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KEVIN\Desktop\New folder\"/>
    </mc:Choice>
  </mc:AlternateContent>
  <bookViews>
    <workbookView xWindow="-120" yWindow="-120" windowWidth="29040" windowHeight="15840" firstSheet="1" activeTab="3"/>
  </bookViews>
  <sheets>
    <sheet name="CONSTANTSzzz" sheetId="2" state="veryHidden" r:id="rId1"/>
    <sheet name="data" sheetId="1" r:id="rId2"/>
    <sheet name="Calc" sheetId="3" r:id="rId3"/>
    <sheet name="Dashboard" sheetId="4" r:id="rId4"/>
  </sheets>
  <definedNames>
    <definedName name="AllSales">Calc!$D$12</definedName>
    <definedName name="BESTCUST">Calc!$P$7</definedName>
    <definedName name="Customer">Calc!$U$5:INDEX(Calc!$U$5:$U$100000,COUNTA(Calc!$U$5:$U$100000))</definedName>
    <definedName name="DashboardSettings">Dashboard!$I$7</definedName>
    <definedName name="DataMessage">Calc!$D$18</definedName>
    <definedName name="DataWarning">Calc!$C$18</definedName>
    <definedName name="EndDate">Calc!$E$3</definedName>
    <definedName name="HighMonth">Calc!$F$13</definedName>
    <definedName name="ListHigh">Calc!$J$4:INDEX(Calc!$J$4:$J$3000,COUNT(ListRank))</definedName>
    <definedName name="ListLow">Calc!$K$4:INDEX(Calc!$K$4:$K$3000,COUNT(ListRank))</definedName>
    <definedName name="ListMonths">Calc!$H$4:INDEX(Calc!$H$4:$H$3000,COUNT(Calc!$H$4:$H$3000))</definedName>
    <definedName name="ListRank">Calc!$L$4:INDEX(Calc!$L$4:$L$3000,COUNT(Calc!$L$4:$L$3000))</definedName>
    <definedName name="ListSales">Calc!$I$4:INDEX(Calc!$I$4:$I$3000,COUNT(Calc!$I$4:$I$3000))</definedName>
    <definedName name="LowMonth">Calc!$F$14</definedName>
    <definedName name="MaxValSold">Calc!$P$5</definedName>
    <definedName name="MinCustomer">Calc!$P$12</definedName>
    <definedName name="MinSales">Calc!$P$10</definedName>
    <definedName name="MonthDif">Calc!$D$5</definedName>
    <definedName name="MonthSales">Calc!$P$4</definedName>
    <definedName name="StartDate">Calc!$D$3</definedName>
    <definedName name="TotalBottomSale">Calc!$E$14</definedName>
    <definedName name="TotalHighSale">Calc!$E$13</definedName>
    <definedName name="TotalSales">Calc!$I$4:INDEX(Calc!$I$4:$I$3000,COUNT(Calc!$I$4:$I$3000))</definedName>
    <definedName name="ValueSoldList">Calc!$V$5:INDEX(Calc!$V$5:$V$100000,COUNT(Calc!$V$5:$V$100000))</definedName>
  </definedNames>
  <calcPr calcId="162913"/>
  <pivotCaches>
    <pivotCache cacheId="0" r:id="rId5"/>
  </pivotCache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49" i="1" l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4" i="1"/>
  <c r="G4255" i="1"/>
  <c r="G4256" i="1"/>
  <c r="G4257" i="1"/>
  <c r="G4258" i="1"/>
  <c r="G4259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5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6" i="1"/>
  <c r="G4307" i="1"/>
  <c r="G4308" i="1"/>
  <c r="G4309" i="1"/>
  <c r="G4310" i="1"/>
  <c r="G4311" i="1"/>
  <c r="G4312" i="1"/>
  <c r="G4313" i="1"/>
  <c r="G4314" i="1"/>
  <c r="G4315" i="1"/>
  <c r="G4316" i="1"/>
  <c r="G4317" i="1"/>
  <c r="G4318" i="1"/>
  <c r="G4319" i="1"/>
  <c r="G4320" i="1"/>
  <c r="G4321" i="1"/>
  <c r="G4322" i="1"/>
  <c r="G4323" i="1"/>
  <c r="G4324" i="1"/>
  <c r="G4325" i="1"/>
  <c r="G4326" i="1"/>
  <c r="G4327" i="1"/>
  <c r="G4328" i="1"/>
  <c r="G4329" i="1"/>
  <c r="G4330" i="1"/>
  <c r="G4331" i="1"/>
  <c r="G4332" i="1"/>
  <c r="G4333" i="1"/>
  <c r="G4334" i="1"/>
  <c r="G4335" i="1"/>
  <c r="G4336" i="1"/>
  <c r="G4337" i="1"/>
  <c r="G4338" i="1"/>
  <c r="G4339" i="1"/>
  <c r="G4340" i="1"/>
  <c r="G4341" i="1"/>
  <c r="G4342" i="1"/>
  <c r="G4343" i="1"/>
  <c r="G4344" i="1"/>
  <c r="G4345" i="1"/>
  <c r="G4346" i="1"/>
  <c r="G4347" i="1"/>
  <c r="G4348" i="1"/>
  <c r="G4349" i="1"/>
  <c r="G4350" i="1"/>
  <c r="G4351" i="1"/>
  <c r="G4352" i="1"/>
  <c r="G4353" i="1"/>
  <c r="G4354" i="1"/>
  <c r="G4355" i="1"/>
  <c r="G4356" i="1"/>
  <c r="G4357" i="1"/>
  <c r="G4358" i="1"/>
  <c r="G4359" i="1"/>
  <c r="G4360" i="1"/>
  <c r="G4361" i="1"/>
  <c r="G4362" i="1"/>
  <c r="G4363" i="1"/>
  <c r="G4364" i="1"/>
  <c r="G4365" i="1"/>
  <c r="G4366" i="1"/>
  <c r="G4367" i="1"/>
  <c r="G4368" i="1"/>
  <c r="G4369" i="1"/>
  <c r="G4370" i="1"/>
  <c r="G4371" i="1"/>
  <c r="G4372" i="1"/>
  <c r="G4373" i="1"/>
  <c r="G4374" i="1"/>
  <c r="G4375" i="1"/>
  <c r="G4376" i="1"/>
  <c r="G4377" i="1"/>
  <c r="G4378" i="1"/>
  <c r="G4379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28" i="1"/>
  <c r="G4429" i="1"/>
  <c r="G4430" i="1"/>
  <c r="G4431" i="1"/>
  <c r="G4432" i="1"/>
  <c r="G4433" i="1"/>
  <c r="G4434" i="1"/>
  <c r="G4435" i="1"/>
  <c r="G4436" i="1"/>
  <c r="G4437" i="1"/>
  <c r="G4438" i="1"/>
  <c r="G4439" i="1"/>
  <c r="G4440" i="1"/>
  <c r="G4441" i="1"/>
  <c r="G4442" i="1"/>
  <c r="G4443" i="1"/>
  <c r="G4444" i="1"/>
  <c r="G4445" i="1"/>
  <c r="G4446" i="1"/>
  <c r="G4447" i="1"/>
  <c r="G4448" i="1"/>
  <c r="G4449" i="1"/>
  <c r="G4450" i="1"/>
  <c r="G4451" i="1"/>
  <c r="G4452" i="1"/>
  <c r="G4453" i="1"/>
  <c r="G4454" i="1"/>
  <c r="G4455" i="1"/>
  <c r="G4456" i="1"/>
  <c r="G4457" i="1"/>
  <c r="G4458" i="1"/>
  <c r="G4459" i="1"/>
  <c r="G4460" i="1"/>
  <c r="G4461" i="1"/>
  <c r="G4462" i="1"/>
  <c r="G4463" i="1"/>
  <c r="G4464" i="1"/>
  <c r="G4465" i="1"/>
  <c r="G4466" i="1"/>
  <c r="G4467" i="1"/>
  <c r="G4468" i="1"/>
  <c r="G4469" i="1"/>
  <c r="G4470" i="1"/>
  <c r="G4471" i="1"/>
  <c r="G4472" i="1"/>
  <c r="G4473" i="1"/>
  <c r="G4474" i="1"/>
  <c r="G4475" i="1"/>
  <c r="G4476" i="1"/>
  <c r="G4477" i="1"/>
  <c r="G4478" i="1"/>
  <c r="G4479" i="1"/>
  <c r="G4480" i="1"/>
  <c r="G4481" i="1"/>
  <c r="G4482" i="1"/>
  <c r="G4483" i="1"/>
  <c r="G4484" i="1"/>
  <c r="G4485" i="1"/>
  <c r="G4486" i="1"/>
  <c r="G4487" i="1"/>
  <c r="G4488" i="1"/>
  <c r="G4489" i="1"/>
  <c r="G4490" i="1"/>
  <c r="G4491" i="1"/>
  <c r="G4492" i="1"/>
  <c r="G4493" i="1"/>
  <c r="G4494" i="1"/>
  <c r="G4495" i="1"/>
  <c r="G4496" i="1"/>
  <c r="G4497" i="1"/>
  <c r="G4498" i="1"/>
  <c r="G4499" i="1"/>
  <c r="G4500" i="1"/>
  <c r="G4501" i="1"/>
  <c r="G4502" i="1"/>
  <c r="G4503" i="1"/>
  <c r="G4504" i="1"/>
  <c r="G4505" i="1"/>
  <c r="G4506" i="1"/>
  <c r="G4507" i="1"/>
  <c r="G4508" i="1"/>
  <c r="G4509" i="1"/>
  <c r="G4510" i="1"/>
  <c r="G4511" i="1"/>
  <c r="G4512" i="1"/>
  <c r="G4513" i="1"/>
  <c r="G4514" i="1"/>
  <c r="G4515" i="1"/>
  <c r="G4516" i="1"/>
  <c r="G4517" i="1"/>
  <c r="G4518" i="1"/>
  <c r="G4519" i="1"/>
  <c r="G4520" i="1"/>
  <c r="G4521" i="1"/>
  <c r="G4522" i="1"/>
  <c r="G4523" i="1"/>
  <c r="G4524" i="1"/>
  <c r="G4525" i="1"/>
  <c r="G4526" i="1"/>
  <c r="G4527" i="1"/>
  <c r="G4528" i="1"/>
  <c r="G4529" i="1"/>
  <c r="G4530" i="1"/>
  <c r="G4531" i="1"/>
  <c r="G4532" i="1"/>
  <c r="G4533" i="1"/>
  <c r="G4534" i="1"/>
  <c r="G4535" i="1"/>
  <c r="G4536" i="1"/>
  <c r="G4537" i="1"/>
  <c r="G4538" i="1"/>
  <c r="G4539" i="1"/>
  <c r="G4540" i="1"/>
  <c r="G4541" i="1"/>
  <c r="G4542" i="1"/>
  <c r="G4543" i="1"/>
  <c r="G4544" i="1"/>
  <c r="G4545" i="1"/>
  <c r="G4546" i="1"/>
  <c r="G4547" i="1"/>
  <c r="G4548" i="1"/>
  <c r="G4549" i="1"/>
  <c r="G4550" i="1"/>
  <c r="G4551" i="1"/>
  <c r="G4552" i="1"/>
  <c r="G4553" i="1"/>
  <c r="G4554" i="1"/>
  <c r="G4555" i="1"/>
  <c r="G4556" i="1"/>
  <c r="G4557" i="1"/>
  <c r="G4558" i="1"/>
  <c r="G4559" i="1"/>
  <c r="G4560" i="1"/>
  <c r="G4561" i="1"/>
  <c r="G4562" i="1"/>
  <c r="G4563" i="1"/>
  <c r="G4564" i="1"/>
  <c r="G4565" i="1"/>
  <c r="G4566" i="1"/>
  <c r="G4567" i="1"/>
  <c r="G4568" i="1"/>
  <c r="G4569" i="1"/>
  <c r="G4570" i="1"/>
  <c r="G4571" i="1"/>
  <c r="G4572" i="1"/>
  <c r="G4573" i="1"/>
  <c r="G4574" i="1"/>
  <c r="G4575" i="1"/>
  <c r="G4576" i="1"/>
  <c r="G4577" i="1"/>
  <c r="G4578" i="1"/>
  <c r="G4579" i="1"/>
  <c r="G4580" i="1"/>
  <c r="G4581" i="1"/>
  <c r="G4582" i="1"/>
  <c r="G4583" i="1"/>
  <c r="G4584" i="1"/>
  <c r="G4585" i="1"/>
  <c r="G4586" i="1"/>
  <c r="G4587" i="1"/>
  <c r="G4588" i="1"/>
  <c r="G4589" i="1"/>
  <c r="G4590" i="1"/>
  <c r="G4591" i="1"/>
  <c r="G4592" i="1"/>
  <c r="G4593" i="1"/>
  <c r="G4594" i="1"/>
  <c r="G4595" i="1"/>
  <c r="G4596" i="1"/>
  <c r="G4597" i="1"/>
  <c r="G4598" i="1"/>
  <c r="G4599" i="1"/>
  <c r="G4600" i="1"/>
  <c r="G4601" i="1"/>
  <c r="G4602" i="1"/>
  <c r="G4603" i="1"/>
  <c r="G4604" i="1"/>
  <c r="G4605" i="1"/>
  <c r="G4606" i="1"/>
  <c r="G4607" i="1"/>
  <c r="G4608" i="1"/>
  <c r="G4609" i="1"/>
  <c r="G4610" i="1"/>
  <c r="G4611" i="1"/>
  <c r="G4612" i="1"/>
  <c r="G4613" i="1"/>
  <c r="G4614" i="1"/>
  <c r="G4615" i="1"/>
  <c r="G4616" i="1"/>
  <c r="G4617" i="1"/>
  <c r="G4618" i="1"/>
  <c r="G4619" i="1"/>
  <c r="G4620" i="1"/>
  <c r="G4621" i="1"/>
  <c r="G4622" i="1"/>
  <c r="G4623" i="1"/>
  <c r="G4624" i="1"/>
  <c r="G4625" i="1"/>
  <c r="G4626" i="1"/>
  <c r="G4627" i="1"/>
  <c r="G4628" i="1"/>
  <c r="G4629" i="1"/>
  <c r="G4630" i="1"/>
  <c r="G4631" i="1"/>
  <c r="G4632" i="1"/>
  <c r="G4633" i="1"/>
  <c r="G4634" i="1"/>
  <c r="G4635" i="1"/>
  <c r="G4636" i="1"/>
  <c r="G4637" i="1"/>
  <c r="G4638" i="1"/>
  <c r="G4639" i="1"/>
  <c r="G4640" i="1"/>
  <c r="G4641" i="1"/>
  <c r="G4642" i="1"/>
  <c r="G4643" i="1"/>
  <c r="G4644" i="1"/>
  <c r="G4645" i="1"/>
  <c r="G4646" i="1"/>
  <c r="G4647" i="1"/>
  <c r="G4648" i="1"/>
  <c r="G4649" i="1"/>
  <c r="G4650" i="1"/>
  <c r="G4651" i="1"/>
  <c r="G4652" i="1"/>
  <c r="G4653" i="1"/>
  <c r="G4654" i="1"/>
  <c r="G4655" i="1"/>
  <c r="G4656" i="1"/>
  <c r="G4657" i="1"/>
  <c r="G4658" i="1"/>
  <c r="G4659" i="1"/>
  <c r="G4660" i="1"/>
  <c r="G4661" i="1"/>
  <c r="G4662" i="1"/>
  <c r="G4663" i="1"/>
  <c r="G4664" i="1"/>
  <c r="G4665" i="1"/>
  <c r="G4666" i="1"/>
  <c r="G4667" i="1"/>
  <c r="G4668" i="1"/>
  <c r="G4669" i="1"/>
  <c r="G4670" i="1"/>
  <c r="G4671" i="1"/>
  <c r="G4672" i="1"/>
  <c r="G4673" i="1"/>
  <c r="G4674" i="1"/>
  <c r="G4675" i="1"/>
  <c r="G4676" i="1"/>
  <c r="G4677" i="1"/>
  <c r="G4678" i="1"/>
  <c r="G4679" i="1"/>
  <c r="G4680" i="1"/>
  <c r="G4681" i="1"/>
  <c r="G4682" i="1"/>
  <c r="G4683" i="1"/>
  <c r="G4684" i="1"/>
  <c r="G4685" i="1"/>
  <c r="G4686" i="1"/>
  <c r="G4687" i="1"/>
  <c r="G4688" i="1"/>
  <c r="G4689" i="1"/>
  <c r="G4690" i="1"/>
  <c r="G4691" i="1"/>
  <c r="G4692" i="1"/>
  <c r="G4693" i="1"/>
  <c r="G4694" i="1"/>
  <c r="G4695" i="1"/>
  <c r="G4696" i="1"/>
  <c r="G4697" i="1"/>
  <c r="G4698" i="1"/>
  <c r="G4699" i="1"/>
  <c r="G4700" i="1"/>
  <c r="G4701" i="1"/>
  <c r="G4702" i="1"/>
  <c r="G4703" i="1"/>
  <c r="G4704" i="1"/>
  <c r="G4705" i="1"/>
  <c r="G4706" i="1"/>
  <c r="G4707" i="1"/>
  <c r="G4708" i="1"/>
  <c r="G4709" i="1"/>
  <c r="G4710" i="1"/>
  <c r="G4711" i="1"/>
  <c r="G4712" i="1"/>
  <c r="G4713" i="1"/>
  <c r="G4714" i="1"/>
  <c r="G4715" i="1"/>
  <c r="G4716" i="1"/>
  <c r="G4717" i="1"/>
  <c r="G4718" i="1"/>
  <c r="G4719" i="1"/>
  <c r="G4720" i="1"/>
  <c r="G4721" i="1"/>
  <c r="G4722" i="1"/>
  <c r="G4723" i="1"/>
  <c r="G4724" i="1"/>
  <c r="G4725" i="1"/>
  <c r="G4726" i="1"/>
  <c r="G4727" i="1"/>
  <c r="G4728" i="1"/>
  <c r="G4729" i="1"/>
  <c r="G4730" i="1"/>
  <c r="G4731" i="1"/>
  <c r="G4732" i="1"/>
  <c r="G4733" i="1"/>
  <c r="G4734" i="1"/>
  <c r="G4735" i="1"/>
  <c r="G4736" i="1"/>
  <c r="G4737" i="1"/>
  <c r="G4738" i="1"/>
  <c r="G4739" i="1"/>
  <c r="G4740" i="1"/>
  <c r="G4741" i="1"/>
  <c r="G4742" i="1"/>
  <c r="G4743" i="1"/>
  <c r="G4744" i="1"/>
  <c r="G4745" i="1"/>
  <c r="G4746" i="1"/>
  <c r="G4747" i="1"/>
  <c r="G4748" i="1"/>
  <c r="G4749" i="1"/>
  <c r="G4750" i="1"/>
  <c r="G4751" i="1"/>
  <c r="G4752" i="1"/>
  <c r="G4753" i="1"/>
  <c r="G4754" i="1"/>
  <c r="G4755" i="1"/>
  <c r="G4756" i="1"/>
  <c r="G4757" i="1"/>
  <c r="G4758" i="1"/>
  <c r="G4759" i="1"/>
  <c r="G4760" i="1"/>
  <c r="G4761" i="1"/>
  <c r="G4762" i="1"/>
  <c r="G4763" i="1"/>
  <c r="G4764" i="1"/>
  <c r="G4765" i="1"/>
  <c r="G4766" i="1"/>
  <c r="G4767" i="1"/>
  <c r="G4768" i="1"/>
  <c r="G4769" i="1"/>
  <c r="G4770" i="1"/>
  <c r="G4771" i="1"/>
  <c r="G4772" i="1"/>
  <c r="G4773" i="1"/>
  <c r="G4774" i="1"/>
  <c r="G4775" i="1"/>
  <c r="G4776" i="1"/>
  <c r="G4777" i="1"/>
  <c r="G4778" i="1"/>
  <c r="G4779" i="1"/>
  <c r="G4780" i="1"/>
  <c r="G4781" i="1"/>
  <c r="G4782" i="1"/>
  <c r="G4783" i="1"/>
  <c r="G4784" i="1"/>
  <c r="G4785" i="1"/>
  <c r="G4786" i="1"/>
  <c r="G4787" i="1"/>
  <c r="G4788" i="1"/>
  <c r="G4789" i="1"/>
  <c r="G4790" i="1"/>
  <c r="G4791" i="1"/>
  <c r="G4792" i="1"/>
  <c r="G4793" i="1"/>
  <c r="G4794" i="1"/>
  <c r="G4795" i="1"/>
  <c r="G4796" i="1"/>
  <c r="G4797" i="1"/>
  <c r="G4798" i="1"/>
  <c r="G4799" i="1"/>
  <c r="G4800" i="1"/>
  <c r="G4801" i="1"/>
  <c r="G4802" i="1"/>
  <c r="G4803" i="1"/>
  <c r="G4804" i="1"/>
  <c r="G4805" i="1"/>
  <c r="G4806" i="1"/>
  <c r="G4807" i="1"/>
  <c r="G4808" i="1"/>
  <c r="G4809" i="1"/>
  <c r="G4810" i="1"/>
  <c r="G4811" i="1"/>
  <c r="G4812" i="1"/>
  <c r="G4813" i="1"/>
  <c r="G4814" i="1"/>
  <c r="G4815" i="1"/>
  <c r="G4816" i="1"/>
  <c r="G4817" i="1"/>
  <c r="G4818" i="1"/>
  <c r="G4819" i="1"/>
  <c r="G4820" i="1"/>
  <c r="G4821" i="1"/>
  <c r="G4822" i="1"/>
  <c r="G4823" i="1"/>
  <c r="G4824" i="1"/>
  <c r="G4825" i="1"/>
  <c r="G4826" i="1"/>
  <c r="G4827" i="1"/>
  <c r="G4828" i="1"/>
  <c r="G4829" i="1"/>
  <c r="G4830" i="1"/>
  <c r="G4831" i="1"/>
  <c r="G4832" i="1"/>
  <c r="G4833" i="1"/>
  <c r="G4834" i="1"/>
  <c r="G4835" i="1"/>
  <c r="G4836" i="1"/>
  <c r="G4837" i="1"/>
  <c r="G4838" i="1"/>
  <c r="G4839" i="1"/>
  <c r="G4840" i="1"/>
  <c r="G4841" i="1"/>
  <c r="G4842" i="1"/>
  <c r="G4843" i="1"/>
  <c r="G4844" i="1"/>
  <c r="G4845" i="1"/>
  <c r="G4846" i="1"/>
  <c r="G4847" i="1"/>
  <c r="G4848" i="1"/>
  <c r="G4849" i="1"/>
  <c r="G4850" i="1"/>
  <c r="G4851" i="1"/>
  <c r="G4852" i="1"/>
  <c r="G4853" i="1"/>
  <c r="G4854" i="1"/>
  <c r="G4855" i="1"/>
  <c r="G4856" i="1"/>
  <c r="G4857" i="1"/>
  <c r="G4858" i="1"/>
  <c r="G4859" i="1"/>
  <c r="G4860" i="1"/>
  <c r="G4861" i="1"/>
  <c r="G4862" i="1"/>
  <c r="G4863" i="1"/>
  <c r="G4864" i="1"/>
  <c r="G4865" i="1"/>
  <c r="G4866" i="1"/>
  <c r="G4867" i="1"/>
  <c r="G4868" i="1"/>
  <c r="G4869" i="1"/>
  <c r="G4870" i="1"/>
  <c r="G4871" i="1"/>
  <c r="G4872" i="1"/>
  <c r="G4873" i="1"/>
  <c r="G4874" i="1"/>
  <c r="G4875" i="1"/>
  <c r="G4876" i="1"/>
  <c r="G4877" i="1"/>
  <c r="G4878" i="1"/>
  <c r="G4879" i="1"/>
  <c r="G4880" i="1"/>
  <c r="G4881" i="1"/>
  <c r="G4882" i="1"/>
  <c r="G4883" i="1"/>
  <c r="G4884" i="1"/>
  <c r="G4885" i="1"/>
  <c r="G4886" i="1"/>
  <c r="G4887" i="1"/>
  <c r="G4888" i="1"/>
  <c r="G4889" i="1"/>
  <c r="G4890" i="1"/>
  <c r="G4891" i="1"/>
  <c r="G4892" i="1"/>
  <c r="G4893" i="1"/>
  <c r="G4894" i="1"/>
  <c r="G4895" i="1"/>
  <c r="G4896" i="1"/>
  <c r="G4897" i="1"/>
  <c r="G4898" i="1"/>
  <c r="G4899" i="1"/>
  <c r="G4900" i="1"/>
  <c r="G4901" i="1"/>
  <c r="G4902" i="1"/>
  <c r="G4903" i="1"/>
  <c r="G4904" i="1"/>
  <c r="G4905" i="1"/>
  <c r="G4906" i="1"/>
  <c r="G4907" i="1"/>
  <c r="G4908" i="1"/>
  <c r="G4909" i="1"/>
  <c r="G4910" i="1"/>
  <c r="G4911" i="1"/>
  <c r="G4912" i="1"/>
  <c r="G4913" i="1"/>
  <c r="G4914" i="1"/>
  <c r="G4915" i="1"/>
  <c r="G4916" i="1"/>
  <c r="G4917" i="1"/>
  <c r="G4918" i="1"/>
  <c r="G4919" i="1"/>
  <c r="G4920" i="1"/>
  <c r="G4921" i="1"/>
  <c r="G4922" i="1"/>
  <c r="G4923" i="1"/>
  <c r="G4924" i="1"/>
  <c r="G4925" i="1"/>
  <c r="G4926" i="1"/>
  <c r="G4927" i="1"/>
  <c r="G4928" i="1"/>
  <c r="G4929" i="1"/>
  <c r="G4930" i="1"/>
  <c r="G4931" i="1"/>
  <c r="G4932" i="1"/>
  <c r="G4933" i="1"/>
  <c r="G4934" i="1"/>
  <c r="G4935" i="1"/>
  <c r="G4936" i="1"/>
  <c r="G4937" i="1"/>
  <c r="G4938" i="1"/>
  <c r="G4939" i="1"/>
  <c r="G4940" i="1"/>
  <c r="G4941" i="1"/>
  <c r="G4942" i="1"/>
  <c r="G4943" i="1"/>
  <c r="G4944" i="1"/>
  <c r="G4945" i="1"/>
  <c r="G4946" i="1"/>
  <c r="G4947" i="1"/>
  <c r="G4948" i="1"/>
  <c r="G4949" i="1"/>
  <c r="G4950" i="1"/>
  <c r="G4951" i="1"/>
  <c r="G4952" i="1"/>
  <c r="G4953" i="1"/>
  <c r="G4954" i="1"/>
  <c r="G4955" i="1"/>
  <c r="G4956" i="1"/>
  <c r="G4957" i="1"/>
  <c r="G4958" i="1"/>
  <c r="G4959" i="1"/>
  <c r="G4960" i="1"/>
  <c r="G4961" i="1"/>
  <c r="G4962" i="1"/>
  <c r="G4963" i="1"/>
  <c r="G4964" i="1"/>
  <c r="G4965" i="1"/>
  <c r="G4966" i="1"/>
  <c r="G4967" i="1"/>
  <c r="G4968" i="1"/>
  <c r="G4969" i="1"/>
  <c r="G4970" i="1"/>
  <c r="G4971" i="1"/>
  <c r="G4972" i="1"/>
  <c r="G4973" i="1"/>
  <c r="G4974" i="1"/>
  <c r="G4975" i="1"/>
  <c r="G4976" i="1"/>
  <c r="G4977" i="1"/>
  <c r="G4978" i="1"/>
  <c r="G4979" i="1"/>
  <c r="G4980" i="1"/>
  <c r="G4981" i="1"/>
  <c r="G4982" i="1"/>
  <c r="G4983" i="1"/>
  <c r="G4984" i="1"/>
  <c r="G4985" i="1"/>
  <c r="G4986" i="1"/>
  <c r="G4987" i="1"/>
  <c r="G4988" i="1"/>
  <c r="G4989" i="1"/>
  <c r="G4990" i="1"/>
  <c r="G4991" i="1"/>
  <c r="G4992" i="1"/>
  <c r="G4993" i="1"/>
  <c r="G4994" i="1"/>
  <c r="G4995" i="1"/>
  <c r="G4996" i="1"/>
  <c r="G4997" i="1"/>
  <c r="G4998" i="1"/>
  <c r="G4999" i="1"/>
  <c r="G5000" i="1"/>
  <c r="G5001" i="1"/>
  <c r="G5002" i="1"/>
  <c r="G5003" i="1"/>
  <c r="G5004" i="1"/>
  <c r="G5005" i="1"/>
  <c r="G5006" i="1"/>
  <c r="G5007" i="1"/>
  <c r="G5008" i="1"/>
  <c r="G5009" i="1"/>
  <c r="G5010" i="1"/>
  <c r="G5011" i="1"/>
  <c r="G5012" i="1"/>
  <c r="G5013" i="1"/>
  <c r="G5014" i="1"/>
  <c r="G5015" i="1"/>
  <c r="G5016" i="1"/>
  <c r="G5017" i="1"/>
  <c r="G5018" i="1"/>
  <c r="G5019" i="1"/>
  <c r="G5020" i="1"/>
  <c r="G5021" i="1"/>
  <c r="G5022" i="1"/>
  <c r="G5023" i="1"/>
  <c r="G5024" i="1"/>
  <c r="G5025" i="1"/>
  <c r="G5026" i="1"/>
  <c r="G5027" i="1"/>
  <c r="G5028" i="1"/>
  <c r="G5029" i="1"/>
  <c r="G5030" i="1"/>
  <c r="G5031" i="1"/>
  <c r="G5032" i="1"/>
  <c r="G5033" i="1"/>
  <c r="G5034" i="1"/>
  <c r="G5035" i="1"/>
  <c r="G5036" i="1"/>
  <c r="G5037" i="1"/>
  <c r="G5038" i="1"/>
  <c r="G5039" i="1"/>
  <c r="G5040" i="1"/>
  <c r="G5041" i="1"/>
  <c r="G5042" i="1"/>
  <c r="G5043" i="1"/>
  <c r="G5044" i="1"/>
  <c r="G5045" i="1"/>
  <c r="G5046" i="1"/>
  <c r="G5047" i="1"/>
  <c r="G5048" i="1"/>
  <c r="G5049" i="1"/>
  <c r="G5050" i="1"/>
  <c r="G5051" i="1"/>
  <c r="G5052" i="1"/>
  <c r="G5053" i="1"/>
  <c r="G5054" i="1"/>
  <c r="G5055" i="1"/>
  <c r="G5056" i="1"/>
  <c r="G5057" i="1"/>
  <c r="G5058" i="1"/>
  <c r="G5059" i="1"/>
  <c r="G5060" i="1"/>
  <c r="G5061" i="1"/>
  <c r="G5062" i="1"/>
  <c r="G5063" i="1"/>
  <c r="G5064" i="1"/>
  <c r="G5065" i="1"/>
  <c r="G5066" i="1"/>
  <c r="G5067" i="1"/>
  <c r="G5068" i="1"/>
  <c r="G5069" i="1"/>
  <c r="G5070" i="1"/>
  <c r="G5071" i="1"/>
  <c r="G5072" i="1"/>
  <c r="G5073" i="1"/>
  <c r="G5074" i="1"/>
  <c r="G5075" i="1"/>
  <c r="G5076" i="1"/>
  <c r="G5077" i="1"/>
  <c r="G5078" i="1"/>
  <c r="G5079" i="1"/>
  <c r="G5080" i="1"/>
  <c r="G5081" i="1"/>
  <c r="G5082" i="1"/>
  <c r="G5083" i="1"/>
  <c r="G5084" i="1"/>
  <c r="G5085" i="1"/>
  <c r="G5086" i="1"/>
  <c r="G5087" i="1"/>
  <c r="G5088" i="1"/>
  <c r="G5089" i="1"/>
  <c r="G5090" i="1"/>
  <c r="G5091" i="1"/>
  <c r="G5092" i="1"/>
  <c r="G5093" i="1"/>
  <c r="G5094" i="1"/>
  <c r="G5095" i="1"/>
  <c r="G5096" i="1"/>
  <c r="G5097" i="1"/>
  <c r="G5098" i="1"/>
  <c r="G5099" i="1"/>
  <c r="G5100" i="1"/>
  <c r="G5101" i="1"/>
  <c r="G5102" i="1"/>
  <c r="G5103" i="1"/>
  <c r="G5104" i="1"/>
  <c r="G5105" i="1"/>
  <c r="G5106" i="1"/>
  <c r="G5107" i="1"/>
  <c r="G5108" i="1"/>
  <c r="G5109" i="1"/>
  <c r="G5110" i="1"/>
  <c r="G5111" i="1"/>
  <c r="G5112" i="1"/>
  <c r="G5113" i="1"/>
  <c r="G5114" i="1"/>
  <c r="G5115" i="1"/>
  <c r="G5116" i="1"/>
  <c r="G5117" i="1"/>
  <c r="G5118" i="1"/>
  <c r="G5119" i="1"/>
  <c r="G5120" i="1"/>
  <c r="G5121" i="1"/>
  <c r="G5122" i="1"/>
  <c r="G5123" i="1"/>
  <c r="G5124" i="1"/>
  <c r="G5125" i="1"/>
  <c r="G5126" i="1"/>
  <c r="G5127" i="1"/>
  <c r="G5128" i="1"/>
  <c r="G5129" i="1"/>
  <c r="G5130" i="1"/>
  <c r="G5131" i="1"/>
  <c r="G5132" i="1"/>
  <c r="G5133" i="1"/>
  <c r="G5134" i="1"/>
  <c r="G5135" i="1"/>
  <c r="G5136" i="1"/>
  <c r="G5137" i="1"/>
  <c r="G5138" i="1"/>
  <c r="G5139" i="1"/>
  <c r="G5140" i="1"/>
  <c r="G5141" i="1"/>
  <c r="G5142" i="1"/>
  <c r="G5143" i="1"/>
  <c r="G5144" i="1"/>
  <c r="G5145" i="1"/>
  <c r="G5146" i="1"/>
  <c r="G5147" i="1"/>
  <c r="G5148" i="1"/>
  <c r="G5149" i="1"/>
  <c r="G5150" i="1"/>
  <c r="G5151" i="1"/>
  <c r="G5152" i="1"/>
  <c r="G5153" i="1"/>
  <c r="G5154" i="1"/>
  <c r="G5155" i="1"/>
  <c r="G5156" i="1"/>
  <c r="G5157" i="1"/>
  <c r="G5158" i="1"/>
  <c r="G5159" i="1"/>
  <c r="G5160" i="1"/>
  <c r="G5161" i="1"/>
  <c r="G5162" i="1"/>
  <c r="G5163" i="1"/>
  <c r="G5164" i="1"/>
  <c r="G5165" i="1"/>
  <c r="G5166" i="1"/>
  <c r="G5167" i="1"/>
  <c r="G5168" i="1"/>
  <c r="G5169" i="1"/>
  <c r="G5170" i="1"/>
  <c r="G5171" i="1"/>
  <c r="G5172" i="1"/>
  <c r="G5173" i="1"/>
  <c r="G5174" i="1"/>
  <c r="G5175" i="1"/>
  <c r="G5176" i="1"/>
  <c r="G5177" i="1"/>
  <c r="G5178" i="1"/>
  <c r="G5179" i="1"/>
  <c r="G5180" i="1"/>
  <c r="G5181" i="1"/>
  <c r="G5182" i="1"/>
  <c r="G5183" i="1"/>
  <c r="G5184" i="1"/>
  <c r="G5185" i="1"/>
  <c r="G5186" i="1"/>
  <c r="G5187" i="1"/>
  <c r="G5188" i="1"/>
  <c r="G5189" i="1"/>
  <c r="G5190" i="1"/>
  <c r="G5191" i="1"/>
  <c r="G5192" i="1"/>
  <c r="G5193" i="1"/>
  <c r="G5194" i="1"/>
  <c r="G5195" i="1"/>
  <c r="G5196" i="1"/>
  <c r="G5197" i="1"/>
  <c r="G5198" i="1"/>
  <c r="G5199" i="1"/>
  <c r="G5200" i="1"/>
  <c r="G5201" i="1"/>
  <c r="G5202" i="1"/>
  <c r="G5203" i="1"/>
  <c r="G5204" i="1"/>
  <c r="G5205" i="1"/>
  <c r="G5206" i="1"/>
  <c r="G5207" i="1"/>
  <c r="G5208" i="1"/>
  <c r="G5209" i="1"/>
  <c r="G5210" i="1"/>
  <c r="G5211" i="1"/>
  <c r="G5212" i="1"/>
  <c r="G5213" i="1"/>
  <c r="G5214" i="1"/>
  <c r="G5215" i="1"/>
  <c r="G5216" i="1"/>
  <c r="G5217" i="1"/>
  <c r="G5218" i="1"/>
  <c r="G5219" i="1"/>
  <c r="G5220" i="1"/>
  <c r="G5221" i="1"/>
  <c r="G5222" i="1"/>
  <c r="G5223" i="1"/>
  <c r="G5224" i="1"/>
  <c r="G5225" i="1"/>
  <c r="G5226" i="1"/>
  <c r="G5227" i="1"/>
  <c r="G5228" i="1"/>
  <c r="G5229" i="1"/>
  <c r="G5230" i="1"/>
  <c r="G5231" i="1"/>
  <c r="G5232" i="1"/>
  <c r="G5233" i="1"/>
  <c r="G5234" i="1"/>
  <c r="G5235" i="1"/>
  <c r="G5236" i="1"/>
  <c r="G5237" i="1"/>
  <c r="G5238" i="1"/>
  <c r="G5239" i="1"/>
  <c r="G5240" i="1"/>
  <c r="G5241" i="1"/>
  <c r="G5242" i="1"/>
  <c r="G5243" i="1"/>
  <c r="G5244" i="1"/>
  <c r="G5245" i="1"/>
  <c r="G5246" i="1"/>
  <c r="G5247" i="1"/>
  <c r="G5248" i="1"/>
  <c r="G5249" i="1"/>
  <c r="G5250" i="1"/>
  <c r="G5251" i="1"/>
  <c r="G5252" i="1"/>
  <c r="G5253" i="1"/>
  <c r="G5254" i="1"/>
  <c r="G5255" i="1"/>
  <c r="G5256" i="1"/>
  <c r="G5257" i="1"/>
  <c r="G5258" i="1"/>
  <c r="G5259" i="1"/>
  <c r="G5260" i="1"/>
  <c r="G5261" i="1"/>
  <c r="G5262" i="1"/>
  <c r="G5263" i="1"/>
  <c r="G5264" i="1"/>
  <c r="G5265" i="1"/>
  <c r="G5266" i="1"/>
  <c r="G5267" i="1"/>
  <c r="G5268" i="1"/>
  <c r="G5269" i="1"/>
  <c r="G5270" i="1"/>
  <c r="G5271" i="1"/>
  <c r="G5272" i="1"/>
  <c r="G5273" i="1"/>
  <c r="G5274" i="1"/>
  <c r="G5275" i="1"/>
  <c r="G5276" i="1"/>
  <c r="G5277" i="1"/>
  <c r="G5278" i="1"/>
  <c r="G5279" i="1"/>
  <c r="G5280" i="1"/>
  <c r="G5281" i="1"/>
  <c r="G5282" i="1"/>
  <c r="G5283" i="1"/>
  <c r="G5284" i="1"/>
  <c r="G5285" i="1"/>
  <c r="G5286" i="1"/>
  <c r="G5287" i="1"/>
  <c r="G5288" i="1"/>
  <c r="G5289" i="1"/>
  <c r="G5290" i="1"/>
  <c r="G5291" i="1"/>
  <c r="G5292" i="1"/>
  <c r="G5293" i="1"/>
  <c r="G5294" i="1"/>
  <c r="G5295" i="1"/>
  <c r="G5296" i="1"/>
  <c r="G5297" i="1"/>
  <c r="G5298" i="1"/>
  <c r="G5299" i="1"/>
  <c r="G5300" i="1"/>
  <c r="G5301" i="1"/>
  <c r="G5302" i="1"/>
  <c r="G5303" i="1"/>
  <c r="G5304" i="1"/>
  <c r="G5305" i="1"/>
  <c r="G5306" i="1"/>
  <c r="G5307" i="1"/>
  <c r="G5308" i="1"/>
  <c r="G5309" i="1"/>
  <c r="G5310" i="1"/>
  <c r="G5311" i="1"/>
  <c r="G5312" i="1"/>
  <c r="G5313" i="1"/>
  <c r="G5314" i="1"/>
  <c r="G5315" i="1"/>
  <c r="G5316" i="1"/>
  <c r="G5317" i="1"/>
  <c r="G5318" i="1"/>
  <c r="G5319" i="1"/>
  <c r="G5320" i="1"/>
  <c r="G5321" i="1"/>
  <c r="G5322" i="1"/>
  <c r="G5323" i="1"/>
  <c r="G5324" i="1"/>
  <c r="G5325" i="1"/>
  <c r="G5326" i="1"/>
  <c r="G5327" i="1"/>
  <c r="G5328" i="1"/>
  <c r="G5329" i="1"/>
  <c r="G5330" i="1"/>
  <c r="G5331" i="1"/>
  <c r="G5332" i="1"/>
  <c r="G5333" i="1"/>
  <c r="G5334" i="1"/>
  <c r="G5335" i="1"/>
  <c r="G5336" i="1"/>
  <c r="G5337" i="1"/>
  <c r="G5338" i="1"/>
  <c r="G5339" i="1"/>
  <c r="G5340" i="1"/>
  <c r="G5341" i="1"/>
  <c r="G5342" i="1"/>
  <c r="G5343" i="1"/>
  <c r="G5344" i="1"/>
  <c r="G5345" i="1"/>
  <c r="G5346" i="1"/>
  <c r="G5347" i="1"/>
  <c r="G5348" i="1"/>
  <c r="G5349" i="1"/>
  <c r="G5350" i="1"/>
  <c r="G5351" i="1"/>
  <c r="G5352" i="1"/>
  <c r="G5353" i="1"/>
  <c r="G5354" i="1"/>
  <c r="G5355" i="1"/>
  <c r="G5356" i="1"/>
  <c r="G5357" i="1"/>
  <c r="G5358" i="1"/>
  <c r="G5359" i="1"/>
  <c r="G5360" i="1"/>
  <c r="G5361" i="1"/>
  <c r="G5362" i="1"/>
  <c r="G5363" i="1"/>
  <c r="G5364" i="1"/>
  <c r="G5365" i="1"/>
  <c r="G5366" i="1"/>
  <c r="G5367" i="1"/>
  <c r="G5368" i="1"/>
  <c r="G5369" i="1"/>
  <c r="G5370" i="1"/>
  <c r="G5371" i="1"/>
  <c r="G5372" i="1"/>
  <c r="G5373" i="1"/>
  <c r="G5374" i="1"/>
  <c r="G5375" i="1"/>
  <c r="G5376" i="1"/>
  <c r="G5377" i="1"/>
  <c r="G5378" i="1"/>
  <c r="G5379" i="1"/>
  <c r="G5380" i="1"/>
  <c r="G5381" i="1"/>
  <c r="G5382" i="1"/>
  <c r="G5383" i="1"/>
  <c r="G5384" i="1"/>
  <c r="G5385" i="1"/>
  <c r="G5386" i="1"/>
  <c r="G5387" i="1"/>
  <c r="G5388" i="1"/>
  <c r="G5389" i="1"/>
  <c r="G5390" i="1"/>
  <c r="G5391" i="1"/>
  <c r="G5392" i="1"/>
  <c r="G5393" i="1"/>
  <c r="G5394" i="1"/>
  <c r="G5395" i="1"/>
  <c r="G5396" i="1"/>
  <c r="G5397" i="1"/>
  <c r="G5398" i="1"/>
  <c r="G5399" i="1"/>
  <c r="G5400" i="1"/>
  <c r="G5401" i="1"/>
  <c r="G5402" i="1"/>
  <c r="G5403" i="1"/>
  <c r="G5404" i="1"/>
  <c r="G5405" i="1"/>
  <c r="G5406" i="1"/>
  <c r="G5407" i="1"/>
  <c r="G5408" i="1"/>
  <c r="G5409" i="1"/>
  <c r="G5410" i="1"/>
  <c r="G5411" i="1"/>
  <c r="G5412" i="1"/>
  <c r="G5413" i="1"/>
  <c r="G5414" i="1"/>
  <c r="G5415" i="1"/>
  <c r="G5416" i="1"/>
  <c r="G5417" i="1"/>
  <c r="G5418" i="1"/>
  <c r="G5419" i="1"/>
  <c r="G5420" i="1"/>
  <c r="G5421" i="1"/>
  <c r="G5422" i="1"/>
  <c r="G5423" i="1"/>
  <c r="G5424" i="1"/>
  <c r="G5425" i="1"/>
  <c r="G5426" i="1"/>
  <c r="G5427" i="1"/>
  <c r="G5428" i="1"/>
  <c r="G5429" i="1"/>
  <c r="G5430" i="1"/>
  <c r="G5431" i="1"/>
  <c r="G5432" i="1"/>
  <c r="G5433" i="1"/>
  <c r="G5434" i="1"/>
  <c r="G5435" i="1"/>
  <c r="G5436" i="1"/>
  <c r="G5437" i="1"/>
  <c r="G5438" i="1"/>
  <c r="G5439" i="1"/>
  <c r="G5440" i="1"/>
  <c r="G5441" i="1"/>
  <c r="G5442" i="1"/>
  <c r="G5443" i="1"/>
  <c r="G5444" i="1"/>
  <c r="G5445" i="1"/>
  <c r="G5446" i="1"/>
  <c r="G5447" i="1"/>
  <c r="G5448" i="1"/>
  <c r="G5449" i="1"/>
  <c r="G5450" i="1"/>
  <c r="G5451" i="1"/>
  <c r="G5452" i="1"/>
  <c r="G5453" i="1"/>
  <c r="G5454" i="1"/>
  <c r="G5455" i="1"/>
  <c r="G5456" i="1"/>
  <c r="G5457" i="1"/>
  <c r="G5458" i="1"/>
  <c r="G5459" i="1"/>
  <c r="G5460" i="1"/>
  <c r="G5461" i="1"/>
  <c r="G5462" i="1"/>
  <c r="G5463" i="1"/>
  <c r="G5464" i="1"/>
  <c r="G5465" i="1"/>
  <c r="G5466" i="1"/>
  <c r="G5467" i="1"/>
  <c r="G5468" i="1"/>
  <c r="G5469" i="1"/>
  <c r="G5470" i="1"/>
  <c r="G5471" i="1"/>
  <c r="G5472" i="1"/>
  <c r="G5473" i="1"/>
  <c r="G5474" i="1"/>
  <c r="G5475" i="1"/>
  <c r="G5476" i="1"/>
  <c r="G5477" i="1"/>
  <c r="G5478" i="1"/>
  <c r="G5479" i="1"/>
  <c r="G5480" i="1"/>
  <c r="G5481" i="1"/>
  <c r="G5482" i="1"/>
  <c r="G5483" i="1"/>
  <c r="G5484" i="1"/>
  <c r="G5485" i="1"/>
  <c r="G5486" i="1"/>
  <c r="G5487" i="1"/>
  <c r="G5488" i="1"/>
  <c r="G5489" i="1"/>
  <c r="G5490" i="1"/>
  <c r="G5491" i="1"/>
  <c r="G5492" i="1"/>
  <c r="G5493" i="1"/>
  <c r="G5494" i="1"/>
  <c r="G5495" i="1"/>
  <c r="G5496" i="1"/>
  <c r="G5497" i="1"/>
  <c r="G5498" i="1"/>
  <c r="G5499" i="1"/>
  <c r="G5500" i="1"/>
  <c r="G5501" i="1"/>
  <c r="G5502" i="1"/>
  <c r="G5503" i="1"/>
  <c r="G5504" i="1"/>
  <c r="G5505" i="1"/>
  <c r="G5506" i="1"/>
  <c r="G5507" i="1"/>
  <c r="G5508" i="1"/>
  <c r="G5509" i="1"/>
  <c r="G5510" i="1"/>
  <c r="G5511" i="1"/>
  <c r="G5512" i="1"/>
  <c r="G5513" i="1"/>
  <c r="G5514" i="1"/>
  <c r="G5515" i="1"/>
  <c r="G5516" i="1"/>
  <c r="G5517" i="1"/>
  <c r="G5518" i="1"/>
  <c r="G5519" i="1"/>
  <c r="G5520" i="1"/>
  <c r="G5521" i="1"/>
  <c r="G5522" i="1"/>
  <c r="G5523" i="1"/>
  <c r="G5524" i="1"/>
  <c r="G5525" i="1"/>
  <c r="G5526" i="1"/>
  <c r="G5527" i="1"/>
  <c r="G5528" i="1"/>
  <c r="G5529" i="1"/>
  <c r="G5530" i="1"/>
  <c r="G5531" i="1"/>
  <c r="G5532" i="1"/>
  <c r="G5533" i="1"/>
  <c r="G5534" i="1"/>
  <c r="G5535" i="1"/>
  <c r="G5536" i="1"/>
  <c r="G5537" i="1"/>
  <c r="G5538" i="1"/>
  <c r="G5539" i="1"/>
  <c r="G5540" i="1"/>
  <c r="G5541" i="1"/>
  <c r="G5542" i="1"/>
  <c r="G5543" i="1"/>
  <c r="G5544" i="1"/>
  <c r="G5545" i="1"/>
  <c r="G5546" i="1"/>
  <c r="G5547" i="1"/>
  <c r="G5548" i="1"/>
  <c r="G5549" i="1"/>
  <c r="G5550" i="1"/>
  <c r="G5551" i="1"/>
  <c r="G5552" i="1"/>
  <c r="G5553" i="1"/>
  <c r="G5554" i="1"/>
  <c r="G5555" i="1"/>
  <c r="G5556" i="1"/>
  <c r="G5557" i="1"/>
  <c r="G5558" i="1"/>
  <c r="G5559" i="1"/>
  <c r="G5560" i="1"/>
  <c r="G5561" i="1"/>
  <c r="G5562" i="1"/>
  <c r="G5563" i="1"/>
  <c r="G5564" i="1"/>
  <c r="G5565" i="1"/>
  <c r="G5566" i="1"/>
  <c r="G5567" i="1"/>
  <c r="G5568" i="1"/>
  <c r="G5569" i="1"/>
  <c r="G5570" i="1"/>
  <c r="G5571" i="1"/>
  <c r="G5572" i="1"/>
  <c r="G5573" i="1"/>
  <c r="G5574" i="1"/>
  <c r="G5575" i="1"/>
  <c r="G5576" i="1"/>
  <c r="G5577" i="1"/>
  <c r="G5578" i="1"/>
  <c r="G5579" i="1"/>
  <c r="G5580" i="1"/>
  <c r="G5581" i="1"/>
  <c r="G5582" i="1"/>
  <c r="G5583" i="1"/>
  <c r="G5584" i="1"/>
  <c r="G5585" i="1"/>
  <c r="G5586" i="1"/>
  <c r="G5587" i="1"/>
  <c r="G5588" i="1"/>
  <c r="G5589" i="1"/>
  <c r="G5590" i="1"/>
  <c r="G5591" i="1"/>
  <c r="G5592" i="1"/>
  <c r="G5593" i="1"/>
  <c r="G5594" i="1"/>
  <c r="G5595" i="1"/>
  <c r="G5596" i="1"/>
  <c r="G5597" i="1"/>
  <c r="G5598" i="1"/>
  <c r="G5599" i="1"/>
  <c r="G5600" i="1"/>
  <c r="G5601" i="1"/>
  <c r="G5602" i="1"/>
  <c r="G5603" i="1"/>
  <c r="G5604" i="1"/>
  <c r="G5605" i="1"/>
  <c r="G5606" i="1"/>
  <c r="G5607" i="1"/>
  <c r="G5608" i="1"/>
  <c r="G5609" i="1"/>
  <c r="G5610" i="1"/>
  <c r="G5611" i="1"/>
  <c r="G5612" i="1"/>
  <c r="G5613" i="1"/>
  <c r="G5614" i="1"/>
  <c r="G5615" i="1"/>
  <c r="G5616" i="1"/>
  <c r="G5617" i="1"/>
  <c r="G5618" i="1"/>
  <c r="G5619" i="1"/>
  <c r="G5620" i="1"/>
  <c r="G5621" i="1"/>
  <c r="G5622" i="1"/>
  <c r="G5623" i="1"/>
  <c r="G5624" i="1"/>
  <c r="G5625" i="1"/>
  <c r="G5626" i="1"/>
  <c r="G5627" i="1"/>
  <c r="G5628" i="1"/>
  <c r="G5629" i="1"/>
  <c r="G5630" i="1"/>
  <c r="G5631" i="1"/>
  <c r="G5632" i="1"/>
  <c r="G5633" i="1"/>
  <c r="G5634" i="1"/>
  <c r="G5635" i="1"/>
  <c r="G5636" i="1"/>
  <c r="G5637" i="1"/>
  <c r="G5638" i="1"/>
  <c r="G5639" i="1"/>
  <c r="G5640" i="1"/>
  <c r="G5641" i="1"/>
  <c r="G5642" i="1"/>
  <c r="G5643" i="1"/>
  <c r="G5644" i="1"/>
  <c r="G5645" i="1"/>
  <c r="G5646" i="1"/>
  <c r="G5647" i="1"/>
  <c r="G5648" i="1"/>
  <c r="G5649" i="1"/>
  <c r="G5650" i="1"/>
  <c r="G5651" i="1"/>
  <c r="G5652" i="1"/>
  <c r="G5653" i="1"/>
  <c r="G5654" i="1"/>
  <c r="G5655" i="1"/>
  <c r="G5656" i="1"/>
  <c r="G5657" i="1"/>
  <c r="G5658" i="1"/>
  <c r="G5659" i="1"/>
  <c r="G5660" i="1"/>
  <c r="G5661" i="1"/>
  <c r="G5662" i="1"/>
  <c r="G5663" i="1"/>
  <c r="G5664" i="1"/>
  <c r="G5665" i="1"/>
  <c r="G5666" i="1"/>
  <c r="G5667" i="1"/>
  <c r="G5668" i="1"/>
  <c r="G5669" i="1"/>
  <c r="G5670" i="1"/>
  <c r="G5671" i="1"/>
  <c r="G5672" i="1"/>
  <c r="G5673" i="1"/>
  <c r="G5674" i="1"/>
  <c r="G5675" i="1"/>
  <c r="G5676" i="1"/>
  <c r="G5677" i="1"/>
  <c r="G5678" i="1"/>
  <c r="G5679" i="1"/>
  <c r="G5680" i="1"/>
  <c r="G5681" i="1"/>
  <c r="G5682" i="1"/>
  <c r="G5683" i="1"/>
  <c r="G5684" i="1"/>
  <c r="G5685" i="1"/>
  <c r="G5686" i="1"/>
  <c r="G5687" i="1"/>
  <c r="G5688" i="1"/>
  <c r="G5689" i="1"/>
  <c r="G5690" i="1"/>
  <c r="G5691" i="1"/>
  <c r="G5692" i="1"/>
  <c r="G5693" i="1"/>
  <c r="G5694" i="1"/>
  <c r="G5695" i="1"/>
  <c r="G5696" i="1"/>
  <c r="G5697" i="1"/>
  <c r="G5698" i="1"/>
  <c r="G5699" i="1"/>
  <c r="G5700" i="1"/>
  <c r="G5701" i="1"/>
  <c r="G5702" i="1"/>
  <c r="G5703" i="1"/>
  <c r="G5704" i="1"/>
  <c r="G5705" i="1"/>
  <c r="G5706" i="1"/>
  <c r="G5707" i="1"/>
  <c r="G5708" i="1"/>
  <c r="G5709" i="1"/>
  <c r="G5710" i="1"/>
  <c r="G5711" i="1"/>
  <c r="G5712" i="1"/>
  <c r="G5713" i="1"/>
  <c r="G5714" i="1"/>
  <c r="G5715" i="1"/>
  <c r="G5716" i="1"/>
  <c r="G5717" i="1"/>
  <c r="G5718" i="1"/>
  <c r="G5719" i="1"/>
  <c r="G5720" i="1"/>
  <c r="G5721" i="1"/>
  <c r="G5722" i="1"/>
  <c r="G5723" i="1"/>
  <c r="G5724" i="1"/>
  <c r="G5725" i="1"/>
  <c r="G5726" i="1"/>
  <c r="G5727" i="1"/>
  <c r="G5728" i="1"/>
  <c r="G5729" i="1"/>
  <c r="G5730" i="1"/>
  <c r="G5731" i="1"/>
  <c r="G5732" i="1"/>
  <c r="G5733" i="1"/>
  <c r="G5734" i="1"/>
  <c r="G5735" i="1"/>
  <c r="G5736" i="1"/>
  <c r="G5737" i="1"/>
  <c r="G5738" i="1"/>
  <c r="G5739" i="1"/>
  <c r="G5740" i="1"/>
  <c r="G5741" i="1"/>
  <c r="G5742" i="1"/>
  <c r="G5743" i="1"/>
  <c r="G5744" i="1"/>
  <c r="G5745" i="1"/>
  <c r="G5746" i="1"/>
  <c r="G5747" i="1"/>
  <c r="G5748" i="1"/>
  <c r="G5749" i="1"/>
  <c r="G5750" i="1"/>
  <c r="G5751" i="1"/>
  <c r="G5752" i="1"/>
  <c r="G5753" i="1"/>
  <c r="G5754" i="1"/>
  <c r="G5755" i="1"/>
  <c r="G5756" i="1"/>
  <c r="G5757" i="1"/>
  <c r="G5758" i="1"/>
  <c r="G5759" i="1"/>
  <c r="G5760" i="1"/>
  <c r="G5761" i="1"/>
  <c r="G5762" i="1"/>
  <c r="G5763" i="1"/>
  <c r="G5764" i="1"/>
  <c r="G5765" i="1"/>
  <c r="G5766" i="1"/>
  <c r="G5767" i="1"/>
  <c r="G5768" i="1"/>
  <c r="G5769" i="1"/>
  <c r="G5770" i="1"/>
  <c r="G5771" i="1"/>
  <c r="G5772" i="1"/>
  <c r="G5773" i="1"/>
  <c r="G5774" i="1"/>
  <c r="G5775" i="1"/>
  <c r="G5776" i="1"/>
  <c r="G5777" i="1"/>
  <c r="G5778" i="1"/>
  <c r="G5779" i="1"/>
  <c r="G5780" i="1"/>
  <c r="G5781" i="1"/>
  <c r="G5782" i="1"/>
  <c r="G5783" i="1"/>
  <c r="G5784" i="1"/>
  <c r="G5785" i="1"/>
  <c r="G5786" i="1"/>
  <c r="G5787" i="1"/>
  <c r="G5788" i="1"/>
  <c r="G5789" i="1"/>
  <c r="G5790" i="1"/>
  <c r="G5791" i="1"/>
  <c r="G5792" i="1"/>
  <c r="G5793" i="1"/>
  <c r="G5794" i="1"/>
  <c r="G5795" i="1"/>
  <c r="G5796" i="1"/>
  <c r="G5797" i="1"/>
  <c r="G5798" i="1"/>
  <c r="G5799" i="1"/>
  <c r="G5800" i="1"/>
  <c r="G5801" i="1"/>
  <c r="G5802" i="1"/>
  <c r="G5803" i="1"/>
  <c r="G5804" i="1"/>
  <c r="G5805" i="1"/>
  <c r="G5806" i="1"/>
  <c r="G5807" i="1"/>
  <c r="G5808" i="1"/>
  <c r="G5809" i="1"/>
  <c r="G5810" i="1"/>
  <c r="G5811" i="1"/>
  <c r="G5812" i="1"/>
  <c r="G5813" i="1"/>
  <c r="G5814" i="1"/>
  <c r="G5815" i="1"/>
  <c r="G5816" i="1"/>
  <c r="G5817" i="1"/>
  <c r="G5818" i="1"/>
  <c r="G5819" i="1"/>
  <c r="G5820" i="1"/>
  <c r="G5821" i="1"/>
  <c r="G5822" i="1"/>
  <c r="G5823" i="1"/>
  <c r="G5824" i="1"/>
  <c r="G5825" i="1"/>
  <c r="G5826" i="1"/>
  <c r="G5827" i="1"/>
  <c r="G5828" i="1"/>
  <c r="G5829" i="1"/>
  <c r="G5830" i="1"/>
  <c r="G5831" i="1"/>
  <c r="G5832" i="1"/>
  <c r="G5833" i="1"/>
  <c r="G5834" i="1"/>
  <c r="G5835" i="1"/>
  <c r="G5836" i="1"/>
  <c r="G5837" i="1"/>
  <c r="G5838" i="1"/>
  <c r="G5839" i="1"/>
  <c r="G5840" i="1"/>
  <c r="G5841" i="1"/>
  <c r="G5842" i="1"/>
  <c r="G5843" i="1"/>
  <c r="G5844" i="1"/>
  <c r="G5845" i="1"/>
  <c r="G5846" i="1"/>
  <c r="G5847" i="1"/>
  <c r="G5848" i="1"/>
  <c r="G5849" i="1"/>
  <c r="G5850" i="1"/>
  <c r="G5851" i="1"/>
  <c r="G5852" i="1"/>
  <c r="G5853" i="1"/>
  <c r="G5854" i="1"/>
  <c r="G5855" i="1"/>
  <c r="G5856" i="1"/>
  <c r="G5857" i="1"/>
  <c r="G5858" i="1"/>
  <c r="G5859" i="1"/>
  <c r="G5860" i="1"/>
  <c r="G5861" i="1"/>
  <c r="G5862" i="1"/>
  <c r="G5863" i="1"/>
  <c r="G5864" i="1"/>
  <c r="G5865" i="1"/>
  <c r="G5866" i="1"/>
  <c r="G5867" i="1"/>
  <c r="G5868" i="1"/>
  <c r="G5869" i="1"/>
  <c r="G5870" i="1"/>
  <c r="G5871" i="1"/>
  <c r="G5872" i="1"/>
  <c r="G5873" i="1"/>
  <c r="G5874" i="1"/>
  <c r="G5875" i="1"/>
  <c r="G5876" i="1"/>
  <c r="G5877" i="1"/>
  <c r="G5878" i="1"/>
  <c r="G5879" i="1"/>
  <c r="G5880" i="1"/>
  <c r="G5881" i="1"/>
  <c r="G5882" i="1"/>
  <c r="G5883" i="1"/>
  <c r="G5884" i="1"/>
  <c r="G5885" i="1"/>
  <c r="G5886" i="1"/>
  <c r="G5887" i="1"/>
  <c r="G5888" i="1"/>
  <c r="G5889" i="1"/>
  <c r="G5890" i="1"/>
  <c r="G5891" i="1"/>
  <c r="G5892" i="1"/>
  <c r="G5893" i="1"/>
  <c r="G5894" i="1"/>
  <c r="G5895" i="1"/>
  <c r="G5896" i="1"/>
  <c r="G5897" i="1"/>
  <c r="G5898" i="1"/>
  <c r="G5899" i="1"/>
  <c r="G5900" i="1"/>
  <c r="G5901" i="1"/>
  <c r="G5902" i="1"/>
  <c r="G5903" i="1"/>
  <c r="G5904" i="1"/>
  <c r="G5905" i="1"/>
  <c r="G5906" i="1"/>
  <c r="G5907" i="1"/>
  <c r="G5908" i="1"/>
  <c r="G5909" i="1"/>
  <c r="G5910" i="1"/>
  <c r="G5911" i="1"/>
  <c r="G5912" i="1"/>
  <c r="G5913" i="1"/>
  <c r="G5914" i="1"/>
  <c r="G5915" i="1"/>
  <c r="G5916" i="1"/>
  <c r="G5917" i="1"/>
  <c r="G5918" i="1"/>
  <c r="G5919" i="1"/>
  <c r="G5920" i="1"/>
  <c r="G5921" i="1"/>
  <c r="G5922" i="1"/>
  <c r="G5923" i="1"/>
  <c r="G5924" i="1"/>
  <c r="G5925" i="1"/>
  <c r="G5926" i="1"/>
  <c r="G5927" i="1"/>
  <c r="G5928" i="1"/>
  <c r="G5929" i="1"/>
  <c r="G5930" i="1"/>
  <c r="G5931" i="1"/>
  <c r="G5932" i="1"/>
  <c r="G5933" i="1"/>
  <c r="G5934" i="1"/>
  <c r="G5935" i="1"/>
  <c r="G5936" i="1"/>
  <c r="G5937" i="1"/>
  <c r="G5938" i="1"/>
  <c r="G5939" i="1"/>
  <c r="G5940" i="1"/>
  <c r="G5941" i="1"/>
  <c r="G5942" i="1"/>
  <c r="G5943" i="1"/>
  <c r="G5944" i="1"/>
  <c r="G5945" i="1"/>
  <c r="G5946" i="1"/>
  <c r="G5947" i="1"/>
  <c r="G5948" i="1"/>
  <c r="G5949" i="1"/>
  <c r="G5950" i="1"/>
  <c r="G5951" i="1"/>
  <c r="G5952" i="1"/>
  <c r="G5953" i="1"/>
  <c r="G5954" i="1"/>
  <c r="G5955" i="1"/>
  <c r="G5956" i="1"/>
  <c r="G5957" i="1"/>
  <c r="G5958" i="1"/>
  <c r="G5959" i="1"/>
  <c r="G5960" i="1"/>
  <c r="G5961" i="1"/>
  <c r="G5962" i="1"/>
  <c r="G5963" i="1"/>
  <c r="G5964" i="1"/>
  <c r="G5965" i="1"/>
  <c r="G5966" i="1"/>
  <c r="G5967" i="1"/>
  <c r="G5968" i="1"/>
  <c r="G5969" i="1"/>
  <c r="G5970" i="1"/>
  <c r="G5971" i="1"/>
  <c r="G5972" i="1"/>
  <c r="G5973" i="1"/>
  <c r="G5974" i="1"/>
  <c r="G5975" i="1"/>
  <c r="G5976" i="1"/>
  <c r="G5977" i="1"/>
  <c r="G5978" i="1"/>
  <c r="G5979" i="1"/>
  <c r="G5980" i="1"/>
  <c r="G5981" i="1"/>
  <c r="G5982" i="1"/>
  <c r="G5983" i="1"/>
  <c r="G5984" i="1"/>
  <c r="G5985" i="1"/>
  <c r="G5986" i="1"/>
  <c r="G5987" i="1"/>
  <c r="G5988" i="1"/>
  <c r="G5989" i="1"/>
  <c r="G5990" i="1"/>
  <c r="G5991" i="1"/>
  <c r="G5992" i="1"/>
  <c r="G5993" i="1"/>
  <c r="G5994" i="1"/>
  <c r="G5995" i="1"/>
  <c r="G5996" i="1"/>
  <c r="G5997" i="1"/>
  <c r="G5998" i="1"/>
  <c r="G5999" i="1"/>
  <c r="G6000" i="1"/>
  <c r="G6001" i="1"/>
  <c r="G6002" i="1"/>
  <c r="G6003" i="1"/>
  <c r="G6004" i="1"/>
  <c r="G6005" i="1"/>
  <c r="G6006" i="1"/>
  <c r="G6007" i="1"/>
  <c r="G6008" i="1"/>
  <c r="G6009" i="1"/>
  <c r="G6010" i="1"/>
  <c r="G6011" i="1"/>
  <c r="G6012" i="1"/>
  <c r="G6013" i="1"/>
  <c r="G6014" i="1"/>
  <c r="G6015" i="1"/>
  <c r="G6016" i="1"/>
  <c r="G6017" i="1"/>
  <c r="G6018" i="1"/>
  <c r="G6019" i="1"/>
  <c r="G6020" i="1"/>
  <c r="G6021" i="1"/>
  <c r="G6022" i="1"/>
  <c r="G6023" i="1"/>
  <c r="G6024" i="1"/>
  <c r="G6025" i="1"/>
  <c r="G6026" i="1"/>
  <c r="G6027" i="1"/>
  <c r="G6028" i="1"/>
  <c r="G6029" i="1"/>
  <c r="G6030" i="1"/>
  <c r="G6031" i="1"/>
  <c r="G6032" i="1"/>
  <c r="G6033" i="1"/>
  <c r="G6034" i="1"/>
  <c r="G6035" i="1"/>
  <c r="G6036" i="1"/>
  <c r="G6037" i="1"/>
  <c r="G6038" i="1"/>
  <c r="G6039" i="1"/>
  <c r="G6040" i="1"/>
  <c r="G6041" i="1"/>
  <c r="G6042" i="1"/>
  <c r="G6043" i="1"/>
  <c r="G6044" i="1"/>
  <c r="G6045" i="1"/>
  <c r="G6046" i="1"/>
  <c r="G6047" i="1"/>
  <c r="G6048" i="1"/>
  <c r="G6049" i="1"/>
  <c r="G6050" i="1"/>
  <c r="G6051" i="1"/>
  <c r="G6052" i="1"/>
  <c r="G6053" i="1"/>
  <c r="G6054" i="1"/>
  <c r="G6055" i="1"/>
  <c r="G6056" i="1"/>
  <c r="G6057" i="1"/>
  <c r="G6058" i="1"/>
  <c r="G6059" i="1"/>
  <c r="G6060" i="1"/>
  <c r="G6061" i="1"/>
  <c r="G6062" i="1"/>
  <c r="G6063" i="1"/>
  <c r="G6064" i="1"/>
  <c r="G6065" i="1"/>
  <c r="G6066" i="1"/>
  <c r="G6067" i="1"/>
  <c r="G6068" i="1"/>
  <c r="G6069" i="1"/>
  <c r="G6070" i="1"/>
  <c r="G6071" i="1"/>
  <c r="G6072" i="1"/>
  <c r="G6073" i="1"/>
  <c r="G6074" i="1"/>
  <c r="G6075" i="1"/>
  <c r="G6076" i="1"/>
  <c r="G6077" i="1"/>
  <c r="G6078" i="1"/>
  <c r="G6079" i="1"/>
  <c r="G6080" i="1"/>
  <c r="G6081" i="1"/>
  <c r="G6082" i="1"/>
  <c r="G6083" i="1"/>
  <c r="G6084" i="1"/>
  <c r="G6085" i="1"/>
  <c r="G6086" i="1"/>
  <c r="G6087" i="1"/>
  <c r="G6088" i="1"/>
  <c r="G6089" i="1"/>
  <c r="G6090" i="1"/>
  <c r="G6091" i="1"/>
  <c r="G6092" i="1"/>
  <c r="G6093" i="1"/>
  <c r="G6094" i="1"/>
  <c r="G6095" i="1"/>
  <c r="G6096" i="1"/>
  <c r="G6097" i="1"/>
  <c r="G6098" i="1"/>
  <c r="G6099" i="1"/>
  <c r="G6100" i="1"/>
  <c r="G6101" i="1"/>
  <c r="G6102" i="1"/>
  <c r="G6103" i="1"/>
  <c r="G6104" i="1"/>
  <c r="G6105" i="1"/>
  <c r="G6106" i="1"/>
  <c r="G6107" i="1"/>
  <c r="G6108" i="1"/>
  <c r="G6109" i="1"/>
  <c r="G6110" i="1"/>
  <c r="G6111" i="1"/>
  <c r="G6112" i="1"/>
  <c r="G6113" i="1"/>
  <c r="G6114" i="1"/>
  <c r="G6115" i="1"/>
  <c r="G6116" i="1"/>
  <c r="G6117" i="1"/>
  <c r="G6118" i="1"/>
  <c r="G6119" i="1"/>
  <c r="G6120" i="1"/>
  <c r="G6121" i="1"/>
  <c r="G6122" i="1"/>
  <c r="G6123" i="1"/>
  <c r="G6124" i="1"/>
  <c r="G6125" i="1"/>
  <c r="G6126" i="1"/>
  <c r="G6127" i="1"/>
  <c r="G6128" i="1"/>
  <c r="G6129" i="1"/>
  <c r="G6130" i="1"/>
  <c r="G6131" i="1"/>
  <c r="G6132" i="1"/>
  <c r="G6133" i="1"/>
  <c r="G6134" i="1"/>
  <c r="G6135" i="1"/>
  <c r="G6136" i="1"/>
  <c r="G6137" i="1"/>
  <c r="G6138" i="1"/>
  <c r="G6139" i="1"/>
  <c r="G6140" i="1"/>
  <c r="G6141" i="1"/>
  <c r="G6142" i="1"/>
  <c r="G6143" i="1"/>
  <c r="G6144" i="1"/>
  <c r="G6145" i="1"/>
  <c r="G6146" i="1"/>
  <c r="G6147" i="1"/>
  <c r="G6148" i="1"/>
  <c r="G6149" i="1"/>
  <c r="G6150" i="1"/>
  <c r="G6151" i="1"/>
  <c r="G6152" i="1"/>
  <c r="G6153" i="1"/>
  <c r="G6154" i="1"/>
  <c r="G6155" i="1"/>
  <c r="G6156" i="1"/>
  <c r="G6157" i="1"/>
  <c r="G6158" i="1"/>
  <c r="G6159" i="1"/>
  <c r="G6160" i="1"/>
  <c r="G6161" i="1"/>
  <c r="G6162" i="1"/>
  <c r="G6163" i="1"/>
  <c r="G6164" i="1"/>
  <c r="G6165" i="1"/>
  <c r="G6166" i="1"/>
  <c r="G6167" i="1"/>
  <c r="G6168" i="1"/>
  <c r="G6169" i="1"/>
  <c r="G6170" i="1"/>
  <c r="G6171" i="1"/>
  <c r="G6172" i="1"/>
  <c r="G6173" i="1"/>
  <c r="G6174" i="1"/>
  <c r="G6175" i="1"/>
  <c r="G6176" i="1"/>
  <c r="G6177" i="1"/>
  <c r="G6178" i="1"/>
  <c r="G6179" i="1"/>
  <c r="G6180" i="1"/>
  <c r="G6181" i="1"/>
  <c r="G6182" i="1"/>
  <c r="G6183" i="1"/>
  <c r="G6184" i="1"/>
  <c r="G6185" i="1"/>
  <c r="G6186" i="1"/>
  <c r="G6187" i="1"/>
  <c r="G6188" i="1"/>
  <c r="G6189" i="1"/>
  <c r="G6190" i="1"/>
  <c r="G6191" i="1"/>
  <c r="G6192" i="1"/>
  <c r="G6193" i="1"/>
  <c r="G6194" i="1"/>
  <c r="G6195" i="1"/>
  <c r="G6196" i="1"/>
  <c r="G6197" i="1"/>
  <c r="G6198" i="1"/>
  <c r="G6199" i="1"/>
  <c r="G6200" i="1"/>
  <c r="G6201" i="1"/>
  <c r="G6202" i="1"/>
  <c r="G6203" i="1"/>
  <c r="G6204" i="1"/>
  <c r="G6205" i="1"/>
  <c r="G6206" i="1"/>
  <c r="G6207" i="1"/>
  <c r="G6208" i="1"/>
  <c r="G6209" i="1"/>
  <c r="G6210" i="1"/>
  <c r="G6211" i="1"/>
  <c r="G6212" i="1"/>
  <c r="G6213" i="1"/>
  <c r="G6214" i="1"/>
  <c r="G6215" i="1"/>
  <c r="G6216" i="1"/>
  <c r="G6217" i="1"/>
  <c r="G6218" i="1"/>
  <c r="G6219" i="1"/>
  <c r="G6220" i="1"/>
  <c r="G6221" i="1"/>
  <c r="G6222" i="1"/>
  <c r="G6223" i="1"/>
  <c r="G6224" i="1"/>
  <c r="G6225" i="1"/>
  <c r="G6226" i="1"/>
  <c r="G6227" i="1"/>
  <c r="G6228" i="1"/>
  <c r="G6229" i="1"/>
  <c r="G6230" i="1"/>
  <c r="G6231" i="1"/>
  <c r="G6232" i="1"/>
  <c r="G6233" i="1"/>
  <c r="G6234" i="1"/>
  <c r="G6235" i="1"/>
  <c r="G6236" i="1"/>
  <c r="G6237" i="1"/>
  <c r="G6238" i="1"/>
  <c r="G6239" i="1"/>
  <c r="G6240" i="1"/>
  <c r="G6241" i="1"/>
  <c r="G6242" i="1"/>
  <c r="G6243" i="1"/>
  <c r="G6244" i="1"/>
  <c r="G6245" i="1"/>
  <c r="G6246" i="1"/>
  <c r="G6247" i="1"/>
  <c r="G6248" i="1"/>
  <c r="G6249" i="1"/>
  <c r="G6250" i="1"/>
  <c r="G6251" i="1"/>
  <c r="G6252" i="1"/>
  <c r="G6253" i="1"/>
  <c r="G6254" i="1"/>
  <c r="G6255" i="1"/>
  <c r="G6256" i="1"/>
  <c r="G6257" i="1"/>
  <c r="G6258" i="1"/>
  <c r="G6259" i="1"/>
  <c r="G6260" i="1"/>
  <c r="G6261" i="1"/>
  <c r="G6262" i="1"/>
  <c r="G6263" i="1"/>
  <c r="G6264" i="1"/>
  <c r="G6265" i="1"/>
  <c r="G6266" i="1"/>
  <c r="G6267" i="1"/>
  <c r="G6268" i="1"/>
  <c r="G6269" i="1"/>
  <c r="G6270" i="1"/>
  <c r="G6271" i="1"/>
  <c r="G6272" i="1"/>
  <c r="G6273" i="1"/>
  <c r="G6274" i="1"/>
  <c r="G6275" i="1"/>
  <c r="G6276" i="1"/>
  <c r="G6277" i="1"/>
  <c r="G6278" i="1"/>
  <c r="G6279" i="1"/>
  <c r="G6280" i="1"/>
  <c r="G6281" i="1"/>
  <c r="G6282" i="1"/>
  <c r="G6283" i="1"/>
  <c r="G6284" i="1"/>
  <c r="G6285" i="1"/>
  <c r="G6286" i="1"/>
  <c r="G6287" i="1"/>
  <c r="G6288" i="1"/>
  <c r="G6289" i="1"/>
  <c r="G6290" i="1"/>
  <c r="G6291" i="1"/>
  <c r="G6292" i="1"/>
  <c r="G6293" i="1"/>
  <c r="G6294" i="1"/>
  <c r="G6295" i="1"/>
  <c r="G6296" i="1"/>
  <c r="G6297" i="1"/>
  <c r="G6298" i="1"/>
  <c r="G6299" i="1"/>
  <c r="G6300" i="1"/>
  <c r="G6301" i="1"/>
  <c r="G6302" i="1"/>
  <c r="G6303" i="1"/>
  <c r="G6304" i="1"/>
  <c r="G6305" i="1"/>
  <c r="G6306" i="1"/>
  <c r="G6307" i="1"/>
  <c r="G6308" i="1"/>
  <c r="G6309" i="1"/>
  <c r="G6310" i="1"/>
  <c r="G6311" i="1"/>
  <c r="G6312" i="1"/>
  <c r="G6313" i="1"/>
  <c r="G6314" i="1"/>
  <c r="G6315" i="1"/>
  <c r="G6316" i="1"/>
  <c r="G6317" i="1"/>
  <c r="G6318" i="1"/>
  <c r="G6319" i="1"/>
  <c r="G6320" i="1"/>
  <c r="G6321" i="1"/>
  <c r="G6322" i="1"/>
  <c r="G6323" i="1"/>
  <c r="G6324" i="1"/>
  <c r="G6325" i="1"/>
  <c r="G6326" i="1"/>
  <c r="G6327" i="1"/>
  <c r="G6328" i="1"/>
  <c r="G6329" i="1"/>
  <c r="G6330" i="1"/>
  <c r="G6331" i="1"/>
  <c r="G6332" i="1"/>
  <c r="G6333" i="1"/>
  <c r="G6334" i="1"/>
  <c r="G6335" i="1"/>
  <c r="G6336" i="1"/>
  <c r="G6337" i="1"/>
  <c r="G6338" i="1"/>
  <c r="G6339" i="1"/>
  <c r="G6340" i="1"/>
  <c r="G6341" i="1"/>
  <c r="G6342" i="1"/>
  <c r="G6343" i="1"/>
  <c r="G6344" i="1"/>
  <c r="G6345" i="1"/>
  <c r="G6346" i="1"/>
  <c r="G6347" i="1"/>
  <c r="G6348" i="1"/>
  <c r="G6349" i="1"/>
  <c r="G6350" i="1"/>
  <c r="G6351" i="1"/>
  <c r="G6352" i="1"/>
  <c r="G6353" i="1"/>
  <c r="G6354" i="1"/>
  <c r="G6355" i="1"/>
  <c r="G6356" i="1"/>
  <c r="G6357" i="1"/>
  <c r="G6358" i="1"/>
  <c r="G6359" i="1"/>
  <c r="G6360" i="1"/>
  <c r="G6361" i="1"/>
  <c r="G6362" i="1"/>
  <c r="G6363" i="1"/>
  <c r="G6364" i="1"/>
  <c r="G6365" i="1"/>
  <c r="G6366" i="1"/>
  <c r="G6367" i="1"/>
  <c r="G6368" i="1"/>
  <c r="G6369" i="1"/>
  <c r="G6370" i="1"/>
  <c r="G6371" i="1"/>
  <c r="G6372" i="1"/>
  <c r="G6373" i="1"/>
  <c r="G6374" i="1"/>
  <c r="G6375" i="1"/>
  <c r="G6376" i="1"/>
  <c r="G6377" i="1"/>
  <c r="G6378" i="1"/>
  <c r="G6379" i="1"/>
  <c r="G6380" i="1"/>
  <c r="G6381" i="1"/>
  <c r="G6382" i="1"/>
  <c r="G6383" i="1"/>
  <c r="G6384" i="1"/>
  <c r="G6385" i="1"/>
  <c r="G6386" i="1"/>
  <c r="G6387" i="1"/>
  <c r="G6388" i="1"/>
  <c r="G6389" i="1"/>
  <c r="G6390" i="1"/>
  <c r="G6391" i="1"/>
  <c r="G6392" i="1"/>
  <c r="G6393" i="1"/>
  <c r="G6394" i="1"/>
  <c r="G6395" i="1"/>
  <c r="G6396" i="1"/>
  <c r="G6397" i="1"/>
  <c r="G6398" i="1"/>
  <c r="G6399" i="1"/>
  <c r="G6400" i="1"/>
  <c r="G6401" i="1"/>
  <c r="G6402" i="1"/>
  <c r="G6403" i="1"/>
  <c r="G6404" i="1"/>
  <c r="G6405" i="1"/>
  <c r="G6406" i="1"/>
  <c r="G6407" i="1"/>
  <c r="G6408" i="1"/>
  <c r="G6409" i="1"/>
  <c r="G6410" i="1"/>
  <c r="G6411" i="1"/>
  <c r="G6412" i="1"/>
  <c r="G6413" i="1"/>
  <c r="G6414" i="1"/>
  <c r="G6415" i="1"/>
  <c r="G6416" i="1"/>
  <c r="G6417" i="1"/>
  <c r="G6418" i="1"/>
  <c r="G6419" i="1"/>
  <c r="G6420" i="1"/>
  <c r="G6421" i="1"/>
  <c r="G6422" i="1"/>
  <c r="G6423" i="1"/>
  <c r="G6424" i="1"/>
  <c r="G6425" i="1"/>
  <c r="G6426" i="1"/>
  <c r="G6427" i="1"/>
  <c r="G6428" i="1"/>
  <c r="G6429" i="1"/>
  <c r="G6430" i="1"/>
  <c r="G6431" i="1"/>
  <c r="G6432" i="1"/>
  <c r="G6433" i="1"/>
  <c r="G6434" i="1"/>
  <c r="G6435" i="1"/>
  <c r="G6436" i="1"/>
  <c r="G6437" i="1"/>
  <c r="G6438" i="1"/>
  <c r="G6439" i="1"/>
  <c r="G6440" i="1"/>
  <c r="G6441" i="1"/>
  <c r="G6442" i="1"/>
  <c r="G6443" i="1"/>
  <c r="G6444" i="1"/>
  <c r="G6445" i="1"/>
  <c r="G6446" i="1"/>
  <c r="G6447" i="1"/>
  <c r="G6448" i="1"/>
  <c r="G6449" i="1"/>
  <c r="G6450" i="1"/>
  <c r="G6451" i="1"/>
  <c r="G6452" i="1"/>
  <c r="G6453" i="1"/>
  <c r="G6454" i="1"/>
  <c r="G6455" i="1"/>
  <c r="G6456" i="1"/>
  <c r="G6457" i="1"/>
  <c r="G6458" i="1"/>
  <c r="G6459" i="1"/>
  <c r="G6460" i="1"/>
  <c r="G6461" i="1"/>
  <c r="G6462" i="1"/>
  <c r="G6463" i="1"/>
  <c r="G6464" i="1"/>
  <c r="G6465" i="1"/>
  <c r="G6466" i="1"/>
  <c r="G6467" i="1"/>
  <c r="G6468" i="1"/>
  <c r="G6469" i="1"/>
  <c r="G6470" i="1"/>
  <c r="G6471" i="1"/>
  <c r="G6472" i="1"/>
  <c r="G6473" i="1"/>
  <c r="G6474" i="1"/>
  <c r="G6475" i="1"/>
  <c r="G6476" i="1"/>
  <c r="G6477" i="1"/>
  <c r="G6478" i="1"/>
  <c r="G6479" i="1"/>
  <c r="G6480" i="1"/>
  <c r="G6481" i="1"/>
  <c r="G6482" i="1"/>
  <c r="G6483" i="1"/>
  <c r="G6484" i="1"/>
  <c r="G6485" i="1"/>
  <c r="G6486" i="1"/>
  <c r="G6487" i="1"/>
  <c r="G6488" i="1"/>
  <c r="G6489" i="1"/>
  <c r="G6490" i="1"/>
  <c r="G6491" i="1"/>
  <c r="G6492" i="1"/>
  <c r="G6493" i="1"/>
  <c r="G6494" i="1"/>
  <c r="G6495" i="1"/>
  <c r="G6496" i="1"/>
  <c r="G6497" i="1"/>
  <c r="G6498" i="1"/>
  <c r="G6499" i="1"/>
  <c r="G6500" i="1"/>
  <c r="G6501" i="1"/>
  <c r="G6502" i="1"/>
  <c r="G6503" i="1"/>
  <c r="G6504" i="1"/>
  <c r="G6505" i="1"/>
  <c r="G6506" i="1"/>
  <c r="G6507" i="1"/>
  <c r="G6508" i="1"/>
  <c r="G6509" i="1"/>
  <c r="G6510" i="1"/>
  <c r="G6511" i="1"/>
  <c r="G6512" i="1"/>
  <c r="G6513" i="1"/>
  <c r="G6514" i="1"/>
  <c r="G6515" i="1"/>
  <c r="G6516" i="1"/>
  <c r="G6517" i="1"/>
  <c r="G6518" i="1"/>
  <c r="G6519" i="1"/>
  <c r="G6520" i="1"/>
  <c r="G6521" i="1"/>
  <c r="G6522" i="1"/>
  <c r="G6523" i="1"/>
  <c r="G6524" i="1"/>
  <c r="G6525" i="1"/>
  <c r="G6526" i="1"/>
  <c r="G6527" i="1"/>
  <c r="G6528" i="1"/>
  <c r="G6529" i="1"/>
  <c r="G6530" i="1"/>
  <c r="G6531" i="1"/>
  <c r="G6532" i="1"/>
  <c r="G6533" i="1"/>
  <c r="G6534" i="1"/>
  <c r="G6535" i="1"/>
  <c r="G6536" i="1"/>
  <c r="G6537" i="1"/>
  <c r="G6538" i="1"/>
  <c r="G6539" i="1"/>
  <c r="G6540" i="1"/>
  <c r="G6541" i="1"/>
  <c r="G6542" i="1"/>
  <c r="G6543" i="1"/>
  <c r="G6544" i="1"/>
  <c r="G6545" i="1"/>
  <c r="G6546" i="1"/>
  <c r="G6547" i="1"/>
  <c r="G6548" i="1"/>
  <c r="G6549" i="1"/>
  <c r="G6550" i="1"/>
  <c r="G6551" i="1"/>
  <c r="G6552" i="1"/>
  <c r="G6553" i="1"/>
  <c r="G6554" i="1"/>
  <c r="G6555" i="1"/>
  <c r="G6556" i="1"/>
  <c r="G6557" i="1"/>
  <c r="G6558" i="1"/>
  <c r="G6559" i="1"/>
  <c r="G6560" i="1"/>
  <c r="G6561" i="1"/>
  <c r="G6562" i="1"/>
  <c r="G6563" i="1"/>
  <c r="G6564" i="1"/>
  <c r="G6565" i="1"/>
  <c r="G6566" i="1"/>
  <c r="G6567" i="1"/>
  <c r="G6568" i="1"/>
  <c r="G6569" i="1"/>
  <c r="G6570" i="1"/>
  <c r="G6571" i="1"/>
  <c r="G6572" i="1"/>
  <c r="G6573" i="1"/>
  <c r="G6574" i="1"/>
  <c r="G6575" i="1"/>
  <c r="G6576" i="1"/>
  <c r="G6577" i="1"/>
  <c r="G6578" i="1"/>
  <c r="G6579" i="1"/>
  <c r="G6580" i="1"/>
  <c r="G6581" i="1"/>
  <c r="G6582" i="1"/>
  <c r="G6583" i="1"/>
  <c r="G6584" i="1"/>
  <c r="G6585" i="1"/>
  <c r="G6586" i="1"/>
  <c r="G6587" i="1"/>
  <c r="G6588" i="1"/>
  <c r="G6589" i="1"/>
  <c r="G6590" i="1"/>
  <c r="G6591" i="1"/>
  <c r="G6592" i="1"/>
  <c r="G6593" i="1"/>
  <c r="G6594" i="1"/>
  <c r="G6595" i="1"/>
  <c r="G6596" i="1"/>
  <c r="G6597" i="1"/>
  <c r="G6598" i="1"/>
  <c r="G6599" i="1"/>
  <c r="G6600" i="1"/>
  <c r="G6601" i="1"/>
  <c r="G6602" i="1"/>
  <c r="G6603" i="1"/>
  <c r="G6604" i="1"/>
  <c r="G6605" i="1"/>
  <c r="G6606" i="1"/>
  <c r="G6607" i="1"/>
  <c r="G6608" i="1"/>
  <c r="G6609" i="1"/>
  <c r="G6610" i="1"/>
  <c r="G6611" i="1"/>
  <c r="G6612" i="1"/>
  <c r="G6613" i="1"/>
  <c r="G6614" i="1"/>
  <c r="G6615" i="1"/>
  <c r="G6616" i="1"/>
  <c r="G6617" i="1"/>
  <c r="G6618" i="1"/>
  <c r="G6619" i="1"/>
  <c r="G6620" i="1"/>
  <c r="G6621" i="1"/>
  <c r="G6622" i="1"/>
  <c r="G6623" i="1"/>
  <c r="G6624" i="1"/>
  <c r="G6625" i="1"/>
  <c r="G6626" i="1"/>
  <c r="G6627" i="1"/>
  <c r="G6628" i="1"/>
  <c r="G6629" i="1"/>
  <c r="G6630" i="1"/>
  <c r="G6631" i="1"/>
  <c r="G6632" i="1"/>
  <c r="G6633" i="1"/>
  <c r="G6634" i="1"/>
  <c r="G6635" i="1"/>
  <c r="G6636" i="1"/>
  <c r="G6637" i="1"/>
  <c r="G6638" i="1"/>
  <c r="G6639" i="1"/>
  <c r="G6640" i="1"/>
  <c r="G6641" i="1"/>
  <c r="G6642" i="1"/>
  <c r="G6643" i="1"/>
  <c r="G6644" i="1"/>
  <c r="G6645" i="1"/>
  <c r="G6646" i="1"/>
  <c r="G6647" i="1"/>
  <c r="G6648" i="1"/>
  <c r="G6649" i="1"/>
  <c r="G6650" i="1"/>
  <c r="G6651" i="1"/>
  <c r="G6652" i="1"/>
  <c r="G6653" i="1"/>
  <c r="G6654" i="1"/>
  <c r="G6655" i="1"/>
  <c r="G6656" i="1"/>
  <c r="G6657" i="1"/>
  <c r="G6658" i="1"/>
  <c r="G6659" i="1"/>
  <c r="G6660" i="1"/>
  <c r="G6661" i="1"/>
  <c r="G6662" i="1"/>
  <c r="G6663" i="1"/>
  <c r="G6664" i="1"/>
  <c r="G6665" i="1"/>
  <c r="G6666" i="1"/>
  <c r="G6667" i="1"/>
  <c r="G6668" i="1"/>
  <c r="G6669" i="1"/>
  <c r="G6670" i="1"/>
  <c r="G6671" i="1"/>
  <c r="G6672" i="1"/>
  <c r="G6673" i="1"/>
  <c r="G6674" i="1"/>
  <c r="G6675" i="1"/>
  <c r="G6676" i="1"/>
  <c r="G6677" i="1"/>
  <c r="G6678" i="1"/>
  <c r="G6679" i="1"/>
  <c r="G6680" i="1"/>
  <c r="G6681" i="1"/>
  <c r="G6682" i="1"/>
  <c r="G6683" i="1"/>
  <c r="G6684" i="1"/>
  <c r="G6685" i="1"/>
  <c r="G6686" i="1"/>
  <c r="G6687" i="1"/>
  <c r="G6688" i="1"/>
  <c r="G6689" i="1"/>
  <c r="G6690" i="1"/>
  <c r="G6691" i="1"/>
  <c r="G6692" i="1"/>
  <c r="G6693" i="1"/>
  <c r="G6694" i="1"/>
  <c r="G6695" i="1"/>
  <c r="G6696" i="1"/>
  <c r="G6697" i="1"/>
  <c r="G6698" i="1"/>
  <c r="G6699" i="1"/>
  <c r="G6700" i="1"/>
  <c r="G6701" i="1"/>
  <c r="G6702" i="1"/>
  <c r="G6703" i="1"/>
  <c r="G6704" i="1"/>
  <c r="G6705" i="1"/>
  <c r="G6706" i="1"/>
  <c r="G6707" i="1"/>
  <c r="G6708" i="1"/>
  <c r="G6709" i="1"/>
  <c r="G6710" i="1"/>
  <c r="G6711" i="1"/>
  <c r="G6712" i="1"/>
  <c r="G6713" i="1"/>
  <c r="G6714" i="1"/>
  <c r="G6715" i="1"/>
  <c r="G6716" i="1"/>
  <c r="G6717" i="1"/>
  <c r="G6718" i="1"/>
  <c r="G6719" i="1"/>
  <c r="G6720" i="1"/>
  <c r="G6721" i="1"/>
  <c r="G6722" i="1"/>
  <c r="G6723" i="1"/>
  <c r="G6724" i="1"/>
  <c r="G6725" i="1"/>
  <c r="G6726" i="1"/>
  <c r="G6727" i="1"/>
  <c r="G6728" i="1"/>
  <c r="G6729" i="1"/>
  <c r="G6730" i="1"/>
  <c r="G6731" i="1"/>
  <c r="G6732" i="1"/>
  <c r="G6733" i="1"/>
  <c r="G6734" i="1"/>
  <c r="G6735" i="1"/>
  <c r="G6736" i="1"/>
  <c r="G6737" i="1"/>
  <c r="G6738" i="1"/>
  <c r="G6739" i="1"/>
  <c r="G6740" i="1"/>
  <c r="G6741" i="1"/>
  <c r="G6742" i="1"/>
  <c r="G6743" i="1"/>
  <c r="G6744" i="1"/>
  <c r="G6745" i="1"/>
  <c r="G6746" i="1"/>
  <c r="G6747" i="1"/>
  <c r="G6748" i="1"/>
  <c r="G6749" i="1"/>
  <c r="G6750" i="1"/>
  <c r="G6751" i="1"/>
  <c r="G6752" i="1"/>
  <c r="G6753" i="1"/>
  <c r="G6754" i="1"/>
  <c r="G6755" i="1"/>
  <c r="G6756" i="1"/>
  <c r="G6757" i="1"/>
  <c r="G6758" i="1"/>
  <c r="G6759" i="1"/>
  <c r="G6760" i="1"/>
  <c r="G6761" i="1"/>
  <c r="G6762" i="1"/>
  <c r="G6763" i="1"/>
  <c r="G6764" i="1"/>
  <c r="G6765" i="1"/>
  <c r="G6766" i="1"/>
  <c r="G6767" i="1"/>
  <c r="G6768" i="1"/>
  <c r="G6769" i="1"/>
  <c r="G6770" i="1"/>
  <c r="G6771" i="1"/>
  <c r="G6772" i="1"/>
  <c r="G6773" i="1"/>
  <c r="G6774" i="1"/>
  <c r="G6775" i="1"/>
  <c r="G6776" i="1"/>
  <c r="G6777" i="1"/>
  <c r="G6778" i="1"/>
  <c r="G6779" i="1"/>
  <c r="G6780" i="1"/>
  <c r="G6781" i="1"/>
  <c r="G6782" i="1"/>
  <c r="G6783" i="1"/>
  <c r="G6784" i="1"/>
  <c r="G6785" i="1"/>
  <c r="G6786" i="1"/>
  <c r="G6787" i="1"/>
  <c r="G6788" i="1"/>
  <c r="G6789" i="1"/>
  <c r="G6790" i="1"/>
  <c r="G6791" i="1"/>
  <c r="G6792" i="1"/>
  <c r="G6793" i="1"/>
  <c r="G6794" i="1"/>
  <c r="G6795" i="1"/>
  <c r="G6796" i="1"/>
  <c r="G6797" i="1"/>
  <c r="G6798" i="1"/>
  <c r="G6799" i="1"/>
  <c r="G6800" i="1"/>
  <c r="G6801" i="1"/>
  <c r="G6802" i="1"/>
  <c r="G6803" i="1"/>
  <c r="G6804" i="1"/>
  <c r="G6805" i="1"/>
  <c r="G6806" i="1"/>
  <c r="G6807" i="1"/>
  <c r="G6808" i="1"/>
  <c r="G6809" i="1"/>
  <c r="G6810" i="1"/>
  <c r="G6811" i="1"/>
  <c r="G6812" i="1"/>
  <c r="G6813" i="1"/>
  <c r="G6814" i="1"/>
  <c r="G6815" i="1"/>
  <c r="G6816" i="1"/>
  <c r="G6817" i="1"/>
  <c r="G6818" i="1"/>
  <c r="G6819" i="1"/>
  <c r="G6820" i="1"/>
  <c r="G6821" i="1"/>
  <c r="G6822" i="1"/>
  <c r="G6823" i="1"/>
  <c r="G6824" i="1"/>
  <c r="G6825" i="1"/>
  <c r="G6826" i="1"/>
  <c r="G6827" i="1"/>
  <c r="G6828" i="1"/>
  <c r="G6829" i="1"/>
  <c r="G6830" i="1"/>
  <c r="G6831" i="1"/>
  <c r="G6832" i="1"/>
  <c r="G6833" i="1"/>
  <c r="G6834" i="1"/>
  <c r="G6835" i="1"/>
  <c r="G6836" i="1"/>
  <c r="G6837" i="1"/>
  <c r="G6838" i="1"/>
  <c r="G6839" i="1"/>
  <c r="G6840" i="1"/>
  <c r="G6841" i="1"/>
  <c r="G6842" i="1"/>
  <c r="G6843" i="1"/>
  <c r="G6844" i="1"/>
  <c r="G6845" i="1"/>
  <c r="G6846" i="1"/>
  <c r="G6847" i="1"/>
  <c r="G6848" i="1"/>
  <c r="G6849" i="1"/>
  <c r="G6850" i="1"/>
  <c r="G6851" i="1"/>
  <c r="G6852" i="1"/>
  <c r="G6853" i="1"/>
  <c r="G6854" i="1"/>
  <c r="G6855" i="1"/>
  <c r="G6856" i="1"/>
  <c r="G6857" i="1"/>
  <c r="G6858" i="1"/>
  <c r="G6859" i="1"/>
  <c r="G6860" i="1"/>
  <c r="G6861" i="1"/>
  <c r="G6862" i="1"/>
  <c r="G6863" i="1"/>
  <c r="G6864" i="1"/>
  <c r="G6865" i="1"/>
  <c r="G6866" i="1"/>
  <c r="G6867" i="1"/>
  <c r="G6868" i="1"/>
  <c r="G6869" i="1"/>
  <c r="G6870" i="1"/>
  <c r="G6871" i="1"/>
  <c r="G6872" i="1"/>
  <c r="G6873" i="1"/>
  <c r="G6874" i="1"/>
  <c r="G6875" i="1"/>
  <c r="G6876" i="1"/>
  <c r="G6877" i="1"/>
  <c r="G6878" i="1"/>
  <c r="G6879" i="1"/>
  <c r="G6880" i="1"/>
  <c r="G6881" i="1"/>
  <c r="G6882" i="1"/>
  <c r="G6883" i="1"/>
  <c r="G6884" i="1"/>
  <c r="G6885" i="1"/>
  <c r="G6886" i="1"/>
  <c r="G6887" i="1"/>
  <c r="G6888" i="1"/>
  <c r="G6889" i="1"/>
  <c r="G6890" i="1"/>
  <c r="G6891" i="1"/>
  <c r="G6892" i="1"/>
  <c r="G6893" i="1"/>
  <c r="G6894" i="1"/>
  <c r="G6895" i="1"/>
  <c r="G6896" i="1"/>
  <c r="G6897" i="1"/>
  <c r="G6898" i="1"/>
  <c r="G6899" i="1"/>
  <c r="G6900" i="1"/>
  <c r="G6901" i="1"/>
  <c r="G6902" i="1"/>
  <c r="G6903" i="1"/>
  <c r="G6904" i="1"/>
  <c r="G6905" i="1"/>
  <c r="G6906" i="1"/>
  <c r="G6907" i="1"/>
  <c r="G6908" i="1"/>
  <c r="G6909" i="1"/>
  <c r="G6910" i="1"/>
  <c r="G6911" i="1"/>
  <c r="G6912" i="1"/>
  <c r="G6913" i="1"/>
  <c r="G6914" i="1"/>
  <c r="G6915" i="1"/>
  <c r="G6916" i="1"/>
  <c r="G6917" i="1"/>
  <c r="G6918" i="1"/>
  <c r="G6919" i="1"/>
  <c r="G6920" i="1"/>
  <c r="G6921" i="1"/>
  <c r="G6922" i="1"/>
  <c r="G6923" i="1"/>
  <c r="G6924" i="1"/>
  <c r="G6925" i="1"/>
  <c r="G6926" i="1"/>
  <c r="G6927" i="1"/>
  <c r="G6928" i="1"/>
  <c r="G6929" i="1"/>
  <c r="G6930" i="1"/>
  <c r="G6931" i="1"/>
  <c r="G6932" i="1"/>
  <c r="G6933" i="1"/>
  <c r="G6934" i="1"/>
  <c r="G6935" i="1"/>
  <c r="G6936" i="1"/>
  <c r="G6937" i="1"/>
  <c r="G6938" i="1"/>
  <c r="G6939" i="1"/>
  <c r="G6940" i="1"/>
  <c r="G6941" i="1"/>
  <c r="G6942" i="1"/>
  <c r="G6943" i="1"/>
  <c r="G6944" i="1"/>
  <c r="G6945" i="1"/>
  <c r="G6946" i="1"/>
  <c r="G6947" i="1"/>
  <c r="G6948" i="1"/>
  <c r="G6949" i="1"/>
  <c r="G6950" i="1"/>
  <c r="G6951" i="1"/>
  <c r="G6952" i="1"/>
  <c r="G6953" i="1"/>
  <c r="G6954" i="1"/>
  <c r="G6955" i="1"/>
  <c r="G6956" i="1"/>
  <c r="G6957" i="1"/>
  <c r="G6958" i="1"/>
  <c r="G6959" i="1"/>
  <c r="G6960" i="1"/>
  <c r="G6961" i="1"/>
  <c r="G6962" i="1"/>
  <c r="G6963" i="1"/>
  <c r="G6964" i="1"/>
  <c r="G6965" i="1"/>
  <c r="G6966" i="1"/>
  <c r="G6967" i="1"/>
  <c r="G6968" i="1"/>
  <c r="G6969" i="1"/>
  <c r="G6970" i="1"/>
  <c r="G6971" i="1"/>
  <c r="G6972" i="1"/>
  <c r="G6973" i="1"/>
  <c r="G6974" i="1"/>
  <c r="G6975" i="1"/>
  <c r="G6976" i="1"/>
  <c r="G6977" i="1"/>
  <c r="G6978" i="1"/>
  <c r="G6979" i="1"/>
  <c r="G6980" i="1"/>
  <c r="G6981" i="1"/>
  <c r="G6982" i="1"/>
  <c r="G6983" i="1"/>
  <c r="G6984" i="1"/>
  <c r="G6985" i="1"/>
  <c r="G6986" i="1"/>
  <c r="G6987" i="1"/>
  <c r="G6988" i="1"/>
  <c r="G6989" i="1"/>
  <c r="G6990" i="1"/>
  <c r="G6991" i="1"/>
  <c r="G6992" i="1"/>
  <c r="G6993" i="1"/>
  <c r="G6994" i="1"/>
  <c r="G6995" i="1"/>
  <c r="G6996" i="1"/>
  <c r="G6997" i="1"/>
  <c r="G6998" i="1"/>
  <c r="G6999" i="1"/>
  <c r="G7000" i="1"/>
  <c r="G7001" i="1"/>
  <c r="G7002" i="1"/>
  <c r="G7003" i="1"/>
  <c r="G7004" i="1"/>
  <c r="G7005" i="1"/>
  <c r="G7006" i="1"/>
  <c r="G7007" i="1"/>
  <c r="G7008" i="1"/>
  <c r="G7009" i="1"/>
  <c r="G7010" i="1"/>
  <c r="G7011" i="1"/>
  <c r="G7012" i="1"/>
  <c r="G7013" i="1"/>
  <c r="G7014" i="1"/>
  <c r="G7015" i="1"/>
  <c r="G7016" i="1"/>
  <c r="G7017" i="1"/>
  <c r="G7018" i="1"/>
  <c r="G7019" i="1"/>
  <c r="G7020" i="1"/>
  <c r="G7021" i="1"/>
  <c r="G7022" i="1"/>
  <c r="G7023" i="1"/>
  <c r="G7024" i="1"/>
  <c r="G7025" i="1"/>
  <c r="G7026" i="1"/>
  <c r="G7027" i="1"/>
  <c r="G7028" i="1"/>
  <c r="G7029" i="1"/>
  <c r="G7030" i="1"/>
  <c r="G7031" i="1"/>
  <c r="G7032" i="1"/>
  <c r="G7033" i="1"/>
  <c r="G7034" i="1"/>
  <c r="G7035" i="1"/>
  <c r="G7036" i="1"/>
  <c r="G7037" i="1"/>
  <c r="G7038" i="1"/>
  <c r="G7039" i="1"/>
  <c r="G7040" i="1"/>
  <c r="G7041" i="1"/>
  <c r="G7042" i="1"/>
  <c r="G7043" i="1"/>
  <c r="G7044" i="1"/>
  <c r="G7045" i="1"/>
  <c r="G7046" i="1"/>
  <c r="G7047" i="1"/>
  <c r="G7048" i="1"/>
  <c r="G7049" i="1"/>
  <c r="G7050" i="1"/>
  <c r="G7051" i="1"/>
  <c r="G7052" i="1"/>
  <c r="G7053" i="1"/>
  <c r="G7054" i="1"/>
  <c r="G7055" i="1"/>
  <c r="G7056" i="1"/>
  <c r="G7057" i="1"/>
  <c r="G7058" i="1"/>
  <c r="G7059" i="1"/>
  <c r="G7060" i="1"/>
  <c r="G7061" i="1"/>
  <c r="G7062" i="1"/>
  <c r="G7063" i="1"/>
  <c r="G7064" i="1"/>
  <c r="G7065" i="1"/>
  <c r="G7066" i="1"/>
  <c r="G7067" i="1"/>
  <c r="G7068" i="1"/>
  <c r="G7069" i="1"/>
  <c r="G7070" i="1"/>
  <c r="G7071" i="1"/>
  <c r="G7072" i="1"/>
  <c r="G7073" i="1"/>
  <c r="G7074" i="1"/>
  <c r="G7075" i="1"/>
  <c r="G7076" i="1"/>
  <c r="G7077" i="1"/>
  <c r="G7078" i="1"/>
  <c r="G7079" i="1"/>
  <c r="G7080" i="1"/>
  <c r="G7081" i="1"/>
  <c r="G7082" i="1"/>
  <c r="G7083" i="1"/>
  <c r="G7084" i="1"/>
  <c r="G7085" i="1"/>
  <c r="G7086" i="1"/>
  <c r="G7087" i="1"/>
  <c r="G7088" i="1"/>
  <c r="G7089" i="1"/>
  <c r="G7090" i="1"/>
  <c r="G7091" i="1"/>
  <c r="G7092" i="1"/>
  <c r="G7093" i="1"/>
  <c r="G7094" i="1"/>
  <c r="G7095" i="1"/>
  <c r="G7096" i="1"/>
  <c r="G7097" i="1"/>
  <c r="G7098" i="1"/>
  <c r="G7099" i="1"/>
  <c r="G7100" i="1"/>
  <c r="G7101" i="1"/>
  <c r="G7102" i="1"/>
  <c r="G7103" i="1"/>
  <c r="G7104" i="1"/>
  <c r="G7105" i="1"/>
  <c r="G7106" i="1"/>
  <c r="G7107" i="1"/>
  <c r="G7108" i="1"/>
  <c r="G7109" i="1"/>
  <c r="G7110" i="1"/>
  <c r="G7111" i="1"/>
  <c r="G7112" i="1"/>
  <c r="G7113" i="1"/>
  <c r="G7114" i="1"/>
  <c r="G7115" i="1"/>
  <c r="G7116" i="1"/>
  <c r="G7117" i="1"/>
  <c r="G7118" i="1"/>
  <c r="G7119" i="1"/>
  <c r="G7120" i="1"/>
  <c r="G7121" i="1"/>
  <c r="G7122" i="1"/>
  <c r="G7123" i="1"/>
  <c r="G7124" i="1"/>
  <c r="G7125" i="1"/>
  <c r="G7126" i="1"/>
  <c r="G7127" i="1"/>
  <c r="G7128" i="1"/>
  <c r="G7129" i="1"/>
  <c r="G7130" i="1"/>
  <c r="G7131" i="1"/>
  <c r="G7132" i="1"/>
  <c r="G7133" i="1"/>
  <c r="G7134" i="1"/>
  <c r="G7135" i="1"/>
  <c r="G7136" i="1"/>
  <c r="G7137" i="1"/>
  <c r="G7138" i="1"/>
  <c r="G7139" i="1"/>
  <c r="G7140" i="1"/>
  <c r="G7141" i="1"/>
  <c r="G7142" i="1"/>
  <c r="G7143" i="1"/>
  <c r="G7144" i="1"/>
  <c r="G7145" i="1"/>
  <c r="G7146" i="1"/>
  <c r="G7147" i="1"/>
  <c r="G7148" i="1"/>
  <c r="G7149" i="1"/>
  <c r="G7150" i="1"/>
  <c r="G7151" i="1"/>
  <c r="G7152" i="1"/>
  <c r="G7153" i="1"/>
  <c r="G7154" i="1"/>
  <c r="G7155" i="1"/>
  <c r="G7156" i="1"/>
  <c r="G7157" i="1"/>
  <c r="G7158" i="1"/>
  <c r="G7159" i="1"/>
  <c r="G7160" i="1"/>
  <c r="G7161" i="1"/>
  <c r="G7162" i="1"/>
  <c r="G7163" i="1"/>
  <c r="G7164" i="1"/>
  <c r="G7165" i="1"/>
  <c r="G7166" i="1"/>
  <c r="G7167" i="1"/>
  <c r="G7168" i="1"/>
  <c r="G7169" i="1"/>
  <c r="G7170" i="1"/>
  <c r="G7171" i="1"/>
  <c r="G7172" i="1"/>
  <c r="G7173" i="1"/>
  <c r="G7174" i="1"/>
  <c r="G7175" i="1"/>
  <c r="G7176" i="1"/>
  <c r="G7177" i="1"/>
  <c r="G7178" i="1"/>
  <c r="G7179" i="1"/>
  <c r="G7180" i="1"/>
  <c r="G7181" i="1"/>
  <c r="G7182" i="1"/>
  <c r="G7183" i="1"/>
  <c r="G7184" i="1"/>
  <c r="G7185" i="1"/>
  <c r="G7186" i="1"/>
  <c r="G7187" i="1"/>
  <c r="G7188" i="1"/>
  <c r="G7189" i="1"/>
  <c r="G7190" i="1"/>
  <c r="G7191" i="1"/>
  <c r="G7192" i="1"/>
  <c r="G7193" i="1"/>
  <c r="G7194" i="1"/>
  <c r="G7195" i="1"/>
  <c r="G7196" i="1"/>
  <c r="G7197" i="1"/>
  <c r="G7198" i="1"/>
  <c r="G7199" i="1"/>
  <c r="G7200" i="1"/>
  <c r="G7201" i="1"/>
  <c r="G7202" i="1"/>
  <c r="G7203" i="1"/>
  <c r="G7204" i="1"/>
  <c r="G7205" i="1"/>
  <c r="G7206" i="1"/>
  <c r="G7207" i="1"/>
  <c r="G7208" i="1"/>
  <c r="G7209" i="1"/>
  <c r="G7210" i="1"/>
  <c r="G7211" i="1"/>
  <c r="G7212" i="1"/>
  <c r="G7213" i="1"/>
  <c r="G7214" i="1"/>
  <c r="G7215" i="1"/>
  <c r="G7216" i="1"/>
  <c r="G7217" i="1"/>
  <c r="G7218" i="1"/>
  <c r="G7219" i="1"/>
  <c r="G7220" i="1"/>
  <c r="G7221" i="1"/>
  <c r="G7222" i="1"/>
  <c r="G7223" i="1"/>
  <c r="G7224" i="1"/>
  <c r="G7225" i="1"/>
  <c r="G7226" i="1"/>
  <c r="G7227" i="1"/>
  <c r="G7228" i="1"/>
  <c r="G7229" i="1"/>
  <c r="G7230" i="1"/>
  <c r="G7231" i="1"/>
  <c r="G7232" i="1"/>
  <c r="G7233" i="1"/>
  <c r="G7234" i="1"/>
  <c r="G7235" i="1"/>
  <c r="G7236" i="1"/>
  <c r="G7237" i="1"/>
  <c r="G7238" i="1"/>
  <c r="G7239" i="1"/>
  <c r="G7240" i="1"/>
  <c r="G7241" i="1"/>
  <c r="G7242" i="1"/>
  <c r="G7243" i="1"/>
  <c r="G7244" i="1"/>
  <c r="G7245" i="1"/>
  <c r="G7246" i="1"/>
  <c r="G7247" i="1"/>
  <c r="G7248" i="1"/>
  <c r="G7249" i="1"/>
  <c r="G7250" i="1"/>
  <c r="G7251" i="1"/>
  <c r="G7252" i="1"/>
  <c r="G7253" i="1"/>
  <c r="G7254" i="1"/>
  <c r="G7255" i="1"/>
  <c r="G7256" i="1"/>
  <c r="G7257" i="1"/>
  <c r="G7258" i="1"/>
  <c r="G7259" i="1"/>
  <c r="G7260" i="1"/>
  <c r="G7261" i="1"/>
  <c r="G7262" i="1"/>
  <c r="G7263" i="1"/>
  <c r="G7264" i="1"/>
  <c r="G7265" i="1"/>
  <c r="G7266" i="1"/>
  <c r="G7267" i="1"/>
  <c r="G7268" i="1"/>
  <c r="G7269" i="1"/>
  <c r="G7270" i="1"/>
  <c r="G7271" i="1"/>
  <c r="G7272" i="1"/>
  <c r="G7273" i="1"/>
  <c r="G7274" i="1"/>
  <c r="G7275" i="1"/>
  <c r="G7276" i="1"/>
  <c r="G7277" i="1"/>
  <c r="G7278" i="1"/>
  <c r="G7279" i="1"/>
  <c r="G7280" i="1"/>
  <c r="G7281" i="1"/>
  <c r="G7282" i="1"/>
  <c r="G7283" i="1"/>
  <c r="G7284" i="1"/>
  <c r="G7285" i="1"/>
  <c r="G7286" i="1"/>
  <c r="G7287" i="1"/>
  <c r="G7288" i="1"/>
  <c r="G7289" i="1"/>
  <c r="G7290" i="1"/>
  <c r="G7291" i="1"/>
  <c r="G7292" i="1"/>
  <c r="G7293" i="1"/>
  <c r="G7294" i="1"/>
  <c r="G7295" i="1"/>
  <c r="G7296" i="1"/>
  <c r="G7297" i="1"/>
  <c r="G7298" i="1"/>
  <c r="G7299" i="1"/>
  <c r="G7300" i="1"/>
  <c r="G7301" i="1"/>
  <c r="G7302" i="1"/>
  <c r="G7303" i="1"/>
  <c r="G7304" i="1"/>
  <c r="G7305" i="1"/>
  <c r="G7306" i="1"/>
  <c r="G7307" i="1"/>
  <c r="G7308" i="1"/>
  <c r="G7309" i="1"/>
  <c r="G7310" i="1"/>
  <c r="G7311" i="1"/>
  <c r="G7312" i="1"/>
  <c r="G7313" i="1"/>
  <c r="G7314" i="1"/>
  <c r="G7315" i="1"/>
  <c r="G7316" i="1"/>
  <c r="G7317" i="1"/>
  <c r="G7318" i="1"/>
  <c r="G7319" i="1"/>
  <c r="G7320" i="1"/>
  <c r="G7321" i="1"/>
  <c r="G7322" i="1"/>
  <c r="G7323" i="1"/>
  <c r="G7324" i="1"/>
  <c r="G7325" i="1"/>
  <c r="G7326" i="1"/>
  <c r="G7327" i="1"/>
  <c r="G7328" i="1"/>
  <c r="G7329" i="1"/>
  <c r="G7330" i="1"/>
  <c r="G7331" i="1"/>
  <c r="G7332" i="1"/>
  <c r="G7333" i="1"/>
  <c r="G7334" i="1"/>
  <c r="G7335" i="1"/>
  <c r="G7336" i="1"/>
  <c r="G7337" i="1"/>
  <c r="G7338" i="1"/>
  <c r="G7339" i="1"/>
  <c r="G7340" i="1"/>
  <c r="G7341" i="1"/>
  <c r="G7342" i="1"/>
  <c r="G7343" i="1"/>
  <c r="G7344" i="1"/>
  <c r="G7345" i="1"/>
  <c r="G7346" i="1"/>
  <c r="G7347" i="1"/>
  <c r="G7348" i="1"/>
  <c r="G7349" i="1"/>
  <c r="G7350" i="1"/>
  <c r="G7351" i="1"/>
  <c r="G7352" i="1"/>
  <c r="G7353" i="1"/>
  <c r="G7354" i="1"/>
  <c r="G7355" i="1"/>
  <c r="G7356" i="1"/>
  <c r="G7357" i="1"/>
  <c r="G7358" i="1"/>
  <c r="G7359" i="1"/>
  <c r="G7360" i="1"/>
  <c r="G7361" i="1"/>
  <c r="G7362" i="1"/>
  <c r="G7363" i="1"/>
  <c r="G7364" i="1"/>
  <c r="G7365" i="1"/>
  <c r="G7366" i="1"/>
  <c r="G7367" i="1"/>
  <c r="G7368" i="1"/>
  <c r="G7369" i="1"/>
  <c r="G7370" i="1"/>
  <c r="G7371" i="1"/>
  <c r="G7372" i="1"/>
  <c r="G7373" i="1"/>
  <c r="G7374" i="1"/>
  <c r="G7375" i="1"/>
  <c r="G7376" i="1"/>
  <c r="G7377" i="1"/>
  <c r="G7378" i="1"/>
  <c r="G7379" i="1"/>
  <c r="G7380" i="1"/>
  <c r="G7381" i="1"/>
  <c r="G7382" i="1"/>
  <c r="G7383" i="1"/>
  <c r="G7384" i="1"/>
  <c r="G7385" i="1"/>
  <c r="G7386" i="1"/>
  <c r="G7387" i="1"/>
  <c r="G7388" i="1"/>
  <c r="G7389" i="1"/>
  <c r="G7390" i="1"/>
  <c r="G7391" i="1"/>
  <c r="G7392" i="1"/>
  <c r="G7393" i="1"/>
  <c r="G7394" i="1"/>
  <c r="G7395" i="1"/>
  <c r="G7396" i="1"/>
  <c r="G7397" i="1"/>
  <c r="G7398" i="1"/>
  <c r="G7399" i="1"/>
  <c r="G7400" i="1"/>
  <c r="G7401" i="1"/>
  <c r="G7402" i="1"/>
  <c r="G7403" i="1"/>
  <c r="G7404" i="1"/>
  <c r="G7405" i="1"/>
  <c r="G7406" i="1"/>
  <c r="G7407" i="1"/>
  <c r="G7408" i="1"/>
  <c r="G7409" i="1"/>
  <c r="G7410" i="1"/>
  <c r="G7411" i="1"/>
  <c r="G7412" i="1"/>
  <c r="G7413" i="1"/>
  <c r="G7414" i="1"/>
  <c r="G7415" i="1"/>
  <c r="G7416" i="1"/>
  <c r="G7417" i="1"/>
  <c r="G7418" i="1"/>
  <c r="G7419" i="1"/>
  <c r="G7420" i="1"/>
  <c r="G7421" i="1"/>
  <c r="G7422" i="1"/>
  <c r="G7423" i="1"/>
  <c r="G7424" i="1"/>
  <c r="G7425" i="1"/>
  <c r="G7426" i="1"/>
  <c r="G7427" i="1"/>
  <c r="G7428" i="1"/>
  <c r="G7429" i="1"/>
  <c r="G7430" i="1"/>
  <c r="G7431" i="1"/>
  <c r="G7432" i="1"/>
  <c r="G7433" i="1"/>
  <c r="G7434" i="1"/>
  <c r="G7435" i="1"/>
  <c r="G7436" i="1"/>
  <c r="G7437" i="1"/>
  <c r="G7438" i="1"/>
  <c r="G7439" i="1"/>
  <c r="G7440" i="1"/>
  <c r="G7441" i="1"/>
  <c r="G7442" i="1"/>
  <c r="G7443" i="1"/>
  <c r="G7444" i="1"/>
  <c r="G7445" i="1"/>
  <c r="G7446" i="1"/>
  <c r="G7447" i="1"/>
  <c r="G7448" i="1"/>
  <c r="G7449" i="1"/>
  <c r="G7450" i="1"/>
  <c r="G7451" i="1"/>
  <c r="G7452" i="1"/>
  <c r="G7453" i="1"/>
  <c r="G7454" i="1"/>
  <c r="G7455" i="1"/>
  <c r="G7456" i="1"/>
  <c r="G7457" i="1"/>
  <c r="G7458" i="1"/>
  <c r="G7459" i="1"/>
  <c r="G7460" i="1"/>
  <c r="G7461" i="1"/>
  <c r="G7462" i="1"/>
  <c r="G7463" i="1"/>
  <c r="G7464" i="1"/>
  <c r="G7465" i="1"/>
  <c r="G7466" i="1"/>
  <c r="G7467" i="1"/>
  <c r="G7468" i="1"/>
  <c r="G7469" i="1"/>
  <c r="G7470" i="1"/>
  <c r="G7471" i="1"/>
  <c r="G7472" i="1"/>
  <c r="G7473" i="1"/>
  <c r="G7474" i="1"/>
  <c r="G7475" i="1"/>
  <c r="G7476" i="1"/>
  <c r="G7477" i="1"/>
  <c r="G7478" i="1"/>
  <c r="G7479" i="1"/>
  <c r="G7480" i="1"/>
  <c r="G7481" i="1"/>
  <c r="G7482" i="1"/>
  <c r="G7483" i="1"/>
  <c r="G7484" i="1"/>
  <c r="G7485" i="1"/>
  <c r="G7486" i="1"/>
  <c r="G7487" i="1"/>
  <c r="G7488" i="1"/>
  <c r="G7489" i="1"/>
  <c r="G7490" i="1"/>
  <c r="G7491" i="1"/>
  <c r="G7492" i="1"/>
  <c r="G7493" i="1"/>
  <c r="G7494" i="1"/>
  <c r="G7495" i="1"/>
  <c r="G7496" i="1"/>
  <c r="G7497" i="1"/>
  <c r="G7498" i="1"/>
  <c r="G7499" i="1"/>
  <c r="G7500" i="1"/>
  <c r="G7501" i="1"/>
  <c r="G7502" i="1"/>
  <c r="G7503" i="1"/>
  <c r="G7504" i="1"/>
  <c r="G7505" i="1"/>
  <c r="G7506" i="1"/>
  <c r="G7507" i="1"/>
  <c r="G7508" i="1"/>
  <c r="G7509" i="1"/>
  <c r="G7510" i="1"/>
  <c r="G7511" i="1"/>
  <c r="G7512" i="1"/>
  <c r="G7513" i="1"/>
  <c r="G7514" i="1"/>
  <c r="G7515" i="1"/>
  <c r="G7516" i="1"/>
  <c r="G7517" i="1"/>
  <c r="G7518" i="1"/>
  <c r="G7519" i="1"/>
  <c r="G7520" i="1"/>
  <c r="G7521" i="1"/>
  <c r="G7522" i="1"/>
  <c r="G7523" i="1"/>
  <c r="G7524" i="1"/>
  <c r="G7525" i="1"/>
  <c r="G7526" i="1"/>
  <c r="G7527" i="1"/>
  <c r="G7528" i="1"/>
  <c r="G7529" i="1"/>
  <c r="G7530" i="1"/>
  <c r="G7531" i="1"/>
  <c r="G7532" i="1"/>
  <c r="G7533" i="1"/>
  <c r="G7534" i="1"/>
  <c r="G7535" i="1"/>
  <c r="G7536" i="1"/>
  <c r="G7537" i="1"/>
  <c r="G7538" i="1"/>
  <c r="G7539" i="1"/>
  <c r="G7540" i="1"/>
  <c r="G7541" i="1"/>
  <c r="G7542" i="1"/>
  <c r="G7543" i="1"/>
  <c r="G7544" i="1"/>
  <c r="G7545" i="1"/>
  <c r="G7546" i="1"/>
  <c r="G7547" i="1"/>
  <c r="G7548" i="1"/>
  <c r="G7549" i="1"/>
  <c r="G7550" i="1"/>
  <c r="G7551" i="1"/>
  <c r="G7552" i="1"/>
  <c r="G7553" i="1"/>
  <c r="G7554" i="1"/>
  <c r="G7555" i="1"/>
  <c r="G7556" i="1"/>
  <c r="G7557" i="1"/>
  <c r="G7558" i="1"/>
  <c r="G7559" i="1"/>
  <c r="G7560" i="1"/>
  <c r="G7561" i="1"/>
  <c r="G7562" i="1"/>
  <c r="G7563" i="1"/>
  <c r="G7564" i="1"/>
  <c r="G7565" i="1"/>
  <c r="G7566" i="1"/>
  <c r="G7567" i="1"/>
  <c r="G7568" i="1"/>
  <c r="G7569" i="1"/>
  <c r="G7570" i="1"/>
  <c r="G7571" i="1"/>
  <c r="G7572" i="1"/>
  <c r="G7573" i="1"/>
  <c r="G7574" i="1"/>
  <c r="G7575" i="1"/>
  <c r="G7576" i="1"/>
  <c r="G7577" i="1"/>
  <c r="G7578" i="1"/>
  <c r="G7579" i="1"/>
  <c r="G7580" i="1"/>
  <c r="G7581" i="1"/>
  <c r="G7582" i="1"/>
  <c r="G7583" i="1"/>
  <c r="G7584" i="1"/>
  <c r="G7585" i="1"/>
  <c r="G7586" i="1"/>
  <c r="G7587" i="1"/>
  <c r="G7588" i="1"/>
  <c r="G7589" i="1"/>
  <c r="G7590" i="1"/>
  <c r="G7591" i="1"/>
  <c r="G7592" i="1"/>
  <c r="G7593" i="1"/>
  <c r="G7594" i="1"/>
  <c r="G7595" i="1"/>
  <c r="G7596" i="1"/>
  <c r="G7597" i="1"/>
  <c r="G7598" i="1"/>
  <c r="G7599" i="1"/>
  <c r="G7600" i="1"/>
  <c r="G7601" i="1"/>
  <c r="G7602" i="1"/>
  <c r="G7603" i="1"/>
  <c r="G7604" i="1"/>
  <c r="G7605" i="1"/>
  <c r="G7606" i="1"/>
  <c r="G7607" i="1"/>
  <c r="G7608" i="1"/>
  <c r="G7609" i="1"/>
  <c r="G7610" i="1"/>
  <c r="G7611" i="1"/>
  <c r="G7612" i="1"/>
  <c r="G7613" i="1"/>
  <c r="G7614" i="1"/>
  <c r="G7615" i="1"/>
  <c r="G7616" i="1"/>
  <c r="G7617" i="1"/>
  <c r="G7618" i="1"/>
  <c r="G7619" i="1"/>
  <c r="G7620" i="1"/>
  <c r="G7621" i="1"/>
  <c r="G7622" i="1"/>
  <c r="G7623" i="1"/>
  <c r="G7624" i="1"/>
  <c r="G7625" i="1"/>
  <c r="G7626" i="1"/>
  <c r="G7627" i="1"/>
  <c r="G7628" i="1"/>
  <c r="G7629" i="1"/>
  <c r="G7630" i="1"/>
  <c r="G7631" i="1"/>
  <c r="G7632" i="1"/>
  <c r="G7633" i="1"/>
  <c r="G7634" i="1"/>
  <c r="G7635" i="1"/>
  <c r="G7636" i="1"/>
  <c r="G7637" i="1"/>
  <c r="G7638" i="1"/>
  <c r="G7639" i="1"/>
  <c r="G7640" i="1"/>
  <c r="G7641" i="1"/>
  <c r="G7642" i="1"/>
  <c r="G7643" i="1"/>
  <c r="G7644" i="1"/>
  <c r="G7645" i="1"/>
  <c r="G7646" i="1"/>
  <c r="G7647" i="1"/>
  <c r="G7648" i="1"/>
  <c r="G7649" i="1"/>
  <c r="G7650" i="1"/>
  <c r="G7651" i="1"/>
  <c r="G7652" i="1"/>
  <c r="G7653" i="1"/>
  <c r="G7654" i="1"/>
  <c r="G7655" i="1"/>
  <c r="G7656" i="1"/>
  <c r="G7657" i="1"/>
  <c r="G7658" i="1"/>
  <c r="G7659" i="1"/>
  <c r="G7660" i="1"/>
  <c r="G7661" i="1"/>
  <c r="G7662" i="1"/>
  <c r="G7663" i="1"/>
  <c r="G7664" i="1"/>
  <c r="G7665" i="1"/>
  <c r="G7666" i="1"/>
  <c r="G7667" i="1"/>
  <c r="G7668" i="1"/>
  <c r="G7669" i="1"/>
  <c r="G7670" i="1"/>
  <c r="G7671" i="1"/>
  <c r="G7672" i="1"/>
  <c r="G7673" i="1"/>
  <c r="G7674" i="1"/>
  <c r="G7675" i="1"/>
  <c r="G7676" i="1"/>
  <c r="G7677" i="1"/>
  <c r="G7678" i="1"/>
  <c r="G7679" i="1"/>
  <c r="G7680" i="1"/>
  <c r="G7681" i="1"/>
  <c r="G7682" i="1"/>
  <c r="G7683" i="1"/>
  <c r="G7684" i="1"/>
  <c r="G7685" i="1"/>
  <c r="G7686" i="1"/>
  <c r="G7687" i="1"/>
  <c r="G7688" i="1"/>
  <c r="G7689" i="1"/>
  <c r="G7690" i="1"/>
  <c r="G7691" i="1"/>
  <c r="G7692" i="1"/>
  <c r="G7693" i="1"/>
  <c r="G7694" i="1"/>
  <c r="G7695" i="1"/>
  <c r="G7696" i="1"/>
  <c r="G7697" i="1"/>
  <c r="G7698" i="1"/>
  <c r="G7699" i="1"/>
  <c r="G7700" i="1"/>
  <c r="G7701" i="1"/>
  <c r="G7702" i="1"/>
  <c r="G7703" i="1"/>
  <c r="G7704" i="1"/>
  <c r="G7705" i="1"/>
  <c r="G7706" i="1"/>
  <c r="G7707" i="1"/>
  <c r="G7708" i="1"/>
  <c r="G7709" i="1"/>
  <c r="G7710" i="1"/>
  <c r="G7711" i="1"/>
  <c r="G7712" i="1"/>
  <c r="G7713" i="1"/>
  <c r="G7714" i="1"/>
  <c r="G7715" i="1"/>
  <c r="G7716" i="1"/>
  <c r="G7717" i="1"/>
  <c r="G7718" i="1"/>
  <c r="G7719" i="1"/>
  <c r="G7720" i="1"/>
  <c r="G7721" i="1"/>
  <c r="G7722" i="1"/>
  <c r="G7723" i="1"/>
  <c r="G7724" i="1"/>
  <c r="G7725" i="1"/>
  <c r="G7726" i="1"/>
  <c r="G7727" i="1"/>
  <c r="G7728" i="1"/>
  <c r="G7729" i="1"/>
  <c r="G7730" i="1"/>
  <c r="G7731" i="1"/>
  <c r="G7732" i="1"/>
  <c r="G7733" i="1"/>
  <c r="G7734" i="1"/>
  <c r="G7735" i="1"/>
  <c r="G7736" i="1"/>
  <c r="G7737" i="1"/>
  <c r="G7738" i="1"/>
  <c r="G7739" i="1"/>
  <c r="G7740" i="1"/>
  <c r="G7741" i="1"/>
  <c r="G7742" i="1"/>
  <c r="G7743" i="1"/>
  <c r="G7744" i="1"/>
  <c r="G7745" i="1"/>
  <c r="G7746" i="1"/>
  <c r="G7747" i="1"/>
  <c r="G7748" i="1"/>
  <c r="G7749" i="1"/>
  <c r="G7750" i="1"/>
  <c r="G7751" i="1"/>
  <c r="G7752" i="1"/>
  <c r="G7753" i="1"/>
  <c r="G7754" i="1"/>
  <c r="G7755" i="1"/>
  <c r="G7756" i="1"/>
  <c r="G7757" i="1"/>
  <c r="G7758" i="1"/>
  <c r="G7759" i="1"/>
  <c r="G7760" i="1"/>
  <c r="G7761" i="1"/>
  <c r="G7762" i="1"/>
  <c r="G7763" i="1"/>
  <c r="G7764" i="1"/>
  <c r="G7765" i="1"/>
  <c r="G7766" i="1"/>
  <c r="G7767" i="1"/>
  <c r="G7768" i="1"/>
  <c r="G7769" i="1"/>
  <c r="G7770" i="1"/>
  <c r="G7771" i="1"/>
  <c r="G7772" i="1"/>
  <c r="G7773" i="1"/>
  <c r="G7774" i="1"/>
  <c r="G7775" i="1"/>
  <c r="G7776" i="1"/>
  <c r="G7777" i="1"/>
  <c r="G7778" i="1"/>
  <c r="G7779" i="1"/>
  <c r="G7780" i="1"/>
  <c r="G7781" i="1"/>
  <c r="G7782" i="1"/>
  <c r="G7783" i="1"/>
  <c r="G7784" i="1"/>
  <c r="G7785" i="1"/>
  <c r="G7786" i="1"/>
  <c r="G7787" i="1"/>
  <c r="G7788" i="1"/>
  <c r="G7789" i="1"/>
  <c r="G7790" i="1"/>
  <c r="G7791" i="1"/>
  <c r="G7792" i="1"/>
  <c r="G7793" i="1"/>
  <c r="G7794" i="1"/>
  <c r="G7795" i="1"/>
  <c r="G7796" i="1"/>
  <c r="G7797" i="1"/>
  <c r="G7798" i="1"/>
  <c r="G7799" i="1"/>
  <c r="G7800" i="1"/>
  <c r="G7801" i="1"/>
  <c r="G7802" i="1"/>
  <c r="G7803" i="1"/>
  <c r="G7804" i="1"/>
  <c r="G7805" i="1"/>
  <c r="G7806" i="1"/>
  <c r="G7807" i="1"/>
  <c r="G7808" i="1"/>
  <c r="G7809" i="1"/>
  <c r="G7810" i="1"/>
  <c r="G7811" i="1"/>
  <c r="G7812" i="1"/>
  <c r="G7813" i="1"/>
  <c r="G7814" i="1"/>
  <c r="G7815" i="1"/>
  <c r="G7816" i="1"/>
  <c r="G7817" i="1"/>
  <c r="G7818" i="1"/>
  <c r="G7819" i="1"/>
  <c r="G7820" i="1"/>
  <c r="G7821" i="1"/>
  <c r="G7822" i="1"/>
  <c r="G7823" i="1"/>
  <c r="G7824" i="1"/>
  <c r="G7825" i="1"/>
  <c r="G7826" i="1"/>
  <c r="G7827" i="1"/>
  <c r="G7828" i="1"/>
  <c r="G7829" i="1"/>
  <c r="G7830" i="1"/>
  <c r="G7831" i="1"/>
  <c r="G7832" i="1"/>
  <c r="G7833" i="1"/>
  <c r="G7834" i="1"/>
  <c r="G7835" i="1"/>
  <c r="G7836" i="1"/>
  <c r="G7837" i="1"/>
  <c r="G7838" i="1"/>
  <c r="G7839" i="1"/>
  <c r="G7840" i="1"/>
  <c r="G7841" i="1"/>
  <c r="G7842" i="1"/>
  <c r="G7843" i="1"/>
  <c r="G7844" i="1"/>
  <c r="G7845" i="1"/>
  <c r="G7846" i="1"/>
  <c r="G7847" i="1"/>
  <c r="G7848" i="1"/>
  <c r="G7849" i="1"/>
  <c r="G7850" i="1"/>
  <c r="G7851" i="1"/>
  <c r="G7852" i="1"/>
  <c r="G7853" i="1"/>
  <c r="G7854" i="1"/>
  <c r="G7855" i="1"/>
  <c r="G7856" i="1"/>
  <c r="G7857" i="1"/>
  <c r="G7858" i="1"/>
  <c r="G7859" i="1"/>
  <c r="G7860" i="1"/>
  <c r="G7861" i="1"/>
  <c r="G7862" i="1"/>
  <c r="G7863" i="1"/>
  <c r="G7864" i="1"/>
  <c r="G7865" i="1"/>
  <c r="G7866" i="1"/>
  <c r="G7867" i="1"/>
  <c r="G7868" i="1"/>
  <c r="G7869" i="1"/>
  <c r="G7870" i="1"/>
  <c r="G7871" i="1"/>
  <c r="G7872" i="1"/>
  <c r="G7873" i="1"/>
  <c r="G7874" i="1"/>
  <c r="G7875" i="1"/>
  <c r="G7876" i="1"/>
  <c r="G7877" i="1"/>
  <c r="G7878" i="1"/>
  <c r="G7879" i="1"/>
  <c r="G7880" i="1"/>
  <c r="G7881" i="1"/>
  <c r="G7882" i="1"/>
  <c r="G7883" i="1"/>
  <c r="G7884" i="1"/>
  <c r="G7885" i="1"/>
  <c r="G7886" i="1"/>
  <c r="G7887" i="1"/>
  <c r="G7888" i="1"/>
  <c r="G7889" i="1"/>
  <c r="G7890" i="1"/>
  <c r="G7891" i="1"/>
  <c r="G7892" i="1"/>
  <c r="G7893" i="1"/>
  <c r="G7894" i="1"/>
  <c r="G7895" i="1"/>
  <c r="G7896" i="1"/>
  <c r="G7897" i="1"/>
  <c r="G7898" i="1"/>
  <c r="G7899" i="1"/>
  <c r="G7900" i="1"/>
  <c r="G7901" i="1"/>
  <c r="G7902" i="1"/>
  <c r="G7903" i="1"/>
  <c r="G7904" i="1"/>
  <c r="G7905" i="1"/>
  <c r="G7906" i="1"/>
  <c r="G7907" i="1"/>
  <c r="G7908" i="1"/>
  <c r="G7909" i="1"/>
  <c r="G7910" i="1"/>
  <c r="G7911" i="1"/>
  <c r="G7912" i="1"/>
  <c r="G7913" i="1"/>
  <c r="G7914" i="1"/>
  <c r="G7915" i="1"/>
  <c r="G7916" i="1"/>
  <c r="G7917" i="1"/>
  <c r="G7918" i="1"/>
  <c r="G7919" i="1"/>
  <c r="G7920" i="1"/>
  <c r="G7921" i="1"/>
  <c r="G7922" i="1"/>
  <c r="G7923" i="1"/>
  <c r="G7924" i="1"/>
  <c r="G7925" i="1"/>
  <c r="G7926" i="1"/>
  <c r="G7927" i="1"/>
  <c r="G7928" i="1"/>
  <c r="G7929" i="1"/>
  <c r="G7930" i="1"/>
  <c r="G7931" i="1"/>
  <c r="G7932" i="1"/>
  <c r="G7933" i="1"/>
  <c r="G7934" i="1"/>
  <c r="G7935" i="1"/>
  <c r="G7936" i="1"/>
  <c r="G7937" i="1"/>
  <c r="G7938" i="1"/>
  <c r="G7939" i="1"/>
  <c r="G7940" i="1"/>
  <c r="G7941" i="1"/>
  <c r="G7942" i="1"/>
  <c r="G7943" i="1"/>
  <c r="G7944" i="1"/>
  <c r="G7945" i="1"/>
  <c r="G7946" i="1"/>
  <c r="G7947" i="1"/>
  <c r="G7948" i="1"/>
  <c r="G7949" i="1"/>
  <c r="G7950" i="1"/>
  <c r="G7951" i="1"/>
  <c r="G7952" i="1"/>
  <c r="G7953" i="1"/>
  <c r="G7954" i="1"/>
  <c r="G7955" i="1"/>
  <c r="G7956" i="1"/>
  <c r="G7957" i="1"/>
  <c r="G7958" i="1"/>
  <c r="G7959" i="1"/>
  <c r="G7960" i="1"/>
  <c r="G7961" i="1"/>
  <c r="G7962" i="1"/>
  <c r="G7963" i="1"/>
  <c r="G7964" i="1"/>
  <c r="G7965" i="1"/>
  <c r="G7966" i="1"/>
  <c r="G7967" i="1"/>
  <c r="G7968" i="1"/>
  <c r="G7969" i="1"/>
  <c r="G7970" i="1"/>
  <c r="G7971" i="1"/>
  <c r="G7972" i="1"/>
  <c r="G7973" i="1"/>
  <c r="G7974" i="1"/>
  <c r="G7975" i="1"/>
  <c r="G7976" i="1"/>
  <c r="G7977" i="1"/>
  <c r="G7978" i="1"/>
  <c r="G7979" i="1"/>
  <c r="G7980" i="1"/>
  <c r="G7981" i="1"/>
  <c r="G7982" i="1"/>
  <c r="G7983" i="1"/>
  <c r="G7984" i="1"/>
  <c r="G7985" i="1"/>
  <c r="G7986" i="1"/>
  <c r="G7987" i="1"/>
  <c r="G7988" i="1"/>
  <c r="G7989" i="1"/>
  <c r="G7990" i="1"/>
  <c r="G7991" i="1"/>
  <c r="G7992" i="1"/>
  <c r="G7993" i="1"/>
  <c r="G7994" i="1"/>
  <c r="G7995" i="1"/>
  <c r="G7996" i="1"/>
  <c r="G7997" i="1"/>
  <c r="G7998" i="1"/>
  <c r="G7999" i="1"/>
  <c r="G8000" i="1"/>
  <c r="G8001" i="1"/>
  <c r="G8002" i="1"/>
  <c r="G8003" i="1"/>
  <c r="G8004" i="1"/>
  <c r="G8005" i="1"/>
  <c r="G8006" i="1"/>
  <c r="G8007" i="1"/>
  <c r="G8008" i="1"/>
  <c r="G8009" i="1"/>
  <c r="G8010" i="1"/>
  <c r="G8011" i="1"/>
  <c r="G8012" i="1"/>
  <c r="G8013" i="1"/>
  <c r="G8014" i="1"/>
  <c r="G8015" i="1"/>
  <c r="G8016" i="1"/>
  <c r="G8017" i="1"/>
  <c r="G8018" i="1"/>
  <c r="G8019" i="1"/>
  <c r="G8020" i="1"/>
  <c r="G8021" i="1"/>
  <c r="G8022" i="1"/>
  <c r="G8023" i="1"/>
  <c r="G8024" i="1"/>
  <c r="G8025" i="1"/>
  <c r="G8026" i="1"/>
  <c r="G8027" i="1"/>
  <c r="G8028" i="1"/>
  <c r="G8029" i="1"/>
  <c r="G8030" i="1"/>
  <c r="G8031" i="1"/>
  <c r="G8032" i="1"/>
  <c r="G8033" i="1"/>
  <c r="G8034" i="1"/>
  <c r="G8035" i="1"/>
  <c r="G8036" i="1"/>
  <c r="G8037" i="1"/>
  <c r="G8038" i="1"/>
  <c r="G8039" i="1"/>
  <c r="G8040" i="1"/>
  <c r="G8041" i="1"/>
  <c r="G8042" i="1"/>
  <c r="G8043" i="1"/>
  <c r="G8044" i="1"/>
  <c r="G8045" i="1"/>
  <c r="G8046" i="1"/>
  <c r="G8047" i="1"/>
  <c r="G8048" i="1"/>
  <c r="G8049" i="1"/>
  <c r="G8050" i="1"/>
  <c r="G8051" i="1"/>
  <c r="G8052" i="1"/>
  <c r="G8053" i="1"/>
  <c r="G8054" i="1"/>
  <c r="G8055" i="1"/>
  <c r="G8056" i="1"/>
  <c r="G8057" i="1"/>
  <c r="G8058" i="1"/>
  <c r="G8059" i="1"/>
  <c r="G8060" i="1"/>
  <c r="G8061" i="1"/>
  <c r="G8062" i="1"/>
  <c r="G8063" i="1"/>
  <c r="G8064" i="1"/>
  <c r="G8065" i="1"/>
  <c r="G8066" i="1"/>
  <c r="G8067" i="1"/>
  <c r="G8068" i="1"/>
  <c r="G8069" i="1"/>
  <c r="G8070" i="1"/>
  <c r="G8071" i="1"/>
  <c r="G8072" i="1"/>
  <c r="G8073" i="1"/>
  <c r="G8074" i="1"/>
  <c r="G8075" i="1"/>
  <c r="G8076" i="1"/>
  <c r="G8077" i="1"/>
  <c r="G8078" i="1"/>
  <c r="G8079" i="1"/>
  <c r="G8080" i="1"/>
  <c r="G8081" i="1"/>
  <c r="G8082" i="1"/>
  <c r="G8083" i="1"/>
  <c r="G8084" i="1"/>
  <c r="G8085" i="1"/>
  <c r="G8086" i="1"/>
  <c r="G8087" i="1"/>
  <c r="G8088" i="1"/>
  <c r="G8089" i="1"/>
  <c r="G8090" i="1"/>
  <c r="G8091" i="1"/>
  <c r="G8092" i="1"/>
  <c r="G8093" i="1"/>
  <c r="G8094" i="1"/>
  <c r="G8095" i="1"/>
  <c r="G8096" i="1"/>
  <c r="G8097" i="1"/>
  <c r="G8098" i="1"/>
  <c r="G8099" i="1"/>
  <c r="G8100" i="1"/>
  <c r="G8101" i="1"/>
  <c r="G8102" i="1"/>
  <c r="G8103" i="1"/>
  <c r="G8104" i="1"/>
  <c r="G8105" i="1"/>
  <c r="G8106" i="1"/>
  <c r="G8107" i="1"/>
  <c r="G8108" i="1"/>
  <c r="G8109" i="1"/>
  <c r="G8110" i="1"/>
  <c r="G8111" i="1"/>
  <c r="G8112" i="1"/>
  <c r="G8113" i="1"/>
  <c r="G8114" i="1"/>
  <c r="G8115" i="1"/>
  <c r="G8116" i="1"/>
  <c r="G8117" i="1"/>
  <c r="G8118" i="1"/>
  <c r="G8119" i="1"/>
  <c r="G8120" i="1"/>
  <c r="G8121" i="1"/>
  <c r="G8122" i="1"/>
  <c r="G8123" i="1"/>
  <c r="G8124" i="1"/>
  <c r="G8125" i="1"/>
  <c r="G8126" i="1"/>
  <c r="G8127" i="1"/>
  <c r="G8128" i="1"/>
  <c r="G8129" i="1"/>
  <c r="G8130" i="1"/>
  <c r="G8131" i="1"/>
  <c r="G8132" i="1"/>
  <c r="G8133" i="1"/>
  <c r="G8134" i="1"/>
  <c r="G8135" i="1"/>
  <c r="G8136" i="1"/>
  <c r="G8137" i="1"/>
  <c r="G8138" i="1"/>
  <c r="G8139" i="1"/>
  <c r="G8140" i="1"/>
  <c r="G8141" i="1"/>
  <c r="G8142" i="1"/>
  <c r="G8143" i="1"/>
  <c r="G8144" i="1"/>
  <c r="G8145" i="1"/>
  <c r="G8146" i="1"/>
  <c r="G8147" i="1"/>
  <c r="G8148" i="1"/>
  <c r="G8149" i="1"/>
  <c r="G8150" i="1"/>
  <c r="G8151" i="1"/>
  <c r="G8152" i="1"/>
  <c r="G8153" i="1"/>
  <c r="G8154" i="1"/>
  <c r="G8155" i="1"/>
  <c r="G8156" i="1"/>
  <c r="G8157" i="1"/>
  <c r="G8158" i="1"/>
  <c r="G8159" i="1"/>
  <c r="G8160" i="1"/>
  <c r="G8161" i="1"/>
  <c r="G8162" i="1"/>
  <c r="G8163" i="1"/>
  <c r="G8164" i="1"/>
  <c r="G8165" i="1"/>
  <c r="G8166" i="1"/>
  <c r="G8167" i="1"/>
  <c r="G8168" i="1"/>
  <c r="G8169" i="1"/>
  <c r="G8170" i="1"/>
  <c r="G8171" i="1"/>
  <c r="G8172" i="1"/>
  <c r="G8173" i="1"/>
  <c r="G8174" i="1"/>
  <c r="G8175" i="1"/>
  <c r="G8176" i="1"/>
  <c r="G8177" i="1"/>
  <c r="G8178" i="1"/>
  <c r="G8179" i="1"/>
  <c r="G8180" i="1"/>
  <c r="G8181" i="1"/>
  <c r="G8182" i="1"/>
  <c r="G8183" i="1"/>
  <c r="G8184" i="1"/>
  <c r="G8185" i="1"/>
  <c r="G8186" i="1"/>
  <c r="G8187" i="1"/>
  <c r="G8188" i="1"/>
  <c r="G8189" i="1"/>
  <c r="G8190" i="1"/>
  <c r="G8191" i="1"/>
  <c r="G8192" i="1"/>
  <c r="G8193" i="1"/>
  <c r="G8194" i="1"/>
  <c r="G8195" i="1"/>
  <c r="G8196" i="1"/>
  <c r="G8197" i="1"/>
  <c r="G8198" i="1"/>
  <c r="G8199" i="1"/>
  <c r="G8200" i="1"/>
  <c r="G8201" i="1"/>
  <c r="G8202" i="1"/>
  <c r="G8203" i="1"/>
  <c r="G8204" i="1"/>
  <c r="G8205" i="1"/>
  <c r="G8206" i="1"/>
  <c r="G8207" i="1"/>
  <c r="G8208" i="1"/>
  <c r="G8209" i="1"/>
  <c r="G8210" i="1"/>
  <c r="G8211" i="1"/>
  <c r="G8212" i="1"/>
  <c r="G8213" i="1"/>
  <c r="G8214" i="1"/>
  <c r="G8215" i="1"/>
  <c r="G8216" i="1"/>
  <c r="G8217" i="1"/>
  <c r="G8218" i="1"/>
  <c r="G8219" i="1"/>
  <c r="G8220" i="1"/>
  <c r="G8221" i="1"/>
  <c r="G8222" i="1"/>
  <c r="G8223" i="1"/>
  <c r="G8224" i="1"/>
  <c r="G8225" i="1"/>
  <c r="G8226" i="1"/>
  <c r="G8227" i="1"/>
  <c r="G8228" i="1"/>
  <c r="G8229" i="1"/>
  <c r="G8230" i="1"/>
  <c r="G8231" i="1"/>
  <c r="G8232" i="1"/>
  <c r="G8233" i="1"/>
  <c r="G8234" i="1"/>
  <c r="G8235" i="1"/>
  <c r="G8236" i="1"/>
  <c r="G8237" i="1"/>
  <c r="G8238" i="1"/>
  <c r="G8239" i="1"/>
  <c r="G8240" i="1"/>
  <c r="G8241" i="1"/>
  <c r="G8242" i="1"/>
  <c r="G8243" i="1"/>
  <c r="G8244" i="1"/>
  <c r="G8245" i="1"/>
  <c r="G8246" i="1"/>
  <c r="G8247" i="1"/>
  <c r="G8248" i="1"/>
  <c r="G8249" i="1"/>
  <c r="G8250" i="1"/>
  <c r="G8251" i="1"/>
  <c r="G8252" i="1"/>
  <c r="G8253" i="1"/>
  <c r="G8254" i="1"/>
  <c r="G8255" i="1"/>
  <c r="G8256" i="1"/>
  <c r="G8257" i="1"/>
  <c r="G8258" i="1"/>
  <c r="G8259" i="1"/>
  <c r="G8260" i="1"/>
  <c r="G8261" i="1"/>
  <c r="G8262" i="1"/>
  <c r="G8263" i="1"/>
  <c r="G8264" i="1"/>
  <c r="G8265" i="1"/>
  <c r="G8266" i="1"/>
  <c r="G8267" i="1"/>
  <c r="G8268" i="1"/>
  <c r="G8269" i="1"/>
  <c r="G8270" i="1"/>
  <c r="G8271" i="1"/>
  <c r="G8272" i="1"/>
  <c r="G8273" i="1"/>
  <c r="G8274" i="1"/>
  <c r="G8275" i="1"/>
  <c r="G8276" i="1"/>
  <c r="G8277" i="1"/>
  <c r="G8278" i="1"/>
  <c r="G8279" i="1"/>
  <c r="G8280" i="1"/>
  <c r="G8281" i="1"/>
  <c r="G8282" i="1"/>
  <c r="G8283" i="1"/>
  <c r="G8284" i="1"/>
  <c r="G8285" i="1"/>
  <c r="G8286" i="1"/>
  <c r="G8287" i="1"/>
  <c r="G8288" i="1"/>
  <c r="G8289" i="1"/>
  <c r="G8290" i="1"/>
  <c r="G8291" i="1"/>
  <c r="G8292" i="1"/>
  <c r="G8293" i="1"/>
  <c r="G8294" i="1"/>
  <c r="G8295" i="1"/>
  <c r="G8296" i="1"/>
  <c r="G8297" i="1"/>
  <c r="G8298" i="1"/>
  <c r="G8299" i="1"/>
  <c r="G8300" i="1"/>
  <c r="G8301" i="1"/>
  <c r="G8302" i="1"/>
  <c r="G8303" i="1"/>
  <c r="G8304" i="1"/>
  <c r="G8305" i="1"/>
  <c r="G8306" i="1"/>
  <c r="G8307" i="1"/>
  <c r="G8308" i="1"/>
  <c r="G8309" i="1"/>
  <c r="G8310" i="1"/>
  <c r="G8311" i="1"/>
  <c r="G8312" i="1"/>
  <c r="G8313" i="1"/>
  <c r="G8314" i="1"/>
  <c r="G8315" i="1"/>
  <c r="G8316" i="1"/>
  <c r="G8317" i="1"/>
  <c r="G8318" i="1"/>
  <c r="G8319" i="1"/>
  <c r="G8320" i="1"/>
  <c r="G8321" i="1"/>
  <c r="G8322" i="1"/>
  <c r="G8323" i="1"/>
  <c r="G8324" i="1"/>
  <c r="G8325" i="1"/>
  <c r="G8326" i="1"/>
  <c r="G8327" i="1"/>
  <c r="G8328" i="1"/>
  <c r="G8329" i="1"/>
  <c r="G8330" i="1"/>
  <c r="G8331" i="1"/>
  <c r="G8332" i="1"/>
  <c r="G8333" i="1"/>
  <c r="G8334" i="1"/>
  <c r="G8335" i="1"/>
  <c r="G8336" i="1"/>
  <c r="G8337" i="1"/>
  <c r="G8338" i="1"/>
  <c r="G8339" i="1"/>
  <c r="G8340" i="1"/>
  <c r="G8341" i="1"/>
  <c r="G8342" i="1"/>
  <c r="G8343" i="1"/>
  <c r="G8344" i="1"/>
  <c r="G8345" i="1"/>
  <c r="G8346" i="1"/>
  <c r="G8347" i="1"/>
  <c r="G8348" i="1"/>
  <c r="G8349" i="1"/>
  <c r="G8350" i="1"/>
  <c r="G8351" i="1"/>
  <c r="G8352" i="1"/>
  <c r="G8353" i="1"/>
  <c r="G8354" i="1"/>
  <c r="G8355" i="1"/>
  <c r="G8356" i="1"/>
  <c r="G8357" i="1"/>
  <c r="G8358" i="1"/>
  <c r="G8359" i="1"/>
  <c r="G8360" i="1"/>
  <c r="G8361" i="1"/>
  <c r="G8362" i="1"/>
  <c r="G8363" i="1"/>
  <c r="G8364" i="1"/>
  <c r="G8365" i="1"/>
  <c r="G8366" i="1"/>
  <c r="G8367" i="1"/>
  <c r="G8368" i="1"/>
  <c r="G8369" i="1"/>
  <c r="G8370" i="1"/>
  <c r="G8371" i="1"/>
  <c r="G8372" i="1"/>
  <c r="G8373" i="1"/>
  <c r="G8374" i="1"/>
  <c r="G8375" i="1"/>
  <c r="G8376" i="1"/>
  <c r="G8377" i="1"/>
  <c r="G8378" i="1"/>
  <c r="G8379" i="1"/>
  <c r="G8380" i="1"/>
  <c r="G8381" i="1"/>
  <c r="G8382" i="1"/>
  <c r="G8383" i="1"/>
  <c r="G8384" i="1"/>
  <c r="G8385" i="1"/>
  <c r="G8386" i="1"/>
  <c r="G8387" i="1"/>
  <c r="G8388" i="1"/>
  <c r="G8389" i="1"/>
  <c r="G8390" i="1"/>
  <c r="G8391" i="1"/>
  <c r="G8392" i="1"/>
  <c r="G8393" i="1"/>
  <c r="G8394" i="1"/>
  <c r="G8395" i="1"/>
  <c r="G8396" i="1"/>
  <c r="G8397" i="1"/>
  <c r="G8398" i="1"/>
  <c r="G8399" i="1"/>
  <c r="G8400" i="1"/>
  <c r="G8401" i="1"/>
  <c r="G8402" i="1"/>
  <c r="G8403" i="1"/>
  <c r="G8404" i="1"/>
  <c r="G8405" i="1"/>
  <c r="G8406" i="1"/>
  <c r="G8407" i="1"/>
  <c r="G8408" i="1"/>
  <c r="G8409" i="1"/>
  <c r="G8410" i="1"/>
  <c r="G8411" i="1"/>
  <c r="G8412" i="1"/>
  <c r="G8413" i="1"/>
  <c r="G8414" i="1"/>
  <c r="G8415" i="1"/>
  <c r="G8416" i="1"/>
  <c r="G8417" i="1"/>
  <c r="G8418" i="1"/>
  <c r="G8419" i="1"/>
  <c r="G8420" i="1"/>
  <c r="G8421" i="1"/>
  <c r="G8422" i="1"/>
  <c r="G8423" i="1"/>
  <c r="G8424" i="1"/>
  <c r="G8425" i="1"/>
  <c r="G8426" i="1"/>
  <c r="G8427" i="1"/>
  <c r="G8428" i="1"/>
  <c r="G8429" i="1"/>
  <c r="G8430" i="1"/>
  <c r="G8431" i="1"/>
  <c r="G8432" i="1"/>
  <c r="G8433" i="1"/>
  <c r="G8434" i="1"/>
  <c r="G8435" i="1"/>
  <c r="G8436" i="1"/>
  <c r="G8437" i="1"/>
  <c r="G8438" i="1"/>
  <c r="G8439" i="1"/>
  <c r="G8440" i="1"/>
  <c r="G8441" i="1"/>
  <c r="G8442" i="1"/>
  <c r="G8443" i="1"/>
  <c r="G8444" i="1"/>
  <c r="G8445" i="1"/>
  <c r="G8446" i="1"/>
  <c r="G8447" i="1"/>
  <c r="G8448" i="1"/>
  <c r="G8449" i="1"/>
  <c r="G8450" i="1"/>
  <c r="G8451" i="1"/>
  <c r="G8452" i="1"/>
  <c r="G8453" i="1"/>
  <c r="G8454" i="1"/>
  <c r="G8455" i="1"/>
  <c r="G8456" i="1"/>
  <c r="G8457" i="1"/>
  <c r="G8458" i="1"/>
  <c r="G8459" i="1"/>
  <c r="G8460" i="1"/>
  <c r="G8461" i="1"/>
  <c r="G8462" i="1"/>
  <c r="G8463" i="1"/>
  <c r="G8464" i="1"/>
  <c r="G8465" i="1"/>
  <c r="G8466" i="1"/>
  <c r="G8467" i="1"/>
  <c r="G8468" i="1"/>
  <c r="G8469" i="1"/>
  <c r="G8470" i="1"/>
  <c r="G8471" i="1"/>
  <c r="G8472" i="1"/>
  <c r="G8473" i="1"/>
  <c r="G8474" i="1"/>
  <c r="G8475" i="1"/>
  <c r="G8476" i="1"/>
  <c r="G8477" i="1"/>
  <c r="G8478" i="1"/>
  <c r="G8479" i="1"/>
  <c r="G8480" i="1"/>
  <c r="G8481" i="1"/>
  <c r="G8482" i="1"/>
  <c r="G8483" i="1"/>
  <c r="G8484" i="1"/>
  <c r="G8485" i="1"/>
  <c r="G8486" i="1"/>
  <c r="G8487" i="1"/>
  <c r="G8488" i="1"/>
  <c r="G8489" i="1"/>
  <c r="G8490" i="1"/>
  <c r="G8491" i="1"/>
  <c r="G8492" i="1"/>
  <c r="G8493" i="1"/>
  <c r="G8494" i="1"/>
  <c r="G8495" i="1"/>
  <c r="G8496" i="1"/>
  <c r="G8497" i="1"/>
  <c r="G8498" i="1"/>
  <c r="G8499" i="1"/>
  <c r="G8500" i="1"/>
  <c r="G8501" i="1"/>
  <c r="G8502" i="1"/>
  <c r="G8503" i="1"/>
  <c r="G8504" i="1"/>
  <c r="G8505" i="1"/>
  <c r="G8506" i="1"/>
  <c r="G8507" i="1"/>
  <c r="G8508" i="1"/>
  <c r="G8509" i="1"/>
  <c r="G8510" i="1"/>
  <c r="G8511" i="1"/>
  <c r="G8512" i="1"/>
  <c r="G8513" i="1"/>
  <c r="G8514" i="1"/>
  <c r="G8515" i="1"/>
  <c r="G8516" i="1"/>
  <c r="G8517" i="1"/>
  <c r="G8518" i="1"/>
  <c r="G8519" i="1"/>
  <c r="G8520" i="1"/>
  <c r="G8521" i="1"/>
  <c r="G8522" i="1"/>
  <c r="G8523" i="1"/>
  <c r="G8524" i="1"/>
  <c r="G8525" i="1"/>
  <c r="G8526" i="1"/>
  <c r="G8527" i="1"/>
  <c r="G8528" i="1"/>
  <c r="G8529" i="1"/>
  <c r="G8530" i="1"/>
  <c r="G8531" i="1"/>
  <c r="G8532" i="1"/>
  <c r="G8533" i="1"/>
  <c r="G8534" i="1"/>
  <c r="G8535" i="1"/>
  <c r="G8536" i="1"/>
  <c r="G8537" i="1"/>
  <c r="G8538" i="1"/>
  <c r="G8539" i="1"/>
  <c r="G8540" i="1"/>
  <c r="G8541" i="1"/>
  <c r="G8542" i="1"/>
  <c r="G8543" i="1"/>
  <c r="G8544" i="1"/>
  <c r="G8545" i="1"/>
  <c r="G8546" i="1"/>
  <c r="G8547" i="1"/>
  <c r="G8548" i="1"/>
  <c r="G8549" i="1"/>
  <c r="G8550" i="1"/>
  <c r="G8551" i="1"/>
  <c r="G8552" i="1"/>
  <c r="G8553" i="1"/>
  <c r="G8554" i="1"/>
  <c r="G8555" i="1"/>
  <c r="G8556" i="1"/>
  <c r="G8557" i="1"/>
  <c r="G8558" i="1"/>
  <c r="G8559" i="1"/>
  <c r="G8560" i="1"/>
  <c r="G8561" i="1"/>
  <c r="G8562" i="1"/>
  <c r="G8563" i="1"/>
  <c r="G8564" i="1"/>
  <c r="G8565" i="1"/>
  <c r="G8566" i="1"/>
  <c r="G8567" i="1"/>
  <c r="G8568" i="1"/>
  <c r="G8569" i="1"/>
  <c r="G8570" i="1"/>
  <c r="G8571" i="1"/>
  <c r="G8572" i="1"/>
  <c r="G8573" i="1"/>
  <c r="G8574" i="1"/>
  <c r="G8575" i="1"/>
  <c r="G8576" i="1"/>
  <c r="G8577" i="1"/>
  <c r="G8578" i="1"/>
  <c r="G8579" i="1"/>
  <c r="G8580" i="1"/>
  <c r="G8581" i="1"/>
  <c r="G8582" i="1"/>
  <c r="G8583" i="1"/>
  <c r="G8584" i="1"/>
  <c r="G8585" i="1"/>
  <c r="G8586" i="1"/>
  <c r="G8587" i="1"/>
  <c r="G8588" i="1"/>
  <c r="G8589" i="1"/>
  <c r="G8590" i="1"/>
  <c r="G8591" i="1"/>
  <c r="G8592" i="1"/>
  <c r="G8593" i="1"/>
  <c r="G8594" i="1"/>
  <c r="G8595" i="1"/>
  <c r="G8596" i="1"/>
  <c r="G8597" i="1"/>
  <c r="G8598" i="1"/>
  <c r="G8599" i="1"/>
  <c r="G8600" i="1"/>
  <c r="G8601" i="1"/>
  <c r="G8602" i="1"/>
  <c r="G8603" i="1"/>
  <c r="G8604" i="1"/>
  <c r="G8605" i="1"/>
  <c r="G8606" i="1"/>
  <c r="G8607" i="1"/>
  <c r="G8608" i="1"/>
  <c r="G8609" i="1"/>
  <c r="G8610" i="1"/>
  <c r="G8611" i="1"/>
  <c r="G8612" i="1"/>
  <c r="G8613" i="1"/>
  <c r="G8614" i="1"/>
  <c r="G8615" i="1"/>
  <c r="G8616" i="1"/>
  <c r="G8617" i="1"/>
  <c r="G8618" i="1"/>
  <c r="G8619" i="1"/>
  <c r="G8620" i="1"/>
  <c r="G8621" i="1"/>
  <c r="G8622" i="1"/>
  <c r="G8623" i="1"/>
  <c r="G8624" i="1"/>
  <c r="G8625" i="1"/>
  <c r="G8626" i="1"/>
  <c r="G8627" i="1"/>
  <c r="G8628" i="1"/>
  <c r="G8629" i="1"/>
  <c r="G8630" i="1"/>
  <c r="G8631" i="1"/>
  <c r="G8632" i="1"/>
  <c r="G8633" i="1"/>
  <c r="G8634" i="1"/>
  <c r="G8635" i="1"/>
  <c r="G8636" i="1"/>
  <c r="G8637" i="1"/>
  <c r="G8638" i="1"/>
  <c r="G8639" i="1"/>
  <c r="G8640" i="1"/>
  <c r="G8641" i="1"/>
  <c r="G8642" i="1"/>
  <c r="G8643" i="1"/>
  <c r="G8644" i="1"/>
  <c r="G8645" i="1"/>
  <c r="G8646" i="1"/>
  <c r="G8647" i="1"/>
  <c r="G8648" i="1"/>
  <c r="G8649" i="1"/>
  <c r="G8650" i="1"/>
  <c r="G8651" i="1"/>
  <c r="G8652" i="1"/>
  <c r="G8653" i="1"/>
  <c r="G8654" i="1"/>
  <c r="G8655" i="1"/>
  <c r="G8656" i="1"/>
  <c r="G8657" i="1"/>
  <c r="G8658" i="1"/>
  <c r="G8659" i="1"/>
  <c r="G8660" i="1"/>
  <c r="G8661" i="1"/>
  <c r="G8662" i="1"/>
  <c r="G8663" i="1"/>
  <c r="G8664" i="1"/>
  <c r="G8665" i="1"/>
  <c r="G8666" i="1"/>
  <c r="G8667" i="1"/>
  <c r="G8668" i="1"/>
  <c r="G8669" i="1"/>
  <c r="G8670" i="1"/>
  <c r="G8671" i="1"/>
  <c r="G8672" i="1"/>
  <c r="G8673" i="1"/>
  <c r="G8674" i="1"/>
  <c r="G8675" i="1"/>
  <c r="G8676" i="1"/>
  <c r="G8677" i="1"/>
  <c r="G8678" i="1"/>
  <c r="G8679" i="1"/>
  <c r="G8680" i="1"/>
  <c r="G8681" i="1"/>
  <c r="G8682" i="1"/>
  <c r="G8683" i="1"/>
  <c r="G8684" i="1"/>
  <c r="G8685" i="1"/>
  <c r="G8686" i="1"/>
  <c r="G8687" i="1"/>
  <c r="G8688" i="1"/>
  <c r="G8689" i="1"/>
  <c r="G8690" i="1"/>
  <c r="G8691" i="1"/>
  <c r="G8692" i="1"/>
  <c r="G8693" i="1"/>
  <c r="G8694" i="1"/>
  <c r="G8695" i="1"/>
  <c r="G8696" i="1"/>
  <c r="G8697" i="1"/>
  <c r="G8698" i="1"/>
  <c r="G8699" i="1"/>
  <c r="G8700" i="1"/>
  <c r="G8701" i="1"/>
  <c r="G8702" i="1"/>
  <c r="G8703" i="1"/>
  <c r="G8704" i="1"/>
  <c r="G8705" i="1"/>
  <c r="G8706" i="1"/>
  <c r="G8707" i="1"/>
  <c r="G8708" i="1"/>
  <c r="G8709" i="1"/>
  <c r="G8710" i="1"/>
  <c r="G8711" i="1"/>
  <c r="G8712" i="1"/>
  <c r="G8713" i="1"/>
  <c r="G8714" i="1"/>
  <c r="G8715" i="1"/>
  <c r="G8716" i="1"/>
  <c r="G8717" i="1"/>
  <c r="G8718" i="1"/>
  <c r="G8719" i="1"/>
  <c r="G8720" i="1"/>
  <c r="G8721" i="1"/>
  <c r="G8722" i="1"/>
  <c r="G8723" i="1"/>
  <c r="G8724" i="1"/>
  <c r="G8725" i="1"/>
  <c r="G8726" i="1"/>
  <c r="G8727" i="1"/>
  <c r="G8728" i="1"/>
  <c r="G8729" i="1"/>
  <c r="G8730" i="1"/>
  <c r="G8731" i="1"/>
  <c r="G8732" i="1"/>
  <c r="G8733" i="1"/>
  <c r="G8734" i="1"/>
  <c r="G8735" i="1"/>
  <c r="G8736" i="1"/>
  <c r="G8737" i="1"/>
  <c r="G8738" i="1"/>
  <c r="G8739" i="1"/>
  <c r="G8740" i="1"/>
  <c r="G8741" i="1"/>
  <c r="G8742" i="1"/>
  <c r="G8743" i="1"/>
  <c r="G8744" i="1"/>
  <c r="G8745" i="1"/>
  <c r="G8746" i="1"/>
  <c r="G8747" i="1"/>
  <c r="G8748" i="1"/>
  <c r="G8749" i="1"/>
  <c r="G8750" i="1"/>
  <c r="G8751" i="1"/>
  <c r="G8752" i="1"/>
  <c r="G8753" i="1"/>
  <c r="G8754" i="1"/>
  <c r="G8755" i="1"/>
  <c r="G8756" i="1"/>
  <c r="G8757" i="1"/>
  <c r="G8758" i="1"/>
  <c r="G8759" i="1"/>
  <c r="G8760" i="1"/>
  <c r="G8761" i="1"/>
  <c r="G8762" i="1"/>
  <c r="G8763" i="1"/>
  <c r="G8764" i="1"/>
  <c r="G8765" i="1"/>
  <c r="G8766" i="1"/>
  <c r="G8767" i="1"/>
  <c r="G8768" i="1"/>
  <c r="G8769" i="1"/>
  <c r="G8770" i="1"/>
  <c r="G8771" i="1"/>
  <c r="G8772" i="1"/>
  <c r="G8773" i="1"/>
  <c r="G8774" i="1"/>
  <c r="G8775" i="1"/>
  <c r="G8776" i="1"/>
  <c r="G8777" i="1"/>
  <c r="G8778" i="1"/>
  <c r="G8779" i="1"/>
  <c r="G8780" i="1"/>
  <c r="G8781" i="1"/>
  <c r="G8782" i="1"/>
  <c r="G8783" i="1"/>
  <c r="G8784" i="1"/>
  <c r="G8785" i="1"/>
  <c r="G8786" i="1"/>
  <c r="G8787" i="1"/>
  <c r="G8788" i="1"/>
  <c r="G8789" i="1"/>
  <c r="G8790" i="1"/>
  <c r="G8791" i="1"/>
  <c r="G8792" i="1"/>
  <c r="G8793" i="1"/>
  <c r="G8794" i="1"/>
  <c r="G8795" i="1"/>
  <c r="G8796" i="1"/>
  <c r="G8797" i="1"/>
  <c r="G8798" i="1"/>
  <c r="G8799" i="1"/>
  <c r="G8800" i="1"/>
  <c r="G8801" i="1"/>
  <c r="G8802" i="1"/>
  <c r="G8803" i="1"/>
  <c r="G8804" i="1"/>
  <c r="G8805" i="1"/>
  <c r="G8806" i="1"/>
  <c r="G8807" i="1"/>
  <c r="G8808" i="1"/>
  <c r="G8809" i="1"/>
  <c r="G8810" i="1"/>
  <c r="G8811" i="1"/>
  <c r="G8812" i="1"/>
  <c r="G8813" i="1"/>
  <c r="G8814" i="1"/>
  <c r="G8815" i="1"/>
  <c r="G8816" i="1"/>
  <c r="G8817" i="1"/>
  <c r="G8818" i="1"/>
  <c r="G8819" i="1"/>
  <c r="G8820" i="1"/>
  <c r="G8821" i="1"/>
  <c r="G8822" i="1"/>
  <c r="G8823" i="1"/>
  <c r="G8824" i="1"/>
  <c r="G8825" i="1"/>
  <c r="G8826" i="1"/>
  <c r="G8827" i="1"/>
  <c r="G8828" i="1"/>
  <c r="G8829" i="1"/>
  <c r="G8830" i="1"/>
  <c r="G8831" i="1"/>
  <c r="G8832" i="1"/>
  <c r="G8833" i="1"/>
  <c r="G8834" i="1"/>
  <c r="G8835" i="1"/>
  <c r="G8836" i="1"/>
  <c r="G8837" i="1"/>
  <c r="G8838" i="1"/>
  <c r="G8839" i="1"/>
  <c r="G8840" i="1"/>
  <c r="G8841" i="1"/>
  <c r="G8842" i="1"/>
  <c r="G8843" i="1"/>
  <c r="G8844" i="1"/>
  <c r="G8845" i="1"/>
  <c r="G8846" i="1"/>
  <c r="G8847" i="1"/>
  <c r="G8848" i="1"/>
  <c r="G8849" i="1"/>
  <c r="G8850" i="1"/>
  <c r="G8851" i="1"/>
  <c r="G8852" i="1"/>
  <c r="G8853" i="1"/>
  <c r="G8854" i="1"/>
  <c r="G8855" i="1"/>
  <c r="G8856" i="1"/>
  <c r="G8857" i="1"/>
  <c r="G8858" i="1"/>
  <c r="G8859" i="1"/>
  <c r="G8860" i="1"/>
  <c r="G8861" i="1"/>
  <c r="G8862" i="1"/>
  <c r="G8863" i="1"/>
  <c r="G8864" i="1"/>
  <c r="G8865" i="1"/>
  <c r="G8866" i="1"/>
  <c r="G8867" i="1"/>
  <c r="G8868" i="1"/>
  <c r="G8869" i="1"/>
  <c r="G8870" i="1"/>
  <c r="G8871" i="1"/>
  <c r="G8872" i="1"/>
  <c r="G8873" i="1"/>
  <c r="G8874" i="1"/>
  <c r="G8875" i="1"/>
  <c r="G8876" i="1"/>
  <c r="G8877" i="1"/>
  <c r="G8878" i="1"/>
  <c r="G8879" i="1"/>
  <c r="G8880" i="1"/>
  <c r="G8881" i="1"/>
  <c r="G8882" i="1"/>
  <c r="G8883" i="1"/>
  <c r="G8884" i="1"/>
  <c r="G8885" i="1"/>
  <c r="G8886" i="1"/>
  <c r="G8887" i="1"/>
  <c r="G8888" i="1"/>
  <c r="G8889" i="1"/>
  <c r="G8890" i="1"/>
  <c r="G8891" i="1"/>
  <c r="G8892" i="1"/>
  <c r="G8893" i="1"/>
  <c r="G8894" i="1"/>
  <c r="G8895" i="1"/>
  <c r="G8896" i="1"/>
  <c r="G8897" i="1"/>
  <c r="G8898" i="1"/>
  <c r="G8899" i="1"/>
  <c r="G8900" i="1"/>
  <c r="G8901" i="1"/>
  <c r="G8902" i="1"/>
  <c r="G8903" i="1"/>
  <c r="G8904" i="1"/>
  <c r="G8905" i="1"/>
  <c r="G8906" i="1"/>
  <c r="G8907" i="1"/>
  <c r="G8908" i="1"/>
  <c r="G8909" i="1"/>
  <c r="G8910" i="1"/>
  <c r="G8911" i="1"/>
  <c r="G8912" i="1"/>
  <c r="G8913" i="1"/>
  <c r="G8914" i="1"/>
  <c r="G8915" i="1"/>
  <c r="G8916" i="1"/>
  <c r="G8917" i="1"/>
  <c r="G8918" i="1"/>
  <c r="G8919" i="1"/>
  <c r="G8920" i="1"/>
  <c r="G8921" i="1"/>
  <c r="G8922" i="1"/>
  <c r="G8923" i="1"/>
  <c r="G8924" i="1"/>
  <c r="G8925" i="1"/>
  <c r="G8926" i="1"/>
  <c r="G8927" i="1"/>
  <c r="G8928" i="1"/>
  <c r="G8929" i="1"/>
  <c r="G8930" i="1"/>
  <c r="G8931" i="1"/>
  <c r="G8932" i="1"/>
  <c r="G8933" i="1"/>
  <c r="G8934" i="1"/>
  <c r="G8935" i="1"/>
  <c r="G8936" i="1"/>
  <c r="G8937" i="1"/>
  <c r="G8938" i="1"/>
  <c r="G8939" i="1"/>
  <c r="G8940" i="1"/>
  <c r="G8941" i="1"/>
  <c r="G8942" i="1"/>
  <c r="G8943" i="1"/>
  <c r="G8944" i="1"/>
  <c r="G8945" i="1"/>
  <c r="G8946" i="1"/>
  <c r="G8947" i="1"/>
  <c r="G8948" i="1"/>
  <c r="G8949" i="1"/>
  <c r="G8950" i="1"/>
  <c r="G8951" i="1"/>
  <c r="G8952" i="1"/>
  <c r="G8953" i="1"/>
  <c r="G8954" i="1"/>
  <c r="G8955" i="1"/>
  <c r="G8956" i="1"/>
  <c r="G8957" i="1"/>
  <c r="G8958" i="1"/>
  <c r="G8959" i="1"/>
  <c r="G8960" i="1"/>
  <c r="G8961" i="1"/>
  <c r="G8962" i="1"/>
  <c r="G8963" i="1"/>
  <c r="G8964" i="1"/>
  <c r="G8965" i="1"/>
  <c r="G8966" i="1"/>
  <c r="G8967" i="1"/>
  <c r="G8968" i="1"/>
  <c r="G8969" i="1"/>
  <c r="G8970" i="1"/>
  <c r="G8971" i="1"/>
  <c r="G8972" i="1"/>
  <c r="G8973" i="1"/>
  <c r="G8974" i="1"/>
  <c r="G8975" i="1"/>
  <c r="G8976" i="1"/>
  <c r="G8977" i="1"/>
  <c r="G8978" i="1"/>
  <c r="G8979" i="1"/>
  <c r="G8980" i="1"/>
  <c r="G8981" i="1"/>
  <c r="G8982" i="1"/>
  <c r="G8983" i="1"/>
  <c r="G8984" i="1"/>
  <c r="G8985" i="1"/>
  <c r="G8986" i="1"/>
  <c r="G8987" i="1"/>
  <c r="G8988" i="1"/>
  <c r="G8989" i="1"/>
  <c r="G8990" i="1"/>
  <c r="G8991" i="1"/>
  <c r="G8992" i="1"/>
  <c r="G8993" i="1"/>
  <c r="G8994" i="1"/>
  <c r="G8995" i="1"/>
  <c r="G8996" i="1"/>
  <c r="G8997" i="1"/>
  <c r="G8998" i="1"/>
  <c r="G8999" i="1"/>
  <c r="G9000" i="1"/>
  <c r="G9001" i="1"/>
  <c r="G9002" i="1"/>
  <c r="G9003" i="1"/>
  <c r="G9004" i="1"/>
  <c r="G9005" i="1"/>
  <c r="G9006" i="1"/>
  <c r="G9007" i="1"/>
  <c r="G9008" i="1"/>
  <c r="G9009" i="1"/>
  <c r="G9010" i="1"/>
  <c r="G9011" i="1"/>
  <c r="G9012" i="1"/>
  <c r="G9013" i="1"/>
  <c r="G9014" i="1"/>
  <c r="G9015" i="1"/>
  <c r="G9016" i="1"/>
  <c r="G9017" i="1"/>
  <c r="G9018" i="1"/>
  <c r="G9019" i="1"/>
  <c r="G9020" i="1"/>
  <c r="G9021" i="1"/>
  <c r="G9022" i="1"/>
  <c r="G9023" i="1"/>
  <c r="G9024" i="1"/>
  <c r="G9025" i="1"/>
  <c r="G9026" i="1"/>
  <c r="G9027" i="1"/>
  <c r="G9028" i="1"/>
  <c r="G9029" i="1"/>
  <c r="G9030" i="1"/>
  <c r="G9031" i="1"/>
  <c r="G9032" i="1"/>
  <c r="G9033" i="1"/>
  <c r="G9034" i="1"/>
  <c r="G9035" i="1"/>
  <c r="G9036" i="1"/>
  <c r="G9037" i="1"/>
  <c r="G9038" i="1"/>
  <c r="G9039" i="1"/>
  <c r="G9040" i="1"/>
  <c r="G9041" i="1"/>
  <c r="G9042" i="1"/>
  <c r="G9043" i="1"/>
  <c r="G9044" i="1"/>
  <c r="G9045" i="1"/>
  <c r="G9046" i="1"/>
  <c r="G9047" i="1"/>
  <c r="G9048" i="1"/>
  <c r="G9049" i="1"/>
  <c r="G9050" i="1"/>
  <c r="G9051" i="1"/>
  <c r="G9052" i="1"/>
  <c r="G9053" i="1"/>
  <c r="G9054" i="1"/>
  <c r="G9055" i="1"/>
  <c r="G9056" i="1"/>
  <c r="G9057" i="1"/>
  <c r="G9058" i="1"/>
  <c r="G9059" i="1"/>
  <c r="G9060" i="1"/>
  <c r="G9061" i="1"/>
  <c r="G9062" i="1"/>
  <c r="G9063" i="1"/>
  <c r="G9064" i="1"/>
  <c r="G9065" i="1"/>
  <c r="G9066" i="1"/>
  <c r="G9067" i="1"/>
  <c r="G9068" i="1"/>
  <c r="G9069" i="1"/>
  <c r="G9070" i="1"/>
  <c r="G9071" i="1"/>
  <c r="G9072" i="1"/>
  <c r="G9073" i="1"/>
  <c r="G9074" i="1"/>
  <c r="G9075" i="1"/>
  <c r="G9076" i="1"/>
  <c r="G9077" i="1"/>
  <c r="G9078" i="1"/>
  <c r="G9079" i="1"/>
  <c r="G9080" i="1"/>
  <c r="G9081" i="1"/>
  <c r="G9082" i="1"/>
  <c r="G9083" i="1"/>
  <c r="G9084" i="1"/>
  <c r="G9085" i="1"/>
  <c r="G9086" i="1"/>
  <c r="G9087" i="1"/>
  <c r="G9088" i="1"/>
  <c r="G9089" i="1"/>
  <c r="G9090" i="1"/>
  <c r="G9091" i="1"/>
  <c r="G9092" i="1"/>
  <c r="G9093" i="1"/>
  <c r="G9094" i="1"/>
  <c r="G9095" i="1"/>
  <c r="G9096" i="1"/>
  <c r="G9097" i="1"/>
  <c r="G9098" i="1"/>
  <c r="G9099" i="1"/>
  <c r="G9100" i="1"/>
  <c r="G9101" i="1"/>
  <c r="G9102" i="1"/>
  <c r="G9103" i="1"/>
  <c r="G9104" i="1"/>
  <c r="G9105" i="1"/>
  <c r="G9106" i="1"/>
  <c r="G9107" i="1"/>
  <c r="G9108" i="1"/>
  <c r="G9109" i="1"/>
  <c r="G9110" i="1"/>
  <c r="G9111" i="1"/>
  <c r="G9112" i="1"/>
  <c r="G9113" i="1"/>
  <c r="G9114" i="1"/>
  <c r="G9115" i="1"/>
  <c r="G9116" i="1"/>
  <c r="G9117" i="1"/>
  <c r="G9118" i="1"/>
  <c r="G9119" i="1"/>
  <c r="G9120" i="1"/>
  <c r="G9121" i="1"/>
  <c r="G9122" i="1"/>
  <c r="G9123" i="1"/>
  <c r="G9124" i="1"/>
  <c r="G9125" i="1"/>
  <c r="G9126" i="1"/>
  <c r="G9127" i="1"/>
  <c r="G9128" i="1"/>
  <c r="G9129" i="1"/>
  <c r="G9130" i="1"/>
  <c r="G9131" i="1"/>
  <c r="G9132" i="1"/>
  <c r="G9133" i="1"/>
  <c r="G9134" i="1"/>
  <c r="G9135" i="1"/>
  <c r="G9136" i="1"/>
  <c r="G9137" i="1"/>
  <c r="G9138" i="1"/>
  <c r="G9139" i="1"/>
  <c r="G9140" i="1"/>
  <c r="G9141" i="1"/>
  <c r="G9142" i="1"/>
  <c r="G9143" i="1"/>
  <c r="G9144" i="1"/>
  <c r="G9145" i="1"/>
  <c r="G9146" i="1"/>
  <c r="G9147" i="1"/>
  <c r="G9148" i="1"/>
  <c r="G9149" i="1"/>
  <c r="G9150" i="1"/>
  <c r="G9151" i="1"/>
  <c r="G9152" i="1"/>
  <c r="G9153" i="1"/>
  <c r="G9154" i="1"/>
  <c r="G9155" i="1"/>
  <c r="G9156" i="1"/>
  <c r="G9157" i="1"/>
  <c r="G9158" i="1"/>
  <c r="G9159" i="1"/>
  <c r="G9160" i="1"/>
  <c r="G9161" i="1"/>
  <c r="G9162" i="1"/>
  <c r="G9163" i="1"/>
  <c r="G9164" i="1"/>
  <c r="G9165" i="1"/>
  <c r="G9166" i="1"/>
  <c r="G9167" i="1"/>
  <c r="G9168" i="1"/>
  <c r="G9169" i="1"/>
  <c r="G9170" i="1"/>
  <c r="G9171" i="1"/>
  <c r="G9172" i="1"/>
  <c r="G9173" i="1"/>
  <c r="G9174" i="1"/>
  <c r="G9175" i="1"/>
  <c r="G9176" i="1"/>
  <c r="G9177" i="1"/>
  <c r="G9178" i="1"/>
  <c r="G9179" i="1"/>
  <c r="G9180" i="1"/>
  <c r="G9181" i="1"/>
  <c r="G9182" i="1"/>
  <c r="G9183" i="1"/>
  <c r="G9184" i="1"/>
  <c r="G9185" i="1"/>
  <c r="G9186" i="1"/>
  <c r="G9187" i="1"/>
  <c r="G9188" i="1"/>
  <c r="G9189" i="1"/>
  <c r="G9190" i="1"/>
  <c r="G9191" i="1"/>
  <c r="G9192" i="1"/>
  <c r="G9193" i="1"/>
  <c r="G9194" i="1"/>
  <c r="G9195" i="1"/>
  <c r="G9196" i="1"/>
  <c r="G9197" i="1"/>
  <c r="G9198" i="1"/>
  <c r="G9199" i="1"/>
  <c r="G9200" i="1"/>
  <c r="G9201" i="1"/>
  <c r="G9202" i="1"/>
  <c r="G9203" i="1"/>
  <c r="G9204" i="1"/>
  <c r="G9205" i="1"/>
  <c r="G9206" i="1"/>
  <c r="G9207" i="1"/>
  <c r="G9208" i="1"/>
  <c r="G9209" i="1"/>
  <c r="G9210" i="1"/>
  <c r="G9211" i="1"/>
  <c r="G9212" i="1"/>
  <c r="G9213" i="1"/>
  <c r="G9214" i="1"/>
  <c r="G9215" i="1"/>
  <c r="G9216" i="1"/>
  <c r="G9217" i="1"/>
  <c r="G9218" i="1"/>
  <c r="G9219" i="1"/>
  <c r="G9220" i="1"/>
  <c r="G9221" i="1"/>
  <c r="G9222" i="1"/>
  <c r="G9223" i="1"/>
  <c r="G9224" i="1"/>
  <c r="G9225" i="1"/>
  <c r="G9226" i="1"/>
  <c r="G9227" i="1"/>
  <c r="G9228" i="1"/>
  <c r="G9229" i="1"/>
  <c r="G9230" i="1"/>
  <c r="G9231" i="1"/>
  <c r="G9232" i="1"/>
  <c r="G9233" i="1"/>
  <c r="G9234" i="1"/>
  <c r="G9235" i="1"/>
  <c r="G9236" i="1"/>
  <c r="G9237" i="1"/>
  <c r="G9238" i="1"/>
  <c r="G9239" i="1"/>
  <c r="G9240" i="1"/>
  <c r="G9241" i="1"/>
  <c r="G9242" i="1"/>
  <c r="G9243" i="1"/>
  <c r="G9244" i="1"/>
  <c r="G9245" i="1"/>
  <c r="G9246" i="1"/>
  <c r="G9247" i="1"/>
  <c r="G9248" i="1"/>
  <c r="G9249" i="1"/>
  <c r="G9250" i="1"/>
  <c r="G9251" i="1"/>
  <c r="G9252" i="1"/>
  <c r="G9253" i="1"/>
  <c r="G9254" i="1"/>
  <c r="G9255" i="1"/>
  <c r="G9256" i="1"/>
  <c r="G9257" i="1"/>
  <c r="G9258" i="1"/>
  <c r="G9259" i="1"/>
  <c r="G9260" i="1"/>
  <c r="G9261" i="1"/>
  <c r="G9262" i="1"/>
  <c r="G9263" i="1"/>
  <c r="G9264" i="1"/>
  <c r="G9265" i="1"/>
  <c r="G9266" i="1"/>
  <c r="G9267" i="1"/>
  <c r="G9268" i="1"/>
  <c r="G9269" i="1"/>
  <c r="G9270" i="1"/>
  <c r="G9271" i="1"/>
  <c r="G9272" i="1"/>
  <c r="G9273" i="1"/>
  <c r="G9274" i="1"/>
  <c r="G9275" i="1"/>
  <c r="G9276" i="1"/>
  <c r="G9277" i="1"/>
  <c r="G9278" i="1"/>
  <c r="G9279" i="1"/>
  <c r="G9280" i="1"/>
  <c r="G9281" i="1"/>
  <c r="G9282" i="1"/>
  <c r="G9283" i="1"/>
  <c r="G9284" i="1"/>
  <c r="G9285" i="1"/>
  <c r="G9286" i="1"/>
  <c r="G9287" i="1"/>
  <c r="G9288" i="1"/>
  <c r="G9289" i="1"/>
  <c r="G9290" i="1"/>
  <c r="G9291" i="1"/>
  <c r="G9292" i="1"/>
  <c r="G9293" i="1"/>
  <c r="G9294" i="1"/>
  <c r="G9295" i="1"/>
  <c r="G9296" i="1"/>
  <c r="G9297" i="1"/>
  <c r="G9298" i="1"/>
  <c r="G9299" i="1"/>
  <c r="G9300" i="1"/>
  <c r="G9301" i="1"/>
  <c r="G9302" i="1"/>
  <c r="G9303" i="1"/>
  <c r="G9304" i="1"/>
  <c r="G9305" i="1"/>
  <c r="G9306" i="1"/>
  <c r="G9307" i="1"/>
  <c r="G9308" i="1"/>
  <c r="G9309" i="1"/>
  <c r="G9310" i="1"/>
  <c r="G9311" i="1"/>
  <c r="G9312" i="1"/>
  <c r="G9313" i="1"/>
  <c r="G9314" i="1"/>
  <c r="G9315" i="1"/>
  <c r="G9316" i="1"/>
  <c r="G9317" i="1"/>
  <c r="G9318" i="1"/>
  <c r="G9319" i="1"/>
  <c r="G9320" i="1"/>
  <c r="G9321" i="1"/>
  <c r="G9322" i="1"/>
  <c r="G9323" i="1"/>
  <c r="G9324" i="1"/>
  <c r="G9325" i="1"/>
  <c r="G9326" i="1"/>
  <c r="G9327" i="1"/>
  <c r="G9328" i="1"/>
  <c r="G9329" i="1"/>
  <c r="G9330" i="1"/>
  <c r="G9331" i="1"/>
  <c r="G9332" i="1"/>
  <c r="G9333" i="1"/>
  <c r="G9334" i="1"/>
  <c r="G9335" i="1"/>
  <c r="G9336" i="1"/>
  <c r="G9337" i="1"/>
  <c r="G9338" i="1"/>
  <c r="G9339" i="1"/>
  <c r="G9340" i="1"/>
  <c r="G9341" i="1"/>
  <c r="G9342" i="1"/>
  <c r="G9343" i="1"/>
  <c r="G9344" i="1"/>
  <c r="G9345" i="1"/>
  <c r="G9346" i="1"/>
  <c r="G9347" i="1"/>
  <c r="G9348" i="1"/>
  <c r="G9349" i="1"/>
  <c r="G9350" i="1"/>
  <c r="G9351" i="1"/>
  <c r="G9352" i="1"/>
  <c r="G9353" i="1"/>
  <c r="G9354" i="1"/>
  <c r="G9355" i="1"/>
  <c r="G9356" i="1"/>
  <c r="G9357" i="1"/>
  <c r="G9358" i="1"/>
  <c r="G9359" i="1"/>
  <c r="G9360" i="1"/>
  <c r="G9361" i="1"/>
  <c r="G9362" i="1"/>
  <c r="G9363" i="1"/>
  <c r="G9364" i="1"/>
  <c r="G9365" i="1"/>
  <c r="G9366" i="1"/>
  <c r="G9367" i="1"/>
  <c r="G9368" i="1"/>
  <c r="G9369" i="1"/>
  <c r="G9370" i="1"/>
  <c r="G9371" i="1"/>
  <c r="G9372" i="1"/>
  <c r="G9373" i="1"/>
  <c r="G9374" i="1"/>
  <c r="G9375" i="1"/>
  <c r="G9376" i="1"/>
  <c r="G9377" i="1"/>
  <c r="G9378" i="1"/>
  <c r="G9379" i="1"/>
  <c r="G9380" i="1"/>
  <c r="G9381" i="1"/>
  <c r="G9382" i="1"/>
  <c r="G9383" i="1"/>
  <c r="G9384" i="1"/>
  <c r="G9385" i="1"/>
  <c r="G9386" i="1"/>
  <c r="G9387" i="1"/>
  <c r="G9388" i="1"/>
  <c r="G9389" i="1"/>
  <c r="G9390" i="1"/>
  <c r="G9391" i="1"/>
  <c r="G9392" i="1"/>
  <c r="G9393" i="1"/>
  <c r="G9394" i="1"/>
  <c r="G9395" i="1"/>
  <c r="G9396" i="1"/>
  <c r="G9397" i="1"/>
  <c r="G9398" i="1"/>
  <c r="G9399" i="1"/>
  <c r="G9400" i="1"/>
  <c r="G9401" i="1"/>
  <c r="G9402" i="1"/>
  <c r="G9403" i="1"/>
  <c r="G9404" i="1"/>
  <c r="G9405" i="1"/>
  <c r="G9406" i="1"/>
  <c r="G9407" i="1"/>
  <c r="G9408" i="1"/>
  <c r="G9409" i="1"/>
  <c r="G9410" i="1"/>
  <c r="G9411" i="1"/>
  <c r="G9412" i="1"/>
  <c r="G9413" i="1"/>
  <c r="G9414" i="1"/>
  <c r="G9415" i="1"/>
  <c r="G9416" i="1"/>
  <c r="G9417" i="1"/>
  <c r="G9418" i="1"/>
  <c r="G9419" i="1"/>
  <c r="G9420" i="1"/>
  <c r="G9421" i="1"/>
  <c r="G9422" i="1"/>
  <c r="G9423" i="1"/>
  <c r="G9424" i="1"/>
  <c r="G9425" i="1"/>
  <c r="G9426" i="1"/>
  <c r="G9427" i="1"/>
  <c r="G9428" i="1"/>
  <c r="G9429" i="1"/>
  <c r="G9430" i="1"/>
  <c r="G9431" i="1"/>
  <c r="G9432" i="1"/>
  <c r="G9433" i="1"/>
  <c r="G9434" i="1"/>
  <c r="G9435" i="1"/>
  <c r="G9436" i="1"/>
  <c r="G9437" i="1"/>
  <c r="G9438" i="1"/>
  <c r="G9439" i="1"/>
  <c r="G9440" i="1"/>
  <c r="G9441" i="1"/>
  <c r="G9442" i="1"/>
  <c r="G9443" i="1"/>
  <c r="G9444" i="1"/>
  <c r="G9445" i="1"/>
  <c r="G9446" i="1"/>
  <c r="G9447" i="1"/>
  <c r="G9448" i="1"/>
  <c r="G9449" i="1"/>
  <c r="G9450" i="1"/>
  <c r="G9451" i="1"/>
  <c r="G9452" i="1"/>
  <c r="G9453" i="1"/>
  <c r="G9454" i="1"/>
  <c r="G9455" i="1"/>
  <c r="G9456" i="1"/>
  <c r="G9457" i="1"/>
  <c r="G9458" i="1"/>
  <c r="G9459" i="1"/>
  <c r="G9460" i="1"/>
  <c r="G9461" i="1"/>
  <c r="G9462" i="1"/>
  <c r="G9463" i="1"/>
  <c r="G9464" i="1"/>
  <c r="G9465" i="1"/>
  <c r="G9466" i="1"/>
  <c r="G9467" i="1"/>
  <c r="G9468" i="1"/>
  <c r="G9469" i="1"/>
  <c r="G9470" i="1"/>
  <c r="G9471" i="1"/>
  <c r="G9472" i="1"/>
  <c r="G9473" i="1"/>
  <c r="G9474" i="1"/>
  <c r="G9475" i="1"/>
  <c r="G9476" i="1"/>
  <c r="G9477" i="1"/>
  <c r="G9478" i="1"/>
  <c r="G9479" i="1"/>
  <c r="G9480" i="1"/>
  <c r="G9481" i="1"/>
  <c r="G9482" i="1"/>
  <c r="G9483" i="1"/>
  <c r="G9484" i="1"/>
  <c r="G9485" i="1"/>
  <c r="G9486" i="1"/>
  <c r="G9487" i="1"/>
  <c r="G9488" i="1"/>
  <c r="G9489" i="1"/>
  <c r="G9490" i="1"/>
  <c r="G9491" i="1"/>
  <c r="G9492" i="1"/>
  <c r="G9493" i="1"/>
  <c r="G9494" i="1"/>
  <c r="G9495" i="1"/>
  <c r="G9496" i="1"/>
  <c r="G9497" i="1"/>
  <c r="G9498" i="1"/>
  <c r="G9499" i="1"/>
  <c r="G9500" i="1"/>
  <c r="G9501" i="1"/>
  <c r="G9502" i="1"/>
  <c r="G9503" i="1"/>
  <c r="G9504" i="1"/>
  <c r="G9505" i="1"/>
  <c r="G9506" i="1"/>
  <c r="G9507" i="1"/>
  <c r="G9508" i="1"/>
  <c r="G9509" i="1"/>
  <c r="G9510" i="1"/>
  <c r="G9511" i="1"/>
  <c r="G9512" i="1"/>
  <c r="G9513" i="1"/>
  <c r="G9514" i="1"/>
  <c r="G9515" i="1"/>
  <c r="G9516" i="1"/>
  <c r="G9517" i="1"/>
  <c r="G9518" i="1"/>
  <c r="G9519" i="1"/>
  <c r="G9520" i="1"/>
  <c r="G9521" i="1"/>
  <c r="G9522" i="1"/>
  <c r="G9523" i="1"/>
  <c r="G9524" i="1"/>
  <c r="G9525" i="1"/>
  <c r="G9526" i="1"/>
  <c r="G9527" i="1"/>
  <c r="G9528" i="1"/>
  <c r="G9529" i="1"/>
  <c r="G9530" i="1"/>
  <c r="G9531" i="1"/>
  <c r="G9532" i="1"/>
  <c r="G9533" i="1"/>
  <c r="G9534" i="1"/>
  <c r="G9535" i="1"/>
  <c r="G9536" i="1"/>
  <c r="G9537" i="1"/>
  <c r="G9538" i="1"/>
  <c r="G9539" i="1"/>
  <c r="G9540" i="1"/>
  <c r="G9541" i="1"/>
  <c r="G9542" i="1"/>
  <c r="G9543" i="1"/>
  <c r="G9544" i="1"/>
  <c r="G9545" i="1"/>
  <c r="G9546" i="1"/>
  <c r="G9547" i="1"/>
  <c r="G9548" i="1"/>
  <c r="G9549" i="1"/>
  <c r="G9550" i="1"/>
  <c r="G9551" i="1"/>
  <c r="G9552" i="1"/>
  <c r="G9553" i="1"/>
  <c r="G9554" i="1"/>
  <c r="G9555" i="1"/>
  <c r="G9556" i="1"/>
  <c r="G9557" i="1"/>
  <c r="G9558" i="1"/>
  <c r="G9559" i="1"/>
  <c r="G9560" i="1"/>
  <c r="G9561" i="1"/>
  <c r="G9562" i="1"/>
  <c r="G9563" i="1"/>
  <c r="G9564" i="1"/>
  <c r="G9565" i="1"/>
  <c r="G9566" i="1"/>
  <c r="G9567" i="1"/>
  <c r="G9568" i="1"/>
  <c r="G9569" i="1"/>
  <c r="G9570" i="1"/>
  <c r="G9571" i="1"/>
  <c r="G9572" i="1"/>
  <c r="G9573" i="1"/>
  <c r="G9574" i="1"/>
  <c r="G9575" i="1"/>
  <c r="G9576" i="1"/>
  <c r="G9577" i="1"/>
  <c r="G9578" i="1"/>
  <c r="G9579" i="1"/>
  <c r="G9580" i="1"/>
  <c r="G9581" i="1"/>
  <c r="G9582" i="1"/>
  <c r="G9583" i="1"/>
  <c r="G9584" i="1"/>
  <c r="G9585" i="1"/>
  <c r="G9586" i="1"/>
  <c r="G9587" i="1"/>
  <c r="G9588" i="1"/>
  <c r="G9589" i="1"/>
  <c r="G9590" i="1"/>
  <c r="G9591" i="1"/>
  <c r="G9592" i="1"/>
  <c r="G9593" i="1"/>
  <c r="G9594" i="1"/>
  <c r="G9595" i="1"/>
  <c r="G9596" i="1"/>
  <c r="G9597" i="1"/>
  <c r="G9598" i="1"/>
  <c r="G9599" i="1"/>
  <c r="G9600" i="1"/>
  <c r="G9601" i="1"/>
  <c r="G9602" i="1"/>
  <c r="G9603" i="1"/>
  <c r="G9604" i="1"/>
  <c r="G9605" i="1"/>
  <c r="G9606" i="1"/>
  <c r="G9607" i="1"/>
  <c r="G9608" i="1"/>
  <c r="G9609" i="1"/>
  <c r="G9610" i="1"/>
  <c r="G9611" i="1"/>
  <c r="G9612" i="1"/>
  <c r="G9613" i="1"/>
  <c r="G9614" i="1"/>
  <c r="G9615" i="1"/>
  <c r="G9616" i="1"/>
  <c r="G9617" i="1"/>
  <c r="G9618" i="1"/>
  <c r="G9619" i="1"/>
  <c r="G9620" i="1"/>
  <c r="G9621" i="1"/>
  <c r="G9622" i="1"/>
  <c r="G9623" i="1"/>
  <c r="G9624" i="1"/>
  <c r="G9625" i="1"/>
  <c r="G9626" i="1"/>
  <c r="G9627" i="1"/>
  <c r="G9628" i="1"/>
  <c r="G9629" i="1"/>
  <c r="G9630" i="1"/>
  <c r="G9631" i="1"/>
  <c r="G9632" i="1"/>
  <c r="G9633" i="1"/>
  <c r="G9634" i="1"/>
  <c r="G9635" i="1"/>
  <c r="G9636" i="1"/>
  <c r="G9637" i="1"/>
  <c r="G9638" i="1"/>
  <c r="G9639" i="1"/>
  <c r="G9640" i="1"/>
  <c r="G9641" i="1"/>
  <c r="G9642" i="1"/>
  <c r="G9643" i="1"/>
  <c r="G9644" i="1"/>
  <c r="G9645" i="1"/>
  <c r="G9646" i="1"/>
  <c r="G9647" i="1"/>
  <c r="G9648" i="1"/>
  <c r="G9649" i="1"/>
  <c r="G9650" i="1"/>
  <c r="G9651" i="1"/>
  <c r="G9652" i="1"/>
  <c r="G9653" i="1"/>
  <c r="G9654" i="1"/>
  <c r="G9655" i="1"/>
  <c r="G9656" i="1"/>
  <c r="G9657" i="1"/>
  <c r="G9658" i="1"/>
  <c r="G9659" i="1"/>
  <c r="G9660" i="1"/>
  <c r="G9661" i="1"/>
  <c r="G9662" i="1"/>
  <c r="G9663" i="1"/>
  <c r="G9664" i="1"/>
  <c r="G9665" i="1"/>
  <c r="G9666" i="1"/>
  <c r="G9667" i="1"/>
  <c r="G9668" i="1"/>
  <c r="G9669" i="1"/>
  <c r="G9670" i="1"/>
  <c r="G9671" i="1"/>
  <c r="G9672" i="1"/>
  <c r="G9673" i="1"/>
  <c r="G9674" i="1"/>
  <c r="G9675" i="1"/>
  <c r="G9676" i="1"/>
  <c r="G9677" i="1"/>
  <c r="G9678" i="1"/>
  <c r="G9679" i="1"/>
  <c r="G9680" i="1"/>
  <c r="G9681" i="1"/>
  <c r="G9682" i="1"/>
  <c r="G9683" i="1"/>
  <c r="G9684" i="1"/>
  <c r="G9685" i="1"/>
  <c r="G9686" i="1"/>
  <c r="G9687" i="1"/>
  <c r="G9688" i="1"/>
  <c r="G9689" i="1"/>
  <c r="G9690" i="1"/>
  <c r="G9691" i="1"/>
  <c r="G9692" i="1"/>
  <c r="G9693" i="1"/>
  <c r="G9694" i="1"/>
  <c r="G9695" i="1"/>
  <c r="G9696" i="1"/>
  <c r="G9697" i="1"/>
  <c r="G9698" i="1"/>
  <c r="G9699" i="1"/>
  <c r="G9700" i="1"/>
  <c r="G9701" i="1"/>
  <c r="G9702" i="1"/>
  <c r="G9703" i="1"/>
  <c r="G9704" i="1"/>
  <c r="G9705" i="1"/>
  <c r="G9706" i="1"/>
  <c r="G9707" i="1"/>
  <c r="G9708" i="1"/>
  <c r="G9709" i="1"/>
  <c r="G9710" i="1"/>
  <c r="G9711" i="1"/>
  <c r="G9712" i="1"/>
  <c r="G9713" i="1"/>
  <c r="G9714" i="1"/>
  <c r="G9715" i="1"/>
  <c r="G9716" i="1"/>
  <c r="G9717" i="1"/>
  <c r="G9718" i="1"/>
  <c r="G9719" i="1"/>
  <c r="G9720" i="1"/>
  <c r="G9721" i="1"/>
  <c r="G9722" i="1"/>
  <c r="G9723" i="1"/>
  <c r="G9724" i="1"/>
  <c r="G9725" i="1"/>
  <c r="G9726" i="1"/>
  <c r="G9727" i="1"/>
  <c r="G9728" i="1"/>
  <c r="G9729" i="1"/>
  <c r="G9730" i="1"/>
  <c r="G9731" i="1"/>
  <c r="G9732" i="1"/>
  <c r="G9733" i="1"/>
  <c r="G9734" i="1"/>
  <c r="G9735" i="1"/>
  <c r="G9736" i="1"/>
  <c r="G9737" i="1"/>
  <c r="G9738" i="1"/>
  <c r="G9739" i="1"/>
  <c r="G9740" i="1"/>
  <c r="G9741" i="1"/>
  <c r="G9742" i="1"/>
  <c r="G9743" i="1"/>
  <c r="G9744" i="1"/>
  <c r="G9745" i="1"/>
  <c r="G9746" i="1"/>
  <c r="G9747" i="1"/>
  <c r="G9748" i="1"/>
  <c r="G9749" i="1"/>
  <c r="G9750" i="1"/>
  <c r="G9751" i="1"/>
  <c r="G9752" i="1"/>
  <c r="G9753" i="1"/>
  <c r="G9754" i="1"/>
  <c r="G9755" i="1"/>
  <c r="G9756" i="1"/>
  <c r="G9757" i="1"/>
  <c r="G9758" i="1"/>
  <c r="G9759" i="1"/>
  <c r="G9760" i="1"/>
  <c r="G9761" i="1"/>
  <c r="G9762" i="1"/>
  <c r="G9763" i="1"/>
  <c r="G9764" i="1"/>
  <c r="G9765" i="1"/>
  <c r="G9766" i="1"/>
  <c r="G9767" i="1"/>
  <c r="G9768" i="1"/>
  <c r="G9769" i="1"/>
  <c r="G9770" i="1"/>
  <c r="G9771" i="1"/>
  <c r="G9772" i="1"/>
  <c r="G9773" i="1"/>
  <c r="G9774" i="1"/>
  <c r="G9775" i="1"/>
  <c r="G9776" i="1"/>
  <c r="G9777" i="1"/>
  <c r="G9778" i="1"/>
  <c r="G9779" i="1"/>
  <c r="G9780" i="1"/>
  <c r="G9781" i="1"/>
  <c r="G9782" i="1"/>
  <c r="G9783" i="1"/>
  <c r="G9784" i="1"/>
  <c r="G9785" i="1"/>
  <c r="G9786" i="1"/>
  <c r="G9787" i="1"/>
  <c r="G9788" i="1"/>
  <c r="G9789" i="1"/>
  <c r="G9790" i="1"/>
  <c r="G9791" i="1"/>
  <c r="G9792" i="1"/>
  <c r="G9793" i="1"/>
  <c r="G9794" i="1"/>
  <c r="G9795" i="1"/>
  <c r="G9796" i="1"/>
  <c r="G9797" i="1"/>
  <c r="G9798" i="1"/>
  <c r="G9799" i="1"/>
  <c r="G9800" i="1"/>
  <c r="G9801" i="1"/>
  <c r="G9802" i="1"/>
  <c r="G9803" i="1"/>
  <c r="G9804" i="1"/>
  <c r="G9805" i="1"/>
  <c r="G9806" i="1"/>
  <c r="G9807" i="1"/>
  <c r="G9808" i="1"/>
  <c r="G9809" i="1"/>
  <c r="G9810" i="1"/>
  <c r="G9811" i="1"/>
  <c r="G9812" i="1"/>
  <c r="G9813" i="1"/>
  <c r="G9814" i="1"/>
  <c r="G9815" i="1"/>
  <c r="G9816" i="1"/>
  <c r="G9817" i="1"/>
  <c r="G9818" i="1"/>
  <c r="G9819" i="1"/>
  <c r="G9820" i="1"/>
  <c r="G9821" i="1"/>
  <c r="G9822" i="1"/>
  <c r="G9823" i="1"/>
  <c r="G9824" i="1"/>
  <c r="G9825" i="1"/>
  <c r="G9826" i="1"/>
  <c r="G9827" i="1"/>
  <c r="G9828" i="1"/>
  <c r="G9829" i="1"/>
  <c r="G9830" i="1"/>
  <c r="G9831" i="1"/>
  <c r="G9832" i="1"/>
  <c r="G9833" i="1"/>
  <c r="G9834" i="1"/>
  <c r="G9835" i="1"/>
  <c r="G9836" i="1"/>
  <c r="G9837" i="1"/>
  <c r="G9838" i="1"/>
  <c r="G9839" i="1"/>
  <c r="G9840" i="1"/>
  <c r="G9841" i="1"/>
  <c r="G9842" i="1"/>
  <c r="G9843" i="1"/>
  <c r="G9844" i="1"/>
  <c r="G9845" i="1"/>
  <c r="G9846" i="1"/>
  <c r="G9847" i="1"/>
  <c r="G9848" i="1"/>
  <c r="G9849" i="1"/>
  <c r="G9850" i="1"/>
  <c r="G9851" i="1"/>
  <c r="G9852" i="1"/>
  <c r="G9853" i="1"/>
  <c r="G9854" i="1"/>
  <c r="G9855" i="1"/>
  <c r="G9856" i="1"/>
  <c r="G9857" i="1"/>
  <c r="G9858" i="1"/>
  <c r="G9859" i="1"/>
  <c r="G9860" i="1"/>
  <c r="G9861" i="1"/>
  <c r="G9862" i="1"/>
  <c r="G9863" i="1"/>
  <c r="G9864" i="1"/>
  <c r="G9865" i="1"/>
  <c r="G9866" i="1"/>
  <c r="G9867" i="1"/>
  <c r="G9868" i="1"/>
  <c r="G9869" i="1"/>
  <c r="G9870" i="1"/>
  <c r="G9871" i="1"/>
  <c r="G9872" i="1"/>
  <c r="G9873" i="1"/>
  <c r="G9874" i="1"/>
  <c r="G9875" i="1"/>
  <c r="G9876" i="1"/>
  <c r="G9877" i="1"/>
  <c r="G9878" i="1"/>
  <c r="G9879" i="1"/>
  <c r="G9880" i="1"/>
  <c r="G9881" i="1"/>
  <c r="G9882" i="1"/>
  <c r="G9883" i="1"/>
  <c r="G9884" i="1"/>
  <c r="G9885" i="1"/>
  <c r="G9886" i="1"/>
  <c r="G9887" i="1"/>
  <c r="G9888" i="1"/>
  <c r="G9889" i="1"/>
  <c r="G9890" i="1"/>
  <c r="G9891" i="1"/>
  <c r="G9892" i="1"/>
  <c r="G9893" i="1"/>
  <c r="G9894" i="1"/>
  <c r="G9895" i="1"/>
  <c r="G9896" i="1"/>
  <c r="G9897" i="1"/>
  <c r="G9898" i="1"/>
  <c r="G9899" i="1"/>
  <c r="G9900" i="1"/>
  <c r="G9901" i="1"/>
  <c r="G9902" i="1"/>
  <c r="G9903" i="1"/>
  <c r="G9904" i="1"/>
  <c r="G9905" i="1"/>
  <c r="G9906" i="1"/>
  <c r="G9907" i="1"/>
  <c r="G9908" i="1"/>
  <c r="G9909" i="1"/>
  <c r="G9910" i="1"/>
  <c r="G9911" i="1"/>
  <c r="G9912" i="1"/>
  <c r="G9913" i="1"/>
  <c r="G9914" i="1"/>
  <c r="G9915" i="1"/>
  <c r="G9916" i="1"/>
  <c r="G9917" i="1"/>
  <c r="G9918" i="1"/>
  <c r="G9919" i="1"/>
  <c r="G9920" i="1"/>
  <c r="G9921" i="1"/>
  <c r="G9922" i="1"/>
  <c r="G9923" i="1"/>
  <c r="G9924" i="1"/>
  <c r="G9925" i="1"/>
  <c r="G9926" i="1"/>
  <c r="G9927" i="1"/>
  <c r="G9928" i="1"/>
  <c r="G9929" i="1"/>
  <c r="G9930" i="1"/>
  <c r="G9931" i="1"/>
  <c r="G9932" i="1"/>
  <c r="G9933" i="1"/>
  <c r="G9934" i="1"/>
  <c r="G9935" i="1"/>
  <c r="G9936" i="1"/>
  <c r="G9937" i="1"/>
  <c r="G9938" i="1"/>
  <c r="G9939" i="1"/>
  <c r="G9940" i="1"/>
  <c r="G9941" i="1"/>
  <c r="G9942" i="1"/>
  <c r="G9943" i="1"/>
  <c r="G9944" i="1"/>
  <c r="G9945" i="1"/>
  <c r="G9946" i="1"/>
  <c r="G9947" i="1"/>
  <c r="G9948" i="1"/>
  <c r="G9949" i="1"/>
  <c r="G9950" i="1"/>
  <c r="G9951" i="1"/>
  <c r="G9952" i="1"/>
  <c r="G9953" i="1"/>
  <c r="G9954" i="1"/>
  <c r="G9955" i="1"/>
  <c r="G9956" i="1"/>
  <c r="G9957" i="1"/>
  <c r="G9958" i="1"/>
  <c r="G9959" i="1"/>
  <c r="G9960" i="1"/>
  <c r="G9961" i="1"/>
  <c r="G9962" i="1"/>
  <c r="G9963" i="1"/>
  <c r="G9964" i="1"/>
  <c r="G9965" i="1"/>
  <c r="G9966" i="1"/>
  <c r="G9967" i="1"/>
  <c r="G9968" i="1"/>
  <c r="G9969" i="1"/>
  <c r="G9970" i="1"/>
  <c r="G9971" i="1"/>
  <c r="G9972" i="1"/>
  <c r="G9973" i="1"/>
  <c r="G9974" i="1"/>
  <c r="G9975" i="1"/>
  <c r="G9976" i="1"/>
  <c r="G9977" i="1"/>
  <c r="G9978" i="1"/>
  <c r="G9979" i="1"/>
  <c r="G9980" i="1"/>
  <c r="G9981" i="1"/>
  <c r="G9982" i="1"/>
  <c r="G9983" i="1"/>
  <c r="G9984" i="1"/>
  <c r="G9985" i="1"/>
  <c r="G9986" i="1"/>
  <c r="G9987" i="1"/>
  <c r="G9988" i="1"/>
  <c r="G9989" i="1"/>
  <c r="G9990" i="1"/>
  <c r="G9991" i="1"/>
  <c r="G9992" i="1"/>
  <c r="G9993" i="1"/>
  <c r="G9994" i="1"/>
  <c r="G9995" i="1"/>
  <c r="G9996" i="1"/>
  <c r="G9997" i="1"/>
  <c r="G9998" i="1"/>
  <c r="G9999" i="1"/>
  <c r="G10000" i="1"/>
  <c r="G10001" i="1"/>
  <c r="G10002" i="1"/>
  <c r="G10003" i="1"/>
  <c r="G10004" i="1"/>
  <c r="G10005" i="1"/>
  <c r="G10006" i="1"/>
  <c r="G10007" i="1"/>
  <c r="G10008" i="1"/>
  <c r="G10009" i="1"/>
  <c r="G10010" i="1"/>
  <c r="G10011" i="1"/>
  <c r="G10012" i="1"/>
  <c r="G10013" i="1"/>
  <c r="G10014" i="1"/>
  <c r="G10015" i="1"/>
  <c r="G10016" i="1"/>
  <c r="G10017" i="1"/>
  <c r="G10018" i="1"/>
  <c r="G10019" i="1"/>
  <c r="G10020" i="1"/>
  <c r="G10021" i="1"/>
  <c r="G10022" i="1"/>
  <c r="G10023" i="1"/>
  <c r="G10024" i="1"/>
  <c r="G10025" i="1"/>
  <c r="G10026" i="1"/>
  <c r="G10027" i="1"/>
  <c r="G10028" i="1"/>
  <c r="G10029" i="1"/>
  <c r="G10030" i="1"/>
  <c r="G10031" i="1"/>
  <c r="G10032" i="1"/>
  <c r="G10033" i="1"/>
  <c r="G10034" i="1"/>
  <c r="G10035" i="1"/>
  <c r="G10036" i="1"/>
  <c r="G10037" i="1"/>
  <c r="G10038" i="1"/>
  <c r="G10039" i="1"/>
  <c r="G10040" i="1"/>
  <c r="G10041" i="1"/>
  <c r="G10042" i="1"/>
  <c r="G10043" i="1"/>
  <c r="G10044" i="1"/>
  <c r="G10045" i="1"/>
  <c r="G10046" i="1"/>
  <c r="G10047" i="1"/>
  <c r="G10048" i="1"/>
  <c r="G10049" i="1"/>
  <c r="G10050" i="1"/>
  <c r="G10051" i="1"/>
  <c r="G10052" i="1"/>
  <c r="G10053" i="1"/>
  <c r="G10054" i="1"/>
  <c r="G10055" i="1"/>
  <c r="G10056" i="1"/>
  <c r="G10057" i="1"/>
  <c r="G10058" i="1"/>
  <c r="G10059" i="1"/>
  <c r="G10060" i="1"/>
  <c r="G10061" i="1"/>
  <c r="G10062" i="1"/>
  <c r="G10063" i="1"/>
  <c r="G10064" i="1"/>
  <c r="G10065" i="1"/>
  <c r="G10066" i="1"/>
  <c r="G10067" i="1"/>
  <c r="G10068" i="1"/>
  <c r="G10069" i="1"/>
  <c r="G10070" i="1"/>
  <c r="G10071" i="1"/>
  <c r="G10072" i="1"/>
  <c r="G10073" i="1"/>
  <c r="G10074" i="1"/>
  <c r="G10075" i="1"/>
  <c r="G10076" i="1"/>
  <c r="G10077" i="1"/>
  <c r="G10078" i="1"/>
  <c r="G10079" i="1"/>
  <c r="G10080" i="1"/>
  <c r="G10081" i="1"/>
  <c r="G10082" i="1"/>
  <c r="G10083" i="1"/>
  <c r="G10084" i="1"/>
  <c r="G10085" i="1"/>
  <c r="G10086" i="1"/>
  <c r="G10087" i="1"/>
  <c r="G10088" i="1"/>
  <c r="G10089" i="1"/>
  <c r="G10090" i="1"/>
  <c r="G10091" i="1"/>
  <c r="G10092" i="1"/>
  <c r="G10093" i="1"/>
  <c r="G10094" i="1"/>
  <c r="G10095" i="1"/>
  <c r="G10096" i="1"/>
  <c r="G10097" i="1"/>
  <c r="G10098" i="1"/>
  <c r="G10099" i="1"/>
  <c r="G10100" i="1"/>
  <c r="G10101" i="1"/>
  <c r="G10102" i="1"/>
  <c r="G10103" i="1"/>
  <c r="G10104" i="1"/>
  <c r="G10105" i="1"/>
  <c r="G10106" i="1"/>
  <c r="G10107" i="1"/>
  <c r="G10108" i="1"/>
  <c r="G10109" i="1"/>
  <c r="G10110" i="1"/>
  <c r="G10111" i="1"/>
  <c r="G10112" i="1"/>
  <c r="G10113" i="1"/>
  <c r="G10114" i="1"/>
  <c r="G10115" i="1"/>
  <c r="G10116" i="1"/>
  <c r="G10117" i="1"/>
  <c r="G10118" i="1"/>
  <c r="G10119" i="1"/>
  <c r="G10120" i="1"/>
  <c r="G10121" i="1"/>
  <c r="G10122" i="1"/>
  <c r="G10123" i="1"/>
  <c r="G10124" i="1"/>
  <c r="G10125" i="1"/>
  <c r="G10126" i="1"/>
  <c r="G10127" i="1"/>
  <c r="G10128" i="1"/>
  <c r="G10129" i="1"/>
  <c r="G10130" i="1"/>
  <c r="G10131" i="1"/>
  <c r="G10132" i="1"/>
  <c r="G10133" i="1"/>
  <c r="G10134" i="1"/>
  <c r="G10135" i="1"/>
  <c r="G10136" i="1"/>
  <c r="G10137" i="1"/>
  <c r="G10138" i="1"/>
  <c r="G10139" i="1"/>
  <c r="G10140" i="1"/>
  <c r="G10141" i="1"/>
  <c r="G10142" i="1"/>
  <c r="G10143" i="1"/>
  <c r="G10144" i="1"/>
  <c r="G10145" i="1"/>
  <c r="G10146" i="1"/>
  <c r="G10147" i="1"/>
  <c r="G10148" i="1"/>
  <c r="G10149" i="1"/>
  <c r="G10150" i="1"/>
  <c r="G10151" i="1"/>
  <c r="G10152" i="1"/>
  <c r="G10153" i="1"/>
  <c r="G10154" i="1"/>
  <c r="G10155" i="1"/>
  <c r="G10156" i="1"/>
  <c r="G10157" i="1"/>
  <c r="G10158" i="1"/>
  <c r="G10159" i="1"/>
  <c r="G10160" i="1"/>
  <c r="G10161" i="1"/>
  <c r="G10162" i="1"/>
  <c r="G10163" i="1"/>
  <c r="G10164" i="1"/>
  <c r="G10165" i="1"/>
  <c r="G10166" i="1"/>
  <c r="G10167" i="1"/>
  <c r="G10168" i="1"/>
  <c r="G10169" i="1"/>
  <c r="G10170" i="1"/>
  <c r="G10171" i="1"/>
  <c r="G10172" i="1"/>
  <c r="G10173" i="1"/>
  <c r="G10174" i="1"/>
  <c r="G10175" i="1"/>
  <c r="G10176" i="1"/>
  <c r="G10177" i="1"/>
  <c r="G10178" i="1"/>
  <c r="G10179" i="1"/>
  <c r="G10180" i="1"/>
  <c r="G10181" i="1"/>
  <c r="G10182" i="1"/>
  <c r="G10183" i="1"/>
  <c r="G10184" i="1"/>
  <c r="G10185" i="1"/>
  <c r="G10186" i="1"/>
  <c r="G10187" i="1"/>
  <c r="G10188" i="1"/>
  <c r="G10189" i="1"/>
  <c r="G10190" i="1"/>
  <c r="G10191" i="1"/>
  <c r="G10192" i="1"/>
  <c r="G10193" i="1"/>
  <c r="G10194" i="1"/>
  <c r="G10195" i="1"/>
  <c r="G10196" i="1"/>
  <c r="G10197" i="1"/>
  <c r="G10198" i="1"/>
  <c r="G10199" i="1"/>
  <c r="G10200" i="1"/>
  <c r="G10201" i="1"/>
  <c r="G10202" i="1"/>
  <c r="G10203" i="1"/>
  <c r="G10204" i="1"/>
  <c r="G10205" i="1"/>
  <c r="G10206" i="1"/>
  <c r="G10207" i="1"/>
  <c r="G10208" i="1"/>
  <c r="G10209" i="1"/>
  <c r="G10210" i="1"/>
  <c r="G10211" i="1"/>
  <c r="G10212" i="1"/>
  <c r="G10213" i="1"/>
  <c r="G10214" i="1"/>
  <c r="G10215" i="1"/>
  <c r="G10216" i="1"/>
  <c r="G10217" i="1"/>
  <c r="G10218" i="1"/>
  <c r="G10219" i="1"/>
  <c r="G10220" i="1"/>
  <c r="G10221" i="1"/>
  <c r="G10222" i="1"/>
  <c r="G10223" i="1"/>
  <c r="G10224" i="1"/>
  <c r="G10225" i="1"/>
  <c r="G10226" i="1"/>
  <c r="G10227" i="1"/>
  <c r="G10228" i="1"/>
  <c r="G10229" i="1"/>
  <c r="G10230" i="1"/>
  <c r="G10231" i="1"/>
  <c r="G10232" i="1"/>
  <c r="G10233" i="1"/>
  <c r="G10234" i="1"/>
  <c r="G10235" i="1"/>
  <c r="G10236" i="1"/>
  <c r="G10237" i="1"/>
  <c r="G10238" i="1"/>
  <c r="G10239" i="1"/>
  <c r="G10240" i="1"/>
  <c r="G10241" i="1"/>
  <c r="G10242" i="1"/>
  <c r="G10243" i="1"/>
  <c r="G10244" i="1"/>
  <c r="G10245" i="1"/>
  <c r="G10246" i="1"/>
  <c r="G10247" i="1"/>
  <c r="G10248" i="1"/>
  <c r="G10249" i="1"/>
  <c r="G10250" i="1"/>
  <c r="G10251" i="1"/>
  <c r="G10252" i="1"/>
  <c r="G10253" i="1"/>
  <c r="G10254" i="1"/>
  <c r="G10255" i="1"/>
  <c r="G10256" i="1"/>
  <c r="G10257" i="1"/>
  <c r="G10258" i="1"/>
  <c r="G10259" i="1"/>
  <c r="G10260" i="1"/>
  <c r="G10261" i="1"/>
  <c r="G10262" i="1"/>
  <c r="G10263" i="1"/>
  <c r="G10264" i="1"/>
  <c r="G10265" i="1"/>
  <c r="G10266" i="1"/>
  <c r="G10267" i="1"/>
  <c r="G10268" i="1"/>
  <c r="G10269" i="1"/>
  <c r="G10270" i="1"/>
  <c r="G10271" i="1"/>
  <c r="G10272" i="1"/>
  <c r="G10273" i="1"/>
  <c r="G10274" i="1"/>
  <c r="G10275" i="1"/>
  <c r="G10276" i="1"/>
  <c r="G10277" i="1"/>
  <c r="G10278" i="1"/>
  <c r="G10279" i="1"/>
  <c r="G10280" i="1"/>
  <c r="G10281" i="1"/>
  <c r="G10282" i="1"/>
  <c r="G10283" i="1"/>
  <c r="G10284" i="1"/>
  <c r="G10285" i="1"/>
  <c r="G10286" i="1"/>
  <c r="G10287" i="1"/>
  <c r="G10288" i="1"/>
  <c r="G10289" i="1"/>
  <c r="G10290" i="1"/>
  <c r="G10291" i="1"/>
  <c r="G10292" i="1"/>
  <c r="G10293" i="1"/>
  <c r="G10294" i="1"/>
  <c r="G10295" i="1"/>
  <c r="G10296" i="1"/>
  <c r="G10297" i="1"/>
  <c r="G10298" i="1"/>
  <c r="G10299" i="1"/>
  <c r="G10300" i="1"/>
  <c r="G10301" i="1"/>
  <c r="G10302" i="1"/>
  <c r="G10303" i="1"/>
  <c r="G10304" i="1"/>
  <c r="G10305" i="1"/>
  <c r="G10306" i="1"/>
  <c r="G10307" i="1"/>
  <c r="G10308" i="1"/>
  <c r="G10309" i="1"/>
  <c r="G10310" i="1"/>
  <c r="G10311" i="1"/>
  <c r="G10312" i="1"/>
  <c r="G10313" i="1"/>
  <c r="G10314" i="1"/>
  <c r="G10315" i="1"/>
  <c r="G10316" i="1"/>
  <c r="G10317" i="1"/>
  <c r="G10318" i="1"/>
  <c r="G10319" i="1"/>
  <c r="G10320" i="1"/>
  <c r="G10321" i="1"/>
  <c r="G10322" i="1"/>
  <c r="G10323" i="1"/>
  <c r="G10324" i="1"/>
  <c r="G10325" i="1"/>
  <c r="G10326" i="1"/>
  <c r="G10327" i="1"/>
  <c r="G10328" i="1"/>
  <c r="G10329" i="1"/>
  <c r="G10330" i="1"/>
  <c r="G10331" i="1"/>
  <c r="G10332" i="1"/>
  <c r="G10333" i="1"/>
  <c r="G10334" i="1"/>
  <c r="G10335" i="1"/>
  <c r="G10336" i="1"/>
  <c r="G10337" i="1"/>
  <c r="G10338" i="1"/>
  <c r="G10339" i="1"/>
  <c r="G10340" i="1"/>
  <c r="G10341" i="1"/>
  <c r="G10342" i="1"/>
  <c r="G10343" i="1"/>
  <c r="G10344" i="1"/>
  <c r="G10345" i="1"/>
  <c r="G10346" i="1"/>
  <c r="G10347" i="1"/>
  <c r="G10348" i="1"/>
  <c r="G10349" i="1"/>
  <c r="G10350" i="1"/>
  <c r="G10351" i="1"/>
  <c r="G10352" i="1"/>
  <c r="G10353" i="1"/>
  <c r="G10354" i="1"/>
  <c r="G10355" i="1"/>
  <c r="G10356" i="1"/>
  <c r="G10357" i="1"/>
  <c r="G10358" i="1"/>
  <c r="G10359" i="1"/>
  <c r="G10360" i="1"/>
  <c r="G10361" i="1"/>
  <c r="G10362" i="1"/>
  <c r="G10363" i="1"/>
  <c r="G10364" i="1"/>
  <c r="G10365" i="1"/>
  <c r="G10366" i="1"/>
  <c r="G10367" i="1"/>
  <c r="G10368" i="1"/>
  <c r="G10369" i="1"/>
  <c r="G10370" i="1"/>
  <c r="G10371" i="1"/>
  <c r="G10372" i="1"/>
  <c r="G10373" i="1"/>
  <c r="G10374" i="1"/>
  <c r="G10375" i="1"/>
  <c r="G10376" i="1"/>
  <c r="G10377" i="1"/>
  <c r="G10378" i="1"/>
  <c r="G10379" i="1"/>
  <c r="G10380" i="1"/>
  <c r="G10381" i="1"/>
  <c r="G10382" i="1"/>
  <c r="G10383" i="1"/>
  <c r="G10384" i="1"/>
  <c r="G10385" i="1"/>
  <c r="G10386" i="1"/>
  <c r="G10387" i="1"/>
  <c r="G10388" i="1"/>
  <c r="G10389" i="1"/>
  <c r="G10390" i="1"/>
  <c r="G10391" i="1"/>
  <c r="G10392" i="1"/>
  <c r="G10393" i="1"/>
  <c r="G10394" i="1"/>
  <c r="G10395" i="1"/>
  <c r="G10396" i="1"/>
  <c r="G10397" i="1"/>
  <c r="G10398" i="1"/>
  <c r="G10399" i="1"/>
  <c r="G10400" i="1"/>
  <c r="G10401" i="1"/>
  <c r="G10402" i="1"/>
  <c r="G10403" i="1"/>
  <c r="G10404" i="1"/>
  <c r="G10405" i="1"/>
  <c r="G10406" i="1"/>
  <c r="G10407" i="1"/>
  <c r="G10408" i="1"/>
  <c r="G10409" i="1"/>
  <c r="G10410" i="1"/>
  <c r="G10411" i="1"/>
  <c r="G10412" i="1"/>
  <c r="G10413" i="1"/>
  <c r="G10414" i="1"/>
  <c r="G10415" i="1"/>
  <c r="G10416" i="1"/>
  <c r="G10417" i="1"/>
  <c r="G10418" i="1"/>
  <c r="G10419" i="1"/>
  <c r="G10420" i="1"/>
  <c r="G10421" i="1"/>
  <c r="G10422" i="1"/>
  <c r="G10423" i="1"/>
  <c r="G10424" i="1"/>
  <c r="G10425" i="1"/>
  <c r="G10426" i="1"/>
  <c r="G10427" i="1"/>
  <c r="G10428" i="1"/>
  <c r="G10429" i="1"/>
  <c r="G10430" i="1"/>
  <c r="G10431" i="1"/>
  <c r="G10432" i="1"/>
  <c r="G10433" i="1"/>
  <c r="G10434" i="1"/>
  <c r="G10435" i="1"/>
  <c r="G10436" i="1"/>
  <c r="G10437" i="1"/>
  <c r="G10438" i="1"/>
  <c r="G10439" i="1"/>
  <c r="G10440" i="1"/>
  <c r="G10441" i="1"/>
  <c r="G10442" i="1"/>
  <c r="G10443" i="1"/>
  <c r="G10444" i="1"/>
  <c r="G10445" i="1"/>
  <c r="G10446" i="1"/>
  <c r="G10447" i="1"/>
  <c r="G10448" i="1"/>
  <c r="G10449" i="1"/>
  <c r="G10450" i="1"/>
  <c r="G10451" i="1"/>
  <c r="G10452" i="1"/>
  <c r="G10453" i="1"/>
  <c r="G10454" i="1"/>
  <c r="G10455" i="1"/>
  <c r="G10456" i="1"/>
  <c r="G10457" i="1"/>
  <c r="G10458" i="1"/>
  <c r="G10459" i="1"/>
  <c r="G10460" i="1"/>
  <c r="G10461" i="1"/>
  <c r="G10462" i="1"/>
  <c r="G10463" i="1"/>
  <c r="G10464" i="1"/>
  <c r="G10465" i="1"/>
  <c r="G10466" i="1"/>
  <c r="G10467" i="1"/>
  <c r="G10468" i="1"/>
  <c r="G10469" i="1"/>
  <c r="G10470" i="1"/>
  <c r="G10471" i="1"/>
  <c r="G10472" i="1"/>
  <c r="G10473" i="1"/>
  <c r="G10474" i="1"/>
  <c r="G10475" i="1"/>
  <c r="G10476" i="1"/>
  <c r="G10477" i="1"/>
  <c r="G10478" i="1"/>
  <c r="G10479" i="1"/>
  <c r="G10480" i="1"/>
  <c r="G10481" i="1"/>
  <c r="G10482" i="1"/>
  <c r="G10483" i="1"/>
  <c r="G10484" i="1"/>
  <c r="G10485" i="1"/>
  <c r="G10486" i="1"/>
  <c r="G10487" i="1"/>
  <c r="G10488" i="1"/>
  <c r="G10489" i="1"/>
  <c r="G10490" i="1"/>
  <c r="G10491" i="1"/>
  <c r="G10492" i="1"/>
  <c r="G10493" i="1"/>
  <c r="G10494" i="1"/>
  <c r="G10495" i="1"/>
  <c r="G10496" i="1"/>
  <c r="G10497" i="1"/>
  <c r="G10498" i="1"/>
  <c r="G10499" i="1"/>
  <c r="G10500" i="1"/>
  <c r="G10501" i="1"/>
  <c r="G10502" i="1"/>
  <c r="G10503" i="1"/>
  <c r="G10504" i="1"/>
  <c r="G10505" i="1"/>
  <c r="G10506" i="1"/>
  <c r="G10507" i="1"/>
  <c r="G10508" i="1"/>
  <c r="G10509" i="1"/>
  <c r="G10510" i="1"/>
  <c r="G10511" i="1"/>
  <c r="G10512" i="1"/>
  <c r="G10513" i="1"/>
  <c r="G10514" i="1"/>
  <c r="G10515" i="1"/>
  <c r="G10516" i="1"/>
  <c r="G10517" i="1"/>
  <c r="G10518" i="1"/>
  <c r="G10519" i="1"/>
  <c r="G10520" i="1"/>
  <c r="G10521" i="1"/>
  <c r="G10522" i="1"/>
  <c r="G10523" i="1"/>
  <c r="G10524" i="1"/>
  <c r="G10525" i="1"/>
  <c r="G10526" i="1"/>
  <c r="G10527" i="1"/>
  <c r="G10528" i="1"/>
  <c r="G10529" i="1"/>
  <c r="G10530" i="1"/>
  <c r="G10531" i="1"/>
  <c r="G10532" i="1"/>
  <c r="G10533" i="1"/>
  <c r="G10534" i="1"/>
  <c r="G10535" i="1"/>
  <c r="G10536" i="1"/>
  <c r="G10537" i="1"/>
  <c r="G10538" i="1"/>
  <c r="G10539" i="1"/>
  <c r="G10540" i="1"/>
  <c r="G10541" i="1"/>
  <c r="G10542" i="1"/>
  <c r="G10543" i="1"/>
  <c r="G10544" i="1"/>
  <c r="G10545" i="1"/>
  <c r="G10546" i="1"/>
  <c r="G10547" i="1"/>
  <c r="G10548" i="1"/>
  <c r="G10549" i="1"/>
  <c r="G10550" i="1"/>
  <c r="G10551" i="1"/>
  <c r="G10552" i="1"/>
  <c r="G10553" i="1"/>
  <c r="G10554" i="1"/>
  <c r="G10555" i="1"/>
  <c r="G10556" i="1"/>
  <c r="G10557" i="1"/>
  <c r="G10558" i="1"/>
  <c r="G10559" i="1"/>
  <c r="G10560" i="1"/>
  <c r="G10561" i="1"/>
  <c r="G10562" i="1"/>
  <c r="G10563" i="1"/>
  <c r="G10564" i="1"/>
  <c r="G10565" i="1"/>
  <c r="G10566" i="1"/>
  <c r="G10567" i="1"/>
  <c r="G10568" i="1"/>
  <c r="G10569" i="1"/>
  <c r="G10570" i="1"/>
  <c r="G10571" i="1"/>
  <c r="G10572" i="1"/>
  <c r="G10573" i="1"/>
  <c r="G10574" i="1"/>
  <c r="G10575" i="1"/>
  <c r="G10576" i="1"/>
  <c r="G10577" i="1"/>
  <c r="G10578" i="1"/>
  <c r="G10579" i="1"/>
  <c r="G10580" i="1"/>
  <c r="G10581" i="1"/>
  <c r="G10582" i="1"/>
  <c r="G10583" i="1"/>
  <c r="G10584" i="1"/>
  <c r="G10585" i="1"/>
  <c r="G10586" i="1"/>
  <c r="G10587" i="1"/>
  <c r="G10588" i="1"/>
  <c r="G10589" i="1"/>
  <c r="G10590" i="1"/>
  <c r="G10591" i="1"/>
  <c r="G10592" i="1"/>
  <c r="G10593" i="1"/>
  <c r="G10594" i="1"/>
  <c r="G10595" i="1"/>
  <c r="G10596" i="1"/>
  <c r="G10597" i="1"/>
  <c r="G10598" i="1"/>
  <c r="G10599" i="1"/>
  <c r="G10600" i="1"/>
  <c r="G10601" i="1"/>
  <c r="G10602" i="1"/>
  <c r="G10603" i="1"/>
  <c r="G10604" i="1"/>
  <c r="G10605" i="1"/>
  <c r="G10606" i="1"/>
  <c r="G10607" i="1"/>
  <c r="G10608" i="1"/>
  <c r="G10609" i="1"/>
  <c r="G10610" i="1"/>
  <c r="G10611" i="1"/>
  <c r="G10612" i="1"/>
  <c r="G10613" i="1"/>
  <c r="G10614" i="1"/>
  <c r="G10615" i="1"/>
  <c r="G10616" i="1"/>
  <c r="G10617" i="1"/>
  <c r="G10618" i="1"/>
  <c r="G10619" i="1"/>
  <c r="G10620" i="1"/>
  <c r="G10621" i="1"/>
  <c r="G10622" i="1"/>
  <c r="G10623" i="1"/>
  <c r="G10624" i="1"/>
  <c r="G10625" i="1"/>
  <c r="G10626" i="1"/>
  <c r="G10627" i="1"/>
  <c r="G10628" i="1"/>
  <c r="G10629" i="1"/>
  <c r="G10630" i="1"/>
  <c r="G10631" i="1"/>
  <c r="G10632" i="1"/>
  <c r="G10633" i="1"/>
  <c r="G10634" i="1"/>
  <c r="G10635" i="1"/>
  <c r="G10636" i="1"/>
  <c r="G10637" i="1"/>
  <c r="G10638" i="1"/>
  <c r="G10639" i="1"/>
  <c r="G10640" i="1"/>
  <c r="G10641" i="1"/>
  <c r="G10642" i="1"/>
  <c r="G10643" i="1"/>
  <c r="G10644" i="1"/>
  <c r="G10645" i="1"/>
  <c r="G10646" i="1"/>
  <c r="G10647" i="1"/>
  <c r="G10648" i="1"/>
  <c r="G10649" i="1"/>
  <c r="G10650" i="1"/>
  <c r="G10651" i="1"/>
  <c r="G10652" i="1"/>
  <c r="G10653" i="1"/>
  <c r="G10654" i="1"/>
  <c r="G10655" i="1"/>
  <c r="G10656" i="1"/>
  <c r="G10657" i="1"/>
  <c r="G10658" i="1"/>
  <c r="G10659" i="1"/>
  <c r="G10660" i="1"/>
  <c r="G10661" i="1"/>
  <c r="G10662" i="1"/>
  <c r="G10663" i="1"/>
  <c r="G10664" i="1"/>
  <c r="G10665" i="1"/>
  <c r="G10666" i="1"/>
  <c r="G10667" i="1"/>
  <c r="G10668" i="1"/>
  <c r="G10669" i="1"/>
  <c r="G10670" i="1"/>
  <c r="G10671" i="1"/>
  <c r="G10672" i="1"/>
  <c r="G10673" i="1"/>
  <c r="G10674" i="1"/>
  <c r="G10675" i="1"/>
  <c r="G10676" i="1"/>
  <c r="G10677" i="1"/>
  <c r="G10678" i="1"/>
  <c r="G10679" i="1"/>
  <c r="G10680" i="1"/>
  <c r="G10681" i="1"/>
  <c r="G10682" i="1"/>
  <c r="G10683" i="1"/>
  <c r="G10684" i="1"/>
  <c r="G10685" i="1"/>
  <c r="G10686" i="1"/>
  <c r="G10687" i="1"/>
  <c r="G10688" i="1"/>
  <c r="G10689" i="1"/>
  <c r="G10690" i="1"/>
  <c r="G10691" i="1"/>
  <c r="G10692" i="1"/>
  <c r="G10693" i="1"/>
  <c r="G10694" i="1"/>
  <c r="G10695" i="1"/>
  <c r="G10696" i="1"/>
  <c r="G10697" i="1"/>
  <c r="G10698" i="1"/>
  <c r="G10699" i="1"/>
  <c r="G10700" i="1"/>
  <c r="G10701" i="1"/>
  <c r="G10702" i="1"/>
  <c r="G10703" i="1"/>
  <c r="G10704" i="1"/>
  <c r="G10705" i="1"/>
  <c r="G10706" i="1"/>
  <c r="G10707" i="1"/>
  <c r="G10708" i="1"/>
  <c r="G10709" i="1"/>
  <c r="G10710" i="1"/>
  <c r="G10711" i="1"/>
  <c r="G10712" i="1"/>
  <c r="G10713" i="1"/>
  <c r="G10714" i="1"/>
  <c r="G10715" i="1"/>
  <c r="G10716" i="1"/>
  <c r="G10717" i="1"/>
  <c r="G10718" i="1"/>
  <c r="G10719" i="1"/>
  <c r="G10720" i="1"/>
  <c r="G10721" i="1"/>
  <c r="G10722" i="1"/>
  <c r="G10723" i="1"/>
  <c r="G10724" i="1"/>
  <c r="G10725" i="1"/>
  <c r="G10726" i="1"/>
  <c r="G10727" i="1"/>
  <c r="G10728" i="1"/>
  <c r="G10729" i="1"/>
  <c r="G10730" i="1"/>
  <c r="G10731" i="1"/>
  <c r="G10732" i="1"/>
  <c r="G10733" i="1"/>
  <c r="G10734" i="1"/>
  <c r="G10735" i="1"/>
  <c r="G10736" i="1"/>
  <c r="G10737" i="1"/>
  <c r="G10738" i="1"/>
  <c r="G10739" i="1"/>
  <c r="G10740" i="1"/>
  <c r="G10741" i="1"/>
  <c r="G10742" i="1"/>
  <c r="G10743" i="1"/>
  <c r="G10744" i="1"/>
  <c r="G10745" i="1"/>
  <c r="G10746" i="1"/>
  <c r="G10747" i="1"/>
  <c r="G10748" i="1"/>
  <c r="G10749" i="1"/>
  <c r="G10750" i="1"/>
  <c r="G10751" i="1"/>
  <c r="G10752" i="1"/>
  <c r="G10753" i="1"/>
  <c r="G10754" i="1"/>
  <c r="G10755" i="1"/>
  <c r="G10756" i="1"/>
  <c r="G10757" i="1"/>
  <c r="G10758" i="1"/>
  <c r="G10759" i="1"/>
  <c r="G10760" i="1"/>
  <c r="G10761" i="1"/>
  <c r="G10762" i="1"/>
  <c r="G10763" i="1"/>
  <c r="G10764" i="1"/>
  <c r="G10765" i="1"/>
  <c r="G10766" i="1"/>
  <c r="G10767" i="1"/>
  <c r="G10768" i="1"/>
  <c r="G10769" i="1"/>
  <c r="G10770" i="1"/>
  <c r="G10771" i="1"/>
  <c r="G10772" i="1"/>
  <c r="G10773" i="1"/>
  <c r="G10774" i="1"/>
  <c r="G10775" i="1"/>
  <c r="G10776" i="1"/>
  <c r="G10777" i="1"/>
  <c r="G10778" i="1"/>
  <c r="G10779" i="1"/>
  <c r="G10780" i="1"/>
  <c r="G10781" i="1"/>
  <c r="G10782" i="1"/>
  <c r="G10783" i="1"/>
  <c r="G10784" i="1"/>
  <c r="G10785" i="1"/>
  <c r="G10786" i="1"/>
  <c r="G10787" i="1"/>
  <c r="G10788" i="1"/>
  <c r="G10789" i="1"/>
  <c r="G10790" i="1"/>
  <c r="G10791" i="1"/>
  <c r="G10792" i="1"/>
  <c r="G10793" i="1"/>
  <c r="G10794" i="1"/>
  <c r="G10795" i="1"/>
  <c r="G10796" i="1"/>
  <c r="G10797" i="1"/>
  <c r="G10798" i="1"/>
  <c r="G10799" i="1"/>
  <c r="G10800" i="1"/>
  <c r="G10801" i="1"/>
  <c r="G10802" i="1"/>
  <c r="G10803" i="1"/>
  <c r="G10804" i="1"/>
  <c r="G10805" i="1"/>
  <c r="G10806" i="1"/>
  <c r="G10807" i="1"/>
  <c r="G10808" i="1"/>
  <c r="G10809" i="1"/>
  <c r="G10810" i="1"/>
  <c r="G10811" i="1"/>
  <c r="G10812" i="1"/>
  <c r="G10813" i="1"/>
  <c r="G10814" i="1"/>
  <c r="G10815" i="1"/>
  <c r="G10816" i="1"/>
  <c r="G10817" i="1"/>
  <c r="G10818" i="1"/>
  <c r="G10819" i="1"/>
  <c r="G10820" i="1"/>
  <c r="G10821" i="1"/>
  <c r="G10822" i="1"/>
  <c r="G10823" i="1"/>
  <c r="G10824" i="1"/>
  <c r="G10825" i="1"/>
  <c r="G10826" i="1"/>
  <c r="G10827" i="1"/>
  <c r="G10828" i="1"/>
  <c r="G10829" i="1"/>
  <c r="G10830" i="1"/>
  <c r="G10831" i="1"/>
  <c r="G10832" i="1"/>
  <c r="G10833" i="1"/>
  <c r="G10834" i="1"/>
  <c r="G10835" i="1"/>
  <c r="G10836" i="1"/>
  <c r="G10837" i="1"/>
  <c r="G10838" i="1"/>
  <c r="G10839" i="1"/>
  <c r="G10840" i="1"/>
  <c r="G10841" i="1"/>
  <c r="G10842" i="1"/>
  <c r="G10843" i="1"/>
  <c r="G10844" i="1"/>
  <c r="G10845" i="1"/>
  <c r="G10846" i="1"/>
  <c r="G10847" i="1"/>
  <c r="G10848" i="1"/>
  <c r="G10849" i="1"/>
  <c r="G10850" i="1"/>
  <c r="G10851" i="1"/>
  <c r="G10852" i="1"/>
  <c r="G10853" i="1"/>
  <c r="G10854" i="1"/>
  <c r="G10855" i="1"/>
  <c r="G10856" i="1"/>
  <c r="G10857" i="1"/>
  <c r="G10858" i="1"/>
  <c r="G10859" i="1"/>
  <c r="G10860" i="1"/>
  <c r="G10861" i="1"/>
  <c r="G10862" i="1"/>
  <c r="G10863" i="1"/>
  <c r="G10864" i="1"/>
  <c r="G10865" i="1"/>
  <c r="G10866" i="1"/>
  <c r="G10867" i="1"/>
  <c r="G10868" i="1"/>
  <c r="G10869" i="1"/>
  <c r="G10870" i="1"/>
  <c r="G10871" i="1"/>
  <c r="G10872" i="1"/>
  <c r="G10873" i="1"/>
  <c r="G10874" i="1"/>
  <c r="G10875" i="1"/>
  <c r="G10876" i="1"/>
  <c r="G10877" i="1"/>
  <c r="G10878" i="1"/>
  <c r="G10879" i="1"/>
  <c r="G10880" i="1"/>
  <c r="G10881" i="1"/>
  <c r="G10882" i="1"/>
  <c r="G10883" i="1"/>
  <c r="G10884" i="1"/>
  <c r="G10885" i="1"/>
  <c r="G10886" i="1"/>
  <c r="G10887" i="1"/>
  <c r="G10888" i="1"/>
  <c r="G10889" i="1"/>
  <c r="G10890" i="1"/>
  <c r="G10891" i="1"/>
  <c r="G10892" i="1"/>
  <c r="G10893" i="1"/>
  <c r="G10894" i="1"/>
  <c r="G10895" i="1"/>
  <c r="G10896" i="1"/>
  <c r="G10897" i="1"/>
  <c r="G10898" i="1"/>
  <c r="G10899" i="1"/>
  <c r="G10900" i="1"/>
  <c r="G10901" i="1"/>
  <c r="G10902" i="1"/>
  <c r="G10903" i="1"/>
  <c r="G10904" i="1"/>
  <c r="G10905" i="1"/>
  <c r="G10906" i="1"/>
  <c r="G10907" i="1"/>
  <c r="G10908" i="1"/>
  <c r="G10909" i="1"/>
  <c r="G10910" i="1"/>
  <c r="G10911" i="1"/>
  <c r="G10912" i="1"/>
  <c r="G10913" i="1"/>
  <c r="G10914" i="1"/>
  <c r="G10915" i="1"/>
  <c r="G10916" i="1"/>
  <c r="G10917" i="1"/>
  <c r="G10918" i="1"/>
  <c r="G10919" i="1"/>
  <c r="G10920" i="1"/>
  <c r="G10921" i="1"/>
  <c r="G10922" i="1"/>
  <c r="G10923" i="1"/>
  <c r="G10924" i="1"/>
  <c r="G10925" i="1"/>
  <c r="G10926" i="1"/>
  <c r="G10927" i="1"/>
  <c r="G10928" i="1"/>
  <c r="G10929" i="1"/>
  <c r="G10930" i="1"/>
  <c r="G10931" i="1"/>
  <c r="G10932" i="1"/>
  <c r="G10933" i="1"/>
  <c r="G10934" i="1"/>
  <c r="G10935" i="1"/>
  <c r="G10936" i="1"/>
  <c r="G10937" i="1"/>
  <c r="G10938" i="1"/>
  <c r="G10939" i="1"/>
  <c r="G10940" i="1"/>
  <c r="G10941" i="1"/>
  <c r="G10942" i="1"/>
  <c r="G10943" i="1"/>
  <c r="G10944" i="1"/>
  <c r="G10945" i="1"/>
  <c r="G10946" i="1"/>
  <c r="G10947" i="1"/>
  <c r="G10948" i="1"/>
  <c r="G10949" i="1"/>
  <c r="G10950" i="1"/>
  <c r="G10951" i="1"/>
  <c r="G10952" i="1"/>
  <c r="G10953" i="1"/>
  <c r="G10954" i="1"/>
  <c r="G10955" i="1"/>
  <c r="G10956" i="1"/>
  <c r="G10957" i="1"/>
  <c r="G10958" i="1"/>
  <c r="G10959" i="1"/>
  <c r="G10960" i="1"/>
  <c r="G10961" i="1"/>
  <c r="G10962" i="1"/>
  <c r="G10963" i="1"/>
  <c r="G10964" i="1"/>
  <c r="G10965" i="1"/>
  <c r="G10966" i="1"/>
  <c r="G10967" i="1"/>
  <c r="G10968" i="1"/>
  <c r="G10969" i="1"/>
  <c r="G10970" i="1"/>
  <c r="G10971" i="1"/>
  <c r="G10972" i="1"/>
  <c r="G10973" i="1"/>
  <c r="G10974" i="1"/>
  <c r="G10975" i="1"/>
  <c r="G10976" i="1"/>
  <c r="G10977" i="1"/>
  <c r="G10978" i="1"/>
  <c r="G10979" i="1"/>
  <c r="G10980" i="1"/>
  <c r="G10981" i="1"/>
  <c r="G10982" i="1"/>
  <c r="G10983" i="1"/>
  <c r="G10984" i="1"/>
  <c r="G10985" i="1"/>
  <c r="G10986" i="1"/>
  <c r="G10987" i="1"/>
  <c r="G10988" i="1"/>
  <c r="G10989" i="1"/>
  <c r="G10990" i="1"/>
  <c r="G10991" i="1"/>
  <c r="G10992" i="1"/>
  <c r="G10993" i="1"/>
  <c r="G10994" i="1"/>
  <c r="G10995" i="1"/>
  <c r="G10996" i="1"/>
  <c r="G10997" i="1"/>
  <c r="G10998" i="1"/>
  <c r="G10999" i="1"/>
  <c r="G11000" i="1"/>
  <c r="G11001" i="1"/>
  <c r="G11002" i="1"/>
  <c r="G11003" i="1"/>
  <c r="G11004" i="1"/>
  <c r="G11005" i="1"/>
  <c r="G11006" i="1"/>
  <c r="G11007" i="1"/>
  <c r="G11008" i="1"/>
  <c r="G11009" i="1"/>
  <c r="G11010" i="1"/>
  <c r="G11011" i="1"/>
  <c r="G11012" i="1"/>
  <c r="G11013" i="1"/>
  <c r="G11014" i="1"/>
  <c r="G11015" i="1"/>
  <c r="G11016" i="1"/>
  <c r="G11017" i="1"/>
  <c r="G11018" i="1"/>
  <c r="G11019" i="1"/>
  <c r="G11020" i="1"/>
  <c r="G11021" i="1"/>
  <c r="G11022" i="1"/>
  <c r="G11023" i="1"/>
  <c r="G11024" i="1"/>
  <c r="G11025" i="1"/>
  <c r="G11026" i="1"/>
  <c r="G11027" i="1"/>
  <c r="G11028" i="1"/>
  <c r="G11029" i="1"/>
  <c r="G11030" i="1"/>
  <c r="G11031" i="1"/>
  <c r="G11032" i="1"/>
  <c r="G11033" i="1"/>
  <c r="G11034" i="1"/>
  <c r="G11035" i="1"/>
  <c r="G11036" i="1"/>
  <c r="G11037" i="1"/>
  <c r="G11038" i="1"/>
  <c r="G11039" i="1"/>
  <c r="G11040" i="1"/>
  <c r="G11041" i="1"/>
  <c r="G11042" i="1"/>
  <c r="G11043" i="1"/>
  <c r="G11044" i="1"/>
  <c r="G11045" i="1"/>
  <c r="G11046" i="1"/>
  <c r="G11047" i="1"/>
  <c r="G11048" i="1"/>
  <c r="G11049" i="1"/>
  <c r="G11050" i="1"/>
  <c r="G11051" i="1"/>
  <c r="G11052" i="1"/>
  <c r="G11053" i="1"/>
  <c r="G11054" i="1"/>
  <c r="G11055" i="1"/>
  <c r="G11056" i="1"/>
  <c r="G11057" i="1"/>
  <c r="G11058" i="1"/>
  <c r="G11059" i="1"/>
  <c r="G11060" i="1"/>
  <c r="G11061" i="1"/>
  <c r="G11062" i="1"/>
  <c r="G11063" i="1"/>
  <c r="G11064" i="1"/>
  <c r="G11065" i="1"/>
  <c r="G11066" i="1"/>
  <c r="G11067" i="1"/>
  <c r="G11068" i="1"/>
  <c r="G11069" i="1"/>
  <c r="G11070" i="1"/>
  <c r="G11071" i="1"/>
  <c r="G11072" i="1"/>
  <c r="G11073" i="1"/>
  <c r="G11074" i="1"/>
  <c r="G11075" i="1"/>
  <c r="G11076" i="1"/>
  <c r="G11077" i="1"/>
  <c r="G11078" i="1"/>
  <c r="G11079" i="1"/>
  <c r="G11080" i="1"/>
  <c r="G11081" i="1"/>
  <c r="G11082" i="1"/>
  <c r="G11083" i="1"/>
  <c r="G11084" i="1"/>
  <c r="G11085" i="1"/>
  <c r="G11086" i="1"/>
  <c r="G11087" i="1"/>
  <c r="G11088" i="1"/>
  <c r="G11089" i="1"/>
  <c r="G11090" i="1"/>
  <c r="G11091" i="1"/>
  <c r="G11092" i="1"/>
  <c r="G11093" i="1"/>
  <c r="G11094" i="1"/>
  <c r="G11095" i="1"/>
  <c r="G11096" i="1"/>
  <c r="G11097" i="1"/>
  <c r="G11098" i="1"/>
  <c r="G11099" i="1"/>
  <c r="G11100" i="1"/>
  <c r="G11101" i="1"/>
  <c r="G11102" i="1"/>
  <c r="G11103" i="1"/>
  <c r="G11104" i="1"/>
  <c r="G11105" i="1"/>
  <c r="G11106" i="1"/>
  <c r="G11107" i="1"/>
  <c r="G11108" i="1"/>
  <c r="G11109" i="1"/>
  <c r="G11110" i="1"/>
  <c r="G11111" i="1"/>
  <c r="G11112" i="1"/>
  <c r="G11113" i="1"/>
  <c r="G11114" i="1"/>
  <c r="G11115" i="1"/>
  <c r="G11116" i="1"/>
  <c r="G11117" i="1"/>
  <c r="G11118" i="1"/>
  <c r="G11119" i="1"/>
  <c r="G11120" i="1"/>
  <c r="G11121" i="1"/>
  <c r="G11122" i="1"/>
  <c r="G11123" i="1"/>
  <c r="G11124" i="1"/>
  <c r="G11125" i="1"/>
  <c r="G11126" i="1"/>
  <c r="G11127" i="1"/>
  <c r="G11128" i="1"/>
  <c r="G11129" i="1"/>
  <c r="G11130" i="1"/>
  <c r="G11131" i="1"/>
  <c r="G11132" i="1"/>
  <c r="G11133" i="1"/>
  <c r="G11134" i="1"/>
  <c r="G11135" i="1"/>
  <c r="G11136" i="1"/>
  <c r="G11137" i="1"/>
  <c r="G11138" i="1"/>
  <c r="G11139" i="1"/>
  <c r="G11140" i="1"/>
  <c r="G11141" i="1"/>
  <c r="G11142" i="1"/>
  <c r="G11143" i="1"/>
  <c r="G11144" i="1"/>
  <c r="G11145" i="1"/>
  <c r="G11146" i="1"/>
  <c r="G11147" i="1"/>
  <c r="G11148" i="1"/>
  <c r="G11149" i="1"/>
  <c r="G11150" i="1"/>
  <c r="G11151" i="1"/>
  <c r="G11152" i="1"/>
  <c r="G11153" i="1"/>
  <c r="G11154" i="1"/>
  <c r="G11155" i="1"/>
  <c r="G11156" i="1"/>
  <c r="G11157" i="1"/>
  <c r="G11158" i="1"/>
  <c r="G11159" i="1"/>
  <c r="G11160" i="1"/>
  <c r="G11161" i="1"/>
  <c r="G11162" i="1"/>
  <c r="G11163" i="1"/>
  <c r="G11164" i="1"/>
  <c r="G11165" i="1"/>
  <c r="G11166" i="1"/>
  <c r="G11167" i="1"/>
  <c r="G11168" i="1"/>
  <c r="G11169" i="1"/>
  <c r="G11170" i="1"/>
  <c r="G11171" i="1"/>
  <c r="G11172" i="1"/>
  <c r="G11173" i="1"/>
  <c r="G11174" i="1"/>
  <c r="G11175" i="1"/>
  <c r="G11176" i="1"/>
  <c r="G11177" i="1"/>
  <c r="G11178" i="1"/>
  <c r="G11179" i="1"/>
  <c r="G11180" i="1"/>
  <c r="G11181" i="1"/>
  <c r="G11182" i="1"/>
  <c r="G11183" i="1"/>
  <c r="G11184" i="1"/>
  <c r="G11185" i="1"/>
  <c r="G11186" i="1"/>
  <c r="G11187" i="1"/>
  <c r="G11188" i="1"/>
  <c r="G11189" i="1"/>
  <c r="G11190" i="1"/>
  <c r="G11191" i="1"/>
  <c r="G11192" i="1"/>
  <c r="G11193" i="1"/>
  <c r="G11194" i="1"/>
  <c r="G11195" i="1"/>
  <c r="G11196" i="1"/>
  <c r="G11197" i="1"/>
  <c r="G11198" i="1"/>
  <c r="G11199" i="1"/>
  <c r="G11200" i="1"/>
  <c r="G11201" i="1"/>
  <c r="G11202" i="1"/>
  <c r="G11203" i="1"/>
  <c r="G11204" i="1"/>
  <c r="G11205" i="1"/>
  <c r="G11206" i="1"/>
  <c r="G11207" i="1"/>
  <c r="G11208" i="1"/>
  <c r="G11209" i="1"/>
  <c r="G11210" i="1"/>
  <c r="G11211" i="1"/>
  <c r="G11212" i="1"/>
  <c r="G11213" i="1"/>
  <c r="G11214" i="1"/>
  <c r="G11215" i="1"/>
  <c r="G11216" i="1"/>
  <c r="G11217" i="1"/>
  <c r="G11218" i="1"/>
  <c r="G11219" i="1"/>
  <c r="G11220" i="1"/>
  <c r="G11221" i="1"/>
  <c r="G11222" i="1"/>
  <c r="G11223" i="1"/>
  <c r="G11224" i="1"/>
  <c r="G11225" i="1"/>
  <c r="G11226" i="1"/>
  <c r="G11227" i="1"/>
  <c r="G11228" i="1"/>
  <c r="G11229" i="1"/>
  <c r="G11230" i="1"/>
  <c r="G11231" i="1"/>
  <c r="G11232" i="1"/>
  <c r="G11233" i="1"/>
  <c r="G11234" i="1"/>
  <c r="G11235" i="1"/>
  <c r="G11236" i="1"/>
  <c r="G11237" i="1"/>
  <c r="G11238" i="1"/>
  <c r="G11239" i="1"/>
  <c r="G11240" i="1"/>
  <c r="G11241" i="1"/>
  <c r="G11242" i="1"/>
  <c r="G11243" i="1"/>
  <c r="G11244" i="1"/>
  <c r="G11245" i="1"/>
  <c r="G11246" i="1"/>
  <c r="G11247" i="1"/>
  <c r="G11248" i="1"/>
  <c r="G11249" i="1"/>
  <c r="G11250" i="1"/>
  <c r="G11251" i="1"/>
  <c r="G11252" i="1"/>
  <c r="G11253" i="1"/>
  <c r="G11254" i="1"/>
  <c r="G11255" i="1"/>
  <c r="G11256" i="1"/>
  <c r="G11257" i="1"/>
  <c r="G11258" i="1"/>
  <c r="G11259" i="1"/>
  <c r="G11260" i="1"/>
  <c r="G11261" i="1"/>
  <c r="G11262" i="1"/>
  <c r="G11263" i="1"/>
  <c r="G11264" i="1"/>
  <c r="G11265" i="1"/>
  <c r="G11266" i="1"/>
  <c r="G11267" i="1"/>
  <c r="G11268" i="1"/>
  <c r="G11269" i="1"/>
  <c r="G11270" i="1"/>
  <c r="G11271" i="1"/>
  <c r="G11272" i="1"/>
  <c r="G11273" i="1"/>
  <c r="G11274" i="1"/>
  <c r="G11275" i="1"/>
  <c r="G11276" i="1"/>
  <c r="G11277" i="1"/>
  <c r="G11278" i="1"/>
  <c r="G11279" i="1"/>
  <c r="G11280" i="1"/>
  <c r="G11281" i="1"/>
  <c r="G11282" i="1"/>
  <c r="G11283" i="1"/>
  <c r="G11284" i="1"/>
  <c r="G11285" i="1"/>
  <c r="G11286" i="1"/>
  <c r="G11287" i="1"/>
  <c r="G11288" i="1"/>
  <c r="G11289" i="1"/>
  <c r="G11290" i="1"/>
  <c r="G11291" i="1"/>
  <c r="G11292" i="1"/>
  <c r="G11293" i="1"/>
  <c r="G11294" i="1"/>
  <c r="G11295" i="1"/>
  <c r="G11296" i="1"/>
  <c r="G11297" i="1"/>
  <c r="G11298" i="1"/>
  <c r="G11299" i="1"/>
  <c r="G11300" i="1"/>
  <c r="G11301" i="1"/>
  <c r="G11302" i="1"/>
  <c r="G11303" i="1"/>
  <c r="G11304" i="1"/>
  <c r="G11305" i="1"/>
  <c r="G11306" i="1"/>
  <c r="G11307" i="1"/>
  <c r="G11308" i="1"/>
  <c r="G11309" i="1"/>
  <c r="G11310" i="1"/>
  <c r="G11311" i="1"/>
  <c r="G11312" i="1"/>
  <c r="G11313" i="1"/>
  <c r="G11314" i="1"/>
  <c r="G11315" i="1"/>
  <c r="G11316" i="1"/>
  <c r="G11317" i="1"/>
  <c r="G11318" i="1"/>
  <c r="G11319" i="1"/>
  <c r="G11320" i="1"/>
  <c r="G11321" i="1"/>
  <c r="G11322" i="1"/>
  <c r="G11323" i="1"/>
  <c r="G11324" i="1"/>
  <c r="G11325" i="1"/>
  <c r="G11326" i="1"/>
  <c r="G11327" i="1"/>
  <c r="G11328" i="1"/>
  <c r="G11329" i="1"/>
  <c r="G11330" i="1"/>
  <c r="G11331" i="1"/>
  <c r="G11332" i="1"/>
  <c r="G11333" i="1"/>
  <c r="G11334" i="1"/>
  <c r="G11335" i="1"/>
  <c r="G11336" i="1"/>
  <c r="G11337" i="1"/>
  <c r="G11338" i="1"/>
  <c r="G11339" i="1"/>
  <c r="G11340" i="1"/>
  <c r="G11341" i="1"/>
  <c r="G11342" i="1"/>
  <c r="G11343" i="1"/>
  <c r="G11344" i="1"/>
  <c r="G11345" i="1"/>
  <c r="G11346" i="1"/>
  <c r="G11347" i="1"/>
  <c r="G11348" i="1"/>
  <c r="G11349" i="1"/>
  <c r="G11350" i="1"/>
  <c r="G11351" i="1"/>
  <c r="G11352" i="1"/>
  <c r="G11353" i="1"/>
  <c r="G11354" i="1"/>
  <c r="G11355" i="1"/>
  <c r="G11356" i="1"/>
  <c r="G11357" i="1"/>
  <c r="G11358" i="1"/>
  <c r="G11359" i="1"/>
  <c r="G11360" i="1"/>
  <c r="G11361" i="1"/>
  <c r="G11362" i="1"/>
  <c r="G11363" i="1"/>
  <c r="G11364" i="1"/>
  <c r="G11365" i="1"/>
  <c r="G11366" i="1"/>
  <c r="G11367" i="1"/>
  <c r="G11368" i="1"/>
  <c r="G11369" i="1"/>
  <c r="G11370" i="1"/>
  <c r="G11371" i="1"/>
  <c r="G11372" i="1"/>
  <c r="G11373" i="1"/>
  <c r="G11374" i="1"/>
  <c r="G11375" i="1"/>
  <c r="G11376" i="1"/>
  <c r="G11377" i="1"/>
  <c r="G11378" i="1"/>
  <c r="G11379" i="1"/>
  <c r="G11380" i="1"/>
  <c r="G11381" i="1"/>
  <c r="G11382" i="1"/>
  <c r="G11383" i="1"/>
  <c r="G11384" i="1"/>
  <c r="G11385" i="1"/>
  <c r="G11386" i="1"/>
  <c r="G11387" i="1"/>
  <c r="G11388" i="1"/>
  <c r="G11389" i="1"/>
  <c r="G11390" i="1"/>
  <c r="G11391" i="1"/>
  <c r="G11392" i="1"/>
  <c r="G11393" i="1"/>
  <c r="G11394" i="1"/>
  <c r="G11395" i="1"/>
  <c r="G11396" i="1"/>
  <c r="G11397" i="1"/>
  <c r="G11398" i="1"/>
  <c r="G11399" i="1"/>
  <c r="G11400" i="1"/>
  <c r="G11401" i="1"/>
  <c r="G11402" i="1"/>
  <c r="G11403" i="1"/>
  <c r="G11404" i="1"/>
  <c r="G11405" i="1"/>
  <c r="G11406" i="1"/>
  <c r="G11407" i="1"/>
  <c r="G11408" i="1"/>
  <c r="G11409" i="1"/>
  <c r="G11410" i="1"/>
  <c r="G11411" i="1"/>
  <c r="G11412" i="1"/>
  <c r="G11413" i="1"/>
  <c r="G11414" i="1"/>
  <c r="G11415" i="1"/>
  <c r="G11416" i="1"/>
  <c r="G11417" i="1"/>
  <c r="G11418" i="1"/>
  <c r="G11419" i="1"/>
  <c r="G11420" i="1"/>
  <c r="G11421" i="1"/>
  <c r="G11422" i="1"/>
  <c r="G11423" i="1"/>
  <c r="G11424" i="1"/>
  <c r="G11425" i="1"/>
  <c r="G11426" i="1"/>
  <c r="G11427" i="1"/>
  <c r="G11428" i="1"/>
  <c r="G11429" i="1"/>
  <c r="G11430" i="1"/>
  <c r="G11431" i="1"/>
  <c r="G11432" i="1"/>
  <c r="G11433" i="1"/>
  <c r="G11434" i="1"/>
  <c r="G11435" i="1"/>
  <c r="G11436" i="1"/>
  <c r="G11437" i="1"/>
  <c r="G11438" i="1"/>
  <c r="G11439" i="1"/>
  <c r="G11440" i="1"/>
  <c r="G11441" i="1"/>
  <c r="G11442" i="1"/>
  <c r="G11443" i="1"/>
  <c r="G11444" i="1"/>
  <c r="G11445" i="1"/>
  <c r="G11446" i="1"/>
  <c r="G11447" i="1"/>
  <c r="G11448" i="1"/>
  <c r="G11449" i="1"/>
  <c r="G11450" i="1"/>
  <c r="G11451" i="1"/>
  <c r="G11452" i="1"/>
  <c r="G11453" i="1"/>
  <c r="G11454" i="1"/>
  <c r="G11455" i="1"/>
  <c r="G11456" i="1"/>
  <c r="G11457" i="1"/>
  <c r="G11458" i="1"/>
  <c r="G11459" i="1"/>
  <c r="G11460" i="1"/>
  <c r="G11461" i="1"/>
  <c r="G11462" i="1"/>
  <c r="G11463" i="1"/>
  <c r="G11464" i="1"/>
  <c r="G11465" i="1"/>
  <c r="G11466" i="1"/>
  <c r="G11467" i="1"/>
  <c r="G11468" i="1"/>
  <c r="G11469" i="1"/>
  <c r="G11470" i="1"/>
  <c r="G11471" i="1"/>
  <c r="G11472" i="1"/>
  <c r="G11473" i="1"/>
  <c r="G11474" i="1"/>
  <c r="G11475" i="1"/>
  <c r="G11476" i="1"/>
  <c r="G11477" i="1"/>
  <c r="G11478" i="1"/>
  <c r="G11479" i="1"/>
  <c r="G11480" i="1"/>
  <c r="G11481" i="1"/>
  <c r="G11482" i="1"/>
  <c r="G11483" i="1"/>
  <c r="G11484" i="1"/>
  <c r="G11485" i="1"/>
  <c r="G11486" i="1"/>
  <c r="G11487" i="1"/>
  <c r="G11488" i="1"/>
  <c r="G11489" i="1"/>
  <c r="G11490" i="1"/>
  <c r="G11491" i="1"/>
  <c r="G11492" i="1"/>
  <c r="G11493" i="1"/>
  <c r="G11494" i="1"/>
  <c r="G11495" i="1"/>
  <c r="G11496" i="1"/>
  <c r="G11497" i="1"/>
  <c r="G11498" i="1"/>
  <c r="G11499" i="1"/>
  <c r="G11500" i="1"/>
  <c r="G11501" i="1"/>
  <c r="G11502" i="1"/>
  <c r="G11503" i="1"/>
  <c r="G11504" i="1"/>
  <c r="G11505" i="1"/>
  <c r="G11506" i="1"/>
  <c r="G11507" i="1"/>
  <c r="G11508" i="1"/>
  <c r="G11509" i="1"/>
  <c r="G11510" i="1"/>
  <c r="G11511" i="1"/>
  <c r="G11512" i="1"/>
  <c r="G11513" i="1"/>
  <c r="G11514" i="1"/>
  <c r="G11515" i="1"/>
  <c r="G11516" i="1"/>
  <c r="G11517" i="1"/>
  <c r="G11518" i="1"/>
  <c r="G11519" i="1"/>
  <c r="G11520" i="1"/>
  <c r="G11521" i="1"/>
  <c r="G11522" i="1"/>
  <c r="G11523" i="1"/>
  <c r="G11524" i="1"/>
  <c r="G11525" i="1"/>
  <c r="G11526" i="1"/>
  <c r="G11527" i="1"/>
  <c r="G11528" i="1"/>
  <c r="G11529" i="1"/>
  <c r="G11530" i="1"/>
  <c r="G11531" i="1"/>
  <c r="G11532" i="1"/>
  <c r="G11533" i="1"/>
  <c r="G11534" i="1"/>
  <c r="G11535" i="1"/>
  <c r="G11536" i="1"/>
  <c r="G11537" i="1"/>
  <c r="G11538" i="1"/>
  <c r="G11539" i="1"/>
  <c r="G11540" i="1"/>
  <c r="G11541" i="1"/>
  <c r="G11542" i="1"/>
  <c r="G11543" i="1"/>
  <c r="G11544" i="1"/>
  <c r="G11545" i="1"/>
  <c r="G11546" i="1"/>
  <c r="G11547" i="1"/>
  <c r="G11548" i="1"/>
  <c r="G11549" i="1"/>
  <c r="G11550" i="1"/>
  <c r="G11551" i="1"/>
  <c r="G11552" i="1"/>
  <c r="G11553" i="1"/>
  <c r="G11554" i="1"/>
  <c r="G11555" i="1"/>
  <c r="G11556" i="1"/>
  <c r="G11557" i="1"/>
  <c r="G11558" i="1"/>
  <c r="G11559" i="1"/>
  <c r="G11560" i="1"/>
  <c r="G11561" i="1"/>
  <c r="G11562" i="1"/>
  <c r="G11563" i="1"/>
  <c r="G11564" i="1"/>
  <c r="G11565" i="1"/>
  <c r="G11566" i="1"/>
  <c r="G11567" i="1"/>
  <c r="G11568" i="1"/>
  <c r="G11569" i="1"/>
  <c r="G11570" i="1"/>
  <c r="G11571" i="1"/>
  <c r="G11572" i="1"/>
  <c r="G11573" i="1"/>
  <c r="G11574" i="1"/>
  <c r="G11575" i="1"/>
  <c r="G11576" i="1"/>
  <c r="G11577" i="1"/>
  <c r="G11578" i="1"/>
  <c r="G11579" i="1"/>
  <c r="G11580" i="1"/>
  <c r="G11581" i="1"/>
  <c r="G11582" i="1"/>
  <c r="G11583" i="1"/>
  <c r="G11584" i="1"/>
  <c r="G11585" i="1"/>
  <c r="G11586" i="1"/>
  <c r="G11587" i="1"/>
  <c r="G11588" i="1"/>
  <c r="G11589" i="1"/>
  <c r="G11590" i="1"/>
  <c r="G11591" i="1"/>
  <c r="G11592" i="1"/>
  <c r="G11593" i="1"/>
  <c r="G11594" i="1"/>
  <c r="G11595" i="1"/>
  <c r="G11596" i="1"/>
  <c r="G11597" i="1"/>
  <c r="G11598" i="1"/>
  <c r="G11599" i="1"/>
  <c r="G11600" i="1"/>
  <c r="G11601" i="1"/>
  <c r="G11602" i="1"/>
  <c r="G11603" i="1"/>
  <c r="G11604" i="1"/>
  <c r="G11605" i="1"/>
  <c r="G11606" i="1"/>
  <c r="G11607" i="1"/>
  <c r="G11608" i="1"/>
  <c r="G11609" i="1"/>
  <c r="G11610" i="1"/>
  <c r="G11611" i="1"/>
  <c r="G11612" i="1"/>
  <c r="G11613" i="1"/>
  <c r="G11614" i="1"/>
  <c r="G11615" i="1"/>
  <c r="G11616" i="1"/>
  <c r="G11617" i="1"/>
  <c r="G11618" i="1"/>
  <c r="G11619" i="1"/>
  <c r="G11620" i="1"/>
  <c r="G11621" i="1"/>
  <c r="G11622" i="1"/>
  <c r="G11623" i="1"/>
  <c r="G11624" i="1"/>
  <c r="G11625" i="1"/>
  <c r="G11626" i="1"/>
  <c r="G11627" i="1"/>
  <c r="G11628" i="1"/>
  <c r="G11629" i="1"/>
  <c r="G11630" i="1"/>
  <c r="G11631" i="1"/>
  <c r="G11632" i="1"/>
  <c r="G11633" i="1"/>
  <c r="G11634" i="1"/>
  <c r="G11635" i="1"/>
  <c r="G11636" i="1"/>
  <c r="G11637" i="1"/>
  <c r="G11638" i="1"/>
  <c r="G11639" i="1"/>
  <c r="G11640" i="1"/>
  <c r="G11641" i="1"/>
  <c r="G11642" i="1"/>
  <c r="G11643" i="1"/>
  <c r="G11644" i="1"/>
  <c r="G11645" i="1"/>
  <c r="G11646" i="1"/>
  <c r="G11647" i="1"/>
  <c r="G11648" i="1"/>
  <c r="G11649" i="1"/>
  <c r="G11650" i="1"/>
  <c r="G11651" i="1"/>
  <c r="G11652" i="1"/>
  <c r="G11653" i="1"/>
  <c r="G11654" i="1"/>
  <c r="G11655" i="1"/>
  <c r="G11656" i="1"/>
  <c r="G11657" i="1"/>
  <c r="G11658" i="1"/>
  <c r="G11659" i="1"/>
  <c r="G11660" i="1"/>
  <c r="G11661" i="1"/>
  <c r="G11662" i="1"/>
  <c r="G11663" i="1"/>
  <c r="G11664" i="1"/>
  <c r="G11665" i="1"/>
  <c r="G11666" i="1"/>
  <c r="G11667" i="1"/>
  <c r="G11668" i="1"/>
  <c r="G11669" i="1"/>
  <c r="G11670" i="1"/>
  <c r="G11671" i="1"/>
  <c r="G11672" i="1"/>
  <c r="G11673" i="1"/>
  <c r="G11674" i="1"/>
  <c r="G11675" i="1"/>
  <c r="G11676" i="1"/>
  <c r="G11677" i="1"/>
  <c r="G11678" i="1"/>
  <c r="G11679" i="1"/>
  <c r="G11680" i="1"/>
  <c r="G11681" i="1"/>
  <c r="G11682" i="1"/>
  <c r="G11683" i="1"/>
  <c r="G11684" i="1"/>
  <c r="G11685" i="1"/>
  <c r="G11686" i="1"/>
  <c r="G11687" i="1"/>
  <c r="G11688" i="1"/>
  <c r="G11689" i="1"/>
  <c r="G11690" i="1"/>
  <c r="G11691" i="1"/>
  <c r="G11692" i="1"/>
  <c r="G11693" i="1"/>
  <c r="G11694" i="1"/>
  <c r="G11695" i="1"/>
  <c r="G11696" i="1"/>
  <c r="G11697" i="1"/>
  <c r="G11698" i="1"/>
  <c r="G11699" i="1"/>
  <c r="G11700" i="1"/>
  <c r="G11701" i="1"/>
  <c r="G11702" i="1"/>
  <c r="G11703" i="1"/>
  <c r="G11704" i="1"/>
  <c r="G11705" i="1"/>
  <c r="G11706" i="1"/>
  <c r="G11707" i="1"/>
  <c r="G11708" i="1"/>
  <c r="G11709" i="1"/>
  <c r="G11710" i="1"/>
  <c r="G11711" i="1"/>
  <c r="G11712" i="1"/>
  <c r="G11713" i="1"/>
  <c r="G11714" i="1"/>
  <c r="G11715" i="1"/>
  <c r="G11716" i="1"/>
  <c r="G11717" i="1"/>
  <c r="G11718" i="1"/>
  <c r="G11719" i="1"/>
  <c r="G11720" i="1"/>
  <c r="G11721" i="1"/>
  <c r="G11722" i="1"/>
  <c r="G11723" i="1"/>
  <c r="G11724" i="1"/>
  <c r="G11725" i="1"/>
  <c r="G11726" i="1"/>
  <c r="G11727" i="1"/>
  <c r="G11728" i="1"/>
  <c r="G11729" i="1"/>
  <c r="G11730" i="1"/>
  <c r="G11731" i="1"/>
  <c r="G11732" i="1"/>
  <c r="G11733" i="1"/>
  <c r="G11734" i="1"/>
  <c r="G11735" i="1"/>
  <c r="G11736" i="1"/>
  <c r="G11737" i="1"/>
  <c r="G11738" i="1"/>
  <c r="G11739" i="1"/>
  <c r="G11740" i="1"/>
  <c r="G11741" i="1"/>
  <c r="G11742" i="1"/>
  <c r="G11743" i="1"/>
  <c r="G11744" i="1"/>
  <c r="G11745" i="1"/>
  <c r="G11746" i="1"/>
  <c r="G11747" i="1"/>
  <c r="G11748" i="1"/>
  <c r="G11749" i="1"/>
  <c r="G11750" i="1"/>
  <c r="G11751" i="1"/>
  <c r="G11752" i="1"/>
  <c r="G11753" i="1"/>
  <c r="G11754" i="1"/>
  <c r="G11755" i="1"/>
  <c r="G11756" i="1"/>
  <c r="G11757" i="1"/>
  <c r="G11758" i="1"/>
  <c r="G11759" i="1"/>
  <c r="G11760" i="1"/>
  <c r="G11761" i="1"/>
  <c r="G11762" i="1"/>
  <c r="G11763" i="1"/>
  <c r="G11764" i="1"/>
  <c r="G11765" i="1"/>
  <c r="G11766" i="1"/>
  <c r="G11767" i="1"/>
  <c r="G11768" i="1"/>
  <c r="G11769" i="1"/>
  <c r="G11770" i="1"/>
  <c r="G11771" i="1"/>
  <c r="G11772" i="1"/>
  <c r="G11773" i="1"/>
  <c r="G11774" i="1"/>
  <c r="G11775" i="1"/>
  <c r="G11776" i="1"/>
  <c r="G11777" i="1"/>
  <c r="G11778" i="1"/>
  <c r="G11779" i="1"/>
  <c r="G11780" i="1"/>
  <c r="G11781" i="1"/>
  <c r="G11782" i="1"/>
  <c r="G11783" i="1"/>
  <c r="G11784" i="1"/>
  <c r="G11785" i="1"/>
  <c r="G11786" i="1"/>
  <c r="G11787" i="1"/>
  <c r="G11788" i="1"/>
  <c r="G11789" i="1"/>
  <c r="G11790" i="1"/>
  <c r="G11791" i="1"/>
  <c r="G11792" i="1"/>
  <c r="G11793" i="1"/>
  <c r="G11794" i="1"/>
  <c r="G11795" i="1"/>
  <c r="G11796" i="1"/>
  <c r="G11797" i="1"/>
  <c r="G11798" i="1"/>
  <c r="G11799" i="1"/>
  <c r="G11800" i="1"/>
  <c r="G11801" i="1"/>
  <c r="G11802" i="1"/>
  <c r="G11803" i="1"/>
  <c r="G11804" i="1"/>
  <c r="G11805" i="1"/>
  <c r="G11806" i="1"/>
  <c r="G11807" i="1"/>
  <c r="G11808" i="1"/>
  <c r="G11809" i="1"/>
  <c r="G11810" i="1"/>
  <c r="G11811" i="1"/>
  <c r="G11812" i="1"/>
  <c r="G11813" i="1"/>
  <c r="G11814" i="1"/>
  <c r="G11815" i="1"/>
  <c r="G11816" i="1"/>
  <c r="G11817" i="1"/>
  <c r="G11818" i="1"/>
  <c r="G11819" i="1"/>
  <c r="G11820" i="1"/>
  <c r="G11821" i="1"/>
  <c r="G11822" i="1"/>
  <c r="G11823" i="1"/>
  <c r="G11824" i="1"/>
  <c r="G11825" i="1"/>
  <c r="G11826" i="1"/>
  <c r="G11827" i="1"/>
  <c r="G11828" i="1"/>
  <c r="G11829" i="1"/>
  <c r="G11830" i="1"/>
  <c r="G11831" i="1"/>
  <c r="G11832" i="1"/>
  <c r="G11833" i="1"/>
  <c r="G11834" i="1"/>
  <c r="G11835" i="1"/>
  <c r="G11836" i="1"/>
  <c r="G11837" i="1"/>
  <c r="G11838" i="1"/>
  <c r="G11839" i="1"/>
  <c r="G11840" i="1"/>
  <c r="G11841" i="1"/>
  <c r="G11842" i="1"/>
  <c r="G11843" i="1"/>
  <c r="G11844" i="1"/>
  <c r="G11845" i="1"/>
  <c r="G11846" i="1"/>
  <c r="G11847" i="1"/>
  <c r="G11848" i="1"/>
  <c r="G11849" i="1"/>
  <c r="G11850" i="1"/>
  <c r="G11851" i="1"/>
  <c r="G11852" i="1"/>
  <c r="G11853" i="1"/>
  <c r="G11854" i="1"/>
  <c r="G11855" i="1"/>
  <c r="G11856" i="1"/>
  <c r="G11857" i="1"/>
  <c r="G11858" i="1"/>
  <c r="G11859" i="1"/>
  <c r="G11860" i="1"/>
  <c r="G11861" i="1"/>
  <c r="G11862" i="1"/>
  <c r="G11863" i="1"/>
  <c r="G11864" i="1"/>
  <c r="G11865" i="1"/>
  <c r="G11866" i="1"/>
  <c r="G11867" i="1"/>
  <c r="G11868" i="1"/>
  <c r="G11869" i="1"/>
  <c r="G11870" i="1"/>
  <c r="G11871" i="1"/>
  <c r="G11872" i="1"/>
  <c r="G11873" i="1"/>
  <c r="G11874" i="1"/>
  <c r="G11875" i="1"/>
  <c r="G11876" i="1"/>
  <c r="G11877" i="1"/>
  <c r="G11878" i="1"/>
  <c r="G11879" i="1"/>
  <c r="G11880" i="1"/>
  <c r="G11881" i="1"/>
  <c r="G11882" i="1"/>
  <c r="G11883" i="1"/>
  <c r="G11884" i="1"/>
  <c r="G11885" i="1"/>
  <c r="G11886" i="1"/>
  <c r="G11887" i="1"/>
  <c r="G11888" i="1"/>
  <c r="G11889" i="1"/>
  <c r="G11890" i="1"/>
  <c r="G11891" i="1"/>
  <c r="G11892" i="1"/>
  <c r="G11893" i="1"/>
  <c r="G11894" i="1"/>
  <c r="G11895" i="1"/>
  <c r="G11896" i="1"/>
  <c r="G11897" i="1"/>
  <c r="G11898" i="1"/>
  <c r="G11899" i="1"/>
  <c r="G11900" i="1"/>
  <c r="G11901" i="1"/>
  <c r="G11902" i="1"/>
  <c r="G11903" i="1"/>
  <c r="G11904" i="1"/>
  <c r="G11905" i="1"/>
  <c r="G11906" i="1"/>
  <c r="G11907" i="1"/>
  <c r="G11908" i="1"/>
  <c r="G11909" i="1"/>
  <c r="G11910" i="1"/>
  <c r="G11911" i="1"/>
  <c r="G11912" i="1"/>
  <c r="G11913" i="1"/>
  <c r="G11914" i="1"/>
  <c r="G11915" i="1"/>
  <c r="G11916" i="1"/>
  <c r="G11917" i="1"/>
  <c r="G11918" i="1"/>
  <c r="G11919" i="1"/>
  <c r="G11920" i="1"/>
  <c r="G11921" i="1"/>
  <c r="G11922" i="1"/>
  <c r="G11923" i="1"/>
  <c r="G11924" i="1"/>
  <c r="G11925" i="1"/>
  <c r="G11926" i="1"/>
  <c r="G11927" i="1"/>
  <c r="G11928" i="1"/>
  <c r="G11929" i="1"/>
  <c r="G11930" i="1"/>
  <c r="G11931" i="1"/>
  <c r="G11932" i="1"/>
  <c r="G11933" i="1"/>
  <c r="G11934" i="1"/>
  <c r="G11935" i="1"/>
  <c r="G11936" i="1"/>
  <c r="G11937" i="1"/>
  <c r="G11938" i="1"/>
  <c r="G11939" i="1"/>
  <c r="G11940" i="1"/>
  <c r="G11941" i="1"/>
  <c r="G11942" i="1"/>
  <c r="G11943" i="1"/>
  <c r="G11944" i="1"/>
  <c r="G11945" i="1"/>
  <c r="G11946" i="1"/>
  <c r="G11947" i="1"/>
  <c r="G11948" i="1"/>
  <c r="G11949" i="1"/>
  <c r="G11950" i="1"/>
  <c r="G11951" i="1"/>
  <c r="G11952" i="1"/>
  <c r="G11953" i="1"/>
  <c r="G11954" i="1"/>
  <c r="G11955" i="1"/>
  <c r="G11956" i="1"/>
  <c r="G11957" i="1"/>
  <c r="G11958" i="1"/>
  <c r="G11959" i="1"/>
  <c r="G11960" i="1"/>
  <c r="G11961" i="1"/>
  <c r="G11962" i="1"/>
  <c r="G11963" i="1"/>
  <c r="G11964" i="1"/>
  <c r="G11965" i="1"/>
  <c r="G11966" i="1"/>
  <c r="G11967" i="1"/>
  <c r="G11968" i="1"/>
  <c r="G11969" i="1"/>
  <c r="G11970" i="1"/>
  <c r="G11971" i="1"/>
  <c r="G11972" i="1"/>
  <c r="G11973" i="1"/>
  <c r="G11974" i="1"/>
  <c r="G11975" i="1"/>
  <c r="G11976" i="1"/>
  <c r="G11977" i="1"/>
  <c r="G11978" i="1"/>
  <c r="G11979" i="1"/>
  <c r="G11980" i="1"/>
  <c r="G11981" i="1"/>
  <c r="G11982" i="1"/>
  <c r="G11983" i="1"/>
  <c r="G11984" i="1"/>
  <c r="G11985" i="1"/>
  <c r="G11986" i="1"/>
  <c r="G11987" i="1"/>
  <c r="G11988" i="1"/>
  <c r="G11989" i="1"/>
  <c r="G11990" i="1"/>
  <c r="G11991" i="1"/>
  <c r="G11992" i="1"/>
  <c r="G11993" i="1"/>
  <c r="G11994" i="1"/>
  <c r="G11995" i="1"/>
  <c r="G11996" i="1"/>
  <c r="G11997" i="1"/>
  <c r="G11998" i="1"/>
  <c r="G11999" i="1"/>
  <c r="G12000" i="1"/>
  <c r="G12001" i="1"/>
  <c r="G12002" i="1"/>
  <c r="G12003" i="1"/>
  <c r="G12004" i="1"/>
  <c r="G12005" i="1"/>
  <c r="G12006" i="1"/>
  <c r="G12007" i="1"/>
  <c r="G12008" i="1"/>
  <c r="G12009" i="1"/>
  <c r="G12010" i="1"/>
  <c r="G12011" i="1"/>
  <c r="G12012" i="1"/>
  <c r="G12013" i="1"/>
  <c r="G12014" i="1"/>
  <c r="G12015" i="1"/>
  <c r="G12016" i="1"/>
  <c r="G12017" i="1"/>
  <c r="G12018" i="1"/>
  <c r="G12019" i="1"/>
  <c r="G12020" i="1"/>
  <c r="G12021" i="1"/>
  <c r="G12022" i="1"/>
  <c r="G12023" i="1"/>
  <c r="G12024" i="1"/>
  <c r="G12025" i="1"/>
  <c r="G12026" i="1"/>
  <c r="G12027" i="1"/>
  <c r="G12028" i="1"/>
  <c r="G12029" i="1"/>
  <c r="G12030" i="1"/>
  <c r="G12031" i="1"/>
  <c r="G12032" i="1"/>
  <c r="G12033" i="1"/>
  <c r="G12034" i="1"/>
  <c r="G12035" i="1"/>
  <c r="G12036" i="1"/>
  <c r="G12037" i="1"/>
  <c r="G12038" i="1"/>
  <c r="G12039" i="1"/>
  <c r="G12040" i="1"/>
  <c r="G12041" i="1"/>
  <c r="G12042" i="1"/>
  <c r="G12043" i="1"/>
  <c r="G12044" i="1"/>
  <c r="G12045" i="1"/>
  <c r="G12046" i="1"/>
  <c r="G12047" i="1"/>
  <c r="G12048" i="1"/>
  <c r="G12049" i="1"/>
  <c r="G12050" i="1"/>
  <c r="G12051" i="1"/>
  <c r="G12052" i="1"/>
  <c r="G12053" i="1"/>
  <c r="G12054" i="1"/>
  <c r="G12055" i="1"/>
  <c r="G12056" i="1"/>
  <c r="G12057" i="1"/>
  <c r="G12058" i="1"/>
  <c r="G12059" i="1"/>
  <c r="G12060" i="1"/>
  <c r="G12061" i="1"/>
  <c r="G12062" i="1"/>
  <c r="G12063" i="1"/>
  <c r="G12064" i="1"/>
  <c r="G12065" i="1"/>
  <c r="G12066" i="1"/>
  <c r="G12067" i="1"/>
  <c r="G12068" i="1"/>
  <c r="G12069" i="1"/>
  <c r="G12070" i="1"/>
  <c r="G12071" i="1"/>
  <c r="G12072" i="1"/>
  <c r="G12073" i="1"/>
  <c r="G12074" i="1"/>
  <c r="G12075" i="1"/>
  <c r="G12076" i="1"/>
  <c r="G12077" i="1"/>
  <c r="G12078" i="1"/>
  <c r="G12079" i="1"/>
  <c r="G12080" i="1"/>
  <c r="G12081" i="1"/>
  <c r="G12082" i="1"/>
  <c r="G12083" i="1"/>
  <c r="G12084" i="1"/>
  <c r="G12085" i="1"/>
  <c r="G12086" i="1"/>
  <c r="G12087" i="1"/>
  <c r="G12088" i="1"/>
  <c r="G12089" i="1"/>
  <c r="G12090" i="1"/>
  <c r="G12091" i="1"/>
  <c r="G12092" i="1"/>
  <c r="G12093" i="1"/>
  <c r="G12094" i="1"/>
  <c r="G12095" i="1"/>
  <c r="G12096" i="1"/>
  <c r="G12097" i="1"/>
  <c r="G12098" i="1"/>
  <c r="G12099" i="1"/>
  <c r="G12100" i="1"/>
  <c r="G12101" i="1"/>
  <c r="G12102" i="1"/>
  <c r="G12103" i="1"/>
  <c r="G12104" i="1"/>
  <c r="G12105" i="1"/>
  <c r="G12106" i="1"/>
  <c r="G12107" i="1"/>
  <c r="G12108" i="1"/>
  <c r="G12109" i="1"/>
  <c r="G12110" i="1"/>
  <c r="G12111" i="1"/>
  <c r="G12112" i="1"/>
  <c r="G12113" i="1"/>
  <c r="G12114" i="1"/>
  <c r="G12115" i="1"/>
  <c r="G12116" i="1"/>
  <c r="G12117" i="1"/>
  <c r="G12118" i="1"/>
  <c r="G12119" i="1"/>
  <c r="G12120" i="1"/>
  <c r="G12121" i="1"/>
  <c r="G12122" i="1"/>
  <c r="G12123" i="1"/>
  <c r="G12124" i="1"/>
  <c r="G12125" i="1"/>
  <c r="G12126" i="1"/>
  <c r="G12127" i="1"/>
  <c r="G12128" i="1"/>
  <c r="G12129" i="1"/>
  <c r="G12130" i="1"/>
  <c r="G12131" i="1"/>
  <c r="G12132" i="1"/>
  <c r="G12133" i="1"/>
  <c r="G12134" i="1"/>
  <c r="G12135" i="1"/>
  <c r="G12136" i="1"/>
  <c r="G12137" i="1"/>
  <c r="G12138" i="1"/>
  <c r="G12139" i="1"/>
  <c r="G12140" i="1"/>
  <c r="G12141" i="1"/>
  <c r="G12142" i="1"/>
  <c r="G12143" i="1"/>
  <c r="G12144" i="1"/>
  <c r="G12145" i="1"/>
  <c r="G12146" i="1"/>
  <c r="G12147" i="1"/>
  <c r="G12148" i="1"/>
  <c r="G12149" i="1"/>
  <c r="G12150" i="1"/>
  <c r="G12151" i="1"/>
  <c r="G12152" i="1"/>
  <c r="G12153" i="1"/>
  <c r="G12154" i="1"/>
  <c r="G12155" i="1"/>
  <c r="G12156" i="1"/>
  <c r="G12157" i="1"/>
  <c r="G12158" i="1"/>
  <c r="G12159" i="1"/>
  <c r="G12160" i="1"/>
  <c r="G12161" i="1"/>
  <c r="G12162" i="1"/>
  <c r="G12163" i="1"/>
  <c r="G12164" i="1"/>
  <c r="G12165" i="1"/>
  <c r="G12166" i="1"/>
  <c r="G12167" i="1"/>
  <c r="G12168" i="1"/>
  <c r="G12169" i="1"/>
  <c r="G12170" i="1"/>
  <c r="G12171" i="1"/>
  <c r="G12172" i="1"/>
  <c r="G12173" i="1"/>
  <c r="G12174" i="1"/>
  <c r="G12175" i="1"/>
  <c r="G12176" i="1"/>
  <c r="G12177" i="1"/>
  <c r="G12178" i="1"/>
  <c r="G12179" i="1"/>
  <c r="G12180" i="1"/>
  <c r="G12181" i="1"/>
  <c r="G12182" i="1"/>
  <c r="G12183" i="1"/>
  <c r="G12184" i="1"/>
  <c r="G12185" i="1"/>
  <c r="G12186" i="1"/>
  <c r="G12187" i="1"/>
  <c r="G12188" i="1"/>
  <c r="G12189" i="1"/>
  <c r="G12190" i="1"/>
  <c r="G12191" i="1"/>
  <c r="G12192" i="1"/>
  <c r="G12193" i="1"/>
  <c r="G12194" i="1"/>
  <c r="G12195" i="1"/>
  <c r="G12196" i="1"/>
  <c r="G12197" i="1"/>
  <c r="G12198" i="1"/>
  <c r="G12199" i="1"/>
  <c r="G12200" i="1"/>
  <c r="G12201" i="1"/>
  <c r="G12202" i="1"/>
  <c r="G12203" i="1"/>
  <c r="G12204" i="1"/>
  <c r="G12205" i="1"/>
  <c r="G12206" i="1"/>
  <c r="G12207" i="1"/>
  <c r="G12208" i="1"/>
  <c r="G12209" i="1"/>
  <c r="G12210" i="1"/>
  <c r="G12211" i="1"/>
  <c r="G12212" i="1"/>
  <c r="G12213" i="1"/>
  <c r="G12214" i="1"/>
  <c r="G12215" i="1"/>
  <c r="G12216" i="1"/>
  <c r="G12217" i="1"/>
  <c r="G12218" i="1"/>
  <c r="G12219" i="1"/>
  <c r="G12220" i="1"/>
  <c r="G12221" i="1"/>
  <c r="G12222" i="1"/>
  <c r="G12223" i="1"/>
  <c r="G12224" i="1"/>
  <c r="G12225" i="1"/>
  <c r="G12226" i="1"/>
  <c r="G12227" i="1"/>
  <c r="G12228" i="1"/>
  <c r="G12229" i="1"/>
  <c r="G12230" i="1"/>
  <c r="G12231" i="1"/>
  <c r="G12232" i="1"/>
  <c r="G12233" i="1"/>
  <c r="G12234" i="1"/>
  <c r="G12235" i="1"/>
  <c r="G12236" i="1"/>
  <c r="G12237" i="1"/>
  <c r="G12238" i="1"/>
  <c r="G12239" i="1"/>
  <c r="G12240" i="1"/>
  <c r="G12241" i="1"/>
  <c r="G12242" i="1"/>
  <c r="G12243" i="1"/>
  <c r="G12244" i="1"/>
  <c r="G12245" i="1"/>
  <c r="G12246" i="1"/>
  <c r="G12247" i="1"/>
  <c r="G12248" i="1"/>
  <c r="G12249" i="1"/>
  <c r="G12250" i="1"/>
  <c r="G12251" i="1"/>
  <c r="G12252" i="1"/>
  <c r="G12253" i="1"/>
  <c r="G12254" i="1"/>
  <c r="G12255" i="1"/>
  <c r="G12256" i="1"/>
  <c r="G12257" i="1"/>
  <c r="G12258" i="1"/>
  <c r="G12259" i="1"/>
  <c r="G12260" i="1"/>
  <c r="G12261" i="1"/>
  <c r="G12262" i="1"/>
  <c r="G12263" i="1"/>
  <c r="G12264" i="1"/>
  <c r="G12265" i="1"/>
  <c r="G12266" i="1"/>
  <c r="G12267" i="1"/>
  <c r="G12268" i="1"/>
  <c r="G12269" i="1"/>
  <c r="G12270" i="1"/>
  <c r="G12271" i="1"/>
  <c r="G12272" i="1"/>
  <c r="G12273" i="1"/>
  <c r="G12274" i="1"/>
  <c r="G12275" i="1"/>
  <c r="G12276" i="1"/>
  <c r="G12277" i="1"/>
  <c r="G12278" i="1"/>
  <c r="G12279" i="1"/>
  <c r="G12280" i="1"/>
  <c r="G12281" i="1"/>
  <c r="G12282" i="1"/>
  <c r="G12283" i="1"/>
  <c r="G12284" i="1"/>
  <c r="G12285" i="1"/>
  <c r="G12286" i="1"/>
  <c r="G12287" i="1"/>
  <c r="G12288" i="1"/>
  <c r="G12289" i="1"/>
  <c r="G12290" i="1"/>
  <c r="G12291" i="1"/>
  <c r="G12292" i="1"/>
  <c r="G12293" i="1"/>
  <c r="G12294" i="1"/>
  <c r="G12295" i="1"/>
  <c r="G12296" i="1"/>
  <c r="G12297" i="1"/>
  <c r="G12298" i="1"/>
  <c r="G12299" i="1"/>
  <c r="G12300" i="1"/>
  <c r="G12301" i="1"/>
  <c r="G12302" i="1"/>
  <c r="G12303" i="1"/>
  <c r="G12304" i="1"/>
  <c r="G12305" i="1"/>
  <c r="G12306" i="1"/>
  <c r="G12307" i="1"/>
  <c r="G12308" i="1"/>
  <c r="G12309" i="1"/>
  <c r="G12310" i="1"/>
  <c r="G12311" i="1"/>
  <c r="G12312" i="1"/>
  <c r="G12313" i="1"/>
  <c r="G12314" i="1"/>
  <c r="G12315" i="1"/>
  <c r="G12316" i="1"/>
  <c r="G12317" i="1"/>
  <c r="G12318" i="1"/>
  <c r="G12319" i="1"/>
  <c r="G12320" i="1"/>
  <c r="G12321" i="1"/>
  <c r="G12322" i="1"/>
  <c r="G12323" i="1"/>
  <c r="G12324" i="1"/>
  <c r="G12325" i="1"/>
  <c r="G12326" i="1"/>
  <c r="G12327" i="1"/>
  <c r="G12328" i="1"/>
  <c r="G12329" i="1"/>
  <c r="G12330" i="1"/>
  <c r="G12331" i="1"/>
  <c r="G12332" i="1"/>
  <c r="G12333" i="1"/>
  <c r="G12334" i="1"/>
  <c r="G12335" i="1"/>
  <c r="G12336" i="1"/>
  <c r="G12337" i="1"/>
  <c r="G12338" i="1"/>
  <c r="G12339" i="1"/>
  <c r="G12340" i="1"/>
  <c r="G12341" i="1"/>
  <c r="G12342" i="1"/>
  <c r="G12343" i="1"/>
  <c r="G12344" i="1"/>
  <c r="G12345" i="1"/>
  <c r="G12346" i="1"/>
  <c r="G12347" i="1"/>
  <c r="G12348" i="1"/>
  <c r="G12349" i="1"/>
  <c r="G12350" i="1"/>
  <c r="G12351" i="1"/>
  <c r="G12352" i="1"/>
  <c r="G12353" i="1"/>
  <c r="G12354" i="1"/>
  <c r="G12355" i="1"/>
  <c r="G12356" i="1"/>
  <c r="G12357" i="1"/>
  <c r="G12358" i="1"/>
  <c r="G12359" i="1"/>
  <c r="G12360" i="1"/>
  <c r="G12361" i="1"/>
  <c r="G12362" i="1"/>
  <c r="G12363" i="1"/>
  <c r="G12364" i="1"/>
  <c r="G12365" i="1"/>
  <c r="G12366" i="1"/>
  <c r="G12367" i="1"/>
  <c r="G12368" i="1"/>
  <c r="G12369" i="1"/>
  <c r="G12370" i="1"/>
  <c r="G12371" i="1"/>
  <c r="G12372" i="1"/>
  <c r="G12373" i="1"/>
  <c r="G12374" i="1"/>
  <c r="G12375" i="1"/>
  <c r="G12376" i="1"/>
  <c r="G12377" i="1"/>
  <c r="G12378" i="1"/>
  <c r="G12379" i="1"/>
  <c r="G12380" i="1"/>
  <c r="G12381" i="1"/>
  <c r="G12382" i="1"/>
  <c r="G12383" i="1"/>
  <c r="G12384" i="1"/>
  <c r="G12385" i="1"/>
  <c r="G12386" i="1"/>
  <c r="G12387" i="1"/>
  <c r="G12388" i="1"/>
  <c r="G12389" i="1"/>
  <c r="G12390" i="1"/>
  <c r="G12391" i="1"/>
  <c r="G12392" i="1"/>
  <c r="G12393" i="1"/>
  <c r="G12394" i="1"/>
  <c r="G12395" i="1"/>
  <c r="G12396" i="1"/>
  <c r="G12397" i="1"/>
  <c r="G12398" i="1"/>
  <c r="G12399" i="1"/>
  <c r="G12400" i="1"/>
  <c r="G12401" i="1"/>
  <c r="G12402" i="1"/>
  <c r="G12403" i="1"/>
  <c r="G12404" i="1"/>
  <c r="G12405" i="1"/>
  <c r="G12406" i="1"/>
  <c r="G12407" i="1"/>
  <c r="G12408" i="1"/>
  <c r="G12409" i="1"/>
  <c r="G12410" i="1"/>
  <c r="G12411" i="1"/>
  <c r="G12412" i="1"/>
  <c r="G12413" i="1"/>
  <c r="G12414" i="1"/>
  <c r="G12415" i="1"/>
  <c r="G12416" i="1"/>
  <c r="G12417" i="1"/>
  <c r="G12418" i="1"/>
  <c r="G12419" i="1"/>
  <c r="G12420" i="1"/>
  <c r="G12421" i="1"/>
  <c r="G12422" i="1"/>
  <c r="G12423" i="1"/>
  <c r="G12424" i="1"/>
  <c r="G12425" i="1"/>
  <c r="G12426" i="1"/>
  <c r="G12427" i="1"/>
  <c r="G12428" i="1"/>
  <c r="G12429" i="1"/>
  <c r="G12430" i="1"/>
  <c r="G12431" i="1"/>
  <c r="G12432" i="1"/>
  <c r="G12433" i="1"/>
  <c r="G12434" i="1"/>
  <c r="G12435" i="1"/>
  <c r="G12436" i="1"/>
  <c r="G12437" i="1"/>
  <c r="G12438" i="1"/>
  <c r="G12439" i="1"/>
  <c r="G12440" i="1"/>
  <c r="G12441" i="1"/>
  <c r="G12442" i="1"/>
  <c r="G12443" i="1"/>
  <c r="G12444" i="1"/>
  <c r="G12445" i="1"/>
  <c r="G12446" i="1"/>
  <c r="G12447" i="1"/>
  <c r="G12448" i="1"/>
  <c r="G12449" i="1"/>
  <c r="G12450" i="1"/>
  <c r="G12451" i="1"/>
  <c r="G12452" i="1"/>
  <c r="G12453" i="1"/>
  <c r="G12454" i="1"/>
  <c r="G12455" i="1"/>
  <c r="G12456" i="1"/>
  <c r="G12457" i="1"/>
  <c r="G12458" i="1"/>
  <c r="G12459" i="1"/>
  <c r="G12460" i="1"/>
  <c r="G12461" i="1"/>
  <c r="G12462" i="1"/>
  <c r="G12463" i="1"/>
  <c r="G12464" i="1"/>
  <c r="G12465" i="1"/>
  <c r="G12466" i="1"/>
  <c r="G12467" i="1"/>
  <c r="G12468" i="1"/>
  <c r="G12469" i="1"/>
  <c r="G12470" i="1"/>
  <c r="G12471" i="1"/>
  <c r="G12472" i="1"/>
  <c r="G12473" i="1"/>
  <c r="G12474" i="1"/>
  <c r="G12475" i="1"/>
  <c r="G12476" i="1"/>
  <c r="G12477" i="1"/>
  <c r="G12478" i="1"/>
  <c r="G12479" i="1"/>
  <c r="G12480" i="1"/>
  <c r="G12481" i="1"/>
  <c r="G12482" i="1"/>
  <c r="G12483" i="1"/>
  <c r="G12484" i="1"/>
  <c r="G12485" i="1"/>
  <c r="G12486" i="1"/>
  <c r="G12487" i="1"/>
  <c r="G12488" i="1"/>
  <c r="G12489" i="1"/>
  <c r="G12490" i="1"/>
  <c r="G12491" i="1"/>
  <c r="G12492" i="1"/>
  <c r="G12493" i="1"/>
  <c r="G12494" i="1"/>
  <c r="G12495" i="1"/>
  <c r="G12496" i="1"/>
  <c r="G12497" i="1"/>
  <c r="G12498" i="1"/>
  <c r="G12499" i="1"/>
  <c r="G12500" i="1"/>
  <c r="G12501" i="1"/>
  <c r="G12502" i="1"/>
  <c r="G12503" i="1"/>
  <c r="G12504" i="1"/>
  <c r="G12505" i="1"/>
  <c r="G12506" i="1"/>
  <c r="G12507" i="1"/>
  <c r="G12508" i="1"/>
  <c r="G12509" i="1"/>
  <c r="G12510" i="1"/>
  <c r="G12511" i="1"/>
  <c r="G12512" i="1"/>
  <c r="G12513" i="1"/>
  <c r="G12514" i="1"/>
  <c r="G12515" i="1"/>
  <c r="G12516" i="1"/>
  <c r="G12517" i="1"/>
  <c r="G12518" i="1"/>
  <c r="G12519" i="1"/>
  <c r="G12520" i="1"/>
  <c r="G12521" i="1"/>
  <c r="G12522" i="1"/>
  <c r="G12523" i="1"/>
  <c r="G12524" i="1"/>
  <c r="G12525" i="1"/>
  <c r="G12526" i="1"/>
  <c r="G12527" i="1"/>
  <c r="G12528" i="1"/>
  <c r="G12529" i="1"/>
  <c r="G12530" i="1"/>
  <c r="G12531" i="1"/>
  <c r="G12532" i="1"/>
  <c r="G12533" i="1"/>
  <c r="G12534" i="1"/>
  <c r="G12535" i="1"/>
  <c r="G12536" i="1"/>
  <c r="G12537" i="1"/>
  <c r="G12538" i="1"/>
  <c r="G12539" i="1"/>
  <c r="G12540" i="1"/>
  <c r="G12541" i="1"/>
  <c r="G12542" i="1"/>
  <c r="G12543" i="1"/>
  <c r="G12544" i="1"/>
  <c r="G12545" i="1"/>
  <c r="G12546" i="1"/>
  <c r="G12547" i="1"/>
  <c r="G12548" i="1"/>
  <c r="G12549" i="1"/>
  <c r="G12550" i="1"/>
  <c r="G12551" i="1"/>
  <c r="G12552" i="1"/>
  <c r="G12553" i="1"/>
  <c r="G12554" i="1"/>
  <c r="G12555" i="1"/>
  <c r="G12556" i="1"/>
  <c r="G12557" i="1"/>
  <c r="G12558" i="1"/>
  <c r="G12559" i="1"/>
  <c r="G12560" i="1"/>
  <c r="G12561" i="1"/>
  <c r="G12562" i="1"/>
  <c r="G12563" i="1"/>
  <c r="G12564" i="1"/>
  <c r="G12565" i="1"/>
  <c r="G12566" i="1"/>
  <c r="G12567" i="1"/>
  <c r="G12568" i="1"/>
  <c r="G12569" i="1"/>
  <c r="G12570" i="1"/>
  <c r="G12571" i="1"/>
  <c r="G12572" i="1"/>
  <c r="G12573" i="1"/>
  <c r="G12574" i="1"/>
  <c r="G12575" i="1"/>
  <c r="G12576" i="1"/>
  <c r="G12577" i="1"/>
  <c r="G12578" i="1"/>
  <c r="G12579" i="1"/>
  <c r="G12580" i="1"/>
  <c r="G12581" i="1"/>
  <c r="G12582" i="1"/>
  <c r="G12583" i="1"/>
  <c r="G12584" i="1"/>
  <c r="G12585" i="1"/>
  <c r="G12586" i="1"/>
  <c r="G12587" i="1"/>
  <c r="G12588" i="1"/>
  <c r="G12589" i="1"/>
  <c r="G12590" i="1"/>
  <c r="G12591" i="1"/>
  <c r="G12592" i="1"/>
  <c r="G12593" i="1"/>
  <c r="G12594" i="1"/>
  <c r="G12595" i="1"/>
  <c r="G12596" i="1"/>
  <c r="G12597" i="1"/>
  <c r="G12598" i="1"/>
  <c r="G12599" i="1"/>
  <c r="G12600" i="1"/>
  <c r="G12601" i="1"/>
  <c r="G12602" i="1"/>
  <c r="G12603" i="1"/>
  <c r="G12604" i="1"/>
  <c r="G12605" i="1"/>
  <c r="G12606" i="1"/>
  <c r="G12607" i="1"/>
  <c r="G12608" i="1"/>
  <c r="G12609" i="1"/>
  <c r="G12610" i="1"/>
  <c r="G12611" i="1"/>
  <c r="G12612" i="1"/>
  <c r="G12613" i="1"/>
  <c r="G12614" i="1"/>
  <c r="G12615" i="1"/>
  <c r="G12616" i="1"/>
  <c r="G12617" i="1"/>
  <c r="G12618" i="1"/>
  <c r="G12619" i="1"/>
  <c r="G12620" i="1"/>
  <c r="G12621" i="1"/>
  <c r="G12622" i="1"/>
  <c r="G12623" i="1"/>
  <c r="G12624" i="1"/>
  <c r="G12625" i="1"/>
  <c r="G12626" i="1"/>
  <c r="G12627" i="1"/>
  <c r="G12628" i="1"/>
  <c r="G12629" i="1"/>
  <c r="G12630" i="1"/>
  <c r="G12631" i="1"/>
  <c r="G12632" i="1"/>
  <c r="G12633" i="1"/>
  <c r="G12634" i="1"/>
  <c r="G12635" i="1"/>
  <c r="G12636" i="1"/>
  <c r="G12637" i="1"/>
  <c r="G12638" i="1"/>
  <c r="G12639" i="1"/>
  <c r="G12640" i="1"/>
  <c r="G12641" i="1"/>
  <c r="G12642" i="1"/>
  <c r="G12643" i="1"/>
  <c r="G12644" i="1"/>
  <c r="G12645" i="1"/>
  <c r="G12646" i="1"/>
  <c r="G12647" i="1"/>
  <c r="G12648" i="1"/>
  <c r="G12649" i="1"/>
  <c r="G12650" i="1"/>
  <c r="G12651" i="1"/>
  <c r="G12652" i="1"/>
  <c r="G12653" i="1"/>
  <c r="G12654" i="1"/>
  <c r="G12655" i="1"/>
  <c r="G12656" i="1"/>
  <c r="G12657" i="1"/>
  <c r="G12658" i="1"/>
  <c r="G12659" i="1"/>
  <c r="G12660" i="1"/>
  <c r="G12661" i="1"/>
  <c r="G12662" i="1"/>
  <c r="G12663" i="1"/>
  <c r="G12664" i="1"/>
  <c r="G12665" i="1"/>
  <c r="G12666" i="1"/>
  <c r="G12667" i="1"/>
  <c r="G12668" i="1"/>
  <c r="G12669" i="1"/>
  <c r="G12670" i="1"/>
  <c r="G12671" i="1"/>
  <c r="G12672" i="1"/>
  <c r="G12673" i="1"/>
  <c r="G12674" i="1"/>
  <c r="G12675" i="1"/>
  <c r="G12676" i="1"/>
  <c r="G12677" i="1"/>
  <c r="G12678" i="1"/>
  <c r="G12679" i="1"/>
  <c r="G12680" i="1"/>
  <c r="G12681" i="1"/>
  <c r="G12682" i="1"/>
  <c r="G12683" i="1"/>
  <c r="G12684" i="1"/>
  <c r="G12685" i="1"/>
  <c r="G12686" i="1"/>
  <c r="G12687" i="1"/>
  <c r="G12688" i="1"/>
  <c r="G12689" i="1"/>
  <c r="G12690" i="1"/>
  <c r="G12691" i="1"/>
  <c r="G12692" i="1"/>
  <c r="G12693" i="1"/>
  <c r="G12694" i="1"/>
  <c r="G12695" i="1"/>
  <c r="G12696" i="1"/>
  <c r="G12697" i="1"/>
  <c r="G12698" i="1"/>
  <c r="G12699" i="1"/>
  <c r="G12700" i="1"/>
  <c r="G12701" i="1"/>
  <c r="G12702" i="1"/>
  <c r="G12703" i="1"/>
  <c r="G12704" i="1"/>
  <c r="G12705" i="1"/>
  <c r="G12706" i="1"/>
  <c r="G12707" i="1"/>
  <c r="G12708" i="1"/>
  <c r="G12709" i="1"/>
  <c r="G12710" i="1"/>
  <c r="G12711" i="1"/>
  <c r="G12712" i="1"/>
  <c r="G12713" i="1"/>
  <c r="G12714" i="1"/>
  <c r="G12715" i="1"/>
  <c r="G12716" i="1"/>
  <c r="G12717" i="1"/>
  <c r="G12718" i="1"/>
  <c r="G12719" i="1"/>
  <c r="G12720" i="1"/>
  <c r="G12721" i="1"/>
  <c r="G12722" i="1"/>
  <c r="G12723" i="1"/>
  <c r="G12724" i="1"/>
  <c r="G12725" i="1"/>
  <c r="G12726" i="1"/>
  <c r="G12727" i="1"/>
  <c r="G12728" i="1"/>
  <c r="G12729" i="1"/>
  <c r="G12730" i="1"/>
  <c r="G12731" i="1"/>
  <c r="G12732" i="1"/>
  <c r="G12733" i="1"/>
  <c r="G12734" i="1"/>
  <c r="G12735" i="1"/>
  <c r="G12736" i="1"/>
  <c r="G12737" i="1"/>
  <c r="G12738" i="1"/>
  <c r="G12739" i="1"/>
  <c r="G12740" i="1"/>
  <c r="G12741" i="1"/>
  <c r="G12742" i="1"/>
  <c r="G12743" i="1"/>
  <c r="G12744" i="1"/>
  <c r="G12745" i="1"/>
  <c r="G12746" i="1"/>
  <c r="G12747" i="1"/>
  <c r="G12748" i="1"/>
  <c r="G12749" i="1"/>
  <c r="G12750" i="1"/>
  <c r="G12751" i="1"/>
  <c r="G12752" i="1"/>
  <c r="G12753" i="1"/>
  <c r="G12754" i="1"/>
  <c r="G12755" i="1"/>
  <c r="G12756" i="1"/>
  <c r="G12757" i="1"/>
  <c r="G12758" i="1"/>
  <c r="G12759" i="1"/>
  <c r="G12760" i="1"/>
  <c r="G12761" i="1"/>
  <c r="G12762" i="1"/>
  <c r="G12763" i="1"/>
  <c r="G12764" i="1"/>
  <c r="G12765" i="1"/>
  <c r="G12766" i="1"/>
  <c r="G12767" i="1"/>
  <c r="G12768" i="1"/>
  <c r="G12769" i="1"/>
  <c r="G12770" i="1"/>
  <c r="G12771" i="1"/>
  <c r="G12772" i="1"/>
  <c r="G12773" i="1"/>
  <c r="G12774" i="1"/>
  <c r="G12775" i="1"/>
  <c r="G12776" i="1"/>
  <c r="G12777" i="1"/>
  <c r="G12778" i="1"/>
  <c r="G12779" i="1"/>
  <c r="G12780" i="1"/>
  <c r="G12781" i="1"/>
  <c r="G12782" i="1"/>
  <c r="G12783" i="1"/>
  <c r="G12784" i="1"/>
  <c r="G12785" i="1"/>
  <c r="G12786" i="1"/>
  <c r="G12787" i="1"/>
  <c r="G12788" i="1"/>
  <c r="G12789" i="1"/>
  <c r="G12790" i="1"/>
  <c r="G12791" i="1"/>
  <c r="G12792" i="1"/>
  <c r="G12793" i="1"/>
  <c r="G12794" i="1"/>
  <c r="G12795" i="1"/>
  <c r="G12796" i="1"/>
  <c r="G12797" i="1"/>
  <c r="G12798" i="1"/>
  <c r="G12799" i="1"/>
  <c r="G12800" i="1"/>
  <c r="G12801" i="1"/>
  <c r="G12802" i="1"/>
  <c r="G12803" i="1"/>
  <c r="G12804" i="1"/>
  <c r="G12805" i="1"/>
  <c r="G12806" i="1"/>
  <c r="G12807" i="1"/>
  <c r="G12808" i="1"/>
  <c r="G12809" i="1"/>
  <c r="G12810" i="1"/>
  <c r="G12811" i="1"/>
  <c r="G12812" i="1"/>
  <c r="G12813" i="1"/>
  <c r="G12814" i="1"/>
  <c r="G12815" i="1"/>
  <c r="G12816" i="1"/>
  <c r="G12817" i="1"/>
  <c r="G12818" i="1"/>
  <c r="G12819" i="1"/>
  <c r="G12820" i="1"/>
  <c r="G12821" i="1"/>
  <c r="G12822" i="1"/>
  <c r="G12823" i="1"/>
  <c r="G12824" i="1"/>
  <c r="G12825" i="1"/>
  <c r="G12826" i="1"/>
  <c r="G12827" i="1"/>
  <c r="G12828" i="1"/>
  <c r="G12829" i="1"/>
  <c r="G12830" i="1"/>
  <c r="G12831" i="1"/>
  <c r="G12832" i="1"/>
  <c r="G12833" i="1"/>
  <c r="G12834" i="1"/>
  <c r="G12835" i="1"/>
  <c r="G12836" i="1"/>
  <c r="G12837" i="1"/>
  <c r="G12838" i="1"/>
  <c r="G12839" i="1"/>
  <c r="G12840" i="1"/>
  <c r="G12841" i="1"/>
  <c r="G12842" i="1"/>
  <c r="G12843" i="1"/>
  <c r="G12844" i="1"/>
  <c r="G12845" i="1"/>
  <c r="G12846" i="1"/>
  <c r="G12847" i="1"/>
  <c r="G12848" i="1"/>
  <c r="G12849" i="1"/>
  <c r="G12850" i="1"/>
  <c r="G12851" i="1"/>
  <c r="G12852" i="1"/>
  <c r="G12853" i="1"/>
  <c r="G12854" i="1"/>
  <c r="G12855" i="1"/>
  <c r="G12856" i="1"/>
  <c r="G12857" i="1"/>
  <c r="G12858" i="1"/>
  <c r="G12859" i="1"/>
  <c r="G12860" i="1"/>
  <c r="G12861" i="1"/>
  <c r="G12862" i="1"/>
  <c r="G12863" i="1"/>
  <c r="G12864" i="1"/>
  <c r="G12865" i="1"/>
  <c r="G12866" i="1"/>
  <c r="G12867" i="1"/>
  <c r="G12868" i="1"/>
  <c r="G12869" i="1"/>
  <c r="G12870" i="1"/>
  <c r="G12871" i="1"/>
  <c r="G12872" i="1"/>
  <c r="G12873" i="1"/>
  <c r="G12874" i="1"/>
  <c r="G12875" i="1"/>
  <c r="G12876" i="1"/>
  <c r="G12877" i="1"/>
  <c r="G12878" i="1"/>
  <c r="G12879" i="1"/>
  <c r="G12880" i="1"/>
  <c r="G12881" i="1"/>
  <c r="G12882" i="1"/>
  <c r="G12883" i="1"/>
  <c r="G12884" i="1"/>
  <c r="G12885" i="1"/>
  <c r="G12886" i="1"/>
  <c r="G12887" i="1"/>
  <c r="G12888" i="1"/>
  <c r="G12889" i="1"/>
  <c r="G12890" i="1"/>
  <c r="G12891" i="1"/>
  <c r="G12892" i="1"/>
  <c r="G12893" i="1"/>
  <c r="G12894" i="1"/>
  <c r="G12895" i="1"/>
  <c r="G12896" i="1"/>
  <c r="G12897" i="1"/>
  <c r="G12898" i="1"/>
  <c r="G12899" i="1"/>
  <c r="G12900" i="1"/>
  <c r="G12901" i="1"/>
  <c r="G12902" i="1"/>
  <c r="G12903" i="1"/>
  <c r="G12904" i="1"/>
  <c r="G12905" i="1"/>
  <c r="G12906" i="1"/>
  <c r="G12907" i="1"/>
  <c r="G12908" i="1"/>
  <c r="G12909" i="1"/>
  <c r="G12910" i="1"/>
  <c r="G12911" i="1"/>
  <c r="G12912" i="1"/>
  <c r="G12913" i="1"/>
  <c r="G12914" i="1"/>
  <c r="G12915" i="1"/>
  <c r="G12916" i="1"/>
  <c r="G12917" i="1"/>
  <c r="G12918" i="1"/>
  <c r="G12919" i="1"/>
  <c r="G12920" i="1"/>
  <c r="G12921" i="1"/>
  <c r="G12922" i="1"/>
  <c r="G12923" i="1"/>
  <c r="G12924" i="1"/>
  <c r="G12925" i="1"/>
  <c r="G12926" i="1"/>
  <c r="G12927" i="1"/>
  <c r="G12928" i="1"/>
  <c r="G12929" i="1"/>
  <c r="G12930" i="1"/>
  <c r="G12931" i="1"/>
  <c r="G12932" i="1"/>
  <c r="G12933" i="1"/>
  <c r="G12934" i="1"/>
  <c r="G12935" i="1"/>
  <c r="G12936" i="1"/>
  <c r="G12937" i="1"/>
  <c r="G12938" i="1"/>
  <c r="G12939" i="1"/>
  <c r="G12940" i="1"/>
  <c r="G12941" i="1"/>
  <c r="G12942" i="1"/>
  <c r="G12943" i="1"/>
  <c r="G12944" i="1"/>
  <c r="G12945" i="1"/>
  <c r="G12946" i="1"/>
  <c r="G12947" i="1"/>
  <c r="G12948" i="1"/>
  <c r="G12949" i="1"/>
  <c r="G12950" i="1"/>
  <c r="G12951" i="1"/>
  <c r="G12952" i="1"/>
  <c r="G12953" i="1"/>
  <c r="G12954" i="1"/>
  <c r="G12955" i="1"/>
  <c r="G12956" i="1"/>
  <c r="G12957" i="1"/>
  <c r="G12958" i="1"/>
  <c r="G12959" i="1"/>
  <c r="G12960" i="1"/>
  <c r="G12961" i="1"/>
  <c r="G12962" i="1"/>
  <c r="G12963" i="1"/>
  <c r="G12964" i="1"/>
  <c r="G12965" i="1"/>
  <c r="G12966" i="1"/>
  <c r="G12967" i="1"/>
  <c r="G12968" i="1"/>
  <c r="G12969" i="1"/>
  <c r="G12970" i="1"/>
  <c r="G12971" i="1"/>
  <c r="G12972" i="1"/>
  <c r="G12973" i="1"/>
  <c r="G12974" i="1"/>
  <c r="G12975" i="1"/>
  <c r="G12976" i="1"/>
  <c r="G12977" i="1"/>
  <c r="G12978" i="1"/>
  <c r="G12979" i="1"/>
  <c r="G12980" i="1"/>
  <c r="G12981" i="1"/>
  <c r="G12982" i="1"/>
  <c r="G12983" i="1"/>
  <c r="G12984" i="1"/>
  <c r="G12985" i="1"/>
  <c r="G12986" i="1"/>
  <c r="G12987" i="1"/>
  <c r="G12988" i="1"/>
  <c r="G12989" i="1"/>
  <c r="G12990" i="1"/>
  <c r="G12991" i="1"/>
  <c r="G12992" i="1"/>
  <c r="G12993" i="1"/>
  <c r="G12994" i="1"/>
  <c r="G12995" i="1"/>
  <c r="G12996" i="1"/>
  <c r="G12997" i="1"/>
  <c r="G12998" i="1"/>
  <c r="G12999" i="1"/>
  <c r="G13000" i="1"/>
  <c r="G13001" i="1"/>
  <c r="G13002" i="1"/>
  <c r="G13003" i="1"/>
  <c r="G13004" i="1"/>
  <c r="G13005" i="1"/>
  <c r="G13006" i="1"/>
  <c r="G13007" i="1"/>
  <c r="G13008" i="1"/>
  <c r="G13009" i="1"/>
  <c r="G13010" i="1"/>
  <c r="G13011" i="1"/>
  <c r="G13012" i="1"/>
  <c r="G13013" i="1"/>
  <c r="G13014" i="1"/>
  <c r="G13015" i="1"/>
  <c r="G13016" i="1"/>
  <c r="G13017" i="1"/>
  <c r="G13018" i="1"/>
  <c r="G13019" i="1"/>
  <c r="G13020" i="1"/>
  <c r="G13021" i="1"/>
  <c r="G13022" i="1"/>
  <c r="G13023" i="1"/>
  <c r="G13024" i="1"/>
  <c r="G13025" i="1"/>
  <c r="G13026" i="1"/>
  <c r="G13027" i="1"/>
  <c r="G13028" i="1"/>
  <c r="G13029" i="1"/>
  <c r="G13030" i="1"/>
  <c r="G13031" i="1"/>
  <c r="G13032" i="1"/>
  <c r="G13033" i="1"/>
  <c r="G13034" i="1"/>
  <c r="G13035" i="1"/>
  <c r="G13036" i="1"/>
  <c r="G13037" i="1"/>
  <c r="G13038" i="1"/>
  <c r="G13039" i="1"/>
  <c r="G13040" i="1"/>
  <c r="G13041" i="1"/>
  <c r="G13042" i="1"/>
  <c r="G13043" i="1"/>
  <c r="G13044" i="1"/>
  <c r="G13045" i="1"/>
  <c r="G13046" i="1"/>
  <c r="G13047" i="1"/>
  <c r="G13048" i="1"/>
  <c r="G13049" i="1"/>
  <c r="G13050" i="1"/>
  <c r="G13051" i="1"/>
  <c r="G13052" i="1"/>
  <c r="G13053" i="1"/>
  <c r="G13054" i="1"/>
  <c r="G13055" i="1"/>
  <c r="G13056" i="1"/>
  <c r="G13057" i="1"/>
  <c r="G13058" i="1"/>
  <c r="G13059" i="1"/>
  <c r="G13060" i="1"/>
  <c r="G13061" i="1"/>
  <c r="G13062" i="1"/>
  <c r="G13063" i="1"/>
  <c r="G13064" i="1"/>
  <c r="G13065" i="1"/>
  <c r="G13066" i="1"/>
  <c r="G13067" i="1"/>
  <c r="G13068" i="1"/>
  <c r="G13069" i="1"/>
  <c r="G13070" i="1"/>
  <c r="G13071" i="1"/>
  <c r="G13072" i="1"/>
  <c r="G13073" i="1"/>
  <c r="G13074" i="1"/>
  <c r="G13075" i="1"/>
  <c r="G13076" i="1"/>
  <c r="G13077" i="1"/>
  <c r="G13078" i="1"/>
  <c r="G13079" i="1"/>
  <c r="G13080" i="1"/>
  <c r="G13081" i="1"/>
  <c r="G13082" i="1"/>
  <c r="G13083" i="1"/>
  <c r="G13084" i="1"/>
  <c r="G13085" i="1"/>
  <c r="G13086" i="1"/>
  <c r="G13087" i="1"/>
  <c r="G13088" i="1"/>
  <c r="G13089" i="1"/>
  <c r="G13090" i="1"/>
  <c r="G13091" i="1"/>
  <c r="G13092" i="1"/>
  <c r="G13093" i="1"/>
  <c r="G13094" i="1"/>
  <c r="G13095" i="1"/>
  <c r="G13096" i="1"/>
  <c r="G13097" i="1"/>
  <c r="G13098" i="1"/>
  <c r="G13099" i="1"/>
  <c r="G13100" i="1"/>
  <c r="G13101" i="1"/>
  <c r="G13102" i="1"/>
  <c r="G13103" i="1"/>
  <c r="G13104" i="1"/>
  <c r="G13105" i="1"/>
  <c r="G13106" i="1"/>
  <c r="G13107" i="1"/>
  <c r="G13108" i="1"/>
  <c r="G13109" i="1"/>
  <c r="G13110" i="1"/>
  <c r="G13111" i="1"/>
  <c r="G13112" i="1"/>
  <c r="G13113" i="1"/>
  <c r="G13114" i="1"/>
  <c r="G13115" i="1"/>
  <c r="G13116" i="1"/>
  <c r="G13117" i="1"/>
  <c r="G13118" i="1"/>
  <c r="G13119" i="1"/>
  <c r="G13120" i="1"/>
  <c r="G13121" i="1"/>
  <c r="G13122" i="1"/>
  <c r="G13123" i="1"/>
  <c r="G13124" i="1"/>
  <c r="G13125" i="1"/>
  <c r="G13126" i="1"/>
  <c r="G13127" i="1"/>
  <c r="G13128" i="1"/>
  <c r="G13129" i="1"/>
  <c r="G13130" i="1"/>
  <c r="G13131" i="1"/>
  <c r="G13132" i="1"/>
  <c r="G13133" i="1"/>
  <c r="G13134" i="1"/>
  <c r="G13135" i="1"/>
  <c r="G13136" i="1"/>
  <c r="G13137" i="1"/>
  <c r="G13138" i="1"/>
  <c r="G13139" i="1"/>
  <c r="G13140" i="1"/>
  <c r="G13141" i="1"/>
  <c r="G13142" i="1"/>
  <c r="G13143" i="1"/>
  <c r="G13144" i="1"/>
  <c r="G13145" i="1"/>
  <c r="G13146" i="1"/>
  <c r="G13147" i="1"/>
  <c r="G13148" i="1"/>
  <c r="G13149" i="1"/>
  <c r="G13150" i="1"/>
  <c r="G13151" i="1"/>
  <c r="G13152" i="1"/>
  <c r="G13153" i="1"/>
  <c r="G13154" i="1"/>
  <c r="G13155" i="1"/>
  <c r="G13156" i="1"/>
  <c r="G13157" i="1"/>
  <c r="G13158" i="1"/>
  <c r="G13159" i="1"/>
  <c r="G13160" i="1"/>
  <c r="G13161" i="1"/>
  <c r="G13162" i="1"/>
  <c r="G13163" i="1"/>
  <c r="G13164" i="1"/>
  <c r="G13165" i="1"/>
  <c r="G13166" i="1"/>
  <c r="G13167" i="1"/>
  <c r="G13168" i="1"/>
  <c r="G13169" i="1"/>
  <c r="G13170" i="1"/>
  <c r="G13171" i="1"/>
  <c r="G13172" i="1"/>
  <c r="G13173" i="1"/>
  <c r="G13174" i="1"/>
  <c r="G13175" i="1"/>
  <c r="G13176" i="1"/>
  <c r="G13177" i="1"/>
  <c r="G13178" i="1"/>
  <c r="G13179" i="1"/>
  <c r="G13180" i="1"/>
  <c r="G13181" i="1"/>
  <c r="G13182" i="1"/>
  <c r="G13183" i="1"/>
  <c r="G13184" i="1"/>
  <c r="G13185" i="1"/>
  <c r="G13186" i="1"/>
  <c r="G13187" i="1"/>
  <c r="G13188" i="1"/>
  <c r="G13189" i="1"/>
  <c r="G13190" i="1"/>
  <c r="G13191" i="1"/>
  <c r="G13192" i="1"/>
  <c r="G13193" i="1"/>
  <c r="G13194" i="1"/>
  <c r="G13195" i="1"/>
  <c r="G13196" i="1"/>
  <c r="G13197" i="1"/>
  <c r="G13198" i="1"/>
  <c r="G13199" i="1"/>
  <c r="G13200" i="1"/>
  <c r="G13201" i="1"/>
  <c r="G13202" i="1"/>
  <c r="G13203" i="1"/>
  <c r="G13204" i="1"/>
  <c r="G13205" i="1"/>
  <c r="G13206" i="1"/>
  <c r="G13207" i="1"/>
  <c r="G13208" i="1"/>
  <c r="G13209" i="1"/>
  <c r="G13210" i="1"/>
  <c r="G13211" i="1"/>
  <c r="G13212" i="1"/>
  <c r="G13213" i="1"/>
  <c r="G13214" i="1"/>
  <c r="G13215" i="1"/>
  <c r="G13216" i="1"/>
  <c r="G13217" i="1"/>
  <c r="G13218" i="1"/>
  <c r="G13219" i="1"/>
  <c r="G13220" i="1"/>
  <c r="G13221" i="1"/>
  <c r="G13222" i="1"/>
  <c r="G13223" i="1"/>
  <c r="G13224" i="1"/>
  <c r="G13225" i="1"/>
  <c r="G13226" i="1"/>
  <c r="G13227" i="1"/>
  <c r="G13228" i="1"/>
  <c r="G13229" i="1"/>
  <c r="G13230" i="1"/>
  <c r="G13231" i="1"/>
  <c r="G13232" i="1"/>
  <c r="G13233" i="1"/>
  <c r="G13234" i="1"/>
  <c r="G13235" i="1"/>
  <c r="G13236" i="1"/>
  <c r="G13237" i="1"/>
  <c r="G13238" i="1"/>
  <c r="G13239" i="1"/>
  <c r="G13240" i="1"/>
  <c r="G13241" i="1"/>
  <c r="G13242" i="1"/>
  <c r="G13243" i="1"/>
  <c r="G13244" i="1"/>
  <c r="G13245" i="1"/>
  <c r="G13246" i="1"/>
  <c r="G13247" i="1"/>
  <c r="G13248" i="1"/>
  <c r="G13249" i="1"/>
  <c r="G13250" i="1"/>
  <c r="G13251" i="1"/>
  <c r="G13252" i="1"/>
  <c r="G13253" i="1"/>
  <c r="G13254" i="1"/>
  <c r="G13255" i="1"/>
  <c r="G13256" i="1"/>
  <c r="G13257" i="1"/>
  <c r="G13258" i="1"/>
  <c r="G13259" i="1"/>
  <c r="G13260" i="1"/>
  <c r="G13261" i="1"/>
  <c r="G13262" i="1"/>
  <c r="G13263" i="1"/>
  <c r="G13264" i="1"/>
  <c r="G13265" i="1"/>
  <c r="G13266" i="1"/>
  <c r="G13267" i="1"/>
  <c r="G13268" i="1"/>
  <c r="G13269" i="1"/>
  <c r="G13270" i="1"/>
  <c r="G13271" i="1"/>
  <c r="G13272" i="1"/>
  <c r="G13273" i="1"/>
  <c r="G13274" i="1"/>
  <c r="G13275" i="1"/>
  <c r="G13276" i="1"/>
  <c r="G13277" i="1"/>
  <c r="G13278" i="1"/>
  <c r="G13279" i="1"/>
  <c r="G13280" i="1"/>
  <c r="G13281" i="1"/>
  <c r="G13282" i="1"/>
  <c r="G13283" i="1"/>
  <c r="G13284" i="1"/>
  <c r="G13285" i="1"/>
  <c r="G13286" i="1"/>
  <c r="G13287" i="1"/>
  <c r="G13288" i="1"/>
  <c r="G13289" i="1"/>
  <c r="G13290" i="1"/>
  <c r="G13291" i="1"/>
  <c r="G13292" i="1"/>
  <c r="G13293" i="1"/>
  <c r="G13294" i="1"/>
  <c r="G13295" i="1"/>
  <c r="G13296" i="1"/>
  <c r="G13297" i="1"/>
  <c r="G13298" i="1"/>
  <c r="G13299" i="1"/>
  <c r="G13300" i="1"/>
  <c r="G13301" i="1"/>
  <c r="G13302" i="1"/>
  <c r="G13303" i="1"/>
  <c r="G13304" i="1"/>
  <c r="G13305" i="1"/>
  <c r="G13306" i="1"/>
  <c r="G13307" i="1"/>
  <c r="G13308" i="1"/>
  <c r="G13309" i="1"/>
  <c r="G13310" i="1"/>
  <c r="G13311" i="1"/>
  <c r="G13312" i="1"/>
  <c r="G13313" i="1"/>
  <c r="G13314" i="1"/>
  <c r="G13315" i="1"/>
  <c r="G13316" i="1"/>
  <c r="G13317" i="1"/>
  <c r="G13318" i="1"/>
  <c r="G13319" i="1"/>
  <c r="G13320" i="1"/>
  <c r="G13321" i="1"/>
  <c r="G13322" i="1"/>
  <c r="G13323" i="1"/>
  <c r="G13324" i="1"/>
  <c r="G13325" i="1"/>
  <c r="G13326" i="1"/>
  <c r="G13327" i="1"/>
  <c r="G13328" i="1"/>
  <c r="G13329" i="1"/>
  <c r="G13330" i="1"/>
  <c r="G13331" i="1"/>
  <c r="G13332" i="1"/>
  <c r="G13333" i="1"/>
  <c r="G13334" i="1"/>
  <c r="G13335" i="1"/>
  <c r="G13336" i="1"/>
  <c r="G13337" i="1"/>
  <c r="G13338" i="1"/>
  <c r="G13339" i="1"/>
  <c r="G13340" i="1"/>
  <c r="G13341" i="1"/>
  <c r="G13342" i="1"/>
  <c r="G13343" i="1"/>
  <c r="G13344" i="1"/>
  <c r="G13345" i="1"/>
  <c r="G13346" i="1"/>
  <c r="G13347" i="1"/>
  <c r="G13348" i="1"/>
  <c r="G13349" i="1"/>
  <c r="G13350" i="1"/>
  <c r="G13351" i="1"/>
  <c r="G13352" i="1"/>
  <c r="G13353" i="1"/>
  <c r="G13354" i="1"/>
  <c r="G13355" i="1"/>
  <c r="G13356" i="1"/>
  <c r="G13357" i="1"/>
  <c r="G13358" i="1"/>
  <c r="G13359" i="1"/>
  <c r="G13360" i="1"/>
  <c r="G13361" i="1"/>
  <c r="G13362" i="1"/>
  <c r="G13363" i="1"/>
  <c r="G13364" i="1"/>
  <c r="G13365" i="1"/>
  <c r="G13366" i="1"/>
  <c r="G13367" i="1"/>
  <c r="G13368" i="1"/>
  <c r="G13369" i="1"/>
  <c r="G13370" i="1"/>
  <c r="G13371" i="1"/>
  <c r="G13372" i="1"/>
  <c r="G13373" i="1"/>
  <c r="G13374" i="1"/>
  <c r="G13375" i="1"/>
  <c r="G13376" i="1"/>
  <c r="G13377" i="1"/>
  <c r="G13378" i="1"/>
  <c r="G13379" i="1"/>
  <c r="G13380" i="1"/>
  <c r="G13381" i="1"/>
  <c r="G13382" i="1"/>
  <c r="G13383" i="1"/>
  <c r="G13384" i="1"/>
  <c r="G13385" i="1"/>
  <c r="G13386" i="1"/>
  <c r="G13387" i="1"/>
  <c r="G13388" i="1"/>
  <c r="G13389" i="1"/>
  <c r="G13390" i="1"/>
  <c r="G13391" i="1"/>
  <c r="G13392" i="1"/>
  <c r="G13393" i="1"/>
  <c r="G13394" i="1"/>
  <c r="G13395" i="1"/>
  <c r="G13396" i="1"/>
  <c r="G13397" i="1"/>
  <c r="G13398" i="1"/>
  <c r="G13399" i="1"/>
  <c r="G13400" i="1"/>
  <c r="G13401" i="1"/>
  <c r="G13402" i="1"/>
  <c r="G13403" i="1"/>
  <c r="G13404" i="1"/>
  <c r="G13405" i="1"/>
  <c r="G13406" i="1"/>
  <c r="G13407" i="1"/>
  <c r="G13408" i="1"/>
  <c r="G13409" i="1"/>
  <c r="G13410" i="1"/>
  <c r="G13411" i="1"/>
  <c r="G13412" i="1"/>
  <c r="G13413" i="1"/>
  <c r="G13414" i="1"/>
  <c r="G13415" i="1"/>
  <c r="G13416" i="1"/>
  <c r="G13417" i="1"/>
  <c r="G13418" i="1"/>
  <c r="G13419" i="1"/>
  <c r="G13420" i="1"/>
  <c r="G13421" i="1"/>
  <c r="G13422" i="1"/>
  <c r="G13423" i="1"/>
  <c r="G13424" i="1"/>
  <c r="G13425" i="1"/>
  <c r="G13426" i="1"/>
  <c r="G13427" i="1"/>
  <c r="G13428" i="1"/>
  <c r="G13429" i="1"/>
  <c r="G13430" i="1"/>
  <c r="G13431" i="1"/>
  <c r="G13432" i="1"/>
  <c r="G13433" i="1"/>
  <c r="G13434" i="1"/>
  <c r="G13435" i="1"/>
  <c r="G13436" i="1"/>
  <c r="G13437" i="1"/>
  <c r="G13438" i="1"/>
  <c r="G13439" i="1"/>
  <c r="G13440" i="1"/>
  <c r="G13441" i="1"/>
  <c r="G13442" i="1"/>
  <c r="G13443" i="1"/>
  <c r="G13444" i="1"/>
  <c r="G13445" i="1"/>
  <c r="G13446" i="1"/>
  <c r="G13447" i="1"/>
  <c r="G13448" i="1"/>
  <c r="G13449" i="1"/>
  <c r="G13450" i="1"/>
  <c r="G13451" i="1"/>
  <c r="G13452" i="1"/>
  <c r="G13453" i="1"/>
  <c r="G13454" i="1"/>
  <c r="G13455" i="1"/>
  <c r="G13456" i="1"/>
  <c r="G13457" i="1"/>
  <c r="G13458" i="1"/>
  <c r="G13459" i="1"/>
  <c r="G13460" i="1"/>
  <c r="G13461" i="1"/>
  <c r="G13462" i="1"/>
  <c r="G13463" i="1"/>
  <c r="G13464" i="1"/>
  <c r="G13465" i="1"/>
  <c r="G13466" i="1"/>
  <c r="G13467" i="1"/>
  <c r="G13468" i="1"/>
  <c r="G13469" i="1"/>
  <c r="G13470" i="1"/>
  <c r="G13471" i="1"/>
  <c r="G13472" i="1"/>
  <c r="G13473" i="1"/>
  <c r="G13474" i="1"/>
  <c r="G13475" i="1"/>
  <c r="G13476" i="1"/>
  <c r="G13477" i="1"/>
  <c r="G13478" i="1"/>
  <c r="G13479" i="1"/>
  <c r="G13480" i="1"/>
  <c r="G13481" i="1"/>
  <c r="G13482" i="1"/>
  <c r="G13483" i="1"/>
  <c r="G13484" i="1"/>
  <c r="G13485" i="1"/>
  <c r="G13486" i="1"/>
  <c r="G13487" i="1"/>
  <c r="G13488" i="1"/>
  <c r="G13489" i="1"/>
  <c r="G13490" i="1"/>
  <c r="G13491" i="1"/>
  <c r="G13492" i="1"/>
  <c r="G13493" i="1"/>
  <c r="G13494" i="1"/>
  <c r="G13495" i="1"/>
  <c r="G13496" i="1"/>
  <c r="G13497" i="1"/>
  <c r="G13498" i="1"/>
  <c r="G13499" i="1"/>
  <c r="G13500" i="1"/>
  <c r="G13501" i="1"/>
  <c r="G13502" i="1"/>
  <c r="G13503" i="1"/>
  <c r="G13504" i="1"/>
  <c r="G13505" i="1"/>
  <c r="G13506" i="1"/>
  <c r="G13507" i="1"/>
  <c r="G13508" i="1"/>
  <c r="G13509" i="1"/>
  <c r="G13510" i="1"/>
  <c r="G13511" i="1"/>
  <c r="G13512" i="1"/>
  <c r="G13513" i="1"/>
  <c r="G13514" i="1"/>
  <c r="G13515" i="1"/>
  <c r="G13516" i="1"/>
  <c r="G13517" i="1"/>
  <c r="G13518" i="1"/>
  <c r="G13519" i="1"/>
  <c r="G13520" i="1"/>
  <c r="G13521" i="1"/>
  <c r="G13522" i="1"/>
  <c r="G13523" i="1"/>
  <c r="G13524" i="1"/>
  <c r="G13525" i="1"/>
  <c r="G13526" i="1"/>
  <c r="G13527" i="1"/>
  <c r="G13528" i="1"/>
  <c r="G13529" i="1"/>
  <c r="G13530" i="1"/>
  <c r="G13531" i="1"/>
  <c r="G13532" i="1"/>
  <c r="G13533" i="1"/>
  <c r="G13534" i="1"/>
  <c r="G13535" i="1"/>
  <c r="G13536" i="1"/>
  <c r="G13537" i="1"/>
  <c r="G13538" i="1"/>
  <c r="G13539" i="1"/>
  <c r="G13540" i="1"/>
  <c r="G13541" i="1"/>
  <c r="G13542" i="1"/>
  <c r="G13543" i="1"/>
  <c r="G13544" i="1"/>
  <c r="G13545" i="1"/>
  <c r="G13546" i="1"/>
  <c r="G13547" i="1"/>
  <c r="G13548" i="1"/>
  <c r="G13549" i="1"/>
  <c r="G13550" i="1"/>
  <c r="G13551" i="1"/>
  <c r="G13552" i="1"/>
  <c r="G13553" i="1"/>
  <c r="G13554" i="1"/>
  <c r="G13555" i="1"/>
  <c r="G13556" i="1"/>
  <c r="G13557" i="1"/>
  <c r="G13558" i="1"/>
  <c r="G13559" i="1"/>
  <c r="G13560" i="1"/>
  <c r="G13561" i="1"/>
  <c r="G13562" i="1"/>
  <c r="G13563" i="1"/>
  <c r="G13564" i="1"/>
  <c r="G13565" i="1"/>
  <c r="G13566" i="1"/>
  <c r="G13567" i="1"/>
  <c r="G13568" i="1"/>
  <c r="G13569" i="1"/>
  <c r="G13570" i="1"/>
  <c r="G13571" i="1"/>
  <c r="G13572" i="1"/>
  <c r="G13573" i="1"/>
  <c r="G13574" i="1"/>
  <c r="G13575" i="1"/>
  <c r="G13576" i="1"/>
  <c r="G13577" i="1"/>
  <c r="G13578" i="1"/>
  <c r="G13579" i="1"/>
  <c r="G13580" i="1"/>
  <c r="G13581" i="1"/>
  <c r="G13582" i="1"/>
  <c r="G13583" i="1"/>
  <c r="G13584" i="1"/>
  <c r="G13585" i="1"/>
  <c r="G13586" i="1"/>
  <c r="G13587" i="1"/>
  <c r="G13588" i="1"/>
  <c r="G13589" i="1"/>
  <c r="G13590" i="1"/>
  <c r="G13591" i="1"/>
  <c r="G13592" i="1"/>
  <c r="G13593" i="1"/>
  <c r="G13594" i="1"/>
  <c r="G13595" i="1"/>
  <c r="G13596" i="1"/>
  <c r="G13597" i="1"/>
  <c r="G13598" i="1"/>
  <c r="G13599" i="1"/>
  <c r="G13600" i="1"/>
  <c r="G13601" i="1"/>
  <c r="G13602" i="1"/>
  <c r="G13603" i="1"/>
  <c r="G13604" i="1"/>
  <c r="G13605" i="1"/>
  <c r="G13606" i="1"/>
  <c r="G13607" i="1"/>
  <c r="G13608" i="1"/>
  <c r="G13609" i="1"/>
  <c r="G13610" i="1"/>
  <c r="G13611" i="1"/>
  <c r="G13612" i="1"/>
  <c r="G13613" i="1"/>
  <c r="G13614" i="1"/>
  <c r="G13615" i="1"/>
  <c r="G13616" i="1"/>
  <c r="G13617" i="1"/>
  <c r="G13618" i="1"/>
  <c r="G13619" i="1"/>
  <c r="G13620" i="1"/>
  <c r="G13621" i="1"/>
  <c r="G13622" i="1"/>
  <c r="G13623" i="1"/>
  <c r="G13624" i="1"/>
  <c r="G13625" i="1"/>
  <c r="G13626" i="1"/>
  <c r="G13627" i="1"/>
  <c r="G13628" i="1"/>
  <c r="G13629" i="1"/>
  <c r="G13630" i="1"/>
  <c r="G13631" i="1"/>
  <c r="G13632" i="1"/>
  <c r="G13633" i="1"/>
  <c r="G13634" i="1"/>
  <c r="G13635" i="1"/>
  <c r="G13636" i="1"/>
  <c r="G13637" i="1"/>
  <c r="G13638" i="1"/>
  <c r="G13639" i="1"/>
  <c r="G13640" i="1"/>
  <c r="G13641" i="1"/>
  <c r="G13642" i="1"/>
  <c r="G13643" i="1"/>
  <c r="G13644" i="1"/>
  <c r="G13645" i="1"/>
  <c r="G13646" i="1"/>
  <c r="G13647" i="1"/>
  <c r="G13648" i="1"/>
  <c r="G13649" i="1"/>
  <c r="G13650" i="1"/>
  <c r="G13651" i="1"/>
  <c r="G13652" i="1"/>
  <c r="G13653" i="1"/>
  <c r="G13654" i="1"/>
  <c r="G13655" i="1"/>
  <c r="G13656" i="1"/>
  <c r="G13657" i="1"/>
  <c r="G13658" i="1"/>
  <c r="G13659" i="1"/>
  <c r="G13660" i="1"/>
  <c r="G13661" i="1"/>
  <c r="G13662" i="1"/>
  <c r="G13663" i="1"/>
  <c r="G13664" i="1"/>
  <c r="G13665" i="1"/>
  <c r="G13666" i="1"/>
  <c r="G13667" i="1"/>
  <c r="G13668" i="1"/>
  <c r="G13669" i="1"/>
  <c r="G13670" i="1"/>
  <c r="G13671" i="1"/>
  <c r="G13672" i="1"/>
  <c r="G13673" i="1"/>
  <c r="G13674" i="1"/>
  <c r="G13675" i="1"/>
  <c r="G13676" i="1"/>
  <c r="G13677" i="1"/>
  <c r="G13678" i="1"/>
  <c r="G13679" i="1"/>
  <c r="G13680" i="1"/>
  <c r="G13681" i="1"/>
  <c r="G13682" i="1"/>
  <c r="G13683" i="1"/>
  <c r="G13684" i="1"/>
  <c r="G13685" i="1"/>
  <c r="G13686" i="1"/>
  <c r="G13687" i="1"/>
  <c r="G13688" i="1"/>
  <c r="G13689" i="1"/>
  <c r="G13690" i="1"/>
  <c r="G13691" i="1"/>
  <c r="G13692" i="1"/>
  <c r="G13693" i="1"/>
  <c r="G13694" i="1"/>
  <c r="G13695" i="1"/>
  <c r="G13696" i="1"/>
  <c r="G13697" i="1"/>
  <c r="G13698" i="1"/>
  <c r="G13699" i="1"/>
  <c r="G13700" i="1"/>
  <c r="G13701" i="1"/>
  <c r="G13702" i="1"/>
  <c r="G13703" i="1"/>
  <c r="G13704" i="1"/>
  <c r="G13705" i="1"/>
  <c r="G13706" i="1"/>
  <c r="G13707" i="1"/>
  <c r="G13708" i="1"/>
  <c r="G13709" i="1"/>
  <c r="G13710" i="1"/>
  <c r="G13711" i="1"/>
  <c r="G13712" i="1"/>
  <c r="G13713" i="1"/>
  <c r="G13714" i="1"/>
  <c r="G13715" i="1"/>
  <c r="G13716" i="1"/>
  <c r="G13717" i="1"/>
  <c r="G13718" i="1"/>
  <c r="G13719" i="1"/>
  <c r="G13720" i="1"/>
  <c r="G13721" i="1"/>
  <c r="G13722" i="1"/>
  <c r="G13723" i="1"/>
  <c r="G13724" i="1"/>
  <c r="G13725" i="1"/>
  <c r="G13726" i="1"/>
  <c r="G13727" i="1"/>
  <c r="G13728" i="1"/>
  <c r="G13729" i="1"/>
  <c r="G13730" i="1"/>
  <c r="G13731" i="1"/>
  <c r="G13732" i="1"/>
  <c r="G13733" i="1"/>
  <c r="G13734" i="1"/>
  <c r="G13735" i="1"/>
  <c r="G13736" i="1"/>
  <c r="G13737" i="1"/>
  <c r="G13738" i="1"/>
  <c r="G13739" i="1"/>
  <c r="G13740" i="1"/>
  <c r="G13741" i="1"/>
  <c r="G13742" i="1"/>
  <c r="G13743" i="1"/>
  <c r="G13744" i="1"/>
  <c r="G13745" i="1"/>
  <c r="G13746" i="1"/>
  <c r="G13747" i="1"/>
  <c r="G13748" i="1"/>
  <c r="G13749" i="1"/>
  <c r="G13750" i="1"/>
  <c r="G13751" i="1"/>
  <c r="G13752" i="1"/>
  <c r="G13753" i="1"/>
  <c r="G13754" i="1"/>
  <c r="G13755" i="1"/>
  <c r="G13756" i="1"/>
  <c r="G13757" i="1"/>
  <c r="G13758" i="1"/>
  <c r="G13759" i="1"/>
  <c r="G13760" i="1"/>
  <c r="G13761" i="1"/>
  <c r="G13762" i="1"/>
  <c r="G13763" i="1"/>
  <c r="G13764" i="1"/>
  <c r="G13765" i="1"/>
  <c r="G13766" i="1"/>
  <c r="G13767" i="1"/>
  <c r="G13768" i="1"/>
  <c r="G13769" i="1"/>
  <c r="G13770" i="1"/>
  <c r="G13771" i="1"/>
  <c r="G13772" i="1"/>
  <c r="G13773" i="1"/>
  <c r="G13774" i="1"/>
  <c r="G13775" i="1"/>
  <c r="G13776" i="1"/>
  <c r="G13777" i="1"/>
  <c r="G13778" i="1"/>
  <c r="G13779" i="1"/>
  <c r="G13780" i="1"/>
  <c r="G13781" i="1"/>
  <c r="G13782" i="1"/>
  <c r="G13783" i="1"/>
  <c r="G13784" i="1"/>
  <c r="G13785" i="1"/>
  <c r="G13786" i="1"/>
  <c r="G13787" i="1"/>
  <c r="G13788" i="1"/>
  <c r="G13789" i="1"/>
  <c r="G13790" i="1"/>
  <c r="G13791" i="1"/>
  <c r="G13792" i="1"/>
  <c r="G13793" i="1"/>
  <c r="G13794" i="1"/>
  <c r="G13795" i="1"/>
  <c r="G13796" i="1"/>
  <c r="G13797" i="1"/>
  <c r="G13798" i="1"/>
  <c r="G13799" i="1"/>
  <c r="G13800" i="1"/>
  <c r="G13801" i="1"/>
  <c r="G13802" i="1"/>
  <c r="G13803" i="1"/>
  <c r="G13804" i="1"/>
  <c r="G13805" i="1"/>
  <c r="G13806" i="1"/>
  <c r="G13807" i="1"/>
  <c r="G13808" i="1"/>
  <c r="G13809" i="1"/>
  <c r="G13810" i="1"/>
  <c r="G13811" i="1"/>
  <c r="G13812" i="1"/>
  <c r="G13813" i="1"/>
  <c r="G13814" i="1"/>
  <c r="G13815" i="1"/>
  <c r="G13816" i="1"/>
  <c r="G13817" i="1"/>
  <c r="G13818" i="1"/>
  <c r="G13819" i="1"/>
  <c r="G13820" i="1"/>
  <c r="G13821" i="1"/>
  <c r="G13822" i="1"/>
  <c r="G13823" i="1"/>
  <c r="G13824" i="1"/>
  <c r="G13825" i="1"/>
  <c r="G13826" i="1"/>
  <c r="G13827" i="1"/>
  <c r="G13828" i="1"/>
  <c r="G13829" i="1"/>
  <c r="G13830" i="1"/>
  <c r="G13831" i="1"/>
  <c r="G13832" i="1"/>
  <c r="G13833" i="1"/>
  <c r="G13834" i="1"/>
  <c r="G13835" i="1"/>
  <c r="G13836" i="1"/>
  <c r="G13837" i="1"/>
  <c r="G13838" i="1"/>
  <c r="G13839" i="1"/>
  <c r="G13840" i="1"/>
  <c r="G13841" i="1"/>
  <c r="G13842" i="1"/>
  <c r="G13843" i="1"/>
  <c r="G13844" i="1"/>
  <c r="G13845" i="1"/>
  <c r="G13846" i="1"/>
  <c r="G13847" i="1"/>
  <c r="G13848" i="1"/>
  <c r="G13849" i="1"/>
  <c r="G13850" i="1"/>
  <c r="G13851" i="1"/>
  <c r="G13852" i="1"/>
  <c r="G13853" i="1"/>
  <c r="G13854" i="1"/>
  <c r="G13855" i="1"/>
  <c r="G13856" i="1"/>
  <c r="G13857" i="1"/>
  <c r="G13858" i="1"/>
  <c r="G13859" i="1"/>
  <c r="G13860" i="1"/>
  <c r="G13861" i="1"/>
  <c r="G13862" i="1"/>
  <c r="G13863" i="1"/>
  <c r="G13864" i="1"/>
  <c r="G13865" i="1"/>
  <c r="G13866" i="1"/>
  <c r="G13867" i="1"/>
  <c r="G13868" i="1"/>
  <c r="G13869" i="1"/>
  <c r="G13870" i="1"/>
  <c r="G13871" i="1"/>
  <c r="G13872" i="1"/>
  <c r="G13873" i="1"/>
  <c r="G13874" i="1"/>
  <c r="G13875" i="1"/>
  <c r="G13876" i="1"/>
  <c r="G13877" i="1"/>
  <c r="G13878" i="1"/>
  <c r="G13879" i="1"/>
  <c r="G13880" i="1"/>
  <c r="G13881" i="1"/>
  <c r="G13882" i="1"/>
  <c r="G13883" i="1"/>
  <c r="G13884" i="1"/>
  <c r="G13885" i="1"/>
  <c r="G13886" i="1"/>
  <c r="G13887" i="1"/>
  <c r="G13888" i="1"/>
  <c r="G13889" i="1"/>
  <c r="G13890" i="1"/>
  <c r="G13891" i="1"/>
  <c r="G13892" i="1"/>
  <c r="G13893" i="1"/>
  <c r="G13894" i="1"/>
  <c r="G13895" i="1"/>
  <c r="G13896" i="1"/>
  <c r="G13897" i="1"/>
  <c r="G13898" i="1"/>
  <c r="G13899" i="1"/>
  <c r="G13900" i="1"/>
  <c r="G13901" i="1"/>
  <c r="G13902" i="1"/>
  <c r="G13903" i="1"/>
  <c r="G13904" i="1"/>
  <c r="G13905" i="1"/>
  <c r="G13906" i="1"/>
  <c r="G13907" i="1"/>
  <c r="G13908" i="1"/>
  <c r="G13909" i="1"/>
  <c r="G13910" i="1"/>
  <c r="G13911" i="1"/>
  <c r="G13912" i="1"/>
  <c r="G13913" i="1"/>
  <c r="G13914" i="1"/>
  <c r="G13915" i="1"/>
  <c r="G13916" i="1"/>
  <c r="G13917" i="1"/>
  <c r="G13918" i="1"/>
  <c r="G13919" i="1"/>
  <c r="G13920" i="1"/>
  <c r="G13921" i="1"/>
  <c r="G13922" i="1"/>
  <c r="G13923" i="1"/>
  <c r="G13924" i="1"/>
  <c r="G13925" i="1"/>
  <c r="G13926" i="1"/>
  <c r="G13927" i="1"/>
  <c r="G13928" i="1"/>
  <c r="G13929" i="1"/>
  <c r="G13930" i="1"/>
  <c r="G13931" i="1"/>
  <c r="G13932" i="1"/>
  <c r="G13933" i="1"/>
  <c r="G13934" i="1"/>
  <c r="G13935" i="1"/>
  <c r="G13936" i="1"/>
  <c r="G13937" i="1"/>
  <c r="G13938" i="1"/>
  <c r="G13939" i="1"/>
  <c r="G13940" i="1"/>
  <c r="G13941" i="1"/>
  <c r="G13942" i="1"/>
  <c r="G13943" i="1"/>
  <c r="G13944" i="1"/>
  <c r="G13945" i="1"/>
  <c r="G13946" i="1"/>
  <c r="G13947" i="1"/>
  <c r="G13948" i="1"/>
  <c r="G13949" i="1"/>
  <c r="G13950" i="1"/>
  <c r="G13951" i="1"/>
  <c r="G13952" i="1"/>
  <c r="G13953" i="1"/>
  <c r="G13954" i="1"/>
  <c r="G13955" i="1"/>
  <c r="G13956" i="1"/>
  <c r="G13957" i="1"/>
  <c r="G13958" i="1"/>
  <c r="G13959" i="1"/>
  <c r="G13960" i="1"/>
  <c r="G13961" i="1"/>
  <c r="G13962" i="1"/>
  <c r="G13963" i="1"/>
  <c r="G13964" i="1"/>
  <c r="G13965" i="1"/>
  <c r="G13966" i="1"/>
  <c r="G13967" i="1"/>
  <c r="G13968" i="1"/>
  <c r="G13969" i="1"/>
  <c r="G13970" i="1"/>
  <c r="G13971" i="1"/>
  <c r="G13972" i="1"/>
  <c r="G13973" i="1"/>
  <c r="G13974" i="1"/>
  <c r="G13975" i="1"/>
  <c r="G13976" i="1"/>
  <c r="G13977" i="1"/>
  <c r="G13978" i="1"/>
  <c r="G13979" i="1"/>
  <c r="G13980" i="1"/>
  <c r="G13981" i="1"/>
  <c r="G13982" i="1"/>
  <c r="G13983" i="1"/>
  <c r="G13984" i="1"/>
  <c r="G13985" i="1"/>
  <c r="G13986" i="1"/>
  <c r="G13987" i="1"/>
  <c r="G13988" i="1"/>
  <c r="G13989" i="1"/>
  <c r="G13990" i="1"/>
  <c r="G13991" i="1"/>
  <c r="G13992" i="1"/>
  <c r="G13993" i="1"/>
  <c r="G13994" i="1"/>
  <c r="G13995" i="1"/>
  <c r="G13996" i="1"/>
  <c r="G13997" i="1"/>
  <c r="G13998" i="1"/>
  <c r="G13999" i="1"/>
  <c r="G14000" i="1"/>
  <c r="G14001" i="1"/>
  <c r="G14002" i="1"/>
  <c r="G14003" i="1"/>
  <c r="G14004" i="1"/>
  <c r="G14005" i="1"/>
  <c r="G14006" i="1"/>
  <c r="G14007" i="1"/>
  <c r="G14008" i="1"/>
  <c r="G14009" i="1"/>
  <c r="G14010" i="1"/>
  <c r="G14011" i="1"/>
  <c r="G14012" i="1"/>
  <c r="G14013" i="1"/>
  <c r="G14014" i="1"/>
  <c r="G14015" i="1"/>
  <c r="G14016" i="1"/>
  <c r="G14017" i="1"/>
  <c r="G14018" i="1"/>
  <c r="G14019" i="1"/>
  <c r="G14020" i="1"/>
  <c r="G14021" i="1"/>
  <c r="G14022" i="1"/>
  <c r="G14023" i="1"/>
  <c r="G14024" i="1"/>
  <c r="G14025" i="1"/>
  <c r="G14026" i="1"/>
  <c r="G14027" i="1"/>
  <c r="G14028" i="1"/>
  <c r="G14029" i="1"/>
  <c r="G14030" i="1"/>
  <c r="G14031" i="1"/>
  <c r="G14032" i="1"/>
  <c r="G14033" i="1"/>
  <c r="G14034" i="1"/>
  <c r="G14035" i="1"/>
  <c r="G14036" i="1"/>
  <c r="G14037" i="1"/>
  <c r="G14038" i="1"/>
  <c r="G14039" i="1"/>
  <c r="G14040" i="1"/>
  <c r="G14041" i="1"/>
  <c r="G14042" i="1"/>
  <c r="G14043" i="1"/>
  <c r="G14044" i="1"/>
  <c r="G14045" i="1"/>
  <c r="G14046" i="1"/>
  <c r="G14047" i="1"/>
  <c r="G14048" i="1"/>
  <c r="G14049" i="1"/>
  <c r="G14050" i="1"/>
  <c r="G14051" i="1"/>
  <c r="G14052" i="1"/>
  <c r="G14053" i="1"/>
  <c r="G14054" i="1"/>
  <c r="G14055" i="1"/>
  <c r="G14056" i="1"/>
  <c r="G14057" i="1"/>
  <c r="G14058" i="1"/>
  <c r="G14059" i="1"/>
  <c r="G14060" i="1"/>
  <c r="G14061" i="1"/>
  <c r="G14062" i="1"/>
  <c r="G14063" i="1"/>
  <c r="G14064" i="1"/>
  <c r="G14065" i="1"/>
  <c r="G14066" i="1"/>
  <c r="G14067" i="1"/>
  <c r="G14068" i="1"/>
  <c r="G14069" i="1"/>
  <c r="G14070" i="1"/>
  <c r="G14071" i="1"/>
  <c r="G14072" i="1"/>
  <c r="G14073" i="1"/>
  <c r="G14074" i="1"/>
  <c r="G14075" i="1"/>
  <c r="G14076" i="1"/>
  <c r="G14077" i="1"/>
  <c r="G14078" i="1"/>
  <c r="G14079" i="1"/>
  <c r="G14080" i="1"/>
  <c r="G14081" i="1"/>
  <c r="G14082" i="1"/>
  <c r="G14083" i="1"/>
  <c r="G14084" i="1"/>
  <c r="G14085" i="1"/>
  <c r="G14086" i="1"/>
  <c r="G14087" i="1"/>
  <c r="G14088" i="1"/>
  <c r="G14089" i="1"/>
  <c r="G14090" i="1"/>
  <c r="G14091" i="1"/>
  <c r="G14092" i="1"/>
  <c r="G14093" i="1"/>
  <c r="G14094" i="1"/>
  <c r="G14095" i="1"/>
  <c r="G14096" i="1"/>
  <c r="G14097" i="1"/>
  <c r="G14098" i="1"/>
  <c r="G14099" i="1"/>
  <c r="G14100" i="1"/>
  <c r="G14101" i="1"/>
  <c r="G14102" i="1"/>
  <c r="G14103" i="1"/>
  <c r="G14104" i="1"/>
  <c r="G14105" i="1"/>
  <c r="G14106" i="1"/>
  <c r="G14107" i="1"/>
  <c r="G14108" i="1"/>
  <c r="G14109" i="1"/>
  <c r="G14110" i="1"/>
  <c r="G14111" i="1"/>
  <c r="G14112" i="1"/>
  <c r="G14113" i="1"/>
  <c r="G14114" i="1"/>
  <c r="G14115" i="1"/>
  <c r="G14116" i="1"/>
  <c r="G14117" i="1"/>
  <c r="G14118" i="1"/>
  <c r="G14119" i="1"/>
  <c r="G14120" i="1"/>
  <c r="G14121" i="1"/>
  <c r="G14122" i="1"/>
  <c r="G14123" i="1"/>
  <c r="G14124" i="1"/>
  <c r="G14125" i="1"/>
  <c r="G14126" i="1"/>
  <c r="G14127" i="1"/>
  <c r="G14128" i="1"/>
  <c r="G14129" i="1"/>
  <c r="G14130" i="1"/>
  <c r="G14131" i="1"/>
  <c r="G14132" i="1"/>
  <c r="G14133" i="1"/>
  <c r="G14134" i="1"/>
  <c r="G14135" i="1"/>
  <c r="G14136" i="1"/>
  <c r="G14137" i="1"/>
  <c r="G14138" i="1"/>
  <c r="G14139" i="1"/>
  <c r="G14140" i="1"/>
  <c r="G14141" i="1"/>
  <c r="G14142" i="1"/>
  <c r="G14143" i="1"/>
  <c r="G14144" i="1"/>
  <c r="G14145" i="1"/>
  <c r="G14146" i="1"/>
  <c r="G14147" i="1"/>
  <c r="G14148" i="1"/>
  <c r="G14149" i="1"/>
  <c r="G14150" i="1"/>
  <c r="G14151" i="1"/>
  <c r="G14152" i="1"/>
  <c r="G14153" i="1"/>
  <c r="G14154" i="1"/>
  <c r="G14155" i="1"/>
  <c r="G14156" i="1"/>
  <c r="G14157" i="1"/>
  <c r="G14158" i="1"/>
  <c r="G14159" i="1"/>
  <c r="G14160" i="1"/>
  <c r="G14161" i="1"/>
  <c r="G14162" i="1"/>
  <c r="G14163" i="1"/>
  <c r="G14164" i="1"/>
  <c r="G14165" i="1"/>
  <c r="G14166" i="1"/>
  <c r="G14167" i="1"/>
  <c r="G14168" i="1"/>
  <c r="G14169" i="1"/>
  <c r="G14170" i="1"/>
  <c r="G14171" i="1"/>
  <c r="G14172" i="1"/>
  <c r="G14173" i="1"/>
  <c r="G14174" i="1"/>
  <c r="G14175" i="1"/>
  <c r="G14176" i="1"/>
  <c r="G14177" i="1"/>
  <c r="G14178" i="1"/>
  <c r="G14179" i="1"/>
  <c r="G14180" i="1"/>
  <c r="G14181" i="1"/>
  <c r="G14182" i="1"/>
  <c r="G14183" i="1"/>
  <c r="G14184" i="1"/>
  <c r="G14185" i="1"/>
  <c r="G14186" i="1"/>
  <c r="G14187" i="1"/>
  <c r="G14188" i="1"/>
  <c r="G14189" i="1"/>
  <c r="G14190" i="1"/>
  <c r="G14191" i="1"/>
  <c r="G14192" i="1"/>
  <c r="G14193" i="1"/>
  <c r="G14194" i="1"/>
  <c r="G14195" i="1"/>
  <c r="G14196" i="1"/>
  <c r="G14197" i="1"/>
  <c r="G14198" i="1"/>
  <c r="G14199" i="1"/>
  <c r="G14200" i="1"/>
  <c r="G14201" i="1"/>
  <c r="G14202" i="1"/>
  <c r="G14203" i="1"/>
  <c r="G14204" i="1"/>
  <c r="G14205" i="1"/>
  <c r="G14206" i="1"/>
  <c r="G14207" i="1"/>
  <c r="G14208" i="1"/>
  <c r="G14209" i="1"/>
  <c r="G14210" i="1"/>
  <c r="G14211" i="1"/>
  <c r="G14212" i="1"/>
  <c r="G14213" i="1"/>
  <c r="G14214" i="1"/>
  <c r="G14215" i="1"/>
  <c r="G14216" i="1"/>
  <c r="G14217" i="1"/>
  <c r="G14218" i="1"/>
  <c r="G14219" i="1"/>
  <c r="G14220" i="1"/>
  <c r="G14221" i="1"/>
  <c r="G14222" i="1"/>
  <c r="G14223" i="1"/>
  <c r="G14224" i="1"/>
  <c r="G14225" i="1"/>
  <c r="G14226" i="1"/>
  <c r="G14227" i="1"/>
  <c r="G14228" i="1"/>
  <c r="G14229" i="1"/>
  <c r="G14230" i="1"/>
  <c r="G14231" i="1"/>
  <c r="G14232" i="1"/>
  <c r="G14233" i="1"/>
  <c r="G14234" i="1"/>
  <c r="G14235" i="1"/>
  <c r="G14236" i="1"/>
  <c r="G14237" i="1"/>
  <c r="G14238" i="1"/>
  <c r="G14239" i="1"/>
  <c r="G14240" i="1"/>
  <c r="G14241" i="1"/>
  <c r="G14242" i="1"/>
  <c r="G14243" i="1"/>
  <c r="G14244" i="1"/>
  <c r="G14245" i="1"/>
  <c r="G14246" i="1"/>
  <c r="G14247" i="1"/>
  <c r="G14248" i="1"/>
  <c r="G14249" i="1"/>
  <c r="G14250" i="1"/>
  <c r="G14251" i="1"/>
  <c r="G14252" i="1"/>
  <c r="G14253" i="1"/>
  <c r="G14254" i="1"/>
  <c r="G14255" i="1"/>
  <c r="G14256" i="1"/>
  <c r="G14257" i="1"/>
  <c r="G14258" i="1"/>
  <c r="G14259" i="1"/>
  <c r="G14260" i="1"/>
  <c r="G14261" i="1"/>
  <c r="G14262" i="1"/>
  <c r="G14263" i="1"/>
  <c r="G14264" i="1"/>
  <c r="G14265" i="1"/>
  <c r="G14266" i="1"/>
  <c r="G14267" i="1"/>
  <c r="G14268" i="1"/>
  <c r="G14269" i="1"/>
  <c r="G14270" i="1"/>
  <c r="G14271" i="1"/>
  <c r="G14272" i="1"/>
  <c r="G14273" i="1"/>
  <c r="G14274" i="1"/>
  <c r="G14275" i="1"/>
  <c r="G14276" i="1"/>
  <c r="G14277" i="1"/>
  <c r="G14278" i="1"/>
  <c r="G14279" i="1"/>
  <c r="G14280" i="1"/>
  <c r="G14281" i="1"/>
  <c r="G14282" i="1"/>
  <c r="G14283" i="1"/>
  <c r="G14284" i="1"/>
  <c r="G14285" i="1"/>
  <c r="G14286" i="1"/>
  <c r="G14287" i="1"/>
  <c r="G14288" i="1"/>
  <c r="G14289" i="1"/>
  <c r="G14290" i="1"/>
  <c r="G14291" i="1"/>
  <c r="G14292" i="1"/>
  <c r="G14293" i="1"/>
  <c r="G14294" i="1"/>
  <c r="G14295" i="1"/>
  <c r="G14296" i="1"/>
  <c r="G14297" i="1"/>
  <c r="G14298" i="1"/>
  <c r="G14299" i="1"/>
  <c r="G14300" i="1"/>
  <c r="G14301" i="1"/>
  <c r="G14302" i="1"/>
  <c r="G14303" i="1"/>
  <c r="G14304" i="1"/>
  <c r="G14305" i="1"/>
  <c r="G14306" i="1"/>
  <c r="G14307" i="1"/>
  <c r="G14308" i="1"/>
  <c r="G14309" i="1"/>
  <c r="G14310" i="1"/>
  <c r="G14311" i="1"/>
  <c r="G14312" i="1"/>
  <c r="G14313" i="1"/>
  <c r="G14314" i="1"/>
  <c r="G14315" i="1"/>
  <c r="G14316" i="1"/>
  <c r="G14317" i="1"/>
  <c r="G14318" i="1"/>
  <c r="G14319" i="1"/>
  <c r="G14320" i="1"/>
  <c r="G14321" i="1"/>
  <c r="G14322" i="1"/>
  <c r="G14323" i="1"/>
  <c r="G14324" i="1"/>
  <c r="G14325" i="1"/>
  <c r="G14326" i="1"/>
  <c r="G14327" i="1"/>
  <c r="G14328" i="1"/>
  <c r="G14329" i="1"/>
  <c r="G14330" i="1"/>
  <c r="G14331" i="1"/>
  <c r="G14332" i="1"/>
  <c r="G14333" i="1"/>
  <c r="G14334" i="1"/>
  <c r="G14335" i="1"/>
  <c r="G14336" i="1"/>
  <c r="G14337" i="1"/>
  <c r="G14338" i="1"/>
  <c r="G14339" i="1"/>
  <c r="G14340" i="1"/>
  <c r="G14341" i="1"/>
  <c r="G14342" i="1"/>
  <c r="G14343" i="1"/>
  <c r="G14344" i="1"/>
  <c r="G14345" i="1"/>
  <c r="G14346" i="1"/>
  <c r="G14347" i="1"/>
  <c r="G14348" i="1"/>
  <c r="G14349" i="1"/>
  <c r="G14350" i="1"/>
  <c r="G14351" i="1"/>
  <c r="G14352" i="1"/>
  <c r="G14353" i="1"/>
  <c r="G14354" i="1"/>
  <c r="G14355" i="1"/>
  <c r="G14356" i="1"/>
  <c r="G14357" i="1"/>
  <c r="G14358" i="1"/>
  <c r="G14359" i="1"/>
  <c r="G14360" i="1"/>
  <c r="G14361" i="1"/>
  <c r="G14362" i="1"/>
  <c r="G14363" i="1"/>
  <c r="G14364" i="1"/>
  <c r="G14365" i="1"/>
  <c r="G14366" i="1"/>
  <c r="G14367" i="1"/>
  <c r="G14368" i="1"/>
  <c r="G14369" i="1"/>
  <c r="G14370" i="1"/>
  <c r="G14371" i="1"/>
  <c r="G14372" i="1"/>
  <c r="G14373" i="1"/>
  <c r="G14374" i="1"/>
  <c r="G14375" i="1"/>
  <c r="G14376" i="1"/>
  <c r="G14377" i="1"/>
  <c r="G14378" i="1"/>
  <c r="G14379" i="1"/>
  <c r="G14380" i="1"/>
  <c r="G14381" i="1"/>
  <c r="G14382" i="1"/>
  <c r="G14383" i="1"/>
  <c r="G14384" i="1"/>
  <c r="G14385" i="1"/>
  <c r="G14386" i="1"/>
  <c r="G14387" i="1"/>
  <c r="G14388" i="1"/>
  <c r="G14389" i="1"/>
  <c r="G14390" i="1"/>
  <c r="G14391" i="1"/>
  <c r="G14392" i="1"/>
  <c r="G14393" i="1"/>
  <c r="G14394" i="1"/>
  <c r="G14395" i="1"/>
  <c r="G14396" i="1"/>
  <c r="G14397" i="1"/>
  <c r="G14398" i="1"/>
  <c r="G14399" i="1"/>
  <c r="G14400" i="1"/>
  <c r="G14401" i="1"/>
  <c r="G14402" i="1"/>
  <c r="G14403" i="1"/>
  <c r="G14404" i="1"/>
  <c r="G14405" i="1"/>
  <c r="G14406" i="1"/>
  <c r="G14407" i="1"/>
  <c r="G14408" i="1"/>
  <c r="G14409" i="1"/>
  <c r="G14410" i="1"/>
  <c r="G14411" i="1"/>
  <c r="G14412" i="1"/>
  <c r="G14413" i="1"/>
  <c r="G14414" i="1"/>
  <c r="G14415" i="1"/>
  <c r="G14416" i="1"/>
  <c r="G14417" i="1"/>
  <c r="G14418" i="1"/>
  <c r="G14419" i="1"/>
  <c r="G14420" i="1"/>
  <c r="G14421" i="1"/>
  <c r="G14422" i="1"/>
  <c r="G14423" i="1"/>
  <c r="G14424" i="1"/>
  <c r="G14425" i="1"/>
  <c r="G14426" i="1"/>
  <c r="G14427" i="1"/>
  <c r="G14428" i="1"/>
  <c r="G14429" i="1"/>
  <c r="G14430" i="1"/>
  <c r="G14431" i="1"/>
  <c r="G14432" i="1"/>
  <c r="G14433" i="1"/>
  <c r="G14434" i="1"/>
  <c r="G14435" i="1"/>
  <c r="G14436" i="1"/>
  <c r="G14437" i="1"/>
  <c r="G14438" i="1"/>
  <c r="G14439" i="1"/>
  <c r="G14440" i="1"/>
  <c r="G14441" i="1"/>
  <c r="G14442" i="1"/>
  <c r="G14443" i="1"/>
  <c r="G14444" i="1"/>
  <c r="G14445" i="1"/>
  <c r="G14446" i="1"/>
  <c r="G14447" i="1"/>
  <c r="G14448" i="1"/>
  <c r="G14449" i="1"/>
  <c r="G14450" i="1"/>
  <c r="G14451" i="1"/>
  <c r="G14452" i="1"/>
  <c r="G14453" i="1"/>
  <c r="G14454" i="1"/>
  <c r="G14455" i="1"/>
  <c r="G14456" i="1"/>
  <c r="G14457" i="1"/>
  <c r="G14458" i="1"/>
  <c r="G14459" i="1"/>
  <c r="G14460" i="1"/>
  <c r="G14461" i="1"/>
  <c r="G14462" i="1"/>
  <c r="G14463" i="1"/>
  <c r="G14464" i="1"/>
  <c r="G14465" i="1"/>
  <c r="G14466" i="1"/>
  <c r="G14467" i="1"/>
  <c r="G14468" i="1"/>
  <c r="G14469" i="1"/>
  <c r="G14470" i="1"/>
  <c r="G14471" i="1"/>
  <c r="G14472" i="1"/>
  <c r="G14473" i="1"/>
  <c r="G14474" i="1"/>
  <c r="G14475" i="1"/>
  <c r="G14476" i="1"/>
  <c r="G14477" i="1"/>
  <c r="G14478" i="1"/>
  <c r="G14479" i="1"/>
  <c r="G14480" i="1"/>
  <c r="G14481" i="1"/>
  <c r="G14482" i="1"/>
  <c r="G14483" i="1"/>
  <c r="G14484" i="1"/>
  <c r="G14485" i="1"/>
  <c r="G14486" i="1"/>
  <c r="G14487" i="1"/>
  <c r="G14488" i="1"/>
  <c r="G14489" i="1"/>
  <c r="G14490" i="1"/>
  <c r="G14491" i="1"/>
  <c r="G14492" i="1"/>
  <c r="G14493" i="1"/>
  <c r="G14494" i="1"/>
  <c r="G14495" i="1"/>
  <c r="G14496" i="1"/>
  <c r="G14497" i="1"/>
  <c r="G14498" i="1"/>
  <c r="G14499" i="1"/>
  <c r="G14500" i="1"/>
  <c r="G14501" i="1"/>
  <c r="G14502" i="1"/>
  <c r="G14503" i="1"/>
  <c r="G14504" i="1"/>
  <c r="G14505" i="1"/>
  <c r="G14506" i="1"/>
  <c r="G14507" i="1"/>
  <c r="G14508" i="1"/>
  <c r="G14509" i="1"/>
  <c r="G14510" i="1"/>
  <c r="G14511" i="1"/>
  <c r="G14512" i="1"/>
  <c r="G14513" i="1"/>
  <c r="G14514" i="1"/>
  <c r="G14515" i="1"/>
  <c r="G14516" i="1"/>
  <c r="G14517" i="1"/>
  <c r="G14518" i="1"/>
  <c r="G14519" i="1"/>
  <c r="G14520" i="1"/>
  <c r="G14521" i="1"/>
  <c r="G14522" i="1"/>
  <c r="G14523" i="1"/>
  <c r="G14524" i="1"/>
  <c r="G14525" i="1"/>
  <c r="G14526" i="1"/>
  <c r="G14527" i="1"/>
  <c r="G14528" i="1"/>
  <c r="G14529" i="1"/>
  <c r="G14530" i="1"/>
  <c r="G14531" i="1"/>
  <c r="G14532" i="1"/>
  <c r="G14533" i="1"/>
  <c r="G14534" i="1"/>
  <c r="G14535" i="1"/>
  <c r="G14536" i="1"/>
  <c r="G14537" i="1"/>
  <c r="G14538" i="1"/>
  <c r="G14539" i="1"/>
  <c r="G14540" i="1"/>
  <c r="G14541" i="1"/>
  <c r="G14542" i="1"/>
  <c r="G14543" i="1"/>
  <c r="G14544" i="1"/>
  <c r="G14545" i="1"/>
  <c r="G14546" i="1"/>
  <c r="G14547" i="1"/>
  <c r="G14548" i="1"/>
  <c r="G14549" i="1"/>
  <c r="G14550" i="1"/>
  <c r="G14551" i="1"/>
  <c r="G14552" i="1"/>
  <c r="G14553" i="1"/>
  <c r="G14554" i="1"/>
  <c r="G14555" i="1"/>
  <c r="G14556" i="1"/>
  <c r="G14557" i="1"/>
  <c r="G14558" i="1"/>
  <c r="G14559" i="1"/>
  <c r="G14560" i="1"/>
  <c r="G14561" i="1"/>
  <c r="G14562" i="1"/>
  <c r="G14563" i="1"/>
  <c r="G14564" i="1"/>
  <c r="G14565" i="1"/>
  <c r="G14566" i="1"/>
  <c r="G14567" i="1"/>
  <c r="G14568" i="1"/>
  <c r="G14569" i="1"/>
  <c r="G14570" i="1"/>
  <c r="G14571" i="1"/>
  <c r="G14572" i="1"/>
  <c r="G14573" i="1"/>
  <c r="G14574" i="1"/>
  <c r="G14575" i="1"/>
  <c r="G14576" i="1"/>
  <c r="G14577" i="1"/>
  <c r="G14578" i="1"/>
  <c r="G14579" i="1"/>
  <c r="G14580" i="1"/>
  <c r="G14581" i="1"/>
  <c r="G14582" i="1"/>
  <c r="G14583" i="1"/>
  <c r="G14584" i="1"/>
  <c r="G14585" i="1"/>
  <c r="G14586" i="1"/>
  <c r="G14587" i="1"/>
  <c r="G14588" i="1"/>
  <c r="G14589" i="1"/>
  <c r="G14590" i="1"/>
  <c r="G14591" i="1"/>
  <c r="G14592" i="1"/>
  <c r="G14593" i="1"/>
  <c r="G14594" i="1"/>
  <c r="G14595" i="1"/>
  <c r="G14596" i="1"/>
  <c r="G14597" i="1"/>
  <c r="G14598" i="1"/>
  <c r="G14599" i="1"/>
  <c r="G14600" i="1"/>
  <c r="G14601" i="1"/>
  <c r="G14602" i="1"/>
  <c r="G14603" i="1"/>
  <c r="G14604" i="1"/>
  <c r="G14605" i="1"/>
  <c r="G14606" i="1"/>
  <c r="G14607" i="1"/>
  <c r="G14608" i="1"/>
  <c r="G14609" i="1"/>
  <c r="G14610" i="1"/>
  <c r="G14611" i="1"/>
  <c r="G14612" i="1"/>
  <c r="G14613" i="1"/>
  <c r="G14614" i="1"/>
  <c r="G14615" i="1"/>
  <c r="G14616" i="1"/>
  <c r="G14617" i="1"/>
  <c r="G14618" i="1"/>
  <c r="G14619" i="1"/>
  <c r="G14620" i="1"/>
  <c r="G14621" i="1"/>
  <c r="G14622" i="1"/>
  <c r="G14623" i="1"/>
  <c r="G14624" i="1"/>
  <c r="G14625" i="1"/>
  <c r="G14626" i="1"/>
  <c r="G14627" i="1"/>
  <c r="G14628" i="1"/>
  <c r="G14629" i="1"/>
  <c r="G14630" i="1"/>
  <c r="G14631" i="1"/>
  <c r="G14632" i="1"/>
  <c r="G14633" i="1"/>
  <c r="G14634" i="1"/>
  <c r="G14635" i="1"/>
  <c r="G14636" i="1"/>
  <c r="G14637" i="1"/>
  <c r="G14638" i="1"/>
  <c r="G14639" i="1"/>
  <c r="G14640" i="1"/>
  <c r="G14641" i="1"/>
  <c r="G14642" i="1"/>
  <c r="G14643" i="1"/>
  <c r="G14644" i="1"/>
  <c r="G14645" i="1"/>
  <c r="G14646" i="1"/>
  <c r="G14647" i="1"/>
  <c r="G14648" i="1"/>
  <c r="G14649" i="1"/>
  <c r="G14650" i="1"/>
  <c r="G14651" i="1"/>
  <c r="G14652" i="1"/>
  <c r="G14653" i="1"/>
  <c r="G14654" i="1"/>
  <c r="G14655" i="1"/>
  <c r="G14656" i="1"/>
  <c r="G14657" i="1"/>
  <c r="G14658" i="1"/>
  <c r="G14659" i="1"/>
  <c r="G14660" i="1"/>
  <c r="G14661" i="1"/>
  <c r="G14662" i="1"/>
  <c r="G14663" i="1"/>
  <c r="G14664" i="1"/>
  <c r="G14665" i="1"/>
  <c r="G14666" i="1"/>
  <c r="G14667" i="1"/>
  <c r="G14668" i="1"/>
  <c r="G14669" i="1"/>
  <c r="G14670" i="1"/>
  <c r="G14671" i="1"/>
  <c r="G14672" i="1"/>
  <c r="G14673" i="1"/>
  <c r="G14674" i="1"/>
  <c r="G14675" i="1"/>
  <c r="G14676" i="1"/>
  <c r="G14677" i="1"/>
  <c r="G14678" i="1"/>
  <c r="G14679" i="1"/>
  <c r="G14680" i="1"/>
  <c r="G14681" i="1"/>
  <c r="G14682" i="1"/>
  <c r="G14683" i="1"/>
  <c r="G14684" i="1"/>
  <c r="G14685" i="1"/>
  <c r="G14686" i="1"/>
  <c r="G14687" i="1"/>
  <c r="G14688" i="1"/>
  <c r="G14689" i="1"/>
  <c r="G14690" i="1"/>
  <c r="G14691" i="1"/>
  <c r="G14692" i="1"/>
  <c r="G14693" i="1"/>
  <c r="G14694" i="1"/>
  <c r="G14695" i="1"/>
  <c r="G14696" i="1"/>
  <c r="G14697" i="1"/>
  <c r="G14698" i="1"/>
  <c r="G14699" i="1"/>
  <c r="G14700" i="1"/>
  <c r="G14701" i="1"/>
  <c r="G14702" i="1"/>
  <c r="G14703" i="1"/>
  <c r="G14704" i="1"/>
  <c r="G14705" i="1"/>
  <c r="G14706" i="1"/>
  <c r="G14707" i="1"/>
  <c r="G14708" i="1"/>
  <c r="G14709" i="1"/>
  <c r="G14710" i="1"/>
  <c r="G14711" i="1"/>
  <c r="G14712" i="1"/>
  <c r="G14713" i="1"/>
  <c r="G14714" i="1"/>
  <c r="G14715" i="1"/>
  <c r="G14716" i="1"/>
  <c r="G14717" i="1"/>
  <c r="G14718" i="1"/>
  <c r="G14719" i="1"/>
  <c r="G14720" i="1"/>
  <c r="G14721" i="1"/>
  <c r="G14722" i="1"/>
  <c r="G14723" i="1"/>
  <c r="G14724" i="1"/>
  <c r="G14725" i="1"/>
  <c r="G14726" i="1"/>
  <c r="G14727" i="1"/>
  <c r="G14728" i="1"/>
  <c r="G14729" i="1"/>
  <c r="G14730" i="1"/>
  <c r="G14731" i="1"/>
  <c r="G14732" i="1"/>
  <c r="G14733" i="1"/>
  <c r="G14734" i="1"/>
  <c r="G14735" i="1"/>
  <c r="G14736" i="1"/>
  <c r="G14737" i="1"/>
  <c r="G14738" i="1"/>
  <c r="G14739" i="1"/>
  <c r="G14740" i="1"/>
  <c r="G14741" i="1"/>
  <c r="G14742" i="1"/>
  <c r="G14743" i="1"/>
  <c r="G14744" i="1"/>
  <c r="G14745" i="1"/>
  <c r="G14746" i="1"/>
  <c r="G14747" i="1"/>
  <c r="G14748" i="1"/>
  <c r="G14749" i="1"/>
  <c r="G14750" i="1"/>
  <c r="G14751" i="1"/>
  <c r="G14752" i="1"/>
  <c r="G14753" i="1"/>
  <c r="G14754" i="1"/>
  <c r="G14755" i="1"/>
  <c r="G14756" i="1"/>
  <c r="G14757" i="1"/>
  <c r="G14758" i="1"/>
  <c r="G14759" i="1"/>
  <c r="G14760" i="1"/>
  <c r="G14761" i="1"/>
  <c r="G14762" i="1"/>
  <c r="G14763" i="1"/>
  <c r="G14764" i="1"/>
  <c r="G14765" i="1"/>
  <c r="G14766" i="1"/>
  <c r="G14767" i="1"/>
  <c r="G14768" i="1"/>
  <c r="G14769" i="1"/>
  <c r="G14770" i="1"/>
  <c r="G14771" i="1"/>
  <c r="G14772" i="1"/>
  <c r="G14773" i="1"/>
  <c r="G14774" i="1"/>
  <c r="G14775" i="1"/>
  <c r="G14776" i="1"/>
  <c r="G14777" i="1"/>
  <c r="G14778" i="1"/>
  <c r="G14779" i="1"/>
  <c r="G14780" i="1"/>
  <c r="G14781" i="1"/>
  <c r="G14782" i="1"/>
  <c r="G14783" i="1"/>
  <c r="G14784" i="1"/>
  <c r="G14785" i="1"/>
  <c r="G14786" i="1"/>
  <c r="G14787" i="1"/>
  <c r="G14788" i="1"/>
  <c r="G14789" i="1"/>
  <c r="G14790" i="1"/>
  <c r="G14791" i="1"/>
  <c r="G14792" i="1"/>
  <c r="G14793" i="1"/>
  <c r="G14794" i="1"/>
  <c r="G14795" i="1"/>
  <c r="G14796" i="1"/>
  <c r="G14797" i="1"/>
  <c r="G14798" i="1"/>
  <c r="G14799" i="1"/>
  <c r="G14800" i="1"/>
  <c r="G14801" i="1"/>
  <c r="G14802" i="1"/>
  <c r="G14803" i="1"/>
  <c r="G14804" i="1"/>
  <c r="G14805" i="1"/>
  <c r="G14806" i="1"/>
  <c r="G14807" i="1"/>
  <c r="G14808" i="1"/>
  <c r="G14809" i="1"/>
  <c r="G14810" i="1"/>
  <c r="G14811" i="1"/>
  <c r="G14812" i="1"/>
  <c r="G14813" i="1"/>
  <c r="G14814" i="1"/>
  <c r="G14815" i="1"/>
  <c r="G14816" i="1"/>
  <c r="G14817" i="1"/>
  <c r="G14818" i="1"/>
  <c r="G14819" i="1"/>
  <c r="G14820" i="1"/>
  <c r="G14821" i="1"/>
  <c r="G14822" i="1"/>
  <c r="G14823" i="1"/>
  <c r="G14824" i="1"/>
  <c r="G14825" i="1"/>
  <c r="G14826" i="1"/>
  <c r="G14827" i="1"/>
  <c r="G14828" i="1"/>
  <c r="G14829" i="1"/>
  <c r="G14830" i="1"/>
  <c r="G14831" i="1"/>
  <c r="G14832" i="1"/>
  <c r="G14833" i="1"/>
  <c r="G14834" i="1"/>
  <c r="G14835" i="1"/>
  <c r="G14836" i="1"/>
  <c r="G14837" i="1"/>
  <c r="G14838" i="1"/>
  <c r="G14839" i="1"/>
  <c r="G14840" i="1"/>
  <c r="G14841" i="1"/>
  <c r="G14842" i="1"/>
  <c r="G14843" i="1"/>
  <c r="G14844" i="1"/>
  <c r="G14845" i="1"/>
  <c r="G14846" i="1"/>
  <c r="G14847" i="1"/>
  <c r="G14848" i="1"/>
  <c r="G14849" i="1"/>
  <c r="G14850" i="1"/>
  <c r="G14851" i="1"/>
  <c r="G14852" i="1"/>
  <c r="G14853" i="1"/>
  <c r="G14854" i="1"/>
  <c r="G14855" i="1"/>
  <c r="G14856" i="1"/>
  <c r="G14857" i="1"/>
  <c r="G14858" i="1"/>
  <c r="G14859" i="1"/>
  <c r="G14860" i="1"/>
  <c r="G14861" i="1"/>
  <c r="G14862" i="1"/>
  <c r="G14863" i="1"/>
  <c r="G14864" i="1"/>
  <c r="G14865" i="1"/>
  <c r="G14866" i="1"/>
  <c r="G14867" i="1"/>
  <c r="G14868" i="1"/>
  <c r="G14869" i="1"/>
  <c r="G14870" i="1"/>
  <c r="G14871" i="1"/>
  <c r="G14872" i="1"/>
  <c r="G14873" i="1"/>
  <c r="G14874" i="1"/>
  <c r="G14875" i="1"/>
  <c r="G14876" i="1"/>
  <c r="G14877" i="1"/>
  <c r="G14878" i="1"/>
  <c r="G14879" i="1"/>
  <c r="G14880" i="1"/>
  <c r="G14881" i="1"/>
  <c r="G14882" i="1"/>
  <c r="G14883" i="1"/>
  <c r="G14884" i="1"/>
  <c r="G14885" i="1"/>
  <c r="G14886" i="1"/>
  <c r="G14887" i="1"/>
  <c r="G14888" i="1"/>
  <c r="G14889" i="1"/>
  <c r="G14890" i="1"/>
  <c r="G14891" i="1"/>
  <c r="G14892" i="1"/>
  <c r="G14893" i="1"/>
  <c r="G14894" i="1"/>
  <c r="G14895" i="1"/>
  <c r="G14896" i="1"/>
  <c r="G14897" i="1"/>
  <c r="G14898" i="1"/>
  <c r="G14899" i="1"/>
  <c r="G14900" i="1"/>
  <c r="G14901" i="1"/>
  <c r="G14902" i="1"/>
  <c r="G14903" i="1"/>
  <c r="G14904" i="1"/>
  <c r="G14905" i="1"/>
  <c r="G14906" i="1"/>
  <c r="G14907" i="1"/>
  <c r="G14908" i="1"/>
  <c r="G14909" i="1"/>
  <c r="G14910" i="1"/>
  <c r="G14911" i="1"/>
  <c r="G14912" i="1"/>
  <c r="G14913" i="1"/>
  <c r="G14914" i="1"/>
  <c r="G14915" i="1"/>
  <c r="G14916" i="1"/>
  <c r="G14917" i="1"/>
  <c r="G14918" i="1"/>
  <c r="G14919" i="1"/>
  <c r="G14920" i="1"/>
  <c r="G14921" i="1"/>
  <c r="G14922" i="1"/>
  <c r="G14923" i="1"/>
  <c r="G14924" i="1"/>
  <c r="G14925" i="1"/>
  <c r="G14926" i="1"/>
  <c r="G14927" i="1"/>
  <c r="G14928" i="1"/>
  <c r="G14929" i="1"/>
  <c r="G14930" i="1"/>
  <c r="G14931" i="1"/>
  <c r="G14932" i="1"/>
  <c r="G14933" i="1"/>
  <c r="G14934" i="1"/>
  <c r="G14935" i="1"/>
  <c r="G14936" i="1"/>
  <c r="G14937" i="1"/>
  <c r="G14938" i="1"/>
  <c r="G14939" i="1"/>
  <c r="G14940" i="1"/>
  <c r="G14941" i="1"/>
  <c r="G14942" i="1"/>
  <c r="G14943" i="1"/>
  <c r="G14944" i="1"/>
  <c r="G14945" i="1"/>
  <c r="G14946" i="1"/>
  <c r="G14947" i="1"/>
  <c r="G14948" i="1"/>
  <c r="G14949" i="1"/>
  <c r="G14950" i="1"/>
  <c r="G14951" i="1"/>
  <c r="G14952" i="1"/>
  <c r="G14953" i="1"/>
  <c r="G14954" i="1"/>
  <c r="G14955" i="1"/>
  <c r="G14956" i="1"/>
  <c r="G14957" i="1"/>
  <c r="G14958" i="1"/>
  <c r="G14959" i="1"/>
  <c r="G14960" i="1"/>
  <c r="G14961" i="1"/>
  <c r="G14962" i="1"/>
  <c r="G14963" i="1"/>
  <c r="G14964" i="1"/>
  <c r="G14965" i="1"/>
  <c r="G14966" i="1"/>
  <c r="G14967" i="1"/>
  <c r="G14968" i="1"/>
  <c r="G14969" i="1"/>
  <c r="G14970" i="1"/>
  <c r="G14971" i="1"/>
  <c r="G14972" i="1"/>
  <c r="G14973" i="1"/>
  <c r="G14974" i="1"/>
  <c r="G14975" i="1"/>
  <c r="G14976" i="1"/>
  <c r="G14977" i="1"/>
  <c r="G14978" i="1"/>
  <c r="G14979" i="1"/>
  <c r="G14980" i="1"/>
  <c r="G14981" i="1"/>
  <c r="G14982" i="1"/>
  <c r="G14983" i="1"/>
  <c r="G14984" i="1"/>
  <c r="G14985" i="1"/>
  <c r="G14986" i="1"/>
  <c r="G14987" i="1"/>
  <c r="G14988" i="1"/>
  <c r="G14989" i="1"/>
  <c r="G14990" i="1"/>
  <c r="G14991" i="1"/>
  <c r="G14992" i="1"/>
  <c r="G14993" i="1"/>
  <c r="G14994" i="1"/>
  <c r="G14995" i="1"/>
  <c r="G14996" i="1"/>
  <c r="G14997" i="1"/>
  <c r="G14998" i="1"/>
  <c r="G14999" i="1"/>
  <c r="G15000" i="1"/>
  <c r="G15001" i="1"/>
  <c r="G15002" i="1"/>
  <c r="G15003" i="1"/>
  <c r="G15004" i="1"/>
  <c r="G15005" i="1"/>
  <c r="G15006" i="1"/>
  <c r="G15007" i="1"/>
  <c r="G15008" i="1"/>
  <c r="G15009" i="1"/>
  <c r="G15010" i="1"/>
  <c r="G15011" i="1"/>
  <c r="G15012" i="1"/>
  <c r="G15013" i="1"/>
  <c r="G15014" i="1"/>
  <c r="G15015" i="1"/>
  <c r="G15016" i="1"/>
  <c r="G15017" i="1"/>
  <c r="G15018" i="1"/>
  <c r="G15019" i="1"/>
  <c r="G15020" i="1"/>
  <c r="G15021" i="1"/>
  <c r="G15022" i="1"/>
  <c r="G15023" i="1"/>
  <c r="G15024" i="1"/>
  <c r="G15025" i="1"/>
  <c r="G15026" i="1"/>
  <c r="G15027" i="1"/>
  <c r="G15028" i="1"/>
  <c r="G15029" i="1"/>
  <c r="G15030" i="1"/>
  <c r="G15031" i="1"/>
  <c r="G15032" i="1"/>
  <c r="G15033" i="1"/>
  <c r="G15034" i="1"/>
  <c r="G15035" i="1"/>
  <c r="G15036" i="1"/>
  <c r="G15037" i="1"/>
  <c r="G15038" i="1"/>
  <c r="G15039" i="1"/>
  <c r="G15040" i="1"/>
  <c r="G15041" i="1"/>
  <c r="G15042" i="1"/>
  <c r="G15043" i="1"/>
  <c r="G15044" i="1"/>
  <c r="G15045" i="1"/>
  <c r="G15046" i="1"/>
  <c r="G15047" i="1"/>
  <c r="G15048" i="1"/>
  <c r="G15049" i="1"/>
  <c r="G15050" i="1"/>
  <c r="G15051" i="1"/>
  <c r="G15052" i="1"/>
  <c r="G15053" i="1"/>
  <c r="G15054" i="1"/>
  <c r="G15055" i="1"/>
  <c r="G15056" i="1"/>
  <c r="G15057" i="1"/>
  <c r="G15058" i="1"/>
  <c r="G15059" i="1"/>
  <c r="G15060" i="1"/>
  <c r="G15061" i="1"/>
  <c r="G15062" i="1"/>
  <c r="G15063" i="1"/>
  <c r="G15064" i="1"/>
  <c r="G15065" i="1"/>
  <c r="G15066" i="1"/>
  <c r="G15067" i="1"/>
  <c r="G15068" i="1"/>
  <c r="G15069" i="1"/>
  <c r="G15070" i="1"/>
  <c r="G15071" i="1"/>
  <c r="G15072" i="1"/>
  <c r="G15073" i="1"/>
  <c r="G15074" i="1"/>
  <c r="G15075" i="1"/>
  <c r="G15076" i="1"/>
  <c r="G15077" i="1"/>
  <c r="G15078" i="1"/>
  <c r="G15079" i="1"/>
  <c r="G15080" i="1"/>
  <c r="G15081" i="1"/>
  <c r="G15082" i="1"/>
  <c r="G15083" i="1"/>
  <c r="G15084" i="1"/>
  <c r="G15085" i="1"/>
  <c r="G15086" i="1"/>
  <c r="G15087" i="1"/>
  <c r="G15088" i="1"/>
  <c r="G15089" i="1"/>
  <c r="G15090" i="1"/>
  <c r="G15091" i="1"/>
  <c r="G15092" i="1"/>
  <c r="G15093" i="1"/>
  <c r="G15094" i="1"/>
  <c r="G15095" i="1"/>
  <c r="G15096" i="1"/>
  <c r="G15097" i="1"/>
  <c r="G15098" i="1"/>
  <c r="G15099" i="1"/>
  <c r="G15100" i="1"/>
  <c r="G15101" i="1"/>
  <c r="G15102" i="1"/>
  <c r="G15103" i="1"/>
  <c r="G15104" i="1"/>
  <c r="G15105" i="1"/>
  <c r="G15106" i="1"/>
  <c r="G15107" i="1"/>
  <c r="G15108" i="1"/>
  <c r="G15109" i="1"/>
  <c r="G15110" i="1"/>
  <c r="G15111" i="1"/>
  <c r="G15112" i="1"/>
  <c r="G15113" i="1"/>
  <c r="G15114" i="1"/>
  <c r="G15115" i="1"/>
  <c r="G15116" i="1"/>
  <c r="G15117" i="1"/>
  <c r="G15118" i="1"/>
  <c r="G15119" i="1"/>
  <c r="G15120" i="1"/>
  <c r="G15121" i="1"/>
  <c r="G15122" i="1"/>
  <c r="G15123" i="1"/>
  <c r="G15124" i="1"/>
  <c r="G15125" i="1"/>
  <c r="G15126" i="1"/>
  <c r="G15127" i="1"/>
  <c r="G15128" i="1"/>
  <c r="G15129" i="1"/>
  <c r="G15130" i="1"/>
  <c r="G15131" i="1"/>
  <c r="G15132" i="1"/>
  <c r="G15133" i="1"/>
  <c r="G15134" i="1"/>
  <c r="G15135" i="1"/>
  <c r="G15136" i="1"/>
  <c r="G15137" i="1"/>
  <c r="G15138" i="1"/>
  <c r="G15139" i="1"/>
  <c r="G15140" i="1"/>
  <c r="G15141" i="1"/>
  <c r="G15142" i="1"/>
  <c r="G15143" i="1"/>
  <c r="G15144" i="1"/>
  <c r="G15145" i="1"/>
  <c r="G15146" i="1"/>
  <c r="G15147" i="1"/>
  <c r="G15148" i="1"/>
  <c r="G15149" i="1"/>
  <c r="G15150" i="1"/>
  <c r="G15151" i="1"/>
  <c r="G15152" i="1"/>
  <c r="G15153" i="1"/>
  <c r="G15154" i="1"/>
  <c r="G15155" i="1"/>
  <c r="G15156" i="1"/>
  <c r="G15157" i="1"/>
  <c r="G15158" i="1"/>
  <c r="G15159" i="1"/>
  <c r="G15160" i="1"/>
  <c r="G15161" i="1"/>
  <c r="G15162" i="1"/>
  <c r="G15163" i="1"/>
  <c r="G15164" i="1"/>
  <c r="G15165" i="1"/>
  <c r="G15166" i="1"/>
  <c r="G15167" i="1"/>
  <c r="G15168" i="1"/>
  <c r="G15169" i="1"/>
  <c r="G15170" i="1"/>
  <c r="G15171" i="1"/>
  <c r="G15172" i="1"/>
  <c r="G15173" i="1"/>
  <c r="G15174" i="1"/>
  <c r="G15175" i="1"/>
  <c r="G15176" i="1"/>
  <c r="G15177" i="1"/>
  <c r="G15178" i="1"/>
  <c r="G15179" i="1"/>
  <c r="G15180" i="1"/>
  <c r="G15181" i="1"/>
  <c r="G15182" i="1"/>
  <c r="G15183" i="1"/>
  <c r="G15184" i="1"/>
  <c r="G15185" i="1"/>
  <c r="G15186" i="1"/>
  <c r="G15187" i="1"/>
  <c r="G15188" i="1"/>
  <c r="G15189" i="1"/>
  <c r="G15190" i="1"/>
  <c r="G15191" i="1"/>
  <c r="G15192" i="1"/>
  <c r="G15193" i="1"/>
  <c r="G15194" i="1"/>
  <c r="G15195" i="1"/>
  <c r="G15196" i="1"/>
  <c r="G15197" i="1"/>
  <c r="G15198" i="1"/>
  <c r="G15199" i="1"/>
  <c r="G15200" i="1"/>
  <c r="G15201" i="1"/>
  <c r="G15202" i="1"/>
  <c r="G15203" i="1"/>
  <c r="G15204" i="1"/>
  <c r="G15205" i="1"/>
  <c r="G15206" i="1"/>
  <c r="G15207" i="1"/>
  <c r="G15208" i="1"/>
  <c r="G15209" i="1"/>
  <c r="G15210" i="1"/>
  <c r="G15211" i="1"/>
  <c r="G15212" i="1"/>
  <c r="G15213" i="1"/>
  <c r="G15214" i="1"/>
  <c r="G15215" i="1"/>
  <c r="G15216" i="1"/>
  <c r="G15217" i="1"/>
  <c r="G15218" i="1"/>
  <c r="G15219" i="1"/>
  <c r="G15220" i="1"/>
  <c r="G15221" i="1"/>
  <c r="G15222" i="1"/>
  <c r="G15223" i="1"/>
  <c r="G15224" i="1"/>
  <c r="G15225" i="1"/>
  <c r="G15226" i="1"/>
  <c r="G15227" i="1"/>
  <c r="G15228" i="1"/>
  <c r="G15229" i="1"/>
  <c r="G15230" i="1"/>
  <c r="G15231" i="1"/>
  <c r="G15232" i="1"/>
  <c r="G15233" i="1"/>
  <c r="G15234" i="1"/>
  <c r="G15235" i="1"/>
  <c r="G15236" i="1"/>
  <c r="G15237" i="1"/>
  <c r="G15238" i="1"/>
  <c r="G15239" i="1"/>
  <c r="G15240" i="1"/>
  <c r="G15241" i="1"/>
  <c r="G15242" i="1"/>
  <c r="G15243" i="1"/>
  <c r="G15244" i="1"/>
  <c r="G15245" i="1"/>
  <c r="G15246" i="1"/>
  <c r="G15247" i="1"/>
  <c r="G15248" i="1"/>
  <c r="G15249" i="1"/>
  <c r="G15250" i="1"/>
  <c r="G15251" i="1"/>
  <c r="G15252" i="1"/>
  <c r="G15253" i="1"/>
  <c r="G15254" i="1"/>
  <c r="G15255" i="1"/>
  <c r="G15256" i="1"/>
  <c r="G15257" i="1"/>
  <c r="G15258" i="1"/>
  <c r="G15259" i="1"/>
  <c r="G15260" i="1"/>
  <c r="G15261" i="1"/>
  <c r="G15262" i="1"/>
  <c r="G15263" i="1"/>
  <c r="G15264" i="1"/>
  <c r="G15265" i="1"/>
  <c r="G15266" i="1"/>
  <c r="G15267" i="1"/>
  <c r="G15268" i="1"/>
  <c r="G15269" i="1"/>
  <c r="G15270" i="1"/>
  <c r="G15271" i="1"/>
  <c r="G15272" i="1"/>
  <c r="G15273" i="1"/>
  <c r="G15274" i="1"/>
  <c r="G15275" i="1"/>
  <c r="G15276" i="1"/>
  <c r="G15277" i="1"/>
  <c r="G15278" i="1"/>
  <c r="G15279" i="1"/>
  <c r="G15280" i="1"/>
  <c r="G15281" i="1"/>
  <c r="G15282" i="1"/>
  <c r="G15283" i="1"/>
  <c r="G15284" i="1"/>
  <c r="G15285" i="1"/>
  <c r="G15286" i="1"/>
  <c r="G15287" i="1"/>
  <c r="G15288" i="1"/>
  <c r="G15289" i="1"/>
  <c r="G15290" i="1"/>
  <c r="G15291" i="1"/>
  <c r="G15292" i="1"/>
  <c r="G15293" i="1"/>
  <c r="G15294" i="1"/>
  <c r="G15295" i="1"/>
  <c r="G15296" i="1"/>
  <c r="G15297" i="1"/>
  <c r="G15298" i="1"/>
  <c r="G15299" i="1"/>
  <c r="G15300" i="1"/>
  <c r="G15301" i="1"/>
  <c r="G15302" i="1"/>
  <c r="G15303" i="1"/>
  <c r="G15304" i="1"/>
  <c r="G15305" i="1"/>
  <c r="G15306" i="1"/>
  <c r="G15307" i="1"/>
  <c r="G15308" i="1"/>
  <c r="G15309" i="1"/>
  <c r="G15310" i="1"/>
  <c r="G15311" i="1"/>
  <c r="G15312" i="1"/>
  <c r="G15313" i="1"/>
  <c r="G15314" i="1"/>
  <c r="G15315" i="1"/>
  <c r="G15316" i="1"/>
  <c r="G15317" i="1"/>
  <c r="G15318" i="1"/>
  <c r="G15319" i="1"/>
  <c r="G15320" i="1"/>
  <c r="G15321" i="1"/>
  <c r="G15322" i="1"/>
  <c r="G15323" i="1"/>
  <c r="G15324" i="1"/>
  <c r="G15325" i="1"/>
  <c r="G15326" i="1"/>
  <c r="G15327" i="1"/>
  <c r="G15328" i="1"/>
  <c r="G15329" i="1"/>
  <c r="G15330" i="1"/>
  <c r="G15331" i="1"/>
  <c r="G15332" i="1"/>
  <c r="G15333" i="1"/>
  <c r="G15334" i="1"/>
  <c r="G15335" i="1"/>
  <c r="G15336" i="1"/>
  <c r="G15337" i="1"/>
  <c r="G15338" i="1"/>
  <c r="G15339" i="1"/>
  <c r="G15340" i="1"/>
  <c r="G15341" i="1"/>
  <c r="G15342" i="1"/>
  <c r="G15343" i="1"/>
  <c r="G15344" i="1"/>
  <c r="G15345" i="1"/>
  <c r="G15346" i="1"/>
  <c r="G15347" i="1"/>
  <c r="G15348" i="1"/>
  <c r="G15349" i="1"/>
  <c r="G15350" i="1"/>
  <c r="G15351" i="1"/>
  <c r="G15352" i="1"/>
  <c r="G15353" i="1"/>
  <c r="G15354" i="1"/>
  <c r="G15355" i="1"/>
  <c r="G15356" i="1"/>
  <c r="G15357" i="1"/>
  <c r="G15358" i="1"/>
  <c r="G15359" i="1"/>
  <c r="G15360" i="1"/>
  <c r="G15361" i="1"/>
  <c r="G15362" i="1"/>
  <c r="G15363" i="1"/>
  <c r="G15364" i="1"/>
  <c r="G15365" i="1"/>
  <c r="G15366" i="1"/>
  <c r="G15367" i="1"/>
  <c r="G15368" i="1"/>
  <c r="G15369" i="1"/>
  <c r="G15370" i="1"/>
  <c r="G15371" i="1"/>
  <c r="G15372" i="1"/>
  <c r="G15373" i="1"/>
  <c r="G15374" i="1"/>
  <c r="G15375" i="1"/>
  <c r="G15376" i="1"/>
  <c r="G15377" i="1"/>
  <c r="G15378" i="1"/>
  <c r="G15379" i="1"/>
  <c r="G15380" i="1"/>
  <c r="G15381" i="1"/>
  <c r="G15382" i="1"/>
  <c r="G15383" i="1"/>
  <c r="G15384" i="1"/>
  <c r="G15385" i="1"/>
  <c r="G15386" i="1"/>
  <c r="G15387" i="1"/>
  <c r="G15388" i="1"/>
  <c r="G15389" i="1"/>
  <c r="G15390" i="1"/>
  <c r="G15391" i="1"/>
  <c r="G15392" i="1"/>
  <c r="G15393" i="1"/>
  <c r="G15394" i="1"/>
  <c r="G15395" i="1"/>
  <c r="G15396" i="1"/>
  <c r="G15397" i="1"/>
  <c r="G15398" i="1"/>
  <c r="G15399" i="1"/>
  <c r="G15400" i="1"/>
  <c r="G15401" i="1"/>
  <c r="G15402" i="1"/>
  <c r="G15403" i="1"/>
  <c r="G15404" i="1"/>
  <c r="G15405" i="1"/>
  <c r="G15406" i="1"/>
  <c r="G15407" i="1"/>
  <c r="G15408" i="1"/>
  <c r="G15409" i="1"/>
  <c r="G15410" i="1"/>
  <c r="G15411" i="1"/>
  <c r="G15412" i="1"/>
  <c r="G15413" i="1"/>
  <c r="G15414" i="1"/>
  <c r="G15415" i="1"/>
  <c r="G15416" i="1"/>
  <c r="G15417" i="1"/>
  <c r="G15418" i="1"/>
  <c r="G15419" i="1"/>
  <c r="G15420" i="1"/>
  <c r="G15421" i="1"/>
  <c r="G15422" i="1"/>
  <c r="G15423" i="1"/>
  <c r="G15424" i="1"/>
  <c r="G15425" i="1"/>
  <c r="G15426" i="1"/>
  <c r="G15427" i="1"/>
  <c r="G15428" i="1"/>
  <c r="G15429" i="1"/>
  <c r="G15430" i="1"/>
  <c r="G15431" i="1"/>
  <c r="G15432" i="1"/>
  <c r="G15433" i="1"/>
  <c r="G15434" i="1"/>
  <c r="G15435" i="1"/>
  <c r="G15436" i="1"/>
  <c r="G15437" i="1"/>
  <c r="G15438" i="1"/>
  <c r="G15439" i="1"/>
  <c r="G15440" i="1"/>
  <c r="G15441" i="1"/>
  <c r="G15442" i="1"/>
  <c r="G15443" i="1"/>
  <c r="G15444" i="1"/>
  <c r="G15445" i="1"/>
  <c r="G15446" i="1"/>
  <c r="G15447" i="1"/>
  <c r="G15448" i="1"/>
  <c r="G15449" i="1"/>
  <c r="G15450" i="1"/>
  <c r="G15451" i="1"/>
  <c r="G15452" i="1"/>
  <c r="G15453" i="1"/>
  <c r="G15454" i="1"/>
  <c r="G15455" i="1"/>
  <c r="G15456" i="1"/>
  <c r="G15457" i="1"/>
  <c r="G15458" i="1"/>
  <c r="G15459" i="1"/>
  <c r="G15460" i="1"/>
  <c r="G15461" i="1"/>
  <c r="G15462" i="1"/>
  <c r="G15463" i="1"/>
  <c r="G15464" i="1"/>
  <c r="G15465" i="1"/>
  <c r="G15466" i="1"/>
  <c r="G15467" i="1"/>
  <c r="G15468" i="1"/>
  <c r="G15469" i="1"/>
  <c r="G15470" i="1"/>
  <c r="G15471" i="1"/>
  <c r="G15472" i="1"/>
  <c r="G15473" i="1"/>
  <c r="G15474" i="1"/>
  <c r="G15475" i="1"/>
  <c r="G15476" i="1"/>
  <c r="G15477" i="1"/>
  <c r="G15478" i="1"/>
  <c r="G15479" i="1"/>
  <c r="G15480" i="1"/>
  <c r="G15481" i="1"/>
  <c r="G15482" i="1"/>
  <c r="G15483" i="1"/>
  <c r="G15484" i="1"/>
  <c r="G15485" i="1"/>
  <c r="G15486" i="1"/>
  <c r="G15487" i="1"/>
  <c r="G15488" i="1"/>
  <c r="G15489" i="1"/>
  <c r="G15490" i="1"/>
  <c r="G15491" i="1"/>
  <c r="G15492" i="1"/>
  <c r="G15493" i="1"/>
  <c r="G15494" i="1"/>
  <c r="G15495" i="1"/>
  <c r="G15496" i="1"/>
  <c r="G15497" i="1"/>
  <c r="G15498" i="1"/>
  <c r="G15499" i="1"/>
  <c r="G15500" i="1"/>
  <c r="G15501" i="1"/>
  <c r="G15502" i="1"/>
  <c r="G15503" i="1"/>
  <c r="G15504" i="1"/>
  <c r="G15505" i="1"/>
  <c r="G15506" i="1"/>
  <c r="G15507" i="1"/>
  <c r="G15508" i="1"/>
  <c r="G15509" i="1"/>
  <c r="G15510" i="1"/>
  <c r="G15511" i="1"/>
  <c r="G15512" i="1"/>
  <c r="G15513" i="1"/>
  <c r="G15514" i="1"/>
  <c r="G15515" i="1"/>
  <c r="G15516" i="1"/>
  <c r="G15517" i="1"/>
  <c r="G15518" i="1"/>
  <c r="G15519" i="1"/>
  <c r="G15520" i="1"/>
  <c r="G15521" i="1"/>
  <c r="G15522" i="1"/>
  <c r="G15523" i="1"/>
  <c r="G15524" i="1"/>
  <c r="G15525" i="1"/>
  <c r="G15526" i="1"/>
  <c r="G15527" i="1"/>
  <c r="G15528" i="1"/>
  <c r="G15529" i="1"/>
  <c r="G15530" i="1"/>
  <c r="G15531" i="1"/>
  <c r="G15532" i="1"/>
  <c r="G15533" i="1"/>
  <c r="G15534" i="1"/>
  <c r="G15535" i="1"/>
  <c r="G15536" i="1"/>
  <c r="G15537" i="1"/>
  <c r="G15538" i="1"/>
  <c r="G15539" i="1"/>
  <c r="G15540" i="1"/>
  <c r="G15541" i="1"/>
  <c r="G15542" i="1"/>
  <c r="G15543" i="1"/>
  <c r="G15544" i="1"/>
  <c r="G15545" i="1"/>
  <c r="G15546" i="1"/>
  <c r="G15547" i="1"/>
  <c r="G15548" i="1"/>
  <c r="G15549" i="1"/>
  <c r="G15550" i="1"/>
  <c r="G15551" i="1"/>
  <c r="G15552" i="1"/>
  <c r="G15553" i="1"/>
  <c r="G15554" i="1"/>
  <c r="G15555" i="1"/>
  <c r="G15556" i="1"/>
  <c r="G15557" i="1"/>
  <c r="G15558" i="1"/>
  <c r="G15559" i="1"/>
  <c r="G15560" i="1"/>
  <c r="G15561" i="1"/>
  <c r="G15562" i="1"/>
  <c r="G15563" i="1"/>
  <c r="G15564" i="1"/>
  <c r="G15565" i="1"/>
  <c r="G15566" i="1"/>
  <c r="G15567" i="1"/>
  <c r="G15568" i="1"/>
  <c r="G15569" i="1"/>
  <c r="G15570" i="1"/>
  <c r="G15571" i="1"/>
  <c r="G15572" i="1"/>
  <c r="G15573" i="1"/>
  <c r="G15574" i="1"/>
  <c r="G15575" i="1"/>
  <c r="G15576" i="1"/>
  <c r="G15577" i="1"/>
  <c r="G15578" i="1"/>
  <c r="G15579" i="1"/>
  <c r="G15580" i="1"/>
  <c r="G15581" i="1"/>
  <c r="G15582" i="1"/>
  <c r="G15583" i="1"/>
  <c r="G15584" i="1"/>
  <c r="G15585" i="1"/>
  <c r="G15586" i="1"/>
  <c r="G15587" i="1"/>
  <c r="G15588" i="1"/>
  <c r="G15589" i="1"/>
  <c r="G15590" i="1"/>
  <c r="G15591" i="1"/>
  <c r="G15592" i="1"/>
  <c r="G15593" i="1"/>
  <c r="G15594" i="1"/>
  <c r="G15595" i="1"/>
  <c r="G15596" i="1"/>
  <c r="G15597" i="1"/>
  <c r="G15598" i="1"/>
  <c r="G15599" i="1"/>
  <c r="G15600" i="1"/>
  <c r="G15601" i="1"/>
  <c r="G15602" i="1"/>
  <c r="G15603" i="1"/>
  <c r="G15604" i="1"/>
  <c r="G15605" i="1"/>
  <c r="G15606" i="1"/>
  <c r="G15607" i="1"/>
  <c r="G15608" i="1"/>
  <c r="G15609" i="1"/>
  <c r="G15610" i="1"/>
  <c r="G15611" i="1"/>
  <c r="G15612" i="1"/>
  <c r="G15613" i="1"/>
  <c r="G15614" i="1"/>
  <c r="G15615" i="1"/>
  <c r="G15616" i="1"/>
  <c r="G15617" i="1"/>
  <c r="G15618" i="1"/>
  <c r="G15619" i="1"/>
  <c r="G15620" i="1"/>
  <c r="G15621" i="1"/>
  <c r="G15622" i="1"/>
  <c r="G15623" i="1"/>
  <c r="G15624" i="1"/>
  <c r="G15625" i="1"/>
  <c r="G15626" i="1"/>
  <c r="G15627" i="1"/>
  <c r="G15628" i="1"/>
  <c r="G15629" i="1"/>
  <c r="G15630" i="1"/>
  <c r="G15631" i="1"/>
  <c r="G15632" i="1"/>
  <c r="G15633" i="1"/>
  <c r="G15634" i="1"/>
  <c r="G15635" i="1"/>
  <c r="G15636" i="1"/>
  <c r="G15637" i="1"/>
  <c r="G15638" i="1"/>
  <c r="G15639" i="1"/>
  <c r="G15640" i="1"/>
  <c r="G15641" i="1"/>
  <c r="G15642" i="1"/>
  <c r="G15643" i="1"/>
  <c r="G15644" i="1"/>
  <c r="G15645" i="1"/>
  <c r="G15646" i="1"/>
  <c r="G15647" i="1"/>
  <c r="G15648" i="1"/>
  <c r="G15649" i="1"/>
  <c r="G15650" i="1"/>
  <c r="G15651" i="1"/>
  <c r="G15652" i="1"/>
  <c r="G15653" i="1"/>
  <c r="G15654" i="1"/>
  <c r="G15655" i="1"/>
  <c r="G15656" i="1"/>
  <c r="G15657" i="1"/>
  <c r="G15658" i="1"/>
  <c r="G15659" i="1"/>
  <c r="G15660" i="1"/>
  <c r="G15661" i="1"/>
  <c r="G15662" i="1"/>
  <c r="G15663" i="1"/>
  <c r="G15664" i="1"/>
  <c r="G15665" i="1"/>
  <c r="G15666" i="1"/>
  <c r="G15667" i="1"/>
  <c r="G15668" i="1"/>
  <c r="G15669" i="1"/>
  <c r="G15670" i="1"/>
  <c r="G15671" i="1"/>
  <c r="G15672" i="1"/>
  <c r="G15673" i="1"/>
  <c r="G15674" i="1"/>
  <c r="G15675" i="1"/>
  <c r="G15676" i="1"/>
  <c r="G15677" i="1"/>
  <c r="G15678" i="1"/>
  <c r="G15679" i="1"/>
  <c r="G15680" i="1"/>
  <c r="G15681" i="1"/>
  <c r="G15682" i="1"/>
  <c r="G15683" i="1"/>
  <c r="G15684" i="1"/>
  <c r="G15685" i="1"/>
  <c r="G15686" i="1"/>
  <c r="G15687" i="1"/>
  <c r="G15688" i="1"/>
  <c r="G15689" i="1"/>
  <c r="G15690" i="1"/>
  <c r="G15691" i="1"/>
  <c r="G15692" i="1"/>
  <c r="G15693" i="1"/>
  <c r="G15694" i="1"/>
  <c r="G15695" i="1"/>
  <c r="G15696" i="1"/>
  <c r="G15697" i="1"/>
  <c r="G15698" i="1"/>
  <c r="G15699" i="1"/>
  <c r="G15700" i="1"/>
  <c r="G15701" i="1"/>
  <c r="G15702" i="1"/>
  <c r="G15703" i="1"/>
  <c r="G15704" i="1"/>
  <c r="G15705" i="1"/>
  <c r="G15706" i="1"/>
  <c r="G15707" i="1"/>
  <c r="G15708" i="1"/>
  <c r="G15709" i="1"/>
  <c r="G15710" i="1"/>
  <c r="G15711" i="1"/>
  <c r="G15712" i="1"/>
  <c r="G15713" i="1"/>
  <c r="G15714" i="1"/>
  <c r="G15715" i="1"/>
  <c r="G15716" i="1"/>
  <c r="G15717" i="1"/>
  <c r="G15718" i="1"/>
  <c r="G15719" i="1"/>
  <c r="G15720" i="1"/>
  <c r="G15721" i="1"/>
  <c r="G15722" i="1"/>
  <c r="G15723" i="1"/>
  <c r="G15724" i="1"/>
  <c r="G15725" i="1"/>
  <c r="G15726" i="1"/>
  <c r="G15727" i="1"/>
  <c r="G15728" i="1"/>
  <c r="G15729" i="1"/>
  <c r="G15730" i="1"/>
  <c r="G15731" i="1"/>
  <c r="G15732" i="1"/>
  <c r="G15733" i="1"/>
  <c r="G15734" i="1"/>
  <c r="G15735" i="1"/>
  <c r="G15736" i="1"/>
  <c r="G15737" i="1"/>
  <c r="G15738" i="1"/>
  <c r="G15739" i="1"/>
  <c r="G15740" i="1"/>
  <c r="G15741" i="1"/>
  <c r="G15742" i="1"/>
  <c r="G15743" i="1"/>
  <c r="G15744" i="1"/>
  <c r="G15745" i="1"/>
  <c r="G15746" i="1"/>
  <c r="G15747" i="1"/>
  <c r="G15748" i="1"/>
  <c r="G15749" i="1"/>
  <c r="G15750" i="1"/>
  <c r="G15751" i="1"/>
  <c r="G15752" i="1"/>
  <c r="G15753" i="1"/>
  <c r="G15754" i="1"/>
  <c r="G15755" i="1"/>
  <c r="G15756" i="1"/>
  <c r="G15757" i="1"/>
  <c r="G15758" i="1"/>
  <c r="G15759" i="1"/>
  <c r="G15760" i="1"/>
  <c r="G15761" i="1"/>
  <c r="G15762" i="1"/>
  <c r="G15763" i="1"/>
  <c r="G15764" i="1"/>
  <c r="G15765" i="1"/>
  <c r="G15766" i="1"/>
  <c r="G15767" i="1"/>
  <c r="G15768" i="1"/>
  <c r="G15769" i="1"/>
  <c r="G15770" i="1"/>
  <c r="G15771" i="1"/>
  <c r="G15772" i="1"/>
  <c r="G15773" i="1"/>
  <c r="G15774" i="1"/>
  <c r="G15775" i="1"/>
  <c r="G15776" i="1"/>
  <c r="G15777" i="1"/>
  <c r="G15778" i="1"/>
  <c r="G15779" i="1"/>
  <c r="G15780" i="1"/>
  <c r="G15781" i="1"/>
  <c r="G15782" i="1"/>
  <c r="G15783" i="1"/>
  <c r="G15784" i="1"/>
  <c r="G15785" i="1"/>
  <c r="G15786" i="1"/>
  <c r="G15787" i="1"/>
  <c r="G15788" i="1"/>
  <c r="G15789" i="1"/>
  <c r="G15790" i="1"/>
  <c r="G15791" i="1"/>
  <c r="G15792" i="1"/>
  <c r="G15793" i="1"/>
  <c r="G15794" i="1"/>
  <c r="G15795" i="1"/>
  <c r="G15796" i="1"/>
  <c r="G15797" i="1"/>
  <c r="G15798" i="1"/>
  <c r="G15799" i="1"/>
  <c r="G15800" i="1"/>
  <c r="G15801" i="1"/>
  <c r="G15802" i="1"/>
  <c r="G15803" i="1"/>
  <c r="G15804" i="1"/>
  <c r="G15805" i="1"/>
  <c r="G15806" i="1"/>
  <c r="G15807" i="1"/>
  <c r="G15808" i="1"/>
  <c r="G15809" i="1"/>
  <c r="G15810" i="1"/>
  <c r="G15811" i="1"/>
  <c r="G15812" i="1"/>
  <c r="G15813" i="1"/>
  <c r="G15814" i="1"/>
  <c r="G15815" i="1"/>
  <c r="G15816" i="1"/>
  <c r="G15817" i="1"/>
  <c r="G15818" i="1"/>
  <c r="G15819" i="1"/>
  <c r="G15820" i="1"/>
  <c r="G15821" i="1"/>
  <c r="G15822" i="1"/>
  <c r="G15823" i="1"/>
  <c r="G15824" i="1"/>
  <c r="G15825" i="1"/>
  <c r="G15826" i="1"/>
  <c r="G15827" i="1"/>
  <c r="G15828" i="1"/>
  <c r="G15829" i="1"/>
  <c r="G15830" i="1"/>
  <c r="G15831" i="1"/>
  <c r="G15832" i="1"/>
  <c r="G15833" i="1"/>
  <c r="G15834" i="1"/>
  <c r="G15835" i="1"/>
  <c r="G15836" i="1"/>
  <c r="G15837" i="1"/>
  <c r="G15838" i="1"/>
  <c r="G15839" i="1"/>
  <c r="G15840" i="1"/>
  <c r="G15841" i="1"/>
  <c r="G15842" i="1"/>
  <c r="G15843" i="1"/>
  <c r="G15844" i="1"/>
  <c r="G15845" i="1"/>
  <c r="G15846" i="1"/>
  <c r="G15847" i="1"/>
  <c r="G15848" i="1"/>
  <c r="G15849" i="1"/>
  <c r="G15850" i="1"/>
  <c r="G15851" i="1"/>
  <c r="G15852" i="1"/>
  <c r="G15853" i="1"/>
  <c r="G15854" i="1"/>
  <c r="G15855" i="1"/>
  <c r="G15856" i="1"/>
  <c r="G15857" i="1"/>
  <c r="G15858" i="1"/>
  <c r="G15859" i="1"/>
  <c r="G15860" i="1"/>
  <c r="G15861" i="1"/>
  <c r="G15862" i="1"/>
  <c r="G15863" i="1"/>
  <c r="G15864" i="1"/>
  <c r="G15865" i="1"/>
  <c r="G15866" i="1"/>
  <c r="G15867" i="1"/>
  <c r="G15868" i="1"/>
  <c r="G15869" i="1"/>
  <c r="G15870" i="1"/>
  <c r="G15871" i="1"/>
  <c r="G15872" i="1"/>
  <c r="G15873" i="1"/>
  <c r="G15874" i="1"/>
  <c r="G15875" i="1"/>
  <c r="G15876" i="1"/>
  <c r="G15877" i="1"/>
  <c r="G15878" i="1"/>
  <c r="G15879" i="1"/>
  <c r="G15880" i="1"/>
  <c r="G15881" i="1"/>
  <c r="G15882" i="1"/>
  <c r="G15883" i="1"/>
  <c r="G15884" i="1"/>
  <c r="G15885" i="1"/>
  <c r="G15886" i="1"/>
  <c r="G15887" i="1"/>
  <c r="G15888" i="1"/>
  <c r="G15889" i="1"/>
  <c r="G15890" i="1"/>
  <c r="G15891" i="1"/>
  <c r="G15892" i="1"/>
  <c r="G15893" i="1"/>
  <c r="G15894" i="1"/>
  <c r="G15895" i="1"/>
  <c r="G15896" i="1"/>
  <c r="G15897" i="1"/>
  <c r="G15898" i="1"/>
  <c r="G15899" i="1"/>
  <c r="G15900" i="1"/>
  <c r="G15901" i="1"/>
  <c r="G15902" i="1"/>
  <c r="G15903" i="1"/>
  <c r="G15904" i="1"/>
  <c r="G15905" i="1"/>
  <c r="G15906" i="1"/>
  <c r="G15907" i="1"/>
  <c r="G15908" i="1"/>
  <c r="G15909" i="1"/>
  <c r="G15910" i="1"/>
  <c r="G15911" i="1"/>
  <c r="G15912" i="1"/>
  <c r="G15913" i="1"/>
  <c r="G15914" i="1"/>
  <c r="G15915" i="1"/>
  <c r="G15916" i="1"/>
  <c r="G15917" i="1"/>
  <c r="G15918" i="1"/>
  <c r="G15919" i="1"/>
  <c r="G15920" i="1"/>
  <c r="G15921" i="1"/>
  <c r="G15922" i="1"/>
  <c r="G15923" i="1"/>
  <c r="G15924" i="1"/>
  <c r="G15925" i="1"/>
  <c r="G15926" i="1"/>
  <c r="G15927" i="1"/>
  <c r="G15928" i="1"/>
  <c r="G15929" i="1"/>
  <c r="G15930" i="1"/>
  <c r="G15931" i="1"/>
  <c r="G15932" i="1"/>
  <c r="G15933" i="1"/>
  <c r="G15934" i="1"/>
  <c r="G15935" i="1"/>
  <c r="G15936" i="1"/>
  <c r="G15937" i="1"/>
  <c r="G15938" i="1"/>
  <c r="G15939" i="1"/>
  <c r="G15940" i="1"/>
  <c r="G15941" i="1"/>
  <c r="G15942" i="1"/>
  <c r="G15943" i="1"/>
  <c r="G15944" i="1"/>
  <c r="G15945" i="1"/>
  <c r="G15946" i="1"/>
  <c r="G15947" i="1"/>
  <c r="G15948" i="1"/>
  <c r="G15949" i="1"/>
  <c r="G15950" i="1"/>
  <c r="G15951" i="1"/>
  <c r="G15952" i="1"/>
  <c r="G15953" i="1"/>
  <c r="G15954" i="1"/>
  <c r="G15955" i="1"/>
  <c r="G15956" i="1"/>
  <c r="G15957" i="1"/>
  <c r="G15958" i="1"/>
  <c r="G15959" i="1"/>
  <c r="G15960" i="1"/>
  <c r="G15961" i="1"/>
  <c r="G15962" i="1"/>
  <c r="G15963" i="1"/>
  <c r="G15964" i="1"/>
  <c r="G15965" i="1"/>
  <c r="G15966" i="1"/>
  <c r="G15967" i="1"/>
  <c r="G15968" i="1"/>
  <c r="G15969" i="1"/>
  <c r="G15970" i="1"/>
  <c r="G15971" i="1"/>
  <c r="G15972" i="1"/>
  <c r="G15973" i="1"/>
  <c r="G15974" i="1"/>
  <c r="G15975" i="1"/>
  <c r="G15976" i="1"/>
  <c r="G15977" i="1"/>
  <c r="G15978" i="1"/>
  <c r="G15979" i="1"/>
  <c r="G15980" i="1"/>
  <c r="G15981" i="1"/>
  <c r="G15982" i="1"/>
  <c r="G15983" i="1"/>
  <c r="G15984" i="1"/>
  <c r="G15985" i="1"/>
  <c r="G15986" i="1"/>
  <c r="G15987" i="1"/>
  <c r="G15988" i="1"/>
  <c r="G15989" i="1"/>
  <c r="G15990" i="1"/>
  <c r="G15991" i="1"/>
  <c r="G15992" i="1"/>
  <c r="G15993" i="1"/>
  <c r="G15994" i="1"/>
  <c r="G15995" i="1"/>
  <c r="G15996" i="1"/>
  <c r="G15997" i="1"/>
  <c r="G15998" i="1"/>
  <c r="G15999" i="1"/>
  <c r="G16000" i="1"/>
  <c r="G16001" i="1"/>
  <c r="G16002" i="1"/>
  <c r="G16003" i="1"/>
  <c r="G16004" i="1"/>
  <c r="G16005" i="1"/>
  <c r="G16006" i="1"/>
  <c r="G16007" i="1"/>
  <c r="G16008" i="1"/>
  <c r="G16009" i="1"/>
  <c r="G16010" i="1"/>
  <c r="G16011" i="1"/>
  <c r="G16012" i="1"/>
  <c r="G16013" i="1"/>
  <c r="G16014" i="1"/>
  <c r="G16015" i="1"/>
  <c r="G16016" i="1"/>
  <c r="G16017" i="1"/>
  <c r="G16018" i="1"/>
  <c r="G16019" i="1"/>
  <c r="G16020" i="1"/>
  <c r="G16021" i="1"/>
  <c r="G16022" i="1"/>
  <c r="G16023" i="1"/>
  <c r="G16024" i="1"/>
  <c r="G16025" i="1"/>
  <c r="G16026" i="1"/>
  <c r="G16027" i="1"/>
  <c r="G16028" i="1"/>
  <c r="G16029" i="1"/>
  <c r="G16030" i="1"/>
  <c r="G16031" i="1"/>
  <c r="G16032" i="1"/>
  <c r="G16033" i="1"/>
  <c r="G16034" i="1"/>
  <c r="G16035" i="1"/>
  <c r="G16036" i="1"/>
  <c r="G16037" i="1"/>
  <c r="G16038" i="1"/>
  <c r="G16039" i="1"/>
  <c r="G16040" i="1"/>
  <c r="G16041" i="1"/>
  <c r="G16042" i="1"/>
  <c r="G16043" i="1"/>
  <c r="G16044" i="1"/>
  <c r="G16045" i="1"/>
  <c r="G16046" i="1"/>
  <c r="G16047" i="1"/>
  <c r="G16048" i="1"/>
  <c r="G16049" i="1"/>
  <c r="G16050" i="1"/>
  <c r="G16051" i="1"/>
  <c r="G16052" i="1"/>
  <c r="G16053" i="1"/>
  <c r="G16054" i="1"/>
  <c r="G16055" i="1"/>
  <c r="G16056" i="1"/>
  <c r="G16057" i="1"/>
  <c r="G16058" i="1"/>
  <c r="G16059" i="1"/>
  <c r="G16060" i="1"/>
  <c r="G16061" i="1"/>
  <c r="G16062" i="1"/>
  <c r="G16063" i="1"/>
  <c r="G16064" i="1"/>
  <c r="G16065" i="1"/>
  <c r="G16066" i="1"/>
  <c r="G16067" i="1"/>
  <c r="G16068" i="1"/>
  <c r="G16069" i="1"/>
  <c r="G16070" i="1"/>
  <c r="G16071" i="1"/>
  <c r="G16072" i="1"/>
  <c r="G16073" i="1"/>
  <c r="G16074" i="1"/>
  <c r="G16075" i="1"/>
  <c r="G16076" i="1"/>
  <c r="G16077" i="1"/>
  <c r="G16078" i="1"/>
  <c r="G16079" i="1"/>
  <c r="G16080" i="1"/>
  <c r="G16081" i="1"/>
  <c r="G16082" i="1"/>
  <c r="G16083" i="1"/>
  <c r="G16084" i="1"/>
  <c r="G16085" i="1"/>
  <c r="G16086" i="1"/>
  <c r="G16087" i="1"/>
  <c r="G16088" i="1"/>
  <c r="G16089" i="1"/>
  <c r="G16090" i="1"/>
  <c r="G16091" i="1"/>
  <c r="G16092" i="1"/>
  <c r="G16093" i="1"/>
  <c r="G16094" i="1"/>
  <c r="G16095" i="1"/>
  <c r="G16096" i="1"/>
  <c r="G16097" i="1"/>
  <c r="G16098" i="1"/>
  <c r="G16099" i="1"/>
  <c r="G16100" i="1"/>
  <c r="G16101" i="1"/>
  <c r="G16102" i="1"/>
  <c r="G16103" i="1"/>
  <c r="G16104" i="1"/>
  <c r="G16105" i="1"/>
  <c r="G16106" i="1"/>
  <c r="G16107" i="1"/>
  <c r="G16108" i="1"/>
  <c r="G16109" i="1"/>
  <c r="G16110" i="1"/>
  <c r="G16111" i="1"/>
  <c r="G16112" i="1"/>
  <c r="G16113" i="1"/>
  <c r="G16114" i="1"/>
  <c r="G16115" i="1"/>
  <c r="G16116" i="1"/>
  <c r="G16117" i="1"/>
  <c r="G16118" i="1"/>
  <c r="G16119" i="1"/>
  <c r="G16120" i="1"/>
  <c r="G16121" i="1"/>
  <c r="G16122" i="1"/>
  <c r="G16123" i="1"/>
  <c r="G16124" i="1"/>
  <c r="G16125" i="1"/>
  <c r="G16126" i="1"/>
  <c r="G16127" i="1"/>
  <c r="G16128" i="1"/>
  <c r="G16129" i="1"/>
  <c r="G16130" i="1"/>
  <c r="G16131" i="1"/>
  <c r="G16132" i="1"/>
  <c r="G16133" i="1"/>
  <c r="G16134" i="1"/>
  <c r="G16135" i="1"/>
  <c r="G16136" i="1"/>
  <c r="G16137" i="1"/>
  <c r="G16138" i="1"/>
  <c r="G16139" i="1"/>
  <c r="G16140" i="1"/>
  <c r="G16141" i="1"/>
  <c r="G16142" i="1"/>
  <c r="G16143" i="1"/>
  <c r="G16144" i="1"/>
  <c r="G16145" i="1"/>
  <c r="G16146" i="1"/>
  <c r="G16147" i="1"/>
  <c r="G16148" i="1"/>
  <c r="G16149" i="1"/>
  <c r="G16150" i="1"/>
  <c r="G16151" i="1"/>
  <c r="G16152" i="1"/>
  <c r="G16153" i="1"/>
  <c r="G16154" i="1"/>
  <c r="G16155" i="1"/>
  <c r="G16156" i="1"/>
  <c r="G16157" i="1"/>
  <c r="G16158" i="1"/>
  <c r="G16159" i="1"/>
  <c r="G16160" i="1"/>
  <c r="G16161" i="1"/>
  <c r="G16162" i="1"/>
  <c r="G16163" i="1"/>
  <c r="G16164" i="1"/>
  <c r="G16165" i="1"/>
  <c r="G16166" i="1"/>
  <c r="G16167" i="1"/>
  <c r="G16168" i="1"/>
  <c r="G16169" i="1"/>
  <c r="G16170" i="1"/>
  <c r="G16171" i="1"/>
  <c r="G16172" i="1"/>
  <c r="G16173" i="1"/>
  <c r="G16174" i="1"/>
  <c r="G16175" i="1"/>
  <c r="G16176" i="1"/>
  <c r="G16177" i="1"/>
  <c r="G16178" i="1"/>
  <c r="G16179" i="1"/>
  <c r="G16180" i="1"/>
  <c r="G16181" i="1"/>
  <c r="G16182" i="1"/>
  <c r="G16183" i="1"/>
  <c r="G16184" i="1"/>
  <c r="G16185" i="1"/>
  <c r="G16186" i="1"/>
  <c r="G16187" i="1"/>
  <c r="G16188" i="1"/>
  <c r="G16189" i="1"/>
  <c r="G16190" i="1"/>
  <c r="G16191" i="1"/>
  <c r="G16192" i="1"/>
  <c r="G16193" i="1"/>
  <c r="G16194" i="1"/>
  <c r="G16195" i="1"/>
  <c r="G16196" i="1"/>
  <c r="G16197" i="1"/>
  <c r="G16198" i="1"/>
  <c r="G16199" i="1"/>
  <c r="G16200" i="1"/>
  <c r="G16201" i="1"/>
  <c r="G16202" i="1"/>
  <c r="G16203" i="1"/>
  <c r="G16204" i="1"/>
  <c r="G16205" i="1"/>
  <c r="G16206" i="1"/>
  <c r="G16207" i="1"/>
  <c r="G16208" i="1"/>
  <c r="G16209" i="1"/>
  <c r="G16210" i="1"/>
  <c r="G16211" i="1"/>
  <c r="G16212" i="1"/>
  <c r="G16213" i="1"/>
  <c r="G16214" i="1"/>
  <c r="G16215" i="1"/>
  <c r="G16216" i="1"/>
  <c r="G16217" i="1"/>
  <c r="G16218" i="1"/>
  <c r="G16219" i="1"/>
  <c r="G16220" i="1"/>
  <c r="G16221" i="1"/>
  <c r="G16222" i="1"/>
  <c r="G16223" i="1"/>
  <c r="G16224" i="1"/>
  <c r="G16225" i="1"/>
  <c r="G16226" i="1"/>
  <c r="G16227" i="1"/>
  <c r="G16228" i="1"/>
  <c r="G16229" i="1"/>
  <c r="G16230" i="1"/>
  <c r="G16231" i="1"/>
  <c r="G16232" i="1"/>
  <c r="G16233" i="1"/>
  <c r="G16234" i="1"/>
  <c r="G16235" i="1"/>
  <c r="G16236" i="1"/>
  <c r="G16237" i="1"/>
  <c r="G16238" i="1"/>
  <c r="G16239" i="1"/>
  <c r="G16240" i="1"/>
  <c r="G16241" i="1"/>
  <c r="G16242" i="1"/>
  <c r="G16243" i="1"/>
  <c r="G16244" i="1"/>
  <c r="G16245" i="1"/>
  <c r="G16246" i="1"/>
  <c r="G16247" i="1"/>
  <c r="G16248" i="1"/>
  <c r="G16249" i="1"/>
  <c r="G16250" i="1"/>
  <c r="G16251" i="1"/>
  <c r="G16252" i="1"/>
  <c r="G16253" i="1"/>
  <c r="G16254" i="1"/>
  <c r="G16255" i="1"/>
  <c r="G16256" i="1"/>
  <c r="G16257" i="1"/>
  <c r="G16258" i="1"/>
  <c r="G16259" i="1"/>
  <c r="G16260" i="1"/>
  <c r="G16261" i="1"/>
  <c r="G16262" i="1"/>
  <c r="G16263" i="1"/>
  <c r="G16264" i="1"/>
  <c r="G16265" i="1"/>
  <c r="G16266" i="1"/>
  <c r="G16267" i="1"/>
  <c r="G16268" i="1"/>
  <c r="G16269" i="1"/>
  <c r="G16270" i="1"/>
  <c r="G16271" i="1"/>
  <c r="G16272" i="1"/>
  <c r="G16273" i="1"/>
  <c r="G16274" i="1"/>
  <c r="G16275" i="1"/>
  <c r="G16276" i="1"/>
  <c r="G16277" i="1"/>
  <c r="G16278" i="1"/>
  <c r="G16279" i="1"/>
  <c r="G16280" i="1"/>
  <c r="G16281" i="1"/>
  <c r="G16282" i="1"/>
  <c r="G16283" i="1"/>
  <c r="G16284" i="1"/>
  <c r="G16285" i="1"/>
  <c r="G16286" i="1"/>
  <c r="G16287" i="1"/>
  <c r="G16288" i="1"/>
  <c r="G16289" i="1"/>
  <c r="G16290" i="1"/>
  <c r="G16291" i="1"/>
  <c r="G16292" i="1"/>
  <c r="G16293" i="1"/>
  <c r="G16294" i="1"/>
  <c r="G16295" i="1"/>
  <c r="G16296" i="1"/>
  <c r="G16297" i="1"/>
  <c r="G16298" i="1"/>
  <c r="G16299" i="1"/>
  <c r="G16300" i="1"/>
  <c r="G16301" i="1"/>
  <c r="G16302" i="1"/>
  <c r="G16303" i="1"/>
  <c r="G16304" i="1"/>
  <c r="G16305" i="1"/>
  <c r="G16306" i="1"/>
  <c r="G16307" i="1"/>
  <c r="G16308" i="1"/>
  <c r="G16309" i="1"/>
  <c r="G16310" i="1"/>
  <c r="G16311" i="1"/>
  <c r="G16312" i="1"/>
  <c r="G16313" i="1"/>
  <c r="G16314" i="1"/>
  <c r="G16315" i="1"/>
  <c r="G16316" i="1"/>
  <c r="G16317" i="1"/>
  <c r="G16318" i="1"/>
  <c r="G16319" i="1"/>
  <c r="G16320" i="1"/>
  <c r="G16321" i="1"/>
  <c r="G16322" i="1"/>
  <c r="G16323" i="1"/>
  <c r="G16324" i="1"/>
  <c r="G16325" i="1"/>
  <c r="G16326" i="1"/>
  <c r="G16327" i="1"/>
  <c r="G16328" i="1"/>
  <c r="G16329" i="1"/>
  <c r="G16330" i="1"/>
  <c r="G16331" i="1"/>
  <c r="G16332" i="1"/>
  <c r="G16333" i="1"/>
  <c r="G16334" i="1"/>
  <c r="G16335" i="1"/>
  <c r="G16336" i="1"/>
  <c r="G16337" i="1"/>
  <c r="G16338" i="1"/>
  <c r="G16339" i="1"/>
  <c r="G16340" i="1"/>
  <c r="G16341" i="1"/>
  <c r="G16342" i="1"/>
  <c r="G16343" i="1"/>
  <c r="G16344" i="1"/>
  <c r="G16345" i="1"/>
  <c r="G16346" i="1"/>
  <c r="G16347" i="1"/>
  <c r="G16348" i="1"/>
  <c r="G16349" i="1"/>
  <c r="G16350" i="1"/>
  <c r="G16351" i="1"/>
  <c r="G16352" i="1"/>
  <c r="G16353" i="1"/>
  <c r="G16354" i="1"/>
  <c r="G16355" i="1"/>
  <c r="G16356" i="1"/>
  <c r="G16357" i="1"/>
  <c r="G16358" i="1"/>
  <c r="G16359" i="1"/>
  <c r="G16360" i="1"/>
  <c r="G16361" i="1"/>
  <c r="G16362" i="1"/>
  <c r="G16363" i="1"/>
  <c r="G16364" i="1"/>
  <c r="G16365" i="1"/>
  <c r="G16366" i="1"/>
  <c r="G16367" i="1"/>
  <c r="G16368" i="1"/>
  <c r="G16369" i="1"/>
  <c r="G16370" i="1"/>
  <c r="G16371" i="1"/>
  <c r="G16372" i="1"/>
  <c r="G16373" i="1"/>
  <c r="G16374" i="1"/>
  <c r="G16375" i="1"/>
  <c r="G16376" i="1"/>
  <c r="G16377" i="1"/>
  <c r="G16378" i="1"/>
  <c r="G16379" i="1"/>
  <c r="G16380" i="1"/>
  <c r="G16381" i="1"/>
  <c r="G16382" i="1"/>
  <c r="G16383" i="1"/>
  <c r="G16384" i="1"/>
  <c r="G16385" i="1"/>
  <c r="G16386" i="1"/>
  <c r="G16387" i="1"/>
  <c r="G16388" i="1"/>
  <c r="G16389" i="1"/>
  <c r="G16390" i="1"/>
  <c r="G16391" i="1"/>
  <c r="G16392" i="1"/>
  <c r="G16393" i="1"/>
  <c r="G16394" i="1"/>
  <c r="G16395" i="1"/>
  <c r="G16396" i="1"/>
  <c r="G16397" i="1"/>
  <c r="G16398" i="1"/>
  <c r="G16399" i="1"/>
  <c r="G16400" i="1"/>
  <c r="G16401" i="1"/>
  <c r="G16402" i="1"/>
  <c r="G16403" i="1"/>
  <c r="G16404" i="1"/>
  <c r="G16405" i="1"/>
  <c r="G16406" i="1"/>
  <c r="G16407" i="1"/>
  <c r="G16408" i="1"/>
  <c r="G16409" i="1"/>
  <c r="G16410" i="1"/>
  <c r="G16411" i="1"/>
  <c r="G16412" i="1"/>
  <c r="G16413" i="1"/>
  <c r="G16414" i="1"/>
  <c r="G16415" i="1"/>
  <c r="G16416" i="1"/>
  <c r="G16417" i="1"/>
  <c r="G16418" i="1"/>
  <c r="G16419" i="1"/>
  <c r="G16420" i="1"/>
  <c r="G16421" i="1"/>
  <c r="G16422" i="1"/>
  <c r="G16423" i="1"/>
  <c r="G16424" i="1"/>
  <c r="G16425" i="1"/>
  <c r="G16426" i="1"/>
  <c r="G16427" i="1"/>
  <c r="G16428" i="1"/>
  <c r="G16429" i="1"/>
  <c r="G16430" i="1"/>
  <c r="G16431" i="1"/>
  <c r="G16432" i="1"/>
  <c r="G16433" i="1"/>
  <c r="G16434" i="1"/>
  <c r="G16435" i="1"/>
  <c r="G16436" i="1"/>
  <c r="G16437" i="1"/>
  <c r="G16438" i="1"/>
  <c r="G16439" i="1"/>
  <c r="G16440" i="1"/>
  <c r="G16441" i="1"/>
  <c r="G16442" i="1"/>
  <c r="G16443" i="1"/>
  <c r="G16444" i="1"/>
  <c r="G16445" i="1"/>
  <c r="G16446" i="1"/>
  <c r="G16447" i="1"/>
  <c r="G16448" i="1"/>
  <c r="G16449" i="1"/>
  <c r="G16450" i="1"/>
  <c r="G16451" i="1"/>
  <c r="G16452" i="1"/>
  <c r="G16453" i="1"/>
  <c r="G16454" i="1"/>
  <c r="G16455" i="1"/>
  <c r="G16456" i="1"/>
  <c r="G16457" i="1"/>
  <c r="G16458" i="1"/>
  <c r="G16459" i="1"/>
  <c r="G16460" i="1"/>
  <c r="G16461" i="1"/>
  <c r="G16462" i="1"/>
  <c r="G16463" i="1"/>
  <c r="G16464" i="1"/>
  <c r="G16465" i="1"/>
  <c r="G16466" i="1"/>
  <c r="G16467" i="1"/>
  <c r="G16468" i="1"/>
  <c r="G16469" i="1"/>
  <c r="G16470" i="1"/>
  <c r="G16471" i="1"/>
  <c r="G16472" i="1"/>
  <c r="G16473" i="1"/>
  <c r="G16474" i="1"/>
  <c r="G16475" i="1"/>
  <c r="G16476" i="1"/>
  <c r="G16477" i="1"/>
  <c r="G16478" i="1"/>
  <c r="G16479" i="1"/>
  <c r="G16480" i="1"/>
  <c r="G16481" i="1"/>
  <c r="G16482" i="1"/>
  <c r="G16483" i="1"/>
  <c r="G16484" i="1"/>
  <c r="G16485" i="1"/>
  <c r="G16486" i="1"/>
  <c r="G16487" i="1"/>
  <c r="G16488" i="1"/>
  <c r="G16489" i="1"/>
  <c r="G16490" i="1"/>
  <c r="G16491" i="1"/>
  <c r="G16492" i="1"/>
  <c r="G16493" i="1"/>
  <c r="G16494" i="1"/>
  <c r="G16495" i="1"/>
  <c r="G16496" i="1"/>
  <c r="G16497" i="1"/>
  <c r="G16498" i="1"/>
  <c r="G16499" i="1"/>
  <c r="G16500" i="1"/>
  <c r="G16501" i="1"/>
  <c r="G16502" i="1"/>
  <c r="G16503" i="1"/>
  <c r="G16504" i="1"/>
  <c r="G16505" i="1"/>
  <c r="G16506" i="1"/>
  <c r="G16507" i="1"/>
  <c r="G16508" i="1"/>
  <c r="G16509" i="1"/>
  <c r="G16510" i="1"/>
  <c r="G16511" i="1"/>
  <c r="G16512" i="1"/>
  <c r="G16513" i="1"/>
  <c r="G16514" i="1"/>
  <c r="G16515" i="1"/>
  <c r="G16516" i="1"/>
  <c r="G16517" i="1"/>
  <c r="G16518" i="1"/>
  <c r="G16519" i="1"/>
  <c r="G16520" i="1"/>
  <c r="G16521" i="1"/>
  <c r="G16522" i="1"/>
  <c r="G16523" i="1"/>
  <c r="G16524" i="1"/>
  <c r="G16525" i="1"/>
  <c r="G16526" i="1"/>
  <c r="G16527" i="1"/>
  <c r="G16528" i="1"/>
  <c r="G16529" i="1"/>
  <c r="G16530" i="1"/>
  <c r="G16531" i="1"/>
  <c r="G16532" i="1"/>
  <c r="G16533" i="1"/>
  <c r="G16534" i="1"/>
  <c r="G16535" i="1"/>
  <c r="G16536" i="1"/>
  <c r="G16537" i="1"/>
  <c r="G16538" i="1"/>
  <c r="G16539" i="1"/>
  <c r="G16540" i="1"/>
  <c r="G16541" i="1"/>
  <c r="G16542" i="1"/>
  <c r="G16543" i="1"/>
  <c r="G16544" i="1"/>
  <c r="G16545" i="1"/>
  <c r="G16546" i="1"/>
  <c r="G16547" i="1"/>
  <c r="G16548" i="1"/>
  <c r="G16549" i="1"/>
  <c r="G16550" i="1"/>
  <c r="G16551" i="1"/>
  <c r="G16552" i="1"/>
  <c r="G16553" i="1"/>
  <c r="G16554" i="1"/>
  <c r="G16555" i="1"/>
  <c r="G16556" i="1"/>
  <c r="G16557" i="1"/>
  <c r="G16558" i="1"/>
  <c r="G16559" i="1"/>
  <c r="G16560" i="1"/>
  <c r="G16561" i="1"/>
  <c r="G16562" i="1"/>
  <c r="G16563" i="1"/>
  <c r="G16564" i="1"/>
  <c r="G16565" i="1"/>
  <c r="G16566" i="1"/>
  <c r="G16567" i="1"/>
  <c r="G16568" i="1"/>
  <c r="G16569" i="1"/>
  <c r="G16570" i="1"/>
  <c r="G16571" i="1"/>
  <c r="G16572" i="1"/>
  <c r="G16573" i="1"/>
  <c r="G16574" i="1"/>
  <c r="G16575" i="1"/>
  <c r="G16576" i="1"/>
  <c r="G16577" i="1"/>
  <c r="G16578" i="1"/>
  <c r="G16579" i="1"/>
  <c r="G16580" i="1"/>
  <c r="G16581" i="1"/>
  <c r="G16582" i="1"/>
  <c r="G16583" i="1"/>
  <c r="G16584" i="1"/>
  <c r="G16585" i="1"/>
  <c r="G16586" i="1"/>
  <c r="G16587" i="1"/>
  <c r="G16588" i="1"/>
  <c r="G16589" i="1"/>
  <c r="G16590" i="1"/>
  <c r="G16591" i="1"/>
  <c r="G16592" i="1"/>
  <c r="G16593" i="1"/>
  <c r="G16594" i="1"/>
  <c r="G16595" i="1"/>
  <c r="G16596" i="1"/>
  <c r="G16597" i="1"/>
  <c r="G16598" i="1"/>
  <c r="G16599" i="1"/>
  <c r="G16600" i="1"/>
  <c r="G16601" i="1"/>
  <c r="G16602" i="1"/>
  <c r="G16603" i="1"/>
  <c r="G16604" i="1"/>
  <c r="G16605" i="1"/>
  <c r="G16606" i="1"/>
  <c r="G16607" i="1"/>
  <c r="G16608" i="1"/>
  <c r="G16609" i="1"/>
  <c r="G16610" i="1"/>
  <c r="G16611" i="1"/>
  <c r="G16612" i="1"/>
  <c r="G16613" i="1"/>
  <c r="G16614" i="1"/>
  <c r="G16615" i="1"/>
  <c r="G16616" i="1"/>
  <c r="G16617" i="1"/>
  <c r="G16618" i="1"/>
  <c r="G16619" i="1"/>
  <c r="G16620" i="1"/>
  <c r="G16621" i="1"/>
  <c r="G16622" i="1"/>
  <c r="G16623" i="1"/>
  <c r="G16624" i="1"/>
  <c r="G16625" i="1"/>
  <c r="G16626" i="1"/>
  <c r="G16627" i="1"/>
  <c r="G16628" i="1"/>
  <c r="G16629" i="1"/>
  <c r="G16630" i="1"/>
  <c r="G16631" i="1"/>
  <c r="G16632" i="1"/>
  <c r="G16633" i="1"/>
  <c r="G16634" i="1"/>
  <c r="G16635" i="1"/>
  <c r="G16636" i="1"/>
  <c r="G16637" i="1"/>
  <c r="G16638" i="1"/>
  <c r="G16639" i="1"/>
  <c r="G16640" i="1"/>
  <c r="G16641" i="1"/>
  <c r="G16642" i="1"/>
  <c r="G16643" i="1"/>
  <c r="G16644" i="1"/>
  <c r="G16645" i="1"/>
  <c r="G16646" i="1"/>
  <c r="G16647" i="1"/>
  <c r="G16648" i="1"/>
  <c r="G16649" i="1"/>
  <c r="G16650" i="1"/>
  <c r="G16651" i="1"/>
  <c r="G16652" i="1"/>
  <c r="G16653" i="1"/>
  <c r="G16654" i="1"/>
  <c r="G16655" i="1"/>
  <c r="G16656" i="1"/>
  <c r="G16657" i="1"/>
  <c r="G16658" i="1"/>
  <c r="G16659" i="1"/>
  <c r="G16660" i="1"/>
  <c r="G16661" i="1"/>
  <c r="G16662" i="1"/>
  <c r="G16663" i="1"/>
  <c r="G16664" i="1"/>
  <c r="G16665" i="1"/>
  <c r="G16666" i="1"/>
  <c r="G16667" i="1"/>
  <c r="G16668" i="1"/>
  <c r="G16669" i="1"/>
  <c r="G16670" i="1"/>
  <c r="G16671" i="1"/>
  <c r="G16672" i="1"/>
  <c r="G16673" i="1"/>
  <c r="G16674" i="1"/>
  <c r="G16675" i="1"/>
  <c r="G16676" i="1"/>
  <c r="G16677" i="1"/>
  <c r="G16678" i="1"/>
  <c r="G16679" i="1"/>
  <c r="G16680" i="1"/>
  <c r="G16681" i="1"/>
  <c r="G16682" i="1"/>
  <c r="G16683" i="1"/>
  <c r="G16684" i="1"/>
  <c r="G16685" i="1"/>
  <c r="G16686" i="1"/>
  <c r="G16687" i="1"/>
  <c r="G16688" i="1"/>
  <c r="G16689" i="1"/>
  <c r="G16690" i="1"/>
  <c r="G16691" i="1"/>
  <c r="G16692" i="1"/>
  <c r="G16693" i="1"/>
  <c r="G16694" i="1"/>
  <c r="G16695" i="1"/>
  <c r="G16696" i="1"/>
  <c r="G16697" i="1"/>
  <c r="G16698" i="1"/>
  <c r="G16699" i="1"/>
  <c r="G16700" i="1"/>
  <c r="G16701" i="1"/>
  <c r="G16702" i="1"/>
  <c r="G16703" i="1"/>
  <c r="G16704" i="1"/>
  <c r="G16705" i="1"/>
  <c r="G16706" i="1"/>
  <c r="G16707" i="1"/>
  <c r="G16708" i="1"/>
  <c r="G16709" i="1"/>
  <c r="G16710" i="1"/>
  <c r="G16711" i="1"/>
  <c r="G16712" i="1"/>
  <c r="G16713" i="1"/>
  <c r="G16714" i="1"/>
  <c r="G16715" i="1"/>
  <c r="G16716" i="1"/>
  <c r="G16717" i="1"/>
  <c r="G16718" i="1"/>
  <c r="G16719" i="1"/>
  <c r="G16720" i="1"/>
  <c r="G16721" i="1"/>
  <c r="G16722" i="1"/>
  <c r="G16723" i="1"/>
  <c r="G16724" i="1"/>
  <c r="G16725" i="1"/>
  <c r="G16726" i="1"/>
  <c r="G16727" i="1"/>
  <c r="G16728" i="1"/>
  <c r="G16729" i="1"/>
  <c r="G16730" i="1"/>
  <c r="G16731" i="1"/>
  <c r="G16732" i="1"/>
  <c r="G16733" i="1"/>
  <c r="G16734" i="1"/>
  <c r="G16735" i="1"/>
  <c r="G16736" i="1"/>
  <c r="G16737" i="1"/>
  <c r="G16738" i="1"/>
  <c r="G16739" i="1"/>
  <c r="G16740" i="1"/>
  <c r="G16741" i="1"/>
  <c r="G16742" i="1"/>
  <c r="G16743" i="1"/>
  <c r="G16744" i="1"/>
  <c r="G16745" i="1"/>
  <c r="G16746" i="1"/>
  <c r="G16747" i="1"/>
  <c r="G16748" i="1"/>
  <c r="G16749" i="1"/>
  <c r="G16750" i="1"/>
  <c r="G16751" i="1"/>
  <c r="G16752" i="1"/>
  <c r="G16753" i="1"/>
  <c r="G16754" i="1"/>
  <c r="G16755" i="1"/>
  <c r="G16756" i="1"/>
  <c r="G16757" i="1"/>
  <c r="G16758" i="1"/>
  <c r="G16759" i="1"/>
  <c r="G16760" i="1"/>
  <c r="G16761" i="1"/>
  <c r="G16762" i="1"/>
  <c r="G16763" i="1"/>
  <c r="G16764" i="1"/>
  <c r="G16765" i="1"/>
  <c r="G16766" i="1"/>
  <c r="G16767" i="1"/>
  <c r="G16768" i="1"/>
  <c r="G16769" i="1"/>
  <c r="G16770" i="1"/>
  <c r="G16771" i="1"/>
  <c r="G16772" i="1"/>
  <c r="G16773" i="1"/>
  <c r="G16774" i="1"/>
  <c r="G16775" i="1"/>
  <c r="G16776" i="1"/>
  <c r="G16777" i="1"/>
  <c r="G16778" i="1"/>
  <c r="G16779" i="1"/>
  <c r="G16780" i="1"/>
  <c r="G16781" i="1"/>
  <c r="G16782" i="1"/>
  <c r="G16783" i="1"/>
  <c r="G16784" i="1"/>
  <c r="G16785" i="1"/>
  <c r="G16786" i="1"/>
  <c r="G16787" i="1"/>
  <c r="G16788" i="1"/>
  <c r="G16789" i="1"/>
  <c r="G16790" i="1"/>
  <c r="G16791" i="1"/>
  <c r="G16792" i="1"/>
  <c r="G16793" i="1"/>
  <c r="G16794" i="1"/>
  <c r="G16795" i="1"/>
  <c r="G16796" i="1"/>
  <c r="G16797" i="1"/>
  <c r="G16798" i="1"/>
  <c r="G16799" i="1"/>
  <c r="G16800" i="1"/>
  <c r="G16801" i="1"/>
  <c r="G16802" i="1"/>
  <c r="G16803" i="1"/>
  <c r="G16804" i="1"/>
  <c r="G16805" i="1"/>
  <c r="G16806" i="1"/>
  <c r="G16807" i="1"/>
  <c r="G16808" i="1"/>
  <c r="G16809" i="1"/>
  <c r="G16810" i="1"/>
  <c r="G16811" i="1"/>
  <c r="G16812" i="1"/>
  <c r="G16813" i="1"/>
  <c r="G16814" i="1"/>
  <c r="G16815" i="1"/>
  <c r="G16816" i="1"/>
  <c r="G16817" i="1"/>
  <c r="G16818" i="1"/>
  <c r="G16819" i="1"/>
  <c r="G16820" i="1"/>
  <c r="G16821" i="1"/>
  <c r="G16822" i="1"/>
  <c r="G16823" i="1"/>
  <c r="G16824" i="1"/>
  <c r="G16825" i="1"/>
  <c r="G16826" i="1"/>
  <c r="G16827" i="1"/>
  <c r="G16828" i="1"/>
  <c r="G16829" i="1"/>
  <c r="G16830" i="1"/>
  <c r="G16831" i="1"/>
  <c r="G16832" i="1"/>
  <c r="G16833" i="1"/>
  <c r="G16834" i="1"/>
  <c r="G16835" i="1"/>
  <c r="G16836" i="1"/>
  <c r="G16837" i="1"/>
  <c r="G16838" i="1"/>
  <c r="G16839" i="1"/>
  <c r="G16840" i="1"/>
  <c r="G16841" i="1"/>
  <c r="G16842" i="1"/>
  <c r="G16843" i="1"/>
  <c r="G16844" i="1"/>
  <c r="G16845" i="1"/>
  <c r="G16846" i="1"/>
  <c r="G16847" i="1"/>
  <c r="G16848" i="1"/>
  <c r="G16849" i="1"/>
  <c r="G16850" i="1"/>
  <c r="G16851" i="1"/>
  <c r="G16852" i="1"/>
  <c r="G16853" i="1"/>
  <c r="G16854" i="1"/>
  <c r="G16855" i="1"/>
  <c r="G16856" i="1"/>
  <c r="G16857" i="1"/>
  <c r="G16858" i="1"/>
  <c r="G16859" i="1"/>
  <c r="G16860" i="1"/>
  <c r="G16861" i="1"/>
  <c r="G16862" i="1"/>
  <c r="G16863" i="1"/>
  <c r="G16864" i="1"/>
  <c r="G16865" i="1"/>
  <c r="G16866" i="1"/>
  <c r="G16867" i="1"/>
  <c r="G16868" i="1"/>
  <c r="G16869" i="1"/>
  <c r="G16870" i="1"/>
  <c r="G16871" i="1"/>
  <c r="G16872" i="1"/>
  <c r="G16873" i="1"/>
  <c r="G16874" i="1"/>
  <c r="G16875" i="1"/>
  <c r="G16876" i="1"/>
  <c r="G16877" i="1"/>
  <c r="G16878" i="1"/>
  <c r="G16879" i="1"/>
  <c r="G16880" i="1"/>
  <c r="G16881" i="1"/>
  <c r="G16882" i="1"/>
  <c r="G16883" i="1"/>
  <c r="G16884" i="1"/>
  <c r="G16885" i="1"/>
  <c r="G16886" i="1"/>
  <c r="G16887" i="1"/>
  <c r="G16888" i="1"/>
  <c r="G16889" i="1"/>
  <c r="G16890" i="1"/>
  <c r="G16891" i="1"/>
  <c r="G16892" i="1"/>
  <c r="G16893" i="1"/>
  <c r="G16894" i="1"/>
  <c r="G16895" i="1"/>
  <c r="G16896" i="1"/>
  <c r="G16897" i="1"/>
  <c r="G16898" i="1"/>
  <c r="G16899" i="1"/>
  <c r="G16900" i="1"/>
  <c r="G16901" i="1"/>
  <c r="G16902" i="1"/>
  <c r="G16903" i="1"/>
  <c r="G16904" i="1"/>
  <c r="G16905" i="1"/>
  <c r="G16906" i="1"/>
  <c r="G16907" i="1"/>
  <c r="G16908" i="1"/>
  <c r="G16909" i="1"/>
  <c r="G16910" i="1"/>
  <c r="G16911" i="1"/>
  <c r="G16912" i="1"/>
  <c r="G16913" i="1"/>
  <c r="G16914" i="1"/>
  <c r="G16915" i="1"/>
  <c r="G16916" i="1"/>
  <c r="G16917" i="1"/>
  <c r="G16918" i="1"/>
  <c r="G16919" i="1"/>
  <c r="G16920" i="1"/>
  <c r="G16921" i="1"/>
  <c r="G16922" i="1"/>
  <c r="G16923" i="1"/>
  <c r="G16924" i="1"/>
  <c r="G16925" i="1"/>
  <c r="G16926" i="1"/>
  <c r="G16927" i="1"/>
  <c r="G16928" i="1"/>
  <c r="G16929" i="1"/>
  <c r="G16930" i="1"/>
  <c r="G16931" i="1"/>
  <c r="G16932" i="1"/>
  <c r="G16933" i="1"/>
  <c r="G16934" i="1"/>
  <c r="G16935" i="1"/>
  <c r="G16936" i="1"/>
  <c r="G16937" i="1"/>
  <c r="G16938" i="1"/>
  <c r="G16939" i="1"/>
  <c r="G16940" i="1"/>
  <c r="G16941" i="1"/>
  <c r="G16942" i="1"/>
  <c r="G16943" i="1"/>
  <c r="G16944" i="1"/>
  <c r="G16945" i="1"/>
  <c r="G16946" i="1"/>
  <c r="G16947" i="1"/>
  <c r="G16948" i="1"/>
  <c r="G16949" i="1"/>
  <c r="G16950" i="1"/>
  <c r="G16951" i="1"/>
  <c r="G16952" i="1"/>
  <c r="G16953" i="1"/>
  <c r="G16954" i="1"/>
  <c r="G16955" i="1"/>
  <c r="G16956" i="1"/>
  <c r="G16957" i="1"/>
  <c r="G16958" i="1"/>
  <c r="G16959" i="1"/>
  <c r="G16960" i="1"/>
  <c r="G16961" i="1"/>
  <c r="G16962" i="1"/>
  <c r="G16963" i="1"/>
  <c r="G16964" i="1"/>
  <c r="G16965" i="1"/>
  <c r="G16966" i="1"/>
  <c r="G16967" i="1"/>
  <c r="G16968" i="1"/>
  <c r="G16969" i="1"/>
  <c r="G16970" i="1"/>
  <c r="G16971" i="1"/>
  <c r="G16972" i="1"/>
  <c r="G16973" i="1"/>
  <c r="G16974" i="1"/>
  <c r="G16975" i="1"/>
  <c r="G16976" i="1"/>
  <c r="G16977" i="1"/>
  <c r="G16978" i="1"/>
  <c r="G16979" i="1"/>
  <c r="G16980" i="1"/>
  <c r="G16981" i="1"/>
  <c r="G16982" i="1"/>
  <c r="G16983" i="1"/>
  <c r="G16984" i="1"/>
  <c r="G16985" i="1"/>
  <c r="G16986" i="1"/>
  <c r="G16987" i="1"/>
  <c r="G16988" i="1"/>
  <c r="G16989" i="1"/>
  <c r="G16990" i="1"/>
  <c r="G16991" i="1"/>
  <c r="G16992" i="1"/>
  <c r="G16993" i="1"/>
  <c r="G16994" i="1"/>
  <c r="G16995" i="1"/>
  <c r="G16996" i="1"/>
  <c r="G16997" i="1"/>
  <c r="G16998" i="1"/>
  <c r="G16999" i="1"/>
  <c r="G17000" i="1"/>
  <c r="G17001" i="1"/>
  <c r="G17002" i="1"/>
  <c r="G17003" i="1"/>
  <c r="G17004" i="1"/>
  <c r="G17005" i="1"/>
  <c r="G17006" i="1"/>
  <c r="G17007" i="1"/>
  <c r="G17008" i="1"/>
  <c r="G17009" i="1"/>
  <c r="G17010" i="1"/>
  <c r="G17011" i="1"/>
  <c r="G17012" i="1"/>
  <c r="G17013" i="1"/>
  <c r="G17014" i="1"/>
  <c r="G17015" i="1"/>
  <c r="G17016" i="1"/>
  <c r="G17017" i="1"/>
  <c r="G17018" i="1"/>
  <c r="G17019" i="1"/>
  <c r="G17020" i="1"/>
  <c r="G17021" i="1"/>
  <c r="G17022" i="1"/>
  <c r="G17023" i="1"/>
  <c r="G17024" i="1"/>
  <c r="G17025" i="1"/>
  <c r="G17026" i="1"/>
  <c r="G17027" i="1"/>
  <c r="G17028" i="1"/>
  <c r="G17029" i="1"/>
  <c r="G17030" i="1"/>
  <c r="G17031" i="1"/>
  <c r="G17032" i="1"/>
  <c r="G17033" i="1"/>
  <c r="G17034" i="1"/>
  <c r="G17035" i="1"/>
  <c r="G17036" i="1"/>
  <c r="G17037" i="1"/>
  <c r="G17038" i="1"/>
  <c r="G17039" i="1"/>
  <c r="G17040" i="1"/>
  <c r="G17041" i="1"/>
  <c r="G17042" i="1"/>
  <c r="G17043" i="1"/>
  <c r="G17044" i="1"/>
  <c r="G17045" i="1"/>
  <c r="G17046" i="1"/>
  <c r="G17047" i="1"/>
  <c r="G17048" i="1"/>
  <c r="G17049" i="1"/>
  <c r="G17050" i="1"/>
  <c r="G17051" i="1"/>
  <c r="G17052" i="1"/>
  <c r="G17053" i="1"/>
  <c r="G17054" i="1"/>
  <c r="G17055" i="1"/>
  <c r="G17056" i="1"/>
  <c r="G17057" i="1"/>
  <c r="G17058" i="1"/>
  <c r="G17059" i="1"/>
  <c r="G17060" i="1"/>
  <c r="G17061" i="1"/>
  <c r="G17062" i="1"/>
  <c r="G17063" i="1"/>
  <c r="G17064" i="1"/>
  <c r="G17065" i="1"/>
  <c r="G17066" i="1"/>
  <c r="G17067" i="1"/>
  <c r="G17068" i="1"/>
  <c r="G17069" i="1"/>
  <c r="G17070" i="1"/>
  <c r="G17071" i="1"/>
  <c r="G17072" i="1"/>
  <c r="G17073" i="1"/>
  <c r="G17074" i="1"/>
  <c r="G17075" i="1"/>
  <c r="G17076" i="1"/>
  <c r="G17077" i="1"/>
  <c r="G17078" i="1"/>
  <c r="G17079" i="1"/>
  <c r="G17080" i="1"/>
  <c r="G17081" i="1"/>
  <c r="G17082" i="1"/>
  <c r="G17083" i="1"/>
  <c r="G17084" i="1"/>
  <c r="G17085" i="1"/>
  <c r="G17086" i="1"/>
  <c r="G17087" i="1"/>
  <c r="G17088" i="1"/>
  <c r="G17089" i="1"/>
  <c r="G17090" i="1"/>
  <c r="G17091" i="1"/>
  <c r="G17092" i="1"/>
  <c r="G17093" i="1"/>
  <c r="G17094" i="1"/>
  <c r="G17095" i="1"/>
  <c r="G17096" i="1"/>
  <c r="G17097" i="1"/>
  <c r="G17098" i="1"/>
  <c r="G17099" i="1"/>
  <c r="G17100" i="1"/>
  <c r="G17101" i="1"/>
  <c r="G17102" i="1"/>
  <c r="G17103" i="1"/>
  <c r="G17104" i="1"/>
  <c r="G17105" i="1"/>
  <c r="G17106" i="1"/>
  <c r="G17107" i="1"/>
  <c r="G17108" i="1"/>
  <c r="G17109" i="1"/>
  <c r="G17110" i="1"/>
  <c r="G17111" i="1"/>
  <c r="G17112" i="1"/>
  <c r="G17113" i="1"/>
  <c r="G17114" i="1"/>
  <c r="G17115" i="1"/>
  <c r="G17116" i="1"/>
  <c r="G17117" i="1"/>
  <c r="G17118" i="1"/>
  <c r="G17119" i="1"/>
  <c r="G17120" i="1"/>
  <c r="G17121" i="1"/>
  <c r="G17122" i="1"/>
  <c r="G17123" i="1"/>
  <c r="G17124" i="1"/>
  <c r="G17125" i="1"/>
  <c r="G17126" i="1"/>
  <c r="G17127" i="1"/>
  <c r="G17128" i="1"/>
  <c r="G17129" i="1"/>
  <c r="G17130" i="1"/>
  <c r="G17131" i="1"/>
  <c r="G17132" i="1"/>
  <c r="G17133" i="1"/>
  <c r="G17134" i="1"/>
  <c r="G17135" i="1"/>
  <c r="G17136" i="1"/>
  <c r="G17137" i="1"/>
  <c r="G17138" i="1"/>
  <c r="G17139" i="1"/>
  <c r="G17140" i="1"/>
  <c r="G17141" i="1"/>
  <c r="G17142" i="1"/>
  <c r="G17143" i="1"/>
  <c r="G17144" i="1"/>
  <c r="G17145" i="1"/>
  <c r="G17146" i="1"/>
  <c r="G17147" i="1"/>
  <c r="G17148" i="1"/>
  <c r="G17149" i="1"/>
  <c r="G17150" i="1"/>
  <c r="G17151" i="1"/>
  <c r="G17152" i="1"/>
  <c r="G17153" i="1"/>
  <c r="G17154" i="1"/>
  <c r="G17155" i="1"/>
  <c r="G17156" i="1"/>
  <c r="G17157" i="1"/>
  <c r="G17158" i="1"/>
  <c r="G17159" i="1"/>
  <c r="G17160" i="1"/>
  <c r="G17161" i="1"/>
  <c r="G17162" i="1"/>
  <c r="G17163" i="1"/>
  <c r="G17164" i="1"/>
  <c r="G17165" i="1"/>
  <c r="G17166" i="1"/>
  <c r="G17167" i="1"/>
  <c r="G17168" i="1"/>
  <c r="G17169" i="1"/>
  <c r="G17170" i="1"/>
  <c r="G17171" i="1"/>
  <c r="G17172" i="1"/>
  <c r="G17173" i="1"/>
  <c r="G17174" i="1"/>
  <c r="G17175" i="1"/>
  <c r="G17176" i="1"/>
  <c r="G17177" i="1"/>
  <c r="G17178" i="1"/>
  <c r="G17179" i="1"/>
  <c r="G17180" i="1"/>
  <c r="G17181" i="1"/>
  <c r="G17182" i="1"/>
  <c r="G17183" i="1"/>
  <c r="G17184" i="1"/>
  <c r="G17185" i="1"/>
  <c r="G17186" i="1"/>
  <c r="G17187" i="1"/>
  <c r="G17188" i="1"/>
  <c r="G17189" i="1"/>
  <c r="G17190" i="1"/>
  <c r="G17191" i="1"/>
  <c r="G17192" i="1"/>
  <c r="G17193" i="1"/>
  <c r="G17194" i="1"/>
  <c r="G17195" i="1"/>
  <c r="G17196" i="1"/>
  <c r="G17197" i="1"/>
  <c r="G17198" i="1"/>
  <c r="G17199" i="1"/>
  <c r="G17200" i="1"/>
  <c r="G17201" i="1"/>
  <c r="G17202" i="1"/>
  <c r="G17203" i="1"/>
  <c r="G17204" i="1"/>
  <c r="G17205" i="1"/>
  <c r="G17206" i="1"/>
  <c r="G17207" i="1"/>
  <c r="G17208" i="1"/>
  <c r="G17209" i="1"/>
  <c r="G17210" i="1"/>
  <c r="G17211" i="1"/>
  <c r="G17212" i="1"/>
  <c r="G17213" i="1"/>
  <c r="G17214" i="1"/>
  <c r="G17215" i="1"/>
  <c r="G17216" i="1"/>
  <c r="G17217" i="1"/>
  <c r="G17218" i="1"/>
  <c r="G17219" i="1"/>
  <c r="G17220" i="1"/>
  <c r="G17221" i="1"/>
  <c r="G17222" i="1"/>
  <c r="G17223" i="1"/>
  <c r="G17224" i="1"/>
  <c r="G17225" i="1"/>
  <c r="G17226" i="1"/>
  <c r="G17227" i="1"/>
  <c r="G17228" i="1"/>
  <c r="G17229" i="1"/>
  <c r="G17230" i="1"/>
  <c r="G17231" i="1"/>
  <c r="G17232" i="1"/>
  <c r="G17233" i="1"/>
  <c r="G17234" i="1"/>
  <c r="G17235" i="1"/>
  <c r="G17236" i="1"/>
  <c r="G17237" i="1"/>
  <c r="G17238" i="1"/>
  <c r="G17239" i="1"/>
  <c r="G17240" i="1"/>
  <c r="G17241" i="1"/>
  <c r="G17242" i="1"/>
  <c r="G17243" i="1"/>
  <c r="G17244" i="1"/>
  <c r="G17245" i="1"/>
  <c r="G17246" i="1"/>
  <c r="G17247" i="1"/>
  <c r="G17248" i="1"/>
  <c r="G17249" i="1"/>
  <c r="G17250" i="1"/>
  <c r="G17251" i="1"/>
  <c r="G17252" i="1"/>
  <c r="G17253" i="1"/>
  <c r="G17254" i="1"/>
  <c r="G17255" i="1"/>
  <c r="G17256" i="1"/>
  <c r="G17257" i="1"/>
  <c r="G17258" i="1"/>
  <c r="G17259" i="1"/>
  <c r="G17260" i="1"/>
  <c r="G17261" i="1"/>
  <c r="G17262" i="1"/>
  <c r="G17263" i="1"/>
  <c r="G17264" i="1"/>
  <c r="G17265" i="1"/>
  <c r="G17266" i="1"/>
  <c r="G17267" i="1"/>
  <c r="G17268" i="1"/>
  <c r="G17269" i="1"/>
  <c r="G17270" i="1"/>
  <c r="G17271" i="1"/>
  <c r="G17272" i="1"/>
  <c r="G17273" i="1"/>
  <c r="G17274" i="1"/>
  <c r="G17275" i="1"/>
  <c r="G17276" i="1"/>
  <c r="G17277" i="1"/>
  <c r="G17278" i="1"/>
  <c r="G17279" i="1"/>
  <c r="G17280" i="1"/>
  <c r="G17281" i="1"/>
  <c r="G17282" i="1"/>
  <c r="G17283" i="1"/>
  <c r="G17284" i="1"/>
  <c r="G17285" i="1"/>
  <c r="G17286" i="1"/>
  <c r="G17287" i="1"/>
  <c r="G17288" i="1"/>
  <c r="G17289" i="1"/>
  <c r="G17290" i="1"/>
  <c r="G17291" i="1"/>
  <c r="G17292" i="1"/>
  <c r="G17293" i="1"/>
  <c r="G17294" i="1"/>
  <c r="G17295" i="1"/>
  <c r="G17296" i="1"/>
  <c r="G17297" i="1"/>
  <c r="G17298" i="1"/>
  <c r="G17299" i="1"/>
  <c r="G17300" i="1"/>
  <c r="G17301" i="1"/>
  <c r="G17302" i="1"/>
  <c r="G17303" i="1"/>
  <c r="G17304" i="1"/>
  <c r="G17305" i="1"/>
  <c r="G17306" i="1"/>
  <c r="G17307" i="1"/>
  <c r="G17308" i="1"/>
  <c r="G17309" i="1"/>
  <c r="G17310" i="1"/>
  <c r="G17311" i="1"/>
  <c r="G17312" i="1"/>
  <c r="G17313" i="1"/>
  <c r="G17314" i="1"/>
  <c r="G17315" i="1"/>
  <c r="G17316" i="1"/>
  <c r="G17317" i="1"/>
  <c r="G17318" i="1"/>
  <c r="G17319" i="1"/>
  <c r="G17320" i="1"/>
  <c r="G17321" i="1"/>
  <c r="G17322" i="1"/>
  <c r="G17323" i="1"/>
  <c r="G17324" i="1"/>
  <c r="G17325" i="1"/>
  <c r="G17326" i="1"/>
  <c r="G17327" i="1"/>
  <c r="G17328" i="1"/>
  <c r="G17329" i="1"/>
  <c r="G17330" i="1"/>
  <c r="G17331" i="1"/>
  <c r="G17332" i="1"/>
  <c r="G17333" i="1"/>
  <c r="G17334" i="1"/>
  <c r="G17335" i="1"/>
  <c r="G17336" i="1"/>
  <c r="G17337" i="1"/>
  <c r="G17338" i="1"/>
  <c r="G17339" i="1"/>
  <c r="G17340" i="1"/>
  <c r="G17341" i="1"/>
  <c r="G17342" i="1"/>
  <c r="G17343" i="1"/>
  <c r="G17344" i="1"/>
  <c r="G17345" i="1"/>
  <c r="G17346" i="1"/>
  <c r="G17347" i="1"/>
  <c r="G17348" i="1"/>
  <c r="G17349" i="1"/>
  <c r="G17350" i="1"/>
  <c r="G17351" i="1"/>
  <c r="G17352" i="1"/>
  <c r="G17353" i="1"/>
  <c r="G17354" i="1"/>
  <c r="G17355" i="1"/>
  <c r="G17356" i="1"/>
  <c r="G17357" i="1"/>
  <c r="G17358" i="1"/>
  <c r="G17359" i="1"/>
  <c r="G17360" i="1"/>
  <c r="G17361" i="1"/>
  <c r="G17362" i="1"/>
  <c r="G17363" i="1"/>
  <c r="G17364" i="1"/>
  <c r="G17365" i="1"/>
  <c r="G17366" i="1"/>
  <c r="G17367" i="1"/>
  <c r="G17368" i="1"/>
  <c r="G17369" i="1"/>
  <c r="G17370" i="1"/>
  <c r="G17371" i="1"/>
  <c r="G17372" i="1"/>
  <c r="G17373" i="1"/>
  <c r="G17374" i="1"/>
  <c r="G17375" i="1"/>
  <c r="G17376" i="1"/>
  <c r="G17377" i="1"/>
  <c r="G17378" i="1"/>
  <c r="G17379" i="1"/>
  <c r="G17380" i="1"/>
  <c r="G17381" i="1"/>
  <c r="G17382" i="1"/>
  <c r="G17383" i="1"/>
  <c r="G17384" i="1"/>
  <c r="G17385" i="1"/>
  <c r="G17386" i="1"/>
  <c r="G17387" i="1"/>
  <c r="G17388" i="1"/>
  <c r="G17389" i="1"/>
  <c r="G17390" i="1"/>
  <c r="G17391" i="1"/>
  <c r="G17392" i="1"/>
  <c r="G17393" i="1"/>
  <c r="G17394" i="1"/>
  <c r="G17395" i="1"/>
  <c r="G17396" i="1"/>
  <c r="G17397" i="1"/>
  <c r="G17398" i="1"/>
  <c r="G17399" i="1"/>
  <c r="G17400" i="1"/>
  <c r="G17401" i="1"/>
  <c r="G17402" i="1"/>
  <c r="G48" i="1"/>
  <c r="F49" i="1"/>
  <c r="H49" i="1" s="1"/>
  <c r="F50" i="1"/>
  <c r="H50" i="1" s="1"/>
  <c r="F51" i="1"/>
  <c r="H51" i="1" s="1"/>
  <c r="F52" i="1"/>
  <c r="F53" i="1"/>
  <c r="H53" i="1" s="1"/>
  <c r="F54" i="1"/>
  <c r="H54" i="1" s="1"/>
  <c r="F55" i="1"/>
  <c r="H55" i="1" s="1"/>
  <c r="F56" i="1"/>
  <c r="F57" i="1"/>
  <c r="H57" i="1" s="1"/>
  <c r="F58" i="1"/>
  <c r="H58" i="1" s="1"/>
  <c r="F59" i="1"/>
  <c r="H59" i="1" s="1"/>
  <c r="F60" i="1"/>
  <c r="F61" i="1"/>
  <c r="H61" i="1" s="1"/>
  <c r="F62" i="1"/>
  <c r="H62" i="1" s="1"/>
  <c r="F63" i="1"/>
  <c r="H63" i="1" s="1"/>
  <c r="F64" i="1"/>
  <c r="F65" i="1"/>
  <c r="H65" i="1" s="1"/>
  <c r="F66" i="1"/>
  <c r="H66" i="1" s="1"/>
  <c r="F67" i="1"/>
  <c r="H67" i="1" s="1"/>
  <c r="F68" i="1"/>
  <c r="F69" i="1"/>
  <c r="H69" i="1" s="1"/>
  <c r="F70" i="1"/>
  <c r="H70" i="1" s="1"/>
  <c r="F71" i="1"/>
  <c r="H71" i="1" s="1"/>
  <c r="F72" i="1"/>
  <c r="F73" i="1"/>
  <c r="H73" i="1" s="1"/>
  <c r="F74" i="1"/>
  <c r="H74" i="1" s="1"/>
  <c r="F75" i="1"/>
  <c r="H75" i="1" s="1"/>
  <c r="F76" i="1"/>
  <c r="F77" i="1"/>
  <c r="H77" i="1" s="1"/>
  <c r="F78" i="1"/>
  <c r="H78" i="1" s="1"/>
  <c r="F79" i="1"/>
  <c r="H79" i="1" s="1"/>
  <c r="F80" i="1"/>
  <c r="F81" i="1"/>
  <c r="H81" i="1" s="1"/>
  <c r="F82" i="1"/>
  <c r="H82" i="1" s="1"/>
  <c r="F83" i="1"/>
  <c r="H83" i="1" s="1"/>
  <c r="F84" i="1"/>
  <c r="F85" i="1"/>
  <c r="H85" i="1" s="1"/>
  <c r="F86" i="1"/>
  <c r="H86" i="1" s="1"/>
  <c r="F87" i="1"/>
  <c r="H87" i="1" s="1"/>
  <c r="F88" i="1"/>
  <c r="F89" i="1"/>
  <c r="H89" i="1" s="1"/>
  <c r="F90" i="1"/>
  <c r="H90" i="1" s="1"/>
  <c r="F91" i="1"/>
  <c r="H91" i="1" s="1"/>
  <c r="F92" i="1"/>
  <c r="F93" i="1"/>
  <c r="H93" i="1" s="1"/>
  <c r="F94" i="1"/>
  <c r="H94" i="1" s="1"/>
  <c r="F95" i="1"/>
  <c r="H95" i="1" s="1"/>
  <c r="F96" i="1"/>
  <c r="F97" i="1"/>
  <c r="H97" i="1" s="1"/>
  <c r="F98" i="1"/>
  <c r="H98" i="1" s="1"/>
  <c r="F99" i="1"/>
  <c r="H99" i="1" s="1"/>
  <c r="F100" i="1"/>
  <c r="F101" i="1"/>
  <c r="H101" i="1" s="1"/>
  <c r="F102" i="1"/>
  <c r="H102" i="1" s="1"/>
  <c r="F103" i="1"/>
  <c r="H103" i="1" s="1"/>
  <c r="F104" i="1"/>
  <c r="F105" i="1"/>
  <c r="H105" i="1" s="1"/>
  <c r="F106" i="1"/>
  <c r="H106" i="1" s="1"/>
  <c r="F107" i="1"/>
  <c r="H107" i="1" s="1"/>
  <c r="F108" i="1"/>
  <c r="F109" i="1"/>
  <c r="H109" i="1" s="1"/>
  <c r="F110" i="1"/>
  <c r="H110" i="1" s="1"/>
  <c r="F111" i="1"/>
  <c r="H111" i="1" s="1"/>
  <c r="F112" i="1"/>
  <c r="F113" i="1"/>
  <c r="H113" i="1" s="1"/>
  <c r="F114" i="1"/>
  <c r="H114" i="1" s="1"/>
  <c r="F115" i="1"/>
  <c r="H115" i="1" s="1"/>
  <c r="F116" i="1"/>
  <c r="F117" i="1"/>
  <c r="H117" i="1" s="1"/>
  <c r="F118" i="1"/>
  <c r="H118" i="1" s="1"/>
  <c r="F119" i="1"/>
  <c r="H119" i="1" s="1"/>
  <c r="F120" i="1"/>
  <c r="F121" i="1"/>
  <c r="H121" i="1" s="1"/>
  <c r="F122" i="1"/>
  <c r="H122" i="1" s="1"/>
  <c r="F123" i="1"/>
  <c r="H123" i="1" s="1"/>
  <c r="F124" i="1"/>
  <c r="F125" i="1"/>
  <c r="H125" i="1" s="1"/>
  <c r="F126" i="1"/>
  <c r="H126" i="1" s="1"/>
  <c r="F127" i="1"/>
  <c r="H127" i="1" s="1"/>
  <c r="F128" i="1"/>
  <c r="F129" i="1"/>
  <c r="H129" i="1" s="1"/>
  <c r="F130" i="1"/>
  <c r="H130" i="1" s="1"/>
  <c r="F131" i="1"/>
  <c r="H131" i="1" s="1"/>
  <c r="F132" i="1"/>
  <c r="F133" i="1"/>
  <c r="H133" i="1" s="1"/>
  <c r="F134" i="1"/>
  <c r="H134" i="1" s="1"/>
  <c r="F135" i="1"/>
  <c r="H135" i="1" s="1"/>
  <c r="F136" i="1"/>
  <c r="F137" i="1"/>
  <c r="H137" i="1" s="1"/>
  <c r="F138" i="1"/>
  <c r="H138" i="1" s="1"/>
  <c r="F139" i="1"/>
  <c r="H139" i="1" s="1"/>
  <c r="F140" i="1"/>
  <c r="F141" i="1"/>
  <c r="H141" i="1" s="1"/>
  <c r="F142" i="1"/>
  <c r="H142" i="1" s="1"/>
  <c r="F143" i="1"/>
  <c r="H143" i="1" s="1"/>
  <c r="F144" i="1"/>
  <c r="F145" i="1"/>
  <c r="H145" i="1" s="1"/>
  <c r="F146" i="1"/>
  <c r="H146" i="1" s="1"/>
  <c r="F147" i="1"/>
  <c r="H147" i="1" s="1"/>
  <c r="F148" i="1"/>
  <c r="F149" i="1"/>
  <c r="H149" i="1" s="1"/>
  <c r="F150" i="1"/>
  <c r="H150" i="1" s="1"/>
  <c r="F151" i="1"/>
  <c r="H151" i="1" s="1"/>
  <c r="F152" i="1"/>
  <c r="F153" i="1"/>
  <c r="H153" i="1" s="1"/>
  <c r="F154" i="1"/>
  <c r="H154" i="1" s="1"/>
  <c r="F155" i="1"/>
  <c r="H155" i="1" s="1"/>
  <c r="F156" i="1"/>
  <c r="F157" i="1"/>
  <c r="H157" i="1" s="1"/>
  <c r="F158" i="1"/>
  <c r="H158" i="1" s="1"/>
  <c r="F159" i="1"/>
  <c r="H159" i="1" s="1"/>
  <c r="F160" i="1"/>
  <c r="F161" i="1"/>
  <c r="H161" i="1" s="1"/>
  <c r="F162" i="1"/>
  <c r="H162" i="1" s="1"/>
  <c r="F163" i="1"/>
  <c r="H163" i="1" s="1"/>
  <c r="F164" i="1"/>
  <c r="F165" i="1"/>
  <c r="H165" i="1" s="1"/>
  <c r="F166" i="1"/>
  <c r="H166" i="1" s="1"/>
  <c r="F167" i="1"/>
  <c r="H167" i="1" s="1"/>
  <c r="F168" i="1"/>
  <c r="F169" i="1"/>
  <c r="H169" i="1" s="1"/>
  <c r="F170" i="1"/>
  <c r="H170" i="1" s="1"/>
  <c r="F171" i="1"/>
  <c r="H171" i="1" s="1"/>
  <c r="F172" i="1"/>
  <c r="F173" i="1"/>
  <c r="H173" i="1" s="1"/>
  <c r="F174" i="1"/>
  <c r="H174" i="1" s="1"/>
  <c r="F175" i="1"/>
  <c r="H175" i="1" s="1"/>
  <c r="F176" i="1"/>
  <c r="F177" i="1"/>
  <c r="H177" i="1" s="1"/>
  <c r="F178" i="1"/>
  <c r="H178" i="1" s="1"/>
  <c r="F179" i="1"/>
  <c r="H179" i="1" s="1"/>
  <c r="F180" i="1"/>
  <c r="F181" i="1"/>
  <c r="H181" i="1" s="1"/>
  <c r="F182" i="1"/>
  <c r="H182" i="1" s="1"/>
  <c r="F183" i="1"/>
  <c r="H183" i="1" s="1"/>
  <c r="F184" i="1"/>
  <c r="F185" i="1"/>
  <c r="H185" i="1" s="1"/>
  <c r="F186" i="1"/>
  <c r="H186" i="1" s="1"/>
  <c r="F187" i="1"/>
  <c r="H187" i="1" s="1"/>
  <c r="F188" i="1"/>
  <c r="F189" i="1"/>
  <c r="H189" i="1" s="1"/>
  <c r="F190" i="1"/>
  <c r="H190" i="1" s="1"/>
  <c r="F191" i="1"/>
  <c r="H191" i="1" s="1"/>
  <c r="F192" i="1"/>
  <c r="F193" i="1"/>
  <c r="H193" i="1" s="1"/>
  <c r="F194" i="1"/>
  <c r="H194" i="1" s="1"/>
  <c r="F195" i="1"/>
  <c r="H195" i="1" s="1"/>
  <c r="F196" i="1"/>
  <c r="F197" i="1"/>
  <c r="H197" i="1" s="1"/>
  <c r="F198" i="1"/>
  <c r="H198" i="1" s="1"/>
  <c r="F199" i="1"/>
  <c r="H199" i="1" s="1"/>
  <c r="F200" i="1"/>
  <c r="F201" i="1"/>
  <c r="H201" i="1" s="1"/>
  <c r="F202" i="1"/>
  <c r="H202" i="1" s="1"/>
  <c r="F203" i="1"/>
  <c r="H203" i="1" s="1"/>
  <c r="F204" i="1"/>
  <c r="F205" i="1"/>
  <c r="H205" i="1" s="1"/>
  <c r="F206" i="1"/>
  <c r="H206" i="1" s="1"/>
  <c r="F207" i="1"/>
  <c r="H207" i="1" s="1"/>
  <c r="F208" i="1"/>
  <c r="F209" i="1"/>
  <c r="H209" i="1" s="1"/>
  <c r="F210" i="1"/>
  <c r="H210" i="1" s="1"/>
  <c r="F211" i="1"/>
  <c r="H211" i="1" s="1"/>
  <c r="F212" i="1"/>
  <c r="F213" i="1"/>
  <c r="H213" i="1" s="1"/>
  <c r="F214" i="1"/>
  <c r="H214" i="1" s="1"/>
  <c r="F215" i="1"/>
  <c r="H215" i="1" s="1"/>
  <c r="F216" i="1"/>
  <c r="F217" i="1"/>
  <c r="H217" i="1" s="1"/>
  <c r="F218" i="1"/>
  <c r="H218" i="1" s="1"/>
  <c r="F219" i="1"/>
  <c r="H219" i="1" s="1"/>
  <c r="F220" i="1"/>
  <c r="F221" i="1"/>
  <c r="H221" i="1" s="1"/>
  <c r="F222" i="1"/>
  <c r="H222" i="1" s="1"/>
  <c r="F223" i="1"/>
  <c r="H223" i="1" s="1"/>
  <c r="F224" i="1"/>
  <c r="F225" i="1"/>
  <c r="H225" i="1" s="1"/>
  <c r="F226" i="1"/>
  <c r="H226" i="1" s="1"/>
  <c r="F227" i="1"/>
  <c r="H227" i="1" s="1"/>
  <c r="F228" i="1"/>
  <c r="F229" i="1"/>
  <c r="H229" i="1" s="1"/>
  <c r="F230" i="1"/>
  <c r="H230" i="1" s="1"/>
  <c r="F231" i="1"/>
  <c r="H231" i="1" s="1"/>
  <c r="F232" i="1"/>
  <c r="F233" i="1"/>
  <c r="H233" i="1" s="1"/>
  <c r="F234" i="1"/>
  <c r="H234" i="1" s="1"/>
  <c r="F235" i="1"/>
  <c r="H235" i="1" s="1"/>
  <c r="F236" i="1"/>
  <c r="F237" i="1"/>
  <c r="H237" i="1" s="1"/>
  <c r="F238" i="1"/>
  <c r="H238" i="1" s="1"/>
  <c r="F239" i="1"/>
  <c r="H239" i="1" s="1"/>
  <c r="F240" i="1"/>
  <c r="F241" i="1"/>
  <c r="H241" i="1" s="1"/>
  <c r="F242" i="1"/>
  <c r="H242" i="1" s="1"/>
  <c r="F243" i="1"/>
  <c r="H243" i="1" s="1"/>
  <c r="F244" i="1"/>
  <c r="F245" i="1"/>
  <c r="H245" i="1" s="1"/>
  <c r="F246" i="1"/>
  <c r="H246" i="1" s="1"/>
  <c r="F247" i="1"/>
  <c r="H247" i="1" s="1"/>
  <c r="F248" i="1"/>
  <c r="F249" i="1"/>
  <c r="H249" i="1" s="1"/>
  <c r="F250" i="1"/>
  <c r="H250" i="1" s="1"/>
  <c r="F251" i="1"/>
  <c r="H251" i="1" s="1"/>
  <c r="F252" i="1"/>
  <c r="F253" i="1"/>
  <c r="H253" i="1" s="1"/>
  <c r="F254" i="1"/>
  <c r="H254" i="1" s="1"/>
  <c r="F255" i="1"/>
  <c r="H255" i="1" s="1"/>
  <c r="F256" i="1"/>
  <c r="F257" i="1"/>
  <c r="H257" i="1" s="1"/>
  <c r="F258" i="1"/>
  <c r="H258" i="1" s="1"/>
  <c r="F259" i="1"/>
  <c r="H259" i="1" s="1"/>
  <c r="F260" i="1"/>
  <c r="F261" i="1"/>
  <c r="H261" i="1" s="1"/>
  <c r="F262" i="1"/>
  <c r="H262" i="1" s="1"/>
  <c r="F263" i="1"/>
  <c r="H263" i="1" s="1"/>
  <c r="F264" i="1"/>
  <c r="F265" i="1"/>
  <c r="H265" i="1" s="1"/>
  <c r="F266" i="1"/>
  <c r="H266" i="1" s="1"/>
  <c r="F267" i="1"/>
  <c r="H267" i="1" s="1"/>
  <c r="F268" i="1"/>
  <c r="F269" i="1"/>
  <c r="H269" i="1" s="1"/>
  <c r="F270" i="1"/>
  <c r="H270" i="1" s="1"/>
  <c r="F271" i="1"/>
  <c r="H271" i="1" s="1"/>
  <c r="F272" i="1"/>
  <c r="F273" i="1"/>
  <c r="H273" i="1" s="1"/>
  <c r="F274" i="1"/>
  <c r="H274" i="1" s="1"/>
  <c r="F275" i="1"/>
  <c r="H275" i="1" s="1"/>
  <c r="F276" i="1"/>
  <c r="F277" i="1"/>
  <c r="H277" i="1" s="1"/>
  <c r="F278" i="1"/>
  <c r="H278" i="1" s="1"/>
  <c r="F279" i="1"/>
  <c r="H279" i="1" s="1"/>
  <c r="F280" i="1"/>
  <c r="F281" i="1"/>
  <c r="H281" i="1" s="1"/>
  <c r="F282" i="1"/>
  <c r="H282" i="1" s="1"/>
  <c r="F283" i="1"/>
  <c r="H283" i="1" s="1"/>
  <c r="F284" i="1"/>
  <c r="F285" i="1"/>
  <c r="H285" i="1" s="1"/>
  <c r="F286" i="1"/>
  <c r="H286" i="1" s="1"/>
  <c r="F287" i="1"/>
  <c r="H287" i="1" s="1"/>
  <c r="F288" i="1"/>
  <c r="F289" i="1"/>
  <c r="H289" i="1" s="1"/>
  <c r="F290" i="1"/>
  <c r="H290" i="1" s="1"/>
  <c r="F291" i="1"/>
  <c r="H291" i="1" s="1"/>
  <c r="F292" i="1"/>
  <c r="F293" i="1"/>
  <c r="H293" i="1" s="1"/>
  <c r="F294" i="1"/>
  <c r="H294" i="1" s="1"/>
  <c r="F295" i="1"/>
  <c r="H295" i="1" s="1"/>
  <c r="F296" i="1"/>
  <c r="F297" i="1"/>
  <c r="H297" i="1" s="1"/>
  <c r="F298" i="1"/>
  <c r="H298" i="1" s="1"/>
  <c r="F299" i="1"/>
  <c r="H299" i="1" s="1"/>
  <c r="F300" i="1"/>
  <c r="F301" i="1"/>
  <c r="H301" i="1" s="1"/>
  <c r="F302" i="1"/>
  <c r="H302" i="1" s="1"/>
  <c r="F303" i="1"/>
  <c r="H303" i="1" s="1"/>
  <c r="F304" i="1"/>
  <c r="F305" i="1"/>
  <c r="H305" i="1" s="1"/>
  <c r="F306" i="1"/>
  <c r="H306" i="1" s="1"/>
  <c r="F307" i="1"/>
  <c r="H307" i="1" s="1"/>
  <c r="F308" i="1"/>
  <c r="F309" i="1"/>
  <c r="H309" i="1" s="1"/>
  <c r="F310" i="1"/>
  <c r="H310" i="1" s="1"/>
  <c r="F311" i="1"/>
  <c r="H311" i="1" s="1"/>
  <c r="F312" i="1"/>
  <c r="F313" i="1"/>
  <c r="H313" i="1" s="1"/>
  <c r="F314" i="1"/>
  <c r="H314" i="1" s="1"/>
  <c r="F315" i="1"/>
  <c r="H315" i="1" s="1"/>
  <c r="F316" i="1"/>
  <c r="F317" i="1"/>
  <c r="H317" i="1" s="1"/>
  <c r="F318" i="1"/>
  <c r="H318" i="1" s="1"/>
  <c r="F319" i="1"/>
  <c r="H319" i="1" s="1"/>
  <c r="F320" i="1"/>
  <c r="F321" i="1"/>
  <c r="H321" i="1" s="1"/>
  <c r="F322" i="1"/>
  <c r="H322" i="1" s="1"/>
  <c r="F323" i="1"/>
  <c r="H323" i="1" s="1"/>
  <c r="F324" i="1"/>
  <c r="F325" i="1"/>
  <c r="H325" i="1" s="1"/>
  <c r="F326" i="1"/>
  <c r="H326" i="1" s="1"/>
  <c r="F327" i="1"/>
  <c r="H327" i="1" s="1"/>
  <c r="F328" i="1"/>
  <c r="F329" i="1"/>
  <c r="H329" i="1" s="1"/>
  <c r="F330" i="1"/>
  <c r="H330" i="1" s="1"/>
  <c r="F331" i="1"/>
  <c r="H331" i="1" s="1"/>
  <c r="F332" i="1"/>
  <c r="F333" i="1"/>
  <c r="H333" i="1" s="1"/>
  <c r="F334" i="1"/>
  <c r="H334" i="1" s="1"/>
  <c r="F335" i="1"/>
  <c r="H335" i="1" s="1"/>
  <c r="F336" i="1"/>
  <c r="F337" i="1"/>
  <c r="H337" i="1" s="1"/>
  <c r="F338" i="1"/>
  <c r="H338" i="1" s="1"/>
  <c r="F339" i="1"/>
  <c r="H339" i="1" s="1"/>
  <c r="F340" i="1"/>
  <c r="F341" i="1"/>
  <c r="H341" i="1" s="1"/>
  <c r="F342" i="1"/>
  <c r="H342" i="1" s="1"/>
  <c r="F343" i="1"/>
  <c r="H343" i="1" s="1"/>
  <c r="F344" i="1"/>
  <c r="F345" i="1"/>
  <c r="H345" i="1" s="1"/>
  <c r="F346" i="1"/>
  <c r="H346" i="1" s="1"/>
  <c r="F347" i="1"/>
  <c r="H347" i="1" s="1"/>
  <c r="F348" i="1"/>
  <c r="F349" i="1"/>
  <c r="H349" i="1" s="1"/>
  <c r="F350" i="1"/>
  <c r="H350" i="1" s="1"/>
  <c r="F351" i="1"/>
  <c r="H351" i="1" s="1"/>
  <c r="F352" i="1"/>
  <c r="F353" i="1"/>
  <c r="H353" i="1" s="1"/>
  <c r="F354" i="1"/>
  <c r="H354" i="1" s="1"/>
  <c r="F355" i="1"/>
  <c r="H355" i="1" s="1"/>
  <c r="F356" i="1"/>
  <c r="F357" i="1"/>
  <c r="H357" i="1" s="1"/>
  <c r="F358" i="1"/>
  <c r="H358" i="1" s="1"/>
  <c r="F359" i="1"/>
  <c r="H359" i="1" s="1"/>
  <c r="F360" i="1"/>
  <c r="F361" i="1"/>
  <c r="H361" i="1" s="1"/>
  <c r="F362" i="1"/>
  <c r="H362" i="1" s="1"/>
  <c r="F363" i="1"/>
  <c r="H363" i="1" s="1"/>
  <c r="F364" i="1"/>
  <c r="F365" i="1"/>
  <c r="H365" i="1" s="1"/>
  <c r="F366" i="1"/>
  <c r="H366" i="1" s="1"/>
  <c r="F367" i="1"/>
  <c r="H367" i="1" s="1"/>
  <c r="F368" i="1"/>
  <c r="F369" i="1"/>
  <c r="H369" i="1" s="1"/>
  <c r="F370" i="1"/>
  <c r="H370" i="1" s="1"/>
  <c r="F371" i="1"/>
  <c r="H371" i="1" s="1"/>
  <c r="F372" i="1"/>
  <c r="F373" i="1"/>
  <c r="H373" i="1" s="1"/>
  <c r="F374" i="1"/>
  <c r="H374" i="1" s="1"/>
  <c r="F375" i="1"/>
  <c r="H375" i="1" s="1"/>
  <c r="F376" i="1"/>
  <c r="F377" i="1"/>
  <c r="H377" i="1" s="1"/>
  <c r="F378" i="1"/>
  <c r="H378" i="1" s="1"/>
  <c r="F379" i="1"/>
  <c r="H379" i="1" s="1"/>
  <c r="F380" i="1"/>
  <c r="F381" i="1"/>
  <c r="H381" i="1" s="1"/>
  <c r="F382" i="1"/>
  <c r="H382" i="1" s="1"/>
  <c r="F383" i="1"/>
  <c r="H383" i="1" s="1"/>
  <c r="F384" i="1"/>
  <c r="F385" i="1"/>
  <c r="H385" i="1" s="1"/>
  <c r="F386" i="1"/>
  <c r="H386" i="1" s="1"/>
  <c r="F387" i="1"/>
  <c r="H387" i="1" s="1"/>
  <c r="F388" i="1"/>
  <c r="F389" i="1"/>
  <c r="H389" i="1" s="1"/>
  <c r="F390" i="1"/>
  <c r="H390" i="1" s="1"/>
  <c r="F391" i="1"/>
  <c r="H391" i="1" s="1"/>
  <c r="F392" i="1"/>
  <c r="F393" i="1"/>
  <c r="H393" i="1" s="1"/>
  <c r="F394" i="1"/>
  <c r="H394" i="1" s="1"/>
  <c r="F395" i="1"/>
  <c r="H395" i="1" s="1"/>
  <c r="F396" i="1"/>
  <c r="F397" i="1"/>
  <c r="H397" i="1" s="1"/>
  <c r="F398" i="1"/>
  <c r="H398" i="1" s="1"/>
  <c r="F399" i="1"/>
  <c r="H399" i="1" s="1"/>
  <c r="F400" i="1"/>
  <c r="F401" i="1"/>
  <c r="H401" i="1" s="1"/>
  <c r="F402" i="1"/>
  <c r="H402" i="1" s="1"/>
  <c r="F403" i="1"/>
  <c r="H403" i="1" s="1"/>
  <c r="F404" i="1"/>
  <c r="F405" i="1"/>
  <c r="H405" i="1" s="1"/>
  <c r="F406" i="1"/>
  <c r="H406" i="1" s="1"/>
  <c r="F407" i="1"/>
  <c r="H407" i="1" s="1"/>
  <c r="F408" i="1"/>
  <c r="F409" i="1"/>
  <c r="H409" i="1" s="1"/>
  <c r="F410" i="1"/>
  <c r="H410" i="1" s="1"/>
  <c r="F411" i="1"/>
  <c r="H411" i="1" s="1"/>
  <c r="F412" i="1"/>
  <c r="F413" i="1"/>
  <c r="H413" i="1" s="1"/>
  <c r="F414" i="1"/>
  <c r="H414" i="1" s="1"/>
  <c r="F415" i="1"/>
  <c r="H415" i="1" s="1"/>
  <c r="F416" i="1"/>
  <c r="F417" i="1"/>
  <c r="H417" i="1" s="1"/>
  <c r="F418" i="1"/>
  <c r="H418" i="1" s="1"/>
  <c r="F419" i="1"/>
  <c r="H419" i="1" s="1"/>
  <c r="F420" i="1"/>
  <c r="F421" i="1"/>
  <c r="H421" i="1" s="1"/>
  <c r="F422" i="1"/>
  <c r="H422" i="1" s="1"/>
  <c r="F423" i="1"/>
  <c r="H423" i="1" s="1"/>
  <c r="F424" i="1"/>
  <c r="F425" i="1"/>
  <c r="H425" i="1" s="1"/>
  <c r="F426" i="1"/>
  <c r="H426" i="1" s="1"/>
  <c r="F427" i="1"/>
  <c r="H427" i="1" s="1"/>
  <c r="F428" i="1"/>
  <c r="F429" i="1"/>
  <c r="H429" i="1" s="1"/>
  <c r="F430" i="1"/>
  <c r="H430" i="1" s="1"/>
  <c r="F431" i="1"/>
  <c r="H431" i="1" s="1"/>
  <c r="F432" i="1"/>
  <c r="F433" i="1"/>
  <c r="H433" i="1" s="1"/>
  <c r="F434" i="1"/>
  <c r="H434" i="1" s="1"/>
  <c r="F435" i="1"/>
  <c r="H435" i="1" s="1"/>
  <c r="F436" i="1"/>
  <c r="F437" i="1"/>
  <c r="H437" i="1" s="1"/>
  <c r="F438" i="1"/>
  <c r="H438" i="1" s="1"/>
  <c r="F439" i="1"/>
  <c r="H439" i="1" s="1"/>
  <c r="F440" i="1"/>
  <c r="F441" i="1"/>
  <c r="H441" i="1" s="1"/>
  <c r="F442" i="1"/>
  <c r="H442" i="1" s="1"/>
  <c r="F443" i="1"/>
  <c r="H443" i="1" s="1"/>
  <c r="F444" i="1"/>
  <c r="F445" i="1"/>
  <c r="H445" i="1" s="1"/>
  <c r="F446" i="1"/>
  <c r="H446" i="1" s="1"/>
  <c r="F447" i="1"/>
  <c r="H447" i="1" s="1"/>
  <c r="F448" i="1"/>
  <c r="F449" i="1"/>
  <c r="H449" i="1" s="1"/>
  <c r="F450" i="1"/>
  <c r="H450" i="1" s="1"/>
  <c r="F451" i="1"/>
  <c r="H451" i="1" s="1"/>
  <c r="F452" i="1"/>
  <c r="F453" i="1"/>
  <c r="H453" i="1" s="1"/>
  <c r="F454" i="1"/>
  <c r="H454" i="1" s="1"/>
  <c r="F455" i="1"/>
  <c r="H455" i="1" s="1"/>
  <c r="F456" i="1"/>
  <c r="F457" i="1"/>
  <c r="H457" i="1" s="1"/>
  <c r="F458" i="1"/>
  <c r="H458" i="1" s="1"/>
  <c r="F459" i="1"/>
  <c r="H459" i="1" s="1"/>
  <c r="F460" i="1"/>
  <c r="F461" i="1"/>
  <c r="H461" i="1" s="1"/>
  <c r="F462" i="1"/>
  <c r="H462" i="1" s="1"/>
  <c r="F463" i="1"/>
  <c r="H463" i="1" s="1"/>
  <c r="F464" i="1"/>
  <c r="F465" i="1"/>
  <c r="H465" i="1" s="1"/>
  <c r="F466" i="1"/>
  <c r="H466" i="1" s="1"/>
  <c r="F467" i="1"/>
  <c r="H467" i="1" s="1"/>
  <c r="F468" i="1"/>
  <c r="F469" i="1"/>
  <c r="H469" i="1" s="1"/>
  <c r="F470" i="1"/>
  <c r="H470" i="1" s="1"/>
  <c r="F471" i="1"/>
  <c r="H471" i="1" s="1"/>
  <c r="F472" i="1"/>
  <c r="F473" i="1"/>
  <c r="H473" i="1" s="1"/>
  <c r="F474" i="1"/>
  <c r="H474" i="1" s="1"/>
  <c r="F475" i="1"/>
  <c r="H475" i="1" s="1"/>
  <c r="F476" i="1"/>
  <c r="F477" i="1"/>
  <c r="H477" i="1" s="1"/>
  <c r="F478" i="1"/>
  <c r="H478" i="1" s="1"/>
  <c r="F479" i="1"/>
  <c r="H479" i="1" s="1"/>
  <c r="F480" i="1"/>
  <c r="F481" i="1"/>
  <c r="H481" i="1" s="1"/>
  <c r="F482" i="1"/>
  <c r="H482" i="1" s="1"/>
  <c r="F483" i="1"/>
  <c r="H483" i="1" s="1"/>
  <c r="F484" i="1"/>
  <c r="F485" i="1"/>
  <c r="H485" i="1" s="1"/>
  <c r="F486" i="1"/>
  <c r="H486" i="1" s="1"/>
  <c r="F487" i="1"/>
  <c r="H487" i="1" s="1"/>
  <c r="F488" i="1"/>
  <c r="F489" i="1"/>
  <c r="H489" i="1" s="1"/>
  <c r="F490" i="1"/>
  <c r="H490" i="1" s="1"/>
  <c r="F491" i="1"/>
  <c r="H491" i="1" s="1"/>
  <c r="F492" i="1"/>
  <c r="F493" i="1"/>
  <c r="H493" i="1" s="1"/>
  <c r="F494" i="1"/>
  <c r="H494" i="1" s="1"/>
  <c r="F495" i="1"/>
  <c r="H495" i="1" s="1"/>
  <c r="F496" i="1"/>
  <c r="F497" i="1"/>
  <c r="H497" i="1" s="1"/>
  <c r="F498" i="1"/>
  <c r="H498" i="1" s="1"/>
  <c r="F499" i="1"/>
  <c r="H499" i="1" s="1"/>
  <c r="F500" i="1"/>
  <c r="F501" i="1"/>
  <c r="H501" i="1" s="1"/>
  <c r="F502" i="1"/>
  <c r="H502" i="1" s="1"/>
  <c r="F503" i="1"/>
  <c r="H503" i="1" s="1"/>
  <c r="F504" i="1"/>
  <c r="F505" i="1"/>
  <c r="H505" i="1" s="1"/>
  <c r="F506" i="1"/>
  <c r="H506" i="1" s="1"/>
  <c r="F507" i="1"/>
  <c r="H507" i="1" s="1"/>
  <c r="F508" i="1"/>
  <c r="F509" i="1"/>
  <c r="H509" i="1" s="1"/>
  <c r="F510" i="1"/>
  <c r="H510" i="1" s="1"/>
  <c r="F511" i="1"/>
  <c r="H511" i="1" s="1"/>
  <c r="F512" i="1"/>
  <c r="F513" i="1"/>
  <c r="H513" i="1" s="1"/>
  <c r="F514" i="1"/>
  <c r="H514" i="1" s="1"/>
  <c r="F515" i="1"/>
  <c r="H515" i="1" s="1"/>
  <c r="F516" i="1"/>
  <c r="F517" i="1"/>
  <c r="H517" i="1" s="1"/>
  <c r="F518" i="1"/>
  <c r="H518" i="1" s="1"/>
  <c r="F519" i="1"/>
  <c r="H519" i="1" s="1"/>
  <c r="F520" i="1"/>
  <c r="F521" i="1"/>
  <c r="H521" i="1" s="1"/>
  <c r="F522" i="1"/>
  <c r="H522" i="1" s="1"/>
  <c r="F523" i="1"/>
  <c r="H523" i="1" s="1"/>
  <c r="F524" i="1"/>
  <c r="F525" i="1"/>
  <c r="H525" i="1" s="1"/>
  <c r="F526" i="1"/>
  <c r="H526" i="1" s="1"/>
  <c r="F527" i="1"/>
  <c r="H527" i="1" s="1"/>
  <c r="F528" i="1"/>
  <c r="F529" i="1"/>
  <c r="H529" i="1" s="1"/>
  <c r="F530" i="1"/>
  <c r="H530" i="1" s="1"/>
  <c r="F531" i="1"/>
  <c r="H531" i="1" s="1"/>
  <c r="F532" i="1"/>
  <c r="F533" i="1"/>
  <c r="H533" i="1" s="1"/>
  <c r="F534" i="1"/>
  <c r="H534" i="1" s="1"/>
  <c r="F535" i="1"/>
  <c r="H535" i="1" s="1"/>
  <c r="F536" i="1"/>
  <c r="F537" i="1"/>
  <c r="H537" i="1" s="1"/>
  <c r="F538" i="1"/>
  <c r="H538" i="1" s="1"/>
  <c r="F539" i="1"/>
  <c r="H539" i="1" s="1"/>
  <c r="F540" i="1"/>
  <c r="F541" i="1"/>
  <c r="H541" i="1" s="1"/>
  <c r="F542" i="1"/>
  <c r="H542" i="1" s="1"/>
  <c r="F543" i="1"/>
  <c r="H543" i="1" s="1"/>
  <c r="F544" i="1"/>
  <c r="F545" i="1"/>
  <c r="H545" i="1" s="1"/>
  <c r="F546" i="1"/>
  <c r="H546" i="1" s="1"/>
  <c r="F547" i="1"/>
  <c r="H547" i="1" s="1"/>
  <c r="F548" i="1"/>
  <c r="F549" i="1"/>
  <c r="H549" i="1" s="1"/>
  <c r="F550" i="1"/>
  <c r="H550" i="1" s="1"/>
  <c r="F551" i="1"/>
  <c r="H551" i="1" s="1"/>
  <c r="F552" i="1"/>
  <c r="F553" i="1"/>
  <c r="H553" i="1" s="1"/>
  <c r="F554" i="1"/>
  <c r="H554" i="1" s="1"/>
  <c r="F555" i="1"/>
  <c r="H555" i="1" s="1"/>
  <c r="F556" i="1"/>
  <c r="F557" i="1"/>
  <c r="H557" i="1" s="1"/>
  <c r="F558" i="1"/>
  <c r="H558" i="1" s="1"/>
  <c r="F559" i="1"/>
  <c r="H559" i="1" s="1"/>
  <c r="F560" i="1"/>
  <c r="F561" i="1"/>
  <c r="H561" i="1" s="1"/>
  <c r="F562" i="1"/>
  <c r="H562" i="1" s="1"/>
  <c r="F563" i="1"/>
  <c r="H563" i="1" s="1"/>
  <c r="F564" i="1"/>
  <c r="F565" i="1"/>
  <c r="H565" i="1" s="1"/>
  <c r="F566" i="1"/>
  <c r="H566" i="1" s="1"/>
  <c r="F567" i="1"/>
  <c r="H567" i="1" s="1"/>
  <c r="F568" i="1"/>
  <c r="F569" i="1"/>
  <c r="H569" i="1" s="1"/>
  <c r="F570" i="1"/>
  <c r="H570" i="1" s="1"/>
  <c r="F571" i="1"/>
  <c r="H571" i="1" s="1"/>
  <c r="F572" i="1"/>
  <c r="F573" i="1"/>
  <c r="H573" i="1" s="1"/>
  <c r="F574" i="1"/>
  <c r="H574" i="1" s="1"/>
  <c r="F575" i="1"/>
  <c r="H575" i="1" s="1"/>
  <c r="F576" i="1"/>
  <c r="F577" i="1"/>
  <c r="H577" i="1" s="1"/>
  <c r="F578" i="1"/>
  <c r="H578" i="1" s="1"/>
  <c r="F579" i="1"/>
  <c r="H579" i="1" s="1"/>
  <c r="F580" i="1"/>
  <c r="F581" i="1"/>
  <c r="H581" i="1" s="1"/>
  <c r="F582" i="1"/>
  <c r="H582" i="1" s="1"/>
  <c r="F583" i="1"/>
  <c r="H583" i="1" s="1"/>
  <c r="F584" i="1"/>
  <c r="F585" i="1"/>
  <c r="H585" i="1" s="1"/>
  <c r="F586" i="1"/>
  <c r="H586" i="1" s="1"/>
  <c r="F587" i="1"/>
  <c r="H587" i="1" s="1"/>
  <c r="F588" i="1"/>
  <c r="F589" i="1"/>
  <c r="H589" i="1" s="1"/>
  <c r="F590" i="1"/>
  <c r="H590" i="1" s="1"/>
  <c r="F591" i="1"/>
  <c r="H591" i="1" s="1"/>
  <c r="F592" i="1"/>
  <c r="F593" i="1"/>
  <c r="H593" i="1" s="1"/>
  <c r="F594" i="1"/>
  <c r="H594" i="1" s="1"/>
  <c r="F595" i="1"/>
  <c r="H595" i="1" s="1"/>
  <c r="F596" i="1"/>
  <c r="F597" i="1"/>
  <c r="H597" i="1" s="1"/>
  <c r="F598" i="1"/>
  <c r="H598" i="1" s="1"/>
  <c r="F599" i="1"/>
  <c r="H599" i="1" s="1"/>
  <c r="F600" i="1"/>
  <c r="F601" i="1"/>
  <c r="H601" i="1" s="1"/>
  <c r="F602" i="1"/>
  <c r="H602" i="1" s="1"/>
  <c r="F603" i="1"/>
  <c r="H603" i="1" s="1"/>
  <c r="F604" i="1"/>
  <c r="F605" i="1"/>
  <c r="H605" i="1" s="1"/>
  <c r="F606" i="1"/>
  <c r="H606" i="1" s="1"/>
  <c r="F607" i="1"/>
  <c r="H607" i="1" s="1"/>
  <c r="F608" i="1"/>
  <c r="F609" i="1"/>
  <c r="H609" i="1" s="1"/>
  <c r="F610" i="1"/>
  <c r="H610" i="1" s="1"/>
  <c r="F611" i="1"/>
  <c r="H611" i="1" s="1"/>
  <c r="F612" i="1"/>
  <c r="F613" i="1"/>
  <c r="H613" i="1" s="1"/>
  <c r="F614" i="1"/>
  <c r="H614" i="1" s="1"/>
  <c r="F615" i="1"/>
  <c r="H615" i="1" s="1"/>
  <c r="F616" i="1"/>
  <c r="F617" i="1"/>
  <c r="H617" i="1" s="1"/>
  <c r="F618" i="1"/>
  <c r="H618" i="1" s="1"/>
  <c r="F619" i="1"/>
  <c r="H619" i="1" s="1"/>
  <c r="F620" i="1"/>
  <c r="F621" i="1"/>
  <c r="H621" i="1" s="1"/>
  <c r="F622" i="1"/>
  <c r="H622" i="1" s="1"/>
  <c r="F623" i="1"/>
  <c r="H623" i="1" s="1"/>
  <c r="F624" i="1"/>
  <c r="F625" i="1"/>
  <c r="H625" i="1" s="1"/>
  <c r="F626" i="1"/>
  <c r="H626" i="1" s="1"/>
  <c r="F627" i="1"/>
  <c r="H627" i="1" s="1"/>
  <c r="F628" i="1"/>
  <c r="F629" i="1"/>
  <c r="H629" i="1" s="1"/>
  <c r="F630" i="1"/>
  <c r="H630" i="1" s="1"/>
  <c r="F631" i="1"/>
  <c r="H631" i="1" s="1"/>
  <c r="F632" i="1"/>
  <c r="F633" i="1"/>
  <c r="H633" i="1" s="1"/>
  <c r="F634" i="1"/>
  <c r="H634" i="1" s="1"/>
  <c r="F635" i="1"/>
  <c r="H635" i="1" s="1"/>
  <c r="F636" i="1"/>
  <c r="F637" i="1"/>
  <c r="H637" i="1" s="1"/>
  <c r="F638" i="1"/>
  <c r="H638" i="1" s="1"/>
  <c r="F639" i="1"/>
  <c r="H639" i="1" s="1"/>
  <c r="F640" i="1"/>
  <c r="F641" i="1"/>
  <c r="H641" i="1" s="1"/>
  <c r="F642" i="1"/>
  <c r="H642" i="1" s="1"/>
  <c r="F643" i="1"/>
  <c r="H643" i="1" s="1"/>
  <c r="F644" i="1"/>
  <c r="F645" i="1"/>
  <c r="H645" i="1" s="1"/>
  <c r="F646" i="1"/>
  <c r="H646" i="1" s="1"/>
  <c r="F647" i="1"/>
  <c r="H647" i="1" s="1"/>
  <c r="F648" i="1"/>
  <c r="F649" i="1"/>
  <c r="H649" i="1" s="1"/>
  <c r="F650" i="1"/>
  <c r="H650" i="1" s="1"/>
  <c r="F651" i="1"/>
  <c r="H651" i="1" s="1"/>
  <c r="F652" i="1"/>
  <c r="F653" i="1"/>
  <c r="H653" i="1" s="1"/>
  <c r="F654" i="1"/>
  <c r="H654" i="1" s="1"/>
  <c r="F655" i="1"/>
  <c r="H655" i="1" s="1"/>
  <c r="F656" i="1"/>
  <c r="F657" i="1"/>
  <c r="H657" i="1" s="1"/>
  <c r="F658" i="1"/>
  <c r="H658" i="1" s="1"/>
  <c r="F659" i="1"/>
  <c r="H659" i="1" s="1"/>
  <c r="F660" i="1"/>
  <c r="F661" i="1"/>
  <c r="H661" i="1" s="1"/>
  <c r="F662" i="1"/>
  <c r="H662" i="1" s="1"/>
  <c r="F663" i="1"/>
  <c r="H663" i="1" s="1"/>
  <c r="F664" i="1"/>
  <c r="F665" i="1"/>
  <c r="H665" i="1" s="1"/>
  <c r="F666" i="1"/>
  <c r="H666" i="1" s="1"/>
  <c r="F667" i="1"/>
  <c r="H667" i="1" s="1"/>
  <c r="F668" i="1"/>
  <c r="F669" i="1"/>
  <c r="H669" i="1" s="1"/>
  <c r="F670" i="1"/>
  <c r="H670" i="1" s="1"/>
  <c r="F671" i="1"/>
  <c r="H671" i="1" s="1"/>
  <c r="F672" i="1"/>
  <c r="F673" i="1"/>
  <c r="H673" i="1" s="1"/>
  <c r="F674" i="1"/>
  <c r="H674" i="1" s="1"/>
  <c r="F675" i="1"/>
  <c r="H675" i="1" s="1"/>
  <c r="F676" i="1"/>
  <c r="F677" i="1"/>
  <c r="H677" i="1" s="1"/>
  <c r="F678" i="1"/>
  <c r="H678" i="1" s="1"/>
  <c r="F679" i="1"/>
  <c r="H679" i="1" s="1"/>
  <c r="F680" i="1"/>
  <c r="F681" i="1"/>
  <c r="H681" i="1" s="1"/>
  <c r="F682" i="1"/>
  <c r="H682" i="1" s="1"/>
  <c r="F683" i="1"/>
  <c r="H683" i="1" s="1"/>
  <c r="F684" i="1"/>
  <c r="F685" i="1"/>
  <c r="H685" i="1" s="1"/>
  <c r="F686" i="1"/>
  <c r="H686" i="1" s="1"/>
  <c r="F687" i="1"/>
  <c r="H687" i="1" s="1"/>
  <c r="F688" i="1"/>
  <c r="F689" i="1"/>
  <c r="H689" i="1" s="1"/>
  <c r="F690" i="1"/>
  <c r="H690" i="1" s="1"/>
  <c r="F691" i="1"/>
  <c r="H691" i="1" s="1"/>
  <c r="F692" i="1"/>
  <c r="F693" i="1"/>
  <c r="H693" i="1" s="1"/>
  <c r="F694" i="1"/>
  <c r="H694" i="1" s="1"/>
  <c r="F695" i="1"/>
  <c r="H695" i="1" s="1"/>
  <c r="F696" i="1"/>
  <c r="F697" i="1"/>
  <c r="H697" i="1" s="1"/>
  <c r="F698" i="1"/>
  <c r="H698" i="1" s="1"/>
  <c r="F699" i="1"/>
  <c r="H699" i="1" s="1"/>
  <c r="F700" i="1"/>
  <c r="F701" i="1"/>
  <c r="H701" i="1" s="1"/>
  <c r="F702" i="1"/>
  <c r="H702" i="1" s="1"/>
  <c r="F703" i="1"/>
  <c r="H703" i="1" s="1"/>
  <c r="F704" i="1"/>
  <c r="F705" i="1"/>
  <c r="H705" i="1" s="1"/>
  <c r="F706" i="1"/>
  <c r="H706" i="1" s="1"/>
  <c r="F707" i="1"/>
  <c r="H707" i="1" s="1"/>
  <c r="F708" i="1"/>
  <c r="F709" i="1"/>
  <c r="H709" i="1" s="1"/>
  <c r="F710" i="1"/>
  <c r="H710" i="1" s="1"/>
  <c r="F711" i="1"/>
  <c r="H711" i="1" s="1"/>
  <c r="F712" i="1"/>
  <c r="F713" i="1"/>
  <c r="H713" i="1" s="1"/>
  <c r="F714" i="1"/>
  <c r="H714" i="1" s="1"/>
  <c r="F715" i="1"/>
  <c r="H715" i="1" s="1"/>
  <c r="F716" i="1"/>
  <c r="F717" i="1"/>
  <c r="H717" i="1" s="1"/>
  <c r="F718" i="1"/>
  <c r="H718" i="1" s="1"/>
  <c r="F719" i="1"/>
  <c r="H719" i="1" s="1"/>
  <c r="F720" i="1"/>
  <c r="F721" i="1"/>
  <c r="H721" i="1" s="1"/>
  <c r="F722" i="1"/>
  <c r="H722" i="1" s="1"/>
  <c r="F723" i="1"/>
  <c r="H723" i="1" s="1"/>
  <c r="F724" i="1"/>
  <c r="F725" i="1"/>
  <c r="H725" i="1" s="1"/>
  <c r="F726" i="1"/>
  <c r="H726" i="1" s="1"/>
  <c r="F727" i="1"/>
  <c r="H727" i="1" s="1"/>
  <c r="F728" i="1"/>
  <c r="F729" i="1"/>
  <c r="H729" i="1" s="1"/>
  <c r="F730" i="1"/>
  <c r="H730" i="1" s="1"/>
  <c r="F731" i="1"/>
  <c r="H731" i="1" s="1"/>
  <c r="F732" i="1"/>
  <c r="F733" i="1"/>
  <c r="H733" i="1" s="1"/>
  <c r="F734" i="1"/>
  <c r="H734" i="1" s="1"/>
  <c r="F735" i="1"/>
  <c r="H735" i="1" s="1"/>
  <c r="F736" i="1"/>
  <c r="F737" i="1"/>
  <c r="H737" i="1" s="1"/>
  <c r="F738" i="1"/>
  <c r="H738" i="1" s="1"/>
  <c r="F739" i="1"/>
  <c r="H739" i="1" s="1"/>
  <c r="F740" i="1"/>
  <c r="F741" i="1"/>
  <c r="H741" i="1" s="1"/>
  <c r="F742" i="1"/>
  <c r="H742" i="1" s="1"/>
  <c r="F743" i="1"/>
  <c r="H743" i="1" s="1"/>
  <c r="F744" i="1"/>
  <c r="F745" i="1"/>
  <c r="H745" i="1" s="1"/>
  <c r="F746" i="1"/>
  <c r="H746" i="1" s="1"/>
  <c r="F747" i="1"/>
  <c r="H747" i="1" s="1"/>
  <c r="F748" i="1"/>
  <c r="F749" i="1"/>
  <c r="H749" i="1" s="1"/>
  <c r="F750" i="1"/>
  <c r="H750" i="1" s="1"/>
  <c r="F751" i="1"/>
  <c r="H751" i="1" s="1"/>
  <c r="F752" i="1"/>
  <c r="F753" i="1"/>
  <c r="H753" i="1" s="1"/>
  <c r="F754" i="1"/>
  <c r="H754" i="1" s="1"/>
  <c r="F755" i="1"/>
  <c r="H755" i="1" s="1"/>
  <c r="F756" i="1"/>
  <c r="F757" i="1"/>
  <c r="H757" i="1" s="1"/>
  <c r="F758" i="1"/>
  <c r="H758" i="1" s="1"/>
  <c r="F759" i="1"/>
  <c r="H759" i="1" s="1"/>
  <c r="F760" i="1"/>
  <c r="F761" i="1"/>
  <c r="H761" i="1" s="1"/>
  <c r="F762" i="1"/>
  <c r="H762" i="1" s="1"/>
  <c r="F763" i="1"/>
  <c r="H763" i="1" s="1"/>
  <c r="F764" i="1"/>
  <c r="F765" i="1"/>
  <c r="H765" i="1" s="1"/>
  <c r="F766" i="1"/>
  <c r="H766" i="1" s="1"/>
  <c r="F767" i="1"/>
  <c r="H767" i="1" s="1"/>
  <c r="F768" i="1"/>
  <c r="F769" i="1"/>
  <c r="H769" i="1" s="1"/>
  <c r="F770" i="1"/>
  <c r="H770" i="1" s="1"/>
  <c r="F771" i="1"/>
  <c r="H771" i="1" s="1"/>
  <c r="F772" i="1"/>
  <c r="F773" i="1"/>
  <c r="H773" i="1" s="1"/>
  <c r="F774" i="1"/>
  <c r="H774" i="1" s="1"/>
  <c r="F775" i="1"/>
  <c r="H775" i="1" s="1"/>
  <c r="F776" i="1"/>
  <c r="F777" i="1"/>
  <c r="H777" i="1" s="1"/>
  <c r="F778" i="1"/>
  <c r="H778" i="1" s="1"/>
  <c r="F779" i="1"/>
  <c r="H779" i="1" s="1"/>
  <c r="F780" i="1"/>
  <c r="F781" i="1"/>
  <c r="H781" i="1" s="1"/>
  <c r="F782" i="1"/>
  <c r="H782" i="1" s="1"/>
  <c r="F783" i="1"/>
  <c r="H783" i="1" s="1"/>
  <c r="F784" i="1"/>
  <c r="F785" i="1"/>
  <c r="H785" i="1" s="1"/>
  <c r="F786" i="1"/>
  <c r="H786" i="1" s="1"/>
  <c r="F787" i="1"/>
  <c r="H787" i="1" s="1"/>
  <c r="F788" i="1"/>
  <c r="F789" i="1"/>
  <c r="H789" i="1" s="1"/>
  <c r="F790" i="1"/>
  <c r="H790" i="1" s="1"/>
  <c r="F791" i="1"/>
  <c r="H791" i="1" s="1"/>
  <c r="F792" i="1"/>
  <c r="F793" i="1"/>
  <c r="H793" i="1" s="1"/>
  <c r="F794" i="1"/>
  <c r="H794" i="1" s="1"/>
  <c r="F795" i="1"/>
  <c r="H795" i="1" s="1"/>
  <c r="F796" i="1"/>
  <c r="F797" i="1"/>
  <c r="H797" i="1" s="1"/>
  <c r="F798" i="1"/>
  <c r="H798" i="1" s="1"/>
  <c r="F799" i="1"/>
  <c r="H799" i="1" s="1"/>
  <c r="F800" i="1"/>
  <c r="F801" i="1"/>
  <c r="H801" i="1" s="1"/>
  <c r="F802" i="1"/>
  <c r="H802" i="1" s="1"/>
  <c r="F803" i="1"/>
  <c r="H803" i="1" s="1"/>
  <c r="F804" i="1"/>
  <c r="F805" i="1"/>
  <c r="H805" i="1" s="1"/>
  <c r="F806" i="1"/>
  <c r="H806" i="1" s="1"/>
  <c r="F807" i="1"/>
  <c r="H807" i="1" s="1"/>
  <c r="F808" i="1"/>
  <c r="F809" i="1"/>
  <c r="H809" i="1" s="1"/>
  <c r="F810" i="1"/>
  <c r="H810" i="1" s="1"/>
  <c r="F811" i="1"/>
  <c r="H811" i="1" s="1"/>
  <c r="F812" i="1"/>
  <c r="F813" i="1"/>
  <c r="H813" i="1" s="1"/>
  <c r="F814" i="1"/>
  <c r="H814" i="1" s="1"/>
  <c r="F815" i="1"/>
  <c r="H815" i="1" s="1"/>
  <c r="F816" i="1"/>
  <c r="F817" i="1"/>
  <c r="H817" i="1" s="1"/>
  <c r="F818" i="1"/>
  <c r="H818" i="1" s="1"/>
  <c r="F819" i="1"/>
  <c r="H819" i="1" s="1"/>
  <c r="F820" i="1"/>
  <c r="F821" i="1"/>
  <c r="H821" i="1" s="1"/>
  <c r="F822" i="1"/>
  <c r="H822" i="1" s="1"/>
  <c r="F823" i="1"/>
  <c r="H823" i="1" s="1"/>
  <c r="F824" i="1"/>
  <c r="F825" i="1"/>
  <c r="H825" i="1" s="1"/>
  <c r="F826" i="1"/>
  <c r="H826" i="1" s="1"/>
  <c r="F827" i="1"/>
  <c r="H827" i="1" s="1"/>
  <c r="F828" i="1"/>
  <c r="F829" i="1"/>
  <c r="H829" i="1" s="1"/>
  <c r="F830" i="1"/>
  <c r="H830" i="1" s="1"/>
  <c r="F831" i="1"/>
  <c r="H831" i="1" s="1"/>
  <c r="F832" i="1"/>
  <c r="F833" i="1"/>
  <c r="H833" i="1" s="1"/>
  <c r="F834" i="1"/>
  <c r="H834" i="1" s="1"/>
  <c r="F835" i="1"/>
  <c r="H835" i="1" s="1"/>
  <c r="F836" i="1"/>
  <c r="F837" i="1"/>
  <c r="H837" i="1" s="1"/>
  <c r="F838" i="1"/>
  <c r="H838" i="1" s="1"/>
  <c r="F839" i="1"/>
  <c r="H839" i="1" s="1"/>
  <c r="F840" i="1"/>
  <c r="F841" i="1"/>
  <c r="H841" i="1" s="1"/>
  <c r="F842" i="1"/>
  <c r="H842" i="1" s="1"/>
  <c r="F843" i="1"/>
  <c r="H843" i="1" s="1"/>
  <c r="F844" i="1"/>
  <c r="F845" i="1"/>
  <c r="H845" i="1" s="1"/>
  <c r="F846" i="1"/>
  <c r="H846" i="1" s="1"/>
  <c r="F847" i="1"/>
  <c r="H847" i="1" s="1"/>
  <c r="F848" i="1"/>
  <c r="F849" i="1"/>
  <c r="H849" i="1" s="1"/>
  <c r="F850" i="1"/>
  <c r="H850" i="1" s="1"/>
  <c r="F851" i="1"/>
  <c r="H851" i="1" s="1"/>
  <c r="F852" i="1"/>
  <c r="F853" i="1"/>
  <c r="H853" i="1" s="1"/>
  <c r="F854" i="1"/>
  <c r="H854" i="1" s="1"/>
  <c r="F855" i="1"/>
  <c r="H855" i="1" s="1"/>
  <c r="F856" i="1"/>
  <c r="F857" i="1"/>
  <c r="H857" i="1" s="1"/>
  <c r="F858" i="1"/>
  <c r="H858" i="1" s="1"/>
  <c r="F859" i="1"/>
  <c r="H859" i="1" s="1"/>
  <c r="F860" i="1"/>
  <c r="F861" i="1"/>
  <c r="H861" i="1" s="1"/>
  <c r="F862" i="1"/>
  <c r="H862" i="1" s="1"/>
  <c r="F863" i="1"/>
  <c r="H863" i="1" s="1"/>
  <c r="F864" i="1"/>
  <c r="F865" i="1"/>
  <c r="H865" i="1" s="1"/>
  <c r="F866" i="1"/>
  <c r="H866" i="1" s="1"/>
  <c r="F867" i="1"/>
  <c r="H867" i="1" s="1"/>
  <c r="F868" i="1"/>
  <c r="F869" i="1"/>
  <c r="H869" i="1" s="1"/>
  <c r="F870" i="1"/>
  <c r="H870" i="1" s="1"/>
  <c r="F871" i="1"/>
  <c r="H871" i="1" s="1"/>
  <c r="F872" i="1"/>
  <c r="F873" i="1"/>
  <c r="H873" i="1" s="1"/>
  <c r="F874" i="1"/>
  <c r="H874" i="1" s="1"/>
  <c r="F875" i="1"/>
  <c r="H875" i="1" s="1"/>
  <c r="F876" i="1"/>
  <c r="F877" i="1"/>
  <c r="H877" i="1" s="1"/>
  <c r="F878" i="1"/>
  <c r="H878" i="1" s="1"/>
  <c r="F879" i="1"/>
  <c r="H879" i="1" s="1"/>
  <c r="F880" i="1"/>
  <c r="F881" i="1"/>
  <c r="H881" i="1" s="1"/>
  <c r="F882" i="1"/>
  <c r="H882" i="1" s="1"/>
  <c r="F883" i="1"/>
  <c r="H883" i="1" s="1"/>
  <c r="F884" i="1"/>
  <c r="F885" i="1"/>
  <c r="H885" i="1" s="1"/>
  <c r="F886" i="1"/>
  <c r="H886" i="1" s="1"/>
  <c r="F887" i="1"/>
  <c r="H887" i="1" s="1"/>
  <c r="F888" i="1"/>
  <c r="F889" i="1"/>
  <c r="H889" i="1" s="1"/>
  <c r="F890" i="1"/>
  <c r="H890" i="1" s="1"/>
  <c r="F891" i="1"/>
  <c r="H891" i="1" s="1"/>
  <c r="F892" i="1"/>
  <c r="F893" i="1"/>
  <c r="H893" i="1" s="1"/>
  <c r="F894" i="1"/>
  <c r="H894" i="1" s="1"/>
  <c r="F895" i="1"/>
  <c r="H895" i="1" s="1"/>
  <c r="F896" i="1"/>
  <c r="F897" i="1"/>
  <c r="H897" i="1" s="1"/>
  <c r="F898" i="1"/>
  <c r="H898" i="1" s="1"/>
  <c r="F899" i="1"/>
  <c r="H899" i="1" s="1"/>
  <c r="F900" i="1"/>
  <c r="F901" i="1"/>
  <c r="H901" i="1" s="1"/>
  <c r="F902" i="1"/>
  <c r="H902" i="1" s="1"/>
  <c r="F903" i="1"/>
  <c r="H903" i="1" s="1"/>
  <c r="F904" i="1"/>
  <c r="F905" i="1"/>
  <c r="H905" i="1" s="1"/>
  <c r="F906" i="1"/>
  <c r="H906" i="1" s="1"/>
  <c r="F907" i="1"/>
  <c r="H907" i="1" s="1"/>
  <c r="F908" i="1"/>
  <c r="F909" i="1"/>
  <c r="H909" i="1" s="1"/>
  <c r="F910" i="1"/>
  <c r="H910" i="1" s="1"/>
  <c r="F911" i="1"/>
  <c r="H911" i="1" s="1"/>
  <c r="F912" i="1"/>
  <c r="F913" i="1"/>
  <c r="H913" i="1" s="1"/>
  <c r="F914" i="1"/>
  <c r="H914" i="1" s="1"/>
  <c r="F915" i="1"/>
  <c r="H915" i="1" s="1"/>
  <c r="F916" i="1"/>
  <c r="F917" i="1"/>
  <c r="H917" i="1" s="1"/>
  <c r="F918" i="1"/>
  <c r="H918" i="1" s="1"/>
  <c r="F919" i="1"/>
  <c r="H919" i="1" s="1"/>
  <c r="F920" i="1"/>
  <c r="F921" i="1"/>
  <c r="H921" i="1" s="1"/>
  <c r="F922" i="1"/>
  <c r="H922" i="1" s="1"/>
  <c r="F923" i="1"/>
  <c r="H923" i="1" s="1"/>
  <c r="F924" i="1"/>
  <c r="F925" i="1"/>
  <c r="H925" i="1" s="1"/>
  <c r="F926" i="1"/>
  <c r="H926" i="1" s="1"/>
  <c r="F927" i="1"/>
  <c r="H927" i="1" s="1"/>
  <c r="F928" i="1"/>
  <c r="F929" i="1"/>
  <c r="H929" i="1" s="1"/>
  <c r="F930" i="1"/>
  <c r="H930" i="1" s="1"/>
  <c r="F931" i="1"/>
  <c r="H931" i="1" s="1"/>
  <c r="F932" i="1"/>
  <c r="F933" i="1"/>
  <c r="H933" i="1" s="1"/>
  <c r="F934" i="1"/>
  <c r="H934" i="1" s="1"/>
  <c r="F935" i="1"/>
  <c r="H935" i="1" s="1"/>
  <c r="F936" i="1"/>
  <c r="F937" i="1"/>
  <c r="H937" i="1" s="1"/>
  <c r="F938" i="1"/>
  <c r="H938" i="1" s="1"/>
  <c r="F939" i="1"/>
  <c r="H939" i="1" s="1"/>
  <c r="F940" i="1"/>
  <c r="F941" i="1"/>
  <c r="H941" i="1" s="1"/>
  <c r="F942" i="1"/>
  <c r="H942" i="1" s="1"/>
  <c r="F943" i="1"/>
  <c r="H943" i="1" s="1"/>
  <c r="F944" i="1"/>
  <c r="F945" i="1"/>
  <c r="H945" i="1" s="1"/>
  <c r="F946" i="1"/>
  <c r="H946" i="1" s="1"/>
  <c r="F947" i="1"/>
  <c r="H947" i="1" s="1"/>
  <c r="F948" i="1"/>
  <c r="F949" i="1"/>
  <c r="H949" i="1" s="1"/>
  <c r="F950" i="1"/>
  <c r="H950" i="1" s="1"/>
  <c r="F951" i="1"/>
  <c r="H951" i="1" s="1"/>
  <c r="F952" i="1"/>
  <c r="F953" i="1"/>
  <c r="H953" i="1" s="1"/>
  <c r="F954" i="1"/>
  <c r="H954" i="1" s="1"/>
  <c r="F955" i="1"/>
  <c r="H955" i="1" s="1"/>
  <c r="F956" i="1"/>
  <c r="F957" i="1"/>
  <c r="H957" i="1" s="1"/>
  <c r="F958" i="1"/>
  <c r="H958" i="1" s="1"/>
  <c r="F959" i="1"/>
  <c r="H959" i="1" s="1"/>
  <c r="F960" i="1"/>
  <c r="F961" i="1"/>
  <c r="H961" i="1" s="1"/>
  <c r="F962" i="1"/>
  <c r="H962" i="1" s="1"/>
  <c r="F963" i="1"/>
  <c r="H963" i="1" s="1"/>
  <c r="F964" i="1"/>
  <c r="F965" i="1"/>
  <c r="H965" i="1" s="1"/>
  <c r="F966" i="1"/>
  <c r="H966" i="1" s="1"/>
  <c r="F967" i="1"/>
  <c r="H967" i="1" s="1"/>
  <c r="F968" i="1"/>
  <c r="F969" i="1"/>
  <c r="H969" i="1" s="1"/>
  <c r="F970" i="1"/>
  <c r="H970" i="1" s="1"/>
  <c r="F971" i="1"/>
  <c r="H971" i="1" s="1"/>
  <c r="F972" i="1"/>
  <c r="F973" i="1"/>
  <c r="H973" i="1" s="1"/>
  <c r="F974" i="1"/>
  <c r="H974" i="1" s="1"/>
  <c r="F975" i="1"/>
  <c r="H975" i="1" s="1"/>
  <c r="F976" i="1"/>
  <c r="F977" i="1"/>
  <c r="H977" i="1" s="1"/>
  <c r="F978" i="1"/>
  <c r="H978" i="1" s="1"/>
  <c r="F979" i="1"/>
  <c r="H979" i="1" s="1"/>
  <c r="F980" i="1"/>
  <c r="F981" i="1"/>
  <c r="H981" i="1" s="1"/>
  <c r="F982" i="1"/>
  <c r="H982" i="1" s="1"/>
  <c r="F983" i="1"/>
  <c r="H983" i="1" s="1"/>
  <c r="F984" i="1"/>
  <c r="F985" i="1"/>
  <c r="H985" i="1" s="1"/>
  <c r="F986" i="1"/>
  <c r="H986" i="1" s="1"/>
  <c r="F987" i="1"/>
  <c r="H987" i="1" s="1"/>
  <c r="F988" i="1"/>
  <c r="F989" i="1"/>
  <c r="H989" i="1" s="1"/>
  <c r="F990" i="1"/>
  <c r="H990" i="1" s="1"/>
  <c r="F991" i="1"/>
  <c r="H991" i="1" s="1"/>
  <c r="F992" i="1"/>
  <c r="F993" i="1"/>
  <c r="H993" i="1" s="1"/>
  <c r="F994" i="1"/>
  <c r="H994" i="1" s="1"/>
  <c r="F995" i="1"/>
  <c r="H995" i="1" s="1"/>
  <c r="F996" i="1"/>
  <c r="F997" i="1"/>
  <c r="H997" i="1" s="1"/>
  <c r="F998" i="1"/>
  <c r="H998" i="1" s="1"/>
  <c r="F999" i="1"/>
  <c r="H999" i="1" s="1"/>
  <c r="F1000" i="1"/>
  <c r="F1001" i="1"/>
  <c r="H1001" i="1" s="1"/>
  <c r="F1002" i="1"/>
  <c r="H1002" i="1" s="1"/>
  <c r="F1003" i="1"/>
  <c r="H1003" i="1" s="1"/>
  <c r="F1004" i="1"/>
  <c r="F1005" i="1"/>
  <c r="H1005" i="1" s="1"/>
  <c r="F1006" i="1"/>
  <c r="H1006" i="1" s="1"/>
  <c r="F1007" i="1"/>
  <c r="H1007" i="1" s="1"/>
  <c r="F1008" i="1"/>
  <c r="F1009" i="1"/>
  <c r="H1009" i="1" s="1"/>
  <c r="F1010" i="1"/>
  <c r="H1010" i="1" s="1"/>
  <c r="F1011" i="1"/>
  <c r="H1011" i="1" s="1"/>
  <c r="F1012" i="1"/>
  <c r="F1013" i="1"/>
  <c r="H1013" i="1" s="1"/>
  <c r="F1014" i="1"/>
  <c r="H1014" i="1" s="1"/>
  <c r="F1015" i="1"/>
  <c r="H1015" i="1" s="1"/>
  <c r="F1016" i="1"/>
  <c r="F1017" i="1"/>
  <c r="H1017" i="1" s="1"/>
  <c r="F1018" i="1"/>
  <c r="H1018" i="1" s="1"/>
  <c r="F1019" i="1"/>
  <c r="H1019" i="1" s="1"/>
  <c r="F1020" i="1"/>
  <c r="F1021" i="1"/>
  <c r="H1021" i="1" s="1"/>
  <c r="F1022" i="1"/>
  <c r="H1022" i="1" s="1"/>
  <c r="F1023" i="1"/>
  <c r="H1023" i="1" s="1"/>
  <c r="F1024" i="1"/>
  <c r="F1025" i="1"/>
  <c r="H1025" i="1" s="1"/>
  <c r="F1026" i="1"/>
  <c r="H1026" i="1" s="1"/>
  <c r="F1027" i="1"/>
  <c r="H1027" i="1" s="1"/>
  <c r="F1028" i="1"/>
  <c r="F1029" i="1"/>
  <c r="H1029" i="1" s="1"/>
  <c r="F1030" i="1"/>
  <c r="H1030" i="1" s="1"/>
  <c r="F1031" i="1"/>
  <c r="H1031" i="1" s="1"/>
  <c r="F1032" i="1"/>
  <c r="F1033" i="1"/>
  <c r="H1033" i="1" s="1"/>
  <c r="F1034" i="1"/>
  <c r="H1034" i="1" s="1"/>
  <c r="F1035" i="1"/>
  <c r="H1035" i="1" s="1"/>
  <c r="F1036" i="1"/>
  <c r="F1037" i="1"/>
  <c r="H1037" i="1" s="1"/>
  <c r="F1038" i="1"/>
  <c r="H1038" i="1" s="1"/>
  <c r="F1039" i="1"/>
  <c r="H1039" i="1" s="1"/>
  <c r="F1040" i="1"/>
  <c r="F1041" i="1"/>
  <c r="H1041" i="1" s="1"/>
  <c r="F1042" i="1"/>
  <c r="H1042" i="1" s="1"/>
  <c r="F1043" i="1"/>
  <c r="H1043" i="1" s="1"/>
  <c r="F1044" i="1"/>
  <c r="F1045" i="1"/>
  <c r="H1045" i="1" s="1"/>
  <c r="F1046" i="1"/>
  <c r="H1046" i="1" s="1"/>
  <c r="F1047" i="1"/>
  <c r="H1047" i="1" s="1"/>
  <c r="F1048" i="1"/>
  <c r="F1049" i="1"/>
  <c r="H1049" i="1" s="1"/>
  <c r="F1050" i="1"/>
  <c r="H1050" i="1" s="1"/>
  <c r="F1051" i="1"/>
  <c r="H1051" i="1" s="1"/>
  <c r="F1052" i="1"/>
  <c r="F1053" i="1"/>
  <c r="H1053" i="1" s="1"/>
  <c r="F1054" i="1"/>
  <c r="H1054" i="1" s="1"/>
  <c r="F1055" i="1"/>
  <c r="H1055" i="1" s="1"/>
  <c r="F1056" i="1"/>
  <c r="F1057" i="1"/>
  <c r="H1057" i="1" s="1"/>
  <c r="F1058" i="1"/>
  <c r="H1058" i="1" s="1"/>
  <c r="F1059" i="1"/>
  <c r="H1059" i="1" s="1"/>
  <c r="F1060" i="1"/>
  <c r="F1061" i="1"/>
  <c r="H1061" i="1" s="1"/>
  <c r="F1062" i="1"/>
  <c r="H1062" i="1" s="1"/>
  <c r="F1063" i="1"/>
  <c r="H1063" i="1" s="1"/>
  <c r="F1064" i="1"/>
  <c r="F1065" i="1"/>
  <c r="H1065" i="1" s="1"/>
  <c r="F1066" i="1"/>
  <c r="H1066" i="1" s="1"/>
  <c r="F1067" i="1"/>
  <c r="H1067" i="1" s="1"/>
  <c r="F1068" i="1"/>
  <c r="F1069" i="1"/>
  <c r="H1069" i="1" s="1"/>
  <c r="F1070" i="1"/>
  <c r="H1070" i="1" s="1"/>
  <c r="F1071" i="1"/>
  <c r="H1071" i="1" s="1"/>
  <c r="F1072" i="1"/>
  <c r="F1073" i="1"/>
  <c r="H1073" i="1" s="1"/>
  <c r="F1074" i="1"/>
  <c r="H1074" i="1" s="1"/>
  <c r="F1075" i="1"/>
  <c r="H1075" i="1" s="1"/>
  <c r="F1076" i="1"/>
  <c r="F1077" i="1"/>
  <c r="H1077" i="1" s="1"/>
  <c r="F1078" i="1"/>
  <c r="H1078" i="1" s="1"/>
  <c r="F1079" i="1"/>
  <c r="H1079" i="1" s="1"/>
  <c r="F1080" i="1"/>
  <c r="F1081" i="1"/>
  <c r="H1081" i="1" s="1"/>
  <c r="F1082" i="1"/>
  <c r="H1082" i="1" s="1"/>
  <c r="F1083" i="1"/>
  <c r="H1083" i="1" s="1"/>
  <c r="F1084" i="1"/>
  <c r="F1085" i="1"/>
  <c r="H1085" i="1" s="1"/>
  <c r="F1086" i="1"/>
  <c r="H1086" i="1" s="1"/>
  <c r="F1087" i="1"/>
  <c r="H1087" i="1" s="1"/>
  <c r="F1088" i="1"/>
  <c r="F1089" i="1"/>
  <c r="H1089" i="1" s="1"/>
  <c r="F1090" i="1"/>
  <c r="H1090" i="1" s="1"/>
  <c r="F1091" i="1"/>
  <c r="H1091" i="1" s="1"/>
  <c r="F1092" i="1"/>
  <c r="F1093" i="1"/>
  <c r="H1093" i="1" s="1"/>
  <c r="F1094" i="1"/>
  <c r="H1094" i="1" s="1"/>
  <c r="F1095" i="1"/>
  <c r="H1095" i="1" s="1"/>
  <c r="F1096" i="1"/>
  <c r="F1097" i="1"/>
  <c r="H1097" i="1" s="1"/>
  <c r="F1098" i="1"/>
  <c r="H1098" i="1" s="1"/>
  <c r="F1099" i="1"/>
  <c r="H1099" i="1" s="1"/>
  <c r="F1100" i="1"/>
  <c r="F1101" i="1"/>
  <c r="H1101" i="1" s="1"/>
  <c r="F1102" i="1"/>
  <c r="H1102" i="1" s="1"/>
  <c r="F1103" i="1"/>
  <c r="H1103" i="1" s="1"/>
  <c r="F1104" i="1"/>
  <c r="F1105" i="1"/>
  <c r="H1105" i="1" s="1"/>
  <c r="F1106" i="1"/>
  <c r="H1106" i="1" s="1"/>
  <c r="F1107" i="1"/>
  <c r="H1107" i="1" s="1"/>
  <c r="F1108" i="1"/>
  <c r="F1109" i="1"/>
  <c r="H1109" i="1" s="1"/>
  <c r="F1110" i="1"/>
  <c r="H1110" i="1" s="1"/>
  <c r="F1111" i="1"/>
  <c r="H1111" i="1" s="1"/>
  <c r="F1112" i="1"/>
  <c r="F1113" i="1"/>
  <c r="H1113" i="1" s="1"/>
  <c r="F1114" i="1"/>
  <c r="H1114" i="1" s="1"/>
  <c r="F1115" i="1"/>
  <c r="H1115" i="1" s="1"/>
  <c r="F1116" i="1"/>
  <c r="F1117" i="1"/>
  <c r="H1117" i="1" s="1"/>
  <c r="F1118" i="1"/>
  <c r="H1118" i="1" s="1"/>
  <c r="F1119" i="1"/>
  <c r="H1119" i="1" s="1"/>
  <c r="F1120" i="1"/>
  <c r="F1121" i="1"/>
  <c r="H1121" i="1" s="1"/>
  <c r="F1122" i="1"/>
  <c r="H1122" i="1" s="1"/>
  <c r="F1123" i="1"/>
  <c r="H1123" i="1" s="1"/>
  <c r="F1124" i="1"/>
  <c r="F1125" i="1"/>
  <c r="H1125" i="1" s="1"/>
  <c r="F1126" i="1"/>
  <c r="H1126" i="1" s="1"/>
  <c r="F1127" i="1"/>
  <c r="H1127" i="1" s="1"/>
  <c r="F1128" i="1"/>
  <c r="F1129" i="1"/>
  <c r="H1129" i="1" s="1"/>
  <c r="F1130" i="1"/>
  <c r="H1130" i="1" s="1"/>
  <c r="F1131" i="1"/>
  <c r="H1131" i="1" s="1"/>
  <c r="F1132" i="1"/>
  <c r="F1133" i="1"/>
  <c r="H1133" i="1" s="1"/>
  <c r="F1134" i="1"/>
  <c r="H1134" i="1" s="1"/>
  <c r="F1135" i="1"/>
  <c r="H1135" i="1" s="1"/>
  <c r="F1136" i="1"/>
  <c r="F1137" i="1"/>
  <c r="H1137" i="1" s="1"/>
  <c r="F1138" i="1"/>
  <c r="H1138" i="1" s="1"/>
  <c r="F1139" i="1"/>
  <c r="H1139" i="1" s="1"/>
  <c r="F1140" i="1"/>
  <c r="F1141" i="1"/>
  <c r="H1141" i="1" s="1"/>
  <c r="F1142" i="1"/>
  <c r="H1142" i="1" s="1"/>
  <c r="F1143" i="1"/>
  <c r="H1143" i="1" s="1"/>
  <c r="F1144" i="1"/>
  <c r="F1145" i="1"/>
  <c r="H1145" i="1" s="1"/>
  <c r="F1146" i="1"/>
  <c r="H1146" i="1" s="1"/>
  <c r="F1147" i="1"/>
  <c r="H1147" i="1" s="1"/>
  <c r="F1148" i="1"/>
  <c r="F1149" i="1"/>
  <c r="H1149" i="1" s="1"/>
  <c r="F1150" i="1"/>
  <c r="H1150" i="1" s="1"/>
  <c r="F1151" i="1"/>
  <c r="H1151" i="1" s="1"/>
  <c r="F1152" i="1"/>
  <c r="F1153" i="1"/>
  <c r="H1153" i="1" s="1"/>
  <c r="F1154" i="1"/>
  <c r="H1154" i="1" s="1"/>
  <c r="F1155" i="1"/>
  <c r="H1155" i="1" s="1"/>
  <c r="F1156" i="1"/>
  <c r="F1157" i="1"/>
  <c r="H1157" i="1" s="1"/>
  <c r="F1158" i="1"/>
  <c r="H1158" i="1" s="1"/>
  <c r="F1159" i="1"/>
  <c r="H1159" i="1" s="1"/>
  <c r="F1160" i="1"/>
  <c r="F1161" i="1"/>
  <c r="H1161" i="1" s="1"/>
  <c r="F1162" i="1"/>
  <c r="H1162" i="1" s="1"/>
  <c r="F1163" i="1"/>
  <c r="H1163" i="1" s="1"/>
  <c r="F1164" i="1"/>
  <c r="F1165" i="1"/>
  <c r="H1165" i="1" s="1"/>
  <c r="F1166" i="1"/>
  <c r="H1166" i="1" s="1"/>
  <c r="F1167" i="1"/>
  <c r="H1167" i="1" s="1"/>
  <c r="F1168" i="1"/>
  <c r="F1169" i="1"/>
  <c r="H1169" i="1" s="1"/>
  <c r="F1170" i="1"/>
  <c r="H1170" i="1" s="1"/>
  <c r="F1171" i="1"/>
  <c r="H1171" i="1" s="1"/>
  <c r="F1172" i="1"/>
  <c r="F1173" i="1"/>
  <c r="H1173" i="1" s="1"/>
  <c r="F1174" i="1"/>
  <c r="H1174" i="1" s="1"/>
  <c r="F1175" i="1"/>
  <c r="H1175" i="1" s="1"/>
  <c r="F1176" i="1"/>
  <c r="F1177" i="1"/>
  <c r="H1177" i="1" s="1"/>
  <c r="F1178" i="1"/>
  <c r="H1178" i="1" s="1"/>
  <c r="F1179" i="1"/>
  <c r="H1179" i="1" s="1"/>
  <c r="F1180" i="1"/>
  <c r="F1181" i="1"/>
  <c r="H1181" i="1" s="1"/>
  <c r="F1182" i="1"/>
  <c r="H1182" i="1" s="1"/>
  <c r="F1183" i="1"/>
  <c r="H1183" i="1" s="1"/>
  <c r="F1184" i="1"/>
  <c r="F1185" i="1"/>
  <c r="H1185" i="1" s="1"/>
  <c r="F1186" i="1"/>
  <c r="H1186" i="1" s="1"/>
  <c r="F1187" i="1"/>
  <c r="H1187" i="1" s="1"/>
  <c r="F1188" i="1"/>
  <c r="F1189" i="1"/>
  <c r="H1189" i="1" s="1"/>
  <c r="F1190" i="1"/>
  <c r="H1190" i="1" s="1"/>
  <c r="F1191" i="1"/>
  <c r="H1191" i="1" s="1"/>
  <c r="F1192" i="1"/>
  <c r="F1193" i="1"/>
  <c r="H1193" i="1" s="1"/>
  <c r="F1194" i="1"/>
  <c r="H1194" i="1" s="1"/>
  <c r="F1195" i="1"/>
  <c r="H1195" i="1" s="1"/>
  <c r="F1196" i="1"/>
  <c r="F1197" i="1"/>
  <c r="H1197" i="1" s="1"/>
  <c r="F1198" i="1"/>
  <c r="H1198" i="1" s="1"/>
  <c r="F1199" i="1"/>
  <c r="H1199" i="1" s="1"/>
  <c r="F1200" i="1"/>
  <c r="F1201" i="1"/>
  <c r="H1201" i="1" s="1"/>
  <c r="F1202" i="1"/>
  <c r="H1202" i="1" s="1"/>
  <c r="F1203" i="1"/>
  <c r="H1203" i="1" s="1"/>
  <c r="F1204" i="1"/>
  <c r="F1205" i="1"/>
  <c r="H1205" i="1" s="1"/>
  <c r="F1206" i="1"/>
  <c r="H1206" i="1" s="1"/>
  <c r="F1207" i="1"/>
  <c r="H1207" i="1" s="1"/>
  <c r="F1208" i="1"/>
  <c r="F1209" i="1"/>
  <c r="H1209" i="1" s="1"/>
  <c r="F1210" i="1"/>
  <c r="H1210" i="1" s="1"/>
  <c r="F1211" i="1"/>
  <c r="H1211" i="1" s="1"/>
  <c r="F1212" i="1"/>
  <c r="F1213" i="1"/>
  <c r="H1213" i="1" s="1"/>
  <c r="F1214" i="1"/>
  <c r="H1214" i="1" s="1"/>
  <c r="F1215" i="1"/>
  <c r="H1215" i="1" s="1"/>
  <c r="F1216" i="1"/>
  <c r="F1217" i="1"/>
  <c r="H1217" i="1" s="1"/>
  <c r="F1218" i="1"/>
  <c r="H1218" i="1" s="1"/>
  <c r="F1219" i="1"/>
  <c r="H1219" i="1" s="1"/>
  <c r="F1220" i="1"/>
  <c r="F1221" i="1"/>
  <c r="H1221" i="1" s="1"/>
  <c r="F1222" i="1"/>
  <c r="H1222" i="1" s="1"/>
  <c r="F1223" i="1"/>
  <c r="H1223" i="1" s="1"/>
  <c r="F1224" i="1"/>
  <c r="F1225" i="1"/>
  <c r="H1225" i="1" s="1"/>
  <c r="F1226" i="1"/>
  <c r="H1226" i="1" s="1"/>
  <c r="F1227" i="1"/>
  <c r="H1227" i="1" s="1"/>
  <c r="F1228" i="1"/>
  <c r="F1229" i="1"/>
  <c r="H1229" i="1" s="1"/>
  <c r="F1230" i="1"/>
  <c r="H1230" i="1" s="1"/>
  <c r="F1231" i="1"/>
  <c r="H1231" i="1" s="1"/>
  <c r="F1232" i="1"/>
  <c r="F1233" i="1"/>
  <c r="H1233" i="1" s="1"/>
  <c r="F1234" i="1"/>
  <c r="H1234" i="1" s="1"/>
  <c r="F1235" i="1"/>
  <c r="H1235" i="1" s="1"/>
  <c r="F1236" i="1"/>
  <c r="F1237" i="1"/>
  <c r="H1237" i="1" s="1"/>
  <c r="F1238" i="1"/>
  <c r="H1238" i="1" s="1"/>
  <c r="F1239" i="1"/>
  <c r="H1239" i="1" s="1"/>
  <c r="F1240" i="1"/>
  <c r="F1241" i="1"/>
  <c r="H1241" i="1" s="1"/>
  <c r="F1242" i="1"/>
  <c r="H1242" i="1" s="1"/>
  <c r="F1243" i="1"/>
  <c r="H1243" i="1" s="1"/>
  <c r="F1244" i="1"/>
  <c r="F1245" i="1"/>
  <c r="H1245" i="1" s="1"/>
  <c r="F1246" i="1"/>
  <c r="H1246" i="1" s="1"/>
  <c r="F1247" i="1"/>
  <c r="H1247" i="1" s="1"/>
  <c r="F1248" i="1"/>
  <c r="F1249" i="1"/>
  <c r="H1249" i="1" s="1"/>
  <c r="F1250" i="1"/>
  <c r="H1250" i="1" s="1"/>
  <c r="F1251" i="1"/>
  <c r="H1251" i="1" s="1"/>
  <c r="F1252" i="1"/>
  <c r="F1253" i="1"/>
  <c r="H1253" i="1" s="1"/>
  <c r="F1254" i="1"/>
  <c r="H1254" i="1" s="1"/>
  <c r="F1255" i="1"/>
  <c r="H1255" i="1" s="1"/>
  <c r="F1256" i="1"/>
  <c r="F1257" i="1"/>
  <c r="H1257" i="1" s="1"/>
  <c r="F1258" i="1"/>
  <c r="H1258" i="1" s="1"/>
  <c r="F1259" i="1"/>
  <c r="H1259" i="1" s="1"/>
  <c r="F1260" i="1"/>
  <c r="F1261" i="1"/>
  <c r="H1261" i="1" s="1"/>
  <c r="F1262" i="1"/>
  <c r="H1262" i="1" s="1"/>
  <c r="F1263" i="1"/>
  <c r="H1263" i="1" s="1"/>
  <c r="F1264" i="1"/>
  <c r="F1265" i="1"/>
  <c r="H1265" i="1" s="1"/>
  <c r="F1266" i="1"/>
  <c r="H1266" i="1" s="1"/>
  <c r="F1267" i="1"/>
  <c r="H1267" i="1" s="1"/>
  <c r="F1268" i="1"/>
  <c r="F1269" i="1"/>
  <c r="H1269" i="1" s="1"/>
  <c r="F1270" i="1"/>
  <c r="H1270" i="1" s="1"/>
  <c r="F1271" i="1"/>
  <c r="H1271" i="1" s="1"/>
  <c r="F1272" i="1"/>
  <c r="F1273" i="1"/>
  <c r="H1273" i="1" s="1"/>
  <c r="F1274" i="1"/>
  <c r="H1274" i="1" s="1"/>
  <c r="F1275" i="1"/>
  <c r="H1275" i="1" s="1"/>
  <c r="F1276" i="1"/>
  <c r="F1277" i="1"/>
  <c r="H1277" i="1" s="1"/>
  <c r="F1278" i="1"/>
  <c r="H1278" i="1" s="1"/>
  <c r="F1279" i="1"/>
  <c r="H1279" i="1" s="1"/>
  <c r="F1280" i="1"/>
  <c r="F1281" i="1"/>
  <c r="H1281" i="1" s="1"/>
  <c r="F1282" i="1"/>
  <c r="H1282" i="1" s="1"/>
  <c r="F1283" i="1"/>
  <c r="H1283" i="1" s="1"/>
  <c r="F1284" i="1"/>
  <c r="F1285" i="1"/>
  <c r="H1285" i="1" s="1"/>
  <c r="F1286" i="1"/>
  <c r="H1286" i="1" s="1"/>
  <c r="F1287" i="1"/>
  <c r="H1287" i="1" s="1"/>
  <c r="F1288" i="1"/>
  <c r="F1289" i="1"/>
  <c r="H1289" i="1" s="1"/>
  <c r="F1290" i="1"/>
  <c r="H1290" i="1" s="1"/>
  <c r="F1291" i="1"/>
  <c r="H1291" i="1" s="1"/>
  <c r="F1292" i="1"/>
  <c r="F1293" i="1"/>
  <c r="H1293" i="1" s="1"/>
  <c r="F1294" i="1"/>
  <c r="H1294" i="1" s="1"/>
  <c r="F1295" i="1"/>
  <c r="H1295" i="1" s="1"/>
  <c r="F1296" i="1"/>
  <c r="F1297" i="1"/>
  <c r="H1297" i="1" s="1"/>
  <c r="F1298" i="1"/>
  <c r="H1298" i="1" s="1"/>
  <c r="F1299" i="1"/>
  <c r="H1299" i="1" s="1"/>
  <c r="F1300" i="1"/>
  <c r="F1301" i="1"/>
  <c r="H1301" i="1" s="1"/>
  <c r="F1302" i="1"/>
  <c r="H1302" i="1" s="1"/>
  <c r="F1303" i="1"/>
  <c r="H1303" i="1" s="1"/>
  <c r="F1304" i="1"/>
  <c r="F1305" i="1"/>
  <c r="H1305" i="1" s="1"/>
  <c r="F1306" i="1"/>
  <c r="H1306" i="1" s="1"/>
  <c r="F1307" i="1"/>
  <c r="H1307" i="1" s="1"/>
  <c r="F1308" i="1"/>
  <c r="F1309" i="1"/>
  <c r="H1309" i="1" s="1"/>
  <c r="F1310" i="1"/>
  <c r="H1310" i="1" s="1"/>
  <c r="F1311" i="1"/>
  <c r="H1311" i="1" s="1"/>
  <c r="F1312" i="1"/>
  <c r="F1313" i="1"/>
  <c r="H1313" i="1" s="1"/>
  <c r="F1314" i="1"/>
  <c r="H1314" i="1" s="1"/>
  <c r="F1315" i="1"/>
  <c r="H1315" i="1" s="1"/>
  <c r="F1316" i="1"/>
  <c r="F1317" i="1"/>
  <c r="H1317" i="1" s="1"/>
  <c r="F1318" i="1"/>
  <c r="H1318" i="1" s="1"/>
  <c r="F1319" i="1"/>
  <c r="H1319" i="1" s="1"/>
  <c r="F1320" i="1"/>
  <c r="F1321" i="1"/>
  <c r="H1321" i="1" s="1"/>
  <c r="F1322" i="1"/>
  <c r="H1322" i="1" s="1"/>
  <c r="F1323" i="1"/>
  <c r="H1323" i="1" s="1"/>
  <c r="F1324" i="1"/>
  <c r="F1325" i="1"/>
  <c r="H1325" i="1" s="1"/>
  <c r="F1326" i="1"/>
  <c r="H1326" i="1" s="1"/>
  <c r="F1327" i="1"/>
  <c r="H1327" i="1" s="1"/>
  <c r="F1328" i="1"/>
  <c r="F1329" i="1"/>
  <c r="H1329" i="1" s="1"/>
  <c r="F1330" i="1"/>
  <c r="H1330" i="1" s="1"/>
  <c r="F1331" i="1"/>
  <c r="H1331" i="1" s="1"/>
  <c r="F1332" i="1"/>
  <c r="F1333" i="1"/>
  <c r="H1333" i="1" s="1"/>
  <c r="F1334" i="1"/>
  <c r="H1334" i="1" s="1"/>
  <c r="F1335" i="1"/>
  <c r="H1335" i="1" s="1"/>
  <c r="F1336" i="1"/>
  <c r="F1337" i="1"/>
  <c r="H1337" i="1" s="1"/>
  <c r="F1338" i="1"/>
  <c r="H1338" i="1" s="1"/>
  <c r="F1339" i="1"/>
  <c r="H1339" i="1" s="1"/>
  <c r="F1340" i="1"/>
  <c r="F1341" i="1"/>
  <c r="H1341" i="1" s="1"/>
  <c r="F1342" i="1"/>
  <c r="H1342" i="1" s="1"/>
  <c r="F1343" i="1"/>
  <c r="H1343" i="1" s="1"/>
  <c r="F1344" i="1"/>
  <c r="F1345" i="1"/>
  <c r="H1345" i="1" s="1"/>
  <c r="F1346" i="1"/>
  <c r="H1346" i="1" s="1"/>
  <c r="F1347" i="1"/>
  <c r="H1347" i="1" s="1"/>
  <c r="F1348" i="1"/>
  <c r="F1349" i="1"/>
  <c r="H1349" i="1" s="1"/>
  <c r="F1350" i="1"/>
  <c r="H1350" i="1" s="1"/>
  <c r="F1351" i="1"/>
  <c r="H1351" i="1" s="1"/>
  <c r="F1352" i="1"/>
  <c r="F1353" i="1"/>
  <c r="H1353" i="1" s="1"/>
  <c r="F1354" i="1"/>
  <c r="H1354" i="1" s="1"/>
  <c r="F1355" i="1"/>
  <c r="H1355" i="1" s="1"/>
  <c r="F1356" i="1"/>
  <c r="F1357" i="1"/>
  <c r="H1357" i="1" s="1"/>
  <c r="F1358" i="1"/>
  <c r="H1358" i="1" s="1"/>
  <c r="F1359" i="1"/>
  <c r="H1359" i="1" s="1"/>
  <c r="F1360" i="1"/>
  <c r="F1361" i="1"/>
  <c r="H1361" i="1" s="1"/>
  <c r="F1362" i="1"/>
  <c r="H1362" i="1" s="1"/>
  <c r="F1363" i="1"/>
  <c r="H1363" i="1" s="1"/>
  <c r="F1364" i="1"/>
  <c r="F1365" i="1"/>
  <c r="H1365" i="1" s="1"/>
  <c r="F1366" i="1"/>
  <c r="H1366" i="1" s="1"/>
  <c r="F1367" i="1"/>
  <c r="H1367" i="1" s="1"/>
  <c r="F1368" i="1"/>
  <c r="F1369" i="1"/>
  <c r="H1369" i="1" s="1"/>
  <c r="F1370" i="1"/>
  <c r="H1370" i="1" s="1"/>
  <c r="F1371" i="1"/>
  <c r="H1371" i="1" s="1"/>
  <c r="F1372" i="1"/>
  <c r="F1373" i="1"/>
  <c r="H1373" i="1" s="1"/>
  <c r="F1374" i="1"/>
  <c r="H1374" i="1" s="1"/>
  <c r="F1375" i="1"/>
  <c r="H1375" i="1" s="1"/>
  <c r="F1376" i="1"/>
  <c r="F1377" i="1"/>
  <c r="H1377" i="1" s="1"/>
  <c r="F1378" i="1"/>
  <c r="H1378" i="1" s="1"/>
  <c r="F1379" i="1"/>
  <c r="H1379" i="1" s="1"/>
  <c r="F1380" i="1"/>
  <c r="F1381" i="1"/>
  <c r="H1381" i="1" s="1"/>
  <c r="F1382" i="1"/>
  <c r="H1382" i="1" s="1"/>
  <c r="F1383" i="1"/>
  <c r="H1383" i="1" s="1"/>
  <c r="F1384" i="1"/>
  <c r="F1385" i="1"/>
  <c r="H1385" i="1" s="1"/>
  <c r="F1386" i="1"/>
  <c r="H1386" i="1" s="1"/>
  <c r="F1387" i="1"/>
  <c r="H1387" i="1" s="1"/>
  <c r="F1388" i="1"/>
  <c r="F1389" i="1"/>
  <c r="H1389" i="1" s="1"/>
  <c r="F1390" i="1"/>
  <c r="H1390" i="1" s="1"/>
  <c r="F1391" i="1"/>
  <c r="H1391" i="1" s="1"/>
  <c r="F1392" i="1"/>
  <c r="F1393" i="1"/>
  <c r="H1393" i="1" s="1"/>
  <c r="F1394" i="1"/>
  <c r="H1394" i="1" s="1"/>
  <c r="F1395" i="1"/>
  <c r="H1395" i="1" s="1"/>
  <c r="F1396" i="1"/>
  <c r="F1397" i="1"/>
  <c r="H1397" i="1" s="1"/>
  <c r="F1398" i="1"/>
  <c r="H1398" i="1" s="1"/>
  <c r="F1399" i="1"/>
  <c r="H1399" i="1" s="1"/>
  <c r="F1400" i="1"/>
  <c r="F1401" i="1"/>
  <c r="H1401" i="1" s="1"/>
  <c r="F1402" i="1"/>
  <c r="H1402" i="1" s="1"/>
  <c r="F1403" i="1"/>
  <c r="H1403" i="1" s="1"/>
  <c r="F1404" i="1"/>
  <c r="F1405" i="1"/>
  <c r="H1405" i="1" s="1"/>
  <c r="F1406" i="1"/>
  <c r="H1406" i="1" s="1"/>
  <c r="F1407" i="1"/>
  <c r="H1407" i="1" s="1"/>
  <c r="F1408" i="1"/>
  <c r="F1409" i="1"/>
  <c r="H1409" i="1" s="1"/>
  <c r="F1410" i="1"/>
  <c r="H1410" i="1" s="1"/>
  <c r="F1411" i="1"/>
  <c r="H1411" i="1" s="1"/>
  <c r="F1412" i="1"/>
  <c r="F1413" i="1"/>
  <c r="H1413" i="1" s="1"/>
  <c r="F1414" i="1"/>
  <c r="H1414" i="1" s="1"/>
  <c r="F1415" i="1"/>
  <c r="H1415" i="1" s="1"/>
  <c r="F1416" i="1"/>
  <c r="F1417" i="1"/>
  <c r="H1417" i="1" s="1"/>
  <c r="F1418" i="1"/>
  <c r="H1418" i="1" s="1"/>
  <c r="F1419" i="1"/>
  <c r="H1419" i="1" s="1"/>
  <c r="F1420" i="1"/>
  <c r="F1421" i="1"/>
  <c r="H1421" i="1" s="1"/>
  <c r="F1422" i="1"/>
  <c r="H1422" i="1" s="1"/>
  <c r="F1423" i="1"/>
  <c r="H1423" i="1" s="1"/>
  <c r="F1424" i="1"/>
  <c r="F1425" i="1"/>
  <c r="H1425" i="1" s="1"/>
  <c r="F1426" i="1"/>
  <c r="H1426" i="1" s="1"/>
  <c r="F1427" i="1"/>
  <c r="H1427" i="1" s="1"/>
  <c r="F1428" i="1"/>
  <c r="F1429" i="1"/>
  <c r="H1429" i="1" s="1"/>
  <c r="F1430" i="1"/>
  <c r="H1430" i="1" s="1"/>
  <c r="F1431" i="1"/>
  <c r="H1431" i="1" s="1"/>
  <c r="F1432" i="1"/>
  <c r="F1433" i="1"/>
  <c r="H1433" i="1" s="1"/>
  <c r="F1434" i="1"/>
  <c r="H1434" i="1" s="1"/>
  <c r="F1435" i="1"/>
  <c r="H1435" i="1" s="1"/>
  <c r="F1436" i="1"/>
  <c r="F1437" i="1"/>
  <c r="H1437" i="1" s="1"/>
  <c r="F1438" i="1"/>
  <c r="H1438" i="1" s="1"/>
  <c r="F1439" i="1"/>
  <c r="H1439" i="1" s="1"/>
  <c r="F1440" i="1"/>
  <c r="F1441" i="1"/>
  <c r="H1441" i="1" s="1"/>
  <c r="F1442" i="1"/>
  <c r="H1442" i="1" s="1"/>
  <c r="F1443" i="1"/>
  <c r="H1443" i="1" s="1"/>
  <c r="F1444" i="1"/>
  <c r="F1445" i="1"/>
  <c r="H1445" i="1" s="1"/>
  <c r="F1446" i="1"/>
  <c r="H1446" i="1" s="1"/>
  <c r="F1447" i="1"/>
  <c r="H1447" i="1" s="1"/>
  <c r="F1448" i="1"/>
  <c r="F1449" i="1"/>
  <c r="H1449" i="1" s="1"/>
  <c r="F1450" i="1"/>
  <c r="H1450" i="1" s="1"/>
  <c r="F1451" i="1"/>
  <c r="H1451" i="1" s="1"/>
  <c r="F1452" i="1"/>
  <c r="F1453" i="1"/>
  <c r="H1453" i="1" s="1"/>
  <c r="F1454" i="1"/>
  <c r="H1454" i="1" s="1"/>
  <c r="F1455" i="1"/>
  <c r="H1455" i="1" s="1"/>
  <c r="F1456" i="1"/>
  <c r="F1457" i="1"/>
  <c r="H1457" i="1" s="1"/>
  <c r="F1458" i="1"/>
  <c r="H1458" i="1" s="1"/>
  <c r="F1459" i="1"/>
  <c r="H1459" i="1" s="1"/>
  <c r="F1460" i="1"/>
  <c r="F1461" i="1"/>
  <c r="H1461" i="1" s="1"/>
  <c r="F1462" i="1"/>
  <c r="H1462" i="1" s="1"/>
  <c r="F1463" i="1"/>
  <c r="H1463" i="1" s="1"/>
  <c r="F1464" i="1"/>
  <c r="F1465" i="1"/>
  <c r="H1465" i="1" s="1"/>
  <c r="F1466" i="1"/>
  <c r="H1466" i="1" s="1"/>
  <c r="F1467" i="1"/>
  <c r="H1467" i="1" s="1"/>
  <c r="F1468" i="1"/>
  <c r="F1469" i="1"/>
  <c r="H1469" i="1" s="1"/>
  <c r="F1470" i="1"/>
  <c r="H1470" i="1" s="1"/>
  <c r="F1471" i="1"/>
  <c r="H1471" i="1" s="1"/>
  <c r="F1472" i="1"/>
  <c r="F1473" i="1"/>
  <c r="H1473" i="1" s="1"/>
  <c r="F1474" i="1"/>
  <c r="H1474" i="1" s="1"/>
  <c r="F1475" i="1"/>
  <c r="H1475" i="1" s="1"/>
  <c r="F1476" i="1"/>
  <c r="F1477" i="1"/>
  <c r="H1477" i="1" s="1"/>
  <c r="F1478" i="1"/>
  <c r="H1478" i="1" s="1"/>
  <c r="F1479" i="1"/>
  <c r="H1479" i="1" s="1"/>
  <c r="F1480" i="1"/>
  <c r="F1481" i="1"/>
  <c r="H1481" i="1" s="1"/>
  <c r="F1482" i="1"/>
  <c r="H1482" i="1" s="1"/>
  <c r="F1483" i="1"/>
  <c r="H1483" i="1" s="1"/>
  <c r="F1484" i="1"/>
  <c r="F1485" i="1"/>
  <c r="H1485" i="1" s="1"/>
  <c r="F1486" i="1"/>
  <c r="H1486" i="1" s="1"/>
  <c r="F1487" i="1"/>
  <c r="H1487" i="1" s="1"/>
  <c r="F1488" i="1"/>
  <c r="F1489" i="1"/>
  <c r="H1489" i="1" s="1"/>
  <c r="F1490" i="1"/>
  <c r="H1490" i="1" s="1"/>
  <c r="F1491" i="1"/>
  <c r="H1491" i="1" s="1"/>
  <c r="F1492" i="1"/>
  <c r="F1493" i="1"/>
  <c r="H1493" i="1" s="1"/>
  <c r="F1494" i="1"/>
  <c r="H1494" i="1" s="1"/>
  <c r="F1495" i="1"/>
  <c r="H1495" i="1" s="1"/>
  <c r="F1496" i="1"/>
  <c r="F1497" i="1"/>
  <c r="H1497" i="1" s="1"/>
  <c r="F1498" i="1"/>
  <c r="H1498" i="1" s="1"/>
  <c r="F1499" i="1"/>
  <c r="H1499" i="1" s="1"/>
  <c r="F1500" i="1"/>
  <c r="F1501" i="1"/>
  <c r="H1501" i="1" s="1"/>
  <c r="F1502" i="1"/>
  <c r="H1502" i="1" s="1"/>
  <c r="F1503" i="1"/>
  <c r="H1503" i="1" s="1"/>
  <c r="F1504" i="1"/>
  <c r="F1505" i="1"/>
  <c r="H1505" i="1" s="1"/>
  <c r="F1506" i="1"/>
  <c r="H1506" i="1" s="1"/>
  <c r="F1507" i="1"/>
  <c r="H1507" i="1" s="1"/>
  <c r="F1508" i="1"/>
  <c r="F1509" i="1"/>
  <c r="H1509" i="1" s="1"/>
  <c r="F1510" i="1"/>
  <c r="H1510" i="1" s="1"/>
  <c r="F1511" i="1"/>
  <c r="H1511" i="1" s="1"/>
  <c r="F1512" i="1"/>
  <c r="F1513" i="1"/>
  <c r="H1513" i="1" s="1"/>
  <c r="F1514" i="1"/>
  <c r="H1514" i="1" s="1"/>
  <c r="F1515" i="1"/>
  <c r="H1515" i="1" s="1"/>
  <c r="F1516" i="1"/>
  <c r="F1517" i="1"/>
  <c r="H1517" i="1" s="1"/>
  <c r="F1518" i="1"/>
  <c r="H1518" i="1" s="1"/>
  <c r="F1519" i="1"/>
  <c r="H1519" i="1" s="1"/>
  <c r="F1520" i="1"/>
  <c r="F1521" i="1"/>
  <c r="H1521" i="1" s="1"/>
  <c r="F1522" i="1"/>
  <c r="H1522" i="1" s="1"/>
  <c r="F1523" i="1"/>
  <c r="H1523" i="1" s="1"/>
  <c r="F1524" i="1"/>
  <c r="F1525" i="1"/>
  <c r="H1525" i="1" s="1"/>
  <c r="F1526" i="1"/>
  <c r="H1526" i="1" s="1"/>
  <c r="F1527" i="1"/>
  <c r="H1527" i="1" s="1"/>
  <c r="F1528" i="1"/>
  <c r="F1529" i="1"/>
  <c r="H1529" i="1" s="1"/>
  <c r="F1530" i="1"/>
  <c r="H1530" i="1" s="1"/>
  <c r="F1531" i="1"/>
  <c r="H1531" i="1" s="1"/>
  <c r="F1532" i="1"/>
  <c r="F1533" i="1"/>
  <c r="H1533" i="1" s="1"/>
  <c r="F1534" i="1"/>
  <c r="H1534" i="1" s="1"/>
  <c r="F1535" i="1"/>
  <c r="H1535" i="1" s="1"/>
  <c r="F1536" i="1"/>
  <c r="F1537" i="1"/>
  <c r="H1537" i="1" s="1"/>
  <c r="F1538" i="1"/>
  <c r="H1538" i="1" s="1"/>
  <c r="F1539" i="1"/>
  <c r="H1539" i="1" s="1"/>
  <c r="F1540" i="1"/>
  <c r="F1541" i="1"/>
  <c r="H1541" i="1" s="1"/>
  <c r="F1542" i="1"/>
  <c r="H1542" i="1" s="1"/>
  <c r="F1543" i="1"/>
  <c r="H1543" i="1" s="1"/>
  <c r="F1544" i="1"/>
  <c r="F1545" i="1"/>
  <c r="H1545" i="1" s="1"/>
  <c r="F1546" i="1"/>
  <c r="H1546" i="1" s="1"/>
  <c r="F1547" i="1"/>
  <c r="H1547" i="1" s="1"/>
  <c r="F1548" i="1"/>
  <c r="F1549" i="1"/>
  <c r="H1549" i="1" s="1"/>
  <c r="F1550" i="1"/>
  <c r="H1550" i="1" s="1"/>
  <c r="F1551" i="1"/>
  <c r="H1551" i="1" s="1"/>
  <c r="F1552" i="1"/>
  <c r="F1553" i="1"/>
  <c r="H1553" i="1" s="1"/>
  <c r="F1554" i="1"/>
  <c r="H1554" i="1" s="1"/>
  <c r="F1555" i="1"/>
  <c r="H1555" i="1" s="1"/>
  <c r="F1556" i="1"/>
  <c r="F1557" i="1"/>
  <c r="H1557" i="1" s="1"/>
  <c r="F1558" i="1"/>
  <c r="H1558" i="1" s="1"/>
  <c r="F1559" i="1"/>
  <c r="H1559" i="1" s="1"/>
  <c r="F1560" i="1"/>
  <c r="F1561" i="1"/>
  <c r="H1561" i="1" s="1"/>
  <c r="F1562" i="1"/>
  <c r="H1562" i="1" s="1"/>
  <c r="F1563" i="1"/>
  <c r="H1563" i="1" s="1"/>
  <c r="F1564" i="1"/>
  <c r="F1565" i="1"/>
  <c r="H1565" i="1" s="1"/>
  <c r="F1566" i="1"/>
  <c r="H1566" i="1" s="1"/>
  <c r="F1567" i="1"/>
  <c r="H1567" i="1" s="1"/>
  <c r="F1568" i="1"/>
  <c r="F1569" i="1"/>
  <c r="H1569" i="1" s="1"/>
  <c r="F1570" i="1"/>
  <c r="H1570" i="1" s="1"/>
  <c r="F1571" i="1"/>
  <c r="H1571" i="1" s="1"/>
  <c r="F1572" i="1"/>
  <c r="F1573" i="1"/>
  <c r="H1573" i="1" s="1"/>
  <c r="F1574" i="1"/>
  <c r="H1574" i="1" s="1"/>
  <c r="F1575" i="1"/>
  <c r="H1575" i="1" s="1"/>
  <c r="F1576" i="1"/>
  <c r="F1577" i="1"/>
  <c r="H1577" i="1" s="1"/>
  <c r="F1578" i="1"/>
  <c r="H1578" i="1" s="1"/>
  <c r="F1579" i="1"/>
  <c r="H1579" i="1" s="1"/>
  <c r="F1580" i="1"/>
  <c r="F1581" i="1"/>
  <c r="H1581" i="1" s="1"/>
  <c r="F1582" i="1"/>
  <c r="H1582" i="1" s="1"/>
  <c r="F1583" i="1"/>
  <c r="H1583" i="1" s="1"/>
  <c r="F1584" i="1"/>
  <c r="F1585" i="1"/>
  <c r="H1585" i="1" s="1"/>
  <c r="F1586" i="1"/>
  <c r="H1586" i="1" s="1"/>
  <c r="F1587" i="1"/>
  <c r="H1587" i="1" s="1"/>
  <c r="F1588" i="1"/>
  <c r="F1589" i="1"/>
  <c r="H1589" i="1" s="1"/>
  <c r="F1590" i="1"/>
  <c r="H1590" i="1" s="1"/>
  <c r="F1591" i="1"/>
  <c r="H1591" i="1" s="1"/>
  <c r="F1592" i="1"/>
  <c r="F1593" i="1"/>
  <c r="H1593" i="1" s="1"/>
  <c r="F1594" i="1"/>
  <c r="H1594" i="1" s="1"/>
  <c r="F1595" i="1"/>
  <c r="H1595" i="1" s="1"/>
  <c r="F1596" i="1"/>
  <c r="F1597" i="1"/>
  <c r="H1597" i="1" s="1"/>
  <c r="F1598" i="1"/>
  <c r="H1598" i="1" s="1"/>
  <c r="F1599" i="1"/>
  <c r="H1599" i="1" s="1"/>
  <c r="F1600" i="1"/>
  <c r="F1601" i="1"/>
  <c r="H1601" i="1" s="1"/>
  <c r="F1602" i="1"/>
  <c r="H1602" i="1" s="1"/>
  <c r="F1603" i="1"/>
  <c r="H1603" i="1" s="1"/>
  <c r="F1604" i="1"/>
  <c r="F1605" i="1"/>
  <c r="H1605" i="1" s="1"/>
  <c r="F1606" i="1"/>
  <c r="H1606" i="1" s="1"/>
  <c r="F1607" i="1"/>
  <c r="H1607" i="1" s="1"/>
  <c r="F1608" i="1"/>
  <c r="F1609" i="1"/>
  <c r="H1609" i="1" s="1"/>
  <c r="F1610" i="1"/>
  <c r="H1610" i="1" s="1"/>
  <c r="F1611" i="1"/>
  <c r="H1611" i="1" s="1"/>
  <c r="F1612" i="1"/>
  <c r="F1613" i="1"/>
  <c r="H1613" i="1" s="1"/>
  <c r="F1614" i="1"/>
  <c r="H1614" i="1" s="1"/>
  <c r="F1615" i="1"/>
  <c r="H1615" i="1" s="1"/>
  <c r="F1616" i="1"/>
  <c r="F1617" i="1"/>
  <c r="H1617" i="1" s="1"/>
  <c r="F1618" i="1"/>
  <c r="H1618" i="1" s="1"/>
  <c r="F1619" i="1"/>
  <c r="H1619" i="1" s="1"/>
  <c r="F1620" i="1"/>
  <c r="F1621" i="1"/>
  <c r="H1621" i="1" s="1"/>
  <c r="F1622" i="1"/>
  <c r="H1622" i="1" s="1"/>
  <c r="F1623" i="1"/>
  <c r="H1623" i="1" s="1"/>
  <c r="F1624" i="1"/>
  <c r="F1625" i="1"/>
  <c r="H1625" i="1" s="1"/>
  <c r="F1626" i="1"/>
  <c r="H1626" i="1" s="1"/>
  <c r="F1627" i="1"/>
  <c r="H1627" i="1" s="1"/>
  <c r="F1628" i="1"/>
  <c r="F1629" i="1"/>
  <c r="H1629" i="1" s="1"/>
  <c r="F1630" i="1"/>
  <c r="H1630" i="1" s="1"/>
  <c r="F1631" i="1"/>
  <c r="H1631" i="1" s="1"/>
  <c r="F1632" i="1"/>
  <c r="F1633" i="1"/>
  <c r="H1633" i="1" s="1"/>
  <c r="F1634" i="1"/>
  <c r="H1634" i="1" s="1"/>
  <c r="F1635" i="1"/>
  <c r="H1635" i="1" s="1"/>
  <c r="F1636" i="1"/>
  <c r="F1637" i="1"/>
  <c r="H1637" i="1" s="1"/>
  <c r="F1638" i="1"/>
  <c r="H1638" i="1" s="1"/>
  <c r="F1639" i="1"/>
  <c r="H1639" i="1" s="1"/>
  <c r="F1640" i="1"/>
  <c r="F1641" i="1"/>
  <c r="H1641" i="1" s="1"/>
  <c r="F1642" i="1"/>
  <c r="H1642" i="1" s="1"/>
  <c r="F1643" i="1"/>
  <c r="H1643" i="1" s="1"/>
  <c r="F1644" i="1"/>
  <c r="F1645" i="1"/>
  <c r="H1645" i="1" s="1"/>
  <c r="F1646" i="1"/>
  <c r="H1646" i="1" s="1"/>
  <c r="F1647" i="1"/>
  <c r="H1647" i="1" s="1"/>
  <c r="F1648" i="1"/>
  <c r="F1649" i="1"/>
  <c r="H1649" i="1" s="1"/>
  <c r="F1650" i="1"/>
  <c r="H1650" i="1" s="1"/>
  <c r="F1651" i="1"/>
  <c r="H1651" i="1" s="1"/>
  <c r="F1652" i="1"/>
  <c r="F1653" i="1"/>
  <c r="H1653" i="1" s="1"/>
  <c r="F1654" i="1"/>
  <c r="H1654" i="1" s="1"/>
  <c r="F1655" i="1"/>
  <c r="H1655" i="1" s="1"/>
  <c r="F1656" i="1"/>
  <c r="F1657" i="1"/>
  <c r="H1657" i="1" s="1"/>
  <c r="F1658" i="1"/>
  <c r="H1658" i="1" s="1"/>
  <c r="F1659" i="1"/>
  <c r="H1659" i="1" s="1"/>
  <c r="F1660" i="1"/>
  <c r="F1661" i="1"/>
  <c r="H1661" i="1" s="1"/>
  <c r="F1662" i="1"/>
  <c r="H1662" i="1" s="1"/>
  <c r="F1663" i="1"/>
  <c r="H1663" i="1" s="1"/>
  <c r="F1664" i="1"/>
  <c r="F1665" i="1"/>
  <c r="H1665" i="1" s="1"/>
  <c r="F1666" i="1"/>
  <c r="H1666" i="1" s="1"/>
  <c r="F1667" i="1"/>
  <c r="H1667" i="1" s="1"/>
  <c r="F1668" i="1"/>
  <c r="F1669" i="1"/>
  <c r="H1669" i="1" s="1"/>
  <c r="F1670" i="1"/>
  <c r="H1670" i="1" s="1"/>
  <c r="F1671" i="1"/>
  <c r="H1671" i="1" s="1"/>
  <c r="F1672" i="1"/>
  <c r="F1673" i="1"/>
  <c r="H1673" i="1" s="1"/>
  <c r="F1674" i="1"/>
  <c r="H1674" i="1" s="1"/>
  <c r="F1675" i="1"/>
  <c r="H1675" i="1" s="1"/>
  <c r="F1676" i="1"/>
  <c r="F1677" i="1"/>
  <c r="H1677" i="1" s="1"/>
  <c r="F1678" i="1"/>
  <c r="H1678" i="1" s="1"/>
  <c r="F1679" i="1"/>
  <c r="H1679" i="1" s="1"/>
  <c r="F1680" i="1"/>
  <c r="F1681" i="1"/>
  <c r="H1681" i="1" s="1"/>
  <c r="F1682" i="1"/>
  <c r="H1682" i="1" s="1"/>
  <c r="F1683" i="1"/>
  <c r="H1683" i="1" s="1"/>
  <c r="F1684" i="1"/>
  <c r="F1685" i="1"/>
  <c r="H1685" i="1" s="1"/>
  <c r="F1686" i="1"/>
  <c r="H1686" i="1" s="1"/>
  <c r="F1687" i="1"/>
  <c r="H1687" i="1" s="1"/>
  <c r="F1688" i="1"/>
  <c r="F1689" i="1"/>
  <c r="H1689" i="1" s="1"/>
  <c r="F1690" i="1"/>
  <c r="H1690" i="1" s="1"/>
  <c r="F1691" i="1"/>
  <c r="H1691" i="1" s="1"/>
  <c r="F1692" i="1"/>
  <c r="F1693" i="1"/>
  <c r="H1693" i="1" s="1"/>
  <c r="F1694" i="1"/>
  <c r="H1694" i="1" s="1"/>
  <c r="F1695" i="1"/>
  <c r="H1695" i="1" s="1"/>
  <c r="F1696" i="1"/>
  <c r="F1697" i="1"/>
  <c r="H1697" i="1" s="1"/>
  <c r="F1698" i="1"/>
  <c r="H1698" i="1" s="1"/>
  <c r="F1699" i="1"/>
  <c r="H1699" i="1" s="1"/>
  <c r="F1700" i="1"/>
  <c r="F1701" i="1"/>
  <c r="H1701" i="1" s="1"/>
  <c r="F1702" i="1"/>
  <c r="H1702" i="1" s="1"/>
  <c r="F1703" i="1"/>
  <c r="H1703" i="1" s="1"/>
  <c r="F1704" i="1"/>
  <c r="F1705" i="1"/>
  <c r="H1705" i="1" s="1"/>
  <c r="F1706" i="1"/>
  <c r="H1706" i="1" s="1"/>
  <c r="F1707" i="1"/>
  <c r="H1707" i="1" s="1"/>
  <c r="F1708" i="1"/>
  <c r="F1709" i="1"/>
  <c r="H1709" i="1" s="1"/>
  <c r="F1710" i="1"/>
  <c r="H1710" i="1" s="1"/>
  <c r="F1711" i="1"/>
  <c r="H1711" i="1" s="1"/>
  <c r="F1712" i="1"/>
  <c r="F1713" i="1"/>
  <c r="H1713" i="1" s="1"/>
  <c r="F1714" i="1"/>
  <c r="H1714" i="1" s="1"/>
  <c r="F1715" i="1"/>
  <c r="H1715" i="1" s="1"/>
  <c r="F1716" i="1"/>
  <c r="F1717" i="1"/>
  <c r="H1717" i="1" s="1"/>
  <c r="F1718" i="1"/>
  <c r="H1718" i="1" s="1"/>
  <c r="F1719" i="1"/>
  <c r="H1719" i="1" s="1"/>
  <c r="F1720" i="1"/>
  <c r="F1721" i="1"/>
  <c r="H1721" i="1" s="1"/>
  <c r="F1722" i="1"/>
  <c r="H1722" i="1" s="1"/>
  <c r="F1723" i="1"/>
  <c r="H1723" i="1" s="1"/>
  <c r="F1724" i="1"/>
  <c r="F1725" i="1"/>
  <c r="H1725" i="1" s="1"/>
  <c r="F1726" i="1"/>
  <c r="H1726" i="1" s="1"/>
  <c r="F1727" i="1"/>
  <c r="H1727" i="1" s="1"/>
  <c r="F1728" i="1"/>
  <c r="F1729" i="1"/>
  <c r="H1729" i="1" s="1"/>
  <c r="F1730" i="1"/>
  <c r="H1730" i="1" s="1"/>
  <c r="F1731" i="1"/>
  <c r="H1731" i="1" s="1"/>
  <c r="F1732" i="1"/>
  <c r="F1733" i="1"/>
  <c r="H1733" i="1" s="1"/>
  <c r="F1734" i="1"/>
  <c r="H1734" i="1" s="1"/>
  <c r="F1735" i="1"/>
  <c r="H1735" i="1" s="1"/>
  <c r="F1736" i="1"/>
  <c r="F1737" i="1"/>
  <c r="H1737" i="1" s="1"/>
  <c r="F1738" i="1"/>
  <c r="H1738" i="1" s="1"/>
  <c r="F1739" i="1"/>
  <c r="H1739" i="1" s="1"/>
  <c r="F1740" i="1"/>
  <c r="F1741" i="1"/>
  <c r="H1741" i="1" s="1"/>
  <c r="F1742" i="1"/>
  <c r="H1742" i="1" s="1"/>
  <c r="F1743" i="1"/>
  <c r="H1743" i="1" s="1"/>
  <c r="F1744" i="1"/>
  <c r="F1745" i="1"/>
  <c r="H1745" i="1" s="1"/>
  <c r="F1746" i="1"/>
  <c r="H1746" i="1" s="1"/>
  <c r="F1747" i="1"/>
  <c r="H1747" i="1" s="1"/>
  <c r="F1748" i="1"/>
  <c r="F1749" i="1"/>
  <c r="H1749" i="1" s="1"/>
  <c r="F1750" i="1"/>
  <c r="H1750" i="1" s="1"/>
  <c r="F1751" i="1"/>
  <c r="H1751" i="1" s="1"/>
  <c r="F1752" i="1"/>
  <c r="F1753" i="1"/>
  <c r="H1753" i="1" s="1"/>
  <c r="F1754" i="1"/>
  <c r="H1754" i="1" s="1"/>
  <c r="F1755" i="1"/>
  <c r="H1755" i="1" s="1"/>
  <c r="F1756" i="1"/>
  <c r="F1757" i="1"/>
  <c r="H1757" i="1" s="1"/>
  <c r="F1758" i="1"/>
  <c r="H1758" i="1" s="1"/>
  <c r="F1759" i="1"/>
  <c r="H1759" i="1" s="1"/>
  <c r="F1760" i="1"/>
  <c r="F1761" i="1"/>
  <c r="H1761" i="1" s="1"/>
  <c r="F1762" i="1"/>
  <c r="H1762" i="1" s="1"/>
  <c r="F1763" i="1"/>
  <c r="H1763" i="1" s="1"/>
  <c r="F1764" i="1"/>
  <c r="F1765" i="1"/>
  <c r="H1765" i="1" s="1"/>
  <c r="F1766" i="1"/>
  <c r="H1766" i="1" s="1"/>
  <c r="F1767" i="1"/>
  <c r="H1767" i="1" s="1"/>
  <c r="F1768" i="1"/>
  <c r="F1769" i="1"/>
  <c r="H1769" i="1" s="1"/>
  <c r="F1770" i="1"/>
  <c r="H1770" i="1" s="1"/>
  <c r="F1771" i="1"/>
  <c r="H1771" i="1" s="1"/>
  <c r="F1772" i="1"/>
  <c r="F1773" i="1"/>
  <c r="H1773" i="1" s="1"/>
  <c r="F1774" i="1"/>
  <c r="H1774" i="1" s="1"/>
  <c r="F1775" i="1"/>
  <c r="H1775" i="1" s="1"/>
  <c r="F1776" i="1"/>
  <c r="F1777" i="1"/>
  <c r="H1777" i="1" s="1"/>
  <c r="F1778" i="1"/>
  <c r="H1778" i="1" s="1"/>
  <c r="F1779" i="1"/>
  <c r="H1779" i="1" s="1"/>
  <c r="F1780" i="1"/>
  <c r="F1781" i="1"/>
  <c r="H1781" i="1" s="1"/>
  <c r="F1782" i="1"/>
  <c r="H1782" i="1" s="1"/>
  <c r="F1783" i="1"/>
  <c r="H1783" i="1" s="1"/>
  <c r="F1784" i="1"/>
  <c r="F1785" i="1"/>
  <c r="H1785" i="1" s="1"/>
  <c r="F1786" i="1"/>
  <c r="H1786" i="1" s="1"/>
  <c r="F1787" i="1"/>
  <c r="H1787" i="1" s="1"/>
  <c r="F1788" i="1"/>
  <c r="F1789" i="1"/>
  <c r="H1789" i="1" s="1"/>
  <c r="F1790" i="1"/>
  <c r="H1790" i="1" s="1"/>
  <c r="F1791" i="1"/>
  <c r="H1791" i="1" s="1"/>
  <c r="F1792" i="1"/>
  <c r="F1793" i="1"/>
  <c r="H1793" i="1" s="1"/>
  <c r="F1794" i="1"/>
  <c r="H1794" i="1" s="1"/>
  <c r="F1795" i="1"/>
  <c r="H1795" i="1" s="1"/>
  <c r="F1796" i="1"/>
  <c r="F1797" i="1"/>
  <c r="H1797" i="1" s="1"/>
  <c r="F1798" i="1"/>
  <c r="H1798" i="1" s="1"/>
  <c r="F1799" i="1"/>
  <c r="H1799" i="1" s="1"/>
  <c r="F1800" i="1"/>
  <c r="F1801" i="1"/>
  <c r="H1801" i="1" s="1"/>
  <c r="F1802" i="1"/>
  <c r="H1802" i="1" s="1"/>
  <c r="F1803" i="1"/>
  <c r="H1803" i="1" s="1"/>
  <c r="F1804" i="1"/>
  <c r="F1805" i="1"/>
  <c r="H1805" i="1" s="1"/>
  <c r="F1806" i="1"/>
  <c r="H1806" i="1" s="1"/>
  <c r="F1807" i="1"/>
  <c r="H1807" i="1" s="1"/>
  <c r="F1808" i="1"/>
  <c r="F1809" i="1"/>
  <c r="H1809" i="1" s="1"/>
  <c r="F1810" i="1"/>
  <c r="H1810" i="1" s="1"/>
  <c r="F1811" i="1"/>
  <c r="H1811" i="1" s="1"/>
  <c r="F1812" i="1"/>
  <c r="F1813" i="1"/>
  <c r="H1813" i="1" s="1"/>
  <c r="F1814" i="1"/>
  <c r="H1814" i="1" s="1"/>
  <c r="F1815" i="1"/>
  <c r="H1815" i="1" s="1"/>
  <c r="F1816" i="1"/>
  <c r="F1817" i="1"/>
  <c r="H1817" i="1" s="1"/>
  <c r="F1818" i="1"/>
  <c r="H1818" i="1" s="1"/>
  <c r="F1819" i="1"/>
  <c r="H1819" i="1" s="1"/>
  <c r="F1820" i="1"/>
  <c r="F1821" i="1"/>
  <c r="H1821" i="1" s="1"/>
  <c r="F1822" i="1"/>
  <c r="H1822" i="1" s="1"/>
  <c r="F1823" i="1"/>
  <c r="H1823" i="1" s="1"/>
  <c r="F1824" i="1"/>
  <c r="F1825" i="1"/>
  <c r="H1825" i="1" s="1"/>
  <c r="F1826" i="1"/>
  <c r="H1826" i="1" s="1"/>
  <c r="F1827" i="1"/>
  <c r="H1827" i="1" s="1"/>
  <c r="F1828" i="1"/>
  <c r="F1829" i="1"/>
  <c r="H1829" i="1" s="1"/>
  <c r="F1830" i="1"/>
  <c r="H1830" i="1" s="1"/>
  <c r="F1831" i="1"/>
  <c r="H1831" i="1" s="1"/>
  <c r="F1832" i="1"/>
  <c r="F1833" i="1"/>
  <c r="H1833" i="1" s="1"/>
  <c r="F1834" i="1"/>
  <c r="H1834" i="1" s="1"/>
  <c r="F1835" i="1"/>
  <c r="H1835" i="1" s="1"/>
  <c r="F1836" i="1"/>
  <c r="F1837" i="1"/>
  <c r="H1837" i="1" s="1"/>
  <c r="F1838" i="1"/>
  <c r="H1838" i="1" s="1"/>
  <c r="F1839" i="1"/>
  <c r="H1839" i="1" s="1"/>
  <c r="F1840" i="1"/>
  <c r="F1841" i="1"/>
  <c r="H1841" i="1" s="1"/>
  <c r="F1842" i="1"/>
  <c r="H1842" i="1" s="1"/>
  <c r="F1843" i="1"/>
  <c r="H1843" i="1" s="1"/>
  <c r="F1844" i="1"/>
  <c r="F1845" i="1"/>
  <c r="H1845" i="1" s="1"/>
  <c r="F1846" i="1"/>
  <c r="H1846" i="1" s="1"/>
  <c r="F1847" i="1"/>
  <c r="H1847" i="1" s="1"/>
  <c r="F1848" i="1"/>
  <c r="F1849" i="1"/>
  <c r="H1849" i="1" s="1"/>
  <c r="F1850" i="1"/>
  <c r="H1850" i="1" s="1"/>
  <c r="F1851" i="1"/>
  <c r="H1851" i="1" s="1"/>
  <c r="F1852" i="1"/>
  <c r="F1853" i="1"/>
  <c r="H1853" i="1" s="1"/>
  <c r="F1854" i="1"/>
  <c r="H1854" i="1" s="1"/>
  <c r="F1855" i="1"/>
  <c r="H1855" i="1" s="1"/>
  <c r="F1856" i="1"/>
  <c r="F1857" i="1"/>
  <c r="H1857" i="1" s="1"/>
  <c r="F1858" i="1"/>
  <c r="H1858" i="1" s="1"/>
  <c r="F1859" i="1"/>
  <c r="H1859" i="1" s="1"/>
  <c r="F1860" i="1"/>
  <c r="F1861" i="1"/>
  <c r="H1861" i="1" s="1"/>
  <c r="F1862" i="1"/>
  <c r="H1862" i="1" s="1"/>
  <c r="F1863" i="1"/>
  <c r="H1863" i="1" s="1"/>
  <c r="F1864" i="1"/>
  <c r="F1865" i="1"/>
  <c r="H1865" i="1" s="1"/>
  <c r="F1866" i="1"/>
  <c r="H1866" i="1" s="1"/>
  <c r="F1867" i="1"/>
  <c r="H1867" i="1" s="1"/>
  <c r="F1868" i="1"/>
  <c r="F1869" i="1"/>
  <c r="H1869" i="1" s="1"/>
  <c r="F1870" i="1"/>
  <c r="H1870" i="1" s="1"/>
  <c r="F1871" i="1"/>
  <c r="H1871" i="1" s="1"/>
  <c r="F1872" i="1"/>
  <c r="F1873" i="1"/>
  <c r="H1873" i="1" s="1"/>
  <c r="F1874" i="1"/>
  <c r="H1874" i="1" s="1"/>
  <c r="F1875" i="1"/>
  <c r="H1875" i="1" s="1"/>
  <c r="F1876" i="1"/>
  <c r="F1877" i="1"/>
  <c r="H1877" i="1" s="1"/>
  <c r="F1878" i="1"/>
  <c r="H1878" i="1" s="1"/>
  <c r="F1879" i="1"/>
  <c r="H1879" i="1" s="1"/>
  <c r="F1880" i="1"/>
  <c r="F1881" i="1"/>
  <c r="H1881" i="1" s="1"/>
  <c r="F1882" i="1"/>
  <c r="H1882" i="1" s="1"/>
  <c r="F1883" i="1"/>
  <c r="H1883" i="1" s="1"/>
  <c r="F1884" i="1"/>
  <c r="F1885" i="1"/>
  <c r="H1885" i="1" s="1"/>
  <c r="F1886" i="1"/>
  <c r="H1886" i="1" s="1"/>
  <c r="F1887" i="1"/>
  <c r="H1887" i="1" s="1"/>
  <c r="F1888" i="1"/>
  <c r="F1889" i="1"/>
  <c r="H1889" i="1" s="1"/>
  <c r="F1890" i="1"/>
  <c r="H1890" i="1" s="1"/>
  <c r="F1891" i="1"/>
  <c r="H1891" i="1" s="1"/>
  <c r="F1892" i="1"/>
  <c r="F1893" i="1"/>
  <c r="H1893" i="1" s="1"/>
  <c r="F1894" i="1"/>
  <c r="H1894" i="1" s="1"/>
  <c r="F1895" i="1"/>
  <c r="H1895" i="1" s="1"/>
  <c r="F1896" i="1"/>
  <c r="F1897" i="1"/>
  <c r="H1897" i="1" s="1"/>
  <c r="F1898" i="1"/>
  <c r="H1898" i="1" s="1"/>
  <c r="F1899" i="1"/>
  <c r="H1899" i="1" s="1"/>
  <c r="F1900" i="1"/>
  <c r="F1901" i="1"/>
  <c r="H1901" i="1" s="1"/>
  <c r="F1902" i="1"/>
  <c r="H1902" i="1" s="1"/>
  <c r="F1903" i="1"/>
  <c r="H1903" i="1" s="1"/>
  <c r="F1904" i="1"/>
  <c r="F1905" i="1"/>
  <c r="H1905" i="1" s="1"/>
  <c r="F1906" i="1"/>
  <c r="H1906" i="1" s="1"/>
  <c r="F1907" i="1"/>
  <c r="H1907" i="1" s="1"/>
  <c r="F1908" i="1"/>
  <c r="F1909" i="1"/>
  <c r="H1909" i="1" s="1"/>
  <c r="F1910" i="1"/>
  <c r="H1910" i="1" s="1"/>
  <c r="F1911" i="1"/>
  <c r="H1911" i="1" s="1"/>
  <c r="F1912" i="1"/>
  <c r="F1913" i="1"/>
  <c r="H1913" i="1" s="1"/>
  <c r="F1914" i="1"/>
  <c r="H1914" i="1" s="1"/>
  <c r="F1915" i="1"/>
  <c r="H1915" i="1" s="1"/>
  <c r="F1916" i="1"/>
  <c r="F1917" i="1"/>
  <c r="H1917" i="1" s="1"/>
  <c r="F1918" i="1"/>
  <c r="H1918" i="1" s="1"/>
  <c r="F1919" i="1"/>
  <c r="H1919" i="1" s="1"/>
  <c r="F1920" i="1"/>
  <c r="F1921" i="1"/>
  <c r="H1921" i="1" s="1"/>
  <c r="F1922" i="1"/>
  <c r="H1922" i="1" s="1"/>
  <c r="F1923" i="1"/>
  <c r="H1923" i="1" s="1"/>
  <c r="F1924" i="1"/>
  <c r="F1925" i="1"/>
  <c r="H1925" i="1" s="1"/>
  <c r="F1926" i="1"/>
  <c r="H1926" i="1" s="1"/>
  <c r="F1927" i="1"/>
  <c r="H1927" i="1" s="1"/>
  <c r="F1928" i="1"/>
  <c r="F1929" i="1"/>
  <c r="H1929" i="1" s="1"/>
  <c r="F1930" i="1"/>
  <c r="H1930" i="1" s="1"/>
  <c r="F1931" i="1"/>
  <c r="H1931" i="1" s="1"/>
  <c r="F1932" i="1"/>
  <c r="F1933" i="1"/>
  <c r="H1933" i="1" s="1"/>
  <c r="F1934" i="1"/>
  <c r="H1934" i="1" s="1"/>
  <c r="F1935" i="1"/>
  <c r="H1935" i="1" s="1"/>
  <c r="F1936" i="1"/>
  <c r="F1937" i="1"/>
  <c r="H1937" i="1" s="1"/>
  <c r="F1938" i="1"/>
  <c r="H1938" i="1" s="1"/>
  <c r="F1939" i="1"/>
  <c r="H1939" i="1" s="1"/>
  <c r="F1940" i="1"/>
  <c r="F1941" i="1"/>
  <c r="H1941" i="1" s="1"/>
  <c r="F1942" i="1"/>
  <c r="H1942" i="1" s="1"/>
  <c r="F1943" i="1"/>
  <c r="H1943" i="1" s="1"/>
  <c r="F1944" i="1"/>
  <c r="F1945" i="1"/>
  <c r="H1945" i="1" s="1"/>
  <c r="F1946" i="1"/>
  <c r="H1946" i="1" s="1"/>
  <c r="F1947" i="1"/>
  <c r="H1947" i="1" s="1"/>
  <c r="F1948" i="1"/>
  <c r="F1949" i="1"/>
  <c r="H1949" i="1" s="1"/>
  <c r="F1950" i="1"/>
  <c r="H1950" i="1" s="1"/>
  <c r="F1951" i="1"/>
  <c r="H1951" i="1" s="1"/>
  <c r="F1952" i="1"/>
  <c r="F1953" i="1"/>
  <c r="H1953" i="1" s="1"/>
  <c r="F1954" i="1"/>
  <c r="H1954" i="1" s="1"/>
  <c r="F1955" i="1"/>
  <c r="H1955" i="1" s="1"/>
  <c r="F1956" i="1"/>
  <c r="F1957" i="1"/>
  <c r="H1957" i="1" s="1"/>
  <c r="F1958" i="1"/>
  <c r="H1958" i="1" s="1"/>
  <c r="F1959" i="1"/>
  <c r="H1959" i="1" s="1"/>
  <c r="F1960" i="1"/>
  <c r="F1961" i="1"/>
  <c r="H1961" i="1" s="1"/>
  <c r="F1962" i="1"/>
  <c r="H1962" i="1" s="1"/>
  <c r="F1963" i="1"/>
  <c r="H1963" i="1" s="1"/>
  <c r="F1964" i="1"/>
  <c r="F1965" i="1"/>
  <c r="H1965" i="1" s="1"/>
  <c r="F1966" i="1"/>
  <c r="H1966" i="1" s="1"/>
  <c r="F1967" i="1"/>
  <c r="H1967" i="1" s="1"/>
  <c r="F1968" i="1"/>
  <c r="F1969" i="1"/>
  <c r="H1969" i="1" s="1"/>
  <c r="F1970" i="1"/>
  <c r="H1970" i="1" s="1"/>
  <c r="F1971" i="1"/>
  <c r="H1971" i="1" s="1"/>
  <c r="F1972" i="1"/>
  <c r="F1973" i="1"/>
  <c r="H1973" i="1" s="1"/>
  <c r="F1974" i="1"/>
  <c r="H1974" i="1" s="1"/>
  <c r="F1975" i="1"/>
  <c r="H1975" i="1" s="1"/>
  <c r="F1976" i="1"/>
  <c r="F1977" i="1"/>
  <c r="H1977" i="1" s="1"/>
  <c r="F1978" i="1"/>
  <c r="H1978" i="1" s="1"/>
  <c r="F1979" i="1"/>
  <c r="H1979" i="1" s="1"/>
  <c r="F1980" i="1"/>
  <c r="F1981" i="1"/>
  <c r="H1981" i="1" s="1"/>
  <c r="F1982" i="1"/>
  <c r="H1982" i="1" s="1"/>
  <c r="F1983" i="1"/>
  <c r="H1983" i="1" s="1"/>
  <c r="F1984" i="1"/>
  <c r="F1985" i="1"/>
  <c r="H1985" i="1" s="1"/>
  <c r="F1986" i="1"/>
  <c r="H1986" i="1" s="1"/>
  <c r="F1987" i="1"/>
  <c r="H1987" i="1" s="1"/>
  <c r="F1988" i="1"/>
  <c r="F1989" i="1"/>
  <c r="H1989" i="1" s="1"/>
  <c r="F1990" i="1"/>
  <c r="H1990" i="1" s="1"/>
  <c r="F1991" i="1"/>
  <c r="H1991" i="1" s="1"/>
  <c r="F1992" i="1"/>
  <c r="F1993" i="1"/>
  <c r="H1993" i="1" s="1"/>
  <c r="F1994" i="1"/>
  <c r="H1994" i="1" s="1"/>
  <c r="F1995" i="1"/>
  <c r="H1995" i="1" s="1"/>
  <c r="F1996" i="1"/>
  <c r="F1997" i="1"/>
  <c r="H1997" i="1" s="1"/>
  <c r="F1998" i="1"/>
  <c r="H1998" i="1" s="1"/>
  <c r="F1999" i="1"/>
  <c r="H1999" i="1" s="1"/>
  <c r="F2000" i="1"/>
  <c r="F2001" i="1"/>
  <c r="H2001" i="1" s="1"/>
  <c r="F2002" i="1"/>
  <c r="H2002" i="1" s="1"/>
  <c r="F2003" i="1"/>
  <c r="H2003" i="1" s="1"/>
  <c r="F2004" i="1"/>
  <c r="F2005" i="1"/>
  <c r="H2005" i="1" s="1"/>
  <c r="F2006" i="1"/>
  <c r="H2006" i="1" s="1"/>
  <c r="F2007" i="1"/>
  <c r="H2007" i="1" s="1"/>
  <c r="F2008" i="1"/>
  <c r="F2009" i="1"/>
  <c r="H2009" i="1" s="1"/>
  <c r="F2010" i="1"/>
  <c r="H2010" i="1" s="1"/>
  <c r="F2011" i="1"/>
  <c r="H2011" i="1" s="1"/>
  <c r="F2012" i="1"/>
  <c r="F2013" i="1"/>
  <c r="H2013" i="1" s="1"/>
  <c r="F2014" i="1"/>
  <c r="H2014" i="1" s="1"/>
  <c r="F2015" i="1"/>
  <c r="H2015" i="1" s="1"/>
  <c r="F2016" i="1"/>
  <c r="F2017" i="1"/>
  <c r="H2017" i="1" s="1"/>
  <c r="F2018" i="1"/>
  <c r="H2018" i="1" s="1"/>
  <c r="F2019" i="1"/>
  <c r="H2019" i="1" s="1"/>
  <c r="F2020" i="1"/>
  <c r="F2021" i="1"/>
  <c r="H2021" i="1" s="1"/>
  <c r="F2022" i="1"/>
  <c r="H2022" i="1" s="1"/>
  <c r="F2023" i="1"/>
  <c r="H2023" i="1" s="1"/>
  <c r="F2024" i="1"/>
  <c r="F2025" i="1"/>
  <c r="H2025" i="1" s="1"/>
  <c r="F2026" i="1"/>
  <c r="H2026" i="1" s="1"/>
  <c r="F2027" i="1"/>
  <c r="H2027" i="1" s="1"/>
  <c r="F2028" i="1"/>
  <c r="F2029" i="1"/>
  <c r="H2029" i="1" s="1"/>
  <c r="F2030" i="1"/>
  <c r="H2030" i="1" s="1"/>
  <c r="F2031" i="1"/>
  <c r="H2031" i="1" s="1"/>
  <c r="F2032" i="1"/>
  <c r="F2033" i="1"/>
  <c r="H2033" i="1" s="1"/>
  <c r="F2034" i="1"/>
  <c r="H2034" i="1" s="1"/>
  <c r="F2035" i="1"/>
  <c r="H2035" i="1" s="1"/>
  <c r="F2036" i="1"/>
  <c r="F2037" i="1"/>
  <c r="H2037" i="1" s="1"/>
  <c r="F2038" i="1"/>
  <c r="H2038" i="1" s="1"/>
  <c r="F2039" i="1"/>
  <c r="H2039" i="1" s="1"/>
  <c r="F2040" i="1"/>
  <c r="F2041" i="1"/>
  <c r="H2041" i="1" s="1"/>
  <c r="F2042" i="1"/>
  <c r="H2042" i="1" s="1"/>
  <c r="F2043" i="1"/>
  <c r="H2043" i="1" s="1"/>
  <c r="F2044" i="1"/>
  <c r="F2045" i="1"/>
  <c r="H2045" i="1" s="1"/>
  <c r="F2046" i="1"/>
  <c r="H2046" i="1" s="1"/>
  <c r="F2047" i="1"/>
  <c r="H2047" i="1" s="1"/>
  <c r="F2048" i="1"/>
  <c r="F2049" i="1"/>
  <c r="H2049" i="1" s="1"/>
  <c r="F2050" i="1"/>
  <c r="H2050" i="1" s="1"/>
  <c r="F2051" i="1"/>
  <c r="H2051" i="1" s="1"/>
  <c r="F2052" i="1"/>
  <c r="F2053" i="1"/>
  <c r="H2053" i="1" s="1"/>
  <c r="F2054" i="1"/>
  <c r="H2054" i="1" s="1"/>
  <c r="F2055" i="1"/>
  <c r="H2055" i="1" s="1"/>
  <c r="F2056" i="1"/>
  <c r="F2057" i="1"/>
  <c r="H2057" i="1" s="1"/>
  <c r="F2058" i="1"/>
  <c r="H2058" i="1" s="1"/>
  <c r="F2059" i="1"/>
  <c r="H2059" i="1" s="1"/>
  <c r="F2060" i="1"/>
  <c r="F2061" i="1"/>
  <c r="H2061" i="1" s="1"/>
  <c r="F2062" i="1"/>
  <c r="H2062" i="1" s="1"/>
  <c r="F2063" i="1"/>
  <c r="H2063" i="1" s="1"/>
  <c r="F2064" i="1"/>
  <c r="F2065" i="1"/>
  <c r="H2065" i="1" s="1"/>
  <c r="F2066" i="1"/>
  <c r="H2066" i="1" s="1"/>
  <c r="F2067" i="1"/>
  <c r="H2067" i="1" s="1"/>
  <c r="F2068" i="1"/>
  <c r="F2069" i="1"/>
  <c r="H2069" i="1" s="1"/>
  <c r="F2070" i="1"/>
  <c r="H2070" i="1" s="1"/>
  <c r="F2071" i="1"/>
  <c r="H2071" i="1" s="1"/>
  <c r="F2072" i="1"/>
  <c r="F2073" i="1"/>
  <c r="H2073" i="1" s="1"/>
  <c r="F2074" i="1"/>
  <c r="H2074" i="1" s="1"/>
  <c r="F2075" i="1"/>
  <c r="H2075" i="1" s="1"/>
  <c r="F2076" i="1"/>
  <c r="F2077" i="1"/>
  <c r="H2077" i="1" s="1"/>
  <c r="F2078" i="1"/>
  <c r="H2078" i="1" s="1"/>
  <c r="F2079" i="1"/>
  <c r="H2079" i="1" s="1"/>
  <c r="F2080" i="1"/>
  <c r="F2081" i="1"/>
  <c r="H2081" i="1" s="1"/>
  <c r="F2082" i="1"/>
  <c r="H2082" i="1" s="1"/>
  <c r="F2083" i="1"/>
  <c r="H2083" i="1" s="1"/>
  <c r="F2084" i="1"/>
  <c r="F2085" i="1"/>
  <c r="H2085" i="1" s="1"/>
  <c r="F2086" i="1"/>
  <c r="H2086" i="1" s="1"/>
  <c r="F2087" i="1"/>
  <c r="H2087" i="1" s="1"/>
  <c r="F2088" i="1"/>
  <c r="F2089" i="1"/>
  <c r="H2089" i="1" s="1"/>
  <c r="F2090" i="1"/>
  <c r="H2090" i="1" s="1"/>
  <c r="F2091" i="1"/>
  <c r="H2091" i="1" s="1"/>
  <c r="F2092" i="1"/>
  <c r="F2093" i="1"/>
  <c r="H2093" i="1" s="1"/>
  <c r="F2094" i="1"/>
  <c r="H2094" i="1" s="1"/>
  <c r="F2095" i="1"/>
  <c r="H2095" i="1" s="1"/>
  <c r="F2096" i="1"/>
  <c r="F2097" i="1"/>
  <c r="H2097" i="1" s="1"/>
  <c r="F2098" i="1"/>
  <c r="H2098" i="1" s="1"/>
  <c r="F2099" i="1"/>
  <c r="H2099" i="1" s="1"/>
  <c r="F2100" i="1"/>
  <c r="F2101" i="1"/>
  <c r="H2101" i="1" s="1"/>
  <c r="F2102" i="1"/>
  <c r="H2102" i="1" s="1"/>
  <c r="F2103" i="1"/>
  <c r="H2103" i="1" s="1"/>
  <c r="F2104" i="1"/>
  <c r="F2105" i="1"/>
  <c r="H2105" i="1" s="1"/>
  <c r="F2106" i="1"/>
  <c r="H2106" i="1" s="1"/>
  <c r="F2107" i="1"/>
  <c r="H2107" i="1" s="1"/>
  <c r="F2108" i="1"/>
  <c r="F2109" i="1"/>
  <c r="H2109" i="1" s="1"/>
  <c r="F2110" i="1"/>
  <c r="H2110" i="1" s="1"/>
  <c r="F2111" i="1"/>
  <c r="H2111" i="1" s="1"/>
  <c r="F2112" i="1"/>
  <c r="F2113" i="1"/>
  <c r="H2113" i="1" s="1"/>
  <c r="F2114" i="1"/>
  <c r="H2114" i="1" s="1"/>
  <c r="F2115" i="1"/>
  <c r="H2115" i="1" s="1"/>
  <c r="F2116" i="1"/>
  <c r="F2117" i="1"/>
  <c r="H2117" i="1" s="1"/>
  <c r="F2118" i="1"/>
  <c r="H2118" i="1" s="1"/>
  <c r="F2119" i="1"/>
  <c r="H2119" i="1" s="1"/>
  <c r="F2120" i="1"/>
  <c r="F2121" i="1"/>
  <c r="H2121" i="1" s="1"/>
  <c r="F2122" i="1"/>
  <c r="H2122" i="1" s="1"/>
  <c r="F2123" i="1"/>
  <c r="H2123" i="1" s="1"/>
  <c r="F2124" i="1"/>
  <c r="F2125" i="1"/>
  <c r="H2125" i="1" s="1"/>
  <c r="F2126" i="1"/>
  <c r="H2126" i="1" s="1"/>
  <c r="F2127" i="1"/>
  <c r="H2127" i="1" s="1"/>
  <c r="F2128" i="1"/>
  <c r="F2129" i="1"/>
  <c r="H2129" i="1" s="1"/>
  <c r="F2130" i="1"/>
  <c r="H2130" i="1" s="1"/>
  <c r="F2131" i="1"/>
  <c r="H2131" i="1" s="1"/>
  <c r="F2132" i="1"/>
  <c r="F2133" i="1"/>
  <c r="H2133" i="1" s="1"/>
  <c r="F2134" i="1"/>
  <c r="H2134" i="1" s="1"/>
  <c r="F2135" i="1"/>
  <c r="H2135" i="1" s="1"/>
  <c r="F2136" i="1"/>
  <c r="F2137" i="1"/>
  <c r="H2137" i="1" s="1"/>
  <c r="F2138" i="1"/>
  <c r="H2138" i="1" s="1"/>
  <c r="F2139" i="1"/>
  <c r="H2139" i="1" s="1"/>
  <c r="F2140" i="1"/>
  <c r="F2141" i="1"/>
  <c r="H2141" i="1" s="1"/>
  <c r="F2142" i="1"/>
  <c r="H2142" i="1" s="1"/>
  <c r="F2143" i="1"/>
  <c r="H2143" i="1" s="1"/>
  <c r="F2144" i="1"/>
  <c r="F2145" i="1"/>
  <c r="H2145" i="1" s="1"/>
  <c r="F2146" i="1"/>
  <c r="H2146" i="1" s="1"/>
  <c r="F2147" i="1"/>
  <c r="H2147" i="1" s="1"/>
  <c r="F2148" i="1"/>
  <c r="F2149" i="1"/>
  <c r="H2149" i="1" s="1"/>
  <c r="F2150" i="1"/>
  <c r="H2150" i="1" s="1"/>
  <c r="F2151" i="1"/>
  <c r="H2151" i="1" s="1"/>
  <c r="F2152" i="1"/>
  <c r="F2153" i="1"/>
  <c r="H2153" i="1" s="1"/>
  <c r="F2154" i="1"/>
  <c r="H2154" i="1" s="1"/>
  <c r="F2155" i="1"/>
  <c r="H2155" i="1" s="1"/>
  <c r="F2156" i="1"/>
  <c r="F2157" i="1"/>
  <c r="H2157" i="1" s="1"/>
  <c r="F2158" i="1"/>
  <c r="H2158" i="1" s="1"/>
  <c r="F2159" i="1"/>
  <c r="H2159" i="1" s="1"/>
  <c r="F2160" i="1"/>
  <c r="F2161" i="1"/>
  <c r="H2161" i="1" s="1"/>
  <c r="F2162" i="1"/>
  <c r="H2162" i="1" s="1"/>
  <c r="F2163" i="1"/>
  <c r="H2163" i="1" s="1"/>
  <c r="F2164" i="1"/>
  <c r="F2165" i="1"/>
  <c r="H2165" i="1" s="1"/>
  <c r="F2166" i="1"/>
  <c r="H2166" i="1" s="1"/>
  <c r="F2167" i="1"/>
  <c r="H2167" i="1" s="1"/>
  <c r="F2168" i="1"/>
  <c r="F2169" i="1"/>
  <c r="H2169" i="1" s="1"/>
  <c r="F2170" i="1"/>
  <c r="H2170" i="1" s="1"/>
  <c r="F2171" i="1"/>
  <c r="H2171" i="1" s="1"/>
  <c r="F2172" i="1"/>
  <c r="F2173" i="1"/>
  <c r="H2173" i="1" s="1"/>
  <c r="F2174" i="1"/>
  <c r="H2174" i="1" s="1"/>
  <c r="F2175" i="1"/>
  <c r="H2175" i="1" s="1"/>
  <c r="F2176" i="1"/>
  <c r="F2177" i="1"/>
  <c r="H2177" i="1" s="1"/>
  <c r="F2178" i="1"/>
  <c r="H2178" i="1" s="1"/>
  <c r="F2179" i="1"/>
  <c r="H2179" i="1" s="1"/>
  <c r="F2180" i="1"/>
  <c r="F2181" i="1"/>
  <c r="H2181" i="1" s="1"/>
  <c r="F2182" i="1"/>
  <c r="H2182" i="1" s="1"/>
  <c r="F2183" i="1"/>
  <c r="H2183" i="1" s="1"/>
  <c r="F2184" i="1"/>
  <c r="F2185" i="1"/>
  <c r="H2185" i="1" s="1"/>
  <c r="F2186" i="1"/>
  <c r="H2186" i="1" s="1"/>
  <c r="F2187" i="1"/>
  <c r="H2187" i="1" s="1"/>
  <c r="F2188" i="1"/>
  <c r="F2189" i="1"/>
  <c r="H2189" i="1" s="1"/>
  <c r="F2190" i="1"/>
  <c r="H2190" i="1" s="1"/>
  <c r="F2191" i="1"/>
  <c r="H2191" i="1" s="1"/>
  <c r="F2192" i="1"/>
  <c r="F2193" i="1"/>
  <c r="H2193" i="1" s="1"/>
  <c r="F2194" i="1"/>
  <c r="H2194" i="1" s="1"/>
  <c r="F2195" i="1"/>
  <c r="H2195" i="1" s="1"/>
  <c r="F2196" i="1"/>
  <c r="F2197" i="1"/>
  <c r="H2197" i="1" s="1"/>
  <c r="F2198" i="1"/>
  <c r="H2198" i="1" s="1"/>
  <c r="F2199" i="1"/>
  <c r="H2199" i="1" s="1"/>
  <c r="F2200" i="1"/>
  <c r="F2201" i="1"/>
  <c r="H2201" i="1" s="1"/>
  <c r="F2202" i="1"/>
  <c r="H2202" i="1" s="1"/>
  <c r="F2203" i="1"/>
  <c r="H2203" i="1" s="1"/>
  <c r="F2204" i="1"/>
  <c r="F2205" i="1"/>
  <c r="H2205" i="1" s="1"/>
  <c r="F2206" i="1"/>
  <c r="H2206" i="1" s="1"/>
  <c r="F2207" i="1"/>
  <c r="H2207" i="1" s="1"/>
  <c r="F2208" i="1"/>
  <c r="F2209" i="1"/>
  <c r="H2209" i="1" s="1"/>
  <c r="F2210" i="1"/>
  <c r="H2210" i="1" s="1"/>
  <c r="F2211" i="1"/>
  <c r="H2211" i="1" s="1"/>
  <c r="F2212" i="1"/>
  <c r="F2213" i="1"/>
  <c r="H2213" i="1" s="1"/>
  <c r="F2214" i="1"/>
  <c r="H2214" i="1" s="1"/>
  <c r="F2215" i="1"/>
  <c r="H2215" i="1" s="1"/>
  <c r="F2216" i="1"/>
  <c r="F2217" i="1"/>
  <c r="H2217" i="1" s="1"/>
  <c r="F2218" i="1"/>
  <c r="H2218" i="1" s="1"/>
  <c r="F2219" i="1"/>
  <c r="H2219" i="1" s="1"/>
  <c r="F2220" i="1"/>
  <c r="F2221" i="1"/>
  <c r="H2221" i="1" s="1"/>
  <c r="F2222" i="1"/>
  <c r="H2222" i="1" s="1"/>
  <c r="F2223" i="1"/>
  <c r="H2223" i="1" s="1"/>
  <c r="F2224" i="1"/>
  <c r="F2225" i="1"/>
  <c r="H2225" i="1" s="1"/>
  <c r="F2226" i="1"/>
  <c r="H2226" i="1" s="1"/>
  <c r="F2227" i="1"/>
  <c r="H2227" i="1" s="1"/>
  <c r="F2228" i="1"/>
  <c r="F2229" i="1"/>
  <c r="H2229" i="1" s="1"/>
  <c r="F2230" i="1"/>
  <c r="H2230" i="1" s="1"/>
  <c r="F2231" i="1"/>
  <c r="H2231" i="1" s="1"/>
  <c r="F2232" i="1"/>
  <c r="F2233" i="1"/>
  <c r="H2233" i="1" s="1"/>
  <c r="F2234" i="1"/>
  <c r="H2234" i="1" s="1"/>
  <c r="F2235" i="1"/>
  <c r="H2235" i="1" s="1"/>
  <c r="F2236" i="1"/>
  <c r="F2237" i="1"/>
  <c r="H2237" i="1" s="1"/>
  <c r="F2238" i="1"/>
  <c r="H2238" i="1" s="1"/>
  <c r="F2239" i="1"/>
  <c r="H2239" i="1" s="1"/>
  <c r="F2240" i="1"/>
  <c r="F2241" i="1"/>
  <c r="H2241" i="1" s="1"/>
  <c r="F2242" i="1"/>
  <c r="H2242" i="1" s="1"/>
  <c r="F2243" i="1"/>
  <c r="H2243" i="1" s="1"/>
  <c r="F2244" i="1"/>
  <c r="F2245" i="1"/>
  <c r="H2245" i="1" s="1"/>
  <c r="F2246" i="1"/>
  <c r="H2246" i="1" s="1"/>
  <c r="F2247" i="1"/>
  <c r="H2247" i="1" s="1"/>
  <c r="F2248" i="1"/>
  <c r="F2249" i="1"/>
  <c r="H2249" i="1" s="1"/>
  <c r="F2250" i="1"/>
  <c r="H2250" i="1" s="1"/>
  <c r="F2251" i="1"/>
  <c r="H2251" i="1" s="1"/>
  <c r="F2252" i="1"/>
  <c r="F2253" i="1"/>
  <c r="H2253" i="1" s="1"/>
  <c r="F2254" i="1"/>
  <c r="H2254" i="1" s="1"/>
  <c r="F2255" i="1"/>
  <c r="H2255" i="1" s="1"/>
  <c r="F2256" i="1"/>
  <c r="F2257" i="1"/>
  <c r="H2257" i="1" s="1"/>
  <c r="F2258" i="1"/>
  <c r="H2258" i="1" s="1"/>
  <c r="F2259" i="1"/>
  <c r="H2259" i="1" s="1"/>
  <c r="F2260" i="1"/>
  <c r="F2261" i="1"/>
  <c r="H2261" i="1" s="1"/>
  <c r="F2262" i="1"/>
  <c r="H2262" i="1" s="1"/>
  <c r="F2263" i="1"/>
  <c r="H2263" i="1" s="1"/>
  <c r="F2264" i="1"/>
  <c r="F2265" i="1"/>
  <c r="H2265" i="1" s="1"/>
  <c r="F2266" i="1"/>
  <c r="H2266" i="1" s="1"/>
  <c r="F2267" i="1"/>
  <c r="H2267" i="1" s="1"/>
  <c r="F2268" i="1"/>
  <c r="F2269" i="1"/>
  <c r="H2269" i="1" s="1"/>
  <c r="F2270" i="1"/>
  <c r="H2270" i="1" s="1"/>
  <c r="F2271" i="1"/>
  <c r="H2271" i="1" s="1"/>
  <c r="F2272" i="1"/>
  <c r="F2273" i="1"/>
  <c r="H2273" i="1" s="1"/>
  <c r="F2274" i="1"/>
  <c r="H2274" i="1" s="1"/>
  <c r="F2275" i="1"/>
  <c r="H2275" i="1" s="1"/>
  <c r="F2276" i="1"/>
  <c r="F2277" i="1"/>
  <c r="H2277" i="1" s="1"/>
  <c r="F2278" i="1"/>
  <c r="H2278" i="1" s="1"/>
  <c r="F2279" i="1"/>
  <c r="H2279" i="1" s="1"/>
  <c r="F2280" i="1"/>
  <c r="F2281" i="1"/>
  <c r="H2281" i="1" s="1"/>
  <c r="F2282" i="1"/>
  <c r="H2282" i="1" s="1"/>
  <c r="F2283" i="1"/>
  <c r="H2283" i="1" s="1"/>
  <c r="F2284" i="1"/>
  <c r="F2285" i="1"/>
  <c r="H2285" i="1" s="1"/>
  <c r="F2286" i="1"/>
  <c r="H2286" i="1" s="1"/>
  <c r="F2287" i="1"/>
  <c r="H2287" i="1" s="1"/>
  <c r="F2288" i="1"/>
  <c r="F2289" i="1"/>
  <c r="H2289" i="1" s="1"/>
  <c r="F2290" i="1"/>
  <c r="H2290" i="1" s="1"/>
  <c r="F2291" i="1"/>
  <c r="H2291" i="1" s="1"/>
  <c r="F2292" i="1"/>
  <c r="F2293" i="1"/>
  <c r="H2293" i="1" s="1"/>
  <c r="F2294" i="1"/>
  <c r="H2294" i="1" s="1"/>
  <c r="F2295" i="1"/>
  <c r="H2295" i="1" s="1"/>
  <c r="F2296" i="1"/>
  <c r="F2297" i="1"/>
  <c r="H2297" i="1" s="1"/>
  <c r="F2298" i="1"/>
  <c r="H2298" i="1" s="1"/>
  <c r="F2299" i="1"/>
  <c r="H2299" i="1" s="1"/>
  <c r="F2300" i="1"/>
  <c r="F2301" i="1"/>
  <c r="H2301" i="1" s="1"/>
  <c r="F2302" i="1"/>
  <c r="H2302" i="1" s="1"/>
  <c r="F2303" i="1"/>
  <c r="H2303" i="1" s="1"/>
  <c r="F2304" i="1"/>
  <c r="F2305" i="1"/>
  <c r="H2305" i="1" s="1"/>
  <c r="F2306" i="1"/>
  <c r="H2306" i="1" s="1"/>
  <c r="F2307" i="1"/>
  <c r="H2307" i="1" s="1"/>
  <c r="F2308" i="1"/>
  <c r="F2309" i="1"/>
  <c r="H2309" i="1" s="1"/>
  <c r="F2310" i="1"/>
  <c r="H2310" i="1" s="1"/>
  <c r="F2311" i="1"/>
  <c r="H2311" i="1" s="1"/>
  <c r="F2312" i="1"/>
  <c r="F2313" i="1"/>
  <c r="H2313" i="1" s="1"/>
  <c r="F2314" i="1"/>
  <c r="H2314" i="1" s="1"/>
  <c r="F2315" i="1"/>
  <c r="H2315" i="1" s="1"/>
  <c r="F2316" i="1"/>
  <c r="F2317" i="1"/>
  <c r="H2317" i="1" s="1"/>
  <c r="F2318" i="1"/>
  <c r="H2318" i="1" s="1"/>
  <c r="F2319" i="1"/>
  <c r="H2319" i="1" s="1"/>
  <c r="F2320" i="1"/>
  <c r="F2321" i="1"/>
  <c r="H2321" i="1" s="1"/>
  <c r="F2322" i="1"/>
  <c r="H2322" i="1" s="1"/>
  <c r="F2323" i="1"/>
  <c r="H2323" i="1" s="1"/>
  <c r="F2324" i="1"/>
  <c r="F2325" i="1"/>
  <c r="H2325" i="1" s="1"/>
  <c r="F2326" i="1"/>
  <c r="H2326" i="1" s="1"/>
  <c r="F2327" i="1"/>
  <c r="H2327" i="1" s="1"/>
  <c r="F2328" i="1"/>
  <c r="F2329" i="1"/>
  <c r="H2329" i="1" s="1"/>
  <c r="F2330" i="1"/>
  <c r="H2330" i="1" s="1"/>
  <c r="F2331" i="1"/>
  <c r="H2331" i="1" s="1"/>
  <c r="F2332" i="1"/>
  <c r="F2333" i="1"/>
  <c r="H2333" i="1" s="1"/>
  <c r="F2334" i="1"/>
  <c r="H2334" i="1" s="1"/>
  <c r="F2335" i="1"/>
  <c r="H2335" i="1" s="1"/>
  <c r="F2336" i="1"/>
  <c r="F2337" i="1"/>
  <c r="H2337" i="1" s="1"/>
  <c r="F2338" i="1"/>
  <c r="H2338" i="1" s="1"/>
  <c r="F2339" i="1"/>
  <c r="H2339" i="1" s="1"/>
  <c r="F2340" i="1"/>
  <c r="F2341" i="1"/>
  <c r="H2341" i="1" s="1"/>
  <c r="F2342" i="1"/>
  <c r="H2342" i="1" s="1"/>
  <c r="F2343" i="1"/>
  <c r="H2343" i="1" s="1"/>
  <c r="F2344" i="1"/>
  <c r="F2345" i="1"/>
  <c r="H2345" i="1" s="1"/>
  <c r="F2346" i="1"/>
  <c r="H2346" i="1" s="1"/>
  <c r="F2347" i="1"/>
  <c r="H2347" i="1" s="1"/>
  <c r="F2348" i="1"/>
  <c r="F2349" i="1"/>
  <c r="H2349" i="1" s="1"/>
  <c r="F2350" i="1"/>
  <c r="H2350" i="1" s="1"/>
  <c r="F2351" i="1"/>
  <c r="H2351" i="1" s="1"/>
  <c r="F2352" i="1"/>
  <c r="F2353" i="1"/>
  <c r="H2353" i="1" s="1"/>
  <c r="F2354" i="1"/>
  <c r="H2354" i="1" s="1"/>
  <c r="F2355" i="1"/>
  <c r="H2355" i="1" s="1"/>
  <c r="F2356" i="1"/>
  <c r="F2357" i="1"/>
  <c r="H2357" i="1" s="1"/>
  <c r="F2358" i="1"/>
  <c r="H2358" i="1" s="1"/>
  <c r="F2359" i="1"/>
  <c r="H2359" i="1" s="1"/>
  <c r="F2360" i="1"/>
  <c r="F2361" i="1"/>
  <c r="H2361" i="1" s="1"/>
  <c r="F2362" i="1"/>
  <c r="H2362" i="1" s="1"/>
  <c r="F2363" i="1"/>
  <c r="H2363" i="1" s="1"/>
  <c r="F2364" i="1"/>
  <c r="F2365" i="1"/>
  <c r="H2365" i="1" s="1"/>
  <c r="F2366" i="1"/>
  <c r="H2366" i="1" s="1"/>
  <c r="F2367" i="1"/>
  <c r="H2367" i="1" s="1"/>
  <c r="F2368" i="1"/>
  <c r="F2369" i="1"/>
  <c r="H2369" i="1" s="1"/>
  <c r="F2370" i="1"/>
  <c r="H2370" i="1" s="1"/>
  <c r="F2371" i="1"/>
  <c r="H2371" i="1" s="1"/>
  <c r="F2372" i="1"/>
  <c r="F2373" i="1"/>
  <c r="H2373" i="1" s="1"/>
  <c r="F2374" i="1"/>
  <c r="H2374" i="1" s="1"/>
  <c r="F2375" i="1"/>
  <c r="H2375" i="1" s="1"/>
  <c r="F2376" i="1"/>
  <c r="F2377" i="1"/>
  <c r="H2377" i="1" s="1"/>
  <c r="F2378" i="1"/>
  <c r="H2378" i="1" s="1"/>
  <c r="F2379" i="1"/>
  <c r="H2379" i="1" s="1"/>
  <c r="F2380" i="1"/>
  <c r="F2381" i="1"/>
  <c r="H2381" i="1" s="1"/>
  <c r="F2382" i="1"/>
  <c r="H2382" i="1" s="1"/>
  <c r="F2383" i="1"/>
  <c r="H2383" i="1" s="1"/>
  <c r="F2384" i="1"/>
  <c r="F2385" i="1"/>
  <c r="H2385" i="1" s="1"/>
  <c r="F2386" i="1"/>
  <c r="H2386" i="1" s="1"/>
  <c r="F2387" i="1"/>
  <c r="H2387" i="1" s="1"/>
  <c r="F2388" i="1"/>
  <c r="F2389" i="1"/>
  <c r="H2389" i="1" s="1"/>
  <c r="F2390" i="1"/>
  <c r="H2390" i="1" s="1"/>
  <c r="F2391" i="1"/>
  <c r="H2391" i="1" s="1"/>
  <c r="F2392" i="1"/>
  <c r="F2393" i="1"/>
  <c r="H2393" i="1" s="1"/>
  <c r="F2394" i="1"/>
  <c r="H2394" i="1" s="1"/>
  <c r="F2395" i="1"/>
  <c r="H2395" i="1" s="1"/>
  <c r="F2396" i="1"/>
  <c r="F2397" i="1"/>
  <c r="H2397" i="1" s="1"/>
  <c r="F2398" i="1"/>
  <c r="H2398" i="1" s="1"/>
  <c r="F2399" i="1"/>
  <c r="H2399" i="1" s="1"/>
  <c r="F2400" i="1"/>
  <c r="F2401" i="1"/>
  <c r="H2401" i="1" s="1"/>
  <c r="F2402" i="1"/>
  <c r="H2402" i="1" s="1"/>
  <c r="F2403" i="1"/>
  <c r="H2403" i="1" s="1"/>
  <c r="F2404" i="1"/>
  <c r="F2405" i="1"/>
  <c r="H2405" i="1" s="1"/>
  <c r="F2406" i="1"/>
  <c r="H2406" i="1" s="1"/>
  <c r="F2407" i="1"/>
  <c r="H2407" i="1" s="1"/>
  <c r="F2408" i="1"/>
  <c r="F2409" i="1"/>
  <c r="H2409" i="1" s="1"/>
  <c r="F2410" i="1"/>
  <c r="H2410" i="1" s="1"/>
  <c r="F2411" i="1"/>
  <c r="H2411" i="1" s="1"/>
  <c r="F2412" i="1"/>
  <c r="F2413" i="1"/>
  <c r="H2413" i="1" s="1"/>
  <c r="F2414" i="1"/>
  <c r="H2414" i="1" s="1"/>
  <c r="F2415" i="1"/>
  <c r="H2415" i="1" s="1"/>
  <c r="F2416" i="1"/>
  <c r="F2417" i="1"/>
  <c r="H2417" i="1" s="1"/>
  <c r="F2418" i="1"/>
  <c r="H2418" i="1" s="1"/>
  <c r="F2419" i="1"/>
  <c r="H2419" i="1" s="1"/>
  <c r="F2420" i="1"/>
  <c r="F2421" i="1"/>
  <c r="H2421" i="1" s="1"/>
  <c r="F2422" i="1"/>
  <c r="H2422" i="1" s="1"/>
  <c r="F2423" i="1"/>
  <c r="H2423" i="1" s="1"/>
  <c r="F2424" i="1"/>
  <c r="F2425" i="1"/>
  <c r="H2425" i="1" s="1"/>
  <c r="F2426" i="1"/>
  <c r="H2426" i="1" s="1"/>
  <c r="F2427" i="1"/>
  <c r="H2427" i="1" s="1"/>
  <c r="F2428" i="1"/>
  <c r="F2429" i="1"/>
  <c r="H2429" i="1" s="1"/>
  <c r="F2430" i="1"/>
  <c r="H2430" i="1" s="1"/>
  <c r="F2431" i="1"/>
  <c r="H2431" i="1" s="1"/>
  <c r="F2432" i="1"/>
  <c r="F2433" i="1"/>
  <c r="H2433" i="1" s="1"/>
  <c r="F2434" i="1"/>
  <c r="H2434" i="1" s="1"/>
  <c r="F2435" i="1"/>
  <c r="H2435" i="1" s="1"/>
  <c r="F2436" i="1"/>
  <c r="F2437" i="1"/>
  <c r="H2437" i="1" s="1"/>
  <c r="F2438" i="1"/>
  <c r="H2438" i="1" s="1"/>
  <c r="F2439" i="1"/>
  <c r="H2439" i="1" s="1"/>
  <c r="F2440" i="1"/>
  <c r="F2441" i="1"/>
  <c r="H2441" i="1" s="1"/>
  <c r="F2442" i="1"/>
  <c r="H2442" i="1" s="1"/>
  <c r="F2443" i="1"/>
  <c r="H2443" i="1" s="1"/>
  <c r="F2444" i="1"/>
  <c r="F2445" i="1"/>
  <c r="H2445" i="1" s="1"/>
  <c r="F2446" i="1"/>
  <c r="H2446" i="1" s="1"/>
  <c r="F2447" i="1"/>
  <c r="H2447" i="1" s="1"/>
  <c r="F2448" i="1"/>
  <c r="F2449" i="1"/>
  <c r="H2449" i="1" s="1"/>
  <c r="F2450" i="1"/>
  <c r="H2450" i="1" s="1"/>
  <c r="F2451" i="1"/>
  <c r="H2451" i="1" s="1"/>
  <c r="F2452" i="1"/>
  <c r="F2453" i="1"/>
  <c r="H2453" i="1" s="1"/>
  <c r="F2454" i="1"/>
  <c r="H2454" i="1" s="1"/>
  <c r="F2455" i="1"/>
  <c r="H2455" i="1" s="1"/>
  <c r="F2456" i="1"/>
  <c r="F2457" i="1"/>
  <c r="H2457" i="1" s="1"/>
  <c r="F2458" i="1"/>
  <c r="H2458" i="1" s="1"/>
  <c r="F2459" i="1"/>
  <c r="H2459" i="1" s="1"/>
  <c r="F2460" i="1"/>
  <c r="F2461" i="1"/>
  <c r="H2461" i="1" s="1"/>
  <c r="F2462" i="1"/>
  <c r="H2462" i="1" s="1"/>
  <c r="F2463" i="1"/>
  <c r="H2463" i="1" s="1"/>
  <c r="F2464" i="1"/>
  <c r="F2465" i="1"/>
  <c r="H2465" i="1" s="1"/>
  <c r="F2466" i="1"/>
  <c r="H2466" i="1" s="1"/>
  <c r="F2467" i="1"/>
  <c r="H2467" i="1" s="1"/>
  <c r="F2468" i="1"/>
  <c r="F2469" i="1"/>
  <c r="H2469" i="1" s="1"/>
  <c r="F2470" i="1"/>
  <c r="H2470" i="1" s="1"/>
  <c r="F2471" i="1"/>
  <c r="H2471" i="1" s="1"/>
  <c r="F2472" i="1"/>
  <c r="F2473" i="1"/>
  <c r="H2473" i="1" s="1"/>
  <c r="F2474" i="1"/>
  <c r="H2474" i="1" s="1"/>
  <c r="F2475" i="1"/>
  <c r="H2475" i="1" s="1"/>
  <c r="F2476" i="1"/>
  <c r="F2477" i="1"/>
  <c r="H2477" i="1" s="1"/>
  <c r="F2478" i="1"/>
  <c r="H2478" i="1" s="1"/>
  <c r="F2479" i="1"/>
  <c r="H2479" i="1" s="1"/>
  <c r="F2480" i="1"/>
  <c r="F2481" i="1"/>
  <c r="H2481" i="1" s="1"/>
  <c r="F2482" i="1"/>
  <c r="H2482" i="1" s="1"/>
  <c r="F2483" i="1"/>
  <c r="H2483" i="1" s="1"/>
  <c r="F2484" i="1"/>
  <c r="F2485" i="1"/>
  <c r="H2485" i="1" s="1"/>
  <c r="F2486" i="1"/>
  <c r="H2486" i="1" s="1"/>
  <c r="F2487" i="1"/>
  <c r="H2487" i="1" s="1"/>
  <c r="F2488" i="1"/>
  <c r="F2489" i="1"/>
  <c r="H2489" i="1" s="1"/>
  <c r="F2490" i="1"/>
  <c r="H2490" i="1" s="1"/>
  <c r="F2491" i="1"/>
  <c r="H2491" i="1" s="1"/>
  <c r="F2492" i="1"/>
  <c r="F2493" i="1"/>
  <c r="H2493" i="1" s="1"/>
  <c r="F2494" i="1"/>
  <c r="H2494" i="1" s="1"/>
  <c r="F2495" i="1"/>
  <c r="H2495" i="1" s="1"/>
  <c r="F2496" i="1"/>
  <c r="F2497" i="1"/>
  <c r="H2497" i="1" s="1"/>
  <c r="F2498" i="1"/>
  <c r="H2498" i="1" s="1"/>
  <c r="F2499" i="1"/>
  <c r="H2499" i="1" s="1"/>
  <c r="F2500" i="1"/>
  <c r="F2501" i="1"/>
  <c r="H2501" i="1" s="1"/>
  <c r="F2502" i="1"/>
  <c r="H2502" i="1" s="1"/>
  <c r="F2503" i="1"/>
  <c r="H2503" i="1" s="1"/>
  <c r="F2504" i="1"/>
  <c r="F2505" i="1"/>
  <c r="H2505" i="1" s="1"/>
  <c r="F2506" i="1"/>
  <c r="H2506" i="1" s="1"/>
  <c r="F2507" i="1"/>
  <c r="H2507" i="1" s="1"/>
  <c r="F2508" i="1"/>
  <c r="F2509" i="1"/>
  <c r="H2509" i="1" s="1"/>
  <c r="F2510" i="1"/>
  <c r="H2510" i="1" s="1"/>
  <c r="F2511" i="1"/>
  <c r="H2511" i="1" s="1"/>
  <c r="F2512" i="1"/>
  <c r="F2513" i="1"/>
  <c r="H2513" i="1" s="1"/>
  <c r="F2514" i="1"/>
  <c r="H2514" i="1" s="1"/>
  <c r="F2515" i="1"/>
  <c r="H2515" i="1" s="1"/>
  <c r="F2516" i="1"/>
  <c r="F2517" i="1"/>
  <c r="H2517" i="1" s="1"/>
  <c r="F2518" i="1"/>
  <c r="H2518" i="1" s="1"/>
  <c r="F2519" i="1"/>
  <c r="H2519" i="1" s="1"/>
  <c r="F2520" i="1"/>
  <c r="F2521" i="1"/>
  <c r="H2521" i="1" s="1"/>
  <c r="F2522" i="1"/>
  <c r="H2522" i="1" s="1"/>
  <c r="F2523" i="1"/>
  <c r="H2523" i="1" s="1"/>
  <c r="F2524" i="1"/>
  <c r="F2525" i="1"/>
  <c r="H2525" i="1" s="1"/>
  <c r="F2526" i="1"/>
  <c r="H2526" i="1" s="1"/>
  <c r="F2527" i="1"/>
  <c r="H2527" i="1" s="1"/>
  <c r="F2528" i="1"/>
  <c r="F2529" i="1"/>
  <c r="H2529" i="1" s="1"/>
  <c r="F2530" i="1"/>
  <c r="H2530" i="1" s="1"/>
  <c r="F2531" i="1"/>
  <c r="H2531" i="1" s="1"/>
  <c r="F2532" i="1"/>
  <c r="F2533" i="1"/>
  <c r="H2533" i="1" s="1"/>
  <c r="F2534" i="1"/>
  <c r="H2534" i="1" s="1"/>
  <c r="F2535" i="1"/>
  <c r="H2535" i="1" s="1"/>
  <c r="F2536" i="1"/>
  <c r="F2537" i="1"/>
  <c r="H2537" i="1" s="1"/>
  <c r="F2538" i="1"/>
  <c r="H2538" i="1" s="1"/>
  <c r="F2539" i="1"/>
  <c r="H2539" i="1" s="1"/>
  <c r="F2540" i="1"/>
  <c r="F2541" i="1"/>
  <c r="H2541" i="1" s="1"/>
  <c r="F2542" i="1"/>
  <c r="H2542" i="1" s="1"/>
  <c r="F2543" i="1"/>
  <c r="H2543" i="1" s="1"/>
  <c r="F2544" i="1"/>
  <c r="F2545" i="1"/>
  <c r="H2545" i="1" s="1"/>
  <c r="F2546" i="1"/>
  <c r="H2546" i="1" s="1"/>
  <c r="F2547" i="1"/>
  <c r="H2547" i="1" s="1"/>
  <c r="F2548" i="1"/>
  <c r="F2549" i="1"/>
  <c r="H2549" i="1" s="1"/>
  <c r="F2550" i="1"/>
  <c r="H2550" i="1" s="1"/>
  <c r="F2551" i="1"/>
  <c r="H2551" i="1" s="1"/>
  <c r="F2552" i="1"/>
  <c r="F2553" i="1"/>
  <c r="H2553" i="1" s="1"/>
  <c r="F2554" i="1"/>
  <c r="H2554" i="1" s="1"/>
  <c r="F2555" i="1"/>
  <c r="H2555" i="1" s="1"/>
  <c r="F2556" i="1"/>
  <c r="F2557" i="1"/>
  <c r="H2557" i="1" s="1"/>
  <c r="F2558" i="1"/>
  <c r="H2558" i="1" s="1"/>
  <c r="F2559" i="1"/>
  <c r="H2559" i="1" s="1"/>
  <c r="F2560" i="1"/>
  <c r="F2561" i="1"/>
  <c r="H2561" i="1" s="1"/>
  <c r="F2562" i="1"/>
  <c r="H2562" i="1" s="1"/>
  <c r="F2563" i="1"/>
  <c r="H2563" i="1" s="1"/>
  <c r="F2564" i="1"/>
  <c r="F2565" i="1"/>
  <c r="H2565" i="1" s="1"/>
  <c r="F2566" i="1"/>
  <c r="H2566" i="1" s="1"/>
  <c r="F2567" i="1"/>
  <c r="H2567" i="1" s="1"/>
  <c r="F2568" i="1"/>
  <c r="F2569" i="1"/>
  <c r="H2569" i="1" s="1"/>
  <c r="F2570" i="1"/>
  <c r="H2570" i="1" s="1"/>
  <c r="F2571" i="1"/>
  <c r="H2571" i="1" s="1"/>
  <c r="F2572" i="1"/>
  <c r="F2573" i="1"/>
  <c r="H2573" i="1" s="1"/>
  <c r="F2574" i="1"/>
  <c r="H2574" i="1" s="1"/>
  <c r="F2575" i="1"/>
  <c r="H2575" i="1" s="1"/>
  <c r="F2576" i="1"/>
  <c r="F2577" i="1"/>
  <c r="H2577" i="1" s="1"/>
  <c r="F2578" i="1"/>
  <c r="H2578" i="1" s="1"/>
  <c r="F2579" i="1"/>
  <c r="H2579" i="1" s="1"/>
  <c r="F2580" i="1"/>
  <c r="F2581" i="1"/>
  <c r="H2581" i="1" s="1"/>
  <c r="F2582" i="1"/>
  <c r="H2582" i="1" s="1"/>
  <c r="F2583" i="1"/>
  <c r="H2583" i="1" s="1"/>
  <c r="F2584" i="1"/>
  <c r="F2585" i="1"/>
  <c r="H2585" i="1" s="1"/>
  <c r="F2586" i="1"/>
  <c r="H2586" i="1" s="1"/>
  <c r="F2587" i="1"/>
  <c r="H2587" i="1" s="1"/>
  <c r="F2588" i="1"/>
  <c r="F2589" i="1"/>
  <c r="H2589" i="1" s="1"/>
  <c r="F2590" i="1"/>
  <c r="H2590" i="1" s="1"/>
  <c r="F2591" i="1"/>
  <c r="H2591" i="1" s="1"/>
  <c r="F2592" i="1"/>
  <c r="F2593" i="1"/>
  <c r="H2593" i="1" s="1"/>
  <c r="F2594" i="1"/>
  <c r="H2594" i="1" s="1"/>
  <c r="F2595" i="1"/>
  <c r="H2595" i="1" s="1"/>
  <c r="F2596" i="1"/>
  <c r="F2597" i="1"/>
  <c r="H2597" i="1" s="1"/>
  <c r="F2598" i="1"/>
  <c r="H2598" i="1" s="1"/>
  <c r="F2599" i="1"/>
  <c r="H2599" i="1" s="1"/>
  <c r="F2600" i="1"/>
  <c r="F2601" i="1"/>
  <c r="H2601" i="1" s="1"/>
  <c r="F2602" i="1"/>
  <c r="H2602" i="1" s="1"/>
  <c r="F2603" i="1"/>
  <c r="H2603" i="1" s="1"/>
  <c r="F2604" i="1"/>
  <c r="F2605" i="1"/>
  <c r="H2605" i="1" s="1"/>
  <c r="F2606" i="1"/>
  <c r="H2606" i="1" s="1"/>
  <c r="F2607" i="1"/>
  <c r="H2607" i="1" s="1"/>
  <c r="F2608" i="1"/>
  <c r="F2609" i="1"/>
  <c r="H2609" i="1" s="1"/>
  <c r="F2610" i="1"/>
  <c r="H2610" i="1" s="1"/>
  <c r="F2611" i="1"/>
  <c r="H2611" i="1" s="1"/>
  <c r="F2612" i="1"/>
  <c r="F2613" i="1"/>
  <c r="H2613" i="1" s="1"/>
  <c r="F2614" i="1"/>
  <c r="H2614" i="1" s="1"/>
  <c r="F2615" i="1"/>
  <c r="H2615" i="1" s="1"/>
  <c r="F2616" i="1"/>
  <c r="F2617" i="1"/>
  <c r="H2617" i="1" s="1"/>
  <c r="F2618" i="1"/>
  <c r="H2618" i="1" s="1"/>
  <c r="F2619" i="1"/>
  <c r="H2619" i="1" s="1"/>
  <c r="F2620" i="1"/>
  <c r="F2621" i="1"/>
  <c r="H2621" i="1" s="1"/>
  <c r="F2622" i="1"/>
  <c r="H2622" i="1" s="1"/>
  <c r="F2623" i="1"/>
  <c r="H2623" i="1" s="1"/>
  <c r="F2624" i="1"/>
  <c r="F2625" i="1"/>
  <c r="H2625" i="1" s="1"/>
  <c r="F2626" i="1"/>
  <c r="H2626" i="1" s="1"/>
  <c r="F2627" i="1"/>
  <c r="H2627" i="1" s="1"/>
  <c r="F2628" i="1"/>
  <c r="F2629" i="1"/>
  <c r="H2629" i="1" s="1"/>
  <c r="F2630" i="1"/>
  <c r="H2630" i="1" s="1"/>
  <c r="F2631" i="1"/>
  <c r="H2631" i="1" s="1"/>
  <c r="F2632" i="1"/>
  <c r="F2633" i="1"/>
  <c r="H2633" i="1" s="1"/>
  <c r="F2634" i="1"/>
  <c r="H2634" i="1" s="1"/>
  <c r="F2635" i="1"/>
  <c r="H2635" i="1" s="1"/>
  <c r="F2636" i="1"/>
  <c r="F2637" i="1"/>
  <c r="H2637" i="1" s="1"/>
  <c r="F2638" i="1"/>
  <c r="H2638" i="1" s="1"/>
  <c r="F2639" i="1"/>
  <c r="H2639" i="1" s="1"/>
  <c r="F2640" i="1"/>
  <c r="F2641" i="1"/>
  <c r="H2641" i="1" s="1"/>
  <c r="F2642" i="1"/>
  <c r="H2642" i="1" s="1"/>
  <c r="F2643" i="1"/>
  <c r="H2643" i="1" s="1"/>
  <c r="F2644" i="1"/>
  <c r="F2645" i="1"/>
  <c r="H2645" i="1" s="1"/>
  <c r="F2646" i="1"/>
  <c r="H2646" i="1" s="1"/>
  <c r="F2647" i="1"/>
  <c r="H2647" i="1" s="1"/>
  <c r="F2648" i="1"/>
  <c r="F2649" i="1"/>
  <c r="H2649" i="1" s="1"/>
  <c r="F2650" i="1"/>
  <c r="H2650" i="1" s="1"/>
  <c r="F2651" i="1"/>
  <c r="H2651" i="1" s="1"/>
  <c r="F2652" i="1"/>
  <c r="F2653" i="1"/>
  <c r="H2653" i="1" s="1"/>
  <c r="F2654" i="1"/>
  <c r="H2654" i="1" s="1"/>
  <c r="F2655" i="1"/>
  <c r="H2655" i="1" s="1"/>
  <c r="F2656" i="1"/>
  <c r="F2657" i="1"/>
  <c r="H2657" i="1" s="1"/>
  <c r="F2658" i="1"/>
  <c r="H2658" i="1" s="1"/>
  <c r="F2659" i="1"/>
  <c r="H2659" i="1" s="1"/>
  <c r="F2660" i="1"/>
  <c r="F2661" i="1"/>
  <c r="H2661" i="1" s="1"/>
  <c r="F2662" i="1"/>
  <c r="H2662" i="1" s="1"/>
  <c r="F2663" i="1"/>
  <c r="H2663" i="1" s="1"/>
  <c r="F2664" i="1"/>
  <c r="F2665" i="1"/>
  <c r="H2665" i="1" s="1"/>
  <c r="F2666" i="1"/>
  <c r="H2666" i="1" s="1"/>
  <c r="F2667" i="1"/>
  <c r="H2667" i="1" s="1"/>
  <c r="F2668" i="1"/>
  <c r="F2669" i="1"/>
  <c r="H2669" i="1" s="1"/>
  <c r="F2670" i="1"/>
  <c r="H2670" i="1" s="1"/>
  <c r="F2671" i="1"/>
  <c r="H2671" i="1" s="1"/>
  <c r="F2672" i="1"/>
  <c r="F2673" i="1"/>
  <c r="H2673" i="1" s="1"/>
  <c r="F2674" i="1"/>
  <c r="H2674" i="1" s="1"/>
  <c r="F2675" i="1"/>
  <c r="H2675" i="1" s="1"/>
  <c r="F2676" i="1"/>
  <c r="F2677" i="1"/>
  <c r="H2677" i="1" s="1"/>
  <c r="F2678" i="1"/>
  <c r="H2678" i="1" s="1"/>
  <c r="F2679" i="1"/>
  <c r="H2679" i="1" s="1"/>
  <c r="F2680" i="1"/>
  <c r="F2681" i="1"/>
  <c r="H2681" i="1" s="1"/>
  <c r="F2682" i="1"/>
  <c r="H2682" i="1" s="1"/>
  <c r="F2683" i="1"/>
  <c r="H2683" i="1" s="1"/>
  <c r="F2684" i="1"/>
  <c r="F2685" i="1"/>
  <c r="H2685" i="1" s="1"/>
  <c r="F2686" i="1"/>
  <c r="H2686" i="1" s="1"/>
  <c r="F2687" i="1"/>
  <c r="H2687" i="1" s="1"/>
  <c r="F2688" i="1"/>
  <c r="F2689" i="1"/>
  <c r="H2689" i="1" s="1"/>
  <c r="F2690" i="1"/>
  <c r="H2690" i="1" s="1"/>
  <c r="F2691" i="1"/>
  <c r="H2691" i="1" s="1"/>
  <c r="F2692" i="1"/>
  <c r="F2693" i="1"/>
  <c r="H2693" i="1" s="1"/>
  <c r="F2694" i="1"/>
  <c r="H2694" i="1" s="1"/>
  <c r="F2695" i="1"/>
  <c r="H2695" i="1" s="1"/>
  <c r="F2696" i="1"/>
  <c r="F2697" i="1"/>
  <c r="H2697" i="1" s="1"/>
  <c r="F2698" i="1"/>
  <c r="H2698" i="1" s="1"/>
  <c r="F2699" i="1"/>
  <c r="H2699" i="1" s="1"/>
  <c r="F2700" i="1"/>
  <c r="F2701" i="1"/>
  <c r="H2701" i="1" s="1"/>
  <c r="F2702" i="1"/>
  <c r="H2702" i="1" s="1"/>
  <c r="F2703" i="1"/>
  <c r="H2703" i="1" s="1"/>
  <c r="F2704" i="1"/>
  <c r="F2705" i="1"/>
  <c r="H2705" i="1" s="1"/>
  <c r="F2706" i="1"/>
  <c r="H2706" i="1" s="1"/>
  <c r="F2707" i="1"/>
  <c r="H2707" i="1" s="1"/>
  <c r="F2708" i="1"/>
  <c r="F2709" i="1"/>
  <c r="H2709" i="1" s="1"/>
  <c r="F2710" i="1"/>
  <c r="H2710" i="1" s="1"/>
  <c r="F2711" i="1"/>
  <c r="H2711" i="1" s="1"/>
  <c r="F2712" i="1"/>
  <c r="F2713" i="1"/>
  <c r="H2713" i="1" s="1"/>
  <c r="F2714" i="1"/>
  <c r="H2714" i="1" s="1"/>
  <c r="F2715" i="1"/>
  <c r="H2715" i="1" s="1"/>
  <c r="F2716" i="1"/>
  <c r="F2717" i="1"/>
  <c r="H2717" i="1" s="1"/>
  <c r="F2718" i="1"/>
  <c r="H2718" i="1" s="1"/>
  <c r="F2719" i="1"/>
  <c r="H2719" i="1" s="1"/>
  <c r="F2720" i="1"/>
  <c r="F2721" i="1"/>
  <c r="H2721" i="1" s="1"/>
  <c r="F2722" i="1"/>
  <c r="H2722" i="1" s="1"/>
  <c r="F2723" i="1"/>
  <c r="H2723" i="1" s="1"/>
  <c r="F2724" i="1"/>
  <c r="F2725" i="1"/>
  <c r="H2725" i="1" s="1"/>
  <c r="F2726" i="1"/>
  <c r="H2726" i="1" s="1"/>
  <c r="F2727" i="1"/>
  <c r="H2727" i="1" s="1"/>
  <c r="F2728" i="1"/>
  <c r="F2729" i="1"/>
  <c r="H2729" i="1" s="1"/>
  <c r="F2730" i="1"/>
  <c r="H2730" i="1" s="1"/>
  <c r="F2731" i="1"/>
  <c r="H2731" i="1" s="1"/>
  <c r="F2732" i="1"/>
  <c r="F2733" i="1"/>
  <c r="H2733" i="1" s="1"/>
  <c r="F2734" i="1"/>
  <c r="H2734" i="1" s="1"/>
  <c r="F2735" i="1"/>
  <c r="H2735" i="1" s="1"/>
  <c r="F2736" i="1"/>
  <c r="F2737" i="1"/>
  <c r="H2737" i="1" s="1"/>
  <c r="F2738" i="1"/>
  <c r="H2738" i="1" s="1"/>
  <c r="F2739" i="1"/>
  <c r="H2739" i="1" s="1"/>
  <c r="F2740" i="1"/>
  <c r="F2741" i="1"/>
  <c r="H2741" i="1" s="1"/>
  <c r="F2742" i="1"/>
  <c r="H2742" i="1" s="1"/>
  <c r="F2743" i="1"/>
  <c r="H2743" i="1" s="1"/>
  <c r="F2744" i="1"/>
  <c r="F2745" i="1"/>
  <c r="H2745" i="1" s="1"/>
  <c r="F2746" i="1"/>
  <c r="H2746" i="1" s="1"/>
  <c r="F2747" i="1"/>
  <c r="H2747" i="1" s="1"/>
  <c r="F2748" i="1"/>
  <c r="F2749" i="1"/>
  <c r="H2749" i="1" s="1"/>
  <c r="F2750" i="1"/>
  <c r="H2750" i="1" s="1"/>
  <c r="F2751" i="1"/>
  <c r="H2751" i="1" s="1"/>
  <c r="F2752" i="1"/>
  <c r="F2753" i="1"/>
  <c r="H2753" i="1" s="1"/>
  <c r="F2754" i="1"/>
  <c r="H2754" i="1" s="1"/>
  <c r="F2755" i="1"/>
  <c r="H2755" i="1" s="1"/>
  <c r="F2756" i="1"/>
  <c r="F2757" i="1"/>
  <c r="H2757" i="1" s="1"/>
  <c r="F2758" i="1"/>
  <c r="H2758" i="1" s="1"/>
  <c r="F2759" i="1"/>
  <c r="H2759" i="1" s="1"/>
  <c r="F2760" i="1"/>
  <c r="F2761" i="1"/>
  <c r="H2761" i="1" s="1"/>
  <c r="F2762" i="1"/>
  <c r="H2762" i="1" s="1"/>
  <c r="F2763" i="1"/>
  <c r="H2763" i="1" s="1"/>
  <c r="F2764" i="1"/>
  <c r="F2765" i="1"/>
  <c r="H2765" i="1" s="1"/>
  <c r="F2766" i="1"/>
  <c r="H2766" i="1" s="1"/>
  <c r="F2767" i="1"/>
  <c r="H2767" i="1" s="1"/>
  <c r="F2768" i="1"/>
  <c r="F2769" i="1"/>
  <c r="H2769" i="1" s="1"/>
  <c r="F2770" i="1"/>
  <c r="H2770" i="1" s="1"/>
  <c r="F2771" i="1"/>
  <c r="H2771" i="1" s="1"/>
  <c r="F2772" i="1"/>
  <c r="F2773" i="1"/>
  <c r="H2773" i="1" s="1"/>
  <c r="F2774" i="1"/>
  <c r="H2774" i="1" s="1"/>
  <c r="F2775" i="1"/>
  <c r="H2775" i="1" s="1"/>
  <c r="F2776" i="1"/>
  <c r="F2777" i="1"/>
  <c r="H2777" i="1" s="1"/>
  <c r="F2778" i="1"/>
  <c r="H2778" i="1" s="1"/>
  <c r="F2779" i="1"/>
  <c r="H2779" i="1" s="1"/>
  <c r="F2780" i="1"/>
  <c r="F2781" i="1"/>
  <c r="H2781" i="1" s="1"/>
  <c r="F2782" i="1"/>
  <c r="H2782" i="1" s="1"/>
  <c r="F2783" i="1"/>
  <c r="H2783" i="1" s="1"/>
  <c r="F2784" i="1"/>
  <c r="F2785" i="1"/>
  <c r="H2785" i="1" s="1"/>
  <c r="F2786" i="1"/>
  <c r="H2786" i="1" s="1"/>
  <c r="F2787" i="1"/>
  <c r="H2787" i="1" s="1"/>
  <c r="F2788" i="1"/>
  <c r="F2789" i="1"/>
  <c r="H2789" i="1" s="1"/>
  <c r="F2790" i="1"/>
  <c r="H2790" i="1" s="1"/>
  <c r="F2791" i="1"/>
  <c r="H2791" i="1" s="1"/>
  <c r="F2792" i="1"/>
  <c r="F2793" i="1"/>
  <c r="H2793" i="1" s="1"/>
  <c r="F2794" i="1"/>
  <c r="H2794" i="1" s="1"/>
  <c r="F2795" i="1"/>
  <c r="H2795" i="1" s="1"/>
  <c r="F2796" i="1"/>
  <c r="F2797" i="1"/>
  <c r="H2797" i="1" s="1"/>
  <c r="F2798" i="1"/>
  <c r="H2798" i="1" s="1"/>
  <c r="F2799" i="1"/>
  <c r="H2799" i="1" s="1"/>
  <c r="F2800" i="1"/>
  <c r="F2801" i="1"/>
  <c r="H2801" i="1" s="1"/>
  <c r="F2802" i="1"/>
  <c r="H2802" i="1" s="1"/>
  <c r="F2803" i="1"/>
  <c r="H2803" i="1" s="1"/>
  <c r="F2804" i="1"/>
  <c r="F2805" i="1"/>
  <c r="H2805" i="1" s="1"/>
  <c r="F2806" i="1"/>
  <c r="H2806" i="1" s="1"/>
  <c r="F2807" i="1"/>
  <c r="H2807" i="1" s="1"/>
  <c r="F2808" i="1"/>
  <c r="F2809" i="1"/>
  <c r="H2809" i="1" s="1"/>
  <c r="F2810" i="1"/>
  <c r="H2810" i="1" s="1"/>
  <c r="F2811" i="1"/>
  <c r="H2811" i="1" s="1"/>
  <c r="F2812" i="1"/>
  <c r="F2813" i="1"/>
  <c r="H2813" i="1" s="1"/>
  <c r="F2814" i="1"/>
  <c r="H2814" i="1" s="1"/>
  <c r="F2815" i="1"/>
  <c r="H2815" i="1" s="1"/>
  <c r="F2816" i="1"/>
  <c r="F2817" i="1"/>
  <c r="H2817" i="1" s="1"/>
  <c r="F2818" i="1"/>
  <c r="H2818" i="1" s="1"/>
  <c r="F2819" i="1"/>
  <c r="H2819" i="1" s="1"/>
  <c r="F2820" i="1"/>
  <c r="F2821" i="1"/>
  <c r="H2821" i="1" s="1"/>
  <c r="F2822" i="1"/>
  <c r="H2822" i="1" s="1"/>
  <c r="F2823" i="1"/>
  <c r="H2823" i="1" s="1"/>
  <c r="F2824" i="1"/>
  <c r="F2825" i="1"/>
  <c r="H2825" i="1" s="1"/>
  <c r="F2826" i="1"/>
  <c r="H2826" i="1" s="1"/>
  <c r="F2827" i="1"/>
  <c r="H2827" i="1" s="1"/>
  <c r="F2828" i="1"/>
  <c r="F2829" i="1"/>
  <c r="H2829" i="1" s="1"/>
  <c r="F2830" i="1"/>
  <c r="H2830" i="1" s="1"/>
  <c r="F2831" i="1"/>
  <c r="H2831" i="1" s="1"/>
  <c r="F2832" i="1"/>
  <c r="F2833" i="1"/>
  <c r="H2833" i="1" s="1"/>
  <c r="F2834" i="1"/>
  <c r="H2834" i="1" s="1"/>
  <c r="F2835" i="1"/>
  <c r="H2835" i="1" s="1"/>
  <c r="F2836" i="1"/>
  <c r="F2837" i="1"/>
  <c r="H2837" i="1" s="1"/>
  <c r="F2838" i="1"/>
  <c r="H2838" i="1" s="1"/>
  <c r="F2839" i="1"/>
  <c r="H2839" i="1" s="1"/>
  <c r="F2840" i="1"/>
  <c r="F2841" i="1"/>
  <c r="H2841" i="1" s="1"/>
  <c r="F2842" i="1"/>
  <c r="H2842" i="1" s="1"/>
  <c r="F2843" i="1"/>
  <c r="H2843" i="1" s="1"/>
  <c r="F2844" i="1"/>
  <c r="F2845" i="1"/>
  <c r="H2845" i="1" s="1"/>
  <c r="F2846" i="1"/>
  <c r="H2846" i="1" s="1"/>
  <c r="F2847" i="1"/>
  <c r="H2847" i="1" s="1"/>
  <c r="F2848" i="1"/>
  <c r="F2849" i="1"/>
  <c r="H2849" i="1" s="1"/>
  <c r="F2850" i="1"/>
  <c r="H2850" i="1" s="1"/>
  <c r="F2851" i="1"/>
  <c r="H2851" i="1" s="1"/>
  <c r="F2852" i="1"/>
  <c r="F2853" i="1"/>
  <c r="H2853" i="1" s="1"/>
  <c r="F2854" i="1"/>
  <c r="H2854" i="1" s="1"/>
  <c r="F2855" i="1"/>
  <c r="H2855" i="1" s="1"/>
  <c r="F2856" i="1"/>
  <c r="F2857" i="1"/>
  <c r="H2857" i="1" s="1"/>
  <c r="F2858" i="1"/>
  <c r="H2858" i="1" s="1"/>
  <c r="F2859" i="1"/>
  <c r="H2859" i="1" s="1"/>
  <c r="F2860" i="1"/>
  <c r="F2861" i="1"/>
  <c r="H2861" i="1" s="1"/>
  <c r="F2862" i="1"/>
  <c r="H2862" i="1" s="1"/>
  <c r="F2863" i="1"/>
  <c r="H2863" i="1" s="1"/>
  <c r="F2864" i="1"/>
  <c r="F2865" i="1"/>
  <c r="H2865" i="1" s="1"/>
  <c r="F2866" i="1"/>
  <c r="H2866" i="1" s="1"/>
  <c r="F2867" i="1"/>
  <c r="H2867" i="1" s="1"/>
  <c r="F2868" i="1"/>
  <c r="F2869" i="1"/>
  <c r="H2869" i="1" s="1"/>
  <c r="F2870" i="1"/>
  <c r="H2870" i="1" s="1"/>
  <c r="F2871" i="1"/>
  <c r="H2871" i="1" s="1"/>
  <c r="F2872" i="1"/>
  <c r="F2873" i="1"/>
  <c r="H2873" i="1" s="1"/>
  <c r="F2874" i="1"/>
  <c r="H2874" i="1" s="1"/>
  <c r="F2875" i="1"/>
  <c r="H2875" i="1" s="1"/>
  <c r="F2876" i="1"/>
  <c r="F2877" i="1"/>
  <c r="H2877" i="1" s="1"/>
  <c r="F2878" i="1"/>
  <c r="H2878" i="1" s="1"/>
  <c r="F2879" i="1"/>
  <c r="H2879" i="1" s="1"/>
  <c r="F2880" i="1"/>
  <c r="F2881" i="1"/>
  <c r="H2881" i="1" s="1"/>
  <c r="F2882" i="1"/>
  <c r="H2882" i="1" s="1"/>
  <c r="F2883" i="1"/>
  <c r="H2883" i="1" s="1"/>
  <c r="F2884" i="1"/>
  <c r="F2885" i="1"/>
  <c r="H2885" i="1" s="1"/>
  <c r="F2886" i="1"/>
  <c r="H2886" i="1" s="1"/>
  <c r="F2887" i="1"/>
  <c r="H2887" i="1" s="1"/>
  <c r="F2888" i="1"/>
  <c r="F2889" i="1"/>
  <c r="H2889" i="1" s="1"/>
  <c r="F2890" i="1"/>
  <c r="H2890" i="1" s="1"/>
  <c r="F2891" i="1"/>
  <c r="H2891" i="1" s="1"/>
  <c r="F2892" i="1"/>
  <c r="F2893" i="1"/>
  <c r="H2893" i="1" s="1"/>
  <c r="F2894" i="1"/>
  <c r="H2894" i="1" s="1"/>
  <c r="F2895" i="1"/>
  <c r="H2895" i="1" s="1"/>
  <c r="F2896" i="1"/>
  <c r="F2897" i="1"/>
  <c r="H2897" i="1" s="1"/>
  <c r="F2898" i="1"/>
  <c r="H2898" i="1" s="1"/>
  <c r="F2899" i="1"/>
  <c r="H2899" i="1" s="1"/>
  <c r="F2900" i="1"/>
  <c r="F2901" i="1"/>
  <c r="H2901" i="1" s="1"/>
  <c r="F2902" i="1"/>
  <c r="H2902" i="1" s="1"/>
  <c r="F2903" i="1"/>
  <c r="H2903" i="1" s="1"/>
  <c r="F2904" i="1"/>
  <c r="F2905" i="1"/>
  <c r="H2905" i="1" s="1"/>
  <c r="F2906" i="1"/>
  <c r="H2906" i="1" s="1"/>
  <c r="F2907" i="1"/>
  <c r="H2907" i="1" s="1"/>
  <c r="F2908" i="1"/>
  <c r="F2909" i="1"/>
  <c r="H2909" i="1" s="1"/>
  <c r="F2910" i="1"/>
  <c r="H2910" i="1" s="1"/>
  <c r="F2911" i="1"/>
  <c r="H2911" i="1" s="1"/>
  <c r="F2912" i="1"/>
  <c r="F2913" i="1"/>
  <c r="H2913" i="1" s="1"/>
  <c r="F2914" i="1"/>
  <c r="H2914" i="1" s="1"/>
  <c r="F2915" i="1"/>
  <c r="H2915" i="1" s="1"/>
  <c r="F2916" i="1"/>
  <c r="F2917" i="1"/>
  <c r="H2917" i="1" s="1"/>
  <c r="F2918" i="1"/>
  <c r="H2918" i="1" s="1"/>
  <c r="F2919" i="1"/>
  <c r="H2919" i="1" s="1"/>
  <c r="F2920" i="1"/>
  <c r="F2921" i="1"/>
  <c r="H2921" i="1" s="1"/>
  <c r="F2922" i="1"/>
  <c r="H2922" i="1" s="1"/>
  <c r="F2923" i="1"/>
  <c r="H2923" i="1" s="1"/>
  <c r="F2924" i="1"/>
  <c r="F2925" i="1"/>
  <c r="H2925" i="1" s="1"/>
  <c r="F2926" i="1"/>
  <c r="H2926" i="1" s="1"/>
  <c r="F2927" i="1"/>
  <c r="H2927" i="1" s="1"/>
  <c r="F2928" i="1"/>
  <c r="F2929" i="1"/>
  <c r="H2929" i="1" s="1"/>
  <c r="F2930" i="1"/>
  <c r="H2930" i="1" s="1"/>
  <c r="F2931" i="1"/>
  <c r="H2931" i="1" s="1"/>
  <c r="F2932" i="1"/>
  <c r="F2933" i="1"/>
  <c r="H2933" i="1" s="1"/>
  <c r="F2934" i="1"/>
  <c r="H2934" i="1" s="1"/>
  <c r="F2935" i="1"/>
  <c r="H2935" i="1" s="1"/>
  <c r="F2936" i="1"/>
  <c r="F2937" i="1"/>
  <c r="H2937" i="1" s="1"/>
  <c r="F2938" i="1"/>
  <c r="H2938" i="1" s="1"/>
  <c r="F2939" i="1"/>
  <c r="H2939" i="1" s="1"/>
  <c r="F2940" i="1"/>
  <c r="F2941" i="1"/>
  <c r="H2941" i="1" s="1"/>
  <c r="F2942" i="1"/>
  <c r="H2942" i="1" s="1"/>
  <c r="F2943" i="1"/>
  <c r="H2943" i="1" s="1"/>
  <c r="F2944" i="1"/>
  <c r="F2945" i="1"/>
  <c r="H2945" i="1" s="1"/>
  <c r="F2946" i="1"/>
  <c r="H2946" i="1" s="1"/>
  <c r="F2947" i="1"/>
  <c r="H2947" i="1" s="1"/>
  <c r="F2948" i="1"/>
  <c r="F2949" i="1"/>
  <c r="H2949" i="1" s="1"/>
  <c r="F2950" i="1"/>
  <c r="H2950" i="1" s="1"/>
  <c r="F2951" i="1"/>
  <c r="H2951" i="1" s="1"/>
  <c r="F2952" i="1"/>
  <c r="F2953" i="1"/>
  <c r="H2953" i="1" s="1"/>
  <c r="F2954" i="1"/>
  <c r="H2954" i="1" s="1"/>
  <c r="F2955" i="1"/>
  <c r="H2955" i="1" s="1"/>
  <c r="F2956" i="1"/>
  <c r="F2957" i="1"/>
  <c r="H2957" i="1" s="1"/>
  <c r="F2958" i="1"/>
  <c r="H2958" i="1" s="1"/>
  <c r="F2959" i="1"/>
  <c r="H2959" i="1" s="1"/>
  <c r="F2960" i="1"/>
  <c r="F2961" i="1"/>
  <c r="H2961" i="1" s="1"/>
  <c r="F2962" i="1"/>
  <c r="H2962" i="1" s="1"/>
  <c r="F2963" i="1"/>
  <c r="H2963" i="1" s="1"/>
  <c r="F2964" i="1"/>
  <c r="F2965" i="1"/>
  <c r="H2965" i="1" s="1"/>
  <c r="F2966" i="1"/>
  <c r="H2966" i="1" s="1"/>
  <c r="F2967" i="1"/>
  <c r="H2967" i="1" s="1"/>
  <c r="F2968" i="1"/>
  <c r="F2969" i="1"/>
  <c r="H2969" i="1" s="1"/>
  <c r="F2970" i="1"/>
  <c r="H2970" i="1" s="1"/>
  <c r="F2971" i="1"/>
  <c r="H2971" i="1" s="1"/>
  <c r="F2972" i="1"/>
  <c r="F2973" i="1"/>
  <c r="H2973" i="1" s="1"/>
  <c r="F2974" i="1"/>
  <c r="H2974" i="1" s="1"/>
  <c r="F2975" i="1"/>
  <c r="H2975" i="1" s="1"/>
  <c r="F2976" i="1"/>
  <c r="F2977" i="1"/>
  <c r="H2977" i="1" s="1"/>
  <c r="F2978" i="1"/>
  <c r="H2978" i="1" s="1"/>
  <c r="F2979" i="1"/>
  <c r="H2979" i="1" s="1"/>
  <c r="F2980" i="1"/>
  <c r="F2981" i="1"/>
  <c r="H2981" i="1" s="1"/>
  <c r="F2982" i="1"/>
  <c r="H2982" i="1" s="1"/>
  <c r="F2983" i="1"/>
  <c r="H2983" i="1" s="1"/>
  <c r="F2984" i="1"/>
  <c r="F2985" i="1"/>
  <c r="H2985" i="1" s="1"/>
  <c r="F2986" i="1"/>
  <c r="H2986" i="1" s="1"/>
  <c r="F2987" i="1"/>
  <c r="H2987" i="1" s="1"/>
  <c r="F2988" i="1"/>
  <c r="F2989" i="1"/>
  <c r="H2989" i="1" s="1"/>
  <c r="F2990" i="1"/>
  <c r="H2990" i="1" s="1"/>
  <c r="F2991" i="1"/>
  <c r="H2991" i="1" s="1"/>
  <c r="F2992" i="1"/>
  <c r="F2993" i="1"/>
  <c r="H2993" i="1" s="1"/>
  <c r="F2994" i="1"/>
  <c r="H2994" i="1" s="1"/>
  <c r="F2995" i="1"/>
  <c r="H2995" i="1" s="1"/>
  <c r="F2996" i="1"/>
  <c r="F2997" i="1"/>
  <c r="H2997" i="1" s="1"/>
  <c r="F2998" i="1"/>
  <c r="H2998" i="1" s="1"/>
  <c r="F2999" i="1"/>
  <c r="H2999" i="1" s="1"/>
  <c r="F3000" i="1"/>
  <c r="F3001" i="1"/>
  <c r="H3001" i="1" s="1"/>
  <c r="F3002" i="1"/>
  <c r="H3002" i="1" s="1"/>
  <c r="F3003" i="1"/>
  <c r="H3003" i="1" s="1"/>
  <c r="F3004" i="1"/>
  <c r="F3005" i="1"/>
  <c r="H3005" i="1" s="1"/>
  <c r="F3006" i="1"/>
  <c r="H3006" i="1" s="1"/>
  <c r="F3007" i="1"/>
  <c r="H3007" i="1" s="1"/>
  <c r="F3008" i="1"/>
  <c r="F3009" i="1"/>
  <c r="H3009" i="1" s="1"/>
  <c r="F3010" i="1"/>
  <c r="H3010" i="1" s="1"/>
  <c r="F3011" i="1"/>
  <c r="H3011" i="1" s="1"/>
  <c r="F3012" i="1"/>
  <c r="F3013" i="1"/>
  <c r="H3013" i="1" s="1"/>
  <c r="F3014" i="1"/>
  <c r="H3014" i="1" s="1"/>
  <c r="F3015" i="1"/>
  <c r="H3015" i="1" s="1"/>
  <c r="F3016" i="1"/>
  <c r="F3017" i="1"/>
  <c r="H3017" i="1" s="1"/>
  <c r="F3018" i="1"/>
  <c r="H3018" i="1" s="1"/>
  <c r="F3019" i="1"/>
  <c r="H3019" i="1" s="1"/>
  <c r="F3020" i="1"/>
  <c r="F3021" i="1"/>
  <c r="H3021" i="1" s="1"/>
  <c r="F3022" i="1"/>
  <c r="H3022" i="1" s="1"/>
  <c r="F3023" i="1"/>
  <c r="H3023" i="1" s="1"/>
  <c r="F3024" i="1"/>
  <c r="F3025" i="1"/>
  <c r="H3025" i="1" s="1"/>
  <c r="F3026" i="1"/>
  <c r="H3026" i="1" s="1"/>
  <c r="F3027" i="1"/>
  <c r="H3027" i="1" s="1"/>
  <c r="F3028" i="1"/>
  <c r="F3029" i="1"/>
  <c r="H3029" i="1" s="1"/>
  <c r="F3030" i="1"/>
  <c r="H3030" i="1" s="1"/>
  <c r="F3031" i="1"/>
  <c r="H3031" i="1" s="1"/>
  <c r="F3032" i="1"/>
  <c r="F3033" i="1"/>
  <c r="H3033" i="1" s="1"/>
  <c r="F3034" i="1"/>
  <c r="H3034" i="1" s="1"/>
  <c r="F3035" i="1"/>
  <c r="H3035" i="1" s="1"/>
  <c r="F3036" i="1"/>
  <c r="F3037" i="1"/>
  <c r="H3037" i="1" s="1"/>
  <c r="F3038" i="1"/>
  <c r="H3038" i="1" s="1"/>
  <c r="F3039" i="1"/>
  <c r="H3039" i="1" s="1"/>
  <c r="F3040" i="1"/>
  <c r="F3041" i="1"/>
  <c r="H3041" i="1" s="1"/>
  <c r="F3042" i="1"/>
  <c r="H3042" i="1" s="1"/>
  <c r="F3043" i="1"/>
  <c r="H3043" i="1" s="1"/>
  <c r="F3044" i="1"/>
  <c r="F3045" i="1"/>
  <c r="H3045" i="1" s="1"/>
  <c r="F3046" i="1"/>
  <c r="H3046" i="1" s="1"/>
  <c r="F3047" i="1"/>
  <c r="H3047" i="1" s="1"/>
  <c r="F3048" i="1"/>
  <c r="F3049" i="1"/>
  <c r="H3049" i="1" s="1"/>
  <c r="F3050" i="1"/>
  <c r="H3050" i="1" s="1"/>
  <c r="F3051" i="1"/>
  <c r="H3051" i="1" s="1"/>
  <c r="F3052" i="1"/>
  <c r="F3053" i="1"/>
  <c r="H3053" i="1" s="1"/>
  <c r="F3054" i="1"/>
  <c r="H3054" i="1" s="1"/>
  <c r="F3055" i="1"/>
  <c r="H3055" i="1" s="1"/>
  <c r="F3056" i="1"/>
  <c r="F3057" i="1"/>
  <c r="H3057" i="1" s="1"/>
  <c r="F3058" i="1"/>
  <c r="H3058" i="1" s="1"/>
  <c r="F3059" i="1"/>
  <c r="H3059" i="1" s="1"/>
  <c r="F3060" i="1"/>
  <c r="F3061" i="1"/>
  <c r="H3061" i="1" s="1"/>
  <c r="F3062" i="1"/>
  <c r="H3062" i="1" s="1"/>
  <c r="F3063" i="1"/>
  <c r="H3063" i="1" s="1"/>
  <c r="F3064" i="1"/>
  <c r="F3065" i="1"/>
  <c r="H3065" i="1" s="1"/>
  <c r="F3066" i="1"/>
  <c r="H3066" i="1" s="1"/>
  <c r="F3067" i="1"/>
  <c r="H3067" i="1" s="1"/>
  <c r="F3068" i="1"/>
  <c r="F3069" i="1"/>
  <c r="H3069" i="1" s="1"/>
  <c r="F3070" i="1"/>
  <c r="H3070" i="1" s="1"/>
  <c r="F3071" i="1"/>
  <c r="H3071" i="1" s="1"/>
  <c r="F3072" i="1"/>
  <c r="F3073" i="1"/>
  <c r="H3073" i="1" s="1"/>
  <c r="F3074" i="1"/>
  <c r="H3074" i="1" s="1"/>
  <c r="F3075" i="1"/>
  <c r="H3075" i="1" s="1"/>
  <c r="F3076" i="1"/>
  <c r="F3077" i="1"/>
  <c r="H3077" i="1" s="1"/>
  <c r="F3078" i="1"/>
  <c r="H3078" i="1" s="1"/>
  <c r="F3079" i="1"/>
  <c r="H3079" i="1" s="1"/>
  <c r="F3080" i="1"/>
  <c r="F3081" i="1"/>
  <c r="H3081" i="1" s="1"/>
  <c r="F3082" i="1"/>
  <c r="H3082" i="1" s="1"/>
  <c r="F3083" i="1"/>
  <c r="H3083" i="1" s="1"/>
  <c r="F3084" i="1"/>
  <c r="F3085" i="1"/>
  <c r="H3085" i="1" s="1"/>
  <c r="F3086" i="1"/>
  <c r="H3086" i="1" s="1"/>
  <c r="F3087" i="1"/>
  <c r="H3087" i="1" s="1"/>
  <c r="F3088" i="1"/>
  <c r="F3089" i="1"/>
  <c r="H3089" i="1" s="1"/>
  <c r="F3090" i="1"/>
  <c r="H3090" i="1" s="1"/>
  <c r="F3091" i="1"/>
  <c r="H3091" i="1" s="1"/>
  <c r="F3092" i="1"/>
  <c r="F3093" i="1"/>
  <c r="H3093" i="1" s="1"/>
  <c r="F3094" i="1"/>
  <c r="H3094" i="1" s="1"/>
  <c r="F3095" i="1"/>
  <c r="H3095" i="1" s="1"/>
  <c r="F3096" i="1"/>
  <c r="F3097" i="1"/>
  <c r="H3097" i="1" s="1"/>
  <c r="F3098" i="1"/>
  <c r="H3098" i="1" s="1"/>
  <c r="F3099" i="1"/>
  <c r="H3099" i="1" s="1"/>
  <c r="F3100" i="1"/>
  <c r="F3101" i="1"/>
  <c r="H3101" i="1" s="1"/>
  <c r="F3102" i="1"/>
  <c r="H3102" i="1" s="1"/>
  <c r="F3103" i="1"/>
  <c r="H3103" i="1" s="1"/>
  <c r="F3104" i="1"/>
  <c r="F3105" i="1"/>
  <c r="H3105" i="1" s="1"/>
  <c r="F3106" i="1"/>
  <c r="H3106" i="1" s="1"/>
  <c r="F3107" i="1"/>
  <c r="H3107" i="1" s="1"/>
  <c r="F3108" i="1"/>
  <c r="F3109" i="1"/>
  <c r="H3109" i="1" s="1"/>
  <c r="F3110" i="1"/>
  <c r="H3110" i="1" s="1"/>
  <c r="F3111" i="1"/>
  <c r="H3111" i="1" s="1"/>
  <c r="F3112" i="1"/>
  <c r="F3113" i="1"/>
  <c r="H3113" i="1" s="1"/>
  <c r="F3114" i="1"/>
  <c r="H3114" i="1" s="1"/>
  <c r="F3115" i="1"/>
  <c r="H3115" i="1" s="1"/>
  <c r="F3116" i="1"/>
  <c r="F3117" i="1"/>
  <c r="H3117" i="1" s="1"/>
  <c r="F3118" i="1"/>
  <c r="H3118" i="1" s="1"/>
  <c r="F3119" i="1"/>
  <c r="H3119" i="1" s="1"/>
  <c r="F3120" i="1"/>
  <c r="F3121" i="1"/>
  <c r="H3121" i="1" s="1"/>
  <c r="F3122" i="1"/>
  <c r="H3122" i="1" s="1"/>
  <c r="F3123" i="1"/>
  <c r="H3123" i="1" s="1"/>
  <c r="F3124" i="1"/>
  <c r="F3125" i="1"/>
  <c r="H3125" i="1" s="1"/>
  <c r="F3126" i="1"/>
  <c r="H3126" i="1" s="1"/>
  <c r="F3127" i="1"/>
  <c r="H3127" i="1" s="1"/>
  <c r="F3128" i="1"/>
  <c r="F3129" i="1"/>
  <c r="H3129" i="1" s="1"/>
  <c r="F3130" i="1"/>
  <c r="H3130" i="1" s="1"/>
  <c r="F3131" i="1"/>
  <c r="H3131" i="1" s="1"/>
  <c r="F3132" i="1"/>
  <c r="F3133" i="1"/>
  <c r="H3133" i="1" s="1"/>
  <c r="F3134" i="1"/>
  <c r="H3134" i="1" s="1"/>
  <c r="F3135" i="1"/>
  <c r="H3135" i="1" s="1"/>
  <c r="F3136" i="1"/>
  <c r="F3137" i="1"/>
  <c r="H3137" i="1" s="1"/>
  <c r="F3138" i="1"/>
  <c r="H3138" i="1" s="1"/>
  <c r="F3139" i="1"/>
  <c r="H3139" i="1" s="1"/>
  <c r="F3140" i="1"/>
  <c r="F3141" i="1"/>
  <c r="H3141" i="1" s="1"/>
  <c r="F3142" i="1"/>
  <c r="H3142" i="1" s="1"/>
  <c r="F3143" i="1"/>
  <c r="H3143" i="1" s="1"/>
  <c r="F3144" i="1"/>
  <c r="F3145" i="1"/>
  <c r="H3145" i="1" s="1"/>
  <c r="F3146" i="1"/>
  <c r="H3146" i="1" s="1"/>
  <c r="F3147" i="1"/>
  <c r="H3147" i="1" s="1"/>
  <c r="F3148" i="1"/>
  <c r="F3149" i="1"/>
  <c r="H3149" i="1" s="1"/>
  <c r="F3150" i="1"/>
  <c r="H3150" i="1" s="1"/>
  <c r="F3151" i="1"/>
  <c r="H3151" i="1" s="1"/>
  <c r="F3152" i="1"/>
  <c r="F3153" i="1"/>
  <c r="H3153" i="1" s="1"/>
  <c r="F3154" i="1"/>
  <c r="H3154" i="1" s="1"/>
  <c r="F3155" i="1"/>
  <c r="H3155" i="1" s="1"/>
  <c r="F3156" i="1"/>
  <c r="F3157" i="1"/>
  <c r="H3157" i="1" s="1"/>
  <c r="F3158" i="1"/>
  <c r="H3158" i="1" s="1"/>
  <c r="F3159" i="1"/>
  <c r="H3159" i="1" s="1"/>
  <c r="F3160" i="1"/>
  <c r="F3161" i="1"/>
  <c r="H3161" i="1" s="1"/>
  <c r="F3162" i="1"/>
  <c r="H3162" i="1" s="1"/>
  <c r="F3163" i="1"/>
  <c r="H3163" i="1" s="1"/>
  <c r="F3164" i="1"/>
  <c r="F3165" i="1"/>
  <c r="H3165" i="1" s="1"/>
  <c r="F3166" i="1"/>
  <c r="H3166" i="1" s="1"/>
  <c r="F3167" i="1"/>
  <c r="H3167" i="1" s="1"/>
  <c r="F3168" i="1"/>
  <c r="F3169" i="1"/>
  <c r="H3169" i="1" s="1"/>
  <c r="F3170" i="1"/>
  <c r="H3170" i="1" s="1"/>
  <c r="F3171" i="1"/>
  <c r="H3171" i="1" s="1"/>
  <c r="F3172" i="1"/>
  <c r="F3173" i="1"/>
  <c r="H3173" i="1" s="1"/>
  <c r="F3174" i="1"/>
  <c r="H3174" i="1" s="1"/>
  <c r="F3175" i="1"/>
  <c r="H3175" i="1" s="1"/>
  <c r="F3176" i="1"/>
  <c r="F3177" i="1"/>
  <c r="H3177" i="1" s="1"/>
  <c r="F3178" i="1"/>
  <c r="H3178" i="1" s="1"/>
  <c r="F3179" i="1"/>
  <c r="H3179" i="1" s="1"/>
  <c r="F3180" i="1"/>
  <c r="F3181" i="1"/>
  <c r="H3181" i="1" s="1"/>
  <c r="F3182" i="1"/>
  <c r="H3182" i="1" s="1"/>
  <c r="F3183" i="1"/>
  <c r="H3183" i="1" s="1"/>
  <c r="F3184" i="1"/>
  <c r="F3185" i="1"/>
  <c r="H3185" i="1" s="1"/>
  <c r="F3186" i="1"/>
  <c r="H3186" i="1" s="1"/>
  <c r="F3187" i="1"/>
  <c r="H3187" i="1" s="1"/>
  <c r="F3188" i="1"/>
  <c r="F3189" i="1"/>
  <c r="H3189" i="1" s="1"/>
  <c r="F3190" i="1"/>
  <c r="H3190" i="1" s="1"/>
  <c r="F3191" i="1"/>
  <c r="H3191" i="1" s="1"/>
  <c r="F3192" i="1"/>
  <c r="F3193" i="1"/>
  <c r="H3193" i="1" s="1"/>
  <c r="F3194" i="1"/>
  <c r="H3194" i="1" s="1"/>
  <c r="F3195" i="1"/>
  <c r="H3195" i="1" s="1"/>
  <c r="F3196" i="1"/>
  <c r="F3197" i="1"/>
  <c r="H3197" i="1" s="1"/>
  <c r="F3198" i="1"/>
  <c r="H3198" i="1" s="1"/>
  <c r="F3199" i="1"/>
  <c r="H3199" i="1" s="1"/>
  <c r="F3200" i="1"/>
  <c r="F3201" i="1"/>
  <c r="H3201" i="1" s="1"/>
  <c r="F3202" i="1"/>
  <c r="H3202" i="1" s="1"/>
  <c r="F3203" i="1"/>
  <c r="H3203" i="1" s="1"/>
  <c r="F3204" i="1"/>
  <c r="F3205" i="1"/>
  <c r="H3205" i="1" s="1"/>
  <c r="F3206" i="1"/>
  <c r="H3206" i="1" s="1"/>
  <c r="F3207" i="1"/>
  <c r="H3207" i="1" s="1"/>
  <c r="F3208" i="1"/>
  <c r="F3209" i="1"/>
  <c r="H3209" i="1" s="1"/>
  <c r="F3210" i="1"/>
  <c r="H3210" i="1" s="1"/>
  <c r="F3211" i="1"/>
  <c r="H3211" i="1" s="1"/>
  <c r="F3212" i="1"/>
  <c r="F3213" i="1"/>
  <c r="H3213" i="1" s="1"/>
  <c r="F3214" i="1"/>
  <c r="H3214" i="1" s="1"/>
  <c r="F3215" i="1"/>
  <c r="H3215" i="1" s="1"/>
  <c r="F3216" i="1"/>
  <c r="F3217" i="1"/>
  <c r="H3217" i="1" s="1"/>
  <c r="F3218" i="1"/>
  <c r="H3218" i="1" s="1"/>
  <c r="F3219" i="1"/>
  <c r="H3219" i="1" s="1"/>
  <c r="F3220" i="1"/>
  <c r="F3221" i="1"/>
  <c r="H3221" i="1" s="1"/>
  <c r="F3222" i="1"/>
  <c r="H3222" i="1" s="1"/>
  <c r="F3223" i="1"/>
  <c r="H3223" i="1" s="1"/>
  <c r="F3224" i="1"/>
  <c r="F3225" i="1"/>
  <c r="H3225" i="1" s="1"/>
  <c r="F3226" i="1"/>
  <c r="H3226" i="1" s="1"/>
  <c r="F3227" i="1"/>
  <c r="H3227" i="1" s="1"/>
  <c r="F3228" i="1"/>
  <c r="F3229" i="1"/>
  <c r="H3229" i="1" s="1"/>
  <c r="F3230" i="1"/>
  <c r="H3230" i="1" s="1"/>
  <c r="F3231" i="1"/>
  <c r="H3231" i="1" s="1"/>
  <c r="F3232" i="1"/>
  <c r="F3233" i="1"/>
  <c r="H3233" i="1" s="1"/>
  <c r="F3234" i="1"/>
  <c r="H3234" i="1" s="1"/>
  <c r="F3235" i="1"/>
  <c r="H3235" i="1" s="1"/>
  <c r="F3236" i="1"/>
  <c r="F3237" i="1"/>
  <c r="H3237" i="1" s="1"/>
  <c r="F3238" i="1"/>
  <c r="H3238" i="1" s="1"/>
  <c r="F3239" i="1"/>
  <c r="H3239" i="1" s="1"/>
  <c r="F3240" i="1"/>
  <c r="F3241" i="1"/>
  <c r="H3241" i="1" s="1"/>
  <c r="F3242" i="1"/>
  <c r="H3242" i="1" s="1"/>
  <c r="F3243" i="1"/>
  <c r="H3243" i="1" s="1"/>
  <c r="F3244" i="1"/>
  <c r="F3245" i="1"/>
  <c r="H3245" i="1" s="1"/>
  <c r="F3246" i="1"/>
  <c r="H3246" i="1" s="1"/>
  <c r="F3247" i="1"/>
  <c r="H3247" i="1" s="1"/>
  <c r="F3248" i="1"/>
  <c r="F3249" i="1"/>
  <c r="H3249" i="1" s="1"/>
  <c r="F3250" i="1"/>
  <c r="H3250" i="1" s="1"/>
  <c r="F3251" i="1"/>
  <c r="H3251" i="1" s="1"/>
  <c r="F3252" i="1"/>
  <c r="F3253" i="1"/>
  <c r="H3253" i="1" s="1"/>
  <c r="F3254" i="1"/>
  <c r="H3254" i="1" s="1"/>
  <c r="F3255" i="1"/>
  <c r="H3255" i="1" s="1"/>
  <c r="F3256" i="1"/>
  <c r="F3257" i="1"/>
  <c r="H3257" i="1" s="1"/>
  <c r="F3258" i="1"/>
  <c r="H3258" i="1" s="1"/>
  <c r="F3259" i="1"/>
  <c r="H3259" i="1" s="1"/>
  <c r="F3260" i="1"/>
  <c r="F3261" i="1"/>
  <c r="H3261" i="1" s="1"/>
  <c r="F3262" i="1"/>
  <c r="H3262" i="1" s="1"/>
  <c r="F3263" i="1"/>
  <c r="H3263" i="1" s="1"/>
  <c r="F3264" i="1"/>
  <c r="F3265" i="1"/>
  <c r="H3265" i="1" s="1"/>
  <c r="F3266" i="1"/>
  <c r="H3266" i="1" s="1"/>
  <c r="F3267" i="1"/>
  <c r="H3267" i="1" s="1"/>
  <c r="F3268" i="1"/>
  <c r="F3269" i="1"/>
  <c r="H3269" i="1" s="1"/>
  <c r="F3270" i="1"/>
  <c r="H3270" i="1" s="1"/>
  <c r="F3271" i="1"/>
  <c r="H3271" i="1" s="1"/>
  <c r="F3272" i="1"/>
  <c r="F3273" i="1"/>
  <c r="H3273" i="1" s="1"/>
  <c r="F3274" i="1"/>
  <c r="H3274" i="1" s="1"/>
  <c r="F3275" i="1"/>
  <c r="H3275" i="1" s="1"/>
  <c r="F3276" i="1"/>
  <c r="F3277" i="1"/>
  <c r="H3277" i="1" s="1"/>
  <c r="F3278" i="1"/>
  <c r="H3278" i="1" s="1"/>
  <c r="F3279" i="1"/>
  <c r="H3279" i="1" s="1"/>
  <c r="F3280" i="1"/>
  <c r="F3281" i="1"/>
  <c r="H3281" i="1" s="1"/>
  <c r="F3282" i="1"/>
  <c r="H3282" i="1" s="1"/>
  <c r="F3283" i="1"/>
  <c r="H3283" i="1" s="1"/>
  <c r="F3284" i="1"/>
  <c r="F3285" i="1"/>
  <c r="H3285" i="1" s="1"/>
  <c r="F3286" i="1"/>
  <c r="H3286" i="1" s="1"/>
  <c r="F3287" i="1"/>
  <c r="H3287" i="1" s="1"/>
  <c r="F3288" i="1"/>
  <c r="F3289" i="1"/>
  <c r="H3289" i="1" s="1"/>
  <c r="F3290" i="1"/>
  <c r="H3290" i="1" s="1"/>
  <c r="F3291" i="1"/>
  <c r="H3291" i="1" s="1"/>
  <c r="F3292" i="1"/>
  <c r="F3293" i="1"/>
  <c r="H3293" i="1" s="1"/>
  <c r="F3294" i="1"/>
  <c r="H3294" i="1" s="1"/>
  <c r="F3295" i="1"/>
  <c r="H3295" i="1" s="1"/>
  <c r="F3296" i="1"/>
  <c r="F3297" i="1"/>
  <c r="H3297" i="1" s="1"/>
  <c r="F3298" i="1"/>
  <c r="H3298" i="1" s="1"/>
  <c r="F3299" i="1"/>
  <c r="H3299" i="1" s="1"/>
  <c r="F3300" i="1"/>
  <c r="F3301" i="1"/>
  <c r="H3301" i="1" s="1"/>
  <c r="F3302" i="1"/>
  <c r="H3302" i="1" s="1"/>
  <c r="F3303" i="1"/>
  <c r="H3303" i="1" s="1"/>
  <c r="F3304" i="1"/>
  <c r="F3305" i="1"/>
  <c r="H3305" i="1" s="1"/>
  <c r="F3306" i="1"/>
  <c r="H3306" i="1" s="1"/>
  <c r="F3307" i="1"/>
  <c r="H3307" i="1" s="1"/>
  <c r="F3308" i="1"/>
  <c r="F3309" i="1"/>
  <c r="H3309" i="1" s="1"/>
  <c r="F3310" i="1"/>
  <c r="H3310" i="1" s="1"/>
  <c r="F3311" i="1"/>
  <c r="H3311" i="1" s="1"/>
  <c r="F3312" i="1"/>
  <c r="F3313" i="1"/>
  <c r="H3313" i="1" s="1"/>
  <c r="F3314" i="1"/>
  <c r="H3314" i="1" s="1"/>
  <c r="F3315" i="1"/>
  <c r="H3315" i="1" s="1"/>
  <c r="F3316" i="1"/>
  <c r="F3317" i="1"/>
  <c r="H3317" i="1" s="1"/>
  <c r="F3318" i="1"/>
  <c r="H3318" i="1" s="1"/>
  <c r="F3319" i="1"/>
  <c r="H3319" i="1" s="1"/>
  <c r="F3320" i="1"/>
  <c r="F3321" i="1"/>
  <c r="H3321" i="1" s="1"/>
  <c r="F3322" i="1"/>
  <c r="H3322" i="1" s="1"/>
  <c r="F3323" i="1"/>
  <c r="H3323" i="1" s="1"/>
  <c r="F3324" i="1"/>
  <c r="F3325" i="1"/>
  <c r="H3325" i="1" s="1"/>
  <c r="F3326" i="1"/>
  <c r="H3326" i="1" s="1"/>
  <c r="F3327" i="1"/>
  <c r="H3327" i="1" s="1"/>
  <c r="F3328" i="1"/>
  <c r="F3329" i="1"/>
  <c r="H3329" i="1" s="1"/>
  <c r="F3330" i="1"/>
  <c r="H3330" i="1" s="1"/>
  <c r="F3331" i="1"/>
  <c r="H3331" i="1" s="1"/>
  <c r="F3332" i="1"/>
  <c r="F3333" i="1"/>
  <c r="H3333" i="1" s="1"/>
  <c r="F3334" i="1"/>
  <c r="H3334" i="1" s="1"/>
  <c r="F3335" i="1"/>
  <c r="H3335" i="1" s="1"/>
  <c r="F3336" i="1"/>
  <c r="F3337" i="1"/>
  <c r="H3337" i="1" s="1"/>
  <c r="F3338" i="1"/>
  <c r="H3338" i="1" s="1"/>
  <c r="F3339" i="1"/>
  <c r="H3339" i="1" s="1"/>
  <c r="F3340" i="1"/>
  <c r="F3341" i="1"/>
  <c r="H3341" i="1" s="1"/>
  <c r="F3342" i="1"/>
  <c r="H3342" i="1" s="1"/>
  <c r="F3343" i="1"/>
  <c r="H3343" i="1" s="1"/>
  <c r="F3344" i="1"/>
  <c r="F3345" i="1"/>
  <c r="H3345" i="1" s="1"/>
  <c r="F3346" i="1"/>
  <c r="H3346" i="1" s="1"/>
  <c r="F3347" i="1"/>
  <c r="H3347" i="1" s="1"/>
  <c r="F3348" i="1"/>
  <c r="F3349" i="1"/>
  <c r="H3349" i="1" s="1"/>
  <c r="F3350" i="1"/>
  <c r="H3350" i="1" s="1"/>
  <c r="F3351" i="1"/>
  <c r="H3351" i="1" s="1"/>
  <c r="F3352" i="1"/>
  <c r="F3353" i="1"/>
  <c r="H3353" i="1" s="1"/>
  <c r="F3354" i="1"/>
  <c r="H3354" i="1" s="1"/>
  <c r="F3355" i="1"/>
  <c r="H3355" i="1" s="1"/>
  <c r="F3356" i="1"/>
  <c r="F3357" i="1"/>
  <c r="H3357" i="1" s="1"/>
  <c r="F3358" i="1"/>
  <c r="H3358" i="1" s="1"/>
  <c r="F3359" i="1"/>
  <c r="H3359" i="1" s="1"/>
  <c r="F3360" i="1"/>
  <c r="F3361" i="1"/>
  <c r="H3361" i="1" s="1"/>
  <c r="F3362" i="1"/>
  <c r="H3362" i="1" s="1"/>
  <c r="F3363" i="1"/>
  <c r="H3363" i="1" s="1"/>
  <c r="F3364" i="1"/>
  <c r="F3365" i="1"/>
  <c r="H3365" i="1" s="1"/>
  <c r="F3366" i="1"/>
  <c r="H3366" i="1" s="1"/>
  <c r="F3367" i="1"/>
  <c r="H3367" i="1" s="1"/>
  <c r="F3368" i="1"/>
  <c r="F3369" i="1"/>
  <c r="H3369" i="1" s="1"/>
  <c r="F3370" i="1"/>
  <c r="H3370" i="1" s="1"/>
  <c r="F3371" i="1"/>
  <c r="H3371" i="1" s="1"/>
  <c r="F3372" i="1"/>
  <c r="F3373" i="1"/>
  <c r="H3373" i="1" s="1"/>
  <c r="F3374" i="1"/>
  <c r="H3374" i="1" s="1"/>
  <c r="F3375" i="1"/>
  <c r="H3375" i="1" s="1"/>
  <c r="F3376" i="1"/>
  <c r="F3377" i="1"/>
  <c r="H3377" i="1" s="1"/>
  <c r="F3378" i="1"/>
  <c r="H3378" i="1" s="1"/>
  <c r="F3379" i="1"/>
  <c r="H3379" i="1" s="1"/>
  <c r="F3380" i="1"/>
  <c r="F3381" i="1"/>
  <c r="H3381" i="1" s="1"/>
  <c r="F3382" i="1"/>
  <c r="H3382" i="1" s="1"/>
  <c r="F3383" i="1"/>
  <c r="H3383" i="1" s="1"/>
  <c r="F3384" i="1"/>
  <c r="F3385" i="1"/>
  <c r="H3385" i="1" s="1"/>
  <c r="F3386" i="1"/>
  <c r="H3386" i="1" s="1"/>
  <c r="F3387" i="1"/>
  <c r="H3387" i="1" s="1"/>
  <c r="F3388" i="1"/>
  <c r="F3389" i="1"/>
  <c r="H3389" i="1" s="1"/>
  <c r="F3390" i="1"/>
  <c r="H3390" i="1" s="1"/>
  <c r="F3391" i="1"/>
  <c r="H3391" i="1" s="1"/>
  <c r="F3392" i="1"/>
  <c r="F3393" i="1"/>
  <c r="H3393" i="1" s="1"/>
  <c r="F3394" i="1"/>
  <c r="H3394" i="1" s="1"/>
  <c r="F3395" i="1"/>
  <c r="H3395" i="1" s="1"/>
  <c r="F3396" i="1"/>
  <c r="F3397" i="1"/>
  <c r="H3397" i="1" s="1"/>
  <c r="F3398" i="1"/>
  <c r="H3398" i="1" s="1"/>
  <c r="F3399" i="1"/>
  <c r="H3399" i="1" s="1"/>
  <c r="F3400" i="1"/>
  <c r="F3401" i="1"/>
  <c r="H3401" i="1" s="1"/>
  <c r="F3402" i="1"/>
  <c r="H3402" i="1" s="1"/>
  <c r="F3403" i="1"/>
  <c r="H3403" i="1" s="1"/>
  <c r="F3404" i="1"/>
  <c r="F3405" i="1"/>
  <c r="H3405" i="1" s="1"/>
  <c r="F3406" i="1"/>
  <c r="H3406" i="1" s="1"/>
  <c r="F3407" i="1"/>
  <c r="H3407" i="1" s="1"/>
  <c r="F3408" i="1"/>
  <c r="F3409" i="1"/>
  <c r="H3409" i="1" s="1"/>
  <c r="F3410" i="1"/>
  <c r="H3410" i="1" s="1"/>
  <c r="F3411" i="1"/>
  <c r="H3411" i="1" s="1"/>
  <c r="F3412" i="1"/>
  <c r="F3413" i="1"/>
  <c r="H3413" i="1" s="1"/>
  <c r="F3414" i="1"/>
  <c r="H3414" i="1" s="1"/>
  <c r="F3415" i="1"/>
  <c r="H3415" i="1" s="1"/>
  <c r="F3416" i="1"/>
  <c r="F3417" i="1"/>
  <c r="H3417" i="1" s="1"/>
  <c r="F3418" i="1"/>
  <c r="H3418" i="1" s="1"/>
  <c r="F3419" i="1"/>
  <c r="H3419" i="1" s="1"/>
  <c r="F3420" i="1"/>
  <c r="F3421" i="1"/>
  <c r="H3421" i="1" s="1"/>
  <c r="F3422" i="1"/>
  <c r="H3422" i="1" s="1"/>
  <c r="F3423" i="1"/>
  <c r="H3423" i="1" s="1"/>
  <c r="F3424" i="1"/>
  <c r="F3425" i="1"/>
  <c r="H3425" i="1" s="1"/>
  <c r="F3426" i="1"/>
  <c r="H3426" i="1" s="1"/>
  <c r="F3427" i="1"/>
  <c r="H3427" i="1" s="1"/>
  <c r="F3428" i="1"/>
  <c r="F3429" i="1"/>
  <c r="H3429" i="1" s="1"/>
  <c r="F3430" i="1"/>
  <c r="H3430" i="1" s="1"/>
  <c r="F3431" i="1"/>
  <c r="H3431" i="1" s="1"/>
  <c r="F3432" i="1"/>
  <c r="F3433" i="1"/>
  <c r="H3433" i="1" s="1"/>
  <c r="F3434" i="1"/>
  <c r="H3434" i="1" s="1"/>
  <c r="F3435" i="1"/>
  <c r="H3435" i="1" s="1"/>
  <c r="F3436" i="1"/>
  <c r="F3437" i="1"/>
  <c r="H3437" i="1" s="1"/>
  <c r="F3438" i="1"/>
  <c r="H3438" i="1" s="1"/>
  <c r="F3439" i="1"/>
  <c r="H3439" i="1" s="1"/>
  <c r="F3440" i="1"/>
  <c r="F3441" i="1"/>
  <c r="H3441" i="1" s="1"/>
  <c r="F3442" i="1"/>
  <c r="H3442" i="1" s="1"/>
  <c r="F3443" i="1"/>
  <c r="H3443" i="1" s="1"/>
  <c r="F3444" i="1"/>
  <c r="F3445" i="1"/>
  <c r="H3445" i="1" s="1"/>
  <c r="F3446" i="1"/>
  <c r="H3446" i="1" s="1"/>
  <c r="F3447" i="1"/>
  <c r="H3447" i="1" s="1"/>
  <c r="F3448" i="1"/>
  <c r="F3449" i="1"/>
  <c r="H3449" i="1" s="1"/>
  <c r="F3450" i="1"/>
  <c r="H3450" i="1" s="1"/>
  <c r="F3451" i="1"/>
  <c r="H3451" i="1" s="1"/>
  <c r="F3452" i="1"/>
  <c r="F3453" i="1"/>
  <c r="H3453" i="1" s="1"/>
  <c r="F3454" i="1"/>
  <c r="H3454" i="1" s="1"/>
  <c r="F3455" i="1"/>
  <c r="H3455" i="1" s="1"/>
  <c r="F3456" i="1"/>
  <c r="F3457" i="1"/>
  <c r="H3457" i="1" s="1"/>
  <c r="F3458" i="1"/>
  <c r="H3458" i="1" s="1"/>
  <c r="F3459" i="1"/>
  <c r="H3459" i="1" s="1"/>
  <c r="F3460" i="1"/>
  <c r="F3461" i="1"/>
  <c r="H3461" i="1" s="1"/>
  <c r="F3462" i="1"/>
  <c r="H3462" i="1" s="1"/>
  <c r="F3463" i="1"/>
  <c r="H3463" i="1" s="1"/>
  <c r="F3464" i="1"/>
  <c r="F3465" i="1"/>
  <c r="H3465" i="1" s="1"/>
  <c r="F3466" i="1"/>
  <c r="H3466" i="1" s="1"/>
  <c r="F3467" i="1"/>
  <c r="H3467" i="1" s="1"/>
  <c r="F3468" i="1"/>
  <c r="F3469" i="1"/>
  <c r="H3469" i="1" s="1"/>
  <c r="F3470" i="1"/>
  <c r="H3470" i="1" s="1"/>
  <c r="F3471" i="1"/>
  <c r="H3471" i="1" s="1"/>
  <c r="F3472" i="1"/>
  <c r="F3473" i="1"/>
  <c r="H3473" i="1" s="1"/>
  <c r="F3474" i="1"/>
  <c r="H3474" i="1" s="1"/>
  <c r="F3475" i="1"/>
  <c r="H3475" i="1" s="1"/>
  <c r="F3476" i="1"/>
  <c r="F3477" i="1"/>
  <c r="H3477" i="1" s="1"/>
  <c r="F3478" i="1"/>
  <c r="H3478" i="1" s="1"/>
  <c r="F3479" i="1"/>
  <c r="H3479" i="1" s="1"/>
  <c r="F3480" i="1"/>
  <c r="F3481" i="1"/>
  <c r="H3481" i="1" s="1"/>
  <c r="F3482" i="1"/>
  <c r="H3482" i="1" s="1"/>
  <c r="F3483" i="1"/>
  <c r="H3483" i="1" s="1"/>
  <c r="F3484" i="1"/>
  <c r="F3485" i="1"/>
  <c r="H3485" i="1" s="1"/>
  <c r="F3486" i="1"/>
  <c r="H3486" i="1" s="1"/>
  <c r="F3487" i="1"/>
  <c r="H3487" i="1" s="1"/>
  <c r="F3488" i="1"/>
  <c r="F3489" i="1"/>
  <c r="H3489" i="1" s="1"/>
  <c r="F3490" i="1"/>
  <c r="H3490" i="1" s="1"/>
  <c r="F3491" i="1"/>
  <c r="H3491" i="1" s="1"/>
  <c r="F3492" i="1"/>
  <c r="F3493" i="1"/>
  <c r="H3493" i="1" s="1"/>
  <c r="F3494" i="1"/>
  <c r="H3494" i="1" s="1"/>
  <c r="F3495" i="1"/>
  <c r="H3495" i="1" s="1"/>
  <c r="F3496" i="1"/>
  <c r="F3497" i="1"/>
  <c r="H3497" i="1" s="1"/>
  <c r="F3498" i="1"/>
  <c r="H3498" i="1" s="1"/>
  <c r="F3499" i="1"/>
  <c r="H3499" i="1" s="1"/>
  <c r="F3500" i="1"/>
  <c r="F3501" i="1"/>
  <c r="H3501" i="1" s="1"/>
  <c r="F3502" i="1"/>
  <c r="H3502" i="1" s="1"/>
  <c r="F3503" i="1"/>
  <c r="H3503" i="1" s="1"/>
  <c r="F3504" i="1"/>
  <c r="F3505" i="1"/>
  <c r="H3505" i="1" s="1"/>
  <c r="F3506" i="1"/>
  <c r="H3506" i="1" s="1"/>
  <c r="F3507" i="1"/>
  <c r="H3507" i="1" s="1"/>
  <c r="F3508" i="1"/>
  <c r="F3509" i="1"/>
  <c r="H3509" i="1" s="1"/>
  <c r="F3510" i="1"/>
  <c r="H3510" i="1" s="1"/>
  <c r="F3511" i="1"/>
  <c r="H3511" i="1" s="1"/>
  <c r="F3512" i="1"/>
  <c r="F3513" i="1"/>
  <c r="H3513" i="1" s="1"/>
  <c r="F3514" i="1"/>
  <c r="H3514" i="1" s="1"/>
  <c r="F3515" i="1"/>
  <c r="H3515" i="1" s="1"/>
  <c r="F3516" i="1"/>
  <c r="F3517" i="1"/>
  <c r="H3517" i="1" s="1"/>
  <c r="F3518" i="1"/>
  <c r="H3518" i="1" s="1"/>
  <c r="F3519" i="1"/>
  <c r="H3519" i="1" s="1"/>
  <c r="F3520" i="1"/>
  <c r="F3521" i="1"/>
  <c r="H3521" i="1" s="1"/>
  <c r="F3522" i="1"/>
  <c r="H3522" i="1" s="1"/>
  <c r="F3523" i="1"/>
  <c r="H3523" i="1" s="1"/>
  <c r="F3524" i="1"/>
  <c r="F3525" i="1"/>
  <c r="H3525" i="1" s="1"/>
  <c r="F3526" i="1"/>
  <c r="H3526" i="1" s="1"/>
  <c r="F3527" i="1"/>
  <c r="H3527" i="1" s="1"/>
  <c r="F3528" i="1"/>
  <c r="F3529" i="1"/>
  <c r="H3529" i="1" s="1"/>
  <c r="F3530" i="1"/>
  <c r="H3530" i="1" s="1"/>
  <c r="F3531" i="1"/>
  <c r="H3531" i="1" s="1"/>
  <c r="F3532" i="1"/>
  <c r="F3533" i="1"/>
  <c r="H3533" i="1" s="1"/>
  <c r="F3534" i="1"/>
  <c r="H3534" i="1" s="1"/>
  <c r="F3535" i="1"/>
  <c r="H3535" i="1" s="1"/>
  <c r="F3536" i="1"/>
  <c r="F3537" i="1"/>
  <c r="H3537" i="1" s="1"/>
  <c r="F3538" i="1"/>
  <c r="H3538" i="1" s="1"/>
  <c r="F3539" i="1"/>
  <c r="H3539" i="1" s="1"/>
  <c r="F3540" i="1"/>
  <c r="F3541" i="1"/>
  <c r="H3541" i="1" s="1"/>
  <c r="F3542" i="1"/>
  <c r="H3542" i="1" s="1"/>
  <c r="F3543" i="1"/>
  <c r="H3543" i="1" s="1"/>
  <c r="F3544" i="1"/>
  <c r="F3545" i="1"/>
  <c r="H3545" i="1" s="1"/>
  <c r="F3546" i="1"/>
  <c r="H3546" i="1" s="1"/>
  <c r="F3547" i="1"/>
  <c r="H3547" i="1" s="1"/>
  <c r="F3548" i="1"/>
  <c r="F3549" i="1"/>
  <c r="H3549" i="1" s="1"/>
  <c r="F3550" i="1"/>
  <c r="H3550" i="1" s="1"/>
  <c r="F3551" i="1"/>
  <c r="H3551" i="1" s="1"/>
  <c r="F3552" i="1"/>
  <c r="F3553" i="1"/>
  <c r="H3553" i="1" s="1"/>
  <c r="F3554" i="1"/>
  <c r="H3554" i="1" s="1"/>
  <c r="F3555" i="1"/>
  <c r="H3555" i="1" s="1"/>
  <c r="F3556" i="1"/>
  <c r="F3557" i="1"/>
  <c r="H3557" i="1" s="1"/>
  <c r="F3558" i="1"/>
  <c r="H3558" i="1" s="1"/>
  <c r="F3559" i="1"/>
  <c r="H3559" i="1" s="1"/>
  <c r="F3560" i="1"/>
  <c r="F3561" i="1"/>
  <c r="H3561" i="1" s="1"/>
  <c r="F3562" i="1"/>
  <c r="H3562" i="1" s="1"/>
  <c r="F3563" i="1"/>
  <c r="H3563" i="1" s="1"/>
  <c r="F3564" i="1"/>
  <c r="F3565" i="1"/>
  <c r="H3565" i="1" s="1"/>
  <c r="F3566" i="1"/>
  <c r="H3566" i="1" s="1"/>
  <c r="F3567" i="1"/>
  <c r="H3567" i="1" s="1"/>
  <c r="F3568" i="1"/>
  <c r="F3569" i="1"/>
  <c r="H3569" i="1" s="1"/>
  <c r="F3570" i="1"/>
  <c r="H3570" i="1" s="1"/>
  <c r="F3571" i="1"/>
  <c r="H3571" i="1" s="1"/>
  <c r="F3572" i="1"/>
  <c r="F3573" i="1"/>
  <c r="H3573" i="1" s="1"/>
  <c r="F3574" i="1"/>
  <c r="H3574" i="1" s="1"/>
  <c r="F3575" i="1"/>
  <c r="H3575" i="1" s="1"/>
  <c r="F3576" i="1"/>
  <c r="F3577" i="1"/>
  <c r="H3577" i="1" s="1"/>
  <c r="F3578" i="1"/>
  <c r="H3578" i="1" s="1"/>
  <c r="F3579" i="1"/>
  <c r="H3579" i="1" s="1"/>
  <c r="F3580" i="1"/>
  <c r="F3581" i="1"/>
  <c r="H3581" i="1" s="1"/>
  <c r="F3582" i="1"/>
  <c r="H3582" i="1" s="1"/>
  <c r="F3583" i="1"/>
  <c r="H3583" i="1" s="1"/>
  <c r="F3584" i="1"/>
  <c r="F3585" i="1"/>
  <c r="H3585" i="1" s="1"/>
  <c r="F3586" i="1"/>
  <c r="H3586" i="1" s="1"/>
  <c r="F3587" i="1"/>
  <c r="H3587" i="1" s="1"/>
  <c r="F3588" i="1"/>
  <c r="F3589" i="1"/>
  <c r="H3589" i="1" s="1"/>
  <c r="F3590" i="1"/>
  <c r="H3590" i="1" s="1"/>
  <c r="F3591" i="1"/>
  <c r="H3591" i="1" s="1"/>
  <c r="F3592" i="1"/>
  <c r="F3593" i="1"/>
  <c r="H3593" i="1" s="1"/>
  <c r="F3594" i="1"/>
  <c r="H3594" i="1" s="1"/>
  <c r="F3595" i="1"/>
  <c r="H3595" i="1" s="1"/>
  <c r="F3596" i="1"/>
  <c r="F3597" i="1"/>
  <c r="H3597" i="1" s="1"/>
  <c r="F3598" i="1"/>
  <c r="H3598" i="1" s="1"/>
  <c r="F3599" i="1"/>
  <c r="H3599" i="1" s="1"/>
  <c r="F3600" i="1"/>
  <c r="F3601" i="1"/>
  <c r="H3601" i="1" s="1"/>
  <c r="F3602" i="1"/>
  <c r="H3602" i="1" s="1"/>
  <c r="F3603" i="1"/>
  <c r="H3603" i="1" s="1"/>
  <c r="F3604" i="1"/>
  <c r="F3605" i="1"/>
  <c r="H3605" i="1" s="1"/>
  <c r="F3606" i="1"/>
  <c r="H3606" i="1" s="1"/>
  <c r="F3607" i="1"/>
  <c r="H3607" i="1" s="1"/>
  <c r="F3608" i="1"/>
  <c r="F3609" i="1"/>
  <c r="H3609" i="1" s="1"/>
  <c r="F3610" i="1"/>
  <c r="H3610" i="1" s="1"/>
  <c r="F3611" i="1"/>
  <c r="H3611" i="1" s="1"/>
  <c r="F3612" i="1"/>
  <c r="F3613" i="1"/>
  <c r="H3613" i="1" s="1"/>
  <c r="F3614" i="1"/>
  <c r="H3614" i="1" s="1"/>
  <c r="F3615" i="1"/>
  <c r="H3615" i="1" s="1"/>
  <c r="F3616" i="1"/>
  <c r="F3617" i="1"/>
  <c r="H3617" i="1" s="1"/>
  <c r="F3618" i="1"/>
  <c r="H3618" i="1" s="1"/>
  <c r="F3619" i="1"/>
  <c r="H3619" i="1" s="1"/>
  <c r="F3620" i="1"/>
  <c r="F3621" i="1"/>
  <c r="H3621" i="1" s="1"/>
  <c r="F3622" i="1"/>
  <c r="H3622" i="1" s="1"/>
  <c r="F3623" i="1"/>
  <c r="H3623" i="1" s="1"/>
  <c r="F3624" i="1"/>
  <c r="F3625" i="1"/>
  <c r="H3625" i="1" s="1"/>
  <c r="F3626" i="1"/>
  <c r="H3626" i="1" s="1"/>
  <c r="F3627" i="1"/>
  <c r="H3627" i="1" s="1"/>
  <c r="F3628" i="1"/>
  <c r="F3629" i="1"/>
  <c r="H3629" i="1" s="1"/>
  <c r="F3630" i="1"/>
  <c r="H3630" i="1" s="1"/>
  <c r="F3631" i="1"/>
  <c r="H3631" i="1" s="1"/>
  <c r="F3632" i="1"/>
  <c r="F3633" i="1"/>
  <c r="H3633" i="1" s="1"/>
  <c r="F3634" i="1"/>
  <c r="H3634" i="1" s="1"/>
  <c r="F3635" i="1"/>
  <c r="H3635" i="1" s="1"/>
  <c r="F3636" i="1"/>
  <c r="F3637" i="1"/>
  <c r="H3637" i="1" s="1"/>
  <c r="F3638" i="1"/>
  <c r="H3638" i="1" s="1"/>
  <c r="F3639" i="1"/>
  <c r="H3639" i="1" s="1"/>
  <c r="F3640" i="1"/>
  <c r="F3641" i="1"/>
  <c r="H3641" i="1" s="1"/>
  <c r="F3642" i="1"/>
  <c r="H3642" i="1" s="1"/>
  <c r="F3643" i="1"/>
  <c r="H3643" i="1" s="1"/>
  <c r="F3644" i="1"/>
  <c r="F3645" i="1"/>
  <c r="H3645" i="1" s="1"/>
  <c r="F3646" i="1"/>
  <c r="H3646" i="1" s="1"/>
  <c r="F3647" i="1"/>
  <c r="H3647" i="1" s="1"/>
  <c r="F3648" i="1"/>
  <c r="F3649" i="1"/>
  <c r="H3649" i="1" s="1"/>
  <c r="F3650" i="1"/>
  <c r="H3650" i="1" s="1"/>
  <c r="F3651" i="1"/>
  <c r="H3651" i="1" s="1"/>
  <c r="F3652" i="1"/>
  <c r="F3653" i="1"/>
  <c r="H3653" i="1" s="1"/>
  <c r="F3654" i="1"/>
  <c r="H3654" i="1" s="1"/>
  <c r="F3655" i="1"/>
  <c r="H3655" i="1" s="1"/>
  <c r="F3656" i="1"/>
  <c r="F3657" i="1"/>
  <c r="H3657" i="1" s="1"/>
  <c r="F3658" i="1"/>
  <c r="H3658" i="1" s="1"/>
  <c r="F3659" i="1"/>
  <c r="H3659" i="1" s="1"/>
  <c r="F3660" i="1"/>
  <c r="F3661" i="1"/>
  <c r="H3661" i="1" s="1"/>
  <c r="F3662" i="1"/>
  <c r="H3662" i="1" s="1"/>
  <c r="F3663" i="1"/>
  <c r="H3663" i="1" s="1"/>
  <c r="F3664" i="1"/>
  <c r="F3665" i="1"/>
  <c r="H3665" i="1" s="1"/>
  <c r="F3666" i="1"/>
  <c r="H3666" i="1" s="1"/>
  <c r="F3667" i="1"/>
  <c r="H3667" i="1" s="1"/>
  <c r="F3668" i="1"/>
  <c r="F3669" i="1"/>
  <c r="H3669" i="1" s="1"/>
  <c r="F3670" i="1"/>
  <c r="H3670" i="1" s="1"/>
  <c r="F3671" i="1"/>
  <c r="H3671" i="1" s="1"/>
  <c r="F3672" i="1"/>
  <c r="F3673" i="1"/>
  <c r="H3673" i="1" s="1"/>
  <c r="F3674" i="1"/>
  <c r="H3674" i="1" s="1"/>
  <c r="F3675" i="1"/>
  <c r="H3675" i="1" s="1"/>
  <c r="F3676" i="1"/>
  <c r="F3677" i="1"/>
  <c r="H3677" i="1" s="1"/>
  <c r="F3678" i="1"/>
  <c r="H3678" i="1" s="1"/>
  <c r="F3679" i="1"/>
  <c r="H3679" i="1" s="1"/>
  <c r="F3680" i="1"/>
  <c r="F3681" i="1"/>
  <c r="H3681" i="1" s="1"/>
  <c r="F3682" i="1"/>
  <c r="H3682" i="1" s="1"/>
  <c r="F3683" i="1"/>
  <c r="H3683" i="1" s="1"/>
  <c r="F3684" i="1"/>
  <c r="F3685" i="1"/>
  <c r="H3685" i="1" s="1"/>
  <c r="F3686" i="1"/>
  <c r="H3686" i="1" s="1"/>
  <c r="F3687" i="1"/>
  <c r="H3687" i="1" s="1"/>
  <c r="F3688" i="1"/>
  <c r="F3689" i="1"/>
  <c r="H3689" i="1" s="1"/>
  <c r="F3690" i="1"/>
  <c r="H3690" i="1" s="1"/>
  <c r="F3691" i="1"/>
  <c r="H3691" i="1" s="1"/>
  <c r="F3692" i="1"/>
  <c r="F3693" i="1"/>
  <c r="H3693" i="1" s="1"/>
  <c r="F3694" i="1"/>
  <c r="H3694" i="1" s="1"/>
  <c r="F3695" i="1"/>
  <c r="H3695" i="1" s="1"/>
  <c r="F3696" i="1"/>
  <c r="F3697" i="1"/>
  <c r="H3697" i="1" s="1"/>
  <c r="F3698" i="1"/>
  <c r="H3698" i="1" s="1"/>
  <c r="F3699" i="1"/>
  <c r="H3699" i="1" s="1"/>
  <c r="F3700" i="1"/>
  <c r="F3701" i="1"/>
  <c r="H3701" i="1" s="1"/>
  <c r="F3702" i="1"/>
  <c r="H3702" i="1" s="1"/>
  <c r="F3703" i="1"/>
  <c r="H3703" i="1" s="1"/>
  <c r="F3704" i="1"/>
  <c r="F3705" i="1"/>
  <c r="H3705" i="1" s="1"/>
  <c r="F3706" i="1"/>
  <c r="H3706" i="1" s="1"/>
  <c r="F3707" i="1"/>
  <c r="H3707" i="1" s="1"/>
  <c r="F3708" i="1"/>
  <c r="F3709" i="1"/>
  <c r="H3709" i="1" s="1"/>
  <c r="F3710" i="1"/>
  <c r="H3710" i="1" s="1"/>
  <c r="F3711" i="1"/>
  <c r="H3711" i="1" s="1"/>
  <c r="F3712" i="1"/>
  <c r="F3713" i="1"/>
  <c r="H3713" i="1" s="1"/>
  <c r="F3714" i="1"/>
  <c r="H3714" i="1" s="1"/>
  <c r="F3715" i="1"/>
  <c r="H3715" i="1" s="1"/>
  <c r="F3716" i="1"/>
  <c r="F3717" i="1"/>
  <c r="H3717" i="1" s="1"/>
  <c r="F3718" i="1"/>
  <c r="H3718" i="1" s="1"/>
  <c r="F3719" i="1"/>
  <c r="H3719" i="1" s="1"/>
  <c r="F3720" i="1"/>
  <c r="F3721" i="1"/>
  <c r="H3721" i="1" s="1"/>
  <c r="F3722" i="1"/>
  <c r="H3722" i="1" s="1"/>
  <c r="F3723" i="1"/>
  <c r="H3723" i="1" s="1"/>
  <c r="F3724" i="1"/>
  <c r="F3725" i="1"/>
  <c r="H3725" i="1" s="1"/>
  <c r="F3726" i="1"/>
  <c r="H3726" i="1" s="1"/>
  <c r="F3727" i="1"/>
  <c r="H3727" i="1" s="1"/>
  <c r="F3728" i="1"/>
  <c r="F3729" i="1"/>
  <c r="H3729" i="1" s="1"/>
  <c r="F3730" i="1"/>
  <c r="H3730" i="1" s="1"/>
  <c r="F3731" i="1"/>
  <c r="H3731" i="1" s="1"/>
  <c r="F3732" i="1"/>
  <c r="F3733" i="1"/>
  <c r="H3733" i="1" s="1"/>
  <c r="F3734" i="1"/>
  <c r="H3734" i="1" s="1"/>
  <c r="F3735" i="1"/>
  <c r="H3735" i="1" s="1"/>
  <c r="F3736" i="1"/>
  <c r="F3737" i="1"/>
  <c r="H3737" i="1" s="1"/>
  <c r="F3738" i="1"/>
  <c r="H3738" i="1" s="1"/>
  <c r="F3739" i="1"/>
  <c r="H3739" i="1" s="1"/>
  <c r="F3740" i="1"/>
  <c r="F3741" i="1"/>
  <c r="H3741" i="1" s="1"/>
  <c r="F3742" i="1"/>
  <c r="H3742" i="1" s="1"/>
  <c r="F3743" i="1"/>
  <c r="H3743" i="1" s="1"/>
  <c r="F3744" i="1"/>
  <c r="F3745" i="1"/>
  <c r="H3745" i="1" s="1"/>
  <c r="F3746" i="1"/>
  <c r="H3746" i="1" s="1"/>
  <c r="F3747" i="1"/>
  <c r="H3747" i="1" s="1"/>
  <c r="F3748" i="1"/>
  <c r="F3749" i="1"/>
  <c r="H3749" i="1" s="1"/>
  <c r="F3750" i="1"/>
  <c r="H3750" i="1" s="1"/>
  <c r="F3751" i="1"/>
  <c r="H3751" i="1" s="1"/>
  <c r="F3752" i="1"/>
  <c r="F3753" i="1"/>
  <c r="H3753" i="1" s="1"/>
  <c r="F3754" i="1"/>
  <c r="H3754" i="1" s="1"/>
  <c r="F3755" i="1"/>
  <c r="H3755" i="1" s="1"/>
  <c r="F3756" i="1"/>
  <c r="F3757" i="1"/>
  <c r="H3757" i="1" s="1"/>
  <c r="F3758" i="1"/>
  <c r="H3758" i="1" s="1"/>
  <c r="F3759" i="1"/>
  <c r="H3759" i="1" s="1"/>
  <c r="F3760" i="1"/>
  <c r="F3761" i="1"/>
  <c r="H3761" i="1" s="1"/>
  <c r="F3762" i="1"/>
  <c r="H3762" i="1" s="1"/>
  <c r="F3763" i="1"/>
  <c r="H3763" i="1" s="1"/>
  <c r="F3764" i="1"/>
  <c r="F3765" i="1"/>
  <c r="H3765" i="1" s="1"/>
  <c r="F3766" i="1"/>
  <c r="H3766" i="1" s="1"/>
  <c r="F3767" i="1"/>
  <c r="H3767" i="1" s="1"/>
  <c r="F3768" i="1"/>
  <c r="F3769" i="1"/>
  <c r="H3769" i="1" s="1"/>
  <c r="F3770" i="1"/>
  <c r="H3770" i="1" s="1"/>
  <c r="F3771" i="1"/>
  <c r="H3771" i="1" s="1"/>
  <c r="F3772" i="1"/>
  <c r="F3773" i="1"/>
  <c r="H3773" i="1" s="1"/>
  <c r="F3774" i="1"/>
  <c r="H3774" i="1" s="1"/>
  <c r="F3775" i="1"/>
  <c r="H3775" i="1" s="1"/>
  <c r="F3776" i="1"/>
  <c r="F3777" i="1"/>
  <c r="H3777" i="1" s="1"/>
  <c r="F3778" i="1"/>
  <c r="H3778" i="1" s="1"/>
  <c r="F3779" i="1"/>
  <c r="H3779" i="1" s="1"/>
  <c r="F3780" i="1"/>
  <c r="F3781" i="1"/>
  <c r="H3781" i="1" s="1"/>
  <c r="F3782" i="1"/>
  <c r="H3782" i="1" s="1"/>
  <c r="F3783" i="1"/>
  <c r="H3783" i="1" s="1"/>
  <c r="F3784" i="1"/>
  <c r="F3785" i="1"/>
  <c r="H3785" i="1" s="1"/>
  <c r="F3786" i="1"/>
  <c r="H3786" i="1" s="1"/>
  <c r="F3787" i="1"/>
  <c r="H3787" i="1" s="1"/>
  <c r="F3788" i="1"/>
  <c r="F3789" i="1"/>
  <c r="H3789" i="1" s="1"/>
  <c r="F3790" i="1"/>
  <c r="H3790" i="1" s="1"/>
  <c r="F3791" i="1"/>
  <c r="H3791" i="1" s="1"/>
  <c r="F3792" i="1"/>
  <c r="F3793" i="1"/>
  <c r="H3793" i="1" s="1"/>
  <c r="F3794" i="1"/>
  <c r="H3794" i="1" s="1"/>
  <c r="F3795" i="1"/>
  <c r="H3795" i="1" s="1"/>
  <c r="F3796" i="1"/>
  <c r="F3797" i="1"/>
  <c r="H3797" i="1" s="1"/>
  <c r="F3798" i="1"/>
  <c r="H3798" i="1" s="1"/>
  <c r="F3799" i="1"/>
  <c r="H3799" i="1" s="1"/>
  <c r="F3800" i="1"/>
  <c r="F3801" i="1"/>
  <c r="H3801" i="1" s="1"/>
  <c r="F3802" i="1"/>
  <c r="H3802" i="1" s="1"/>
  <c r="F3803" i="1"/>
  <c r="H3803" i="1" s="1"/>
  <c r="F3804" i="1"/>
  <c r="F3805" i="1"/>
  <c r="H3805" i="1" s="1"/>
  <c r="F3806" i="1"/>
  <c r="H3806" i="1" s="1"/>
  <c r="F3807" i="1"/>
  <c r="H3807" i="1" s="1"/>
  <c r="F3808" i="1"/>
  <c r="F3809" i="1"/>
  <c r="H3809" i="1" s="1"/>
  <c r="F3810" i="1"/>
  <c r="H3810" i="1" s="1"/>
  <c r="F3811" i="1"/>
  <c r="H3811" i="1" s="1"/>
  <c r="F3812" i="1"/>
  <c r="F3813" i="1"/>
  <c r="H3813" i="1" s="1"/>
  <c r="F3814" i="1"/>
  <c r="H3814" i="1" s="1"/>
  <c r="F3815" i="1"/>
  <c r="H3815" i="1" s="1"/>
  <c r="F3816" i="1"/>
  <c r="F3817" i="1"/>
  <c r="H3817" i="1" s="1"/>
  <c r="F3818" i="1"/>
  <c r="H3818" i="1" s="1"/>
  <c r="F3819" i="1"/>
  <c r="H3819" i="1" s="1"/>
  <c r="F3820" i="1"/>
  <c r="F3821" i="1"/>
  <c r="H3821" i="1" s="1"/>
  <c r="F3822" i="1"/>
  <c r="H3822" i="1" s="1"/>
  <c r="F3823" i="1"/>
  <c r="H3823" i="1" s="1"/>
  <c r="F3824" i="1"/>
  <c r="F3825" i="1"/>
  <c r="H3825" i="1" s="1"/>
  <c r="F3826" i="1"/>
  <c r="H3826" i="1" s="1"/>
  <c r="F3827" i="1"/>
  <c r="H3827" i="1" s="1"/>
  <c r="F3828" i="1"/>
  <c r="F3829" i="1"/>
  <c r="H3829" i="1" s="1"/>
  <c r="F3830" i="1"/>
  <c r="H3830" i="1" s="1"/>
  <c r="F3831" i="1"/>
  <c r="H3831" i="1" s="1"/>
  <c r="F3832" i="1"/>
  <c r="F3833" i="1"/>
  <c r="H3833" i="1" s="1"/>
  <c r="F3834" i="1"/>
  <c r="H3834" i="1" s="1"/>
  <c r="F3835" i="1"/>
  <c r="H3835" i="1" s="1"/>
  <c r="F3836" i="1"/>
  <c r="F3837" i="1"/>
  <c r="H3837" i="1" s="1"/>
  <c r="F3838" i="1"/>
  <c r="H3838" i="1" s="1"/>
  <c r="F3839" i="1"/>
  <c r="H3839" i="1" s="1"/>
  <c r="F3840" i="1"/>
  <c r="F3841" i="1"/>
  <c r="H3841" i="1" s="1"/>
  <c r="F3842" i="1"/>
  <c r="H3842" i="1" s="1"/>
  <c r="F3843" i="1"/>
  <c r="H3843" i="1" s="1"/>
  <c r="F3844" i="1"/>
  <c r="F3845" i="1"/>
  <c r="H3845" i="1" s="1"/>
  <c r="F3846" i="1"/>
  <c r="H3846" i="1" s="1"/>
  <c r="F3847" i="1"/>
  <c r="H3847" i="1" s="1"/>
  <c r="F3848" i="1"/>
  <c r="F3849" i="1"/>
  <c r="H3849" i="1" s="1"/>
  <c r="F3850" i="1"/>
  <c r="H3850" i="1" s="1"/>
  <c r="F3851" i="1"/>
  <c r="H3851" i="1" s="1"/>
  <c r="F3852" i="1"/>
  <c r="F3853" i="1"/>
  <c r="H3853" i="1" s="1"/>
  <c r="F3854" i="1"/>
  <c r="H3854" i="1" s="1"/>
  <c r="F3855" i="1"/>
  <c r="H3855" i="1" s="1"/>
  <c r="F3856" i="1"/>
  <c r="F3857" i="1"/>
  <c r="H3857" i="1" s="1"/>
  <c r="F3858" i="1"/>
  <c r="H3858" i="1" s="1"/>
  <c r="F3859" i="1"/>
  <c r="H3859" i="1" s="1"/>
  <c r="F3860" i="1"/>
  <c r="F3861" i="1"/>
  <c r="H3861" i="1" s="1"/>
  <c r="F3862" i="1"/>
  <c r="H3862" i="1" s="1"/>
  <c r="F3863" i="1"/>
  <c r="H3863" i="1" s="1"/>
  <c r="F3864" i="1"/>
  <c r="F3865" i="1"/>
  <c r="H3865" i="1" s="1"/>
  <c r="F3866" i="1"/>
  <c r="H3866" i="1" s="1"/>
  <c r="F3867" i="1"/>
  <c r="H3867" i="1" s="1"/>
  <c r="F3868" i="1"/>
  <c r="F3869" i="1"/>
  <c r="H3869" i="1" s="1"/>
  <c r="F3870" i="1"/>
  <c r="H3870" i="1" s="1"/>
  <c r="F3871" i="1"/>
  <c r="H3871" i="1" s="1"/>
  <c r="F3872" i="1"/>
  <c r="F3873" i="1"/>
  <c r="H3873" i="1" s="1"/>
  <c r="F3874" i="1"/>
  <c r="H3874" i="1" s="1"/>
  <c r="F3875" i="1"/>
  <c r="H3875" i="1" s="1"/>
  <c r="F3876" i="1"/>
  <c r="F3877" i="1"/>
  <c r="H3877" i="1" s="1"/>
  <c r="F3878" i="1"/>
  <c r="H3878" i="1" s="1"/>
  <c r="F3879" i="1"/>
  <c r="H3879" i="1" s="1"/>
  <c r="F3880" i="1"/>
  <c r="F3881" i="1"/>
  <c r="H3881" i="1" s="1"/>
  <c r="F3882" i="1"/>
  <c r="H3882" i="1" s="1"/>
  <c r="F3883" i="1"/>
  <c r="H3883" i="1" s="1"/>
  <c r="F3884" i="1"/>
  <c r="F3885" i="1"/>
  <c r="H3885" i="1" s="1"/>
  <c r="F3886" i="1"/>
  <c r="H3886" i="1" s="1"/>
  <c r="F3887" i="1"/>
  <c r="H3887" i="1" s="1"/>
  <c r="F3888" i="1"/>
  <c r="F3889" i="1"/>
  <c r="H3889" i="1" s="1"/>
  <c r="F3890" i="1"/>
  <c r="H3890" i="1" s="1"/>
  <c r="F3891" i="1"/>
  <c r="H3891" i="1" s="1"/>
  <c r="F3892" i="1"/>
  <c r="F3893" i="1"/>
  <c r="H3893" i="1" s="1"/>
  <c r="F3894" i="1"/>
  <c r="H3894" i="1" s="1"/>
  <c r="F3895" i="1"/>
  <c r="H3895" i="1" s="1"/>
  <c r="F3896" i="1"/>
  <c r="F3897" i="1"/>
  <c r="H3897" i="1" s="1"/>
  <c r="F3898" i="1"/>
  <c r="H3898" i="1" s="1"/>
  <c r="F3899" i="1"/>
  <c r="H3899" i="1" s="1"/>
  <c r="F3900" i="1"/>
  <c r="F3901" i="1"/>
  <c r="H3901" i="1" s="1"/>
  <c r="F3902" i="1"/>
  <c r="H3902" i="1" s="1"/>
  <c r="F3903" i="1"/>
  <c r="H3903" i="1" s="1"/>
  <c r="F3904" i="1"/>
  <c r="F3905" i="1"/>
  <c r="H3905" i="1" s="1"/>
  <c r="F3906" i="1"/>
  <c r="H3906" i="1" s="1"/>
  <c r="F3907" i="1"/>
  <c r="H3907" i="1" s="1"/>
  <c r="F3908" i="1"/>
  <c r="F3909" i="1"/>
  <c r="H3909" i="1" s="1"/>
  <c r="F3910" i="1"/>
  <c r="H3910" i="1" s="1"/>
  <c r="F3911" i="1"/>
  <c r="H3911" i="1" s="1"/>
  <c r="F3912" i="1"/>
  <c r="F3913" i="1"/>
  <c r="H3913" i="1" s="1"/>
  <c r="F3914" i="1"/>
  <c r="H3914" i="1" s="1"/>
  <c r="F3915" i="1"/>
  <c r="H3915" i="1" s="1"/>
  <c r="F3916" i="1"/>
  <c r="F3917" i="1"/>
  <c r="H3917" i="1" s="1"/>
  <c r="F3918" i="1"/>
  <c r="H3918" i="1" s="1"/>
  <c r="F3919" i="1"/>
  <c r="H3919" i="1" s="1"/>
  <c r="F3920" i="1"/>
  <c r="F3921" i="1"/>
  <c r="H3921" i="1" s="1"/>
  <c r="F3922" i="1"/>
  <c r="H3922" i="1" s="1"/>
  <c r="F3923" i="1"/>
  <c r="H3923" i="1" s="1"/>
  <c r="F3924" i="1"/>
  <c r="F3925" i="1"/>
  <c r="H3925" i="1" s="1"/>
  <c r="F3926" i="1"/>
  <c r="H3926" i="1" s="1"/>
  <c r="F3927" i="1"/>
  <c r="H3927" i="1" s="1"/>
  <c r="F3928" i="1"/>
  <c r="F3929" i="1"/>
  <c r="H3929" i="1" s="1"/>
  <c r="F3930" i="1"/>
  <c r="H3930" i="1" s="1"/>
  <c r="F3931" i="1"/>
  <c r="H3931" i="1" s="1"/>
  <c r="F3932" i="1"/>
  <c r="F3933" i="1"/>
  <c r="H3933" i="1" s="1"/>
  <c r="F3934" i="1"/>
  <c r="H3934" i="1" s="1"/>
  <c r="F3935" i="1"/>
  <c r="H3935" i="1" s="1"/>
  <c r="F3936" i="1"/>
  <c r="F3937" i="1"/>
  <c r="H3937" i="1" s="1"/>
  <c r="F3938" i="1"/>
  <c r="H3938" i="1" s="1"/>
  <c r="F3939" i="1"/>
  <c r="H3939" i="1" s="1"/>
  <c r="F3940" i="1"/>
  <c r="F3941" i="1"/>
  <c r="H3941" i="1" s="1"/>
  <c r="F3942" i="1"/>
  <c r="H3942" i="1" s="1"/>
  <c r="F3943" i="1"/>
  <c r="H3943" i="1" s="1"/>
  <c r="F3944" i="1"/>
  <c r="F3945" i="1"/>
  <c r="H3945" i="1" s="1"/>
  <c r="F3946" i="1"/>
  <c r="H3946" i="1" s="1"/>
  <c r="F3947" i="1"/>
  <c r="H3947" i="1" s="1"/>
  <c r="F3948" i="1"/>
  <c r="F3949" i="1"/>
  <c r="H3949" i="1" s="1"/>
  <c r="F3950" i="1"/>
  <c r="H3950" i="1" s="1"/>
  <c r="F3951" i="1"/>
  <c r="H3951" i="1" s="1"/>
  <c r="F3952" i="1"/>
  <c r="F3953" i="1"/>
  <c r="H3953" i="1" s="1"/>
  <c r="F3954" i="1"/>
  <c r="H3954" i="1" s="1"/>
  <c r="F3955" i="1"/>
  <c r="H3955" i="1" s="1"/>
  <c r="F3956" i="1"/>
  <c r="F3957" i="1"/>
  <c r="H3957" i="1" s="1"/>
  <c r="F3958" i="1"/>
  <c r="H3958" i="1" s="1"/>
  <c r="F3959" i="1"/>
  <c r="H3959" i="1" s="1"/>
  <c r="F3960" i="1"/>
  <c r="F3961" i="1"/>
  <c r="H3961" i="1" s="1"/>
  <c r="F3962" i="1"/>
  <c r="H3962" i="1" s="1"/>
  <c r="F3963" i="1"/>
  <c r="H3963" i="1" s="1"/>
  <c r="F3964" i="1"/>
  <c r="F3965" i="1"/>
  <c r="H3965" i="1" s="1"/>
  <c r="F3966" i="1"/>
  <c r="H3966" i="1" s="1"/>
  <c r="F3967" i="1"/>
  <c r="H3967" i="1" s="1"/>
  <c r="F3968" i="1"/>
  <c r="F3969" i="1"/>
  <c r="H3969" i="1" s="1"/>
  <c r="F3970" i="1"/>
  <c r="H3970" i="1" s="1"/>
  <c r="F3971" i="1"/>
  <c r="H3971" i="1" s="1"/>
  <c r="F3972" i="1"/>
  <c r="F3973" i="1"/>
  <c r="H3973" i="1" s="1"/>
  <c r="F3974" i="1"/>
  <c r="H3974" i="1" s="1"/>
  <c r="F3975" i="1"/>
  <c r="H3975" i="1" s="1"/>
  <c r="F3976" i="1"/>
  <c r="F3977" i="1"/>
  <c r="H3977" i="1" s="1"/>
  <c r="F3978" i="1"/>
  <c r="H3978" i="1" s="1"/>
  <c r="F3979" i="1"/>
  <c r="H3979" i="1" s="1"/>
  <c r="F3980" i="1"/>
  <c r="F3981" i="1"/>
  <c r="H3981" i="1" s="1"/>
  <c r="F3982" i="1"/>
  <c r="H3982" i="1" s="1"/>
  <c r="F3983" i="1"/>
  <c r="H3983" i="1" s="1"/>
  <c r="F3984" i="1"/>
  <c r="F3985" i="1"/>
  <c r="H3985" i="1" s="1"/>
  <c r="F3986" i="1"/>
  <c r="H3986" i="1" s="1"/>
  <c r="F3987" i="1"/>
  <c r="H3987" i="1" s="1"/>
  <c r="F3988" i="1"/>
  <c r="F3989" i="1"/>
  <c r="H3989" i="1" s="1"/>
  <c r="F3990" i="1"/>
  <c r="H3990" i="1" s="1"/>
  <c r="F3991" i="1"/>
  <c r="H3991" i="1" s="1"/>
  <c r="F3992" i="1"/>
  <c r="F3993" i="1"/>
  <c r="H3993" i="1" s="1"/>
  <c r="F3994" i="1"/>
  <c r="H3994" i="1" s="1"/>
  <c r="F3995" i="1"/>
  <c r="H3995" i="1" s="1"/>
  <c r="F3996" i="1"/>
  <c r="F3997" i="1"/>
  <c r="H3997" i="1" s="1"/>
  <c r="F3998" i="1"/>
  <c r="H3998" i="1" s="1"/>
  <c r="F3999" i="1"/>
  <c r="H3999" i="1" s="1"/>
  <c r="F4000" i="1"/>
  <c r="F4001" i="1"/>
  <c r="H4001" i="1" s="1"/>
  <c r="F4002" i="1"/>
  <c r="H4002" i="1" s="1"/>
  <c r="F4003" i="1"/>
  <c r="H4003" i="1" s="1"/>
  <c r="F4004" i="1"/>
  <c r="F4005" i="1"/>
  <c r="H4005" i="1" s="1"/>
  <c r="F4006" i="1"/>
  <c r="H4006" i="1" s="1"/>
  <c r="F4007" i="1"/>
  <c r="H4007" i="1" s="1"/>
  <c r="F4008" i="1"/>
  <c r="F4009" i="1"/>
  <c r="H4009" i="1" s="1"/>
  <c r="F4010" i="1"/>
  <c r="H4010" i="1" s="1"/>
  <c r="F4011" i="1"/>
  <c r="H4011" i="1" s="1"/>
  <c r="F4012" i="1"/>
  <c r="F4013" i="1"/>
  <c r="H4013" i="1" s="1"/>
  <c r="F4014" i="1"/>
  <c r="H4014" i="1" s="1"/>
  <c r="F4015" i="1"/>
  <c r="H4015" i="1" s="1"/>
  <c r="F4016" i="1"/>
  <c r="F4017" i="1"/>
  <c r="H4017" i="1" s="1"/>
  <c r="F4018" i="1"/>
  <c r="H4018" i="1" s="1"/>
  <c r="F4019" i="1"/>
  <c r="H4019" i="1" s="1"/>
  <c r="F4020" i="1"/>
  <c r="F4021" i="1"/>
  <c r="H4021" i="1" s="1"/>
  <c r="F4022" i="1"/>
  <c r="H4022" i="1" s="1"/>
  <c r="F4023" i="1"/>
  <c r="H4023" i="1" s="1"/>
  <c r="F4024" i="1"/>
  <c r="F4025" i="1"/>
  <c r="H4025" i="1" s="1"/>
  <c r="F4026" i="1"/>
  <c r="H4026" i="1" s="1"/>
  <c r="F4027" i="1"/>
  <c r="H4027" i="1" s="1"/>
  <c r="F4028" i="1"/>
  <c r="F4029" i="1"/>
  <c r="H4029" i="1" s="1"/>
  <c r="F4030" i="1"/>
  <c r="H4030" i="1" s="1"/>
  <c r="F4031" i="1"/>
  <c r="H4031" i="1" s="1"/>
  <c r="F4032" i="1"/>
  <c r="F4033" i="1"/>
  <c r="H4033" i="1" s="1"/>
  <c r="F4034" i="1"/>
  <c r="H4034" i="1" s="1"/>
  <c r="F4035" i="1"/>
  <c r="H4035" i="1" s="1"/>
  <c r="F4036" i="1"/>
  <c r="F4037" i="1"/>
  <c r="H4037" i="1" s="1"/>
  <c r="F4038" i="1"/>
  <c r="H4038" i="1" s="1"/>
  <c r="F4039" i="1"/>
  <c r="H4039" i="1" s="1"/>
  <c r="F4040" i="1"/>
  <c r="F4041" i="1"/>
  <c r="H4041" i="1" s="1"/>
  <c r="F4042" i="1"/>
  <c r="H4042" i="1" s="1"/>
  <c r="F4043" i="1"/>
  <c r="H4043" i="1" s="1"/>
  <c r="F4044" i="1"/>
  <c r="F4045" i="1"/>
  <c r="H4045" i="1" s="1"/>
  <c r="F4046" i="1"/>
  <c r="H4046" i="1" s="1"/>
  <c r="F4047" i="1"/>
  <c r="H4047" i="1" s="1"/>
  <c r="F4048" i="1"/>
  <c r="F4049" i="1"/>
  <c r="H4049" i="1" s="1"/>
  <c r="F4050" i="1"/>
  <c r="H4050" i="1" s="1"/>
  <c r="F4051" i="1"/>
  <c r="H4051" i="1" s="1"/>
  <c r="F4052" i="1"/>
  <c r="F4053" i="1"/>
  <c r="H4053" i="1" s="1"/>
  <c r="F4054" i="1"/>
  <c r="H4054" i="1" s="1"/>
  <c r="F4055" i="1"/>
  <c r="H4055" i="1" s="1"/>
  <c r="F4056" i="1"/>
  <c r="F4057" i="1"/>
  <c r="H4057" i="1" s="1"/>
  <c r="F4058" i="1"/>
  <c r="H4058" i="1" s="1"/>
  <c r="F4059" i="1"/>
  <c r="H4059" i="1" s="1"/>
  <c r="F4060" i="1"/>
  <c r="F4061" i="1"/>
  <c r="H4061" i="1" s="1"/>
  <c r="F4062" i="1"/>
  <c r="H4062" i="1" s="1"/>
  <c r="F4063" i="1"/>
  <c r="H4063" i="1" s="1"/>
  <c r="F4064" i="1"/>
  <c r="F4065" i="1"/>
  <c r="H4065" i="1" s="1"/>
  <c r="F4066" i="1"/>
  <c r="H4066" i="1" s="1"/>
  <c r="F4067" i="1"/>
  <c r="H4067" i="1" s="1"/>
  <c r="F4068" i="1"/>
  <c r="F4069" i="1"/>
  <c r="H4069" i="1" s="1"/>
  <c r="F4070" i="1"/>
  <c r="H4070" i="1" s="1"/>
  <c r="F4071" i="1"/>
  <c r="H4071" i="1" s="1"/>
  <c r="F4072" i="1"/>
  <c r="F4073" i="1"/>
  <c r="H4073" i="1" s="1"/>
  <c r="F4074" i="1"/>
  <c r="H4074" i="1" s="1"/>
  <c r="F4075" i="1"/>
  <c r="H4075" i="1" s="1"/>
  <c r="F4076" i="1"/>
  <c r="F4077" i="1"/>
  <c r="H4077" i="1" s="1"/>
  <c r="F4078" i="1"/>
  <c r="H4078" i="1" s="1"/>
  <c r="F4079" i="1"/>
  <c r="H4079" i="1" s="1"/>
  <c r="F4080" i="1"/>
  <c r="F4081" i="1"/>
  <c r="H4081" i="1" s="1"/>
  <c r="F4082" i="1"/>
  <c r="H4082" i="1" s="1"/>
  <c r="F4083" i="1"/>
  <c r="H4083" i="1" s="1"/>
  <c r="F4084" i="1"/>
  <c r="F4085" i="1"/>
  <c r="H4085" i="1" s="1"/>
  <c r="F4086" i="1"/>
  <c r="H4086" i="1" s="1"/>
  <c r="F4087" i="1"/>
  <c r="H4087" i="1" s="1"/>
  <c r="F4088" i="1"/>
  <c r="F4089" i="1"/>
  <c r="H4089" i="1" s="1"/>
  <c r="F4090" i="1"/>
  <c r="H4090" i="1" s="1"/>
  <c r="F4091" i="1"/>
  <c r="H4091" i="1" s="1"/>
  <c r="F4092" i="1"/>
  <c r="F4093" i="1"/>
  <c r="H4093" i="1" s="1"/>
  <c r="F4094" i="1"/>
  <c r="H4094" i="1" s="1"/>
  <c r="F4095" i="1"/>
  <c r="H4095" i="1" s="1"/>
  <c r="F4096" i="1"/>
  <c r="F4097" i="1"/>
  <c r="H4097" i="1" s="1"/>
  <c r="F4098" i="1"/>
  <c r="H4098" i="1" s="1"/>
  <c r="F4099" i="1"/>
  <c r="H4099" i="1" s="1"/>
  <c r="F4100" i="1"/>
  <c r="F4101" i="1"/>
  <c r="H4101" i="1" s="1"/>
  <c r="F4102" i="1"/>
  <c r="H4102" i="1" s="1"/>
  <c r="F4103" i="1"/>
  <c r="H4103" i="1" s="1"/>
  <c r="F4104" i="1"/>
  <c r="F4105" i="1"/>
  <c r="H4105" i="1" s="1"/>
  <c r="F4106" i="1"/>
  <c r="H4106" i="1" s="1"/>
  <c r="F4107" i="1"/>
  <c r="H4107" i="1" s="1"/>
  <c r="F4108" i="1"/>
  <c r="F4109" i="1"/>
  <c r="H4109" i="1" s="1"/>
  <c r="F4110" i="1"/>
  <c r="H4110" i="1" s="1"/>
  <c r="F4111" i="1"/>
  <c r="H4111" i="1" s="1"/>
  <c r="F4112" i="1"/>
  <c r="F4113" i="1"/>
  <c r="H4113" i="1" s="1"/>
  <c r="F4114" i="1"/>
  <c r="H4114" i="1" s="1"/>
  <c r="F4115" i="1"/>
  <c r="H4115" i="1" s="1"/>
  <c r="F4116" i="1"/>
  <c r="F4117" i="1"/>
  <c r="H4117" i="1" s="1"/>
  <c r="F4118" i="1"/>
  <c r="H4118" i="1" s="1"/>
  <c r="F4119" i="1"/>
  <c r="H4119" i="1" s="1"/>
  <c r="F4120" i="1"/>
  <c r="F4121" i="1"/>
  <c r="H4121" i="1" s="1"/>
  <c r="F4122" i="1"/>
  <c r="H4122" i="1" s="1"/>
  <c r="F4123" i="1"/>
  <c r="H4123" i="1" s="1"/>
  <c r="F4124" i="1"/>
  <c r="F4125" i="1"/>
  <c r="H4125" i="1" s="1"/>
  <c r="F4126" i="1"/>
  <c r="H4126" i="1" s="1"/>
  <c r="F4127" i="1"/>
  <c r="H4127" i="1" s="1"/>
  <c r="F4128" i="1"/>
  <c r="F4129" i="1"/>
  <c r="H4129" i="1" s="1"/>
  <c r="F4130" i="1"/>
  <c r="H4130" i="1" s="1"/>
  <c r="F4131" i="1"/>
  <c r="H4131" i="1" s="1"/>
  <c r="F4132" i="1"/>
  <c r="F4133" i="1"/>
  <c r="H4133" i="1" s="1"/>
  <c r="F4134" i="1"/>
  <c r="H4134" i="1" s="1"/>
  <c r="F4135" i="1"/>
  <c r="H4135" i="1" s="1"/>
  <c r="F4136" i="1"/>
  <c r="F4137" i="1"/>
  <c r="H4137" i="1" s="1"/>
  <c r="F4138" i="1"/>
  <c r="H4138" i="1" s="1"/>
  <c r="F4139" i="1"/>
  <c r="H4139" i="1" s="1"/>
  <c r="F4140" i="1"/>
  <c r="F4141" i="1"/>
  <c r="H4141" i="1" s="1"/>
  <c r="F4142" i="1"/>
  <c r="H4142" i="1" s="1"/>
  <c r="F4143" i="1"/>
  <c r="H4143" i="1" s="1"/>
  <c r="F4144" i="1"/>
  <c r="F4145" i="1"/>
  <c r="H4145" i="1" s="1"/>
  <c r="F4146" i="1"/>
  <c r="H4146" i="1" s="1"/>
  <c r="F4147" i="1"/>
  <c r="H4147" i="1" s="1"/>
  <c r="F4148" i="1"/>
  <c r="F4149" i="1"/>
  <c r="H4149" i="1" s="1"/>
  <c r="F4150" i="1"/>
  <c r="H4150" i="1" s="1"/>
  <c r="F4151" i="1"/>
  <c r="H4151" i="1" s="1"/>
  <c r="F4152" i="1"/>
  <c r="F4153" i="1"/>
  <c r="H4153" i="1" s="1"/>
  <c r="F4154" i="1"/>
  <c r="H4154" i="1" s="1"/>
  <c r="F4155" i="1"/>
  <c r="H4155" i="1" s="1"/>
  <c r="F4156" i="1"/>
  <c r="F4157" i="1"/>
  <c r="H4157" i="1" s="1"/>
  <c r="F4158" i="1"/>
  <c r="H4158" i="1" s="1"/>
  <c r="F4159" i="1"/>
  <c r="H4159" i="1" s="1"/>
  <c r="F4160" i="1"/>
  <c r="F4161" i="1"/>
  <c r="H4161" i="1" s="1"/>
  <c r="F4162" i="1"/>
  <c r="H4162" i="1" s="1"/>
  <c r="F4163" i="1"/>
  <c r="H4163" i="1" s="1"/>
  <c r="F4164" i="1"/>
  <c r="F4165" i="1"/>
  <c r="H4165" i="1" s="1"/>
  <c r="F4166" i="1"/>
  <c r="H4166" i="1" s="1"/>
  <c r="F4167" i="1"/>
  <c r="H4167" i="1" s="1"/>
  <c r="F4168" i="1"/>
  <c r="F4169" i="1"/>
  <c r="H4169" i="1" s="1"/>
  <c r="F4170" i="1"/>
  <c r="H4170" i="1" s="1"/>
  <c r="F4171" i="1"/>
  <c r="H4171" i="1" s="1"/>
  <c r="F4172" i="1"/>
  <c r="F4173" i="1"/>
  <c r="H4173" i="1" s="1"/>
  <c r="F4174" i="1"/>
  <c r="H4174" i="1" s="1"/>
  <c r="F4175" i="1"/>
  <c r="H4175" i="1" s="1"/>
  <c r="F4176" i="1"/>
  <c r="F4177" i="1"/>
  <c r="H4177" i="1" s="1"/>
  <c r="F4178" i="1"/>
  <c r="H4178" i="1" s="1"/>
  <c r="F4179" i="1"/>
  <c r="H4179" i="1" s="1"/>
  <c r="F4180" i="1"/>
  <c r="F4181" i="1"/>
  <c r="H4181" i="1" s="1"/>
  <c r="F4182" i="1"/>
  <c r="H4182" i="1" s="1"/>
  <c r="F4183" i="1"/>
  <c r="H4183" i="1" s="1"/>
  <c r="F4184" i="1"/>
  <c r="F4185" i="1"/>
  <c r="H4185" i="1" s="1"/>
  <c r="F4186" i="1"/>
  <c r="H4186" i="1" s="1"/>
  <c r="F4187" i="1"/>
  <c r="H4187" i="1" s="1"/>
  <c r="F4188" i="1"/>
  <c r="F4189" i="1"/>
  <c r="H4189" i="1" s="1"/>
  <c r="F4190" i="1"/>
  <c r="H4190" i="1" s="1"/>
  <c r="F4191" i="1"/>
  <c r="H4191" i="1" s="1"/>
  <c r="F4192" i="1"/>
  <c r="F4193" i="1"/>
  <c r="H4193" i="1" s="1"/>
  <c r="F4194" i="1"/>
  <c r="H4194" i="1" s="1"/>
  <c r="F4195" i="1"/>
  <c r="H4195" i="1" s="1"/>
  <c r="F4196" i="1"/>
  <c r="F4197" i="1"/>
  <c r="H4197" i="1" s="1"/>
  <c r="F4198" i="1"/>
  <c r="H4198" i="1" s="1"/>
  <c r="F4199" i="1"/>
  <c r="H4199" i="1" s="1"/>
  <c r="F4200" i="1"/>
  <c r="F4201" i="1"/>
  <c r="H4201" i="1" s="1"/>
  <c r="F4202" i="1"/>
  <c r="H4202" i="1" s="1"/>
  <c r="F4203" i="1"/>
  <c r="H4203" i="1" s="1"/>
  <c r="F4204" i="1"/>
  <c r="F4205" i="1"/>
  <c r="H4205" i="1" s="1"/>
  <c r="F4206" i="1"/>
  <c r="H4206" i="1" s="1"/>
  <c r="F4207" i="1"/>
  <c r="H4207" i="1" s="1"/>
  <c r="F4208" i="1"/>
  <c r="F4209" i="1"/>
  <c r="H4209" i="1" s="1"/>
  <c r="F4210" i="1"/>
  <c r="H4210" i="1" s="1"/>
  <c r="F4211" i="1"/>
  <c r="H4211" i="1" s="1"/>
  <c r="F4212" i="1"/>
  <c r="F4213" i="1"/>
  <c r="H4213" i="1" s="1"/>
  <c r="F4214" i="1"/>
  <c r="H4214" i="1" s="1"/>
  <c r="F4215" i="1"/>
  <c r="H4215" i="1" s="1"/>
  <c r="F4216" i="1"/>
  <c r="F4217" i="1"/>
  <c r="H4217" i="1" s="1"/>
  <c r="F4218" i="1"/>
  <c r="H4218" i="1" s="1"/>
  <c r="F4219" i="1"/>
  <c r="H4219" i="1" s="1"/>
  <c r="F4220" i="1"/>
  <c r="F4221" i="1"/>
  <c r="H4221" i="1" s="1"/>
  <c r="F4222" i="1"/>
  <c r="H4222" i="1" s="1"/>
  <c r="F4223" i="1"/>
  <c r="H4223" i="1" s="1"/>
  <c r="F4224" i="1"/>
  <c r="F4225" i="1"/>
  <c r="H4225" i="1" s="1"/>
  <c r="F4226" i="1"/>
  <c r="H4226" i="1" s="1"/>
  <c r="F4227" i="1"/>
  <c r="H4227" i="1" s="1"/>
  <c r="F4228" i="1"/>
  <c r="F4229" i="1"/>
  <c r="H4229" i="1" s="1"/>
  <c r="F4230" i="1"/>
  <c r="H4230" i="1" s="1"/>
  <c r="F4231" i="1"/>
  <c r="H4231" i="1" s="1"/>
  <c r="F4232" i="1"/>
  <c r="F4233" i="1"/>
  <c r="H4233" i="1" s="1"/>
  <c r="F4234" i="1"/>
  <c r="H4234" i="1" s="1"/>
  <c r="F4235" i="1"/>
  <c r="H4235" i="1" s="1"/>
  <c r="F4236" i="1"/>
  <c r="F4237" i="1"/>
  <c r="H4237" i="1" s="1"/>
  <c r="F4238" i="1"/>
  <c r="H4238" i="1" s="1"/>
  <c r="F4239" i="1"/>
  <c r="H4239" i="1" s="1"/>
  <c r="F4240" i="1"/>
  <c r="F4241" i="1"/>
  <c r="H4241" i="1" s="1"/>
  <c r="F4242" i="1"/>
  <c r="H4242" i="1" s="1"/>
  <c r="F4243" i="1"/>
  <c r="H4243" i="1" s="1"/>
  <c r="F4244" i="1"/>
  <c r="F4245" i="1"/>
  <c r="H4245" i="1" s="1"/>
  <c r="F4246" i="1"/>
  <c r="H4246" i="1" s="1"/>
  <c r="F4247" i="1"/>
  <c r="H4247" i="1" s="1"/>
  <c r="F4248" i="1"/>
  <c r="F4249" i="1"/>
  <c r="H4249" i="1" s="1"/>
  <c r="F4250" i="1"/>
  <c r="H4250" i="1" s="1"/>
  <c r="F4251" i="1"/>
  <c r="H4251" i="1" s="1"/>
  <c r="F4252" i="1"/>
  <c r="F4253" i="1"/>
  <c r="H4253" i="1" s="1"/>
  <c r="F4254" i="1"/>
  <c r="H4254" i="1" s="1"/>
  <c r="F4255" i="1"/>
  <c r="H4255" i="1" s="1"/>
  <c r="F4256" i="1"/>
  <c r="F4257" i="1"/>
  <c r="H4257" i="1" s="1"/>
  <c r="F4258" i="1"/>
  <c r="H4258" i="1" s="1"/>
  <c r="F4259" i="1"/>
  <c r="H4259" i="1" s="1"/>
  <c r="F4260" i="1"/>
  <c r="F4261" i="1"/>
  <c r="H4261" i="1" s="1"/>
  <c r="F4262" i="1"/>
  <c r="H4262" i="1" s="1"/>
  <c r="F4263" i="1"/>
  <c r="H4263" i="1" s="1"/>
  <c r="F4264" i="1"/>
  <c r="F4265" i="1"/>
  <c r="H4265" i="1" s="1"/>
  <c r="F4266" i="1"/>
  <c r="H4266" i="1" s="1"/>
  <c r="F4267" i="1"/>
  <c r="H4267" i="1" s="1"/>
  <c r="F4268" i="1"/>
  <c r="F4269" i="1"/>
  <c r="H4269" i="1" s="1"/>
  <c r="F4270" i="1"/>
  <c r="H4270" i="1" s="1"/>
  <c r="F4271" i="1"/>
  <c r="H4271" i="1" s="1"/>
  <c r="F4272" i="1"/>
  <c r="F4273" i="1"/>
  <c r="H4273" i="1" s="1"/>
  <c r="F4274" i="1"/>
  <c r="H4274" i="1" s="1"/>
  <c r="F4275" i="1"/>
  <c r="H4275" i="1" s="1"/>
  <c r="F4276" i="1"/>
  <c r="F4277" i="1"/>
  <c r="H4277" i="1" s="1"/>
  <c r="F4278" i="1"/>
  <c r="H4278" i="1" s="1"/>
  <c r="F4279" i="1"/>
  <c r="H4279" i="1" s="1"/>
  <c r="F4280" i="1"/>
  <c r="F4281" i="1"/>
  <c r="H4281" i="1" s="1"/>
  <c r="F4282" i="1"/>
  <c r="H4282" i="1" s="1"/>
  <c r="F4283" i="1"/>
  <c r="H4283" i="1" s="1"/>
  <c r="F4284" i="1"/>
  <c r="F4285" i="1"/>
  <c r="H4285" i="1" s="1"/>
  <c r="F4286" i="1"/>
  <c r="H4286" i="1" s="1"/>
  <c r="F4287" i="1"/>
  <c r="H4287" i="1" s="1"/>
  <c r="F4288" i="1"/>
  <c r="F4289" i="1"/>
  <c r="H4289" i="1" s="1"/>
  <c r="F4290" i="1"/>
  <c r="H4290" i="1" s="1"/>
  <c r="F4291" i="1"/>
  <c r="H4291" i="1" s="1"/>
  <c r="F4292" i="1"/>
  <c r="F4293" i="1"/>
  <c r="H4293" i="1" s="1"/>
  <c r="F4294" i="1"/>
  <c r="H4294" i="1" s="1"/>
  <c r="F4295" i="1"/>
  <c r="H4295" i="1" s="1"/>
  <c r="F4296" i="1"/>
  <c r="F4297" i="1"/>
  <c r="H4297" i="1" s="1"/>
  <c r="F4298" i="1"/>
  <c r="H4298" i="1" s="1"/>
  <c r="F4299" i="1"/>
  <c r="H4299" i="1" s="1"/>
  <c r="F4300" i="1"/>
  <c r="F4301" i="1"/>
  <c r="H4301" i="1" s="1"/>
  <c r="F4302" i="1"/>
  <c r="H4302" i="1" s="1"/>
  <c r="F4303" i="1"/>
  <c r="H4303" i="1" s="1"/>
  <c r="F4304" i="1"/>
  <c r="F4305" i="1"/>
  <c r="H4305" i="1" s="1"/>
  <c r="F4306" i="1"/>
  <c r="H4306" i="1" s="1"/>
  <c r="F4307" i="1"/>
  <c r="H4307" i="1" s="1"/>
  <c r="F4308" i="1"/>
  <c r="F4309" i="1"/>
  <c r="H4309" i="1" s="1"/>
  <c r="F4310" i="1"/>
  <c r="H4310" i="1" s="1"/>
  <c r="F4311" i="1"/>
  <c r="H4311" i="1" s="1"/>
  <c r="F4312" i="1"/>
  <c r="F4313" i="1"/>
  <c r="H4313" i="1" s="1"/>
  <c r="F4314" i="1"/>
  <c r="H4314" i="1" s="1"/>
  <c r="F4315" i="1"/>
  <c r="H4315" i="1" s="1"/>
  <c r="F4316" i="1"/>
  <c r="F4317" i="1"/>
  <c r="H4317" i="1" s="1"/>
  <c r="F4318" i="1"/>
  <c r="H4318" i="1" s="1"/>
  <c r="F4319" i="1"/>
  <c r="H4319" i="1" s="1"/>
  <c r="F4320" i="1"/>
  <c r="F4321" i="1"/>
  <c r="H4321" i="1" s="1"/>
  <c r="F4322" i="1"/>
  <c r="H4322" i="1" s="1"/>
  <c r="F4323" i="1"/>
  <c r="H4323" i="1" s="1"/>
  <c r="F4324" i="1"/>
  <c r="F4325" i="1"/>
  <c r="H4325" i="1" s="1"/>
  <c r="F4326" i="1"/>
  <c r="H4326" i="1" s="1"/>
  <c r="F4327" i="1"/>
  <c r="H4327" i="1" s="1"/>
  <c r="F4328" i="1"/>
  <c r="F4329" i="1"/>
  <c r="H4329" i="1" s="1"/>
  <c r="F4330" i="1"/>
  <c r="H4330" i="1" s="1"/>
  <c r="F4331" i="1"/>
  <c r="H4331" i="1" s="1"/>
  <c r="F4332" i="1"/>
  <c r="F4333" i="1"/>
  <c r="H4333" i="1" s="1"/>
  <c r="F4334" i="1"/>
  <c r="H4334" i="1" s="1"/>
  <c r="F4335" i="1"/>
  <c r="H4335" i="1" s="1"/>
  <c r="F4336" i="1"/>
  <c r="F4337" i="1"/>
  <c r="H4337" i="1" s="1"/>
  <c r="F4338" i="1"/>
  <c r="H4338" i="1" s="1"/>
  <c r="F4339" i="1"/>
  <c r="H4339" i="1" s="1"/>
  <c r="F4340" i="1"/>
  <c r="F4341" i="1"/>
  <c r="H4341" i="1" s="1"/>
  <c r="F4342" i="1"/>
  <c r="H4342" i="1" s="1"/>
  <c r="F4343" i="1"/>
  <c r="H4343" i="1" s="1"/>
  <c r="F4344" i="1"/>
  <c r="F4345" i="1"/>
  <c r="H4345" i="1" s="1"/>
  <c r="F4346" i="1"/>
  <c r="H4346" i="1" s="1"/>
  <c r="F4347" i="1"/>
  <c r="H4347" i="1" s="1"/>
  <c r="F4348" i="1"/>
  <c r="F4349" i="1"/>
  <c r="H4349" i="1" s="1"/>
  <c r="F4350" i="1"/>
  <c r="H4350" i="1" s="1"/>
  <c r="F4351" i="1"/>
  <c r="H4351" i="1" s="1"/>
  <c r="F4352" i="1"/>
  <c r="F4353" i="1"/>
  <c r="H4353" i="1" s="1"/>
  <c r="F4354" i="1"/>
  <c r="H4354" i="1" s="1"/>
  <c r="F4355" i="1"/>
  <c r="H4355" i="1" s="1"/>
  <c r="F4356" i="1"/>
  <c r="F4357" i="1"/>
  <c r="H4357" i="1" s="1"/>
  <c r="F4358" i="1"/>
  <c r="H4358" i="1" s="1"/>
  <c r="F4359" i="1"/>
  <c r="H4359" i="1" s="1"/>
  <c r="F4360" i="1"/>
  <c r="F4361" i="1"/>
  <c r="H4361" i="1" s="1"/>
  <c r="F4362" i="1"/>
  <c r="H4362" i="1" s="1"/>
  <c r="F4363" i="1"/>
  <c r="H4363" i="1" s="1"/>
  <c r="F4364" i="1"/>
  <c r="F4365" i="1"/>
  <c r="H4365" i="1" s="1"/>
  <c r="F4366" i="1"/>
  <c r="H4366" i="1" s="1"/>
  <c r="F4367" i="1"/>
  <c r="H4367" i="1" s="1"/>
  <c r="F4368" i="1"/>
  <c r="F4369" i="1"/>
  <c r="H4369" i="1" s="1"/>
  <c r="F4370" i="1"/>
  <c r="H4370" i="1" s="1"/>
  <c r="F4371" i="1"/>
  <c r="H4371" i="1" s="1"/>
  <c r="F4372" i="1"/>
  <c r="F4373" i="1"/>
  <c r="H4373" i="1" s="1"/>
  <c r="F4374" i="1"/>
  <c r="H4374" i="1" s="1"/>
  <c r="F4375" i="1"/>
  <c r="H4375" i="1" s="1"/>
  <c r="F4376" i="1"/>
  <c r="F4377" i="1"/>
  <c r="H4377" i="1" s="1"/>
  <c r="F4378" i="1"/>
  <c r="H4378" i="1" s="1"/>
  <c r="F4379" i="1"/>
  <c r="H4379" i="1" s="1"/>
  <c r="F4380" i="1"/>
  <c r="F4381" i="1"/>
  <c r="H4381" i="1" s="1"/>
  <c r="F4382" i="1"/>
  <c r="H4382" i="1" s="1"/>
  <c r="F4383" i="1"/>
  <c r="H4383" i="1" s="1"/>
  <c r="F4384" i="1"/>
  <c r="F4385" i="1"/>
  <c r="H4385" i="1" s="1"/>
  <c r="F4386" i="1"/>
  <c r="H4386" i="1" s="1"/>
  <c r="F4387" i="1"/>
  <c r="H4387" i="1" s="1"/>
  <c r="F4388" i="1"/>
  <c r="F4389" i="1"/>
  <c r="H4389" i="1" s="1"/>
  <c r="F4390" i="1"/>
  <c r="H4390" i="1" s="1"/>
  <c r="F4391" i="1"/>
  <c r="H4391" i="1" s="1"/>
  <c r="F4392" i="1"/>
  <c r="F4393" i="1"/>
  <c r="H4393" i="1" s="1"/>
  <c r="F4394" i="1"/>
  <c r="H4394" i="1" s="1"/>
  <c r="F4395" i="1"/>
  <c r="H4395" i="1" s="1"/>
  <c r="F4396" i="1"/>
  <c r="F4397" i="1"/>
  <c r="H4397" i="1" s="1"/>
  <c r="F4398" i="1"/>
  <c r="H4398" i="1" s="1"/>
  <c r="F4399" i="1"/>
  <c r="H4399" i="1" s="1"/>
  <c r="F4400" i="1"/>
  <c r="F4401" i="1"/>
  <c r="H4401" i="1" s="1"/>
  <c r="F4402" i="1"/>
  <c r="H4402" i="1" s="1"/>
  <c r="F4403" i="1"/>
  <c r="H4403" i="1" s="1"/>
  <c r="F4404" i="1"/>
  <c r="F4405" i="1"/>
  <c r="H4405" i="1" s="1"/>
  <c r="F4406" i="1"/>
  <c r="H4406" i="1" s="1"/>
  <c r="F4407" i="1"/>
  <c r="H4407" i="1" s="1"/>
  <c r="F4408" i="1"/>
  <c r="F4409" i="1"/>
  <c r="H4409" i="1" s="1"/>
  <c r="F4410" i="1"/>
  <c r="H4410" i="1" s="1"/>
  <c r="F4411" i="1"/>
  <c r="H4411" i="1" s="1"/>
  <c r="F4412" i="1"/>
  <c r="F4413" i="1"/>
  <c r="H4413" i="1" s="1"/>
  <c r="F4414" i="1"/>
  <c r="H4414" i="1" s="1"/>
  <c r="F4415" i="1"/>
  <c r="H4415" i="1" s="1"/>
  <c r="F4416" i="1"/>
  <c r="F4417" i="1"/>
  <c r="H4417" i="1" s="1"/>
  <c r="F4418" i="1"/>
  <c r="H4418" i="1" s="1"/>
  <c r="F4419" i="1"/>
  <c r="H4419" i="1" s="1"/>
  <c r="F4420" i="1"/>
  <c r="F4421" i="1"/>
  <c r="H4421" i="1" s="1"/>
  <c r="F4422" i="1"/>
  <c r="H4422" i="1" s="1"/>
  <c r="F4423" i="1"/>
  <c r="H4423" i="1" s="1"/>
  <c r="F4424" i="1"/>
  <c r="F4425" i="1"/>
  <c r="H4425" i="1" s="1"/>
  <c r="F4426" i="1"/>
  <c r="H4426" i="1" s="1"/>
  <c r="F4427" i="1"/>
  <c r="H4427" i="1" s="1"/>
  <c r="F4428" i="1"/>
  <c r="F4429" i="1"/>
  <c r="H4429" i="1" s="1"/>
  <c r="F4430" i="1"/>
  <c r="H4430" i="1" s="1"/>
  <c r="F4431" i="1"/>
  <c r="H4431" i="1" s="1"/>
  <c r="F4432" i="1"/>
  <c r="F4433" i="1"/>
  <c r="H4433" i="1" s="1"/>
  <c r="F4434" i="1"/>
  <c r="H4434" i="1" s="1"/>
  <c r="F4435" i="1"/>
  <c r="H4435" i="1" s="1"/>
  <c r="F4436" i="1"/>
  <c r="F4437" i="1"/>
  <c r="H4437" i="1" s="1"/>
  <c r="F4438" i="1"/>
  <c r="H4438" i="1" s="1"/>
  <c r="F4439" i="1"/>
  <c r="H4439" i="1" s="1"/>
  <c r="F4440" i="1"/>
  <c r="F4441" i="1"/>
  <c r="H4441" i="1" s="1"/>
  <c r="F4442" i="1"/>
  <c r="H4442" i="1" s="1"/>
  <c r="F4443" i="1"/>
  <c r="H4443" i="1" s="1"/>
  <c r="F4444" i="1"/>
  <c r="F4445" i="1"/>
  <c r="H4445" i="1" s="1"/>
  <c r="F4446" i="1"/>
  <c r="H4446" i="1" s="1"/>
  <c r="F4447" i="1"/>
  <c r="H4447" i="1" s="1"/>
  <c r="F4448" i="1"/>
  <c r="F4449" i="1"/>
  <c r="H4449" i="1" s="1"/>
  <c r="F4450" i="1"/>
  <c r="H4450" i="1" s="1"/>
  <c r="F4451" i="1"/>
  <c r="H4451" i="1" s="1"/>
  <c r="F4452" i="1"/>
  <c r="F4453" i="1"/>
  <c r="H4453" i="1" s="1"/>
  <c r="F4454" i="1"/>
  <c r="H4454" i="1" s="1"/>
  <c r="F4455" i="1"/>
  <c r="H4455" i="1" s="1"/>
  <c r="F4456" i="1"/>
  <c r="F4457" i="1"/>
  <c r="H4457" i="1" s="1"/>
  <c r="F4458" i="1"/>
  <c r="H4458" i="1" s="1"/>
  <c r="F4459" i="1"/>
  <c r="H4459" i="1" s="1"/>
  <c r="F4460" i="1"/>
  <c r="F4461" i="1"/>
  <c r="H4461" i="1" s="1"/>
  <c r="F4462" i="1"/>
  <c r="H4462" i="1" s="1"/>
  <c r="F4463" i="1"/>
  <c r="H4463" i="1" s="1"/>
  <c r="F4464" i="1"/>
  <c r="F4465" i="1"/>
  <c r="H4465" i="1" s="1"/>
  <c r="F4466" i="1"/>
  <c r="H4466" i="1" s="1"/>
  <c r="F4467" i="1"/>
  <c r="H4467" i="1" s="1"/>
  <c r="F4468" i="1"/>
  <c r="F4469" i="1"/>
  <c r="H4469" i="1" s="1"/>
  <c r="F4470" i="1"/>
  <c r="H4470" i="1" s="1"/>
  <c r="F4471" i="1"/>
  <c r="H4471" i="1" s="1"/>
  <c r="F4472" i="1"/>
  <c r="F4473" i="1"/>
  <c r="H4473" i="1" s="1"/>
  <c r="F4474" i="1"/>
  <c r="H4474" i="1" s="1"/>
  <c r="F4475" i="1"/>
  <c r="H4475" i="1" s="1"/>
  <c r="F4476" i="1"/>
  <c r="F4477" i="1"/>
  <c r="H4477" i="1" s="1"/>
  <c r="F4478" i="1"/>
  <c r="H4478" i="1" s="1"/>
  <c r="F4479" i="1"/>
  <c r="H4479" i="1" s="1"/>
  <c r="F4480" i="1"/>
  <c r="F4481" i="1"/>
  <c r="H4481" i="1" s="1"/>
  <c r="F4482" i="1"/>
  <c r="H4482" i="1" s="1"/>
  <c r="F4483" i="1"/>
  <c r="H4483" i="1" s="1"/>
  <c r="F4484" i="1"/>
  <c r="F4485" i="1"/>
  <c r="H4485" i="1" s="1"/>
  <c r="F4486" i="1"/>
  <c r="H4486" i="1" s="1"/>
  <c r="F4487" i="1"/>
  <c r="H4487" i="1" s="1"/>
  <c r="F4488" i="1"/>
  <c r="F4489" i="1"/>
  <c r="H4489" i="1" s="1"/>
  <c r="F4490" i="1"/>
  <c r="H4490" i="1" s="1"/>
  <c r="F4491" i="1"/>
  <c r="H4491" i="1" s="1"/>
  <c r="F4492" i="1"/>
  <c r="F4493" i="1"/>
  <c r="H4493" i="1" s="1"/>
  <c r="F4494" i="1"/>
  <c r="H4494" i="1" s="1"/>
  <c r="F4495" i="1"/>
  <c r="H4495" i="1" s="1"/>
  <c r="F4496" i="1"/>
  <c r="F4497" i="1"/>
  <c r="H4497" i="1" s="1"/>
  <c r="F4498" i="1"/>
  <c r="H4498" i="1" s="1"/>
  <c r="F4499" i="1"/>
  <c r="H4499" i="1" s="1"/>
  <c r="F4500" i="1"/>
  <c r="F4501" i="1"/>
  <c r="H4501" i="1" s="1"/>
  <c r="F4502" i="1"/>
  <c r="H4502" i="1" s="1"/>
  <c r="F4503" i="1"/>
  <c r="H4503" i="1" s="1"/>
  <c r="F4504" i="1"/>
  <c r="F4505" i="1"/>
  <c r="H4505" i="1" s="1"/>
  <c r="F4506" i="1"/>
  <c r="H4506" i="1" s="1"/>
  <c r="F4507" i="1"/>
  <c r="H4507" i="1" s="1"/>
  <c r="F4508" i="1"/>
  <c r="F4509" i="1"/>
  <c r="H4509" i="1" s="1"/>
  <c r="F4510" i="1"/>
  <c r="H4510" i="1" s="1"/>
  <c r="F4511" i="1"/>
  <c r="H4511" i="1" s="1"/>
  <c r="F4512" i="1"/>
  <c r="F4513" i="1"/>
  <c r="H4513" i="1" s="1"/>
  <c r="F4514" i="1"/>
  <c r="H4514" i="1" s="1"/>
  <c r="F4515" i="1"/>
  <c r="H4515" i="1" s="1"/>
  <c r="F4516" i="1"/>
  <c r="F4517" i="1"/>
  <c r="H4517" i="1" s="1"/>
  <c r="F4518" i="1"/>
  <c r="H4518" i="1" s="1"/>
  <c r="F4519" i="1"/>
  <c r="H4519" i="1" s="1"/>
  <c r="F4520" i="1"/>
  <c r="F4521" i="1"/>
  <c r="H4521" i="1" s="1"/>
  <c r="F4522" i="1"/>
  <c r="H4522" i="1" s="1"/>
  <c r="F4523" i="1"/>
  <c r="H4523" i="1" s="1"/>
  <c r="F4524" i="1"/>
  <c r="F4525" i="1"/>
  <c r="H4525" i="1" s="1"/>
  <c r="F4526" i="1"/>
  <c r="H4526" i="1" s="1"/>
  <c r="F4527" i="1"/>
  <c r="H4527" i="1" s="1"/>
  <c r="F4528" i="1"/>
  <c r="F4529" i="1"/>
  <c r="H4529" i="1" s="1"/>
  <c r="F4530" i="1"/>
  <c r="H4530" i="1" s="1"/>
  <c r="F4531" i="1"/>
  <c r="H4531" i="1" s="1"/>
  <c r="F4532" i="1"/>
  <c r="F4533" i="1"/>
  <c r="H4533" i="1" s="1"/>
  <c r="F4534" i="1"/>
  <c r="H4534" i="1" s="1"/>
  <c r="F4535" i="1"/>
  <c r="H4535" i="1" s="1"/>
  <c r="F4536" i="1"/>
  <c r="F4537" i="1"/>
  <c r="H4537" i="1" s="1"/>
  <c r="F4538" i="1"/>
  <c r="H4538" i="1" s="1"/>
  <c r="F4539" i="1"/>
  <c r="H4539" i="1" s="1"/>
  <c r="F4540" i="1"/>
  <c r="F4541" i="1"/>
  <c r="H4541" i="1" s="1"/>
  <c r="F4542" i="1"/>
  <c r="H4542" i="1" s="1"/>
  <c r="F4543" i="1"/>
  <c r="H4543" i="1" s="1"/>
  <c r="F4544" i="1"/>
  <c r="F4545" i="1"/>
  <c r="H4545" i="1" s="1"/>
  <c r="F4546" i="1"/>
  <c r="H4546" i="1" s="1"/>
  <c r="F4547" i="1"/>
  <c r="H4547" i="1" s="1"/>
  <c r="F4548" i="1"/>
  <c r="F4549" i="1"/>
  <c r="H4549" i="1" s="1"/>
  <c r="F4550" i="1"/>
  <c r="H4550" i="1" s="1"/>
  <c r="F4551" i="1"/>
  <c r="H4551" i="1" s="1"/>
  <c r="F4552" i="1"/>
  <c r="F4553" i="1"/>
  <c r="H4553" i="1" s="1"/>
  <c r="F4554" i="1"/>
  <c r="H4554" i="1" s="1"/>
  <c r="F4555" i="1"/>
  <c r="H4555" i="1" s="1"/>
  <c r="F4556" i="1"/>
  <c r="F4557" i="1"/>
  <c r="H4557" i="1" s="1"/>
  <c r="F4558" i="1"/>
  <c r="H4558" i="1" s="1"/>
  <c r="F4559" i="1"/>
  <c r="H4559" i="1" s="1"/>
  <c r="F4560" i="1"/>
  <c r="F4561" i="1"/>
  <c r="H4561" i="1" s="1"/>
  <c r="F4562" i="1"/>
  <c r="H4562" i="1" s="1"/>
  <c r="F4563" i="1"/>
  <c r="H4563" i="1" s="1"/>
  <c r="F4564" i="1"/>
  <c r="F4565" i="1"/>
  <c r="H4565" i="1" s="1"/>
  <c r="F4566" i="1"/>
  <c r="H4566" i="1" s="1"/>
  <c r="F4567" i="1"/>
  <c r="H4567" i="1" s="1"/>
  <c r="F4568" i="1"/>
  <c r="F4569" i="1"/>
  <c r="H4569" i="1" s="1"/>
  <c r="F4570" i="1"/>
  <c r="H4570" i="1" s="1"/>
  <c r="F4571" i="1"/>
  <c r="H4571" i="1" s="1"/>
  <c r="F4572" i="1"/>
  <c r="F4573" i="1"/>
  <c r="H4573" i="1" s="1"/>
  <c r="F4574" i="1"/>
  <c r="H4574" i="1" s="1"/>
  <c r="F4575" i="1"/>
  <c r="H4575" i="1" s="1"/>
  <c r="F4576" i="1"/>
  <c r="F4577" i="1"/>
  <c r="H4577" i="1" s="1"/>
  <c r="F4578" i="1"/>
  <c r="H4578" i="1" s="1"/>
  <c r="F4579" i="1"/>
  <c r="H4579" i="1" s="1"/>
  <c r="F4580" i="1"/>
  <c r="F4581" i="1"/>
  <c r="H4581" i="1" s="1"/>
  <c r="F4582" i="1"/>
  <c r="H4582" i="1" s="1"/>
  <c r="F4583" i="1"/>
  <c r="H4583" i="1" s="1"/>
  <c r="F4584" i="1"/>
  <c r="F4585" i="1"/>
  <c r="H4585" i="1" s="1"/>
  <c r="F4586" i="1"/>
  <c r="H4586" i="1" s="1"/>
  <c r="F4587" i="1"/>
  <c r="H4587" i="1" s="1"/>
  <c r="F4588" i="1"/>
  <c r="F4589" i="1"/>
  <c r="H4589" i="1" s="1"/>
  <c r="F4590" i="1"/>
  <c r="H4590" i="1" s="1"/>
  <c r="F4591" i="1"/>
  <c r="H4591" i="1" s="1"/>
  <c r="F4592" i="1"/>
  <c r="F4593" i="1"/>
  <c r="H4593" i="1" s="1"/>
  <c r="F4594" i="1"/>
  <c r="H4594" i="1" s="1"/>
  <c r="F4595" i="1"/>
  <c r="H4595" i="1" s="1"/>
  <c r="F4596" i="1"/>
  <c r="F4597" i="1"/>
  <c r="H4597" i="1" s="1"/>
  <c r="F4598" i="1"/>
  <c r="H4598" i="1" s="1"/>
  <c r="F4599" i="1"/>
  <c r="H4599" i="1" s="1"/>
  <c r="F4600" i="1"/>
  <c r="F4601" i="1"/>
  <c r="H4601" i="1" s="1"/>
  <c r="F4602" i="1"/>
  <c r="H4602" i="1" s="1"/>
  <c r="F4603" i="1"/>
  <c r="H4603" i="1" s="1"/>
  <c r="F4604" i="1"/>
  <c r="F4605" i="1"/>
  <c r="H4605" i="1" s="1"/>
  <c r="F4606" i="1"/>
  <c r="H4606" i="1" s="1"/>
  <c r="F4607" i="1"/>
  <c r="H4607" i="1" s="1"/>
  <c r="F4608" i="1"/>
  <c r="F4609" i="1"/>
  <c r="H4609" i="1" s="1"/>
  <c r="F4610" i="1"/>
  <c r="H4610" i="1" s="1"/>
  <c r="F4611" i="1"/>
  <c r="H4611" i="1" s="1"/>
  <c r="F4612" i="1"/>
  <c r="F4613" i="1"/>
  <c r="H4613" i="1" s="1"/>
  <c r="F4614" i="1"/>
  <c r="H4614" i="1" s="1"/>
  <c r="F4615" i="1"/>
  <c r="H4615" i="1" s="1"/>
  <c r="F4616" i="1"/>
  <c r="F4617" i="1"/>
  <c r="H4617" i="1" s="1"/>
  <c r="F4618" i="1"/>
  <c r="H4618" i="1" s="1"/>
  <c r="F4619" i="1"/>
  <c r="H4619" i="1" s="1"/>
  <c r="F4620" i="1"/>
  <c r="F4621" i="1"/>
  <c r="H4621" i="1" s="1"/>
  <c r="F4622" i="1"/>
  <c r="H4622" i="1" s="1"/>
  <c r="F4623" i="1"/>
  <c r="H4623" i="1" s="1"/>
  <c r="F4624" i="1"/>
  <c r="F4625" i="1"/>
  <c r="H4625" i="1" s="1"/>
  <c r="F4626" i="1"/>
  <c r="H4626" i="1" s="1"/>
  <c r="F4627" i="1"/>
  <c r="H4627" i="1" s="1"/>
  <c r="F4628" i="1"/>
  <c r="F4629" i="1"/>
  <c r="H4629" i="1" s="1"/>
  <c r="F4630" i="1"/>
  <c r="H4630" i="1" s="1"/>
  <c r="F4631" i="1"/>
  <c r="H4631" i="1" s="1"/>
  <c r="F4632" i="1"/>
  <c r="F4633" i="1"/>
  <c r="H4633" i="1" s="1"/>
  <c r="F4634" i="1"/>
  <c r="H4634" i="1" s="1"/>
  <c r="F4635" i="1"/>
  <c r="H4635" i="1" s="1"/>
  <c r="F4636" i="1"/>
  <c r="F4637" i="1"/>
  <c r="H4637" i="1" s="1"/>
  <c r="F4638" i="1"/>
  <c r="H4638" i="1" s="1"/>
  <c r="F4639" i="1"/>
  <c r="H4639" i="1" s="1"/>
  <c r="F4640" i="1"/>
  <c r="F4641" i="1"/>
  <c r="H4641" i="1" s="1"/>
  <c r="F4642" i="1"/>
  <c r="H4642" i="1" s="1"/>
  <c r="F4643" i="1"/>
  <c r="H4643" i="1" s="1"/>
  <c r="F4644" i="1"/>
  <c r="F4645" i="1"/>
  <c r="H4645" i="1" s="1"/>
  <c r="F4646" i="1"/>
  <c r="H4646" i="1" s="1"/>
  <c r="F4647" i="1"/>
  <c r="H4647" i="1" s="1"/>
  <c r="F4648" i="1"/>
  <c r="F4649" i="1"/>
  <c r="H4649" i="1" s="1"/>
  <c r="F4650" i="1"/>
  <c r="H4650" i="1" s="1"/>
  <c r="F4651" i="1"/>
  <c r="H4651" i="1" s="1"/>
  <c r="F4652" i="1"/>
  <c r="F4653" i="1"/>
  <c r="H4653" i="1" s="1"/>
  <c r="F4654" i="1"/>
  <c r="H4654" i="1" s="1"/>
  <c r="F4655" i="1"/>
  <c r="H4655" i="1" s="1"/>
  <c r="F4656" i="1"/>
  <c r="F4657" i="1"/>
  <c r="H4657" i="1" s="1"/>
  <c r="F4658" i="1"/>
  <c r="H4658" i="1" s="1"/>
  <c r="F4659" i="1"/>
  <c r="H4659" i="1" s="1"/>
  <c r="F4660" i="1"/>
  <c r="F4661" i="1"/>
  <c r="H4661" i="1" s="1"/>
  <c r="F4662" i="1"/>
  <c r="H4662" i="1" s="1"/>
  <c r="F4663" i="1"/>
  <c r="H4663" i="1" s="1"/>
  <c r="F4664" i="1"/>
  <c r="F4665" i="1"/>
  <c r="H4665" i="1" s="1"/>
  <c r="F4666" i="1"/>
  <c r="H4666" i="1" s="1"/>
  <c r="F4667" i="1"/>
  <c r="H4667" i="1" s="1"/>
  <c r="F4668" i="1"/>
  <c r="F4669" i="1"/>
  <c r="H4669" i="1" s="1"/>
  <c r="F4670" i="1"/>
  <c r="H4670" i="1" s="1"/>
  <c r="F4671" i="1"/>
  <c r="H4671" i="1" s="1"/>
  <c r="F4672" i="1"/>
  <c r="F4673" i="1"/>
  <c r="H4673" i="1" s="1"/>
  <c r="F4674" i="1"/>
  <c r="H4674" i="1" s="1"/>
  <c r="F4675" i="1"/>
  <c r="H4675" i="1" s="1"/>
  <c r="F4676" i="1"/>
  <c r="F4677" i="1"/>
  <c r="H4677" i="1" s="1"/>
  <c r="F4678" i="1"/>
  <c r="H4678" i="1" s="1"/>
  <c r="F4679" i="1"/>
  <c r="H4679" i="1" s="1"/>
  <c r="F4680" i="1"/>
  <c r="F4681" i="1"/>
  <c r="H4681" i="1" s="1"/>
  <c r="F4682" i="1"/>
  <c r="H4682" i="1" s="1"/>
  <c r="F4683" i="1"/>
  <c r="H4683" i="1" s="1"/>
  <c r="F4684" i="1"/>
  <c r="F4685" i="1"/>
  <c r="H4685" i="1" s="1"/>
  <c r="F4686" i="1"/>
  <c r="H4686" i="1" s="1"/>
  <c r="F4687" i="1"/>
  <c r="H4687" i="1" s="1"/>
  <c r="F4688" i="1"/>
  <c r="F4689" i="1"/>
  <c r="H4689" i="1" s="1"/>
  <c r="F4690" i="1"/>
  <c r="H4690" i="1" s="1"/>
  <c r="F4691" i="1"/>
  <c r="H4691" i="1" s="1"/>
  <c r="F4692" i="1"/>
  <c r="F4693" i="1"/>
  <c r="H4693" i="1" s="1"/>
  <c r="F4694" i="1"/>
  <c r="H4694" i="1" s="1"/>
  <c r="F4695" i="1"/>
  <c r="H4695" i="1" s="1"/>
  <c r="F4696" i="1"/>
  <c r="F4697" i="1"/>
  <c r="H4697" i="1" s="1"/>
  <c r="F4698" i="1"/>
  <c r="H4698" i="1" s="1"/>
  <c r="F4699" i="1"/>
  <c r="H4699" i="1" s="1"/>
  <c r="F4700" i="1"/>
  <c r="F4701" i="1"/>
  <c r="H4701" i="1" s="1"/>
  <c r="F4702" i="1"/>
  <c r="H4702" i="1" s="1"/>
  <c r="F4703" i="1"/>
  <c r="H4703" i="1" s="1"/>
  <c r="F4704" i="1"/>
  <c r="F4705" i="1"/>
  <c r="H4705" i="1" s="1"/>
  <c r="F4706" i="1"/>
  <c r="H4706" i="1" s="1"/>
  <c r="F4707" i="1"/>
  <c r="H4707" i="1" s="1"/>
  <c r="F4708" i="1"/>
  <c r="F4709" i="1"/>
  <c r="H4709" i="1" s="1"/>
  <c r="F4710" i="1"/>
  <c r="H4710" i="1" s="1"/>
  <c r="F4711" i="1"/>
  <c r="H4711" i="1" s="1"/>
  <c r="F4712" i="1"/>
  <c r="F4713" i="1"/>
  <c r="H4713" i="1" s="1"/>
  <c r="F4714" i="1"/>
  <c r="H4714" i="1" s="1"/>
  <c r="F4715" i="1"/>
  <c r="H4715" i="1" s="1"/>
  <c r="F4716" i="1"/>
  <c r="F4717" i="1"/>
  <c r="H4717" i="1" s="1"/>
  <c r="F4718" i="1"/>
  <c r="H4718" i="1" s="1"/>
  <c r="F4719" i="1"/>
  <c r="H4719" i="1" s="1"/>
  <c r="F4720" i="1"/>
  <c r="F4721" i="1"/>
  <c r="H4721" i="1" s="1"/>
  <c r="F4722" i="1"/>
  <c r="H4722" i="1" s="1"/>
  <c r="F4723" i="1"/>
  <c r="H4723" i="1" s="1"/>
  <c r="F4724" i="1"/>
  <c r="F4725" i="1"/>
  <c r="H4725" i="1" s="1"/>
  <c r="F4726" i="1"/>
  <c r="H4726" i="1" s="1"/>
  <c r="F4727" i="1"/>
  <c r="H4727" i="1" s="1"/>
  <c r="F4728" i="1"/>
  <c r="F4729" i="1"/>
  <c r="H4729" i="1" s="1"/>
  <c r="F4730" i="1"/>
  <c r="H4730" i="1" s="1"/>
  <c r="F4731" i="1"/>
  <c r="H4731" i="1" s="1"/>
  <c r="F4732" i="1"/>
  <c r="F4733" i="1"/>
  <c r="H4733" i="1" s="1"/>
  <c r="F4734" i="1"/>
  <c r="H4734" i="1" s="1"/>
  <c r="F4735" i="1"/>
  <c r="H4735" i="1" s="1"/>
  <c r="F4736" i="1"/>
  <c r="F4737" i="1"/>
  <c r="H4737" i="1" s="1"/>
  <c r="F4738" i="1"/>
  <c r="H4738" i="1" s="1"/>
  <c r="F4739" i="1"/>
  <c r="H4739" i="1" s="1"/>
  <c r="F4740" i="1"/>
  <c r="F4741" i="1"/>
  <c r="H4741" i="1" s="1"/>
  <c r="F4742" i="1"/>
  <c r="H4742" i="1" s="1"/>
  <c r="F4743" i="1"/>
  <c r="H4743" i="1" s="1"/>
  <c r="F4744" i="1"/>
  <c r="F4745" i="1"/>
  <c r="H4745" i="1" s="1"/>
  <c r="F4746" i="1"/>
  <c r="H4746" i="1" s="1"/>
  <c r="F4747" i="1"/>
  <c r="H4747" i="1" s="1"/>
  <c r="F4748" i="1"/>
  <c r="F4749" i="1"/>
  <c r="H4749" i="1" s="1"/>
  <c r="F4750" i="1"/>
  <c r="H4750" i="1" s="1"/>
  <c r="F4751" i="1"/>
  <c r="H4751" i="1" s="1"/>
  <c r="F4752" i="1"/>
  <c r="F4753" i="1"/>
  <c r="H4753" i="1" s="1"/>
  <c r="F4754" i="1"/>
  <c r="H4754" i="1" s="1"/>
  <c r="F4755" i="1"/>
  <c r="H4755" i="1" s="1"/>
  <c r="F4756" i="1"/>
  <c r="F4757" i="1"/>
  <c r="H4757" i="1" s="1"/>
  <c r="F4758" i="1"/>
  <c r="H4758" i="1" s="1"/>
  <c r="F4759" i="1"/>
  <c r="H4759" i="1" s="1"/>
  <c r="F4760" i="1"/>
  <c r="F4761" i="1"/>
  <c r="H4761" i="1" s="1"/>
  <c r="F4762" i="1"/>
  <c r="H4762" i="1" s="1"/>
  <c r="F4763" i="1"/>
  <c r="H4763" i="1" s="1"/>
  <c r="F4764" i="1"/>
  <c r="F4765" i="1"/>
  <c r="H4765" i="1" s="1"/>
  <c r="F4766" i="1"/>
  <c r="H4766" i="1" s="1"/>
  <c r="F4767" i="1"/>
  <c r="H4767" i="1" s="1"/>
  <c r="F4768" i="1"/>
  <c r="F4769" i="1"/>
  <c r="H4769" i="1" s="1"/>
  <c r="F4770" i="1"/>
  <c r="H4770" i="1" s="1"/>
  <c r="F4771" i="1"/>
  <c r="H4771" i="1" s="1"/>
  <c r="F4772" i="1"/>
  <c r="F4773" i="1"/>
  <c r="H4773" i="1" s="1"/>
  <c r="F4774" i="1"/>
  <c r="H4774" i="1" s="1"/>
  <c r="F4775" i="1"/>
  <c r="H4775" i="1" s="1"/>
  <c r="F4776" i="1"/>
  <c r="F4777" i="1"/>
  <c r="H4777" i="1" s="1"/>
  <c r="F4778" i="1"/>
  <c r="H4778" i="1" s="1"/>
  <c r="F4779" i="1"/>
  <c r="H4779" i="1" s="1"/>
  <c r="F4780" i="1"/>
  <c r="F4781" i="1"/>
  <c r="H4781" i="1" s="1"/>
  <c r="F4782" i="1"/>
  <c r="H4782" i="1" s="1"/>
  <c r="F4783" i="1"/>
  <c r="H4783" i="1" s="1"/>
  <c r="F4784" i="1"/>
  <c r="F4785" i="1"/>
  <c r="H4785" i="1" s="1"/>
  <c r="F4786" i="1"/>
  <c r="H4786" i="1" s="1"/>
  <c r="F4787" i="1"/>
  <c r="H4787" i="1" s="1"/>
  <c r="F4788" i="1"/>
  <c r="F4789" i="1"/>
  <c r="H4789" i="1" s="1"/>
  <c r="F4790" i="1"/>
  <c r="H4790" i="1" s="1"/>
  <c r="F4791" i="1"/>
  <c r="H4791" i="1" s="1"/>
  <c r="F4792" i="1"/>
  <c r="F4793" i="1"/>
  <c r="H4793" i="1" s="1"/>
  <c r="F4794" i="1"/>
  <c r="H4794" i="1" s="1"/>
  <c r="F4795" i="1"/>
  <c r="H4795" i="1" s="1"/>
  <c r="F4796" i="1"/>
  <c r="F4797" i="1"/>
  <c r="H4797" i="1" s="1"/>
  <c r="F4798" i="1"/>
  <c r="H4798" i="1" s="1"/>
  <c r="F4799" i="1"/>
  <c r="H4799" i="1" s="1"/>
  <c r="F4800" i="1"/>
  <c r="F4801" i="1"/>
  <c r="H4801" i="1" s="1"/>
  <c r="F4802" i="1"/>
  <c r="H4802" i="1" s="1"/>
  <c r="F4803" i="1"/>
  <c r="H4803" i="1" s="1"/>
  <c r="F4804" i="1"/>
  <c r="F4805" i="1"/>
  <c r="H4805" i="1" s="1"/>
  <c r="F4806" i="1"/>
  <c r="H4806" i="1" s="1"/>
  <c r="F4807" i="1"/>
  <c r="H4807" i="1" s="1"/>
  <c r="F4808" i="1"/>
  <c r="F4809" i="1"/>
  <c r="H4809" i="1" s="1"/>
  <c r="F4810" i="1"/>
  <c r="H4810" i="1" s="1"/>
  <c r="F4811" i="1"/>
  <c r="H4811" i="1" s="1"/>
  <c r="F4812" i="1"/>
  <c r="F4813" i="1"/>
  <c r="H4813" i="1" s="1"/>
  <c r="F4814" i="1"/>
  <c r="H4814" i="1" s="1"/>
  <c r="F4815" i="1"/>
  <c r="H4815" i="1" s="1"/>
  <c r="F4816" i="1"/>
  <c r="F4817" i="1"/>
  <c r="H4817" i="1" s="1"/>
  <c r="F4818" i="1"/>
  <c r="H4818" i="1" s="1"/>
  <c r="F4819" i="1"/>
  <c r="H4819" i="1" s="1"/>
  <c r="F4820" i="1"/>
  <c r="F4821" i="1"/>
  <c r="H4821" i="1" s="1"/>
  <c r="F4822" i="1"/>
  <c r="H4822" i="1" s="1"/>
  <c r="F4823" i="1"/>
  <c r="H4823" i="1" s="1"/>
  <c r="F4824" i="1"/>
  <c r="F4825" i="1"/>
  <c r="H4825" i="1" s="1"/>
  <c r="F4826" i="1"/>
  <c r="H4826" i="1" s="1"/>
  <c r="F4827" i="1"/>
  <c r="H4827" i="1" s="1"/>
  <c r="F4828" i="1"/>
  <c r="F4829" i="1"/>
  <c r="H4829" i="1" s="1"/>
  <c r="F4830" i="1"/>
  <c r="H4830" i="1" s="1"/>
  <c r="F4831" i="1"/>
  <c r="H4831" i="1" s="1"/>
  <c r="F4832" i="1"/>
  <c r="F4833" i="1"/>
  <c r="H4833" i="1" s="1"/>
  <c r="F4834" i="1"/>
  <c r="H4834" i="1" s="1"/>
  <c r="F4835" i="1"/>
  <c r="H4835" i="1" s="1"/>
  <c r="F4836" i="1"/>
  <c r="F4837" i="1"/>
  <c r="H4837" i="1" s="1"/>
  <c r="F4838" i="1"/>
  <c r="H4838" i="1" s="1"/>
  <c r="F4839" i="1"/>
  <c r="H4839" i="1" s="1"/>
  <c r="F4840" i="1"/>
  <c r="F4841" i="1"/>
  <c r="H4841" i="1" s="1"/>
  <c r="F4842" i="1"/>
  <c r="H4842" i="1" s="1"/>
  <c r="F4843" i="1"/>
  <c r="H4843" i="1" s="1"/>
  <c r="F4844" i="1"/>
  <c r="F4845" i="1"/>
  <c r="H4845" i="1" s="1"/>
  <c r="F4846" i="1"/>
  <c r="H4846" i="1" s="1"/>
  <c r="F4847" i="1"/>
  <c r="H4847" i="1" s="1"/>
  <c r="F4848" i="1"/>
  <c r="F4849" i="1"/>
  <c r="H4849" i="1" s="1"/>
  <c r="F4850" i="1"/>
  <c r="H4850" i="1" s="1"/>
  <c r="F4851" i="1"/>
  <c r="H4851" i="1" s="1"/>
  <c r="F4852" i="1"/>
  <c r="F4853" i="1"/>
  <c r="H4853" i="1" s="1"/>
  <c r="F4854" i="1"/>
  <c r="H4854" i="1" s="1"/>
  <c r="F4855" i="1"/>
  <c r="H4855" i="1" s="1"/>
  <c r="F4856" i="1"/>
  <c r="F4857" i="1"/>
  <c r="H4857" i="1" s="1"/>
  <c r="F4858" i="1"/>
  <c r="H4858" i="1" s="1"/>
  <c r="F4859" i="1"/>
  <c r="H4859" i="1" s="1"/>
  <c r="F4860" i="1"/>
  <c r="F4861" i="1"/>
  <c r="H4861" i="1" s="1"/>
  <c r="F4862" i="1"/>
  <c r="H4862" i="1" s="1"/>
  <c r="F4863" i="1"/>
  <c r="H4863" i="1" s="1"/>
  <c r="F4864" i="1"/>
  <c r="F4865" i="1"/>
  <c r="H4865" i="1" s="1"/>
  <c r="F4866" i="1"/>
  <c r="H4866" i="1" s="1"/>
  <c r="F4867" i="1"/>
  <c r="H4867" i="1" s="1"/>
  <c r="F4868" i="1"/>
  <c r="F4869" i="1"/>
  <c r="H4869" i="1" s="1"/>
  <c r="F4870" i="1"/>
  <c r="H4870" i="1" s="1"/>
  <c r="F4871" i="1"/>
  <c r="H4871" i="1" s="1"/>
  <c r="F4872" i="1"/>
  <c r="F4873" i="1"/>
  <c r="H4873" i="1" s="1"/>
  <c r="F4874" i="1"/>
  <c r="H4874" i="1" s="1"/>
  <c r="F4875" i="1"/>
  <c r="H4875" i="1" s="1"/>
  <c r="F4876" i="1"/>
  <c r="F4877" i="1"/>
  <c r="H4877" i="1" s="1"/>
  <c r="F4878" i="1"/>
  <c r="H4878" i="1" s="1"/>
  <c r="F4879" i="1"/>
  <c r="H4879" i="1" s="1"/>
  <c r="F4880" i="1"/>
  <c r="F4881" i="1"/>
  <c r="H4881" i="1" s="1"/>
  <c r="F4882" i="1"/>
  <c r="H4882" i="1" s="1"/>
  <c r="F4883" i="1"/>
  <c r="H4883" i="1" s="1"/>
  <c r="F4884" i="1"/>
  <c r="F4885" i="1"/>
  <c r="H4885" i="1" s="1"/>
  <c r="F4886" i="1"/>
  <c r="H4886" i="1" s="1"/>
  <c r="F4887" i="1"/>
  <c r="H4887" i="1" s="1"/>
  <c r="F4888" i="1"/>
  <c r="F4889" i="1"/>
  <c r="H4889" i="1" s="1"/>
  <c r="F4890" i="1"/>
  <c r="H4890" i="1" s="1"/>
  <c r="F4891" i="1"/>
  <c r="H4891" i="1" s="1"/>
  <c r="F4892" i="1"/>
  <c r="F4893" i="1"/>
  <c r="H4893" i="1" s="1"/>
  <c r="F4894" i="1"/>
  <c r="H4894" i="1" s="1"/>
  <c r="F4895" i="1"/>
  <c r="H4895" i="1" s="1"/>
  <c r="F4896" i="1"/>
  <c r="F4897" i="1"/>
  <c r="H4897" i="1" s="1"/>
  <c r="F4898" i="1"/>
  <c r="H4898" i="1" s="1"/>
  <c r="F4899" i="1"/>
  <c r="H4899" i="1" s="1"/>
  <c r="F4900" i="1"/>
  <c r="F4901" i="1"/>
  <c r="H4901" i="1" s="1"/>
  <c r="F4902" i="1"/>
  <c r="H4902" i="1" s="1"/>
  <c r="F4903" i="1"/>
  <c r="H4903" i="1" s="1"/>
  <c r="F4904" i="1"/>
  <c r="F4905" i="1"/>
  <c r="H4905" i="1" s="1"/>
  <c r="F4906" i="1"/>
  <c r="H4906" i="1" s="1"/>
  <c r="F4907" i="1"/>
  <c r="H4907" i="1" s="1"/>
  <c r="F4908" i="1"/>
  <c r="F4909" i="1"/>
  <c r="H4909" i="1" s="1"/>
  <c r="F4910" i="1"/>
  <c r="H4910" i="1" s="1"/>
  <c r="F4911" i="1"/>
  <c r="H4911" i="1" s="1"/>
  <c r="F4912" i="1"/>
  <c r="F4913" i="1"/>
  <c r="H4913" i="1" s="1"/>
  <c r="F4914" i="1"/>
  <c r="H4914" i="1" s="1"/>
  <c r="F4915" i="1"/>
  <c r="H4915" i="1" s="1"/>
  <c r="F4916" i="1"/>
  <c r="F4917" i="1"/>
  <c r="H4917" i="1" s="1"/>
  <c r="F4918" i="1"/>
  <c r="H4918" i="1" s="1"/>
  <c r="F4919" i="1"/>
  <c r="H4919" i="1" s="1"/>
  <c r="F4920" i="1"/>
  <c r="F4921" i="1"/>
  <c r="H4921" i="1" s="1"/>
  <c r="F4922" i="1"/>
  <c r="H4922" i="1" s="1"/>
  <c r="F4923" i="1"/>
  <c r="H4923" i="1" s="1"/>
  <c r="F4924" i="1"/>
  <c r="F4925" i="1"/>
  <c r="H4925" i="1" s="1"/>
  <c r="F4926" i="1"/>
  <c r="H4926" i="1" s="1"/>
  <c r="F4927" i="1"/>
  <c r="H4927" i="1" s="1"/>
  <c r="F4928" i="1"/>
  <c r="F4929" i="1"/>
  <c r="H4929" i="1" s="1"/>
  <c r="F4930" i="1"/>
  <c r="H4930" i="1" s="1"/>
  <c r="F4931" i="1"/>
  <c r="H4931" i="1" s="1"/>
  <c r="F4932" i="1"/>
  <c r="F4933" i="1"/>
  <c r="H4933" i="1" s="1"/>
  <c r="F4934" i="1"/>
  <c r="H4934" i="1" s="1"/>
  <c r="F4935" i="1"/>
  <c r="H4935" i="1" s="1"/>
  <c r="F4936" i="1"/>
  <c r="F4937" i="1"/>
  <c r="H4937" i="1" s="1"/>
  <c r="F4938" i="1"/>
  <c r="H4938" i="1" s="1"/>
  <c r="F4939" i="1"/>
  <c r="H4939" i="1" s="1"/>
  <c r="F4940" i="1"/>
  <c r="F4941" i="1"/>
  <c r="H4941" i="1" s="1"/>
  <c r="F4942" i="1"/>
  <c r="H4942" i="1" s="1"/>
  <c r="F4943" i="1"/>
  <c r="H4943" i="1" s="1"/>
  <c r="F4944" i="1"/>
  <c r="F4945" i="1"/>
  <c r="H4945" i="1" s="1"/>
  <c r="F4946" i="1"/>
  <c r="H4946" i="1" s="1"/>
  <c r="F4947" i="1"/>
  <c r="H4947" i="1" s="1"/>
  <c r="F4948" i="1"/>
  <c r="F4949" i="1"/>
  <c r="H4949" i="1" s="1"/>
  <c r="F4950" i="1"/>
  <c r="H4950" i="1" s="1"/>
  <c r="F4951" i="1"/>
  <c r="H4951" i="1" s="1"/>
  <c r="F4952" i="1"/>
  <c r="F4953" i="1"/>
  <c r="H4953" i="1" s="1"/>
  <c r="F4954" i="1"/>
  <c r="H4954" i="1" s="1"/>
  <c r="F4955" i="1"/>
  <c r="H4955" i="1" s="1"/>
  <c r="F4956" i="1"/>
  <c r="F4957" i="1"/>
  <c r="H4957" i="1" s="1"/>
  <c r="F4958" i="1"/>
  <c r="H4958" i="1" s="1"/>
  <c r="F4959" i="1"/>
  <c r="H4959" i="1" s="1"/>
  <c r="F4960" i="1"/>
  <c r="F4961" i="1"/>
  <c r="H4961" i="1" s="1"/>
  <c r="F4962" i="1"/>
  <c r="H4962" i="1" s="1"/>
  <c r="F4963" i="1"/>
  <c r="H4963" i="1" s="1"/>
  <c r="F4964" i="1"/>
  <c r="F4965" i="1"/>
  <c r="H4965" i="1" s="1"/>
  <c r="F4966" i="1"/>
  <c r="H4966" i="1" s="1"/>
  <c r="F4967" i="1"/>
  <c r="H4967" i="1" s="1"/>
  <c r="F4968" i="1"/>
  <c r="F4969" i="1"/>
  <c r="H4969" i="1" s="1"/>
  <c r="F4970" i="1"/>
  <c r="H4970" i="1" s="1"/>
  <c r="F4971" i="1"/>
  <c r="H4971" i="1" s="1"/>
  <c r="F4972" i="1"/>
  <c r="F4973" i="1"/>
  <c r="H4973" i="1" s="1"/>
  <c r="F4974" i="1"/>
  <c r="H4974" i="1" s="1"/>
  <c r="F4975" i="1"/>
  <c r="H4975" i="1" s="1"/>
  <c r="F4976" i="1"/>
  <c r="F4977" i="1"/>
  <c r="H4977" i="1" s="1"/>
  <c r="F4978" i="1"/>
  <c r="H4978" i="1" s="1"/>
  <c r="F4979" i="1"/>
  <c r="H4979" i="1" s="1"/>
  <c r="F4980" i="1"/>
  <c r="F4981" i="1"/>
  <c r="H4981" i="1" s="1"/>
  <c r="F4982" i="1"/>
  <c r="H4982" i="1" s="1"/>
  <c r="F4983" i="1"/>
  <c r="H4983" i="1" s="1"/>
  <c r="F4984" i="1"/>
  <c r="F4985" i="1"/>
  <c r="H4985" i="1" s="1"/>
  <c r="F4986" i="1"/>
  <c r="H4986" i="1" s="1"/>
  <c r="F4987" i="1"/>
  <c r="H4987" i="1" s="1"/>
  <c r="F4988" i="1"/>
  <c r="F4989" i="1"/>
  <c r="H4989" i="1" s="1"/>
  <c r="F4990" i="1"/>
  <c r="H4990" i="1" s="1"/>
  <c r="F4991" i="1"/>
  <c r="H4991" i="1" s="1"/>
  <c r="F4992" i="1"/>
  <c r="F4993" i="1"/>
  <c r="H4993" i="1" s="1"/>
  <c r="F4994" i="1"/>
  <c r="H4994" i="1" s="1"/>
  <c r="F4995" i="1"/>
  <c r="H4995" i="1" s="1"/>
  <c r="F4996" i="1"/>
  <c r="F4997" i="1"/>
  <c r="H4997" i="1" s="1"/>
  <c r="F4998" i="1"/>
  <c r="H4998" i="1" s="1"/>
  <c r="F4999" i="1"/>
  <c r="H4999" i="1" s="1"/>
  <c r="F5000" i="1"/>
  <c r="F5001" i="1"/>
  <c r="H5001" i="1" s="1"/>
  <c r="F5002" i="1"/>
  <c r="H5002" i="1" s="1"/>
  <c r="F5003" i="1"/>
  <c r="H5003" i="1" s="1"/>
  <c r="F5004" i="1"/>
  <c r="F5005" i="1"/>
  <c r="H5005" i="1" s="1"/>
  <c r="F5006" i="1"/>
  <c r="H5006" i="1" s="1"/>
  <c r="F5007" i="1"/>
  <c r="H5007" i="1" s="1"/>
  <c r="F5008" i="1"/>
  <c r="F5009" i="1"/>
  <c r="H5009" i="1" s="1"/>
  <c r="F5010" i="1"/>
  <c r="H5010" i="1" s="1"/>
  <c r="F5011" i="1"/>
  <c r="H5011" i="1" s="1"/>
  <c r="F5012" i="1"/>
  <c r="F5013" i="1"/>
  <c r="H5013" i="1" s="1"/>
  <c r="F5014" i="1"/>
  <c r="H5014" i="1" s="1"/>
  <c r="F5015" i="1"/>
  <c r="H5015" i="1" s="1"/>
  <c r="F5016" i="1"/>
  <c r="F5017" i="1"/>
  <c r="H5017" i="1" s="1"/>
  <c r="F5018" i="1"/>
  <c r="H5018" i="1" s="1"/>
  <c r="F5019" i="1"/>
  <c r="H5019" i="1" s="1"/>
  <c r="F5020" i="1"/>
  <c r="F5021" i="1"/>
  <c r="H5021" i="1" s="1"/>
  <c r="F5022" i="1"/>
  <c r="H5022" i="1" s="1"/>
  <c r="F5023" i="1"/>
  <c r="H5023" i="1" s="1"/>
  <c r="F5024" i="1"/>
  <c r="F5025" i="1"/>
  <c r="H5025" i="1" s="1"/>
  <c r="F5026" i="1"/>
  <c r="H5026" i="1" s="1"/>
  <c r="F5027" i="1"/>
  <c r="H5027" i="1" s="1"/>
  <c r="F5028" i="1"/>
  <c r="F5029" i="1"/>
  <c r="H5029" i="1" s="1"/>
  <c r="F5030" i="1"/>
  <c r="H5030" i="1" s="1"/>
  <c r="F5031" i="1"/>
  <c r="H5031" i="1" s="1"/>
  <c r="F5032" i="1"/>
  <c r="F5033" i="1"/>
  <c r="H5033" i="1" s="1"/>
  <c r="F5034" i="1"/>
  <c r="H5034" i="1" s="1"/>
  <c r="F5035" i="1"/>
  <c r="H5035" i="1" s="1"/>
  <c r="F5036" i="1"/>
  <c r="F5037" i="1"/>
  <c r="H5037" i="1" s="1"/>
  <c r="F5038" i="1"/>
  <c r="H5038" i="1" s="1"/>
  <c r="F5039" i="1"/>
  <c r="H5039" i="1" s="1"/>
  <c r="F5040" i="1"/>
  <c r="F5041" i="1"/>
  <c r="H5041" i="1" s="1"/>
  <c r="F5042" i="1"/>
  <c r="H5042" i="1" s="1"/>
  <c r="F5043" i="1"/>
  <c r="H5043" i="1" s="1"/>
  <c r="F5044" i="1"/>
  <c r="F5045" i="1"/>
  <c r="H5045" i="1" s="1"/>
  <c r="F5046" i="1"/>
  <c r="H5046" i="1" s="1"/>
  <c r="F5047" i="1"/>
  <c r="H5047" i="1" s="1"/>
  <c r="F5048" i="1"/>
  <c r="F5049" i="1"/>
  <c r="H5049" i="1" s="1"/>
  <c r="F5050" i="1"/>
  <c r="H5050" i="1" s="1"/>
  <c r="F5051" i="1"/>
  <c r="H5051" i="1" s="1"/>
  <c r="F5052" i="1"/>
  <c r="F5053" i="1"/>
  <c r="H5053" i="1" s="1"/>
  <c r="F5054" i="1"/>
  <c r="H5054" i="1" s="1"/>
  <c r="F5055" i="1"/>
  <c r="H5055" i="1" s="1"/>
  <c r="F5056" i="1"/>
  <c r="F5057" i="1"/>
  <c r="H5057" i="1" s="1"/>
  <c r="F5058" i="1"/>
  <c r="H5058" i="1" s="1"/>
  <c r="F5059" i="1"/>
  <c r="H5059" i="1" s="1"/>
  <c r="F5060" i="1"/>
  <c r="F5061" i="1"/>
  <c r="H5061" i="1" s="1"/>
  <c r="F5062" i="1"/>
  <c r="H5062" i="1" s="1"/>
  <c r="F5063" i="1"/>
  <c r="H5063" i="1" s="1"/>
  <c r="F5064" i="1"/>
  <c r="F5065" i="1"/>
  <c r="H5065" i="1" s="1"/>
  <c r="F5066" i="1"/>
  <c r="H5066" i="1" s="1"/>
  <c r="F5067" i="1"/>
  <c r="H5067" i="1" s="1"/>
  <c r="F5068" i="1"/>
  <c r="F5069" i="1"/>
  <c r="H5069" i="1" s="1"/>
  <c r="F5070" i="1"/>
  <c r="H5070" i="1" s="1"/>
  <c r="F5071" i="1"/>
  <c r="H5071" i="1" s="1"/>
  <c r="F5072" i="1"/>
  <c r="F5073" i="1"/>
  <c r="H5073" i="1" s="1"/>
  <c r="F5074" i="1"/>
  <c r="H5074" i="1" s="1"/>
  <c r="F5075" i="1"/>
  <c r="H5075" i="1" s="1"/>
  <c r="F5076" i="1"/>
  <c r="F5077" i="1"/>
  <c r="H5077" i="1" s="1"/>
  <c r="F5078" i="1"/>
  <c r="H5078" i="1" s="1"/>
  <c r="F5079" i="1"/>
  <c r="H5079" i="1" s="1"/>
  <c r="F5080" i="1"/>
  <c r="F5081" i="1"/>
  <c r="H5081" i="1" s="1"/>
  <c r="F5082" i="1"/>
  <c r="H5082" i="1" s="1"/>
  <c r="F5083" i="1"/>
  <c r="H5083" i="1" s="1"/>
  <c r="F5084" i="1"/>
  <c r="F5085" i="1"/>
  <c r="H5085" i="1" s="1"/>
  <c r="F5086" i="1"/>
  <c r="H5086" i="1" s="1"/>
  <c r="F5087" i="1"/>
  <c r="H5087" i="1" s="1"/>
  <c r="F5088" i="1"/>
  <c r="F5089" i="1"/>
  <c r="H5089" i="1" s="1"/>
  <c r="F5090" i="1"/>
  <c r="H5090" i="1" s="1"/>
  <c r="F5091" i="1"/>
  <c r="H5091" i="1" s="1"/>
  <c r="F5092" i="1"/>
  <c r="F5093" i="1"/>
  <c r="H5093" i="1" s="1"/>
  <c r="F5094" i="1"/>
  <c r="H5094" i="1" s="1"/>
  <c r="F5095" i="1"/>
  <c r="H5095" i="1" s="1"/>
  <c r="F5096" i="1"/>
  <c r="F5097" i="1"/>
  <c r="H5097" i="1" s="1"/>
  <c r="F5098" i="1"/>
  <c r="H5098" i="1" s="1"/>
  <c r="F5099" i="1"/>
  <c r="H5099" i="1" s="1"/>
  <c r="F5100" i="1"/>
  <c r="F5101" i="1"/>
  <c r="H5101" i="1" s="1"/>
  <c r="F5102" i="1"/>
  <c r="H5102" i="1" s="1"/>
  <c r="F5103" i="1"/>
  <c r="H5103" i="1" s="1"/>
  <c r="F5104" i="1"/>
  <c r="F5105" i="1"/>
  <c r="H5105" i="1" s="1"/>
  <c r="F5106" i="1"/>
  <c r="H5106" i="1" s="1"/>
  <c r="F5107" i="1"/>
  <c r="H5107" i="1" s="1"/>
  <c r="F5108" i="1"/>
  <c r="F5109" i="1"/>
  <c r="H5109" i="1" s="1"/>
  <c r="F5110" i="1"/>
  <c r="H5110" i="1" s="1"/>
  <c r="F5111" i="1"/>
  <c r="H5111" i="1" s="1"/>
  <c r="F5112" i="1"/>
  <c r="F5113" i="1"/>
  <c r="H5113" i="1" s="1"/>
  <c r="F5114" i="1"/>
  <c r="H5114" i="1" s="1"/>
  <c r="F5115" i="1"/>
  <c r="H5115" i="1" s="1"/>
  <c r="F5116" i="1"/>
  <c r="F5117" i="1"/>
  <c r="H5117" i="1" s="1"/>
  <c r="F5118" i="1"/>
  <c r="H5118" i="1" s="1"/>
  <c r="F5119" i="1"/>
  <c r="H5119" i="1" s="1"/>
  <c r="F5120" i="1"/>
  <c r="F5121" i="1"/>
  <c r="H5121" i="1" s="1"/>
  <c r="F5122" i="1"/>
  <c r="H5122" i="1" s="1"/>
  <c r="F5123" i="1"/>
  <c r="H5123" i="1" s="1"/>
  <c r="F5124" i="1"/>
  <c r="F5125" i="1"/>
  <c r="H5125" i="1" s="1"/>
  <c r="F5126" i="1"/>
  <c r="H5126" i="1" s="1"/>
  <c r="F5127" i="1"/>
  <c r="H5127" i="1" s="1"/>
  <c r="F5128" i="1"/>
  <c r="F5129" i="1"/>
  <c r="H5129" i="1" s="1"/>
  <c r="F5130" i="1"/>
  <c r="H5130" i="1" s="1"/>
  <c r="F5131" i="1"/>
  <c r="H5131" i="1" s="1"/>
  <c r="F5132" i="1"/>
  <c r="F5133" i="1"/>
  <c r="H5133" i="1" s="1"/>
  <c r="F5134" i="1"/>
  <c r="H5134" i="1" s="1"/>
  <c r="F5135" i="1"/>
  <c r="H5135" i="1" s="1"/>
  <c r="F5136" i="1"/>
  <c r="F5137" i="1"/>
  <c r="H5137" i="1" s="1"/>
  <c r="F5138" i="1"/>
  <c r="H5138" i="1" s="1"/>
  <c r="F5139" i="1"/>
  <c r="H5139" i="1" s="1"/>
  <c r="F5140" i="1"/>
  <c r="F5141" i="1"/>
  <c r="H5141" i="1" s="1"/>
  <c r="F5142" i="1"/>
  <c r="H5142" i="1" s="1"/>
  <c r="F5143" i="1"/>
  <c r="H5143" i="1" s="1"/>
  <c r="F5144" i="1"/>
  <c r="F5145" i="1"/>
  <c r="H5145" i="1" s="1"/>
  <c r="F5146" i="1"/>
  <c r="H5146" i="1" s="1"/>
  <c r="F5147" i="1"/>
  <c r="H5147" i="1" s="1"/>
  <c r="F5148" i="1"/>
  <c r="F5149" i="1"/>
  <c r="H5149" i="1" s="1"/>
  <c r="F5150" i="1"/>
  <c r="H5150" i="1" s="1"/>
  <c r="F5151" i="1"/>
  <c r="H5151" i="1" s="1"/>
  <c r="F5152" i="1"/>
  <c r="F5153" i="1"/>
  <c r="H5153" i="1" s="1"/>
  <c r="F5154" i="1"/>
  <c r="H5154" i="1" s="1"/>
  <c r="F5155" i="1"/>
  <c r="H5155" i="1" s="1"/>
  <c r="F5156" i="1"/>
  <c r="F5157" i="1"/>
  <c r="H5157" i="1" s="1"/>
  <c r="F5158" i="1"/>
  <c r="H5158" i="1" s="1"/>
  <c r="F5159" i="1"/>
  <c r="H5159" i="1" s="1"/>
  <c r="F5160" i="1"/>
  <c r="F5161" i="1"/>
  <c r="H5161" i="1" s="1"/>
  <c r="F5162" i="1"/>
  <c r="H5162" i="1" s="1"/>
  <c r="F5163" i="1"/>
  <c r="H5163" i="1" s="1"/>
  <c r="F5164" i="1"/>
  <c r="F5165" i="1"/>
  <c r="H5165" i="1" s="1"/>
  <c r="F5166" i="1"/>
  <c r="H5166" i="1" s="1"/>
  <c r="F5167" i="1"/>
  <c r="H5167" i="1" s="1"/>
  <c r="F5168" i="1"/>
  <c r="F5169" i="1"/>
  <c r="H5169" i="1" s="1"/>
  <c r="F5170" i="1"/>
  <c r="H5170" i="1" s="1"/>
  <c r="F5171" i="1"/>
  <c r="H5171" i="1" s="1"/>
  <c r="F5172" i="1"/>
  <c r="F5173" i="1"/>
  <c r="H5173" i="1" s="1"/>
  <c r="F5174" i="1"/>
  <c r="H5174" i="1" s="1"/>
  <c r="F5175" i="1"/>
  <c r="H5175" i="1" s="1"/>
  <c r="F5176" i="1"/>
  <c r="F5177" i="1"/>
  <c r="H5177" i="1" s="1"/>
  <c r="F5178" i="1"/>
  <c r="H5178" i="1" s="1"/>
  <c r="F5179" i="1"/>
  <c r="H5179" i="1" s="1"/>
  <c r="F5180" i="1"/>
  <c r="F5181" i="1"/>
  <c r="H5181" i="1" s="1"/>
  <c r="F5182" i="1"/>
  <c r="H5182" i="1" s="1"/>
  <c r="F5183" i="1"/>
  <c r="H5183" i="1" s="1"/>
  <c r="F5184" i="1"/>
  <c r="F5185" i="1"/>
  <c r="H5185" i="1" s="1"/>
  <c r="F5186" i="1"/>
  <c r="H5186" i="1" s="1"/>
  <c r="F5187" i="1"/>
  <c r="H5187" i="1" s="1"/>
  <c r="F5188" i="1"/>
  <c r="F5189" i="1"/>
  <c r="H5189" i="1" s="1"/>
  <c r="F5190" i="1"/>
  <c r="H5190" i="1" s="1"/>
  <c r="F5191" i="1"/>
  <c r="H5191" i="1" s="1"/>
  <c r="F5192" i="1"/>
  <c r="F5193" i="1"/>
  <c r="H5193" i="1" s="1"/>
  <c r="F5194" i="1"/>
  <c r="H5194" i="1" s="1"/>
  <c r="F5195" i="1"/>
  <c r="H5195" i="1" s="1"/>
  <c r="F5196" i="1"/>
  <c r="F5197" i="1"/>
  <c r="H5197" i="1" s="1"/>
  <c r="F5198" i="1"/>
  <c r="H5198" i="1" s="1"/>
  <c r="F5199" i="1"/>
  <c r="H5199" i="1" s="1"/>
  <c r="F5200" i="1"/>
  <c r="F5201" i="1"/>
  <c r="H5201" i="1" s="1"/>
  <c r="F5202" i="1"/>
  <c r="H5202" i="1" s="1"/>
  <c r="F5203" i="1"/>
  <c r="H5203" i="1" s="1"/>
  <c r="F5204" i="1"/>
  <c r="F5205" i="1"/>
  <c r="H5205" i="1" s="1"/>
  <c r="F5206" i="1"/>
  <c r="H5206" i="1" s="1"/>
  <c r="F5207" i="1"/>
  <c r="H5207" i="1" s="1"/>
  <c r="F5208" i="1"/>
  <c r="F5209" i="1"/>
  <c r="H5209" i="1" s="1"/>
  <c r="F5210" i="1"/>
  <c r="H5210" i="1" s="1"/>
  <c r="F5211" i="1"/>
  <c r="H5211" i="1" s="1"/>
  <c r="F5212" i="1"/>
  <c r="F5213" i="1"/>
  <c r="H5213" i="1" s="1"/>
  <c r="F5214" i="1"/>
  <c r="H5214" i="1" s="1"/>
  <c r="F5215" i="1"/>
  <c r="H5215" i="1" s="1"/>
  <c r="F5216" i="1"/>
  <c r="F5217" i="1"/>
  <c r="H5217" i="1" s="1"/>
  <c r="F5218" i="1"/>
  <c r="H5218" i="1" s="1"/>
  <c r="F5219" i="1"/>
  <c r="H5219" i="1" s="1"/>
  <c r="F5220" i="1"/>
  <c r="F5221" i="1"/>
  <c r="H5221" i="1" s="1"/>
  <c r="F5222" i="1"/>
  <c r="H5222" i="1" s="1"/>
  <c r="F5223" i="1"/>
  <c r="H5223" i="1" s="1"/>
  <c r="F5224" i="1"/>
  <c r="F5225" i="1"/>
  <c r="H5225" i="1" s="1"/>
  <c r="F5226" i="1"/>
  <c r="H5226" i="1" s="1"/>
  <c r="F5227" i="1"/>
  <c r="H5227" i="1" s="1"/>
  <c r="F5228" i="1"/>
  <c r="F5229" i="1"/>
  <c r="H5229" i="1" s="1"/>
  <c r="F5230" i="1"/>
  <c r="H5230" i="1" s="1"/>
  <c r="F5231" i="1"/>
  <c r="H5231" i="1" s="1"/>
  <c r="F5232" i="1"/>
  <c r="F5233" i="1"/>
  <c r="H5233" i="1" s="1"/>
  <c r="F5234" i="1"/>
  <c r="H5234" i="1" s="1"/>
  <c r="F5235" i="1"/>
  <c r="H5235" i="1" s="1"/>
  <c r="F5236" i="1"/>
  <c r="F5237" i="1"/>
  <c r="H5237" i="1" s="1"/>
  <c r="F5238" i="1"/>
  <c r="H5238" i="1" s="1"/>
  <c r="F5239" i="1"/>
  <c r="H5239" i="1" s="1"/>
  <c r="F5240" i="1"/>
  <c r="F5241" i="1"/>
  <c r="H5241" i="1" s="1"/>
  <c r="F5242" i="1"/>
  <c r="H5242" i="1" s="1"/>
  <c r="F5243" i="1"/>
  <c r="H5243" i="1" s="1"/>
  <c r="F5244" i="1"/>
  <c r="F5245" i="1"/>
  <c r="H5245" i="1" s="1"/>
  <c r="F5246" i="1"/>
  <c r="H5246" i="1" s="1"/>
  <c r="F5247" i="1"/>
  <c r="H5247" i="1" s="1"/>
  <c r="F5248" i="1"/>
  <c r="F5249" i="1"/>
  <c r="H5249" i="1" s="1"/>
  <c r="F5250" i="1"/>
  <c r="H5250" i="1" s="1"/>
  <c r="F5251" i="1"/>
  <c r="H5251" i="1" s="1"/>
  <c r="F5252" i="1"/>
  <c r="F5253" i="1"/>
  <c r="H5253" i="1" s="1"/>
  <c r="F5254" i="1"/>
  <c r="H5254" i="1" s="1"/>
  <c r="F5255" i="1"/>
  <c r="H5255" i="1" s="1"/>
  <c r="F5256" i="1"/>
  <c r="F5257" i="1"/>
  <c r="H5257" i="1" s="1"/>
  <c r="F5258" i="1"/>
  <c r="H5258" i="1" s="1"/>
  <c r="F5259" i="1"/>
  <c r="H5259" i="1" s="1"/>
  <c r="F5260" i="1"/>
  <c r="F5261" i="1"/>
  <c r="H5261" i="1" s="1"/>
  <c r="F5262" i="1"/>
  <c r="H5262" i="1" s="1"/>
  <c r="F5263" i="1"/>
  <c r="H5263" i="1" s="1"/>
  <c r="F5264" i="1"/>
  <c r="F5265" i="1"/>
  <c r="H5265" i="1" s="1"/>
  <c r="F5266" i="1"/>
  <c r="H5266" i="1" s="1"/>
  <c r="F5267" i="1"/>
  <c r="H5267" i="1" s="1"/>
  <c r="F5268" i="1"/>
  <c r="F5269" i="1"/>
  <c r="H5269" i="1" s="1"/>
  <c r="F5270" i="1"/>
  <c r="H5270" i="1" s="1"/>
  <c r="F5271" i="1"/>
  <c r="H5271" i="1" s="1"/>
  <c r="F5272" i="1"/>
  <c r="F5273" i="1"/>
  <c r="H5273" i="1" s="1"/>
  <c r="F5274" i="1"/>
  <c r="H5274" i="1" s="1"/>
  <c r="F5275" i="1"/>
  <c r="H5275" i="1" s="1"/>
  <c r="F5276" i="1"/>
  <c r="F5277" i="1"/>
  <c r="H5277" i="1" s="1"/>
  <c r="F5278" i="1"/>
  <c r="H5278" i="1" s="1"/>
  <c r="F5279" i="1"/>
  <c r="H5279" i="1" s="1"/>
  <c r="F5280" i="1"/>
  <c r="F5281" i="1"/>
  <c r="H5281" i="1" s="1"/>
  <c r="F5282" i="1"/>
  <c r="H5282" i="1" s="1"/>
  <c r="F5283" i="1"/>
  <c r="H5283" i="1" s="1"/>
  <c r="F5284" i="1"/>
  <c r="F5285" i="1"/>
  <c r="H5285" i="1" s="1"/>
  <c r="F5286" i="1"/>
  <c r="H5286" i="1" s="1"/>
  <c r="F5287" i="1"/>
  <c r="H5287" i="1" s="1"/>
  <c r="F5288" i="1"/>
  <c r="F5289" i="1"/>
  <c r="H5289" i="1" s="1"/>
  <c r="F5290" i="1"/>
  <c r="H5290" i="1" s="1"/>
  <c r="F5291" i="1"/>
  <c r="H5291" i="1" s="1"/>
  <c r="F5292" i="1"/>
  <c r="F5293" i="1"/>
  <c r="H5293" i="1" s="1"/>
  <c r="F5294" i="1"/>
  <c r="H5294" i="1" s="1"/>
  <c r="F5295" i="1"/>
  <c r="H5295" i="1" s="1"/>
  <c r="F5296" i="1"/>
  <c r="F5297" i="1"/>
  <c r="H5297" i="1" s="1"/>
  <c r="F5298" i="1"/>
  <c r="H5298" i="1" s="1"/>
  <c r="F5299" i="1"/>
  <c r="H5299" i="1" s="1"/>
  <c r="F5300" i="1"/>
  <c r="F5301" i="1"/>
  <c r="H5301" i="1" s="1"/>
  <c r="F5302" i="1"/>
  <c r="H5302" i="1" s="1"/>
  <c r="F5303" i="1"/>
  <c r="H5303" i="1" s="1"/>
  <c r="F5304" i="1"/>
  <c r="F5305" i="1"/>
  <c r="H5305" i="1" s="1"/>
  <c r="F5306" i="1"/>
  <c r="H5306" i="1" s="1"/>
  <c r="F5307" i="1"/>
  <c r="H5307" i="1" s="1"/>
  <c r="F5308" i="1"/>
  <c r="F5309" i="1"/>
  <c r="H5309" i="1" s="1"/>
  <c r="F5310" i="1"/>
  <c r="H5310" i="1" s="1"/>
  <c r="F5311" i="1"/>
  <c r="H5311" i="1" s="1"/>
  <c r="F5312" i="1"/>
  <c r="F5313" i="1"/>
  <c r="H5313" i="1" s="1"/>
  <c r="F5314" i="1"/>
  <c r="H5314" i="1" s="1"/>
  <c r="F5315" i="1"/>
  <c r="H5315" i="1" s="1"/>
  <c r="F5316" i="1"/>
  <c r="F5317" i="1"/>
  <c r="H5317" i="1" s="1"/>
  <c r="F5318" i="1"/>
  <c r="H5318" i="1" s="1"/>
  <c r="F5319" i="1"/>
  <c r="H5319" i="1" s="1"/>
  <c r="F5320" i="1"/>
  <c r="F5321" i="1"/>
  <c r="H5321" i="1" s="1"/>
  <c r="F5322" i="1"/>
  <c r="H5322" i="1" s="1"/>
  <c r="F5323" i="1"/>
  <c r="H5323" i="1" s="1"/>
  <c r="F5324" i="1"/>
  <c r="F5325" i="1"/>
  <c r="H5325" i="1" s="1"/>
  <c r="F5326" i="1"/>
  <c r="H5326" i="1" s="1"/>
  <c r="F5327" i="1"/>
  <c r="H5327" i="1" s="1"/>
  <c r="F5328" i="1"/>
  <c r="F5329" i="1"/>
  <c r="H5329" i="1" s="1"/>
  <c r="F5330" i="1"/>
  <c r="H5330" i="1" s="1"/>
  <c r="F5331" i="1"/>
  <c r="H5331" i="1" s="1"/>
  <c r="F5332" i="1"/>
  <c r="F5333" i="1"/>
  <c r="H5333" i="1" s="1"/>
  <c r="F5334" i="1"/>
  <c r="H5334" i="1" s="1"/>
  <c r="F5335" i="1"/>
  <c r="H5335" i="1" s="1"/>
  <c r="F5336" i="1"/>
  <c r="F5337" i="1"/>
  <c r="H5337" i="1" s="1"/>
  <c r="F5338" i="1"/>
  <c r="H5338" i="1" s="1"/>
  <c r="F5339" i="1"/>
  <c r="H5339" i="1" s="1"/>
  <c r="F5340" i="1"/>
  <c r="F5341" i="1"/>
  <c r="H5341" i="1" s="1"/>
  <c r="F5342" i="1"/>
  <c r="H5342" i="1" s="1"/>
  <c r="F5343" i="1"/>
  <c r="H5343" i="1" s="1"/>
  <c r="F5344" i="1"/>
  <c r="F5345" i="1"/>
  <c r="H5345" i="1" s="1"/>
  <c r="F5346" i="1"/>
  <c r="H5346" i="1" s="1"/>
  <c r="F5347" i="1"/>
  <c r="H5347" i="1" s="1"/>
  <c r="F5348" i="1"/>
  <c r="F5349" i="1"/>
  <c r="H5349" i="1" s="1"/>
  <c r="F5350" i="1"/>
  <c r="H5350" i="1" s="1"/>
  <c r="F5351" i="1"/>
  <c r="H5351" i="1" s="1"/>
  <c r="F5352" i="1"/>
  <c r="F5353" i="1"/>
  <c r="H5353" i="1" s="1"/>
  <c r="F5354" i="1"/>
  <c r="H5354" i="1" s="1"/>
  <c r="F5355" i="1"/>
  <c r="H5355" i="1" s="1"/>
  <c r="F5356" i="1"/>
  <c r="F5357" i="1"/>
  <c r="H5357" i="1" s="1"/>
  <c r="F5358" i="1"/>
  <c r="H5358" i="1" s="1"/>
  <c r="F5359" i="1"/>
  <c r="H5359" i="1" s="1"/>
  <c r="F5360" i="1"/>
  <c r="F5361" i="1"/>
  <c r="H5361" i="1" s="1"/>
  <c r="F5362" i="1"/>
  <c r="H5362" i="1" s="1"/>
  <c r="F5363" i="1"/>
  <c r="H5363" i="1" s="1"/>
  <c r="F5364" i="1"/>
  <c r="F5365" i="1"/>
  <c r="H5365" i="1" s="1"/>
  <c r="F5366" i="1"/>
  <c r="H5366" i="1" s="1"/>
  <c r="F5367" i="1"/>
  <c r="H5367" i="1" s="1"/>
  <c r="F5368" i="1"/>
  <c r="F5369" i="1"/>
  <c r="H5369" i="1" s="1"/>
  <c r="F5370" i="1"/>
  <c r="H5370" i="1" s="1"/>
  <c r="F5371" i="1"/>
  <c r="H5371" i="1" s="1"/>
  <c r="F5372" i="1"/>
  <c r="F5373" i="1"/>
  <c r="H5373" i="1" s="1"/>
  <c r="F5374" i="1"/>
  <c r="H5374" i="1" s="1"/>
  <c r="F5375" i="1"/>
  <c r="H5375" i="1" s="1"/>
  <c r="F5376" i="1"/>
  <c r="F5377" i="1"/>
  <c r="H5377" i="1" s="1"/>
  <c r="F5378" i="1"/>
  <c r="H5378" i="1" s="1"/>
  <c r="F5379" i="1"/>
  <c r="H5379" i="1" s="1"/>
  <c r="F5380" i="1"/>
  <c r="F5381" i="1"/>
  <c r="H5381" i="1" s="1"/>
  <c r="F5382" i="1"/>
  <c r="H5382" i="1" s="1"/>
  <c r="F5383" i="1"/>
  <c r="H5383" i="1" s="1"/>
  <c r="F5384" i="1"/>
  <c r="F5385" i="1"/>
  <c r="H5385" i="1" s="1"/>
  <c r="F5386" i="1"/>
  <c r="H5386" i="1" s="1"/>
  <c r="F5387" i="1"/>
  <c r="H5387" i="1" s="1"/>
  <c r="F5388" i="1"/>
  <c r="F5389" i="1"/>
  <c r="H5389" i="1" s="1"/>
  <c r="F5390" i="1"/>
  <c r="H5390" i="1" s="1"/>
  <c r="F5391" i="1"/>
  <c r="H5391" i="1" s="1"/>
  <c r="F5392" i="1"/>
  <c r="F5393" i="1"/>
  <c r="H5393" i="1" s="1"/>
  <c r="F5394" i="1"/>
  <c r="H5394" i="1" s="1"/>
  <c r="F5395" i="1"/>
  <c r="H5395" i="1" s="1"/>
  <c r="F5396" i="1"/>
  <c r="F5397" i="1"/>
  <c r="H5397" i="1" s="1"/>
  <c r="F5398" i="1"/>
  <c r="H5398" i="1" s="1"/>
  <c r="F5399" i="1"/>
  <c r="H5399" i="1" s="1"/>
  <c r="F5400" i="1"/>
  <c r="F5401" i="1"/>
  <c r="H5401" i="1" s="1"/>
  <c r="F5402" i="1"/>
  <c r="H5402" i="1" s="1"/>
  <c r="F5403" i="1"/>
  <c r="H5403" i="1" s="1"/>
  <c r="F5404" i="1"/>
  <c r="F5405" i="1"/>
  <c r="H5405" i="1" s="1"/>
  <c r="F5406" i="1"/>
  <c r="H5406" i="1" s="1"/>
  <c r="F5407" i="1"/>
  <c r="H5407" i="1" s="1"/>
  <c r="F5408" i="1"/>
  <c r="F5409" i="1"/>
  <c r="H5409" i="1" s="1"/>
  <c r="F5410" i="1"/>
  <c r="H5410" i="1" s="1"/>
  <c r="F5411" i="1"/>
  <c r="H5411" i="1" s="1"/>
  <c r="F5412" i="1"/>
  <c r="F5413" i="1"/>
  <c r="H5413" i="1" s="1"/>
  <c r="F5414" i="1"/>
  <c r="H5414" i="1" s="1"/>
  <c r="F5415" i="1"/>
  <c r="H5415" i="1" s="1"/>
  <c r="F5416" i="1"/>
  <c r="F5417" i="1"/>
  <c r="H5417" i="1" s="1"/>
  <c r="F5418" i="1"/>
  <c r="H5418" i="1" s="1"/>
  <c r="F5419" i="1"/>
  <c r="H5419" i="1" s="1"/>
  <c r="F5420" i="1"/>
  <c r="F5421" i="1"/>
  <c r="H5421" i="1" s="1"/>
  <c r="F5422" i="1"/>
  <c r="H5422" i="1" s="1"/>
  <c r="F5423" i="1"/>
  <c r="H5423" i="1" s="1"/>
  <c r="F5424" i="1"/>
  <c r="F5425" i="1"/>
  <c r="H5425" i="1" s="1"/>
  <c r="F5426" i="1"/>
  <c r="H5426" i="1" s="1"/>
  <c r="F5427" i="1"/>
  <c r="H5427" i="1" s="1"/>
  <c r="F5428" i="1"/>
  <c r="F5429" i="1"/>
  <c r="H5429" i="1" s="1"/>
  <c r="F5430" i="1"/>
  <c r="H5430" i="1" s="1"/>
  <c r="F5431" i="1"/>
  <c r="H5431" i="1" s="1"/>
  <c r="F5432" i="1"/>
  <c r="F5433" i="1"/>
  <c r="H5433" i="1" s="1"/>
  <c r="F5434" i="1"/>
  <c r="H5434" i="1" s="1"/>
  <c r="F5435" i="1"/>
  <c r="H5435" i="1" s="1"/>
  <c r="F5436" i="1"/>
  <c r="F5437" i="1"/>
  <c r="H5437" i="1" s="1"/>
  <c r="F5438" i="1"/>
  <c r="H5438" i="1" s="1"/>
  <c r="F5439" i="1"/>
  <c r="H5439" i="1" s="1"/>
  <c r="F5440" i="1"/>
  <c r="F5441" i="1"/>
  <c r="H5441" i="1" s="1"/>
  <c r="F5442" i="1"/>
  <c r="H5442" i="1" s="1"/>
  <c r="F5443" i="1"/>
  <c r="H5443" i="1" s="1"/>
  <c r="F5444" i="1"/>
  <c r="F5445" i="1"/>
  <c r="H5445" i="1" s="1"/>
  <c r="F5446" i="1"/>
  <c r="H5446" i="1" s="1"/>
  <c r="F5447" i="1"/>
  <c r="H5447" i="1" s="1"/>
  <c r="F5448" i="1"/>
  <c r="F5449" i="1"/>
  <c r="H5449" i="1" s="1"/>
  <c r="F5450" i="1"/>
  <c r="H5450" i="1" s="1"/>
  <c r="F5451" i="1"/>
  <c r="H5451" i="1" s="1"/>
  <c r="F5452" i="1"/>
  <c r="F5453" i="1"/>
  <c r="H5453" i="1" s="1"/>
  <c r="F5454" i="1"/>
  <c r="H5454" i="1" s="1"/>
  <c r="F5455" i="1"/>
  <c r="H5455" i="1" s="1"/>
  <c r="F5456" i="1"/>
  <c r="F5457" i="1"/>
  <c r="H5457" i="1" s="1"/>
  <c r="F5458" i="1"/>
  <c r="H5458" i="1" s="1"/>
  <c r="F5459" i="1"/>
  <c r="H5459" i="1" s="1"/>
  <c r="F5460" i="1"/>
  <c r="F5461" i="1"/>
  <c r="H5461" i="1" s="1"/>
  <c r="F5462" i="1"/>
  <c r="H5462" i="1" s="1"/>
  <c r="F5463" i="1"/>
  <c r="H5463" i="1" s="1"/>
  <c r="F5464" i="1"/>
  <c r="F5465" i="1"/>
  <c r="H5465" i="1" s="1"/>
  <c r="F5466" i="1"/>
  <c r="H5466" i="1" s="1"/>
  <c r="F5467" i="1"/>
  <c r="H5467" i="1" s="1"/>
  <c r="F5468" i="1"/>
  <c r="F5469" i="1"/>
  <c r="H5469" i="1" s="1"/>
  <c r="F5470" i="1"/>
  <c r="H5470" i="1" s="1"/>
  <c r="F5471" i="1"/>
  <c r="H5471" i="1" s="1"/>
  <c r="F5472" i="1"/>
  <c r="F5473" i="1"/>
  <c r="H5473" i="1" s="1"/>
  <c r="F5474" i="1"/>
  <c r="H5474" i="1" s="1"/>
  <c r="F5475" i="1"/>
  <c r="H5475" i="1" s="1"/>
  <c r="F5476" i="1"/>
  <c r="F5477" i="1"/>
  <c r="H5477" i="1" s="1"/>
  <c r="F5478" i="1"/>
  <c r="H5478" i="1" s="1"/>
  <c r="F5479" i="1"/>
  <c r="H5479" i="1" s="1"/>
  <c r="F5480" i="1"/>
  <c r="F5481" i="1"/>
  <c r="H5481" i="1" s="1"/>
  <c r="F5482" i="1"/>
  <c r="H5482" i="1" s="1"/>
  <c r="F5483" i="1"/>
  <c r="H5483" i="1" s="1"/>
  <c r="F5484" i="1"/>
  <c r="F5485" i="1"/>
  <c r="H5485" i="1" s="1"/>
  <c r="F5486" i="1"/>
  <c r="H5486" i="1" s="1"/>
  <c r="F5487" i="1"/>
  <c r="H5487" i="1" s="1"/>
  <c r="F5488" i="1"/>
  <c r="F5489" i="1"/>
  <c r="H5489" i="1" s="1"/>
  <c r="F5490" i="1"/>
  <c r="H5490" i="1" s="1"/>
  <c r="F5491" i="1"/>
  <c r="H5491" i="1" s="1"/>
  <c r="F5492" i="1"/>
  <c r="F5493" i="1"/>
  <c r="H5493" i="1" s="1"/>
  <c r="F5494" i="1"/>
  <c r="H5494" i="1" s="1"/>
  <c r="F5495" i="1"/>
  <c r="H5495" i="1" s="1"/>
  <c r="F5496" i="1"/>
  <c r="F5497" i="1"/>
  <c r="H5497" i="1" s="1"/>
  <c r="F5498" i="1"/>
  <c r="H5498" i="1" s="1"/>
  <c r="F5499" i="1"/>
  <c r="H5499" i="1" s="1"/>
  <c r="F5500" i="1"/>
  <c r="F5501" i="1"/>
  <c r="H5501" i="1" s="1"/>
  <c r="F5502" i="1"/>
  <c r="H5502" i="1" s="1"/>
  <c r="F5503" i="1"/>
  <c r="H5503" i="1" s="1"/>
  <c r="F5504" i="1"/>
  <c r="F5505" i="1"/>
  <c r="H5505" i="1" s="1"/>
  <c r="F5506" i="1"/>
  <c r="H5506" i="1" s="1"/>
  <c r="F5507" i="1"/>
  <c r="H5507" i="1" s="1"/>
  <c r="F5508" i="1"/>
  <c r="F5509" i="1"/>
  <c r="H5509" i="1" s="1"/>
  <c r="F5510" i="1"/>
  <c r="H5510" i="1" s="1"/>
  <c r="F5511" i="1"/>
  <c r="H5511" i="1" s="1"/>
  <c r="F5512" i="1"/>
  <c r="F5513" i="1"/>
  <c r="H5513" i="1" s="1"/>
  <c r="F5514" i="1"/>
  <c r="H5514" i="1" s="1"/>
  <c r="F5515" i="1"/>
  <c r="H5515" i="1" s="1"/>
  <c r="F5516" i="1"/>
  <c r="F5517" i="1"/>
  <c r="H5517" i="1" s="1"/>
  <c r="F5518" i="1"/>
  <c r="H5518" i="1" s="1"/>
  <c r="F5519" i="1"/>
  <c r="H5519" i="1" s="1"/>
  <c r="F5520" i="1"/>
  <c r="F5521" i="1"/>
  <c r="H5521" i="1" s="1"/>
  <c r="F5522" i="1"/>
  <c r="H5522" i="1" s="1"/>
  <c r="F5523" i="1"/>
  <c r="H5523" i="1" s="1"/>
  <c r="F5524" i="1"/>
  <c r="F5525" i="1"/>
  <c r="H5525" i="1" s="1"/>
  <c r="F5526" i="1"/>
  <c r="H5526" i="1" s="1"/>
  <c r="F5527" i="1"/>
  <c r="H5527" i="1" s="1"/>
  <c r="F5528" i="1"/>
  <c r="F5529" i="1"/>
  <c r="H5529" i="1" s="1"/>
  <c r="F5530" i="1"/>
  <c r="H5530" i="1" s="1"/>
  <c r="F5531" i="1"/>
  <c r="H5531" i="1" s="1"/>
  <c r="F5532" i="1"/>
  <c r="F5533" i="1"/>
  <c r="H5533" i="1" s="1"/>
  <c r="F5534" i="1"/>
  <c r="H5534" i="1" s="1"/>
  <c r="F5535" i="1"/>
  <c r="H5535" i="1" s="1"/>
  <c r="F5536" i="1"/>
  <c r="F5537" i="1"/>
  <c r="H5537" i="1" s="1"/>
  <c r="F5538" i="1"/>
  <c r="H5538" i="1" s="1"/>
  <c r="F5539" i="1"/>
  <c r="H5539" i="1" s="1"/>
  <c r="F5540" i="1"/>
  <c r="F5541" i="1"/>
  <c r="H5541" i="1" s="1"/>
  <c r="F5542" i="1"/>
  <c r="H5542" i="1" s="1"/>
  <c r="F5543" i="1"/>
  <c r="H5543" i="1" s="1"/>
  <c r="F5544" i="1"/>
  <c r="F5545" i="1"/>
  <c r="H5545" i="1" s="1"/>
  <c r="F5546" i="1"/>
  <c r="H5546" i="1" s="1"/>
  <c r="F5547" i="1"/>
  <c r="H5547" i="1" s="1"/>
  <c r="F5548" i="1"/>
  <c r="F5549" i="1"/>
  <c r="H5549" i="1" s="1"/>
  <c r="F5550" i="1"/>
  <c r="H5550" i="1" s="1"/>
  <c r="F5551" i="1"/>
  <c r="H5551" i="1" s="1"/>
  <c r="F5552" i="1"/>
  <c r="F5553" i="1"/>
  <c r="H5553" i="1" s="1"/>
  <c r="F5554" i="1"/>
  <c r="H5554" i="1" s="1"/>
  <c r="F5555" i="1"/>
  <c r="H5555" i="1" s="1"/>
  <c r="F5556" i="1"/>
  <c r="F5557" i="1"/>
  <c r="H5557" i="1" s="1"/>
  <c r="F5558" i="1"/>
  <c r="H5558" i="1" s="1"/>
  <c r="F5559" i="1"/>
  <c r="H5559" i="1" s="1"/>
  <c r="F5560" i="1"/>
  <c r="F5561" i="1"/>
  <c r="H5561" i="1" s="1"/>
  <c r="F5562" i="1"/>
  <c r="H5562" i="1" s="1"/>
  <c r="F5563" i="1"/>
  <c r="H5563" i="1" s="1"/>
  <c r="F5564" i="1"/>
  <c r="F5565" i="1"/>
  <c r="H5565" i="1" s="1"/>
  <c r="F5566" i="1"/>
  <c r="H5566" i="1" s="1"/>
  <c r="F5567" i="1"/>
  <c r="H5567" i="1" s="1"/>
  <c r="F5568" i="1"/>
  <c r="F5569" i="1"/>
  <c r="H5569" i="1" s="1"/>
  <c r="F5570" i="1"/>
  <c r="H5570" i="1" s="1"/>
  <c r="F5571" i="1"/>
  <c r="H5571" i="1" s="1"/>
  <c r="F5572" i="1"/>
  <c r="F5573" i="1"/>
  <c r="H5573" i="1" s="1"/>
  <c r="F5574" i="1"/>
  <c r="H5574" i="1" s="1"/>
  <c r="F5575" i="1"/>
  <c r="H5575" i="1" s="1"/>
  <c r="F5576" i="1"/>
  <c r="F5577" i="1"/>
  <c r="H5577" i="1" s="1"/>
  <c r="F5578" i="1"/>
  <c r="H5578" i="1" s="1"/>
  <c r="F5579" i="1"/>
  <c r="H5579" i="1" s="1"/>
  <c r="F5580" i="1"/>
  <c r="F5581" i="1"/>
  <c r="H5581" i="1" s="1"/>
  <c r="F5582" i="1"/>
  <c r="H5582" i="1" s="1"/>
  <c r="F5583" i="1"/>
  <c r="H5583" i="1" s="1"/>
  <c r="F5584" i="1"/>
  <c r="F5585" i="1"/>
  <c r="H5585" i="1" s="1"/>
  <c r="F5586" i="1"/>
  <c r="H5586" i="1" s="1"/>
  <c r="F5587" i="1"/>
  <c r="H5587" i="1" s="1"/>
  <c r="F5588" i="1"/>
  <c r="F5589" i="1"/>
  <c r="H5589" i="1" s="1"/>
  <c r="F5590" i="1"/>
  <c r="H5590" i="1" s="1"/>
  <c r="F5591" i="1"/>
  <c r="H5591" i="1" s="1"/>
  <c r="F5592" i="1"/>
  <c r="F5593" i="1"/>
  <c r="H5593" i="1" s="1"/>
  <c r="F5594" i="1"/>
  <c r="H5594" i="1" s="1"/>
  <c r="F5595" i="1"/>
  <c r="H5595" i="1" s="1"/>
  <c r="F5596" i="1"/>
  <c r="F5597" i="1"/>
  <c r="H5597" i="1" s="1"/>
  <c r="F5598" i="1"/>
  <c r="H5598" i="1" s="1"/>
  <c r="F5599" i="1"/>
  <c r="H5599" i="1" s="1"/>
  <c r="F5600" i="1"/>
  <c r="F5601" i="1"/>
  <c r="H5601" i="1" s="1"/>
  <c r="F5602" i="1"/>
  <c r="H5602" i="1" s="1"/>
  <c r="F5603" i="1"/>
  <c r="H5603" i="1" s="1"/>
  <c r="F5604" i="1"/>
  <c r="F5605" i="1"/>
  <c r="H5605" i="1" s="1"/>
  <c r="F5606" i="1"/>
  <c r="H5606" i="1" s="1"/>
  <c r="F5607" i="1"/>
  <c r="H5607" i="1" s="1"/>
  <c r="F5608" i="1"/>
  <c r="F5609" i="1"/>
  <c r="H5609" i="1" s="1"/>
  <c r="F5610" i="1"/>
  <c r="H5610" i="1" s="1"/>
  <c r="F5611" i="1"/>
  <c r="H5611" i="1" s="1"/>
  <c r="F5612" i="1"/>
  <c r="F5613" i="1"/>
  <c r="H5613" i="1" s="1"/>
  <c r="F5614" i="1"/>
  <c r="H5614" i="1" s="1"/>
  <c r="F5615" i="1"/>
  <c r="H5615" i="1" s="1"/>
  <c r="F5616" i="1"/>
  <c r="F5617" i="1"/>
  <c r="H5617" i="1" s="1"/>
  <c r="F5618" i="1"/>
  <c r="H5618" i="1" s="1"/>
  <c r="F5619" i="1"/>
  <c r="H5619" i="1" s="1"/>
  <c r="F5620" i="1"/>
  <c r="F5621" i="1"/>
  <c r="H5621" i="1" s="1"/>
  <c r="F5622" i="1"/>
  <c r="H5622" i="1" s="1"/>
  <c r="F5623" i="1"/>
  <c r="H5623" i="1" s="1"/>
  <c r="F5624" i="1"/>
  <c r="F5625" i="1"/>
  <c r="H5625" i="1" s="1"/>
  <c r="F5626" i="1"/>
  <c r="H5626" i="1" s="1"/>
  <c r="F5627" i="1"/>
  <c r="H5627" i="1" s="1"/>
  <c r="F5628" i="1"/>
  <c r="F5629" i="1"/>
  <c r="H5629" i="1" s="1"/>
  <c r="F5630" i="1"/>
  <c r="H5630" i="1" s="1"/>
  <c r="F5631" i="1"/>
  <c r="H5631" i="1" s="1"/>
  <c r="F5632" i="1"/>
  <c r="F5633" i="1"/>
  <c r="H5633" i="1" s="1"/>
  <c r="F5634" i="1"/>
  <c r="H5634" i="1" s="1"/>
  <c r="F5635" i="1"/>
  <c r="H5635" i="1" s="1"/>
  <c r="F5636" i="1"/>
  <c r="F5637" i="1"/>
  <c r="H5637" i="1" s="1"/>
  <c r="F5638" i="1"/>
  <c r="H5638" i="1" s="1"/>
  <c r="F5639" i="1"/>
  <c r="H5639" i="1" s="1"/>
  <c r="F5640" i="1"/>
  <c r="F5641" i="1"/>
  <c r="H5641" i="1" s="1"/>
  <c r="F5642" i="1"/>
  <c r="H5642" i="1" s="1"/>
  <c r="F5643" i="1"/>
  <c r="H5643" i="1" s="1"/>
  <c r="F5644" i="1"/>
  <c r="F5645" i="1"/>
  <c r="H5645" i="1" s="1"/>
  <c r="F5646" i="1"/>
  <c r="H5646" i="1" s="1"/>
  <c r="F5647" i="1"/>
  <c r="H5647" i="1" s="1"/>
  <c r="F5648" i="1"/>
  <c r="F5649" i="1"/>
  <c r="H5649" i="1" s="1"/>
  <c r="F5650" i="1"/>
  <c r="H5650" i="1" s="1"/>
  <c r="F5651" i="1"/>
  <c r="H5651" i="1" s="1"/>
  <c r="F5652" i="1"/>
  <c r="F5653" i="1"/>
  <c r="H5653" i="1" s="1"/>
  <c r="F5654" i="1"/>
  <c r="H5654" i="1" s="1"/>
  <c r="F5655" i="1"/>
  <c r="H5655" i="1" s="1"/>
  <c r="F5656" i="1"/>
  <c r="F5657" i="1"/>
  <c r="H5657" i="1" s="1"/>
  <c r="F5658" i="1"/>
  <c r="H5658" i="1" s="1"/>
  <c r="F5659" i="1"/>
  <c r="H5659" i="1" s="1"/>
  <c r="F5660" i="1"/>
  <c r="F5661" i="1"/>
  <c r="H5661" i="1" s="1"/>
  <c r="F5662" i="1"/>
  <c r="H5662" i="1" s="1"/>
  <c r="F5663" i="1"/>
  <c r="H5663" i="1" s="1"/>
  <c r="F5664" i="1"/>
  <c r="F5665" i="1"/>
  <c r="H5665" i="1" s="1"/>
  <c r="F5666" i="1"/>
  <c r="H5666" i="1" s="1"/>
  <c r="F5667" i="1"/>
  <c r="H5667" i="1" s="1"/>
  <c r="F5668" i="1"/>
  <c r="F5669" i="1"/>
  <c r="H5669" i="1" s="1"/>
  <c r="F5670" i="1"/>
  <c r="H5670" i="1" s="1"/>
  <c r="F5671" i="1"/>
  <c r="H5671" i="1" s="1"/>
  <c r="F5672" i="1"/>
  <c r="F5673" i="1"/>
  <c r="H5673" i="1" s="1"/>
  <c r="F5674" i="1"/>
  <c r="H5674" i="1" s="1"/>
  <c r="F5675" i="1"/>
  <c r="H5675" i="1" s="1"/>
  <c r="F5676" i="1"/>
  <c r="F5677" i="1"/>
  <c r="H5677" i="1" s="1"/>
  <c r="F5678" i="1"/>
  <c r="H5678" i="1" s="1"/>
  <c r="F5679" i="1"/>
  <c r="H5679" i="1" s="1"/>
  <c r="F5680" i="1"/>
  <c r="F5681" i="1"/>
  <c r="H5681" i="1" s="1"/>
  <c r="F5682" i="1"/>
  <c r="H5682" i="1" s="1"/>
  <c r="F5683" i="1"/>
  <c r="H5683" i="1" s="1"/>
  <c r="F5684" i="1"/>
  <c r="F5685" i="1"/>
  <c r="H5685" i="1" s="1"/>
  <c r="F5686" i="1"/>
  <c r="H5686" i="1" s="1"/>
  <c r="F5687" i="1"/>
  <c r="H5687" i="1" s="1"/>
  <c r="F5688" i="1"/>
  <c r="F5689" i="1"/>
  <c r="H5689" i="1" s="1"/>
  <c r="F5690" i="1"/>
  <c r="H5690" i="1" s="1"/>
  <c r="F5691" i="1"/>
  <c r="H5691" i="1" s="1"/>
  <c r="F5692" i="1"/>
  <c r="F5693" i="1"/>
  <c r="H5693" i="1" s="1"/>
  <c r="F5694" i="1"/>
  <c r="H5694" i="1" s="1"/>
  <c r="F5695" i="1"/>
  <c r="H5695" i="1" s="1"/>
  <c r="F5696" i="1"/>
  <c r="F5697" i="1"/>
  <c r="H5697" i="1" s="1"/>
  <c r="F5698" i="1"/>
  <c r="H5698" i="1" s="1"/>
  <c r="F5699" i="1"/>
  <c r="H5699" i="1" s="1"/>
  <c r="F5700" i="1"/>
  <c r="F5701" i="1"/>
  <c r="H5701" i="1" s="1"/>
  <c r="F5702" i="1"/>
  <c r="H5702" i="1" s="1"/>
  <c r="F5703" i="1"/>
  <c r="H5703" i="1" s="1"/>
  <c r="F5704" i="1"/>
  <c r="F5705" i="1"/>
  <c r="H5705" i="1" s="1"/>
  <c r="F5706" i="1"/>
  <c r="H5706" i="1" s="1"/>
  <c r="F5707" i="1"/>
  <c r="H5707" i="1" s="1"/>
  <c r="F5708" i="1"/>
  <c r="F5709" i="1"/>
  <c r="H5709" i="1" s="1"/>
  <c r="F5710" i="1"/>
  <c r="H5710" i="1" s="1"/>
  <c r="F5711" i="1"/>
  <c r="H5711" i="1" s="1"/>
  <c r="F5712" i="1"/>
  <c r="F5713" i="1"/>
  <c r="H5713" i="1" s="1"/>
  <c r="F5714" i="1"/>
  <c r="H5714" i="1" s="1"/>
  <c r="F5715" i="1"/>
  <c r="H5715" i="1" s="1"/>
  <c r="F5716" i="1"/>
  <c r="F5717" i="1"/>
  <c r="H5717" i="1" s="1"/>
  <c r="F5718" i="1"/>
  <c r="H5718" i="1" s="1"/>
  <c r="F5719" i="1"/>
  <c r="H5719" i="1" s="1"/>
  <c r="F5720" i="1"/>
  <c r="F5721" i="1"/>
  <c r="H5721" i="1" s="1"/>
  <c r="F5722" i="1"/>
  <c r="H5722" i="1" s="1"/>
  <c r="F5723" i="1"/>
  <c r="H5723" i="1" s="1"/>
  <c r="F5724" i="1"/>
  <c r="F5725" i="1"/>
  <c r="H5725" i="1" s="1"/>
  <c r="F5726" i="1"/>
  <c r="H5726" i="1" s="1"/>
  <c r="F5727" i="1"/>
  <c r="H5727" i="1" s="1"/>
  <c r="F5728" i="1"/>
  <c r="F5729" i="1"/>
  <c r="H5729" i="1" s="1"/>
  <c r="F5730" i="1"/>
  <c r="H5730" i="1" s="1"/>
  <c r="F5731" i="1"/>
  <c r="H5731" i="1" s="1"/>
  <c r="F5732" i="1"/>
  <c r="F5733" i="1"/>
  <c r="H5733" i="1" s="1"/>
  <c r="F5734" i="1"/>
  <c r="H5734" i="1" s="1"/>
  <c r="F5735" i="1"/>
  <c r="H5735" i="1" s="1"/>
  <c r="F5736" i="1"/>
  <c r="F5737" i="1"/>
  <c r="H5737" i="1" s="1"/>
  <c r="F5738" i="1"/>
  <c r="H5738" i="1" s="1"/>
  <c r="F5739" i="1"/>
  <c r="H5739" i="1" s="1"/>
  <c r="F5740" i="1"/>
  <c r="F5741" i="1"/>
  <c r="H5741" i="1" s="1"/>
  <c r="F5742" i="1"/>
  <c r="H5742" i="1" s="1"/>
  <c r="F5743" i="1"/>
  <c r="H5743" i="1" s="1"/>
  <c r="F5744" i="1"/>
  <c r="F5745" i="1"/>
  <c r="H5745" i="1" s="1"/>
  <c r="F5746" i="1"/>
  <c r="H5746" i="1" s="1"/>
  <c r="F5747" i="1"/>
  <c r="H5747" i="1" s="1"/>
  <c r="F5748" i="1"/>
  <c r="F5749" i="1"/>
  <c r="H5749" i="1" s="1"/>
  <c r="F5750" i="1"/>
  <c r="H5750" i="1" s="1"/>
  <c r="F5751" i="1"/>
  <c r="H5751" i="1" s="1"/>
  <c r="F5752" i="1"/>
  <c r="F5753" i="1"/>
  <c r="H5753" i="1" s="1"/>
  <c r="F5754" i="1"/>
  <c r="H5754" i="1" s="1"/>
  <c r="F5755" i="1"/>
  <c r="H5755" i="1" s="1"/>
  <c r="F5756" i="1"/>
  <c r="F5757" i="1"/>
  <c r="H5757" i="1" s="1"/>
  <c r="F5758" i="1"/>
  <c r="H5758" i="1" s="1"/>
  <c r="F5759" i="1"/>
  <c r="H5759" i="1" s="1"/>
  <c r="F5760" i="1"/>
  <c r="F5761" i="1"/>
  <c r="H5761" i="1" s="1"/>
  <c r="F5762" i="1"/>
  <c r="H5762" i="1" s="1"/>
  <c r="F5763" i="1"/>
  <c r="H5763" i="1" s="1"/>
  <c r="F5764" i="1"/>
  <c r="F5765" i="1"/>
  <c r="H5765" i="1" s="1"/>
  <c r="F5766" i="1"/>
  <c r="H5766" i="1" s="1"/>
  <c r="F5767" i="1"/>
  <c r="H5767" i="1" s="1"/>
  <c r="F5768" i="1"/>
  <c r="F5769" i="1"/>
  <c r="H5769" i="1" s="1"/>
  <c r="F5770" i="1"/>
  <c r="H5770" i="1" s="1"/>
  <c r="F5771" i="1"/>
  <c r="H5771" i="1" s="1"/>
  <c r="F5772" i="1"/>
  <c r="F5773" i="1"/>
  <c r="H5773" i="1" s="1"/>
  <c r="F5774" i="1"/>
  <c r="H5774" i="1" s="1"/>
  <c r="F5775" i="1"/>
  <c r="H5775" i="1" s="1"/>
  <c r="F5776" i="1"/>
  <c r="F5777" i="1"/>
  <c r="H5777" i="1" s="1"/>
  <c r="F5778" i="1"/>
  <c r="H5778" i="1" s="1"/>
  <c r="F5779" i="1"/>
  <c r="H5779" i="1" s="1"/>
  <c r="F5780" i="1"/>
  <c r="F5781" i="1"/>
  <c r="H5781" i="1" s="1"/>
  <c r="F5782" i="1"/>
  <c r="H5782" i="1" s="1"/>
  <c r="F5783" i="1"/>
  <c r="H5783" i="1" s="1"/>
  <c r="F5784" i="1"/>
  <c r="F5785" i="1"/>
  <c r="H5785" i="1" s="1"/>
  <c r="F5786" i="1"/>
  <c r="H5786" i="1" s="1"/>
  <c r="F5787" i="1"/>
  <c r="H5787" i="1" s="1"/>
  <c r="F5788" i="1"/>
  <c r="F5789" i="1"/>
  <c r="H5789" i="1" s="1"/>
  <c r="F5790" i="1"/>
  <c r="H5790" i="1" s="1"/>
  <c r="F5791" i="1"/>
  <c r="H5791" i="1" s="1"/>
  <c r="F5792" i="1"/>
  <c r="F5793" i="1"/>
  <c r="H5793" i="1" s="1"/>
  <c r="F5794" i="1"/>
  <c r="H5794" i="1" s="1"/>
  <c r="F5795" i="1"/>
  <c r="H5795" i="1" s="1"/>
  <c r="F5796" i="1"/>
  <c r="F5797" i="1"/>
  <c r="H5797" i="1" s="1"/>
  <c r="F5798" i="1"/>
  <c r="H5798" i="1" s="1"/>
  <c r="F5799" i="1"/>
  <c r="H5799" i="1" s="1"/>
  <c r="F5800" i="1"/>
  <c r="F5801" i="1"/>
  <c r="H5801" i="1" s="1"/>
  <c r="F5802" i="1"/>
  <c r="H5802" i="1" s="1"/>
  <c r="F5803" i="1"/>
  <c r="H5803" i="1" s="1"/>
  <c r="F5804" i="1"/>
  <c r="F5805" i="1"/>
  <c r="H5805" i="1" s="1"/>
  <c r="F5806" i="1"/>
  <c r="H5806" i="1" s="1"/>
  <c r="F5807" i="1"/>
  <c r="H5807" i="1" s="1"/>
  <c r="F5808" i="1"/>
  <c r="F5809" i="1"/>
  <c r="H5809" i="1" s="1"/>
  <c r="F5810" i="1"/>
  <c r="H5810" i="1" s="1"/>
  <c r="F5811" i="1"/>
  <c r="H5811" i="1" s="1"/>
  <c r="F5812" i="1"/>
  <c r="F5813" i="1"/>
  <c r="H5813" i="1" s="1"/>
  <c r="F5814" i="1"/>
  <c r="H5814" i="1" s="1"/>
  <c r="F5815" i="1"/>
  <c r="H5815" i="1" s="1"/>
  <c r="F5816" i="1"/>
  <c r="F5817" i="1"/>
  <c r="H5817" i="1" s="1"/>
  <c r="F5818" i="1"/>
  <c r="H5818" i="1" s="1"/>
  <c r="F5819" i="1"/>
  <c r="H5819" i="1" s="1"/>
  <c r="F5820" i="1"/>
  <c r="F5821" i="1"/>
  <c r="H5821" i="1" s="1"/>
  <c r="F5822" i="1"/>
  <c r="H5822" i="1" s="1"/>
  <c r="F5823" i="1"/>
  <c r="H5823" i="1" s="1"/>
  <c r="F5824" i="1"/>
  <c r="F5825" i="1"/>
  <c r="H5825" i="1" s="1"/>
  <c r="F5826" i="1"/>
  <c r="H5826" i="1" s="1"/>
  <c r="F5827" i="1"/>
  <c r="H5827" i="1" s="1"/>
  <c r="F5828" i="1"/>
  <c r="F5829" i="1"/>
  <c r="H5829" i="1" s="1"/>
  <c r="F5830" i="1"/>
  <c r="H5830" i="1" s="1"/>
  <c r="F5831" i="1"/>
  <c r="H5831" i="1" s="1"/>
  <c r="F5832" i="1"/>
  <c r="F5833" i="1"/>
  <c r="H5833" i="1" s="1"/>
  <c r="F5834" i="1"/>
  <c r="H5834" i="1" s="1"/>
  <c r="F5835" i="1"/>
  <c r="H5835" i="1" s="1"/>
  <c r="F5836" i="1"/>
  <c r="F5837" i="1"/>
  <c r="H5837" i="1" s="1"/>
  <c r="F5838" i="1"/>
  <c r="H5838" i="1" s="1"/>
  <c r="F5839" i="1"/>
  <c r="H5839" i="1" s="1"/>
  <c r="F5840" i="1"/>
  <c r="F5841" i="1"/>
  <c r="H5841" i="1" s="1"/>
  <c r="F5842" i="1"/>
  <c r="H5842" i="1" s="1"/>
  <c r="F5843" i="1"/>
  <c r="H5843" i="1" s="1"/>
  <c r="F5844" i="1"/>
  <c r="F5845" i="1"/>
  <c r="H5845" i="1" s="1"/>
  <c r="F5846" i="1"/>
  <c r="H5846" i="1" s="1"/>
  <c r="F5847" i="1"/>
  <c r="H5847" i="1" s="1"/>
  <c r="F5848" i="1"/>
  <c r="F5849" i="1"/>
  <c r="H5849" i="1" s="1"/>
  <c r="F5850" i="1"/>
  <c r="H5850" i="1" s="1"/>
  <c r="F5851" i="1"/>
  <c r="H5851" i="1" s="1"/>
  <c r="F5852" i="1"/>
  <c r="F5853" i="1"/>
  <c r="H5853" i="1" s="1"/>
  <c r="F5854" i="1"/>
  <c r="H5854" i="1" s="1"/>
  <c r="F5855" i="1"/>
  <c r="H5855" i="1" s="1"/>
  <c r="F5856" i="1"/>
  <c r="F5857" i="1"/>
  <c r="H5857" i="1" s="1"/>
  <c r="F5858" i="1"/>
  <c r="H5858" i="1" s="1"/>
  <c r="F5859" i="1"/>
  <c r="H5859" i="1" s="1"/>
  <c r="F5860" i="1"/>
  <c r="F5861" i="1"/>
  <c r="H5861" i="1" s="1"/>
  <c r="F5862" i="1"/>
  <c r="H5862" i="1" s="1"/>
  <c r="F5863" i="1"/>
  <c r="H5863" i="1" s="1"/>
  <c r="F5864" i="1"/>
  <c r="F5865" i="1"/>
  <c r="H5865" i="1" s="1"/>
  <c r="F5866" i="1"/>
  <c r="H5866" i="1" s="1"/>
  <c r="F5867" i="1"/>
  <c r="H5867" i="1" s="1"/>
  <c r="F5868" i="1"/>
  <c r="F5869" i="1"/>
  <c r="H5869" i="1" s="1"/>
  <c r="F5870" i="1"/>
  <c r="H5870" i="1" s="1"/>
  <c r="F5871" i="1"/>
  <c r="H5871" i="1" s="1"/>
  <c r="F5872" i="1"/>
  <c r="F5873" i="1"/>
  <c r="H5873" i="1" s="1"/>
  <c r="F5874" i="1"/>
  <c r="H5874" i="1" s="1"/>
  <c r="F5875" i="1"/>
  <c r="H5875" i="1" s="1"/>
  <c r="F5876" i="1"/>
  <c r="F5877" i="1"/>
  <c r="H5877" i="1" s="1"/>
  <c r="F5878" i="1"/>
  <c r="H5878" i="1" s="1"/>
  <c r="F5879" i="1"/>
  <c r="H5879" i="1" s="1"/>
  <c r="F5880" i="1"/>
  <c r="F5881" i="1"/>
  <c r="H5881" i="1" s="1"/>
  <c r="F5882" i="1"/>
  <c r="H5882" i="1" s="1"/>
  <c r="F5883" i="1"/>
  <c r="H5883" i="1" s="1"/>
  <c r="F5884" i="1"/>
  <c r="F5885" i="1"/>
  <c r="H5885" i="1" s="1"/>
  <c r="F5886" i="1"/>
  <c r="H5886" i="1" s="1"/>
  <c r="F5887" i="1"/>
  <c r="H5887" i="1" s="1"/>
  <c r="F5888" i="1"/>
  <c r="F5889" i="1"/>
  <c r="H5889" i="1" s="1"/>
  <c r="F5890" i="1"/>
  <c r="H5890" i="1" s="1"/>
  <c r="F5891" i="1"/>
  <c r="H5891" i="1" s="1"/>
  <c r="F5892" i="1"/>
  <c r="F5893" i="1"/>
  <c r="H5893" i="1" s="1"/>
  <c r="F5894" i="1"/>
  <c r="H5894" i="1" s="1"/>
  <c r="F5895" i="1"/>
  <c r="H5895" i="1" s="1"/>
  <c r="F5896" i="1"/>
  <c r="F5897" i="1"/>
  <c r="H5897" i="1" s="1"/>
  <c r="F5898" i="1"/>
  <c r="H5898" i="1" s="1"/>
  <c r="F5899" i="1"/>
  <c r="H5899" i="1" s="1"/>
  <c r="F5900" i="1"/>
  <c r="F5901" i="1"/>
  <c r="H5901" i="1" s="1"/>
  <c r="F5902" i="1"/>
  <c r="H5902" i="1" s="1"/>
  <c r="F5903" i="1"/>
  <c r="H5903" i="1" s="1"/>
  <c r="F5904" i="1"/>
  <c r="F5905" i="1"/>
  <c r="H5905" i="1" s="1"/>
  <c r="F5906" i="1"/>
  <c r="H5906" i="1" s="1"/>
  <c r="F5907" i="1"/>
  <c r="H5907" i="1" s="1"/>
  <c r="F5908" i="1"/>
  <c r="F5909" i="1"/>
  <c r="H5909" i="1" s="1"/>
  <c r="F5910" i="1"/>
  <c r="H5910" i="1" s="1"/>
  <c r="F5911" i="1"/>
  <c r="H5911" i="1" s="1"/>
  <c r="F5912" i="1"/>
  <c r="F5913" i="1"/>
  <c r="H5913" i="1" s="1"/>
  <c r="F5914" i="1"/>
  <c r="H5914" i="1" s="1"/>
  <c r="F5915" i="1"/>
  <c r="H5915" i="1" s="1"/>
  <c r="F5916" i="1"/>
  <c r="F5917" i="1"/>
  <c r="H5917" i="1" s="1"/>
  <c r="F5918" i="1"/>
  <c r="H5918" i="1" s="1"/>
  <c r="F5919" i="1"/>
  <c r="H5919" i="1" s="1"/>
  <c r="F5920" i="1"/>
  <c r="F5921" i="1"/>
  <c r="H5921" i="1" s="1"/>
  <c r="F5922" i="1"/>
  <c r="H5922" i="1" s="1"/>
  <c r="F5923" i="1"/>
  <c r="H5923" i="1" s="1"/>
  <c r="F5924" i="1"/>
  <c r="F5925" i="1"/>
  <c r="H5925" i="1" s="1"/>
  <c r="F5926" i="1"/>
  <c r="H5926" i="1" s="1"/>
  <c r="F5927" i="1"/>
  <c r="H5927" i="1" s="1"/>
  <c r="F5928" i="1"/>
  <c r="F5929" i="1"/>
  <c r="H5929" i="1" s="1"/>
  <c r="F5930" i="1"/>
  <c r="H5930" i="1" s="1"/>
  <c r="F5931" i="1"/>
  <c r="H5931" i="1" s="1"/>
  <c r="F5932" i="1"/>
  <c r="F5933" i="1"/>
  <c r="H5933" i="1" s="1"/>
  <c r="F5934" i="1"/>
  <c r="H5934" i="1" s="1"/>
  <c r="F5935" i="1"/>
  <c r="H5935" i="1" s="1"/>
  <c r="F5936" i="1"/>
  <c r="F5937" i="1"/>
  <c r="H5937" i="1" s="1"/>
  <c r="F5938" i="1"/>
  <c r="H5938" i="1" s="1"/>
  <c r="F5939" i="1"/>
  <c r="H5939" i="1" s="1"/>
  <c r="F5940" i="1"/>
  <c r="F5941" i="1"/>
  <c r="H5941" i="1" s="1"/>
  <c r="F5942" i="1"/>
  <c r="H5942" i="1" s="1"/>
  <c r="F5943" i="1"/>
  <c r="H5943" i="1" s="1"/>
  <c r="F5944" i="1"/>
  <c r="F5945" i="1"/>
  <c r="H5945" i="1" s="1"/>
  <c r="F5946" i="1"/>
  <c r="H5946" i="1" s="1"/>
  <c r="F5947" i="1"/>
  <c r="H5947" i="1" s="1"/>
  <c r="F5948" i="1"/>
  <c r="F5949" i="1"/>
  <c r="H5949" i="1" s="1"/>
  <c r="F5950" i="1"/>
  <c r="H5950" i="1" s="1"/>
  <c r="F5951" i="1"/>
  <c r="H5951" i="1" s="1"/>
  <c r="F5952" i="1"/>
  <c r="F5953" i="1"/>
  <c r="H5953" i="1" s="1"/>
  <c r="F5954" i="1"/>
  <c r="H5954" i="1" s="1"/>
  <c r="F5955" i="1"/>
  <c r="H5955" i="1" s="1"/>
  <c r="F5956" i="1"/>
  <c r="F5957" i="1"/>
  <c r="H5957" i="1" s="1"/>
  <c r="F5958" i="1"/>
  <c r="H5958" i="1" s="1"/>
  <c r="F5959" i="1"/>
  <c r="H5959" i="1" s="1"/>
  <c r="F5960" i="1"/>
  <c r="F5961" i="1"/>
  <c r="H5961" i="1" s="1"/>
  <c r="F5962" i="1"/>
  <c r="H5962" i="1" s="1"/>
  <c r="F5963" i="1"/>
  <c r="H5963" i="1" s="1"/>
  <c r="F5964" i="1"/>
  <c r="F5965" i="1"/>
  <c r="H5965" i="1" s="1"/>
  <c r="F5966" i="1"/>
  <c r="H5966" i="1" s="1"/>
  <c r="F5967" i="1"/>
  <c r="H5967" i="1" s="1"/>
  <c r="F5968" i="1"/>
  <c r="F5969" i="1"/>
  <c r="H5969" i="1" s="1"/>
  <c r="F5970" i="1"/>
  <c r="H5970" i="1" s="1"/>
  <c r="F5971" i="1"/>
  <c r="H5971" i="1" s="1"/>
  <c r="F5972" i="1"/>
  <c r="F5973" i="1"/>
  <c r="H5973" i="1" s="1"/>
  <c r="F5974" i="1"/>
  <c r="H5974" i="1" s="1"/>
  <c r="F5975" i="1"/>
  <c r="H5975" i="1" s="1"/>
  <c r="F5976" i="1"/>
  <c r="F5977" i="1"/>
  <c r="H5977" i="1" s="1"/>
  <c r="F5978" i="1"/>
  <c r="H5978" i="1" s="1"/>
  <c r="F5979" i="1"/>
  <c r="H5979" i="1" s="1"/>
  <c r="F5980" i="1"/>
  <c r="F5981" i="1"/>
  <c r="H5981" i="1" s="1"/>
  <c r="F5982" i="1"/>
  <c r="H5982" i="1" s="1"/>
  <c r="F5983" i="1"/>
  <c r="H5983" i="1" s="1"/>
  <c r="F5984" i="1"/>
  <c r="F5985" i="1"/>
  <c r="H5985" i="1" s="1"/>
  <c r="F5986" i="1"/>
  <c r="H5986" i="1" s="1"/>
  <c r="F5987" i="1"/>
  <c r="H5987" i="1" s="1"/>
  <c r="F5988" i="1"/>
  <c r="F5989" i="1"/>
  <c r="H5989" i="1" s="1"/>
  <c r="F5990" i="1"/>
  <c r="H5990" i="1" s="1"/>
  <c r="F5991" i="1"/>
  <c r="H5991" i="1" s="1"/>
  <c r="F5992" i="1"/>
  <c r="F5993" i="1"/>
  <c r="H5993" i="1" s="1"/>
  <c r="F5994" i="1"/>
  <c r="H5994" i="1" s="1"/>
  <c r="F5995" i="1"/>
  <c r="H5995" i="1" s="1"/>
  <c r="F5996" i="1"/>
  <c r="F5997" i="1"/>
  <c r="H5997" i="1" s="1"/>
  <c r="F5998" i="1"/>
  <c r="H5998" i="1" s="1"/>
  <c r="F5999" i="1"/>
  <c r="H5999" i="1" s="1"/>
  <c r="F6000" i="1"/>
  <c r="F6001" i="1"/>
  <c r="H6001" i="1" s="1"/>
  <c r="F6002" i="1"/>
  <c r="H6002" i="1" s="1"/>
  <c r="F6003" i="1"/>
  <c r="H6003" i="1" s="1"/>
  <c r="F6004" i="1"/>
  <c r="F6005" i="1"/>
  <c r="H6005" i="1" s="1"/>
  <c r="F6006" i="1"/>
  <c r="H6006" i="1" s="1"/>
  <c r="F6007" i="1"/>
  <c r="H6007" i="1" s="1"/>
  <c r="F6008" i="1"/>
  <c r="F6009" i="1"/>
  <c r="H6009" i="1" s="1"/>
  <c r="F6010" i="1"/>
  <c r="H6010" i="1" s="1"/>
  <c r="F6011" i="1"/>
  <c r="H6011" i="1" s="1"/>
  <c r="F6012" i="1"/>
  <c r="F6013" i="1"/>
  <c r="H6013" i="1" s="1"/>
  <c r="F6014" i="1"/>
  <c r="H6014" i="1" s="1"/>
  <c r="F6015" i="1"/>
  <c r="H6015" i="1" s="1"/>
  <c r="F6016" i="1"/>
  <c r="F6017" i="1"/>
  <c r="H6017" i="1" s="1"/>
  <c r="F6018" i="1"/>
  <c r="H6018" i="1" s="1"/>
  <c r="F6019" i="1"/>
  <c r="H6019" i="1" s="1"/>
  <c r="F6020" i="1"/>
  <c r="F6021" i="1"/>
  <c r="H6021" i="1" s="1"/>
  <c r="F6022" i="1"/>
  <c r="H6022" i="1" s="1"/>
  <c r="F6023" i="1"/>
  <c r="H6023" i="1" s="1"/>
  <c r="F6024" i="1"/>
  <c r="F6025" i="1"/>
  <c r="H6025" i="1" s="1"/>
  <c r="F6026" i="1"/>
  <c r="H6026" i="1" s="1"/>
  <c r="F6027" i="1"/>
  <c r="H6027" i="1" s="1"/>
  <c r="F6028" i="1"/>
  <c r="F6029" i="1"/>
  <c r="H6029" i="1" s="1"/>
  <c r="F6030" i="1"/>
  <c r="H6030" i="1" s="1"/>
  <c r="F6031" i="1"/>
  <c r="H6031" i="1" s="1"/>
  <c r="F6032" i="1"/>
  <c r="F6033" i="1"/>
  <c r="H6033" i="1" s="1"/>
  <c r="F6034" i="1"/>
  <c r="H6034" i="1" s="1"/>
  <c r="F6035" i="1"/>
  <c r="H6035" i="1" s="1"/>
  <c r="F6036" i="1"/>
  <c r="F6037" i="1"/>
  <c r="H6037" i="1" s="1"/>
  <c r="F6038" i="1"/>
  <c r="H6038" i="1" s="1"/>
  <c r="F6039" i="1"/>
  <c r="H6039" i="1" s="1"/>
  <c r="F6040" i="1"/>
  <c r="F6041" i="1"/>
  <c r="H6041" i="1" s="1"/>
  <c r="F6042" i="1"/>
  <c r="H6042" i="1" s="1"/>
  <c r="F6043" i="1"/>
  <c r="H6043" i="1" s="1"/>
  <c r="F6044" i="1"/>
  <c r="F6045" i="1"/>
  <c r="H6045" i="1" s="1"/>
  <c r="F6046" i="1"/>
  <c r="H6046" i="1" s="1"/>
  <c r="F6047" i="1"/>
  <c r="H6047" i="1" s="1"/>
  <c r="F6048" i="1"/>
  <c r="F6049" i="1"/>
  <c r="H6049" i="1" s="1"/>
  <c r="F6050" i="1"/>
  <c r="H6050" i="1" s="1"/>
  <c r="F6051" i="1"/>
  <c r="H6051" i="1" s="1"/>
  <c r="F6052" i="1"/>
  <c r="F6053" i="1"/>
  <c r="H6053" i="1" s="1"/>
  <c r="F6054" i="1"/>
  <c r="H6054" i="1" s="1"/>
  <c r="F6055" i="1"/>
  <c r="H6055" i="1" s="1"/>
  <c r="F6056" i="1"/>
  <c r="F6057" i="1"/>
  <c r="H6057" i="1" s="1"/>
  <c r="F6058" i="1"/>
  <c r="H6058" i="1" s="1"/>
  <c r="F6059" i="1"/>
  <c r="H6059" i="1" s="1"/>
  <c r="F6060" i="1"/>
  <c r="F6061" i="1"/>
  <c r="H6061" i="1" s="1"/>
  <c r="F6062" i="1"/>
  <c r="H6062" i="1" s="1"/>
  <c r="F6063" i="1"/>
  <c r="H6063" i="1" s="1"/>
  <c r="F6064" i="1"/>
  <c r="F6065" i="1"/>
  <c r="H6065" i="1" s="1"/>
  <c r="F6066" i="1"/>
  <c r="H6066" i="1" s="1"/>
  <c r="F6067" i="1"/>
  <c r="H6067" i="1" s="1"/>
  <c r="F6068" i="1"/>
  <c r="F6069" i="1"/>
  <c r="H6069" i="1" s="1"/>
  <c r="F6070" i="1"/>
  <c r="H6070" i="1" s="1"/>
  <c r="F6071" i="1"/>
  <c r="H6071" i="1" s="1"/>
  <c r="F6072" i="1"/>
  <c r="F6073" i="1"/>
  <c r="H6073" i="1" s="1"/>
  <c r="F6074" i="1"/>
  <c r="H6074" i="1" s="1"/>
  <c r="F6075" i="1"/>
  <c r="H6075" i="1" s="1"/>
  <c r="F6076" i="1"/>
  <c r="F6077" i="1"/>
  <c r="H6077" i="1" s="1"/>
  <c r="F6078" i="1"/>
  <c r="H6078" i="1" s="1"/>
  <c r="F6079" i="1"/>
  <c r="H6079" i="1" s="1"/>
  <c r="F6080" i="1"/>
  <c r="F6081" i="1"/>
  <c r="H6081" i="1" s="1"/>
  <c r="F6082" i="1"/>
  <c r="H6082" i="1" s="1"/>
  <c r="F6083" i="1"/>
  <c r="H6083" i="1" s="1"/>
  <c r="F6084" i="1"/>
  <c r="F6085" i="1"/>
  <c r="H6085" i="1" s="1"/>
  <c r="F6086" i="1"/>
  <c r="H6086" i="1" s="1"/>
  <c r="F6087" i="1"/>
  <c r="H6087" i="1" s="1"/>
  <c r="F6088" i="1"/>
  <c r="F6089" i="1"/>
  <c r="H6089" i="1" s="1"/>
  <c r="F6090" i="1"/>
  <c r="H6090" i="1" s="1"/>
  <c r="F6091" i="1"/>
  <c r="H6091" i="1" s="1"/>
  <c r="F6092" i="1"/>
  <c r="F6093" i="1"/>
  <c r="H6093" i="1" s="1"/>
  <c r="F6094" i="1"/>
  <c r="H6094" i="1" s="1"/>
  <c r="F6095" i="1"/>
  <c r="H6095" i="1" s="1"/>
  <c r="F6096" i="1"/>
  <c r="F6097" i="1"/>
  <c r="H6097" i="1" s="1"/>
  <c r="F6098" i="1"/>
  <c r="H6098" i="1" s="1"/>
  <c r="F6099" i="1"/>
  <c r="H6099" i="1" s="1"/>
  <c r="F6100" i="1"/>
  <c r="F6101" i="1"/>
  <c r="H6101" i="1" s="1"/>
  <c r="F6102" i="1"/>
  <c r="H6102" i="1" s="1"/>
  <c r="F6103" i="1"/>
  <c r="H6103" i="1" s="1"/>
  <c r="F6104" i="1"/>
  <c r="F6105" i="1"/>
  <c r="H6105" i="1" s="1"/>
  <c r="F6106" i="1"/>
  <c r="H6106" i="1" s="1"/>
  <c r="F6107" i="1"/>
  <c r="H6107" i="1" s="1"/>
  <c r="F6108" i="1"/>
  <c r="F6109" i="1"/>
  <c r="H6109" i="1" s="1"/>
  <c r="F6110" i="1"/>
  <c r="H6110" i="1" s="1"/>
  <c r="F6111" i="1"/>
  <c r="H6111" i="1" s="1"/>
  <c r="F6112" i="1"/>
  <c r="F6113" i="1"/>
  <c r="H6113" i="1" s="1"/>
  <c r="F6114" i="1"/>
  <c r="H6114" i="1" s="1"/>
  <c r="F6115" i="1"/>
  <c r="H6115" i="1" s="1"/>
  <c r="F6116" i="1"/>
  <c r="F6117" i="1"/>
  <c r="H6117" i="1" s="1"/>
  <c r="F6118" i="1"/>
  <c r="H6118" i="1" s="1"/>
  <c r="F6119" i="1"/>
  <c r="H6119" i="1" s="1"/>
  <c r="F6120" i="1"/>
  <c r="F6121" i="1"/>
  <c r="H6121" i="1" s="1"/>
  <c r="F6122" i="1"/>
  <c r="H6122" i="1" s="1"/>
  <c r="F6123" i="1"/>
  <c r="H6123" i="1" s="1"/>
  <c r="F6124" i="1"/>
  <c r="F6125" i="1"/>
  <c r="H6125" i="1" s="1"/>
  <c r="F6126" i="1"/>
  <c r="H6126" i="1" s="1"/>
  <c r="F6127" i="1"/>
  <c r="H6127" i="1" s="1"/>
  <c r="F6128" i="1"/>
  <c r="F6129" i="1"/>
  <c r="H6129" i="1" s="1"/>
  <c r="F6130" i="1"/>
  <c r="H6130" i="1" s="1"/>
  <c r="F6131" i="1"/>
  <c r="H6131" i="1" s="1"/>
  <c r="F6132" i="1"/>
  <c r="F6133" i="1"/>
  <c r="H6133" i="1" s="1"/>
  <c r="F6134" i="1"/>
  <c r="H6134" i="1" s="1"/>
  <c r="F6135" i="1"/>
  <c r="H6135" i="1" s="1"/>
  <c r="F6136" i="1"/>
  <c r="F6137" i="1"/>
  <c r="H6137" i="1" s="1"/>
  <c r="F6138" i="1"/>
  <c r="H6138" i="1" s="1"/>
  <c r="F6139" i="1"/>
  <c r="H6139" i="1" s="1"/>
  <c r="F6140" i="1"/>
  <c r="F6141" i="1"/>
  <c r="H6141" i="1" s="1"/>
  <c r="F6142" i="1"/>
  <c r="H6142" i="1" s="1"/>
  <c r="F6143" i="1"/>
  <c r="H6143" i="1" s="1"/>
  <c r="F6144" i="1"/>
  <c r="F6145" i="1"/>
  <c r="H6145" i="1" s="1"/>
  <c r="F6146" i="1"/>
  <c r="H6146" i="1" s="1"/>
  <c r="F6147" i="1"/>
  <c r="H6147" i="1" s="1"/>
  <c r="F6148" i="1"/>
  <c r="F6149" i="1"/>
  <c r="H6149" i="1" s="1"/>
  <c r="F6150" i="1"/>
  <c r="H6150" i="1" s="1"/>
  <c r="F6151" i="1"/>
  <c r="H6151" i="1" s="1"/>
  <c r="F6152" i="1"/>
  <c r="F6153" i="1"/>
  <c r="H6153" i="1" s="1"/>
  <c r="F6154" i="1"/>
  <c r="H6154" i="1" s="1"/>
  <c r="F6155" i="1"/>
  <c r="H6155" i="1" s="1"/>
  <c r="F6156" i="1"/>
  <c r="F6157" i="1"/>
  <c r="H6157" i="1" s="1"/>
  <c r="F6158" i="1"/>
  <c r="H6158" i="1" s="1"/>
  <c r="F6159" i="1"/>
  <c r="H6159" i="1" s="1"/>
  <c r="F6160" i="1"/>
  <c r="F6161" i="1"/>
  <c r="H6161" i="1" s="1"/>
  <c r="F6162" i="1"/>
  <c r="H6162" i="1" s="1"/>
  <c r="F6163" i="1"/>
  <c r="H6163" i="1" s="1"/>
  <c r="F6164" i="1"/>
  <c r="F6165" i="1"/>
  <c r="H6165" i="1" s="1"/>
  <c r="F6166" i="1"/>
  <c r="H6166" i="1" s="1"/>
  <c r="F6167" i="1"/>
  <c r="H6167" i="1" s="1"/>
  <c r="F6168" i="1"/>
  <c r="F6169" i="1"/>
  <c r="H6169" i="1" s="1"/>
  <c r="F6170" i="1"/>
  <c r="H6170" i="1" s="1"/>
  <c r="F6171" i="1"/>
  <c r="H6171" i="1" s="1"/>
  <c r="F6172" i="1"/>
  <c r="F6173" i="1"/>
  <c r="H6173" i="1" s="1"/>
  <c r="F6174" i="1"/>
  <c r="H6174" i="1" s="1"/>
  <c r="F6175" i="1"/>
  <c r="H6175" i="1" s="1"/>
  <c r="F6176" i="1"/>
  <c r="F6177" i="1"/>
  <c r="H6177" i="1" s="1"/>
  <c r="F6178" i="1"/>
  <c r="H6178" i="1" s="1"/>
  <c r="F6179" i="1"/>
  <c r="H6179" i="1" s="1"/>
  <c r="F6180" i="1"/>
  <c r="F6181" i="1"/>
  <c r="H6181" i="1" s="1"/>
  <c r="F6182" i="1"/>
  <c r="H6182" i="1" s="1"/>
  <c r="F6183" i="1"/>
  <c r="H6183" i="1" s="1"/>
  <c r="F6184" i="1"/>
  <c r="F6185" i="1"/>
  <c r="H6185" i="1" s="1"/>
  <c r="F6186" i="1"/>
  <c r="H6186" i="1" s="1"/>
  <c r="F6187" i="1"/>
  <c r="H6187" i="1" s="1"/>
  <c r="F6188" i="1"/>
  <c r="F6189" i="1"/>
  <c r="H6189" i="1" s="1"/>
  <c r="F6190" i="1"/>
  <c r="H6190" i="1" s="1"/>
  <c r="F6191" i="1"/>
  <c r="H6191" i="1" s="1"/>
  <c r="F6192" i="1"/>
  <c r="F6193" i="1"/>
  <c r="H6193" i="1" s="1"/>
  <c r="F6194" i="1"/>
  <c r="H6194" i="1" s="1"/>
  <c r="F6195" i="1"/>
  <c r="H6195" i="1" s="1"/>
  <c r="F6196" i="1"/>
  <c r="F6197" i="1"/>
  <c r="H6197" i="1" s="1"/>
  <c r="F6198" i="1"/>
  <c r="H6198" i="1" s="1"/>
  <c r="F6199" i="1"/>
  <c r="H6199" i="1" s="1"/>
  <c r="F6200" i="1"/>
  <c r="F6201" i="1"/>
  <c r="H6201" i="1" s="1"/>
  <c r="F6202" i="1"/>
  <c r="H6202" i="1" s="1"/>
  <c r="F6203" i="1"/>
  <c r="H6203" i="1" s="1"/>
  <c r="F6204" i="1"/>
  <c r="F6205" i="1"/>
  <c r="H6205" i="1" s="1"/>
  <c r="F6206" i="1"/>
  <c r="H6206" i="1" s="1"/>
  <c r="F6207" i="1"/>
  <c r="H6207" i="1" s="1"/>
  <c r="F6208" i="1"/>
  <c r="F6209" i="1"/>
  <c r="H6209" i="1" s="1"/>
  <c r="F6210" i="1"/>
  <c r="H6210" i="1" s="1"/>
  <c r="F6211" i="1"/>
  <c r="H6211" i="1" s="1"/>
  <c r="F6212" i="1"/>
  <c r="F6213" i="1"/>
  <c r="H6213" i="1" s="1"/>
  <c r="F6214" i="1"/>
  <c r="H6214" i="1" s="1"/>
  <c r="F6215" i="1"/>
  <c r="H6215" i="1" s="1"/>
  <c r="F6216" i="1"/>
  <c r="F6217" i="1"/>
  <c r="H6217" i="1" s="1"/>
  <c r="F6218" i="1"/>
  <c r="H6218" i="1" s="1"/>
  <c r="F6219" i="1"/>
  <c r="H6219" i="1" s="1"/>
  <c r="F6220" i="1"/>
  <c r="F6221" i="1"/>
  <c r="H6221" i="1" s="1"/>
  <c r="F6222" i="1"/>
  <c r="H6222" i="1" s="1"/>
  <c r="F6223" i="1"/>
  <c r="H6223" i="1" s="1"/>
  <c r="F6224" i="1"/>
  <c r="F6225" i="1"/>
  <c r="H6225" i="1" s="1"/>
  <c r="F6226" i="1"/>
  <c r="H6226" i="1" s="1"/>
  <c r="F6227" i="1"/>
  <c r="H6227" i="1" s="1"/>
  <c r="F6228" i="1"/>
  <c r="F6229" i="1"/>
  <c r="H6229" i="1" s="1"/>
  <c r="F6230" i="1"/>
  <c r="H6230" i="1" s="1"/>
  <c r="F6231" i="1"/>
  <c r="H6231" i="1" s="1"/>
  <c r="F6232" i="1"/>
  <c r="F6233" i="1"/>
  <c r="H6233" i="1" s="1"/>
  <c r="F6234" i="1"/>
  <c r="H6234" i="1" s="1"/>
  <c r="F6235" i="1"/>
  <c r="H6235" i="1" s="1"/>
  <c r="F6236" i="1"/>
  <c r="F6237" i="1"/>
  <c r="H6237" i="1" s="1"/>
  <c r="F6238" i="1"/>
  <c r="H6238" i="1" s="1"/>
  <c r="F6239" i="1"/>
  <c r="H6239" i="1" s="1"/>
  <c r="F6240" i="1"/>
  <c r="F6241" i="1"/>
  <c r="H6241" i="1" s="1"/>
  <c r="F6242" i="1"/>
  <c r="H6242" i="1" s="1"/>
  <c r="F6243" i="1"/>
  <c r="H6243" i="1" s="1"/>
  <c r="F6244" i="1"/>
  <c r="F6245" i="1"/>
  <c r="H6245" i="1" s="1"/>
  <c r="F6246" i="1"/>
  <c r="H6246" i="1" s="1"/>
  <c r="F6247" i="1"/>
  <c r="H6247" i="1" s="1"/>
  <c r="F6248" i="1"/>
  <c r="F6249" i="1"/>
  <c r="H6249" i="1" s="1"/>
  <c r="F6250" i="1"/>
  <c r="H6250" i="1" s="1"/>
  <c r="F6251" i="1"/>
  <c r="H6251" i="1" s="1"/>
  <c r="F6252" i="1"/>
  <c r="F6253" i="1"/>
  <c r="H6253" i="1" s="1"/>
  <c r="F6254" i="1"/>
  <c r="H6254" i="1" s="1"/>
  <c r="F6255" i="1"/>
  <c r="H6255" i="1" s="1"/>
  <c r="F6256" i="1"/>
  <c r="F6257" i="1"/>
  <c r="H6257" i="1" s="1"/>
  <c r="F6258" i="1"/>
  <c r="H6258" i="1" s="1"/>
  <c r="F6259" i="1"/>
  <c r="H6259" i="1" s="1"/>
  <c r="F6260" i="1"/>
  <c r="F6261" i="1"/>
  <c r="H6261" i="1" s="1"/>
  <c r="F6262" i="1"/>
  <c r="H6262" i="1" s="1"/>
  <c r="F6263" i="1"/>
  <c r="H6263" i="1" s="1"/>
  <c r="F6264" i="1"/>
  <c r="F6265" i="1"/>
  <c r="H6265" i="1" s="1"/>
  <c r="F6266" i="1"/>
  <c r="H6266" i="1" s="1"/>
  <c r="F6267" i="1"/>
  <c r="H6267" i="1" s="1"/>
  <c r="F6268" i="1"/>
  <c r="F6269" i="1"/>
  <c r="H6269" i="1" s="1"/>
  <c r="F6270" i="1"/>
  <c r="H6270" i="1" s="1"/>
  <c r="F6271" i="1"/>
  <c r="H6271" i="1" s="1"/>
  <c r="F6272" i="1"/>
  <c r="F6273" i="1"/>
  <c r="H6273" i="1" s="1"/>
  <c r="F6274" i="1"/>
  <c r="H6274" i="1" s="1"/>
  <c r="F6275" i="1"/>
  <c r="H6275" i="1" s="1"/>
  <c r="F6276" i="1"/>
  <c r="F6277" i="1"/>
  <c r="H6277" i="1" s="1"/>
  <c r="F6278" i="1"/>
  <c r="H6278" i="1" s="1"/>
  <c r="F6279" i="1"/>
  <c r="H6279" i="1" s="1"/>
  <c r="F6280" i="1"/>
  <c r="F6281" i="1"/>
  <c r="H6281" i="1" s="1"/>
  <c r="F6282" i="1"/>
  <c r="H6282" i="1" s="1"/>
  <c r="F6283" i="1"/>
  <c r="H6283" i="1" s="1"/>
  <c r="F6284" i="1"/>
  <c r="F6285" i="1"/>
  <c r="H6285" i="1" s="1"/>
  <c r="F6286" i="1"/>
  <c r="H6286" i="1" s="1"/>
  <c r="F6287" i="1"/>
  <c r="H6287" i="1" s="1"/>
  <c r="F6288" i="1"/>
  <c r="F6289" i="1"/>
  <c r="H6289" i="1" s="1"/>
  <c r="F6290" i="1"/>
  <c r="H6290" i="1" s="1"/>
  <c r="F6291" i="1"/>
  <c r="H6291" i="1" s="1"/>
  <c r="F6292" i="1"/>
  <c r="F6293" i="1"/>
  <c r="H6293" i="1" s="1"/>
  <c r="F6294" i="1"/>
  <c r="H6294" i="1" s="1"/>
  <c r="F6295" i="1"/>
  <c r="H6295" i="1" s="1"/>
  <c r="F6296" i="1"/>
  <c r="F6297" i="1"/>
  <c r="H6297" i="1" s="1"/>
  <c r="F6298" i="1"/>
  <c r="H6298" i="1" s="1"/>
  <c r="F6299" i="1"/>
  <c r="H6299" i="1" s="1"/>
  <c r="F6300" i="1"/>
  <c r="F6301" i="1"/>
  <c r="H6301" i="1" s="1"/>
  <c r="F6302" i="1"/>
  <c r="H6302" i="1" s="1"/>
  <c r="F6303" i="1"/>
  <c r="H6303" i="1" s="1"/>
  <c r="F6304" i="1"/>
  <c r="F6305" i="1"/>
  <c r="H6305" i="1" s="1"/>
  <c r="F6306" i="1"/>
  <c r="H6306" i="1" s="1"/>
  <c r="F6307" i="1"/>
  <c r="H6307" i="1" s="1"/>
  <c r="F6308" i="1"/>
  <c r="F6309" i="1"/>
  <c r="H6309" i="1" s="1"/>
  <c r="F6310" i="1"/>
  <c r="H6310" i="1" s="1"/>
  <c r="F6311" i="1"/>
  <c r="H6311" i="1" s="1"/>
  <c r="F6312" i="1"/>
  <c r="F6313" i="1"/>
  <c r="H6313" i="1" s="1"/>
  <c r="F6314" i="1"/>
  <c r="H6314" i="1" s="1"/>
  <c r="F6315" i="1"/>
  <c r="H6315" i="1" s="1"/>
  <c r="F6316" i="1"/>
  <c r="F6317" i="1"/>
  <c r="H6317" i="1" s="1"/>
  <c r="F6318" i="1"/>
  <c r="H6318" i="1" s="1"/>
  <c r="F6319" i="1"/>
  <c r="H6319" i="1" s="1"/>
  <c r="F6320" i="1"/>
  <c r="F6321" i="1"/>
  <c r="H6321" i="1" s="1"/>
  <c r="F6322" i="1"/>
  <c r="H6322" i="1" s="1"/>
  <c r="F6323" i="1"/>
  <c r="H6323" i="1" s="1"/>
  <c r="F6324" i="1"/>
  <c r="F6325" i="1"/>
  <c r="H6325" i="1" s="1"/>
  <c r="F6326" i="1"/>
  <c r="H6326" i="1" s="1"/>
  <c r="F6327" i="1"/>
  <c r="H6327" i="1" s="1"/>
  <c r="F6328" i="1"/>
  <c r="F6329" i="1"/>
  <c r="H6329" i="1" s="1"/>
  <c r="F6330" i="1"/>
  <c r="H6330" i="1" s="1"/>
  <c r="F6331" i="1"/>
  <c r="H6331" i="1" s="1"/>
  <c r="F6332" i="1"/>
  <c r="F6333" i="1"/>
  <c r="H6333" i="1" s="1"/>
  <c r="F6334" i="1"/>
  <c r="H6334" i="1" s="1"/>
  <c r="F6335" i="1"/>
  <c r="H6335" i="1" s="1"/>
  <c r="F6336" i="1"/>
  <c r="F6337" i="1"/>
  <c r="H6337" i="1" s="1"/>
  <c r="F6338" i="1"/>
  <c r="H6338" i="1" s="1"/>
  <c r="F6339" i="1"/>
  <c r="H6339" i="1" s="1"/>
  <c r="F6340" i="1"/>
  <c r="F6341" i="1"/>
  <c r="H6341" i="1" s="1"/>
  <c r="F6342" i="1"/>
  <c r="H6342" i="1" s="1"/>
  <c r="F6343" i="1"/>
  <c r="H6343" i="1" s="1"/>
  <c r="F6344" i="1"/>
  <c r="F6345" i="1"/>
  <c r="H6345" i="1" s="1"/>
  <c r="F6346" i="1"/>
  <c r="H6346" i="1" s="1"/>
  <c r="F6347" i="1"/>
  <c r="H6347" i="1" s="1"/>
  <c r="F6348" i="1"/>
  <c r="F6349" i="1"/>
  <c r="H6349" i="1" s="1"/>
  <c r="F6350" i="1"/>
  <c r="H6350" i="1" s="1"/>
  <c r="F6351" i="1"/>
  <c r="H6351" i="1" s="1"/>
  <c r="F6352" i="1"/>
  <c r="F6353" i="1"/>
  <c r="H6353" i="1" s="1"/>
  <c r="F6354" i="1"/>
  <c r="H6354" i="1" s="1"/>
  <c r="F6355" i="1"/>
  <c r="H6355" i="1" s="1"/>
  <c r="F6356" i="1"/>
  <c r="F6357" i="1"/>
  <c r="H6357" i="1" s="1"/>
  <c r="F6358" i="1"/>
  <c r="H6358" i="1" s="1"/>
  <c r="F6359" i="1"/>
  <c r="H6359" i="1" s="1"/>
  <c r="F6360" i="1"/>
  <c r="F6361" i="1"/>
  <c r="H6361" i="1" s="1"/>
  <c r="F6362" i="1"/>
  <c r="H6362" i="1" s="1"/>
  <c r="F6363" i="1"/>
  <c r="H6363" i="1" s="1"/>
  <c r="F6364" i="1"/>
  <c r="F6365" i="1"/>
  <c r="H6365" i="1" s="1"/>
  <c r="F6366" i="1"/>
  <c r="H6366" i="1" s="1"/>
  <c r="F6367" i="1"/>
  <c r="H6367" i="1" s="1"/>
  <c r="F6368" i="1"/>
  <c r="F6369" i="1"/>
  <c r="H6369" i="1" s="1"/>
  <c r="F6370" i="1"/>
  <c r="H6370" i="1" s="1"/>
  <c r="F6371" i="1"/>
  <c r="H6371" i="1" s="1"/>
  <c r="F6372" i="1"/>
  <c r="F6373" i="1"/>
  <c r="H6373" i="1" s="1"/>
  <c r="F6374" i="1"/>
  <c r="H6374" i="1" s="1"/>
  <c r="F6375" i="1"/>
  <c r="H6375" i="1" s="1"/>
  <c r="F6376" i="1"/>
  <c r="F6377" i="1"/>
  <c r="H6377" i="1" s="1"/>
  <c r="F6378" i="1"/>
  <c r="H6378" i="1" s="1"/>
  <c r="F6379" i="1"/>
  <c r="H6379" i="1" s="1"/>
  <c r="F6380" i="1"/>
  <c r="F6381" i="1"/>
  <c r="H6381" i="1" s="1"/>
  <c r="F6382" i="1"/>
  <c r="H6382" i="1" s="1"/>
  <c r="F6383" i="1"/>
  <c r="H6383" i="1" s="1"/>
  <c r="F6384" i="1"/>
  <c r="F6385" i="1"/>
  <c r="H6385" i="1" s="1"/>
  <c r="F6386" i="1"/>
  <c r="H6386" i="1" s="1"/>
  <c r="F6387" i="1"/>
  <c r="H6387" i="1" s="1"/>
  <c r="F6388" i="1"/>
  <c r="F6389" i="1"/>
  <c r="H6389" i="1" s="1"/>
  <c r="F6390" i="1"/>
  <c r="H6390" i="1" s="1"/>
  <c r="F6391" i="1"/>
  <c r="H6391" i="1" s="1"/>
  <c r="F6392" i="1"/>
  <c r="F6393" i="1"/>
  <c r="H6393" i="1" s="1"/>
  <c r="F6394" i="1"/>
  <c r="H6394" i="1" s="1"/>
  <c r="F6395" i="1"/>
  <c r="H6395" i="1" s="1"/>
  <c r="F6396" i="1"/>
  <c r="F6397" i="1"/>
  <c r="H6397" i="1" s="1"/>
  <c r="F6398" i="1"/>
  <c r="H6398" i="1" s="1"/>
  <c r="F6399" i="1"/>
  <c r="H6399" i="1" s="1"/>
  <c r="F6400" i="1"/>
  <c r="F6401" i="1"/>
  <c r="H6401" i="1" s="1"/>
  <c r="F6402" i="1"/>
  <c r="H6402" i="1" s="1"/>
  <c r="F6403" i="1"/>
  <c r="H6403" i="1" s="1"/>
  <c r="F6404" i="1"/>
  <c r="F6405" i="1"/>
  <c r="H6405" i="1" s="1"/>
  <c r="F6406" i="1"/>
  <c r="H6406" i="1" s="1"/>
  <c r="F6407" i="1"/>
  <c r="H6407" i="1" s="1"/>
  <c r="F6408" i="1"/>
  <c r="F6409" i="1"/>
  <c r="H6409" i="1" s="1"/>
  <c r="F6410" i="1"/>
  <c r="H6410" i="1" s="1"/>
  <c r="F6411" i="1"/>
  <c r="H6411" i="1" s="1"/>
  <c r="F6412" i="1"/>
  <c r="F6413" i="1"/>
  <c r="H6413" i="1" s="1"/>
  <c r="F6414" i="1"/>
  <c r="H6414" i="1" s="1"/>
  <c r="F6415" i="1"/>
  <c r="H6415" i="1" s="1"/>
  <c r="F6416" i="1"/>
  <c r="F6417" i="1"/>
  <c r="H6417" i="1" s="1"/>
  <c r="F6418" i="1"/>
  <c r="H6418" i="1" s="1"/>
  <c r="F6419" i="1"/>
  <c r="H6419" i="1" s="1"/>
  <c r="F6420" i="1"/>
  <c r="F6421" i="1"/>
  <c r="H6421" i="1" s="1"/>
  <c r="F6422" i="1"/>
  <c r="H6422" i="1" s="1"/>
  <c r="F6423" i="1"/>
  <c r="H6423" i="1" s="1"/>
  <c r="F6424" i="1"/>
  <c r="F6425" i="1"/>
  <c r="H6425" i="1" s="1"/>
  <c r="F6426" i="1"/>
  <c r="H6426" i="1" s="1"/>
  <c r="F6427" i="1"/>
  <c r="H6427" i="1" s="1"/>
  <c r="F6428" i="1"/>
  <c r="F6429" i="1"/>
  <c r="H6429" i="1" s="1"/>
  <c r="F6430" i="1"/>
  <c r="H6430" i="1" s="1"/>
  <c r="F6431" i="1"/>
  <c r="H6431" i="1" s="1"/>
  <c r="F6432" i="1"/>
  <c r="F6433" i="1"/>
  <c r="H6433" i="1" s="1"/>
  <c r="F6434" i="1"/>
  <c r="H6434" i="1" s="1"/>
  <c r="F6435" i="1"/>
  <c r="H6435" i="1" s="1"/>
  <c r="F6436" i="1"/>
  <c r="F6437" i="1"/>
  <c r="H6437" i="1" s="1"/>
  <c r="F6438" i="1"/>
  <c r="H6438" i="1" s="1"/>
  <c r="F6439" i="1"/>
  <c r="H6439" i="1" s="1"/>
  <c r="F6440" i="1"/>
  <c r="F6441" i="1"/>
  <c r="H6441" i="1" s="1"/>
  <c r="F6442" i="1"/>
  <c r="H6442" i="1" s="1"/>
  <c r="F6443" i="1"/>
  <c r="H6443" i="1" s="1"/>
  <c r="F6444" i="1"/>
  <c r="F6445" i="1"/>
  <c r="H6445" i="1" s="1"/>
  <c r="F6446" i="1"/>
  <c r="H6446" i="1" s="1"/>
  <c r="F6447" i="1"/>
  <c r="H6447" i="1" s="1"/>
  <c r="F6448" i="1"/>
  <c r="F6449" i="1"/>
  <c r="H6449" i="1" s="1"/>
  <c r="F6450" i="1"/>
  <c r="H6450" i="1" s="1"/>
  <c r="F6451" i="1"/>
  <c r="H6451" i="1" s="1"/>
  <c r="F6452" i="1"/>
  <c r="F6453" i="1"/>
  <c r="H6453" i="1" s="1"/>
  <c r="F6454" i="1"/>
  <c r="H6454" i="1" s="1"/>
  <c r="F6455" i="1"/>
  <c r="H6455" i="1" s="1"/>
  <c r="F6456" i="1"/>
  <c r="F6457" i="1"/>
  <c r="H6457" i="1" s="1"/>
  <c r="F6458" i="1"/>
  <c r="H6458" i="1" s="1"/>
  <c r="F6459" i="1"/>
  <c r="H6459" i="1" s="1"/>
  <c r="F6460" i="1"/>
  <c r="F6461" i="1"/>
  <c r="H6461" i="1" s="1"/>
  <c r="F6462" i="1"/>
  <c r="H6462" i="1" s="1"/>
  <c r="F6463" i="1"/>
  <c r="H6463" i="1" s="1"/>
  <c r="F6464" i="1"/>
  <c r="F6465" i="1"/>
  <c r="H6465" i="1" s="1"/>
  <c r="F6466" i="1"/>
  <c r="H6466" i="1" s="1"/>
  <c r="F6467" i="1"/>
  <c r="H6467" i="1" s="1"/>
  <c r="F6468" i="1"/>
  <c r="F6469" i="1"/>
  <c r="H6469" i="1" s="1"/>
  <c r="F6470" i="1"/>
  <c r="H6470" i="1" s="1"/>
  <c r="F6471" i="1"/>
  <c r="H6471" i="1" s="1"/>
  <c r="F6472" i="1"/>
  <c r="F6473" i="1"/>
  <c r="H6473" i="1" s="1"/>
  <c r="F6474" i="1"/>
  <c r="H6474" i="1" s="1"/>
  <c r="F6475" i="1"/>
  <c r="H6475" i="1" s="1"/>
  <c r="F6476" i="1"/>
  <c r="F6477" i="1"/>
  <c r="H6477" i="1" s="1"/>
  <c r="F6478" i="1"/>
  <c r="H6478" i="1" s="1"/>
  <c r="F6479" i="1"/>
  <c r="H6479" i="1" s="1"/>
  <c r="F6480" i="1"/>
  <c r="F6481" i="1"/>
  <c r="H6481" i="1" s="1"/>
  <c r="F6482" i="1"/>
  <c r="H6482" i="1" s="1"/>
  <c r="F6483" i="1"/>
  <c r="H6483" i="1" s="1"/>
  <c r="F6484" i="1"/>
  <c r="F6485" i="1"/>
  <c r="H6485" i="1" s="1"/>
  <c r="F6486" i="1"/>
  <c r="H6486" i="1" s="1"/>
  <c r="F6487" i="1"/>
  <c r="H6487" i="1" s="1"/>
  <c r="F6488" i="1"/>
  <c r="F6489" i="1"/>
  <c r="H6489" i="1" s="1"/>
  <c r="F6490" i="1"/>
  <c r="H6490" i="1" s="1"/>
  <c r="F6491" i="1"/>
  <c r="H6491" i="1" s="1"/>
  <c r="F6492" i="1"/>
  <c r="F6493" i="1"/>
  <c r="H6493" i="1" s="1"/>
  <c r="F6494" i="1"/>
  <c r="H6494" i="1" s="1"/>
  <c r="F6495" i="1"/>
  <c r="H6495" i="1" s="1"/>
  <c r="F6496" i="1"/>
  <c r="F6497" i="1"/>
  <c r="H6497" i="1" s="1"/>
  <c r="F6498" i="1"/>
  <c r="H6498" i="1" s="1"/>
  <c r="F6499" i="1"/>
  <c r="H6499" i="1" s="1"/>
  <c r="F6500" i="1"/>
  <c r="F6501" i="1"/>
  <c r="H6501" i="1" s="1"/>
  <c r="F6502" i="1"/>
  <c r="H6502" i="1" s="1"/>
  <c r="F6503" i="1"/>
  <c r="H6503" i="1" s="1"/>
  <c r="F6504" i="1"/>
  <c r="F6505" i="1"/>
  <c r="H6505" i="1" s="1"/>
  <c r="F6506" i="1"/>
  <c r="H6506" i="1" s="1"/>
  <c r="F6507" i="1"/>
  <c r="H6507" i="1" s="1"/>
  <c r="F6508" i="1"/>
  <c r="F6509" i="1"/>
  <c r="H6509" i="1" s="1"/>
  <c r="F6510" i="1"/>
  <c r="H6510" i="1" s="1"/>
  <c r="F6511" i="1"/>
  <c r="H6511" i="1" s="1"/>
  <c r="F6512" i="1"/>
  <c r="F6513" i="1"/>
  <c r="H6513" i="1" s="1"/>
  <c r="F6514" i="1"/>
  <c r="H6514" i="1" s="1"/>
  <c r="F6515" i="1"/>
  <c r="H6515" i="1" s="1"/>
  <c r="F6516" i="1"/>
  <c r="F6517" i="1"/>
  <c r="H6517" i="1" s="1"/>
  <c r="F6518" i="1"/>
  <c r="H6518" i="1" s="1"/>
  <c r="F6519" i="1"/>
  <c r="H6519" i="1" s="1"/>
  <c r="F6520" i="1"/>
  <c r="F6521" i="1"/>
  <c r="H6521" i="1" s="1"/>
  <c r="F6522" i="1"/>
  <c r="H6522" i="1" s="1"/>
  <c r="F6523" i="1"/>
  <c r="H6523" i="1" s="1"/>
  <c r="F6524" i="1"/>
  <c r="F6525" i="1"/>
  <c r="H6525" i="1" s="1"/>
  <c r="F6526" i="1"/>
  <c r="H6526" i="1" s="1"/>
  <c r="F6527" i="1"/>
  <c r="H6527" i="1" s="1"/>
  <c r="F6528" i="1"/>
  <c r="F6529" i="1"/>
  <c r="H6529" i="1" s="1"/>
  <c r="F6530" i="1"/>
  <c r="H6530" i="1" s="1"/>
  <c r="F6531" i="1"/>
  <c r="H6531" i="1" s="1"/>
  <c r="F6532" i="1"/>
  <c r="F6533" i="1"/>
  <c r="H6533" i="1" s="1"/>
  <c r="F6534" i="1"/>
  <c r="H6534" i="1" s="1"/>
  <c r="F6535" i="1"/>
  <c r="H6535" i="1" s="1"/>
  <c r="F6536" i="1"/>
  <c r="F6537" i="1"/>
  <c r="H6537" i="1" s="1"/>
  <c r="F6538" i="1"/>
  <c r="H6538" i="1" s="1"/>
  <c r="F6539" i="1"/>
  <c r="H6539" i="1" s="1"/>
  <c r="F6540" i="1"/>
  <c r="F6541" i="1"/>
  <c r="H6541" i="1" s="1"/>
  <c r="F6542" i="1"/>
  <c r="H6542" i="1" s="1"/>
  <c r="F6543" i="1"/>
  <c r="H6543" i="1" s="1"/>
  <c r="F6544" i="1"/>
  <c r="F6545" i="1"/>
  <c r="H6545" i="1" s="1"/>
  <c r="F6546" i="1"/>
  <c r="H6546" i="1" s="1"/>
  <c r="F6547" i="1"/>
  <c r="H6547" i="1" s="1"/>
  <c r="F6548" i="1"/>
  <c r="F6549" i="1"/>
  <c r="H6549" i="1" s="1"/>
  <c r="F6550" i="1"/>
  <c r="H6550" i="1" s="1"/>
  <c r="F6551" i="1"/>
  <c r="H6551" i="1" s="1"/>
  <c r="F6552" i="1"/>
  <c r="F6553" i="1"/>
  <c r="H6553" i="1" s="1"/>
  <c r="F6554" i="1"/>
  <c r="H6554" i="1" s="1"/>
  <c r="F6555" i="1"/>
  <c r="H6555" i="1" s="1"/>
  <c r="F6556" i="1"/>
  <c r="F6557" i="1"/>
  <c r="H6557" i="1" s="1"/>
  <c r="F6558" i="1"/>
  <c r="H6558" i="1" s="1"/>
  <c r="F6559" i="1"/>
  <c r="H6559" i="1" s="1"/>
  <c r="F6560" i="1"/>
  <c r="F6561" i="1"/>
  <c r="H6561" i="1" s="1"/>
  <c r="F6562" i="1"/>
  <c r="H6562" i="1" s="1"/>
  <c r="F6563" i="1"/>
  <c r="H6563" i="1" s="1"/>
  <c r="F6564" i="1"/>
  <c r="F6565" i="1"/>
  <c r="H6565" i="1" s="1"/>
  <c r="F6566" i="1"/>
  <c r="H6566" i="1" s="1"/>
  <c r="F6567" i="1"/>
  <c r="H6567" i="1" s="1"/>
  <c r="F6568" i="1"/>
  <c r="F6569" i="1"/>
  <c r="H6569" i="1" s="1"/>
  <c r="F6570" i="1"/>
  <c r="H6570" i="1" s="1"/>
  <c r="F6571" i="1"/>
  <c r="H6571" i="1" s="1"/>
  <c r="F6572" i="1"/>
  <c r="F6573" i="1"/>
  <c r="H6573" i="1" s="1"/>
  <c r="F6574" i="1"/>
  <c r="H6574" i="1" s="1"/>
  <c r="F6575" i="1"/>
  <c r="H6575" i="1" s="1"/>
  <c r="F6576" i="1"/>
  <c r="F6577" i="1"/>
  <c r="H6577" i="1" s="1"/>
  <c r="F6578" i="1"/>
  <c r="H6578" i="1" s="1"/>
  <c r="F6579" i="1"/>
  <c r="H6579" i="1" s="1"/>
  <c r="F6580" i="1"/>
  <c r="F6581" i="1"/>
  <c r="H6581" i="1" s="1"/>
  <c r="F6582" i="1"/>
  <c r="H6582" i="1" s="1"/>
  <c r="F6583" i="1"/>
  <c r="H6583" i="1" s="1"/>
  <c r="F6584" i="1"/>
  <c r="F6585" i="1"/>
  <c r="H6585" i="1" s="1"/>
  <c r="F6586" i="1"/>
  <c r="H6586" i="1" s="1"/>
  <c r="F6587" i="1"/>
  <c r="H6587" i="1" s="1"/>
  <c r="F6588" i="1"/>
  <c r="F6589" i="1"/>
  <c r="H6589" i="1" s="1"/>
  <c r="F6590" i="1"/>
  <c r="H6590" i="1" s="1"/>
  <c r="F6591" i="1"/>
  <c r="H6591" i="1" s="1"/>
  <c r="F6592" i="1"/>
  <c r="F6593" i="1"/>
  <c r="H6593" i="1" s="1"/>
  <c r="F6594" i="1"/>
  <c r="H6594" i="1" s="1"/>
  <c r="F6595" i="1"/>
  <c r="H6595" i="1" s="1"/>
  <c r="F6596" i="1"/>
  <c r="F6597" i="1"/>
  <c r="H6597" i="1" s="1"/>
  <c r="F6598" i="1"/>
  <c r="H6598" i="1" s="1"/>
  <c r="F6599" i="1"/>
  <c r="H6599" i="1" s="1"/>
  <c r="F6600" i="1"/>
  <c r="F6601" i="1"/>
  <c r="H6601" i="1" s="1"/>
  <c r="F6602" i="1"/>
  <c r="H6602" i="1" s="1"/>
  <c r="F6603" i="1"/>
  <c r="H6603" i="1" s="1"/>
  <c r="F6604" i="1"/>
  <c r="F6605" i="1"/>
  <c r="H6605" i="1" s="1"/>
  <c r="F6606" i="1"/>
  <c r="H6606" i="1" s="1"/>
  <c r="F6607" i="1"/>
  <c r="H6607" i="1" s="1"/>
  <c r="F6608" i="1"/>
  <c r="F6609" i="1"/>
  <c r="H6609" i="1" s="1"/>
  <c r="F6610" i="1"/>
  <c r="H6610" i="1" s="1"/>
  <c r="F6611" i="1"/>
  <c r="H6611" i="1" s="1"/>
  <c r="F6612" i="1"/>
  <c r="F6613" i="1"/>
  <c r="H6613" i="1" s="1"/>
  <c r="F6614" i="1"/>
  <c r="H6614" i="1" s="1"/>
  <c r="F6615" i="1"/>
  <c r="H6615" i="1" s="1"/>
  <c r="F6616" i="1"/>
  <c r="F6617" i="1"/>
  <c r="H6617" i="1" s="1"/>
  <c r="F6618" i="1"/>
  <c r="H6618" i="1" s="1"/>
  <c r="F6619" i="1"/>
  <c r="H6619" i="1" s="1"/>
  <c r="F6620" i="1"/>
  <c r="F6621" i="1"/>
  <c r="H6621" i="1" s="1"/>
  <c r="F6622" i="1"/>
  <c r="H6622" i="1" s="1"/>
  <c r="F6623" i="1"/>
  <c r="H6623" i="1" s="1"/>
  <c r="F6624" i="1"/>
  <c r="F6625" i="1"/>
  <c r="H6625" i="1" s="1"/>
  <c r="F6626" i="1"/>
  <c r="H6626" i="1" s="1"/>
  <c r="F6627" i="1"/>
  <c r="H6627" i="1" s="1"/>
  <c r="F6628" i="1"/>
  <c r="F6629" i="1"/>
  <c r="H6629" i="1" s="1"/>
  <c r="F6630" i="1"/>
  <c r="H6630" i="1" s="1"/>
  <c r="F6631" i="1"/>
  <c r="H6631" i="1" s="1"/>
  <c r="F6632" i="1"/>
  <c r="F6633" i="1"/>
  <c r="H6633" i="1" s="1"/>
  <c r="F6634" i="1"/>
  <c r="H6634" i="1" s="1"/>
  <c r="F6635" i="1"/>
  <c r="H6635" i="1" s="1"/>
  <c r="F6636" i="1"/>
  <c r="F6637" i="1"/>
  <c r="H6637" i="1" s="1"/>
  <c r="F6638" i="1"/>
  <c r="H6638" i="1" s="1"/>
  <c r="F6639" i="1"/>
  <c r="H6639" i="1" s="1"/>
  <c r="F6640" i="1"/>
  <c r="F6641" i="1"/>
  <c r="H6641" i="1" s="1"/>
  <c r="F6642" i="1"/>
  <c r="H6642" i="1" s="1"/>
  <c r="F6643" i="1"/>
  <c r="H6643" i="1" s="1"/>
  <c r="F6644" i="1"/>
  <c r="F6645" i="1"/>
  <c r="H6645" i="1" s="1"/>
  <c r="F6646" i="1"/>
  <c r="H6646" i="1" s="1"/>
  <c r="F6647" i="1"/>
  <c r="H6647" i="1" s="1"/>
  <c r="F6648" i="1"/>
  <c r="F6649" i="1"/>
  <c r="H6649" i="1" s="1"/>
  <c r="F6650" i="1"/>
  <c r="H6650" i="1" s="1"/>
  <c r="F6651" i="1"/>
  <c r="H6651" i="1" s="1"/>
  <c r="F6652" i="1"/>
  <c r="F6653" i="1"/>
  <c r="H6653" i="1" s="1"/>
  <c r="F6654" i="1"/>
  <c r="H6654" i="1" s="1"/>
  <c r="F6655" i="1"/>
  <c r="H6655" i="1" s="1"/>
  <c r="F6656" i="1"/>
  <c r="F6657" i="1"/>
  <c r="H6657" i="1" s="1"/>
  <c r="F6658" i="1"/>
  <c r="H6658" i="1" s="1"/>
  <c r="F6659" i="1"/>
  <c r="H6659" i="1" s="1"/>
  <c r="F6660" i="1"/>
  <c r="F6661" i="1"/>
  <c r="H6661" i="1" s="1"/>
  <c r="F6662" i="1"/>
  <c r="H6662" i="1" s="1"/>
  <c r="F6663" i="1"/>
  <c r="H6663" i="1" s="1"/>
  <c r="F6664" i="1"/>
  <c r="F6665" i="1"/>
  <c r="H6665" i="1" s="1"/>
  <c r="F6666" i="1"/>
  <c r="H6666" i="1" s="1"/>
  <c r="F6667" i="1"/>
  <c r="H6667" i="1" s="1"/>
  <c r="F6668" i="1"/>
  <c r="F6669" i="1"/>
  <c r="H6669" i="1" s="1"/>
  <c r="F6670" i="1"/>
  <c r="H6670" i="1" s="1"/>
  <c r="F6671" i="1"/>
  <c r="H6671" i="1" s="1"/>
  <c r="F6672" i="1"/>
  <c r="F6673" i="1"/>
  <c r="H6673" i="1" s="1"/>
  <c r="F6674" i="1"/>
  <c r="H6674" i="1" s="1"/>
  <c r="F6675" i="1"/>
  <c r="H6675" i="1" s="1"/>
  <c r="F6676" i="1"/>
  <c r="F6677" i="1"/>
  <c r="H6677" i="1" s="1"/>
  <c r="F6678" i="1"/>
  <c r="H6678" i="1" s="1"/>
  <c r="F6679" i="1"/>
  <c r="H6679" i="1" s="1"/>
  <c r="F6680" i="1"/>
  <c r="F6681" i="1"/>
  <c r="H6681" i="1" s="1"/>
  <c r="F6682" i="1"/>
  <c r="H6682" i="1" s="1"/>
  <c r="F6683" i="1"/>
  <c r="H6683" i="1" s="1"/>
  <c r="F6684" i="1"/>
  <c r="F6685" i="1"/>
  <c r="H6685" i="1" s="1"/>
  <c r="F6686" i="1"/>
  <c r="H6686" i="1" s="1"/>
  <c r="F6687" i="1"/>
  <c r="H6687" i="1" s="1"/>
  <c r="F6688" i="1"/>
  <c r="F6689" i="1"/>
  <c r="H6689" i="1" s="1"/>
  <c r="F6690" i="1"/>
  <c r="H6690" i="1" s="1"/>
  <c r="F6691" i="1"/>
  <c r="H6691" i="1" s="1"/>
  <c r="F6692" i="1"/>
  <c r="F6693" i="1"/>
  <c r="H6693" i="1" s="1"/>
  <c r="F6694" i="1"/>
  <c r="H6694" i="1" s="1"/>
  <c r="F6695" i="1"/>
  <c r="H6695" i="1" s="1"/>
  <c r="F6696" i="1"/>
  <c r="F6697" i="1"/>
  <c r="H6697" i="1" s="1"/>
  <c r="F6698" i="1"/>
  <c r="H6698" i="1" s="1"/>
  <c r="F6699" i="1"/>
  <c r="H6699" i="1" s="1"/>
  <c r="F6700" i="1"/>
  <c r="F6701" i="1"/>
  <c r="H6701" i="1" s="1"/>
  <c r="F6702" i="1"/>
  <c r="H6702" i="1" s="1"/>
  <c r="F6703" i="1"/>
  <c r="H6703" i="1" s="1"/>
  <c r="F6704" i="1"/>
  <c r="F6705" i="1"/>
  <c r="H6705" i="1" s="1"/>
  <c r="F6706" i="1"/>
  <c r="H6706" i="1" s="1"/>
  <c r="F6707" i="1"/>
  <c r="H6707" i="1" s="1"/>
  <c r="F6708" i="1"/>
  <c r="F6709" i="1"/>
  <c r="H6709" i="1" s="1"/>
  <c r="F6710" i="1"/>
  <c r="H6710" i="1" s="1"/>
  <c r="F6711" i="1"/>
  <c r="H6711" i="1" s="1"/>
  <c r="F6712" i="1"/>
  <c r="F6713" i="1"/>
  <c r="H6713" i="1" s="1"/>
  <c r="F6714" i="1"/>
  <c r="H6714" i="1" s="1"/>
  <c r="F6715" i="1"/>
  <c r="H6715" i="1" s="1"/>
  <c r="F6716" i="1"/>
  <c r="F6717" i="1"/>
  <c r="H6717" i="1" s="1"/>
  <c r="F6718" i="1"/>
  <c r="H6718" i="1" s="1"/>
  <c r="F6719" i="1"/>
  <c r="H6719" i="1" s="1"/>
  <c r="F6720" i="1"/>
  <c r="F6721" i="1"/>
  <c r="H6721" i="1" s="1"/>
  <c r="F6722" i="1"/>
  <c r="H6722" i="1" s="1"/>
  <c r="F6723" i="1"/>
  <c r="H6723" i="1" s="1"/>
  <c r="F6724" i="1"/>
  <c r="F6725" i="1"/>
  <c r="H6725" i="1" s="1"/>
  <c r="F6726" i="1"/>
  <c r="H6726" i="1" s="1"/>
  <c r="F6727" i="1"/>
  <c r="H6727" i="1" s="1"/>
  <c r="F6728" i="1"/>
  <c r="F6729" i="1"/>
  <c r="H6729" i="1" s="1"/>
  <c r="F6730" i="1"/>
  <c r="H6730" i="1" s="1"/>
  <c r="F6731" i="1"/>
  <c r="H6731" i="1" s="1"/>
  <c r="F6732" i="1"/>
  <c r="F6733" i="1"/>
  <c r="H6733" i="1" s="1"/>
  <c r="F6734" i="1"/>
  <c r="H6734" i="1" s="1"/>
  <c r="F6735" i="1"/>
  <c r="H6735" i="1" s="1"/>
  <c r="F6736" i="1"/>
  <c r="F6737" i="1"/>
  <c r="H6737" i="1" s="1"/>
  <c r="F6738" i="1"/>
  <c r="H6738" i="1" s="1"/>
  <c r="F6739" i="1"/>
  <c r="H6739" i="1" s="1"/>
  <c r="F6740" i="1"/>
  <c r="F6741" i="1"/>
  <c r="H6741" i="1" s="1"/>
  <c r="F6742" i="1"/>
  <c r="H6742" i="1" s="1"/>
  <c r="F6743" i="1"/>
  <c r="H6743" i="1" s="1"/>
  <c r="F6744" i="1"/>
  <c r="F6745" i="1"/>
  <c r="H6745" i="1" s="1"/>
  <c r="F6746" i="1"/>
  <c r="H6746" i="1" s="1"/>
  <c r="F6747" i="1"/>
  <c r="H6747" i="1" s="1"/>
  <c r="F6748" i="1"/>
  <c r="F6749" i="1"/>
  <c r="H6749" i="1" s="1"/>
  <c r="F6750" i="1"/>
  <c r="H6750" i="1" s="1"/>
  <c r="F6751" i="1"/>
  <c r="H6751" i="1" s="1"/>
  <c r="F6752" i="1"/>
  <c r="F6753" i="1"/>
  <c r="H6753" i="1" s="1"/>
  <c r="F6754" i="1"/>
  <c r="H6754" i="1" s="1"/>
  <c r="F6755" i="1"/>
  <c r="H6755" i="1" s="1"/>
  <c r="F6756" i="1"/>
  <c r="F6757" i="1"/>
  <c r="H6757" i="1" s="1"/>
  <c r="F6758" i="1"/>
  <c r="H6758" i="1" s="1"/>
  <c r="F6759" i="1"/>
  <c r="H6759" i="1" s="1"/>
  <c r="F6760" i="1"/>
  <c r="F6761" i="1"/>
  <c r="H6761" i="1" s="1"/>
  <c r="F6762" i="1"/>
  <c r="H6762" i="1" s="1"/>
  <c r="F6763" i="1"/>
  <c r="H6763" i="1" s="1"/>
  <c r="F6764" i="1"/>
  <c r="F6765" i="1"/>
  <c r="H6765" i="1" s="1"/>
  <c r="F6766" i="1"/>
  <c r="H6766" i="1" s="1"/>
  <c r="F6767" i="1"/>
  <c r="H6767" i="1" s="1"/>
  <c r="F6768" i="1"/>
  <c r="F6769" i="1"/>
  <c r="H6769" i="1" s="1"/>
  <c r="F6770" i="1"/>
  <c r="H6770" i="1" s="1"/>
  <c r="F6771" i="1"/>
  <c r="H6771" i="1" s="1"/>
  <c r="F6772" i="1"/>
  <c r="F6773" i="1"/>
  <c r="H6773" i="1" s="1"/>
  <c r="F6774" i="1"/>
  <c r="H6774" i="1" s="1"/>
  <c r="F6775" i="1"/>
  <c r="H6775" i="1" s="1"/>
  <c r="F6776" i="1"/>
  <c r="F6777" i="1"/>
  <c r="H6777" i="1" s="1"/>
  <c r="F6778" i="1"/>
  <c r="H6778" i="1" s="1"/>
  <c r="F6779" i="1"/>
  <c r="H6779" i="1" s="1"/>
  <c r="F6780" i="1"/>
  <c r="F6781" i="1"/>
  <c r="H6781" i="1" s="1"/>
  <c r="F6782" i="1"/>
  <c r="H6782" i="1" s="1"/>
  <c r="F6783" i="1"/>
  <c r="H6783" i="1" s="1"/>
  <c r="F6784" i="1"/>
  <c r="F6785" i="1"/>
  <c r="H6785" i="1" s="1"/>
  <c r="F6786" i="1"/>
  <c r="H6786" i="1" s="1"/>
  <c r="F6787" i="1"/>
  <c r="H6787" i="1" s="1"/>
  <c r="F6788" i="1"/>
  <c r="F6789" i="1"/>
  <c r="H6789" i="1" s="1"/>
  <c r="F6790" i="1"/>
  <c r="H6790" i="1" s="1"/>
  <c r="F6791" i="1"/>
  <c r="H6791" i="1" s="1"/>
  <c r="F6792" i="1"/>
  <c r="F6793" i="1"/>
  <c r="H6793" i="1" s="1"/>
  <c r="F6794" i="1"/>
  <c r="H6794" i="1" s="1"/>
  <c r="F6795" i="1"/>
  <c r="H6795" i="1" s="1"/>
  <c r="F6796" i="1"/>
  <c r="F6797" i="1"/>
  <c r="H6797" i="1" s="1"/>
  <c r="F6798" i="1"/>
  <c r="H6798" i="1" s="1"/>
  <c r="F6799" i="1"/>
  <c r="H6799" i="1" s="1"/>
  <c r="F6800" i="1"/>
  <c r="F6801" i="1"/>
  <c r="H6801" i="1" s="1"/>
  <c r="F6802" i="1"/>
  <c r="H6802" i="1" s="1"/>
  <c r="F6803" i="1"/>
  <c r="H6803" i="1" s="1"/>
  <c r="F6804" i="1"/>
  <c r="F6805" i="1"/>
  <c r="H6805" i="1" s="1"/>
  <c r="F6806" i="1"/>
  <c r="H6806" i="1" s="1"/>
  <c r="F6807" i="1"/>
  <c r="H6807" i="1" s="1"/>
  <c r="F6808" i="1"/>
  <c r="F6809" i="1"/>
  <c r="H6809" i="1" s="1"/>
  <c r="F6810" i="1"/>
  <c r="H6810" i="1" s="1"/>
  <c r="F6811" i="1"/>
  <c r="H6811" i="1" s="1"/>
  <c r="F6812" i="1"/>
  <c r="F6813" i="1"/>
  <c r="H6813" i="1" s="1"/>
  <c r="F6814" i="1"/>
  <c r="H6814" i="1" s="1"/>
  <c r="F6815" i="1"/>
  <c r="H6815" i="1" s="1"/>
  <c r="F6816" i="1"/>
  <c r="F6817" i="1"/>
  <c r="H6817" i="1" s="1"/>
  <c r="F6818" i="1"/>
  <c r="H6818" i="1" s="1"/>
  <c r="F6819" i="1"/>
  <c r="H6819" i="1" s="1"/>
  <c r="F6820" i="1"/>
  <c r="F6821" i="1"/>
  <c r="H6821" i="1" s="1"/>
  <c r="F6822" i="1"/>
  <c r="H6822" i="1" s="1"/>
  <c r="F6823" i="1"/>
  <c r="H6823" i="1" s="1"/>
  <c r="F6824" i="1"/>
  <c r="F6825" i="1"/>
  <c r="H6825" i="1" s="1"/>
  <c r="F6826" i="1"/>
  <c r="H6826" i="1" s="1"/>
  <c r="F6827" i="1"/>
  <c r="H6827" i="1" s="1"/>
  <c r="F6828" i="1"/>
  <c r="F6829" i="1"/>
  <c r="H6829" i="1" s="1"/>
  <c r="F6830" i="1"/>
  <c r="H6830" i="1" s="1"/>
  <c r="F6831" i="1"/>
  <c r="H6831" i="1" s="1"/>
  <c r="F6832" i="1"/>
  <c r="F6833" i="1"/>
  <c r="H6833" i="1" s="1"/>
  <c r="F6834" i="1"/>
  <c r="H6834" i="1" s="1"/>
  <c r="F6835" i="1"/>
  <c r="H6835" i="1" s="1"/>
  <c r="F6836" i="1"/>
  <c r="F6837" i="1"/>
  <c r="H6837" i="1" s="1"/>
  <c r="F6838" i="1"/>
  <c r="H6838" i="1" s="1"/>
  <c r="F6839" i="1"/>
  <c r="H6839" i="1" s="1"/>
  <c r="F6840" i="1"/>
  <c r="F6841" i="1"/>
  <c r="H6841" i="1" s="1"/>
  <c r="F6842" i="1"/>
  <c r="H6842" i="1" s="1"/>
  <c r="F6843" i="1"/>
  <c r="H6843" i="1" s="1"/>
  <c r="F6844" i="1"/>
  <c r="F6845" i="1"/>
  <c r="H6845" i="1" s="1"/>
  <c r="F6846" i="1"/>
  <c r="H6846" i="1" s="1"/>
  <c r="F6847" i="1"/>
  <c r="H6847" i="1" s="1"/>
  <c r="F6848" i="1"/>
  <c r="F6849" i="1"/>
  <c r="H6849" i="1" s="1"/>
  <c r="F6850" i="1"/>
  <c r="H6850" i="1" s="1"/>
  <c r="F6851" i="1"/>
  <c r="H6851" i="1" s="1"/>
  <c r="F6852" i="1"/>
  <c r="F6853" i="1"/>
  <c r="H6853" i="1" s="1"/>
  <c r="F6854" i="1"/>
  <c r="H6854" i="1" s="1"/>
  <c r="F6855" i="1"/>
  <c r="H6855" i="1" s="1"/>
  <c r="F6856" i="1"/>
  <c r="F6857" i="1"/>
  <c r="H6857" i="1" s="1"/>
  <c r="F6858" i="1"/>
  <c r="H6858" i="1" s="1"/>
  <c r="F6859" i="1"/>
  <c r="H6859" i="1" s="1"/>
  <c r="F6860" i="1"/>
  <c r="F6861" i="1"/>
  <c r="H6861" i="1" s="1"/>
  <c r="F6862" i="1"/>
  <c r="H6862" i="1" s="1"/>
  <c r="F6863" i="1"/>
  <c r="H6863" i="1" s="1"/>
  <c r="F6864" i="1"/>
  <c r="F6865" i="1"/>
  <c r="H6865" i="1" s="1"/>
  <c r="F6866" i="1"/>
  <c r="H6866" i="1" s="1"/>
  <c r="F6867" i="1"/>
  <c r="H6867" i="1" s="1"/>
  <c r="F6868" i="1"/>
  <c r="F6869" i="1"/>
  <c r="H6869" i="1" s="1"/>
  <c r="F6870" i="1"/>
  <c r="H6870" i="1" s="1"/>
  <c r="F6871" i="1"/>
  <c r="H6871" i="1" s="1"/>
  <c r="F6872" i="1"/>
  <c r="F6873" i="1"/>
  <c r="H6873" i="1" s="1"/>
  <c r="F6874" i="1"/>
  <c r="H6874" i="1" s="1"/>
  <c r="F6875" i="1"/>
  <c r="H6875" i="1" s="1"/>
  <c r="F6876" i="1"/>
  <c r="F6877" i="1"/>
  <c r="H6877" i="1" s="1"/>
  <c r="F6878" i="1"/>
  <c r="H6878" i="1" s="1"/>
  <c r="F6879" i="1"/>
  <c r="H6879" i="1" s="1"/>
  <c r="F6880" i="1"/>
  <c r="F6881" i="1"/>
  <c r="H6881" i="1" s="1"/>
  <c r="F6882" i="1"/>
  <c r="H6882" i="1" s="1"/>
  <c r="F6883" i="1"/>
  <c r="H6883" i="1" s="1"/>
  <c r="F6884" i="1"/>
  <c r="F6885" i="1"/>
  <c r="H6885" i="1" s="1"/>
  <c r="F6886" i="1"/>
  <c r="H6886" i="1" s="1"/>
  <c r="F6887" i="1"/>
  <c r="H6887" i="1" s="1"/>
  <c r="F6888" i="1"/>
  <c r="F6889" i="1"/>
  <c r="H6889" i="1" s="1"/>
  <c r="F6890" i="1"/>
  <c r="H6890" i="1" s="1"/>
  <c r="F6891" i="1"/>
  <c r="H6891" i="1" s="1"/>
  <c r="F6892" i="1"/>
  <c r="F6893" i="1"/>
  <c r="H6893" i="1" s="1"/>
  <c r="F6894" i="1"/>
  <c r="H6894" i="1" s="1"/>
  <c r="F6895" i="1"/>
  <c r="H6895" i="1" s="1"/>
  <c r="F6896" i="1"/>
  <c r="F6897" i="1"/>
  <c r="H6897" i="1" s="1"/>
  <c r="F6898" i="1"/>
  <c r="H6898" i="1" s="1"/>
  <c r="F6899" i="1"/>
  <c r="H6899" i="1" s="1"/>
  <c r="F6900" i="1"/>
  <c r="F6901" i="1"/>
  <c r="H6901" i="1" s="1"/>
  <c r="F6902" i="1"/>
  <c r="H6902" i="1" s="1"/>
  <c r="F6903" i="1"/>
  <c r="H6903" i="1" s="1"/>
  <c r="F6904" i="1"/>
  <c r="F6905" i="1"/>
  <c r="H6905" i="1" s="1"/>
  <c r="F6906" i="1"/>
  <c r="H6906" i="1" s="1"/>
  <c r="F6907" i="1"/>
  <c r="H6907" i="1" s="1"/>
  <c r="F6908" i="1"/>
  <c r="F6909" i="1"/>
  <c r="H6909" i="1" s="1"/>
  <c r="F6910" i="1"/>
  <c r="H6910" i="1" s="1"/>
  <c r="F6911" i="1"/>
  <c r="H6911" i="1" s="1"/>
  <c r="F6912" i="1"/>
  <c r="F6913" i="1"/>
  <c r="H6913" i="1" s="1"/>
  <c r="F6914" i="1"/>
  <c r="H6914" i="1" s="1"/>
  <c r="F6915" i="1"/>
  <c r="H6915" i="1" s="1"/>
  <c r="F6916" i="1"/>
  <c r="F6917" i="1"/>
  <c r="H6917" i="1" s="1"/>
  <c r="F6918" i="1"/>
  <c r="H6918" i="1" s="1"/>
  <c r="F6919" i="1"/>
  <c r="H6919" i="1" s="1"/>
  <c r="F6920" i="1"/>
  <c r="F6921" i="1"/>
  <c r="H6921" i="1" s="1"/>
  <c r="F6922" i="1"/>
  <c r="H6922" i="1" s="1"/>
  <c r="F6923" i="1"/>
  <c r="H6923" i="1" s="1"/>
  <c r="F6924" i="1"/>
  <c r="F6925" i="1"/>
  <c r="H6925" i="1" s="1"/>
  <c r="F6926" i="1"/>
  <c r="H6926" i="1" s="1"/>
  <c r="F6927" i="1"/>
  <c r="H6927" i="1" s="1"/>
  <c r="F6928" i="1"/>
  <c r="F6929" i="1"/>
  <c r="H6929" i="1" s="1"/>
  <c r="F6930" i="1"/>
  <c r="H6930" i="1" s="1"/>
  <c r="F6931" i="1"/>
  <c r="H6931" i="1" s="1"/>
  <c r="F6932" i="1"/>
  <c r="F6933" i="1"/>
  <c r="H6933" i="1" s="1"/>
  <c r="F6934" i="1"/>
  <c r="H6934" i="1" s="1"/>
  <c r="F6935" i="1"/>
  <c r="H6935" i="1" s="1"/>
  <c r="F6936" i="1"/>
  <c r="F6937" i="1"/>
  <c r="H6937" i="1" s="1"/>
  <c r="F6938" i="1"/>
  <c r="H6938" i="1" s="1"/>
  <c r="F6939" i="1"/>
  <c r="H6939" i="1" s="1"/>
  <c r="F6940" i="1"/>
  <c r="F6941" i="1"/>
  <c r="H6941" i="1" s="1"/>
  <c r="F6942" i="1"/>
  <c r="H6942" i="1" s="1"/>
  <c r="F6943" i="1"/>
  <c r="H6943" i="1" s="1"/>
  <c r="F6944" i="1"/>
  <c r="F6945" i="1"/>
  <c r="H6945" i="1" s="1"/>
  <c r="F6946" i="1"/>
  <c r="H6946" i="1" s="1"/>
  <c r="F6947" i="1"/>
  <c r="H6947" i="1" s="1"/>
  <c r="F6948" i="1"/>
  <c r="F6949" i="1"/>
  <c r="H6949" i="1" s="1"/>
  <c r="F6950" i="1"/>
  <c r="H6950" i="1" s="1"/>
  <c r="F6951" i="1"/>
  <c r="H6951" i="1" s="1"/>
  <c r="F6952" i="1"/>
  <c r="F6953" i="1"/>
  <c r="H6953" i="1" s="1"/>
  <c r="F6954" i="1"/>
  <c r="H6954" i="1" s="1"/>
  <c r="F6955" i="1"/>
  <c r="H6955" i="1" s="1"/>
  <c r="F6956" i="1"/>
  <c r="F6957" i="1"/>
  <c r="H6957" i="1" s="1"/>
  <c r="F6958" i="1"/>
  <c r="H6958" i="1" s="1"/>
  <c r="F6959" i="1"/>
  <c r="H6959" i="1" s="1"/>
  <c r="F6960" i="1"/>
  <c r="F6961" i="1"/>
  <c r="H6961" i="1" s="1"/>
  <c r="F6962" i="1"/>
  <c r="H6962" i="1" s="1"/>
  <c r="F6963" i="1"/>
  <c r="H6963" i="1" s="1"/>
  <c r="F6964" i="1"/>
  <c r="F6965" i="1"/>
  <c r="H6965" i="1" s="1"/>
  <c r="F6966" i="1"/>
  <c r="H6966" i="1" s="1"/>
  <c r="F6967" i="1"/>
  <c r="H6967" i="1" s="1"/>
  <c r="F6968" i="1"/>
  <c r="F6969" i="1"/>
  <c r="H6969" i="1" s="1"/>
  <c r="F6970" i="1"/>
  <c r="H6970" i="1" s="1"/>
  <c r="F6971" i="1"/>
  <c r="H6971" i="1" s="1"/>
  <c r="F6972" i="1"/>
  <c r="F6973" i="1"/>
  <c r="H6973" i="1" s="1"/>
  <c r="F6974" i="1"/>
  <c r="H6974" i="1" s="1"/>
  <c r="F6975" i="1"/>
  <c r="H6975" i="1" s="1"/>
  <c r="F6976" i="1"/>
  <c r="F6977" i="1"/>
  <c r="H6977" i="1" s="1"/>
  <c r="F6978" i="1"/>
  <c r="H6978" i="1" s="1"/>
  <c r="F6979" i="1"/>
  <c r="H6979" i="1" s="1"/>
  <c r="F6980" i="1"/>
  <c r="F6981" i="1"/>
  <c r="H6981" i="1" s="1"/>
  <c r="F6982" i="1"/>
  <c r="H6982" i="1" s="1"/>
  <c r="F6983" i="1"/>
  <c r="H6983" i="1" s="1"/>
  <c r="F6984" i="1"/>
  <c r="F6985" i="1"/>
  <c r="H6985" i="1" s="1"/>
  <c r="F6986" i="1"/>
  <c r="H6986" i="1" s="1"/>
  <c r="F6987" i="1"/>
  <c r="H6987" i="1" s="1"/>
  <c r="F6988" i="1"/>
  <c r="F6989" i="1"/>
  <c r="H6989" i="1" s="1"/>
  <c r="F6990" i="1"/>
  <c r="H6990" i="1" s="1"/>
  <c r="F6991" i="1"/>
  <c r="H6991" i="1" s="1"/>
  <c r="F6992" i="1"/>
  <c r="F6993" i="1"/>
  <c r="H6993" i="1" s="1"/>
  <c r="F6994" i="1"/>
  <c r="H6994" i="1" s="1"/>
  <c r="F6995" i="1"/>
  <c r="H6995" i="1" s="1"/>
  <c r="F6996" i="1"/>
  <c r="F6997" i="1"/>
  <c r="H6997" i="1" s="1"/>
  <c r="F6998" i="1"/>
  <c r="H6998" i="1" s="1"/>
  <c r="F6999" i="1"/>
  <c r="H6999" i="1" s="1"/>
  <c r="F7000" i="1"/>
  <c r="F7001" i="1"/>
  <c r="H7001" i="1" s="1"/>
  <c r="F7002" i="1"/>
  <c r="H7002" i="1" s="1"/>
  <c r="F7003" i="1"/>
  <c r="H7003" i="1" s="1"/>
  <c r="F7004" i="1"/>
  <c r="F7005" i="1"/>
  <c r="H7005" i="1" s="1"/>
  <c r="F7006" i="1"/>
  <c r="H7006" i="1" s="1"/>
  <c r="F7007" i="1"/>
  <c r="H7007" i="1" s="1"/>
  <c r="F7008" i="1"/>
  <c r="F7009" i="1"/>
  <c r="H7009" i="1" s="1"/>
  <c r="F7010" i="1"/>
  <c r="H7010" i="1" s="1"/>
  <c r="F7011" i="1"/>
  <c r="H7011" i="1" s="1"/>
  <c r="F7012" i="1"/>
  <c r="F7013" i="1"/>
  <c r="H7013" i="1" s="1"/>
  <c r="F7014" i="1"/>
  <c r="H7014" i="1" s="1"/>
  <c r="F7015" i="1"/>
  <c r="H7015" i="1" s="1"/>
  <c r="F7016" i="1"/>
  <c r="F7017" i="1"/>
  <c r="H7017" i="1" s="1"/>
  <c r="F7018" i="1"/>
  <c r="H7018" i="1" s="1"/>
  <c r="F7019" i="1"/>
  <c r="H7019" i="1" s="1"/>
  <c r="F7020" i="1"/>
  <c r="F7021" i="1"/>
  <c r="H7021" i="1" s="1"/>
  <c r="F7022" i="1"/>
  <c r="H7022" i="1" s="1"/>
  <c r="F7023" i="1"/>
  <c r="H7023" i="1" s="1"/>
  <c r="F7024" i="1"/>
  <c r="F7025" i="1"/>
  <c r="H7025" i="1" s="1"/>
  <c r="F7026" i="1"/>
  <c r="H7026" i="1" s="1"/>
  <c r="F7027" i="1"/>
  <c r="H7027" i="1" s="1"/>
  <c r="F7028" i="1"/>
  <c r="F7029" i="1"/>
  <c r="H7029" i="1" s="1"/>
  <c r="F7030" i="1"/>
  <c r="H7030" i="1" s="1"/>
  <c r="F7031" i="1"/>
  <c r="H7031" i="1" s="1"/>
  <c r="F7032" i="1"/>
  <c r="F7033" i="1"/>
  <c r="H7033" i="1" s="1"/>
  <c r="F7034" i="1"/>
  <c r="H7034" i="1" s="1"/>
  <c r="F7035" i="1"/>
  <c r="H7035" i="1" s="1"/>
  <c r="F7036" i="1"/>
  <c r="F7037" i="1"/>
  <c r="H7037" i="1" s="1"/>
  <c r="F7038" i="1"/>
  <c r="H7038" i="1" s="1"/>
  <c r="F7039" i="1"/>
  <c r="H7039" i="1" s="1"/>
  <c r="F7040" i="1"/>
  <c r="F7041" i="1"/>
  <c r="H7041" i="1" s="1"/>
  <c r="F7042" i="1"/>
  <c r="H7042" i="1" s="1"/>
  <c r="F7043" i="1"/>
  <c r="H7043" i="1" s="1"/>
  <c r="F7044" i="1"/>
  <c r="F7045" i="1"/>
  <c r="H7045" i="1" s="1"/>
  <c r="F7046" i="1"/>
  <c r="H7046" i="1" s="1"/>
  <c r="F7047" i="1"/>
  <c r="H7047" i="1" s="1"/>
  <c r="F7048" i="1"/>
  <c r="F7049" i="1"/>
  <c r="H7049" i="1" s="1"/>
  <c r="F7050" i="1"/>
  <c r="H7050" i="1" s="1"/>
  <c r="F7051" i="1"/>
  <c r="H7051" i="1" s="1"/>
  <c r="F7052" i="1"/>
  <c r="F7053" i="1"/>
  <c r="H7053" i="1" s="1"/>
  <c r="F7054" i="1"/>
  <c r="H7054" i="1" s="1"/>
  <c r="F7055" i="1"/>
  <c r="H7055" i="1" s="1"/>
  <c r="F7056" i="1"/>
  <c r="F7057" i="1"/>
  <c r="H7057" i="1" s="1"/>
  <c r="F7058" i="1"/>
  <c r="H7058" i="1" s="1"/>
  <c r="F7059" i="1"/>
  <c r="H7059" i="1" s="1"/>
  <c r="F7060" i="1"/>
  <c r="F7061" i="1"/>
  <c r="H7061" i="1" s="1"/>
  <c r="F7062" i="1"/>
  <c r="H7062" i="1" s="1"/>
  <c r="F7063" i="1"/>
  <c r="H7063" i="1" s="1"/>
  <c r="F7064" i="1"/>
  <c r="F7065" i="1"/>
  <c r="H7065" i="1" s="1"/>
  <c r="F7066" i="1"/>
  <c r="H7066" i="1" s="1"/>
  <c r="F7067" i="1"/>
  <c r="H7067" i="1" s="1"/>
  <c r="F7068" i="1"/>
  <c r="F7069" i="1"/>
  <c r="H7069" i="1" s="1"/>
  <c r="F7070" i="1"/>
  <c r="H7070" i="1" s="1"/>
  <c r="F7071" i="1"/>
  <c r="H7071" i="1" s="1"/>
  <c r="F7072" i="1"/>
  <c r="F7073" i="1"/>
  <c r="H7073" i="1" s="1"/>
  <c r="F7074" i="1"/>
  <c r="H7074" i="1" s="1"/>
  <c r="F7075" i="1"/>
  <c r="H7075" i="1" s="1"/>
  <c r="F7076" i="1"/>
  <c r="F7077" i="1"/>
  <c r="H7077" i="1" s="1"/>
  <c r="F7078" i="1"/>
  <c r="H7078" i="1" s="1"/>
  <c r="F7079" i="1"/>
  <c r="H7079" i="1" s="1"/>
  <c r="F7080" i="1"/>
  <c r="F7081" i="1"/>
  <c r="H7081" i="1" s="1"/>
  <c r="F7082" i="1"/>
  <c r="H7082" i="1" s="1"/>
  <c r="F7083" i="1"/>
  <c r="H7083" i="1" s="1"/>
  <c r="F7084" i="1"/>
  <c r="F7085" i="1"/>
  <c r="H7085" i="1" s="1"/>
  <c r="F7086" i="1"/>
  <c r="H7086" i="1" s="1"/>
  <c r="F7087" i="1"/>
  <c r="H7087" i="1" s="1"/>
  <c r="F7088" i="1"/>
  <c r="F7089" i="1"/>
  <c r="H7089" i="1" s="1"/>
  <c r="F7090" i="1"/>
  <c r="H7090" i="1" s="1"/>
  <c r="F7091" i="1"/>
  <c r="H7091" i="1" s="1"/>
  <c r="F7092" i="1"/>
  <c r="F7093" i="1"/>
  <c r="H7093" i="1" s="1"/>
  <c r="F7094" i="1"/>
  <c r="H7094" i="1" s="1"/>
  <c r="F7095" i="1"/>
  <c r="H7095" i="1" s="1"/>
  <c r="F7096" i="1"/>
  <c r="F7097" i="1"/>
  <c r="H7097" i="1" s="1"/>
  <c r="F7098" i="1"/>
  <c r="H7098" i="1" s="1"/>
  <c r="F7099" i="1"/>
  <c r="H7099" i="1" s="1"/>
  <c r="F7100" i="1"/>
  <c r="F7101" i="1"/>
  <c r="H7101" i="1" s="1"/>
  <c r="F7102" i="1"/>
  <c r="H7102" i="1" s="1"/>
  <c r="F7103" i="1"/>
  <c r="H7103" i="1" s="1"/>
  <c r="F7104" i="1"/>
  <c r="F7105" i="1"/>
  <c r="H7105" i="1" s="1"/>
  <c r="F7106" i="1"/>
  <c r="H7106" i="1" s="1"/>
  <c r="F7107" i="1"/>
  <c r="H7107" i="1" s="1"/>
  <c r="F7108" i="1"/>
  <c r="F7109" i="1"/>
  <c r="H7109" i="1" s="1"/>
  <c r="F7110" i="1"/>
  <c r="H7110" i="1" s="1"/>
  <c r="F7111" i="1"/>
  <c r="H7111" i="1" s="1"/>
  <c r="F7112" i="1"/>
  <c r="F7113" i="1"/>
  <c r="H7113" i="1" s="1"/>
  <c r="F7114" i="1"/>
  <c r="H7114" i="1" s="1"/>
  <c r="F7115" i="1"/>
  <c r="H7115" i="1" s="1"/>
  <c r="F7116" i="1"/>
  <c r="F7117" i="1"/>
  <c r="H7117" i="1" s="1"/>
  <c r="F7118" i="1"/>
  <c r="H7118" i="1" s="1"/>
  <c r="F7119" i="1"/>
  <c r="H7119" i="1" s="1"/>
  <c r="F7120" i="1"/>
  <c r="F7121" i="1"/>
  <c r="H7121" i="1" s="1"/>
  <c r="F7122" i="1"/>
  <c r="H7122" i="1" s="1"/>
  <c r="F7123" i="1"/>
  <c r="H7123" i="1" s="1"/>
  <c r="F7124" i="1"/>
  <c r="F7125" i="1"/>
  <c r="H7125" i="1" s="1"/>
  <c r="F7126" i="1"/>
  <c r="H7126" i="1" s="1"/>
  <c r="F7127" i="1"/>
  <c r="H7127" i="1" s="1"/>
  <c r="F7128" i="1"/>
  <c r="F7129" i="1"/>
  <c r="H7129" i="1" s="1"/>
  <c r="F7130" i="1"/>
  <c r="H7130" i="1" s="1"/>
  <c r="F7131" i="1"/>
  <c r="H7131" i="1" s="1"/>
  <c r="F7132" i="1"/>
  <c r="F7133" i="1"/>
  <c r="H7133" i="1" s="1"/>
  <c r="F7134" i="1"/>
  <c r="H7134" i="1" s="1"/>
  <c r="F7135" i="1"/>
  <c r="H7135" i="1" s="1"/>
  <c r="F7136" i="1"/>
  <c r="F7137" i="1"/>
  <c r="H7137" i="1" s="1"/>
  <c r="F7138" i="1"/>
  <c r="H7138" i="1" s="1"/>
  <c r="F7139" i="1"/>
  <c r="H7139" i="1" s="1"/>
  <c r="F7140" i="1"/>
  <c r="F7141" i="1"/>
  <c r="H7141" i="1" s="1"/>
  <c r="F7142" i="1"/>
  <c r="H7142" i="1" s="1"/>
  <c r="F7143" i="1"/>
  <c r="H7143" i="1" s="1"/>
  <c r="F7144" i="1"/>
  <c r="F7145" i="1"/>
  <c r="H7145" i="1" s="1"/>
  <c r="F7146" i="1"/>
  <c r="H7146" i="1" s="1"/>
  <c r="F7147" i="1"/>
  <c r="H7147" i="1" s="1"/>
  <c r="F7148" i="1"/>
  <c r="F7149" i="1"/>
  <c r="H7149" i="1" s="1"/>
  <c r="F7150" i="1"/>
  <c r="H7150" i="1" s="1"/>
  <c r="F7151" i="1"/>
  <c r="H7151" i="1" s="1"/>
  <c r="F7152" i="1"/>
  <c r="F7153" i="1"/>
  <c r="H7153" i="1" s="1"/>
  <c r="F7154" i="1"/>
  <c r="H7154" i="1" s="1"/>
  <c r="F7155" i="1"/>
  <c r="H7155" i="1" s="1"/>
  <c r="F7156" i="1"/>
  <c r="F7157" i="1"/>
  <c r="H7157" i="1" s="1"/>
  <c r="F7158" i="1"/>
  <c r="H7158" i="1" s="1"/>
  <c r="F7159" i="1"/>
  <c r="H7159" i="1" s="1"/>
  <c r="F7160" i="1"/>
  <c r="F7161" i="1"/>
  <c r="H7161" i="1" s="1"/>
  <c r="F7162" i="1"/>
  <c r="H7162" i="1" s="1"/>
  <c r="F7163" i="1"/>
  <c r="H7163" i="1" s="1"/>
  <c r="F7164" i="1"/>
  <c r="F7165" i="1"/>
  <c r="H7165" i="1" s="1"/>
  <c r="F7166" i="1"/>
  <c r="H7166" i="1" s="1"/>
  <c r="F7167" i="1"/>
  <c r="H7167" i="1" s="1"/>
  <c r="F7168" i="1"/>
  <c r="F7169" i="1"/>
  <c r="H7169" i="1" s="1"/>
  <c r="F7170" i="1"/>
  <c r="H7170" i="1" s="1"/>
  <c r="F7171" i="1"/>
  <c r="H7171" i="1" s="1"/>
  <c r="F7172" i="1"/>
  <c r="F7173" i="1"/>
  <c r="H7173" i="1" s="1"/>
  <c r="F7174" i="1"/>
  <c r="H7174" i="1" s="1"/>
  <c r="F7175" i="1"/>
  <c r="H7175" i="1" s="1"/>
  <c r="F7176" i="1"/>
  <c r="F7177" i="1"/>
  <c r="H7177" i="1" s="1"/>
  <c r="F7178" i="1"/>
  <c r="H7178" i="1" s="1"/>
  <c r="F7179" i="1"/>
  <c r="H7179" i="1" s="1"/>
  <c r="F7180" i="1"/>
  <c r="F7181" i="1"/>
  <c r="H7181" i="1" s="1"/>
  <c r="F7182" i="1"/>
  <c r="H7182" i="1" s="1"/>
  <c r="F7183" i="1"/>
  <c r="H7183" i="1" s="1"/>
  <c r="F7184" i="1"/>
  <c r="F7185" i="1"/>
  <c r="H7185" i="1" s="1"/>
  <c r="F7186" i="1"/>
  <c r="H7186" i="1" s="1"/>
  <c r="F7187" i="1"/>
  <c r="H7187" i="1" s="1"/>
  <c r="F7188" i="1"/>
  <c r="F7189" i="1"/>
  <c r="H7189" i="1" s="1"/>
  <c r="F7190" i="1"/>
  <c r="H7190" i="1" s="1"/>
  <c r="F7191" i="1"/>
  <c r="H7191" i="1" s="1"/>
  <c r="F7192" i="1"/>
  <c r="F7193" i="1"/>
  <c r="H7193" i="1" s="1"/>
  <c r="F7194" i="1"/>
  <c r="H7194" i="1" s="1"/>
  <c r="F7195" i="1"/>
  <c r="H7195" i="1" s="1"/>
  <c r="F7196" i="1"/>
  <c r="F7197" i="1"/>
  <c r="H7197" i="1" s="1"/>
  <c r="F7198" i="1"/>
  <c r="H7198" i="1" s="1"/>
  <c r="F7199" i="1"/>
  <c r="H7199" i="1" s="1"/>
  <c r="F7200" i="1"/>
  <c r="F7201" i="1"/>
  <c r="H7201" i="1" s="1"/>
  <c r="F7202" i="1"/>
  <c r="H7202" i="1" s="1"/>
  <c r="F7203" i="1"/>
  <c r="H7203" i="1" s="1"/>
  <c r="F7204" i="1"/>
  <c r="F7205" i="1"/>
  <c r="H7205" i="1" s="1"/>
  <c r="F7206" i="1"/>
  <c r="H7206" i="1" s="1"/>
  <c r="F7207" i="1"/>
  <c r="H7207" i="1" s="1"/>
  <c r="F7208" i="1"/>
  <c r="F7209" i="1"/>
  <c r="H7209" i="1" s="1"/>
  <c r="F7210" i="1"/>
  <c r="H7210" i="1" s="1"/>
  <c r="F7211" i="1"/>
  <c r="H7211" i="1" s="1"/>
  <c r="F7212" i="1"/>
  <c r="F7213" i="1"/>
  <c r="H7213" i="1" s="1"/>
  <c r="F7214" i="1"/>
  <c r="H7214" i="1" s="1"/>
  <c r="F7215" i="1"/>
  <c r="H7215" i="1" s="1"/>
  <c r="F7216" i="1"/>
  <c r="F7217" i="1"/>
  <c r="H7217" i="1" s="1"/>
  <c r="F7218" i="1"/>
  <c r="H7218" i="1" s="1"/>
  <c r="F7219" i="1"/>
  <c r="H7219" i="1" s="1"/>
  <c r="F7220" i="1"/>
  <c r="F7221" i="1"/>
  <c r="H7221" i="1" s="1"/>
  <c r="F7222" i="1"/>
  <c r="H7222" i="1" s="1"/>
  <c r="F7223" i="1"/>
  <c r="H7223" i="1" s="1"/>
  <c r="F7224" i="1"/>
  <c r="F7225" i="1"/>
  <c r="H7225" i="1" s="1"/>
  <c r="F7226" i="1"/>
  <c r="H7226" i="1" s="1"/>
  <c r="F7227" i="1"/>
  <c r="H7227" i="1" s="1"/>
  <c r="F7228" i="1"/>
  <c r="F7229" i="1"/>
  <c r="H7229" i="1" s="1"/>
  <c r="F7230" i="1"/>
  <c r="H7230" i="1" s="1"/>
  <c r="F7231" i="1"/>
  <c r="H7231" i="1" s="1"/>
  <c r="F7232" i="1"/>
  <c r="F7233" i="1"/>
  <c r="H7233" i="1" s="1"/>
  <c r="F7234" i="1"/>
  <c r="H7234" i="1" s="1"/>
  <c r="F7235" i="1"/>
  <c r="H7235" i="1" s="1"/>
  <c r="F7236" i="1"/>
  <c r="F7237" i="1"/>
  <c r="H7237" i="1" s="1"/>
  <c r="F7238" i="1"/>
  <c r="H7238" i="1" s="1"/>
  <c r="F7239" i="1"/>
  <c r="H7239" i="1" s="1"/>
  <c r="F7240" i="1"/>
  <c r="F7241" i="1"/>
  <c r="H7241" i="1" s="1"/>
  <c r="F7242" i="1"/>
  <c r="H7242" i="1" s="1"/>
  <c r="F7243" i="1"/>
  <c r="H7243" i="1" s="1"/>
  <c r="F7244" i="1"/>
  <c r="F7245" i="1"/>
  <c r="H7245" i="1" s="1"/>
  <c r="F7246" i="1"/>
  <c r="H7246" i="1" s="1"/>
  <c r="F7247" i="1"/>
  <c r="H7247" i="1" s="1"/>
  <c r="F7248" i="1"/>
  <c r="F7249" i="1"/>
  <c r="H7249" i="1" s="1"/>
  <c r="F7250" i="1"/>
  <c r="H7250" i="1" s="1"/>
  <c r="F7251" i="1"/>
  <c r="H7251" i="1" s="1"/>
  <c r="F7252" i="1"/>
  <c r="F7253" i="1"/>
  <c r="H7253" i="1" s="1"/>
  <c r="F7254" i="1"/>
  <c r="H7254" i="1" s="1"/>
  <c r="F7255" i="1"/>
  <c r="H7255" i="1" s="1"/>
  <c r="F7256" i="1"/>
  <c r="F7257" i="1"/>
  <c r="H7257" i="1" s="1"/>
  <c r="F7258" i="1"/>
  <c r="H7258" i="1" s="1"/>
  <c r="F7259" i="1"/>
  <c r="H7259" i="1" s="1"/>
  <c r="F7260" i="1"/>
  <c r="F7261" i="1"/>
  <c r="H7261" i="1" s="1"/>
  <c r="F7262" i="1"/>
  <c r="H7262" i="1" s="1"/>
  <c r="F7263" i="1"/>
  <c r="H7263" i="1" s="1"/>
  <c r="F7264" i="1"/>
  <c r="F7265" i="1"/>
  <c r="H7265" i="1" s="1"/>
  <c r="F7266" i="1"/>
  <c r="H7266" i="1" s="1"/>
  <c r="F7267" i="1"/>
  <c r="H7267" i="1" s="1"/>
  <c r="F7268" i="1"/>
  <c r="F7269" i="1"/>
  <c r="H7269" i="1" s="1"/>
  <c r="F7270" i="1"/>
  <c r="H7270" i="1" s="1"/>
  <c r="F7271" i="1"/>
  <c r="H7271" i="1" s="1"/>
  <c r="F7272" i="1"/>
  <c r="F7273" i="1"/>
  <c r="H7273" i="1" s="1"/>
  <c r="F7274" i="1"/>
  <c r="H7274" i="1" s="1"/>
  <c r="F7275" i="1"/>
  <c r="H7275" i="1" s="1"/>
  <c r="F7276" i="1"/>
  <c r="F7277" i="1"/>
  <c r="H7277" i="1" s="1"/>
  <c r="F7278" i="1"/>
  <c r="H7278" i="1" s="1"/>
  <c r="F7279" i="1"/>
  <c r="H7279" i="1" s="1"/>
  <c r="F7280" i="1"/>
  <c r="F7281" i="1"/>
  <c r="H7281" i="1" s="1"/>
  <c r="F7282" i="1"/>
  <c r="H7282" i="1" s="1"/>
  <c r="F7283" i="1"/>
  <c r="H7283" i="1" s="1"/>
  <c r="F7284" i="1"/>
  <c r="F7285" i="1"/>
  <c r="H7285" i="1" s="1"/>
  <c r="F7286" i="1"/>
  <c r="H7286" i="1" s="1"/>
  <c r="F7287" i="1"/>
  <c r="H7287" i="1" s="1"/>
  <c r="F7288" i="1"/>
  <c r="F7289" i="1"/>
  <c r="H7289" i="1" s="1"/>
  <c r="F7290" i="1"/>
  <c r="H7290" i="1" s="1"/>
  <c r="F7291" i="1"/>
  <c r="H7291" i="1" s="1"/>
  <c r="F7292" i="1"/>
  <c r="F7293" i="1"/>
  <c r="H7293" i="1" s="1"/>
  <c r="F7294" i="1"/>
  <c r="H7294" i="1" s="1"/>
  <c r="F7295" i="1"/>
  <c r="H7295" i="1" s="1"/>
  <c r="F7296" i="1"/>
  <c r="F7297" i="1"/>
  <c r="H7297" i="1" s="1"/>
  <c r="F7298" i="1"/>
  <c r="H7298" i="1" s="1"/>
  <c r="F7299" i="1"/>
  <c r="H7299" i="1" s="1"/>
  <c r="F7300" i="1"/>
  <c r="F7301" i="1"/>
  <c r="H7301" i="1" s="1"/>
  <c r="F7302" i="1"/>
  <c r="H7302" i="1" s="1"/>
  <c r="F7303" i="1"/>
  <c r="H7303" i="1" s="1"/>
  <c r="F7304" i="1"/>
  <c r="F7305" i="1"/>
  <c r="H7305" i="1" s="1"/>
  <c r="F7306" i="1"/>
  <c r="H7306" i="1" s="1"/>
  <c r="F7307" i="1"/>
  <c r="H7307" i="1" s="1"/>
  <c r="F7308" i="1"/>
  <c r="F7309" i="1"/>
  <c r="H7309" i="1" s="1"/>
  <c r="F7310" i="1"/>
  <c r="H7310" i="1" s="1"/>
  <c r="F7311" i="1"/>
  <c r="H7311" i="1" s="1"/>
  <c r="F7312" i="1"/>
  <c r="F7313" i="1"/>
  <c r="H7313" i="1" s="1"/>
  <c r="F7314" i="1"/>
  <c r="H7314" i="1" s="1"/>
  <c r="F7315" i="1"/>
  <c r="H7315" i="1" s="1"/>
  <c r="F7316" i="1"/>
  <c r="F7317" i="1"/>
  <c r="H7317" i="1" s="1"/>
  <c r="F7318" i="1"/>
  <c r="H7318" i="1" s="1"/>
  <c r="F7319" i="1"/>
  <c r="H7319" i="1" s="1"/>
  <c r="F7320" i="1"/>
  <c r="F7321" i="1"/>
  <c r="H7321" i="1" s="1"/>
  <c r="F7322" i="1"/>
  <c r="H7322" i="1" s="1"/>
  <c r="F7323" i="1"/>
  <c r="H7323" i="1" s="1"/>
  <c r="F7324" i="1"/>
  <c r="F7325" i="1"/>
  <c r="H7325" i="1" s="1"/>
  <c r="F7326" i="1"/>
  <c r="H7326" i="1" s="1"/>
  <c r="F7327" i="1"/>
  <c r="H7327" i="1" s="1"/>
  <c r="F7328" i="1"/>
  <c r="F7329" i="1"/>
  <c r="H7329" i="1" s="1"/>
  <c r="F7330" i="1"/>
  <c r="H7330" i="1" s="1"/>
  <c r="F7331" i="1"/>
  <c r="H7331" i="1" s="1"/>
  <c r="F7332" i="1"/>
  <c r="F7333" i="1"/>
  <c r="H7333" i="1" s="1"/>
  <c r="F7334" i="1"/>
  <c r="H7334" i="1" s="1"/>
  <c r="F7335" i="1"/>
  <c r="H7335" i="1" s="1"/>
  <c r="F7336" i="1"/>
  <c r="F7337" i="1"/>
  <c r="H7337" i="1" s="1"/>
  <c r="F7338" i="1"/>
  <c r="H7338" i="1" s="1"/>
  <c r="F7339" i="1"/>
  <c r="H7339" i="1" s="1"/>
  <c r="F7340" i="1"/>
  <c r="F7341" i="1"/>
  <c r="H7341" i="1" s="1"/>
  <c r="F7342" i="1"/>
  <c r="H7342" i="1" s="1"/>
  <c r="F7343" i="1"/>
  <c r="H7343" i="1" s="1"/>
  <c r="F7344" i="1"/>
  <c r="F7345" i="1"/>
  <c r="H7345" i="1" s="1"/>
  <c r="F7346" i="1"/>
  <c r="H7346" i="1" s="1"/>
  <c r="F7347" i="1"/>
  <c r="H7347" i="1" s="1"/>
  <c r="F7348" i="1"/>
  <c r="F7349" i="1"/>
  <c r="H7349" i="1" s="1"/>
  <c r="F7350" i="1"/>
  <c r="H7350" i="1" s="1"/>
  <c r="F7351" i="1"/>
  <c r="H7351" i="1" s="1"/>
  <c r="F7352" i="1"/>
  <c r="F7353" i="1"/>
  <c r="H7353" i="1" s="1"/>
  <c r="F7354" i="1"/>
  <c r="H7354" i="1" s="1"/>
  <c r="F7355" i="1"/>
  <c r="H7355" i="1" s="1"/>
  <c r="F7356" i="1"/>
  <c r="F7357" i="1"/>
  <c r="H7357" i="1" s="1"/>
  <c r="F7358" i="1"/>
  <c r="H7358" i="1" s="1"/>
  <c r="F7359" i="1"/>
  <c r="H7359" i="1" s="1"/>
  <c r="F7360" i="1"/>
  <c r="F7361" i="1"/>
  <c r="H7361" i="1" s="1"/>
  <c r="F7362" i="1"/>
  <c r="H7362" i="1" s="1"/>
  <c r="F7363" i="1"/>
  <c r="H7363" i="1" s="1"/>
  <c r="F7364" i="1"/>
  <c r="F7365" i="1"/>
  <c r="H7365" i="1" s="1"/>
  <c r="F7366" i="1"/>
  <c r="H7366" i="1" s="1"/>
  <c r="F7367" i="1"/>
  <c r="H7367" i="1" s="1"/>
  <c r="F7368" i="1"/>
  <c r="F7369" i="1"/>
  <c r="H7369" i="1" s="1"/>
  <c r="F7370" i="1"/>
  <c r="H7370" i="1" s="1"/>
  <c r="F7371" i="1"/>
  <c r="H7371" i="1" s="1"/>
  <c r="F7372" i="1"/>
  <c r="F7373" i="1"/>
  <c r="H7373" i="1" s="1"/>
  <c r="F7374" i="1"/>
  <c r="H7374" i="1" s="1"/>
  <c r="F7375" i="1"/>
  <c r="H7375" i="1" s="1"/>
  <c r="F7376" i="1"/>
  <c r="F7377" i="1"/>
  <c r="H7377" i="1" s="1"/>
  <c r="F7378" i="1"/>
  <c r="H7378" i="1" s="1"/>
  <c r="F7379" i="1"/>
  <c r="H7379" i="1" s="1"/>
  <c r="F7380" i="1"/>
  <c r="F7381" i="1"/>
  <c r="H7381" i="1" s="1"/>
  <c r="F7382" i="1"/>
  <c r="H7382" i="1" s="1"/>
  <c r="F7383" i="1"/>
  <c r="H7383" i="1" s="1"/>
  <c r="F7384" i="1"/>
  <c r="F7385" i="1"/>
  <c r="H7385" i="1" s="1"/>
  <c r="F7386" i="1"/>
  <c r="H7386" i="1" s="1"/>
  <c r="F7387" i="1"/>
  <c r="H7387" i="1" s="1"/>
  <c r="F7388" i="1"/>
  <c r="F7389" i="1"/>
  <c r="H7389" i="1" s="1"/>
  <c r="F7390" i="1"/>
  <c r="H7390" i="1" s="1"/>
  <c r="F7391" i="1"/>
  <c r="H7391" i="1" s="1"/>
  <c r="F7392" i="1"/>
  <c r="F7393" i="1"/>
  <c r="H7393" i="1" s="1"/>
  <c r="F7394" i="1"/>
  <c r="H7394" i="1" s="1"/>
  <c r="F7395" i="1"/>
  <c r="H7395" i="1" s="1"/>
  <c r="F7396" i="1"/>
  <c r="F7397" i="1"/>
  <c r="H7397" i="1" s="1"/>
  <c r="F7398" i="1"/>
  <c r="H7398" i="1" s="1"/>
  <c r="F7399" i="1"/>
  <c r="H7399" i="1" s="1"/>
  <c r="F7400" i="1"/>
  <c r="F7401" i="1"/>
  <c r="H7401" i="1" s="1"/>
  <c r="F7402" i="1"/>
  <c r="H7402" i="1" s="1"/>
  <c r="F7403" i="1"/>
  <c r="H7403" i="1" s="1"/>
  <c r="F7404" i="1"/>
  <c r="F7405" i="1"/>
  <c r="H7405" i="1" s="1"/>
  <c r="F7406" i="1"/>
  <c r="H7406" i="1" s="1"/>
  <c r="F7407" i="1"/>
  <c r="H7407" i="1" s="1"/>
  <c r="F7408" i="1"/>
  <c r="F7409" i="1"/>
  <c r="H7409" i="1" s="1"/>
  <c r="F7410" i="1"/>
  <c r="H7410" i="1" s="1"/>
  <c r="F7411" i="1"/>
  <c r="H7411" i="1" s="1"/>
  <c r="F7412" i="1"/>
  <c r="F7413" i="1"/>
  <c r="H7413" i="1" s="1"/>
  <c r="F7414" i="1"/>
  <c r="H7414" i="1" s="1"/>
  <c r="F7415" i="1"/>
  <c r="H7415" i="1" s="1"/>
  <c r="F7416" i="1"/>
  <c r="F7417" i="1"/>
  <c r="H7417" i="1" s="1"/>
  <c r="F7418" i="1"/>
  <c r="H7418" i="1" s="1"/>
  <c r="F7419" i="1"/>
  <c r="H7419" i="1" s="1"/>
  <c r="F7420" i="1"/>
  <c r="F7421" i="1"/>
  <c r="H7421" i="1" s="1"/>
  <c r="F7422" i="1"/>
  <c r="H7422" i="1" s="1"/>
  <c r="F7423" i="1"/>
  <c r="H7423" i="1" s="1"/>
  <c r="F7424" i="1"/>
  <c r="F7425" i="1"/>
  <c r="H7425" i="1" s="1"/>
  <c r="F7426" i="1"/>
  <c r="H7426" i="1" s="1"/>
  <c r="F7427" i="1"/>
  <c r="H7427" i="1" s="1"/>
  <c r="F7428" i="1"/>
  <c r="F7429" i="1"/>
  <c r="H7429" i="1" s="1"/>
  <c r="F7430" i="1"/>
  <c r="H7430" i="1" s="1"/>
  <c r="F7431" i="1"/>
  <c r="H7431" i="1" s="1"/>
  <c r="F7432" i="1"/>
  <c r="F7433" i="1"/>
  <c r="H7433" i="1" s="1"/>
  <c r="F7434" i="1"/>
  <c r="H7434" i="1" s="1"/>
  <c r="F7435" i="1"/>
  <c r="H7435" i="1" s="1"/>
  <c r="F7436" i="1"/>
  <c r="F7437" i="1"/>
  <c r="H7437" i="1" s="1"/>
  <c r="F7438" i="1"/>
  <c r="H7438" i="1" s="1"/>
  <c r="F7439" i="1"/>
  <c r="H7439" i="1" s="1"/>
  <c r="F7440" i="1"/>
  <c r="F7441" i="1"/>
  <c r="H7441" i="1" s="1"/>
  <c r="F7442" i="1"/>
  <c r="H7442" i="1" s="1"/>
  <c r="F7443" i="1"/>
  <c r="H7443" i="1" s="1"/>
  <c r="F7444" i="1"/>
  <c r="F7445" i="1"/>
  <c r="H7445" i="1" s="1"/>
  <c r="F7446" i="1"/>
  <c r="H7446" i="1" s="1"/>
  <c r="F7447" i="1"/>
  <c r="H7447" i="1" s="1"/>
  <c r="F7448" i="1"/>
  <c r="F7449" i="1"/>
  <c r="H7449" i="1" s="1"/>
  <c r="F7450" i="1"/>
  <c r="H7450" i="1" s="1"/>
  <c r="F7451" i="1"/>
  <c r="H7451" i="1" s="1"/>
  <c r="F7452" i="1"/>
  <c r="F7453" i="1"/>
  <c r="H7453" i="1" s="1"/>
  <c r="F7454" i="1"/>
  <c r="H7454" i="1" s="1"/>
  <c r="F7455" i="1"/>
  <c r="H7455" i="1" s="1"/>
  <c r="F7456" i="1"/>
  <c r="F7457" i="1"/>
  <c r="H7457" i="1" s="1"/>
  <c r="F7458" i="1"/>
  <c r="H7458" i="1" s="1"/>
  <c r="F7459" i="1"/>
  <c r="H7459" i="1" s="1"/>
  <c r="F7460" i="1"/>
  <c r="F7461" i="1"/>
  <c r="H7461" i="1" s="1"/>
  <c r="F7462" i="1"/>
  <c r="H7462" i="1" s="1"/>
  <c r="F7463" i="1"/>
  <c r="H7463" i="1" s="1"/>
  <c r="F7464" i="1"/>
  <c r="F7465" i="1"/>
  <c r="H7465" i="1" s="1"/>
  <c r="F7466" i="1"/>
  <c r="H7466" i="1" s="1"/>
  <c r="F7467" i="1"/>
  <c r="H7467" i="1" s="1"/>
  <c r="F7468" i="1"/>
  <c r="F7469" i="1"/>
  <c r="H7469" i="1" s="1"/>
  <c r="F7470" i="1"/>
  <c r="H7470" i="1" s="1"/>
  <c r="F7471" i="1"/>
  <c r="H7471" i="1" s="1"/>
  <c r="F7472" i="1"/>
  <c r="F7473" i="1"/>
  <c r="H7473" i="1" s="1"/>
  <c r="F7474" i="1"/>
  <c r="H7474" i="1" s="1"/>
  <c r="F7475" i="1"/>
  <c r="H7475" i="1" s="1"/>
  <c r="F7476" i="1"/>
  <c r="F7477" i="1"/>
  <c r="H7477" i="1" s="1"/>
  <c r="F7478" i="1"/>
  <c r="H7478" i="1" s="1"/>
  <c r="F7479" i="1"/>
  <c r="H7479" i="1" s="1"/>
  <c r="F7480" i="1"/>
  <c r="F7481" i="1"/>
  <c r="H7481" i="1" s="1"/>
  <c r="F7482" i="1"/>
  <c r="H7482" i="1" s="1"/>
  <c r="F7483" i="1"/>
  <c r="H7483" i="1" s="1"/>
  <c r="F7484" i="1"/>
  <c r="F7485" i="1"/>
  <c r="H7485" i="1" s="1"/>
  <c r="F7486" i="1"/>
  <c r="H7486" i="1" s="1"/>
  <c r="F7487" i="1"/>
  <c r="H7487" i="1" s="1"/>
  <c r="F7488" i="1"/>
  <c r="F7489" i="1"/>
  <c r="H7489" i="1" s="1"/>
  <c r="F7490" i="1"/>
  <c r="H7490" i="1" s="1"/>
  <c r="F7491" i="1"/>
  <c r="H7491" i="1" s="1"/>
  <c r="F7492" i="1"/>
  <c r="F7493" i="1"/>
  <c r="H7493" i="1" s="1"/>
  <c r="F7494" i="1"/>
  <c r="H7494" i="1" s="1"/>
  <c r="F7495" i="1"/>
  <c r="H7495" i="1" s="1"/>
  <c r="F7496" i="1"/>
  <c r="F7497" i="1"/>
  <c r="H7497" i="1" s="1"/>
  <c r="F7498" i="1"/>
  <c r="H7498" i="1" s="1"/>
  <c r="F7499" i="1"/>
  <c r="H7499" i="1" s="1"/>
  <c r="F7500" i="1"/>
  <c r="F7501" i="1"/>
  <c r="H7501" i="1" s="1"/>
  <c r="F7502" i="1"/>
  <c r="H7502" i="1" s="1"/>
  <c r="F7503" i="1"/>
  <c r="H7503" i="1" s="1"/>
  <c r="F7504" i="1"/>
  <c r="F7505" i="1"/>
  <c r="H7505" i="1" s="1"/>
  <c r="F7506" i="1"/>
  <c r="H7506" i="1" s="1"/>
  <c r="F7507" i="1"/>
  <c r="H7507" i="1" s="1"/>
  <c r="F7508" i="1"/>
  <c r="F7509" i="1"/>
  <c r="H7509" i="1" s="1"/>
  <c r="F7510" i="1"/>
  <c r="H7510" i="1" s="1"/>
  <c r="F7511" i="1"/>
  <c r="H7511" i="1" s="1"/>
  <c r="F7512" i="1"/>
  <c r="F7513" i="1"/>
  <c r="H7513" i="1" s="1"/>
  <c r="F7514" i="1"/>
  <c r="H7514" i="1" s="1"/>
  <c r="F7515" i="1"/>
  <c r="H7515" i="1" s="1"/>
  <c r="F7516" i="1"/>
  <c r="F7517" i="1"/>
  <c r="H7517" i="1" s="1"/>
  <c r="F7518" i="1"/>
  <c r="H7518" i="1" s="1"/>
  <c r="F7519" i="1"/>
  <c r="H7519" i="1" s="1"/>
  <c r="F7520" i="1"/>
  <c r="F7521" i="1"/>
  <c r="H7521" i="1" s="1"/>
  <c r="F7522" i="1"/>
  <c r="H7522" i="1" s="1"/>
  <c r="F7523" i="1"/>
  <c r="H7523" i="1" s="1"/>
  <c r="F7524" i="1"/>
  <c r="F7525" i="1"/>
  <c r="H7525" i="1" s="1"/>
  <c r="F7526" i="1"/>
  <c r="H7526" i="1" s="1"/>
  <c r="F7527" i="1"/>
  <c r="H7527" i="1" s="1"/>
  <c r="F7528" i="1"/>
  <c r="F7529" i="1"/>
  <c r="H7529" i="1" s="1"/>
  <c r="F7530" i="1"/>
  <c r="H7530" i="1" s="1"/>
  <c r="F7531" i="1"/>
  <c r="H7531" i="1" s="1"/>
  <c r="F7532" i="1"/>
  <c r="F7533" i="1"/>
  <c r="H7533" i="1" s="1"/>
  <c r="F7534" i="1"/>
  <c r="H7534" i="1" s="1"/>
  <c r="F7535" i="1"/>
  <c r="H7535" i="1" s="1"/>
  <c r="F7536" i="1"/>
  <c r="F7537" i="1"/>
  <c r="H7537" i="1" s="1"/>
  <c r="F7538" i="1"/>
  <c r="H7538" i="1" s="1"/>
  <c r="F7539" i="1"/>
  <c r="H7539" i="1" s="1"/>
  <c r="F7540" i="1"/>
  <c r="F7541" i="1"/>
  <c r="H7541" i="1" s="1"/>
  <c r="F7542" i="1"/>
  <c r="H7542" i="1" s="1"/>
  <c r="F7543" i="1"/>
  <c r="H7543" i="1" s="1"/>
  <c r="F7544" i="1"/>
  <c r="F7545" i="1"/>
  <c r="H7545" i="1" s="1"/>
  <c r="F7546" i="1"/>
  <c r="H7546" i="1" s="1"/>
  <c r="F7547" i="1"/>
  <c r="H7547" i="1" s="1"/>
  <c r="F7548" i="1"/>
  <c r="F7549" i="1"/>
  <c r="H7549" i="1" s="1"/>
  <c r="F7550" i="1"/>
  <c r="H7550" i="1" s="1"/>
  <c r="F7551" i="1"/>
  <c r="H7551" i="1" s="1"/>
  <c r="F7552" i="1"/>
  <c r="F7553" i="1"/>
  <c r="H7553" i="1" s="1"/>
  <c r="F7554" i="1"/>
  <c r="H7554" i="1" s="1"/>
  <c r="F7555" i="1"/>
  <c r="H7555" i="1" s="1"/>
  <c r="F7556" i="1"/>
  <c r="F7557" i="1"/>
  <c r="H7557" i="1" s="1"/>
  <c r="F7558" i="1"/>
  <c r="H7558" i="1" s="1"/>
  <c r="F7559" i="1"/>
  <c r="H7559" i="1" s="1"/>
  <c r="F7560" i="1"/>
  <c r="F7561" i="1"/>
  <c r="H7561" i="1" s="1"/>
  <c r="F7562" i="1"/>
  <c r="H7562" i="1" s="1"/>
  <c r="F7563" i="1"/>
  <c r="H7563" i="1" s="1"/>
  <c r="F7564" i="1"/>
  <c r="F7565" i="1"/>
  <c r="H7565" i="1" s="1"/>
  <c r="F7566" i="1"/>
  <c r="H7566" i="1" s="1"/>
  <c r="F7567" i="1"/>
  <c r="H7567" i="1" s="1"/>
  <c r="F7568" i="1"/>
  <c r="F7569" i="1"/>
  <c r="H7569" i="1" s="1"/>
  <c r="F7570" i="1"/>
  <c r="H7570" i="1" s="1"/>
  <c r="F7571" i="1"/>
  <c r="H7571" i="1" s="1"/>
  <c r="F7572" i="1"/>
  <c r="F7573" i="1"/>
  <c r="H7573" i="1" s="1"/>
  <c r="F7574" i="1"/>
  <c r="H7574" i="1" s="1"/>
  <c r="F7575" i="1"/>
  <c r="H7575" i="1" s="1"/>
  <c r="F7576" i="1"/>
  <c r="F7577" i="1"/>
  <c r="H7577" i="1" s="1"/>
  <c r="F7578" i="1"/>
  <c r="H7578" i="1" s="1"/>
  <c r="F7579" i="1"/>
  <c r="H7579" i="1" s="1"/>
  <c r="F7580" i="1"/>
  <c r="F7581" i="1"/>
  <c r="H7581" i="1" s="1"/>
  <c r="F7582" i="1"/>
  <c r="H7582" i="1" s="1"/>
  <c r="F7583" i="1"/>
  <c r="H7583" i="1" s="1"/>
  <c r="F7584" i="1"/>
  <c r="F7585" i="1"/>
  <c r="H7585" i="1" s="1"/>
  <c r="F7586" i="1"/>
  <c r="H7586" i="1" s="1"/>
  <c r="F7587" i="1"/>
  <c r="H7587" i="1" s="1"/>
  <c r="F7588" i="1"/>
  <c r="F7589" i="1"/>
  <c r="H7589" i="1" s="1"/>
  <c r="F7590" i="1"/>
  <c r="H7590" i="1" s="1"/>
  <c r="F7591" i="1"/>
  <c r="H7591" i="1" s="1"/>
  <c r="F7592" i="1"/>
  <c r="F7593" i="1"/>
  <c r="H7593" i="1" s="1"/>
  <c r="F7594" i="1"/>
  <c r="H7594" i="1" s="1"/>
  <c r="F7595" i="1"/>
  <c r="H7595" i="1" s="1"/>
  <c r="F7596" i="1"/>
  <c r="F7597" i="1"/>
  <c r="H7597" i="1" s="1"/>
  <c r="F7598" i="1"/>
  <c r="H7598" i="1" s="1"/>
  <c r="F7599" i="1"/>
  <c r="H7599" i="1" s="1"/>
  <c r="F7600" i="1"/>
  <c r="F7601" i="1"/>
  <c r="H7601" i="1" s="1"/>
  <c r="F7602" i="1"/>
  <c r="H7602" i="1" s="1"/>
  <c r="F7603" i="1"/>
  <c r="H7603" i="1" s="1"/>
  <c r="F7604" i="1"/>
  <c r="F7605" i="1"/>
  <c r="H7605" i="1" s="1"/>
  <c r="F7606" i="1"/>
  <c r="H7606" i="1" s="1"/>
  <c r="F7607" i="1"/>
  <c r="H7607" i="1" s="1"/>
  <c r="F7608" i="1"/>
  <c r="F7609" i="1"/>
  <c r="H7609" i="1" s="1"/>
  <c r="F7610" i="1"/>
  <c r="H7610" i="1" s="1"/>
  <c r="F7611" i="1"/>
  <c r="H7611" i="1" s="1"/>
  <c r="F7612" i="1"/>
  <c r="F7613" i="1"/>
  <c r="H7613" i="1" s="1"/>
  <c r="F7614" i="1"/>
  <c r="H7614" i="1" s="1"/>
  <c r="F7615" i="1"/>
  <c r="H7615" i="1" s="1"/>
  <c r="F7616" i="1"/>
  <c r="F7617" i="1"/>
  <c r="H7617" i="1" s="1"/>
  <c r="F7618" i="1"/>
  <c r="H7618" i="1" s="1"/>
  <c r="F7619" i="1"/>
  <c r="H7619" i="1" s="1"/>
  <c r="F7620" i="1"/>
  <c r="F7621" i="1"/>
  <c r="H7621" i="1" s="1"/>
  <c r="F7622" i="1"/>
  <c r="H7622" i="1" s="1"/>
  <c r="F7623" i="1"/>
  <c r="H7623" i="1" s="1"/>
  <c r="F7624" i="1"/>
  <c r="F7625" i="1"/>
  <c r="H7625" i="1" s="1"/>
  <c r="F7626" i="1"/>
  <c r="H7626" i="1" s="1"/>
  <c r="F7627" i="1"/>
  <c r="H7627" i="1" s="1"/>
  <c r="F7628" i="1"/>
  <c r="F7629" i="1"/>
  <c r="H7629" i="1" s="1"/>
  <c r="F7630" i="1"/>
  <c r="H7630" i="1" s="1"/>
  <c r="F7631" i="1"/>
  <c r="H7631" i="1" s="1"/>
  <c r="F7632" i="1"/>
  <c r="F7633" i="1"/>
  <c r="H7633" i="1" s="1"/>
  <c r="F7634" i="1"/>
  <c r="H7634" i="1" s="1"/>
  <c r="F7635" i="1"/>
  <c r="H7635" i="1" s="1"/>
  <c r="F7636" i="1"/>
  <c r="F7637" i="1"/>
  <c r="H7637" i="1" s="1"/>
  <c r="F7638" i="1"/>
  <c r="H7638" i="1" s="1"/>
  <c r="F7639" i="1"/>
  <c r="H7639" i="1" s="1"/>
  <c r="F7640" i="1"/>
  <c r="F7641" i="1"/>
  <c r="H7641" i="1" s="1"/>
  <c r="F7642" i="1"/>
  <c r="H7642" i="1" s="1"/>
  <c r="F7643" i="1"/>
  <c r="H7643" i="1" s="1"/>
  <c r="F7644" i="1"/>
  <c r="F7645" i="1"/>
  <c r="H7645" i="1" s="1"/>
  <c r="F7646" i="1"/>
  <c r="H7646" i="1" s="1"/>
  <c r="F7647" i="1"/>
  <c r="H7647" i="1" s="1"/>
  <c r="F7648" i="1"/>
  <c r="F7649" i="1"/>
  <c r="H7649" i="1" s="1"/>
  <c r="F7650" i="1"/>
  <c r="H7650" i="1" s="1"/>
  <c r="F7651" i="1"/>
  <c r="H7651" i="1" s="1"/>
  <c r="F7652" i="1"/>
  <c r="F7653" i="1"/>
  <c r="H7653" i="1" s="1"/>
  <c r="F7654" i="1"/>
  <c r="H7654" i="1" s="1"/>
  <c r="F7655" i="1"/>
  <c r="H7655" i="1" s="1"/>
  <c r="F7656" i="1"/>
  <c r="F7657" i="1"/>
  <c r="H7657" i="1" s="1"/>
  <c r="F7658" i="1"/>
  <c r="H7658" i="1" s="1"/>
  <c r="F7659" i="1"/>
  <c r="H7659" i="1" s="1"/>
  <c r="F7660" i="1"/>
  <c r="F7661" i="1"/>
  <c r="H7661" i="1" s="1"/>
  <c r="F7662" i="1"/>
  <c r="H7662" i="1" s="1"/>
  <c r="F7663" i="1"/>
  <c r="H7663" i="1" s="1"/>
  <c r="F7664" i="1"/>
  <c r="F7665" i="1"/>
  <c r="H7665" i="1" s="1"/>
  <c r="F7666" i="1"/>
  <c r="H7666" i="1" s="1"/>
  <c r="F7667" i="1"/>
  <c r="H7667" i="1" s="1"/>
  <c r="F7668" i="1"/>
  <c r="F7669" i="1"/>
  <c r="H7669" i="1" s="1"/>
  <c r="F7670" i="1"/>
  <c r="H7670" i="1" s="1"/>
  <c r="F7671" i="1"/>
  <c r="H7671" i="1" s="1"/>
  <c r="F7672" i="1"/>
  <c r="F7673" i="1"/>
  <c r="H7673" i="1" s="1"/>
  <c r="F7674" i="1"/>
  <c r="H7674" i="1" s="1"/>
  <c r="F7675" i="1"/>
  <c r="H7675" i="1" s="1"/>
  <c r="F7676" i="1"/>
  <c r="F7677" i="1"/>
  <c r="H7677" i="1" s="1"/>
  <c r="F7678" i="1"/>
  <c r="H7678" i="1" s="1"/>
  <c r="F7679" i="1"/>
  <c r="H7679" i="1" s="1"/>
  <c r="F7680" i="1"/>
  <c r="F7681" i="1"/>
  <c r="H7681" i="1" s="1"/>
  <c r="F7682" i="1"/>
  <c r="H7682" i="1" s="1"/>
  <c r="F7683" i="1"/>
  <c r="H7683" i="1" s="1"/>
  <c r="F7684" i="1"/>
  <c r="F7685" i="1"/>
  <c r="H7685" i="1" s="1"/>
  <c r="F7686" i="1"/>
  <c r="H7686" i="1" s="1"/>
  <c r="F7687" i="1"/>
  <c r="H7687" i="1" s="1"/>
  <c r="F7688" i="1"/>
  <c r="F7689" i="1"/>
  <c r="H7689" i="1" s="1"/>
  <c r="F7690" i="1"/>
  <c r="H7690" i="1" s="1"/>
  <c r="F7691" i="1"/>
  <c r="H7691" i="1" s="1"/>
  <c r="F7692" i="1"/>
  <c r="F7693" i="1"/>
  <c r="H7693" i="1" s="1"/>
  <c r="F7694" i="1"/>
  <c r="H7694" i="1" s="1"/>
  <c r="F7695" i="1"/>
  <c r="H7695" i="1" s="1"/>
  <c r="F7696" i="1"/>
  <c r="F7697" i="1"/>
  <c r="H7697" i="1" s="1"/>
  <c r="F7698" i="1"/>
  <c r="H7698" i="1" s="1"/>
  <c r="F7699" i="1"/>
  <c r="H7699" i="1" s="1"/>
  <c r="F7700" i="1"/>
  <c r="F7701" i="1"/>
  <c r="H7701" i="1" s="1"/>
  <c r="F7702" i="1"/>
  <c r="H7702" i="1" s="1"/>
  <c r="F7703" i="1"/>
  <c r="H7703" i="1" s="1"/>
  <c r="F7704" i="1"/>
  <c r="F7705" i="1"/>
  <c r="H7705" i="1" s="1"/>
  <c r="F7706" i="1"/>
  <c r="H7706" i="1" s="1"/>
  <c r="F7707" i="1"/>
  <c r="H7707" i="1" s="1"/>
  <c r="F7708" i="1"/>
  <c r="F7709" i="1"/>
  <c r="H7709" i="1" s="1"/>
  <c r="F7710" i="1"/>
  <c r="H7710" i="1" s="1"/>
  <c r="F7711" i="1"/>
  <c r="H7711" i="1" s="1"/>
  <c r="F7712" i="1"/>
  <c r="F7713" i="1"/>
  <c r="H7713" i="1" s="1"/>
  <c r="F7714" i="1"/>
  <c r="H7714" i="1" s="1"/>
  <c r="F7715" i="1"/>
  <c r="H7715" i="1" s="1"/>
  <c r="F7716" i="1"/>
  <c r="F7717" i="1"/>
  <c r="H7717" i="1" s="1"/>
  <c r="F7718" i="1"/>
  <c r="H7718" i="1" s="1"/>
  <c r="F7719" i="1"/>
  <c r="H7719" i="1" s="1"/>
  <c r="F7720" i="1"/>
  <c r="F7721" i="1"/>
  <c r="H7721" i="1" s="1"/>
  <c r="F7722" i="1"/>
  <c r="H7722" i="1" s="1"/>
  <c r="F7723" i="1"/>
  <c r="H7723" i="1" s="1"/>
  <c r="F7724" i="1"/>
  <c r="F7725" i="1"/>
  <c r="H7725" i="1" s="1"/>
  <c r="F7726" i="1"/>
  <c r="H7726" i="1" s="1"/>
  <c r="F7727" i="1"/>
  <c r="H7727" i="1" s="1"/>
  <c r="F7728" i="1"/>
  <c r="F7729" i="1"/>
  <c r="H7729" i="1" s="1"/>
  <c r="F7730" i="1"/>
  <c r="H7730" i="1" s="1"/>
  <c r="F7731" i="1"/>
  <c r="H7731" i="1" s="1"/>
  <c r="F7732" i="1"/>
  <c r="F7733" i="1"/>
  <c r="H7733" i="1" s="1"/>
  <c r="F7734" i="1"/>
  <c r="H7734" i="1" s="1"/>
  <c r="F7735" i="1"/>
  <c r="H7735" i="1" s="1"/>
  <c r="F7736" i="1"/>
  <c r="F7737" i="1"/>
  <c r="H7737" i="1" s="1"/>
  <c r="F7738" i="1"/>
  <c r="H7738" i="1" s="1"/>
  <c r="F7739" i="1"/>
  <c r="H7739" i="1" s="1"/>
  <c r="F7740" i="1"/>
  <c r="F7741" i="1"/>
  <c r="H7741" i="1" s="1"/>
  <c r="F7742" i="1"/>
  <c r="H7742" i="1" s="1"/>
  <c r="F7743" i="1"/>
  <c r="H7743" i="1" s="1"/>
  <c r="F7744" i="1"/>
  <c r="F7745" i="1"/>
  <c r="H7745" i="1" s="1"/>
  <c r="F7746" i="1"/>
  <c r="H7746" i="1" s="1"/>
  <c r="F7747" i="1"/>
  <c r="H7747" i="1" s="1"/>
  <c r="F7748" i="1"/>
  <c r="F7749" i="1"/>
  <c r="H7749" i="1" s="1"/>
  <c r="F7750" i="1"/>
  <c r="H7750" i="1" s="1"/>
  <c r="F7751" i="1"/>
  <c r="H7751" i="1" s="1"/>
  <c r="F7752" i="1"/>
  <c r="F7753" i="1"/>
  <c r="H7753" i="1" s="1"/>
  <c r="F7754" i="1"/>
  <c r="H7754" i="1" s="1"/>
  <c r="F7755" i="1"/>
  <c r="H7755" i="1" s="1"/>
  <c r="F7756" i="1"/>
  <c r="F7757" i="1"/>
  <c r="H7757" i="1" s="1"/>
  <c r="F7758" i="1"/>
  <c r="H7758" i="1" s="1"/>
  <c r="F7759" i="1"/>
  <c r="H7759" i="1" s="1"/>
  <c r="F7760" i="1"/>
  <c r="F7761" i="1"/>
  <c r="H7761" i="1" s="1"/>
  <c r="F7762" i="1"/>
  <c r="H7762" i="1" s="1"/>
  <c r="F7763" i="1"/>
  <c r="H7763" i="1" s="1"/>
  <c r="F7764" i="1"/>
  <c r="F7765" i="1"/>
  <c r="H7765" i="1" s="1"/>
  <c r="F7766" i="1"/>
  <c r="H7766" i="1" s="1"/>
  <c r="F7767" i="1"/>
  <c r="H7767" i="1" s="1"/>
  <c r="F7768" i="1"/>
  <c r="F7769" i="1"/>
  <c r="H7769" i="1" s="1"/>
  <c r="F7770" i="1"/>
  <c r="H7770" i="1" s="1"/>
  <c r="F7771" i="1"/>
  <c r="H7771" i="1" s="1"/>
  <c r="F7772" i="1"/>
  <c r="F7773" i="1"/>
  <c r="H7773" i="1" s="1"/>
  <c r="F7774" i="1"/>
  <c r="H7774" i="1" s="1"/>
  <c r="F7775" i="1"/>
  <c r="H7775" i="1" s="1"/>
  <c r="F7776" i="1"/>
  <c r="F7777" i="1"/>
  <c r="H7777" i="1" s="1"/>
  <c r="F7778" i="1"/>
  <c r="H7778" i="1" s="1"/>
  <c r="F7779" i="1"/>
  <c r="H7779" i="1" s="1"/>
  <c r="F7780" i="1"/>
  <c r="F7781" i="1"/>
  <c r="H7781" i="1" s="1"/>
  <c r="F7782" i="1"/>
  <c r="H7782" i="1" s="1"/>
  <c r="F7783" i="1"/>
  <c r="H7783" i="1" s="1"/>
  <c r="F7784" i="1"/>
  <c r="F7785" i="1"/>
  <c r="H7785" i="1" s="1"/>
  <c r="F7786" i="1"/>
  <c r="H7786" i="1" s="1"/>
  <c r="F7787" i="1"/>
  <c r="H7787" i="1" s="1"/>
  <c r="F7788" i="1"/>
  <c r="F7789" i="1"/>
  <c r="H7789" i="1" s="1"/>
  <c r="F7790" i="1"/>
  <c r="H7790" i="1" s="1"/>
  <c r="F7791" i="1"/>
  <c r="H7791" i="1" s="1"/>
  <c r="F7792" i="1"/>
  <c r="F7793" i="1"/>
  <c r="H7793" i="1" s="1"/>
  <c r="F7794" i="1"/>
  <c r="H7794" i="1" s="1"/>
  <c r="F7795" i="1"/>
  <c r="H7795" i="1" s="1"/>
  <c r="F7796" i="1"/>
  <c r="F7797" i="1"/>
  <c r="H7797" i="1" s="1"/>
  <c r="F7798" i="1"/>
  <c r="H7798" i="1" s="1"/>
  <c r="F7799" i="1"/>
  <c r="H7799" i="1" s="1"/>
  <c r="F7800" i="1"/>
  <c r="F7801" i="1"/>
  <c r="H7801" i="1" s="1"/>
  <c r="F7802" i="1"/>
  <c r="H7802" i="1" s="1"/>
  <c r="F7803" i="1"/>
  <c r="H7803" i="1" s="1"/>
  <c r="F7804" i="1"/>
  <c r="F7805" i="1"/>
  <c r="H7805" i="1" s="1"/>
  <c r="F7806" i="1"/>
  <c r="H7806" i="1" s="1"/>
  <c r="F7807" i="1"/>
  <c r="H7807" i="1" s="1"/>
  <c r="F7808" i="1"/>
  <c r="F7809" i="1"/>
  <c r="H7809" i="1" s="1"/>
  <c r="F7810" i="1"/>
  <c r="H7810" i="1" s="1"/>
  <c r="F7811" i="1"/>
  <c r="H7811" i="1" s="1"/>
  <c r="F7812" i="1"/>
  <c r="F7813" i="1"/>
  <c r="H7813" i="1" s="1"/>
  <c r="F7814" i="1"/>
  <c r="H7814" i="1" s="1"/>
  <c r="F7815" i="1"/>
  <c r="H7815" i="1" s="1"/>
  <c r="F7816" i="1"/>
  <c r="F7817" i="1"/>
  <c r="H7817" i="1" s="1"/>
  <c r="F7818" i="1"/>
  <c r="H7818" i="1" s="1"/>
  <c r="F7819" i="1"/>
  <c r="H7819" i="1" s="1"/>
  <c r="F7820" i="1"/>
  <c r="F7821" i="1"/>
  <c r="H7821" i="1" s="1"/>
  <c r="F7822" i="1"/>
  <c r="H7822" i="1" s="1"/>
  <c r="F7823" i="1"/>
  <c r="H7823" i="1" s="1"/>
  <c r="F7824" i="1"/>
  <c r="F7825" i="1"/>
  <c r="H7825" i="1" s="1"/>
  <c r="F7826" i="1"/>
  <c r="H7826" i="1" s="1"/>
  <c r="F7827" i="1"/>
  <c r="H7827" i="1" s="1"/>
  <c r="F7828" i="1"/>
  <c r="F7829" i="1"/>
  <c r="H7829" i="1" s="1"/>
  <c r="F7830" i="1"/>
  <c r="H7830" i="1" s="1"/>
  <c r="F7831" i="1"/>
  <c r="H7831" i="1" s="1"/>
  <c r="F7832" i="1"/>
  <c r="F7833" i="1"/>
  <c r="H7833" i="1" s="1"/>
  <c r="F7834" i="1"/>
  <c r="H7834" i="1" s="1"/>
  <c r="F7835" i="1"/>
  <c r="H7835" i="1" s="1"/>
  <c r="F7836" i="1"/>
  <c r="F7837" i="1"/>
  <c r="H7837" i="1" s="1"/>
  <c r="F7838" i="1"/>
  <c r="H7838" i="1" s="1"/>
  <c r="F7839" i="1"/>
  <c r="H7839" i="1" s="1"/>
  <c r="F7840" i="1"/>
  <c r="F7841" i="1"/>
  <c r="H7841" i="1" s="1"/>
  <c r="F7842" i="1"/>
  <c r="H7842" i="1" s="1"/>
  <c r="F7843" i="1"/>
  <c r="H7843" i="1" s="1"/>
  <c r="F7844" i="1"/>
  <c r="F7845" i="1"/>
  <c r="H7845" i="1" s="1"/>
  <c r="F7846" i="1"/>
  <c r="H7846" i="1" s="1"/>
  <c r="F7847" i="1"/>
  <c r="H7847" i="1" s="1"/>
  <c r="F7848" i="1"/>
  <c r="F7849" i="1"/>
  <c r="H7849" i="1" s="1"/>
  <c r="F7850" i="1"/>
  <c r="H7850" i="1" s="1"/>
  <c r="F7851" i="1"/>
  <c r="H7851" i="1" s="1"/>
  <c r="F7852" i="1"/>
  <c r="F7853" i="1"/>
  <c r="H7853" i="1" s="1"/>
  <c r="F7854" i="1"/>
  <c r="H7854" i="1" s="1"/>
  <c r="F7855" i="1"/>
  <c r="H7855" i="1" s="1"/>
  <c r="F7856" i="1"/>
  <c r="F7857" i="1"/>
  <c r="H7857" i="1" s="1"/>
  <c r="F7858" i="1"/>
  <c r="H7858" i="1" s="1"/>
  <c r="F7859" i="1"/>
  <c r="H7859" i="1" s="1"/>
  <c r="F7860" i="1"/>
  <c r="F7861" i="1"/>
  <c r="H7861" i="1" s="1"/>
  <c r="F7862" i="1"/>
  <c r="H7862" i="1" s="1"/>
  <c r="F7863" i="1"/>
  <c r="H7863" i="1" s="1"/>
  <c r="F7864" i="1"/>
  <c r="F7865" i="1"/>
  <c r="H7865" i="1" s="1"/>
  <c r="F7866" i="1"/>
  <c r="H7866" i="1" s="1"/>
  <c r="F7867" i="1"/>
  <c r="H7867" i="1" s="1"/>
  <c r="F7868" i="1"/>
  <c r="F7869" i="1"/>
  <c r="H7869" i="1" s="1"/>
  <c r="F7870" i="1"/>
  <c r="H7870" i="1" s="1"/>
  <c r="F7871" i="1"/>
  <c r="H7871" i="1" s="1"/>
  <c r="F7872" i="1"/>
  <c r="F7873" i="1"/>
  <c r="H7873" i="1" s="1"/>
  <c r="F7874" i="1"/>
  <c r="H7874" i="1" s="1"/>
  <c r="F7875" i="1"/>
  <c r="H7875" i="1" s="1"/>
  <c r="F7876" i="1"/>
  <c r="F7877" i="1"/>
  <c r="H7877" i="1" s="1"/>
  <c r="F7878" i="1"/>
  <c r="H7878" i="1" s="1"/>
  <c r="F7879" i="1"/>
  <c r="H7879" i="1" s="1"/>
  <c r="F7880" i="1"/>
  <c r="F7881" i="1"/>
  <c r="H7881" i="1" s="1"/>
  <c r="F7882" i="1"/>
  <c r="H7882" i="1" s="1"/>
  <c r="F7883" i="1"/>
  <c r="H7883" i="1" s="1"/>
  <c r="F7884" i="1"/>
  <c r="F7885" i="1"/>
  <c r="H7885" i="1" s="1"/>
  <c r="F7886" i="1"/>
  <c r="H7886" i="1" s="1"/>
  <c r="F7887" i="1"/>
  <c r="H7887" i="1" s="1"/>
  <c r="F7888" i="1"/>
  <c r="F7889" i="1"/>
  <c r="H7889" i="1" s="1"/>
  <c r="F7890" i="1"/>
  <c r="H7890" i="1" s="1"/>
  <c r="F7891" i="1"/>
  <c r="H7891" i="1" s="1"/>
  <c r="F7892" i="1"/>
  <c r="F7893" i="1"/>
  <c r="H7893" i="1" s="1"/>
  <c r="F7894" i="1"/>
  <c r="H7894" i="1" s="1"/>
  <c r="F7895" i="1"/>
  <c r="H7895" i="1" s="1"/>
  <c r="F7896" i="1"/>
  <c r="F7897" i="1"/>
  <c r="H7897" i="1" s="1"/>
  <c r="F7898" i="1"/>
  <c r="H7898" i="1" s="1"/>
  <c r="F7899" i="1"/>
  <c r="H7899" i="1" s="1"/>
  <c r="F7900" i="1"/>
  <c r="F7901" i="1"/>
  <c r="H7901" i="1" s="1"/>
  <c r="F7902" i="1"/>
  <c r="H7902" i="1" s="1"/>
  <c r="F7903" i="1"/>
  <c r="H7903" i="1" s="1"/>
  <c r="F7904" i="1"/>
  <c r="F7905" i="1"/>
  <c r="H7905" i="1" s="1"/>
  <c r="F7906" i="1"/>
  <c r="H7906" i="1" s="1"/>
  <c r="F7907" i="1"/>
  <c r="H7907" i="1" s="1"/>
  <c r="F7908" i="1"/>
  <c r="F7909" i="1"/>
  <c r="H7909" i="1" s="1"/>
  <c r="F7910" i="1"/>
  <c r="H7910" i="1" s="1"/>
  <c r="F7911" i="1"/>
  <c r="H7911" i="1" s="1"/>
  <c r="F7912" i="1"/>
  <c r="F7913" i="1"/>
  <c r="H7913" i="1" s="1"/>
  <c r="F7914" i="1"/>
  <c r="H7914" i="1" s="1"/>
  <c r="F7915" i="1"/>
  <c r="H7915" i="1" s="1"/>
  <c r="F7916" i="1"/>
  <c r="F7917" i="1"/>
  <c r="H7917" i="1" s="1"/>
  <c r="F7918" i="1"/>
  <c r="H7918" i="1" s="1"/>
  <c r="F7919" i="1"/>
  <c r="H7919" i="1" s="1"/>
  <c r="F7920" i="1"/>
  <c r="F7921" i="1"/>
  <c r="H7921" i="1" s="1"/>
  <c r="F7922" i="1"/>
  <c r="H7922" i="1" s="1"/>
  <c r="F7923" i="1"/>
  <c r="H7923" i="1" s="1"/>
  <c r="F7924" i="1"/>
  <c r="F7925" i="1"/>
  <c r="H7925" i="1" s="1"/>
  <c r="F7926" i="1"/>
  <c r="H7926" i="1" s="1"/>
  <c r="F7927" i="1"/>
  <c r="H7927" i="1" s="1"/>
  <c r="F7928" i="1"/>
  <c r="F7929" i="1"/>
  <c r="H7929" i="1" s="1"/>
  <c r="F7930" i="1"/>
  <c r="H7930" i="1" s="1"/>
  <c r="F7931" i="1"/>
  <c r="H7931" i="1" s="1"/>
  <c r="F7932" i="1"/>
  <c r="F7933" i="1"/>
  <c r="H7933" i="1" s="1"/>
  <c r="F7934" i="1"/>
  <c r="H7934" i="1" s="1"/>
  <c r="F7935" i="1"/>
  <c r="H7935" i="1" s="1"/>
  <c r="F7936" i="1"/>
  <c r="F7937" i="1"/>
  <c r="H7937" i="1" s="1"/>
  <c r="F7938" i="1"/>
  <c r="H7938" i="1" s="1"/>
  <c r="F7939" i="1"/>
  <c r="H7939" i="1" s="1"/>
  <c r="F7940" i="1"/>
  <c r="F7941" i="1"/>
  <c r="H7941" i="1" s="1"/>
  <c r="F7942" i="1"/>
  <c r="H7942" i="1" s="1"/>
  <c r="F7943" i="1"/>
  <c r="H7943" i="1" s="1"/>
  <c r="F7944" i="1"/>
  <c r="F7945" i="1"/>
  <c r="H7945" i="1" s="1"/>
  <c r="F7946" i="1"/>
  <c r="H7946" i="1" s="1"/>
  <c r="F7947" i="1"/>
  <c r="H7947" i="1" s="1"/>
  <c r="F7948" i="1"/>
  <c r="F7949" i="1"/>
  <c r="H7949" i="1" s="1"/>
  <c r="F7950" i="1"/>
  <c r="H7950" i="1" s="1"/>
  <c r="F7951" i="1"/>
  <c r="H7951" i="1" s="1"/>
  <c r="F7952" i="1"/>
  <c r="F7953" i="1"/>
  <c r="H7953" i="1" s="1"/>
  <c r="F7954" i="1"/>
  <c r="H7954" i="1" s="1"/>
  <c r="F7955" i="1"/>
  <c r="H7955" i="1" s="1"/>
  <c r="F7956" i="1"/>
  <c r="F7957" i="1"/>
  <c r="H7957" i="1" s="1"/>
  <c r="F7958" i="1"/>
  <c r="H7958" i="1" s="1"/>
  <c r="F7959" i="1"/>
  <c r="H7959" i="1" s="1"/>
  <c r="F7960" i="1"/>
  <c r="F7961" i="1"/>
  <c r="H7961" i="1" s="1"/>
  <c r="F7962" i="1"/>
  <c r="H7962" i="1" s="1"/>
  <c r="F7963" i="1"/>
  <c r="H7963" i="1" s="1"/>
  <c r="F7964" i="1"/>
  <c r="F7965" i="1"/>
  <c r="H7965" i="1" s="1"/>
  <c r="F7966" i="1"/>
  <c r="H7966" i="1" s="1"/>
  <c r="F7967" i="1"/>
  <c r="H7967" i="1" s="1"/>
  <c r="F7968" i="1"/>
  <c r="F7969" i="1"/>
  <c r="H7969" i="1" s="1"/>
  <c r="F7970" i="1"/>
  <c r="H7970" i="1" s="1"/>
  <c r="F7971" i="1"/>
  <c r="H7971" i="1" s="1"/>
  <c r="F7972" i="1"/>
  <c r="F7973" i="1"/>
  <c r="H7973" i="1" s="1"/>
  <c r="F7974" i="1"/>
  <c r="H7974" i="1" s="1"/>
  <c r="F7975" i="1"/>
  <c r="H7975" i="1" s="1"/>
  <c r="F7976" i="1"/>
  <c r="F7977" i="1"/>
  <c r="H7977" i="1" s="1"/>
  <c r="F7978" i="1"/>
  <c r="H7978" i="1" s="1"/>
  <c r="F7979" i="1"/>
  <c r="H7979" i="1" s="1"/>
  <c r="F7980" i="1"/>
  <c r="F7981" i="1"/>
  <c r="H7981" i="1" s="1"/>
  <c r="F7982" i="1"/>
  <c r="H7982" i="1" s="1"/>
  <c r="F7983" i="1"/>
  <c r="H7983" i="1" s="1"/>
  <c r="F7984" i="1"/>
  <c r="F7985" i="1"/>
  <c r="H7985" i="1" s="1"/>
  <c r="F7986" i="1"/>
  <c r="H7986" i="1" s="1"/>
  <c r="F7987" i="1"/>
  <c r="H7987" i="1" s="1"/>
  <c r="F7988" i="1"/>
  <c r="F7989" i="1"/>
  <c r="H7989" i="1" s="1"/>
  <c r="F7990" i="1"/>
  <c r="H7990" i="1" s="1"/>
  <c r="F7991" i="1"/>
  <c r="H7991" i="1" s="1"/>
  <c r="F7992" i="1"/>
  <c r="F7993" i="1"/>
  <c r="H7993" i="1" s="1"/>
  <c r="F7994" i="1"/>
  <c r="H7994" i="1" s="1"/>
  <c r="F7995" i="1"/>
  <c r="H7995" i="1" s="1"/>
  <c r="F7996" i="1"/>
  <c r="F7997" i="1"/>
  <c r="H7997" i="1" s="1"/>
  <c r="F7998" i="1"/>
  <c r="H7998" i="1" s="1"/>
  <c r="F7999" i="1"/>
  <c r="H7999" i="1" s="1"/>
  <c r="F8000" i="1"/>
  <c r="F8001" i="1"/>
  <c r="H8001" i="1" s="1"/>
  <c r="F8002" i="1"/>
  <c r="H8002" i="1" s="1"/>
  <c r="F8003" i="1"/>
  <c r="H8003" i="1" s="1"/>
  <c r="F8004" i="1"/>
  <c r="F8005" i="1"/>
  <c r="H8005" i="1" s="1"/>
  <c r="F8006" i="1"/>
  <c r="H8006" i="1" s="1"/>
  <c r="F8007" i="1"/>
  <c r="H8007" i="1" s="1"/>
  <c r="F8008" i="1"/>
  <c r="F8009" i="1"/>
  <c r="H8009" i="1" s="1"/>
  <c r="F8010" i="1"/>
  <c r="H8010" i="1" s="1"/>
  <c r="F8011" i="1"/>
  <c r="H8011" i="1" s="1"/>
  <c r="F8012" i="1"/>
  <c r="F8013" i="1"/>
  <c r="H8013" i="1" s="1"/>
  <c r="F8014" i="1"/>
  <c r="H8014" i="1" s="1"/>
  <c r="F8015" i="1"/>
  <c r="H8015" i="1" s="1"/>
  <c r="F8016" i="1"/>
  <c r="F8017" i="1"/>
  <c r="H8017" i="1" s="1"/>
  <c r="F8018" i="1"/>
  <c r="H8018" i="1" s="1"/>
  <c r="F8019" i="1"/>
  <c r="H8019" i="1" s="1"/>
  <c r="F8020" i="1"/>
  <c r="F8021" i="1"/>
  <c r="H8021" i="1" s="1"/>
  <c r="F8022" i="1"/>
  <c r="H8022" i="1" s="1"/>
  <c r="F8023" i="1"/>
  <c r="H8023" i="1" s="1"/>
  <c r="F8024" i="1"/>
  <c r="F8025" i="1"/>
  <c r="H8025" i="1" s="1"/>
  <c r="F8026" i="1"/>
  <c r="H8026" i="1" s="1"/>
  <c r="F8027" i="1"/>
  <c r="H8027" i="1" s="1"/>
  <c r="F8028" i="1"/>
  <c r="F8029" i="1"/>
  <c r="H8029" i="1" s="1"/>
  <c r="F8030" i="1"/>
  <c r="H8030" i="1" s="1"/>
  <c r="F8031" i="1"/>
  <c r="H8031" i="1" s="1"/>
  <c r="F8032" i="1"/>
  <c r="F8033" i="1"/>
  <c r="H8033" i="1" s="1"/>
  <c r="F8034" i="1"/>
  <c r="H8034" i="1" s="1"/>
  <c r="F8035" i="1"/>
  <c r="H8035" i="1" s="1"/>
  <c r="F8036" i="1"/>
  <c r="F8037" i="1"/>
  <c r="H8037" i="1" s="1"/>
  <c r="F8038" i="1"/>
  <c r="H8038" i="1" s="1"/>
  <c r="F8039" i="1"/>
  <c r="H8039" i="1" s="1"/>
  <c r="F8040" i="1"/>
  <c r="F8041" i="1"/>
  <c r="H8041" i="1" s="1"/>
  <c r="F8042" i="1"/>
  <c r="H8042" i="1" s="1"/>
  <c r="F8043" i="1"/>
  <c r="H8043" i="1" s="1"/>
  <c r="F8044" i="1"/>
  <c r="F8045" i="1"/>
  <c r="H8045" i="1" s="1"/>
  <c r="F8046" i="1"/>
  <c r="H8046" i="1" s="1"/>
  <c r="F8047" i="1"/>
  <c r="H8047" i="1" s="1"/>
  <c r="F8048" i="1"/>
  <c r="F8049" i="1"/>
  <c r="H8049" i="1" s="1"/>
  <c r="F8050" i="1"/>
  <c r="H8050" i="1" s="1"/>
  <c r="F8051" i="1"/>
  <c r="H8051" i="1" s="1"/>
  <c r="F8052" i="1"/>
  <c r="F8053" i="1"/>
  <c r="H8053" i="1" s="1"/>
  <c r="F8054" i="1"/>
  <c r="H8054" i="1" s="1"/>
  <c r="F8055" i="1"/>
  <c r="H8055" i="1" s="1"/>
  <c r="F8056" i="1"/>
  <c r="F8057" i="1"/>
  <c r="H8057" i="1" s="1"/>
  <c r="F8058" i="1"/>
  <c r="H8058" i="1" s="1"/>
  <c r="F8059" i="1"/>
  <c r="H8059" i="1" s="1"/>
  <c r="F8060" i="1"/>
  <c r="F8061" i="1"/>
  <c r="H8061" i="1" s="1"/>
  <c r="F8062" i="1"/>
  <c r="H8062" i="1" s="1"/>
  <c r="F8063" i="1"/>
  <c r="H8063" i="1" s="1"/>
  <c r="F8064" i="1"/>
  <c r="F8065" i="1"/>
  <c r="H8065" i="1" s="1"/>
  <c r="F8066" i="1"/>
  <c r="H8066" i="1" s="1"/>
  <c r="F8067" i="1"/>
  <c r="H8067" i="1" s="1"/>
  <c r="F8068" i="1"/>
  <c r="F8069" i="1"/>
  <c r="H8069" i="1" s="1"/>
  <c r="F8070" i="1"/>
  <c r="H8070" i="1" s="1"/>
  <c r="F8071" i="1"/>
  <c r="H8071" i="1" s="1"/>
  <c r="F8072" i="1"/>
  <c r="F8073" i="1"/>
  <c r="H8073" i="1" s="1"/>
  <c r="F8074" i="1"/>
  <c r="H8074" i="1" s="1"/>
  <c r="F8075" i="1"/>
  <c r="H8075" i="1" s="1"/>
  <c r="F8076" i="1"/>
  <c r="F8077" i="1"/>
  <c r="H8077" i="1" s="1"/>
  <c r="F8078" i="1"/>
  <c r="H8078" i="1" s="1"/>
  <c r="F8079" i="1"/>
  <c r="H8079" i="1" s="1"/>
  <c r="F8080" i="1"/>
  <c r="F8081" i="1"/>
  <c r="H8081" i="1" s="1"/>
  <c r="F8082" i="1"/>
  <c r="H8082" i="1" s="1"/>
  <c r="F8083" i="1"/>
  <c r="H8083" i="1" s="1"/>
  <c r="F8084" i="1"/>
  <c r="F8085" i="1"/>
  <c r="H8085" i="1" s="1"/>
  <c r="F8086" i="1"/>
  <c r="H8086" i="1" s="1"/>
  <c r="F8087" i="1"/>
  <c r="H8087" i="1" s="1"/>
  <c r="F8088" i="1"/>
  <c r="F8089" i="1"/>
  <c r="H8089" i="1" s="1"/>
  <c r="F8090" i="1"/>
  <c r="H8090" i="1" s="1"/>
  <c r="F8091" i="1"/>
  <c r="H8091" i="1" s="1"/>
  <c r="F8092" i="1"/>
  <c r="F8093" i="1"/>
  <c r="H8093" i="1" s="1"/>
  <c r="F8094" i="1"/>
  <c r="H8094" i="1" s="1"/>
  <c r="F8095" i="1"/>
  <c r="H8095" i="1" s="1"/>
  <c r="F8096" i="1"/>
  <c r="F8097" i="1"/>
  <c r="H8097" i="1" s="1"/>
  <c r="F8098" i="1"/>
  <c r="H8098" i="1" s="1"/>
  <c r="F8099" i="1"/>
  <c r="H8099" i="1" s="1"/>
  <c r="F8100" i="1"/>
  <c r="F8101" i="1"/>
  <c r="H8101" i="1" s="1"/>
  <c r="F8102" i="1"/>
  <c r="H8102" i="1" s="1"/>
  <c r="F8103" i="1"/>
  <c r="H8103" i="1" s="1"/>
  <c r="F8104" i="1"/>
  <c r="F8105" i="1"/>
  <c r="H8105" i="1" s="1"/>
  <c r="F8106" i="1"/>
  <c r="H8106" i="1" s="1"/>
  <c r="F8107" i="1"/>
  <c r="H8107" i="1" s="1"/>
  <c r="F8108" i="1"/>
  <c r="F8109" i="1"/>
  <c r="H8109" i="1" s="1"/>
  <c r="F8110" i="1"/>
  <c r="H8110" i="1" s="1"/>
  <c r="F8111" i="1"/>
  <c r="H8111" i="1" s="1"/>
  <c r="F8112" i="1"/>
  <c r="F8113" i="1"/>
  <c r="H8113" i="1" s="1"/>
  <c r="F8114" i="1"/>
  <c r="H8114" i="1" s="1"/>
  <c r="F8115" i="1"/>
  <c r="H8115" i="1" s="1"/>
  <c r="F8116" i="1"/>
  <c r="F8117" i="1"/>
  <c r="H8117" i="1" s="1"/>
  <c r="F8118" i="1"/>
  <c r="H8118" i="1" s="1"/>
  <c r="F8119" i="1"/>
  <c r="H8119" i="1" s="1"/>
  <c r="F8120" i="1"/>
  <c r="F8121" i="1"/>
  <c r="H8121" i="1" s="1"/>
  <c r="F8122" i="1"/>
  <c r="H8122" i="1" s="1"/>
  <c r="F8123" i="1"/>
  <c r="H8123" i="1" s="1"/>
  <c r="F8124" i="1"/>
  <c r="F8125" i="1"/>
  <c r="H8125" i="1" s="1"/>
  <c r="F8126" i="1"/>
  <c r="H8126" i="1" s="1"/>
  <c r="F8127" i="1"/>
  <c r="H8127" i="1" s="1"/>
  <c r="F8128" i="1"/>
  <c r="F8129" i="1"/>
  <c r="H8129" i="1" s="1"/>
  <c r="F8130" i="1"/>
  <c r="H8130" i="1" s="1"/>
  <c r="F8131" i="1"/>
  <c r="H8131" i="1" s="1"/>
  <c r="F8132" i="1"/>
  <c r="F8133" i="1"/>
  <c r="H8133" i="1" s="1"/>
  <c r="F8134" i="1"/>
  <c r="H8134" i="1" s="1"/>
  <c r="F8135" i="1"/>
  <c r="H8135" i="1" s="1"/>
  <c r="F8136" i="1"/>
  <c r="F8137" i="1"/>
  <c r="H8137" i="1" s="1"/>
  <c r="F8138" i="1"/>
  <c r="H8138" i="1" s="1"/>
  <c r="F8139" i="1"/>
  <c r="H8139" i="1" s="1"/>
  <c r="F8140" i="1"/>
  <c r="F8141" i="1"/>
  <c r="H8141" i="1" s="1"/>
  <c r="F8142" i="1"/>
  <c r="H8142" i="1" s="1"/>
  <c r="F8143" i="1"/>
  <c r="H8143" i="1" s="1"/>
  <c r="F8144" i="1"/>
  <c r="F8145" i="1"/>
  <c r="H8145" i="1" s="1"/>
  <c r="F8146" i="1"/>
  <c r="H8146" i="1" s="1"/>
  <c r="F8147" i="1"/>
  <c r="H8147" i="1" s="1"/>
  <c r="F8148" i="1"/>
  <c r="F8149" i="1"/>
  <c r="H8149" i="1" s="1"/>
  <c r="F8150" i="1"/>
  <c r="H8150" i="1" s="1"/>
  <c r="F8151" i="1"/>
  <c r="H8151" i="1" s="1"/>
  <c r="F8152" i="1"/>
  <c r="F8153" i="1"/>
  <c r="H8153" i="1" s="1"/>
  <c r="F8154" i="1"/>
  <c r="H8154" i="1" s="1"/>
  <c r="F8155" i="1"/>
  <c r="H8155" i="1" s="1"/>
  <c r="F8156" i="1"/>
  <c r="F8157" i="1"/>
  <c r="H8157" i="1" s="1"/>
  <c r="F8158" i="1"/>
  <c r="H8158" i="1" s="1"/>
  <c r="F8159" i="1"/>
  <c r="H8159" i="1" s="1"/>
  <c r="F8160" i="1"/>
  <c r="F8161" i="1"/>
  <c r="H8161" i="1" s="1"/>
  <c r="F8162" i="1"/>
  <c r="H8162" i="1" s="1"/>
  <c r="F8163" i="1"/>
  <c r="H8163" i="1" s="1"/>
  <c r="F8164" i="1"/>
  <c r="F8165" i="1"/>
  <c r="H8165" i="1" s="1"/>
  <c r="F8166" i="1"/>
  <c r="H8166" i="1" s="1"/>
  <c r="F8167" i="1"/>
  <c r="H8167" i="1" s="1"/>
  <c r="F8168" i="1"/>
  <c r="F8169" i="1"/>
  <c r="H8169" i="1" s="1"/>
  <c r="F8170" i="1"/>
  <c r="H8170" i="1" s="1"/>
  <c r="F8171" i="1"/>
  <c r="H8171" i="1" s="1"/>
  <c r="F8172" i="1"/>
  <c r="F8173" i="1"/>
  <c r="H8173" i="1" s="1"/>
  <c r="F8174" i="1"/>
  <c r="H8174" i="1" s="1"/>
  <c r="F8175" i="1"/>
  <c r="H8175" i="1" s="1"/>
  <c r="F8176" i="1"/>
  <c r="F8177" i="1"/>
  <c r="H8177" i="1" s="1"/>
  <c r="F8178" i="1"/>
  <c r="H8178" i="1" s="1"/>
  <c r="F8179" i="1"/>
  <c r="H8179" i="1" s="1"/>
  <c r="F8180" i="1"/>
  <c r="F8181" i="1"/>
  <c r="H8181" i="1" s="1"/>
  <c r="F8182" i="1"/>
  <c r="H8182" i="1" s="1"/>
  <c r="F8183" i="1"/>
  <c r="H8183" i="1" s="1"/>
  <c r="F8184" i="1"/>
  <c r="F8185" i="1"/>
  <c r="H8185" i="1" s="1"/>
  <c r="F8186" i="1"/>
  <c r="H8186" i="1" s="1"/>
  <c r="F8187" i="1"/>
  <c r="H8187" i="1" s="1"/>
  <c r="F8188" i="1"/>
  <c r="F8189" i="1"/>
  <c r="H8189" i="1" s="1"/>
  <c r="F8190" i="1"/>
  <c r="H8190" i="1" s="1"/>
  <c r="F8191" i="1"/>
  <c r="H8191" i="1" s="1"/>
  <c r="F8192" i="1"/>
  <c r="F8193" i="1"/>
  <c r="H8193" i="1" s="1"/>
  <c r="F8194" i="1"/>
  <c r="H8194" i="1" s="1"/>
  <c r="F8195" i="1"/>
  <c r="H8195" i="1" s="1"/>
  <c r="F8196" i="1"/>
  <c r="F8197" i="1"/>
  <c r="H8197" i="1" s="1"/>
  <c r="F8198" i="1"/>
  <c r="H8198" i="1" s="1"/>
  <c r="F8199" i="1"/>
  <c r="H8199" i="1" s="1"/>
  <c r="F8200" i="1"/>
  <c r="F8201" i="1"/>
  <c r="H8201" i="1" s="1"/>
  <c r="F8202" i="1"/>
  <c r="H8202" i="1" s="1"/>
  <c r="F8203" i="1"/>
  <c r="H8203" i="1" s="1"/>
  <c r="F8204" i="1"/>
  <c r="F8205" i="1"/>
  <c r="H8205" i="1" s="1"/>
  <c r="F8206" i="1"/>
  <c r="H8206" i="1" s="1"/>
  <c r="F8207" i="1"/>
  <c r="H8207" i="1" s="1"/>
  <c r="F8208" i="1"/>
  <c r="F8209" i="1"/>
  <c r="H8209" i="1" s="1"/>
  <c r="F8210" i="1"/>
  <c r="H8210" i="1" s="1"/>
  <c r="F8211" i="1"/>
  <c r="H8211" i="1" s="1"/>
  <c r="F8212" i="1"/>
  <c r="F8213" i="1"/>
  <c r="H8213" i="1" s="1"/>
  <c r="F8214" i="1"/>
  <c r="H8214" i="1" s="1"/>
  <c r="F8215" i="1"/>
  <c r="H8215" i="1" s="1"/>
  <c r="F8216" i="1"/>
  <c r="F8217" i="1"/>
  <c r="H8217" i="1" s="1"/>
  <c r="F8218" i="1"/>
  <c r="H8218" i="1" s="1"/>
  <c r="F8219" i="1"/>
  <c r="H8219" i="1" s="1"/>
  <c r="F8220" i="1"/>
  <c r="F8221" i="1"/>
  <c r="H8221" i="1" s="1"/>
  <c r="F8222" i="1"/>
  <c r="H8222" i="1" s="1"/>
  <c r="F8223" i="1"/>
  <c r="H8223" i="1" s="1"/>
  <c r="F8224" i="1"/>
  <c r="F8225" i="1"/>
  <c r="H8225" i="1" s="1"/>
  <c r="F8226" i="1"/>
  <c r="H8226" i="1" s="1"/>
  <c r="F8227" i="1"/>
  <c r="H8227" i="1" s="1"/>
  <c r="F8228" i="1"/>
  <c r="F8229" i="1"/>
  <c r="H8229" i="1" s="1"/>
  <c r="F8230" i="1"/>
  <c r="H8230" i="1" s="1"/>
  <c r="F8231" i="1"/>
  <c r="H8231" i="1" s="1"/>
  <c r="F8232" i="1"/>
  <c r="F8233" i="1"/>
  <c r="H8233" i="1" s="1"/>
  <c r="F8234" i="1"/>
  <c r="H8234" i="1" s="1"/>
  <c r="F8235" i="1"/>
  <c r="H8235" i="1" s="1"/>
  <c r="F8236" i="1"/>
  <c r="F8237" i="1"/>
  <c r="H8237" i="1" s="1"/>
  <c r="F8238" i="1"/>
  <c r="H8238" i="1" s="1"/>
  <c r="F8239" i="1"/>
  <c r="H8239" i="1" s="1"/>
  <c r="F8240" i="1"/>
  <c r="F8241" i="1"/>
  <c r="H8241" i="1" s="1"/>
  <c r="F8242" i="1"/>
  <c r="H8242" i="1" s="1"/>
  <c r="F8243" i="1"/>
  <c r="H8243" i="1" s="1"/>
  <c r="F8244" i="1"/>
  <c r="F8245" i="1"/>
  <c r="H8245" i="1" s="1"/>
  <c r="F8246" i="1"/>
  <c r="H8246" i="1" s="1"/>
  <c r="F8247" i="1"/>
  <c r="H8247" i="1" s="1"/>
  <c r="F8248" i="1"/>
  <c r="F8249" i="1"/>
  <c r="H8249" i="1" s="1"/>
  <c r="F8250" i="1"/>
  <c r="H8250" i="1" s="1"/>
  <c r="F8251" i="1"/>
  <c r="H8251" i="1" s="1"/>
  <c r="F8252" i="1"/>
  <c r="F8253" i="1"/>
  <c r="H8253" i="1" s="1"/>
  <c r="F8254" i="1"/>
  <c r="H8254" i="1" s="1"/>
  <c r="F8255" i="1"/>
  <c r="H8255" i="1" s="1"/>
  <c r="F8256" i="1"/>
  <c r="F8257" i="1"/>
  <c r="H8257" i="1" s="1"/>
  <c r="F8258" i="1"/>
  <c r="H8258" i="1" s="1"/>
  <c r="F8259" i="1"/>
  <c r="H8259" i="1" s="1"/>
  <c r="F8260" i="1"/>
  <c r="F8261" i="1"/>
  <c r="H8261" i="1" s="1"/>
  <c r="F8262" i="1"/>
  <c r="H8262" i="1" s="1"/>
  <c r="F8263" i="1"/>
  <c r="H8263" i="1" s="1"/>
  <c r="F8264" i="1"/>
  <c r="F8265" i="1"/>
  <c r="H8265" i="1" s="1"/>
  <c r="F8266" i="1"/>
  <c r="H8266" i="1" s="1"/>
  <c r="F8267" i="1"/>
  <c r="H8267" i="1" s="1"/>
  <c r="F8268" i="1"/>
  <c r="F8269" i="1"/>
  <c r="H8269" i="1" s="1"/>
  <c r="F8270" i="1"/>
  <c r="H8270" i="1" s="1"/>
  <c r="F8271" i="1"/>
  <c r="H8271" i="1" s="1"/>
  <c r="F8272" i="1"/>
  <c r="F8273" i="1"/>
  <c r="H8273" i="1" s="1"/>
  <c r="F8274" i="1"/>
  <c r="H8274" i="1" s="1"/>
  <c r="F8275" i="1"/>
  <c r="H8275" i="1" s="1"/>
  <c r="F8276" i="1"/>
  <c r="F8277" i="1"/>
  <c r="H8277" i="1" s="1"/>
  <c r="F8278" i="1"/>
  <c r="H8278" i="1" s="1"/>
  <c r="F8279" i="1"/>
  <c r="H8279" i="1" s="1"/>
  <c r="F8280" i="1"/>
  <c r="F8281" i="1"/>
  <c r="H8281" i="1" s="1"/>
  <c r="F8282" i="1"/>
  <c r="H8282" i="1" s="1"/>
  <c r="F8283" i="1"/>
  <c r="H8283" i="1" s="1"/>
  <c r="F8284" i="1"/>
  <c r="F8285" i="1"/>
  <c r="H8285" i="1" s="1"/>
  <c r="F8286" i="1"/>
  <c r="H8286" i="1" s="1"/>
  <c r="F8287" i="1"/>
  <c r="H8287" i="1" s="1"/>
  <c r="F8288" i="1"/>
  <c r="F8289" i="1"/>
  <c r="H8289" i="1" s="1"/>
  <c r="F8290" i="1"/>
  <c r="H8290" i="1" s="1"/>
  <c r="F8291" i="1"/>
  <c r="H8291" i="1" s="1"/>
  <c r="F8292" i="1"/>
  <c r="F8293" i="1"/>
  <c r="H8293" i="1" s="1"/>
  <c r="F8294" i="1"/>
  <c r="H8294" i="1" s="1"/>
  <c r="F8295" i="1"/>
  <c r="H8295" i="1" s="1"/>
  <c r="F8296" i="1"/>
  <c r="F8297" i="1"/>
  <c r="H8297" i="1" s="1"/>
  <c r="F8298" i="1"/>
  <c r="H8298" i="1" s="1"/>
  <c r="F8299" i="1"/>
  <c r="H8299" i="1" s="1"/>
  <c r="F8300" i="1"/>
  <c r="F8301" i="1"/>
  <c r="H8301" i="1" s="1"/>
  <c r="F8302" i="1"/>
  <c r="H8302" i="1" s="1"/>
  <c r="F8303" i="1"/>
  <c r="H8303" i="1" s="1"/>
  <c r="F8304" i="1"/>
  <c r="F8305" i="1"/>
  <c r="H8305" i="1" s="1"/>
  <c r="F8306" i="1"/>
  <c r="H8306" i="1" s="1"/>
  <c r="F8307" i="1"/>
  <c r="H8307" i="1" s="1"/>
  <c r="F8308" i="1"/>
  <c r="F8309" i="1"/>
  <c r="H8309" i="1" s="1"/>
  <c r="F8310" i="1"/>
  <c r="H8310" i="1" s="1"/>
  <c r="F8311" i="1"/>
  <c r="H8311" i="1" s="1"/>
  <c r="F8312" i="1"/>
  <c r="F8313" i="1"/>
  <c r="H8313" i="1" s="1"/>
  <c r="F8314" i="1"/>
  <c r="H8314" i="1" s="1"/>
  <c r="F8315" i="1"/>
  <c r="H8315" i="1" s="1"/>
  <c r="F8316" i="1"/>
  <c r="F8317" i="1"/>
  <c r="H8317" i="1" s="1"/>
  <c r="F8318" i="1"/>
  <c r="H8318" i="1" s="1"/>
  <c r="F8319" i="1"/>
  <c r="H8319" i="1" s="1"/>
  <c r="F8320" i="1"/>
  <c r="F8321" i="1"/>
  <c r="H8321" i="1" s="1"/>
  <c r="F8322" i="1"/>
  <c r="H8322" i="1" s="1"/>
  <c r="F8323" i="1"/>
  <c r="H8323" i="1" s="1"/>
  <c r="F8324" i="1"/>
  <c r="F8325" i="1"/>
  <c r="H8325" i="1" s="1"/>
  <c r="F8326" i="1"/>
  <c r="H8326" i="1" s="1"/>
  <c r="F8327" i="1"/>
  <c r="H8327" i="1" s="1"/>
  <c r="F8328" i="1"/>
  <c r="F8329" i="1"/>
  <c r="H8329" i="1" s="1"/>
  <c r="F8330" i="1"/>
  <c r="H8330" i="1" s="1"/>
  <c r="F8331" i="1"/>
  <c r="H8331" i="1" s="1"/>
  <c r="F8332" i="1"/>
  <c r="F8333" i="1"/>
  <c r="H8333" i="1" s="1"/>
  <c r="F8334" i="1"/>
  <c r="H8334" i="1" s="1"/>
  <c r="F8335" i="1"/>
  <c r="H8335" i="1" s="1"/>
  <c r="F8336" i="1"/>
  <c r="F8337" i="1"/>
  <c r="H8337" i="1" s="1"/>
  <c r="F8338" i="1"/>
  <c r="H8338" i="1" s="1"/>
  <c r="F8339" i="1"/>
  <c r="H8339" i="1" s="1"/>
  <c r="F8340" i="1"/>
  <c r="F8341" i="1"/>
  <c r="H8341" i="1" s="1"/>
  <c r="F8342" i="1"/>
  <c r="H8342" i="1" s="1"/>
  <c r="F8343" i="1"/>
  <c r="H8343" i="1" s="1"/>
  <c r="F8344" i="1"/>
  <c r="F8345" i="1"/>
  <c r="H8345" i="1" s="1"/>
  <c r="F8346" i="1"/>
  <c r="H8346" i="1" s="1"/>
  <c r="F8347" i="1"/>
  <c r="H8347" i="1" s="1"/>
  <c r="F8348" i="1"/>
  <c r="F8349" i="1"/>
  <c r="H8349" i="1" s="1"/>
  <c r="F8350" i="1"/>
  <c r="H8350" i="1" s="1"/>
  <c r="F8351" i="1"/>
  <c r="H8351" i="1" s="1"/>
  <c r="F8352" i="1"/>
  <c r="F8353" i="1"/>
  <c r="H8353" i="1" s="1"/>
  <c r="F8354" i="1"/>
  <c r="H8354" i="1" s="1"/>
  <c r="F8355" i="1"/>
  <c r="H8355" i="1" s="1"/>
  <c r="F8356" i="1"/>
  <c r="F8357" i="1"/>
  <c r="H8357" i="1" s="1"/>
  <c r="F8358" i="1"/>
  <c r="H8358" i="1" s="1"/>
  <c r="F8359" i="1"/>
  <c r="H8359" i="1" s="1"/>
  <c r="F8360" i="1"/>
  <c r="F8361" i="1"/>
  <c r="H8361" i="1" s="1"/>
  <c r="F8362" i="1"/>
  <c r="H8362" i="1" s="1"/>
  <c r="F8363" i="1"/>
  <c r="H8363" i="1" s="1"/>
  <c r="F8364" i="1"/>
  <c r="F8365" i="1"/>
  <c r="H8365" i="1" s="1"/>
  <c r="F8366" i="1"/>
  <c r="H8366" i="1" s="1"/>
  <c r="F8367" i="1"/>
  <c r="H8367" i="1" s="1"/>
  <c r="F8368" i="1"/>
  <c r="F8369" i="1"/>
  <c r="H8369" i="1" s="1"/>
  <c r="F8370" i="1"/>
  <c r="H8370" i="1" s="1"/>
  <c r="F8371" i="1"/>
  <c r="H8371" i="1" s="1"/>
  <c r="F8372" i="1"/>
  <c r="F8373" i="1"/>
  <c r="H8373" i="1" s="1"/>
  <c r="F8374" i="1"/>
  <c r="H8374" i="1" s="1"/>
  <c r="F8375" i="1"/>
  <c r="H8375" i="1" s="1"/>
  <c r="F8376" i="1"/>
  <c r="F8377" i="1"/>
  <c r="H8377" i="1" s="1"/>
  <c r="F8378" i="1"/>
  <c r="H8378" i="1" s="1"/>
  <c r="F8379" i="1"/>
  <c r="H8379" i="1" s="1"/>
  <c r="F8380" i="1"/>
  <c r="F8381" i="1"/>
  <c r="H8381" i="1" s="1"/>
  <c r="F8382" i="1"/>
  <c r="H8382" i="1" s="1"/>
  <c r="F8383" i="1"/>
  <c r="H8383" i="1" s="1"/>
  <c r="F8384" i="1"/>
  <c r="F8385" i="1"/>
  <c r="H8385" i="1" s="1"/>
  <c r="F8386" i="1"/>
  <c r="H8386" i="1" s="1"/>
  <c r="F8387" i="1"/>
  <c r="H8387" i="1" s="1"/>
  <c r="F8388" i="1"/>
  <c r="F8389" i="1"/>
  <c r="H8389" i="1" s="1"/>
  <c r="F8390" i="1"/>
  <c r="H8390" i="1" s="1"/>
  <c r="F8391" i="1"/>
  <c r="H8391" i="1" s="1"/>
  <c r="F8392" i="1"/>
  <c r="F8393" i="1"/>
  <c r="H8393" i="1" s="1"/>
  <c r="F8394" i="1"/>
  <c r="H8394" i="1" s="1"/>
  <c r="F8395" i="1"/>
  <c r="H8395" i="1" s="1"/>
  <c r="F8396" i="1"/>
  <c r="F8397" i="1"/>
  <c r="H8397" i="1" s="1"/>
  <c r="F8398" i="1"/>
  <c r="H8398" i="1" s="1"/>
  <c r="F8399" i="1"/>
  <c r="H8399" i="1" s="1"/>
  <c r="F8400" i="1"/>
  <c r="F8401" i="1"/>
  <c r="H8401" i="1" s="1"/>
  <c r="F8402" i="1"/>
  <c r="H8402" i="1" s="1"/>
  <c r="F8403" i="1"/>
  <c r="H8403" i="1" s="1"/>
  <c r="F8404" i="1"/>
  <c r="F8405" i="1"/>
  <c r="H8405" i="1" s="1"/>
  <c r="F8406" i="1"/>
  <c r="H8406" i="1" s="1"/>
  <c r="F8407" i="1"/>
  <c r="H8407" i="1" s="1"/>
  <c r="F8408" i="1"/>
  <c r="F8409" i="1"/>
  <c r="H8409" i="1" s="1"/>
  <c r="F8410" i="1"/>
  <c r="H8410" i="1" s="1"/>
  <c r="F8411" i="1"/>
  <c r="H8411" i="1" s="1"/>
  <c r="F8412" i="1"/>
  <c r="F8413" i="1"/>
  <c r="H8413" i="1" s="1"/>
  <c r="F8414" i="1"/>
  <c r="H8414" i="1" s="1"/>
  <c r="F8415" i="1"/>
  <c r="H8415" i="1" s="1"/>
  <c r="F8416" i="1"/>
  <c r="F8417" i="1"/>
  <c r="H8417" i="1" s="1"/>
  <c r="F8418" i="1"/>
  <c r="H8418" i="1" s="1"/>
  <c r="F8419" i="1"/>
  <c r="H8419" i="1" s="1"/>
  <c r="F8420" i="1"/>
  <c r="F8421" i="1"/>
  <c r="H8421" i="1" s="1"/>
  <c r="F8422" i="1"/>
  <c r="H8422" i="1" s="1"/>
  <c r="F8423" i="1"/>
  <c r="H8423" i="1" s="1"/>
  <c r="F8424" i="1"/>
  <c r="F8425" i="1"/>
  <c r="H8425" i="1" s="1"/>
  <c r="F8426" i="1"/>
  <c r="H8426" i="1" s="1"/>
  <c r="F8427" i="1"/>
  <c r="H8427" i="1" s="1"/>
  <c r="F8428" i="1"/>
  <c r="F8429" i="1"/>
  <c r="H8429" i="1" s="1"/>
  <c r="F8430" i="1"/>
  <c r="H8430" i="1" s="1"/>
  <c r="F8431" i="1"/>
  <c r="H8431" i="1" s="1"/>
  <c r="F8432" i="1"/>
  <c r="F8433" i="1"/>
  <c r="H8433" i="1" s="1"/>
  <c r="F8434" i="1"/>
  <c r="H8434" i="1" s="1"/>
  <c r="F8435" i="1"/>
  <c r="H8435" i="1" s="1"/>
  <c r="F8436" i="1"/>
  <c r="F8437" i="1"/>
  <c r="H8437" i="1" s="1"/>
  <c r="F8438" i="1"/>
  <c r="H8438" i="1" s="1"/>
  <c r="F8439" i="1"/>
  <c r="H8439" i="1" s="1"/>
  <c r="F8440" i="1"/>
  <c r="F8441" i="1"/>
  <c r="H8441" i="1" s="1"/>
  <c r="F8442" i="1"/>
  <c r="H8442" i="1" s="1"/>
  <c r="F8443" i="1"/>
  <c r="H8443" i="1" s="1"/>
  <c r="F8444" i="1"/>
  <c r="F8445" i="1"/>
  <c r="H8445" i="1" s="1"/>
  <c r="F8446" i="1"/>
  <c r="H8446" i="1" s="1"/>
  <c r="F8447" i="1"/>
  <c r="H8447" i="1" s="1"/>
  <c r="F8448" i="1"/>
  <c r="F8449" i="1"/>
  <c r="H8449" i="1" s="1"/>
  <c r="F8450" i="1"/>
  <c r="H8450" i="1" s="1"/>
  <c r="F8451" i="1"/>
  <c r="H8451" i="1" s="1"/>
  <c r="F8452" i="1"/>
  <c r="F8453" i="1"/>
  <c r="H8453" i="1" s="1"/>
  <c r="F8454" i="1"/>
  <c r="H8454" i="1" s="1"/>
  <c r="F8455" i="1"/>
  <c r="H8455" i="1" s="1"/>
  <c r="F8456" i="1"/>
  <c r="F8457" i="1"/>
  <c r="H8457" i="1" s="1"/>
  <c r="F8458" i="1"/>
  <c r="H8458" i="1" s="1"/>
  <c r="F8459" i="1"/>
  <c r="H8459" i="1" s="1"/>
  <c r="F8460" i="1"/>
  <c r="F8461" i="1"/>
  <c r="H8461" i="1" s="1"/>
  <c r="F8462" i="1"/>
  <c r="H8462" i="1" s="1"/>
  <c r="F8463" i="1"/>
  <c r="H8463" i="1" s="1"/>
  <c r="F8464" i="1"/>
  <c r="F8465" i="1"/>
  <c r="H8465" i="1" s="1"/>
  <c r="F8466" i="1"/>
  <c r="H8466" i="1" s="1"/>
  <c r="F8467" i="1"/>
  <c r="H8467" i="1" s="1"/>
  <c r="F8468" i="1"/>
  <c r="F8469" i="1"/>
  <c r="H8469" i="1" s="1"/>
  <c r="F8470" i="1"/>
  <c r="H8470" i="1" s="1"/>
  <c r="F8471" i="1"/>
  <c r="H8471" i="1" s="1"/>
  <c r="F8472" i="1"/>
  <c r="F8473" i="1"/>
  <c r="H8473" i="1" s="1"/>
  <c r="F8474" i="1"/>
  <c r="H8474" i="1" s="1"/>
  <c r="F8475" i="1"/>
  <c r="H8475" i="1" s="1"/>
  <c r="F8476" i="1"/>
  <c r="F8477" i="1"/>
  <c r="H8477" i="1" s="1"/>
  <c r="F8478" i="1"/>
  <c r="H8478" i="1" s="1"/>
  <c r="F8479" i="1"/>
  <c r="H8479" i="1" s="1"/>
  <c r="F8480" i="1"/>
  <c r="F8481" i="1"/>
  <c r="H8481" i="1" s="1"/>
  <c r="F8482" i="1"/>
  <c r="H8482" i="1" s="1"/>
  <c r="F8483" i="1"/>
  <c r="H8483" i="1" s="1"/>
  <c r="F8484" i="1"/>
  <c r="F8485" i="1"/>
  <c r="H8485" i="1" s="1"/>
  <c r="F8486" i="1"/>
  <c r="H8486" i="1" s="1"/>
  <c r="F8487" i="1"/>
  <c r="H8487" i="1" s="1"/>
  <c r="F8488" i="1"/>
  <c r="F8489" i="1"/>
  <c r="H8489" i="1" s="1"/>
  <c r="F8490" i="1"/>
  <c r="H8490" i="1" s="1"/>
  <c r="F8491" i="1"/>
  <c r="H8491" i="1" s="1"/>
  <c r="F8492" i="1"/>
  <c r="F8493" i="1"/>
  <c r="H8493" i="1" s="1"/>
  <c r="F8494" i="1"/>
  <c r="H8494" i="1" s="1"/>
  <c r="F8495" i="1"/>
  <c r="H8495" i="1" s="1"/>
  <c r="F8496" i="1"/>
  <c r="F8497" i="1"/>
  <c r="H8497" i="1" s="1"/>
  <c r="F8498" i="1"/>
  <c r="H8498" i="1" s="1"/>
  <c r="F8499" i="1"/>
  <c r="H8499" i="1" s="1"/>
  <c r="F8500" i="1"/>
  <c r="F8501" i="1"/>
  <c r="H8501" i="1" s="1"/>
  <c r="F8502" i="1"/>
  <c r="H8502" i="1" s="1"/>
  <c r="F8503" i="1"/>
  <c r="H8503" i="1" s="1"/>
  <c r="F8504" i="1"/>
  <c r="F8505" i="1"/>
  <c r="H8505" i="1" s="1"/>
  <c r="F8506" i="1"/>
  <c r="H8506" i="1" s="1"/>
  <c r="F8507" i="1"/>
  <c r="H8507" i="1" s="1"/>
  <c r="F8508" i="1"/>
  <c r="F8509" i="1"/>
  <c r="H8509" i="1" s="1"/>
  <c r="F8510" i="1"/>
  <c r="H8510" i="1" s="1"/>
  <c r="F8511" i="1"/>
  <c r="H8511" i="1" s="1"/>
  <c r="F8512" i="1"/>
  <c r="F8513" i="1"/>
  <c r="H8513" i="1" s="1"/>
  <c r="F8514" i="1"/>
  <c r="H8514" i="1" s="1"/>
  <c r="F8515" i="1"/>
  <c r="H8515" i="1" s="1"/>
  <c r="F8516" i="1"/>
  <c r="F8517" i="1"/>
  <c r="H8517" i="1" s="1"/>
  <c r="F8518" i="1"/>
  <c r="H8518" i="1" s="1"/>
  <c r="F8519" i="1"/>
  <c r="H8519" i="1" s="1"/>
  <c r="F8520" i="1"/>
  <c r="F8521" i="1"/>
  <c r="H8521" i="1" s="1"/>
  <c r="F8522" i="1"/>
  <c r="H8522" i="1" s="1"/>
  <c r="F8523" i="1"/>
  <c r="H8523" i="1" s="1"/>
  <c r="F8524" i="1"/>
  <c r="F8525" i="1"/>
  <c r="H8525" i="1" s="1"/>
  <c r="F8526" i="1"/>
  <c r="H8526" i="1" s="1"/>
  <c r="F8527" i="1"/>
  <c r="H8527" i="1" s="1"/>
  <c r="F8528" i="1"/>
  <c r="F8529" i="1"/>
  <c r="H8529" i="1" s="1"/>
  <c r="F8530" i="1"/>
  <c r="H8530" i="1" s="1"/>
  <c r="F8531" i="1"/>
  <c r="H8531" i="1" s="1"/>
  <c r="F8532" i="1"/>
  <c r="F8533" i="1"/>
  <c r="H8533" i="1" s="1"/>
  <c r="F8534" i="1"/>
  <c r="H8534" i="1" s="1"/>
  <c r="F8535" i="1"/>
  <c r="H8535" i="1" s="1"/>
  <c r="F8536" i="1"/>
  <c r="F8537" i="1"/>
  <c r="H8537" i="1" s="1"/>
  <c r="F8538" i="1"/>
  <c r="H8538" i="1" s="1"/>
  <c r="F8539" i="1"/>
  <c r="H8539" i="1" s="1"/>
  <c r="F8540" i="1"/>
  <c r="F8541" i="1"/>
  <c r="H8541" i="1" s="1"/>
  <c r="F8542" i="1"/>
  <c r="H8542" i="1" s="1"/>
  <c r="F8543" i="1"/>
  <c r="H8543" i="1" s="1"/>
  <c r="F8544" i="1"/>
  <c r="F8545" i="1"/>
  <c r="H8545" i="1" s="1"/>
  <c r="F8546" i="1"/>
  <c r="H8546" i="1" s="1"/>
  <c r="F8547" i="1"/>
  <c r="H8547" i="1" s="1"/>
  <c r="F8548" i="1"/>
  <c r="F8549" i="1"/>
  <c r="H8549" i="1" s="1"/>
  <c r="F8550" i="1"/>
  <c r="H8550" i="1" s="1"/>
  <c r="F8551" i="1"/>
  <c r="H8551" i="1" s="1"/>
  <c r="F8552" i="1"/>
  <c r="F8553" i="1"/>
  <c r="H8553" i="1" s="1"/>
  <c r="F8554" i="1"/>
  <c r="H8554" i="1" s="1"/>
  <c r="F8555" i="1"/>
  <c r="H8555" i="1" s="1"/>
  <c r="F8556" i="1"/>
  <c r="F8557" i="1"/>
  <c r="H8557" i="1" s="1"/>
  <c r="F8558" i="1"/>
  <c r="H8558" i="1" s="1"/>
  <c r="F8559" i="1"/>
  <c r="H8559" i="1" s="1"/>
  <c r="F8560" i="1"/>
  <c r="F8561" i="1"/>
  <c r="H8561" i="1" s="1"/>
  <c r="F8562" i="1"/>
  <c r="H8562" i="1" s="1"/>
  <c r="F8563" i="1"/>
  <c r="H8563" i="1" s="1"/>
  <c r="F8564" i="1"/>
  <c r="F8565" i="1"/>
  <c r="H8565" i="1" s="1"/>
  <c r="F8566" i="1"/>
  <c r="H8566" i="1" s="1"/>
  <c r="F8567" i="1"/>
  <c r="H8567" i="1" s="1"/>
  <c r="F8568" i="1"/>
  <c r="F8569" i="1"/>
  <c r="H8569" i="1" s="1"/>
  <c r="F8570" i="1"/>
  <c r="H8570" i="1" s="1"/>
  <c r="F8571" i="1"/>
  <c r="H8571" i="1" s="1"/>
  <c r="F8572" i="1"/>
  <c r="F8573" i="1"/>
  <c r="H8573" i="1" s="1"/>
  <c r="F8574" i="1"/>
  <c r="H8574" i="1" s="1"/>
  <c r="F8575" i="1"/>
  <c r="H8575" i="1" s="1"/>
  <c r="F8576" i="1"/>
  <c r="F8577" i="1"/>
  <c r="H8577" i="1" s="1"/>
  <c r="F8578" i="1"/>
  <c r="H8578" i="1" s="1"/>
  <c r="F8579" i="1"/>
  <c r="H8579" i="1" s="1"/>
  <c r="F8580" i="1"/>
  <c r="F8581" i="1"/>
  <c r="H8581" i="1" s="1"/>
  <c r="F8582" i="1"/>
  <c r="H8582" i="1" s="1"/>
  <c r="F8583" i="1"/>
  <c r="H8583" i="1" s="1"/>
  <c r="F8584" i="1"/>
  <c r="F8585" i="1"/>
  <c r="H8585" i="1" s="1"/>
  <c r="F8586" i="1"/>
  <c r="H8586" i="1" s="1"/>
  <c r="F8587" i="1"/>
  <c r="H8587" i="1" s="1"/>
  <c r="F8588" i="1"/>
  <c r="F8589" i="1"/>
  <c r="H8589" i="1" s="1"/>
  <c r="F8590" i="1"/>
  <c r="H8590" i="1" s="1"/>
  <c r="F8591" i="1"/>
  <c r="H8591" i="1" s="1"/>
  <c r="F8592" i="1"/>
  <c r="F8593" i="1"/>
  <c r="H8593" i="1" s="1"/>
  <c r="F8594" i="1"/>
  <c r="H8594" i="1" s="1"/>
  <c r="F8595" i="1"/>
  <c r="H8595" i="1" s="1"/>
  <c r="F8596" i="1"/>
  <c r="F8597" i="1"/>
  <c r="H8597" i="1" s="1"/>
  <c r="F8598" i="1"/>
  <c r="H8598" i="1" s="1"/>
  <c r="F8599" i="1"/>
  <c r="H8599" i="1" s="1"/>
  <c r="F8600" i="1"/>
  <c r="F8601" i="1"/>
  <c r="H8601" i="1" s="1"/>
  <c r="F8602" i="1"/>
  <c r="H8602" i="1" s="1"/>
  <c r="F8603" i="1"/>
  <c r="H8603" i="1" s="1"/>
  <c r="F8604" i="1"/>
  <c r="F8605" i="1"/>
  <c r="H8605" i="1" s="1"/>
  <c r="F8606" i="1"/>
  <c r="H8606" i="1" s="1"/>
  <c r="F8607" i="1"/>
  <c r="H8607" i="1" s="1"/>
  <c r="F8608" i="1"/>
  <c r="F8609" i="1"/>
  <c r="H8609" i="1" s="1"/>
  <c r="F8610" i="1"/>
  <c r="H8610" i="1" s="1"/>
  <c r="F8611" i="1"/>
  <c r="H8611" i="1" s="1"/>
  <c r="F8612" i="1"/>
  <c r="F8613" i="1"/>
  <c r="H8613" i="1" s="1"/>
  <c r="F8614" i="1"/>
  <c r="H8614" i="1" s="1"/>
  <c r="F8615" i="1"/>
  <c r="H8615" i="1" s="1"/>
  <c r="F8616" i="1"/>
  <c r="F8617" i="1"/>
  <c r="H8617" i="1" s="1"/>
  <c r="F8618" i="1"/>
  <c r="H8618" i="1" s="1"/>
  <c r="F8619" i="1"/>
  <c r="H8619" i="1" s="1"/>
  <c r="F8620" i="1"/>
  <c r="F8621" i="1"/>
  <c r="H8621" i="1" s="1"/>
  <c r="F8622" i="1"/>
  <c r="H8622" i="1" s="1"/>
  <c r="F8623" i="1"/>
  <c r="H8623" i="1" s="1"/>
  <c r="F8624" i="1"/>
  <c r="F8625" i="1"/>
  <c r="H8625" i="1" s="1"/>
  <c r="F8626" i="1"/>
  <c r="H8626" i="1" s="1"/>
  <c r="F8627" i="1"/>
  <c r="H8627" i="1" s="1"/>
  <c r="F8628" i="1"/>
  <c r="F8629" i="1"/>
  <c r="H8629" i="1" s="1"/>
  <c r="F8630" i="1"/>
  <c r="H8630" i="1" s="1"/>
  <c r="F8631" i="1"/>
  <c r="H8631" i="1" s="1"/>
  <c r="F8632" i="1"/>
  <c r="F8633" i="1"/>
  <c r="H8633" i="1" s="1"/>
  <c r="F8634" i="1"/>
  <c r="H8634" i="1" s="1"/>
  <c r="F8635" i="1"/>
  <c r="H8635" i="1" s="1"/>
  <c r="F8636" i="1"/>
  <c r="F8637" i="1"/>
  <c r="H8637" i="1" s="1"/>
  <c r="F8638" i="1"/>
  <c r="H8638" i="1" s="1"/>
  <c r="F8639" i="1"/>
  <c r="H8639" i="1" s="1"/>
  <c r="F8640" i="1"/>
  <c r="F8641" i="1"/>
  <c r="H8641" i="1" s="1"/>
  <c r="F8642" i="1"/>
  <c r="H8642" i="1" s="1"/>
  <c r="F8643" i="1"/>
  <c r="H8643" i="1" s="1"/>
  <c r="F8644" i="1"/>
  <c r="F8645" i="1"/>
  <c r="H8645" i="1" s="1"/>
  <c r="F8646" i="1"/>
  <c r="H8646" i="1" s="1"/>
  <c r="F8647" i="1"/>
  <c r="H8647" i="1" s="1"/>
  <c r="F8648" i="1"/>
  <c r="F8649" i="1"/>
  <c r="H8649" i="1" s="1"/>
  <c r="F8650" i="1"/>
  <c r="H8650" i="1" s="1"/>
  <c r="F8651" i="1"/>
  <c r="H8651" i="1" s="1"/>
  <c r="F8652" i="1"/>
  <c r="F8653" i="1"/>
  <c r="H8653" i="1" s="1"/>
  <c r="F8654" i="1"/>
  <c r="H8654" i="1" s="1"/>
  <c r="F8655" i="1"/>
  <c r="H8655" i="1" s="1"/>
  <c r="F8656" i="1"/>
  <c r="F8657" i="1"/>
  <c r="H8657" i="1" s="1"/>
  <c r="F8658" i="1"/>
  <c r="H8658" i="1" s="1"/>
  <c r="F8659" i="1"/>
  <c r="H8659" i="1" s="1"/>
  <c r="F8660" i="1"/>
  <c r="F8661" i="1"/>
  <c r="H8661" i="1" s="1"/>
  <c r="F8662" i="1"/>
  <c r="H8662" i="1" s="1"/>
  <c r="F8663" i="1"/>
  <c r="H8663" i="1" s="1"/>
  <c r="F8664" i="1"/>
  <c r="F8665" i="1"/>
  <c r="H8665" i="1" s="1"/>
  <c r="F8666" i="1"/>
  <c r="H8666" i="1" s="1"/>
  <c r="F8667" i="1"/>
  <c r="H8667" i="1" s="1"/>
  <c r="F8668" i="1"/>
  <c r="F8669" i="1"/>
  <c r="H8669" i="1" s="1"/>
  <c r="F8670" i="1"/>
  <c r="H8670" i="1" s="1"/>
  <c r="F8671" i="1"/>
  <c r="H8671" i="1" s="1"/>
  <c r="F8672" i="1"/>
  <c r="F8673" i="1"/>
  <c r="H8673" i="1" s="1"/>
  <c r="F8674" i="1"/>
  <c r="H8674" i="1" s="1"/>
  <c r="F8675" i="1"/>
  <c r="H8675" i="1" s="1"/>
  <c r="F8676" i="1"/>
  <c r="F8677" i="1"/>
  <c r="H8677" i="1" s="1"/>
  <c r="F8678" i="1"/>
  <c r="H8678" i="1" s="1"/>
  <c r="F8679" i="1"/>
  <c r="H8679" i="1" s="1"/>
  <c r="F8680" i="1"/>
  <c r="F8681" i="1"/>
  <c r="H8681" i="1" s="1"/>
  <c r="F8682" i="1"/>
  <c r="H8682" i="1" s="1"/>
  <c r="F8683" i="1"/>
  <c r="H8683" i="1" s="1"/>
  <c r="F8684" i="1"/>
  <c r="F8685" i="1"/>
  <c r="H8685" i="1" s="1"/>
  <c r="F8686" i="1"/>
  <c r="H8686" i="1" s="1"/>
  <c r="F8687" i="1"/>
  <c r="H8687" i="1" s="1"/>
  <c r="F8688" i="1"/>
  <c r="F8689" i="1"/>
  <c r="H8689" i="1" s="1"/>
  <c r="F8690" i="1"/>
  <c r="H8690" i="1" s="1"/>
  <c r="F8691" i="1"/>
  <c r="H8691" i="1" s="1"/>
  <c r="F8692" i="1"/>
  <c r="F8693" i="1"/>
  <c r="H8693" i="1" s="1"/>
  <c r="F8694" i="1"/>
  <c r="H8694" i="1" s="1"/>
  <c r="F8695" i="1"/>
  <c r="H8695" i="1" s="1"/>
  <c r="F8696" i="1"/>
  <c r="F8697" i="1"/>
  <c r="H8697" i="1" s="1"/>
  <c r="F8698" i="1"/>
  <c r="H8698" i="1" s="1"/>
  <c r="F8699" i="1"/>
  <c r="H8699" i="1" s="1"/>
  <c r="F8700" i="1"/>
  <c r="F8701" i="1"/>
  <c r="H8701" i="1" s="1"/>
  <c r="F8702" i="1"/>
  <c r="H8702" i="1" s="1"/>
  <c r="F8703" i="1"/>
  <c r="H8703" i="1" s="1"/>
  <c r="F8704" i="1"/>
  <c r="F8705" i="1"/>
  <c r="H8705" i="1" s="1"/>
  <c r="F8706" i="1"/>
  <c r="H8706" i="1" s="1"/>
  <c r="F8707" i="1"/>
  <c r="H8707" i="1" s="1"/>
  <c r="F8708" i="1"/>
  <c r="F8709" i="1"/>
  <c r="H8709" i="1" s="1"/>
  <c r="F8710" i="1"/>
  <c r="H8710" i="1" s="1"/>
  <c r="F8711" i="1"/>
  <c r="H8711" i="1" s="1"/>
  <c r="F8712" i="1"/>
  <c r="F8713" i="1"/>
  <c r="H8713" i="1" s="1"/>
  <c r="F8714" i="1"/>
  <c r="H8714" i="1" s="1"/>
  <c r="F8715" i="1"/>
  <c r="H8715" i="1" s="1"/>
  <c r="F8716" i="1"/>
  <c r="F8717" i="1"/>
  <c r="H8717" i="1" s="1"/>
  <c r="F8718" i="1"/>
  <c r="H8718" i="1" s="1"/>
  <c r="F8719" i="1"/>
  <c r="H8719" i="1" s="1"/>
  <c r="F8720" i="1"/>
  <c r="F8721" i="1"/>
  <c r="H8721" i="1" s="1"/>
  <c r="F8722" i="1"/>
  <c r="H8722" i="1" s="1"/>
  <c r="F8723" i="1"/>
  <c r="H8723" i="1" s="1"/>
  <c r="F8724" i="1"/>
  <c r="F8725" i="1"/>
  <c r="H8725" i="1" s="1"/>
  <c r="F8726" i="1"/>
  <c r="H8726" i="1" s="1"/>
  <c r="F8727" i="1"/>
  <c r="H8727" i="1" s="1"/>
  <c r="F8728" i="1"/>
  <c r="F8729" i="1"/>
  <c r="H8729" i="1" s="1"/>
  <c r="F8730" i="1"/>
  <c r="H8730" i="1" s="1"/>
  <c r="F8731" i="1"/>
  <c r="H8731" i="1" s="1"/>
  <c r="F8732" i="1"/>
  <c r="F8733" i="1"/>
  <c r="H8733" i="1" s="1"/>
  <c r="F8734" i="1"/>
  <c r="H8734" i="1" s="1"/>
  <c r="F8735" i="1"/>
  <c r="H8735" i="1" s="1"/>
  <c r="F8736" i="1"/>
  <c r="F8737" i="1"/>
  <c r="H8737" i="1" s="1"/>
  <c r="F8738" i="1"/>
  <c r="H8738" i="1" s="1"/>
  <c r="F8739" i="1"/>
  <c r="H8739" i="1" s="1"/>
  <c r="F8740" i="1"/>
  <c r="F8741" i="1"/>
  <c r="H8741" i="1" s="1"/>
  <c r="F8742" i="1"/>
  <c r="H8742" i="1" s="1"/>
  <c r="F8743" i="1"/>
  <c r="H8743" i="1" s="1"/>
  <c r="F8744" i="1"/>
  <c r="F8745" i="1"/>
  <c r="H8745" i="1" s="1"/>
  <c r="F8746" i="1"/>
  <c r="H8746" i="1" s="1"/>
  <c r="F8747" i="1"/>
  <c r="H8747" i="1" s="1"/>
  <c r="F8748" i="1"/>
  <c r="F8749" i="1"/>
  <c r="H8749" i="1" s="1"/>
  <c r="F8750" i="1"/>
  <c r="H8750" i="1" s="1"/>
  <c r="F8751" i="1"/>
  <c r="H8751" i="1" s="1"/>
  <c r="F8752" i="1"/>
  <c r="F8753" i="1"/>
  <c r="H8753" i="1" s="1"/>
  <c r="F8754" i="1"/>
  <c r="H8754" i="1" s="1"/>
  <c r="F8755" i="1"/>
  <c r="H8755" i="1" s="1"/>
  <c r="F8756" i="1"/>
  <c r="F8757" i="1"/>
  <c r="H8757" i="1" s="1"/>
  <c r="F8758" i="1"/>
  <c r="H8758" i="1" s="1"/>
  <c r="F8759" i="1"/>
  <c r="H8759" i="1" s="1"/>
  <c r="F8760" i="1"/>
  <c r="F8761" i="1"/>
  <c r="H8761" i="1" s="1"/>
  <c r="F8762" i="1"/>
  <c r="H8762" i="1" s="1"/>
  <c r="F8763" i="1"/>
  <c r="H8763" i="1" s="1"/>
  <c r="F8764" i="1"/>
  <c r="F8765" i="1"/>
  <c r="H8765" i="1" s="1"/>
  <c r="F8766" i="1"/>
  <c r="H8766" i="1" s="1"/>
  <c r="F8767" i="1"/>
  <c r="H8767" i="1" s="1"/>
  <c r="F8768" i="1"/>
  <c r="F8769" i="1"/>
  <c r="H8769" i="1" s="1"/>
  <c r="F8770" i="1"/>
  <c r="H8770" i="1" s="1"/>
  <c r="F8771" i="1"/>
  <c r="H8771" i="1" s="1"/>
  <c r="F8772" i="1"/>
  <c r="F8773" i="1"/>
  <c r="H8773" i="1" s="1"/>
  <c r="F8774" i="1"/>
  <c r="H8774" i="1" s="1"/>
  <c r="F8775" i="1"/>
  <c r="H8775" i="1" s="1"/>
  <c r="F8776" i="1"/>
  <c r="F8777" i="1"/>
  <c r="H8777" i="1" s="1"/>
  <c r="F8778" i="1"/>
  <c r="H8778" i="1" s="1"/>
  <c r="F8779" i="1"/>
  <c r="H8779" i="1" s="1"/>
  <c r="F8780" i="1"/>
  <c r="F8781" i="1"/>
  <c r="H8781" i="1" s="1"/>
  <c r="F8782" i="1"/>
  <c r="H8782" i="1" s="1"/>
  <c r="F8783" i="1"/>
  <c r="H8783" i="1" s="1"/>
  <c r="F8784" i="1"/>
  <c r="F8785" i="1"/>
  <c r="H8785" i="1" s="1"/>
  <c r="F8786" i="1"/>
  <c r="H8786" i="1" s="1"/>
  <c r="F8787" i="1"/>
  <c r="H8787" i="1" s="1"/>
  <c r="F8788" i="1"/>
  <c r="F8789" i="1"/>
  <c r="H8789" i="1" s="1"/>
  <c r="F8790" i="1"/>
  <c r="H8790" i="1" s="1"/>
  <c r="F8791" i="1"/>
  <c r="H8791" i="1" s="1"/>
  <c r="F8792" i="1"/>
  <c r="F8793" i="1"/>
  <c r="H8793" i="1" s="1"/>
  <c r="F8794" i="1"/>
  <c r="H8794" i="1" s="1"/>
  <c r="F8795" i="1"/>
  <c r="H8795" i="1" s="1"/>
  <c r="F8796" i="1"/>
  <c r="F8797" i="1"/>
  <c r="H8797" i="1" s="1"/>
  <c r="F8798" i="1"/>
  <c r="H8798" i="1" s="1"/>
  <c r="F8799" i="1"/>
  <c r="H8799" i="1" s="1"/>
  <c r="F8800" i="1"/>
  <c r="F8801" i="1"/>
  <c r="H8801" i="1" s="1"/>
  <c r="F8802" i="1"/>
  <c r="H8802" i="1" s="1"/>
  <c r="F8803" i="1"/>
  <c r="H8803" i="1" s="1"/>
  <c r="F8804" i="1"/>
  <c r="F8805" i="1"/>
  <c r="H8805" i="1" s="1"/>
  <c r="F8806" i="1"/>
  <c r="H8806" i="1" s="1"/>
  <c r="F8807" i="1"/>
  <c r="H8807" i="1" s="1"/>
  <c r="F8808" i="1"/>
  <c r="F8809" i="1"/>
  <c r="H8809" i="1" s="1"/>
  <c r="F8810" i="1"/>
  <c r="H8810" i="1" s="1"/>
  <c r="F8811" i="1"/>
  <c r="H8811" i="1" s="1"/>
  <c r="F8812" i="1"/>
  <c r="F8813" i="1"/>
  <c r="H8813" i="1" s="1"/>
  <c r="F8814" i="1"/>
  <c r="H8814" i="1" s="1"/>
  <c r="F8815" i="1"/>
  <c r="H8815" i="1" s="1"/>
  <c r="F8816" i="1"/>
  <c r="F8817" i="1"/>
  <c r="H8817" i="1" s="1"/>
  <c r="F8818" i="1"/>
  <c r="H8818" i="1" s="1"/>
  <c r="F8819" i="1"/>
  <c r="H8819" i="1" s="1"/>
  <c r="F8820" i="1"/>
  <c r="F8821" i="1"/>
  <c r="H8821" i="1" s="1"/>
  <c r="F8822" i="1"/>
  <c r="H8822" i="1" s="1"/>
  <c r="F8823" i="1"/>
  <c r="H8823" i="1" s="1"/>
  <c r="F8824" i="1"/>
  <c r="F8825" i="1"/>
  <c r="H8825" i="1" s="1"/>
  <c r="F8826" i="1"/>
  <c r="H8826" i="1" s="1"/>
  <c r="F8827" i="1"/>
  <c r="H8827" i="1" s="1"/>
  <c r="F8828" i="1"/>
  <c r="F8829" i="1"/>
  <c r="H8829" i="1" s="1"/>
  <c r="F8830" i="1"/>
  <c r="H8830" i="1" s="1"/>
  <c r="F8831" i="1"/>
  <c r="H8831" i="1" s="1"/>
  <c r="F8832" i="1"/>
  <c r="F8833" i="1"/>
  <c r="H8833" i="1" s="1"/>
  <c r="F8834" i="1"/>
  <c r="H8834" i="1" s="1"/>
  <c r="F8835" i="1"/>
  <c r="H8835" i="1" s="1"/>
  <c r="F8836" i="1"/>
  <c r="F8837" i="1"/>
  <c r="H8837" i="1" s="1"/>
  <c r="F8838" i="1"/>
  <c r="H8838" i="1" s="1"/>
  <c r="F8839" i="1"/>
  <c r="H8839" i="1" s="1"/>
  <c r="F8840" i="1"/>
  <c r="F8841" i="1"/>
  <c r="H8841" i="1" s="1"/>
  <c r="F8842" i="1"/>
  <c r="H8842" i="1" s="1"/>
  <c r="F8843" i="1"/>
  <c r="H8843" i="1" s="1"/>
  <c r="F8844" i="1"/>
  <c r="F8845" i="1"/>
  <c r="H8845" i="1" s="1"/>
  <c r="F8846" i="1"/>
  <c r="H8846" i="1" s="1"/>
  <c r="F8847" i="1"/>
  <c r="H8847" i="1" s="1"/>
  <c r="F8848" i="1"/>
  <c r="F8849" i="1"/>
  <c r="H8849" i="1" s="1"/>
  <c r="F8850" i="1"/>
  <c r="H8850" i="1" s="1"/>
  <c r="F8851" i="1"/>
  <c r="H8851" i="1" s="1"/>
  <c r="F8852" i="1"/>
  <c r="F8853" i="1"/>
  <c r="H8853" i="1" s="1"/>
  <c r="F8854" i="1"/>
  <c r="H8854" i="1" s="1"/>
  <c r="F8855" i="1"/>
  <c r="H8855" i="1" s="1"/>
  <c r="F8856" i="1"/>
  <c r="F8857" i="1"/>
  <c r="H8857" i="1" s="1"/>
  <c r="F8858" i="1"/>
  <c r="H8858" i="1" s="1"/>
  <c r="F8859" i="1"/>
  <c r="H8859" i="1" s="1"/>
  <c r="F8860" i="1"/>
  <c r="F8861" i="1"/>
  <c r="H8861" i="1" s="1"/>
  <c r="F8862" i="1"/>
  <c r="H8862" i="1" s="1"/>
  <c r="F8863" i="1"/>
  <c r="H8863" i="1" s="1"/>
  <c r="F8864" i="1"/>
  <c r="F8865" i="1"/>
  <c r="H8865" i="1" s="1"/>
  <c r="F8866" i="1"/>
  <c r="H8866" i="1" s="1"/>
  <c r="F8867" i="1"/>
  <c r="H8867" i="1" s="1"/>
  <c r="F8868" i="1"/>
  <c r="F8869" i="1"/>
  <c r="H8869" i="1" s="1"/>
  <c r="F8870" i="1"/>
  <c r="H8870" i="1" s="1"/>
  <c r="F8871" i="1"/>
  <c r="H8871" i="1" s="1"/>
  <c r="F8872" i="1"/>
  <c r="F8873" i="1"/>
  <c r="H8873" i="1" s="1"/>
  <c r="F8874" i="1"/>
  <c r="H8874" i="1" s="1"/>
  <c r="F8875" i="1"/>
  <c r="H8875" i="1" s="1"/>
  <c r="F8876" i="1"/>
  <c r="F8877" i="1"/>
  <c r="H8877" i="1" s="1"/>
  <c r="F8878" i="1"/>
  <c r="H8878" i="1" s="1"/>
  <c r="F8879" i="1"/>
  <c r="H8879" i="1" s="1"/>
  <c r="F8880" i="1"/>
  <c r="F8881" i="1"/>
  <c r="H8881" i="1" s="1"/>
  <c r="F8882" i="1"/>
  <c r="H8882" i="1" s="1"/>
  <c r="F8883" i="1"/>
  <c r="H8883" i="1" s="1"/>
  <c r="F8884" i="1"/>
  <c r="F8885" i="1"/>
  <c r="H8885" i="1" s="1"/>
  <c r="F8886" i="1"/>
  <c r="H8886" i="1" s="1"/>
  <c r="F8887" i="1"/>
  <c r="H8887" i="1" s="1"/>
  <c r="F8888" i="1"/>
  <c r="F8889" i="1"/>
  <c r="H8889" i="1" s="1"/>
  <c r="F8890" i="1"/>
  <c r="H8890" i="1" s="1"/>
  <c r="F8891" i="1"/>
  <c r="H8891" i="1" s="1"/>
  <c r="F8892" i="1"/>
  <c r="F8893" i="1"/>
  <c r="H8893" i="1" s="1"/>
  <c r="F8894" i="1"/>
  <c r="H8894" i="1" s="1"/>
  <c r="F8895" i="1"/>
  <c r="H8895" i="1" s="1"/>
  <c r="F8896" i="1"/>
  <c r="F8897" i="1"/>
  <c r="H8897" i="1" s="1"/>
  <c r="F8898" i="1"/>
  <c r="H8898" i="1" s="1"/>
  <c r="F8899" i="1"/>
  <c r="H8899" i="1" s="1"/>
  <c r="F8900" i="1"/>
  <c r="F8901" i="1"/>
  <c r="H8901" i="1" s="1"/>
  <c r="F8902" i="1"/>
  <c r="H8902" i="1" s="1"/>
  <c r="F8903" i="1"/>
  <c r="H8903" i="1" s="1"/>
  <c r="F8904" i="1"/>
  <c r="F8905" i="1"/>
  <c r="H8905" i="1" s="1"/>
  <c r="F8906" i="1"/>
  <c r="H8906" i="1" s="1"/>
  <c r="F8907" i="1"/>
  <c r="H8907" i="1" s="1"/>
  <c r="F8908" i="1"/>
  <c r="F8909" i="1"/>
  <c r="H8909" i="1" s="1"/>
  <c r="F8910" i="1"/>
  <c r="H8910" i="1" s="1"/>
  <c r="F8911" i="1"/>
  <c r="H8911" i="1" s="1"/>
  <c r="F8912" i="1"/>
  <c r="F8913" i="1"/>
  <c r="H8913" i="1" s="1"/>
  <c r="F8914" i="1"/>
  <c r="H8914" i="1" s="1"/>
  <c r="F8915" i="1"/>
  <c r="H8915" i="1" s="1"/>
  <c r="F8916" i="1"/>
  <c r="F8917" i="1"/>
  <c r="H8917" i="1" s="1"/>
  <c r="F8918" i="1"/>
  <c r="H8918" i="1" s="1"/>
  <c r="F8919" i="1"/>
  <c r="H8919" i="1" s="1"/>
  <c r="F8920" i="1"/>
  <c r="F8921" i="1"/>
  <c r="H8921" i="1" s="1"/>
  <c r="F8922" i="1"/>
  <c r="H8922" i="1" s="1"/>
  <c r="F8923" i="1"/>
  <c r="H8923" i="1" s="1"/>
  <c r="F8924" i="1"/>
  <c r="F8925" i="1"/>
  <c r="H8925" i="1" s="1"/>
  <c r="F8926" i="1"/>
  <c r="H8926" i="1" s="1"/>
  <c r="F8927" i="1"/>
  <c r="H8927" i="1" s="1"/>
  <c r="F8928" i="1"/>
  <c r="F8929" i="1"/>
  <c r="H8929" i="1" s="1"/>
  <c r="F8930" i="1"/>
  <c r="H8930" i="1" s="1"/>
  <c r="F8931" i="1"/>
  <c r="H8931" i="1" s="1"/>
  <c r="F8932" i="1"/>
  <c r="F8933" i="1"/>
  <c r="H8933" i="1" s="1"/>
  <c r="F8934" i="1"/>
  <c r="H8934" i="1" s="1"/>
  <c r="F8935" i="1"/>
  <c r="H8935" i="1" s="1"/>
  <c r="F8936" i="1"/>
  <c r="F8937" i="1"/>
  <c r="H8937" i="1" s="1"/>
  <c r="F8938" i="1"/>
  <c r="H8938" i="1" s="1"/>
  <c r="F8939" i="1"/>
  <c r="H8939" i="1" s="1"/>
  <c r="F8940" i="1"/>
  <c r="F8941" i="1"/>
  <c r="H8941" i="1" s="1"/>
  <c r="F8942" i="1"/>
  <c r="H8942" i="1" s="1"/>
  <c r="F8943" i="1"/>
  <c r="H8943" i="1" s="1"/>
  <c r="F8944" i="1"/>
  <c r="F8945" i="1"/>
  <c r="H8945" i="1" s="1"/>
  <c r="F8946" i="1"/>
  <c r="H8946" i="1" s="1"/>
  <c r="F8947" i="1"/>
  <c r="H8947" i="1" s="1"/>
  <c r="F8948" i="1"/>
  <c r="F8949" i="1"/>
  <c r="H8949" i="1" s="1"/>
  <c r="F8950" i="1"/>
  <c r="H8950" i="1" s="1"/>
  <c r="F8951" i="1"/>
  <c r="H8951" i="1" s="1"/>
  <c r="F8952" i="1"/>
  <c r="F8953" i="1"/>
  <c r="H8953" i="1" s="1"/>
  <c r="F8954" i="1"/>
  <c r="H8954" i="1" s="1"/>
  <c r="F8955" i="1"/>
  <c r="H8955" i="1" s="1"/>
  <c r="F8956" i="1"/>
  <c r="F8957" i="1"/>
  <c r="H8957" i="1" s="1"/>
  <c r="F8958" i="1"/>
  <c r="H8958" i="1" s="1"/>
  <c r="F8959" i="1"/>
  <c r="H8959" i="1" s="1"/>
  <c r="F8960" i="1"/>
  <c r="F8961" i="1"/>
  <c r="H8961" i="1" s="1"/>
  <c r="F8962" i="1"/>
  <c r="H8962" i="1" s="1"/>
  <c r="F8963" i="1"/>
  <c r="H8963" i="1" s="1"/>
  <c r="F8964" i="1"/>
  <c r="F8965" i="1"/>
  <c r="H8965" i="1" s="1"/>
  <c r="F8966" i="1"/>
  <c r="H8966" i="1" s="1"/>
  <c r="F8967" i="1"/>
  <c r="H8967" i="1" s="1"/>
  <c r="F8968" i="1"/>
  <c r="F8969" i="1"/>
  <c r="H8969" i="1" s="1"/>
  <c r="F8970" i="1"/>
  <c r="H8970" i="1" s="1"/>
  <c r="F8971" i="1"/>
  <c r="H8971" i="1" s="1"/>
  <c r="F8972" i="1"/>
  <c r="F8973" i="1"/>
  <c r="H8973" i="1" s="1"/>
  <c r="F8974" i="1"/>
  <c r="H8974" i="1" s="1"/>
  <c r="F8975" i="1"/>
  <c r="H8975" i="1" s="1"/>
  <c r="F8976" i="1"/>
  <c r="F8977" i="1"/>
  <c r="H8977" i="1" s="1"/>
  <c r="F8978" i="1"/>
  <c r="H8978" i="1" s="1"/>
  <c r="F8979" i="1"/>
  <c r="H8979" i="1" s="1"/>
  <c r="F8980" i="1"/>
  <c r="F8981" i="1"/>
  <c r="H8981" i="1" s="1"/>
  <c r="F8982" i="1"/>
  <c r="H8982" i="1" s="1"/>
  <c r="F8983" i="1"/>
  <c r="H8983" i="1" s="1"/>
  <c r="F8984" i="1"/>
  <c r="F8985" i="1"/>
  <c r="H8985" i="1" s="1"/>
  <c r="F8986" i="1"/>
  <c r="H8986" i="1" s="1"/>
  <c r="F8987" i="1"/>
  <c r="H8987" i="1" s="1"/>
  <c r="F8988" i="1"/>
  <c r="F8989" i="1"/>
  <c r="H8989" i="1" s="1"/>
  <c r="F8990" i="1"/>
  <c r="H8990" i="1" s="1"/>
  <c r="F8991" i="1"/>
  <c r="H8991" i="1" s="1"/>
  <c r="F8992" i="1"/>
  <c r="F8993" i="1"/>
  <c r="H8993" i="1" s="1"/>
  <c r="F8994" i="1"/>
  <c r="H8994" i="1" s="1"/>
  <c r="F8995" i="1"/>
  <c r="H8995" i="1" s="1"/>
  <c r="F8996" i="1"/>
  <c r="F8997" i="1"/>
  <c r="H8997" i="1" s="1"/>
  <c r="F8998" i="1"/>
  <c r="H8998" i="1" s="1"/>
  <c r="F8999" i="1"/>
  <c r="H8999" i="1" s="1"/>
  <c r="F9000" i="1"/>
  <c r="F9001" i="1"/>
  <c r="H9001" i="1" s="1"/>
  <c r="F9002" i="1"/>
  <c r="H9002" i="1" s="1"/>
  <c r="F9003" i="1"/>
  <c r="H9003" i="1" s="1"/>
  <c r="F9004" i="1"/>
  <c r="F9005" i="1"/>
  <c r="H9005" i="1" s="1"/>
  <c r="F9006" i="1"/>
  <c r="H9006" i="1" s="1"/>
  <c r="F9007" i="1"/>
  <c r="H9007" i="1" s="1"/>
  <c r="F9008" i="1"/>
  <c r="F9009" i="1"/>
  <c r="H9009" i="1" s="1"/>
  <c r="F9010" i="1"/>
  <c r="H9010" i="1" s="1"/>
  <c r="F9011" i="1"/>
  <c r="H9011" i="1" s="1"/>
  <c r="F9012" i="1"/>
  <c r="F9013" i="1"/>
  <c r="H9013" i="1" s="1"/>
  <c r="F9014" i="1"/>
  <c r="H9014" i="1" s="1"/>
  <c r="F9015" i="1"/>
  <c r="H9015" i="1" s="1"/>
  <c r="F9016" i="1"/>
  <c r="F9017" i="1"/>
  <c r="H9017" i="1" s="1"/>
  <c r="F9018" i="1"/>
  <c r="H9018" i="1" s="1"/>
  <c r="F9019" i="1"/>
  <c r="H9019" i="1" s="1"/>
  <c r="F9020" i="1"/>
  <c r="F9021" i="1"/>
  <c r="H9021" i="1" s="1"/>
  <c r="F9022" i="1"/>
  <c r="H9022" i="1" s="1"/>
  <c r="F9023" i="1"/>
  <c r="H9023" i="1" s="1"/>
  <c r="F9024" i="1"/>
  <c r="F9025" i="1"/>
  <c r="H9025" i="1" s="1"/>
  <c r="F9026" i="1"/>
  <c r="H9026" i="1" s="1"/>
  <c r="F9027" i="1"/>
  <c r="H9027" i="1" s="1"/>
  <c r="F9028" i="1"/>
  <c r="F9029" i="1"/>
  <c r="H9029" i="1" s="1"/>
  <c r="F9030" i="1"/>
  <c r="H9030" i="1" s="1"/>
  <c r="F9031" i="1"/>
  <c r="H9031" i="1" s="1"/>
  <c r="F9032" i="1"/>
  <c r="F9033" i="1"/>
  <c r="H9033" i="1" s="1"/>
  <c r="F9034" i="1"/>
  <c r="H9034" i="1" s="1"/>
  <c r="F9035" i="1"/>
  <c r="H9035" i="1" s="1"/>
  <c r="F9036" i="1"/>
  <c r="F9037" i="1"/>
  <c r="H9037" i="1" s="1"/>
  <c r="F9038" i="1"/>
  <c r="H9038" i="1" s="1"/>
  <c r="F9039" i="1"/>
  <c r="H9039" i="1" s="1"/>
  <c r="F9040" i="1"/>
  <c r="F9041" i="1"/>
  <c r="H9041" i="1" s="1"/>
  <c r="F9042" i="1"/>
  <c r="H9042" i="1" s="1"/>
  <c r="F9043" i="1"/>
  <c r="H9043" i="1" s="1"/>
  <c r="F9044" i="1"/>
  <c r="F9045" i="1"/>
  <c r="H9045" i="1" s="1"/>
  <c r="F9046" i="1"/>
  <c r="H9046" i="1" s="1"/>
  <c r="F9047" i="1"/>
  <c r="H9047" i="1" s="1"/>
  <c r="F9048" i="1"/>
  <c r="F9049" i="1"/>
  <c r="H9049" i="1" s="1"/>
  <c r="F9050" i="1"/>
  <c r="H9050" i="1" s="1"/>
  <c r="F9051" i="1"/>
  <c r="H9051" i="1" s="1"/>
  <c r="F9052" i="1"/>
  <c r="F9053" i="1"/>
  <c r="H9053" i="1" s="1"/>
  <c r="F9054" i="1"/>
  <c r="H9054" i="1" s="1"/>
  <c r="F9055" i="1"/>
  <c r="H9055" i="1" s="1"/>
  <c r="F9056" i="1"/>
  <c r="F9057" i="1"/>
  <c r="H9057" i="1" s="1"/>
  <c r="F9058" i="1"/>
  <c r="H9058" i="1" s="1"/>
  <c r="F9059" i="1"/>
  <c r="H9059" i="1" s="1"/>
  <c r="F9060" i="1"/>
  <c r="F9061" i="1"/>
  <c r="H9061" i="1" s="1"/>
  <c r="F9062" i="1"/>
  <c r="H9062" i="1" s="1"/>
  <c r="F9063" i="1"/>
  <c r="H9063" i="1" s="1"/>
  <c r="F9064" i="1"/>
  <c r="F9065" i="1"/>
  <c r="H9065" i="1" s="1"/>
  <c r="F9066" i="1"/>
  <c r="H9066" i="1" s="1"/>
  <c r="F9067" i="1"/>
  <c r="H9067" i="1" s="1"/>
  <c r="F9068" i="1"/>
  <c r="F9069" i="1"/>
  <c r="H9069" i="1" s="1"/>
  <c r="F9070" i="1"/>
  <c r="H9070" i="1" s="1"/>
  <c r="F9071" i="1"/>
  <c r="H9071" i="1" s="1"/>
  <c r="F9072" i="1"/>
  <c r="F9073" i="1"/>
  <c r="H9073" i="1" s="1"/>
  <c r="F9074" i="1"/>
  <c r="H9074" i="1" s="1"/>
  <c r="F9075" i="1"/>
  <c r="H9075" i="1" s="1"/>
  <c r="F9076" i="1"/>
  <c r="F9077" i="1"/>
  <c r="H9077" i="1" s="1"/>
  <c r="F9078" i="1"/>
  <c r="H9078" i="1" s="1"/>
  <c r="F9079" i="1"/>
  <c r="H9079" i="1" s="1"/>
  <c r="F9080" i="1"/>
  <c r="F9081" i="1"/>
  <c r="H9081" i="1" s="1"/>
  <c r="F9082" i="1"/>
  <c r="H9082" i="1" s="1"/>
  <c r="F9083" i="1"/>
  <c r="H9083" i="1" s="1"/>
  <c r="F9084" i="1"/>
  <c r="F9085" i="1"/>
  <c r="H9085" i="1" s="1"/>
  <c r="F9086" i="1"/>
  <c r="H9086" i="1" s="1"/>
  <c r="F9087" i="1"/>
  <c r="H9087" i="1" s="1"/>
  <c r="F9088" i="1"/>
  <c r="F9089" i="1"/>
  <c r="H9089" i="1" s="1"/>
  <c r="F9090" i="1"/>
  <c r="H9090" i="1" s="1"/>
  <c r="F9091" i="1"/>
  <c r="H9091" i="1" s="1"/>
  <c r="F9092" i="1"/>
  <c r="F9093" i="1"/>
  <c r="H9093" i="1" s="1"/>
  <c r="F9094" i="1"/>
  <c r="H9094" i="1" s="1"/>
  <c r="F9095" i="1"/>
  <c r="H9095" i="1" s="1"/>
  <c r="F9096" i="1"/>
  <c r="F9097" i="1"/>
  <c r="H9097" i="1" s="1"/>
  <c r="F9098" i="1"/>
  <c r="H9098" i="1" s="1"/>
  <c r="F9099" i="1"/>
  <c r="H9099" i="1" s="1"/>
  <c r="F9100" i="1"/>
  <c r="F9101" i="1"/>
  <c r="H9101" i="1" s="1"/>
  <c r="F9102" i="1"/>
  <c r="H9102" i="1" s="1"/>
  <c r="F9103" i="1"/>
  <c r="H9103" i="1" s="1"/>
  <c r="F9104" i="1"/>
  <c r="F9105" i="1"/>
  <c r="H9105" i="1" s="1"/>
  <c r="F9106" i="1"/>
  <c r="H9106" i="1" s="1"/>
  <c r="F9107" i="1"/>
  <c r="H9107" i="1" s="1"/>
  <c r="F9108" i="1"/>
  <c r="F9109" i="1"/>
  <c r="H9109" i="1" s="1"/>
  <c r="F9110" i="1"/>
  <c r="H9110" i="1" s="1"/>
  <c r="F9111" i="1"/>
  <c r="H9111" i="1" s="1"/>
  <c r="F9112" i="1"/>
  <c r="F9113" i="1"/>
  <c r="H9113" i="1" s="1"/>
  <c r="F9114" i="1"/>
  <c r="H9114" i="1" s="1"/>
  <c r="F9115" i="1"/>
  <c r="H9115" i="1" s="1"/>
  <c r="F9116" i="1"/>
  <c r="F9117" i="1"/>
  <c r="H9117" i="1" s="1"/>
  <c r="F9118" i="1"/>
  <c r="H9118" i="1" s="1"/>
  <c r="F9119" i="1"/>
  <c r="H9119" i="1" s="1"/>
  <c r="F9120" i="1"/>
  <c r="F9121" i="1"/>
  <c r="H9121" i="1" s="1"/>
  <c r="F9122" i="1"/>
  <c r="H9122" i="1" s="1"/>
  <c r="F9123" i="1"/>
  <c r="H9123" i="1" s="1"/>
  <c r="F9124" i="1"/>
  <c r="F9125" i="1"/>
  <c r="H9125" i="1" s="1"/>
  <c r="F9126" i="1"/>
  <c r="H9126" i="1" s="1"/>
  <c r="F9127" i="1"/>
  <c r="H9127" i="1" s="1"/>
  <c r="F9128" i="1"/>
  <c r="F9129" i="1"/>
  <c r="H9129" i="1" s="1"/>
  <c r="F9130" i="1"/>
  <c r="H9130" i="1" s="1"/>
  <c r="F9131" i="1"/>
  <c r="H9131" i="1" s="1"/>
  <c r="F9132" i="1"/>
  <c r="F9133" i="1"/>
  <c r="H9133" i="1" s="1"/>
  <c r="F9134" i="1"/>
  <c r="H9134" i="1" s="1"/>
  <c r="F9135" i="1"/>
  <c r="H9135" i="1" s="1"/>
  <c r="F9136" i="1"/>
  <c r="F9137" i="1"/>
  <c r="H9137" i="1" s="1"/>
  <c r="F9138" i="1"/>
  <c r="H9138" i="1" s="1"/>
  <c r="F9139" i="1"/>
  <c r="H9139" i="1" s="1"/>
  <c r="F9140" i="1"/>
  <c r="F9141" i="1"/>
  <c r="H9141" i="1" s="1"/>
  <c r="F9142" i="1"/>
  <c r="H9142" i="1" s="1"/>
  <c r="F9143" i="1"/>
  <c r="H9143" i="1" s="1"/>
  <c r="F9144" i="1"/>
  <c r="F9145" i="1"/>
  <c r="H9145" i="1" s="1"/>
  <c r="F9146" i="1"/>
  <c r="H9146" i="1" s="1"/>
  <c r="F9147" i="1"/>
  <c r="H9147" i="1" s="1"/>
  <c r="F9148" i="1"/>
  <c r="F9149" i="1"/>
  <c r="H9149" i="1" s="1"/>
  <c r="F9150" i="1"/>
  <c r="H9150" i="1" s="1"/>
  <c r="F9151" i="1"/>
  <c r="H9151" i="1" s="1"/>
  <c r="F9152" i="1"/>
  <c r="F9153" i="1"/>
  <c r="H9153" i="1" s="1"/>
  <c r="F9154" i="1"/>
  <c r="H9154" i="1" s="1"/>
  <c r="F9155" i="1"/>
  <c r="H9155" i="1" s="1"/>
  <c r="F9156" i="1"/>
  <c r="F9157" i="1"/>
  <c r="H9157" i="1" s="1"/>
  <c r="F9158" i="1"/>
  <c r="H9158" i="1" s="1"/>
  <c r="F9159" i="1"/>
  <c r="H9159" i="1" s="1"/>
  <c r="F9160" i="1"/>
  <c r="F9161" i="1"/>
  <c r="H9161" i="1" s="1"/>
  <c r="F9162" i="1"/>
  <c r="H9162" i="1" s="1"/>
  <c r="F9163" i="1"/>
  <c r="H9163" i="1" s="1"/>
  <c r="F9164" i="1"/>
  <c r="F9165" i="1"/>
  <c r="H9165" i="1" s="1"/>
  <c r="F9166" i="1"/>
  <c r="H9166" i="1" s="1"/>
  <c r="F9167" i="1"/>
  <c r="H9167" i="1" s="1"/>
  <c r="F9168" i="1"/>
  <c r="F9169" i="1"/>
  <c r="H9169" i="1" s="1"/>
  <c r="F9170" i="1"/>
  <c r="H9170" i="1" s="1"/>
  <c r="F9171" i="1"/>
  <c r="H9171" i="1" s="1"/>
  <c r="F9172" i="1"/>
  <c r="F9173" i="1"/>
  <c r="H9173" i="1" s="1"/>
  <c r="F9174" i="1"/>
  <c r="H9174" i="1" s="1"/>
  <c r="F9175" i="1"/>
  <c r="H9175" i="1" s="1"/>
  <c r="F9176" i="1"/>
  <c r="F9177" i="1"/>
  <c r="H9177" i="1" s="1"/>
  <c r="F9178" i="1"/>
  <c r="H9178" i="1" s="1"/>
  <c r="F9179" i="1"/>
  <c r="H9179" i="1" s="1"/>
  <c r="F9180" i="1"/>
  <c r="F9181" i="1"/>
  <c r="H9181" i="1" s="1"/>
  <c r="F9182" i="1"/>
  <c r="H9182" i="1" s="1"/>
  <c r="F9183" i="1"/>
  <c r="H9183" i="1" s="1"/>
  <c r="F9184" i="1"/>
  <c r="F9185" i="1"/>
  <c r="H9185" i="1" s="1"/>
  <c r="F9186" i="1"/>
  <c r="H9186" i="1" s="1"/>
  <c r="F9187" i="1"/>
  <c r="H9187" i="1" s="1"/>
  <c r="F9188" i="1"/>
  <c r="F9189" i="1"/>
  <c r="H9189" i="1" s="1"/>
  <c r="F9190" i="1"/>
  <c r="H9190" i="1" s="1"/>
  <c r="F9191" i="1"/>
  <c r="H9191" i="1" s="1"/>
  <c r="F9192" i="1"/>
  <c r="F9193" i="1"/>
  <c r="H9193" i="1" s="1"/>
  <c r="F9194" i="1"/>
  <c r="H9194" i="1" s="1"/>
  <c r="F9195" i="1"/>
  <c r="H9195" i="1" s="1"/>
  <c r="F9196" i="1"/>
  <c r="F9197" i="1"/>
  <c r="H9197" i="1" s="1"/>
  <c r="F9198" i="1"/>
  <c r="H9198" i="1" s="1"/>
  <c r="F9199" i="1"/>
  <c r="H9199" i="1" s="1"/>
  <c r="F9200" i="1"/>
  <c r="F9201" i="1"/>
  <c r="H9201" i="1" s="1"/>
  <c r="F9202" i="1"/>
  <c r="H9202" i="1" s="1"/>
  <c r="F9203" i="1"/>
  <c r="H9203" i="1" s="1"/>
  <c r="F9204" i="1"/>
  <c r="F9205" i="1"/>
  <c r="H9205" i="1" s="1"/>
  <c r="F9206" i="1"/>
  <c r="H9206" i="1" s="1"/>
  <c r="F9207" i="1"/>
  <c r="H9207" i="1" s="1"/>
  <c r="F9208" i="1"/>
  <c r="F9209" i="1"/>
  <c r="H9209" i="1" s="1"/>
  <c r="F9210" i="1"/>
  <c r="H9210" i="1" s="1"/>
  <c r="F9211" i="1"/>
  <c r="H9211" i="1" s="1"/>
  <c r="F9212" i="1"/>
  <c r="F9213" i="1"/>
  <c r="H9213" i="1" s="1"/>
  <c r="F9214" i="1"/>
  <c r="H9214" i="1" s="1"/>
  <c r="F9215" i="1"/>
  <c r="H9215" i="1" s="1"/>
  <c r="F9216" i="1"/>
  <c r="F9217" i="1"/>
  <c r="H9217" i="1" s="1"/>
  <c r="F9218" i="1"/>
  <c r="H9218" i="1" s="1"/>
  <c r="F9219" i="1"/>
  <c r="H9219" i="1" s="1"/>
  <c r="F9220" i="1"/>
  <c r="F9221" i="1"/>
  <c r="H9221" i="1" s="1"/>
  <c r="F9222" i="1"/>
  <c r="H9222" i="1" s="1"/>
  <c r="F9223" i="1"/>
  <c r="H9223" i="1" s="1"/>
  <c r="F9224" i="1"/>
  <c r="F9225" i="1"/>
  <c r="H9225" i="1" s="1"/>
  <c r="F9226" i="1"/>
  <c r="H9226" i="1" s="1"/>
  <c r="F9227" i="1"/>
  <c r="H9227" i="1" s="1"/>
  <c r="F9228" i="1"/>
  <c r="F9229" i="1"/>
  <c r="H9229" i="1" s="1"/>
  <c r="F9230" i="1"/>
  <c r="H9230" i="1" s="1"/>
  <c r="F9231" i="1"/>
  <c r="H9231" i="1" s="1"/>
  <c r="F9232" i="1"/>
  <c r="F9233" i="1"/>
  <c r="H9233" i="1" s="1"/>
  <c r="F9234" i="1"/>
  <c r="H9234" i="1" s="1"/>
  <c r="F9235" i="1"/>
  <c r="H9235" i="1" s="1"/>
  <c r="F9236" i="1"/>
  <c r="F9237" i="1"/>
  <c r="H9237" i="1" s="1"/>
  <c r="F9238" i="1"/>
  <c r="H9238" i="1" s="1"/>
  <c r="F9239" i="1"/>
  <c r="H9239" i="1" s="1"/>
  <c r="F9240" i="1"/>
  <c r="F9241" i="1"/>
  <c r="H9241" i="1" s="1"/>
  <c r="F9242" i="1"/>
  <c r="H9242" i="1" s="1"/>
  <c r="F9243" i="1"/>
  <c r="H9243" i="1" s="1"/>
  <c r="F9244" i="1"/>
  <c r="F9245" i="1"/>
  <c r="H9245" i="1" s="1"/>
  <c r="F9246" i="1"/>
  <c r="H9246" i="1" s="1"/>
  <c r="F9247" i="1"/>
  <c r="H9247" i="1" s="1"/>
  <c r="F9248" i="1"/>
  <c r="F9249" i="1"/>
  <c r="H9249" i="1" s="1"/>
  <c r="F9250" i="1"/>
  <c r="H9250" i="1" s="1"/>
  <c r="F9251" i="1"/>
  <c r="H9251" i="1" s="1"/>
  <c r="F9252" i="1"/>
  <c r="F9253" i="1"/>
  <c r="H9253" i="1" s="1"/>
  <c r="F9254" i="1"/>
  <c r="H9254" i="1" s="1"/>
  <c r="F9255" i="1"/>
  <c r="H9255" i="1" s="1"/>
  <c r="F9256" i="1"/>
  <c r="F9257" i="1"/>
  <c r="H9257" i="1" s="1"/>
  <c r="F9258" i="1"/>
  <c r="H9258" i="1" s="1"/>
  <c r="F9259" i="1"/>
  <c r="H9259" i="1" s="1"/>
  <c r="F9260" i="1"/>
  <c r="F9261" i="1"/>
  <c r="H9261" i="1" s="1"/>
  <c r="F9262" i="1"/>
  <c r="H9262" i="1" s="1"/>
  <c r="F9263" i="1"/>
  <c r="H9263" i="1" s="1"/>
  <c r="F9264" i="1"/>
  <c r="F9265" i="1"/>
  <c r="H9265" i="1" s="1"/>
  <c r="F9266" i="1"/>
  <c r="H9266" i="1" s="1"/>
  <c r="F9267" i="1"/>
  <c r="H9267" i="1" s="1"/>
  <c r="F9268" i="1"/>
  <c r="F9269" i="1"/>
  <c r="H9269" i="1" s="1"/>
  <c r="F9270" i="1"/>
  <c r="H9270" i="1" s="1"/>
  <c r="F9271" i="1"/>
  <c r="H9271" i="1" s="1"/>
  <c r="F9272" i="1"/>
  <c r="F9273" i="1"/>
  <c r="H9273" i="1" s="1"/>
  <c r="F9274" i="1"/>
  <c r="H9274" i="1" s="1"/>
  <c r="F9275" i="1"/>
  <c r="H9275" i="1" s="1"/>
  <c r="F9276" i="1"/>
  <c r="F9277" i="1"/>
  <c r="H9277" i="1" s="1"/>
  <c r="F9278" i="1"/>
  <c r="H9278" i="1" s="1"/>
  <c r="F9279" i="1"/>
  <c r="H9279" i="1" s="1"/>
  <c r="F9280" i="1"/>
  <c r="F9281" i="1"/>
  <c r="H9281" i="1" s="1"/>
  <c r="F9282" i="1"/>
  <c r="H9282" i="1" s="1"/>
  <c r="F9283" i="1"/>
  <c r="H9283" i="1" s="1"/>
  <c r="F9284" i="1"/>
  <c r="F9285" i="1"/>
  <c r="H9285" i="1" s="1"/>
  <c r="F9286" i="1"/>
  <c r="H9286" i="1" s="1"/>
  <c r="F9287" i="1"/>
  <c r="H9287" i="1" s="1"/>
  <c r="F9288" i="1"/>
  <c r="F9289" i="1"/>
  <c r="H9289" i="1" s="1"/>
  <c r="F9290" i="1"/>
  <c r="H9290" i="1" s="1"/>
  <c r="F9291" i="1"/>
  <c r="H9291" i="1" s="1"/>
  <c r="F9292" i="1"/>
  <c r="F9293" i="1"/>
  <c r="H9293" i="1" s="1"/>
  <c r="F9294" i="1"/>
  <c r="H9294" i="1" s="1"/>
  <c r="F9295" i="1"/>
  <c r="H9295" i="1" s="1"/>
  <c r="F9296" i="1"/>
  <c r="F9297" i="1"/>
  <c r="H9297" i="1" s="1"/>
  <c r="F9298" i="1"/>
  <c r="H9298" i="1" s="1"/>
  <c r="F9299" i="1"/>
  <c r="H9299" i="1" s="1"/>
  <c r="F9300" i="1"/>
  <c r="F9301" i="1"/>
  <c r="H9301" i="1" s="1"/>
  <c r="F9302" i="1"/>
  <c r="H9302" i="1" s="1"/>
  <c r="F9303" i="1"/>
  <c r="H9303" i="1" s="1"/>
  <c r="F9304" i="1"/>
  <c r="F9305" i="1"/>
  <c r="H9305" i="1" s="1"/>
  <c r="F9306" i="1"/>
  <c r="H9306" i="1" s="1"/>
  <c r="F9307" i="1"/>
  <c r="H9307" i="1" s="1"/>
  <c r="F9308" i="1"/>
  <c r="F9309" i="1"/>
  <c r="H9309" i="1" s="1"/>
  <c r="F9310" i="1"/>
  <c r="H9310" i="1" s="1"/>
  <c r="F9311" i="1"/>
  <c r="H9311" i="1" s="1"/>
  <c r="F9312" i="1"/>
  <c r="F9313" i="1"/>
  <c r="H9313" i="1" s="1"/>
  <c r="F9314" i="1"/>
  <c r="H9314" i="1" s="1"/>
  <c r="F9315" i="1"/>
  <c r="H9315" i="1" s="1"/>
  <c r="F9316" i="1"/>
  <c r="F9317" i="1"/>
  <c r="H9317" i="1" s="1"/>
  <c r="F9318" i="1"/>
  <c r="H9318" i="1" s="1"/>
  <c r="F9319" i="1"/>
  <c r="H9319" i="1" s="1"/>
  <c r="F9320" i="1"/>
  <c r="F9321" i="1"/>
  <c r="H9321" i="1" s="1"/>
  <c r="F9322" i="1"/>
  <c r="H9322" i="1" s="1"/>
  <c r="F9323" i="1"/>
  <c r="H9323" i="1" s="1"/>
  <c r="F9324" i="1"/>
  <c r="F9325" i="1"/>
  <c r="H9325" i="1" s="1"/>
  <c r="F9326" i="1"/>
  <c r="H9326" i="1" s="1"/>
  <c r="F9327" i="1"/>
  <c r="H9327" i="1" s="1"/>
  <c r="F9328" i="1"/>
  <c r="F9329" i="1"/>
  <c r="H9329" i="1" s="1"/>
  <c r="F9330" i="1"/>
  <c r="H9330" i="1" s="1"/>
  <c r="F9331" i="1"/>
  <c r="H9331" i="1" s="1"/>
  <c r="F9332" i="1"/>
  <c r="F9333" i="1"/>
  <c r="H9333" i="1" s="1"/>
  <c r="F9334" i="1"/>
  <c r="H9334" i="1" s="1"/>
  <c r="F9335" i="1"/>
  <c r="H9335" i="1" s="1"/>
  <c r="F9336" i="1"/>
  <c r="F9337" i="1"/>
  <c r="H9337" i="1" s="1"/>
  <c r="F9338" i="1"/>
  <c r="H9338" i="1" s="1"/>
  <c r="F9339" i="1"/>
  <c r="H9339" i="1" s="1"/>
  <c r="F9340" i="1"/>
  <c r="F9341" i="1"/>
  <c r="H9341" i="1" s="1"/>
  <c r="F9342" i="1"/>
  <c r="H9342" i="1" s="1"/>
  <c r="F9343" i="1"/>
  <c r="H9343" i="1" s="1"/>
  <c r="F9344" i="1"/>
  <c r="F9345" i="1"/>
  <c r="H9345" i="1" s="1"/>
  <c r="F9346" i="1"/>
  <c r="H9346" i="1" s="1"/>
  <c r="F9347" i="1"/>
  <c r="H9347" i="1" s="1"/>
  <c r="F9348" i="1"/>
  <c r="F9349" i="1"/>
  <c r="H9349" i="1" s="1"/>
  <c r="F9350" i="1"/>
  <c r="H9350" i="1" s="1"/>
  <c r="F9351" i="1"/>
  <c r="H9351" i="1" s="1"/>
  <c r="F9352" i="1"/>
  <c r="F9353" i="1"/>
  <c r="H9353" i="1" s="1"/>
  <c r="F9354" i="1"/>
  <c r="H9354" i="1" s="1"/>
  <c r="F9355" i="1"/>
  <c r="H9355" i="1" s="1"/>
  <c r="F9356" i="1"/>
  <c r="F9357" i="1"/>
  <c r="H9357" i="1" s="1"/>
  <c r="F9358" i="1"/>
  <c r="H9358" i="1" s="1"/>
  <c r="F9359" i="1"/>
  <c r="H9359" i="1" s="1"/>
  <c r="F9360" i="1"/>
  <c r="F9361" i="1"/>
  <c r="H9361" i="1" s="1"/>
  <c r="F9362" i="1"/>
  <c r="H9362" i="1" s="1"/>
  <c r="F9363" i="1"/>
  <c r="H9363" i="1" s="1"/>
  <c r="F9364" i="1"/>
  <c r="F9365" i="1"/>
  <c r="H9365" i="1" s="1"/>
  <c r="F9366" i="1"/>
  <c r="H9366" i="1" s="1"/>
  <c r="F9367" i="1"/>
  <c r="H9367" i="1" s="1"/>
  <c r="F9368" i="1"/>
  <c r="F9369" i="1"/>
  <c r="H9369" i="1" s="1"/>
  <c r="F9370" i="1"/>
  <c r="H9370" i="1" s="1"/>
  <c r="F9371" i="1"/>
  <c r="H9371" i="1" s="1"/>
  <c r="F9372" i="1"/>
  <c r="F9373" i="1"/>
  <c r="H9373" i="1" s="1"/>
  <c r="F9374" i="1"/>
  <c r="H9374" i="1" s="1"/>
  <c r="F9375" i="1"/>
  <c r="H9375" i="1" s="1"/>
  <c r="F9376" i="1"/>
  <c r="F9377" i="1"/>
  <c r="H9377" i="1" s="1"/>
  <c r="F9378" i="1"/>
  <c r="H9378" i="1" s="1"/>
  <c r="F9379" i="1"/>
  <c r="H9379" i="1" s="1"/>
  <c r="F9380" i="1"/>
  <c r="F9381" i="1"/>
  <c r="H9381" i="1" s="1"/>
  <c r="F9382" i="1"/>
  <c r="H9382" i="1" s="1"/>
  <c r="F9383" i="1"/>
  <c r="H9383" i="1" s="1"/>
  <c r="F9384" i="1"/>
  <c r="F9385" i="1"/>
  <c r="H9385" i="1" s="1"/>
  <c r="F9386" i="1"/>
  <c r="H9386" i="1" s="1"/>
  <c r="F9387" i="1"/>
  <c r="H9387" i="1" s="1"/>
  <c r="F9388" i="1"/>
  <c r="F9389" i="1"/>
  <c r="H9389" i="1" s="1"/>
  <c r="F9390" i="1"/>
  <c r="H9390" i="1" s="1"/>
  <c r="F9391" i="1"/>
  <c r="H9391" i="1" s="1"/>
  <c r="F9392" i="1"/>
  <c r="F9393" i="1"/>
  <c r="H9393" i="1" s="1"/>
  <c r="F9394" i="1"/>
  <c r="H9394" i="1" s="1"/>
  <c r="F9395" i="1"/>
  <c r="H9395" i="1" s="1"/>
  <c r="F9396" i="1"/>
  <c r="F9397" i="1"/>
  <c r="H9397" i="1" s="1"/>
  <c r="F9398" i="1"/>
  <c r="H9398" i="1" s="1"/>
  <c r="F9399" i="1"/>
  <c r="H9399" i="1" s="1"/>
  <c r="F9400" i="1"/>
  <c r="F9401" i="1"/>
  <c r="H9401" i="1" s="1"/>
  <c r="F9402" i="1"/>
  <c r="H9402" i="1" s="1"/>
  <c r="F9403" i="1"/>
  <c r="H9403" i="1" s="1"/>
  <c r="F9404" i="1"/>
  <c r="F9405" i="1"/>
  <c r="H9405" i="1" s="1"/>
  <c r="F9406" i="1"/>
  <c r="H9406" i="1" s="1"/>
  <c r="F9407" i="1"/>
  <c r="H9407" i="1" s="1"/>
  <c r="F9408" i="1"/>
  <c r="F9409" i="1"/>
  <c r="H9409" i="1" s="1"/>
  <c r="F9410" i="1"/>
  <c r="H9410" i="1" s="1"/>
  <c r="F9411" i="1"/>
  <c r="H9411" i="1" s="1"/>
  <c r="F9412" i="1"/>
  <c r="F9413" i="1"/>
  <c r="H9413" i="1" s="1"/>
  <c r="F9414" i="1"/>
  <c r="H9414" i="1" s="1"/>
  <c r="F9415" i="1"/>
  <c r="H9415" i="1" s="1"/>
  <c r="F9416" i="1"/>
  <c r="F9417" i="1"/>
  <c r="H9417" i="1" s="1"/>
  <c r="F9418" i="1"/>
  <c r="H9418" i="1" s="1"/>
  <c r="F9419" i="1"/>
  <c r="H9419" i="1" s="1"/>
  <c r="F9420" i="1"/>
  <c r="F9421" i="1"/>
  <c r="H9421" i="1" s="1"/>
  <c r="F9422" i="1"/>
  <c r="H9422" i="1" s="1"/>
  <c r="F9423" i="1"/>
  <c r="H9423" i="1" s="1"/>
  <c r="F9424" i="1"/>
  <c r="F9425" i="1"/>
  <c r="H9425" i="1" s="1"/>
  <c r="F9426" i="1"/>
  <c r="H9426" i="1" s="1"/>
  <c r="F9427" i="1"/>
  <c r="H9427" i="1" s="1"/>
  <c r="F9428" i="1"/>
  <c r="F9429" i="1"/>
  <c r="H9429" i="1" s="1"/>
  <c r="F9430" i="1"/>
  <c r="H9430" i="1" s="1"/>
  <c r="F9431" i="1"/>
  <c r="H9431" i="1" s="1"/>
  <c r="F9432" i="1"/>
  <c r="F9433" i="1"/>
  <c r="H9433" i="1" s="1"/>
  <c r="F9434" i="1"/>
  <c r="H9434" i="1" s="1"/>
  <c r="F9435" i="1"/>
  <c r="H9435" i="1" s="1"/>
  <c r="F9436" i="1"/>
  <c r="F9437" i="1"/>
  <c r="H9437" i="1" s="1"/>
  <c r="F9438" i="1"/>
  <c r="H9438" i="1" s="1"/>
  <c r="F9439" i="1"/>
  <c r="H9439" i="1" s="1"/>
  <c r="F9440" i="1"/>
  <c r="F9441" i="1"/>
  <c r="H9441" i="1" s="1"/>
  <c r="F9442" i="1"/>
  <c r="H9442" i="1" s="1"/>
  <c r="F9443" i="1"/>
  <c r="H9443" i="1" s="1"/>
  <c r="F9444" i="1"/>
  <c r="F9445" i="1"/>
  <c r="H9445" i="1" s="1"/>
  <c r="F9446" i="1"/>
  <c r="H9446" i="1" s="1"/>
  <c r="F9447" i="1"/>
  <c r="H9447" i="1" s="1"/>
  <c r="F9448" i="1"/>
  <c r="F9449" i="1"/>
  <c r="H9449" i="1" s="1"/>
  <c r="F9450" i="1"/>
  <c r="H9450" i="1" s="1"/>
  <c r="F9451" i="1"/>
  <c r="H9451" i="1" s="1"/>
  <c r="F9452" i="1"/>
  <c r="F9453" i="1"/>
  <c r="H9453" i="1" s="1"/>
  <c r="F9454" i="1"/>
  <c r="H9454" i="1" s="1"/>
  <c r="F9455" i="1"/>
  <c r="H9455" i="1" s="1"/>
  <c r="F9456" i="1"/>
  <c r="F9457" i="1"/>
  <c r="H9457" i="1" s="1"/>
  <c r="F9458" i="1"/>
  <c r="H9458" i="1" s="1"/>
  <c r="F9459" i="1"/>
  <c r="H9459" i="1" s="1"/>
  <c r="F9460" i="1"/>
  <c r="F9461" i="1"/>
  <c r="H9461" i="1" s="1"/>
  <c r="F9462" i="1"/>
  <c r="H9462" i="1" s="1"/>
  <c r="F9463" i="1"/>
  <c r="H9463" i="1" s="1"/>
  <c r="F9464" i="1"/>
  <c r="F9465" i="1"/>
  <c r="H9465" i="1" s="1"/>
  <c r="F9466" i="1"/>
  <c r="H9466" i="1" s="1"/>
  <c r="F9467" i="1"/>
  <c r="H9467" i="1" s="1"/>
  <c r="F9468" i="1"/>
  <c r="F9469" i="1"/>
  <c r="H9469" i="1" s="1"/>
  <c r="F9470" i="1"/>
  <c r="H9470" i="1" s="1"/>
  <c r="F9471" i="1"/>
  <c r="H9471" i="1" s="1"/>
  <c r="F9472" i="1"/>
  <c r="F9473" i="1"/>
  <c r="H9473" i="1" s="1"/>
  <c r="F9474" i="1"/>
  <c r="H9474" i="1" s="1"/>
  <c r="F9475" i="1"/>
  <c r="H9475" i="1" s="1"/>
  <c r="F9476" i="1"/>
  <c r="F9477" i="1"/>
  <c r="H9477" i="1" s="1"/>
  <c r="F9478" i="1"/>
  <c r="H9478" i="1" s="1"/>
  <c r="F9479" i="1"/>
  <c r="H9479" i="1" s="1"/>
  <c r="F9480" i="1"/>
  <c r="F9481" i="1"/>
  <c r="H9481" i="1" s="1"/>
  <c r="F9482" i="1"/>
  <c r="H9482" i="1" s="1"/>
  <c r="F9483" i="1"/>
  <c r="H9483" i="1" s="1"/>
  <c r="F9484" i="1"/>
  <c r="F9485" i="1"/>
  <c r="H9485" i="1" s="1"/>
  <c r="F9486" i="1"/>
  <c r="H9486" i="1" s="1"/>
  <c r="F9487" i="1"/>
  <c r="H9487" i="1" s="1"/>
  <c r="F9488" i="1"/>
  <c r="F9489" i="1"/>
  <c r="H9489" i="1" s="1"/>
  <c r="F9490" i="1"/>
  <c r="H9490" i="1" s="1"/>
  <c r="F9491" i="1"/>
  <c r="H9491" i="1" s="1"/>
  <c r="F9492" i="1"/>
  <c r="F9493" i="1"/>
  <c r="H9493" i="1" s="1"/>
  <c r="F9494" i="1"/>
  <c r="H9494" i="1" s="1"/>
  <c r="F9495" i="1"/>
  <c r="H9495" i="1" s="1"/>
  <c r="F9496" i="1"/>
  <c r="F9497" i="1"/>
  <c r="H9497" i="1" s="1"/>
  <c r="F9498" i="1"/>
  <c r="H9498" i="1" s="1"/>
  <c r="F9499" i="1"/>
  <c r="H9499" i="1" s="1"/>
  <c r="F9500" i="1"/>
  <c r="F9501" i="1"/>
  <c r="H9501" i="1" s="1"/>
  <c r="F9502" i="1"/>
  <c r="H9502" i="1" s="1"/>
  <c r="F9503" i="1"/>
  <c r="H9503" i="1" s="1"/>
  <c r="F9504" i="1"/>
  <c r="F9505" i="1"/>
  <c r="H9505" i="1" s="1"/>
  <c r="F9506" i="1"/>
  <c r="H9506" i="1" s="1"/>
  <c r="F9507" i="1"/>
  <c r="H9507" i="1" s="1"/>
  <c r="F9508" i="1"/>
  <c r="F9509" i="1"/>
  <c r="H9509" i="1" s="1"/>
  <c r="F9510" i="1"/>
  <c r="H9510" i="1" s="1"/>
  <c r="F9511" i="1"/>
  <c r="H9511" i="1" s="1"/>
  <c r="F9512" i="1"/>
  <c r="F9513" i="1"/>
  <c r="H9513" i="1" s="1"/>
  <c r="F9514" i="1"/>
  <c r="H9514" i="1" s="1"/>
  <c r="F9515" i="1"/>
  <c r="H9515" i="1" s="1"/>
  <c r="F9516" i="1"/>
  <c r="F9517" i="1"/>
  <c r="H9517" i="1" s="1"/>
  <c r="F9518" i="1"/>
  <c r="H9518" i="1" s="1"/>
  <c r="F9519" i="1"/>
  <c r="H9519" i="1" s="1"/>
  <c r="F9520" i="1"/>
  <c r="F9521" i="1"/>
  <c r="H9521" i="1" s="1"/>
  <c r="F9522" i="1"/>
  <c r="H9522" i="1" s="1"/>
  <c r="F9523" i="1"/>
  <c r="H9523" i="1" s="1"/>
  <c r="F9524" i="1"/>
  <c r="F9525" i="1"/>
  <c r="H9525" i="1" s="1"/>
  <c r="F9526" i="1"/>
  <c r="H9526" i="1" s="1"/>
  <c r="F9527" i="1"/>
  <c r="H9527" i="1" s="1"/>
  <c r="F9528" i="1"/>
  <c r="F9529" i="1"/>
  <c r="H9529" i="1" s="1"/>
  <c r="F9530" i="1"/>
  <c r="H9530" i="1" s="1"/>
  <c r="F9531" i="1"/>
  <c r="H9531" i="1" s="1"/>
  <c r="F9532" i="1"/>
  <c r="F9533" i="1"/>
  <c r="H9533" i="1" s="1"/>
  <c r="F9534" i="1"/>
  <c r="H9534" i="1" s="1"/>
  <c r="F9535" i="1"/>
  <c r="H9535" i="1" s="1"/>
  <c r="F9536" i="1"/>
  <c r="F9537" i="1"/>
  <c r="H9537" i="1" s="1"/>
  <c r="F9538" i="1"/>
  <c r="H9538" i="1" s="1"/>
  <c r="F9539" i="1"/>
  <c r="H9539" i="1" s="1"/>
  <c r="F9540" i="1"/>
  <c r="F9541" i="1"/>
  <c r="H9541" i="1" s="1"/>
  <c r="F9542" i="1"/>
  <c r="H9542" i="1" s="1"/>
  <c r="F9543" i="1"/>
  <c r="H9543" i="1" s="1"/>
  <c r="F9544" i="1"/>
  <c r="F9545" i="1"/>
  <c r="H9545" i="1" s="1"/>
  <c r="F9546" i="1"/>
  <c r="H9546" i="1" s="1"/>
  <c r="F9547" i="1"/>
  <c r="H9547" i="1" s="1"/>
  <c r="F9548" i="1"/>
  <c r="F9549" i="1"/>
  <c r="H9549" i="1" s="1"/>
  <c r="F9550" i="1"/>
  <c r="H9550" i="1" s="1"/>
  <c r="F9551" i="1"/>
  <c r="H9551" i="1" s="1"/>
  <c r="F9552" i="1"/>
  <c r="F9553" i="1"/>
  <c r="H9553" i="1" s="1"/>
  <c r="F9554" i="1"/>
  <c r="H9554" i="1" s="1"/>
  <c r="F9555" i="1"/>
  <c r="H9555" i="1" s="1"/>
  <c r="F9556" i="1"/>
  <c r="F9557" i="1"/>
  <c r="H9557" i="1" s="1"/>
  <c r="F9558" i="1"/>
  <c r="H9558" i="1" s="1"/>
  <c r="F9559" i="1"/>
  <c r="H9559" i="1" s="1"/>
  <c r="F9560" i="1"/>
  <c r="F9561" i="1"/>
  <c r="H9561" i="1" s="1"/>
  <c r="F9562" i="1"/>
  <c r="H9562" i="1" s="1"/>
  <c r="F9563" i="1"/>
  <c r="H9563" i="1" s="1"/>
  <c r="F9564" i="1"/>
  <c r="F9565" i="1"/>
  <c r="H9565" i="1" s="1"/>
  <c r="F9566" i="1"/>
  <c r="H9566" i="1" s="1"/>
  <c r="F9567" i="1"/>
  <c r="H9567" i="1" s="1"/>
  <c r="F9568" i="1"/>
  <c r="F9569" i="1"/>
  <c r="H9569" i="1" s="1"/>
  <c r="F9570" i="1"/>
  <c r="H9570" i="1" s="1"/>
  <c r="F9571" i="1"/>
  <c r="H9571" i="1" s="1"/>
  <c r="F9572" i="1"/>
  <c r="F9573" i="1"/>
  <c r="H9573" i="1" s="1"/>
  <c r="F9574" i="1"/>
  <c r="H9574" i="1" s="1"/>
  <c r="F9575" i="1"/>
  <c r="H9575" i="1" s="1"/>
  <c r="F9576" i="1"/>
  <c r="F9577" i="1"/>
  <c r="H9577" i="1" s="1"/>
  <c r="F9578" i="1"/>
  <c r="H9578" i="1" s="1"/>
  <c r="F9579" i="1"/>
  <c r="H9579" i="1" s="1"/>
  <c r="F9580" i="1"/>
  <c r="F9581" i="1"/>
  <c r="H9581" i="1" s="1"/>
  <c r="F9582" i="1"/>
  <c r="H9582" i="1" s="1"/>
  <c r="F9583" i="1"/>
  <c r="H9583" i="1" s="1"/>
  <c r="F9584" i="1"/>
  <c r="F9585" i="1"/>
  <c r="H9585" i="1" s="1"/>
  <c r="F9586" i="1"/>
  <c r="H9586" i="1" s="1"/>
  <c r="F9587" i="1"/>
  <c r="H9587" i="1" s="1"/>
  <c r="F9588" i="1"/>
  <c r="F9589" i="1"/>
  <c r="H9589" i="1" s="1"/>
  <c r="F9590" i="1"/>
  <c r="H9590" i="1" s="1"/>
  <c r="F9591" i="1"/>
  <c r="H9591" i="1" s="1"/>
  <c r="F9592" i="1"/>
  <c r="F9593" i="1"/>
  <c r="H9593" i="1" s="1"/>
  <c r="F9594" i="1"/>
  <c r="H9594" i="1" s="1"/>
  <c r="F9595" i="1"/>
  <c r="H9595" i="1" s="1"/>
  <c r="F9596" i="1"/>
  <c r="F9597" i="1"/>
  <c r="H9597" i="1" s="1"/>
  <c r="F9598" i="1"/>
  <c r="H9598" i="1" s="1"/>
  <c r="F9599" i="1"/>
  <c r="H9599" i="1" s="1"/>
  <c r="F9600" i="1"/>
  <c r="F9601" i="1"/>
  <c r="H9601" i="1" s="1"/>
  <c r="F9602" i="1"/>
  <c r="H9602" i="1" s="1"/>
  <c r="F9603" i="1"/>
  <c r="H9603" i="1" s="1"/>
  <c r="F9604" i="1"/>
  <c r="F9605" i="1"/>
  <c r="H9605" i="1" s="1"/>
  <c r="F9606" i="1"/>
  <c r="H9606" i="1" s="1"/>
  <c r="F9607" i="1"/>
  <c r="H9607" i="1" s="1"/>
  <c r="F9608" i="1"/>
  <c r="F9609" i="1"/>
  <c r="H9609" i="1" s="1"/>
  <c r="F9610" i="1"/>
  <c r="H9610" i="1" s="1"/>
  <c r="F9611" i="1"/>
  <c r="H9611" i="1" s="1"/>
  <c r="F9612" i="1"/>
  <c r="F9613" i="1"/>
  <c r="H9613" i="1" s="1"/>
  <c r="F9614" i="1"/>
  <c r="H9614" i="1" s="1"/>
  <c r="F9615" i="1"/>
  <c r="H9615" i="1" s="1"/>
  <c r="F9616" i="1"/>
  <c r="F9617" i="1"/>
  <c r="H9617" i="1" s="1"/>
  <c r="F9618" i="1"/>
  <c r="H9618" i="1" s="1"/>
  <c r="F9619" i="1"/>
  <c r="H9619" i="1" s="1"/>
  <c r="F9620" i="1"/>
  <c r="F9621" i="1"/>
  <c r="H9621" i="1" s="1"/>
  <c r="F9622" i="1"/>
  <c r="H9622" i="1" s="1"/>
  <c r="F9623" i="1"/>
  <c r="H9623" i="1" s="1"/>
  <c r="F9624" i="1"/>
  <c r="F9625" i="1"/>
  <c r="H9625" i="1" s="1"/>
  <c r="F9626" i="1"/>
  <c r="H9626" i="1" s="1"/>
  <c r="F9627" i="1"/>
  <c r="H9627" i="1" s="1"/>
  <c r="F9628" i="1"/>
  <c r="F9629" i="1"/>
  <c r="H9629" i="1" s="1"/>
  <c r="F9630" i="1"/>
  <c r="H9630" i="1" s="1"/>
  <c r="F9631" i="1"/>
  <c r="H9631" i="1" s="1"/>
  <c r="F9632" i="1"/>
  <c r="F9633" i="1"/>
  <c r="H9633" i="1" s="1"/>
  <c r="F9634" i="1"/>
  <c r="H9634" i="1" s="1"/>
  <c r="F9635" i="1"/>
  <c r="H9635" i="1" s="1"/>
  <c r="F9636" i="1"/>
  <c r="F9637" i="1"/>
  <c r="H9637" i="1" s="1"/>
  <c r="F9638" i="1"/>
  <c r="H9638" i="1" s="1"/>
  <c r="F9639" i="1"/>
  <c r="H9639" i="1" s="1"/>
  <c r="F9640" i="1"/>
  <c r="F9641" i="1"/>
  <c r="H9641" i="1" s="1"/>
  <c r="F9642" i="1"/>
  <c r="H9642" i="1" s="1"/>
  <c r="F9643" i="1"/>
  <c r="H9643" i="1" s="1"/>
  <c r="F9644" i="1"/>
  <c r="F9645" i="1"/>
  <c r="H9645" i="1" s="1"/>
  <c r="F9646" i="1"/>
  <c r="H9646" i="1" s="1"/>
  <c r="F9647" i="1"/>
  <c r="H9647" i="1" s="1"/>
  <c r="F9648" i="1"/>
  <c r="F9649" i="1"/>
  <c r="H9649" i="1" s="1"/>
  <c r="F9650" i="1"/>
  <c r="H9650" i="1" s="1"/>
  <c r="F9651" i="1"/>
  <c r="H9651" i="1" s="1"/>
  <c r="F9652" i="1"/>
  <c r="F9653" i="1"/>
  <c r="H9653" i="1" s="1"/>
  <c r="F9654" i="1"/>
  <c r="H9654" i="1" s="1"/>
  <c r="F9655" i="1"/>
  <c r="H9655" i="1" s="1"/>
  <c r="F9656" i="1"/>
  <c r="F9657" i="1"/>
  <c r="H9657" i="1" s="1"/>
  <c r="F9658" i="1"/>
  <c r="H9658" i="1" s="1"/>
  <c r="F9659" i="1"/>
  <c r="H9659" i="1" s="1"/>
  <c r="F9660" i="1"/>
  <c r="F9661" i="1"/>
  <c r="H9661" i="1" s="1"/>
  <c r="F9662" i="1"/>
  <c r="H9662" i="1" s="1"/>
  <c r="F9663" i="1"/>
  <c r="H9663" i="1" s="1"/>
  <c r="F9664" i="1"/>
  <c r="F9665" i="1"/>
  <c r="H9665" i="1" s="1"/>
  <c r="F9666" i="1"/>
  <c r="H9666" i="1" s="1"/>
  <c r="F9667" i="1"/>
  <c r="H9667" i="1" s="1"/>
  <c r="F9668" i="1"/>
  <c r="F9669" i="1"/>
  <c r="H9669" i="1" s="1"/>
  <c r="F9670" i="1"/>
  <c r="H9670" i="1" s="1"/>
  <c r="F9671" i="1"/>
  <c r="H9671" i="1" s="1"/>
  <c r="F9672" i="1"/>
  <c r="F9673" i="1"/>
  <c r="H9673" i="1" s="1"/>
  <c r="F9674" i="1"/>
  <c r="H9674" i="1" s="1"/>
  <c r="F9675" i="1"/>
  <c r="H9675" i="1" s="1"/>
  <c r="F9676" i="1"/>
  <c r="F9677" i="1"/>
  <c r="H9677" i="1" s="1"/>
  <c r="F9678" i="1"/>
  <c r="H9678" i="1" s="1"/>
  <c r="F9679" i="1"/>
  <c r="H9679" i="1" s="1"/>
  <c r="F9680" i="1"/>
  <c r="F9681" i="1"/>
  <c r="H9681" i="1" s="1"/>
  <c r="F9682" i="1"/>
  <c r="H9682" i="1" s="1"/>
  <c r="F9683" i="1"/>
  <c r="H9683" i="1" s="1"/>
  <c r="F9684" i="1"/>
  <c r="F9685" i="1"/>
  <c r="H9685" i="1" s="1"/>
  <c r="F9686" i="1"/>
  <c r="H9686" i="1" s="1"/>
  <c r="F9687" i="1"/>
  <c r="H9687" i="1" s="1"/>
  <c r="F9688" i="1"/>
  <c r="F9689" i="1"/>
  <c r="H9689" i="1" s="1"/>
  <c r="F9690" i="1"/>
  <c r="H9690" i="1" s="1"/>
  <c r="F9691" i="1"/>
  <c r="H9691" i="1" s="1"/>
  <c r="F9692" i="1"/>
  <c r="F9693" i="1"/>
  <c r="H9693" i="1" s="1"/>
  <c r="F9694" i="1"/>
  <c r="H9694" i="1" s="1"/>
  <c r="F9695" i="1"/>
  <c r="H9695" i="1" s="1"/>
  <c r="F9696" i="1"/>
  <c r="F9697" i="1"/>
  <c r="H9697" i="1" s="1"/>
  <c r="F9698" i="1"/>
  <c r="H9698" i="1" s="1"/>
  <c r="F9699" i="1"/>
  <c r="H9699" i="1" s="1"/>
  <c r="F9700" i="1"/>
  <c r="F9701" i="1"/>
  <c r="H9701" i="1" s="1"/>
  <c r="F9702" i="1"/>
  <c r="H9702" i="1" s="1"/>
  <c r="F9703" i="1"/>
  <c r="H9703" i="1" s="1"/>
  <c r="F9704" i="1"/>
  <c r="F9705" i="1"/>
  <c r="H9705" i="1" s="1"/>
  <c r="F9706" i="1"/>
  <c r="H9706" i="1" s="1"/>
  <c r="F9707" i="1"/>
  <c r="H9707" i="1" s="1"/>
  <c r="F9708" i="1"/>
  <c r="F9709" i="1"/>
  <c r="H9709" i="1" s="1"/>
  <c r="F9710" i="1"/>
  <c r="H9710" i="1" s="1"/>
  <c r="F9711" i="1"/>
  <c r="H9711" i="1" s="1"/>
  <c r="F9712" i="1"/>
  <c r="F9713" i="1"/>
  <c r="H9713" i="1" s="1"/>
  <c r="F9714" i="1"/>
  <c r="H9714" i="1" s="1"/>
  <c r="F9715" i="1"/>
  <c r="H9715" i="1" s="1"/>
  <c r="F9716" i="1"/>
  <c r="F9717" i="1"/>
  <c r="H9717" i="1" s="1"/>
  <c r="F9718" i="1"/>
  <c r="H9718" i="1" s="1"/>
  <c r="F9719" i="1"/>
  <c r="H9719" i="1" s="1"/>
  <c r="F9720" i="1"/>
  <c r="F9721" i="1"/>
  <c r="H9721" i="1" s="1"/>
  <c r="F9722" i="1"/>
  <c r="H9722" i="1" s="1"/>
  <c r="F9723" i="1"/>
  <c r="H9723" i="1" s="1"/>
  <c r="F9724" i="1"/>
  <c r="F9725" i="1"/>
  <c r="H9725" i="1" s="1"/>
  <c r="F9726" i="1"/>
  <c r="H9726" i="1" s="1"/>
  <c r="F9727" i="1"/>
  <c r="H9727" i="1" s="1"/>
  <c r="F9728" i="1"/>
  <c r="F9729" i="1"/>
  <c r="H9729" i="1" s="1"/>
  <c r="F9730" i="1"/>
  <c r="H9730" i="1" s="1"/>
  <c r="F9731" i="1"/>
  <c r="H9731" i="1" s="1"/>
  <c r="F9732" i="1"/>
  <c r="F9733" i="1"/>
  <c r="H9733" i="1" s="1"/>
  <c r="F9734" i="1"/>
  <c r="H9734" i="1" s="1"/>
  <c r="F9735" i="1"/>
  <c r="H9735" i="1" s="1"/>
  <c r="F9736" i="1"/>
  <c r="F9737" i="1"/>
  <c r="H9737" i="1" s="1"/>
  <c r="F9738" i="1"/>
  <c r="H9738" i="1" s="1"/>
  <c r="F9739" i="1"/>
  <c r="H9739" i="1" s="1"/>
  <c r="F9740" i="1"/>
  <c r="F9741" i="1"/>
  <c r="H9741" i="1" s="1"/>
  <c r="F9742" i="1"/>
  <c r="H9742" i="1" s="1"/>
  <c r="F9743" i="1"/>
  <c r="H9743" i="1" s="1"/>
  <c r="F9744" i="1"/>
  <c r="F9745" i="1"/>
  <c r="H9745" i="1" s="1"/>
  <c r="F9746" i="1"/>
  <c r="H9746" i="1" s="1"/>
  <c r="F9747" i="1"/>
  <c r="H9747" i="1" s="1"/>
  <c r="F9748" i="1"/>
  <c r="F9749" i="1"/>
  <c r="H9749" i="1" s="1"/>
  <c r="F9750" i="1"/>
  <c r="H9750" i="1" s="1"/>
  <c r="F9751" i="1"/>
  <c r="H9751" i="1" s="1"/>
  <c r="F9752" i="1"/>
  <c r="F9753" i="1"/>
  <c r="H9753" i="1" s="1"/>
  <c r="F9754" i="1"/>
  <c r="H9754" i="1" s="1"/>
  <c r="F9755" i="1"/>
  <c r="H9755" i="1" s="1"/>
  <c r="F9756" i="1"/>
  <c r="F9757" i="1"/>
  <c r="H9757" i="1" s="1"/>
  <c r="F9758" i="1"/>
  <c r="H9758" i="1" s="1"/>
  <c r="F9759" i="1"/>
  <c r="H9759" i="1" s="1"/>
  <c r="F9760" i="1"/>
  <c r="F9761" i="1"/>
  <c r="H9761" i="1" s="1"/>
  <c r="F9762" i="1"/>
  <c r="H9762" i="1" s="1"/>
  <c r="F9763" i="1"/>
  <c r="H9763" i="1" s="1"/>
  <c r="F9764" i="1"/>
  <c r="F9765" i="1"/>
  <c r="H9765" i="1" s="1"/>
  <c r="F9766" i="1"/>
  <c r="H9766" i="1" s="1"/>
  <c r="F9767" i="1"/>
  <c r="H9767" i="1" s="1"/>
  <c r="F9768" i="1"/>
  <c r="F9769" i="1"/>
  <c r="H9769" i="1" s="1"/>
  <c r="F9770" i="1"/>
  <c r="H9770" i="1" s="1"/>
  <c r="F9771" i="1"/>
  <c r="H9771" i="1" s="1"/>
  <c r="F9772" i="1"/>
  <c r="F9773" i="1"/>
  <c r="H9773" i="1" s="1"/>
  <c r="F9774" i="1"/>
  <c r="H9774" i="1" s="1"/>
  <c r="F9775" i="1"/>
  <c r="H9775" i="1" s="1"/>
  <c r="F9776" i="1"/>
  <c r="F9777" i="1"/>
  <c r="H9777" i="1" s="1"/>
  <c r="F9778" i="1"/>
  <c r="H9778" i="1" s="1"/>
  <c r="F9779" i="1"/>
  <c r="H9779" i="1" s="1"/>
  <c r="F9780" i="1"/>
  <c r="F9781" i="1"/>
  <c r="H9781" i="1" s="1"/>
  <c r="F9782" i="1"/>
  <c r="H9782" i="1" s="1"/>
  <c r="F9783" i="1"/>
  <c r="H9783" i="1" s="1"/>
  <c r="F9784" i="1"/>
  <c r="F9785" i="1"/>
  <c r="H9785" i="1" s="1"/>
  <c r="F9786" i="1"/>
  <c r="H9786" i="1" s="1"/>
  <c r="F9787" i="1"/>
  <c r="H9787" i="1" s="1"/>
  <c r="F9788" i="1"/>
  <c r="F9789" i="1"/>
  <c r="H9789" i="1" s="1"/>
  <c r="F9790" i="1"/>
  <c r="H9790" i="1" s="1"/>
  <c r="F9791" i="1"/>
  <c r="H9791" i="1" s="1"/>
  <c r="F9792" i="1"/>
  <c r="F9793" i="1"/>
  <c r="H9793" i="1" s="1"/>
  <c r="F9794" i="1"/>
  <c r="H9794" i="1" s="1"/>
  <c r="F9795" i="1"/>
  <c r="H9795" i="1" s="1"/>
  <c r="F9796" i="1"/>
  <c r="F9797" i="1"/>
  <c r="H9797" i="1" s="1"/>
  <c r="F9798" i="1"/>
  <c r="H9798" i="1" s="1"/>
  <c r="F9799" i="1"/>
  <c r="H9799" i="1" s="1"/>
  <c r="F9800" i="1"/>
  <c r="F9801" i="1"/>
  <c r="H9801" i="1" s="1"/>
  <c r="F9802" i="1"/>
  <c r="H9802" i="1" s="1"/>
  <c r="F9803" i="1"/>
  <c r="H9803" i="1" s="1"/>
  <c r="F9804" i="1"/>
  <c r="F9805" i="1"/>
  <c r="H9805" i="1" s="1"/>
  <c r="F9806" i="1"/>
  <c r="H9806" i="1" s="1"/>
  <c r="F9807" i="1"/>
  <c r="H9807" i="1" s="1"/>
  <c r="F9808" i="1"/>
  <c r="F9809" i="1"/>
  <c r="H9809" i="1" s="1"/>
  <c r="F9810" i="1"/>
  <c r="H9810" i="1" s="1"/>
  <c r="F9811" i="1"/>
  <c r="H9811" i="1" s="1"/>
  <c r="F9812" i="1"/>
  <c r="F9813" i="1"/>
  <c r="H9813" i="1" s="1"/>
  <c r="F9814" i="1"/>
  <c r="H9814" i="1" s="1"/>
  <c r="F9815" i="1"/>
  <c r="H9815" i="1" s="1"/>
  <c r="F9816" i="1"/>
  <c r="F9817" i="1"/>
  <c r="H9817" i="1" s="1"/>
  <c r="F9818" i="1"/>
  <c r="H9818" i="1" s="1"/>
  <c r="F9819" i="1"/>
  <c r="H9819" i="1" s="1"/>
  <c r="F9820" i="1"/>
  <c r="F9821" i="1"/>
  <c r="H9821" i="1" s="1"/>
  <c r="F9822" i="1"/>
  <c r="H9822" i="1" s="1"/>
  <c r="F9823" i="1"/>
  <c r="H9823" i="1" s="1"/>
  <c r="F9824" i="1"/>
  <c r="F9825" i="1"/>
  <c r="H9825" i="1" s="1"/>
  <c r="F9826" i="1"/>
  <c r="H9826" i="1" s="1"/>
  <c r="F9827" i="1"/>
  <c r="H9827" i="1" s="1"/>
  <c r="F9828" i="1"/>
  <c r="F9829" i="1"/>
  <c r="H9829" i="1" s="1"/>
  <c r="F9830" i="1"/>
  <c r="H9830" i="1" s="1"/>
  <c r="F9831" i="1"/>
  <c r="H9831" i="1" s="1"/>
  <c r="F9832" i="1"/>
  <c r="F9833" i="1"/>
  <c r="H9833" i="1" s="1"/>
  <c r="F9834" i="1"/>
  <c r="H9834" i="1" s="1"/>
  <c r="F9835" i="1"/>
  <c r="H9835" i="1" s="1"/>
  <c r="F9836" i="1"/>
  <c r="F9837" i="1"/>
  <c r="H9837" i="1" s="1"/>
  <c r="F9838" i="1"/>
  <c r="H9838" i="1" s="1"/>
  <c r="F9839" i="1"/>
  <c r="H9839" i="1" s="1"/>
  <c r="F9840" i="1"/>
  <c r="F9841" i="1"/>
  <c r="H9841" i="1" s="1"/>
  <c r="F9842" i="1"/>
  <c r="H9842" i="1" s="1"/>
  <c r="F9843" i="1"/>
  <c r="H9843" i="1" s="1"/>
  <c r="F9844" i="1"/>
  <c r="F9845" i="1"/>
  <c r="H9845" i="1" s="1"/>
  <c r="F9846" i="1"/>
  <c r="H9846" i="1" s="1"/>
  <c r="F9847" i="1"/>
  <c r="H9847" i="1" s="1"/>
  <c r="F9848" i="1"/>
  <c r="F9849" i="1"/>
  <c r="H9849" i="1" s="1"/>
  <c r="F9850" i="1"/>
  <c r="H9850" i="1" s="1"/>
  <c r="F9851" i="1"/>
  <c r="H9851" i="1" s="1"/>
  <c r="F9852" i="1"/>
  <c r="F9853" i="1"/>
  <c r="H9853" i="1" s="1"/>
  <c r="F9854" i="1"/>
  <c r="H9854" i="1" s="1"/>
  <c r="F9855" i="1"/>
  <c r="H9855" i="1" s="1"/>
  <c r="F9856" i="1"/>
  <c r="F9857" i="1"/>
  <c r="H9857" i="1" s="1"/>
  <c r="F9858" i="1"/>
  <c r="H9858" i="1" s="1"/>
  <c r="F9859" i="1"/>
  <c r="H9859" i="1" s="1"/>
  <c r="F9860" i="1"/>
  <c r="F9861" i="1"/>
  <c r="H9861" i="1" s="1"/>
  <c r="F9862" i="1"/>
  <c r="H9862" i="1" s="1"/>
  <c r="F9863" i="1"/>
  <c r="H9863" i="1" s="1"/>
  <c r="F9864" i="1"/>
  <c r="F9865" i="1"/>
  <c r="H9865" i="1" s="1"/>
  <c r="F9866" i="1"/>
  <c r="H9866" i="1" s="1"/>
  <c r="F9867" i="1"/>
  <c r="H9867" i="1" s="1"/>
  <c r="F9868" i="1"/>
  <c r="F9869" i="1"/>
  <c r="H9869" i="1" s="1"/>
  <c r="F9870" i="1"/>
  <c r="H9870" i="1" s="1"/>
  <c r="F9871" i="1"/>
  <c r="H9871" i="1" s="1"/>
  <c r="F9872" i="1"/>
  <c r="F9873" i="1"/>
  <c r="H9873" i="1" s="1"/>
  <c r="F9874" i="1"/>
  <c r="H9874" i="1" s="1"/>
  <c r="F9875" i="1"/>
  <c r="H9875" i="1" s="1"/>
  <c r="F9876" i="1"/>
  <c r="F9877" i="1"/>
  <c r="H9877" i="1" s="1"/>
  <c r="F9878" i="1"/>
  <c r="H9878" i="1" s="1"/>
  <c r="F9879" i="1"/>
  <c r="H9879" i="1" s="1"/>
  <c r="F9880" i="1"/>
  <c r="F9881" i="1"/>
  <c r="H9881" i="1" s="1"/>
  <c r="F9882" i="1"/>
  <c r="H9882" i="1" s="1"/>
  <c r="F9883" i="1"/>
  <c r="H9883" i="1" s="1"/>
  <c r="F9884" i="1"/>
  <c r="F9885" i="1"/>
  <c r="H9885" i="1" s="1"/>
  <c r="F9886" i="1"/>
  <c r="H9886" i="1" s="1"/>
  <c r="F9887" i="1"/>
  <c r="H9887" i="1" s="1"/>
  <c r="F9888" i="1"/>
  <c r="F9889" i="1"/>
  <c r="H9889" i="1" s="1"/>
  <c r="F9890" i="1"/>
  <c r="H9890" i="1" s="1"/>
  <c r="F9891" i="1"/>
  <c r="H9891" i="1" s="1"/>
  <c r="F9892" i="1"/>
  <c r="F9893" i="1"/>
  <c r="H9893" i="1" s="1"/>
  <c r="F9894" i="1"/>
  <c r="H9894" i="1" s="1"/>
  <c r="F9895" i="1"/>
  <c r="H9895" i="1" s="1"/>
  <c r="F9896" i="1"/>
  <c r="F9897" i="1"/>
  <c r="H9897" i="1" s="1"/>
  <c r="F9898" i="1"/>
  <c r="H9898" i="1" s="1"/>
  <c r="F9899" i="1"/>
  <c r="H9899" i="1" s="1"/>
  <c r="F9900" i="1"/>
  <c r="F9901" i="1"/>
  <c r="H9901" i="1" s="1"/>
  <c r="F9902" i="1"/>
  <c r="H9902" i="1" s="1"/>
  <c r="F9903" i="1"/>
  <c r="H9903" i="1" s="1"/>
  <c r="F9904" i="1"/>
  <c r="F9905" i="1"/>
  <c r="H9905" i="1" s="1"/>
  <c r="F9906" i="1"/>
  <c r="H9906" i="1" s="1"/>
  <c r="F9907" i="1"/>
  <c r="H9907" i="1" s="1"/>
  <c r="F9908" i="1"/>
  <c r="F9909" i="1"/>
  <c r="H9909" i="1" s="1"/>
  <c r="F9910" i="1"/>
  <c r="H9910" i="1" s="1"/>
  <c r="F9911" i="1"/>
  <c r="H9911" i="1" s="1"/>
  <c r="F9912" i="1"/>
  <c r="F9913" i="1"/>
  <c r="H9913" i="1" s="1"/>
  <c r="F9914" i="1"/>
  <c r="H9914" i="1" s="1"/>
  <c r="F9915" i="1"/>
  <c r="H9915" i="1" s="1"/>
  <c r="F9916" i="1"/>
  <c r="F9917" i="1"/>
  <c r="H9917" i="1" s="1"/>
  <c r="F9918" i="1"/>
  <c r="H9918" i="1" s="1"/>
  <c r="F9919" i="1"/>
  <c r="H9919" i="1" s="1"/>
  <c r="F9920" i="1"/>
  <c r="F9921" i="1"/>
  <c r="H9921" i="1" s="1"/>
  <c r="F9922" i="1"/>
  <c r="H9922" i="1" s="1"/>
  <c r="F9923" i="1"/>
  <c r="H9923" i="1" s="1"/>
  <c r="F9924" i="1"/>
  <c r="F9925" i="1"/>
  <c r="H9925" i="1" s="1"/>
  <c r="F9926" i="1"/>
  <c r="H9926" i="1" s="1"/>
  <c r="F9927" i="1"/>
  <c r="H9927" i="1" s="1"/>
  <c r="F9928" i="1"/>
  <c r="F9929" i="1"/>
  <c r="H9929" i="1" s="1"/>
  <c r="F9930" i="1"/>
  <c r="H9930" i="1" s="1"/>
  <c r="F9931" i="1"/>
  <c r="H9931" i="1" s="1"/>
  <c r="F9932" i="1"/>
  <c r="F9933" i="1"/>
  <c r="H9933" i="1" s="1"/>
  <c r="F9934" i="1"/>
  <c r="H9934" i="1" s="1"/>
  <c r="F9935" i="1"/>
  <c r="H9935" i="1" s="1"/>
  <c r="F9936" i="1"/>
  <c r="F9937" i="1"/>
  <c r="H9937" i="1" s="1"/>
  <c r="F9938" i="1"/>
  <c r="H9938" i="1" s="1"/>
  <c r="F9939" i="1"/>
  <c r="H9939" i="1" s="1"/>
  <c r="F9940" i="1"/>
  <c r="F9941" i="1"/>
  <c r="H9941" i="1" s="1"/>
  <c r="F9942" i="1"/>
  <c r="H9942" i="1" s="1"/>
  <c r="F9943" i="1"/>
  <c r="H9943" i="1" s="1"/>
  <c r="F9944" i="1"/>
  <c r="F9945" i="1"/>
  <c r="H9945" i="1" s="1"/>
  <c r="F9946" i="1"/>
  <c r="H9946" i="1" s="1"/>
  <c r="F9947" i="1"/>
  <c r="H9947" i="1" s="1"/>
  <c r="F9948" i="1"/>
  <c r="F9949" i="1"/>
  <c r="H9949" i="1" s="1"/>
  <c r="F9950" i="1"/>
  <c r="H9950" i="1" s="1"/>
  <c r="F9951" i="1"/>
  <c r="H9951" i="1" s="1"/>
  <c r="F9952" i="1"/>
  <c r="F9953" i="1"/>
  <c r="H9953" i="1" s="1"/>
  <c r="F9954" i="1"/>
  <c r="H9954" i="1" s="1"/>
  <c r="F9955" i="1"/>
  <c r="H9955" i="1" s="1"/>
  <c r="F9956" i="1"/>
  <c r="F9957" i="1"/>
  <c r="H9957" i="1" s="1"/>
  <c r="F9958" i="1"/>
  <c r="H9958" i="1" s="1"/>
  <c r="F9959" i="1"/>
  <c r="H9959" i="1" s="1"/>
  <c r="F9960" i="1"/>
  <c r="F9961" i="1"/>
  <c r="H9961" i="1" s="1"/>
  <c r="F9962" i="1"/>
  <c r="H9962" i="1" s="1"/>
  <c r="F9963" i="1"/>
  <c r="H9963" i="1" s="1"/>
  <c r="F9964" i="1"/>
  <c r="F9965" i="1"/>
  <c r="H9965" i="1" s="1"/>
  <c r="F9966" i="1"/>
  <c r="H9966" i="1" s="1"/>
  <c r="F9967" i="1"/>
  <c r="H9967" i="1" s="1"/>
  <c r="F9968" i="1"/>
  <c r="F9969" i="1"/>
  <c r="H9969" i="1" s="1"/>
  <c r="F9970" i="1"/>
  <c r="H9970" i="1" s="1"/>
  <c r="F9971" i="1"/>
  <c r="H9971" i="1" s="1"/>
  <c r="F9972" i="1"/>
  <c r="F9973" i="1"/>
  <c r="H9973" i="1" s="1"/>
  <c r="F9974" i="1"/>
  <c r="H9974" i="1" s="1"/>
  <c r="F9975" i="1"/>
  <c r="H9975" i="1" s="1"/>
  <c r="F9976" i="1"/>
  <c r="F9977" i="1"/>
  <c r="H9977" i="1" s="1"/>
  <c r="F9978" i="1"/>
  <c r="H9978" i="1" s="1"/>
  <c r="F9979" i="1"/>
  <c r="H9979" i="1" s="1"/>
  <c r="F9980" i="1"/>
  <c r="F9981" i="1"/>
  <c r="H9981" i="1" s="1"/>
  <c r="F9982" i="1"/>
  <c r="H9982" i="1" s="1"/>
  <c r="F9983" i="1"/>
  <c r="H9983" i="1" s="1"/>
  <c r="F9984" i="1"/>
  <c r="F9985" i="1"/>
  <c r="H9985" i="1" s="1"/>
  <c r="F9986" i="1"/>
  <c r="H9986" i="1" s="1"/>
  <c r="F9987" i="1"/>
  <c r="H9987" i="1" s="1"/>
  <c r="F9988" i="1"/>
  <c r="F9989" i="1"/>
  <c r="H9989" i="1" s="1"/>
  <c r="F9990" i="1"/>
  <c r="H9990" i="1" s="1"/>
  <c r="F9991" i="1"/>
  <c r="H9991" i="1" s="1"/>
  <c r="F9992" i="1"/>
  <c r="F9993" i="1"/>
  <c r="H9993" i="1" s="1"/>
  <c r="F9994" i="1"/>
  <c r="H9994" i="1" s="1"/>
  <c r="F9995" i="1"/>
  <c r="H9995" i="1" s="1"/>
  <c r="F9996" i="1"/>
  <c r="F9997" i="1"/>
  <c r="H9997" i="1" s="1"/>
  <c r="F9998" i="1"/>
  <c r="H9998" i="1" s="1"/>
  <c r="F9999" i="1"/>
  <c r="H9999" i="1" s="1"/>
  <c r="F10000" i="1"/>
  <c r="F10001" i="1"/>
  <c r="H10001" i="1" s="1"/>
  <c r="F10002" i="1"/>
  <c r="H10002" i="1" s="1"/>
  <c r="F10003" i="1"/>
  <c r="H10003" i="1" s="1"/>
  <c r="F10004" i="1"/>
  <c r="F10005" i="1"/>
  <c r="H10005" i="1" s="1"/>
  <c r="F10006" i="1"/>
  <c r="H10006" i="1" s="1"/>
  <c r="F10007" i="1"/>
  <c r="H10007" i="1" s="1"/>
  <c r="F10008" i="1"/>
  <c r="F10009" i="1"/>
  <c r="H10009" i="1" s="1"/>
  <c r="F10010" i="1"/>
  <c r="H10010" i="1" s="1"/>
  <c r="F10011" i="1"/>
  <c r="H10011" i="1" s="1"/>
  <c r="F10012" i="1"/>
  <c r="F10013" i="1"/>
  <c r="H10013" i="1" s="1"/>
  <c r="F10014" i="1"/>
  <c r="H10014" i="1" s="1"/>
  <c r="F10015" i="1"/>
  <c r="H10015" i="1" s="1"/>
  <c r="F10016" i="1"/>
  <c r="F10017" i="1"/>
  <c r="H10017" i="1" s="1"/>
  <c r="F10018" i="1"/>
  <c r="H10018" i="1" s="1"/>
  <c r="F10019" i="1"/>
  <c r="H10019" i="1" s="1"/>
  <c r="F10020" i="1"/>
  <c r="F10021" i="1"/>
  <c r="H10021" i="1" s="1"/>
  <c r="F10022" i="1"/>
  <c r="H10022" i="1" s="1"/>
  <c r="F10023" i="1"/>
  <c r="H10023" i="1" s="1"/>
  <c r="F10024" i="1"/>
  <c r="F10025" i="1"/>
  <c r="H10025" i="1" s="1"/>
  <c r="F10026" i="1"/>
  <c r="H10026" i="1" s="1"/>
  <c r="F10027" i="1"/>
  <c r="H10027" i="1" s="1"/>
  <c r="F10028" i="1"/>
  <c r="F10029" i="1"/>
  <c r="H10029" i="1" s="1"/>
  <c r="F10030" i="1"/>
  <c r="H10030" i="1" s="1"/>
  <c r="F10031" i="1"/>
  <c r="H10031" i="1" s="1"/>
  <c r="F10032" i="1"/>
  <c r="F10033" i="1"/>
  <c r="H10033" i="1" s="1"/>
  <c r="F10034" i="1"/>
  <c r="H10034" i="1" s="1"/>
  <c r="F10035" i="1"/>
  <c r="H10035" i="1" s="1"/>
  <c r="F10036" i="1"/>
  <c r="F10037" i="1"/>
  <c r="H10037" i="1" s="1"/>
  <c r="F10038" i="1"/>
  <c r="H10038" i="1" s="1"/>
  <c r="F10039" i="1"/>
  <c r="H10039" i="1" s="1"/>
  <c r="F10040" i="1"/>
  <c r="F10041" i="1"/>
  <c r="H10041" i="1" s="1"/>
  <c r="F10042" i="1"/>
  <c r="H10042" i="1" s="1"/>
  <c r="F10043" i="1"/>
  <c r="H10043" i="1" s="1"/>
  <c r="F10044" i="1"/>
  <c r="F10045" i="1"/>
  <c r="H10045" i="1" s="1"/>
  <c r="F10046" i="1"/>
  <c r="H10046" i="1" s="1"/>
  <c r="F10047" i="1"/>
  <c r="H10047" i="1" s="1"/>
  <c r="F10048" i="1"/>
  <c r="F10049" i="1"/>
  <c r="H10049" i="1" s="1"/>
  <c r="F10050" i="1"/>
  <c r="H10050" i="1" s="1"/>
  <c r="F10051" i="1"/>
  <c r="H10051" i="1" s="1"/>
  <c r="F10052" i="1"/>
  <c r="F10053" i="1"/>
  <c r="H10053" i="1" s="1"/>
  <c r="F10054" i="1"/>
  <c r="H10054" i="1" s="1"/>
  <c r="F10055" i="1"/>
  <c r="H10055" i="1" s="1"/>
  <c r="F10056" i="1"/>
  <c r="F10057" i="1"/>
  <c r="H10057" i="1" s="1"/>
  <c r="F10058" i="1"/>
  <c r="H10058" i="1" s="1"/>
  <c r="F10059" i="1"/>
  <c r="H10059" i="1" s="1"/>
  <c r="F10060" i="1"/>
  <c r="F10061" i="1"/>
  <c r="H10061" i="1" s="1"/>
  <c r="F10062" i="1"/>
  <c r="H10062" i="1" s="1"/>
  <c r="F10063" i="1"/>
  <c r="H10063" i="1" s="1"/>
  <c r="F10064" i="1"/>
  <c r="F10065" i="1"/>
  <c r="H10065" i="1" s="1"/>
  <c r="F10066" i="1"/>
  <c r="H10066" i="1" s="1"/>
  <c r="F10067" i="1"/>
  <c r="H10067" i="1" s="1"/>
  <c r="F10068" i="1"/>
  <c r="F10069" i="1"/>
  <c r="H10069" i="1" s="1"/>
  <c r="F10070" i="1"/>
  <c r="H10070" i="1" s="1"/>
  <c r="F10071" i="1"/>
  <c r="H10071" i="1" s="1"/>
  <c r="F10072" i="1"/>
  <c r="F10073" i="1"/>
  <c r="H10073" i="1" s="1"/>
  <c r="F10074" i="1"/>
  <c r="H10074" i="1" s="1"/>
  <c r="F10075" i="1"/>
  <c r="H10075" i="1" s="1"/>
  <c r="F10076" i="1"/>
  <c r="F10077" i="1"/>
  <c r="H10077" i="1" s="1"/>
  <c r="F10078" i="1"/>
  <c r="H10078" i="1" s="1"/>
  <c r="F10079" i="1"/>
  <c r="H10079" i="1" s="1"/>
  <c r="F10080" i="1"/>
  <c r="F10081" i="1"/>
  <c r="H10081" i="1" s="1"/>
  <c r="F10082" i="1"/>
  <c r="H10082" i="1" s="1"/>
  <c r="F10083" i="1"/>
  <c r="H10083" i="1" s="1"/>
  <c r="F10084" i="1"/>
  <c r="F10085" i="1"/>
  <c r="H10085" i="1" s="1"/>
  <c r="F10086" i="1"/>
  <c r="H10086" i="1" s="1"/>
  <c r="F10087" i="1"/>
  <c r="H10087" i="1" s="1"/>
  <c r="F10088" i="1"/>
  <c r="F10089" i="1"/>
  <c r="H10089" i="1" s="1"/>
  <c r="F10090" i="1"/>
  <c r="H10090" i="1" s="1"/>
  <c r="F10091" i="1"/>
  <c r="H10091" i="1" s="1"/>
  <c r="F10092" i="1"/>
  <c r="F10093" i="1"/>
  <c r="H10093" i="1" s="1"/>
  <c r="F10094" i="1"/>
  <c r="H10094" i="1" s="1"/>
  <c r="F10095" i="1"/>
  <c r="H10095" i="1" s="1"/>
  <c r="F10096" i="1"/>
  <c r="F10097" i="1"/>
  <c r="H10097" i="1" s="1"/>
  <c r="F10098" i="1"/>
  <c r="H10098" i="1" s="1"/>
  <c r="F10099" i="1"/>
  <c r="H10099" i="1" s="1"/>
  <c r="F10100" i="1"/>
  <c r="F10101" i="1"/>
  <c r="H10101" i="1" s="1"/>
  <c r="F10102" i="1"/>
  <c r="H10102" i="1" s="1"/>
  <c r="F10103" i="1"/>
  <c r="H10103" i="1" s="1"/>
  <c r="F10104" i="1"/>
  <c r="F10105" i="1"/>
  <c r="H10105" i="1" s="1"/>
  <c r="F10106" i="1"/>
  <c r="H10106" i="1" s="1"/>
  <c r="F10107" i="1"/>
  <c r="H10107" i="1" s="1"/>
  <c r="F10108" i="1"/>
  <c r="F10109" i="1"/>
  <c r="H10109" i="1" s="1"/>
  <c r="F10110" i="1"/>
  <c r="H10110" i="1" s="1"/>
  <c r="F10111" i="1"/>
  <c r="H10111" i="1" s="1"/>
  <c r="F10112" i="1"/>
  <c r="F10113" i="1"/>
  <c r="H10113" i="1" s="1"/>
  <c r="F10114" i="1"/>
  <c r="H10114" i="1" s="1"/>
  <c r="F10115" i="1"/>
  <c r="H10115" i="1" s="1"/>
  <c r="F10116" i="1"/>
  <c r="F10117" i="1"/>
  <c r="H10117" i="1" s="1"/>
  <c r="F10118" i="1"/>
  <c r="H10118" i="1" s="1"/>
  <c r="F10119" i="1"/>
  <c r="H10119" i="1" s="1"/>
  <c r="F10120" i="1"/>
  <c r="F10121" i="1"/>
  <c r="H10121" i="1" s="1"/>
  <c r="F10122" i="1"/>
  <c r="H10122" i="1" s="1"/>
  <c r="F10123" i="1"/>
  <c r="H10123" i="1" s="1"/>
  <c r="F10124" i="1"/>
  <c r="F10125" i="1"/>
  <c r="H10125" i="1" s="1"/>
  <c r="F10126" i="1"/>
  <c r="H10126" i="1" s="1"/>
  <c r="F10127" i="1"/>
  <c r="H10127" i="1" s="1"/>
  <c r="F10128" i="1"/>
  <c r="F10129" i="1"/>
  <c r="H10129" i="1" s="1"/>
  <c r="F10130" i="1"/>
  <c r="H10130" i="1" s="1"/>
  <c r="F10131" i="1"/>
  <c r="H10131" i="1" s="1"/>
  <c r="F10132" i="1"/>
  <c r="F10133" i="1"/>
  <c r="H10133" i="1" s="1"/>
  <c r="F10134" i="1"/>
  <c r="H10134" i="1" s="1"/>
  <c r="F10135" i="1"/>
  <c r="H10135" i="1" s="1"/>
  <c r="F10136" i="1"/>
  <c r="F10137" i="1"/>
  <c r="H10137" i="1" s="1"/>
  <c r="F10138" i="1"/>
  <c r="H10138" i="1" s="1"/>
  <c r="F10139" i="1"/>
  <c r="H10139" i="1" s="1"/>
  <c r="F10140" i="1"/>
  <c r="F10141" i="1"/>
  <c r="H10141" i="1" s="1"/>
  <c r="F10142" i="1"/>
  <c r="H10142" i="1" s="1"/>
  <c r="F10143" i="1"/>
  <c r="H10143" i="1" s="1"/>
  <c r="F10144" i="1"/>
  <c r="F10145" i="1"/>
  <c r="H10145" i="1" s="1"/>
  <c r="F10146" i="1"/>
  <c r="H10146" i="1" s="1"/>
  <c r="F10147" i="1"/>
  <c r="H10147" i="1" s="1"/>
  <c r="F10148" i="1"/>
  <c r="F10149" i="1"/>
  <c r="H10149" i="1" s="1"/>
  <c r="F10150" i="1"/>
  <c r="H10150" i="1" s="1"/>
  <c r="F10151" i="1"/>
  <c r="H10151" i="1" s="1"/>
  <c r="F10152" i="1"/>
  <c r="F10153" i="1"/>
  <c r="H10153" i="1" s="1"/>
  <c r="F10154" i="1"/>
  <c r="H10154" i="1" s="1"/>
  <c r="F10155" i="1"/>
  <c r="H10155" i="1" s="1"/>
  <c r="F10156" i="1"/>
  <c r="F10157" i="1"/>
  <c r="H10157" i="1" s="1"/>
  <c r="F10158" i="1"/>
  <c r="H10158" i="1" s="1"/>
  <c r="F10159" i="1"/>
  <c r="H10159" i="1" s="1"/>
  <c r="F10160" i="1"/>
  <c r="F10161" i="1"/>
  <c r="H10161" i="1" s="1"/>
  <c r="F10162" i="1"/>
  <c r="H10162" i="1" s="1"/>
  <c r="F10163" i="1"/>
  <c r="H10163" i="1" s="1"/>
  <c r="F10164" i="1"/>
  <c r="F10165" i="1"/>
  <c r="H10165" i="1" s="1"/>
  <c r="F10166" i="1"/>
  <c r="H10166" i="1" s="1"/>
  <c r="F10167" i="1"/>
  <c r="H10167" i="1" s="1"/>
  <c r="F10168" i="1"/>
  <c r="F10169" i="1"/>
  <c r="H10169" i="1" s="1"/>
  <c r="F10170" i="1"/>
  <c r="H10170" i="1" s="1"/>
  <c r="F10171" i="1"/>
  <c r="H10171" i="1" s="1"/>
  <c r="F10172" i="1"/>
  <c r="F10173" i="1"/>
  <c r="H10173" i="1" s="1"/>
  <c r="F10174" i="1"/>
  <c r="H10174" i="1" s="1"/>
  <c r="F10175" i="1"/>
  <c r="H10175" i="1" s="1"/>
  <c r="F10176" i="1"/>
  <c r="F10177" i="1"/>
  <c r="H10177" i="1" s="1"/>
  <c r="F10178" i="1"/>
  <c r="H10178" i="1" s="1"/>
  <c r="F10179" i="1"/>
  <c r="H10179" i="1" s="1"/>
  <c r="F10180" i="1"/>
  <c r="F10181" i="1"/>
  <c r="H10181" i="1" s="1"/>
  <c r="F10182" i="1"/>
  <c r="H10182" i="1" s="1"/>
  <c r="F10183" i="1"/>
  <c r="H10183" i="1" s="1"/>
  <c r="F10184" i="1"/>
  <c r="F10185" i="1"/>
  <c r="H10185" i="1" s="1"/>
  <c r="F10186" i="1"/>
  <c r="H10186" i="1" s="1"/>
  <c r="F10187" i="1"/>
  <c r="H10187" i="1" s="1"/>
  <c r="F10188" i="1"/>
  <c r="F10189" i="1"/>
  <c r="H10189" i="1" s="1"/>
  <c r="F10190" i="1"/>
  <c r="H10190" i="1" s="1"/>
  <c r="F10191" i="1"/>
  <c r="H10191" i="1" s="1"/>
  <c r="F10192" i="1"/>
  <c r="F10193" i="1"/>
  <c r="H10193" i="1" s="1"/>
  <c r="F10194" i="1"/>
  <c r="H10194" i="1" s="1"/>
  <c r="F10195" i="1"/>
  <c r="H10195" i="1" s="1"/>
  <c r="F10196" i="1"/>
  <c r="F10197" i="1"/>
  <c r="H10197" i="1" s="1"/>
  <c r="F10198" i="1"/>
  <c r="H10198" i="1" s="1"/>
  <c r="F10199" i="1"/>
  <c r="H10199" i="1" s="1"/>
  <c r="F10200" i="1"/>
  <c r="F10201" i="1"/>
  <c r="H10201" i="1" s="1"/>
  <c r="F10202" i="1"/>
  <c r="H10202" i="1" s="1"/>
  <c r="F10203" i="1"/>
  <c r="H10203" i="1" s="1"/>
  <c r="F10204" i="1"/>
  <c r="F10205" i="1"/>
  <c r="H10205" i="1" s="1"/>
  <c r="F10206" i="1"/>
  <c r="H10206" i="1" s="1"/>
  <c r="F10207" i="1"/>
  <c r="H10207" i="1" s="1"/>
  <c r="F10208" i="1"/>
  <c r="F10209" i="1"/>
  <c r="H10209" i="1" s="1"/>
  <c r="F10210" i="1"/>
  <c r="H10210" i="1" s="1"/>
  <c r="F10211" i="1"/>
  <c r="H10211" i="1" s="1"/>
  <c r="F10212" i="1"/>
  <c r="F10213" i="1"/>
  <c r="H10213" i="1" s="1"/>
  <c r="F10214" i="1"/>
  <c r="H10214" i="1" s="1"/>
  <c r="F10215" i="1"/>
  <c r="H10215" i="1" s="1"/>
  <c r="F10216" i="1"/>
  <c r="F10217" i="1"/>
  <c r="H10217" i="1" s="1"/>
  <c r="F10218" i="1"/>
  <c r="H10218" i="1" s="1"/>
  <c r="F10219" i="1"/>
  <c r="H10219" i="1" s="1"/>
  <c r="F10220" i="1"/>
  <c r="F10221" i="1"/>
  <c r="H10221" i="1" s="1"/>
  <c r="F10222" i="1"/>
  <c r="H10222" i="1" s="1"/>
  <c r="F10223" i="1"/>
  <c r="H10223" i="1" s="1"/>
  <c r="F10224" i="1"/>
  <c r="F10225" i="1"/>
  <c r="H10225" i="1" s="1"/>
  <c r="F10226" i="1"/>
  <c r="H10226" i="1" s="1"/>
  <c r="F10227" i="1"/>
  <c r="H10227" i="1" s="1"/>
  <c r="F10228" i="1"/>
  <c r="F10229" i="1"/>
  <c r="H10229" i="1" s="1"/>
  <c r="F10230" i="1"/>
  <c r="H10230" i="1" s="1"/>
  <c r="F10231" i="1"/>
  <c r="H10231" i="1" s="1"/>
  <c r="F10232" i="1"/>
  <c r="F10233" i="1"/>
  <c r="H10233" i="1" s="1"/>
  <c r="F10234" i="1"/>
  <c r="H10234" i="1" s="1"/>
  <c r="F10235" i="1"/>
  <c r="H10235" i="1" s="1"/>
  <c r="F10236" i="1"/>
  <c r="F10237" i="1"/>
  <c r="H10237" i="1" s="1"/>
  <c r="F10238" i="1"/>
  <c r="H10238" i="1" s="1"/>
  <c r="F10239" i="1"/>
  <c r="H10239" i="1" s="1"/>
  <c r="F10240" i="1"/>
  <c r="F10241" i="1"/>
  <c r="H10241" i="1" s="1"/>
  <c r="F10242" i="1"/>
  <c r="H10242" i="1" s="1"/>
  <c r="F10243" i="1"/>
  <c r="H10243" i="1" s="1"/>
  <c r="F10244" i="1"/>
  <c r="F10245" i="1"/>
  <c r="H10245" i="1" s="1"/>
  <c r="F10246" i="1"/>
  <c r="H10246" i="1" s="1"/>
  <c r="F10247" i="1"/>
  <c r="H10247" i="1" s="1"/>
  <c r="F10248" i="1"/>
  <c r="F10249" i="1"/>
  <c r="H10249" i="1" s="1"/>
  <c r="F10250" i="1"/>
  <c r="H10250" i="1" s="1"/>
  <c r="F10251" i="1"/>
  <c r="H10251" i="1" s="1"/>
  <c r="F10252" i="1"/>
  <c r="F10253" i="1"/>
  <c r="H10253" i="1" s="1"/>
  <c r="F10254" i="1"/>
  <c r="H10254" i="1" s="1"/>
  <c r="F10255" i="1"/>
  <c r="H10255" i="1" s="1"/>
  <c r="F10256" i="1"/>
  <c r="F10257" i="1"/>
  <c r="H10257" i="1" s="1"/>
  <c r="F10258" i="1"/>
  <c r="H10258" i="1" s="1"/>
  <c r="F10259" i="1"/>
  <c r="H10259" i="1" s="1"/>
  <c r="F10260" i="1"/>
  <c r="F10261" i="1"/>
  <c r="H10261" i="1" s="1"/>
  <c r="F10262" i="1"/>
  <c r="H10262" i="1" s="1"/>
  <c r="F10263" i="1"/>
  <c r="H10263" i="1" s="1"/>
  <c r="F10264" i="1"/>
  <c r="F10265" i="1"/>
  <c r="H10265" i="1" s="1"/>
  <c r="F10266" i="1"/>
  <c r="H10266" i="1" s="1"/>
  <c r="F10267" i="1"/>
  <c r="H10267" i="1" s="1"/>
  <c r="F10268" i="1"/>
  <c r="F10269" i="1"/>
  <c r="H10269" i="1" s="1"/>
  <c r="F10270" i="1"/>
  <c r="H10270" i="1" s="1"/>
  <c r="F10271" i="1"/>
  <c r="H10271" i="1" s="1"/>
  <c r="F10272" i="1"/>
  <c r="F10273" i="1"/>
  <c r="H10273" i="1" s="1"/>
  <c r="F10274" i="1"/>
  <c r="H10274" i="1" s="1"/>
  <c r="F10275" i="1"/>
  <c r="H10275" i="1" s="1"/>
  <c r="F10276" i="1"/>
  <c r="F10277" i="1"/>
  <c r="H10277" i="1" s="1"/>
  <c r="F10278" i="1"/>
  <c r="H10278" i="1" s="1"/>
  <c r="F10279" i="1"/>
  <c r="H10279" i="1" s="1"/>
  <c r="F10280" i="1"/>
  <c r="F10281" i="1"/>
  <c r="H10281" i="1" s="1"/>
  <c r="F10282" i="1"/>
  <c r="H10282" i="1" s="1"/>
  <c r="F10283" i="1"/>
  <c r="H10283" i="1" s="1"/>
  <c r="F10284" i="1"/>
  <c r="F10285" i="1"/>
  <c r="H10285" i="1" s="1"/>
  <c r="F10286" i="1"/>
  <c r="H10286" i="1" s="1"/>
  <c r="F10287" i="1"/>
  <c r="H10287" i="1" s="1"/>
  <c r="F10288" i="1"/>
  <c r="F10289" i="1"/>
  <c r="H10289" i="1" s="1"/>
  <c r="F10290" i="1"/>
  <c r="H10290" i="1" s="1"/>
  <c r="F10291" i="1"/>
  <c r="H10291" i="1" s="1"/>
  <c r="F10292" i="1"/>
  <c r="F10293" i="1"/>
  <c r="H10293" i="1" s="1"/>
  <c r="F10294" i="1"/>
  <c r="H10294" i="1" s="1"/>
  <c r="F10295" i="1"/>
  <c r="H10295" i="1" s="1"/>
  <c r="F10296" i="1"/>
  <c r="F10297" i="1"/>
  <c r="H10297" i="1" s="1"/>
  <c r="F10298" i="1"/>
  <c r="H10298" i="1" s="1"/>
  <c r="F10299" i="1"/>
  <c r="H10299" i="1" s="1"/>
  <c r="F10300" i="1"/>
  <c r="F10301" i="1"/>
  <c r="H10301" i="1" s="1"/>
  <c r="F10302" i="1"/>
  <c r="H10302" i="1" s="1"/>
  <c r="F10303" i="1"/>
  <c r="H10303" i="1" s="1"/>
  <c r="F10304" i="1"/>
  <c r="F10305" i="1"/>
  <c r="H10305" i="1" s="1"/>
  <c r="F10306" i="1"/>
  <c r="H10306" i="1" s="1"/>
  <c r="F10307" i="1"/>
  <c r="H10307" i="1" s="1"/>
  <c r="F10308" i="1"/>
  <c r="F10309" i="1"/>
  <c r="H10309" i="1" s="1"/>
  <c r="F10310" i="1"/>
  <c r="H10310" i="1" s="1"/>
  <c r="F10311" i="1"/>
  <c r="H10311" i="1" s="1"/>
  <c r="F10312" i="1"/>
  <c r="F10313" i="1"/>
  <c r="H10313" i="1" s="1"/>
  <c r="F10314" i="1"/>
  <c r="H10314" i="1" s="1"/>
  <c r="F10315" i="1"/>
  <c r="H10315" i="1" s="1"/>
  <c r="F10316" i="1"/>
  <c r="F10317" i="1"/>
  <c r="H10317" i="1" s="1"/>
  <c r="F10318" i="1"/>
  <c r="H10318" i="1" s="1"/>
  <c r="F10319" i="1"/>
  <c r="H10319" i="1" s="1"/>
  <c r="F10320" i="1"/>
  <c r="F10321" i="1"/>
  <c r="H10321" i="1" s="1"/>
  <c r="F10322" i="1"/>
  <c r="H10322" i="1" s="1"/>
  <c r="F10323" i="1"/>
  <c r="H10323" i="1" s="1"/>
  <c r="F10324" i="1"/>
  <c r="F10325" i="1"/>
  <c r="H10325" i="1" s="1"/>
  <c r="F10326" i="1"/>
  <c r="H10326" i="1" s="1"/>
  <c r="F10327" i="1"/>
  <c r="H10327" i="1" s="1"/>
  <c r="F10328" i="1"/>
  <c r="F10329" i="1"/>
  <c r="H10329" i="1" s="1"/>
  <c r="F10330" i="1"/>
  <c r="H10330" i="1" s="1"/>
  <c r="F10331" i="1"/>
  <c r="H10331" i="1" s="1"/>
  <c r="F10332" i="1"/>
  <c r="F10333" i="1"/>
  <c r="H10333" i="1" s="1"/>
  <c r="F10334" i="1"/>
  <c r="H10334" i="1" s="1"/>
  <c r="F10335" i="1"/>
  <c r="H10335" i="1" s="1"/>
  <c r="F10336" i="1"/>
  <c r="F10337" i="1"/>
  <c r="H10337" i="1" s="1"/>
  <c r="F10338" i="1"/>
  <c r="H10338" i="1" s="1"/>
  <c r="F10339" i="1"/>
  <c r="H10339" i="1" s="1"/>
  <c r="F10340" i="1"/>
  <c r="F10341" i="1"/>
  <c r="H10341" i="1" s="1"/>
  <c r="F10342" i="1"/>
  <c r="H10342" i="1" s="1"/>
  <c r="F10343" i="1"/>
  <c r="H10343" i="1" s="1"/>
  <c r="F10344" i="1"/>
  <c r="F10345" i="1"/>
  <c r="H10345" i="1" s="1"/>
  <c r="F10346" i="1"/>
  <c r="H10346" i="1" s="1"/>
  <c r="F10347" i="1"/>
  <c r="H10347" i="1" s="1"/>
  <c r="F10348" i="1"/>
  <c r="F10349" i="1"/>
  <c r="H10349" i="1" s="1"/>
  <c r="F10350" i="1"/>
  <c r="H10350" i="1" s="1"/>
  <c r="F10351" i="1"/>
  <c r="H10351" i="1" s="1"/>
  <c r="F10352" i="1"/>
  <c r="F10353" i="1"/>
  <c r="H10353" i="1" s="1"/>
  <c r="F10354" i="1"/>
  <c r="H10354" i="1" s="1"/>
  <c r="F10355" i="1"/>
  <c r="H10355" i="1" s="1"/>
  <c r="F10356" i="1"/>
  <c r="F10357" i="1"/>
  <c r="H10357" i="1" s="1"/>
  <c r="F10358" i="1"/>
  <c r="H10358" i="1" s="1"/>
  <c r="F10359" i="1"/>
  <c r="H10359" i="1" s="1"/>
  <c r="F10360" i="1"/>
  <c r="F10361" i="1"/>
  <c r="H10361" i="1" s="1"/>
  <c r="F10362" i="1"/>
  <c r="H10362" i="1" s="1"/>
  <c r="F10363" i="1"/>
  <c r="H10363" i="1" s="1"/>
  <c r="F10364" i="1"/>
  <c r="F10365" i="1"/>
  <c r="H10365" i="1" s="1"/>
  <c r="F10366" i="1"/>
  <c r="H10366" i="1" s="1"/>
  <c r="F10367" i="1"/>
  <c r="H10367" i="1" s="1"/>
  <c r="F10368" i="1"/>
  <c r="F10369" i="1"/>
  <c r="H10369" i="1" s="1"/>
  <c r="F10370" i="1"/>
  <c r="H10370" i="1" s="1"/>
  <c r="F10371" i="1"/>
  <c r="H10371" i="1" s="1"/>
  <c r="F10372" i="1"/>
  <c r="F10373" i="1"/>
  <c r="H10373" i="1" s="1"/>
  <c r="F10374" i="1"/>
  <c r="H10374" i="1" s="1"/>
  <c r="F10375" i="1"/>
  <c r="H10375" i="1" s="1"/>
  <c r="F10376" i="1"/>
  <c r="F10377" i="1"/>
  <c r="H10377" i="1" s="1"/>
  <c r="F10378" i="1"/>
  <c r="H10378" i="1" s="1"/>
  <c r="F10379" i="1"/>
  <c r="H10379" i="1" s="1"/>
  <c r="F10380" i="1"/>
  <c r="F10381" i="1"/>
  <c r="H10381" i="1" s="1"/>
  <c r="F10382" i="1"/>
  <c r="H10382" i="1" s="1"/>
  <c r="F10383" i="1"/>
  <c r="H10383" i="1" s="1"/>
  <c r="F10384" i="1"/>
  <c r="F10385" i="1"/>
  <c r="H10385" i="1" s="1"/>
  <c r="F10386" i="1"/>
  <c r="H10386" i="1" s="1"/>
  <c r="F10387" i="1"/>
  <c r="H10387" i="1" s="1"/>
  <c r="F10388" i="1"/>
  <c r="F10389" i="1"/>
  <c r="H10389" i="1" s="1"/>
  <c r="F10390" i="1"/>
  <c r="H10390" i="1" s="1"/>
  <c r="F10391" i="1"/>
  <c r="H10391" i="1" s="1"/>
  <c r="F10392" i="1"/>
  <c r="F10393" i="1"/>
  <c r="H10393" i="1" s="1"/>
  <c r="F10394" i="1"/>
  <c r="H10394" i="1" s="1"/>
  <c r="F10395" i="1"/>
  <c r="H10395" i="1" s="1"/>
  <c r="F10396" i="1"/>
  <c r="F10397" i="1"/>
  <c r="H10397" i="1" s="1"/>
  <c r="F10398" i="1"/>
  <c r="H10398" i="1" s="1"/>
  <c r="F10399" i="1"/>
  <c r="H10399" i="1" s="1"/>
  <c r="F10400" i="1"/>
  <c r="F10401" i="1"/>
  <c r="H10401" i="1" s="1"/>
  <c r="F10402" i="1"/>
  <c r="H10402" i="1" s="1"/>
  <c r="F10403" i="1"/>
  <c r="H10403" i="1" s="1"/>
  <c r="F10404" i="1"/>
  <c r="F10405" i="1"/>
  <c r="H10405" i="1" s="1"/>
  <c r="F10406" i="1"/>
  <c r="H10406" i="1" s="1"/>
  <c r="F10407" i="1"/>
  <c r="H10407" i="1" s="1"/>
  <c r="F10408" i="1"/>
  <c r="F10409" i="1"/>
  <c r="H10409" i="1" s="1"/>
  <c r="F10410" i="1"/>
  <c r="H10410" i="1" s="1"/>
  <c r="F10411" i="1"/>
  <c r="H10411" i="1" s="1"/>
  <c r="F10412" i="1"/>
  <c r="F10413" i="1"/>
  <c r="H10413" i="1" s="1"/>
  <c r="F10414" i="1"/>
  <c r="H10414" i="1" s="1"/>
  <c r="F10415" i="1"/>
  <c r="H10415" i="1" s="1"/>
  <c r="F10416" i="1"/>
  <c r="F10417" i="1"/>
  <c r="H10417" i="1" s="1"/>
  <c r="F10418" i="1"/>
  <c r="H10418" i="1" s="1"/>
  <c r="F10419" i="1"/>
  <c r="H10419" i="1" s="1"/>
  <c r="F10420" i="1"/>
  <c r="F10421" i="1"/>
  <c r="H10421" i="1" s="1"/>
  <c r="F10422" i="1"/>
  <c r="H10422" i="1" s="1"/>
  <c r="F10423" i="1"/>
  <c r="H10423" i="1" s="1"/>
  <c r="F10424" i="1"/>
  <c r="F10425" i="1"/>
  <c r="H10425" i="1" s="1"/>
  <c r="F10426" i="1"/>
  <c r="H10426" i="1" s="1"/>
  <c r="F10427" i="1"/>
  <c r="H10427" i="1" s="1"/>
  <c r="F10428" i="1"/>
  <c r="F10429" i="1"/>
  <c r="H10429" i="1" s="1"/>
  <c r="F10430" i="1"/>
  <c r="H10430" i="1" s="1"/>
  <c r="F10431" i="1"/>
  <c r="H10431" i="1" s="1"/>
  <c r="F10432" i="1"/>
  <c r="F10433" i="1"/>
  <c r="H10433" i="1" s="1"/>
  <c r="F10434" i="1"/>
  <c r="H10434" i="1" s="1"/>
  <c r="F10435" i="1"/>
  <c r="H10435" i="1" s="1"/>
  <c r="F10436" i="1"/>
  <c r="F10437" i="1"/>
  <c r="H10437" i="1" s="1"/>
  <c r="F10438" i="1"/>
  <c r="H10438" i="1" s="1"/>
  <c r="F10439" i="1"/>
  <c r="H10439" i="1" s="1"/>
  <c r="F10440" i="1"/>
  <c r="F10441" i="1"/>
  <c r="H10441" i="1" s="1"/>
  <c r="F10442" i="1"/>
  <c r="H10442" i="1" s="1"/>
  <c r="F10443" i="1"/>
  <c r="H10443" i="1" s="1"/>
  <c r="F10444" i="1"/>
  <c r="F10445" i="1"/>
  <c r="H10445" i="1" s="1"/>
  <c r="F10446" i="1"/>
  <c r="H10446" i="1" s="1"/>
  <c r="F10447" i="1"/>
  <c r="H10447" i="1" s="1"/>
  <c r="F10448" i="1"/>
  <c r="F10449" i="1"/>
  <c r="H10449" i="1" s="1"/>
  <c r="F10450" i="1"/>
  <c r="H10450" i="1" s="1"/>
  <c r="F10451" i="1"/>
  <c r="H10451" i="1" s="1"/>
  <c r="F10452" i="1"/>
  <c r="F10453" i="1"/>
  <c r="H10453" i="1" s="1"/>
  <c r="F10454" i="1"/>
  <c r="H10454" i="1" s="1"/>
  <c r="F10455" i="1"/>
  <c r="H10455" i="1" s="1"/>
  <c r="F10456" i="1"/>
  <c r="F10457" i="1"/>
  <c r="H10457" i="1" s="1"/>
  <c r="F10458" i="1"/>
  <c r="H10458" i="1" s="1"/>
  <c r="F10459" i="1"/>
  <c r="H10459" i="1" s="1"/>
  <c r="F10460" i="1"/>
  <c r="F10461" i="1"/>
  <c r="H10461" i="1" s="1"/>
  <c r="F10462" i="1"/>
  <c r="H10462" i="1" s="1"/>
  <c r="F10463" i="1"/>
  <c r="H10463" i="1" s="1"/>
  <c r="F10464" i="1"/>
  <c r="F10465" i="1"/>
  <c r="H10465" i="1" s="1"/>
  <c r="F10466" i="1"/>
  <c r="H10466" i="1" s="1"/>
  <c r="F10467" i="1"/>
  <c r="H10467" i="1" s="1"/>
  <c r="F10468" i="1"/>
  <c r="F10469" i="1"/>
  <c r="H10469" i="1" s="1"/>
  <c r="F10470" i="1"/>
  <c r="H10470" i="1" s="1"/>
  <c r="F10471" i="1"/>
  <c r="H10471" i="1" s="1"/>
  <c r="F10472" i="1"/>
  <c r="F10473" i="1"/>
  <c r="H10473" i="1" s="1"/>
  <c r="F10474" i="1"/>
  <c r="H10474" i="1" s="1"/>
  <c r="F10475" i="1"/>
  <c r="H10475" i="1" s="1"/>
  <c r="F10476" i="1"/>
  <c r="F10477" i="1"/>
  <c r="H10477" i="1" s="1"/>
  <c r="F10478" i="1"/>
  <c r="H10478" i="1" s="1"/>
  <c r="F10479" i="1"/>
  <c r="H10479" i="1" s="1"/>
  <c r="F10480" i="1"/>
  <c r="F10481" i="1"/>
  <c r="H10481" i="1" s="1"/>
  <c r="F10482" i="1"/>
  <c r="H10482" i="1" s="1"/>
  <c r="F10483" i="1"/>
  <c r="H10483" i="1" s="1"/>
  <c r="F10484" i="1"/>
  <c r="F10485" i="1"/>
  <c r="H10485" i="1" s="1"/>
  <c r="F10486" i="1"/>
  <c r="H10486" i="1" s="1"/>
  <c r="F10487" i="1"/>
  <c r="H10487" i="1" s="1"/>
  <c r="F10488" i="1"/>
  <c r="F10489" i="1"/>
  <c r="H10489" i="1" s="1"/>
  <c r="F10490" i="1"/>
  <c r="H10490" i="1" s="1"/>
  <c r="F10491" i="1"/>
  <c r="H10491" i="1" s="1"/>
  <c r="F10492" i="1"/>
  <c r="F10493" i="1"/>
  <c r="H10493" i="1" s="1"/>
  <c r="F10494" i="1"/>
  <c r="H10494" i="1" s="1"/>
  <c r="F10495" i="1"/>
  <c r="H10495" i="1" s="1"/>
  <c r="F10496" i="1"/>
  <c r="F10497" i="1"/>
  <c r="H10497" i="1" s="1"/>
  <c r="F10498" i="1"/>
  <c r="H10498" i="1" s="1"/>
  <c r="F10499" i="1"/>
  <c r="H10499" i="1" s="1"/>
  <c r="F10500" i="1"/>
  <c r="F10501" i="1"/>
  <c r="H10501" i="1" s="1"/>
  <c r="F10502" i="1"/>
  <c r="H10502" i="1" s="1"/>
  <c r="F10503" i="1"/>
  <c r="H10503" i="1" s="1"/>
  <c r="F10504" i="1"/>
  <c r="F10505" i="1"/>
  <c r="H10505" i="1" s="1"/>
  <c r="F10506" i="1"/>
  <c r="H10506" i="1" s="1"/>
  <c r="F10507" i="1"/>
  <c r="H10507" i="1" s="1"/>
  <c r="F10508" i="1"/>
  <c r="F10509" i="1"/>
  <c r="H10509" i="1" s="1"/>
  <c r="F10510" i="1"/>
  <c r="H10510" i="1" s="1"/>
  <c r="F10511" i="1"/>
  <c r="H10511" i="1" s="1"/>
  <c r="F10512" i="1"/>
  <c r="F10513" i="1"/>
  <c r="H10513" i="1" s="1"/>
  <c r="F10514" i="1"/>
  <c r="H10514" i="1" s="1"/>
  <c r="F10515" i="1"/>
  <c r="H10515" i="1" s="1"/>
  <c r="F10516" i="1"/>
  <c r="F10517" i="1"/>
  <c r="H10517" i="1" s="1"/>
  <c r="F10518" i="1"/>
  <c r="H10518" i="1" s="1"/>
  <c r="F10519" i="1"/>
  <c r="H10519" i="1" s="1"/>
  <c r="F10520" i="1"/>
  <c r="F10521" i="1"/>
  <c r="H10521" i="1" s="1"/>
  <c r="F10522" i="1"/>
  <c r="H10522" i="1" s="1"/>
  <c r="F10523" i="1"/>
  <c r="H10523" i="1" s="1"/>
  <c r="F10524" i="1"/>
  <c r="F10525" i="1"/>
  <c r="H10525" i="1" s="1"/>
  <c r="F10526" i="1"/>
  <c r="H10526" i="1" s="1"/>
  <c r="F10527" i="1"/>
  <c r="H10527" i="1" s="1"/>
  <c r="F10528" i="1"/>
  <c r="F10529" i="1"/>
  <c r="H10529" i="1" s="1"/>
  <c r="F10530" i="1"/>
  <c r="H10530" i="1" s="1"/>
  <c r="F10531" i="1"/>
  <c r="H10531" i="1" s="1"/>
  <c r="F10532" i="1"/>
  <c r="F10533" i="1"/>
  <c r="H10533" i="1" s="1"/>
  <c r="F10534" i="1"/>
  <c r="H10534" i="1" s="1"/>
  <c r="F10535" i="1"/>
  <c r="H10535" i="1" s="1"/>
  <c r="F10536" i="1"/>
  <c r="F10537" i="1"/>
  <c r="H10537" i="1" s="1"/>
  <c r="F10538" i="1"/>
  <c r="H10538" i="1" s="1"/>
  <c r="F10539" i="1"/>
  <c r="H10539" i="1" s="1"/>
  <c r="F10540" i="1"/>
  <c r="F10541" i="1"/>
  <c r="H10541" i="1" s="1"/>
  <c r="F10542" i="1"/>
  <c r="H10542" i="1" s="1"/>
  <c r="F10543" i="1"/>
  <c r="H10543" i="1" s="1"/>
  <c r="F10544" i="1"/>
  <c r="F10545" i="1"/>
  <c r="H10545" i="1" s="1"/>
  <c r="F10546" i="1"/>
  <c r="H10546" i="1" s="1"/>
  <c r="F10547" i="1"/>
  <c r="H10547" i="1" s="1"/>
  <c r="F10548" i="1"/>
  <c r="F10549" i="1"/>
  <c r="H10549" i="1" s="1"/>
  <c r="F10550" i="1"/>
  <c r="H10550" i="1" s="1"/>
  <c r="F10551" i="1"/>
  <c r="H10551" i="1" s="1"/>
  <c r="F10552" i="1"/>
  <c r="F10553" i="1"/>
  <c r="H10553" i="1" s="1"/>
  <c r="F10554" i="1"/>
  <c r="H10554" i="1" s="1"/>
  <c r="F10555" i="1"/>
  <c r="H10555" i="1" s="1"/>
  <c r="F10556" i="1"/>
  <c r="F10557" i="1"/>
  <c r="H10557" i="1" s="1"/>
  <c r="F10558" i="1"/>
  <c r="H10558" i="1" s="1"/>
  <c r="F10559" i="1"/>
  <c r="H10559" i="1" s="1"/>
  <c r="F10560" i="1"/>
  <c r="F10561" i="1"/>
  <c r="H10561" i="1" s="1"/>
  <c r="F10562" i="1"/>
  <c r="H10562" i="1" s="1"/>
  <c r="F10563" i="1"/>
  <c r="H10563" i="1" s="1"/>
  <c r="F10564" i="1"/>
  <c r="F10565" i="1"/>
  <c r="H10565" i="1" s="1"/>
  <c r="F10566" i="1"/>
  <c r="H10566" i="1" s="1"/>
  <c r="F10567" i="1"/>
  <c r="H10567" i="1" s="1"/>
  <c r="F10568" i="1"/>
  <c r="F10569" i="1"/>
  <c r="H10569" i="1" s="1"/>
  <c r="F10570" i="1"/>
  <c r="H10570" i="1" s="1"/>
  <c r="F10571" i="1"/>
  <c r="H10571" i="1" s="1"/>
  <c r="F10572" i="1"/>
  <c r="F10573" i="1"/>
  <c r="H10573" i="1" s="1"/>
  <c r="F10574" i="1"/>
  <c r="H10574" i="1" s="1"/>
  <c r="F10575" i="1"/>
  <c r="H10575" i="1" s="1"/>
  <c r="F10576" i="1"/>
  <c r="F10577" i="1"/>
  <c r="H10577" i="1" s="1"/>
  <c r="F10578" i="1"/>
  <c r="H10578" i="1" s="1"/>
  <c r="F10579" i="1"/>
  <c r="H10579" i="1" s="1"/>
  <c r="F10580" i="1"/>
  <c r="F10581" i="1"/>
  <c r="H10581" i="1" s="1"/>
  <c r="F10582" i="1"/>
  <c r="H10582" i="1" s="1"/>
  <c r="F10583" i="1"/>
  <c r="H10583" i="1" s="1"/>
  <c r="F10584" i="1"/>
  <c r="F10585" i="1"/>
  <c r="H10585" i="1" s="1"/>
  <c r="F10586" i="1"/>
  <c r="H10586" i="1" s="1"/>
  <c r="F10587" i="1"/>
  <c r="H10587" i="1" s="1"/>
  <c r="F10588" i="1"/>
  <c r="F10589" i="1"/>
  <c r="H10589" i="1" s="1"/>
  <c r="F10590" i="1"/>
  <c r="H10590" i="1" s="1"/>
  <c r="F10591" i="1"/>
  <c r="H10591" i="1" s="1"/>
  <c r="F10592" i="1"/>
  <c r="F10593" i="1"/>
  <c r="H10593" i="1" s="1"/>
  <c r="F10594" i="1"/>
  <c r="H10594" i="1" s="1"/>
  <c r="F10595" i="1"/>
  <c r="H10595" i="1" s="1"/>
  <c r="F10596" i="1"/>
  <c r="F10597" i="1"/>
  <c r="H10597" i="1" s="1"/>
  <c r="F10598" i="1"/>
  <c r="H10598" i="1" s="1"/>
  <c r="F10599" i="1"/>
  <c r="H10599" i="1" s="1"/>
  <c r="F10600" i="1"/>
  <c r="F10601" i="1"/>
  <c r="H10601" i="1" s="1"/>
  <c r="F10602" i="1"/>
  <c r="H10602" i="1" s="1"/>
  <c r="F10603" i="1"/>
  <c r="H10603" i="1" s="1"/>
  <c r="F10604" i="1"/>
  <c r="F10605" i="1"/>
  <c r="H10605" i="1" s="1"/>
  <c r="F10606" i="1"/>
  <c r="H10606" i="1" s="1"/>
  <c r="F10607" i="1"/>
  <c r="H10607" i="1" s="1"/>
  <c r="F10608" i="1"/>
  <c r="F10609" i="1"/>
  <c r="H10609" i="1" s="1"/>
  <c r="F10610" i="1"/>
  <c r="H10610" i="1" s="1"/>
  <c r="F10611" i="1"/>
  <c r="H10611" i="1" s="1"/>
  <c r="F10612" i="1"/>
  <c r="F10613" i="1"/>
  <c r="H10613" i="1" s="1"/>
  <c r="F10614" i="1"/>
  <c r="H10614" i="1" s="1"/>
  <c r="F10615" i="1"/>
  <c r="H10615" i="1" s="1"/>
  <c r="F10616" i="1"/>
  <c r="F10617" i="1"/>
  <c r="H10617" i="1" s="1"/>
  <c r="F10618" i="1"/>
  <c r="H10618" i="1" s="1"/>
  <c r="F10619" i="1"/>
  <c r="H10619" i="1" s="1"/>
  <c r="F10620" i="1"/>
  <c r="F10621" i="1"/>
  <c r="H10621" i="1" s="1"/>
  <c r="F10622" i="1"/>
  <c r="H10622" i="1" s="1"/>
  <c r="F10623" i="1"/>
  <c r="H10623" i="1" s="1"/>
  <c r="F10624" i="1"/>
  <c r="F10625" i="1"/>
  <c r="H10625" i="1" s="1"/>
  <c r="F10626" i="1"/>
  <c r="H10626" i="1" s="1"/>
  <c r="F10627" i="1"/>
  <c r="H10627" i="1" s="1"/>
  <c r="F10628" i="1"/>
  <c r="F10629" i="1"/>
  <c r="H10629" i="1" s="1"/>
  <c r="F10630" i="1"/>
  <c r="H10630" i="1" s="1"/>
  <c r="F10631" i="1"/>
  <c r="H10631" i="1" s="1"/>
  <c r="F10632" i="1"/>
  <c r="F10633" i="1"/>
  <c r="H10633" i="1" s="1"/>
  <c r="F10634" i="1"/>
  <c r="H10634" i="1" s="1"/>
  <c r="F10635" i="1"/>
  <c r="H10635" i="1" s="1"/>
  <c r="F10636" i="1"/>
  <c r="F10637" i="1"/>
  <c r="H10637" i="1" s="1"/>
  <c r="F10638" i="1"/>
  <c r="H10638" i="1" s="1"/>
  <c r="F10639" i="1"/>
  <c r="H10639" i="1" s="1"/>
  <c r="F10640" i="1"/>
  <c r="F10641" i="1"/>
  <c r="H10641" i="1" s="1"/>
  <c r="F10642" i="1"/>
  <c r="H10642" i="1" s="1"/>
  <c r="F10643" i="1"/>
  <c r="H10643" i="1" s="1"/>
  <c r="F10644" i="1"/>
  <c r="F10645" i="1"/>
  <c r="H10645" i="1" s="1"/>
  <c r="F10646" i="1"/>
  <c r="H10646" i="1" s="1"/>
  <c r="F10647" i="1"/>
  <c r="H10647" i="1" s="1"/>
  <c r="F10648" i="1"/>
  <c r="F10649" i="1"/>
  <c r="H10649" i="1" s="1"/>
  <c r="F10650" i="1"/>
  <c r="H10650" i="1" s="1"/>
  <c r="F10651" i="1"/>
  <c r="H10651" i="1" s="1"/>
  <c r="F10652" i="1"/>
  <c r="F10653" i="1"/>
  <c r="H10653" i="1" s="1"/>
  <c r="F10654" i="1"/>
  <c r="H10654" i="1" s="1"/>
  <c r="F10655" i="1"/>
  <c r="H10655" i="1" s="1"/>
  <c r="F10656" i="1"/>
  <c r="F10657" i="1"/>
  <c r="H10657" i="1" s="1"/>
  <c r="F10658" i="1"/>
  <c r="H10658" i="1" s="1"/>
  <c r="F10659" i="1"/>
  <c r="H10659" i="1" s="1"/>
  <c r="F10660" i="1"/>
  <c r="F10661" i="1"/>
  <c r="H10661" i="1" s="1"/>
  <c r="F10662" i="1"/>
  <c r="H10662" i="1" s="1"/>
  <c r="F10663" i="1"/>
  <c r="H10663" i="1" s="1"/>
  <c r="F10664" i="1"/>
  <c r="F10665" i="1"/>
  <c r="H10665" i="1" s="1"/>
  <c r="F10666" i="1"/>
  <c r="H10666" i="1" s="1"/>
  <c r="F10667" i="1"/>
  <c r="H10667" i="1" s="1"/>
  <c r="F10668" i="1"/>
  <c r="F10669" i="1"/>
  <c r="H10669" i="1" s="1"/>
  <c r="F10670" i="1"/>
  <c r="H10670" i="1" s="1"/>
  <c r="F10671" i="1"/>
  <c r="H10671" i="1" s="1"/>
  <c r="F10672" i="1"/>
  <c r="F10673" i="1"/>
  <c r="H10673" i="1" s="1"/>
  <c r="F10674" i="1"/>
  <c r="H10674" i="1" s="1"/>
  <c r="F10675" i="1"/>
  <c r="H10675" i="1" s="1"/>
  <c r="F10676" i="1"/>
  <c r="F10677" i="1"/>
  <c r="H10677" i="1" s="1"/>
  <c r="F10678" i="1"/>
  <c r="H10678" i="1" s="1"/>
  <c r="F10679" i="1"/>
  <c r="H10679" i="1" s="1"/>
  <c r="F10680" i="1"/>
  <c r="F10681" i="1"/>
  <c r="H10681" i="1" s="1"/>
  <c r="F10682" i="1"/>
  <c r="H10682" i="1" s="1"/>
  <c r="F10683" i="1"/>
  <c r="H10683" i="1" s="1"/>
  <c r="F10684" i="1"/>
  <c r="F10685" i="1"/>
  <c r="H10685" i="1" s="1"/>
  <c r="F10686" i="1"/>
  <c r="H10686" i="1" s="1"/>
  <c r="F10687" i="1"/>
  <c r="H10687" i="1" s="1"/>
  <c r="F10688" i="1"/>
  <c r="F10689" i="1"/>
  <c r="H10689" i="1" s="1"/>
  <c r="F10690" i="1"/>
  <c r="H10690" i="1" s="1"/>
  <c r="F10691" i="1"/>
  <c r="H10691" i="1" s="1"/>
  <c r="F10692" i="1"/>
  <c r="F10693" i="1"/>
  <c r="H10693" i="1" s="1"/>
  <c r="F10694" i="1"/>
  <c r="H10694" i="1" s="1"/>
  <c r="F10695" i="1"/>
  <c r="H10695" i="1" s="1"/>
  <c r="F10696" i="1"/>
  <c r="F10697" i="1"/>
  <c r="H10697" i="1" s="1"/>
  <c r="F10698" i="1"/>
  <c r="H10698" i="1" s="1"/>
  <c r="F10699" i="1"/>
  <c r="H10699" i="1" s="1"/>
  <c r="F10700" i="1"/>
  <c r="F10701" i="1"/>
  <c r="H10701" i="1" s="1"/>
  <c r="F10702" i="1"/>
  <c r="H10702" i="1" s="1"/>
  <c r="F10703" i="1"/>
  <c r="H10703" i="1" s="1"/>
  <c r="F10704" i="1"/>
  <c r="F10705" i="1"/>
  <c r="H10705" i="1" s="1"/>
  <c r="F10706" i="1"/>
  <c r="H10706" i="1" s="1"/>
  <c r="F10707" i="1"/>
  <c r="H10707" i="1" s="1"/>
  <c r="F10708" i="1"/>
  <c r="F10709" i="1"/>
  <c r="H10709" i="1" s="1"/>
  <c r="F10710" i="1"/>
  <c r="H10710" i="1" s="1"/>
  <c r="F10711" i="1"/>
  <c r="H10711" i="1" s="1"/>
  <c r="F10712" i="1"/>
  <c r="F10713" i="1"/>
  <c r="H10713" i="1" s="1"/>
  <c r="F10714" i="1"/>
  <c r="H10714" i="1" s="1"/>
  <c r="F10715" i="1"/>
  <c r="H10715" i="1" s="1"/>
  <c r="F10716" i="1"/>
  <c r="F10717" i="1"/>
  <c r="H10717" i="1" s="1"/>
  <c r="F10718" i="1"/>
  <c r="H10718" i="1" s="1"/>
  <c r="F10719" i="1"/>
  <c r="H10719" i="1" s="1"/>
  <c r="F10720" i="1"/>
  <c r="F10721" i="1"/>
  <c r="H10721" i="1" s="1"/>
  <c r="F10722" i="1"/>
  <c r="H10722" i="1" s="1"/>
  <c r="F10723" i="1"/>
  <c r="H10723" i="1" s="1"/>
  <c r="F10724" i="1"/>
  <c r="F10725" i="1"/>
  <c r="H10725" i="1" s="1"/>
  <c r="F10726" i="1"/>
  <c r="H10726" i="1" s="1"/>
  <c r="F10727" i="1"/>
  <c r="H10727" i="1" s="1"/>
  <c r="F10728" i="1"/>
  <c r="F10729" i="1"/>
  <c r="H10729" i="1" s="1"/>
  <c r="F10730" i="1"/>
  <c r="H10730" i="1" s="1"/>
  <c r="F10731" i="1"/>
  <c r="H10731" i="1" s="1"/>
  <c r="F10732" i="1"/>
  <c r="F10733" i="1"/>
  <c r="H10733" i="1" s="1"/>
  <c r="F10734" i="1"/>
  <c r="H10734" i="1" s="1"/>
  <c r="F10735" i="1"/>
  <c r="H10735" i="1" s="1"/>
  <c r="F10736" i="1"/>
  <c r="F10737" i="1"/>
  <c r="H10737" i="1" s="1"/>
  <c r="F10738" i="1"/>
  <c r="H10738" i="1" s="1"/>
  <c r="F10739" i="1"/>
  <c r="H10739" i="1" s="1"/>
  <c r="F10740" i="1"/>
  <c r="F10741" i="1"/>
  <c r="H10741" i="1" s="1"/>
  <c r="F10742" i="1"/>
  <c r="H10742" i="1" s="1"/>
  <c r="F10743" i="1"/>
  <c r="H10743" i="1" s="1"/>
  <c r="F10744" i="1"/>
  <c r="F10745" i="1"/>
  <c r="H10745" i="1" s="1"/>
  <c r="F10746" i="1"/>
  <c r="H10746" i="1" s="1"/>
  <c r="F10747" i="1"/>
  <c r="H10747" i="1" s="1"/>
  <c r="F10748" i="1"/>
  <c r="F10749" i="1"/>
  <c r="H10749" i="1" s="1"/>
  <c r="F10750" i="1"/>
  <c r="H10750" i="1" s="1"/>
  <c r="F10751" i="1"/>
  <c r="H10751" i="1" s="1"/>
  <c r="F10752" i="1"/>
  <c r="F10753" i="1"/>
  <c r="H10753" i="1" s="1"/>
  <c r="F10754" i="1"/>
  <c r="H10754" i="1" s="1"/>
  <c r="F10755" i="1"/>
  <c r="H10755" i="1" s="1"/>
  <c r="F10756" i="1"/>
  <c r="F10757" i="1"/>
  <c r="H10757" i="1" s="1"/>
  <c r="F10758" i="1"/>
  <c r="H10758" i="1" s="1"/>
  <c r="F10759" i="1"/>
  <c r="H10759" i="1" s="1"/>
  <c r="F10760" i="1"/>
  <c r="F10761" i="1"/>
  <c r="H10761" i="1" s="1"/>
  <c r="F10762" i="1"/>
  <c r="H10762" i="1" s="1"/>
  <c r="F10763" i="1"/>
  <c r="H10763" i="1" s="1"/>
  <c r="F10764" i="1"/>
  <c r="F10765" i="1"/>
  <c r="H10765" i="1" s="1"/>
  <c r="F10766" i="1"/>
  <c r="H10766" i="1" s="1"/>
  <c r="F10767" i="1"/>
  <c r="H10767" i="1" s="1"/>
  <c r="F10768" i="1"/>
  <c r="F10769" i="1"/>
  <c r="H10769" i="1" s="1"/>
  <c r="F10770" i="1"/>
  <c r="H10770" i="1" s="1"/>
  <c r="F10771" i="1"/>
  <c r="H10771" i="1" s="1"/>
  <c r="F10772" i="1"/>
  <c r="F10773" i="1"/>
  <c r="H10773" i="1" s="1"/>
  <c r="F10774" i="1"/>
  <c r="H10774" i="1" s="1"/>
  <c r="F10775" i="1"/>
  <c r="H10775" i="1" s="1"/>
  <c r="F10776" i="1"/>
  <c r="F10777" i="1"/>
  <c r="H10777" i="1" s="1"/>
  <c r="F10778" i="1"/>
  <c r="H10778" i="1" s="1"/>
  <c r="F10779" i="1"/>
  <c r="H10779" i="1" s="1"/>
  <c r="F10780" i="1"/>
  <c r="F10781" i="1"/>
  <c r="H10781" i="1" s="1"/>
  <c r="F10782" i="1"/>
  <c r="H10782" i="1" s="1"/>
  <c r="F10783" i="1"/>
  <c r="H10783" i="1" s="1"/>
  <c r="F10784" i="1"/>
  <c r="F10785" i="1"/>
  <c r="H10785" i="1" s="1"/>
  <c r="F10786" i="1"/>
  <c r="H10786" i="1" s="1"/>
  <c r="F10787" i="1"/>
  <c r="H10787" i="1" s="1"/>
  <c r="F10788" i="1"/>
  <c r="F10789" i="1"/>
  <c r="H10789" i="1" s="1"/>
  <c r="F10790" i="1"/>
  <c r="H10790" i="1" s="1"/>
  <c r="F10791" i="1"/>
  <c r="H10791" i="1" s="1"/>
  <c r="F10792" i="1"/>
  <c r="F10793" i="1"/>
  <c r="H10793" i="1" s="1"/>
  <c r="F10794" i="1"/>
  <c r="H10794" i="1" s="1"/>
  <c r="F10795" i="1"/>
  <c r="H10795" i="1" s="1"/>
  <c r="F10796" i="1"/>
  <c r="F10797" i="1"/>
  <c r="H10797" i="1" s="1"/>
  <c r="F10798" i="1"/>
  <c r="H10798" i="1" s="1"/>
  <c r="F10799" i="1"/>
  <c r="H10799" i="1" s="1"/>
  <c r="F10800" i="1"/>
  <c r="F10801" i="1"/>
  <c r="H10801" i="1" s="1"/>
  <c r="F10802" i="1"/>
  <c r="H10802" i="1" s="1"/>
  <c r="F10803" i="1"/>
  <c r="H10803" i="1" s="1"/>
  <c r="F10804" i="1"/>
  <c r="F10805" i="1"/>
  <c r="H10805" i="1" s="1"/>
  <c r="F10806" i="1"/>
  <c r="H10806" i="1" s="1"/>
  <c r="F10807" i="1"/>
  <c r="H10807" i="1" s="1"/>
  <c r="F10808" i="1"/>
  <c r="F10809" i="1"/>
  <c r="H10809" i="1" s="1"/>
  <c r="F10810" i="1"/>
  <c r="H10810" i="1" s="1"/>
  <c r="F10811" i="1"/>
  <c r="H10811" i="1" s="1"/>
  <c r="F10812" i="1"/>
  <c r="F10813" i="1"/>
  <c r="H10813" i="1" s="1"/>
  <c r="F10814" i="1"/>
  <c r="H10814" i="1" s="1"/>
  <c r="F10815" i="1"/>
  <c r="H10815" i="1" s="1"/>
  <c r="F10816" i="1"/>
  <c r="F10817" i="1"/>
  <c r="H10817" i="1" s="1"/>
  <c r="F10818" i="1"/>
  <c r="H10818" i="1" s="1"/>
  <c r="F10819" i="1"/>
  <c r="H10819" i="1" s="1"/>
  <c r="F10820" i="1"/>
  <c r="F10821" i="1"/>
  <c r="H10821" i="1" s="1"/>
  <c r="F10822" i="1"/>
  <c r="H10822" i="1" s="1"/>
  <c r="F10823" i="1"/>
  <c r="H10823" i="1" s="1"/>
  <c r="F10824" i="1"/>
  <c r="F10825" i="1"/>
  <c r="H10825" i="1" s="1"/>
  <c r="F10826" i="1"/>
  <c r="H10826" i="1" s="1"/>
  <c r="F10827" i="1"/>
  <c r="H10827" i="1" s="1"/>
  <c r="F10828" i="1"/>
  <c r="F10829" i="1"/>
  <c r="H10829" i="1" s="1"/>
  <c r="F10830" i="1"/>
  <c r="H10830" i="1" s="1"/>
  <c r="F10831" i="1"/>
  <c r="H10831" i="1" s="1"/>
  <c r="F10832" i="1"/>
  <c r="F10833" i="1"/>
  <c r="H10833" i="1" s="1"/>
  <c r="F10834" i="1"/>
  <c r="H10834" i="1" s="1"/>
  <c r="F10835" i="1"/>
  <c r="H10835" i="1" s="1"/>
  <c r="F10836" i="1"/>
  <c r="F10837" i="1"/>
  <c r="H10837" i="1" s="1"/>
  <c r="F10838" i="1"/>
  <c r="H10838" i="1" s="1"/>
  <c r="F10839" i="1"/>
  <c r="H10839" i="1" s="1"/>
  <c r="F10840" i="1"/>
  <c r="F10841" i="1"/>
  <c r="H10841" i="1" s="1"/>
  <c r="F10842" i="1"/>
  <c r="H10842" i="1" s="1"/>
  <c r="F10843" i="1"/>
  <c r="H10843" i="1" s="1"/>
  <c r="F10844" i="1"/>
  <c r="F10845" i="1"/>
  <c r="H10845" i="1" s="1"/>
  <c r="F10846" i="1"/>
  <c r="H10846" i="1" s="1"/>
  <c r="F10847" i="1"/>
  <c r="H10847" i="1" s="1"/>
  <c r="F10848" i="1"/>
  <c r="F10849" i="1"/>
  <c r="H10849" i="1" s="1"/>
  <c r="F10850" i="1"/>
  <c r="H10850" i="1" s="1"/>
  <c r="F10851" i="1"/>
  <c r="H10851" i="1" s="1"/>
  <c r="F10852" i="1"/>
  <c r="F10853" i="1"/>
  <c r="H10853" i="1" s="1"/>
  <c r="F10854" i="1"/>
  <c r="H10854" i="1" s="1"/>
  <c r="F10855" i="1"/>
  <c r="H10855" i="1" s="1"/>
  <c r="F10856" i="1"/>
  <c r="F10857" i="1"/>
  <c r="H10857" i="1" s="1"/>
  <c r="F10858" i="1"/>
  <c r="H10858" i="1" s="1"/>
  <c r="F10859" i="1"/>
  <c r="H10859" i="1" s="1"/>
  <c r="F10860" i="1"/>
  <c r="F10861" i="1"/>
  <c r="H10861" i="1" s="1"/>
  <c r="F10862" i="1"/>
  <c r="H10862" i="1" s="1"/>
  <c r="F10863" i="1"/>
  <c r="H10863" i="1" s="1"/>
  <c r="F10864" i="1"/>
  <c r="F10865" i="1"/>
  <c r="H10865" i="1" s="1"/>
  <c r="F10866" i="1"/>
  <c r="H10866" i="1" s="1"/>
  <c r="F10867" i="1"/>
  <c r="H10867" i="1" s="1"/>
  <c r="F10868" i="1"/>
  <c r="F10869" i="1"/>
  <c r="H10869" i="1" s="1"/>
  <c r="F10870" i="1"/>
  <c r="H10870" i="1" s="1"/>
  <c r="F10871" i="1"/>
  <c r="H10871" i="1" s="1"/>
  <c r="F10872" i="1"/>
  <c r="F10873" i="1"/>
  <c r="H10873" i="1" s="1"/>
  <c r="F10874" i="1"/>
  <c r="H10874" i="1" s="1"/>
  <c r="F10875" i="1"/>
  <c r="H10875" i="1" s="1"/>
  <c r="F10876" i="1"/>
  <c r="F10877" i="1"/>
  <c r="H10877" i="1" s="1"/>
  <c r="F10878" i="1"/>
  <c r="H10878" i="1" s="1"/>
  <c r="F10879" i="1"/>
  <c r="H10879" i="1" s="1"/>
  <c r="F10880" i="1"/>
  <c r="F10881" i="1"/>
  <c r="H10881" i="1" s="1"/>
  <c r="F10882" i="1"/>
  <c r="H10882" i="1" s="1"/>
  <c r="F10883" i="1"/>
  <c r="H10883" i="1" s="1"/>
  <c r="F10884" i="1"/>
  <c r="F10885" i="1"/>
  <c r="H10885" i="1" s="1"/>
  <c r="F10886" i="1"/>
  <c r="H10886" i="1" s="1"/>
  <c r="F10887" i="1"/>
  <c r="H10887" i="1" s="1"/>
  <c r="F10888" i="1"/>
  <c r="F10889" i="1"/>
  <c r="H10889" i="1" s="1"/>
  <c r="F10890" i="1"/>
  <c r="H10890" i="1" s="1"/>
  <c r="F10891" i="1"/>
  <c r="H10891" i="1" s="1"/>
  <c r="F10892" i="1"/>
  <c r="F10893" i="1"/>
  <c r="H10893" i="1" s="1"/>
  <c r="F10894" i="1"/>
  <c r="H10894" i="1" s="1"/>
  <c r="F10895" i="1"/>
  <c r="H10895" i="1" s="1"/>
  <c r="F10896" i="1"/>
  <c r="F10897" i="1"/>
  <c r="H10897" i="1" s="1"/>
  <c r="F10898" i="1"/>
  <c r="H10898" i="1" s="1"/>
  <c r="F10899" i="1"/>
  <c r="H10899" i="1" s="1"/>
  <c r="F10900" i="1"/>
  <c r="F10901" i="1"/>
  <c r="H10901" i="1" s="1"/>
  <c r="F10902" i="1"/>
  <c r="H10902" i="1" s="1"/>
  <c r="F10903" i="1"/>
  <c r="H10903" i="1" s="1"/>
  <c r="F10904" i="1"/>
  <c r="F10905" i="1"/>
  <c r="H10905" i="1" s="1"/>
  <c r="F10906" i="1"/>
  <c r="H10906" i="1" s="1"/>
  <c r="F10907" i="1"/>
  <c r="H10907" i="1" s="1"/>
  <c r="F10908" i="1"/>
  <c r="F10909" i="1"/>
  <c r="H10909" i="1" s="1"/>
  <c r="F10910" i="1"/>
  <c r="H10910" i="1" s="1"/>
  <c r="F10911" i="1"/>
  <c r="H10911" i="1" s="1"/>
  <c r="F10912" i="1"/>
  <c r="F10913" i="1"/>
  <c r="H10913" i="1" s="1"/>
  <c r="F10914" i="1"/>
  <c r="H10914" i="1" s="1"/>
  <c r="F10915" i="1"/>
  <c r="H10915" i="1" s="1"/>
  <c r="F10916" i="1"/>
  <c r="F10917" i="1"/>
  <c r="H10917" i="1" s="1"/>
  <c r="F10918" i="1"/>
  <c r="H10918" i="1" s="1"/>
  <c r="F10919" i="1"/>
  <c r="H10919" i="1" s="1"/>
  <c r="F10920" i="1"/>
  <c r="F10921" i="1"/>
  <c r="H10921" i="1" s="1"/>
  <c r="F10922" i="1"/>
  <c r="H10922" i="1" s="1"/>
  <c r="F10923" i="1"/>
  <c r="H10923" i="1" s="1"/>
  <c r="F10924" i="1"/>
  <c r="F10925" i="1"/>
  <c r="H10925" i="1" s="1"/>
  <c r="F10926" i="1"/>
  <c r="H10926" i="1" s="1"/>
  <c r="F10927" i="1"/>
  <c r="H10927" i="1" s="1"/>
  <c r="F10928" i="1"/>
  <c r="F10929" i="1"/>
  <c r="H10929" i="1" s="1"/>
  <c r="F10930" i="1"/>
  <c r="H10930" i="1" s="1"/>
  <c r="F10931" i="1"/>
  <c r="H10931" i="1" s="1"/>
  <c r="F10932" i="1"/>
  <c r="F10933" i="1"/>
  <c r="H10933" i="1" s="1"/>
  <c r="F10934" i="1"/>
  <c r="H10934" i="1" s="1"/>
  <c r="F10935" i="1"/>
  <c r="H10935" i="1" s="1"/>
  <c r="F10936" i="1"/>
  <c r="F10937" i="1"/>
  <c r="H10937" i="1" s="1"/>
  <c r="F10938" i="1"/>
  <c r="H10938" i="1" s="1"/>
  <c r="F10939" i="1"/>
  <c r="H10939" i="1" s="1"/>
  <c r="F10940" i="1"/>
  <c r="F10941" i="1"/>
  <c r="H10941" i="1" s="1"/>
  <c r="F10942" i="1"/>
  <c r="H10942" i="1" s="1"/>
  <c r="F10943" i="1"/>
  <c r="H10943" i="1" s="1"/>
  <c r="F10944" i="1"/>
  <c r="F10945" i="1"/>
  <c r="H10945" i="1" s="1"/>
  <c r="F10946" i="1"/>
  <c r="H10946" i="1" s="1"/>
  <c r="F10947" i="1"/>
  <c r="H10947" i="1" s="1"/>
  <c r="F10948" i="1"/>
  <c r="F10949" i="1"/>
  <c r="H10949" i="1" s="1"/>
  <c r="F10950" i="1"/>
  <c r="H10950" i="1" s="1"/>
  <c r="F10951" i="1"/>
  <c r="H10951" i="1" s="1"/>
  <c r="F10952" i="1"/>
  <c r="F10953" i="1"/>
  <c r="H10953" i="1" s="1"/>
  <c r="F10954" i="1"/>
  <c r="H10954" i="1" s="1"/>
  <c r="F10955" i="1"/>
  <c r="H10955" i="1" s="1"/>
  <c r="F10956" i="1"/>
  <c r="F10957" i="1"/>
  <c r="H10957" i="1" s="1"/>
  <c r="F10958" i="1"/>
  <c r="H10958" i="1" s="1"/>
  <c r="F10959" i="1"/>
  <c r="H10959" i="1" s="1"/>
  <c r="F10960" i="1"/>
  <c r="F10961" i="1"/>
  <c r="H10961" i="1" s="1"/>
  <c r="F10962" i="1"/>
  <c r="H10962" i="1" s="1"/>
  <c r="F10963" i="1"/>
  <c r="H10963" i="1" s="1"/>
  <c r="F10964" i="1"/>
  <c r="F10965" i="1"/>
  <c r="H10965" i="1" s="1"/>
  <c r="F10966" i="1"/>
  <c r="H10966" i="1" s="1"/>
  <c r="F10967" i="1"/>
  <c r="H10967" i="1" s="1"/>
  <c r="F10968" i="1"/>
  <c r="F10969" i="1"/>
  <c r="H10969" i="1" s="1"/>
  <c r="F10970" i="1"/>
  <c r="H10970" i="1" s="1"/>
  <c r="F10971" i="1"/>
  <c r="H10971" i="1" s="1"/>
  <c r="F10972" i="1"/>
  <c r="F10973" i="1"/>
  <c r="H10973" i="1" s="1"/>
  <c r="F10974" i="1"/>
  <c r="H10974" i="1" s="1"/>
  <c r="F10975" i="1"/>
  <c r="H10975" i="1" s="1"/>
  <c r="F10976" i="1"/>
  <c r="F10977" i="1"/>
  <c r="H10977" i="1" s="1"/>
  <c r="F10978" i="1"/>
  <c r="H10978" i="1" s="1"/>
  <c r="F10979" i="1"/>
  <c r="H10979" i="1" s="1"/>
  <c r="F10980" i="1"/>
  <c r="F10981" i="1"/>
  <c r="H10981" i="1" s="1"/>
  <c r="F10982" i="1"/>
  <c r="H10982" i="1" s="1"/>
  <c r="F10983" i="1"/>
  <c r="H10983" i="1" s="1"/>
  <c r="F10984" i="1"/>
  <c r="F10985" i="1"/>
  <c r="H10985" i="1" s="1"/>
  <c r="F10986" i="1"/>
  <c r="H10986" i="1" s="1"/>
  <c r="F10987" i="1"/>
  <c r="H10987" i="1" s="1"/>
  <c r="F10988" i="1"/>
  <c r="F10989" i="1"/>
  <c r="H10989" i="1" s="1"/>
  <c r="F10990" i="1"/>
  <c r="H10990" i="1" s="1"/>
  <c r="F10991" i="1"/>
  <c r="H10991" i="1" s="1"/>
  <c r="F10992" i="1"/>
  <c r="F10993" i="1"/>
  <c r="H10993" i="1" s="1"/>
  <c r="F10994" i="1"/>
  <c r="H10994" i="1" s="1"/>
  <c r="F10995" i="1"/>
  <c r="H10995" i="1" s="1"/>
  <c r="F10996" i="1"/>
  <c r="F10997" i="1"/>
  <c r="H10997" i="1" s="1"/>
  <c r="F10998" i="1"/>
  <c r="H10998" i="1" s="1"/>
  <c r="F10999" i="1"/>
  <c r="H10999" i="1" s="1"/>
  <c r="F11000" i="1"/>
  <c r="F11001" i="1"/>
  <c r="H11001" i="1" s="1"/>
  <c r="F11002" i="1"/>
  <c r="H11002" i="1" s="1"/>
  <c r="F11003" i="1"/>
  <c r="H11003" i="1" s="1"/>
  <c r="F11004" i="1"/>
  <c r="F11005" i="1"/>
  <c r="H11005" i="1" s="1"/>
  <c r="F11006" i="1"/>
  <c r="H11006" i="1" s="1"/>
  <c r="F11007" i="1"/>
  <c r="H11007" i="1" s="1"/>
  <c r="F11008" i="1"/>
  <c r="F11009" i="1"/>
  <c r="H11009" i="1" s="1"/>
  <c r="F11010" i="1"/>
  <c r="H11010" i="1" s="1"/>
  <c r="F11011" i="1"/>
  <c r="H11011" i="1" s="1"/>
  <c r="F11012" i="1"/>
  <c r="F11013" i="1"/>
  <c r="H11013" i="1" s="1"/>
  <c r="F11014" i="1"/>
  <c r="H11014" i="1" s="1"/>
  <c r="F11015" i="1"/>
  <c r="H11015" i="1" s="1"/>
  <c r="F11016" i="1"/>
  <c r="F11017" i="1"/>
  <c r="H11017" i="1" s="1"/>
  <c r="F11018" i="1"/>
  <c r="H11018" i="1" s="1"/>
  <c r="F11019" i="1"/>
  <c r="H11019" i="1" s="1"/>
  <c r="F11020" i="1"/>
  <c r="F11021" i="1"/>
  <c r="H11021" i="1" s="1"/>
  <c r="F11022" i="1"/>
  <c r="H11022" i="1" s="1"/>
  <c r="F11023" i="1"/>
  <c r="H11023" i="1" s="1"/>
  <c r="F11024" i="1"/>
  <c r="F11025" i="1"/>
  <c r="H11025" i="1" s="1"/>
  <c r="F11026" i="1"/>
  <c r="H11026" i="1" s="1"/>
  <c r="F11027" i="1"/>
  <c r="H11027" i="1" s="1"/>
  <c r="F11028" i="1"/>
  <c r="F11029" i="1"/>
  <c r="H11029" i="1" s="1"/>
  <c r="F11030" i="1"/>
  <c r="H11030" i="1" s="1"/>
  <c r="F11031" i="1"/>
  <c r="H11031" i="1" s="1"/>
  <c r="F11032" i="1"/>
  <c r="F11033" i="1"/>
  <c r="H11033" i="1" s="1"/>
  <c r="F11034" i="1"/>
  <c r="H11034" i="1" s="1"/>
  <c r="F11035" i="1"/>
  <c r="H11035" i="1" s="1"/>
  <c r="F11036" i="1"/>
  <c r="F11037" i="1"/>
  <c r="H11037" i="1" s="1"/>
  <c r="F11038" i="1"/>
  <c r="H11038" i="1" s="1"/>
  <c r="F11039" i="1"/>
  <c r="H11039" i="1" s="1"/>
  <c r="F11040" i="1"/>
  <c r="F11041" i="1"/>
  <c r="H11041" i="1" s="1"/>
  <c r="F11042" i="1"/>
  <c r="H11042" i="1" s="1"/>
  <c r="F11043" i="1"/>
  <c r="H11043" i="1" s="1"/>
  <c r="F11044" i="1"/>
  <c r="F11045" i="1"/>
  <c r="H11045" i="1" s="1"/>
  <c r="F11046" i="1"/>
  <c r="H11046" i="1" s="1"/>
  <c r="F11047" i="1"/>
  <c r="H11047" i="1" s="1"/>
  <c r="F11048" i="1"/>
  <c r="F11049" i="1"/>
  <c r="H11049" i="1" s="1"/>
  <c r="F11050" i="1"/>
  <c r="H11050" i="1" s="1"/>
  <c r="F11051" i="1"/>
  <c r="H11051" i="1" s="1"/>
  <c r="F11052" i="1"/>
  <c r="F11053" i="1"/>
  <c r="H11053" i="1" s="1"/>
  <c r="F11054" i="1"/>
  <c r="H11054" i="1" s="1"/>
  <c r="F11055" i="1"/>
  <c r="H11055" i="1" s="1"/>
  <c r="F11056" i="1"/>
  <c r="F11057" i="1"/>
  <c r="H11057" i="1" s="1"/>
  <c r="F11058" i="1"/>
  <c r="H11058" i="1" s="1"/>
  <c r="F11059" i="1"/>
  <c r="H11059" i="1" s="1"/>
  <c r="F11060" i="1"/>
  <c r="F11061" i="1"/>
  <c r="H11061" i="1" s="1"/>
  <c r="F11062" i="1"/>
  <c r="H11062" i="1" s="1"/>
  <c r="F11063" i="1"/>
  <c r="H11063" i="1" s="1"/>
  <c r="F11064" i="1"/>
  <c r="F11065" i="1"/>
  <c r="H11065" i="1" s="1"/>
  <c r="F11066" i="1"/>
  <c r="H11066" i="1" s="1"/>
  <c r="F11067" i="1"/>
  <c r="H11067" i="1" s="1"/>
  <c r="F11068" i="1"/>
  <c r="F11069" i="1"/>
  <c r="H11069" i="1" s="1"/>
  <c r="F11070" i="1"/>
  <c r="H11070" i="1" s="1"/>
  <c r="F11071" i="1"/>
  <c r="H11071" i="1" s="1"/>
  <c r="F11072" i="1"/>
  <c r="F11073" i="1"/>
  <c r="H11073" i="1" s="1"/>
  <c r="F11074" i="1"/>
  <c r="H11074" i="1" s="1"/>
  <c r="F11075" i="1"/>
  <c r="H11075" i="1" s="1"/>
  <c r="F11076" i="1"/>
  <c r="F11077" i="1"/>
  <c r="H11077" i="1" s="1"/>
  <c r="F11078" i="1"/>
  <c r="H11078" i="1" s="1"/>
  <c r="F11079" i="1"/>
  <c r="H11079" i="1" s="1"/>
  <c r="F11080" i="1"/>
  <c r="F11081" i="1"/>
  <c r="H11081" i="1" s="1"/>
  <c r="F11082" i="1"/>
  <c r="H11082" i="1" s="1"/>
  <c r="F11083" i="1"/>
  <c r="H11083" i="1" s="1"/>
  <c r="F11084" i="1"/>
  <c r="F11085" i="1"/>
  <c r="H11085" i="1" s="1"/>
  <c r="F11086" i="1"/>
  <c r="H11086" i="1" s="1"/>
  <c r="F11087" i="1"/>
  <c r="H11087" i="1" s="1"/>
  <c r="F11088" i="1"/>
  <c r="F11089" i="1"/>
  <c r="H11089" i="1" s="1"/>
  <c r="F11090" i="1"/>
  <c r="H11090" i="1" s="1"/>
  <c r="F11091" i="1"/>
  <c r="H11091" i="1" s="1"/>
  <c r="F11092" i="1"/>
  <c r="F11093" i="1"/>
  <c r="H11093" i="1" s="1"/>
  <c r="F11094" i="1"/>
  <c r="H11094" i="1" s="1"/>
  <c r="F11095" i="1"/>
  <c r="H11095" i="1" s="1"/>
  <c r="F11096" i="1"/>
  <c r="F11097" i="1"/>
  <c r="H11097" i="1" s="1"/>
  <c r="F11098" i="1"/>
  <c r="H11098" i="1" s="1"/>
  <c r="F11099" i="1"/>
  <c r="H11099" i="1" s="1"/>
  <c r="F11100" i="1"/>
  <c r="F11101" i="1"/>
  <c r="H11101" i="1" s="1"/>
  <c r="F11102" i="1"/>
  <c r="H11102" i="1" s="1"/>
  <c r="F11103" i="1"/>
  <c r="H11103" i="1" s="1"/>
  <c r="F11104" i="1"/>
  <c r="F11105" i="1"/>
  <c r="H11105" i="1" s="1"/>
  <c r="F11106" i="1"/>
  <c r="H11106" i="1" s="1"/>
  <c r="F11107" i="1"/>
  <c r="H11107" i="1" s="1"/>
  <c r="F11108" i="1"/>
  <c r="F11109" i="1"/>
  <c r="H11109" i="1" s="1"/>
  <c r="F11110" i="1"/>
  <c r="H11110" i="1" s="1"/>
  <c r="F11111" i="1"/>
  <c r="H11111" i="1" s="1"/>
  <c r="F11112" i="1"/>
  <c r="F11113" i="1"/>
  <c r="H11113" i="1" s="1"/>
  <c r="F11114" i="1"/>
  <c r="H11114" i="1" s="1"/>
  <c r="F11115" i="1"/>
  <c r="H11115" i="1" s="1"/>
  <c r="F11116" i="1"/>
  <c r="F11117" i="1"/>
  <c r="H11117" i="1" s="1"/>
  <c r="F11118" i="1"/>
  <c r="H11118" i="1" s="1"/>
  <c r="F11119" i="1"/>
  <c r="H11119" i="1" s="1"/>
  <c r="F11120" i="1"/>
  <c r="F11121" i="1"/>
  <c r="H11121" i="1" s="1"/>
  <c r="F11122" i="1"/>
  <c r="H11122" i="1" s="1"/>
  <c r="F11123" i="1"/>
  <c r="H11123" i="1" s="1"/>
  <c r="F11124" i="1"/>
  <c r="F11125" i="1"/>
  <c r="H11125" i="1" s="1"/>
  <c r="F11126" i="1"/>
  <c r="H11126" i="1" s="1"/>
  <c r="F11127" i="1"/>
  <c r="H11127" i="1" s="1"/>
  <c r="F11128" i="1"/>
  <c r="F11129" i="1"/>
  <c r="H11129" i="1" s="1"/>
  <c r="F11130" i="1"/>
  <c r="H11130" i="1" s="1"/>
  <c r="F11131" i="1"/>
  <c r="H11131" i="1" s="1"/>
  <c r="F11132" i="1"/>
  <c r="F11133" i="1"/>
  <c r="H11133" i="1" s="1"/>
  <c r="F11134" i="1"/>
  <c r="H11134" i="1" s="1"/>
  <c r="F11135" i="1"/>
  <c r="H11135" i="1" s="1"/>
  <c r="F11136" i="1"/>
  <c r="F11137" i="1"/>
  <c r="H11137" i="1" s="1"/>
  <c r="F11138" i="1"/>
  <c r="H11138" i="1" s="1"/>
  <c r="F11139" i="1"/>
  <c r="H11139" i="1" s="1"/>
  <c r="F11140" i="1"/>
  <c r="F11141" i="1"/>
  <c r="H11141" i="1" s="1"/>
  <c r="F11142" i="1"/>
  <c r="H11142" i="1" s="1"/>
  <c r="F11143" i="1"/>
  <c r="H11143" i="1" s="1"/>
  <c r="F11144" i="1"/>
  <c r="F11145" i="1"/>
  <c r="H11145" i="1" s="1"/>
  <c r="F11146" i="1"/>
  <c r="H11146" i="1" s="1"/>
  <c r="F11147" i="1"/>
  <c r="H11147" i="1" s="1"/>
  <c r="F11148" i="1"/>
  <c r="F11149" i="1"/>
  <c r="H11149" i="1" s="1"/>
  <c r="F11150" i="1"/>
  <c r="H11150" i="1" s="1"/>
  <c r="F11151" i="1"/>
  <c r="H11151" i="1" s="1"/>
  <c r="F11152" i="1"/>
  <c r="F11153" i="1"/>
  <c r="H11153" i="1" s="1"/>
  <c r="F11154" i="1"/>
  <c r="H11154" i="1" s="1"/>
  <c r="F11155" i="1"/>
  <c r="H11155" i="1" s="1"/>
  <c r="F11156" i="1"/>
  <c r="F11157" i="1"/>
  <c r="H11157" i="1" s="1"/>
  <c r="F11158" i="1"/>
  <c r="H11158" i="1" s="1"/>
  <c r="F11159" i="1"/>
  <c r="H11159" i="1" s="1"/>
  <c r="F11160" i="1"/>
  <c r="F11161" i="1"/>
  <c r="H11161" i="1" s="1"/>
  <c r="F11162" i="1"/>
  <c r="H11162" i="1" s="1"/>
  <c r="F11163" i="1"/>
  <c r="H11163" i="1" s="1"/>
  <c r="F11164" i="1"/>
  <c r="F11165" i="1"/>
  <c r="H11165" i="1" s="1"/>
  <c r="F11166" i="1"/>
  <c r="H11166" i="1" s="1"/>
  <c r="F11167" i="1"/>
  <c r="H11167" i="1" s="1"/>
  <c r="F11168" i="1"/>
  <c r="F11169" i="1"/>
  <c r="H11169" i="1" s="1"/>
  <c r="F11170" i="1"/>
  <c r="H11170" i="1" s="1"/>
  <c r="F11171" i="1"/>
  <c r="H11171" i="1" s="1"/>
  <c r="F11172" i="1"/>
  <c r="F11173" i="1"/>
  <c r="H11173" i="1" s="1"/>
  <c r="F11174" i="1"/>
  <c r="H11174" i="1" s="1"/>
  <c r="F11175" i="1"/>
  <c r="H11175" i="1" s="1"/>
  <c r="F11176" i="1"/>
  <c r="F11177" i="1"/>
  <c r="H11177" i="1" s="1"/>
  <c r="F11178" i="1"/>
  <c r="H11178" i="1" s="1"/>
  <c r="F11179" i="1"/>
  <c r="H11179" i="1" s="1"/>
  <c r="F11180" i="1"/>
  <c r="F11181" i="1"/>
  <c r="H11181" i="1" s="1"/>
  <c r="F11182" i="1"/>
  <c r="H11182" i="1" s="1"/>
  <c r="F11183" i="1"/>
  <c r="H11183" i="1" s="1"/>
  <c r="F11184" i="1"/>
  <c r="F11185" i="1"/>
  <c r="H11185" i="1" s="1"/>
  <c r="F11186" i="1"/>
  <c r="H11186" i="1" s="1"/>
  <c r="F11187" i="1"/>
  <c r="H11187" i="1" s="1"/>
  <c r="F11188" i="1"/>
  <c r="F11189" i="1"/>
  <c r="H11189" i="1" s="1"/>
  <c r="F11190" i="1"/>
  <c r="H11190" i="1" s="1"/>
  <c r="F11191" i="1"/>
  <c r="H11191" i="1" s="1"/>
  <c r="F11192" i="1"/>
  <c r="F11193" i="1"/>
  <c r="H11193" i="1" s="1"/>
  <c r="F11194" i="1"/>
  <c r="H11194" i="1" s="1"/>
  <c r="F11195" i="1"/>
  <c r="H11195" i="1" s="1"/>
  <c r="F11196" i="1"/>
  <c r="F11197" i="1"/>
  <c r="H11197" i="1" s="1"/>
  <c r="F11198" i="1"/>
  <c r="H11198" i="1" s="1"/>
  <c r="F11199" i="1"/>
  <c r="H11199" i="1" s="1"/>
  <c r="F11200" i="1"/>
  <c r="F11201" i="1"/>
  <c r="H11201" i="1" s="1"/>
  <c r="F11202" i="1"/>
  <c r="H11202" i="1" s="1"/>
  <c r="F11203" i="1"/>
  <c r="H11203" i="1" s="1"/>
  <c r="F11204" i="1"/>
  <c r="F11205" i="1"/>
  <c r="H11205" i="1" s="1"/>
  <c r="F11206" i="1"/>
  <c r="H11206" i="1" s="1"/>
  <c r="F11207" i="1"/>
  <c r="H11207" i="1" s="1"/>
  <c r="F11208" i="1"/>
  <c r="F11209" i="1"/>
  <c r="H11209" i="1" s="1"/>
  <c r="F11210" i="1"/>
  <c r="H11210" i="1" s="1"/>
  <c r="F11211" i="1"/>
  <c r="H11211" i="1" s="1"/>
  <c r="F11212" i="1"/>
  <c r="F11213" i="1"/>
  <c r="H11213" i="1" s="1"/>
  <c r="F11214" i="1"/>
  <c r="H11214" i="1" s="1"/>
  <c r="F11215" i="1"/>
  <c r="H11215" i="1" s="1"/>
  <c r="F11216" i="1"/>
  <c r="F11217" i="1"/>
  <c r="H11217" i="1" s="1"/>
  <c r="F11218" i="1"/>
  <c r="H11218" i="1" s="1"/>
  <c r="F11219" i="1"/>
  <c r="H11219" i="1" s="1"/>
  <c r="F11220" i="1"/>
  <c r="F11221" i="1"/>
  <c r="H11221" i="1" s="1"/>
  <c r="F11222" i="1"/>
  <c r="H11222" i="1" s="1"/>
  <c r="F11223" i="1"/>
  <c r="H11223" i="1" s="1"/>
  <c r="F11224" i="1"/>
  <c r="F11225" i="1"/>
  <c r="H11225" i="1" s="1"/>
  <c r="F11226" i="1"/>
  <c r="H11226" i="1" s="1"/>
  <c r="F11227" i="1"/>
  <c r="H11227" i="1" s="1"/>
  <c r="F11228" i="1"/>
  <c r="F11229" i="1"/>
  <c r="H11229" i="1" s="1"/>
  <c r="F11230" i="1"/>
  <c r="H11230" i="1" s="1"/>
  <c r="F11231" i="1"/>
  <c r="H11231" i="1" s="1"/>
  <c r="F11232" i="1"/>
  <c r="F11233" i="1"/>
  <c r="H11233" i="1" s="1"/>
  <c r="F11234" i="1"/>
  <c r="H11234" i="1" s="1"/>
  <c r="F11235" i="1"/>
  <c r="H11235" i="1" s="1"/>
  <c r="F11236" i="1"/>
  <c r="F11237" i="1"/>
  <c r="H11237" i="1" s="1"/>
  <c r="F11238" i="1"/>
  <c r="H11238" i="1" s="1"/>
  <c r="F11239" i="1"/>
  <c r="H11239" i="1" s="1"/>
  <c r="F11240" i="1"/>
  <c r="F11241" i="1"/>
  <c r="H11241" i="1" s="1"/>
  <c r="F11242" i="1"/>
  <c r="H11242" i="1" s="1"/>
  <c r="F11243" i="1"/>
  <c r="H11243" i="1" s="1"/>
  <c r="F11244" i="1"/>
  <c r="F11245" i="1"/>
  <c r="H11245" i="1" s="1"/>
  <c r="F11246" i="1"/>
  <c r="H11246" i="1" s="1"/>
  <c r="F11247" i="1"/>
  <c r="H11247" i="1" s="1"/>
  <c r="F11248" i="1"/>
  <c r="F11249" i="1"/>
  <c r="H11249" i="1" s="1"/>
  <c r="F11250" i="1"/>
  <c r="H11250" i="1" s="1"/>
  <c r="F11251" i="1"/>
  <c r="H11251" i="1" s="1"/>
  <c r="F11252" i="1"/>
  <c r="F11253" i="1"/>
  <c r="H11253" i="1" s="1"/>
  <c r="F11254" i="1"/>
  <c r="H11254" i="1" s="1"/>
  <c r="F11255" i="1"/>
  <c r="H11255" i="1" s="1"/>
  <c r="F11256" i="1"/>
  <c r="F11257" i="1"/>
  <c r="H11257" i="1" s="1"/>
  <c r="F11258" i="1"/>
  <c r="H11258" i="1" s="1"/>
  <c r="F11259" i="1"/>
  <c r="H11259" i="1" s="1"/>
  <c r="F11260" i="1"/>
  <c r="F11261" i="1"/>
  <c r="H11261" i="1" s="1"/>
  <c r="F11262" i="1"/>
  <c r="H11262" i="1" s="1"/>
  <c r="F11263" i="1"/>
  <c r="H11263" i="1" s="1"/>
  <c r="F11264" i="1"/>
  <c r="F11265" i="1"/>
  <c r="H11265" i="1" s="1"/>
  <c r="F11266" i="1"/>
  <c r="H11266" i="1" s="1"/>
  <c r="F11267" i="1"/>
  <c r="H11267" i="1" s="1"/>
  <c r="F11268" i="1"/>
  <c r="F11269" i="1"/>
  <c r="H11269" i="1" s="1"/>
  <c r="F11270" i="1"/>
  <c r="H11270" i="1" s="1"/>
  <c r="F11271" i="1"/>
  <c r="H11271" i="1" s="1"/>
  <c r="F11272" i="1"/>
  <c r="F11273" i="1"/>
  <c r="H11273" i="1" s="1"/>
  <c r="F11274" i="1"/>
  <c r="H11274" i="1" s="1"/>
  <c r="F11275" i="1"/>
  <c r="H11275" i="1" s="1"/>
  <c r="F11276" i="1"/>
  <c r="F11277" i="1"/>
  <c r="H11277" i="1" s="1"/>
  <c r="F11278" i="1"/>
  <c r="H11278" i="1" s="1"/>
  <c r="F11279" i="1"/>
  <c r="H11279" i="1" s="1"/>
  <c r="F11280" i="1"/>
  <c r="F11281" i="1"/>
  <c r="H11281" i="1" s="1"/>
  <c r="F11282" i="1"/>
  <c r="H11282" i="1" s="1"/>
  <c r="F11283" i="1"/>
  <c r="H11283" i="1" s="1"/>
  <c r="F11284" i="1"/>
  <c r="F11285" i="1"/>
  <c r="H11285" i="1" s="1"/>
  <c r="F11286" i="1"/>
  <c r="H11286" i="1" s="1"/>
  <c r="F11287" i="1"/>
  <c r="H11287" i="1" s="1"/>
  <c r="F11288" i="1"/>
  <c r="F11289" i="1"/>
  <c r="H11289" i="1" s="1"/>
  <c r="F11290" i="1"/>
  <c r="H11290" i="1" s="1"/>
  <c r="F11291" i="1"/>
  <c r="H11291" i="1" s="1"/>
  <c r="F11292" i="1"/>
  <c r="F11293" i="1"/>
  <c r="H11293" i="1" s="1"/>
  <c r="F11294" i="1"/>
  <c r="H11294" i="1" s="1"/>
  <c r="F11295" i="1"/>
  <c r="H11295" i="1" s="1"/>
  <c r="F11296" i="1"/>
  <c r="F11297" i="1"/>
  <c r="H11297" i="1" s="1"/>
  <c r="F11298" i="1"/>
  <c r="H11298" i="1" s="1"/>
  <c r="F11299" i="1"/>
  <c r="H11299" i="1" s="1"/>
  <c r="F11300" i="1"/>
  <c r="F11301" i="1"/>
  <c r="H11301" i="1" s="1"/>
  <c r="F11302" i="1"/>
  <c r="H11302" i="1" s="1"/>
  <c r="F11303" i="1"/>
  <c r="H11303" i="1" s="1"/>
  <c r="F11304" i="1"/>
  <c r="F11305" i="1"/>
  <c r="H11305" i="1" s="1"/>
  <c r="F11306" i="1"/>
  <c r="H11306" i="1" s="1"/>
  <c r="F11307" i="1"/>
  <c r="H11307" i="1" s="1"/>
  <c r="F11308" i="1"/>
  <c r="F11309" i="1"/>
  <c r="H11309" i="1" s="1"/>
  <c r="F11310" i="1"/>
  <c r="H11310" i="1" s="1"/>
  <c r="F11311" i="1"/>
  <c r="H11311" i="1" s="1"/>
  <c r="F11312" i="1"/>
  <c r="F11313" i="1"/>
  <c r="H11313" i="1" s="1"/>
  <c r="F11314" i="1"/>
  <c r="H11314" i="1" s="1"/>
  <c r="F11315" i="1"/>
  <c r="H11315" i="1" s="1"/>
  <c r="F11316" i="1"/>
  <c r="F11317" i="1"/>
  <c r="H11317" i="1" s="1"/>
  <c r="F11318" i="1"/>
  <c r="H11318" i="1" s="1"/>
  <c r="F11319" i="1"/>
  <c r="H11319" i="1" s="1"/>
  <c r="F11320" i="1"/>
  <c r="F11321" i="1"/>
  <c r="H11321" i="1" s="1"/>
  <c r="F11322" i="1"/>
  <c r="H11322" i="1" s="1"/>
  <c r="F11323" i="1"/>
  <c r="H11323" i="1" s="1"/>
  <c r="F11324" i="1"/>
  <c r="F11325" i="1"/>
  <c r="H11325" i="1" s="1"/>
  <c r="F11326" i="1"/>
  <c r="H11326" i="1" s="1"/>
  <c r="F11327" i="1"/>
  <c r="H11327" i="1" s="1"/>
  <c r="F11328" i="1"/>
  <c r="F11329" i="1"/>
  <c r="H11329" i="1" s="1"/>
  <c r="F11330" i="1"/>
  <c r="H11330" i="1" s="1"/>
  <c r="F11331" i="1"/>
  <c r="H11331" i="1" s="1"/>
  <c r="F11332" i="1"/>
  <c r="F11333" i="1"/>
  <c r="H11333" i="1" s="1"/>
  <c r="F11334" i="1"/>
  <c r="H11334" i="1" s="1"/>
  <c r="F11335" i="1"/>
  <c r="H11335" i="1" s="1"/>
  <c r="F11336" i="1"/>
  <c r="F11337" i="1"/>
  <c r="H11337" i="1" s="1"/>
  <c r="F11338" i="1"/>
  <c r="H11338" i="1" s="1"/>
  <c r="F11339" i="1"/>
  <c r="H11339" i="1" s="1"/>
  <c r="F11340" i="1"/>
  <c r="F11341" i="1"/>
  <c r="H11341" i="1" s="1"/>
  <c r="F11342" i="1"/>
  <c r="H11342" i="1" s="1"/>
  <c r="F11343" i="1"/>
  <c r="H11343" i="1" s="1"/>
  <c r="F11344" i="1"/>
  <c r="F11345" i="1"/>
  <c r="H11345" i="1" s="1"/>
  <c r="F11346" i="1"/>
  <c r="H11346" i="1" s="1"/>
  <c r="F11347" i="1"/>
  <c r="H11347" i="1" s="1"/>
  <c r="F11348" i="1"/>
  <c r="F11349" i="1"/>
  <c r="H11349" i="1" s="1"/>
  <c r="F11350" i="1"/>
  <c r="H11350" i="1" s="1"/>
  <c r="F11351" i="1"/>
  <c r="H11351" i="1" s="1"/>
  <c r="F11352" i="1"/>
  <c r="F11353" i="1"/>
  <c r="H11353" i="1" s="1"/>
  <c r="F11354" i="1"/>
  <c r="H11354" i="1" s="1"/>
  <c r="F11355" i="1"/>
  <c r="H11355" i="1" s="1"/>
  <c r="F11356" i="1"/>
  <c r="F11357" i="1"/>
  <c r="H11357" i="1" s="1"/>
  <c r="F11358" i="1"/>
  <c r="H11358" i="1" s="1"/>
  <c r="F11359" i="1"/>
  <c r="H11359" i="1" s="1"/>
  <c r="F11360" i="1"/>
  <c r="F11361" i="1"/>
  <c r="H11361" i="1" s="1"/>
  <c r="F11362" i="1"/>
  <c r="H11362" i="1" s="1"/>
  <c r="F11363" i="1"/>
  <c r="H11363" i="1" s="1"/>
  <c r="F11364" i="1"/>
  <c r="F11365" i="1"/>
  <c r="H11365" i="1" s="1"/>
  <c r="F11366" i="1"/>
  <c r="H11366" i="1" s="1"/>
  <c r="F11367" i="1"/>
  <c r="H11367" i="1" s="1"/>
  <c r="F11368" i="1"/>
  <c r="F11369" i="1"/>
  <c r="H11369" i="1" s="1"/>
  <c r="F11370" i="1"/>
  <c r="H11370" i="1" s="1"/>
  <c r="F11371" i="1"/>
  <c r="H11371" i="1" s="1"/>
  <c r="F11372" i="1"/>
  <c r="F11373" i="1"/>
  <c r="H11373" i="1" s="1"/>
  <c r="F11374" i="1"/>
  <c r="H11374" i="1" s="1"/>
  <c r="F11375" i="1"/>
  <c r="H11375" i="1" s="1"/>
  <c r="F11376" i="1"/>
  <c r="F11377" i="1"/>
  <c r="H11377" i="1" s="1"/>
  <c r="F11378" i="1"/>
  <c r="H11378" i="1" s="1"/>
  <c r="F11379" i="1"/>
  <c r="H11379" i="1" s="1"/>
  <c r="F11380" i="1"/>
  <c r="F11381" i="1"/>
  <c r="H11381" i="1" s="1"/>
  <c r="F11382" i="1"/>
  <c r="H11382" i="1" s="1"/>
  <c r="F11383" i="1"/>
  <c r="H11383" i="1" s="1"/>
  <c r="F11384" i="1"/>
  <c r="F11385" i="1"/>
  <c r="H11385" i="1" s="1"/>
  <c r="F11386" i="1"/>
  <c r="H11386" i="1" s="1"/>
  <c r="F11387" i="1"/>
  <c r="H11387" i="1" s="1"/>
  <c r="F11388" i="1"/>
  <c r="F11389" i="1"/>
  <c r="H11389" i="1" s="1"/>
  <c r="F11390" i="1"/>
  <c r="H11390" i="1" s="1"/>
  <c r="F11391" i="1"/>
  <c r="H11391" i="1" s="1"/>
  <c r="F11392" i="1"/>
  <c r="F11393" i="1"/>
  <c r="H11393" i="1" s="1"/>
  <c r="F11394" i="1"/>
  <c r="H11394" i="1" s="1"/>
  <c r="F11395" i="1"/>
  <c r="H11395" i="1" s="1"/>
  <c r="F11396" i="1"/>
  <c r="F11397" i="1"/>
  <c r="H11397" i="1" s="1"/>
  <c r="F11398" i="1"/>
  <c r="H11398" i="1" s="1"/>
  <c r="F11399" i="1"/>
  <c r="H11399" i="1" s="1"/>
  <c r="F11400" i="1"/>
  <c r="F11401" i="1"/>
  <c r="H11401" i="1" s="1"/>
  <c r="F11402" i="1"/>
  <c r="H11402" i="1" s="1"/>
  <c r="F11403" i="1"/>
  <c r="H11403" i="1" s="1"/>
  <c r="F11404" i="1"/>
  <c r="F11405" i="1"/>
  <c r="H11405" i="1" s="1"/>
  <c r="F11406" i="1"/>
  <c r="H11406" i="1" s="1"/>
  <c r="F11407" i="1"/>
  <c r="H11407" i="1" s="1"/>
  <c r="F11408" i="1"/>
  <c r="F11409" i="1"/>
  <c r="H11409" i="1" s="1"/>
  <c r="F11410" i="1"/>
  <c r="H11410" i="1" s="1"/>
  <c r="F11411" i="1"/>
  <c r="H11411" i="1" s="1"/>
  <c r="F11412" i="1"/>
  <c r="F11413" i="1"/>
  <c r="H11413" i="1" s="1"/>
  <c r="F11414" i="1"/>
  <c r="H11414" i="1" s="1"/>
  <c r="F11415" i="1"/>
  <c r="H11415" i="1" s="1"/>
  <c r="F11416" i="1"/>
  <c r="F11417" i="1"/>
  <c r="H11417" i="1" s="1"/>
  <c r="F11418" i="1"/>
  <c r="H11418" i="1" s="1"/>
  <c r="F11419" i="1"/>
  <c r="H11419" i="1" s="1"/>
  <c r="F11420" i="1"/>
  <c r="F11421" i="1"/>
  <c r="H11421" i="1" s="1"/>
  <c r="F11422" i="1"/>
  <c r="H11422" i="1" s="1"/>
  <c r="F11423" i="1"/>
  <c r="H11423" i="1" s="1"/>
  <c r="F11424" i="1"/>
  <c r="F11425" i="1"/>
  <c r="H11425" i="1" s="1"/>
  <c r="F11426" i="1"/>
  <c r="H11426" i="1" s="1"/>
  <c r="F11427" i="1"/>
  <c r="H11427" i="1" s="1"/>
  <c r="F11428" i="1"/>
  <c r="F11429" i="1"/>
  <c r="H11429" i="1" s="1"/>
  <c r="F11430" i="1"/>
  <c r="H11430" i="1" s="1"/>
  <c r="F11431" i="1"/>
  <c r="H11431" i="1" s="1"/>
  <c r="F11432" i="1"/>
  <c r="F11433" i="1"/>
  <c r="H11433" i="1" s="1"/>
  <c r="F11434" i="1"/>
  <c r="H11434" i="1" s="1"/>
  <c r="F11435" i="1"/>
  <c r="H11435" i="1" s="1"/>
  <c r="F11436" i="1"/>
  <c r="F11437" i="1"/>
  <c r="H11437" i="1" s="1"/>
  <c r="F11438" i="1"/>
  <c r="H11438" i="1" s="1"/>
  <c r="F11439" i="1"/>
  <c r="H11439" i="1" s="1"/>
  <c r="F11440" i="1"/>
  <c r="F11441" i="1"/>
  <c r="H11441" i="1" s="1"/>
  <c r="F11442" i="1"/>
  <c r="H11442" i="1" s="1"/>
  <c r="F11443" i="1"/>
  <c r="H11443" i="1" s="1"/>
  <c r="F11444" i="1"/>
  <c r="F11445" i="1"/>
  <c r="H11445" i="1" s="1"/>
  <c r="F11446" i="1"/>
  <c r="H11446" i="1" s="1"/>
  <c r="F11447" i="1"/>
  <c r="H11447" i="1" s="1"/>
  <c r="F11448" i="1"/>
  <c r="F11449" i="1"/>
  <c r="H11449" i="1" s="1"/>
  <c r="F11450" i="1"/>
  <c r="H11450" i="1" s="1"/>
  <c r="F11451" i="1"/>
  <c r="H11451" i="1" s="1"/>
  <c r="F11452" i="1"/>
  <c r="F11453" i="1"/>
  <c r="H11453" i="1" s="1"/>
  <c r="F11454" i="1"/>
  <c r="H11454" i="1" s="1"/>
  <c r="F11455" i="1"/>
  <c r="H11455" i="1" s="1"/>
  <c r="F11456" i="1"/>
  <c r="F11457" i="1"/>
  <c r="H11457" i="1" s="1"/>
  <c r="F11458" i="1"/>
  <c r="H11458" i="1" s="1"/>
  <c r="F11459" i="1"/>
  <c r="H11459" i="1" s="1"/>
  <c r="F11460" i="1"/>
  <c r="F11461" i="1"/>
  <c r="H11461" i="1" s="1"/>
  <c r="F11462" i="1"/>
  <c r="H11462" i="1" s="1"/>
  <c r="F11463" i="1"/>
  <c r="H11463" i="1" s="1"/>
  <c r="F11464" i="1"/>
  <c r="F11465" i="1"/>
  <c r="H11465" i="1" s="1"/>
  <c r="F11466" i="1"/>
  <c r="H11466" i="1" s="1"/>
  <c r="F11467" i="1"/>
  <c r="H11467" i="1" s="1"/>
  <c r="F11468" i="1"/>
  <c r="F11469" i="1"/>
  <c r="H11469" i="1" s="1"/>
  <c r="F11470" i="1"/>
  <c r="H11470" i="1" s="1"/>
  <c r="F11471" i="1"/>
  <c r="H11471" i="1" s="1"/>
  <c r="F11472" i="1"/>
  <c r="F11473" i="1"/>
  <c r="H11473" i="1" s="1"/>
  <c r="F11474" i="1"/>
  <c r="H11474" i="1" s="1"/>
  <c r="F11475" i="1"/>
  <c r="H11475" i="1" s="1"/>
  <c r="F11476" i="1"/>
  <c r="F11477" i="1"/>
  <c r="H11477" i="1" s="1"/>
  <c r="F11478" i="1"/>
  <c r="H11478" i="1" s="1"/>
  <c r="F11479" i="1"/>
  <c r="H11479" i="1" s="1"/>
  <c r="F11480" i="1"/>
  <c r="F11481" i="1"/>
  <c r="H11481" i="1" s="1"/>
  <c r="F11482" i="1"/>
  <c r="H11482" i="1" s="1"/>
  <c r="F11483" i="1"/>
  <c r="H11483" i="1" s="1"/>
  <c r="F11484" i="1"/>
  <c r="F11485" i="1"/>
  <c r="H11485" i="1" s="1"/>
  <c r="F11486" i="1"/>
  <c r="H11486" i="1" s="1"/>
  <c r="F11487" i="1"/>
  <c r="H11487" i="1" s="1"/>
  <c r="F11488" i="1"/>
  <c r="F11489" i="1"/>
  <c r="H11489" i="1" s="1"/>
  <c r="F11490" i="1"/>
  <c r="H11490" i="1" s="1"/>
  <c r="F11491" i="1"/>
  <c r="H11491" i="1" s="1"/>
  <c r="F11492" i="1"/>
  <c r="F11493" i="1"/>
  <c r="H11493" i="1" s="1"/>
  <c r="F11494" i="1"/>
  <c r="H11494" i="1" s="1"/>
  <c r="F11495" i="1"/>
  <c r="H11495" i="1" s="1"/>
  <c r="F11496" i="1"/>
  <c r="F11497" i="1"/>
  <c r="H11497" i="1" s="1"/>
  <c r="F11498" i="1"/>
  <c r="H11498" i="1" s="1"/>
  <c r="F11499" i="1"/>
  <c r="H11499" i="1" s="1"/>
  <c r="F11500" i="1"/>
  <c r="F11501" i="1"/>
  <c r="H11501" i="1" s="1"/>
  <c r="F11502" i="1"/>
  <c r="H11502" i="1" s="1"/>
  <c r="F11503" i="1"/>
  <c r="H11503" i="1" s="1"/>
  <c r="F11504" i="1"/>
  <c r="F11505" i="1"/>
  <c r="H11505" i="1" s="1"/>
  <c r="F11506" i="1"/>
  <c r="H11506" i="1" s="1"/>
  <c r="F11507" i="1"/>
  <c r="H11507" i="1" s="1"/>
  <c r="F11508" i="1"/>
  <c r="F11509" i="1"/>
  <c r="H11509" i="1" s="1"/>
  <c r="F11510" i="1"/>
  <c r="H11510" i="1" s="1"/>
  <c r="F11511" i="1"/>
  <c r="H11511" i="1" s="1"/>
  <c r="F11512" i="1"/>
  <c r="F11513" i="1"/>
  <c r="H11513" i="1" s="1"/>
  <c r="F11514" i="1"/>
  <c r="H11514" i="1" s="1"/>
  <c r="F11515" i="1"/>
  <c r="H11515" i="1" s="1"/>
  <c r="F11516" i="1"/>
  <c r="F11517" i="1"/>
  <c r="H11517" i="1" s="1"/>
  <c r="F11518" i="1"/>
  <c r="H11518" i="1" s="1"/>
  <c r="F11519" i="1"/>
  <c r="H11519" i="1" s="1"/>
  <c r="F11520" i="1"/>
  <c r="F11521" i="1"/>
  <c r="H11521" i="1" s="1"/>
  <c r="F11522" i="1"/>
  <c r="H11522" i="1" s="1"/>
  <c r="F11523" i="1"/>
  <c r="H11523" i="1" s="1"/>
  <c r="F11524" i="1"/>
  <c r="F11525" i="1"/>
  <c r="H11525" i="1" s="1"/>
  <c r="F11526" i="1"/>
  <c r="H11526" i="1" s="1"/>
  <c r="F11527" i="1"/>
  <c r="H11527" i="1" s="1"/>
  <c r="F11528" i="1"/>
  <c r="F11529" i="1"/>
  <c r="H11529" i="1" s="1"/>
  <c r="F11530" i="1"/>
  <c r="H11530" i="1" s="1"/>
  <c r="F11531" i="1"/>
  <c r="H11531" i="1" s="1"/>
  <c r="F11532" i="1"/>
  <c r="F11533" i="1"/>
  <c r="H11533" i="1" s="1"/>
  <c r="F11534" i="1"/>
  <c r="H11534" i="1" s="1"/>
  <c r="F11535" i="1"/>
  <c r="H11535" i="1" s="1"/>
  <c r="F11536" i="1"/>
  <c r="F11537" i="1"/>
  <c r="H11537" i="1" s="1"/>
  <c r="F11538" i="1"/>
  <c r="H11538" i="1" s="1"/>
  <c r="F11539" i="1"/>
  <c r="H11539" i="1" s="1"/>
  <c r="F11540" i="1"/>
  <c r="F11541" i="1"/>
  <c r="H11541" i="1" s="1"/>
  <c r="F11542" i="1"/>
  <c r="H11542" i="1" s="1"/>
  <c r="F11543" i="1"/>
  <c r="H11543" i="1" s="1"/>
  <c r="F11544" i="1"/>
  <c r="F11545" i="1"/>
  <c r="H11545" i="1" s="1"/>
  <c r="F11546" i="1"/>
  <c r="H11546" i="1" s="1"/>
  <c r="F11547" i="1"/>
  <c r="H11547" i="1" s="1"/>
  <c r="F11548" i="1"/>
  <c r="F11549" i="1"/>
  <c r="H11549" i="1" s="1"/>
  <c r="F11550" i="1"/>
  <c r="H11550" i="1" s="1"/>
  <c r="F11551" i="1"/>
  <c r="H11551" i="1" s="1"/>
  <c r="F11552" i="1"/>
  <c r="F11553" i="1"/>
  <c r="H11553" i="1" s="1"/>
  <c r="F11554" i="1"/>
  <c r="H11554" i="1" s="1"/>
  <c r="F11555" i="1"/>
  <c r="H11555" i="1" s="1"/>
  <c r="F11556" i="1"/>
  <c r="F11557" i="1"/>
  <c r="H11557" i="1" s="1"/>
  <c r="F11558" i="1"/>
  <c r="H11558" i="1" s="1"/>
  <c r="F11559" i="1"/>
  <c r="H11559" i="1" s="1"/>
  <c r="F11560" i="1"/>
  <c r="F11561" i="1"/>
  <c r="H11561" i="1" s="1"/>
  <c r="F11562" i="1"/>
  <c r="H11562" i="1" s="1"/>
  <c r="F11563" i="1"/>
  <c r="H11563" i="1" s="1"/>
  <c r="F11564" i="1"/>
  <c r="F11565" i="1"/>
  <c r="H11565" i="1" s="1"/>
  <c r="F11566" i="1"/>
  <c r="H11566" i="1" s="1"/>
  <c r="F11567" i="1"/>
  <c r="H11567" i="1" s="1"/>
  <c r="F11568" i="1"/>
  <c r="F11569" i="1"/>
  <c r="H11569" i="1" s="1"/>
  <c r="F11570" i="1"/>
  <c r="H11570" i="1" s="1"/>
  <c r="F11571" i="1"/>
  <c r="H11571" i="1" s="1"/>
  <c r="F11572" i="1"/>
  <c r="F11573" i="1"/>
  <c r="H11573" i="1" s="1"/>
  <c r="F11574" i="1"/>
  <c r="H11574" i="1" s="1"/>
  <c r="F11575" i="1"/>
  <c r="H11575" i="1" s="1"/>
  <c r="F11576" i="1"/>
  <c r="F11577" i="1"/>
  <c r="H11577" i="1" s="1"/>
  <c r="F11578" i="1"/>
  <c r="H11578" i="1" s="1"/>
  <c r="F11579" i="1"/>
  <c r="H11579" i="1" s="1"/>
  <c r="F11580" i="1"/>
  <c r="F11581" i="1"/>
  <c r="H11581" i="1" s="1"/>
  <c r="F11582" i="1"/>
  <c r="H11582" i="1" s="1"/>
  <c r="F11583" i="1"/>
  <c r="H11583" i="1" s="1"/>
  <c r="F11584" i="1"/>
  <c r="F11585" i="1"/>
  <c r="H11585" i="1" s="1"/>
  <c r="F11586" i="1"/>
  <c r="H11586" i="1" s="1"/>
  <c r="F11587" i="1"/>
  <c r="H11587" i="1" s="1"/>
  <c r="F11588" i="1"/>
  <c r="F11589" i="1"/>
  <c r="H11589" i="1" s="1"/>
  <c r="F11590" i="1"/>
  <c r="H11590" i="1" s="1"/>
  <c r="F11591" i="1"/>
  <c r="H11591" i="1" s="1"/>
  <c r="F11592" i="1"/>
  <c r="F11593" i="1"/>
  <c r="H11593" i="1" s="1"/>
  <c r="F11594" i="1"/>
  <c r="H11594" i="1" s="1"/>
  <c r="F11595" i="1"/>
  <c r="H11595" i="1" s="1"/>
  <c r="F11596" i="1"/>
  <c r="F11597" i="1"/>
  <c r="H11597" i="1" s="1"/>
  <c r="F11598" i="1"/>
  <c r="H11598" i="1" s="1"/>
  <c r="F11599" i="1"/>
  <c r="H11599" i="1" s="1"/>
  <c r="F11600" i="1"/>
  <c r="F11601" i="1"/>
  <c r="H11601" i="1" s="1"/>
  <c r="F11602" i="1"/>
  <c r="H11602" i="1" s="1"/>
  <c r="F11603" i="1"/>
  <c r="H11603" i="1" s="1"/>
  <c r="F11604" i="1"/>
  <c r="F11605" i="1"/>
  <c r="H11605" i="1" s="1"/>
  <c r="F11606" i="1"/>
  <c r="H11606" i="1" s="1"/>
  <c r="F11607" i="1"/>
  <c r="H11607" i="1" s="1"/>
  <c r="F11608" i="1"/>
  <c r="F11609" i="1"/>
  <c r="H11609" i="1" s="1"/>
  <c r="F11610" i="1"/>
  <c r="H11610" i="1" s="1"/>
  <c r="F11611" i="1"/>
  <c r="H11611" i="1" s="1"/>
  <c r="F11612" i="1"/>
  <c r="F11613" i="1"/>
  <c r="H11613" i="1" s="1"/>
  <c r="F11614" i="1"/>
  <c r="H11614" i="1" s="1"/>
  <c r="F11615" i="1"/>
  <c r="H11615" i="1" s="1"/>
  <c r="F11616" i="1"/>
  <c r="F11617" i="1"/>
  <c r="H11617" i="1" s="1"/>
  <c r="F11618" i="1"/>
  <c r="H11618" i="1" s="1"/>
  <c r="F11619" i="1"/>
  <c r="H11619" i="1" s="1"/>
  <c r="F11620" i="1"/>
  <c r="F11621" i="1"/>
  <c r="H11621" i="1" s="1"/>
  <c r="F11622" i="1"/>
  <c r="H11622" i="1" s="1"/>
  <c r="F11623" i="1"/>
  <c r="H11623" i="1" s="1"/>
  <c r="F11624" i="1"/>
  <c r="F11625" i="1"/>
  <c r="H11625" i="1" s="1"/>
  <c r="F11626" i="1"/>
  <c r="H11626" i="1" s="1"/>
  <c r="F11627" i="1"/>
  <c r="H11627" i="1" s="1"/>
  <c r="F11628" i="1"/>
  <c r="F11629" i="1"/>
  <c r="H11629" i="1" s="1"/>
  <c r="F11630" i="1"/>
  <c r="H11630" i="1" s="1"/>
  <c r="F11631" i="1"/>
  <c r="H11631" i="1" s="1"/>
  <c r="F11632" i="1"/>
  <c r="F11633" i="1"/>
  <c r="H11633" i="1" s="1"/>
  <c r="F11634" i="1"/>
  <c r="H11634" i="1" s="1"/>
  <c r="F11635" i="1"/>
  <c r="H11635" i="1" s="1"/>
  <c r="F11636" i="1"/>
  <c r="F11637" i="1"/>
  <c r="H11637" i="1" s="1"/>
  <c r="F11638" i="1"/>
  <c r="H11638" i="1" s="1"/>
  <c r="F11639" i="1"/>
  <c r="H11639" i="1" s="1"/>
  <c r="F11640" i="1"/>
  <c r="F11641" i="1"/>
  <c r="H11641" i="1" s="1"/>
  <c r="F11642" i="1"/>
  <c r="H11642" i="1" s="1"/>
  <c r="F11643" i="1"/>
  <c r="H11643" i="1" s="1"/>
  <c r="F11644" i="1"/>
  <c r="F11645" i="1"/>
  <c r="H11645" i="1" s="1"/>
  <c r="F11646" i="1"/>
  <c r="H11646" i="1" s="1"/>
  <c r="F11647" i="1"/>
  <c r="H11647" i="1" s="1"/>
  <c r="F11648" i="1"/>
  <c r="F11649" i="1"/>
  <c r="H11649" i="1" s="1"/>
  <c r="F11650" i="1"/>
  <c r="H11650" i="1" s="1"/>
  <c r="F11651" i="1"/>
  <c r="H11651" i="1" s="1"/>
  <c r="F11652" i="1"/>
  <c r="F11653" i="1"/>
  <c r="H11653" i="1" s="1"/>
  <c r="F11654" i="1"/>
  <c r="H11654" i="1" s="1"/>
  <c r="F11655" i="1"/>
  <c r="H11655" i="1" s="1"/>
  <c r="F11656" i="1"/>
  <c r="F11657" i="1"/>
  <c r="H11657" i="1" s="1"/>
  <c r="F11658" i="1"/>
  <c r="H11658" i="1" s="1"/>
  <c r="F11659" i="1"/>
  <c r="H11659" i="1" s="1"/>
  <c r="F11660" i="1"/>
  <c r="F11661" i="1"/>
  <c r="H11661" i="1" s="1"/>
  <c r="F11662" i="1"/>
  <c r="H11662" i="1" s="1"/>
  <c r="F11663" i="1"/>
  <c r="H11663" i="1" s="1"/>
  <c r="F11664" i="1"/>
  <c r="F11665" i="1"/>
  <c r="H11665" i="1" s="1"/>
  <c r="F11666" i="1"/>
  <c r="H11666" i="1" s="1"/>
  <c r="F11667" i="1"/>
  <c r="H11667" i="1" s="1"/>
  <c r="F11668" i="1"/>
  <c r="F11669" i="1"/>
  <c r="H11669" i="1" s="1"/>
  <c r="F11670" i="1"/>
  <c r="H11670" i="1" s="1"/>
  <c r="F11671" i="1"/>
  <c r="H11671" i="1" s="1"/>
  <c r="F11672" i="1"/>
  <c r="F11673" i="1"/>
  <c r="H11673" i="1" s="1"/>
  <c r="F11674" i="1"/>
  <c r="H11674" i="1" s="1"/>
  <c r="F11675" i="1"/>
  <c r="H11675" i="1" s="1"/>
  <c r="F11676" i="1"/>
  <c r="F11677" i="1"/>
  <c r="H11677" i="1" s="1"/>
  <c r="F11678" i="1"/>
  <c r="H11678" i="1" s="1"/>
  <c r="F11679" i="1"/>
  <c r="H11679" i="1" s="1"/>
  <c r="F11680" i="1"/>
  <c r="F11681" i="1"/>
  <c r="H11681" i="1" s="1"/>
  <c r="F11682" i="1"/>
  <c r="H11682" i="1" s="1"/>
  <c r="F11683" i="1"/>
  <c r="H11683" i="1" s="1"/>
  <c r="F11684" i="1"/>
  <c r="F11685" i="1"/>
  <c r="H11685" i="1" s="1"/>
  <c r="F11686" i="1"/>
  <c r="H11686" i="1" s="1"/>
  <c r="F11687" i="1"/>
  <c r="H11687" i="1" s="1"/>
  <c r="F11688" i="1"/>
  <c r="F11689" i="1"/>
  <c r="H11689" i="1" s="1"/>
  <c r="F11690" i="1"/>
  <c r="H11690" i="1" s="1"/>
  <c r="F11691" i="1"/>
  <c r="H11691" i="1" s="1"/>
  <c r="F11692" i="1"/>
  <c r="F11693" i="1"/>
  <c r="H11693" i="1" s="1"/>
  <c r="F11694" i="1"/>
  <c r="H11694" i="1" s="1"/>
  <c r="F11695" i="1"/>
  <c r="H11695" i="1" s="1"/>
  <c r="F11696" i="1"/>
  <c r="F11697" i="1"/>
  <c r="H11697" i="1" s="1"/>
  <c r="F11698" i="1"/>
  <c r="H11698" i="1" s="1"/>
  <c r="F11699" i="1"/>
  <c r="H11699" i="1" s="1"/>
  <c r="F11700" i="1"/>
  <c r="F11701" i="1"/>
  <c r="H11701" i="1" s="1"/>
  <c r="F11702" i="1"/>
  <c r="H11702" i="1" s="1"/>
  <c r="F11703" i="1"/>
  <c r="H11703" i="1" s="1"/>
  <c r="F11704" i="1"/>
  <c r="F11705" i="1"/>
  <c r="H11705" i="1" s="1"/>
  <c r="F11706" i="1"/>
  <c r="H11706" i="1" s="1"/>
  <c r="F11707" i="1"/>
  <c r="H11707" i="1" s="1"/>
  <c r="F11708" i="1"/>
  <c r="F11709" i="1"/>
  <c r="H11709" i="1" s="1"/>
  <c r="F11710" i="1"/>
  <c r="H11710" i="1" s="1"/>
  <c r="F11711" i="1"/>
  <c r="H11711" i="1" s="1"/>
  <c r="F11712" i="1"/>
  <c r="F11713" i="1"/>
  <c r="H11713" i="1" s="1"/>
  <c r="F11714" i="1"/>
  <c r="H11714" i="1" s="1"/>
  <c r="F11715" i="1"/>
  <c r="H11715" i="1" s="1"/>
  <c r="F11716" i="1"/>
  <c r="F11717" i="1"/>
  <c r="H11717" i="1" s="1"/>
  <c r="F11718" i="1"/>
  <c r="H11718" i="1" s="1"/>
  <c r="F11719" i="1"/>
  <c r="H11719" i="1" s="1"/>
  <c r="F11720" i="1"/>
  <c r="F11721" i="1"/>
  <c r="H11721" i="1" s="1"/>
  <c r="F11722" i="1"/>
  <c r="H11722" i="1" s="1"/>
  <c r="F11723" i="1"/>
  <c r="H11723" i="1" s="1"/>
  <c r="F11724" i="1"/>
  <c r="F11725" i="1"/>
  <c r="H11725" i="1" s="1"/>
  <c r="F11726" i="1"/>
  <c r="H11726" i="1" s="1"/>
  <c r="F11727" i="1"/>
  <c r="H11727" i="1" s="1"/>
  <c r="F11728" i="1"/>
  <c r="F11729" i="1"/>
  <c r="H11729" i="1" s="1"/>
  <c r="F11730" i="1"/>
  <c r="H11730" i="1" s="1"/>
  <c r="F11731" i="1"/>
  <c r="H11731" i="1" s="1"/>
  <c r="F11732" i="1"/>
  <c r="F11733" i="1"/>
  <c r="H11733" i="1" s="1"/>
  <c r="F11734" i="1"/>
  <c r="H11734" i="1" s="1"/>
  <c r="F11735" i="1"/>
  <c r="H11735" i="1" s="1"/>
  <c r="F11736" i="1"/>
  <c r="F11737" i="1"/>
  <c r="H11737" i="1" s="1"/>
  <c r="F11738" i="1"/>
  <c r="H11738" i="1" s="1"/>
  <c r="F11739" i="1"/>
  <c r="H11739" i="1" s="1"/>
  <c r="F11740" i="1"/>
  <c r="F11741" i="1"/>
  <c r="H11741" i="1" s="1"/>
  <c r="F11742" i="1"/>
  <c r="H11742" i="1" s="1"/>
  <c r="F11743" i="1"/>
  <c r="H11743" i="1" s="1"/>
  <c r="F11744" i="1"/>
  <c r="F11745" i="1"/>
  <c r="H11745" i="1" s="1"/>
  <c r="F11746" i="1"/>
  <c r="H11746" i="1" s="1"/>
  <c r="F11747" i="1"/>
  <c r="H11747" i="1" s="1"/>
  <c r="F11748" i="1"/>
  <c r="F11749" i="1"/>
  <c r="H11749" i="1" s="1"/>
  <c r="F11750" i="1"/>
  <c r="H11750" i="1" s="1"/>
  <c r="F11751" i="1"/>
  <c r="H11751" i="1" s="1"/>
  <c r="F11752" i="1"/>
  <c r="F11753" i="1"/>
  <c r="H11753" i="1" s="1"/>
  <c r="F11754" i="1"/>
  <c r="H11754" i="1" s="1"/>
  <c r="F11755" i="1"/>
  <c r="H11755" i="1" s="1"/>
  <c r="F11756" i="1"/>
  <c r="F11757" i="1"/>
  <c r="H11757" i="1" s="1"/>
  <c r="F11758" i="1"/>
  <c r="H11758" i="1" s="1"/>
  <c r="F11759" i="1"/>
  <c r="H11759" i="1" s="1"/>
  <c r="F11760" i="1"/>
  <c r="F11761" i="1"/>
  <c r="H11761" i="1" s="1"/>
  <c r="F11762" i="1"/>
  <c r="H11762" i="1" s="1"/>
  <c r="F11763" i="1"/>
  <c r="H11763" i="1" s="1"/>
  <c r="F11764" i="1"/>
  <c r="F11765" i="1"/>
  <c r="H11765" i="1" s="1"/>
  <c r="F11766" i="1"/>
  <c r="H11766" i="1" s="1"/>
  <c r="F11767" i="1"/>
  <c r="H11767" i="1" s="1"/>
  <c r="F11768" i="1"/>
  <c r="F11769" i="1"/>
  <c r="H11769" i="1" s="1"/>
  <c r="F11770" i="1"/>
  <c r="H11770" i="1" s="1"/>
  <c r="F11771" i="1"/>
  <c r="H11771" i="1" s="1"/>
  <c r="F11772" i="1"/>
  <c r="F11773" i="1"/>
  <c r="H11773" i="1" s="1"/>
  <c r="F11774" i="1"/>
  <c r="H11774" i="1" s="1"/>
  <c r="F11775" i="1"/>
  <c r="H11775" i="1" s="1"/>
  <c r="F11776" i="1"/>
  <c r="F11777" i="1"/>
  <c r="H11777" i="1" s="1"/>
  <c r="F11778" i="1"/>
  <c r="H11778" i="1" s="1"/>
  <c r="F11779" i="1"/>
  <c r="H11779" i="1" s="1"/>
  <c r="F11780" i="1"/>
  <c r="F11781" i="1"/>
  <c r="H11781" i="1" s="1"/>
  <c r="F11782" i="1"/>
  <c r="H11782" i="1" s="1"/>
  <c r="F11783" i="1"/>
  <c r="H11783" i="1" s="1"/>
  <c r="F11784" i="1"/>
  <c r="F11785" i="1"/>
  <c r="H11785" i="1" s="1"/>
  <c r="F11786" i="1"/>
  <c r="H11786" i="1" s="1"/>
  <c r="F11787" i="1"/>
  <c r="H11787" i="1" s="1"/>
  <c r="F11788" i="1"/>
  <c r="F11789" i="1"/>
  <c r="H11789" i="1" s="1"/>
  <c r="F11790" i="1"/>
  <c r="H11790" i="1" s="1"/>
  <c r="F11791" i="1"/>
  <c r="H11791" i="1" s="1"/>
  <c r="F11792" i="1"/>
  <c r="F11793" i="1"/>
  <c r="H11793" i="1" s="1"/>
  <c r="F11794" i="1"/>
  <c r="H11794" i="1" s="1"/>
  <c r="F11795" i="1"/>
  <c r="H11795" i="1" s="1"/>
  <c r="F11796" i="1"/>
  <c r="F11797" i="1"/>
  <c r="H11797" i="1" s="1"/>
  <c r="F11798" i="1"/>
  <c r="H11798" i="1" s="1"/>
  <c r="F11799" i="1"/>
  <c r="H11799" i="1" s="1"/>
  <c r="F11800" i="1"/>
  <c r="F11801" i="1"/>
  <c r="H11801" i="1" s="1"/>
  <c r="F11802" i="1"/>
  <c r="H11802" i="1" s="1"/>
  <c r="F11803" i="1"/>
  <c r="H11803" i="1" s="1"/>
  <c r="F11804" i="1"/>
  <c r="F11805" i="1"/>
  <c r="H11805" i="1" s="1"/>
  <c r="F11806" i="1"/>
  <c r="H11806" i="1" s="1"/>
  <c r="F11807" i="1"/>
  <c r="H11807" i="1" s="1"/>
  <c r="F11808" i="1"/>
  <c r="F11809" i="1"/>
  <c r="H11809" i="1" s="1"/>
  <c r="F11810" i="1"/>
  <c r="H11810" i="1" s="1"/>
  <c r="F11811" i="1"/>
  <c r="H11811" i="1" s="1"/>
  <c r="F11812" i="1"/>
  <c r="F11813" i="1"/>
  <c r="H11813" i="1" s="1"/>
  <c r="F11814" i="1"/>
  <c r="H11814" i="1" s="1"/>
  <c r="F11815" i="1"/>
  <c r="H11815" i="1" s="1"/>
  <c r="F11816" i="1"/>
  <c r="F11817" i="1"/>
  <c r="H11817" i="1" s="1"/>
  <c r="F11818" i="1"/>
  <c r="H11818" i="1" s="1"/>
  <c r="F11819" i="1"/>
  <c r="H11819" i="1" s="1"/>
  <c r="F11820" i="1"/>
  <c r="F11821" i="1"/>
  <c r="H11821" i="1" s="1"/>
  <c r="F11822" i="1"/>
  <c r="H11822" i="1" s="1"/>
  <c r="F11823" i="1"/>
  <c r="H11823" i="1" s="1"/>
  <c r="F11824" i="1"/>
  <c r="F11825" i="1"/>
  <c r="H11825" i="1" s="1"/>
  <c r="F11826" i="1"/>
  <c r="H11826" i="1" s="1"/>
  <c r="F11827" i="1"/>
  <c r="H11827" i="1" s="1"/>
  <c r="F11828" i="1"/>
  <c r="F11829" i="1"/>
  <c r="H11829" i="1" s="1"/>
  <c r="F11830" i="1"/>
  <c r="H11830" i="1" s="1"/>
  <c r="F11831" i="1"/>
  <c r="H11831" i="1" s="1"/>
  <c r="F11832" i="1"/>
  <c r="F11833" i="1"/>
  <c r="H11833" i="1" s="1"/>
  <c r="F11834" i="1"/>
  <c r="H11834" i="1" s="1"/>
  <c r="F11835" i="1"/>
  <c r="H11835" i="1" s="1"/>
  <c r="F11836" i="1"/>
  <c r="F11837" i="1"/>
  <c r="H11837" i="1" s="1"/>
  <c r="F11838" i="1"/>
  <c r="H11838" i="1" s="1"/>
  <c r="F11839" i="1"/>
  <c r="H11839" i="1" s="1"/>
  <c r="F11840" i="1"/>
  <c r="F11841" i="1"/>
  <c r="H11841" i="1" s="1"/>
  <c r="F11842" i="1"/>
  <c r="H11842" i="1" s="1"/>
  <c r="F11843" i="1"/>
  <c r="H11843" i="1" s="1"/>
  <c r="F11844" i="1"/>
  <c r="F11845" i="1"/>
  <c r="H11845" i="1" s="1"/>
  <c r="F11846" i="1"/>
  <c r="H11846" i="1" s="1"/>
  <c r="F11847" i="1"/>
  <c r="H11847" i="1" s="1"/>
  <c r="F11848" i="1"/>
  <c r="F11849" i="1"/>
  <c r="H11849" i="1" s="1"/>
  <c r="F11850" i="1"/>
  <c r="H11850" i="1" s="1"/>
  <c r="F11851" i="1"/>
  <c r="H11851" i="1" s="1"/>
  <c r="F11852" i="1"/>
  <c r="F11853" i="1"/>
  <c r="H11853" i="1" s="1"/>
  <c r="F11854" i="1"/>
  <c r="H11854" i="1" s="1"/>
  <c r="F11855" i="1"/>
  <c r="H11855" i="1" s="1"/>
  <c r="F11856" i="1"/>
  <c r="F11857" i="1"/>
  <c r="H11857" i="1" s="1"/>
  <c r="F11858" i="1"/>
  <c r="H11858" i="1" s="1"/>
  <c r="F11859" i="1"/>
  <c r="H11859" i="1" s="1"/>
  <c r="F11860" i="1"/>
  <c r="F11861" i="1"/>
  <c r="H11861" i="1" s="1"/>
  <c r="F11862" i="1"/>
  <c r="H11862" i="1" s="1"/>
  <c r="F11863" i="1"/>
  <c r="H11863" i="1" s="1"/>
  <c r="F11864" i="1"/>
  <c r="F11865" i="1"/>
  <c r="H11865" i="1" s="1"/>
  <c r="F11866" i="1"/>
  <c r="H11866" i="1" s="1"/>
  <c r="F11867" i="1"/>
  <c r="H11867" i="1" s="1"/>
  <c r="F11868" i="1"/>
  <c r="F11869" i="1"/>
  <c r="H11869" i="1" s="1"/>
  <c r="F11870" i="1"/>
  <c r="H11870" i="1" s="1"/>
  <c r="F11871" i="1"/>
  <c r="H11871" i="1" s="1"/>
  <c r="F11872" i="1"/>
  <c r="F11873" i="1"/>
  <c r="H11873" i="1" s="1"/>
  <c r="F11874" i="1"/>
  <c r="H11874" i="1" s="1"/>
  <c r="F11875" i="1"/>
  <c r="H11875" i="1" s="1"/>
  <c r="F11876" i="1"/>
  <c r="F11877" i="1"/>
  <c r="H11877" i="1" s="1"/>
  <c r="F11878" i="1"/>
  <c r="H11878" i="1" s="1"/>
  <c r="F11879" i="1"/>
  <c r="H11879" i="1" s="1"/>
  <c r="F11880" i="1"/>
  <c r="F11881" i="1"/>
  <c r="H11881" i="1" s="1"/>
  <c r="F11882" i="1"/>
  <c r="H11882" i="1" s="1"/>
  <c r="F11883" i="1"/>
  <c r="H11883" i="1" s="1"/>
  <c r="F11884" i="1"/>
  <c r="F11885" i="1"/>
  <c r="H11885" i="1" s="1"/>
  <c r="F11886" i="1"/>
  <c r="H11886" i="1" s="1"/>
  <c r="F11887" i="1"/>
  <c r="H11887" i="1" s="1"/>
  <c r="F11888" i="1"/>
  <c r="F11889" i="1"/>
  <c r="H11889" i="1" s="1"/>
  <c r="F11890" i="1"/>
  <c r="H11890" i="1" s="1"/>
  <c r="F11891" i="1"/>
  <c r="H11891" i="1" s="1"/>
  <c r="F11892" i="1"/>
  <c r="F11893" i="1"/>
  <c r="H11893" i="1" s="1"/>
  <c r="F11894" i="1"/>
  <c r="H11894" i="1" s="1"/>
  <c r="F11895" i="1"/>
  <c r="H11895" i="1" s="1"/>
  <c r="F11896" i="1"/>
  <c r="F11897" i="1"/>
  <c r="H11897" i="1" s="1"/>
  <c r="F11898" i="1"/>
  <c r="H11898" i="1" s="1"/>
  <c r="F11899" i="1"/>
  <c r="H11899" i="1" s="1"/>
  <c r="F11900" i="1"/>
  <c r="F11901" i="1"/>
  <c r="H11901" i="1" s="1"/>
  <c r="F11902" i="1"/>
  <c r="H11902" i="1" s="1"/>
  <c r="F11903" i="1"/>
  <c r="H11903" i="1" s="1"/>
  <c r="F11904" i="1"/>
  <c r="F11905" i="1"/>
  <c r="H11905" i="1" s="1"/>
  <c r="F11906" i="1"/>
  <c r="H11906" i="1" s="1"/>
  <c r="F11907" i="1"/>
  <c r="H11907" i="1" s="1"/>
  <c r="F11908" i="1"/>
  <c r="F11909" i="1"/>
  <c r="H11909" i="1" s="1"/>
  <c r="F11910" i="1"/>
  <c r="H11910" i="1" s="1"/>
  <c r="F11911" i="1"/>
  <c r="H11911" i="1" s="1"/>
  <c r="F11912" i="1"/>
  <c r="F11913" i="1"/>
  <c r="H11913" i="1" s="1"/>
  <c r="F11914" i="1"/>
  <c r="H11914" i="1" s="1"/>
  <c r="F11915" i="1"/>
  <c r="H11915" i="1" s="1"/>
  <c r="F11916" i="1"/>
  <c r="F11917" i="1"/>
  <c r="H11917" i="1" s="1"/>
  <c r="F11918" i="1"/>
  <c r="H11918" i="1" s="1"/>
  <c r="F11919" i="1"/>
  <c r="H11919" i="1" s="1"/>
  <c r="F11920" i="1"/>
  <c r="F11921" i="1"/>
  <c r="H11921" i="1" s="1"/>
  <c r="F11922" i="1"/>
  <c r="H11922" i="1" s="1"/>
  <c r="F11923" i="1"/>
  <c r="H11923" i="1" s="1"/>
  <c r="F11924" i="1"/>
  <c r="F11925" i="1"/>
  <c r="H11925" i="1" s="1"/>
  <c r="F11926" i="1"/>
  <c r="H11926" i="1" s="1"/>
  <c r="F11927" i="1"/>
  <c r="H11927" i="1" s="1"/>
  <c r="F11928" i="1"/>
  <c r="F11929" i="1"/>
  <c r="H11929" i="1" s="1"/>
  <c r="F11930" i="1"/>
  <c r="H11930" i="1" s="1"/>
  <c r="F11931" i="1"/>
  <c r="H11931" i="1" s="1"/>
  <c r="F11932" i="1"/>
  <c r="F11933" i="1"/>
  <c r="H11933" i="1" s="1"/>
  <c r="F11934" i="1"/>
  <c r="H11934" i="1" s="1"/>
  <c r="F11935" i="1"/>
  <c r="H11935" i="1" s="1"/>
  <c r="F11936" i="1"/>
  <c r="F11937" i="1"/>
  <c r="H11937" i="1" s="1"/>
  <c r="F11938" i="1"/>
  <c r="H11938" i="1" s="1"/>
  <c r="F11939" i="1"/>
  <c r="H11939" i="1" s="1"/>
  <c r="F11940" i="1"/>
  <c r="F11941" i="1"/>
  <c r="H11941" i="1" s="1"/>
  <c r="F11942" i="1"/>
  <c r="H11942" i="1" s="1"/>
  <c r="F11943" i="1"/>
  <c r="H11943" i="1" s="1"/>
  <c r="F11944" i="1"/>
  <c r="F11945" i="1"/>
  <c r="H11945" i="1" s="1"/>
  <c r="F11946" i="1"/>
  <c r="H11946" i="1" s="1"/>
  <c r="F11947" i="1"/>
  <c r="H11947" i="1" s="1"/>
  <c r="F11948" i="1"/>
  <c r="F11949" i="1"/>
  <c r="H11949" i="1" s="1"/>
  <c r="F11950" i="1"/>
  <c r="H11950" i="1" s="1"/>
  <c r="F11951" i="1"/>
  <c r="H11951" i="1" s="1"/>
  <c r="F11952" i="1"/>
  <c r="F11953" i="1"/>
  <c r="H11953" i="1" s="1"/>
  <c r="F11954" i="1"/>
  <c r="H11954" i="1" s="1"/>
  <c r="F11955" i="1"/>
  <c r="H11955" i="1" s="1"/>
  <c r="F11956" i="1"/>
  <c r="F11957" i="1"/>
  <c r="H11957" i="1" s="1"/>
  <c r="F11958" i="1"/>
  <c r="H11958" i="1" s="1"/>
  <c r="F11959" i="1"/>
  <c r="H11959" i="1" s="1"/>
  <c r="F11960" i="1"/>
  <c r="F11961" i="1"/>
  <c r="H11961" i="1" s="1"/>
  <c r="F11962" i="1"/>
  <c r="H11962" i="1" s="1"/>
  <c r="F11963" i="1"/>
  <c r="H11963" i="1" s="1"/>
  <c r="F11964" i="1"/>
  <c r="F11965" i="1"/>
  <c r="H11965" i="1" s="1"/>
  <c r="F11966" i="1"/>
  <c r="H11966" i="1" s="1"/>
  <c r="F11967" i="1"/>
  <c r="H11967" i="1" s="1"/>
  <c r="F11968" i="1"/>
  <c r="F11969" i="1"/>
  <c r="H11969" i="1" s="1"/>
  <c r="F11970" i="1"/>
  <c r="H11970" i="1" s="1"/>
  <c r="F11971" i="1"/>
  <c r="H11971" i="1" s="1"/>
  <c r="F11972" i="1"/>
  <c r="F11973" i="1"/>
  <c r="H11973" i="1" s="1"/>
  <c r="F11974" i="1"/>
  <c r="H11974" i="1" s="1"/>
  <c r="F11975" i="1"/>
  <c r="H11975" i="1" s="1"/>
  <c r="F11976" i="1"/>
  <c r="F11977" i="1"/>
  <c r="H11977" i="1" s="1"/>
  <c r="F11978" i="1"/>
  <c r="H11978" i="1" s="1"/>
  <c r="F11979" i="1"/>
  <c r="H11979" i="1" s="1"/>
  <c r="F11980" i="1"/>
  <c r="F11981" i="1"/>
  <c r="H11981" i="1" s="1"/>
  <c r="F11982" i="1"/>
  <c r="H11982" i="1" s="1"/>
  <c r="F11983" i="1"/>
  <c r="H11983" i="1" s="1"/>
  <c r="F11984" i="1"/>
  <c r="F11985" i="1"/>
  <c r="H11985" i="1" s="1"/>
  <c r="F11986" i="1"/>
  <c r="H11986" i="1" s="1"/>
  <c r="F11987" i="1"/>
  <c r="H11987" i="1" s="1"/>
  <c r="F11988" i="1"/>
  <c r="F11989" i="1"/>
  <c r="H11989" i="1" s="1"/>
  <c r="F11990" i="1"/>
  <c r="H11990" i="1" s="1"/>
  <c r="F11991" i="1"/>
  <c r="H11991" i="1" s="1"/>
  <c r="F11992" i="1"/>
  <c r="F11993" i="1"/>
  <c r="H11993" i="1" s="1"/>
  <c r="F11994" i="1"/>
  <c r="H11994" i="1" s="1"/>
  <c r="F11995" i="1"/>
  <c r="H11995" i="1" s="1"/>
  <c r="F11996" i="1"/>
  <c r="F11997" i="1"/>
  <c r="H11997" i="1" s="1"/>
  <c r="F11998" i="1"/>
  <c r="H11998" i="1" s="1"/>
  <c r="F11999" i="1"/>
  <c r="H11999" i="1" s="1"/>
  <c r="F12000" i="1"/>
  <c r="F12001" i="1"/>
  <c r="H12001" i="1" s="1"/>
  <c r="F12002" i="1"/>
  <c r="H12002" i="1" s="1"/>
  <c r="F12003" i="1"/>
  <c r="H12003" i="1" s="1"/>
  <c r="F12004" i="1"/>
  <c r="F12005" i="1"/>
  <c r="H12005" i="1" s="1"/>
  <c r="F12006" i="1"/>
  <c r="H12006" i="1" s="1"/>
  <c r="F12007" i="1"/>
  <c r="H12007" i="1" s="1"/>
  <c r="F12008" i="1"/>
  <c r="F12009" i="1"/>
  <c r="H12009" i="1" s="1"/>
  <c r="F12010" i="1"/>
  <c r="H12010" i="1" s="1"/>
  <c r="F12011" i="1"/>
  <c r="H12011" i="1" s="1"/>
  <c r="F12012" i="1"/>
  <c r="F12013" i="1"/>
  <c r="H12013" i="1" s="1"/>
  <c r="F12014" i="1"/>
  <c r="H12014" i="1" s="1"/>
  <c r="F12015" i="1"/>
  <c r="H12015" i="1" s="1"/>
  <c r="F12016" i="1"/>
  <c r="F12017" i="1"/>
  <c r="H12017" i="1" s="1"/>
  <c r="F12018" i="1"/>
  <c r="H12018" i="1" s="1"/>
  <c r="F12019" i="1"/>
  <c r="H12019" i="1" s="1"/>
  <c r="F12020" i="1"/>
  <c r="F12021" i="1"/>
  <c r="H12021" i="1" s="1"/>
  <c r="F12022" i="1"/>
  <c r="H12022" i="1" s="1"/>
  <c r="F12023" i="1"/>
  <c r="H12023" i="1" s="1"/>
  <c r="F12024" i="1"/>
  <c r="F12025" i="1"/>
  <c r="H12025" i="1" s="1"/>
  <c r="F12026" i="1"/>
  <c r="H12026" i="1" s="1"/>
  <c r="F12027" i="1"/>
  <c r="H12027" i="1" s="1"/>
  <c r="F12028" i="1"/>
  <c r="F12029" i="1"/>
  <c r="H12029" i="1" s="1"/>
  <c r="F12030" i="1"/>
  <c r="H12030" i="1" s="1"/>
  <c r="F12031" i="1"/>
  <c r="H12031" i="1" s="1"/>
  <c r="F12032" i="1"/>
  <c r="F12033" i="1"/>
  <c r="H12033" i="1" s="1"/>
  <c r="F12034" i="1"/>
  <c r="H12034" i="1" s="1"/>
  <c r="F12035" i="1"/>
  <c r="H12035" i="1" s="1"/>
  <c r="F12036" i="1"/>
  <c r="F12037" i="1"/>
  <c r="H12037" i="1" s="1"/>
  <c r="F12038" i="1"/>
  <c r="H12038" i="1" s="1"/>
  <c r="F12039" i="1"/>
  <c r="H12039" i="1" s="1"/>
  <c r="F12040" i="1"/>
  <c r="F12041" i="1"/>
  <c r="H12041" i="1" s="1"/>
  <c r="F12042" i="1"/>
  <c r="H12042" i="1" s="1"/>
  <c r="F12043" i="1"/>
  <c r="H12043" i="1" s="1"/>
  <c r="F12044" i="1"/>
  <c r="F12045" i="1"/>
  <c r="H12045" i="1" s="1"/>
  <c r="F12046" i="1"/>
  <c r="H12046" i="1" s="1"/>
  <c r="F12047" i="1"/>
  <c r="H12047" i="1" s="1"/>
  <c r="F12048" i="1"/>
  <c r="F12049" i="1"/>
  <c r="H12049" i="1" s="1"/>
  <c r="F12050" i="1"/>
  <c r="H12050" i="1" s="1"/>
  <c r="F12051" i="1"/>
  <c r="H12051" i="1" s="1"/>
  <c r="F12052" i="1"/>
  <c r="F12053" i="1"/>
  <c r="H12053" i="1" s="1"/>
  <c r="F12054" i="1"/>
  <c r="H12054" i="1" s="1"/>
  <c r="F12055" i="1"/>
  <c r="H12055" i="1" s="1"/>
  <c r="F12056" i="1"/>
  <c r="F12057" i="1"/>
  <c r="H12057" i="1" s="1"/>
  <c r="F12058" i="1"/>
  <c r="H12058" i="1" s="1"/>
  <c r="F12059" i="1"/>
  <c r="H12059" i="1" s="1"/>
  <c r="F12060" i="1"/>
  <c r="F12061" i="1"/>
  <c r="H12061" i="1" s="1"/>
  <c r="F12062" i="1"/>
  <c r="H12062" i="1" s="1"/>
  <c r="F12063" i="1"/>
  <c r="H12063" i="1" s="1"/>
  <c r="F12064" i="1"/>
  <c r="F12065" i="1"/>
  <c r="H12065" i="1" s="1"/>
  <c r="F12066" i="1"/>
  <c r="H12066" i="1" s="1"/>
  <c r="F12067" i="1"/>
  <c r="H12067" i="1" s="1"/>
  <c r="F12068" i="1"/>
  <c r="F12069" i="1"/>
  <c r="H12069" i="1" s="1"/>
  <c r="F12070" i="1"/>
  <c r="H12070" i="1" s="1"/>
  <c r="F12071" i="1"/>
  <c r="H12071" i="1" s="1"/>
  <c r="F12072" i="1"/>
  <c r="F12073" i="1"/>
  <c r="H12073" i="1" s="1"/>
  <c r="F12074" i="1"/>
  <c r="H12074" i="1" s="1"/>
  <c r="F12075" i="1"/>
  <c r="H12075" i="1" s="1"/>
  <c r="F12076" i="1"/>
  <c r="F12077" i="1"/>
  <c r="H12077" i="1" s="1"/>
  <c r="F12078" i="1"/>
  <c r="H12078" i="1" s="1"/>
  <c r="F12079" i="1"/>
  <c r="H12079" i="1" s="1"/>
  <c r="F12080" i="1"/>
  <c r="F12081" i="1"/>
  <c r="H12081" i="1" s="1"/>
  <c r="F12082" i="1"/>
  <c r="H12082" i="1" s="1"/>
  <c r="F12083" i="1"/>
  <c r="H12083" i="1" s="1"/>
  <c r="F12084" i="1"/>
  <c r="F12085" i="1"/>
  <c r="H12085" i="1" s="1"/>
  <c r="F12086" i="1"/>
  <c r="H12086" i="1" s="1"/>
  <c r="F12087" i="1"/>
  <c r="H12087" i="1" s="1"/>
  <c r="F12088" i="1"/>
  <c r="F12089" i="1"/>
  <c r="H12089" i="1" s="1"/>
  <c r="F12090" i="1"/>
  <c r="H12090" i="1" s="1"/>
  <c r="F12091" i="1"/>
  <c r="H12091" i="1" s="1"/>
  <c r="F12092" i="1"/>
  <c r="F12093" i="1"/>
  <c r="H12093" i="1" s="1"/>
  <c r="F12094" i="1"/>
  <c r="H12094" i="1" s="1"/>
  <c r="F12095" i="1"/>
  <c r="H12095" i="1" s="1"/>
  <c r="F12096" i="1"/>
  <c r="F12097" i="1"/>
  <c r="H12097" i="1" s="1"/>
  <c r="F12098" i="1"/>
  <c r="H12098" i="1" s="1"/>
  <c r="F12099" i="1"/>
  <c r="H12099" i="1" s="1"/>
  <c r="F12100" i="1"/>
  <c r="F12101" i="1"/>
  <c r="H12101" i="1" s="1"/>
  <c r="F12102" i="1"/>
  <c r="H12102" i="1" s="1"/>
  <c r="F12103" i="1"/>
  <c r="H12103" i="1" s="1"/>
  <c r="F12104" i="1"/>
  <c r="F12105" i="1"/>
  <c r="H12105" i="1" s="1"/>
  <c r="F12106" i="1"/>
  <c r="H12106" i="1" s="1"/>
  <c r="F12107" i="1"/>
  <c r="H12107" i="1" s="1"/>
  <c r="F12108" i="1"/>
  <c r="F12109" i="1"/>
  <c r="H12109" i="1" s="1"/>
  <c r="F12110" i="1"/>
  <c r="H12110" i="1" s="1"/>
  <c r="F12111" i="1"/>
  <c r="H12111" i="1" s="1"/>
  <c r="F12112" i="1"/>
  <c r="F12113" i="1"/>
  <c r="H12113" i="1" s="1"/>
  <c r="F12114" i="1"/>
  <c r="H12114" i="1" s="1"/>
  <c r="F12115" i="1"/>
  <c r="H12115" i="1" s="1"/>
  <c r="F12116" i="1"/>
  <c r="F12117" i="1"/>
  <c r="H12117" i="1" s="1"/>
  <c r="F12118" i="1"/>
  <c r="H12118" i="1" s="1"/>
  <c r="F12119" i="1"/>
  <c r="H12119" i="1" s="1"/>
  <c r="F12120" i="1"/>
  <c r="F12121" i="1"/>
  <c r="H12121" i="1" s="1"/>
  <c r="F12122" i="1"/>
  <c r="H12122" i="1" s="1"/>
  <c r="F12123" i="1"/>
  <c r="H12123" i="1" s="1"/>
  <c r="F12124" i="1"/>
  <c r="F12125" i="1"/>
  <c r="H12125" i="1" s="1"/>
  <c r="F12126" i="1"/>
  <c r="H12126" i="1" s="1"/>
  <c r="F12127" i="1"/>
  <c r="H12127" i="1" s="1"/>
  <c r="F12128" i="1"/>
  <c r="F12129" i="1"/>
  <c r="H12129" i="1" s="1"/>
  <c r="F12130" i="1"/>
  <c r="H12130" i="1" s="1"/>
  <c r="F12131" i="1"/>
  <c r="H12131" i="1" s="1"/>
  <c r="F12132" i="1"/>
  <c r="F12133" i="1"/>
  <c r="H12133" i="1" s="1"/>
  <c r="F12134" i="1"/>
  <c r="H12134" i="1" s="1"/>
  <c r="F12135" i="1"/>
  <c r="H12135" i="1" s="1"/>
  <c r="F12136" i="1"/>
  <c r="F12137" i="1"/>
  <c r="H12137" i="1" s="1"/>
  <c r="F12138" i="1"/>
  <c r="H12138" i="1" s="1"/>
  <c r="F12139" i="1"/>
  <c r="H12139" i="1" s="1"/>
  <c r="F12140" i="1"/>
  <c r="F12141" i="1"/>
  <c r="H12141" i="1" s="1"/>
  <c r="F12142" i="1"/>
  <c r="H12142" i="1" s="1"/>
  <c r="F12143" i="1"/>
  <c r="H12143" i="1" s="1"/>
  <c r="F12144" i="1"/>
  <c r="F12145" i="1"/>
  <c r="H12145" i="1" s="1"/>
  <c r="F12146" i="1"/>
  <c r="H12146" i="1" s="1"/>
  <c r="F12147" i="1"/>
  <c r="H12147" i="1" s="1"/>
  <c r="F12148" i="1"/>
  <c r="F12149" i="1"/>
  <c r="H12149" i="1" s="1"/>
  <c r="F12150" i="1"/>
  <c r="H12150" i="1" s="1"/>
  <c r="F12151" i="1"/>
  <c r="H12151" i="1" s="1"/>
  <c r="F12152" i="1"/>
  <c r="F12153" i="1"/>
  <c r="H12153" i="1" s="1"/>
  <c r="F12154" i="1"/>
  <c r="H12154" i="1" s="1"/>
  <c r="F12155" i="1"/>
  <c r="H12155" i="1" s="1"/>
  <c r="F12156" i="1"/>
  <c r="F12157" i="1"/>
  <c r="H12157" i="1" s="1"/>
  <c r="F12158" i="1"/>
  <c r="H12158" i="1" s="1"/>
  <c r="F12159" i="1"/>
  <c r="H12159" i="1" s="1"/>
  <c r="F12160" i="1"/>
  <c r="F12161" i="1"/>
  <c r="H12161" i="1" s="1"/>
  <c r="F12162" i="1"/>
  <c r="H12162" i="1" s="1"/>
  <c r="F12163" i="1"/>
  <c r="H12163" i="1" s="1"/>
  <c r="F12164" i="1"/>
  <c r="F12165" i="1"/>
  <c r="H12165" i="1" s="1"/>
  <c r="F12166" i="1"/>
  <c r="H12166" i="1" s="1"/>
  <c r="F12167" i="1"/>
  <c r="H12167" i="1" s="1"/>
  <c r="F12168" i="1"/>
  <c r="F12169" i="1"/>
  <c r="H12169" i="1" s="1"/>
  <c r="F12170" i="1"/>
  <c r="H12170" i="1" s="1"/>
  <c r="F12171" i="1"/>
  <c r="H12171" i="1" s="1"/>
  <c r="F12172" i="1"/>
  <c r="F12173" i="1"/>
  <c r="H12173" i="1" s="1"/>
  <c r="F12174" i="1"/>
  <c r="H12174" i="1" s="1"/>
  <c r="F12175" i="1"/>
  <c r="H12175" i="1" s="1"/>
  <c r="F12176" i="1"/>
  <c r="F12177" i="1"/>
  <c r="H12177" i="1" s="1"/>
  <c r="F12178" i="1"/>
  <c r="H12178" i="1" s="1"/>
  <c r="F12179" i="1"/>
  <c r="H12179" i="1" s="1"/>
  <c r="F12180" i="1"/>
  <c r="F12181" i="1"/>
  <c r="H12181" i="1" s="1"/>
  <c r="F12182" i="1"/>
  <c r="H12182" i="1" s="1"/>
  <c r="F12183" i="1"/>
  <c r="H12183" i="1" s="1"/>
  <c r="F12184" i="1"/>
  <c r="F12185" i="1"/>
  <c r="H12185" i="1" s="1"/>
  <c r="F12186" i="1"/>
  <c r="H12186" i="1" s="1"/>
  <c r="F12187" i="1"/>
  <c r="H12187" i="1" s="1"/>
  <c r="F12188" i="1"/>
  <c r="F12189" i="1"/>
  <c r="H12189" i="1" s="1"/>
  <c r="F12190" i="1"/>
  <c r="H12190" i="1" s="1"/>
  <c r="F12191" i="1"/>
  <c r="H12191" i="1" s="1"/>
  <c r="F12192" i="1"/>
  <c r="F12193" i="1"/>
  <c r="H12193" i="1" s="1"/>
  <c r="F12194" i="1"/>
  <c r="H12194" i="1" s="1"/>
  <c r="F12195" i="1"/>
  <c r="H12195" i="1" s="1"/>
  <c r="F12196" i="1"/>
  <c r="F12197" i="1"/>
  <c r="H12197" i="1" s="1"/>
  <c r="F12198" i="1"/>
  <c r="H12198" i="1" s="1"/>
  <c r="F12199" i="1"/>
  <c r="H12199" i="1" s="1"/>
  <c r="F12200" i="1"/>
  <c r="F12201" i="1"/>
  <c r="H12201" i="1" s="1"/>
  <c r="F12202" i="1"/>
  <c r="H12202" i="1" s="1"/>
  <c r="F12203" i="1"/>
  <c r="H12203" i="1" s="1"/>
  <c r="F12204" i="1"/>
  <c r="F12205" i="1"/>
  <c r="H12205" i="1" s="1"/>
  <c r="F12206" i="1"/>
  <c r="H12206" i="1" s="1"/>
  <c r="F12207" i="1"/>
  <c r="H12207" i="1" s="1"/>
  <c r="F12208" i="1"/>
  <c r="F12209" i="1"/>
  <c r="H12209" i="1" s="1"/>
  <c r="F12210" i="1"/>
  <c r="H12210" i="1" s="1"/>
  <c r="F12211" i="1"/>
  <c r="H12211" i="1" s="1"/>
  <c r="F12212" i="1"/>
  <c r="F12213" i="1"/>
  <c r="H12213" i="1" s="1"/>
  <c r="F12214" i="1"/>
  <c r="H12214" i="1" s="1"/>
  <c r="F12215" i="1"/>
  <c r="H12215" i="1" s="1"/>
  <c r="F12216" i="1"/>
  <c r="F12217" i="1"/>
  <c r="H12217" i="1" s="1"/>
  <c r="F12218" i="1"/>
  <c r="H12218" i="1" s="1"/>
  <c r="F12219" i="1"/>
  <c r="H12219" i="1" s="1"/>
  <c r="F12220" i="1"/>
  <c r="F12221" i="1"/>
  <c r="H12221" i="1" s="1"/>
  <c r="F12222" i="1"/>
  <c r="H12222" i="1" s="1"/>
  <c r="F12223" i="1"/>
  <c r="H12223" i="1" s="1"/>
  <c r="F12224" i="1"/>
  <c r="F12225" i="1"/>
  <c r="H12225" i="1" s="1"/>
  <c r="F12226" i="1"/>
  <c r="H12226" i="1" s="1"/>
  <c r="F12227" i="1"/>
  <c r="H12227" i="1" s="1"/>
  <c r="F12228" i="1"/>
  <c r="F12229" i="1"/>
  <c r="H12229" i="1" s="1"/>
  <c r="F12230" i="1"/>
  <c r="H12230" i="1" s="1"/>
  <c r="F12231" i="1"/>
  <c r="H12231" i="1" s="1"/>
  <c r="F12232" i="1"/>
  <c r="F12233" i="1"/>
  <c r="H12233" i="1" s="1"/>
  <c r="F12234" i="1"/>
  <c r="H12234" i="1" s="1"/>
  <c r="F12235" i="1"/>
  <c r="H12235" i="1" s="1"/>
  <c r="F12236" i="1"/>
  <c r="F12237" i="1"/>
  <c r="H12237" i="1" s="1"/>
  <c r="F12238" i="1"/>
  <c r="H12238" i="1" s="1"/>
  <c r="F12239" i="1"/>
  <c r="H12239" i="1" s="1"/>
  <c r="F12240" i="1"/>
  <c r="F12241" i="1"/>
  <c r="H12241" i="1" s="1"/>
  <c r="F12242" i="1"/>
  <c r="H12242" i="1" s="1"/>
  <c r="F12243" i="1"/>
  <c r="H12243" i="1" s="1"/>
  <c r="F12244" i="1"/>
  <c r="F12245" i="1"/>
  <c r="H12245" i="1" s="1"/>
  <c r="F12246" i="1"/>
  <c r="H12246" i="1" s="1"/>
  <c r="F12247" i="1"/>
  <c r="H12247" i="1" s="1"/>
  <c r="F12248" i="1"/>
  <c r="F12249" i="1"/>
  <c r="H12249" i="1" s="1"/>
  <c r="F12250" i="1"/>
  <c r="H12250" i="1" s="1"/>
  <c r="F12251" i="1"/>
  <c r="H12251" i="1" s="1"/>
  <c r="F12252" i="1"/>
  <c r="F12253" i="1"/>
  <c r="H12253" i="1" s="1"/>
  <c r="F12254" i="1"/>
  <c r="H12254" i="1" s="1"/>
  <c r="F12255" i="1"/>
  <c r="H12255" i="1" s="1"/>
  <c r="F12256" i="1"/>
  <c r="F12257" i="1"/>
  <c r="H12257" i="1" s="1"/>
  <c r="F12258" i="1"/>
  <c r="H12258" i="1" s="1"/>
  <c r="F12259" i="1"/>
  <c r="H12259" i="1" s="1"/>
  <c r="F12260" i="1"/>
  <c r="F12261" i="1"/>
  <c r="H12261" i="1" s="1"/>
  <c r="F12262" i="1"/>
  <c r="H12262" i="1" s="1"/>
  <c r="F12263" i="1"/>
  <c r="H12263" i="1" s="1"/>
  <c r="F12264" i="1"/>
  <c r="F12265" i="1"/>
  <c r="H12265" i="1" s="1"/>
  <c r="F12266" i="1"/>
  <c r="H12266" i="1" s="1"/>
  <c r="F12267" i="1"/>
  <c r="H12267" i="1" s="1"/>
  <c r="F12268" i="1"/>
  <c r="F12269" i="1"/>
  <c r="H12269" i="1" s="1"/>
  <c r="F12270" i="1"/>
  <c r="H12270" i="1" s="1"/>
  <c r="F12271" i="1"/>
  <c r="H12271" i="1" s="1"/>
  <c r="F12272" i="1"/>
  <c r="F12273" i="1"/>
  <c r="H12273" i="1" s="1"/>
  <c r="F12274" i="1"/>
  <c r="H12274" i="1" s="1"/>
  <c r="F12275" i="1"/>
  <c r="H12275" i="1" s="1"/>
  <c r="F12276" i="1"/>
  <c r="F12277" i="1"/>
  <c r="H12277" i="1" s="1"/>
  <c r="F12278" i="1"/>
  <c r="H12278" i="1" s="1"/>
  <c r="F12279" i="1"/>
  <c r="H12279" i="1" s="1"/>
  <c r="F12280" i="1"/>
  <c r="F12281" i="1"/>
  <c r="H12281" i="1" s="1"/>
  <c r="F12282" i="1"/>
  <c r="H12282" i="1" s="1"/>
  <c r="F12283" i="1"/>
  <c r="H12283" i="1" s="1"/>
  <c r="F12284" i="1"/>
  <c r="F12285" i="1"/>
  <c r="H12285" i="1" s="1"/>
  <c r="F12286" i="1"/>
  <c r="H12286" i="1" s="1"/>
  <c r="F12287" i="1"/>
  <c r="H12287" i="1" s="1"/>
  <c r="F12288" i="1"/>
  <c r="F12289" i="1"/>
  <c r="H12289" i="1" s="1"/>
  <c r="F12290" i="1"/>
  <c r="H12290" i="1" s="1"/>
  <c r="F12291" i="1"/>
  <c r="H12291" i="1" s="1"/>
  <c r="F12292" i="1"/>
  <c r="F12293" i="1"/>
  <c r="H12293" i="1" s="1"/>
  <c r="F12294" i="1"/>
  <c r="H12294" i="1" s="1"/>
  <c r="F12295" i="1"/>
  <c r="H12295" i="1" s="1"/>
  <c r="F12296" i="1"/>
  <c r="F12297" i="1"/>
  <c r="H12297" i="1" s="1"/>
  <c r="F12298" i="1"/>
  <c r="H12298" i="1" s="1"/>
  <c r="F12299" i="1"/>
  <c r="H12299" i="1" s="1"/>
  <c r="F12300" i="1"/>
  <c r="F12301" i="1"/>
  <c r="H12301" i="1" s="1"/>
  <c r="F12302" i="1"/>
  <c r="H12302" i="1" s="1"/>
  <c r="F12303" i="1"/>
  <c r="H12303" i="1" s="1"/>
  <c r="F12304" i="1"/>
  <c r="F12305" i="1"/>
  <c r="H12305" i="1" s="1"/>
  <c r="F12306" i="1"/>
  <c r="H12306" i="1" s="1"/>
  <c r="F12307" i="1"/>
  <c r="H12307" i="1" s="1"/>
  <c r="F12308" i="1"/>
  <c r="F12309" i="1"/>
  <c r="H12309" i="1" s="1"/>
  <c r="F12310" i="1"/>
  <c r="H12310" i="1" s="1"/>
  <c r="F12311" i="1"/>
  <c r="H12311" i="1" s="1"/>
  <c r="F12312" i="1"/>
  <c r="F12313" i="1"/>
  <c r="H12313" i="1" s="1"/>
  <c r="F12314" i="1"/>
  <c r="H12314" i="1" s="1"/>
  <c r="F12315" i="1"/>
  <c r="H12315" i="1" s="1"/>
  <c r="F12316" i="1"/>
  <c r="F12317" i="1"/>
  <c r="H12317" i="1" s="1"/>
  <c r="F12318" i="1"/>
  <c r="H12318" i="1" s="1"/>
  <c r="F12319" i="1"/>
  <c r="H12319" i="1" s="1"/>
  <c r="F12320" i="1"/>
  <c r="F12321" i="1"/>
  <c r="H12321" i="1" s="1"/>
  <c r="F12322" i="1"/>
  <c r="H12322" i="1" s="1"/>
  <c r="F12323" i="1"/>
  <c r="H12323" i="1" s="1"/>
  <c r="F12324" i="1"/>
  <c r="F12325" i="1"/>
  <c r="H12325" i="1" s="1"/>
  <c r="F12326" i="1"/>
  <c r="H12326" i="1" s="1"/>
  <c r="F12327" i="1"/>
  <c r="H12327" i="1" s="1"/>
  <c r="F12328" i="1"/>
  <c r="F12329" i="1"/>
  <c r="H12329" i="1" s="1"/>
  <c r="F12330" i="1"/>
  <c r="H12330" i="1" s="1"/>
  <c r="F12331" i="1"/>
  <c r="H12331" i="1" s="1"/>
  <c r="F12332" i="1"/>
  <c r="F12333" i="1"/>
  <c r="H12333" i="1" s="1"/>
  <c r="F12334" i="1"/>
  <c r="H12334" i="1" s="1"/>
  <c r="F12335" i="1"/>
  <c r="H12335" i="1" s="1"/>
  <c r="F12336" i="1"/>
  <c r="F12337" i="1"/>
  <c r="H12337" i="1" s="1"/>
  <c r="F12338" i="1"/>
  <c r="H12338" i="1" s="1"/>
  <c r="F12339" i="1"/>
  <c r="H12339" i="1" s="1"/>
  <c r="F12340" i="1"/>
  <c r="F12341" i="1"/>
  <c r="H12341" i="1" s="1"/>
  <c r="F12342" i="1"/>
  <c r="H12342" i="1" s="1"/>
  <c r="F12343" i="1"/>
  <c r="H12343" i="1" s="1"/>
  <c r="F12344" i="1"/>
  <c r="F12345" i="1"/>
  <c r="H12345" i="1" s="1"/>
  <c r="F12346" i="1"/>
  <c r="H12346" i="1" s="1"/>
  <c r="F12347" i="1"/>
  <c r="H12347" i="1" s="1"/>
  <c r="F12348" i="1"/>
  <c r="F12349" i="1"/>
  <c r="H12349" i="1" s="1"/>
  <c r="F12350" i="1"/>
  <c r="H12350" i="1" s="1"/>
  <c r="F12351" i="1"/>
  <c r="H12351" i="1" s="1"/>
  <c r="F12352" i="1"/>
  <c r="F12353" i="1"/>
  <c r="H12353" i="1" s="1"/>
  <c r="F12354" i="1"/>
  <c r="H12354" i="1" s="1"/>
  <c r="F12355" i="1"/>
  <c r="H12355" i="1" s="1"/>
  <c r="F12356" i="1"/>
  <c r="F12357" i="1"/>
  <c r="H12357" i="1" s="1"/>
  <c r="F12358" i="1"/>
  <c r="H12358" i="1" s="1"/>
  <c r="F12359" i="1"/>
  <c r="H12359" i="1" s="1"/>
  <c r="F12360" i="1"/>
  <c r="F12361" i="1"/>
  <c r="H12361" i="1" s="1"/>
  <c r="F12362" i="1"/>
  <c r="H12362" i="1" s="1"/>
  <c r="F12363" i="1"/>
  <c r="H12363" i="1" s="1"/>
  <c r="F12364" i="1"/>
  <c r="F12365" i="1"/>
  <c r="H12365" i="1" s="1"/>
  <c r="F12366" i="1"/>
  <c r="H12366" i="1" s="1"/>
  <c r="F12367" i="1"/>
  <c r="H12367" i="1" s="1"/>
  <c r="F12368" i="1"/>
  <c r="F12369" i="1"/>
  <c r="H12369" i="1" s="1"/>
  <c r="F12370" i="1"/>
  <c r="H12370" i="1" s="1"/>
  <c r="F12371" i="1"/>
  <c r="H12371" i="1" s="1"/>
  <c r="F12372" i="1"/>
  <c r="F12373" i="1"/>
  <c r="H12373" i="1" s="1"/>
  <c r="F12374" i="1"/>
  <c r="H12374" i="1" s="1"/>
  <c r="F12375" i="1"/>
  <c r="H12375" i="1" s="1"/>
  <c r="F12376" i="1"/>
  <c r="F12377" i="1"/>
  <c r="H12377" i="1" s="1"/>
  <c r="F12378" i="1"/>
  <c r="H12378" i="1" s="1"/>
  <c r="F12379" i="1"/>
  <c r="H12379" i="1" s="1"/>
  <c r="F12380" i="1"/>
  <c r="F12381" i="1"/>
  <c r="H12381" i="1" s="1"/>
  <c r="F12382" i="1"/>
  <c r="H12382" i="1" s="1"/>
  <c r="F12383" i="1"/>
  <c r="H12383" i="1" s="1"/>
  <c r="F12384" i="1"/>
  <c r="F12385" i="1"/>
  <c r="H12385" i="1" s="1"/>
  <c r="F12386" i="1"/>
  <c r="H12386" i="1" s="1"/>
  <c r="F12387" i="1"/>
  <c r="H12387" i="1" s="1"/>
  <c r="F12388" i="1"/>
  <c r="F12389" i="1"/>
  <c r="H12389" i="1" s="1"/>
  <c r="F12390" i="1"/>
  <c r="H12390" i="1" s="1"/>
  <c r="F12391" i="1"/>
  <c r="H12391" i="1" s="1"/>
  <c r="F12392" i="1"/>
  <c r="F12393" i="1"/>
  <c r="H12393" i="1" s="1"/>
  <c r="F12394" i="1"/>
  <c r="H12394" i="1" s="1"/>
  <c r="F12395" i="1"/>
  <c r="H12395" i="1" s="1"/>
  <c r="F12396" i="1"/>
  <c r="F12397" i="1"/>
  <c r="H12397" i="1" s="1"/>
  <c r="F12398" i="1"/>
  <c r="H12398" i="1" s="1"/>
  <c r="F12399" i="1"/>
  <c r="H12399" i="1" s="1"/>
  <c r="F12400" i="1"/>
  <c r="F12401" i="1"/>
  <c r="H12401" i="1" s="1"/>
  <c r="F12402" i="1"/>
  <c r="H12402" i="1" s="1"/>
  <c r="F12403" i="1"/>
  <c r="H12403" i="1" s="1"/>
  <c r="F12404" i="1"/>
  <c r="F12405" i="1"/>
  <c r="H12405" i="1" s="1"/>
  <c r="F12406" i="1"/>
  <c r="H12406" i="1" s="1"/>
  <c r="F12407" i="1"/>
  <c r="H12407" i="1" s="1"/>
  <c r="F12408" i="1"/>
  <c r="F12409" i="1"/>
  <c r="H12409" i="1" s="1"/>
  <c r="F12410" i="1"/>
  <c r="H12410" i="1" s="1"/>
  <c r="F12411" i="1"/>
  <c r="H12411" i="1" s="1"/>
  <c r="F12412" i="1"/>
  <c r="F12413" i="1"/>
  <c r="H12413" i="1" s="1"/>
  <c r="F12414" i="1"/>
  <c r="H12414" i="1" s="1"/>
  <c r="F12415" i="1"/>
  <c r="H12415" i="1" s="1"/>
  <c r="F12416" i="1"/>
  <c r="F12417" i="1"/>
  <c r="H12417" i="1" s="1"/>
  <c r="F12418" i="1"/>
  <c r="H12418" i="1" s="1"/>
  <c r="F12419" i="1"/>
  <c r="H12419" i="1" s="1"/>
  <c r="F12420" i="1"/>
  <c r="F12421" i="1"/>
  <c r="H12421" i="1" s="1"/>
  <c r="F12422" i="1"/>
  <c r="H12422" i="1" s="1"/>
  <c r="F12423" i="1"/>
  <c r="H12423" i="1" s="1"/>
  <c r="F12424" i="1"/>
  <c r="F12425" i="1"/>
  <c r="H12425" i="1" s="1"/>
  <c r="F12426" i="1"/>
  <c r="H12426" i="1" s="1"/>
  <c r="F12427" i="1"/>
  <c r="H12427" i="1" s="1"/>
  <c r="F12428" i="1"/>
  <c r="F12429" i="1"/>
  <c r="H12429" i="1" s="1"/>
  <c r="F12430" i="1"/>
  <c r="H12430" i="1" s="1"/>
  <c r="F12431" i="1"/>
  <c r="H12431" i="1" s="1"/>
  <c r="F12432" i="1"/>
  <c r="F12433" i="1"/>
  <c r="H12433" i="1" s="1"/>
  <c r="F12434" i="1"/>
  <c r="H12434" i="1" s="1"/>
  <c r="F12435" i="1"/>
  <c r="H12435" i="1" s="1"/>
  <c r="F12436" i="1"/>
  <c r="F12437" i="1"/>
  <c r="H12437" i="1" s="1"/>
  <c r="F12438" i="1"/>
  <c r="H12438" i="1" s="1"/>
  <c r="F12439" i="1"/>
  <c r="H12439" i="1" s="1"/>
  <c r="F12440" i="1"/>
  <c r="F12441" i="1"/>
  <c r="H12441" i="1" s="1"/>
  <c r="F12442" i="1"/>
  <c r="H12442" i="1" s="1"/>
  <c r="F12443" i="1"/>
  <c r="H12443" i="1" s="1"/>
  <c r="F12444" i="1"/>
  <c r="F12445" i="1"/>
  <c r="H12445" i="1" s="1"/>
  <c r="F12446" i="1"/>
  <c r="H12446" i="1" s="1"/>
  <c r="F12447" i="1"/>
  <c r="H12447" i="1" s="1"/>
  <c r="F12448" i="1"/>
  <c r="F12449" i="1"/>
  <c r="H12449" i="1" s="1"/>
  <c r="F12450" i="1"/>
  <c r="H12450" i="1" s="1"/>
  <c r="F12451" i="1"/>
  <c r="H12451" i="1" s="1"/>
  <c r="F12452" i="1"/>
  <c r="F12453" i="1"/>
  <c r="H12453" i="1" s="1"/>
  <c r="F12454" i="1"/>
  <c r="H12454" i="1" s="1"/>
  <c r="F12455" i="1"/>
  <c r="H12455" i="1" s="1"/>
  <c r="F12456" i="1"/>
  <c r="F12457" i="1"/>
  <c r="H12457" i="1" s="1"/>
  <c r="F12458" i="1"/>
  <c r="H12458" i="1" s="1"/>
  <c r="F12459" i="1"/>
  <c r="H12459" i="1" s="1"/>
  <c r="F12460" i="1"/>
  <c r="F12461" i="1"/>
  <c r="H12461" i="1" s="1"/>
  <c r="F12462" i="1"/>
  <c r="H12462" i="1" s="1"/>
  <c r="F12463" i="1"/>
  <c r="H12463" i="1" s="1"/>
  <c r="F12464" i="1"/>
  <c r="F12465" i="1"/>
  <c r="H12465" i="1" s="1"/>
  <c r="F12466" i="1"/>
  <c r="H12466" i="1" s="1"/>
  <c r="F12467" i="1"/>
  <c r="H12467" i="1" s="1"/>
  <c r="F12468" i="1"/>
  <c r="F12469" i="1"/>
  <c r="H12469" i="1" s="1"/>
  <c r="F12470" i="1"/>
  <c r="H12470" i="1" s="1"/>
  <c r="F12471" i="1"/>
  <c r="H12471" i="1" s="1"/>
  <c r="F12472" i="1"/>
  <c r="F12473" i="1"/>
  <c r="H12473" i="1" s="1"/>
  <c r="F12474" i="1"/>
  <c r="H12474" i="1" s="1"/>
  <c r="F12475" i="1"/>
  <c r="H12475" i="1" s="1"/>
  <c r="F12476" i="1"/>
  <c r="F12477" i="1"/>
  <c r="H12477" i="1" s="1"/>
  <c r="F12478" i="1"/>
  <c r="H12478" i="1" s="1"/>
  <c r="F12479" i="1"/>
  <c r="H12479" i="1" s="1"/>
  <c r="F12480" i="1"/>
  <c r="F12481" i="1"/>
  <c r="H12481" i="1" s="1"/>
  <c r="F12482" i="1"/>
  <c r="H12482" i="1" s="1"/>
  <c r="F12483" i="1"/>
  <c r="H12483" i="1" s="1"/>
  <c r="F12484" i="1"/>
  <c r="F12485" i="1"/>
  <c r="H12485" i="1" s="1"/>
  <c r="F12486" i="1"/>
  <c r="H12486" i="1" s="1"/>
  <c r="F12487" i="1"/>
  <c r="H12487" i="1" s="1"/>
  <c r="F12488" i="1"/>
  <c r="F12489" i="1"/>
  <c r="H12489" i="1" s="1"/>
  <c r="F12490" i="1"/>
  <c r="H12490" i="1" s="1"/>
  <c r="F12491" i="1"/>
  <c r="H12491" i="1" s="1"/>
  <c r="F12492" i="1"/>
  <c r="F12493" i="1"/>
  <c r="H12493" i="1" s="1"/>
  <c r="F12494" i="1"/>
  <c r="H12494" i="1" s="1"/>
  <c r="F12495" i="1"/>
  <c r="H12495" i="1" s="1"/>
  <c r="F12496" i="1"/>
  <c r="F12497" i="1"/>
  <c r="H12497" i="1" s="1"/>
  <c r="F12498" i="1"/>
  <c r="H12498" i="1" s="1"/>
  <c r="F12499" i="1"/>
  <c r="H12499" i="1" s="1"/>
  <c r="F12500" i="1"/>
  <c r="F12501" i="1"/>
  <c r="H12501" i="1" s="1"/>
  <c r="F12502" i="1"/>
  <c r="H12502" i="1" s="1"/>
  <c r="F12503" i="1"/>
  <c r="H12503" i="1" s="1"/>
  <c r="F12504" i="1"/>
  <c r="F12505" i="1"/>
  <c r="H12505" i="1" s="1"/>
  <c r="F12506" i="1"/>
  <c r="H12506" i="1" s="1"/>
  <c r="F12507" i="1"/>
  <c r="H12507" i="1" s="1"/>
  <c r="F12508" i="1"/>
  <c r="F12509" i="1"/>
  <c r="H12509" i="1" s="1"/>
  <c r="F12510" i="1"/>
  <c r="H12510" i="1" s="1"/>
  <c r="F12511" i="1"/>
  <c r="H12511" i="1" s="1"/>
  <c r="F12512" i="1"/>
  <c r="F12513" i="1"/>
  <c r="H12513" i="1" s="1"/>
  <c r="F12514" i="1"/>
  <c r="H12514" i="1" s="1"/>
  <c r="F12515" i="1"/>
  <c r="H12515" i="1" s="1"/>
  <c r="F12516" i="1"/>
  <c r="F12517" i="1"/>
  <c r="H12517" i="1" s="1"/>
  <c r="F12518" i="1"/>
  <c r="H12518" i="1" s="1"/>
  <c r="F12519" i="1"/>
  <c r="H12519" i="1" s="1"/>
  <c r="F12520" i="1"/>
  <c r="F12521" i="1"/>
  <c r="H12521" i="1" s="1"/>
  <c r="F12522" i="1"/>
  <c r="H12522" i="1" s="1"/>
  <c r="F12523" i="1"/>
  <c r="H12523" i="1" s="1"/>
  <c r="F12524" i="1"/>
  <c r="F12525" i="1"/>
  <c r="H12525" i="1" s="1"/>
  <c r="F12526" i="1"/>
  <c r="H12526" i="1" s="1"/>
  <c r="F12527" i="1"/>
  <c r="H12527" i="1" s="1"/>
  <c r="F12528" i="1"/>
  <c r="F12529" i="1"/>
  <c r="H12529" i="1" s="1"/>
  <c r="F12530" i="1"/>
  <c r="H12530" i="1" s="1"/>
  <c r="F12531" i="1"/>
  <c r="H12531" i="1" s="1"/>
  <c r="F12532" i="1"/>
  <c r="F12533" i="1"/>
  <c r="H12533" i="1" s="1"/>
  <c r="F12534" i="1"/>
  <c r="H12534" i="1" s="1"/>
  <c r="F12535" i="1"/>
  <c r="H12535" i="1" s="1"/>
  <c r="F12536" i="1"/>
  <c r="F12537" i="1"/>
  <c r="H12537" i="1" s="1"/>
  <c r="F12538" i="1"/>
  <c r="H12538" i="1" s="1"/>
  <c r="F12539" i="1"/>
  <c r="H12539" i="1" s="1"/>
  <c r="F12540" i="1"/>
  <c r="F12541" i="1"/>
  <c r="H12541" i="1" s="1"/>
  <c r="F12542" i="1"/>
  <c r="H12542" i="1" s="1"/>
  <c r="F12543" i="1"/>
  <c r="H12543" i="1" s="1"/>
  <c r="F12544" i="1"/>
  <c r="F12545" i="1"/>
  <c r="H12545" i="1" s="1"/>
  <c r="F12546" i="1"/>
  <c r="H12546" i="1" s="1"/>
  <c r="F12547" i="1"/>
  <c r="H12547" i="1" s="1"/>
  <c r="F12548" i="1"/>
  <c r="F12549" i="1"/>
  <c r="H12549" i="1" s="1"/>
  <c r="F12550" i="1"/>
  <c r="H12550" i="1" s="1"/>
  <c r="F12551" i="1"/>
  <c r="H12551" i="1" s="1"/>
  <c r="F12552" i="1"/>
  <c r="F12553" i="1"/>
  <c r="H12553" i="1" s="1"/>
  <c r="F12554" i="1"/>
  <c r="H12554" i="1" s="1"/>
  <c r="F12555" i="1"/>
  <c r="H12555" i="1" s="1"/>
  <c r="F12556" i="1"/>
  <c r="F12557" i="1"/>
  <c r="H12557" i="1" s="1"/>
  <c r="F12558" i="1"/>
  <c r="H12558" i="1" s="1"/>
  <c r="F12559" i="1"/>
  <c r="H12559" i="1" s="1"/>
  <c r="F12560" i="1"/>
  <c r="F12561" i="1"/>
  <c r="H12561" i="1" s="1"/>
  <c r="F12562" i="1"/>
  <c r="H12562" i="1" s="1"/>
  <c r="F12563" i="1"/>
  <c r="H12563" i="1" s="1"/>
  <c r="F12564" i="1"/>
  <c r="F12565" i="1"/>
  <c r="H12565" i="1" s="1"/>
  <c r="F12566" i="1"/>
  <c r="H12566" i="1" s="1"/>
  <c r="F12567" i="1"/>
  <c r="H12567" i="1" s="1"/>
  <c r="F12568" i="1"/>
  <c r="F12569" i="1"/>
  <c r="H12569" i="1" s="1"/>
  <c r="F12570" i="1"/>
  <c r="H12570" i="1" s="1"/>
  <c r="F12571" i="1"/>
  <c r="H12571" i="1" s="1"/>
  <c r="F12572" i="1"/>
  <c r="F12573" i="1"/>
  <c r="H12573" i="1" s="1"/>
  <c r="F12574" i="1"/>
  <c r="H12574" i="1" s="1"/>
  <c r="F12575" i="1"/>
  <c r="H12575" i="1" s="1"/>
  <c r="F12576" i="1"/>
  <c r="F12577" i="1"/>
  <c r="H12577" i="1" s="1"/>
  <c r="F12578" i="1"/>
  <c r="H12578" i="1" s="1"/>
  <c r="F12579" i="1"/>
  <c r="H12579" i="1" s="1"/>
  <c r="F12580" i="1"/>
  <c r="F12581" i="1"/>
  <c r="H12581" i="1" s="1"/>
  <c r="F12582" i="1"/>
  <c r="H12582" i="1" s="1"/>
  <c r="F12583" i="1"/>
  <c r="H12583" i="1" s="1"/>
  <c r="F12584" i="1"/>
  <c r="F12585" i="1"/>
  <c r="H12585" i="1" s="1"/>
  <c r="F12586" i="1"/>
  <c r="H12586" i="1" s="1"/>
  <c r="F12587" i="1"/>
  <c r="H12587" i="1" s="1"/>
  <c r="F12588" i="1"/>
  <c r="F12589" i="1"/>
  <c r="H12589" i="1" s="1"/>
  <c r="F12590" i="1"/>
  <c r="H12590" i="1" s="1"/>
  <c r="F12591" i="1"/>
  <c r="H12591" i="1" s="1"/>
  <c r="F12592" i="1"/>
  <c r="F12593" i="1"/>
  <c r="H12593" i="1" s="1"/>
  <c r="F12594" i="1"/>
  <c r="H12594" i="1" s="1"/>
  <c r="F12595" i="1"/>
  <c r="H12595" i="1" s="1"/>
  <c r="F12596" i="1"/>
  <c r="F12597" i="1"/>
  <c r="H12597" i="1" s="1"/>
  <c r="F12598" i="1"/>
  <c r="H12598" i="1" s="1"/>
  <c r="F12599" i="1"/>
  <c r="H12599" i="1" s="1"/>
  <c r="F12600" i="1"/>
  <c r="F12601" i="1"/>
  <c r="H12601" i="1" s="1"/>
  <c r="F12602" i="1"/>
  <c r="H12602" i="1" s="1"/>
  <c r="F12603" i="1"/>
  <c r="H12603" i="1" s="1"/>
  <c r="F12604" i="1"/>
  <c r="F12605" i="1"/>
  <c r="H12605" i="1" s="1"/>
  <c r="F12606" i="1"/>
  <c r="H12606" i="1" s="1"/>
  <c r="F12607" i="1"/>
  <c r="H12607" i="1" s="1"/>
  <c r="F12608" i="1"/>
  <c r="F12609" i="1"/>
  <c r="H12609" i="1" s="1"/>
  <c r="F12610" i="1"/>
  <c r="H12610" i="1" s="1"/>
  <c r="F12611" i="1"/>
  <c r="H12611" i="1" s="1"/>
  <c r="F12612" i="1"/>
  <c r="F12613" i="1"/>
  <c r="H12613" i="1" s="1"/>
  <c r="F12614" i="1"/>
  <c r="H12614" i="1" s="1"/>
  <c r="F12615" i="1"/>
  <c r="H12615" i="1" s="1"/>
  <c r="F12616" i="1"/>
  <c r="F12617" i="1"/>
  <c r="H12617" i="1" s="1"/>
  <c r="F12618" i="1"/>
  <c r="H12618" i="1" s="1"/>
  <c r="F12619" i="1"/>
  <c r="H12619" i="1" s="1"/>
  <c r="F12620" i="1"/>
  <c r="F12621" i="1"/>
  <c r="H12621" i="1" s="1"/>
  <c r="F12622" i="1"/>
  <c r="H12622" i="1" s="1"/>
  <c r="F12623" i="1"/>
  <c r="H12623" i="1" s="1"/>
  <c r="F12624" i="1"/>
  <c r="F12625" i="1"/>
  <c r="H12625" i="1" s="1"/>
  <c r="F12626" i="1"/>
  <c r="H12626" i="1" s="1"/>
  <c r="F12627" i="1"/>
  <c r="H12627" i="1" s="1"/>
  <c r="F12628" i="1"/>
  <c r="F12629" i="1"/>
  <c r="H12629" i="1" s="1"/>
  <c r="F12630" i="1"/>
  <c r="H12630" i="1" s="1"/>
  <c r="F12631" i="1"/>
  <c r="H12631" i="1" s="1"/>
  <c r="F12632" i="1"/>
  <c r="F12633" i="1"/>
  <c r="H12633" i="1" s="1"/>
  <c r="F12634" i="1"/>
  <c r="H12634" i="1" s="1"/>
  <c r="F12635" i="1"/>
  <c r="H12635" i="1" s="1"/>
  <c r="F12636" i="1"/>
  <c r="F12637" i="1"/>
  <c r="H12637" i="1" s="1"/>
  <c r="F12638" i="1"/>
  <c r="H12638" i="1" s="1"/>
  <c r="F12639" i="1"/>
  <c r="H12639" i="1" s="1"/>
  <c r="F12640" i="1"/>
  <c r="F12641" i="1"/>
  <c r="H12641" i="1" s="1"/>
  <c r="F12642" i="1"/>
  <c r="H12642" i="1" s="1"/>
  <c r="F12643" i="1"/>
  <c r="H12643" i="1" s="1"/>
  <c r="F12644" i="1"/>
  <c r="F12645" i="1"/>
  <c r="H12645" i="1" s="1"/>
  <c r="F12646" i="1"/>
  <c r="H12646" i="1" s="1"/>
  <c r="F12647" i="1"/>
  <c r="H12647" i="1" s="1"/>
  <c r="F12648" i="1"/>
  <c r="F12649" i="1"/>
  <c r="H12649" i="1" s="1"/>
  <c r="F12650" i="1"/>
  <c r="H12650" i="1" s="1"/>
  <c r="F12651" i="1"/>
  <c r="H12651" i="1" s="1"/>
  <c r="F12652" i="1"/>
  <c r="F12653" i="1"/>
  <c r="H12653" i="1" s="1"/>
  <c r="F12654" i="1"/>
  <c r="H12654" i="1" s="1"/>
  <c r="F12655" i="1"/>
  <c r="H12655" i="1" s="1"/>
  <c r="F12656" i="1"/>
  <c r="F12657" i="1"/>
  <c r="H12657" i="1" s="1"/>
  <c r="F12658" i="1"/>
  <c r="H12658" i="1" s="1"/>
  <c r="F12659" i="1"/>
  <c r="H12659" i="1" s="1"/>
  <c r="F12660" i="1"/>
  <c r="F12661" i="1"/>
  <c r="H12661" i="1" s="1"/>
  <c r="F12662" i="1"/>
  <c r="H12662" i="1" s="1"/>
  <c r="F12663" i="1"/>
  <c r="H12663" i="1" s="1"/>
  <c r="F12664" i="1"/>
  <c r="F12665" i="1"/>
  <c r="H12665" i="1" s="1"/>
  <c r="F12666" i="1"/>
  <c r="H12666" i="1" s="1"/>
  <c r="F12667" i="1"/>
  <c r="H12667" i="1" s="1"/>
  <c r="F12668" i="1"/>
  <c r="F12669" i="1"/>
  <c r="H12669" i="1" s="1"/>
  <c r="F12670" i="1"/>
  <c r="H12670" i="1" s="1"/>
  <c r="F12671" i="1"/>
  <c r="H12671" i="1" s="1"/>
  <c r="F12672" i="1"/>
  <c r="F12673" i="1"/>
  <c r="H12673" i="1" s="1"/>
  <c r="F12674" i="1"/>
  <c r="H12674" i="1" s="1"/>
  <c r="F12675" i="1"/>
  <c r="H12675" i="1" s="1"/>
  <c r="F12676" i="1"/>
  <c r="F12677" i="1"/>
  <c r="H12677" i="1" s="1"/>
  <c r="F12678" i="1"/>
  <c r="H12678" i="1" s="1"/>
  <c r="F12679" i="1"/>
  <c r="H12679" i="1" s="1"/>
  <c r="F12680" i="1"/>
  <c r="F12681" i="1"/>
  <c r="H12681" i="1" s="1"/>
  <c r="F12682" i="1"/>
  <c r="H12682" i="1" s="1"/>
  <c r="F12683" i="1"/>
  <c r="H12683" i="1" s="1"/>
  <c r="F12684" i="1"/>
  <c r="F12685" i="1"/>
  <c r="H12685" i="1" s="1"/>
  <c r="F12686" i="1"/>
  <c r="H12686" i="1" s="1"/>
  <c r="F12687" i="1"/>
  <c r="H12687" i="1" s="1"/>
  <c r="F12688" i="1"/>
  <c r="F12689" i="1"/>
  <c r="H12689" i="1" s="1"/>
  <c r="F12690" i="1"/>
  <c r="H12690" i="1" s="1"/>
  <c r="F12691" i="1"/>
  <c r="H12691" i="1" s="1"/>
  <c r="F12692" i="1"/>
  <c r="F12693" i="1"/>
  <c r="H12693" i="1" s="1"/>
  <c r="F12694" i="1"/>
  <c r="H12694" i="1" s="1"/>
  <c r="F12695" i="1"/>
  <c r="H12695" i="1" s="1"/>
  <c r="F12696" i="1"/>
  <c r="F12697" i="1"/>
  <c r="H12697" i="1" s="1"/>
  <c r="F12698" i="1"/>
  <c r="H12698" i="1" s="1"/>
  <c r="F12699" i="1"/>
  <c r="H12699" i="1" s="1"/>
  <c r="F12700" i="1"/>
  <c r="F12701" i="1"/>
  <c r="H12701" i="1" s="1"/>
  <c r="F12702" i="1"/>
  <c r="H12702" i="1" s="1"/>
  <c r="F12703" i="1"/>
  <c r="H12703" i="1" s="1"/>
  <c r="F12704" i="1"/>
  <c r="F12705" i="1"/>
  <c r="H12705" i="1" s="1"/>
  <c r="F12706" i="1"/>
  <c r="H12706" i="1" s="1"/>
  <c r="F12707" i="1"/>
  <c r="H12707" i="1" s="1"/>
  <c r="F12708" i="1"/>
  <c r="F12709" i="1"/>
  <c r="H12709" i="1" s="1"/>
  <c r="F12710" i="1"/>
  <c r="H12710" i="1" s="1"/>
  <c r="F12711" i="1"/>
  <c r="H12711" i="1" s="1"/>
  <c r="F12712" i="1"/>
  <c r="F12713" i="1"/>
  <c r="H12713" i="1" s="1"/>
  <c r="F12714" i="1"/>
  <c r="H12714" i="1" s="1"/>
  <c r="F12715" i="1"/>
  <c r="H12715" i="1" s="1"/>
  <c r="F12716" i="1"/>
  <c r="F12717" i="1"/>
  <c r="H12717" i="1" s="1"/>
  <c r="F12718" i="1"/>
  <c r="H12718" i="1" s="1"/>
  <c r="F12719" i="1"/>
  <c r="H12719" i="1" s="1"/>
  <c r="F12720" i="1"/>
  <c r="F12721" i="1"/>
  <c r="H12721" i="1" s="1"/>
  <c r="F12722" i="1"/>
  <c r="H12722" i="1" s="1"/>
  <c r="F12723" i="1"/>
  <c r="H12723" i="1" s="1"/>
  <c r="F12724" i="1"/>
  <c r="F12725" i="1"/>
  <c r="H12725" i="1" s="1"/>
  <c r="F12726" i="1"/>
  <c r="H12726" i="1" s="1"/>
  <c r="F12727" i="1"/>
  <c r="H12727" i="1" s="1"/>
  <c r="F12728" i="1"/>
  <c r="F12729" i="1"/>
  <c r="H12729" i="1" s="1"/>
  <c r="F12730" i="1"/>
  <c r="H12730" i="1" s="1"/>
  <c r="F12731" i="1"/>
  <c r="H12731" i="1" s="1"/>
  <c r="F12732" i="1"/>
  <c r="F12733" i="1"/>
  <c r="H12733" i="1" s="1"/>
  <c r="F12734" i="1"/>
  <c r="H12734" i="1" s="1"/>
  <c r="F12735" i="1"/>
  <c r="H12735" i="1" s="1"/>
  <c r="F12736" i="1"/>
  <c r="F12737" i="1"/>
  <c r="H12737" i="1" s="1"/>
  <c r="F12738" i="1"/>
  <c r="H12738" i="1" s="1"/>
  <c r="F12739" i="1"/>
  <c r="H12739" i="1" s="1"/>
  <c r="F12740" i="1"/>
  <c r="F12741" i="1"/>
  <c r="H12741" i="1" s="1"/>
  <c r="F12742" i="1"/>
  <c r="H12742" i="1" s="1"/>
  <c r="F12743" i="1"/>
  <c r="H12743" i="1" s="1"/>
  <c r="F12744" i="1"/>
  <c r="F12745" i="1"/>
  <c r="H12745" i="1" s="1"/>
  <c r="F12746" i="1"/>
  <c r="H12746" i="1" s="1"/>
  <c r="F12747" i="1"/>
  <c r="H12747" i="1" s="1"/>
  <c r="F12748" i="1"/>
  <c r="F12749" i="1"/>
  <c r="H12749" i="1" s="1"/>
  <c r="F12750" i="1"/>
  <c r="H12750" i="1" s="1"/>
  <c r="F12751" i="1"/>
  <c r="H12751" i="1" s="1"/>
  <c r="F12752" i="1"/>
  <c r="F12753" i="1"/>
  <c r="H12753" i="1" s="1"/>
  <c r="F12754" i="1"/>
  <c r="H12754" i="1" s="1"/>
  <c r="F12755" i="1"/>
  <c r="H12755" i="1" s="1"/>
  <c r="F12756" i="1"/>
  <c r="F12757" i="1"/>
  <c r="H12757" i="1" s="1"/>
  <c r="F12758" i="1"/>
  <c r="H12758" i="1" s="1"/>
  <c r="F12759" i="1"/>
  <c r="H12759" i="1" s="1"/>
  <c r="F12760" i="1"/>
  <c r="F12761" i="1"/>
  <c r="H12761" i="1" s="1"/>
  <c r="F12762" i="1"/>
  <c r="H12762" i="1" s="1"/>
  <c r="F12763" i="1"/>
  <c r="H12763" i="1" s="1"/>
  <c r="F12764" i="1"/>
  <c r="F12765" i="1"/>
  <c r="H12765" i="1" s="1"/>
  <c r="F12766" i="1"/>
  <c r="H12766" i="1" s="1"/>
  <c r="F12767" i="1"/>
  <c r="H12767" i="1" s="1"/>
  <c r="F12768" i="1"/>
  <c r="F12769" i="1"/>
  <c r="H12769" i="1" s="1"/>
  <c r="F12770" i="1"/>
  <c r="H12770" i="1" s="1"/>
  <c r="F12771" i="1"/>
  <c r="H12771" i="1" s="1"/>
  <c r="F12772" i="1"/>
  <c r="F12773" i="1"/>
  <c r="H12773" i="1" s="1"/>
  <c r="F12774" i="1"/>
  <c r="H12774" i="1" s="1"/>
  <c r="F12775" i="1"/>
  <c r="H12775" i="1" s="1"/>
  <c r="F12776" i="1"/>
  <c r="F12777" i="1"/>
  <c r="H12777" i="1" s="1"/>
  <c r="F12778" i="1"/>
  <c r="H12778" i="1" s="1"/>
  <c r="F12779" i="1"/>
  <c r="H12779" i="1" s="1"/>
  <c r="F12780" i="1"/>
  <c r="F12781" i="1"/>
  <c r="H12781" i="1" s="1"/>
  <c r="F12782" i="1"/>
  <c r="H12782" i="1" s="1"/>
  <c r="F12783" i="1"/>
  <c r="H12783" i="1" s="1"/>
  <c r="F12784" i="1"/>
  <c r="F12785" i="1"/>
  <c r="H12785" i="1" s="1"/>
  <c r="F12786" i="1"/>
  <c r="H12786" i="1" s="1"/>
  <c r="F12787" i="1"/>
  <c r="H12787" i="1" s="1"/>
  <c r="F12788" i="1"/>
  <c r="F12789" i="1"/>
  <c r="H12789" i="1" s="1"/>
  <c r="F12790" i="1"/>
  <c r="H12790" i="1" s="1"/>
  <c r="F12791" i="1"/>
  <c r="H12791" i="1" s="1"/>
  <c r="F12792" i="1"/>
  <c r="F12793" i="1"/>
  <c r="H12793" i="1" s="1"/>
  <c r="F12794" i="1"/>
  <c r="H12794" i="1" s="1"/>
  <c r="F12795" i="1"/>
  <c r="H12795" i="1" s="1"/>
  <c r="F12796" i="1"/>
  <c r="F12797" i="1"/>
  <c r="H12797" i="1" s="1"/>
  <c r="F12798" i="1"/>
  <c r="H12798" i="1" s="1"/>
  <c r="F12799" i="1"/>
  <c r="H12799" i="1" s="1"/>
  <c r="F12800" i="1"/>
  <c r="F12801" i="1"/>
  <c r="H12801" i="1" s="1"/>
  <c r="F12802" i="1"/>
  <c r="H12802" i="1" s="1"/>
  <c r="F12803" i="1"/>
  <c r="H12803" i="1" s="1"/>
  <c r="F12804" i="1"/>
  <c r="F12805" i="1"/>
  <c r="H12805" i="1" s="1"/>
  <c r="F12806" i="1"/>
  <c r="H12806" i="1" s="1"/>
  <c r="F12807" i="1"/>
  <c r="H12807" i="1" s="1"/>
  <c r="F12808" i="1"/>
  <c r="F12809" i="1"/>
  <c r="H12809" i="1" s="1"/>
  <c r="F12810" i="1"/>
  <c r="H12810" i="1" s="1"/>
  <c r="F12811" i="1"/>
  <c r="H12811" i="1" s="1"/>
  <c r="F12812" i="1"/>
  <c r="F12813" i="1"/>
  <c r="H12813" i="1" s="1"/>
  <c r="F12814" i="1"/>
  <c r="H12814" i="1" s="1"/>
  <c r="F12815" i="1"/>
  <c r="H12815" i="1" s="1"/>
  <c r="F12816" i="1"/>
  <c r="F12817" i="1"/>
  <c r="H12817" i="1" s="1"/>
  <c r="F12818" i="1"/>
  <c r="H12818" i="1" s="1"/>
  <c r="F12819" i="1"/>
  <c r="H12819" i="1" s="1"/>
  <c r="F12820" i="1"/>
  <c r="F12821" i="1"/>
  <c r="H12821" i="1" s="1"/>
  <c r="F12822" i="1"/>
  <c r="H12822" i="1" s="1"/>
  <c r="F12823" i="1"/>
  <c r="H12823" i="1" s="1"/>
  <c r="F12824" i="1"/>
  <c r="F12825" i="1"/>
  <c r="H12825" i="1" s="1"/>
  <c r="F12826" i="1"/>
  <c r="H12826" i="1" s="1"/>
  <c r="F12827" i="1"/>
  <c r="H12827" i="1" s="1"/>
  <c r="F12828" i="1"/>
  <c r="F12829" i="1"/>
  <c r="H12829" i="1" s="1"/>
  <c r="F12830" i="1"/>
  <c r="H12830" i="1" s="1"/>
  <c r="F12831" i="1"/>
  <c r="H12831" i="1" s="1"/>
  <c r="F12832" i="1"/>
  <c r="F12833" i="1"/>
  <c r="H12833" i="1" s="1"/>
  <c r="F12834" i="1"/>
  <c r="H12834" i="1" s="1"/>
  <c r="F12835" i="1"/>
  <c r="H12835" i="1" s="1"/>
  <c r="F12836" i="1"/>
  <c r="F12837" i="1"/>
  <c r="H12837" i="1" s="1"/>
  <c r="F12838" i="1"/>
  <c r="H12838" i="1" s="1"/>
  <c r="F12839" i="1"/>
  <c r="H12839" i="1" s="1"/>
  <c r="F12840" i="1"/>
  <c r="F12841" i="1"/>
  <c r="H12841" i="1" s="1"/>
  <c r="F12842" i="1"/>
  <c r="H12842" i="1" s="1"/>
  <c r="F12843" i="1"/>
  <c r="H12843" i="1" s="1"/>
  <c r="F12844" i="1"/>
  <c r="F12845" i="1"/>
  <c r="H12845" i="1" s="1"/>
  <c r="F12846" i="1"/>
  <c r="H12846" i="1" s="1"/>
  <c r="F12847" i="1"/>
  <c r="H12847" i="1" s="1"/>
  <c r="F12848" i="1"/>
  <c r="F12849" i="1"/>
  <c r="H12849" i="1" s="1"/>
  <c r="F12850" i="1"/>
  <c r="H12850" i="1" s="1"/>
  <c r="F12851" i="1"/>
  <c r="H12851" i="1" s="1"/>
  <c r="F12852" i="1"/>
  <c r="F12853" i="1"/>
  <c r="H12853" i="1" s="1"/>
  <c r="F12854" i="1"/>
  <c r="H12854" i="1" s="1"/>
  <c r="F12855" i="1"/>
  <c r="H12855" i="1" s="1"/>
  <c r="F12856" i="1"/>
  <c r="F12857" i="1"/>
  <c r="H12857" i="1" s="1"/>
  <c r="F12858" i="1"/>
  <c r="H12858" i="1" s="1"/>
  <c r="F12859" i="1"/>
  <c r="H12859" i="1" s="1"/>
  <c r="F12860" i="1"/>
  <c r="F12861" i="1"/>
  <c r="H12861" i="1" s="1"/>
  <c r="F12862" i="1"/>
  <c r="H12862" i="1" s="1"/>
  <c r="F12863" i="1"/>
  <c r="H12863" i="1" s="1"/>
  <c r="F12864" i="1"/>
  <c r="F12865" i="1"/>
  <c r="H12865" i="1" s="1"/>
  <c r="F12866" i="1"/>
  <c r="H12866" i="1" s="1"/>
  <c r="F12867" i="1"/>
  <c r="H12867" i="1" s="1"/>
  <c r="F12868" i="1"/>
  <c r="F12869" i="1"/>
  <c r="H12869" i="1" s="1"/>
  <c r="F12870" i="1"/>
  <c r="H12870" i="1" s="1"/>
  <c r="F12871" i="1"/>
  <c r="H12871" i="1" s="1"/>
  <c r="F12872" i="1"/>
  <c r="F12873" i="1"/>
  <c r="H12873" i="1" s="1"/>
  <c r="F12874" i="1"/>
  <c r="H12874" i="1" s="1"/>
  <c r="F12875" i="1"/>
  <c r="H12875" i="1" s="1"/>
  <c r="F12876" i="1"/>
  <c r="F12877" i="1"/>
  <c r="H12877" i="1" s="1"/>
  <c r="F12878" i="1"/>
  <c r="H12878" i="1" s="1"/>
  <c r="F12879" i="1"/>
  <c r="H12879" i="1" s="1"/>
  <c r="F12880" i="1"/>
  <c r="F12881" i="1"/>
  <c r="H12881" i="1" s="1"/>
  <c r="F12882" i="1"/>
  <c r="H12882" i="1" s="1"/>
  <c r="F12883" i="1"/>
  <c r="H12883" i="1" s="1"/>
  <c r="F12884" i="1"/>
  <c r="F12885" i="1"/>
  <c r="H12885" i="1" s="1"/>
  <c r="F12886" i="1"/>
  <c r="H12886" i="1" s="1"/>
  <c r="F12887" i="1"/>
  <c r="H12887" i="1" s="1"/>
  <c r="F12888" i="1"/>
  <c r="F12889" i="1"/>
  <c r="H12889" i="1" s="1"/>
  <c r="F12890" i="1"/>
  <c r="H12890" i="1" s="1"/>
  <c r="F12891" i="1"/>
  <c r="H12891" i="1" s="1"/>
  <c r="F12892" i="1"/>
  <c r="F12893" i="1"/>
  <c r="H12893" i="1" s="1"/>
  <c r="F12894" i="1"/>
  <c r="H12894" i="1" s="1"/>
  <c r="F12895" i="1"/>
  <c r="H12895" i="1" s="1"/>
  <c r="F12896" i="1"/>
  <c r="F12897" i="1"/>
  <c r="H12897" i="1" s="1"/>
  <c r="F12898" i="1"/>
  <c r="H12898" i="1" s="1"/>
  <c r="F12899" i="1"/>
  <c r="H12899" i="1" s="1"/>
  <c r="F12900" i="1"/>
  <c r="F12901" i="1"/>
  <c r="H12901" i="1" s="1"/>
  <c r="F12902" i="1"/>
  <c r="H12902" i="1" s="1"/>
  <c r="F12903" i="1"/>
  <c r="H12903" i="1" s="1"/>
  <c r="F12904" i="1"/>
  <c r="F12905" i="1"/>
  <c r="H12905" i="1" s="1"/>
  <c r="F12906" i="1"/>
  <c r="H12906" i="1" s="1"/>
  <c r="F12907" i="1"/>
  <c r="H12907" i="1" s="1"/>
  <c r="F12908" i="1"/>
  <c r="F12909" i="1"/>
  <c r="H12909" i="1" s="1"/>
  <c r="F12910" i="1"/>
  <c r="H12910" i="1" s="1"/>
  <c r="F12911" i="1"/>
  <c r="H12911" i="1" s="1"/>
  <c r="F12912" i="1"/>
  <c r="F12913" i="1"/>
  <c r="H12913" i="1" s="1"/>
  <c r="F12914" i="1"/>
  <c r="H12914" i="1" s="1"/>
  <c r="F12915" i="1"/>
  <c r="H12915" i="1" s="1"/>
  <c r="F12916" i="1"/>
  <c r="F12917" i="1"/>
  <c r="H12917" i="1" s="1"/>
  <c r="F12918" i="1"/>
  <c r="H12918" i="1" s="1"/>
  <c r="F12919" i="1"/>
  <c r="H12919" i="1" s="1"/>
  <c r="F12920" i="1"/>
  <c r="F12921" i="1"/>
  <c r="H12921" i="1" s="1"/>
  <c r="F12922" i="1"/>
  <c r="H12922" i="1" s="1"/>
  <c r="F12923" i="1"/>
  <c r="H12923" i="1" s="1"/>
  <c r="F12924" i="1"/>
  <c r="F12925" i="1"/>
  <c r="H12925" i="1" s="1"/>
  <c r="F12926" i="1"/>
  <c r="H12926" i="1" s="1"/>
  <c r="F12927" i="1"/>
  <c r="H12927" i="1" s="1"/>
  <c r="F12928" i="1"/>
  <c r="F12929" i="1"/>
  <c r="H12929" i="1" s="1"/>
  <c r="F12930" i="1"/>
  <c r="H12930" i="1" s="1"/>
  <c r="F12931" i="1"/>
  <c r="H12931" i="1" s="1"/>
  <c r="F12932" i="1"/>
  <c r="F12933" i="1"/>
  <c r="H12933" i="1" s="1"/>
  <c r="F12934" i="1"/>
  <c r="H12934" i="1" s="1"/>
  <c r="F12935" i="1"/>
  <c r="H12935" i="1" s="1"/>
  <c r="F12936" i="1"/>
  <c r="F12937" i="1"/>
  <c r="H12937" i="1" s="1"/>
  <c r="F12938" i="1"/>
  <c r="H12938" i="1" s="1"/>
  <c r="F12939" i="1"/>
  <c r="H12939" i="1" s="1"/>
  <c r="F12940" i="1"/>
  <c r="F12941" i="1"/>
  <c r="H12941" i="1" s="1"/>
  <c r="F12942" i="1"/>
  <c r="H12942" i="1" s="1"/>
  <c r="F12943" i="1"/>
  <c r="H12943" i="1" s="1"/>
  <c r="F12944" i="1"/>
  <c r="F12945" i="1"/>
  <c r="H12945" i="1" s="1"/>
  <c r="F12946" i="1"/>
  <c r="H12946" i="1" s="1"/>
  <c r="F12947" i="1"/>
  <c r="H12947" i="1" s="1"/>
  <c r="F12948" i="1"/>
  <c r="F12949" i="1"/>
  <c r="H12949" i="1" s="1"/>
  <c r="F12950" i="1"/>
  <c r="H12950" i="1" s="1"/>
  <c r="F12951" i="1"/>
  <c r="H12951" i="1" s="1"/>
  <c r="F12952" i="1"/>
  <c r="F12953" i="1"/>
  <c r="H12953" i="1" s="1"/>
  <c r="F12954" i="1"/>
  <c r="H12954" i="1" s="1"/>
  <c r="F12955" i="1"/>
  <c r="H12955" i="1" s="1"/>
  <c r="F12956" i="1"/>
  <c r="F12957" i="1"/>
  <c r="H12957" i="1" s="1"/>
  <c r="F12958" i="1"/>
  <c r="H12958" i="1" s="1"/>
  <c r="F12959" i="1"/>
  <c r="H12959" i="1" s="1"/>
  <c r="F12960" i="1"/>
  <c r="F12961" i="1"/>
  <c r="H12961" i="1" s="1"/>
  <c r="F12962" i="1"/>
  <c r="H12962" i="1" s="1"/>
  <c r="F12963" i="1"/>
  <c r="H12963" i="1" s="1"/>
  <c r="F12964" i="1"/>
  <c r="F12965" i="1"/>
  <c r="H12965" i="1" s="1"/>
  <c r="F12966" i="1"/>
  <c r="H12966" i="1" s="1"/>
  <c r="F12967" i="1"/>
  <c r="H12967" i="1" s="1"/>
  <c r="F12968" i="1"/>
  <c r="F12969" i="1"/>
  <c r="H12969" i="1" s="1"/>
  <c r="F12970" i="1"/>
  <c r="H12970" i="1" s="1"/>
  <c r="F12971" i="1"/>
  <c r="H12971" i="1" s="1"/>
  <c r="F12972" i="1"/>
  <c r="F12973" i="1"/>
  <c r="H12973" i="1" s="1"/>
  <c r="F12974" i="1"/>
  <c r="H12974" i="1" s="1"/>
  <c r="F12975" i="1"/>
  <c r="H12975" i="1" s="1"/>
  <c r="F12976" i="1"/>
  <c r="F12977" i="1"/>
  <c r="H12977" i="1" s="1"/>
  <c r="F12978" i="1"/>
  <c r="H12978" i="1" s="1"/>
  <c r="F12979" i="1"/>
  <c r="H12979" i="1" s="1"/>
  <c r="F12980" i="1"/>
  <c r="F12981" i="1"/>
  <c r="H12981" i="1" s="1"/>
  <c r="F12982" i="1"/>
  <c r="H12982" i="1" s="1"/>
  <c r="F12983" i="1"/>
  <c r="H12983" i="1" s="1"/>
  <c r="F12984" i="1"/>
  <c r="F12985" i="1"/>
  <c r="H12985" i="1" s="1"/>
  <c r="F12986" i="1"/>
  <c r="H12986" i="1" s="1"/>
  <c r="F12987" i="1"/>
  <c r="H12987" i="1" s="1"/>
  <c r="F12988" i="1"/>
  <c r="F12989" i="1"/>
  <c r="H12989" i="1" s="1"/>
  <c r="F12990" i="1"/>
  <c r="H12990" i="1" s="1"/>
  <c r="F12991" i="1"/>
  <c r="H12991" i="1" s="1"/>
  <c r="F12992" i="1"/>
  <c r="F12993" i="1"/>
  <c r="H12993" i="1" s="1"/>
  <c r="F12994" i="1"/>
  <c r="H12994" i="1" s="1"/>
  <c r="F12995" i="1"/>
  <c r="H12995" i="1" s="1"/>
  <c r="F12996" i="1"/>
  <c r="F12997" i="1"/>
  <c r="H12997" i="1" s="1"/>
  <c r="F12998" i="1"/>
  <c r="H12998" i="1" s="1"/>
  <c r="F12999" i="1"/>
  <c r="H12999" i="1" s="1"/>
  <c r="F13000" i="1"/>
  <c r="F13001" i="1"/>
  <c r="H13001" i="1" s="1"/>
  <c r="F13002" i="1"/>
  <c r="H13002" i="1" s="1"/>
  <c r="F13003" i="1"/>
  <c r="H13003" i="1" s="1"/>
  <c r="F13004" i="1"/>
  <c r="F13005" i="1"/>
  <c r="H13005" i="1" s="1"/>
  <c r="F13006" i="1"/>
  <c r="H13006" i="1" s="1"/>
  <c r="F13007" i="1"/>
  <c r="H13007" i="1" s="1"/>
  <c r="F13008" i="1"/>
  <c r="F13009" i="1"/>
  <c r="H13009" i="1" s="1"/>
  <c r="F13010" i="1"/>
  <c r="H13010" i="1" s="1"/>
  <c r="F13011" i="1"/>
  <c r="H13011" i="1" s="1"/>
  <c r="F13012" i="1"/>
  <c r="F13013" i="1"/>
  <c r="H13013" i="1" s="1"/>
  <c r="F13014" i="1"/>
  <c r="H13014" i="1" s="1"/>
  <c r="F13015" i="1"/>
  <c r="H13015" i="1" s="1"/>
  <c r="F13016" i="1"/>
  <c r="F13017" i="1"/>
  <c r="H13017" i="1" s="1"/>
  <c r="F13018" i="1"/>
  <c r="H13018" i="1" s="1"/>
  <c r="F13019" i="1"/>
  <c r="H13019" i="1" s="1"/>
  <c r="F13020" i="1"/>
  <c r="F13021" i="1"/>
  <c r="H13021" i="1" s="1"/>
  <c r="F13022" i="1"/>
  <c r="H13022" i="1" s="1"/>
  <c r="F13023" i="1"/>
  <c r="H13023" i="1" s="1"/>
  <c r="F13024" i="1"/>
  <c r="F13025" i="1"/>
  <c r="H13025" i="1" s="1"/>
  <c r="F13026" i="1"/>
  <c r="H13026" i="1" s="1"/>
  <c r="F13027" i="1"/>
  <c r="H13027" i="1" s="1"/>
  <c r="F13028" i="1"/>
  <c r="F13029" i="1"/>
  <c r="H13029" i="1" s="1"/>
  <c r="F13030" i="1"/>
  <c r="H13030" i="1" s="1"/>
  <c r="F13031" i="1"/>
  <c r="H13031" i="1" s="1"/>
  <c r="F13032" i="1"/>
  <c r="F13033" i="1"/>
  <c r="H13033" i="1" s="1"/>
  <c r="F13034" i="1"/>
  <c r="H13034" i="1" s="1"/>
  <c r="F13035" i="1"/>
  <c r="H13035" i="1" s="1"/>
  <c r="F13036" i="1"/>
  <c r="F13037" i="1"/>
  <c r="H13037" i="1" s="1"/>
  <c r="F13038" i="1"/>
  <c r="H13038" i="1" s="1"/>
  <c r="F13039" i="1"/>
  <c r="H13039" i="1" s="1"/>
  <c r="F13040" i="1"/>
  <c r="F13041" i="1"/>
  <c r="H13041" i="1" s="1"/>
  <c r="F13042" i="1"/>
  <c r="H13042" i="1" s="1"/>
  <c r="F13043" i="1"/>
  <c r="H13043" i="1" s="1"/>
  <c r="F13044" i="1"/>
  <c r="F13045" i="1"/>
  <c r="H13045" i="1" s="1"/>
  <c r="F13046" i="1"/>
  <c r="H13046" i="1" s="1"/>
  <c r="F13047" i="1"/>
  <c r="H13047" i="1" s="1"/>
  <c r="F13048" i="1"/>
  <c r="F13049" i="1"/>
  <c r="H13049" i="1" s="1"/>
  <c r="F13050" i="1"/>
  <c r="H13050" i="1" s="1"/>
  <c r="F13051" i="1"/>
  <c r="H13051" i="1" s="1"/>
  <c r="F13052" i="1"/>
  <c r="F13053" i="1"/>
  <c r="H13053" i="1" s="1"/>
  <c r="F13054" i="1"/>
  <c r="H13054" i="1" s="1"/>
  <c r="F13055" i="1"/>
  <c r="H13055" i="1" s="1"/>
  <c r="F13056" i="1"/>
  <c r="F13057" i="1"/>
  <c r="H13057" i="1" s="1"/>
  <c r="F13058" i="1"/>
  <c r="H13058" i="1" s="1"/>
  <c r="F13059" i="1"/>
  <c r="H13059" i="1" s="1"/>
  <c r="F13060" i="1"/>
  <c r="F13061" i="1"/>
  <c r="H13061" i="1" s="1"/>
  <c r="F13062" i="1"/>
  <c r="H13062" i="1" s="1"/>
  <c r="F13063" i="1"/>
  <c r="H13063" i="1" s="1"/>
  <c r="F13064" i="1"/>
  <c r="F13065" i="1"/>
  <c r="H13065" i="1" s="1"/>
  <c r="F13066" i="1"/>
  <c r="H13066" i="1" s="1"/>
  <c r="F13067" i="1"/>
  <c r="H13067" i="1" s="1"/>
  <c r="F13068" i="1"/>
  <c r="F13069" i="1"/>
  <c r="H13069" i="1" s="1"/>
  <c r="F13070" i="1"/>
  <c r="H13070" i="1" s="1"/>
  <c r="F13071" i="1"/>
  <c r="H13071" i="1" s="1"/>
  <c r="F13072" i="1"/>
  <c r="F13073" i="1"/>
  <c r="H13073" i="1" s="1"/>
  <c r="F13074" i="1"/>
  <c r="H13074" i="1" s="1"/>
  <c r="F13075" i="1"/>
  <c r="H13075" i="1" s="1"/>
  <c r="F13076" i="1"/>
  <c r="F13077" i="1"/>
  <c r="H13077" i="1" s="1"/>
  <c r="F13078" i="1"/>
  <c r="H13078" i="1" s="1"/>
  <c r="F13079" i="1"/>
  <c r="H13079" i="1" s="1"/>
  <c r="F13080" i="1"/>
  <c r="F13081" i="1"/>
  <c r="H13081" i="1" s="1"/>
  <c r="F13082" i="1"/>
  <c r="H13082" i="1" s="1"/>
  <c r="F13083" i="1"/>
  <c r="H13083" i="1" s="1"/>
  <c r="F13084" i="1"/>
  <c r="F13085" i="1"/>
  <c r="H13085" i="1" s="1"/>
  <c r="F13086" i="1"/>
  <c r="H13086" i="1" s="1"/>
  <c r="F13087" i="1"/>
  <c r="H13087" i="1" s="1"/>
  <c r="F13088" i="1"/>
  <c r="F13089" i="1"/>
  <c r="H13089" i="1" s="1"/>
  <c r="F13090" i="1"/>
  <c r="H13090" i="1" s="1"/>
  <c r="F13091" i="1"/>
  <c r="H13091" i="1" s="1"/>
  <c r="F13092" i="1"/>
  <c r="F13093" i="1"/>
  <c r="H13093" i="1" s="1"/>
  <c r="F13094" i="1"/>
  <c r="H13094" i="1" s="1"/>
  <c r="F13095" i="1"/>
  <c r="H13095" i="1" s="1"/>
  <c r="F13096" i="1"/>
  <c r="F13097" i="1"/>
  <c r="H13097" i="1" s="1"/>
  <c r="F13098" i="1"/>
  <c r="H13098" i="1" s="1"/>
  <c r="F13099" i="1"/>
  <c r="H13099" i="1" s="1"/>
  <c r="F13100" i="1"/>
  <c r="F13101" i="1"/>
  <c r="H13101" i="1" s="1"/>
  <c r="F13102" i="1"/>
  <c r="H13102" i="1" s="1"/>
  <c r="F13103" i="1"/>
  <c r="H13103" i="1" s="1"/>
  <c r="F13104" i="1"/>
  <c r="F13105" i="1"/>
  <c r="H13105" i="1" s="1"/>
  <c r="F13106" i="1"/>
  <c r="H13106" i="1" s="1"/>
  <c r="F13107" i="1"/>
  <c r="H13107" i="1" s="1"/>
  <c r="F13108" i="1"/>
  <c r="F13109" i="1"/>
  <c r="H13109" i="1" s="1"/>
  <c r="F13110" i="1"/>
  <c r="H13110" i="1" s="1"/>
  <c r="F13111" i="1"/>
  <c r="H13111" i="1" s="1"/>
  <c r="F13112" i="1"/>
  <c r="F13113" i="1"/>
  <c r="H13113" i="1" s="1"/>
  <c r="F13114" i="1"/>
  <c r="H13114" i="1" s="1"/>
  <c r="F13115" i="1"/>
  <c r="H13115" i="1" s="1"/>
  <c r="F13116" i="1"/>
  <c r="F13117" i="1"/>
  <c r="H13117" i="1" s="1"/>
  <c r="F13118" i="1"/>
  <c r="H13118" i="1" s="1"/>
  <c r="F13119" i="1"/>
  <c r="H13119" i="1" s="1"/>
  <c r="F13120" i="1"/>
  <c r="F13121" i="1"/>
  <c r="H13121" i="1" s="1"/>
  <c r="F13122" i="1"/>
  <c r="H13122" i="1" s="1"/>
  <c r="F13123" i="1"/>
  <c r="H13123" i="1" s="1"/>
  <c r="F13124" i="1"/>
  <c r="F13125" i="1"/>
  <c r="H13125" i="1" s="1"/>
  <c r="F13126" i="1"/>
  <c r="H13126" i="1" s="1"/>
  <c r="F13127" i="1"/>
  <c r="H13127" i="1" s="1"/>
  <c r="F13128" i="1"/>
  <c r="F13129" i="1"/>
  <c r="H13129" i="1" s="1"/>
  <c r="F13130" i="1"/>
  <c r="H13130" i="1" s="1"/>
  <c r="F13131" i="1"/>
  <c r="H13131" i="1" s="1"/>
  <c r="F13132" i="1"/>
  <c r="F13133" i="1"/>
  <c r="H13133" i="1" s="1"/>
  <c r="F13134" i="1"/>
  <c r="H13134" i="1" s="1"/>
  <c r="F13135" i="1"/>
  <c r="H13135" i="1" s="1"/>
  <c r="F13136" i="1"/>
  <c r="F13137" i="1"/>
  <c r="H13137" i="1" s="1"/>
  <c r="F13138" i="1"/>
  <c r="H13138" i="1" s="1"/>
  <c r="F13139" i="1"/>
  <c r="H13139" i="1" s="1"/>
  <c r="F13140" i="1"/>
  <c r="F13141" i="1"/>
  <c r="H13141" i="1" s="1"/>
  <c r="F13142" i="1"/>
  <c r="H13142" i="1" s="1"/>
  <c r="F13143" i="1"/>
  <c r="H13143" i="1" s="1"/>
  <c r="F13144" i="1"/>
  <c r="F13145" i="1"/>
  <c r="H13145" i="1" s="1"/>
  <c r="F13146" i="1"/>
  <c r="H13146" i="1" s="1"/>
  <c r="F13147" i="1"/>
  <c r="H13147" i="1" s="1"/>
  <c r="F13148" i="1"/>
  <c r="F13149" i="1"/>
  <c r="H13149" i="1" s="1"/>
  <c r="F13150" i="1"/>
  <c r="H13150" i="1" s="1"/>
  <c r="F13151" i="1"/>
  <c r="H13151" i="1" s="1"/>
  <c r="F13152" i="1"/>
  <c r="F13153" i="1"/>
  <c r="H13153" i="1" s="1"/>
  <c r="F13154" i="1"/>
  <c r="H13154" i="1" s="1"/>
  <c r="F13155" i="1"/>
  <c r="H13155" i="1" s="1"/>
  <c r="F13156" i="1"/>
  <c r="F13157" i="1"/>
  <c r="H13157" i="1" s="1"/>
  <c r="F13158" i="1"/>
  <c r="H13158" i="1" s="1"/>
  <c r="F13159" i="1"/>
  <c r="H13159" i="1" s="1"/>
  <c r="F13160" i="1"/>
  <c r="F13161" i="1"/>
  <c r="H13161" i="1" s="1"/>
  <c r="F13162" i="1"/>
  <c r="H13162" i="1" s="1"/>
  <c r="F13163" i="1"/>
  <c r="H13163" i="1" s="1"/>
  <c r="F13164" i="1"/>
  <c r="F13165" i="1"/>
  <c r="H13165" i="1" s="1"/>
  <c r="F13166" i="1"/>
  <c r="H13166" i="1" s="1"/>
  <c r="F13167" i="1"/>
  <c r="H13167" i="1" s="1"/>
  <c r="F13168" i="1"/>
  <c r="F13169" i="1"/>
  <c r="H13169" i="1" s="1"/>
  <c r="F13170" i="1"/>
  <c r="H13170" i="1" s="1"/>
  <c r="F13171" i="1"/>
  <c r="H13171" i="1" s="1"/>
  <c r="F13172" i="1"/>
  <c r="F13173" i="1"/>
  <c r="H13173" i="1" s="1"/>
  <c r="F13174" i="1"/>
  <c r="H13174" i="1" s="1"/>
  <c r="F13175" i="1"/>
  <c r="H13175" i="1" s="1"/>
  <c r="F13176" i="1"/>
  <c r="F13177" i="1"/>
  <c r="H13177" i="1" s="1"/>
  <c r="F13178" i="1"/>
  <c r="H13178" i="1" s="1"/>
  <c r="F13179" i="1"/>
  <c r="H13179" i="1" s="1"/>
  <c r="F13180" i="1"/>
  <c r="F13181" i="1"/>
  <c r="H13181" i="1" s="1"/>
  <c r="F13182" i="1"/>
  <c r="H13182" i="1" s="1"/>
  <c r="F13183" i="1"/>
  <c r="H13183" i="1" s="1"/>
  <c r="F13184" i="1"/>
  <c r="F13185" i="1"/>
  <c r="H13185" i="1" s="1"/>
  <c r="F13186" i="1"/>
  <c r="H13186" i="1" s="1"/>
  <c r="F13187" i="1"/>
  <c r="H13187" i="1" s="1"/>
  <c r="F13188" i="1"/>
  <c r="F13189" i="1"/>
  <c r="H13189" i="1" s="1"/>
  <c r="F13190" i="1"/>
  <c r="H13190" i="1" s="1"/>
  <c r="F13191" i="1"/>
  <c r="H13191" i="1" s="1"/>
  <c r="F13192" i="1"/>
  <c r="F13193" i="1"/>
  <c r="H13193" i="1" s="1"/>
  <c r="F13194" i="1"/>
  <c r="H13194" i="1" s="1"/>
  <c r="F13195" i="1"/>
  <c r="H13195" i="1" s="1"/>
  <c r="F13196" i="1"/>
  <c r="F13197" i="1"/>
  <c r="H13197" i="1" s="1"/>
  <c r="F13198" i="1"/>
  <c r="H13198" i="1" s="1"/>
  <c r="F13199" i="1"/>
  <c r="H13199" i="1" s="1"/>
  <c r="F13200" i="1"/>
  <c r="F13201" i="1"/>
  <c r="H13201" i="1" s="1"/>
  <c r="F13202" i="1"/>
  <c r="H13202" i="1" s="1"/>
  <c r="F13203" i="1"/>
  <c r="H13203" i="1" s="1"/>
  <c r="F13204" i="1"/>
  <c r="F13205" i="1"/>
  <c r="H13205" i="1" s="1"/>
  <c r="F13206" i="1"/>
  <c r="H13206" i="1" s="1"/>
  <c r="F13207" i="1"/>
  <c r="H13207" i="1" s="1"/>
  <c r="F13208" i="1"/>
  <c r="F13209" i="1"/>
  <c r="H13209" i="1" s="1"/>
  <c r="F13210" i="1"/>
  <c r="H13210" i="1" s="1"/>
  <c r="F13211" i="1"/>
  <c r="H13211" i="1" s="1"/>
  <c r="F13212" i="1"/>
  <c r="F13213" i="1"/>
  <c r="H13213" i="1" s="1"/>
  <c r="F13214" i="1"/>
  <c r="H13214" i="1" s="1"/>
  <c r="F13215" i="1"/>
  <c r="H13215" i="1" s="1"/>
  <c r="F13216" i="1"/>
  <c r="F13217" i="1"/>
  <c r="H13217" i="1" s="1"/>
  <c r="F13218" i="1"/>
  <c r="H13218" i="1" s="1"/>
  <c r="F13219" i="1"/>
  <c r="H13219" i="1" s="1"/>
  <c r="F13220" i="1"/>
  <c r="F13221" i="1"/>
  <c r="H13221" i="1" s="1"/>
  <c r="F13222" i="1"/>
  <c r="H13222" i="1" s="1"/>
  <c r="F13223" i="1"/>
  <c r="H13223" i="1" s="1"/>
  <c r="F13224" i="1"/>
  <c r="F13225" i="1"/>
  <c r="H13225" i="1" s="1"/>
  <c r="F13226" i="1"/>
  <c r="H13226" i="1" s="1"/>
  <c r="F13227" i="1"/>
  <c r="H13227" i="1" s="1"/>
  <c r="F13228" i="1"/>
  <c r="F13229" i="1"/>
  <c r="H13229" i="1" s="1"/>
  <c r="F13230" i="1"/>
  <c r="H13230" i="1" s="1"/>
  <c r="F13231" i="1"/>
  <c r="H13231" i="1" s="1"/>
  <c r="F13232" i="1"/>
  <c r="F13233" i="1"/>
  <c r="H13233" i="1" s="1"/>
  <c r="F13234" i="1"/>
  <c r="H13234" i="1" s="1"/>
  <c r="F13235" i="1"/>
  <c r="H13235" i="1" s="1"/>
  <c r="F13236" i="1"/>
  <c r="F13237" i="1"/>
  <c r="H13237" i="1" s="1"/>
  <c r="F13238" i="1"/>
  <c r="H13238" i="1" s="1"/>
  <c r="F13239" i="1"/>
  <c r="H13239" i="1" s="1"/>
  <c r="F13240" i="1"/>
  <c r="F13241" i="1"/>
  <c r="H13241" i="1" s="1"/>
  <c r="F13242" i="1"/>
  <c r="H13242" i="1" s="1"/>
  <c r="F13243" i="1"/>
  <c r="H13243" i="1" s="1"/>
  <c r="F13244" i="1"/>
  <c r="F13245" i="1"/>
  <c r="H13245" i="1" s="1"/>
  <c r="F13246" i="1"/>
  <c r="H13246" i="1" s="1"/>
  <c r="F13247" i="1"/>
  <c r="H13247" i="1" s="1"/>
  <c r="F13248" i="1"/>
  <c r="F13249" i="1"/>
  <c r="H13249" i="1" s="1"/>
  <c r="F13250" i="1"/>
  <c r="H13250" i="1" s="1"/>
  <c r="F13251" i="1"/>
  <c r="H13251" i="1" s="1"/>
  <c r="F13252" i="1"/>
  <c r="F13253" i="1"/>
  <c r="H13253" i="1" s="1"/>
  <c r="F13254" i="1"/>
  <c r="H13254" i="1" s="1"/>
  <c r="F13255" i="1"/>
  <c r="H13255" i="1" s="1"/>
  <c r="F13256" i="1"/>
  <c r="F13257" i="1"/>
  <c r="H13257" i="1" s="1"/>
  <c r="F13258" i="1"/>
  <c r="H13258" i="1" s="1"/>
  <c r="F13259" i="1"/>
  <c r="H13259" i="1" s="1"/>
  <c r="F13260" i="1"/>
  <c r="F13261" i="1"/>
  <c r="H13261" i="1" s="1"/>
  <c r="F13262" i="1"/>
  <c r="H13262" i="1" s="1"/>
  <c r="F13263" i="1"/>
  <c r="H13263" i="1" s="1"/>
  <c r="F13264" i="1"/>
  <c r="F13265" i="1"/>
  <c r="H13265" i="1" s="1"/>
  <c r="F13266" i="1"/>
  <c r="H13266" i="1" s="1"/>
  <c r="F13267" i="1"/>
  <c r="H13267" i="1" s="1"/>
  <c r="F13268" i="1"/>
  <c r="F13269" i="1"/>
  <c r="H13269" i="1" s="1"/>
  <c r="F13270" i="1"/>
  <c r="H13270" i="1" s="1"/>
  <c r="F13271" i="1"/>
  <c r="H13271" i="1" s="1"/>
  <c r="F13272" i="1"/>
  <c r="F13273" i="1"/>
  <c r="H13273" i="1" s="1"/>
  <c r="F13274" i="1"/>
  <c r="H13274" i="1" s="1"/>
  <c r="F13275" i="1"/>
  <c r="H13275" i="1" s="1"/>
  <c r="F13276" i="1"/>
  <c r="F13277" i="1"/>
  <c r="H13277" i="1" s="1"/>
  <c r="F13278" i="1"/>
  <c r="H13278" i="1" s="1"/>
  <c r="F13279" i="1"/>
  <c r="H13279" i="1" s="1"/>
  <c r="F13280" i="1"/>
  <c r="F13281" i="1"/>
  <c r="H13281" i="1" s="1"/>
  <c r="F13282" i="1"/>
  <c r="H13282" i="1" s="1"/>
  <c r="F13283" i="1"/>
  <c r="H13283" i="1" s="1"/>
  <c r="F13284" i="1"/>
  <c r="F13285" i="1"/>
  <c r="H13285" i="1" s="1"/>
  <c r="F13286" i="1"/>
  <c r="H13286" i="1" s="1"/>
  <c r="F13287" i="1"/>
  <c r="H13287" i="1" s="1"/>
  <c r="F13288" i="1"/>
  <c r="F13289" i="1"/>
  <c r="H13289" i="1" s="1"/>
  <c r="F13290" i="1"/>
  <c r="H13290" i="1" s="1"/>
  <c r="F13291" i="1"/>
  <c r="H13291" i="1" s="1"/>
  <c r="F13292" i="1"/>
  <c r="F13293" i="1"/>
  <c r="H13293" i="1" s="1"/>
  <c r="F13294" i="1"/>
  <c r="H13294" i="1" s="1"/>
  <c r="F13295" i="1"/>
  <c r="H13295" i="1" s="1"/>
  <c r="F13296" i="1"/>
  <c r="F13297" i="1"/>
  <c r="H13297" i="1" s="1"/>
  <c r="F13298" i="1"/>
  <c r="H13298" i="1" s="1"/>
  <c r="F13299" i="1"/>
  <c r="H13299" i="1" s="1"/>
  <c r="F13300" i="1"/>
  <c r="F13301" i="1"/>
  <c r="H13301" i="1" s="1"/>
  <c r="F13302" i="1"/>
  <c r="H13302" i="1" s="1"/>
  <c r="F13303" i="1"/>
  <c r="H13303" i="1" s="1"/>
  <c r="F13304" i="1"/>
  <c r="F13305" i="1"/>
  <c r="H13305" i="1" s="1"/>
  <c r="F13306" i="1"/>
  <c r="H13306" i="1" s="1"/>
  <c r="F13307" i="1"/>
  <c r="H13307" i="1" s="1"/>
  <c r="F13308" i="1"/>
  <c r="F13309" i="1"/>
  <c r="H13309" i="1" s="1"/>
  <c r="F13310" i="1"/>
  <c r="H13310" i="1" s="1"/>
  <c r="F13311" i="1"/>
  <c r="H13311" i="1" s="1"/>
  <c r="F13312" i="1"/>
  <c r="F13313" i="1"/>
  <c r="H13313" i="1" s="1"/>
  <c r="F13314" i="1"/>
  <c r="H13314" i="1" s="1"/>
  <c r="F13315" i="1"/>
  <c r="H13315" i="1" s="1"/>
  <c r="F13316" i="1"/>
  <c r="F13317" i="1"/>
  <c r="H13317" i="1" s="1"/>
  <c r="F13318" i="1"/>
  <c r="H13318" i="1" s="1"/>
  <c r="F13319" i="1"/>
  <c r="H13319" i="1" s="1"/>
  <c r="F13320" i="1"/>
  <c r="F13321" i="1"/>
  <c r="H13321" i="1" s="1"/>
  <c r="F13322" i="1"/>
  <c r="H13322" i="1" s="1"/>
  <c r="F13323" i="1"/>
  <c r="H13323" i="1" s="1"/>
  <c r="F13324" i="1"/>
  <c r="F13325" i="1"/>
  <c r="H13325" i="1" s="1"/>
  <c r="F13326" i="1"/>
  <c r="H13326" i="1" s="1"/>
  <c r="F13327" i="1"/>
  <c r="H13327" i="1" s="1"/>
  <c r="F13328" i="1"/>
  <c r="F13329" i="1"/>
  <c r="H13329" i="1" s="1"/>
  <c r="F13330" i="1"/>
  <c r="H13330" i="1" s="1"/>
  <c r="F13331" i="1"/>
  <c r="H13331" i="1" s="1"/>
  <c r="F13332" i="1"/>
  <c r="F13333" i="1"/>
  <c r="H13333" i="1" s="1"/>
  <c r="F13334" i="1"/>
  <c r="H13334" i="1" s="1"/>
  <c r="F13335" i="1"/>
  <c r="H13335" i="1" s="1"/>
  <c r="F13336" i="1"/>
  <c r="F13337" i="1"/>
  <c r="H13337" i="1" s="1"/>
  <c r="F13338" i="1"/>
  <c r="H13338" i="1" s="1"/>
  <c r="F13339" i="1"/>
  <c r="H13339" i="1" s="1"/>
  <c r="F13340" i="1"/>
  <c r="F13341" i="1"/>
  <c r="H13341" i="1" s="1"/>
  <c r="F13342" i="1"/>
  <c r="H13342" i="1" s="1"/>
  <c r="F13343" i="1"/>
  <c r="H13343" i="1" s="1"/>
  <c r="F13344" i="1"/>
  <c r="F13345" i="1"/>
  <c r="H13345" i="1" s="1"/>
  <c r="F13346" i="1"/>
  <c r="H13346" i="1" s="1"/>
  <c r="F13347" i="1"/>
  <c r="H13347" i="1" s="1"/>
  <c r="F13348" i="1"/>
  <c r="F13349" i="1"/>
  <c r="H13349" i="1" s="1"/>
  <c r="F13350" i="1"/>
  <c r="H13350" i="1" s="1"/>
  <c r="F13351" i="1"/>
  <c r="H13351" i="1" s="1"/>
  <c r="F13352" i="1"/>
  <c r="F13353" i="1"/>
  <c r="H13353" i="1" s="1"/>
  <c r="F13354" i="1"/>
  <c r="H13354" i="1" s="1"/>
  <c r="F13355" i="1"/>
  <c r="H13355" i="1" s="1"/>
  <c r="F13356" i="1"/>
  <c r="F13357" i="1"/>
  <c r="H13357" i="1" s="1"/>
  <c r="F13358" i="1"/>
  <c r="H13358" i="1" s="1"/>
  <c r="F13359" i="1"/>
  <c r="H13359" i="1" s="1"/>
  <c r="F13360" i="1"/>
  <c r="F13361" i="1"/>
  <c r="H13361" i="1" s="1"/>
  <c r="F13362" i="1"/>
  <c r="H13362" i="1" s="1"/>
  <c r="F13363" i="1"/>
  <c r="H13363" i="1" s="1"/>
  <c r="F13364" i="1"/>
  <c r="F13365" i="1"/>
  <c r="H13365" i="1" s="1"/>
  <c r="F13366" i="1"/>
  <c r="H13366" i="1" s="1"/>
  <c r="F13367" i="1"/>
  <c r="H13367" i="1" s="1"/>
  <c r="F13368" i="1"/>
  <c r="F13369" i="1"/>
  <c r="H13369" i="1" s="1"/>
  <c r="F13370" i="1"/>
  <c r="H13370" i="1" s="1"/>
  <c r="F13371" i="1"/>
  <c r="H13371" i="1" s="1"/>
  <c r="F13372" i="1"/>
  <c r="F13373" i="1"/>
  <c r="H13373" i="1" s="1"/>
  <c r="F13374" i="1"/>
  <c r="H13374" i="1" s="1"/>
  <c r="F13375" i="1"/>
  <c r="H13375" i="1" s="1"/>
  <c r="F13376" i="1"/>
  <c r="F13377" i="1"/>
  <c r="H13377" i="1" s="1"/>
  <c r="F13378" i="1"/>
  <c r="H13378" i="1" s="1"/>
  <c r="F13379" i="1"/>
  <c r="H13379" i="1" s="1"/>
  <c r="F13380" i="1"/>
  <c r="F13381" i="1"/>
  <c r="H13381" i="1" s="1"/>
  <c r="F13382" i="1"/>
  <c r="H13382" i="1" s="1"/>
  <c r="F13383" i="1"/>
  <c r="H13383" i="1" s="1"/>
  <c r="F13384" i="1"/>
  <c r="F13385" i="1"/>
  <c r="H13385" i="1" s="1"/>
  <c r="F13386" i="1"/>
  <c r="H13386" i="1" s="1"/>
  <c r="F13387" i="1"/>
  <c r="H13387" i="1" s="1"/>
  <c r="F13388" i="1"/>
  <c r="F13389" i="1"/>
  <c r="H13389" i="1" s="1"/>
  <c r="F13390" i="1"/>
  <c r="H13390" i="1" s="1"/>
  <c r="F13391" i="1"/>
  <c r="H13391" i="1" s="1"/>
  <c r="F13392" i="1"/>
  <c r="F13393" i="1"/>
  <c r="H13393" i="1" s="1"/>
  <c r="F13394" i="1"/>
  <c r="H13394" i="1" s="1"/>
  <c r="F13395" i="1"/>
  <c r="H13395" i="1" s="1"/>
  <c r="F13396" i="1"/>
  <c r="F13397" i="1"/>
  <c r="H13397" i="1" s="1"/>
  <c r="F13398" i="1"/>
  <c r="H13398" i="1" s="1"/>
  <c r="F13399" i="1"/>
  <c r="H13399" i="1" s="1"/>
  <c r="F13400" i="1"/>
  <c r="F13401" i="1"/>
  <c r="H13401" i="1" s="1"/>
  <c r="F13402" i="1"/>
  <c r="H13402" i="1" s="1"/>
  <c r="F13403" i="1"/>
  <c r="H13403" i="1" s="1"/>
  <c r="F13404" i="1"/>
  <c r="F13405" i="1"/>
  <c r="H13405" i="1" s="1"/>
  <c r="F13406" i="1"/>
  <c r="H13406" i="1" s="1"/>
  <c r="F13407" i="1"/>
  <c r="H13407" i="1" s="1"/>
  <c r="F13408" i="1"/>
  <c r="F13409" i="1"/>
  <c r="H13409" i="1" s="1"/>
  <c r="F13410" i="1"/>
  <c r="H13410" i="1" s="1"/>
  <c r="F13411" i="1"/>
  <c r="H13411" i="1" s="1"/>
  <c r="F13412" i="1"/>
  <c r="F13413" i="1"/>
  <c r="H13413" i="1" s="1"/>
  <c r="F13414" i="1"/>
  <c r="H13414" i="1" s="1"/>
  <c r="F13415" i="1"/>
  <c r="H13415" i="1" s="1"/>
  <c r="F13416" i="1"/>
  <c r="F13417" i="1"/>
  <c r="H13417" i="1" s="1"/>
  <c r="F13418" i="1"/>
  <c r="H13418" i="1" s="1"/>
  <c r="F13419" i="1"/>
  <c r="H13419" i="1" s="1"/>
  <c r="F13420" i="1"/>
  <c r="F13421" i="1"/>
  <c r="H13421" i="1" s="1"/>
  <c r="F13422" i="1"/>
  <c r="H13422" i="1" s="1"/>
  <c r="F13423" i="1"/>
  <c r="H13423" i="1" s="1"/>
  <c r="F13424" i="1"/>
  <c r="F13425" i="1"/>
  <c r="H13425" i="1" s="1"/>
  <c r="F13426" i="1"/>
  <c r="H13426" i="1" s="1"/>
  <c r="F13427" i="1"/>
  <c r="H13427" i="1" s="1"/>
  <c r="F13428" i="1"/>
  <c r="F13429" i="1"/>
  <c r="H13429" i="1" s="1"/>
  <c r="F13430" i="1"/>
  <c r="H13430" i="1" s="1"/>
  <c r="F13431" i="1"/>
  <c r="H13431" i="1" s="1"/>
  <c r="F13432" i="1"/>
  <c r="F13433" i="1"/>
  <c r="H13433" i="1" s="1"/>
  <c r="F13434" i="1"/>
  <c r="H13434" i="1" s="1"/>
  <c r="F13435" i="1"/>
  <c r="H13435" i="1" s="1"/>
  <c r="F13436" i="1"/>
  <c r="F13437" i="1"/>
  <c r="H13437" i="1" s="1"/>
  <c r="F13438" i="1"/>
  <c r="H13438" i="1" s="1"/>
  <c r="F13439" i="1"/>
  <c r="H13439" i="1" s="1"/>
  <c r="F13440" i="1"/>
  <c r="F13441" i="1"/>
  <c r="H13441" i="1" s="1"/>
  <c r="F13442" i="1"/>
  <c r="H13442" i="1" s="1"/>
  <c r="F13443" i="1"/>
  <c r="H13443" i="1" s="1"/>
  <c r="F13444" i="1"/>
  <c r="F13445" i="1"/>
  <c r="H13445" i="1" s="1"/>
  <c r="F13446" i="1"/>
  <c r="H13446" i="1" s="1"/>
  <c r="F13447" i="1"/>
  <c r="H13447" i="1" s="1"/>
  <c r="F13448" i="1"/>
  <c r="F13449" i="1"/>
  <c r="H13449" i="1" s="1"/>
  <c r="F13450" i="1"/>
  <c r="H13450" i="1" s="1"/>
  <c r="F13451" i="1"/>
  <c r="H13451" i="1" s="1"/>
  <c r="F13452" i="1"/>
  <c r="F13453" i="1"/>
  <c r="H13453" i="1" s="1"/>
  <c r="F13454" i="1"/>
  <c r="H13454" i="1" s="1"/>
  <c r="F13455" i="1"/>
  <c r="H13455" i="1" s="1"/>
  <c r="F13456" i="1"/>
  <c r="F13457" i="1"/>
  <c r="H13457" i="1" s="1"/>
  <c r="F13458" i="1"/>
  <c r="H13458" i="1" s="1"/>
  <c r="F13459" i="1"/>
  <c r="H13459" i="1" s="1"/>
  <c r="F13460" i="1"/>
  <c r="F13461" i="1"/>
  <c r="H13461" i="1" s="1"/>
  <c r="F13462" i="1"/>
  <c r="H13462" i="1" s="1"/>
  <c r="F13463" i="1"/>
  <c r="H13463" i="1" s="1"/>
  <c r="F13464" i="1"/>
  <c r="F13465" i="1"/>
  <c r="H13465" i="1" s="1"/>
  <c r="F13466" i="1"/>
  <c r="H13466" i="1" s="1"/>
  <c r="F13467" i="1"/>
  <c r="H13467" i="1" s="1"/>
  <c r="F13468" i="1"/>
  <c r="F13469" i="1"/>
  <c r="H13469" i="1" s="1"/>
  <c r="F13470" i="1"/>
  <c r="H13470" i="1" s="1"/>
  <c r="F13471" i="1"/>
  <c r="H13471" i="1" s="1"/>
  <c r="F13472" i="1"/>
  <c r="F13473" i="1"/>
  <c r="H13473" i="1" s="1"/>
  <c r="F13474" i="1"/>
  <c r="H13474" i="1" s="1"/>
  <c r="F13475" i="1"/>
  <c r="H13475" i="1" s="1"/>
  <c r="F13476" i="1"/>
  <c r="F13477" i="1"/>
  <c r="H13477" i="1" s="1"/>
  <c r="F13478" i="1"/>
  <c r="H13478" i="1" s="1"/>
  <c r="F13479" i="1"/>
  <c r="H13479" i="1" s="1"/>
  <c r="F13480" i="1"/>
  <c r="F13481" i="1"/>
  <c r="H13481" i="1" s="1"/>
  <c r="F13482" i="1"/>
  <c r="H13482" i="1" s="1"/>
  <c r="F13483" i="1"/>
  <c r="H13483" i="1" s="1"/>
  <c r="F13484" i="1"/>
  <c r="F13485" i="1"/>
  <c r="H13485" i="1" s="1"/>
  <c r="F13486" i="1"/>
  <c r="H13486" i="1" s="1"/>
  <c r="F13487" i="1"/>
  <c r="H13487" i="1" s="1"/>
  <c r="F13488" i="1"/>
  <c r="F13489" i="1"/>
  <c r="H13489" i="1" s="1"/>
  <c r="F13490" i="1"/>
  <c r="H13490" i="1" s="1"/>
  <c r="F13491" i="1"/>
  <c r="H13491" i="1" s="1"/>
  <c r="F13492" i="1"/>
  <c r="F13493" i="1"/>
  <c r="H13493" i="1" s="1"/>
  <c r="F13494" i="1"/>
  <c r="H13494" i="1" s="1"/>
  <c r="F13495" i="1"/>
  <c r="H13495" i="1" s="1"/>
  <c r="F13496" i="1"/>
  <c r="F13497" i="1"/>
  <c r="H13497" i="1" s="1"/>
  <c r="F13498" i="1"/>
  <c r="H13498" i="1" s="1"/>
  <c r="F13499" i="1"/>
  <c r="H13499" i="1" s="1"/>
  <c r="F13500" i="1"/>
  <c r="F13501" i="1"/>
  <c r="H13501" i="1" s="1"/>
  <c r="F13502" i="1"/>
  <c r="H13502" i="1" s="1"/>
  <c r="F13503" i="1"/>
  <c r="H13503" i="1" s="1"/>
  <c r="F13504" i="1"/>
  <c r="F13505" i="1"/>
  <c r="H13505" i="1" s="1"/>
  <c r="F13506" i="1"/>
  <c r="H13506" i="1" s="1"/>
  <c r="F13507" i="1"/>
  <c r="H13507" i="1" s="1"/>
  <c r="F13508" i="1"/>
  <c r="F13509" i="1"/>
  <c r="H13509" i="1" s="1"/>
  <c r="F13510" i="1"/>
  <c r="H13510" i="1" s="1"/>
  <c r="F13511" i="1"/>
  <c r="H13511" i="1" s="1"/>
  <c r="F13512" i="1"/>
  <c r="F13513" i="1"/>
  <c r="H13513" i="1" s="1"/>
  <c r="F13514" i="1"/>
  <c r="H13514" i="1" s="1"/>
  <c r="F13515" i="1"/>
  <c r="H13515" i="1" s="1"/>
  <c r="F13516" i="1"/>
  <c r="F13517" i="1"/>
  <c r="H13517" i="1" s="1"/>
  <c r="F13518" i="1"/>
  <c r="H13518" i="1" s="1"/>
  <c r="F13519" i="1"/>
  <c r="H13519" i="1" s="1"/>
  <c r="F13520" i="1"/>
  <c r="F13521" i="1"/>
  <c r="H13521" i="1" s="1"/>
  <c r="F13522" i="1"/>
  <c r="H13522" i="1" s="1"/>
  <c r="F13523" i="1"/>
  <c r="H13523" i="1" s="1"/>
  <c r="F13524" i="1"/>
  <c r="F13525" i="1"/>
  <c r="H13525" i="1" s="1"/>
  <c r="F13526" i="1"/>
  <c r="H13526" i="1" s="1"/>
  <c r="F13527" i="1"/>
  <c r="H13527" i="1" s="1"/>
  <c r="F13528" i="1"/>
  <c r="F13529" i="1"/>
  <c r="H13529" i="1" s="1"/>
  <c r="F13530" i="1"/>
  <c r="H13530" i="1" s="1"/>
  <c r="F13531" i="1"/>
  <c r="H13531" i="1" s="1"/>
  <c r="F13532" i="1"/>
  <c r="F13533" i="1"/>
  <c r="H13533" i="1" s="1"/>
  <c r="F13534" i="1"/>
  <c r="H13534" i="1" s="1"/>
  <c r="F13535" i="1"/>
  <c r="H13535" i="1" s="1"/>
  <c r="F13536" i="1"/>
  <c r="F13537" i="1"/>
  <c r="H13537" i="1" s="1"/>
  <c r="F13538" i="1"/>
  <c r="H13538" i="1" s="1"/>
  <c r="F13539" i="1"/>
  <c r="H13539" i="1" s="1"/>
  <c r="F13540" i="1"/>
  <c r="F13541" i="1"/>
  <c r="H13541" i="1" s="1"/>
  <c r="F13542" i="1"/>
  <c r="H13542" i="1" s="1"/>
  <c r="F13543" i="1"/>
  <c r="H13543" i="1" s="1"/>
  <c r="F13544" i="1"/>
  <c r="F13545" i="1"/>
  <c r="H13545" i="1" s="1"/>
  <c r="F13546" i="1"/>
  <c r="H13546" i="1" s="1"/>
  <c r="F13547" i="1"/>
  <c r="H13547" i="1" s="1"/>
  <c r="F13548" i="1"/>
  <c r="F13549" i="1"/>
  <c r="H13549" i="1" s="1"/>
  <c r="F13550" i="1"/>
  <c r="H13550" i="1" s="1"/>
  <c r="F13551" i="1"/>
  <c r="H13551" i="1" s="1"/>
  <c r="F13552" i="1"/>
  <c r="F13553" i="1"/>
  <c r="H13553" i="1" s="1"/>
  <c r="F13554" i="1"/>
  <c r="H13554" i="1" s="1"/>
  <c r="F13555" i="1"/>
  <c r="H13555" i="1" s="1"/>
  <c r="F13556" i="1"/>
  <c r="F13557" i="1"/>
  <c r="H13557" i="1" s="1"/>
  <c r="F13558" i="1"/>
  <c r="H13558" i="1" s="1"/>
  <c r="F13559" i="1"/>
  <c r="H13559" i="1" s="1"/>
  <c r="F13560" i="1"/>
  <c r="F13561" i="1"/>
  <c r="H13561" i="1" s="1"/>
  <c r="F13562" i="1"/>
  <c r="H13562" i="1" s="1"/>
  <c r="F13563" i="1"/>
  <c r="H13563" i="1" s="1"/>
  <c r="F13564" i="1"/>
  <c r="F13565" i="1"/>
  <c r="H13565" i="1" s="1"/>
  <c r="F13566" i="1"/>
  <c r="H13566" i="1" s="1"/>
  <c r="F13567" i="1"/>
  <c r="H13567" i="1" s="1"/>
  <c r="F13568" i="1"/>
  <c r="F13569" i="1"/>
  <c r="H13569" i="1" s="1"/>
  <c r="F13570" i="1"/>
  <c r="H13570" i="1" s="1"/>
  <c r="F13571" i="1"/>
  <c r="H13571" i="1" s="1"/>
  <c r="F13572" i="1"/>
  <c r="F13573" i="1"/>
  <c r="H13573" i="1" s="1"/>
  <c r="F13574" i="1"/>
  <c r="H13574" i="1" s="1"/>
  <c r="F13575" i="1"/>
  <c r="H13575" i="1" s="1"/>
  <c r="F13576" i="1"/>
  <c r="F13577" i="1"/>
  <c r="H13577" i="1" s="1"/>
  <c r="F13578" i="1"/>
  <c r="H13578" i="1" s="1"/>
  <c r="F13579" i="1"/>
  <c r="H13579" i="1" s="1"/>
  <c r="F13580" i="1"/>
  <c r="F13581" i="1"/>
  <c r="H13581" i="1" s="1"/>
  <c r="F13582" i="1"/>
  <c r="H13582" i="1" s="1"/>
  <c r="F13583" i="1"/>
  <c r="H13583" i="1" s="1"/>
  <c r="F13584" i="1"/>
  <c r="F13585" i="1"/>
  <c r="H13585" i="1" s="1"/>
  <c r="F13586" i="1"/>
  <c r="H13586" i="1" s="1"/>
  <c r="F13587" i="1"/>
  <c r="H13587" i="1" s="1"/>
  <c r="F13588" i="1"/>
  <c r="F13589" i="1"/>
  <c r="H13589" i="1" s="1"/>
  <c r="F13590" i="1"/>
  <c r="H13590" i="1" s="1"/>
  <c r="F13591" i="1"/>
  <c r="H13591" i="1" s="1"/>
  <c r="F13592" i="1"/>
  <c r="F13593" i="1"/>
  <c r="H13593" i="1" s="1"/>
  <c r="F13594" i="1"/>
  <c r="H13594" i="1" s="1"/>
  <c r="F13595" i="1"/>
  <c r="H13595" i="1" s="1"/>
  <c r="F13596" i="1"/>
  <c r="F13597" i="1"/>
  <c r="H13597" i="1" s="1"/>
  <c r="F13598" i="1"/>
  <c r="H13598" i="1" s="1"/>
  <c r="F13599" i="1"/>
  <c r="H13599" i="1" s="1"/>
  <c r="F13600" i="1"/>
  <c r="F13601" i="1"/>
  <c r="H13601" i="1" s="1"/>
  <c r="F13602" i="1"/>
  <c r="H13602" i="1" s="1"/>
  <c r="F13603" i="1"/>
  <c r="H13603" i="1" s="1"/>
  <c r="F13604" i="1"/>
  <c r="F13605" i="1"/>
  <c r="H13605" i="1" s="1"/>
  <c r="F13606" i="1"/>
  <c r="H13606" i="1" s="1"/>
  <c r="F13607" i="1"/>
  <c r="H13607" i="1" s="1"/>
  <c r="F13608" i="1"/>
  <c r="F13609" i="1"/>
  <c r="H13609" i="1" s="1"/>
  <c r="F13610" i="1"/>
  <c r="H13610" i="1" s="1"/>
  <c r="F13611" i="1"/>
  <c r="H13611" i="1" s="1"/>
  <c r="F13612" i="1"/>
  <c r="F13613" i="1"/>
  <c r="H13613" i="1" s="1"/>
  <c r="F13614" i="1"/>
  <c r="H13614" i="1" s="1"/>
  <c r="F13615" i="1"/>
  <c r="H13615" i="1" s="1"/>
  <c r="F13616" i="1"/>
  <c r="F13617" i="1"/>
  <c r="H13617" i="1" s="1"/>
  <c r="F13618" i="1"/>
  <c r="H13618" i="1" s="1"/>
  <c r="F13619" i="1"/>
  <c r="H13619" i="1" s="1"/>
  <c r="F13620" i="1"/>
  <c r="F13621" i="1"/>
  <c r="H13621" i="1" s="1"/>
  <c r="F13622" i="1"/>
  <c r="H13622" i="1" s="1"/>
  <c r="F13623" i="1"/>
  <c r="H13623" i="1" s="1"/>
  <c r="F13624" i="1"/>
  <c r="F13625" i="1"/>
  <c r="H13625" i="1" s="1"/>
  <c r="F13626" i="1"/>
  <c r="H13626" i="1" s="1"/>
  <c r="F13627" i="1"/>
  <c r="H13627" i="1" s="1"/>
  <c r="F13628" i="1"/>
  <c r="F13629" i="1"/>
  <c r="H13629" i="1" s="1"/>
  <c r="F13630" i="1"/>
  <c r="H13630" i="1" s="1"/>
  <c r="F13631" i="1"/>
  <c r="H13631" i="1" s="1"/>
  <c r="F13632" i="1"/>
  <c r="F13633" i="1"/>
  <c r="H13633" i="1" s="1"/>
  <c r="F13634" i="1"/>
  <c r="H13634" i="1" s="1"/>
  <c r="F13635" i="1"/>
  <c r="H13635" i="1" s="1"/>
  <c r="F13636" i="1"/>
  <c r="F13637" i="1"/>
  <c r="H13637" i="1" s="1"/>
  <c r="F13638" i="1"/>
  <c r="H13638" i="1" s="1"/>
  <c r="F13639" i="1"/>
  <c r="H13639" i="1" s="1"/>
  <c r="F13640" i="1"/>
  <c r="F13641" i="1"/>
  <c r="H13641" i="1" s="1"/>
  <c r="F13642" i="1"/>
  <c r="H13642" i="1" s="1"/>
  <c r="F13643" i="1"/>
  <c r="H13643" i="1" s="1"/>
  <c r="F13644" i="1"/>
  <c r="F13645" i="1"/>
  <c r="H13645" i="1" s="1"/>
  <c r="F13646" i="1"/>
  <c r="H13646" i="1" s="1"/>
  <c r="F13647" i="1"/>
  <c r="H13647" i="1" s="1"/>
  <c r="F13648" i="1"/>
  <c r="F13649" i="1"/>
  <c r="H13649" i="1" s="1"/>
  <c r="F13650" i="1"/>
  <c r="H13650" i="1" s="1"/>
  <c r="F13651" i="1"/>
  <c r="H13651" i="1" s="1"/>
  <c r="F13652" i="1"/>
  <c r="F13653" i="1"/>
  <c r="H13653" i="1" s="1"/>
  <c r="F13654" i="1"/>
  <c r="H13654" i="1" s="1"/>
  <c r="F13655" i="1"/>
  <c r="H13655" i="1" s="1"/>
  <c r="F13656" i="1"/>
  <c r="F13657" i="1"/>
  <c r="H13657" i="1" s="1"/>
  <c r="F13658" i="1"/>
  <c r="H13658" i="1" s="1"/>
  <c r="F13659" i="1"/>
  <c r="H13659" i="1" s="1"/>
  <c r="F13660" i="1"/>
  <c r="F13661" i="1"/>
  <c r="H13661" i="1" s="1"/>
  <c r="F13662" i="1"/>
  <c r="H13662" i="1" s="1"/>
  <c r="F13663" i="1"/>
  <c r="H13663" i="1" s="1"/>
  <c r="F13664" i="1"/>
  <c r="F13665" i="1"/>
  <c r="H13665" i="1" s="1"/>
  <c r="F13666" i="1"/>
  <c r="H13666" i="1" s="1"/>
  <c r="F13667" i="1"/>
  <c r="H13667" i="1" s="1"/>
  <c r="F13668" i="1"/>
  <c r="F13669" i="1"/>
  <c r="H13669" i="1" s="1"/>
  <c r="F13670" i="1"/>
  <c r="H13670" i="1" s="1"/>
  <c r="F13671" i="1"/>
  <c r="H13671" i="1" s="1"/>
  <c r="F13672" i="1"/>
  <c r="F13673" i="1"/>
  <c r="H13673" i="1" s="1"/>
  <c r="F13674" i="1"/>
  <c r="H13674" i="1" s="1"/>
  <c r="F13675" i="1"/>
  <c r="H13675" i="1" s="1"/>
  <c r="F13676" i="1"/>
  <c r="F13677" i="1"/>
  <c r="H13677" i="1" s="1"/>
  <c r="F13678" i="1"/>
  <c r="H13678" i="1" s="1"/>
  <c r="F13679" i="1"/>
  <c r="H13679" i="1" s="1"/>
  <c r="F13680" i="1"/>
  <c r="F13681" i="1"/>
  <c r="H13681" i="1" s="1"/>
  <c r="F13682" i="1"/>
  <c r="H13682" i="1" s="1"/>
  <c r="F13683" i="1"/>
  <c r="H13683" i="1" s="1"/>
  <c r="F13684" i="1"/>
  <c r="F13685" i="1"/>
  <c r="H13685" i="1" s="1"/>
  <c r="F13686" i="1"/>
  <c r="H13686" i="1" s="1"/>
  <c r="F13687" i="1"/>
  <c r="H13687" i="1" s="1"/>
  <c r="F13688" i="1"/>
  <c r="F13689" i="1"/>
  <c r="H13689" i="1" s="1"/>
  <c r="F13690" i="1"/>
  <c r="H13690" i="1" s="1"/>
  <c r="F13691" i="1"/>
  <c r="H13691" i="1" s="1"/>
  <c r="F13692" i="1"/>
  <c r="F13693" i="1"/>
  <c r="H13693" i="1" s="1"/>
  <c r="F13694" i="1"/>
  <c r="H13694" i="1" s="1"/>
  <c r="F13695" i="1"/>
  <c r="H13695" i="1" s="1"/>
  <c r="F13696" i="1"/>
  <c r="F13697" i="1"/>
  <c r="H13697" i="1" s="1"/>
  <c r="F13698" i="1"/>
  <c r="H13698" i="1" s="1"/>
  <c r="F13699" i="1"/>
  <c r="H13699" i="1" s="1"/>
  <c r="F13700" i="1"/>
  <c r="F13701" i="1"/>
  <c r="H13701" i="1" s="1"/>
  <c r="F13702" i="1"/>
  <c r="H13702" i="1" s="1"/>
  <c r="F13703" i="1"/>
  <c r="H13703" i="1" s="1"/>
  <c r="F13704" i="1"/>
  <c r="F13705" i="1"/>
  <c r="H13705" i="1" s="1"/>
  <c r="F13706" i="1"/>
  <c r="H13706" i="1" s="1"/>
  <c r="F13707" i="1"/>
  <c r="H13707" i="1" s="1"/>
  <c r="F13708" i="1"/>
  <c r="F13709" i="1"/>
  <c r="H13709" i="1" s="1"/>
  <c r="F13710" i="1"/>
  <c r="H13710" i="1" s="1"/>
  <c r="F13711" i="1"/>
  <c r="H13711" i="1" s="1"/>
  <c r="F13712" i="1"/>
  <c r="F13713" i="1"/>
  <c r="H13713" i="1" s="1"/>
  <c r="F13714" i="1"/>
  <c r="H13714" i="1" s="1"/>
  <c r="F13715" i="1"/>
  <c r="H13715" i="1" s="1"/>
  <c r="F13716" i="1"/>
  <c r="F13717" i="1"/>
  <c r="H13717" i="1" s="1"/>
  <c r="F13718" i="1"/>
  <c r="H13718" i="1" s="1"/>
  <c r="F13719" i="1"/>
  <c r="H13719" i="1" s="1"/>
  <c r="F13720" i="1"/>
  <c r="F13721" i="1"/>
  <c r="H13721" i="1" s="1"/>
  <c r="F13722" i="1"/>
  <c r="H13722" i="1" s="1"/>
  <c r="F13723" i="1"/>
  <c r="H13723" i="1" s="1"/>
  <c r="F13724" i="1"/>
  <c r="F13725" i="1"/>
  <c r="H13725" i="1" s="1"/>
  <c r="F13726" i="1"/>
  <c r="H13726" i="1" s="1"/>
  <c r="F13727" i="1"/>
  <c r="H13727" i="1" s="1"/>
  <c r="F13728" i="1"/>
  <c r="F13729" i="1"/>
  <c r="H13729" i="1" s="1"/>
  <c r="F13730" i="1"/>
  <c r="H13730" i="1" s="1"/>
  <c r="F13731" i="1"/>
  <c r="H13731" i="1" s="1"/>
  <c r="F13732" i="1"/>
  <c r="F13733" i="1"/>
  <c r="H13733" i="1" s="1"/>
  <c r="F13734" i="1"/>
  <c r="H13734" i="1" s="1"/>
  <c r="F13735" i="1"/>
  <c r="H13735" i="1" s="1"/>
  <c r="F13736" i="1"/>
  <c r="F13737" i="1"/>
  <c r="H13737" i="1" s="1"/>
  <c r="F13738" i="1"/>
  <c r="H13738" i="1" s="1"/>
  <c r="F13739" i="1"/>
  <c r="H13739" i="1" s="1"/>
  <c r="F13740" i="1"/>
  <c r="F13741" i="1"/>
  <c r="H13741" i="1" s="1"/>
  <c r="F13742" i="1"/>
  <c r="H13742" i="1" s="1"/>
  <c r="F13743" i="1"/>
  <c r="H13743" i="1" s="1"/>
  <c r="F13744" i="1"/>
  <c r="F13745" i="1"/>
  <c r="H13745" i="1" s="1"/>
  <c r="F13746" i="1"/>
  <c r="H13746" i="1" s="1"/>
  <c r="F13747" i="1"/>
  <c r="H13747" i="1" s="1"/>
  <c r="F13748" i="1"/>
  <c r="F13749" i="1"/>
  <c r="H13749" i="1" s="1"/>
  <c r="F13750" i="1"/>
  <c r="H13750" i="1" s="1"/>
  <c r="F13751" i="1"/>
  <c r="H13751" i="1" s="1"/>
  <c r="F13752" i="1"/>
  <c r="F13753" i="1"/>
  <c r="H13753" i="1" s="1"/>
  <c r="F13754" i="1"/>
  <c r="H13754" i="1" s="1"/>
  <c r="F13755" i="1"/>
  <c r="H13755" i="1" s="1"/>
  <c r="F13756" i="1"/>
  <c r="F13757" i="1"/>
  <c r="H13757" i="1" s="1"/>
  <c r="F13758" i="1"/>
  <c r="H13758" i="1" s="1"/>
  <c r="F13759" i="1"/>
  <c r="H13759" i="1" s="1"/>
  <c r="F13760" i="1"/>
  <c r="F13761" i="1"/>
  <c r="H13761" i="1" s="1"/>
  <c r="F13762" i="1"/>
  <c r="H13762" i="1" s="1"/>
  <c r="F13763" i="1"/>
  <c r="H13763" i="1" s="1"/>
  <c r="F13764" i="1"/>
  <c r="F13765" i="1"/>
  <c r="H13765" i="1" s="1"/>
  <c r="F13766" i="1"/>
  <c r="H13766" i="1" s="1"/>
  <c r="F13767" i="1"/>
  <c r="H13767" i="1" s="1"/>
  <c r="F13768" i="1"/>
  <c r="F13769" i="1"/>
  <c r="H13769" i="1" s="1"/>
  <c r="F13770" i="1"/>
  <c r="H13770" i="1" s="1"/>
  <c r="F13771" i="1"/>
  <c r="H13771" i="1" s="1"/>
  <c r="F13772" i="1"/>
  <c r="F13773" i="1"/>
  <c r="H13773" i="1" s="1"/>
  <c r="F13774" i="1"/>
  <c r="H13774" i="1" s="1"/>
  <c r="F13775" i="1"/>
  <c r="H13775" i="1" s="1"/>
  <c r="F13776" i="1"/>
  <c r="F13777" i="1"/>
  <c r="H13777" i="1" s="1"/>
  <c r="F13778" i="1"/>
  <c r="H13778" i="1" s="1"/>
  <c r="F13779" i="1"/>
  <c r="H13779" i="1" s="1"/>
  <c r="F13780" i="1"/>
  <c r="F13781" i="1"/>
  <c r="H13781" i="1" s="1"/>
  <c r="F13782" i="1"/>
  <c r="H13782" i="1" s="1"/>
  <c r="F13783" i="1"/>
  <c r="H13783" i="1" s="1"/>
  <c r="F13784" i="1"/>
  <c r="F13785" i="1"/>
  <c r="H13785" i="1" s="1"/>
  <c r="F13786" i="1"/>
  <c r="H13786" i="1" s="1"/>
  <c r="F13787" i="1"/>
  <c r="H13787" i="1" s="1"/>
  <c r="F13788" i="1"/>
  <c r="F13789" i="1"/>
  <c r="H13789" i="1" s="1"/>
  <c r="F13790" i="1"/>
  <c r="H13790" i="1" s="1"/>
  <c r="F13791" i="1"/>
  <c r="H13791" i="1" s="1"/>
  <c r="F13792" i="1"/>
  <c r="F13793" i="1"/>
  <c r="H13793" i="1" s="1"/>
  <c r="F13794" i="1"/>
  <c r="H13794" i="1" s="1"/>
  <c r="F13795" i="1"/>
  <c r="H13795" i="1" s="1"/>
  <c r="F13796" i="1"/>
  <c r="F13797" i="1"/>
  <c r="H13797" i="1" s="1"/>
  <c r="F13798" i="1"/>
  <c r="H13798" i="1" s="1"/>
  <c r="F13799" i="1"/>
  <c r="H13799" i="1" s="1"/>
  <c r="F13800" i="1"/>
  <c r="F13801" i="1"/>
  <c r="H13801" i="1" s="1"/>
  <c r="F13802" i="1"/>
  <c r="H13802" i="1" s="1"/>
  <c r="F13803" i="1"/>
  <c r="H13803" i="1" s="1"/>
  <c r="F13804" i="1"/>
  <c r="F13805" i="1"/>
  <c r="H13805" i="1" s="1"/>
  <c r="F13806" i="1"/>
  <c r="H13806" i="1" s="1"/>
  <c r="F13807" i="1"/>
  <c r="H13807" i="1" s="1"/>
  <c r="F13808" i="1"/>
  <c r="F13809" i="1"/>
  <c r="H13809" i="1" s="1"/>
  <c r="F13810" i="1"/>
  <c r="H13810" i="1" s="1"/>
  <c r="F13811" i="1"/>
  <c r="H13811" i="1" s="1"/>
  <c r="F13812" i="1"/>
  <c r="F13813" i="1"/>
  <c r="H13813" i="1" s="1"/>
  <c r="F13814" i="1"/>
  <c r="H13814" i="1" s="1"/>
  <c r="F13815" i="1"/>
  <c r="H13815" i="1" s="1"/>
  <c r="F13816" i="1"/>
  <c r="F13817" i="1"/>
  <c r="H13817" i="1" s="1"/>
  <c r="F13818" i="1"/>
  <c r="H13818" i="1" s="1"/>
  <c r="F13819" i="1"/>
  <c r="H13819" i="1" s="1"/>
  <c r="F13820" i="1"/>
  <c r="F13821" i="1"/>
  <c r="H13821" i="1" s="1"/>
  <c r="F13822" i="1"/>
  <c r="H13822" i="1" s="1"/>
  <c r="F13823" i="1"/>
  <c r="H13823" i="1" s="1"/>
  <c r="F13824" i="1"/>
  <c r="F13825" i="1"/>
  <c r="H13825" i="1" s="1"/>
  <c r="F13826" i="1"/>
  <c r="H13826" i="1" s="1"/>
  <c r="F13827" i="1"/>
  <c r="H13827" i="1" s="1"/>
  <c r="F13828" i="1"/>
  <c r="F13829" i="1"/>
  <c r="H13829" i="1" s="1"/>
  <c r="F13830" i="1"/>
  <c r="H13830" i="1" s="1"/>
  <c r="F13831" i="1"/>
  <c r="H13831" i="1" s="1"/>
  <c r="F13832" i="1"/>
  <c r="F13833" i="1"/>
  <c r="H13833" i="1" s="1"/>
  <c r="F13834" i="1"/>
  <c r="H13834" i="1" s="1"/>
  <c r="F13835" i="1"/>
  <c r="H13835" i="1" s="1"/>
  <c r="F13836" i="1"/>
  <c r="F13837" i="1"/>
  <c r="H13837" i="1" s="1"/>
  <c r="F13838" i="1"/>
  <c r="H13838" i="1" s="1"/>
  <c r="F13839" i="1"/>
  <c r="H13839" i="1" s="1"/>
  <c r="F13840" i="1"/>
  <c r="F13841" i="1"/>
  <c r="H13841" i="1" s="1"/>
  <c r="F13842" i="1"/>
  <c r="H13842" i="1" s="1"/>
  <c r="F13843" i="1"/>
  <c r="H13843" i="1" s="1"/>
  <c r="F13844" i="1"/>
  <c r="F13845" i="1"/>
  <c r="H13845" i="1" s="1"/>
  <c r="F13846" i="1"/>
  <c r="H13846" i="1" s="1"/>
  <c r="F13847" i="1"/>
  <c r="H13847" i="1" s="1"/>
  <c r="F13848" i="1"/>
  <c r="F13849" i="1"/>
  <c r="H13849" i="1" s="1"/>
  <c r="F13850" i="1"/>
  <c r="H13850" i="1" s="1"/>
  <c r="F13851" i="1"/>
  <c r="H13851" i="1" s="1"/>
  <c r="F13852" i="1"/>
  <c r="F13853" i="1"/>
  <c r="H13853" i="1" s="1"/>
  <c r="F13854" i="1"/>
  <c r="H13854" i="1" s="1"/>
  <c r="F13855" i="1"/>
  <c r="H13855" i="1" s="1"/>
  <c r="F13856" i="1"/>
  <c r="F13857" i="1"/>
  <c r="H13857" i="1" s="1"/>
  <c r="F13858" i="1"/>
  <c r="H13858" i="1" s="1"/>
  <c r="F13859" i="1"/>
  <c r="H13859" i="1" s="1"/>
  <c r="F13860" i="1"/>
  <c r="F13861" i="1"/>
  <c r="H13861" i="1" s="1"/>
  <c r="F13862" i="1"/>
  <c r="H13862" i="1" s="1"/>
  <c r="F13863" i="1"/>
  <c r="H13863" i="1" s="1"/>
  <c r="F13864" i="1"/>
  <c r="F13865" i="1"/>
  <c r="H13865" i="1" s="1"/>
  <c r="F13866" i="1"/>
  <c r="H13866" i="1" s="1"/>
  <c r="F13867" i="1"/>
  <c r="H13867" i="1" s="1"/>
  <c r="F13868" i="1"/>
  <c r="F13869" i="1"/>
  <c r="H13869" i="1" s="1"/>
  <c r="F13870" i="1"/>
  <c r="H13870" i="1" s="1"/>
  <c r="F13871" i="1"/>
  <c r="H13871" i="1" s="1"/>
  <c r="F13872" i="1"/>
  <c r="F13873" i="1"/>
  <c r="H13873" i="1" s="1"/>
  <c r="F13874" i="1"/>
  <c r="H13874" i="1" s="1"/>
  <c r="F13875" i="1"/>
  <c r="H13875" i="1" s="1"/>
  <c r="F13876" i="1"/>
  <c r="F13877" i="1"/>
  <c r="H13877" i="1" s="1"/>
  <c r="F13878" i="1"/>
  <c r="H13878" i="1" s="1"/>
  <c r="F13879" i="1"/>
  <c r="H13879" i="1" s="1"/>
  <c r="F13880" i="1"/>
  <c r="F13881" i="1"/>
  <c r="H13881" i="1" s="1"/>
  <c r="F13882" i="1"/>
  <c r="H13882" i="1" s="1"/>
  <c r="F13883" i="1"/>
  <c r="H13883" i="1" s="1"/>
  <c r="F13884" i="1"/>
  <c r="F13885" i="1"/>
  <c r="H13885" i="1" s="1"/>
  <c r="F13886" i="1"/>
  <c r="H13886" i="1" s="1"/>
  <c r="F13887" i="1"/>
  <c r="H13887" i="1" s="1"/>
  <c r="F13888" i="1"/>
  <c r="F13889" i="1"/>
  <c r="H13889" i="1" s="1"/>
  <c r="F13890" i="1"/>
  <c r="H13890" i="1" s="1"/>
  <c r="F13891" i="1"/>
  <c r="H13891" i="1" s="1"/>
  <c r="F13892" i="1"/>
  <c r="F13893" i="1"/>
  <c r="H13893" i="1" s="1"/>
  <c r="F13894" i="1"/>
  <c r="H13894" i="1" s="1"/>
  <c r="F13895" i="1"/>
  <c r="H13895" i="1" s="1"/>
  <c r="F13896" i="1"/>
  <c r="F13897" i="1"/>
  <c r="H13897" i="1" s="1"/>
  <c r="F13898" i="1"/>
  <c r="H13898" i="1" s="1"/>
  <c r="F13899" i="1"/>
  <c r="H13899" i="1" s="1"/>
  <c r="F13900" i="1"/>
  <c r="F13901" i="1"/>
  <c r="H13901" i="1" s="1"/>
  <c r="F13902" i="1"/>
  <c r="H13902" i="1" s="1"/>
  <c r="F13903" i="1"/>
  <c r="H13903" i="1" s="1"/>
  <c r="F13904" i="1"/>
  <c r="F13905" i="1"/>
  <c r="H13905" i="1" s="1"/>
  <c r="F13906" i="1"/>
  <c r="H13906" i="1" s="1"/>
  <c r="F13907" i="1"/>
  <c r="H13907" i="1" s="1"/>
  <c r="F13908" i="1"/>
  <c r="F13909" i="1"/>
  <c r="H13909" i="1" s="1"/>
  <c r="F13910" i="1"/>
  <c r="H13910" i="1" s="1"/>
  <c r="F13911" i="1"/>
  <c r="H13911" i="1" s="1"/>
  <c r="F13912" i="1"/>
  <c r="F13913" i="1"/>
  <c r="H13913" i="1" s="1"/>
  <c r="F13914" i="1"/>
  <c r="H13914" i="1" s="1"/>
  <c r="F13915" i="1"/>
  <c r="H13915" i="1" s="1"/>
  <c r="F13916" i="1"/>
  <c r="F13917" i="1"/>
  <c r="H13917" i="1" s="1"/>
  <c r="F13918" i="1"/>
  <c r="H13918" i="1" s="1"/>
  <c r="F13919" i="1"/>
  <c r="H13919" i="1" s="1"/>
  <c r="F13920" i="1"/>
  <c r="F13921" i="1"/>
  <c r="H13921" i="1" s="1"/>
  <c r="F13922" i="1"/>
  <c r="H13922" i="1" s="1"/>
  <c r="F13923" i="1"/>
  <c r="H13923" i="1" s="1"/>
  <c r="F13924" i="1"/>
  <c r="F13925" i="1"/>
  <c r="H13925" i="1" s="1"/>
  <c r="F13926" i="1"/>
  <c r="H13926" i="1" s="1"/>
  <c r="F13927" i="1"/>
  <c r="H13927" i="1" s="1"/>
  <c r="F13928" i="1"/>
  <c r="F13929" i="1"/>
  <c r="H13929" i="1" s="1"/>
  <c r="F13930" i="1"/>
  <c r="H13930" i="1" s="1"/>
  <c r="F13931" i="1"/>
  <c r="H13931" i="1" s="1"/>
  <c r="F13932" i="1"/>
  <c r="F13933" i="1"/>
  <c r="H13933" i="1" s="1"/>
  <c r="F13934" i="1"/>
  <c r="H13934" i="1" s="1"/>
  <c r="F13935" i="1"/>
  <c r="H13935" i="1" s="1"/>
  <c r="F13936" i="1"/>
  <c r="F13937" i="1"/>
  <c r="H13937" i="1" s="1"/>
  <c r="F13938" i="1"/>
  <c r="H13938" i="1" s="1"/>
  <c r="F13939" i="1"/>
  <c r="H13939" i="1" s="1"/>
  <c r="F13940" i="1"/>
  <c r="F13941" i="1"/>
  <c r="H13941" i="1" s="1"/>
  <c r="F13942" i="1"/>
  <c r="H13942" i="1" s="1"/>
  <c r="F13943" i="1"/>
  <c r="H13943" i="1" s="1"/>
  <c r="F13944" i="1"/>
  <c r="F13945" i="1"/>
  <c r="H13945" i="1" s="1"/>
  <c r="F13946" i="1"/>
  <c r="H13946" i="1" s="1"/>
  <c r="F13947" i="1"/>
  <c r="H13947" i="1" s="1"/>
  <c r="F13948" i="1"/>
  <c r="F13949" i="1"/>
  <c r="H13949" i="1" s="1"/>
  <c r="F13950" i="1"/>
  <c r="H13950" i="1" s="1"/>
  <c r="F13951" i="1"/>
  <c r="H13951" i="1" s="1"/>
  <c r="F13952" i="1"/>
  <c r="F13953" i="1"/>
  <c r="H13953" i="1" s="1"/>
  <c r="F13954" i="1"/>
  <c r="H13954" i="1" s="1"/>
  <c r="F13955" i="1"/>
  <c r="H13955" i="1" s="1"/>
  <c r="F13956" i="1"/>
  <c r="F13957" i="1"/>
  <c r="H13957" i="1" s="1"/>
  <c r="F13958" i="1"/>
  <c r="H13958" i="1" s="1"/>
  <c r="F13959" i="1"/>
  <c r="H13959" i="1" s="1"/>
  <c r="F13960" i="1"/>
  <c r="F13961" i="1"/>
  <c r="H13961" i="1" s="1"/>
  <c r="F13962" i="1"/>
  <c r="H13962" i="1" s="1"/>
  <c r="F13963" i="1"/>
  <c r="H13963" i="1" s="1"/>
  <c r="F13964" i="1"/>
  <c r="F13965" i="1"/>
  <c r="H13965" i="1" s="1"/>
  <c r="F13966" i="1"/>
  <c r="H13966" i="1" s="1"/>
  <c r="F13967" i="1"/>
  <c r="H13967" i="1" s="1"/>
  <c r="F13968" i="1"/>
  <c r="F13969" i="1"/>
  <c r="H13969" i="1" s="1"/>
  <c r="F13970" i="1"/>
  <c r="H13970" i="1" s="1"/>
  <c r="F13971" i="1"/>
  <c r="H13971" i="1" s="1"/>
  <c r="F13972" i="1"/>
  <c r="F13973" i="1"/>
  <c r="H13973" i="1" s="1"/>
  <c r="F13974" i="1"/>
  <c r="H13974" i="1" s="1"/>
  <c r="F13975" i="1"/>
  <c r="H13975" i="1" s="1"/>
  <c r="F13976" i="1"/>
  <c r="F13977" i="1"/>
  <c r="H13977" i="1" s="1"/>
  <c r="F13978" i="1"/>
  <c r="H13978" i="1" s="1"/>
  <c r="F13979" i="1"/>
  <c r="H13979" i="1" s="1"/>
  <c r="F13980" i="1"/>
  <c r="F13981" i="1"/>
  <c r="H13981" i="1" s="1"/>
  <c r="F13982" i="1"/>
  <c r="H13982" i="1" s="1"/>
  <c r="F13983" i="1"/>
  <c r="H13983" i="1" s="1"/>
  <c r="F13984" i="1"/>
  <c r="F13985" i="1"/>
  <c r="H13985" i="1" s="1"/>
  <c r="F13986" i="1"/>
  <c r="H13986" i="1" s="1"/>
  <c r="F13987" i="1"/>
  <c r="H13987" i="1" s="1"/>
  <c r="F13988" i="1"/>
  <c r="F13989" i="1"/>
  <c r="H13989" i="1" s="1"/>
  <c r="F13990" i="1"/>
  <c r="H13990" i="1" s="1"/>
  <c r="F13991" i="1"/>
  <c r="H13991" i="1" s="1"/>
  <c r="F13992" i="1"/>
  <c r="F13993" i="1"/>
  <c r="H13993" i="1" s="1"/>
  <c r="F13994" i="1"/>
  <c r="H13994" i="1" s="1"/>
  <c r="F13995" i="1"/>
  <c r="H13995" i="1" s="1"/>
  <c r="F13996" i="1"/>
  <c r="F13997" i="1"/>
  <c r="H13997" i="1" s="1"/>
  <c r="F13998" i="1"/>
  <c r="H13998" i="1" s="1"/>
  <c r="F13999" i="1"/>
  <c r="H13999" i="1" s="1"/>
  <c r="F14000" i="1"/>
  <c r="F14001" i="1"/>
  <c r="H14001" i="1" s="1"/>
  <c r="F14002" i="1"/>
  <c r="H14002" i="1" s="1"/>
  <c r="F14003" i="1"/>
  <c r="H14003" i="1" s="1"/>
  <c r="F14004" i="1"/>
  <c r="F14005" i="1"/>
  <c r="H14005" i="1" s="1"/>
  <c r="F14006" i="1"/>
  <c r="H14006" i="1" s="1"/>
  <c r="F14007" i="1"/>
  <c r="H14007" i="1" s="1"/>
  <c r="F14008" i="1"/>
  <c r="F14009" i="1"/>
  <c r="H14009" i="1" s="1"/>
  <c r="F14010" i="1"/>
  <c r="H14010" i="1" s="1"/>
  <c r="F14011" i="1"/>
  <c r="H14011" i="1" s="1"/>
  <c r="F14012" i="1"/>
  <c r="F14013" i="1"/>
  <c r="H14013" i="1" s="1"/>
  <c r="F14014" i="1"/>
  <c r="H14014" i="1" s="1"/>
  <c r="F14015" i="1"/>
  <c r="H14015" i="1" s="1"/>
  <c r="F14016" i="1"/>
  <c r="F14017" i="1"/>
  <c r="H14017" i="1" s="1"/>
  <c r="F14018" i="1"/>
  <c r="H14018" i="1" s="1"/>
  <c r="F14019" i="1"/>
  <c r="H14019" i="1" s="1"/>
  <c r="F14020" i="1"/>
  <c r="F14021" i="1"/>
  <c r="H14021" i="1" s="1"/>
  <c r="F14022" i="1"/>
  <c r="H14022" i="1" s="1"/>
  <c r="F14023" i="1"/>
  <c r="H14023" i="1" s="1"/>
  <c r="F14024" i="1"/>
  <c r="F14025" i="1"/>
  <c r="H14025" i="1" s="1"/>
  <c r="F14026" i="1"/>
  <c r="H14026" i="1" s="1"/>
  <c r="F14027" i="1"/>
  <c r="H14027" i="1" s="1"/>
  <c r="F14028" i="1"/>
  <c r="F14029" i="1"/>
  <c r="H14029" i="1" s="1"/>
  <c r="F14030" i="1"/>
  <c r="H14030" i="1" s="1"/>
  <c r="F14031" i="1"/>
  <c r="H14031" i="1" s="1"/>
  <c r="F14032" i="1"/>
  <c r="F14033" i="1"/>
  <c r="H14033" i="1" s="1"/>
  <c r="F14034" i="1"/>
  <c r="H14034" i="1" s="1"/>
  <c r="F14035" i="1"/>
  <c r="H14035" i="1" s="1"/>
  <c r="F14036" i="1"/>
  <c r="F14037" i="1"/>
  <c r="H14037" i="1" s="1"/>
  <c r="F14038" i="1"/>
  <c r="H14038" i="1" s="1"/>
  <c r="F14039" i="1"/>
  <c r="H14039" i="1" s="1"/>
  <c r="F14040" i="1"/>
  <c r="F14041" i="1"/>
  <c r="H14041" i="1" s="1"/>
  <c r="F14042" i="1"/>
  <c r="H14042" i="1" s="1"/>
  <c r="F14043" i="1"/>
  <c r="H14043" i="1" s="1"/>
  <c r="F14044" i="1"/>
  <c r="F14045" i="1"/>
  <c r="H14045" i="1" s="1"/>
  <c r="F14046" i="1"/>
  <c r="H14046" i="1" s="1"/>
  <c r="F14047" i="1"/>
  <c r="H14047" i="1" s="1"/>
  <c r="F14048" i="1"/>
  <c r="F14049" i="1"/>
  <c r="H14049" i="1" s="1"/>
  <c r="F14050" i="1"/>
  <c r="H14050" i="1" s="1"/>
  <c r="F14051" i="1"/>
  <c r="H14051" i="1" s="1"/>
  <c r="F14052" i="1"/>
  <c r="F14053" i="1"/>
  <c r="H14053" i="1" s="1"/>
  <c r="F14054" i="1"/>
  <c r="H14054" i="1" s="1"/>
  <c r="F14055" i="1"/>
  <c r="H14055" i="1" s="1"/>
  <c r="F14056" i="1"/>
  <c r="F14057" i="1"/>
  <c r="H14057" i="1" s="1"/>
  <c r="F14058" i="1"/>
  <c r="H14058" i="1" s="1"/>
  <c r="F14059" i="1"/>
  <c r="H14059" i="1" s="1"/>
  <c r="F14060" i="1"/>
  <c r="F14061" i="1"/>
  <c r="H14061" i="1" s="1"/>
  <c r="F14062" i="1"/>
  <c r="H14062" i="1" s="1"/>
  <c r="F14063" i="1"/>
  <c r="H14063" i="1" s="1"/>
  <c r="F14064" i="1"/>
  <c r="F14065" i="1"/>
  <c r="H14065" i="1" s="1"/>
  <c r="F14066" i="1"/>
  <c r="H14066" i="1" s="1"/>
  <c r="F14067" i="1"/>
  <c r="H14067" i="1" s="1"/>
  <c r="F14068" i="1"/>
  <c r="F14069" i="1"/>
  <c r="H14069" i="1" s="1"/>
  <c r="F14070" i="1"/>
  <c r="H14070" i="1" s="1"/>
  <c r="F14071" i="1"/>
  <c r="H14071" i="1" s="1"/>
  <c r="F14072" i="1"/>
  <c r="F14073" i="1"/>
  <c r="H14073" i="1" s="1"/>
  <c r="F14074" i="1"/>
  <c r="H14074" i="1" s="1"/>
  <c r="F14075" i="1"/>
  <c r="H14075" i="1" s="1"/>
  <c r="F14076" i="1"/>
  <c r="F14077" i="1"/>
  <c r="H14077" i="1" s="1"/>
  <c r="F14078" i="1"/>
  <c r="H14078" i="1" s="1"/>
  <c r="F14079" i="1"/>
  <c r="H14079" i="1" s="1"/>
  <c r="F14080" i="1"/>
  <c r="F14081" i="1"/>
  <c r="H14081" i="1" s="1"/>
  <c r="F14082" i="1"/>
  <c r="H14082" i="1" s="1"/>
  <c r="F14083" i="1"/>
  <c r="H14083" i="1" s="1"/>
  <c r="F14084" i="1"/>
  <c r="F14085" i="1"/>
  <c r="H14085" i="1" s="1"/>
  <c r="F14086" i="1"/>
  <c r="H14086" i="1" s="1"/>
  <c r="F14087" i="1"/>
  <c r="H14087" i="1" s="1"/>
  <c r="F14088" i="1"/>
  <c r="F14089" i="1"/>
  <c r="H14089" i="1" s="1"/>
  <c r="F14090" i="1"/>
  <c r="H14090" i="1" s="1"/>
  <c r="F14091" i="1"/>
  <c r="H14091" i="1" s="1"/>
  <c r="F14092" i="1"/>
  <c r="F14093" i="1"/>
  <c r="H14093" i="1" s="1"/>
  <c r="F14094" i="1"/>
  <c r="H14094" i="1" s="1"/>
  <c r="F14095" i="1"/>
  <c r="H14095" i="1" s="1"/>
  <c r="F14096" i="1"/>
  <c r="F14097" i="1"/>
  <c r="H14097" i="1" s="1"/>
  <c r="F14098" i="1"/>
  <c r="H14098" i="1" s="1"/>
  <c r="F14099" i="1"/>
  <c r="H14099" i="1" s="1"/>
  <c r="F14100" i="1"/>
  <c r="F14101" i="1"/>
  <c r="H14101" i="1" s="1"/>
  <c r="F14102" i="1"/>
  <c r="H14102" i="1" s="1"/>
  <c r="F14103" i="1"/>
  <c r="H14103" i="1" s="1"/>
  <c r="F14104" i="1"/>
  <c r="F14105" i="1"/>
  <c r="H14105" i="1" s="1"/>
  <c r="F14106" i="1"/>
  <c r="H14106" i="1" s="1"/>
  <c r="F14107" i="1"/>
  <c r="H14107" i="1" s="1"/>
  <c r="F14108" i="1"/>
  <c r="F14109" i="1"/>
  <c r="H14109" i="1" s="1"/>
  <c r="F14110" i="1"/>
  <c r="H14110" i="1" s="1"/>
  <c r="F14111" i="1"/>
  <c r="H14111" i="1" s="1"/>
  <c r="F14112" i="1"/>
  <c r="F14113" i="1"/>
  <c r="H14113" i="1" s="1"/>
  <c r="F14114" i="1"/>
  <c r="H14114" i="1" s="1"/>
  <c r="F14115" i="1"/>
  <c r="H14115" i="1" s="1"/>
  <c r="F14116" i="1"/>
  <c r="F14117" i="1"/>
  <c r="H14117" i="1" s="1"/>
  <c r="F14118" i="1"/>
  <c r="H14118" i="1" s="1"/>
  <c r="F14119" i="1"/>
  <c r="H14119" i="1" s="1"/>
  <c r="F14120" i="1"/>
  <c r="F14121" i="1"/>
  <c r="H14121" i="1" s="1"/>
  <c r="F14122" i="1"/>
  <c r="H14122" i="1" s="1"/>
  <c r="F14123" i="1"/>
  <c r="H14123" i="1" s="1"/>
  <c r="F14124" i="1"/>
  <c r="F14125" i="1"/>
  <c r="H14125" i="1" s="1"/>
  <c r="F14126" i="1"/>
  <c r="H14126" i="1" s="1"/>
  <c r="F14127" i="1"/>
  <c r="H14127" i="1" s="1"/>
  <c r="F14128" i="1"/>
  <c r="F14129" i="1"/>
  <c r="H14129" i="1" s="1"/>
  <c r="F14130" i="1"/>
  <c r="H14130" i="1" s="1"/>
  <c r="F14131" i="1"/>
  <c r="H14131" i="1" s="1"/>
  <c r="F14132" i="1"/>
  <c r="F14133" i="1"/>
  <c r="H14133" i="1" s="1"/>
  <c r="F14134" i="1"/>
  <c r="H14134" i="1" s="1"/>
  <c r="F14135" i="1"/>
  <c r="H14135" i="1" s="1"/>
  <c r="F14136" i="1"/>
  <c r="F14137" i="1"/>
  <c r="H14137" i="1" s="1"/>
  <c r="F14138" i="1"/>
  <c r="H14138" i="1" s="1"/>
  <c r="F14139" i="1"/>
  <c r="H14139" i="1" s="1"/>
  <c r="F14140" i="1"/>
  <c r="F14141" i="1"/>
  <c r="H14141" i="1" s="1"/>
  <c r="F14142" i="1"/>
  <c r="H14142" i="1" s="1"/>
  <c r="F14143" i="1"/>
  <c r="H14143" i="1" s="1"/>
  <c r="F14144" i="1"/>
  <c r="F14145" i="1"/>
  <c r="H14145" i="1" s="1"/>
  <c r="F14146" i="1"/>
  <c r="H14146" i="1" s="1"/>
  <c r="F14147" i="1"/>
  <c r="H14147" i="1" s="1"/>
  <c r="F14148" i="1"/>
  <c r="F14149" i="1"/>
  <c r="H14149" i="1" s="1"/>
  <c r="F14150" i="1"/>
  <c r="H14150" i="1" s="1"/>
  <c r="F14151" i="1"/>
  <c r="H14151" i="1" s="1"/>
  <c r="F14152" i="1"/>
  <c r="F14153" i="1"/>
  <c r="H14153" i="1" s="1"/>
  <c r="F14154" i="1"/>
  <c r="H14154" i="1" s="1"/>
  <c r="F14155" i="1"/>
  <c r="H14155" i="1" s="1"/>
  <c r="F14156" i="1"/>
  <c r="F14157" i="1"/>
  <c r="H14157" i="1" s="1"/>
  <c r="F14158" i="1"/>
  <c r="H14158" i="1" s="1"/>
  <c r="F14159" i="1"/>
  <c r="H14159" i="1" s="1"/>
  <c r="F14160" i="1"/>
  <c r="F14161" i="1"/>
  <c r="H14161" i="1" s="1"/>
  <c r="F14162" i="1"/>
  <c r="H14162" i="1" s="1"/>
  <c r="F14163" i="1"/>
  <c r="H14163" i="1" s="1"/>
  <c r="F14164" i="1"/>
  <c r="F14165" i="1"/>
  <c r="H14165" i="1" s="1"/>
  <c r="F14166" i="1"/>
  <c r="H14166" i="1" s="1"/>
  <c r="F14167" i="1"/>
  <c r="H14167" i="1" s="1"/>
  <c r="F14168" i="1"/>
  <c r="F14169" i="1"/>
  <c r="H14169" i="1" s="1"/>
  <c r="F14170" i="1"/>
  <c r="H14170" i="1" s="1"/>
  <c r="F14171" i="1"/>
  <c r="H14171" i="1" s="1"/>
  <c r="F14172" i="1"/>
  <c r="F14173" i="1"/>
  <c r="H14173" i="1" s="1"/>
  <c r="F14174" i="1"/>
  <c r="H14174" i="1" s="1"/>
  <c r="F14175" i="1"/>
  <c r="H14175" i="1" s="1"/>
  <c r="F14176" i="1"/>
  <c r="F14177" i="1"/>
  <c r="H14177" i="1" s="1"/>
  <c r="F14178" i="1"/>
  <c r="H14178" i="1" s="1"/>
  <c r="F14179" i="1"/>
  <c r="H14179" i="1" s="1"/>
  <c r="F14180" i="1"/>
  <c r="F14181" i="1"/>
  <c r="H14181" i="1" s="1"/>
  <c r="F14182" i="1"/>
  <c r="H14182" i="1" s="1"/>
  <c r="F14183" i="1"/>
  <c r="H14183" i="1" s="1"/>
  <c r="F14184" i="1"/>
  <c r="F14185" i="1"/>
  <c r="H14185" i="1" s="1"/>
  <c r="F14186" i="1"/>
  <c r="H14186" i="1" s="1"/>
  <c r="F14187" i="1"/>
  <c r="H14187" i="1" s="1"/>
  <c r="F14188" i="1"/>
  <c r="F14189" i="1"/>
  <c r="H14189" i="1" s="1"/>
  <c r="F14190" i="1"/>
  <c r="H14190" i="1" s="1"/>
  <c r="F14191" i="1"/>
  <c r="H14191" i="1" s="1"/>
  <c r="F14192" i="1"/>
  <c r="F14193" i="1"/>
  <c r="H14193" i="1" s="1"/>
  <c r="F14194" i="1"/>
  <c r="H14194" i="1" s="1"/>
  <c r="F14195" i="1"/>
  <c r="H14195" i="1" s="1"/>
  <c r="F14196" i="1"/>
  <c r="F14197" i="1"/>
  <c r="H14197" i="1" s="1"/>
  <c r="F14198" i="1"/>
  <c r="H14198" i="1" s="1"/>
  <c r="F14199" i="1"/>
  <c r="H14199" i="1" s="1"/>
  <c r="F14200" i="1"/>
  <c r="F14201" i="1"/>
  <c r="H14201" i="1" s="1"/>
  <c r="F14202" i="1"/>
  <c r="H14202" i="1" s="1"/>
  <c r="F14203" i="1"/>
  <c r="H14203" i="1" s="1"/>
  <c r="F14204" i="1"/>
  <c r="F14205" i="1"/>
  <c r="H14205" i="1" s="1"/>
  <c r="F14206" i="1"/>
  <c r="H14206" i="1" s="1"/>
  <c r="F14207" i="1"/>
  <c r="H14207" i="1" s="1"/>
  <c r="F14208" i="1"/>
  <c r="F14209" i="1"/>
  <c r="H14209" i="1" s="1"/>
  <c r="F14210" i="1"/>
  <c r="H14210" i="1" s="1"/>
  <c r="F14211" i="1"/>
  <c r="H14211" i="1" s="1"/>
  <c r="F14212" i="1"/>
  <c r="F14213" i="1"/>
  <c r="H14213" i="1" s="1"/>
  <c r="F14214" i="1"/>
  <c r="H14214" i="1" s="1"/>
  <c r="F14215" i="1"/>
  <c r="H14215" i="1" s="1"/>
  <c r="F14216" i="1"/>
  <c r="F14217" i="1"/>
  <c r="H14217" i="1" s="1"/>
  <c r="F14218" i="1"/>
  <c r="H14218" i="1" s="1"/>
  <c r="F14219" i="1"/>
  <c r="H14219" i="1" s="1"/>
  <c r="F14220" i="1"/>
  <c r="F14221" i="1"/>
  <c r="H14221" i="1" s="1"/>
  <c r="F14222" i="1"/>
  <c r="H14222" i="1" s="1"/>
  <c r="F14223" i="1"/>
  <c r="H14223" i="1" s="1"/>
  <c r="F14224" i="1"/>
  <c r="F14225" i="1"/>
  <c r="H14225" i="1" s="1"/>
  <c r="F14226" i="1"/>
  <c r="H14226" i="1" s="1"/>
  <c r="F14227" i="1"/>
  <c r="H14227" i="1" s="1"/>
  <c r="F14228" i="1"/>
  <c r="F14229" i="1"/>
  <c r="H14229" i="1" s="1"/>
  <c r="F14230" i="1"/>
  <c r="H14230" i="1" s="1"/>
  <c r="F14231" i="1"/>
  <c r="H14231" i="1" s="1"/>
  <c r="F14232" i="1"/>
  <c r="F14233" i="1"/>
  <c r="H14233" i="1" s="1"/>
  <c r="F14234" i="1"/>
  <c r="H14234" i="1" s="1"/>
  <c r="F14235" i="1"/>
  <c r="H14235" i="1" s="1"/>
  <c r="F14236" i="1"/>
  <c r="F14237" i="1"/>
  <c r="H14237" i="1" s="1"/>
  <c r="F14238" i="1"/>
  <c r="H14238" i="1" s="1"/>
  <c r="F14239" i="1"/>
  <c r="H14239" i="1" s="1"/>
  <c r="F14240" i="1"/>
  <c r="F14241" i="1"/>
  <c r="H14241" i="1" s="1"/>
  <c r="F14242" i="1"/>
  <c r="H14242" i="1" s="1"/>
  <c r="F14243" i="1"/>
  <c r="H14243" i="1" s="1"/>
  <c r="F14244" i="1"/>
  <c r="F14245" i="1"/>
  <c r="H14245" i="1" s="1"/>
  <c r="F14246" i="1"/>
  <c r="H14246" i="1" s="1"/>
  <c r="F14247" i="1"/>
  <c r="H14247" i="1" s="1"/>
  <c r="F14248" i="1"/>
  <c r="F14249" i="1"/>
  <c r="H14249" i="1" s="1"/>
  <c r="F14250" i="1"/>
  <c r="H14250" i="1" s="1"/>
  <c r="F14251" i="1"/>
  <c r="H14251" i="1" s="1"/>
  <c r="F14252" i="1"/>
  <c r="F14253" i="1"/>
  <c r="H14253" i="1" s="1"/>
  <c r="F14254" i="1"/>
  <c r="H14254" i="1" s="1"/>
  <c r="F14255" i="1"/>
  <c r="H14255" i="1" s="1"/>
  <c r="F14256" i="1"/>
  <c r="F14257" i="1"/>
  <c r="H14257" i="1" s="1"/>
  <c r="F14258" i="1"/>
  <c r="H14258" i="1" s="1"/>
  <c r="F14259" i="1"/>
  <c r="H14259" i="1" s="1"/>
  <c r="F14260" i="1"/>
  <c r="F14261" i="1"/>
  <c r="H14261" i="1" s="1"/>
  <c r="F14262" i="1"/>
  <c r="H14262" i="1" s="1"/>
  <c r="F14263" i="1"/>
  <c r="H14263" i="1" s="1"/>
  <c r="F14264" i="1"/>
  <c r="F14265" i="1"/>
  <c r="H14265" i="1" s="1"/>
  <c r="F14266" i="1"/>
  <c r="H14266" i="1" s="1"/>
  <c r="F14267" i="1"/>
  <c r="H14267" i="1" s="1"/>
  <c r="F14268" i="1"/>
  <c r="F14269" i="1"/>
  <c r="H14269" i="1" s="1"/>
  <c r="F14270" i="1"/>
  <c r="H14270" i="1" s="1"/>
  <c r="F14271" i="1"/>
  <c r="H14271" i="1" s="1"/>
  <c r="F14272" i="1"/>
  <c r="F14273" i="1"/>
  <c r="H14273" i="1" s="1"/>
  <c r="F14274" i="1"/>
  <c r="H14274" i="1" s="1"/>
  <c r="F14275" i="1"/>
  <c r="H14275" i="1" s="1"/>
  <c r="F14276" i="1"/>
  <c r="F14277" i="1"/>
  <c r="H14277" i="1" s="1"/>
  <c r="F14278" i="1"/>
  <c r="H14278" i="1" s="1"/>
  <c r="F14279" i="1"/>
  <c r="H14279" i="1" s="1"/>
  <c r="F14280" i="1"/>
  <c r="F14281" i="1"/>
  <c r="H14281" i="1" s="1"/>
  <c r="F14282" i="1"/>
  <c r="H14282" i="1" s="1"/>
  <c r="F14283" i="1"/>
  <c r="H14283" i="1" s="1"/>
  <c r="F14284" i="1"/>
  <c r="F14285" i="1"/>
  <c r="H14285" i="1" s="1"/>
  <c r="F14286" i="1"/>
  <c r="H14286" i="1" s="1"/>
  <c r="F14287" i="1"/>
  <c r="H14287" i="1" s="1"/>
  <c r="F14288" i="1"/>
  <c r="F14289" i="1"/>
  <c r="H14289" i="1" s="1"/>
  <c r="F14290" i="1"/>
  <c r="H14290" i="1" s="1"/>
  <c r="F14291" i="1"/>
  <c r="H14291" i="1" s="1"/>
  <c r="F14292" i="1"/>
  <c r="F14293" i="1"/>
  <c r="H14293" i="1" s="1"/>
  <c r="F14294" i="1"/>
  <c r="H14294" i="1" s="1"/>
  <c r="F14295" i="1"/>
  <c r="H14295" i="1" s="1"/>
  <c r="F14296" i="1"/>
  <c r="F14297" i="1"/>
  <c r="H14297" i="1" s="1"/>
  <c r="F14298" i="1"/>
  <c r="H14298" i="1" s="1"/>
  <c r="F14299" i="1"/>
  <c r="H14299" i="1" s="1"/>
  <c r="F14300" i="1"/>
  <c r="F14301" i="1"/>
  <c r="H14301" i="1" s="1"/>
  <c r="F14302" i="1"/>
  <c r="H14302" i="1" s="1"/>
  <c r="F14303" i="1"/>
  <c r="H14303" i="1" s="1"/>
  <c r="F14304" i="1"/>
  <c r="F14305" i="1"/>
  <c r="H14305" i="1" s="1"/>
  <c r="F14306" i="1"/>
  <c r="H14306" i="1" s="1"/>
  <c r="F14307" i="1"/>
  <c r="H14307" i="1" s="1"/>
  <c r="F14308" i="1"/>
  <c r="F14309" i="1"/>
  <c r="H14309" i="1" s="1"/>
  <c r="F14310" i="1"/>
  <c r="H14310" i="1" s="1"/>
  <c r="F14311" i="1"/>
  <c r="H14311" i="1" s="1"/>
  <c r="F14312" i="1"/>
  <c r="F14313" i="1"/>
  <c r="H14313" i="1" s="1"/>
  <c r="F14314" i="1"/>
  <c r="H14314" i="1" s="1"/>
  <c r="F14315" i="1"/>
  <c r="H14315" i="1" s="1"/>
  <c r="F14316" i="1"/>
  <c r="F14317" i="1"/>
  <c r="H14317" i="1" s="1"/>
  <c r="F14318" i="1"/>
  <c r="H14318" i="1" s="1"/>
  <c r="F14319" i="1"/>
  <c r="H14319" i="1" s="1"/>
  <c r="F14320" i="1"/>
  <c r="F14321" i="1"/>
  <c r="H14321" i="1" s="1"/>
  <c r="F14322" i="1"/>
  <c r="H14322" i="1" s="1"/>
  <c r="F14323" i="1"/>
  <c r="H14323" i="1" s="1"/>
  <c r="F14324" i="1"/>
  <c r="F14325" i="1"/>
  <c r="H14325" i="1" s="1"/>
  <c r="F14326" i="1"/>
  <c r="H14326" i="1" s="1"/>
  <c r="F14327" i="1"/>
  <c r="H14327" i="1" s="1"/>
  <c r="F14328" i="1"/>
  <c r="F14329" i="1"/>
  <c r="H14329" i="1" s="1"/>
  <c r="F14330" i="1"/>
  <c r="H14330" i="1" s="1"/>
  <c r="F14331" i="1"/>
  <c r="H14331" i="1" s="1"/>
  <c r="F14332" i="1"/>
  <c r="F14333" i="1"/>
  <c r="H14333" i="1" s="1"/>
  <c r="F14334" i="1"/>
  <c r="H14334" i="1" s="1"/>
  <c r="F14335" i="1"/>
  <c r="H14335" i="1" s="1"/>
  <c r="F14336" i="1"/>
  <c r="F14337" i="1"/>
  <c r="H14337" i="1" s="1"/>
  <c r="F14338" i="1"/>
  <c r="H14338" i="1" s="1"/>
  <c r="F14339" i="1"/>
  <c r="H14339" i="1" s="1"/>
  <c r="F14340" i="1"/>
  <c r="F14341" i="1"/>
  <c r="H14341" i="1" s="1"/>
  <c r="F14342" i="1"/>
  <c r="H14342" i="1" s="1"/>
  <c r="F14343" i="1"/>
  <c r="H14343" i="1" s="1"/>
  <c r="F14344" i="1"/>
  <c r="F14345" i="1"/>
  <c r="H14345" i="1" s="1"/>
  <c r="F14346" i="1"/>
  <c r="H14346" i="1" s="1"/>
  <c r="F14347" i="1"/>
  <c r="H14347" i="1" s="1"/>
  <c r="F14348" i="1"/>
  <c r="F14349" i="1"/>
  <c r="H14349" i="1" s="1"/>
  <c r="F14350" i="1"/>
  <c r="H14350" i="1" s="1"/>
  <c r="F14351" i="1"/>
  <c r="H14351" i="1" s="1"/>
  <c r="F14352" i="1"/>
  <c r="F14353" i="1"/>
  <c r="H14353" i="1" s="1"/>
  <c r="F14354" i="1"/>
  <c r="H14354" i="1" s="1"/>
  <c r="F14355" i="1"/>
  <c r="H14355" i="1" s="1"/>
  <c r="F14356" i="1"/>
  <c r="F14357" i="1"/>
  <c r="H14357" i="1" s="1"/>
  <c r="F14358" i="1"/>
  <c r="H14358" i="1" s="1"/>
  <c r="F14359" i="1"/>
  <c r="H14359" i="1" s="1"/>
  <c r="F14360" i="1"/>
  <c r="F14361" i="1"/>
  <c r="H14361" i="1" s="1"/>
  <c r="F14362" i="1"/>
  <c r="H14362" i="1" s="1"/>
  <c r="F14363" i="1"/>
  <c r="H14363" i="1" s="1"/>
  <c r="F14364" i="1"/>
  <c r="F14365" i="1"/>
  <c r="H14365" i="1" s="1"/>
  <c r="F14366" i="1"/>
  <c r="H14366" i="1" s="1"/>
  <c r="F14367" i="1"/>
  <c r="H14367" i="1" s="1"/>
  <c r="F14368" i="1"/>
  <c r="F14369" i="1"/>
  <c r="H14369" i="1" s="1"/>
  <c r="F14370" i="1"/>
  <c r="H14370" i="1" s="1"/>
  <c r="F14371" i="1"/>
  <c r="H14371" i="1" s="1"/>
  <c r="F14372" i="1"/>
  <c r="F14373" i="1"/>
  <c r="H14373" i="1" s="1"/>
  <c r="F14374" i="1"/>
  <c r="H14374" i="1" s="1"/>
  <c r="F14375" i="1"/>
  <c r="H14375" i="1" s="1"/>
  <c r="F14376" i="1"/>
  <c r="F14377" i="1"/>
  <c r="H14377" i="1" s="1"/>
  <c r="F14378" i="1"/>
  <c r="H14378" i="1" s="1"/>
  <c r="F14379" i="1"/>
  <c r="H14379" i="1" s="1"/>
  <c r="F14380" i="1"/>
  <c r="F14381" i="1"/>
  <c r="H14381" i="1" s="1"/>
  <c r="F14382" i="1"/>
  <c r="H14382" i="1" s="1"/>
  <c r="F14383" i="1"/>
  <c r="H14383" i="1" s="1"/>
  <c r="F14384" i="1"/>
  <c r="F14385" i="1"/>
  <c r="H14385" i="1" s="1"/>
  <c r="F14386" i="1"/>
  <c r="H14386" i="1" s="1"/>
  <c r="F14387" i="1"/>
  <c r="H14387" i="1" s="1"/>
  <c r="F14388" i="1"/>
  <c r="F14389" i="1"/>
  <c r="H14389" i="1" s="1"/>
  <c r="F14390" i="1"/>
  <c r="H14390" i="1" s="1"/>
  <c r="F14391" i="1"/>
  <c r="H14391" i="1" s="1"/>
  <c r="F14392" i="1"/>
  <c r="F14393" i="1"/>
  <c r="H14393" i="1" s="1"/>
  <c r="F14394" i="1"/>
  <c r="H14394" i="1" s="1"/>
  <c r="F14395" i="1"/>
  <c r="H14395" i="1" s="1"/>
  <c r="F14396" i="1"/>
  <c r="F14397" i="1"/>
  <c r="H14397" i="1" s="1"/>
  <c r="F14398" i="1"/>
  <c r="H14398" i="1" s="1"/>
  <c r="F14399" i="1"/>
  <c r="H14399" i="1" s="1"/>
  <c r="F14400" i="1"/>
  <c r="F14401" i="1"/>
  <c r="H14401" i="1" s="1"/>
  <c r="F14402" i="1"/>
  <c r="H14402" i="1" s="1"/>
  <c r="F14403" i="1"/>
  <c r="H14403" i="1" s="1"/>
  <c r="F14404" i="1"/>
  <c r="F14405" i="1"/>
  <c r="H14405" i="1" s="1"/>
  <c r="F14406" i="1"/>
  <c r="H14406" i="1" s="1"/>
  <c r="F14407" i="1"/>
  <c r="H14407" i="1" s="1"/>
  <c r="F14408" i="1"/>
  <c r="F14409" i="1"/>
  <c r="H14409" i="1" s="1"/>
  <c r="F14410" i="1"/>
  <c r="H14410" i="1" s="1"/>
  <c r="F14411" i="1"/>
  <c r="H14411" i="1" s="1"/>
  <c r="F14412" i="1"/>
  <c r="F14413" i="1"/>
  <c r="H14413" i="1" s="1"/>
  <c r="F14414" i="1"/>
  <c r="H14414" i="1" s="1"/>
  <c r="F14415" i="1"/>
  <c r="H14415" i="1" s="1"/>
  <c r="F14416" i="1"/>
  <c r="F14417" i="1"/>
  <c r="H14417" i="1" s="1"/>
  <c r="F14418" i="1"/>
  <c r="H14418" i="1" s="1"/>
  <c r="F14419" i="1"/>
  <c r="H14419" i="1" s="1"/>
  <c r="F14420" i="1"/>
  <c r="F14421" i="1"/>
  <c r="H14421" i="1" s="1"/>
  <c r="F14422" i="1"/>
  <c r="H14422" i="1" s="1"/>
  <c r="F14423" i="1"/>
  <c r="H14423" i="1" s="1"/>
  <c r="F14424" i="1"/>
  <c r="F14425" i="1"/>
  <c r="H14425" i="1" s="1"/>
  <c r="F14426" i="1"/>
  <c r="H14426" i="1" s="1"/>
  <c r="F14427" i="1"/>
  <c r="H14427" i="1" s="1"/>
  <c r="F14428" i="1"/>
  <c r="F14429" i="1"/>
  <c r="H14429" i="1" s="1"/>
  <c r="F14430" i="1"/>
  <c r="H14430" i="1" s="1"/>
  <c r="F14431" i="1"/>
  <c r="H14431" i="1" s="1"/>
  <c r="F14432" i="1"/>
  <c r="F14433" i="1"/>
  <c r="H14433" i="1" s="1"/>
  <c r="F14434" i="1"/>
  <c r="H14434" i="1" s="1"/>
  <c r="F14435" i="1"/>
  <c r="H14435" i="1" s="1"/>
  <c r="F14436" i="1"/>
  <c r="F14437" i="1"/>
  <c r="H14437" i="1" s="1"/>
  <c r="F14438" i="1"/>
  <c r="H14438" i="1" s="1"/>
  <c r="F14439" i="1"/>
  <c r="H14439" i="1" s="1"/>
  <c r="F14440" i="1"/>
  <c r="F14441" i="1"/>
  <c r="H14441" i="1" s="1"/>
  <c r="F14442" i="1"/>
  <c r="H14442" i="1" s="1"/>
  <c r="F14443" i="1"/>
  <c r="H14443" i="1" s="1"/>
  <c r="F14444" i="1"/>
  <c r="F14445" i="1"/>
  <c r="H14445" i="1" s="1"/>
  <c r="F14446" i="1"/>
  <c r="H14446" i="1" s="1"/>
  <c r="F14447" i="1"/>
  <c r="H14447" i="1" s="1"/>
  <c r="F14448" i="1"/>
  <c r="F14449" i="1"/>
  <c r="H14449" i="1" s="1"/>
  <c r="F14450" i="1"/>
  <c r="H14450" i="1" s="1"/>
  <c r="F14451" i="1"/>
  <c r="H14451" i="1" s="1"/>
  <c r="F14452" i="1"/>
  <c r="F14453" i="1"/>
  <c r="H14453" i="1" s="1"/>
  <c r="F14454" i="1"/>
  <c r="H14454" i="1" s="1"/>
  <c r="F14455" i="1"/>
  <c r="H14455" i="1" s="1"/>
  <c r="F14456" i="1"/>
  <c r="F14457" i="1"/>
  <c r="H14457" i="1" s="1"/>
  <c r="F14458" i="1"/>
  <c r="H14458" i="1" s="1"/>
  <c r="F14459" i="1"/>
  <c r="H14459" i="1" s="1"/>
  <c r="F14460" i="1"/>
  <c r="F14461" i="1"/>
  <c r="H14461" i="1" s="1"/>
  <c r="F14462" i="1"/>
  <c r="H14462" i="1" s="1"/>
  <c r="F14463" i="1"/>
  <c r="H14463" i="1" s="1"/>
  <c r="F14464" i="1"/>
  <c r="F14465" i="1"/>
  <c r="H14465" i="1" s="1"/>
  <c r="F14466" i="1"/>
  <c r="H14466" i="1" s="1"/>
  <c r="F14467" i="1"/>
  <c r="H14467" i="1" s="1"/>
  <c r="F14468" i="1"/>
  <c r="F14469" i="1"/>
  <c r="H14469" i="1" s="1"/>
  <c r="F14470" i="1"/>
  <c r="H14470" i="1" s="1"/>
  <c r="F14471" i="1"/>
  <c r="H14471" i="1" s="1"/>
  <c r="F14472" i="1"/>
  <c r="F14473" i="1"/>
  <c r="H14473" i="1" s="1"/>
  <c r="F14474" i="1"/>
  <c r="H14474" i="1" s="1"/>
  <c r="F14475" i="1"/>
  <c r="H14475" i="1" s="1"/>
  <c r="F14476" i="1"/>
  <c r="F14477" i="1"/>
  <c r="H14477" i="1" s="1"/>
  <c r="F14478" i="1"/>
  <c r="H14478" i="1" s="1"/>
  <c r="F14479" i="1"/>
  <c r="H14479" i="1" s="1"/>
  <c r="F14480" i="1"/>
  <c r="F14481" i="1"/>
  <c r="H14481" i="1" s="1"/>
  <c r="F14482" i="1"/>
  <c r="H14482" i="1" s="1"/>
  <c r="F14483" i="1"/>
  <c r="H14483" i="1" s="1"/>
  <c r="F14484" i="1"/>
  <c r="F14485" i="1"/>
  <c r="H14485" i="1" s="1"/>
  <c r="F14486" i="1"/>
  <c r="H14486" i="1" s="1"/>
  <c r="F14487" i="1"/>
  <c r="H14487" i="1" s="1"/>
  <c r="F14488" i="1"/>
  <c r="F14489" i="1"/>
  <c r="H14489" i="1" s="1"/>
  <c r="F14490" i="1"/>
  <c r="H14490" i="1" s="1"/>
  <c r="F14491" i="1"/>
  <c r="H14491" i="1" s="1"/>
  <c r="F14492" i="1"/>
  <c r="F14493" i="1"/>
  <c r="H14493" i="1" s="1"/>
  <c r="F14494" i="1"/>
  <c r="H14494" i="1" s="1"/>
  <c r="F14495" i="1"/>
  <c r="H14495" i="1" s="1"/>
  <c r="F14496" i="1"/>
  <c r="F14497" i="1"/>
  <c r="H14497" i="1" s="1"/>
  <c r="F14498" i="1"/>
  <c r="H14498" i="1" s="1"/>
  <c r="F14499" i="1"/>
  <c r="H14499" i="1" s="1"/>
  <c r="F14500" i="1"/>
  <c r="F14501" i="1"/>
  <c r="H14501" i="1" s="1"/>
  <c r="F14502" i="1"/>
  <c r="H14502" i="1" s="1"/>
  <c r="F14503" i="1"/>
  <c r="H14503" i="1" s="1"/>
  <c r="F14504" i="1"/>
  <c r="F14505" i="1"/>
  <c r="H14505" i="1" s="1"/>
  <c r="F14506" i="1"/>
  <c r="H14506" i="1" s="1"/>
  <c r="F14507" i="1"/>
  <c r="H14507" i="1" s="1"/>
  <c r="F14508" i="1"/>
  <c r="F14509" i="1"/>
  <c r="H14509" i="1" s="1"/>
  <c r="F14510" i="1"/>
  <c r="H14510" i="1" s="1"/>
  <c r="F14511" i="1"/>
  <c r="H14511" i="1" s="1"/>
  <c r="F14512" i="1"/>
  <c r="F14513" i="1"/>
  <c r="H14513" i="1" s="1"/>
  <c r="F14514" i="1"/>
  <c r="H14514" i="1" s="1"/>
  <c r="F14515" i="1"/>
  <c r="H14515" i="1" s="1"/>
  <c r="F14516" i="1"/>
  <c r="F14517" i="1"/>
  <c r="H14517" i="1" s="1"/>
  <c r="F14518" i="1"/>
  <c r="H14518" i="1" s="1"/>
  <c r="F14519" i="1"/>
  <c r="H14519" i="1" s="1"/>
  <c r="F14520" i="1"/>
  <c r="F14521" i="1"/>
  <c r="H14521" i="1" s="1"/>
  <c r="F14522" i="1"/>
  <c r="H14522" i="1" s="1"/>
  <c r="F14523" i="1"/>
  <c r="H14523" i="1" s="1"/>
  <c r="F14524" i="1"/>
  <c r="F14525" i="1"/>
  <c r="H14525" i="1" s="1"/>
  <c r="F14526" i="1"/>
  <c r="H14526" i="1" s="1"/>
  <c r="F14527" i="1"/>
  <c r="H14527" i="1" s="1"/>
  <c r="F14528" i="1"/>
  <c r="F14529" i="1"/>
  <c r="H14529" i="1" s="1"/>
  <c r="F14530" i="1"/>
  <c r="H14530" i="1" s="1"/>
  <c r="F14531" i="1"/>
  <c r="H14531" i="1" s="1"/>
  <c r="F14532" i="1"/>
  <c r="F14533" i="1"/>
  <c r="H14533" i="1" s="1"/>
  <c r="F14534" i="1"/>
  <c r="H14534" i="1" s="1"/>
  <c r="F14535" i="1"/>
  <c r="H14535" i="1" s="1"/>
  <c r="F14536" i="1"/>
  <c r="F14537" i="1"/>
  <c r="H14537" i="1" s="1"/>
  <c r="F14538" i="1"/>
  <c r="H14538" i="1" s="1"/>
  <c r="F14539" i="1"/>
  <c r="H14539" i="1" s="1"/>
  <c r="F14540" i="1"/>
  <c r="F14541" i="1"/>
  <c r="H14541" i="1" s="1"/>
  <c r="F14542" i="1"/>
  <c r="H14542" i="1" s="1"/>
  <c r="F14543" i="1"/>
  <c r="H14543" i="1" s="1"/>
  <c r="F14544" i="1"/>
  <c r="F14545" i="1"/>
  <c r="H14545" i="1" s="1"/>
  <c r="F14546" i="1"/>
  <c r="H14546" i="1" s="1"/>
  <c r="F14547" i="1"/>
  <c r="H14547" i="1" s="1"/>
  <c r="F14548" i="1"/>
  <c r="F14549" i="1"/>
  <c r="H14549" i="1" s="1"/>
  <c r="F14550" i="1"/>
  <c r="H14550" i="1" s="1"/>
  <c r="F14551" i="1"/>
  <c r="H14551" i="1" s="1"/>
  <c r="F14552" i="1"/>
  <c r="F14553" i="1"/>
  <c r="H14553" i="1" s="1"/>
  <c r="F14554" i="1"/>
  <c r="H14554" i="1" s="1"/>
  <c r="F14555" i="1"/>
  <c r="H14555" i="1" s="1"/>
  <c r="F14556" i="1"/>
  <c r="F14557" i="1"/>
  <c r="H14557" i="1" s="1"/>
  <c r="F14558" i="1"/>
  <c r="H14558" i="1" s="1"/>
  <c r="F14559" i="1"/>
  <c r="H14559" i="1" s="1"/>
  <c r="F14560" i="1"/>
  <c r="F14561" i="1"/>
  <c r="H14561" i="1" s="1"/>
  <c r="F14562" i="1"/>
  <c r="H14562" i="1" s="1"/>
  <c r="F14563" i="1"/>
  <c r="H14563" i="1" s="1"/>
  <c r="F14564" i="1"/>
  <c r="F14565" i="1"/>
  <c r="H14565" i="1" s="1"/>
  <c r="F14566" i="1"/>
  <c r="H14566" i="1" s="1"/>
  <c r="F14567" i="1"/>
  <c r="H14567" i="1" s="1"/>
  <c r="F14568" i="1"/>
  <c r="F14569" i="1"/>
  <c r="H14569" i="1" s="1"/>
  <c r="F14570" i="1"/>
  <c r="H14570" i="1" s="1"/>
  <c r="F14571" i="1"/>
  <c r="H14571" i="1" s="1"/>
  <c r="F14572" i="1"/>
  <c r="F14573" i="1"/>
  <c r="H14573" i="1" s="1"/>
  <c r="F14574" i="1"/>
  <c r="H14574" i="1" s="1"/>
  <c r="F14575" i="1"/>
  <c r="H14575" i="1" s="1"/>
  <c r="F14576" i="1"/>
  <c r="F14577" i="1"/>
  <c r="H14577" i="1" s="1"/>
  <c r="F14578" i="1"/>
  <c r="H14578" i="1" s="1"/>
  <c r="F14579" i="1"/>
  <c r="H14579" i="1" s="1"/>
  <c r="F14580" i="1"/>
  <c r="F14581" i="1"/>
  <c r="H14581" i="1" s="1"/>
  <c r="F14582" i="1"/>
  <c r="H14582" i="1" s="1"/>
  <c r="F14583" i="1"/>
  <c r="H14583" i="1" s="1"/>
  <c r="F14584" i="1"/>
  <c r="F14585" i="1"/>
  <c r="H14585" i="1" s="1"/>
  <c r="F14586" i="1"/>
  <c r="H14586" i="1" s="1"/>
  <c r="F14587" i="1"/>
  <c r="H14587" i="1" s="1"/>
  <c r="F14588" i="1"/>
  <c r="F14589" i="1"/>
  <c r="H14589" i="1" s="1"/>
  <c r="F14590" i="1"/>
  <c r="H14590" i="1" s="1"/>
  <c r="F14591" i="1"/>
  <c r="H14591" i="1" s="1"/>
  <c r="F14592" i="1"/>
  <c r="F14593" i="1"/>
  <c r="H14593" i="1" s="1"/>
  <c r="F14594" i="1"/>
  <c r="H14594" i="1" s="1"/>
  <c r="F14595" i="1"/>
  <c r="H14595" i="1" s="1"/>
  <c r="F14596" i="1"/>
  <c r="F14597" i="1"/>
  <c r="H14597" i="1" s="1"/>
  <c r="F14598" i="1"/>
  <c r="H14598" i="1" s="1"/>
  <c r="F14599" i="1"/>
  <c r="H14599" i="1" s="1"/>
  <c r="F14600" i="1"/>
  <c r="F14601" i="1"/>
  <c r="H14601" i="1" s="1"/>
  <c r="F14602" i="1"/>
  <c r="H14602" i="1" s="1"/>
  <c r="F14603" i="1"/>
  <c r="H14603" i="1" s="1"/>
  <c r="F14604" i="1"/>
  <c r="F14605" i="1"/>
  <c r="H14605" i="1" s="1"/>
  <c r="F14606" i="1"/>
  <c r="H14606" i="1" s="1"/>
  <c r="F14607" i="1"/>
  <c r="H14607" i="1" s="1"/>
  <c r="F14608" i="1"/>
  <c r="F14609" i="1"/>
  <c r="H14609" i="1" s="1"/>
  <c r="F14610" i="1"/>
  <c r="H14610" i="1" s="1"/>
  <c r="F14611" i="1"/>
  <c r="H14611" i="1" s="1"/>
  <c r="F14612" i="1"/>
  <c r="F14613" i="1"/>
  <c r="H14613" i="1" s="1"/>
  <c r="F14614" i="1"/>
  <c r="H14614" i="1" s="1"/>
  <c r="F14615" i="1"/>
  <c r="H14615" i="1" s="1"/>
  <c r="F14616" i="1"/>
  <c r="F14617" i="1"/>
  <c r="H14617" i="1" s="1"/>
  <c r="F14618" i="1"/>
  <c r="H14618" i="1" s="1"/>
  <c r="F14619" i="1"/>
  <c r="H14619" i="1" s="1"/>
  <c r="F14620" i="1"/>
  <c r="F14621" i="1"/>
  <c r="H14621" i="1" s="1"/>
  <c r="F14622" i="1"/>
  <c r="H14622" i="1" s="1"/>
  <c r="F14623" i="1"/>
  <c r="H14623" i="1" s="1"/>
  <c r="F14624" i="1"/>
  <c r="F14625" i="1"/>
  <c r="H14625" i="1" s="1"/>
  <c r="F14626" i="1"/>
  <c r="H14626" i="1" s="1"/>
  <c r="F14627" i="1"/>
  <c r="H14627" i="1" s="1"/>
  <c r="F14628" i="1"/>
  <c r="F14629" i="1"/>
  <c r="H14629" i="1" s="1"/>
  <c r="F14630" i="1"/>
  <c r="H14630" i="1" s="1"/>
  <c r="F14631" i="1"/>
  <c r="H14631" i="1" s="1"/>
  <c r="F14632" i="1"/>
  <c r="F14633" i="1"/>
  <c r="H14633" i="1" s="1"/>
  <c r="F14634" i="1"/>
  <c r="H14634" i="1" s="1"/>
  <c r="F14635" i="1"/>
  <c r="H14635" i="1" s="1"/>
  <c r="F14636" i="1"/>
  <c r="F14637" i="1"/>
  <c r="H14637" i="1" s="1"/>
  <c r="F14638" i="1"/>
  <c r="H14638" i="1" s="1"/>
  <c r="F14639" i="1"/>
  <c r="H14639" i="1" s="1"/>
  <c r="F14640" i="1"/>
  <c r="F14641" i="1"/>
  <c r="H14641" i="1" s="1"/>
  <c r="F14642" i="1"/>
  <c r="H14642" i="1" s="1"/>
  <c r="F14643" i="1"/>
  <c r="H14643" i="1" s="1"/>
  <c r="F14644" i="1"/>
  <c r="F14645" i="1"/>
  <c r="H14645" i="1" s="1"/>
  <c r="F14646" i="1"/>
  <c r="H14646" i="1" s="1"/>
  <c r="F14647" i="1"/>
  <c r="H14647" i="1" s="1"/>
  <c r="F14648" i="1"/>
  <c r="F14649" i="1"/>
  <c r="H14649" i="1" s="1"/>
  <c r="F14650" i="1"/>
  <c r="H14650" i="1" s="1"/>
  <c r="F14651" i="1"/>
  <c r="H14651" i="1" s="1"/>
  <c r="F14652" i="1"/>
  <c r="F14653" i="1"/>
  <c r="H14653" i="1" s="1"/>
  <c r="F14654" i="1"/>
  <c r="H14654" i="1" s="1"/>
  <c r="F14655" i="1"/>
  <c r="H14655" i="1" s="1"/>
  <c r="F14656" i="1"/>
  <c r="F14657" i="1"/>
  <c r="H14657" i="1" s="1"/>
  <c r="F14658" i="1"/>
  <c r="H14658" i="1" s="1"/>
  <c r="F14659" i="1"/>
  <c r="H14659" i="1" s="1"/>
  <c r="F14660" i="1"/>
  <c r="F14661" i="1"/>
  <c r="H14661" i="1" s="1"/>
  <c r="F14662" i="1"/>
  <c r="H14662" i="1" s="1"/>
  <c r="F14663" i="1"/>
  <c r="H14663" i="1" s="1"/>
  <c r="F14664" i="1"/>
  <c r="F14665" i="1"/>
  <c r="H14665" i="1" s="1"/>
  <c r="F14666" i="1"/>
  <c r="H14666" i="1" s="1"/>
  <c r="F14667" i="1"/>
  <c r="H14667" i="1" s="1"/>
  <c r="F14668" i="1"/>
  <c r="F14669" i="1"/>
  <c r="H14669" i="1" s="1"/>
  <c r="F14670" i="1"/>
  <c r="H14670" i="1" s="1"/>
  <c r="F14671" i="1"/>
  <c r="H14671" i="1" s="1"/>
  <c r="F14672" i="1"/>
  <c r="F14673" i="1"/>
  <c r="H14673" i="1" s="1"/>
  <c r="F14674" i="1"/>
  <c r="H14674" i="1" s="1"/>
  <c r="F14675" i="1"/>
  <c r="H14675" i="1" s="1"/>
  <c r="F14676" i="1"/>
  <c r="F14677" i="1"/>
  <c r="H14677" i="1" s="1"/>
  <c r="F14678" i="1"/>
  <c r="H14678" i="1" s="1"/>
  <c r="F14679" i="1"/>
  <c r="H14679" i="1" s="1"/>
  <c r="F14680" i="1"/>
  <c r="F14681" i="1"/>
  <c r="H14681" i="1" s="1"/>
  <c r="F14682" i="1"/>
  <c r="H14682" i="1" s="1"/>
  <c r="F14683" i="1"/>
  <c r="H14683" i="1" s="1"/>
  <c r="F14684" i="1"/>
  <c r="F14685" i="1"/>
  <c r="H14685" i="1" s="1"/>
  <c r="F14686" i="1"/>
  <c r="H14686" i="1" s="1"/>
  <c r="F14687" i="1"/>
  <c r="H14687" i="1" s="1"/>
  <c r="F14688" i="1"/>
  <c r="F14689" i="1"/>
  <c r="H14689" i="1" s="1"/>
  <c r="F14690" i="1"/>
  <c r="H14690" i="1" s="1"/>
  <c r="F14691" i="1"/>
  <c r="H14691" i="1" s="1"/>
  <c r="F14692" i="1"/>
  <c r="F14693" i="1"/>
  <c r="H14693" i="1" s="1"/>
  <c r="F14694" i="1"/>
  <c r="H14694" i="1" s="1"/>
  <c r="F14695" i="1"/>
  <c r="H14695" i="1" s="1"/>
  <c r="F14696" i="1"/>
  <c r="F14697" i="1"/>
  <c r="H14697" i="1" s="1"/>
  <c r="F14698" i="1"/>
  <c r="H14698" i="1" s="1"/>
  <c r="F14699" i="1"/>
  <c r="H14699" i="1" s="1"/>
  <c r="F14700" i="1"/>
  <c r="F14701" i="1"/>
  <c r="H14701" i="1" s="1"/>
  <c r="F14702" i="1"/>
  <c r="H14702" i="1" s="1"/>
  <c r="F14703" i="1"/>
  <c r="H14703" i="1" s="1"/>
  <c r="F14704" i="1"/>
  <c r="F14705" i="1"/>
  <c r="H14705" i="1" s="1"/>
  <c r="F14706" i="1"/>
  <c r="H14706" i="1" s="1"/>
  <c r="F14707" i="1"/>
  <c r="H14707" i="1" s="1"/>
  <c r="F14708" i="1"/>
  <c r="F14709" i="1"/>
  <c r="H14709" i="1" s="1"/>
  <c r="F14710" i="1"/>
  <c r="H14710" i="1" s="1"/>
  <c r="F14711" i="1"/>
  <c r="H14711" i="1" s="1"/>
  <c r="F14712" i="1"/>
  <c r="F14713" i="1"/>
  <c r="H14713" i="1" s="1"/>
  <c r="F14714" i="1"/>
  <c r="H14714" i="1" s="1"/>
  <c r="F14715" i="1"/>
  <c r="H14715" i="1" s="1"/>
  <c r="F14716" i="1"/>
  <c r="F14717" i="1"/>
  <c r="H14717" i="1" s="1"/>
  <c r="F14718" i="1"/>
  <c r="H14718" i="1" s="1"/>
  <c r="F14719" i="1"/>
  <c r="H14719" i="1" s="1"/>
  <c r="F14720" i="1"/>
  <c r="F14721" i="1"/>
  <c r="H14721" i="1" s="1"/>
  <c r="F14722" i="1"/>
  <c r="H14722" i="1" s="1"/>
  <c r="F14723" i="1"/>
  <c r="H14723" i="1" s="1"/>
  <c r="F14724" i="1"/>
  <c r="F14725" i="1"/>
  <c r="H14725" i="1" s="1"/>
  <c r="F14726" i="1"/>
  <c r="H14726" i="1" s="1"/>
  <c r="F14727" i="1"/>
  <c r="H14727" i="1" s="1"/>
  <c r="F14728" i="1"/>
  <c r="F14729" i="1"/>
  <c r="H14729" i="1" s="1"/>
  <c r="F14730" i="1"/>
  <c r="H14730" i="1" s="1"/>
  <c r="F14731" i="1"/>
  <c r="H14731" i="1" s="1"/>
  <c r="F14732" i="1"/>
  <c r="F14733" i="1"/>
  <c r="H14733" i="1" s="1"/>
  <c r="F14734" i="1"/>
  <c r="H14734" i="1" s="1"/>
  <c r="F14735" i="1"/>
  <c r="H14735" i="1" s="1"/>
  <c r="F14736" i="1"/>
  <c r="F14737" i="1"/>
  <c r="H14737" i="1" s="1"/>
  <c r="F14738" i="1"/>
  <c r="H14738" i="1" s="1"/>
  <c r="F14739" i="1"/>
  <c r="H14739" i="1" s="1"/>
  <c r="F14740" i="1"/>
  <c r="F14741" i="1"/>
  <c r="H14741" i="1" s="1"/>
  <c r="F14742" i="1"/>
  <c r="H14742" i="1" s="1"/>
  <c r="F14743" i="1"/>
  <c r="H14743" i="1" s="1"/>
  <c r="F14744" i="1"/>
  <c r="F14745" i="1"/>
  <c r="H14745" i="1" s="1"/>
  <c r="F14746" i="1"/>
  <c r="H14746" i="1" s="1"/>
  <c r="F14747" i="1"/>
  <c r="H14747" i="1" s="1"/>
  <c r="F14748" i="1"/>
  <c r="F14749" i="1"/>
  <c r="H14749" i="1" s="1"/>
  <c r="F14750" i="1"/>
  <c r="H14750" i="1" s="1"/>
  <c r="F14751" i="1"/>
  <c r="H14751" i="1" s="1"/>
  <c r="F14752" i="1"/>
  <c r="F14753" i="1"/>
  <c r="H14753" i="1" s="1"/>
  <c r="F14754" i="1"/>
  <c r="H14754" i="1" s="1"/>
  <c r="F14755" i="1"/>
  <c r="H14755" i="1" s="1"/>
  <c r="F14756" i="1"/>
  <c r="F14757" i="1"/>
  <c r="H14757" i="1" s="1"/>
  <c r="F14758" i="1"/>
  <c r="H14758" i="1" s="1"/>
  <c r="F14759" i="1"/>
  <c r="H14759" i="1" s="1"/>
  <c r="F14760" i="1"/>
  <c r="F14761" i="1"/>
  <c r="H14761" i="1" s="1"/>
  <c r="F14762" i="1"/>
  <c r="H14762" i="1" s="1"/>
  <c r="F14763" i="1"/>
  <c r="H14763" i="1" s="1"/>
  <c r="F14764" i="1"/>
  <c r="F14765" i="1"/>
  <c r="H14765" i="1" s="1"/>
  <c r="F14766" i="1"/>
  <c r="H14766" i="1" s="1"/>
  <c r="F14767" i="1"/>
  <c r="H14767" i="1" s="1"/>
  <c r="F14768" i="1"/>
  <c r="F14769" i="1"/>
  <c r="H14769" i="1" s="1"/>
  <c r="F14770" i="1"/>
  <c r="H14770" i="1" s="1"/>
  <c r="F14771" i="1"/>
  <c r="H14771" i="1" s="1"/>
  <c r="F14772" i="1"/>
  <c r="F14773" i="1"/>
  <c r="H14773" i="1" s="1"/>
  <c r="F14774" i="1"/>
  <c r="H14774" i="1" s="1"/>
  <c r="F14775" i="1"/>
  <c r="H14775" i="1" s="1"/>
  <c r="F14776" i="1"/>
  <c r="F14777" i="1"/>
  <c r="H14777" i="1" s="1"/>
  <c r="F14778" i="1"/>
  <c r="H14778" i="1" s="1"/>
  <c r="F14779" i="1"/>
  <c r="H14779" i="1" s="1"/>
  <c r="F14780" i="1"/>
  <c r="F14781" i="1"/>
  <c r="H14781" i="1" s="1"/>
  <c r="F14782" i="1"/>
  <c r="H14782" i="1" s="1"/>
  <c r="F14783" i="1"/>
  <c r="H14783" i="1" s="1"/>
  <c r="F14784" i="1"/>
  <c r="F14785" i="1"/>
  <c r="H14785" i="1" s="1"/>
  <c r="F14786" i="1"/>
  <c r="H14786" i="1" s="1"/>
  <c r="F14787" i="1"/>
  <c r="H14787" i="1" s="1"/>
  <c r="F14788" i="1"/>
  <c r="F14789" i="1"/>
  <c r="H14789" i="1" s="1"/>
  <c r="F14790" i="1"/>
  <c r="H14790" i="1" s="1"/>
  <c r="F14791" i="1"/>
  <c r="H14791" i="1" s="1"/>
  <c r="F14792" i="1"/>
  <c r="F14793" i="1"/>
  <c r="H14793" i="1" s="1"/>
  <c r="F14794" i="1"/>
  <c r="H14794" i="1" s="1"/>
  <c r="F14795" i="1"/>
  <c r="H14795" i="1" s="1"/>
  <c r="F14796" i="1"/>
  <c r="F14797" i="1"/>
  <c r="H14797" i="1" s="1"/>
  <c r="F14798" i="1"/>
  <c r="H14798" i="1" s="1"/>
  <c r="F14799" i="1"/>
  <c r="H14799" i="1" s="1"/>
  <c r="F14800" i="1"/>
  <c r="F14801" i="1"/>
  <c r="H14801" i="1" s="1"/>
  <c r="F14802" i="1"/>
  <c r="H14802" i="1" s="1"/>
  <c r="F14803" i="1"/>
  <c r="H14803" i="1" s="1"/>
  <c r="F14804" i="1"/>
  <c r="F14805" i="1"/>
  <c r="H14805" i="1" s="1"/>
  <c r="F14806" i="1"/>
  <c r="H14806" i="1" s="1"/>
  <c r="F14807" i="1"/>
  <c r="H14807" i="1" s="1"/>
  <c r="F14808" i="1"/>
  <c r="F14809" i="1"/>
  <c r="H14809" i="1" s="1"/>
  <c r="F14810" i="1"/>
  <c r="H14810" i="1" s="1"/>
  <c r="F14811" i="1"/>
  <c r="H14811" i="1" s="1"/>
  <c r="F14812" i="1"/>
  <c r="F14813" i="1"/>
  <c r="H14813" i="1" s="1"/>
  <c r="F14814" i="1"/>
  <c r="H14814" i="1" s="1"/>
  <c r="F14815" i="1"/>
  <c r="H14815" i="1" s="1"/>
  <c r="F14816" i="1"/>
  <c r="F14817" i="1"/>
  <c r="H14817" i="1" s="1"/>
  <c r="F14818" i="1"/>
  <c r="H14818" i="1" s="1"/>
  <c r="F14819" i="1"/>
  <c r="H14819" i="1" s="1"/>
  <c r="F14820" i="1"/>
  <c r="F14821" i="1"/>
  <c r="H14821" i="1" s="1"/>
  <c r="F14822" i="1"/>
  <c r="H14822" i="1" s="1"/>
  <c r="F14823" i="1"/>
  <c r="H14823" i="1" s="1"/>
  <c r="F14824" i="1"/>
  <c r="F14825" i="1"/>
  <c r="H14825" i="1" s="1"/>
  <c r="F14826" i="1"/>
  <c r="H14826" i="1" s="1"/>
  <c r="F14827" i="1"/>
  <c r="H14827" i="1" s="1"/>
  <c r="F14828" i="1"/>
  <c r="F14829" i="1"/>
  <c r="H14829" i="1" s="1"/>
  <c r="F14830" i="1"/>
  <c r="H14830" i="1" s="1"/>
  <c r="F14831" i="1"/>
  <c r="H14831" i="1" s="1"/>
  <c r="F14832" i="1"/>
  <c r="F14833" i="1"/>
  <c r="H14833" i="1" s="1"/>
  <c r="F14834" i="1"/>
  <c r="H14834" i="1" s="1"/>
  <c r="F14835" i="1"/>
  <c r="H14835" i="1" s="1"/>
  <c r="F14836" i="1"/>
  <c r="F14837" i="1"/>
  <c r="H14837" i="1" s="1"/>
  <c r="F14838" i="1"/>
  <c r="H14838" i="1" s="1"/>
  <c r="F14839" i="1"/>
  <c r="H14839" i="1" s="1"/>
  <c r="F14840" i="1"/>
  <c r="F14841" i="1"/>
  <c r="H14841" i="1" s="1"/>
  <c r="F14842" i="1"/>
  <c r="H14842" i="1" s="1"/>
  <c r="F14843" i="1"/>
  <c r="H14843" i="1" s="1"/>
  <c r="F14844" i="1"/>
  <c r="F14845" i="1"/>
  <c r="H14845" i="1" s="1"/>
  <c r="F14846" i="1"/>
  <c r="H14846" i="1" s="1"/>
  <c r="F14847" i="1"/>
  <c r="H14847" i="1" s="1"/>
  <c r="F14848" i="1"/>
  <c r="F14849" i="1"/>
  <c r="H14849" i="1" s="1"/>
  <c r="F14850" i="1"/>
  <c r="H14850" i="1" s="1"/>
  <c r="F14851" i="1"/>
  <c r="H14851" i="1" s="1"/>
  <c r="F14852" i="1"/>
  <c r="F14853" i="1"/>
  <c r="H14853" i="1" s="1"/>
  <c r="F14854" i="1"/>
  <c r="H14854" i="1" s="1"/>
  <c r="F14855" i="1"/>
  <c r="H14855" i="1" s="1"/>
  <c r="F14856" i="1"/>
  <c r="F14857" i="1"/>
  <c r="H14857" i="1" s="1"/>
  <c r="F14858" i="1"/>
  <c r="H14858" i="1" s="1"/>
  <c r="F14859" i="1"/>
  <c r="H14859" i="1" s="1"/>
  <c r="F14860" i="1"/>
  <c r="F14861" i="1"/>
  <c r="H14861" i="1" s="1"/>
  <c r="F14862" i="1"/>
  <c r="H14862" i="1" s="1"/>
  <c r="F14863" i="1"/>
  <c r="H14863" i="1" s="1"/>
  <c r="F14864" i="1"/>
  <c r="F14865" i="1"/>
  <c r="H14865" i="1" s="1"/>
  <c r="F14866" i="1"/>
  <c r="H14866" i="1" s="1"/>
  <c r="F14867" i="1"/>
  <c r="H14867" i="1" s="1"/>
  <c r="F14868" i="1"/>
  <c r="F14869" i="1"/>
  <c r="H14869" i="1" s="1"/>
  <c r="F14870" i="1"/>
  <c r="H14870" i="1" s="1"/>
  <c r="F14871" i="1"/>
  <c r="H14871" i="1" s="1"/>
  <c r="F14872" i="1"/>
  <c r="F14873" i="1"/>
  <c r="H14873" i="1" s="1"/>
  <c r="F14874" i="1"/>
  <c r="H14874" i="1" s="1"/>
  <c r="F14875" i="1"/>
  <c r="H14875" i="1" s="1"/>
  <c r="F14876" i="1"/>
  <c r="F14877" i="1"/>
  <c r="H14877" i="1" s="1"/>
  <c r="F14878" i="1"/>
  <c r="H14878" i="1" s="1"/>
  <c r="F14879" i="1"/>
  <c r="H14879" i="1" s="1"/>
  <c r="F14880" i="1"/>
  <c r="F14881" i="1"/>
  <c r="H14881" i="1" s="1"/>
  <c r="F14882" i="1"/>
  <c r="H14882" i="1" s="1"/>
  <c r="F14883" i="1"/>
  <c r="H14883" i="1" s="1"/>
  <c r="F14884" i="1"/>
  <c r="F14885" i="1"/>
  <c r="H14885" i="1" s="1"/>
  <c r="F14886" i="1"/>
  <c r="H14886" i="1" s="1"/>
  <c r="F14887" i="1"/>
  <c r="H14887" i="1" s="1"/>
  <c r="F14888" i="1"/>
  <c r="F14889" i="1"/>
  <c r="H14889" i="1" s="1"/>
  <c r="F14890" i="1"/>
  <c r="H14890" i="1" s="1"/>
  <c r="F14891" i="1"/>
  <c r="H14891" i="1" s="1"/>
  <c r="F14892" i="1"/>
  <c r="F14893" i="1"/>
  <c r="H14893" i="1" s="1"/>
  <c r="F14894" i="1"/>
  <c r="H14894" i="1" s="1"/>
  <c r="F14895" i="1"/>
  <c r="H14895" i="1" s="1"/>
  <c r="F14896" i="1"/>
  <c r="F14897" i="1"/>
  <c r="H14897" i="1" s="1"/>
  <c r="F14898" i="1"/>
  <c r="H14898" i="1" s="1"/>
  <c r="F14899" i="1"/>
  <c r="H14899" i="1" s="1"/>
  <c r="F14900" i="1"/>
  <c r="F14901" i="1"/>
  <c r="H14901" i="1" s="1"/>
  <c r="F14902" i="1"/>
  <c r="H14902" i="1" s="1"/>
  <c r="F14903" i="1"/>
  <c r="H14903" i="1" s="1"/>
  <c r="F14904" i="1"/>
  <c r="F14905" i="1"/>
  <c r="H14905" i="1" s="1"/>
  <c r="F14906" i="1"/>
  <c r="H14906" i="1" s="1"/>
  <c r="F14907" i="1"/>
  <c r="H14907" i="1" s="1"/>
  <c r="F14908" i="1"/>
  <c r="F14909" i="1"/>
  <c r="H14909" i="1" s="1"/>
  <c r="F14910" i="1"/>
  <c r="H14910" i="1" s="1"/>
  <c r="F14911" i="1"/>
  <c r="H14911" i="1" s="1"/>
  <c r="F14912" i="1"/>
  <c r="F14913" i="1"/>
  <c r="H14913" i="1" s="1"/>
  <c r="F14914" i="1"/>
  <c r="H14914" i="1" s="1"/>
  <c r="F14915" i="1"/>
  <c r="H14915" i="1" s="1"/>
  <c r="F14916" i="1"/>
  <c r="F14917" i="1"/>
  <c r="H14917" i="1" s="1"/>
  <c r="F14918" i="1"/>
  <c r="H14918" i="1" s="1"/>
  <c r="F14919" i="1"/>
  <c r="H14919" i="1" s="1"/>
  <c r="F14920" i="1"/>
  <c r="F14921" i="1"/>
  <c r="H14921" i="1" s="1"/>
  <c r="F14922" i="1"/>
  <c r="H14922" i="1" s="1"/>
  <c r="F14923" i="1"/>
  <c r="H14923" i="1" s="1"/>
  <c r="F14924" i="1"/>
  <c r="F14925" i="1"/>
  <c r="H14925" i="1" s="1"/>
  <c r="F14926" i="1"/>
  <c r="H14926" i="1" s="1"/>
  <c r="F14927" i="1"/>
  <c r="H14927" i="1" s="1"/>
  <c r="F14928" i="1"/>
  <c r="F14929" i="1"/>
  <c r="H14929" i="1" s="1"/>
  <c r="F14930" i="1"/>
  <c r="H14930" i="1" s="1"/>
  <c r="F14931" i="1"/>
  <c r="H14931" i="1" s="1"/>
  <c r="F14932" i="1"/>
  <c r="F14933" i="1"/>
  <c r="H14933" i="1" s="1"/>
  <c r="F14934" i="1"/>
  <c r="H14934" i="1" s="1"/>
  <c r="F14935" i="1"/>
  <c r="H14935" i="1" s="1"/>
  <c r="F14936" i="1"/>
  <c r="F14937" i="1"/>
  <c r="H14937" i="1" s="1"/>
  <c r="F14938" i="1"/>
  <c r="H14938" i="1" s="1"/>
  <c r="F14939" i="1"/>
  <c r="H14939" i="1" s="1"/>
  <c r="F14940" i="1"/>
  <c r="F14941" i="1"/>
  <c r="H14941" i="1" s="1"/>
  <c r="F14942" i="1"/>
  <c r="H14942" i="1" s="1"/>
  <c r="F14943" i="1"/>
  <c r="H14943" i="1" s="1"/>
  <c r="F14944" i="1"/>
  <c r="F14945" i="1"/>
  <c r="H14945" i="1" s="1"/>
  <c r="F14946" i="1"/>
  <c r="H14946" i="1" s="1"/>
  <c r="F14947" i="1"/>
  <c r="H14947" i="1" s="1"/>
  <c r="F14948" i="1"/>
  <c r="F14949" i="1"/>
  <c r="H14949" i="1" s="1"/>
  <c r="F14950" i="1"/>
  <c r="H14950" i="1" s="1"/>
  <c r="F14951" i="1"/>
  <c r="H14951" i="1" s="1"/>
  <c r="F14952" i="1"/>
  <c r="F14953" i="1"/>
  <c r="H14953" i="1" s="1"/>
  <c r="F14954" i="1"/>
  <c r="H14954" i="1" s="1"/>
  <c r="F14955" i="1"/>
  <c r="H14955" i="1" s="1"/>
  <c r="F14956" i="1"/>
  <c r="F14957" i="1"/>
  <c r="H14957" i="1" s="1"/>
  <c r="F14958" i="1"/>
  <c r="H14958" i="1" s="1"/>
  <c r="F14959" i="1"/>
  <c r="H14959" i="1" s="1"/>
  <c r="F14960" i="1"/>
  <c r="F14961" i="1"/>
  <c r="H14961" i="1" s="1"/>
  <c r="F14962" i="1"/>
  <c r="H14962" i="1" s="1"/>
  <c r="F14963" i="1"/>
  <c r="H14963" i="1" s="1"/>
  <c r="F14964" i="1"/>
  <c r="F14965" i="1"/>
  <c r="H14965" i="1" s="1"/>
  <c r="F14966" i="1"/>
  <c r="H14966" i="1" s="1"/>
  <c r="F14967" i="1"/>
  <c r="H14967" i="1" s="1"/>
  <c r="F14968" i="1"/>
  <c r="F14969" i="1"/>
  <c r="H14969" i="1" s="1"/>
  <c r="F14970" i="1"/>
  <c r="H14970" i="1" s="1"/>
  <c r="F14971" i="1"/>
  <c r="H14971" i="1" s="1"/>
  <c r="F14972" i="1"/>
  <c r="F14973" i="1"/>
  <c r="H14973" i="1" s="1"/>
  <c r="F14974" i="1"/>
  <c r="H14974" i="1" s="1"/>
  <c r="F14975" i="1"/>
  <c r="H14975" i="1" s="1"/>
  <c r="F14976" i="1"/>
  <c r="F14977" i="1"/>
  <c r="H14977" i="1" s="1"/>
  <c r="F14978" i="1"/>
  <c r="H14978" i="1" s="1"/>
  <c r="F14979" i="1"/>
  <c r="H14979" i="1" s="1"/>
  <c r="F14980" i="1"/>
  <c r="F14981" i="1"/>
  <c r="H14981" i="1" s="1"/>
  <c r="F14982" i="1"/>
  <c r="H14982" i="1" s="1"/>
  <c r="F14983" i="1"/>
  <c r="H14983" i="1" s="1"/>
  <c r="F14984" i="1"/>
  <c r="F14985" i="1"/>
  <c r="H14985" i="1" s="1"/>
  <c r="F14986" i="1"/>
  <c r="H14986" i="1" s="1"/>
  <c r="F14987" i="1"/>
  <c r="H14987" i="1" s="1"/>
  <c r="F14988" i="1"/>
  <c r="F14989" i="1"/>
  <c r="H14989" i="1" s="1"/>
  <c r="F14990" i="1"/>
  <c r="H14990" i="1" s="1"/>
  <c r="F14991" i="1"/>
  <c r="H14991" i="1" s="1"/>
  <c r="F14992" i="1"/>
  <c r="F14993" i="1"/>
  <c r="H14993" i="1" s="1"/>
  <c r="F14994" i="1"/>
  <c r="H14994" i="1" s="1"/>
  <c r="F14995" i="1"/>
  <c r="H14995" i="1" s="1"/>
  <c r="F14996" i="1"/>
  <c r="F14997" i="1"/>
  <c r="H14997" i="1" s="1"/>
  <c r="F14998" i="1"/>
  <c r="H14998" i="1" s="1"/>
  <c r="F14999" i="1"/>
  <c r="H14999" i="1" s="1"/>
  <c r="F15000" i="1"/>
  <c r="F15001" i="1"/>
  <c r="H15001" i="1" s="1"/>
  <c r="F15002" i="1"/>
  <c r="H15002" i="1" s="1"/>
  <c r="F15003" i="1"/>
  <c r="H15003" i="1" s="1"/>
  <c r="F15004" i="1"/>
  <c r="F15005" i="1"/>
  <c r="H15005" i="1" s="1"/>
  <c r="F15006" i="1"/>
  <c r="H15006" i="1" s="1"/>
  <c r="F15007" i="1"/>
  <c r="H15007" i="1" s="1"/>
  <c r="F15008" i="1"/>
  <c r="F15009" i="1"/>
  <c r="H15009" i="1" s="1"/>
  <c r="F15010" i="1"/>
  <c r="H15010" i="1" s="1"/>
  <c r="F15011" i="1"/>
  <c r="H15011" i="1" s="1"/>
  <c r="F15012" i="1"/>
  <c r="F15013" i="1"/>
  <c r="H15013" i="1" s="1"/>
  <c r="F15014" i="1"/>
  <c r="H15014" i="1" s="1"/>
  <c r="F15015" i="1"/>
  <c r="H15015" i="1" s="1"/>
  <c r="F15016" i="1"/>
  <c r="F15017" i="1"/>
  <c r="H15017" i="1" s="1"/>
  <c r="F15018" i="1"/>
  <c r="H15018" i="1" s="1"/>
  <c r="F15019" i="1"/>
  <c r="H15019" i="1" s="1"/>
  <c r="F15020" i="1"/>
  <c r="F15021" i="1"/>
  <c r="H15021" i="1" s="1"/>
  <c r="F15022" i="1"/>
  <c r="H15022" i="1" s="1"/>
  <c r="F15023" i="1"/>
  <c r="H15023" i="1" s="1"/>
  <c r="F15024" i="1"/>
  <c r="F15025" i="1"/>
  <c r="H15025" i="1" s="1"/>
  <c r="F15026" i="1"/>
  <c r="H15026" i="1" s="1"/>
  <c r="F15027" i="1"/>
  <c r="H15027" i="1" s="1"/>
  <c r="F15028" i="1"/>
  <c r="F15029" i="1"/>
  <c r="H15029" i="1" s="1"/>
  <c r="F15030" i="1"/>
  <c r="H15030" i="1" s="1"/>
  <c r="F15031" i="1"/>
  <c r="H15031" i="1" s="1"/>
  <c r="F15032" i="1"/>
  <c r="F15033" i="1"/>
  <c r="H15033" i="1" s="1"/>
  <c r="F15034" i="1"/>
  <c r="H15034" i="1" s="1"/>
  <c r="F15035" i="1"/>
  <c r="H15035" i="1" s="1"/>
  <c r="F15036" i="1"/>
  <c r="F15037" i="1"/>
  <c r="H15037" i="1" s="1"/>
  <c r="F15038" i="1"/>
  <c r="H15038" i="1" s="1"/>
  <c r="F15039" i="1"/>
  <c r="H15039" i="1" s="1"/>
  <c r="F15040" i="1"/>
  <c r="F15041" i="1"/>
  <c r="H15041" i="1" s="1"/>
  <c r="F15042" i="1"/>
  <c r="H15042" i="1" s="1"/>
  <c r="F15043" i="1"/>
  <c r="H15043" i="1" s="1"/>
  <c r="F15044" i="1"/>
  <c r="F15045" i="1"/>
  <c r="H15045" i="1" s="1"/>
  <c r="F15046" i="1"/>
  <c r="H15046" i="1" s="1"/>
  <c r="F15047" i="1"/>
  <c r="H15047" i="1" s="1"/>
  <c r="F15048" i="1"/>
  <c r="F15049" i="1"/>
  <c r="H15049" i="1" s="1"/>
  <c r="F15050" i="1"/>
  <c r="H15050" i="1" s="1"/>
  <c r="F15051" i="1"/>
  <c r="H15051" i="1" s="1"/>
  <c r="F15052" i="1"/>
  <c r="F15053" i="1"/>
  <c r="H15053" i="1" s="1"/>
  <c r="F15054" i="1"/>
  <c r="H15054" i="1" s="1"/>
  <c r="F15055" i="1"/>
  <c r="H15055" i="1" s="1"/>
  <c r="F15056" i="1"/>
  <c r="F15057" i="1"/>
  <c r="H15057" i="1" s="1"/>
  <c r="F15058" i="1"/>
  <c r="H15058" i="1" s="1"/>
  <c r="F15059" i="1"/>
  <c r="H15059" i="1" s="1"/>
  <c r="F15060" i="1"/>
  <c r="F15061" i="1"/>
  <c r="H15061" i="1" s="1"/>
  <c r="F15062" i="1"/>
  <c r="H15062" i="1" s="1"/>
  <c r="F15063" i="1"/>
  <c r="H15063" i="1" s="1"/>
  <c r="F15064" i="1"/>
  <c r="F15065" i="1"/>
  <c r="H15065" i="1" s="1"/>
  <c r="F15066" i="1"/>
  <c r="H15066" i="1" s="1"/>
  <c r="F15067" i="1"/>
  <c r="H15067" i="1" s="1"/>
  <c r="F15068" i="1"/>
  <c r="F15069" i="1"/>
  <c r="H15069" i="1" s="1"/>
  <c r="F15070" i="1"/>
  <c r="H15070" i="1" s="1"/>
  <c r="F15071" i="1"/>
  <c r="H15071" i="1" s="1"/>
  <c r="F15072" i="1"/>
  <c r="F15073" i="1"/>
  <c r="H15073" i="1" s="1"/>
  <c r="F15074" i="1"/>
  <c r="H15074" i="1" s="1"/>
  <c r="F15075" i="1"/>
  <c r="H15075" i="1" s="1"/>
  <c r="F15076" i="1"/>
  <c r="F15077" i="1"/>
  <c r="H15077" i="1" s="1"/>
  <c r="F15078" i="1"/>
  <c r="H15078" i="1" s="1"/>
  <c r="F15079" i="1"/>
  <c r="H15079" i="1" s="1"/>
  <c r="F15080" i="1"/>
  <c r="F15081" i="1"/>
  <c r="H15081" i="1" s="1"/>
  <c r="F15082" i="1"/>
  <c r="H15082" i="1" s="1"/>
  <c r="F15083" i="1"/>
  <c r="H15083" i="1" s="1"/>
  <c r="F15084" i="1"/>
  <c r="F15085" i="1"/>
  <c r="H15085" i="1" s="1"/>
  <c r="F15086" i="1"/>
  <c r="H15086" i="1" s="1"/>
  <c r="F15087" i="1"/>
  <c r="H15087" i="1" s="1"/>
  <c r="F15088" i="1"/>
  <c r="F15089" i="1"/>
  <c r="H15089" i="1" s="1"/>
  <c r="F15090" i="1"/>
  <c r="H15090" i="1" s="1"/>
  <c r="F15091" i="1"/>
  <c r="H15091" i="1" s="1"/>
  <c r="F15092" i="1"/>
  <c r="F15093" i="1"/>
  <c r="H15093" i="1" s="1"/>
  <c r="F15094" i="1"/>
  <c r="H15094" i="1" s="1"/>
  <c r="F15095" i="1"/>
  <c r="H15095" i="1" s="1"/>
  <c r="F15096" i="1"/>
  <c r="F15097" i="1"/>
  <c r="H15097" i="1" s="1"/>
  <c r="F15098" i="1"/>
  <c r="H15098" i="1" s="1"/>
  <c r="F15099" i="1"/>
  <c r="H15099" i="1" s="1"/>
  <c r="F15100" i="1"/>
  <c r="F15101" i="1"/>
  <c r="H15101" i="1" s="1"/>
  <c r="F15102" i="1"/>
  <c r="H15102" i="1" s="1"/>
  <c r="F15103" i="1"/>
  <c r="H15103" i="1" s="1"/>
  <c r="F15104" i="1"/>
  <c r="F15105" i="1"/>
  <c r="H15105" i="1" s="1"/>
  <c r="F15106" i="1"/>
  <c r="H15106" i="1" s="1"/>
  <c r="F15107" i="1"/>
  <c r="H15107" i="1" s="1"/>
  <c r="F15108" i="1"/>
  <c r="F15109" i="1"/>
  <c r="H15109" i="1" s="1"/>
  <c r="F15110" i="1"/>
  <c r="H15110" i="1" s="1"/>
  <c r="F15111" i="1"/>
  <c r="H15111" i="1" s="1"/>
  <c r="F15112" i="1"/>
  <c r="F15113" i="1"/>
  <c r="H15113" i="1" s="1"/>
  <c r="F15114" i="1"/>
  <c r="H15114" i="1" s="1"/>
  <c r="F15115" i="1"/>
  <c r="H15115" i="1" s="1"/>
  <c r="F15116" i="1"/>
  <c r="F15117" i="1"/>
  <c r="H15117" i="1" s="1"/>
  <c r="F15118" i="1"/>
  <c r="H15118" i="1" s="1"/>
  <c r="F15119" i="1"/>
  <c r="H15119" i="1" s="1"/>
  <c r="F15120" i="1"/>
  <c r="F15121" i="1"/>
  <c r="H15121" i="1" s="1"/>
  <c r="F15122" i="1"/>
  <c r="H15122" i="1" s="1"/>
  <c r="F15123" i="1"/>
  <c r="H15123" i="1" s="1"/>
  <c r="F15124" i="1"/>
  <c r="F15125" i="1"/>
  <c r="H15125" i="1" s="1"/>
  <c r="F15126" i="1"/>
  <c r="H15126" i="1" s="1"/>
  <c r="F15127" i="1"/>
  <c r="H15127" i="1" s="1"/>
  <c r="F15128" i="1"/>
  <c r="F15129" i="1"/>
  <c r="H15129" i="1" s="1"/>
  <c r="F15130" i="1"/>
  <c r="H15130" i="1" s="1"/>
  <c r="F15131" i="1"/>
  <c r="H15131" i="1" s="1"/>
  <c r="F15132" i="1"/>
  <c r="F15133" i="1"/>
  <c r="H15133" i="1" s="1"/>
  <c r="F15134" i="1"/>
  <c r="H15134" i="1" s="1"/>
  <c r="F15135" i="1"/>
  <c r="H15135" i="1" s="1"/>
  <c r="F15136" i="1"/>
  <c r="F15137" i="1"/>
  <c r="H15137" i="1" s="1"/>
  <c r="F15138" i="1"/>
  <c r="H15138" i="1" s="1"/>
  <c r="F15139" i="1"/>
  <c r="H15139" i="1" s="1"/>
  <c r="F15140" i="1"/>
  <c r="F15141" i="1"/>
  <c r="H15141" i="1" s="1"/>
  <c r="F15142" i="1"/>
  <c r="H15142" i="1" s="1"/>
  <c r="F15143" i="1"/>
  <c r="H15143" i="1" s="1"/>
  <c r="F15144" i="1"/>
  <c r="F15145" i="1"/>
  <c r="H15145" i="1" s="1"/>
  <c r="F15146" i="1"/>
  <c r="H15146" i="1" s="1"/>
  <c r="F15147" i="1"/>
  <c r="H15147" i="1" s="1"/>
  <c r="F15148" i="1"/>
  <c r="F15149" i="1"/>
  <c r="H15149" i="1" s="1"/>
  <c r="F15150" i="1"/>
  <c r="H15150" i="1" s="1"/>
  <c r="F15151" i="1"/>
  <c r="H15151" i="1" s="1"/>
  <c r="F15152" i="1"/>
  <c r="F15153" i="1"/>
  <c r="H15153" i="1" s="1"/>
  <c r="F15154" i="1"/>
  <c r="H15154" i="1" s="1"/>
  <c r="F15155" i="1"/>
  <c r="H15155" i="1" s="1"/>
  <c r="F15156" i="1"/>
  <c r="F15157" i="1"/>
  <c r="H15157" i="1" s="1"/>
  <c r="F15158" i="1"/>
  <c r="H15158" i="1" s="1"/>
  <c r="F15159" i="1"/>
  <c r="H15159" i="1" s="1"/>
  <c r="F15160" i="1"/>
  <c r="F15161" i="1"/>
  <c r="H15161" i="1" s="1"/>
  <c r="F15162" i="1"/>
  <c r="H15162" i="1" s="1"/>
  <c r="F15163" i="1"/>
  <c r="H15163" i="1" s="1"/>
  <c r="F15164" i="1"/>
  <c r="F15165" i="1"/>
  <c r="H15165" i="1" s="1"/>
  <c r="F15166" i="1"/>
  <c r="H15166" i="1" s="1"/>
  <c r="F15167" i="1"/>
  <c r="H15167" i="1" s="1"/>
  <c r="F15168" i="1"/>
  <c r="F15169" i="1"/>
  <c r="H15169" i="1" s="1"/>
  <c r="F15170" i="1"/>
  <c r="H15170" i="1" s="1"/>
  <c r="F15171" i="1"/>
  <c r="H15171" i="1" s="1"/>
  <c r="F15172" i="1"/>
  <c r="F15173" i="1"/>
  <c r="H15173" i="1" s="1"/>
  <c r="F15174" i="1"/>
  <c r="H15174" i="1" s="1"/>
  <c r="F15175" i="1"/>
  <c r="H15175" i="1" s="1"/>
  <c r="F15176" i="1"/>
  <c r="F15177" i="1"/>
  <c r="H15177" i="1" s="1"/>
  <c r="F15178" i="1"/>
  <c r="H15178" i="1" s="1"/>
  <c r="F15179" i="1"/>
  <c r="H15179" i="1" s="1"/>
  <c r="F15180" i="1"/>
  <c r="F15181" i="1"/>
  <c r="H15181" i="1" s="1"/>
  <c r="F15182" i="1"/>
  <c r="H15182" i="1" s="1"/>
  <c r="F15183" i="1"/>
  <c r="H15183" i="1" s="1"/>
  <c r="F15184" i="1"/>
  <c r="F15185" i="1"/>
  <c r="H15185" i="1" s="1"/>
  <c r="F15186" i="1"/>
  <c r="H15186" i="1" s="1"/>
  <c r="F15187" i="1"/>
  <c r="H15187" i="1" s="1"/>
  <c r="F15188" i="1"/>
  <c r="F15189" i="1"/>
  <c r="H15189" i="1" s="1"/>
  <c r="F15190" i="1"/>
  <c r="H15190" i="1" s="1"/>
  <c r="F15191" i="1"/>
  <c r="H15191" i="1" s="1"/>
  <c r="F15192" i="1"/>
  <c r="F15193" i="1"/>
  <c r="H15193" i="1" s="1"/>
  <c r="F15194" i="1"/>
  <c r="H15194" i="1" s="1"/>
  <c r="F15195" i="1"/>
  <c r="H15195" i="1" s="1"/>
  <c r="F15196" i="1"/>
  <c r="F15197" i="1"/>
  <c r="H15197" i="1" s="1"/>
  <c r="F15198" i="1"/>
  <c r="H15198" i="1" s="1"/>
  <c r="F15199" i="1"/>
  <c r="H15199" i="1" s="1"/>
  <c r="F15200" i="1"/>
  <c r="F15201" i="1"/>
  <c r="H15201" i="1" s="1"/>
  <c r="F15202" i="1"/>
  <c r="H15202" i="1" s="1"/>
  <c r="F15203" i="1"/>
  <c r="H15203" i="1" s="1"/>
  <c r="F15204" i="1"/>
  <c r="F15205" i="1"/>
  <c r="H15205" i="1" s="1"/>
  <c r="F15206" i="1"/>
  <c r="H15206" i="1" s="1"/>
  <c r="F15207" i="1"/>
  <c r="H15207" i="1" s="1"/>
  <c r="F15208" i="1"/>
  <c r="F15209" i="1"/>
  <c r="H15209" i="1" s="1"/>
  <c r="F15210" i="1"/>
  <c r="H15210" i="1" s="1"/>
  <c r="F15211" i="1"/>
  <c r="H15211" i="1" s="1"/>
  <c r="F15212" i="1"/>
  <c r="F15213" i="1"/>
  <c r="H15213" i="1" s="1"/>
  <c r="F15214" i="1"/>
  <c r="H15214" i="1" s="1"/>
  <c r="F15215" i="1"/>
  <c r="H15215" i="1" s="1"/>
  <c r="F15216" i="1"/>
  <c r="F15217" i="1"/>
  <c r="H15217" i="1" s="1"/>
  <c r="F15218" i="1"/>
  <c r="H15218" i="1" s="1"/>
  <c r="F15219" i="1"/>
  <c r="H15219" i="1" s="1"/>
  <c r="F15220" i="1"/>
  <c r="F15221" i="1"/>
  <c r="H15221" i="1" s="1"/>
  <c r="F15222" i="1"/>
  <c r="H15222" i="1" s="1"/>
  <c r="F15223" i="1"/>
  <c r="H15223" i="1" s="1"/>
  <c r="F15224" i="1"/>
  <c r="F15225" i="1"/>
  <c r="H15225" i="1" s="1"/>
  <c r="F15226" i="1"/>
  <c r="H15226" i="1" s="1"/>
  <c r="F15227" i="1"/>
  <c r="H15227" i="1" s="1"/>
  <c r="F15228" i="1"/>
  <c r="F15229" i="1"/>
  <c r="H15229" i="1" s="1"/>
  <c r="F15230" i="1"/>
  <c r="H15230" i="1" s="1"/>
  <c r="F15231" i="1"/>
  <c r="H15231" i="1" s="1"/>
  <c r="F15232" i="1"/>
  <c r="F15233" i="1"/>
  <c r="H15233" i="1" s="1"/>
  <c r="F15234" i="1"/>
  <c r="H15234" i="1" s="1"/>
  <c r="F15235" i="1"/>
  <c r="H15235" i="1" s="1"/>
  <c r="F15236" i="1"/>
  <c r="F15237" i="1"/>
  <c r="H15237" i="1" s="1"/>
  <c r="F15238" i="1"/>
  <c r="H15238" i="1" s="1"/>
  <c r="F15239" i="1"/>
  <c r="H15239" i="1" s="1"/>
  <c r="F15240" i="1"/>
  <c r="F15241" i="1"/>
  <c r="H15241" i="1" s="1"/>
  <c r="F15242" i="1"/>
  <c r="H15242" i="1" s="1"/>
  <c r="F15243" i="1"/>
  <c r="H15243" i="1" s="1"/>
  <c r="F15244" i="1"/>
  <c r="F15245" i="1"/>
  <c r="H15245" i="1" s="1"/>
  <c r="F15246" i="1"/>
  <c r="H15246" i="1" s="1"/>
  <c r="F15247" i="1"/>
  <c r="H15247" i="1" s="1"/>
  <c r="F15248" i="1"/>
  <c r="F15249" i="1"/>
  <c r="H15249" i="1" s="1"/>
  <c r="F15250" i="1"/>
  <c r="H15250" i="1" s="1"/>
  <c r="F15251" i="1"/>
  <c r="H15251" i="1" s="1"/>
  <c r="F15252" i="1"/>
  <c r="F15253" i="1"/>
  <c r="H15253" i="1" s="1"/>
  <c r="F15254" i="1"/>
  <c r="H15254" i="1" s="1"/>
  <c r="F15255" i="1"/>
  <c r="H15255" i="1" s="1"/>
  <c r="F15256" i="1"/>
  <c r="F15257" i="1"/>
  <c r="H15257" i="1" s="1"/>
  <c r="F15258" i="1"/>
  <c r="H15258" i="1" s="1"/>
  <c r="F15259" i="1"/>
  <c r="H15259" i="1" s="1"/>
  <c r="F15260" i="1"/>
  <c r="F15261" i="1"/>
  <c r="H15261" i="1" s="1"/>
  <c r="F15262" i="1"/>
  <c r="H15262" i="1" s="1"/>
  <c r="F15263" i="1"/>
  <c r="H15263" i="1" s="1"/>
  <c r="F15264" i="1"/>
  <c r="F15265" i="1"/>
  <c r="H15265" i="1" s="1"/>
  <c r="F15266" i="1"/>
  <c r="H15266" i="1" s="1"/>
  <c r="F15267" i="1"/>
  <c r="H15267" i="1" s="1"/>
  <c r="F15268" i="1"/>
  <c r="F15269" i="1"/>
  <c r="H15269" i="1" s="1"/>
  <c r="F15270" i="1"/>
  <c r="H15270" i="1" s="1"/>
  <c r="F15271" i="1"/>
  <c r="H15271" i="1" s="1"/>
  <c r="F15272" i="1"/>
  <c r="F15273" i="1"/>
  <c r="H15273" i="1" s="1"/>
  <c r="F15274" i="1"/>
  <c r="H15274" i="1" s="1"/>
  <c r="F15275" i="1"/>
  <c r="H15275" i="1" s="1"/>
  <c r="F15276" i="1"/>
  <c r="F15277" i="1"/>
  <c r="H15277" i="1" s="1"/>
  <c r="F15278" i="1"/>
  <c r="H15278" i="1" s="1"/>
  <c r="F15279" i="1"/>
  <c r="H15279" i="1" s="1"/>
  <c r="F15280" i="1"/>
  <c r="F15281" i="1"/>
  <c r="H15281" i="1" s="1"/>
  <c r="F15282" i="1"/>
  <c r="H15282" i="1" s="1"/>
  <c r="F15283" i="1"/>
  <c r="H15283" i="1" s="1"/>
  <c r="F15284" i="1"/>
  <c r="F15285" i="1"/>
  <c r="H15285" i="1" s="1"/>
  <c r="F15286" i="1"/>
  <c r="H15286" i="1" s="1"/>
  <c r="F15287" i="1"/>
  <c r="H15287" i="1" s="1"/>
  <c r="F15288" i="1"/>
  <c r="F15289" i="1"/>
  <c r="H15289" i="1" s="1"/>
  <c r="F15290" i="1"/>
  <c r="H15290" i="1" s="1"/>
  <c r="F15291" i="1"/>
  <c r="H15291" i="1" s="1"/>
  <c r="F15292" i="1"/>
  <c r="F15293" i="1"/>
  <c r="H15293" i="1" s="1"/>
  <c r="F15294" i="1"/>
  <c r="H15294" i="1" s="1"/>
  <c r="F15295" i="1"/>
  <c r="H15295" i="1" s="1"/>
  <c r="F15296" i="1"/>
  <c r="F15297" i="1"/>
  <c r="H15297" i="1" s="1"/>
  <c r="F15298" i="1"/>
  <c r="H15298" i="1" s="1"/>
  <c r="F15299" i="1"/>
  <c r="H15299" i="1" s="1"/>
  <c r="F15300" i="1"/>
  <c r="F15301" i="1"/>
  <c r="H15301" i="1" s="1"/>
  <c r="F15302" i="1"/>
  <c r="H15302" i="1" s="1"/>
  <c r="F15303" i="1"/>
  <c r="H15303" i="1" s="1"/>
  <c r="F15304" i="1"/>
  <c r="F15305" i="1"/>
  <c r="H15305" i="1" s="1"/>
  <c r="F15306" i="1"/>
  <c r="H15306" i="1" s="1"/>
  <c r="F15307" i="1"/>
  <c r="H15307" i="1" s="1"/>
  <c r="F15308" i="1"/>
  <c r="F15309" i="1"/>
  <c r="H15309" i="1" s="1"/>
  <c r="F15310" i="1"/>
  <c r="H15310" i="1" s="1"/>
  <c r="F15311" i="1"/>
  <c r="H15311" i="1" s="1"/>
  <c r="F15312" i="1"/>
  <c r="F15313" i="1"/>
  <c r="H15313" i="1" s="1"/>
  <c r="F15314" i="1"/>
  <c r="H15314" i="1" s="1"/>
  <c r="F15315" i="1"/>
  <c r="H15315" i="1" s="1"/>
  <c r="F15316" i="1"/>
  <c r="F15317" i="1"/>
  <c r="H15317" i="1" s="1"/>
  <c r="F15318" i="1"/>
  <c r="H15318" i="1" s="1"/>
  <c r="F15319" i="1"/>
  <c r="H15319" i="1" s="1"/>
  <c r="F15320" i="1"/>
  <c r="F15321" i="1"/>
  <c r="H15321" i="1" s="1"/>
  <c r="F15322" i="1"/>
  <c r="H15322" i="1" s="1"/>
  <c r="F15323" i="1"/>
  <c r="H15323" i="1" s="1"/>
  <c r="F15324" i="1"/>
  <c r="F15325" i="1"/>
  <c r="H15325" i="1" s="1"/>
  <c r="F15326" i="1"/>
  <c r="H15326" i="1" s="1"/>
  <c r="F15327" i="1"/>
  <c r="H15327" i="1" s="1"/>
  <c r="F15328" i="1"/>
  <c r="F15329" i="1"/>
  <c r="H15329" i="1" s="1"/>
  <c r="F15330" i="1"/>
  <c r="H15330" i="1" s="1"/>
  <c r="F15331" i="1"/>
  <c r="H15331" i="1" s="1"/>
  <c r="F15332" i="1"/>
  <c r="F15333" i="1"/>
  <c r="H15333" i="1" s="1"/>
  <c r="F15334" i="1"/>
  <c r="H15334" i="1" s="1"/>
  <c r="F15335" i="1"/>
  <c r="H15335" i="1" s="1"/>
  <c r="F15336" i="1"/>
  <c r="F15337" i="1"/>
  <c r="H15337" i="1" s="1"/>
  <c r="F15338" i="1"/>
  <c r="H15338" i="1" s="1"/>
  <c r="F15339" i="1"/>
  <c r="H15339" i="1" s="1"/>
  <c r="F15340" i="1"/>
  <c r="F15341" i="1"/>
  <c r="H15341" i="1" s="1"/>
  <c r="F15342" i="1"/>
  <c r="H15342" i="1" s="1"/>
  <c r="F15343" i="1"/>
  <c r="H15343" i="1" s="1"/>
  <c r="F15344" i="1"/>
  <c r="F15345" i="1"/>
  <c r="H15345" i="1" s="1"/>
  <c r="F15346" i="1"/>
  <c r="H15346" i="1" s="1"/>
  <c r="F15347" i="1"/>
  <c r="H15347" i="1" s="1"/>
  <c r="F15348" i="1"/>
  <c r="F15349" i="1"/>
  <c r="H15349" i="1" s="1"/>
  <c r="F15350" i="1"/>
  <c r="H15350" i="1" s="1"/>
  <c r="F15351" i="1"/>
  <c r="H15351" i="1" s="1"/>
  <c r="F15352" i="1"/>
  <c r="F15353" i="1"/>
  <c r="H15353" i="1" s="1"/>
  <c r="F15354" i="1"/>
  <c r="H15354" i="1" s="1"/>
  <c r="F15355" i="1"/>
  <c r="H15355" i="1" s="1"/>
  <c r="F15356" i="1"/>
  <c r="F15357" i="1"/>
  <c r="H15357" i="1" s="1"/>
  <c r="F15358" i="1"/>
  <c r="H15358" i="1" s="1"/>
  <c r="F15359" i="1"/>
  <c r="H15359" i="1" s="1"/>
  <c r="F15360" i="1"/>
  <c r="F15361" i="1"/>
  <c r="H15361" i="1" s="1"/>
  <c r="F15362" i="1"/>
  <c r="H15362" i="1" s="1"/>
  <c r="F15363" i="1"/>
  <c r="H15363" i="1" s="1"/>
  <c r="F15364" i="1"/>
  <c r="F15365" i="1"/>
  <c r="H15365" i="1" s="1"/>
  <c r="F15366" i="1"/>
  <c r="H15366" i="1" s="1"/>
  <c r="F15367" i="1"/>
  <c r="H15367" i="1" s="1"/>
  <c r="F15368" i="1"/>
  <c r="F15369" i="1"/>
  <c r="H15369" i="1" s="1"/>
  <c r="F15370" i="1"/>
  <c r="H15370" i="1" s="1"/>
  <c r="F15371" i="1"/>
  <c r="H15371" i="1" s="1"/>
  <c r="F15372" i="1"/>
  <c r="F15373" i="1"/>
  <c r="H15373" i="1" s="1"/>
  <c r="F15374" i="1"/>
  <c r="H15374" i="1" s="1"/>
  <c r="F15375" i="1"/>
  <c r="H15375" i="1" s="1"/>
  <c r="F15376" i="1"/>
  <c r="F15377" i="1"/>
  <c r="H15377" i="1" s="1"/>
  <c r="F15378" i="1"/>
  <c r="H15378" i="1" s="1"/>
  <c r="F15379" i="1"/>
  <c r="H15379" i="1" s="1"/>
  <c r="F15380" i="1"/>
  <c r="F15381" i="1"/>
  <c r="H15381" i="1" s="1"/>
  <c r="F15382" i="1"/>
  <c r="H15382" i="1" s="1"/>
  <c r="F15383" i="1"/>
  <c r="H15383" i="1" s="1"/>
  <c r="F15384" i="1"/>
  <c r="F15385" i="1"/>
  <c r="H15385" i="1" s="1"/>
  <c r="F15386" i="1"/>
  <c r="H15386" i="1" s="1"/>
  <c r="F15387" i="1"/>
  <c r="H15387" i="1" s="1"/>
  <c r="F15388" i="1"/>
  <c r="F15389" i="1"/>
  <c r="H15389" i="1" s="1"/>
  <c r="F15390" i="1"/>
  <c r="H15390" i="1" s="1"/>
  <c r="F15391" i="1"/>
  <c r="H15391" i="1" s="1"/>
  <c r="F15392" i="1"/>
  <c r="F15393" i="1"/>
  <c r="H15393" i="1" s="1"/>
  <c r="F15394" i="1"/>
  <c r="H15394" i="1" s="1"/>
  <c r="F15395" i="1"/>
  <c r="H15395" i="1" s="1"/>
  <c r="F15396" i="1"/>
  <c r="F15397" i="1"/>
  <c r="H15397" i="1" s="1"/>
  <c r="F15398" i="1"/>
  <c r="H15398" i="1" s="1"/>
  <c r="F15399" i="1"/>
  <c r="H15399" i="1" s="1"/>
  <c r="F15400" i="1"/>
  <c r="F15401" i="1"/>
  <c r="H15401" i="1" s="1"/>
  <c r="F15402" i="1"/>
  <c r="H15402" i="1" s="1"/>
  <c r="F15403" i="1"/>
  <c r="H15403" i="1" s="1"/>
  <c r="F15404" i="1"/>
  <c r="F15405" i="1"/>
  <c r="H15405" i="1" s="1"/>
  <c r="F15406" i="1"/>
  <c r="H15406" i="1" s="1"/>
  <c r="F15407" i="1"/>
  <c r="H15407" i="1" s="1"/>
  <c r="F15408" i="1"/>
  <c r="F15409" i="1"/>
  <c r="H15409" i="1" s="1"/>
  <c r="F15410" i="1"/>
  <c r="H15410" i="1" s="1"/>
  <c r="F15411" i="1"/>
  <c r="H15411" i="1" s="1"/>
  <c r="F15412" i="1"/>
  <c r="F15413" i="1"/>
  <c r="H15413" i="1" s="1"/>
  <c r="F15414" i="1"/>
  <c r="H15414" i="1" s="1"/>
  <c r="F15415" i="1"/>
  <c r="H15415" i="1" s="1"/>
  <c r="F15416" i="1"/>
  <c r="F15417" i="1"/>
  <c r="H15417" i="1" s="1"/>
  <c r="F15418" i="1"/>
  <c r="H15418" i="1" s="1"/>
  <c r="F15419" i="1"/>
  <c r="H15419" i="1" s="1"/>
  <c r="F15420" i="1"/>
  <c r="F15421" i="1"/>
  <c r="H15421" i="1" s="1"/>
  <c r="F15422" i="1"/>
  <c r="H15422" i="1" s="1"/>
  <c r="F15423" i="1"/>
  <c r="H15423" i="1" s="1"/>
  <c r="F15424" i="1"/>
  <c r="F15425" i="1"/>
  <c r="H15425" i="1" s="1"/>
  <c r="F15426" i="1"/>
  <c r="H15426" i="1" s="1"/>
  <c r="F15427" i="1"/>
  <c r="H15427" i="1" s="1"/>
  <c r="F15428" i="1"/>
  <c r="F15429" i="1"/>
  <c r="H15429" i="1" s="1"/>
  <c r="F15430" i="1"/>
  <c r="H15430" i="1" s="1"/>
  <c r="F15431" i="1"/>
  <c r="H15431" i="1" s="1"/>
  <c r="F15432" i="1"/>
  <c r="F15433" i="1"/>
  <c r="H15433" i="1" s="1"/>
  <c r="F15434" i="1"/>
  <c r="H15434" i="1" s="1"/>
  <c r="F15435" i="1"/>
  <c r="H15435" i="1" s="1"/>
  <c r="F15436" i="1"/>
  <c r="F15437" i="1"/>
  <c r="H15437" i="1" s="1"/>
  <c r="F15438" i="1"/>
  <c r="H15438" i="1" s="1"/>
  <c r="F15439" i="1"/>
  <c r="H15439" i="1" s="1"/>
  <c r="F15440" i="1"/>
  <c r="F15441" i="1"/>
  <c r="H15441" i="1" s="1"/>
  <c r="F15442" i="1"/>
  <c r="H15442" i="1" s="1"/>
  <c r="F15443" i="1"/>
  <c r="H15443" i="1" s="1"/>
  <c r="F15444" i="1"/>
  <c r="F15445" i="1"/>
  <c r="H15445" i="1" s="1"/>
  <c r="F15446" i="1"/>
  <c r="H15446" i="1" s="1"/>
  <c r="F15447" i="1"/>
  <c r="H15447" i="1" s="1"/>
  <c r="F15448" i="1"/>
  <c r="F15449" i="1"/>
  <c r="H15449" i="1" s="1"/>
  <c r="F15450" i="1"/>
  <c r="H15450" i="1" s="1"/>
  <c r="F15451" i="1"/>
  <c r="H15451" i="1" s="1"/>
  <c r="F15452" i="1"/>
  <c r="F15453" i="1"/>
  <c r="H15453" i="1" s="1"/>
  <c r="F15454" i="1"/>
  <c r="H15454" i="1" s="1"/>
  <c r="F15455" i="1"/>
  <c r="H15455" i="1" s="1"/>
  <c r="F15456" i="1"/>
  <c r="F15457" i="1"/>
  <c r="H15457" i="1" s="1"/>
  <c r="F15458" i="1"/>
  <c r="H15458" i="1" s="1"/>
  <c r="F15459" i="1"/>
  <c r="H15459" i="1" s="1"/>
  <c r="F15460" i="1"/>
  <c r="F15461" i="1"/>
  <c r="H15461" i="1" s="1"/>
  <c r="F15462" i="1"/>
  <c r="H15462" i="1" s="1"/>
  <c r="F15463" i="1"/>
  <c r="H15463" i="1" s="1"/>
  <c r="F15464" i="1"/>
  <c r="F15465" i="1"/>
  <c r="H15465" i="1" s="1"/>
  <c r="F15466" i="1"/>
  <c r="H15466" i="1" s="1"/>
  <c r="F15467" i="1"/>
  <c r="H15467" i="1" s="1"/>
  <c r="F15468" i="1"/>
  <c r="F15469" i="1"/>
  <c r="H15469" i="1" s="1"/>
  <c r="F15470" i="1"/>
  <c r="H15470" i="1" s="1"/>
  <c r="F15471" i="1"/>
  <c r="H15471" i="1" s="1"/>
  <c r="F15472" i="1"/>
  <c r="F15473" i="1"/>
  <c r="H15473" i="1" s="1"/>
  <c r="F15474" i="1"/>
  <c r="H15474" i="1" s="1"/>
  <c r="F15475" i="1"/>
  <c r="H15475" i="1" s="1"/>
  <c r="F15476" i="1"/>
  <c r="F15477" i="1"/>
  <c r="H15477" i="1" s="1"/>
  <c r="F15478" i="1"/>
  <c r="H15478" i="1" s="1"/>
  <c r="F15479" i="1"/>
  <c r="H15479" i="1" s="1"/>
  <c r="F15480" i="1"/>
  <c r="F15481" i="1"/>
  <c r="H15481" i="1" s="1"/>
  <c r="F15482" i="1"/>
  <c r="H15482" i="1" s="1"/>
  <c r="F15483" i="1"/>
  <c r="H15483" i="1" s="1"/>
  <c r="F15484" i="1"/>
  <c r="F15485" i="1"/>
  <c r="H15485" i="1" s="1"/>
  <c r="F15486" i="1"/>
  <c r="H15486" i="1" s="1"/>
  <c r="F15487" i="1"/>
  <c r="H15487" i="1" s="1"/>
  <c r="F15488" i="1"/>
  <c r="F15489" i="1"/>
  <c r="H15489" i="1" s="1"/>
  <c r="F15490" i="1"/>
  <c r="H15490" i="1" s="1"/>
  <c r="F15491" i="1"/>
  <c r="H15491" i="1" s="1"/>
  <c r="F15492" i="1"/>
  <c r="F15493" i="1"/>
  <c r="H15493" i="1" s="1"/>
  <c r="F15494" i="1"/>
  <c r="H15494" i="1" s="1"/>
  <c r="F15495" i="1"/>
  <c r="H15495" i="1" s="1"/>
  <c r="F15496" i="1"/>
  <c r="F15497" i="1"/>
  <c r="H15497" i="1" s="1"/>
  <c r="F15498" i="1"/>
  <c r="H15498" i="1" s="1"/>
  <c r="F15499" i="1"/>
  <c r="H15499" i="1" s="1"/>
  <c r="F15500" i="1"/>
  <c r="F15501" i="1"/>
  <c r="H15501" i="1" s="1"/>
  <c r="F15502" i="1"/>
  <c r="H15502" i="1" s="1"/>
  <c r="F15503" i="1"/>
  <c r="H15503" i="1" s="1"/>
  <c r="F15504" i="1"/>
  <c r="F15505" i="1"/>
  <c r="H15505" i="1" s="1"/>
  <c r="F15506" i="1"/>
  <c r="H15506" i="1" s="1"/>
  <c r="F15507" i="1"/>
  <c r="H15507" i="1" s="1"/>
  <c r="F15508" i="1"/>
  <c r="F15509" i="1"/>
  <c r="H15509" i="1" s="1"/>
  <c r="F15510" i="1"/>
  <c r="H15510" i="1" s="1"/>
  <c r="F15511" i="1"/>
  <c r="H15511" i="1" s="1"/>
  <c r="F15512" i="1"/>
  <c r="F15513" i="1"/>
  <c r="H15513" i="1" s="1"/>
  <c r="F15514" i="1"/>
  <c r="H15514" i="1" s="1"/>
  <c r="F15515" i="1"/>
  <c r="H15515" i="1" s="1"/>
  <c r="F15516" i="1"/>
  <c r="F15517" i="1"/>
  <c r="H15517" i="1" s="1"/>
  <c r="F15518" i="1"/>
  <c r="H15518" i="1" s="1"/>
  <c r="F15519" i="1"/>
  <c r="H15519" i="1" s="1"/>
  <c r="F15520" i="1"/>
  <c r="F15521" i="1"/>
  <c r="H15521" i="1" s="1"/>
  <c r="F15522" i="1"/>
  <c r="H15522" i="1" s="1"/>
  <c r="F15523" i="1"/>
  <c r="H15523" i="1" s="1"/>
  <c r="F15524" i="1"/>
  <c r="F15525" i="1"/>
  <c r="H15525" i="1" s="1"/>
  <c r="F15526" i="1"/>
  <c r="H15526" i="1" s="1"/>
  <c r="F15527" i="1"/>
  <c r="H15527" i="1" s="1"/>
  <c r="F15528" i="1"/>
  <c r="F15529" i="1"/>
  <c r="H15529" i="1" s="1"/>
  <c r="F15530" i="1"/>
  <c r="H15530" i="1" s="1"/>
  <c r="F15531" i="1"/>
  <c r="H15531" i="1" s="1"/>
  <c r="F15532" i="1"/>
  <c r="F15533" i="1"/>
  <c r="H15533" i="1" s="1"/>
  <c r="F15534" i="1"/>
  <c r="H15534" i="1" s="1"/>
  <c r="F15535" i="1"/>
  <c r="H15535" i="1" s="1"/>
  <c r="F15536" i="1"/>
  <c r="F15537" i="1"/>
  <c r="H15537" i="1" s="1"/>
  <c r="F15538" i="1"/>
  <c r="H15538" i="1" s="1"/>
  <c r="F15539" i="1"/>
  <c r="H15539" i="1" s="1"/>
  <c r="F15540" i="1"/>
  <c r="F15541" i="1"/>
  <c r="H15541" i="1" s="1"/>
  <c r="F15542" i="1"/>
  <c r="H15542" i="1" s="1"/>
  <c r="F15543" i="1"/>
  <c r="H15543" i="1" s="1"/>
  <c r="F15544" i="1"/>
  <c r="F15545" i="1"/>
  <c r="H15545" i="1" s="1"/>
  <c r="F15546" i="1"/>
  <c r="H15546" i="1" s="1"/>
  <c r="F15547" i="1"/>
  <c r="H15547" i="1" s="1"/>
  <c r="F15548" i="1"/>
  <c r="F15549" i="1"/>
  <c r="H15549" i="1" s="1"/>
  <c r="F15550" i="1"/>
  <c r="H15550" i="1" s="1"/>
  <c r="F15551" i="1"/>
  <c r="H15551" i="1" s="1"/>
  <c r="F15552" i="1"/>
  <c r="F15553" i="1"/>
  <c r="H15553" i="1" s="1"/>
  <c r="F15554" i="1"/>
  <c r="H15554" i="1" s="1"/>
  <c r="F15555" i="1"/>
  <c r="H15555" i="1" s="1"/>
  <c r="F15556" i="1"/>
  <c r="F15557" i="1"/>
  <c r="H15557" i="1" s="1"/>
  <c r="F15558" i="1"/>
  <c r="H15558" i="1" s="1"/>
  <c r="F15559" i="1"/>
  <c r="H15559" i="1" s="1"/>
  <c r="F15560" i="1"/>
  <c r="F15561" i="1"/>
  <c r="H15561" i="1" s="1"/>
  <c r="F15562" i="1"/>
  <c r="H15562" i="1" s="1"/>
  <c r="F15563" i="1"/>
  <c r="H15563" i="1" s="1"/>
  <c r="F15564" i="1"/>
  <c r="F15565" i="1"/>
  <c r="H15565" i="1" s="1"/>
  <c r="F15566" i="1"/>
  <c r="H15566" i="1" s="1"/>
  <c r="F15567" i="1"/>
  <c r="H15567" i="1" s="1"/>
  <c r="F15568" i="1"/>
  <c r="F15569" i="1"/>
  <c r="H15569" i="1" s="1"/>
  <c r="F15570" i="1"/>
  <c r="H15570" i="1" s="1"/>
  <c r="F15571" i="1"/>
  <c r="H15571" i="1" s="1"/>
  <c r="F15572" i="1"/>
  <c r="F15573" i="1"/>
  <c r="H15573" i="1" s="1"/>
  <c r="F15574" i="1"/>
  <c r="H15574" i="1" s="1"/>
  <c r="F15575" i="1"/>
  <c r="H15575" i="1" s="1"/>
  <c r="F15576" i="1"/>
  <c r="F15577" i="1"/>
  <c r="H15577" i="1" s="1"/>
  <c r="F15578" i="1"/>
  <c r="H15578" i="1" s="1"/>
  <c r="F15579" i="1"/>
  <c r="H15579" i="1" s="1"/>
  <c r="F15580" i="1"/>
  <c r="F15581" i="1"/>
  <c r="H15581" i="1" s="1"/>
  <c r="F15582" i="1"/>
  <c r="H15582" i="1" s="1"/>
  <c r="F15583" i="1"/>
  <c r="H15583" i="1" s="1"/>
  <c r="F15584" i="1"/>
  <c r="F15585" i="1"/>
  <c r="H15585" i="1" s="1"/>
  <c r="F15586" i="1"/>
  <c r="H15586" i="1" s="1"/>
  <c r="F15587" i="1"/>
  <c r="H15587" i="1" s="1"/>
  <c r="F15588" i="1"/>
  <c r="F15589" i="1"/>
  <c r="H15589" i="1" s="1"/>
  <c r="F15590" i="1"/>
  <c r="H15590" i="1" s="1"/>
  <c r="F15591" i="1"/>
  <c r="H15591" i="1" s="1"/>
  <c r="F15592" i="1"/>
  <c r="F15593" i="1"/>
  <c r="H15593" i="1" s="1"/>
  <c r="F15594" i="1"/>
  <c r="H15594" i="1" s="1"/>
  <c r="F15595" i="1"/>
  <c r="H15595" i="1" s="1"/>
  <c r="F15596" i="1"/>
  <c r="F15597" i="1"/>
  <c r="H15597" i="1" s="1"/>
  <c r="F15598" i="1"/>
  <c r="H15598" i="1" s="1"/>
  <c r="F15599" i="1"/>
  <c r="H15599" i="1" s="1"/>
  <c r="F15600" i="1"/>
  <c r="F15601" i="1"/>
  <c r="H15601" i="1" s="1"/>
  <c r="F15602" i="1"/>
  <c r="H15602" i="1" s="1"/>
  <c r="F15603" i="1"/>
  <c r="H15603" i="1" s="1"/>
  <c r="F15604" i="1"/>
  <c r="F15605" i="1"/>
  <c r="H15605" i="1" s="1"/>
  <c r="F15606" i="1"/>
  <c r="H15606" i="1" s="1"/>
  <c r="F15607" i="1"/>
  <c r="H15607" i="1" s="1"/>
  <c r="F15608" i="1"/>
  <c r="F15609" i="1"/>
  <c r="H15609" i="1" s="1"/>
  <c r="F15610" i="1"/>
  <c r="H15610" i="1" s="1"/>
  <c r="F15611" i="1"/>
  <c r="H15611" i="1" s="1"/>
  <c r="F15612" i="1"/>
  <c r="F15613" i="1"/>
  <c r="H15613" i="1" s="1"/>
  <c r="F15614" i="1"/>
  <c r="H15614" i="1" s="1"/>
  <c r="F15615" i="1"/>
  <c r="H15615" i="1" s="1"/>
  <c r="F15616" i="1"/>
  <c r="F15617" i="1"/>
  <c r="H15617" i="1" s="1"/>
  <c r="F15618" i="1"/>
  <c r="H15618" i="1" s="1"/>
  <c r="F15619" i="1"/>
  <c r="H15619" i="1" s="1"/>
  <c r="F15620" i="1"/>
  <c r="F15621" i="1"/>
  <c r="H15621" i="1" s="1"/>
  <c r="F15622" i="1"/>
  <c r="H15622" i="1" s="1"/>
  <c r="F15623" i="1"/>
  <c r="H15623" i="1" s="1"/>
  <c r="F15624" i="1"/>
  <c r="F15625" i="1"/>
  <c r="H15625" i="1" s="1"/>
  <c r="F15626" i="1"/>
  <c r="H15626" i="1" s="1"/>
  <c r="F15627" i="1"/>
  <c r="H15627" i="1" s="1"/>
  <c r="F15628" i="1"/>
  <c r="F15629" i="1"/>
  <c r="H15629" i="1" s="1"/>
  <c r="F15630" i="1"/>
  <c r="H15630" i="1" s="1"/>
  <c r="F15631" i="1"/>
  <c r="H15631" i="1" s="1"/>
  <c r="F15632" i="1"/>
  <c r="F15633" i="1"/>
  <c r="H15633" i="1" s="1"/>
  <c r="F15634" i="1"/>
  <c r="H15634" i="1" s="1"/>
  <c r="F15635" i="1"/>
  <c r="H15635" i="1" s="1"/>
  <c r="F15636" i="1"/>
  <c r="F15637" i="1"/>
  <c r="H15637" i="1" s="1"/>
  <c r="F15638" i="1"/>
  <c r="H15638" i="1" s="1"/>
  <c r="F15639" i="1"/>
  <c r="H15639" i="1" s="1"/>
  <c r="F15640" i="1"/>
  <c r="F15641" i="1"/>
  <c r="H15641" i="1" s="1"/>
  <c r="F15642" i="1"/>
  <c r="H15642" i="1" s="1"/>
  <c r="F15643" i="1"/>
  <c r="H15643" i="1" s="1"/>
  <c r="F15644" i="1"/>
  <c r="F15645" i="1"/>
  <c r="H15645" i="1" s="1"/>
  <c r="F15646" i="1"/>
  <c r="H15646" i="1" s="1"/>
  <c r="F15647" i="1"/>
  <c r="H15647" i="1" s="1"/>
  <c r="F15648" i="1"/>
  <c r="F15649" i="1"/>
  <c r="H15649" i="1" s="1"/>
  <c r="F15650" i="1"/>
  <c r="H15650" i="1" s="1"/>
  <c r="F15651" i="1"/>
  <c r="H15651" i="1" s="1"/>
  <c r="F15652" i="1"/>
  <c r="F15653" i="1"/>
  <c r="H15653" i="1" s="1"/>
  <c r="F15654" i="1"/>
  <c r="H15654" i="1" s="1"/>
  <c r="F15655" i="1"/>
  <c r="H15655" i="1" s="1"/>
  <c r="F15656" i="1"/>
  <c r="F15657" i="1"/>
  <c r="H15657" i="1" s="1"/>
  <c r="F15658" i="1"/>
  <c r="H15658" i="1" s="1"/>
  <c r="F15659" i="1"/>
  <c r="H15659" i="1" s="1"/>
  <c r="F15660" i="1"/>
  <c r="F15661" i="1"/>
  <c r="H15661" i="1" s="1"/>
  <c r="F15662" i="1"/>
  <c r="H15662" i="1" s="1"/>
  <c r="F15663" i="1"/>
  <c r="H15663" i="1" s="1"/>
  <c r="F15664" i="1"/>
  <c r="F15665" i="1"/>
  <c r="H15665" i="1" s="1"/>
  <c r="F15666" i="1"/>
  <c r="H15666" i="1" s="1"/>
  <c r="F15667" i="1"/>
  <c r="H15667" i="1" s="1"/>
  <c r="F15668" i="1"/>
  <c r="F15669" i="1"/>
  <c r="H15669" i="1" s="1"/>
  <c r="F15670" i="1"/>
  <c r="H15670" i="1" s="1"/>
  <c r="F15671" i="1"/>
  <c r="H15671" i="1" s="1"/>
  <c r="F15672" i="1"/>
  <c r="F15673" i="1"/>
  <c r="H15673" i="1" s="1"/>
  <c r="F15674" i="1"/>
  <c r="H15674" i="1" s="1"/>
  <c r="F15675" i="1"/>
  <c r="H15675" i="1" s="1"/>
  <c r="F15676" i="1"/>
  <c r="F15677" i="1"/>
  <c r="H15677" i="1" s="1"/>
  <c r="F15678" i="1"/>
  <c r="H15678" i="1" s="1"/>
  <c r="F15679" i="1"/>
  <c r="H15679" i="1" s="1"/>
  <c r="F15680" i="1"/>
  <c r="F15681" i="1"/>
  <c r="H15681" i="1" s="1"/>
  <c r="F15682" i="1"/>
  <c r="H15682" i="1" s="1"/>
  <c r="F15683" i="1"/>
  <c r="H15683" i="1" s="1"/>
  <c r="F15684" i="1"/>
  <c r="F15685" i="1"/>
  <c r="H15685" i="1" s="1"/>
  <c r="F15686" i="1"/>
  <c r="H15686" i="1" s="1"/>
  <c r="F15687" i="1"/>
  <c r="H15687" i="1" s="1"/>
  <c r="F15688" i="1"/>
  <c r="F15689" i="1"/>
  <c r="H15689" i="1" s="1"/>
  <c r="F15690" i="1"/>
  <c r="H15690" i="1" s="1"/>
  <c r="F15691" i="1"/>
  <c r="H15691" i="1" s="1"/>
  <c r="F15692" i="1"/>
  <c r="F15693" i="1"/>
  <c r="H15693" i="1" s="1"/>
  <c r="F15694" i="1"/>
  <c r="H15694" i="1" s="1"/>
  <c r="F15695" i="1"/>
  <c r="H15695" i="1" s="1"/>
  <c r="F15696" i="1"/>
  <c r="F15697" i="1"/>
  <c r="H15697" i="1" s="1"/>
  <c r="F15698" i="1"/>
  <c r="H15698" i="1" s="1"/>
  <c r="F15699" i="1"/>
  <c r="H15699" i="1" s="1"/>
  <c r="F15700" i="1"/>
  <c r="F15701" i="1"/>
  <c r="H15701" i="1" s="1"/>
  <c r="F15702" i="1"/>
  <c r="H15702" i="1" s="1"/>
  <c r="F15703" i="1"/>
  <c r="H15703" i="1" s="1"/>
  <c r="F15704" i="1"/>
  <c r="F15705" i="1"/>
  <c r="H15705" i="1" s="1"/>
  <c r="F15706" i="1"/>
  <c r="H15706" i="1" s="1"/>
  <c r="F15707" i="1"/>
  <c r="H15707" i="1" s="1"/>
  <c r="F15708" i="1"/>
  <c r="F15709" i="1"/>
  <c r="H15709" i="1" s="1"/>
  <c r="F15710" i="1"/>
  <c r="H15710" i="1" s="1"/>
  <c r="F15711" i="1"/>
  <c r="H15711" i="1" s="1"/>
  <c r="F15712" i="1"/>
  <c r="F15713" i="1"/>
  <c r="H15713" i="1" s="1"/>
  <c r="F15714" i="1"/>
  <c r="H15714" i="1" s="1"/>
  <c r="F15715" i="1"/>
  <c r="H15715" i="1" s="1"/>
  <c r="F15716" i="1"/>
  <c r="F15717" i="1"/>
  <c r="H15717" i="1" s="1"/>
  <c r="F15718" i="1"/>
  <c r="H15718" i="1" s="1"/>
  <c r="F15719" i="1"/>
  <c r="H15719" i="1" s="1"/>
  <c r="F15720" i="1"/>
  <c r="F15721" i="1"/>
  <c r="H15721" i="1" s="1"/>
  <c r="F15722" i="1"/>
  <c r="H15722" i="1" s="1"/>
  <c r="F15723" i="1"/>
  <c r="H15723" i="1" s="1"/>
  <c r="F15724" i="1"/>
  <c r="F15725" i="1"/>
  <c r="H15725" i="1" s="1"/>
  <c r="F15726" i="1"/>
  <c r="H15726" i="1" s="1"/>
  <c r="F15727" i="1"/>
  <c r="H15727" i="1" s="1"/>
  <c r="F15728" i="1"/>
  <c r="F15729" i="1"/>
  <c r="H15729" i="1" s="1"/>
  <c r="F15730" i="1"/>
  <c r="H15730" i="1" s="1"/>
  <c r="F15731" i="1"/>
  <c r="H15731" i="1" s="1"/>
  <c r="F15732" i="1"/>
  <c r="F15733" i="1"/>
  <c r="H15733" i="1" s="1"/>
  <c r="F15734" i="1"/>
  <c r="H15734" i="1" s="1"/>
  <c r="F15735" i="1"/>
  <c r="H15735" i="1" s="1"/>
  <c r="F15736" i="1"/>
  <c r="F15737" i="1"/>
  <c r="H15737" i="1" s="1"/>
  <c r="F15738" i="1"/>
  <c r="H15738" i="1" s="1"/>
  <c r="F15739" i="1"/>
  <c r="H15739" i="1" s="1"/>
  <c r="F15740" i="1"/>
  <c r="F15741" i="1"/>
  <c r="H15741" i="1" s="1"/>
  <c r="F15742" i="1"/>
  <c r="H15742" i="1" s="1"/>
  <c r="F15743" i="1"/>
  <c r="H15743" i="1" s="1"/>
  <c r="F15744" i="1"/>
  <c r="F15745" i="1"/>
  <c r="H15745" i="1" s="1"/>
  <c r="F15746" i="1"/>
  <c r="H15746" i="1" s="1"/>
  <c r="F15747" i="1"/>
  <c r="H15747" i="1" s="1"/>
  <c r="F15748" i="1"/>
  <c r="F15749" i="1"/>
  <c r="H15749" i="1" s="1"/>
  <c r="F15750" i="1"/>
  <c r="H15750" i="1" s="1"/>
  <c r="F15751" i="1"/>
  <c r="H15751" i="1" s="1"/>
  <c r="F15752" i="1"/>
  <c r="F15753" i="1"/>
  <c r="H15753" i="1" s="1"/>
  <c r="F15754" i="1"/>
  <c r="H15754" i="1" s="1"/>
  <c r="F15755" i="1"/>
  <c r="H15755" i="1" s="1"/>
  <c r="F15756" i="1"/>
  <c r="F15757" i="1"/>
  <c r="H15757" i="1" s="1"/>
  <c r="F15758" i="1"/>
  <c r="H15758" i="1" s="1"/>
  <c r="F15759" i="1"/>
  <c r="H15759" i="1" s="1"/>
  <c r="F15760" i="1"/>
  <c r="F15761" i="1"/>
  <c r="H15761" i="1" s="1"/>
  <c r="F15762" i="1"/>
  <c r="H15762" i="1" s="1"/>
  <c r="F15763" i="1"/>
  <c r="H15763" i="1" s="1"/>
  <c r="F15764" i="1"/>
  <c r="F15765" i="1"/>
  <c r="H15765" i="1" s="1"/>
  <c r="F15766" i="1"/>
  <c r="H15766" i="1" s="1"/>
  <c r="F15767" i="1"/>
  <c r="H15767" i="1" s="1"/>
  <c r="F15768" i="1"/>
  <c r="F15769" i="1"/>
  <c r="H15769" i="1" s="1"/>
  <c r="F15770" i="1"/>
  <c r="H15770" i="1" s="1"/>
  <c r="F15771" i="1"/>
  <c r="H15771" i="1" s="1"/>
  <c r="F15772" i="1"/>
  <c r="F15773" i="1"/>
  <c r="H15773" i="1" s="1"/>
  <c r="F15774" i="1"/>
  <c r="H15774" i="1" s="1"/>
  <c r="F15775" i="1"/>
  <c r="H15775" i="1" s="1"/>
  <c r="F15776" i="1"/>
  <c r="F15777" i="1"/>
  <c r="H15777" i="1" s="1"/>
  <c r="F15778" i="1"/>
  <c r="H15778" i="1" s="1"/>
  <c r="F15779" i="1"/>
  <c r="H15779" i="1" s="1"/>
  <c r="F15780" i="1"/>
  <c r="F15781" i="1"/>
  <c r="H15781" i="1" s="1"/>
  <c r="F15782" i="1"/>
  <c r="H15782" i="1" s="1"/>
  <c r="F15783" i="1"/>
  <c r="H15783" i="1" s="1"/>
  <c r="F15784" i="1"/>
  <c r="F15785" i="1"/>
  <c r="H15785" i="1" s="1"/>
  <c r="F15786" i="1"/>
  <c r="H15786" i="1" s="1"/>
  <c r="F15787" i="1"/>
  <c r="H15787" i="1" s="1"/>
  <c r="F15788" i="1"/>
  <c r="F15789" i="1"/>
  <c r="H15789" i="1" s="1"/>
  <c r="F15790" i="1"/>
  <c r="H15790" i="1" s="1"/>
  <c r="F15791" i="1"/>
  <c r="H15791" i="1" s="1"/>
  <c r="F15792" i="1"/>
  <c r="F15793" i="1"/>
  <c r="H15793" i="1" s="1"/>
  <c r="F15794" i="1"/>
  <c r="H15794" i="1" s="1"/>
  <c r="F15795" i="1"/>
  <c r="H15795" i="1" s="1"/>
  <c r="F15796" i="1"/>
  <c r="F15797" i="1"/>
  <c r="H15797" i="1" s="1"/>
  <c r="F15798" i="1"/>
  <c r="H15798" i="1" s="1"/>
  <c r="F15799" i="1"/>
  <c r="H15799" i="1" s="1"/>
  <c r="F15800" i="1"/>
  <c r="F15801" i="1"/>
  <c r="H15801" i="1" s="1"/>
  <c r="F15802" i="1"/>
  <c r="H15802" i="1" s="1"/>
  <c r="F15803" i="1"/>
  <c r="H15803" i="1" s="1"/>
  <c r="F15804" i="1"/>
  <c r="F15805" i="1"/>
  <c r="H15805" i="1" s="1"/>
  <c r="F15806" i="1"/>
  <c r="H15806" i="1" s="1"/>
  <c r="F15807" i="1"/>
  <c r="H15807" i="1" s="1"/>
  <c r="F15808" i="1"/>
  <c r="F15809" i="1"/>
  <c r="H15809" i="1" s="1"/>
  <c r="F15810" i="1"/>
  <c r="H15810" i="1" s="1"/>
  <c r="F15811" i="1"/>
  <c r="H15811" i="1" s="1"/>
  <c r="F15812" i="1"/>
  <c r="F15813" i="1"/>
  <c r="H15813" i="1" s="1"/>
  <c r="F15814" i="1"/>
  <c r="H15814" i="1" s="1"/>
  <c r="F15815" i="1"/>
  <c r="H15815" i="1" s="1"/>
  <c r="F15816" i="1"/>
  <c r="F15817" i="1"/>
  <c r="H15817" i="1" s="1"/>
  <c r="F15818" i="1"/>
  <c r="H15818" i="1" s="1"/>
  <c r="F15819" i="1"/>
  <c r="H15819" i="1" s="1"/>
  <c r="F15820" i="1"/>
  <c r="F15821" i="1"/>
  <c r="H15821" i="1" s="1"/>
  <c r="F15822" i="1"/>
  <c r="H15822" i="1" s="1"/>
  <c r="F15823" i="1"/>
  <c r="H15823" i="1" s="1"/>
  <c r="F15824" i="1"/>
  <c r="F15825" i="1"/>
  <c r="H15825" i="1" s="1"/>
  <c r="F15826" i="1"/>
  <c r="H15826" i="1" s="1"/>
  <c r="F15827" i="1"/>
  <c r="H15827" i="1" s="1"/>
  <c r="F15828" i="1"/>
  <c r="F15829" i="1"/>
  <c r="H15829" i="1" s="1"/>
  <c r="F15830" i="1"/>
  <c r="H15830" i="1" s="1"/>
  <c r="F15831" i="1"/>
  <c r="H15831" i="1" s="1"/>
  <c r="F15832" i="1"/>
  <c r="F15833" i="1"/>
  <c r="H15833" i="1" s="1"/>
  <c r="F15834" i="1"/>
  <c r="H15834" i="1" s="1"/>
  <c r="F15835" i="1"/>
  <c r="H15835" i="1" s="1"/>
  <c r="F15836" i="1"/>
  <c r="F15837" i="1"/>
  <c r="H15837" i="1" s="1"/>
  <c r="F15838" i="1"/>
  <c r="H15838" i="1" s="1"/>
  <c r="F15839" i="1"/>
  <c r="H15839" i="1" s="1"/>
  <c r="F15840" i="1"/>
  <c r="F15841" i="1"/>
  <c r="H15841" i="1" s="1"/>
  <c r="F15842" i="1"/>
  <c r="H15842" i="1" s="1"/>
  <c r="F15843" i="1"/>
  <c r="H15843" i="1" s="1"/>
  <c r="F15844" i="1"/>
  <c r="F15845" i="1"/>
  <c r="H15845" i="1" s="1"/>
  <c r="F15846" i="1"/>
  <c r="H15846" i="1" s="1"/>
  <c r="F15847" i="1"/>
  <c r="H15847" i="1" s="1"/>
  <c r="F15848" i="1"/>
  <c r="F15849" i="1"/>
  <c r="H15849" i="1" s="1"/>
  <c r="F15850" i="1"/>
  <c r="H15850" i="1" s="1"/>
  <c r="F15851" i="1"/>
  <c r="H15851" i="1" s="1"/>
  <c r="F15852" i="1"/>
  <c r="F15853" i="1"/>
  <c r="H15853" i="1" s="1"/>
  <c r="F15854" i="1"/>
  <c r="H15854" i="1" s="1"/>
  <c r="F15855" i="1"/>
  <c r="H15855" i="1" s="1"/>
  <c r="F15856" i="1"/>
  <c r="F15857" i="1"/>
  <c r="H15857" i="1" s="1"/>
  <c r="F15858" i="1"/>
  <c r="H15858" i="1" s="1"/>
  <c r="F15859" i="1"/>
  <c r="H15859" i="1" s="1"/>
  <c r="F15860" i="1"/>
  <c r="F15861" i="1"/>
  <c r="H15861" i="1" s="1"/>
  <c r="F15862" i="1"/>
  <c r="H15862" i="1" s="1"/>
  <c r="F15863" i="1"/>
  <c r="H15863" i="1" s="1"/>
  <c r="F15864" i="1"/>
  <c r="F15865" i="1"/>
  <c r="H15865" i="1" s="1"/>
  <c r="F15866" i="1"/>
  <c r="H15866" i="1" s="1"/>
  <c r="F15867" i="1"/>
  <c r="H15867" i="1" s="1"/>
  <c r="F15868" i="1"/>
  <c r="F15869" i="1"/>
  <c r="H15869" i="1" s="1"/>
  <c r="F15870" i="1"/>
  <c r="H15870" i="1" s="1"/>
  <c r="F15871" i="1"/>
  <c r="H15871" i="1" s="1"/>
  <c r="F15872" i="1"/>
  <c r="F15873" i="1"/>
  <c r="H15873" i="1" s="1"/>
  <c r="F15874" i="1"/>
  <c r="H15874" i="1" s="1"/>
  <c r="F15875" i="1"/>
  <c r="H15875" i="1" s="1"/>
  <c r="F15876" i="1"/>
  <c r="F15877" i="1"/>
  <c r="H15877" i="1" s="1"/>
  <c r="F15878" i="1"/>
  <c r="H15878" i="1" s="1"/>
  <c r="F15879" i="1"/>
  <c r="H15879" i="1" s="1"/>
  <c r="F15880" i="1"/>
  <c r="F15881" i="1"/>
  <c r="H15881" i="1" s="1"/>
  <c r="F15882" i="1"/>
  <c r="H15882" i="1" s="1"/>
  <c r="F15883" i="1"/>
  <c r="H15883" i="1" s="1"/>
  <c r="F15884" i="1"/>
  <c r="F15885" i="1"/>
  <c r="H15885" i="1" s="1"/>
  <c r="F15886" i="1"/>
  <c r="H15886" i="1" s="1"/>
  <c r="F15887" i="1"/>
  <c r="H15887" i="1" s="1"/>
  <c r="F15888" i="1"/>
  <c r="F15889" i="1"/>
  <c r="H15889" i="1" s="1"/>
  <c r="F15890" i="1"/>
  <c r="H15890" i="1" s="1"/>
  <c r="F15891" i="1"/>
  <c r="H15891" i="1" s="1"/>
  <c r="F15892" i="1"/>
  <c r="F15893" i="1"/>
  <c r="H15893" i="1" s="1"/>
  <c r="F15894" i="1"/>
  <c r="H15894" i="1" s="1"/>
  <c r="F15895" i="1"/>
  <c r="H15895" i="1" s="1"/>
  <c r="F15896" i="1"/>
  <c r="F15897" i="1"/>
  <c r="H15897" i="1" s="1"/>
  <c r="F15898" i="1"/>
  <c r="H15898" i="1" s="1"/>
  <c r="F15899" i="1"/>
  <c r="H15899" i="1" s="1"/>
  <c r="F15900" i="1"/>
  <c r="F15901" i="1"/>
  <c r="H15901" i="1" s="1"/>
  <c r="F15902" i="1"/>
  <c r="H15902" i="1" s="1"/>
  <c r="F15903" i="1"/>
  <c r="H15903" i="1" s="1"/>
  <c r="F15904" i="1"/>
  <c r="F15905" i="1"/>
  <c r="H15905" i="1" s="1"/>
  <c r="F15906" i="1"/>
  <c r="H15906" i="1" s="1"/>
  <c r="F15907" i="1"/>
  <c r="H15907" i="1" s="1"/>
  <c r="F15908" i="1"/>
  <c r="F15909" i="1"/>
  <c r="H15909" i="1" s="1"/>
  <c r="F15910" i="1"/>
  <c r="H15910" i="1" s="1"/>
  <c r="F15911" i="1"/>
  <c r="H15911" i="1" s="1"/>
  <c r="F15912" i="1"/>
  <c r="F15913" i="1"/>
  <c r="H15913" i="1" s="1"/>
  <c r="F15914" i="1"/>
  <c r="H15914" i="1" s="1"/>
  <c r="F15915" i="1"/>
  <c r="H15915" i="1" s="1"/>
  <c r="F15916" i="1"/>
  <c r="F15917" i="1"/>
  <c r="H15917" i="1" s="1"/>
  <c r="F15918" i="1"/>
  <c r="H15918" i="1" s="1"/>
  <c r="F15919" i="1"/>
  <c r="H15919" i="1" s="1"/>
  <c r="F15920" i="1"/>
  <c r="F15921" i="1"/>
  <c r="H15921" i="1" s="1"/>
  <c r="F15922" i="1"/>
  <c r="H15922" i="1" s="1"/>
  <c r="F15923" i="1"/>
  <c r="H15923" i="1" s="1"/>
  <c r="F15924" i="1"/>
  <c r="F15925" i="1"/>
  <c r="H15925" i="1" s="1"/>
  <c r="F15926" i="1"/>
  <c r="H15926" i="1" s="1"/>
  <c r="F15927" i="1"/>
  <c r="H15927" i="1" s="1"/>
  <c r="F15928" i="1"/>
  <c r="F15929" i="1"/>
  <c r="H15929" i="1" s="1"/>
  <c r="F15930" i="1"/>
  <c r="H15930" i="1" s="1"/>
  <c r="F15931" i="1"/>
  <c r="H15931" i="1" s="1"/>
  <c r="F15932" i="1"/>
  <c r="F15933" i="1"/>
  <c r="H15933" i="1" s="1"/>
  <c r="F15934" i="1"/>
  <c r="H15934" i="1" s="1"/>
  <c r="F15935" i="1"/>
  <c r="H15935" i="1" s="1"/>
  <c r="F15936" i="1"/>
  <c r="F15937" i="1"/>
  <c r="H15937" i="1" s="1"/>
  <c r="F15938" i="1"/>
  <c r="H15938" i="1" s="1"/>
  <c r="F15939" i="1"/>
  <c r="H15939" i="1" s="1"/>
  <c r="F15940" i="1"/>
  <c r="F15941" i="1"/>
  <c r="H15941" i="1" s="1"/>
  <c r="F15942" i="1"/>
  <c r="H15942" i="1" s="1"/>
  <c r="F15943" i="1"/>
  <c r="H15943" i="1" s="1"/>
  <c r="F15944" i="1"/>
  <c r="F15945" i="1"/>
  <c r="H15945" i="1" s="1"/>
  <c r="F15946" i="1"/>
  <c r="H15946" i="1" s="1"/>
  <c r="F15947" i="1"/>
  <c r="H15947" i="1" s="1"/>
  <c r="F15948" i="1"/>
  <c r="F15949" i="1"/>
  <c r="H15949" i="1" s="1"/>
  <c r="F15950" i="1"/>
  <c r="H15950" i="1" s="1"/>
  <c r="F15951" i="1"/>
  <c r="H15951" i="1" s="1"/>
  <c r="F15952" i="1"/>
  <c r="F15953" i="1"/>
  <c r="H15953" i="1" s="1"/>
  <c r="F15954" i="1"/>
  <c r="H15954" i="1" s="1"/>
  <c r="F15955" i="1"/>
  <c r="H15955" i="1" s="1"/>
  <c r="F15956" i="1"/>
  <c r="F15957" i="1"/>
  <c r="H15957" i="1" s="1"/>
  <c r="F15958" i="1"/>
  <c r="H15958" i="1" s="1"/>
  <c r="F15959" i="1"/>
  <c r="H15959" i="1" s="1"/>
  <c r="F15960" i="1"/>
  <c r="F15961" i="1"/>
  <c r="H15961" i="1" s="1"/>
  <c r="F15962" i="1"/>
  <c r="H15962" i="1" s="1"/>
  <c r="F15963" i="1"/>
  <c r="H15963" i="1" s="1"/>
  <c r="F15964" i="1"/>
  <c r="F15965" i="1"/>
  <c r="H15965" i="1" s="1"/>
  <c r="F15966" i="1"/>
  <c r="H15966" i="1" s="1"/>
  <c r="F15967" i="1"/>
  <c r="H15967" i="1" s="1"/>
  <c r="F15968" i="1"/>
  <c r="F15969" i="1"/>
  <c r="H15969" i="1" s="1"/>
  <c r="F15970" i="1"/>
  <c r="H15970" i="1" s="1"/>
  <c r="F15971" i="1"/>
  <c r="H15971" i="1" s="1"/>
  <c r="F15972" i="1"/>
  <c r="F15973" i="1"/>
  <c r="H15973" i="1" s="1"/>
  <c r="F15974" i="1"/>
  <c r="H15974" i="1" s="1"/>
  <c r="F15975" i="1"/>
  <c r="H15975" i="1" s="1"/>
  <c r="F15976" i="1"/>
  <c r="F15977" i="1"/>
  <c r="H15977" i="1" s="1"/>
  <c r="F15978" i="1"/>
  <c r="H15978" i="1" s="1"/>
  <c r="F15979" i="1"/>
  <c r="H15979" i="1" s="1"/>
  <c r="F15980" i="1"/>
  <c r="F15981" i="1"/>
  <c r="H15981" i="1" s="1"/>
  <c r="F15982" i="1"/>
  <c r="H15982" i="1" s="1"/>
  <c r="F15983" i="1"/>
  <c r="H15983" i="1" s="1"/>
  <c r="F15984" i="1"/>
  <c r="F15985" i="1"/>
  <c r="H15985" i="1" s="1"/>
  <c r="F15986" i="1"/>
  <c r="H15986" i="1" s="1"/>
  <c r="F15987" i="1"/>
  <c r="H15987" i="1" s="1"/>
  <c r="F15988" i="1"/>
  <c r="F15989" i="1"/>
  <c r="H15989" i="1" s="1"/>
  <c r="F15990" i="1"/>
  <c r="H15990" i="1" s="1"/>
  <c r="F15991" i="1"/>
  <c r="H15991" i="1" s="1"/>
  <c r="F15992" i="1"/>
  <c r="F15993" i="1"/>
  <c r="H15993" i="1" s="1"/>
  <c r="F15994" i="1"/>
  <c r="H15994" i="1" s="1"/>
  <c r="F15995" i="1"/>
  <c r="H15995" i="1" s="1"/>
  <c r="F15996" i="1"/>
  <c r="F15997" i="1"/>
  <c r="H15997" i="1" s="1"/>
  <c r="F15998" i="1"/>
  <c r="H15998" i="1" s="1"/>
  <c r="F15999" i="1"/>
  <c r="H15999" i="1" s="1"/>
  <c r="F16000" i="1"/>
  <c r="F16001" i="1"/>
  <c r="H16001" i="1" s="1"/>
  <c r="F16002" i="1"/>
  <c r="H16002" i="1" s="1"/>
  <c r="F16003" i="1"/>
  <c r="H16003" i="1" s="1"/>
  <c r="F16004" i="1"/>
  <c r="F16005" i="1"/>
  <c r="H16005" i="1" s="1"/>
  <c r="F16006" i="1"/>
  <c r="H16006" i="1" s="1"/>
  <c r="F16007" i="1"/>
  <c r="H16007" i="1" s="1"/>
  <c r="F16008" i="1"/>
  <c r="F16009" i="1"/>
  <c r="H16009" i="1" s="1"/>
  <c r="F16010" i="1"/>
  <c r="H16010" i="1" s="1"/>
  <c r="F16011" i="1"/>
  <c r="H16011" i="1" s="1"/>
  <c r="F16012" i="1"/>
  <c r="F16013" i="1"/>
  <c r="H16013" i="1" s="1"/>
  <c r="F16014" i="1"/>
  <c r="H16014" i="1" s="1"/>
  <c r="F16015" i="1"/>
  <c r="H16015" i="1" s="1"/>
  <c r="F16016" i="1"/>
  <c r="F16017" i="1"/>
  <c r="H16017" i="1" s="1"/>
  <c r="F16018" i="1"/>
  <c r="H16018" i="1" s="1"/>
  <c r="F16019" i="1"/>
  <c r="H16019" i="1" s="1"/>
  <c r="F16020" i="1"/>
  <c r="F16021" i="1"/>
  <c r="H16021" i="1" s="1"/>
  <c r="F16022" i="1"/>
  <c r="H16022" i="1" s="1"/>
  <c r="F16023" i="1"/>
  <c r="H16023" i="1" s="1"/>
  <c r="F16024" i="1"/>
  <c r="F16025" i="1"/>
  <c r="H16025" i="1" s="1"/>
  <c r="F16026" i="1"/>
  <c r="H16026" i="1" s="1"/>
  <c r="F16027" i="1"/>
  <c r="H16027" i="1" s="1"/>
  <c r="F16028" i="1"/>
  <c r="F16029" i="1"/>
  <c r="H16029" i="1" s="1"/>
  <c r="F16030" i="1"/>
  <c r="H16030" i="1" s="1"/>
  <c r="F16031" i="1"/>
  <c r="H16031" i="1" s="1"/>
  <c r="F16032" i="1"/>
  <c r="F16033" i="1"/>
  <c r="H16033" i="1" s="1"/>
  <c r="F16034" i="1"/>
  <c r="H16034" i="1" s="1"/>
  <c r="F16035" i="1"/>
  <c r="H16035" i="1" s="1"/>
  <c r="F16036" i="1"/>
  <c r="F16037" i="1"/>
  <c r="H16037" i="1" s="1"/>
  <c r="F16038" i="1"/>
  <c r="H16038" i="1" s="1"/>
  <c r="F16039" i="1"/>
  <c r="H16039" i="1" s="1"/>
  <c r="F16040" i="1"/>
  <c r="F16041" i="1"/>
  <c r="H16041" i="1" s="1"/>
  <c r="F16042" i="1"/>
  <c r="H16042" i="1" s="1"/>
  <c r="F16043" i="1"/>
  <c r="H16043" i="1" s="1"/>
  <c r="F16044" i="1"/>
  <c r="F16045" i="1"/>
  <c r="H16045" i="1" s="1"/>
  <c r="F16046" i="1"/>
  <c r="H16046" i="1" s="1"/>
  <c r="F16047" i="1"/>
  <c r="H16047" i="1" s="1"/>
  <c r="F16048" i="1"/>
  <c r="F16049" i="1"/>
  <c r="H16049" i="1" s="1"/>
  <c r="F16050" i="1"/>
  <c r="H16050" i="1" s="1"/>
  <c r="F16051" i="1"/>
  <c r="H16051" i="1" s="1"/>
  <c r="F16052" i="1"/>
  <c r="F16053" i="1"/>
  <c r="H16053" i="1" s="1"/>
  <c r="F16054" i="1"/>
  <c r="H16054" i="1" s="1"/>
  <c r="F16055" i="1"/>
  <c r="H16055" i="1" s="1"/>
  <c r="F16056" i="1"/>
  <c r="F16057" i="1"/>
  <c r="H16057" i="1" s="1"/>
  <c r="F16058" i="1"/>
  <c r="H16058" i="1" s="1"/>
  <c r="F16059" i="1"/>
  <c r="H16059" i="1" s="1"/>
  <c r="F16060" i="1"/>
  <c r="F16061" i="1"/>
  <c r="H16061" i="1" s="1"/>
  <c r="F16062" i="1"/>
  <c r="H16062" i="1" s="1"/>
  <c r="F16063" i="1"/>
  <c r="H16063" i="1" s="1"/>
  <c r="F16064" i="1"/>
  <c r="F16065" i="1"/>
  <c r="H16065" i="1" s="1"/>
  <c r="F16066" i="1"/>
  <c r="H16066" i="1" s="1"/>
  <c r="F16067" i="1"/>
  <c r="H16067" i="1" s="1"/>
  <c r="F16068" i="1"/>
  <c r="F16069" i="1"/>
  <c r="H16069" i="1" s="1"/>
  <c r="F16070" i="1"/>
  <c r="H16070" i="1" s="1"/>
  <c r="F16071" i="1"/>
  <c r="H16071" i="1" s="1"/>
  <c r="F16072" i="1"/>
  <c r="F16073" i="1"/>
  <c r="H16073" i="1" s="1"/>
  <c r="F16074" i="1"/>
  <c r="H16074" i="1" s="1"/>
  <c r="F16075" i="1"/>
  <c r="H16075" i="1" s="1"/>
  <c r="F16076" i="1"/>
  <c r="F16077" i="1"/>
  <c r="H16077" i="1" s="1"/>
  <c r="F16078" i="1"/>
  <c r="H16078" i="1" s="1"/>
  <c r="F16079" i="1"/>
  <c r="H16079" i="1" s="1"/>
  <c r="F16080" i="1"/>
  <c r="F16081" i="1"/>
  <c r="H16081" i="1" s="1"/>
  <c r="F16082" i="1"/>
  <c r="H16082" i="1" s="1"/>
  <c r="F16083" i="1"/>
  <c r="H16083" i="1" s="1"/>
  <c r="F16084" i="1"/>
  <c r="F16085" i="1"/>
  <c r="H16085" i="1" s="1"/>
  <c r="F16086" i="1"/>
  <c r="H16086" i="1" s="1"/>
  <c r="F16087" i="1"/>
  <c r="H16087" i="1" s="1"/>
  <c r="F16088" i="1"/>
  <c r="F16089" i="1"/>
  <c r="H16089" i="1" s="1"/>
  <c r="F16090" i="1"/>
  <c r="H16090" i="1" s="1"/>
  <c r="F16091" i="1"/>
  <c r="H16091" i="1" s="1"/>
  <c r="F16092" i="1"/>
  <c r="F16093" i="1"/>
  <c r="H16093" i="1" s="1"/>
  <c r="F16094" i="1"/>
  <c r="H16094" i="1" s="1"/>
  <c r="F16095" i="1"/>
  <c r="H16095" i="1" s="1"/>
  <c r="F16096" i="1"/>
  <c r="F16097" i="1"/>
  <c r="H16097" i="1" s="1"/>
  <c r="F16098" i="1"/>
  <c r="H16098" i="1" s="1"/>
  <c r="F16099" i="1"/>
  <c r="H16099" i="1" s="1"/>
  <c r="F16100" i="1"/>
  <c r="F16101" i="1"/>
  <c r="H16101" i="1" s="1"/>
  <c r="F16102" i="1"/>
  <c r="H16102" i="1" s="1"/>
  <c r="F16103" i="1"/>
  <c r="H16103" i="1" s="1"/>
  <c r="F16104" i="1"/>
  <c r="F16105" i="1"/>
  <c r="H16105" i="1" s="1"/>
  <c r="F16106" i="1"/>
  <c r="H16106" i="1" s="1"/>
  <c r="F16107" i="1"/>
  <c r="H16107" i="1" s="1"/>
  <c r="F16108" i="1"/>
  <c r="F16109" i="1"/>
  <c r="H16109" i="1" s="1"/>
  <c r="F16110" i="1"/>
  <c r="H16110" i="1" s="1"/>
  <c r="F16111" i="1"/>
  <c r="H16111" i="1" s="1"/>
  <c r="F16112" i="1"/>
  <c r="F16113" i="1"/>
  <c r="H16113" i="1" s="1"/>
  <c r="F16114" i="1"/>
  <c r="H16114" i="1" s="1"/>
  <c r="F16115" i="1"/>
  <c r="H16115" i="1" s="1"/>
  <c r="F16116" i="1"/>
  <c r="F16117" i="1"/>
  <c r="H16117" i="1" s="1"/>
  <c r="F16118" i="1"/>
  <c r="H16118" i="1" s="1"/>
  <c r="F16119" i="1"/>
  <c r="H16119" i="1" s="1"/>
  <c r="F16120" i="1"/>
  <c r="F16121" i="1"/>
  <c r="H16121" i="1" s="1"/>
  <c r="F16122" i="1"/>
  <c r="H16122" i="1" s="1"/>
  <c r="F16123" i="1"/>
  <c r="H16123" i="1" s="1"/>
  <c r="F16124" i="1"/>
  <c r="F16125" i="1"/>
  <c r="H16125" i="1" s="1"/>
  <c r="F16126" i="1"/>
  <c r="H16126" i="1" s="1"/>
  <c r="F16127" i="1"/>
  <c r="H16127" i="1" s="1"/>
  <c r="F16128" i="1"/>
  <c r="F16129" i="1"/>
  <c r="H16129" i="1" s="1"/>
  <c r="F16130" i="1"/>
  <c r="H16130" i="1" s="1"/>
  <c r="F16131" i="1"/>
  <c r="H16131" i="1" s="1"/>
  <c r="F16132" i="1"/>
  <c r="F16133" i="1"/>
  <c r="H16133" i="1" s="1"/>
  <c r="F16134" i="1"/>
  <c r="H16134" i="1" s="1"/>
  <c r="F16135" i="1"/>
  <c r="H16135" i="1" s="1"/>
  <c r="F16136" i="1"/>
  <c r="F16137" i="1"/>
  <c r="H16137" i="1" s="1"/>
  <c r="F16138" i="1"/>
  <c r="H16138" i="1" s="1"/>
  <c r="F16139" i="1"/>
  <c r="H16139" i="1" s="1"/>
  <c r="F16140" i="1"/>
  <c r="F16141" i="1"/>
  <c r="H16141" i="1" s="1"/>
  <c r="F16142" i="1"/>
  <c r="H16142" i="1" s="1"/>
  <c r="F16143" i="1"/>
  <c r="H16143" i="1" s="1"/>
  <c r="F16144" i="1"/>
  <c r="F16145" i="1"/>
  <c r="H16145" i="1" s="1"/>
  <c r="F16146" i="1"/>
  <c r="H16146" i="1" s="1"/>
  <c r="F16147" i="1"/>
  <c r="H16147" i="1" s="1"/>
  <c r="F16148" i="1"/>
  <c r="F16149" i="1"/>
  <c r="H16149" i="1" s="1"/>
  <c r="F16150" i="1"/>
  <c r="H16150" i="1" s="1"/>
  <c r="F16151" i="1"/>
  <c r="H16151" i="1" s="1"/>
  <c r="F16152" i="1"/>
  <c r="F16153" i="1"/>
  <c r="H16153" i="1" s="1"/>
  <c r="F16154" i="1"/>
  <c r="H16154" i="1" s="1"/>
  <c r="F16155" i="1"/>
  <c r="H16155" i="1" s="1"/>
  <c r="F16156" i="1"/>
  <c r="F16157" i="1"/>
  <c r="H16157" i="1" s="1"/>
  <c r="F16158" i="1"/>
  <c r="H16158" i="1" s="1"/>
  <c r="F16159" i="1"/>
  <c r="H16159" i="1" s="1"/>
  <c r="F16160" i="1"/>
  <c r="F16161" i="1"/>
  <c r="H16161" i="1" s="1"/>
  <c r="F16162" i="1"/>
  <c r="H16162" i="1" s="1"/>
  <c r="F16163" i="1"/>
  <c r="H16163" i="1" s="1"/>
  <c r="F16164" i="1"/>
  <c r="F16165" i="1"/>
  <c r="H16165" i="1" s="1"/>
  <c r="F16166" i="1"/>
  <c r="H16166" i="1" s="1"/>
  <c r="F16167" i="1"/>
  <c r="H16167" i="1" s="1"/>
  <c r="F16168" i="1"/>
  <c r="F16169" i="1"/>
  <c r="H16169" i="1" s="1"/>
  <c r="F16170" i="1"/>
  <c r="H16170" i="1" s="1"/>
  <c r="F16171" i="1"/>
  <c r="H16171" i="1" s="1"/>
  <c r="F16172" i="1"/>
  <c r="F16173" i="1"/>
  <c r="H16173" i="1" s="1"/>
  <c r="F16174" i="1"/>
  <c r="H16174" i="1" s="1"/>
  <c r="F16175" i="1"/>
  <c r="H16175" i="1" s="1"/>
  <c r="F16176" i="1"/>
  <c r="F16177" i="1"/>
  <c r="H16177" i="1" s="1"/>
  <c r="F16178" i="1"/>
  <c r="H16178" i="1" s="1"/>
  <c r="F16179" i="1"/>
  <c r="H16179" i="1" s="1"/>
  <c r="F16180" i="1"/>
  <c r="F16181" i="1"/>
  <c r="H16181" i="1" s="1"/>
  <c r="F16182" i="1"/>
  <c r="H16182" i="1" s="1"/>
  <c r="F16183" i="1"/>
  <c r="H16183" i="1" s="1"/>
  <c r="F16184" i="1"/>
  <c r="F16185" i="1"/>
  <c r="H16185" i="1" s="1"/>
  <c r="F16186" i="1"/>
  <c r="H16186" i="1" s="1"/>
  <c r="F16187" i="1"/>
  <c r="H16187" i="1" s="1"/>
  <c r="F16188" i="1"/>
  <c r="F16189" i="1"/>
  <c r="H16189" i="1" s="1"/>
  <c r="F16190" i="1"/>
  <c r="H16190" i="1" s="1"/>
  <c r="F16191" i="1"/>
  <c r="H16191" i="1" s="1"/>
  <c r="F16192" i="1"/>
  <c r="F16193" i="1"/>
  <c r="H16193" i="1" s="1"/>
  <c r="F16194" i="1"/>
  <c r="H16194" i="1" s="1"/>
  <c r="F16195" i="1"/>
  <c r="H16195" i="1" s="1"/>
  <c r="F16196" i="1"/>
  <c r="F16197" i="1"/>
  <c r="H16197" i="1" s="1"/>
  <c r="F16198" i="1"/>
  <c r="H16198" i="1" s="1"/>
  <c r="F16199" i="1"/>
  <c r="H16199" i="1" s="1"/>
  <c r="F16200" i="1"/>
  <c r="F16201" i="1"/>
  <c r="H16201" i="1" s="1"/>
  <c r="F16202" i="1"/>
  <c r="H16202" i="1" s="1"/>
  <c r="F16203" i="1"/>
  <c r="H16203" i="1" s="1"/>
  <c r="F16204" i="1"/>
  <c r="F16205" i="1"/>
  <c r="H16205" i="1" s="1"/>
  <c r="F16206" i="1"/>
  <c r="H16206" i="1" s="1"/>
  <c r="F16207" i="1"/>
  <c r="H16207" i="1" s="1"/>
  <c r="F16208" i="1"/>
  <c r="F16209" i="1"/>
  <c r="H16209" i="1" s="1"/>
  <c r="F16210" i="1"/>
  <c r="H16210" i="1" s="1"/>
  <c r="F16211" i="1"/>
  <c r="H16211" i="1" s="1"/>
  <c r="F16212" i="1"/>
  <c r="F16213" i="1"/>
  <c r="H16213" i="1" s="1"/>
  <c r="F16214" i="1"/>
  <c r="H16214" i="1" s="1"/>
  <c r="F16215" i="1"/>
  <c r="H16215" i="1" s="1"/>
  <c r="F16216" i="1"/>
  <c r="F16217" i="1"/>
  <c r="H16217" i="1" s="1"/>
  <c r="F16218" i="1"/>
  <c r="H16218" i="1" s="1"/>
  <c r="F16219" i="1"/>
  <c r="H16219" i="1" s="1"/>
  <c r="F16220" i="1"/>
  <c r="F16221" i="1"/>
  <c r="H16221" i="1" s="1"/>
  <c r="F16222" i="1"/>
  <c r="H16222" i="1" s="1"/>
  <c r="F16223" i="1"/>
  <c r="H16223" i="1" s="1"/>
  <c r="F16224" i="1"/>
  <c r="F16225" i="1"/>
  <c r="H16225" i="1" s="1"/>
  <c r="F16226" i="1"/>
  <c r="H16226" i="1" s="1"/>
  <c r="F16227" i="1"/>
  <c r="H16227" i="1" s="1"/>
  <c r="F16228" i="1"/>
  <c r="F16229" i="1"/>
  <c r="H16229" i="1" s="1"/>
  <c r="F16230" i="1"/>
  <c r="H16230" i="1" s="1"/>
  <c r="F16231" i="1"/>
  <c r="H16231" i="1" s="1"/>
  <c r="F16232" i="1"/>
  <c r="F16233" i="1"/>
  <c r="H16233" i="1" s="1"/>
  <c r="F16234" i="1"/>
  <c r="H16234" i="1" s="1"/>
  <c r="F16235" i="1"/>
  <c r="H16235" i="1" s="1"/>
  <c r="F16236" i="1"/>
  <c r="F16237" i="1"/>
  <c r="H16237" i="1" s="1"/>
  <c r="F16238" i="1"/>
  <c r="H16238" i="1" s="1"/>
  <c r="F16239" i="1"/>
  <c r="H16239" i="1" s="1"/>
  <c r="F16240" i="1"/>
  <c r="F16241" i="1"/>
  <c r="H16241" i="1" s="1"/>
  <c r="F16242" i="1"/>
  <c r="H16242" i="1" s="1"/>
  <c r="F16243" i="1"/>
  <c r="H16243" i="1" s="1"/>
  <c r="F16244" i="1"/>
  <c r="F16245" i="1"/>
  <c r="H16245" i="1" s="1"/>
  <c r="F16246" i="1"/>
  <c r="H16246" i="1" s="1"/>
  <c r="F16247" i="1"/>
  <c r="H16247" i="1" s="1"/>
  <c r="F16248" i="1"/>
  <c r="F16249" i="1"/>
  <c r="H16249" i="1" s="1"/>
  <c r="F16250" i="1"/>
  <c r="H16250" i="1" s="1"/>
  <c r="F16251" i="1"/>
  <c r="H16251" i="1" s="1"/>
  <c r="F16252" i="1"/>
  <c r="F16253" i="1"/>
  <c r="H16253" i="1" s="1"/>
  <c r="F16254" i="1"/>
  <c r="H16254" i="1" s="1"/>
  <c r="F16255" i="1"/>
  <c r="H16255" i="1" s="1"/>
  <c r="F16256" i="1"/>
  <c r="F16257" i="1"/>
  <c r="H16257" i="1" s="1"/>
  <c r="F16258" i="1"/>
  <c r="H16258" i="1" s="1"/>
  <c r="F16259" i="1"/>
  <c r="H16259" i="1" s="1"/>
  <c r="F16260" i="1"/>
  <c r="F16261" i="1"/>
  <c r="H16261" i="1" s="1"/>
  <c r="F16262" i="1"/>
  <c r="H16262" i="1" s="1"/>
  <c r="F16263" i="1"/>
  <c r="H16263" i="1" s="1"/>
  <c r="F16264" i="1"/>
  <c r="F16265" i="1"/>
  <c r="H16265" i="1" s="1"/>
  <c r="F16266" i="1"/>
  <c r="H16266" i="1" s="1"/>
  <c r="F16267" i="1"/>
  <c r="H16267" i="1" s="1"/>
  <c r="F16268" i="1"/>
  <c r="F16269" i="1"/>
  <c r="H16269" i="1" s="1"/>
  <c r="F16270" i="1"/>
  <c r="H16270" i="1" s="1"/>
  <c r="F16271" i="1"/>
  <c r="H16271" i="1" s="1"/>
  <c r="F16272" i="1"/>
  <c r="F16273" i="1"/>
  <c r="H16273" i="1" s="1"/>
  <c r="F16274" i="1"/>
  <c r="H16274" i="1" s="1"/>
  <c r="F16275" i="1"/>
  <c r="H16275" i="1" s="1"/>
  <c r="F16276" i="1"/>
  <c r="F16277" i="1"/>
  <c r="H16277" i="1" s="1"/>
  <c r="F16278" i="1"/>
  <c r="H16278" i="1" s="1"/>
  <c r="F16279" i="1"/>
  <c r="H16279" i="1" s="1"/>
  <c r="F16280" i="1"/>
  <c r="F16281" i="1"/>
  <c r="H16281" i="1" s="1"/>
  <c r="F16282" i="1"/>
  <c r="H16282" i="1" s="1"/>
  <c r="F16283" i="1"/>
  <c r="H16283" i="1" s="1"/>
  <c r="F16284" i="1"/>
  <c r="F16285" i="1"/>
  <c r="H16285" i="1" s="1"/>
  <c r="F16286" i="1"/>
  <c r="H16286" i="1" s="1"/>
  <c r="F16287" i="1"/>
  <c r="H16287" i="1" s="1"/>
  <c r="F16288" i="1"/>
  <c r="F16289" i="1"/>
  <c r="H16289" i="1" s="1"/>
  <c r="F16290" i="1"/>
  <c r="H16290" i="1" s="1"/>
  <c r="F16291" i="1"/>
  <c r="H16291" i="1" s="1"/>
  <c r="F16292" i="1"/>
  <c r="F16293" i="1"/>
  <c r="H16293" i="1" s="1"/>
  <c r="F16294" i="1"/>
  <c r="H16294" i="1" s="1"/>
  <c r="F16295" i="1"/>
  <c r="H16295" i="1" s="1"/>
  <c r="F16296" i="1"/>
  <c r="F16297" i="1"/>
  <c r="H16297" i="1" s="1"/>
  <c r="F16298" i="1"/>
  <c r="H16298" i="1" s="1"/>
  <c r="F16299" i="1"/>
  <c r="H16299" i="1" s="1"/>
  <c r="F16300" i="1"/>
  <c r="F16301" i="1"/>
  <c r="H16301" i="1" s="1"/>
  <c r="F16302" i="1"/>
  <c r="H16302" i="1" s="1"/>
  <c r="F16303" i="1"/>
  <c r="H16303" i="1" s="1"/>
  <c r="F16304" i="1"/>
  <c r="F16305" i="1"/>
  <c r="H16305" i="1" s="1"/>
  <c r="F16306" i="1"/>
  <c r="H16306" i="1" s="1"/>
  <c r="F16307" i="1"/>
  <c r="H16307" i="1" s="1"/>
  <c r="F16308" i="1"/>
  <c r="F16309" i="1"/>
  <c r="H16309" i="1" s="1"/>
  <c r="F16310" i="1"/>
  <c r="H16310" i="1" s="1"/>
  <c r="F16311" i="1"/>
  <c r="H16311" i="1" s="1"/>
  <c r="F16312" i="1"/>
  <c r="F16313" i="1"/>
  <c r="H16313" i="1" s="1"/>
  <c r="F16314" i="1"/>
  <c r="H16314" i="1" s="1"/>
  <c r="F16315" i="1"/>
  <c r="H16315" i="1" s="1"/>
  <c r="F16316" i="1"/>
  <c r="F16317" i="1"/>
  <c r="H16317" i="1" s="1"/>
  <c r="F16318" i="1"/>
  <c r="H16318" i="1" s="1"/>
  <c r="F16319" i="1"/>
  <c r="H16319" i="1" s="1"/>
  <c r="F16320" i="1"/>
  <c r="F16321" i="1"/>
  <c r="H16321" i="1" s="1"/>
  <c r="F16322" i="1"/>
  <c r="H16322" i="1" s="1"/>
  <c r="F16323" i="1"/>
  <c r="H16323" i="1" s="1"/>
  <c r="F16324" i="1"/>
  <c r="F16325" i="1"/>
  <c r="H16325" i="1" s="1"/>
  <c r="F16326" i="1"/>
  <c r="H16326" i="1" s="1"/>
  <c r="F16327" i="1"/>
  <c r="H16327" i="1" s="1"/>
  <c r="F16328" i="1"/>
  <c r="F16329" i="1"/>
  <c r="H16329" i="1" s="1"/>
  <c r="F16330" i="1"/>
  <c r="H16330" i="1" s="1"/>
  <c r="F16331" i="1"/>
  <c r="H16331" i="1" s="1"/>
  <c r="F16332" i="1"/>
  <c r="F16333" i="1"/>
  <c r="H16333" i="1" s="1"/>
  <c r="F16334" i="1"/>
  <c r="H16334" i="1" s="1"/>
  <c r="F16335" i="1"/>
  <c r="H16335" i="1" s="1"/>
  <c r="F16336" i="1"/>
  <c r="F16337" i="1"/>
  <c r="H16337" i="1" s="1"/>
  <c r="F16338" i="1"/>
  <c r="H16338" i="1" s="1"/>
  <c r="F16339" i="1"/>
  <c r="H16339" i="1" s="1"/>
  <c r="F16340" i="1"/>
  <c r="F16341" i="1"/>
  <c r="H16341" i="1" s="1"/>
  <c r="F16342" i="1"/>
  <c r="H16342" i="1" s="1"/>
  <c r="F16343" i="1"/>
  <c r="H16343" i="1" s="1"/>
  <c r="F16344" i="1"/>
  <c r="F16345" i="1"/>
  <c r="H16345" i="1" s="1"/>
  <c r="F16346" i="1"/>
  <c r="H16346" i="1" s="1"/>
  <c r="F16347" i="1"/>
  <c r="H16347" i="1" s="1"/>
  <c r="F16348" i="1"/>
  <c r="F16349" i="1"/>
  <c r="H16349" i="1" s="1"/>
  <c r="F16350" i="1"/>
  <c r="H16350" i="1" s="1"/>
  <c r="F16351" i="1"/>
  <c r="H16351" i="1" s="1"/>
  <c r="F16352" i="1"/>
  <c r="F16353" i="1"/>
  <c r="H16353" i="1" s="1"/>
  <c r="F16354" i="1"/>
  <c r="H16354" i="1" s="1"/>
  <c r="F16355" i="1"/>
  <c r="H16355" i="1" s="1"/>
  <c r="F16356" i="1"/>
  <c r="F16357" i="1"/>
  <c r="H16357" i="1" s="1"/>
  <c r="F16358" i="1"/>
  <c r="H16358" i="1" s="1"/>
  <c r="F16359" i="1"/>
  <c r="H16359" i="1" s="1"/>
  <c r="F16360" i="1"/>
  <c r="F16361" i="1"/>
  <c r="H16361" i="1" s="1"/>
  <c r="F16362" i="1"/>
  <c r="H16362" i="1" s="1"/>
  <c r="F16363" i="1"/>
  <c r="H16363" i="1" s="1"/>
  <c r="F16364" i="1"/>
  <c r="F16365" i="1"/>
  <c r="H16365" i="1" s="1"/>
  <c r="F16366" i="1"/>
  <c r="H16366" i="1" s="1"/>
  <c r="F16367" i="1"/>
  <c r="H16367" i="1" s="1"/>
  <c r="F16368" i="1"/>
  <c r="F16369" i="1"/>
  <c r="H16369" i="1" s="1"/>
  <c r="F16370" i="1"/>
  <c r="H16370" i="1" s="1"/>
  <c r="F16371" i="1"/>
  <c r="H16371" i="1" s="1"/>
  <c r="F16372" i="1"/>
  <c r="F16373" i="1"/>
  <c r="H16373" i="1" s="1"/>
  <c r="F16374" i="1"/>
  <c r="H16374" i="1" s="1"/>
  <c r="F16375" i="1"/>
  <c r="H16375" i="1" s="1"/>
  <c r="F16376" i="1"/>
  <c r="F16377" i="1"/>
  <c r="H16377" i="1" s="1"/>
  <c r="F16378" i="1"/>
  <c r="H16378" i="1" s="1"/>
  <c r="F16379" i="1"/>
  <c r="H16379" i="1" s="1"/>
  <c r="F16380" i="1"/>
  <c r="F16381" i="1"/>
  <c r="H16381" i="1" s="1"/>
  <c r="F16382" i="1"/>
  <c r="H16382" i="1" s="1"/>
  <c r="F16383" i="1"/>
  <c r="H16383" i="1" s="1"/>
  <c r="F16384" i="1"/>
  <c r="F16385" i="1"/>
  <c r="H16385" i="1" s="1"/>
  <c r="F16386" i="1"/>
  <c r="H16386" i="1" s="1"/>
  <c r="F16387" i="1"/>
  <c r="H16387" i="1" s="1"/>
  <c r="F16388" i="1"/>
  <c r="F16389" i="1"/>
  <c r="H16389" i="1" s="1"/>
  <c r="F16390" i="1"/>
  <c r="H16390" i="1" s="1"/>
  <c r="F16391" i="1"/>
  <c r="H16391" i="1" s="1"/>
  <c r="F16392" i="1"/>
  <c r="F16393" i="1"/>
  <c r="H16393" i="1" s="1"/>
  <c r="F16394" i="1"/>
  <c r="H16394" i="1" s="1"/>
  <c r="F16395" i="1"/>
  <c r="H16395" i="1" s="1"/>
  <c r="F16396" i="1"/>
  <c r="F16397" i="1"/>
  <c r="H16397" i="1" s="1"/>
  <c r="F16398" i="1"/>
  <c r="H16398" i="1" s="1"/>
  <c r="F16399" i="1"/>
  <c r="H16399" i="1" s="1"/>
  <c r="F16400" i="1"/>
  <c r="F16401" i="1"/>
  <c r="H16401" i="1" s="1"/>
  <c r="F16402" i="1"/>
  <c r="H16402" i="1" s="1"/>
  <c r="F16403" i="1"/>
  <c r="H16403" i="1" s="1"/>
  <c r="F16404" i="1"/>
  <c r="F16405" i="1"/>
  <c r="H16405" i="1" s="1"/>
  <c r="F16406" i="1"/>
  <c r="H16406" i="1" s="1"/>
  <c r="F16407" i="1"/>
  <c r="H16407" i="1" s="1"/>
  <c r="F16408" i="1"/>
  <c r="F16409" i="1"/>
  <c r="H16409" i="1" s="1"/>
  <c r="F16410" i="1"/>
  <c r="H16410" i="1" s="1"/>
  <c r="F16411" i="1"/>
  <c r="H16411" i="1" s="1"/>
  <c r="F16412" i="1"/>
  <c r="F16413" i="1"/>
  <c r="H16413" i="1" s="1"/>
  <c r="F16414" i="1"/>
  <c r="H16414" i="1" s="1"/>
  <c r="F16415" i="1"/>
  <c r="H16415" i="1" s="1"/>
  <c r="F16416" i="1"/>
  <c r="F16417" i="1"/>
  <c r="H16417" i="1" s="1"/>
  <c r="F16418" i="1"/>
  <c r="H16418" i="1" s="1"/>
  <c r="F16419" i="1"/>
  <c r="H16419" i="1" s="1"/>
  <c r="F16420" i="1"/>
  <c r="F16421" i="1"/>
  <c r="H16421" i="1" s="1"/>
  <c r="F16422" i="1"/>
  <c r="H16422" i="1" s="1"/>
  <c r="F16423" i="1"/>
  <c r="H16423" i="1" s="1"/>
  <c r="F16424" i="1"/>
  <c r="F16425" i="1"/>
  <c r="H16425" i="1" s="1"/>
  <c r="F16426" i="1"/>
  <c r="H16426" i="1" s="1"/>
  <c r="F16427" i="1"/>
  <c r="H16427" i="1" s="1"/>
  <c r="F16428" i="1"/>
  <c r="F16429" i="1"/>
  <c r="H16429" i="1" s="1"/>
  <c r="F16430" i="1"/>
  <c r="H16430" i="1" s="1"/>
  <c r="F16431" i="1"/>
  <c r="H16431" i="1" s="1"/>
  <c r="F16432" i="1"/>
  <c r="F16433" i="1"/>
  <c r="H16433" i="1" s="1"/>
  <c r="F16434" i="1"/>
  <c r="H16434" i="1" s="1"/>
  <c r="F16435" i="1"/>
  <c r="H16435" i="1" s="1"/>
  <c r="F16436" i="1"/>
  <c r="F16437" i="1"/>
  <c r="H16437" i="1" s="1"/>
  <c r="F16438" i="1"/>
  <c r="H16438" i="1" s="1"/>
  <c r="F16439" i="1"/>
  <c r="H16439" i="1" s="1"/>
  <c r="F16440" i="1"/>
  <c r="F16441" i="1"/>
  <c r="H16441" i="1" s="1"/>
  <c r="F16442" i="1"/>
  <c r="H16442" i="1" s="1"/>
  <c r="F16443" i="1"/>
  <c r="H16443" i="1" s="1"/>
  <c r="F16444" i="1"/>
  <c r="F16445" i="1"/>
  <c r="H16445" i="1" s="1"/>
  <c r="F16446" i="1"/>
  <c r="H16446" i="1" s="1"/>
  <c r="F16447" i="1"/>
  <c r="H16447" i="1" s="1"/>
  <c r="F16448" i="1"/>
  <c r="F16449" i="1"/>
  <c r="H16449" i="1" s="1"/>
  <c r="F16450" i="1"/>
  <c r="H16450" i="1" s="1"/>
  <c r="F16451" i="1"/>
  <c r="H16451" i="1" s="1"/>
  <c r="F16452" i="1"/>
  <c r="F16453" i="1"/>
  <c r="H16453" i="1" s="1"/>
  <c r="F16454" i="1"/>
  <c r="H16454" i="1" s="1"/>
  <c r="F16455" i="1"/>
  <c r="H16455" i="1" s="1"/>
  <c r="F16456" i="1"/>
  <c r="F16457" i="1"/>
  <c r="H16457" i="1" s="1"/>
  <c r="F16458" i="1"/>
  <c r="H16458" i="1" s="1"/>
  <c r="F16459" i="1"/>
  <c r="H16459" i="1" s="1"/>
  <c r="F16460" i="1"/>
  <c r="F16461" i="1"/>
  <c r="H16461" i="1" s="1"/>
  <c r="F16462" i="1"/>
  <c r="H16462" i="1" s="1"/>
  <c r="F16463" i="1"/>
  <c r="H16463" i="1" s="1"/>
  <c r="F16464" i="1"/>
  <c r="F16465" i="1"/>
  <c r="H16465" i="1" s="1"/>
  <c r="F16466" i="1"/>
  <c r="H16466" i="1" s="1"/>
  <c r="F16467" i="1"/>
  <c r="H16467" i="1" s="1"/>
  <c r="F16468" i="1"/>
  <c r="F16469" i="1"/>
  <c r="H16469" i="1" s="1"/>
  <c r="F16470" i="1"/>
  <c r="H16470" i="1" s="1"/>
  <c r="F16471" i="1"/>
  <c r="H16471" i="1" s="1"/>
  <c r="F16472" i="1"/>
  <c r="F16473" i="1"/>
  <c r="H16473" i="1" s="1"/>
  <c r="F16474" i="1"/>
  <c r="H16474" i="1" s="1"/>
  <c r="F16475" i="1"/>
  <c r="H16475" i="1" s="1"/>
  <c r="F16476" i="1"/>
  <c r="F16477" i="1"/>
  <c r="H16477" i="1" s="1"/>
  <c r="F16478" i="1"/>
  <c r="H16478" i="1" s="1"/>
  <c r="F16479" i="1"/>
  <c r="H16479" i="1" s="1"/>
  <c r="F16480" i="1"/>
  <c r="F16481" i="1"/>
  <c r="H16481" i="1" s="1"/>
  <c r="F16482" i="1"/>
  <c r="H16482" i="1" s="1"/>
  <c r="F16483" i="1"/>
  <c r="H16483" i="1" s="1"/>
  <c r="F16484" i="1"/>
  <c r="F16485" i="1"/>
  <c r="H16485" i="1" s="1"/>
  <c r="F16486" i="1"/>
  <c r="H16486" i="1" s="1"/>
  <c r="F16487" i="1"/>
  <c r="H16487" i="1" s="1"/>
  <c r="F16488" i="1"/>
  <c r="F16489" i="1"/>
  <c r="H16489" i="1" s="1"/>
  <c r="F16490" i="1"/>
  <c r="H16490" i="1" s="1"/>
  <c r="F16491" i="1"/>
  <c r="H16491" i="1" s="1"/>
  <c r="F16492" i="1"/>
  <c r="F16493" i="1"/>
  <c r="H16493" i="1" s="1"/>
  <c r="F16494" i="1"/>
  <c r="H16494" i="1" s="1"/>
  <c r="F16495" i="1"/>
  <c r="H16495" i="1" s="1"/>
  <c r="F16496" i="1"/>
  <c r="F16497" i="1"/>
  <c r="H16497" i="1" s="1"/>
  <c r="F16498" i="1"/>
  <c r="H16498" i="1" s="1"/>
  <c r="F16499" i="1"/>
  <c r="H16499" i="1" s="1"/>
  <c r="F16500" i="1"/>
  <c r="F16501" i="1"/>
  <c r="H16501" i="1" s="1"/>
  <c r="F16502" i="1"/>
  <c r="H16502" i="1" s="1"/>
  <c r="F16503" i="1"/>
  <c r="H16503" i="1" s="1"/>
  <c r="F16504" i="1"/>
  <c r="F16505" i="1"/>
  <c r="H16505" i="1" s="1"/>
  <c r="F16506" i="1"/>
  <c r="H16506" i="1" s="1"/>
  <c r="F16507" i="1"/>
  <c r="H16507" i="1" s="1"/>
  <c r="F16508" i="1"/>
  <c r="F16509" i="1"/>
  <c r="H16509" i="1" s="1"/>
  <c r="F16510" i="1"/>
  <c r="H16510" i="1" s="1"/>
  <c r="F16511" i="1"/>
  <c r="H16511" i="1" s="1"/>
  <c r="F16512" i="1"/>
  <c r="F16513" i="1"/>
  <c r="H16513" i="1" s="1"/>
  <c r="F16514" i="1"/>
  <c r="H16514" i="1" s="1"/>
  <c r="F16515" i="1"/>
  <c r="H16515" i="1" s="1"/>
  <c r="F16516" i="1"/>
  <c r="F16517" i="1"/>
  <c r="H16517" i="1" s="1"/>
  <c r="F16518" i="1"/>
  <c r="H16518" i="1" s="1"/>
  <c r="F16519" i="1"/>
  <c r="H16519" i="1" s="1"/>
  <c r="F16520" i="1"/>
  <c r="F16521" i="1"/>
  <c r="H16521" i="1" s="1"/>
  <c r="F16522" i="1"/>
  <c r="H16522" i="1" s="1"/>
  <c r="F16523" i="1"/>
  <c r="H16523" i="1" s="1"/>
  <c r="F16524" i="1"/>
  <c r="F16525" i="1"/>
  <c r="H16525" i="1" s="1"/>
  <c r="F16526" i="1"/>
  <c r="H16526" i="1" s="1"/>
  <c r="F16527" i="1"/>
  <c r="H16527" i="1" s="1"/>
  <c r="F16528" i="1"/>
  <c r="F16529" i="1"/>
  <c r="H16529" i="1" s="1"/>
  <c r="F16530" i="1"/>
  <c r="H16530" i="1" s="1"/>
  <c r="F16531" i="1"/>
  <c r="H16531" i="1" s="1"/>
  <c r="F16532" i="1"/>
  <c r="F16533" i="1"/>
  <c r="H16533" i="1" s="1"/>
  <c r="F16534" i="1"/>
  <c r="H16534" i="1" s="1"/>
  <c r="F16535" i="1"/>
  <c r="H16535" i="1" s="1"/>
  <c r="F16536" i="1"/>
  <c r="F16537" i="1"/>
  <c r="H16537" i="1" s="1"/>
  <c r="F16538" i="1"/>
  <c r="H16538" i="1" s="1"/>
  <c r="F16539" i="1"/>
  <c r="H16539" i="1" s="1"/>
  <c r="F16540" i="1"/>
  <c r="F16541" i="1"/>
  <c r="H16541" i="1" s="1"/>
  <c r="F16542" i="1"/>
  <c r="H16542" i="1" s="1"/>
  <c r="F16543" i="1"/>
  <c r="H16543" i="1" s="1"/>
  <c r="F16544" i="1"/>
  <c r="F16545" i="1"/>
  <c r="H16545" i="1" s="1"/>
  <c r="F16546" i="1"/>
  <c r="H16546" i="1" s="1"/>
  <c r="F16547" i="1"/>
  <c r="H16547" i="1" s="1"/>
  <c r="F16548" i="1"/>
  <c r="F16549" i="1"/>
  <c r="H16549" i="1" s="1"/>
  <c r="F16550" i="1"/>
  <c r="H16550" i="1" s="1"/>
  <c r="F16551" i="1"/>
  <c r="H16551" i="1" s="1"/>
  <c r="F16552" i="1"/>
  <c r="F16553" i="1"/>
  <c r="H16553" i="1" s="1"/>
  <c r="F16554" i="1"/>
  <c r="H16554" i="1" s="1"/>
  <c r="F16555" i="1"/>
  <c r="H16555" i="1" s="1"/>
  <c r="F16556" i="1"/>
  <c r="F16557" i="1"/>
  <c r="H16557" i="1" s="1"/>
  <c r="F16558" i="1"/>
  <c r="H16558" i="1" s="1"/>
  <c r="F16559" i="1"/>
  <c r="H16559" i="1" s="1"/>
  <c r="F16560" i="1"/>
  <c r="F16561" i="1"/>
  <c r="H16561" i="1" s="1"/>
  <c r="F16562" i="1"/>
  <c r="H16562" i="1" s="1"/>
  <c r="F16563" i="1"/>
  <c r="H16563" i="1" s="1"/>
  <c r="F16564" i="1"/>
  <c r="F16565" i="1"/>
  <c r="H16565" i="1" s="1"/>
  <c r="F16566" i="1"/>
  <c r="H16566" i="1" s="1"/>
  <c r="F16567" i="1"/>
  <c r="H16567" i="1" s="1"/>
  <c r="F16568" i="1"/>
  <c r="F16569" i="1"/>
  <c r="H16569" i="1" s="1"/>
  <c r="F16570" i="1"/>
  <c r="H16570" i="1" s="1"/>
  <c r="F16571" i="1"/>
  <c r="H16571" i="1" s="1"/>
  <c r="F16572" i="1"/>
  <c r="F16573" i="1"/>
  <c r="H16573" i="1" s="1"/>
  <c r="F16574" i="1"/>
  <c r="H16574" i="1" s="1"/>
  <c r="F16575" i="1"/>
  <c r="H16575" i="1" s="1"/>
  <c r="F16576" i="1"/>
  <c r="F16577" i="1"/>
  <c r="H16577" i="1" s="1"/>
  <c r="F16578" i="1"/>
  <c r="H16578" i="1" s="1"/>
  <c r="F16579" i="1"/>
  <c r="H16579" i="1" s="1"/>
  <c r="F16580" i="1"/>
  <c r="F16581" i="1"/>
  <c r="H16581" i="1" s="1"/>
  <c r="F16582" i="1"/>
  <c r="H16582" i="1" s="1"/>
  <c r="F16583" i="1"/>
  <c r="H16583" i="1" s="1"/>
  <c r="F16584" i="1"/>
  <c r="F16585" i="1"/>
  <c r="H16585" i="1" s="1"/>
  <c r="F16586" i="1"/>
  <c r="H16586" i="1" s="1"/>
  <c r="F16587" i="1"/>
  <c r="H16587" i="1" s="1"/>
  <c r="F16588" i="1"/>
  <c r="F16589" i="1"/>
  <c r="H16589" i="1" s="1"/>
  <c r="F16590" i="1"/>
  <c r="H16590" i="1" s="1"/>
  <c r="F16591" i="1"/>
  <c r="H16591" i="1" s="1"/>
  <c r="F16592" i="1"/>
  <c r="F16593" i="1"/>
  <c r="H16593" i="1" s="1"/>
  <c r="F16594" i="1"/>
  <c r="H16594" i="1" s="1"/>
  <c r="F16595" i="1"/>
  <c r="H16595" i="1" s="1"/>
  <c r="F16596" i="1"/>
  <c r="F16597" i="1"/>
  <c r="H16597" i="1" s="1"/>
  <c r="F16598" i="1"/>
  <c r="H16598" i="1" s="1"/>
  <c r="F16599" i="1"/>
  <c r="H16599" i="1" s="1"/>
  <c r="F16600" i="1"/>
  <c r="F16601" i="1"/>
  <c r="H16601" i="1" s="1"/>
  <c r="F16602" i="1"/>
  <c r="H16602" i="1" s="1"/>
  <c r="F16603" i="1"/>
  <c r="H16603" i="1" s="1"/>
  <c r="F16604" i="1"/>
  <c r="F16605" i="1"/>
  <c r="H16605" i="1" s="1"/>
  <c r="F16606" i="1"/>
  <c r="H16606" i="1" s="1"/>
  <c r="F16607" i="1"/>
  <c r="H16607" i="1" s="1"/>
  <c r="F16608" i="1"/>
  <c r="F16609" i="1"/>
  <c r="H16609" i="1" s="1"/>
  <c r="F16610" i="1"/>
  <c r="H16610" i="1" s="1"/>
  <c r="F16611" i="1"/>
  <c r="H16611" i="1" s="1"/>
  <c r="F16612" i="1"/>
  <c r="F16613" i="1"/>
  <c r="H16613" i="1" s="1"/>
  <c r="F16614" i="1"/>
  <c r="H16614" i="1" s="1"/>
  <c r="F16615" i="1"/>
  <c r="H16615" i="1" s="1"/>
  <c r="F16616" i="1"/>
  <c r="F16617" i="1"/>
  <c r="H16617" i="1" s="1"/>
  <c r="F16618" i="1"/>
  <c r="H16618" i="1" s="1"/>
  <c r="F16619" i="1"/>
  <c r="H16619" i="1" s="1"/>
  <c r="F16620" i="1"/>
  <c r="F16621" i="1"/>
  <c r="H16621" i="1" s="1"/>
  <c r="F16622" i="1"/>
  <c r="H16622" i="1" s="1"/>
  <c r="F16623" i="1"/>
  <c r="H16623" i="1" s="1"/>
  <c r="F16624" i="1"/>
  <c r="F16625" i="1"/>
  <c r="H16625" i="1" s="1"/>
  <c r="F16626" i="1"/>
  <c r="H16626" i="1" s="1"/>
  <c r="F16627" i="1"/>
  <c r="H16627" i="1" s="1"/>
  <c r="F16628" i="1"/>
  <c r="F16629" i="1"/>
  <c r="H16629" i="1" s="1"/>
  <c r="F16630" i="1"/>
  <c r="H16630" i="1" s="1"/>
  <c r="F16631" i="1"/>
  <c r="H16631" i="1" s="1"/>
  <c r="F16632" i="1"/>
  <c r="F16633" i="1"/>
  <c r="H16633" i="1" s="1"/>
  <c r="F16634" i="1"/>
  <c r="H16634" i="1" s="1"/>
  <c r="F16635" i="1"/>
  <c r="H16635" i="1" s="1"/>
  <c r="F16636" i="1"/>
  <c r="F16637" i="1"/>
  <c r="H16637" i="1" s="1"/>
  <c r="F16638" i="1"/>
  <c r="H16638" i="1" s="1"/>
  <c r="F16639" i="1"/>
  <c r="H16639" i="1" s="1"/>
  <c r="F16640" i="1"/>
  <c r="F16641" i="1"/>
  <c r="H16641" i="1" s="1"/>
  <c r="F16642" i="1"/>
  <c r="H16642" i="1" s="1"/>
  <c r="F16643" i="1"/>
  <c r="H16643" i="1" s="1"/>
  <c r="F16644" i="1"/>
  <c r="F16645" i="1"/>
  <c r="H16645" i="1" s="1"/>
  <c r="F16646" i="1"/>
  <c r="H16646" i="1" s="1"/>
  <c r="F16647" i="1"/>
  <c r="H16647" i="1" s="1"/>
  <c r="F16648" i="1"/>
  <c r="F16649" i="1"/>
  <c r="H16649" i="1" s="1"/>
  <c r="F16650" i="1"/>
  <c r="H16650" i="1" s="1"/>
  <c r="F16651" i="1"/>
  <c r="H16651" i="1" s="1"/>
  <c r="F16652" i="1"/>
  <c r="F16653" i="1"/>
  <c r="H16653" i="1" s="1"/>
  <c r="F16654" i="1"/>
  <c r="H16654" i="1" s="1"/>
  <c r="F16655" i="1"/>
  <c r="H16655" i="1" s="1"/>
  <c r="F16656" i="1"/>
  <c r="F16657" i="1"/>
  <c r="H16657" i="1" s="1"/>
  <c r="F16658" i="1"/>
  <c r="H16658" i="1" s="1"/>
  <c r="F16659" i="1"/>
  <c r="H16659" i="1" s="1"/>
  <c r="F16660" i="1"/>
  <c r="F16661" i="1"/>
  <c r="H16661" i="1" s="1"/>
  <c r="F16662" i="1"/>
  <c r="H16662" i="1" s="1"/>
  <c r="F16663" i="1"/>
  <c r="H16663" i="1" s="1"/>
  <c r="F16664" i="1"/>
  <c r="F16665" i="1"/>
  <c r="H16665" i="1" s="1"/>
  <c r="F16666" i="1"/>
  <c r="H16666" i="1" s="1"/>
  <c r="F16667" i="1"/>
  <c r="H16667" i="1" s="1"/>
  <c r="F16668" i="1"/>
  <c r="F16669" i="1"/>
  <c r="H16669" i="1" s="1"/>
  <c r="F16670" i="1"/>
  <c r="H16670" i="1" s="1"/>
  <c r="F16671" i="1"/>
  <c r="H16671" i="1" s="1"/>
  <c r="F16672" i="1"/>
  <c r="F16673" i="1"/>
  <c r="H16673" i="1" s="1"/>
  <c r="F16674" i="1"/>
  <c r="H16674" i="1" s="1"/>
  <c r="F16675" i="1"/>
  <c r="H16675" i="1" s="1"/>
  <c r="F16676" i="1"/>
  <c r="F16677" i="1"/>
  <c r="H16677" i="1" s="1"/>
  <c r="F16678" i="1"/>
  <c r="H16678" i="1" s="1"/>
  <c r="F16679" i="1"/>
  <c r="H16679" i="1" s="1"/>
  <c r="F16680" i="1"/>
  <c r="F16681" i="1"/>
  <c r="H16681" i="1" s="1"/>
  <c r="F16682" i="1"/>
  <c r="H16682" i="1" s="1"/>
  <c r="F16683" i="1"/>
  <c r="H16683" i="1" s="1"/>
  <c r="F16684" i="1"/>
  <c r="F16685" i="1"/>
  <c r="H16685" i="1" s="1"/>
  <c r="F16686" i="1"/>
  <c r="H16686" i="1" s="1"/>
  <c r="F16687" i="1"/>
  <c r="H16687" i="1" s="1"/>
  <c r="F16688" i="1"/>
  <c r="F16689" i="1"/>
  <c r="H16689" i="1" s="1"/>
  <c r="F16690" i="1"/>
  <c r="H16690" i="1" s="1"/>
  <c r="F16691" i="1"/>
  <c r="H16691" i="1" s="1"/>
  <c r="F16692" i="1"/>
  <c r="F16693" i="1"/>
  <c r="H16693" i="1" s="1"/>
  <c r="F16694" i="1"/>
  <c r="H16694" i="1" s="1"/>
  <c r="F16695" i="1"/>
  <c r="H16695" i="1" s="1"/>
  <c r="F16696" i="1"/>
  <c r="F16697" i="1"/>
  <c r="H16697" i="1" s="1"/>
  <c r="F16698" i="1"/>
  <c r="H16698" i="1" s="1"/>
  <c r="F16699" i="1"/>
  <c r="H16699" i="1" s="1"/>
  <c r="F16700" i="1"/>
  <c r="F16701" i="1"/>
  <c r="H16701" i="1" s="1"/>
  <c r="F16702" i="1"/>
  <c r="H16702" i="1" s="1"/>
  <c r="F16703" i="1"/>
  <c r="H16703" i="1" s="1"/>
  <c r="F16704" i="1"/>
  <c r="F16705" i="1"/>
  <c r="H16705" i="1" s="1"/>
  <c r="F16706" i="1"/>
  <c r="H16706" i="1" s="1"/>
  <c r="F16707" i="1"/>
  <c r="H16707" i="1" s="1"/>
  <c r="F16708" i="1"/>
  <c r="F16709" i="1"/>
  <c r="H16709" i="1" s="1"/>
  <c r="F16710" i="1"/>
  <c r="H16710" i="1" s="1"/>
  <c r="F16711" i="1"/>
  <c r="H16711" i="1" s="1"/>
  <c r="F16712" i="1"/>
  <c r="F16713" i="1"/>
  <c r="H16713" i="1" s="1"/>
  <c r="F16714" i="1"/>
  <c r="H16714" i="1" s="1"/>
  <c r="F16715" i="1"/>
  <c r="H16715" i="1" s="1"/>
  <c r="F16716" i="1"/>
  <c r="F16717" i="1"/>
  <c r="H16717" i="1" s="1"/>
  <c r="F16718" i="1"/>
  <c r="H16718" i="1" s="1"/>
  <c r="F16719" i="1"/>
  <c r="H16719" i="1" s="1"/>
  <c r="F16720" i="1"/>
  <c r="F16721" i="1"/>
  <c r="H16721" i="1" s="1"/>
  <c r="F16722" i="1"/>
  <c r="H16722" i="1" s="1"/>
  <c r="F16723" i="1"/>
  <c r="H16723" i="1" s="1"/>
  <c r="F16724" i="1"/>
  <c r="F16725" i="1"/>
  <c r="H16725" i="1" s="1"/>
  <c r="F16726" i="1"/>
  <c r="H16726" i="1" s="1"/>
  <c r="F16727" i="1"/>
  <c r="H16727" i="1" s="1"/>
  <c r="F16728" i="1"/>
  <c r="F16729" i="1"/>
  <c r="H16729" i="1" s="1"/>
  <c r="F16730" i="1"/>
  <c r="H16730" i="1" s="1"/>
  <c r="F16731" i="1"/>
  <c r="H16731" i="1" s="1"/>
  <c r="F16732" i="1"/>
  <c r="F16733" i="1"/>
  <c r="H16733" i="1" s="1"/>
  <c r="F16734" i="1"/>
  <c r="H16734" i="1" s="1"/>
  <c r="F16735" i="1"/>
  <c r="H16735" i="1" s="1"/>
  <c r="F16736" i="1"/>
  <c r="F16737" i="1"/>
  <c r="H16737" i="1" s="1"/>
  <c r="F16738" i="1"/>
  <c r="H16738" i="1" s="1"/>
  <c r="F16739" i="1"/>
  <c r="H16739" i="1" s="1"/>
  <c r="F16740" i="1"/>
  <c r="F16741" i="1"/>
  <c r="H16741" i="1" s="1"/>
  <c r="F16742" i="1"/>
  <c r="H16742" i="1" s="1"/>
  <c r="F16743" i="1"/>
  <c r="H16743" i="1" s="1"/>
  <c r="F16744" i="1"/>
  <c r="F16745" i="1"/>
  <c r="H16745" i="1" s="1"/>
  <c r="F16746" i="1"/>
  <c r="H16746" i="1" s="1"/>
  <c r="F16747" i="1"/>
  <c r="H16747" i="1" s="1"/>
  <c r="F16748" i="1"/>
  <c r="F16749" i="1"/>
  <c r="H16749" i="1" s="1"/>
  <c r="F16750" i="1"/>
  <c r="H16750" i="1" s="1"/>
  <c r="F16751" i="1"/>
  <c r="H16751" i="1" s="1"/>
  <c r="F16752" i="1"/>
  <c r="F16753" i="1"/>
  <c r="H16753" i="1" s="1"/>
  <c r="F16754" i="1"/>
  <c r="H16754" i="1" s="1"/>
  <c r="F16755" i="1"/>
  <c r="H16755" i="1" s="1"/>
  <c r="F16756" i="1"/>
  <c r="F16757" i="1"/>
  <c r="H16757" i="1" s="1"/>
  <c r="F16758" i="1"/>
  <c r="H16758" i="1" s="1"/>
  <c r="F16759" i="1"/>
  <c r="H16759" i="1" s="1"/>
  <c r="F16760" i="1"/>
  <c r="F16761" i="1"/>
  <c r="H16761" i="1" s="1"/>
  <c r="F16762" i="1"/>
  <c r="H16762" i="1" s="1"/>
  <c r="F16763" i="1"/>
  <c r="H16763" i="1" s="1"/>
  <c r="F16764" i="1"/>
  <c r="F16765" i="1"/>
  <c r="H16765" i="1" s="1"/>
  <c r="F16766" i="1"/>
  <c r="H16766" i="1" s="1"/>
  <c r="F16767" i="1"/>
  <c r="H16767" i="1" s="1"/>
  <c r="F16768" i="1"/>
  <c r="F16769" i="1"/>
  <c r="H16769" i="1" s="1"/>
  <c r="F16770" i="1"/>
  <c r="H16770" i="1" s="1"/>
  <c r="F16771" i="1"/>
  <c r="H16771" i="1" s="1"/>
  <c r="F16772" i="1"/>
  <c r="F16773" i="1"/>
  <c r="H16773" i="1" s="1"/>
  <c r="F16774" i="1"/>
  <c r="H16774" i="1" s="1"/>
  <c r="F16775" i="1"/>
  <c r="H16775" i="1" s="1"/>
  <c r="F16776" i="1"/>
  <c r="F16777" i="1"/>
  <c r="H16777" i="1" s="1"/>
  <c r="F16778" i="1"/>
  <c r="H16778" i="1" s="1"/>
  <c r="F16779" i="1"/>
  <c r="H16779" i="1" s="1"/>
  <c r="F16780" i="1"/>
  <c r="F16781" i="1"/>
  <c r="H16781" i="1" s="1"/>
  <c r="F16782" i="1"/>
  <c r="H16782" i="1" s="1"/>
  <c r="F16783" i="1"/>
  <c r="H16783" i="1" s="1"/>
  <c r="F16784" i="1"/>
  <c r="F16785" i="1"/>
  <c r="H16785" i="1" s="1"/>
  <c r="F16786" i="1"/>
  <c r="H16786" i="1" s="1"/>
  <c r="F16787" i="1"/>
  <c r="H16787" i="1" s="1"/>
  <c r="F16788" i="1"/>
  <c r="F16789" i="1"/>
  <c r="H16789" i="1" s="1"/>
  <c r="F16790" i="1"/>
  <c r="H16790" i="1" s="1"/>
  <c r="F16791" i="1"/>
  <c r="H16791" i="1" s="1"/>
  <c r="F16792" i="1"/>
  <c r="F16793" i="1"/>
  <c r="H16793" i="1" s="1"/>
  <c r="F16794" i="1"/>
  <c r="H16794" i="1" s="1"/>
  <c r="F16795" i="1"/>
  <c r="H16795" i="1" s="1"/>
  <c r="F16796" i="1"/>
  <c r="F16797" i="1"/>
  <c r="H16797" i="1" s="1"/>
  <c r="F16798" i="1"/>
  <c r="H16798" i="1" s="1"/>
  <c r="F16799" i="1"/>
  <c r="H16799" i="1" s="1"/>
  <c r="F16800" i="1"/>
  <c r="F16801" i="1"/>
  <c r="H16801" i="1" s="1"/>
  <c r="F16802" i="1"/>
  <c r="H16802" i="1" s="1"/>
  <c r="F16803" i="1"/>
  <c r="H16803" i="1" s="1"/>
  <c r="F16804" i="1"/>
  <c r="F16805" i="1"/>
  <c r="H16805" i="1" s="1"/>
  <c r="F16806" i="1"/>
  <c r="H16806" i="1" s="1"/>
  <c r="F16807" i="1"/>
  <c r="H16807" i="1" s="1"/>
  <c r="F16808" i="1"/>
  <c r="F16809" i="1"/>
  <c r="H16809" i="1" s="1"/>
  <c r="F16810" i="1"/>
  <c r="H16810" i="1" s="1"/>
  <c r="F16811" i="1"/>
  <c r="H16811" i="1" s="1"/>
  <c r="F16812" i="1"/>
  <c r="F16813" i="1"/>
  <c r="H16813" i="1" s="1"/>
  <c r="F16814" i="1"/>
  <c r="H16814" i="1" s="1"/>
  <c r="F16815" i="1"/>
  <c r="H16815" i="1" s="1"/>
  <c r="F16816" i="1"/>
  <c r="F16817" i="1"/>
  <c r="H16817" i="1" s="1"/>
  <c r="F16818" i="1"/>
  <c r="H16818" i="1" s="1"/>
  <c r="F16819" i="1"/>
  <c r="H16819" i="1" s="1"/>
  <c r="F16820" i="1"/>
  <c r="F16821" i="1"/>
  <c r="H16821" i="1" s="1"/>
  <c r="F16822" i="1"/>
  <c r="H16822" i="1" s="1"/>
  <c r="F16823" i="1"/>
  <c r="H16823" i="1" s="1"/>
  <c r="F16824" i="1"/>
  <c r="F16825" i="1"/>
  <c r="H16825" i="1" s="1"/>
  <c r="F16826" i="1"/>
  <c r="H16826" i="1" s="1"/>
  <c r="F16827" i="1"/>
  <c r="H16827" i="1" s="1"/>
  <c r="F16828" i="1"/>
  <c r="F16829" i="1"/>
  <c r="H16829" i="1" s="1"/>
  <c r="F16830" i="1"/>
  <c r="H16830" i="1" s="1"/>
  <c r="F16831" i="1"/>
  <c r="H16831" i="1" s="1"/>
  <c r="F16832" i="1"/>
  <c r="F16833" i="1"/>
  <c r="H16833" i="1" s="1"/>
  <c r="F16834" i="1"/>
  <c r="H16834" i="1" s="1"/>
  <c r="F16835" i="1"/>
  <c r="H16835" i="1" s="1"/>
  <c r="F16836" i="1"/>
  <c r="F16837" i="1"/>
  <c r="H16837" i="1" s="1"/>
  <c r="F16838" i="1"/>
  <c r="H16838" i="1" s="1"/>
  <c r="F16839" i="1"/>
  <c r="H16839" i="1" s="1"/>
  <c r="F16840" i="1"/>
  <c r="F16841" i="1"/>
  <c r="H16841" i="1" s="1"/>
  <c r="F16842" i="1"/>
  <c r="H16842" i="1" s="1"/>
  <c r="F16843" i="1"/>
  <c r="H16843" i="1" s="1"/>
  <c r="F16844" i="1"/>
  <c r="F16845" i="1"/>
  <c r="H16845" i="1" s="1"/>
  <c r="F16846" i="1"/>
  <c r="H16846" i="1" s="1"/>
  <c r="F16847" i="1"/>
  <c r="H16847" i="1" s="1"/>
  <c r="F16848" i="1"/>
  <c r="F16849" i="1"/>
  <c r="H16849" i="1" s="1"/>
  <c r="F16850" i="1"/>
  <c r="H16850" i="1" s="1"/>
  <c r="F16851" i="1"/>
  <c r="H16851" i="1" s="1"/>
  <c r="F16852" i="1"/>
  <c r="F16853" i="1"/>
  <c r="H16853" i="1" s="1"/>
  <c r="F16854" i="1"/>
  <c r="H16854" i="1" s="1"/>
  <c r="F16855" i="1"/>
  <c r="H16855" i="1" s="1"/>
  <c r="F16856" i="1"/>
  <c r="F16857" i="1"/>
  <c r="H16857" i="1" s="1"/>
  <c r="F16858" i="1"/>
  <c r="H16858" i="1" s="1"/>
  <c r="F16859" i="1"/>
  <c r="H16859" i="1" s="1"/>
  <c r="F16860" i="1"/>
  <c r="F16861" i="1"/>
  <c r="H16861" i="1" s="1"/>
  <c r="F16862" i="1"/>
  <c r="H16862" i="1" s="1"/>
  <c r="F16863" i="1"/>
  <c r="H16863" i="1" s="1"/>
  <c r="F16864" i="1"/>
  <c r="F16865" i="1"/>
  <c r="H16865" i="1" s="1"/>
  <c r="F16866" i="1"/>
  <c r="H16866" i="1" s="1"/>
  <c r="F16867" i="1"/>
  <c r="H16867" i="1" s="1"/>
  <c r="F16868" i="1"/>
  <c r="F16869" i="1"/>
  <c r="H16869" i="1" s="1"/>
  <c r="F16870" i="1"/>
  <c r="H16870" i="1" s="1"/>
  <c r="F16871" i="1"/>
  <c r="H16871" i="1" s="1"/>
  <c r="F16872" i="1"/>
  <c r="F16873" i="1"/>
  <c r="H16873" i="1" s="1"/>
  <c r="F16874" i="1"/>
  <c r="H16874" i="1" s="1"/>
  <c r="F16875" i="1"/>
  <c r="H16875" i="1" s="1"/>
  <c r="F16876" i="1"/>
  <c r="F16877" i="1"/>
  <c r="H16877" i="1" s="1"/>
  <c r="F16878" i="1"/>
  <c r="H16878" i="1" s="1"/>
  <c r="F16879" i="1"/>
  <c r="H16879" i="1" s="1"/>
  <c r="F16880" i="1"/>
  <c r="F16881" i="1"/>
  <c r="H16881" i="1" s="1"/>
  <c r="F16882" i="1"/>
  <c r="H16882" i="1" s="1"/>
  <c r="F16883" i="1"/>
  <c r="H16883" i="1" s="1"/>
  <c r="F16884" i="1"/>
  <c r="F16885" i="1"/>
  <c r="H16885" i="1" s="1"/>
  <c r="F16886" i="1"/>
  <c r="H16886" i="1" s="1"/>
  <c r="F16887" i="1"/>
  <c r="H16887" i="1" s="1"/>
  <c r="F16888" i="1"/>
  <c r="F16889" i="1"/>
  <c r="H16889" i="1" s="1"/>
  <c r="F16890" i="1"/>
  <c r="H16890" i="1" s="1"/>
  <c r="F16891" i="1"/>
  <c r="H16891" i="1" s="1"/>
  <c r="F16892" i="1"/>
  <c r="F16893" i="1"/>
  <c r="H16893" i="1" s="1"/>
  <c r="F16894" i="1"/>
  <c r="H16894" i="1" s="1"/>
  <c r="F16895" i="1"/>
  <c r="H16895" i="1" s="1"/>
  <c r="F16896" i="1"/>
  <c r="F16897" i="1"/>
  <c r="H16897" i="1" s="1"/>
  <c r="F16898" i="1"/>
  <c r="H16898" i="1" s="1"/>
  <c r="F16899" i="1"/>
  <c r="H16899" i="1" s="1"/>
  <c r="F16900" i="1"/>
  <c r="F16901" i="1"/>
  <c r="H16901" i="1" s="1"/>
  <c r="F16902" i="1"/>
  <c r="H16902" i="1" s="1"/>
  <c r="F16903" i="1"/>
  <c r="H16903" i="1" s="1"/>
  <c r="F16904" i="1"/>
  <c r="F16905" i="1"/>
  <c r="H16905" i="1" s="1"/>
  <c r="F16906" i="1"/>
  <c r="H16906" i="1" s="1"/>
  <c r="F16907" i="1"/>
  <c r="H16907" i="1" s="1"/>
  <c r="F16908" i="1"/>
  <c r="F16909" i="1"/>
  <c r="H16909" i="1" s="1"/>
  <c r="F16910" i="1"/>
  <c r="H16910" i="1" s="1"/>
  <c r="F16911" i="1"/>
  <c r="H16911" i="1" s="1"/>
  <c r="F16912" i="1"/>
  <c r="F16913" i="1"/>
  <c r="H16913" i="1" s="1"/>
  <c r="F16914" i="1"/>
  <c r="H16914" i="1" s="1"/>
  <c r="F16915" i="1"/>
  <c r="H16915" i="1" s="1"/>
  <c r="F16916" i="1"/>
  <c r="F16917" i="1"/>
  <c r="H16917" i="1" s="1"/>
  <c r="F16918" i="1"/>
  <c r="H16918" i="1" s="1"/>
  <c r="F16919" i="1"/>
  <c r="H16919" i="1" s="1"/>
  <c r="F16920" i="1"/>
  <c r="F16921" i="1"/>
  <c r="H16921" i="1" s="1"/>
  <c r="F16922" i="1"/>
  <c r="H16922" i="1" s="1"/>
  <c r="F16923" i="1"/>
  <c r="H16923" i="1" s="1"/>
  <c r="F16924" i="1"/>
  <c r="F16925" i="1"/>
  <c r="H16925" i="1" s="1"/>
  <c r="F16926" i="1"/>
  <c r="H16926" i="1" s="1"/>
  <c r="F16927" i="1"/>
  <c r="H16927" i="1" s="1"/>
  <c r="F16928" i="1"/>
  <c r="F16929" i="1"/>
  <c r="H16929" i="1" s="1"/>
  <c r="F16930" i="1"/>
  <c r="H16930" i="1" s="1"/>
  <c r="F16931" i="1"/>
  <c r="H16931" i="1" s="1"/>
  <c r="F16932" i="1"/>
  <c r="F16933" i="1"/>
  <c r="H16933" i="1" s="1"/>
  <c r="F16934" i="1"/>
  <c r="H16934" i="1" s="1"/>
  <c r="F16935" i="1"/>
  <c r="H16935" i="1" s="1"/>
  <c r="F16936" i="1"/>
  <c r="F16937" i="1"/>
  <c r="H16937" i="1" s="1"/>
  <c r="F16938" i="1"/>
  <c r="H16938" i="1" s="1"/>
  <c r="F16939" i="1"/>
  <c r="H16939" i="1" s="1"/>
  <c r="F16940" i="1"/>
  <c r="F16941" i="1"/>
  <c r="H16941" i="1" s="1"/>
  <c r="F16942" i="1"/>
  <c r="H16942" i="1" s="1"/>
  <c r="F16943" i="1"/>
  <c r="H16943" i="1" s="1"/>
  <c r="F16944" i="1"/>
  <c r="F16945" i="1"/>
  <c r="H16945" i="1" s="1"/>
  <c r="F16946" i="1"/>
  <c r="H16946" i="1" s="1"/>
  <c r="F16947" i="1"/>
  <c r="H16947" i="1" s="1"/>
  <c r="F16948" i="1"/>
  <c r="F16949" i="1"/>
  <c r="H16949" i="1" s="1"/>
  <c r="F16950" i="1"/>
  <c r="H16950" i="1" s="1"/>
  <c r="F16951" i="1"/>
  <c r="H16951" i="1" s="1"/>
  <c r="F16952" i="1"/>
  <c r="F16953" i="1"/>
  <c r="H16953" i="1" s="1"/>
  <c r="F16954" i="1"/>
  <c r="H16954" i="1" s="1"/>
  <c r="F16955" i="1"/>
  <c r="H16955" i="1" s="1"/>
  <c r="F16956" i="1"/>
  <c r="F16957" i="1"/>
  <c r="H16957" i="1" s="1"/>
  <c r="F16958" i="1"/>
  <c r="H16958" i="1" s="1"/>
  <c r="F16959" i="1"/>
  <c r="H16959" i="1" s="1"/>
  <c r="F16960" i="1"/>
  <c r="F16961" i="1"/>
  <c r="H16961" i="1" s="1"/>
  <c r="F16962" i="1"/>
  <c r="H16962" i="1" s="1"/>
  <c r="F16963" i="1"/>
  <c r="H16963" i="1" s="1"/>
  <c r="F16964" i="1"/>
  <c r="F16965" i="1"/>
  <c r="H16965" i="1" s="1"/>
  <c r="F16966" i="1"/>
  <c r="H16966" i="1" s="1"/>
  <c r="F16967" i="1"/>
  <c r="H16967" i="1" s="1"/>
  <c r="F16968" i="1"/>
  <c r="F16969" i="1"/>
  <c r="H16969" i="1" s="1"/>
  <c r="F16970" i="1"/>
  <c r="H16970" i="1" s="1"/>
  <c r="F16971" i="1"/>
  <c r="H16971" i="1" s="1"/>
  <c r="F16972" i="1"/>
  <c r="F16973" i="1"/>
  <c r="H16973" i="1" s="1"/>
  <c r="F16974" i="1"/>
  <c r="H16974" i="1" s="1"/>
  <c r="F16975" i="1"/>
  <c r="H16975" i="1" s="1"/>
  <c r="F16976" i="1"/>
  <c r="F16977" i="1"/>
  <c r="H16977" i="1" s="1"/>
  <c r="F16978" i="1"/>
  <c r="H16978" i="1" s="1"/>
  <c r="F16979" i="1"/>
  <c r="H16979" i="1" s="1"/>
  <c r="F16980" i="1"/>
  <c r="F16981" i="1"/>
  <c r="H16981" i="1" s="1"/>
  <c r="F16982" i="1"/>
  <c r="H16982" i="1" s="1"/>
  <c r="F16983" i="1"/>
  <c r="H16983" i="1" s="1"/>
  <c r="F16984" i="1"/>
  <c r="F16985" i="1"/>
  <c r="H16985" i="1" s="1"/>
  <c r="F16986" i="1"/>
  <c r="H16986" i="1" s="1"/>
  <c r="F16987" i="1"/>
  <c r="H16987" i="1" s="1"/>
  <c r="F16988" i="1"/>
  <c r="F16989" i="1"/>
  <c r="H16989" i="1" s="1"/>
  <c r="F16990" i="1"/>
  <c r="H16990" i="1" s="1"/>
  <c r="F16991" i="1"/>
  <c r="H16991" i="1" s="1"/>
  <c r="F16992" i="1"/>
  <c r="F16993" i="1"/>
  <c r="H16993" i="1" s="1"/>
  <c r="F16994" i="1"/>
  <c r="H16994" i="1" s="1"/>
  <c r="F16995" i="1"/>
  <c r="H16995" i="1" s="1"/>
  <c r="F16996" i="1"/>
  <c r="F16997" i="1"/>
  <c r="H16997" i="1" s="1"/>
  <c r="F16998" i="1"/>
  <c r="H16998" i="1" s="1"/>
  <c r="F16999" i="1"/>
  <c r="H16999" i="1" s="1"/>
  <c r="F17000" i="1"/>
  <c r="F17001" i="1"/>
  <c r="H17001" i="1" s="1"/>
  <c r="F17002" i="1"/>
  <c r="H17002" i="1" s="1"/>
  <c r="F17003" i="1"/>
  <c r="H17003" i="1" s="1"/>
  <c r="F17004" i="1"/>
  <c r="F17005" i="1"/>
  <c r="H17005" i="1" s="1"/>
  <c r="F17006" i="1"/>
  <c r="H17006" i="1" s="1"/>
  <c r="F17007" i="1"/>
  <c r="H17007" i="1" s="1"/>
  <c r="F17008" i="1"/>
  <c r="F17009" i="1"/>
  <c r="H17009" i="1" s="1"/>
  <c r="F17010" i="1"/>
  <c r="H17010" i="1" s="1"/>
  <c r="F17011" i="1"/>
  <c r="H17011" i="1" s="1"/>
  <c r="F17012" i="1"/>
  <c r="F17013" i="1"/>
  <c r="H17013" i="1" s="1"/>
  <c r="F17014" i="1"/>
  <c r="H17014" i="1" s="1"/>
  <c r="F17015" i="1"/>
  <c r="H17015" i="1" s="1"/>
  <c r="F17016" i="1"/>
  <c r="F17017" i="1"/>
  <c r="H17017" i="1" s="1"/>
  <c r="F17018" i="1"/>
  <c r="H17018" i="1" s="1"/>
  <c r="F17019" i="1"/>
  <c r="H17019" i="1" s="1"/>
  <c r="F17020" i="1"/>
  <c r="F17021" i="1"/>
  <c r="H17021" i="1" s="1"/>
  <c r="F17022" i="1"/>
  <c r="H17022" i="1" s="1"/>
  <c r="F17023" i="1"/>
  <c r="H17023" i="1" s="1"/>
  <c r="F17024" i="1"/>
  <c r="F17025" i="1"/>
  <c r="H17025" i="1" s="1"/>
  <c r="F17026" i="1"/>
  <c r="H17026" i="1" s="1"/>
  <c r="F17027" i="1"/>
  <c r="H17027" i="1" s="1"/>
  <c r="F17028" i="1"/>
  <c r="F17029" i="1"/>
  <c r="H17029" i="1" s="1"/>
  <c r="F17030" i="1"/>
  <c r="H17030" i="1" s="1"/>
  <c r="F17031" i="1"/>
  <c r="H17031" i="1" s="1"/>
  <c r="F17032" i="1"/>
  <c r="F17033" i="1"/>
  <c r="H17033" i="1" s="1"/>
  <c r="F17034" i="1"/>
  <c r="H17034" i="1" s="1"/>
  <c r="F17035" i="1"/>
  <c r="H17035" i="1" s="1"/>
  <c r="F17036" i="1"/>
  <c r="F17037" i="1"/>
  <c r="H17037" i="1" s="1"/>
  <c r="F17038" i="1"/>
  <c r="H17038" i="1" s="1"/>
  <c r="F17039" i="1"/>
  <c r="H17039" i="1" s="1"/>
  <c r="F17040" i="1"/>
  <c r="F17041" i="1"/>
  <c r="H17041" i="1" s="1"/>
  <c r="F17042" i="1"/>
  <c r="H17042" i="1" s="1"/>
  <c r="F17043" i="1"/>
  <c r="H17043" i="1" s="1"/>
  <c r="F17044" i="1"/>
  <c r="F17045" i="1"/>
  <c r="H17045" i="1" s="1"/>
  <c r="F17046" i="1"/>
  <c r="H17046" i="1" s="1"/>
  <c r="F17047" i="1"/>
  <c r="H17047" i="1" s="1"/>
  <c r="F17048" i="1"/>
  <c r="F17049" i="1"/>
  <c r="H17049" i="1" s="1"/>
  <c r="F17050" i="1"/>
  <c r="H17050" i="1" s="1"/>
  <c r="F17051" i="1"/>
  <c r="H17051" i="1" s="1"/>
  <c r="F17052" i="1"/>
  <c r="F17053" i="1"/>
  <c r="H17053" i="1" s="1"/>
  <c r="F17054" i="1"/>
  <c r="H17054" i="1" s="1"/>
  <c r="F17055" i="1"/>
  <c r="H17055" i="1" s="1"/>
  <c r="F17056" i="1"/>
  <c r="F17057" i="1"/>
  <c r="H17057" i="1" s="1"/>
  <c r="F17058" i="1"/>
  <c r="H17058" i="1" s="1"/>
  <c r="F17059" i="1"/>
  <c r="H17059" i="1" s="1"/>
  <c r="F17060" i="1"/>
  <c r="F17061" i="1"/>
  <c r="H17061" i="1" s="1"/>
  <c r="F17062" i="1"/>
  <c r="H17062" i="1" s="1"/>
  <c r="F17063" i="1"/>
  <c r="H17063" i="1" s="1"/>
  <c r="F17064" i="1"/>
  <c r="F17065" i="1"/>
  <c r="H17065" i="1" s="1"/>
  <c r="F17066" i="1"/>
  <c r="H17066" i="1" s="1"/>
  <c r="F17067" i="1"/>
  <c r="H17067" i="1" s="1"/>
  <c r="F17068" i="1"/>
  <c r="F17069" i="1"/>
  <c r="H17069" i="1" s="1"/>
  <c r="F17070" i="1"/>
  <c r="H17070" i="1" s="1"/>
  <c r="F17071" i="1"/>
  <c r="H17071" i="1" s="1"/>
  <c r="F17072" i="1"/>
  <c r="F17073" i="1"/>
  <c r="H17073" i="1" s="1"/>
  <c r="F17074" i="1"/>
  <c r="H17074" i="1" s="1"/>
  <c r="F17075" i="1"/>
  <c r="H17075" i="1" s="1"/>
  <c r="F17076" i="1"/>
  <c r="F17077" i="1"/>
  <c r="H17077" i="1" s="1"/>
  <c r="F17078" i="1"/>
  <c r="H17078" i="1" s="1"/>
  <c r="F17079" i="1"/>
  <c r="H17079" i="1" s="1"/>
  <c r="F17080" i="1"/>
  <c r="F17081" i="1"/>
  <c r="H17081" i="1" s="1"/>
  <c r="F17082" i="1"/>
  <c r="H17082" i="1" s="1"/>
  <c r="F17083" i="1"/>
  <c r="H17083" i="1" s="1"/>
  <c r="F17084" i="1"/>
  <c r="F17085" i="1"/>
  <c r="H17085" i="1" s="1"/>
  <c r="F17086" i="1"/>
  <c r="H17086" i="1" s="1"/>
  <c r="F17087" i="1"/>
  <c r="H17087" i="1" s="1"/>
  <c r="F17088" i="1"/>
  <c r="F17089" i="1"/>
  <c r="H17089" i="1" s="1"/>
  <c r="F17090" i="1"/>
  <c r="H17090" i="1" s="1"/>
  <c r="F17091" i="1"/>
  <c r="H17091" i="1" s="1"/>
  <c r="F17092" i="1"/>
  <c r="F17093" i="1"/>
  <c r="H17093" i="1" s="1"/>
  <c r="F17094" i="1"/>
  <c r="H17094" i="1" s="1"/>
  <c r="F17095" i="1"/>
  <c r="H17095" i="1" s="1"/>
  <c r="F17096" i="1"/>
  <c r="F17097" i="1"/>
  <c r="H17097" i="1" s="1"/>
  <c r="F17098" i="1"/>
  <c r="H17098" i="1" s="1"/>
  <c r="F17099" i="1"/>
  <c r="H17099" i="1" s="1"/>
  <c r="F17100" i="1"/>
  <c r="F17101" i="1"/>
  <c r="H17101" i="1" s="1"/>
  <c r="F17102" i="1"/>
  <c r="H17102" i="1" s="1"/>
  <c r="F17103" i="1"/>
  <c r="H17103" i="1" s="1"/>
  <c r="F17104" i="1"/>
  <c r="F17105" i="1"/>
  <c r="H17105" i="1" s="1"/>
  <c r="F17106" i="1"/>
  <c r="H17106" i="1" s="1"/>
  <c r="F17107" i="1"/>
  <c r="H17107" i="1" s="1"/>
  <c r="F17108" i="1"/>
  <c r="F17109" i="1"/>
  <c r="H17109" i="1" s="1"/>
  <c r="F17110" i="1"/>
  <c r="H17110" i="1" s="1"/>
  <c r="F17111" i="1"/>
  <c r="H17111" i="1" s="1"/>
  <c r="F17112" i="1"/>
  <c r="F17113" i="1"/>
  <c r="H17113" i="1" s="1"/>
  <c r="F17114" i="1"/>
  <c r="H17114" i="1" s="1"/>
  <c r="F17115" i="1"/>
  <c r="H17115" i="1" s="1"/>
  <c r="F17116" i="1"/>
  <c r="F17117" i="1"/>
  <c r="H17117" i="1" s="1"/>
  <c r="F17118" i="1"/>
  <c r="H17118" i="1" s="1"/>
  <c r="F17119" i="1"/>
  <c r="H17119" i="1" s="1"/>
  <c r="F17120" i="1"/>
  <c r="F17121" i="1"/>
  <c r="H17121" i="1" s="1"/>
  <c r="F17122" i="1"/>
  <c r="H17122" i="1" s="1"/>
  <c r="F17123" i="1"/>
  <c r="H17123" i="1" s="1"/>
  <c r="F17124" i="1"/>
  <c r="F17125" i="1"/>
  <c r="H17125" i="1" s="1"/>
  <c r="F17126" i="1"/>
  <c r="H17126" i="1" s="1"/>
  <c r="F17127" i="1"/>
  <c r="H17127" i="1" s="1"/>
  <c r="F17128" i="1"/>
  <c r="F17129" i="1"/>
  <c r="H17129" i="1" s="1"/>
  <c r="F17130" i="1"/>
  <c r="H17130" i="1" s="1"/>
  <c r="F17131" i="1"/>
  <c r="H17131" i="1" s="1"/>
  <c r="F17132" i="1"/>
  <c r="F17133" i="1"/>
  <c r="H17133" i="1" s="1"/>
  <c r="F17134" i="1"/>
  <c r="H17134" i="1" s="1"/>
  <c r="F17135" i="1"/>
  <c r="H17135" i="1" s="1"/>
  <c r="F17136" i="1"/>
  <c r="F17137" i="1"/>
  <c r="H17137" i="1" s="1"/>
  <c r="F17138" i="1"/>
  <c r="H17138" i="1" s="1"/>
  <c r="F17139" i="1"/>
  <c r="H17139" i="1" s="1"/>
  <c r="F17140" i="1"/>
  <c r="F17141" i="1"/>
  <c r="H17141" i="1" s="1"/>
  <c r="F17142" i="1"/>
  <c r="H17142" i="1" s="1"/>
  <c r="F17143" i="1"/>
  <c r="H17143" i="1" s="1"/>
  <c r="F17144" i="1"/>
  <c r="F17145" i="1"/>
  <c r="H17145" i="1" s="1"/>
  <c r="F17146" i="1"/>
  <c r="H17146" i="1" s="1"/>
  <c r="F17147" i="1"/>
  <c r="H17147" i="1" s="1"/>
  <c r="F17148" i="1"/>
  <c r="F17149" i="1"/>
  <c r="H17149" i="1" s="1"/>
  <c r="F17150" i="1"/>
  <c r="H17150" i="1" s="1"/>
  <c r="F17151" i="1"/>
  <c r="H17151" i="1" s="1"/>
  <c r="F17152" i="1"/>
  <c r="F17153" i="1"/>
  <c r="H17153" i="1" s="1"/>
  <c r="F17154" i="1"/>
  <c r="H17154" i="1" s="1"/>
  <c r="F17155" i="1"/>
  <c r="H17155" i="1" s="1"/>
  <c r="F17156" i="1"/>
  <c r="F17157" i="1"/>
  <c r="H17157" i="1" s="1"/>
  <c r="F17158" i="1"/>
  <c r="H17158" i="1" s="1"/>
  <c r="F17159" i="1"/>
  <c r="H17159" i="1" s="1"/>
  <c r="F17160" i="1"/>
  <c r="F17161" i="1"/>
  <c r="H17161" i="1" s="1"/>
  <c r="F17162" i="1"/>
  <c r="H17162" i="1" s="1"/>
  <c r="F17163" i="1"/>
  <c r="H17163" i="1" s="1"/>
  <c r="F17164" i="1"/>
  <c r="F17165" i="1"/>
  <c r="H17165" i="1" s="1"/>
  <c r="F17166" i="1"/>
  <c r="H17166" i="1" s="1"/>
  <c r="F17167" i="1"/>
  <c r="H17167" i="1" s="1"/>
  <c r="F17168" i="1"/>
  <c r="F17169" i="1"/>
  <c r="H17169" i="1" s="1"/>
  <c r="F17170" i="1"/>
  <c r="H17170" i="1" s="1"/>
  <c r="F17171" i="1"/>
  <c r="H17171" i="1" s="1"/>
  <c r="F17172" i="1"/>
  <c r="F17173" i="1"/>
  <c r="H17173" i="1" s="1"/>
  <c r="F17174" i="1"/>
  <c r="H17174" i="1" s="1"/>
  <c r="F17175" i="1"/>
  <c r="H17175" i="1" s="1"/>
  <c r="F17176" i="1"/>
  <c r="F17177" i="1"/>
  <c r="H17177" i="1" s="1"/>
  <c r="F17178" i="1"/>
  <c r="H17178" i="1" s="1"/>
  <c r="F17179" i="1"/>
  <c r="H17179" i="1" s="1"/>
  <c r="F17180" i="1"/>
  <c r="F17181" i="1"/>
  <c r="H17181" i="1" s="1"/>
  <c r="F17182" i="1"/>
  <c r="H17182" i="1" s="1"/>
  <c r="F17183" i="1"/>
  <c r="H17183" i="1" s="1"/>
  <c r="F17184" i="1"/>
  <c r="F17185" i="1"/>
  <c r="H17185" i="1" s="1"/>
  <c r="F17186" i="1"/>
  <c r="H17186" i="1" s="1"/>
  <c r="F17187" i="1"/>
  <c r="H17187" i="1" s="1"/>
  <c r="F17188" i="1"/>
  <c r="F17189" i="1"/>
  <c r="H17189" i="1" s="1"/>
  <c r="F17190" i="1"/>
  <c r="H17190" i="1" s="1"/>
  <c r="F17191" i="1"/>
  <c r="H17191" i="1" s="1"/>
  <c r="F17192" i="1"/>
  <c r="F17193" i="1"/>
  <c r="H17193" i="1" s="1"/>
  <c r="F17194" i="1"/>
  <c r="H17194" i="1" s="1"/>
  <c r="F17195" i="1"/>
  <c r="H17195" i="1" s="1"/>
  <c r="F17196" i="1"/>
  <c r="F17197" i="1"/>
  <c r="H17197" i="1" s="1"/>
  <c r="F17198" i="1"/>
  <c r="H17198" i="1" s="1"/>
  <c r="F17199" i="1"/>
  <c r="H17199" i="1" s="1"/>
  <c r="F17200" i="1"/>
  <c r="F17201" i="1"/>
  <c r="H17201" i="1" s="1"/>
  <c r="F17202" i="1"/>
  <c r="H17202" i="1" s="1"/>
  <c r="F17203" i="1"/>
  <c r="H17203" i="1" s="1"/>
  <c r="F17204" i="1"/>
  <c r="F17205" i="1"/>
  <c r="H17205" i="1" s="1"/>
  <c r="F17206" i="1"/>
  <c r="H17206" i="1" s="1"/>
  <c r="F17207" i="1"/>
  <c r="H17207" i="1" s="1"/>
  <c r="F17208" i="1"/>
  <c r="F17209" i="1"/>
  <c r="H17209" i="1" s="1"/>
  <c r="F17210" i="1"/>
  <c r="H17210" i="1" s="1"/>
  <c r="F17211" i="1"/>
  <c r="H17211" i="1" s="1"/>
  <c r="F17212" i="1"/>
  <c r="F17213" i="1"/>
  <c r="H17213" i="1" s="1"/>
  <c r="F17214" i="1"/>
  <c r="H17214" i="1" s="1"/>
  <c r="F17215" i="1"/>
  <c r="H17215" i="1" s="1"/>
  <c r="F17216" i="1"/>
  <c r="F17217" i="1"/>
  <c r="H17217" i="1" s="1"/>
  <c r="F17218" i="1"/>
  <c r="H17218" i="1" s="1"/>
  <c r="F17219" i="1"/>
  <c r="H17219" i="1" s="1"/>
  <c r="F17220" i="1"/>
  <c r="F17221" i="1"/>
  <c r="H17221" i="1" s="1"/>
  <c r="F17222" i="1"/>
  <c r="H17222" i="1" s="1"/>
  <c r="F17223" i="1"/>
  <c r="H17223" i="1" s="1"/>
  <c r="F17224" i="1"/>
  <c r="F17225" i="1"/>
  <c r="H17225" i="1" s="1"/>
  <c r="F17226" i="1"/>
  <c r="H17226" i="1" s="1"/>
  <c r="F17227" i="1"/>
  <c r="H17227" i="1" s="1"/>
  <c r="F17228" i="1"/>
  <c r="F17229" i="1"/>
  <c r="H17229" i="1" s="1"/>
  <c r="F17230" i="1"/>
  <c r="H17230" i="1" s="1"/>
  <c r="F17231" i="1"/>
  <c r="H17231" i="1" s="1"/>
  <c r="F17232" i="1"/>
  <c r="F17233" i="1"/>
  <c r="H17233" i="1" s="1"/>
  <c r="F17234" i="1"/>
  <c r="H17234" i="1" s="1"/>
  <c r="F17235" i="1"/>
  <c r="H17235" i="1" s="1"/>
  <c r="F17236" i="1"/>
  <c r="F17237" i="1"/>
  <c r="H17237" i="1" s="1"/>
  <c r="F17238" i="1"/>
  <c r="H17238" i="1" s="1"/>
  <c r="F17239" i="1"/>
  <c r="H17239" i="1" s="1"/>
  <c r="F17240" i="1"/>
  <c r="F17241" i="1"/>
  <c r="H17241" i="1" s="1"/>
  <c r="F17242" i="1"/>
  <c r="H17242" i="1" s="1"/>
  <c r="F17243" i="1"/>
  <c r="H17243" i="1" s="1"/>
  <c r="F17244" i="1"/>
  <c r="F17245" i="1"/>
  <c r="H17245" i="1" s="1"/>
  <c r="F17246" i="1"/>
  <c r="H17246" i="1" s="1"/>
  <c r="F17247" i="1"/>
  <c r="H17247" i="1" s="1"/>
  <c r="F17248" i="1"/>
  <c r="F17249" i="1"/>
  <c r="H17249" i="1" s="1"/>
  <c r="F17250" i="1"/>
  <c r="H17250" i="1" s="1"/>
  <c r="F17251" i="1"/>
  <c r="H17251" i="1" s="1"/>
  <c r="F17252" i="1"/>
  <c r="F17253" i="1"/>
  <c r="H17253" i="1" s="1"/>
  <c r="F17254" i="1"/>
  <c r="H17254" i="1" s="1"/>
  <c r="F17255" i="1"/>
  <c r="H17255" i="1" s="1"/>
  <c r="F17256" i="1"/>
  <c r="F17257" i="1"/>
  <c r="H17257" i="1" s="1"/>
  <c r="F17258" i="1"/>
  <c r="H17258" i="1" s="1"/>
  <c r="F17259" i="1"/>
  <c r="H17259" i="1" s="1"/>
  <c r="F17260" i="1"/>
  <c r="F17261" i="1"/>
  <c r="H17261" i="1" s="1"/>
  <c r="F17262" i="1"/>
  <c r="H17262" i="1" s="1"/>
  <c r="F17263" i="1"/>
  <c r="H17263" i="1" s="1"/>
  <c r="F17264" i="1"/>
  <c r="F17265" i="1"/>
  <c r="H17265" i="1" s="1"/>
  <c r="F17266" i="1"/>
  <c r="H17266" i="1" s="1"/>
  <c r="F17267" i="1"/>
  <c r="H17267" i="1" s="1"/>
  <c r="F17268" i="1"/>
  <c r="F17269" i="1"/>
  <c r="H17269" i="1" s="1"/>
  <c r="F17270" i="1"/>
  <c r="H17270" i="1" s="1"/>
  <c r="F17271" i="1"/>
  <c r="H17271" i="1" s="1"/>
  <c r="F17272" i="1"/>
  <c r="F17273" i="1"/>
  <c r="H17273" i="1" s="1"/>
  <c r="F17274" i="1"/>
  <c r="H17274" i="1" s="1"/>
  <c r="F17275" i="1"/>
  <c r="H17275" i="1" s="1"/>
  <c r="F17276" i="1"/>
  <c r="F17277" i="1"/>
  <c r="H17277" i="1" s="1"/>
  <c r="F17278" i="1"/>
  <c r="H17278" i="1" s="1"/>
  <c r="F17279" i="1"/>
  <c r="H17279" i="1" s="1"/>
  <c r="F17280" i="1"/>
  <c r="F17281" i="1"/>
  <c r="H17281" i="1" s="1"/>
  <c r="F17282" i="1"/>
  <c r="H17282" i="1" s="1"/>
  <c r="F17283" i="1"/>
  <c r="H17283" i="1" s="1"/>
  <c r="F17284" i="1"/>
  <c r="F17285" i="1"/>
  <c r="H17285" i="1" s="1"/>
  <c r="F17286" i="1"/>
  <c r="H17286" i="1" s="1"/>
  <c r="F17287" i="1"/>
  <c r="H17287" i="1" s="1"/>
  <c r="F17288" i="1"/>
  <c r="F17289" i="1"/>
  <c r="H17289" i="1" s="1"/>
  <c r="F17290" i="1"/>
  <c r="H17290" i="1" s="1"/>
  <c r="F17291" i="1"/>
  <c r="H17291" i="1" s="1"/>
  <c r="F17292" i="1"/>
  <c r="F17293" i="1"/>
  <c r="H17293" i="1" s="1"/>
  <c r="F17294" i="1"/>
  <c r="H17294" i="1" s="1"/>
  <c r="F17295" i="1"/>
  <c r="H17295" i="1" s="1"/>
  <c r="F17296" i="1"/>
  <c r="F17297" i="1"/>
  <c r="H17297" i="1" s="1"/>
  <c r="F17298" i="1"/>
  <c r="H17298" i="1" s="1"/>
  <c r="F17299" i="1"/>
  <c r="H17299" i="1" s="1"/>
  <c r="F17300" i="1"/>
  <c r="F17301" i="1"/>
  <c r="H17301" i="1" s="1"/>
  <c r="F17302" i="1"/>
  <c r="H17302" i="1" s="1"/>
  <c r="F17303" i="1"/>
  <c r="H17303" i="1" s="1"/>
  <c r="F17304" i="1"/>
  <c r="F17305" i="1"/>
  <c r="H17305" i="1" s="1"/>
  <c r="F17306" i="1"/>
  <c r="H17306" i="1" s="1"/>
  <c r="F17307" i="1"/>
  <c r="H17307" i="1" s="1"/>
  <c r="F17308" i="1"/>
  <c r="F17309" i="1"/>
  <c r="H17309" i="1" s="1"/>
  <c r="F17310" i="1"/>
  <c r="H17310" i="1" s="1"/>
  <c r="F17311" i="1"/>
  <c r="H17311" i="1" s="1"/>
  <c r="F17312" i="1"/>
  <c r="F17313" i="1"/>
  <c r="H17313" i="1" s="1"/>
  <c r="F17314" i="1"/>
  <c r="H17314" i="1" s="1"/>
  <c r="F17315" i="1"/>
  <c r="H17315" i="1" s="1"/>
  <c r="F17316" i="1"/>
  <c r="F17317" i="1"/>
  <c r="H17317" i="1" s="1"/>
  <c r="F17318" i="1"/>
  <c r="H17318" i="1" s="1"/>
  <c r="F17319" i="1"/>
  <c r="H17319" i="1" s="1"/>
  <c r="F17320" i="1"/>
  <c r="F17321" i="1"/>
  <c r="H17321" i="1" s="1"/>
  <c r="F17322" i="1"/>
  <c r="H17322" i="1" s="1"/>
  <c r="F17323" i="1"/>
  <c r="H17323" i="1" s="1"/>
  <c r="F17324" i="1"/>
  <c r="F17325" i="1"/>
  <c r="H17325" i="1" s="1"/>
  <c r="F17326" i="1"/>
  <c r="H17326" i="1" s="1"/>
  <c r="F17327" i="1"/>
  <c r="H17327" i="1" s="1"/>
  <c r="F17328" i="1"/>
  <c r="F17329" i="1"/>
  <c r="H17329" i="1" s="1"/>
  <c r="F17330" i="1"/>
  <c r="H17330" i="1" s="1"/>
  <c r="F17331" i="1"/>
  <c r="H17331" i="1" s="1"/>
  <c r="F17332" i="1"/>
  <c r="F17333" i="1"/>
  <c r="H17333" i="1" s="1"/>
  <c r="F17334" i="1"/>
  <c r="H17334" i="1" s="1"/>
  <c r="F17335" i="1"/>
  <c r="H17335" i="1" s="1"/>
  <c r="F17336" i="1"/>
  <c r="F17337" i="1"/>
  <c r="H17337" i="1" s="1"/>
  <c r="F17338" i="1"/>
  <c r="H17338" i="1" s="1"/>
  <c r="F17339" i="1"/>
  <c r="H17339" i="1" s="1"/>
  <c r="F17340" i="1"/>
  <c r="F17341" i="1"/>
  <c r="H17341" i="1" s="1"/>
  <c r="F17342" i="1"/>
  <c r="H17342" i="1" s="1"/>
  <c r="F17343" i="1"/>
  <c r="H17343" i="1" s="1"/>
  <c r="F17344" i="1"/>
  <c r="F17345" i="1"/>
  <c r="H17345" i="1" s="1"/>
  <c r="F17346" i="1"/>
  <c r="H17346" i="1" s="1"/>
  <c r="F17347" i="1"/>
  <c r="H17347" i="1" s="1"/>
  <c r="F17348" i="1"/>
  <c r="F17349" i="1"/>
  <c r="H17349" i="1" s="1"/>
  <c r="F17350" i="1"/>
  <c r="H17350" i="1" s="1"/>
  <c r="F17351" i="1"/>
  <c r="H17351" i="1" s="1"/>
  <c r="F17352" i="1"/>
  <c r="F17353" i="1"/>
  <c r="H17353" i="1" s="1"/>
  <c r="F17354" i="1"/>
  <c r="H17354" i="1" s="1"/>
  <c r="F17355" i="1"/>
  <c r="H17355" i="1" s="1"/>
  <c r="F17356" i="1"/>
  <c r="F17357" i="1"/>
  <c r="H17357" i="1" s="1"/>
  <c r="F17358" i="1"/>
  <c r="H17358" i="1" s="1"/>
  <c r="F17359" i="1"/>
  <c r="H17359" i="1" s="1"/>
  <c r="F17360" i="1"/>
  <c r="F17361" i="1"/>
  <c r="H17361" i="1" s="1"/>
  <c r="F17362" i="1"/>
  <c r="H17362" i="1" s="1"/>
  <c r="F17363" i="1"/>
  <c r="H17363" i="1" s="1"/>
  <c r="F17364" i="1"/>
  <c r="F17365" i="1"/>
  <c r="H17365" i="1" s="1"/>
  <c r="F17366" i="1"/>
  <c r="H17366" i="1" s="1"/>
  <c r="F17367" i="1"/>
  <c r="H17367" i="1" s="1"/>
  <c r="F17368" i="1"/>
  <c r="F17369" i="1"/>
  <c r="H17369" i="1" s="1"/>
  <c r="F17370" i="1"/>
  <c r="H17370" i="1" s="1"/>
  <c r="F17371" i="1"/>
  <c r="H17371" i="1" s="1"/>
  <c r="F17372" i="1"/>
  <c r="F17373" i="1"/>
  <c r="H17373" i="1" s="1"/>
  <c r="F17374" i="1"/>
  <c r="H17374" i="1" s="1"/>
  <c r="F17375" i="1"/>
  <c r="H17375" i="1" s="1"/>
  <c r="F17376" i="1"/>
  <c r="F17377" i="1"/>
  <c r="H17377" i="1" s="1"/>
  <c r="F17378" i="1"/>
  <c r="H17378" i="1" s="1"/>
  <c r="F17379" i="1"/>
  <c r="H17379" i="1" s="1"/>
  <c r="F17380" i="1"/>
  <c r="F17381" i="1"/>
  <c r="H17381" i="1" s="1"/>
  <c r="F17382" i="1"/>
  <c r="H17382" i="1" s="1"/>
  <c r="F17383" i="1"/>
  <c r="H17383" i="1" s="1"/>
  <c r="F17384" i="1"/>
  <c r="F17385" i="1"/>
  <c r="H17385" i="1" s="1"/>
  <c r="F17386" i="1"/>
  <c r="H17386" i="1" s="1"/>
  <c r="F17387" i="1"/>
  <c r="H17387" i="1" s="1"/>
  <c r="F17388" i="1"/>
  <c r="F17389" i="1"/>
  <c r="H17389" i="1" s="1"/>
  <c r="F17390" i="1"/>
  <c r="H17390" i="1" s="1"/>
  <c r="F17391" i="1"/>
  <c r="H17391" i="1" s="1"/>
  <c r="F17392" i="1"/>
  <c r="F17393" i="1"/>
  <c r="H17393" i="1" s="1"/>
  <c r="F17394" i="1"/>
  <c r="H17394" i="1" s="1"/>
  <c r="F17395" i="1"/>
  <c r="H17395" i="1" s="1"/>
  <c r="F17396" i="1"/>
  <c r="F17397" i="1"/>
  <c r="H17397" i="1" s="1"/>
  <c r="F17398" i="1"/>
  <c r="H17398" i="1" s="1"/>
  <c r="F17399" i="1"/>
  <c r="H17399" i="1" s="1"/>
  <c r="F17400" i="1"/>
  <c r="F17401" i="1"/>
  <c r="H17401" i="1" s="1"/>
  <c r="F17402" i="1"/>
  <c r="H17402" i="1" s="1"/>
  <c r="F48" i="1"/>
  <c r="H48" i="1" s="1"/>
  <c r="H17400" i="1" l="1"/>
  <c r="H17396" i="1"/>
  <c r="H17392" i="1"/>
  <c r="H17388" i="1"/>
  <c r="H17384" i="1"/>
  <c r="H17380" i="1"/>
  <c r="H17376" i="1"/>
  <c r="H17372" i="1"/>
  <c r="H17368" i="1"/>
  <c r="H17364" i="1"/>
  <c r="H17360" i="1"/>
  <c r="H17356" i="1"/>
  <c r="H17352" i="1"/>
  <c r="H17348" i="1"/>
  <c r="H17344" i="1"/>
  <c r="H17340" i="1"/>
  <c r="H17336" i="1"/>
  <c r="H17332" i="1"/>
  <c r="H17328" i="1"/>
  <c r="H17324" i="1"/>
  <c r="H17320" i="1"/>
  <c r="H17316" i="1"/>
  <c r="H17312" i="1"/>
  <c r="H17308" i="1"/>
  <c r="H17304" i="1"/>
  <c r="H17300" i="1"/>
  <c r="H17296" i="1"/>
  <c r="H17292" i="1"/>
  <c r="H17288" i="1"/>
  <c r="H17284" i="1"/>
  <c r="H17280" i="1"/>
  <c r="H17276" i="1"/>
  <c r="H17272" i="1"/>
  <c r="H17268" i="1"/>
  <c r="H17264" i="1"/>
  <c r="H17260" i="1"/>
  <c r="H17256" i="1"/>
  <c r="H17252" i="1"/>
  <c r="H17248" i="1"/>
  <c r="H17244" i="1"/>
  <c r="H17240" i="1"/>
  <c r="H17236" i="1"/>
  <c r="H17232" i="1"/>
  <c r="H17228" i="1"/>
  <c r="H17224" i="1"/>
  <c r="H17220" i="1"/>
  <c r="H17216" i="1"/>
  <c r="H17212" i="1"/>
  <c r="H17208" i="1"/>
  <c r="H17204" i="1"/>
  <c r="H17200" i="1"/>
  <c r="H17196" i="1"/>
  <c r="H17192" i="1"/>
  <c r="H17188" i="1"/>
  <c r="H17184" i="1"/>
  <c r="H17180" i="1"/>
  <c r="H17176" i="1"/>
  <c r="H17172" i="1"/>
  <c r="H17168" i="1"/>
  <c r="H17164" i="1"/>
  <c r="H17160" i="1"/>
  <c r="H17156" i="1"/>
  <c r="H17152" i="1"/>
  <c r="H17148" i="1"/>
  <c r="H17144" i="1"/>
  <c r="H17140" i="1"/>
  <c r="H17136" i="1"/>
  <c r="H17132" i="1"/>
  <c r="H17128" i="1"/>
  <c r="H17124" i="1"/>
  <c r="H17120" i="1"/>
  <c r="H17116" i="1"/>
  <c r="H17112" i="1"/>
  <c r="H17108" i="1"/>
  <c r="H17104" i="1"/>
  <c r="H17100" i="1"/>
  <c r="H17096" i="1"/>
  <c r="H17092" i="1"/>
  <c r="H17088" i="1"/>
  <c r="H17084" i="1"/>
  <c r="H17080" i="1"/>
  <c r="H17076" i="1"/>
  <c r="H17072" i="1"/>
  <c r="H17068" i="1"/>
  <c r="H17064" i="1"/>
  <c r="H17060" i="1"/>
  <c r="H17056" i="1"/>
  <c r="H17052" i="1"/>
  <c r="H17048" i="1"/>
  <c r="H17044" i="1"/>
  <c r="H17040" i="1"/>
  <c r="H17036" i="1"/>
  <c r="H17032" i="1"/>
  <c r="H17028" i="1"/>
  <c r="H17024" i="1"/>
  <c r="H17020" i="1"/>
  <c r="H17016" i="1"/>
  <c r="H17012" i="1"/>
  <c r="H17008" i="1"/>
  <c r="H17004" i="1"/>
  <c r="H17000" i="1"/>
  <c r="H16996" i="1"/>
  <c r="H16992" i="1"/>
  <c r="H16988" i="1"/>
  <c r="H16984" i="1"/>
  <c r="H16980" i="1"/>
  <c r="H16976" i="1"/>
  <c r="H16972" i="1"/>
  <c r="H16968" i="1"/>
  <c r="H16964" i="1"/>
  <c r="H16960" i="1"/>
  <c r="H16956" i="1"/>
  <c r="H16952" i="1"/>
  <c r="H16948" i="1"/>
  <c r="H16944" i="1"/>
  <c r="H16940" i="1"/>
  <c r="H16936" i="1"/>
  <c r="H16932" i="1"/>
  <c r="H16928" i="1"/>
  <c r="H16924" i="1"/>
  <c r="H16920" i="1"/>
  <c r="H16916" i="1"/>
  <c r="H16912" i="1"/>
  <c r="H16908" i="1"/>
  <c r="H16904" i="1"/>
  <c r="H16900" i="1"/>
  <c r="H16896" i="1"/>
  <c r="H16892" i="1"/>
  <c r="H16888" i="1"/>
  <c r="H16884" i="1"/>
  <c r="H16880" i="1"/>
  <c r="H16876" i="1"/>
  <c r="H16872" i="1"/>
  <c r="H16868" i="1"/>
  <c r="H16864" i="1"/>
  <c r="H16860" i="1"/>
  <c r="H16856" i="1"/>
  <c r="H16852" i="1"/>
  <c r="H16848" i="1"/>
  <c r="H16844" i="1"/>
  <c r="H16840" i="1"/>
  <c r="H16836" i="1"/>
  <c r="H16832" i="1"/>
  <c r="H16828" i="1"/>
  <c r="H16824" i="1"/>
  <c r="H16820" i="1"/>
  <c r="H16816" i="1"/>
  <c r="H16812" i="1"/>
  <c r="H16808" i="1"/>
  <c r="H16804" i="1"/>
  <c r="H16800" i="1"/>
  <c r="H16796" i="1"/>
  <c r="H16792" i="1"/>
  <c r="H16788" i="1"/>
  <c r="H16784" i="1"/>
  <c r="H16780" i="1"/>
  <c r="H16776" i="1"/>
  <c r="H16772" i="1"/>
  <c r="H16768" i="1"/>
  <c r="H16764" i="1"/>
  <c r="H16760" i="1"/>
  <c r="H16756" i="1"/>
  <c r="H16752" i="1"/>
  <c r="H16748" i="1"/>
  <c r="H16744" i="1"/>
  <c r="H16740" i="1"/>
  <c r="H16736" i="1"/>
  <c r="H16732" i="1"/>
  <c r="H16728" i="1"/>
  <c r="H16724" i="1"/>
  <c r="H16720" i="1"/>
  <c r="H16716" i="1"/>
  <c r="H16712" i="1"/>
  <c r="H16708" i="1"/>
  <c r="H16704" i="1"/>
  <c r="H16700" i="1"/>
  <c r="H16696" i="1"/>
  <c r="H16692" i="1"/>
  <c r="H16688" i="1"/>
  <c r="H16684" i="1"/>
  <c r="H16680" i="1"/>
  <c r="H16676" i="1"/>
  <c r="H16672" i="1"/>
  <c r="H16668" i="1"/>
  <c r="H16664" i="1"/>
  <c r="H16660" i="1"/>
  <c r="H16656" i="1"/>
  <c r="H16652" i="1"/>
  <c r="H16648" i="1"/>
  <c r="H16644" i="1"/>
  <c r="H16640" i="1"/>
  <c r="H16636" i="1"/>
  <c r="H16632" i="1"/>
  <c r="H16628" i="1"/>
  <c r="H16624" i="1"/>
  <c r="H16620" i="1"/>
  <c r="H16616" i="1"/>
  <c r="H16612" i="1"/>
  <c r="H16608" i="1"/>
  <c r="H16604" i="1"/>
  <c r="H16600" i="1"/>
  <c r="H16596" i="1"/>
  <c r="H16592" i="1"/>
  <c r="H16588" i="1"/>
  <c r="H16584" i="1"/>
  <c r="H16580" i="1"/>
  <c r="H16576" i="1"/>
  <c r="H16572" i="1"/>
  <c r="H16568" i="1"/>
  <c r="H16564" i="1"/>
  <c r="H16560" i="1"/>
  <c r="H16556" i="1"/>
  <c r="H16552" i="1"/>
  <c r="H16548" i="1"/>
  <c r="H16544" i="1"/>
  <c r="H16540" i="1"/>
  <c r="H16536" i="1"/>
  <c r="H16532" i="1"/>
  <c r="H16528" i="1"/>
  <c r="H16524" i="1"/>
  <c r="H16520" i="1"/>
  <c r="H16516" i="1"/>
  <c r="H16512" i="1"/>
  <c r="H16508" i="1"/>
  <c r="H16504" i="1"/>
  <c r="H16500" i="1"/>
  <c r="H16496" i="1"/>
  <c r="H16492" i="1"/>
  <c r="H16488" i="1"/>
  <c r="H16484" i="1"/>
  <c r="H16480" i="1"/>
  <c r="H16476" i="1"/>
  <c r="H16472" i="1"/>
  <c r="H16468" i="1"/>
  <c r="H16464" i="1"/>
  <c r="H16460" i="1"/>
  <c r="H16456" i="1"/>
  <c r="H16452" i="1"/>
  <c r="H16448" i="1"/>
  <c r="H16444" i="1"/>
  <c r="H16440" i="1"/>
  <c r="H16436" i="1"/>
  <c r="H16432" i="1"/>
  <c r="H16428" i="1"/>
  <c r="H16424" i="1"/>
  <c r="H16420" i="1"/>
  <c r="H16416" i="1"/>
  <c r="H16412" i="1"/>
  <c r="H16408" i="1"/>
  <c r="H16404" i="1"/>
  <c r="H16400" i="1"/>
  <c r="H16396" i="1"/>
  <c r="H16392" i="1"/>
  <c r="H16388" i="1"/>
  <c r="H16384" i="1"/>
  <c r="H16380" i="1"/>
  <c r="H16376" i="1"/>
  <c r="H16372" i="1"/>
  <c r="H16368" i="1"/>
  <c r="H16364" i="1"/>
  <c r="H16360" i="1"/>
  <c r="H16356" i="1"/>
  <c r="H16352" i="1"/>
  <c r="H16348" i="1"/>
  <c r="H16344" i="1"/>
  <c r="H16340" i="1"/>
  <c r="H16336" i="1"/>
  <c r="H16332" i="1"/>
  <c r="H16328" i="1"/>
  <c r="H16324" i="1"/>
  <c r="H16320" i="1"/>
  <c r="H16316" i="1"/>
  <c r="H16312" i="1"/>
  <c r="H16308" i="1"/>
  <c r="H16304" i="1"/>
  <c r="H16300" i="1"/>
  <c r="H16296" i="1"/>
  <c r="H16292" i="1"/>
  <c r="H16288" i="1"/>
  <c r="H16284" i="1"/>
  <c r="H16280" i="1"/>
  <c r="H16276" i="1"/>
  <c r="H16272" i="1"/>
  <c r="H16268" i="1"/>
  <c r="H16264" i="1"/>
  <c r="H16260" i="1"/>
  <c r="H16256" i="1"/>
  <c r="H16252" i="1"/>
  <c r="H16248" i="1"/>
  <c r="H16244" i="1"/>
  <c r="H16240" i="1"/>
  <c r="H16236" i="1"/>
  <c r="H16232" i="1"/>
  <c r="H16228" i="1"/>
  <c r="H16224" i="1"/>
  <c r="H16220" i="1"/>
  <c r="H16216" i="1"/>
  <c r="H16212" i="1"/>
  <c r="H16208" i="1"/>
  <c r="H16204" i="1"/>
  <c r="H16200" i="1"/>
  <c r="H16196" i="1"/>
  <c r="H16192" i="1"/>
  <c r="H16188" i="1"/>
  <c r="H16184" i="1"/>
  <c r="H16180" i="1"/>
  <c r="H16176" i="1"/>
  <c r="H16172" i="1"/>
  <c r="H16168" i="1"/>
  <c r="H16164" i="1"/>
  <c r="H16160" i="1"/>
  <c r="H16156" i="1"/>
  <c r="H16152" i="1"/>
  <c r="H16148" i="1"/>
  <c r="H16144" i="1"/>
  <c r="H16140" i="1"/>
  <c r="H16136" i="1"/>
  <c r="H16132" i="1"/>
  <c r="H16128" i="1"/>
  <c r="H16124" i="1"/>
  <c r="H16120" i="1"/>
  <c r="H16116" i="1"/>
  <c r="H16112" i="1"/>
  <c r="H16108" i="1"/>
  <c r="H16104" i="1"/>
  <c r="H16100" i="1"/>
  <c r="H16096" i="1"/>
  <c r="H16092" i="1"/>
  <c r="H16088" i="1"/>
  <c r="H16084" i="1"/>
  <c r="H16080" i="1"/>
  <c r="H16076" i="1"/>
  <c r="H16072" i="1"/>
  <c r="H16068" i="1"/>
  <c r="H16064" i="1"/>
  <c r="H16060" i="1"/>
  <c r="H16056" i="1"/>
  <c r="H16052" i="1"/>
  <c r="H16048" i="1"/>
  <c r="H16044" i="1"/>
  <c r="H16040" i="1"/>
  <c r="H16036" i="1"/>
  <c r="H16032" i="1"/>
  <c r="H16028" i="1"/>
  <c r="H16024" i="1"/>
  <c r="H16020" i="1"/>
  <c r="H16016" i="1"/>
  <c r="H16012" i="1"/>
  <c r="H16008" i="1"/>
  <c r="H16004" i="1"/>
  <c r="H16000" i="1"/>
  <c r="H15996" i="1"/>
  <c r="H15992" i="1"/>
  <c r="H15988" i="1"/>
  <c r="H15984" i="1"/>
  <c r="H15980" i="1"/>
  <c r="H15976" i="1"/>
  <c r="H15972" i="1"/>
  <c r="H15968" i="1"/>
  <c r="H15964" i="1"/>
  <c r="H15960" i="1"/>
  <c r="H15956" i="1"/>
  <c r="H15952" i="1"/>
  <c r="H15948" i="1"/>
  <c r="H15944" i="1"/>
  <c r="H15940" i="1"/>
  <c r="H15936" i="1"/>
  <c r="H15932" i="1"/>
  <c r="H15928" i="1"/>
  <c r="H15924" i="1"/>
  <c r="H15920" i="1"/>
  <c r="H15916" i="1"/>
  <c r="H15912" i="1"/>
  <c r="H15908" i="1"/>
  <c r="H15904" i="1"/>
  <c r="H15900" i="1"/>
  <c r="H15896" i="1"/>
  <c r="H15892" i="1"/>
  <c r="H15888" i="1"/>
  <c r="H15884" i="1"/>
  <c r="H15880" i="1"/>
  <c r="H15876" i="1"/>
  <c r="H15872" i="1"/>
  <c r="H15868" i="1"/>
  <c r="H15864" i="1"/>
  <c r="H15860" i="1"/>
  <c r="H15856" i="1"/>
  <c r="H15852" i="1"/>
  <c r="H15848" i="1"/>
  <c r="H15844" i="1"/>
  <c r="H15840" i="1"/>
  <c r="H15836" i="1"/>
  <c r="H15832" i="1"/>
  <c r="H15828" i="1"/>
  <c r="H15824" i="1"/>
  <c r="H15820" i="1"/>
  <c r="H15816" i="1"/>
  <c r="H15812" i="1"/>
  <c r="H15808" i="1"/>
  <c r="H15804" i="1"/>
  <c r="H15800" i="1"/>
  <c r="H15796" i="1"/>
  <c r="H15792" i="1"/>
  <c r="H15788" i="1"/>
  <c r="H15784" i="1"/>
  <c r="H15780" i="1"/>
  <c r="H15776" i="1"/>
  <c r="H15772" i="1"/>
  <c r="H15768" i="1"/>
  <c r="H15764" i="1"/>
  <c r="H15760" i="1"/>
  <c r="H15756" i="1"/>
  <c r="H15752" i="1"/>
  <c r="H15748" i="1"/>
  <c r="H15744" i="1"/>
  <c r="H15740" i="1"/>
  <c r="H15736" i="1"/>
  <c r="H15732" i="1"/>
  <c r="H15728" i="1"/>
  <c r="H15724" i="1"/>
  <c r="H15720" i="1"/>
  <c r="H15716" i="1"/>
  <c r="H15712" i="1"/>
  <c r="H15708" i="1"/>
  <c r="H15704" i="1"/>
  <c r="H15700" i="1"/>
  <c r="H15696" i="1"/>
  <c r="H15692" i="1"/>
  <c r="H15688" i="1"/>
  <c r="H15684" i="1"/>
  <c r="H15680" i="1"/>
  <c r="H15676" i="1"/>
  <c r="H15672" i="1"/>
  <c r="H15668" i="1"/>
  <c r="H15664" i="1"/>
  <c r="H15660" i="1"/>
  <c r="H15656" i="1"/>
  <c r="H15652" i="1"/>
  <c r="H15648" i="1"/>
  <c r="H15644" i="1"/>
  <c r="H15640" i="1"/>
  <c r="H15636" i="1"/>
  <c r="H15632" i="1"/>
  <c r="H15628" i="1"/>
  <c r="H15624" i="1"/>
  <c r="H15620" i="1"/>
  <c r="H15616" i="1"/>
  <c r="H15612" i="1"/>
  <c r="H15608" i="1"/>
  <c r="H15604" i="1"/>
  <c r="H15600" i="1"/>
  <c r="H15596" i="1"/>
  <c r="H15592" i="1"/>
  <c r="H15588" i="1"/>
  <c r="H15584" i="1"/>
  <c r="H15580" i="1"/>
  <c r="H15576" i="1"/>
  <c r="H15572" i="1"/>
  <c r="H15568" i="1"/>
  <c r="H15564" i="1"/>
  <c r="H15560" i="1"/>
  <c r="H15556" i="1"/>
  <c r="H15552" i="1"/>
  <c r="H15548" i="1"/>
  <c r="H15544" i="1"/>
  <c r="H15540" i="1"/>
  <c r="H15536" i="1"/>
  <c r="H15532" i="1"/>
  <c r="H15528" i="1"/>
  <c r="H15524" i="1"/>
  <c r="H15520" i="1"/>
  <c r="H15516" i="1"/>
  <c r="H15512" i="1"/>
  <c r="H15508" i="1"/>
  <c r="H15504" i="1"/>
  <c r="H15500" i="1"/>
  <c r="H15496" i="1"/>
  <c r="H15492" i="1"/>
  <c r="H15488" i="1"/>
  <c r="H15484" i="1"/>
  <c r="H15480" i="1"/>
  <c r="H15476" i="1"/>
  <c r="H15472" i="1"/>
  <c r="H15468" i="1"/>
  <c r="H15464" i="1"/>
  <c r="H15460" i="1"/>
  <c r="H15456" i="1"/>
  <c r="H15452" i="1"/>
  <c r="H15448" i="1"/>
  <c r="H15444" i="1"/>
  <c r="H15440" i="1"/>
  <c r="H15436" i="1"/>
  <c r="H15432" i="1"/>
  <c r="H15428" i="1"/>
  <c r="H15424" i="1"/>
  <c r="H15420" i="1"/>
  <c r="H15416" i="1"/>
  <c r="H15412" i="1"/>
  <c r="H15408" i="1"/>
  <c r="H15404" i="1"/>
  <c r="H15400" i="1"/>
  <c r="H15396" i="1"/>
  <c r="H15392" i="1"/>
  <c r="H15388" i="1"/>
  <c r="H15384" i="1"/>
  <c r="H15380" i="1"/>
  <c r="H15376" i="1"/>
  <c r="H15372" i="1"/>
  <c r="H15368" i="1"/>
  <c r="H15364" i="1"/>
  <c r="H15360" i="1"/>
  <c r="H15356" i="1"/>
  <c r="H15352" i="1"/>
  <c r="H15348" i="1"/>
  <c r="H15344" i="1"/>
  <c r="H15340" i="1"/>
  <c r="H15336" i="1"/>
  <c r="H15332" i="1"/>
  <c r="H15328" i="1"/>
  <c r="H15324" i="1"/>
  <c r="H15320" i="1"/>
  <c r="H15316" i="1"/>
  <c r="H15312" i="1"/>
  <c r="H15308" i="1"/>
  <c r="H15304" i="1"/>
  <c r="H15300" i="1"/>
  <c r="H15296" i="1"/>
  <c r="H15292" i="1"/>
  <c r="H15288" i="1"/>
  <c r="H15284" i="1"/>
  <c r="H15280" i="1"/>
  <c r="H15276" i="1"/>
  <c r="H15272" i="1"/>
  <c r="H15268" i="1"/>
  <c r="H15264" i="1"/>
  <c r="H15260" i="1"/>
  <c r="H15256" i="1"/>
  <c r="H15252" i="1"/>
  <c r="H15248" i="1"/>
  <c r="H15244" i="1"/>
  <c r="H15240" i="1"/>
  <c r="H15236" i="1"/>
  <c r="H15232" i="1"/>
  <c r="H15228" i="1"/>
  <c r="H15224" i="1"/>
  <c r="H15220" i="1"/>
  <c r="H15216" i="1"/>
  <c r="H15212" i="1"/>
  <c r="H15208" i="1"/>
  <c r="H15204" i="1"/>
  <c r="H15200" i="1"/>
  <c r="H15196" i="1"/>
  <c r="H15192" i="1"/>
  <c r="H15188" i="1"/>
  <c r="H15184" i="1"/>
  <c r="H15180" i="1"/>
  <c r="H15176" i="1"/>
  <c r="H15172" i="1"/>
  <c r="H15168" i="1"/>
  <c r="H15164" i="1"/>
  <c r="H15160" i="1"/>
  <c r="H15156" i="1"/>
  <c r="H15152" i="1"/>
  <c r="H15148" i="1"/>
  <c r="H15144" i="1"/>
  <c r="H15140" i="1"/>
  <c r="H15136" i="1"/>
  <c r="H15132" i="1"/>
  <c r="H15128" i="1"/>
  <c r="H15124" i="1"/>
  <c r="H15120" i="1"/>
  <c r="H15116" i="1"/>
  <c r="H15112" i="1"/>
  <c r="H15108" i="1"/>
  <c r="H15104" i="1"/>
  <c r="H15100" i="1"/>
  <c r="H15096" i="1"/>
  <c r="H15092" i="1"/>
  <c r="H15088" i="1"/>
  <c r="H15084" i="1"/>
  <c r="H15080" i="1"/>
  <c r="H15076" i="1"/>
  <c r="H15072" i="1"/>
  <c r="H15068" i="1"/>
  <c r="H15064" i="1"/>
  <c r="H15060" i="1"/>
  <c r="H15056" i="1"/>
  <c r="H15052" i="1"/>
  <c r="H15048" i="1"/>
  <c r="H15044" i="1"/>
  <c r="H15040" i="1"/>
  <c r="H15036" i="1"/>
  <c r="H15032" i="1"/>
  <c r="H15028" i="1"/>
  <c r="H15024" i="1"/>
  <c r="H15020" i="1"/>
  <c r="H15016" i="1"/>
  <c r="H15012" i="1"/>
  <c r="H15008" i="1"/>
  <c r="H15004" i="1"/>
  <c r="H15000" i="1"/>
  <c r="H14996" i="1"/>
  <c r="H14992" i="1"/>
  <c r="H14988" i="1"/>
  <c r="H14984" i="1"/>
  <c r="H14980" i="1"/>
  <c r="H14976" i="1"/>
  <c r="H14972" i="1"/>
  <c r="H14968" i="1"/>
  <c r="H14964" i="1"/>
  <c r="H14960" i="1"/>
  <c r="H14956" i="1"/>
  <c r="H14952" i="1"/>
  <c r="H14948" i="1"/>
  <c r="H14944" i="1"/>
  <c r="H14940" i="1"/>
  <c r="H14936" i="1"/>
  <c r="H14932" i="1"/>
  <c r="H14928" i="1"/>
  <c r="H14924" i="1"/>
  <c r="H14920" i="1"/>
  <c r="H14916" i="1"/>
  <c r="H14912" i="1"/>
  <c r="H14908" i="1"/>
  <c r="H14904" i="1"/>
  <c r="H14900" i="1"/>
  <c r="H14896" i="1"/>
  <c r="H14892" i="1"/>
  <c r="H14888" i="1"/>
  <c r="H14884" i="1"/>
  <c r="H14880" i="1"/>
  <c r="H14876" i="1"/>
  <c r="H14872" i="1"/>
  <c r="H14868" i="1"/>
  <c r="H14864" i="1"/>
  <c r="H14860" i="1"/>
  <c r="H14856" i="1"/>
  <c r="H14852" i="1"/>
  <c r="H14848" i="1"/>
  <c r="H14844" i="1"/>
  <c r="H14840" i="1"/>
  <c r="H14836" i="1"/>
  <c r="H14832" i="1"/>
  <c r="H14828" i="1"/>
  <c r="H14824" i="1"/>
  <c r="H14820" i="1"/>
  <c r="H14816" i="1"/>
  <c r="H14812" i="1"/>
  <c r="H14808" i="1"/>
  <c r="H14804" i="1"/>
  <c r="H14800" i="1"/>
  <c r="H14796" i="1"/>
  <c r="H14792" i="1"/>
  <c r="H14788" i="1"/>
  <c r="H14784" i="1"/>
  <c r="H14780" i="1"/>
  <c r="H14776" i="1"/>
  <c r="H14772" i="1"/>
  <c r="H14768" i="1"/>
  <c r="H14764" i="1"/>
  <c r="H14760" i="1"/>
  <c r="H14756" i="1"/>
  <c r="H14752" i="1"/>
  <c r="H14748" i="1"/>
  <c r="H14744" i="1"/>
  <c r="H14740" i="1"/>
  <c r="H14736" i="1"/>
  <c r="H14732" i="1"/>
  <c r="H14728" i="1"/>
  <c r="H14724" i="1"/>
  <c r="H14720" i="1"/>
  <c r="H14716" i="1"/>
  <c r="H14712" i="1"/>
  <c r="H14708" i="1"/>
  <c r="H14704" i="1"/>
  <c r="H14700" i="1"/>
  <c r="H14696" i="1"/>
  <c r="H14692" i="1"/>
  <c r="H14688" i="1"/>
  <c r="H14684" i="1"/>
  <c r="H14680" i="1"/>
  <c r="H14676" i="1"/>
  <c r="H14672" i="1"/>
  <c r="H14668" i="1"/>
  <c r="H14664" i="1"/>
  <c r="H14660" i="1"/>
  <c r="H14656" i="1"/>
  <c r="H14652" i="1"/>
  <c r="H14648" i="1"/>
  <c r="H14644" i="1"/>
  <c r="H14640" i="1"/>
  <c r="H14636" i="1"/>
  <c r="H14632" i="1"/>
  <c r="H14628" i="1"/>
  <c r="H14624" i="1"/>
  <c r="H14620" i="1"/>
  <c r="H14616" i="1"/>
  <c r="H14612" i="1"/>
  <c r="H14608" i="1"/>
  <c r="H14604" i="1"/>
  <c r="H14600" i="1"/>
  <c r="H14596" i="1"/>
  <c r="H14592" i="1"/>
  <c r="H14588" i="1"/>
  <c r="H14584" i="1"/>
  <c r="H14580" i="1"/>
  <c r="H14576" i="1"/>
  <c r="H14572" i="1"/>
  <c r="H14568" i="1"/>
  <c r="H14564" i="1"/>
  <c r="H14560" i="1"/>
  <c r="H14556" i="1"/>
  <c r="H14552" i="1"/>
  <c r="H14548" i="1"/>
  <c r="H14544" i="1"/>
  <c r="H14540" i="1"/>
  <c r="H14536" i="1"/>
  <c r="H14532" i="1"/>
  <c r="H14528" i="1"/>
  <c r="H14524" i="1"/>
  <c r="H14520" i="1"/>
  <c r="H14516" i="1"/>
  <c r="H14512" i="1"/>
  <c r="H14508" i="1"/>
  <c r="H14504" i="1"/>
  <c r="H14500" i="1"/>
  <c r="H14496" i="1"/>
  <c r="H14492" i="1"/>
  <c r="H14488" i="1"/>
  <c r="H14484" i="1"/>
  <c r="H14480" i="1"/>
  <c r="H14476" i="1"/>
  <c r="H14472" i="1"/>
  <c r="H14468" i="1"/>
  <c r="H14464" i="1"/>
  <c r="H14460" i="1"/>
  <c r="H14456" i="1"/>
  <c r="H14452" i="1"/>
  <c r="H14448" i="1"/>
  <c r="H14444" i="1"/>
  <c r="H14440" i="1"/>
  <c r="H14436" i="1"/>
  <c r="H14432" i="1"/>
  <c r="H14428" i="1"/>
  <c r="H14424" i="1"/>
  <c r="H14420" i="1"/>
  <c r="H14416" i="1"/>
  <c r="H14412" i="1"/>
  <c r="H14408" i="1"/>
  <c r="H14404" i="1"/>
  <c r="H14400" i="1"/>
  <c r="H14396" i="1"/>
  <c r="H14392" i="1"/>
  <c r="H14388" i="1"/>
  <c r="H14384" i="1"/>
  <c r="H14380" i="1"/>
  <c r="H14376" i="1"/>
  <c r="H14372" i="1"/>
  <c r="H14368" i="1"/>
  <c r="H14364" i="1"/>
  <c r="H14360" i="1"/>
  <c r="H14356" i="1"/>
  <c r="H14352" i="1"/>
  <c r="H14348" i="1"/>
  <c r="H14344" i="1"/>
  <c r="H14340" i="1"/>
  <c r="H14336" i="1"/>
  <c r="H14332" i="1"/>
  <c r="H14328" i="1"/>
  <c r="H14324" i="1"/>
  <c r="H14320" i="1"/>
  <c r="H14316" i="1"/>
  <c r="H14312" i="1"/>
  <c r="H14308" i="1"/>
  <c r="H14304" i="1"/>
  <c r="H14300" i="1"/>
  <c r="H14296" i="1"/>
  <c r="H14292" i="1"/>
  <c r="H14288" i="1"/>
  <c r="H14284" i="1"/>
  <c r="H14280" i="1"/>
  <c r="H14276" i="1"/>
  <c r="H14272" i="1"/>
  <c r="H14268" i="1"/>
  <c r="H14264" i="1"/>
  <c r="H14260" i="1"/>
  <c r="H14256" i="1"/>
  <c r="H14252" i="1"/>
  <c r="H14248" i="1"/>
  <c r="H14244" i="1"/>
  <c r="H14240" i="1"/>
  <c r="H14236" i="1"/>
  <c r="H14232" i="1"/>
  <c r="H14228" i="1"/>
  <c r="H14224" i="1"/>
  <c r="H14220" i="1"/>
  <c r="H14216" i="1"/>
  <c r="H14212" i="1"/>
  <c r="H14208" i="1"/>
  <c r="H14204" i="1"/>
  <c r="H14200" i="1"/>
  <c r="H14196" i="1"/>
  <c r="H14192" i="1"/>
  <c r="H14188" i="1"/>
  <c r="H14184" i="1"/>
  <c r="H14180" i="1"/>
  <c r="H14176" i="1"/>
  <c r="H14172" i="1"/>
  <c r="H14168" i="1"/>
  <c r="H14164" i="1"/>
  <c r="H14160" i="1"/>
  <c r="H14156" i="1"/>
  <c r="H14152" i="1"/>
  <c r="H14148" i="1"/>
  <c r="H14144" i="1"/>
  <c r="H14140" i="1"/>
  <c r="H14136" i="1"/>
  <c r="H14132" i="1"/>
  <c r="H14128" i="1"/>
  <c r="H14124" i="1"/>
  <c r="H14120" i="1"/>
  <c r="H14116" i="1"/>
  <c r="H14112" i="1"/>
  <c r="H14108" i="1"/>
  <c r="H14104" i="1"/>
  <c r="H14100" i="1"/>
  <c r="H14096" i="1"/>
  <c r="H14092" i="1"/>
  <c r="H14088" i="1"/>
  <c r="H14084" i="1"/>
  <c r="H14080" i="1"/>
  <c r="H14076" i="1"/>
  <c r="H14072" i="1"/>
  <c r="H14068" i="1"/>
  <c r="H14064" i="1"/>
  <c r="H14060" i="1"/>
  <c r="H14056" i="1"/>
  <c r="H14052" i="1"/>
  <c r="H14048" i="1"/>
  <c r="H14044" i="1"/>
  <c r="H14040" i="1"/>
  <c r="H14036" i="1"/>
  <c r="H14032" i="1"/>
  <c r="H14028" i="1"/>
  <c r="H14024" i="1"/>
  <c r="H14020" i="1"/>
  <c r="H14016" i="1"/>
  <c r="H14012" i="1"/>
  <c r="H14008" i="1"/>
  <c r="H14004" i="1"/>
  <c r="H14000" i="1"/>
  <c r="H13996" i="1"/>
  <c r="H13992" i="1"/>
  <c r="H13988" i="1"/>
  <c r="H13984" i="1"/>
  <c r="H13980" i="1"/>
  <c r="H13976" i="1"/>
  <c r="H13972" i="1"/>
  <c r="H13968" i="1"/>
  <c r="H13964" i="1"/>
  <c r="H13960" i="1"/>
  <c r="H13956" i="1"/>
  <c r="H13952" i="1"/>
  <c r="H13948" i="1"/>
  <c r="H13944" i="1"/>
  <c r="H13940" i="1"/>
  <c r="H13936" i="1"/>
  <c r="H13932" i="1"/>
  <c r="H13928" i="1"/>
  <c r="H13924" i="1"/>
  <c r="H13920" i="1"/>
  <c r="H13916" i="1"/>
  <c r="H13912" i="1"/>
  <c r="H13908" i="1"/>
  <c r="H13904" i="1"/>
  <c r="H13900" i="1"/>
  <c r="H13896" i="1"/>
  <c r="H13892" i="1"/>
  <c r="H13888" i="1"/>
  <c r="H13884" i="1"/>
  <c r="H13880" i="1"/>
  <c r="H13876" i="1"/>
  <c r="H13872" i="1"/>
  <c r="H13868" i="1"/>
  <c r="H13864" i="1"/>
  <c r="H13860" i="1"/>
  <c r="H13856" i="1"/>
  <c r="H13852" i="1"/>
  <c r="H13848" i="1"/>
  <c r="H13844" i="1"/>
  <c r="H13840" i="1"/>
  <c r="H13836" i="1"/>
  <c r="H13832" i="1"/>
  <c r="H13828" i="1"/>
  <c r="H13824" i="1"/>
  <c r="H13820" i="1"/>
  <c r="H13816" i="1"/>
  <c r="H13812" i="1"/>
  <c r="H13808" i="1"/>
  <c r="H13804" i="1"/>
  <c r="H13800" i="1"/>
  <c r="H13796" i="1"/>
  <c r="H13792" i="1"/>
  <c r="H13788" i="1"/>
  <c r="H13784" i="1"/>
  <c r="H13780" i="1"/>
  <c r="H13776" i="1"/>
  <c r="H13772" i="1"/>
  <c r="H13768" i="1"/>
  <c r="H13764" i="1"/>
  <c r="H13760" i="1"/>
  <c r="H13756" i="1"/>
  <c r="H13752" i="1"/>
  <c r="H13748" i="1"/>
  <c r="H13744" i="1"/>
  <c r="H13740" i="1"/>
  <c r="H13736" i="1"/>
  <c r="H13732" i="1"/>
  <c r="H13728" i="1"/>
  <c r="H13724" i="1"/>
  <c r="H13720" i="1"/>
  <c r="H13716" i="1"/>
  <c r="H13712" i="1"/>
  <c r="H13708" i="1"/>
  <c r="H13704" i="1"/>
  <c r="H13700" i="1"/>
  <c r="H13696" i="1"/>
  <c r="H13692" i="1"/>
  <c r="H13688" i="1"/>
  <c r="H13684" i="1"/>
  <c r="H13680" i="1"/>
  <c r="H13676" i="1"/>
  <c r="H13672" i="1"/>
  <c r="H13668" i="1"/>
  <c r="H13664" i="1"/>
  <c r="H13660" i="1"/>
  <c r="H13656" i="1"/>
  <c r="H13652" i="1"/>
  <c r="H13648" i="1"/>
  <c r="H13644" i="1"/>
  <c r="H13640" i="1"/>
  <c r="H13636" i="1"/>
  <c r="H13632" i="1"/>
  <c r="H13628" i="1"/>
  <c r="H13624" i="1"/>
  <c r="H13620" i="1"/>
  <c r="H13616" i="1"/>
  <c r="H13612" i="1"/>
  <c r="H13608" i="1"/>
  <c r="H13604" i="1"/>
  <c r="H13600" i="1"/>
  <c r="H13596" i="1"/>
  <c r="H13592" i="1"/>
  <c r="H13588" i="1"/>
  <c r="H13584" i="1"/>
  <c r="H13580" i="1"/>
  <c r="H13576" i="1"/>
  <c r="H13572" i="1"/>
  <c r="H13568" i="1"/>
  <c r="H13564" i="1"/>
  <c r="H13560" i="1"/>
  <c r="H13556" i="1"/>
  <c r="H13552" i="1"/>
  <c r="H13548" i="1"/>
  <c r="H13544" i="1"/>
  <c r="H13540" i="1"/>
  <c r="H13536" i="1"/>
  <c r="H13532" i="1"/>
  <c r="H13528" i="1"/>
  <c r="H13524" i="1"/>
  <c r="H13520" i="1"/>
  <c r="H13516" i="1"/>
  <c r="H13512" i="1"/>
  <c r="H13508" i="1"/>
  <c r="H13504" i="1"/>
  <c r="H13500" i="1"/>
  <c r="H13496" i="1"/>
  <c r="H13492" i="1"/>
  <c r="H13488" i="1"/>
  <c r="H13484" i="1"/>
  <c r="H13480" i="1"/>
  <c r="H13476" i="1"/>
  <c r="H13472" i="1"/>
  <c r="H13468" i="1"/>
  <c r="H13464" i="1"/>
  <c r="H13460" i="1"/>
  <c r="H13456" i="1"/>
  <c r="H13452" i="1"/>
  <c r="H13448" i="1"/>
  <c r="H13444" i="1"/>
  <c r="H13440" i="1"/>
  <c r="H13436" i="1"/>
  <c r="H13432" i="1"/>
  <c r="H13428" i="1"/>
  <c r="H13424" i="1"/>
  <c r="H13420" i="1"/>
  <c r="H13416" i="1"/>
  <c r="H13412" i="1"/>
  <c r="H13408" i="1"/>
  <c r="H13404" i="1"/>
  <c r="H13400" i="1"/>
  <c r="H13396" i="1"/>
  <c r="H13392" i="1"/>
  <c r="H13388" i="1"/>
  <c r="H13384" i="1"/>
  <c r="H13380" i="1"/>
  <c r="H13376" i="1"/>
  <c r="H13372" i="1"/>
  <c r="H13368" i="1"/>
  <c r="H13364" i="1"/>
  <c r="H13360" i="1"/>
  <c r="H13356" i="1"/>
  <c r="H13352" i="1"/>
  <c r="H13348" i="1"/>
  <c r="H13344" i="1"/>
  <c r="H13340" i="1"/>
  <c r="H13336" i="1"/>
  <c r="H13332" i="1"/>
  <c r="H13328" i="1"/>
  <c r="H13324" i="1"/>
  <c r="H13320" i="1"/>
  <c r="H13316" i="1"/>
  <c r="H13312" i="1"/>
  <c r="H13308" i="1"/>
  <c r="H13304" i="1"/>
  <c r="H13300" i="1"/>
  <c r="H13296" i="1"/>
  <c r="H13292" i="1"/>
  <c r="H13288" i="1"/>
  <c r="H13284" i="1"/>
  <c r="H13280" i="1"/>
  <c r="H13276" i="1"/>
  <c r="H13272" i="1"/>
  <c r="H13268" i="1"/>
  <c r="H13264" i="1"/>
  <c r="H13260" i="1"/>
  <c r="H13256" i="1"/>
  <c r="H13252" i="1"/>
  <c r="H13248" i="1"/>
  <c r="H13244" i="1"/>
  <c r="H13240" i="1"/>
  <c r="H13236" i="1"/>
  <c r="H13232" i="1"/>
  <c r="H13228" i="1"/>
  <c r="H13224" i="1"/>
  <c r="H13220" i="1"/>
  <c r="H13216" i="1"/>
  <c r="H13212" i="1"/>
  <c r="H13208" i="1"/>
  <c r="H13204" i="1"/>
  <c r="H13200" i="1"/>
  <c r="H13196" i="1"/>
  <c r="H13192" i="1"/>
  <c r="H13188" i="1"/>
  <c r="H13184" i="1"/>
  <c r="H13180" i="1"/>
  <c r="H13176" i="1"/>
  <c r="H13172" i="1"/>
  <c r="H13168" i="1"/>
  <c r="H13164" i="1"/>
  <c r="H13160" i="1"/>
  <c r="H13156" i="1"/>
  <c r="H13152" i="1"/>
  <c r="H13148" i="1"/>
  <c r="H13144" i="1"/>
  <c r="H13140" i="1"/>
  <c r="H13136" i="1"/>
  <c r="H13132" i="1"/>
  <c r="H13128" i="1"/>
  <c r="H13124" i="1"/>
  <c r="H13120" i="1"/>
  <c r="H13116" i="1"/>
  <c r="H13112" i="1"/>
  <c r="H13108" i="1"/>
  <c r="H13104" i="1"/>
  <c r="H13100" i="1"/>
  <c r="H13096" i="1"/>
  <c r="H13092" i="1"/>
  <c r="H13088" i="1"/>
  <c r="H13084" i="1"/>
  <c r="H13080" i="1"/>
  <c r="H13076" i="1"/>
  <c r="H13072" i="1"/>
  <c r="H13068" i="1"/>
  <c r="H13064" i="1"/>
  <c r="H13060" i="1"/>
  <c r="H13056" i="1"/>
  <c r="H13052" i="1"/>
  <c r="H13048" i="1"/>
  <c r="H13044" i="1"/>
  <c r="H13040" i="1"/>
  <c r="H13036" i="1"/>
  <c r="H13032" i="1"/>
  <c r="H13028" i="1"/>
  <c r="H13024" i="1"/>
  <c r="H13020" i="1"/>
  <c r="H13016" i="1"/>
  <c r="H13012" i="1"/>
  <c r="H13008" i="1"/>
  <c r="H13004" i="1"/>
  <c r="H13000" i="1"/>
  <c r="H12996" i="1"/>
  <c r="H12992" i="1"/>
  <c r="H12988" i="1"/>
  <c r="H12984" i="1"/>
  <c r="H12980" i="1"/>
  <c r="H12976" i="1"/>
  <c r="H12972" i="1"/>
  <c r="H12968" i="1"/>
  <c r="H12964" i="1"/>
  <c r="H12960" i="1"/>
  <c r="H12956" i="1"/>
  <c r="H12952" i="1"/>
  <c r="H12948" i="1"/>
  <c r="H12944" i="1"/>
  <c r="H12940" i="1"/>
  <c r="H12936" i="1"/>
  <c r="H12932" i="1"/>
  <c r="H12928" i="1"/>
  <c r="H12924" i="1"/>
  <c r="H12920" i="1"/>
  <c r="H12916" i="1"/>
  <c r="H12912" i="1"/>
  <c r="H12908" i="1"/>
  <c r="H12904" i="1"/>
  <c r="H12900" i="1"/>
  <c r="H12896" i="1"/>
  <c r="H12892" i="1"/>
  <c r="H12888" i="1"/>
  <c r="H12884" i="1"/>
  <c r="H12880" i="1"/>
  <c r="H12876" i="1"/>
  <c r="H12872" i="1"/>
  <c r="H12868" i="1"/>
  <c r="H12864" i="1"/>
  <c r="H12860" i="1"/>
  <c r="H12856" i="1"/>
  <c r="H12852" i="1"/>
  <c r="H12848" i="1"/>
  <c r="H12844" i="1"/>
  <c r="H12840" i="1"/>
  <c r="H12836" i="1"/>
  <c r="H12832" i="1"/>
  <c r="H12828" i="1"/>
  <c r="H12824" i="1"/>
  <c r="H12820" i="1"/>
  <c r="H12816" i="1"/>
  <c r="H12812" i="1"/>
  <c r="H12808" i="1"/>
  <c r="H12804" i="1"/>
  <c r="H12800" i="1"/>
  <c r="H12796" i="1"/>
  <c r="H12792" i="1"/>
  <c r="H12788" i="1"/>
  <c r="H12784" i="1"/>
  <c r="H12780" i="1"/>
  <c r="H12776" i="1"/>
  <c r="H12772" i="1"/>
  <c r="H12768" i="1"/>
  <c r="H12764" i="1"/>
  <c r="H12760" i="1"/>
  <c r="H12756" i="1"/>
  <c r="H12752" i="1"/>
  <c r="H12748" i="1"/>
  <c r="H12744" i="1"/>
  <c r="H12740" i="1"/>
  <c r="H12736" i="1"/>
  <c r="H12732" i="1"/>
  <c r="H12728" i="1"/>
  <c r="H12724" i="1"/>
  <c r="H12720" i="1"/>
  <c r="H12716" i="1"/>
  <c r="H12712" i="1"/>
  <c r="H12708" i="1"/>
  <c r="H12704" i="1"/>
  <c r="H12700" i="1"/>
  <c r="H12696" i="1"/>
  <c r="H12692" i="1"/>
  <c r="H12688" i="1"/>
  <c r="H12684" i="1"/>
  <c r="H12680" i="1"/>
  <c r="H12676" i="1"/>
  <c r="H12672" i="1"/>
  <c r="H12668" i="1"/>
  <c r="H12664" i="1"/>
  <c r="H12660" i="1"/>
  <c r="H12656" i="1"/>
  <c r="H12652" i="1"/>
  <c r="H12648" i="1"/>
  <c r="H12644" i="1"/>
  <c r="H12640" i="1"/>
  <c r="H12636" i="1"/>
  <c r="H12632" i="1"/>
  <c r="H12628" i="1"/>
  <c r="H12624" i="1"/>
  <c r="H12620" i="1"/>
  <c r="H12616" i="1"/>
  <c r="H12612" i="1"/>
  <c r="H12608" i="1"/>
  <c r="H12604" i="1"/>
  <c r="H12600" i="1"/>
  <c r="H12596" i="1"/>
  <c r="H12592" i="1"/>
  <c r="H12588" i="1"/>
  <c r="H12584" i="1"/>
  <c r="H12580" i="1"/>
  <c r="H12576" i="1"/>
  <c r="H12572" i="1"/>
  <c r="H12568" i="1"/>
  <c r="H12564" i="1"/>
  <c r="H12560" i="1"/>
  <c r="H12556" i="1"/>
  <c r="H12552" i="1"/>
  <c r="H12548" i="1"/>
  <c r="H12544" i="1"/>
  <c r="H12540" i="1"/>
  <c r="H12536" i="1"/>
  <c r="H12532" i="1"/>
  <c r="H12528" i="1"/>
  <c r="H12524" i="1"/>
  <c r="H12520" i="1"/>
  <c r="H12516" i="1"/>
  <c r="H12512" i="1"/>
  <c r="H12508" i="1"/>
  <c r="H12504" i="1"/>
  <c r="H12500" i="1"/>
  <c r="H12496" i="1"/>
  <c r="H12492" i="1"/>
  <c r="H12488" i="1"/>
  <c r="H12484" i="1"/>
  <c r="H12480" i="1"/>
  <c r="H12476" i="1"/>
  <c r="H12472" i="1"/>
  <c r="H12468" i="1"/>
  <c r="H12464" i="1"/>
  <c r="H12460" i="1"/>
  <c r="H12456" i="1"/>
  <c r="H12452" i="1"/>
  <c r="H12448" i="1"/>
  <c r="H12444" i="1"/>
  <c r="H12440" i="1"/>
  <c r="H12436" i="1"/>
  <c r="H12432" i="1"/>
  <c r="H12428" i="1"/>
  <c r="H12424" i="1"/>
  <c r="H12420" i="1"/>
  <c r="H12416" i="1"/>
  <c r="H12412" i="1"/>
  <c r="H12408" i="1"/>
  <c r="H12404" i="1"/>
  <c r="H12400" i="1"/>
  <c r="H12396" i="1"/>
  <c r="H12392" i="1"/>
  <c r="H12388" i="1"/>
  <c r="H12384" i="1"/>
  <c r="H12380" i="1"/>
  <c r="H12376" i="1"/>
  <c r="H12372" i="1"/>
  <c r="H12368" i="1"/>
  <c r="H12364" i="1"/>
  <c r="H12360" i="1"/>
  <c r="H12356" i="1"/>
  <c r="H12352" i="1"/>
  <c r="H12348" i="1"/>
  <c r="H12344" i="1"/>
  <c r="H12340" i="1"/>
  <c r="H12336" i="1"/>
  <c r="H12332" i="1"/>
  <c r="H12328" i="1"/>
  <c r="H12324" i="1"/>
  <c r="H12320" i="1"/>
  <c r="H12316" i="1"/>
  <c r="H12312" i="1"/>
  <c r="H12308" i="1"/>
  <c r="H12304" i="1"/>
  <c r="H12300" i="1"/>
  <c r="H12296" i="1"/>
  <c r="H12292" i="1"/>
  <c r="H12288" i="1"/>
  <c r="H12284" i="1"/>
  <c r="H12280" i="1"/>
  <c r="H12276" i="1"/>
  <c r="H12272" i="1"/>
  <c r="H12268" i="1"/>
  <c r="H12264" i="1"/>
  <c r="H12260" i="1"/>
  <c r="H12256" i="1"/>
  <c r="H12252" i="1"/>
  <c r="H12248" i="1"/>
  <c r="H12244" i="1"/>
  <c r="H12240" i="1"/>
  <c r="H12236" i="1"/>
  <c r="H12232" i="1"/>
  <c r="H12228" i="1"/>
  <c r="H12224" i="1"/>
  <c r="H12220" i="1"/>
  <c r="H12216" i="1"/>
  <c r="H12212" i="1"/>
  <c r="H12208" i="1"/>
  <c r="H12204" i="1"/>
  <c r="H12200" i="1"/>
  <c r="H12196" i="1"/>
  <c r="H12192" i="1"/>
  <c r="H12188" i="1"/>
  <c r="H12184" i="1"/>
  <c r="H12180" i="1"/>
  <c r="H12176" i="1"/>
  <c r="H12172" i="1"/>
  <c r="H12168" i="1"/>
  <c r="H12164" i="1"/>
  <c r="H12160" i="1"/>
  <c r="H12156" i="1"/>
  <c r="H12152" i="1"/>
  <c r="H12148" i="1"/>
  <c r="H12144" i="1"/>
  <c r="H12140" i="1"/>
  <c r="H12136" i="1"/>
  <c r="H12132" i="1"/>
  <c r="H12128" i="1"/>
  <c r="H12124" i="1"/>
  <c r="H12120" i="1"/>
  <c r="H12116" i="1"/>
  <c r="H12112" i="1"/>
  <c r="H12108" i="1"/>
  <c r="H12104" i="1"/>
  <c r="H12100" i="1"/>
  <c r="H12096" i="1"/>
  <c r="H12092" i="1"/>
  <c r="H12088" i="1"/>
  <c r="H12084" i="1"/>
  <c r="H12080" i="1"/>
  <c r="H12076" i="1"/>
  <c r="H12072" i="1"/>
  <c r="H12068" i="1"/>
  <c r="H12064" i="1"/>
  <c r="H12060" i="1"/>
  <c r="H12056" i="1"/>
  <c r="H12052" i="1"/>
  <c r="H12048" i="1"/>
  <c r="H12044" i="1"/>
  <c r="H12040" i="1"/>
  <c r="H12036" i="1"/>
  <c r="H12032" i="1"/>
  <c r="H12028" i="1"/>
  <c r="H12024" i="1"/>
  <c r="H12020" i="1"/>
  <c r="H12016" i="1"/>
  <c r="H12012" i="1"/>
  <c r="H12008" i="1"/>
  <c r="H12004" i="1"/>
  <c r="H12000" i="1"/>
  <c r="H11996" i="1"/>
  <c r="H11992" i="1"/>
  <c r="H11988" i="1"/>
  <c r="H11984" i="1"/>
  <c r="H11980" i="1"/>
  <c r="H11976" i="1"/>
  <c r="H11972" i="1"/>
  <c r="H11968" i="1"/>
  <c r="H11964" i="1"/>
  <c r="H11960" i="1"/>
  <c r="H11956" i="1"/>
  <c r="H11952" i="1"/>
  <c r="H11948" i="1"/>
  <c r="H11944" i="1"/>
  <c r="H11940" i="1"/>
  <c r="H11936" i="1"/>
  <c r="H11932" i="1"/>
  <c r="H11928" i="1"/>
  <c r="H11924" i="1"/>
  <c r="H11920" i="1"/>
  <c r="H11916" i="1"/>
  <c r="H11912" i="1"/>
  <c r="H11908" i="1"/>
  <c r="H11904" i="1"/>
  <c r="H11900" i="1"/>
  <c r="H11896" i="1"/>
  <c r="H11892" i="1"/>
  <c r="H11888" i="1"/>
  <c r="H11884" i="1"/>
  <c r="H11880" i="1"/>
  <c r="H11876" i="1"/>
  <c r="H11872" i="1"/>
  <c r="H11868" i="1"/>
  <c r="H11864" i="1"/>
  <c r="H11860" i="1"/>
  <c r="H11856" i="1"/>
  <c r="H11852" i="1"/>
  <c r="H11848" i="1"/>
  <c r="H11844" i="1"/>
  <c r="H11840" i="1"/>
  <c r="H11836" i="1"/>
  <c r="H11832" i="1"/>
  <c r="H11828" i="1"/>
  <c r="H11824" i="1"/>
  <c r="H11820" i="1"/>
  <c r="H11816" i="1"/>
  <c r="H11812" i="1"/>
  <c r="H11808" i="1"/>
  <c r="H11804" i="1"/>
  <c r="H11800" i="1"/>
  <c r="H11796" i="1"/>
  <c r="H11792" i="1"/>
  <c r="H11788" i="1"/>
  <c r="H11784" i="1"/>
  <c r="H11780" i="1"/>
  <c r="H11776" i="1"/>
  <c r="H11772" i="1"/>
  <c r="H11768" i="1"/>
  <c r="H11764" i="1"/>
  <c r="H11760" i="1"/>
  <c r="H11756" i="1"/>
  <c r="H11752" i="1"/>
  <c r="H11748" i="1"/>
  <c r="H11744" i="1"/>
  <c r="H11740" i="1"/>
  <c r="H11736" i="1"/>
  <c r="H11732" i="1"/>
  <c r="H11728" i="1"/>
  <c r="H11724" i="1"/>
  <c r="H11720" i="1"/>
  <c r="H11716" i="1"/>
  <c r="H11712" i="1"/>
  <c r="H11708" i="1"/>
  <c r="H11704" i="1"/>
  <c r="H11700" i="1"/>
  <c r="H11696" i="1"/>
  <c r="H11692" i="1"/>
  <c r="H11688" i="1"/>
  <c r="H11684" i="1"/>
  <c r="H11680" i="1"/>
  <c r="H11676" i="1"/>
  <c r="H11672" i="1"/>
  <c r="H11668" i="1"/>
  <c r="H11664" i="1"/>
  <c r="H11660" i="1"/>
  <c r="H11656" i="1"/>
  <c r="H11652" i="1"/>
  <c r="H11648" i="1"/>
  <c r="H11644" i="1"/>
  <c r="H11640" i="1"/>
  <c r="H11636" i="1"/>
  <c r="H11632" i="1"/>
  <c r="H11628" i="1"/>
  <c r="H11624" i="1"/>
  <c r="H11620" i="1"/>
  <c r="H11616" i="1"/>
  <c r="H11612" i="1"/>
  <c r="H11608" i="1"/>
  <c r="H11604" i="1"/>
  <c r="H11600" i="1"/>
  <c r="H11596" i="1"/>
  <c r="H11592" i="1"/>
  <c r="H11588" i="1"/>
  <c r="H11584" i="1"/>
  <c r="H11580" i="1"/>
  <c r="H11576" i="1"/>
  <c r="H11572" i="1"/>
  <c r="H11568" i="1"/>
  <c r="H11564" i="1"/>
  <c r="H11560" i="1"/>
  <c r="H11556" i="1"/>
  <c r="H11552" i="1"/>
  <c r="H11548" i="1"/>
  <c r="H11544" i="1"/>
  <c r="H11540" i="1"/>
  <c r="H11536" i="1"/>
  <c r="H11532" i="1"/>
  <c r="H11528" i="1"/>
  <c r="H11524" i="1"/>
  <c r="H11520" i="1"/>
  <c r="H11516" i="1"/>
  <c r="H11512" i="1"/>
  <c r="H11508" i="1"/>
  <c r="H11504" i="1"/>
  <c r="H11500" i="1"/>
  <c r="H11496" i="1"/>
  <c r="H11492" i="1"/>
  <c r="H11488" i="1"/>
  <c r="H11484" i="1"/>
  <c r="H11480" i="1"/>
  <c r="H11476" i="1"/>
  <c r="H11472" i="1"/>
  <c r="H11468" i="1"/>
  <c r="H11464" i="1"/>
  <c r="H11460" i="1"/>
  <c r="H11456" i="1"/>
  <c r="H11452" i="1"/>
  <c r="H11448" i="1"/>
  <c r="H11444" i="1"/>
  <c r="H11440" i="1"/>
  <c r="H11436" i="1"/>
  <c r="H11432" i="1"/>
  <c r="H11428" i="1"/>
  <c r="H11424" i="1"/>
  <c r="H11420" i="1"/>
  <c r="H11416" i="1"/>
  <c r="H11412" i="1"/>
  <c r="H11408" i="1"/>
  <c r="H11404" i="1"/>
  <c r="H11400" i="1"/>
  <c r="H11396" i="1"/>
  <c r="H11392" i="1"/>
  <c r="H11388" i="1"/>
  <c r="H11384" i="1"/>
  <c r="H11380" i="1"/>
  <c r="H11376" i="1"/>
  <c r="H11372" i="1"/>
  <c r="H11368" i="1"/>
  <c r="H11364" i="1"/>
  <c r="H11360" i="1"/>
  <c r="H11356" i="1"/>
  <c r="H11352" i="1"/>
  <c r="H11348" i="1"/>
  <c r="H11344" i="1"/>
  <c r="H11340" i="1"/>
  <c r="H11336" i="1"/>
  <c r="H11332" i="1"/>
  <c r="H11328" i="1"/>
  <c r="H11324" i="1"/>
  <c r="H11320" i="1"/>
  <c r="H11316" i="1"/>
  <c r="H11312" i="1"/>
  <c r="H11308" i="1"/>
  <c r="H11304" i="1"/>
  <c r="H11300" i="1"/>
  <c r="H11296" i="1"/>
  <c r="H11292" i="1"/>
  <c r="H11288" i="1"/>
  <c r="H11284" i="1"/>
  <c r="H11280" i="1"/>
  <c r="H11276" i="1"/>
  <c r="H11272" i="1"/>
  <c r="H11268" i="1"/>
  <c r="H11264" i="1"/>
  <c r="H11260" i="1"/>
  <c r="H11256" i="1"/>
  <c r="H11252" i="1"/>
  <c r="H11248" i="1"/>
  <c r="H11244" i="1"/>
  <c r="H11240" i="1"/>
  <c r="H11236" i="1"/>
  <c r="H11232" i="1"/>
  <c r="H11228" i="1"/>
  <c r="H11224" i="1"/>
  <c r="H11220" i="1"/>
  <c r="H11216" i="1"/>
  <c r="H11212" i="1"/>
  <c r="H11208" i="1"/>
  <c r="H11204" i="1"/>
  <c r="H11200" i="1"/>
  <c r="H11196" i="1"/>
  <c r="H11192" i="1"/>
  <c r="H11188" i="1"/>
  <c r="H11184" i="1"/>
  <c r="H11180" i="1"/>
  <c r="H11176" i="1"/>
  <c r="H11172" i="1"/>
  <c r="H11168" i="1"/>
  <c r="H11164" i="1"/>
  <c r="H11160" i="1"/>
  <c r="H11156" i="1"/>
  <c r="H11152" i="1"/>
  <c r="H11148" i="1"/>
  <c r="H11144" i="1"/>
  <c r="H11140" i="1"/>
  <c r="H11136" i="1"/>
  <c r="H11132" i="1"/>
  <c r="H11128" i="1"/>
  <c r="H11124" i="1"/>
  <c r="H11120" i="1"/>
  <c r="H11116" i="1"/>
  <c r="H11112" i="1"/>
  <c r="H11108" i="1"/>
  <c r="H11104" i="1"/>
  <c r="H11100" i="1"/>
  <c r="H11096" i="1"/>
  <c r="H11092" i="1"/>
  <c r="H11088" i="1"/>
  <c r="H11084" i="1"/>
  <c r="H11080" i="1"/>
  <c r="H11076" i="1"/>
  <c r="H11072" i="1"/>
  <c r="H11068" i="1"/>
  <c r="H11064" i="1"/>
  <c r="H11060" i="1"/>
  <c r="H11056" i="1"/>
  <c r="H11052" i="1"/>
  <c r="H11048" i="1"/>
  <c r="H11044" i="1"/>
  <c r="H11040" i="1"/>
  <c r="H11036" i="1"/>
  <c r="H11032" i="1"/>
  <c r="H11028" i="1"/>
  <c r="H11024" i="1"/>
  <c r="H11020" i="1"/>
  <c r="H11016" i="1"/>
  <c r="H11012" i="1"/>
  <c r="H11008" i="1"/>
  <c r="H11004" i="1"/>
  <c r="H11000" i="1"/>
  <c r="H10996" i="1"/>
  <c r="H10992" i="1"/>
  <c r="H10988" i="1"/>
  <c r="H10984" i="1"/>
  <c r="H10980" i="1"/>
  <c r="H10976" i="1"/>
  <c r="H10972" i="1"/>
  <c r="H10968" i="1"/>
  <c r="H10964" i="1"/>
  <c r="H10960" i="1"/>
  <c r="H10956" i="1"/>
  <c r="H10952" i="1"/>
  <c r="H10948" i="1"/>
  <c r="H10944" i="1"/>
  <c r="H10940" i="1"/>
  <c r="H10936" i="1"/>
  <c r="H10932" i="1"/>
  <c r="H10928" i="1"/>
  <c r="H10924" i="1"/>
  <c r="H10920" i="1"/>
  <c r="H10916" i="1"/>
  <c r="H10912" i="1"/>
  <c r="H10908" i="1"/>
  <c r="H10904" i="1"/>
  <c r="H10900" i="1"/>
  <c r="H10896" i="1"/>
  <c r="H10892" i="1"/>
  <c r="H10888" i="1"/>
  <c r="H10884" i="1"/>
  <c r="H10880" i="1"/>
  <c r="H10876" i="1"/>
  <c r="H10872" i="1"/>
  <c r="H10868" i="1"/>
  <c r="H10864" i="1"/>
  <c r="H10860" i="1"/>
  <c r="H10856" i="1"/>
  <c r="H10852" i="1"/>
  <c r="H10848" i="1"/>
  <c r="H10844" i="1"/>
  <c r="H10840" i="1"/>
  <c r="H10836" i="1"/>
  <c r="H10832" i="1"/>
  <c r="H10828" i="1"/>
  <c r="H10824" i="1"/>
  <c r="H10820" i="1"/>
  <c r="H10816" i="1"/>
  <c r="H10812" i="1"/>
  <c r="H10808" i="1"/>
  <c r="H10804" i="1"/>
  <c r="H10800" i="1"/>
  <c r="H10796" i="1"/>
  <c r="H10792" i="1"/>
  <c r="H10788" i="1"/>
  <c r="H10784" i="1"/>
  <c r="H10780" i="1"/>
  <c r="H10776" i="1"/>
  <c r="H10772" i="1"/>
  <c r="H10768" i="1"/>
  <c r="H10764" i="1"/>
  <c r="H10760" i="1"/>
  <c r="H10756" i="1"/>
  <c r="H10752" i="1"/>
  <c r="H10748" i="1"/>
  <c r="H10744" i="1"/>
  <c r="H10740" i="1"/>
  <c r="H10736" i="1"/>
  <c r="H10732" i="1"/>
  <c r="H10728" i="1"/>
  <c r="H10724" i="1"/>
  <c r="H10720" i="1"/>
  <c r="H10716" i="1"/>
  <c r="H10712" i="1"/>
  <c r="H10708" i="1"/>
  <c r="H10704" i="1"/>
  <c r="H10700" i="1"/>
  <c r="H10696" i="1"/>
  <c r="H10692" i="1"/>
  <c r="H10688" i="1"/>
  <c r="H10684" i="1"/>
  <c r="H10680" i="1"/>
  <c r="H10676" i="1"/>
  <c r="H10672" i="1"/>
  <c r="H10668" i="1"/>
  <c r="H10664" i="1"/>
  <c r="H10660" i="1"/>
  <c r="H10656" i="1"/>
  <c r="H10652" i="1"/>
  <c r="H10648" i="1"/>
  <c r="H10644" i="1"/>
  <c r="H10640" i="1"/>
  <c r="H10636" i="1"/>
  <c r="H10632" i="1"/>
  <c r="H10628" i="1"/>
  <c r="H10624" i="1"/>
  <c r="H10620" i="1"/>
  <c r="H10616" i="1"/>
  <c r="H10612" i="1"/>
  <c r="H10608" i="1"/>
  <c r="H10604" i="1"/>
  <c r="H10600" i="1"/>
  <c r="H10596" i="1"/>
  <c r="H10592" i="1"/>
  <c r="H10588" i="1"/>
  <c r="H10584" i="1"/>
  <c r="H10580" i="1"/>
  <c r="H10576" i="1"/>
  <c r="H10572" i="1"/>
  <c r="H10568" i="1"/>
  <c r="H10564" i="1"/>
  <c r="H10560" i="1"/>
  <c r="H10556" i="1"/>
  <c r="H10552" i="1"/>
  <c r="H10548" i="1"/>
  <c r="H10544" i="1"/>
  <c r="H10540" i="1"/>
  <c r="H10536" i="1"/>
  <c r="H10532" i="1"/>
  <c r="H10528" i="1"/>
  <c r="H10524" i="1"/>
  <c r="H10520" i="1"/>
  <c r="H10516" i="1"/>
  <c r="H10512" i="1"/>
  <c r="H10508" i="1"/>
  <c r="H10504" i="1"/>
  <c r="H10500" i="1"/>
  <c r="H10496" i="1"/>
  <c r="H10492" i="1"/>
  <c r="H10488" i="1"/>
  <c r="H10484" i="1"/>
  <c r="H10480" i="1"/>
  <c r="H10476" i="1"/>
  <c r="H10472" i="1"/>
  <c r="H10468" i="1"/>
  <c r="H10464" i="1"/>
  <c r="H10460" i="1"/>
  <c r="H10456" i="1"/>
  <c r="H10452" i="1"/>
  <c r="H10448" i="1"/>
  <c r="H10444" i="1"/>
  <c r="H10440" i="1"/>
  <c r="H10436" i="1"/>
  <c r="H10432" i="1"/>
  <c r="H10428" i="1"/>
  <c r="H10424" i="1"/>
  <c r="H10420" i="1"/>
  <c r="H10416" i="1"/>
  <c r="H10412" i="1"/>
  <c r="H10408" i="1"/>
  <c r="H10404" i="1"/>
  <c r="H10400" i="1"/>
  <c r="H10396" i="1"/>
  <c r="H10392" i="1"/>
  <c r="H10388" i="1"/>
  <c r="H10384" i="1"/>
  <c r="H10380" i="1"/>
  <c r="H10376" i="1"/>
  <c r="H10372" i="1"/>
  <c r="H10368" i="1"/>
  <c r="H10364" i="1"/>
  <c r="H10360" i="1"/>
  <c r="H10356" i="1"/>
  <c r="H10352" i="1"/>
  <c r="H10348" i="1"/>
  <c r="H10344" i="1"/>
  <c r="H10340" i="1"/>
  <c r="H10336" i="1"/>
  <c r="H10332" i="1"/>
  <c r="H10328" i="1"/>
  <c r="H10324" i="1"/>
  <c r="H10320" i="1"/>
  <c r="H10316" i="1"/>
  <c r="H10312" i="1"/>
  <c r="H10308" i="1"/>
  <c r="H10304" i="1"/>
  <c r="H10300" i="1"/>
  <c r="H10296" i="1"/>
  <c r="H10292" i="1"/>
  <c r="H10288" i="1"/>
  <c r="H10284" i="1"/>
  <c r="H10280" i="1"/>
  <c r="H10276" i="1"/>
  <c r="H10272" i="1"/>
  <c r="H10268" i="1"/>
  <c r="H10264" i="1"/>
  <c r="H10260" i="1"/>
  <c r="H10256" i="1"/>
  <c r="H10252" i="1"/>
  <c r="H10248" i="1"/>
  <c r="H10244" i="1"/>
  <c r="H10240" i="1"/>
  <c r="H10236" i="1"/>
  <c r="H10232" i="1"/>
  <c r="H10228" i="1"/>
  <c r="H10224" i="1"/>
  <c r="H10220" i="1"/>
  <c r="H10216" i="1"/>
  <c r="H10212" i="1"/>
  <c r="H10208" i="1"/>
  <c r="H10204" i="1"/>
  <c r="H10200" i="1"/>
  <c r="H10196" i="1"/>
  <c r="H10192" i="1"/>
  <c r="H10188" i="1"/>
  <c r="H10184" i="1"/>
  <c r="H10180" i="1"/>
  <c r="H10176" i="1"/>
  <c r="H10172" i="1"/>
  <c r="H10168" i="1"/>
  <c r="H10164" i="1"/>
  <c r="H10160" i="1"/>
  <c r="H10156" i="1"/>
  <c r="H10152" i="1"/>
  <c r="H10148" i="1"/>
  <c r="H10144" i="1"/>
  <c r="H10140" i="1"/>
  <c r="H10136" i="1"/>
  <c r="H10132" i="1"/>
  <c r="H10128" i="1"/>
  <c r="H10124" i="1"/>
  <c r="H10120" i="1"/>
  <c r="H10116" i="1"/>
  <c r="H10112" i="1"/>
  <c r="H10108" i="1"/>
  <c r="H10104" i="1"/>
  <c r="H10100" i="1"/>
  <c r="H10096" i="1"/>
  <c r="H10092" i="1"/>
  <c r="H10088" i="1"/>
  <c r="H10084" i="1"/>
  <c r="H10080" i="1"/>
  <c r="H10076" i="1"/>
  <c r="H10072" i="1"/>
  <c r="H10068" i="1"/>
  <c r="H10064" i="1"/>
  <c r="H10060" i="1"/>
  <c r="H10056" i="1"/>
  <c r="H10052" i="1"/>
  <c r="H10048" i="1"/>
  <c r="H10044" i="1"/>
  <c r="H10040" i="1"/>
  <c r="H10036" i="1"/>
  <c r="H10032" i="1"/>
  <c r="H10028" i="1"/>
  <c r="H10024" i="1"/>
  <c r="H10020" i="1"/>
  <c r="H10016" i="1"/>
  <c r="H10012" i="1"/>
  <c r="H10008" i="1"/>
  <c r="H10004" i="1"/>
  <c r="H10000" i="1"/>
  <c r="H9996" i="1"/>
  <c r="H9992" i="1"/>
  <c r="H9988" i="1"/>
  <c r="H9984" i="1"/>
  <c r="H9980" i="1"/>
  <c r="H9976" i="1"/>
  <c r="H9972" i="1"/>
  <c r="H9968" i="1"/>
  <c r="H9964" i="1"/>
  <c r="H9960" i="1"/>
  <c r="H9956" i="1"/>
  <c r="H9952" i="1"/>
  <c r="H9948" i="1"/>
  <c r="H9944" i="1"/>
  <c r="H9940" i="1"/>
  <c r="H9936" i="1"/>
  <c r="H9932" i="1"/>
  <c r="H9928" i="1"/>
  <c r="H9924" i="1"/>
  <c r="H9920" i="1"/>
  <c r="H9916" i="1"/>
  <c r="H9912" i="1"/>
  <c r="H9908" i="1"/>
  <c r="H9904" i="1"/>
  <c r="H9900" i="1"/>
  <c r="H9896" i="1"/>
  <c r="H9892" i="1"/>
  <c r="H9888" i="1"/>
  <c r="H9884" i="1"/>
  <c r="H9880" i="1"/>
  <c r="H9876" i="1"/>
  <c r="H9872" i="1"/>
  <c r="H9868" i="1"/>
  <c r="H9864" i="1"/>
  <c r="H9860" i="1"/>
  <c r="H9856" i="1"/>
  <c r="H9852" i="1"/>
  <c r="H9848" i="1"/>
  <c r="H9844" i="1"/>
  <c r="H9840" i="1"/>
  <c r="H9836" i="1"/>
  <c r="H9832" i="1"/>
  <c r="H9828" i="1"/>
  <c r="H9824" i="1"/>
  <c r="H9820" i="1"/>
  <c r="H9816" i="1"/>
  <c r="H9812" i="1"/>
  <c r="H9808" i="1"/>
  <c r="H9804" i="1"/>
  <c r="H9800" i="1"/>
  <c r="H9796" i="1"/>
  <c r="H9792" i="1"/>
  <c r="H9788" i="1"/>
  <c r="H9784" i="1"/>
  <c r="H9780" i="1"/>
  <c r="H9776" i="1"/>
  <c r="H9772" i="1"/>
  <c r="H9768" i="1"/>
  <c r="H9764" i="1"/>
  <c r="H9760" i="1"/>
  <c r="H9756" i="1"/>
  <c r="H9752" i="1"/>
  <c r="H9748" i="1"/>
  <c r="H9744" i="1"/>
  <c r="H9740" i="1"/>
  <c r="H9736" i="1"/>
  <c r="H9732" i="1"/>
  <c r="H9728" i="1"/>
  <c r="H9724" i="1"/>
  <c r="H9720" i="1"/>
  <c r="H9716" i="1"/>
  <c r="H9712" i="1"/>
  <c r="H9708" i="1"/>
  <c r="H9704" i="1"/>
  <c r="H9700" i="1"/>
  <c r="H9696" i="1"/>
  <c r="H9692" i="1"/>
  <c r="H9688" i="1"/>
  <c r="H9684" i="1"/>
  <c r="H9680" i="1"/>
  <c r="H9676" i="1"/>
  <c r="H9672" i="1"/>
  <c r="H9668" i="1"/>
  <c r="H9664" i="1"/>
  <c r="H9660" i="1"/>
  <c r="H9656" i="1"/>
  <c r="H9652" i="1"/>
  <c r="H9648" i="1"/>
  <c r="H9644" i="1"/>
  <c r="H9640" i="1"/>
  <c r="H9636" i="1"/>
  <c r="H9632" i="1"/>
  <c r="H9628" i="1"/>
  <c r="H9624" i="1"/>
  <c r="H9620" i="1"/>
  <c r="H9616" i="1"/>
  <c r="H9612" i="1"/>
  <c r="H9608" i="1"/>
  <c r="H9604" i="1"/>
  <c r="H9600" i="1"/>
  <c r="H9596" i="1"/>
  <c r="H9592" i="1"/>
  <c r="H9588" i="1"/>
  <c r="H9584" i="1"/>
  <c r="H9580" i="1"/>
  <c r="H9576" i="1"/>
  <c r="H9572" i="1"/>
  <c r="H9568" i="1"/>
  <c r="H9564" i="1"/>
  <c r="H9560" i="1"/>
  <c r="H9556" i="1"/>
  <c r="H9552" i="1"/>
  <c r="H9548" i="1"/>
  <c r="H9544" i="1"/>
  <c r="H9540" i="1"/>
  <c r="H9536" i="1"/>
  <c r="H9532" i="1"/>
  <c r="H9528" i="1"/>
  <c r="H9524" i="1"/>
  <c r="H9520" i="1"/>
  <c r="H9516" i="1"/>
  <c r="H9512" i="1"/>
  <c r="H9508" i="1"/>
  <c r="H9504" i="1"/>
  <c r="H9500" i="1"/>
  <c r="H9496" i="1"/>
  <c r="H9492" i="1"/>
  <c r="H9488" i="1"/>
  <c r="H9484" i="1"/>
  <c r="H9480" i="1"/>
  <c r="H9476" i="1"/>
  <c r="H9472" i="1"/>
  <c r="H9468" i="1"/>
  <c r="H9464" i="1"/>
  <c r="H9460" i="1"/>
  <c r="H9456" i="1"/>
  <c r="H9452" i="1"/>
  <c r="H9448" i="1"/>
  <c r="H9444" i="1"/>
  <c r="H9440" i="1"/>
  <c r="H9436" i="1"/>
  <c r="H9432" i="1"/>
  <c r="H9428" i="1"/>
  <c r="H9424" i="1"/>
  <c r="H9420" i="1"/>
  <c r="H9416" i="1"/>
  <c r="H9412" i="1"/>
  <c r="H9408" i="1"/>
  <c r="H9404" i="1"/>
  <c r="H9400" i="1"/>
  <c r="H9396" i="1"/>
  <c r="H9392" i="1"/>
  <c r="H9388" i="1"/>
  <c r="H9384" i="1"/>
  <c r="H9380" i="1"/>
  <c r="H9376" i="1"/>
  <c r="H9372" i="1"/>
  <c r="H9368" i="1"/>
  <c r="H9364" i="1"/>
  <c r="H9360" i="1"/>
  <c r="H9356" i="1"/>
  <c r="H9352" i="1"/>
  <c r="H9348" i="1"/>
  <c r="H9344" i="1"/>
  <c r="H9340" i="1"/>
  <c r="H9336" i="1"/>
  <c r="H9332" i="1"/>
  <c r="H9328" i="1"/>
  <c r="H9324" i="1"/>
  <c r="H9320" i="1"/>
  <c r="H9316" i="1"/>
  <c r="H9312" i="1"/>
  <c r="H9308" i="1"/>
  <c r="H9304" i="1"/>
  <c r="H9300" i="1"/>
  <c r="H9296" i="1"/>
  <c r="H9292" i="1"/>
  <c r="H9288" i="1"/>
  <c r="H9284" i="1"/>
  <c r="H9280" i="1"/>
  <c r="H9276" i="1"/>
  <c r="H9272" i="1"/>
  <c r="H9268" i="1"/>
  <c r="H9264" i="1"/>
  <c r="H9260" i="1"/>
  <c r="H9256" i="1"/>
  <c r="H9252" i="1"/>
  <c r="H9248" i="1"/>
  <c r="H9244" i="1"/>
  <c r="H9240" i="1"/>
  <c r="H9236" i="1"/>
  <c r="H9232" i="1"/>
  <c r="H9228" i="1"/>
  <c r="H9224" i="1"/>
  <c r="H9220" i="1"/>
  <c r="H9216" i="1"/>
  <c r="H9212" i="1"/>
  <c r="H9208" i="1"/>
  <c r="H9204" i="1"/>
  <c r="H9200" i="1"/>
  <c r="H9196" i="1"/>
  <c r="H9192" i="1"/>
  <c r="H9188" i="1"/>
  <c r="H9184" i="1"/>
  <c r="H9180" i="1"/>
  <c r="H9176" i="1"/>
  <c r="H9172" i="1"/>
  <c r="H9168" i="1"/>
  <c r="H9164" i="1"/>
  <c r="H9160" i="1"/>
  <c r="H9156" i="1"/>
  <c r="H9152" i="1"/>
  <c r="H9148" i="1"/>
  <c r="H9144" i="1"/>
  <c r="H9140" i="1"/>
  <c r="H9136" i="1"/>
  <c r="H9132" i="1"/>
  <c r="H9128" i="1"/>
  <c r="H9124" i="1"/>
  <c r="H9120" i="1"/>
  <c r="H9116" i="1"/>
  <c r="H9112" i="1"/>
  <c r="H9108" i="1"/>
  <c r="H9104" i="1"/>
  <c r="H9100" i="1"/>
  <c r="H9096" i="1"/>
  <c r="H9092" i="1"/>
  <c r="H9088" i="1"/>
  <c r="H9084" i="1"/>
  <c r="H9080" i="1"/>
  <c r="H9076" i="1"/>
  <c r="H9072" i="1"/>
  <c r="H9068" i="1"/>
  <c r="H9064" i="1"/>
  <c r="H9060" i="1"/>
  <c r="H9056" i="1"/>
  <c r="H9052" i="1"/>
  <c r="H9048" i="1"/>
  <c r="H9044" i="1"/>
  <c r="H9040" i="1"/>
  <c r="H9036" i="1"/>
  <c r="H9032" i="1"/>
  <c r="H9028" i="1"/>
  <c r="H9024" i="1"/>
  <c r="H9020" i="1"/>
  <c r="H9016" i="1"/>
  <c r="H9012" i="1"/>
  <c r="H9008" i="1"/>
  <c r="H9004" i="1"/>
  <c r="H9000" i="1"/>
  <c r="H8996" i="1"/>
  <c r="H8992" i="1"/>
  <c r="H8988" i="1"/>
  <c r="H8984" i="1"/>
  <c r="H8980" i="1"/>
  <c r="H8976" i="1"/>
  <c r="H8972" i="1"/>
  <c r="H8968" i="1"/>
  <c r="H8964" i="1"/>
  <c r="H8960" i="1"/>
  <c r="H8956" i="1"/>
  <c r="H8952" i="1"/>
  <c r="H8948" i="1"/>
  <c r="H8944" i="1"/>
  <c r="H8940" i="1"/>
  <c r="H8936" i="1"/>
  <c r="H8932" i="1"/>
  <c r="H8928" i="1"/>
  <c r="H8924" i="1"/>
  <c r="H8920" i="1"/>
  <c r="H8916" i="1"/>
  <c r="H8912" i="1"/>
  <c r="H8908" i="1"/>
  <c r="H8904" i="1"/>
  <c r="H8900" i="1"/>
  <c r="H8896" i="1"/>
  <c r="H8892" i="1"/>
  <c r="H8888" i="1"/>
  <c r="H8884" i="1"/>
  <c r="H8880" i="1"/>
  <c r="H8876" i="1"/>
  <c r="H8872" i="1"/>
  <c r="H8868" i="1"/>
  <c r="H8864" i="1"/>
  <c r="H8860" i="1"/>
  <c r="H8856" i="1"/>
  <c r="H8852" i="1"/>
  <c r="H8848" i="1"/>
  <c r="H8844" i="1"/>
  <c r="H8840" i="1"/>
  <c r="H8836" i="1"/>
  <c r="H8832" i="1"/>
  <c r="H8828" i="1"/>
  <c r="H8824" i="1"/>
  <c r="H8820" i="1"/>
  <c r="H8816" i="1"/>
  <c r="H8812" i="1"/>
  <c r="H8808" i="1"/>
  <c r="H8804" i="1"/>
  <c r="H8800" i="1"/>
  <c r="H8796" i="1"/>
  <c r="H8792" i="1"/>
  <c r="H8788" i="1"/>
  <c r="H8784" i="1"/>
  <c r="H8780" i="1"/>
  <c r="H8776" i="1"/>
  <c r="H8772" i="1"/>
  <c r="H8768" i="1"/>
  <c r="H8764" i="1"/>
  <c r="H8760" i="1"/>
  <c r="H8756" i="1"/>
  <c r="H8752" i="1"/>
  <c r="H8748" i="1"/>
  <c r="H8744" i="1"/>
  <c r="H8740" i="1"/>
  <c r="H8736" i="1"/>
  <c r="H8732" i="1"/>
  <c r="H8728" i="1"/>
  <c r="H8724" i="1"/>
  <c r="H8720" i="1"/>
  <c r="H8716" i="1"/>
  <c r="H8712" i="1"/>
  <c r="H8708" i="1"/>
  <c r="H8704" i="1"/>
  <c r="H8700" i="1"/>
  <c r="H8696" i="1"/>
  <c r="H8692" i="1"/>
  <c r="H8688" i="1"/>
  <c r="H8684" i="1"/>
  <c r="H8680" i="1"/>
  <c r="H8676" i="1"/>
  <c r="H8672" i="1"/>
  <c r="H8668" i="1"/>
  <c r="H8664" i="1"/>
  <c r="H8660" i="1"/>
  <c r="H8656" i="1"/>
  <c r="H8652" i="1"/>
  <c r="H8648" i="1"/>
  <c r="H8644" i="1"/>
  <c r="H8640" i="1"/>
  <c r="H8636" i="1"/>
  <c r="H8632" i="1"/>
  <c r="H8628" i="1"/>
  <c r="H8624" i="1"/>
  <c r="H8620" i="1"/>
  <c r="H8616" i="1"/>
  <c r="H8612" i="1"/>
  <c r="H8608" i="1"/>
  <c r="H8604" i="1"/>
  <c r="H8600" i="1"/>
  <c r="H8596" i="1"/>
  <c r="H8592" i="1"/>
  <c r="H8588" i="1"/>
  <c r="H8584" i="1"/>
  <c r="H8580" i="1"/>
  <c r="H8576" i="1"/>
  <c r="H8572" i="1"/>
  <c r="H8568" i="1"/>
  <c r="H8564" i="1"/>
  <c r="H8560" i="1"/>
  <c r="H8556" i="1"/>
  <c r="H8552" i="1"/>
  <c r="H8548" i="1"/>
  <c r="H8544" i="1"/>
  <c r="H8540" i="1"/>
  <c r="H8536" i="1"/>
  <c r="H8532" i="1"/>
  <c r="H8528" i="1"/>
  <c r="H8524" i="1"/>
  <c r="H8520" i="1"/>
  <c r="H8516" i="1"/>
  <c r="H8512" i="1"/>
  <c r="H8508" i="1"/>
  <c r="H8504" i="1"/>
  <c r="H8500" i="1"/>
  <c r="H8496" i="1"/>
  <c r="H8492" i="1"/>
  <c r="H8488" i="1"/>
  <c r="H8484" i="1"/>
  <c r="H8480" i="1"/>
  <c r="H8476" i="1"/>
  <c r="H8472" i="1"/>
  <c r="H8468" i="1"/>
  <c r="H8464" i="1"/>
  <c r="H8460" i="1"/>
  <c r="H8456" i="1"/>
  <c r="H8452" i="1"/>
  <c r="H8448" i="1"/>
  <c r="H8444" i="1"/>
  <c r="H8440" i="1"/>
  <c r="H8436" i="1"/>
  <c r="H8432" i="1"/>
  <c r="H8428" i="1"/>
  <c r="H8424" i="1"/>
  <c r="H8420" i="1"/>
  <c r="H8416" i="1"/>
  <c r="H8412" i="1"/>
  <c r="H8408" i="1"/>
  <c r="H8404" i="1"/>
  <c r="H8400" i="1"/>
  <c r="H8396" i="1"/>
  <c r="H8392" i="1"/>
  <c r="H8388" i="1"/>
  <c r="H8384" i="1"/>
  <c r="H8380" i="1"/>
  <c r="H8376" i="1"/>
  <c r="H8372" i="1"/>
  <c r="H8368" i="1"/>
  <c r="H8364" i="1"/>
  <c r="H8360" i="1"/>
  <c r="H8356" i="1"/>
  <c r="H8352" i="1"/>
  <c r="H8348" i="1"/>
  <c r="H8344" i="1"/>
  <c r="H8340" i="1"/>
  <c r="H8336" i="1"/>
  <c r="H8332" i="1"/>
  <c r="H8328" i="1"/>
  <c r="H8324" i="1"/>
  <c r="H8320" i="1"/>
  <c r="H8316" i="1"/>
  <c r="H8312" i="1"/>
  <c r="H8308" i="1"/>
  <c r="H8304" i="1"/>
  <c r="H8300" i="1"/>
  <c r="H8296" i="1"/>
  <c r="H8292" i="1"/>
  <c r="H8288" i="1"/>
  <c r="H8284" i="1"/>
  <c r="H8280" i="1"/>
  <c r="H8276" i="1"/>
  <c r="H8272" i="1"/>
  <c r="H8268" i="1"/>
  <c r="H8264" i="1"/>
  <c r="H8260" i="1"/>
  <c r="H8256" i="1"/>
  <c r="H8252" i="1"/>
  <c r="H8248" i="1"/>
  <c r="H8244" i="1"/>
  <c r="H8240" i="1"/>
  <c r="H8236" i="1"/>
  <c r="H8232" i="1"/>
  <c r="H8228" i="1"/>
  <c r="H8224" i="1"/>
  <c r="H8220" i="1"/>
  <c r="H8216" i="1"/>
  <c r="H8212" i="1"/>
  <c r="H8208" i="1"/>
  <c r="H8204" i="1"/>
  <c r="H8200" i="1"/>
  <c r="H8196" i="1"/>
  <c r="H8192" i="1"/>
  <c r="H8188" i="1"/>
  <c r="H8184" i="1"/>
  <c r="H8180" i="1"/>
  <c r="H8176" i="1"/>
  <c r="H8172" i="1"/>
  <c r="H8168" i="1"/>
  <c r="H8164" i="1"/>
  <c r="H8160" i="1"/>
  <c r="H8156" i="1"/>
  <c r="H8152" i="1"/>
  <c r="H8148" i="1"/>
  <c r="H8144" i="1"/>
  <c r="H8140" i="1"/>
  <c r="H8136" i="1"/>
  <c r="H8132" i="1"/>
  <c r="H8128" i="1"/>
  <c r="H8124" i="1"/>
  <c r="H8120" i="1"/>
  <c r="H8116" i="1"/>
  <c r="H8112" i="1"/>
  <c r="H8108" i="1"/>
  <c r="H8104" i="1"/>
  <c r="H8100" i="1"/>
  <c r="H8096" i="1"/>
  <c r="H8092" i="1"/>
  <c r="H8088" i="1"/>
  <c r="H8084" i="1"/>
  <c r="H8080" i="1"/>
  <c r="H8076" i="1"/>
  <c r="H8072" i="1"/>
  <c r="H8068" i="1"/>
  <c r="H8064" i="1"/>
  <c r="H8060" i="1"/>
  <c r="H8056" i="1"/>
  <c r="H8052" i="1"/>
  <c r="H8048" i="1"/>
  <c r="H8044" i="1"/>
  <c r="H8040" i="1"/>
  <c r="H8036" i="1"/>
  <c r="H8032" i="1"/>
  <c r="H8028" i="1"/>
  <c r="H8024" i="1"/>
  <c r="H8020" i="1"/>
  <c r="H8016" i="1"/>
  <c r="H8012" i="1"/>
  <c r="H8008" i="1"/>
  <c r="H8004" i="1"/>
  <c r="H8000" i="1"/>
  <c r="H7996" i="1"/>
  <c r="H7992" i="1"/>
  <c r="H7988" i="1"/>
  <c r="H7984" i="1"/>
  <c r="H7980" i="1"/>
  <c r="H7976" i="1"/>
  <c r="H7972" i="1"/>
  <c r="H7968" i="1"/>
  <c r="H7964" i="1"/>
  <c r="H7960" i="1"/>
  <c r="H7956" i="1"/>
  <c r="H7952" i="1"/>
  <c r="H7948" i="1"/>
  <c r="H7944" i="1"/>
  <c r="H7940" i="1"/>
  <c r="H7936" i="1"/>
  <c r="H7932" i="1"/>
  <c r="H7928" i="1"/>
  <c r="H7924" i="1"/>
  <c r="H7920" i="1"/>
  <c r="H7916" i="1"/>
  <c r="H7912" i="1"/>
  <c r="H7908" i="1"/>
  <c r="H7904" i="1"/>
  <c r="H7900" i="1"/>
  <c r="H7896" i="1"/>
  <c r="H7892" i="1"/>
  <c r="H7888" i="1"/>
  <c r="H7884" i="1"/>
  <c r="H7880" i="1"/>
  <c r="H7876" i="1"/>
  <c r="H7872" i="1"/>
  <c r="H7868" i="1"/>
  <c r="H7864" i="1"/>
  <c r="H7860" i="1"/>
  <c r="H7856" i="1"/>
  <c r="H7852" i="1"/>
  <c r="H7848" i="1"/>
  <c r="H7844" i="1"/>
  <c r="H7840" i="1"/>
  <c r="H7836" i="1"/>
  <c r="H7832" i="1"/>
  <c r="H7828" i="1"/>
  <c r="H7824" i="1"/>
  <c r="H7820" i="1"/>
  <c r="H7816" i="1"/>
  <c r="H7812" i="1"/>
  <c r="H7808" i="1"/>
  <c r="H7804" i="1"/>
  <c r="H7800" i="1"/>
  <c r="H7796" i="1"/>
  <c r="H7792" i="1"/>
  <c r="H7788" i="1"/>
  <c r="H7784" i="1"/>
  <c r="H7780" i="1"/>
  <c r="H7776" i="1"/>
  <c r="H7772" i="1"/>
  <c r="H7768" i="1"/>
  <c r="H7764" i="1"/>
  <c r="H7760" i="1"/>
  <c r="H7756" i="1"/>
  <c r="H7752" i="1"/>
  <c r="H7748" i="1"/>
  <c r="H7744" i="1"/>
  <c r="H7740" i="1"/>
  <c r="H7736" i="1"/>
  <c r="H7732" i="1"/>
  <c r="H7728" i="1"/>
  <c r="H7724" i="1"/>
  <c r="H7720" i="1"/>
  <c r="H7716" i="1"/>
  <c r="H7712" i="1"/>
  <c r="H7708" i="1"/>
  <c r="H7704" i="1"/>
  <c r="H7700" i="1"/>
  <c r="H7696" i="1"/>
  <c r="H7692" i="1"/>
  <c r="H7688" i="1"/>
  <c r="H7684" i="1"/>
  <c r="H7680" i="1"/>
  <c r="H7676" i="1"/>
  <c r="H7672" i="1"/>
  <c r="H7668" i="1"/>
  <c r="H7664" i="1"/>
  <c r="H7660" i="1"/>
  <c r="H7656" i="1"/>
  <c r="H7652" i="1"/>
  <c r="H7648" i="1"/>
  <c r="H7644" i="1"/>
  <c r="H7640" i="1"/>
  <c r="H7636" i="1"/>
  <c r="H7632" i="1"/>
  <c r="H7628" i="1"/>
  <c r="H7624" i="1"/>
  <c r="H7620" i="1"/>
  <c r="H7616" i="1"/>
  <c r="H7612" i="1"/>
  <c r="H7608" i="1"/>
  <c r="H7604" i="1"/>
  <c r="H7600" i="1"/>
  <c r="H7596" i="1"/>
  <c r="H7592" i="1"/>
  <c r="H7588" i="1"/>
  <c r="H7584" i="1"/>
  <c r="H7580" i="1"/>
  <c r="H7576" i="1"/>
  <c r="H7572" i="1"/>
  <c r="H7568" i="1"/>
  <c r="H7564" i="1"/>
  <c r="H7560" i="1"/>
  <c r="H7556" i="1"/>
  <c r="H7552" i="1"/>
  <c r="H7548" i="1"/>
  <c r="H7544" i="1"/>
  <c r="H7540" i="1"/>
  <c r="H7536" i="1"/>
  <c r="H7532" i="1"/>
  <c r="H7528" i="1"/>
  <c r="H7524" i="1"/>
  <c r="H7520" i="1"/>
  <c r="H7516" i="1"/>
  <c r="H7512" i="1"/>
  <c r="H7508" i="1"/>
  <c r="H7504" i="1"/>
  <c r="H7500" i="1"/>
  <c r="H7496" i="1"/>
  <c r="H7492" i="1"/>
  <c r="H7488" i="1"/>
  <c r="H7484" i="1"/>
  <c r="H7480" i="1"/>
  <c r="H7476" i="1"/>
  <c r="H7472" i="1"/>
  <c r="H7468" i="1"/>
  <c r="H7464" i="1"/>
  <c r="H7460" i="1"/>
  <c r="H7456" i="1"/>
  <c r="H7452" i="1"/>
  <c r="H7448" i="1"/>
  <c r="H7444" i="1"/>
  <c r="H7440" i="1"/>
  <c r="H7436" i="1"/>
  <c r="H7432" i="1"/>
  <c r="H7428" i="1"/>
  <c r="H7424" i="1"/>
  <c r="H7420" i="1"/>
  <c r="H7416" i="1"/>
  <c r="H7412" i="1"/>
  <c r="H7408" i="1"/>
  <c r="H7404" i="1"/>
  <c r="H7400" i="1"/>
  <c r="H7396" i="1"/>
  <c r="H7392" i="1"/>
  <c r="H7388" i="1"/>
  <c r="H7384" i="1"/>
  <c r="H7380" i="1"/>
  <c r="H7376" i="1"/>
  <c r="H7372" i="1"/>
  <c r="H7368" i="1"/>
  <c r="H7364" i="1"/>
  <c r="H7360" i="1"/>
  <c r="H7356" i="1"/>
  <c r="H7352" i="1"/>
  <c r="H7348" i="1"/>
  <c r="H7344" i="1"/>
  <c r="H7340" i="1"/>
  <c r="H7336" i="1"/>
  <c r="H7332" i="1"/>
  <c r="H7328" i="1"/>
  <c r="H7324" i="1"/>
  <c r="H7320" i="1"/>
  <c r="H7316" i="1"/>
  <c r="H7312" i="1"/>
  <c r="H7308" i="1"/>
  <c r="H7304" i="1"/>
  <c r="H7300" i="1"/>
  <c r="H7296" i="1"/>
  <c r="H7292" i="1"/>
  <c r="H7288" i="1"/>
  <c r="H7284" i="1"/>
  <c r="H7280" i="1"/>
  <c r="H7276" i="1"/>
  <c r="H7272" i="1"/>
  <c r="H7268" i="1"/>
  <c r="H7264" i="1"/>
  <c r="H7260" i="1"/>
  <c r="H7256" i="1"/>
  <c r="H7252" i="1"/>
  <c r="H7248" i="1"/>
  <c r="H7244" i="1"/>
  <c r="H7240" i="1"/>
  <c r="H7236" i="1"/>
  <c r="H7232" i="1"/>
  <c r="H7228" i="1"/>
  <c r="H7224" i="1"/>
  <c r="H7220" i="1"/>
  <c r="H7216" i="1"/>
  <c r="H7212" i="1"/>
  <c r="H7208" i="1"/>
  <c r="H7204" i="1"/>
  <c r="H7200" i="1"/>
  <c r="H7196" i="1"/>
  <c r="H7192" i="1"/>
  <c r="H7188" i="1"/>
  <c r="H7184" i="1"/>
  <c r="H7180" i="1"/>
  <c r="H7176" i="1"/>
  <c r="H7172" i="1"/>
  <c r="H7168" i="1"/>
  <c r="H7164" i="1"/>
  <c r="H7160" i="1"/>
  <c r="H7156" i="1"/>
  <c r="H7152" i="1"/>
  <c r="H7148" i="1"/>
  <c r="H7144" i="1"/>
  <c r="H7140" i="1"/>
  <c r="H7136" i="1"/>
  <c r="H7132" i="1"/>
  <c r="H7128" i="1"/>
  <c r="H7124" i="1"/>
  <c r="H7120" i="1"/>
  <c r="H7116" i="1"/>
  <c r="H7112" i="1"/>
  <c r="H7108" i="1"/>
  <c r="H7104" i="1"/>
  <c r="H7100" i="1"/>
  <c r="H7096" i="1"/>
  <c r="H7092" i="1"/>
  <c r="H7088" i="1"/>
  <c r="H7084" i="1"/>
  <c r="H7080" i="1"/>
  <c r="H7076" i="1"/>
  <c r="H7072" i="1"/>
  <c r="H7068" i="1"/>
  <c r="H7064" i="1"/>
  <c r="H7060" i="1"/>
  <c r="H7056" i="1"/>
  <c r="H7052" i="1"/>
  <c r="H7048" i="1"/>
  <c r="H7044" i="1"/>
  <c r="H7040" i="1"/>
  <c r="H7036" i="1"/>
  <c r="H7032" i="1"/>
  <c r="H7028" i="1"/>
  <c r="H7024" i="1"/>
  <c r="H7020" i="1"/>
  <c r="H7016" i="1"/>
  <c r="H7012" i="1"/>
  <c r="H7008" i="1"/>
  <c r="H7004" i="1"/>
  <c r="H7000" i="1"/>
  <c r="H6996" i="1"/>
  <c r="H6992" i="1"/>
  <c r="H6988" i="1"/>
  <c r="H6984" i="1"/>
  <c r="H6980" i="1"/>
  <c r="H6976" i="1"/>
  <c r="H6972" i="1"/>
  <c r="H6968" i="1"/>
  <c r="H6964" i="1"/>
  <c r="H6960" i="1"/>
  <c r="H6956" i="1"/>
  <c r="H6952" i="1"/>
  <c r="H6948" i="1"/>
  <c r="H6944" i="1"/>
  <c r="H6940" i="1"/>
  <c r="H6936" i="1"/>
  <c r="H6932" i="1"/>
  <c r="H6928" i="1"/>
  <c r="H6924" i="1"/>
  <c r="H6920" i="1"/>
  <c r="H6916" i="1"/>
  <c r="H6912" i="1"/>
  <c r="H6908" i="1"/>
  <c r="H6904" i="1"/>
  <c r="H6900" i="1"/>
  <c r="H6896" i="1"/>
  <c r="H6892" i="1"/>
  <c r="H6888" i="1"/>
  <c r="H6884" i="1"/>
  <c r="H6880" i="1"/>
  <c r="H6876" i="1"/>
  <c r="H6872" i="1"/>
  <c r="H6868" i="1"/>
  <c r="H6864" i="1"/>
  <c r="H6860" i="1"/>
  <c r="H6856" i="1"/>
  <c r="H6852" i="1"/>
  <c r="H6848" i="1"/>
  <c r="H6844" i="1"/>
  <c r="H6840" i="1"/>
  <c r="H6836" i="1"/>
  <c r="H6832" i="1"/>
  <c r="H6828" i="1"/>
  <c r="H6824" i="1"/>
  <c r="H6820" i="1"/>
  <c r="H6816" i="1"/>
  <c r="H6812" i="1"/>
  <c r="H6808" i="1"/>
  <c r="H6804" i="1"/>
  <c r="H6800" i="1"/>
  <c r="H6796" i="1"/>
  <c r="H6792" i="1"/>
  <c r="H6788" i="1"/>
  <c r="H6784" i="1"/>
  <c r="H6780" i="1"/>
  <c r="H6776" i="1"/>
  <c r="H6772" i="1"/>
  <c r="H6768" i="1"/>
  <c r="H6764" i="1"/>
  <c r="H6760" i="1"/>
  <c r="H6756" i="1"/>
  <c r="H6752" i="1"/>
  <c r="H6748" i="1"/>
  <c r="H6744" i="1"/>
  <c r="H6740" i="1"/>
  <c r="H6736" i="1"/>
  <c r="H6732" i="1"/>
  <c r="H6728" i="1"/>
  <c r="H6724" i="1"/>
  <c r="H6720" i="1"/>
  <c r="H6716" i="1"/>
  <c r="H6712" i="1"/>
  <c r="H6708" i="1"/>
  <c r="H6704" i="1"/>
  <c r="H6700" i="1"/>
  <c r="H6696" i="1"/>
  <c r="H6692" i="1"/>
  <c r="H6688" i="1"/>
  <c r="H6684" i="1"/>
  <c r="H6680" i="1"/>
  <c r="H6676" i="1"/>
  <c r="H6672" i="1"/>
  <c r="H6668" i="1"/>
  <c r="H6664" i="1"/>
  <c r="H6660" i="1"/>
  <c r="H6656" i="1"/>
  <c r="H6652" i="1"/>
  <c r="H6648" i="1"/>
  <c r="H6644" i="1"/>
  <c r="H6640" i="1"/>
  <c r="H6636" i="1"/>
  <c r="H6632" i="1"/>
  <c r="H6628" i="1"/>
  <c r="H6624" i="1"/>
  <c r="H6620" i="1"/>
  <c r="H6616" i="1"/>
  <c r="H6612" i="1"/>
  <c r="H6608" i="1"/>
  <c r="H6604" i="1"/>
  <c r="H6600" i="1"/>
  <c r="H6596" i="1"/>
  <c r="H6592" i="1"/>
  <c r="H6588" i="1"/>
  <c r="H6584" i="1"/>
  <c r="H6580" i="1"/>
  <c r="H6576" i="1"/>
  <c r="H6572" i="1"/>
  <c r="H6568" i="1"/>
  <c r="H6564" i="1"/>
  <c r="H6560" i="1"/>
  <c r="H6556" i="1"/>
  <c r="H6552" i="1"/>
  <c r="H6548" i="1"/>
  <c r="H6544" i="1"/>
  <c r="H6540" i="1"/>
  <c r="H6536" i="1"/>
  <c r="H6532" i="1"/>
  <c r="H6528" i="1"/>
  <c r="H6524" i="1"/>
  <c r="H6520" i="1"/>
  <c r="H6516" i="1"/>
  <c r="H6512" i="1"/>
  <c r="H6508" i="1"/>
  <c r="H6504" i="1"/>
  <c r="H6500" i="1"/>
  <c r="H6496" i="1"/>
  <c r="H6492" i="1"/>
  <c r="H6488" i="1"/>
  <c r="H6484" i="1"/>
  <c r="H6480" i="1"/>
  <c r="H6476" i="1"/>
  <c r="H6472" i="1"/>
  <c r="H6468" i="1"/>
  <c r="H6464" i="1"/>
  <c r="H6460" i="1"/>
  <c r="H6456" i="1"/>
  <c r="H6452" i="1"/>
  <c r="H6448" i="1"/>
  <c r="H6444" i="1"/>
  <c r="H6440" i="1"/>
  <c r="H6436" i="1"/>
  <c r="H6432" i="1"/>
  <c r="H6428" i="1"/>
  <c r="H6424" i="1"/>
  <c r="H6420" i="1"/>
  <c r="H6416" i="1"/>
  <c r="H6412" i="1"/>
  <c r="H6408" i="1"/>
  <c r="H6404" i="1"/>
  <c r="H6400" i="1"/>
  <c r="H6396" i="1"/>
  <c r="H6392" i="1"/>
  <c r="H6388" i="1"/>
  <c r="H6384" i="1"/>
  <c r="H6380" i="1"/>
  <c r="H6376" i="1"/>
  <c r="H6372" i="1"/>
  <c r="H6368" i="1"/>
  <c r="H6364" i="1"/>
  <c r="H6360" i="1"/>
  <c r="H6356" i="1"/>
  <c r="H6352" i="1"/>
  <c r="H6348" i="1"/>
  <c r="H6344" i="1"/>
  <c r="H6340" i="1"/>
  <c r="H6336" i="1"/>
  <c r="H6332" i="1"/>
  <c r="H6328" i="1"/>
  <c r="H6324" i="1"/>
  <c r="H6320" i="1"/>
  <c r="H6316" i="1"/>
  <c r="H6312" i="1"/>
  <c r="H6308" i="1"/>
  <c r="H6304" i="1"/>
  <c r="H6300" i="1"/>
  <c r="H6296" i="1"/>
  <c r="H6292" i="1"/>
  <c r="H6288" i="1"/>
  <c r="H6284" i="1"/>
  <c r="H6280" i="1"/>
  <c r="H6276" i="1"/>
  <c r="H6272" i="1"/>
  <c r="H6268" i="1"/>
  <c r="H6264" i="1"/>
  <c r="H6260" i="1"/>
  <c r="H6256" i="1"/>
  <c r="H6252" i="1"/>
  <c r="H6248" i="1"/>
  <c r="H6244" i="1"/>
  <c r="H6240" i="1"/>
  <c r="H6236" i="1"/>
  <c r="H6232" i="1"/>
  <c r="H6228" i="1"/>
  <c r="H6224" i="1"/>
  <c r="H6220" i="1"/>
  <c r="H6216" i="1"/>
  <c r="H6212" i="1"/>
  <c r="H6208" i="1"/>
  <c r="H6204" i="1"/>
  <c r="H6200" i="1"/>
  <c r="H6196" i="1"/>
  <c r="H6192" i="1"/>
  <c r="H6188" i="1"/>
  <c r="H6184" i="1"/>
  <c r="H6180" i="1"/>
  <c r="H6176" i="1"/>
  <c r="H6172" i="1"/>
  <c r="H6168" i="1"/>
  <c r="H6164" i="1"/>
  <c r="H6160" i="1"/>
  <c r="H6156" i="1"/>
  <c r="H6152" i="1"/>
  <c r="H6148" i="1"/>
  <c r="H6144" i="1"/>
  <c r="H6140" i="1"/>
  <c r="H6136" i="1"/>
  <c r="H6132" i="1"/>
  <c r="H6128" i="1"/>
  <c r="H6124" i="1"/>
  <c r="H6120" i="1"/>
  <c r="H6116" i="1"/>
  <c r="H6112" i="1"/>
  <c r="H6108" i="1"/>
  <c r="H6104" i="1"/>
  <c r="H6100" i="1"/>
  <c r="H6096" i="1"/>
  <c r="H6092" i="1"/>
  <c r="H6088" i="1"/>
  <c r="H6084" i="1"/>
  <c r="H6080" i="1"/>
  <c r="H6076" i="1"/>
  <c r="H6072" i="1"/>
  <c r="H6068" i="1"/>
  <c r="H6064" i="1"/>
  <c r="H6060" i="1"/>
  <c r="H6056" i="1"/>
  <c r="H6052" i="1"/>
  <c r="H6048" i="1"/>
  <c r="H6044" i="1"/>
  <c r="H6040" i="1"/>
  <c r="H6036" i="1"/>
  <c r="H6032" i="1"/>
  <c r="H6028" i="1"/>
  <c r="H6024" i="1"/>
  <c r="H6020" i="1"/>
  <c r="H6016" i="1"/>
  <c r="H6012" i="1"/>
  <c r="H6008" i="1"/>
  <c r="H6004" i="1"/>
  <c r="H6000" i="1"/>
  <c r="H5996" i="1"/>
  <c r="H5992" i="1"/>
  <c r="H5988" i="1"/>
  <c r="H5984" i="1"/>
  <c r="H5980" i="1"/>
  <c r="H5976" i="1"/>
  <c r="H5972" i="1"/>
  <c r="H5968" i="1"/>
  <c r="H5964" i="1"/>
  <c r="H5960" i="1"/>
  <c r="H5956" i="1"/>
  <c r="H5952" i="1"/>
  <c r="H5948" i="1"/>
  <c r="H5944" i="1"/>
  <c r="H5940" i="1"/>
  <c r="H5936" i="1"/>
  <c r="H5932" i="1"/>
  <c r="H5928" i="1"/>
  <c r="H5924" i="1"/>
  <c r="H5920" i="1"/>
  <c r="H5916" i="1"/>
  <c r="H5912" i="1"/>
  <c r="H5908" i="1"/>
  <c r="H5904" i="1"/>
  <c r="H5900" i="1"/>
  <c r="H5896" i="1"/>
  <c r="H5892" i="1"/>
  <c r="H5888" i="1"/>
  <c r="H5884" i="1"/>
  <c r="H5880" i="1"/>
  <c r="H5876" i="1"/>
  <c r="H5872" i="1"/>
  <c r="H5868" i="1"/>
  <c r="H5864" i="1"/>
  <c r="H5860" i="1"/>
  <c r="H5856" i="1"/>
  <c r="H5852" i="1"/>
  <c r="H5848" i="1"/>
  <c r="H5844" i="1"/>
  <c r="H5840" i="1"/>
  <c r="H5836" i="1"/>
  <c r="H5832" i="1"/>
  <c r="H5828" i="1"/>
  <c r="H5824" i="1"/>
  <c r="H5820" i="1"/>
  <c r="H5816" i="1"/>
  <c r="H5812" i="1"/>
  <c r="H5808" i="1"/>
  <c r="H5804" i="1"/>
  <c r="H5800" i="1"/>
  <c r="H5796" i="1"/>
  <c r="H5792" i="1"/>
  <c r="H5788" i="1"/>
  <c r="H5784" i="1"/>
  <c r="H5780" i="1"/>
  <c r="H5776" i="1"/>
  <c r="H5772" i="1"/>
  <c r="H5768" i="1"/>
  <c r="H5764" i="1"/>
  <c r="H5760" i="1"/>
  <c r="H5756" i="1"/>
  <c r="H5752" i="1"/>
  <c r="H5748" i="1"/>
  <c r="H5744" i="1"/>
  <c r="H5740" i="1"/>
  <c r="H5736" i="1"/>
  <c r="H5732" i="1"/>
  <c r="H5728" i="1"/>
  <c r="H5724" i="1"/>
  <c r="H5720" i="1"/>
  <c r="H5716" i="1"/>
  <c r="H5712" i="1"/>
  <c r="H5708" i="1"/>
  <c r="H5704" i="1"/>
  <c r="H5700" i="1"/>
  <c r="H5696" i="1"/>
  <c r="H5692" i="1"/>
  <c r="H5688" i="1"/>
  <c r="H5684" i="1"/>
  <c r="H5680" i="1"/>
  <c r="H5676" i="1"/>
  <c r="H5672" i="1"/>
  <c r="H5668" i="1"/>
  <c r="H5664" i="1"/>
  <c r="H5660" i="1"/>
  <c r="H5656" i="1"/>
  <c r="H5652" i="1"/>
  <c r="H5648" i="1"/>
  <c r="H5644" i="1"/>
  <c r="H5640" i="1"/>
  <c r="H5636" i="1"/>
  <c r="H5632" i="1"/>
  <c r="H5628" i="1"/>
  <c r="H5624" i="1"/>
  <c r="H5620" i="1"/>
  <c r="H5616" i="1"/>
  <c r="H5612" i="1"/>
  <c r="H5608" i="1"/>
  <c r="H5604" i="1"/>
  <c r="H5600" i="1"/>
  <c r="H5596" i="1"/>
  <c r="H5592" i="1"/>
  <c r="H5588" i="1"/>
  <c r="H5584" i="1"/>
  <c r="H5580" i="1"/>
  <c r="H5576" i="1"/>
  <c r="H5572" i="1"/>
  <c r="H5568" i="1"/>
  <c r="H5564" i="1"/>
  <c r="H5560" i="1"/>
  <c r="H5556" i="1"/>
  <c r="H5552" i="1"/>
  <c r="H5548" i="1"/>
  <c r="H5544" i="1"/>
  <c r="H5540" i="1"/>
  <c r="H5536" i="1"/>
  <c r="H5532" i="1"/>
  <c r="H5528" i="1"/>
  <c r="H5524" i="1"/>
  <c r="H5520" i="1"/>
  <c r="H5516" i="1"/>
  <c r="H5512" i="1"/>
  <c r="H5508" i="1"/>
  <c r="H5504" i="1"/>
  <c r="H5500" i="1"/>
  <c r="H5496" i="1"/>
  <c r="H5492" i="1"/>
  <c r="H5488" i="1"/>
  <c r="H5484" i="1"/>
  <c r="H5480" i="1"/>
  <c r="H5476" i="1"/>
  <c r="H5472" i="1"/>
  <c r="H5468" i="1"/>
  <c r="H5464" i="1"/>
  <c r="H5460" i="1"/>
  <c r="H5456" i="1"/>
  <c r="H5452" i="1"/>
  <c r="H5448" i="1"/>
  <c r="H5444" i="1"/>
  <c r="H5440" i="1"/>
  <c r="H5436" i="1"/>
  <c r="H5432" i="1"/>
  <c r="H5428" i="1"/>
  <c r="H5424" i="1"/>
  <c r="H5420" i="1"/>
  <c r="H5416" i="1"/>
  <c r="H5412" i="1"/>
  <c r="H5408" i="1"/>
  <c r="H5404" i="1"/>
  <c r="H5400" i="1"/>
  <c r="H5396" i="1"/>
  <c r="H5392" i="1"/>
  <c r="H5388" i="1"/>
  <c r="H5384" i="1"/>
  <c r="H5380" i="1"/>
  <c r="H5376" i="1"/>
  <c r="H5372" i="1"/>
  <c r="H5368" i="1"/>
  <c r="H5364" i="1"/>
  <c r="H5360" i="1"/>
  <c r="H5356" i="1"/>
  <c r="H5352" i="1"/>
  <c r="H5348" i="1"/>
  <c r="H5344" i="1"/>
  <c r="H5340" i="1"/>
  <c r="H5336" i="1"/>
  <c r="H5332" i="1"/>
  <c r="H5328" i="1"/>
  <c r="H5324" i="1"/>
  <c r="H5320" i="1"/>
  <c r="H5316" i="1"/>
  <c r="H5312" i="1"/>
  <c r="H5308" i="1"/>
  <c r="H5304" i="1"/>
  <c r="H5300" i="1"/>
  <c r="H5296" i="1"/>
  <c r="H5292" i="1"/>
  <c r="H5288" i="1"/>
  <c r="H5284" i="1"/>
  <c r="H5280" i="1"/>
  <c r="H5276" i="1"/>
  <c r="H5272" i="1"/>
  <c r="H5268" i="1"/>
  <c r="H5264" i="1"/>
  <c r="H5260" i="1"/>
  <c r="H5256" i="1"/>
  <c r="H5252" i="1"/>
  <c r="H5248" i="1"/>
  <c r="H5244" i="1"/>
  <c r="H5240" i="1"/>
  <c r="H5236" i="1"/>
  <c r="H5232" i="1"/>
  <c r="H5228" i="1"/>
  <c r="H5224" i="1"/>
  <c r="H5220" i="1"/>
  <c r="H5216" i="1"/>
  <c r="H5212" i="1"/>
  <c r="H5208" i="1"/>
  <c r="H5204" i="1"/>
  <c r="H5200" i="1"/>
  <c r="H5196" i="1"/>
  <c r="H5192" i="1"/>
  <c r="H5188" i="1"/>
  <c r="H5184" i="1"/>
  <c r="H5180" i="1"/>
  <c r="H5176" i="1"/>
  <c r="H5172" i="1"/>
  <c r="H5168" i="1"/>
  <c r="H5164" i="1"/>
  <c r="H5160" i="1"/>
  <c r="H5156" i="1"/>
  <c r="H5152" i="1"/>
  <c r="H5148" i="1"/>
  <c r="H5144" i="1"/>
  <c r="H5140" i="1"/>
  <c r="H5136" i="1"/>
  <c r="H5132" i="1"/>
  <c r="H5128" i="1"/>
  <c r="H5124" i="1"/>
  <c r="H5120" i="1"/>
  <c r="H5116" i="1"/>
  <c r="H5112" i="1"/>
  <c r="H5108" i="1"/>
  <c r="H5104" i="1"/>
  <c r="H5100" i="1"/>
  <c r="H5096" i="1"/>
  <c r="H5092" i="1"/>
  <c r="H5088" i="1"/>
  <c r="H5084" i="1"/>
  <c r="H5080" i="1"/>
  <c r="H5076" i="1"/>
  <c r="H5072" i="1"/>
  <c r="H5068" i="1"/>
  <c r="H5064" i="1"/>
  <c r="H5060" i="1"/>
  <c r="H5056" i="1"/>
  <c r="H5052" i="1"/>
  <c r="H5048" i="1"/>
  <c r="H5044" i="1"/>
  <c r="H5040" i="1"/>
  <c r="H5036" i="1"/>
  <c r="H5032" i="1"/>
  <c r="H5028" i="1"/>
  <c r="H5024" i="1"/>
  <c r="H5020" i="1"/>
  <c r="H5016" i="1"/>
  <c r="H5012" i="1"/>
  <c r="H5008" i="1"/>
  <c r="H5004" i="1"/>
  <c r="H5000" i="1"/>
  <c r="H4996" i="1"/>
  <c r="H4992" i="1"/>
  <c r="H4988" i="1"/>
  <c r="H4984" i="1"/>
  <c r="H4980" i="1"/>
  <c r="H4976" i="1"/>
  <c r="H4972" i="1"/>
  <c r="H4968" i="1"/>
  <c r="H4964" i="1"/>
  <c r="H4960" i="1"/>
  <c r="H4956" i="1"/>
  <c r="H4952" i="1"/>
  <c r="H4948" i="1"/>
  <c r="H4944" i="1"/>
  <c r="H4940" i="1"/>
  <c r="H4936" i="1"/>
  <c r="H4932" i="1"/>
  <c r="H4928" i="1"/>
  <c r="H4924" i="1"/>
  <c r="H4920" i="1"/>
  <c r="H4916" i="1"/>
  <c r="H4912" i="1"/>
  <c r="H4908" i="1"/>
  <c r="H4904" i="1"/>
  <c r="H4900" i="1"/>
  <c r="H4896" i="1"/>
  <c r="H4892" i="1"/>
  <c r="H4888" i="1"/>
  <c r="H4884" i="1"/>
  <c r="H4880" i="1"/>
  <c r="H4876" i="1"/>
  <c r="H4872" i="1"/>
  <c r="H4868" i="1"/>
  <c r="H4864" i="1"/>
  <c r="H4860" i="1"/>
  <c r="H4856" i="1"/>
  <c r="H4852" i="1"/>
  <c r="H4848" i="1"/>
  <c r="H4844" i="1"/>
  <c r="H4840" i="1"/>
  <c r="H4836" i="1"/>
  <c r="H4832" i="1"/>
  <c r="H4828" i="1"/>
  <c r="H4824" i="1"/>
  <c r="H4820" i="1"/>
  <c r="H4816" i="1"/>
  <c r="H4812" i="1"/>
  <c r="H4808" i="1"/>
  <c r="H4804" i="1"/>
  <c r="H4800" i="1"/>
  <c r="H4796" i="1"/>
  <c r="H4792" i="1"/>
  <c r="H4788" i="1"/>
  <c r="H4784" i="1"/>
  <c r="H4780" i="1"/>
  <c r="H4776" i="1"/>
  <c r="H4772" i="1"/>
  <c r="H4768" i="1"/>
  <c r="H4764" i="1"/>
  <c r="H4760" i="1"/>
  <c r="H4756" i="1"/>
  <c r="H4752" i="1"/>
  <c r="H4748" i="1"/>
  <c r="H4744" i="1"/>
  <c r="H4740" i="1"/>
  <c r="H4736" i="1"/>
  <c r="H4732" i="1"/>
  <c r="H4728" i="1"/>
  <c r="H4724" i="1"/>
  <c r="H4720" i="1"/>
  <c r="H4716" i="1"/>
  <c r="H4712" i="1"/>
  <c r="H4708" i="1"/>
  <c r="H4704" i="1"/>
  <c r="H4700" i="1"/>
  <c r="H4696" i="1"/>
  <c r="H4692" i="1"/>
  <c r="H4688" i="1"/>
  <c r="H4684" i="1"/>
  <c r="H4680" i="1"/>
  <c r="H4676" i="1"/>
  <c r="H4672" i="1"/>
  <c r="H4668" i="1"/>
  <c r="H4664" i="1"/>
  <c r="H4660" i="1"/>
  <c r="H4656" i="1"/>
  <c r="H4652" i="1"/>
  <c r="H4648" i="1"/>
  <c r="H4644" i="1"/>
  <c r="H4640" i="1"/>
  <c r="H4636" i="1"/>
  <c r="H4632" i="1"/>
  <c r="H4628" i="1"/>
  <c r="H4624" i="1"/>
  <c r="H4620" i="1"/>
  <c r="H4616" i="1"/>
  <c r="H4612" i="1"/>
  <c r="H4608" i="1"/>
  <c r="H4604" i="1"/>
  <c r="H4600" i="1"/>
  <c r="H4596" i="1"/>
  <c r="H4592" i="1"/>
  <c r="H4588" i="1"/>
  <c r="H4584" i="1"/>
  <c r="H4580" i="1"/>
  <c r="H4576" i="1"/>
  <c r="H4572" i="1"/>
  <c r="H4568" i="1"/>
  <c r="H4564" i="1"/>
  <c r="H4560" i="1"/>
  <c r="H4556" i="1"/>
  <c r="H4552" i="1"/>
  <c r="H4548" i="1"/>
  <c r="H4544" i="1"/>
  <c r="H4540" i="1"/>
  <c r="H4536" i="1"/>
  <c r="H4532" i="1"/>
  <c r="H4528" i="1"/>
  <c r="H4524" i="1"/>
  <c r="H4520" i="1"/>
  <c r="H4516" i="1"/>
  <c r="H4512" i="1"/>
  <c r="H4508" i="1"/>
  <c r="H4504" i="1"/>
  <c r="H4500" i="1"/>
  <c r="H4496" i="1"/>
  <c r="H4492" i="1"/>
  <c r="H4488" i="1"/>
  <c r="H4484" i="1"/>
  <c r="H4480" i="1"/>
  <c r="H4476" i="1"/>
  <c r="H4472" i="1"/>
  <c r="H4468" i="1"/>
  <c r="H4464" i="1"/>
  <c r="H4460" i="1"/>
  <c r="H4456" i="1"/>
  <c r="H4452" i="1"/>
  <c r="H4448" i="1"/>
  <c r="H4444" i="1"/>
  <c r="H4440" i="1"/>
  <c r="H4436" i="1"/>
  <c r="H4432" i="1"/>
  <c r="H4428" i="1"/>
  <c r="H4424" i="1"/>
  <c r="H4420" i="1"/>
  <c r="H4416" i="1"/>
  <c r="H4412" i="1"/>
  <c r="H4408" i="1"/>
  <c r="H4404" i="1"/>
  <c r="H4400" i="1"/>
  <c r="H4396" i="1"/>
  <c r="H4392" i="1"/>
  <c r="H4388" i="1"/>
  <c r="H4384" i="1"/>
  <c r="H4380" i="1"/>
  <c r="H4376" i="1"/>
  <c r="H4372" i="1"/>
  <c r="H4368" i="1"/>
  <c r="H4364" i="1"/>
  <c r="H4360" i="1"/>
  <c r="H4356" i="1"/>
  <c r="H4352" i="1"/>
  <c r="H4348" i="1"/>
  <c r="H4344" i="1"/>
  <c r="H4340" i="1"/>
  <c r="H4336" i="1"/>
  <c r="H4332" i="1"/>
  <c r="H4328" i="1"/>
  <c r="H4324" i="1"/>
  <c r="H4320" i="1"/>
  <c r="H4316" i="1"/>
  <c r="H4312" i="1"/>
  <c r="H4308" i="1"/>
  <c r="H4304" i="1"/>
  <c r="H4300" i="1"/>
  <c r="H4296" i="1"/>
  <c r="H4292" i="1"/>
  <c r="H4288" i="1"/>
  <c r="H4284" i="1"/>
  <c r="H4280" i="1"/>
  <c r="H4276" i="1"/>
  <c r="H4272" i="1"/>
  <c r="H4268" i="1"/>
  <c r="H4264" i="1"/>
  <c r="H4260" i="1"/>
  <c r="H4256" i="1"/>
  <c r="H4252" i="1"/>
  <c r="H4248" i="1"/>
  <c r="H4244" i="1"/>
  <c r="H4240" i="1"/>
  <c r="H4236" i="1"/>
  <c r="H4232" i="1"/>
  <c r="H4228" i="1"/>
  <c r="H4224" i="1"/>
  <c r="H4220" i="1"/>
  <c r="H4216" i="1"/>
  <c r="H4212" i="1"/>
  <c r="H4208" i="1"/>
  <c r="H4204" i="1"/>
  <c r="H4200" i="1"/>
  <c r="H4196" i="1"/>
  <c r="H4192" i="1"/>
  <c r="H4188" i="1"/>
  <c r="H4184" i="1"/>
  <c r="H4180" i="1"/>
  <c r="H4176" i="1"/>
  <c r="H4172" i="1"/>
  <c r="H4168" i="1"/>
  <c r="H4164" i="1"/>
  <c r="H4160" i="1"/>
  <c r="H4156" i="1"/>
  <c r="H4152" i="1"/>
  <c r="H4148" i="1"/>
  <c r="H4144" i="1"/>
  <c r="H4140" i="1"/>
  <c r="H4136" i="1"/>
  <c r="H4132" i="1"/>
  <c r="H4128" i="1"/>
  <c r="H4124" i="1"/>
  <c r="H4120" i="1"/>
  <c r="H4116" i="1"/>
  <c r="H4112" i="1"/>
  <c r="H4108" i="1"/>
  <c r="H4104" i="1"/>
  <c r="H4100" i="1"/>
  <c r="H4096" i="1"/>
  <c r="H4092" i="1"/>
  <c r="H4088" i="1"/>
  <c r="H4084" i="1"/>
  <c r="H4080" i="1"/>
  <c r="H4076" i="1"/>
  <c r="H4072" i="1"/>
  <c r="H4068" i="1"/>
  <c r="H4064" i="1"/>
  <c r="H4060" i="1"/>
  <c r="H4056" i="1"/>
  <c r="H4052" i="1"/>
  <c r="H4048" i="1"/>
  <c r="H4044" i="1"/>
  <c r="H4040" i="1"/>
  <c r="H4036" i="1"/>
  <c r="H4032" i="1"/>
  <c r="H4028" i="1"/>
  <c r="H4024" i="1"/>
  <c r="H4020" i="1"/>
  <c r="H4016" i="1"/>
  <c r="H4012" i="1"/>
  <c r="H4008" i="1"/>
  <c r="H4004" i="1"/>
  <c r="H4000" i="1"/>
  <c r="H3996" i="1"/>
  <c r="H3992" i="1"/>
  <c r="H3988" i="1"/>
  <c r="H3984" i="1"/>
  <c r="H3980" i="1"/>
  <c r="H3976" i="1"/>
  <c r="H3972" i="1"/>
  <c r="H3968" i="1"/>
  <c r="H3964" i="1"/>
  <c r="H3960" i="1"/>
  <c r="H3956" i="1"/>
  <c r="H3952" i="1"/>
  <c r="H3948" i="1"/>
  <c r="H3944" i="1"/>
  <c r="H3940" i="1"/>
  <c r="H3936" i="1"/>
  <c r="H3932" i="1"/>
  <c r="H3928" i="1"/>
  <c r="H3924" i="1"/>
  <c r="H3920" i="1"/>
  <c r="H3916" i="1"/>
  <c r="H3912" i="1"/>
  <c r="H3908" i="1"/>
  <c r="H3904" i="1"/>
  <c r="H3900" i="1"/>
  <c r="H3896" i="1"/>
  <c r="H3892" i="1"/>
  <c r="H3888" i="1"/>
  <c r="H3884" i="1"/>
  <c r="H3880" i="1"/>
  <c r="H3876" i="1"/>
  <c r="H3872" i="1"/>
  <c r="H3868" i="1"/>
  <c r="H3864" i="1"/>
  <c r="H3860" i="1"/>
  <c r="H3856" i="1"/>
  <c r="H3852" i="1"/>
  <c r="H3848" i="1"/>
  <c r="H3844" i="1"/>
  <c r="H3840" i="1"/>
  <c r="H3836" i="1"/>
  <c r="H3832" i="1"/>
  <c r="H3828" i="1"/>
  <c r="H3824" i="1"/>
  <c r="H3820" i="1"/>
  <c r="H3816" i="1"/>
  <c r="H3812" i="1"/>
  <c r="H3808" i="1"/>
  <c r="H3804" i="1"/>
  <c r="H3800" i="1"/>
  <c r="H3796" i="1"/>
  <c r="H3792" i="1"/>
  <c r="H3788" i="1"/>
  <c r="H3784" i="1"/>
  <c r="H3780" i="1"/>
  <c r="H3776" i="1"/>
  <c r="H3772" i="1"/>
  <c r="H3768" i="1"/>
  <c r="H3764" i="1"/>
  <c r="H3760" i="1"/>
  <c r="H3756" i="1"/>
  <c r="H3752" i="1"/>
  <c r="H3748" i="1"/>
  <c r="H3744" i="1"/>
  <c r="H3740" i="1"/>
  <c r="H3736" i="1"/>
  <c r="H3732" i="1"/>
  <c r="H3728" i="1"/>
  <c r="H3724" i="1"/>
  <c r="H3720" i="1"/>
  <c r="H3716" i="1"/>
  <c r="H3712" i="1"/>
  <c r="H3708" i="1"/>
  <c r="H3704" i="1"/>
  <c r="H3700" i="1"/>
  <c r="H3696" i="1"/>
  <c r="H3692" i="1"/>
  <c r="H3688" i="1"/>
  <c r="H3684" i="1"/>
  <c r="H3680" i="1"/>
  <c r="H3676" i="1"/>
  <c r="H3672" i="1"/>
  <c r="H3668" i="1"/>
  <c r="H3664" i="1"/>
  <c r="H3660" i="1"/>
  <c r="H3656" i="1"/>
  <c r="H3652" i="1"/>
  <c r="H3648" i="1"/>
  <c r="H3644" i="1"/>
  <c r="H3640" i="1"/>
  <c r="H3636" i="1"/>
  <c r="H3632" i="1"/>
  <c r="H3628" i="1"/>
  <c r="H3624" i="1"/>
  <c r="H3620" i="1"/>
  <c r="H3616" i="1"/>
  <c r="H3612" i="1"/>
  <c r="H3608" i="1"/>
  <c r="H3604" i="1"/>
  <c r="H3600" i="1"/>
  <c r="H3596" i="1"/>
  <c r="H3592" i="1"/>
  <c r="H3588" i="1"/>
  <c r="H3584" i="1"/>
  <c r="H3580" i="1"/>
  <c r="H3576" i="1"/>
  <c r="H3572" i="1"/>
  <c r="H3568" i="1"/>
  <c r="H3564" i="1"/>
  <c r="H3560" i="1"/>
  <c r="H3556" i="1"/>
  <c r="H3552" i="1"/>
  <c r="H3548" i="1"/>
  <c r="H3544" i="1"/>
  <c r="H3540" i="1"/>
  <c r="H3536" i="1"/>
  <c r="H3532" i="1"/>
  <c r="H3528" i="1"/>
  <c r="H3524" i="1"/>
  <c r="H3520" i="1"/>
  <c r="H3516" i="1"/>
  <c r="H3512" i="1"/>
  <c r="H3508" i="1"/>
  <c r="H3504" i="1"/>
  <c r="H3500" i="1"/>
  <c r="H3496" i="1"/>
  <c r="H3492" i="1"/>
  <c r="H3488" i="1"/>
  <c r="H3484" i="1"/>
  <c r="H3480" i="1"/>
  <c r="H3476" i="1"/>
  <c r="H3472" i="1"/>
  <c r="H3468" i="1"/>
  <c r="H3464" i="1"/>
  <c r="H3460" i="1"/>
  <c r="H3456" i="1"/>
  <c r="H3452" i="1"/>
  <c r="H3448" i="1"/>
  <c r="H3444" i="1"/>
  <c r="H3440" i="1"/>
  <c r="H3436" i="1"/>
  <c r="H3432" i="1"/>
  <c r="H3428" i="1"/>
  <c r="H3424" i="1"/>
  <c r="H3420" i="1"/>
  <c r="H3416" i="1"/>
  <c r="H3412" i="1"/>
  <c r="H3408" i="1"/>
  <c r="H3404" i="1"/>
  <c r="H3400" i="1"/>
  <c r="H3396" i="1"/>
  <c r="H3392" i="1"/>
  <c r="H3388" i="1"/>
  <c r="H3384" i="1"/>
  <c r="H3380" i="1"/>
  <c r="H3376" i="1"/>
  <c r="H3372" i="1"/>
  <c r="H3368" i="1"/>
  <c r="H3364" i="1"/>
  <c r="H3360" i="1"/>
  <c r="H3356" i="1"/>
  <c r="H3352" i="1"/>
  <c r="H3348" i="1"/>
  <c r="H3344" i="1"/>
  <c r="H3340" i="1"/>
  <c r="H3336" i="1"/>
  <c r="H3332" i="1"/>
  <c r="H3328" i="1"/>
  <c r="H3324" i="1"/>
  <c r="H3320" i="1"/>
  <c r="H3316" i="1"/>
  <c r="H3312" i="1"/>
  <c r="H3308" i="1"/>
  <c r="H3304" i="1"/>
  <c r="H3300" i="1"/>
  <c r="H3296" i="1"/>
  <c r="H3292" i="1"/>
  <c r="H3288" i="1"/>
  <c r="H3284" i="1"/>
  <c r="H3280" i="1"/>
  <c r="H3276" i="1"/>
  <c r="H3272" i="1"/>
  <c r="H3268" i="1"/>
  <c r="H3264" i="1"/>
  <c r="H3260" i="1"/>
  <c r="H3256" i="1"/>
  <c r="H3252" i="1"/>
  <c r="H3248" i="1"/>
  <c r="H3244" i="1"/>
  <c r="H3240" i="1"/>
  <c r="H3236" i="1"/>
  <c r="H3232" i="1"/>
  <c r="H3228" i="1"/>
  <c r="H3224" i="1"/>
  <c r="H3220" i="1"/>
  <c r="H3216" i="1"/>
  <c r="H3212" i="1"/>
  <c r="H3208" i="1"/>
  <c r="H3204" i="1"/>
  <c r="H3200" i="1"/>
  <c r="H3196" i="1"/>
  <c r="H3192" i="1"/>
  <c r="H3188" i="1"/>
  <c r="H3184" i="1"/>
  <c r="H3180" i="1"/>
  <c r="H3176" i="1"/>
  <c r="H3172" i="1"/>
  <c r="H3168" i="1"/>
  <c r="H3164" i="1"/>
  <c r="H3160" i="1"/>
  <c r="H3156" i="1"/>
  <c r="H3152" i="1"/>
  <c r="H3148" i="1"/>
  <c r="H3144" i="1"/>
  <c r="H3140" i="1"/>
  <c r="H3136" i="1"/>
  <c r="H3132" i="1"/>
  <c r="H3128" i="1"/>
  <c r="H3124" i="1"/>
  <c r="H3120" i="1"/>
  <c r="H3116" i="1"/>
  <c r="H3112" i="1"/>
  <c r="H3108" i="1"/>
  <c r="H3104" i="1"/>
  <c r="H3100" i="1"/>
  <c r="H3096" i="1"/>
  <c r="H3092" i="1"/>
  <c r="H3088" i="1"/>
  <c r="H3084" i="1"/>
  <c r="H3080" i="1"/>
  <c r="H3076" i="1"/>
  <c r="H3072" i="1"/>
  <c r="H3068" i="1"/>
  <c r="H3064" i="1"/>
  <c r="H3060" i="1"/>
  <c r="H3056" i="1"/>
  <c r="H3052" i="1"/>
  <c r="H3048" i="1"/>
  <c r="H3044" i="1"/>
  <c r="H3040" i="1"/>
  <c r="H3036" i="1"/>
  <c r="H3032" i="1"/>
  <c r="H3028" i="1"/>
  <c r="H3024" i="1"/>
  <c r="H3020" i="1"/>
  <c r="H3016" i="1"/>
  <c r="H3012" i="1"/>
  <c r="H3008" i="1"/>
  <c r="H3004" i="1"/>
  <c r="H3000" i="1"/>
  <c r="H2996" i="1"/>
  <c r="H2992" i="1"/>
  <c r="H2988" i="1"/>
  <c r="H2984" i="1"/>
  <c r="H2980" i="1"/>
  <c r="H2976" i="1"/>
  <c r="H2972" i="1"/>
  <c r="H2968" i="1"/>
  <c r="H2964" i="1"/>
  <c r="H2960" i="1"/>
  <c r="H2956" i="1"/>
  <c r="H2952" i="1"/>
  <c r="H2948" i="1"/>
  <c r="H2944" i="1"/>
  <c r="H2940" i="1"/>
  <c r="H2936" i="1"/>
  <c r="H2932" i="1"/>
  <c r="H2928" i="1"/>
  <c r="H2924" i="1"/>
  <c r="H2920" i="1"/>
  <c r="H2916" i="1"/>
  <c r="H2912" i="1"/>
  <c r="H2908" i="1"/>
  <c r="H2904" i="1"/>
  <c r="H2900" i="1"/>
  <c r="H2896" i="1"/>
  <c r="H2892" i="1"/>
  <c r="H2888" i="1"/>
  <c r="H2884" i="1"/>
  <c r="H2880" i="1"/>
  <c r="H2876" i="1"/>
  <c r="H2872" i="1"/>
  <c r="H2868" i="1"/>
  <c r="H2864" i="1"/>
  <c r="H2860" i="1"/>
  <c r="H2856" i="1"/>
  <c r="H2852" i="1"/>
  <c r="H2848" i="1"/>
  <c r="H2844" i="1"/>
  <c r="H2840" i="1"/>
  <c r="H2836" i="1"/>
  <c r="H2832" i="1"/>
  <c r="H2828" i="1"/>
  <c r="H2824" i="1"/>
  <c r="H2820" i="1"/>
  <c r="H2816" i="1"/>
  <c r="H2812" i="1"/>
  <c r="H2808" i="1"/>
  <c r="H2804" i="1"/>
  <c r="H2800" i="1"/>
  <c r="H2796" i="1"/>
  <c r="H2792" i="1"/>
  <c r="H2788" i="1"/>
  <c r="H2784" i="1"/>
  <c r="H2780" i="1"/>
  <c r="H2776" i="1"/>
  <c r="H2772" i="1"/>
  <c r="H2768" i="1"/>
  <c r="H2764" i="1"/>
  <c r="H2760" i="1"/>
  <c r="H2756" i="1"/>
  <c r="H2752" i="1"/>
  <c r="H2748" i="1"/>
  <c r="H2744" i="1"/>
  <c r="H2740" i="1"/>
  <c r="H2736" i="1"/>
  <c r="H2732" i="1"/>
  <c r="H2728" i="1"/>
  <c r="H2724" i="1"/>
  <c r="H2720" i="1"/>
  <c r="H2716" i="1"/>
  <c r="H2712" i="1"/>
  <c r="H2708" i="1"/>
  <c r="H2704" i="1"/>
  <c r="H2700" i="1"/>
  <c r="H2696" i="1"/>
  <c r="H2692" i="1"/>
  <c r="H2688" i="1"/>
  <c r="H2684" i="1"/>
  <c r="H2680" i="1"/>
  <c r="H2676" i="1"/>
  <c r="H2672" i="1"/>
  <c r="H2668" i="1"/>
  <c r="H2664" i="1"/>
  <c r="H2660" i="1"/>
  <c r="H2656" i="1"/>
  <c r="H2652" i="1"/>
  <c r="H2648" i="1"/>
  <c r="H2644" i="1"/>
  <c r="H2640" i="1"/>
  <c r="H2636" i="1"/>
  <c r="H2632" i="1"/>
  <c r="H2628" i="1"/>
  <c r="H2624" i="1"/>
  <c r="H2620" i="1"/>
  <c r="H2616" i="1"/>
  <c r="H2612" i="1"/>
  <c r="H2608" i="1"/>
  <c r="H2604" i="1"/>
  <c r="H2600" i="1"/>
  <c r="H2596" i="1"/>
  <c r="H2592" i="1"/>
  <c r="H2588" i="1"/>
  <c r="H2584" i="1"/>
  <c r="H2580" i="1"/>
  <c r="H2576" i="1"/>
  <c r="H2572" i="1"/>
  <c r="H2568" i="1"/>
  <c r="H2564" i="1"/>
  <c r="H2560" i="1"/>
  <c r="H2556" i="1"/>
  <c r="H2552" i="1"/>
  <c r="H2548" i="1"/>
  <c r="H2544" i="1"/>
  <c r="H2540" i="1"/>
  <c r="H2536" i="1"/>
  <c r="H2532" i="1"/>
  <c r="H2528" i="1"/>
  <c r="H2524" i="1"/>
  <c r="H2520" i="1"/>
  <c r="H2516" i="1"/>
  <c r="H2512" i="1"/>
  <c r="H2508" i="1"/>
  <c r="H2504" i="1"/>
  <c r="H2500" i="1"/>
  <c r="H2496" i="1"/>
  <c r="H2492" i="1"/>
  <c r="H2488" i="1"/>
  <c r="H2484" i="1"/>
  <c r="H2480" i="1"/>
  <c r="H2476" i="1"/>
  <c r="H2472" i="1"/>
  <c r="H2468" i="1"/>
  <c r="H2464" i="1"/>
  <c r="H2460" i="1"/>
  <c r="H2456" i="1"/>
  <c r="H2452" i="1"/>
  <c r="H2448" i="1"/>
  <c r="H2444" i="1"/>
  <c r="H2440" i="1"/>
  <c r="H2436" i="1"/>
  <c r="H2432" i="1"/>
  <c r="H2428" i="1"/>
  <c r="H2424" i="1"/>
  <c r="H2420" i="1"/>
  <c r="H2416" i="1"/>
  <c r="H2412" i="1"/>
  <c r="H2408" i="1"/>
  <c r="H2404" i="1"/>
  <c r="H2400" i="1"/>
  <c r="H2396" i="1"/>
  <c r="H2392" i="1"/>
  <c r="H2388" i="1"/>
  <c r="H2384" i="1"/>
  <c r="H2380" i="1"/>
  <c r="H2376" i="1"/>
  <c r="H2372" i="1"/>
  <c r="H2368" i="1"/>
  <c r="H2364" i="1"/>
  <c r="H2360" i="1"/>
  <c r="H2356" i="1"/>
  <c r="H2352" i="1"/>
  <c r="H2348" i="1"/>
  <c r="H2344" i="1"/>
  <c r="H2340" i="1"/>
  <c r="H2336" i="1"/>
  <c r="H2332" i="1"/>
  <c r="H2328" i="1"/>
  <c r="H2324" i="1"/>
  <c r="H2320" i="1"/>
  <c r="H2316" i="1"/>
  <c r="H2312" i="1"/>
  <c r="H2308" i="1"/>
  <c r="H2304" i="1"/>
  <c r="H2300" i="1"/>
  <c r="H2296" i="1"/>
  <c r="H2292" i="1"/>
  <c r="H2288" i="1"/>
  <c r="H2284" i="1"/>
  <c r="H2280" i="1"/>
  <c r="H2276" i="1"/>
  <c r="H2272" i="1"/>
  <c r="H2268" i="1"/>
  <c r="H2264" i="1"/>
  <c r="H2260" i="1"/>
  <c r="H2256" i="1"/>
  <c r="H2252" i="1"/>
  <c r="H2248" i="1"/>
  <c r="H2244" i="1"/>
  <c r="H2240" i="1"/>
  <c r="H2236" i="1"/>
  <c r="H2232" i="1"/>
  <c r="H2228" i="1"/>
  <c r="H2224" i="1"/>
  <c r="H2220" i="1"/>
  <c r="H2216" i="1"/>
  <c r="H2212" i="1"/>
  <c r="H2208" i="1"/>
  <c r="H2204" i="1"/>
  <c r="H2200" i="1"/>
  <c r="H2196" i="1"/>
  <c r="H2192" i="1"/>
  <c r="H2188" i="1"/>
  <c r="H2184" i="1"/>
  <c r="H2180" i="1"/>
  <c r="H2176" i="1"/>
  <c r="H2172" i="1"/>
  <c r="H2168" i="1"/>
  <c r="H2164" i="1"/>
  <c r="H2160" i="1"/>
  <c r="H2156" i="1"/>
  <c r="H2152" i="1"/>
  <c r="H2148" i="1"/>
  <c r="H2144" i="1"/>
  <c r="H2140" i="1"/>
  <c r="H2136" i="1"/>
  <c r="H2132" i="1"/>
  <c r="H2128" i="1"/>
  <c r="H2124" i="1"/>
  <c r="H2120" i="1"/>
  <c r="H2116" i="1"/>
  <c r="H2112" i="1"/>
  <c r="H2108" i="1"/>
  <c r="H2104" i="1"/>
  <c r="H2100" i="1"/>
  <c r="H2096" i="1"/>
  <c r="H2092" i="1"/>
  <c r="H2088" i="1"/>
  <c r="H2084" i="1"/>
  <c r="H2080" i="1"/>
  <c r="H2076" i="1"/>
  <c r="H2072" i="1"/>
  <c r="H2068" i="1"/>
  <c r="H2064" i="1"/>
  <c r="H2060" i="1"/>
  <c r="H2056" i="1"/>
  <c r="H2052" i="1"/>
  <c r="H2048" i="1"/>
  <c r="H2044" i="1"/>
  <c r="H2040" i="1"/>
  <c r="H2036" i="1"/>
  <c r="H2032" i="1"/>
  <c r="H2028" i="1"/>
  <c r="H2024" i="1"/>
  <c r="H2020" i="1"/>
  <c r="H2016" i="1"/>
  <c r="H2012" i="1"/>
  <c r="H2008" i="1"/>
  <c r="H2004" i="1"/>
  <c r="H2000" i="1"/>
  <c r="H1996" i="1"/>
  <c r="H1992" i="1"/>
  <c r="H1988" i="1"/>
  <c r="H1984" i="1"/>
  <c r="H1980" i="1"/>
  <c r="H1976" i="1"/>
  <c r="H1972" i="1"/>
  <c r="H1968" i="1"/>
  <c r="H1964" i="1"/>
  <c r="H1960" i="1"/>
  <c r="H1956" i="1"/>
  <c r="H1952" i="1"/>
  <c r="H1948" i="1"/>
  <c r="H1944" i="1"/>
  <c r="H1940" i="1"/>
  <c r="H1936" i="1"/>
  <c r="H1932" i="1"/>
  <c r="H1928" i="1"/>
  <c r="H1924" i="1"/>
  <c r="H1920" i="1"/>
  <c r="H1916" i="1"/>
  <c r="H1912" i="1"/>
  <c r="H1908" i="1"/>
  <c r="H1904" i="1"/>
  <c r="H1900" i="1"/>
  <c r="H1896" i="1"/>
  <c r="H1892" i="1"/>
  <c r="H1888" i="1"/>
  <c r="H1884" i="1"/>
  <c r="H1880" i="1"/>
  <c r="H1876" i="1"/>
  <c r="H1872" i="1"/>
  <c r="H1868" i="1"/>
  <c r="H1864" i="1"/>
  <c r="H1860" i="1"/>
  <c r="H1856" i="1"/>
  <c r="H1852" i="1"/>
  <c r="H1848" i="1"/>
  <c r="H1844" i="1"/>
  <c r="H1840" i="1"/>
  <c r="H1836" i="1"/>
  <c r="H1832" i="1"/>
  <c r="H1828" i="1"/>
  <c r="H1824" i="1"/>
  <c r="H1820" i="1"/>
  <c r="H1816" i="1"/>
  <c r="H1812" i="1"/>
  <c r="H1808" i="1"/>
  <c r="H1804" i="1"/>
  <c r="H1800" i="1"/>
  <c r="H1796" i="1"/>
  <c r="H1792" i="1"/>
  <c r="H1788" i="1"/>
  <c r="H1784" i="1"/>
  <c r="H1780" i="1"/>
  <c r="H1776" i="1"/>
  <c r="H1772" i="1"/>
  <c r="H1768" i="1"/>
  <c r="H1764" i="1"/>
  <c r="H1760" i="1"/>
  <c r="H1756" i="1"/>
  <c r="H1752" i="1"/>
  <c r="H1748" i="1"/>
  <c r="H1744" i="1"/>
  <c r="H1740" i="1"/>
  <c r="H1736" i="1"/>
  <c r="H1732" i="1"/>
  <c r="H1728" i="1"/>
  <c r="H1724" i="1"/>
  <c r="H1720" i="1"/>
  <c r="H1716" i="1"/>
  <c r="H1712" i="1"/>
  <c r="H1708" i="1"/>
  <c r="H1704" i="1"/>
  <c r="H1700" i="1"/>
  <c r="H1696" i="1"/>
  <c r="H1692" i="1"/>
  <c r="H1688" i="1"/>
  <c r="H1684" i="1"/>
  <c r="H1680" i="1"/>
  <c r="H1676" i="1"/>
  <c r="H1672" i="1"/>
  <c r="H1668" i="1"/>
  <c r="H1664" i="1"/>
  <c r="H1660" i="1"/>
  <c r="H1656" i="1"/>
  <c r="H1652" i="1"/>
  <c r="H1648" i="1"/>
  <c r="H1644" i="1"/>
  <c r="H1640" i="1"/>
  <c r="H1636" i="1"/>
  <c r="H1632" i="1"/>
  <c r="H1628" i="1"/>
  <c r="H1624" i="1"/>
  <c r="H1620" i="1"/>
  <c r="H1616" i="1"/>
  <c r="H1612" i="1"/>
  <c r="H1608" i="1"/>
  <c r="H1604" i="1"/>
  <c r="H1600" i="1"/>
  <c r="H1596" i="1"/>
  <c r="H1592" i="1"/>
  <c r="H1588" i="1"/>
  <c r="H1584" i="1"/>
  <c r="H1580" i="1"/>
  <c r="H1576" i="1"/>
  <c r="H1572" i="1"/>
  <c r="H1568" i="1"/>
  <c r="H1564" i="1"/>
  <c r="H1560" i="1"/>
  <c r="H1556" i="1"/>
  <c r="H1552" i="1"/>
  <c r="H1548" i="1"/>
  <c r="H1544" i="1"/>
  <c r="H1540" i="1"/>
  <c r="H1536" i="1"/>
  <c r="H1532" i="1"/>
  <c r="H1528" i="1"/>
  <c r="H1524" i="1"/>
  <c r="H1520" i="1"/>
  <c r="H1516" i="1"/>
  <c r="H1512" i="1"/>
  <c r="H1508" i="1"/>
  <c r="H1504" i="1"/>
  <c r="H1500" i="1"/>
  <c r="H1496" i="1"/>
  <c r="H1492" i="1"/>
  <c r="H1488" i="1"/>
  <c r="H1484" i="1"/>
  <c r="H1480" i="1"/>
  <c r="H1476" i="1"/>
  <c r="H1472" i="1"/>
  <c r="H1468" i="1"/>
  <c r="H1464" i="1"/>
  <c r="H1460" i="1"/>
  <c r="H1456" i="1"/>
  <c r="H1452" i="1"/>
  <c r="H1448" i="1"/>
  <c r="H1444" i="1"/>
  <c r="H1440" i="1"/>
  <c r="H1436" i="1"/>
  <c r="H1432" i="1"/>
  <c r="H1428" i="1"/>
  <c r="H1424" i="1"/>
  <c r="H1420" i="1"/>
  <c r="H1416" i="1"/>
  <c r="H1412" i="1"/>
  <c r="H1408" i="1"/>
  <c r="H1404" i="1"/>
  <c r="H1400" i="1"/>
  <c r="H1396" i="1"/>
  <c r="H1392" i="1"/>
  <c r="H1388" i="1"/>
  <c r="H1384" i="1"/>
  <c r="H1380" i="1"/>
  <c r="H1376" i="1"/>
  <c r="H1372" i="1"/>
  <c r="H1368" i="1"/>
  <c r="H1364" i="1"/>
  <c r="H1360" i="1"/>
  <c r="H1356" i="1"/>
  <c r="H1352" i="1"/>
  <c r="H1348" i="1"/>
  <c r="H1344" i="1"/>
  <c r="H1340" i="1"/>
  <c r="H1336" i="1"/>
  <c r="H1332" i="1"/>
  <c r="H1328" i="1"/>
  <c r="H1324" i="1"/>
  <c r="H1320" i="1"/>
  <c r="H1316" i="1"/>
  <c r="H1312" i="1"/>
  <c r="H1308" i="1"/>
  <c r="H1304" i="1"/>
  <c r="H1300" i="1"/>
  <c r="H1296" i="1"/>
  <c r="H1292" i="1"/>
  <c r="H1288" i="1"/>
  <c r="H1284" i="1"/>
  <c r="H1280" i="1"/>
  <c r="H1276" i="1"/>
  <c r="H1272" i="1"/>
  <c r="H1268" i="1"/>
  <c r="H1264" i="1"/>
  <c r="H1260" i="1"/>
  <c r="H1256" i="1"/>
  <c r="H1252" i="1"/>
  <c r="H1248" i="1"/>
  <c r="H1244" i="1"/>
  <c r="H1240" i="1"/>
  <c r="H1236" i="1"/>
  <c r="H1232" i="1"/>
  <c r="H1228" i="1"/>
  <c r="H1224" i="1"/>
  <c r="H1220" i="1"/>
  <c r="H1216" i="1"/>
  <c r="H1212" i="1"/>
  <c r="H1208" i="1"/>
  <c r="H1204" i="1"/>
  <c r="H1200" i="1"/>
  <c r="H1196" i="1"/>
  <c r="H1192" i="1"/>
  <c r="H1188" i="1"/>
  <c r="H1184" i="1"/>
  <c r="H1180" i="1"/>
  <c r="H1176" i="1"/>
  <c r="H1172" i="1"/>
  <c r="H1168" i="1"/>
  <c r="H1164" i="1"/>
  <c r="H1160" i="1"/>
  <c r="H1156" i="1"/>
  <c r="H1152" i="1"/>
  <c r="H1148" i="1"/>
  <c r="H1144" i="1"/>
  <c r="H1140" i="1"/>
  <c r="H1136" i="1"/>
  <c r="H1132" i="1"/>
  <c r="H1128" i="1"/>
  <c r="H1124" i="1"/>
  <c r="H1120" i="1"/>
  <c r="H1116" i="1"/>
  <c r="H1112" i="1"/>
  <c r="H1108" i="1"/>
  <c r="H1104" i="1"/>
  <c r="H1100" i="1"/>
  <c r="H1096" i="1"/>
  <c r="H1092" i="1"/>
  <c r="H1088" i="1"/>
  <c r="H1084" i="1"/>
  <c r="H1080" i="1"/>
  <c r="H1076" i="1"/>
  <c r="H1072" i="1"/>
  <c r="H1068" i="1"/>
  <c r="H1064" i="1"/>
  <c r="H1060" i="1"/>
  <c r="H1056" i="1"/>
  <c r="H1052" i="1"/>
  <c r="H1048" i="1"/>
  <c r="H1044" i="1"/>
  <c r="H1040" i="1"/>
  <c r="H1036" i="1"/>
  <c r="H1032" i="1"/>
  <c r="H1028" i="1"/>
  <c r="H1024" i="1"/>
  <c r="H1020" i="1"/>
  <c r="H1016" i="1"/>
  <c r="H1012" i="1"/>
  <c r="H1008" i="1"/>
  <c r="H1004" i="1"/>
  <c r="H1000" i="1"/>
  <c r="H996" i="1"/>
  <c r="H992" i="1"/>
  <c r="H988" i="1"/>
  <c r="H984" i="1"/>
  <c r="H980" i="1"/>
  <c r="H976" i="1"/>
  <c r="H972" i="1"/>
  <c r="H968" i="1"/>
  <c r="H964" i="1"/>
  <c r="H960" i="1"/>
  <c r="H956" i="1"/>
  <c r="H952" i="1"/>
  <c r="H948" i="1"/>
  <c r="H944" i="1"/>
  <c r="H940" i="1"/>
  <c r="H936" i="1"/>
  <c r="H932" i="1"/>
  <c r="H928" i="1"/>
  <c r="H924" i="1"/>
  <c r="H920" i="1"/>
  <c r="H916" i="1"/>
  <c r="H912" i="1"/>
  <c r="H908" i="1"/>
  <c r="H904" i="1"/>
  <c r="H900" i="1"/>
  <c r="H896" i="1"/>
  <c r="H892" i="1"/>
  <c r="H888" i="1"/>
  <c r="H884" i="1"/>
  <c r="H880" i="1"/>
  <c r="H876" i="1"/>
  <c r="H872" i="1"/>
  <c r="H868" i="1"/>
  <c r="H864" i="1"/>
  <c r="H860" i="1"/>
  <c r="H856" i="1"/>
  <c r="H852" i="1"/>
  <c r="H848" i="1"/>
  <c r="H844" i="1"/>
  <c r="H840" i="1"/>
  <c r="H836" i="1"/>
  <c r="H832" i="1"/>
  <c r="H828" i="1"/>
  <c r="H824" i="1"/>
  <c r="H820" i="1"/>
  <c r="H816" i="1"/>
  <c r="H812" i="1"/>
  <c r="H808" i="1"/>
  <c r="H804" i="1"/>
  <c r="H800" i="1"/>
  <c r="H796" i="1"/>
  <c r="H792" i="1"/>
  <c r="H788" i="1"/>
  <c r="H784" i="1"/>
  <c r="H780" i="1"/>
  <c r="H776" i="1"/>
  <c r="H772" i="1"/>
  <c r="H768" i="1"/>
  <c r="H764" i="1"/>
  <c r="H760" i="1"/>
  <c r="H756" i="1"/>
  <c r="H752" i="1"/>
  <c r="H748" i="1"/>
  <c r="H744" i="1"/>
  <c r="H740" i="1"/>
  <c r="H736" i="1"/>
  <c r="H732" i="1"/>
  <c r="H728" i="1"/>
  <c r="H724" i="1"/>
  <c r="H720" i="1"/>
  <c r="H716" i="1"/>
  <c r="H712" i="1"/>
  <c r="H708" i="1"/>
  <c r="H704" i="1"/>
  <c r="H700" i="1"/>
  <c r="H696" i="1"/>
  <c r="H692" i="1"/>
  <c r="H688" i="1"/>
  <c r="H684" i="1"/>
  <c r="H680" i="1"/>
  <c r="H676" i="1"/>
  <c r="H672" i="1"/>
  <c r="H668" i="1"/>
  <c r="H664" i="1"/>
  <c r="H660" i="1"/>
  <c r="H656" i="1"/>
  <c r="H652" i="1"/>
  <c r="H648" i="1"/>
  <c r="H644" i="1"/>
  <c r="H640" i="1"/>
  <c r="H636" i="1"/>
  <c r="H632" i="1"/>
  <c r="H628" i="1"/>
  <c r="H624" i="1"/>
  <c r="H620" i="1"/>
  <c r="H616" i="1"/>
  <c r="H612" i="1"/>
  <c r="H608" i="1"/>
  <c r="H604" i="1"/>
  <c r="H600" i="1"/>
  <c r="H596" i="1"/>
  <c r="H592" i="1"/>
  <c r="H588" i="1"/>
  <c r="H584" i="1"/>
  <c r="H580" i="1"/>
  <c r="H576" i="1"/>
  <c r="H572" i="1"/>
  <c r="H568" i="1"/>
  <c r="H564" i="1"/>
  <c r="H560" i="1"/>
  <c r="H556" i="1"/>
  <c r="H552" i="1"/>
  <c r="H548" i="1"/>
  <c r="H544" i="1"/>
  <c r="H540" i="1"/>
  <c r="H536" i="1"/>
  <c r="H532" i="1"/>
  <c r="H528" i="1"/>
  <c r="H524" i="1"/>
  <c r="H520" i="1"/>
  <c r="H516" i="1"/>
  <c r="H512" i="1"/>
  <c r="H508" i="1"/>
  <c r="H504" i="1"/>
  <c r="H500" i="1"/>
  <c r="H496" i="1"/>
  <c r="H492" i="1"/>
  <c r="H488" i="1"/>
  <c r="H484" i="1"/>
  <c r="H480" i="1"/>
  <c r="H476" i="1"/>
  <c r="H472" i="1"/>
  <c r="H468" i="1"/>
  <c r="H464" i="1"/>
  <c r="H460" i="1"/>
  <c r="H456" i="1"/>
  <c r="H452" i="1"/>
  <c r="H448" i="1"/>
  <c r="H444" i="1"/>
  <c r="H440" i="1"/>
  <c r="H436" i="1"/>
  <c r="H432" i="1"/>
  <c r="H428" i="1"/>
  <c r="H424" i="1"/>
  <c r="H420" i="1"/>
  <c r="H416" i="1"/>
  <c r="H412" i="1"/>
  <c r="H408" i="1"/>
  <c r="H404" i="1"/>
  <c r="H400" i="1"/>
  <c r="H396" i="1"/>
  <c r="H392" i="1"/>
  <c r="H388" i="1"/>
  <c r="H384" i="1"/>
  <c r="H380" i="1"/>
  <c r="H376" i="1"/>
  <c r="H372" i="1"/>
  <c r="H368" i="1"/>
  <c r="H364" i="1"/>
  <c r="H360" i="1"/>
  <c r="H356" i="1"/>
  <c r="H352" i="1"/>
  <c r="H348" i="1"/>
  <c r="H344" i="1"/>
  <c r="H340" i="1"/>
  <c r="H336" i="1"/>
  <c r="H332" i="1"/>
  <c r="H328" i="1"/>
  <c r="H324" i="1"/>
  <c r="H320" i="1"/>
  <c r="H316" i="1"/>
  <c r="H312" i="1"/>
  <c r="H308" i="1"/>
  <c r="H304" i="1"/>
  <c r="H300" i="1"/>
  <c r="H296" i="1"/>
  <c r="H292" i="1"/>
  <c r="H288" i="1"/>
  <c r="H284" i="1"/>
  <c r="H280" i="1"/>
  <c r="H276" i="1"/>
  <c r="H272" i="1"/>
  <c r="H268" i="1"/>
  <c r="H264" i="1"/>
  <c r="H260" i="1"/>
  <c r="H256" i="1"/>
  <c r="H252" i="1"/>
  <c r="H248" i="1"/>
  <c r="H244" i="1"/>
  <c r="H240" i="1"/>
  <c r="H236" i="1"/>
  <c r="H232" i="1"/>
  <c r="H228" i="1"/>
  <c r="H224" i="1"/>
  <c r="H220" i="1"/>
  <c r="H216" i="1"/>
  <c r="H212" i="1"/>
  <c r="H208" i="1"/>
  <c r="H204" i="1"/>
  <c r="H200" i="1"/>
  <c r="H196" i="1"/>
  <c r="H192" i="1"/>
  <c r="H188" i="1"/>
  <c r="H184" i="1"/>
  <c r="H180" i="1"/>
  <c r="H176" i="1"/>
  <c r="H172" i="1"/>
  <c r="H168" i="1"/>
  <c r="H164" i="1"/>
  <c r="H160" i="1"/>
  <c r="H156" i="1"/>
  <c r="H152" i="1"/>
  <c r="H148" i="1"/>
  <c r="H144" i="1"/>
  <c r="H140" i="1"/>
  <c r="H136" i="1"/>
  <c r="H132" i="1"/>
  <c r="H128" i="1"/>
  <c r="H124" i="1"/>
  <c r="H120" i="1"/>
  <c r="H116" i="1"/>
  <c r="H112" i="1"/>
  <c r="H108" i="1"/>
  <c r="H104" i="1"/>
  <c r="H100" i="1"/>
  <c r="H96" i="1"/>
  <c r="H92" i="1"/>
  <c r="H88" i="1"/>
  <c r="H84" i="1"/>
  <c r="H80" i="1"/>
  <c r="H76" i="1"/>
  <c r="H72" i="1"/>
  <c r="H68" i="1"/>
  <c r="H64" i="1"/>
  <c r="H60" i="1"/>
  <c r="H56" i="1"/>
  <c r="H52" i="1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V1758" i="3"/>
  <c r="V1759" i="3"/>
  <c r="V1760" i="3"/>
  <c r="V1761" i="3"/>
  <c r="V1762" i="3"/>
  <c r="V1763" i="3"/>
  <c r="V1764" i="3"/>
  <c r="V1765" i="3"/>
  <c r="V1766" i="3"/>
  <c r="V1767" i="3"/>
  <c r="V1768" i="3"/>
  <c r="V1769" i="3"/>
  <c r="V1770" i="3"/>
  <c r="V1771" i="3"/>
  <c r="V1772" i="3"/>
  <c r="V1773" i="3"/>
  <c r="V1774" i="3"/>
  <c r="V1775" i="3"/>
  <c r="V1776" i="3"/>
  <c r="V1777" i="3"/>
  <c r="V1778" i="3"/>
  <c r="V1779" i="3"/>
  <c r="V1780" i="3"/>
  <c r="V1781" i="3"/>
  <c r="V1782" i="3"/>
  <c r="V1783" i="3"/>
  <c r="V1784" i="3"/>
  <c r="V1785" i="3"/>
  <c r="V1786" i="3"/>
  <c r="V1787" i="3"/>
  <c r="V1788" i="3"/>
  <c r="V1789" i="3"/>
  <c r="V1790" i="3"/>
  <c r="V1791" i="3"/>
  <c r="V1792" i="3"/>
  <c r="V1793" i="3"/>
  <c r="V1794" i="3"/>
  <c r="V1795" i="3"/>
  <c r="V1796" i="3"/>
  <c r="V1797" i="3"/>
  <c r="V1798" i="3"/>
  <c r="V1799" i="3"/>
  <c r="V1800" i="3"/>
  <c r="V1801" i="3"/>
  <c r="V1802" i="3"/>
  <c r="V1803" i="3"/>
  <c r="V1804" i="3"/>
  <c r="V1805" i="3"/>
  <c r="V1806" i="3"/>
  <c r="V1807" i="3"/>
  <c r="V1808" i="3"/>
  <c r="V1809" i="3"/>
  <c r="V1810" i="3"/>
  <c r="V1811" i="3"/>
  <c r="V1812" i="3"/>
  <c r="V1813" i="3"/>
  <c r="V1814" i="3"/>
  <c r="V1815" i="3"/>
  <c r="V1816" i="3"/>
  <c r="V1817" i="3"/>
  <c r="V1818" i="3"/>
  <c r="V1819" i="3"/>
  <c r="V1820" i="3"/>
  <c r="V1821" i="3"/>
  <c r="V1822" i="3"/>
  <c r="V1823" i="3"/>
  <c r="V1824" i="3"/>
  <c r="V1825" i="3"/>
  <c r="V1826" i="3"/>
  <c r="V1827" i="3"/>
  <c r="V1828" i="3"/>
  <c r="V1829" i="3"/>
  <c r="V1830" i="3"/>
  <c r="V1831" i="3"/>
  <c r="V1832" i="3"/>
  <c r="V1833" i="3"/>
  <c r="V1834" i="3"/>
  <c r="V1835" i="3"/>
  <c r="V1836" i="3"/>
  <c r="V1837" i="3"/>
  <c r="V1838" i="3"/>
  <c r="V1839" i="3"/>
  <c r="V1840" i="3"/>
  <c r="V1841" i="3"/>
  <c r="V1842" i="3"/>
  <c r="V1843" i="3"/>
  <c r="V1844" i="3"/>
  <c r="V1845" i="3"/>
  <c r="V1846" i="3"/>
  <c r="V1847" i="3"/>
  <c r="V1848" i="3"/>
  <c r="V1849" i="3"/>
  <c r="V1850" i="3"/>
  <c r="V1851" i="3"/>
  <c r="V1852" i="3"/>
  <c r="V1853" i="3"/>
  <c r="V1854" i="3"/>
  <c r="V1855" i="3"/>
  <c r="V1856" i="3"/>
  <c r="V1857" i="3"/>
  <c r="V1858" i="3"/>
  <c r="V1859" i="3"/>
  <c r="V1860" i="3"/>
  <c r="V1861" i="3"/>
  <c r="V1862" i="3"/>
  <c r="V1863" i="3"/>
  <c r="V1864" i="3"/>
  <c r="V1865" i="3"/>
  <c r="V1866" i="3"/>
  <c r="V1867" i="3"/>
  <c r="V1868" i="3"/>
  <c r="V1869" i="3"/>
  <c r="V1870" i="3"/>
  <c r="V1871" i="3"/>
  <c r="V1872" i="3"/>
  <c r="V1873" i="3"/>
  <c r="V1874" i="3"/>
  <c r="V1875" i="3"/>
  <c r="V1876" i="3"/>
  <c r="V1877" i="3"/>
  <c r="V1878" i="3"/>
  <c r="V1879" i="3"/>
  <c r="V1880" i="3"/>
  <c r="V1881" i="3"/>
  <c r="V1882" i="3"/>
  <c r="V1883" i="3"/>
  <c r="V1884" i="3"/>
  <c r="V1885" i="3"/>
  <c r="V1886" i="3"/>
  <c r="V1887" i="3"/>
  <c r="V1888" i="3"/>
  <c r="V1889" i="3"/>
  <c r="V1890" i="3"/>
  <c r="V1891" i="3"/>
  <c r="V1892" i="3"/>
  <c r="V1893" i="3"/>
  <c r="V1894" i="3"/>
  <c r="V1895" i="3"/>
  <c r="V1896" i="3"/>
  <c r="V1897" i="3"/>
  <c r="V1898" i="3"/>
  <c r="V1899" i="3"/>
  <c r="V1900" i="3"/>
  <c r="V1901" i="3"/>
  <c r="V1902" i="3"/>
  <c r="V1903" i="3"/>
  <c r="V1904" i="3"/>
  <c r="V1905" i="3"/>
  <c r="V1906" i="3"/>
  <c r="V1907" i="3"/>
  <c r="V1908" i="3"/>
  <c r="V1909" i="3"/>
  <c r="V1910" i="3"/>
  <c r="V1911" i="3"/>
  <c r="V1912" i="3"/>
  <c r="V1913" i="3"/>
  <c r="V1914" i="3"/>
  <c r="V1915" i="3"/>
  <c r="V1916" i="3"/>
  <c r="V1917" i="3"/>
  <c r="V1918" i="3"/>
  <c r="V1919" i="3"/>
  <c r="V1920" i="3"/>
  <c r="V1921" i="3"/>
  <c r="V1922" i="3"/>
  <c r="V1923" i="3"/>
  <c r="V1924" i="3"/>
  <c r="V1925" i="3"/>
  <c r="V1926" i="3"/>
  <c r="V1927" i="3"/>
  <c r="V1928" i="3"/>
  <c r="V1929" i="3"/>
  <c r="V1930" i="3"/>
  <c r="V1931" i="3"/>
  <c r="V1932" i="3"/>
  <c r="V1933" i="3"/>
  <c r="V1934" i="3"/>
  <c r="V1935" i="3"/>
  <c r="V1936" i="3"/>
  <c r="V1937" i="3"/>
  <c r="V1938" i="3"/>
  <c r="V1939" i="3"/>
  <c r="V1940" i="3"/>
  <c r="V1941" i="3"/>
  <c r="V1942" i="3"/>
  <c r="V1943" i="3"/>
  <c r="V1944" i="3"/>
  <c r="V1945" i="3"/>
  <c r="V1946" i="3"/>
  <c r="V1947" i="3"/>
  <c r="V1948" i="3"/>
  <c r="V1949" i="3"/>
  <c r="V1950" i="3"/>
  <c r="V1951" i="3"/>
  <c r="V1952" i="3"/>
  <c r="V1953" i="3"/>
  <c r="V1954" i="3"/>
  <c r="V1955" i="3"/>
  <c r="V1956" i="3"/>
  <c r="V1957" i="3"/>
  <c r="V1958" i="3"/>
  <c r="V1959" i="3"/>
  <c r="V1960" i="3"/>
  <c r="V1961" i="3"/>
  <c r="V1962" i="3"/>
  <c r="V1963" i="3"/>
  <c r="V1964" i="3"/>
  <c r="V1965" i="3"/>
  <c r="V1966" i="3"/>
  <c r="V1967" i="3"/>
  <c r="V1968" i="3"/>
  <c r="V1969" i="3"/>
  <c r="V1970" i="3"/>
  <c r="V1971" i="3"/>
  <c r="V1972" i="3"/>
  <c r="V1973" i="3"/>
  <c r="V1974" i="3"/>
  <c r="V1975" i="3"/>
  <c r="V1976" i="3"/>
  <c r="V1977" i="3"/>
  <c r="V1978" i="3"/>
  <c r="V1979" i="3"/>
  <c r="V1980" i="3"/>
  <c r="V1981" i="3"/>
  <c r="V1982" i="3"/>
  <c r="V1983" i="3"/>
  <c r="V1984" i="3"/>
  <c r="V1985" i="3"/>
  <c r="V1986" i="3"/>
  <c r="V1987" i="3"/>
  <c r="V1988" i="3"/>
  <c r="V1989" i="3"/>
  <c r="V1990" i="3"/>
  <c r="V1991" i="3"/>
  <c r="V1992" i="3"/>
  <c r="V1993" i="3"/>
  <c r="V1994" i="3"/>
  <c r="V1995" i="3"/>
  <c r="V1996" i="3"/>
  <c r="V1997" i="3"/>
  <c r="V1998" i="3"/>
  <c r="V1999" i="3"/>
  <c r="V2000" i="3"/>
  <c r="V2001" i="3"/>
  <c r="V2002" i="3"/>
  <c r="V2003" i="3"/>
  <c r="V2004" i="3"/>
  <c r="V2005" i="3"/>
  <c r="V2006" i="3"/>
  <c r="V2007" i="3"/>
  <c r="V2008" i="3"/>
  <c r="V2009" i="3"/>
  <c r="V2010" i="3"/>
  <c r="V2011" i="3"/>
  <c r="V2012" i="3"/>
  <c r="V2013" i="3"/>
  <c r="V2014" i="3"/>
  <c r="V2015" i="3"/>
  <c r="V2016" i="3"/>
  <c r="V2017" i="3"/>
  <c r="V2018" i="3"/>
  <c r="V2019" i="3"/>
  <c r="V2020" i="3"/>
  <c r="V2021" i="3"/>
  <c r="V2022" i="3"/>
  <c r="V2023" i="3"/>
  <c r="V2024" i="3"/>
  <c r="V2025" i="3"/>
  <c r="V2026" i="3"/>
  <c r="V2027" i="3"/>
  <c r="V2028" i="3"/>
  <c r="V2029" i="3"/>
  <c r="V2030" i="3"/>
  <c r="V2031" i="3"/>
  <c r="V2032" i="3"/>
  <c r="V2033" i="3"/>
  <c r="V2034" i="3"/>
  <c r="V2035" i="3"/>
  <c r="V2036" i="3"/>
  <c r="V2037" i="3"/>
  <c r="V2038" i="3"/>
  <c r="V2039" i="3"/>
  <c r="V2040" i="3"/>
  <c r="V2041" i="3"/>
  <c r="V2042" i="3"/>
  <c r="V2043" i="3"/>
  <c r="V2044" i="3"/>
  <c r="V2045" i="3"/>
  <c r="V2046" i="3"/>
  <c r="V2047" i="3"/>
  <c r="V2048" i="3"/>
  <c r="V2049" i="3"/>
  <c r="V2050" i="3"/>
  <c r="V2051" i="3"/>
  <c r="V2052" i="3"/>
  <c r="V2053" i="3"/>
  <c r="V2054" i="3"/>
  <c r="V2055" i="3"/>
  <c r="V2056" i="3"/>
  <c r="V2057" i="3"/>
  <c r="V2058" i="3"/>
  <c r="V2059" i="3"/>
  <c r="V2060" i="3"/>
  <c r="V2061" i="3"/>
  <c r="V2062" i="3"/>
  <c r="V2063" i="3"/>
  <c r="V2064" i="3"/>
  <c r="V2065" i="3"/>
  <c r="V2066" i="3"/>
  <c r="V2067" i="3"/>
  <c r="V2068" i="3"/>
  <c r="V2069" i="3"/>
  <c r="V2070" i="3"/>
  <c r="V2071" i="3"/>
  <c r="V2072" i="3"/>
  <c r="V2073" i="3"/>
  <c r="V2074" i="3"/>
  <c r="V2075" i="3"/>
  <c r="V2076" i="3"/>
  <c r="V2077" i="3"/>
  <c r="V2078" i="3"/>
  <c r="V2079" i="3"/>
  <c r="V2080" i="3"/>
  <c r="V2081" i="3"/>
  <c r="V2082" i="3"/>
  <c r="V2083" i="3"/>
  <c r="V2084" i="3"/>
  <c r="V2085" i="3"/>
  <c r="V2086" i="3"/>
  <c r="V2087" i="3"/>
  <c r="V2088" i="3"/>
  <c r="V2089" i="3"/>
  <c r="V2090" i="3"/>
  <c r="V2091" i="3"/>
  <c r="V2092" i="3"/>
  <c r="V2093" i="3"/>
  <c r="V2094" i="3"/>
  <c r="V2095" i="3"/>
  <c r="V2096" i="3"/>
  <c r="V2097" i="3"/>
  <c r="V2098" i="3"/>
  <c r="V2099" i="3"/>
  <c r="V2100" i="3"/>
  <c r="V2101" i="3"/>
  <c r="V2102" i="3"/>
  <c r="V2103" i="3"/>
  <c r="V2104" i="3"/>
  <c r="V2105" i="3"/>
  <c r="V2106" i="3"/>
  <c r="V2107" i="3"/>
  <c r="V2108" i="3"/>
  <c r="V2109" i="3"/>
  <c r="V2110" i="3"/>
  <c r="V2111" i="3"/>
  <c r="V2112" i="3"/>
  <c r="V2113" i="3"/>
  <c r="V2114" i="3"/>
  <c r="V2115" i="3"/>
  <c r="V2116" i="3"/>
  <c r="V2117" i="3"/>
  <c r="V2118" i="3"/>
  <c r="V2119" i="3"/>
  <c r="V2120" i="3"/>
  <c r="V2121" i="3"/>
  <c r="V2122" i="3"/>
  <c r="V2123" i="3"/>
  <c r="V2124" i="3"/>
  <c r="V2125" i="3"/>
  <c r="V2126" i="3"/>
  <c r="V2127" i="3"/>
  <c r="V2128" i="3"/>
  <c r="V2129" i="3"/>
  <c r="V2130" i="3"/>
  <c r="V2131" i="3"/>
  <c r="V2132" i="3"/>
  <c r="V2133" i="3"/>
  <c r="V2134" i="3"/>
  <c r="V2135" i="3"/>
  <c r="V2136" i="3"/>
  <c r="V2137" i="3"/>
  <c r="V2138" i="3"/>
  <c r="V2139" i="3"/>
  <c r="V2140" i="3"/>
  <c r="V2141" i="3"/>
  <c r="V2142" i="3"/>
  <c r="V2143" i="3"/>
  <c r="V2144" i="3"/>
  <c r="V2145" i="3"/>
  <c r="V2146" i="3"/>
  <c r="V2147" i="3"/>
  <c r="V2148" i="3"/>
  <c r="V2149" i="3"/>
  <c r="V2150" i="3"/>
  <c r="V2151" i="3"/>
  <c r="V2152" i="3"/>
  <c r="V2153" i="3"/>
  <c r="V2154" i="3"/>
  <c r="V2155" i="3"/>
  <c r="V2156" i="3"/>
  <c r="V2157" i="3"/>
  <c r="V2158" i="3"/>
  <c r="V2159" i="3"/>
  <c r="V2160" i="3"/>
  <c r="V2161" i="3"/>
  <c r="V2162" i="3"/>
  <c r="V2163" i="3"/>
  <c r="V2164" i="3"/>
  <c r="V2165" i="3"/>
  <c r="V2166" i="3"/>
  <c r="V2167" i="3"/>
  <c r="V2168" i="3"/>
  <c r="V2169" i="3"/>
  <c r="V2170" i="3"/>
  <c r="V2171" i="3"/>
  <c r="V2172" i="3"/>
  <c r="V2173" i="3"/>
  <c r="V2174" i="3"/>
  <c r="V2175" i="3"/>
  <c r="V2176" i="3"/>
  <c r="V2177" i="3"/>
  <c r="V2178" i="3"/>
  <c r="V2179" i="3"/>
  <c r="V2180" i="3"/>
  <c r="V2181" i="3"/>
  <c r="V2182" i="3"/>
  <c r="V2183" i="3"/>
  <c r="V2184" i="3"/>
  <c r="V2185" i="3"/>
  <c r="V2186" i="3"/>
  <c r="V2187" i="3"/>
  <c r="V2188" i="3"/>
  <c r="V2189" i="3"/>
  <c r="V2190" i="3"/>
  <c r="V2191" i="3"/>
  <c r="V2192" i="3"/>
  <c r="V2193" i="3"/>
  <c r="V2194" i="3"/>
  <c r="V2195" i="3"/>
  <c r="V2196" i="3"/>
  <c r="V2197" i="3"/>
  <c r="V2198" i="3"/>
  <c r="V2199" i="3"/>
  <c r="V2200" i="3"/>
  <c r="V2201" i="3"/>
  <c r="V2202" i="3"/>
  <c r="V2203" i="3"/>
  <c r="V2204" i="3"/>
  <c r="V2205" i="3"/>
  <c r="V2206" i="3"/>
  <c r="V2207" i="3"/>
  <c r="V2208" i="3"/>
  <c r="V2209" i="3"/>
  <c r="V2210" i="3"/>
  <c r="V2211" i="3"/>
  <c r="V2212" i="3"/>
  <c r="V2213" i="3"/>
  <c r="V2214" i="3"/>
  <c r="V2215" i="3"/>
  <c r="V2216" i="3"/>
  <c r="V2217" i="3"/>
  <c r="V2218" i="3"/>
  <c r="V2219" i="3"/>
  <c r="V2220" i="3"/>
  <c r="V2221" i="3"/>
  <c r="V2222" i="3"/>
  <c r="V2223" i="3"/>
  <c r="V2224" i="3"/>
  <c r="V2225" i="3"/>
  <c r="V2226" i="3"/>
  <c r="V2227" i="3"/>
  <c r="V2228" i="3"/>
  <c r="V2229" i="3"/>
  <c r="V2230" i="3"/>
  <c r="V2231" i="3"/>
  <c r="V2232" i="3"/>
  <c r="V2233" i="3"/>
  <c r="V2234" i="3"/>
  <c r="V2235" i="3"/>
  <c r="V2236" i="3"/>
  <c r="V2237" i="3"/>
  <c r="V2238" i="3"/>
  <c r="V2239" i="3"/>
  <c r="V2240" i="3"/>
  <c r="V2241" i="3"/>
  <c r="V2242" i="3"/>
  <c r="V2243" i="3"/>
  <c r="V2244" i="3"/>
  <c r="V2245" i="3"/>
  <c r="V2246" i="3"/>
  <c r="V2247" i="3"/>
  <c r="V2248" i="3"/>
  <c r="V2249" i="3"/>
  <c r="V2250" i="3"/>
  <c r="V2251" i="3"/>
  <c r="V2252" i="3"/>
  <c r="V2253" i="3"/>
  <c r="V2254" i="3"/>
  <c r="V2255" i="3"/>
  <c r="V2256" i="3"/>
  <c r="V2257" i="3"/>
  <c r="V2258" i="3"/>
  <c r="V2259" i="3"/>
  <c r="V2260" i="3"/>
  <c r="V2261" i="3"/>
  <c r="V2262" i="3"/>
  <c r="V2263" i="3"/>
  <c r="V2264" i="3"/>
  <c r="V2265" i="3"/>
  <c r="V2266" i="3"/>
  <c r="V2267" i="3"/>
  <c r="V2268" i="3"/>
  <c r="V2269" i="3"/>
  <c r="V2270" i="3"/>
  <c r="V2271" i="3"/>
  <c r="V2272" i="3"/>
  <c r="V2273" i="3"/>
  <c r="V2274" i="3"/>
  <c r="V2275" i="3"/>
  <c r="V2276" i="3"/>
  <c r="V2277" i="3"/>
  <c r="V2278" i="3"/>
  <c r="V2279" i="3"/>
  <c r="V2280" i="3"/>
  <c r="V2281" i="3"/>
  <c r="V2282" i="3"/>
  <c r="V2283" i="3"/>
  <c r="V2284" i="3"/>
  <c r="V2285" i="3"/>
  <c r="V2286" i="3"/>
  <c r="V2287" i="3"/>
  <c r="V2288" i="3"/>
  <c r="V2289" i="3"/>
  <c r="V2290" i="3"/>
  <c r="V2291" i="3"/>
  <c r="V2292" i="3"/>
  <c r="V2293" i="3"/>
  <c r="V2294" i="3"/>
  <c r="V2295" i="3"/>
  <c r="V2296" i="3"/>
  <c r="V2297" i="3"/>
  <c r="V2298" i="3"/>
  <c r="V2299" i="3"/>
  <c r="V2300" i="3"/>
  <c r="V2301" i="3"/>
  <c r="V2302" i="3"/>
  <c r="V2303" i="3"/>
  <c r="V2304" i="3"/>
  <c r="V2305" i="3"/>
  <c r="V2306" i="3"/>
  <c r="V2307" i="3"/>
  <c r="V2308" i="3"/>
  <c r="V2309" i="3"/>
  <c r="V2310" i="3"/>
  <c r="V2311" i="3"/>
  <c r="V2312" i="3"/>
  <c r="V2313" i="3"/>
  <c r="V2314" i="3"/>
  <c r="V2315" i="3"/>
  <c r="V2316" i="3"/>
  <c r="V2317" i="3"/>
  <c r="V2318" i="3"/>
  <c r="V2319" i="3"/>
  <c r="V2320" i="3"/>
  <c r="V2321" i="3"/>
  <c r="V2322" i="3"/>
  <c r="V2323" i="3"/>
  <c r="V2324" i="3"/>
  <c r="V2325" i="3"/>
  <c r="V2326" i="3"/>
  <c r="V2327" i="3"/>
  <c r="V2328" i="3"/>
  <c r="V2329" i="3"/>
  <c r="V2330" i="3"/>
  <c r="V2331" i="3"/>
  <c r="V2332" i="3"/>
  <c r="V2333" i="3"/>
  <c r="V2334" i="3"/>
  <c r="V2335" i="3"/>
  <c r="V2336" i="3"/>
  <c r="V2337" i="3"/>
  <c r="V2338" i="3"/>
  <c r="V2339" i="3"/>
  <c r="V2340" i="3"/>
  <c r="V2341" i="3"/>
  <c r="V2342" i="3"/>
  <c r="V2343" i="3"/>
  <c r="V2344" i="3"/>
  <c r="V2345" i="3"/>
  <c r="V2346" i="3"/>
  <c r="V2347" i="3"/>
  <c r="V2348" i="3"/>
  <c r="V2349" i="3"/>
  <c r="V2350" i="3"/>
  <c r="V2351" i="3"/>
  <c r="V2352" i="3"/>
  <c r="V2353" i="3"/>
  <c r="V2354" i="3"/>
  <c r="V2355" i="3"/>
  <c r="V2356" i="3"/>
  <c r="V2357" i="3"/>
  <c r="V2358" i="3"/>
  <c r="V2359" i="3"/>
  <c r="V2360" i="3"/>
  <c r="V2361" i="3"/>
  <c r="V2362" i="3"/>
  <c r="V2363" i="3"/>
  <c r="V2364" i="3"/>
  <c r="V2365" i="3"/>
  <c r="V2366" i="3"/>
  <c r="V2367" i="3"/>
  <c r="V2368" i="3"/>
  <c r="V2369" i="3"/>
  <c r="V2370" i="3"/>
  <c r="V2371" i="3"/>
  <c r="V2372" i="3"/>
  <c r="V2373" i="3"/>
  <c r="V2374" i="3"/>
  <c r="V2375" i="3"/>
  <c r="V2376" i="3"/>
  <c r="V2377" i="3"/>
  <c r="V2378" i="3"/>
  <c r="V2379" i="3"/>
  <c r="V2380" i="3"/>
  <c r="V2381" i="3"/>
  <c r="V2382" i="3"/>
  <c r="V2383" i="3"/>
  <c r="V2384" i="3"/>
  <c r="V2385" i="3"/>
  <c r="V2386" i="3"/>
  <c r="V2387" i="3"/>
  <c r="V2388" i="3"/>
  <c r="V2389" i="3"/>
  <c r="V2390" i="3"/>
  <c r="V2391" i="3"/>
  <c r="V2392" i="3"/>
  <c r="V2393" i="3"/>
  <c r="V2394" i="3"/>
  <c r="V2395" i="3"/>
  <c r="V2396" i="3"/>
  <c r="V2397" i="3"/>
  <c r="V2398" i="3"/>
  <c r="V2399" i="3"/>
  <c r="V2400" i="3"/>
  <c r="V2401" i="3"/>
  <c r="V2402" i="3"/>
  <c r="V2403" i="3"/>
  <c r="V2404" i="3"/>
  <c r="V2405" i="3"/>
  <c r="V2406" i="3"/>
  <c r="V2407" i="3"/>
  <c r="V2408" i="3"/>
  <c r="V2409" i="3"/>
  <c r="V2410" i="3"/>
  <c r="V2411" i="3"/>
  <c r="V2412" i="3"/>
  <c r="V2413" i="3"/>
  <c r="V2414" i="3"/>
  <c r="V2415" i="3"/>
  <c r="V2416" i="3"/>
  <c r="V2417" i="3"/>
  <c r="V2418" i="3"/>
  <c r="V2419" i="3"/>
  <c r="V2420" i="3"/>
  <c r="V2421" i="3"/>
  <c r="V2422" i="3"/>
  <c r="V2423" i="3"/>
  <c r="V2424" i="3"/>
  <c r="V2425" i="3"/>
  <c r="V2426" i="3"/>
  <c r="V2427" i="3"/>
  <c r="V2428" i="3"/>
  <c r="V2429" i="3"/>
  <c r="V2430" i="3"/>
  <c r="V2431" i="3"/>
  <c r="V2432" i="3"/>
  <c r="V2433" i="3"/>
  <c r="V2434" i="3"/>
  <c r="V2435" i="3"/>
  <c r="V2436" i="3"/>
  <c r="V2437" i="3"/>
  <c r="V2438" i="3"/>
  <c r="V2439" i="3"/>
  <c r="V2440" i="3"/>
  <c r="V2441" i="3"/>
  <c r="V2442" i="3"/>
  <c r="V2443" i="3"/>
  <c r="V2444" i="3"/>
  <c r="V2445" i="3"/>
  <c r="V2446" i="3"/>
  <c r="V2447" i="3"/>
  <c r="V2448" i="3"/>
  <c r="V2449" i="3"/>
  <c r="V2450" i="3"/>
  <c r="V2451" i="3"/>
  <c r="V2452" i="3"/>
  <c r="V2453" i="3"/>
  <c r="V2454" i="3"/>
  <c r="V2455" i="3"/>
  <c r="V2456" i="3"/>
  <c r="V2457" i="3"/>
  <c r="V2458" i="3"/>
  <c r="V2459" i="3"/>
  <c r="V2460" i="3"/>
  <c r="V2461" i="3"/>
  <c r="V2462" i="3"/>
  <c r="V2463" i="3"/>
  <c r="V2464" i="3"/>
  <c r="V2465" i="3"/>
  <c r="V2466" i="3"/>
  <c r="V2467" i="3"/>
  <c r="V2468" i="3"/>
  <c r="V2469" i="3"/>
  <c r="V2470" i="3"/>
  <c r="V2471" i="3"/>
  <c r="V2472" i="3"/>
  <c r="V2473" i="3"/>
  <c r="V2474" i="3"/>
  <c r="V2475" i="3"/>
  <c r="V2476" i="3"/>
  <c r="V2477" i="3"/>
  <c r="V2478" i="3"/>
  <c r="V2479" i="3"/>
  <c r="V2480" i="3"/>
  <c r="V2481" i="3"/>
  <c r="V2482" i="3"/>
  <c r="V2483" i="3"/>
  <c r="V2484" i="3"/>
  <c r="V2485" i="3"/>
  <c r="V2486" i="3"/>
  <c r="V2487" i="3"/>
  <c r="V2488" i="3"/>
  <c r="V2489" i="3"/>
  <c r="V2490" i="3"/>
  <c r="V2491" i="3"/>
  <c r="V2492" i="3"/>
  <c r="V2493" i="3"/>
  <c r="V2494" i="3"/>
  <c r="V2495" i="3"/>
  <c r="V2496" i="3"/>
  <c r="V2497" i="3"/>
  <c r="V2498" i="3"/>
  <c r="V2499" i="3"/>
  <c r="V2500" i="3"/>
  <c r="V2501" i="3"/>
  <c r="V2502" i="3"/>
  <c r="V2503" i="3"/>
  <c r="V2504" i="3"/>
  <c r="V2505" i="3"/>
  <c r="V2506" i="3"/>
  <c r="V2507" i="3"/>
  <c r="V2508" i="3"/>
  <c r="V2509" i="3"/>
  <c r="V2510" i="3"/>
  <c r="V2511" i="3"/>
  <c r="V2512" i="3"/>
  <c r="V2513" i="3"/>
  <c r="V2514" i="3"/>
  <c r="V2515" i="3"/>
  <c r="V2516" i="3"/>
  <c r="V2517" i="3"/>
  <c r="V2518" i="3"/>
  <c r="V2519" i="3"/>
  <c r="V2520" i="3"/>
  <c r="V2521" i="3"/>
  <c r="V2522" i="3"/>
  <c r="V2523" i="3"/>
  <c r="V2524" i="3"/>
  <c r="V2525" i="3"/>
  <c r="V2526" i="3"/>
  <c r="V2527" i="3"/>
  <c r="V2528" i="3"/>
  <c r="V2529" i="3"/>
  <c r="V2530" i="3"/>
  <c r="V2531" i="3"/>
  <c r="V2532" i="3"/>
  <c r="V2533" i="3"/>
  <c r="V2534" i="3"/>
  <c r="V2535" i="3"/>
  <c r="V2536" i="3"/>
  <c r="V2537" i="3"/>
  <c r="V2538" i="3"/>
  <c r="V2539" i="3"/>
  <c r="V2540" i="3"/>
  <c r="V2541" i="3"/>
  <c r="V2542" i="3"/>
  <c r="V2543" i="3"/>
  <c r="V2544" i="3"/>
  <c r="V2545" i="3"/>
  <c r="V2546" i="3"/>
  <c r="V2547" i="3"/>
  <c r="V2548" i="3"/>
  <c r="V2549" i="3"/>
  <c r="V2550" i="3"/>
  <c r="V2551" i="3"/>
  <c r="V2552" i="3"/>
  <c r="V2553" i="3"/>
  <c r="V2554" i="3"/>
  <c r="V2555" i="3"/>
  <c r="V2556" i="3"/>
  <c r="V2557" i="3"/>
  <c r="V2558" i="3"/>
  <c r="V2559" i="3"/>
  <c r="V2560" i="3"/>
  <c r="V2561" i="3"/>
  <c r="V2562" i="3"/>
  <c r="V2563" i="3"/>
  <c r="V2564" i="3"/>
  <c r="V2565" i="3"/>
  <c r="V2566" i="3"/>
  <c r="V2567" i="3"/>
  <c r="V2568" i="3"/>
  <c r="V2569" i="3"/>
  <c r="V2570" i="3"/>
  <c r="V2571" i="3"/>
  <c r="V2572" i="3"/>
  <c r="V2573" i="3"/>
  <c r="V2574" i="3"/>
  <c r="V2575" i="3"/>
  <c r="V2576" i="3"/>
  <c r="V2577" i="3"/>
  <c r="V2578" i="3"/>
  <c r="V2579" i="3"/>
  <c r="V2580" i="3"/>
  <c r="V2581" i="3"/>
  <c r="V2582" i="3"/>
  <c r="V2583" i="3"/>
  <c r="V2584" i="3"/>
  <c r="V2585" i="3"/>
  <c r="V2586" i="3"/>
  <c r="V2587" i="3"/>
  <c r="V2588" i="3"/>
  <c r="V2589" i="3"/>
  <c r="V2590" i="3"/>
  <c r="V2591" i="3"/>
  <c r="V2592" i="3"/>
  <c r="V2593" i="3"/>
  <c r="V2594" i="3"/>
  <c r="V2595" i="3"/>
  <c r="V2596" i="3"/>
  <c r="V2597" i="3"/>
  <c r="V2598" i="3"/>
  <c r="V2599" i="3"/>
  <c r="V2600" i="3"/>
  <c r="V2601" i="3"/>
  <c r="V2602" i="3"/>
  <c r="V2603" i="3"/>
  <c r="V2604" i="3"/>
  <c r="V2605" i="3"/>
  <c r="V2606" i="3"/>
  <c r="V2607" i="3"/>
  <c r="V2608" i="3"/>
  <c r="V2609" i="3"/>
  <c r="V2610" i="3"/>
  <c r="V2611" i="3"/>
  <c r="V2612" i="3"/>
  <c r="V2613" i="3"/>
  <c r="V2614" i="3"/>
  <c r="V2615" i="3"/>
  <c r="V2616" i="3"/>
  <c r="V2617" i="3"/>
  <c r="V2618" i="3"/>
  <c r="V2619" i="3"/>
  <c r="V2620" i="3"/>
  <c r="V2621" i="3"/>
  <c r="V2622" i="3"/>
  <c r="V2623" i="3"/>
  <c r="V2624" i="3"/>
  <c r="V2625" i="3"/>
  <c r="V2626" i="3"/>
  <c r="V2627" i="3"/>
  <c r="V2628" i="3"/>
  <c r="V2629" i="3"/>
  <c r="V2630" i="3"/>
  <c r="V2631" i="3"/>
  <c r="V2632" i="3"/>
  <c r="V2633" i="3"/>
  <c r="V2634" i="3"/>
  <c r="V2635" i="3"/>
  <c r="V2636" i="3"/>
  <c r="V2637" i="3"/>
  <c r="V2638" i="3"/>
  <c r="V2639" i="3"/>
  <c r="V2640" i="3"/>
  <c r="V2641" i="3"/>
  <c r="V2642" i="3"/>
  <c r="V2643" i="3"/>
  <c r="V2644" i="3"/>
  <c r="V2645" i="3"/>
  <c r="V2646" i="3"/>
  <c r="V2647" i="3"/>
  <c r="V2648" i="3"/>
  <c r="V2649" i="3"/>
  <c r="V2650" i="3"/>
  <c r="V2651" i="3"/>
  <c r="V2652" i="3"/>
  <c r="V2653" i="3"/>
  <c r="V2654" i="3"/>
  <c r="V2655" i="3"/>
  <c r="V2656" i="3"/>
  <c r="V2657" i="3"/>
  <c r="V2658" i="3"/>
  <c r="V2659" i="3"/>
  <c r="V2660" i="3"/>
  <c r="V2661" i="3"/>
  <c r="V2662" i="3"/>
  <c r="V2663" i="3"/>
  <c r="V2664" i="3"/>
  <c r="V2665" i="3"/>
  <c r="V2666" i="3"/>
  <c r="V2667" i="3"/>
  <c r="V2668" i="3"/>
  <c r="V2669" i="3"/>
  <c r="V2670" i="3"/>
  <c r="V2671" i="3"/>
  <c r="V2672" i="3"/>
  <c r="V2673" i="3"/>
  <c r="V2674" i="3"/>
  <c r="V2675" i="3"/>
  <c r="V2676" i="3"/>
  <c r="V2677" i="3"/>
  <c r="V2678" i="3"/>
  <c r="V2679" i="3"/>
  <c r="V2680" i="3"/>
  <c r="V2681" i="3"/>
  <c r="V2682" i="3"/>
  <c r="V2683" i="3"/>
  <c r="V2684" i="3"/>
  <c r="V2685" i="3"/>
  <c r="V2686" i="3"/>
  <c r="V2687" i="3"/>
  <c r="V2688" i="3"/>
  <c r="V2689" i="3"/>
  <c r="V2690" i="3"/>
  <c r="V2691" i="3"/>
  <c r="V2692" i="3"/>
  <c r="V2693" i="3"/>
  <c r="V2694" i="3"/>
  <c r="V2695" i="3"/>
  <c r="V2696" i="3"/>
  <c r="V2697" i="3"/>
  <c r="V2698" i="3"/>
  <c r="V2699" i="3"/>
  <c r="V2700" i="3"/>
  <c r="V2701" i="3"/>
  <c r="V2702" i="3"/>
  <c r="V2703" i="3"/>
  <c r="V2704" i="3"/>
  <c r="V2705" i="3"/>
  <c r="V2706" i="3"/>
  <c r="V2707" i="3"/>
  <c r="V2708" i="3"/>
  <c r="V2709" i="3"/>
  <c r="V2710" i="3"/>
  <c r="V2711" i="3"/>
  <c r="V2712" i="3"/>
  <c r="V2713" i="3"/>
  <c r="V2714" i="3"/>
  <c r="V2715" i="3"/>
  <c r="V2716" i="3"/>
  <c r="V2717" i="3"/>
  <c r="V2718" i="3"/>
  <c r="V2719" i="3"/>
  <c r="V2720" i="3"/>
  <c r="V2721" i="3"/>
  <c r="V2722" i="3"/>
  <c r="V2723" i="3"/>
  <c r="V2724" i="3"/>
  <c r="V2725" i="3"/>
  <c r="V2726" i="3"/>
  <c r="V2727" i="3"/>
  <c r="V2728" i="3"/>
  <c r="V2729" i="3"/>
  <c r="V2730" i="3"/>
  <c r="V2731" i="3"/>
  <c r="V2732" i="3"/>
  <c r="V2733" i="3"/>
  <c r="V2734" i="3"/>
  <c r="V2735" i="3"/>
  <c r="V2736" i="3"/>
  <c r="V2737" i="3"/>
  <c r="V2738" i="3"/>
  <c r="V2739" i="3"/>
  <c r="V2740" i="3"/>
  <c r="V2741" i="3"/>
  <c r="V2742" i="3"/>
  <c r="V2743" i="3"/>
  <c r="V2744" i="3"/>
  <c r="V2745" i="3"/>
  <c r="V2746" i="3"/>
  <c r="V2747" i="3"/>
  <c r="V2748" i="3"/>
  <c r="V2749" i="3"/>
  <c r="V2750" i="3"/>
  <c r="V2751" i="3"/>
  <c r="V2752" i="3"/>
  <c r="V2753" i="3"/>
  <c r="V2754" i="3"/>
  <c r="V2755" i="3"/>
  <c r="V2756" i="3"/>
  <c r="V2757" i="3"/>
  <c r="V2758" i="3"/>
  <c r="V2759" i="3"/>
  <c r="V2760" i="3"/>
  <c r="V2761" i="3"/>
  <c r="V2762" i="3"/>
  <c r="V2763" i="3"/>
  <c r="V2764" i="3"/>
  <c r="V2765" i="3"/>
  <c r="V2766" i="3"/>
  <c r="V2767" i="3"/>
  <c r="V2768" i="3"/>
  <c r="V2769" i="3"/>
  <c r="V2770" i="3"/>
  <c r="V2771" i="3"/>
  <c r="V2772" i="3"/>
  <c r="V2773" i="3"/>
  <c r="V2774" i="3"/>
  <c r="V2775" i="3"/>
  <c r="V2776" i="3"/>
  <c r="V2777" i="3"/>
  <c r="V2778" i="3"/>
  <c r="V2779" i="3"/>
  <c r="V2780" i="3"/>
  <c r="V2781" i="3"/>
  <c r="V2782" i="3"/>
  <c r="V2783" i="3"/>
  <c r="V2784" i="3"/>
  <c r="V2785" i="3"/>
  <c r="V2786" i="3"/>
  <c r="V2787" i="3"/>
  <c r="V2788" i="3"/>
  <c r="V2789" i="3"/>
  <c r="V2790" i="3"/>
  <c r="V2791" i="3"/>
  <c r="V2792" i="3"/>
  <c r="V2793" i="3"/>
  <c r="V2794" i="3"/>
  <c r="V2795" i="3"/>
  <c r="V2796" i="3"/>
  <c r="V2797" i="3"/>
  <c r="V2798" i="3"/>
  <c r="V2799" i="3"/>
  <c r="V2800" i="3"/>
  <c r="V2801" i="3"/>
  <c r="V2802" i="3"/>
  <c r="V2803" i="3"/>
  <c r="V2804" i="3"/>
  <c r="V2805" i="3"/>
  <c r="V2806" i="3"/>
  <c r="V2807" i="3"/>
  <c r="V2808" i="3"/>
  <c r="V2809" i="3"/>
  <c r="V2810" i="3"/>
  <c r="V2811" i="3"/>
  <c r="V2812" i="3"/>
  <c r="V2813" i="3"/>
  <c r="V2814" i="3"/>
  <c r="V2815" i="3"/>
  <c r="V2816" i="3"/>
  <c r="V2817" i="3"/>
  <c r="V2818" i="3"/>
  <c r="V2819" i="3"/>
  <c r="V2820" i="3"/>
  <c r="V2821" i="3"/>
  <c r="V2822" i="3"/>
  <c r="V2823" i="3"/>
  <c r="V2824" i="3"/>
  <c r="V2825" i="3"/>
  <c r="V2826" i="3"/>
  <c r="V2827" i="3"/>
  <c r="V2828" i="3"/>
  <c r="V2829" i="3"/>
  <c r="V2830" i="3"/>
  <c r="V2831" i="3"/>
  <c r="V2832" i="3"/>
  <c r="V2833" i="3"/>
  <c r="V2834" i="3"/>
  <c r="V2835" i="3"/>
  <c r="V2836" i="3"/>
  <c r="V2837" i="3"/>
  <c r="V2838" i="3"/>
  <c r="V2839" i="3"/>
  <c r="V2840" i="3"/>
  <c r="V2841" i="3"/>
  <c r="V2842" i="3"/>
  <c r="V2843" i="3"/>
  <c r="V2844" i="3"/>
  <c r="V2845" i="3"/>
  <c r="V2846" i="3"/>
  <c r="V2847" i="3"/>
  <c r="V2848" i="3"/>
  <c r="V2849" i="3"/>
  <c r="V2850" i="3"/>
  <c r="V2851" i="3"/>
  <c r="V2852" i="3"/>
  <c r="V2853" i="3"/>
  <c r="V2854" i="3"/>
  <c r="V2855" i="3"/>
  <c r="V2856" i="3"/>
  <c r="V2857" i="3"/>
  <c r="V2858" i="3"/>
  <c r="V2859" i="3"/>
  <c r="V2860" i="3"/>
  <c r="V2861" i="3"/>
  <c r="V2862" i="3"/>
  <c r="V2863" i="3"/>
  <c r="V2864" i="3"/>
  <c r="V2865" i="3"/>
  <c r="V2866" i="3"/>
  <c r="V2867" i="3"/>
  <c r="V2868" i="3"/>
  <c r="V2869" i="3"/>
  <c r="V2870" i="3"/>
  <c r="V2871" i="3"/>
  <c r="V2872" i="3"/>
  <c r="V2873" i="3"/>
  <c r="V2874" i="3"/>
  <c r="V2875" i="3"/>
  <c r="V2876" i="3"/>
  <c r="V2877" i="3"/>
  <c r="V2878" i="3"/>
  <c r="V2879" i="3"/>
  <c r="V2880" i="3"/>
  <c r="V2881" i="3"/>
  <c r="V2882" i="3"/>
  <c r="V2883" i="3"/>
  <c r="V2884" i="3"/>
  <c r="V2885" i="3"/>
  <c r="V2886" i="3"/>
  <c r="V2887" i="3"/>
  <c r="V2888" i="3"/>
  <c r="V2889" i="3"/>
  <c r="V2890" i="3"/>
  <c r="V2891" i="3"/>
  <c r="V2892" i="3"/>
  <c r="V2893" i="3"/>
  <c r="V2894" i="3"/>
  <c r="V2895" i="3"/>
  <c r="V2896" i="3"/>
  <c r="V2897" i="3"/>
  <c r="V2898" i="3"/>
  <c r="V2899" i="3"/>
  <c r="V2900" i="3"/>
  <c r="V2901" i="3"/>
  <c r="V2902" i="3"/>
  <c r="V2903" i="3"/>
  <c r="V2904" i="3"/>
  <c r="V2905" i="3"/>
  <c r="V2906" i="3"/>
  <c r="V2907" i="3"/>
  <c r="V2908" i="3"/>
  <c r="V2909" i="3"/>
  <c r="V2910" i="3"/>
  <c r="V2911" i="3"/>
  <c r="V2912" i="3"/>
  <c r="V2913" i="3"/>
  <c r="V2914" i="3"/>
  <c r="V2915" i="3"/>
  <c r="V2916" i="3"/>
  <c r="V2917" i="3"/>
  <c r="V2918" i="3"/>
  <c r="V2919" i="3"/>
  <c r="V2920" i="3"/>
  <c r="V2921" i="3"/>
  <c r="V2922" i="3"/>
  <c r="V2923" i="3"/>
  <c r="V2924" i="3"/>
  <c r="V2925" i="3"/>
  <c r="V2926" i="3"/>
  <c r="V2927" i="3"/>
  <c r="V2928" i="3"/>
  <c r="V2929" i="3"/>
  <c r="V2930" i="3"/>
  <c r="V2931" i="3"/>
  <c r="V2932" i="3"/>
  <c r="V2933" i="3"/>
  <c r="V2934" i="3"/>
  <c r="V2935" i="3"/>
  <c r="V2936" i="3"/>
  <c r="V2937" i="3"/>
  <c r="V2938" i="3"/>
  <c r="V2939" i="3"/>
  <c r="V2940" i="3"/>
  <c r="V2941" i="3"/>
  <c r="V2942" i="3"/>
  <c r="V2943" i="3"/>
  <c r="V2944" i="3"/>
  <c r="V2945" i="3"/>
  <c r="V2946" i="3"/>
  <c r="V2947" i="3"/>
  <c r="V2948" i="3"/>
  <c r="V2949" i="3"/>
  <c r="V2950" i="3"/>
  <c r="V2951" i="3"/>
  <c r="V2952" i="3"/>
  <c r="V2953" i="3"/>
  <c r="V2954" i="3"/>
  <c r="V2955" i="3"/>
  <c r="V2956" i="3"/>
  <c r="V2957" i="3"/>
  <c r="V2958" i="3"/>
  <c r="V2959" i="3"/>
  <c r="V2960" i="3"/>
  <c r="V2961" i="3"/>
  <c r="V2962" i="3"/>
  <c r="V2963" i="3"/>
  <c r="V2964" i="3"/>
  <c r="V2965" i="3"/>
  <c r="V2966" i="3"/>
  <c r="V2967" i="3"/>
  <c r="V2968" i="3"/>
  <c r="V2969" i="3"/>
  <c r="V2970" i="3"/>
  <c r="V2971" i="3"/>
  <c r="V2972" i="3"/>
  <c r="V2973" i="3"/>
  <c r="V2974" i="3"/>
  <c r="V2975" i="3"/>
  <c r="V2976" i="3"/>
  <c r="V2977" i="3"/>
  <c r="V2978" i="3"/>
  <c r="V2979" i="3"/>
  <c r="V2980" i="3"/>
  <c r="V2981" i="3"/>
  <c r="V2982" i="3"/>
  <c r="V2983" i="3"/>
  <c r="V2984" i="3"/>
  <c r="V2985" i="3"/>
  <c r="V2986" i="3"/>
  <c r="V2987" i="3"/>
  <c r="V2988" i="3"/>
  <c r="V2989" i="3"/>
  <c r="V2990" i="3"/>
  <c r="V2991" i="3"/>
  <c r="V2992" i="3"/>
  <c r="V2993" i="3"/>
  <c r="V2994" i="3"/>
  <c r="V2995" i="3"/>
  <c r="V2996" i="3"/>
  <c r="V2997" i="3"/>
  <c r="V2998" i="3"/>
  <c r="V2999" i="3"/>
  <c r="V3000" i="3"/>
  <c r="V3001" i="3"/>
  <c r="V3002" i="3"/>
  <c r="V3003" i="3"/>
  <c r="V3004" i="3"/>
  <c r="V3005" i="3"/>
  <c r="V3006" i="3"/>
  <c r="V3007" i="3"/>
  <c r="V3008" i="3"/>
  <c r="V3009" i="3"/>
  <c r="V3010" i="3"/>
  <c r="V3011" i="3"/>
  <c r="V3012" i="3"/>
  <c r="V3013" i="3"/>
  <c r="V3014" i="3"/>
  <c r="V3015" i="3"/>
  <c r="V3016" i="3"/>
  <c r="V3017" i="3"/>
  <c r="V3018" i="3"/>
  <c r="V3019" i="3"/>
  <c r="V3020" i="3"/>
  <c r="V3021" i="3"/>
  <c r="V3022" i="3"/>
  <c r="V3023" i="3"/>
  <c r="V3024" i="3"/>
  <c r="V3025" i="3"/>
  <c r="V3026" i="3"/>
  <c r="V3027" i="3"/>
  <c r="V3028" i="3"/>
  <c r="V3029" i="3"/>
  <c r="V3030" i="3"/>
  <c r="V3031" i="3"/>
  <c r="V3032" i="3"/>
  <c r="V3033" i="3"/>
  <c r="V3034" i="3"/>
  <c r="V3035" i="3"/>
  <c r="V3036" i="3"/>
  <c r="V3037" i="3"/>
  <c r="V3038" i="3"/>
  <c r="V3039" i="3"/>
  <c r="V3040" i="3"/>
  <c r="V3041" i="3"/>
  <c r="V3042" i="3"/>
  <c r="V3043" i="3"/>
  <c r="V3044" i="3"/>
  <c r="V3045" i="3"/>
  <c r="V3046" i="3"/>
  <c r="V3047" i="3"/>
  <c r="V3048" i="3"/>
  <c r="V3049" i="3"/>
  <c r="V3050" i="3"/>
  <c r="V3051" i="3"/>
  <c r="V3052" i="3"/>
  <c r="V3053" i="3"/>
  <c r="V3054" i="3"/>
  <c r="V3055" i="3"/>
  <c r="V3056" i="3"/>
  <c r="V3057" i="3"/>
  <c r="V3058" i="3"/>
  <c r="V3059" i="3"/>
  <c r="V3060" i="3"/>
  <c r="V3061" i="3"/>
  <c r="V3062" i="3"/>
  <c r="V3063" i="3"/>
  <c r="V3064" i="3"/>
  <c r="V3065" i="3"/>
  <c r="V3066" i="3"/>
  <c r="V3067" i="3"/>
  <c r="V3068" i="3"/>
  <c r="V3069" i="3"/>
  <c r="V3070" i="3"/>
  <c r="V3071" i="3"/>
  <c r="V3072" i="3"/>
  <c r="V3073" i="3"/>
  <c r="V3074" i="3"/>
  <c r="V3075" i="3"/>
  <c r="V3076" i="3"/>
  <c r="V3077" i="3"/>
  <c r="V3078" i="3"/>
  <c r="V3079" i="3"/>
  <c r="V3080" i="3"/>
  <c r="V3081" i="3"/>
  <c r="V3082" i="3"/>
  <c r="V3083" i="3"/>
  <c r="V3084" i="3"/>
  <c r="V3085" i="3"/>
  <c r="V3086" i="3"/>
  <c r="V3087" i="3"/>
  <c r="V3088" i="3"/>
  <c r="V3089" i="3"/>
  <c r="V3090" i="3"/>
  <c r="V3091" i="3"/>
  <c r="V3092" i="3"/>
  <c r="V3093" i="3"/>
  <c r="V3094" i="3"/>
  <c r="V3095" i="3"/>
  <c r="V3096" i="3"/>
  <c r="V3097" i="3"/>
  <c r="V3098" i="3"/>
  <c r="V3099" i="3"/>
  <c r="V3100" i="3"/>
  <c r="V3101" i="3"/>
  <c r="V3102" i="3"/>
  <c r="V3103" i="3"/>
  <c r="V3104" i="3"/>
  <c r="V3105" i="3"/>
  <c r="V3106" i="3"/>
  <c r="V3107" i="3"/>
  <c r="V3108" i="3"/>
  <c r="V3109" i="3"/>
  <c r="V3110" i="3"/>
  <c r="V3111" i="3"/>
  <c r="V3112" i="3"/>
  <c r="V3113" i="3"/>
  <c r="V3114" i="3"/>
  <c r="V3115" i="3"/>
  <c r="V3116" i="3"/>
  <c r="V3117" i="3"/>
  <c r="V3118" i="3"/>
  <c r="V3119" i="3"/>
  <c r="V3120" i="3"/>
  <c r="V3121" i="3"/>
  <c r="V3122" i="3"/>
  <c r="V3123" i="3"/>
  <c r="V3124" i="3"/>
  <c r="V3125" i="3"/>
  <c r="V3126" i="3"/>
  <c r="V3127" i="3"/>
  <c r="V3128" i="3"/>
  <c r="V3129" i="3"/>
  <c r="V3130" i="3"/>
  <c r="V3131" i="3"/>
  <c r="V3132" i="3"/>
  <c r="V3133" i="3"/>
  <c r="V3134" i="3"/>
  <c r="V3135" i="3"/>
  <c r="V3136" i="3"/>
  <c r="V3137" i="3"/>
  <c r="V3138" i="3"/>
  <c r="V3139" i="3"/>
  <c r="V3140" i="3"/>
  <c r="V3141" i="3"/>
  <c r="V3142" i="3"/>
  <c r="V3143" i="3"/>
  <c r="V3144" i="3"/>
  <c r="V3145" i="3"/>
  <c r="V3146" i="3"/>
  <c r="V3147" i="3"/>
  <c r="V3148" i="3"/>
  <c r="V3149" i="3"/>
  <c r="V3150" i="3"/>
  <c r="V3151" i="3"/>
  <c r="V3152" i="3"/>
  <c r="V3153" i="3"/>
  <c r="V3154" i="3"/>
  <c r="V3155" i="3"/>
  <c r="V3156" i="3"/>
  <c r="V3157" i="3"/>
  <c r="V3158" i="3"/>
  <c r="V3159" i="3"/>
  <c r="V3160" i="3"/>
  <c r="V3161" i="3"/>
  <c r="V3162" i="3"/>
  <c r="V3163" i="3"/>
  <c r="V3164" i="3"/>
  <c r="V3165" i="3"/>
  <c r="V3166" i="3"/>
  <c r="V3167" i="3"/>
  <c r="V3168" i="3"/>
  <c r="V3169" i="3"/>
  <c r="V3170" i="3"/>
  <c r="V3171" i="3"/>
  <c r="V3172" i="3"/>
  <c r="V3173" i="3"/>
  <c r="V3174" i="3"/>
  <c r="V3175" i="3"/>
  <c r="V3176" i="3"/>
  <c r="V3177" i="3"/>
  <c r="V3178" i="3"/>
  <c r="V3179" i="3"/>
  <c r="V3180" i="3"/>
  <c r="V3181" i="3"/>
  <c r="V3182" i="3"/>
  <c r="V3183" i="3"/>
  <c r="V3184" i="3"/>
  <c r="V3185" i="3"/>
  <c r="V3186" i="3"/>
  <c r="V3187" i="3"/>
  <c r="V3188" i="3"/>
  <c r="V3189" i="3"/>
  <c r="V3190" i="3"/>
  <c r="V3191" i="3"/>
  <c r="V3192" i="3"/>
  <c r="V3193" i="3"/>
  <c r="V3194" i="3"/>
  <c r="V3195" i="3"/>
  <c r="V3196" i="3"/>
  <c r="V3197" i="3"/>
  <c r="V3198" i="3"/>
  <c r="V3199" i="3"/>
  <c r="V3200" i="3"/>
  <c r="V3201" i="3"/>
  <c r="V3202" i="3"/>
  <c r="V3203" i="3"/>
  <c r="V3204" i="3"/>
  <c r="V3205" i="3"/>
  <c r="V3206" i="3"/>
  <c r="V3207" i="3"/>
  <c r="V3208" i="3"/>
  <c r="V3209" i="3"/>
  <c r="V3210" i="3"/>
  <c r="V3211" i="3"/>
  <c r="V3212" i="3"/>
  <c r="V3213" i="3"/>
  <c r="V3214" i="3"/>
  <c r="V3215" i="3"/>
  <c r="V3216" i="3"/>
  <c r="V3217" i="3"/>
  <c r="V3218" i="3"/>
  <c r="V3219" i="3"/>
  <c r="V3220" i="3"/>
  <c r="V3221" i="3"/>
  <c r="V3222" i="3"/>
  <c r="V3223" i="3"/>
  <c r="V3224" i="3"/>
  <c r="V3225" i="3"/>
  <c r="V3226" i="3"/>
  <c r="V3227" i="3"/>
  <c r="V3228" i="3"/>
  <c r="V3229" i="3"/>
  <c r="V3230" i="3"/>
  <c r="V3231" i="3"/>
  <c r="V3232" i="3"/>
  <c r="V3233" i="3"/>
  <c r="V3234" i="3"/>
  <c r="V3235" i="3"/>
  <c r="V3236" i="3"/>
  <c r="V3237" i="3"/>
  <c r="V3238" i="3"/>
  <c r="V3239" i="3"/>
  <c r="V3240" i="3"/>
  <c r="V3241" i="3"/>
  <c r="V3242" i="3"/>
  <c r="V3243" i="3"/>
  <c r="V3244" i="3"/>
  <c r="V3245" i="3"/>
  <c r="V3246" i="3"/>
  <c r="V3247" i="3"/>
  <c r="V3248" i="3"/>
  <c r="V3249" i="3"/>
  <c r="V3250" i="3"/>
  <c r="V3251" i="3"/>
  <c r="V3252" i="3"/>
  <c r="V3253" i="3"/>
  <c r="V3254" i="3"/>
  <c r="V3255" i="3"/>
  <c r="V3256" i="3"/>
  <c r="V3257" i="3"/>
  <c r="V3258" i="3"/>
  <c r="V3259" i="3"/>
  <c r="V3260" i="3"/>
  <c r="V3261" i="3"/>
  <c r="V3262" i="3"/>
  <c r="V3263" i="3"/>
  <c r="V3264" i="3"/>
  <c r="V3265" i="3"/>
  <c r="V3266" i="3"/>
  <c r="V3267" i="3"/>
  <c r="V3268" i="3"/>
  <c r="V3269" i="3"/>
  <c r="V3270" i="3"/>
  <c r="V3271" i="3"/>
  <c r="V3272" i="3"/>
  <c r="V3273" i="3"/>
  <c r="V3274" i="3"/>
  <c r="V3275" i="3"/>
  <c r="V3276" i="3"/>
  <c r="V3277" i="3"/>
  <c r="V3278" i="3"/>
  <c r="V3279" i="3"/>
  <c r="V3280" i="3"/>
  <c r="V3281" i="3"/>
  <c r="V3282" i="3"/>
  <c r="V3283" i="3"/>
  <c r="V3284" i="3"/>
  <c r="V3285" i="3"/>
  <c r="V3286" i="3"/>
  <c r="V3287" i="3"/>
  <c r="V3288" i="3"/>
  <c r="V3289" i="3"/>
  <c r="V3290" i="3"/>
  <c r="V3291" i="3"/>
  <c r="V3292" i="3"/>
  <c r="V3293" i="3"/>
  <c r="V3294" i="3"/>
  <c r="V3295" i="3"/>
  <c r="V3296" i="3"/>
  <c r="V3297" i="3"/>
  <c r="V3298" i="3"/>
  <c r="V3299" i="3"/>
  <c r="V3300" i="3"/>
  <c r="V3301" i="3"/>
  <c r="V3302" i="3"/>
  <c r="V3303" i="3"/>
  <c r="V3304" i="3"/>
  <c r="V3305" i="3"/>
  <c r="V3306" i="3"/>
  <c r="V3307" i="3"/>
  <c r="V3308" i="3"/>
  <c r="V3309" i="3"/>
  <c r="V3310" i="3"/>
  <c r="V3311" i="3"/>
  <c r="V3312" i="3"/>
  <c r="V3313" i="3"/>
  <c r="V3314" i="3"/>
  <c r="V3315" i="3"/>
  <c r="V3316" i="3"/>
  <c r="V3317" i="3"/>
  <c r="V3318" i="3"/>
  <c r="V3319" i="3"/>
  <c r="V3320" i="3"/>
  <c r="V3321" i="3"/>
  <c r="V3322" i="3"/>
  <c r="V3323" i="3"/>
  <c r="V3324" i="3"/>
  <c r="V3325" i="3"/>
  <c r="V3326" i="3"/>
  <c r="V3327" i="3"/>
  <c r="V3328" i="3"/>
  <c r="V3329" i="3"/>
  <c r="V3330" i="3"/>
  <c r="V3331" i="3"/>
  <c r="V3332" i="3"/>
  <c r="V3333" i="3"/>
  <c r="V3334" i="3"/>
  <c r="V3335" i="3"/>
  <c r="V3336" i="3"/>
  <c r="V3337" i="3"/>
  <c r="V3338" i="3"/>
  <c r="V3339" i="3"/>
  <c r="V3340" i="3"/>
  <c r="V3341" i="3"/>
  <c r="V3342" i="3"/>
  <c r="V3343" i="3"/>
  <c r="V3344" i="3"/>
  <c r="V3345" i="3"/>
  <c r="V3346" i="3"/>
  <c r="V3347" i="3"/>
  <c r="V3348" i="3"/>
  <c r="V3349" i="3"/>
  <c r="V3350" i="3"/>
  <c r="V3351" i="3"/>
  <c r="V3352" i="3"/>
  <c r="V3353" i="3"/>
  <c r="V3354" i="3"/>
  <c r="V3355" i="3"/>
  <c r="V3356" i="3"/>
  <c r="V3357" i="3"/>
  <c r="V3358" i="3"/>
  <c r="V3359" i="3"/>
  <c r="V3360" i="3"/>
  <c r="V3361" i="3"/>
  <c r="V3362" i="3"/>
  <c r="V3363" i="3"/>
  <c r="V3364" i="3"/>
  <c r="V3365" i="3"/>
  <c r="V3366" i="3"/>
  <c r="V3367" i="3"/>
  <c r="V3368" i="3"/>
  <c r="V3369" i="3"/>
  <c r="V3370" i="3"/>
  <c r="V3371" i="3"/>
  <c r="V3372" i="3"/>
  <c r="V3373" i="3"/>
  <c r="V3374" i="3"/>
  <c r="V3375" i="3"/>
  <c r="V3376" i="3"/>
  <c r="V3377" i="3"/>
  <c r="V3378" i="3"/>
  <c r="V3379" i="3"/>
  <c r="V3380" i="3"/>
  <c r="V3381" i="3"/>
  <c r="V3382" i="3"/>
  <c r="V3383" i="3"/>
  <c r="V3384" i="3"/>
  <c r="V3385" i="3"/>
  <c r="V3386" i="3"/>
  <c r="V3387" i="3"/>
  <c r="V3388" i="3"/>
  <c r="V3389" i="3"/>
  <c r="V3390" i="3"/>
  <c r="V3391" i="3"/>
  <c r="V3392" i="3"/>
  <c r="V3393" i="3"/>
  <c r="V3394" i="3"/>
  <c r="V3395" i="3"/>
  <c r="V3396" i="3"/>
  <c r="V3397" i="3"/>
  <c r="V3398" i="3"/>
  <c r="V3399" i="3"/>
  <c r="V3400" i="3"/>
  <c r="V3401" i="3"/>
  <c r="V3402" i="3"/>
  <c r="V3403" i="3"/>
  <c r="V3404" i="3"/>
  <c r="V3405" i="3"/>
  <c r="V3406" i="3"/>
  <c r="V3407" i="3"/>
  <c r="V3408" i="3"/>
  <c r="V3409" i="3"/>
  <c r="V3410" i="3"/>
  <c r="V3411" i="3"/>
  <c r="V3412" i="3"/>
  <c r="V3413" i="3"/>
  <c r="V3414" i="3"/>
  <c r="V3415" i="3"/>
  <c r="V3416" i="3"/>
  <c r="V3417" i="3"/>
  <c r="V3418" i="3"/>
  <c r="V3419" i="3"/>
  <c r="V3420" i="3"/>
  <c r="V3421" i="3"/>
  <c r="V3422" i="3"/>
  <c r="V3423" i="3"/>
  <c r="V3424" i="3"/>
  <c r="V3425" i="3"/>
  <c r="V3426" i="3"/>
  <c r="V3427" i="3"/>
  <c r="V3428" i="3"/>
  <c r="V3429" i="3"/>
  <c r="V3430" i="3"/>
  <c r="V3431" i="3"/>
  <c r="V3432" i="3"/>
  <c r="V3433" i="3"/>
  <c r="V3434" i="3"/>
  <c r="V3435" i="3"/>
  <c r="V3436" i="3"/>
  <c r="V3437" i="3"/>
  <c r="V3438" i="3"/>
  <c r="V3439" i="3"/>
  <c r="V3440" i="3"/>
  <c r="V3441" i="3"/>
  <c r="V3442" i="3"/>
  <c r="V3443" i="3"/>
  <c r="V3444" i="3"/>
  <c r="V3445" i="3"/>
  <c r="V3446" i="3"/>
  <c r="V3447" i="3"/>
  <c r="V3448" i="3"/>
  <c r="V3449" i="3"/>
  <c r="V3450" i="3"/>
  <c r="V3451" i="3"/>
  <c r="V3452" i="3"/>
  <c r="V3453" i="3"/>
  <c r="V3454" i="3"/>
  <c r="V3455" i="3"/>
  <c r="V3456" i="3"/>
  <c r="V3457" i="3"/>
  <c r="V3458" i="3"/>
  <c r="V3459" i="3"/>
  <c r="V3460" i="3"/>
  <c r="V3461" i="3"/>
  <c r="V3462" i="3"/>
  <c r="V3463" i="3"/>
  <c r="V3464" i="3"/>
  <c r="V3465" i="3"/>
  <c r="V3466" i="3"/>
  <c r="V3467" i="3"/>
  <c r="V3468" i="3"/>
  <c r="V3469" i="3"/>
  <c r="V3470" i="3"/>
  <c r="V3471" i="3"/>
  <c r="V3472" i="3"/>
  <c r="V3473" i="3"/>
  <c r="V3474" i="3"/>
  <c r="V3475" i="3"/>
  <c r="V3476" i="3"/>
  <c r="V3477" i="3"/>
  <c r="V3478" i="3"/>
  <c r="V3479" i="3"/>
  <c r="V3480" i="3"/>
  <c r="V3481" i="3"/>
  <c r="V3482" i="3"/>
  <c r="V3483" i="3"/>
  <c r="V3484" i="3"/>
  <c r="V3485" i="3"/>
  <c r="V3486" i="3"/>
  <c r="V3487" i="3"/>
  <c r="V3488" i="3"/>
  <c r="V3489" i="3"/>
  <c r="V3490" i="3"/>
  <c r="V3491" i="3"/>
  <c r="V3492" i="3"/>
  <c r="V3493" i="3"/>
  <c r="V3494" i="3"/>
  <c r="V3495" i="3"/>
  <c r="V3496" i="3"/>
  <c r="V3497" i="3"/>
  <c r="V3498" i="3"/>
  <c r="V3499" i="3"/>
  <c r="V3500" i="3"/>
  <c r="V3501" i="3"/>
  <c r="V3502" i="3"/>
  <c r="V3503" i="3"/>
  <c r="V3504" i="3"/>
  <c r="V3505" i="3"/>
  <c r="V3506" i="3"/>
  <c r="V3507" i="3"/>
  <c r="V3508" i="3"/>
  <c r="V3509" i="3"/>
  <c r="V3510" i="3"/>
  <c r="V3511" i="3"/>
  <c r="V3512" i="3"/>
  <c r="V3513" i="3"/>
  <c r="V3514" i="3"/>
  <c r="V3515" i="3"/>
  <c r="V3516" i="3"/>
  <c r="V3517" i="3"/>
  <c r="V3518" i="3"/>
  <c r="V3519" i="3"/>
  <c r="V3520" i="3"/>
  <c r="V3521" i="3"/>
  <c r="V3522" i="3"/>
  <c r="V3523" i="3"/>
  <c r="V3524" i="3"/>
  <c r="V3525" i="3"/>
  <c r="V3526" i="3"/>
  <c r="V3527" i="3"/>
  <c r="V3528" i="3"/>
  <c r="V3529" i="3"/>
  <c r="V3530" i="3"/>
  <c r="V3531" i="3"/>
  <c r="V3532" i="3"/>
  <c r="V3533" i="3"/>
  <c r="V3534" i="3"/>
  <c r="V3535" i="3"/>
  <c r="V3536" i="3"/>
  <c r="V3537" i="3"/>
  <c r="V3538" i="3"/>
  <c r="V3539" i="3"/>
  <c r="V3540" i="3"/>
  <c r="V3541" i="3"/>
  <c r="V3542" i="3"/>
  <c r="V3543" i="3"/>
  <c r="V3544" i="3"/>
  <c r="V3545" i="3"/>
  <c r="V3546" i="3"/>
  <c r="V3547" i="3"/>
  <c r="V3548" i="3"/>
  <c r="V3549" i="3"/>
  <c r="V3550" i="3"/>
  <c r="V3551" i="3"/>
  <c r="V3552" i="3"/>
  <c r="V3553" i="3"/>
  <c r="V3554" i="3"/>
  <c r="V3555" i="3"/>
  <c r="V3556" i="3"/>
  <c r="V3557" i="3"/>
  <c r="V3558" i="3"/>
  <c r="V3559" i="3"/>
  <c r="V3560" i="3"/>
  <c r="V3561" i="3"/>
  <c r="V3562" i="3"/>
  <c r="V3563" i="3"/>
  <c r="V3564" i="3"/>
  <c r="V3565" i="3"/>
  <c r="V3566" i="3"/>
  <c r="V3567" i="3"/>
  <c r="V3568" i="3"/>
  <c r="V3569" i="3"/>
  <c r="V3570" i="3"/>
  <c r="V3571" i="3"/>
  <c r="V3572" i="3"/>
  <c r="V3573" i="3"/>
  <c r="V3574" i="3"/>
  <c r="V3575" i="3"/>
  <c r="V3576" i="3"/>
  <c r="V3577" i="3"/>
  <c r="V3578" i="3"/>
  <c r="V3579" i="3"/>
  <c r="V3580" i="3"/>
  <c r="V3581" i="3"/>
  <c r="V3582" i="3"/>
  <c r="V3583" i="3"/>
  <c r="V3584" i="3"/>
  <c r="V3585" i="3"/>
  <c r="V3586" i="3"/>
  <c r="V3587" i="3"/>
  <c r="V3588" i="3"/>
  <c r="V3589" i="3"/>
  <c r="V3590" i="3"/>
  <c r="V3591" i="3"/>
  <c r="V3592" i="3"/>
  <c r="V3593" i="3"/>
  <c r="V3594" i="3"/>
  <c r="V3595" i="3"/>
  <c r="V3596" i="3"/>
  <c r="V3597" i="3"/>
  <c r="V3598" i="3"/>
  <c r="V3599" i="3"/>
  <c r="V3600" i="3"/>
  <c r="V3601" i="3"/>
  <c r="V3602" i="3"/>
  <c r="V3603" i="3"/>
  <c r="V3604" i="3"/>
  <c r="V3605" i="3"/>
  <c r="V3606" i="3"/>
  <c r="V3607" i="3"/>
  <c r="V3608" i="3"/>
  <c r="V3609" i="3"/>
  <c r="V3610" i="3"/>
  <c r="V3611" i="3"/>
  <c r="V3612" i="3"/>
  <c r="V3613" i="3"/>
  <c r="V3614" i="3"/>
  <c r="V3615" i="3"/>
  <c r="V3616" i="3"/>
  <c r="V3617" i="3"/>
  <c r="V3618" i="3"/>
  <c r="V3619" i="3"/>
  <c r="V3620" i="3"/>
  <c r="V3621" i="3"/>
  <c r="V3622" i="3"/>
  <c r="V3623" i="3"/>
  <c r="V3624" i="3"/>
  <c r="V3625" i="3"/>
  <c r="V3626" i="3"/>
  <c r="V3627" i="3"/>
  <c r="V3628" i="3"/>
  <c r="V3629" i="3"/>
  <c r="V3630" i="3"/>
  <c r="V3631" i="3"/>
  <c r="V3632" i="3"/>
  <c r="V3633" i="3"/>
  <c r="V3634" i="3"/>
  <c r="V3635" i="3"/>
  <c r="V3636" i="3"/>
  <c r="V3637" i="3"/>
  <c r="V3638" i="3"/>
  <c r="V3639" i="3"/>
  <c r="V3640" i="3"/>
  <c r="V3641" i="3"/>
  <c r="V3642" i="3"/>
  <c r="V3643" i="3"/>
  <c r="V3644" i="3"/>
  <c r="V3645" i="3"/>
  <c r="V3646" i="3"/>
  <c r="V3647" i="3"/>
  <c r="V3648" i="3"/>
  <c r="V3649" i="3"/>
  <c r="V3650" i="3"/>
  <c r="V3651" i="3"/>
  <c r="V3652" i="3"/>
  <c r="V3653" i="3"/>
  <c r="V3654" i="3"/>
  <c r="V3655" i="3"/>
  <c r="V3656" i="3"/>
  <c r="V3657" i="3"/>
  <c r="V3658" i="3"/>
  <c r="V3659" i="3"/>
  <c r="V3660" i="3"/>
  <c r="V3661" i="3"/>
  <c r="V3662" i="3"/>
  <c r="V3663" i="3"/>
  <c r="V3664" i="3"/>
  <c r="V3665" i="3"/>
  <c r="V3666" i="3"/>
  <c r="V3667" i="3"/>
  <c r="V3668" i="3"/>
  <c r="V3669" i="3"/>
  <c r="V3670" i="3"/>
  <c r="V3671" i="3"/>
  <c r="V3672" i="3"/>
  <c r="V3673" i="3"/>
  <c r="V3674" i="3"/>
  <c r="V3675" i="3"/>
  <c r="V3676" i="3"/>
  <c r="V3677" i="3"/>
  <c r="V3678" i="3"/>
  <c r="V3679" i="3"/>
  <c r="V3680" i="3"/>
  <c r="V3681" i="3"/>
  <c r="V3682" i="3"/>
  <c r="V3683" i="3"/>
  <c r="V3684" i="3"/>
  <c r="V3685" i="3"/>
  <c r="V3686" i="3"/>
  <c r="V3687" i="3"/>
  <c r="V3688" i="3"/>
  <c r="V3689" i="3"/>
  <c r="V3690" i="3"/>
  <c r="V3691" i="3"/>
  <c r="V3692" i="3"/>
  <c r="V3693" i="3"/>
  <c r="V3694" i="3"/>
  <c r="V3695" i="3"/>
  <c r="V3696" i="3"/>
  <c r="V3697" i="3"/>
  <c r="V3698" i="3"/>
  <c r="V3699" i="3"/>
  <c r="V3700" i="3"/>
  <c r="V3701" i="3"/>
  <c r="V3702" i="3"/>
  <c r="V3703" i="3"/>
  <c r="V3704" i="3"/>
  <c r="V3705" i="3"/>
  <c r="V3706" i="3"/>
  <c r="V3707" i="3"/>
  <c r="V3708" i="3"/>
  <c r="V3709" i="3"/>
  <c r="V3710" i="3"/>
  <c r="V3711" i="3"/>
  <c r="V3712" i="3"/>
  <c r="V3713" i="3"/>
  <c r="V3714" i="3"/>
  <c r="V3715" i="3"/>
  <c r="V3716" i="3"/>
  <c r="V3717" i="3"/>
  <c r="V3718" i="3"/>
  <c r="V3719" i="3"/>
  <c r="V3720" i="3"/>
  <c r="V3721" i="3"/>
  <c r="V3722" i="3"/>
  <c r="V3723" i="3"/>
  <c r="V3724" i="3"/>
  <c r="V3725" i="3"/>
  <c r="V3726" i="3"/>
  <c r="V3727" i="3"/>
  <c r="V3728" i="3"/>
  <c r="V3729" i="3"/>
  <c r="V3730" i="3"/>
  <c r="V3731" i="3"/>
  <c r="V3732" i="3"/>
  <c r="V3733" i="3"/>
  <c r="V3734" i="3"/>
  <c r="V3735" i="3"/>
  <c r="V3736" i="3"/>
  <c r="V3737" i="3"/>
  <c r="V3738" i="3"/>
  <c r="V3739" i="3"/>
  <c r="V3740" i="3"/>
  <c r="V3741" i="3"/>
  <c r="V3742" i="3"/>
  <c r="V3743" i="3"/>
  <c r="V3744" i="3"/>
  <c r="V3745" i="3"/>
  <c r="V3746" i="3"/>
  <c r="V3747" i="3"/>
  <c r="V3748" i="3"/>
  <c r="V3749" i="3"/>
  <c r="V3750" i="3"/>
  <c r="V3751" i="3"/>
  <c r="V3752" i="3"/>
  <c r="V3753" i="3"/>
  <c r="V3754" i="3"/>
  <c r="V3755" i="3"/>
  <c r="V3756" i="3"/>
  <c r="V3757" i="3"/>
  <c r="V3758" i="3"/>
  <c r="V3759" i="3"/>
  <c r="V3760" i="3"/>
  <c r="V3761" i="3"/>
  <c r="V3762" i="3"/>
  <c r="V3763" i="3"/>
  <c r="V3764" i="3"/>
  <c r="V3765" i="3"/>
  <c r="V3766" i="3"/>
  <c r="V3767" i="3"/>
  <c r="V3768" i="3"/>
  <c r="V3769" i="3"/>
  <c r="V3770" i="3"/>
  <c r="V3771" i="3"/>
  <c r="V3772" i="3"/>
  <c r="V3773" i="3"/>
  <c r="V3774" i="3"/>
  <c r="V3775" i="3"/>
  <c r="V3776" i="3"/>
  <c r="V3777" i="3"/>
  <c r="V3778" i="3"/>
  <c r="V3779" i="3"/>
  <c r="V3780" i="3"/>
  <c r="V3781" i="3"/>
  <c r="V3782" i="3"/>
  <c r="V3783" i="3"/>
  <c r="V3784" i="3"/>
  <c r="V3785" i="3"/>
  <c r="V3786" i="3"/>
  <c r="V3787" i="3"/>
  <c r="V3788" i="3"/>
  <c r="V3789" i="3"/>
  <c r="V3790" i="3"/>
  <c r="V3791" i="3"/>
  <c r="V3792" i="3"/>
  <c r="V3793" i="3"/>
  <c r="V3794" i="3"/>
  <c r="V3795" i="3"/>
  <c r="V3796" i="3"/>
  <c r="V3797" i="3"/>
  <c r="V3798" i="3"/>
  <c r="V3799" i="3"/>
  <c r="V3800" i="3"/>
  <c r="V3801" i="3"/>
  <c r="V3802" i="3"/>
  <c r="V3803" i="3"/>
  <c r="V3804" i="3"/>
  <c r="V3805" i="3"/>
  <c r="V3806" i="3"/>
  <c r="V3807" i="3"/>
  <c r="V3808" i="3"/>
  <c r="V3809" i="3"/>
  <c r="V3810" i="3"/>
  <c r="V3811" i="3"/>
  <c r="V3812" i="3"/>
  <c r="V3813" i="3"/>
  <c r="V3814" i="3"/>
  <c r="V3815" i="3"/>
  <c r="V3816" i="3"/>
  <c r="V3817" i="3"/>
  <c r="V3818" i="3"/>
  <c r="V3819" i="3"/>
  <c r="V3820" i="3"/>
  <c r="V3821" i="3"/>
  <c r="V3822" i="3"/>
  <c r="V3823" i="3"/>
  <c r="V3824" i="3"/>
  <c r="V3825" i="3"/>
  <c r="V3826" i="3"/>
  <c r="V3827" i="3"/>
  <c r="V3828" i="3"/>
  <c r="V3829" i="3"/>
  <c r="V3830" i="3"/>
  <c r="V3831" i="3"/>
  <c r="V3832" i="3"/>
  <c r="V3833" i="3"/>
  <c r="V3834" i="3"/>
  <c r="V3835" i="3"/>
  <c r="V3836" i="3"/>
  <c r="V3837" i="3"/>
  <c r="V3838" i="3"/>
  <c r="V3839" i="3"/>
  <c r="V3840" i="3"/>
  <c r="V3841" i="3"/>
  <c r="V3842" i="3"/>
  <c r="V3843" i="3"/>
  <c r="V3844" i="3"/>
  <c r="V3845" i="3"/>
  <c r="V3846" i="3"/>
  <c r="V3847" i="3"/>
  <c r="V3848" i="3"/>
  <c r="V3849" i="3"/>
  <c r="V3850" i="3"/>
  <c r="V3851" i="3"/>
  <c r="V3852" i="3"/>
  <c r="V3853" i="3"/>
  <c r="V3854" i="3"/>
  <c r="V3855" i="3"/>
  <c r="V3856" i="3"/>
  <c r="V3857" i="3"/>
  <c r="V3858" i="3"/>
  <c r="V3859" i="3"/>
  <c r="V3860" i="3"/>
  <c r="V3861" i="3"/>
  <c r="V3862" i="3"/>
  <c r="V3863" i="3"/>
  <c r="V3864" i="3"/>
  <c r="V3865" i="3"/>
  <c r="V3866" i="3"/>
  <c r="V3867" i="3"/>
  <c r="V3868" i="3"/>
  <c r="V3869" i="3"/>
  <c r="V3870" i="3"/>
  <c r="V3871" i="3"/>
  <c r="V3872" i="3"/>
  <c r="V3873" i="3"/>
  <c r="V3874" i="3"/>
  <c r="V3875" i="3"/>
  <c r="V3876" i="3"/>
  <c r="V3877" i="3"/>
  <c r="V3878" i="3"/>
  <c r="V3879" i="3"/>
  <c r="V3880" i="3"/>
  <c r="V3881" i="3"/>
  <c r="V3882" i="3"/>
  <c r="V3883" i="3"/>
  <c r="V3884" i="3"/>
  <c r="V3885" i="3"/>
  <c r="V3886" i="3"/>
  <c r="V3887" i="3"/>
  <c r="V3888" i="3"/>
  <c r="V3889" i="3"/>
  <c r="V3890" i="3"/>
  <c r="V3891" i="3"/>
  <c r="V3892" i="3"/>
  <c r="V3893" i="3"/>
  <c r="V3894" i="3"/>
  <c r="V3895" i="3"/>
  <c r="V3896" i="3"/>
  <c r="V3897" i="3"/>
  <c r="V3898" i="3"/>
  <c r="V3899" i="3"/>
  <c r="V3900" i="3"/>
  <c r="V3901" i="3"/>
  <c r="V3902" i="3"/>
  <c r="V3903" i="3"/>
  <c r="V3904" i="3"/>
  <c r="V3905" i="3"/>
  <c r="V3906" i="3"/>
  <c r="V3907" i="3"/>
  <c r="V3908" i="3"/>
  <c r="V3909" i="3"/>
  <c r="V3910" i="3"/>
  <c r="V3911" i="3"/>
  <c r="V3912" i="3"/>
  <c r="V3913" i="3"/>
  <c r="V3914" i="3"/>
  <c r="V3915" i="3"/>
  <c r="V3916" i="3"/>
  <c r="V3917" i="3"/>
  <c r="V3918" i="3"/>
  <c r="V3919" i="3"/>
  <c r="V3920" i="3"/>
  <c r="V3921" i="3"/>
  <c r="V3922" i="3"/>
  <c r="V3923" i="3"/>
  <c r="V3924" i="3"/>
  <c r="V3925" i="3"/>
  <c r="V3926" i="3"/>
  <c r="V3927" i="3"/>
  <c r="V3928" i="3"/>
  <c r="V3929" i="3"/>
  <c r="V3930" i="3"/>
  <c r="V3931" i="3"/>
  <c r="V3932" i="3"/>
  <c r="V3933" i="3"/>
  <c r="V3934" i="3"/>
  <c r="V3935" i="3"/>
  <c r="V3936" i="3"/>
  <c r="V3937" i="3"/>
  <c r="V3938" i="3"/>
  <c r="V3939" i="3"/>
  <c r="V3940" i="3"/>
  <c r="V3941" i="3"/>
  <c r="V3942" i="3"/>
  <c r="V3943" i="3"/>
  <c r="V3944" i="3"/>
  <c r="V3945" i="3"/>
  <c r="V3946" i="3"/>
  <c r="V3947" i="3"/>
  <c r="V3948" i="3"/>
  <c r="V3949" i="3"/>
  <c r="V3950" i="3"/>
  <c r="V3951" i="3"/>
  <c r="V3952" i="3"/>
  <c r="V3953" i="3"/>
  <c r="V3954" i="3"/>
  <c r="V3955" i="3"/>
  <c r="V3956" i="3"/>
  <c r="V3957" i="3"/>
  <c r="V3958" i="3"/>
  <c r="V3959" i="3"/>
  <c r="V3960" i="3"/>
  <c r="V3961" i="3"/>
  <c r="V3962" i="3"/>
  <c r="V3963" i="3"/>
  <c r="V3964" i="3"/>
  <c r="V3965" i="3"/>
  <c r="V3966" i="3"/>
  <c r="V3967" i="3"/>
  <c r="V3968" i="3"/>
  <c r="V3969" i="3"/>
  <c r="V3970" i="3"/>
  <c r="V3971" i="3"/>
  <c r="V3972" i="3"/>
  <c r="V3973" i="3"/>
  <c r="V3974" i="3"/>
  <c r="V3975" i="3"/>
  <c r="V3976" i="3"/>
  <c r="V3977" i="3"/>
  <c r="V3978" i="3"/>
  <c r="V3979" i="3"/>
  <c r="V3980" i="3"/>
  <c r="V3981" i="3"/>
  <c r="V3982" i="3"/>
  <c r="V3983" i="3"/>
  <c r="V3984" i="3"/>
  <c r="V3985" i="3"/>
  <c r="V3986" i="3"/>
  <c r="V3987" i="3"/>
  <c r="V3988" i="3"/>
  <c r="V3989" i="3"/>
  <c r="V3990" i="3"/>
  <c r="V3991" i="3"/>
  <c r="V3992" i="3"/>
  <c r="V3993" i="3"/>
  <c r="V3994" i="3"/>
  <c r="V3995" i="3"/>
  <c r="V3996" i="3"/>
  <c r="V3997" i="3"/>
  <c r="V3998" i="3"/>
  <c r="V3999" i="3"/>
  <c r="V4000" i="3"/>
  <c r="V4001" i="3"/>
  <c r="V4002" i="3"/>
  <c r="V4003" i="3"/>
  <c r="V4004" i="3"/>
  <c r="V4005" i="3"/>
  <c r="V4006" i="3"/>
  <c r="V4007" i="3"/>
  <c r="V4008" i="3"/>
  <c r="V4009" i="3"/>
  <c r="V4010" i="3"/>
  <c r="V4011" i="3"/>
  <c r="V4012" i="3"/>
  <c r="V4013" i="3"/>
  <c r="V4014" i="3"/>
  <c r="V4015" i="3"/>
  <c r="V4016" i="3"/>
  <c r="V4017" i="3"/>
  <c r="V4018" i="3"/>
  <c r="V4019" i="3"/>
  <c r="V4020" i="3"/>
  <c r="V4021" i="3"/>
  <c r="V4022" i="3"/>
  <c r="V4023" i="3"/>
  <c r="V4024" i="3"/>
  <c r="V4025" i="3"/>
  <c r="V4026" i="3"/>
  <c r="V4027" i="3"/>
  <c r="V4028" i="3"/>
  <c r="V4029" i="3"/>
  <c r="V4030" i="3"/>
  <c r="V4031" i="3"/>
  <c r="V4032" i="3"/>
  <c r="V4033" i="3"/>
  <c r="V4034" i="3"/>
  <c r="V4035" i="3"/>
  <c r="V4036" i="3"/>
  <c r="V4037" i="3"/>
  <c r="V4038" i="3"/>
  <c r="V4039" i="3"/>
  <c r="V4040" i="3"/>
  <c r="V4041" i="3"/>
  <c r="V4042" i="3"/>
  <c r="V4043" i="3"/>
  <c r="V4044" i="3"/>
  <c r="V4045" i="3"/>
  <c r="V4046" i="3"/>
  <c r="V4047" i="3"/>
  <c r="V4048" i="3"/>
  <c r="V4049" i="3"/>
  <c r="V4050" i="3"/>
  <c r="V4051" i="3"/>
  <c r="V4052" i="3"/>
  <c r="V4053" i="3"/>
  <c r="V4054" i="3"/>
  <c r="V4055" i="3"/>
  <c r="V4056" i="3"/>
  <c r="V4057" i="3"/>
  <c r="V4058" i="3"/>
  <c r="V4059" i="3"/>
  <c r="V4060" i="3"/>
  <c r="V4061" i="3"/>
  <c r="V4062" i="3"/>
  <c r="V4063" i="3"/>
  <c r="V4064" i="3"/>
  <c r="V4065" i="3"/>
  <c r="V4066" i="3"/>
  <c r="V4067" i="3"/>
  <c r="V4068" i="3"/>
  <c r="V4069" i="3"/>
  <c r="V4070" i="3"/>
  <c r="V4071" i="3"/>
  <c r="V4072" i="3"/>
  <c r="V4073" i="3"/>
  <c r="V4074" i="3"/>
  <c r="V4075" i="3"/>
  <c r="V4076" i="3"/>
  <c r="V4077" i="3"/>
  <c r="V4078" i="3"/>
  <c r="V4079" i="3"/>
  <c r="V4080" i="3"/>
  <c r="V4081" i="3"/>
  <c r="V4082" i="3"/>
  <c r="V4083" i="3"/>
  <c r="V4084" i="3"/>
  <c r="V4085" i="3"/>
  <c r="V4086" i="3"/>
  <c r="V4087" i="3"/>
  <c r="V4088" i="3"/>
  <c r="V4089" i="3"/>
  <c r="V4090" i="3"/>
  <c r="V4091" i="3"/>
  <c r="V4092" i="3"/>
  <c r="V4093" i="3"/>
  <c r="V4094" i="3"/>
  <c r="V4095" i="3"/>
  <c r="V4096" i="3"/>
  <c r="V4097" i="3"/>
  <c r="V4098" i="3"/>
  <c r="V4099" i="3"/>
  <c r="V4100" i="3"/>
  <c r="V4101" i="3"/>
  <c r="V4102" i="3"/>
  <c r="V4103" i="3"/>
  <c r="V4104" i="3"/>
  <c r="V4105" i="3"/>
  <c r="V4106" i="3"/>
  <c r="V4107" i="3"/>
  <c r="V4108" i="3"/>
  <c r="V4109" i="3"/>
  <c r="V4110" i="3"/>
  <c r="V4111" i="3"/>
  <c r="V4112" i="3"/>
  <c r="V4113" i="3"/>
  <c r="V4114" i="3"/>
  <c r="V4115" i="3"/>
  <c r="V4116" i="3"/>
  <c r="V4117" i="3"/>
  <c r="V4118" i="3"/>
  <c r="V4119" i="3"/>
  <c r="V4120" i="3"/>
  <c r="V4121" i="3"/>
  <c r="V4122" i="3"/>
  <c r="V4123" i="3"/>
  <c r="V4124" i="3"/>
  <c r="V4125" i="3"/>
  <c r="V4126" i="3"/>
  <c r="V4127" i="3"/>
  <c r="V4128" i="3"/>
  <c r="V4129" i="3"/>
  <c r="V4130" i="3"/>
  <c r="V4131" i="3"/>
  <c r="V4132" i="3"/>
  <c r="V4133" i="3"/>
  <c r="V4134" i="3"/>
  <c r="V4135" i="3"/>
  <c r="V4136" i="3"/>
  <c r="V4137" i="3"/>
  <c r="V4138" i="3"/>
  <c r="V4139" i="3"/>
  <c r="V4140" i="3"/>
  <c r="V4141" i="3"/>
  <c r="V4142" i="3"/>
  <c r="V4143" i="3"/>
  <c r="V4144" i="3"/>
  <c r="V4145" i="3"/>
  <c r="V4146" i="3"/>
  <c r="V4147" i="3"/>
  <c r="V4148" i="3"/>
  <c r="V4149" i="3"/>
  <c r="V4150" i="3"/>
  <c r="V4151" i="3"/>
  <c r="V4152" i="3"/>
  <c r="V4153" i="3"/>
  <c r="V4154" i="3"/>
  <c r="V4155" i="3"/>
  <c r="V4156" i="3"/>
  <c r="V4157" i="3"/>
  <c r="V4158" i="3"/>
  <c r="V4159" i="3"/>
  <c r="V4160" i="3"/>
  <c r="V4161" i="3"/>
  <c r="V4162" i="3"/>
  <c r="V4163" i="3"/>
  <c r="V4164" i="3"/>
  <c r="V4165" i="3"/>
  <c r="V4166" i="3"/>
  <c r="V4167" i="3"/>
  <c r="V4168" i="3"/>
  <c r="V4169" i="3"/>
  <c r="V4170" i="3"/>
  <c r="V4171" i="3"/>
  <c r="V4172" i="3"/>
  <c r="V4173" i="3"/>
  <c r="V4174" i="3"/>
  <c r="V4175" i="3"/>
  <c r="V4176" i="3"/>
  <c r="V4177" i="3"/>
  <c r="V4178" i="3"/>
  <c r="V4179" i="3"/>
  <c r="V4180" i="3"/>
  <c r="V4181" i="3"/>
  <c r="V4182" i="3"/>
  <c r="V4183" i="3"/>
  <c r="V4184" i="3"/>
  <c r="V4185" i="3"/>
  <c r="V4186" i="3"/>
  <c r="V4187" i="3"/>
  <c r="V4188" i="3"/>
  <c r="V4189" i="3"/>
  <c r="V4190" i="3"/>
  <c r="V4191" i="3"/>
  <c r="V4192" i="3"/>
  <c r="V4193" i="3"/>
  <c r="V4194" i="3"/>
  <c r="V4195" i="3"/>
  <c r="V4196" i="3"/>
  <c r="V4197" i="3"/>
  <c r="V4198" i="3"/>
  <c r="V4199" i="3"/>
  <c r="V4200" i="3"/>
  <c r="V4201" i="3"/>
  <c r="V4202" i="3"/>
  <c r="V4203" i="3"/>
  <c r="V4204" i="3"/>
  <c r="V4205" i="3"/>
  <c r="V4206" i="3"/>
  <c r="V4207" i="3"/>
  <c r="V4208" i="3"/>
  <c r="V4209" i="3"/>
  <c r="V4210" i="3"/>
  <c r="V4211" i="3"/>
  <c r="V4212" i="3"/>
  <c r="V4213" i="3"/>
  <c r="V4214" i="3"/>
  <c r="V4215" i="3"/>
  <c r="V4216" i="3"/>
  <c r="V4217" i="3"/>
  <c r="V4218" i="3"/>
  <c r="V4219" i="3"/>
  <c r="V4220" i="3"/>
  <c r="V4221" i="3"/>
  <c r="V4222" i="3"/>
  <c r="V4223" i="3"/>
  <c r="V4224" i="3"/>
  <c r="V4225" i="3"/>
  <c r="V4226" i="3"/>
  <c r="V4227" i="3"/>
  <c r="V4228" i="3"/>
  <c r="V4229" i="3"/>
  <c r="V4230" i="3"/>
  <c r="V4231" i="3"/>
  <c r="V4232" i="3"/>
  <c r="V4233" i="3"/>
  <c r="V4234" i="3"/>
  <c r="V4235" i="3"/>
  <c r="V4236" i="3"/>
  <c r="V4237" i="3"/>
  <c r="V4238" i="3"/>
  <c r="V4239" i="3"/>
  <c r="V4240" i="3"/>
  <c r="V4241" i="3"/>
  <c r="V4242" i="3"/>
  <c r="V4243" i="3"/>
  <c r="V4244" i="3"/>
  <c r="V4245" i="3"/>
  <c r="V4246" i="3"/>
  <c r="V4247" i="3"/>
  <c r="V4248" i="3"/>
  <c r="V4249" i="3"/>
  <c r="V4250" i="3"/>
  <c r="V4251" i="3"/>
  <c r="V4252" i="3"/>
  <c r="V4253" i="3"/>
  <c r="V4254" i="3"/>
  <c r="V4255" i="3"/>
  <c r="V4256" i="3"/>
  <c r="V4257" i="3"/>
  <c r="V4258" i="3"/>
  <c r="V4259" i="3"/>
  <c r="V4260" i="3"/>
  <c r="V4261" i="3"/>
  <c r="V4262" i="3"/>
  <c r="V4263" i="3"/>
  <c r="V4264" i="3"/>
  <c r="V4265" i="3"/>
  <c r="V4266" i="3"/>
  <c r="V4267" i="3"/>
  <c r="V4268" i="3"/>
  <c r="V4269" i="3"/>
  <c r="V4270" i="3"/>
  <c r="V4271" i="3"/>
  <c r="V4272" i="3"/>
  <c r="V4273" i="3"/>
  <c r="V4274" i="3"/>
  <c r="V4275" i="3"/>
  <c r="V4276" i="3"/>
  <c r="V4277" i="3"/>
  <c r="V4278" i="3"/>
  <c r="V4279" i="3"/>
  <c r="V4280" i="3"/>
  <c r="V4281" i="3"/>
  <c r="V4282" i="3"/>
  <c r="V4283" i="3"/>
  <c r="V4284" i="3"/>
  <c r="V4285" i="3"/>
  <c r="V4286" i="3"/>
  <c r="V4287" i="3"/>
  <c r="V4288" i="3"/>
  <c r="V4289" i="3"/>
  <c r="V4290" i="3"/>
  <c r="V4291" i="3"/>
  <c r="V4292" i="3"/>
  <c r="V4293" i="3"/>
  <c r="V4294" i="3"/>
  <c r="V4295" i="3"/>
  <c r="V4296" i="3"/>
  <c r="V4297" i="3"/>
  <c r="V4298" i="3"/>
  <c r="V4299" i="3"/>
  <c r="V4300" i="3"/>
  <c r="V4301" i="3"/>
  <c r="V4302" i="3"/>
  <c r="V4303" i="3"/>
  <c r="V4304" i="3"/>
  <c r="V4305" i="3"/>
  <c r="V4306" i="3"/>
  <c r="V4307" i="3"/>
  <c r="V4308" i="3"/>
  <c r="V4309" i="3"/>
  <c r="V4310" i="3"/>
  <c r="V4311" i="3"/>
  <c r="V4312" i="3"/>
  <c r="V4313" i="3"/>
  <c r="V4314" i="3"/>
  <c r="V4315" i="3"/>
  <c r="V4316" i="3"/>
  <c r="V4317" i="3"/>
  <c r="V4318" i="3"/>
  <c r="V4319" i="3"/>
  <c r="V4320" i="3"/>
  <c r="V4321" i="3"/>
  <c r="V4322" i="3"/>
  <c r="V4323" i="3"/>
  <c r="V4324" i="3"/>
  <c r="V4325" i="3"/>
  <c r="V4326" i="3"/>
  <c r="V4327" i="3"/>
  <c r="V4328" i="3"/>
  <c r="V4329" i="3"/>
  <c r="V4330" i="3"/>
  <c r="V4331" i="3"/>
  <c r="V4332" i="3"/>
  <c r="V4333" i="3"/>
  <c r="V4334" i="3"/>
  <c r="V4335" i="3"/>
  <c r="V4336" i="3"/>
  <c r="V4337" i="3"/>
  <c r="V4338" i="3"/>
  <c r="V4339" i="3"/>
  <c r="V4340" i="3"/>
  <c r="V4341" i="3"/>
  <c r="V4342" i="3"/>
  <c r="V4343" i="3"/>
  <c r="V4344" i="3"/>
  <c r="V4345" i="3"/>
  <c r="V4346" i="3"/>
  <c r="V4347" i="3"/>
  <c r="V4348" i="3"/>
  <c r="V4349" i="3"/>
  <c r="V4350" i="3"/>
  <c r="V4351" i="3"/>
  <c r="V4352" i="3"/>
  <c r="V4353" i="3"/>
  <c r="V4354" i="3"/>
  <c r="V4355" i="3"/>
  <c r="V4356" i="3"/>
  <c r="V4357" i="3"/>
  <c r="V4358" i="3"/>
  <c r="V4359" i="3"/>
  <c r="V4360" i="3"/>
  <c r="V4361" i="3"/>
  <c r="V4362" i="3"/>
  <c r="V4363" i="3"/>
  <c r="V4364" i="3"/>
  <c r="V4365" i="3"/>
  <c r="V4366" i="3"/>
  <c r="V4367" i="3"/>
  <c r="V4368" i="3"/>
  <c r="V4369" i="3"/>
  <c r="V4370" i="3"/>
  <c r="V4371" i="3"/>
  <c r="V4372" i="3"/>
  <c r="V4373" i="3"/>
  <c r="V4374" i="3"/>
  <c r="V4375" i="3"/>
  <c r="V4376" i="3"/>
  <c r="V4377" i="3"/>
  <c r="V4378" i="3"/>
  <c r="V4379" i="3"/>
  <c r="V4380" i="3"/>
  <c r="V4381" i="3"/>
  <c r="V4382" i="3"/>
  <c r="V4383" i="3"/>
  <c r="V4384" i="3"/>
  <c r="V4385" i="3"/>
  <c r="V4386" i="3"/>
  <c r="V4387" i="3"/>
  <c r="V4388" i="3"/>
  <c r="V4389" i="3"/>
  <c r="V4390" i="3"/>
  <c r="V4391" i="3"/>
  <c r="V4392" i="3"/>
  <c r="V4393" i="3"/>
  <c r="V4394" i="3"/>
  <c r="V4395" i="3"/>
  <c r="V4396" i="3"/>
  <c r="V4397" i="3"/>
  <c r="V4398" i="3"/>
  <c r="V4399" i="3"/>
  <c r="V4400" i="3"/>
  <c r="V4401" i="3"/>
  <c r="V4402" i="3"/>
  <c r="V4403" i="3"/>
  <c r="V4404" i="3"/>
  <c r="V4405" i="3"/>
  <c r="V4406" i="3"/>
  <c r="V4407" i="3"/>
  <c r="V4408" i="3"/>
  <c r="V4409" i="3"/>
  <c r="V4410" i="3"/>
  <c r="V4411" i="3"/>
  <c r="V4412" i="3"/>
  <c r="V4413" i="3"/>
  <c r="V4414" i="3"/>
  <c r="V4415" i="3"/>
  <c r="V4416" i="3"/>
  <c r="V4417" i="3"/>
  <c r="V4418" i="3"/>
  <c r="V4419" i="3"/>
  <c r="V4420" i="3"/>
  <c r="V4421" i="3"/>
  <c r="V4422" i="3"/>
  <c r="V4423" i="3"/>
  <c r="V4424" i="3"/>
  <c r="V4425" i="3"/>
  <c r="V4426" i="3"/>
  <c r="V4427" i="3"/>
  <c r="V4428" i="3"/>
  <c r="V4429" i="3"/>
  <c r="V4430" i="3"/>
  <c r="V4431" i="3"/>
  <c r="V4432" i="3"/>
  <c r="V4433" i="3"/>
  <c r="V4434" i="3"/>
  <c r="V4435" i="3"/>
  <c r="V4436" i="3"/>
  <c r="V4437" i="3"/>
  <c r="V4438" i="3"/>
  <c r="V4439" i="3"/>
  <c r="V4440" i="3"/>
  <c r="V4441" i="3"/>
  <c r="V4442" i="3"/>
  <c r="V4443" i="3"/>
  <c r="V4444" i="3"/>
  <c r="V4445" i="3"/>
  <c r="V4446" i="3"/>
  <c r="V4447" i="3"/>
  <c r="V4448" i="3"/>
  <c r="V4449" i="3"/>
  <c r="V4450" i="3"/>
  <c r="V4451" i="3"/>
  <c r="V4452" i="3"/>
  <c r="V4453" i="3"/>
  <c r="V4454" i="3"/>
  <c r="V4455" i="3"/>
  <c r="V4456" i="3"/>
  <c r="V4457" i="3"/>
  <c r="V4458" i="3"/>
  <c r="V4459" i="3"/>
  <c r="V4460" i="3"/>
  <c r="V4461" i="3"/>
  <c r="V4462" i="3"/>
  <c r="V4463" i="3"/>
  <c r="V4464" i="3"/>
  <c r="V4465" i="3"/>
  <c r="V4466" i="3"/>
  <c r="V4467" i="3"/>
  <c r="V4468" i="3"/>
  <c r="V4469" i="3"/>
  <c r="V4470" i="3"/>
  <c r="V4471" i="3"/>
  <c r="V4472" i="3"/>
  <c r="V4473" i="3"/>
  <c r="V4474" i="3"/>
  <c r="V4475" i="3"/>
  <c r="V4476" i="3"/>
  <c r="V4477" i="3"/>
  <c r="V4478" i="3"/>
  <c r="V4479" i="3"/>
  <c r="V4480" i="3"/>
  <c r="V4481" i="3"/>
  <c r="V4482" i="3"/>
  <c r="V4483" i="3"/>
  <c r="V4484" i="3"/>
  <c r="V4485" i="3"/>
  <c r="V4486" i="3"/>
  <c r="V4487" i="3"/>
  <c r="V4488" i="3"/>
  <c r="V4489" i="3"/>
  <c r="V4490" i="3"/>
  <c r="V4491" i="3"/>
  <c r="V4492" i="3"/>
  <c r="V4493" i="3"/>
  <c r="V4494" i="3"/>
  <c r="V4495" i="3"/>
  <c r="V4496" i="3"/>
  <c r="V4497" i="3"/>
  <c r="V4498" i="3"/>
  <c r="V4499" i="3"/>
  <c r="V4500" i="3"/>
  <c r="V4501" i="3"/>
  <c r="V4502" i="3"/>
  <c r="V4503" i="3"/>
  <c r="V4504" i="3"/>
  <c r="V4505" i="3"/>
  <c r="V4506" i="3"/>
  <c r="V4507" i="3"/>
  <c r="V4508" i="3"/>
  <c r="V4509" i="3"/>
  <c r="V4510" i="3"/>
  <c r="V4511" i="3"/>
  <c r="V4512" i="3"/>
  <c r="V4513" i="3"/>
  <c r="V4514" i="3"/>
  <c r="V4515" i="3"/>
  <c r="V4516" i="3"/>
  <c r="V4517" i="3"/>
  <c r="V4518" i="3"/>
  <c r="V4519" i="3"/>
  <c r="V4520" i="3"/>
  <c r="V4521" i="3"/>
  <c r="V4522" i="3"/>
  <c r="V4523" i="3"/>
  <c r="V4524" i="3"/>
  <c r="V4525" i="3"/>
  <c r="V4526" i="3"/>
  <c r="V4527" i="3"/>
  <c r="V4528" i="3"/>
  <c r="V4529" i="3"/>
  <c r="V4530" i="3"/>
  <c r="V4531" i="3"/>
  <c r="V4532" i="3"/>
  <c r="V4533" i="3"/>
  <c r="V4534" i="3"/>
  <c r="V4535" i="3"/>
  <c r="V4536" i="3"/>
  <c r="V4537" i="3"/>
  <c r="V4538" i="3"/>
  <c r="V4539" i="3"/>
  <c r="V4540" i="3"/>
  <c r="V4541" i="3"/>
  <c r="V4542" i="3"/>
  <c r="V4543" i="3"/>
  <c r="V4544" i="3"/>
  <c r="V4545" i="3"/>
  <c r="V4546" i="3"/>
  <c r="V4547" i="3"/>
  <c r="V4548" i="3"/>
  <c r="V4549" i="3"/>
  <c r="V4550" i="3"/>
  <c r="V4551" i="3"/>
  <c r="V4552" i="3"/>
  <c r="V4553" i="3"/>
  <c r="V4554" i="3"/>
  <c r="V4555" i="3"/>
  <c r="V4556" i="3"/>
  <c r="V4557" i="3"/>
  <c r="V4558" i="3"/>
  <c r="V4559" i="3"/>
  <c r="V4560" i="3"/>
  <c r="V4561" i="3"/>
  <c r="V4562" i="3"/>
  <c r="V4563" i="3"/>
  <c r="V4564" i="3"/>
  <c r="V4565" i="3"/>
  <c r="V4566" i="3"/>
  <c r="V4567" i="3"/>
  <c r="V4568" i="3"/>
  <c r="V4569" i="3"/>
  <c r="V4570" i="3"/>
  <c r="V4571" i="3"/>
  <c r="V4572" i="3"/>
  <c r="V4573" i="3"/>
  <c r="V4574" i="3"/>
  <c r="V4575" i="3"/>
  <c r="V4576" i="3"/>
  <c r="V4577" i="3"/>
  <c r="V4578" i="3"/>
  <c r="V4579" i="3"/>
  <c r="V4580" i="3"/>
  <c r="V4581" i="3"/>
  <c r="V4582" i="3"/>
  <c r="V4583" i="3"/>
  <c r="V4584" i="3"/>
  <c r="V4585" i="3"/>
  <c r="V4586" i="3"/>
  <c r="V4587" i="3"/>
  <c r="V4588" i="3"/>
  <c r="V4589" i="3"/>
  <c r="V4590" i="3"/>
  <c r="V4591" i="3"/>
  <c r="V4592" i="3"/>
  <c r="V4593" i="3"/>
  <c r="V4594" i="3"/>
  <c r="V4595" i="3"/>
  <c r="V4596" i="3"/>
  <c r="V4597" i="3"/>
  <c r="V4598" i="3"/>
  <c r="V4599" i="3"/>
  <c r="V4600" i="3"/>
  <c r="V4601" i="3"/>
  <c r="V4602" i="3"/>
  <c r="V4603" i="3"/>
  <c r="V4604" i="3"/>
  <c r="V4605" i="3"/>
  <c r="V4606" i="3"/>
  <c r="V4607" i="3"/>
  <c r="V4608" i="3"/>
  <c r="V4609" i="3"/>
  <c r="V4610" i="3"/>
  <c r="V4611" i="3"/>
  <c r="V4612" i="3"/>
  <c r="V4613" i="3"/>
  <c r="V4614" i="3"/>
  <c r="V4615" i="3"/>
  <c r="V4616" i="3"/>
  <c r="V4617" i="3"/>
  <c r="V4618" i="3"/>
  <c r="V4619" i="3"/>
  <c r="V4620" i="3"/>
  <c r="V4621" i="3"/>
  <c r="V4622" i="3"/>
  <c r="V4623" i="3"/>
  <c r="V4624" i="3"/>
  <c r="V4625" i="3"/>
  <c r="V4626" i="3"/>
  <c r="V4627" i="3"/>
  <c r="V4628" i="3"/>
  <c r="V4629" i="3"/>
  <c r="V4630" i="3"/>
  <c r="V4631" i="3"/>
  <c r="V4632" i="3"/>
  <c r="V4633" i="3"/>
  <c r="V4634" i="3"/>
  <c r="V4635" i="3"/>
  <c r="V4636" i="3"/>
  <c r="V4637" i="3"/>
  <c r="V4638" i="3"/>
  <c r="V4639" i="3"/>
  <c r="V4640" i="3"/>
  <c r="V4641" i="3"/>
  <c r="V4642" i="3"/>
  <c r="V4643" i="3"/>
  <c r="V4644" i="3"/>
  <c r="V4645" i="3"/>
  <c r="V4646" i="3"/>
  <c r="V4647" i="3"/>
  <c r="V4648" i="3"/>
  <c r="V4649" i="3"/>
  <c r="V4650" i="3"/>
  <c r="V4651" i="3"/>
  <c r="V4652" i="3"/>
  <c r="V4653" i="3"/>
  <c r="V4654" i="3"/>
  <c r="V4655" i="3"/>
  <c r="V4656" i="3"/>
  <c r="V4657" i="3"/>
  <c r="V4658" i="3"/>
  <c r="V4659" i="3"/>
  <c r="V4660" i="3"/>
  <c r="V4661" i="3"/>
  <c r="V4662" i="3"/>
  <c r="V4663" i="3"/>
  <c r="V4664" i="3"/>
  <c r="V4665" i="3"/>
  <c r="V4666" i="3"/>
  <c r="V4667" i="3"/>
  <c r="V4668" i="3"/>
  <c r="V4669" i="3"/>
  <c r="V4670" i="3"/>
  <c r="V4671" i="3"/>
  <c r="V4672" i="3"/>
  <c r="V4673" i="3"/>
  <c r="V4674" i="3"/>
  <c r="V4675" i="3"/>
  <c r="V4676" i="3"/>
  <c r="V4677" i="3"/>
  <c r="V4678" i="3"/>
  <c r="V4679" i="3"/>
  <c r="V4680" i="3"/>
  <c r="V4681" i="3"/>
  <c r="V4682" i="3"/>
  <c r="V4683" i="3"/>
  <c r="V4684" i="3"/>
  <c r="V4685" i="3"/>
  <c r="V4686" i="3"/>
  <c r="V4687" i="3"/>
  <c r="V4688" i="3"/>
  <c r="V4689" i="3"/>
  <c r="V4690" i="3"/>
  <c r="V4691" i="3"/>
  <c r="V4692" i="3"/>
  <c r="V4693" i="3"/>
  <c r="V4694" i="3"/>
  <c r="V4695" i="3"/>
  <c r="V4696" i="3"/>
  <c r="V4697" i="3"/>
  <c r="V4698" i="3"/>
  <c r="V4699" i="3"/>
  <c r="V4700" i="3"/>
  <c r="V4701" i="3"/>
  <c r="V4702" i="3"/>
  <c r="V4703" i="3"/>
  <c r="V4704" i="3"/>
  <c r="V4705" i="3"/>
  <c r="V4706" i="3"/>
  <c r="V4707" i="3"/>
  <c r="V4708" i="3"/>
  <c r="V4709" i="3"/>
  <c r="V4710" i="3"/>
  <c r="V4711" i="3"/>
  <c r="V4712" i="3"/>
  <c r="V4713" i="3"/>
  <c r="V4714" i="3"/>
  <c r="V4715" i="3"/>
  <c r="V4716" i="3"/>
  <c r="V4717" i="3"/>
  <c r="V4718" i="3"/>
  <c r="V4719" i="3"/>
  <c r="V4720" i="3"/>
  <c r="V4721" i="3"/>
  <c r="V4722" i="3"/>
  <c r="V4723" i="3"/>
  <c r="V4724" i="3"/>
  <c r="V4725" i="3"/>
  <c r="V4726" i="3"/>
  <c r="V4727" i="3"/>
  <c r="V4728" i="3"/>
  <c r="V4729" i="3"/>
  <c r="V4730" i="3"/>
  <c r="V4731" i="3"/>
  <c r="V4732" i="3"/>
  <c r="V4733" i="3"/>
  <c r="V4734" i="3"/>
  <c r="V4735" i="3"/>
  <c r="V4736" i="3"/>
  <c r="V4737" i="3"/>
  <c r="V4738" i="3"/>
  <c r="V4739" i="3"/>
  <c r="V4740" i="3"/>
  <c r="V4741" i="3"/>
  <c r="V4742" i="3"/>
  <c r="V4743" i="3"/>
  <c r="V4744" i="3"/>
  <c r="V4745" i="3"/>
  <c r="V4746" i="3"/>
  <c r="V4747" i="3"/>
  <c r="V4748" i="3"/>
  <c r="V4749" i="3"/>
  <c r="V4750" i="3"/>
  <c r="V4751" i="3"/>
  <c r="V4752" i="3"/>
  <c r="V4753" i="3"/>
  <c r="V4754" i="3"/>
  <c r="V4755" i="3"/>
  <c r="V4756" i="3"/>
  <c r="V4757" i="3"/>
  <c r="V4758" i="3"/>
  <c r="V4759" i="3"/>
  <c r="V4760" i="3"/>
  <c r="V4761" i="3"/>
  <c r="V4762" i="3"/>
  <c r="V4763" i="3"/>
  <c r="V4764" i="3"/>
  <c r="V4765" i="3"/>
  <c r="V4766" i="3"/>
  <c r="V4767" i="3"/>
  <c r="V4768" i="3"/>
  <c r="V4769" i="3"/>
  <c r="V4770" i="3"/>
  <c r="V4771" i="3"/>
  <c r="V4772" i="3"/>
  <c r="V4773" i="3"/>
  <c r="V4774" i="3"/>
  <c r="V4775" i="3"/>
  <c r="V4776" i="3"/>
  <c r="V4777" i="3"/>
  <c r="V4778" i="3"/>
  <c r="V4779" i="3"/>
  <c r="V4780" i="3"/>
  <c r="V4781" i="3"/>
  <c r="V4782" i="3"/>
  <c r="V4783" i="3"/>
  <c r="V4784" i="3"/>
  <c r="V4785" i="3"/>
  <c r="V4786" i="3"/>
  <c r="V4787" i="3"/>
  <c r="V4788" i="3"/>
  <c r="V4789" i="3"/>
  <c r="V4790" i="3"/>
  <c r="V4791" i="3"/>
  <c r="V4792" i="3"/>
  <c r="V4793" i="3"/>
  <c r="V4794" i="3"/>
  <c r="V4795" i="3"/>
  <c r="V4796" i="3"/>
  <c r="V4797" i="3"/>
  <c r="V4798" i="3"/>
  <c r="V4799" i="3"/>
  <c r="V4800" i="3"/>
  <c r="V4801" i="3"/>
  <c r="V4802" i="3"/>
  <c r="V4803" i="3"/>
  <c r="V4804" i="3"/>
  <c r="V4805" i="3"/>
  <c r="V4806" i="3"/>
  <c r="V4807" i="3"/>
  <c r="V4808" i="3"/>
  <c r="V4809" i="3"/>
  <c r="V4810" i="3"/>
  <c r="V4811" i="3"/>
  <c r="V4812" i="3"/>
  <c r="V4813" i="3"/>
  <c r="V4814" i="3"/>
  <c r="V4815" i="3"/>
  <c r="V4816" i="3"/>
  <c r="V4817" i="3"/>
  <c r="V4818" i="3"/>
  <c r="V4819" i="3"/>
  <c r="V4820" i="3"/>
  <c r="V4821" i="3"/>
  <c r="V4822" i="3"/>
  <c r="V4823" i="3"/>
  <c r="V4824" i="3"/>
  <c r="V4825" i="3"/>
  <c r="V4826" i="3"/>
  <c r="V4827" i="3"/>
  <c r="V4828" i="3"/>
  <c r="V4829" i="3"/>
  <c r="V4830" i="3"/>
  <c r="V4831" i="3"/>
  <c r="V4832" i="3"/>
  <c r="V4833" i="3"/>
  <c r="V4834" i="3"/>
  <c r="V4835" i="3"/>
  <c r="V4836" i="3"/>
  <c r="V4837" i="3"/>
  <c r="V4838" i="3"/>
  <c r="V4839" i="3"/>
  <c r="V4840" i="3"/>
  <c r="V4841" i="3"/>
  <c r="V4842" i="3"/>
  <c r="V4843" i="3"/>
  <c r="V4844" i="3"/>
  <c r="V4845" i="3"/>
  <c r="V4846" i="3"/>
  <c r="V4847" i="3"/>
  <c r="V4848" i="3"/>
  <c r="V4849" i="3"/>
  <c r="V4850" i="3"/>
  <c r="V4851" i="3"/>
  <c r="V4852" i="3"/>
  <c r="V4853" i="3"/>
  <c r="V4854" i="3"/>
  <c r="V4855" i="3"/>
  <c r="V4856" i="3"/>
  <c r="V4857" i="3"/>
  <c r="V4858" i="3"/>
  <c r="V4859" i="3"/>
  <c r="V4860" i="3"/>
  <c r="V4861" i="3"/>
  <c r="V4862" i="3"/>
  <c r="V4863" i="3"/>
  <c r="V4864" i="3"/>
  <c r="V4865" i="3"/>
  <c r="V4866" i="3"/>
  <c r="V4867" i="3"/>
  <c r="V4868" i="3"/>
  <c r="V4869" i="3"/>
  <c r="V4870" i="3"/>
  <c r="V4871" i="3"/>
  <c r="V4872" i="3"/>
  <c r="V4873" i="3"/>
  <c r="V4874" i="3"/>
  <c r="V4875" i="3"/>
  <c r="V4876" i="3"/>
  <c r="V4877" i="3"/>
  <c r="V4878" i="3"/>
  <c r="V4879" i="3"/>
  <c r="V4880" i="3"/>
  <c r="V4881" i="3"/>
  <c r="V4882" i="3"/>
  <c r="V4883" i="3"/>
  <c r="V4884" i="3"/>
  <c r="V4885" i="3"/>
  <c r="V4886" i="3"/>
  <c r="V4887" i="3"/>
  <c r="V4888" i="3"/>
  <c r="V4889" i="3"/>
  <c r="V4890" i="3"/>
  <c r="V4891" i="3"/>
  <c r="V4892" i="3"/>
  <c r="V4893" i="3"/>
  <c r="V4894" i="3"/>
  <c r="V4895" i="3"/>
  <c r="V4896" i="3"/>
  <c r="V4897" i="3"/>
  <c r="V4898" i="3"/>
  <c r="V4899" i="3"/>
  <c r="V4900" i="3"/>
  <c r="V4901" i="3"/>
  <c r="V4902" i="3"/>
  <c r="V4903" i="3"/>
  <c r="V4904" i="3"/>
  <c r="V4905" i="3"/>
  <c r="V4906" i="3"/>
  <c r="V4907" i="3"/>
  <c r="V4908" i="3"/>
  <c r="V4909" i="3"/>
  <c r="V4910" i="3"/>
  <c r="V4911" i="3"/>
  <c r="V4912" i="3"/>
  <c r="V4913" i="3"/>
  <c r="V4914" i="3"/>
  <c r="V4915" i="3"/>
  <c r="V4916" i="3"/>
  <c r="V4917" i="3"/>
  <c r="V4918" i="3"/>
  <c r="V4919" i="3"/>
  <c r="V4920" i="3"/>
  <c r="V4921" i="3"/>
  <c r="V4922" i="3"/>
  <c r="V4923" i="3"/>
  <c r="V4924" i="3"/>
  <c r="V4925" i="3"/>
  <c r="V4926" i="3"/>
  <c r="V4927" i="3"/>
  <c r="V4928" i="3"/>
  <c r="V4929" i="3"/>
  <c r="V4930" i="3"/>
  <c r="V4931" i="3"/>
  <c r="V4932" i="3"/>
  <c r="V4933" i="3"/>
  <c r="V4934" i="3"/>
  <c r="V4935" i="3"/>
  <c r="V4936" i="3"/>
  <c r="V4937" i="3"/>
  <c r="V4938" i="3"/>
  <c r="V4939" i="3"/>
  <c r="V4940" i="3"/>
  <c r="V4941" i="3"/>
  <c r="V4942" i="3"/>
  <c r="V4943" i="3"/>
  <c r="V4944" i="3"/>
  <c r="V4945" i="3"/>
  <c r="V4946" i="3"/>
  <c r="V4947" i="3"/>
  <c r="V4948" i="3"/>
  <c r="V4949" i="3"/>
  <c r="V4950" i="3"/>
  <c r="V4951" i="3"/>
  <c r="V4952" i="3"/>
  <c r="V4953" i="3"/>
  <c r="V4954" i="3"/>
  <c r="V4955" i="3"/>
  <c r="V4956" i="3"/>
  <c r="V4957" i="3"/>
  <c r="V4958" i="3"/>
  <c r="V4959" i="3"/>
  <c r="V4960" i="3"/>
  <c r="V4961" i="3"/>
  <c r="V4962" i="3"/>
  <c r="V4963" i="3"/>
  <c r="V4964" i="3"/>
  <c r="V4965" i="3"/>
  <c r="V4966" i="3"/>
  <c r="V4967" i="3"/>
  <c r="V4968" i="3"/>
  <c r="V4969" i="3"/>
  <c r="V4970" i="3"/>
  <c r="V4971" i="3"/>
  <c r="V4972" i="3"/>
  <c r="V4973" i="3"/>
  <c r="V4974" i="3"/>
  <c r="V4975" i="3"/>
  <c r="V4976" i="3"/>
  <c r="V4977" i="3"/>
  <c r="V4978" i="3"/>
  <c r="V4979" i="3"/>
  <c r="V4980" i="3"/>
  <c r="V4981" i="3"/>
  <c r="V4982" i="3"/>
  <c r="V4983" i="3"/>
  <c r="V4984" i="3"/>
  <c r="V4985" i="3"/>
  <c r="V4986" i="3"/>
  <c r="V4987" i="3"/>
  <c r="V4988" i="3"/>
  <c r="V4989" i="3"/>
  <c r="V4990" i="3"/>
  <c r="V4991" i="3"/>
  <c r="V4992" i="3"/>
  <c r="V4993" i="3"/>
  <c r="V4994" i="3"/>
  <c r="V4995" i="3"/>
  <c r="V4996" i="3"/>
  <c r="V4997" i="3"/>
  <c r="V4998" i="3"/>
  <c r="V4999" i="3"/>
  <c r="V5000" i="3"/>
  <c r="V5001" i="3"/>
  <c r="V5002" i="3"/>
  <c r="V5003" i="3"/>
  <c r="V5004" i="3"/>
  <c r="V5005" i="3"/>
  <c r="V5006" i="3"/>
  <c r="V5007" i="3"/>
  <c r="V5008" i="3"/>
  <c r="V5009" i="3"/>
  <c r="V5010" i="3"/>
  <c r="V5011" i="3"/>
  <c r="V5012" i="3"/>
  <c r="V5013" i="3"/>
  <c r="V5014" i="3"/>
  <c r="V5015" i="3"/>
  <c r="V5016" i="3"/>
  <c r="V5017" i="3"/>
  <c r="V5018" i="3"/>
  <c r="V5019" i="3"/>
  <c r="V5020" i="3"/>
  <c r="V5021" i="3"/>
  <c r="V5022" i="3"/>
  <c r="V5023" i="3"/>
  <c r="V5024" i="3"/>
  <c r="V5025" i="3"/>
  <c r="V5026" i="3"/>
  <c r="V5027" i="3"/>
  <c r="V5028" i="3"/>
  <c r="V5029" i="3"/>
  <c r="V5030" i="3"/>
  <c r="V5031" i="3"/>
  <c r="V5032" i="3"/>
  <c r="V5033" i="3"/>
  <c r="V5034" i="3"/>
  <c r="V5035" i="3"/>
  <c r="V5036" i="3"/>
  <c r="V5037" i="3"/>
  <c r="V5038" i="3"/>
  <c r="V5039" i="3"/>
  <c r="V5040" i="3"/>
  <c r="V5041" i="3"/>
  <c r="V5042" i="3"/>
  <c r="V5043" i="3"/>
  <c r="V5044" i="3"/>
  <c r="V5045" i="3"/>
  <c r="V5046" i="3"/>
  <c r="V5047" i="3"/>
  <c r="V5048" i="3"/>
  <c r="V5049" i="3"/>
  <c r="V5050" i="3"/>
  <c r="V5051" i="3"/>
  <c r="V5052" i="3"/>
  <c r="V5053" i="3"/>
  <c r="V5054" i="3"/>
  <c r="V5055" i="3"/>
  <c r="V5056" i="3"/>
  <c r="V5057" i="3"/>
  <c r="V5058" i="3"/>
  <c r="V5059" i="3"/>
  <c r="V5060" i="3"/>
  <c r="V5061" i="3"/>
  <c r="V5062" i="3"/>
  <c r="V5063" i="3"/>
  <c r="V5064" i="3"/>
  <c r="V5065" i="3"/>
  <c r="V5066" i="3"/>
  <c r="V5067" i="3"/>
  <c r="V5068" i="3"/>
  <c r="V5069" i="3"/>
  <c r="V5070" i="3"/>
  <c r="V5071" i="3"/>
  <c r="V5072" i="3"/>
  <c r="V5073" i="3"/>
  <c r="V5074" i="3"/>
  <c r="V5075" i="3"/>
  <c r="V5076" i="3"/>
  <c r="V5077" i="3"/>
  <c r="V5078" i="3"/>
  <c r="V5079" i="3"/>
  <c r="V5080" i="3"/>
  <c r="V5081" i="3"/>
  <c r="V5082" i="3"/>
  <c r="V5083" i="3"/>
  <c r="V5084" i="3"/>
  <c r="V5085" i="3"/>
  <c r="V5086" i="3"/>
  <c r="V5087" i="3"/>
  <c r="V5088" i="3"/>
  <c r="V5089" i="3"/>
  <c r="V5090" i="3"/>
  <c r="V5091" i="3"/>
  <c r="V5092" i="3"/>
  <c r="V5093" i="3"/>
  <c r="V5094" i="3"/>
  <c r="V5095" i="3"/>
  <c r="V5096" i="3"/>
  <c r="V5097" i="3"/>
  <c r="V5098" i="3"/>
  <c r="V5099" i="3"/>
  <c r="V5100" i="3"/>
  <c r="V5101" i="3"/>
  <c r="V5102" i="3"/>
  <c r="V5103" i="3"/>
  <c r="V5104" i="3"/>
  <c r="V5105" i="3"/>
  <c r="V5106" i="3"/>
  <c r="V5107" i="3"/>
  <c r="V5108" i="3"/>
  <c r="V5109" i="3"/>
  <c r="V5110" i="3"/>
  <c r="V5111" i="3"/>
  <c r="V5112" i="3"/>
  <c r="V5113" i="3"/>
  <c r="V5114" i="3"/>
  <c r="V5115" i="3"/>
  <c r="V5116" i="3"/>
  <c r="V5117" i="3"/>
  <c r="V5118" i="3"/>
  <c r="V5119" i="3"/>
  <c r="V5120" i="3"/>
  <c r="V5121" i="3"/>
  <c r="V5122" i="3"/>
  <c r="V5123" i="3"/>
  <c r="V5124" i="3"/>
  <c r="V5125" i="3"/>
  <c r="V5126" i="3"/>
  <c r="V5127" i="3"/>
  <c r="V5128" i="3"/>
  <c r="V5129" i="3"/>
  <c r="V5130" i="3"/>
  <c r="V5131" i="3"/>
  <c r="V5132" i="3"/>
  <c r="V5133" i="3"/>
  <c r="V5134" i="3"/>
  <c r="V5135" i="3"/>
  <c r="V5136" i="3"/>
  <c r="V5137" i="3"/>
  <c r="V5138" i="3"/>
  <c r="V5139" i="3"/>
  <c r="V5140" i="3"/>
  <c r="V5141" i="3"/>
  <c r="V5142" i="3"/>
  <c r="V5143" i="3"/>
  <c r="V5144" i="3"/>
  <c r="V5145" i="3"/>
  <c r="V5146" i="3"/>
  <c r="V5147" i="3"/>
  <c r="V5148" i="3"/>
  <c r="V5149" i="3"/>
  <c r="V5150" i="3"/>
  <c r="V5151" i="3"/>
  <c r="V5152" i="3"/>
  <c r="V5153" i="3"/>
  <c r="V5154" i="3"/>
  <c r="V5155" i="3"/>
  <c r="V5156" i="3"/>
  <c r="V5157" i="3"/>
  <c r="V5158" i="3"/>
  <c r="V5159" i="3"/>
  <c r="V5160" i="3"/>
  <c r="V5161" i="3"/>
  <c r="V5162" i="3"/>
  <c r="V5163" i="3"/>
  <c r="V5164" i="3"/>
  <c r="V5165" i="3"/>
  <c r="V5166" i="3"/>
  <c r="V5167" i="3"/>
  <c r="V5168" i="3"/>
  <c r="V5169" i="3"/>
  <c r="V5170" i="3"/>
  <c r="V5171" i="3"/>
  <c r="V5172" i="3"/>
  <c r="V5173" i="3"/>
  <c r="V5174" i="3"/>
  <c r="V5175" i="3"/>
  <c r="V5176" i="3"/>
  <c r="V5177" i="3"/>
  <c r="V5178" i="3"/>
  <c r="V5179" i="3"/>
  <c r="V5180" i="3"/>
  <c r="V5181" i="3"/>
  <c r="V5182" i="3"/>
  <c r="V5183" i="3"/>
  <c r="V5184" i="3"/>
  <c r="V5185" i="3"/>
  <c r="V5186" i="3"/>
  <c r="V5187" i="3"/>
  <c r="V5188" i="3"/>
  <c r="V5189" i="3"/>
  <c r="V5190" i="3"/>
  <c r="V5191" i="3"/>
  <c r="V5192" i="3"/>
  <c r="V5193" i="3"/>
  <c r="V5194" i="3"/>
  <c r="V5195" i="3"/>
  <c r="V5196" i="3"/>
  <c r="V5197" i="3"/>
  <c r="V5198" i="3"/>
  <c r="V5199" i="3"/>
  <c r="V5200" i="3"/>
  <c r="V5201" i="3"/>
  <c r="V5202" i="3"/>
  <c r="V5203" i="3"/>
  <c r="V5204" i="3"/>
  <c r="V5205" i="3"/>
  <c r="V5206" i="3"/>
  <c r="V5207" i="3"/>
  <c r="V5208" i="3"/>
  <c r="V5209" i="3"/>
  <c r="V5210" i="3"/>
  <c r="V5211" i="3"/>
  <c r="V5212" i="3"/>
  <c r="V5213" i="3"/>
  <c r="V5214" i="3"/>
  <c r="V5215" i="3"/>
  <c r="V5216" i="3"/>
  <c r="V5217" i="3"/>
  <c r="V5218" i="3"/>
  <c r="V5219" i="3"/>
  <c r="V5220" i="3"/>
  <c r="V5221" i="3"/>
  <c r="V5222" i="3"/>
  <c r="V5223" i="3"/>
  <c r="V5224" i="3"/>
  <c r="V5225" i="3"/>
  <c r="V5226" i="3"/>
  <c r="V5227" i="3"/>
  <c r="V5228" i="3"/>
  <c r="V5229" i="3"/>
  <c r="V5230" i="3"/>
  <c r="V5231" i="3"/>
  <c r="V5232" i="3"/>
  <c r="V5233" i="3"/>
  <c r="V5234" i="3"/>
  <c r="V5235" i="3"/>
  <c r="V5236" i="3"/>
  <c r="V5237" i="3"/>
  <c r="V5238" i="3"/>
  <c r="V5239" i="3"/>
  <c r="V5240" i="3"/>
  <c r="V5241" i="3"/>
  <c r="V5242" i="3"/>
  <c r="V5243" i="3"/>
  <c r="V5244" i="3"/>
  <c r="V5245" i="3"/>
  <c r="V5246" i="3"/>
  <c r="V5247" i="3"/>
  <c r="V5248" i="3"/>
  <c r="V5249" i="3"/>
  <c r="V5250" i="3"/>
  <c r="V5251" i="3"/>
  <c r="V5252" i="3"/>
  <c r="V5253" i="3"/>
  <c r="V5254" i="3"/>
  <c r="V5255" i="3"/>
  <c r="V5256" i="3"/>
  <c r="V5257" i="3"/>
  <c r="V5258" i="3"/>
  <c r="V5259" i="3"/>
  <c r="V5260" i="3"/>
  <c r="V5261" i="3"/>
  <c r="V5262" i="3"/>
  <c r="V5263" i="3"/>
  <c r="V5264" i="3"/>
  <c r="V5265" i="3"/>
  <c r="V5266" i="3"/>
  <c r="V5267" i="3"/>
  <c r="V5268" i="3"/>
  <c r="V5269" i="3"/>
  <c r="V5270" i="3"/>
  <c r="V5271" i="3"/>
  <c r="V5272" i="3"/>
  <c r="V5273" i="3"/>
  <c r="V5274" i="3"/>
  <c r="V5275" i="3"/>
  <c r="V5276" i="3"/>
  <c r="V5277" i="3"/>
  <c r="V5278" i="3"/>
  <c r="V5279" i="3"/>
  <c r="V5280" i="3"/>
  <c r="V5281" i="3"/>
  <c r="V5282" i="3"/>
  <c r="V5283" i="3"/>
  <c r="V5284" i="3"/>
  <c r="V5285" i="3"/>
  <c r="V5286" i="3"/>
  <c r="V5287" i="3"/>
  <c r="V5288" i="3"/>
  <c r="V5289" i="3"/>
  <c r="V5290" i="3"/>
  <c r="V5291" i="3"/>
  <c r="V5292" i="3"/>
  <c r="V5293" i="3"/>
  <c r="V5294" i="3"/>
  <c r="V5295" i="3"/>
  <c r="V5296" i="3"/>
  <c r="V5297" i="3"/>
  <c r="V5298" i="3"/>
  <c r="V5299" i="3"/>
  <c r="V5300" i="3"/>
  <c r="V5301" i="3"/>
  <c r="V5302" i="3"/>
  <c r="V5303" i="3"/>
  <c r="V5304" i="3"/>
  <c r="V5305" i="3"/>
  <c r="V5306" i="3"/>
  <c r="V5307" i="3"/>
  <c r="V5308" i="3"/>
  <c r="V5309" i="3"/>
  <c r="V5310" i="3"/>
  <c r="V5311" i="3"/>
  <c r="V5312" i="3"/>
  <c r="V5313" i="3"/>
  <c r="V5314" i="3"/>
  <c r="V5315" i="3"/>
  <c r="V5316" i="3"/>
  <c r="V5317" i="3"/>
  <c r="V5318" i="3"/>
  <c r="V5319" i="3"/>
  <c r="V5320" i="3"/>
  <c r="V5321" i="3"/>
  <c r="V5322" i="3"/>
  <c r="V5323" i="3"/>
  <c r="V5324" i="3"/>
  <c r="V5325" i="3"/>
  <c r="V5326" i="3"/>
  <c r="V5327" i="3"/>
  <c r="V5328" i="3"/>
  <c r="V5329" i="3"/>
  <c r="V5330" i="3"/>
  <c r="V5331" i="3"/>
  <c r="V5332" i="3"/>
  <c r="V5333" i="3"/>
  <c r="V5334" i="3"/>
  <c r="V5335" i="3"/>
  <c r="V5336" i="3"/>
  <c r="V5337" i="3"/>
  <c r="V5338" i="3"/>
  <c r="V5339" i="3"/>
  <c r="V5340" i="3"/>
  <c r="V5341" i="3"/>
  <c r="V5342" i="3"/>
  <c r="V5343" i="3"/>
  <c r="V5344" i="3"/>
  <c r="V5345" i="3"/>
  <c r="V5346" i="3"/>
  <c r="V5347" i="3"/>
  <c r="V5348" i="3"/>
  <c r="V5349" i="3"/>
  <c r="V5350" i="3"/>
  <c r="V5351" i="3"/>
  <c r="V5352" i="3"/>
  <c r="V5353" i="3"/>
  <c r="V5354" i="3"/>
  <c r="V5355" i="3"/>
  <c r="V5356" i="3"/>
  <c r="V5357" i="3"/>
  <c r="V5358" i="3"/>
  <c r="V5359" i="3"/>
  <c r="V5360" i="3"/>
  <c r="V5361" i="3"/>
  <c r="V5362" i="3"/>
  <c r="V5363" i="3"/>
  <c r="V5364" i="3"/>
  <c r="V5365" i="3"/>
  <c r="V5366" i="3"/>
  <c r="V5367" i="3"/>
  <c r="V5368" i="3"/>
  <c r="V5369" i="3"/>
  <c r="V5370" i="3"/>
  <c r="V5371" i="3"/>
  <c r="V5372" i="3"/>
  <c r="V5373" i="3"/>
  <c r="V5374" i="3"/>
  <c r="V5375" i="3"/>
  <c r="V5376" i="3"/>
  <c r="V5377" i="3"/>
  <c r="V5378" i="3"/>
  <c r="V5379" i="3"/>
  <c r="V5380" i="3"/>
  <c r="V5381" i="3"/>
  <c r="V5382" i="3"/>
  <c r="V5383" i="3"/>
  <c r="V5384" i="3"/>
  <c r="V5385" i="3"/>
  <c r="V5386" i="3"/>
  <c r="V5387" i="3"/>
  <c r="V5388" i="3"/>
  <c r="V5389" i="3"/>
  <c r="V5390" i="3"/>
  <c r="V5391" i="3"/>
  <c r="V5392" i="3"/>
  <c r="V5393" i="3"/>
  <c r="V5394" i="3"/>
  <c r="V5395" i="3"/>
  <c r="V5396" i="3"/>
  <c r="V5397" i="3"/>
  <c r="V5398" i="3"/>
  <c r="V5399" i="3"/>
  <c r="V5400" i="3"/>
  <c r="V5401" i="3"/>
  <c r="V5402" i="3"/>
  <c r="V5403" i="3"/>
  <c r="V5404" i="3"/>
  <c r="V5405" i="3"/>
  <c r="V5406" i="3"/>
  <c r="V5407" i="3"/>
  <c r="V5408" i="3"/>
  <c r="V5409" i="3"/>
  <c r="V5410" i="3"/>
  <c r="V5411" i="3"/>
  <c r="V5412" i="3"/>
  <c r="V5413" i="3"/>
  <c r="V5414" i="3"/>
  <c r="V5415" i="3"/>
  <c r="V5416" i="3"/>
  <c r="V5417" i="3"/>
  <c r="V5418" i="3"/>
  <c r="V5419" i="3"/>
  <c r="V5420" i="3"/>
  <c r="V5421" i="3"/>
  <c r="V5422" i="3"/>
  <c r="V5423" i="3"/>
  <c r="V5424" i="3"/>
  <c r="V5425" i="3"/>
  <c r="V5426" i="3"/>
  <c r="V5427" i="3"/>
  <c r="V5428" i="3"/>
  <c r="V5429" i="3"/>
  <c r="V5430" i="3"/>
  <c r="V5431" i="3"/>
  <c r="V5432" i="3"/>
  <c r="V5433" i="3"/>
  <c r="V5434" i="3"/>
  <c r="V5435" i="3"/>
  <c r="V5436" i="3"/>
  <c r="V5437" i="3"/>
  <c r="V5438" i="3"/>
  <c r="V5439" i="3"/>
  <c r="V5440" i="3"/>
  <c r="V5441" i="3"/>
  <c r="V5442" i="3"/>
  <c r="V5443" i="3"/>
  <c r="V5444" i="3"/>
  <c r="V5445" i="3"/>
  <c r="V5446" i="3"/>
  <c r="V5447" i="3"/>
  <c r="V5448" i="3"/>
  <c r="V5449" i="3"/>
  <c r="V5450" i="3"/>
  <c r="V5451" i="3"/>
  <c r="V5452" i="3"/>
  <c r="V5453" i="3"/>
  <c r="V5454" i="3"/>
  <c r="V5455" i="3"/>
  <c r="V5456" i="3"/>
  <c r="V5457" i="3"/>
  <c r="V5458" i="3"/>
  <c r="V5459" i="3"/>
  <c r="V5460" i="3"/>
  <c r="V5461" i="3"/>
  <c r="V5462" i="3"/>
  <c r="V5463" i="3"/>
  <c r="V5464" i="3"/>
  <c r="V5465" i="3"/>
  <c r="V5466" i="3"/>
  <c r="V5467" i="3"/>
  <c r="V5468" i="3"/>
  <c r="V5469" i="3"/>
  <c r="V5470" i="3"/>
  <c r="V5471" i="3"/>
  <c r="V5472" i="3"/>
  <c r="V5473" i="3"/>
  <c r="V5474" i="3"/>
  <c r="V5475" i="3"/>
  <c r="V5476" i="3"/>
  <c r="V5477" i="3"/>
  <c r="V5478" i="3"/>
  <c r="V5479" i="3"/>
  <c r="V5480" i="3"/>
  <c r="V5481" i="3"/>
  <c r="V5482" i="3"/>
  <c r="V5483" i="3"/>
  <c r="V5484" i="3"/>
  <c r="V5485" i="3"/>
  <c r="V5486" i="3"/>
  <c r="V5487" i="3"/>
  <c r="V5488" i="3"/>
  <c r="V5489" i="3"/>
  <c r="V5490" i="3"/>
  <c r="V5491" i="3"/>
  <c r="V5492" i="3"/>
  <c r="V5493" i="3"/>
  <c r="V5494" i="3"/>
  <c r="V5495" i="3"/>
  <c r="V5496" i="3"/>
  <c r="V5497" i="3"/>
  <c r="V5498" i="3"/>
  <c r="V5499" i="3"/>
  <c r="V5500" i="3"/>
  <c r="V5501" i="3"/>
  <c r="V5502" i="3"/>
  <c r="V5503" i="3"/>
  <c r="V5504" i="3"/>
  <c r="V5505" i="3"/>
  <c r="V5506" i="3"/>
  <c r="V5507" i="3"/>
  <c r="V5508" i="3"/>
  <c r="V5509" i="3"/>
  <c r="V5510" i="3"/>
  <c r="V5511" i="3"/>
  <c r="V5512" i="3"/>
  <c r="V5513" i="3"/>
  <c r="V5514" i="3"/>
  <c r="V5515" i="3"/>
  <c r="V5516" i="3"/>
  <c r="V5517" i="3"/>
  <c r="V5518" i="3"/>
  <c r="V5519" i="3"/>
  <c r="V5520" i="3"/>
  <c r="V5521" i="3"/>
  <c r="V5522" i="3"/>
  <c r="V5523" i="3"/>
  <c r="V5524" i="3"/>
  <c r="V5525" i="3"/>
  <c r="V5526" i="3"/>
  <c r="V5527" i="3"/>
  <c r="V5528" i="3"/>
  <c r="V5529" i="3"/>
  <c r="V5530" i="3"/>
  <c r="V5531" i="3"/>
  <c r="V5532" i="3"/>
  <c r="V5533" i="3"/>
  <c r="V5534" i="3"/>
  <c r="V5535" i="3"/>
  <c r="V5536" i="3"/>
  <c r="V5537" i="3"/>
  <c r="V5538" i="3"/>
  <c r="V5539" i="3"/>
  <c r="V5540" i="3"/>
  <c r="V5541" i="3"/>
  <c r="V5542" i="3"/>
  <c r="V5543" i="3"/>
  <c r="V5544" i="3"/>
  <c r="V5545" i="3"/>
  <c r="V5546" i="3"/>
  <c r="V5547" i="3"/>
  <c r="V5548" i="3"/>
  <c r="V5549" i="3"/>
  <c r="V5550" i="3"/>
  <c r="V5551" i="3"/>
  <c r="V5552" i="3"/>
  <c r="V5553" i="3"/>
  <c r="V5554" i="3"/>
  <c r="V5555" i="3"/>
  <c r="V5556" i="3"/>
  <c r="V5557" i="3"/>
  <c r="V5558" i="3"/>
  <c r="V5559" i="3"/>
  <c r="V5560" i="3"/>
  <c r="V5561" i="3"/>
  <c r="V5562" i="3"/>
  <c r="V5563" i="3"/>
  <c r="V5564" i="3"/>
  <c r="V5565" i="3"/>
  <c r="V5566" i="3"/>
  <c r="V5567" i="3"/>
  <c r="V5568" i="3"/>
  <c r="V5569" i="3"/>
  <c r="V5570" i="3"/>
  <c r="V5571" i="3"/>
  <c r="V5572" i="3"/>
  <c r="V5573" i="3"/>
  <c r="V5574" i="3"/>
  <c r="V5575" i="3"/>
  <c r="V5576" i="3"/>
  <c r="V5577" i="3"/>
  <c r="V5578" i="3"/>
  <c r="V5579" i="3"/>
  <c r="V5580" i="3"/>
  <c r="V5581" i="3"/>
  <c r="V5582" i="3"/>
  <c r="V5583" i="3"/>
  <c r="V5584" i="3"/>
  <c r="V5585" i="3"/>
  <c r="V5586" i="3"/>
  <c r="V5587" i="3"/>
  <c r="V5588" i="3"/>
  <c r="V5589" i="3"/>
  <c r="V5590" i="3"/>
  <c r="V5591" i="3"/>
  <c r="V5592" i="3"/>
  <c r="V5593" i="3"/>
  <c r="V5594" i="3"/>
  <c r="V5595" i="3"/>
  <c r="V5596" i="3"/>
  <c r="V5597" i="3"/>
  <c r="V5598" i="3"/>
  <c r="V5599" i="3"/>
  <c r="V5600" i="3"/>
  <c r="V5601" i="3"/>
  <c r="V5602" i="3"/>
  <c r="V5603" i="3"/>
  <c r="V5604" i="3"/>
  <c r="V5605" i="3"/>
  <c r="V5606" i="3"/>
  <c r="V5607" i="3"/>
  <c r="V5608" i="3"/>
  <c r="V5609" i="3"/>
  <c r="V5610" i="3"/>
  <c r="V5611" i="3"/>
  <c r="V5612" i="3"/>
  <c r="V5613" i="3"/>
  <c r="V5614" i="3"/>
  <c r="V5615" i="3"/>
  <c r="V5616" i="3"/>
  <c r="V5617" i="3"/>
  <c r="V5618" i="3"/>
  <c r="V5619" i="3"/>
  <c r="V5620" i="3"/>
  <c r="V5621" i="3"/>
  <c r="V5622" i="3"/>
  <c r="V5623" i="3"/>
  <c r="V5624" i="3"/>
  <c r="V5625" i="3"/>
  <c r="V5626" i="3"/>
  <c r="V5627" i="3"/>
  <c r="V5628" i="3"/>
  <c r="V5629" i="3"/>
  <c r="V5630" i="3"/>
  <c r="V5631" i="3"/>
  <c r="V5632" i="3"/>
  <c r="V5633" i="3"/>
  <c r="V5634" i="3"/>
  <c r="V5635" i="3"/>
  <c r="V5636" i="3"/>
  <c r="V5637" i="3"/>
  <c r="V5638" i="3"/>
  <c r="V5639" i="3"/>
  <c r="V5640" i="3"/>
  <c r="V5641" i="3"/>
  <c r="V5642" i="3"/>
  <c r="V5643" i="3"/>
  <c r="V5644" i="3"/>
  <c r="V5645" i="3"/>
  <c r="V5646" i="3"/>
  <c r="V5647" i="3"/>
  <c r="V5648" i="3"/>
  <c r="V5649" i="3"/>
  <c r="V5650" i="3"/>
  <c r="V5651" i="3"/>
  <c r="V5652" i="3"/>
  <c r="V5653" i="3"/>
  <c r="V5654" i="3"/>
  <c r="V5655" i="3"/>
  <c r="V5656" i="3"/>
  <c r="V5657" i="3"/>
  <c r="V5658" i="3"/>
  <c r="V5659" i="3"/>
  <c r="V5660" i="3"/>
  <c r="V5661" i="3"/>
  <c r="V5662" i="3"/>
  <c r="V5663" i="3"/>
  <c r="V5664" i="3"/>
  <c r="V5665" i="3"/>
  <c r="V5666" i="3"/>
  <c r="V5667" i="3"/>
  <c r="V5668" i="3"/>
  <c r="V5669" i="3"/>
  <c r="V5670" i="3"/>
  <c r="V5671" i="3"/>
  <c r="V5672" i="3"/>
  <c r="V5673" i="3"/>
  <c r="V5674" i="3"/>
  <c r="V5675" i="3"/>
  <c r="V5676" i="3"/>
  <c r="V5677" i="3"/>
  <c r="V5678" i="3"/>
  <c r="V5679" i="3"/>
  <c r="V5680" i="3"/>
  <c r="V5681" i="3"/>
  <c r="V5682" i="3"/>
  <c r="V5683" i="3"/>
  <c r="V5684" i="3"/>
  <c r="V5685" i="3"/>
  <c r="V5686" i="3"/>
  <c r="V5687" i="3"/>
  <c r="V5688" i="3"/>
  <c r="V5689" i="3"/>
  <c r="V5690" i="3"/>
  <c r="V5691" i="3"/>
  <c r="V5692" i="3"/>
  <c r="V5693" i="3"/>
  <c r="V5694" i="3"/>
  <c r="V5695" i="3"/>
  <c r="V5696" i="3"/>
  <c r="V5697" i="3"/>
  <c r="V5698" i="3"/>
  <c r="V5699" i="3"/>
  <c r="V5700" i="3"/>
  <c r="V5701" i="3"/>
  <c r="V5702" i="3"/>
  <c r="V5703" i="3"/>
  <c r="V5704" i="3"/>
  <c r="V5705" i="3"/>
  <c r="V5706" i="3"/>
  <c r="V5707" i="3"/>
  <c r="V5708" i="3"/>
  <c r="V5709" i="3"/>
  <c r="V5710" i="3"/>
  <c r="V5711" i="3"/>
  <c r="V5712" i="3"/>
  <c r="V5713" i="3"/>
  <c r="V5714" i="3"/>
  <c r="V5715" i="3"/>
  <c r="V5716" i="3"/>
  <c r="V5717" i="3"/>
  <c r="V5718" i="3"/>
  <c r="V5719" i="3"/>
  <c r="V5720" i="3"/>
  <c r="V5721" i="3"/>
  <c r="V5722" i="3"/>
  <c r="V5723" i="3"/>
  <c r="V5724" i="3"/>
  <c r="V5725" i="3"/>
  <c r="V5726" i="3"/>
  <c r="V5727" i="3"/>
  <c r="V5728" i="3"/>
  <c r="V5729" i="3"/>
  <c r="V5730" i="3"/>
  <c r="V5731" i="3"/>
  <c r="V5732" i="3"/>
  <c r="V5733" i="3"/>
  <c r="V5734" i="3"/>
  <c r="V5735" i="3"/>
  <c r="V5736" i="3"/>
  <c r="V5737" i="3"/>
  <c r="V5738" i="3"/>
  <c r="V5739" i="3"/>
  <c r="V5740" i="3"/>
  <c r="V5741" i="3"/>
  <c r="V5742" i="3"/>
  <c r="V5743" i="3"/>
  <c r="V5744" i="3"/>
  <c r="V5745" i="3"/>
  <c r="V5746" i="3"/>
  <c r="V5747" i="3"/>
  <c r="V5748" i="3"/>
  <c r="V5749" i="3"/>
  <c r="V5750" i="3"/>
  <c r="V5751" i="3"/>
  <c r="V5752" i="3"/>
  <c r="V5753" i="3"/>
  <c r="V5754" i="3"/>
  <c r="V5755" i="3"/>
  <c r="V5756" i="3"/>
  <c r="V5757" i="3"/>
  <c r="V5758" i="3"/>
  <c r="V5759" i="3"/>
  <c r="V5760" i="3"/>
  <c r="V5761" i="3"/>
  <c r="V5762" i="3"/>
  <c r="V5763" i="3"/>
  <c r="V5764" i="3"/>
  <c r="V5765" i="3"/>
  <c r="V5766" i="3"/>
  <c r="V5767" i="3"/>
  <c r="V5768" i="3"/>
  <c r="V5769" i="3"/>
  <c r="V5770" i="3"/>
  <c r="V5771" i="3"/>
  <c r="V5772" i="3"/>
  <c r="V5773" i="3"/>
  <c r="V5774" i="3"/>
  <c r="V5775" i="3"/>
  <c r="V5776" i="3"/>
  <c r="V5777" i="3"/>
  <c r="V5778" i="3"/>
  <c r="V5779" i="3"/>
  <c r="V5780" i="3"/>
  <c r="V5781" i="3"/>
  <c r="V5782" i="3"/>
  <c r="V5783" i="3"/>
  <c r="V5784" i="3"/>
  <c r="V5785" i="3"/>
  <c r="V5786" i="3"/>
  <c r="V5787" i="3"/>
  <c r="V5788" i="3"/>
  <c r="V5789" i="3"/>
  <c r="V5790" i="3"/>
  <c r="V5791" i="3"/>
  <c r="V5792" i="3"/>
  <c r="V5793" i="3"/>
  <c r="V5794" i="3"/>
  <c r="V5795" i="3"/>
  <c r="V5796" i="3"/>
  <c r="V5797" i="3"/>
  <c r="V5798" i="3"/>
  <c r="V5799" i="3"/>
  <c r="V5800" i="3"/>
  <c r="V5801" i="3"/>
  <c r="V5802" i="3"/>
  <c r="V5803" i="3"/>
  <c r="V5804" i="3"/>
  <c r="V5805" i="3"/>
  <c r="V5806" i="3"/>
  <c r="V5807" i="3"/>
  <c r="V5808" i="3"/>
  <c r="V5809" i="3"/>
  <c r="V5810" i="3"/>
  <c r="V5811" i="3"/>
  <c r="V5812" i="3"/>
  <c r="V5813" i="3"/>
  <c r="V5814" i="3"/>
  <c r="V5815" i="3"/>
  <c r="V5816" i="3"/>
  <c r="V5817" i="3"/>
  <c r="V5818" i="3"/>
  <c r="V5819" i="3"/>
  <c r="V5820" i="3"/>
  <c r="V5821" i="3"/>
  <c r="V5822" i="3"/>
  <c r="V5823" i="3"/>
  <c r="V5824" i="3"/>
  <c r="V5825" i="3"/>
  <c r="V5826" i="3"/>
  <c r="V5827" i="3"/>
  <c r="V5828" i="3"/>
  <c r="V5829" i="3"/>
  <c r="V5830" i="3"/>
  <c r="V5831" i="3"/>
  <c r="V5832" i="3"/>
  <c r="V5833" i="3"/>
  <c r="V5834" i="3"/>
  <c r="V5835" i="3"/>
  <c r="V5836" i="3"/>
  <c r="V5837" i="3"/>
  <c r="V5838" i="3"/>
  <c r="V5839" i="3"/>
  <c r="V5840" i="3"/>
  <c r="V5841" i="3"/>
  <c r="V5842" i="3"/>
  <c r="V5843" i="3"/>
  <c r="V5844" i="3"/>
  <c r="V5845" i="3"/>
  <c r="V5846" i="3"/>
  <c r="V5847" i="3"/>
  <c r="V5848" i="3"/>
  <c r="V5849" i="3"/>
  <c r="V5850" i="3"/>
  <c r="V5851" i="3"/>
  <c r="V5852" i="3"/>
  <c r="V5853" i="3"/>
  <c r="V5854" i="3"/>
  <c r="V5855" i="3"/>
  <c r="V5856" i="3"/>
  <c r="V5857" i="3"/>
  <c r="V5858" i="3"/>
  <c r="V5859" i="3"/>
  <c r="V5860" i="3"/>
  <c r="V5861" i="3"/>
  <c r="V5862" i="3"/>
  <c r="V5863" i="3"/>
  <c r="V5864" i="3"/>
  <c r="V5865" i="3"/>
  <c r="V5866" i="3"/>
  <c r="V5867" i="3"/>
  <c r="V5868" i="3"/>
  <c r="V5869" i="3"/>
  <c r="V5870" i="3"/>
  <c r="V5871" i="3"/>
  <c r="V5872" i="3"/>
  <c r="V5873" i="3"/>
  <c r="V5874" i="3"/>
  <c r="V5875" i="3"/>
  <c r="V5876" i="3"/>
  <c r="V5877" i="3"/>
  <c r="V5878" i="3"/>
  <c r="V5879" i="3"/>
  <c r="V5880" i="3"/>
  <c r="V5881" i="3"/>
  <c r="V5882" i="3"/>
  <c r="V5883" i="3"/>
  <c r="V5884" i="3"/>
  <c r="V5885" i="3"/>
  <c r="V5886" i="3"/>
  <c r="V5887" i="3"/>
  <c r="V5888" i="3"/>
  <c r="V5889" i="3"/>
  <c r="V5890" i="3"/>
  <c r="V5891" i="3"/>
  <c r="V5892" i="3"/>
  <c r="V5893" i="3"/>
  <c r="V5894" i="3"/>
  <c r="V5895" i="3"/>
  <c r="V5896" i="3"/>
  <c r="V5897" i="3"/>
  <c r="V5898" i="3"/>
  <c r="V5899" i="3"/>
  <c r="V5900" i="3"/>
  <c r="V5901" i="3"/>
  <c r="V5902" i="3"/>
  <c r="V5903" i="3"/>
  <c r="V5904" i="3"/>
  <c r="V5905" i="3"/>
  <c r="V5906" i="3"/>
  <c r="V5907" i="3"/>
  <c r="V5908" i="3"/>
  <c r="V5909" i="3"/>
  <c r="V5910" i="3"/>
  <c r="V5911" i="3"/>
  <c r="V5912" i="3"/>
  <c r="V5913" i="3"/>
  <c r="V5914" i="3"/>
  <c r="V5915" i="3"/>
  <c r="V5916" i="3"/>
  <c r="V5917" i="3"/>
  <c r="V5918" i="3"/>
  <c r="V5919" i="3"/>
  <c r="V5920" i="3"/>
  <c r="V5921" i="3"/>
  <c r="V5922" i="3"/>
  <c r="V5923" i="3"/>
  <c r="V5924" i="3"/>
  <c r="V5925" i="3"/>
  <c r="V5926" i="3"/>
  <c r="V5927" i="3"/>
  <c r="V5928" i="3"/>
  <c r="V5929" i="3"/>
  <c r="V5930" i="3"/>
  <c r="V5931" i="3"/>
  <c r="V5932" i="3"/>
  <c r="V5933" i="3"/>
  <c r="V5934" i="3"/>
  <c r="V5935" i="3"/>
  <c r="V5936" i="3"/>
  <c r="V5937" i="3"/>
  <c r="V5938" i="3"/>
  <c r="V5939" i="3"/>
  <c r="V5940" i="3"/>
  <c r="V5941" i="3"/>
  <c r="V5942" i="3"/>
  <c r="V5943" i="3"/>
  <c r="V5944" i="3"/>
  <c r="V5945" i="3"/>
  <c r="V5946" i="3"/>
  <c r="V5947" i="3"/>
  <c r="V5948" i="3"/>
  <c r="V5949" i="3"/>
  <c r="V5950" i="3"/>
  <c r="V5951" i="3"/>
  <c r="V5952" i="3"/>
  <c r="V5953" i="3"/>
  <c r="V5954" i="3"/>
  <c r="V5955" i="3"/>
  <c r="V5956" i="3"/>
  <c r="V5957" i="3"/>
  <c r="V5958" i="3"/>
  <c r="V5959" i="3"/>
  <c r="V5960" i="3"/>
  <c r="V5961" i="3"/>
  <c r="V5962" i="3"/>
  <c r="V5963" i="3"/>
  <c r="V5964" i="3"/>
  <c r="V5965" i="3"/>
  <c r="V5966" i="3"/>
  <c r="V5967" i="3"/>
  <c r="V5968" i="3"/>
  <c r="V5969" i="3"/>
  <c r="V5970" i="3"/>
  <c r="V5971" i="3"/>
  <c r="V5972" i="3"/>
  <c r="V5973" i="3"/>
  <c r="V5974" i="3"/>
  <c r="V5975" i="3"/>
  <c r="V5976" i="3"/>
  <c r="V5977" i="3"/>
  <c r="V5978" i="3"/>
  <c r="V5979" i="3"/>
  <c r="V5980" i="3"/>
  <c r="V5981" i="3"/>
  <c r="V5982" i="3"/>
  <c r="V5983" i="3"/>
  <c r="V5984" i="3"/>
  <c r="V5985" i="3"/>
  <c r="V5986" i="3"/>
  <c r="V5987" i="3"/>
  <c r="V5988" i="3"/>
  <c r="V5989" i="3"/>
  <c r="V5990" i="3"/>
  <c r="V5991" i="3"/>
  <c r="V5992" i="3"/>
  <c r="V5993" i="3"/>
  <c r="V5994" i="3"/>
  <c r="V5995" i="3"/>
  <c r="V5996" i="3"/>
  <c r="V5997" i="3"/>
  <c r="V5998" i="3"/>
  <c r="V5999" i="3"/>
  <c r="V6000" i="3"/>
  <c r="V6001" i="3"/>
  <c r="V6002" i="3"/>
  <c r="V6003" i="3"/>
  <c r="V6004" i="3"/>
  <c r="V6005" i="3"/>
  <c r="V6006" i="3"/>
  <c r="V6007" i="3"/>
  <c r="V6008" i="3"/>
  <c r="V6009" i="3"/>
  <c r="V6010" i="3"/>
  <c r="V6011" i="3"/>
  <c r="V6012" i="3"/>
  <c r="V6013" i="3"/>
  <c r="V6014" i="3"/>
  <c r="V6015" i="3"/>
  <c r="V6016" i="3"/>
  <c r="V6017" i="3"/>
  <c r="V6018" i="3"/>
  <c r="V6019" i="3"/>
  <c r="V6020" i="3"/>
  <c r="V6021" i="3"/>
  <c r="V6022" i="3"/>
  <c r="V6023" i="3"/>
  <c r="V6024" i="3"/>
  <c r="V6025" i="3"/>
  <c r="V6026" i="3"/>
  <c r="V6027" i="3"/>
  <c r="V6028" i="3"/>
  <c r="V6029" i="3"/>
  <c r="V6030" i="3"/>
  <c r="V6031" i="3"/>
  <c r="V6032" i="3"/>
  <c r="V6033" i="3"/>
  <c r="V6034" i="3"/>
  <c r="V6035" i="3"/>
  <c r="V6036" i="3"/>
  <c r="V6037" i="3"/>
  <c r="V6038" i="3"/>
  <c r="V6039" i="3"/>
  <c r="V6040" i="3"/>
  <c r="V6041" i="3"/>
  <c r="V6042" i="3"/>
  <c r="V6043" i="3"/>
  <c r="V6044" i="3"/>
  <c r="V6045" i="3"/>
  <c r="V6046" i="3"/>
  <c r="V6047" i="3"/>
  <c r="V6048" i="3"/>
  <c r="V6049" i="3"/>
  <c r="V6050" i="3"/>
  <c r="V6051" i="3"/>
  <c r="V6052" i="3"/>
  <c r="V6053" i="3"/>
  <c r="V6054" i="3"/>
  <c r="V6055" i="3"/>
  <c r="V6056" i="3"/>
  <c r="V6057" i="3"/>
  <c r="V6058" i="3"/>
  <c r="V6059" i="3"/>
  <c r="V6060" i="3"/>
  <c r="V6061" i="3"/>
  <c r="V6062" i="3"/>
  <c r="V6063" i="3"/>
  <c r="V6064" i="3"/>
  <c r="V6065" i="3"/>
  <c r="V6066" i="3"/>
  <c r="V6067" i="3"/>
  <c r="V6068" i="3"/>
  <c r="V6069" i="3"/>
  <c r="V6070" i="3"/>
  <c r="V6071" i="3"/>
  <c r="V6072" i="3"/>
  <c r="V6073" i="3"/>
  <c r="V6074" i="3"/>
  <c r="V6075" i="3"/>
  <c r="V6076" i="3"/>
  <c r="V6077" i="3"/>
  <c r="V6078" i="3"/>
  <c r="V6079" i="3"/>
  <c r="V6080" i="3"/>
  <c r="V6081" i="3"/>
  <c r="V6082" i="3"/>
  <c r="V6083" i="3"/>
  <c r="V6084" i="3"/>
  <c r="V6085" i="3"/>
  <c r="V6086" i="3"/>
  <c r="V6087" i="3"/>
  <c r="V6088" i="3"/>
  <c r="V6089" i="3"/>
  <c r="V6090" i="3"/>
  <c r="V6091" i="3"/>
  <c r="V6092" i="3"/>
  <c r="V6093" i="3"/>
  <c r="V6094" i="3"/>
  <c r="V6095" i="3"/>
  <c r="V6096" i="3"/>
  <c r="V6097" i="3"/>
  <c r="V6098" i="3"/>
  <c r="V6099" i="3"/>
  <c r="V6100" i="3"/>
  <c r="V6101" i="3"/>
  <c r="V6102" i="3"/>
  <c r="V6103" i="3"/>
  <c r="V6104" i="3"/>
  <c r="V6105" i="3"/>
  <c r="V6106" i="3"/>
  <c r="V6107" i="3"/>
  <c r="V6108" i="3"/>
  <c r="V6109" i="3"/>
  <c r="V6110" i="3"/>
  <c r="V6111" i="3"/>
  <c r="V6112" i="3"/>
  <c r="V6113" i="3"/>
  <c r="V6114" i="3"/>
  <c r="V6115" i="3"/>
  <c r="V6116" i="3"/>
  <c r="V6117" i="3"/>
  <c r="V6118" i="3"/>
  <c r="V6119" i="3"/>
  <c r="V6120" i="3"/>
  <c r="V6121" i="3"/>
  <c r="V6122" i="3"/>
  <c r="V6123" i="3"/>
  <c r="V6124" i="3"/>
  <c r="V6125" i="3"/>
  <c r="V6126" i="3"/>
  <c r="V6127" i="3"/>
  <c r="V6128" i="3"/>
  <c r="V6129" i="3"/>
  <c r="V6130" i="3"/>
  <c r="V6131" i="3"/>
  <c r="V6132" i="3"/>
  <c r="V6133" i="3"/>
  <c r="V6134" i="3"/>
  <c r="V6135" i="3"/>
  <c r="V6136" i="3"/>
  <c r="V6137" i="3"/>
  <c r="V6138" i="3"/>
  <c r="V6139" i="3"/>
  <c r="V6140" i="3"/>
  <c r="V6141" i="3"/>
  <c r="V6142" i="3"/>
  <c r="V6143" i="3"/>
  <c r="V6144" i="3"/>
  <c r="V6145" i="3"/>
  <c r="V6146" i="3"/>
  <c r="V6147" i="3"/>
  <c r="V6148" i="3"/>
  <c r="V6149" i="3"/>
  <c r="V6150" i="3"/>
  <c r="V6151" i="3"/>
  <c r="V6152" i="3"/>
  <c r="V6153" i="3"/>
  <c r="V6154" i="3"/>
  <c r="V6155" i="3"/>
  <c r="V6156" i="3"/>
  <c r="V6157" i="3"/>
  <c r="V6158" i="3"/>
  <c r="V6159" i="3"/>
  <c r="V6160" i="3"/>
  <c r="V6161" i="3"/>
  <c r="V6162" i="3"/>
  <c r="V6163" i="3"/>
  <c r="V6164" i="3"/>
  <c r="V6165" i="3"/>
  <c r="V6166" i="3"/>
  <c r="V6167" i="3"/>
  <c r="V6168" i="3"/>
  <c r="V6169" i="3"/>
  <c r="V6170" i="3"/>
  <c r="V6171" i="3"/>
  <c r="V6172" i="3"/>
  <c r="V6173" i="3"/>
  <c r="V6174" i="3"/>
  <c r="V6175" i="3"/>
  <c r="V6176" i="3"/>
  <c r="V6177" i="3"/>
  <c r="V6178" i="3"/>
  <c r="V6179" i="3"/>
  <c r="V6180" i="3"/>
  <c r="V6181" i="3"/>
  <c r="V6182" i="3"/>
  <c r="V6183" i="3"/>
  <c r="V6184" i="3"/>
  <c r="V6185" i="3"/>
  <c r="V6186" i="3"/>
  <c r="V6187" i="3"/>
  <c r="V6188" i="3"/>
  <c r="V6189" i="3"/>
  <c r="V6190" i="3"/>
  <c r="V6191" i="3"/>
  <c r="V6192" i="3"/>
  <c r="V6193" i="3"/>
  <c r="V6194" i="3"/>
  <c r="V6195" i="3"/>
  <c r="V6196" i="3"/>
  <c r="V6197" i="3"/>
  <c r="V6198" i="3"/>
  <c r="V6199" i="3"/>
  <c r="V6200" i="3"/>
  <c r="V6201" i="3"/>
  <c r="V6202" i="3"/>
  <c r="V6203" i="3"/>
  <c r="V6204" i="3"/>
  <c r="V6205" i="3"/>
  <c r="V6206" i="3"/>
  <c r="V6207" i="3"/>
  <c r="V6208" i="3"/>
  <c r="V6209" i="3"/>
  <c r="V6210" i="3"/>
  <c r="V6211" i="3"/>
  <c r="V6212" i="3"/>
  <c r="V6213" i="3"/>
  <c r="V6214" i="3"/>
  <c r="V6215" i="3"/>
  <c r="V6216" i="3"/>
  <c r="V6217" i="3"/>
  <c r="V6218" i="3"/>
  <c r="V6219" i="3"/>
  <c r="V6220" i="3"/>
  <c r="V6221" i="3"/>
  <c r="V6222" i="3"/>
  <c r="V6223" i="3"/>
  <c r="V6224" i="3"/>
  <c r="V6225" i="3"/>
  <c r="V6226" i="3"/>
  <c r="V6227" i="3"/>
  <c r="V6228" i="3"/>
  <c r="V6229" i="3"/>
  <c r="V6230" i="3"/>
  <c r="V6231" i="3"/>
  <c r="V6232" i="3"/>
  <c r="V6233" i="3"/>
  <c r="V6234" i="3"/>
  <c r="V6235" i="3"/>
  <c r="V6236" i="3"/>
  <c r="V6237" i="3"/>
  <c r="V6238" i="3"/>
  <c r="V6239" i="3"/>
  <c r="V6240" i="3"/>
  <c r="V6241" i="3"/>
  <c r="V6242" i="3"/>
  <c r="V6243" i="3"/>
  <c r="V6244" i="3"/>
  <c r="V6245" i="3"/>
  <c r="V6246" i="3"/>
  <c r="V6247" i="3"/>
  <c r="V6248" i="3"/>
  <c r="V6249" i="3"/>
  <c r="V6250" i="3"/>
  <c r="V6251" i="3"/>
  <c r="V6252" i="3"/>
  <c r="V6253" i="3"/>
  <c r="V6254" i="3"/>
  <c r="V6255" i="3"/>
  <c r="V6256" i="3"/>
  <c r="V6257" i="3"/>
  <c r="V6258" i="3"/>
  <c r="V6259" i="3"/>
  <c r="V6260" i="3"/>
  <c r="V6261" i="3"/>
  <c r="V6262" i="3"/>
  <c r="V6263" i="3"/>
  <c r="V6264" i="3"/>
  <c r="V6265" i="3"/>
  <c r="V6266" i="3"/>
  <c r="V6267" i="3"/>
  <c r="V6268" i="3"/>
  <c r="V6269" i="3"/>
  <c r="V6270" i="3"/>
  <c r="V6271" i="3"/>
  <c r="V6272" i="3"/>
  <c r="V6273" i="3"/>
  <c r="V6274" i="3"/>
  <c r="V6275" i="3"/>
  <c r="V6276" i="3"/>
  <c r="V6277" i="3"/>
  <c r="V6278" i="3"/>
  <c r="V6279" i="3"/>
  <c r="V6280" i="3"/>
  <c r="V6281" i="3"/>
  <c r="V6282" i="3"/>
  <c r="V6283" i="3"/>
  <c r="V6284" i="3"/>
  <c r="V6285" i="3"/>
  <c r="V6286" i="3"/>
  <c r="V6287" i="3"/>
  <c r="V6288" i="3"/>
  <c r="V6289" i="3"/>
  <c r="V6290" i="3"/>
  <c r="V6291" i="3"/>
  <c r="V6292" i="3"/>
  <c r="V6293" i="3"/>
  <c r="V6294" i="3"/>
  <c r="V6295" i="3"/>
  <c r="V6296" i="3"/>
  <c r="V6297" i="3"/>
  <c r="V6298" i="3"/>
  <c r="V6299" i="3"/>
  <c r="V6300" i="3"/>
  <c r="V6301" i="3"/>
  <c r="V6302" i="3"/>
  <c r="V6303" i="3"/>
  <c r="V6304" i="3"/>
  <c r="V6305" i="3"/>
  <c r="V6306" i="3"/>
  <c r="V6307" i="3"/>
  <c r="V6308" i="3"/>
  <c r="V6309" i="3"/>
  <c r="V6310" i="3"/>
  <c r="V6311" i="3"/>
  <c r="V6312" i="3"/>
  <c r="V6313" i="3"/>
  <c r="V6314" i="3"/>
  <c r="V6315" i="3"/>
  <c r="V6316" i="3"/>
  <c r="V6317" i="3"/>
  <c r="V6318" i="3"/>
  <c r="V6319" i="3"/>
  <c r="V6320" i="3"/>
  <c r="V6321" i="3"/>
  <c r="V6322" i="3"/>
  <c r="V6323" i="3"/>
  <c r="V6324" i="3"/>
  <c r="V6325" i="3"/>
  <c r="V6326" i="3"/>
  <c r="V6327" i="3"/>
  <c r="V6328" i="3"/>
  <c r="V6329" i="3"/>
  <c r="V6330" i="3"/>
  <c r="V6331" i="3"/>
  <c r="V6332" i="3"/>
  <c r="V6333" i="3"/>
  <c r="V6334" i="3"/>
  <c r="V6335" i="3"/>
  <c r="V6336" i="3"/>
  <c r="V6337" i="3"/>
  <c r="V6338" i="3"/>
  <c r="V6339" i="3"/>
  <c r="V6340" i="3"/>
  <c r="V6341" i="3"/>
  <c r="V6342" i="3"/>
  <c r="V6343" i="3"/>
  <c r="V6344" i="3"/>
  <c r="V6345" i="3"/>
  <c r="V6346" i="3"/>
  <c r="V6347" i="3"/>
  <c r="V6348" i="3"/>
  <c r="V6349" i="3"/>
  <c r="V6350" i="3"/>
  <c r="V6351" i="3"/>
  <c r="V6352" i="3"/>
  <c r="V6353" i="3"/>
  <c r="V6354" i="3"/>
  <c r="V6355" i="3"/>
  <c r="V6356" i="3"/>
  <c r="V6357" i="3"/>
  <c r="V6358" i="3"/>
  <c r="V6359" i="3"/>
  <c r="V6360" i="3"/>
  <c r="V6361" i="3"/>
  <c r="V6362" i="3"/>
  <c r="V6363" i="3"/>
  <c r="V6364" i="3"/>
  <c r="V6365" i="3"/>
  <c r="V6366" i="3"/>
  <c r="V6367" i="3"/>
  <c r="V6368" i="3"/>
  <c r="V6369" i="3"/>
  <c r="V6370" i="3"/>
  <c r="V6371" i="3"/>
  <c r="V6372" i="3"/>
  <c r="V6373" i="3"/>
  <c r="V6374" i="3"/>
  <c r="V6375" i="3"/>
  <c r="V6376" i="3"/>
  <c r="V6377" i="3"/>
  <c r="V6378" i="3"/>
  <c r="V6379" i="3"/>
  <c r="V6380" i="3"/>
  <c r="V6381" i="3"/>
  <c r="V6382" i="3"/>
  <c r="V6383" i="3"/>
  <c r="V6384" i="3"/>
  <c r="V6385" i="3"/>
  <c r="V6386" i="3"/>
  <c r="V6387" i="3"/>
  <c r="V6388" i="3"/>
  <c r="V6389" i="3"/>
  <c r="V6390" i="3"/>
  <c r="V6391" i="3"/>
  <c r="V6392" i="3"/>
  <c r="V6393" i="3"/>
  <c r="V6394" i="3"/>
  <c r="V6395" i="3"/>
  <c r="V6396" i="3"/>
  <c r="V6397" i="3"/>
  <c r="V6398" i="3"/>
  <c r="V6399" i="3"/>
  <c r="V6400" i="3"/>
  <c r="V6401" i="3"/>
  <c r="V6402" i="3"/>
  <c r="V6403" i="3"/>
  <c r="V6404" i="3"/>
  <c r="V6405" i="3"/>
  <c r="V6406" i="3"/>
  <c r="V6407" i="3"/>
  <c r="V6408" i="3"/>
  <c r="V6409" i="3"/>
  <c r="V6410" i="3"/>
  <c r="V6411" i="3"/>
  <c r="V6412" i="3"/>
  <c r="V6413" i="3"/>
  <c r="V6414" i="3"/>
  <c r="V6415" i="3"/>
  <c r="V6416" i="3"/>
  <c r="V6417" i="3"/>
  <c r="V6418" i="3"/>
  <c r="V6419" i="3"/>
  <c r="V6420" i="3"/>
  <c r="V6421" i="3"/>
  <c r="V6422" i="3"/>
  <c r="V6423" i="3"/>
  <c r="V6424" i="3"/>
  <c r="V6425" i="3"/>
  <c r="V6426" i="3"/>
  <c r="V6427" i="3"/>
  <c r="V6428" i="3"/>
  <c r="V6429" i="3"/>
  <c r="V6430" i="3"/>
  <c r="V6431" i="3"/>
  <c r="V6432" i="3"/>
  <c r="V6433" i="3"/>
  <c r="V6434" i="3"/>
  <c r="V6435" i="3"/>
  <c r="V6436" i="3"/>
  <c r="V6437" i="3"/>
  <c r="V6438" i="3"/>
  <c r="V6439" i="3"/>
  <c r="V6440" i="3"/>
  <c r="V6441" i="3"/>
  <c r="V6442" i="3"/>
  <c r="V6443" i="3"/>
  <c r="V6444" i="3"/>
  <c r="V6445" i="3"/>
  <c r="V6446" i="3"/>
  <c r="V6447" i="3"/>
  <c r="V6448" i="3"/>
  <c r="V6449" i="3"/>
  <c r="V6450" i="3"/>
  <c r="V6451" i="3"/>
  <c r="V6452" i="3"/>
  <c r="V6453" i="3"/>
  <c r="V6454" i="3"/>
  <c r="V6455" i="3"/>
  <c r="V6456" i="3"/>
  <c r="V6457" i="3"/>
  <c r="V6458" i="3"/>
  <c r="V6459" i="3"/>
  <c r="V6460" i="3"/>
  <c r="V6461" i="3"/>
  <c r="V6462" i="3"/>
  <c r="V6463" i="3"/>
  <c r="V6464" i="3"/>
  <c r="V6465" i="3"/>
  <c r="V6466" i="3"/>
  <c r="V6467" i="3"/>
  <c r="V6468" i="3"/>
  <c r="V6469" i="3"/>
  <c r="V6470" i="3"/>
  <c r="V6471" i="3"/>
  <c r="V6472" i="3"/>
  <c r="V6473" i="3"/>
  <c r="V6474" i="3"/>
  <c r="V6475" i="3"/>
  <c r="V6476" i="3"/>
  <c r="V6477" i="3"/>
  <c r="V6478" i="3"/>
  <c r="V6479" i="3"/>
  <c r="V6480" i="3"/>
  <c r="V6481" i="3"/>
  <c r="V6482" i="3"/>
  <c r="V6483" i="3"/>
  <c r="V6484" i="3"/>
  <c r="V6485" i="3"/>
  <c r="V6486" i="3"/>
  <c r="V6487" i="3"/>
  <c r="V6488" i="3"/>
  <c r="V6489" i="3"/>
  <c r="V6490" i="3"/>
  <c r="V6491" i="3"/>
  <c r="V6492" i="3"/>
  <c r="V6493" i="3"/>
  <c r="V6494" i="3"/>
  <c r="V6495" i="3"/>
  <c r="V6496" i="3"/>
  <c r="V6497" i="3"/>
  <c r="V6498" i="3"/>
  <c r="V6499" i="3"/>
  <c r="V6500" i="3"/>
  <c r="V6501" i="3"/>
  <c r="V6502" i="3"/>
  <c r="V6503" i="3"/>
  <c r="V6504" i="3"/>
  <c r="V6505" i="3"/>
  <c r="V6506" i="3"/>
  <c r="V6507" i="3"/>
  <c r="V6508" i="3"/>
  <c r="V6509" i="3"/>
  <c r="V6510" i="3"/>
  <c r="V6511" i="3"/>
  <c r="V6512" i="3"/>
  <c r="V6513" i="3"/>
  <c r="V6514" i="3"/>
  <c r="V6515" i="3"/>
  <c r="V6516" i="3"/>
  <c r="V6517" i="3"/>
  <c r="V6518" i="3"/>
  <c r="V6519" i="3"/>
  <c r="V6520" i="3"/>
  <c r="V6521" i="3"/>
  <c r="V6522" i="3"/>
  <c r="V6523" i="3"/>
  <c r="V6524" i="3"/>
  <c r="V6525" i="3"/>
  <c r="V6526" i="3"/>
  <c r="V6527" i="3"/>
  <c r="V6528" i="3"/>
  <c r="V6529" i="3"/>
  <c r="V6530" i="3"/>
  <c r="V6531" i="3"/>
  <c r="V6532" i="3"/>
  <c r="V6533" i="3"/>
  <c r="V6534" i="3"/>
  <c r="V6535" i="3"/>
  <c r="V6536" i="3"/>
  <c r="V6537" i="3"/>
  <c r="V6538" i="3"/>
  <c r="V6539" i="3"/>
  <c r="V6540" i="3"/>
  <c r="V6541" i="3"/>
  <c r="V6542" i="3"/>
  <c r="V6543" i="3"/>
  <c r="V6544" i="3"/>
  <c r="V6545" i="3"/>
  <c r="V6546" i="3"/>
  <c r="V6547" i="3"/>
  <c r="V6548" i="3"/>
  <c r="V6549" i="3"/>
  <c r="V6550" i="3"/>
  <c r="V6551" i="3"/>
  <c r="V6552" i="3"/>
  <c r="V6553" i="3"/>
  <c r="V6554" i="3"/>
  <c r="V6555" i="3"/>
  <c r="V6556" i="3"/>
  <c r="V6557" i="3"/>
  <c r="V6558" i="3"/>
  <c r="V6559" i="3"/>
  <c r="V6560" i="3"/>
  <c r="V6561" i="3"/>
  <c r="V6562" i="3"/>
  <c r="V6563" i="3"/>
  <c r="V6564" i="3"/>
  <c r="V6565" i="3"/>
  <c r="V6566" i="3"/>
  <c r="V6567" i="3"/>
  <c r="V6568" i="3"/>
  <c r="V6569" i="3"/>
  <c r="V6570" i="3"/>
  <c r="V6571" i="3"/>
  <c r="V6572" i="3"/>
  <c r="V6573" i="3"/>
  <c r="V6574" i="3"/>
  <c r="V6575" i="3"/>
  <c r="V6576" i="3"/>
  <c r="V6577" i="3"/>
  <c r="V6578" i="3"/>
  <c r="V6579" i="3"/>
  <c r="V6580" i="3"/>
  <c r="V6581" i="3"/>
  <c r="V6582" i="3"/>
  <c r="V6583" i="3"/>
  <c r="V6584" i="3"/>
  <c r="V6585" i="3"/>
  <c r="V6586" i="3"/>
  <c r="V6587" i="3"/>
  <c r="V6588" i="3"/>
  <c r="V6589" i="3"/>
  <c r="V6590" i="3"/>
  <c r="V6591" i="3"/>
  <c r="V6592" i="3"/>
  <c r="V6593" i="3"/>
  <c r="V6594" i="3"/>
  <c r="V6595" i="3"/>
  <c r="V6596" i="3"/>
  <c r="V6597" i="3"/>
  <c r="V6598" i="3"/>
  <c r="V6599" i="3"/>
  <c r="V6600" i="3"/>
  <c r="V6601" i="3"/>
  <c r="V6602" i="3"/>
  <c r="V6603" i="3"/>
  <c r="V6604" i="3"/>
  <c r="V6605" i="3"/>
  <c r="V6606" i="3"/>
  <c r="V6607" i="3"/>
  <c r="V6608" i="3"/>
  <c r="V6609" i="3"/>
  <c r="V6610" i="3"/>
  <c r="V6611" i="3"/>
  <c r="V6612" i="3"/>
  <c r="V6613" i="3"/>
  <c r="V6614" i="3"/>
  <c r="V6615" i="3"/>
  <c r="V6616" i="3"/>
  <c r="V6617" i="3"/>
  <c r="V6618" i="3"/>
  <c r="V6619" i="3"/>
  <c r="V6620" i="3"/>
  <c r="V6621" i="3"/>
  <c r="V6622" i="3"/>
  <c r="V6623" i="3"/>
  <c r="V6624" i="3"/>
  <c r="V6625" i="3"/>
  <c r="V6626" i="3"/>
  <c r="V6627" i="3"/>
  <c r="V6628" i="3"/>
  <c r="V6629" i="3"/>
  <c r="V6630" i="3"/>
  <c r="V6631" i="3"/>
  <c r="V6632" i="3"/>
  <c r="V6633" i="3"/>
  <c r="V6634" i="3"/>
  <c r="V6635" i="3"/>
  <c r="V6636" i="3"/>
  <c r="V6637" i="3"/>
  <c r="V6638" i="3"/>
  <c r="V6639" i="3"/>
  <c r="V6640" i="3"/>
  <c r="V6641" i="3"/>
  <c r="V6642" i="3"/>
  <c r="V6643" i="3"/>
  <c r="V6644" i="3"/>
  <c r="V6645" i="3"/>
  <c r="V6646" i="3"/>
  <c r="V6647" i="3"/>
  <c r="V6648" i="3"/>
  <c r="V6649" i="3"/>
  <c r="V6650" i="3"/>
  <c r="V6651" i="3"/>
  <c r="V6652" i="3"/>
  <c r="V6653" i="3"/>
  <c r="V6654" i="3"/>
  <c r="V6655" i="3"/>
  <c r="V6656" i="3"/>
  <c r="V6657" i="3"/>
  <c r="V6658" i="3"/>
  <c r="V6659" i="3"/>
  <c r="V6660" i="3"/>
  <c r="V6661" i="3"/>
  <c r="V6662" i="3"/>
  <c r="V6663" i="3"/>
  <c r="V6664" i="3"/>
  <c r="V6665" i="3"/>
  <c r="V6666" i="3"/>
  <c r="V6667" i="3"/>
  <c r="V6668" i="3"/>
  <c r="V6669" i="3"/>
  <c r="V6670" i="3"/>
  <c r="V6671" i="3"/>
  <c r="V6672" i="3"/>
  <c r="V6673" i="3"/>
  <c r="V6674" i="3"/>
  <c r="V6675" i="3"/>
  <c r="V6676" i="3"/>
  <c r="V6677" i="3"/>
  <c r="V6678" i="3"/>
  <c r="V6679" i="3"/>
  <c r="V6680" i="3"/>
  <c r="V6681" i="3"/>
  <c r="V6682" i="3"/>
  <c r="V6683" i="3"/>
  <c r="V6684" i="3"/>
  <c r="V6685" i="3"/>
  <c r="V6686" i="3"/>
  <c r="V6687" i="3"/>
  <c r="V6688" i="3"/>
  <c r="V6689" i="3"/>
  <c r="V6690" i="3"/>
  <c r="V6691" i="3"/>
  <c r="V6692" i="3"/>
  <c r="V6693" i="3"/>
  <c r="V6694" i="3"/>
  <c r="V6695" i="3"/>
  <c r="V6696" i="3"/>
  <c r="V6697" i="3"/>
  <c r="V6698" i="3"/>
  <c r="V6699" i="3"/>
  <c r="V6700" i="3"/>
  <c r="V6701" i="3"/>
  <c r="V6702" i="3"/>
  <c r="V6703" i="3"/>
  <c r="V6704" i="3"/>
  <c r="V6705" i="3"/>
  <c r="V6706" i="3"/>
  <c r="V6707" i="3"/>
  <c r="V6708" i="3"/>
  <c r="V6709" i="3"/>
  <c r="V6710" i="3"/>
  <c r="V6711" i="3"/>
  <c r="V6712" i="3"/>
  <c r="V6713" i="3"/>
  <c r="V6714" i="3"/>
  <c r="V6715" i="3"/>
  <c r="V6716" i="3"/>
  <c r="V6717" i="3"/>
  <c r="V6718" i="3"/>
  <c r="V6719" i="3"/>
  <c r="V6720" i="3"/>
  <c r="V6721" i="3"/>
  <c r="V6722" i="3"/>
  <c r="V6723" i="3"/>
  <c r="V6724" i="3"/>
  <c r="V6725" i="3"/>
  <c r="V6726" i="3"/>
  <c r="V6727" i="3"/>
  <c r="V6728" i="3"/>
  <c r="V6729" i="3"/>
  <c r="V6730" i="3"/>
  <c r="V6731" i="3"/>
  <c r="V6732" i="3"/>
  <c r="V6733" i="3"/>
  <c r="V6734" i="3"/>
  <c r="V6735" i="3"/>
  <c r="V6736" i="3"/>
  <c r="V6737" i="3"/>
  <c r="V6738" i="3"/>
  <c r="V6739" i="3"/>
  <c r="V6740" i="3"/>
  <c r="V6741" i="3"/>
  <c r="V6742" i="3"/>
  <c r="V6743" i="3"/>
  <c r="V6744" i="3"/>
  <c r="V6745" i="3"/>
  <c r="V6746" i="3"/>
  <c r="V6747" i="3"/>
  <c r="V6748" i="3"/>
  <c r="V6749" i="3"/>
  <c r="V6750" i="3"/>
  <c r="V6751" i="3"/>
  <c r="V6752" i="3"/>
  <c r="V6753" i="3"/>
  <c r="V6754" i="3"/>
  <c r="V6755" i="3"/>
  <c r="V6756" i="3"/>
  <c r="V6757" i="3"/>
  <c r="V6758" i="3"/>
  <c r="V6759" i="3"/>
  <c r="V6760" i="3"/>
  <c r="V6761" i="3"/>
  <c r="V6762" i="3"/>
  <c r="V6763" i="3"/>
  <c r="V6764" i="3"/>
  <c r="V6765" i="3"/>
  <c r="V6766" i="3"/>
  <c r="V6767" i="3"/>
  <c r="V6768" i="3"/>
  <c r="V6769" i="3"/>
  <c r="V6770" i="3"/>
  <c r="V6771" i="3"/>
  <c r="V6772" i="3"/>
  <c r="V6773" i="3"/>
  <c r="V6774" i="3"/>
  <c r="V6775" i="3"/>
  <c r="V6776" i="3"/>
  <c r="V6777" i="3"/>
  <c r="V6778" i="3"/>
  <c r="V6779" i="3"/>
  <c r="V6780" i="3"/>
  <c r="V6781" i="3"/>
  <c r="V6782" i="3"/>
  <c r="V6783" i="3"/>
  <c r="V6784" i="3"/>
  <c r="V6785" i="3"/>
  <c r="V6786" i="3"/>
  <c r="V6787" i="3"/>
  <c r="V6788" i="3"/>
  <c r="V6789" i="3"/>
  <c r="V6790" i="3"/>
  <c r="V6791" i="3"/>
  <c r="V6792" i="3"/>
  <c r="V6793" i="3"/>
  <c r="V6794" i="3"/>
  <c r="V6795" i="3"/>
  <c r="V6796" i="3"/>
  <c r="V6797" i="3"/>
  <c r="V6798" i="3"/>
  <c r="V6799" i="3"/>
  <c r="V6800" i="3"/>
  <c r="V6801" i="3"/>
  <c r="V6802" i="3"/>
  <c r="V6803" i="3"/>
  <c r="V6804" i="3"/>
  <c r="V6805" i="3"/>
  <c r="V6806" i="3"/>
  <c r="V6807" i="3"/>
  <c r="V6808" i="3"/>
  <c r="V6809" i="3"/>
  <c r="V6810" i="3"/>
  <c r="V6811" i="3"/>
  <c r="V6812" i="3"/>
  <c r="V6813" i="3"/>
  <c r="V6814" i="3"/>
  <c r="V6815" i="3"/>
  <c r="V6816" i="3"/>
  <c r="V6817" i="3"/>
  <c r="V6818" i="3"/>
  <c r="V6819" i="3"/>
  <c r="V6820" i="3"/>
  <c r="V6821" i="3"/>
  <c r="V6822" i="3"/>
  <c r="V6823" i="3"/>
  <c r="V6824" i="3"/>
  <c r="V6825" i="3"/>
  <c r="V6826" i="3"/>
  <c r="V6827" i="3"/>
  <c r="V6828" i="3"/>
  <c r="V6829" i="3"/>
  <c r="V6830" i="3"/>
  <c r="V6831" i="3"/>
  <c r="V6832" i="3"/>
  <c r="V6833" i="3"/>
  <c r="V6834" i="3"/>
  <c r="V6835" i="3"/>
  <c r="V6836" i="3"/>
  <c r="V6837" i="3"/>
  <c r="V6838" i="3"/>
  <c r="V6839" i="3"/>
  <c r="V6840" i="3"/>
  <c r="V6841" i="3"/>
  <c r="V6842" i="3"/>
  <c r="V6843" i="3"/>
  <c r="V6844" i="3"/>
  <c r="V6845" i="3"/>
  <c r="V6846" i="3"/>
  <c r="V6847" i="3"/>
  <c r="V6848" i="3"/>
  <c r="V6849" i="3"/>
  <c r="V6850" i="3"/>
  <c r="V6851" i="3"/>
  <c r="V6852" i="3"/>
  <c r="V6853" i="3"/>
  <c r="V6854" i="3"/>
  <c r="V6855" i="3"/>
  <c r="V6856" i="3"/>
  <c r="V6857" i="3"/>
  <c r="V6858" i="3"/>
  <c r="V6859" i="3"/>
  <c r="V6860" i="3"/>
  <c r="V6861" i="3"/>
  <c r="V6862" i="3"/>
  <c r="V6863" i="3"/>
  <c r="V6864" i="3"/>
  <c r="V6865" i="3"/>
  <c r="V6866" i="3"/>
  <c r="V6867" i="3"/>
  <c r="V6868" i="3"/>
  <c r="V6869" i="3"/>
  <c r="V6870" i="3"/>
  <c r="V6871" i="3"/>
  <c r="V6872" i="3"/>
  <c r="V6873" i="3"/>
  <c r="V6874" i="3"/>
  <c r="V6875" i="3"/>
  <c r="V6876" i="3"/>
  <c r="V6877" i="3"/>
  <c r="V6878" i="3"/>
  <c r="V6879" i="3"/>
  <c r="V6880" i="3"/>
  <c r="V6881" i="3"/>
  <c r="V6882" i="3"/>
  <c r="V6883" i="3"/>
  <c r="V6884" i="3"/>
  <c r="V6885" i="3"/>
  <c r="V6886" i="3"/>
  <c r="V6887" i="3"/>
  <c r="V6888" i="3"/>
  <c r="V6889" i="3"/>
  <c r="V6890" i="3"/>
  <c r="V6891" i="3"/>
  <c r="V6892" i="3"/>
  <c r="V6893" i="3"/>
  <c r="V6894" i="3"/>
  <c r="V6895" i="3"/>
  <c r="V6896" i="3"/>
  <c r="V6897" i="3"/>
  <c r="V6898" i="3"/>
  <c r="V6899" i="3"/>
  <c r="V6900" i="3"/>
  <c r="V6901" i="3"/>
  <c r="V6902" i="3"/>
  <c r="V6903" i="3"/>
  <c r="V6904" i="3"/>
  <c r="V6905" i="3"/>
  <c r="V6906" i="3"/>
  <c r="V6907" i="3"/>
  <c r="V6908" i="3"/>
  <c r="V6909" i="3"/>
  <c r="V6910" i="3"/>
  <c r="V6911" i="3"/>
  <c r="V6912" i="3"/>
  <c r="V6913" i="3"/>
  <c r="V6914" i="3"/>
  <c r="V6915" i="3"/>
  <c r="V6916" i="3"/>
  <c r="V6917" i="3"/>
  <c r="V6918" i="3"/>
  <c r="V6919" i="3"/>
  <c r="V6920" i="3"/>
  <c r="V6921" i="3"/>
  <c r="V6922" i="3"/>
  <c r="V6923" i="3"/>
  <c r="V6924" i="3"/>
  <c r="V6925" i="3"/>
  <c r="V6926" i="3"/>
  <c r="V6927" i="3"/>
  <c r="V6928" i="3"/>
  <c r="V6929" i="3"/>
  <c r="V6930" i="3"/>
  <c r="V6931" i="3"/>
  <c r="V6932" i="3"/>
  <c r="V6933" i="3"/>
  <c r="V6934" i="3"/>
  <c r="V6935" i="3"/>
  <c r="V6936" i="3"/>
  <c r="V6937" i="3"/>
  <c r="V6938" i="3"/>
  <c r="V6939" i="3"/>
  <c r="V6940" i="3"/>
  <c r="V6941" i="3"/>
  <c r="V6942" i="3"/>
  <c r="V6943" i="3"/>
  <c r="V6944" i="3"/>
  <c r="V6945" i="3"/>
  <c r="V6946" i="3"/>
  <c r="V6947" i="3"/>
  <c r="V6948" i="3"/>
  <c r="V6949" i="3"/>
  <c r="V6950" i="3"/>
  <c r="V6951" i="3"/>
  <c r="V6952" i="3"/>
  <c r="V6953" i="3"/>
  <c r="V6954" i="3"/>
  <c r="V6955" i="3"/>
  <c r="V6956" i="3"/>
  <c r="V6957" i="3"/>
  <c r="V6958" i="3"/>
  <c r="V6959" i="3"/>
  <c r="V6960" i="3"/>
  <c r="V6961" i="3"/>
  <c r="V6962" i="3"/>
  <c r="V6963" i="3"/>
  <c r="V6964" i="3"/>
  <c r="V6965" i="3"/>
  <c r="V6966" i="3"/>
  <c r="V6967" i="3"/>
  <c r="V6968" i="3"/>
  <c r="V6969" i="3"/>
  <c r="V6970" i="3"/>
  <c r="V6971" i="3"/>
  <c r="V6972" i="3"/>
  <c r="V6973" i="3"/>
  <c r="V6974" i="3"/>
  <c r="V6975" i="3"/>
  <c r="V6976" i="3"/>
  <c r="V6977" i="3"/>
  <c r="V6978" i="3"/>
  <c r="V6979" i="3"/>
  <c r="V6980" i="3"/>
  <c r="V6981" i="3"/>
  <c r="V6982" i="3"/>
  <c r="V6983" i="3"/>
  <c r="V6984" i="3"/>
  <c r="V6985" i="3"/>
  <c r="V6986" i="3"/>
  <c r="V6987" i="3"/>
  <c r="V6988" i="3"/>
  <c r="V6989" i="3"/>
  <c r="V6990" i="3"/>
  <c r="V6991" i="3"/>
  <c r="V6992" i="3"/>
  <c r="V6993" i="3"/>
  <c r="V6994" i="3"/>
  <c r="V6995" i="3"/>
  <c r="V6996" i="3"/>
  <c r="V6997" i="3"/>
  <c r="V6998" i="3"/>
  <c r="V6999" i="3"/>
  <c r="V7000" i="3"/>
  <c r="V7001" i="3"/>
  <c r="V7002" i="3"/>
  <c r="V7003" i="3"/>
  <c r="V7004" i="3"/>
  <c r="V7005" i="3"/>
  <c r="V7006" i="3"/>
  <c r="V7007" i="3"/>
  <c r="V7008" i="3"/>
  <c r="V7009" i="3"/>
  <c r="V7010" i="3"/>
  <c r="V7011" i="3"/>
  <c r="V7012" i="3"/>
  <c r="V7013" i="3"/>
  <c r="V7014" i="3"/>
  <c r="V7015" i="3"/>
  <c r="V7016" i="3"/>
  <c r="V7017" i="3"/>
  <c r="V7018" i="3"/>
  <c r="V7019" i="3"/>
  <c r="V7020" i="3"/>
  <c r="V7021" i="3"/>
  <c r="V7022" i="3"/>
  <c r="V7023" i="3"/>
  <c r="V7024" i="3"/>
  <c r="V7025" i="3"/>
  <c r="V7026" i="3"/>
  <c r="V7027" i="3"/>
  <c r="V7028" i="3"/>
  <c r="V7029" i="3"/>
  <c r="V7030" i="3"/>
  <c r="V7031" i="3"/>
  <c r="V7032" i="3"/>
  <c r="V7033" i="3"/>
  <c r="V7034" i="3"/>
  <c r="V7035" i="3"/>
  <c r="V7036" i="3"/>
  <c r="V7037" i="3"/>
  <c r="V7038" i="3"/>
  <c r="V7039" i="3"/>
  <c r="V7040" i="3"/>
  <c r="V7041" i="3"/>
  <c r="V7042" i="3"/>
  <c r="V7043" i="3"/>
  <c r="V7044" i="3"/>
  <c r="V7045" i="3"/>
  <c r="V7046" i="3"/>
  <c r="V7047" i="3"/>
  <c r="V7048" i="3"/>
  <c r="V7049" i="3"/>
  <c r="V7050" i="3"/>
  <c r="V7051" i="3"/>
  <c r="V7052" i="3"/>
  <c r="V7053" i="3"/>
  <c r="V7054" i="3"/>
  <c r="V7055" i="3"/>
  <c r="V7056" i="3"/>
  <c r="V7057" i="3"/>
  <c r="V7058" i="3"/>
  <c r="V7059" i="3"/>
  <c r="V7060" i="3"/>
  <c r="V7061" i="3"/>
  <c r="V7062" i="3"/>
  <c r="V7063" i="3"/>
  <c r="V7064" i="3"/>
  <c r="V7065" i="3"/>
  <c r="V7066" i="3"/>
  <c r="V7067" i="3"/>
  <c r="V7068" i="3"/>
  <c r="V7069" i="3"/>
  <c r="V7070" i="3"/>
  <c r="V7071" i="3"/>
  <c r="V7072" i="3"/>
  <c r="V7073" i="3"/>
  <c r="V7074" i="3"/>
  <c r="V7075" i="3"/>
  <c r="V7076" i="3"/>
  <c r="V7077" i="3"/>
  <c r="V7078" i="3"/>
  <c r="V7079" i="3"/>
  <c r="V7080" i="3"/>
  <c r="V7081" i="3"/>
  <c r="V7082" i="3"/>
  <c r="V7083" i="3"/>
  <c r="V7084" i="3"/>
  <c r="V7085" i="3"/>
  <c r="V7086" i="3"/>
  <c r="V7087" i="3"/>
  <c r="V7088" i="3"/>
  <c r="V7089" i="3"/>
  <c r="V7090" i="3"/>
  <c r="V7091" i="3"/>
  <c r="V7092" i="3"/>
  <c r="V7093" i="3"/>
  <c r="V7094" i="3"/>
  <c r="V7095" i="3"/>
  <c r="V7096" i="3"/>
  <c r="V7097" i="3"/>
  <c r="V7098" i="3"/>
  <c r="V7099" i="3"/>
  <c r="V7100" i="3"/>
  <c r="V7101" i="3"/>
  <c r="V7102" i="3"/>
  <c r="V7103" i="3"/>
  <c r="V7104" i="3"/>
  <c r="V7105" i="3"/>
  <c r="V7106" i="3"/>
  <c r="V7107" i="3"/>
  <c r="V7108" i="3"/>
  <c r="V7109" i="3"/>
  <c r="V7110" i="3"/>
  <c r="V7111" i="3"/>
  <c r="V7112" i="3"/>
  <c r="V7113" i="3"/>
  <c r="V7114" i="3"/>
  <c r="V7115" i="3"/>
  <c r="V7116" i="3"/>
  <c r="V7117" i="3"/>
  <c r="V7118" i="3"/>
  <c r="V7119" i="3"/>
  <c r="V7120" i="3"/>
  <c r="V7121" i="3"/>
  <c r="V7122" i="3"/>
  <c r="V7123" i="3"/>
  <c r="V7124" i="3"/>
  <c r="V7125" i="3"/>
  <c r="V7126" i="3"/>
  <c r="V7127" i="3"/>
  <c r="V7128" i="3"/>
  <c r="V7129" i="3"/>
  <c r="V7130" i="3"/>
  <c r="V7131" i="3"/>
  <c r="V7132" i="3"/>
  <c r="V7133" i="3"/>
  <c r="V7134" i="3"/>
  <c r="V7135" i="3"/>
  <c r="V7136" i="3"/>
  <c r="V7137" i="3"/>
  <c r="V7138" i="3"/>
  <c r="V7139" i="3"/>
  <c r="V7140" i="3"/>
  <c r="V7141" i="3"/>
  <c r="V7142" i="3"/>
  <c r="V7143" i="3"/>
  <c r="V7144" i="3"/>
  <c r="V7145" i="3"/>
  <c r="V7146" i="3"/>
  <c r="V7147" i="3"/>
  <c r="V7148" i="3"/>
  <c r="V7149" i="3"/>
  <c r="V7150" i="3"/>
  <c r="V7151" i="3"/>
  <c r="V7152" i="3"/>
  <c r="V7153" i="3"/>
  <c r="V7154" i="3"/>
  <c r="V7155" i="3"/>
  <c r="V7156" i="3"/>
  <c r="V7157" i="3"/>
  <c r="V7158" i="3"/>
  <c r="V7159" i="3"/>
  <c r="V7160" i="3"/>
  <c r="V7161" i="3"/>
  <c r="V7162" i="3"/>
  <c r="V7163" i="3"/>
  <c r="V7164" i="3"/>
  <c r="V7165" i="3"/>
  <c r="V7166" i="3"/>
  <c r="V7167" i="3"/>
  <c r="V7168" i="3"/>
  <c r="V7169" i="3"/>
  <c r="V7170" i="3"/>
  <c r="V7171" i="3"/>
  <c r="V7172" i="3"/>
  <c r="V7173" i="3"/>
  <c r="V7174" i="3"/>
  <c r="V7175" i="3"/>
  <c r="V7176" i="3"/>
  <c r="V7177" i="3"/>
  <c r="V7178" i="3"/>
  <c r="V7179" i="3"/>
  <c r="V7180" i="3"/>
  <c r="V7181" i="3"/>
  <c r="V7182" i="3"/>
  <c r="V7183" i="3"/>
  <c r="V7184" i="3"/>
  <c r="V7185" i="3"/>
  <c r="V7186" i="3"/>
  <c r="V7187" i="3"/>
  <c r="V7188" i="3"/>
  <c r="V7189" i="3"/>
  <c r="V7190" i="3"/>
  <c r="V7191" i="3"/>
  <c r="V7192" i="3"/>
  <c r="V7193" i="3"/>
  <c r="V7194" i="3"/>
  <c r="V7195" i="3"/>
  <c r="V7196" i="3"/>
  <c r="V7197" i="3"/>
  <c r="V7198" i="3"/>
  <c r="V7199" i="3"/>
  <c r="V7200" i="3"/>
  <c r="V7201" i="3"/>
  <c r="V7202" i="3"/>
  <c r="V7203" i="3"/>
  <c r="V7204" i="3"/>
  <c r="V7205" i="3"/>
  <c r="V7206" i="3"/>
  <c r="V7207" i="3"/>
  <c r="V7208" i="3"/>
  <c r="V7209" i="3"/>
  <c r="V7210" i="3"/>
  <c r="V7211" i="3"/>
  <c r="V7212" i="3"/>
  <c r="V7213" i="3"/>
  <c r="V7214" i="3"/>
  <c r="V7215" i="3"/>
  <c r="V7216" i="3"/>
  <c r="V7217" i="3"/>
  <c r="V7218" i="3"/>
  <c r="V7219" i="3"/>
  <c r="V7220" i="3"/>
  <c r="V7221" i="3"/>
  <c r="V7222" i="3"/>
  <c r="V7223" i="3"/>
  <c r="V7224" i="3"/>
  <c r="V7225" i="3"/>
  <c r="V7226" i="3"/>
  <c r="V7227" i="3"/>
  <c r="V7228" i="3"/>
  <c r="V7229" i="3"/>
  <c r="V7230" i="3"/>
  <c r="V7231" i="3"/>
  <c r="V7232" i="3"/>
  <c r="V7233" i="3"/>
  <c r="V7234" i="3"/>
  <c r="V7235" i="3"/>
  <c r="V7236" i="3"/>
  <c r="V7237" i="3"/>
  <c r="V7238" i="3"/>
  <c r="V7239" i="3"/>
  <c r="V7240" i="3"/>
  <c r="V7241" i="3"/>
  <c r="V7242" i="3"/>
  <c r="V7243" i="3"/>
  <c r="V7244" i="3"/>
  <c r="V7245" i="3"/>
  <c r="V7246" i="3"/>
  <c r="V7247" i="3"/>
  <c r="V7248" i="3"/>
  <c r="V7249" i="3"/>
  <c r="V7250" i="3"/>
  <c r="V7251" i="3"/>
  <c r="V7252" i="3"/>
  <c r="V7253" i="3"/>
  <c r="V7254" i="3"/>
  <c r="V7255" i="3"/>
  <c r="V7256" i="3"/>
  <c r="V7257" i="3"/>
  <c r="V7258" i="3"/>
  <c r="V7259" i="3"/>
  <c r="V7260" i="3"/>
  <c r="V7261" i="3"/>
  <c r="V7262" i="3"/>
  <c r="V7263" i="3"/>
  <c r="V7264" i="3"/>
  <c r="V7265" i="3"/>
  <c r="V7266" i="3"/>
  <c r="V7267" i="3"/>
  <c r="V7268" i="3"/>
  <c r="V7269" i="3"/>
  <c r="V7270" i="3"/>
  <c r="V7271" i="3"/>
  <c r="V7272" i="3"/>
  <c r="V7273" i="3"/>
  <c r="V7274" i="3"/>
  <c r="V7275" i="3"/>
  <c r="V7276" i="3"/>
  <c r="V7277" i="3"/>
  <c r="V7278" i="3"/>
  <c r="V7279" i="3"/>
  <c r="V7280" i="3"/>
  <c r="V7281" i="3"/>
  <c r="V7282" i="3"/>
  <c r="V7283" i="3"/>
  <c r="V7284" i="3"/>
  <c r="V7285" i="3"/>
  <c r="V7286" i="3"/>
  <c r="V7287" i="3"/>
  <c r="V7288" i="3"/>
  <c r="V7289" i="3"/>
  <c r="V7290" i="3"/>
  <c r="V7291" i="3"/>
  <c r="V7292" i="3"/>
  <c r="V7293" i="3"/>
  <c r="V7294" i="3"/>
  <c r="V7295" i="3"/>
  <c r="V7296" i="3"/>
  <c r="V7297" i="3"/>
  <c r="V7298" i="3"/>
  <c r="V7299" i="3"/>
  <c r="V7300" i="3"/>
  <c r="V7301" i="3"/>
  <c r="V7302" i="3"/>
  <c r="V7303" i="3"/>
  <c r="V7304" i="3"/>
  <c r="V7305" i="3"/>
  <c r="V7306" i="3"/>
  <c r="V7307" i="3"/>
  <c r="V7308" i="3"/>
  <c r="V7309" i="3"/>
  <c r="V7310" i="3"/>
  <c r="V7311" i="3"/>
  <c r="V7312" i="3"/>
  <c r="V7313" i="3"/>
  <c r="V7314" i="3"/>
  <c r="V7315" i="3"/>
  <c r="V7316" i="3"/>
  <c r="V7317" i="3"/>
  <c r="V7318" i="3"/>
  <c r="V7319" i="3"/>
  <c r="V7320" i="3"/>
  <c r="V7321" i="3"/>
  <c r="V7322" i="3"/>
  <c r="V7323" i="3"/>
  <c r="V7324" i="3"/>
  <c r="V7325" i="3"/>
  <c r="V7326" i="3"/>
  <c r="V7327" i="3"/>
  <c r="V7328" i="3"/>
  <c r="V7329" i="3"/>
  <c r="V7330" i="3"/>
  <c r="V7331" i="3"/>
  <c r="V7332" i="3"/>
  <c r="V7333" i="3"/>
  <c r="V7334" i="3"/>
  <c r="V7335" i="3"/>
  <c r="V7336" i="3"/>
  <c r="V7337" i="3"/>
  <c r="V7338" i="3"/>
  <c r="V7339" i="3"/>
  <c r="V7340" i="3"/>
  <c r="V7341" i="3"/>
  <c r="V7342" i="3"/>
  <c r="V7343" i="3"/>
  <c r="V7344" i="3"/>
  <c r="V7345" i="3"/>
  <c r="V7346" i="3"/>
  <c r="V7347" i="3"/>
  <c r="V7348" i="3"/>
  <c r="V7349" i="3"/>
  <c r="V7350" i="3"/>
  <c r="V7351" i="3"/>
  <c r="V7352" i="3"/>
  <c r="V7353" i="3"/>
  <c r="V7354" i="3"/>
  <c r="V7355" i="3"/>
  <c r="V7356" i="3"/>
  <c r="V7357" i="3"/>
  <c r="V7358" i="3"/>
  <c r="V7359" i="3"/>
  <c r="V7360" i="3"/>
  <c r="V7361" i="3"/>
  <c r="V7362" i="3"/>
  <c r="V7363" i="3"/>
  <c r="V7364" i="3"/>
  <c r="V7365" i="3"/>
  <c r="V7366" i="3"/>
  <c r="V7367" i="3"/>
  <c r="V7368" i="3"/>
  <c r="V7369" i="3"/>
  <c r="V7370" i="3"/>
  <c r="V7371" i="3"/>
  <c r="V7372" i="3"/>
  <c r="V7373" i="3"/>
  <c r="V7374" i="3"/>
  <c r="V7375" i="3"/>
  <c r="V7376" i="3"/>
  <c r="V7377" i="3"/>
  <c r="V7378" i="3"/>
  <c r="V7379" i="3"/>
  <c r="V7380" i="3"/>
  <c r="V7381" i="3"/>
  <c r="V7382" i="3"/>
  <c r="V7383" i="3"/>
  <c r="V7384" i="3"/>
  <c r="V7385" i="3"/>
  <c r="V7386" i="3"/>
  <c r="V7387" i="3"/>
  <c r="V7388" i="3"/>
  <c r="V7389" i="3"/>
  <c r="V7390" i="3"/>
  <c r="V7391" i="3"/>
  <c r="V7392" i="3"/>
  <c r="V7393" i="3"/>
  <c r="V7394" i="3"/>
  <c r="V7395" i="3"/>
  <c r="V7396" i="3"/>
  <c r="V7397" i="3"/>
  <c r="V7398" i="3"/>
  <c r="V7399" i="3"/>
  <c r="V7400" i="3"/>
  <c r="V7401" i="3"/>
  <c r="V7402" i="3"/>
  <c r="V7403" i="3"/>
  <c r="V7404" i="3"/>
  <c r="V7405" i="3"/>
  <c r="V7406" i="3"/>
  <c r="V7407" i="3"/>
  <c r="V7408" i="3"/>
  <c r="V7409" i="3"/>
  <c r="V7410" i="3"/>
  <c r="V7411" i="3"/>
  <c r="V7412" i="3"/>
  <c r="V7413" i="3"/>
  <c r="V7414" i="3"/>
  <c r="V7415" i="3"/>
  <c r="V7416" i="3"/>
  <c r="V7417" i="3"/>
  <c r="V7418" i="3"/>
  <c r="V7419" i="3"/>
  <c r="V7420" i="3"/>
  <c r="V7421" i="3"/>
  <c r="V7422" i="3"/>
  <c r="V7423" i="3"/>
  <c r="V7424" i="3"/>
  <c r="V7425" i="3"/>
  <c r="V7426" i="3"/>
  <c r="V7427" i="3"/>
  <c r="V7428" i="3"/>
  <c r="V7429" i="3"/>
  <c r="V7430" i="3"/>
  <c r="V7431" i="3"/>
  <c r="V7432" i="3"/>
  <c r="V7433" i="3"/>
  <c r="V7434" i="3"/>
  <c r="V7435" i="3"/>
  <c r="V7436" i="3"/>
  <c r="V7437" i="3"/>
  <c r="V7438" i="3"/>
  <c r="V7439" i="3"/>
  <c r="V7440" i="3"/>
  <c r="V7441" i="3"/>
  <c r="V7442" i="3"/>
  <c r="V7443" i="3"/>
  <c r="V7444" i="3"/>
  <c r="V7445" i="3"/>
  <c r="V7446" i="3"/>
  <c r="V7447" i="3"/>
  <c r="V7448" i="3"/>
  <c r="V7449" i="3"/>
  <c r="V7450" i="3"/>
  <c r="V7451" i="3"/>
  <c r="V7452" i="3"/>
  <c r="V7453" i="3"/>
  <c r="V7454" i="3"/>
  <c r="V7455" i="3"/>
  <c r="V7456" i="3"/>
  <c r="V7457" i="3"/>
  <c r="V7458" i="3"/>
  <c r="V7459" i="3"/>
  <c r="V7460" i="3"/>
  <c r="V7461" i="3"/>
  <c r="V7462" i="3"/>
  <c r="V7463" i="3"/>
  <c r="V7464" i="3"/>
  <c r="V7465" i="3"/>
  <c r="V7466" i="3"/>
  <c r="V7467" i="3"/>
  <c r="V7468" i="3"/>
  <c r="V7469" i="3"/>
  <c r="V7470" i="3"/>
  <c r="V7471" i="3"/>
  <c r="V7472" i="3"/>
  <c r="V7473" i="3"/>
  <c r="V7474" i="3"/>
  <c r="V7475" i="3"/>
  <c r="V7476" i="3"/>
  <c r="V7477" i="3"/>
  <c r="V7478" i="3"/>
  <c r="V7479" i="3"/>
  <c r="V7480" i="3"/>
  <c r="V7481" i="3"/>
  <c r="V7482" i="3"/>
  <c r="V7483" i="3"/>
  <c r="V7484" i="3"/>
  <c r="V7485" i="3"/>
  <c r="V7486" i="3"/>
  <c r="V7487" i="3"/>
  <c r="V7488" i="3"/>
  <c r="V7489" i="3"/>
  <c r="V7490" i="3"/>
  <c r="V7491" i="3"/>
  <c r="V7492" i="3"/>
  <c r="V7493" i="3"/>
  <c r="V7494" i="3"/>
  <c r="V7495" i="3"/>
  <c r="V7496" i="3"/>
  <c r="V7497" i="3"/>
  <c r="V7498" i="3"/>
  <c r="V7499" i="3"/>
  <c r="V7500" i="3"/>
  <c r="V7501" i="3"/>
  <c r="V7502" i="3"/>
  <c r="V7503" i="3"/>
  <c r="V7504" i="3"/>
  <c r="V7505" i="3"/>
  <c r="V7506" i="3"/>
  <c r="V7507" i="3"/>
  <c r="V7508" i="3"/>
  <c r="V7509" i="3"/>
  <c r="V7510" i="3"/>
  <c r="V7511" i="3"/>
  <c r="V7512" i="3"/>
  <c r="V7513" i="3"/>
  <c r="V7514" i="3"/>
  <c r="V7515" i="3"/>
  <c r="V7516" i="3"/>
  <c r="V7517" i="3"/>
  <c r="V7518" i="3"/>
  <c r="V7519" i="3"/>
  <c r="V7520" i="3"/>
  <c r="V7521" i="3"/>
  <c r="V7522" i="3"/>
  <c r="V7523" i="3"/>
  <c r="V7524" i="3"/>
  <c r="V7525" i="3"/>
  <c r="V7526" i="3"/>
  <c r="V7527" i="3"/>
  <c r="V7528" i="3"/>
  <c r="V7529" i="3"/>
  <c r="V7530" i="3"/>
  <c r="V7531" i="3"/>
  <c r="V7532" i="3"/>
  <c r="V7533" i="3"/>
  <c r="V7534" i="3"/>
  <c r="V7535" i="3"/>
  <c r="V7536" i="3"/>
  <c r="V7537" i="3"/>
  <c r="V7538" i="3"/>
  <c r="V7539" i="3"/>
  <c r="V7540" i="3"/>
  <c r="V7541" i="3"/>
  <c r="V7542" i="3"/>
  <c r="V7543" i="3"/>
  <c r="V7544" i="3"/>
  <c r="V7545" i="3"/>
  <c r="V7546" i="3"/>
  <c r="V7547" i="3"/>
  <c r="V7548" i="3"/>
  <c r="V7549" i="3"/>
  <c r="V7550" i="3"/>
  <c r="V7551" i="3"/>
  <c r="V7552" i="3"/>
  <c r="V7553" i="3"/>
  <c r="V7554" i="3"/>
  <c r="V7555" i="3"/>
  <c r="V7556" i="3"/>
  <c r="V7557" i="3"/>
  <c r="V7558" i="3"/>
  <c r="V7559" i="3"/>
  <c r="V7560" i="3"/>
  <c r="V7561" i="3"/>
  <c r="V7562" i="3"/>
  <c r="V7563" i="3"/>
  <c r="V7564" i="3"/>
  <c r="V7565" i="3"/>
  <c r="V7566" i="3"/>
  <c r="V7567" i="3"/>
  <c r="V7568" i="3"/>
  <c r="V7569" i="3"/>
  <c r="V7570" i="3"/>
  <c r="V7571" i="3"/>
  <c r="V7572" i="3"/>
  <c r="V7573" i="3"/>
  <c r="V7574" i="3"/>
  <c r="V7575" i="3"/>
  <c r="V7576" i="3"/>
  <c r="V7577" i="3"/>
  <c r="V7578" i="3"/>
  <c r="V7579" i="3"/>
  <c r="V7580" i="3"/>
  <c r="V7581" i="3"/>
  <c r="V7582" i="3"/>
  <c r="V7583" i="3"/>
  <c r="V7584" i="3"/>
  <c r="V7585" i="3"/>
  <c r="V7586" i="3"/>
  <c r="V7587" i="3"/>
  <c r="V7588" i="3"/>
  <c r="V7589" i="3"/>
  <c r="V7590" i="3"/>
  <c r="V7591" i="3"/>
  <c r="V7592" i="3"/>
  <c r="V7593" i="3"/>
  <c r="V7594" i="3"/>
  <c r="V7595" i="3"/>
  <c r="V7596" i="3"/>
  <c r="V7597" i="3"/>
  <c r="V7598" i="3"/>
  <c r="V7599" i="3"/>
  <c r="V7600" i="3"/>
  <c r="V7601" i="3"/>
  <c r="V7602" i="3"/>
  <c r="V7603" i="3"/>
  <c r="V7604" i="3"/>
  <c r="V7605" i="3"/>
  <c r="V7606" i="3"/>
  <c r="V7607" i="3"/>
  <c r="V7608" i="3"/>
  <c r="V7609" i="3"/>
  <c r="V7610" i="3"/>
  <c r="V7611" i="3"/>
  <c r="V7612" i="3"/>
  <c r="V7613" i="3"/>
  <c r="V7614" i="3"/>
  <c r="V7615" i="3"/>
  <c r="V7616" i="3"/>
  <c r="V7617" i="3"/>
  <c r="V7618" i="3"/>
  <c r="V7619" i="3"/>
  <c r="V7620" i="3"/>
  <c r="V7621" i="3"/>
  <c r="V7622" i="3"/>
  <c r="V7623" i="3"/>
  <c r="V7624" i="3"/>
  <c r="V7625" i="3"/>
  <c r="V7626" i="3"/>
  <c r="V7627" i="3"/>
  <c r="V7628" i="3"/>
  <c r="V7629" i="3"/>
  <c r="V7630" i="3"/>
  <c r="V7631" i="3"/>
  <c r="V7632" i="3"/>
  <c r="V7633" i="3"/>
  <c r="V7634" i="3"/>
  <c r="V7635" i="3"/>
  <c r="V7636" i="3"/>
  <c r="V7637" i="3"/>
  <c r="V7638" i="3"/>
  <c r="V7639" i="3"/>
  <c r="V7640" i="3"/>
  <c r="V7641" i="3"/>
  <c r="V7642" i="3"/>
  <c r="V7643" i="3"/>
  <c r="V7644" i="3"/>
  <c r="V7645" i="3"/>
  <c r="V7646" i="3"/>
  <c r="V7647" i="3"/>
  <c r="V7648" i="3"/>
  <c r="V7649" i="3"/>
  <c r="V7650" i="3"/>
  <c r="V7651" i="3"/>
  <c r="V7652" i="3"/>
  <c r="V7653" i="3"/>
  <c r="V7654" i="3"/>
  <c r="V7655" i="3"/>
  <c r="V7656" i="3"/>
  <c r="V7657" i="3"/>
  <c r="V7658" i="3"/>
  <c r="V7659" i="3"/>
  <c r="V7660" i="3"/>
  <c r="V7661" i="3"/>
  <c r="V7662" i="3"/>
  <c r="V7663" i="3"/>
  <c r="V7664" i="3"/>
  <c r="V7665" i="3"/>
  <c r="V7666" i="3"/>
  <c r="V7667" i="3"/>
  <c r="V7668" i="3"/>
  <c r="V7669" i="3"/>
  <c r="V7670" i="3"/>
  <c r="V7671" i="3"/>
  <c r="V7672" i="3"/>
  <c r="V7673" i="3"/>
  <c r="V7674" i="3"/>
  <c r="V7675" i="3"/>
  <c r="V7676" i="3"/>
  <c r="V7677" i="3"/>
  <c r="V7678" i="3"/>
  <c r="V7679" i="3"/>
  <c r="V7680" i="3"/>
  <c r="V7681" i="3"/>
  <c r="V7682" i="3"/>
  <c r="V7683" i="3"/>
  <c r="V7684" i="3"/>
  <c r="V7685" i="3"/>
  <c r="V7686" i="3"/>
  <c r="V7687" i="3"/>
  <c r="V7688" i="3"/>
  <c r="V7689" i="3"/>
  <c r="V7690" i="3"/>
  <c r="V7691" i="3"/>
  <c r="V7692" i="3"/>
  <c r="V7693" i="3"/>
  <c r="V7694" i="3"/>
  <c r="V7695" i="3"/>
  <c r="V7696" i="3"/>
  <c r="V7697" i="3"/>
  <c r="V7698" i="3"/>
  <c r="V7699" i="3"/>
  <c r="V7700" i="3"/>
  <c r="V7701" i="3"/>
  <c r="V7702" i="3"/>
  <c r="V7703" i="3"/>
  <c r="V7704" i="3"/>
  <c r="V7705" i="3"/>
  <c r="V7706" i="3"/>
  <c r="V7707" i="3"/>
  <c r="V7708" i="3"/>
  <c r="V7709" i="3"/>
  <c r="V7710" i="3"/>
  <c r="V7711" i="3"/>
  <c r="V7712" i="3"/>
  <c r="V7713" i="3"/>
  <c r="V7714" i="3"/>
  <c r="V7715" i="3"/>
  <c r="V7716" i="3"/>
  <c r="V7717" i="3"/>
  <c r="V7718" i="3"/>
  <c r="V7719" i="3"/>
  <c r="V7720" i="3"/>
  <c r="V7721" i="3"/>
  <c r="V7722" i="3"/>
  <c r="V7723" i="3"/>
  <c r="V7724" i="3"/>
  <c r="V7725" i="3"/>
  <c r="V7726" i="3"/>
  <c r="V7727" i="3"/>
  <c r="V7728" i="3"/>
  <c r="V7729" i="3"/>
  <c r="V7730" i="3"/>
  <c r="V7731" i="3"/>
  <c r="V7732" i="3"/>
  <c r="V7733" i="3"/>
  <c r="V7734" i="3"/>
  <c r="V7735" i="3"/>
  <c r="V7736" i="3"/>
  <c r="V7737" i="3"/>
  <c r="V7738" i="3"/>
  <c r="V7739" i="3"/>
  <c r="V7740" i="3"/>
  <c r="V7741" i="3"/>
  <c r="V7742" i="3"/>
  <c r="V7743" i="3"/>
  <c r="V7744" i="3"/>
  <c r="V7745" i="3"/>
  <c r="V7746" i="3"/>
  <c r="V7747" i="3"/>
  <c r="V7748" i="3"/>
  <c r="V7749" i="3"/>
  <c r="V7750" i="3"/>
  <c r="V7751" i="3"/>
  <c r="V7752" i="3"/>
  <c r="V7753" i="3"/>
  <c r="V7754" i="3"/>
  <c r="V7755" i="3"/>
  <c r="V7756" i="3"/>
  <c r="V7757" i="3"/>
  <c r="V7758" i="3"/>
  <c r="V7759" i="3"/>
  <c r="V7760" i="3"/>
  <c r="V7761" i="3"/>
  <c r="V7762" i="3"/>
  <c r="V7763" i="3"/>
  <c r="V7764" i="3"/>
  <c r="V7765" i="3"/>
  <c r="V7766" i="3"/>
  <c r="V7767" i="3"/>
  <c r="V7768" i="3"/>
  <c r="V7769" i="3"/>
  <c r="V7770" i="3"/>
  <c r="V7771" i="3"/>
  <c r="V7772" i="3"/>
  <c r="V7773" i="3"/>
  <c r="V7774" i="3"/>
  <c r="V7775" i="3"/>
  <c r="V7776" i="3"/>
  <c r="V7777" i="3"/>
  <c r="V7778" i="3"/>
  <c r="V7779" i="3"/>
  <c r="V7780" i="3"/>
  <c r="V7781" i="3"/>
  <c r="V7782" i="3"/>
  <c r="V7783" i="3"/>
  <c r="V7784" i="3"/>
  <c r="V7785" i="3"/>
  <c r="V7786" i="3"/>
  <c r="V7787" i="3"/>
  <c r="V7788" i="3"/>
  <c r="V7789" i="3"/>
  <c r="V7790" i="3"/>
  <c r="V7791" i="3"/>
  <c r="V7792" i="3"/>
  <c r="V7793" i="3"/>
  <c r="V7794" i="3"/>
  <c r="V7795" i="3"/>
  <c r="V7796" i="3"/>
  <c r="V7797" i="3"/>
  <c r="V7798" i="3"/>
  <c r="V7799" i="3"/>
  <c r="V7800" i="3"/>
  <c r="V7801" i="3"/>
  <c r="V7802" i="3"/>
  <c r="V7803" i="3"/>
  <c r="V7804" i="3"/>
  <c r="V7805" i="3"/>
  <c r="V7806" i="3"/>
  <c r="V7807" i="3"/>
  <c r="V7808" i="3"/>
  <c r="V7809" i="3"/>
  <c r="V7810" i="3"/>
  <c r="V7811" i="3"/>
  <c r="V7812" i="3"/>
  <c r="V7813" i="3"/>
  <c r="V7814" i="3"/>
  <c r="V7815" i="3"/>
  <c r="V7816" i="3"/>
  <c r="V7817" i="3"/>
  <c r="V7818" i="3"/>
  <c r="V7819" i="3"/>
  <c r="V7820" i="3"/>
  <c r="V7821" i="3"/>
  <c r="V7822" i="3"/>
  <c r="V7823" i="3"/>
  <c r="V7824" i="3"/>
  <c r="V7825" i="3"/>
  <c r="V7826" i="3"/>
  <c r="V7827" i="3"/>
  <c r="V7828" i="3"/>
  <c r="V7829" i="3"/>
  <c r="V7830" i="3"/>
  <c r="V7831" i="3"/>
  <c r="V7832" i="3"/>
  <c r="V7833" i="3"/>
  <c r="V7834" i="3"/>
  <c r="V7835" i="3"/>
  <c r="V7836" i="3"/>
  <c r="V7837" i="3"/>
  <c r="V7838" i="3"/>
  <c r="V7839" i="3"/>
  <c r="V7840" i="3"/>
  <c r="V7841" i="3"/>
  <c r="V7842" i="3"/>
  <c r="V7843" i="3"/>
  <c r="V7844" i="3"/>
  <c r="V7845" i="3"/>
  <c r="V7846" i="3"/>
  <c r="V7847" i="3"/>
  <c r="V7848" i="3"/>
  <c r="V7849" i="3"/>
  <c r="V7850" i="3"/>
  <c r="V7851" i="3"/>
  <c r="V7852" i="3"/>
  <c r="V7853" i="3"/>
  <c r="V7854" i="3"/>
  <c r="V7855" i="3"/>
  <c r="V7856" i="3"/>
  <c r="V7857" i="3"/>
  <c r="V7858" i="3"/>
  <c r="V7859" i="3"/>
  <c r="V7860" i="3"/>
  <c r="V7861" i="3"/>
  <c r="V7862" i="3"/>
  <c r="V7863" i="3"/>
  <c r="V7864" i="3"/>
  <c r="V7865" i="3"/>
  <c r="V7866" i="3"/>
  <c r="V7867" i="3"/>
  <c r="V7868" i="3"/>
  <c r="V7869" i="3"/>
  <c r="V7870" i="3"/>
  <c r="V7871" i="3"/>
  <c r="V7872" i="3"/>
  <c r="V7873" i="3"/>
  <c r="V7874" i="3"/>
  <c r="V7875" i="3"/>
  <c r="V7876" i="3"/>
  <c r="V7877" i="3"/>
  <c r="V7878" i="3"/>
  <c r="V7879" i="3"/>
  <c r="V7880" i="3"/>
  <c r="V7881" i="3"/>
  <c r="V7882" i="3"/>
  <c r="V7883" i="3"/>
  <c r="V7884" i="3"/>
  <c r="V7885" i="3"/>
  <c r="V7886" i="3"/>
  <c r="V7887" i="3"/>
  <c r="V7888" i="3"/>
  <c r="V7889" i="3"/>
  <c r="V7890" i="3"/>
  <c r="V7891" i="3"/>
  <c r="V7892" i="3"/>
  <c r="V7893" i="3"/>
  <c r="V7894" i="3"/>
  <c r="V7895" i="3"/>
  <c r="V7896" i="3"/>
  <c r="V7897" i="3"/>
  <c r="V7898" i="3"/>
  <c r="V7899" i="3"/>
  <c r="V7900" i="3"/>
  <c r="V7901" i="3"/>
  <c r="V7902" i="3"/>
  <c r="V7903" i="3"/>
  <c r="V7904" i="3"/>
  <c r="V7905" i="3"/>
  <c r="V7906" i="3"/>
  <c r="V7907" i="3"/>
  <c r="V7908" i="3"/>
  <c r="V7909" i="3"/>
  <c r="V7910" i="3"/>
  <c r="V7911" i="3"/>
  <c r="V7912" i="3"/>
  <c r="V7913" i="3"/>
  <c r="V7914" i="3"/>
  <c r="V7915" i="3"/>
  <c r="V7916" i="3"/>
  <c r="V7917" i="3"/>
  <c r="V7918" i="3"/>
  <c r="V7919" i="3"/>
  <c r="V7920" i="3"/>
  <c r="V7921" i="3"/>
  <c r="V7922" i="3"/>
  <c r="V7923" i="3"/>
  <c r="V7924" i="3"/>
  <c r="V7925" i="3"/>
  <c r="V7926" i="3"/>
  <c r="V7927" i="3"/>
  <c r="V7928" i="3"/>
  <c r="V7929" i="3"/>
  <c r="V7930" i="3"/>
  <c r="V7931" i="3"/>
  <c r="V7932" i="3"/>
  <c r="V7933" i="3"/>
  <c r="V7934" i="3"/>
  <c r="V7935" i="3"/>
  <c r="V7936" i="3"/>
  <c r="V7937" i="3"/>
  <c r="V7938" i="3"/>
  <c r="V7939" i="3"/>
  <c r="V7940" i="3"/>
  <c r="V7941" i="3"/>
  <c r="V7942" i="3"/>
  <c r="V7943" i="3"/>
  <c r="V7944" i="3"/>
  <c r="V7945" i="3"/>
  <c r="V7946" i="3"/>
  <c r="V7947" i="3"/>
  <c r="V7948" i="3"/>
  <c r="V7949" i="3"/>
  <c r="V7950" i="3"/>
  <c r="V7951" i="3"/>
  <c r="V7952" i="3"/>
  <c r="V7953" i="3"/>
  <c r="V7954" i="3"/>
  <c r="V7955" i="3"/>
  <c r="V7956" i="3"/>
  <c r="V7957" i="3"/>
  <c r="V7958" i="3"/>
  <c r="V7959" i="3"/>
  <c r="V7960" i="3"/>
  <c r="V7961" i="3"/>
  <c r="V7962" i="3"/>
  <c r="V7963" i="3"/>
  <c r="V7964" i="3"/>
  <c r="V7965" i="3"/>
  <c r="V7966" i="3"/>
  <c r="V7967" i="3"/>
  <c r="V7968" i="3"/>
  <c r="V7969" i="3"/>
  <c r="V7970" i="3"/>
  <c r="V7971" i="3"/>
  <c r="V7972" i="3"/>
  <c r="V7973" i="3"/>
  <c r="V7974" i="3"/>
  <c r="V7975" i="3"/>
  <c r="V7976" i="3"/>
  <c r="V7977" i="3"/>
  <c r="V7978" i="3"/>
  <c r="V7979" i="3"/>
  <c r="V7980" i="3"/>
  <c r="V7981" i="3"/>
  <c r="V7982" i="3"/>
  <c r="V7983" i="3"/>
  <c r="V7984" i="3"/>
  <c r="V7985" i="3"/>
  <c r="V7986" i="3"/>
  <c r="V7987" i="3"/>
  <c r="V7988" i="3"/>
  <c r="V7989" i="3"/>
  <c r="V7990" i="3"/>
  <c r="V7991" i="3"/>
  <c r="V7992" i="3"/>
  <c r="V7993" i="3"/>
  <c r="V7994" i="3"/>
  <c r="V7995" i="3"/>
  <c r="V7996" i="3"/>
  <c r="V7997" i="3"/>
  <c r="V7998" i="3"/>
  <c r="V7999" i="3"/>
  <c r="V8000" i="3"/>
  <c r="V8001" i="3"/>
  <c r="V8002" i="3"/>
  <c r="V8003" i="3"/>
  <c r="V8004" i="3"/>
  <c r="V8005" i="3"/>
  <c r="V8006" i="3"/>
  <c r="V8007" i="3"/>
  <c r="V8008" i="3"/>
  <c r="V8009" i="3"/>
  <c r="V8010" i="3"/>
  <c r="V8011" i="3"/>
  <c r="V8012" i="3"/>
  <c r="V8013" i="3"/>
  <c r="V8014" i="3"/>
  <c r="V8015" i="3"/>
  <c r="V8016" i="3"/>
  <c r="V8017" i="3"/>
  <c r="V8018" i="3"/>
  <c r="V8019" i="3"/>
  <c r="V8020" i="3"/>
  <c r="V8021" i="3"/>
  <c r="V8022" i="3"/>
  <c r="V8023" i="3"/>
  <c r="V8024" i="3"/>
  <c r="V8025" i="3"/>
  <c r="V8026" i="3"/>
  <c r="V8027" i="3"/>
  <c r="V8028" i="3"/>
  <c r="V8029" i="3"/>
  <c r="V8030" i="3"/>
  <c r="V8031" i="3"/>
  <c r="V8032" i="3"/>
  <c r="V8033" i="3"/>
  <c r="V8034" i="3"/>
  <c r="V8035" i="3"/>
  <c r="V8036" i="3"/>
  <c r="V8037" i="3"/>
  <c r="V8038" i="3"/>
  <c r="V8039" i="3"/>
  <c r="V8040" i="3"/>
  <c r="V8041" i="3"/>
  <c r="V8042" i="3"/>
  <c r="V8043" i="3"/>
  <c r="V8044" i="3"/>
  <c r="V8045" i="3"/>
  <c r="V8046" i="3"/>
  <c r="V8047" i="3"/>
  <c r="V8048" i="3"/>
  <c r="V8049" i="3"/>
  <c r="V8050" i="3"/>
  <c r="V8051" i="3"/>
  <c r="V8052" i="3"/>
  <c r="V8053" i="3"/>
  <c r="V8054" i="3"/>
  <c r="V8055" i="3"/>
  <c r="V8056" i="3"/>
  <c r="V8057" i="3"/>
  <c r="V8058" i="3"/>
  <c r="V8059" i="3"/>
  <c r="V8060" i="3"/>
  <c r="V8061" i="3"/>
  <c r="V8062" i="3"/>
  <c r="V8063" i="3"/>
  <c r="V8064" i="3"/>
  <c r="V8065" i="3"/>
  <c r="V8066" i="3"/>
  <c r="V8067" i="3"/>
  <c r="V8068" i="3"/>
  <c r="V8069" i="3"/>
  <c r="V8070" i="3"/>
  <c r="V8071" i="3"/>
  <c r="V8072" i="3"/>
  <c r="V8073" i="3"/>
  <c r="V8074" i="3"/>
  <c r="V8075" i="3"/>
  <c r="V8076" i="3"/>
  <c r="V8077" i="3"/>
  <c r="V8078" i="3"/>
  <c r="V8079" i="3"/>
  <c r="V8080" i="3"/>
  <c r="V8081" i="3"/>
  <c r="V8082" i="3"/>
  <c r="V8083" i="3"/>
  <c r="V8084" i="3"/>
  <c r="V8085" i="3"/>
  <c r="V8086" i="3"/>
  <c r="V8087" i="3"/>
  <c r="V8088" i="3"/>
  <c r="V8089" i="3"/>
  <c r="V8090" i="3"/>
  <c r="V8091" i="3"/>
  <c r="V8092" i="3"/>
  <c r="V8093" i="3"/>
  <c r="V8094" i="3"/>
  <c r="V8095" i="3"/>
  <c r="V8096" i="3"/>
  <c r="V8097" i="3"/>
  <c r="V8098" i="3"/>
  <c r="V8099" i="3"/>
  <c r="V8100" i="3"/>
  <c r="V8101" i="3"/>
  <c r="V8102" i="3"/>
  <c r="V8103" i="3"/>
  <c r="V8104" i="3"/>
  <c r="V8105" i="3"/>
  <c r="V8106" i="3"/>
  <c r="V8107" i="3"/>
  <c r="V8108" i="3"/>
  <c r="V8109" i="3"/>
  <c r="V8110" i="3"/>
  <c r="V8111" i="3"/>
  <c r="V8112" i="3"/>
  <c r="V8113" i="3"/>
  <c r="V8114" i="3"/>
  <c r="V8115" i="3"/>
  <c r="V8116" i="3"/>
  <c r="V8117" i="3"/>
  <c r="V8118" i="3"/>
  <c r="V8119" i="3"/>
  <c r="V8120" i="3"/>
  <c r="V8121" i="3"/>
  <c r="V8122" i="3"/>
  <c r="V8123" i="3"/>
  <c r="V8124" i="3"/>
  <c r="V8125" i="3"/>
  <c r="V8126" i="3"/>
  <c r="V8127" i="3"/>
  <c r="V8128" i="3"/>
  <c r="V8129" i="3"/>
  <c r="V8130" i="3"/>
  <c r="V8131" i="3"/>
  <c r="V8132" i="3"/>
  <c r="V8133" i="3"/>
  <c r="V8134" i="3"/>
  <c r="V8135" i="3"/>
  <c r="V8136" i="3"/>
  <c r="V8137" i="3"/>
  <c r="V8138" i="3"/>
  <c r="V8139" i="3"/>
  <c r="V8140" i="3"/>
  <c r="V8141" i="3"/>
  <c r="V8142" i="3"/>
  <c r="V8143" i="3"/>
  <c r="V8144" i="3"/>
  <c r="V8145" i="3"/>
  <c r="V8146" i="3"/>
  <c r="V8147" i="3"/>
  <c r="V8148" i="3"/>
  <c r="V8149" i="3"/>
  <c r="V8150" i="3"/>
  <c r="V8151" i="3"/>
  <c r="V8152" i="3"/>
  <c r="V8153" i="3"/>
  <c r="V8154" i="3"/>
  <c r="V8155" i="3"/>
  <c r="V8156" i="3"/>
  <c r="V8157" i="3"/>
  <c r="V8158" i="3"/>
  <c r="V8159" i="3"/>
  <c r="V8160" i="3"/>
  <c r="V8161" i="3"/>
  <c r="V8162" i="3"/>
  <c r="V8163" i="3"/>
  <c r="V8164" i="3"/>
  <c r="V8165" i="3"/>
  <c r="V8166" i="3"/>
  <c r="V8167" i="3"/>
  <c r="V8168" i="3"/>
  <c r="V8169" i="3"/>
  <c r="V8170" i="3"/>
  <c r="V8171" i="3"/>
  <c r="V8172" i="3"/>
  <c r="V8173" i="3"/>
  <c r="V8174" i="3"/>
  <c r="V8175" i="3"/>
  <c r="V8176" i="3"/>
  <c r="V8177" i="3"/>
  <c r="V8178" i="3"/>
  <c r="V8179" i="3"/>
  <c r="V8180" i="3"/>
  <c r="V8181" i="3"/>
  <c r="V8182" i="3"/>
  <c r="V8183" i="3"/>
  <c r="V8184" i="3"/>
  <c r="V8185" i="3"/>
  <c r="V8186" i="3"/>
  <c r="V8187" i="3"/>
  <c r="V8188" i="3"/>
  <c r="V8189" i="3"/>
  <c r="V8190" i="3"/>
  <c r="V8191" i="3"/>
  <c r="V8192" i="3"/>
  <c r="V8193" i="3"/>
  <c r="V8194" i="3"/>
  <c r="V8195" i="3"/>
  <c r="V8196" i="3"/>
  <c r="V8197" i="3"/>
  <c r="V8198" i="3"/>
  <c r="V8199" i="3"/>
  <c r="V8200" i="3"/>
  <c r="V8201" i="3"/>
  <c r="V8202" i="3"/>
  <c r="V8203" i="3"/>
  <c r="V8204" i="3"/>
  <c r="V8205" i="3"/>
  <c r="V8206" i="3"/>
  <c r="V8207" i="3"/>
  <c r="V8208" i="3"/>
  <c r="V8209" i="3"/>
  <c r="V8210" i="3"/>
  <c r="V8211" i="3"/>
  <c r="V8212" i="3"/>
  <c r="V8213" i="3"/>
  <c r="V8214" i="3"/>
  <c r="V8215" i="3"/>
  <c r="V8216" i="3"/>
  <c r="V8217" i="3"/>
  <c r="V8218" i="3"/>
  <c r="V8219" i="3"/>
  <c r="V8220" i="3"/>
  <c r="V8221" i="3"/>
  <c r="V8222" i="3"/>
  <c r="V8223" i="3"/>
  <c r="V8224" i="3"/>
  <c r="V8225" i="3"/>
  <c r="V8226" i="3"/>
  <c r="V8227" i="3"/>
  <c r="V8228" i="3"/>
  <c r="V8229" i="3"/>
  <c r="V8230" i="3"/>
  <c r="V8231" i="3"/>
  <c r="V8232" i="3"/>
  <c r="V8233" i="3"/>
  <c r="V8234" i="3"/>
  <c r="V8235" i="3"/>
  <c r="V8236" i="3"/>
  <c r="V8237" i="3"/>
  <c r="V8238" i="3"/>
  <c r="V8239" i="3"/>
  <c r="V8240" i="3"/>
  <c r="V8241" i="3"/>
  <c r="V8242" i="3"/>
  <c r="V8243" i="3"/>
  <c r="V8244" i="3"/>
  <c r="V8245" i="3"/>
  <c r="V8246" i="3"/>
  <c r="V8247" i="3"/>
  <c r="V8248" i="3"/>
  <c r="V8249" i="3"/>
  <c r="V8250" i="3"/>
  <c r="V8251" i="3"/>
  <c r="V8252" i="3"/>
  <c r="V8253" i="3"/>
  <c r="V8254" i="3"/>
  <c r="V8255" i="3"/>
  <c r="V8256" i="3"/>
  <c r="V8257" i="3"/>
  <c r="V8258" i="3"/>
  <c r="V8259" i="3"/>
  <c r="V8260" i="3"/>
  <c r="V8261" i="3"/>
  <c r="V8262" i="3"/>
  <c r="V8263" i="3"/>
  <c r="V8264" i="3"/>
  <c r="V8265" i="3"/>
  <c r="V8266" i="3"/>
  <c r="V8267" i="3"/>
  <c r="V8268" i="3"/>
  <c r="V8269" i="3"/>
  <c r="V8270" i="3"/>
  <c r="V8271" i="3"/>
  <c r="V8272" i="3"/>
  <c r="V8273" i="3"/>
  <c r="V8274" i="3"/>
  <c r="V8275" i="3"/>
  <c r="V8276" i="3"/>
  <c r="V8277" i="3"/>
  <c r="V8278" i="3"/>
  <c r="V8279" i="3"/>
  <c r="V8280" i="3"/>
  <c r="V8281" i="3"/>
  <c r="V8282" i="3"/>
  <c r="V8283" i="3"/>
  <c r="V8284" i="3"/>
  <c r="V8285" i="3"/>
  <c r="V8286" i="3"/>
  <c r="V8287" i="3"/>
  <c r="V8288" i="3"/>
  <c r="V8289" i="3"/>
  <c r="V8290" i="3"/>
  <c r="V8291" i="3"/>
  <c r="V8292" i="3"/>
  <c r="V8293" i="3"/>
  <c r="V8294" i="3"/>
  <c r="V8295" i="3"/>
  <c r="V8296" i="3"/>
  <c r="V8297" i="3"/>
  <c r="V8298" i="3"/>
  <c r="V8299" i="3"/>
  <c r="V8300" i="3"/>
  <c r="V8301" i="3"/>
  <c r="V8302" i="3"/>
  <c r="V8303" i="3"/>
  <c r="V8304" i="3"/>
  <c r="V8305" i="3"/>
  <c r="V8306" i="3"/>
  <c r="V8307" i="3"/>
  <c r="V8308" i="3"/>
  <c r="V8309" i="3"/>
  <c r="V8310" i="3"/>
  <c r="V8311" i="3"/>
  <c r="V8312" i="3"/>
  <c r="V8313" i="3"/>
  <c r="V8314" i="3"/>
  <c r="V8315" i="3"/>
  <c r="V8316" i="3"/>
  <c r="V8317" i="3"/>
  <c r="V8318" i="3"/>
  <c r="V8319" i="3"/>
  <c r="V8320" i="3"/>
  <c r="V8321" i="3"/>
  <c r="V8322" i="3"/>
  <c r="V8323" i="3"/>
  <c r="V8324" i="3"/>
  <c r="V8325" i="3"/>
  <c r="V8326" i="3"/>
  <c r="V8327" i="3"/>
  <c r="V8328" i="3"/>
  <c r="V8329" i="3"/>
  <c r="V8330" i="3"/>
  <c r="V8331" i="3"/>
  <c r="V8332" i="3"/>
  <c r="V8333" i="3"/>
  <c r="V8334" i="3"/>
  <c r="V8335" i="3"/>
  <c r="V8336" i="3"/>
  <c r="V8337" i="3"/>
  <c r="V8338" i="3"/>
  <c r="V8339" i="3"/>
  <c r="V8340" i="3"/>
  <c r="V8341" i="3"/>
  <c r="V8342" i="3"/>
  <c r="V8343" i="3"/>
  <c r="V8344" i="3"/>
  <c r="V8345" i="3"/>
  <c r="V8346" i="3"/>
  <c r="V8347" i="3"/>
  <c r="V8348" i="3"/>
  <c r="V8349" i="3"/>
  <c r="V8350" i="3"/>
  <c r="V8351" i="3"/>
  <c r="V8352" i="3"/>
  <c r="V8353" i="3"/>
  <c r="V8354" i="3"/>
  <c r="V8355" i="3"/>
  <c r="V8356" i="3"/>
  <c r="V8357" i="3"/>
  <c r="V8358" i="3"/>
  <c r="V8359" i="3"/>
  <c r="V8360" i="3"/>
  <c r="V8361" i="3"/>
  <c r="V8362" i="3"/>
  <c r="V8363" i="3"/>
  <c r="V8364" i="3"/>
  <c r="V8365" i="3"/>
  <c r="V8366" i="3"/>
  <c r="V8367" i="3"/>
  <c r="V8368" i="3"/>
  <c r="V8369" i="3"/>
  <c r="V8370" i="3"/>
  <c r="V8371" i="3"/>
  <c r="V8372" i="3"/>
  <c r="V8373" i="3"/>
  <c r="V8374" i="3"/>
  <c r="V8375" i="3"/>
  <c r="V8376" i="3"/>
  <c r="V8377" i="3"/>
  <c r="V8378" i="3"/>
  <c r="V8379" i="3"/>
  <c r="V8380" i="3"/>
  <c r="V8381" i="3"/>
  <c r="V8382" i="3"/>
  <c r="V8383" i="3"/>
  <c r="V8384" i="3"/>
  <c r="V8385" i="3"/>
  <c r="V8386" i="3"/>
  <c r="V8387" i="3"/>
  <c r="V8388" i="3"/>
  <c r="V8389" i="3"/>
  <c r="V8390" i="3"/>
  <c r="V8391" i="3"/>
  <c r="V8392" i="3"/>
  <c r="V8393" i="3"/>
  <c r="V8394" i="3"/>
  <c r="V8395" i="3"/>
  <c r="V8396" i="3"/>
  <c r="V8397" i="3"/>
  <c r="V8398" i="3"/>
  <c r="V8399" i="3"/>
  <c r="V8400" i="3"/>
  <c r="V8401" i="3"/>
  <c r="V8402" i="3"/>
  <c r="V8403" i="3"/>
  <c r="V8404" i="3"/>
  <c r="V8405" i="3"/>
  <c r="V8406" i="3"/>
  <c r="V8407" i="3"/>
  <c r="V8408" i="3"/>
  <c r="V8409" i="3"/>
  <c r="V8410" i="3"/>
  <c r="V8411" i="3"/>
  <c r="V8412" i="3"/>
  <c r="V8413" i="3"/>
  <c r="V8414" i="3"/>
  <c r="V8415" i="3"/>
  <c r="V8416" i="3"/>
  <c r="V8417" i="3"/>
  <c r="V8418" i="3"/>
  <c r="V8419" i="3"/>
  <c r="V8420" i="3"/>
  <c r="V8421" i="3"/>
  <c r="V8422" i="3"/>
  <c r="V8423" i="3"/>
  <c r="V8424" i="3"/>
  <c r="V8425" i="3"/>
  <c r="V8426" i="3"/>
  <c r="V8427" i="3"/>
  <c r="V8428" i="3"/>
  <c r="V8429" i="3"/>
  <c r="V8430" i="3"/>
  <c r="V8431" i="3"/>
  <c r="V8432" i="3"/>
  <c r="V8433" i="3"/>
  <c r="V8434" i="3"/>
  <c r="V8435" i="3"/>
  <c r="V8436" i="3"/>
  <c r="V8437" i="3"/>
  <c r="V8438" i="3"/>
  <c r="V8439" i="3"/>
  <c r="V8440" i="3"/>
  <c r="V8441" i="3"/>
  <c r="V8442" i="3"/>
  <c r="V8443" i="3"/>
  <c r="V8444" i="3"/>
  <c r="V8445" i="3"/>
  <c r="V8446" i="3"/>
  <c r="V8447" i="3"/>
  <c r="V8448" i="3"/>
  <c r="V8449" i="3"/>
  <c r="V8450" i="3"/>
  <c r="V8451" i="3"/>
  <c r="V8452" i="3"/>
  <c r="V8453" i="3"/>
  <c r="V8454" i="3"/>
  <c r="V8455" i="3"/>
  <c r="V8456" i="3"/>
  <c r="V8457" i="3"/>
  <c r="V8458" i="3"/>
  <c r="V8459" i="3"/>
  <c r="V8460" i="3"/>
  <c r="V8461" i="3"/>
  <c r="V8462" i="3"/>
  <c r="V8463" i="3"/>
  <c r="V8464" i="3"/>
  <c r="V8465" i="3"/>
  <c r="V8466" i="3"/>
  <c r="V8467" i="3"/>
  <c r="V8468" i="3"/>
  <c r="V8469" i="3"/>
  <c r="V8470" i="3"/>
  <c r="V8471" i="3"/>
  <c r="V8472" i="3"/>
  <c r="V8473" i="3"/>
  <c r="V8474" i="3"/>
  <c r="V8475" i="3"/>
  <c r="V8476" i="3"/>
  <c r="V8477" i="3"/>
  <c r="V8478" i="3"/>
  <c r="V8479" i="3"/>
  <c r="V8480" i="3"/>
  <c r="V8481" i="3"/>
  <c r="V8482" i="3"/>
  <c r="V8483" i="3"/>
  <c r="V8484" i="3"/>
  <c r="V8485" i="3"/>
  <c r="V8486" i="3"/>
  <c r="V8487" i="3"/>
  <c r="V8488" i="3"/>
  <c r="V8489" i="3"/>
  <c r="V8490" i="3"/>
  <c r="V8491" i="3"/>
  <c r="V8492" i="3"/>
  <c r="V8493" i="3"/>
  <c r="V8494" i="3"/>
  <c r="V8495" i="3"/>
  <c r="V8496" i="3"/>
  <c r="V8497" i="3"/>
  <c r="V8498" i="3"/>
  <c r="V8499" i="3"/>
  <c r="V8500" i="3"/>
  <c r="V8501" i="3"/>
  <c r="V8502" i="3"/>
  <c r="V8503" i="3"/>
  <c r="V8504" i="3"/>
  <c r="V8505" i="3"/>
  <c r="V8506" i="3"/>
  <c r="V8507" i="3"/>
  <c r="V8508" i="3"/>
  <c r="V8509" i="3"/>
  <c r="V8510" i="3"/>
  <c r="V8511" i="3"/>
  <c r="V8512" i="3"/>
  <c r="V8513" i="3"/>
  <c r="V8514" i="3"/>
  <c r="V8515" i="3"/>
  <c r="V8516" i="3"/>
  <c r="V8517" i="3"/>
  <c r="V8518" i="3"/>
  <c r="V8519" i="3"/>
  <c r="V8520" i="3"/>
  <c r="V8521" i="3"/>
  <c r="V8522" i="3"/>
  <c r="V8523" i="3"/>
  <c r="V8524" i="3"/>
  <c r="V8525" i="3"/>
  <c r="V8526" i="3"/>
  <c r="V8527" i="3"/>
  <c r="V8528" i="3"/>
  <c r="V8529" i="3"/>
  <c r="V8530" i="3"/>
  <c r="V8531" i="3"/>
  <c r="V8532" i="3"/>
  <c r="V8533" i="3"/>
  <c r="V8534" i="3"/>
  <c r="V8535" i="3"/>
  <c r="V8536" i="3"/>
  <c r="V8537" i="3"/>
  <c r="V8538" i="3"/>
  <c r="V8539" i="3"/>
  <c r="V8540" i="3"/>
  <c r="V8541" i="3"/>
  <c r="V8542" i="3"/>
  <c r="V8543" i="3"/>
  <c r="V8544" i="3"/>
  <c r="V8545" i="3"/>
  <c r="V8546" i="3"/>
  <c r="V8547" i="3"/>
  <c r="V8548" i="3"/>
  <c r="V8549" i="3"/>
  <c r="V8550" i="3"/>
  <c r="V8551" i="3"/>
  <c r="V8552" i="3"/>
  <c r="V8553" i="3"/>
  <c r="V8554" i="3"/>
  <c r="V8555" i="3"/>
  <c r="V8556" i="3"/>
  <c r="V8557" i="3"/>
  <c r="V8558" i="3"/>
  <c r="V8559" i="3"/>
  <c r="V8560" i="3"/>
  <c r="V8561" i="3"/>
  <c r="V8562" i="3"/>
  <c r="V8563" i="3"/>
  <c r="V8564" i="3"/>
  <c r="V8565" i="3"/>
  <c r="V8566" i="3"/>
  <c r="V8567" i="3"/>
  <c r="V8568" i="3"/>
  <c r="V8569" i="3"/>
  <c r="V8570" i="3"/>
  <c r="V8571" i="3"/>
  <c r="V8572" i="3"/>
  <c r="V8573" i="3"/>
  <c r="V8574" i="3"/>
  <c r="V8575" i="3"/>
  <c r="V8576" i="3"/>
  <c r="V8577" i="3"/>
  <c r="V8578" i="3"/>
  <c r="V8579" i="3"/>
  <c r="V8580" i="3"/>
  <c r="V8581" i="3"/>
  <c r="V8582" i="3"/>
  <c r="V8583" i="3"/>
  <c r="V8584" i="3"/>
  <c r="V8585" i="3"/>
  <c r="V8586" i="3"/>
  <c r="V8587" i="3"/>
  <c r="V8588" i="3"/>
  <c r="V8589" i="3"/>
  <c r="V8590" i="3"/>
  <c r="V8591" i="3"/>
  <c r="V8592" i="3"/>
  <c r="V8593" i="3"/>
  <c r="V8594" i="3"/>
  <c r="V8595" i="3"/>
  <c r="V8596" i="3"/>
  <c r="V8597" i="3"/>
  <c r="V8598" i="3"/>
  <c r="V8599" i="3"/>
  <c r="V8600" i="3"/>
  <c r="V8601" i="3"/>
  <c r="V8602" i="3"/>
  <c r="V8603" i="3"/>
  <c r="V8604" i="3"/>
  <c r="V8605" i="3"/>
  <c r="V8606" i="3"/>
  <c r="V8607" i="3"/>
  <c r="V8608" i="3"/>
  <c r="V8609" i="3"/>
  <c r="V8610" i="3"/>
  <c r="V8611" i="3"/>
  <c r="V8612" i="3"/>
  <c r="V8613" i="3"/>
  <c r="V8614" i="3"/>
  <c r="V8615" i="3"/>
  <c r="V8616" i="3"/>
  <c r="V8617" i="3"/>
  <c r="V8618" i="3"/>
  <c r="V8619" i="3"/>
  <c r="V8620" i="3"/>
  <c r="V8621" i="3"/>
  <c r="V8622" i="3"/>
  <c r="V8623" i="3"/>
  <c r="V8624" i="3"/>
  <c r="V8625" i="3"/>
  <c r="V8626" i="3"/>
  <c r="V8627" i="3"/>
  <c r="V8628" i="3"/>
  <c r="V8629" i="3"/>
  <c r="V8630" i="3"/>
  <c r="V8631" i="3"/>
  <c r="V8632" i="3"/>
  <c r="V8633" i="3"/>
  <c r="V8634" i="3"/>
  <c r="V8635" i="3"/>
  <c r="V8636" i="3"/>
  <c r="V8637" i="3"/>
  <c r="V8638" i="3"/>
  <c r="V8639" i="3"/>
  <c r="V8640" i="3"/>
  <c r="V8641" i="3"/>
  <c r="V8642" i="3"/>
  <c r="V8643" i="3"/>
  <c r="V8644" i="3"/>
  <c r="V8645" i="3"/>
  <c r="V8646" i="3"/>
  <c r="V8647" i="3"/>
  <c r="V8648" i="3"/>
  <c r="V8649" i="3"/>
  <c r="V8650" i="3"/>
  <c r="V8651" i="3"/>
  <c r="V8652" i="3"/>
  <c r="V8653" i="3"/>
  <c r="V8654" i="3"/>
  <c r="V8655" i="3"/>
  <c r="V8656" i="3"/>
  <c r="V8657" i="3"/>
  <c r="V8658" i="3"/>
  <c r="V8659" i="3"/>
  <c r="V8660" i="3"/>
  <c r="V8661" i="3"/>
  <c r="V8662" i="3"/>
  <c r="V8663" i="3"/>
  <c r="V8664" i="3"/>
  <c r="V8665" i="3"/>
  <c r="V8666" i="3"/>
  <c r="V8667" i="3"/>
  <c r="V8668" i="3"/>
  <c r="V8669" i="3"/>
  <c r="V8670" i="3"/>
  <c r="V8671" i="3"/>
  <c r="V8672" i="3"/>
  <c r="V8673" i="3"/>
  <c r="V8674" i="3"/>
  <c r="V8675" i="3"/>
  <c r="V8676" i="3"/>
  <c r="V8677" i="3"/>
  <c r="V8678" i="3"/>
  <c r="V8679" i="3"/>
  <c r="V8680" i="3"/>
  <c r="V8681" i="3"/>
  <c r="V8682" i="3"/>
  <c r="V8683" i="3"/>
  <c r="V8684" i="3"/>
  <c r="V8685" i="3"/>
  <c r="V8686" i="3"/>
  <c r="V8687" i="3"/>
  <c r="V8688" i="3"/>
  <c r="V8689" i="3"/>
  <c r="V8690" i="3"/>
  <c r="V8691" i="3"/>
  <c r="V8692" i="3"/>
  <c r="V8693" i="3"/>
  <c r="V8694" i="3"/>
  <c r="V8695" i="3"/>
  <c r="V8696" i="3"/>
  <c r="V8697" i="3"/>
  <c r="V8698" i="3"/>
  <c r="V8699" i="3"/>
  <c r="V8700" i="3"/>
  <c r="V8701" i="3"/>
  <c r="V8702" i="3"/>
  <c r="V8703" i="3"/>
  <c r="V8704" i="3"/>
  <c r="V8705" i="3"/>
  <c r="V8706" i="3"/>
  <c r="V8707" i="3"/>
  <c r="V8708" i="3"/>
  <c r="V8709" i="3"/>
  <c r="V8710" i="3"/>
  <c r="V8711" i="3"/>
  <c r="V8712" i="3"/>
  <c r="V8713" i="3"/>
  <c r="V8714" i="3"/>
  <c r="V8715" i="3"/>
  <c r="V8716" i="3"/>
  <c r="V8717" i="3"/>
  <c r="V8718" i="3"/>
  <c r="V8719" i="3"/>
  <c r="V8720" i="3"/>
  <c r="V8721" i="3"/>
  <c r="V8722" i="3"/>
  <c r="V8723" i="3"/>
  <c r="V8724" i="3"/>
  <c r="V8725" i="3"/>
  <c r="V8726" i="3"/>
  <c r="V8727" i="3"/>
  <c r="V8728" i="3"/>
  <c r="V8729" i="3"/>
  <c r="V8730" i="3"/>
  <c r="V8731" i="3"/>
  <c r="V8732" i="3"/>
  <c r="V8733" i="3"/>
  <c r="V8734" i="3"/>
  <c r="V8735" i="3"/>
  <c r="V8736" i="3"/>
  <c r="V8737" i="3"/>
  <c r="V8738" i="3"/>
  <c r="V8739" i="3"/>
  <c r="V8740" i="3"/>
  <c r="V8741" i="3"/>
  <c r="V8742" i="3"/>
  <c r="V8743" i="3"/>
  <c r="V8744" i="3"/>
  <c r="V8745" i="3"/>
  <c r="V8746" i="3"/>
  <c r="V8747" i="3"/>
  <c r="V8748" i="3"/>
  <c r="V8749" i="3"/>
  <c r="V8750" i="3"/>
  <c r="V8751" i="3"/>
  <c r="V8752" i="3"/>
  <c r="V8753" i="3"/>
  <c r="V8754" i="3"/>
  <c r="V8755" i="3"/>
  <c r="V8756" i="3"/>
  <c r="V8757" i="3"/>
  <c r="V8758" i="3"/>
  <c r="V8759" i="3"/>
  <c r="V8760" i="3"/>
  <c r="V8761" i="3"/>
  <c r="V8762" i="3"/>
  <c r="V8763" i="3"/>
  <c r="V8764" i="3"/>
  <c r="V8765" i="3"/>
  <c r="V8766" i="3"/>
  <c r="V8767" i="3"/>
  <c r="V8768" i="3"/>
  <c r="V8769" i="3"/>
  <c r="V8770" i="3"/>
  <c r="V8771" i="3"/>
  <c r="V8772" i="3"/>
  <c r="V8773" i="3"/>
  <c r="V8774" i="3"/>
  <c r="V8775" i="3"/>
  <c r="V8776" i="3"/>
  <c r="V8777" i="3"/>
  <c r="V8778" i="3"/>
  <c r="V8779" i="3"/>
  <c r="V8780" i="3"/>
  <c r="V8781" i="3"/>
  <c r="V8782" i="3"/>
  <c r="V8783" i="3"/>
  <c r="V8784" i="3"/>
  <c r="V8785" i="3"/>
  <c r="V8786" i="3"/>
  <c r="V8787" i="3"/>
  <c r="V8788" i="3"/>
  <c r="V8789" i="3"/>
  <c r="V8790" i="3"/>
  <c r="V8791" i="3"/>
  <c r="V8792" i="3"/>
  <c r="V8793" i="3"/>
  <c r="V8794" i="3"/>
  <c r="V8795" i="3"/>
  <c r="V8796" i="3"/>
  <c r="V8797" i="3"/>
  <c r="V8798" i="3"/>
  <c r="V8799" i="3"/>
  <c r="V8800" i="3"/>
  <c r="V8801" i="3"/>
  <c r="V8802" i="3"/>
  <c r="V8803" i="3"/>
  <c r="V8804" i="3"/>
  <c r="V8805" i="3"/>
  <c r="V8806" i="3"/>
  <c r="V8807" i="3"/>
  <c r="V8808" i="3"/>
  <c r="V8809" i="3"/>
  <c r="V8810" i="3"/>
  <c r="V8811" i="3"/>
  <c r="V8812" i="3"/>
  <c r="V8813" i="3"/>
  <c r="V8814" i="3"/>
  <c r="V8815" i="3"/>
  <c r="V8816" i="3"/>
  <c r="V8817" i="3"/>
  <c r="V8818" i="3"/>
  <c r="V8819" i="3"/>
  <c r="V8820" i="3"/>
  <c r="V8821" i="3"/>
  <c r="V8822" i="3"/>
  <c r="V8823" i="3"/>
  <c r="V8824" i="3"/>
  <c r="V8825" i="3"/>
  <c r="V8826" i="3"/>
  <c r="V8827" i="3"/>
  <c r="V8828" i="3"/>
  <c r="V8829" i="3"/>
  <c r="V8830" i="3"/>
  <c r="V8831" i="3"/>
  <c r="V8832" i="3"/>
  <c r="V8833" i="3"/>
  <c r="V8834" i="3"/>
  <c r="V8835" i="3"/>
  <c r="V8836" i="3"/>
  <c r="V8837" i="3"/>
  <c r="V8838" i="3"/>
  <c r="V8839" i="3"/>
  <c r="V8840" i="3"/>
  <c r="V8841" i="3"/>
  <c r="V8842" i="3"/>
  <c r="V8843" i="3"/>
  <c r="V8844" i="3"/>
  <c r="V8845" i="3"/>
  <c r="V8846" i="3"/>
  <c r="V8847" i="3"/>
  <c r="V8848" i="3"/>
  <c r="V8849" i="3"/>
  <c r="V8850" i="3"/>
  <c r="V8851" i="3"/>
  <c r="V8852" i="3"/>
  <c r="V8853" i="3"/>
  <c r="V8854" i="3"/>
  <c r="V8855" i="3"/>
  <c r="V8856" i="3"/>
  <c r="V8857" i="3"/>
  <c r="V8858" i="3"/>
  <c r="V8859" i="3"/>
  <c r="V8860" i="3"/>
  <c r="V8861" i="3"/>
  <c r="V8862" i="3"/>
  <c r="V8863" i="3"/>
  <c r="V8864" i="3"/>
  <c r="V8865" i="3"/>
  <c r="V8866" i="3"/>
  <c r="V8867" i="3"/>
  <c r="V8868" i="3"/>
  <c r="V8869" i="3"/>
  <c r="V8870" i="3"/>
  <c r="V8871" i="3"/>
  <c r="V8872" i="3"/>
  <c r="V8873" i="3"/>
  <c r="V8874" i="3"/>
  <c r="V8875" i="3"/>
  <c r="V8876" i="3"/>
  <c r="V8877" i="3"/>
  <c r="V8878" i="3"/>
  <c r="V8879" i="3"/>
  <c r="V8880" i="3"/>
  <c r="V8881" i="3"/>
  <c r="V8882" i="3"/>
  <c r="V8883" i="3"/>
  <c r="V8884" i="3"/>
  <c r="V8885" i="3"/>
  <c r="V8886" i="3"/>
  <c r="V8887" i="3"/>
  <c r="V8888" i="3"/>
  <c r="V8889" i="3"/>
  <c r="V8890" i="3"/>
  <c r="V8891" i="3"/>
  <c r="V8892" i="3"/>
  <c r="V8893" i="3"/>
  <c r="V8894" i="3"/>
  <c r="V8895" i="3"/>
  <c r="V8896" i="3"/>
  <c r="V8897" i="3"/>
  <c r="V8898" i="3"/>
  <c r="V8899" i="3"/>
  <c r="V8900" i="3"/>
  <c r="V8901" i="3"/>
  <c r="V8902" i="3"/>
  <c r="V8903" i="3"/>
  <c r="V8904" i="3"/>
  <c r="V8905" i="3"/>
  <c r="V8906" i="3"/>
  <c r="V8907" i="3"/>
  <c r="V8908" i="3"/>
  <c r="V8909" i="3"/>
  <c r="V8910" i="3"/>
  <c r="V8911" i="3"/>
  <c r="V8912" i="3"/>
  <c r="V8913" i="3"/>
  <c r="V8914" i="3"/>
  <c r="V8915" i="3"/>
  <c r="V8916" i="3"/>
  <c r="V8917" i="3"/>
  <c r="V8918" i="3"/>
  <c r="V8919" i="3"/>
  <c r="V8920" i="3"/>
  <c r="V8921" i="3"/>
  <c r="V8922" i="3"/>
  <c r="V8923" i="3"/>
  <c r="V8924" i="3"/>
  <c r="V8925" i="3"/>
  <c r="V8926" i="3"/>
  <c r="V8927" i="3"/>
  <c r="V8928" i="3"/>
  <c r="V8929" i="3"/>
  <c r="V8930" i="3"/>
  <c r="V8931" i="3"/>
  <c r="V8932" i="3"/>
  <c r="V8933" i="3"/>
  <c r="V8934" i="3"/>
  <c r="V8935" i="3"/>
  <c r="V8936" i="3"/>
  <c r="V8937" i="3"/>
  <c r="V8938" i="3"/>
  <c r="V8939" i="3"/>
  <c r="V8940" i="3"/>
  <c r="V8941" i="3"/>
  <c r="V8942" i="3"/>
  <c r="V8943" i="3"/>
  <c r="V8944" i="3"/>
  <c r="V8945" i="3"/>
  <c r="V8946" i="3"/>
  <c r="V8947" i="3"/>
  <c r="V8948" i="3"/>
  <c r="V8949" i="3"/>
  <c r="V8950" i="3"/>
  <c r="V8951" i="3"/>
  <c r="V8952" i="3"/>
  <c r="V8953" i="3"/>
  <c r="V8954" i="3"/>
  <c r="V8955" i="3"/>
  <c r="V8956" i="3"/>
  <c r="V8957" i="3"/>
  <c r="V8958" i="3"/>
  <c r="V8959" i="3"/>
  <c r="V8960" i="3"/>
  <c r="V8961" i="3"/>
  <c r="V8962" i="3"/>
  <c r="V8963" i="3"/>
  <c r="V8964" i="3"/>
  <c r="V8965" i="3"/>
  <c r="V8966" i="3"/>
  <c r="V8967" i="3"/>
  <c r="V8968" i="3"/>
  <c r="V8969" i="3"/>
  <c r="V8970" i="3"/>
  <c r="V8971" i="3"/>
  <c r="V8972" i="3"/>
  <c r="V8973" i="3"/>
  <c r="V8974" i="3"/>
  <c r="V8975" i="3"/>
  <c r="V8976" i="3"/>
  <c r="V8977" i="3"/>
  <c r="V8978" i="3"/>
  <c r="V8979" i="3"/>
  <c r="V8980" i="3"/>
  <c r="V8981" i="3"/>
  <c r="V8982" i="3"/>
  <c r="V8983" i="3"/>
  <c r="V8984" i="3"/>
  <c r="V8985" i="3"/>
  <c r="V8986" i="3"/>
  <c r="V8987" i="3"/>
  <c r="V8988" i="3"/>
  <c r="V8989" i="3"/>
  <c r="V8990" i="3"/>
  <c r="V8991" i="3"/>
  <c r="V8992" i="3"/>
  <c r="V8993" i="3"/>
  <c r="V8994" i="3"/>
  <c r="V8995" i="3"/>
  <c r="V8996" i="3"/>
  <c r="V8997" i="3"/>
  <c r="V8998" i="3"/>
  <c r="V8999" i="3"/>
  <c r="V9000" i="3"/>
  <c r="V9001" i="3"/>
  <c r="V9002" i="3"/>
  <c r="V9003" i="3"/>
  <c r="V9004" i="3"/>
  <c r="V9005" i="3"/>
  <c r="V9006" i="3"/>
  <c r="V9007" i="3"/>
  <c r="V9008" i="3"/>
  <c r="V9009" i="3"/>
  <c r="V9010" i="3"/>
  <c r="V9011" i="3"/>
  <c r="V9012" i="3"/>
  <c r="V9013" i="3"/>
  <c r="V9014" i="3"/>
  <c r="V9015" i="3"/>
  <c r="V9016" i="3"/>
  <c r="V9017" i="3"/>
  <c r="V9018" i="3"/>
  <c r="V9019" i="3"/>
  <c r="V9020" i="3"/>
  <c r="V9021" i="3"/>
  <c r="V9022" i="3"/>
  <c r="V9023" i="3"/>
  <c r="V9024" i="3"/>
  <c r="V9025" i="3"/>
  <c r="V9026" i="3"/>
  <c r="V9027" i="3"/>
  <c r="V9028" i="3"/>
  <c r="V9029" i="3"/>
  <c r="V9030" i="3"/>
  <c r="V9031" i="3"/>
  <c r="V9032" i="3"/>
  <c r="V9033" i="3"/>
  <c r="V9034" i="3"/>
  <c r="V9035" i="3"/>
  <c r="V9036" i="3"/>
  <c r="V9037" i="3"/>
  <c r="V9038" i="3"/>
  <c r="V9039" i="3"/>
  <c r="V9040" i="3"/>
  <c r="V9041" i="3"/>
  <c r="V9042" i="3"/>
  <c r="V9043" i="3"/>
  <c r="V9044" i="3"/>
  <c r="V9045" i="3"/>
  <c r="V9046" i="3"/>
  <c r="V9047" i="3"/>
  <c r="V9048" i="3"/>
  <c r="V9049" i="3"/>
  <c r="V9050" i="3"/>
  <c r="V9051" i="3"/>
  <c r="V9052" i="3"/>
  <c r="V9053" i="3"/>
  <c r="V9054" i="3"/>
  <c r="V9055" i="3"/>
  <c r="V9056" i="3"/>
  <c r="V9057" i="3"/>
  <c r="V9058" i="3"/>
  <c r="V9059" i="3"/>
  <c r="V9060" i="3"/>
  <c r="V9061" i="3"/>
  <c r="V9062" i="3"/>
  <c r="V9063" i="3"/>
  <c r="V9064" i="3"/>
  <c r="V9065" i="3"/>
  <c r="V9066" i="3"/>
  <c r="V9067" i="3"/>
  <c r="V9068" i="3"/>
  <c r="V9069" i="3"/>
  <c r="V9070" i="3"/>
  <c r="V9071" i="3"/>
  <c r="V9072" i="3"/>
  <c r="V9073" i="3"/>
  <c r="V9074" i="3"/>
  <c r="V9075" i="3"/>
  <c r="V9076" i="3"/>
  <c r="V9077" i="3"/>
  <c r="V9078" i="3"/>
  <c r="V9079" i="3"/>
  <c r="V9080" i="3"/>
  <c r="V9081" i="3"/>
  <c r="V9082" i="3"/>
  <c r="V9083" i="3"/>
  <c r="V9084" i="3"/>
  <c r="V9085" i="3"/>
  <c r="V9086" i="3"/>
  <c r="V9087" i="3"/>
  <c r="V9088" i="3"/>
  <c r="V9089" i="3"/>
  <c r="V9090" i="3"/>
  <c r="V9091" i="3"/>
  <c r="V9092" i="3"/>
  <c r="V9093" i="3"/>
  <c r="V9094" i="3"/>
  <c r="V9095" i="3"/>
  <c r="V9096" i="3"/>
  <c r="V9097" i="3"/>
  <c r="V9098" i="3"/>
  <c r="V9099" i="3"/>
  <c r="V9100" i="3"/>
  <c r="V9101" i="3"/>
  <c r="V9102" i="3"/>
  <c r="V9103" i="3"/>
  <c r="V9104" i="3"/>
  <c r="V9105" i="3"/>
  <c r="V9106" i="3"/>
  <c r="V9107" i="3"/>
  <c r="V9108" i="3"/>
  <c r="V9109" i="3"/>
  <c r="V9110" i="3"/>
  <c r="V9111" i="3"/>
  <c r="V9112" i="3"/>
  <c r="V9113" i="3"/>
  <c r="V9114" i="3"/>
  <c r="V9115" i="3"/>
  <c r="V9116" i="3"/>
  <c r="V9117" i="3"/>
  <c r="V9118" i="3"/>
  <c r="V9119" i="3"/>
  <c r="V9120" i="3"/>
  <c r="V9121" i="3"/>
  <c r="V9122" i="3"/>
  <c r="V9123" i="3"/>
  <c r="V9124" i="3"/>
  <c r="V9125" i="3"/>
  <c r="V9126" i="3"/>
  <c r="V9127" i="3"/>
  <c r="V9128" i="3"/>
  <c r="V9129" i="3"/>
  <c r="V9130" i="3"/>
  <c r="V9131" i="3"/>
  <c r="V9132" i="3"/>
  <c r="V9133" i="3"/>
  <c r="V9134" i="3"/>
  <c r="V9135" i="3"/>
  <c r="V9136" i="3"/>
  <c r="V9137" i="3"/>
  <c r="V9138" i="3"/>
  <c r="V9139" i="3"/>
  <c r="V9140" i="3"/>
  <c r="V9141" i="3"/>
  <c r="V9142" i="3"/>
  <c r="V9143" i="3"/>
  <c r="V9144" i="3"/>
  <c r="V9145" i="3"/>
  <c r="V9146" i="3"/>
  <c r="V9147" i="3"/>
  <c r="V9148" i="3"/>
  <c r="V9149" i="3"/>
  <c r="V9150" i="3"/>
  <c r="V9151" i="3"/>
  <c r="V9152" i="3"/>
  <c r="V9153" i="3"/>
  <c r="V9154" i="3"/>
  <c r="V9155" i="3"/>
  <c r="V9156" i="3"/>
  <c r="V9157" i="3"/>
  <c r="V9158" i="3"/>
  <c r="V9159" i="3"/>
  <c r="V9160" i="3"/>
  <c r="V9161" i="3"/>
  <c r="V9162" i="3"/>
  <c r="V9163" i="3"/>
  <c r="V9164" i="3"/>
  <c r="V9165" i="3"/>
  <c r="V9166" i="3"/>
  <c r="V9167" i="3"/>
  <c r="V9168" i="3"/>
  <c r="V9169" i="3"/>
  <c r="V9170" i="3"/>
  <c r="V9171" i="3"/>
  <c r="V9172" i="3"/>
  <c r="V9173" i="3"/>
  <c r="V9174" i="3"/>
  <c r="V9175" i="3"/>
  <c r="V9176" i="3"/>
  <c r="V9177" i="3"/>
  <c r="V9178" i="3"/>
  <c r="V9179" i="3"/>
  <c r="V9180" i="3"/>
  <c r="V9181" i="3"/>
  <c r="V9182" i="3"/>
  <c r="V9183" i="3"/>
  <c r="V9184" i="3"/>
  <c r="V9185" i="3"/>
  <c r="V9186" i="3"/>
  <c r="V9187" i="3"/>
  <c r="V9188" i="3"/>
  <c r="V9189" i="3"/>
  <c r="V9190" i="3"/>
  <c r="V9191" i="3"/>
  <c r="V9192" i="3"/>
  <c r="V9193" i="3"/>
  <c r="V9194" i="3"/>
  <c r="V9195" i="3"/>
  <c r="V9196" i="3"/>
  <c r="V9197" i="3"/>
  <c r="V9198" i="3"/>
  <c r="V9199" i="3"/>
  <c r="V9200" i="3"/>
  <c r="V9201" i="3"/>
  <c r="V9202" i="3"/>
  <c r="V9203" i="3"/>
  <c r="V9204" i="3"/>
  <c r="V9205" i="3"/>
  <c r="V9206" i="3"/>
  <c r="V9207" i="3"/>
  <c r="V9208" i="3"/>
  <c r="V9209" i="3"/>
  <c r="V9210" i="3"/>
  <c r="V9211" i="3"/>
  <c r="V9212" i="3"/>
  <c r="V9213" i="3"/>
  <c r="V9214" i="3"/>
  <c r="V9215" i="3"/>
  <c r="V9216" i="3"/>
  <c r="V9217" i="3"/>
  <c r="V9218" i="3"/>
  <c r="V9219" i="3"/>
  <c r="V9220" i="3"/>
  <c r="V9221" i="3"/>
  <c r="V9222" i="3"/>
  <c r="V9223" i="3"/>
  <c r="V9224" i="3"/>
  <c r="V9225" i="3"/>
  <c r="V9226" i="3"/>
  <c r="V9227" i="3"/>
  <c r="V9228" i="3"/>
  <c r="V9229" i="3"/>
  <c r="V9230" i="3"/>
  <c r="V9231" i="3"/>
  <c r="V9232" i="3"/>
  <c r="V9233" i="3"/>
  <c r="V9234" i="3"/>
  <c r="V9235" i="3"/>
  <c r="V9236" i="3"/>
  <c r="V9237" i="3"/>
  <c r="V9238" i="3"/>
  <c r="V9239" i="3"/>
  <c r="V9240" i="3"/>
  <c r="V9241" i="3"/>
  <c r="V9242" i="3"/>
  <c r="V9243" i="3"/>
  <c r="V9244" i="3"/>
  <c r="V9245" i="3"/>
  <c r="V9246" i="3"/>
  <c r="V9247" i="3"/>
  <c r="V9248" i="3"/>
  <c r="V9249" i="3"/>
  <c r="V9250" i="3"/>
  <c r="V9251" i="3"/>
  <c r="V9252" i="3"/>
  <c r="V9253" i="3"/>
  <c r="V9254" i="3"/>
  <c r="V9255" i="3"/>
  <c r="V9256" i="3"/>
  <c r="V9257" i="3"/>
  <c r="V9258" i="3"/>
  <c r="V9259" i="3"/>
  <c r="V9260" i="3"/>
  <c r="V9261" i="3"/>
  <c r="V9262" i="3"/>
  <c r="V9263" i="3"/>
  <c r="V9264" i="3"/>
  <c r="V9265" i="3"/>
  <c r="V9266" i="3"/>
  <c r="V9267" i="3"/>
  <c r="V9268" i="3"/>
  <c r="V9269" i="3"/>
  <c r="V9270" i="3"/>
  <c r="V9271" i="3"/>
  <c r="V9272" i="3"/>
  <c r="V9273" i="3"/>
  <c r="V9274" i="3"/>
  <c r="V9275" i="3"/>
  <c r="V9276" i="3"/>
  <c r="V9277" i="3"/>
  <c r="V9278" i="3"/>
  <c r="V9279" i="3"/>
  <c r="V9280" i="3"/>
  <c r="V9281" i="3"/>
  <c r="V9282" i="3"/>
  <c r="V9283" i="3"/>
  <c r="V9284" i="3"/>
  <c r="V9285" i="3"/>
  <c r="V9286" i="3"/>
  <c r="V9287" i="3"/>
  <c r="V9288" i="3"/>
  <c r="V9289" i="3"/>
  <c r="V9290" i="3"/>
  <c r="V9291" i="3"/>
  <c r="V9292" i="3"/>
  <c r="V9293" i="3"/>
  <c r="V9294" i="3"/>
  <c r="V9295" i="3"/>
  <c r="V9296" i="3"/>
  <c r="V9297" i="3"/>
  <c r="V9298" i="3"/>
  <c r="V9299" i="3"/>
  <c r="V9300" i="3"/>
  <c r="V9301" i="3"/>
  <c r="V9302" i="3"/>
  <c r="V9303" i="3"/>
  <c r="V9304" i="3"/>
  <c r="V9305" i="3"/>
  <c r="V9306" i="3"/>
  <c r="V9307" i="3"/>
  <c r="V9308" i="3"/>
  <c r="V9309" i="3"/>
  <c r="V9310" i="3"/>
  <c r="V9311" i="3"/>
  <c r="V9312" i="3"/>
  <c r="V9313" i="3"/>
  <c r="V9314" i="3"/>
  <c r="V9315" i="3"/>
  <c r="V9316" i="3"/>
  <c r="V9317" i="3"/>
  <c r="V9318" i="3"/>
  <c r="V9319" i="3"/>
  <c r="V9320" i="3"/>
  <c r="V9321" i="3"/>
  <c r="V9322" i="3"/>
  <c r="V9323" i="3"/>
  <c r="V9324" i="3"/>
  <c r="V9325" i="3"/>
  <c r="V9326" i="3"/>
  <c r="V9327" i="3"/>
  <c r="V9328" i="3"/>
  <c r="V9329" i="3"/>
  <c r="V9330" i="3"/>
  <c r="V9331" i="3"/>
  <c r="V9332" i="3"/>
  <c r="V9333" i="3"/>
  <c r="V9334" i="3"/>
  <c r="V9335" i="3"/>
  <c r="V9336" i="3"/>
  <c r="V9337" i="3"/>
  <c r="V9338" i="3"/>
  <c r="V9339" i="3"/>
  <c r="V9340" i="3"/>
  <c r="V9341" i="3"/>
  <c r="V9342" i="3"/>
  <c r="V9343" i="3"/>
  <c r="V9344" i="3"/>
  <c r="V9345" i="3"/>
  <c r="V9346" i="3"/>
  <c r="V9347" i="3"/>
  <c r="V9348" i="3"/>
  <c r="V9349" i="3"/>
  <c r="V9350" i="3"/>
  <c r="V9351" i="3"/>
  <c r="V9352" i="3"/>
  <c r="V9353" i="3"/>
  <c r="V9354" i="3"/>
  <c r="V9355" i="3"/>
  <c r="V9356" i="3"/>
  <c r="V9357" i="3"/>
  <c r="V9358" i="3"/>
  <c r="V9359" i="3"/>
  <c r="V9360" i="3"/>
  <c r="V9361" i="3"/>
  <c r="V9362" i="3"/>
  <c r="V9363" i="3"/>
  <c r="V9364" i="3"/>
  <c r="V9365" i="3"/>
  <c r="V9366" i="3"/>
  <c r="V9367" i="3"/>
  <c r="V9368" i="3"/>
  <c r="V9369" i="3"/>
  <c r="V9370" i="3"/>
  <c r="V9371" i="3"/>
  <c r="V9372" i="3"/>
  <c r="V9373" i="3"/>
  <c r="V9374" i="3"/>
  <c r="V9375" i="3"/>
  <c r="V9376" i="3"/>
  <c r="V9377" i="3"/>
  <c r="V9378" i="3"/>
  <c r="V9379" i="3"/>
  <c r="V9380" i="3"/>
  <c r="V9381" i="3"/>
  <c r="V9382" i="3"/>
  <c r="V9383" i="3"/>
  <c r="V9384" i="3"/>
  <c r="V9385" i="3"/>
  <c r="V9386" i="3"/>
  <c r="V9387" i="3"/>
  <c r="V9388" i="3"/>
  <c r="V9389" i="3"/>
  <c r="V9390" i="3"/>
  <c r="V9391" i="3"/>
  <c r="V9392" i="3"/>
  <c r="V9393" i="3"/>
  <c r="V9394" i="3"/>
  <c r="V9395" i="3"/>
  <c r="V9396" i="3"/>
  <c r="V9397" i="3"/>
  <c r="V9398" i="3"/>
  <c r="V9399" i="3"/>
  <c r="V9400" i="3"/>
  <c r="V9401" i="3"/>
  <c r="V9402" i="3"/>
  <c r="V9403" i="3"/>
  <c r="V9404" i="3"/>
  <c r="V9405" i="3"/>
  <c r="V9406" i="3"/>
  <c r="V9407" i="3"/>
  <c r="V9408" i="3"/>
  <c r="V9409" i="3"/>
  <c r="V9410" i="3"/>
  <c r="V9411" i="3"/>
  <c r="V9412" i="3"/>
  <c r="V9413" i="3"/>
  <c r="V9414" i="3"/>
  <c r="V9415" i="3"/>
  <c r="V9416" i="3"/>
  <c r="V9417" i="3"/>
  <c r="V9418" i="3"/>
  <c r="V9419" i="3"/>
  <c r="V9420" i="3"/>
  <c r="V9421" i="3"/>
  <c r="V9422" i="3"/>
  <c r="V9423" i="3"/>
  <c r="V9424" i="3"/>
  <c r="V9425" i="3"/>
  <c r="V9426" i="3"/>
  <c r="V9427" i="3"/>
  <c r="V9428" i="3"/>
  <c r="V9429" i="3"/>
  <c r="V9430" i="3"/>
  <c r="V9431" i="3"/>
  <c r="V9432" i="3"/>
  <c r="V9433" i="3"/>
  <c r="V9434" i="3"/>
  <c r="V9435" i="3"/>
  <c r="V9436" i="3"/>
  <c r="V9437" i="3"/>
  <c r="V9438" i="3"/>
  <c r="V9439" i="3"/>
  <c r="V9440" i="3"/>
  <c r="V9441" i="3"/>
  <c r="V9442" i="3"/>
  <c r="V9443" i="3"/>
  <c r="V9444" i="3"/>
  <c r="V9445" i="3"/>
  <c r="V9446" i="3"/>
  <c r="V9447" i="3"/>
  <c r="V9448" i="3"/>
  <c r="V9449" i="3"/>
  <c r="V9450" i="3"/>
  <c r="V9451" i="3"/>
  <c r="V9452" i="3"/>
  <c r="V9453" i="3"/>
  <c r="V9454" i="3"/>
  <c r="V9455" i="3"/>
  <c r="V9456" i="3"/>
  <c r="V9457" i="3"/>
  <c r="V9458" i="3"/>
  <c r="V9459" i="3"/>
  <c r="V9460" i="3"/>
  <c r="V9461" i="3"/>
  <c r="V9462" i="3"/>
  <c r="V9463" i="3"/>
  <c r="V9464" i="3"/>
  <c r="V9465" i="3"/>
  <c r="V9466" i="3"/>
  <c r="V9467" i="3"/>
  <c r="V9468" i="3"/>
  <c r="V9469" i="3"/>
  <c r="V9470" i="3"/>
  <c r="V9471" i="3"/>
  <c r="V9472" i="3"/>
  <c r="V9473" i="3"/>
  <c r="V9474" i="3"/>
  <c r="V9475" i="3"/>
  <c r="V9476" i="3"/>
  <c r="V9477" i="3"/>
  <c r="V9478" i="3"/>
  <c r="V9479" i="3"/>
  <c r="V9480" i="3"/>
  <c r="V9481" i="3"/>
  <c r="V9482" i="3"/>
  <c r="V9483" i="3"/>
  <c r="V9484" i="3"/>
  <c r="V9485" i="3"/>
  <c r="V9486" i="3"/>
  <c r="V9487" i="3"/>
  <c r="V9488" i="3"/>
  <c r="V9489" i="3"/>
  <c r="V9490" i="3"/>
  <c r="V9491" i="3"/>
  <c r="V9492" i="3"/>
  <c r="V9493" i="3"/>
  <c r="V9494" i="3"/>
  <c r="V9495" i="3"/>
  <c r="V9496" i="3"/>
  <c r="V9497" i="3"/>
  <c r="V9498" i="3"/>
  <c r="V9499" i="3"/>
  <c r="V9500" i="3"/>
  <c r="V9501" i="3"/>
  <c r="V9502" i="3"/>
  <c r="V9503" i="3"/>
  <c r="V9504" i="3"/>
  <c r="V9505" i="3"/>
  <c r="V9506" i="3"/>
  <c r="V9507" i="3"/>
  <c r="V9508" i="3"/>
  <c r="V9509" i="3"/>
  <c r="V9510" i="3"/>
  <c r="V9511" i="3"/>
  <c r="V9512" i="3"/>
  <c r="V9513" i="3"/>
  <c r="V9514" i="3"/>
  <c r="V9515" i="3"/>
  <c r="V9516" i="3"/>
  <c r="V9517" i="3"/>
  <c r="V9518" i="3"/>
  <c r="V9519" i="3"/>
  <c r="V9520" i="3"/>
  <c r="V9521" i="3"/>
  <c r="V9522" i="3"/>
  <c r="V9523" i="3"/>
  <c r="V9524" i="3"/>
  <c r="V9525" i="3"/>
  <c r="V9526" i="3"/>
  <c r="V9527" i="3"/>
  <c r="V9528" i="3"/>
  <c r="V9529" i="3"/>
  <c r="V9530" i="3"/>
  <c r="V9531" i="3"/>
  <c r="V9532" i="3"/>
  <c r="V9533" i="3"/>
  <c r="V9534" i="3"/>
  <c r="V9535" i="3"/>
  <c r="V9536" i="3"/>
  <c r="V9537" i="3"/>
  <c r="V9538" i="3"/>
  <c r="V9539" i="3"/>
  <c r="V9540" i="3"/>
  <c r="V9541" i="3"/>
  <c r="V9542" i="3"/>
  <c r="V9543" i="3"/>
  <c r="V9544" i="3"/>
  <c r="V9545" i="3"/>
  <c r="V9546" i="3"/>
  <c r="V9547" i="3"/>
  <c r="V9548" i="3"/>
  <c r="V9549" i="3"/>
  <c r="V9550" i="3"/>
  <c r="V9551" i="3"/>
  <c r="V9552" i="3"/>
  <c r="V9553" i="3"/>
  <c r="V9554" i="3"/>
  <c r="V9555" i="3"/>
  <c r="V9556" i="3"/>
  <c r="V9557" i="3"/>
  <c r="V9558" i="3"/>
  <c r="V9559" i="3"/>
  <c r="V9560" i="3"/>
  <c r="V9561" i="3"/>
  <c r="V9562" i="3"/>
  <c r="V9563" i="3"/>
  <c r="V9564" i="3"/>
  <c r="V9565" i="3"/>
  <c r="V9566" i="3"/>
  <c r="V9567" i="3"/>
  <c r="V9568" i="3"/>
  <c r="V9569" i="3"/>
  <c r="V9570" i="3"/>
  <c r="V9571" i="3"/>
  <c r="V9572" i="3"/>
  <c r="V9573" i="3"/>
  <c r="V9574" i="3"/>
  <c r="V9575" i="3"/>
  <c r="V9576" i="3"/>
  <c r="V9577" i="3"/>
  <c r="V9578" i="3"/>
  <c r="V9579" i="3"/>
  <c r="V9580" i="3"/>
  <c r="V9581" i="3"/>
  <c r="V9582" i="3"/>
  <c r="V9583" i="3"/>
  <c r="V9584" i="3"/>
  <c r="V9585" i="3"/>
  <c r="V9586" i="3"/>
  <c r="V9587" i="3"/>
  <c r="V9588" i="3"/>
  <c r="V9589" i="3"/>
  <c r="V9590" i="3"/>
  <c r="V9591" i="3"/>
  <c r="V9592" i="3"/>
  <c r="V9593" i="3"/>
  <c r="V9594" i="3"/>
  <c r="V9595" i="3"/>
  <c r="V9596" i="3"/>
  <c r="V9597" i="3"/>
  <c r="V9598" i="3"/>
  <c r="V9599" i="3"/>
  <c r="V9600" i="3"/>
  <c r="V9601" i="3"/>
  <c r="V9602" i="3"/>
  <c r="V9603" i="3"/>
  <c r="V9604" i="3"/>
  <c r="V9605" i="3"/>
  <c r="V9606" i="3"/>
  <c r="V9607" i="3"/>
  <c r="V9608" i="3"/>
  <c r="V9609" i="3"/>
  <c r="V9610" i="3"/>
  <c r="V9611" i="3"/>
  <c r="V9612" i="3"/>
  <c r="V9613" i="3"/>
  <c r="V9614" i="3"/>
  <c r="V9615" i="3"/>
  <c r="V9616" i="3"/>
  <c r="V9617" i="3"/>
  <c r="V9618" i="3"/>
  <c r="V9619" i="3"/>
  <c r="V9620" i="3"/>
  <c r="V9621" i="3"/>
  <c r="V9622" i="3"/>
  <c r="V9623" i="3"/>
  <c r="V9624" i="3"/>
  <c r="V9625" i="3"/>
  <c r="V9626" i="3"/>
  <c r="V9627" i="3"/>
  <c r="V9628" i="3"/>
  <c r="V9629" i="3"/>
  <c r="V9630" i="3"/>
  <c r="V9631" i="3"/>
  <c r="V9632" i="3"/>
  <c r="V9633" i="3"/>
  <c r="V9634" i="3"/>
  <c r="V9635" i="3"/>
  <c r="V9636" i="3"/>
  <c r="V9637" i="3"/>
  <c r="V9638" i="3"/>
  <c r="V9639" i="3"/>
  <c r="V9640" i="3"/>
  <c r="V9641" i="3"/>
  <c r="V9642" i="3"/>
  <c r="V9643" i="3"/>
  <c r="V9644" i="3"/>
  <c r="V9645" i="3"/>
  <c r="V9646" i="3"/>
  <c r="V9647" i="3"/>
  <c r="V9648" i="3"/>
  <c r="V9649" i="3"/>
  <c r="V9650" i="3"/>
  <c r="V9651" i="3"/>
  <c r="V9652" i="3"/>
  <c r="V9653" i="3"/>
  <c r="V9654" i="3"/>
  <c r="V9655" i="3"/>
  <c r="V9656" i="3"/>
  <c r="V9657" i="3"/>
  <c r="V9658" i="3"/>
  <c r="V9659" i="3"/>
  <c r="V9660" i="3"/>
  <c r="V9661" i="3"/>
  <c r="V9662" i="3"/>
  <c r="V9663" i="3"/>
  <c r="V9664" i="3"/>
  <c r="V9665" i="3"/>
  <c r="V9666" i="3"/>
  <c r="V9667" i="3"/>
  <c r="V9668" i="3"/>
  <c r="V9669" i="3"/>
  <c r="V9670" i="3"/>
  <c r="V9671" i="3"/>
  <c r="V9672" i="3"/>
  <c r="V9673" i="3"/>
  <c r="V9674" i="3"/>
  <c r="V9675" i="3"/>
  <c r="V9676" i="3"/>
  <c r="V9677" i="3"/>
  <c r="V9678" i="3"/>
  <c r="V9679" i="3"/>
  <c r="V9680" i="3"/>
  <c r="V9681" i="3"/>
  <c r="V9682" i="3"/>
  <c r="V9683" i="3"/>
  <c r="V9684" i="3"/>
  <c r="V9685" i="3"/>
  <c r="V9686" i="3"/>
  <c r="V9687" i="3"/>
  <c r="V9688" i="3"/>
  <c r="V9689" i="3"/>
  <c r="V9690" i="3"/>
  <c r="V9691" i="3"/>
  <c r="V9692" i="3"/>
  <c r="V9693" i="3"/>
  <c r="V9694" i="3"/>
  <c r="V9695" i="3"/>
  <c r="V9696" i="3"/>
  <c r="V9697" i="3"/>
  <c r="V9698" i="3"/>
  <c r="V9699" i="3"/>
  <c r="V9700" i="3"/>
  <c r="V9701" i="3"/>
  <c r="V9702" i="3"/>
  <c r="V9703" i="3"/>
  <c r="V9704" i="3"/>
  <c r="V9705" i="3"/>
  <c r="V9706" i="3"/>
  <c r="V9707" i="3"/>
  <c r="V9708" i="3"/>
  <c r="V9709" i="3"/>
  <c r="V9710" i="3"/>
  <c r="V9711" i="3"/>
  <c r="V9712" i="3"/>
  <c r="V9713" i="3"/>
  <c r="V9714" i="3"/>
  <c r="V9715" i="3"/>
  <c r="V9716" i="3"/>
  <c r="V9717" i="3"/>
  <c r="V9718" i="3"/>
  <c r="V9719" i="3"/>
  <c r="V9720" i="3"/>
  <c r="V9721" i="3"/>
  <c r="V9722" i="3"/>
  <c r="V9723" i="3"/>
  <c r="V9724" i="3"/>
  <c r="V9725" i="3"/>
  <c r="V9726" i="3"/>
  <c r="V9727" i="3"/>
  <c r="V9728" i="3"/>
  <c r="V9729" i="3"/>
  <c r="V9730" i="3"/>
  <c r="V9731" i="3"/>
  <c r="V9732" i="3"/>
  <c r="V9733" i="3"/>
  <c r="V9734" i="3"/>
  <c r="V9735" i="3"/>
  <c r="V9736" i="3"/>
  <c r="V9737" i="3"/>
  <c r="V9738" i="3"/>
  <c r="V9739" i="3"/>
  <c r="V9740" i="3"/>
  <c r="V9741" i="3"/>
  <c r="V9742" i="3"/>
  <c r="V9743" i="3"/>
  <c r="V9744" i="3"/>
  <c r="V9745" i="3"/>
  <c r="V9746" i="3"/>
  <c r="V9747" i="3"/>
  <c r="V9748" i="3"/>
  <c r="V9749" i="3"/>
  <c r="V9750" i="3"/>
  <c r="V9751" i="3"/>
  <c r="V9752" i="3"/>
  <c r="V9753" i="3"/>
  <c r="V9754" i="3"/>
  <c r="V9755" i="3"/>
  <c r="V9756" i="3"/>
  <c r="V9757" i="3"/>
  <c r="V9758" i="3"/>
  <c r="V9759" i="3"/>
  <c r="V9760" i="3"/>
  <c r="V9761" i="3"/>
  <c r="V9762" i="3"/>
  <c r="V9763" i="3"/>
  <c r="V9764" i="3"/>
  <c r="V9765" i="3"/>
  <c r="V9766" i="3"/>
  <c r="V9767" i="3"/>
  <c r="V9768" i="3"/>
  <c r="V9769" i="3"/>
  <c r="V9770" i="3"/>
  <c r="V9771" i="3"/>
  <c r="V9772" i="3"/>
  <c r="V9773" i="3"/>
  <c r="V9774" i="3"/>
  <c r="V9775" i="3"/>
  <c r="V9776" i="3"/>
  <c r="V9777" i="3"/>
  <c r="V9778" i="3"/>
  <c r="V9779" i="3"/>
  <c r="V9780" i="3"/>
  <c r="V9781" i="3"/>
  <c r="V9782" i="3"/>
  <c r="V9783" i="3"/>
  <c r="V9784" i="3"/>
  <c r="V9785" i="3"/>
  <c r="V9786" i="3"/>
  <c r="V9787" i="3"/>
  <c r="V9788" i="3"/>
  <c r="V9789" i="3"/>
  <c r="V9790" i="3"/>
  <c r="V9791" i="3"/>
  <c r="V9792" i="3"/>
  <c r="V9793" i="3"/>
  <c r="V9794" i="3"/>
  <c r="V9795" i="3"/>
  <c r="V9796" i="3"/>
  <c r="V9797" i="3"/>
  <c r="V9798" i="3"/>
  <c r="V9799" i="3"/>
  <c r="V9800" i="3"/>
  <c r="V9801" i="3"/>
  <c r="V9802" i="3"/>
  <c r="V9803" i="3"/>
  <c r="V9804" i="3"/>
  <c r="V9805" i="3"/>
  <c r="V9806" i="3"/>
  <c r="V9807" i="3"/>
  <c r="V9808" i="3"/>
  <c r="V9809" i="3"/>
  <c r="V9810" i="3"/>
  <c r="V9811" i="3"/>
  <c r="V9812" i="3"/>
  <c r="V9813" i="3"/>
  <c r="V9814" i="3"/>
  <c r="V9815" i="3"/>
  <c r="V9816" i="3"/>
  <c r="V9817" i="3"/>
  <c r="V9818" i="3"/>
  <c r="V9819" i="3"/>
  <c r="V9820" i="3"/>
  <c r="V9821" i="3"/>
  <c r="V9822" i="3"/>
  <c r="V9823" i="3"/>
  <c r="V9824" i="3"/>
  <c r="V9825" i="3"/>
  <c r="V9826" i="3"/>
  <c r="V9827" i="3"/>
  <c r="V9828" i="3"/>
  <c r="V9829" i="3"/>
  <c r="V9830" i="3"/>
  <c r="V9831" i="3"/>
  <c r="V9832" i="3"/>
  <c r="V9833" i="3"/>
  <c r="V9834" i="3"/>
  <c r="V9835" i="3"/>
  <c r="V9836" i="3"/>
  <c r="V9837" i="3"/>
  <c r="V9838" i="3"/>
  <c r="V9839" i="3"/>
  <c r="V9840" i="3"/>
  <c r="V9841" i="3"/>
  <c r="V9842" i="3"/>
  <c r="V9843" i="3"/>
  <c r="V9844" i="3"/>
  <c r="V9845" i="3"/>
  <c r="V9846" i="3"/>
  <c r="V9847" i="3"/>
  <c r="V9848" i="3"/>
  <c r="V9849" i="3"/>
  <c r="V9850" i="3"/>
  <c r="V9851" i="3"/>
  <c r="V9852" i="3"/>
  <c r="V9853" i="3"/>
  <c r="V9854" i="3"/>
  <c r="V9855" i="3"/>
  <c r="V9856" i="3"/>
  <c r="V9857" i="3"/>
  <c r="V9858" i="3"/>
  <c r="V9859" i="3"/>
  <c r="V9860" i="3"/>
  <c r="V9861" i="3"/>
  <c r="V9862" i="3"/>
  <c r="V9863" i="3"/>
  <c r="V9864" i="3"/>
  <c r="V9865" i="3"/>
  <c r="V9866" i="3"/>
  <c r="V9867" i="3"/>
  <c r="V9868" i="3"/>
  <c r="V9869" i="3"/>
  <c r="V9870" i="3"/>
  <c r="V9871" i="3"/>
  <c r="V9872" i="3"/>
  <c r="V9873" i="3"/>
  <c r="V9874" i="3"/>
  <c r="V9875" i="3"/>
  <c r="V9876" i="3"/>
  <c r="V9877" i="3"/>
  <c r="V9878" i="3"/>
  <c r="V9879" i="3"/>
  <c r="V9880" i="3"/>
  <c r="V9881" i="3"/>
  <c r="V9882" i="3"/>
  <c r="V9883" i="3"/>
  <c r="V9884" i="3"/>
  <c r="V9885" i="3"/>
  <c r="V9886" i="3"/>
  <c r="V9887" i="3"/>
  <c r="V9888" i="3"/>
  <c r="V9889" i="3"/>
  <c r="V9890" i="3"/>
  <c r="V9891" i="3"/>
  <c r="V9892" i="3"/>
  <c r="V9893" i="3"/>
  <c r="V9894" i="3"/>
  <c r="V9895" i="3"/>
  <c r="V9896" i="3"/>
  <c r="V9897" i="3"/>
  <c r="V9898" i="3"/>
  <c r="V9899" i="3"/>
  <c r="V9900" i="3"/>
  <c r="V9901" i="3"/>
  <c r="V9902" i="3"/>
  <c r="V9903" i="3"/>
  <c r="V9904" i="3"/>
  <c r="V9905" i="3"/>
  <c r="V9906" i="3"/>
  <c r="V9907" i="3"/>
  <c r="V9908" i="3"/>
  <c r="V9909" i="3"/>
  <c r="V9910" i="3"/>
  <c r="V9911" i="3"/>
  <c r="V9912" i="3"/>
  <c r="V9913" i="3"/>
  <c r="V9914" i="3"/>
  <c r="V9915" i="3"/>
  <c r="V9916" i="3"/>
  <c r="V9917" i="3"/>
  <c r="V9918" i="3"/>
  <c r="V9919" i="3"/>
  <c r="V9920" i="3"/>
  <c r="V9921" i="3"/>
  <c r="V9922" i="3"/>
  <c r="V9923" i="3"/>
  <c r="V9924" i="3"/>
  <c r="V9925" i="3"/>
  <c r="V9926" i="3"/>
  <c r="V9927" i="3"/>
  <c r="V9928" i="3"/>
  <c r="V9929" i="3"/>
  <c r="V9930" i="3"/>
  <c r="V9931" i="3"/>
  <c r="V9932" i="3"/>
  <c r="V9933" i="3"/>
  <c r="V9934" i="3"/>
  <c r="V9935" i="3"/>
  <c r="V9936" i="3"/>
  <c r="V9937" i="3"/>
  <c r="V9938" i="3"/>
  <c r="V9939" i="3"/>
  <c r="V9940" i="3"/>
  <c r="V9941" i="3"/>
  <c r="V9942" i="3"/>
  <c r="V9943" i="3"/>
  <c r="V9944" i="3"/>
  <c r="V9945" i="3"/>
  <c r="V9946" i="3"/>
  <c r="V9947" i="3"/>
  <c r="V9948" i="3"/>
  <c r="V9949" i="3"/>
  <c r="V9950" i="3"/>
  <c r="V9951" i="3"/>
  <c r="V9952" i="3"/>
  <c r="V9953" i="3"/>
  <c r="V9954" i="3"/>
  <c r="V9955" i="3"/>
  <c r="V9956" i="3"/>
  <c r="V9957" i="3"/>
  <c r="V9958" i="3"/>
  <c r="V9959" i="3"/>
  <c r="V9960" i="3"/>
  <c r="V9961" i="3"/>
  <c r="V9962" i="3"/>
  <c r="V9963" i="3"/>
  <c r="V9964" i="3"/>
  <c r="V9965" i="3"/>
  <c r="V9966" i="3"/>
  <c r="V9967" i="3"/>
  <c r="V9968" i="3"/>
  <c r="V9969" i="3"/>
  <c r="V9970" i="3"/>
  <c r="V9971" i="3"/>
  <c r="V9972" i="3"/>
  <c r="V9973" i="3"/>
  <c r="V9974" i="3"/>
  <c r="V9975" i="3"/>
  <c r="V9976" i="3"/>
  <c r="V9977" i="3"/>
  <c r="V9978" i="3"/>
  <c r="V9979" i="3"/>
  <c r="V9980" i="3"/>
  <c r="V9981" i="3"/>
  <c r="V9982" i="3"/>
  <c r="V9983" i="3"/>
  <c r="V9984" i="3"/>
  <c r="V9985" i="3"/>
  <c r="V9986" i="3"/>
  <c r="V9987" i="3"/>
  <c r="V9988" i="3"/>
  <c r="V9989" i="3"/>
  <c r="V9990" i="3"/>
  <c r="V9991" i="3"/>
  <c r="V9992" i="3"/>
  <c r="V9993" i="3"/>
  <c r="V9994" i="3"/>
  <c r="V9995" i="3"/>
  <c r="V9996" i="3"/>
  <c r="V9997" i="3"/>
  <c r="V9998" i="3"/>
  <c r="V9999" i="3"/>
  <c r="V10000" i="3"/>
  <c r="V10001" i="3"/>
  <c r="V10002" i="3"/>
  <c r="V10003" i="3"/>
  <c r="V10004" i="3"/>
  <c r="V10005" i="3"/>
  <c r="V10006" i="3"/>
  <c r="V10007" i="3"/>
  <c r="V10008" i="3"/>
  <c r="V10009" i="3"/>
  <c r="V10010" i="3"/>
  <c r="V10011" i="3"/>
  <c r="V10012" i="3"/>
  <c r="V10013" i="3"/>
  <c r="V10014" i="3"/>
  <c r="V10015" i="3"/>
  <c r="V10016" i="3"/>
  <c r="V10017" i="3"/>
  <c r="V10018" i="3"/>
  <c r="V10019" i="3"/>
  <c r="V10020" i="3"/>
  <c r="V10021" i="3"/>
  <c r="V10022" i="3"/>
  <c r="V10023" i="3"/>
  <c r="V10024" i="3"/>
  <c r="V10025" i="3"/>
  <c r="V10026" i="3"/>
  <c r="V10027" i="3"/>
  <c r="V10028" i="3"/>
  <c r="V10029" i="3"/>
  <c r="V10030" i="3"/>
  <c r="V10031" i="3"/>
  <c r="V10032" i="3"/>
  <c r="V10033" i="3"/>
  <c r="V10034" i="3"/>
  <c r="V10035" i="3"/>
  <c r="V10036" i="3"/>
  <c r="V10037" i="3"/>
  <c r="V10038" i="3"/>
  <c r="V10039" i="3"/>
  <c r="V10040" i="3"/>
  <c r="V10041" i="3"/>
  <c r="V10042" i="3"/>
  <c r="V10043" i="3"/>
  <c r="V10044" i="3"/>
  <c r="V10045" i="3"/>
  <c r="V10046" i="3"/>
  <c r="V10047" i="3"/>
  <c r="V10048" i="3"/>
  <c r="V10049" i="3"/>
  <c r="V10050" i="3"/>
  <c r="V10051" i="3"/>
  <c r="V10052" i="3"/>
  <c r="V10053" i="3"/>
  <c r="V10054" i="3"/>
  <c r="V10055" i="3"/>
  <c r="V10056" i="3"/>
  <c r="V10057" i="3"/>
  <c r="V10058" i="3"/>
  <c r="V10059" i="3"/>
  <c r="V10060" i="3"/>
  <c r="V10061" i="3"/>
  <c r="V10062" i="3"/>
  <c r="V10063" i="3"/>
  <c r="V10064" i="3"/>
  <c r="V10065" i="3"/>
  <c r="V10066" i="3"/>
  <c r="V10067" i="3"/>
  <c r="V10068" i="3"/>
  <c r="V10069" i="3"/>
  <c r="V10070" i="3"/>
  <c r="V10071" i="3"/>
  <c r="V10072" i="3"/>
  <c r="V10073" i="3"/>
  <c r="V10074" i="3"/>
  <c r="V10075" i="3"/>
  <c r="V10076" i="3"/>
  <c r="V10077" i="3"/>
  <c r="V10078" i="3"/>
  <c r="V10079" i="3"/>
  <c r="V10080" i="3"/>
  <c r="V10081" i="3"/>
  <c r="V10082" i="3"/>
  <c r="V10083" i="3"/>
  <c r="V10084" i="3"/>
  <c r="V10085" i="3"/>
  <c r="V10086" i="3"/>
  <c r="V10087" i="3"/>
  <c r="V10088" i="3"/>
  <c r="V10089" i="3"/>
  <c r="V10090" i="3"/>
  <c r="V10091" i="3"/>
  <c r="V10092" i="3"/>
  <c r="V10093" i="3"/>
  <c r="V10094" i="3"/>
  <c r="V10095" i="3"/>
  <c r="V10096" i="3"/>
  <c r="V10097" i="3"/>
  <c r="V10098" i="3"/>
  <c r="V10099" i="3"/>
  <c r="V10100" i="3"/>
  <c r="V10101" i="3"/>
  <c r="V10102" i="3"/>
  <c r="V10103" i="3"/>
  <c r="V10104" i="3"/>
  <c r="V10105" i="3"/>
  <c r="V10106" i="3"/>
  <c r="V10107" i="3"/>
  <c r="V10108" i="3"/>
  <c r="V10109" i="3"/>
  <c r="V10110" i="3"/>
  <c r="V10111" i="3"/>
  <c r="V10112" i="3"/>
  <c r="V10113" i="3"/>
  <c r="V10114" i="3"/>
  <c r="V10115" i="3"/>
  <c r="V10116" i="3"/>
  <c r="V10117" i="3"/>
  <c r="V10118" i="3"/>
  <c r="V10119" i="3"/>
  <c r="V10120" i="3"/>
  <c r="V10121" i="3"/>
  <c r="V10122" i="3"/>
  <c r="V10123" i="3"/>
  <c r="V10124" i="3"/>
  <c r="V10125" i="3"/>
  <c r="V10126" i="3"/>
  <c r="V10127" i="3"/>
  <c r="V10128" i="3"/>
  <c r="V10129" i="3"/>
  <c r="V10130" i="3"/>
  <c r="V10131" i="3"/>
  <c r="V10132" i="3"/>
  <c r="V10133" i="3"/>
  <c r="V10134" i="3"/>
  <c r="V10135" i="3"/>
  <c r="V10136" i="3"/>
  <c r="V10137" i="3"/>
  <c r="V10138" i="3"/>
  <c r="V10139" i="3"/>
  <c r="V10140" i="3"/>
  <c r="V10141" i="3"/>
  <c r="V10142" i="3"/>
  <c r="V10143" i="3"/>
  <c r="V10144" i="3"/>
  <c r="V10145" i="3"/>
  <c r="V10146" i="3"/>
  <c r="V10147" i="3"/>
  <c r="V10148" i="3"/>
  <c r="V10149" i="3"/>
  <c r="V10150" i="3"/>
  <c r="V10151" i="3"/>
  <c r="V10152" i="3"/>
  <c r="V10153" i="3"/>
  <c r="V10154" i="3"/>
  <c r="V10155" i="3"/>
  <c r="V10156" i="3"/>
  <c r="V10157" i="3"/>
  <c r="V10158" i="3"/>
  <c r="V10159" i="3"/>
  <c r="V10160" i="3"/>
  <c r="V10161" i="3"/>
  <c r="V10162" i="3"/>
  <c r="V10163" i="3"/>
  <c r="V10164" i="3"/>
  <c r="V10165" i="3"/>
  <c r="V10166" i="3"/>
  <c r="V10167" i="3"/>
  <c r="V10168" i="3"/>
  <c r="V10169" i="3"/>
  <c r="V10170" i="3"/>
  <c r="V10171" i="3"/>
  <c r="V10172" i="3"/>
  <c r="V10173" i="3"/>
  <c r="V10174" i="3"/>
  <c r="V10175" i="3"/>
  <c r="V10176" i="3"/>
  <c r="V10177" i="3"/>
  <c r="V10178" i="3"/>
  <c r="V10179" i="3"/>
  <c r="V10180" i="3"/>
  <c r="V10181" i="3"/>
  <c r="V10182" i="3"/>
  <c r="V10183" i="3"/>
  <c r="V10184" i="3"/>
  <c r="V10185" i="3"/>
  <c r="V10186" i="3"/>
  <c r="V10187" i="3"/>
  <c r="V10188" i="3"/>
  <c r="V10189" i="3"/>
  <c r="V10190" i="3"/>
  <c r="V10191" i="3"/>
  <c r="V10192" i="3"/>
  <c r="V10193" i="3"/>
  <c r="V10194" i="3"/>
  <c r="V10195" i="3"/>
  <c r="V10196" i="3"/>
  <c r="V10197" i="3"/>
  <c r="V10198" i="3"/>
  <c r="V10199" i="3"/>
  <c r="V10200" i="3"/>
  <c r="V10201" i="3"/>
  <c r="V10202" i="3"/>
  <c r="V10203" i="3"/>
  <c r="V10204" i="3"/>
  <c r="V10205" i="3"/>
  <c r="V10206" i="3"/>
  <c r="V10207" i="3"/>
  <c r="V10208" i="3"/>
  <c r="V10209" i="3"/>
  <c r="V10210" i="3"/>
  <c r="V10211" i="3"/>
  <c r="V10212" i="3"/>
  <c r="V10213" i="3"/>
  <c r="V10214" i="3"/>
  <c r="V10215" i="3"/>
  <c r="V10216" i="3"/>
  <c r="V10217" i="3"/>
  <c r="V10218" i="3"/>
  <c r="V10219" i="3"/>
  <c r="V10220" i="3"/>
  <c r="V10221" i="3"/>
  <c r="V10222" i="3"/>
  <c r="V10223" i="3"/>
  <c r="V10224" i="3"/>
  <c r="V10225" i="3"/>
  <c r="V10226" i="3"/>
  <c r="V10227" i="3"/>
  <c r="V10228" i="3"/>
  <c r="V10229" i="3"/>
  <c r="V10230" i="3"/>
  <c r="V10231" i="3"/>
  <c r="V10232" i="3"/>
  <c r="V10233" i="3"/>
  <c r="V10234" i="3"/>
  <c r="V10235" i="3"/>
  <c r="V10236" i="3"/>
  <c r="V10237" i="3"/>
  <c r="V10238" i="3"/>
  <c r="V10239" i="3"/>
  <c r="V10240" i="3"/>
  <c r="V10241" i="3"/>
  <c r="V10242" i="3"/>
  <c r="V10243" i="3"/>
  <c r="V10244" i="3"/>
  <c r="V10245" i="3"/>
  <c r="V10246" i="3"/>
  <c r="V10247" i="3"/>
  <c r="V10248" i="3"/>
  <c r="V10249" i="3"/>
  <c r="V10250" i="3"/>
  <c r="V10251" i="3"/>
  <c r="V10252" i="3"/>
  <c r="V10253" i="3"/>
  <c r="V10254" i="3"/>
  <c r="V10255" i="3"/>
  <c r="V10256" i="3"/>
  <c r="V10257" i="3"/>
  <c r="V10258" i="3"/>
  <c r="V10259" i="3"/>
  <c r="V10260" i="3"/>
  <c r="V10261" i="3"/>
  <c r="V10262" i="3"/>
  <c r="V10263" i="3"/>
  <c r="V10264" i="3"/>
  <c r="V10265" i="3"/>
  <c r="V10266" i="3"/>
  <c r="V10267" i="3"/>
  <c r="V10268" i="3"/>
  <c r="V10269" i="3"/>
  <c r="V10270" i="3"/>
  <c r="V10271" i="3"/>
  <c r="V10272" i="3"/>
  <c r="V10273" i="3"/>
  <c r="V10274" i="3"/>
  <c r="V10275" i="3"/>
  <c r="V10276" i="3"/>
  <c r="V10277" i="3"/>
  <c r="V10278" i="3"/>
  <c r="V10279" i="3"/>
  <c r="V10280" i="3"/>
  <c r="V10281" i="3"/>
  <c r="V10282" i="3"/>
  <c r="V10283" i="3"/>
  <c r="V10284" i="3"/>
  <c r="V10285" i="3"/>
  <c r="V10286" i="3"/>
  <c r="V10287" i="3"/>
  <c r="V10288" i="3"/>
  <c r="V10289" i="3"/>
  <c r="V10290" i="3"/>
  <c r="V10291" i="3"/>
  <c r="V10292" i="3"/>
  <c r="V10293" i="3"/>
  <c r="V10294" i="3"/>
  <c r="V10295" i="3"/>
  <c r="V10296" i="3"/>
  <c r="V10297" i="3"/>
  <c r="V10298" i="3"/>
  <c r="V10299" i="3"/>
  <c r="V10300" i="3"/>
  <c r="V10301" i="3"/>
  <c r="V10302" i="3"/>
  <c r="V10303" i="3"/>
  <c r="V10304" i="3"/>
  <c r="V10305" i="3"/>
  <c r="V10306" i="3"/>
  <c r="V10307" i="3"/>
  <c r="V10308" i="3"/>
  <c r="V10309" i="3"/>
  <c r="V10310" i="3"/>
  <c r="V10311" i="3"/>
  <c r="V10312" i="3"/>
  <c r="V10313" i="3"/>
  <c r="V10314" i="3"/>
  <c r="V10315" i="3"/>
  <c r="V10316" i="3"/>
  <c r="V10317" i="3"/>
  <c r="V10318" i="3"/>
  <c r="V10319" i="3"/>
  <c r="V10320" i="3"/>
  <c r="V10321" i="3"/>
  <c r="V10322" i="3"/>
  <c r="V10323" i="3"/>
  <c r="V10324" i="3"/>
  <c r="V10325" i="3"/>
  <c r="V10326" i="3"/>
  <c r="V10327" i="3"/>
  <c r="V10328" i="3"/>
  <c r="V10329" i="3"/>
  <c r="V10330" i="3"/>
  <c r="V10331" i="3"/>
  <c r="V10332" i="3"/>
  <c r="V10333" i="3"/>
  <c r="V10334" i="3"/>
  <c r="V10335" i="3"/>
  <c r="V10336" i="3"/>
  <c r="V10337" i="3"/>
  <c r="V10338" i="3"/>
  <c r="V10339" i="3"/>
  <c r="V10340" i="3"/>
  <c r="V10341" i="3"/>
  <c r="V10342" i="3"/>
  <c r="V10343" i="3"/>
  <c r="V10344" i="3"/>
  <c r="V10345" i="3"/>
  <c r="V10346" i="3"/>
  <c r="V10347" i="3"/>
  <c r="V10348" i="3"/>
  <c r="V10349" i="3"/>
  <c r="V10350" i="3"/>
  <c r="V10351" i="3"/>
  <c r="V10352" i="3"/>
  <c r="V10353" i="3"/>
  <c r="V10354" i="3"/>
  <c r="V10355" i="3"/>
  <c r="V10356" i="3"/>
  <c r="V10357" i="3"/>
  <c r="V10358" i="3"/>
  <c r="V10359" i="3"/>
  <c r="V10360" i="3"/>
  <c r="V10361" i="3"/>
  <c r="V10362" i="3"/>
  <c r="V10363" i="3"/>
  <c r="V10364" i="3"/>
  <c r="V10365" i="3"/>
  <c r="V10366" i="3"/>
  <c r="V10367" i="3"/>
  <c r="V10368" i="3"/>
  <c r="V10369" i="3"/>
  <c r="V10370" i="3"/>
  <c r="V10371" i="3"/>
  <c r="V10372" i="3"/>
  <c r="V10373" i="3"/>
  <c r="V10374" i="3"/>
  <c r="V10375" i="3"/>
  <c r="V10376" i="3"/>
  <c r="V10377" i="3"/>
  <c r="V10378" i="3"/>
  <c r="V10379" i="3"/>
  <c r="V10380" i="3"/>
  <c r="V10381" i="3"/>
  <c r="V10382" i="3"/>
  <c r="V10383" i="3"/>
  <c r="V10384" i="3"/>
  <c r="V10385" i="3"/>
  <c r="V10386" i="3"/>
  <c r="V10387" i="3"/>
  <c r="V10388" i="3"/>
  <c r="V10389" i="3"/>
  <c r="V10390" i="3"/>
  <c r="V10391" i="3"/>
  <c r="V10392" i="3"/>
  <c r="V10393" i="3"/>
  <c r="V10394" i="3"/>
  <c r="V10395" i="3"/>
  <c r="V10396" i="3"/>
  <c r="V10397" i="3"/>
  <c r="V10398" i="3"/>
  <c r="V10399" i="3"/>
  <c r="V10400" i="3"/>
  <c r="V10401" i="3"/>
  <c r="V10402" i="3"/>
  <c r="V10403" i="3"/>
  <c r="V10404" i="3"/>
  <c r="V10405" i="3"/>
  <c r="V10406" i="3"/>
  <c r="V10407" i="3"/>
  <c r="V10408" i="3"/>
  <c r="V10409" i="3"/>
  <c r="V10410" i="3"/>
  <c r="V10411" i="3"/>
  <c r="V10412" i="3"/>
  <c r="V10413" i="3"/>
  <c r="V10414" i="3"/>
  <c r="V10415" i="3"/>
  <c r="V10416" i="3"/>
  <c r="V10417" i="3"/>
  <c r="V10418" i="3"/>
  <c r="V10419" i="3"/>
  <c r="V10420" i="3"/>
  <c r="V10421" i="3"/>
  <c r="V10422" i="3"/>
  <c r="V10423" i="3"/>
  <c r="V10424" i="3"/>
  <c r="V10425" i="3"/>
  <c r="V10426" i="3"/>
  <c r="V10427" i="3"/>
  <c r="V10428" i="3"/>
  <c r="V10429" i="3"/>
  <c r="V10430" i="3"/>
  <c r="V10431" i="3"/>
  <c r="V10432" i="3"/>
  <c r="V10433" i="3"/>
  <c r="V10434" i="3"/>
  <c r="V10435" i="3"/>
  <c r="V10436" i="3"/>
  <c r="V10437" i="3"/>
  <c r="V10438" i="3"/>
  <c r="V10439" i="3"/>
  <c r="V10440" i="3"/>
  <c r="V10441" i="3"/>
  <c r="V10442" i="3"/>
  <c r="V10443" i="3"/>
  <c r="V10444" i="3"/>
  <c r="V10445" i="3"/>
  <c r="V10446" i="3"/>
  <c r="V10447" i="3"/>
  <c r="V10448" i="3"/>
  <c r="V10449" i="3"/>
  <c r="V10450" i="3"/>
  <c r="V10451" i="3"/>
  <c r="V10452" i="3"/>
  <c r="V10453" i="3"/>
  <c r="V10454" i="3"/>
  <c r="V10455" i="3"/>
  <c r="V10456" i="3"/>
  <c r="V10457" i="3"/>
  <c r="V10458" i="3"/>
  <c r="V10459" i="3"/>
  <c r="V10460" i="3"/>
  <c r="V10461" i="3"/>
  <c r="V10462" i="3"/>
  <c r="V10463" i="3"/>
  <c r="V10464" i="3"/>
  <c r="V10465" i="3"/>
  <c r="V10466" i="3"/>
  <c r="V10467" i="3"/>
  <c r="V10468" i="3"/>
  <c r="V10469" i="3"/>
  <c r="V10470" i="3"/>
  <c r="V10471" i="3"/>
  <c r="V10472" i="3"/>
  <c r="V10473" i="3"/>
  <c r="V10474" i="3"/>
  <c r="V10475" i="3"/>
  <c r="V10476" i="3"/>
  <c r="V10477" i="3"/>
  <c r="V10478" i="3"/>
  <c r="V10479" i="3"/>
  <c r="V10480" i="3"/>
  <c r="V10481" i="3"/>
  <c r="V10482" i="3"/>
  <c r="V10483" i="3"/>
  <c r="V10484" i="3"/>
  <c r="V10485" i="3"/>
  <c r="V10486" i="3"/>
  <c r="V10487" i="3"/>
  <c r="V10488" i="3"/>
  <c r="V10489" i="3"/>
  <c r="V10490" i="3"/>
  <c r="V10491" i="3"/>
  <c r="V10492" i="3"/>
  <c r="V10493" i="3"/>
  <c r="V10494" i="3"/>
  <c r="V10495" i="3"/>
  <c r="V10496" i="3"/>
  <c r="V10497" i="3"/>
  <c r="V10498" i="3"/>
  <c r="V10499" i="3"/>
  <c r="V10500" i="3"/>
  <c r="V10501" i="3"/>
  <c r="V10502" i="3"/>
  <c r="V10503" i="3"/>
  <c r="V10504" i="3"/>
  <c r="V10505" i="3"/>
  <c r="V10506" i="3"/>
  <c r="V10507" i="3"/>
  <c r="V10508" i="3"/>
  <c r="V10509" i="3"/>
  <c r="V10510" i="3"/>
  <c r="V10511" i="3"/>
  <c r="V10512" i="3"/>
  <c r="V10513" i="3"/>
  <c r="V10514" i="3"/>
  <c r="V10515" i="3"/>
  <c r="V10516" i="3"/>
  <c r="V10517" i="3"/>
  <c r="V10518" i="3"/>
  <c r="V10519" i="3"/>
  <c r="V10520" i="3"/>
  <c r="V10521" i="3"/>
  <c r="V10522" i="3"/>
  <c r="V10523" i="3"/>
  <c r="V10524" i="3"/>
  <c r="V10525" i="3"/>
  <c r="V10526" i="3"/>
  <c r="V10527" i="3"/>
  <c r="V10528" i="3"/>
  <c r="V10529" i="3"/>
  <c r="V10530" i="3"/>
  <c r="V10531" i="3"/>
  <c r="V10532" i="3"/>
  <c r="V10533" i="3"/>
  <c r="V10534" i="3"/>
  <c r="V10535" i="3"/>
  <c r="V10536" i="3"/>
  <c r="V10537" i="3"/>
  <c r="V10538" i="3"/>
  <c r="V10539" i="3"/>
  <c r="V10540" i="3"/>
  <c r="V10541" i="3"/>
  <c r="V10542" i="3"/>
  <c r="V10543" i="3"/>
  <c r="V10544" i="3"/>
  <c r="V10545" i="3"/>
  <c r="V10546" i="3"/>
  <c r="V10547" i="3"/>
  <c r="V10548" i="3"/>
  <c r="V10549" i="3"/>
  <c r="V10550" i="3"/>
  <c r="V10551" i="3"/>
  <c r="V10552" i="3"/>
  <c r="V10553" i="3"/>
  <c r="V10554" i="3"/>
  <c r="V10555" i="3"/>
  <c r="V10556" i="3"/>
  <c r="V10557" i="3"/>
  <c r="V10558" i="3"/>
  <c r="V10559" i="3"/>
  <c r="V10560" i="3"/>
  <c r="V10561" i="3"/>
  <c r="V10562" i="3"/>
  <c r="V10563" i="3"/>
  <c r="V10564" i="3"/>
  <c r="V10565" i="3"/>
  <c r="V10566" i="3"/>
  <c r="V10567" i="3"/>
  <c r="V10568" i="3"/>
  <c r="V10569" i="3"/>
  <c r="V10570" i="3"/>
  <c r="V10571" i="3"/>
  <c r="V10572" i="3"/>
  <c r="V10573" i="3"/>
  <c r="V10574" i="3"/>
  <c r="V10575" i="3"/>
  <c r="V10576" i="3"/>
  <c r="V10577" i="3"/>
  <c r="V10578" i="3"/>
  <c r="V10579" i="3"/>
  <c r="V10580" i="3"/>
  <c r="V10581" i="3"/>
  <c r="V10582" i="3"/>
  <c r="V10583" i="3"/>
  <c r="V10584" i="3"/>
  <c r="V10585" i="3"/>
  <c r="V10586" i="3"/>
  <c r="V10587" i="3"/>
  <c r="V10588" i="3"/>
  <c r="V10589" i="3"/>
  <c r="V10590" i="3"/>
  <c r="V10591" i="3"/>
  <c r="V10592" i="3"/>
  <c r="V10593" i="3"/>
  <c r="V10594" i="3"/>
  <c r="V10595" i="3"/>
  <c r="V10596" i="3"/>
  <c r="V10597" i="3"/>
  <c r="V10598" i="3"/>
  <c r="V10599" i="3"/>
  <c r="V10600" i="3"/>
  <c r="V10601" i="3"/>
  <c r="V10602" i="3"/>
  <c r="V10603" i="3"/>
  <c r="V10604" i="3"/>
  <c r="V10605" i="3"/>
  <c r="V10606" i="3"/>
  <c r="V10607" i="3"/>
  <c r="V10608" i="3"/>
  <c r="V10609" i="3"/>
  <c r="V10610" i="3"/>
  <c r="V10611" i="3"/>
  <c r="V10612" i="3"/>
  <c r="V10613" i="3"/>
  <c r="V10614" i="3"/>
  <c r="V10615" i="3"/>
  <c r="V10616" i="3"/>
  <c r="V10617" i="3"/>
  <c r="V10618" i="3"/>
  <c r="V10619" i="3"/>
  <c r="V10620" i="3"/>
  <c r="V10621" i="3"/>
  <c r="V10622" i="3"/>
  <c r="V10623" i="3"/>
  <c r="V10624" i="3"/>
  <c r="V10625" i="3"/>
  <c r="V10626" i="3"/>
  <c r="V10627" i="3"/>
  <c r="V10628" i="3"/>
  <c r="V10629" i="3"/>
  <c r="V10630" i="3"/>
  <c r="V10631" i="3"/>
  <c r="V10632" i="3"/>
  <c r="V10633" i="3"/>
  <c r="V10634" i="3"/>
  <c r="V10635" i="3"/>
  <c r="V10636" i="3"/>
  <c r="V10637" i="3"/>
  <c r="V10638" i="3"/>
  <c r="V10639" i="3"/>
  <c r="V10640" i="3"/>
  <c r="V10641" i="3"/>
  <c r="V10642" i="3"/>
  <c r="V10643" i="3"/>
  <c r="V10644" i="3"/>
  <c r="V10645" i="3"/>
  <c r="V10646" i="3"/>
  <c r="V10647" i="3"/>
  <c r="V10648" i="3"/>
  <c r="V10649" i="3"/>
  <c r="V10650" i="3"/>
  <c r="V10651" i="3"/>
  <c r="V10652" i="3"/>
  <c r="V10653" i="3"/>
  <c r="V10654" i="3"/>
  <c r="V10655" i="3"/>
  <c r="V10656" i="3"/>
  <c r="V10657" i="3"/>
  <c r="V10658" i="3"/>
  <c r="V10659" i="3"/>
  <c r="V10660" i="3"/>
  <c r="V10661" i="3"/>
  <c r="V10662" i="3"/>
  <c r="V10663" i="3"/>
  <c r="V10664" i="3"/>
  <c r="V10665" i="3"/>
  <c r="V10666" i="3"/>
  <c r="V10667" i="3"/>
  <c r="V10668" i="3"/>
  <c r="V10669" i="3"/>
  <c r="V10670" i="3"/>
  <c r="V10671" i="3"/>
  <c r="V10672" i="3"/>
  <c r="V10673" i="3"/>
  <c r="V10674" i="3"/>
  <c r="V10675" i="3"/>
  <c r="V10676" i="3"/>
  <c r="V10677" i="3"/>
  <c r="V10678" i="3"/>
  <c r="V10679" i="3"/>
  <c r="V10680" i="3"/>
  <c r="V10681" i="3"/>
  <c r="V10682" i="3"/>
  <c r="V10683" i="3"/>
  <c r="V10684" i="3"/>
  <c r="V10685" i="3"/>
  <c r="V10686" i="3"/>
  <c r="V10687" i="3"/>
  <c r="V10688" i="3"/>
  <c r="V10689" i="3"/>
  <c r="V10690" i="3"/>
  <c r="V10691" i="3"/>
  <c r="V10692" i="3"/>
  <c r="V10693" i="3"/>
  <c r="V10694" i="3"/>
  <c r="V10695" i="3"/>
  <c r="V10696" i="3"/>
  <c r="V10697" i="3"/>
  <c r="V10698" i="3"/>
  <c r="V10699" i="3"/>
  <c r="V10700" i="3"/>
  <c r="V10701" i="3"/>
  <c r="V10702" i="3"/>
  <c r="V10703" i="3"/>
  <c r="V10704" i="3"/>
  <c r="V10705" i="3"/>
  <c r="V10706" i="3"/>
  <c r="V10707" i="3"/>
  <c r="V10708" i="3"/>
  <c r="V10709" i="3"/>
  <c r="V10710" i="3"/>
  <c r="V10711" i="3"/>
  <c r="V10712" i="3"/>
  <c r="V10713" i="3"/>
  <c r="V10714" i="3"/>
  <c r="V10715" i="3"/>
  <c r="V10716" i="3"/>
  <c r="V10717" i="3"/>
  <c r="V10718" i="3"/>
  <c r="V10719" i="3"/>
  <c r="V10720" i="3"/>
  <c r="V10721" i="3"/>
  <c r="V10722" i="3"/>
  <c r="V10723" i="3"/>
  <c r="V10724" i="3"/>
  <c r="V10725" i="3"/>
  <c r="V10726" i="3"/>
  <c r="V10727" i="3"/>
  <c r="V10728" i="3"/>
  <c r="V10729" i="3"/>
  <c r="V10730" i="3"/>
  <c r="V10731" i="3"/>
  <c r="V10732" i="3"/>
  <c r="V10733" i="3"/>
  <c r="V10734" i="3"/>
  <c r="V10735" i="3"/>
  <c r="V10736" i="3"/>
  <c r="V10737" i="3"/>
  <c r="V10738" i="3"/>
  <c r="V10739" i="3"/>
  <c r="V10740" i="3"/>
  <c r="V10741" i="3"/>
  <c r="V10742" i="3"/>
  <c r="V10743" i="3"/>
  <c r="V10744" i="3"/>
  <c r="V10745" i="3"/>
  <c r="V10746" i="3"/>
  <c r="V10747" i="3"/>
  <c r="V10748" i="3"/>
  <c r="V10749" i="3"/>
  <c r="V10750" i="3"/>
  <c r="V10751" i="3"/>
  <c r="V10752" i="3"/>
  <c r="V10753" i="3"/>
  <c r="V10754" i="3"/>
  <c r="V10755" i="3"/>
  <c r="V10756" i="3"/>
  <c r="V10757" i="3"/>
  <c r="V10758" i="3"/>
  <c r="V10759" i="3"/>
  <c r="V10760" i="3"/>
  <c r="V10761" i="3"/>
  <c r="V10762" i="3"/>
  <c r="V10763" i="3"/>
  <c r="V10764" i="3"/>
  <c r="V10765" i="3"/>
  <c r="V10766" i="3"/>
  <c r="V10767" i="3"/>
  <c r="V10768" i="3"/>
  <c r="V10769" i="3"/>
  <c r="V10770" i="3"/>
  <c r="V10771" i="3"/>
  <c r="V10772" i="3"/>
  <c r="V10773" i="3"/>
  <c r="V10774" i="3"/>
  <c r="V10775" i="3"/>
  <c r="V10776" i="3"/>
  <c r="V10777" i="3"/>
  <c r="V10778" i="3"/>
  <c r="V10779" i="3"/>
  <c r="V10780" i="3"/>
  <c r="V10781" i="3"/>
  <c r="V10782" i="3"/>
  <c r="V10783" i="3"/>
  <c r="V10784" i="3"/>
  <c r="V10785" i="3"/>
  <c r="V10786" i="3"/>
  <c r="V10787" i="3"/>
  <c r="V10788" i="3"/>
  <c r="V10789" i="3"/>
  <c r="V10790" i="3"/>
  <c r="V10791" i="3"/>
  <c r="V10792" i="3"/>
  <c r="V10793" i="3"/>
  <c r="V10794" i="3"/>
  <c r="V10795" i="3"/>
  <c r="V10796" i="3"/>
  <c r="V10797" i="3"/>
  <c r="V10798" i="3"/>
  <c r="V10799" i="3"/>
  <c r="V10800" i="3"/>
  <c r="V10801" i="3"/>
  <c r="V10802" i="3"/>
  <c r="V10803" i="3"/>
  <c r="V10804" i="3"/>
  <c r="V10805" i="3"/>
  <c r="V10806" i="3"/>
  <c r="V10807" i="3"/>
  <c r="V10808" i="3"/>
  <c r="V10809" i="3"/>
  <c r="V10810" i="3"/>
  <c r="V10811" i="3"/>
  <c r="V10812" i="3"/>
  <c r="V10813" i="3"/>
  <c r="V10814" i="3"/>
  <c r="V10815" i="3"/>
  <c r="V10816" i="3"/>
  <c r="V10817" i="3"/>
  <c r="V10818" i="3"/>
  <c r="V10819" i="3"/>
  <c r="V10820" i="3"/>
  <c r="V10821" i="3"/>
  <c r="V10822" i="3"/>
  <c r="V10823" i="3"/>
  <c r="V10824" i="3"/>
  <c r="V10825" i="3"/>
  <c r="V10826" i="3"/>
  <c r="V10827" i="3"/>
  <c r="V10828" i="3"/>
  <c r="V10829" i="3"/>
  <c r="V10830" i="3"/>
  <c r="V10831" i="3"/>
  <c r="V10832" i="3"/>
  <c r="V10833" i="3"/>
  <c r="V10834" i="3"/>
  <c r="V10835" i="3"/>
  <c r="V10836" i="3"/>
  <c r="V10837" i="3"/>
  <c r="V10838" i="3"/>
  <c r="V10839" i="3"/>
  <c r="V10840" i="3"/>
  <c r="V10841" i="3"/>
  <c r="V10842" i="3"/>
  <c r="V10843" i="3"/>
  <c r="V10844" i="3"/>
  <c r="V10845" i="3"/>
  <c r="V10846" i="3"/>
  <c r="V10847" i="3"/>
  <c r="V10848" i="3"/>
  <c r="V10849" i="3"/>
  <c r="V10850" i="3"/>
  <c r="V10851" i="3"/>
  <c r="V10852" i="3"/>
  <c r="V10853" i="3"/>
  <c r="V10854" i="3"/>
  <c r="V10855" i="3"/>
  <c r="V10856" i="3"/>
  <c r="V10857" i="3"/>
  <c r="V10858" i="3"/>
  <c r="V10859" i="3"/>
  <c r="V10860" i="3"/>
  <c r="V10861" i="3"/>
  <c r="V10862" i="3"/>
  <c r="V10863" i="3"/>
  <c r="V10864" i="3"/>
  <c r="V10865" i="3"/>
  <c r="V10866" i="3"/>
  <c r="V10867" i="3"/>
  <c r="V10868" i="3"/>
  <c r="V10869" i="3"/>
  <c r="V10870" i="3"/>
  <c r="V10871" i="3"/>
  <c r="V10872" i="3"/>
  <c r="V10873" i="3"/>
  <c r="V10874" i="3"/>
  <c r="V10875" i="3"/>
  <c r="V10876" i="3"/>
  <c r="V10877" i="3"/>
  <c r="V10878" i="3"/>
  <c r="V10879" i="3"/>
  <c r="V10880" i="3"/>
  <c r="V10881" i="3"/>
  <c r="V10882" i="3"/>
  <c r="V10883" i="3"/>
  <c r="V10884" i="3"/>
  <c r="V10885" i="3"/>
  <c r="V10886" i="3"/>
  <c r="V10887" i="3"/>
  <c r="V10888" i="3"/>
  <c r="V10889" i="3"/>
  <c r="V10890" i="3"/>
  <c r="V10891" i="3"/>
  <c r="V10892" i="3"/>
  <c r="V10893" i="3"/>
  <c r="V10894" i="3"/>
  <c r="V10895" i="3"/>
  <c r="V10896" i="3"/>
  <c r="V10897" i="3"/>
  <c r="V10898" i="3"/>
  <c r="V10899" i="3"/>
  <c r="V10900" i="3"/>
  <c r="V10901" i="3"/>
  <c r="V10902" i="3"/>
  <c r="V10903" i="3"/>
  <c r="V10904" i="3"/>
  <c r="V10905" i="3"/>
  <c r="V10906" i="3"/>
  <c r="V10907" i="3"/>
  <c r="V10908" i="3"/>
  <c r="V10909" i="3"/>
  <c r="V10910" i="3"/>
  <c r="V10911" i="3"/>
  <c r="V10912" i="3"/>
  <c r="V10913" i="3"/>
  <c r="V10914" i="3"/>
  <c r="V10915" i="3"/>
  <c r="V10916" i="3"/>
  <c r="V10917" i="3"/>
  <c r="V10918" i="3"/>
  <c r="V10919" i="3"/>
  <c r="V10920" i="3"/>
  <c r="V10921" i="3"/>
  <c r="V10922" i="3"/>
  <c r="V10923" i="3"/>
  <c r="V10924" i="3"/>
  <c r="V10925" i="3"/>
  <c r="V10926" i="3"/>
  <c r="V10927" i="3"/>
  <c r="V10928" i="3"/>
  <c r="V10929" i="3"/>
  <c r="V10930" i="3"/>
  <c r="V10931" i="3"/>
  <c r="V10932" i="3"/>
  <c r="V10933" i="3"/>
  <c r="V10934" i="3"/>
  <c r="V10935" i="3"/>
  <c r="V10936" i="3"/>
  <c r="V10937" i="3"/>
  <c r="V10938" i="3"/>
  <c r="V10939" i="3"/>
  <c r="V10940" i="3"/>
  <c r="V10941" i="3"/>
  <c r="V10942" i="3"/>
  <c r="V10943" i="3"/>
  <c r="V10944" i="3"/>
  <c r="V10945" i="3"/>
  <c r="V10946" i="3"/>
  <c r="V10947" i="3"/>
  <c r="V10948" i="3"/>
  <c r="V10949" i="3"/>
  <c r="V10950" i="3"/>
  <c r="V10951" i="3"/>
  <c r="V10952" i="3"/>
  <c r="V10953" i="3"/>
  <c r="V10954" i="3"/>
  <c r="V10955" i="3"/>
  <c r="V10956" i="3"/>
  <c r="V10957" i="3"/>
  <c r="V10958" i="3"/>
  <c r="V10959" i="3"/>
  <c r="V10960" i="3"/>
  <c r="V10961" i="3"/>
  <c r="V10962" i="3"/>
  <c r="V10963" i="3"/>
  <c r="V10964" i="3"/>
  <c r="V10965" i="3"/>
  <c r="V10966" i="3"/>
  <c r="V10967" i="3"/>
  <c r="V10968" i="3"/>
  <c r="V10969" i="3"/>
  <c r="V10970" i="3"/>
  <c r="V10971" i="3"/>
  <c r="V10972" i="3"/>
  <c r="V10973" i="3"/>
  <c r="V10974" i="3"/>
  <c r="V10975" i="3"/>
  <c r="V10976" i="3"/>
  <c r="V10977" i="3"/>
  <c r="V10978" i="3"/>
  <c r="V10979" i="3"/>
  <c r="V10980" i="3"/>
  <c r="V10981" i="3"/>
  <c r="V10982" i="3"/>
  <c r="V10983" i="3"/>
  <c r="V10984" i="3"/>
  <c r="V10985" i="3"/>
  <c r="V10986" i="3"/>
  <c r="V10987" i="3"/>
  <c r="V10988" i="3"/>
  <c r="V10989" i="3"/>
  <c r="V10990" i="3"/>
  <c r="V10991" i="3"/>
  <c r="V10992" i="3"/>
  <c r="V10993" i="3"/>
  <c r="V10994" i="3"/>
  <c r="V10995" i="3"/>
  <c r="V10996" i="3"/>
  <c r="V10997" i="3"/>
  <c r="V10998" i="3"/>
  <c r="V10999" i="3"/>
  <c r="V11000" i="3"/>
  <c r="V11001" i="3"/>
  <c r="V11002" i="3"/>
  <c r="V11003" i="3"/>
  <c r="V11004" i="3"/>
  <c r="V11005" i="3"/>
  <c r="V11006" i="3"/>
  <c r="V11007" i="3"/>
  <c r="V11008" i="3"/>
  <c r="V11009" i="3"/>
  <c r="V11010" i="3"/>
  <c r="V11011" i="3"/>
  <c r="V11012" i="3"/>
  <c r="V11013" i="3"/>
  <c r="V11014" i="3"/>
  <c r="V11015" i="3"/>
  <c r="V11016" i="3"/>
  <c r="V11017" i="3"/>
  <c r="V11018" i="3"/>
  <c r="V11019" i="3"/>
  <c r="V11020" i="3"/>
  <c r="V11021" i="3"/>
  <c r="V11022" i="3"/>
  <c r="V11023" i="3"/>
  <c r="V11024" i="3"/>
  <c r="V11025" i="3"/>
  <c r="V11026" i="3"/>
  <c r="V11027" i="3"/>
  <c r="V11028" i="3"/>
  <c r="V11029" i="3"/>
  <c r="V11030" i="3"/>
  <c r="V11031" i="3"/>
  <c r="V11032" i="3"/>
  <c r="V11033" i="3"/>
  <c r="V11034" i="3"/>
  <c r="V11035" i="3"/>
  <c r="V11036" i="3"/>
  <c r="V11037" i="3"/>
  <c r="V11038" i="3"/>
  <c r="V11039" i="3"/>
  <c r="V11040" i="3"/>
  <c r="V11041" i="3"/>
  <c r="V11042" i="3"/>
  <c r="V11043" i="3"/>
  <c r="V11044" i="3"/>
  <c r="V11045" i="3"/>
  <c r="V11046" i="3"/>
  <c r="V11047" i="3"/>
  <c r="V11048" i="3"/>
  <c r="V11049" i="3"/>
  <c r="V11050" i="3"/>
  <c r="V11051" i="3"/>
  <c r="V11052" i="3"/>
  <c r="V11053" i="3"/>
  <c r="V11054" i="3"/>
  <c r="V11055" i="3"/>
  <c r="V11056" i="3"/>
  <c r="V11057" i="3"/>
  <c r="V11058" i="3"/>
  <c r="V11059" i="3"/>
  <c r="V11060" i="3"/>
  <c r="V11061" i="3"/>
  <c r="V11062" i="3"/>
  <c r="V11063" i="3"/>
  <c r="V11064" i="3"/>
  <c r="V11065" i="3"/>
  <c r="V11066" i="3"/>
  <c r="V11067" i="3"/>
  <c r="V11068" i="3"/>
  <c r="V11069" i="3"/>
  <c r="V11070" i="3"/>
  <c r="V11071" i="3"/>
  <c r="V11072" i="3"/>
  <c r="V11073" i="3"/>
  <c r="V11074" i="3"/>
  <c r="V11075" i="3"/>
  <c r="V11076" i="3"/>
  <c r="V11077" i="3"/>
  <c r="V11078" i="3"/>
  <c r="V11079" i="3"/>
  <c r="V11080" i="3"/>
  <c r="V11081" i="3"/>
  <c r="V11082" i="3"/>
  <c r="V11083" i="3"/>
  <c r="V11084" i="3"/>
  <c r="V11085" i="3"/>
  <c r="V11086" i="3"/>
  <c r="V11087" i="3"/>
  <c r="V11088" i="3"/>
  <c r="V11089" i="3"/>
  <c r="V11090" i="3"/>
  <c r="V11091" i="3"/>
  <c r="V11092" i="3"/>
  <c r="V11093" i="3"/>
  <c r="V11094" i="3"/>
  <c r="V11095" i="3"/>
  <c r="V11096" i="3"/>
  <c r="V11097" i="3"/>
  <c r="V11098" i="3"/>
  <c r="V11099" i="3"/>
  <c r="V11100" i="3"/>
  <c r="V11101" i="3"/>
  <c r="V11102" i="3"/>
  <c r="V11103" i="3"/>
  <c r="V11104" i="3"/>
  <c r="V11105" i="3"/>
  <c r="V11106" i="3"/>
  <c r="V11107" i="3"/>
  <c r="V11108" i="3"/>
  <c r="V11109" i="3"/>
  <c r="V11110" i="3"/>
  <c r="V11111" i="3"/>
  <c r="V11112" i="3"/>
  <c r="V11113" i="3"/>
  <c r="V11114" i="3"/>
  <c r="V11115" i="3"/>
  <c r="V11116" i="3"/>
  <c r="V11117" i="3"/>
  <c r="V11118" i="3"/>
  <c r="V11119" i="3"/>
  <c r="V11120" i="3"/>
  <c r="V11121" i="3"/>
  <c r="V11122" i="3"/>
  <c r="V11123" i="3"/>
  <c r="V11124" i="3"/>
  <c r="V11125" i="3"/>
  <c r="V11126" i="3"/>
  <c r="V11127" i="3"/>
  <c r="V11128" i="3"/>
  <c r="V11129" i="3"/>
  <c r="V11130" i="3"/>
  <c r="V11131" i="3"/>
  <c r="V11132" i="3"/>
  <c r="V11133" i="3"/>
  <c r="V11134" i="3"/>
  <c r="V11135" i="3"/>
  <c r="V11136" i="3"/>
  <c r="V11137" i="3"/>
  <c r="V11138" i="3"/>
  <c r="V11139" i="3"/>
  <c r="V11140" i="3"/>
  <c r="V11141" i="3"/>
  <c r="V11142" i="3"/>
  <c r="V11143" i="3"/>
  <c r="V11144" i="3"/>
  <c r="V11145" i="3"/>
  <c r="V11146" i="3"/>
  <c r="V11147" i="3"/>
  <c r="V11148" i="3"/>
  <c r="V11149" i="3"/>
  <c r="V11150" i="3"/>
  <c r="V11151" i="3"/>
  <c r="V11152" i="3"/>
  <c r="V11153" i="3"/>
  <c r="V11154" i="3"/>
  <c r="V11155" i="3"/>
  <c r="V11156" i="3"/>
  <c r="V11157" i="3"/>
  <c r="V11158" i="3"/>
  <c r="V11159" i="3"/>
  <c r="V11160" i="3"/>
  <c r="V11161" i="3"/>
  <c r="V11162" i="3"/>
  <c r="V11163" i="3"/>
  <c r="V11164" i="3"/>
  <c r="V11165" i="3"/>
  <c r="V11166" i="3"/>
  <c r="V11167" i="3"/>
  <c r="V11168" i="3"/>
  <c r="V11169" i="3"/>
  <c r="V11170" i="3"/>
  <c r="V11171" i="3"/>
  <c r="V11172" i="3"/>
  <c r="V11173" i="3"/>
  <c r="V11174" i="3"/>
  <c r="V11175" i="3"/>
  <c r="V11176" i="3"/>
  <c r="V11177" i="3"/>
  <c r="V11178" i="3"/>
  <c r="V11179" i="3"/>
  <c r="V11180" i="3"/>
  <c r="V11181" i="3"/>
  <c r="V11182" i="3"/>
  <c r="V11183" i="3"/>
  <c r="V11184" i="3"/>
  <c r="V11185" i="3"/>
  <c r="V11186" i="3"/>
  <c r="V11187" i="3"/>
  <c r="V11188" i="3"/>
  <c r="V11189" i="3"/>
  <c r="V11190" i="3"/>
  <c r="V11191" i="3"/>
  <c r="V11192" i="3"/>
  <c r="V11193" i="3"/>
  <c r="V11194" i="3"/>
  <c r="V11195" i="3"/>
  <c r="V11196" i="3"/>
  <c r="V11197" i="3"/>
  <c r="V11198" i="3"/>
  <c r="V11199" i="3"/>
  <c r="V11200" i="3"/>
  <c r="V11201" i="3"/>
  <c r="V11202" i="3"/>
  <c r="V11203" i="3"/>
  <c r="V11204" i="3"/>
  <c r="V11205" i="3"/>
  <c r="V11206" i="3"/>
  <c r="V11207" i="3"/>
  <c r="V11208" i="3"/>
  <c r="V11209" i="3"/>
  <c r="V11210" i="3"/>
  <c r="V11211" i="3"/>
  <c r="V11212" i="3"/>
  <c r="V11213" i="3"/>
  <c r="V11214" i="3"/>
  <c r="V11215" i="3"/>
  <c r="V11216" i="3"/>
  <c r="V11217" i="3"/>
  <c r="V11218" i="3"/>
  <c r="V11219" i="3"/>
  <c r="V11220" i="3"/>
  <c r="V11221" i="3"/>
  <c r="V11222" i="3"/>
  <c r="V11223" i="3"/>
  <c r="V11224" i="3"/>
  <c r="V11225" i="3"/>
  <c r="V11226" i="3"/>
  <c r="V11227" i="3"/>
  <c r="V11228" i="3"/>
  <c r="V11229" i="3"/>
  <c r="V11230" i="3"/>
  <c r="V11231" i="3"/>
  <c r="V11232" i="3"/>
  <c r="V11233" i="3"/>
  <c r="V11234" i="3"/>
  <c r="V11235" i="3"/>
  <c r="V11236" i="3"/>
  <c r="V11237" i="3"/>
  <c r="V11238" i="3"/>
  <c r="V11239" i="3"/>
  <c r="V11240" i="3"/>
  <c r="V11241" i="3"/>
  <c r="V11242" i="3"/>
  <c r="V11243" i="3"/>
  <c r="V11244" i="3"/>
  <c r="V11245" i="3"/>
  <c r="V11246" i="3"/>
  <c r="V11247" i="3"/>
  <c r="V11248" i="3"/>
  <c r="V11249" i="3"/>
  <c r="V11250" i="3"/>
  <c r="V11251" i="3"/>
  <c r="V11252" i="3"/>
  <c r="V11253" i="3"/>
  <c r="V11254" i="3"/>
  <c r="V11255" i="3"/>
  <c r="V11256" i="3"/>
  <c r="V11257" i="3"/>
  <c r="V11258" i="3"/>
  <c r="V11259" i="3"/>
  <c r="V11260" i="3"/>
  <c r="V11261" i="3"/>
  <c r="V11262" i="3"/>
  <c r="V11263" i="3"/>
  <c r="V11264" i="3"/>
  <c r="V11265" i="3"/>
  <c r="V11266" i="3"/>
  <c r="V11267" i="3"/>
  <c r="V11268" i="3"/>
  <c r="V11269" i="3"/>
  <c r="V11270" i="3"/>
  <c r="V11271" i="3"/>
  <c r="V11272" i="3"/>
  <c r="V11273" i="3"/>
  <c r="V11274" i="3"/>
  <c r="V11275" i="3"/>
  <c r="V11276" i="3"/>
  <c r="V11277" i="3"/>
  <c r="V11278" i="3"/>
  <c r="V11279" i="3"/>
  <c r="V11280" i="3"/>
  <c r="V11281" i="3"/>
  <c r="V11282" i="3"/>
  <c r="V11283" i="3"/>
  <c r="V11284" i="3"/>
  <c r="V11285" i="3"/>
  <c r="V11286" i="3"/>
  <c r="V11287" i="3"/>
  <c r="V11288" i="3"/>
  <c r="V11289" i="3"/>
  <c r="V11290" i="3"/>
  <c r="V11291" i="3"/>
  <c r="V11292" i="3"/>
  <c r="V11293" i="3"/>
  <c r="V11294" i="3"/>
  <c r="V11295" i="3"/>
  <c r="V11296" i="3"/>
  <c r="V11297" i="3"/>
  <c r="V11298" i="3"/>
  <c r="V11299" i="3"/>
  <c r="V11300" i="3"/>
  <c r="V11301" i="3"/>
  <c r="V11302" i="3"/>
  <c r="V11303" i="3"/>
  <c r="V11304" i="3"/>
  <c r="V11305" i="3"/>
  <c r="V11306" i="3"/>
  <c r="V11307" i="3"/>
  <c r="V11308" i="3"/>
  <c r="V11309" i="3"/>
  <c r="V11310" i="3"/>
  <c r="V11311" i="3"/>
  <c r="V11312" i="3"/>
  <c r="V11313" i="3"/>
  <c r="V11314" i="3"/>
  <c r="V11315" i="3"/>
  <c r="V11316" i="3"/>
  <c r="V11317" i="3"/>
  <c r="V11318" i="3"/>
  <c r="V11319" i="3"/>
  <c r="V11320" i="3"/>
  <c r="V11321" i="3"/>
  <c r="V11322" i="3"/>
  <c r="V11323" i="3"/>
  <c r="V11324" i="3"/>
  <c r="V11325" i="3"/>
  <c r="V11326" i="3"/>
  <c r="V11327" i="3"/>
  <c r="V11328" i="3"/>
  <c r="V11329" i="3"/>
  <c r="V11330" i="3"/>
  <c r="V11331" i="3"/>
  <c r="V11332" i="3"/>
  <c r="V11333" i="3"/>
  <c r="V11334" i="3"/>
  <c r="V11335" i="3"/>
  <c r="V11336" i="3"/>
  <c r="V11337" i="3"/>
  <c r="V11338" i="3"/>
  <c r="V11339" i="3"/>
  <c r="V11340" i="3"/>
  <c r="V11341" i="3"/>
  <c r="V11342" i="3"/>
  <c r="V11343" i="3"/>
  <c r="V11344" i="3"/>
  <c r="V11345" i="3"/>
  <c r="V11346" i="3"/>
  <c r="V11347" i="3"/>
  <c r="V11348" i="3"/>
  <c r="V11349" i="3"/>
  <c r="V11350" i="3"/>
  <c r="V11351" i="3"/>
  <c r="V11352" i="3"/>
  <c r="V11353" i="3"/>
  <c r="V11354" i="3"/>
  <c r="V11355" i="3"/>
  <c r="V11356" i="3"/>
  <c r="V11357" i="3"/>
  <c r="V11358" i="3"/>
  <c r="V11359" i="3"/>
  <c r="V11360" i="3"/>
  <c r="V11361" i="3"/>
  <c r="V11362" i="3"/>
  <c r="V11363" i="3"/>
  <c r="V11364" i="3"/>
  <c r="V11365" i="3"/>
  <c r="V11366" i="3"/>
  <c r="V11367" i="3"/>
  <c r="V11368" i="3"/>
  <c r="V11369" i="3"/>
  <c r="V11370" i="3"/>
  <c r="V11371" i="3"/>
  <c r="V11372" i="3"/>
  <c r="V11373" i="3"/>
  <c r="V11374" i="3"/>
  <c r="V11375" i="3"/>
  <c r="V11376" i="3"/>
  <c r="V11377" i="3"/>
  <c r="V11378" i="3"/>
  <c r="V11379" i="3"/>
  <c r="V11380" i="3"/>
  <c r="V11381" i="3"/>
  <c r="V11382" i="3"/>
  <c r="V11383" i="3"/>
  <c r="V11384" i="3"/>
  <c r="V11385" i="3"/>
  <c r="V11386" i="3"/>
  <c r="V11387" i="3"/>
  <c r="V11388" i="3"/>
  <c r="V11389" i="3"/>
  <c r="V11390" i="3"/>
  <c r="V11391" i="3"/>
  <c r="V11392" i="3"/>
  <c r="V11393" i="3"/>
  <c r="V11394" i="3"/>
  <c r="V11395" i="3"/>
  <c r="V11396" i="3"/>
  <c r="V11397" i="3"/>
  <c r="V11398" i="3"/>
  <c r="V11399" i="3"/>
  <c r="V11400" i="3"/>
  <c r="V11401" i="3"/>
  <c r="V11402" i="3"/>
  <c r="V11403" i="3"/>
  <c r="V11404" i="3"/>
  <c r="V11405" i="3"/>
  <c r="V11406" i="3"/>
  <c r="V11407" i="3"/>
  <c r="V11408" i="3"/>
  <c r="V11409" i="3"/>
  <c r="V11410" i="3"/>
  <c r="V11411" i="3"/>
  <c r="V11412" i="3"/>
  <c r="V11413" i="3"/>
  <c r="V11414" i="3"/>
  <c r="V11415" i="3"/>
  <c r="V11416" i="3"/>
  <c r="V11417" i="3"/>
  <c r="V11418" i="3"/>
  <c r="V11419" i="3"/>
  <c r="V11420" i="3"/>
  <c r="V11421" i="3"/>
  <c r="V11422" i="3"/>
  <c r="V11423" i="3"/>
  <c r="V11424" i="3"/>
  <c r="V11425" i="3"/>
  <c r="V11426" i="3"/>
  <c r="V11427" i="3"/>
  <c r="V11428" i="3"/>
  <c r="V11429" i="3"/>
  <c r="V11430" i="3"/>
  <c r="V11431" i="3"/>
  <c r="V11432" i="3"/>
  <c r="V11433" i="3"/>
  <c r="V11434" i="3"/>
  <c r="V11435" i="3"/>
  <c r="V11436" i="3"/>
  <c r="V11437" i="3"/>
  <c r="V11438" i="3"/>
  <c r="V11439" i="3"/>
  <c r="V11440" i="3"/>
  <c r="V11441" i="3"/>
  <c r="V11442" i="3"/>
  <c r="V11443" i="3"/>
  <c r="V11444" i="3"/>
  <c r="V11445" i="3"/>
  <c r="V11446" i="3"/>
  <c r="V11447" i="3"/>
  <c r="V11448" i="3"/>
  <c r="V11449" i="3"/>
  <c r="V11450" i="3"/>
  <c r="V11451" i="3"/>
  <c r="V11452" i="3"/>
  <c r="V11453" i="3"/>
  <c r="V11454" i="3"/>
  <c r="V11455" i="3"/>
  <c r="V11456" i="3"/>
  <c r="V11457" i="3"/>
  <c r="V11458" i="3"/>
  <c r="V11459" i="3"/>
  <c r="V11460" i="3"/>
  <c r="V11461" i="3"/>
  <c r="V11462" i="3"/>
  <c r="V11463" i="3"/>
  <c r="V11464" i="3"/>
  <c r="V11465" i="3"/>
  <c r="V11466" i="3"/>
  <c r="V11467" i="3"/>
  <c r="V11468" i="3"/>
  <c r="V11469" i="3"/>
  <c r="V11470" i="3"/>
  <c r="V11471" i="3"/>
  <c r="V11472" i="3"/>
  <c r="V11473" i="3"/>
  <c r="V11474" i="3"/>
  <c r="V11475" i="3"/>
  <c r="V11476" i="3"/>
  <c r="V11477" i="3"/>
  <c r="V11478" i="3"/>
  <c r="V11479" i="3"/>
  <c r="V11480" i="3"/>
  <c r="V11481" i="3"/>
  <c r="V11482" i="3"/>
  <c r="V11483" i="3"/>
  <c r="V11484" i="3"/>
  <c r="V11485" i="3"/>
  <c r="V11486" i="3"/>
  <c r="V11487" i="3"/>
  <c r="V11488" i="3"/>
  <c r="V11489" i="3"/>
  <c r="V11490" i="3"/>
  <c r="V11491" i="3"/>
  <c r="V11492" i="3"/>
  <c r="V11493" i="3"/>
  <c r="V11494" i="3"/>
  <c r="V11495" i="3"/>
  <c r="V11496" i="3"/>
  <c r="V11497" i="3"/>
  <c r="V11498" i="3"/>
  <c r="V11499" i="3"/>
  <c r="V11500" i="3"/>
  <c r="V11501" i="3"/>
  <c r="V11502" i="3"/>
  <c r="V11503" i="3"/>
  <c r="V11504" i="3"/>
  <c r="V11505" i="3"/>
  <c r="V11506" i="3"/>
  <c r="V11507" i="3"/>
  <c r="V11508" i="3"/>
  <c r="V11509" i="3"/>
  <c r="V11510" i="3"/>
  <c r="V11511" i="3"/>
  <c r="V11512" i="3"/>
  <c r="V11513" i="3"/>
  <c r="V11514" i="3"/>
  <c r="V11515" i="3"/>
  <c r="V11516" i="3"/>
  <c r="V11517" i="3"/>
  <c r="V11518" i="3"/>
  <c r="V11519" i="3"/>
  <c r="V11520" i="3"/>
  <c r="V11521" i="3"/>
  <c r="V11522" i="3"/>
  <c r="V11523" i="3"/>
  <c r="V11524" i="3"/>
  <c r="V11525" i="3"/>
  <c r="V11526" i="3"/>
  <c r="V11527" i="3"/>
  <c r="V11528" i="3"/>
  <c r="V11529" i="3"/>
  <c r="V11530" i="3"/>
  <c r="V11531" i="3"/>
  <c r="V11532" i="3"/>
  <c r="V11533" i="3"/>
  <c r="V11534" i="3"/>
  <c r="V11535" i="3"/>
  <c r="V11536" i="3"/>
  <c r="V11537" i="3"/>
  <c r="V11538" i="3"/>
  <c r="V11539" i="3"/>
  <c r="V11540" i="3"/>
  <c r="V11541" i="3"/>
  <c r="V11542" i="3"/>
  <c r="V11543" i="3"/>
  <c r="V11544" i="3"/>
  <c r="V11545" i="3"/>
  <c r="V11546" i="3"/>
  <c r="V11547" i="3"/>
  <c r="V11548" i="3"/>
  <c r="V11549" i="3"/>
  <c r="V11550" i="3"/>
  <c r="V11551" i="3"/>
  <c r="V11552" i="3"/>
  <c r="V11553" i="3"/>
  <c r="V11554" i="3"/>
  <c r="V11555" i="3"/>
  <c r="V11556" i="3"/>
  <c r="V11557" i="3"/>
  <c r="V11558" i="3"/>
  <c r="V11559" i="3"/>
  <c r="V11560" i="3"/>
  <c r="V11561" i="3"/>
  <c r="V11562" i="3"/>
  <c r="V11563" i="3"/>
  <c r="V11564" i="3"/>
  <c r="V11565" i="3"/>
  <c r="V11566" i="3"/>
  <c r="V11567" i="3"/>
  <c r="V11568" i="3"/>
  <c r="V11569" i="3"/>
  <c r="V11570" i="3"/>
  <c r="V11571" i="3"/>
  <c r="V11572" i="3"/>
  <c r="V11573" i="3"/>
  <c r="V11574" i="3"/>
  <c r="V11575" i="3"/>
  <c r="V11576" i="3"/>
  <c r="V11577" i="3"/>
  <c r="V11578" i="3"/>
  <c r="V11579" i="3"/>
  <c r="V11580" i="3"/>
  <c r="V11581" i="3"/>
  <c r="V11582" i="3"/>
  <c r="V11583" i="3"/>
  <c r="V11584" i="3"/>
  <c r="V11585" i="3"/>
  <c r="V11586" i="3"/>
  <c r="V11587" i="3"/>
  <c r="V11588" i="3"/>
  <c r="V11589" i="3"/>
  <c r="V11590" i="3"/>
  <c r="V11591" i="3"/>
  <c r="V11592" i="3"/>
  <c r="V11593" i="3"/>
  <c r="V11594" i="3"/>
  <c r="V11595" i="3"/>
  <c r="V11596" i="3"/>
  <c r="V11597" i="3"/>
  <c r="V11598" i="3"/>
  <c r="V11599" i="3"/>
  <c r="V11600" i="3"/>
  <c r="V11601" i="3"/>
  <c r="V11602" i="3"/>
  <c r="V11603" i="3"/>
  <c r="V11604" i="3"/>
  <c r="V11605" i="3"/>
  <c r="V11606" i="3"/>
  <c r="V11607" i="3"/>
  <c r="V11608" i="3"/>
  <c r="V11609" i="3"/>
  <c r="V11610" i="3"/>
  <c r="V11611" i="3"/>
  <c r="V11612" i="3"/>
  <c r="V11613" i="3"/>
  <c r="V11614" i="3"/>
  <c r="V11615" i="3"/>
  <c r="V11616" i="3"/>
  <c r="V11617" i="3"/>
  <c r="V11618" i="3"/>
  <c r="V11619" i="3"/>
  <c r="V11620" i="3"/>
  <c r="V11621" i="3"/>
  <c r="V11622" i="3"/>
  <c r="V11623" i="3"/>
  <c r="V11624" i="3"/>
  <c r="V11625" i="3"/>
  <c r="V11626" i="3"/>
  <c r="V11627" i="3"/>
  <c r="V11628" i="3"/>
  <c r="V11629" i="3"/>
  <c r="V11630" i="3"/>
  <c r="V11631" i="3"/>
  <c r="V11632" i="3"/>
  <c r="V11633" i="3"/>
  <c r="V11634" i="3"/>
  <c r="V11635" i="3"/>
  <c r="V11636" i="3"/>
  <c r="V11637" i="3"/>
  <c r="V11638" i="3"/>
  <c r="V11639" i="3"/>
  <c r="V11640" i="3"/>
  <c r="V11641" i="3"/>
  <c r="V11642" i="3"/>
  <c r="V11643" i="3"/>
  <c r="V11644" i="3"/>
  <c r="V11645" i="3"/>
  <c r="V11646" i="3"/>
  <c r="V11647" i="3"/>
  <c r="V11648" i="3"/>
  <c r="V11649" i="3"/>
  <c r="V11650" i="3"/>
  <c r="V11651" i="3"/>
  <c r="V11652" i="3"/>
  <c r="V11653" i="3"/>
  <c r="V11654" i="3"/>
  <c r="V11655" i="3"/>
  <c r="V11656" i="3"/>
  <c r="V11657" i="3"/>
  <c r="V11658" i="3"/>
  <c r="V11659" i="3"/>
  <c r="V11660" i="3"/>
  <c r="V11661" i="3"/>
  <c r="V11662" i="3"/>
  <c r="V11663" i="3"/>
  <c r="V11664" i="3"/>
  <c r="V11665" i="3"/>
  <c r="V11666" i="3"/>
  <c r="V11667" i="3"/>
  <c r="V11668" i="3"/>
  <c r="V11669" i="3"/>
  <c r="V11670" i="3"/>
  <c r="V11671" i="3"/>
  <c r="V11672" i="3"/>
  <c r="V11673" i="3"/>
  <c r="V11674" i="3"/>
  <c r="V11675" i="3"/>
  <c r="V11676" i="3"/>
  <c r="V11677" i="3"/>
  <c r="V11678" i="3"/>
  <c r="V11679" i="3"/>
  <c r="V11680" i="3"/>
  <c r="V11681" i="3"/>
  <c r="V11682" i="3"/>
  <c r="V11683" i="3"/>
  <c r="V11684" i="3"/>
  <c r="V11685" i="3"/>
  <c r="V11686" i="3"/>
  <c r="V11687" i="3"/>
  <c r="V11688" i="3"/>
  <c r="V11689" i="3"/>
  <c r="V11690" i="3"/>
  <c r="V11691" i="3"/>
  <c r="V11692" i="3"/>
  <c r="V11693" i="3"/>
  <c r="V11694" i="3"/>
  <c r="V11695" i="3"/>
  <c r="V11696" i="3"/>
  <c r="V11697" i="3"/>
  <c r="V11698" i="3"/>
  <c r="V11699" i="3"/>
  <c r="V11700" i="3"/>
  <c r="V11701" i="3"/>
  <c r="V11702" i="3"/>
  <c r="V11703" i="3"/>
  <c r="V11704" i="3"/>
  <c r="V11705" i="3"/>
  <c r="V11706" i="3"/>
  <c r="V11707" i="3"/>
  <c r="V11708" i="3"/>
  <c r="V11709" i="3"/>
  <c r="V11710" i="3"/>
  <c r="V11711" i="3"/>
  <c r="V11712" i="3"/>
  <c r="V11713" i="3"/>
  <c r="V11714" i="3"/>
  <c r="V11715" i="3"/>
  <c r="V11716" i="3"/>
  <c r="V11717" i="3"/>
  <c r="V11718" i="3"/>
  <c r="V11719" i="3"/>
  <c r="V11720" i="3"/>
  <c r="V11721" i="3"/>
  <c r="V11722" i="3"/>
  <c r="V11723" i="3"/>
  <c r="V11724" i="3"/>
  <c r="V11725" i="3"/>
  <c r="V11726" i="3"/>
  <c r="V11727" i="3"/>
  <c r="V11728" i="3"/>
  <c r="V11729" i="3"/>
  <c r="V11730" i="3"/>
  <c r="V11731" i="3"/>
  <c r="V11732" i="3"/>
  <c r="V11733" i="3"/>
  <c r="V11734" i="3"/>
  <c r="V11735" i="3"/>
  <c r="V11736" i="3"/>
  <c r="V11737" i="3"/>
  <c r="V11738" i="3"/>
  <c r="V11739" i="3"/>
  <c r="V11740" i="3"/>
  <c r="V11741" i="3"/>
  <c r="V11742" i="3"/>
  <c r="V11743" i="3"/>
  <c r="V11744" i="3"/>
  <c r="V11745" i="3"/>
  <c r="V11746" i="3"/>
  <c r="V11747" i="3"/>
  <c r="V11748" i="3"/>
  <c r="V11749" i="3"/>
  <c r="V11750" i="3"/>
  <c r="V11751" i="3"/>
  <c r="V11752" i="3"/>
  <c r="V11753" i="3"/>
  <c r="V11754" i="3"/>
  <c r="V11755" i="3"/>
  <c r="V11756" i="3"/>
  <c r="V11757" i="3"/>
  <c r="V11758" i="3"/>
  <c r="V11759" i="3"/>
  <c r="V11760" i="3"/>
  <c r="V11761" i="3"/>
  <c r="V11762" i="3"/>
  <c r="V11763" i="3"/>
  <c r="V11764" i="3"/>
  <c r="V11765" i="3"/>
  <c r="V11766" i="3"/>
  <c r="V11767" i="3"/>
  <c r="V11768" i="3"/>
  <c r="V11769" i="3"/>
  <c r="V11770" i="3"/>
  <c r="V11771" i="3"/>
  <c r="V11772" i="3"/>
  <c r="V11773" i="3"/>
  <c r="V11774" i="3"/>
  <c r="V11775" i="3"/>
  <c r="V11776" i="3"/>
  <c r="V11777" i="3"/>
  <c r="V11778" i="3"/>
  <c r="V11779" i="3"/>
  <c r="V11780" i="3"/>
  <c r="V11781" i="3"/>
  <c r="V11782" i="3"/>
  <c r="V11783" i="3"/>
  <c r="V11784" i="3"/>
  <c r="V11785" i="3"/>
  <c r="V11786" i="3"/>
  <c r="V11787" i="3"/>
  <c r="V11788" i="3"/>
  <c r="V11789" i="3"/>
  <c r="V11790" i="3"/>
  <c r="V11791" i="3"/>
  <c r="V11792" i="3"/>
  <c r="V11793" i="3"/>
  <c r="V11794" i="3"/>
  <c r="V11795" i="3"/>
  <c r="V11796" i="3"/>
  <c r="V11797" i="3"/>
  <c r="V11798" i="3"/>
  <c r="V11799" i="3"/>
  <c r="V11800" i="3"/>
  <c r="V11801" i="3"/>
  <c r="V11802" i="3"/>
  <c r="V11803" i="3"/>
  <c r="V11804" i="3"/>
  <c r="V11805" i="3"/>
  <c r="V11806" i="3"/>
  <c r="V11807" i="3"/>
  <c r="V11808" i="3"/>
  <c r="V11809" i="3"/>
  <c r="V11810" i="3"/>
  <c r="V11811" i="3"/>
  <c r="V11812" i="3"/>
  <c r="V11813" i="3"/>
  <c r="V11814" i="3"/>
  <c r="V11815" i="3"/>
  <c r="V11816" i="3"/>
  <c r="V11817" i="3"/>
  <c r="V11818" i="3"/>
  <c r="V11819" i="3"/>
  <c r="V11820" i="3"/>
  <c r="V11821" i="3"/>
  <c r="V11822" i="3"/>
  <c r="V11823" i="3"/>
  <c r="V11824" i="3"/>
  <c r="V11825" i="3"/>
  <c r="V11826" i="3"/>
  <c r="V11827" i="3"/>
  <c r="V11828" i="3"/>
  <c r="V11829" i="3"/>
  <c r="V11830" i="3"/>
  <c r="V11831" i="3"/>
  <c r="V11832" i="3"/>
  <c r="V11833" i="3"/>
  <c r="V11834" i="3"/>
  <c r="V11835" i="3"/>
  <c r="V11836" i="3"/>
  <c r="V11837" i="3"/>
  <c r="V11838" i="3"/>
  <c r="V11839" i="3"/>
  <c r="V11840" i="3"/>
  <c r="V11841" i="3"/>
  <c r="V11842" i="3"/>
  <c r="V11843" i="3"/>
  <c r="V11844" i="3"/>
  <c r="V11845" i="3"/>
  <c r="V11846" i="3"/>
  <c r="V11847" i="3"/>
  <c r="V11848" i="3"/>
  <c r="V11849" i="3"/>
  <c r="V11850" i="3"/>
  <c r="V11851" i="3"/>
  <c r="V11852" i="3"/>
  <c r="V11853" i="3"/>
  <c r="V11854" i="3"/>
  <c r="V11855" i="3"/>
  <c r="V11856" i="3"/>
  <c r="V11857" i="3"/>
  <c r="V11858" i="3"/>
  <c r="V11859" i="3"/>
  <c r="V11860" i="3"/>
  <c r="V11861" i="3"/>
  <c r="V11862" i="3"/>
  <c r="V11863" i="3"/>
  <c r="V11864" i="3"/>
  <c r="V11865" i="3"/>
  <c r="V11866" i="3"/>
  <c r="V11867" i="3"/>
  <c r="V11868" i="3"/>
  <c r="V11869" i="3"/>
  <c r="V11870" i="3"/>
  <c r="V11871" i="3"/>
  <c r="V11872" i="3"/>
  <c r="V11873" i="3"/>
  <c r="V11874" i="3"/>
  <c r="V11875" i="3"/>
  <c r="V11876" i="3"/>
  <c r="V11877" i="3"/>
  <c r="V11878" i="3"/>
  <c r="V11879" i="3"/>
  <c r="V11880" i="3"/>
  <c r="V11881" i="3"/>
  <c r="V11882" i="3"/>
  <c r="V11883" i="3"/>
  <c r="V11884" i="3"/>
  <c r="V11885" i="3"/>
  <c r="V11886" i="3"/>
  <c r="V11887" i="3"/>
  <c r="V11888" i="3"/>
  <c r="V11889" i="3"/>
  <c r="V11890" i="3"/>
  <c r="V11891" i="3"/>
  <c r="V11892" i="3"/>
  <c r="V11893" i="3"/>
  <c r="V11894" i="3"/>
  <c r="V11895" i="3"/>
  <c r="V11896" i="3"/>
  <c r="V11897" i="3"/>
  <c r="V11898" i="3"/>
  <c r="V11899" i="3"/>
  <c r="V11900" i="3"/>
  <c r="V11901" i="3"/>
  <c r="V11902" i="3"/>
  <c r="V11903" i="3"/>
  <c r="V11904" i="3"/>
  <c r="V11905" i="3"/>
  <c r="V11906" i="3"/>
  <c r="V11907" i="3"/>
  <c r="V11908" i="3"/>
  <c r="V11909" i="3"/>
  <c r="V11910" i="3"/>
  <c r="V11911" i="3"/>
  <c r="V11912" i="3"/>
  <c r="V11913" i="3"/>
  <c r="V11914" i="3"/>
  <c r="V11915" i="3"/>
  <c r="V11916" i="3"/>
  <c r="V11917" i="3"/>
  <c r="V11918" i="3"/>
  <c r="V11919" i="3"/>
  <c r="V11920" i="3"/>
  <c r="V11921" i="3"/>
  <c r="V11922" i="3"/>
  <c r="V11923" i="3"/>
  <c r="V11924" i="3"/>
  <c r="V11925" i="3"/>
  <c r="V11926" i="3"/>
  <c r="V11927" i="3"/>
  <c r="V11928" i="3"/>
  <c r="V11929" i="3"/>
  <c r="V11930" i="3"/>
  <c r="V11931" i="3"/>
  <c r="V11932" i="3"/>
  <c r="V11933" i="3"/>
  <c r="V11934" i="3"/>
  <c r="V11935" i="3"/>
  <c r="V11936" i="3"/>
  <c r="V11937" i="3"/>
  <c r="V11938" i="3"/>
  <c r="V11939" i="3"/>
  <c r="V11940" i="3"/>
  <c r="V11941" i="3"/>
  <c r="V11942" i="3"/>
  <c r="V11943" i="3"/>
  <c r="V11944" i="3"/>
  <c r="V11945" i="3"/>
  <c r="V11946" i="3"/>
  <c r="V11947" i="3"/>
  <c r="V11948" i="3"/>
  <c r="V11949" i="3"/>
  <c r="V11950" i="3"/>
  <c r="V11951" i="3"/>
  <c r="V11952" i="3"/>
  <c r="V11953" i="3"/>
  <c r="V11954" i="3"/>
  <c r="V11955" i="3"/>
  <c r="V11956" i="3"/>
  <c r="V11957" i="3"/>
  <c r="V11958" i="3"/>
  <c r="V11959" i="3"/>
  <c r="V11960" i="3"/>
  <c r="V11961" i="3"/>
  <c r="V11962" i="3"/>
  <c r="V11963" i="3"/>
  <c r="V11964" i="3"/>
  <c r="V11965" i="3"/>
  <c r="V11966" i="3"/>
  <c r="V11967" i="3"/>
  <c r="V11968" i="3"/>
  <c r="V11969" i="3"/>
  <c r="V11970" i="3"/>
  <c r="V11971" i="3"/>
  <c r="V11972" i="3"/>
  <c r="V11973" i="3"/>
  <c r="V11974" i="3"/>
  <c r="V11975" i="3"/>
  <c r="V11976" i="3"/>
  <c r="V11977" i="3"/>
  <c r="V11978" i="3"/>
  <c r="V11979" i="3"/>
  <c r="V11980" i="3"/>
  <c r="V11981" i="3"/>
  <c r="V11982" i="3"/>
  <c r="V11983" i="3"/>
  <c r="V11984" i="3"/>
  <c r="V11985" i="3"/>
  <c r="V11986" i="3"/>
  <c r="V11987" i="3"/>
  <c r="V11988" i="3"/>
  <c r="V11989" i="3"/>
  <c r="V11990" i="3"/>
  <c r="V11991" i="3"/>
  <c r="V11992" i="3"/>
  <c r="V11993" i="3"/>
  <c r="V11994" i="3"/>
  <c r="V11995" i="3"/>
  <c r="V11996" i="3"/>
  <c r="V11997" i="3"/>
  <c r="V11998" i="3"/>
  <c r="V11999" i="3"/>
  <c r="V12000" i="3"/>
  <c r="V12001" i="3"/>
  <c r="V12002" i="3"/>
  <c r="V12003" i="3"/>
  <c r="V12004" i="3"/>
  <c r="V12005" i="3"/>
  <c r="V12006" i="3"/>
  <c r="V12007" i="3"/>
  <c r="V12008" i="3"/>
  <c r="V12009" i="3"/>
  <c r="V12010" i="3"/>
  <c r="V12011" i="3"/>
  <c r="V12012" i="3"/>
  <c r="V12013" i="3"/>
  <c r="V12014" i="3"/>
  <c r="V12015" i="3"/>
  <c r="V12016" i="3"/>
  <c r="V12017" i="3"/>
  <c r="V12018" i="3"/>
  <c r="V12019" i="3"/>
  <c r="V12020" i="3"/>
  <c r="V12021" i="3"/>
  <c r="V12022" i="3"/>
  <c r="V12023" i="3"/>
  <c r="V12024" i="3"/>
  <c r="V12025" i="3"/>
  <c r="V12026" i="3"/>
  <c r="V12027" i="3"/>
  <c r="V12028" i="3"/>
  <c r="V12029" i="3"/>
  <c r="V12030" i="3"/>
  <c r="V12031" i="3"/>
  <c r="V12032" i="3"/>
  <c r="V12033" i="3"/>
  <c r="V12034" i="3"/>
  <c r="V12035" i="3"/>
  <c r="V12036" i="3"/>
  <c r="V12037" i="3"/>
  <c r="V12038" i="3"/>
  <c r="V12039" i="3"/>
  <c r="V12040" i="3"/>
  <c r="V12041" i="3"/>
  <c r="V12042" i="3"/>
  <c r="V12043" i="3"/>
  <c r="V12044" i="3"/>
  <c r="V12045" i="3"/>
  <c r="V12046" i="3"/>
  <c r="V12047" i="3"/>
  <c r="V12048" i="3"/>
  <c r="V12049" i="3"/>
  <c r="V12050" i="3"/>
  <c r="V12051" i="3"/>
  <c r="V12052" i="3"/>
  <c r="V12053" i="3"/>
  <c r="V12054" i="3"/>
  <c r="V12055" i="3"/>
  <c r="V12056" i="3"/>
  <c r="V12057" i="3"/>
  <c r="V12058" i="3"/>
  <c r="V12059" i="3"/>
  <c r="V12060" i="3"/>
  <c r="V12061" i="3"/>
  <c r="V12062" i="3"/>
  <c r="V12063" i="3"/>
  <c r="V12064" i="3"/>
  <c r="V12065" i="3"/>
  <c r="V12066" i="3"/>
  <c r="V12067" i="3"/>
  <c r="V12068" i="3"/>
  <c r="V12069" i="3"/>
  <c r="V12070" i="3"/>
  <c r="V12071" i="3"/>
  <c r="V12072" i="3"/>
  <c r="V12073" i="3"/>
  <c r="V12074" i="3"/>
  <c r="V12075" i="3"/>
  <c r="V12076" i="3"/>
  <c r="V12077" i="3"/>
  <c r="V12078" i="3"/>
  <c r="V12079" i="3"/>
  <c r="V12080" i="3"/>
  <c r="V12081" i="3"/>
  <c r="V12082" i="3"/>
  <c r="V12083" i="3"/>
  <c r="V12084" i="3"/>
  <c r="V12085" i="3"/>
  <c r="V12086" i="3"/>
  <c r="V12087" i="3"/>
  <c r="V12088" i="3"/>
  <c r="V12089" i="3"/>
  <c r="V12090" i="3"/>
  <c r="V12091" i="3"/>
  <c r="V12092" i="3"/>
  <c r="V12093" i="3"/>
  <c r="V12094" i="3"/>
  <c r="V12095" i="3"/>
  <c r="V12096" i="3"/>
  <c r="V12097" i="3"/>
  <c r="V12098" i="3"/>
  <c r="V12099" i="3"/>
  <c r="V12100" i="3"/>
  <c r="V12101" i="3"/>
  <c r="V12102" i="3"/>
  <c r="V12103" i="3"/>
  <c r="V12104" i="3"/>
  <c r="V12105" i="3"/>
  <c r="V12106" i="3"/>
  <c r="V12107" i="3"/>
  <c r="V12108" i="3"/>
  <c r="V12109" i="3"/>
  <c r="V12110" i="3"/>
  <c r="V12111" i="3"/>
  <c r="V12112" i="3"/>
  <c r="V12113" i="3"/>
  <c r="V12114" i="3"/>
  <c r="V12115" i="3"/>
  <c r="V12116" i="3"/>
  <c r="V12117" i="3"/>
  <c r="V12118" i="3"/>
  <c r="V12119" i="3"/>
  <c r="V12120" i="3"/>
  <c r="V12121" i="3"/>
  <c r="V12122" i="3"/>
  <c r="V12123" i="3"/>
  <c r="V12124" i="3"/>
  <c r="V12125" i="3"/>
  <c r="V12126" i="3"/>
  <c r="V12127" i="3"/>
  <c r="V12128" i="3"/>
  <c r="V12129" i="3"/>
  <c r="V12130" i="3"/>
  <c r="V12131" i="3"/>
  <c r="V12132" i="3"/>
  <c r="V12133" i="3"/>
  <c r="V12134" i="3"/>
  <c r="V12135" i="3"/>
  <c r="V12136" i="3"/>
  <c r="V12137" i="3"/>
  <c r="V12138" i="3"/>
  <c r="V12139" i="3"/>
  <c r="V12140" i="3"/>
  <c r="V12141" i="3"/>
  <c r="V12142" i="3"/>
  <c r="V12143" i="3"/>
  <c r="V12144" i="3"/>
  <c r="V12145" i="3"/>
  <c r="V12146" i="3"/>
  <c r="V12147" i="3"/>
  <c r="V12148" i="3"/>
  <c r="V12149" i="3"/>
  <c r="V12150" i="3"/>
  <c r="V12151" i="3"/>
  <c r="V12152" i="3"/>
  <c r="V12153" i="3"/>
  <c r="V12154" i="3"/>
  <c r="V12155" i="3"/>
  <c r="V12156" i="3"/>
  <c r="V12157" i="3"/>
  <c r="V12158" i="3"/>
  <c r="V12159" i="3"/>
  <c r="V12160" i="3"/>
  <c r="V12161" i="3"/>
  <c r="V12162" i="3"/>
  <c r="V12163" i="3"/>
  <c r="V12164" i="3"/>
  <c r="V12165" i="3"/>
  <c r="V12166" i="3"/>
  <c r="V12167" i="3"/>
  <c r="V12168" i="3"/>
  <c r="V12169" i="3"/>
  <c r="V12170" i="3"/>
  <c r="V12171" i="3"/>
  <c r="V12172" i="3"/>
  <c r="V12173" i="3"/>
  <c r="V12174" i="3"/>
  <c r="V12175" i="3"/>
  <c r="V12176" i="3"/>
  <c r="V12177" i="3"/>
  <c r="V12178" i="3"/>
  <c r="V12179" i="3"/>
  <c r="V12180" i="3"/>
  <c r="V12181" i="3"/>
  <c r="V12182" i="3"/>
  <c r="V12183" i="3"/>
  <c r="V12184" i="3"/>
  <c r="V12185" i="3"/>
  <c r="V12186" i="3"/>
  <c r="V12187" i="3"/>
  <c r="V12188" i="3"/>
  <c r="V12189" i="3"/>
  <c r="V12190" i="3"/>
  <c r="V12191" i="3"/>
  <c r="V12192" i="3"/>
  <c r="V12193" i="3"/>
  <c r="V12194" i="3"/>
  <c r="V12195" i="3"/>
  <c r="V12196" i="3"/>
  <c r="V12197" i="3"/>
  <c r="V12198" i="3"/>
  <c r="V12199" i="3"/>
  <c r="V12200" i="3"/>
  <c r="V12201" i="3"/>
  <c r="V12202" i="3"/>
  <c r="V12203" i="3"/>
  <c r="V12204" i="3"/>
  <c r="V12205" i="3"/>
  <c r="V12206" i="3"/>
  <c r="V12207" i="3"/>
  <c r="V12208" i="3"/>
  <c r="V12209" i="3"/>
  <c r="V12210" i="3"/>
  <c r="V12211" i="3"/>
  <c r="V12212" i="3"/>
  <c r="V12213" i="3"/>
  <c r="V12214" i="3"/>
  <c r="V12215" i="3"/>
  <c r="V12216" i="3"/>
  <c r="V12217" i="3"/>
  <c r="V12218" i="3"/>
  <c r="V12219" i="3"/>
  <c r="V12220" i="3"/>
  <c r="V12221" i="3"/>
  <c r="V12222" i="3"/>
  <c r="V12223" i="3"/>
  <c r="V12224" i="3"/>
  <c r="V12225" i="3"/>
  <c r="V12226" i="3"/>
  <c r="V12227" i="3"/>
  <c r="V12228" i="3"/>
  <c r="V12229" i="3"/>
  <c r="V12230" i="3"/>
  <c r="V12231" i="3"/>
  <c r="V12232" i="3"/>
  <c r="V12233" i="3"/>
  <c r="V12234" i="3"/>
  <c r="V12235" i="3"/>
  <c r="V12236" i="3"/>
  <c r="V12237" i="3"/>
  <c r="V12238" i="3"/>
  <c r="V12239" i="3"/>
  <c r="V12240" i="3"/>
  <c r="V12241" i="3"/>
  <c r="V12242" i="3"/>
  <c r="V12243" i="3"/>
  <c r="V12244" i="3"/>
  <c r="V12245" i="3"/>
  <c r="V12246" i="3"/>
  <c r="V12247" i="3"/>
  <c r="V12248" i="3"/>
  <c r="V12249" i="3"/>
  <c r="V12250" i="3"/>
  <c r="V12251" i="3"/>
  <c r="V12252" i="3"/>
  <c r="V12253" i="3"/>
  <c r="V12254" i="3"/>
  <c r="V12255" i="3"/>
  <c r="V12256" i="3"/>
  <c r="V12257" i="3"/>
  <c r="V12258" i="3"/>
  <c r="V12259" i="3"/>
  <c r="V12260" i="3"/>
  <c r="V12261" i="3"/>
  <c r="V12262" i="3"/>
  <c r="V12263" i="3"/>
  <c r="V12264" i="3"/>
  <c r="V12265" i="3"/>
  <c r="V12266" i="3"/>
  <c r="V12267" i="3"/>
  <c r="V12268" i="3"/>
  <c r="V12269" i="3"/>
  <c r="V12270" i="3"/>
  <c r="V12271" i="3"/>
  <c r="V12272" i="3"/>
  <c r="V12273" i="3"/>
  <c r="V12274" i="3"/>
  <c r="V12275" i="3"/>
  <c r="V12276" i="3"/>
  <c r="V12277" i="3"/>
  <c r="V12278" i="3"/>
  <c r="V12279" i="3"/>
  <c r="V12280" i="3"/>
  <c r="V12281" i="3"/>
  <c r="V12282" i="3"/>
  <c r="V12283" i="3"/>
  <c r="V12284" i="3"/>
  <c r="V12285" i="3"/>
  <c r="V12286" i="3"/>
  <c r="V12287" i="3"/>
  <c r="V12288" i="3"/>
  <c r="V12289" i="3"/>
  <c r="V12290" i="3"/>
  <c r="V12291" i="3"/>
  <c r="V12292" i="3"/>
  <c r="V12293" i="3"/>
  <c r="V12294" i="3"/>
  <c r="V12295" i="3"/>
  <c r="V12296" i="3"/>
  <c r="V12297" i="3"/>
  <c r="V12298" i="3"/>
  <c r="V12299" i="3"/>
  <c r="V12300" i="3"/>
  <c r="V12301" i="3"/>
  <c r="V12302" i="3"/>
  <c r="V12303" i="3"/>
  <c r="V12304" i="3"/>
  <c r="V12305" i="3"/>
  <c r="V12306" i="3"/>
  <c r="V12307" i="3"/>
  <c r="V12308" i="3"/>
  <c r="V12309" i="3"/>
  <c r="V12310" i="3"/>
  <c r="V12311" i="3"/>
  <c r="V12312" i="3"/>
  <c r="V12313" i="3"/>
  <c r="V12314" i="3"/>
  <c r="V12315" i="3"/>
  <c r="V12316" i="3"/>
  <c r="V12317" i="3"/>
  <c r="V12318" i="3"/>
  <c r="V12319" i="3"/>
  <c r="V12320" i="3"/>
  <c r="V12321" i="3"/>
  <c r="V12322" i="3"/>
  <c r="V12323" i="3"/>
  <c r="V12324" i="3"/>
  <c r="V12325" i="3"/>
  <c r="V12326" i="3"/>
  <c r="V12327" i="3"/>
  <c r="V12328" i="3"/>
  <c r="V12329" i="3"/>
  <c r="V12330" i="3"/>
  <c r="V12331" i="3"/>
  <c r="V12332" i="3"/>
  <c r="V12333" i="3"/>
  <c r="V12334" i="3"/>
  <c r="V12335" i="3"/>
  <c r="V12336" i="3"/>
  <c r="V12337" i="3"/>
  <c r="V12338" i="3"/>
  <c r="V12339" i="3"/>
  <c r="V12340" i="3"/>
  <c r="V12341" i="3"/>
  <c r="V12342" i="3"/>
  <c r="V12343" i="3"/>
  <c r="V12344" i="3"/>
  <c r="V12345" i="3"/>
  <c r="V12346" i="3"/>
  <c r="V12347" i="3"/>
  <c r="V12348" i="3"/>
  <c r="V12349" i="3"/>
  <c r="V12350" i="3"/>
  <c r="V12351" i="3"/>
  <c r="V12352" i="3"/>
  <c r="V12353" i="3"/>
  <c r="V12354" i="3"/>
  <c r="V12355" i="3"/>
  <c r="V12356" i="3"/>
  <c r="V12357" i="3"/>
  <c r="V12358" i="3"/>
  <c r="V12359" i="3"/>
  <c r="V12360" i="3"/>
  <c r="V12361" i="3"/>
  <c r="V12362" i="3"/>
  <c r="V12363" i="3"/>
  <c r="V12364" i="3"/>
  <c r="V12365" i="3"/>
  <c r="V12366" i="3"/>
  <c r="V12367" i="3"/>
  <c r="V12368" i="3"/>
  <c r="V12369" i="3"/>
  <c r="V12370" i="3"/>
  <c r="V12371" i="3"/>
  <c r="V12372" i="3"/>
  <c r="V12373" i="3"/>
  <c r="V12374" i="3"/>
  <c r="V12375" i="3"/>
  <c r="V12376" i="3"/>
  <c r="V12377" i="3"/>
  <c r="V12378" i="3"/>
  <c r="V12379" i="3"/>
  <c r="V12380" i="3"/>
  <c r="V12381" i="3"/>
  <c r="V12382" i="3"/>
  <c r="V12383" i="3"/>
  <c r="V12384" i="3"/>
  <c r="V12385" i="3"/>
  <c r="V12386" i="3"/>
  <c r="V12387" i="3"/>
  <c r="V12388" i="3"/>
  <c r="V12389" i="3"/>
  <c r="V12390" i="3"/>
  <c r="V12391" i="3"/>
  <c r="V12392" i="3"/>
  <c r="V12393" i="3"/>
  <c r="V12394" i="3"/>
  <c r="V12395" i="3"/>
  <c r="V12396" i="3"/>
  <c r="V12397" i="3"/>
  <c r="V12398" i="3"/>
  <c r="V12399" i="3"/>
  <c r="V12400" i="3"/>
  <c r="V12401" i="3"/>
  <c r="V12402" i="3"/>
  <c r="V12403" i="3"/>
  <c r="V12404" i="3"/>
  <c r="V12405" i="3"/>
  <c r="V12406" i="3"/>
  <c r="V12407" i="3"/>
  <c r="V12408" i="3"/>
  <c r="V12409" i="3"/>
  <c r="V12410" i="3"/>
  <c r="V12411" i="3"/>
  <c r="V12412" i="3"/>
  <c r="V12413" i="3"/>
  <c r="V12414" i="3"/>
  <c r="V12415" i="3"/>
  <c r="V12416" i="3"/>
  <c r="V12417" i="3"/>
  <c r="V12418" i="3"/>
  <c r="V12419" i="3"/>
  <c r="V12420" i="3"/>
  <c r="V12421" i="3"/>
  <c r="V12422" i="3"/>
  <c r="V12423" i="3"/>
  <c r="V12424" i="3"/>
  <c r="V12425" i="3"/>
  <c r="V12426" i="3"/>
  <c r="V12427" i="3"/>
  <c r="V12428" i="3"/>
  <c r="V12429" i="3"/>
  <c r="V12430" i="3"/>
  <c r="V12431" i="3"/>
  <c r="V12432" i="3"/>
  <c r="V12433" i="3"/>
  <c r="V12434" i="3"/>
  <c r="V12435" i="3"/>
  <c r="V12436" i="3"/>
  <c r="V12437" i="3"/>
  <c r="V12438" i="3"/>
  <c r="V12439" i="3"/>
  <c r="V12440" i="3"/>
  <c r="V12441" i="3"/>
  <c r="V12442" i="3"/>
  <c r="V12443" i="3"/>
  <c r="V12444" i="3"/>
  <c r="V12445" i="3"/>
  <c r="V12446" i="3"/>
  <c r="V12447" i="3"/>
  <c r="V12448" i="3"/>
  <c r="V12449" i="3"/>
  <c r="V12450" i="3"/>
  <c r="V12451" i="3"/>
  <c r="V12452" i="3"/>
  <c r="V12453" i="3"/>
  <c r="V12454" i="3"/>
  <c r="V12455" i="3"/>
  <c r="V12456" i="3"/>
  <c r="V12457" i="3"/>
  <c r="V12458" i="3"/>
  <c r="V12459" i="3"/>
  <c r="V12460" i="3"/>
  <c r="V12461" i="3"/>
  <c r="V12462" i="3"/>
  <c r="V12463" i="3"/>
  <c r="V12464" i="3"/>
  <c r="V12465" i="3"/>
  <c r="V12466" i="3"/>
  <c r="V12467" i="3"/>
  <c r="V12468" i="3"/>
  <c r="V12469" i="3"/>
  <c r="V12470" i="3"/>
  <c r="V12471" i="3"/>
  <c r="V12472" i="3"/>
  <c r="V12473" i="3"/>
  <c r="V12474" i="3"/>
  <c r="V12475" i="3"/>
  <c r="V12476" i="3"/>
  <c r="V12477" i="3"/>
  <c r="V12478" i="3"/>
  <c r="V12479" i="3"/>
  <c r="V12480" i="3"/>
  <c r="V12481" i="3"/>
  <c r="V12482" i="3"/>
  <c r="V12483" i="3"/>
  <c r="V12484" i="3"/>
  <c r="V12485" i="3"/>
  <c r="V12486" i="3"/>
  <c r="V12487" i="3"/>
  <c r="V12488" i="3"/>
  <c r="V12489" i="3"/>
  <c r="V12490" i="3"/>
  <c r="V12491" i="3"/>
  <c r="V12492" i="3"/>
  <c r="V12493" i="3"/>
  <c r="V12494" i="3"/>
  <c r="V12495" i="3"/>
  <c r="V12496" i="3"/>
  <c r="V12497" i="3"/>
  <c r="V12498" i="3"/>
  <c r="V12499" i="3"/>
  <c r="V12500" i="3"/>
  <c r="V12501" i="3"/>
  <c r="V12502" i="3"/>
  <c r="V12503" i="3"/>
  <c r="V12504" i="3"/>
  <c r="V12505" i="3"/>
  <c r="V12506" i="3"/>
  <c r="V12507" i="3"/>
  <c r="V12508" i="3"/>
  <c r="V12509" i="3"/>
  <c r="V12510" i="3"/>
  <c r="V12511" i="3"/>
  <c r="V12512" i="3"/>
  <c r="V12513" i="3"/>
  <c r="V12514" i="3"/>
  <c r="V12515" i="3"/>
  <c r="V12516" i="3"/>
  <c r="V12517" i="3"/>
  <c r="V12518" i="3"/>
  <c r="V12519" i="3"/>
  <c r="V12520" i="3"/>
  <c r="V12521" i="3"/>
  <c r="V12522" i="3"/>
  <c r="V12523" i="3"/>
  <c r="V12524" i="3"/>
  <c r="V12525" i="3"/>
  <c r="V12526" i="3"/>
  <c r="V12527" i="3"/>
  <c r="V12528" i="3"/>
  <c r="V12529" i="3"/>
  <c r="V12530" i="3"/>
  <c r="V12531" i="3"/>
  <c r="V12532" i="3"/>
  <c r="V12533" i="3"/>
  <c r="V12534" i="3"/>
  <c r="V12535" i="3"/>
  <c r="V12536" i="3"/>
  <c r="V12537" i="3"/>
  <c r="V12538" i="3"/>
  <c r="V12539" i="3"/>
  <c r="V12540" i="3"/>
  <c r="V12541" i="3"/>
  <c r="V12542" i="3"/>
  <c r="V12543" i="3"/>
  <c r="V12544" i="3"/>
  <c r="V12545" i="3"/>
  <c r="V12546" i="3"/>
  <c r="V12547" i="3"/>
  <c r="V12548" i="3"/>
  <c r="V12549" i="3"/>
  <c r="V12550" i="3"/>
  <c r="V12551" i="3"/>
  <c r="V12552" i="3"/>
  <c r="V12553" i="3"/>
  <c r="V12554" i="3"/>
  <c r="V12555" i="3"/>
  <c r="V12556" i="3"/>
  <c r="V12557" i="3"/>
  <c r="V12558" i="3"/>
  <c r="V12559" i="3"/>
  <c r="V12560" i="3"/>
  <c r="V12561" i="3"/>
  <c r="V12562" i="3"/>
  <c r="V12563" i="3"/>
  <c r="V12564" i="3"/>
  <c r="V12565" i="3"/>
  <c r="V12566" i="3"/>
  <c r="V12567" i="3"/>
  <c r="V12568" i="3"/>
  <c r="V12569" i="3"/>
  <c r="V12570" i="3"/>
  <c r="V12571" i="3"/>
  <c r="V12572" i="3"/>
  <c r="V12573" i="3"/>
  <c r="V12574" i="3"/>
  <c r="V12575" i="3"/>
  <c r="V12576" i="3"/>
  <c r="V12577" i="3"/>
  <c r="V12578" i="3"/>
  <c r="V12579" i="3"/>
  <c r="V12580" i="3"/>
  <c r="V12581" i="3"/>
  <c r="V12582" i="3"/>
  <c r="V12583" i="3"/>
  <c r="V12584" i="3"/>
  <c r="V12585" i="3"/>
  <c r="V12586" i="3"/>
  <c r="V12587" i="3"/>
  <c r="V12588" i="3"/>
  <c r="V12589" i="3"/>
  <c r="V12590" i="3"/>
  <c r="V12591" i="3"/>
  <c r="V12592" i="3"/>
  <c r="V12593" i="3"/>
  <c r="V12594" i="3"/>
  <c r="V12595" i="3"/>
  <c r="V12596" i="3"/>
  <c r="V12597" i="3"/>
  <c r="V12598" i="3"/>
  <c r="V12599" i="3"/>
  <c r="V12600" i="3"/>
  <c r="V12601" i="3"/>
  <c r="V12602" i="3"/>
  <c r="V12603" i="3"/>
  <c r="V12604" i="3"/>
  <c r="V12605" i="3"/>
  <c r="V12606" i="3"/>
  <c r="V12607" i="3"/>
  <c r="V12608" i="3"/>
  <c r="V12609" i="3"/>
  <c r="V12610" i="3"/>
  <c r="V12611" i="3"/>
  <c r="V12612" i="3"/>
  <c r="V12613" i="3"/>
  <c r="V12614" i="3"/>
  <c r="V12615" i="3"/>
  <c r="V12616" i="3"/>
  <c r="V12617" i="3"/>
  <c r="V12618" i="3"/>
  <c r="V12619" i="3"/>
  <c r="V12620" i="3"/>
  <c r="V12621" i="3"/>
  <c r="V12622" i="3"/>
  <c r="V12623" i="3"/>
  <c r="V12624" i="3"/>
  <c r="V12625" i="3"/>
  <c r="V12626" i="3"/>
  <c r="V12627" i="3"/>
  <c r="V12628" i="3"/>
  <c r="V12629" i="3"/>
  <c r="V12630" i="3"/>
  <c r="V12631" i="3"/>
  <c r="V12632" i="3"/>
  <c r="V12633" i="3"/>
  <c r="V12634" i="3"/>
  <c r="V12635" i="3"/>
  <c r="V12636" i="3"/>
  <c r="V12637" i="3"/>
  <c r="V12638" i="3"/>
  <c r="V12639" i="3"/>
  <c r="V12640" i="3"/>
  <c r="V12641" i="3"/>
  <c r="V12642" i="3"/>
  <c r="V12643" i="3"/>
  <c r="V12644" i="3"/>
  <c r="V12645" i="3"/>
  <c r="V12646" i="3"/>
  <c r="V12647" i="3"/>
  <c r="V12648" i="3"/>
  <c r="V12649" i="3"/>
  <c r="V12650" i="3"/>
  <c r="V12651" i="3"/>
  <c r="V12652" i="3"/>
  <c r="V12653" i="3"/>
  <c r="V12654" i="3"/>
  <c r="V12655" i="3"/>
  <c r="V12656" i="3"/>
  <c r="V12657" i="3"/>
  <c r="V12658" i="3"/>
  <c r="V12659" i="3"/>
  <c r="V12660" i="3"/>
  <c r="V12661" i="3"/>
  <c r="V12662" i="3"/>
  <c r="V12663" i="3"/>
  <c r="V12664" i="3"/>
  <c r="V12665" i="3"/>
  <c r="V12666" i="3"/>
  <c r="V12667" i="3"/>
  <c r="V12668" i="3"/>
  <c r="V12669" i="3"/>
  <c r="V12670" i="3"/>
  <c r="V12671" i="3"/>
  <c r="V12672" i="3"/>
  <c r="V12673" i="3"/>
  <c r="V12674" i="3"/>
  <c r="V12675" i="3"/>
  <c r="V12676" i="3"/>
  <c r="V12677" i="3"/>
  <c r="V12678" i="3"/>
  <c r="V12679" i="3"/>
  <c r="V12680" i="3"/>
  <c r="V12681" i="3"/>
  <c r="V12682" i="3"/>
  <c r="V12683" i="3"/>
  <c r="V12684" i="3"/>
  <c r="V12685" i="3"/>
  <c r="V12686" i="3"/>
  <c r="V12687" i="3"/>
  <c r="V12688" i="3"/>
  <c r="V12689" i="3"/>
  <c r="V12690" i="3"/>
  <c r="V12691" i="3"/>
  <c r="V12692" i="3"/>
  <c r="V12693" i="3"/>
  <c r="V12694" i="3"/>
  <c r="V12695" i="3"/>
  <c r="V12696" i="3"/>
  <c r="V12697" i="3"/>
  <c r="V12698" i="3"/>
  <c r="V12699" i="3"/>
  <c r="V12700" i="3"/>
  <c r="V12701" i="3"/>
  <c r="V12702" i="3"/>
  <c r="V12703" i="3"/>
  <c r="V12704" i="3"/>
  <c r="V12705" i="3"/>
  <c r="V12706" i="3"/>
  <c r="V12707" i="3"/>
  <c r="V12708" i="3"/>
  <c r="V12709" i="3"/>
  <c r="V12710" i="3"/>
  <c r="V12711" i="3"/>
  <c r="V12712" i="3"/>
  <c r="V12713" i="3"/>
  <c r="V12714" i="3"/>
  <c r="V12715" i="3"/>
  <c r="V12716" i="3"/>
  <c r="V12717" i="3"/>
  <c r="V12718" i="3"/>
  <c r="V12719" i="3"/>
  <c r="V12720" i="3"/>
  <c r="V12721" i="3"/>
  <c r="V12722" i="3"/>
  <c r="V12723" i="3"/>
  <c r="V12724" i="3"/>
  <c r="V12725" i="3"/>
  <c r="V12726" i="3"/>
  <c r="V12727" i="3"/>
  <c r="V12728" i="3"/>
  <c r="V12729" i="3"/>
  <c r="V12730" i="3"/>
  <c r="V12731" i="3"/>
  <c r="V12732" i="3"/>
  <c r="V12733" i="3"/>
  <c r="V12734" i="3"/>
  <c r="V12735" i="3"/>
  <c r="V12736" i="3"/>
  <c r="V12737" i="3"/>
  <c r="V12738" i="3"/>
  <c r="V12739" i="3"/>
  <c r="V12740" i="3"/>
  <c r="V12741" i="3"/>
  <c r="V12742" i="3"/>
  <c r="V12743" i="3"/>
  <c r="V12744" i="3"/>
  <c r="V12745" i="3"/>
  <c r="V12746" i="3"/>
  <c r="V12747" i="3"/>
  <c r="V12748" i="3"/>
  <c r="V12749" i="3"/>
  <c r="V12750" i="3"/>
  <c r="V12751" i="3"/>
  <c r="V12752" i="3"/>
  <c r="V12753" i="3"/>
  <c r="V12754" i="3"/>
  <c r="V12755" i="3"/>
  <c r="V12756" i="3"/>
  <c r="V12757" i="3"/>
  <c r="V12758" i="3"/>
  <c r="V12759" i="3"/>
  <c r="V12760" i="3"/>
  <c r="V12761" i="3"/>
  <c r="V12762" i="3"/>
  <c r="V12763" i="3"/>
  <c r="V12764" i="3"/>
  <c r="V12765" i="3"/>
  <c r="V12766" i="3"/>
  <c r="V12767" i="3"/>
  <c r="V12768" i="3"/>
  <c r="V12769" i="3"/>
  <c r="V12770" i="3"/>
  <c r="V12771" i="3"/>
  <c r="V12772" i="3"/>
  <c r="V12773" i="3"/>
  <c r="V12774" i="3"/>
  <c r="V12775" i="3"/>
  <c r="V12776" i="3"/>
  <c r="V12777" i="3"/>
  <c r="V12778" i="3"/>
  <c r="V12779" i="3"/>
  <c r="V12780" i="3"/>
  <c r="V12781" i="3"/>
  <c r="V12782" i="3"/>
  <c r="V12783" i="3"/>
  <c r="V12784" i="3"/>
  <c r="V12785" i="3"/>
  <c r="V12786" i="3"/>
  <c r="V12787" i="3"/>
  <c r="V12788" i="3"/>
  <c r="V12789" i="3"/>
  <c r="V12790" i="3"/>
  <c r="V12791" i="3"/>
  <c r="V12792" i="3"/>
  <c r="V12793" i="3"/>
  <c r="V12794" i="3"/>
  <c r="V12795" i="3"/>
  <c r="V12796" i="3"/>
  <c r="V12797" i="3"/>
  <c r="V12798" i="3"/>
  <c r="V12799" i="3"/>
  <c r="V12800" i="3"/>
  <c r="V12801" i="3"/>
  <c r="V12802" i="3"/>
  <c r="V12803" i="3"/>
  <c r="V12804" i="3"/>
  <c r="V12805" i="3"/>
  <c r="V12806" i="3"/>
  <c r="V12807" i="3"/>
  <c r="V12808" i="3"/>
  <c r="V12809" i="3"/>
  <c r="V12810" i="3"/>
  <c r="V12811" i="3"/>
  <c r="V12812" i="3"/>
  <c r="V12813" i="3"/>
  <c r="V12814" i="3"/>
  <c r="V12815" i="3"/>
  <c r="V12816" i="3"/>
  <c r="V12817" i="3"/>
  <c r="V12818" i="3"/>
  <c r="V12819" i="3"/>
  <c r="V12820" i="3"/>
  <c r="V12821" i="3"/>
  <c r="V12822" i="3"/>
  <c r="V12823" i="3"/>
  <c r="V12824" i="3"/>
  <c r="V12825" i="3"/>
  <c r="V12826" i="3"/>
  <c r="V12827" i="3"/>
  <c r="V12828" i="3"/>
  <c r="V12829" i="3"/>
  <c r="V12830" i="3"/>
  <c r="V12831" i="3"/>
  <c r="V12832" i="3"/>
  <c r="V12833" i="3"/>
  <c r="V12834" i="3"/>
  <c r="V12835" i="3"/>
  <c r="V12836" i="3"/>
  <c r="V12837" i="3"/>
  <c r="V12838" i="3"/>
  <c r="V12839" i="3"/>
  <c r="V12840" i="3"/>
  <c r="V12841" i="3"/>
  <c r="V12842" i="3"/>
  <c r="V12843" i="3"/>
  <c r="V12844" i="3"/>
  <c r="V12845" i="3"/>
  <c r="V12846" i="3"/>
  <c r="V12847" i="3"/>
  <c r="V12848" i="3"/>
  <c r="V12849" i="3"/>
  <c r="V12850" i="3"/>
  <c r="V12851" i="3"/>
  <c r="V12852" i="3"/>
  <c r="V12853" i="3"/>
  <c r="V12854" i="3"/>
  <c r="V12855" i="3"/>
  <c r="V12856" i="3"/>
  <c r="V12857" i="3"/>
  <c r="V12858" i="3"/>
  <c r="V12859" i="3"/>
  <c r="V12860" i="3"/>
  <c r="V12861" i="3"/>
  <c r="V12862" i="3"/>
  <c r="V12863" i="3"/>
  <c r="V12864" i="3"/>
  <c r="V12865" i="3"/>
  <c r="V12866" i="3"/>
  <c r="V12867" i="3"/>
  <c r="V12868" i="3"/>
  <c r="V12869" i="3"/>
  <c r="V12870" i="3"/>
  <c r="V12871" i="3"/>
  <c r="V12872" i="3"/>
  <c r="V12873" i="3"/>
  <c r="V12874" i="3"/>
  <c r="V12875" i="3"/>
  <c r="V12876" i="3"/>
  <c r="V12877" i="3"/>
  <c r="V12878" i="3"/>
  <c r="V12879" i="3"/>
  <c r="V12880" i="3"/>
  <c r="V12881" i="3"/>
  <c r="V12882" i="3"/>
  <c r="V12883" i="3"/>
  <c r="V12884" i="3"/>
  <c r="V12885" i="3"/>
  <c r="V12886" i="3"/>
  <c r="V12887" i="3"/>
  <c r="V12888" i="3"/>
  <c r="V12889" i="3"/>
  <c r="V12890" i="3"/>
  <c r="V12891" i="3"/>
  <c r="V12892" i="3"/>
  <c r="V12893" i="3"/>
  <c r="V12894" i="3"/>
  <c r="V12895" i="3"/>
  <c r="V12896" i="3"/>
  <c r="V12897" i="3"/>
  <c r="V12898" i="3"/>
  <c r="V12899" i="3"/>
  <c r="V12900" i="3"/>
  <c r="V12901" i="3"/>
  <c r="V12902" i="3"/>
  <c r="V12903" i="3"/>
  <c r="V12904" i="3"/>
  <c r="V12905" i="3"/>
  <c r="V12906" i="3"/>
  <c r="V12907" i="3"/>
  <c r="V12908" i="3"/>
  <c r="V12909" i="3"/>
  <c r="V12910" i="3"/>
  <c r="V12911" i="3"/>
  <c r="V12912" i="3"/>
  <c r="V12913" i="3"/>
  <c r="V12914" i="3"/>
  <c r="V12915" i="3"/>
  <c r="V12916" i="3"/>
  <c r="V12917" i="3"/>
  <c r="V12918" i="3"/>
  <c r="V12919" i="3"/>
  <c r="V12920" i="3"/>
  <c r="V12921" i="3"/>
  <c r="V12922" i="3"/>
  <c r="V12923" i="3"/>
  <c r="V12924" i="3"/>
  <c r="V12925" i="3"/>
  <c r="V12926" i="3"/>
  <c r="V12927" i="3"/>
  <c r="V12928" i="3"/>
  <c r="V12929" i="3"/>
  <c r="V12930" i="3"/>
  <c r="V12931" i="3"/>
  <c r="V12932" i="3"/>
  <c r="V12933" i="3"/>
  <c r="V12934" i="3"/>
  <c r="V12935" i="3"/>
  <c r="V12936" i="3"/>
  <c r="V12937" i="3"/>
  <c r="V12938" i="3"/>
  <c r="V12939" i="3"/>
  <c r="V12940" i="3"/>
  <c r="V12941" i="3"/>
  <c r="V12942" i="3"/>
  <c r="V12943" i="3"/>
  <c r="V12944" i="3"/>
  <c r="V12945" i="3"/>
  <c r="V12946" i="3"/>
  <c r="V12947" i="3"/>
  <c r="V12948" i="3"/>
  <c r="V12949" i="3"/>
  <c r="V12950" i="3"/>
  <c r="V12951" i="3"/>
  <c r="V12952" i="3"/>
  <c r="V12953" i="3"/>
  <c r="V12954" i="3"/>
  <c r="V12955" i="3"/>
  <c r="V12956" i="3"/>
  <c r="V12957" i="3"/>
  <c r="V12958" i="3"/>
  <c r="V12959" i="3"/>
  <c r="V12960" i="3"/>
  <c r="V12961" i="3"/>
  <c r="V12962" i="3"/>
  <c r="V12963" i="3"/>
  <c r="V12964" i="3"/>
  <c r="V12965" i="3"/>
  <c r="V12966" i="3"/>
  <c r="V12967" i="3"/>
  <c r="V12968" i="3"/>
  <c r="V12969" i="3"/>
  <c r="V12970" i="3"/>
  <c r="V12971" i="3"/>
  <c r="V12972" i="3"/>
  <c r="V12973" i="3"/>
  <c r="V12974" i="3"/>
  <c r="V12975" i="3"/>
  <c r="V12976" i="3"/>
  <c r="V12977" i="3"/>
  <c r="V12978" i="3"/>
  <c r="V12979" i="3"/>
  <c r="V12980" i="3"/>
  <c r="V12981" i="3"/>
  <c r="V12982" i="3"/>
  <c r="V12983" i="3"/>
  <c r="V12984" i="3"/>
  <c r="V12985" i="3"/>
  <c r="V12986" i="3"/>
  <c r="V12987" i="3"/>
  <c r="V12988" i="3"/>
  <c r="V12989" i="3"/>
  <c r="V12990" i="3"/>
  <c r="V12991" i="3"/>
  <c r="V12992" i="3"/>
  <c r="V12993" i="3"/>
  <c r="V12994" i="3"/>
  <c r="V12995" i="3"/>
  <c r="V12996" i="3"/>
  <c r="V12997" i="3"/>
  <c r="V12998" i="3"/>
  <c r="V12999" i="3"/>
  <c r="V13000" i="3"/>
  <c r="V13001" i="3"/>
  <c r="V13002" i="3"/>
  <c r="V13003" i="3"/>
  <c r="V13004" i="3"/>
  <c r="V13005" i="3"/>
  <c r="V13006" i="3"/>
  <c r="V13007" i="3"/>
  <c r="V13008" i="3"/>
  <c r="V13009" i="3"/>
  <c r="V13010" i="3"/>
  <c r="V13011" i="3"/>
  <c r="V13012" i="3"/>
  <c r="V13013" i="3"/>
  <c r="V13014" i="3"/>
  <c r="V13015" i="3"/>
  <c r="V13016" i="3"/>
  <c r="V13017" i="3"/>
  <c r="V13018" i="3"/>
  <c r="V13019" i="3"/>
  <c r="V13020" i="3"/>
  <c r="V13021" i="3"/>
  <c r="V13022" i="3"/>
  <c r="V13023" i="3"/>
  <c r="V13024" i="3"/>
  <c r="V13025" i="3"/>
  <c r="V13026" i="3"/>
  <c r="V13027" i="3"/>
  <c r="V13028" i="3"/>
  <c r="V13029" i="3"/>
  <c r="V13030" i="3"/>
  <c r="V13031" i="3"/>
  <c r="V13032" i="3"/>
  <c r="V13033" i="3"/>
  <c r="V13034" i="3"/>
  <c r="V13035" i="3"/>
  <c r="V13036" i="3"/>
  <c r="V13037" i="3"/>
  <c r="V13038" i="3"/>
  <c r="V13039" i="3"/>
  <c r="V13040" i="3"/>
  <c r="V13041" i="3"/>
  <c r="V13042" i="3"/>
  <c r="V13043" i="3"/>
  <c r="V13044" i="3"/>
  <c r="V13045" i="3"/>
  <c r="V13046" i="3"/>
  <c r="V13047" i="3"/>
  <c r="V13048" i="3"/>
  <c r="V13049" i="3"/>
  <c r="V13050" i="3"/>
  <c r="V13051" i="3"/>
  <c r="V13052" i="3"/>
  <c r="V13053" i="3"/>
  <c r="V13054" i="3"/>
  <c r="V13055" i="3"/>
  <c r="V13056" i="3"/>
  <c r="V13057" i="3"/>
  <c r="V13058" i="3"/>
  <c r="V13059" i="3"/>
  <c r="V13060" i="3"/>
  <c r="V13061" i="3"/>
  <c r="V13062" i="3"/>
  <c r="V13063" i="3"/>
  <c r="V13064" i="3"/>
  <c r="V13065" i="3"/>
  <c r="V13066" i="3"/>
  <c r="V13067" i="3"/>
  <c r="V13068" i="3"/>
  <c r="V13069" i="3"/>
  <c r="V13070" i="3"/>
  <c r="V13071" i="3"/>
  <c r="V13072" i="3"/>
  <c r="V13073" i="3"/>
  <c r="V13074" i="3"/>
  <c r="V13075" i="3"/>
  <c r="V13076" i="3"/>
  <c r="V13077" i="3"/>
  <c r="V13078" i="3"/>
  <c r="V13079" i="3"/>
  <c r="V13080" i="3"/>
  <c r="V13081" i="3"/>
  <c r="V13082" i="3"/>
  <c r="V13083" i="3"/>
  <c r="V13084" i="3"/>
  <c r="V13085" i="3"/>
  <c r="V13086" i="3"/>
  <c r="V13087" i="3"/>
  <c r="V13088" i="3"/>
  <c r="V13089" i="3"/>
  <c r="V13090" i="3"/>
  <c r="V13091" i="3"/>
  <c r="V13092" i="3"/>
  <c r="V13093" i="3"/>
  <c r="V13094" i="3"/>
  <c r="V13095" i="3"/>
  <c r="V13096" i="3"/>
  <c r="V13097" i="3"/>
  <c r="V13098" i="3"/>
  <c r="V13099" i="3"/>
  <c r="V13100" i="3"/>
  <c r="V13101" i="3"/>
  <c r="V13102" i="3"/>
  <c r="V13103" i="3"/>
  <c r="V13104" i="3"/>
  <c r="V13105" i="3"/>
  <c r="V13106" i="3"/>
  <c r="V13107" i="3"/>
  <c r="V13108" i="3"/>
  <c r="V13109" i="3"/>
  <c r="V13110" i="3"/>
  <c r="V13111" i="3"/>
  <c r="V13112" i="3"/>
  <c r="V13113" i="3"/>
  <c r="V13114" i="3"/>
  <c r="V13115" i="3"/>
  <c r="V13116" i="3"/>
  <c r="V13117" i="3"/>
  <c r="V13118" i="3"/>
  <c r="V13119" i="3"/>
  <c r="V13120" i="3"/>
  <c r="V13121" i="3"/>
  <c r="V13122" i="3"/>
  <c r="V13123" i="3"/>
  <c r="V13124" i="3"/>
  <c r="V13125" i="3"/>
  <c r="V13126" i="3"/>
  <c r="V13127" i="3"/>
  <c r="V13128" i="3"/>
  <c r="V13129" i="3"/>
  <c r="V13130" i="3"/>
  <c r="V13131" i="3"/>
  <c r="V13132" i="3"/>
  <c r="V13133" i="3"/>
  <c r="V13134" i="3"/>
  <c r="V13135" i="3"/>
  <c r="V13136" i="3"/>
  <c r="V13137" i="3"/>
  <c r="V13138" i="3"/>
  <c r="V13139" i="3"/>
  <c r="V13140" i="3"/>
  <c r="V13141" i="3"/>
  <c r="V13142" i="3"/>
  <c r="V13143" i="3"/>
  <c r="V13144" i="3"/>
  <c r="V13145" i="3"/>
  <c r="V13146" i="3"/>
  <c r="V13147" i="3"/>
  <c r="V13148" i="3"/>
  <c r="V13149" i="3"/>
  <c r="V13150" i="3"/>
  <c r="V13151" i="3"/>
  <c r="V13152" i="3"/>
  <c r="V13153" i="3"/>
  <c r="V13154" i="3"/>
  <c r="V13155" i="3"/>
  <c r="V13156" i="3"/>
  <c r="V13157" i="3"/>
  <c r="V13158" i="3"/>
  <c r="V13159" i="3"/>
  <c r="V13160" i="3"/>
  <c r="V13161" i="3"/>
  <c r="V13162" i="3"/>
  <c r="V13163" i="3"/>
  <c r="V13164" i="3"/>
  <c r="V13165" i="3"/>
  <c r="V13166" i="3"/>
  <c r="V13167" i="3"/>
  <c r="V13168" i="3"/>
  <c r="V13169" i="3"/>
  <c r="V13170" i="3"/>
  <c r="V13171" i="3"/>
  <c r="V13172" i="3"/>
  <c r="V13173" i="3"/>
  <c r="V13174" i="3"/>
  <c r="V13175" i="3"/>
  <c r="V13176" i="3"/>
  <c r="V13177" i="3"/>
  <c r="V13178" i="3"/>
  <c r="V13179" i="3"/>
  <c r="V13180" i="3"/>
  <c r="V13181" i="3"/>
  <c r="V13182" i="3"/>
  <c r="V13183" i="3"/>
  <c r="V13184" i="3"/>
  <c r="V13185" i="3"/>
  <c r="V13186" i="3"/>
  <c r="V13187" i="3"/>
  <c r="V13188" i="3"/>
  <c r="V13189" i="3"/>
  <c r="V13190" i="3"/>
  <c r="V13191" i="3"/>
  <c r="V13192" i="3"/>
  <c r="V13193" i="3"/>
  <c r="V13194" i="3"/>
  <c r="V13195" i="3"/>
  <c r="V13196" i="3"/>
  <c r="V13197" i="3"/>
  <c r="V13198" i="3"/>
  <c r="V13199" i="3"/>
  <c r="V13200" i="3"/>
  <c r="V13201" i="3"/>
  <c r="V13202" i="3"/>
  <c r="V13203" i="3"/>
  <c r="V13204" i="3"/>
  <c r="V13205" i="3"/>
  <c r="V13206" i="3"/>
  <c r="V13207" i="3"/>
  <c r="V13208" i="3"/>
  <c r="V13209" i="3"/>
  <c r="V13210" i="3"/>
  <c r="V13211" i="3"/>
  <c r="V13212" i="3"/>
  <c r="V13213" i="3"/>
  <c r="V13214" i="3"/>
  <c r="V13215" i="3"/>
  <c r="V13216" i="3"/>
  <c r="V13217" i="3"/>
  <c r="V13218" i="3"/>
  <c r="V13219" i="3"/>
  <c r="V13220" i="3"/>
  <c r="V13221" i="3"/>
  <c r="V13222" i="3"/>
  <c r="V13223" i="3"/>
  <c r="V13224" i="3"/>
  <c r="V13225" i="3"/>
  <c r="V13226" i="3"/>
  <c r="V13227" i="3"/>
  <c r="V13228" i="3"/>
  <c r="V13229" i="3"/>
  <c r="V13230" i="3"/>
  <c r="V13231" i="3"/>
  <c r="V13232" i="3"/>
  <c r="V13233" i="3"/>
  <c r="V13234" i="3"/>
  <c r="V13235" i="3"/>
  <c r="V13236" i="3"/>
  <c r="V13237" i="3"/>
  <c r="V13238" i="3"/>
  <c r="V13239" i="3"/>
  <c r="V13240" i="3"/>
  <c r="V13241" i="3"/>
  <c r="V13242" i="3"/>
  <c r="V13243" i="3"/>
  <c r="V13244" i="3"/>
  <c r="V13245" i="3"/>
  <c r="V13246" i="3"/>
  <c r="V13247" i="3"/>
  <c r="V13248" i="3"/>
  <c r="V13249" i="3"/>
  <c r="V13250" i="3"/>
  <c r="V13251" i="3"/>
  <c r="V13252" i="3"/>
  <c r="V13253" i="3"/>
  <c r="V13254" i="3"/>
  <c r="V13255" i="3"/>
  <c r="V13256" i="3"/>
  <c r="V13257" i="3"/>
  <c r="V13258" i="3"/>
  <c r="V13259" i="3"/>
  <c r="V13260" i="3"/>
  <c r="V13261" i="3"/>
  <c r="V13262" i="3"/>
  <c r="V13263" i="3"/>
  <c r="V13264" i="3"/>
  <c r="V13265" i="3"/>
  <c r="V13266" i="3"/>
  <c r="V13267" i="3"/>
  <c r="V13268" i="3"/>
  <c r="V13269" i="3"/>
  <c r="V13270" i="3"/>
  <c r="V13271" i="3"/>
  <c r="V13272" i="3"/>
  <c r="V13273" i="3"/>
  <c r="V13274" i="3"/>
  <c r="V13275" i="3"/>
  <c r="V13276" i="3"/>
  <c r="V13277" i="3"/>
  <c r="V13278" i="3"/>
  <c r="V13279" i="3"/>
  <c r="V13280" i="3"/>
  <c r="V13281" i="3"/>
  <c r="V13282" i="3"/>
  <c r="V13283" i="3"/>
  <c r="V13284" i="3"/>
  <c r="V13285" i="3"/>
  <c r="V13286" i="3"/>
  <c r="V13287" i="3"/>
  <c r="V13288" i="3"/>
  <c r="V13289" i="3"/>
  <c r="V13290" i="3"/>
  <c r="V13291" i="3"/>
  <c r="V13292" i="3"/>
  <c r="V13293" i="3"/>
  <c r="V13294" i="3"/>
  <c r="V13295" i="3"/>
  <c r="V13296" i="3"/>
  <c r="V13297" i="3"/>
  <c r="V13298" i="3"/>
  <c r="V13299" i="3"/>
  <c r="V13300" i="3"/>
  <c r="V13301" i="3"/>
  <c r="V13302" i="3"/>
  <c r="V13303" i="3"/>
  <c r="V13304" i="3"/>
  <c r="V13305" i="3"/>
  <c r="V13306" i="3"/>
  <c r="V13307" i="3"/>
  <c r="V13308" i="3"/>
  <c r="V13309" i="3"/>
  <c r="V13310" i="3"/>
  <c r="V13311" i="3"/>
  <c r="V13312" i="3"/>
  <c r="V13313" i="3"/>
  <c r="V13314" i="3"/>
  <c r="V13315" i="3"/>
  <c r="V13316" i="3"/>
  <c r="V13317" i="3"/>
  <c r="V13318" i="3"/>
  <c r="V13319" i="3"/>
  <c r="V13320" i="3"/>
  <c r="V13321" i="3"/>
  <c r="V13322" i="3"/>
  <c r="V13323" i="3"/>
  <c r="V13324" i="3"/>
  <c r="V13325" i="3"/>
  <c r="V13326" i="3"/>
  <c r="V13327" i="3"/>
  <c r="V13328" i="3"/>
  <c r="V13329" i="3"/>
  <c r="V13330" i="3"/>
  <c r="V13331" i="3"/>
  <c r="V13332" i="3"/>
  <c r="V13333" i="3"/>
  <c r="V13334" i="3"/>
  <c r="V13335" i="3"/>
  <c r="V13336" i="3"/>
  <c r="V13337" i="3"/>
  <c r="V13338" i="3"/>
  <c r="V13339" i="3"/>
  <c r="V13340" i="3"/>
  <c r="V13341" i="3"/>
  <c r="V13342" i="3"/>
  <c r="V13343" i="3"/>
  <c r="V13344" i="3"/>
  <c r="V13345" i="3"/>
  <c r="V13346" i="3"/>
  <c r="V13347" i="3"/>
  <c r="V13348" i="3"/>
  <c r="V13349" i="3"/>
  <c r="V13350" i="3"/>
  <c r="V13351" i="3"/>
  <c r="V13352" i="3"/>
  <c r="V13353" i="3"/>
  <c r="V13354" i="3"/>
  <c r="V13355" i="3"/>
  <c r="V13356" i="3"/>
  <c r="V13357" i="3"/>
  <c r="V13358" i="3"/>
  <c r="V13359" i="3"/>
  <c r="V13360" i="3"/>
  <c r="V13361" i="3"/>
  <c r="V13362" i="3"/>
  <c r="V13363" i="3"/>
  <c r="V13364" i="3"/>
  <c r="V13365" i="3"/>
  <c r="V13366" i="3"/>
  <c r="V13367" i="3"/>
  <c r="V13368" i="3"/>
  <c r="V13369" i="3"/>
  <c r="V13370" i="3"/>
  <c r="V13371" i="3"/>
  <c r="V13372" i="3"/>
  <c r="V13373" i="3"/>
  <c r="V13374" i="3"/>
  <c r="V13375" i="3"/>
  <c r="V13376" i="3"/>
  <c r="V13377" i="3"/>
  <c r="V13378" i="3"/>
  <c r="V13379" i="3"/>
  <c r="V13380" i="3"/>
  <c r="V13381" i="3"/>
  <c r="V13382" i="3"/>
  <c r="V13383" i="3"/>
  <c r="V13384" i="3"/>
  <c r="V13385" i="3"/>
  <c r="V13386" i="3"/>
  <c r="V13387" i="3"/>
  <c r="V13388" i="3"/>
  <c r="V13389" i="3"/>
  <c r="V13390" i="3"/>
  <c r="V13391" i="3"/>
  <c r="V13392" i="3"/>
  <c r="V13393" i="3"/>
  <c r="V13394" i="3"/>
  <c r="V13395" i="3"/>
  <c r="V13396" i="3"/>
  <c r="V13397" i="3"/>
  <c r="V13398" i="3"/>
  <c r="V13399" i="3"/>
  <c r="V13400" i="3"/>
  <c r="V13401" i="3"/>
  <c r="V13402" i="3"/>
  <c r="V13403" i="3"/>
  <c r="V13404" i="3"/>
  <c r="V13405" i="3"/>
  <c r="V13406" i="3"/>
  <c r="V13407" i="3"/>
  <c r="V13408" i="3"/>
  <c r="V13409" i="3"/>
  <c r="V13410" i="3"/>
  <c r="V13411" i="3"/>
  <c r="V13412" i="3"/>
  <c r="V13413" i="3"/>
  <c r="V13414" i="3"/>
  <c r="V13415" i="3"/>
  <c r="V13416" i="3"/>
  <c r="V13417" i="3"/>
  <c r="V13418" i="3"/>
  <c r="V13419" i="3"/>
  <c r="V13420" i="3"/>
  <c r="V13421" i="3"/>
  <c r="V13422" i="3"/>
  <c r="V13423" i="3"/>
  <c r="V13424" i="3"/>
  <c r="V13425" i="3"/>
  <c r="V13426" i="3"/>
  <c r="V13427" i="3"/>
  <c r="V13428" i="3"/>
  <c r="V13429" i="3"/>
  <c r="V13430" i="3"/>
  <c r="V13431" i="3"/>
  <c r="V13432" i="3"/>
  <c r="V13433" i="3"/>
  <c r="V13434" i="3"/>
  <c r="V13435" i="3"/>
  <c r="V13436" i="3"/>
  <c r="V13437" i="3"/>
  <c r="V13438" i="3"/>
  <c r="V13439" i="3"/>
  <c r="V13440" i="3"/>
  <c r="V13441" i="3"/>
  <c r="V13442" i="3"/>
  <c r="V13443" i="3"/>
  <c r="V13444" i="3"/>
  <c r="V13445" i="3"/>
  <c r="V13446" i="3"/>
  <c r="V13447" i="3"/>
  <c r="V13448" i="3"/>
  <c r="V13449" i="3"/>
  <c r="V13450" i="3"/>
  <c r="V13451" i="3"/>
  <c r="V13452" i="3"/>
  <c r="V13453" i="3"/>
  <c r="V13454" i="3"/>
  <c r="V13455" i="3"/>
  <c r="V13456" i="3"/>
  <c r="V13457" i="3"/>
  <c r="V13458" i="3"/>
  <c r="V13459" i="3"/>
  <c r="V13460" i="3"/>
  <c r="V13461" i="3"/>
  <c r="V13462" i="3"/>
  <c r="V13463" i="3"/>
  <c r="V13464" i="3"/>
  <c r="V13465" i="3"/>
  <c r="V13466" i="3"/>
  <c r="V13467" i="3"/>
  <c r="V13468" i="3"/>
  <c r="V13469" i="3"/>
  <c r="V13470" i="3"/>
  <c r="V13471" i="3"/>
  <c r="V13472" i="3"/>
  <c r="V13473" i="3"/>
  <c r="V13474" i="3"/>
  <c r="V13475" i="3"/>
  <c r="V13476" i="3"/>
  <c r="V13477" i="3"/>
  <c r="V13478" i="3"/>
  <c r="V13479" i="3"/>
  <c r="V13480" i="3"/>
  <c r="V13481" i="3"/>
  <c r="V13482" i="3"/>
  <c r="V13483" i="3"/>
  <c r="V13484" i="3"/>
  <c r="V13485" i="3"/>
  <c r="V13486" i="3"/>
  <c r="V13487" i="3"/>
  <c r="V13488" i="3"/>
  <c r="V13489" i="3"/>
  <c r="V13490" i="3"/>
  <c r="V13491" i="3"/>
  <c r="V13492" i="3"/>
  <c r="V13493" i="3"/>
  <c r="V13494" i="3"/>
  <c r="V13495" i="3"/>
  <c r="V13496" i="3"/>
  <c r="V13497" i="3"/>
  <c r="V13498" i="3"/>
  <c r="V13499" i="3"/>
  <c r="V13500" i="3"/>
  <c r="V13501" i="3"/>
  <c r="V13502" i="3"/>
  <c r="V13503" i="3"/>
  <c r="V13504" i="3"/>
  <c r="V13505" i="3"/>
  <c r="V13506" i="3"/>
  <c r="V13507" i="3"/>
  <c r="V13508" i="3"/>
  <c r="V13509" i="3"/>
  <c r="V13510" i="3"/>
  <c r="V13511" i="3"/>
  <c r="V13512" i="3"/>
  <c r="V13513" i="3"/>
  <c r="V13514" i="3"/>
  <c r="V13515" i="3"/>
  <c r="V13516" i="3"/>
  <c r="V13517" i="3"/>
  <c r="V13518" i="3"/>
  <c r="V13519" i="3"/>
  <c r="V13520" i="3"/>
  <c r="V13521" i="3"/>
  <c r="V13522" i="3"/>
  <c r="V13523" i="3"/>
  <c r="V13524" i="3"/>
  <c r="V13525" i="3"/>
  <c r="V13526" i="3"/>
  <c r="V13527" i="3"/>
  <c r="V13528" i="3"/>
  <c r="V13529" i="3"/>
  <c r="V13530" i="3"/>
  <c r="V13531" i="3"/>
  <c r="V13532" i="3"/>
  <c r="V13533" i="3"/>
  <c r="V13534" i="3"/>
  <c r="V13535" i="3"/>
  <c r="V13536" i="3"/>
  <c r="V13537" i="3"/>
  <c r="V13538" i="3"/>
  <c r="V13539" i="3"/>
  <c r="V13540" i="3"/>
  <c r="V13541" i="3"/>
  <c r="V13542" i="3"/>
  <c r="V13543" i="3"/>
  <c r="V13544" i="3"/>
  <c r="V13545" i="3"/>
  <c r="V13546" i="3"/>
  <c r="V13547" i="3"/>
  <c r="V13548" i="3"/>
  <c r="V13549" i="3"/>
  <c r="V13550" i="3"/>
  <c r="V13551" i="3"/>
  <c r="V13552" i="3"/>
  <c r="V13553" i="3"/>
  <c r="V13554" i="3"/>
  <c r="V13555" i="3"/>
  <c r="V13556" i="3"/>
  <c r="V13557" i="3"/>
  <c r="V13558" i="3"/>
  <c r="V13559" i="3"/>
  <c r="V13560" i="3"/>
  <c r="V13561" i="3"/>
  <c r="V13562" i="3"/>
  <c r="V13563" i="3"/>
  <c r="V13564" i="3"/>
  <c r="V13565" i="3"/>
  <c r="V13566" i="3"/>
  <c r="V13567" i="3"/>
  <c r="V13568" i="3"/>
  <c r="V13569" i="3"/>
  <c r="V13570" i="3"/>
  <c r="V13571" i="3"/>
  <c r="V13572" i="3"/>
  <c r="V13573" i="3"/>
  <c r="V13574" i="3"/>
  <c r="V13575" i="3"/>
  <c r="V13576" i="3"/>
  <c r="V13577" i="3"/>
  <c r="V13578" i="3"/>
  <c r="V13579" i="3"/>
  <c r="V13580" i="3"/>
  <c r="V13581" i="3"/>
  <c r="V13582" i="3"/>
  <c r="V13583" i="3"/>
  <c r="V13584" i="3"/>
  <c r="V13585" i="3"/>
  <c r="V13586" i="3"/>
  <c r="V13587" i="3"/>
  <c r="V13588" i="3"/>
  <c r="V13589" i="3"/>
  <c r="V13590" i="3"/>
  <c r="V13591" i="3"/>
  <c r="V13592" i="3"/>
  <c r="V13593" i="3"/>
  <c r="V13594" i="3"/>
  <c r="V13595" i="3"/>
  <c r="V13596" i="3"/>
  <c r="V13597" i="3"/>
  <c r="V13598" i="3"/>
  <c r="V13599" i="3"/>
  <c r="V13600" i="3"/>
  <c r="V13601" i="3"/>
  <c r="V13602" i="3"/>
  <c r="V13603" i="3"/>
  <c r="V13604" i="3"/>
  <c r="V13605" i="3"/>
  <c r="V13606" i="3"/>
  <c r="V13607" i="3"/>
  <c r="V13608" i="3"/>
  <c r="V13609" i="3"/>
  <c r="V13610" i="3"/>
  <c r="V13611" i="3"/>
  <c r="V13612" i="3"/>
  <c r="V13613" i="3"/>
  <c r="V13614" i="3"/>
  <c r="V13615" i="3"/>
  <c r="V13616" i="3"/>
  <c r="V13617" i="3"/>
  <c r="V13618" i="3"/>
  <c r="V13619" i="3"/>
  <c r="V13620" i="3"/>
  <c r="V13621" i="3"/>
  <c r="V13622" i="3"/>
  <c r="V13623" i="3"/>
  <c r="V13624" i="3"/>
  <c r="V13625" i="3"/>
  <c r="V13626" i="3"/>
  <c r="V13627" i="3"/>
  <c r="V13628" i="3"/>
  <c r="V13629" i="3"/>
  <c r="V13630" i="3"/>
  <c r="V13631" i="3"/>
  <c r="V13632" i="3"/>
  <c r="V13633" i="3"/>
  <c r="V13634" i="3"/>
  <c r="V13635" i="3"/>
  <c r="V13636" i="3"/>
  <c r="V13637" i="3"/>
  <c r="V13638" i="3"/>
  <c r="V13639" i="3"/>
  <c r="V13640" i="3"/>
  <c r="V13641" i="3"/>
  <c r="V13642" i="3"/>
  <c r="V13643" i="3"/>
  <c r="V13644" i="3"/>
  <c r="V13645" i="3"/>
  <c r="V13646" i="3"/>
  <c r="V13647" i="3"/>
  <c r="V13648" i="3"/>
  <c r="V13649" i="3"/>
  <c r="V13650" i="3"/>
  <c r="V13651" i="3"/>
  <c r="V13652" i="3"/>
  <c r="V13653" i="3"/>
  <c r="V13654" i="3"/>
  <c r="V13655" i="3"/>
  <c r="V13656" i="3"/>
  <c r="V13657" i="3"/>
  <c r="V13658" i="3"/>
  <c r="V13659" i="3"/>
  <c r="V13660" i="3"/>
  <c r="V13661" i="3"/>
  <c r="V13662" i="3"/>
  <c r="V13663" i="3"/>
  <c r="V13664" i="3"/>
  <c r="V13665" i="3"/>
  <c r="V13666" i="3"/>
  <c r="V13667" i="3"/>
  <c r="V13668" i="3"/>
  <c r="V13669" i="3"/>
  <c r="V13670" i="3"/>
  <c r="V13671" i="3"/>
  <c r="V13672" i="3"/>
  <c r="V13673" i="3"/>
  <c r="V13674" i="3"/>
  <c r="V13675" i="3"/>
  <c r="V13676" i="3"/>
  <c r="V13677" i="3"/>
  <c r="V13678" i="3"/>
  <c r="V13679" i="3"/>
  <c r="V13680" i="3"/>
  <c r="V13681" i="3"/>
  <c r="V13682" i="3"/>
  <c r="V13683" i="3"/>
  <c r="V13684" i="3"/>
  <c r="V13685" i="3"/>
  <c r="V13686" i="3"/>
  <c r="V13687" i="3"/>
  <c r="V13688" i="3"/>
  <c r="V13689" i="3"/>
  <c r="V13690" i="3"/>
  <c r="V13691" i="3"/>
  <c r="V13692" i="3"/>
  <c r="V13693" i="3"/>
  <c r="V13694" i="3"/>
  <c r="V13695" i="3"/>
  <c r="V13696" i="3"/>
  <c r="V13697" i="3"/>
  <c r="V13698" i="3"/>
  <c r="V13699" i="3"/>
  <c r="V13700" i="3"/>
  <c r="V13701" i="3"/>
  <c r="V13702" i="3"/>
  <c r="V13703" i="3"/>
  <c r="V13704" i="3"/>
  <c r="V13705" i="3"/>
  <c r="V13706" i="3"/>
  <c r="V13707" i="3"/>
  <c r="V13708" i="3"/>
  <c r="V13709" i="3"/>
  <c r="V13710" i="3"/>
  <c r="V13711" i="3"/>
  <c r="V13712" i="3"/>
  <c r="V13713" i="3"/>
  <c r="V13714" i="3"/>
  <c r="V13715" i="3"/>
  <c r="V13716" i="3"/>
  <c r="V13717" i="3"/>
  <c r="V13718" i="3"/>
  <c r="V13719" i="3"/>
  <c r="V13720" i="3"/>
  <c r="V13721" i="3"/>
  <c r="V13722" i="3"/>
  <c r="V13723" i="3"/>
  <c r="V13724" i="3"/>
  <c r="V13725" i="3"/>
  <c r="V13726" i="3"/>
  <c r="V13727" i="3"/>
  <c r="V13728" i="3"/>
  <c r="V13729" i="3"/>
  <c r="V13730" i="3"/>
  <c r="V13731" i="3"/>
  <c r="V13732" i="3"/>
  <c r="V13733" i="3"/>
  <c r="V13734" i="3"/>
  <c r="V13735" i="3"/>
  <c r="V13736" i="3"/>
  <c r="V13737" i="3"/>
  <c r="V13738" i="3"/>
  <c r="V13739" i="3"/>
  <c r="V13740" i="3"/>
  <c r="V13741" i="3"/>
  <c r="V13742" i="3"/>
  <c r="V13743" i="3"/>
  <c r="V13744" i="3"/>
  <c r="V13745" i="3"/>
  <c r="V13746" i="3"/>
  <c r="V13747" i="3"/>
  <c r="V13748" i="3"/>
  <c r="V13749" i="3"/>
  <c r="V13750" i="3"/>
  <c r="V13751" i="3"/>
  <c r="V13752" i="3"/>
  <c r="V13753" i="3"/>
  <c r="V13754" i="3"/>
  <c r="V13755" i="3"/>
  <c r="V13756" i="3"/>
  <c r="V13757" i="3"/>
  <c r="V13758" i="3"/>
  <c r="V13759" i="3"/>
  <c r="V13760" i="3"/>
  <c r="V13761" i="3"/>
  <c r="V13762" i="3"/>
  <c r="V13763" i="3"/>
  <c r="V13764" i="3"/>
  <c r="V13765" i="3"/>
  <c r="V13766" i="3"/>
  <c r="V13767" i="3"/>
  <c r="V13768" i="3"/>
  <c r="V13769" i="3"/>
  <c r="V13770" i="3"/>
  <c r="V13771" i="3"/>
  <c r="V13772" i="3"/>
  <c r="V13773" i="3"/>
  <c r="V13774" i="3"/>
  <c r="V13775" i="3"/>
  <c r="V13776" i="3"/>
  <c r="V13777" i="3"/>
  <c r="V13778" i="3"/>
  <c r="V13779" i="3"/>
  <c r="V13780" i="3"/>
  <c r="V13781" i="3"/>
  <c r="V13782" i="3"/>
  <c r="V13783" i="3"/>
  <c r="V13784" i="3"/>
  <c r="V13785" i="3"/>
  <c r="V13786" i="3"/>
  <c r="V13787" i="3"/>
  <c r="V13788" i="3"/>
  <c r="V13789" i="3"/>
  <c r="V13790" i="3"/>
  <c r="V13791" i="3"/>
  <c r="V13792" i="3"/>
  <c r="V13793" i="3"/>
  <c r="V13794" i="3"/>
  <c r="V13795" i="3"/>
  <c r="V13796" i="3"/>
  <c r="V13797" i="3"/>
  <c r="V13798" i="3"/>
  <c r="V13799" i="3"/>
  <c r="V13800" i="3"/>
  <c r="V13801" i="3"/>
  <c r="V13802" i="3"/>
  <c r="V13803" i="3"/>
  <c r="V13804" i="3"/>
  <c r="V13805" i="3"/>
  <c r="V13806" i="3"/>
  <c r="V13807" i="3"/>
  <c r="V13808" i="3"/>
  <c r="V13809" i="3"/>
  <c r="V13810" i="3"/>
  <c r="V13811" i="3"/>
  <c r="V13812" i="3"/>
  <c r="V13813" i="3"/>
  <c r="V13814" i="3"/>
  <c r="V13815" i="3"/>
  <c r="V13816" i="3"/>
  <c r="V13817" i="3"/>
  <c r="V13818" i="3"/>
  <c r="V13819" i="3"/>
  <c r="V13820" i="3"/>
  <c r="V13821" i="3"/>
  <c r="V13822" i="3"/>
  <c r="V13823" i="3"/>
  <c r="V13824" i="3"/>
  <c r="V13825" i="3"/>
  <c r="V13826" i="3"/>
  <c r="V13827" i="3"/>
  <c r="V13828" i="3"/>
  <c r="V13829" i="3"/>
  <c r="V13830" i="3"/>
  <c r="V13831" i="3"/>
  <c r="V13832" i="3"/>
  <c r="V13833" i="3"/>
  <c r="V13834" i="3"/>
  <c r="V13835" i="3"/>
  <c r="V13836" i="3"/>
  <c r="V13837" i="3"/>
  <c r="V13838" i="3"/>
  <c r="V13839" i="3"/>
  <c r="V13840" i="3"/>
  <c r="V13841" i="3"/>
  <c r="V13842" i="3"/>
  <c r="V13843" i="3"/>
  <c r="V13844" i="3"/>
  <c r="V13845" i="3"/>
  <c r="V13846" i="3"/>
  <c r="V13847" i="3"/>
  <c r="V13848" i="3"/>
  <c r="V13849" i="3"/>
  <c r="V13850" i="3"/>
  <c r="V13851" i="3"/>
  <c r="V13852" i="3"/>
  <c r="V13853" i="3"/>
  <c r="V13854" i="3"/>
  <c r="V13855" i="3"/>
  <c r="V13856" i="3"/>
  <c r="V13857" i="3"/>
  <c r="V13858" i="3"/>
  <c r="V13859" i="3"/>
  <c r="V13860" i="3"/>
  <c r="V13861" i="3"/>
  <c r="V13862" i="3"/>
  <c r="V13863" i="3"/>
  <c r="V13864" i="3"/>
  <c r="V13865" i="3"/>
  <c r="V13866" i="3"/>
  <c r="V13867" i="3"/>
  <c r="V13868" i="3"/>
  <c r="V13869" i="3"/>
  <c r="V13870" i="3"/>
  <c r="V13871" i="3"/>
  <c r="V13872" i="3"/>
  <c r="V13873" i="3"/>
  <c r="V13874" i="3"/>
  <c r="V13875" i="3"/>
  <c r="V13876" i="3"/>
  <c r="V13877" i="3"/>
  <c r="V13878" i="3"/>
  <c r="V13879" i="3"/>
  <c r="V13880" i="3"/>
  <c r="V13881" i="3"/>
  <c r="V13882" i="3"/>
  <c r="V13883" i="3"/>
  <c r="V13884" i="3"/>
  <c r="V13885" i="3"/>
  <c r="V13886" i="3"/>
  <c r="V13887" i="3"/>
  <c r="V13888" i="3"/>
  <c r="V13889" i="3"/>
  <c r="V13890" i="3"/>
  <c r="V13891" i="3"/>
  <c r="V13892" i="3"/>
  <c r="V13893" i="3"/>
  <c r="V13894" i="3"/>
  <c r="V13895" i="3"/>
  <c r="V13896" i="3"/>
  <c r="V13897" i="3"/>
  <c r="V13898" i="3"/>
  <c r="V13899" i="3"/>
  <c r="V13900" i="3"/>
  <c r="V13901" i="3"/>
  <c r="V13902" i="3"/>
  <c r="V13903" i="3"/>
  <c r="V13904" i="3"/>
  <c r="V13905" i="3"/>
  <c r="V13906" i="3"/>
  <c r="V13907" i="3"/>
  <c r="V13908" i="3"/>
  <c r="V13909" i="3"/>
  <c r="V13910" i="3"/>
  <c r="V13911" i="3"/>
  <c r="V13912" i="3"/>
  <c r="V13913" i="3"/>
  <c r="V13914" i="3"/>
  <c r="V13915" i="3"/>
  <c r="V13916" i="3"/>
  <c r="V13917" i="3"/>
  <c r="V13918" i="3"/>
  <c r="V13919" i="3"/>
  <c r="V13920" i="3"/>
  <c r="V13921" i="3"/>
  <c r="V13922" i="3"/>
  <c r="V13923" i="3"/>
  <c r="V13924" i="3"/>
  <c r="V13925" i="3"/>
  <c r="V13926" i="3"/>
  <c r="V13927" i="3"/>
  <c r="V13928" i="3"/>
  <c r="V13929" i="3"/>
  <c r="V13930" i="3"/>
  <c r="V13931" i="3"/>
  <c r="V13932" i="3"/>
  <c r="V13933" i="3"/>
  <c r="V13934" i="3"/>
  <c r="V13935" i="3"/>
  <c r="V13936" i="3"/>
  <c r="V13937" i="3"/>
  <c r="V13938" i="3"/>
  <c r="V13939" i="3"/>
  <c r="V13940" i="3"/>
  <c r="V13941" i="3"/>
  <c r="V13942" i="3"/>
  <c r="V13943" i="3"/>
  <c r="V13944" i="3"/>
  <c r="V13945" i="3"/>
  <c r="V13946" i="3"/>
  <c r="V13947" i="3"/>
  <c r="V13948" i="3"/>
  <c r="V13949" i="3"/>
  <c r="V13950" i="3"/>
  <c r="V13951" i="3"/>
  <c r="V13952" i="3"/>
  <c r="V13953" i="3"/>
  <c r="V13954" i="3"/>
  <c r="V13955" i="3"/>
  <c r="V13956" i="3"/>
  <c r="V13957" i="3"/>
  <c r="V13958" i="3"/>
  <c r="V13959" i="3"/>
  <c r="V13960" i="3"/>
  <c r="V13961" i="3"/>
  <c r="V13962" i="3"/>
  <c r="V13963" i="3"/>
  <c r="V13964" i="3"/>
  <c r="V13965" i="3"/>
  <c r="V13966" i="3"/>
  <c r="V13967" i="3"/>
  <c r="V13968" i="3"/>
  <c r="V13969" i="3"/>
  <c r="V13970" i="3"/>
  <c r="V13971" i="3"/>
  <c r="V13972" i="3"/>
  <c r="V13973" i="3"/>
  <c r="V13974" i="3"/>
  <c r="V13975" i="3"/>
  <c r="V13976" i="3"/>
  <c r="V13977" i="3"/>
  <c r="V13978" i="3"/>
  <c r="V13979" i="3"/>
  <c r="V13980" i="3"/>
  <c r="V13981" i="3"/>
  <c r="V13982" i="3"/>
  <c r="V13983" i="3"/>
  <c r="V13984" i="3"/>
  <c r="V13985" i="3"/>
  <c r="V13986" i="3"/>
  <c r="V13987" i="3"/>
  <c r="V13988" i="3"/>
  <c r="V13989" i="3"/>
  <c r="V13990" i="3"/>
  <c r="V13991" i="3"/>
  <c r="V13992" i="3"/>
  <c r="V13993" i="3"/>
  <c r="V13994" i="3"/>
  <c r="V13995" i="3"/>
  <c r="V13996" i="3"/>
  <c r="V13997" i="3"/>
  <c r="V13998" i="3"/>
  <c r="V13999" i="3"/>
  <c r="V14000" i="3"/>
  <c r="V14001" i="3"/>
  <c r="V14002" i="3"/>
  <c r="V14003" i="3"/>
  <c r="V14004" i="3"/>
  <c r="V14005" i="3"/>
  <c r="V14006" i="3"/>
  <c r="V14007" i="3"/>
  <c r="V14008" i="3"/>
  <c r="V14009" i="3"/>
  <c r="V14010" i="3"/>
  <c r="V14011" i="3"/>
  <c r="V14012" i="3"/>
  <c r="V14013" i="3"/>
  <c r="V14014" i="3"/>
  <c r="V14015" i="3"/>
  <c r="V14016" i="3"/>
  <c r="V14017" i="3"/>
  <c r="V14018" i="3"/>
  <c r="V14019" i="3"/>
  <c r="V14020" i="3"/>
  <c r="V14021" i="3"/>
  <c r="V14022" i="3"/>
  <c r="V14023" i="3"/>
  <c r="V14024" i="3"/>
  <c r="V14025" i="3"/>
  <c r="V14026" i="3"/>
  <c r="V14027" i="3"/>
  <c r="V14028" i="3"/>
  <c r="V14029" i="3"/>
  <c r="V14030" i="3"/>
  <c r="V14031" i="3"/>
  <c r="V14032" i="3"/>
  <c r="V14033" i="3"/>
  <c r="V14034" i="3"/>
  <c r="V14035" i="3"/>
  <c r="V14036" i="3"/>
  <c r="V14037" i="3"/>
  <c r="V14038" i="3"/>
  <c r="V14039" i="3"/>
  <c r="V14040" i="3"/>
  <c r="V14041" i="3"/>
  <c r="V14042" i="3"/>
  <c r="V14043" i="3"/>
  <c r="V14044" i="3"/>
  <c r="V14045" i="3"/>
  <c r="V14046" i="3"/>
  <c r="V14047" i="3"/>
  <c r="V14048" i="3"/>
  <c r="V14049" i="3"/>
  <c r="V14050" i="3"/>
  <c r="V14051" i="3"/>
  <c r="V14052" i="3"/>
  <c r="V14053" i="3"/>
  <c r="V14054" i="3"/>
  <c r="V14055" i="3"/>
  <c r="V14056" i="3"/>
  <c r="V14057" i="3"/>
  <c r="V14058" i="3"/>
  <c r="V14059" i="3"/>
  <c r="V14060" i="3"/>
  <c r="V14061" i="3"/>
  <c r="V14062" i="3"/>
  <c r="V14063" i="3"/>
  <c r="V14064" i="3"/>
  <c r="V14065" i="3"/>
  <c r="V14066" i="3"/>
  <c r="V14067" i="3"/>
  <c r="V14068" i="3"/>
  <c r="V14069" i="3"/>
  <c r="V14070" i="3"/>
  <c r="V14071" i="3"/>
  <c r="V14072" i="3"/>
  <c r="V14073" i="3"/>
  <c r="V14074" i="3"/>
  <c r="V14075" i="3"/>
  <c r="V14076" i="3"/>
  <c r="V14077" i="3"/>
  <c r="V14078" i="3"/>
  <c r="V14079" i="3"/>
  <c r="V14080" i="3"/>
  <c r="V14081" i="3"/>
  <c r="V14082" i="3"/>
  <c r="V14083" i="3"/>
  <c r="V14084" i="3"/>
  <c r="V14085" i="3"/>
  <c r="V14086" i="3"/>
  <c r="V14087" i="3"/>
  <c r="V14088" i="3"/>
  <c r="V14089" i="3"/>
  <c r="V14090" i="3"/>
  <c r="V14091" i="3"/>
  <c r="V14092" i="3"/>
  <c r="V14093" i="3"/>
  <c r="V14094" i="3"/>
  <c r="V14095" i="3"/>
  <c r="V14096" i="3"/>
  <c r="V14097" i="3"/>
  <c r="V14098" i="3"/>
  <c r="V14099" i="3"/>
  <c r="V14100" i="3"/>
  <c r="V14101" i="3"/>
  <c r="V14102" i="3"/>
  <c r="V14103" i="3"/>
  <c r="V14104" i="3"/>
  <c r="V14105" i="3"/>
  <c r="V14106" i="3"/>
  <c r="V14107" i="3"/>
  <c r="V14108" i="3"/>
  <c r="V14109" i="3"/>
  <c r="V14110" i="3"/>
  <c r="V14111" i="3"/>
  <c r="V14112" i="3"/>
  <c r="V14113" i="3"/>
  <c r="V14114" i="3"/>
  <c r="V14115" i="3"/>
  <c r="V14116" i="3"/>
  <c r="V14117" i="3"/>
  <c r="V14118" i="3"/>
  <c r="V14119" i="3"/>
  <c r="V14120" i="3"/>
  <c r="V14121" i="3"/>
  <c r="V14122" i="3"/>
  <c r="V14123" i="3"/>
  <c r="V14124" i="3"/>
  <c r="V14125" i="3"/>
  <c r="V14126" i="3"/>
  <c r="V14127" i="3"/>
  <c r="V14128" i="3"/>
  <c r="V14129" i="3"/>
  <c r="V14130" i="3"/>
  <c r="V14131" i="3"/>
  <c r="V14132" i="3"/>
  <c r="V14133" i="3"/>
  <c r="V14134" i="3"/>
  <c r="V14135" i="3"/>
  <c r="V14136" i="3"/>
  <c r="V14137" i="3"/>
  <c r="V14138" i="3"/>
  <c r="V14139" i="3"/>
  <c r="V14140" i="3"/>
  <c r="V14141" i="3"/>
  <c r="V14142" i="3"/>
  <c r="V14143" i="3"/>
  <c r="V14144" i="3"/>
  <c r="V14145" i="3"/>
  <c r="V14146" i="3"/>
  <c r="V14147" i="3"/>
  <c r="V14148" i="3"/>
  <c r="V14149" i="3"/>
  <c r="V14150" i="3"/>
  <c r="V14151" i="3"/>
  <c r="V14152" i="3"/>
  <c r="V14153" i="3"/>
  <c r="V14154" i="3"/>
  <c r="V14155" i="3"/>
  <c r="V14156" i="3"/>
  <c r="V14157" i="3"/>
  <c r="V14158" i="3"/>
  <c r="V14159" i="3"/>
  <c r="V14160" i="3"/>
  <c r="V14161" i="3"/>
  <c r="V14162" i="3"/>
  <c r="V14163" i="3"/>
  <c r="V14164" i="3"/>
  <c r="V14165" i="3"/>
  <c r="V14166" i="3"/>
  <c r="V14167" i="3"/>
  <c r="V14168" i="3"/>
  <c r="V14169" i="3"/>
  <c r="V14170" i="3"/>
  <c r="V14171" i="3"/>
  <c r="V14172" i="3"/>
  <c r="V14173" i="3"/>
  <c r="V14174" i="3"/>
  <c r="V14175" i="3"/>
  <c r="V14176" i="3"/>
  <c r="V14177" i="3"/>
  <c r="V14178" i="3"/>
  <c r="V14179" i="3"/>
  <c r="V14180" i="3"/>
  <c r="V14181" i="3"/>
  <c r="V14182" i="3"/>
  <c r="V14183" i="3"/>
  <c r="V14184" i="3"/>
  <c r="V14185" i="3"/>
  <c r="V14186" i="3"/>
  <c r="V14187" i="3"/>
  <c r="V14188" i="3"/>
  <c r="V14189" i="3"/>
  <c r="V14190" i="3"/>
  <c r="V14191" i="3"/>
  <c r="V14192" i="3"/>
  <c r="V14193" i="3"/>
  <c r="V14194" i="3"/>
  <c r="V14195" i="3"/>
  <c r="V14196" i="3"/>
  <c r="V14197" i="3"/>
  <c r="V14198" i="3"/>
  <c r="V14199" i="3"/>
  <c r="V14200" i="3"/>
  <c r="V14201" i="3"/>
  <c r="V14202" i="3"/>
  <c r="V14203" i="3"/>
  <c r="V14204" i="3"/>
  <c r="V14205" i="3"/>
  <c r="V14206" i="3"/>
  <c r="V14207" i="3"/>
  <c r="V14208" i="3"/>
  <c r="V14209" i="3"/>
  <c r="V14210" i="3"/>
  <c r="V14211" i="3"/>
  <c r="V14212" i="3"/>
  <c r="V14213" i="3"/>
  <c r="V14214" i="3"/>
  <c r="V14215" i="3"/>
  <c r="V14216" i="3"/>
  <c r="V14217" i="3"/>
  <c r="V14218" i="3"/>
  <c r="V14219" i="3"/>
  <c r="V14220" i="3"/>
  <c r="V14221" i="3"/>
  <c r="V14222" i="3"/>
  <c r="V14223" i="3"/>
  <c r="V14224" i="3"/>
  <c r="V14225" i="3"/>
  <c r="V14226" i="3"/>
  <c r="V14227" i="3"/>
  <c r="V14228" i="3"/>
  <c r="V14229" i="3"/>
  <c r="V14230" i="3"/>
  <c r="V14231" i="3"/>
  <c r="V14232" i="3"/>
  <c r="V14233" i="3"/>
  <c r="V14234" i="3"/>
  <c r="V14235" i="3"/>
  <c r="V14236" i="3"/>
  <c r="V14237" i="3"/>
  <c r="V14238" i="3"/>
  <c r="V14239" i="3"/>
  <c r="V14240" i="3"/>
  <c r="V14241" i="3"/>
  <c r="V14242" i="3"/>
  <c r="V14243" i="3"/>
  <c r="V14244" i="3"/>
  <c r="V14245" i="3"/>
  <c r="V14246" i="3"/>
  <c r="V14247" i="3"/>
  <c r="Z1" i="2"/>
  <c r="D12" i="3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J3961" i="1"/>
  <c r="J3962" i="1"/>
  <c r="J3963" i="1"/>
  <c r="J3964" i="1"/>
  <c r="J3965" i="1"/>
  <c r="J3966" i="1"/>
  <c r="J3967" i="1"/>
  <c r="J3968" i="1"/>
  <c r="J3969" i="1"/>
  <c r="J3970" i="1"/>
  <c r="J3971" i="1"/>
  <c r="J3972" i="1"/>
  <c r="J3973" i="1"/>
  <c r="J3974" i="1"/>
  <c r="J3975" i="1"/>
  <c r="J3976" i="1"/>
  <c r="J3977" i="1"/>
  <c r="J3978" i="1"/>
  <c r="J3979" i="1"/>
  <c r="J3980" i="1"/>
  <c r="J3981" i="1"/>
  <c r="J3982" i="1"/>
  <c r="J3983" i="1"/>
  <c r="J3984" i="1"/>
  <c r="J3985" i="1"/>
  <c r="J3986" i="1"/>
  <c r="J3987" i="1"/>
  <c r="J3988" i="1"/>
  <c r="J3989" i="1"/>
  <c r="J3990" i="1"/>
  <c r="J3991" i="1"/>
  <c r="J3992" i="1"/>
  <c r="J3993" i="1"/>
  <c r="J3994" i="1"/>
  <c r="J3995" i="1"/>
  <c r="J3996" i="1"/>
  <c r="J3997" i="1"/>
  <c r="J3998" i="1"/>
  <c r="J3999" i="1"/>
  <c r="J4000" i="1"/>
  <c r="J4001" i="1"/>
  <c r="J4002" i="1"/>
  <c r="J4003" i="1"/>
  <c r="J4004" i="1"/>
  <c r="J4005" i="1"/>
  <c r="J4006" i="1"/>
  <c r="J4007" i="1"/>
  <c r="J4008" i="1"/>
  <c r="J4009" i="1"/>
  <c r="J4010" i="1"/>
  <c r="J4011" i="1"/>
  <c r="J4012" i="1"/>
  <c r="J4013" i="1"/>
  <c r="J4014" i="1"/>
  <c r="J4015" i="1"/>
  <c r="J4016" i="1"/>
  <c r="J4017" i="1"/>
  <c r="J4018" i="1"/>
  <c r="J4019" i="1"/>
  <c r="J4020" i="1"/>
  <c r="J4021" i="1"/>
  <c r="J4022" i="1"/>
  <c r="J4023" i="1"/>
  <c r="J4024" i="1"/>
  <c r="J4025" i="1"/>
  <c r="J4026" i="1"/>
  <c r="J4027" i="1"/>
  <c r="J4028" i="1"/>
  <c r="J4029" i="1"/>
  <c r="J4030" i="1"/>
  <c r="J4031" i="1"/>
  <c r="J4032" i="1"/>
  <c r="J4033" i="1"/>
  <c r="J4034" i="1"/>
  <c r="J4035" i="1"/>
  <c r="J4036" i="1"/>
  <c r="J4037" i="1"/>
  <c r="J4038" i="1"/>
  <c r="J4039" i="1"/>
  <c r="J4040" i="1"/>
  <c r="J4041" i="1"/>
  <c r="J4042" i="1"/>
  <c r="J4043" i="1"/>
  <c r="J4044" i="1"/>
  <c r="J4045" i="1"/>
  <c r="J4046" i="1"/>
  <c r="J4047" i="1"/>
  <c r="J4048" i="1"/>
  <c r="J4049" i="1"/>
  <c r="J4050" i="1"/>
  <c r="J4051" i="1"/>
  <c r="J4052" i="1"/>
  <c r="J4053" i="1"/>
  <c r="J4054" i="1"/>
  <c r="J4055" i="1"/>
  <c r="J4056" i="1"/>
  <c r="J4057" i="1"/>
  <c r="J4058" i="1"/>
  <c r="J4059" i="1"/>
  <c r="J4060" i="1"/>
  <c r="J4061" i="1"/>
  <c r="J4062" i="1"/>
  <c r="J4063" i="1"/>
  <c r="J4064" i="1"/>
  <c r="J4065" i="1"/>
  <c r="J4066" i="1"/>
  <c r="J4067" i="1"/>
  <c r="J4068" i="1"/>
  <c r="J4069" i="1"/>
  <c r="J4070" i="1"/>
  <c r="J4071" i="1"/>
  <c r="J4072" i="1"/>
  <c r="J4073" i="1"/>
  <c r="J4074" i="1"/>
  <c r="J4075" i="1"/>
  <c r="J4076" i="1"/>
  <c r="J4077" i="1"/>
  <c r="J4078" i="1"/>
  <c r="J4079" i="1"/>
  <c r="J4080" i="1"/>
  <c r="J4081" i="1"/>
  <c r="J4082" i="1"/>
  <c r="J4083" i="1"/>
  <c r="J4084" i="1"/>
  <c r="J4085" i="1"/>
  <c r="J4086" i="1"/>
  <c r="J4087" i="1"/>
  <c r="J4088" i="1"/>
  <c r="J4089" i="1"/>
  <c r="J4090" i="1"/>
  <c r="J4091" i="1"/>
  <c r="J4092" i="1"/>
  <c r="J4093" i="1"/>
  <c r="J4094" i="1"/>
  <c r="J4095" i="1"/>
  <c r="J4096" i="1"/>
  <c r="J4097" i="1"/>
  <c r="J4098" i="1"/>
  <c r="J4099" i="1"/>
  <c r="J4100" i="1"/>
  <c r="J4101" i="1"/>
  <c r="J4102" i="1"/>
  <c r="J4103" i="1"/>
  <c r="J4104" i="1"/>
  <c r="J4105" i="1"/>
  <c r="J4106" i="1"/>
  <c r="J4107" i="1"/>
  <c r="J4108" i="1"/>
  <c r="J4109" i="1"/>
  <c r="J4110" i="1"/>
  <c r="J4111" i="1"/>
  <c r="J4112" i="1"/>
  <c r="J4113" i="1"/>
  <c r="J4114" i="1"/>
  <c r="J4115" i="1"/>
  <c r="J4116" i="1"/>
  <c r="J4117" i="1"/>
  <c r="J4118" i="1"/>
  <c r="J4119" i="1"/>
  <c r="J4120" i="1"/>
  <c r="J4121" i="1"/>
  <c r="J4122" i="1"/>
  <c r="J4123" i="1"/>
  <c r="J4124" i="1"/>
  <c r="J4125" i="1"/>
  <c r="J4126" i="1"/>
  <c r="J4127" i="1"/>
  <c r="J4128" i="1"/>
  <c r="J4129" i="1"/>
  <c r="J4130" i="1"/>
  <c r="J4131" i="1"/>
  <c r="J4132" i="1"/>
  <c r="J4133" i="1"/>
  <c r="J4134" i="1"/>
  <c r="J4135" i="1"/>
  <c r="J4136" i="1"/>
  <c r="J4137" i="1"/>
  <c r="J4138" i="1"/>
  <c r="J4139" i="1"/>
  <c r="J4140" i="1"/>
  <c r="J4141" i="1"/>
  <c r="J4142" i="1"/>
  <c r="J4143" i="1"/>
  <c r="J4144" i="1"/>
  <c r="J4145" i="1"/>
  <c r="J4146" i="1"/>
  <c r="J4147" i="1"/>
  <c r="J4148" i="1"/>
  <c r="J4149" i="1"/>
  <c r="J4150" i="1"/>
  <c r="J4151" i="1"/>
  <c r="J4152" i="1"/>
  <c r="J4153" i="1"/>
  <c r="J4154" i="1"/>
  <c r="J4155" i="1"/>
  <c r="J4156" i="1"/>
  <c r="J4157" i="1"/>
  <c r="J4158" i="1"/>
  <c r="J4159" i="1"/>
  <c r="J4160" i="1"/>
  <c r="J4161" i="1"/>
  <c r="J4162" i="1"/>
  <c r="J4163" i="1"/>
  <c r="J4164" i="1"/>
  <c r="J4165" i="1"/>
  <c r="J4166" i="1"/>
  <c r="J4167" i="1"/>
  <c r="J4168" i="1"/>
  <c r="J4169" i="1"/>
  <c r="J4170" i="1"/>
  <c r="J4171" i="1"/>
  <c r="J4172" i="1"/>
  <c r="J4173" i="1"/>
  <c r="J4174" i="1"/>
  <c r="J4175" i="1"/>
  <c r="J4176" i="1"/>
  <c r="J4177" i="1"/>
  <c r="J4178" i="1"/>
  <c r="J4179" i="1"/>
  <c r="J4180" i="1"/>
  <c r="J4181" i="1"/>
  <c r="J4182" i="1"/>
  <c r="J4183" i="1"/>
  <c r="J4184" i="1"/>
  <c r="J4185" i="1"/>
  <c r="J4186" i="1"/>
  <c r="J4187" i="1"/>
  <c r="J4188" i="1"/>
  <c r="J4189" i="1"/>
  <c r="J4190" i="1"/>
  <c r="J4191" i="1"/>
  <c r="J4192" i="1"/>
  <c r="J4193" i="1"/>
  <c r="J4194" i="1"/>
  <c r="J4195" i="1"/>
  <c r="J4196" i="1"/>
  <c r="J4197" i="1"/>
  <c r="J4198" i="1"/>
  <c r="J4199" i="1"/>
  <c r="J4200" i="1"/>
  <c r="J4201" i="1"/>
  <c r="J4202" i="1"/>
  <c r="J4203" i="1"/>
  <c r="J4204" i="1"/>
  <c r="J4205" i="1"/>
  <c r="J4206" i="1"/>
  <c r="J4207" i="1"/>
  <c r="J4208" i="1"/>
  <c r="J4209" i="1"/>
  <c r="J4210" i="1"/>
  <c r="J4211" i="1"/>
  <c r="J4212" i="1"/>
  <c r="J4213" i="1"/>
  <c r="J4214" i="1"/>
  <c r="J4215" i="1"/>
  <c r="J4216" i="1"/>
  <c r="J4217" i="1"/>
  <c r="J4218" i="1"/>
  <c r="J4219" i="1"/>
  <c r="J4220" i="1"/>
  <c r="J4221" i="1"/>
  <c r="J4222" i="1"/>
  <c r="J4223" i="1"/>
  <c r="J4224" i="1"/>
  <c r="J4225" i="1"/>
  <c r="J4226" i="1"/>
  <c r="J4227" i="1"/>
  <c r="J4228" i="1"/>
  <c r="J4229" i="1"/>
  <c r="J4230" i="1"/>
  <c r="J4231" i="1"/>
  <c r="J4232" i="1"/>
  <c r="J4233" i="1"/>
  <c r="J4234" i="1"/>
  <c r="J4235" i="1"/>
  <c r="J4236" i="1"/>
  <c r="J4237" i="1"/>
  <c r="J4238" i="1"/>
  <c r="J4239" i="1"/>
  <c r="J4240" i="1"/>
  <c r="J4241" i="1"/>
  <c r="J4242" i="1"/>
  <c r="J4243" i="1"/>
  <c r="J4244" i="1"/>
  <c r="J4245" i="1"/>
  <c r="J4246" i="1"/>
  <c r="J4247" i="1"/>
  <c r="J4248" i="1"/>
  <c r="J4249" i="1"/>
  <c r="J4250" i="1"/>
  <c r="J4251" i="1"/>
  <c r="J4252" i="1"/>
  <c r="J4253" i="1"/>
  <c r="J4254" i="1"/>
  <c r="J4255" i="1"/>
  <c r="J4256" i="1"/>
  <c r="J4257" i="1"/>
  <c r="J4258" i="1"/>
  <c r="J4259" i="1"/>
  <c r="J4260" i="1"/>
  <c r="J4261" i="1"/>
  <c r="J4262" i="1"/>
  <c r="J4263" i="1"/>
  <c r="J4264" i="1"/>
  <c r="J4265" i="1"/>
  <c r="J4266" i="1"/>
  <c r="J4267" i="1"/>
  <c r="J4268" i="1"/>
  <c r="J4269" i="1"/>
  <c r="J4270" i="1"/>
  <c r="J4271" i="1"/>
  <c r="J4272" i="1"/>
  <c r="J4273" i="1"/>
  <c r="J4274" i="1"/>
  <c r="J4275" i="1"/>
  <c r="J4276" i="1"/>
  <c r="J4277" i="1"/>
  <c r="J4278" i="1"/>
  <c r="J4279" i="1"/>
  <c r="J4280" i="1"/>
  <c r="J4281" i="1"/>
  <c r="J4282" i="1"/>
  <c r="J4283" i="1"/>
  <c r="J4284" i="1"/>
  <c r="J4285" i="1"/>
  <c r="J4286" i="1"/>
  <c r="J4287" i="1"/>
  <c r="J4288" i="1"/>
  <c r="J4289" i="1"/>
  <c r="J4290" i="1"/>
  <c r="J4291" i="1"/>
  <c r="J4292" i="1"/>
  <c r="J4293" i="1"/>
  <c r="J4294" i="1"/>
  <c r="J4295" i="1"/>
  <c r="J4296" i="1"/>
  <c r="J4297" i="1"/>
  <c r="J4298" i="1"/>
  <c r="J4299" i="1"/>
  <c r="J4300" i="1"/>
  <c r="J4301" i="1"/>
  <c r="J4302" i="1"/>
  <c r="J4303" i="1"/>
  <c r="J4304" i="1"/>
  <c r="J4305" i="1"/>
  <c r="J4306" i="1"/>
  <c r="J4307" i="1"/>
  <c r="J4308" i="1"/>
  <c r="J4309" i="1"/>
  <c r="J4310" i="1"/>
  <c r="J4311" i="1"/>
  <c r="J4312" i="1"/>
  <c r="J4313" i="1"/>
  <c r="J4314" i="1"/>
  <c r="J4315" i="1"/>
  <c r="J4316" i="1"/>
  <c r="J4317" i="1"/>
  <c r="J4318" i="1"/>
  <c r="J4319" i="1"/>
  <c r="J4320" i="1"/>
  <c r="J4321" i="1"/>
  <c r="J4322" i="1"/>
  <c r="J4323" i="1"/>
  <c r="J4324" i="1"/>
  <c r="J4325" i="1"/>
  <c r="J4326" i="1"/>
  <c r="J4327" i="1"/>
  <c r="J4328" i="1"/>
  <c r="J4329" i="1"/>
  <c r="J4330" i="1"/>
  <c r="J4331" i="1"/>
  <c r="J4332" i="1"/>
  <c r="J4333" i="1"/>
  <c r="J4334" i="1"/>
  <c r="J4335" i="1"/>
  <c r="J4336" i="1"/>
  <c r="J4337" i="1"/>
  <c r="J4338" i="1"/>
  <c r="J4339" i="1"/>
  <c r="J4340" i="1"/>
  <c r="J4341" i="1"/>
  <c r="J4342" i="1"/>
  <c r="J4343" i="1"/>
  <c r="J4344" i="1"/>
  <c r="J4345" i="1"/>
  <c r="J4346" i="1"/>
  <c r="J4347" i="1"/>
  <c r="J4348" i="1"/>
  <c r="J4349" i="1"/>
  <c r="J4350" i="1"/>
  <c r="J4351" i="1"/>
  <c r="J4352" i="1"/>
  <c r="J4353" i="1"/>
  <c r="J4354" i="1"/>
  <c r="J4355" i="1"/>
  <c r="J4356" i="1"/>
  <c r="J4357" i="1"/>
  <c r="J4358" i="1"/>
  <c r="J4359" i="1"/>
  <c r="J4360" i="1"/>
  <c r="J4361" i="1"/>
  <c r="J4362" i="1"/>
  <c r="J4363" i="1"/>
  <c r="J4364" i="1"/>
  <c r="J4365" i="1"/>
  <c r="J4366" i="1"/>
  <c r="J4367" i="1"/>
  <c r="J4368" i="1"/>
  <c r="J4369" i="1"/>
  <c r="J4370" i="1"/>
  <c r="J4371" i="1"/>
  <c r="J4372" i="1"/>
  <c r="J4373" i="1"/>
  <c r="J4374" i="1"/>
  <c r="J4375" i="1"/>
  <c r="J4376" i="1"/>
  <c r="J4377" i="1"/>
  <c r="J4378" i="1"/>
  <c r="J4379" i="1"/>
  <c r="J4380" i="1"/>
  <c r="J4381" i="1"/>
  <c r="J4382" i="1"/>
  <c r="J4383" i="1"/>
  <c r="J4384" i="1"/>
  <c r="J4385" i="1"/>
  <c r="J4386" i="1"/>
  <c r="J4387" i="1"/>
  <c r="J4388" i="1"/>
  <c r="J4389" i="1"/>
  <c r="J4390" i="1"/>
  <c r="J4391" i="1"/>
  <c r="J4392" i="1"/>
  <c r="J4393" i="1"/>
  <c r="J4394" i="1"/>
  <c r="J4395" i="1"/>
  <c r="J4396" i="1"/>
  <c r="J4397" i="1"/>
  <c r="J4398" i="1"/>
  <c r="J4399" i="1"/>
  <c r="J4400" i="1"/>
  <c r="J4401" i="1"/>
  <c r="J4402" i="1"/>
  <c r="J4403" i="1"/>
  <c r="J4404" i="1"/>
  <c r="J4405" i="1"/>
  <c r="J4406" i="1"/>
  <c r="J4407" i="1"/>
  <c r="J4408" i="1"/>
  <c r="J4409" i="1"/>
  <c r="J4410" i="1"/>
  <c r="J4411" i="1"/>
  <c r="J4412" i="1"/>
  <c r="J4413" i="1"/>
  <c r="J4414" i="1"/>
  <c r="J4415" i="1"/>
  <c r="J4416" i="1"/>
  <c r="J4417" i="1"/>
  <c r="J4418" i="1"/>
  <c r="J4419" i="1"/>
  <c r="J4420" i="1"/>
  <c r="J4421" i="1"/>
  <c r="J4422" i="1"/>
  <c r="J4423" i="1"/>
  <c r="J4424" i="1"/>
  <c r="J4425" i="1"/>
  <c r="J4426" i="1"/>
  <c r="J4427" i="1"/>
  <c r="J4428" i="1"/>
  <c r="J4429" i="1"/>
  <c r="J4430" i="1"/>
  <c r="J4431" i="1"/>
  <c r="J4432" i="1"/>
  <c r="J4433" i="1"/>
  <c r="J4434" i="1"/>
  <c r="J4435" i="1"/>
  <c r="J4436" i="1"/>
  <c r="J4437" i="1"/>
  <c r="J4438" i="1"/>
  <c r="J4439" i="1"/>
  <c r="J4440" i="1"/>
  <c r="J4441" i="1"/>
  <c r="J4442" i="1"/>
  <c r="J4443" i="1"/>
  <c r="J4444" i="1"/>
  <c r="J4445" i="1"/>
  <c r="J4446" i="1"/>
  <c r="J4447" i="1"/>
  <c r="J4448" i="1"/>
  <c r="J4449" i="1"/>
  <c r="J4450" i="1"/>
  <c r="J4451" i="1"/>
  <c r="J4452" i="1"/>
  <c r="J4453" i="1"/>
  <c r="J4454" i="1"/>
  <c r="J4455" i="1"/>
  <c r="J4456" i="1"/>
  <c r="J4457" i="1"/>
  <c r="J4458" i="1"/>
  <c r="J4459" i="1"/>
  <c r="J4460" i="1"/>
  <c r="J4461" i="1"/>
  <c r="J4462" i="1"/>
  <c r="J4463" i="1"/>
  <c r="J4464" i="1"/>
  <c r="J4465" i="1"/>
  <c r="J4466" i="1"/>
  <c r="J4467" i="1"/>
  <c r="J4468" i="1"/>
  <c r="J4469" i="1"/>
  <c r="J4470" i="1"/>
  <c r="J4471" i="1"/>
  <c r="J4472" i="1"/>
  <c r="J4473" i="1"/>
  <c r="J4474" i="1"/>
  <c r="J4475" i="1"/>
  <c r="J4476" i="1"/>
  <c r="J4477" i="1"/>
  <c r="J4478" i="1"/>
  <c r="J4479" i="1"/>
  <c r="J4480" i="1"/>
  <c r="J4481" i="1"/>
  <c r="J4482" i="1"/>
  <c r="J4483" i="1"/>
  <c r="J4484" i="1"/>
  <c r="J4485" i="1"/>
  <c r="J4486" i="1"/>
  <c r="J4487" i="1"/>
  <c r="J4488" i="1"/>
  <c r="J4489" i="1"/>
  <c r="J4490" i="1"/>
  <c r="J4491" i="1"/>
  <c r="J4492" i="1"/>
  <c r="J4493" i="1"/>
  <c r="J4494" i="1"/>
  <c r="J4495" i="1"/>
  <c r="J4496" i="1"/>
  <c r="J4497" i="1"/>
  <c r="J4498" i="1"/>
  <c r="J4499" i="1"/>
  <c r="J4500" i="1"/>
  <c r="J4501" i="1"/>
  <c r="J4502" i="1"/>
  <c r="J4503" i="1"/>
  <c r="J4504" i="1"/>
  <c r="J4505" i="1"/>
  <c r="J4506" i="1"/>
  <c r="J4507" i="1"/>
  <c r="J4508" i="1"/>
  <c r="J4509" i="1"/>
  <c r="J4510" i="1"/>
  <c r="J4511" i="1"/>
  <c r="J4512" i="1"/>
  <c r="J4513" i="1"/>
  <c r="J4514" i="1"/>
  <c r="J4515" i="1"/>
  <c r="J4516" i="1"/>
  <c r="J4517" i="1"/>
  <c r="J4518" i="1"/>
  <c r="J4519" i="1"/>
  <c r="J4520" i="1"/>
  <c r="J4521" i="1"/>
  <c r="J4522" i="1"/>
  <c r="J4523" i="1"/>
  <c r="J4524" i="1"/>
  <c r="J4525" i="1"/>
  <c r="J4526" i="1"/>
  <c r="J4527" i="1"/>
  <c r="J4528" i="1"/>
  <c r="J4529" i="1"/>
  <c r="J4530" i="1"/>
  <c r="J4531" i="1"/>
  <c r="J4532" i="1"/>
  <c r="J4533" i="1"/>
  <c r="J4534" i="1"/>
  <c r="J4535" i="1"/>
  <c r="J4536" i="1"/>
  <c r="J4537" i="1"/>
  <c r="J4538" i="1"/>
  <c r="J4539" i="1"/>
  <c r="J4540" i="1"/>
  <c r="J4541" i="1"/>
  <c r="J4542" i="1"/>
  <c r="J4543" i="1"/>
  <c r="J4544" i="1"/>
  <c r="J4545" i="1"/>
  <c r="J4546" i="1"/>
  <c r="J4547" i="1"/>
  <c r="J4548" i="1"/>
  <c r="J4549" i="1"/>
  <c r="J4550" i="1"/>
  <c r="J4551" i="1"/>
  <c r="J4552" i="1"/>
  <c r="J4553" i="1"/>
  <c r="J4554" i="1"/>
  <c r="J4555" i="1"/>
  <c r="J4556" i="1"/>
  <c r="J4557" i="1"/>
  <c r="J4558" i="1"/>
  <c r="J4559" i="1"/>
  <c r="J4560" i="1"/>
  <c r="J4561" i="1"/>
  <c r="J4562" i="1"/>
  <c r="J4563" i="1"/>
  <c r="J4564" i="1"/>
  <c r="J4565" i="1"/>
  <c r="J4566" i="1"/>
  <c r="J4567" i="1"/>
  <c r="J4568" i="1"/>
  <c r="J4569" i="1"/>
  <c r="J4570" i="1"/>
  <c r="J4571" i="1"/>
  <c r="J4572" i="1"/>
  <c r="J4573" i="1"/>
  <c r="J4574" i="1"/>
  <c r="J4575" i="1"/>
  <c r="J4576" i="1"/>
  <c r="J4577" i="1"/>
  <c r="J4578" i="1"/>
  <c r="J4579" i="1"/>
  <c r="J4580" i="1"/>
  <c r="J4581" i="1"/>
  <c r="J4582" i="1"/>
  <c r="J4583" i="1"/>
  <c r="J4584" i="1"/>
  <c r="J4585" i="1"/>
  <c r="J4586" i="1"/>
  <c r="J4587" i="1"/>
  <c r="J4588" i="1"/>
  <c r="J4589" i="1"/>
  <c r="J4590" i="1"/>
  <c r="J4591" i="1"/>
  <c r="J4592" i="1"/>
  <c r="J4593" i="1"/>
  <c r="J4594" i="1"/>
  <c r="J4595" i="1"/>
  <c r="J4596" i="1"/>
  <c r="J4597" i="1"/>
  <c r="J4598" i="1"/>
  <c r="J4599" i="1"/>
  <c r="J4600" i="1"/>
  <c r="J4601" i="1"/>
  <c r="J4602" i="1"/>
  <c r="J4603" i="1"/>
  <c r="J4604" i="1"/>
  <c r="J4605" i="1"/>
  <c r="J4606" i="1"/>
  <c r="J4607" i="1"/>
  <c r="J4608" i="1"/>
  <c r="J4609" i="1"/>
  <c r="J4610" i="1"/>
  <c r="J4611" i="1"/>
  <c r="J4612" i="1"/>
  <c r="J4613" i="1"/>
  <c r="J4614" i="1"/>
  <c r="J4615" i="1"/>
  <c r="J4616" i="1"/>
  <c r="J4617" i="1"/>
  <c r="J4618" i="1"/>
  <c r="J4619" i="1"/>
  <c r="J4620" i="1"/>
  <c r="J4621" i="1"/>
  <c r="J4622" i="1"/>
  <c r="J4623" i="1"/>
  <c r="J4624" i="1"/>
  <c r="J4625" i="1"/>
  <c r="J4626" i="1"/>
  <c r="J4627" i="1"/>
  <c r="J4628" i="1"/>
  <c r="J4629" i="1"/>
  <c r="J4630" i="1"/>
  <c r="J4631" i="1"/>
  <c r="J4632" i="1"/>
  <c r="J4633" i="1"/>
  <c r="J4634" i="1"/>
  <c r="J4635" i="1"/>
  <c r="J4636" i="1"/>
  <c r="J4637" i="1"/>
  <c r="J4638" i="1"/>
  <c r="J4639" i="1"/>
  <c r="J4640" i="1"/>
  <c r="J4641" i="1"/>
  <c r="J4642" i="1"/>
  <c r="J4643" i="1"/>
  <c r="J4644" i="1"/>
  <c r="J4645" i="1"/>
  <c r="J4646" i="1"/>
  <c r="J4647" i="1"/>
  <c r="J4648" i="1"/>
  <c r="J4649" i="1"/>
  <c r="J4650" i="1"/>
  <c r="J4651" i="1"/>
  <c r="J4652" i="1"/>
  <c r="J4653" i="1"/>
  <c r="J4654" i="1"/>
  <c r="J4655" i="1"/>
  <c r="J4656" i="1"/>
  <c r="J4657" i="1"/>
  <c r="J4658" i="1"/>
  <c r="J4659" i="1"/>
  <c r="J4660" i="1"/>
  <c r="J4661" i="1"/>
  <c r="J4662" i="1"/>
  <c r="J4663" i="1"/>
  <c r="J4664" i="1"/>
  <c r="J4665" i="1"/>
  <c r="J4666" i="1"/>
  <c r="J4667" i="1"/>
  <c r="J4668" i="1"/>
  <c r="J4669" i="1"/>
  <c r="J4670" i="1"/>
  <c r="J4671" i="1"/>
  <c r="J4672" i="1"/>
  <c r="J4673" i="1"/>
  <c r="J4674" i="1"/>
  <c r="J4675" i="1"/>
  <c r="J4676" i="1"/>
  <c r="J4677" i="1"/>
  <c r="J4678" i="1"/>
  <c r="J4679" i="1"/>
  <c r="J4680" i="1"/>
  <c r="J4681" i="1"/>
  <c r="J4682" i="1"/>
  <c r="J4683" i="1"/>
  <c r="J4684" i="1"/>
  <c r="J4685" i="1"/>
  <c r="J4686" i="1"/>
  <c r="J4687" i="1"/>
  <c r="J4688" i="1"/>
  <c r="J4689" i="1"/>
  <c r="J4690" i="1"/>
  <c r="J4691" i="1"/>
  <c r="J4692" i="1"/>
  <c r="J4693" i="1"/>
  <c r="J4694" i="1"/>
  <c r="J4695" i="1"/>
  <c r="J4696" i="1"/>
  <c r="J4697" i="1"/>
  <c r="J4698" i="1"/>
  <c r="J4699" i="1"/>
  <c r="J4700" i="1"/>
  <c r="J4701" i="1"/>
  <c r="J4702" i="1"/>
  <c r="J4703" i="1"/>
  <c r="J4704" i="1"/>
  <c r="J4705" i="1"/>
  <c r="J4706" i="1"/>
  <c r="J4707" i="1"/>
  <c r="J4708" i="1"/>
  <c r="J4709" i="1"/>
  <c r="J4710" i="1"/>
  <c r="J4711" i="1"/>
  <c r="J4712" i="1"/>
  <c r="J4713" i="1"/>
  <c r="J4714" i="1"/>
  <c r="J4715" i="1"/>
  <c r="J4716" i="1"/>
  <c r="J4717" i="1"/>
  <c r="J4718" i="1"/>
  <c r="J4719" i="1"/>
  <c r="J4720" i="1"/>
  <c r="J4721" i="1"/>
  <c r="J4722" i="1"/>
  <c r="J4723" i="1"/>
  <c r="J4724" i="1"/>
  <c r="J4725" i="1"/>
  <c r="J4726" i="1"/>
  <c r="J4727" i="1"/>
  <c r="J4728" i="1"/>
  <c r="J4729" i="1"/>
  <c r="J4730" i="1"/>
  <c r="J4731" i="1"/>
  <c r="J4732" i="1"/>
  <c r="J4733" i="1"/>
  <c r="J4734" i="1"/>
  <c r="J4735" i="1"/>
  <c r="J4736" i="1"/>
  <c r="J4737" i="1"/>
  <c r="J4738" i="1"/>
  <c r="J4739" i="1"/>
  <c r="J4740" i="1"/>
  <c r="J4741" i="1"/>
  <c r="J4742" i="1"/>
  <c r="J4743" i="1"/>
  <c r="J4744" i="1"/>
  <c r="J4745" i="1"/>
  <c r="J4746" i="1"/>
  <c r="J4747" i="1"/>
  <c r="J4748" i="1"/>
  <c r="J4749" i="1"/>
  <c r="J4750" i="1"/>
  <c r="J4751" i="1"/>
  <c r="J4752" i="1"/>
  <c r="J4753" i="1"/>
  <c r="J4754" i="1"/>
  <c r="J4755" i="1"/>
  <c r="J4756" i="1"/>
  <c r="J4757" i="1"/>
  <c r="J4758" i="1"/>
  <c r="J4759" i="1"/>
  <c r="J4760" i="1"/>
  <c r="J4761" i="1"/>
  <c r="J4762" i="1"/>
  <c r="J4763" i="1"/>
  <c r="J4764" i="1"/>
  <c r="J4765" i="1"/>
  <c r="J4766" i="1"/>
  <c r="J4767" i="1"/>
  <c r="J4768" i="1"/>
  <c r="J4769" i="1"/>
  <c r="J4770" i="1"/>
  <c r="J4771" i="1"/>
  <c r="J4772" i="1"/>
  <c r="J4773" i="1"/>
  <c r="J4774" i="1"/>
  <c r="J4775" i="1"/>
  <c r="J4776" i="1"/>
  <c r="J4777" i="1"/>
  <c r="J4778" i="1"/>
  <c r="J4779" i="1"/>
  <c r="J4780" i="1"/>
  <c r="J4781" i="1"/>
  <c r="J4782" i="1"/>
  <c r="J4783" i="1"/>
  <c r="J4784" i="1"/>
  <c r="J4785" i="1"/>
  <c r="J4786" i="1"/>
  <c r="J4787" i="1"/>
  <c r="J4788" i="1"/>
  <c r="J4789" i="1"/>
  <c r="J4790" i="1"/>
  <c r="J4791" i="1"/>
  <c r="J4792" i="1"/>
  <c r="J4793" i="1"/>
  <c r="J4794" i="1"/>
  <c r="J4795" i="1"/>
  <c r="J4796" i="1"/>
  <c r="J4797" i="1"/>
  <c r="J4798" i="1"/>
  <c r="J4799" i="1"/>
  <c r="J4800" i="1"/>
  <c r="J4801" i="1"/>
  <c r="J4802" i="1"/>
  <c r="J4803" i="1"/>
  <c r="J4804" i="1"/>
  <c r="J4805" i="1"/>
  <c r="J4806" i="1"/>
  <c r="J4807" i="1"/>
  <c r="J4808" i="1"/>
  <c r="J4809" i="1"/>
  <c r="J4810" i="1"/>
  <c r="J4811" i="1"/>
  <c r="J4812" i="1"/>
  <c r="J4813" i="1"/>
  <c r="J4814" i="1"/>
  <c r="J4815" i="1"/>
  <c r="J4816" i="1"/>
  <c r="J4817" i="1"/>
  <c r="J4818" i="1"/>
  <c r="J4819" i="1"/>
  <c r="J4820" i="1"/>
  <c r="J4821" i="1"/>
  <c r="J4822" i="1"/>
  <c r="J4823" i="1"/>
  <c r="J4824" i="1"/>
  <c r="J4825" i="1"/>
  <c r="J4826" i="1"/>
  <c r="J4827" i="1"/>
  <c r="J4828" i="1"/>
  <c r="J4829" i="1"/>
  <c r="J4830" i="1"/>
  <c r="J4831" i="1"/>
  <c r="J4832" i="1"/>
  <c r="J4833" i="1"/>
  <c r="J4834" i="1"/>
  <c r="J4835" i="1"/>
  <c r="J4836" i="1"/>
  <c r="J4837" i="1"/>
  <c r="J4838" i="1"/>
  <c r="J4839" i="1"/>
  <c r="J4840" i="1"/>
  <c r="J4841" i="1"/>
  <c r="J4842" i="1"/>
  <c r="J4843" i="1"/>
  <c r="J4844" i="1"/>
  <c r="J4845" i="1"/>
  <c r="J4846" i="1"/>
  <c r="J4847" i="1"/>
  <c r="J4848" i="1"/>
  <c r="J4849" i="1"/>
  <c r="J4850" i="1"/>
  <c r="J4851" i="1"/>
  <c r="J4852" i="1"/>
  <c r="J4853" i="1"/>
  <c r="J4854" i="1"/>
  <c r="J4855" i="1"/>
  <c r="J4856" i="1"/>
  <c r="J4857" i="1"/>
  <c r="J4858" i="1"/>
  <c r="J4859" i="1"/>
  <c r="J4860" i="1"/>
  <c r="J4861" i="1"/>
  <c r="J4862" i="1"/>
  <c r="J4863" i="1"/>
  <c r="J4864" i="1"/>
  <c r="J4865" i="1"/>
  <c r="J4866" i="1"/>
  <c r="J4867" i="1"/>
  <c r="J4868" i="1"/>
  <c r="J4869" i="1"/>
  <c r="J4870" i="1"/>
  <c r="J4871" i="1"/>
  <c r="J4872" i="1"/>
  <c r="J4873" i="1"/>
  <c r="J4874" i="1"/>
  <c r="J4875" i="1"/>
  <c r="J4876" i="1"/>
  <c r="J4877" i="1"/>
  <c r="J4878" i="1"/>
  <c r="J4879" i="1"/>
  <c r="J4880" i="1"/>
  <c r="J4881" i="1"/>
  <c r="J4882" i="1"/>
  <c r="J4883" i="1"/>
  <c r="J4884" i="1"/>
  <c r="J4885" i="1"/>
  <c r="J4886" i="1"/>
  <c r="J4887" i="1"/>
  <c r="J4888" i="1"/>
  <c r="J4889" i="1"/>
  <c r="J4890" i="1"/>
  <c r="J4891" i="1"/>
  <c r="J4892" i="1"/>
  <c r="J4893" i="1"/>
  <c r="J4894" i="1"/>
  <c r="J4895" i="1"/>
  <c r="J4896" i="1"/>
  <c r="J4897" i="1"/>
  <c r="J4898" i="1"/>
  <c r="J4899" i="1"/>
  <c r="J4900" i="1"/>
  <c r="J4901" i="1"/>
  <c r="J4902" i="1"/>
  <c r="J4903" i="1"/>
  <c r="J4904" i="1"/>
  <c r="J4905" i="1"/>
  <c r="J4906" i="1"/>
  <c r="J4907" i="1"/>
  <c r="J4908" i="1"/>
  <c r="J4909" i="1"/>
  <c r="J4910" i="1"/>
  <c r="J4911" i="1"/>
  <c r="J4912" i="1"/>
  <c r="J4913" i="1"/>
  <c r="J4914" i="1"/>
  <c r="J4915" i="1"/>
  <c r="J4916" i="1"/>
  <c r="J4917" i="1"/>
  <c r="J4918" i="1"/>
  <c r="J4919" i="1"/>
  <c r="J4920" i="1"/>
  <c r="J4921" i="1"/>
  <c r="J4922" i="1"/>
  <c r="J4923" i="1"/>
  <c r="J4924" i="1"/>
  <c r="J4925" i="1"/>
  <c r="J4926" i="1"/>
  <c r="J4927" i="1"/>
  <c r="J4928" i="1"/>
  <c r="J4929" i="1"/>
  <c r="J4930" i="1"/>
  <c r="J4931" i="1"/>
  <c r="J4932" i="1"/>
  <c r="J4933" i="1"/>
  <c r="J4934" i="1"/>
  <c r="J4935" i="1"/>
  <c r="J4936" i="1"/>
  <c r="J4937" i="1"/>
  <c r="J4938" i="1"/>
  <c r="J4939" i="1"/>
  <c r="J4940" i="1"/>
  <c r="J4941" i="1"/>
  <c r="J4942" i="1"/>
  <c r="J4943" i="1"/>
  <c r="J4944" i="1"/>
  <c r="J4945" i="1"/>
  <c r="J4946" i="1"/>
  <c r="J4947" i="1"/>
  <c r="J4948" i="1"/>
  <c r="J4949" i="1"/>
  <c r="J4950" i="1"/>
  <c r="J4951" i="1"/>
  <c r="J4952" i="1"/>
  <c r="J4953" i="1"/>
  <c r="J4954" i="1"/>
  <c r="J4955" i="1"/>
  <c r="J4956" i="1"/>
  <c r="J4957" i="1"/>
  <c r="J4958" i="1"/>
  <c r="J4959" i="1"/>
  <c r="J4960" i="1"/>
  <c r="J4961" i="1"/>
  <c r="J4962" i="1"/>
  <c r="J4963" i="1"/>
  <c r="J4964" i="1"/>
  <c r="J4965" i="1"/>
  <c r="J4966" i="1"/>
  <c r="J4967" i="1"/>
  <c r="J4968" i="1"/>
  <c r="J4969" i="1"/>
  <c r="J4970" i="1"/>
  <c r="J4971" i="1"/>
  <c r="J4972" i="1"/>
  <c r="J4973" i="1"/>
  <c r="J4974" i="1"/>
  <c r="J4975" i="1"/>
  <c r="J4976" i="1"/>
  <c r="J4977" i="1"/>
  <c r="J4978" i="1"/>
  <c r="J4979" i="1"/>
  <c r="J4980" i="1"/>
  <c r="J4981" i="1"/>
  <c r="J4982" i="1"/>
  <c r="J4983" i="1"/>
  <c r="J4984" i="1"/>
  <c r="J4985" i="1"/>
  <c r="J4986" i="1"/>
  <c r="J4987" i="1"/>
  <c r="J4988" i="1"/>
  <c r="J4989" i="1"/>
  <c r="J4990" i="1"/>
  <c r="J4991" i="1"/>
  <c r="J4992" i="1"/>
  <c r="J4993" i="1"/>
  <c r="J4994" i="1"/>
  <c r="J4995" i="1"/>
  <c r="J4996" i="1"/>
  <c r="J4997" i="1"/>
  <c r="J4998" i="1"/>
  <c r="J4999" i="1"/>
  <c r="J5000" i="1"/>
  <c r="J5001" i="1"/>
  <c r="J5002" i="1"/>
  <c r="J5003" i="1"/>
  <c r="J5004" i="1"/>
  <c r="J5005" i="1"/>
  <c r="J5006" i="1"/>
  <c r="J5007" i="1"/>
  <c r="J5008" i="1"/>
  <c r="J5009" i="1"/>
  <c r="J5010" i="1"/>
  <c r="J5011" i="1"/>
  <c r="J5012" i="1"/>
  <c r="J5013" i="1"/>
  <c r="J5014" i="1"/>
  <c r="J5015" i="1"/>
  <c r="J5016" i="1"/>
  <c r="J5017" i="1"/>
  <c r="J5018" i="1"/>
  <c r="J5019" i="1"/>
  <c r="J5020" i="1"/>
  <c r="J5021" i="1"/>
  <c r="J5022" i="1"/>
  <c r="J5023" i="1"/>
  <c r="J5024" i="1"/>
  <c r="J5025" i="1"/>
  <c r="J5026" i="1"/>
  <c r="J5027" i="1"/>
  <c r="J5028" i="1"/>
  <c r="J5029" i="1"/>
  <c r="J5030" i="1"/>
  <c r="J5031" i="1"/>
  <c r="J5032" i="1"/>
  <c r="J5033" i="1"/>
  <c r="J5034" i="1"/>
  <c r="J5035" i="1"/>
  <c r="J5036" i="1"/>
  <c r="J5037" i="1"/>
  <c r="J5038" i="1"/>
  <c r="J5039" i="1"/>
  <c r="J5040" i="1"/>
  <c r="J5041" i="1"/>
  <c r="J5042" i="1"/>
  <c r="J5043" i="1"/>
  <c r="J5044" i="1"/>
  <c r="J5045" i="1"/>
  <c r="J5046" i="1"/>
  <c r="J5047" i="1"/>
  <c r="J5048" i="1"/>
  <c r="J5049" i="1"/>
  <c r="J5050" i="1"/>
  <c r="J5051" i="1"/>
  <c r="J5052" i="1"/>
  <c r="J5053" i="1"/>
  <c r="J5054" i="1"/>
  <c r="J5055" i="1"/>
  <c r="J5056" i="1"/>
  <c r="J5057" i="1"/>
  <c r="J5058" i="1"/>
  <c r="J5059" i="1"/>
  <c r="J5060" i="1"/>
  <c r="J5061" i="1"/>
  <c r="J5062" i="1"/>
  <c r="J5063" i="1"/>
  <c r="J5064" i="1"/>
  <c r="J5065" i="1"/>
  <c r="J5066" i="1"/>
  <c r="J5067" i="1"/>
  <c r="J5068" i="1"/>
  <c r="J5069" i="1"/>
  <c r="J5070" i="1"/>
  <c r="J5071" i="1"/>
  <c r="J5072" i="1"/>
  <c r="J5073" i="1"/>
  <c r="J5074" i="1"/>
  <c r="J5075" i="1"/>
  <c r="J5076" i="1"/>
  <c r="J5077" i="1"/>
  <c r="J5078" i="1"/>
  <c r="J5079" i="1"/>
  <c r="J5080" i="1"/>
  <c r="J5081" i="1"/>
  <c r="J5082" i="1"/>
  <c r="J5083" i="1"/>
  <c r="J5084" i="1"/>
  <c r="J5085" i="1"/>
  <c r="J5086" i="1"/>
  <c r="J5087" i="1"/>
  <c r="J5088" i="1"/>
  <c r="J5089" i="1"/>
  <c r="J5090" i="1"/>
  <c r="J5091" i="1"/>
  <c r="J5092" i="1"/>
  <c r="J5093" i="1"/>
  <c r="J5094" i="1"/>
  <c r="J5095" i="1"/>
  <c r="J5096" i="1"/>
  <c r="J5097" i="1"/>
  <c r="J5098" i="1"/>
  <c r="J5099" i="1"/>
  <c r="J5100" i="1"/>
  <c r="J5101" i="1"/>
  <c r="J5102" i="1"/>
  <c r="J5103" i="1"/>
  <c r="J5104" i="1"/>
  <c r="J5105" i="1"/>
  <c r="J5106" i="1"/>
  <c r="J5107" i="1"/>
  <c r="J5108" i="1"/>
  <c r="J5109" i="1"/>
  <c r="J5110" i="1"/>
  <c r="J5111" i="1"/>
  <c r="J5112" i="1"/>
  <c r="J5113" i="1"/>
  <c r="J5114" i="1"/>
  <c r="J5115" i="1"/>
  <c r="J5116" i="1"/>
  <c r="J5117" i="1"/>
  <c r="J5118" i="1"/>
  <c r="J5119" i="1"/>
  <c r="J5120" i="1"/>
  <c r="J5121" i="1"/>
  <c r="J5122" i="1"/>
  <c r="J5123" i="1"/>
  <c r="J5124" i="1"/>
  <c r="J5125" i="1"/>
  <c r="J5126" i="1"/>
  <c r="J5127" i="1"/>
  <c r="J5128" i="1"/>
  <c r="J5129" i="1"/>
  <c r="J5130" i="1"/>
  <c r="J5131" i="1"/>
  <c r="J5132" i="1"/>
  <c r="J5133" i="1"/>
  <c r="J5134" i="1"/>
  <c r="J5135" i="1"/>
  <c r="J5136" i="1"/>
  <c r="J5137" i="1"/>
  <c r="J5138" i="1"/>
  <c r="J5139" i="1"/>
  <c r="J5140" i="1"/>
  <c r="J5141" i="1"/>
  <c r="J5142" i="1"/>
  <c r="J5143" i="1"/>
  <c r="J5144" i="1"/>
  <c r="J5145" i="1"/>
  <c r="J5146" i="1"/>
  <c r="J5147" i="1"/>
  <c r="J5148" i="1"/>
  <c r="J5149" i="1"/>
  <c r="J5150" i="1"/>
  <c r="J5151" i="1"/>
  <c r="J5152" i="1"/>
  <c r="J5153" i="1"/>
  <c r="J5154" i="1"/>
  <c r="J5155" i="1"/>
  <c r="J5156" i="1"/>
  <c r="J5157" i="1"/>
  <c r="J5158" i="1"/>
  <c r="J5159" i="1"/>
  <c r="J5160" i="1"/>
  <c r="J5161" i="1"/>
  <c r="J5162" i="1"/>
  <c r="J5163" i="1"/>
  <c r="J5164" i="1"/>
  <c r="J5165" i="1"/>
  <c r="J5166" i="1"/>
  <c r="J5167" i="1"/>
  <c r="J5168" i="1"/>
  <c r="J5169" i="1"/>
  <c r="J5170" i="1"/>
  <c r="J5171" i="1"/>
  <c r="J5172" i="1"/>
  <c r="J5173" i="1"/>
  <c r="J5174" i="1"/>
  <c r="J5175" i="1"/>
  <c r="J5176" i="1"/>
  <c r="J5177" i="1"/>
  <c r="J5178" i="1"/>
  <c r="J5179" i="1"/>
  <c r="J5180" i="1"/>
  <c r="J5181" i="1"/>
  <c r="J5182" i="1"/>
  <c r="J5183" i="1"/>
  <c r="J5184" i="1"/>
  <c r="J5185" i="1"/>
  <c r="J5186" i="1"/>
  <c r="J5187" i="1"/>
  <c r="J5188" i="1"/>
  <c r="J5189" i="1"/>
  <c r="J5190" i="1"/>
  <c r="J5191" i="1"/>
  <c r="J5192" i="1"/>
  <c r="J5193" i="1"/>
  <c r="J5194" i="1"/>
  <c r="J5195" i="1"/>
  <c r="J5196" i="1"/>
  <c r="J5197" i="1"/>
  <c r="J5198" i="1"/>
  <c r="J5199" i="1"/>
  <c r="J5200" i="1"/>
  <c r="J5201" i="1"/>
  <c r="J5202" i="1"/>
  <c r="J5203" i="1"/>
  <c r="J5204" i="1"/>
  <c r="J5205" i="1"/>
  <c r="J5206" i="1"/>
  <c r="J5207" i="1"/>
  <c r="J5208" i="1"/>
  <c r="J5209" i="1"/>
  <c r="J5210" i="1"/>
  <c r="J5211" i="1"/>
  <c r="J5212" i="1"/>
  <c r="J5213" i="1"/>
  <c r="J5214" i="1"/>
  <c r="J5215" i="1"/>
  <c r="J5216" i="1"/>
  <c r="J5217" i="1"/>
  <c r="J5218" i="1"/>
  <c r="J5219" i="1"/>
  <c r="J5220" i="1"/>
  <c r="J5221" i="1"/>
  <c r="J5222" i="1"/>
  <c r="J5223" i="1"/>
  <c r="J5224" i="1"/>
  <c r="J5225" i="1"/>
  <c r="J5226" i="1"/>
  <c r="J5227" i="1"/>
  <c r="J5228" i="1"/>
  <c r="J5229" i="1"/>
  <c r="J5230" i="1"/>
  <c r="J5231" i="1"/>
  <c r="J5232" i="1"/>
  <c r="J5233" i="1"/>
  <c r="J5234" i="1"/>
  <c r="J5235" i="1"/>
  <c r="J5236" i="1"/>
  <c r="J5237" i="1"/>
  <c r="J5238" i="1"/>
  <c r="J5239" i="1"/>
  <c r="J5240" i="1"/>
  <c r="J5241" i="1"/>
  <c r="J5242" i="1"/>
  <c r="J5243" i="1"/>
  <c r="J5244" i="1"/>
  <c r="J5245" i="1"/>
  <c r="J5246" i="1"/>
  <c r="J5247" i="1"/>
  <c r="J5248" i="1"/>
  <c r="J5249" i="1"/>
  <c r="J5250" i="1"/>
  <c r="J5251" i="1"/>
  <c r="J5252" i="1"/>
  <c r="J5253" i="1"/>
  <c r="J5254" i="1"/>
  <c r="J5255" i="1"/>
  <c r="J5256" i="1"/>
  <c r="J5257" i="1"/>
  <c r="J5258" i="1"/>
  <c r="J5259" i="1"/>
  <c r="J5260" i="1"/>
  <c r="J5261" i="1"/>
  <c r="J5262" i="1"/>
  <c r="J5263" i="1"/>
  <c r="J5264" i="1"/>
  <c r="J5265" i="1"/>
  <c r="J5266" i="1"/>
  <c r="J5267" i="1"/>
  <c r="J5268" i="1"/>
  <c r="J5269" i="1"/>
  <c r="J5270" i="1"/>
  <c r="J5271" i="1"/>
  <c r="J5272" i="1"/>
  <c r="J5273" i="1"/>
  <c r="J5274" i="1"/>
  <c r="J5275" i="1"/>
  <c r="J5276" i="1"/>
  <c r="J5277" i="1"/>
  <c r="J5278" i="1"/>
  <c r="J5279" i="1"/>
  <c r="J5280" i="1"/>
  <c r="J5281" i="1"/>
  <c r="J5282" i="1"/>
  <c r="J5283" i="1"/>
  <c r="J5284" i="1"/>
  <c r="J5285" i="1"/>
  <c r="J5286" i="1"/>
  <c r="J5287" i="1"/>
  <c r="J5288" i="1"/>
  <c r="J5289" i="1"/>
  <c r="J5290" i="1"/>
  <c r="J5291" i="1"/>
  <c r="J5292" i="1"/>
  <c r="J5293" i="1"/>
  <c r="J5294" i="1"/>
  <c r="J5295" i="1"/>
  <c r="J5296" i="1"/>
  <c r="J5297" i="1"/>
  <c r="J5298" i="1"/>
  <c r="J5299" i="1"/>
  <c r="J5300" i="1"/>
  <c r="J5301" i="1"/>
  <c r="J5302" i="1"/>
  <c r="J5303" i="1"/>
  <c r="J5304" i="1"/>
  <c r="J5305" i="1"/>
  <c r="J5306" i="1"/>
  <c r="J5307" i="1"/>
  <c r="J5308" i="1"/>
  <c r="J5309" i="1"/>
  <c r="J5310" i="1"/>
  <c r="J5311" i="1"/>
  <c r="J5312" i="1"/>
  <c r="J5313" i="1"/>
  <c r="J5314" i="1"/>
  <c r="J5315" i="1"/>
  <c r="J5316" i="1"/>
  <c r="J5317" i="1"/>
  <c r="J5318" i="1"/>
  <c r="J5319" i="1"/>
  <c r="J5320" i="1"/>
  <c r="J5321" i="1"/>
  <c r="J5322" i="1"/>
  <c r="J5323" i="1"/>
  <c r="J5324" i="1"/>
  <c r="J5325" i="1"/>
  <c r="J5326" i="1"/>
  <c r="J5327" i="1"/>
  <c r="J5328" i="1"/>
  <c r="J5329" i="1"/>
  <c r="J5330" i="1"/>
  <c r="J5331" i="1"/>
  <c r="J5332" i="1"/>
  <c r="J5333" i="1"/>
  <c r="J5334" i="1"/>
  <c r="J5335" i="1"/>
  <c r="J5336" i="1"/>
  <c r="J5337" i="1"/>
  <c r="J5338" i="1"/>
  <c r="J5339" i="1"/>
  <c r="J5340" i="1"/>
  <c r="J5341" i="1"/>
  <c r="J5342" i="1"/>
  <c r="J5343" i="1"/>
  <c r="J5344" i="1"/>
  <c r="J5345" i="1"/>
  <c r="J5346" i="1"/>
  <c r="J5347" i="1"/>
  <c r="J5348" i="1"/>
  <c r="J5349" i="1"/>
  <c r="J5350" i="1"/>
  <c r="J5351" i="1"/>
  <c r="J5352" i="1"/>
  <c r="J5353" i="1"/>
  <c r="J5354" i="1"/>
  <c r="J5355" i="1"/>
  <c r="J5356" i="1"/>
  <c r="J5357" i="1"/>
  <c r="J5358" i="1"/>
  <c r="J5359" i="1"/>
  <c r="J5360" i="1"/>
  <c r="J5361" i="1"/>
  <c r="J5362" i="1"/>
  <c r="J5363" i="1"/>
  <c r="J5364" i="1"/>
  <c r="J5365" i="1"/>
  <c r="J5366" i="1"/>
  <c r="J5367" i="1"/>
  <c r="J5368" i="1"/>
  <c r="J5369" i="1"/>
  <c r="J5370" i="1"/>
  <c r="J5371" i="1"/>
  <c r="J5372" i="1"/>
  <c r="J5373" i="1"/>
  <c r="J5374" i="1"/>
  <c r="J5375" i="1"/>
  <c r="J5376" i="1"/>
  <c r="J5377" i="1"/>
  <c r="J5378" i="1"/>
  <c r="J5379" i="1"/>
  <c r="J5380" i="1"/>
  <c r="J5381" i="1"/>
  <c r="J5382" i="1"/>
  <c r="J5383" i="1"/>
  <c r="J5384" i="1"/>
  <c r="J5385" i="1"/>
  <c r="J5386" i="1"/>
  <c r="J5387" i="1"/>
  <c r="J5388" i="1"/>
  <c r="J5389" i="1"/>
  <c r="J5390" i="1"/>
  <c r="J5391" i="1"/>
  <c r="J5392" i="1"/>
  <c r="J5393" i="1"/>
  <c r="J5394" i="1"/>
  <c r="J5395" i="1"/>
  <c r="J5396" i="1"/>
  <c r="J5397" i="1"/>
  <c r="J5398" i="1"/>
  <c r="J5399" i="1"/>
  <c r="J5400" i="1"/>
  <c r="J5401" i="1"/>
  <c r="J5402" i="1"/>
  <c r="J5403" i="1"/>
  <c r="J5404" i="1"/>
  <c r="J5405" i="1"/>
  <c r="J5406" i="1"/>
  <c r="J5407" i="1"/>
  <c r="J5408" i="1"/>
  <c r="J5409" i="1"/>
  <c r="J5410" i="1"/>
  <c r="J5411" i="1"/>
  <c r="J5412" i="1"/>
  <c r="J5413" i="1"/>
  <c r="J5414" i="1"/>
  <c r="J5415" i="1"/>
  <c r="J5416" i="1"/>
  <c r="J5417" i="1"/>
  <c r="J5418" i="1"/>
  <c r="J5419" i="1"/>
  <c r="J5420" i="1"/>
  <c r="J5421" i="1"/>
  <c r="J5422" i="1"/>
  <c r="J5423" i="1"/>
  <c r="J5424" i="1"/>
  <c r="J5425" i="1"/>
  <c r="J5426" i="1"/>
  <c r="J5427" i="1"/>
  <c r="J5428" i="1"/>
  <c r="J5429" i="1"/>
  <c r="J5430" i="1"/>
  <c r="J5431" i="1"/>
  <c r="J5432" i="1"/>
  <c r="J5433" i="1"/>
  <c r="J5434" i="1"/>
  <c r="J5435" i="1"/>
  <c r="J5436" i="1"/>
  <c r="J5437" i="1"/>
  <c r="J5438" i="1"/>
  <c r="J5439" i="1"/>
  <c r="J5440" i="1"/>
  <c r="J5441" i="1"/>
  <c r="J5442" i="1"/>
  <c r="J5443" i="1"/>
  <c r="J5444" i="1"/>
  <c r="J5445" i="1"/>
  <c r="J5446" i="1"/>
  <c r="J5447" i="1"/>
  <c r="J5448" i="1"/>
  <c r="J5449" i="1"/>
  <c r="J5450" i="1"/>
  <c r="J5451" i="1"/>
  <c r="J5452" i="1"/>
  <c r="J5453" i="1"/>
  <c r="J5454" i="1"/>
  <c r="J5455" i="1"/>
  <c r="J5456" i="1"/>
  <c r="J5457" i="1"/>
  <c r="J5458" i="1"/>
  <c r="J5459" i="1"/>
  <c r="J5460" i="1"/>
  <c r="J5461" i="1"/>
  <c r="J5462" i="1"/>
  <c r="J5463" i="1"/>
  <c r="J5464" i="1"/>
  <c r="J5465" i="1"/>
  <c r="J5466" i="1"/>
  <c r="J5467" i="1"/>
  <c r="J5468" i="1"/>
  <c r="J5469" i="1"/>
  <c r="J5470" i="1"/>
  <c r="J5471" i="1"/>
  <c r="J5472" i="1"/>
  <c r="J5473" i="1"/>
  <c r="J5474" i="1"/>
  <c r="J5475" i="1"/>
  <c r="J5476" i="1"/>
  <c r="J5477" i="1"/>
  <c r="J5478" i="1"/>
  <c r="J5479" i="1"/>
  <c r="J5480" i="1"/>
  <c r="J5481" i="1"/>
  <c r="J5482" i="1"/>
  <c r="J5483" i="1"/>
  <c r="J5484" i="1"/>
  <c r="J5485" i="1"/>
  <c r="J5486" i="1"/>
  <c r="J5487" i="1"/>
  <c r="J5488" i="1"/>
  <c r="J5489" i="1"/>
  <c r="J5490" i="1"/>
  <c r="J5491" i="1"/>
  <c r="J5492" i="1"/>
  <c r="J5493" i="1"/>
  <c r="J5494" i="1"/>
  <c r="J5495" i="1"/>
  <c r="J5496" i="1"/>
  <c r="J5497" i="1"/>
  <c r="J5498" i="1"/>
  <c r="J5499" i="1"/>
  <c r="J5500" i="1"/>
  <c r="J5501" i="1"/>
  <c r="J5502" i="1"/>
  <c r="J5503" i="1"/>
  <c r="J5504" i="1"/>
  <c r="J5505" i="1"/>
  <c r="J5506" i="1"/>
  <c r="J5507" i="1"/>
  <c r="J5508" i="1"/>
  <c r="J5509" i="1"/>
  <c r="J5510" i="1"/>
  <c r="J5511" i="1"/>
  <c r="J5512" i="1"/>
  <c r="J5513" i="1"/>
  <c r="J5514" i="1"/>
  <c r="J5515" i="1"/>
  <c r="J5516" i="1"/>
  <c r="J5517" i="1"/>
  <c r="J5518" i="1"/>
  <c r="J5519" i="1"/>
  <c r="J5520" i="1"/>
  <c r="J5521" i="1"/>
  <c r="J5522" i="1"/>
  <c r="J5523" i="1"/>
  <c r="J5524" i="1"/>
  <c r="J5525" i="1"/>
  <c r="J5526" i="1"/>
  <c r="J5527" i="1"/>
  <c r="J5528" i="1"/>
  <c r="J5529" i="1"/>
  <c r="J5530" i="1"/>
  <c r="J5531" i="1"/>
  <c r="J5532" i="1"/>
  <c r="J5533" i="1"/>
  <c r="J5534" i="1"/>
  <c r="J5535" i="1"/>
  <c r="J5536" i="1"/>
  <c r="J5537" i="1"/>
  <c r="J5538" i="1"/>
  <c r="J5539" i="1"/>
  <c r="J5540" i="1"/>
  <c r="J5541" i="1"/>
  <c r="J5542" i="1"/>
  <c r="J5543" i="1"/>
  <c r="J5544" i="1"/>
  <c r="J5545" i="1"/>
  <c r="J5546" i="1"/>
  <c r="J5547" i="1"/>
  <c r="J5548" i="1"/>
  <c r="J5549" i="1"/>
  <c r="J5550" i="1"/>
  <c r="J5551" i="1"/>
  <c r="J5552" i="1"/>
  <c r="J5553" i="1"/>
  <c r="J5554" i="1"/>
  <c r="J5555" i="1"/>
  <c r="J5556" i="1"/>
  <c r="J5557" i="1"/>
  <c r="J5558" i="1"/>
  <c r="J5559" i="1"/>
  <c r="J5560" i="1"/>
  <c r="J5561" i="1"/>
  <c r="J5562" i="1"/>
  <c r="J5563" i="1"/>
  <c r="J5564" i="1"/>
  <c r="J5565" i="1"/>
  <c r="J5566" i="1"/>
  <c r="J5567" i="1"/>
  <c r="J5568" i="1"/>
  <c r="J5569" i="1"/>
  <c r="J5570" i="1"/>
  <c r="J5571" i="1"/>
  <c r="J5572" i="1"/>
  <c r="J5573" i="1"/>
  <c r="J5574" i="1"/>
  <c r="J5575" i="1"/>
  <c r="J5576" i="1"/>
  <c r="J5577" i="1"/>
  <c r="J5578" i="1"/>
  <c r="J5579" i="1"/>
  <c r="J5580" i="1"/>
  <c r="J5581" i="1"/>
  <c r="J5582" i="1"/>
  <c r="J5583" i="1"/>
  <c r="J5584" i="1"/>
  <c r="J5585" i="1"/>
  <c r="J5586" i="1"/>
  <c r="J5587" i="1"/>
  <c r="J5588" i="1"/>
  <c r="J5589" i="1"/>
  <c r="J5590" i="1"/>
  <c r="J5591" i="1"/>
  <c r="J5592" i="1"/>
  <c r="J5593" i="1"/>
  <c r="J5594" i="1"/>
  <c r="J5595" i="1"/>
  <c r="J5596" i="1"/>
  <c r="J5597" i="1"/>
  <c r="J5598" i="1"/>
  <c r="J5599" i="1"/>
  <c r="J5600" i="1"/>
  <c r="J5601" i="1"/>
  <c r="J5602" i="1"/>
  <c r="J5603" i="1"/>
  <c r="J5604" i="1"/>
  <c r="J5605" i="1"/>
  <c r="J5606" i="1"/>
  <c r="J5607" i="1"/>
  <c r="J5608" i="1"/>
  <c r="J5609" i="1"/>
  <c r="J5610" i="1"/>
  <c r="J5611" i="1"/>
  <c r="J5612" i="1"/>
  <c r="J5613" i="1"/>
  <c r="J5614" i="1"/>
  <c r="J5615" i="1"/>
  <c r="J5616" i="1"/>
  <c r="J5617" i="1"/>
  <c r="J5618" i="1"/>
  <c r="J5619" i="1"/>
  <c r="J5620" i="1"/>
  <c r="J5621" i="1"/>
  <c r="J5622" i="1"/>
  <c r="J5623" i="1"/>
  <c r="J5624" i="1"/>
  <c r="J5625" i="1"/>
  <c r="J5626" i="1"/>
  <c r="J5627" i="1"/>
  <c r="J5628" i="1"/>
  <c r="J5629" i="1"/>
  <c r="J5630" i="1"/>
  <c r="J5631" i="1"/>
  <c r="J5632" i="1"/>
  <c r="J5633" i="1"/>
  <c r="J5634" i="1"/>
  <c r="J5635" i="1"/>
  <c r="J5636" i="1"/>
  <c r="J5637" i="1"/>
  <c r="J5638" i="1"/>
  <c r="J5639" i="1"/>
  <c r="J5640" i="1"/>
  <c r="J5641" i="1"/>
  <c r="J5642" i="1"/>
  <c r="J5643" i="1"/>
  <c r="J5644" i="1"/>
  <c r="J5645" i="1"/>
  <c r="J5646" i="1"/>
  <c r="J5647" i="1"/>
  <c r="J5648" i="1"/>
  <c r="J5649" i="1"/>
  <c r="J5650" i="1"/>
  <c r="J5651" i="1"/>
  <c r="J5652" i="1"/>
  <c r="J5653" i="1"/>
  <c r="J5654" i="1"/>
  <c r="J5655" i="1"/>
  <c r="J5656" i="1"/>
  <c r="J5657" i="1"/>
  <c r="J5658" i="1"/>
  <c r="J5659" i="1"/>
  <c r="J5660" i="1"/>
  <c r="J5661" i="1"/>
  <c r="J5662" i="1"/>
  <c r="J5663" i="1"/>
  <c r="J5664" i="1"/>
  <c r="J5665" i="1"/>
  <c r="J5666" i="1"/>
  <c r="J5667" i="1"/>
  <c r="J5668" i="1"/>
  <c r="J5669" i="1"/>
  <c r="J5670" i="1"/>
  <c r="J5671" i="1"/>
  <c r="J5672" i="1"/>
  <c r="J5673" i="1"/>
  <c r="J5674" i="1"/>
  <c r="J5675" i="1"/>
  <c r="J5676" i="1"/>
  <c r="J5677" i="1"/>
  <c r="J5678" i="1"/>
  <c r="J5679" i="1"/>
  <c r="J5680" i="1"/>
  <c r="J5681" i="1"/>
  <c r="J5682" i="1"/>
  <c r="J5683" i="1"/>
  <c r="J5684" i="1"/>
  <c r="J5685" i="1"/>
  <c r="J5686" i="1"/>
  <c r="J5687" i="1"/>
  <c r="J5688" i="1"/>
  <c r="J5689" i="1"/>
  <c r="J5690" i="1"/>
  <c r="J5691" i="1"/>
  <c r="J5692" i="1"/>
  <c r="J5693" i="1"/>
  <c r="J5694" i="1"/>
  <c r="J5695" i="1"/>
  <c r="J5696" i="1"/>
  <c r="J5697" i="1"/>
  <c r="J5698" i="1"/>
  <c r="J5699" i="1"/>
  <c r="J5700" i="1"/>
  <c r="J5701" i="1"/>
  <c r="J5702" i="1"/>
  <c r="J5703" i="1"/>
  <c r="J5704" i="1"/>
  <c r="J5705" i="1"/>
  <c r="J5706" i="1"/>
  <c r="J5707" i="1"/>
  <c r="J5708" i="1"/>
  <c r="J5709" i="1"/>
  <c r="J5710" i="1"/>
  <c r="J5711" i="1"/>
  <c r="J5712" i="1"/>
  <c r="J5713" i="1"/>
  <c r="J5714" i="1"/>
  <c r="J5715" i="1"/>
  <c r="J5716" i="1"/>
  <c r="J5717" i="1"/>
  <c r="J5718" i="1"/>
  <c r="J5719" i="1"/>
  <c r="J5720" i="1"/>
  <c r="J5721" i="1"/>
  <c r="J5722" i="1"/>
  <c r="J5723" i="1"/>
  <c r="J5724" i="1"/>
  <c r="J5725" i="1"/>
  <c r="J5726" i="1"/>
  <c r="J5727" i="1"/>
  <c r="J5728" i="1"/>
  <c r="J5729" i="1"/>
  <c r="J5730" i="1"/>
  <c r="J5731" i="1"/>
  <c r="J5732" i="1"/>
  <c r="J5733" i="1"/>
  <c r="J5734" i="1"/>
  <c r="J5735" i="1"/>
  <c r="J5736" i="1"/>
  <c r="J5737" i="1"/>
  <c r="J5738" i="1"/>
  <c r="J5739" i="1"/>
  <c r="J5740" i="1"/>
  <c r="J5741" i="1"/>
  <c r="J5742" i="1"/>
  <c r="J5743" i="1"/>
  <c r="J5744" i="1"/>
  <c r="J5745" i="1"/>
  <c r="J5746" i="1"/>
  <c r="J5747" i="1"/>
  <c r="J5748" i="1"/>
  <c r="J5749" i="1"/>
  <c r="J5750" i="1"/>
  <c r="J5751" i="1"/>
  <c r="J5752" i="1"/>
  <c r="J5753" i="1"/>
  <c r="J5754" i="1"/>
  <c r="J5755" i="1"/>
  <c r="J5756" i="1"/>
  <c r="J5757" i="1"/>
  <c r="J5758" i="1"/>
  <c r="J5759" i="1"/>
  <c r="J5760" i="1"/>
  <c r="J5761" i="1"/>
  <c r="J5762" i="1"/>
  <c r="J5763" i="1"/>
  <c r="J5764" i="1"/>
  <c r="J5765" i="1"/>
  <c r="J5766" i="1"/>
  <c r="J5767" i="1"/>
  <c r="J5768" i="1"/>
  <c r="J5769" i="1"/>
  <c r="J5770" i="1"/>
  <c r="J5771" i="1"/>
  <c r="J5772" i="1"/>
  <c r="J5773" i="1"/>
  <c r="J5774" i="1"/>
  <c r="J5775" i="1"/>
  <c r="J5776" i="1"/>
  <c r="J5777" i="1"/>
  <c r="J5778" i="1"/>
  <c r="J5779" i="1"/>
  <c r="J5780" i="1"/>
  <c r="J5781" i="1"/>
  <c r="J5782" i="1"/>
  <c r="J5783" i="1"/>
  <c r="J5784" i="1"/>
  <c r="J5785" i="1"/>
  <c r="J5786" i="1"/>
  <c r="J5787" i="1"/>
  <c r="J5788" i="1"/>
  <c r="J5789" i="1"/>
  <c r="J5790" i="1"/>
  <c r="J5791" i="1"/>
  <c r="J5792" i="1"/>
  <c r="J5793" i="1"/>
  <c r="J5794" i="1"/>
  <c r="J5795" i="1"/>
  <c r="J5796" i="1"/>
  <c r="J5797" i="1"/>
  <c r="J5798" i="1"/>
  <c r="J5799" i="1"/>
  <c r="J5800" i="1"/>
  <c r="J5801" i="1"/>
  <c r="J5802" i="1"/>
  <c r="J5803" i="1"/>
  <c r="J5804" i="1"/>
  <c r="J5805" i="1"/>
  <c r="J5806" i="1"/>
  <c r="J5807" i="1"/>
  <c r="J5808" i="1"/>
  <c r="J5809" i="1"/>
  <c r="J5810" i="1"/>
  <c r="J5811" i="1"/>
  <c r="J5812" i="1"/>
  <c r="J5813" i="1"/>
  <c r="J5814" i="1"/>
  <c r="J5815" i="1"/>
  <c r="J5816" i="1"/>
  <c r="J5817" i="1"/>
  <c r="J5818" i="1"/>
  <c r="J5819" i="1"/>
  <c r="J5820" i="1"/>
  <c r="J5821" i="1"/>
  <c r="J5822" i="1"/>
  <c r="J5823" i="1"/>
  <c r="J5824" i="1"/>
  <c r="J5825" i="1"/>
  <c r="J5826" i="1"/>
  <c r="J5827" i="1"/>
  <c r="J5828" i="1"/>
  <c r="J5829" i="1"/>
  <c r="J5830" i="1"/>
  <c r="J5831" i="1"/>
  <c r="J5832" i="1"/>
  <c r="J5833" i="1"/>
  <c r="J5834" i="1"/>
  <c r="J5835" i="1"/>
  <c r="J5836" i="1"/>
  <c r="J5837" i="1"/>
  <c r="J5838" i="1"/>
  <c r="J5839" i="1"/>
  <c r="J5840" i="1"/>
  <c r="J5841" i="1"/>
  <c r="J5842" i="1"/>
  <c r="J5843" i="1"/>
  <c r="J5844" i="1"/>
  <c r="J5845" i="1"/>
  <c r="J5846" i="1"/>
  <c r="J5847" i="1"/>
  <c r="J5848" i="1"/>
  <c r="J5849" i="1"/>
  <c r="J5850" i="1"/>
  <c r="J5851" i="1"/>
  <c r="J5852" i="1"/>
  <c r="J5853" i="1"/>
  <c r="J5854" i="1"/>
  <c r="J5855" i="1"/>
  <c r="J5856" i="1"/>
  <c r="J5857" i="1"/>
  <c r="J5858" i="1"/>
  <c r="J5859" i="1"/>
  <c r="J5860" i="1"/>
  <c r="J5861" i="1"/>
  <c r="J5862" i="1"/>
  <c r="J5863" i="1"/>
  <c r="J5864" i="1"/>
  <c r="J5865" i="1"/>
  <c r="J5866" i="1"/>
  <c r="J5867" i="1"/>
  <c r="J5868" i="1"/>
  <c r="J5869" i="1"/>
  <c r="J5870" i="1"/>
  <c r="J5871" i="1"/>
  <c r="J5872" i="1"/>
  <c r="J5873" i="1"/>
  <c r="J5874" i="1"/>
  <c r="J5875" i="1"/>
  <c r="J5876" i="1"/>
  <c r="J5877" i="1"/>
  <c r="J5878" i="1"/>
  <c r="J5879" i="1"/>
  <c r="J5880" i="1"/>
  <c r="J5881" i="1"/>
  <c r="J5882" i="1"/>
  <c r="J5883" i="1"/>
  <c r="J5884" i="1"/>
  <c r="J5885" i="1"/>
  <c r="J5886" i="1"/>
  <c r="J5887" i="1"/>
  <c r="J5888" i="1"/>
  <c r="J5889" i="1"/>
  <c r="J5890" i="1"/>
  <c r="J5891" i="1"/>
  <c r="J5892" i="1"/>
  <c r="J5893" i="1"/>
  <c r="J5894" i="1"/>
  <c r="J5895" i="1"/>
  <c r="J5896" i="1"/>
  <c r="J5897" i="1"/>
  <c r="J5898" i="1"/>
  <c r="J5899" i="1"/>
  <c r="J5900" i="1"/>
  <c r="J5901" i="1"/>
  <c r="J5902" i="1"/>
  <c r="J5903" i="1"/>
  <c r="J5904" i="1"/>
  <c r="J5905" i="1"/>
  <c r="J5906" i="1"/>
  <c r="J5907" i="1"/>
  <c r="J5908" i="1"/>
  <c r="J5909" i="1"/>
  <c r="J5910" i="1"/>
  <c r="J5911" i="1"/>
  <c r="J5912" i="1"/>
  <c r="J5913" i="1"/>
  <c r="J5914" i="1"/>
  <c r="J5915" i="1"/>
  <c r="J5916" i="1"/>
  <c r="J5917" i="1"/>
  <c r="J5918" i="1"/>
  <c r="J5919" i="1"/>
  <c r="J5920" i="1"/>
  <c r="J5921" i="1"/>
  <c r="J5922" i="1"/>
  <c r="J5923" i="1"/>
  <c r="J5924" i="1"/>
  <c r="J5925" i="1"/>
  <c r="J5926" i="1"/>
  <c r="J5927" i="1"/>
  <c r="J5928" i="1"/>
  <c r="J5929" i="1"/>
  <c r="J5930" i="1"/>
  <c r="J5931" i="1"/>
  <c r="J5932" i="1"/>
  <c r="J5933" i="1"/>
  <c r="J5934" i="1"/>
  <c r="J5935" i="1"/>
  <c r="J5936" i="1"/>
  <c r="J5937" i="1"/>
  <c r="J5938" i="1"/>
  <c r="J5939" i="1"/>
  <c r="J5940" i="1"/>
  <c r="J5941" i="1"/>
  <c r="J5942" i="1"/>
  <c r="J5943" i="1"/>
  <c r="J5944" i="1"/>
  <c r="J5945" i="1"/>
  <c r="J5946" i="1"/>
  <c r="J5947" i="1"/>
  <c r="J5948" i="1"/>
  <c r="J5949" i="1"/>
  <c r="J5950" i="1"/>
  <c r="J5951" i="1"/>
  <c r="J5952" i="1"/>
  <c r="J5953" i="1"/>
  <c r="J5954" i="1"/>
  <c r="J5955" i="1"/>
  <c r="J5956" i="1"/>
  <c r="J5957" i="1"/>
  <c r="J5958" i="1"/>
  <c r="J5959" i="1"/>
  <c r="J5960" i="1"/>
  <c r="J5961" i="1"/>
  <c r="J5962" i="1"/>
  <c r="J5963" i="1"/>
  <c r="J5964" i="1"/>
  <c r="J5965" i="1"/>
  <c r="J5966" i="1"/>
  <c r="J5967" i="1"/>
  <c r="J5968" i="1"/>
  <c r="J5969" i="1"/>
  <c r="J5970" i="1"/>
  <c r="J5971" i="1"/>
  <c r="J5972" i="1"/>
  <c r="J5973" i="1"/>
  <c r="J5974" i="1"/>
  <c r="J5975" i="1"/>
  <c r="J5976" i="1"/>
  <c r="J5977" i="1"/>
  <c r="J5978" i="1"/>
  <c r="J5979" i="1"/>
  <c r="J5980" i="1"/>
  <c r="J5981" i="1"/>
  <c r="J5982" i="1"/>
  <c r="J5983" i="1"/>
  <c r="J5984" i="1"/>
  <c r="J5985" i="1"/>
  <c r="J5986" i="1"/>
  <c r="J5987" i="1"/>
  <c r="J5988" i="1"/>
  <c r="J5989" i="1"/>
  <c r="J5990" i="1"/>
  <c r="J5991" i="1"/>
  <c r="J5992" i="1"/>
  <c r="J5993" i="1"/>
  <c r="J5994" i="1"/>
  <c r="J5995" i="1"/>
  <c r="J5996" i="1"/>
  <c r="J5997" i="1"/>
  <c r="J5998" i="1"/>
  <c r="J5999" i="1"/>
  <c r="J6000" i="1"/>
  <c r="J6001" i="1"/>
  <c r="J6002" i="1"/>
  <c r="J6003" i="1"/>
  <c r="J6004" i="1"/>
  <c r="J6005" i="1"/>
  <c r="J6006" i="1"/>
  <c r="J6007" i="1"/>
  <c r="J6008" i="1"/>
  <c r="J6009" i="1"/>
  <c r="J6010" i="1"/>
  <c r="J6011" i="1"/>
  <c r="J6012" i="1"/>
  <c r="J6013" i="1"/>
  <c r="J6014" i="1"/>
  <c r="J6015" i="1"/>
  <c r="J6016" i="1"/>
  <c r="J6017" i="1"/>
  <c r="J6018" i="1"/>
  <c r="J6019" i="1"/>
  <c r="J6020" i="1"/>
  <c r="J6021" i="1"/>
  <c r="J6022" i="1"/>
  <c r="J6023" i="1"/>
  <c r="J6024" i="1"/>
  <c r="J6025" i="1"/>
  <c r="J6026" i="1"/>
  <c r="J6027" i="1"/>
  <c r="J6028" i="1"/>
  <c r="J6029" i="1"/>
  <c r="J6030" i="1"/>
  <c r="J6031" i="1"/>
  <c r="J6032" i="1"/>
  <c r="J6033" i="1"/>
  <c r="J6034" i="1"/>
  <c r="J6035" i="1"/>
  <c r="J6036" i="1"/>
  <c r="J6037" i="1"/>
  <c r="J6038" i="1"/>
  <c r="J6039" i="1"/>
  <c r="J6040" i="1"/>
  <c r="J6041" i="1"/>
  <c r="J6042" i="1"/>
  <c r="J6043" i="1"/>
  <c r="J6044" i="1"/>
  <c r="J6045" i="1"/>
  <c r="J6046" i="1"/>
  <c r="J6047" i="1"/>
  <c r="J6048" i="1"/>
  <c r="J6049" i="1"/>
  <c r="J6050" i="1"/>
  <c r="J6051" i="1"/>
  <c r="J6052" i="1"/>
  <c r="J6053" i="1"/>
  <c r="J6054" i="1"/>
  <c r="J6055" i="1"/>
  <c r="J6056" i="1"/>
  <c r="J6057" i="1"/>
  <c r="J6058" i="1"/>
  <c r="J6059" i="1"/>
  <c r="J6060" i="1"/>
  <c r="J6061" i="1"/>
  <c r="J6062" i="1"/>
  <c r="J6063" i="1"/>
  <c r="J6064" i="1"/>
  <c r="J6065" i="1"/>
  <c r="J6066" i="1"/>
  <c r="J6067" i="1"/>
  <c r="J6068" i="1"/>
  <c r="J6069" i="1"/>
  <c r="J6070" i="1"/>
  <c r="J6071" i="1"/>
  <c r="J6072" i="1"/>
  <c r="J6073" i="1"/>
  <c r="J6074" i="1"/>
  <c r="J6075" i="1"/>
  <c r="J6076" i="1"/>
  <c r="J6077" i="1"/>
  <c r="J6078" i="1"/>
  <c r="J6079" i="1"/>
  <c r="J6080" i="1"/>
  <c r="J6081" i="1"/>
  <c r="J6082" i="1"/>
  <c r="J6083" i="1"/>
  <c r="J6084" i="1"/>
  <c r="J6085" i="1"/>
  <c r="J6086" i="1"/>
  <c r="J6087" i="1"/>
  <c r="J6088" i="1"/>
  <c r="J6089" i="1"/>
  <c r="J6090" i="1"/>
  <c r="J6091" i="1"/>
  <c r="J6092" i="1"/>
  <c r="J6093" i="1"/>
  <c r="J6094" i="1"/>
  <c r="J6095" i="1"/>
  <c r="J6096" i="1"/>
  <c r="J6097" i="1"/>
  <c r="J6098" i="1"/>
  <c r="J6099" i="1"/>
  <c r="J6100" i="1"/>
  <c r="J6101" i="1"/>
  <c r="J6102" i="1"/>
  <c r="J6103" i="1"/>
  <c r="J6104" i="1"/>
  <c r="J6105" i="1"/>
  <c r="J6106" i="1"/>
  <c r="J6107" i="1"/>
  <c r="J6108" i="1"/>
  <c r="J6109" i="1"/>
  <c r="J6110" i="1"/>
  <c r="J6111" i="1"/>
  <c r="J6112" i="1"/>
  <c r="J6113" i="1"/>
  <c r="J6114" i="1"/>
  <c r="J6115" i="1"/>
  <c r="J6116" i="1"/>
  <c r="J6117" i="1"/>
  <c r="J6118" i="1"/>
  <c r="J6119" i="1"/>
  <c r="J6120" i="1"/>
  <c r="J6121" i="1"/>
  <c r="J6122" i="1"/>
  <c r="J6123" i="1"/>
  <c r="J6124" i="1"/>
  <c r="J6125" i="1"/>
  <c r="J6126" i="1"/>
  <c r="J6127" i="1"/>
  <c r="J6128" i="1"/>
  <c r="J6129" i="1"/>
  <c r="J6130" i="1"/>
  <c r="J6131" i="1"/>
  <c r="J6132" i="1"/>
  <c r="J6133" i="1"/>
  <c r="J6134" i="1"/>
  <c r="J6135" i="1"/>
  <c r="J6136" i="1"/>
  <c r="J6137" i="1"/>
  <c r="J6138" i="1"/>
  <c r="J6139" i="1"/>
  <c r="J6140" i="1"/>
  <c r="J6141" i="1"/>
  <c r="J6142" i="1"/>
  <c r="J6143" i="1"/>
  <c r="J6144" i="1"/>
  <c r="J6145" i="1"/>
  <c r="J6146" i="1"/>
  <c r="J6147" i="1"/>
  <c r="J6148" i="1"/>
  <c r="J6149" i="1"/>
  <c r="J6150" i="1"/>
  <c r="J6151" i="1"/>
  <c r="J6152" i="1"/>
  <c r="J6153" i="1"/>
  <c r="J6154" i="1"/>
  <c r="J6155" i="1"/>
  <c r="J6156" i="1"/>
  <c r="J6157" i="1"/>
  <c r="J6158" i="1"/>
  <c r="J6159" i="1"/>
  <c r="J6160" i="1"/>
  <c r="J6161" i="1"/>
  <c r="J6162" i="1"/>
  <c r="J6163" i="1"/>
  <c r="J6164" i="1"/>
  <c r="J6165" i="1"/>
  <c r="J6166" i="1"/>
  <c r="J6167" i="1"/>
  <c r="J6168" i="1"/>
  <c r="J6169" i="1"/>
  <c r="J6170" i="1"/>
  <c r="J6171" i="1"/>
  <c r="J6172" i="1"/>
  <c r="J6173" i="1"/>
  <c r="J6174" i="1"/>
  <c r="J6175" i="1"/>
  <c r="J6176" i="1"/>
  <c r="J6177" i="1"/>
  <c r="J6178" i="1"/>
  <c r="J6179" i="1"/>
  <c r="J6180" i="1"/>
  <c r="J6181" i="1"/>
  <c r="J6182" i="1"/>
  <c r="J6183" i="1"/>
  <c r="J6184" i="1"/>
  <c r="J6185" i="1"/>
  <c r="J6186" i="1"/>
  <c r="J6187" i="1"/>
  <c r="J6188" i="1"/>
  <c r="J6189" i="1"/>
  <c r="J6190" i="1"/>
  <c r="J6191" i="1"/>
  <c r="J6192" i="1"/>
  <c r="J6193" i="1"/>
  <c r="J6194" i="1"/>
  <c r="J6195" i="1"/>
  <c r="J6196" i="1"/>
  <c r="J6197" i="1"/>
  <c r="J6198" i="1"/>
  <c r="J6199" i="1"/>
  <c r="J6200" i="1"/>
  <c r="J6201" i="1"/>
  <c r="J6202" i="1"/>
  <c r="J6203" i="1"/>
  <c r="J6204" i="1"/>
  <c r="J6205" i="1"/>
  <c r="J6206" i="1"/>
  <c r="J6207" i="1"/>
  <c r="J6208" i="1"/>
  <c r="J6209" i="1"/>
  <c r="J6210" i="1"/>
  <c r="J6211" i="1"/>
  <c r="J6212" i="1"/>
  <c r="J6213" i="1"/>
  <c r="J6214" i="1"/>
  <c r="J6215" i="1"/>
  <c r="J6216" i="1"/>
  <c r="J6217" i="1"/>
  <c r="J6218" i="1"/>
  <c r="J6219" i="1"/>
  <c r="J6220" i="1"/>
  <c r="J6221" i="1"/>
  <c r="J6222" i="1"/>
  <c r="J6223" i="1"/>
  <c r="J6224" i="1"/>
  <c r="J6225" i="1"/>
  <c r="J6226" i="1"/>
  <c r="J6227" i="1"/>
  <c r="J6228" i="1"/>
  <c r="J6229" i="1"/>
  <c r="J6230" i="1"/>
  <c r="J6231" i="1"/>
  <c r="J6232" i="1"/>
  <c r="J6233" i="1"/>
  <c r="J6234" i="1"/>
  <c r="J6235" i="1"/>
  <c r="J6236" i="1"/>
  <c r="J6237" i="1"/>
  <c r="J6238" i="1"/>
  <c r="J6239" i="1"/>
  <c r="J6240" i="1"/>
  <c r="J6241" i="1"/>
  <c r="J6242" i="1"/>
  <c r="J6243" i="1"/>
  <c r="J6244" i="1"/>
  <c r="J6245" i="1"/>
  <c r="J6246" i="1"/>
  <c r="J6247" i="1"/>
  <c r="J6248" i="1"/>
  <c r="J6249" i="1"/>
  <c r="J6250" i="1"/>
  <c r="J6251" i="1"/>
  <c r="J6252" i="1"/>
  <c r="J6253" i="1"/>
  <c r="J6254" i="1"/>
  <c r="J6255" i="1"/>
  <c r="J6256" i="1"/>
  <c r="J6257" i="1"/>
  <c r="J6258" i="1"/>
  <c r="J6259" i="1"/>
  <c r="J6260" i="1"/>
  <c r="J6261" i="1"/>
  <c r="J6262" i="1"/>
  <c r="J6263" i="1"/>
  <c r="J6264" i="1"/>
  <c r="J6265" i="1"/>
  <c r="J6266" i="1"/>
  <c r="J6267" i="1"/>
  <c r="J6268" i="1"/>
  <c r="J6269" i="1"/>
  <c r="J6270" i="1"/>
  <c r="J6271" i="1"/>
  <c r="J6272" i="1"/>
  <c r="J6273" i="1"/>
  <c r="J6274" i="1"/>
  <c r="J6275" i="1"/>
  <c r="J6276" i="1"/>
  <c r="J6277" i="1"/>
  <c r="J6278" i="1"/>
  <c r="J6279" i="1"/>
  <c r="J6280" i="1"/>
  <c r="J6281" i="1"/>
  <c r="J6282" i="1"/>
  <c r="J6283" i="1"/>
  <c r="J6284" i="1"/>
  <c r="J6285" i="1"/>
  <c r="J6286" i="1"/>
  <c r="J6287" i="1"/>
  <c r="J6288" i="1"/>
  <c r="J6289" i="1"/>
  <c r="J6290" i="1"/>
  <c r="J6291" i="1"/>
  <c r="J6292" i="1"/>
  <c r="J6293" i="1"/>
  <c r="J6294" i="1"/>
  <c r="J6295" i="1"/>
  <c r="J6296" i="1"/>
  <c r="J6297" i="1"/>
  <c r="J6298" i="1"/>
  <c r="J6299" i="1"/>
  <c r="J6300" i="1"/>
  <c r="J6301" i="1"/>
  <c r="J6302" i="1"/>
  <c r="J6303" i="1"/>
  <c r="J6304" i="1"/>
  <c r="J6305" i="1"/>
  <c r="J6306" i="1"/>
  <c r="J6307" i="1"/>
  <c r="J6308" i="1"/>
  <c r="J6309" i="1"/>
  <c r="J6310" i="1"/>
  <c r="J6311" i="1"/>
  <c r="J6312" i="1"/>
  <c r="J6313" i="1"/>
  <c r="J6314" i="1"/>
  <c r="J6315" i="1"/>
  <c r="J6316" i="1"/>
  <c r="J6317" i="1"/>
  <c r="J6318" i="1"/>
  <c r="J6319" i="1"/>
  <c r="J6320" i="1"/>
  <c r="J6321" i="1"/>
  <c r="J6322" i="1"/>
  <c r="J6323" i="1"/>
  <c r="J6324" i="1"/>
  <c r="J6325" i="1"/>
  <c r="J6326" i="1"/>
  <c r="J6327" i="1"/>
  <c r="J6328" i="1"/>
  <c r="J6329" i="1"/>
  <c r="J6330" i="1"/>
  <c r="J6331" i="1"/>
  <c r="J6332" i="1"/>
  <c r="J6333" i="1"/>
  <c r="J6334" i="1"/>
  <c r="J6335" i="1"/>
  <c r="J6336" i="1"/>
  <c r="J6337" i="1"/>
  <c r="J6338" i="1"/>
  <c r="J6339" i="1"/>
  <c r="J6340" i="1"/>
  <c r="J6341" i="1"/>
  <c r="J6342" i="1"/>
  <c r="J6343" i="1"/>
  <c r="J6344" i="1"/>
  <c r="J6345" i="1"/>
  <c r="J6346" i="1"/>
  <c r="J6347" i="1"/>
  <c r="J6348" i="1"/>
  <c r="J6349" i="1"/>
  <c r="J6350" i="1"/>
  <c r="J6351" i="1"/>
  <c r="J6352" i="1"/>
  <c r="J6353" i="1"/>
  <c r="J6354" i="1"/>
  <c r="J6355" i="1"/>
  <c r="J6356" i="1"/>
  <c r="J6357" i="1"/>
  <c r="J6358" i="1"/>
  <c r="J6359" i="1"/>
  <c r="J6360" i="1"/>
  <c r="J6361" i="1"/>
  <c r="J6362" i="1"/>
  <c r="J6363" i="1"/>
  <c r="J6364" i="1"/>
  <c r="J6365" i="1"/>
  <c r="J6366" i="1"/>
  <c r="J6367" i="1"/>
  <c r="J6368" i="1"/>
  <c r="J6369" i="1"/>
  <c r="J6370" i="1"/>
  <c r="J6371" i="1"/>
  <c r="J6372" i="1"/>
  <c r="J6373" i="1"/>
  <c r="J6374" i="1"/>
  <c r="J6375" i="1"/>
  <c r="J6376" i="1"/>
  <c r="J6377" i="1"/>
  <c r="J6378" i="1"/>
  <c r="J6379" i="1"/>
  <c r="J6380" i="1"/>
  <c r="J6381" i="1"/>
  <c r="J6382" i="1"/>
  <c r="J6383" i="1"/>
  <c r="J6384" i="1"/>
  <c r="J6385" i="1"/>
  <c r="J6386" i="1"/>
  <c r="J6387" i="1"/>
  <c r="J6388" i="1"/>
  <c r="J6389" i="1"/>
  <c r="J6390" i="1"/>
  <c r="J6391" i="1"/>
  <c r="J6392" i="1"/>
  <c r="J6393" i="1"/>
  <c r="J6394" i="1"/>
  <c r="J6395" i="1"/>
  <c r="J6396" i="1"/>
  <c r="J6397" i="1"/>
  <c r="J6398" i="1"/>
  <c r="J6399" i="1"/>
  <c r="J6400" i="1"/>
  <c r="J6401" i="1"/>
  <c r="J6402" i="1"/>
  <c r="J6403" i="1"/>
  <c r="J6404" i="1"/>
  <c r="J6405" i="1"/>
  <c r="J6406" i="1"/>
  <c r="J6407" i="1"/>
  <c r="J6408" i="1"/>
  <c r="J6409" i="1"/>
  <c r="J6410" i="1"/>
  <c r="J6411" i="1"/>
  <c r="J6412" i="1"/>
  <c r="J6413" i="1"/>
  <c r="J6414" i="1"/>
  <c r="J6415" i="1"/>
  <c r="J6416" i="1"/>
  <c r="J6417" i="1"/>
  <c r="J6418" i="1"/>
  <c r="J6419" i="1"/>
  <c r="J6420" i="1"/>
  <c r="J6421" i="1"/>
  <c r="J6422" i="1"/>
  <c r="J6423" i="1"/>
  <c r="J6424" i="1"/>
  <c r="J6425" i="1"/>
  <c r="J6426" i="1"/>
  <c r="J6427" i="1"/>
  <c r="J6428" i="1"/>
  <c r="J6429" i="1"/>
  <c r="J6430" i="1"/>
  <c r="J6431" i="1"/>
  <c r="J6432" i="1"/>
  <c r="J6433" i="1"/>
  <c r="J6434" i="1"/>
  <c r="J6435" i="1"/>
  <c r="J6436" i="1"/>
  <c r="J6437" i="1"/>
  <c r="J6438" i="1"/>
  <c r="J6439" i="1"/>
  <c r="J6440" i="1"/>
  <c r="J6441" i="1"/>
  <c r="J6442" i="1"/>
  <c r="J6443" i="1"/>
  <c r="J6444" i="1"/>
  <c r="J6445" i="1"/>
  <c r="J6446" i="1"/>
  <c r="J6447" i="1"/>
  <c r="J6448" i="1"/>
  <c r="J6449" i="1"/>
  <c r="J6450" i="1"/>
  <c r="J6451" i="1"/>
  <c r="J6452" i="1"/>
  <c r="J6453" i="1"/>
  <c r="J6454" i="1"/>
  <c r="J6455" i="1"/>
  <c r="J6456" i="1"/>
  <c r="J6457" i="1"/>
  <c r="J6458" i="1"/>
  <c r="J6459" i="1"/>
  <c r="J6460" i="1"/>
  <c r="J6461" i="1"/>
  <c r="J6462" i="1"/>
  <c r="J6463" i="1"/>
  <c r="J6464" i="1"/>
  <c r="J6465" i="1"/>
  <c r="J6466" i="1"/>
  <c r="J6467" i="1"/>
  <c r="J6468" i="1"/>
  <c r="J6469" i="1"/>
  <c r="J6470" i="1"/>
  <c r="J6471" i="1"/>
  <c r="J6472" i="1"/>
  <c r="J6473" i="1"/>
  <c r="J6474" i="1"/>
  <c r="J6475" i="1"/>
  <c r="J6476" i="1"/>
  <c r="J6477" i="1"/>
  <c r="J6478" i="1"/>
  <c r="J6479" i="1"/>
  <c r="J6480" i="1"/>
  <c r="J6481" i="1"/>
  <c r="J6482" i="1"/>
  <c r="J6483" i="1"/>
  <c r="J6484" i="1"/>
  <c r="J6485" i="1"/>
  <c r="J6486" i="1"/>
  <c r="J6487" i="1"/>
  <c r="J6488" i="1"/>
  <c r="J6489" i="1"/>
  <c r="J6490" i="1"/>
  <c r="J6491" i="1"/>
  <c r="J6492" i="1"/>
  <c r="J6493" i="1"/>
  <c r="J6494" i="1"/>
  <c r="J6495" i="1"/>
  <c r="J6496" i="1"/>
  <c r="J6497" i="1"/>
  <c r="J6498" i="1"/>
  <c r="J6499" i="1"/>
  <c r="J6500" i="1"/>
  <c r="J6501" i="1"/>
  <c r="J6502" i="1"/>
  <c r="J6503" i="1"/>
  <c r="J6504" i="1"/>
  <c r="J6505" i="1"/>
  <c r="J6506" i="1"/>
  <c r="J6507" i="1"/>
  <c r="J6508" i="1"/>
  <c r="J6509" i="1"/>
  <c r="J6510" i="1"/>
  <c r="J6511" i="1"/>
  <c r="J6512" i="1"/>
  <c r="J6513" i="1"/>
  <c r="J6514" i="1"/>
  <c r="J6515" i="1"/>
  <c r="J6516" i="1"/>
  <c r="J6517" i="1"/>
  <c r="J6518" i="1"/>
  <c r="J6519" i="1"/>
  <c r="J6520" i="1"/>
  <c r="J6521" i="1"/>
  <c r="J6522" i="1"/>
  <c r="J6523" i="1"/>
  <c r="J6524" i="1"/>
  <c r="J6525" i="1"/>
  <c r="J6526" i="1"/>
  <c r="J6527" i="1"/>
  <c r="J6528" i="1"/>
  <c r="J6529" i="1"/>
  <c r="J6530" i="1"/>
  <c r="J6531" i="1"/>
  <c r="J6532" i="1"/>
  <c r="J6533" i="1"/>
  <c r="J6534" i="1"/>
  <c r="J6535" i="1"/>
  <c r="J6536" i="1"/>
  <c r="J6537" i="1"/>
  <c r="J6538" i="1"/>
  <c r="J6539" i="1"/>
  <c r="J6540" i="1"/>
  <c r="J6541" i="1"/>
  <c r="J6542" i="1"/>
  <c r="J6543" i="1"/>
  <c r="J6544" i="1"/>
  <c r="J6545" i="1"/>
  <c r="J6546" i="1"/>
  <c r="J6547" i="1"/>
  <c r="J6548" i="1"/>
  <c r="J6549" i="1"/>
  <c r="J6550" i="1"/>
  <c r="J6551" i="1"/>
  <c r="J6552" i="1"/>
  <c r="J6553" i="1"/>
  <c r="J6554" i="1"/>
  <c r="J6555" i="1"/>
  <c r="J6556" i="1"/>
  <c r="J6557" i="1"/>
  <c r="J6558" i="1"/>
  <c r="J6559" i="1"/>
  <c r="J6560" i="1"/>
  <c r="J6561" i="1"/>
  <c r="J6562" i="1"/>
  <c r="J6563" i="1"/>
  <c r="J6564" i="1"/>
  <c r="J6565" i="1"/>
  <c r="J6566" i="1"/>
  <c r="J6567" i="1"/>
  <c r="J6568" i="1"/>
  <c r="J6569" i="1"/>
  <c r="J6570" i="1"/>
  <c r="J6571" i="1"/>
  <c r="J6572" i="1"/>
  <c r="J6573" i="1"/>
  <c r="J6574" i="1"/>
  <c r="J6575" i="1"/>
  <c r="J6576" i="1"/>
  <c r="J6577" i="1"/>
  <c r="J6578" i="1"/>
  <c r="J6579" i="1"/>
  <c r="J6580" i="1"/>
  <c r="J6581" i="1"/>
  <c r="J6582" i="1"/>
  <c r="J6583" i="1"/>
  <c r="J6584" i="1"/>
  <c r="J6585" i="1"/>
  <c r="J6586" i="1"/>
  <c r="J6587" i="1"/>
  <c r="J6588" i="1"/>
  <c r="J6589" i="1"/>
  <c r="J6590" i="1"/>
  <c r="J6591" i="1"/>
  <c r="J6592" i="1"/>
  <c r="J6593" i="1"/>
  <c r="J6594" i="1"/>
  <c r="J6595" i="1"/>
  <c r="J6596" i="1"/>
  <c r="J6597" i="1"/>
  <c r="J6598" i="1"/>
  <c r="J6599" i="1"/>
  <c r="J6600" i="1"/>
  <c r="J6601" i="1"/>
  <c r="J6602" i="1"/>
  <c r="J6603" i="1"/>
  <c r="J6604" i="1"/>
  <c r="J6605" i="1"/>
  <c r="J6606" i="1"/>
  <c r="J6607" i="1"/>
  <c r="J6608" i="1"/>
  <c r="J6609" i="1"/>
  <c r="J6610" i="1"/>
  <c r="J6611" i="1"/>
  <c r="J6612" i="1"/>
  <c r="J6613" i="1"/>
  <c r="J6614" i="1"/>
  <c r="J6615" i="1"/>
  <c r="J6616" i="1"/>
  <c r="J6617" i="1"/>
  <c r="J6618" i="1"/>
  <c r="J6619" i="1"/>
  <c r="J6620" i="1"/>
  <c r="J6621" i="1"/>
  <c r="J6622" i="1"/>
  <c r="J6623" i="1"/>
  <c r="J6624" i="1"/>
  <c r="J6625" i="1"/>
  <c r="J6626" i="1"/>
  <c r="J6627" i="1"/>
  <c r="J6628" i="1"/>
  <c r="J6629" i="1"/>
  <c r="J6630" i="1"/>
  <c r="J6631" i="1"/>
  <c r="J6632" i="1"/>
  <c r="J6633" i="1"/>
  <c r="J6634" i="1"/>
  <c r="J6635" i="1"/>
  <c r="J6636" i="1"/>
  <c r="J6637" i="1"/>
  <c r="J6638" i="1"/>
  <c r="J6639" i="1"/>
  <c r="J6640" i="1"/>
  <c r="J6641" i="1"/>
  <c r="J6642" i="1"/>
  <c r="J6643" i="1"/>
  <c r="J6644" i="1"/>
  <c r="J6645" i="1"/>
  <c r="J6646" i="1"/>
  <c r="J6647" i="1"/>
  <c r="J6648" i="1"/>
  <c r="J6649" i="1"/>
  <c r="J6650" i="1"/>
  <c r="J6651" i="1"/>
  <c r="J6652" i="1"/>
  <c r="J6653" i="1"/>
  <c r="J6654" i="1"/>
  <c r="J6655" i="1"/>
  <c r="J6656" i="1"/>
  <c r="J6657" i="1"/>
  <c r="J6658" i="1"/>
  <c r="J6659" i="1"/>
  <c r="J6660" i="1"/>
  <c r="J6661" i="1"/>
  <c r="J6662" i="1"/>
  <c r="J6663" i="1"/>
  <c r="J6664" i="1"/>
  <c r="J6665" i="1"/>
  <c r="J6666" i="1"/>
  <c r="J6667" i="1"/>
  <c r="J6668" i="1"/>
  <c r="J6669" i="1"/>
  <c r="J6670" i="1"/>
  <c r="J6671" i="1"/>
  <c r="J6672" i="1"/>
  <c r="J6673" i="1"/>
  <c r="J6674" i="1"/>
  <c r="J6675" i="1"/>
  <c r="J6676" i="1"/>
  <c r="J6677" i="1"/>
  <c r="J6678" i="1"/>
  <c r="J6679" i="1"/>
  <c r="J6680" i="1"/>
  <c r="J6681" i="1"/>
  <c r="J6682" i="1"/>
  <c r="J6683" i="1"/>
  <c r="J6684" i="1"/>
  <c r="J6685" i="1"/>
  <c r="J6686" i="1"/>
  <c r="J6687" i="1"/>
  <c r="J6688" i="1"/>
  <c r="J6689" i="1"/>
  <c r="J6690" i="1"/>
  <c r="J6691" i="1"/>
  <c r="J6692" i="1"/>
  <c r="J6693" i="1"/>
  <c r="J6694" i="1"/>
  <c r="J6695" i="1"/>
  <c r="J6696" i="1"/>
  <c r="J6697" i="1"/>
  <c r="J6698" i="1"/>
  <c r="J6699" i="1"/>
  <c r="J6700" i="1"/>
  <c r="J6701" i="1"/>
  <c r="J6702" i="1"/>
  <c r="J6703" i="1"/>
  <c r="J6704" i="1"/>
  <c r="J6705" i="1"/>
  <c r="J6706" i="1"/>
  <c r="J6707" i="1"/>
  <c r="J6708" i="1"/>
  <c r="J6709" i="1"/>
  <c r="J6710" i="1"/>
  <c r="J6711" i="1"/>
  <c r="J6712" i="1"/>
  <c r="J6713" i="1"/>
  <c r="J6714" i="1"/>
  <c r="J6715" i="1"/>
  <c r="J6716" i="1"/>
  <c r="J6717" i="1"/>
  <c r="J6718" i="1"/>
  <c r="J6719" i="1"/>
  <c r="J6720" i="1"/>
  <c r="J6721" i="1"/>
  <c r="J6722" i="1"/>
  <c r="J6723" i="1"/>
  <c r="J6724" i="1"/>
  <c r="J6725" i="1"/>
  <c r="J6726" i="1"/>
  <c r="J6727" i="1"/>
  <c r="J6728" i="1"/>
  <c r="J6729" i="1"/>
  <c r="J6730" i="1"/>
  <c r="J6731" i="1"/>
  <c r="J6732" i="1"/>
  <c r="J6733" i="1"/>
  <c r="J6734" i="1"/>
  <c r="J6735" i="1"/>
  <c r="J6736" i="1"/>
  <c r="J6737" i="1"/>
  <c r="J6738" i="1"/>
  <c r="J6739" i="1"/>
  <c r="J6740" i="1"/>
  <c r="J6741" i="1"/>
  <c r="J6742" i="1"/>
  <c r="J6743" i="1"/>
  <c r="J6744" i="1"/>
  <c r="J6745" i="1"/>
  <c r="J6746" i="1"/>
  <c r="J6747" i="1"/>
  <c r="J6748" i="1"/>
  <c r="J6749" i="1"/>
  <c r="J6750" i="1"/>
  <c r="J6751" i="1"/>
  <c r="J6752" i="1"/>
  <c r="J6753" i="1"/>
  <c r="J6754" i="1"/>
  <c r="J6755" i="1"/>
  <c r="J6756" i="1"/>
  <c r="J6757" i="1"/>
  <c r="J6758" i="1"/>
  <c r="J6759" i="1"/>
  <c r="J6760" i="1"/>
  <c r="J6761" i="1"/>
  <c r="J6762" i="1"/>
  <c r="J6763" i="1"/>
  <c r="J6764" i="1"/>
  <c r="J6765" i="1"/>
  <c r="J6766" i="1"/>
  <c r="J6767" i="1"/>
  <c r="J6768" i="1"/>
  <c r="J6769" i="1"/>
  <c r="J6770" i="1"/>
  <c r="J6771" i="1"/>
  <c r="J6772" i="1"/>
  <c r="J6773" i="1"/>
  <c r="J6774" i="1"/>
  <c r="J6775" i="1"/>
  <c r="J6776" i="1"/>
  <c r="J6777" i="1"/>
  <c r="J6778" i="1"/>
  <c r="J6779" i="1"/>
  <c r="J6780" i="1"/>
  <c r="J6781" i="1"/>
  <c r="J6782" i="1"/>
  <c r="J6783" i="1"/>
  <c r="J6784" i="1"/>
  <c r="J6785" i="1"/>
  <c r="J6786" i="1"/>
  <c r="J6787" i="1"/>
  <c r="J6788" i="1"/>
  <c r="J6789" i="1"/>
  <c r="J6790" i="1"/>
  <c r="J6791" i="1"/>
  <c r="J6792" i="1"/>
  <c r="J6793" i="1"/>
  <c r="J6794" i="1"/>
  <c r="J6795" i="1"/>
  <c r="J6796" i="1"/>
  <c r="J6797" i="1"/>
  <c r="J6798" i="1"/>
  <c r="J6799" i="1"/>
  <c r="J6800" i="1"/>
  <c r="J6801" i="1"/>
  <c r="J6802" i="1"/>
  <c r="J6803" i="1"/>
  <c r="J6804" i="1"/>
  <c r="J6805" i="1"/>
  <c r="J6806" i="1"/>
  <c r="J6807" i="1"/>
  <c r="J6808" i="1"/>
  <c r="J6809" i="1"/>
  <c r="J6810" i="1"/>
  <c r="J6811" i="1"/>
  <c r="J6812" i="1"/>
  <c r="J6813" i="1"/>
  <c r="J6814" i="1"/>
  <c r="J6815" i="1"/>
  <c r="J6816" i="1"/>
  <c r="J6817" i="1"/>
  <c r="J6818" i="1"/>
  <c r="J6819" i="1"/>
  <c r="J6820" i="1"/>
  <c r="J6821" i="1"/>
  <c r="J6822" i="1"/>
  <c r="J6823" i="1"/>
  <c r="J6824" i="1"/>
  <c r="J6825" i="1"/>
  <c r="J6826" i="1"/>
  <c r="J6827" i="1"/>
  <c r="J6828" i="1"/>
  <c r="J6829" i="1"/>
  <c r="J6830" i="1"/>
  <c r="J6831" i="1"/>
  <c r="J6832" i="1"/>
  <c r="J6833" i="1"/>
  <c r="J6834" i="1"/>
  <c r="J6835" i="1"/>
  <c r="J6836" i="1"/>
  <c r="J6837" i="1"/>
  <c r="J6838" i="1"/>
  <c r="J6839" i="1"/>
  <c r="J6840" i="1"/>
  <c r="J6841" i="1"/>
  <c r="J6842" i="1"/>
  <c r="J6843" i="1"/>
  <c r="J6844" i="1"/>
  <c r="J6845" i="1"/>
  <c r="J6846" i="1"/>
  <c r="J6847" i="1"/>
  <c r="J6848" i="1"/>
  <c r="J6849" i="1"/>
  <c r="J6850" i="1"/>
  <c r="J6851" i="1"/>
  <c r="J6852" i="1"/>
  <c r="J6853" i="1"/>
  <c r="J6854" i="1"/>
  <c r="J6855" i="1"/>
  <c r="J6856" i="1"/>
  <c r="J6857" i="1"/>
  <c r="J6858" i="1"/>
  <c r="J6859" i="1"/>
  <c r="J6860" i="1"/>
  <c r="J6861" i="1"/>
  <c r="J6862" i="1"/>
  <c r="J6863" i="1"/>
  <c r="J6864" i="1"/>
  <c r="J6865" i="1"/>
  <c r="J6866" i="1"/>
  <c r="J6867" i="1"/>
  <c r="J6868" i="1"/>
  <c r="J6869" i="1"/>
  <c r="J6870" i="1"/>
  <c r="J6871" i="1"/>
  <c r="J6872" i="1"/>
  <c r="J6873" i="1"/>
  <c r="J6874" i="1"/>
  <c r="J6875" i="1"/>
  <c r="J6876" i="1"/>
  <c r="J6877" i="1"/>
  <c r="J6878" i="1"/>
  <c r="J6879" i="1"/>
  <c r="J6880" i="1"/>
  <c r="J6881" i="1"/>
  <c r="J6882" i="1"/>
  <c r="J6883" i="1"/>
  <c r="J6884" i="1"/>
  <c r="J6885" i="1"/>
  <c r="J6886" i="1"/>
  <c r="J6887" i="1"/>
  <c r="J6888" i="1"/>
  <c r="J6889" i="1"/>
  <c r="J6890" i="1"/>
  <c r="J6891" i="1"/>
  <c r="J6892" i="1"/>
  <c r="J6893" i="1"/>
  <c r="J6894" i="1"/>
  <c r="J6895" i="1"/>
  <c r="J6896" i="1"/>
  <c r="J6897" i="1"/>
  <c r="J6898" i="1"/>
  <c r="J6899" i="1"/>
  <c r="J6900" i="1"/>
  <c r="J6901" i="1"/>
  <c r="J6902" i="1"/>
  <c r="J6903" i="1"/>
  <c r="J6904" i="1"/>
  <c r="J6905" i="1"/>
  <c r="J6906" i="1"/>
  <c r="J6907" i="1"/>
  <c r="J6908" i="1"/>
  <c r="J6909" i="1"/>
  <c r="J6910" i="1"/>
  <c r="J6911" i="1"/>
  <c r="J6912" i="1"/>
  <c r="J6913" i="1"/>
  <c r="J6914" i="1"/>
  <c r="J6915" i="1"/>
  <c r="J6916" i="1"/>
  <c r="J6917" i="1"/>
  <c r="J6918" i="1"/>
  <c r="J6919" i="1"/>
  <c r="J6920" i="1"/>
  <c r="J6921" i="1"/>
  <c r="J6922" i="1"/>
  <c r="J6923" i="1"/>
  <c r="J6924" i="1"/>
  <c r="J6925" i="1"/>
  <c r="J6926" i="1"/>
  <c r="J6927" i="1"/>
  <c r="J6928" i="1"/>
  <c r="J6929" i="1"/>
  <c r="J6930" i="1"/>
  <c r="J6931" i="1"/>
  <c r="J6932" i="1"/>
  <c r="J6933" i="1"/>
  <c r="J6934" i="1"/>
  <c r="J6935" i="1"/>
  <c r="J6936" i="1"/>
  <c r="J6937" i="1"/>
  <c r="J6938" i="1"/>
  <c r="J6939" i="1"/>
  <c r="J6940" i="1"/>
  <c r="J6941" i="1"/>
  <c r="J6942" i="1"/>
  <c r="J6943" i="1"/>
  <c r="J6944" i="1"/>
  <c r="J6945" i="1"/>
  <c r="J6946" i="1"/>
  <c r="J6947" i="1"/>
  <c r="J6948" i="1"/>
  <c r="J6949" i="1"/>
  <c r="J6950" i="1"/>
  <c r="J6951" i="1"/>
  <c r="J6952" i="1"/>
  <c r="J6953" i="1"/>
  <c r="J6954" i="1"/>
  <c r="J6955" i="1"/>
  <c r="J6956" i="1"/>
  <c r="J6957" i="1"/>
  <c r="J6958" i="1"/>
  <c r="J6959" i="1"/>
  <c r="J6960" i="1"/>
  <c r="J6961" i="1"/>
  <c r="J6962" i="1"/>
  <c r="J6963" i="1"/>
  <c r="J6964" i="1"/>
  <c r="J6965" i="1"/>
  <c r="J6966" i="1"/>
  <c r="J6967" i="1"/>
  <c r="J6968" i="1"/>
  <c r="J6969" i="1"/>
  <c r="J6970" i="1"/>
  <c r="J6971" i="1"/>
  <c r="J6972" i="1"/>
  <c r="J6973" i="1"/>
  <c r="J6974" i="1"/>
  <c r="J6975" i="1"/>
  <c r="J6976" i="1"/>
  <c r="J6977" i="1"/>
  <c r="J6978" i="1"/>
  <c r="J6979" i="1"/>
  <c r="J6980" i="1"/>
  <c r="J6981" i="1"/>
  <c r="J6982" i="1"/>
  <c r="J6983" i="1"/>
  <c r="J6984" i="1"/>
  <c r="J6985" i="1"/>
  <c r="J6986" i="1"/>
  <c r="J6987" i="1"/>
  <c r="J6988" i="1"/>
  <c r="J6989" i="1"/>
  <c r="J6990" i="1"/>
  <c r="J6991" i="1"/>
  <c r="J6992" i="1"/>
  <c r="J6993" i="1"/>
  <c r="J6994" i="1"/>
  <c r="J6995" i="1"/>
  <c r="J6996" i="1"/>
  <c r="J6997" i="1"/>
  <c r="J6998" i="1"/>
  <c r="J6999" i="1"/>
  <c r="J7000" i="1"/>
  <c r="J7001" i="1"/>
  <c r="J7002" i="1"/>
  <c r="J7003" i="1"/>
  <c r="J7004" i="1"/>
  <c r="J7005" i="1"/>
  <c r="J7006" i="1"/>
  <c r="J7007" i="1"/>
  <c r="J7008" i="1"/>
  <c r="J7009" i="1"/>
  <c r="J7010" i="1"/>
  <c r="J7011" i="1"/>
  <c r="J7012" i="1"/>
  <c r="J7013" i="1"/>
  <c r="J7014" i="1"/>
  <c r="J7015" i="1"/>
  <c r="J7016" i="1"/>
  <c r="J7017" i="1"/>
  <c r="J7018" i="1"/>
  <c r="J7019" i="1"/>
  <c r="J7020" i="1"/>
  <c r="J7021" i="1"/>
  <c r="J7022" i="1"/>
  <c r="J7023" i="1"/>
  <c r="J7024" i="1"/>
  <c r="J7025" i="1"/>
  <c r="J7026" i="1"/>
  <c r="J7027" i="1"/>
  <c r="J7028" i="1"/>
  <c r="J7029" i="1"/>
  <c r="J7030" i="1"/>
  <c r="J7031" i="1"/>
  <c r="J7032" i="1"/>
  <c r="J7033" i="1"/>
  <c r="J7034" i="1"/>
  <c r="J7035" i="1"/>
  <c r="J7036" i="1"/>
  <c r="J7037" i="1"/>
  <c r="J7038" i="1"/>
  <c r="J7039" i="1"/>
  <c r="J7040" i="1"/>
  <c r="J7041" i="1"/>
  <c r="J7042" i="1"/>
  <c r="J7043" i="1"/>
  <c r="J7044" i="1"/>
  <c r="J7045" i="1"/>
  <c r="J7046" i="1"/>
  <c r="J7047" i="1"/>
  <c r="J7048" i="1"/>
  <c r="J7049" i="1"/>
  <c r="J7050" i="1"/>
  <c r="J7051" i="1"/>
  <c r="J7052" i="1"/>
  <c r="J7053" i="1"/>
  <c r="J7054" i="1"/>
  <c r="J7055" i="1"/>
  <c r="J7056" i="1"/>
  <c r="J7057" i="1"/>
  <c r="J7058" i="1"/>
  <c r="J7059" i="1"/>
  <c r="J7060" i="1"/>
  <c r="J7061" i="1"/>
  <c r="J7062" i="1"/>
  <c r="J7063" i="1"/>
  <c r="J7064" i="1"/>
  <c r="J7065" i="1"/>
  <c r="J7066" i="1"/>
  <c r="J7067" i="1"/>
  <c r="J7068" i="1"/>
  <c r="J7069" i="1"/>
  <c r="J7070" i="1"/>
  <c r="J7071" i="1"/>
  <c r="J7072" i="1"/>
  <c r="J7073" i="1"/>
  <c r="J7074" i="1"/>
  <c r="J7075" i="1"/>
  <c r="J7076" i="1"/>
  <c r="J7077" i="1"/>
  <c r="J7078" i="1"/>
  <c r="J7079" i="1"/>
  <c r="J7080" i="1"/>
  <c r="J7081" i="1"/>
  <c r="J7082" i="1"/>
  <c r="J7083" i="1"/>
  <c r="J7084" i="1"/>
  <c r="J7085" i="1"/>
  <c r="J7086" i="1"/>
  <c r="J7087" i="1"/>
  <c r="J7088" i="1"/>
  <c r="J7089" i="1"/>
  <c r="J7090" i="1"/>
  <c r="J7091" i="1"/>
  <c r="J7092" i="1"/>
  <c r="J7093" i="1"/>
  <c r="J7094" i="1"/>
  <c r="J7095" i="1"/>
  <c r="J7096" i="1"/>
  <c r="J7097" i="1"/>
  <c r="J7098" i="1"/>
  <c r="J7099" i="1"/>
  <c r="J7100" i="1"/>
  <c r="J7101" i="1"/>
  <c r="J7102" i="1"/>
  <c r="J7103" i="1"/>
  <c r="J7104" i="1"/>
  <c r="J7105" i="1"/>
  <c r="J7106" i="1"/>
  <c r="J7107" i="1"/>
  <c r="J7108" i="1"/>
  <c r="J7109" i="1"/>
  <c r="J7110" i="1"/>
  <c r="J7111" i="1"/>
  <c r="J7112" i="1"/>
  <c r="J7113" i="1"/>
  <c r="J7114" i="1"/>
  <c r="J7115" i="1"/>
  <c r="J7116" i="1"/>
  <c r="J7117" i="1"/>
  <c r="J7118" i="1"/>
  <c r="J7119" i="1"/>
  <c r="J7120" i="1"/>
  <c r="J7121" i="1"/>
  <c r="J7122" i="1"/>
  <c r="J7123" i="1"/>
  <c r="J7124" i="1"/>
  <c r="J7125" i="1"/>
  <c r="J7126" i="1"/>
  <c r="J7127" i="1"/>
  <c r="J7128" i="1"/>
  <c r="J7129" i="1"/>
  <c r="J7130" i="1"/>
  <c r="J7131" i="1"/>
  <c r="J7132" i="1"/>
  <c r="J7133" i="1"/>
  <c r="J7134" i="1"/>
  <c r="J7135" i="1"/>
  <c r="J7136" i="1"/>
  <c r="J7137" i="1"/>
  <c r="J7138" i="1"/>
  <c r="J7139" i="1"/>
  <c r="J7140" i="1"/>
  <c r="J7141" i="1"/>
  <c r="J7142" i="1"/>
  <c r="J7143" i="1"/>
  <c r="J7144" i="1"/>
  <c r="J7145" i="1"/>
  <c r="J7146" i="1"/>
  <c r="J7147" i="1"/>
  <c r="J7148" i="1"/>
  <c r="J7149" i="1"/>
  <c r="J7150" i="1"/>
  <c r="J7151" i="1"/>
  <c r="J7152" i="1"/>
  <c r="J7153" i="1"/>
  <c r="J7154" i="1"/>
  <c r="J7155" i="1"/>
  <c r="J7156" i="1"/>
  <c r="J7157" i="1"/>
  <c r="J7158" i="1"/>
  <c r="J7159" i="1"/>
  <c r="J7160" i="1"/>
  <c r="J7161" i="1"/>
  <c r="J7162" i="1"/>
  <c r="J7163" i="1"/>
  <c r="J7164" i="1"/>
  <c r="J7165" i="1"/>
  <c r="J7166" i="1"/>
  <c r="J7167" i="1"/>
  <c r="J7168" i="1"/>
  <c r="J7169" i="1"/>
  <c r="J7170" i="1"/>
  <c r="J7171" i="1"/>
  <c r="J7172" i="1"/>
  <c r="J7173" i="1"/>
  <c r="J7174" i="1"/>
  <c r="J7175" i="1"/>
  <c r="J7176" i="1"/>
  <c r="J7177" i="1"/>
  <c r="J7178" i="1"/>
  <c r="J7179" i="1"/>
  <c r="J7180" i="1"/>
  <c r="J7181" i="1"/>
  <c r="J7182" i="1"/>
  <c r="J7183" i="1"/>
  <c r="J7184" i="1"/>
  <c r="J7185" i="1"/>
  <c r="J7186" i="1"/>
  <c r="J7187" i="1"/>
  <c r="J7188" i="1"/>
  <c r="J7189" i="1"/>
  <c r="J7190" i="1"/>
  <c r="J7191" i="1"/>
  <c r="J7192" i="1"/>
  <c r="J7193" i="1"/>
  <c r="J7194" i="1"/>
  <c r="J7195" i="1"/>
  <c r="J7196" i="1"/>
  <c r="J7197" i="1"/>
  <c r="J7198" i="1"/>
  <c r="J7199" i="1"/>
  <c r="J7200" i="1"/>
  <c r="J7201" i="1"/>
  <c r="J7202" i="1"/>
  <c r="J7203" i="1"/>
  <c r="J7204" i="1"/>
  <c r="J7205" i="1"/>
  <c r="J7206" i="1"/>
  <c r="J7207" i="1"/>
  <c r="J7208" i="1"/>
  <c r="J7209" i="1"/>
  <c r="J7210" i="1"/>
  <c r="J7211" i="1"/>
  <c r="J7212" i="1"/>
  <c r="J7213" i="1"/>
  <c r="J7214" i="1"/>
  <c r="J7215" i="1"/>
  <c r="J7216" i="1"/>
  <c r="J7217" i="1"/>
  <c r="J7218" i="1"/>
  <c r="J7219" i="1"/>
  <c r="J7220" i="1"/>
  <c r="J7221" i="1"/>
  <c r="J7222" i="1"/>
  <c r="J7223" i="1"/>
  <c r="J7224" i="1"/>
  <c r="J7225" i="1"/>
  <c r="J7226" i="1"/>
  <c r="J7227" i="1"/>
  <c r="J7228" i="1"/>
  <c r="J7229" i="1"/>
  <c r="J7230" i="1"/>
  <c r="J7231" i="1"/>
  <c r="J7232" i="1"/>
  <c r="J7233" i="1"/>
  <c r="J7234" i="1"/>
  <c r="J7235" i="1"/>
  <c r="J7236" i="1"/>
  <c r="J7237" i="1"/>
  <c r="J7238" i="1"/>
  <c r="J7239" i="1"/>
  <c r="J7240" i="1"/>
  <c r="J7241" i="1"/>
  <c r="J7242" i="1"/>
  <c r="J7243" i="1"/>
  <c r="J7244" i="1"/>
  <c r="J7245" i="1"/>
  <c r="J7246" i="1"/>
  <c r="J7247" i="1"/>
  <c r="J7248" i="1"/>
  <c r="J7249" i="1"/>
  <c r="J7250" i="1"/>
  <c r="J7251" i="1"/>
  <c r="J7252" i="1"/>
  <c r="J7253" i="1"/>
  <c r="J7254" i="1"/>
  <c r="J7255" i="1"/>
  <c r="J7256" i="1"/>
  <c r="J7257" i="1"/>
  <c r="J7258" i="1"/>
  <c r="J7259" i="1"/>
  <c r="J7260" i="1"/>
  <c r="J7261" i="1"/>
  <c r="J7262" i="1"/>
  <c r="J7263" i="1"/>
  <c r="J7264" i="1"/>
  <c r="J7265" i="1"/>
  <c r="J7266" i="1"/>
  <c r="J7267" i="1"/>
  <c r="J7268" i="1"/>
  <c r="J7269" i="1"/>
  <c r="J7270" i="1"/>
  <c r="J7271" i="1"/>
  <c r="J7272" i="1"/>
  <c r="J7273" i="1"/>
  <c r="J7274" i="1"/>
  <c r="J7275" i="1"/>
  <c r="J7276" i="1"/>
  <c r="J7277" i="1"/>
  <c r="J7278" i="1"/>
  <c r="J7279" i="1"/>
  <c r="J7280" i="1"/>
  <c r="J7281" i="1"/>
  <c r="J7282" i="1"/>
  <c r="J7283" i="1"/>
  <c r="J7284" i="1"/>
  <c r="J7285" i="1"/>
  <c r="J7286" i="1"/>
  <c r="J7287" i="1"/>
  <c r="J7288" i="1"/>
  <c r="J7289" i="1"/>
  <c r="J7290" i="1"/>
  <c r="J7291" i="1"/>
  <c r="J7292" i="1"/>
  <c r="J7293" i="1"/>
  <c r="J7294" i="1"/>
  <c r="J7295" i="1"/>
  <c r="J7296" i="1"/>
  <c r="J7297" i="1"/>
  <c r="J7298" i="1"/>
  <c r="J7299" i="1"/>
  <c r="J7300" i="1"/>
  <c r="J7301" i="1"/>
  <c r="J7302" i="1"/>
  <c r="J7303" i="1"/>
  <c r="J7304" i="1"/>
  <c r="J7305" i="1"/>
  <c r="J7306" i="1"/>
  <c r="J7307" i="1"/>
  <c r="J7308" i="1"/>
  <c r="J7309" i="1"/>
  <c r="J7310" i="1"/>
  <c r="J7311" i="1"/>
  <c r="J7312" i="1"/>
  <c r="J7313" i="1"/>
  <c r="J7314" i="1"/>
  <c r="J7315" i="1"/>
  <c r="J7316" i="1"/>
  <c r="J7317" i="1"/>
  <c r="J7318" i="1"/>
  <c r="J7319" i="1"/>
  <c r="J7320" i="1"/>
  <c r="J7321" i="1"/>
  <c r="J7322" i="1"/>
  <c r="J7323" i="1"/>
  <c r="J7324" i="1"/>
  <c r="J7325" i="1"/>
  <c r="J7326" i="1"/>
  <c r="J7327" i="1"/>
  <c r="J7328" i="1"/>
  <c r="J7329" i="1"/>
  <c r="J7330" i="1"/>
  <c r="J7331" i="1"/>
  <c r="J7332" i="1"/>
  <c r="J7333" i="1"/>
  <c r="J7334" i="1"/>
  <c r="J7335" i="1"/>
  <c r="J7336" i="1"/>
  <c r="J7337" i="1"/>
  <c r="J7338" i="1"/>
  <c r="J7339" i="1"/>
  <c r="J7340" i="1"/>
  <c r="J7341" i="1"/>
  <c r="J7342" i="1"/>
  <c r="J7343" i="1"/>
  <c r="J7344" i="1"/>
  <c r="J7345" i="1"/>
  <c r="J7346" i="1"/>
  <c r="J7347" i="1"/>
  <c r="J7348" i="1"/>
  <c r="J7349" i="1"/>
  <c r="J7350" i="1"/>
  <c r="J7351" i="1"/>
  <c r="J7352" i="1"/>
  <c r="J7353" i="1"/>
  <c r="J7354" i="1"/>
  <c r="J7355" i="1"/>
  <c r="J7356" i="1"/>
  <c r="J7357" i="1"/>
  <c r="J7358" i="1"/>
  <c r="J7359" i="1"/>
  <c r="J7360" i="1"/>
  <c r="J7361" i="1"/>
  <c r="J7362" i="1"/>
  <c r="J7363" i="1"/>
  <c r="J7364" i="1"/>
  <c r="J7365" i="1"/>
  <c r="J7366" i="1"/>
  <c r="J7367" i="1"/>
  <c r="J7368" i="1"/>
  <c r="J7369" i="1"/>
  <c r="J7370" i="1"/>
  <c r="J7371" i="1"/>
  <c r="J7372" i="1"/>
  <c r="J7373" i="1"/>
  <c r="J7374" i="1"/>
  <c r="J7375" i="1"/>
  <c r="J7376" i="1"/>
  <c r="J7377" i="1"/>
  <c r="J7378" i="1"/>
  <c r="J7379" i="1"/>
  <c r="J7380" i="1"/>
  <c r="J7381" i="1"/>
  <c r="J7382" i="1"/>
  <c r="J7383" i="1"/>
  <c r="J7384" i="1"/>
  <c r="J7385" i="1"/>
  <c r="J7386" i="1"/>
  <c r="J7387" i="1"/>
  <c r="J7388" i="1"/>
  <c r="J7389" i="1"/>
  <c r="J7390" i="1"/>
  <c r="J7391" i="1"/>
  <c r="J7392" i="1"/>
  <c r="J7393" i="1"/>
  <c r="J7394" i="1"/>
  <c r="J7395" i="1"/>
  <c r="J7396" i="1"/>
  <c r="J7397" i="1"/>
  <c r="J7398" i="1"/>
  <c r="J7399" i="1"/>
  <c r="J7400" i="1"/>
  <c r="J7401" i="1"/>
  <c r="J7402" i="1"/>
  <c r="J7403" i="1"/>
  <c r="J7404" i="1"/>
  <c r="J7405" i="1"/>
  <c r="J7406" i="1"/>
  <c r="J7407" i="1"/>
  <c r="J7408" i="1"/>
  <c r="J7409" i="1"/>
  <c r="J7410" i="1"/>
  <c r="J7411" i="1"/>
  <c r="J7412" i="1"/>
  <c r="J7413" i="1"/>
  <c r="J7414" i="1"/>
  <c r="J7415" i="1"/>
  <c r="J7416" i="1"/>
  <c r="J7417" i="1"/>
  <c r="J7418" i="1"/>
  <c r="J7419" i="1"/>
  <c r="J7420" i="1"/>
  <c r="J7421" i="1"/>
  <c r="J7422" i="1"/>
  <c r="J7423" i="1"/>
  <c r="J7424" i="1"/>
  <c r="J7425" i="1"/>
  <c r="J7426" i="1"/>
  <c r="J7427" i="1"/>
  <c r="J7428" i="1"/>
  <c r="J7429" i="1"/>
  <c r="J7430" i="1"/>
  <c r="J7431" i="1"/>
  <c r="J7432" i="1"/>
  <c r="J7433" i="1"/>
  <c r="J7434" i="1"/>
  <c r="J7435" i="1"/>
  <c r="J7436" i="1"/>
  <c r="J7437" i="1"/>
  <c r="J7438" i="1"/>
  <c r="J7439" i="1"/>
  <c r="J7440" i="1"/>
  <c r="J7441" i="1"/>
  <c r="J7442" i="1"/>
  <c r="J7443" i="1"/>
  <c r="J7444" i="1"/>
  <c r="J7445" i="1"/>
  <c r="J7446" i="1"/>
  <c r="J7447" i="1"/>
  <c r="J7448" i="1"/>
  <c r="J7449" i="1"/>
  <c r="J7450" i="1"/>
  <c r="J7451" i="1"/>
  <c r="J7452" i="1"/>
  <c r="J7453" i="1"/>
  <c r="J7454" i="1"/>
  <c r="J7455" i="1"/>
  <c r="J7456" i="1"/>
  <c r="J7457" i="1"/>
  <c r="J7458" i="1"/>
  <c r="J7459" i="1"/>
  <c r="J7460" i="1"/>
  <c r="J7461" i="1"/>
  <c r="J7462" i="1"/>
  <c r="J7463" i="1"/>
  <c r="J7464" i="1"/>
  <c r="J7465" i="1"/>
  <c r="J7466" i="1"/>
  <c r="J7467" i="1"/>
  <c r="J7468" i="1"/>
  <c r="J7469" i="1"/>
  <c r="J7470" i="1"/>
  <c r="J7471" i="1"/>
  <c r="J7472" i="1"/>
  <c r="J7473" i="1"/>
  <c r="J7474" i="1"/>
  <c r="J7475" i="1"/>
  <c r="J7476" i="1"/>
  <c r="J7477" i="1"/>
  <c r="J7478" i="1"/>
  <c r="J7479" i="1"/>
  <c r="J7480" i="1"/>
  <c r="J7481" i="1"/>
  <c r="J7482" i="1"/>
  <c r="J7483" i="1"/>
  <c r="J7484" i="1"/>
  <c r="J7485" i="1"/>
  <c r="J7486" i="1"/>
  <c r="J7487" i="1"/>
  <c r="J7488" i="1"/>
  <c r="J7489" i="1"/>
  <c r="J7490" i="1"/>
  <c r="J7491" i="1"/>
  <c r="J7492" i="1"/>
  <c r="J7493" i="1"/>
  <c r="J7494" i="1"/>
  <c r="J7495" i="1"/>
  <c r="J7496" i="1"/>
  <c r="J7497" i="1"/>
  <c r="J7498" i="1"/>
  <c r="J7499" i="1"/>
  <c r="J7500" i="1"/>
  <c r="J7501" i="1"/>
  <c r="J7502" i="1"/>
  <c r="J7503" i="1"/>
  <c r="J7504" i="1"/>
  <c r="J7505" i="1"/>
  <c r="J7506" i="1"/>
  <c r="J7507" i="1"/>
  <c r="J7508" i="1"/>
  <c r="J7509" i="1"/>
  <c r="J7510" i="1"/>
  <c r="J7511" i="1"/>
  <c r="J7512" i="1"/>
  <c r="J7513" i="1"/>
  <c r="J7514" i="1"/>
  <c r="J7515" i="1"/>
  <c r="J7516" i="1"/>
  <c r="J7517" i="1"/>
  <c r="J7518" i="1"/>
  <c r="J7519" i="1"/>
  <c r="J7520" i="1"/>
  <c r="J7521" i="1"/>
  <c r="J7522" i="1"/>
  <c r="J7523" i="1"/>
  <c r="J7524" i="1"/>
  <c r="J7525" i="1"/>
  <c r="J7526" i="1"/>
  <c r="J7527" i="1"/>
  <c r="J7528" i="1"/>
  <c r="J7529" i="1"/>
  <c r="J7530" i="1"/>
  <c r="J7531" i="1"/>
  <c r="J7532" i="1"/>
  <c r="J7533" i="1"/>
  <c r="J7534" i="1"/>
  <c r="J7535" i="1"/>
  <c r="J7536" i="1"/>
  <c r="J7537" i="1"/>
  <c r="J7538" i="1"/>
  <c r="J7539" i="1"/>
  <c r="J7540" i="1"/>
  <c r="J7541" i="1"/>
  <c r="J7542" i="1"/>
  <c r="J7543" i="1"/>
  <c r="J7544" i="1"/>
  <c r="J7545" i="1"/>
  <c r="J7546" i="1"/>
  <c r="J7547" i="1"/>
  <c r="J7548" i="1"/>
  <c r="J7549" i="1"/>
  <c r="J7550" i="1"/>
  <c r="J7551" i="1"/>
  <c r="J7552" i="1"/>
  <c r="J7553" i="1"/>
  <c r="J7554" i="1"/>
  <c r="J7555" i="1"/>
  <c r="J7556" i="1"/>
  <c r="J7557" i="1"/>
  <c r="J7558" i="1"/>
  <c r="J7559" i="1"/>
  <c r="J7560" i="1"/>
  <c r="J7561" i="1"/>
  <c r="J7562" i="1"/>
  <c r="J7563" i="1"/>
  <c r="J7564" i="1"/>
  <c r="J7565" i="1"/>
  <c r="J7566" i="1"/>
  <c r="J7567" i="1"/>
  <c r="J7568" i="1"/>
  <c r="J7569" i="1"/>
  <c r="J7570" i="1"/>
  <c r="J7571" i="1"/>
  <c r="J7572" i="1"/>
  <c r="J7573" i="1"/>
  <c r="J7574" i="1"/>
  <c r="J7575" i="1"/>
  <c r="J7576" i="1"/>
  <c r="J7577" i="1"/>
  <c r="J7578" i="1"/>
  <c r="J7579" i="1"/>
  <c r="J7580" i="1"/>
  <c r="J7581" i="1"/>
  <c r="J7582" i="1"/>
  <c r="J7583" i="1"/>
  <c r="J7584" i="1"/>
  <c r="J7585" i="1"/>
  <c r="J7586" i="1"/>
  <c r="J7587" i="1"/>
  <c r="J7588" i="1"/>
  <c r="J7589" i="1"/>
  <c r="J7590" i="1"/>
  <c r="J7591" i="1"/>
  <c r="J7592" i="1"/>
  <c r="J7593" i="1"/>
  <c r="J7594" i="1"/>
  <c r="J7595" i="1"/>
  <c r="J7596" i="1"/>
  <c r="J7597" i="1"/>
  <c r="J7598" i="1"/>
  <c r="J7599" i="1"/>
  <c r="J7600" i="1"/>
  <c r="J7601" i="1"/>
  <c r="J7602" i="1"/>
  <c r="J7603" i="1"/>
  <c r="J7604" i="1"/>
  <c r="J7605" i="1"/>
  <c r="J7606" i="1"/>
  <c r="J7607" i="1"/>
  <c r="J7608" i="1"/>
  <c r="J7609" i="1"/>
  <c r="J7610" i="1"/>
  <c r="J7611" i="1"/>
  <c r="J7612" i="1"/>
  <c r="J7613" i="1"/>
  <c r="J7614" i="1"/>
  <c r="J7615" i="1"/>
  <c r="J7616" i="1"/>
  <c r="J7617" i="1"/>
  <c r="J7618" i="1"/>
  <c r="J7619" i="1"/>
  <c r="J7620" i="1"/>
  <c r="J7621" i="1"/>
  <c r="J7622" i="1"/>
  <c r="J7623" i="1"/>
  <c r="J7624" i="1"/>
  <c r="J7625" i="1"/>
  <c r="J7626" i="1"/>
  <c r="J7627" i="1"/>
  <c r="J7628" i="1"/>
  <c r="J7629" i="1"/>
  <c r="J7630" i="1"/>
  <c r="J7631" i="1"/>
  <c r="J7632" i="1"/>
  <c r="J7633" i="1"/>
  <c r="J7634" i="1"/>
  <c r="J7635" i="1"/>
  <c r="J7636" i="1"/>
  <c r="J7637" i="1"/>
  <c r="J7638" i="1"/>
  <c r="J7639" i="1"/>
  <c r="J7640" i="1"/>
  <c r="J7641" i="1"/>
  <c r="J7642" i="1"/>
  <c r="J7643" i="1"/>
  <c r="J7644" i="1"/>
  <c r="J7645" i="1"/>
  <c r="J7646" i="1"/>
  <c r="J7647" i="1"/>
  <c r="J7648" i="1"/>
  <c r="J7649" i="1"/>
  <c r="J7650" i="1"/>
  <c r="J7651" i="1"/>
  <c r="J7652" i="1"/>
  <c r="J7653" i="1"/>
  <c r="J7654" i="1"/>
  <c r="J7655" i="1"/>
  <c r="J7656" i="1"/>
  <c r="J7657" i="1"/>
  <c r="J7658" i="1"/>
  <c r="J7659" i="1"/>
  <c r="J7660" i="1"/>
  <c r="J7661" i="1"/>
  <c r="J7662" i="1"/>
  <c r="J7663" i="1"/>
  <c r="J7664" i="1"/>
  <c r="J7665" i="1"/>
  <c r="J7666" i="1"/>
  <c r="J7667" i="1"/>
  <c r="J7668" i="1"/>
  <c r="J7669" i="1"/>
  <c r="J7670" i="1"/>
  <c r="J7671" i="1"/>
  <c r="J7672" i="1"/>
  <c r="J7673" i="1"/>
  <c r="J7674" i="1"/>
  <c r="J7675" i="1"/>
  <c r="J7676" i="1"/>
  <c r="J7677" i="1"/>
  <c r="J7678" i="1"/>
  <c r="J7679" i="1"/>
  <c r="J7680" i="1"/>
  <c r="J7681" i="1"/>
  <c r="J7682" i="1"/>
  <c r="J7683" i="1"/>
  <c r="J7684" i="1"/>
  <c r="J7685" i="1"/>
  <c r="J7686" i="1"/>
  <c r="J7687" i="1"/>
  <c r="J7688" i="1"/>
  <c r="J7689" i="1"/>
  <c r="J7690" i="1"/>
  <c r="J7691" i="1"/>
  <c r="J7692" i="1"/>
  <c r="J7693" i="1"/>
  <c r="J7694" i="1"/>
  <c r="J7695" i="1"/>
  <c r="J7696" i="1"/>
  <c r="J7697" i="1"/>
  <c r="J7698" i="1"/>
  <c r="J7699" i="1"/>
  <c r="J7700" i="1"/>
  <c r="J7701" i="1"/>
  <c r="J7702" i="1"/>
  <c r="J7703" i="1"/>
  <c r="J7704" i="1"/>
  <c r="J7705" i="1"/>
  <c r="J7706" i="1"/>
  <c r="J7707" i="1"/>
  <c r="J7708" i="1"/>
  <c r="J7709" i="1"/>
  <c r="J7710" i="1"/>
  <c r="J7711" i="1"/>
  <c r="J7712" i="1"/>
  <c r="J7713" i="1"/>
  <c r="J7714" i="1"/>
  <c r="J7715" i="1"/>
  <c r="J7716" i="1"/>
  <c r="J7717" i="1"/>
  <c r="J7718" i="1"/>
  <c r="J7719" i="1"/>
  <c r="J7720" i="1"/>
  <c r="J7721" i="1"/>
  <c r="J7722" i="1"/>
  <c r="J7723" i="1"/>
  <c r="J7724" i="1"/>
  <c r="J7725" i="1"/>
  <c r="J7726" i="1"/>
  <c r="J7727" i="1"/>
  <c r="J7728" i="1"/>
  <c r="J7729" i="1"/>
  <c r="J7730" i="1"/>
  <c r="J7731" i="1"/>
  <c r="J7732" i="1"/>
  <c r="J7733" i="1"/>
  <c r="J7734" i="1"/>
  <c r="J7735" i="1"/>
  <c r="J7736" i="1"/>
  <c r="J7737" i="1"/>
  <c r="J7738" i="1"/>
  <c r="J7739" i="1"/>
  <c r="J7740" i="1"/>
  <c r="J7741" i="1"/>
  <c r="J7742" i="1"/>
  <c r="J7743" i="1"/>
  <c r="J7744" i="1"/>
  <c r="J7745" i="1"/>
  <c r="J7746" i="1"/>
  <c r="J7747" i="1"/>
  <c r="J7748" i="1"/>
  <c r="J7749" i="1"/>
  <c r="J7750" i="1"/>
  <c r="J7751" i="1"/>
  <c r="J7752" i="1"/>
  <c r="J7753" i="1"/>
  <c r="J7754" i="1"/>
  <c r="J7755" i="1"/>
  <c r="J7756" i="1"/>
  <c r="J7757" i="1"/>
  <c r="J7758" i="1"/>
  <c r="J7759" i="1"/>
  <c r="J7760" i="1"/>
  <c r="J7761" i="1"/>
  <c r="J7762" i="1"/>
  <c r="J7763" i="1"/>
  <c r="J7764" i="1"/>
  <c r="J7765" i="1"/>
  <c r="J7766" i="1"/>
  <c r="J7767" i="1"/>
  <c r="J7768" i="1"/>
  <c r="J7769" i="1"/>
  <c r="J7770" i="1"/>
  <c r="J7771" i="1"/>
  <c r="J7772" i="1"/>
  <c r="J7773" i="1"/>
  <c r="J7774" i="1"/>
  <c r="J7775" i="1"/>
  <c r="J7776" i="1"/>
  <c r="J7777" i="1"/>
  <c r="J7778" i="1"/>
  <c r="J7779" i="1"/>
  <c r="J7780" i="1"/>
  <c r="J7781" i="1"/>
  <c r="J7782" i="1"/>
  <c r="J7783" i="1"/>
  <c r="J7784" i="1"/>
  <c r="J7785" i="1"/>
  <c r="J7786" i="1"/>
  <c r="J7787" i="1"/>
  <c r="J7788" i="1"/>
  <c r="J7789" i="1"/>
  <c r="J7790" i="1"/>
  <c r="J7791" i="1"/>
  <c r="J7792" i="1"/>
  <c r="J7793" i="1"/>
  <c r="J7794" i="1"/>
  <c r="J7795" i="1"/>
  <c r="J7796" i="1"/>
  <c r="J7797" i="1"/>
  <c r="J7798" i="1"/>
  <c r="J7799" i="1"/>
  <c r="J7800" i="1"/>
  <c r="J7801" i="1"/>
  <c r="J7802" i="1"/>
  <c r="J7803" i="1"/>
  <c r="J7804" i="1"/>
  <c r="J7805" i="1"/>
  <c r="J7806" i="1"/>
  <c r="J7807" i="1"/>
  <c r="J7808" i="1"/>
  <c r="J7809" i="1"/>
  <c r="J7810" i="1"/>
  <c r="J7811" i="1"/>
  <c r="J7812" i="1"/>
  <c r="J7813" i="1"/>
  <c r="J7814" i="1"/>
  <c r="J7815" i="1"/>
  <c r="J7816" i="1"/>
  <c r="J7817" i="1"/>
  <c r="J7818" i="1"/>
  <c r="J7819" i="1"/>
  <c r="J7820" i="1"/>
  <c r="J7821" i="1"/>
  <c r="J7822" i="1"/>
  <c r="J7823" i="1"/>
  <c r="J7824" i="1"/>
  <c r="J7825" i="1"/>
  <c r="J7826" i="1"/>
  <c r="J7827" i="1"/>
  <c r="J7828" i="1"/>
  <c r="J7829" i="1"/>
  <c r="J7830" i="1"/>
  <c r="J7831" i="1"/>
  <c r="J7832" i="1"/>
  <c r="J7833" i="1"/>
  <c r="J7834" i="1"/>
  <c r="J7835" i="1"/>
  <c r="J7836" i="1"/>
  <c r="J7837" i="1"/>
  <c r="J7838" i="1"/>
  <c r="J7839" i="1"/>
  <c r="J7840" i="1"/>
  <c r="J7841" i="1"/>
  <c r="J7842" i="1"/>
  <c r="J7843" i="1"/>
  <c r="J7844" i="1"/>
  <c r="J7845" i="1"/>
  <c r="J7846" i="1"/>
  <c r="J7847" i="1"/>
  <c r="J7848" i="1"/>
  <c r="J7849" i="1"/>
  <c r="J7850" i="1"/>
  <c r="J7851" i="1"/>
  <c r="J7852" i="1"/>
  <c r="J7853" i="1"/>
  <c r="J7854" i="1"/>
  <c r="J7855" i="1"/>
  <c r="J7856" i="1"/>
  <c r="J7857" i="1"/>
  <c r="J7858" i="1"/>
  <c r="J7859" i="1"/>
  <c r="J7860" i="1"/>
  <c r="J7861" i="1"/>
  <c r="J7862" i="1"/>
  <c r="J7863" i="1"/>
  <c r="J7864" i="1"/>
  <c r="J7865" i="1"/>
  <c r="J7866" i="1"/>
  <c r="J7867" i="1"/>
  <c r="J7868" i="1"/>
  <c r="J7869" i="1"/>
  <c r="J7870" i="1"/>
  <c r="J7871" i="1"/>
  <c r="J7872" i="1"/>
  <c r="J7873" i="1"/>
  <c r="J7874" i="1"/>
  <c r="J7875" i="1"/>
  <c r="J7876" i="1"/>
  <c r="J7877" i="1"/>
  <c r="J7878" i="1"/>
  <c r="J7879" i="1"/>
  <c r="J7880" i="1"/>
  <c r="J7881" i="1"/>
  <c r="J7882" i="1"/>
  <c r="J7883" i="1"/>
  <c r="J7884" i="1"/>
  <c r="J7885" i="1"/>
  <c r="J7886" i="1"/>
  <c r="J7887" i="1"/>
  <c r="J7888" i="1"/>
  <c r="J7889" i="1"/>
  <c r="J7890" i="1"/>
  <c r="J7891" i="1"/>
  <c r="J7892" i="1"/>
  <c r="J7893" i="1"/>
  <c r="J7894" i="1"/>
  <c r="J7895" i="1"/>
  <c r="J7896" i="1"/>
  <c r="J7897" i="1"/>
  <c r="J7898" i="1"/>
  <c r="J7899" i="1"/>
  <c r="J7900" i="1"/>
  <c r="J7901" i="1"/>
  <c r="J7902" i="1"/>
  <c r="J7903" i="1"/>
  <c r="J7904" i="1"/>
  <c r="J7905" i="1"/>
  <c r="J7906" i="1"/>
  <c r="J7907" i="1"/>
  <c r="J7908" i="1"/>
  <c r="J7909" i="1"/>
  <c r="J7910" i="1"/>
  <c r="J7911" i="1"/>
  <c r="J7912" i="1"/>
  <c r="J7913" i="1"/>
  <c r="J7914" i="1"/>
  <c r="J7915" i="1"/>
  <c r="J7916" i="1"/>
  <c r="J7917" i="1"/>
  <c r="J7918" i="1"/>
  <c r="J7919" i="1"/>
  <c r="J7920" i="1"/>
  <c r="J7921" i="1"/>
  <c r="J7922" i="1"/>
  <c r="J7923" i="1"/>
  <c r="J7924" i="1"/>
  <c r="J7925" i="1"/>
  <c r="J7926" i="1"/>
  <c r="J7927" i="1"/>
  <c r="J7928" i="1"/>
  <c r="J7929" i="1"/>
  <c r="J7930" i="1"/>
  <c r="J7931" i="1"/>
  <c r="J7932" i="1"/>
  <c r="J7933" i="1"/>
  <c r="J7934" i="1"/>
  <c r="J7935" i="1"/>
  <c r="J7936" i="1"/>
  <c r="J7937" i="1"/>
  <c r="J7938" i="1"/>
  <c r="J7939" i="1"/>
  <c r="J7940" i="1"/>
  <c r="J7941" i="1"/>
  <c r="J7942" i="1"/>
  <c r="J7943" i="1"/>
  <c r="J7944" i="1"/>
  <c r="J7945" i="1"/>
  <c r="J7946" i="1"/>
  <c r="J7947" i="1"/>
  <c r="J7948" i="1"/>
  <c r="J7949" i="1"/>
  <c r="J7950" i="1"/>
  <c r="J7951" i="1"/>
  <c r="J7952" i="1"/>
  <c r="J7953" i="1"/>
  <c r="J7954" i="1"/>
  <c r="J7955" i="1"/>
  <c r="J7956" i="1"/>
  <c r="J7957" i="1"/>
  <c r="J7958" i="1"/>
  <c r="J7959" i="1"/>
  <c r="J7960" i="1"/>
  <c r="J7961" i="1"/>
  <c r="J7962" i="1"/>
  <c r="J7963" i="1"/>
  <c r="J7964" i="1"/>
  <c r="J7965" i="1"/>
  <c r="J7966" i="1"/>
  <c r="J7967" i="1"/>
  <c r="J7968" i="1"/>
  <c r="J7969" i="1"/>
  <c r="J7970" i="1"/>
  <c r="J7971" i="1"/>
  <c r="J7972" i="1"/>
  <c r="J7973" i="1"/>
  <c r="J7974" i="1"/>
  <c r="J7975" i="1"/>
  <c r="J7976" i="1"/>
  <c r="J7977" i="1"/>
  <c r="J7978" i="1"/>
  <c r="J7979" i="1"/>
  <c r="J7980" i="1"/>
  <c r="J7981" i="1"/>
  <c r="J7982" i="1"/>
  <c r="J7983" i="1"/>
  <c r="J7984" i="1"/>
  <c r="J7985" i="1"/>
  <c r="J7986" i="1"/>
  <c r="J7987" i="1"/>
  <c r="J7988" i="1"/>
  <c r="J7989" i="1"/>
  <c r="J7990" i="1"/>
  <c r="J7991" i="1"/>
  <c r="J7992" i="1"/>
  <c r="J7993" i="1"/>
  <c r="J7994" i="1"/>
  <c r="J7995" i="1"/>
  <c r="J7996" i="1"/>
  <c r="J7997" i="1"/>
  <c r="J7998" i="1"/>
  <c r="J7999" i="1"/>
  <c r="J8000" i="1"/>
  <c r="J8001" i="1"/>
  <c r="J8002" i="1"/>
  <c r="J8003" i="1"/>
  <c r="J8004" i="1"/>
  <c r="J8005" i="1"/>
  <c r="J8006" i="1"/>
  <c r="J8007" i="1"/>
  <c r="J8008" i="1"/>
  <c r="J8009" i="1"/>
  <c r="J8010" i="1"/>
  <c r="J8011" i="1"/>
  <c r="J8012" i="1"/>
  <c r="J8013" i="1"/>
  <c r="J8014" i="1"/>
  <c r="J8015" i="1"/>
  <c r="J8016" i="1"/>
  <c r="J8017" i="1"/>
  <c r="J8018" i="1"/>
  <c r="J8019" i="1"/>
  <c r="J8020" i="1"/>
  <c r="J8021" i="1"/>
  <c r="J8022" i="1"/>
  <c r="J8023" i="1"/>
  <c r="J8024" i="1"/>
  <c r="J8025" i="1"/>
  <c r="J8026" i="1"/>
  <c r="J8027" i="1"/>
  <c r="J8028" i="1"/>
  <c r="J8029" i="1"/>
  <c r="J8030" i="1"/>
  <c r="J8031" i="1"/>
  <c r="J8032" i="1"/>
  <c r="J8033" i="1"/>
  <c r="J8034" i="1"/>
  <c r="J8035" i="1"/>
  <c r="J8036" i="1"/>
  <c r="J8037" i="1"/>
  <c r="J8038" i="1"/>
  <c r="J8039" i="1"/>
  <c r="J8040" i="1"/>
  <c r="J8041" i="1"/>
  <c r="J8042" i="1"/>
  <c r="J8043" i="1"/>
  <c r="J8044" i="1"/>
  <c r="J8045" i="1"/>
  <c r="J8046" i="1"/>
  <c r="J8047" i="1"/>
  <c r="J8048" i="1"/>
  <c r="J8049" i="1"/>
  <c r="J8050" i="1"/>
  <c r="J8051" i="1"/>
  <c r="J8052" i="1"/>
  <c r="J8053" i="1"/>
  <c r="J8054" i="1"/>
  <c r="J8055" i="1"/>
  <c r="J8056" i="1"/>
  <c r="J8057" i="1"/>
  <c r="J8058" i="1"/>
  <c r="J8059" i="1"/>
  <c r="J8060" i="1"/>
  <c r="J8061" i="1"/>
  <c r="J8062" i="1"/>
  <c r="J8063" i="1"/>
  <c r="J8064" i="1"/>
  <c r="J8065" i="1"/>
  <c r="J8066" i="1"/>
  <c r="J8067" i="1"/>
  <c r="J8068" i="1"/>
  <c r="J8069" i="1"/>
  <c r="J8070" i="1"/>
  <c r="J8071" i="1"/>
  <c r="J8072" i="1"/>
  <c r="J8073" i="1"/>
  <c r="J8074" i="1"/>
  <c r="J8075" i="1"/>
  <c r="J8076" i="1"/>
  <c r="J8077" i="1"/>
  <c r="J8078" i="1"/>
  <c r="J8079" i="1"/>
  <c r="J8080" i="1"/>
  <c r="J8081" i="1"/>
  <c r="J8082" i="1"/>
  <c r="J8083" i="1"/>
  <c r="J8084" i="1"/>
  <c r="J8085" i="1"/>
  <c r="J8086" i="1"/>
  <c r="J8087" i="1"/>
  <c r="J8088" i="1"/>
  <c r="J8089" i="1"/>
  <c r="J8090" i="1"/>
  <c r="J8091" i="1"/>
  <c r="J8092" i="1"/>
  <c r="J8093" i="1"/>
  <c r="J8094" i="1"/>
  <c r="J8095" i="1"/>
  <c r="J8096" i="1"/>
  <c r="J8097" i="1"/>
  <c r="J8098" i="1"/>
  <c r="J8099" i="1"/>
  <c r="J8100" i="1"/>
  <c r="J8101" i="1"/>
  <c r="J8102" i="1"/>
  <c r="J8103" i="1"/>
  <c r="J8104" i="1"/>
  <c r="J8105" i="1"/>
  <c r="J8106" i="1"/>
  <c r="J8107" i="1"/>
  <c r="J8108" i="1"/>
  <c r="J8109" i="1"/>
  <c r="J8110" i="1"/>
  <c r="J8111" i="1"/>
  <c r="J8112" i="1"/>
  <c r="J8113" i="1"/>
  <c r="J8114" i="1"/>
  <c r="J8115" i="1"/>
  <c r="J8116" i="1"/>
  <c r="J8117" i="1"/>
  <c r="J8118" i="1"/>
  <c r="J8119" i="1"/>
  <c r="J8120" i="1"/>
  <c r="J8121" i="1"/>
  <c r="J8122" i="1"/>
  <c r="J8123" i="1"/>
  <c r="J8124" i="1"/>
  <c r="J8125" i="1"/>
  <c r="J8126" i="1"/>
  <c r="J8127" i="1"/>
  <c r="J8128" i="1"/>
  <c r="J8129" i="1"/>
  <c r="J8130" i="1"/>
  <c r="J8131" i="1"/>
  <c r="J8132" i="1"/>
  <c r="J8133" i="1"/>
  <c r="J8134" i="1"/>
  <c r="J8135" i="1"/>
  <c r="J8136" i="1"/>
  <c r="J8137" i="1"/>
  <c r="J8138" i="1"/>
  <c r="J8139" i="1"/>
  <c r="J8140" i="1"/>
  <c r="J8141" i="1"/>
  <c r="J8142" i="1"/>
  <c r="J8143" i="1"/>
  <c r="J8144" i="1"/>
  <c r="J8145" i="1"/>
  <c r="J8146" i="1"/>
  <c r="J8147" i="1"/>
  <c r="J8148" i="1"/>
  <c r="J8149" i="1"/>
  <c r="J8150" i="1"/>
  <c r="J8151" i="1"/>
  <c r="J8152" i="1"/>
  <c r="J8153" i="1"/>
  <c r="J8154" i="1"/>
  <c r="J8155" i="1"/>
  <c r="J8156" i="1"/>
  <c r="J8157" i="1"/>
  <c r="J8158" i="1"/>
  <c r="J8159" i="1"/>
  <c r="J8160" i="1"/>
  <c r="J8161" i="1"/>
  <c r="J8162" i="1"/>
  <c r="J8163" i="1"/>
  <c r="J8164" i="1"/>
  <c r="J8165" i="1"/>
  <c r="J8166" i="1"/>
  <c r="J8167" i="1"/>
  <c r="J8168" i="1"/>
  <c r="J8169" i="1"/>
  <c r="J8170" i="1"/>
  <c r="J8171" i="1"/>
  <c r="J8172" i="1"/>
  <c r="J8173" i="1"/>
  <c r="J8174" i="1"/>
  <c r="J8175" i="1"/>
  <c r="J8176" i="1"/>
  <c r="J8177" i="1"/>
  <c r="J8178" i="1"/>
  <c r="J8179" i="1"/>
  <c r="J8180" i="1"/>
  <c r="J8181" i="1"/>
  <c r="J8182" i="1"/>
  <c r="J8183" i="1"/>
  <c r="J8184" i="1"/>
  <c r="J8185" i="1"/>
  <c r="J8186" i="1"/>
  <c r="J8187" i="1"/>
  <c r="J8188" i="1"/>
  <c r="J8189" i="1"/>
  <c r="J8190" i="1"/>
  <c r="J8191" i="1"/>
  <c r="J8192" i="1"/>
  <c r="J8193" i="1"/>
  <c r="J8194" i="1"/>
  <c r="J8195" i="1"/>
  <c r="J8196" i="1"/>
  <c r="J8197" i="1"/>
  <c r="J8198" i="1"/>
  <c r="J8199" i="1"/>
  <c r="J8200" i="1"/>
  <c r="J8201" i="1"/>
  <c r="J8202" i="1"/>
  <c r="J8203" i="1"/>
  <c r="J8204" i="1"/>
  <c r="J8205" i="1"/>
  <c r="J8206" i="1"/>
  <c r="J8207" i="1"/>
  <c r="J8208" i="1"/>
  <c r="J8209" i="1"/>
  <c r="J8210" i="1"/>
  <c r="J8211" i="1"/>
  <c r="J8212" i="1"/>
  <c r="J8213" i="1"/>
  <c r="J8214" i="1"/>
  <c r="J8215" i="1"/>
  <c r="J8216" i="1"/>
  <c r="J8217" i="1"/>
  <c r="J8218" i="1"/>
  <c r="J8219" i="1"/>
  <c r="J8220" i="1"/>
  <c r="J8221" i="1"/>
  <c r="J8222" i="1"/>
  <c r="J8223" i="1"/>
  <c r="J8224" i="1"/>
  <c r="J8225" i="1"/>
  <c r="J8226" i="1"/>
  <c r="J8227" i="1"/>
  <c r="J8228" i="1"/>
  <c r="J8229" i="1"/>
  <c r="J8230" i="1"/>
  <c r="J8231" i="1"/>
  <c r="J8232" i="1"/>
  <c r="J8233" i="1"/>
  <c r="J8234" i="1"/>
  <c r="J8235" i="1"/>
  <c r="J8236" i="1"/>
  <c r="J8237" i="1"/>
  <c r="J8238" i="1"/>
  <c r="J8239" i="1"/>
  <c r="J8240" i="1"/>
  <c r="J8241" i="1"/>
  <c r="J8242" i="1"/>
  <c r="J8243" i="1"/>
  <c r="J8244" i="1"/>
  <c r="J8245" i="1"/>
  <c r="J8246" i="1"/>
  <c r="J8247" i="1"/>
  <c r="J8248" i="1"/>
  <c r="J8249" i="1"/>
  <c r="J8250" i="1"/>
  <c r="J8251" i="1"/>
  <c r="J8252" i="1"/>
  <c r="J8253" i="1"/>
  <c r="J8254" i="1"/>
  <c r="J8255" i="1"/>
  <c r="J8256" i="1"/>
  <c r="J8257" i="1"/>
  <c r="J8258" i="1"/>
  <c r="J8259" i="1"/>
  <c r="J8260" i="1"/>
  <c r="J8261" i="1"/>
  <c r="J8262" i="1"/>
  <c r="J8263" i="1"/>
  <c r="J8264" i="1"/>
  <c r="J8265" i="1"/>
  <c r="J8266" i="1"/>
  <c r="J8267" i="1"/>
  <c r="J8268" i="1"/>
  <c r="J8269" i="1"/>
  <c r="J8270" i="1"/>
  <c r="J8271" i="1"/>
  <c r="J8272" i="1"/>
  <c r="J8273" i="1"/>
  <c r="J8274" i="1"/>
  <c r="J8275" i="1"/>
  <c r="J8276" i="1"/>
  <c r="J8277" i="1"/>
  <c r="J8278" i="1"/>
  <c r="J8279" i="1"/>
  <c r="J8280" i="1"/>
  <c r="J8281" i="1"/>
  <c r="J8282" i="1"/>
  <c r="J8283" i="1"/>
  <c r="J8284" i="1"/>
  <c r="J8285" i="1"/>
  <c r="J8286" i="1"/>
  <c r="J8287" i="1"/>
  <c r="J8288" i="1"/>
  <c r="J8289" i="1"/>
  <c r="J8290" i="1"/>
  <c r="J8291" i="1"/>
  <c r="J8292" i="1"/>
  <c r="J8293" i="1"/>
  <c r="J8294" i="1"/>
  <c r="J8295" i="1"/>
  <c r="J8296" i="1"/>
  <c r="J8297" i="1"/>
  <c r="J8298" i="1"/>
  <c r="J8299" i="1"/>
  <c r="J8300" i="1"/>
  <c r="J8301" i="1"/>
  <c r="J8302" i="1"/>
  <c r="J8303" i="1"/>
  <c r="J8304" i="1"/>
  <c r="J8305" i="1"/>
  <c r="J8306" i="1"/>
  <c r="J8307" i="1"/>
  <c r="J8308" i="1"/>
  <c r="J8309" i="1"/>
  <c r="J8310" i="1"/>
  <c r="J8311" i="1"/>
  <c r="J8312" i="1"/>
  <c r="J8313" i="1"/>
  <c r="J8314" i="1"/>
  <c r="J8315" i="1"/>
  <c r="J8316" i="1"/>
  <c r="J8317" i="1"/>
  <c r="J8318" i="1"/>
  <c r="J8319" i="1"/>
  <c r="J8320" i="1"/>
  <c r="J8321" i="1"/>
  <c r="J8322" i="1"/>
  <c r="J8323" i="1"/>
  <c r="J8324" i="1"/>
  <c r="J8325" i="1"/>
  <c r="J8326" i="1"/>
  <c r="J8327" i="1"/>
  <c r="J8328" i="1"/>
  <c r="J8329" i="1"/>
  <c r="J8330" i="1"/>
  <c r="J8331" i="1"/>
  <c r="J8332" i="1"/>
  <c r="J8333" i="1"/>
  <c r="J8334" i="1"/>
  <c r="J8335" i="1"/>
  <c r="J8336" i="1"/>
  <c r="J8337" i="1"/>
  <c r="J8338" i="1"/>
  <c r="J8339" i="1"/>
  <c r="J8340" i="1"/>
  <c r="J8341" i="1"/>
  <c r="J8342" i="1"/>
  <c r="J8343" i="1"/>
  <c r="J8344" i="1"/>
  <c r="J8345" i="1"/>
  <c r="J8346" i="1"/>
  <c r="J8347" i="1"/>
  <c r="J8348" i="1"/>
  <c r="J8349" i="1"/>
  <c r="J8350" i="1"/>
  <c r="J8351" i="1"/>
  <c r="J8352" i="1"/>
  <c r="J8353" i="1"/>
  <c r="J8354" i="1"/>
  <c r="J8355" i="1"/>
  <c r="J8356" i="1"/>
  <c r="J8357" i="1"/>
  <c r="J8358" i="1"/>
  <c r="J8359" i="1"/>
  <c r="J8360" i="1"/>
  <c r="J8361" i="1"/>
  <c r="J8362" i="1"/>
  <c r="J8363" i="1"/>
  <c r="J8364" i="1"/>
  <c r="J8365" i="1"/>
  <c r="J8366" i="1"/>
  <c r="J8367" i="1"/>
  <c r="J8368" i="1"/>
  <c r="J8369" i="1"/>
  <c r="J8370" i="1"/>
  <c r="J8371" i="1"/>
  <c r="J8372" i="1"/>
  <c r="J8373" i="1"/>
  <c r="J8374" i="1"/>
  <c r="J8375" i="1"/>
  <c r="J8376" i="1"/>
  <c r="J8377" i="1"/>
  <c r="J8378" i="1"/>
  <c r="J8379" i="1"/>
  <c r="J8380" i="1"/>
  <c r="J8381" i="1"/>
  <c r="J8382" i="1"/>
  <c r="J8383" i="1"/>
  <c r="J8384" i="1"/>
  <c r="J8385" i="1"/>
  <c r="J8386" i="1"/>
  <c r="J8387" i="1"/>
  <c r="J8388" i="1"/>
  <c r="J8389" i="1"/>
  <c r="J8390" i="1"/>
  <c r="J8391" i="1"/>
  <c r="J8392" i="1"/>
  <c r="J8393" i="1"/>
  <c r="J8394" i="1"/>
  <c r="J8395" i="1"/>
  <c r="J8396" i="1"/>
  <c r="J8397" i="1"/>
  <c r="J8398" i="1"/>
  <c r="J8399" i="1"/>
  <c r="J8400" i="1"/>
  <c r="J8401" i="1"/>
  <c r="J8402" i="1"/>
  <c r="J8403" i="1"/>
  <c r="J8404" i="1"/>
  <c r="J8405" i="1"/>
  <c r="J8406" i="1"/>
  <c r="J8407" i="1"/>
  <c r="J8408" i="1"/>
  <c r="J8409" i="1"/>
  <c r="J8410" i="1"/>
  <c r="J8411" i="1"/>
  <c r="J8412" i="1"/>
  <c r="J8413" i="1"/>
  <c r="J8414" i="1"/>
  <c r="J8415" i="1"/>
  <c r="J8416" i="1"/>
  <c r="J8417" i="1"/>
  <c r="J8418" i="1"/>
  <c r="J8419" i="1"/>
  <c r="J8420" i="1"/>
  <c r="J8421" i="1"/>
  <c r="J8422" i="1"/>
  <c r="J8423" i="1"/>
  <c r="J8424" i="1"/>
  <c r="J8425" i="1"/>
  <c r="J8426" i="1"/>
  <c r="J8427" i="1"/>
  <c r="J8428" i="1"/>
  <c r="J8429" i="1"/>
  <c r="J8430" i="1"/>
  <c r="J8431" i="1"/>
  <c r="J8432" i="1"/>
  <c r="J8433" i="1"/>
  <c r="J8434" i="1"/>
  <c r="J8435" i="1"/>
  <c r="J8436" i="1"/>
  <c r="J8437" i="1"/>
  <c r="J8438" i="1"/>
  <c r="J8439" i="1"/>
  <c r="J8440" i="1"/>
  <c r="J8441" i="1"/>
  <c r="J8442" i="1"/>
  <c r="J8443" i="1"/>
  <c r="J8444" i="1"/>
  <c r="J8445" i="1"/>
  <c r="J8446" i="1"/>
  <c r="J8447" i="1"/>
  <c r="J8448" i="1"/>
  <c r="J8449" i="1"/>
  <c r="J8450" i="1"/>
  <c r="J8451" i="1"/>
  <c r="J8452" i="1"/>
  <c r="J8453" i="1"/>
  <c r="J8454" i="1"/>
  <c r="J8455" i="1"/>
  <c r="J8456" i="1"/>
  <c r="J8457" i="1"/>
  <c r="J8458" i="1"/>
  <c r="J8459" i="1"/>
  <c r="J8460" i="1"/>
  <c r="J8461" i="1"/>
  <c r="J8462" i="1"/>
  <c r="J8463" i="1"/>
  <c r="J8464" i="1"/>
  <c r="J8465" i="1"/>
  <c r="J8466" i="1"/>
  <c r="J8467" i="1"/>
  <c r="J8468" i="1"/>
  <c r="J8469" i="1"/>
  <c r="J8470" i="1"/>
  <c r="J8471" i="1"/>
  <c r="J8472" i="1"/>
  <c r="J8473" i="1"/>
  <c r="J8474" i="1"/>
  <c r="J8475" i="1"/>
  <c r="J8476" i="1"/>
  <c r="J8477" i="1"/>
  <c r="J8478" i="1"/>
  <c r="J8479" i="1"/>
  <c r="J8480" i="1"/>
  <c r="J8481" i="1"/>
  <c r="J8482" i="1"/>
  <c r="J8483" i="1"/>
  <c r="J8484" i="1"/>
  <c r="J8485" i="1"/>
  <c r="J8486" i="1"/>
  <c r="J8487" i="1"/>
  <c r="J8488" i="1"/>
  <c r="J8489" i="1"/>
  <c r="J8490" i="1"/>
  <c r="J8491" i="1"/>
  <c r="J8492" i="1"/>
  <c r="J8493" i="1"/>
  <c r="J8494" i="1"/>
  <c r="J8495" i="1"/>
  <c r="J8496" i="1"/>
  <c r="J8497" i="1"/>
  <c r="J8498" i="1"/>
  <c r="J8499" i="1"/>
  <c r="J8500" i="1"/>
  <c r="J8501" i="1"/>
  <c r="J8502" i="1"/>
  <c r="J8503" i="1"/>
  <c r="J8504" i="1"/>
  <c r="J8505" i="1"/>
  <c r="J8506" i="1"/>
  <c r="J8507" i="1"/>
  <c r="J8508" i="1"/>
  <c r="J8509" i="1"/>
  <c r="J8510" i="1"/>
  <c r="J8511" i="1"/>
  <c r="J8512" i="1"/>
  <c r="J8513" i="1"/>
  <c r="J8514" i="1"/>
  <c r="J8515" i="1"/>
  <c r="J8516" i="1"/>
  <c r="J8517" i="1"/>
  <c r="J8518" i="1"/>
  <c r="J8519" i="1"/>
  <c r="J8520" i="1"/>
  <c r="J8521" i="1"/>
  <c r="J8522" i="1"/>
  <c r="J8523" i="1"/>
  <c r="J8524" i="1"/>
  <c r="J8525" i="1"/>
  <c r="J8526" i="1"/>
  <c r="J8527" i="1"/>
  <c r="J8528" i="1"/>
  <c r="J8529" i="1"/>
  <c r="J8530" i="1"/>
  <c r="J8531" i="1"/>
  <c r="J8532" i="1"/>
  <c r="J8533" i="1"/>
  <c r="J8534" i="1"/>
  <c r="J8535" i="1"/>
  <c r="J8536" i="1"/>
  <c r="J8537" i="1"/>
  <c r="J8538" i="1"/>
  <c r="J8539" i="1"/>
  <c r="J8540" i="1"/>
  <c r="J8541" i="1"/>
  <c r="J8542" i="1"/>
  <c r="J8543" i="1"/>
  <c r="J8544" i="1"/>
  <c r="J8545" i="1"/>
  <c r="J8546" i="1"/>
  <c r="J8547" i="1"/>
  <c r="J8548" i="1"/>
  <c r="J8549" i="1"/>
  <c r="J8550" i="1"/>
  <c r="J8551" i="1"/>
  <c r="J8552" i="1"/>
  <c r="J8553" i="1"/>
  <c r="J8554" i="1"/>
  <c r="J8555" i="1"/>
  <c r="J8556" i="1"/>
  <c r="J8557" i="1"/>
  <c r="J8558" i="1"/>
  <c r="J8559" i="1"/>
  <c r="J8560" i="1"/>
  <c r="J8561" i="1"/>
  <c r="J8562" i="1"/>
  <c r="J8563" i="1"/>
  <c r="J8564" i="1"/>
  <c r="J8565" i="1"/>
  <c r="J8566" i="1"/>
  <c r="J8567" i="1"/>
  <c r="J8568" i="1"/>
  <c r="J8569" i="1"/>
  <c r="J8570" i="1"/>
  <c r="J8571" i="1"/>
  <c r="J8572" i="1"/>
  <c r="J8573" i="1"/>
  <c r="J8574" i="1"/>
  <c r="J8575" i="1"/>
  <c r="J8576" i="1"/>
  <c r="J8577" i="1"/>
  <c r="J8578" i="1"/>
  <c r="J8579" i="1"/>
  <c r="J8580" i="1"/>
  <c r="J8581" i="1"/>
  <c r="J8582" i="1"/>
  <c r="J8583" i="1"/>
  <c r="J8584" i="1"/>
  <c r="J8585" i="1"/>
  <c r="J8586" i="1"/>
  <c r="J8587" i="1"/>
  <c r="J8588" i="1"/>
  <c r="J8589" i="1"/>
  <c r="J8590" i="1"/>
  <c r="J8591" i="1"/>
  <c r="J8592" i="1"/>
  <c r="J8593" i="1"/>
  <c r="J8594" i="1"/>
  <c r="J8595" i="1"/>
  <c r="J8596" i="1"/>
  <c r="J8597" i="1"/>
  <c r="J8598" i="1"/>
  <c r="J8599" i="1"/>
  <c r="J8600" i="1"/>
  <c r="J8601" i="1"/>
  <c r="J8602" i="1"/>
  <c r="J8603" i="1"/>
  <c r="J8604" i="1"/>
  <c r="J8605" i="1"/>
  <c r="J8606" i="1"/>
  <c r="J8607" i="1"/>
  <c r="J8608" i="1"/>
  <c r="J8609" i="1"/>
  <c r="J8610" i="1"/>
  <c r="J8611" i="1"/>
  <c r="J8612" i="1"/>
  <c r="J8613" i="1"/>
  <c r="J8614" i="1"/>
  <c r="J8615" i="1"/>
  <c r="J8616" i="1"/>
  <c r="J8617" i="1"/>
  <c r="J8618" i="1"/>
  <c r="J8619" i="1"/>
  <c r="J8620" i="1"/>
  <c r="J8621" i="1"/>
  <c r="J8622" i="1"/>
  <c r="J8623" i="1"/>
  <c r="J8624" i="1"/>
  <c r="J8625" i="1"/>
  <c r="J8626" i="1"/>
  <c r="J8627" i="1"/>
  <c r="J8628" i="1"/>
  <c r="J8629" i="1"/>
  <c r="J8630" i="1"/>
  <c r="J8631" i="1"/>
  <c r="J8632" i="1"/>
  <c r="J8633" i="1"/>
  <c r="J8634" i="1"/>
  <c r="J8635" i="1"/>
  <c r="J8636" i="1"/>
  <c r="J8637" i="1"/>
  <c r="J8638" i="1"/>
  <c r="J8639" i="1"/>
  <c r="J8640" i="1"/>
  <c r="J8641" i="1"/>
  <c r="J8642" i="1"/>
  <c r="J8643" i="1"/>
  <c r="J8644" i="1"/>
  <c r="J8645" i="1"/>
  <c r="J8646" i="1"/>
  <c r="J8647" i="1"/>
  <c r="J8648" i="1"/>
  <c r="J8649" i="1"/>
  <c r="J8650" i="1"/>
  <c r="J8651" i="1"/>
  <c r="J8652" i="1"/>
  <c r="J8653" i="1"/>
  <c r="J8654" i="1"/>
  <c r="J8655" i="1"/>
  <c r="J8656" i="1"/>
  <c r="J8657" i="1"/>
  <c r="J8658" i="1"/>
  <c r="J8659" i="1"/>
  <c r="J8660" i="1"/>
  <c r="J8661" i="1"/>
  <c r="J8662" i="1"/>
  <c r="J8663" i="1"/>
  <c r="J8664" i="1"/>
  <c r="J8665" i="1"/>
  <c r="J8666" i="1"/>
  <c r="J8667" i="1"/>
  <c r="J8668" i="1"/>
  <c r="J8669" i="1"/>
  <c r="J8670" i="1"/>
  <c r="J8671" i="1"/>
  <c r="J8672" i="1"/>
  <c r="J8673" i="1"/>
  <c r="J8674" i="1"/>
  <c r="J8675" i="1"/>
  <c r="J8676" i="1"/>
  <c r="J8677" i="1"/>
  <c r="J8678" i="1"/>
  <c r="J8679" i="1"/>
  <c r="J8680" i="1"/>
  <c r="J8681" i="1"/>
  <c r="J8682" i="1"/>
  <c r="J8683" i="1"/>
  <c r="J8684" i="1"/>
  <c r="J8685" i="1"/>
  <c r="J8686" i="1"/>
  <c r="J8687" i="1"/>
  <c r="J8688" i="1"/>
  <c r="J8689" i="1"/>
  <c r="J8690" i="1"/>
  <c r="J8691" i="1"/>
  <c r="J8692" i="1"/>
  <c r="J8693" i="1"/>
  <c r="J8694" i="1"/>
  <c r="J8695" i="1"/>
  <c r="J8696" i="1"/>
  <c r="J8697" i="1"/>
  <c r="J8698" i="1"/>
  <c r="J8699" i="1"/>
  <c r="J8700" i="1"/>
  <c r="J8701" i="1"/>
  <c r="J8702" i="1"/>
  <c r="J8703" i="1"/>
  <c r="J8704" i="1"/>
  <c r="J8705" i="1"/>
  <c r="J8706" i="1"/>
  <c r="J8707" i="1"/>
  <c r="J8708" i="1"/>
  <c r="J8709" i="1"/>
  <c r="J8710" i="1"/>
  <c r="J8711" i="1"/>
  <c r="J8712" i="1"/>
  <c r="J8713" i="1"/>
  <c r="J8714" i="1"/>
  <c r="J8715" i="1"/>
  <c r="J8716" i="1"/>
  <c r="J8717" i="1"/>
  <c r="J8718" i="1"/>
  <c r="J8719" i="1"/>
  <c r="J8720" i="1"/>
  <c r="J8721" i="1"/>
  <c r="J8722" i="1"/>
  <c r="J8723" i="1"/>
  <c r="J8724" i="1"/>
  <c r="J8725" i="1"/>
  <c r="J8726" i="1"/>
  <c r="J8727" i="1"/>
  <c r="J8728" i="1"/>
  <c r="J8729" i="1"/>
  <c r="J8730" i="1"/>
  <c r="J8731" i="1"/>
  <c r="J8732" i="1"/>
  <c r="J8733" i="1"/>
  <c r="J8734" i="1"/>
  <c r="J8735" i="1"/>
  <c r="J8736" i="1"/>
  <c r="J8737" i="1"/>
  <c r="J8738" i="1"/>
  <c r="J8739" i="1"/>
  <c r="J8740" i="1"/>
  <c r="J8741" i="1"/>
  <c r="J8742" i="1"/>
  <c r="J8743" i="1"/>
  <c r="J8744" i="1"/>
  <c r="J8745" i="1"/>
  <c r="J8746" i="1"/>
  <c r="J8747" i="1"/>
  <c r="J8748" i="1"/>
  <c r="J8749" i="1"/>
  <c r="J8750" i="1"/>
  <c r="J8751" i="1"/>
  <c r="J8752" i="1"/>
  <c r="J8753" i="1"/>
  <c r="J8754" i="1"/>
  <c r="J8755" i="1"/>
  <c r="J8756" i="1"/>
  <c r="J8757" i="1"/>
  <c r="J8758" i="1"/>
  <c r="J8759" i="1"/>
  <c r="J8760" i="1"/>
  <c r="J8761" i="1"/>
  <c r="J8762" i="1"/>
  <c r="J8763" i="1"/>
  <c r="J8764" i="1"/>
  <c r="J8765" i="1"/>
  <c r="J8766" i="1"/>
  <c r="J8767" i="1"/>
  <c r="J8768" i="1"/>
  <c r="J8769" i="1"/>
  <c r="J8770" i="1"/>
  <c r="J8771" i="1"/>
  <c r="J8772" i="1"/>
  <c r="J8773" i="1"/>
  <c r="J8774" i="1"/>
  <c r="J8775" i="1"/>
  <c r="J8776" i="1"/>
  <c r="J8777" i="1"/>
  <c r="J8778" i="1"/>
  <c r="J8779" i="1"/>
  <c r="J8780" i="1"/>
  <c r="J8781" i="1"/>
  <c r="J8782" i="1"/>
  <c r="J8783" i="1"/>
  <c r="J8784" i="1"/>
  <c r="J8785" i="1"/>
  <c r="J8786" i="1"/>
  <c r="J8787" i="1"/>
  <c r="J8788" i="1"/>
  <c r="J8789" i="1"/>
  <c r="J8790" i="1"/>
  <c r="J8791" i="1"/>
  <c r="J8792" i="1"/>
  <c r="J8793" i="1"/>
  <c r="J8794" i="1"/>
  <c r="J8795" i="1"/>
  <c r="J8796" i="1"/>
  <c r="J8797" i="1"/>
  <c r="J8798" i="1"/>
  <c r="J8799" i="1"/>
  <c r="J8800" i="1"/>
  <c r="J8801" i="1"/>
  <c r="J8802" i="1"/>
  <c r="J8803" i="1"/>
  <c r="J8804" i="1"/>
  <c r="J8805" i="1"/>
  <c r="J8806" i="1"/>
  <c r="J8807" i="1"/>
  <c r="J8808" i="1"/>
  <c r="J8809" i="1"/>
  <c r="J8810" i="1"/>
  <c r="J8811" i="1"/>
  <c r="J8812" i="1"/>
  <c r="J8813" i="1"/>
  <c r="J8814" i="1"/>
  <c r="J8815" i="1"/>
  <c r="J8816" i="1"/>
  <c r="J8817" i="1"/>
  <c r="J8818" i="1"/>
  <c r="J8819" i="1"/>
  <c r="J8820" i="1"/>
  <c r="J8821" i="1"/>
  <c r="J8822" i="1"/>
  <c r="J8823" i="1"/>
  <c r="J8824" i="1"/>
  <c r="J8825" i="1"/>
  <c r="J8826" i="1"/>
  <c r="J8827" i="1"/>
  <c r="J8828" i="1"/>
  <c r="J8829" i="1"/>
  <c r="J8830" i="1"/>
  <c r="J8831" i="1"/>
  <c r="J8832" i="1"/>
  <c r="J8833" i="1"/>
  <c r="J8834" i="1"/>
  <c r="J8835" i="1"/>
  <c r="J8836" i="1"/>
  <c r="J8837" i="1"/>
  <c r="J8838" i="1"/>
  <c r="J8839" i="1"/>
  <c r="J8840" i="1"/>
  <c r="J8841" i="1"/>
  <c r="J8842" i="1"/>
  <c r="J8843" i="1"/>
  <c r="J8844" i="1"/>
  <c r="J8845" i="1"/>
  <c r="J8846" i="1"/>
  <c r="J8847" i="1"/>
  <c r="J8848" i="1"/>
  <c r="J8849" i="1"/>
  <c r="J8850" i="1"/>
  <c r="J8851" i="1"/>
  <c r="J8852" i="1"/>
  <c r="J8853" i="1"/>
  <c r="J8854" i="1"/>
  <c r="J8855" i="1"/>
  <c r="J8856" i="1"/>
  <c r="J8857" i="1"/>
  <c r="J8858" i="1"/>
  <c r="J8859" i="1"/>
  <c r="J8860" i="1"/>
  <c r="J8861" i="1"/>
  <c r="J8862" i="1"/>
  <c r="J8863" i="1"/>
  <c r="J8864" i="1"/>
  <c r="J8865" i="1"/>
  <c r="J8866" i="1"/>
  <c r="J8867" i="1"/>
  <c r="J8868" i="1"/>
  <c r="J8869" i="1"/>
  <c r="J8870" i="1"/>
  <c r="J8871" i="1"/>
  <c r="J8872" i="1"/>
  <c r="J8873" i="1"/>
  <c r="J8874" i="1"/>
  <c r="J8875" i="1"/>
  <c r="J8876" i="1"/>
  <c r="J8877" i="1"/>
  <c r="J8878" i="1"/>
  <c r="J8879" i="1"/>
  <c r="J8880" i="1"/>
  <c r="J8881" i="1"/>
  <c r="J8882" i="1"/>
  <c r="J8883" i="1"/>
  <c r="J8884" i="1"/>
  <c r="J8885" i="1"/>
  <c r="J8886" i="1"/>
  <c r="J8887" i="1"/>
  <c r="J8888" i="1"/>
  <c r="J8889" i="1"/>
  <c r="J8890" i="1"/>
  <c r="J8891" i="1"/>
  <c r="J8892" i="1"/>
  <c r="J8893" i="1"/>
  <c r="J8894" i="1"/>
  <c r="J8895" i="1"/>
  <c r="J8896" i="1"/>
  <c r="J8897" i="1"/>
  <c r="J8898" i="1"/>
  <c r="J8899" i="1"/>
  <c r="J8900" i="1"/>
  <c r="J8901" i="1"/>
  <c r="J8902" i="1"/>
  <c r="J8903" i="1"/>
  <c r="J8904" i="1"/>
  <c r="J8905" i="1"/>
  <c r="J8906" i="1"/>
  <c r="J8907" i="1"/>
  <c r="J8908" i="1"/>
  <c r="J8909" i="1"/>
  <c r="J8910" i="1"/>
  <c r="J8911" i="1"/>
  <c r="J8912" i="1"/>
  <c r="J8913" i="1"/>
  <c r="J8914" i="1"/>
  <c r="J8915" i="1"/>
  <c r="J8916" i="1"/>
  <c r="J8917" i="1"/>
  <c r="J8918" i="1"/>
  <c r="J8919" i="1"/>
  <c r="J8920" i="1"/>
  <c r="J8921" i="1"/>
  <c r="J8922" i="1"/>
  <c r="J8923" i="1"/>
  <c r="J8924" i="1"/>
  <c r="J8925" i="1"/>
  <c r="J8926" i="1"/>
  <c r="J8927" i="1"/>
  <c r="J8928" i="1"/>
  <c r="J8929" i="1"/>
  <c r="J8930" i="1"/>
  <c r="J8931" i="1"/>
  <c r="J8932" i="1"/>
  <c r="J8933" i="1"/>
  <c r="J8934" i="1"/>
  <c r="J8935" i="1"/>
  <c r="J8936" i="1"/>
  <c r="J8937" i="1"/>
  <c r="J8938" i="1"/>
  <c r="J8939" i="1"/>
  <c r="J8940" i="1"/>
  <c r="J8941" i="1"/>
  <c r="J8942" i="1"/>
  <c r="J8943" i="1"/>
  <c r="J8944" i="1"/>
  <c r="J8945" i="1"/>
  <c r="J8946" i="1"/>
  <c r="J8947" i="1"/>
  <c r="J8948" i="1"/>
  <c r="J8949" i="1"/>
  <c r="J8950" i="1"/>
  <c r="J8951" i="1"/>
  <c r="J8952" i="1"/>
  <c r="J8953" i="1"/>
  <c r="J8954" i="1"/>
  <c r="J8955" i="1"/>
  <c r="J8956" i="1"/>
  <c r="J8957" i="1"/>
  <c r="J8958" i="1"/>
  <c r="J8959" i="1"/>
  <c r="J8960" i="1"/>
  <c r="J8961" i="1"/>
  <c r="J8962" i="1"/>
  <c r="J8963" i="1"/>
  <c r="J8964" i="1"/>
  <c r="J8965" i="1"/>
  <c r="J8966" i="1"/>
  <c r="J8967" i="1"/>
  <c r="J8968" i="1"/>
  <c r="J8969" i="1"/>
  <c r="J8970" i="1"/>
  <c r="J8971" i="1"/>
  <c r="J8972" i="1"/>
  <c r="J8973" i="1"/>
  <c r="J8974" i="1"/>
  <c r="J8975" i="1"/>
  <c r="J8976" i="1"/>
  <c r="J8977" i="1"/>
  <c r="J8978" i="1"/>
  <c r="J8979" i="1"/>
  <c r="J8980" i="1"/>
  <c r="J8981" i="1"/>
  <c r="J8982" i="1"/>
  <c r="J8983" i="1"/>
  <c r="J8984" i="1"/>
  <c r="J8985" i="1"/>
  <c r="J8986" i="1"/>
  <c r="J8987" i="1"/>
  <c r="J8988" i="1"/>
  <c r="J8989" i="1"/>
  <c r="J8990" i="1"/>
  <c r="J8991" i="1"/>
  <c r="J8992" i="1"/>
  <c r="J8993" i="1"/>
  <c r="J8994" i="1"/>
  <c r="J8995" i="1"/>
  <c r="J8996" i="1"/>
  <c r="J8997" i="1"/>
  <c r="J8998" i="1"/>
  <c r="J8999" i="1"/>
  <c r="J9000" i="1"/>
  <c r="J9001" i="1"/>
  <c r="J9002" i="1"/>
  <c r="J9003" i="1"/>
  <c r="J9004" i="1"/>
  <c r="J9005" i="1"/>
  <c r="J9006" i="1"/>
  <c r="J9007" i="1"/>
  <c r="J9008" i="1"/>
  <c r="J9009" i="1"/>
  <c r="J9010" i="1"/>
  <c r="J9011" i="1"/>
  <c r="J9012" i="1"/>
  <c r="J9013" i="1"/>
  <c r="J9014" i="1"/>
  <c r="J9015" i="1"/>
  <c r="J9016" i="1"/>
  <c r="J9017" i="1"/>
  <c r="J9018" i="1"/>
  <c r="J9019" i="1"/>
  <c r="J9020" i="1"/>
  <c r="J9021" i="1"/>
  <c r="J9022" i="1"/>
  <c r="J9023" i="1"/>
  <c r="J9024" i="1"/>
  <c r="J9025" i="1"/>
  <c r="J9026" i="1"/>
  <c r="J9027" i="1"/>
  <c r="J9028" i="1"/>
  <c r="J9029" i="1"/>
  <c r="J9030" i="1"/>
  <c r="J9031" i="1"/>
  <c r="J9032" i="1"/>
  <c r="J9033" i="1"/>
  <c r="J9034" i="1"/>
  <c r="J9035" i="1"/>
  <c r="J9036" i="1"/>
  <c r="J9037" i="1"/>
  <c r="J9038" i="1"/>
  <c r="J9039" i="1"/>
  <c r="J9040" i="1"/>
  <c r="J9041" i="1"/>
  <c r="J9042" i="1"/>
  <c r="J9043" i="1"/>
  <c r="J9044" i="1"/>
  <c r="J9045" i="1"/>
  <c r="J9046" i="1"/>
  <c r="J9047" i="1"/>
  <c r="J9048" i="1"/>
  <c r="J9049" i="1"/>
  <c r="J9050" i="1"/>
  <c r="J9051" i="1"/>
  <c r="J9052" i="1"/>
  <c r="J9053" i="1"/>
  <c r="J9054" i="1"/>
  <c r="J9055" i="1"/>
  <c r="J9056" i="1"/>
  <c r="J9057" i="1"/>
  <c r="J9058" i="1"/>
  <c r="J9059" i="1"/>
  <c r="J9060" i="1"/>
  <c r="J9061" i="1"/>
  <c r="J9062" i="1"/>
  <c r="J9063" i="1"/>
  <c r="J9064" i="1"/>
  <c r="J9065" i="1"/>
  <c r="J9066" i="1"/>
  <c r="J9067" i="1"/>
  <c r="J9068" i="1"/>
  <c r="J9069" i="1"/>
  <c r="J9070" i="1"/>
  <c r="J9071" i="1"/>
  <c r="J9072" i="1"/>
  <c r="J9073" i="1"/>
  <c r="J9074" i="1"/>
  <c r="J9075" i="1"/>
  <c r="J9076" i="1"/>
  <c r="J9077" i="1"/>
  <c r="J9078" i="1"/>
  <c r="J9079" i="1"/>
  <c r="J9080" i="1"/>
  <c r="J9081" i="1"/>
  <c r="J9082" i="1"/>
  <c r="J9083" i="1"/>
  <c r="J9084" i="1"/>
  <c r="J9085" i="1"/>
  <c r="J9086" i="1"/>
  <c r="J9087" i="1"/>
  <c r="J9088" i="1"/>
  <c r="J9089" i="1"/>
  <c r="J9090" i="1"/>
  <c r="J9091" i="1"/>
  <c r="J9092" i="1"/>
  <c r="J9093" i="1"/>
  <c r="J9094" i="1"/>
  <c r="J9095" i="1"/>
  <c r="J9096" i="1"/>
  <c r="J9097" i="1"/>
  <c r="J9098" i="1"/>
  <c r="J9099" i="1"/>
  <c r="J9100" i="1"/>
  <c r="J9101" i="1"/>
  <c r="J9102" i="1"/>
  <c r="J9103" i="1"/>
  <c r="J9104" i="1"/>
  <c r="J9105" i="1"/>
  <c r="J9106" i="1"/>
  <c r="J9107" i="1"/>
  <c r="J9108" i="1"/>
  <c r="J9109" i="1"/>
  <c r="J9110" i="1"/>
  <c r="J9111" i="1"/>
  <c r="J9112" i="1"/>
  <c r="J9113" i="1"/>
  <c r="J9114" i="1"/>
  <c r="J9115" i="1"/>
  <c r="J9116" i="1"/>
  <c r="J9117" i="1"/>
  <c r="J9118" i="1"/>
  <c r="J9119" i="1"/>
  <c r="J9120" i="1"/>
  <c r="J9121" i="1"/>
  <c r="J9122" i="1"/>
  <c r="J9123" i="1"/>
  <c r="J9124" i="1"/>
  <c r="J9125" i="1"/>
  <c r="J9126" i="1"/>
  <c r="J9127" i="1"/>
  <c r="J9128" i="1"/>
  <c r="J9129" i="1"/>
  <c r="J9130" i="1"/>
  <c r="J9131" i="1"/>
  <c r="J9132" i="1"/>
  <c r="J9133" i="1"/>
  <c r="J9134" i="1"/>
  <c r="J9135" i="1"/>
  <c r="J9136" i="1"/>
  <c r="J9137" i="1"/>
  <c r="J9138" i="1"/>
  <c r="J9139" i="1"/>
  <c r="J9140" i="1"/>
  <c r="J9141" i="1"/>
  <c r="J9142" i="1"/>
  <c r="J9143" i="1"/>
  <c r="J9144" i="1"/>
  <c r="J9145" i="1"/>
  <c r="J9146" i="1"/>
  <c r="J9147" i="1"/>
  <c r="J9148" i="1"/>
  <c r="J9149" i="1"/>
  <c r="J9150" i="1"/>
  <c r="J9151" i="1"/>
  <c r="J9152" i="1"/>
  <c r="J9153" i="1"/>
  <c r="J9154" i="1"/>
  <c r="J9155" i="1"/>
  <c r="J9156" i="1"/>
  <c r="J9157" i="1"/>
  <c r="J9158" i="1"/>
  <c r="J9159" i="1"/>
  <c r="J9160" i="1"/>
  <c r="J9161" i="1"/>
  <c r="J9162" i="1"/>
  <c r="J9163" i="1"/>
  <c r="J9164" i="1"/>
  <c r="J9165" i="1"/>
  <c r="J9166" i="1"/>
  <c r="J9167" i="1"/>
  <c r="J9168" i="1"/>
  <c r="J9169" i="1"/>
  <c r="J9170" i="1"/>
  <c r="J9171" i="1"/>
  <c r="J9172" i="1"/>
  <c r="J9173" i="1"/>
  <c r="J9174" i="1"/>
  <c r="J9175" i="1"/>
  <c r="J9176" i="1"/>
  <c r="J9177" i="1"/>
  <c r="J9178" i="1"/>
  <c r="J9179" i="1"/>
  <c r="J9180" i="1"/>
  <c r="J9181" i="1"/>
  <c r="J9182" i="1"/>
  <c r="J9183" i="1"/>
  <c r="J9184" i="1"/>
  <c r="J9185" i="1"/>
  <c r="J9186" i="1"/>
  <c r="J9187" i="1"/>
  <c r="J9188" i="1"/>
  <c r="J9189" i="1"/>
  <c r="J9190" i="1"/>
  <c r="J9191" i="1"/>
  <c r="J9192" i="1"/>
  <c r="J9193" i="1"/>
  <c r="J9194" i="1"/>
  <c r="J9195" i="1"/>
  <c r="J9196" i="1"/>
  <c r="J9197" i="1"/>
  <c r="J9198" i="1"/>
  <c r="J9199" i="1"/>
  <c r="J9200" i="1"/>
  <c r="J9201" i="1"/>
  <c r="J9202" i="1"/>
  <c r="J9203" i="1"/>
  <c r="J9204" i="1"/>
  <c r="J9205" i="1"/>
  <c r="J9206" i="1"/>
  <c r="J9207" i="1"/>
  <c r="J9208" i="1"/>
  <c r="J9209" i="1"/>
  <c r="J9210" i="1"/>
  <c r="J9211" i="1"/>
  <c r="J9212" i="1"/>
  <c r="J9213" i="1"/>
  <c r="J9214" i="1"/>
  <c r="J9215" i="1"/>
  <c r="J9216" i="1"/>
  <c r="J9217" i="1"/>
  <c r="J9218" i="1"/>
  <c r="J9219" i="1"/>
  <c r="J9220" i="1"/>
  <c r="J9221" i="1"/>
  <c r="J9222" i="1"/>
  <c r="J9223" i="1"/>
  <c r="J9224" i="1"/>
  <c r="J9225" i="1"/>
  <c r="J9226" i="1"/>
  <c r="J9227" i="1"/>
  <c r="J9228" i="1"/>
  <c r="J9229" i="1"/>
  <c r="J9230" i="1"/>
  <c r="J9231" i="1"/>
  <c r="J9232" i="1"/>
  <c r="J9233" i="1"/>
  <c r="J9234" i="1"/>
  <c r="J9235" i="1"/>
  <c r="J9236" i="1"/>
  <c r="J9237" i="1"/>
  <c r="J9238" i="1"/>
  <c r="J9239" i="1"/>
  <c r="J9240" i="1"/>
  <c r="J9241" i="1"/>
  <c r="J9242" i="1"/>
  <c r="J9243" i="1"/>
  <c r="J9244" i="1"/>
  <c r="J9245" i="1"/>
  <c r="J9246" i="1"/>
  <c r="J9247" i="1"/>
  <c r="J9248" i="1"/>
  <c r="J9249" i="1"/>
  <c r="J9250" i="1"/>
  <c r="J9251" i="1"/>
  <c r="J9252" i="1"/>
  <c r="J9253" i="1"/>
  <c r="J9254" i="1"/>
  <c r="J9255" i="1"/>
  <c r="J9256" i="1"/>
  <c r="J9257" i="1"/>
  <c r="J9258" i="1"/>
  <c r="J9259" i="1"/>
  <c r="J9260" i="1"/>
  <c r="J9261" i="1"/>
  <c r="J9262" i="1"/>
  <c r="J9263" i="1"/>
  <c r="J9264" i="1"/>
  <c r="J9265" i="1"/>
  <c r="J9266" i="1"/>
  <c r="J9267" i="1"/>
  <c r="J9268" i="1"/>
  <c r="J9269" i="1"/>
  <c r="J9270" i="1"/>
  <c r="J9271" i="1"/>
  <c r="J9272" i="1"/>
  <c r="J9273" i="1"/>
  <c r="J9274" i="1"/>
  <c r="J9275" i="1"/>
  <c r="J9276" i="1"/>
  <c r="J9277" i="1"/>
  <c r="J9278" i="1"/>
  <c r="J9279" i="1"/>
  <c r="J9280" i="1"/>
  <c r="J9281" i="1"/>
  <c r="J9282" i="1"/>
  <c r="J9283" i="1"/>
  <c r="J9284" i="1"/>
  <c r="J9285" i="1"/>
  <c r="J9286" i="1"/>
  <c r="J9287" i="1"/>
  <c r="J9288" i="1"/>
  <c r="J9289" i="1"/>
  <c r="J9290" i="1"/>
  <c r="J9291" i="1"/>
  <c r="J9292" i="1"/>
  <c r="J9293" i="1"/>
  <c r="J9294" i="1"/>
  <c r="J9295" i="1"/>
  <c r="J9296" i="1"/>
  <c r="J9297" i="1"/>
  <c r="J9298" i="1"/>
  <c r="J9299" i="1"/>
  <c r="J9300" i="1"/>
  <c r="J9301" i="1"/>
  <c r="J9302" i="1"/>
  <c r="J9303" i="1"/>
  <c r="J9304" i="1"/>
  <c r="J9305" i="1"/>
  <c r="J9306" i="1"/>
  <c r="J9307" i="1"/>
  <c r="J9308" i="1"/>
  <c r="J9309" i="1"/>
  <c r="J9310" i="1"/>
  <c r="J9311" i="1"/>
  <c r="J9312" i="1"/>
  <c r="J9313" i="1"/>
  <c r="J9314" i="1"/>
  <c r="J9315" i="1"/>
  <c r="J9316" i="1"/>
  <c r="J9317" i="1"/>
  <c r="J9318" i="1"/>
  <c r="J9319" i="1"/>
  <c r="J9320" i="1"/>
  <c r="J9321" i="1"/>
  <c r="J9322" i="1"/>
  <c r="J9323" i="1"/>
  <c r="J9324" i="1"/>
  <c r="J9325" i="1"/>
  <c r="J9326" i="1"/>
  <c r="J9327" i="1"/>
  <c r="J9328" i="1"/>
  <c r="J9329" i="1"/>
  <c r="J9330" i="1"/>
  <c r="J9331" i="1"/>
  <c r="J9332" i="1"/>
  <c r="J9333" i="1"/>
  <c r="J9334" i="1"/>
  <c r="J9335" i="1"/>
  <c r="J9336" i="1"/>
  <c r="J9337" i="1"/>
  <c r="J9338" i="1"/>
  <c r="J9339" i="1"/>
  <c r="J9340" i="1"/>
  <c r="J9341" i="1"/>
  <c r="J9342" i="1"/>
  <c r="J9343" i="1"/>
  <c r="J9344" i="1"/>
  <c r="J9345" i="1"/>
  <c r="J9346" i="1"/>
  <c r="J9347" i="1"/>
  <c r="J9348" i="1"/>
  <c r="J9349" i="1"/>
  <c r="J9350" i="1"/>
  <c r="J9351" i="1"/>
  <c r="J9352" i="1"/>
  <c r="J9353" i="1"/>
  <c r="J9354" i="1"/>
  <c r="J9355" i="1"/>
  <c r="J9356" i="1"/>
  <c r="J9357" i="1"/>
  <c r="J9358" i="1"/>
  <c r="J9359" i="1"/>
  <c r="J9360" i="1"/>
  <c r="J9361" i="1"/>
  <c r="J9362" i="1"/>
  <c r="J9363" i="1"/>
  <c r="J9364" i="1"/>
  <c r="J9365" i="1"/>
  <c r="J9366" i="1"/>
  <c r="J9367" i="1"/>
  <c r="J9368" i="1"/>
  <c r="J9369" i="1"/>
  <c r="J9370" i="1"/>
  <c r="J9371" i="1"/>
  <c r="J9372" i="1"/>
  <c r="J9373" i="1"/>
  <c r="J9374" i="1"/>
  <c r="J9375" i="1"/>
  <c r="J9376" i="1"/>
  <c r="J9377" i="1"/>
  <c r="J9378" i="1"/>
  <c r="J9379" i="1"/>
  <c r="J9380" i="1"/>
  <c r="J9381" i="1"/>
  <c r="J9382" i="1"/>
  <c r="J9383" i="1"/>
  <c r="J9384" i="1"/>
  <c r="J9385" i="1"/>
  <c r="J9386" i="1"/>
  <c r="J9387" i="1"/>
  <c r="J9388" i="1"/>
  <c r="J9389" i="1"/>
  <c r="J9390" i="1"/>
  <c r="J9391" i="1"/>
  <c r="J9392" i="1"/>
  <c r="J9393" i="1"/>
  <c r="J9394" i="1"/>
  <c r="J9395" i="1"/>
  <c r="J9396" i="1"/>
  <c r="J9397" i="1"/>
  <c r="J9398" i="1"/>
  <c r="J9399" i="1"/>
  <c r="J9400" i="1"/>
  <c r="J9401" i="1"/>
  <c r="J9402" i="1"/>
  <c r="J9403" i="1"/>
  <c r="J9404" i="1"/>
  <c r="J9405" i="1"/>
  <c r="J9406" i="1"/>
  <c r="J9407" i="1"/>
  <c r="J9408" i="1"/>
  <c r="J9409" i="1"/>
  <c r="J9410" i="1"/>
  <c r="J9411" i="1"/>
  <c r="J9412" i="1"/>
  <c r="J9413" i="1"/>
  <c r="J9414" i="1"/>
  <c r="J9415" i="1"/>
  <c r="J9416" i="1"/>
  <c r="J9417" i="1"/>
  <c r="J9418" i="1"/>
  <c r="J9419" i="1"/>
  <c r="J9420" i="1"/>
  <c r="J9421" i="1"/>
  <c r="J9422" i="1"/>
  <c r="J9423" i="1"/>
  <c r="J9424" i="1"/>
  <c r="J9425" i="1"/>
  <c r="J9426" i="1"/>
  <c r="J9427" i="1"/>
  <c r="J9428" i="1"/>
  <c r="J9429" i="1"/>
  <c r="J9430" i="1"/>
  <c r="J9431" i="1"/>
  <c r="J9432" i="1"/>
  <c r="J9433" i="1"/>
  <c r="J9434" i="1"/>
  <c r="J9435" i="1"/>
  <c r="J9436" i="1"/>
  <c r="J9437" i="1"/>
  <c r="J9438" i="1"/>
  <c r="J9439" i="1"/>
  <c r="J9440" i="1"/>
  <c r="J9441" i="1"/>
  <c r="J9442" i="1"/>
  <c r="J9443" i="1"/>
  <c r="J9444" i="1"/>
  <c r="J9445" i="1"/>
  <c r="J9446" i="1"/>
  <c r="J9447" i="1"/>
  <c r="J9448" i="1"/>
  <c r="J9449" i="1"/>
  <c r="J9450" i="1"/>
  <c r="J9451" i="1"/>
  <c r="J9452" i="1"/>
  <c r="J9453" i="1"/>
  <c r="J9454" i="1"/>
  <c r="J9455" i="1"/>
  <c r="J9456" i="1"/>
  <c r="J9457" i="1"/>
  <c r="J9458" i="1"/>
  <c r="J9459" i="1"/>
  <c r="J9460" i="1"/>
  <c r="J9461" i="1"/>
  <c r="J9462" i="1"/>
  <c r="J9463" i="1"/>
  <c r="J9464" i="1"/>
  <c r="J9465" i="1"/>
  <c r="J9466" i="1"/>
  <c r="J9467" i="1"/>
  <c r="J9468" i="1"/>
  <c r="J9469" i="1"/>
  <c r="J9470" i="1"/>
  <c r="J9471" i="1"/>
  <c r="J9472" i="1"/>
  <c r="J9473" i="1"/>
  <c r="J9474" i="1"/>
  <c r="J9475" i="1"/>
  <c r="J9476" i="1"/>
  <c r="J9477" i="1"/>
  <c r="J9478" i="1"/>
  <c r="J9479" i="1"/>
  <c r="J9480" i="1"/>
  <c r="J9481" i="1"/>
  <c r="J9482" i="1"/>
  <c r="J9483" i="1"/>
  <c r="J9484" i="1"/>
  <c r="J9485" i="1"/>
  <c r="J9486" i="1"/>
  <c r="J9487" i="1"/>
  <c r="J9488" i="1"/>
  <c r="J9489" i="1"/>
  <c r="J9490" i="1"/>
  <c r="J9491" i="1"/>
  <c r="J9492" i="1"/>
  <c r="J9493" i="1"/>
  <c r="J9494" i="1"/>
  <c r="J9495" i="1"/>
  <c r="J9496" i="1"/>
  <c r="J9497" i="1"/>
  <c r="J9498" i="1"/>
  <c r="J9499" i="1"/>
  <c r="J9500" i="1"/>
  <c r="J9501" i="1"/>
  <c r="J9502" i="1"/>
  <c r="J9503" i="1"/>
  <c r="J9504" i="1"/>
  <c r="J9505" i="1"/>
  <c r="J9506" i="1"/>
  <c r="J9507" i="1"/>
  <c r="J9508" i="1"/>
  <c r="J9509" i="1"/>
  <c r="J9510" i="1"/>
  <c r="J9511" i="1"/>
  <c r="J9512" i="1"/>
  <c r="J9513" i="1"/>
  <c r="J9514" i="1"/>
  <c r="J9515" i="1"/>
  <c r="J9516" i="1"/>
  <c r="J9517" i="1"/>
  <c r="J9518" i="1"/>
  <c r="J9519" i="1"/>
  <c r="J9520" i="1"/>
  <c r="J9521" i="1"/>
  <c r="J9522" i="1"/>
  <c r="J9523" i="1"/>
  <c r="J9524" i="1"/>
  <c r="J9525" i="1"/>
  <c r="J9526" i="1"/>
  <c r="J9527" i="1"/>
  <c r="J9528" i="1"/>
  <c r="J9529" i="1"/>
  <c r="J9530" i="1"/>
  <c r="J9531" i="1"/>
  <c r="J9532" i="1"/>
  <c r="J9533" i="1"/>
  <c r="J9534" i="1"/>
  <c r="J9535" i="1"/>
  <c r="J9536" i="1"/>
  <c r="J9537" i="1"/>
  <c r="J9538" i="1"/>
  <c r="J9539" i="1"/>
  <c r="J9540" i="1"/>
  <c r="J9541" i="1"/>
  <c r="J9542" i="1"/>
  <c r="J9543" i="1"/>
  <c r="J9544" i="1"/>
  <c r="J9545" i="1"/>
  <c r="J9546" i="1"/>
  <c r="J9547" i="1"/>
  <c r="J9548" i="1"/>
  <c r="J9549" i="1"/>
  <c r="J9550" i="1"/>
  <c r="J9551" i="1"/>
  <c r="J9552" i="1"/>
  <c r="J9553" i="1"/>
  <c r="J9554" i="1"/>
  <c r="J9555" i="1"/>
  <c r="J9556" i="1"/>
  <c r="J9557" i="1"/>
  <c r="J9558" i="1"/>
  <c r="J9559" i="1"/>
  <c r="J9560" i="1"/>
  <c r="J9561" i="1"/>
  <c r="J9562" i="1"/>
  <c r="J9563" i="1"/>
  <c r="J9564" i="1"/>
  <c r="J9565" i="1"/>
  <c r="J9566" i="1"/>
  <c r="J9567" i="1"/>
  <c r="J9568" i="1"/>
  <c r="J9569" i="1"/>
  <c r="J9570" i="1"/>
  <c r="J9571" i="1"/>
  <c r="J9572" i="1"/>
  <c r="J9573" i="1"/>
  <c r="J9574" i="1"/>
  <c r="J9575" i="1"/>
  <c r="J9576" i="1"/>
  <c r="J9577" i="1"/>
  <c r="J9578" i="1"/>
  <c r="J9579" i="1"/>
  <c r="J9580" i="1"/>
  <c r="J9581" i="1"/>
  <c r="J9582" i="1"/>
  <c r="J9583" i="1"/>
  <c r="J9584" i="1"/>
  <c r="J9585" i="1"/>
  <c r="J9586" i="1"/>
  <c r="J9587" i="1"/>
  <c r="J9588" i="1"/>
  <c r="J9589" i="1"/>
  <c r="J9590" i="1"/>
  <c r="J9591" i="1"/>
  <c r="J9592" i="1"/>
  <c r="J9593" i="1"/>
  <c r="J9594" i="1"/>
  <c r="J9595" i="1"/>
  <c r="J9596" i="1"/>
  <c r="J9597" i="1"/>
  <c r="J9598" i="1"/>
  <c r="J9599" i="1"/>
  <c r="J9600" i="1"/>
  <c r="J9601" i="1"/>
  <c r="J9602" i="1"/>
  <c r="J9603" i="1"/>
  <c r="J9604" i="1"/>
  <c r="J9605" i="1"/>
  <c r="J9606" i="1"/>
  <c r="J9607" i="1"/>
  <c r="J9608" i="1"/>
  <c r="J9609" i="1"/>
  <c r="J9610" i="1"/>
  <c r="J9611" i="1"/>
  <c r="J9612" i="1"/>
  <c r="J9613" i="1"/>
  <c r="J9614" i="1"/>
  <c r="J9615" i="1"/>
  <c r="J9616" i="1"/>
  <c r="J9617" i="1"/>
  <c r="J9618" i="1"/>
  <c r="J9619" i="1"/>
  <c r="J9620" i="1"/>
  <c r="J9621" i="1"/>
  <c r="J9622" i="1"/>
  <c r="J9623" i="1"/>
  <c r="J9624" i="1"/>
  <c r="J9625" i="1"/>
  <c r="J9626" i="1"/>
  <c r="J9627" i="1"/>
  <c r="J9628" i="1"/>
  <c r="J9629" i="1"/>
  <c r="J9630" i="1"/>
  <c r="J9631" i="1"/>
  <c r="J9632" i="1"/>
  <c r="J9633" i="1"/>
  <c r="J9634" i="1"/>
  <c r="J9635" i="1"/>
  <c r="J9636" i="1"/>
  <c r="J9637" i="1"/>
  <c r="J9638" i="1"/>
  <c r="J9639" i="1"/>
  <c r="J9640" i="1"/>
  <c r="J9641" i="1"/>
  <c r="J9642" i="1"/>
  <c r="J9643" i="1"/>
  <c r="J9644" i="1"/>
  <c r="J9645" i="1"/>
  <c r="J9646" i="1"/>
  <c r="J9647" i="1"/>
  <c r="J9648" i="1"/>
  <c r="J9649" i="1"/>
  <c r="J9650" i="1"/>
  <c r="J9651" i="1"/>
  <c r="J9652" i="1"/>
  <c r="J9653" i="1"/>
  <c r="J9654" i="1"/>
  <c r="J9655" i="1"/>
  <c r="J9656" i="1"/>
  <c r="J9657" i="1"/>
  <c r="J9658" i="1"/>
  <c r="J9659" i="1"/>
  <c r="J9660" i="1"/>
  <c r="J9661" i="1"/>
  <c r="J9662" i="1"/>
  <c r="J9663" i="1"/>
  <c r="J9664" i="1"/>
  <c r="J9665" i="1"/>
  <c r="J9666" i="1"/>
  <c r="J9667" i="1"/>
  <c r="J9668" i="1"/>
  <c r="J9669" i="1"/>
  <c r="J9670" i="1"/>
  <c r="J9671" i="1"/>
  <c r="J9672" i="1"/>
  <c r="J9673" i="1"/>
  <c r="J9674" i="1"/>
  <c r="J9675" i="1"/>
  <c r="J9676" i="1"/>
  <c r="J9677" i="1"/>
  <c r="J9678" i="1"/>
  <c r="J9679" i="1"/>
  <c r="J9680" i="1"/>
  <c r="J9681" i="1"/>
  <c r="J9682" i="1"/>
  <c r="J9683" i="1"/>
  <c r="J9684" i="1"/>
  <c r="J9685" i="1"/>
  <c r="J9686" i="1"/>
  <c r="J9687" i="1"/>
  <c r="J9688" i="1"/>
  <c r="J9689" i="1"/>
  <c r="J9690" i="1"/>
  <c r="J9691" i="1"/>
  <c r="J9692" i="1"/>
  <c r="J9693" i="1"/>
  <c r="J9694" i="1"/>
  <c r="J9695" i="1"/>
  <c r="J9696" i="1"/>
  <c r="J9697" i="1"/>
  <c r="J9698" i="1"/>
  <c r="J9699" i="1"/>
  <c r="J9700" i="1"/>
  <c r="J9701" i="1"/>
  <c r="J9702" i="1"/>
  <c r="J9703" i="1"/>
  <c r="J9704" i="1"/>
  <c r="J9705" i="1"/>
  <c r="J9706" i="1"/>
  <c r="J9707" i="1"/>
  <c r="J9708" i="1"/>
  <c r="J9709" i="1"/>
  <c r="J9710" i="1"/>
  <c r="J9711" i="1"/>
  <c r="J9712" i="1"/>
  <c r="J9713" i="1"/>
  <c r="J9714" i="1"/>
  <c r="J9715" i="1"/>
  <c r="J9716" i="1"/>
  <c r="J9717" i="1"/>
  <c r="J9718" i="1"/>
  <c r="J9719" i="1"/>
  <c r="J9720" i="1"/>
  <c r="J9721" i="1"/>
  <c r="J9722" i="1"/>
  <c r="J9723" i="1"/>
  <c r="J9724" i="1"/>
  <c r="J9725" i="1"/>
  <c r="J9726" i="1"/>
  <c r="J9727" i="1"/>
  <c r="J9728" i="1"/>
  <c r="J9729" i="1"/>
  <c r="J9730" i="1"/>
  <c r="J9731" i="1"/>
  <c r="J9732" i="1"/>
  <c r="J9733" i="1"/>
  <c r="J9734" i="1"/>
  <c r="J9735" i="1"/>
  <c r="J9736" i="1"/>
  <c r="J9737" i="1"/>
  <c r="J9738" i="1"/>
  <c r="J9739" i="1"/>
  <c r="J9740" i="1"/>
  <c r="J9741" i="1"/>
  <c r="J9742" i="1"/>
  <c r="J9743" i="1"/>
  <c r="J9744" i="1"/>
  <c r="J9745" i="1"/>
  <c r="J9746" i="1"/>
  <c r="J9747" i="1"/>
  <c r="J9748" i="1"/>
  <c r="J9749" i="1"/>
  <c r="J9750" i="1"/>
  <c r="J9751" i="1"/>
  <c r="J9752" i="1"/>
  <c r="J9753" i="1"/>
  <c r="J9754" i="1"/>
  <c r="J9755" i="1"/>
  <c r="J9756" i="1"/>
  <c r="J9757" i="1"/>
  <c r="J9758" i="1"/>
  <c r="J9759" i="1"/>
  <c r="J9760" i="1"/>
  <c r="J9761" i="1"/>
  <c r="J9762" i="1"/>
  <c r="J9763" i="1"/>
  <c r="J9764" i="1"/>
  <c r="J9765" i="1"/>
  <c r="J9766" i="1"/>
  <c r="J9767" i="1"/>
  <c r="J9768" i="1"/>
  <c r="J9769" i="1"/>
  <c r="J9770" i="1"/>
  <c r="J9771" i="1"/>
  <c r="J9772" i="1"/>
  <c r="J9773" i="1"/>
  <c r="J9774" i="1"/>
  <c r="J9775" i="1"/>
  <c r="J9776" i="1"/>
  <c r="J9777" i="1"/>
  <c r="J9778" i="1"/>
  <c r="J9779" i="1"/>
  <c r="J9780" i="1"/>
  <c r="J9781" i="1"/>
  <c r="J9782" i="1"/>
  <c r="J9783" i="1"/>
  <c r="J9784" i="1"/>
  <c r="J9785" i="1"/>
  <c r="J9786" i="1"/>
  <c r="J9787" i="1"/>
  <c r="J9788" i="1"/>
  <c r="J9789" i="1"/>
  <c r="J9790" i="1"/>
  <c r="J9791" i="1"/>
  <c r="J9792" i="1"/>
  <c r="J9793" i="1"/>
  <c r="J9794" i="1"/>
  <c r="J9795" i="1"/>
  <c r="J9796" i="1"/>
  <c r="J9797" i="1"/>
  <c r="J9798" i="1"/>
  <c r="J9799" i="1"/>
  <c r="J9800" i="1"/>
  <c r="J9801" i="1"/>
  <c r="J9802" i="1"/>
  <c r="J9803" i="1"/>
  <c r="J9804" i="1"/>
  <c r="J9805" i="1"/>
  <c r="J9806" i="1"/>
  <c r="J9807" i="1"/>
  <c r="J9808" i="1"/>
  <c r="J9809" i="1"/>
  <c r="J9810" i="1"/>
  <c r="J9811" i="1"/>
  <c r="J9812" i="1"/>
  <c r="J9813" i="1"/>
  <c r="J9814" i="1"/>
  <c r="J9815" i="1"/>
  <c r="J9816" i="1"/>
  <c r="J9817" i="1"/>
  <c r="J9818" i="1"/>
  <c r="J9819" i="1"/>
  <c r="J9820" i="1"/>
  <c r="J9821" i="1"/>
  <c r="J9822" i="1"/>
  <c r="J9823" i="1"/>
  <c r="J9824" i="1"/>
  <c r="J9825" i="1"/>
  <c r="J9826" i="1"/>
  <c r="J9827" i="1"/>
  <c r="J9828" i="1"/>
  <c r="J9829" i="1"/>
  <c r="J9830" i="1"/>
  <c r="J9831" i="1"/>
  <c r="J9832" i="1"/>
  <c r="J9833" i="1"/>
  <c r="J9834" i="1"/>
  <c r="J9835" i="1"/>
  <c r="J9836" i="1"/>
  <c r="J9837" i="1"/>
  <c r="J9838" i="1"/>
  <c r="J9839" i="1"/>
  <c r="J9840" i="1"/>
  <c r="J9841" i="1"/>
  <c r="J9842" i="1"/>
  <c r="J9843" i="1"/>
  <c r="J9844" i="1"/>
  <c r="J9845" i="1"/>
  <c r="J9846" i="1"/>
  <c r="J9847" i="1"/>
  <c r="J9848" i="1"/>
  <c r="J9849" i="1"/>
  <c r="J9850" i="1"/>
  <c r="J9851" i="1"/>
  <c r="J9852" i="1"/>
  <c r="J9853" i="1"/>
  <c r="J9854" i="1"/>
  <c r="J9855" i="1"/>
  <c r="J9856" i="1"/>
  <c r="J9857" i="1"/>
  <c r="J9858" i="1"/>
  <c r="J9859" i="1"/>
  <c r="J9860" i="1"/>
  <c r="J9861" i="1"/>
  <c r="J9862" i="1"/>
  <c r="J9863" i="1"/>
  <c r="J9864" i="1"/>
  <c r="J9865" i="1"/>
  <c r="J9866" i="1"/>
  <c r="J9867" i="1"/>
  <c r="J9868" i="1"/>
  <c r="J9869" i="1"/>
  <c r="J9870" i="1"/>
  <c r="J9871" i="1"/>
  <c r="J9872" i="1"/>
  <c r="J9873" i="1"/>
  <c r="J9874" i="1"/>
  <c r="J9875" i="1"/>
  <c r="J9876" i="1"/>
  <c r="J9877" i="1"/>
  <c r="J9878" i="1"/>
  <c r="J9879" i="1"/>
  <c r="J9880" i="1"/>
  <c r="J9881" i="1"/>
  <c r="J9882" i="1"/>
  <c r="J9883" i="1"/>
  <c r="J9884" i="1"/>
  <c r="J9885" i="1"/>
  <c r="J9886" i="1"/>
  <c r="J9887" i="1"/>
  <c r="J9888" i="1"/>
  <c r="J9889" i="1"/>
  <c r="J9890" i="1"/>
  <c r="J9891" i="1"/>
  <c r="J9892" i="1"/>
  <c r="J9893" i="1"/>
  <c r="J9894" i="1"/>
  <c r="J9895" i="1"/>
  <c r="J9896" i="1"/>
  <c r="J9897" i="1"/>
  <c r="J9898" i="1"/>
  <c r="J9899" i="1"/>
  <c r="J9900" i="1"/>
  <c r="J9901" i="1"/>
  <c r="J9902" i="1"/>
  <c r="J9903" i="1"/>
  <c r="J9904" i="1"/>
  <c r="J9905" i="1"/>
  <c r="J9906" i="1"/>
  <c r="J9907" i="1"/>
  <c r="J9908" i="1"/>
  <c r="J9909" i="1"/>
  <c r="J9910" i="1"/>
  <c r="J9911" i="1"/>
  <c r="J9912" i="1"/>
  <c r="J9913" i="1"/>
  <c r="J9914" i="1"/>
  <c r="J9915" i="1"/>
  <c r="J9916" i="1"/>
  <c r="J9917" i="1"/>
  <c r="J9918" i="1"/>
  <c r="J9919" i="1"/>
  <c r="J9920" i="1"/>
  <c r="J9921" i="1"/>
  <c r="J9922" i="1"/>
  <c r="J9923" i="1"/>
  <c r="J9924" i="1"/>
  <c r="J9925" i="1"/>
  <c r="J9926" i="1"/>
  <c r="J9927" i="1"/>
  <c r="J9928" i="1"/>
  <c r="J9929" i="1"/>
  <c r="J9930" i="1"/>
  <c r="J9931" i="1"/>
  <c r="J9932" i="1"/>
  <c r="J9933" i="1"/>
  <c r="J9934" i="1"/>
  <c r="J9935" i="1"/>
  <c r="J9936" i="1"/>
  <c r="J9937" i="1"/>
  <c r="J9938" i="1"/>
  <c r="J9939" i="1"/>
  <c r="J9940" i="1"/>
  <c r="J9941" i="1"/>
  <c r="J9942" i="1"/>
  <c r="J9943" i="1"/>
  <c r="J9944" i="1"/>
  <c r="J9945" i="1"/>
  <c r="J9946" i="1"/>
  <c r="J9947" i="1"/>
  <c r="J9948" i="1"/>
  <c r="J9949" i="1"/>
  <c r="J9950" i="1"/>
  <c r="J9951" i="1"/>
  <c r="J9952" i="1"/>
  <c r="J9953" i="1"/>
  <c r="J9954" i="1"/>
  <c r="J9955" i="1"/>
  <c r="J9956" i="1"/>
  <c r="J9957" i="1"/>
  <c r="J9958" i="1"/>
  <c r="J9959" i="1"/>
  <c r="J9960" i="1"/>
  <c r="J9961" i="1"/>
  <c r="J9962" i="1"/>
  <c r="J9963" i="1"/>
  <c r="J9964" i="1"/>
  <c r="J9965" i="1"/>
  <c r="J9966" i="1"/>
  <c r="J9967" i="1"/>
  <c r="J9968" i="1"/>
  <c r="J9969" i="1"/>
  <c r="J9970" i="1"/>
  <c r="J9971" i="1"/>
  <c r="J9972" i="1"/>
  <c r="J9973" i="1"/>
  <c r="J9974" i="1"/>
  <c r="J9975" i="1"/>
  <c r="J9976" i="1"/>
  <c r="J9977" i="1"/>
  <c r="J9978" i="1"/>
  <c r="J9979" i="1"/>
  <c r="J9980" i="1"/>
  <c r="J9981" i="1"/>
  <c r="J9982" i="1"/>
  <c r="J9983" i="1"/>
  <c r="J9984" i="1"/>
  <c r="J9985" i="1"/>
  <c r="J9986" i="1"/>
  <c r="J9987" i="1"/>
  <c r="J9988" i="1"/>
  <c r="J9989" i="1"/>
  <c r="J9990" i="1"/>
  <c r="J9991" i="1"/>
  <c r="J9992" i="1"/>
  <c r="J9993" i="1"/>
  <c r="J9994" i="1"/>
  <c r="J9995" i="1"/>
  <c r="J9996" i="1"/>
  <c r="J9997" i="1"/>
  <c r="J9998" i="1"/>
  <c r="J9999" i="1"/>
  <c r="J10000" i="1"/>
  <c r="J10001" i="1"/>
  <c r="J10002" i="1"/>
  <c r="J10003" i="1"/>
  <c r="J10004" i="1"/>
  <c r="J10005" i="1"/>
  <c r="J10006" i="1"/>
  <c r="J10007" i="1"/>
  <c r="J10008" i="1"/>
  <c r="J10009" i="1"/>
  <c r="J10010" i="1"/>
  <c r="J10011" i="1"/>
  <c r="J10012" i="1"/>
  <c r="J10013" i="1"/>
  <c r="J10014" i="1"/>
  <c r="J10015" i="1"/>
  <c r="J10016" i="1"/>
  <c r="J10017" i="1"/>
  <c r="J10018" i="1"/>
  <c r="J10019" i="1"/>
  <c r="J10020" i="1"/>
  <c r="J10021" i="1"/>
  <c r="J10022" i="1"/>
  <c r="J10023" i="1"/>
  <c r="J10024" i="1"/>
  <c r="J10025" i="1"/>
  <c r="J10026" i="1"/>
  <c r="J10027" i="1"/>
  <c r="J10028" i="1"/>
  <c r="J10029" i="1"/>
  <c r="J10030" i="1"/>
  <c r="J10031" i="1"/>
  <c r="J10032" i="1"/>
  <c r="J10033" i="1"/>
  <c r="J10034" i="1"/>
  <c r="J10035" i="1"/>
  <c r="J10036" i="1"/>
  <c r="J10037" i="1"/>
  <c r="J10038" i="1"/>
  <c r="J10039" i="1"/>
  <c r="J10040" i="1"/>
  <c r="J10041" i="1"/>
  <c r="J10042" i="1"/>
  <c r="J10043" i="1"/>
  <c r="J10044" i="1"/>
  <c r="J10045" i="1"/>
  <c r="J10046" i="1"/>
  <c r="J10047" i="1"/>
  <c r="J10048" i="1"/>
  <c r="J10049" i="1"/>
  <c r="J10050" i="1"/>
  <c r="J10051" i="1"/>
  <c r="J10052" i="1"/>
  <c r="J10053" i="1"/>
  <c r="J10054" i="1"/>
  <c r="J10055" i="1"/>
  <c r="J10056" i="1"/>
  <c r="J10057" i="1"/>
  <c r="J10058" i="1"/>
  <c r="J10059" i="1"/>
  <c r="J10060" i="1"/>
  <c r="J10061" i="1"/>
  <c r="J10062" i="1"/>
  <c r="J10063" i="1"/>
  <c r="J10064" i="1"/>
  <c r="J10065" i="1"/>
  <c r="J10066" i="1"/>
  <c r="J10067" i="1"/>
  <c r="J10068" i="1"/>
  <c r="J10069" i="1"/>
  <c r="J10070" i="1"/>
  <c r="J10071" i="1"/>
  <c r="J10072" i="1"/>
  <c r="J10073" i="1"/>
  <c r="J10074" i="1"/>
  <c r="J10075" i="1"/>
  <c r="J10076" i="1"/>
  <c r="J10077" i="1"/>
  <c r="J10078" i="1"/>
  <c r="J10079" i="1"/>
  <c r="J10080" i="1"/>
  <c r="J10081" i="1"/>
  <c r="J10082" i="1"/>
  <c r="J10083" i="1"/>
  <c r="J10084" i="1"/>
  <c r="J10085" i="1"/>
  <c r="J10086" i="1"/>
  <c r="J10087" i="1"/>
  <c r="J10088" i="1"/>
  <c r="J10089" i="1"/>
  <c r="J10090" i="1"/>
  <c r="J10091" i="1"/>
  <c r="J10092" i="1"/>
  <c r="J10093" i="1"/>
  <c r="J10094" i="1"/>
  <c r="J10095" i="1"/>
  <c r="J10096" i="1"/>
  <c r="J10097" i="1"/>
  <c r="J10098" i="1"/>
  <c r="J10099" i="1"/>
  <c r="J10100" i="1"/>
  <c r="J10101" i="1"/>
  <c r="J10102" i="1"/>
  <c r="J10103" i="1"/>
  <c r="J10104" i="1"/>
  <c r="J10105" i="1"/>
  <c r="J10106" i="1"/>
  <c r="J10107" i="1"/>
  <c r="J10108" i="1"/>
  <c r="J10109" i="1"/>
  <c r="J10110" i="1"/>
  <c r="J10111" i="1"/>
  <c r="J10112" i="1"/>
  <c r="J10113" i="1"/>
  <c r="J10114" i="1"/>
  <c r="J10115" i="1"/>
  <c r="J10116" i="1"/>
  <c r="J10117" i="1"/>
  <c r="J10118" i="1"/>
  <c r="J10119" i="1"/>
  <c r="J10120" i="1"/>
  <c r="J10121" i="1"/>
  <c r="J10122" i="1"/>
  <c r="J10123" i="1"/>
  <c r="J10124" i="1"/>
  <c r="J10125" i="1"/>
  <c r="J10126" i="1"/>
  <c r="J10127" i="1"/>
  <c r="J10128" i="1"/>
  <c r="J10129" i="1"/>
  <c r="J10130" i="1"/>
  <c r="J10131" i="1"/>
  <c r="J10132" i="1"/>
  <c r="J10133" i="1"/>
  <c r="J10134" i="1"/>
  <c r="J10135" i="1"/>
  <c r="J10136" i="1"/>
  <c r="J10137" i="1"/>
  <c r="J10138" i="1"/>
  <c r="J10139" i="1"/>
  <c r="J10140" i="1"/>
  <c r="J10141" i="1"/>
  <c r="J10142" i="1"/>
  <c r="J10143" i="1"/>
  <c r="J10144" i="1"/>
  <c r="J10145" i="1"/>
  <c r="J10146" i="1"/>
  <c r="J10147" i="1"/>
  <c r="J10148" i="1"/>
  <c r="J10149" i="1"/>
  <c r="J10150" i="1"/>
  <c r="J10151" i="1"/>
  <c r="J10152" i="1"/>
  <c r="J10153" i="1"/>
  <c r="J10154" i="1"/>
  <c r="J10155" i="1"/>
  <c r="J10156" i="1"/>
  <c r="J10157" i="1"/>
  <c r="J10158" i="1"/>
  <c r="J10159" i="1"/>
  <c r="J10160" i="1"/>
  <c r="J10161" i="1"/>
  <c r="J10162" i="1"/>
  <c r="J10163" i="1"/>
  <c r="J10164" i="1"/>
  <c r="J10165" i="1"/>
  <c r="J10166" i="1"/>
  <c r="J10167" i="1"/>
  <c r="J10168" i="1"/>
  <c r="J10169" i="1"/>
  <c r="J10170" i="1"/>
  <c r="J10171" i="1"/>
  <c r="J10172" i="1"/>
  <c r="J10173" i="1"/>
  <c r="J10174" i="1"/>
  <c r="J10175" i="1"/>
  <c r="J10176" i="1"/>
  <c r="J10177" i="1"/>
  <c r="J10178" i="1"/>
  <c r="J10179" i="1"/>
  <c r="J10180" i="1"/>
  <c r="J10181" i="1"/>
  <c r="J10182" i="1"/>
  <c r="J10183" i="1"/>
  <c r="J10184" i="1"/>
  <c r="J10185" i="1"/>
  <c r="J10186" i="1"/>
  <c r="J10187" i="1"/>
  <c r="J10188" i="1"/>
  <c r="J10189" i="1"/>
  <c r="J10190" i="1"/>
  <c r="J10191" i="1"/>
  <c r="J10192" i="1"/>
  <c r="J10193" i="1"/>
  <c r="J10194" i="1"/>
  <c r="J10195" i="1"/>
  <c r="J10196" i="1"/>
  <c r="J10197" i="1"/>
  <c r="J10198" i="1"/>
  <c r="J10199" i="1"/>
  <c r="J10200" i="1"/>
  <c r="J10201" i="1"/>
  <c r="J10202" i="1"/>
  <c r="J10203" i="1"/>
  <c r="J10204" i="1"/>
  <c r="J10205" i="1"/>
  <c r="J10206" i="1"/>
  <c r="J10207" i="1"/>
  <c r="J10208" i="1"/>
  <c r="J10209" i="1"/>
  <c r="J10210" i="1"/>
  <c r="J10211" i="1"/>
  <c r="J10212" i="1"/>
  <c r="J10213" i="1"/>
  <c r="J10214" i="1"/>
  <c r="J10215" i="1"/>
  <c r="J10216" i="1"/>
  <c r="J10217" i="1"/>
  <c r="J10218" i="1"/>
  <c r="J10219" i="1"/>
  <c r="J10220" i="1"/>
  <c r="J10221" i="1"/>
  <c r="J10222" i="1"/>
  <c r="J10223" i="1"/>
  <c r="J10224" i="1"/>
  <c r="J10225" i="1"/>
  <c r="J10226" i="1"/>
  <c r="J10227" i="1"/>
  <c r="J10228" i="1"/>
  <c r="J10229" i="1"/>
  <c r="J10230" i="1"/>
  <c r="J10231" i="1"/>
  <c r="J10232" i="1"/>
  <c r="J10233" i="1"/>
  <c r="J10234" i="1"/>
  <c r="J10235" i="1"/>
  <c r="J10236" i="1"/>
  <c r="J10237" i="1"/>
  <c r="J10238" i="1"/>
  <c r="J10239" i="1"/>
  <c r="J10240" i="1"/>
  <c r="J10241" i="1"/>
  <c r="J10242" i="1"/>
  <c r="J10243" i="1"/>
  <c r="J10244" i="1"/>
  <c r="J10245" i="1"/>
  <c r="J10246" i="1"/>
  <c r="J10247" i="1"/>
  <c r="J10248" i="1"/>
  <c r="J10249" i="1"/>
  <c r="J10250" i="1"/>
  <c r="J10251" i="1"/>
  <c r="J10252" i="1"/>
  <c r="J10253" i="1"/>
  <c r="J10254" i="1"/>
  <c r="J10255" i="1"/>
  <c r="J10256" i="1"/>
  <c r="J10257" i="1"/>
  <c r="J10258" i="1"/>
  <c r="J10259" i="1"/>
  <c r="J10260" i="1"/>
  <c r="J10261" i="1"/>
  <c r="J10262" i="1"/>
  <c r="J10263" i="1"/>
  <c r="J10264" i="1"/>
  <c r="J10265" i="1"/>
  <c r="J10266" i="1"/>
  <c r="J10267" i="1"/>
  <c r="J10268" i="1"/>
  <c r="J10269" i="1"/>
  <c r="J10270" i="1"/>
  <c r="J10271" i="1"/>
  <c r="J10272" i="1"/>
  <c r="J10273" i="1"/>
  <c r="J10274" i="1"/>
  <c r="J10275" i="1"/>
  <c r="J10276" i="1"/>
  <c r="J10277" i="1"/>
  <c r="J10278" i="1"/>
  <c r="J10279" i="1"/>
  <c r="J10280" i="1"/>
  <c r="J10281" i="1"/>
  <c r="J10282" i="1"/>
  <c r="J10283" i="1"/>
  <c r="J10284" i="1"/>
  <c r="J10285" i="1"/>
  <c r="J10286" i="1"/>
  <c r="J10287" i="1"/>
  <c r="J10288" i="1"/>
  <c r="J10289" i="1"/>
  <c r="J10290" i="1"/>
  <c r="J10291" i="1"/>
  <c r="J10292" i="1"/>
  <c r="J10293" i="1"/>
  <c r="J10294" i="1"/>
  <c r="J10295" i="1"/>
  <c r="J10296" i="1"/>
  <c r="J10297" i="1"/>
  <c r="J10298" i="1"/>
  <c r="J10299" i="1"/>
  <c r="J10300" i="1"/>
  <c r="J10301" i="1"/>
  <c r="J10302" i="1"/>
  <c r="J10303" i="1"/>
  <c r="J10304" i="1"/>
  <c r="J10305" i="1"/>
  <c r="J10306" i="1"/>
  <c r="J10307" i="1"/>
  <c r="J10308" i="1"/>
  <c r="J10309" i="1"/>
  <c r="J10310" i="1"/>
  <c r="J10311" i="1"/>
  <c r="J10312" i="1"/>
  <c r="J10313" i="1"/>
  <c r="J10314" i="1"/>
  <c r="J10315" i="1"/>
  <c r="J10316" i="1"/>
  <c r="J10317" i="1"/>
  <c r="J10318" i="1"/>
  <c r="J10319" i="1"/>
  <c r="J10320" i="1"/>
  <c r="J10321" i="1"/>
  <c r="J10322" i="1"/>
  <c r="J10323" i="1"/>
  <c r="J10324" i="1"/>
  <c r="J10325" i="1"/>
  <c r="J10326" i="1"/>
  <c r="J10327" i="1"/>
  <c r="J10328" i="1"/>
  <c r="J10329" i="1"/>
  <c r="J10330" i="1"/>
  <c r="J10331" i="1"/>
  <c r="J10332" i="1"/>
  <c r="J10333" i="1"/>
  <c r="J10334" i="1"/>
  <c r="J10335" i="1"/>
  <c r="J10336" i="1"/>
  <c r="J10337" i="1"/>
  <c r="J10338" i="1"/>
  <c r="J10339" i="1"/>
  <c r="J10340" i="1"/>
  <c r="J10341" i="1"/>
  <c r="J10342" i="1"/>
  <c r="J10343" i="1"/>
  <c r="J10344" i="1"/>
  <c r="J10345" i="1"/>
  <c r="J10346" i="1"/>
  <c r="J10347" i="1"/>
  <c r="J10348" i="1"/>
  <c r="J10349" i="1"/>
  <c r="J10350" i="1"/>
  <c r="J10351" i="1"/>
  <c r="J10352" i="1"/>
  <c r="J10353" i="1"/>
  <c r="J10354" i="1"/>
  <c r="J10355" i="1"/>
  <c r="J10356" i="1"/>
  <c r="J10357" i="1"/>
  <c r="J10358" i="1"/>
  <c r="J10359" i="1"/>
  <c r="J10360" i="1"/>
  <c r="J10361" i="1"/>
  <c r="J10362" i="1"/>
  <c r="J10363" i="1"/>
  <c r="J10364" i="1"/>
  <c r="J10365" i="1"/>
  <c r="J10366" i="1"/>
  <c r="J10367" i="1"/>
  <c r="J10368" i="1"/>
  <c r="J10369" i="1"/>
  <c r="J10370" i="1"/>
  <c r="J10371" i="1"/>
  <c r="J10372" i="1"/>
  <c r="J10373" i="1"/>
  <c r="J10374" i="1"/>
  <c r="J10375" i="1"/>
  <c r="J10376" i="1"/>
  <c r="J10377" i="1"/>
  <c r="J10378" i="1"/>
  <c r="J10379" i="1"/>
  <c r="J10380" i="1"/>
  <c r="J10381" i="1"/>
  <c r="J10382" i="1"/>
  <c r="J10383" i="1"/>
  <c r="J10384" i="1"/>
  <c r="J10385" i="1"/>
  <c r="J10386" i="1"/>
  <c r="J10387" i="1"/>
  <c r="J10388" i="1"/>
  <c r="J10389" i="1"/>
  <c r="J10390" i="1"/>
  <c r="J10391" i="1"/>
  <c r="J10392" i="1"/>
  <c r="J10393" i="1"/>
  <c r="J10394" i="1"/>
  <c r="J10395" i="1"/>
  <c r="J10396" i="1"/>
  <c r="J10397" i="1"/>
  <c r="J10398" i="1"/>
  <c r="J10399" i="1"/>
  <c r="J10400" i="1"/>
  <c r="J10401" i="1"/>
  <c r="J10402" i="1"/>
  <c r="J10403" i="1"/>
  <c r="J10404" i="1"/>
  <c r="J10405" i="1"/>
  <c r="J10406" i="1"/>
  <c r="J10407" i="1"/>
  <c r="J10408" i="1"/>
  <c r="J10409" i="1"/>
  <c r="J10410" i="1"/>
  <c r="J10411" i="1"/>
  <c r="J10412" i="1"/>
  <c r="J10413" i="1"/>
  <c r="J10414" i="1"/>
  <c r="J10415" i="1"/>
  <c r="J10416" i="1"/>
  <c r="J10417" i="1"/>
  <c r="J10418" i="1"/>
  <c r="J10419" i="1"/>
  <c r="J10420" i="1"/>
  <c r="J10421" i="1"/>
  <c r="J10422" i="1"/>
  <c r="J10423" i="1"/>
  <c r="J10424" i="1"/>
  <c r="J10425" i="1"/>
  <c r="J10426" i="1"/>
  <c r="J10427" i="1"/>
  <c r="J10428" i="1"/>
  <c r="J10429" i="1"/>
  <c r="J10430" i="1"/>
  <c r="J10431" i="1"/>
  <c r="J10432" i="1"/>
  <c r="J10433" i="1"/>
  <c r="J10434" i="1"/>
  <c r="J10435" i="1"/>
  <c r="J10436" i="1"/>
  <c r="J10437" i="1"/>
  <c r="J10438" i="1"/>
  <c r="J10439" i="1"/>
  <c r="J10440" i="1"/>
  <c r="J10441" i="1"/>
  <c r="J10442" i="1"/>
  <c r="J10443" i="1"/>
  <c r="J10444" i="1"/>
  <c r="J10445" i="1"/>
  <c r="J10446" i="1"/>
  <c r="J10447" i="1"/>
  <c r="J10448" i="1"/>
  <c r="J10449" i="1"/>
  <c r="J10450" i="1"/>
  <c r="J10451" i="1"/>
  <c r="J10452" i="1"/>
  <c r="J10453" i="1"/>
  <c r="J10454" i="1"/>
  <c r="J10455" i="1"/>
  <c r="J10456" i="1"/>
  <c r="J10457" i="1"/>
  <c r="J10458" i="1"/>
  <c r="J10459" i="1"/>
  <c r="J10460" i="1"/>
  <c r="J10461" i="1"/>
  <c r="J10462" i="1"/>
  <c r="J10463" i="1"/>
  <c r="J10464" i="1"/>
  <c r="J10465" i="1"/>
  <c r="J10466" i="1"/>
  <c r="J10467" i="1"/>
  <c r="J10468" i="1"/>
  <c r="J10469" i="1"/>
  <c r="J10470" i="1"/>
  <c r="J10471" i="1"/>
  <c r="J10472" i="1"/>
  <c r="J10473" i="1"/>
  <c r="J10474" i="1"/>
  <c r="J10475" i="1"/>
  <c r="J10476" i="1"/>
  <c r="J10477" i="1"/>
  <c r="J10478" i="1"/>
  <c r="J10479" i="1"/>
  <c r="J10480" i="1"/>
  <c r="J10481" i="1"/>
  <c r="J10482" i="1"/>
  <c r="J10483" i="1"/>
  <c r="J10484" i="1"/>
  <c r="J10485" i="1"/>
  <c r="J10486" i="1"/>
  <c r="J10487" i="1"/>
  <c r="J10488" i="1"/>
  <c r="J10489" i="1"/>
  <c r="J10490" i="1"/>
  <c r="J10491" i="1"/>
  <c r="J10492" i="1"/>
  <c r="J10493" i="1"/>
  <c r="J10494" i="1"/>
  <c r="J10495" i="1"/>
  <c r="J10496" i="1"/>
  <c r="J10497" i="1"/>
  <c r="J10498" i="1"/>
  <c r="J10499" i="1"/>
  <c r="J10500" i="1"/>
  <c r="J10501" i="1"/>
  <c r="J10502" i="1"/>
  <c r="J10503" i="1"/>
  <c r="J10504" i="1"/>
  <c r="J10505" i="1"/>
  <c r="J10506" i="1"/>
  <c r="J10507" i="1"/>
  <c r="J10508" i="1"/>
  <c r="J10509" i="1"/>
  <c r="J10510" i="1"/>
  <c r="J10511" i="1"/>
  <c r="J10512" i="1"/>
  <c r="J10513" i="1"/>
  <c r="J10514" i="1"/>
  <c r="J10515" i="1"/>
  <c r="J10516" i="1"/>
  <c r="J10517" i="1"/>
  <c r="J10518" i="1"/>
  <c r="J10519" i="1"/>
  <c r="J10520" i="1"/>
  <c r="J10521" i="1"/>
  <c r="J10522" i="1"/>
  <c r="J10523" i="1"/>
  <c r="J10524" i="1"/>
  <c r="J10525" i="1"/>
  <c r="J10526" i="1"/>
  <c r="J10527" i="1"/>
  <c r="J10528" i="1"/>
  <c r="J10529" i="1"/>
  <c r="J10530" i="1"/>
  <c r="J10531" i="1"/>
  <c r="J10532" i="1"/>
  <c r="J10533" i="1"/>
  <c r="J10534" i="1"/>
  <c r="J10535" i="1"/>
  <c r="J10536" i="1"/>
  <c r="J10537" i="1"/>
  <c r="J10538" i="1"/>
  <c r="J10539" i="1"/>
  <c r="J10540" i="1"/>
  <c r="J10541" i="1"/>
  <c r="J10542" i="1"/>
  <c r="J10543" i="1"/>
  <c r="J10544" i="1"/>
  <c r="J10545" i="1"/>
  <c r="J10546" i="1"/>
  <c r="J10547" i="1"/>
  <c r="J10548" i="1"/>
  <c r="J10549" i="1"/>
  <c r="J10550" i="1"/>
  <c r="J10551" i="1"/>
  <c r="J10552" i="1"/>
  <c r="J10553" i="1"/>
  <c r="J10554" i="1"/>
  <c r="J10555" i="1"/>
  <c r="J10556" i="1"/>
  <c r="J10557" i="1"/>
  <c r="J10558" i="1"/>
  <c r="J10559" i="1"/>
  <c r="J10560" i="1"/>
  <c r="J10561" i="1"/>
  <c r="J10562" i="1"/>
  <c r="J10563" i="1"/>
  <c r="J10564" i="1"/>
  <c r="J10565" i="1"/>
  <c r="J10566" i="1"/>
  <c r="J10567" i="1"/>
  <c r="J10568" i="1"/>
  <c r="J10569" i="1"/>
  <c r="J10570" i="1"/>
  <c r="J10571" i="1"/>
  <c r="J10572" i="1"/>
  <c r="J10573" i="1"/>
  <c r="J10574" i="1"/>
  <c r="J10575" i="1"/>
  <c r="J10576" i="1"/>
  <c r="J10577" i="1"/>
  <c r="J10578" i="1"/>
  <c r="J10579" i="1"/>
  <c r="J10580" i="1"/>
  <c r="J10581" i="1"/>
  <c r="J10582" i="1"/>
  <c r="J10583" i="1"/>
  <c r="J10584" i="1"/>
  <c r="J10585" i="1"/>
  <c r="J10586" i="1"/>
  <c r="J10587" i="1"/>
  <c r="J10588" i="1"/>
  <c r="J10589" i="1"/>
  <c r="J10590" i="1"/>
  <c r="J10591" i="1"/>
  <c r="J10592" i="1"/>
  <c r="J10593" i="1"/>
  <c r="J10594" i="1"/>
  <c r="J10595" i="1"/>
  <c r="J10596" i="1"/>
  <c r="J10597" i="1"/>
  <c r="J10598" i="1"/>
  <c r="J10599" i="1"/>
  <c r="J10600" i="1"/>
  <c r="J10601" i="1"/>
  <c r="J10602" i="1"/>
  <c r="J10603" i="1"/>
  <c r="J10604" i="1"/>
  <c r="J10605" i="1"/>
  <c r="J10606" i="1"/>
  <c r="J10607" i="1"/>
  <c r="J10608" i="1"/>
  <c r="J10609" i="1"/>
  <c r="J10610" i="1"/>
  <c r="J10611" i="1"/>
  <c r="J10612" i="1"/>
  <c r="J10613" i="1"/>
  <c r="J10614" i="1"/>
  <c r="J10615" i="1"/>
  <c r="J10616" i="1"/>
  <c r="J10617" i="1"/>
  <c r="J10618" i="1"/>
  <c r="J10619" i="1"/>
  <c r="J10620" i="1"/>
  <c r="J10621" i="1"/>
  <c r="J10622" i="1"/>
  <c r="J10623" i="1"/>
  <c r="J10624" i="1"/>
  <c r="J10625" i="1"/>
  <c r="J10626" i="1"/>
  <c r="J10627" i="1"/>
  <c r="J10628" i="1"/>
  <c r="J10629" i="1"/>
  <c r="J10630" i="1"/>
  <c r="J10631" i="1"/>
  <c r="J10632" i="1"/>
  <c r="J10633" i="1"/>
  <c r="J10634" i="1"/>
  <c r="J10635" i="1"/>
  <c r="J10636" i="1"/>
  <c r="J10637" i="1"/>
  <c r="J10638" i="1"/>
  <c r="J10639" i="1"/>
  <c r="J10640" i="1"/>
  <c r="J10641" i="1"/>
  <c r="J10642" i="1"/>
  <c r="J10643" i="1"/>
  <c r="J10644" i="1"/>
  <c r="J10645" i="1"/>
  <c r="J10646" i="1"/>
  <c r="J10647" i="1"/>
  <c r="J10648" i="1"/>
  <c r="J10649" i="1"/>
  <c r="J10650" i="1"/>
  <c r="J10651" i="1"/>
  <c r="J10652" i="1"/>
  <c r="J10653" i="1"/>
  <c r="J10654" i="1"/>
  <c r="J10655" i="1"/>
  <c r="J10656" i="1"/>
  <c r="J10657" i="1"/>
  <c r="J10658" i="1"/>
  <c r="J10659" i="1"/>
  <c r="J10660" i="1"/>
  <c r="J10661" i="1"/>
  <c r="J10662" i="1"/>
  <c r="J10663" i="1"/>
  <c r="J10664" i="1"/>
  <c r="J10665" i="1"/>
  <c r="J10666" i="1"/>
  <c r="J10667" i="1"/>
  <c r="J10668" i="1"/>
  <c r="J10669" i="1"/>
  <c r="J10670" i="1"/>
  <c r="J10671" i="1"/>
  <c r="J10672" i="1"/>
  <c r="J10673" i="1"/>
  <c r="J10674" i="1"/>
  <c r="J10675" i="1"/>
  <c r="J10676" i="1"/>
  <c r="J10677" i="1"/>
  <c r="J10678" i="1"/>
  <c r="J10679" i="1"/>
  <c r="J10680" i="1"/>
  <c r="J10681" i="1"/>
  <c r="J10682" i="1"/>
  <c r="J10683" i="1"/>
  <c r="J10684" i="1"/>
  <c r="J10685" i="1"/>
  <c r="J10686" i="1"/>
  <c r="J10687" i="1"/>
  <c r="J10688" i="1"/>
  <c r="J10689" i="1"/>
  <c r="J10690" i="1"/>
  <c r="J10691" i="1"/>
  <c r="J10692" i="1"/>
  <c r="J10693" i="1"/>
  <c r="J10694" i="1"/>
  <c r="J10695" i="1"/>
  <c r="J10696" i="1"/>
  <c r="J10697" i="1"/>
  <c r="J10698" i="1"/>
  <c r="J10699" i="1"/>
  <c r="J10700" i="1"/>
  <c r="J10701" i="1"/>
  <c r="J10702" i="1"/>
  <c r="J10703" i="1"/>
  <c r="J10704" i="1"/>
  <c r="J10705" i="1"/>
  <c r="J10706" i="1"/>
  <c r="J10707" i="1"/>
  <c r="J10708" i="1"/>
  <c r="J10709" i="1"/>
  <c r="J10710" i="1"/>
  <c r="J10711" i="1"/>
  <c r="J10712" i="1"/>
  <c r="J10713" i="1"/>
  <c r="J10714" i="1"/>
  <c r="J10715" i="1"/>
  <c r="J10716" i="1"/>
  <c r="J10717" i="1"/>
  <c r="J10718" i="1"/>
  <c r="J10719" i="1"/>
  <c r="J10720" i="1"/>
  <c r="J10721" i="1"/>
  <c r="J10722" i="1"/>
  <c r="J10723" i="1"/>
  <c r="J10724" i="1"/>
  <c r="J10725" i="1"/>
  <c r="J10726" i="1"/>
  <c r="J10727" i="1"/>
  <c r="J10728" i="1"/>
  <c r="J10729" i="1"/>
  <c r="J10730" i="1"/>
  <c r="J10731" i="1"/>
  <c r="J10732" i="1"/>
  <c r="J10733" i="1"/>
  <c r="J10734" i="1"/>
  <c r="J10735" i="1"/>
  <c r="J10736" i="1"/>
  <c r="J10737" i="1"/>
  <c r="J10738" i="1"/>
  <c r="J10739" i="1"/>
  <c r="J10740" i="1"/>
  <c r="J10741" i="1"/>
  <c r="J10742" i="1"/>
  <c r="J10743" i="1"/>
  <c r="J10744" i="1"/>
  <c r="J10745" i="1"/>
  <c r="J10746" i="1"/>
  <c r="J10747" i="1"/>
  <c r="J10748" i="1"/>
  <c r="J10749" i="1"/>
  <c r="J10750" i="1"/>
  <c r="J10751" i="1"/>
  <c r="J10752" i="1"/>
  <c r="J10753" i="1"/>
  <c r="J10754" i="1"/>
  <c r="J10755" i="1"/>
  <c r="J10756" i="1"/>
  <c r="J10757" i="1"/>
  <c r="J10758" i="1"/>
  <c r="J10759" i="1"/>
  <c r="J10760" i="1"/>
  <c r="J10761" i="1"/>
  <c r="J10762" i="1"/>
  <c r="J10763" i="1"/>
  <c r="J10764" i="1"/>
  <c r="J10765" i="1"/>
  <c r="J10766" i="1"/>
  <c r="J10767" i="1"/>
  <c r="J10768" i="1"/>
  <c r="J10769" i="1"/>
  <c r="J10770" i="1"/>
  <c r="J10771" i="1"/>
  <c r="J10772" i="1"/>
  <c r="J10773" i="1"/>
  <c r="J10774" i="1"/>
  <c r="J10775" i="1"/>
  <c r="J10776" i="1"/>
  <c r="J10777" i="1"/>
  <c r="J10778" i="1"/>
  <c r="J10779" i="1"/>
  <c r="J10780" i="1"/>
  <c r="J10781" i="1"/>
  <c r="J10782" i="1"/>
  <c r="J10783" i="1"/>
  <c r="J10784" i="1"/>
  <c r="J10785" i="1"/>
  <c r="J10786" i="1"/>
  <c r="J10787" i="1"/>
  <c r="J10788" i="1"/>
  <c r="J10789" i="1"/>
  <c r="J10790" i="1"/>
  <c r="J10791" i="1"/>
  <c r="J10792" i="1"/>
  <c r="J10793" i="1"/>
  <c r="J10794" i="1"/>
  <c r="J10795" i="1"/>
  <c r="J10796" i="1"/>
  <c r="J10797" i="1"/>
  <c r="J10798" i="1"/>
  <c r="J10799" i="1"/>
  <c r="J10800" i="1"/>
  <c r="J10801" i="1"/>
  <c r="J10802" i="1"/>
  <c r="J10803" i="1"/>
  <c r="J10804" i="1"/>
  <c r="J10805" i="1"/>
  <c r="J10806" i="1"/>
  <c r="J10807" i="1"/>
  <c r="J10808" i="1"/>
  <c r="J10809" i="1"/>
  <c r="J10810" i="1"/>
  <c r="J10811" i="1"/>
  <c r="J10812" i="1"/>
  <c r="J10813" i="1"/>
  <c r="J10814" i="1"/>
  <c r="J10815" i="1"/>
  <c r="J10816" i="1"/>
  <c r="J10817" i="1"/>
  <c r="J10818" i="1"/>
  <c r="J10819" i="1"/>
  <c r="J10820" i="1"/>
  <c r="J10821" i="1"/>
  <c r="J10822" i="1"/>
  <c r="J10823" i="1"/>
  <c r="J10824" i="1"/>
  <c r="J10825" i="1"/>
  <c r="J10826" i="1"/>
  <c r="J10827" i="1"/>
  <c r="J10828" i="1"/>
  <c r="J10829" i="1"/>
  <c r="J10830" i="1"/>
  <c r="J10831" i="1"/>
  <c r="J10832" i="1"/>
  <c r="J10833" i="1"/>
  <c r="J10834" i="1"/>
  <c r="J10835" i="1"/>
  <c r="J10836" i="1"/>
  <c r="J10837" i="1"/>
  <c r="J10838" i="1"/>
  <c r="J10839" i="1"/>
  <c r="J10840" i="1"/>
  <c r="J10841" i="1"/>
  <c r="J10842" i="1"/>
  <c r="J10843" i="1"/>
  <c r="J10844" i="1"/>
  <c r="J10845" i="1"/>
  <c r="J10846" i="1"/>
  <c r="J10847" i="1"/>
  <c r="J10848" i="1"/>
  <c r="J10849" i="1"/>
  <c r="J10850" i="1"/>
  <c r="J10851" i="1"/>
  <c r="J10852" i="1"/>
  <c r="J10853" i="1"/>
  <c r="J10854" i="1"/>
  <c r="J10855" i="1"/>
  <c r="J10856" i="1"/>
  <c r="J10857" i="1"/>
  <c r="J10858" i="1"/>
  <c r="J10859" i="1"/>
  <c r="J10860" i="1"/>
  <c r="J10861" i="1"/>
  <c r="J10862" i="1"/>
  <c r="J10863" i="1"/>
  <c r="J10864" i="1"/>
  <c r="J10865" i="1"/>
  <c r="J10866" i="1"/>
  <c r="J10867" i="1"/>
  <c r="J10868" i="1"/>
  <c r="J10869" i="1"/>
  <c r="J10870" i="1"/>
  <c r="J10871" i="1"/>
  <c r="J10872" i="1"/>
  <c r="J10873" i="1"/>
  <c r="J10874" i="1"/>
  <c r="J10875" i="1"/>
  <c r="J10876" i="1"/>
  <c r="J10877" i="1"/>
  <c r="J10878" i="1"/>
  <c r="J10879" i="1"/>
  <c r="J10880" i="1"/>
  <c r="J10881" i="1"/>
  <c r="J10882" i="1"/>
  <c r="J10883" i="1"/>
  <c r="J10884" i="1"/>
  <c r="J10885" i="1"/>
  <c r="J10886" i="1"/>
  <c r="J10887" i="1"/>
  <c r="J10888" i="1"/>
  <c r="J10889" i="1"/>
  <c r="J10890" i="1"/>
  <c r="J10891" i="1"/>
  <c r="J10892" i="1"/>
  <c r="J10893" i="1"/>
  <c r="J10894" i="1"/>
  <c r="J10895" i="1"/>
  <c r="J10896" i="1"/>
  <c r="J10897" i="1"/>
  <c r="J10898" i="1"/>
  <c r="J10899" i="1"/>
  <c r="J10900" i="1"/>
  <c r="J10901" i="1"/>
  <c r="J10902" i="1"/>
  <c r="J10903" i="1"/>
  <c r="J10904" i="1"/>
  <c r="J10905" i="1"/>
  <c r="J10906" i="1"/>
  <c r="J10907" i="1"/>
  <c r="J10908" i="1"/>
  <c r="J10909" i="1"/>
  <c r="J10910" i="1"/>
  <c r="J10911" i="1"/>
  <c r="J10912" i="1"/>
  <c r="J10913" i="1"/>
  <c r="J10914" i="1"/>
  <c r="J10915" i="1"/>
  <c r="J10916" i="1"/>
  <c r="J10917" i="1"/>
  <c r="J10918" i="1"/>
  <c r="J10919" i="1"/>
  <c r="J10920" i="1"/>
  <c r="J10921" i="1"/>
  <c r="J10922" i="1"/>
  <c r="J10923" i="1"/>
  <c r="J10924" i="1"/>
  <c r="J10925" i="1"/>
  <c r="J10926" i="1"/>
  <c r="J10927" i="1"/>
  <c r="J10928" i="1"/>
  <c r="J10929" i="1"/>
  <c r="J10930" i="1"/>
  <c r="J10931" i="1"/>
  <c r="J10932" i="1"/>
  <c r="J10933" i="1"/>
  <c r="J10934" i="1"/>
  <c r="J10935" i="1"/>
  <c r="J10936" i="1"/>
  <c r="J10937" i="1"/>
  <c r="J10938" i="1"/>
  <c r="J10939" i="1"/>
  <c r="J10940" i="1"/>
  <c r="J10941" i="1"/>
  <c r="J10942" i="1"/>
  <c r="J10943" i="1"/>
  <c r="J10944" i="1"/>
  <c r="J10945" i="1"/>
  <c r="J10946" i="1"/>
  <c r="J10947" i="1"/>
  <c r="J10948" i="1"/>
  <c r="J10949" i="1"/>
  <c r="J10950" i="1"/>
  <c r="J10951" i="1"/>
  <c r="J10952" i="1"/>
  <c r="J10953" i="1"/>
  <c r="J10954" i="1"/>
  <c r="J10955" i="1"/>
  <c r="J10956" i="1"/>
  <c r="J10957" i="1"/>
  <c r="J10958" i="1"/>
  <c r="J10959" i="1"/>
  <c r="J10960" i="1"/>
  <c r="J10961" i="1"/>
  <c r="J10962" i="1"/>
  <c r="J10963" i="1"/>
  <c r="J10964" i="1"/>
  <c r="J10965" i="1"/>
  <c r="J10966" i="1"/>
  <c r="J10967" i="1"/>
  <c r="J10968" i="1"/>
  <c r="J10969" i="1"/>
  <c r="J10970" i="1"/>
  <c r="J10971" i="1"/>
  <c r="J10972" i="1"/>
  <c r="J10973" i="1"/>
  <c r="J10974" i="1"/>
  <c r="J10975" i="1"/>
  <c r="J10976" i="1"/>
  <c r="J10977" i="1"/>
  <c r="J10978" i="1"/>
  <c r="J10979" i="1"/>
  <c r="J10980" i="1"/>
  <c r="J10981" i="1"/>
  <c r="J10982" i="1"/>
  <c r="J10983" i="1"/>
  <c r="J10984" i="1"/>
  <c r="J10985" i="1"/>
  <c r="J10986" i="1"/>
  <c r="J10987" i="1"/>
  <c r="J10988" i="1"/>
  <c r="J10989" i="1"/>
  <c r="J10990" i="1"/>
  <c r="J10991" i="1"/>
  <c r="J10992" i="1"/>
  <c r="J10993" i="1"/>
  <c r="J10994" i="1"/>
  <c r="J10995" i="1"/>
  <c r="J10996" i="1"/>
  <c r="J10997" i="1"/>
  <c r="J10998" i="1"/>
  <c r="J10999" i="1"/>
  <c r="J11000" i="1"/>
  <c r="J11001" i="1"/>
  <c r="J11002" i="1"/>
  <c r="J11003" i="1"/>
  <c r="J11004" i="1"/>
  <c r="J11005" i="1"/>
  <c r="J11006" i="1"/>
  <c r="J11007" i="1"/>
  <c r="J11008" i="1"/>
  <c r="J11009" i="1"/>
  <c r="J11010" i="1"/>
  <c r="J11011" i="1"/>
  <c r="J11012" i="1"/>
  <c r="J11013" i="1"/>
  <c r="J11014" i="1"/>
  <c r="J11015" i="1"/>
  <c r="J11016" i="1"/>
  <c r="J11017" i="1"/>
  <c r="J11018" i="1"/>
  <c r="J11019" i="1"/>
  <c r="J11020" i="1"/>
  <c r="J11021" i="1"/>
  <c r="J11022" i="1"/>
  <c r="J11023" i="1"/>
  <c r="J11024" i="1"/>
  <c r="J11025" i="1"/>
  <c r="J11026" i="1"/>
  <c r="J11027" i="1"/>
  <c r="J11028" i="1"/>
  <c r="J11029" i="1"/>
  <c r="J11030" i="1"/>
  <c r="J11031" i="1"/>
  <c r="J11032" i="1"/>
  <c r="J11033" i="1"/>
  <c r="J11034" i="1"/>
  <c r="J11035" i="1"/>
  <c r="J11036" i="1"/>
  <c r="J11037" i="1"/>
  <c r="J11038" i="1"/>
  <c r="J11039" i="1"/>
  <c r="J11040" i="1"/>
  <c r="J11041" i="1"/>
  <c r="J11042" i="1"/>
  <c r="J11043" i="1"/>
  <c r="J11044" i="1"/>
  <c r="J11045" i="1"/>
  <c r="J11046" i="1"/>
  <c r="J11047" i="1"/>
  <c r="J11048" i="1"/>
  <c r="J11049" i="1"/>
  <c r="J11050" i="1"/>
  <c r="J11051" i="1"/>
  <c r="J11052" i="1"/>
  <c r="J11053" i="1"/>
  <c r="J11054" i="1"/>
  <c r="J11055" i="1"/>
  <c r="J11056" i="1"/>
  <c r="J11057" i="1"/>
  <c r="J11058" i="1"/>
  <c r="J11059" i="1"/>
  <c r="J11060" i="1"/>
  <c r="J11061" i="1"/>
  <c r="J11062" i="1"/>
  <c r="J11063" i="1"/>
  <c r="J11064" i="1"/>
  <c r="J11065" i="1"/>
  <c r="J11066" i="1"/>
  <c r="J11067" i="1"/>
  <c r="J11068" i="1"/>
  <c r="J11069" i="1"/>
  <c r="J11070" i="1"/>
  <c r="J11071" i="1"/>
  <c r="J11072" i="1"/>
  <c r="J11073" i="1"/>
  <c r="J11074" i="1"/>
  <c r="J11075" i="1"/>
  <c r="J11076" i="1"/>
  <c r="J11077" i="1"/>
  <c r="J11078" i="1"/>
  <c r="J11079" i="1"/>
  <c r="J11080" i="1"/>
  <c r="J11081" i="1"/>
  <c r="J11082" i="1"/>
  <c r="J11083" i="1"/>
  <c r="J11084" i="1"/>
  <c r="J11085" i="1"/>
  <c r="J11086" i="1"/>
  <c r="J11087" i="1"/>
  <c r="J11088" i="1"/>
  <c r="J11089" i="1"/>
  <c r="J11090" i="1"/>
  <c r="J11091" i="1"/>
  <c r="J11092" i="1"/>
  <c r="J11093" i="1"/>
  <c r="J11094" i="1"/>
  <c r="J11095" i="1"/>
  <c r="J11096" i="1"/>
  <c r="J11097" i="1"/>
  <c r="J11098" i="1"/>
  <c r="J11099" i="1"/>
  <c r="J11100" i="1"/>
  <c r="J11101" i="1"/>
  <c r="J11102" i="1"/>
  <c r="J11103" i="1"/>
  <c r="J11104" i="1"/>
  <c r="J11105" i="1"/>
  <c r="J11106" i="1"/>
  <c r="J11107" i="1"/>
  <c r="J11108" i="1"/>
  <c r="J11109" i="1"/>
  <c r="J11110" i="1"/>
  <c r="J11111" i="1"/>
  <c r="J11112" i="1"/>
  <c r="J11113" i="1"/>
  <c r="J11114" i="1"/>
  <c r="J11115" i="1"/>
  <c r="J11116" i="1"/>
  <c r="J11117" i="1"/>
  <c r="J11118" i="1"/>
  <c r="J11119" i="1"/>
  <c r="J11120" i="1"/>
  <c r="J11121" i="1"/>
  <c r="J11122" i="1"/>
  <c r="J11123" i="1"/>
  <c r="J11124" i="1"/>
  <c r="J11125" i="1"/>
  <c r="J11126" i="1"/>
  <c r="J11127" i="1"/>
  <c r="J11128" i="1"/>
  <c r="J11129" i="1"/>
  <c r="J11130" i="1"/>
  <c r="J11131" i="1"/>
  <c r="J11132" i="1"/>
  <c r="J11133" i="1"/>
  <c r="J11134" i="1"/>
  <c r="J11135" i="1"/>
  <c r="J11136" i="1"/>
  <c r="J11137" i="1"/>
  <c r="J11138" i="1"/>
  <c r="J11139" i="1"/>
  <c r="J11140" i="1"/>
  <c r="J11141" i="1"/>
  <c r="J11142" i="1"/>
  <c r="J11143" i="1"/>
  <c r="J11144" i="1"/>
  <c r="J11145" i="1"/>
  <c r="J11146" i="1"/>
  <c r="J11147" i="1"/>
  <c r="J11148" i="1"/>
  <c r="J11149" i="1"/>
  <c r="J11150" i="1"/>
  <c r="J11151" i="1"/>
  <c r="J11152" i="1"/>
  <c r="J11153" i="1"/>
  <c r="J11154" i="1"/>
  <c r="J11155" i="1"/>
  <c r="J11156" i="1"/>
  <c r="J11157" i="1"/>
  <c r="J11158" i="1"/>
  <c r="J11159" i="1"/>
  <c r="J11160" i="1"/>
  <c r="J11161" i="1"/>
  <c r="J11162" i="1"/>
  <c r="J11163" i="1"/>
  <c r="J11164" i="1"/>
  <c r="J11165" i="1"/>
  <c r="J11166" i="1"/>
  <c r="J11167" i="1"/>
  <c r="J11168" i="1"/>
  <c r="J11169" i="1"/>
  <c r="J11170" i="1"/>
  <c r="J11171" i="1"/>
  <c r="J11172" i="1"/>
  <c r="J11173" i="1"/>
  <c r="J11174" i="1"/>
  <c r="J11175" i="1"/>
  <c r="J11176" i="1"/>
  <c r="J11177" i="1"/>
  <c r="J11178" i="1"/>
  <c r="J11179" i="1"/>
  <c r="J11180" i="1"/>
  <c r="J11181" i="1"/>
  <c r="J11182" i="1"/>
  <c r="J11183" i="1"/>
  <c r="J11184" i="1"/>
  <c r="J11185" i="1"/>
  <c r="J11186" i="1"/>
  <c r="J11187" i="1"/>
  <c r="J11188" i="1"/>
  <c r="J11189" i="1"/>
  <c r="J11190" i="1"/>
  <c r="J11191" i="1"/>
  <c r="J11192" i="1"/>
  <c r="J11193" i="1"/>
  <c r="J11194" i="1"/>
  <c r="J11195" i="1"/>
  <c r="J11196" i="1"/>
  <c r="J11197" i="1"/>
  <c r="J11198" i="1"/>
  <c r="J11199" i="1"/>
  <c r="J11200" i="1"/>
  <c r="J11201" i="1"/>
  <c r="J11202" i="1"/>
  <c r="J11203" i="1"/>
  <c r="J11204" i="1"/>
  <c r="J11205" i="1"/>
  <c r="J11206" i="1"/>
  <c r="J11207" i="1"/>
  <c r="J11208" i="1"/>
  <c r="J11209" i="1"/>
  <c r="J11210" i="1"/>
  <c r="J11211" i="1"/>
  <c r="J11212" i="1"/>
  <c r="J11213" i="1"/>
  <c r="J11214" i="1"/>
  <c r="J11215" i="1"/>
  <c r="J11216" i="1"/>
  <c r="J11217" i="1"/>
  <c r="J11218" i="1"/>
  <c r="J11219" i="1"/>
  <c r="J11220" i="1"/>
  <c r="J11221" i="1"/>
  <c r="J11222" i="1"/>
  <c r="J11223" i="1"/>
  <c r="J11224" i="1"/>
  <c r="J11225" i="1"/>
  <c r="J11226" i="1"/>
  <c r="J11227" i="1"/>
  <c r="J11228" i="1"/>
  <c r="J11229" i="1"/>
  <c r="J11230" i="1"/>
  <c r="J11231" i="1"/>
  <c r="J11232" i="1"/>
  <c r="J11233" i="1"/>
  <c r="J11234" i="1"/>
  <c r="J11235" i="1"/>
  <c r="J11236" i="1"/>
  <c r="J11237" i="1"/>
  <c r="J11238" i="1"/>
  <c r="J11239" i="1"/>
  <c r="J11240" i="1"/>
  <c r="J11241" i="1"/>
  <c r="J11242" i="1"/>
  <c r="J11243" i="1"/>
  <c r="J11244" i="1"/>
  <c r="J11245" i="1"/>
  <c r="J11246" i="1"/>
  <c r="J11247" i="1"/>
  <c r="J11248" i="1"/>
  <c r="J11249" i="1"/>
  <c r="J11250" i="1"/>
  <c r="J11251" i="1"/>
  <c r="J11252" i="1"/>
  <c r="J11253" i="1"/>
  <c r="J11254" i="1"/>
  <c r="J11255" i="1"/>
  <c r="J11256" i="1"/>
  <c r="J11257" i="1"/>
  <c r="J11258" i="1"/>
  <c r="J11259" i="1"/>
  <c r="J11260" i="1"/>
  <c r="J11261" i="1"/>
  <c r="J11262" i="1"/>
  <c r="J11263" i="1"/>
  <c r="J11264" i="1"/>
  <c r="J11265" i="1"/>
  <c r="J11266" i="1"/>
  <c r="J11267" i="1"/>
  <c r="J11268" i="1"/>
  <c r="J11269" i="1"/>
  <c r="J11270" i="1"/>
  <c r="J11271" i="1"/>
  <c r="J11272" i="1"/>
  <c r="J11273" i="1"/>
  <c r="J11274" i="1"/>
  <c r="J11275" i="1"/>
  <c r="J11276" i="1"/>
  <c r="J11277" i="1"/>
  <c r="J11278" i="1"/>
  <c r="J11279" i="1"/>
  <c r="J11280" i="1"/>
  <c r="J11281" i="1"/>
  <c r="J11282" i="1"/>
  <c r="J11283" i="1"/>
  <c r="J11284" i="1"/>
  <c r="J11285" i="1"/>
  <c r="J11286" i="1"/>
  <c r="J11287" i="1"/>
  <c r="J11288" i="1"/>
  <c r="J11289" i="1"/>
  <c r="J11290" i="1"/>
  <c r="J11291" i="1"/>
  <c r="J11292" i="1"/>
  <c r="J11293" i="1"/>
  <c r="J11294" i="1"/>
  <c r="J11295" i="1"/>
  <c r="J11296" i="1"/>
  <c r="J11297" i="1"/>
  <c r="J11298" i="1"/>
  <c r="J11299" i="1"/>
  <c r="J11300" i="1"/>
  <c r="J11301" i="1"/>
  <c r="J11302" i="1"/>
  <c r="J11303" i="1"/>
  <c r="J11304" i="1"/>
  <c r="J11305" i="1"/>
  <c r="J11306" i="1"/>
  <c r="J11307" i="1"/>
  <c r="J11308" i="1"/>
  <c r="J11309" i="1"/>
  <c r="J11310" i="1"/>
  <c r="J11311" i="1"/>
  <c r="J11312" i="1"/>
  <c r="J11313" i="1"/>
  <c r="J11314" i="1"/>
  <c r="J11315" i="1"/>
  <c r="J11316" i="1"/>
  <c r="J11317" i="1"/>
  <c r="J11318" i="1"/>
  <c r="J11319" i="1"/>
  <c r="J11320" i="1"/>
  <c r="J11321" i="1"/>
  <c r="J11322" i="1"/>
  <c r="J11323" i="1"/>
  <c r="J11324" i="1"/>
  <c r="J11325" i="1"/>
  <c r="J11326" i="1"/>
  <c r="J11327" i="1"/>
  <c r="J11328" i="1"/>
  <c r="J11329" i="1"/>
  <c r="J11330" i="1"/>
  <c r="J11331" i="1"/>
  <c r="J11332" i="1"/>
  <c r="J11333" i="1"/>
  <c r="J11334" i="1"/>
  <c r="J11335" i="1"/>
  <c r="J11336" i="1"/>
  <c r="J11337" i="1"/>
  <c r="J11338" i="1"/>
  <c r="J11339" i="1"/>
  <c r="J11340" i="1"/>
  <c r="J11341" i="1"/>
  <c r="J11342" i="1"/>
  <c r="J11343" i="1"/>
  <c r="J11344" i="1"/>
  <c r="J11345" i="1"/>
  <c r="J11346" i="1"/>
  <c r="J11347" i="1"/>
  <c r="J11348" i="1"/>
  <c r="J11349" i="1"/>
  <c r="J11350" i="1"/>
  <c r="J11351" i="1"/>
  <c r="J11352" i="1"/>
  <c r="J11353" i="1"/>
  <c r="J11354" i="1"/>
  <c r="J11355" i="1"/>
  <c r="J11356" i="1"/>
  <c r="J11357" i="1"/>
  <c r="J11358" i="1"/>
  <c r="J11359" i="1"/>
  <c r="J11360" i="1"/>
  <c r="J11361" i="1"/>
  <c r="J11362" i="1"/>
  <c r="J11363" i="1"/>
  <c r="J11364" i="1"/>
  <c r="J11365" i="1"/>
  <c r="J11366" i="1"/>
  <c r="J11367" i="1"/>
  <c r="J11368" i="1"/>
  <c r="J11369" i="1"/>
  <c r="J11370" i="1"/>
  <c r="J11371" i="1"/>
  <c r="J11372" i="1"/>
  <c r="J11373" i="1"/>
  <c r="J11374" i="1"/>
  <c r="J11375" i="1"/>
  <c r="J11376" i="1"/>
  <c r="J11377" i="1"/>
  <c r="J11378" i="1"/>
  <c r="J11379" i="1"/>
  <c r="J11380" i="1"/>
  <c r="J11381" i="1"/>
  <c r="J11382" i="1"/>
  <c r="J11383" i="1"/>
  <c r="J11384" i="1"/>
  <c r="J11385" i="1"/>
  <c r="J11386" i="1"/>
  <c r="J11387" i="1"/>
  <c r="J11388" i="1"/>
  <c r="J11389" i="1"/>
  <c r="J11390" i="1"/>
  <c r="J11391" i="1"/>
  <c r="J11392" i="1"/>
  <c r="J11393" i="1"/>
  <c r="J11394" i="1"/>
  <c r="J11395" i="1"/>
  <c r="J11396" i="1"/>
  <c r="J11397" i="1"/>
  <c r="J11398" i="1"/>
  <c r="J11399" i="1"/>
  <c r="J11400" i="1"/>
  <c r="J11401" i="1"/>
  <c r="J11402" i="1"/>
  <c r="J11403" i="1"/>
  <c r="J11404" i="1"/>
  <c r="J11405" i="1"/>
  <c r="J11406" i="1"/>
  <c r="J11407" i="1"/>
  <c r="J11408" i="1"/>
  <c r="J11409" i="1"/>
  <c r="J11410" i="1"/>
  <c r="J11411" i="1"/>
  <c r="J11412" i="1"/>
  <c r="J11413" i="1"/>
  <c r="J11414" i="1"/>
  <c r="J11415" i="1"/>
  <c r="J11416" i="1"/>
  <c r="J11417" i="1"/>
  <c r="J11418" i="1"/>
  <c r="J11419" i="1"/>
  <c r="J11420" i="1"/>
  <c r="J11421" i="1"/>
  <c r="J11422" i="1"/>
  <c r="J11423" i="1"/>
  <c r="J11424" i="1"/>
  <c r="J11425" i="1"/>
  <c r="J11426" i="1"/>
  <c r="J11427" i="1"/>
  <c r="J11428" i="1"/>
  <c r="J11429" i="1"/>
  <c r="J11430" i="1"/>
  <c r="J11431" i="1"/>
  <c r="J11432" i="1"/>
  <c r="J11433" i="1"/>
  <c r="J11434" i="1"/>
  <c r="J11435" i="1"/>
  <c r="J11436" i="1"/>
  <c r="J11437" i="1"/>
  <c r="J11438" i="1"/>
  <c r="J11439" i="1"/>
  <c r="J11440" i="1"/>
  <c r="J11441" i="1"/>
  <c r="J11442" i="1"/>
  <c r="J11443" i="1"/>
  <c r="J11444" i="1"/>
  <c r="J11445" i="1"/>
  <c r="J11446" i="1"/>
  <c r="J11447" i="1"/>
  <c r="J11448" i="1"/>
  <c r="J11449" i="1"/>
  <c r="J11450" i="1"/>
  <c r="J11451" i="1"/>
  <c r="J11452" i="1"/>
  <c r="J11453" i="1"/>
  <c r="J11454" i="1"/>
  <c r="J11455" i="1"/>
  <c r="J11456" i="1"/>
  <c r="J11457" i="1"/>
  <c r="J11458" i="1"/>
  <c r="J11459" i="1"/>
  <c r="J11460" i="1"/>
  <c r="J11461" i="1"/>
  <c r="J11462" i="1"/>
  <c r="J11463" i="1"/>
  <c r="J11464" i="1"/>
  <c r="J11465" i="1"/>
  <c r="J11466" i="1"/>
  <c r="J11467" i="1"/>
  <c r="J11468" i="1"/>
  <c r="J11469" i="1"/>
  <c r="J11470" i="1"/>
  <c r="J11471" i="1"/>
  <c r="J11472" i="1"/>
  <c r="J11473" i="1"/>
  <c r="J11474" i="1"/>
  <c r="J11475" i="1"/>
  <c r="J11476" i="1"/>
  <c r="J11477" i="1"/>
  <c r="J11478" i="1"/>
  <c r="J11479" i="1"/>
  <c r="J11480" i="1"/>
  <c r="J11481" i="1"/>
  <c r="J11482" i="1"/>
  <c r="J11483" i="1"/>
  <c r="J11484" i="1"/>
  <c r="J11485" i="1"/>
  <c r="J11486" i="1"/>
  <c r="J11487" i="1"/>
  <c r="J11488" i="1"/>
  <c r="J11489" i="1"/>
  <c r="J11490" i="1"/>
  <c r="J11491" i="1"/>
  <c r="J11492" i="1"/>
  <c r="J11493" i="1"/>
  <c r="J11494" i="1"/>
  <c r="J11495" i="1"/>
  <c r="J11496" i="1"/>
  <c r="J11497" i="1"/>
  <c r="J11498" i="1"/>
  <c r="J11499" i="1"/>
  <c r="J11500" i="1"/>
  <c r="J11501" i="1"/>
  <c r="J11502" i="1"/>
  <c r="J11503" i="1"/>
  <c r="J11504" i="1"/>
  <c r="J11505" i="1"/>
  <c r="J11506" i="1"/>
  <c r="J11507" i="1"/>
  <c r="J11508" i="1"/>
  <c r="J11509" i="1"/>
  <c r="J11510" i="1"/>
  <c r="J11511" i="1"/>
  <c r="J11512" i="1"/>
  <c r="J11513" i="1"/>
  <c r="J11514" i="1"/>
  <c r="J11515" i="1"/>
  <c r="J11516" i="1"/>
  <c r="J11517" i="1"/>
  <c r="J11518" i="1"/>
  <c r="J11519" i="1"/>
  <c r="J11520" i="1"/>
  <c r="J11521" i="1"/>
  <c r="J11522" i="1"/>
  <c r="J11523" i="1"/>
  <c r="J11524" i="1"/>
  <c r="J11525" i="1"/>
  <c r="J11526" i="1"/>
  <c r="J11527" i="1"/>
  <c r="J11528" i="1"/>
  <c r="J11529" i="1"/>
  <c r="J11530" i="1"/>
  <c r="J11531" i="1"/>
  <c r="J11532" i="1"/>
  <c r="J11533" i="1"/>
  <c r="J11534" i="1"/>
  <c r="J11535" i="1"/>
  <c r="J11536" i="1"/>
  <c r="J11537" i="1"/>
  <c r="J11538" i="1"/>
  <c r="J11539" i="1"/>
  <c r="J11540" i="1"/>
  <c r="J11541" i="1"/>
  <c r="J11542" i="1"/>
  <c r="J11543" i="1"/>
  <c r="J11544" i="1"/>
  <c r="J11545" i="1"/>
  <c r="J11546" i="1"/>
  <c r="J11547" i="1"/>
  <c r="J11548" i="1"/>
  <c r="J11549" i="1"/>
  <c r="J11550" i="1"/>
  <c r="J11551" i="1"/>
  <c r="J11552" i="1"/>
  <c r="J11553" i="1"/>
  <c r="J11554" i="1"/>
  <c r="J11555" i="1"/>
  <c r="J11556" i="1"/>
  <c r="J11557" i="1"/>
  <c r="J11558" i="1"/>
  <c r="J11559" i="1"/>
  <c r="J11560" i="1"/>
  <c r="J11561" i="1"/>
  <c r="J11562" i="1"/>
  <c r="J11563" i="1"/>
  <c r="J11564" i="1"/>
  <c r="J11565" i="1"/>
  <c r="J11566" i="1"/>
  <c r="J11567" i="1"/>
  <c r="J11568" i="1"/>
  <c r="J11569" i="1"/>
  <c r="J11570" i="1"/>
  <c r="J11571" i="1"/>
  <c r="J11572" i="1"/>
  <c r="J11573" i="1"/>
  <c r="J11574" i="1"/>
  <c r="J11575" i="1"/>
  <c r="J11576" i="1"/>
  <c r="J11577" i="1"/>
  <c r="J11578" i="1"/>
  <c r="J11579" i="1"/>
  <c r="J11580" i="1"/>
  <c r="J11581" i="1"/>
  <c r="J11582" i="1"/>
  <c r="J11583" i="1"/>
  <c r="J11584" i="1"/>
  <c r="J11585" i="1"/>
  <c r="J11586" i="1"/>
  <c r="J11587" i="1"/>
  <c r="J11588" i="1"/>
  <c r="J11589" i="1"/>
  <c r="J11590" i="1"/>
  <c r="J11591" i="1"/>
  <c r="J11592" i="1"/>
  <c r="J11593" i="1"/>
  <c r="J11594" i="1"/>
  <c r="J11595" i="1"/>
  <c r="J11596" i="1"/>
  <c r="J11597" i="1"/>
  <c r="J11598" i="1"/>
  <c r="J11599" i="1"/>
  <c r="J11600" i="1"/>
  <c r="J11601" i="1"/>
  <c r="J11602" i="1"/>
  <c r="J11603" i="1"/>
  <c r="J11604" i="1"/>
  <c r="J11605" i="1"/>
  <c r="J11606" i="1"/>
  <c r="J11607" i="1"/>
  <c r="J11608" i="1"/>
  <c r="J11609" i="1"/>
  <c r="J11610" i="1"/>
  <c r="J11611" i="1"/>
  <c r="J11612" i="1"/>
  <c r="J11613" i="1"/>
  <c r="J11614" i="1"/>
  <c r="J11615" i="1"/>
  <c r="J11616" i="1"/>
  <c r="J11617" i="1"/>
  <c r="J11618" i="1"/>
  <c r="J11619" i="1"/>
  <c r="J11620" i="1"/>
  <c r="J11621" i="1"/>
  <c r="J11622" i="1"/>
  <c r="J11623" i="1"/>
  <c r="J11624" i="1"/>
  <c r="J11625" i="1"/>
  <c r="J11626" i="1"/>
  <c r="J11627" i="1"/>
  <c r="J11628" i="1"/>
  <c r="J11629" i="1"/>
  <c r="J11630" i="1"/>
  <c r="J11631" i="1"/>
  <c r="J11632" i="1"/>
  <c r="J11633" i="1"/>
  <c r="J11634" i="1"/>
  <c r="J11635" i="1"/>
  <c r="J11636" i="1"/>
  <c r="J11637" i="1"/>
  <c r="J11638" i="1"/>
  <c r="J11639" i="1"/>
  <c r="J11640" i="1"/>
  <c r="J11641" i="1"/>
  <c r="J11642" i="1"/>
  <c r="J11643" i="1"/>
  <c r="J11644" i="1"/>
  <c r="J11645" i="1"/>
  <c r="J11646" i="1"/>
  <c r="J11647" i="1"/>
  <c r="J11648" i="1"/>
  <c r="J11649" i="1"/>
  <c r="J11650" i="1"/>
  <c r="J11651" i="1"/>
  <c r="J11652" i="1"/>
  <c r="J11653" i="1"/>
  <c r="J11654" i="1"/>
  <c r="J11655" i="1"/>
  <c r="J11656" i="1"/>
  <c r="J11657" i="1"/>
  <c r="J11658" i="1"/>
  <c r="J11659" i="1"/>
  <c r="J11660" i="1"/>
  <c r="J11661" i="1"/>
  <c r="J11662" i="1"/>
  <c r="J11663" i="1"/>
  <c r="J11664" i="1"/>
  <c r="J11665" i="1"/>
  <c r="J11666" i="1"/>
  <c r="J11667" i="1"/>
  <c r="J11668" i="1"/>
  <c r="J11669" i="1"/>
  <c r="J11670" i="1"/>
  <c r="J11671" i="1"/>
  <c r="J11672" i="1"/>
  <c r="J11673" i="1"/>
  <c r="J11674" i="1"/>
  <c r="J11675" i="1"/>
  <c r="J11676" i="1"/>
  <c r="J11677" i="1"/>
  <c r="J11678" i="1"/>
  <c r="J11679" i="1"/>
  <c r="J11680" i="1"/>
  <c r="J11681" i="1"/>
  <c r="J11682" i="1"/>
  <c r="J11683" i="1"/>
  <c r="J11684" i="1"/>
  <c r="J11685" i="1"/>
  <c r="J11686" i="1"/>
  <c r="J11687" i="1"/>
  <c r="J11688" i="1"/>
  <c r="J11689" i="1"/>
  <c r="J11690" i="1"/>
  <c r="J11691" i="1"/>
  <c r="J11692" i="1"/>
  <c r="J11693" i="1"/>
  <c r="J11694" i="1"/>
  <c r="J11695" i="1"/>
  <c r="J11696" i="1"/>
  <c r="J11697" i="1"/>
  <c r="J11698" i="1"/>
  <c r="J11699" i="1"/>
  <c r="J11700" i="1"/>
  <c r="J11701" i="1"/>
  <c r="J11702" i="1"/>
  <c r="J11703" i="1"/>
  <c r="J11704" i="1"/>
  <c r="J11705" i="1"/>
  <c r="J11706" i="1"/>
  <c r="J11707" i="1"/>
  <c r="J11708" i="1"/>
  <c r="J11709" i="1"/>
  <c r="J11710" i="1"/>
  <c r="J11711" i="1"/>
  <c r="J11712" i="1"/>
  <c r="J11713" i="1"/>
  <c r="J11714" i="1"/>
  <c r="J11715" i="1"/>
  <c r="J11716" i="1"/>
  <c r="J11717" i="1"/>
  <c r="J11718" i="1"/>
  <c r="J11719" i="1"/>
  <c r="J11720" i="1"/>
  <c r="J11721" i="1"/>
  <c r="J11722" i="1"/>
  <c r="J11723" i="1"/>
  <c r="J11724" i="1"/>
  <c r="J11725" i="1"/>
  <c r="J11726" i="1"/>
  <c r="J11727" i="1"/>
  <c r="J11728" i="1"/>
  <c r="J11729" i="1"/>
  <c r="J11730" i="1"/>
  <c r="J11731" i="1"/>
  <c r="J11732" i="1"/>
  <c r="J11733" i="1"/>
  <c r="J11734" i="1"/>
  <c r="J11735" i="1"/>
  <c r="J11736" i="1"/>
  <c r="J11737" i="1"/>
  <c r="J11738" i="1"/>
  <c r="J11739" i="1"/>
  <c r="J11740" i="1"/>
  <c r="J11741" i="1"/>
  <c r="J11742" i="1"/>
  <c r="J11743" i="1"/>
  <c r="J11744" i="1"/>
  <c r="J11745" i="1"/>
  <c r="J11746" i="1"/>
  <c r="J11747" i="1"/>
  <c r="J11748" i="1"/>
  <c r="J11749" i="1"/>
  <c r="J11750" i="1"/>
  <c r="J11751" i="1"/>
  <c r="J11752" i="1"/>
  <c r="J11753" i="1"/>
  <c r="J11754" i="1"/>
  <c r="J11755" i="1"/>
  <c r="J11756" i="1"/>
  <c r="J11757" i="1"/>
  <c r="J11758" i="1"/>
  <c r="J11759" i="1"/>
  <c r="J11760" i="1"/>
  <c r="J11761" i="1"/>
  <c r="J11762" i="1"/>
  <c r="J11763" i="1"/>
  <c r="J11764" i="1"/>
  <c r="J11765" i="1"/>
  <c r="J11766" i="1"/>
  <c r="J11767" i="1"/>
  <c r="J11768" i="1"/>
  <c r="J11769" i="1"/>
  <c r="J11770" i="1"/>
  <c r="J11771" i="1"/>
  <c r="J11772" i="1"/>
  <c r="J11773" i="1"/>
  <c r="J11774" i="1"/>
  <c r="J11775" i="1"/>
  <c r="J11776" i="1"/>
  <c r="J11777" i="1"/>
  <c r="J11778" i="1"/>
  <c r="J11779" i="1"/>
  <c r="J11780" i="1"/>
  <c r="J11781" i="1"/>
  <c r="J11782" i="1"/>
  <c r="J11783" i="1"/>
  <c r="J11784" i="1"/>
  <c r="J11785" i="1"/>
  <c r="J11786" i="1"/>
  <c r="J11787" i="1"/>
  <c r="J11788" i="1"/>
  <c r="J11789" i="1"/>
  <c r="J11790" i="1"/>
  <c r="J11791" i="1"/>
  <c r="J11792" i="1"/>
  <c r="J11793" i="1"/>
  <c r="J11794" i="1"/>
  <c r="J11795" i="1"/>
  <c r="J11796" i="1"/>
  <c r="J11797" i="1"/>
  <c r="J11798" i="1"/>
  <c r="J11799" i="1"/>
  <c r="J11800" i="1"/>
  <c r="J11801" i="1"/>
  <c r="J11802" i="1"/>
  <c r="J11803" i="1"/>
  <c r="J11804" i="1"/>
  <c r="J11805" i="1"/>
  <c r="J11806" i="1"/>
  <c r="J11807" i="1"/>
  <c r="J11808" i="1"/>
  <c r="J11809" i="1"/>
  <c r="J11810" i="1"/>
  <c r="J11811" i="1"/>
  <c r="J11812" i="1"/>
  <c r="J11813" i="1"/>
  <c r="J11814" i="1"/>
  <c r="J11815" i="1"/>
  <c r="J11816" i="1"/>
  <c r="J11817" i="1"/>
  <c r="J11818" i="1"/>
  <c r="J11819" i="1"/>
  <c r="J11820" i="1"/>
  <c r="J11821" i="1"/>
  <c r="J11822" i="1"/>
  <c r="J11823" i="1"/>
  <c r="J11824" i="1"/>
  <c r="J11825" i="1"/>
  <c r="J11826" i="1"/>
  <c r="J11827" i="1"/>
  <c r="J11828" i="1"/>
  <c r="J11829" i="1"/>
  <c r="J11830" i="1"/>
  <c r="J11831" i="1"/>
  <c r="J11832" i="1"/>
  <c r="J11833" i="1"/>
  <c r="J11834" i="1"/>
  <c r="J11835" i="1"/>
  <c r="J11836" i="1"/>
  <c r="J11837" i="1"/>
  <c r="J11838" i="1"/>
  <c r="J11839" i="1"/>
  <c r="J11840" i="1"/>
  <c r="J11841" i="1"/>
  <c r="J11842" i="1"/>
  <c r="J11843" i="1"/>
  <c r="J11844" i="1"/>
  <c r="J11845" i="1"/>
  <c r="J11846" i="1"/>
  <c r="J11847" i="1"/>
  <c r="J11848" i="1"/>
  <c r="J11849" i="1"/>
  <c r="J11850" i="1"/>
  <c r="J11851" i="1"/>
  <c r="J11852" i="1"/>
  <c r="J11853" i="1"/>
  <c r="J11854" i="1"/>
  <c r="J11855" i="1"/>
  <c r="J11856" i="1"/>
  <c r="J11857" i="1"/>
  <c r="J11858" i="1"/>
  <c r="J11859" i="1"/>
  <c r="J11860" i="1"/>
  <c r="J11861" i="1"/>
  <c r="J11862" i="1"/>
  <c r="J11863" i="1"/>
  <c r="J11864" i="1"/>
  <c r="J11865" i="1"/>
  <c r="J11866" i="1"/>
  <c r="J11867" i="1"/>
  <c r="J11868" i="1"/>
  <c r="J11869" i="1"/>
  <c r="J11870" i="1"/>
  <c r="J11871" i="1"/>
  <c r="J11872" i="1"/>
  <c r="J11873" i="1"/>
  <c r="J11874" i="1"/>
  <c r="J11875" i="1"/>
  <c r="J11876" i="1"/>
  <c r="J11877" i="1"/>
  <c r="J11878" i="1"/>
  <c r="J11879" i="1"/>
  <c r="J11880" i="1"/>
  <c r="J11881" i="1"/>
  <c r="J11882" i="1"/>
  <c r="J11883" i="1"/>
  <c r="J11884" i="1"/>
  <c r="J11885" i="1"/>
  <c r="J11886" i="1"/>
  <c r="J11887" i="1"/>
  <c r="J11888" i="1"/>
  <c r="J11889" i="1"/>
  <c r="J11890" i="1"/>
  <c r="J11891" i="1"/>
  <c r="J11892" i="1"/>
  <c r="J11893" i="1"/>
  <c r="J11894" i="1"/>
  <c r="J11895" i="1"/>
  <c r="J11896" i="1"/>
  <c r="J11897" i="1"/>
  <c r="J11898" i="1"/>
  <c r="J11899" i="1"/>
  <c r="J11900" i="1"/>
  <c r="J11901" i="1"/>
  <c r="J11902" i="1"/>
  <c r="J11903" i="1"/>
  <c r="J11904" i="1"/>
  <c r="J11905" i="1"/>
  <c r="J11906" i="1"/>
  <c r="J11907" i="1"/>
  <c r="J11908" i="1"/>
  <c r="J11909" i="1"/>
  <c r="J11910" i="1"/>
  <c r="J11911" i="1"/>
  <c r="J11912" i="1"/>
  <c r="J11913" i="1"/>
  <c r="J11914" i="1"/>
  <c r="J11915" i="1"/>
  <c r="J11916" i="1"/>
  <c r="J11917" i="1"/>
  <c r="J11918" i="1"/>
  <c r="J11919" i="1"/>
  <c r="J11920" i="1"/>
  <c r="J11921" i="1"/>
  <c r="J11922" i="1"/>
  <c r="J11923" i="1"/>
  <c r="J11924" i="1"/>
  <c r="J11925" i="1"/>
  <c r="J11926" i="1"/>
  <c r="J11927" i="1"/>
  <c r="J11928" i="1"/>
  <c r="J11929" i="1"/>
  <c r="J11930" i="1"/>
  <c r="J11931" i="1"/>
  <c r="J11932" i="1"/>
  <c r="J11933" i="1"/>
  <c r="J11934" i="1"/>
  <c r="J11935" i="1"/>
  <c r="J11936" i="1"/>
  <c r="J11937" i="1"/>
  <c r="J11938" i="1"/>
  <c r="J11939" i="1"/>
  <c r="J11940" i="1"/>
  <c r="J11941" i="1"/>
  <c r="J11942" i="1"/>
  <c r="J11943" i="1"/>
  <c r="J11944" i="1"/>
  <c r="J11945" i="1"/>
  <c r="J11946" i="1"/>
  <c r="J11947" i="1"/>
  <c r="J11948" i="1"/>
  <c r="J11949" i="1"/>
  <c r="J11950" i="1"/>
  <c r="J11951" i="1"/>
  <c r="J11952" i="1"/>
  <c r="J11953" i="1"/>
  <c r="J11954" i="1"/>
  <c r="J11955" i="1"/>
  <c r="J11956" i="1"/>
  <c r="J11957" i="1"/>
  <c r="J11958" i="1"/>
  <c r="J11959" i="1"/>
  <c r="J11960" i="1"/>
  <c r="J11961" i="1"/>
  <c r="J11962" i="1"/>
  <c r="J11963" i="1"/>
  <c r="J11964" i="1"/>
  <c r="J11965" i="1"/>
  <c r="J11966" i="1"/>
  <c r="J11967" i="1"/>
  <c r="J11968" i="1"/>
  <c r="J11969" i="1"/>
  <c r="J11970" i="1"/>
  <c r="J11971" i="1"/>
  <c r="J11972" i="1"/>
  <c r="J11973" i="1"/>
  <c r="J11974" i="1"/>
  <c r="J11975" i="1"/>
  <c r="J11976" i="1"/>
  <c r="J11977" i="1"/>
  <c r="J11978" i="1"/>
  <c r="J11979" i="1"/>
  <c r="J11980" i="1"/>
  <c r="J11981" i="1"/>
  <c r="J11982" i="1"/>
  <c r="J11983" i="1"/>
  <c r="J11984" i="1"/>
  <c r="J11985" i="1"/>
  <c r="J11986" i="1"/>
  <c r="J11987" i="1"/>
  <c r="J11988" i="1"/>
  <c r="J11989" i="1"/>
  <c r="J11990" i="1"/>
  <c r="J11991" i="1"/>
  <c r="J11992" i="1"/>
  <c r="J11993" i="1"/>
  <c r="J11994" i="1"/>
  <c r="J11995" i="1"/>
  <c r="J11996" i="1"/>
  <c r="J11997" i="1"/>
  <c r="J11998" i="1"/>
  <c r="J11999" i="1"/>
  <c r="J12000" i="1"/>
  <c r="J12001" i="1"/>
  <c r="J12002" i="1"/>
  <c r="J12003" i="1"/>
  <c r="J12004" i="1"/>
  <c r="J12005" i="1"/>
  <c r="J12006" i="1"/>
  <c r="J12007" i="1"/>
  <c r="J12008" i="1"/>
  <c r="J12009" i="1"/>
  <c r="J12010" i="1"/>
  <c r="J12011" i="1"/>
  <c r="J12012" i="1"/>
  <c r="J12013" i="1"/>
  <c r="J12014" i="1"/>
  <c r="J12015" i="1"/>
  <c r="J12016" i="1"/>
  <c r="J12017" i="1"/>
  <c r="J12018" i="1"/>
  <c r="J12019" i="1"/>
  <c r="J12020" i="1"/>
  <c r="J12021" i="1"/>
  <c r="J12022" i="1"/>
  <c r="J12023" i="1"/>
  <c r="J12024" i="1"/>
  <c r="J12025" i="1"/>
  <c r="J12026" i="1"/>
  <c r="J12027" i="1"/>
  <c r="J12028" i="1"/>
  <c r="J12029" i="1"/>
  <c r="J12030" i="1"/>
  <c r="J12031" i="1"/>
  <c r="J12032" i="1"/>
  <c r="J12033" i="1"/>
  <c r="J12034" i="1"/>
  <c r="J12035" i="1"/>
  <c r="J12036" i="1"/>
  <c r="J12037" i="1"/>
  <c r="J12038" i="1"/>
  <c r="J12039" i="1"/>
  <c r="J12040" i="1"/>
  <c r="J12041" i="1"/>
  <c r="J12042" i="1"/>
  <c r="J12043" i="1"/>
  <c r="J12044" i="1"/>
  <c r="J12045" i="1"/>
  <c r="J12046" i="1"/>
  <c r="J12047" i="1"/>
  <c r="J12048" i="1"/>
  <c r="J12049" i="1"/>
  <c r="J12050" i="1"/>
  <c r="J12051" i="1"/>
  <c r="J12052" i="1"/>
  <c r="J12053" i="1"/>
  <c r="J12054" i="1"/>
  <c r="J12055" i="1"/>
  <c r="J12056" i="1"/>
  <c r="J12057" i="1"/>
  <c r="J12058" i="1"/>
  <c r="J12059" i="1"/>
  <c r="J12060" i="1"/>
  <c r="J12061" i="1"/>
  <c r="J12062" i="1"/>
  <c r="J12063" i="1"/>
  <c r="J12064" i="1"/>
  <c r="J12065" i="1"/>
  <c r="J12066" i="1"/>
  <c r="J12067" i="1"/>
  <c r="J12068" i="1"/>
  <c r="J12069" i="1"/>
  <c r="J12070" i="1"/>
  <c r="J12071" i="1"/>
  <c r="J12072" i="1"/>
  <c r="J12073" i="1"/>
  <c r="J12074" i="1"/>
  <c r="J12075" i="1"/>
  <c r="J12076" i="1"/>
  <c r="J12077" i="1"/>
  <c r="J12078" i="1"/>
  <c r="J12079" i="1"/>
  <c r="J12080" i="1"/>
  <c r="J12081" i="1"/>
  <c r="J12082" i="1"/>
  <c r="J12083" i="1"/>
  <c r="J12084" i="1"/>
  <c r="J12085" i="1"/>
  <c r="J12086" i="1"/>
  <c r="J12087" i="1"/>
  <c r="J12088" i="1"/>
  <c r="J12089" i="1"/>
  <c r="J12090" i="1"/>
  <c r="J12091" i="1"/>
  <c r="J12092" i="1"/>
  <c r="J12093" i="1"/>
  <c r="J12094" i="1"/>
  <c r="J12095" i="1"/>
  <c r="J12096" i="1"/>
  <c r="J12097" i="1"/>
  <c r="J12098" i="1"/>
  <c r="J12099" i="1"/>
  <c r="J12100" i="1"/>
  <c r="J12101" i="1"/>
  <c r="J12102" i="1"/>
  <c r="J12103" i="1"/>
  <c r="J12104" i="1"/>
  <c r="J12105" i="1"/>
  <c r="J12106" i="1"/>
  <c r="J12107" i="1"/>
  <c r="J12108" i="1"/>
  <c r="J12109" i="1"/>
  <c r="J12110" i="1"/>
  <c r="J12111" i="1"/>
  <c r="J12112" i="1"/>
  <c r="J12113" i="1"/>
  <c r="J12114" i="1"/>
  <c r="J12115" i="1"/>
  <c r="J12116" i="1"/>
  <c r="J12117" i="1"/>
  <c r="J12118" i="1"/>
  <c r="J12119" i="1"/>
  <c r="J12120" i="1"/>
  <c r="J12121" i="1"/>
  <c r="J12122" i="1"/>
  <c r="J12123" i="1"/>
  <c r="J12124" i="1"/>
  <c r="J12125" i="1"/>
  <c r="J12126" i="1"/>
  <c r="J12127" i="1"/>
  <c r="J12128" i="1"/>
  <c r="J12129" i="1"/>
  <c r="J12130" i="1"/>
  <c r="J12131" i="1"/>
  <c r="J12132" i="1"/>
  <c r="J12133" i="1"/>
  <c r="J12134" i="1"/>
  <c r="J12135" i="1"/>
  <c r="J12136" i="1"/>
  <c r="J12137" i="1"/>
  <c r="J12138" i="1"/>
  <c r="J12139" i="1"/>
  <c r="J12140" i="1"/>
  <c r="J12141" i="1"/>
  <c r="J12142" i="1"/>
  <c r="J12143" i="1"/>
  <c r="J12144" i="1"/>
  <c r="J12145" i="1"/>
  <c r="J12146" i="1"/>
  <c r="J12147" i="1"/>
  <c r="J12148" i="1"/>
  <c r="J12149" i="1"/>
  <c r="J12150" i="1"/>
  <c r="J12151" i="1"/>
  <c r="J12152" i="1"/>
  <c r="J12153" i="1"/>
  <c r="J12154" i="1"/>
  <c r="J12155" i="1"/>
  <c r="J12156" i="1"/>
  <c r="J12157" i="1"/>
  <c r="J12158" i="1"/>
  <c r="J12159" i="1"/>
  <c r="J12160" i="1"/>
  <c r="J12161" i="1"/>
  <c r="J12162" i="1"/>
  <c r="J12163" i="1"/>
  <c r="J12164" i="1"/>
  <c r="J12165" i="1"/>
  <c r="J12166" i="1"/>
  <c r="J12167" i="1"/>
  <c r="J12168" i="1"/>
  <c r="J12169" i="1"/>
  <c r="J12170" i="1"/>
  <c r="J12171" i="1"/>
  <c r="J12172" i="1"/>
  <c r="J12173" i="1"/>
  <c r="J12174" i="1"/>
  <c r="J12175" i="1"/>
  <c r="J12176" i="1"/>
  <c r="J12177" i="1"/>
  <c r="J12178" i="1"/>
  <c r="J12179" i="1"/>
  <c r="J12180" i="1"/>
  <c r="J12181" i="1"/>
  <c r="J12182" i="1"/>
  <c r="J12183" i="1"/>
  <c r="J12184" i="1"/>
  <c r="J12185" i="1"/>
  <c r="J12186" i="1"/>
  <c r="J12187" i="1"/>
  <c r="J12188" i="1"/>
  <c r="J12189" i="1"/>
  <c r="J12190" i="1"/>
  <c r="J12191" i="1"/>
  <c r="J12192" i="1"/>
  <c r="J12193" i="1"/>
  <c r="J12194" i="1"/>
  <c r="J12195" i="1"/>
  <c r="J12196" i="1"/>
  <c r="J12197" i="1"/>
  <c r="J12198" i="1"/>
  <c r="J12199" i="1"/>
  <c r="J12200" i="1"/>
  <c r="J12201" i="1"/>
  <c r="J12202" i="1"/>
  <c r="J12203" i="1"/>
  <c r="J12204" i="1"/>
  <c r="J12205" i="1"/>
  <c r="J12206" i="1"/>
  <c r="J12207" i="1"/>
  <c r="J12208" i="1"/>
  <c r="J12209" i="1"/>
  <c r="J12210" i="1"/>
  <c r="J12211" i="1"/>
  <c r="J12212" i="1"/>
  <c r="J12213" i="1"/>
  <c r="J12214" i="1"/>
  <c r="J12215" i="1"/>
  <c r="J12216" i="1"/>
  <c r="J12217" i="1"/>
  <c r="J12218" i="1"/>
  <c r="J12219" i="1"/>
  <c r="J12220" i="1"/>
  <c r="J12221" i="1"/>
  <c r="J12222" i="1"/>
  <c r="J12223" i="1"/>
  <c r="J12224" i="1"/>
  <c r="J12225" i="1"/>
  <c r="J12226" i="1"/>
  <c r="J12227" i="1"/>
  <c r="J12228" i="1"/>
  <c r="J12229" i="1"/>
  <c r="J12230" i="1"/>
  <c r="J12231" i="1"/>
  <c r="J12232" i="1"/>
  <c r="J12233" i="1"/>
  <c r="J12234" i="1"/>
  <c r="J12235" i="1"/>
  <c r="J12236" i="1"/>
  <c r="J12237" i="1"/>
  <c r="J12238" i="1"/>
  <c r="J12239" i="1"/>
  <c r="J12240" i="1"/>
  <c r="J12241" i="1"/>
  <c r="J12242" i="1"/>
  <c r="J12243" i="1"/>
  <c r="J12244" i="1"/>
  <c r="J12245" i="1"/>
  <c r="J12246" i="1"/>
  <c r="J12247" i="1"/>
  <c r="J12248" i="1"/>
  <c r="J12249" i="1"/>
  <c r="J12250" i="1"/>
  <c r="J12251" i="1"/>
  <c r="J12252" i="1"/>
  <c r="J12253" i="1"/>
  <c r="J12254" i="1"/>
  <c r="J12255" i="1"/>
  <c r="J12256" i="1"/>
  <c r="J12257" i="1"/>
  <c r="J12258" i="1"/>
  <c r="J12259" i="1"/>
  <c r="J12260" i="1"/>
  <c r="J12261" i="1"/>
  <c r="J12262" i="1"/>
  <c r="J12263" i="1"/>
  <c r="J12264" i="1"/>
  <c r="J12265" i="1"/>
  <c r="J12266" i="1"/>
  <c r="J12267" i="1"/>
  <c r="J12268" i="1"/>
  <c r="J12269" i="1"/>
  <c r="J12270" i="1"/>
  <c r="J12271" i="1"/>
  <c r="J12272" i="1"/>
  <c r="J12273" i="1"/>
  <c r="J12274" i="1"/>
  <c r="J12275" i="1"/>
  <c r="J12276" i="1"/>
  <c r="J12277" i="1"/>
  <c r="J12278" i="1"/>
  <c r="J12279" i="1"/>
  <c r="J12280" i="1"/>
  <c r="J12281" i="1"/>
  <c r="J12282" i="1"/>
  <c r="J12283" i="1"/>
  <c r="J12284" i="1"/>
  <c r="J12285" i="1"/>
  <c r="J12286" i="1"/>
  <c r="J12287" i="1"/>
  <c r="J12288" i="1"/>
  <c r="J12289" i="1"/>
  <c r="J12290" i="1"/>
  <c r="J12291" i="1"/>
  <c r="J12292" i="1"/>
  <c r="J12293" i="1"/>
  <c r="J12294" i="1"/>
  <c r="J12295" i="1"/>
  <c r="J12296" i="1"/>
  <c r="J12297" i="1"/>
  <c r="J12298" i="1"/>
  <c r="J12299" i="1"/>
  <c r="J12300" i="1"/>
  <c r="J12301" i="1"/>
  <c r="J12302" i="1"/>
  <c r="J12303" i="1"/>
  <c r="J12304" i="1"/>
  <c r="J12305" i="1"/>
  <c r="J12306" i="1"/>
  <c r="J12307" i="1"/>
  <c r="J12308" i="1"/>
  <c r="J12309" i="1"/>
  <c r="J12310" i="1"/>
  <c r="J12311" i="1"/>
  <c r="J12312" i="1"/>
  <c r="J12313" i="1"/>
  <c r="J12314" i="1"/>
  <c r="J12315" i="1"/>
  <c r="J12316" i="1"/>
  <c r="J12317" i="1"/>
  <c r="J12318" i="1"/>
  <c r="J12319" i="1"/>
  <c r="J12320" i="1"/>
  <c r="J12321" i="1"/>
  <c r="J12322" i="1"/>
  <c r="J12323" i="1"/>
  <c r="J12324" i="1"/>
  <c r="J12325" i="1"/>
  <c r="J12326" i="1"/>
  <c r="J12327" i="1"/>
  <c r="J12328" i="1"/>
  <c r="J12329" i="1"/>
  <c r="J12330" i="1"/>
  <c r="J12331" i="1"/>
  <c r="J12332" i="1"/>
  <c r="J12333" i="1"/>
  <c r="J12334" i="1"/>
  <c r="J12335" i="1"/>
  <c r="J12336" i="1"/>
  <c r="J12337" i="1"/>
  <c r="J12338" i="1"/>
  <c r="J12339" i="1"/>
  <c r="J12340" i="1"/>
  <c r="J12341" i="1"/>
  <c r="J12342" i="1"/>
  <c r="J12343" i="1"/>
  <c r="J12344" i="1"/>
  <c r="J12345" i="1"/>
  <c r="J12346" i="1"/>
  <c r="J12347" i="1"/>
  <c r="J12348" i="1"/>
  <c r="J12349" i="1"/>
  <c r="J12350" i="1"/>
  <c r="J12351" i="1"/>
  <c r="J12352" i="1"/>
  <c r="J12353" i="1"/>
  <c r="J12354" i="1"/>
  <c r="J12355" i="1"/>
  <c r="J12356" i="1"/>
  <c r="J12357" i="1"/>
  <c r="J12358" i="1"/>
  <c r="J12359" i="1"/>
  <c r="J12360" i="1"/>
  <c r="J12361" i="1"/>
  <c r="J12362" i="1"/>
  <c r="J12363" i="1"/>
  <c r="J12364" i="1"/>
  <c r="J12365" i="1"/>
  <c r="J12366" i="1"/>
  <c r="J12367" i="1"/>
  <c r="J12368" i="1"/>
  <c r="J12369" i="1"/>
  <c r="J12370" i="1"/>
  <c r="J12371" i="1"/>
  <c r="J12372" i="1"/>
  <c r="J12373" i="1"/>
  <c r="J12374" i="1"/>
  <c r="J12375" i="1"/>
  <c r="J12376" i="1"/>
  <c r="J12377" i="1"/>
  <c r="J12378" i="1"/>
  <c r="J12379" i="1"/>
  <c r="J12380" i="1"/>
  <c r="J12381" i="1"/>
  <c r="J12382" i="1"/>
  <c r="J12383" i="1"/>
  <c r="J12384" i="1"/>
  <c r="J12385" i="1"/>
  <c r="J12386" i="1"/>
  <c r="J12387" i="1"/>
  <c r="J12388" i="1"/>
  <c r="J12389" i="1"/>
  <c r="J12390" i="1"/>
  <c r="J12391" i="1"/>
  <c r="J12392" i="1"/>
  <c r="J12393" i="1"/>
  <c r="J12394" i="1"/>
  <c r="J12395" i="1"/>
  <c r="J12396" i="1"/>
  <c r="J12397" i="1"/>
  <c r="J12398" i="1"/>
  <c r="J12399" i="1"/>
  <c r="J12400" i="1"/>
  <c r="J12401" i="1"/>
  <c r="J12402" i="1"/>
  <c r="J12403" i="1"/>
  <c r="J12404" i="1"/>
  <c r="J12405" i="1"/>
  <c r="J12406" i="1"/>
  <c r="J12407" i="1"/>
  <c r="J12408" i="1"/>
  <c r="J12409" i="1"/>
  <c r="J12410" i="1"/>
  <c r="J12411" i="1"/>
  <c r="J12412" i="1"/>
  <c r="J12413" i="1"/>
  <c r="J12414" i="1"/>
  <c r="J12415" i="1"/>
  <c r="J12416" i="1"/>
  <c r="J12417" i="1"/>
  <c r="J12418" i="1"/>
  <c r="J12419" i="1"/>
  <c r="J12420" i="1"/>
  <c r="J12421" i="1"/>
  <c r="J12422" i="1"/>
  <c r="J12423" i="1"/>
  <c r="J12424" i="1"/>
  <c r="J12425" i="1"/>
  <c r="J12426" i="1"/>
  <c r="J12427" i="1"/>
  <c r="J12428" i="1"/>
  <c r="J12429" i="1"/>
  <c r="J12430" i="1"/>
  <c r="J12431" i="1"/>
  <c r="J12432" i="1"/>
  <c r="J12433" i="1"/>
  <c r="J12434" i="1"/>
  <c r="J12435" i="1"/>
  <c r="J12436" i="1"/>
  <c r="J12437" i="1"/>
  <c r="J12438" i="1"/>
  <c r="J12439" i="1"/>
  <c r="J12440" i="1"/>
  <c r="J12441" i="1"/>
  <c r="J12442" i="1"/>
  <c r="J12443" i="1"/>
  <c r="J12444" i="1"/>
  <c r="J12445" i="1"/>
  <c r="J12446" i="1"/>
  <c r="J12447" i="1"/>
  <c r="J12448" i="1"/>
  <c r="J12449" i="1"/>
  <c r="J12450" i="1"/>
  <c r="J12451" i="1"/>
  <c r="J12452" i="1"/>
  <c r="J12453" i="1"/>
  <c r="J12454" i="1"/>
  <c r="J12455" i="1"/>
  <c r="J12456" i="1"/>
  <c r="J12457" i="1"/>
  <c r="J12458" i="1"/>
  <c r="J12459" i="1"/>
  <c r="J12460" i="1"/>
  <c r="J12461" i="1"/>
  <c r="J12462" i="1"/>
  <c r="J12463" i="1"/>
  <c r="J12464" i="1"/>
  <c r="J12465" i="1"/>
  <c r="J12466" i="1"/>
  <c r="J12467" i="1"/>
  <c r="J12468" i="1"/>
  <c r="J12469" i="1"/>
  <c r="J12470" i="1"/>
  <c r="J12471" i="1"/>
  <c r="J12472" i="1"/>
  <c r="J12473" i="1"/>
  <c r="J12474" i="1"/>
  <c r="J12475" i="1"/>
  <c r="J12476" i="1"/>
  <c r="J12477" i="1"/>
  <c r="J12478" i="1"/>
  <c r="J12479" i="1"/>
  <c r="J12480" i="1"/>
  <c r="J12481" i="1"/>
  <c r="J12482" i="1"/>
  <c r="J12483" i="1"/>
  <c r="J12484" i="1"/>
  <c r="J12485" i="1"/>
  <c r="J12486" i="1"/>
  <c r="J12487" i="1"/>
  <c r="J12488" i="1"/>
  <c r="J12489" i="1"/>
  <c r="J12490" i="1"/>
  <c r="J12491" i="1"/>
  <c r="J12492" i="1"/>
  <c r="J12493" i="1"/>
  <c r="J12494" i="1"/>
  <c r="J12495" i="1"/>
  <c r="J12496" i="1"/>
  <c r="J12497" i="1"/>
  <c r="J12498" i="1"/>
  <c r="J12499" i="1"/>
  <c r="J12500" i="1"/>
  <c r="J12501" i="1"/>
  <c r="J12502" i="1"/>
  <c r="J12503" i="1"/>
  <c r="J12504" i="1"/>
  <c r="J12505" i="1"/>
  <c r="J12506" i="1"/>
  <c r="J12507" i="1"/>
  <c r="J12508" i="1"/>
  <c r="J12509" i="1"/>
  <c r="J12510" i="1"/>
  <c r="J12511" i="1"/>
  <c r="J12512" i="1"/>
  <c r="J12513" i="1"/>
  <c r="J12514" i="1"/>
  <c r="J12515" i="1"/>
  <c r="J12516" i="1"/>
  <c r="J12517" i="1"/>
  <c r="J12518" i="1"/>
  <c r="J12519" i="1"/>
  <c r="J12520" i="1"/>
  <c r="J12521" i="1"/>
  <c r="J12522" i="1"/>
  <c r="J12523" i="1"/>
  <c r="J12524" i="1"/>
  <c r="J12525" i="1"/>
  <c r="J12526" i="1"/>
  <c r="J12527" i="1"/>
  <c r="J12528" i="1"/>
  <c r="J12529" i="1"/>
  <c r="J12530" i="1"/>
  <c r="J12531" i="1"/>
  <c r="J12532" i="1"/>
  <c r="J12533" i="1"/>
  <c r="J12534" i="1"/>
  <c r="J12535" i="1"/>
  <c r="J12536" i="1"/>
  <c r="J12537" i="1"/>
  <c r="J12538" i="1"/>
  <c r="J12539" i="1"/>
  <c r="J12540" i="1"/>
  <c r="J12541" i="1"/>
  <c r="J12542" i="1"/>
  <c r="J12543" i="1"/>
  <c r="J12544" i="1"/>
  <c r="J12545" i="1"/>
  <c r="J12546" i="1"/>
  <c r="J12547" i="1"/>
  <c r="J12548" i="1"/>
  <c r="J12549" i="1"/>
  <c r="J12550" i="1"/>
  <c r="J12551" i="1"/>
  <c r="J12552" i="1"/>
  <c r="J12553" i="1"/>
  <c r="J12554" i="1"/>
  <c r="J12555" i="1"/>
  <c r="J12556" i="1"/>
  <c r="J12557" i="1"/>
  <c r="J12558" i="1"/>
  <c r="J12559" i="1"/>
  <c r="J12560" i="1"/>
  <c r="J12561" i="1"/>
  <c r="J12562" i="1"/>
  <c r="J12563" i="1"/>
  <c r="J12564" i="1"/>
  <c r="J12565" i="1"/>
  <c r="J12566" i="1"/>
  <c r="J12567" i="1"/>
  <c r="J12568" i="1"/>
  <c r="J12569" i="1"/>
  <c r="J12570" i="1"/>
  <c r="J12571" i="1"/>
  <c r="J12572" i="1"/>
  <c r="J12573" i="1"/>
  <c r="J12574" i="1"/>
  <c r="J12575" i="1"/>
  <c r="J12576" i="1"/>
  <c r="J12577" i="1"/>
  <c r="J12578" i="1"/>
  <c r="J12579" i="1"/>
  <c r="J12580" i="1"/>
  <c r="J12581" i="1"/>
  <c r="J12582" i="1"/>
  <c r="J12583" i="1"/>
  <c r="J12584" i="1"/>
  <c r="J12585" i="1"/>
  <c r="J12586" i="1"/>
  <c r="J12587" i="1"/>
  <c r="J12588" i="1"/>
  <c r="J12589" i="1"/>
  <c r="J12590" i="1"/>
  <c r="J12591" i="1"/>
  <c r="J12592" i="1"/>
  <c r="J12593" i="1"/>
  <c r="J12594" i="1"/>
  <c r="J12595" i="1"/>
  <c r="J12596" i="1"/>
  <c r="J12597" i="1"/>
  <c r="J12598" i="1"/>
  <c r="J12599" i="1"/>
  <c r="J12600" i="1"/>
  <c r="J12601" i="1"/>
  <c r="J12602" i="1"/>
  <c r="J12603" i="1"/>
  <c r="J12604" i="1"/>
  <c r="J12605" i="1"/>
  <c r="J12606" i="1"/>
  <c r="J12607" i="1"/>
  <c r="J12608" i="1"/>
  <c r="J12609" i="1"/>
  <c r="J12610" i="1"/>
  <c r="J12611" i="1"/>
  <c r="J12612" i="1"/>
  <c r="J12613" i="1"/>
  <c r="J12614" i="1"/>
  <c r="J12615" i="1"/>
  <c r="J12616" i="1"/>
  <c r="J12617" i="1"/>
  <c r="J12618" i="1"/>
  <c r="J12619" i="1"/>
  <c r="J12620" i="1"/>
  <c r="J12621" i="1"/>
  <c r="J12622" i="1"/>
  <c r="J12623" i="1"/>
  <c r="J12624" i="1"/>
  <c r="J12625" i="1"/>
  <c r="J12626" i="1"/>
  <c r="J12627" i="1"/>
  <c r="J12628" i="1"/>
  <c r="J12629" i="1"/>
  <c r="J12630" i="1"/>
  <c r="J12631" i="1"/>
  <c r="J12632" i="1"/>
  <c r="J12633" i="1"/>
  <c r="J12634" i="1"/>
  <c r="J12635" i="1"/>
  <c r="J12636" i="1"/>
  <c r="J12637" i="1"/>
  <c r="J12638" i="1"/>
  <c r="J12639" i="1"/>
  <c r="J12640" i="1"/>
  <c r="J12641" i="1"/>
  <c r="J12642" i="1"/>
  <c r="J12643" i="1"/>
  <c r="J12644" i="1"/>
  <c r="J12645" i="1"/>
  <c r="J12646" i="1"/>
  <c r="J12647" i="1"/>
  <c r="J12648" i="1"/>
  <c r="J12649" i="1"/>
  <c r="J12650" i="1"/>
  <c r="J12651" i="1"/>
  <c r="J12652" i="1"/>
  <c r="J12653" i="1"/>
  <c r="J12654" i="1"/>
  <c r="J12655" i="1"/>
  <c r="J12656" i="1"/>
  <c r="J12657" i="1"/>
  <c r="J12658" i="1"/>
  <c r="J12659" i="1"/>
  <c r="J12660" i="1"/>
  <c r="J12661" i="1"/>
  <c r="J12662" i="1"/>
  <c r="J12663" i="1"/>
  <c r="J12664" i="1"/>
  <c r="J12665" i="1"/>
  <c r="J12666" i="1"/>
  <c r="J12667" i="1"/>
  <c r="J12668" i="1"/>
  <c r="J12669" i="1"/>
  <c r="J12670" i="1"/>
  <c r="J12671" i="1"/>
  <c r="J12672" i="1"/>
  <c r="J12673" i="1"/>
  <c r="J12674" i="1"/>
  <c r="J12675" i="1"/>
  <c r="J12676" i="1"/>
  <c r="J12677" i="1"/>
  <c r="J12678" i="1"/>
  <c r="J12679" i="1"/>
  <c r="J12680" i="1"/>
  <c r="J12681" i="1"/>
  <c r="J12682" i="1"/>
  <c r="J12683" i="1"/>
  <c r="J12684" i="1"/>
  <c r="J12685" i="1"/>
  <c r="J12686" i="1"/>
  <c r="J12687" i="1"/>
  <c r="J12688" i="1"/>
  <c r="J12689" i="1"/>
  <c r="J12690" i="1"/>
  <c r="J12691" i="1"/>
  <c r="J12692" i="1"/>
  <c r="J12693" i="1"/>
  <c r="J12694" i="1"/>
  <c r="J12695" i="1"/>
  <c r="J12696" i="1"/>
  <c r="J12697" i="1"/>
  <c r="J12698" i="1"/>
  <c r="J12699" i="1"/>
  <c r="J12700" i="1"/>
  <c r="J12701" i="1"/>
  <c r="J12702" i="1"/>
  <c r="J12703" i="1"/>
  <c r="J12704" i="1"/>
  <c r="J12705" i="1"/>
  <c r="J12706" i="1"/>
  <c r="J12707" i="1"/>
  <c r="J12708" i="1"/>
  <c r="J12709" i="1"/>
  <c r="J12710" i="1"/>
  <c r="J12711" i="1"/>
  <c r="J12712" i="1"/>
  <c r="J12713" i="1"/>
  <c r="J12714" i="1"/>
  <c r="J12715" i="1"/>
  <c r="J12716" i="1"/>
  <c r="J12717" i="1"/>
  <c r="J12718" i="1"/>
  <c r="J12719" i="1"/>
  <c r="J12720" i="1"/>
  <c r="J12721" i="1"/>
  <c r="J12722" i="1"/>
  <c r="J12723" i="1"/>
  <c r="J12724" i="1"/>
  <c r="J12725" i="1"/>
  <c r="J12726" i="1"/>
  <c r="J12727" i="1"/>
  <c r="J12728" i="1"/>
  <c r="J12729" i="1"/>
  <c r="J12730" i="1"/>
  <c r="J12731" i="1"/>
  <c r="J12732" i="1"/>
  <c r="J12733" i="1"/>
  <c r="J12734" i="1"/>
  <c r="J12735" i="1"/>
  <c r="J12736" i="1"/>
  <c r="J12737" i="1"/>
  <c r="J12738" i="1"/>
  <c r="J12739" i="1"/>
  <c r="J12740" i="1"/>
  <c r="J12741" i="1"/>
  <c r="J12742" i="1"/>
  <c r="J12743" i="1"/>
  <c r="J12744" i="1"/>
  <c r="J12745" i="1"/>
  <c r="J12746" i="1"/>
  <c r="J12747" i="1"/>
  <c r="J12748" i="1"/>
  <c r="J12749" i="1"/>
  <c r="J12750" i="1"/>
  <c r="J12751" i="1"/>
  <c r="J12752" i="1"/>
  <c r="J12753" i="1"/>
  <c r="J12754" i="1"/>
  <c r="J12755" i="1"/>
  <c r="J12756" i="1"/>
  <c r="J12757" i="1"/>
  <c r="J12758" i="1"/>
  <c r="J12759" i="1"/>
  <c r="J12760" i="1"/>
  <c r="J12761" i="1"/>
  <c r="J12762" i="1"/>
  <c r="J12763" i="1"/>
  <c r="J12764" i="1"/>
  <c r="J12765" i="1"/>
  <c r="J12766" i="1"/>
  <c r="J12767" i="1"/>
  <c r="J12768" i="1"/>
  <c r="J12769" i="1"/>
  <c r="J12770" i="1"/>
  <c r="J12771" i="1"/>
  <c r="J12772" i="1"/>
  <c r="J12773" i="1"/>
  <c r="J12774" i="1"/>
  <c r="J12775" i="1"/>
  <c r="J12776" i="1"/>
  <c r="J12777" i="1"/>
  <c r="J12778" i="1"/>
  <c r="J12779" i="1"/>
  <c r="J12780" i="1"/>
  <c r="J12781" i="1"/>
  <c r="J12782" i="1"/>
  <c r="J12783" i="1"/>
  <c r="J12784" i="1"/>
  <c r="J12785" i="1"/>
  <c r="J12786" i="1"/>
  <c r="J12787" i="1"/>
  <c r="J12788" i="1"/>
  <c r="J12789" i="1"/>
  <c r="J12790" i="1"/>
  <c r="J12791" i="1"/>
  <c r="J12792" i="1"/>
  <c r="J12793" i="1"/>
  <c r="J12794" i="1"/>
  <c r="J12795" i="1"/>
  <c r="J12796" i="1"/>
  <c r="J12797" i="1"/>
  <c r="J12798" i="1"/>
  <c r="J12799" i="1"/>
  <c r="J12800" i="1"/>
  <c r="J12801" i="1"/>
  <c r="J12802" i="1"/>
  <c r="J12803" i="1"/>
  <c r="J12804" i="1"/>
  <c r="J12805" i="1"/>
  <c r="J12806" i="1"/>
  <c r="J12807" i="1"/>
  <c r="J12808" i="1"/>
  <c r="J12809" i="1"/>
  <c r="J12810" i="1"/>
  <c r="J12811" i="1"/>
  <c r="J12812" i="1"/>
  <c r="J12813" i="1"/>
  <c r="J12814" i="1"/>
  <c r="J12815" i="1"/>
  <c r="J12816" i="1"/>
  <c r="J12817" i="1"/>
  <c r="J12818" i="1"/>
  <c r="J12819" i="1"/>
  <c r="J12820" i="1"/>
  <c r="J12821" i="1"/>
  <c r="J12822" i="1"/>
  <c r="J12823" i="1"/>
  <c r="J12824" i="1"/>
  <c r="J12825" i="1"/>
  <c r="J12826" i="1"/>
  <c r="J12827" i="1"/>
  <c r="J12828" i="1"/>
  <c r="J12829" i="1"/>
  <c r="J12830" i="1"/>
  <c r="J12831" i="1"/>
  <c r="J12832" i="1"/>
  <c r="J12833" i="1"/>
  <c r="J12834" i="1"/>
  <c r="J12835" i="1"/>
  <c r="J12836" i="1"/>
  <c r="J12837" i="1"/>
  <c r="J12838" i="1"/>
  <c r="J12839" i="1"/>
  <c r="J12840" i="1"/>
  <c r="J12841" i="1"/>
  <c r="J12842" i="1"/>
  <c r="J12843" i="1"/>
  <c r="J12844" i="1"/>
  <c r="J12845" i="1"/>
  <c r="J12846" i="1"/>
  <c r="J12847" i="1"/>
  <c r="J12848" i="1"/>
  <c r="J12849" i="1"/>
  <c r="J12850" i="1"/>
  <c r="J12851" i="1"/>
  <c r="J12852" i="1"/>
  <c r="J12853" i="1"/>
  <c r="J12854" i="1"/>
  <c r="J12855" i="1"/>
  <c r="J12856" i="1"/>
  <c r="J12857" i="1"/>
  <c r="J12858" i="1"/>
  <c r="J12859" i="1"/>
  <c r="J12860" i="1"/>
  <c r="J12861" i="1"/>
  <c r="J12862" i="1"/>
  <c r="J12863" i="1"/>
  <c r="J12864" i="1"/>
  <c r="J12865" i="1"/>
  <c r="J12866" i="1"/>
  <c r="J12867" i="1"/>
  <c r="J12868" i="1"/>
  <c r="J12869" i="1"/>
  <c r="J12870" i="1"/>
  <c r="J12871" i="1"/>
  <c r="J12872" i="1"/>
  <c r="J12873" i="1"/>
  <c r="J12874" i="1"/>
  <c r="J12875" i="1"/>
  <c r="J12876" i="1"/>
  <c r="J12877" i="1"/>
  <c r="J12878" i="1"/>
  <c r="J12879" i="1"/>
  <c r="J12880" i="1"/>
  <c r="J12881" i="1"/>
  <c r="J12882" i="1"/>
  <c r="J12883" i="1"/>
  <c r="J12884" i="1"/>
  <c r="J12885" i="1"/>
  <c r="J12886" i="1"/>
  <c r="J12887" i="1"/>
  <c r="J12888" i="1"/>
  <c r="J12889" i="1"/>
  <c r="J12890" i="1"/>
  <c r="J12891" i="1"/>
  <c r="J12892" i="1"/>
  <c r="J12893" i="1"/>
  <c r="J12894" i="1"/>
  <c r="J12895" i="1"/>
  <c r="J12896" i="1"/>
  <c r="J12897" i="1"/>
  <c r="J12898" i="1"/>
  <c r="J12899" i="1"/>
  <c r="J12900" i="1"/>
  <c r="J12901" i="1"/>
  <c r="J12902" i="1"/>
  <c r="J12903" i="1"/>
  <c r="J12904" i="1"/>
  <c r="J12905" i="1"/>
  <c r="J12906" i="1"/>
  <c r="J12907" i="1"/>
  <c r="J12908" i="1"/>
  <c r="J12909" i="1"/>
  <c r="J12910" i="1"/>
  <c r="J12911" i="1"/>
  <c r="J12912" i="1"/>
  <c r="J12913" i="1"/>
  <c r="J12914" i="1"/>
  <c r="J12915" i="1"/>
  <c r="J12916" i="1"/>
  <c r="J12917" i="1"/>
  <c r="J12918" i="1"/>
  <c r="J12919" i="1"/>
  <c r="J12920" i="1"/>
  <c r="J12921" i="1"/>
  <c r="J12922" i="1"/>
  <c r="J12923" i="1"/>
  <c r="J12924" i="1"/>
  <c r="J12925" i="1"/>
  <c r="J12926" i="1"/>
  <c r="J12927" i="1"/>
  <c r="J12928" i="1"/>
  <c r="J12929" i="1"/>
  <c r="J12930" i="1"/>
  <c r="J12931" i="1"/>
  <c r="J12932" i="1"/>
  <c r="J12933" i="1"/>
  <c r="J12934" i="1"/>
  <c r="J12935" i="1"/>
  <c r="J12936" i="1"/>
  <c r="J12937" i="1"/>
  <c r="J12938" i="1"/>
  <c r="J12939" i="1"/>
  <c r="J12940" i="1"/>
  <c r="J12941" i="1"/>
  <c r="J12942" i="1"/>
  <c r="J12943" i="1"/>
  <c r="J12944" i="1"/>
  <c r="J12945" i="1"/>
  <c r="J12946" i="1"/>
  <c r="J12947" i="1"/>
  <c r="J12948" i="1"/>
  <c r="J12949" i="1"/>
  <c r="J12950" i="1"/>
  <c r="J12951" i="1"/>
  <c r="J12952" i="1"/>
  <c r="J12953" i="1"/>
  <c r="J12954" i="1"/>
  <c r="J12955" i="1"/>
  <c r="J12956" i="1"/>
  <c r="J12957" i="1"/>
  <c r="J12958" i="1"/>
  <c r="J12959" i="1"/>
  <c r="J12960" i="1"/>
  <c r="J12961" i="1"/>
  <c r="J12962" i="1"/>
  <c r="J12963" i="1"/>
  <c r="J12964" i="1"/>
  <c r="J12965" i="1"/>
  <c r="J12966" i="1"/>
  <c r="J12967" i="1"/>
  <c r="J12968" i="1"/>
  <c r="J12969" i="1"/>
  <c r="J12970" i="1"/>
  <c r="J12971" i="1"/>
  <c r="J12972" i="1"/>
  <c r="J12973" i="1"/>
  <c r="J12974" i="1"/>
  <c r="J12975" i="1"/>
  <c r="J12976" i="1"/>
  <c r="J12977" i="1"/>
  <c r="J12978" i="1"/>
  <c r="J12979" i="1"/>
  <c r="J12980" i="1"/>
  <c r="J12981" i="1"/>
  <c r="J12982" i="1"/>
  <c r="J12983" i="1"/>
  <c r="J12984" i="1"/>
  <c r="J12985" i="1"/>
  <c r="J12986" i="1"/>
  <c r="J12987" i="1"/>
  <c r="J12988" i="1"/>
  <c r="J12989" i="1"/>
  <c r="J12990" i="1"/>
  <c r="J12991" i="1"/>
  <c r="J12992" i="1"/>
  <c r="J12993" i="1"/>
  <c r="J12994" i="1"/>
  <c r="J12995" i="1"/>
  <c r="J12996" i="1"/>
  <c r="J12997" i="1"/>
  <c r="J12998" i="1"/>
  <c r="J12999" i="1"/>
  <c r="J13000" i="1"/>
  <c r="J13001" i="1"/>
  <c r="J13002" i="1"/>
  <c r="J13003" i="1"/>
  <c r="J13004" i="1"/>
  <c r="J13005" i="1"/>
  <c r="J13006" i="1"/>
  <c r="J13007" i="1"/>
  <c r="J13008" i="1"/>
  <c r="J13009" i="1"/>
  <c r="J13010" i="1"/>
  <c r="J13011" i="1"/>
  <c r="J13012" i="1"/>
  <c r="J13013" i="1"/>
  <c r="J13014" i="1"/>
  <c r="J13015" i="1"/>
  <c r="J13016" i="1"/>
  <c r="J13017" i="1"/>
  <c r="J13018" i="1"/>
  <c r="J13019" i="1"/>
  <c r="J13020" i="1"/>
  <c r="J13021" i="1"/>
  <c r="J13022" i="1"/>
  <c r="J13023" i="1"/>
  <c r="J13024" i="1"/>
  <c r="J13025" i="1"/>
  <c r="J13026" i="1"/>
  <c r="J13027" i="1"/>
  <c r="J13028" i="1"/>
  <c r="J13029" i="1"/>
  <c r="J13030" i="1"/>
  <c r="J13031" i="1"/>
  <c r="J13032" i="1"/>
  <c r="J13033" i="1"/>
  <c r="J13034" i="1"/>
  <c r="J13035" i="1"/>
  <c r="J13036" i="1"/>
  <c r="J13037" i="1"/>
  <c r="J13038" i="1"/>
  <c r="J13039" i="1"/>
  <c r="J13040" i="1"/>
  <c r="J13041" i="1"/>
  <c r="J13042" i="1"/>
  <c r="J13043" i="1"/>
  <c r="J13044" i="1"/>
  <c r="J13045" i="1"/>
  <c r="J13046" i="1"/>
  <c r="J13047" i="1"/>
  <c r="J13048" i="1"/>
  <c r="J13049" i="1"/>
  <c r="J13050" i="1"/>
  <c r="J13051" i="1"/>
  <c r="J13052" i="1"/>
  <c r="J13053" i="1"/>
  <c r="J13054" i="1"/>
  <c r="J13055" i="1"/>
  <c r="J13056" i="1"/>
  <c r="J13057" i="1"/>
  <c r="J13058" i="1"/>
  <c r="J13059" i="1"/>
  <c r="J13060" i="1"/>
  <c r="J13061" i="1"/>
  <c r="J13062" i="1"/>
  <c r="J13063" i="1"/>
  <c r="J13064" i="1"/>
  <c r="J13065" i="1"/>
  <c r="J13066" i="1"/>
  <c r="J13067" i="1"/>
  <c r="J13068" i="1"/>
  <c r="J13069" i="1"/>
  <c r="J13070" i="1"/>
  <c r="J13071" i="1"/>
  <c r="J13072" i="1"/>
  <c r="J13073" i="1"/>
  <c r="J13074" i="1"/>
  <c r="J13075" i="1"/>
  <c r="J13076" i="1"/>
  <c r="J13077" i="1"/>
  <c r="J13078" i="1"/>
  <c r="J13079" i="1"/>
  <c r="J13080" i="1"/>
  <c r="J13081" i="1"/>
  <c r="J13082" i="1"/>
  <c r="J13083" i="1"/>
  <c r="J13084" i="1"/>
  <c r="J13085" i="1"/>
  <c r="J13086" i="1"/>
  <c r="J13087" i="1"/>
  <c r="J13088" i="1"/>
  <c r="J13089" i="1"/>
  <c r="J13090" i="1"/>
  <c r="J13091" i="1"/>
  <c r="J13092" i="1"/>
  <c r="J13093" i="1"/>
  <c r="J13094" i="1"/>
  <c r="J13095" i="1"/>
  <c r="J13096" i="1"/>
  <c r="J13097" i="1"/>
  <c r="J13098" i="1"/>
  <c r="J13099" i="1"/>
  <c r="J13100" i="1"/>
  <c r="J13101" i="1"/>
  <c r="J13102" i="1"/>
  <c r="J13103" i="1"/>
  <c r="J13104" i="1"/>
  <c r="J13105" i="1"/>
  <c r="J13106" i="1"/>
  <c r="J13107" i="1"/>
  <c r="J13108" i="1"/>
  <c r="J13109" i="1"/>
  <c r="J13110" i="1"/>
  <c r="J13111" i="1"/>
  <c r="J13112" i="1"/>
  <c r="J13113" i="1"/>
  <c r="J13114" i="1"/>
  <c r="J13115" i="1"/>
  <c r="J13116" i="1"/>
  <c r="J13117" i="1"/>
  <c r="J13118" i="1"/>
  <c r="J13119" i="1"/>
  <c r="J13120" i="1"/>
  <c r="J13121" i="1"/>
  <c r="J13122" i="1"/>
  <c r="J13123" i="1"/>
  <c r="J13124" i="1"/>
  <c r="J13125" i="1"/>
  <c r="J13126" i="1"/>
  <c r="J13127" i="1"/>
  <c r="J13128" i="1"/>
  <c r="J13129" i="1"/>
  <c r="J13130" i="1"/>
  <c r="J13131" i="1"/>
  <c r="J13132" i="1"/>
  <c r="J13133" i="1"/>
  <c r="J13134" i="1"/>
  <c r="J13135" i="1"/>
  <c r="J13136" i="1"/>
  <c r="J13137" i="1"/>
  <c r="J13138" i="1"/>
  <c r="J13139" i="1"/>
  <c r="J13140" i="1"/>
  <c r="J13141" i="1"/>
  <c r="J13142" i="1"/>
  <c r="J13143" i="1"/>
  <c r="J13144" i="1"/>
  <c r="J13145" i="1"/>
  <c r="J13146" i="1"/>
  <c r="J13147" i="1"/>
  <c r="J13148" i="1"/>
  <c r="J13149" i="1"/>
  <c r="J13150" i="1"/>
  <c r="J13151" i="1"/>
  <c r="J13152" i="1"/>
  <c r="J13153" i="1"/>
  <c r="J13154" i="1"/>
  <c r="J13155" i="1"/>
  <c r="J13156" i="1"/>
  <c r="J13157" i="1"/>
  <c r="J13158" i="1"/>
  <c r="J13159" i="1"/>
  <c r="J13160" i="1"/>
  <c r="J13161" i="1"/>
  <c r="J13162" i="1"/>
  <c r="J13163" i="1"/>
  <c r="J13164" i="1"/>
  <c r="J13165" i="1"/>
  <c r="J13166" i="1"/>
  <c r="J13167" i="1"/>
  <c r="J13168" i="1"/>
  <c r="J13169" i="1"/>
  <c r="J13170" i="1"/>
  <c r="J13171" i="1"/>
  <c r="J13172" i="1"/>
  <c r="J13173" i="1"/>
  <c r="J13174" i="1"/>
  <c r="J13175" i="1"/>
  <c r="J13176" i="1"/>
  <c r="J13177" i="1"/>
  <c r="J13178" i="1"/>
  <c r="J13179" i="1"/>
  <c r="J13180" i="1"/>
  <c r="J13181" i="1"/>
  <c r="J13182" i="1"/>
  <c r="J13183" i="1"/>
  <c r="J13184" i="1"/>
  <c r="J13185" i="1"/>
  <c r="J13186" i="1"/>
  <c r="J13187" i="1"/>
  <c r="J13188" i="1"/>
  <c r="J13189" i="1"/>
  <c r="J13190" i="1"/>
  <c r="J13191" i="1"/>
  <c r="J13192" i="1"/>
  <c r="J13193" i="1"/>
  <c r="J13194" i="1"/>
  <c r="J13195" i="1"/>
  <c r="J13196" i="1"/>
  <c r="J13197" i="1"/>
  <c r="J13198" i="1"/>
  <c r="J13199" i="1"/>
  <c r="J13200" i="1"/>
  <c r="J13201" i="1"/>
  <c r="J13202" i="1"/>
  <c r="J13203" i="1"/>
  <c r="J13204" i="1"/>
  <c r="J13205" i="1"/>
  <c r="J13206" i="1"/>
  <c r="J13207" i="1"/>
  <c r="J13208" i="1"/>
  <c r="J13209" i="1"/>
  <c r="J13210" i="1"/>
  <c r="J13211" i="1"/>
  <c r="J13212" i="1"/>
  <c r="J13213" i="1"/>
  <c r="J13214" i="1"/>
  <c r="J13215" i="1"/>
  <c r="J13216" i="1"/>
  <c r="J13217" i="1"/>
  <c r="J13218" i="1"/>
  <c r="J13219" i="1"/>
  <c r="J13220" i="1"/>
  <c r="J13221" i="1"/>
  <c r="J13222" i="1"/>
  <c r="J13223" i="1"/>
  <c r="J13224" i="1"/>
  <c r="J13225" i="1"/>
  <c r="J13226" i="1"/>
  <c r="J13227" i="1"/>
  <c r="J13228" i="1"/>
  <c r="J13229" i="1"/>
  <c r="J13230" i="1"/>
  <c r="J13231" i="1"/>
  <c r="J13232" i="1"/>
  <c r="J13233" i="1"/>
  <c r="J13234" i="1"/>
  <c r="J13235" i="1"/>
  <c r="J13236" i="1"/>
  <c r="J13237" i="1"/>
  <c r="J13238" i="1"/>
  <c r="J13239" i="1"/>
  <c r="J13240" i="1"/>
  <c r="J13241" i="1"/>
  <c r="J13242" i="1"/>
  <c r="J13243" i="1"/>
  <c r="J13244" i="1"/>
  <c r="J13245" i="1"/>
  <c r="J13246" i="1"/>
  <c r="J13247" i="1"/>
  <c r="J13248" i="1"/>
  <c r="J13249" i="1"/>
  <c r="J13250" i="1"/>
  <c r="J13251" i="1"/>
  <c r="J13252" i="1"/>
  <c r="J13253" i="1"/>
  <c r="J13254" i="1"/>
  <c r="J13255" i="1"/>
  <c r="J13256" i="1"/>
  <c r="J13257" i="1"/>
  <c r="J13258" i="1"/>
  <c r="J13259" i="1"/>
  <c r="J13260" i="1"/>
  <c r="J13261" i="1"/>
  <c r="J13262" i="1"/>
  <c r="J13263" i="1"/>
  <c r="J13264" i="1"/>
  <c r="J13265" i="1"/>
  <c r="J13266" i="1"/>
  <c r="J13267" i="1"/>
  <c r="J13268" i="1"/>
  <c r="J13269" i="1"/>
  <c r="J13270" i="1"/>
  <c r="J13271" i="1"/>
  <c r="J13272" i="1"/>
  <c r="J13273" i="1"/>
  <c r="J13274" i="1"/>
  <c r="J13275" i="1"/>
  <c r="J13276" i="1"/>
  <c r="J13277" i="1"/>
  <c r="J13278" i="1"/>
  <c r="J13279" i="1"/>
  <c r="J13280" i="1"/>
  <c r="J13281" i="1"/>
  <c r="J13282" i="1"/>
  <c r="J13283" i="1"/>
  <c r="J13284" i="1"/>
  <c r="J13285" i="1"/>
  <c r="J13286" i="1"/>
  <c r="J13287" i="1"/>
  <c r="J13288" i="1"/>
  <c r="J13289" i="1"/>
  <c r="J13290" i="1"/>
  <c r="J13291" i="1"/>
  <c r="J13292" i="1"/>
  <c r="J13293" i="1"/>
  <c r="J13294" i="1"/>
  <c r="J13295" i="1"/>
  <c r="J13296" i="1"/>
  <c r="J13297" i="1"/>
  <c r="J13298" i="1"/>
  <c r="J13299" i="1"/>
  <c r="J13300" i="1"/>
  <c r="J13301" i="1"/>
  <c r="J13302" i="1"/>
  <c r="J13303" i="1"/>
  <c r="J13304" i="1"/>
  <c r="J13305" i="1"/>
  <c r="J13306" i="1"/>
  <c r="J13307" i="1"/>
  <c r="J13308" i="1"/>
  <c r="J13309" i="1"/>
  <c r="J13310" i="1"/>
  <c r="J13311" i="1"/>
  <c r="J13312" i="1"/>
  <c r="J13313" i="1"/>
  <c r="J13314" i="1"/>
  <c r="J13315" i="1"/>
  <c r="J13316" i="1"/>
  <c r="J13317" i="1"/>
  <c r="J13318" i="1"/>
  <c r="J13319" i="1"/>
  <c r="J13320" i="1"/>
  <c r="J13321" i="1"/>
  <c r="J13322" i="1"/>
  <c r="J13323" i="1"/>
  <c r="J13324" i="1"/>
  <c r="J13325" i="1"/>
  <c r="J13326" i="1"/>
  <c r="J13327" i="1"/>
  <c r="J13328" i="1"/>
  <c r="J13329" i="1"/>
  <c r="J13330" i="1"/>
  <c r="J13331" i="1"/>
  <c r="J13332" i="1"/>
  <c r="J13333" i="1"/>
  <c r="J13334" i="1"/>
  <c r="J13335" i="1"/>
  <c r="J13336" i="1"/>
  <c r="J13337" i="1"/>
  <c r="J13338" i="1"/>
  <c r="J13339" i="1"/>
  <c r="J13340" i="1"/>
  <c r="J13341" i="1"/>
  <c r="J13342" i="1"/>
  <c r="J13343" i="1"/>
  <c r="J13344" i="1"/>
  <c r="J13345" i="1"/>
  <c r="J13346" i="1"/>
  <c r="J13347" i="1"/>
  <c r="J13348" i="1"/>
  <c r="J13349" i="1"/>
  <c r="J13350" i="1"/>
  <c r="J13351" i="1"/>
  <c r="J13352" i="1"/>
  <c r="J13353" i="1"/>
  <c r="J13354" i="1"/>
  <c r="J13355" i="1"/>
  <c r="J13356" i="1"/>
  <c r="J13357" i="1"/>
  <c r="J13358" i="1"/>
  <c r="J13359" i="1"/>
  <c r="J13360" i="1"/>
  <c r="J13361" i="1"/>
  <c r="J13362" i="1"/>
  <c r="J13363" i="1"/>
  <c r="J13364" i="1"/>
  <c r="J13365" i="1"/>
  <c r="J13366" i="1"/>
  <c r="J13367" i="1"/>
  <c r="J13368" i="1"/>
  <c r="J13369" i="1"/>
  <c r="J13370" i="1"/>
  <c r="J13371" i="1"/>
  <c r="J13372" i="1"/>
  <c r="J13373" i="1"/>
  <c r="J13374" i="1"/>
  <c r="J13375" i="1"/>
  <c r="J13376" i="1"/>
  <c r="J13377" i="1"/>
  <c r="J13378" i="1"/>
  <c r="J13379" i="1"/>
  <c r="J13380" i="1"/>
  <c r="J13381" i="1"/>
  <c r="J13382" i="1"/>
  <c r="J13383" i="1"/>
  <c r="J13384" i="1"/>
  <c r="J13385" i="1"/>
  <c r="J13386" i="1"/>
  <c r="J13387" i="1"/>
  <c r="J13388" i="1"/>
  <c r="J13389" i="1"/>
  <c r="J13390" i="1"/>
  <c r="J13391" i="1"/>
  <c r="J13392" i="1"/>
  <c r="J13393" i="1"/>
  <c r="J13394" i="1"/>
  <c r="J13395" i="1"/>
  <c r="J13396" i="1"/>
  <c r="J13397" i="1"/>
  <c r="J13398" i="1"/>
  <c r="J13399" i="1"/>
  <c r="J13400" i="1"/>
  <c r="J13401" i="1"/>
  <c r="J13402" i="1"/>
  <c r="J13403" i="1"/>
  <c r="J13404" i="1"/>
  <c r="J13405" i="1"/>
  <c r="J13406" i="1"/>
  <c r="J13407" i="1"/>
  <c r="J13408" i="1"/>
  <c r="J13409" i="1"/>
  <c r="J13410" i="1"/>
  <c r="J13411" i="1"/>
  <c r="J13412" i="1"/>
  <c r="J13413" i="1"/>
  <c r="J13414" i="1"/>
  <c r="J13415" i="1"/>
  <c r="J13416" i="1"/>
  <c r="J13417" i="1"/>
  <c r="J13418" i="1"/>
  <c r="J13419" i="1"/>
  <c r="J13420" i="1"/>
  <c r="J13421" i="1"/>
  <c r="J13422" i="1"/>
  <c r="J13423" i="1"/>
  <c r="J13424" i="1"/>
  <c r="J13425" i="1"/>
  <c r="J13426" i="1"/>
  <c r="J13427" i="1"/>
  <c r="J13428" i="1"/>
  <c r="J13429" i="1"/>
  <c r="J13430" i="1"/>
  <c r="J13431" i="1"/>
  <c r="J13432" i="1"/>
  <c r="J13433" i="1"/>
  <c r="J13434" i="1"/>
  <c r="J13435" i="1"/>
  <c r="J13436" i="1"/>
  <c r="J13437" i="1"/>
  <c r="J13438" i="1"/>
  <c r="J13439" i="1"/>
  <c r="J13440" i="1"/>
  <c r="J13441" i="1"/>
  <c r="J13442" i="1"/>
  <c r="J13443" i="1"/>
  <c r="J13444" i="1"/>
  <c r="J13445" i="1"/>
  <c r="J13446" i="1"/>
  <c r="J13447" i="1"/>
  <c r="J13448" i="1"/>
  <c r="J13449" i="1"/>
  <c r="J13450" i="1"/>
  <c r="J13451" i="1"/>
  <c r="J13452" i="1"/>
  <c r="J13453" i="1"/>
  <c r="J13454" i="1"/>
  <c r="J13455" i="1"/>
  <c r="J13456" i="1"/>
  <c r="J13457" i="1"/>
  <c r="J13458" i="1"/>
  <c r="J13459" i="1"/>
  <c r="J13460" i="1"/>
  <c r="J13461" i="1"/>
  <c r="J13462" i="1"/>
  <c r="J13463" i="1"/>
  <c r="J13464" i="1"/>
  <c r="J13465" i="1"/>
  <c r="J13466" i="1"/>
  <c r="J13467" i="1"/>
  <c r="J13468" i="1"/>
  <c r="J13469" i="1"/>
  <c r="J13470" i="1"/>
  <c r="J13471" i="1"/>
  <c r="J13472" i="1"/>
  <c r="J13473" i="1"/>
  <c r="J13474" i="1"/>
  <c r="J13475" i="1"/>
  <c r="J13476" i="1"/>
  <c r="J13477" i="1"/>
  <c r="J13478" i="1"/>
  <c r="J13479" i="1"/>
  <c r="J13480" i="1"/>
  <c r="J13481" i="1"/>
  <c r="J13482" i="1"/>
  <c r="J13483" i="1"/>
  <c r="J13484" i="1"/>
  <c r="J13485" i="1"/>
  <c r="J13486" i="1"/>
  <c r="J13487" i="1"/>
  <c r="J13488" i="1"/>
  <c r="J13489" i="1"/>
  <c r="J13490" i="1"/>
  <c r="J13491" i="1"/>
  <c r="J13492" i="1"/>
  <c r="J13493" i="1"/>
  <c r="J13494" i="1"/>
  <c r="J13495" i="1"/>
  <c r="J13496" i="1"/>
  <c r="J13497" i="1"/>
  <c r="J13498" i="1"/>
  <c r="J13499" i="1"/>
  <c r="J13500" i="1"/>
  <c r="J13501" i="1"/>
  <c r="J13502" i="1"/>
  <c r="J13503" i="1"/>
  <c r="J13504" i="1"/>
  <c r="J13505" i="1"/>
  <c r="J13506" i="1"/>
  <c r="J13507" i="1"/>
  <c r="J13508" i="1"/>
  <c r="J13509" i="1"/>
  <c r="J13510" i="1"/>
  <c r="J13511" i="1"/>
  <c r="J13512" i="1"/>
  <c r="J13513" i="1"/>
  <c r="J13514" i="1"/>
  <c r="J13515" i="1"/>
  <c r="J13516" i="1"/>
  <c r="J13517" i="1"/>
  <c r="J13518" i="1"/>
  <c r="J13519" i="1"/>
  <c r="J13520" i="1"/>
  <c r="J13521" i="1"/>
  <c r="J13522" i="1"/>
  <c r="J13523" i="1"/>
  <c r="J13524" i="1"/>
  <c r="J13525" i="1"/>
  <c r="J13526" i="1"/>
  <c r="J13527" i="1"/>
  <c r="J13528" i="1"/>
  <c r="J13529" i="1"/>
  <c r="J13530" i="1"/>
  <c r="J13531" i="1"/>
  <c r="J13532" i="1"/>
  <c r="J13533" i="1"/>
  <c r="J13534" i="1"/>
  <c r="J13535" i="1"/>
  <c r="J13536" i="1"/>
  <c r="J13537" i="1"/>
  <c r="J13538" i="1"/>
  <c r="J13539" i="1"/>
  <c r="J13540" i="1"/>
  <c r="J13541" i="1"/>
  <c r="J13542" i="1"/>
  <c r="J13543" i="1"/>
  <c r="J13544" i="1"/>
  <c r="J13545" i="1"/>
  <c r="J13546" i="1"/>
  <c r="J13547" i="1"/>
  <c r="J13548" i="1"/>
  <c r="J13549" i="1"/>
  <c r="J13550" i="1"/>
  <c r="J13551" i="1"/>
  <c r="J13552" i="1"/>
  <c r="J13553" i="1"/>
  <c r="J13554" i="1"/>
  <c r="J13555" i="1"/>
  <c r="J13556" i="1"/>
  <c r="J13557" i="1"/>
  <c r="J13558" i="1"/>
  <c r="J13559" i="1"/>
  <c r="J13560" i="1"/>
  <c r="J13561" i="1"/>
  <c r="J13562" i="1"/>
  <c r="J13563" i="1"/>
  <c r="J13564" i="1"/>
  <c r="J13565" i="1"/>
  <c r="J13566" i="1"/>
  <c r="J13567" i="1"/>
  <c r="J13568" i="1"/>
  <c r="J13569" i="1"/>
  <c r="J13570" i="1"/>
  <c r="J13571" i="1"/>
  <c r="J13572" i="1"/>
  <c r="J13573" i="1"/>
  <c r="J13574" i="1"/>
  <c r="J13575" i="1"/>
  <c r="J13576" i="1"/>
  <c r="J13577" i="1"/>
  <c r="J13578" i="1"/>
  <c r="J13579" i="1"/>
  <c r="J13580" i="1"/>
  <c r="J13581" i="1"/>
  <c r="J13582" i="1"/>
  <c r="J13583" i="1"/>
  <c r="J13584" i="1"/>
  <c r="J13585" i="1"/>
  <c r="J13586" i="1"/>
  <c r="J13587" i="1"/>
  <c r="J13588" i="1"/>
  <c r="J13589" i="1"/>
  <c r="J13590" i="1"/>
  <c r="J13591" i="1"/>
  <c r="J13592" i="1"/>
  <c r="J13593" i="1"/>
  <c r="J13594" i="1"/>
  <c r="J13595" i="1"/>
  <c r="J13596" i="1"/>
  <c r="J13597" i="1"/>
  <c r="J13598" i="1"/>
  <c r="J13599" i="1"/>
  <c r="J13600" i="1"/>
  <c r="J13601" i="1"/>
  <c r="J13602" i="1"/>
  <c r="J13603" i="1"/>
  <c r="J13604" i="1"/>
  <c r="J13605" i="1"/>
  <c r="J13606" i="1"/>
  <c r="J13607" i="1"/>
  <c r="J13608" i="1"/>
  <c r="J13609" i="1"/>
  <c r="J13610" i="1"/>
  <c r="J13611" i="1"/>
  <c r="J13612" i="1"/>
  <c r="J13613" i="1"/>
  <c r="J13614" i="1"/>
  <c r="J13615" i="1"/>
  <c r="J13616" i="1"/>
  <c r="J13617" i="1"/>
  <c r="J13618" i="1"/>
  <c r="J13619" i="1"/>
  <c r="J13620" i="1"/>
  <c r="J13621" i="1"/>
  <c r="J13622" i="1"/>
  <c r="J13623" i="1"/>
  <c r="J13624" i="1"/>
  <c r="J13625" i="1"/>
  <c r="J13626" i="1"/>
  <c r="J13627" i="1"/>
  <c r="J13628" i="1"/>
  <c r="J13629" i="1"/>
  <c r="J13630" i="1"/>
  <c r="J13631" i="1"/>
  <c r="J13632" i="1"/>
  <c r="J13633" i="1"/>
  <c r="J13634" i="1"/>
  <c r="J13635" i="1"/>
  <c r="J13636" i="1"/>
  <c r="J13637" i="1"/>
  <c r="J13638" i="1"/>
  <c r="J13639" i="1"/>
  <c r="J13640" i="1"/>
  <c r="J13641" i="1"/>
  <c r="J13642" i="1"/>
  <c r="J13643" i="1"/>
  <c r="J13644" i="1"/>
  <c r="J13645" i="1"/>
  <c r="J13646" i="1"/>
  <c r="J13647" i="1"/>
  <c r="J13648" i="1"/>
  <c r="J13649" i="1"/>
  <c r="J13650" i="1"/>
  <c r="J13651" i="1"/>
  <c r="J13652" i="1"/>
  <c r="J13653" i="1"/>
  <c r="J13654" i="1"/>
  <c r="J13655" i="1"/>
  <c r="J13656" i="1"/>
  <c r="J13657" i="1"/>
  <c r="J13658" i="1"/>
  <c r="J13659" i="1"/>
  <c r="J13660" i="1"/>
  <c r="J13661" i="1"/>
  <c r="J13662" i="1"/>
  <c r="J13663" i="1"/>
  <c r="J13664" i="1"/>
  <c r="J13665" i="1"/>
  <c r="J13666" i="1"/>
  <c r="J13667" i="1"/>
  <c r="J13668" i="1"/>
  <c r="J13669" i="1"/>
  <c r="J13670" i="1"/>
  <c r="J13671" i="1"/>
  <c r="J13672" i="1"/>
  <c r="J13673" i="1"/>
  <c r="J13674" i="1"/>
  <c r="J13675" i="1"/>
  <c r="J13676" i="1"/>
  <c r="J13677" i="1"/>
  <c r="J13678" i="1"/>
  <c r="J13679" i="1"/>
  <c r="J13680" i="1"/>
  <c r="J13681" i="1"/>
  <c r="J13682" i="1"/>
  <c r="J13683" i="1"/>
  <c r="J13684" i="1"/>
  <c r="J13685" i="1"/>
  <c r="J13686" i="1"/>
  <c r="J13687" i="1"/>
  <c r="J13688" i="1"/>
  <c r="J13689" i="1"/>
  <c r="J13690" i="1"/>
  <c r="J13691" i="1"/>
  <c r="J13692" i="1"/>
  <c r="J13693" i="1"/>
  <c r="J13694" i="1"/>
  <c r="J13695" i="1"/>
  <c r="J13696" i="1"/>
  <c r="J13697" i="1"/>
  <c r="J13698" i="1"/>
  <c r="J13699" i="1"/>
  <c r="J13700" i="1"/>
  <c r="J13701" i="1"/>
  <c r="J13702" i="1"/>
  <c r="J13703" i="1"/>
  <c r="J13704" i="1"/>
  <c r="J13705" i="1"/>
  <c r="J13706" i="1"/>
  <c r="J13707" i="1"/>
  <c r="J13708" i="1"/>
  <c r="J13709" i="1"/>
  <c r="J13710" i="1"/>
  <c r="J13711" i="1"/>
  <c r="J13712" i="1"/>
  <c r="J13713" i="1"/>
  <c r="J13714" i="1"/>
  <c r="J13715" i="1"/>
  <c r="J13716" i="1"/>
  <c r="J13717" i="1"/>
  <c r="J13718" i="1"/>
  <c r="J13719" i="1"/>
  <c r="J13720" i="1"/>
  <c r="J13721" i="1"/>
  <c r="J13722" i="1"/>
  <c r="J13723" i="1"/>
  <c r="J13724" i="1"/>
  <c r="J13725" i="1"/>
  <c r="J13726" i="1"/>
  <c r="J13727" i="1"/>
  <c r="J13728" i="1"/>
  <c r="J13729" i="1"/>
  <c r="J13730" i="1"/>
  <c r="J13731" i="1"/>
  <c r="J13732" i="1"/>
  <c r="J13733" i="1"/>
  <c r="J13734" i="1"/>
  <c r="J13735" i="1"/>
  <c r="J13736" i="1"/>
  <c r="J13737" i="1"/>
  <c r="J13738" i="1"/>
  <c r="J13739" i="1"/>
  <c r="J13740" i="1"/>
  <c r="J13741" i="1"/>
  <c r="J13742" i="1"/>
  <c r="J13743" i="1"/>
  <c r="J13744" i="1"/>
  <c r="J13745" i="1"/>
  <c r="J13746" i="1"/>
  <c r="J13747" i="1"/>
  <c r="J13748" i="1"/>
  <c r="J13749" i="1"/>
  <c r="J13750" i="1"/>
  <c r="J13751" i="1"/>
  <c r="J13752" i="1"/>
  <c r="J13753" i="1"/>
  <c r="J13754" i="1"/>
  <c r="J13755" i="1"/>
  <c r="J13756" i="1"/>
  <c r="J13757" i="1"/>
  <c r="J13758" i="1"/>
  <c r="J13759" i="1"/>
  <c r="J13760" i="1"/>
  <c r="J13761" i="1"/>
  <c r="J13762" i="1"/>
  <c r="J13763" i="1"/>
  <c r="J13764" i="1"/>
  <c r="J13765" i="1"/>
  <c r="J13766" i="1"/>
  <c r="J13767" i="1"/>
  <c r="J13768" i="1"/>
  <c r="J13769" i="1"/>
  <c r="J13770" i="1"/>
  <c r="J13771" i="1"/>
  <c r="J13772" i="1"/>
  <c r="J13773" i="1"/>
  <c r="J13774" i="1"/>
  <c r="J13775" i="1"/>
  <c r="J13776" i="1"/>
  <c r="J13777" i="1"/>
  <c r="J13778" i="1"/>
  <c r="J13779" i="1"/>
  <c r="J13780" i="1"/>
  <c r="J13781" i="1"/>
  <c r="J13782" i="1"/>
  <c r="J13783" i="1"/>
  <c r="J13784" i="1"/>
  <c r="J13785" i="1"/>
  <c r="J13786" i="1"/>
  <c r="J13787" i="1"/>
  <c r="J13788" i="1"/>
  <c r="J13789" i="1"/>
  <c r="J13790" i="1"/>
  <c r="J13791" i="1"/>
  <c r="J13792" i="1"/>
  <c r="J13793" i="1"/>
  <c r="J13794" i="1"/>
  <c r="J13795" i="1"/>
  <c r="J13796" i="1"/>
  <c r="J13797" i="1"/>
  <c r="J13798" i="1"/>
  <c r="J13799" i="1"/>
  <c r="J13800" i="1"/>
  <c r="J13801" i="1"/>
  <c r="J13802" i="1"/>
  <c r="J13803" i="1"/>
  <c r="J13804" i="1"/>
  <c r="J13805" i="1"/>
  <c r="J13806" i="1"/>
  <c r="J13807" i="1"/>
  <c r="J13808" i="1"/>
  <c r="J13809" i="1"/>
  <c r="J13810" i="1"/>
  <c r="J13811" i="1"/>
  <c r="J13812" i="1"/>
  <c r="J13813" i="1"/>
  <c r="J13814" i="1"/>
  <c r="J13815" i="1"/>
  <c r="J13816" i="1"/>
  <c r="J13817" i="1"/>
  <c r="J13818" i="1"/>
  <c r="J13819" i="1"/>
  <c r="J13820" i="1"/>
  <c r="J13821" i="1"/>
  <c r="J13822" i="1"/>
  <c r="J13823" i="1"/>
  <c r="J13824" i="1"/>
  <c r="J13825" i="1"/>
  <c r="J13826" i="1"/>
  <c r="J13827" i="1"/>
  <c r="J13828" i="1"/>
  <c r="J13829" i="1"/>
  <c r="J13830" i="1"/>
  <c r="J13831" i="1"/>
  <c r="J13832" i="1"/>
  <c r="J13833" i="1"/>
  <c r="J13834" i="1"/>
  <c r="J13835" i="1"/>
  <c r="J13836" i="1"/>
  <c r="J13837" i="1"/>
  <c r="J13838" i="1"/>
  <c r="J13839" i="1"/>
  <c r="J13840" i="1"/>
  <c r="J13841" i="1"/>
  <c r="J13842" i="1"/>
  <c r="J13843" i="1"/>
  <c r="J13844" i="1"/>
  <c r="J13845" i="1"/>
  <c r="J13846" i="1"/>
  <c r="J13847" i="1"/>
  <c r="J13848" i="1"/>
  <c r="J13849" i="1"/>
  <c r="J13850" i="1"/>
  <c r="J13851" i="1"/>
  <c r="J13852" i="1"/>
  <c r="J13853" i="1"/>
  <c r="J13854" i="1"/>
  <c r="J13855" i="1"/>
  <c r="J13856" i="1"/>
  <c r="J13857" i="1"/>
  <c r="J13858" i="1"/>
  <c r="J13859" i="1"/>
  <c r="J13860" i="1"/>
  <c r="J13861" i="1"/>
  <c r="J13862" i="1"/>
  <c r="J13863" i="1"/>
  <c r="J13864" i="1"/>
  <c r="J13865" i="1"/>
  <c r="J13866" i="1"/>
  <c r="J13867" i="1"/>
  <c r="J13868" i="1"/>
  <c r="J13869" i="1"/>
  <c r="J13870" i="1"/>
  <c r="J13871" i="1"/>
  <c r="J13872" i="1"/>
  <c r="J13873" i="1"/>
  <c r="J13874" i="1"/>
  <c r="J13875" i="1"/>
  <c r="J13876" i="1"/>
  <c r="J13877" i="1"/>
  <c r="J13878" i="1"/>
  <c r="J13879" i="1"/>
  <c r="J13880" i="1"/>
  <c r="J13881" i="1"/>
  <c r="J13882" i="1"/>
  <c r="J13883" i="1"/>
  <c r="J13884" i="1"/>
  <c r="J13885" i="1"/>
  <c r="J13886" i="1"/>
  <c r="J13887" i="1"/>
  <c r="J13888" i="1"/>
  <c r="J13889" i="1"/>
  <c r="J13890" i="1"/>
  <c r="J13891" i="1"/>
  <c r="J13892" i="1"/>
  <c r="J13893" i="1"/>
  <c r="J13894" i="1"/>
  <c r="J13895" i="1"/>
  <c r="J13896" i="1"/>
  <c r="J13897" i="1"/>
  <c r="J13898" i="1"/>
  <c r="J13899" i="1"/>
  <c r="J13900" i="1"/>
  <c r="J13901" i="1"/>
  <c r="J13902" i="1"/>
  <c r="J13903" i="1"/>
  <c r="J13904" i="1"/>
  <c r="J13905" i="1"/>
  <c r="J13906" i="1"/>
  <c r="J13907" i="1"/>
  <c r="J13908" i="1"/>
  <c r="J13909" i="1"/>
  <c r="J13910" i="1"/>
  <c r="J13911" i="1"/>
  <c r="J13912" i="1"/>
  <c r="J13913" i="1"/>
  <c r="J13914" i="1"/>
  <c r="J13915" i="1"/>
  <c r="J13916" i="1"/>
  <c r="J13917" i="1"/>
  <c r="J13918" i="1"/>
  <c r="J13919" i="1"/>
  <c r="J13920" i="1"/>
  <c r="J13921" i="1"/>
  <c r="J13922" i="1"/>
  <c r="J13923" i="1"/>
  <c r="J13924" i="1"/>
  <c r="J13925" i="1"/>
  <c r="J13926" i="1"/>
  <c r="J13927" i="1"/>
  <c r="J13928" i="1"/>
  <c r="J13929" i="1"/>
  <c r="J13930" i="1"/>
  <c r="J13931" i="1"/>
  <c r="J13932" i="1"/>
  <c r="J13933" i="1"/>
  <c r="J13934" i="1"/>
  <c r="J13935" i="1"/>
  <c r="J13936" i="1"/>
  <c r="J13937" i="1"/>
  <c r="J13938" i="1"/>
  <c r="J13939" i="1"/>
  <c r="J13940" i="1"/>
  <c r="J13941" i="1"/>
  <c r="J13942" i="1"/>
  <c r="J13943" i="1"/>
  <c r="J13944" i="1"/>
  <c r="J13945" i="1"/>
  <c r="J13946" i="1"/>
  <c r="J13947" i="1"/>
  <c r="J13948" i="1"/>
  <c r="J13949" i="1"/>
  <c r="J13950" i="1"/>
  <c r="J13951" i="1"/>
  <c r="J13952" i="1"/>
  <c r="J13953" i="1"/>
  <c r="J13954" i="1"/>
  <c r="J13955" i="1"/>
  <c r="J13956" i="1"/>
  <c r="J13957" i="1"/>
  <c r="J13958" i="1"/>
  <c r="J13959" i="1"/>
  <c r="J13960" i="1"/>
  <c r="J13961" i="1"/>
  <c r="J13962" i="1"/>
  <c r="J13963" i="1"/>
  <c r="J13964" i="1"/>
  <c r="J13965" i="1"/>
  <c r="J13966" i="1"/>
  <c r="J13967" i="1"/>
  <c r="J13968" i="1"/>
  <c r="J13969" i="1"/>
  <c r="J13970" i="1"/>
  <c r="J13971" i="1"/>
  <c r="J13972" i="1"/>
  <c r="J13973" i="1"/>
  <c r="J13974" i="1"/>
  <c r="J13975" i="1"/>
  <c r="J13976" i="1"/>
  <c r="J13977" i="1"/>
  <c r="J13978" i="1"/>
  <c r="J13979" i="1"/>
  <c r="J13980" i="1"/>
  <c r="J13981" i="1"/>
  <c r="J13982" i="1"/>
  <c r="J13983" i="1"/>
  <c r="J13984" i="1"/>
  <c r="J13985" i="1"/>
  <c r="J13986" i="1"/>
  <c r="J13987" i="1"/>
  <c r="J13988" i="1"/>
  <c r="J13989" i="1"/>
  <c r="J13990" i="1"/>
  <c r="J13991" i="1"/>
  <c r="J13992" i="1"/>
  <c r="J13993" i="1"/>
  <c r="J13994" i="1"/>
  <c r="J13995" i="1"/>
  <c r="J13996" i="1"/>
  <c r="J13997" i="1"/>
  <c r="J13998" i="1"/>
  <c r="J13999" i="1"/>
  <c r="J14000" i="1"/>
  <c r="J14001" i="1"/>
  <c r="J14002" i="1"/>
  <c r="J14003" i="1"/>
  <c r="J14004" i="1"/>
  <c r="J14005" i="1"/>
  <c r="J14006" i="1"/>
  <c r="J14007" i="1"/>
  <c r="J14008" i="1"/>
  <c r="J14009" i="1"/>
  <c r="J14010" i="1"/>
  <c r="J14011" i="1"/>
  <c r="J14012" i="1"/>
  <c r="J14013" i="1"/>
  <c r="J14014" i="1"/>
  <c r="J14015" i="1"/>
  <c r="J14016" i="1"/>
  <c r="J14017" i="1"/>
  <c r="J14018" i="1"/>
  <c r="J14019" i="1"/>
  <c r="J14020" i="1"/>
  <c r="J14021" i="1"/>
  <c r="J14022" i="1"/>
  <c r="J14023" i="1"/>
  <c r="J14024" i="1"/>
  <c r="J14025" i="1"/>
  <c r="J14026" i="1"/>
  <c r="J14027" i="1"/>
  <c r="J14028" i="1"/>
  <c r="J14029" i="1"/>
  <c r="J14030" i="1"/>
  <c r="J14031" i="1"/>
  <c r="J14032" i="1"/>
  <c r="J14033" i="1"/>
  <c r="J14034" i="1"/>
  <c r="J14035" i="1"/>
  <c r="J14036" i="1"/>
  <c r="J14037" i="1"/>
  <c r="J14038" i="1"/>
  <c r="J14039" i="1"/>
  <c r="J14040" i="1"/>
  <c r="J14041" i="1"/>
  <c r="J14042" i="1"/>
  <c r="J14043" i="1"/>
  <c r="J14044" i="1"/>
  <c r="J14045" i="1"/>
  <c r="J14046" i="1"/>
  <c r="J14047" i="1"/>
  <c r="J14048" i="1"/>
  <c r="J14049" i="1"/>
  <c r="J14050" i="1"/>
  <c r="J14051" i="1"/>
  <c r="J14052" i="1"/>
  <c r="J14053" i="1"/>
  <c r="J14054" i="1"/>
  <c r="J14055" i="1"/>
  <c r="J14056" i="1"/>
  <c r="J14057" i="1"/>
  <c r="J14058" i="1"/>
  <c r="J14059" i="1"/>
  <c r="J14060" i="1"/>
  <c r="J14061" i="1"/>
  <c r="J14062" i="1"/>
  <c r="J14063" i="1"/>
  <c r="J14064" i="1"/>
  <c r="J14065" i="1"/>
  <c r="J14066" i="1"/>
  <c r="J14067" i="1"/>
  <c r="J14068" i="1"/>
  <c r="J14069" i="1"/>
  <c r="J14070" i="1"/>
  <c r="J14071" i="1"/>
  <c r="J14072" i="1"/>
  <c r="J14073" i="1"/>
  <c r="J14074" i="1"/>
  <c r="J14075" i="1"/>
  <c r="J14076" i="1"/>
  <c r="J14077" i="1"/>
  <c r="J14078" i="1"/>
  <c r="J14079" i="1"/>
  <c r="J14080" i="1"/>
  <c r="J14081" i="1"/>
  <c r="J14082" i="1"/>
  <c r="J14083" i="1"/>
  <c r="J14084" i="1"/>
  <c r="J14085" i="1"/>
  <c r="J14086" i="1"/>
  <c r="J14087" i="1"/>
  <c r="J14088" i="1"/>
  <c r="J14089" i="1"/>
  <c r="J14090" i="1"/>
  <c r="J14091" i="1"/>
  <c r="J14092" i="1"/>
  <c r="J14093" i="1"/>
  <c r="J14094" i="1"/>
  <c r="J14095" i="1"/>
  <c r="J14096" i="1"/>
  <c r="J14097" i="1"/>
  <c r="J14098" i="1"/>
  <c r="J14099" i="1"/>
  <c r="J14100" i="1"/>
  <c r="J14101" i="1"/>
  <c r="J14102" i="1"/>
  <c r="J14103" i="1"/>
  <c r="J14104" i="1"/>
  <c r="J14105" i="1"/>
  <c r="J14106" i="1"/>
  <c r="J14107" i="1"/>
  <c r="J14108" i="1"/>
  <c r="J14109" i="1"/>
  <c r="J14110" i="1"/>
  <c r="J14111" i="1"/>
  <c r="J14112" i="1"/>
  <c r="J14113" i="1"/>
  <c r="J14114" i="1"/>
  <c r="J14115" i="1"/>
  <c r="J14116" i="1"/>
  <c r="J14117" i="1"/>
  <c r="J14118" i="1"/>
  <c r="J14119" i="1"/>
  <c r="J14120" i="1"/>
  <c r="J14121" i="1"/>
  <c r="J14122" i="1"/>
  <c r="J14123" i="1"/>
  <c r="J14124" i="1"/>
  <c r="J14125" i="1"/>
  <c r="J14126" i="1"/>
  <c r="J14127" i="1"/>
  <c r="J14128" i="1"/>
  <c r="J14129" i="1"/>
  <c r="J14130" i="1"/>
  <c r="J14131" i="1"/>
  <c r="J14132" i="1"/>
  <c r="J14133" i="1"/>
  <c r="J14134" i="1"/>
  <c r="J14135" i="1"/>
  <c r="J14136" i="1"/>
  <c r="J14137" i="1"/>
  <c r="J14138" i="1"/>
  <c r="J14139" i="1"/>
  <c r="J14140" i="1"/>
  <c r="J14141" i="1"/>
  <c r="J14142" i="1"/>
  <c r="J14143" i="1"/>
  <c r="J14144" i="1"/>
  <c r="J14145" i="1"/>
  <c r="J14146" i="1"/>
  <c r="J14147" i="1"/>
  <c r="J14148" i="1"/>
  <c r="J14149" i="1"/>
  <c r="J14150" i="1"/>
  <c r="J14151" i="1"/>
  <c r="J14152" i="1"/>
  <c r="J14153" i="1"/>
  <c r="J14154" i="1"/>
  <c r="J14155" i="1"/>
  <c r="J14156" i="1"/>
  <c r="J14157" i="1"/>
  <c r="J14158" i="1"/>
  <c r="J14159" i="1"/>
  <c r="J14160" i="1"/>
  <c r="J14161" i="1"/>
  <c r="J14162" i="1"/>
  <c r="J14163" i="1"/>
  <c r="J14164" i="1"/>
  <c r="J14165" i="1"/>
  <c r="J14166" i="1"/>
  <c r="J14167" i="1"/>
  <c r="J14168" i="1"/>
  <c r="J14169" i="1"/>
  <c r="J14170" i="1"/>
  <c r="J14171" i="1"/>
  <c r="J14172" i="1"/>
  <c r="J14173" i="1"/>
  <c r="J14174" i="1"/>
  <c r="J14175" i="1"/>
  <c r="J14176" i="1"/>
  <c r="J14177" i="1"/>
  <c r="J14178" i="1"/>
  <c r="J14179" i="1"/>
  <c r="J14180" i="1"/>
  <c r="J14181" i="1"/>
  <c r="J14182" i="1"/>
  <c r="J14183" i="1"/>
  <c r="J14184" i="1"/>
  <c r="J14185" i="1"/>
  <c r="J14186" i="1"/>
  <c r="J14187" i="1"/>
  <c r="J14188" i="1"/>
  <c r="J14189" i="1"/>
  <c r="J14190" i="1"/>
  <c r="J14191" i="1"/>
  <c r="J14192" i="1"/>
  <c r="J14193" i="1"/>
  <c r="J14194" i="1"/>
  <c r="J14195" i="1"/>
  <c r="J14196" i="1"/>
  <c r="J14197" i="1"/>
  <c r="J14198" i="1"/>
  <c r="J14199" i="1"/>
  <c r="J14200" i="1"/>
  <c r="J14201" i="1"/>
  <c r="J14202" i="1"/>
  <c r="J14203" i="1"/>
  <c r="J14204" i="1"/>
  <c r="J14205" i="1"/>
  <c r="J14206" i="1"/>
  <c r="J14207" i="1"/>
  <c r="J14208" i="1"/>
  <c r="J14209" i="1"/>
  <c r="J14210" i="1"/>
  <c r="J14211" i="1"/>
  <c r="J14212" i="1"/>
  <c r="J14213" i="1"/>
  <c r="J14214" i="1"/>
  <c r="J14215" i="1"/>
  <c r="J14216" i="1"/>
  <c r="J14217" i="1"/>
  <c r="J14218" i="1"/>
  <c r="J14219" i="1"/>
  <c r="J14220" i="1"/>
  <c r="J14221" i="1"/>
  <c r="J14222" i="1"/>
  <c r="J14223" i="1"/>
  <c r="J14224" i="1"/>
  <c r="J14225" i="1"/>
  <c r="J14226" i="1"/>
  <c r="J14227" i="1"/>
  <c r="J14228" i="1"/>
  <c r="J14229" i="1"/>
  <c r="J14230" i="1"/>
  <c r="J14231" i="1"/>
  <c r="J14232" i="1"/>
  <c r="J14233" i="1"/>
  <c r="J14234" i="1"/>
  <c r="J14235" i="1"/>
  <c r="J14236" i="1"/>
  <c r="J14237" i="1"/>
  <c r="J14238" i="1"/>
  <c r="J14239" i="1"/>
  <c r="J14240" i="1"/>
  <c r="J14241" i="1"/>
  <c r="J14242" i="1"/>
  <c r="J14243" i="1"/>
  <c r="J14244" i="1"/>
  <c r="J14245" i="1"/>
  <c r="J14246" i="1"/>
  <c r="J14247" i="1"/>
  <c r="J14248" i="1"/>
  <c r="J14249" i="1"/>
  <c r="J14250" i="1"/>
  <c r="J14251" i="1"/>
  <c r="J14252" i="1"/>
  <c r="J14253" i="1"/>
  <c r="J14254" i="1"/>
  <c r="J14255" i="1"/>
  <c r="J14256" i="1"/>
  <c r="J14257" i="1"/>
  <c r="J14258" i="1"/>
  <c r="J14259" i="1"/>
  <c r="J14260" i="1"/>
  <c r="J14261" i="1"/>
  <c r="J14262" i="1"/>
  <c r="J14263" i="1"/>
  <c r="J14264" i="1"/>
  <c r="J14265" i="1"/>
  <c r="J14266" i="1"/>
  <c r="J14267" i="1"/>
  <c r="J14268" i="1"/>
  <c r="J14269" i="1"/>
  <c r="J14270" i="1"/>
  <c r="J14271" i="1"/>
  <c r="J14272" i="1"/>
  <c r="J14273" i="1"/>
  <c r="J14274" i="1"/>
  <c r="J14275" i="1"/>
  <c r="J14276" i="1"/>
  <c r="J14277" i="1"/>
  <c r="J14278" i="1"/>
  <c r="J14279" i="1"/>
  <c r="J14280" i="1"/>
  <c r="J14281" i="1"/>
  <c r="J14282" i="1"/>
  <c r="J14283" i="1"/>
  <c r="J14284" i="1"/>
  <c r="J14285" i="1"/>
  <c r="J14286" i="1"/>
  <c r="J14287" i="1"/>
  <c r="J14288" i="1"/>
  <c r="J14289" i="1"/>
  <c r="J14290" i="1"/>
  <c r="J14291" i="1"/>
  <c r="J14292" i="1"/>
  <c r="J14293" i="1"/>
  <c r="J14294" i="1"/>
  <c r="J14295" i="1"/>
  <c r="J14296" i="1"/>
  <c r="J14297" i="1"/>
  <c r="J14298" i="1"/>
  <c r="J14299" i="1"/>
  <c r="J14300" i="1"/>
  <c r="J14301" i="1"/>
  <c r="J14302" i="1"/>
  <c r="J14303" i="1"/>
  <c r="J14304" i="1"/>
  <c r="J14305" i="1"/>
  <c r="J14306" i="1"/>
  <c r="J14307" i="1"/>
  <c r="J14308" i="1"/>
  <c r="J14309" i="1"/>
  <c r="J14310" i="1"/>
  <c r="J14311" i="1"/>
  <c r="J14312" i="1"/>
  <c r="J14313" i="1"/>
  <c r="J14314" i="1"/>
  <c r="J14315" i="1"/>
  <c r="J14316" i="1"/>
  <c r="J14317" i="1"/>
  <c r="J14318" i="1"/>
  <c r="J14319" i="1"/>
  <c r="J14320" i="1"/>
  <c r="J14321" i="1"/>
  <c r="J14322" i="1"/>
  <c r="J14323" i="1"/>
  <c r="J14324" i="1"/>
  <c r="J14325" i="1"/>
  <c r="J14326" i="1"/>
  <c r="J14327" i="1"/>
  <c r="J14328" i="1"/>
  <c r="J14329" i="1"/>
  <c r="J14330" i="1"/>
  <c r="J14331" i="1"/>
  <c r="J14332" i="1"/>
  <c r="J14333" i="1"/>
  <c r="J14334" i="1"/>
  <c r="J14335" i="1"/>
  <c r="J14336" i="1"/>
  <c r="J14337" i="1"/>
  <c r="J14338" i="1"/>
  <c r="J14339" i="1"/>
  <c r="J14340" i="1"/>
  <c r="J14341" i="1"/>
  <c r="J14342" i="1"/>
  <c r="J14343" i="1"/>
  <c r="J14344" i="1"/>
  <c r="J14345" i="1"/>
  <c r="J14346" i="1"/>
  <c r="J14347" i="1"/>
  <c r="J14348" i="1"/>
  <c r="J14349" i="1"/>
  <c r="J14350" i="1"/>
  <c r="J14351" i="1"/>
  <c r="J14352" i="1"/>
  <c r="J14353" i="1"/>
  <c r="J14354" i="1"/>
  <c r="J14355" i="1"/>
  <c r="J14356" i="1"/>
  <c r="J14357" i="1"/>
  <c r="J14358" i="1"/>
  <c r="J14359" i="1"/>
  <c r="J14360" i="1"/>
  <c r="J14361" i="1"/>
  <c r="J14362" i="1"/>
  <c r="J14363" i="1"/>
  <c r="J14364" i="1"/>
  <c r="J14365" i="1"/>
  <c r="J14366" i="1"/>
  <c r="J14367" i="1"/>
  <c r="J14368" i="1"/>
  <c r="J14369" i="1"/>
  <c r="J14370" i="1"/>
  <c r="J14371" i="1"/>
  <c r="J14372" i="1"/>
  <c r="J14373" i="1"/>
  <c r="J14374" i="1"/>
  <c r="J14375" i="1"/>
  <c r="J14376" i="1"/>
  <c r="J14377" i="1"/>
  <c r="J14378" i="1"/>
  <c r="J14379" i="1"/>
  <c r="J14380" i="1"/>
  <c r="J14381" i="1"/>
  <c r="J14382" i="1"/>
  <c r="J14383" i="1"/>
  <c r="J14384" i="1"/>
  <c r="J14385" i="1"/>
  <c r="J14386" i="1"/>
  <c r="J14387" i="1"/>
  <c r="J14388" i="1"/>
  <c r="J14389" i="1"/>
  <c r="J14390" i="1"/>
  <c r="J14391" i="1"/>
  <c r="J14392" i="1"/>
  <c r="J14393" i="1"/>
  <c r="J14394" i="1"/>
  <c r="J14395" i="1"/>
  <c r="J14396" i="1"/>
  <c r="J14397" i="1"/>
  <c r="J14398" i="1"/>
  <c r="J14399" i="1"/>
  <c r="J14400" i="1"/>
  <c r="J14401" i="1"/>
  <c r="J14402" i="1"/>
  <c r="J14403" i="1"/>
  <c r="J14404" i="1"/>
  <c r="J14405" i="1"/>
  <c r="J14406" i="1"/>
  <c r="J14407" i="1"/>
  <c r="J14408" i="1"/>
  <c r="J14409" i="1"/>
  <c r="J14410" i="1"/>
  <c r="J14411" i="1"/>
  <c r="J14412" i="1"/>
  <c r="J14413" i="1"/>
  <c r="J14414" i="1"/>
  <c r="J14415" i="1"/>
  <c r="J14416" i="1"/>
  <c r="J14417" i="1"/>
  <c r="J14418" i="1"/>
  <c r="J14419" i="1"/>
  <c r="J14420" i="1"/>
  <c r="J14421" i="1"/>
  <c r="J14422" i="1"/>
  <c r="J14423" i="1"/>
  <c r="J14424" i="1"/>
  <c r="J14425" i="1"/>
  <c r="J14426" i="1"/>
  <c r="J14427" i="1"/>
  <c r="J14428" i="1"/>
  <c r="J14429" i="1"/>
  <c r="J14430" i="1"/>
  <c r="J14431" i="1"/>
  <c r="J14432" i="1"/>
  <c r="J14433" i="1"/>
  <c r="J14434" i="1"/>
  <c r="J14435" i="1"/>
  <c r="J14436" i="1"/>
  <c r="J14437" i="1"/>
  <c r="J14438" i="1"/>
  <c r="J14439" i="1"/>
  <c r="J14440" i="1"/>
  <c r="J14441" i="1"/>
  <c r="J14442" i="1"/>
  <c r="J14443" i="1"/>
  <c r="J14444" i="1"/>
  <c r="J14445" i="1"/>
  <c r="J14446" i="1"/>
  <c r="J14447" i="1"/>
  <c r="J14448" i="1"/>
  <c r="J14449" i="1"/>
  <c r="J14450" i="1"/>
  <c r="J14451" i="1"/>
  <c r="J14452" i="1"/>
  <c r="J14453" i="1"/>
  <c r="J14454" i="1"/>
  <c r="J14455" i="1"/>
  <c r="J14456" i="1"/>
  <c r="J14457" i="1"/>
  <c r="J14458" i="1"/>
  <c r="J14459" i="1"/>
  <c r="J14460" i="1"/>
  <c r="J14461" i="1"/>
  <c r="J14462" i="1"/>
  <c r="J14463" i="1"/>
  <c r="J14464" i="1"/>
  <c r="J14465" i="1"/>
  <c r="J14466" i="1"/>
  <c r="J14467" i="1"/>
  <c r="J14468" i="1"/>
  <c r="J14469" i="1"/>
  <c r="J14470" i="1"/>
  <c r="J14471" i="1"/>
  <c r="J14472" i="1"/>
  <c r="J14473" i="1"/>
  <c r="J14474" i="1"/>
  <c r="J14475" i="1"/>
  <c r="J14476" i="1"/>
  <c r="J14477" i="1"/>
  <c r="J14478" i="1"/>
  <c r="J14479" i="1"/>
  <c r="J14480" i="1"/>
  <c r="J14481" i="1"/>
  <c r="J14482" i="1"/>
  <c r="J14483" i="1"/>
  <c r="J14484" i="1"/>
  <c r="J14485" i="1"/>
  <c r="J14486" i="1"/>
  <c r="J14487" i="1"/>
  <c r="J14488" i="1"/>
  <c r="J14489" i="1"/>
  <c r="J14490" i="1"/>
  <c r="J14491" i="1"/>
  <c r="J14492" i="1"/>
  <c r="J14493" i="1"/>
  <c r="J14494" i="1"/>
  <c r="J14495" i="1"/>
  <c r="J14496" i="1"/>
  <c r="J14497" i="1"/>
  <c r="J14498" i="1"/>
  <c r="J14499" i="1"/>
  <c r="J14500" i="1"/>
  <c r="J14501" i="1"/>
  <c r="J14502" i="1"/>
  <c r="J14503" i="1"/>
  <c r="J14504" i="1"/>
  <c r="J14505" i="1"/>
  <c r="J14506" i="1"/>
  <c r="J14507" i="1"/>
  <c r="J14508" i="1"/>
  <c r="J14509" i="1"/>
  <c r="J14510" i="1"/>
  <c r="J14511" i="1"/>
  <c r="J14512" i="1"/>
  <c r="J14513" i="1"/>
  <c r="J14514" i="1"/>
  <c r="J14515" i="1"/>
  <c r="J14516" i="1"/>
  <c r="J14517" i="1"/>
  <c r="J14518" i="1"/>
  <c r="J14519" i="1"/>
  <c r="J14520" i="1"/>
  <c r="J14521" i="1"/>
  <c r="J14522" i="1"/>
  <c r="J14523" i="1"/>
  <c r="J14524" i="1"/>
  <c r="J14525" i="1"/>
  <c r="J14526" i="1"/>
  <c r="J14527" i="1"/>
  <c r="J14528" i="1"/>
  <c r="J14529" i="1"/>
  <c r="J14530" i="1"/>
  <c r="J14531" i="1"/>
  <c r="J14532" i="1"/>
  <c r="J14533" i="1"/>
  <c r="J14534" i="1"/>
  <c r="J14535" i="1"/>
  <c r="J14536" i="1"/>
  <c r="J14537" i="1"/>
  <c r="J14538" i="1"/>
  <c r="J14539" i="1"/>
  <c r="J14540" i="1"/>
  <c r="J14541" i="1"/>
  <c r="J14542" i="1"/>
  <c r="J14543" i="1"/>
  <c r="J14544" i="1"/>
  <c r="J14545" i="1"/>
  <c r="J14546" i="1"/>
  <c r="J14547" i="1"/>
  <c r="J14548" i="1"/>
  <c r="J14549" i="1"/>
  <c r="J14550" i="1"/>
  <c r="J14551" i="1"/>
  <c r="J14552" i="1"/>
  <c r="J14553" i="1"/>
  <c r="J14554" i="1"/>
  <c r="J14555" i="1"/>
  <c r="J14556" i="1"/>
  <c r="J14557" i="1"/>
  <c r="J14558" i="1"/>
  <c r="J14559" i="1"/>
  <c r="J14560" i="1"/>
  <c r="J14561" i="1"/>
  <c r="J14562" i="1"/>
  <c r="J14563" i="1"/>
  <c r="J14564" i="1"/>
  <c r="J14565" i="1"/>
  <c r="J14566" i="1"/>
  <c r="J14567" i="1"/>
  <c r="J14568" i="1"/>
  <c r="J14569" i="1"/>
  <c r="J14570" i="1"/>
  <c r="J14571" i="1"/>
  <c r="J14572" i="1"/>
  <c r="J14573" i="1"/>
  <c r="J14574" i="1"/>
  <c r="J14575" i="1"/>
  <c r="J14576" i="1"/>
  <c r="J14577" i="1"/>
  <c r="J14578" i="1"/>
  <c r="J14579" i="1"/>
  <c r="J14580" i="1"/>
  <c r="J14581" i="1"/>
  <c r="J14582" i="1"/>
  <c r="J14583" i="1"/>
  <c r="J14584" i="1"/>
  <c r="J14585" i="1"/>
  <c r="J14586" i="1"/>
  <c r="J14587" i="1"/>
  <c r="J14588" i="1"/>
  <c r="J14589" i="1"/>
  <c r="J14590" i="1"/>
  <c r="J14591" i="1"/>
  <c r="J14592" i="1"/>
  <c r="J14593" i="1"/>
  <c r="J14594" i="1"/>
  <c r="J14595" i="1"/>
  <c r="J14596" i="1"/>
  <c r="J14597" i="1"/>
  <c r="J14598" i="1"/>
  <c r="J14599" i="1"/>
  <c r="J14600" i="1"/>
  <c r="J14601" i="1"/>
  <c r="J14602" i="1"/>
  <c r="J14603" i="1"/>
  <c r="J14604" i="1"/>
  <c r="J14605" i="1"/>
  <c r="J14606" i="1"/>
  <c r="J14607" i="1"/>
  <c r="J14608" i="1"/>
  <c r="J14609" i="1"/>
  <c r="J14610" i="1"/>
  <c r="J14611" i="1"/>
  <c r="J14612" i="1"/>
  <c r="J14613" i="1"/>
  <c r="J14614" i="1"/>
  <c r="J14615" i="1"/>
  <c r="J14616" i="1"/>
  <c r="J14617" i="1"/>
  <c r="J14618" i="1"/>
  <c r="J14619" i="1"/>
  <c r="J14620" i="1"/>
  <c r="J14621" i="1"/>
  <c r="J14622" i="1"/>
  <c r="J14623" i="1"/>
  <c r="J14624" i="1"/>
  <c r="J14625" i="1"/>
  <c r="J14626" i="1"/>
  <c r="J14627" i="1"/>
  <c r="J14628" i="1"/>
  <c r="J14629" i="1"/>
  <c r="J14630" i="1"/>
  <c r="J14631" i="1"/>
  <c r="J14632" i="1"/>
  <c r="J14633" i="1"/>
  <c r="J14634" i="1"/>
  <c r="J14635" i="1"/>
  <c r="J14636" i="1"/>
  <c r="J14637" i="1"/>
  <c r="J14638" i="1"/>
  <c r="J14639" i="1"/>
  <c r="J14640" i="1"/>
  <c r="J14641" i="1"/>
  <c r="J14642" i="1"/>
  <c r="J14643" i="1"/>
  <c r="J14644" i="1"/>
  <c r="J14645" i="1"/>
  <c r="J14646" i="1"/>
  <c r="J14647" i="1"/>
  <c r="J14648" i="1"/>
  <c r="J14649" i="1"/>
  <c r="J14650" i="1"/>
  <c r="J14651" i="1"/>
  <c r="J14652" i="1"/>
  <c r="J14653" i="1"/>
  <c r="J14654" i="1"/>
  <c r="J14655" i="1"/>
  <c r="J14656" i="1"/>
  <c r="J14657" i="1"/>
  <c r="J14658" i="1"/>
  <c r="J14659" i="1"/>
  <c r="J14660" i="1"/>
  <c r="J14661" i="1"/>
  <c r="J14662" i="1"/>
  <c r="J14663" i="1"/>
  <c r="J14664" i="1"/>
  <c r="J14665" i="1"/>
  <c r="J14666" i="1"/>
  <c r="J14667" i="1"/>
  <c r="J14668" i="1"/>
  <c r="J14669" i="1"/>
  <c r="J14670" i="1"/>
  <c r="J14671" i="1"/>
  <c r="J14672" i="1"/>
  <c r="J14673" i="1"/>
  <c r="J14674" i="1"/>
  <c r="J14675" i="1"/>
  <c r="J14676" i="1"/>
  <c r="J14677" i="1"/>
  <c r="J14678" i="1"/>
  <c r="J14679" i="1"/>
  <c r="J14680" i="1"/>
  <c r="J14681" i="1"/>
  <c r="J14682" i="1"/>
  <c r="J14683" i="1"/>
  <c r="J14684" i="1"/>
  <c r="J14685" i="1"/>
  <c r="J14686" i="1"/>
  <c r="J14687" i="1"/>
  <c r="J14688" i="1"/>
  <c r="J14689" i="1"/>
  <c r="J14690" i="1"/>
  <c r="J14691" i="1"/>
  <c r="J14692" i="1"/>
  <c r="J14693" i="1"/>
  <c r="J14694" i="1"/>
  <c r="J14695" i="1"/>
  <c r="J14696" i="1"/>
  <c r="J14697" i="1"/>
  <c r="J14698" i="1"/>
  <c r="J14699" i="1"/>
  <c r="J14700" i="1"/>
  <c r="J14701" i="1"/>
  <c r="J14702" i="1"/>
  <c r="J14703" i="1"/>
  <c r="J14704" i="1"/>
  <c r="J14705" i="1"/>
  <c r="J14706" i="1"/>
  <c r="J14707" i="1"/>
  <c r="J14708" i="1"/>
  <c r="J14709" i="1"/>
  <c r="J14710" i="1"/>
  <c r="J14711" i="1"/>
  <c r="J14712" i="1"/>
  <c r="J14713" i="1"/>
  <c r="J14714" i="1"/>
  <c r="J14715" i="1"/>
  <c r="J14716" i="1"/>
  <c r="J14717" i="1"/>
  <c r="J14718" i="1"/>
  <c r="J14719" i="1"/>
  <c r="J14720" i="1"/>
  <c r="J14721" i="1"/>
  <c r="J14722" i="1"/>
  <c r="J14723" i="1"/>
  <c r="J14724" i="1"/>
  <c r="J14725" i="1"/>
  <c r="J14726" i="1"/>
  <c r="J14727" i="1"/>
  <c r="J14728" i="1"/>
  <c r="J14729" i="1"/>
  <c r="J14730" i="1"/>
  <c r="J14731" i="1"/>
  <c r="J14732" i="1"/>
  <c r="J14733" i="1"/>
  <c r="J14734" i="1"/>
  <c r="J14735" i="1"/>
  <c r="J14736" i="1"/>
  <c r="J14737" i="1"/>
  <c r="J14738" i="1"/>
  <c r="J14739" i="1"/>
  <c r="J14740" i="1"/>
  <c r="J14741" i="1"/>
  <c r="J14742" i="1"/>
  <c r="J14743" i="1"/>
  <c r="J14744" i="1"/>
  <c r="J14745" i="1"/>
  <c r="J14746" i="1"/>
  <c r="J14747" i="1"/>
  <c r="J14748" i="1"/>
  <c r="J14749" i="1"/>
  <c r="J14750" i="1"/>
  <c r="J14751" i="1"/>
  <c r="J14752" i="1"/>
  <c r="J14753" i="1"/>
  <c r="J14754" i="1"/>
  <c r="J14755" i="1"/>
  <c r="J14756" i="1"/>
  <c r="J14757" i="1"/>
  <c r="J14758" i="1"/>
  <c r="J14759" i="1"/>
  <c r="J14760" i="1"/>
  <c r="J14761" i="1"/>
  <c r="J14762" i="1"/>
  <c r="J14763" i="1"/>
  <c r="J14764" i="1"/>
  <c r="J14765" i="1"/>
  <c r="J14766" i="1"/>
  <c r="J14767" i="1"/>
  <c r="J14768" i="1"/>
  <c r="J14769" i="1"/>
  <c r="J14770" i="1"/>
  <c r="J14771" i="1"/>
  <c r="J14772" i="1"/>
  <c r="J14773" i="1"/>
  <c r="J14774" i="1"/>
  <c r="J14775" i="1"/>
  <c r="J14776" i="1"/>
  <c r="J14777" i="1"/>
  <c r="J14778" i="1"/>
  <c r="J14779" i="1"/>
  <c r="J14780" i="1"/>
  <c r="J14781" i="1"/>
  <c r="J14782" i="1"/>
  <c r="J14783" i="1"/>
  <c r="J14784" i="1"/>
  <c r="J14785" i="1"/>
  <c r="J14786" i="1"/>
  <c r="J14787" i="1"/>
  <c r="J14788" i="1"/>
  <c r="J14789" i="1"/>
  <c r="J14790" i="1"/>
  <c r="J14791" i="1"/>
  <c r="J14792" i="1"/>
  <c r="J14793" i="1"/>
  <c r="J14794" i="1"/>
  <c r="J14795" i="1"/>
  <c r="J14796" i="1"/>
  <c r="J14797" i="1"/>
  <c r="J14798" i="1"/>
  <c r="J14799" i="1"/>
  <c r="J14800" i="1"/>
  <c r="J14801" i="1"/>
  <c r="J14802" i="1"/>
  <c r="J14803" i="1"/>
  <c r="J14804" i="1"/>
  <c r="J14805" i="1"/>
  <c r="J14806" i="1"/>
  <c r="J14807" i="1"/>
  <c r="J14808" i="1"/>
  <c r="J14809" i="1"/>
  <c r="J14810" i="1"/>
  <c r="J14811" i="1"/>
  <c r="J14812" i="1"/>
  <c r="J14813" i="1"/>
  <c r="J14814" i="1"/>
  <c r="J14815" i="1"/>
  <c r="J14816" i="1"/>
  <c r="J14817" i="1"/>
  <c r="J14818" i="1"/>
  <c r="J14819" i="1"/>
  <c r="J14820" i="1"/>
  <c r="J14821" i="1"/>
  <c r="J14822" i="1"/>
  <c r="J14823" i="1"/>
  <c r="J14824" i="1"/>
  <c r="J14825" i="1"/>
  <c r="J14826" i="1"/>
  <c r="J14827" i="1"/>
  <c r="J14828" i="1"/>
  <c r="J14829" i="1"/>
  <c r="J14830" i="1"/>
  <c r="J14831" i="1"/>
  <c r="J14832" i="1"/>
  <c r="J14833" i="1"/>
  <c r="J14834" i="1"/>
  <c r="J14835" i="1"/>
  <c r="J14836" i="1"/>
  <c r="J14837" i="1"/>
  <c r="J14838" i="1"/>
  <c r="J14839" i="1"/>
  <c r="J14840" i="1"/>
  <c r="J14841" i="1"/>
  <c r="J14842" i="1"/>
  <c r="J14843" i="1"/>
  <c r="J14844" i="1"/>
  <c r="J14845" i="1"/>
  <c r="J14846" i="1"/>
  <c r="J14847" i="1"/>
  <c r="J14848" i="1"/>
  <c r="J14849" i="1"/>
  <c r="J14850" i="1"/>
  <c r="J14851" i="1"/>
  <c r="J14852" i="1"/>
  <c r="J14853" i="1"/>
  <c r="J14854" i="1"/>
  <c r="J14855" i="1"/>
  <c r="J14856" i="1"/>
  <c r="J14857" i="1"/>
  <c r="J14858" i="1"/>
  <c r="J14859" i="1"/>
  <c r="J14860" i="1"/>
  <c r="J14861" i="1"/>
  <c r="J14862" i="1"/>
  <c r="J14863" i="1"/>
  <c r="J14864" i="1"/>
  <c r="J14865" i="1"/>
  <c r="J14866" i="1"/>
  <c r="J14867" i="1"/>
  <c r="J14868" i="1"/>
  <c r="J14869" i="1"/>
  <c r="J14870" i="1"/>
  <c r="J14871" i="1"/>
  <c r="J14872" i="1"/>
  <c r="J14873" i="1"/>
  <c r="J14874" i="1"/>
  <c r="J14875" i="1"/>
  <c r="J14876" i="1"/>
  <c r="J14877" i="1"/>
  <c r="J14878" i="1"/>
  <c r="J14879" i="1"/>
  <c r="J14880" i="1"/>
  <c r="J14881" i="1"/>
  <c r="J14882" i="1"/>
  <c r="J14883" i="1"/>
  <c r="J14884" i="1"/>
  <c r="J14885" i="1"/>
  <c r="J14886" i="1"/>
  <c r="J14887" i="1"/>
  <c r="J14888" i="1"/>
  <c r="J14889" i="1"/>
  <c r="J14890" i="1"/>
  <c r="J14891" i="1"/>
  <c r="J14892" i="1"/>
  <c r="J14893" i="1"/>
  <c r="J14894" i="1"/>
  <c r="J14895" i="1"/>
  <c r="J14896" i="1"/>
  <c r="J14897" i="1"/>
  <c r="J14898" i="1"/>
  <c r="J14899" i="1"/>
  <c r="J14900" i="1"/>
  <c r="J14901" i="1"/>
  <c r="J14902" i="1"/>
  <c r="J14903" i="1"/>
  <c r="J14904" i="1"/>
  <c r="J14905" i="1"/>
  <c r="J14906" i="1"/>
  <c r="J14907" i="1"/>
  <c r="J14908" i="1"/>
  <c r="J14909" i="1"/>
  <c r="J14910" i="1"/>
  <c r="J14911" i="1"/>
  <c r="J14912" i="1"/>
  <c r="J14913" i="1"/>
  <c r="J14914" i="1"/>
  <c r="J14915" i="1"/>
  <c r="J14916" i="1"/>
  <c r="J14917" i="1"/>
  <c r="J14918" i="1"/>
  <c r="J14919" i="1"/>
  <c r="J14920" i="1"/>
  <c r="J14921" i="1"/>
  <c r="J14922" i="1"/>
  <c r="J14923" i="1"/>
  <c r="J14924" i="1"/>
  <c r="J14925" i="1"/>
  <c r="J14926" i="1"/>
  <c r="J14927" i="1"/>
  <c r="J14928" i="1"/>
  <c r="J14929" i="1"/>
  <c r="J14930" i="1"/>
  <c r="J14931" i="1"/>
  <c r="J14932" i="1"/>
  <c r="J14933" i="1"/>
  <c r="J14934" i="1"/>
  <c r="J14935" i="1"/>
  <c r="J14936" i="1"/>
  <c r="J14937" i="1"/>
  <c r="J14938" i="1"/>
  <c r="J14939" i="1"/>
  <c r="J14940" i="1"/>
  <c r="J14941" i="1"/>
  <c r="J14942" i="1"/>
  <c r="J14943" i="1"/>
  <c r="J14944" i="1"/>
  <c r="J14945" i="1"/>
  <c r="J14946" i="1"/>
  <c r="J14947" i="1"/>
  <c r="J14948" i="1"/>
  <c r="J14949" i="1"/>
  <c r="J14950" i="1"/>
  <c r="J14951" i="1"/>
  <c r="J14952" i="1"/>
  <c r="J14953" i="1"/>
  <c r="J14954" i="1"/>
  <c r="J14955" i="1"/>
  <c r="J14956" i="1"/>
  <c r="J14957" i="1"/>
  <c r="J14958" i="1"/>
  <c r="J14959" i="1"/>
  <c r="J14960" i="1"/>
  <c r="J14961" i="1"/>
  <c r="J14962" i="1"/>
  <c r="J14963" i="1"/>
  <c r="J14964" i="1"/>
  <c r="J14965" i="1"/>
  <c r="J14966" i="1"/>
  <c r="J14967" i="1"/>
  <c r="J14968" i="1"/>
  <c r="J14969" i="1"/>
  <c r="J14970" i="1"/>
  <c r="J14971" i="1"/>
  <c r="J14972" i="1"/>
  <c r="J14973" i="1"/>
  <c r="J14974" i="1"/>
  <c r="J14975" i="1"/>
  <c r="J14976" i="1"/>
  <c r="J14977" i="1"/>
  <c r="J14978" i="1"/>
  <c r="J14979" i="1"/>
  <c r="J14980" i="1"/>
  <c r="J14981" i="1"/>
  <c r="J14982" i="1"/>
  <c r="J14983" i="1"/>
  <c r="J14984" i="1"/>
  <c r="J14985" i="1"/>
  <c r="J14986" i="1"/>
  <c r="J14987" i="1"/>
  <c r="J14988" i="1"/>
  <c r="J14989" i="1"/>
  <c r="J14990" i="1"/>
  <c r="J14991" i="1"/>
  <c r="J14992" i="1"/>
  <c r="J14993" i="1"/>
  <c r="J14994" i="1"/>
  <c r="J14995" i="1"/>
  <c r="J14996" i="1"/>
  <c r="J14997" i="1"/>
  <c r="J14998" i="1"/>
  <c r="J14999" i="1"/>
  <c r="J15000" i="1"/>
  <c r="J15001" i="1"/>
  <c r="J15002" i="1"/>
  <c r="J15003" i="1"/>
  <c r="J15004" i="1"/>
  <c r="J15005" i="1"/>
  <c r="J15006" i="1"/>
  <c r="J15007" i="1"/>
  <c r="J15008" i="1"/>
  <c r="J15009" i="1"/>
  <c r="J15010" i="1"/>
  <c r="J15011" i="1"/>
  <c r="J15012" i="1"/>
  <c r="J15013" i="1"/>
  <c r="J15014" i="1"/>
  <c r="J15015" i="1"/>
  <c r="J15016" i="1"/>
  <c r="J15017" i="1"/>
  <c r="J15018" i="1"/>
  <c r="J15019" i="1"/>
  <c r="J15020" i="1"/>
  <c r="J15021" i="1"/>
  <c r="J15022" i="1"/>
  <c r="J15023" i="1"/>
  <c r="J15024" i="1"/>
  <c r="J15025" i="1"/>
  <c r="J15026" i="1"/>
  <c r="J15027" i="1"/>
  <c r="J15028" i="1"/>
  <c r="J15029" i="1"/>
  <c r="J15030" i="1"/>
  <c r="J15031" i="1"/>
  <c r="J15032" i="1"/>
  <c r="J15033" i="1"/>
  <c r="J15034" i="1"/>
  <c r="J15035" i="1"/>
  <c r="J15036" i="1"/>
  <c r="J15037" i="1"/>
  <c r="J15038" i="1"/>
  <c r="J15039" i="1"/>
  <c r="J15040" i="1"/>
  <c r="J15041" i="1"/>
  <c r="J15042" i="1"/>
  <c r="J15043" i="1"/>
  <c r="J15044" i="1"/>
  <c r="J15045" i="1"/>
  <c r="J15046" i="1"/>
  <c r="J15047" i="1"/>
  <c r="J15048" i="1"/>
  <c r="J15049" i="1"/>
  <c r="J15050" i="1"/>
  <c r="J15051" i="1"/>
  <c r="J15052" i="1"/>
  <c r="J15053" i="1"/>
  <c r="J15054" i="1"/>
  <c r="J15055" i="1"/>
  <c r="J15056" i="1"/>
  <c r="J15057" i="1"/>
  <c r="J15058" i="1"/>
  <c r="J15059" i="1"/>
  <c r="J15060" i="1"/>
  <c r="J15061" i="1"/>
  <c r="J15062" i="1"/>
  <c r="J15063" i="1"/>
  <c r="J15064" i="1"/>
  <c r="J15065" i="1"/>
  <c r="J15066" i="1"/>
  <c r="J15067" i="1"/>
  <c r="J15068" i="1"/>
  <c r="J15069" i="1"/>
  <c r="J15070" i="1"/>
  <c r="J15071" i="1"/>
  <c r="J15072" i="1"/>
  <c r="J15073" i="1"/>
  <c r="J15074" i="1"/>
  <c r="J15075" i="1"/>
  <c r="J15076" i="1"/>
  <c r="J15077" i="1"/>
  <c r="J15078" i="1"/>
  <c r="J15079" i="1"/>
  <c r="J15080" i="1"/>
  <c r="J15081" i="1"/>
  <c r="J15082" i="1"/>
  <c r="J15083" i="1"/>
  <c r="J15084" i="1"/>
  <c r="J15085" i="1"/>
  <c r="J15086" i="1"/>
  <c r="J15087" i="1"/>
  <c r="J15088" i="1"/>
  <c r="J15089" i="1"/>
  <c r="J15090" i="1"/>
  <c r="J15091" i="1"/>
  <c r="J15092" i="1"/>
  <c r="J15093" i="1"/>
  <c r="J15094" i="1"/>
  <c r="J15095" i="1"/>
  <c r="J15096" i="1"/>
  <c r="J15097" i="1"/>
  <c r="J15098" i="1"/>
  <c r="J15099" i="1"/>
  <c r="J15100" i="1"/>
  <c r="J15101" i="1"/>
  <c r="J15102" i="1"/>
  <c r="J15103" i="1"/>
  <c r="J15104" i="1"/>
  <c r="J15105" i="1"/>
  <c r="J15106" i="1"/>
  <c r="J15107" i="1"/>
  <c r="J15108" i="1"/>
  <c r="J15109" i="1"/>
  <c r="J15110" i="1"/>
  <c r="J15111" i="1"/>
  <c r="J15112" i="1"/>
  <c r="J15113" i="1"/>
  <c r="J15114" i="1"/>
  <c r="J15115" i="1"/>
  <c r="J15116" i="1"/>
  <c r="J15117" i="1"/>
  <c r="J15118" i="1"/>
  <c r="J15119" i="1"/>
  <c r="J15120" i="1"/>
  <c r="J15121" i="1"/>
  <c r="J15122" i="1"/>
  <c r="J15123" i="1"/>
  <c r="J15124" i="1"/>
  <c r="J15125" i="1"/>
  <c r="J15126" i="1"/>
  <c r="J15127" i="1"/>
  <c r="J15128" i="1"/>
  <c r="J15129" i="1"/>
  <c r="J15130" i="1"/>
  <c r="J15131" i="1"/>
  <c r="J15132" i="1"/>
  <c r="J15133" i="1"/>
  <c r="J15134" i="1"/>
  <c r="J15135" i="1"/>
  <c r="J15136" i="1"/>
  <c r="J15137" i="1"/>
  <c r="J15138" i="1"/>
  <c r="J15139" i="1"/>
  <c r="J15140" i="1"/>
  <c r="J15141" i="1"/>
  <c r="J15142" i="1"/>
  <c r="J15143" i="1"/>
  <c r="J15144" i="1"/>
  <c r="J15145" i="1"/>
  <c r="J15146" i="1"/>
  <c r="J15147" i="1"/>
  <c r="J15148" i="1"/>
  <c r="J15149" i="1"/>
  <c r="J15150" i="1"/>
  <c r="J15151" i="1"/>
  <c r="J15152" i="1"/>
  <c r="J15153" i="1"/>
  <c r="J15154" i="1"/>
  <c r="J15155" i="1"/>
  <c r="J15156" i="1"/>
  <c r="J15157" i="1"/>
  <c r="J15158" i="1"/>
  <c r="J15159" i="1"/>
  <c r="J15160" i="1"/>
  <c r="J15161" i="1"/>
  <c r="J15162" i="1"/>
  <c r="J15163" i="1"/>
  <c r="J15164" i="1"/>
  <c r="J15165" i="1"/>
  <c r="J15166" i="1"/>
  <c r="J15167" i="1"/>
  <c r="J15168" i="1"/>
  <c r="J15169" i="1"/>
  <c r="J15170" i="1"/>
  <c r="J15171" i="1"/>
  <c r="J15172" i="1"/>
  <c r="J15173" i="1"/>
  <c r="J15174" i="1"/>
  <c r="J15175" i="1"/>
  <c r="J15176" i="1"/>
  <c r="J15177" i="1"/>
  <c r="J15178" i="1"/>
  <c r="J15179" i="1"/>
  <c r="J15180" i="1"/>
  <c r="J15181" i="1"/>
  <c r="J15182" i="1"/>
  <c r="J15183" i="1"/>
  <c r="J15184" i="1"/>
  <c r="J15185" i="1"/>
  <c r="J15186" i="1"/>
  <c r="J15187" i="1"/>
  <c r="J15188" i="1"/>
  <c r="J15189" i="1"/>
  <c r="J15190" i="1"/>
  <c r="J15191" i="1"/>
  <c r="J15192" i="1"/>
  <c r="J15193" i="1"/>
  <c r="J15194" i="1"/>
  <c r="J15195" i="1"/>
  <c r="J15196" i="1"/>
  <c r="J15197" i="1"/>
  <c r="J15198" i="1"/>
  <c r="J15199" i="1"/>
  <c r="J15200" i="1"/>
  <c r="J15201" i="1"/>
  <c r="J15202" i="1"/>
  <c r="J15203" i="1"/>
  <c r="J15204" i="1"/>
  <c r="J15205" i="1"/>
  <c r="J15206" i="1"/>
  <c r="J15207" i="1"/>
  <c r="J15208" i="1"/>
  <c r="J15209" i="1"/>
  <c r="J15210" i="1"/>
  <c r="J15211" i="1"/>
  <c r="J15212" i="1"/>
  <c r="J15213" i="1"/>
  <c r="J15214" i="1"/>
  <c r="J15215" i="1"/>
  <c r="J15216" i="1"/>
  <c r="J15217" i="1"/>
  <c r="J15218" i="1"/>
  <c r="J15219" i="1"/>
  <c r="J15220" i="1"/>
  <c r="J15221" i="1"/>
  <c r="J15222" i="1"/>
  <c r="J15223" i="1"/>
  <c r="J15224" i="1"/>
  <c r="J15225" i="1"/>
  <c r="J15226" i="1"/>
  <c r="J15227" i="1"/>
  <c r="J15228" i="1"/>
  <c r="J15229" i="1"/>
  <c r="J15230" i="1"/>
  <c r="J15231" i="1"/>
  <c r="J15232" i="1"/>
  <c r="J15233" i="1"/>
  <c r="J15234" i="1"/>
  <c r="J15235" i="1"/>
  <c r="J15236" i="1"/>
  <c r="J15237" i="1"/>
  <c r="J15238" i="1"/>
  <c r="J15239" i="1"/>
  <c r="J15240" i="1"/>
  <c r="J15241" i="1"/>
  <c r="J15242" i="1"/>
  <c r="J15243" i="1"/>
  <c r="J15244" i="1"/>
  <c r="J15245" i="1"/>
  <c r="J15246" i="1"/>
  <c r="J15247" i="1"/>
  <c r="J15248" i="1"/>
  <c r="J15249" i="1"/>
  <c r="J15250" i="1"/>
  <c r="J15251" i="1"/>
  <c r="J15252" i="1"/>
  <c r="J15253" i="1"/>
  <c r="J15254" i="1"/>
  <c r="J15255" i="1"/>
  <c r="J15256" i="1"/>
  <c r="J15257" i="1"/>
  <c r="J15258" i="1"/>
  <c r="J15259" i="1"/>
  <c r="J15260" i="1"/>
  <c r="J15261" i="1"/>
  <c r="J15262" i="1"/>
  <c r="J15263" i="1"/>
  <c r="J15264" i="1"/>
  <c r="J15265" i="1"/>
  <c r="J15266" i="1"/>
  <c r="J15267" i="1"/>
  <c r="J15268" i="1"/>
  <c r="J15269" i="1"/>
  <c r="J15270" i="1"/>
  <c r="J15271" i="1"/>
  <c r="J15272" i="1"/>
  <c r="J15273" i="1"/>
  <c r="J15274" i="1"/>
  <c r="J15275" i="1"/>
  <c r="J15276" i="1"/>
  <c r="J15277" i="1"/>
  <c r="J15278" i="1"/>
  <c r="J15279" i="1"/>
  <c r="J15280" i="1"/>
  <c r="J15281" i="1"/>
  <c r="J15282" i="1"/>
  <c r="J15283" i="1"/>
  <c r="J15284" i="1"/>
  <c r="J15285" i="1"/>
  <c r="J15286" i="1"/>
  <c r="J15287" i="1"/>
  <c r="J15288" i="1"/>
  <c r="J15289" i="1"/>
  <c r="J15290" i="1"/>
  <c r="J15291" i="1"/>
  <c r="J15292" i="1"/>
  <c r="J15293" i="1"/>
  <c r="J15294" i="1"/>
  <c r="J15295" i="1"/>
  <c r="J15296" i="1"/>
  <c r="J15297" i="1"/>
  <c r="J15298" i="1"/>
  <c r="J15299" i="1"/>
  <c r="J15300" i="1"/>
  <c r="J15301" i="1"/>
  <c r="J15302" i="1"/>
  <c r="J15303" i="1"/>
  <c r="J15304" i="1"/>
  <c r="J15305" i="1"/>
  <c r="J15306" i="1"/>
  <c r="J15307" i="1"/>
  <c r="J15308" i="1"/>
  <c r="J15309" i="1"/>
  <c r="J15310" i="1"/>
  <c r="J15311" i="1"/>
  <c r="J15312" i="1"/>
  <c r="J15313" i="1"/>
  <c r="J15314" i="1"/>
  <c r="J15315" i="1"/>
  <c r="J15316" i="1"/>
  <c r="J15317" i="1"/>
  <c r="J15318" i="1"/>
  <c r="J15319" i="1"/>
  <c r="J15320" i="1"/>
  <c r="J15321" i="1"/>
  <c r="J15322" i="1"/>
  <c r="J15323" i="1"/>
  <c r="J15324" i="1"/>
  <c r="J15325" i="1"/>
  <c r="J15326" i="1"/>
  <c r="J15327" i="1"/>
  <c r="J15328" i="1"/>
  <c r="J15329" i="1"/>
  <c r="J15330" i="1"/>
  <c r="J15331" i="1"/>
  <c r="J15332" i="1"/>
  <c r="J15333" i="1"/>
  <c r="J15334" i="1"/>
  <c r="J15335" i="1"/>
  <c r="J15336" i="1"/>
  <c r="J15337" i="1"/>
  <c r="J15338" i="1"/>
  <c r="J15339" i="1"/>
  <c r="J15340" i="1"/>
  <c r="J15341" i="1"/>
  <c r="J15342" i="1"/>
  <c r="J15343" i="1"/>
  <c r="J15344" i="1"/>
  <c r="J15345" i="1"/>
  <c r="J15346" i="1"/>
  <c r="J15347" i="1"/>
  <c r="J15348" i="1"/>
  <c r="J15349" i="1"/>
  <c r="J15350" i="1"/>
  <c r="J15351" i="1"/>
  <c r="J15352" i="1"/>
  <c r="J15353" i="1"/>
  <c r="J15354" i="1"/>
  <c r="J15355" i="1"/>
  <c r="J15356" i="1"/>
  <c r="J15357" i="1"/>
  <c r="J15358" i="1"/>
  <c r="J15359" i="1"/>
  <c r="J15360" i="1"/>
  <c r="J15361" i="1"/>
  <c r="J15362" i="1"/>
  <c r="J15363" i="1"/>
  <c r="J15364" i="1"/>
  <c r="J15365" i="1"/>
  <c r="J15366" i="1"/>
  <c r="J15367" i="1"/>
  <c r="J15368" i="1"/>
  <c r="J15369" i="1"/>
  <c r="J15370" i="1"/>
  <c r="J15371" i="1"/>
  <c r="J15372" i="1"/>
  <c r="J15373" i="1"/>
  <c r="J15374" i="1"/>
  <c r="J15375" i="1"/>
  <c r="J15376" i="1"/>
  <c r="J15377" i="1"/>
  <c r="J15378" i="1"/>
  <c r="J15379" i="1"/>
  <c r="J15380" i="1"/>
  <c r="J15381" i="1"/>
  <c r="J15382" i="1"/>
  <c r="J15383" i="1"/>
  <c r="J15384" i="1"/>
  <c r="J15385" i="1"/>
  <c r="J15386" i="1"/>
  <c r="J15387" i="1"/>
  <c r="J15388" i="1"/>
  <c r="J15389" i="1"/>
  <c r="J15390" i="1"/>
  <c r="J15391" i="1"/>
  <c r="J15392" i="1"/>
  <c r="J15393" i="1"/>
  <c r="J15394" i="1"/>
  <c r="J15395" i="1"/>
  <c r="J15396" i="1"/>
  <c r="J15397" i="1"/>
  <c r="J15398" i="1"/>
  <c r="J15399" i="1"/>
  <c r="J15400" i="1"/>
  <c r="J15401" i="1"/>
  <c r="J15402" i="1"/>
  <c r="J15403" i="1"/>
  <c r="J15404" i="1"/>
  <c r="J15405" i="1"/>
  <c r="J15406" i="1"/>
  <c r="J15407" i="1"/>
  <c r="J15408" i="1"/>
  <c r="J15409" i="1"/>
  <c r="J15410" i="1"/>
  <c r="J15411" i="1"/>
  <c r="J15412" i="1"/>
  <c r="J15413" i="1"/>
  <c r="J15414" i="1"/>
  <c r="J15415" i="1"/>
  <c r="J15416" i="1"/>
  <c r="J15417" i="1"/>
  <c r="J15418" i="1"/>
  <c r="J15419" i="1"/>
  <c r="J15420" i="1"/>
  <c r="J15421" i="1"/>
  <c r="J15422" i="1"/>
  <c r="J15423" i="1"/>
  <c r="J15424" i="1"/>
  <c r="J15425" i="1"/>
  <c r="J15426" i="1"/>
  <c r="J15427" i="1"/>
  <c r="J15428" i="1"/>
  <c r="J15429" i="1"/>
  <c r="J15430" i="1"/>
  <c r="J15431" i="1"/>
  <c r="J15432" i="1"/>
  <c r="J15433" i="1"/>
  <c r="J15434" i="1"/>
  <c r="J15435" i="1"/>
  <c r="J15436" i="1"/>
  <c r="J15437" i="1"/>
  <c r="J15438" i="1"/>
  <c r="J15439" i="1"/>
  <c r="J15440" i="1"/>
  <c r="J15441" i="1"/>
  <c r="J15442" i="1"/>
  <c r="J15443" i="1"/>
  <c r="J15444" i="1"/>
  <c r="J15445" i="1"/>
  <c r="J15446" i="1"/>
  <c r="J15447" i="1"/>
  <c r="J15448" i="1"/>
  <c r="J15449" i="1"/>
  <c r="J15450" i="1"/>
  <c r="J15451" i="1"/>
  <c r="J15452" i="1"/>
  <c r="J15453" i="1"/>
  <c r="J15454" i="1"/>
  <c r="J15455" i="1"/>
  <c r="J15456" i="1"/>
  <c r="J15457" i="1"/>
  <c r="J15458" i="1"/>
  <c r="J15459" i="1"/>
  <c r="J15460" i="1"/>
  <c r="J15461" i="1"/>
  <c r="J15462" i="1"/>
  <c r="J15463" i="1"/>
  <c r="J15464" i="1"/>
  <c r="J15465" i="1"/>
  <c r="J15466" i="1"/>
  <c r="J15467" i="1"/>
  <c r="J15468" i="1"/>
  <c r="J15469" i="1"/>
  <c r="J15470" i="1"/>
  <c r="J15471" i="1"/>
  <c r="J15472" i="1"/>
  <c r="J15473" i="1"/>
  <c r="J15474" i="1"/>
  <c r="J15475" i="1"/>
  <c r="J15476" i="1"/>
  <c r="J15477" i="1"/>
  <c r="J15478" i="1"/>
  <c r="J15479" i="1"/>
  <c r="J15480" i="1"/>
  <c r="J15481" i="1"/>
  <c r="J15482" i="1"/>
  <c r="J15483" i="1"/>
  <c r="J15484" i="1"/>
  <c r="J15485" i="1"/>
  <c r="J15486" i="1"/>
  <c r="J15487" i="1"/>
  <c r="J15488" i="1"/>
  <c r="J15489" i="1"/>
  <c r="J15490" i="1"/>
  <c r="J15491" i="1"/>
  <c r="J15492" i="1"/>
  <c r="J15493" i="1"/>
  <c r="J15494" i="1"/>
  <c r="J15495" i="1"/>
  <c r="J15496" i="1"/>
  <c r="J15497" i="1"/>
  <c r="J15498" i="1"/>
  <c r="J15499" i="1"/>
  <c r="J15500" i="1"/>
  <c r="J15501" i="1"/>
  <c r="J15502" i="1"/>
  <c r="J15503" i="1"/>
  <c r="J15504" i="1"/>
  <c r="J15505" i="1"/>
  <c r="J15506" i="1"/>
  <c r="J15507" i="1"/>
  <c r="J15508" i="1"/>
  <c r="J15509" i="1"/>
  <c r="J15510" i="1"/>
  <c r="J15511" i="1"/>
  <c r="J15512" i="1"/>
  <c r="J15513" i="1"/>
  <c r="J15514" i="1"/>
  <c r="J15515" i="1"/>
  <c r="J15516" i="1"/>
  <c r="J15517" i="1"/>
  <c r="J15518" i="1"/>
  <c r="J15519" i="1"/>
  <c r="J15520" i="1"/>
  <c r="J15521" i="1"/>
  <c r="J15522" i="1"/>
  <c r="J15523" i="1"/>
  <c r="J15524" i="1"/>
  <c r="J15525" i="1"/>
  <c r="J15526" i="1"/>
  <c r="J15527" i="1"/>
  <c r="J15528" i="1"/>
  <c r="J15529" i="1"/>
  <c r="J15530" i="1"/>
  <c r="J15531" i="1"/>
  <c r="J15532" i="1"/>
  <c r="J15533" i="1"/>
  <c r="J15534" i="1"/>
  <c r="J15535" i="1"/>
  <c r="J15536" i="1"/>
  <c r="J15537" i="1"/>
  <c r="J15538" i="1"/>
  <c r="J15539" i="1"/>
  <c r="J15540" i="1"/>
  <c r="J15541" i="1"/>
  <c r="J15542" i="1"/>
  <c r="J15543" i="1"/>
  <c r="J15544" i="1"/>
  <c r="J15545" i="1"/>
  <c r="J15546" i="1"/>
  <c r="J15547" i="1"/>
  <c r="J15548" i="1"/>
  <c r="J15549" i="1"/>
  <c r="J15550" i="1"/>
  <c r="J15551" i="1"/>
  <c r="J15552" i="1"/>
  <c r="J15553" i="1"/>
  <c r="J15554" i="1"/>
  <c r="J15555" i="1"/>
  <c r="J15556" i="1"/>
  <c r="J15557" i="1"/>
  <c r="J15558" i="1"/>
  <c r="J15559" i="1"/>
  <c r="J15560" i="1"/>
  <c r="J15561" i="1"/>
  <c r="J15562" i="1"/>
  <c r="J15563" i="1"/>
  <c r="J15564" i="1"/>
  <c r="J15565" i="1"/>
  <c r="J15566" i="1"/>
  <c r="J15567" i="1"/>
  <c r="J15568" i="1"/>
  <c r="J15569" i="1"/>
  <c r="J15570" i="1"/>
  <c r="J15571" i="1"/>
  <c r="J15572" i="1"/>
  <c r="J15573" i="1"/>
  <c r="J15574" i="1"/>
  <c r="J15575" i="1"/>
  <c r="J15576" i="1"/>
  <c r="J15577" i="1"/>
  <c r="J15578" i="1"/>
  <c r="J15579" i="1"/>
  <c r="J15580" i="1"/>
  <c r="J15581" i="1"/>
  <c r="J15582" i="1"/>
  <c r="J15583" i="1"/>
  <c r="J15584" i="1"/>
  <c r="J15585" i="1"/>
  <c r="J15586" i="1"/>
  <c r="J15587" i="1"/>
  <c r="J15588" i="1"/>
  <c r="J15589" i="1"/>
  <c r="J15590" i="1"/>
  <c r="J15591" i="1"/>
  <c r="J15592" i="1"/>
  <c r="J15593" i="1"/>
  <c r="J15594" i="1"/>
  <c r="J15595" i="1"/>
  <c r="J15596" i="1"/>
  <c r="J15597" i="1"/>
  <c r="J15598" i="1"/>
  <c r="J15599" i="1"/>
  <c r="J15600" i="1"/>
  <c r="J15601" i="1"/>
  <c r="J15602" i="1"/>
  <c r="J15603" i="1"/>
  <c r="J15604" i="1"/>
  <c r="J15605" i="1"/>
  <c r="J15606" i="1"/>
  <c r="J15607" i="1"/>
  <c r="J15608" i="1"/>
  <c r="J15609" i="1"/>
  <c r="J15610" i="1"/>
  <c r="J15611" i="1"/>
  <c r="J15612" i="1"/>
  <c r="J15613" i="1"/>
  <c r="J15614" i="1"/>
  <c r="J15615" i="1"/>
  <c r="J15616" i="1"/>
  <c r="J15617" i="1"/>
  <c r="J15618" i="1"/>
  <c r="J15619" i="1"/>
  <c r="J15620" i="1"/>
  <c r="J15621" i="1"/>
  <c r="J15622" i="1"/>
  <c r="J15623" i="1"/>
  <c r="J15624" i="1"/>
  <c r="J15625" i="1"/>
  <c r="J15626" i="1"/>
  <c r="J15627" i="1"/>
  <c r="J15628" i="1"/>
  <c r="J15629" i="1"/>
  <c r="J15630" i="1"/>
  <c r="J15631" i="1"/>
  <c r="J15632" i="1"/>
  <c r="J15633" i="1"/>
  <c r="J15634" i="1"/>
  <c r="J15635" i="1"/>
  <c r="J15636" i="1"/>
  <c r="J15637" i="1"/>
  <c r="J15638" i="1"/>
  <c r="J15639" i="1"/>
  <c r="J15640" i="1"/>
  <c r="J15641" i="1"/>
  <c r="J15642" i="1"/>
  <c r="J15643" i="1"/>
  <c r="J15644" i="1"/>
  <c r="J15645" i="1"/>
  <c r="J15646" i="1"/>
  <c r="J15647" i="1"/>
  <c r="J15648" i="1"/>
  <c r="J15649" i="1"/>
  <c r="J15650" i="1"/>
  <c r="J15651" i="1"/>
  <c r="J15652" i="1"/>
  <c r="J15653" i="1"/>
  <c r="J15654" i="1"/>
  <c r="J15655" i="1"/>
  <c r="J15656" i="1"/>
  <c r="J15657" i="1"/>
  <c r="J15658" i="1"/>
  <c r="J15659" i="1"/>
  <c r="J15660" i="1"/>
  <c r="J15661" i="1"/>
  <c r="J15662" i="1"/>
  <c r="J15663" i="1"/>
  <c r="J15664" i="1"/>
  <c r="J15665" i="1"/>
  <c r="J15666" i="1"/>
  <c r="J15667" i="1"/>
  <c r="J15668" i="1"/>
  <c r="J15669" i="1"/>
  <c r="J15670" i="1"/>
  <c r="J15671" i="1"/>
  <c r="J15672" i="1"/>
  <c r="J15673" i="1"/>
  <c r="J15674" i="1"/>
  <c r="J15675" i="1"/>
  <c r="J15676" i="1"/>
  <c r="J15677" i="1"/>
  <c r="J15678" i="1"/>
  <c r="J15679" i="1"/>
  <c r="J15680" i="1"/>
  <c r="J15681" i="1"/>
  <c r="J15682" i="1"/>
  <c r="J15683" i="1"/>
  <c r="J15684" i="1"/>
  <c r="J15685" i="1"/>
  <c r="J15686" i="1"/>
  <c r="J15687" i="1"/>
  <c r="J15688" i="1"/>
  <c r="J15689" i="1"/>
  <c r="J15690" i="1"/>
  <c r="J15691" i="1"/>
  <c r="J15692" i="1"/>
  <c r="J15693" i="1"/>
  <c r="J15694" i="1"/>
  <c r="J15695" i="1"/>
  <c r="J15696" i="1"/>
  <c r="J15697" i="1"/>
  <c r="J15698" i="1"/>
  <c r="J15699" i="1"/>
  <c r="J15700" i="1"/>
  <c r="J15701" i="1"/>
  <c r="J15702" i="1"/>
  <c r="J15703" i="1"/>
  <c r="J15704" i="1"/>
  <c r="J15705" i="1"/>
  <c r="J15706" i="1"/>
  <c r="J15707" i="1"/>
  <c r="J15708" i="1"/>
  <c r="J15709" i="1"/>
  <c r="J15710" i="1"/>
  <c r="J15711" i="1"/>
  <c r="J15712" i="1"/>
  <c r="J15713" i="1"/>
  <c r="J15714" i="1"/>
  <c r="J15715" i="1"/>
  <c r="J15716" i="1"/>
  <c r="J15717" i="1"/>
  <c r="J15718" i="1"/>
  <c r="J15719" i="1"/>
  <c r="J15720" i="1"/>
  <c r="J15721" i="1"/>
  <c r="J15722" i="1"/>
  <c r="J15723" i="1"/>
  <c r="J15724" i="1"/>
  <c r="J15725" i="1"/>
  <c r="J15726" i="1"/>
  <c r="J15727" i="1"/>
  <c r="J15728" i="1"/>
  <c r="J15729" i="1"/>
  <c r="J15730" i="1"/>
  <c r="J15731" i="1"/>
  <c r="J15732" i="1"/>
  <c r="J15733" i="1"/>
  <c r="J15734" i="1"/>
  <c r="J15735" i="1"/>
  <c r="J15736" i="1"/>
  <c r="J15737" i="1"/>
  <c r="J15738" i="1"/>
  <c r="J15739" i="1"/>
  <c r="J15740" i="1"/>
  <c r="J15741" i="1"/>
  <c r="J15742" i="1"/>
  <c r="J15743" i="1"/>
  <c r="J15744" i="1"/>
  <c r="J15745" i="1"/>
  <c r="J15746" i="1"/>
  <c r="J15747" i="1"/>
  <c r="J15748" i="1"/>
  <c r="J15749" i="1"/>
  <c r="J15750" i="1"/>
  <c r="J15751" i="1"/>
  <c r="J15752" i="1"/>
  <c r="J15753" i="1"/>
  <c r="J15754" i="1"/>
  <c r="J15755" i="1"/>
  <c r="J15756" i="1"/>
  <c r="J15757" i="1"/>
  <c r="J15758" i="1"/>
  <c r="J15759" i="1"/>
  <c r="J15760" i="1"/>
  <c r="J15761" i="1"/>
  <c r="J15762" i="1"/>
  <c r="J15763" i="1"/>
  <c r="J15764" i="1"/>
  <c r="J15765" i="1"/>
  <c r="J15766" i="1"/>
  <c r="J15767" i="1"/>
  <c r="J15768" i="1"/>
  <c r="J15769" i="1"/>
  <c r="J15770" i="1"/>
  <c r="J15771" i="1"/>
  <c r="J15772" i="1"/>
  <c r="J15773" i="1"/>
  <c r="J15774" i="1"/>
  <c r="J15775" i="1"/>
  <c r="J15776" i="1"/>
  <c r="J15777" i="1"/>
  <c r="J15778" i="1"/>
  <c r="J15779" i="1"/>
  <c r="J15780" i="1"/>
  <c r="J15781" i="1"/>
  <c r="J15782" i="1"/>
  <c r="J15783" i="1"/>
  <c r="J15784" i="1"/>
  <c r="J15785" i="1"/>
  <c r="J15786" i="1"/>
  <c r="J15787" i="1"/>
  <c r="J15788" i="1"/>
  <c r="J15789" i="1"/>
  <c r="J15790" i="1"/>
  <c r="J15791" i="1"/>
  <c r="J15792" i="1"/>
  <c r="J15793" i="1"/>
  <c r="J15794" i="1"/>
  <c r="J15795" i="1"/>
  <c r="J15796" i="1"/>
  <c r="J15797" i="1"/>
  <c r="J15798" i="1"/>
  <c r="J15799" i="1"/>
  <c r="J15800" i="1"/>
  <c r="J15801" i="1"/>
  <c r="J15802" i="1"/>
  <c r="J15803" i="1"/>
  <c r="J15804" i="1"/>
  <c r="J15805" i="1"/>
  <c r="J15806" i="1"/>
  <c r="J15807" i="1"/>
  <c r="J15808" i="1"/>
  <c r="J15809" i="1"/>
  <c r="J15810" i="1"/>
  <c r="J15811" i="1"/>
  <c r="J15812" i="1"/>
  <c r="J15813" i="1"/>
  <c r="J15814" i="1"/>
  <c r="J15815" i="1"/>
  <c r="J15816" i="1"/>
  <c r="J15817" i="1"/>
  <c r="J15818" i="1"/>
  <c r="J15819" i="1"/>
  <c r="J15820" i="1"/>
  <c r="J15821" i="1"/>
  <c r="J15822" i="1"/>
  <c r="J15823" i="1"/>
  <c r="J15824" i="1"/>
  <c r="J15825" i="1"/>
  <c r="J15826" i="1"/>
  <c r="J15827" i="1"/>
  <c r="J15828" i="1"/>
  <c r="J15829" i="1"/>
  <c r="J15830" i="1"/>
  <c r="J15831" i="1"/>
  <c r="J15832" i="1"/>
  <c r="J15833" i="1"/>
  <c r="J15834" i="1"/>
  <c r="J15835" i="1"/>
  <c r="J15836" i="1"/>
  <c r="J15837" i="1"/>
  <c r="J15838" i="1"/>
  <c r="J15839" i="1"/>
  <c r="J15840" i="1"/>
  <c r="J15841" i="1"/>
  <c r="J15842" i="1"/>
  <c r="J15843" i="1"/>
  <c r="J15844" i="1"/>
  <c r="J15845" i="1"/>
  <c r="J15846" i="1"/>
  <c r="J15847" i="1"/>
  <c r="J15848" i="1"/>
  <c r="J15849" i="1"/>
  <c r="J15850" i="1"/>
  <c r="J15851" i="1"/>
  <c r="J15852" i="1"/>
  <c r="J15853" i="1"/>
  <c r="J15854" i="1"/>
  <c r="J15855" i="1"/>
  <c r="J15856" i="1"/>
  <c r="J15857" i="1"/>
  <c r="J15858" i="1"/>
  <c r="J15859" i="1"/>
  <c r="J15860" i="1"/>
  <c r="J15861" i="1"/>
  <c r="J15862" i="1"/>
  <c r="J15863" i="1"/>
  <c r="J15864" i="1"/>
  <c r="J15865" i="1"/>
  <c r="J15866" i="1"/>
  <c r="J15867" i="1"/>
  <c r="J15868" i="1"/>
  <c r="J15869" i="1"/>
  <c r="J15870" i="1"/>
  <c r="J15871" i="1"/>
  <c r="J15872" i="1"/>
  <c r="J15873" i="1"/>
  <c r="J15874" i="1"/>
  <c r="J15875" i="1"/>
  <c r="J15876" i="1"/>
  <c r="J15877" i="1"/>
  <c r="J15878" i="1"/>
  <c r="J15879" i="1"/>
  <c r="J15880" i="1"/>
  <c r="J15881" i="1"/>
  <c r="J15882" i="1"/>
  <c r="J15883" i="1"/>
  <c r="J15884" i="1"/>
  <c r="J15885" i="1"/>
  <c r="J15886" i="1"/>
  <c r="J15887" i="1"/>
  <c r="J15888" i="1"/>
  <c r="J15889" i="1"/>
  <c r="J15890" i="1"/>
  <c r="J15891" i="1"/>
  <c r="J15892" i="1"/>
  <c r="J15893" i="1"/>
  <c r="J15894" i="1"/>
  <c r="J15895" i="1"/>
  <c r="J15896" i="1"/>
  <c r="J15897" i="1"/>
  <c r="J15898" i="1"/>
  <c r="J15899" i="1"/>
  <c r="J15900" i="1"/>
  <c r="J15901" i="1"/>
  <c r="J15902" i="1"/>
  <c r="J15903" i="1"/>
  <c r="J15904" i="1"/>
  <c r="J15905" i="1"/>
  <c r="J15906" i="1"/>
  <c r="J15907" i="1"/>
  <c r="J15908" i="1"/>
  <c r="J15909" i="1"/>
  <c r="J15910" i="1"/>
  <c r="J15911" i="1"/>
  <c r="J15912" i="1"/>
  <c r="J15913" i="1"/>
  <c r="J15914" i="1"/>
  <c r="J15915" i="1"/>
  <c r="J15916" i="1"/>
  <c r="J15917" i="1"/>
  <c r="J15918" i="1"/>
  <c r="J15919" i="1"/>
  <c r="J15920" i="1"/>
  <c r="J15921" i="1"/>
  <c r="J15922" i="1"/>
  <c r="J15923" i="1"/>
  <c r="J15924" i="1"/>
  <c r="J15925" i="1"/>
  <c r="J15926" i="1"/>
  <c r="J15927" i="1"/>
  <c r="J15928" i="1"/>
  <c r="J15929" i="1"/>
  <c r="J15930" i="1"/>
  <c r="J15931" i="1"/>
  <c r="J15932" i="1"/>
  <c r="J15933" i="1"/>
  <c r="J15934" i="1"/>
  <c r="J15935" i="1"/>
  <c r="J15936" i="1"/>
  <c r="J15937" i="1"/>
  <c r="J15938" i="1"/>
  <c r="J15939" i="1"/>
  <c r="J15940" i="1"/>
  <c r="J15941" i="1"/>
  <c r="J15942" i="1"/>
  <c r="J15943" i="1"/>
  <c r="J15944" i="1"/>
  <c r="J15945" i="1"/>
  <c r="J15946" i="1"/>
  <c r="J15947" i="1"/>
  <c r="J15948" i="1"/>
  <c r="J15949" i="1"/>
  <c r="J15950" i="1"/>
  <c r="J15951" i="1"/>
  <c r="J15952" i="1"/>
  <c r="J15953" i="1"/>
  <c r="J15954" i="1"/>
  <c r="J15955" i="1"/>
  <c r="J15956" i="1"/>
  <c r="J15957" i="1"/>
  <c r="J15958" i="1"/>
  <c r="J15959" i="1"/>
  <c r="J15960" i="1"/>
  <c r="J15961" i="1"/>
  <c r="J15962" i="1"/>
  <c r="J15963" i="1"/>
  <c r="J15964" i="1"/>
  <c r="J15965" i="1"/>
  <c r="J15966" i="1"/>
  <c r="J15967" i="1"/>
  <c r="J15968" i="1"/>
  <c r="J15969" i="1"/>
  <c r="J15970" i="1"/>
  <c r="J15971" i="1"/>
  <c r="J15972" i="1"/>
  <c r="J15973" i="1"/>
  <c r="J15974" i="1"/>
  <c r="J15975" i="1"/>
  <c r="J15976" i="1"/>
  <c r="J15977" i="1"/>
  <c r="J15978" i="1"/>
  <c r="J15979" i="1"/>
  <c r="J15980" i="1"/>
  <c r="J15981" i="1"/>
  <c r="J15982" i="1"/>
  <c r="J15983" i="1"/>
  <c r="J15984" i="1"/>
  <c r="J15985" i="1"/>
  <c r="J15986" i="1"/>
  <c r="J15987" i="1"/>
  <c r="J15988" i="1"/>
  <c r="J15989" i="1"/>
  <c r="J15990" i="1"/>
  <c r="J15991" i="1"/>
  <c r="J15992" i="1"/>
  <c r="J15993" i="1"/>
  <c r="J15994" i="1"/>
  <c r="J15995" i="1"/>
  <c r="J15996" i="1"/>
  <c r="J15997" i="1"/>
  <c r="J15998" i="1"/>
  <c r="J15999" i="1"/>
  <c r="J16000" i="1"/>
  <c r="J16001" i="1"/>
  <c r="J16002" i="1"/>
  <c r="J16003" i="1"/>
  <c r="J16004" i="1"/>
  <c r="J16005" i="1"/>
  <c r="J16006" i="1"/>
  <c r="J16007" i="1"/>
  <c r="J16008" i="1"/>
  <c r="J16009" i="1"/>
  <c r="J16010" i="1"/>
  <c r="J16011" i="1"/>
  <c r="J16012" i="1"/>
  <c r="J16013" i="1"/>
  <c r="J16014" i="1"/>
  <c r="J16015" i="1"/>
  <c r="J16016" i="1"/>
  <c r="J16017" i="1"/>
  <c r="J16018" i="1"/>
  <c r="J16019" i="1"/>
  <c r="J16020" i="1"/>
  <c r="J16021" i="1"/>
  <c r="J16022" i="1"/>
  <c r="J16023" i="1"/>
  <c r="J16024" i="1"/>
  <c r="J16025" i="1"/>
  <c r="J16026" i="1"/>
  <c r="J16027" i="1"/>
  <c r="J16028" i="1"/>
  <c r="J16029" i="1"/>
  <c r="J16030" i="1"/>
  <c r="J16031" i="1"/>
  <c r="J16032" i="1"/>
  <c r="J16033" i="1"/>
  <c r="J16034" i="1"/>
  <c r="J16035" i="1"/>
  <c r="J16036" i="1"/>
  <c r="J16037" i="1"/>
  <c r="J16038" i="1"/>
  <c r="J16039" i="1"/>
  <c r="J16040" i="1"/>
  <c r="J16041" i="1"/>
  <c r="J16042" i="1"/>
  <c r="J16043" i="1"/>
  <c r="J16044" i="1"/>
  <c r="J16045" i="1"/>
  <c r="J16046" i="1"/>
  <c r="J16047" i="1"/>
  <c r="J16048" i="1"/>
  <c r="J16049" i="1"/>
  <c r="J16050" i="1"/>
  <c r="J16051" i="1"/>
  <c r="J16052" i="1"/>
  <c r="J16053" i="1"/>
  <c r="J16054" i="1"/>
  <c r="J16055" i="1"/>
  <c r="J16056" i="1"/>
  <c r="J16057" i="1"/>
  <c r="J16058" i="1"/>
  <c r="J16059" i="1"/>
  <c r="J16060" i="1"/>
  <c r="J16061" i="1"/>
  <c r="J16062" i="1"/>
  <c r="J16063" i="1"/>
  <c r="J16064" i="1"/>
  <c r="J16065" i="1"/>
  <c r="J16066" i="1"/>
  <c r="J16067" i="1"/>
  <c r="J16068" i="1"/>
  <c r="J16069" i="1"/>
  <c r="J16070" i="1"/>
  <c r="J16071" i="1"/>
  <c r="J16072" i="1"/>
  <c r="J16073" i="1"/>
  <c r="J16074" i="1"/>
  <c r="J16075" i="1"/>
  <c r="J16076" i="1"/>
  <c r="J16077" i="1"/>
  <c r="J16078" i="1"/>
  <c r="J16079" i="1"/>
  <c r="J16080" i="1"/>
  <c r="J16081" i="1"/>
  <c r="J16082" i="1"/>
  <c r="J16083" i="1"/>
  <c r="J16084" i="1"/>
  <c r="J16085" i="1"/>
  <c r="J16086" i="1"/>
  <c r="J16087" i="1"/>
  <c r="J16088" i="1"/>
  <c r="J16089" i="1"/>
  <c r="J16090" i="1"/>
  <c r="J16091" i="1"/>
  <c r="J16092" i="1"/>
  <c r="J16093" i="1"/>
  <c r="J16094" i="1"/>
  <c r="J16095" i="1"/>
  <c r="J16096" i="1"/>
  <c r="J16097" i="1"/>
  <c r="J16098" i="1"/>
  <c r="J16099" i="1"/>
  <c r="J16100" i="1"/>
  <c r="J16101" i="1"/>
  <c r="J16102" i="1"/>
  <c r="J16103" i="1"/>
  <c r="J16104" i="1"/>
  <c r="J16105" i="1"/>
  <c r="J16106" i="1"/>
  <c r="J16107" i="1"/>
  <c r="J16108" i="1"/>
  <c r="J16109" i="1"/>
  <c r="J16110" i="1"/>
  <c r="J16111" i="1"/>
  <c r="J16112" i="1"/>
  <c r="J16113" i="1"/>
  <c r="J16114" i="1"/>
  <c r="J16115" i="1"/>
  <c r="J16116" i="1"/>
  <c r="J16117" i="1"/>
  <c r="J16118" i="1"/>
  <c r="J16119" i="1"/>
  <c r="J16120" i="1"/>
  <c r="J16121" i="1"/>
  <c r="J16122" i="1"/>
  <c r="J16123" i="1"/>
  <c r="J16124" i="1"/>
  <c r="J16125" i="1"/>
  <c r="J16126" i="1"/>
  <c r="J16127" i="1"/>
  <c r="J16128" i="1"/>
  <c r="J16129" i="1"/>
  <c r="J16130" i="1"/>
  <c r="J16131" i="1"/>
  <c r="J16132" i="1"/>
  <c r="J16133" i="1"/>
  <c r="J16134" i="1"/>
  <c r="J16135" i="1"/>
  <c r="J16136" i="1"/>
  <c r="J16137" i="1"/>
  <c r="J16138" i="1"/>
  <c r="J16139" i="1"/>
  <c r="J16140" i="1"/>
  <c r="J16141" i="1"/>
  <c r="J16142" i="1"/>
  <c r="J16143" i="1"/>
  <c r="J16144" i="1"/>
  <c r="J16145" i="1"/>
  <c r="J16146" i="1"/>
  <c r="J16147" i="1"/>
  <c r="J16148" i="1"/>
  <c r="J16149" i="1"/>
  <c r="J16150" i="1"/>
  <c r="J16151" i="1"/>
  <c r="J16152" i="1"/>
  <c r="J16153" i="1"/>
  <c r="J16154" i="1"/>
  <c r="J16155" i="1"/>
  <c r="J16156" i="1"/>
  <c r="J16157" i="1"/>
  <c r="J16158" i="1"/>
  <c r="J16159" i="1"/>
  <c r="J16160" i="1"/>
  <c r="J16161" i="1"/>
  <c r="J16162" i="1"/>
  <c r="J16163" i="1"/>
  <c r="J16164" i="1"/>
  <c r="J16165" i="1"/>
  <c r="J16166" i="1"/>
  <c r="J16167" i="1"/>
  <c r="J16168" i="1"/>
  <c r="J16169" i="1"/>
  <c r="J16170" i="1"/>
  <c r="J16171" i="1"/>
  <c r="J16172" i="1"/>
  <c r="J16173" i="1"/>
  <c r="J16174" i="1"/>
  <c r="J16175" i="1"/>
  <c r="J16176" i="1"/>
  <c r="J16177" i="1"/>
  <c r="J16178" i="1"/>
  <c r="J16179" i="1"/>
  <c r="J16180" i="1"/>
  <c r="J16181" i="1"/>
  <c r="J16182" i="1"/>
  <c r="J16183" i="1"/>
  <c r="J16184" i="1"/>
  <c r="J16185" i="1"/>
  <c r="J16186" i="1"/>
  <c r="J16187" i="1"/>
  <c r="J16188" i="1"/>
  <c r="J16189" i="1"/>
  <c r="J16190" i="1"/>
  <c r="J16191" i="1"/>
  <c r="J16192" i="1"/>
  <c r="J16193" i="1"/>
  <c r="J16194" i="1"/>
  <c r="J16195" i="1"/>
  <c r="J16196" i="1"/>
  <c r="J16197" i="1"/>
  <c r="J16198" i="1"/>
  <c r="J16199" i="1"/>
  <c r="J16200" i="1"/>
  <c r="J16201" i="1"/>
  <c r="J16202" i="1"/>
  <c r="J16203" i="1"/>
  <c r="J16204" i="1"/>
  <c r="J16205" i="1"/>
  <c r="J16206" i="1"/>
  <c r="J16207" i="1"/>
  <c r="J16208" i="1"/>
  <c r="J16209" i="1"/>
  <c r="J16210" i="1"/>
  <c r="J16211" i="1"/>
  <c r="J16212" i="1"/>
  <c r="J16213" i="1"/>
  <c r="J16214" i="1"/>
  <c r="J16215" i="1"/>
  <c r="J16216" i="1"/>
  <c r="J16217" i="1"/>
  <c r="J16218" i="1"/>
  <c r="J16219" i="1"/>
  <c r="J16220" i="1"/>
  <c r="J16221" i="1"/>
  <c r="J16222" i="1"/>
  <c r="J16223" i="1"/>
  <c r="J16224" i="1"/>
  <c r="J16225" i="1"/>
  <c r="J16226" i="1"/>
  <c r="J16227" i="1"/>
  <c r="J16228" i="1"/>
  <c r="J16229" i="1"/>
  <c r="J16230" i="1"/>
  <c r="J16231" i="1"/>
  <c r="J16232" i="1"/>
  <c r="J16233" i="1"/>
  <c r="J16234" i="1"/>
  <c r="J16235" i="1"/>
  <c r="J16236" i="1"/>
  <c r="J16237" i="1"/>
  <c r="J16238" i="1"/>
  <c r="J16239" i="1"/>
  <c r="J16240" i="1"/>
  <c r="J16241" i="1"/>
  <c r="J16242" i="1"/>
  <c r="J16243" i="1"/>
  <c r="J16244" i="1"/>
  <c r="J16245" i="1"/>
  <c r="J16246" i="1"/>
  <c r="J16247" i="1"/>
  <c r="J16248" i="1"/>
  <c r="J16249" i="1"/>
  <c r="J16250" i="1"/>
  <c r="J16251" i="1"/>
  <c r="J16252" i="1"/>
  <c r="J16253" i="1"/>
  <c r="J16254" i="1"/>
  <c r="J16255" i="1"/>
  <c r="J16256" i="1"/>
  <c r="J16257" i="1"/>
  <c r="J16258" i="1"/>
  <c r="J16259" i="1"/>
  <c r="J16260" i="1"/>
  <c r="J16261" i="1"/>
  <c r="J16262" i="1"/>
  <c r="J16263" i="1"/>
  <c r="J16264" i="1"/>
  <c r="J16265" i="1"/>
  <c r="J16266" i="1"/>
  <c r="J16267" i="1"/>
  <c r="J16268" i="1"/>
  <c r="J16269" i="1"/>
  <c r="J16270" i="1"/>
  <c r="J16271" i="1"/>
  <c r="J16272" i="1"/>
  <c r="J16273" i="1"/>
  <c r="J16274" i="1"/>
  <c r="J16275" i="1"/>
  <c r="J16276" i="1"/>
  <c r="J16277" i="1"/>
  <c r="J16278" i="1"/>
  <c r="J16279" i="1"/>
  <c r="J16280" i="1"/>
  <c r="J16281" i="1"/>
  <c r="J16282" i="1"/>
  <c r="J16283" i="1"/>
  <c r="J16284" i="1"/>
  <c r="J16285" i="1"/>
  <c r="J16286" i="1"/>
  <c r="J16287" i="1"/>
  <c r="J16288" i="1"/>
  <c r="J16289" i="1"/>
  <c r="J16290" i="1"/>
  <c r="J16291" i="1"/>
  <c r="J16292" i="1"/>
  <c r="J16293" i="1"/>
  <c r="J16294" i="1"/>
  <c r="J16295" i="1"/>
  <c r="J16296" i="1"/>
  <c r="J16297" i="1"/>
  <c r="J16298" i="1"/>
  <c r="J16299" i="1"/>
  <c r="J16300" i="1"/>
  <c r="J16301" i="1"/>
  <c r="J16302" i="1"/>
  <c r="J16303" i="1"/>
  <c r="J16304" i="1"/>
  <c r="J16305" i="1"/>
  <c r="J16306" i="1"/>
  <c r="J16307" i="1"/>
  <c r="J16308" i="1"/>
  <c r="J16309" i="1"/>
  <c r="J16310" i="1"/>
  <c r="J16311" i="1"/>
  <c r="J16312" i="1"/>
  <c r="J16313" i="1"/>
  <c r="J16314" i="1"/>
  <c r="J16315" i="1"/>
  <c r="J16316" i="1"/>
  <c r="J16317" i="1"/>
  <c r="J16318" i="1"/>
  <c r="J16319" i="1"/>
  <c r="J16320" i="1"/>
  <c r="J16321" i="1"/>
  <c r="J16322" i="1"/>
  <c r="J16323" i="1"/>
  <c r="J16324" i="1"/>
  <c r="J16325" i="1"/>
  <c r="J16326" i="1"/>
  <c r="J16327" i="1"/>
  <c r="J16328" i="1"/>
  <c r="J16329" i="1"/>
  <c r="J16330" i="1"/>
  <c r="J16331" i="1"/>
  <c r="J16332" i="1"/>
  <c r="J16333" i="1"/>
  <c r="J16334" i="1"/>
  <c r="J16335" i="1"/>
  <c r="J16336" i="1"/>
  <c r="J16337" i="1"/>
  <c r="J16338" i="1"/>
  <c r="J16339" i="1"/>
  <c r="J16340" i="1"/>
  <c r="J16341" i="1"/>
  <c r="J16342" i="1"/>
  <c r="J16343" i="1"/>
  <c r="J16344" i="1"/>
  <c r="J16345" i="1"/>
  <c r="J16346" i="1"/>
  <c r="J16347" i="1"/>
  <c r="J16348" i="1"/>
  <c r="J16349" i="1"/>
  <c r="J16350" i="1"/>
  <c r="J16351" i="1"/>
  <c r="J16352" i="1"/>
  <c r="J16353" i="1"/>
  <c r="J16354" i="1"/>
  <c r="J16355" i="1"/>
  <c r="J16356" i="1"/>
  <c r="J16357" i="1"/>
  <c r="J16358" i="1"/>
  <c r="J16359" i="1"/>
  <c r="J16360" i="1"/>
  <c r="J16361" i="1"/>
  <c r="J16362" i="1"/>
  <c r="J16363" i="1"/>
  <c r="J16364" i="1"/>
  <c r="J16365" i="1"/>
  <c r="J16366" i="1"/>
  <c r="J16367" i="1"/>
  <c r="J16368" i="1"/>
  <c r="J16369" i="1"/>
  <c r="J16370" i="1"/>
  <c r="J16371" i="1"/>
  <c r="J16372" i="1"/>
  <c r="J16373" i="1"/>
  <c r="J16374" i="1"/>
  <c r="J16375" i="1"/>
  <c r="J16376" i="1"/>
  <c r="J16377" i="1"/>
  <c r="J16378" i="1"/>
  <c r="J16379" i="1"/>
  <c r="J16380" i="1"/>
  <c r="J16381" i="1"/>
  <c r="J16382" i="1"/>
  <c r="J16383" i="1"/>
  <c r="J16384" i="1"/>
  <c r="J16385" i="1"/>
  <c r="J16386" i="1"/>
  <c r="J16387" i="1"/>
  <c r="J16388" i="1"/>
  <c r="J16389" i="1"/>
  <c r="J16390" i="1"/>
  <c r="J16391" i="1"/>
  <c r="J16392" i="1"/>
  <c r="J16393" i="1"/>
  <c r="J16394" i="1"/>
  <c r="J16395" i="1"/>
  <c r="J16396" i="1"/>
  <c r="J16397" i="1"/>
  <c r="J16398" i="1"/>
  <c r="J16399" i="1"/>
  <c r="J16400" i="1"/>
  <c r="J16401" i="1"/>
  <c r="J16402" i="1"/>
  <c r="J16403" i="1"/>
  <c r="J16404" i="1"/>
  <c r="J16405" i="1"/>
  <c r="J16406" i="1"/>
  <c r="J16407" i="1"/>
  <c r="J16408" i="1"/>
  <c r="J16409" i="1"/>
  <c r="J16410" i="1"/>
  <c r="J16411" i="1"/>
  <c r="J16412" i="1"/>
  <c r="J16413" i="1"/>
  <c r="J16414" i="1"/>
  <c r="J16415" i="1"/>
  <c r="J16416" i="1"/>
  <c r="J16417" i="1"/>
  <c r="J16418" i="1"/>
  <c r="J16419" i="1"/>
  <c r="J16420" i="1"/>
  <c r="J16421" i="1"/>
  <c r="J16422" i="1"/>
  <c r="J16423" i="1"/>
  <c r="J16424" i="1"/>
  <c r="J16425" i="1"/>
  <c r="J16426" i="1"/>
  <c r="J16427" i="1"/>
  <c r="J16428" i="1"/>
  <c r="J16429" i="1"/>
  <c r="J16430" i="1"/>
  <c r="J16431" i="1"/>
  <c r="J16432" i="1"/>
  <c r="J16433" i="1"/>
  <c r="J16434" i="1"/>
  <c r="J16435" i="1"/>
  <c r="J16436" i="1"/>
  <c r="J16437" i="1"/>
  <c r="J16438" i="1"/>
  <c r="J16439" i="1"/>
  <c r="J16440" i="1"/>
  <c r="J16441" i="1"/>
  <c r="J16442" i="1"/>
  <c r="J16443" i="1"/>
  <c r="J16444" i="1"/>
  <c r="J16445" i="1"/>
  <c r="J16446" i="1"/>
  <c r="J16447" i="1"/>
  <c r="J16448" i="1"/>
  <c r="J16449" i="1"/>
  <c r="J16450" i="1"/>
  <c r="J16451" i="1"/>
  <c r="J16452" i="1"/>
  <c r="J16453" i="1"/>
  <c r="J16454" i="1"/>
  <c r="J16455" i="1"/>
  <c r="J16456" i="1"/>
  <c r="J16457" i="1"/>
  <c r="J16458" i="1"/>
  <c r="J16459" i="1"/>
  <c r="J16460" i="1"/>
  <c r="J16461" i="1"/>
  <c r="J16462" i="1"/>
  <c r="J16463" i="1"/>
  <c r="J16464" i="1"/>
  <c r="J16465" i="1"/>
  <c r="J16466" i="1"/>
  <c r="J16467" i="1"/>
  <c r="J16468" i="1"/>
  <c r="J16469" i="1"/>
  <c r="J16470" i="1"/>
  <c r="J16471" i="1"/>
  <c r="J16472" i="1"/>
  <c r="J16473" i="1"/>
  <c r="J16474" i="1"/>
  <c r="J16475" i="1"/>
  <c r="J16476" i="1"/>
  <c r="J16477" i="1"/>
  <c r="J16478" i="1"/>
  <c r="J16479" i="1"/>
  <c r="J16480" i="1"/>
  <c r="J16481" i="1"/>
  <c r="J16482" i="1"/>
  <c r="J16483" i="1"/>
  <c r="J16484" i="1"/>
  <c r="J16485" i="1"/>
  <c r="J16486" i="1"/>
  <c r="J16487" i="1"/>
  <c r="J16488" i="1"/>
  <c r="J16489" i="1"/>
  <c r="J16490" i="1"/>
  <c r="J16491" i="1"/>
  <c r="J16492" i="1"/>
  <c r="J16493" i="1"/>
  <c r="J16494" i="1"/>
  <c r="J16495" i="1"/>
  <c r="J16496" i="1"/>
  <c r="J16497" i="1"/>
  <c r="J16498" i="1"/>
  <c r="J16499" i="1"/>
  <c r="J16500" i="1"/>
  <c r="J16501" i="1"/>
  <c r="J16502" i="1"/>
  <c r="J16503" i="1"/>
  <c r="J16504" i="1"/>
  <c r="J16505" i="1"/>
  <c r="J16506" i="1"/>
  <c r="J16507" i="1"/>
  <c r="J16508" i="1"/>
  <c r="J16509" i="1"/>
  <c r="J16510" i="1"/>
  <c r="J16511" i="1"/>
  <c r="J16512" i="1"/>
  <c r="J16513" i="1"/>
  <c r="J16514" i="1"/>
  <c r="J16515" i="1"/>
  <c r="J16516" i="1"/>
  <c r="J16517" i="1"/>
  <c r="J16518" i="1"/>
  <c r="J16519" i="1"/>
  <c r="J16520" i="1"/>
  <c r="J16521" i="1"/>
  <c r="J16522" i="1"/>
  <c r="J16523" i="1"/>
  <c r="J16524" i="1"/>
  <c r="J16525" i="1"/>
  <c r="J16526" i="1"/>
  <c r="J16527" i="1"/>
  <c r="J16528" i="1"/>
  <c r="J16529" i="1"/>
  <c r="J16530" i="1"/>
  <c r="J16531" i="1"/>
  <c r="J16532" i="1"/>
  <c r="J16533" i="1"/>
  <c r="J16534" i="1"/>
  <c r="J16535" i="1"/>
  <c r="J16536" i="1"/>
  <c r="J16537" i="1"/>
  <c r="J16538" i="1"/>
  <c r="J16539" i="1"/>
  <c r="J16540" i="1"/>
  <c r="J16541" i="1"/>
  <c r="J16542" i="1"/>
  <c r="J16543" i="1"/>
  <c r="J16544" i="1"/>
  <c r="J16545" i="1"/>
  <c r="J16546" i="1"/>
  <c r="J16547" i="1"/>
  <c r="J16548" i="1"/>
  <c r="J16549" i="1"/>
  <c r="J16550" i="1"/>
  <c r="J16551" i="1"/>
  <c r="J16552" i="1"/>
  <c r="J16553" i="1"/>
  <c r="J16554" i="1"/>
  <c r="J16555" i="1"/>
  <c r="J16556" i="1"/>
  <c r="J16557" i="1"/>
  <c r="J16558" i="1"/>
  <c r="J16559" i="1"/>
  <c r="J16560" i="1"/>
  <c r="J16561" i="1"/>
  <c r="J16562" i="1"/>
  <c r="J16563" i="1"/>
  <c r="J16564" i="1"/>
  <c r="J16565" i="1"/>
  <c r="J16566" i="1"/>
  <c r="J16567" i="1"/>
  <c r="J16568" i="1"/>
  <c r="J16569" i="1"/>
  <c r="J16570" i="1"/>
  <c r="J16571" i="1"/>
  <c r="J16572" i="1"/>
  <c r="J16573" i="1"/>
  <c r="J16574" i="1"/>
  <c r="J16575" i="1"/>
  <c r="J16576" i="1"/>
  <c r="J16577" i="1"/>
  <c r="J16578" i="1"/>
  <c r="J16579" i="1"/>
  <c r="J16580" i="1"/>
  <c r="J16581" i="1"/>
  <c r="J16582" i="1"/>
  <c r="J16583" i="1"/>
  <c r="J16584" i="1"/>
  <c r="J16585" i="1"/>
  <c r="J16586" i="1"/>
  <c r="J16587" i="1"/>
  <c r="J16588" i="1"/>
  <c r="J16589" i="1"/>
  <c r="J16590" i="1"/>
  <c r="J16591" i="1"/>
  <c r="J16592" i="1"/>
  <c r="J16593" i="1"/>
  <c r="J16594" i="1"/>
  <c r="J16595" i="1"/>
  <c r="J16596" i="1"/>
  <c r="J16597" i="1"/>
  <c r="J16598" i="1"/>
  <c r="J16599" i="1"/>
  <c r="J16600" i="1"/>
  <c r="J16601" i="1"/>
  <c r="J16602" i="1"/>
  <c r="J16603" i="1"/>
  <c r="J16604" i="1"/>
  <c r="J16605" i="1"/>
  <c r="J16606" i="1"/>
  <c r="J16607" i="1"/>
  <c r="J16608" i="1"/>
  <c r="J16609" i="1"/>
  <c r="J16610" i="1"/>
  <c r="J16611" i="1"/>
  <c r="J16612" i="1"/>
  <c r="J16613" i="1"/>
  <c r="J16614" i="1"/>
  <c r="J16615" i="1"/>
  <c r="J16616" i="1"/>
  <c r="J16617" i="1"/>
  <c r="J16618" i="1"/>
  <c r="J16619" i="1"/>
  <c r="J16620" i="1"/>
  <c r="J16621" i="1"/>
  <c r="J16622" i="1"/>
  <c r="J16623" i="1"/>
  <c r="J16624" i="1"/>
  <c r="J16625" i="1"/>
  <c r="J16626" i="1"/>
  <c r="J16627" i="1"/>
  <c r="J16628" i="1"/>
  <c r="J16629" i="1"/>
  <c r="J16630" i="1"/>
  <c r="J16631" i="1"/>
  <c r="J16632" i="1"/>
  <c r="J16633" i="1"/>
  <c r="J16634" i="1"/>
  <c r="J16635" i="1"/>
  <c r="J16636" i="1"/>
  <c r="J16637" i="1"/>
  <c r="J16638" i="1"/>
  <c r="J16639" i="1"/>
  <c r="J16640" i="1"/>
  <c r="J16641" i="1"/>
  <c r="J16642" i="1"/>
  <c r="J16643" i="1"/>
  <c r="J16644" i="1"/>
  <c r="J16645" i="1"/>
  <c r="J16646" i="1"/>
  <c r="J16647" i="1"/>
  <c r="J16648" i="1"/>
  <c r="J16649" i="1"/>
  <c r="J16650" i="1"/>
  <c r="J16651" i="1"/>
  <c r="J16652" i="1"/>
  <c r="J16653" i="1"/>
  <c r="J16654" i="1"/>
  <c r="J16655" i="1"/>
  <c r="J16656" i="1"/>
  <c r="J16657" i="1"/>
  <c r="J16658" i="1"/>
  <c r="J16659" i="1"/>
  <c r="J16660" i="1"/>
  <c r="J16661" i="1"/>
  <c r="J16662" i="1"/>
  <c r="J16663" i="1"/>
  <c r="J16664" i="1"/>
  <c r="J16665" i="1"/>
  <c r="J16666" i="1"/>
  <c r="J16667" i="1"/>
  <c r="J16668" i="1"/>
  <c r="J16669" i="1"/>
  <c r="J16670" i="1"/>
  <c r="J16671" i="1"/>
  <c r="J16672" i="1"/>
  <c r="J16673" i="1"/>
  <c r="J16674" i="1"/>
  <c r="J16675" i="1"/>
  <c r="J16676" i="1"/>
  <c r="J16677" i="1"/>
  <c r="J16678" i="1"/>
  <c r="J16679" i="1"/>
  <c r="J16680" i="1"/>
  <c r="J16681" i="1"/>
  <c r="J16682" i="1"/>
  <c r="J16683" i="1"/>
  <c r="J16684" i="1"/>
  <c r="J16685" i="1"/>
  <c r="J16686" i="1"/>
  <c r="J16687" i="1"/>
  <c r="J16688" i="1"/>
  <c r="J16689" i="1"/>
  <c r="J16690" i="1"/>
  <c r="J16691" i="1"/>
  <c r="J16692" i="1"/>
  <c r="J16693" i="1"/>
  <c r="J16694" i="1"/>
  <c r="J16695" i="1"/>
  <c r="J16696" i="1"/>
  <c r="J16697" i="1"/>
  <c r="J16698" i="1"/>
  <c r="J16699" i="1"/>
  <c r="J16700" i="1"/>
  <c r="J16701" i="1"/>
  <c r="J16702" i="1"/>
  <c r="J16703" i="1"/>
  <c r="J16704" i="1"/>
  <c r="J16705" i="1"/>
  <c r="J16706" i="1"/>
  <c r="J16707" i="1"/>
  <c r="J16708" i="1"/>
  <c r="J16709" i="1"/>
  <c r="J16710" i="1"/>
  <c r="J16711" i="1"/>
  <c r="J16712" i="1"/>
  <c r="J16713" i="1"/>
  <c r="J16714" i="1"/>
  <c r="J16715" i="1"/>
  <c r="J16716" i="1"/>
  <c r="J16717" i="1"/>
  <c r="J16718" i="1"/>
  <c r="J16719" i="1"/>
  <c r="J16720" i="1"/>
  <c r="J16721" i="1"/>
  <c r="J16722" i="1"/>
  <c r="J16723" i="1"/>
  <c r="J16724" i="1"/>
  <c r="J16725" i="1"/>
  <c r="J16726" i="1"/>
  <c r="J16727" i="1"/>
  <c r="J16728" i="1"/>
  <c r="J16729" i="1"/>
  <c r="J16730" i="1"/>
  <c r="J16731" i="1"/>
  <c r="J16732" i="1"/>
  <c r="J16733" i="1"/>
  <c r="J16734" i="1"/>
  <c r="J16735" i="1"/>
  <c r="J16736" i="1"/>
  <c r="J16737" i="1"/>
  <c r="J16738" i="1"/>
  <c r="J16739" i="1"/>
  <c r="J16740" i="1"/>
  <c r="J16741" i="1"/>
  <c r="J16742" i="1"/>
  <c r="J16743" i="1"/>
  <c r="J16744" i="1"/>
  <c r="J16745" i="1"/>
  <c r="J16746" i="1"/>
  <c r="J16747" i="1"/>
  <c r="J16748" i="1"/>
  <c r="J16749" i="1"/>
  <c r="J16750" i="1"/>
  <c r="J16751" i="1"/>
  <c r="J16752" i="1"/>
  <c r="J16753" i="1"/>
  <c r="J16754" i="1"/>
  <c r="J16755" i="1"/>
  <c r="J16756" i="1"/>
  <c r="J16757" i="1"/>
  <c r="J16758" i="1"/>
  <c r="J16759" i="1"/>
  <c r="J16760" i="1"/>
  <c r="J16761" i="1"/>
  <c r="J16762" i="1"/>
  <c r="J16763" i="1"/>
  <c r="J16764" i="1"/>
  <c r="J16765" i="1"/>
  <c r="J16766" i="1"/>
  <c r="J16767" i="1"/>
  <c r="J16768" i="1"/>
  <c r="J16769" i="1"/>
  <c r="J16770" i="1"/>
  <c r="J16771" i="1"/>
  <c r="J16772" i="1"/>
  <c r="J16773" i="1"/>
  <c r="J16774" i="1"/>
  <c r="J16775" i="1"/>
  <c r="J16776" i="1"/>
  <c r="J16777" i="1"/>
  <c r="J16778" i="1"/>
  <c r="J16779" i="1"/>
  <c r="J16780" i="1"/>
  <c r="J16781" i="1"/>
  <c r="J16782" i="1"/>
  <c r="J16783" i="1"/>
  <c r="J16784" i="1"/>
  <c r="J16785" i="1"/>
  <c r="J16786" i="1"/>
  <c r="J16787" i="1"/>
  <c r="J16788" i="1"/>
  <c r="J16789" i="1"/>
  <c r="J16790" i="1"/>
  <c r="J16791" i="1"/>
  <c r="J16792" i="1"/>
  <c r="J16793" i="1"/>
  <c r="J16794" i="1"/>
  <c r="J16795" i="1"/>
  <c r="J16796" i="1"/>
  <c r="J16797" i="1"/>
  <c r="J16798" i="1"/>
  <c r="J16799" i="1"/>
  <c r="J16800" i="1"/>
  <c r="J16801" i="1"/>
  <c r="J16802" i="1"/>
  <c r="J16803" i="1"/>
  <c r="J16804" i="1"/>
  <c r="J16805" i="1"/>
  <c r="J16806" i="1"/>
  <c r="J16807" i="1"/>
  <c r="J16808" i="1"/>
  <c r="J16809" i="1"/>
  <c r="J16810" i="1"/>
  <c r="J16811" i="1"/>
  <c r="J16812" i="1"/>
  <c r="J16813" i="1"/>
  <c r="J16814" i="1"/>
  <c r="J16815" i="1"/>
  <c r="J16816" i="1"/>
  <c r="J16817" i="1"/>
  <c r="J16818" i="1"/>
  <c r="J16819" i="1"/>
  <c r="J16820" i="1"/>
  <c r="J16821" i="1"/>
  <c r="J16822" i="1"/>
  <c r="J16823" i="1"/>
  <c r="J16824" i="1"/>
  <c r="J16825" i="1"/>
  <c r="J16826" i="1"/>
  <c r="J16827" i="1"/>
  <c r="J16828" i="1"/>
  <c r="J16829" i="1"/>
  <c r="J16830" i="1"/>
  <c r="J16831" i="1"/>
  <c r="J16832" i="1"/>
  <c r="J16833" i="1"/>
  <c r="J16834" i="1"/>
  <c r="J16835" i="1"/>
  <c r="J16836" i="1"/>
  <c r="J16837" i="1"/>
  <c r="J16838" i="1"/>
  <c r="J16839" i="1"/>
  <c r="J16840" i="1"/>
  <c r="J16841" i="1"/>
  <c r="J16842" i="1"/>
  <c r="J16843" i="1"/>
  <c r="J16844" i="1"/>
  <c r="J16845" i="1"/>
  <c r="J16846" i="1"/>
  <c r="J16847" i="1"/>
  <c r="J16848" i="1"/>
  <c r="J16849" i="1"/>
  <c r="J16850" i="1"/>
  <c r="J16851" i="1"/>
  <c r="J16852" i="1"/>
  <c r="J16853" i="1"/>
  <c r="J16854" i="1"/>
  <c r="J16855" i="1"/>
  <c r="J16856" i="1"/>
  <c r="J16857" i="1"/>
  <c r="J16858" i="1"/>
  <c r="J16859" i="1"/>
  <c r="J16860" i="1"/>
  <c r="J16861" i="1"/>
  <c r="J16862" i="1"/>
  <c r="J16863" i="1"/>
  <c r="J16864" i="1"/>
  <c r="J16865" i="1"/>
  <c r="J16866" i="1"/>
  <c r="J16867" i="1"/>
  <c r="J16868" i="1"/>
  <c r="J16869" i="1"/>
  <c r="J16870" i="1"/>
  <c r="J16871" i="1"/>
  <c r="J16872" i="1"/>
  <c r="J16873" i="1"/>
  <c r="J16874" i="1"/>
  <c r="J16875" i="1"/>
  <c r="J16876" i="1"/>
  <c r="J16877" i="1"/>
  <c r="J16878" i="1"/>
  <c r="J16879" i="1"/>
  <c r="J16880" i="1"/>
  <c r="J16881" i="1"/>
  <c r="J16882" i="1"/>
  <c r="J16883" i="1"/>
  <c r="J16884" i="1"/>
  <c r="J16885" i="1"/>
  <c r="J16886" i="1"/>
  <c r="J16887" i="1"/>
  <c r="J16888" i="1"/>
  <c r="J16889" i="1"/>
  <c r="J16890" i="1"/>
  <c r="J16891" i="1"/>
  <c r="J16892" i="1"/>
  <c r="J16893" i="1"/>
  <c r="J16894" i="1"/>
  <c r="J16895" i="1"/>
  <c r="J16896" i="1"/>
  <c r="J16897" i="1"/>
  <c r="J16898" i="1"/>
  <c r="J16899" i="1"/>
  <c r="J16900" i="1"/>
  <c r="J16901" i="1"/>
  <c r="J16902" i="1"/>
  <c r="J16903" i="1"/>
  <c r="J16904" i="1"/>
  <c r="J16905" i="1"/>
  <c r="J16906" i="1"/>
  <c r="J16907" i="1"/>
  <c r="J16908" i="1"/>
  <c r="J16909" i="1"/>
  <c r="J16910" i="1"/>
  <c r="J16911" i="1"/>
  <c r="J16912" i="1"/>
  <c r="J16913" i="1"/>
  <c r="J16914" i="1"/>
  <c r="J16915" i="1"/>
  <c r="J16916" i="1"/>
  <c r="J16917" i="1"/>
  <c r="J16918" i="1"/>
  <c r="J16919" i="1"/>
  <c r="J16920" i="1"/>
  <c r="J16921" i="1"/>
  <c r="J16922" i="1"/>
  <c r="J16923" i="1"/>
  <c r="J16924" i="1"/>
  <c r="J16925" i="1"/>
  <c r="J16926" i="1"/>
  <c r="J16927" i="1"/>
  <c r="J16928" i="1"/>
  <c r="J16929" i="1"/>
  <c r="J16930" i="1"/>
  <c r="J16931" i="1"/>
  <c r="J16932" i="1"/>
  <c r="J16933" i="1"/>
  <c r="J16934" i="1"/>
  <c r="J16935" i="1"/>
  <c r="J16936" i="1"/>
  <c r="J16937" i="1"/>
  <c r="J16938" i="1"/>
  <c r="J16939" i="1"/>
  <c r="J16940" i="1"/>
  <c r="J16941" i="1"/>
  <c r="J16942" i="1"/>
  <c r="J16943" i="1"/>
  <c r="J16944" i="1"/>
  <c r="J16945" i="1"/>
  <c r="J16946" i="1"/>
  <c r="J16947" i="1"/>
  <c r="J16948" i="1"/>
  <c r="J16949" i="1"/>
  <c r="J16950" i="1"/>
  <c r="J16951" i="1"/>
  <c r="J16952" i="1"/>
  <c r="J16953" i="1"/>
  <c r="J16954" i="1"/>
  <c r="J16955" i="1"/>
  <c r="J16956" i="1"/>
  <c r="J16957" i="1"/>
  <c r="J16958" i="1"/>
  <c r="J16959" i="1"/>
  <c r="J16960" i="1"/>
  <c r="J16961" i="1"/>
  <c r="J16962" i="1"/>
  <c r="J16963" i="1"/>
  <c r="J16964" i="1"/>
  <c r="J16965" i="1"/>
  <c r="J16966" i="1"/>
  <c r="J16967" i="1"/>
  <c r="J16968" i="1"/>
  <c r="J16969" i="1"/>
  <c r="J16970" i="1"/>
  <c r="J16971" i="1"/>
  <c r="J16972" i="1"/>
  <c r="J16973" i="1"/>
  <c r="J16974" i="1"/>
  <c r="J16975" i="1"/>
  <c r="J16976" i="1"/>
  <c r="J16977" i="1"/>
  <c r="J16978" i="1"/>
  <c r="J16979" i="1"/>
  <c r="J16980" i="1"/>
  <c r="J16981" i="1"/>
  <c r="J16982" i="1"/>
  <c r="J16983" i="1"/>
  <c r="J16984" i="1"/>
  <c r="J16985" i="1"/>
  <c r="J16986" i="1"/>
  <c r="J16987" i="1"/>
  <c r="J16988" i="1"/>
  <c r="J16989" i="1"/>
  <c r="J16990" i="1"/>
  <c r="J16991" i="1"/>
  <c r="J16992" i="1"/>
  <c r="J16993" i="1"/>
  <c r="J16994" i="1"/>
  <c r="J16995" i="1"/>
  <c r="J16996" i="1"/>
  <c r="J16997" i="1"/>
  <c r="J16998" i="1"/>
  <c r="J16999" i="1"/>
  <c r="J17000" i="1"/>
  <c r="J17001" i="1"/>
  <c r="J17002" i="1"/>
  <c r="J17003" i="1"/>
  <c r="J17004" i="1"/>
  <c r="J17005" i="1"/>
  <c r="J17006" i="1"/>
  <c r="J17007" i="1"/>
  <c r="J17008" i="1"/>
  <c r="J17009" i="1"/>
  <c r="J17010" i="1"/>
  <c r="J17011" i="1"/>
  <c r="J17012" i="1"/>
  <c r="J17013" i="1"/>
  <c r="J17014" i="1"/>
  <c r="J17015" i="1"/>
  <c r="J17016" i="1"/>
  <c r="J17017" i="1"/>
  <c r="J17018" i="1"/>
  <c r="J17019" i="1"/>
  <c r="J17020" i="1"/>
  <c r="J17021" i="1"/>
  <c r="J17022" i="1"/>
  <c r="J17023" i="1"/>
  <c r="J17024" i="1"/>
  <c r="J17025" i="1"/>
  <c r="J17026" i="1"/>
  <c r="J17027" i="1"/>
  <c r="J17028" i="1"/>
  <c r="J17029" i="1"/>
  <c r="J17030" i="1"/>
  <c r="J17031" i="1"/>
  <c r="J17032" i="1"/>
  <c r="J17033" i="1"/>
  <c r="J17034" i="1"/>
  <c r="J17035" i="1"/>
  <c r="J17036" i="1"/>
  <c r="J17037" i="1"/>
  <c r="J17038" i="1"/>
  <c r="J17039" i="1"/>
  <c r="J17040" i="1"/>
  <c r="J17041" i="1"/>
  <c r="J17042" i="1"/>
  <c r="J17043" i="1"/>
  <c r="J17044" i="1"/>
  <c r="J17045" i="1"/>
  <c r="J17046" i="1"/>
  <c r="J17047" i="1"/>
  <c r="J17048" i="1"/>
  <c r="J17049" i="1"/>
  <c r="J17050" i="1"/>
  <c r="J17051" i="1"/>
  <c r="J17052" i="1"/>
  <c r="J17053" i="1"/>
  <c r="J17054" i="1"/>
  <c r="J17055" i="1"/>
  <c r="J17056" i="1"/>
  <c r="J17057" i="1"/>
  <c r="J17058" i="1"/>
  <c r="J17059" i="1"/>
  <c r="J17060" i="1"/>
  <c r="J17061" i="1"/>
  <c r="J17062" i="1"/>
  <c r="J17063" i="1"/>
  <c r="J17064" i="1"/>
  <c r="J17065" i="1"/>
  <c r="J17066" i="1"/>
  <c r="J17067" i="1"/>
  <c r="J17068" i="1"/>
  <c r="J17069" i="1"/>
  <c r="J17070" i="1"/>
  <c r="J17071" i="1"/>
  <c r="J17072" i="1"/>
  <c r="J17073" i="1"/>
  <c r="J17074" i="1"/>
  <c r="J17075" i="1"/>
  <c r="J17076" i="1"/>
  <c r="J17077" i="1"/>
  <c r="J17078" i="1"/>
  <c r="J17079" i="1"/>
  <c r="J17080" i="1"/>
  <c r="J17081" i="1"/>
  <c r="J17082" i="1"/>
  <c r="J17083" i="1"/>
  <c r="J17084" i="1"/>
  <c r="J17085" i="1"/>
  <c r="J17086" i="1"/>
  <c r="J17087" i="1"/>
  <c r="J17088" i="1"/>
  <c r="J17089" i="1"/>
  <c r="J17090" i="1"/>
  <c r="J17091" i="1"/>
  <c r="J17092" i="1"/>
  <c r="J17093" i="1"/>
  <c r="J17094" i="1"/>
  <c r="J17095" i="1"/>
  <c r="J17096" i="1"/>
  <c r="J17097" i="1"/>
  <c r="J17098" i="1"/>
  <c r="J17099" i="1"/>
  <c r="J17100" i="1"/>
  <c r="J17101" i="1"/>
  <c r="J17102" i="1"/>
  <c r="J17103" i="1"/>
  <c r="J17104" i="1"/>
  <c r="J17105" i="1"/>
  <c r="J17106" i="1"/>
  <c r="J17107" i="1"/>
  <c r="J17108" i="1"/>
  <c r="J17109" i="1"/>
  <c r="J17110" i="1"/>
  <c r="J17111" i="1"/>
  <c r="J17112" i="1"/>
  <c r="J17113" i="1"/>
  <c r="J17114" i="1"/>
  <c r="J17115" i="1"/>
  <c r="J17116" i="1"/>
  <c r="J17117" i="1"/>
  <c r="J17118" i="1"/>
  <c r="J17119" i="1"/>
  <c r="J17120" i="1"/>
  <c r="J17121" i="1"/>
  <c r="J17122" i="1"/>
  <c r="J17123" i="1"/>
  <c r="J17124" i="1"/>
  <c r="J17125" i="1"/>
  <c r="J17126" i="1"/>
  <c r="J17127" i="1"/>
  <c r="J17128" i="1"/>
  <c r="J17129" i="1"/>
  <c r="J17130" i="1"/>
  <c r="J17131" i="1"/>
  <c r="J17132" i="1"/>
  <c r="J17133" i="1"/>
  <c r="J17134" i="1"/>
  <c r="J17135" i="1"/>
  <c r="J17136" i="1"/>
  <c r="J17137" i="1"/>
  <c r="J17138" i="1"/>
  <c r="J17139" i="1"/>
  <c r="J17140" i="1"/>
  <c r="J17141" i="1"/>
  <c r="J17142" i="1"/>
  <c r="J17143" i="1"/>
  <c r="J17144" i="1"/>
  <c r="J17145" i="1"/>
  <c r="J17146" i="1"/>
  <c r="J17147" i="1"/>
  <c r="J17148" i="1"/>
  <c r="J17149" i="1"/>
  <c r="J17150" i="1"/>
  <c r="J17151" i="1"/>
  <c r="J17152" i="1"/>
  <c r="J17153" i="1"/>
  <c r="J17154" i="1"/>
  <c r="J17155" i="1"/>
  <c r="J17156" i="1"/>
  <c r="J17157" i="1"/>
  <c r="J17158" i="1"/>
  <c r="J17159" i="1"/>
  <c r="J17160" i="1"/>
  <c r="J17161" i="1"/>
  <c r="J17162" i="1"/>
  <c r="J17163" i="1"/>
  <c r="J17164" i="1"/>
  <c r="J17165" i="1"/>
  <c r="J17166" i="1"/>
  <c r="J17167" i="1"/>
  <c r="J17168" i="1"/>
  <c r="J17169" i="1"/>
  <c r="J17170" i="1"/>
  <c r="J17171" i="1"/>
  <c r="J17172" i="1"/>
  <c r="J17173" i="1"/>
  <c r="J17174" i="1"/>
  <c r="J17175" i="1"/>
  <c r="J17176" i="1"/>
  <c r="J17177" i="1"/>
  <c r="J17178" i="1"/>
  <c r="J17179" i="1"/>
  <c r="J17180" i="1"/>
  <c r="J17181" i="1"/>
  <c r="J17182" i="1"/>
  <c r="J17183" i="1"/>
  <c r="J17184" i="1"/>
  <c r="J17185" i="1"/>
  <c r="J17186" i="1"/>
  <c r="J17187" i="1"/>
  <c r="J17188" i="1"/>
  <c r="J17189" i="1"/>
  <c r="J17190" i="1"/>
  <c r="J17191" i="1"/>
  <c r="J17192" i="1"/>
  <c r="J17193" i="1"/>
  <c r="J17194" i="1"/>
  <c r="J17195" i="1"/>
  <c r="J17196" i="1"/>
  <c r="J17197" i="1"/>
  <c r="J17198" i="1"/>
  <c r="J17199" i="1"/>
  <c r="J17200" i="1"/>
  <c r="J17201" i="1"/>
  <c r="J17202" i="1"/>
  <c r="J17203" i="1"/>
  <c r="J17204" i="1"/>
  <c r="J17205" i="1"/>
  <c r="J17206" i="1"/>
  <c r="J17207" i="1"/>
  <c r="J17208" i="1"/>
  <c r="J17209" i="1"/>
  <c r="J17210" i="1"/>
  <c r="J17211" i="1"/>
  <c r="J17212" i="1"/>
  <c r="J17213" i="1"/>
  <c r="J17214" i="1"/>
  <c r="J17215" i="1"/>
  <c r="J17216" i="1"/>
  <c r="J17217" i="1"/>
  <c r="J17218" i="1"/>
  <c r="J17219" i="1"/>
  <c r="J17220" i="1"/>
  <c r="J17221" i="1"/>
  <c r="J17222" i="1"/>
  <c r="J17223" i="1"/>
  <c r="J17224" i="1"/>
  <c r="J17225" i="1"/>
  <c r="J17226" i="1"/>
  <c r="J17227" i="1"/>
  <c r="J17228" i="1"/>
  <c r="J17229" i="1"/>
  <c r="J17230" i="1"/>
  <c r="J17231" i="1"/>
  <c r="J17232" i="1"/>
  <c r="J17233" i="1"/>
  <c r="J17234" i="1"/>
  <c r="J17235" i="1"/>
  <c r="J17236" i="1"/>
  <c r="J17237" i="1"/>
  <c r="J17238" i="1"/>
  <c r="J17239" i="1"/>
  <c r="J17240" i="1"/>
  <c r="J17241" i="1"/>
  <c r="J17242" i="1"/>
  <c r="J17243" i="1"/>
  <c r="J17244" i="1"/>
  <c r="J17245" i="1"/>
  <c r="J17246" i="1"/>
  <c r="J17247" i="1"/>
  <c r="J17248" i="1"/>
  <c r="J17249" i="1"/>
  <c r="J17250" i="1"/>
  <c r="J17251" i="1"/>
  <c r="J17252" i="1"/>
  <c r="J17253" i="1"/>
  <c r="J17254" i="1"/>
  <c r="J17255" i="1"/>
  <c r="J17256" i="1"/>
  <c r="J17257" i="1"/>
  <c r="J17258" i="1"/>
  <c r="J17259" i="1"/>
  <c r="J17260" i="1"/>
  <c r="J17261" i="1"/>
  <c r="J17262" i="1"/>
  <c r="J17263" i="1"/>
  <c r="J17264" i="1"/>
  <c r="J17265" i="1"/>
  <c r="J17266" i="1"/>
  <c r="J17267" i="1"/>
  <c r="J17268" i="1"/>
  <c r="J17269" i="1"/>
  <c r="J17270" i="1"/>
  <c r="J17271" i="1"/>
  <c r="J17272" i="1"/>
  <c r="J17273" i="1"/>
  <c r="J17274" i="1"/>
  <c r="J17275" i="1"/>
  <c r="J17276" i="1"/>
  <c r="J17277" i="1"/>
  <c r="J17278" i="1"/>
  <c r="J17279" i="1"/>
  <c r="J17280" i="1"/>
  <c r="J17281" i="1"/>
  <c r="J17282" i="1"/>
  <c r="J17283" i="1"/>
  <c r="J17284" i="1"/>
  <c r="J17285" i="1"/>
  <c r="J17286" i="1"/>
  <c r="J17287" i="1"/>
  <c r="J17288" i="1"/>
  <c r="J17289" i="1"/>
  <c r="J17290" i="1"/>
  <c r="J17291" i="1"/>
  <c r="J17292" i="1"/>
  <c r="J17293" i="1"/>
  <c r="J17294" i="1"/>
  <c r="J17295" i="1"/>
  <c r="J17296" i="1"/>
  <c r="J17297" i="1"/>
  <c r="J17298" i="1"/>
  <c r="J17299" i="1"/>
  <c r="J17300" i="1"/>
  <c r="J17301" i="1"/>
  <c r="J17302" i="1"/>
  <c r="J17303" i="1"/>
  <c r="J17304" i="1"/>
  <c r="J17305" i="1"/>
  <c r="J17306" i="1"/>
  <c r="J17307" i="1"/>
  <c r="J17308" i="1"/>
  <c r="J17309" i="1"/>
  <c r="J17310" i="1"/>
  <c r="J17311" i="1"/>
  <c r="J17312" i="1"/>
  <c r="J17313" i="1"/>
  <c r="J17314" i="1"/>
  <c r="J17315" i="1"/>
  <c r="J17316" i="1"/>
  <c r="J17317" i="1"/>
  <c r="J17318" i="1"/>
  <c r="J17319" i="1"/>
  <c r="J17320" i="1"/>
  <c r="J17321" i="1"/>
  <c r="J17322" i="1"/>
  <c r="J17323" i="1"/>
  <c r="J17324" i="1"/>
  <c r="J17325" i="1"/>
  <c r="J17326" i="1"/>
  <c r="J17327" i="1"/>
  <c r="J17328" i="1"/>
  <c r="J17329" i="1"/>
  <c r="J17330" i="1"/>
  <c r="J17331" i="1"/>
  <c r="J17332" i="1"/>
  <c r="J17333" i="1"/>
  <c r="J17334" i="1"/>
  <c r="J17335" i="1"/>
  <c r="J17336" i="1"/>
  <c r="J17337" i="1"/>
  <c r="J17338" i="1"/>
  <c r="J17339" i="1"/>
  <c r="J17340" i="1"/>
  <c r="J17341" i="1"/>
  <c r="J17342" i="1"/>
  <c r="J17343" i="1"/>
  <c r="J17344" i="1"/>
  <c r="J17345" i="1"/>
  <c r="J17346" i="1"/>
  <c r="J17347" i="1"/>
  <c r="J17348" i="1"/>
  <c r="J17349" i="1"/>
  <c r="J17350" i="1"/>
  <c r="J17351" i="1"/>
  <c r="J17352" i="1"/>
  <c r="J17353" i="1"/>
  <c r="J17354" i="1"/>
  <c r="J17355" i="1"/>
  <c r="J17356" i="1"/>
  <c r="J17357" i="1"/>
  <c r="J17358" i="1"/>
  <c r="J17359" i="1"/>
  <c r="J17360" i="1"/>
  <c r="J17361" i="1"/>
  <c r="J17362" i="1"/>
  <c r="J17363" i="1"/>
  <c r="J17364" i="1"/>
  <c r="J17365" i="1"/>
  <c r="J17366" i="1"/>
  <c r="J17367" i="1"/>
  <c r="J17368" i="1"/>
  <c r="J17369" i="1"/>
  <c r="J17370" i="1"/>
  <c r="J17371" i="1"/>
  <c r="J17372" i="1"/>
  <c r="J17373" i="1"/>
  <c r="J17374" i="1"/>
  <c r="J17375" i="1"/>
  <c r="J17376" i="1"/>
  <c r="J17377" i="1"/>
  <c r="J17378" i="1"/>
  <c r="J17379" i="1"/>
  <c r="J17380" i="1"/>
  <c r="J17381" i="1"/>
  <c r="J17382" i="1"/>
  <c r="J17383" i="1"/>
  <c r="J17384" i="1"/>
  <c r="J17385" i="1"/>
  <c r="J17386" i="1"/>
  <c r="J17387" i="1"/>
  <c r="J17388" i="1"/>
  <c r="J17389" i="1"/>
  <c r="J17390" i="1"/>
  <c r="J17391" i="1"/>
  <c r="J17392" i="1"/>
  <c r="J17393" i="1"/>
  <c r="J17394" i="1"/>
  <c r="J17395" i="1"/>
  <c r="J17396" i="1"/>
  <c r="J17397" i="1"/>
  <c r="J17398" i="1"/>
  <c r="J17399" i="1"/>
  <c r="J17400" i="1"/>
  <c r="J17401" i="1"/>
  <c r="J17402" i="1"/>
  <c r="J3" i="1"/>
  <c r="V6" i="3" l="1"/>
  <c r="V11" i="3"/>
  <c r="V9" i="3"/>
  <c r="V7" i="3"/>
  <c r="V10" i="3"/>
  <c r="V8" i="3"/>
  <c r="P4" i="3"/>
  <c r="V5" i="3"/>
  <c r="E3" i="3"/>
  <c r="E4" i="3" s="1"/>
  <c r="D3" i="3"/>
  <c r="P10" i="3" l="1"/>
  <c r="P5" i="3"/>
  <c r="H4" i="3"/>
  <c r="D4" i="3"/>
  <c r="D5" i="3"/>
  <c r="H2565" i="3" l="1"/>
  <c r="I2565" i="3" s="1" a="1"/>
  <c r="I2565" i="3" s="1"/>
  <c r="L2565" i="3" s="1"/>
  <c r="H16" i="3"/>
  <c r="H2965" i="3"/>
  <c r="I2965" i="3" s="1" a="1"/>
  <c r="I2965" i="3" s="1"/>
  <c r="L2965" i="3" s="1"/>
  <c r="H2901" i="3"/>
  <c r="I2901" i="3" s="1" a="1"/>
  <c r="I2901" i="3" s="1"/>
  <c r="L2901" i="3" s="1"/>
  <c r="H2837" i="3"/>
  <c r="I2837" i="3" s="1" a="1"/>
  <c r="I2837" i="3" s="1"/>
  <c r="L2837" i="3" s="1"/>
  <c r="H2773" i="3"/>
  <c r="I2773" i="3" s="1" a="1"/>
  <c r="I2773" i="3" s="1"/>
  <c r="L2773" i="3" s="1"/>
  <c r="H2709" i="3"/>
  <c r="I2709" i="3" s="1" a="1"/>
  <c r="I2709" i="3" s="1"/>
  <c r="L2709" i="3" s="1"/>
  <c r="H2645" i="3"/>
  <c r="I2645" i="3" s="1" a="1"/>
  <c r="I2645" i="3" s="1"/>
  <c r="L2645" i="3" s="1"/>
  <c r="H2581" i="3"/>
  <c r="I2581" i="3" s="1" a="1"/>
  <c r="I2581" i="3" s="1"/>
  <c r="L2581" i="3" s="1"/>
  <c r="H2473" i="3"/>
  <c r="I2473" i="3" s="1" a="1"/>
  <c r="I2473" i="3" s="1"/>
  <c r="L2473" i="3" s="1"/>
  <c r="H2949" i="3"/>
  <c r="I2949" i="3" s="1" a="1"/>
  <c r="I2949" i="3" s="1"/>
  <c r="L2949" i="3" s="1"/>
  <c r="H2885" i="3"/>
  <c r="I2885" i="3" s="1" a="1"/>
  <c r="I2885" i="3" s="1"/>
  <c r="L2885" i="3" s="1"/>
  <c r="H2821" i="3"/>
  <c r="I2821" i="3" s="1" a="1"/>
  <c r="I2821" i="3" s="1"/>
  <c r="L2821" i="3" s="1"/>
  <c r="H2757" i="3"/>
  <c r="I2757" i="3" s="1" a="1"/>
  <c r="I2757" i="3" s="1"/>
  <c r="L2757" i="3" s="1"/>
  <c r="H2693" i="3"/>
  <c r="I2693" i="3" s="1" a="1"/>
  <c r="I2693" i="3" s="1"/>
  <c r="L2693" i="3" s="1"/>
  <c r="H2629" i="3"/>
  <c r="I2629" i="3" s="1" a="1"/>
  <c r="I2629" i="3" s="1"/>
  <c r="L2629" i="3" s="1"/>
  <c r="H1423" i="3"/>
  <c r="I1423" i="3" s="1" a="1"/>
  <c r="I1423" i="3" s="1"/>
  <c r="L1423" i="3" s="1"/>
  <c r="I16" i="3" a="1"/>
  <c r="I16" i="3" s="1"/>
  <c r="H2997" i="3"/>
  <c r="I2997" i="3" s="1" a="1"/>
  <c r="I2997" i="3" s="1"/>
  <c r="L2997" i="3" s="1"/>
  <c r="H2933" i="3"/>
  <c r="I2933" i="3" s="1" a="1"/>
  <c r="I2933" i="3" s="1"/>
  <c r="L2933" i="3" s="1"/>
  <c r="H2869" i="3"/>
  <c r="I2869" i="3" s="1" a="1"/>
  <c r="I2869" i="3" s="1"/>
  <c r="L2869" i="3" s="1"/>
  <c r="H2805" i="3"/>
  <c r="I2805" i="3" s="1" a="1"/>
  <c r="I2805" i="3" s="1"/>
  <c r="L2805" i="3" s="1"/>
  <c r="H2741" i="3"/>
  <c r="I2741" i="3" s="1" a="1"/>
  <c r="I2741" i="3" s="1"/>
  <c r="L2741" i="3" s="1"/>
  <c r="H2677" i="3"/>
  <c r="I2677" i="3" s="1" a="1"/>
  <c r="I2677" i="3" s="1"/>
  <c r="L2677" i="3" s="1"/>
  <c r="H2613" i="3"/>
  <c r="I2613" i="3" s="1" a="1"/>
  <c r="I2613" i="3" s="1"/>
  <c r="L2613" i="3" s="1"/>
  <c r="H2537" i="3"/>
  <c r="I2537" i="3" s="1" a="1"/>
  <c r="I2537" i="3" s="1"/>
  <c r="L2537" i="3" s="1"/>
  <c r="H2981" i="3"/>
  <c r="I2981" i="3" s="1" a="1"/>
  <c r="I2981" i="3" s="1"/>
  <c r="L2981" i="3" s="1"/>
  <c r="H2917" i="3"/>
  <c r="I2917" i="3" s="1" a="1"/>
  <c r="I2917" i="3" s="1"/>
  <c r="L2917" i="3" s="1"/>
  <c r="H2853" i="3"/>
  <c r="I2853" i="3" s="1" a="1"/>
  <c r="I2853" i="3" s="1"/>
  <c r="L2853" i="3" s="1"/>
  <c r="H2789" i="3"/>
  <c r="I2789" i="3" s="1" a="1"/>
  <c r="I2789" i="3" s="1"/>
  <c r="L2789" i="3" s="1"/>
  <c r="H2725" i="3"/>
  <c r="I2725" i="3" s="1" a="1"/>
  <c r="I2725" i="3" s="1"/>
  <c r="L2725" i="3" s="1"/>
  <c r="H2661" i="3"/>
  <c r="I2661" i="3" s="1" a="1"/>
  <c r="I2661" i="3" s="1"/>
  <c r="L2661" i="3" s="1"/>
  <c r="H2597" i="3"/>
  <c r="I2597" i="3" s="1" a="1"/>
  <c r="I2597" i="3" s="1"/>
  <c r="L2597" i="3" s="1"/>
  <c r="H2505" i="3"/>
  <c r="I2505" i="3" s="1" a="1"/>
  <c r="I2505" i="3" s="1"/>
  <c r="L2505" i="3" s="1"/>
  <c r="H2441" i="3"/>
  <c r="I2441" i="3" s="1" a="1"/>
  <c r="I2441" i="3" s="1"/>
  <c r="L2441" i="3" s="1"/>
  <c r="H2409" i="3"/>
  <c r="I2409" i="3" s="1" a="1"/>
  <c r="I2409" i="3" s="1"/>
  <c r="L2409" i="3" s="1"/>
  <c r="H2377" i="3"/>
  <c r="I2377" i="3" s="1" a="1"/>
  <c r="I2377" i="3" s="1"/>
  <c r="L2377" i="3" s="1"/>
  <c r="H2345" i="3"/>
  <c r="I2345" i="3" s="1" a="1"/>
  <c r="I2345" i="3" s="1"/>
  <c r="L2345" i="3" s="1"/>
  <c r="H2313" i="3"/>
  <c r="I2313" i="3" s="1" a="1"/>
  <c r="I2313" i="3" s="1"/>
  <c r="L2313" i="3" s="1"/>
  <c r="H2971" i="3"/>
  <c r="I2971" i="3" s="1" a="1"/>
  <c r="I2971" i="3" s="1"/>
  <c r="L2971" i="3" s="1"/>
  <c r="H2931" i="3"/>
  <c r="I2931" i="3" s="1" a="1"/>
  <c r="I2931" i="3" s="1"/>
  <c r="L2931" i="3" s="1"/>
  <c r="H2867" i="3"/>
  <c r="I2867" i="3" s="1" a="1"/>
  <c r="I2867" i="3" s="1"/>
  <c r="L2867" i="3" s="1"/>
  <c r="H2803" i="3"/>
  <c r="I2803" i="3" s="1" a="1"/>
  <c r="I2803" i="3" s="1"/>
  <c r="L2803" i="3" s="1"/>
  <c r="H2739" i="3"/>
  <c r="I2739" i="3" s="1" a="1"/>
  <c r="I2739" i="3" s="1"/>
  <c r="L2739" i="3" s="1"/>
  <c r="H2675" i="3"/>
  <c r="I2675" i="3" s="1" a="1"/>
  <c r="I2675" i="3" s="1"/>
  <c r="L2675" i="3" s="1"/>
  <c r="H2611" i="3"/>
  <c r="I2611" i="3" s="1" a="1"/>
  <c r="I2611" i="3" s="1"/>
  <c r="L2611" i="3" s="1"/>
  <c r="H2547" i="3"/>
  <c r="I2547" i="3" s="1" a="1"/>
  <c r="I2547" i="3" s="1"/>
  <c r="L2547" i="3" s="1"/>
  <c r="H2483" i="3"/>
  <c r="I2483" i="3" s="1" a="1"/>
  <c r="I2483" i="3" s="1"/>
  <c r="L2483" i="3" s="1"/>
  <c r="H2419" i="3"/>
  <c r="I2419" i="3" s="1" a="1"/>
  <c r="I2419" i="3" s="1"/>
  <c r="L2419" i="3" s="1"/>
  <c r="H2355" i="3"/>
  <c r="I2355" i="3" s="1" a="1"/>
  <c r="I2355" i="3" s="1"/>
  <c r="L2355" i="3" s="1"/>
  <c r="H2301" i="3"/>
  <c r="I2301" i="3" s="1" a="1"/>
  <c r="I2301" i="3" s="1"/>
  <c r="L2301" i="3" s="1"/>
  <c r="H2249" i="3"/>
  <c r="I2249" i="3" s="1" a="1"/>
  <c r="I2249" i="3" s="1"/>
  <c r="L2249" i="3" s="1"/>
  <c r="H2185" i="3"/>
  <c r="I2185" i="3" s="1" a="1"/>
  <c r="I2185" i="3" s="1"/>
  <c r="L2185" i="3" s="1"/>
  <c r="H2121" i="3"/>
  <c r="I2121" i="3" s="1" a="1"/>
  <c r="I2121" i="3" s="1"/>
  <c r="L2121" i="3" s="1"/>
  <c r="H2057" i="3"/>
  <c r="I2057" i="3" s="1" a="1"/>
  <c r="I2057" i="3" s="1"/>
  <c r="L2057" i="3" s="1"/>
  <c r="H1917" i="3"/>
  <c r="I1917" i="3" s="1" a="1"/>
  <c r="I1917" i="3" s="1"/>
  <c r="L1917" i="3" s="1"/>
  <c r="H1581" i="3"/>
  <c r="I1581" i="3" s="1" a="1"/>
  <c r="I1581" i="3" s="1"/>
  <c r="L1581" i="3" s="1"/>
  <c r="H1069" i="3"/>
  <c r="I1069" i="3" s="1" a="1"/>
  <c r="I1069" i="3" s="1"/>
  <c r="L1069" i="3" s="1"/>
  <c r="H2974" i="3"/>
  <c r="I2974" i="3" s="1" a="1"/>
  <c r="I2974" i="3" s="1"/>
  <c r="L2974" i="3" s="1"/>
  <c r="H2550" i="3"/>
  <c r="I2550" i="3" s="1" a="1"/>
  <c r="I2550" i="3" s="1"/>
  <c r="L2550" i="3" s="1"/>
  <c r="H2038" i="3"/>
  <c r="I2038" i="3" s="1" a="1"/>
  <c r="I2038" i="3" s="1"/>
  <c r="L2038" i="3" s="1"/>
  <c r="H2989" i="3"/>
  <c r="I2989" i="3" s="1" a="1"/>
  <c r="I2989" i="3" s="1"/>
  <c r="L2989" i="3" s="1"/>
  <c r="H2973" i="3"/>
  <c r="I2973" i="3" s="1" a="1"/>
  <c r="I2973" i="3" s="1"/>
  <c r="L2973" i="3" s="1"/>
  <c r="H2957" i="3"/>
  <c r="I2957" i="3" s="1" a="1"/>
  <c r="I2957" i="3" s="1"/>
  <c r="L2957" i="3" s="1"/>
  <c r="H2941" i="3"/>
  <c r="I2941" i="3" s="1" a="1"/>
  <c r="I2941" i="3" s="1"/>
  <c r="L2941" i="3" s="1"/>
  <c r="H2925" i="3"/>
  <c r="I2925" i="3" s="1" a="1"/>
  <c r="I2925" i="3" s="1"/>
  <c r="L2925" i="3" s="1"/>
  <c r="H2909" i="3"/>
  <c r="I2909" i="3" s="1" a="1"/>
  <c r="I2909" i="3" s="1"/>
  <c r="L2909" i="3" s="1"/>
  <c r="H2893" i="3"/>
  <c r="I2893" i="3" s="1" a="1"/>
  <c r="I2893" i="3" s="1"/>
  <c r="L2893" i="3" s="1"/>
  <c r="H2877" i="3"/>
  <c r="I2877" i="3" s="1" a="1"/>
  <c r="I2877" i="3" s="1"/>
  <c r="L2877" i="3" s="1"/>
  <c r="H2861" i="3"/>
  <c r="I2861" i="3" s="1" a="1"/>
  <c r="I2861" i="3" s="1"/>
  <c r="L2861" i="3" s="1"/>
  <c r="H2845" i="3"/>
  <c r="I2845" i="3" s="1" a="1"/>
  <c r="I2845" i="3" s="1"/>
  <c r="L2845" i="3" s="1"/>
  <c r="H2829" i="3"/>
  <c r="I2829" i="3" s="1" a="1"/>
  <c r="I2829" i="3" s="1"/>
  <c r="L2829" i="3" s="1"/>
  <c r="H2813" i="3"/>
  <c r="I2813" i="3" s="1" a="1"/>
  <c r="I2813" i="3" s="1"/>
  <c r="L2813" i="3" s="1"/>
  <c r="H2797" i="3"/>
  <c r="I2797" i="3" s="1" a="1"/>
  <c r="I2797" i="3" s="1"/>
  <c r="L2797" i="3" s="1"/>
  <c r="H2781" i="3"/>
  <c r="I2781" i="3" s="1" a="1"/>
  <c r="I2781" i="3" s="1"/>
  <c r="L2781" i="3" s="1"/>
  <c r="H2765" i="3"/>
  <c r="I2765" i="3" s="1" a="1"/>
  <c r="I2765" i="3" s="1"/>
  <c r="L2765" i="3" s="1"/>
  <c r="H2749" i="3"/>
  <c r="I2749" i="3" s="1" a="1"/>
  <c r="I2749" i="3" s="1"/>
  <c r="L2749" i="3" s="1"/>
  <c r="H2733" i="3"/>
  <c r="I2733" i="3" s="1" a="1"/>
  <c r="I2733" i="3" s="1"/>
  <c r="L2733" i="3" s="1"/>
  <c r="H2717" i="3"/>
  <c r="I2717" i="3" s="1" a="1"/>
  <c r="I2717" i="3" s="1"/>
  <c r="L2717" i="3" s="1"/>
  <c r="H2701" i="3"/>
  <c r="I2701" i="3" s="1" a="1"/>
  <c r="I2701" i="3" s="1"/>
  <c r="L2701" i="3" s="1"/>
  <c r="H2685" i="3"/>
  <c r="I2685" i="3" s="1" a="1"/>
  <c r="I2685" i="3" s="1"/>
  <c r="L2685" i="3" s="1"/>
  <c r="H2669" i="3"/>
  <c r="I2669" i="3" s="1" a="1"/>
  <c r="I2669" i="3" s="1"/>
  <c r="L2669" i="3" s="1"/>
  <c r="H2653" i="3"/>
  <c r="I2653" i="3" s="1" a="1"/>
  <c r="I2653" i="3" s="1"/>
  <c r="L2653" i="3" s="1"/>
  <c r="H2637" i="3"/>
  <c r="I2637" i="3" s="1" a="1"/>
  <c r="I2637" i="3" s="1"/>
  <c r="L2637" i="3" s="1"/>
  <c r="H2621" i="3"/>
  <c r="I2621" i="3" s="1" a="1"/>
  <c r="I2621" i="3" s="1"/>
  <c r="L2621" i="3" s="1"/>
  <c r="H2605" i="3"/>
  <c r="I2605" i="3" s="1" a="1"/>
  <c r="I2605" i="3" s="1"/>
  <c r="L2605" i="3" s="1"/>
  <c r="H2589" i="3"/>
  <c r="I2589" i="3" s="1" a="1"/>
  <c r="I2589" i="3" s="1"/>
  <c r="L2589" i="3" s="1"/>
  <c r="H2573" i="3"/>
  <c r="I2573" i="3" s="1" a="1"/>
  <c r="I2573" i="3" s="1"/>
  <c r="L2573" i="3" s="1"/>
  <c r="H2553" i="3"/>
  <c r="I2553" i="3" s="1" a="1"/>
  <c r="I2553" i="3" s="1"/>
  <c r="L2553" i="3" s="1"/>
  <c r="H2521" i="3"/>
  <c r="I2521" i="3" s="1" a="1"/>
  <c r="I2521" i="3" s="1"/>
  <c r="L2521" i="3" s="1"/>
  <c r="H2489" i="3"/>
  <c r="I2489" i="3" s="1" a="1"/>
  <c r="I2489" i="3" s="1"/>
  <c r="L2489" i="3" s="1"/>
  <c r="H2457" i="3"/>
  <c r="I2457" i="3" s="1" a="1"/>
  <c r="I2457" i="3" s="1"/>
  <c r="L2457" i="3" s="1"/>
  <c r="H2425" i="3"/>
  <c r="I2425" i="3" s="1" a="1"/>
  <c r="I2425" i="3" s="1"/>
  <c r="L2425" i="3" s="1"/>
  <c r="H2393" i="3"/>
  <c r="I2393" i="3" s="1" a="1"/>
  <c r="I2393" i="3" s="1"/>
  <c r="L2393" i="3" s="1"/>
  <c r="H2361" i="3"/>
  <c r="I2361" i="3" s="1" a="1"/>
  <c r="I2361" i="3" s="1"/>
  <c r="L2361" i="3" s="1"/>
  <c r="H2329" i="3"/>
  <c r="I2329" i="3" s="1" a="1"/>
  <c r="I2329" i="3" s="1"/>
  <c r="L2329" i="3" s="1"/>
  <c r="H2987" i="3"/>
  <c r="I2987" i="3" s="1" a="1"/>
  <c r="I2987" i="3" s="1"/>
  <c r="L2987" i="3" s="1"/>
  <c r="H2955" i="3"/>
  <c r="I2955" i="3" s="1" a="1"/>
  <c r="I2955" i="3" s="1"/>
  <c r="L2955" i="3" s="1"/>
  <c r="H2899" i="3"/>
  <c r="I2899" i="3" s="1" a="1"/>
  <c r="I2899" i="3" s="1"/>
  <c r="L2899" i="3" s="1"/>
  <c r="H2835" i="3"/>
  <c r="I2835" i="3" s="1" a="1"/>
  <c r="I2835" i="3" s="1"/>
  <c r="L2835" i="3" s="1"/>
  <c r="H2771" i="3"/>
  <c r="I2771" i="3" s="1" a="1"/>
  <c r="I2771" i="3" s="1"/>
  <c r="L2771" i="3" s="1"/>
  <c r="H2707" i="3"/>
  <c r="I2707" i="3" s="1" a="1"/>
  <c r="I2707" i="3" s="1"/>
  <c r="L2707" i="3" s="1"/>
  <c r="H2643" i="3"/>
  <c r="I2643" i="3" s="1" a="1"/>
  <c r="I2643" i="3" s="1"/>
  <c r="L2643" i="3" s="1"/>
  <c r="H2579" i="3"/>
  <c r="I2579" i="3" s="1" a="1"/>
  <c r="I2579" i="3" s="1"/>
  <c r="L2579" i="3" s="1"/>
  <c r="H2515" i="3"/>
  <c r="I2515" i="3" s="1" a="1"/>
  <c r="I2515" i="3" s="1"/>
  <c r="L2515" i="3" s="1"/>
  <c r="H2451" i="3"/>
  <c r="I2451" i="3" s="1" a="1"/>
  <c r="I2451" i="3" s="1"/>
  <c r="L2451" i="3" s="1"/>
  <c r="H2387" i="3"/>
  <c r="I2387" i="3" s="1" a="1"/>
  <c r="I2387" i="3" s="1"/>
  <c r="L2387" i="3" s="1"/>
  <c r="H2323" i="3"/>
  <c r="I2323" i="3" s="1" a="1"/>
  <c r="I2323" i="3" s="1"/>
  <c r="L2323" i="3" s="1"/>
  <c r="H2281" i="3"/>
  <c r="I2281" i="3" s="1" a="1"/>
  <c r="I2281" i="3" s="1"/>
  <c r="L2281" i="3" s="1"/>
  <c r="H2217" i="3"/>
  <c r="I2217" i="3" s="1" a="1"/>
  <c r="I2217" i="3" s="1"/>
  <c r="L2217" i="3" s="1"/>
  <c r="H2153" i="3"/>
  <c r="I2153" i="3" s="1" a="1"/>
  <c r="I2153" i="3" s="1"/>
  <c r="L2153" i="3" s="1"/>
  <c r="H2089" i="3"/>
  <c r="I2089" i="3" s="1" a="1"/>
  <c r="I2089" i="3" s="1"/>
  <c r="L2089" i="3" s="1"/>
  <c r="H2009" i="3"/>
  <c r="I2009" i="3" s="1" a="1"/>
  <c r="I2009" i="3" s="1"/>
  <c r="L2009" i="3" s="1"/>
  <c r="H1789" i="3"/>
  <c r="I1789" i="3" s="1" a="1"/>
  <c r="I1789" i="3" s="1"/>
  <c r="L1789" i="3" s="1"/>
  <c r="H1325" i="3"/>
  <c r="I1325" i="3" s="1" a="1"/>
  <c r="I1325" i="3" s="1"/>
  <c r="L1325" i="3" s="1"/>
  <c r="H676" i="3"/>
  <c r="I676" i="3" s="1" a="1"/>
  <c r="I676" i="3" s="1"/>
  <c r="L676" i="3" s="1"/>
  <c r="H2806" i="3"/>
  <c r="I2806" i="3" s="1" a="1"/>
  <c r="I2806" i="3" s="1"/>
  <c r="L2806" i="3" s="1"/>
  <c r="H2294" i="3"/>
  <c r="I2294" i="3" s="1" a="1"/>
  <c r="I2294" i="3" s="1"/>
  <c r="L2294" i="3" s="1"/>
  <c r="P11" i="3"/>
  <c r="P12" i="3" s="1"/>
  <c r="P13" i="3"/>
  <c r="P14" i="3" s="1"/>
  <c r="P6" i="3"/>
  <c r="P7" i="3" s="1"/>
  <c r="P8" i="3"/>
  <c r="P9" i="3" s="1"/>
  <c r="H1740" i="3"/>
  <c r="I1740" i="3" s="1" a="1"/>
  <c r="I1740" i="3" s="1"/>
  <c r="L1740" i="3" s="1"/>
  <c r="H1167" i="3"/>
  <c r="I1167" i="3" s="1" a="1"/>
  <c r="I1167" i="3" s="1"/>
  <c r="L1167" i="3" s="1"/>
  <c r="H1679" i="3"/>
  <c r="I1679" i="3" s="1" a="1"/>
  <c r="I1679" i="3" s="1"/>
  <c r="L1679" i="3" s="1"/>
  <c r="H1974" i="3"/>
  <c r="I1974" i="3" s="1" a="1"/>
  <c r="I1974" i="3" s="1"/>
  <c r="L1974" i="3" s="1"/>
  <c r="H2102" i="3"/>
  <c r="I2102" i="3" s="1" a="1"/>
  <c r="I2102" i="3" s="1"/>
  <c r="L2102" i="3" s="1"/>
  <c r="H2230" i="3"/>
  <c r="I2230" i="3" s="1" a="1"/>
  <c r="I2230" i="3" s="1"/>
  <c r="L2230" i="3" s="1"/>
  <c r="H2358" i="3"/>
  <c r="I2358" i="3" s="1" a="1"/>
  <c r="I2358" i="3" s="1"/>
  <c r="L2358" i="3" s="1"/>
  <c r="H2486" i="3"/>
  <c r="I2486" i="3" s="1" a="1"/>
  <c r="I2486" i="3" s="1"/>
  <c r="L2486" i="3" s="1"/>
  <c r="H2614" i="3"/>
  <c r="I2614" i="3" s="1" a="1"/>
  <c r="I2614" i="3" s="1"/>
  <c r="L2614" i="3" s="1"/>
  <c r="H2742" i="3"/>
  <c r="I2742" i="3" s="1" a="1"/>
  <c r="I2742" i="3" s="1"/>
  <c r="L2742" i="3" s="1"/>
  <c r="H2870" i="3"/>
  <c r="I2870" i="3" s="1" a="1"/>
  <c r="I2870" i="3" s="1"/>
  <c r="L2870" i="3" s="1"/>
  <c r="H2942" i="3"/>
  <c r="I2942" i="3" s="1" a="1"/>
  <c r="I2942" i="3" s="1"/>
  <c r="L2942" i="3" s="1"/>
  <c r="H109" i="3"/>
  <c r="I109" i="3" s="1" a="1"/>
  <c r="I109" i="3" s="1"/>
  <c r="L109" i="3" s="1"/>
  <c r="H548" i="3"/>
  <c r="I548" i="3" s="1" a="1"/>
  <c r="I548" i="3" s="1"/>
  <c r="L548" i="3" s="1"/>
  <c r="H804" i="3"/>
  <c r="I804" i="3" s="1" a="1"/>
  <c r="I804" i="3" s="1"/>
  <c r="L804" i="3" s="1"/>
  <c r="H1005" i="3"/>
  <c r="I1005" i="3" s="1" a="1"/>
  <c r="I1005" i="3" s="1"/>
  <c r="L1005" i="3" s="1"/>
  <c r="H1133" i="3"/>
  <c r="I1133" i="3" s="1" a="1"/>
  <c r="I1133" i="3" s="1"/>
  <c r="L1133" i="3" s="1"/>
  <c r="H1261" i="3"/>
  <c r="I1261" i="3" s="1" a="1"/>
  <c r="I1261" i="3" s="1"/>
  <c r="L1261" i="3" s="1"/>
  <c r="H1389" i="3"/>
  <c r="I1389" i="3" s="1" a="1"/>
  <c r="I1389" i="3" s="1"/>
  <c r="L1389" i="3" s="1"/>
  <c r="H1517" i="3"/>
  <c r="I1517" i="3" s="1" a="1"/>
  <c r="I1517" i="3" s="1"/>
  <c r="L1517" i="3" s="1"/>
  <c r="H1645" i="3"/>
  <c r="I1645" i="3" s="1" a="1"/>
  <c r="I1645" i="3" s="1"/>
  <c r="L1645" i="3" s="1"/>
  <c r="H1757" i="3"/>
  <c r="I1757" i="3" s="1" a="1"/>
  <c r="I1757" i="3" s="1"/>
  <c r="L1757" i="3" s="1"/>
  <c r="H1821" i="3"/>
  <c r="I1821" i="3" s="1" a="1"/>
  <c r="I1821" i="3" s="1"/>
  <c r="L1821" i="3" s="1"/>
  <c r="H1885" i="3"/>
  <c r="I1885" i="3" s="1" a="1"/>
  <c r="I1885" i="3" s="1"/>
  <c r="L1885" i="3" s="1"/>
  <c r="H1949" i="3"/>
  <c r="I1949" i="3" s="1" a="1"/>
  <c r="I1949" i="3" s="1"/>
  <c r="L1949" i="3" s="1"/>
  <c r="H1993" i="3"/>
  <c r="I1993" i="3" s="1" a="1"/>
  <c r="I1993" i="3" s="1"/>
  <c r="L1993" i="3" s="1"/>
  <c r="H2025" i="3"/>
  <c r="I2025" i="3" s="1" a="1"/>
  <c r="I2025" i="3" s="1"/>
  <c r="L2025" i="3" s="1"/>
  <c r="H2049" i="3"/>
  <c r="I2049" i="3" s="1" a="1"/>
  <c r="I2049" i="3" s="1"/>
  <c r="L2049" i="3" s="1"/>
  <c r="H2065" i="3"/>
  <c r="I2065" i="3" s="1" a="1"/>
  <c r="I2065" i="3" s="1"/>
  <c r="L2065" i="3" s="1"/>
  <c r="H2081" i="3"/>
  <c r="I2081" i="3" s="1" a="1"/>
  <c r="I2081" i="3" s="1"/>
  <c r="L2081" i="3" s="1"/>
  <c r="H2097" i="3"/>
  <c r="I2097" i="3" s="1" a="1"/>
  <c r="I2097" i="3" s="1"/>
  <c r="L2097" i="3" s="1"/>
  <c r="H2113" i="3"/>
  <c r="I2113" i="3" s="1" a="1"/>
  <c r="I2113" i="3" s="1"/>
  <c r="L2113" i="3" s="1"/>
  <c r="H2129" i="3"/>
  <c r="I2129" i="3" s="1" a="1"/>
  <c r="I2129" i="3" s="1"/>
  <c r="L2129" i="3" s="1"/>
  <c r="H2145" i="3"/>
  <c r="I2145" i="3" s="1" a="1"/>
  <c r="I2145" i="3" s="1"/>
  <c r="L2145" i="3" s="1"/>
  <c r="H2161" i="3"/>
  <c r="I2161" i="3" s="1" a="1"/>
  <c r="I2161" i="3" s="1"/>
  <c r="L2161" i="3" s="1"/>
  <c r="H2177" i="3"/>
  <c r="I2177" i="3" s="1" a="1"/>
  <c r="I2177" i="3" s="1"/>
  <c r="L2177" i="3" s="1"/>
  <c r="H2193" i="3"/>
  <c r="I2193" i="3" s="1" a="1"/>
  <c r="I2193" i="3" s="1"/>
  <c r="L2193" i="3" s="1"/>
  <c r="H2209" i="3"/>
  <c r="I2209" i="3" s="1" a="1"/>
  <c r="I2209" i="3" s="1"/>
  <c r="L2209" i="3" s="1"/>
  <c r="H2225" i="3"/>
  <c r="I2225" i="3" s="1" a="1"/>
  <c r="I2225" i="3" s="1"/>
  <c r="L2225" i="3" s="1"/>
  <c r="H2241" i="3"/>
  <c r="I2241" i="3" s="1" a="1"/>
  <c r="I2241" i="3" s="1"/>
  <c r="L2241" i="3" s="1"/>
  <c r="H2257" i="3"/>
  <c r="I2257" i="3" s="1" a="1"/>
  <c r="I2257" i="3" s="1"/>
  <c r="L2257" i="3" s="1"/>
  <c r="H2273" i="3"/>
  <c r="I2273" i="3" s="1" a="1"/>
  <c r="I2273" i="3" s="1"/>
  <c r="L2273" i="3" s="1"/>
  <c r="H2289" i="3"/>
  <c r="I2289" i="3" s="1" a="1"/>
  <c r="I2289" i="3" s="1"/>
  <c r="L2289" i="3" s="1"/>
  <c r="H2297" i="3"/>
  <c r="I2297" i="3" s="1" a="1"/>
  <c r="I2297" i="3" s="1"/>
  <c r="L2297" i="3" s="1"/>
  <c r="H2305" i="3"/>
  <c r="I2305" i="3" s="1" a="1"/>
  <c r="I2305" i="3" s="1"/>
  <c r="L2305" i="3" s="1"/>
  <c r="H2315" i="3"/>
  <c r="I2315" i="3" s="1" a="1"/>
  <c r="I2315" i="3" s="1"/>
  <c r="L2315" i="3" s="1"/>
  <c r="H2331" i="3"/>
  <c r="I2331" i="3" s="1" a="1"/>
  <c r="I2331" i="3" s="1"/>
  <c r="L2331" i="3" s="1"/>
  <c r="H2347" i="3"/>
  <c r="I2347" i="3" s="1" a="1"/>
  <c r="I2347" i="3" s="1"/>
  <c r="L2347" i="3" s="1"/>
  <c r="H2363" i="3"/>
  <c r="I2363" i="3" s="1" a="1"/>
  <c r="I2363" i="3" s="1"/>
  <c r="L2363" i="3" s="1"/>
  <c r="H2379" i="3"/>
  <c r="I2379" i="3" s="1" a="1"/>
  <c r="I2379" i="3" s="1"/>
  <c r="L2379" i="3" s="1"/>
  <c r="H2395" i="3"/>
  <c r="I2395" i="3" s="1" a="1"/>
  <c r="I2395" i="3" s="1"/>
  <c r="L2395" i="3" s="1"/>
  <c r="H2411" i="3"/>
  <c r="I2411" i="3" s="1" a="1"/>
  <c r="I2411" i="3" s="1"/>
  <c r="L2411" i="3" s="1"/>
  <c r="H2427" i="3"/>
  <c r="I2427" i="3" s="1" a="1"/>
  <c r="I2427" i="3" s="1"/>
  <c r="L2427" i="3" s="1"/>
  <c r="H2443" i="3"/>
  <c r="I2443" i="3" s="1" a="1"/>
  <c r="I2443" i="3" s="1"/>
  <c r="L2443" i="3" s="1"/>
  <c r="H2459" i="3"/>
  <c r="I2459" i="3" s="1" a="1"/>
  <c r="I2459" i="3" s="1"/>
  <c r="L2459" i="3" s="1"/>
  <c r="H2475" i="3"/>
  <c r="I2475" i="3" s="1" a="1"/>
  <c r="I2475" i="3" s="1"/>
  <c r="L2475" i="3" s="1"/>
  <c r="H2491" i="3"/>
  <c r="I2491" i="3" s="1" a="1"/>
  <c r="I2491" i="3" s="1"/>
  <c r="L2491" i="3" s="1"/>
  <c r="H2507" i="3"/>
  <c r="I2507" i="3" s="1" a="1"/>
  <c r="I2507" i="3" s="1"/>
  <c r="L2507" i="3" s="1"/>
  <c r="H2523" i="3"/>
  <c r="I2523" i="3" s="1" a="1"/>
  <c r="I2523" i="3" s="1"/>
  <c r="L2523" i="3" s="1"/>
  <c r="H2539" i="3"/>
  <c r="I2539" i="3" s="1" a="1"/>
  <c r="I2539" i="3" s="1"/>
  <c r="L2539" i="3" s="1"/>
  <c r="H2555" i="3"/>
  <c r="I2555" i="3" s="1" a="1"/>
  <c r="I2555" i="3" s="1"/>
  <c r="L2555" i="3" s="1"/>
  <c r="H2571" i="3"/>
  <c r="I2571" i="3" s="1" a="1"/>
  <c r="I2571" i="3" s="1"/>
  <c r="L2571" i="3" s="1"/>
  <c r="H2587" i="3"/>
  <c r="I2587" i="3" s="1" a="1"/>
  <c r="I2587" i="3" s="1"/>
  <c r="L2587" i="3" s="1"/>
  <c r="H2603" i="3"/>
  <c r="I2603" i="3" s="1" a="1"/>
  <c r="I2603" i="3" s="1"/>
  <c r="L2603" i="3" s="1"/>
  <c r="H2619" i="3"/>
  <c r="I2619" i="3" s="1" a="1"/>
  <c r="I2619" i="3" s="1"/>
  <c r="L2619" i="3" s="1"/>
  <c r="H2635" i="3"/>
  <c r="I2635" i="3" s="1" a="1"/>
  <c r="I2635" i="3" s="1"/>
  <c r="L2635" i="3" s="1"/>
  <c r="H2651" i="3"/>
  <c r="I2651" i="3" s="1" a="1"/>
  <c r="I2651" i="3" s="1"/>
  <c r="L2651" i="3" s="1"/>
  <c r="H2667" i="3"/>
  <c r="I2667" i="3" s="1" a="1"/>
  <c r="I2667" i="3" s="1"/>
  <c r="L2667" i="3" s="1"/>
  <c r="H2683" i="3"/>
  <c r="I2683" i="3" s="1" a="1"/>
  <c r="I2683" i="3" s="1"/>
  <c r="L2683" i="3" s="1"/>
  <c r="H2699" i="3"/>
  <c r="I2699" i="3" s="1" a="1"/>
  <c r="I2699" i="3" s="1"/>
  <c r="L2699" i="3" s="1"/>
  <c r="H2715" i="3"/>
  <c r="I2715" i="3" s="1" a="1"/>
  <c r="I2715" i="3" s="1"/>
  <c r="L2715" i="3" s="1"/>
  <c r="H2731" i="3"/>
  <c r="I2731" i="3" s="1" a="1"/>
  <c r="I2731" i="3" s="1"/>
  <c r="L2731" i="3" s="1"/>
  <c r="H2747" i="3"/>
  <c r="I2747" i="3" s="1" a="1"/>
  <c r="I2747" i="3" s="1"/>
  <c r="L2747" i="3" s="1"/>
  <c r="H2763" i="3"/>
  <c r="I2763" i="3" s="1" a="1"/>
  <c r="I2763" i="3" s="1"/>
  <c r="L2763" i="3" s="1"/>
  <c r="H2779" i="3"/>
  <c r="I2779" i="3" s="1" a="1"/>
  <c r="I2779" i="3" s="1"/>
  <c r="L2779" i="3" s="1"/>
  <c r="H2795" i="3"/>
  <c r="I2795" i="3" s="1" a="1"/>
  <c r="I2795" i="3" s="1"/>
  <c r="L2795" i="3" s="1"/>
  <c r="H2811" i="3"/>
  <c r="I2811" i="3" s="1" a="1"/>
  <c r="I2811" i="3" s="1"/>
  <c r="L2811" i="3" s="1"/>
  <c r="H2827" i="3"/>
  <c r="I2827" i="3" s="1" a="1"/>
  <c r="I2827" i="3" s="1"/>
  <c r="L2827" i="3" s="1"/>
  <c r="H2843" i="3"/>
  <c r="I2843" i="3" s="1" a="1"/>
  <c r="I2843" i="3" s="1"/>
  <c r="L2843" i="3" s="1"/>
  <c r="H2859" i="3"/>
  <c r="I2859" i="3" s="1" a="1"/>
  <c r="I2859" i="3" s="1"/>
  <c r="L2859" i="3" s="1"/>
  <c r="H2875" i="3"/>
  <c r="I2875" i="3" s="1" a="1"/>
  <c r="I2875" i="3" s="1"/>
  <c r="L2875" i="3" s="1"/>
  <c r="H2891" i="3"/>
  <c r="I2891" i="3" s="1" a="1"/>
  <c r="I2891" i="3" s="1"/>
  <c r="L2891" i="3" s="1"/>
  <c r="H2907" i="3"/>
  <c r="I2907" i="3" s="1" a="1"/>
  <c r="I2907" i="3" s="1"/>
  <c r="L2907" i="3" s="1"/>
  <c r="H2923" i="3"/>
  <c r="I2923" i="3" s="1" a="1"/>
  <c r="I2923" i="3" s="1"/>
  <c r="L2923" i="3" s="1"/>
  <c r="H2939" i="3"/>
  <c r="I2939" i="3" s="1" a="1"/>
  <c r="I2939" i="3" s="1"/>
  <c r="L2939" i="3" s="1"/>
  <c r="H5" i="3"/>
  <c r="H2993" i="3"/>
  <c r="I2993" i="3" s="1" a="1"/>
  <c r="I2993" i="3" s="1"/>
  <c r="L2993" i="3" s="1"/>
  <c r="H2985" i="3"/>
  <c r="I2985" i="3" s="1" a="1"/>
  <c r="I2985" i="3" s="1"/>
  <c r="L2985" i="3" s="1"/>
  <c r="H2977" i="3"/>
  <c r="I2977" i="3" s="1" a="1"/>
  <c r="I2977" i="3" s="1"/>
  <c r="L2977" i="3" s="1"/>
  <c r="H2969" i="3"/>
  <c r="I2969" i="3" s="1" a="1"/>
  <c r="I2969" i="3" s="1"/>
  <c r="L2969" i="3" s="1"/>
  <c r="H2961" i="3"/>
  <c r="I2961" i="3" s="1" a="1"/>
  <c r="I2961" i="3" s="1"/>
  <c r="L2961" i="3" s="1"/>
  <c r="H2953" i="3"/>
  <c r="I2953" i="3" s="1" a="1"/>
  <c r="I2953" i="3" s="1"/>
  <c r="L2953" i="3" s="1"/>
  <c r="H2945" i="3"/>
  <c r="I2945" i="3" s="1" a="1"/>
  <c r="I2945" i="3" s="1"/>
  <c r="L2945" i="3" s="1"/>
  <c r="H2937" i="3"/>
  <c r="I2937" i="3" s="1" a="1"/>
  <c r="I2937" i="3" s="1"/>
  <c r="L2937" i="3" s="1"/>
  <c r="H2929" i="3"/>
  <c r="I2929" i="3" s="1" a="1"/>
  <c r="I2929" i="3" s="1"/>
  <c r="L2929" i="3" s="1"/>
  <c r="H2921" i="3"/>
  <c r="I2921" i="3" s="1" a="1"/>
  <c r="I2921" i="3" s="1"/>
  <c r="L2921" i="3" s="1"/>
  <c r="H2913" i="3"/>
  <c r="I2913" i="3" s="1" a="1"/>
  <c r="I2913" i="3" s="1"/>
  <c r="L2913" i="3" s="1"/>
  <c r="H2905" i="3"/>
  <c r="I2905" i="3" s="1" a="1"/>
  <c r="I2905" i="3" s="1"/>
  <c r="L2905" i="3" s="1"/>
  <c r="H2897" i="3"/>
  <c r="I2897" i="3" s="1" a="1"/>
  <c r="I2897" i="3" s="1"/>
  <c r="L2897" i="3" s="1"/>
  <c r="H2889" i="3"/>
  <c r="I2889" i="3" s="1" a="1"/>
  <c r="I2889" i="3" s="1"/>
  <c r="L2889" i="3" s="1"/>
  <c r="H2881" i="3"/>
  <c r="I2881" i="3" s="1" a="1"/>
  <c r="I2881" i="3" s="1"/>
  <c r="L2881" i="3" s="1"/>
  <c r="H2873" i="3"/>
  <c r="I2873" i="3" s="1" a="1"/>
  <c r="I2873" i="3" s="1"/>
  <c r="L2873" i="3" s="1"/>
  <c r="H2865" i="3"/>
  <c r="I2865" i="3" s="1" a="1"/>
  <c r="I2865" i="3" s="1"/>
  <c r="L2865" i="3" s="1"/>
  <c r="H2857" i="3"/>
  <c r="I2857" i="3" s="1" a="1"/>
  <c r="I2857" i="3" s="1"/>
  <c r="L2857" i="3" s="1"/>
  <c r="H2849" i="3"/>
  <c r="I2849" i="3" s="1" a="1"/>
  <c r="I2849" i="3" s="1"/>
  <c r="L2849" i="3" s="1"/>
  <c r="H2841" i="3"/>
  <c r="I2841" i="3" s="1" a="1"/>
  <c r="I2841" i="3" s="1"/>
  <c r="L2841" i="3" s="1"/>
  <c r="H2833" i="3"/>
  <c r="I2833" i="3" s="1" a="1"/>
  <c r="I2833" i="3" s="1"/>
  <c r="L2833" i="3" s="1"/>
  <c r="H2825" i="3"/>
  <c r="I2825" i="3" s="1" a="1"/>
  <c r="I2825" i="3" s="1"/>
  <c r="L2825" i="3" s="1"/>
  <c r="H2817" i="3"/>
  <c r="I2817" i="3" s="1" a="1"/>
  <c r="I2817" i="3" s="1"/>
  <c r="L2817" i="3" s="1"/>
  <c r="H2809" i="3"/>
  <c r="I2809" i="3" s="1" a="1"/>
  <c r="I2809" i="3" s="1"/>
  <c r="L2809" i="3" s="1"/>
  <c r="H2801" i="3"/>
  <c r="I2801" i="3" s="1" a="1"/>
  <c r="I2801" i="3" s="1"/>
  <c r="L2801" i="3" s="1"/>
  <c r="H2793" i="3"/>
  <c r="I2793" i="3" s="1" a="1"/>
  <c r="I2793" i="3" s="1"/>
  <c r="L2793" i="3" s="1"/>
  <c r="H2785" i="3"/>
  <c r="I2785" i="3" s="1" a="1"/>
  <c r="I2785" i="3" s="1"/>
  <c r="L2785" i="3" s="1"/>
  <c r="H2777" i="3"/>
  <c r="I2777" i="3" s="1" a="1"/>
  <c r="I2777" i="3" s="1"/>
  <c r="L2777" i="3" s="1"/>
  <c r="H2769" i="3"/>
  <c r="I2769" i="3" s="1" a="1"/>
  <c r="I2769" i="3" s="1"/>
  <c r="L2769" i="3" s="1"/>
  <c r="H2761" i="3"/>
  <c r="I2761" i="3" s="1" a="1"/>
  <c r="I2761" i="3" s="1"/>
  <c r="L2761" i="3" s="1"/>
  <c r="H2753" i="3"/>
  <c r="I2753" i="3" s="1" a="1"/>
  <c r="I2753" i="3" s="1"/>
  <c r="L2753" i="3" s="1"/>
  <c r="H2745" i="3"/>
  <c r="I2745" i="3" s="1" a="1"/>
  <c r="I2745" i="3" s="1"/>
  <c r="L2745" i="3" s="1"/>
  <c r="H2737" i="3"/>
  <c r="I2737" i="3" s="1" a="1"/>
  <c r="I2737" i="3" s="1"/>
  <c r="L2737" i="3" s="1"/>
  <c r="H2729" i="3"/>
  <c r="I2729" i="3" s="1" a="1"/>
  <c r="I2729" i="3" s="1"/>
  <c r="L2729" i="3" s="1"/>
  <c r="H2721" i="3"/>
  <c r="I2721" i="3" s="1" a="1"/>
  <c r="I2721" i="3" s="1"/>
  <c r="L2721" i="3" s="1"/>
  <c r="H2713" i="3"/>
  <c r="I2713" i="3" s="1" a="1"/>
  <c r="I2713" i="3" s="1"/>
  <c r="L2713" i="3" s="1"/>
  <c r="H2705" i="3"/>
  <c r="I2705" i="3" s="1" a="1"/>
  <c r="I2705" i="3" s="1"/>
  <c r="L2705" i="3" s="1"/>
  <c r="H2697" i="3"/>
  <c r="I2697" i="3" s="1" a="1"/>
  <c r="I2697" i="3" s="1"/>
  <c r="L2697" i="3" s="1"/>
  <c r="H2689" i="3"/>
  <c r="I2689" i="3" s="1" a="1"/>
  <c r="I2689" i="3" s="1"/>
  <c r="L2689" i="3" s="1"/>
  <c r="H2681" i="3"/>
  <c r="I2681" i="3" s="1" a="1"/>
  <c r="I2681" i="3" s="1"/>
  <c r="L2681" i="3" s="1"/>
  <c r="H2673" i="3"/>
  <c r="I2673" i="3" s="1" a="1"/>
  <c r="I2673" i="3" s="1"/>
  <c r="L2673" i="3" s="1"/>
  <c r="H2665" i="3"/>
  <c r="I2665" i="3" s="1" a="1"/>
  <c r="I2665" i="3" s="1"/>
  <c r="L2665" i="3" s="1"/>
  <c r="H2657" i="3"/>
  <c r="I2657" i="3" s="1" a="1"/>
  <c r="I2657" i="3" s="1"/>
  <c r="L2657" i="3" s="1"/>
  <c r="H2649" i="3"/>
  <c r="I2649" i="3" s="1" a="1"/>
  <c r="I2649" i="3" s="1"/>
  <c r="L2649" i="3" s="1"/>
  <c r="H2641" i="3"/>
  <c r="I2641" i="3" s="1" a="1"/>
  <c r="I2641" i="3" s="1"/>
  <c r="L2641" i="3" s="1"/>
  <c r="H2633" i="3"/>
  <c r="I2633" i="3" s="1" a="1"/>
  <c r="I2633" i="3" s="1"/>
  <c r="L2633" i="3" s="1"/>
  <c r="H2625" i="3"/>
  <c r="I2625" i="3" s="1" a="1"/>
  <c r="I2625" i="3" s="1"/>
  <c r="L2625" i="3" s="1"/>
  <c r="H2617" i="3"/>
  <c r="I2617" i="3" s="1" a="1"/>
  <c r="I2617" i="3" s="1"/>
  <c r="L2617" i="3" s="1"/>
  <c r="H2609" i="3"/>
  <c r="I2609" i="3" s="1" a="1"/>
  <c r="I2609" i="3" s="1"/>
  <c r="L2609" i="3" s="1"/>
  <c r="H2601" i="3"/>
  <c r="I2601" i="3" s="1" a="1"/>
  <c r="I2601" i="3" s="1"/>
  <c r="L2601" i="3" s="1"/>
  <c r="H2593" i="3"/>
  <c r="I2593" i="3" s="1" a="1"/>
  <c r="I2593" i="3" s="1"/>
  <c r="L2593" i="3" s="1"/>
  <c r="H2585" i="3"/>
  <c r="I2585" i="3" s="1" a="1"/>
  <c r="I2585" i="3" s="1"/>
  <c r="L2585" i="3" s="1"/>
  <c r="H2577" i="3"/>
  <c r="I2577" i="3" s="1" a="1"/>
  <c r="I2577" i="3" s="1"/>
  <c r="L2577" i="3" s="1"/>
  <c r="H2569" i="3"/>
  <c r="I2569" i="3" s="1" a="1"/>
  <c r="I2569" i="3" s="1"/>
  <c r="L2569" i="3" s="1"/>
  <c r="H2561" i="3"/>
  <c r="I2561" i="3" s="1" a="1"/>
  <c r="I2561" i="3" s="1"/>
  <c r="L2561" i="3" s="1"/>
  <c r="H2545" i="3"/>
  <c r="I2545" i="3" s="1" a="1"/>
  <c r="I2545" i="3" s="1"/>
  <c r="L2545" i="3" s="1"/>
  <c r="H2529" i="3"/>
  <c r="I2529" i="3" s="1" a="1"/>
  <c r="I2529" i="3" s="1"/>
  <c r="L2529" i="3" s="1"/>
  <c r="H2513" i="3"/>
  <c r="I2513" i="3" s="1" a="1"/>
  <c r="I2513" i="3" s="1"/>
  <c r="L2513" i="3" s="1"/>
  <c r="H2497" i="3"/>
  <c r="I2497" i="3" s="1" a="1"/>
  <c r="I2497" i="3" s="1"/>
  <c r="L2497" i="3" s="1"/>
  <c r="H2481" i="3"/>
  <c r="I2481" i="3" s="1" a="1"/>
  <c r="I2481" i="3" s="1"/>
  <c r="L2481" i="3" s="1"/>
  <c r="H2465" i="3"/>
  <c r="I2465" i="3" s="1" a="1"/>
  <c r="I2465" i="3" s="1"/>
  <c r="L2465" i="3" s="1"/>
  <c r="H2449" i="3"/>
  <c r="I2449" i="3" s="1" a="1"/>
  <c r="I2449" i="3" s="1"/>
  <c r="L2449" i="3" s="1"/>
  <c r="H2433" i="3"/>
  <c r="I2433" i="3" s="1" a="1"/>
  <c r="I2433" i="3" s="1"/>
  <c r="L2433" i="3" s="1"/>
  <c r="H2417" i="3"/>
  <c r="I2417" i="3" s="1" a="1"/>
  <c r="I2417" i="3" s="1"/>
  <c r="L2417" i="3" s="1"/>
  <c r="H2401" i="3"/>
  <c r="I2401" i="3" s="1" a="1"/>
  <c r="I2401" i="3" s="1"/>
  <c r="L2401" i="3" s="1"/>
  <c r="H2385" i="3"/>
  <c r="I2385" i="3" s="1" a="1"/>
  <c r="I2385" i="3" s="1"/>
  <c r="L2385" i="3" s="1"/>
  <c r="H2369" i="3"/>
  <c r="I2369" i="3" s="1" a="1"/>
  <c r="I2369" i="3" s="1"/>
  <c r="L2369" i="3" s="1"/>
  <c r="H2353" i="3"/>
  <c r="I2353" i="3" s="1" a="1"/>
  <c r="I2353" i="3" s="1"/>
  <c r="L2353" i="3" s="1"/>
  <c r="H2337" i="3"/>
  <c r="I2337" i="3" s="1" a="1"/>
  <c r="I2337" i="3" s="1"/>
  <c r="L2337" i="3" s="1"/>
  <c r="H2321" i="3"/>
  <c r="I2321" i="3" s="1" a="1"/>
  <c r="I2321" i="3" s="1"/>
  <c r="L2321" i="3" s="1"/>
  <c r="H2995" i="3"/>
  <c r="I2995" i="3" s="1" a="1"/>
  <c r="I2995" i="3" s="1"/>
  <c r="L2995" i="3" s="1"/>
  <c r="H2979" i="3"/>
  <c r="I2979" i="3" s="1" a="1"/>
  <c r="I2979" i="3" s="1"/>
  <c r="L2979" i="3" s="1"/>
  <c r="H2963" i="3"/>
  <c r="I2963" i="3" s="1" a="1"/>
  <c r="I2963" i="3" s="1"/>
  <c r="L2963" i="3" s="1"/>
  <c r="H2947" i="3"/>
  <c r="I2947" i="3" s="1" a="1"/>
  <c r="I2947" i="3" s="1"/>
  <c r="L2947" i="3" s="1"/>
  <c r="H2915" i="3"/>
  <c r="I2915" i="3" s="1" a="1"/>
  <c r="I2915" i="3" s="1"/>
  <c r="L2915" i="3" s="1"/>
  <c r="H2883" i="3"/>
  <c r="I2883" i="3" s="1" a="1"/>
  <c r="I2883" i="3" s="1"/>
  <c r="L2883" i="3" s="1"/>
  <c r="H2851" i="3"/>
  <c r="I2851" i="3" s="1" a="1"/>
  <c r="I2851" i="3" s="1"/>
  <c r="L2851" i="3" s="1"/>
  <c r="H2819" i="3"/>
  <c r="I2819" i="3" s="1" a="1"/>
  <c r="I2819" i="3" s="1"/>
  <c r="L2819" i="3" s="1"/>
  <c r="H2787" i="3"/>
  <c r="I2787" i="3" s="1" a="1"/>
  <c r="I2787" i="3" s="1"/>
  <c r="L2787" i="3" s="1"/>
  <c r="H2755" i="3"/>
  <c r="I2755" i="3" s="1" a="1"/>
  <c r="I2755" i="3" s="1"/>
  <c r="L2755" i="3" s="1"/>
  <c r="H2723" i="3"/>
  <c r="I2723" i="3" s="1" a="1"/>
  <c r="I2723" i="3" s="1"/>
  <c r="L2723" i="3" s="1"/>
  <c r="H2691" i="3"/>
  <c r="I2691" i="3" s="1" a="1"/>
  <c r="I2691" i="3" s="1"/>
  <c r="L2691" i="3" s="1"/>
  <c r="H2659" i="3"/>
  <c r="I2659" i="3" s="1" a="1"/>
  <c r="I2659" i="3" s="1"/>
  <c r="L2659" i="3" s="1"/>
  <c r="H2627" i="3"/>
  <c r="I2627" i="3" s="1" a="1"/>
  <c r="I2627" i="3" s="1"/>
  <c r="L2627" i="3" s="1"/>
  <c r="H2595" i="3"/>
  <c r="I2595" i="3" s="1" a="1"/>
  <c r="I2595" i="3" s="1"/>
  <c r="L2595" i="3" s="1"/>
  <c r="H2563" i="3"/>
  <c r="I2563" i="3" s="1" a="1"/>
  <c r="I2563" i="3" s="1"/>
  <c r="L2563" i="3" s="1"/>
  <c r="H2531" i="3"/>
  <c r="I2531" i="3" s="1" a="1"/>
  <c r="I2531" i="3" s="1"/>
  <c r="L2531" i="3" s="1"/>
  <c r="H2499" i="3"/>
  <c r="I2499" i="3" s="1" a="1"/>
  <c r="I2499" i="3" s="1"/>
  <c r="L2499" i="3" s="1"/>
  <c r="H2467" i="3"/>
  <c r="I2467" i="3" s="1" a="1"/>
  <c r="I2467" i="3" s="1"/>
  <c r="L2467" i="3" s="1"/>
  <c r="H2435" i="3"/>
  <c r="I2435" i="3" s="1" a="1"/>
  <c r="I2435" i="3" s="1"/>
  <c r="L2435" i="3" s="1"/>
  <c r="H2403" i="3"/>
  <c r="I2403" i="3" s="1" a="1"/>
  <c r="I2403" i="3" s="1"/>
  <c r="L2403" i="3" s="1"/>
  <c r="H2371" i="3"/>
  <c r="I2371" i="3" s="1" a="1"/>
  <c r="I2371" i="3" s="1"/>
  <c r="L2371" i="3" s="1"/>
  <c r="H2339" i="3"/>
  <c r="I2339" i="3" s="1" a="1"/>
  <c r="I2339" i="3" s="1"/>
  <c r="L2339" i="3" s="1"/>
  <c r="H2309" i="3"/>
  <c r="I2309" i="3" s="1" a="1"/>
  <c r="I2309" i="3" s="1"/>
  <c r="L2309" i="3" s="1"/>
  <c r="H2293" i="3"/>
  <c r="I2293" i="3" s="1" a="1"/>
  <c r="I2293" i="3" s="1"/>
  <c r="L2293" i="3" s="1"/>
  <c r="H2265" i="3"/>
  <c r="I2265" i="3" s="1" a="1"/>
  <c r="I2265" i="3" s="1"/>
  <c r="L2265" i="3" s="1"/>
  <c r="H2233" i="3"/>
  <c r="I2233" i="3" s="1" a="1"/>
  <c r="I2233" i="3" s="1"/>
  <c r="L2233" i="3" s="1"/>
  <c r="H2201" i="3"/>
  <c r="I2201" i="3" s="1" a="1"/>
  <c r="I2201" i="3" s="1"/>
  <c r="L2201" i="3" s="1"/>
  <c r="H2169" i="3"/>
  <c r="I2169" i="3" s="1" a="1"/>
  <c r="I2169" i="3" s="1"/>
  <c r="L2169" i="3" s="1"/>
  <c r="H2137" i="3"/>
  <c r="I2137" i="3" s="1" a="1"/>
  <c r="I2137" i="3" s="1"/>
  <c r="L2137" i="3" s="1"/>
  <c r="H2105" i="3"/>
  <c r="I2105" i="3" s="1" a="1"/>
  <c r="I2105" i="3" s="1"/>
  <c r="L2105" i="3" s="1"/>
  <c r="H2073" i="3"/>
  <c r="I2073" i="3" s="1" a="1"/>
  <c r="I2073" i="3" s="1"/>
  <c r="L2073" i="3" s="1"/>
  <c r="H2041" i="3"/>
  <c r="I2041" i="3" s="1" a="1"/>
  <c r="I2041" i="3" s="1"/>
  <c r="L2041" i="3" s="1"/>
  <c r="H1977" i="3"/>
  <c r="I1977" i="3" s="1" a="1"/>
  <c r="I1977" i="3" s="1"/>
  <c r="L1977" i="3" s="1"/>
  <c r="H1853" i="3"/>
  <c r="I1853" i="3" s="1" a="1"/>
  <c r="I1853" i="3" s="1"/>
  <c r="L1853" i="3" s="1"/>
  <c r="H1709" i="3"/>
  <c r="I1709" i="3" s="1" a="1"/>
  <c r="I1709" i="3" s="1"/>
  <c r="L1709" i="3" s="1"/>
  <c r="H1453" i="3"/>
  <c r="I1453" i="3" s="1" a="1"/>
  <c r="I1453" i="3" s="1"/>
  <c r="L1453" i="3" s="1"/>
  <c r="H1197" i="3"/>
  <c r="I1197" i="3" s="1" a="1"/>
  <c r="I1197" i="3" s="1"/>
  <c r="L1197" i="3" s="1"/>
  <c r="H932" i="3"/>
  <c r="I932" i="3" s="1" a="1"/>
  <c r="I932" i="3" s="1"/>
  <c r="L932" i="3" s="1"/>
  <c r="H402" i="3"/>
  <c r="I402" i="3" s="1" a="1"/>
  <c r="I402" i="3" s="1"/>
  <c r="L402" i="3" s="1"/>
  <c r="H2910" i="3"/>
  <c r="I2910" i="3" s="1" a="1"/>
  <c r="I2910" i="3" s="1"/>
  <c r="L2910" i="3" s="1"/>
  <c r="H2678" i="3"/>
  <c r="I2678" i="3" s="1" a="1"/>
  <c r="I2678" i="3" s="1"/>
  <c r="L2678" i="3" s="1"/>
  <c r="H2422" i="3"/>
  <c r="I2422" i="3" s="1" a="1"/>
  <c r="I2422" i="3" s="1"/>
  <c r="L2422" i="3" s="1"/>
  <c r="H2166" i="3"/>
  <c r="I2166" i="3" s="1" a="1"/>
  <c r="I2166" i="3" s="1"/>
  <c r="L2166" i="3" s="1"/>
  <c r="H1847" i="3"/>
  <c r="I1847" i="3" s="1" a="1"/>
  <c r="I1847" i="3" s="1"/>
  <c r="L1847" i="3" s="1"/>
  <c r="H536" i="3"/>
  <c r="I536" i="3" s="1" a="1"/>
  <c r="I536" i="3" s="1"/>
  <c r="L536" i="3" s="1"/>
  <c r="H1484" i="3"/>
  <c r="I1484" i="3" s="1" a="1"/>
  <c r="I1484" i="3" s="1"/>
  <c r="L1484" i="3" s="1"/>
  <c r="H1912" i="3"/>
  <c r="I1912" i="3" s="1" a="1"/>
  <c r="I1912" i="3" s="1"/>
  <c r="L1912" i="3" s="1"/>
  <c r="H999" i="3"/>
  <c r="I999" i="3" s="1" a="1"/>
  <c r="I999" i="3" s="1"/>
  <c r="L999" i="3" s="1"/>
  <c r="H1295" i="3"/>
  <c r="I1295" i="3" s="1" a="1"/>
  <c r="I1295" i="3" s="1"/>
  <c r="L1295" i="3" s="1"/>
  <c r="H1551" i="3"/>
  <c r="I1551" i="3" s="1" a="1"/>
  <c r="I1551" i="3" s="1"/>
  <c r="L1551" i="3" s="1"/>
  <c r="H1783" i="3"/>
  <c r="I1783" i="3" s="1" a="1"/>
  <c r="I1783" i="3" s="1"/>
  <c r="L1783" i="3" s="1"/>
  <c r="H1911" i="3"/>
  <c r="I1911" i="3" s="1" a="1"/>
  <c r="I1911" i="3" s="1"/>
  <c r="L1911" i="3" s="1"/>
  <c r="H2006" i="3"/>
  <c r="I2006" i="3" s="1" a="1"/>
  <c r="I2006" i="3" s="1"/>
  <c r="L2006" i="3" s="1"/>
  <c r="H2070" i="3"/>
  <c r="I2070" i="3" s="1" a="1"/>
  <c r="I2070" i="3" s="1"/>
  <c r="L2070" i="3" s="1"/>
  <c r="H2134" i="3"/>
  <c r="I2134" i="3" s="1" a="1"/>
  <c r="I2134" i="3" s="1"/>
  <c r="L2134" i="3" s="1"/>
  <c r="H2198" i="3"/>
  <c r="I2198" i="3" s="1" a="1"/>
  <c r="I2198" i="3" s="1"/>
  <c r="L2198" i="3" s="1"/>
  <c r="H2262" i="3"/>
  <c r="I2262" i="3" s="1" a="1"/>
  <c r="I2262" i="3" s="1"/>
  <c r="L2262" i="3" s="1"/>
  <c r="H2326" i="3"/>
  <c r="I2326" i="3" s="1" a="1"/>
  <c r="I2326" i="3" s="1"/>
  <c r="L2326" i="3" s="1"/>
  <c r="H2390" i="3"/>
  <c r="I2390" i="3" s="1" a="1"/>
  <c r="I2390" i="3" s="1"/>
  <c r="L2390" i="3" s="1"/>
  <c r="H2454" i="3"/>
  <c r="I2454" i="3" s="1" a="1"/>
  <c r="I2454" i="3" s="1"/>
  <c r="L2454" i="3" s="1"/>
  <c r="H2518" i="3"/>
  <c r="I2518" i="3" s="1" a="1"/>
  <c r="I2518" i="3" s="1"/>
  <c r="L2518" i="3" s="1"/>
  <c r="H2582" i="3"/>
  <c r="I2582" i="3" s="1" a="1"/>
  <c r="I2582" i="3" s="1"/>
  <c r="L2582" i="3" s="1"/>
  <c r="H2646" i="3"/>
  <c r="I2646" i="3" s="1" a="1"/>
  <c r="I2646" i="3" s="1"/>
  <c r="L2646" i="3" s="1"/>
  <c r="H2710" i="3"/>
  <c r="I2710" i="3" s="1" a="1"/>
  <c r="I2710" i="3" s="1"/>
  <c r="L2710" i="3" s="1"/>
  <c r="H2774" i="3"/>
  <c r="I2774" i="3" s="1" a="1"/>
  <c r="I2774" i="3" s="1"/>
  <c r="L2774" i="3" s="1"/>
  <c r="H2838" i="3"/>
  <c r="I2838" i="3" s="1" a="1"/>
  <c r="I2838" i="3" s="1"/>
  <c r="L2838" i="3" s="1"/>
  <c r="H2894" i="3"/>
  <c r="I2894" i="3" s="1" a="1"/>
  <c r="I2894" i="3" s="1"/>
  <c r="L2894" i="3" s="1"/>
  <c r="H2926" i="3"/>
  <c r="I2926" i="3" s="1" a="1"/>
  <c r="I2926" i="3" s="1"/>
  <c r="L2926" i="3" s="1"/>
  <c r="H2958" i="3"/>
  <c r="I2958" i="3" s="1" a="1"/>
  <c r="I2958" i="3" s="1"/>
  <c r="L2958" i="3" s="1"/>
  <c r="H2990" i="3"/>
  <c r="I2990" i="3" s="1" a="1"/>
  <c r="I2990" i="3" s="1"/>
  <c r="L2990" i="3" s="1"/>
  <c r="H274" i="3"/>
  <c r="I274" i="3" s="1" a="1"/>
  <c r="I274" i="3" s="1"/>
  <c r="L274" i="3" s="1"/>
  <c r="H484" i="3"/>
  <c r="I484" i="3" s="1" a="1"/>
  <c r="I484" i="3" s="1"/>
  <c r="L484" i="3" s="1"/>
  <c r="H612" i="3"/>
  <c r="I612" i="3" s="1" a="1"/>
  <c r="I612" i="3" s="1"/>
  <c r="L612" i="3" s="1"/>
  <c r="H740" i="3"/>
  <c r="I740" i="3" s="1" a="1"/>
  <c r="I740" i="3" s="1"/>
  <c r="L740" i="3" s="1"/>
  <c r="H868" i="3"/>
  <c r="I868" i="3" s="1" a="1"/>
  <c r="I868" i="3" s="1"/>
  <c r="L868" i="3" s="1"/>
  <c r="H973" i="3"/>
  <c r="I973" i="3" s="1" a="1"/>
  <c r="I973" i="3" s="1"/>
  <c r="L973" i="3" s="1"/>
  <c r="H1037" i="3"/>
  <c r="I1037" i="3" s="1" a="1"/>
  <c r="I1037" i="3" s="1"/>
  <c r="L1037" i="3" s="1"/>
  <c r="H1101" i="3"/>
  <c r="I1101" i="3" s="1" a="1"/>
  <c r="I1101" i="3" s="1"/>
  <c r="L1101" i="3" s="1"/>
  <c r="H1165" i="3"/>
  <c r="I1165" i="3" s="1" a="1"/>
  <c r="I1165" i="3" s="1"/>
  <c r="L1165" i="3" s="1"/>
  <c r="H1229" i="3"/>
  <c r="I1229" i="3" s="1" a="1"/>
  <c r="I1229" i="3" s="1"/>
  <c r="L1229" i="3" s="1"/>
  <c r="H1293" i="3"/>
  <c r="I1293" i="3" s="1" a="1"/>
  <c r="I1293" i="3" s="1"/>
  <c r="L1293" i="3" s="1"/>
  <c r="H1357" i="3"/>
  <c r="I1357" i="3" s="1" a="1"/>
  <c r="I1357" i="3" s="1"/>
  <c r="L1357" i="3" s="1"/>
  <c r="H1421" i="3"/>
  <c r="I1421" i="3" s="1" a="1"/>
  <c r="I1421" i="3" s="1"/>
  <c r="L1421" i="3" s="1"/>
  <c r="H1485" i="3"/>
  <c r="I1485" i="3" s="1" a="1"/>
  <c r="I1485" i="3" s="1"/>
  <c r="L1485" i="3" s="1"/>
  <c r="H1549" i="3"/>
  <c r="I1549" i="3" s="1" a="1"/>
  <c r="I1549" i="3" s="1"/>
  <c r="L1549" i="3" s="1"/>
  <c r="H1613" i="3"/>
  <c r="I1613" i="3" s="1" a="1"/>
  <c r="I1613" i="3" s="1"/>
  <c r="L1613" i="3" s="1"/>
  <c r="H1677" i="3"/>
  <c r="I1677" i="3" s="1" a="1"/>
  <c r="I1677" i="3" s="1"/>
  <c r="L1677" i="3" s="1"/>
  <c r="H1741" i="3"/>
  <c r="I1741" i="3" s="1" a="1"/>
  <c r="I1741" i="3" s="1"/>
  <c r="L1741" i="3" s="1"/>
  <c r="H1773" i="3"/>
  <c r="I1773" i="3" s="1" a="1"/>
  <c r="I1773" i="3" s="1"/>
  <c r="L1773" i="3" s="1"/>
  <c r="H1805" i="3"/>
  <c r="I1805" i="3" s="1" a="1"/>
  <c r="I1805" i="3" s="1"/>
  <c r="L1805" i="3" s="1"/>
  <c r="H1837" i="3"/>
  <c r="I1837" i="3" s="1" a="1"/>
  <c r="I1837" i="3" s="1"/>
  <c r="L1837" i="3" s="1"/>
  <c r="H1869" i="3"/>
  <c r="I1869" i="3" s="1" a="1"/>
  <c r="I1869" i="3" s="1"/>
  <c r="L1869" i="3" s="1"/>
  <c r="H1901" i="3"/>
  <c r="I1901" i="3" s="1" a="1"/>
  <c r="I1901" i="3" s="1"/>
  <c r="L1901" i="3" s="1"/>
  <c r="H1933" i="3"/>
  <c r="I1933" i="3" s="1" a="1"/>
  <c r="I1933" i="3" s="1"/>
  <c r="L1933" i="3" s="1"/>
  <c r="H1965" i="3"/>
  <c r="I1965" i="3" s="1" a="1"/>
  <c r="I1965" i="3" s="1"/>
  <c r="L1965" i="3" s="1"/>
  <c r="H1985" i="3"/>
  <c r="I1985" i="3" s="1" a="1"/>
  <c r="I1985" i="3" s="1"/>
  <c r="L1985" i="3" s="1"/>
  <c r="H2001" i="3"/>
  <c r="I2001" i="3" s="1" a="1"/>
  <c r="I2001" i="3" s="1"/>
  <c r="L2001" i="3" s="1"/>
  <c r="H2017" i="3"/>
  <c r="I2017" i="3" s="1" a="1"/>
  <c r="I2017" i="3" s="1"/>
  <c r="L2017" i="3" s="1"/>
  <c r="H2033" i="3"/>
  <c r="I2033" i="3" s="1" a="1"/>
  <c r="I2033" i="3" s="1"/>
  <c r="L2033" i="3" s="1"/>
  <c r="H2045" i="3"/>
  <c r="I2045" i="3" s="1" a="1"/>
  <c r="I2045" i="3" s="1"/>
  <c r="L2045" i="3" s="1"/>
  <c r="H2053" i="3"/>
  <c r="I2053" i="3" s="1" a="1"/>
  <c r="I2053" i="3" s="1"/>
  <c r="L2053" i="3" s="1"/>
  <c r="H2061" i="3"/>
  <c r="I2061" i="3" s="1" a="1"/>
  <c r="I2061" i="3" s="1"/>
  <c r="L2061" i="3" s="1"/>
  <c r="H2069" i="3"/>
  <c r="I2069" i="3" s="1" a="1"/>
  <c r="I2069" i="3" s="1"/>
  <c r="L2069" i="3" s="1"/>
  <c r="H2077" i="3"/>
  <c r="I2077" i="3" s="1" a="1"/>
  <c r="I2077" i="3" s="1"/>
  <c r="L2077" i="3" s="1"/>
  <c r="H2085" i="3"/>
  <c r="I2085" i="3" s="1" a="1"/>
  <c r="I2085" i="3" s="1"/>
  <c r="L2085" i="3" s="1"/>
  <c r="H2093" i="3"/>
  <c r="I2093" i="3" s="1" a="1"/>
  <c r="I2093" i="3" s="1"/>
  <c r="L2093" i="3" s="1"/>
  <c r="H2101" i="3"/>
  <c r="I2101" i="3" s="1" a="1"/>
  <c r="I2101" i="3" s="1"/>
  <c r="L2101" i="3" s="1"/>
  <c r="H2109" i="3"/>
  <c r="I2109" i="3" s="1" a="1"/>
  <c r="I2109" i="3" s="1"/>
  <c r="L2109" i="3" s="1"/>
  <c r="H2117" i="3"/>
  <c r="I2117" i="3" s="1" a="1"/>
  <c r="I2117" i="3" s="1"/>
  <c r="L2117" i="3" s="1"/>
  <c r="H2125" i="3"/>
  <c r="I2125" i="3" s="1" a="1"/>
  <c r="I2125" i="3" s="1"/>
  <c r="L2125" i="3" s="1"/>
  <c r="H2133" i="3"/>
  <c r="I2133" i="3" s="1" a="1"/>
  <c r="I2133" i="3" s="1"/>
  <c r="L2133" i="3" s="1"/>
  <c r="H2141" i="3"/>
  <c r="I2141" i="3" s="1" a="1"/>
  <c r="I2141" i="3" s="1"/>
  <c r="L2141" i="3" s="1"/>
  <c r="H2149" i="3"/>
  <c r="I2149" i="3" s="1" a="1"/>
  <c r="I2149" i="3" s="1"/>
  <c r="L2149" i="3" s="1"/>
  <c r="H2157" i="3"/>
  <c r="I2157" i="3" s="1" a="1"/>
  <c r="I2157" i="3" s="1"/>
  <c r="L2157" i="3" s="1"/>
  <c r="H2165" i="3"/>
  <c r="I2165" i="3" s="1" a="1"/>
  <c r="I2165" i="3" s="1"/>
  <c r="L2165" i="3" s="1"/>
  <c r="H2173" i="3"/>
  <c r="I2173" i="3" s="1" a="1"/>
  <c r="I2173" i="3" s="1"/>
  <c r="L2173" i="3" s="1"/>
  <c r="H2181" i="3"/>
  <c r="I2181" i="3" s="1" a="1"/>
  <c r="I2181" i="3" s="1"/>
  <c r="L2181" i="3" s="1"/>
  <c r="H2189" i="3"/>
  <c r="I2189" i="3" s="1" a="1"/>
  <c r="I2189" i="3" s="1"/>
  <c r="L2189" i="3" s="1"/>
  <c r="H2197" i="3"/>
  <c r="I2197" i="3" s="1" a="1"/>
  <c r="I2197" i="3" s="1"/>
  <c r="L2197" i="3" s="1"/>
  <c r="H2205" i="3"/>
  <c r="I2205" i="3" s="1" a="1"/>
  <c r="I2205" i="3" s="1"/>
  <c r="L2205" i="3" s="1"/>
  <c r="H2213" i="3"/>
  <c r="I2213" i="3" s="1" a="1"/>
  <c r="I2213" i="3" s="1"/>
  <c r="L2213" i="3" s="1"/>
  <c r="H2221" i="3"/>
  <c r="I2221" i="3" s="1" a="1"/>
  <c r="I2221" i="3" s="1"/>
  <c r="L2221" i="3" s="1"/>
  <c r="H2229" i="3"/>
  <c r="I2229" i="3" s="1" a="1"/>
  <c r="I2229" i="3" s="1"/>
  <c r="L2229" i="3" s="1"/>
  <c r="H2237" i="3"/>
  <c r="I2237" i="3" s="1" a="1"/>
  <c r="I2237" i="3" s="1"/>
  <c r="L2237" i="3" s="1"/>
  <c r="H2245" i="3"/>
  <c r="I2245" i="3" s="1" a="1"/>
  <c r="I2245" i="3" s="1"/>
  <c r="L2245" i="3" s="1"/>
  <c r="H2253" i="3"/>
  <c r="I2253" i="3" s="1" a="1"/>
  <c r="I2253" i="3" s="1"/>
  <c r="L2253" i="3" s="1"/>
  <c r="H2261" i="3"/>
  <c r="I2261" i="3" s="1" a="1"/>
  <c r="I2261" i="3" s="1"/>
  <c r="L2261" i="3" s="1"/>
  <c r="H2269" i="3"/>
  <c r="I2269" i="3" s="1" a="1"/>
  <c r="I2269" i="3" s="1"/>
  <c r="L2269" i="3" s="1"/>
  <c r="H2277" i="3"/>
  <c r="I2277" i="3" s="1" a="1"/>
  <c r="I2277" i="3" s="1"/>
  <c r="L2277" i="3" s="1"/>
  <c r="H2285" i="3"/>
  <c r="I2285" i="3" s="1" a="1"/>
  <c r="I2285" i="3" s="1"/>
  <c r="L2285" i="3" s="1"/>
  <c r="H1020" i="3"/>
  <c r="I1020" i="3" s="1" a="1"/>
  <c r="I1020" i="3" s="1"/>
  <c r="L1020" i="3" s="1"/>
  <c r="H1264" i="3"/>
  <c r="I1264" i="3" s="1" a="1"/>
  <c r="I1264" i="3" s="1"/>
  <c r="L1264" i="3" s="1"/>
  <c r="H1612" i="3"/>
  <c r="I1612" i="3" s="1" a="1"/>
  <c r="I1612" i="3" s="1"/>
  <c r="L1612" i="3" s="1"/>
  <c r="H1848" i="3"/>
  <c r="I1848" i="3" s="1" a="1"/>
  <c r="I1848" i="3" s="1"/>
  <c r="L1848" i="3" s="1"/>
  <c r="H61" i="3"/>
  <c r="I61" i="3" s="1" a="1"/>
  <c r="I61" i="3" s="1"/>
  <c r="L61" i="3" s="1"/>
  <c r="H792" i="3"/>
  <c r="I792" i="3" s="1" a="1"/>
  <c r="I792" i="3" s="1"/>
  <c r="L792" i="3" s="1"/>
  <c r="H1103" i="3"/>
  <c r="I1103" i="3" s="1" a="1"/>
  <c r="I1103" i="3" s="1"/>
  <c r="L1103" i="3" s="1"/>
  <c r="H1231" i="3"/>
  <c r="I1231" i="3" s="1" a="1"/>
  <c r="I1231" i="3" s="1"/>
  <c r="L1231" i="3" s="1"/>
  <c r="H1359" i="3"/>
  <c r="I1359" i="3" s="1" a="1"/>
  <c r="I1359" i="3" s="1"/>
  <c r="L1359" i="3" s="1"/>
  <c r="H1487" i="3"/>
  <c r="I1487" i="3" s="1" a="1"/>
  <c r="I1487" i="3" s="1"/>
  <c r="L1487" i="3" s="1"/>
  <c r="H1615" i="3"/>
  <c r="I1615" i="3" s="1" a="1"/>
  <c r="I1615" i="3" s="1"/>
  <c r="L1615" i="3" s="1"/>
  <c r="H1743" i="3"/>
  <c r="I1743" i="3" s="1" a="1"/>
  <c r="I1743" i="3" s="1"/>
  <c r="L1743" i="3" s="1"/>
  <c r="H1815" i="3"/>
  <c r="I1815" i="3" s="1" a="1"/>
  <c r="I1815" i="3" s="1"/>
  <c r="L1815" i="3" s="1"/>
  <c r="H1879" i="3"/>
  <c r="I1879" i="3" s="1" a="1"/>
  <c r="I1879" i="3" s="1"/>
  <c r="L1879" i="3" s="1"/>
  <c r="H1943" i="3"/>
  <c r="I1943" i="3" s="1" a="1"/>
  <c r="I1943" i="3" s="1"/>
  <c r="L1943" i="3" s="1"/>
  <c r="H1990" i="3"/>
  <c r="I1990" i="3" s="1" a="1"/>
  <c r="I1990" i="3" s="1"/>
  <c r="L1990" i="3" s="1"/>
  <c r="H2022" i="3"/>
  <c r="I2022" i="3" s="1" a="1"/>
  <c r="I2022" i="3" s="1"/>
  <c r="L2022" i="3" s="1"/>
  <c r="H2054" i="3"/>
  <c r="I2054" i="3" s="1" a="1"/>
  <c r="I2054" i="3" s="1"/>
  <c r="L2054" i="3" s="1"/>
  <c r="H2086" i="3"/>
  <c r="I2086" i="3" s="1" a="1"/>
  <c r="I2086" i="3" s="1"/>
  <c r="L2086" i="3" s="1"/>
  <c r="H2118" i="3"/>
  <c r="I2118" i="3" s="1" a="1"/>
  <c r="I2118" i="3" s="1"/>
  <c r="L2118" i="3" s="1"/>
  <c r="H2150" i="3"/>
  <c r="I2150" i="3" s="1" a="1"/>
  <c r="I2150" i="3" s="1"/>
  <c r="L2150" i="3" s="1"/>
  <c r="H2182" i="3"/>
  <c r="I2182" i="3" s="1" a="1"/>
  <c r="I2182" i="3" s="1"/>
  <c r="L2182" i="3" s="1"/>
  <c r="H2214" i="3"/>
  <c r="I2214" i="3" s="1" a="1"/>
  <c r="I2214" i="3" s="1"/>
  <c r="L2214" i="3" s="1"/>
  <c r="H2246" i="3"/>
  <c r="I2246" i="3" s="1" a="1"/>
  <c r="I2246" i="3" s="1"/>
  <c r="L2246" i="3" s="1"/>
  <c r="H2278" i="3"/>
  <c r="I2278" i="3" s="1" a="1"/>
  <c r="I2278" i="3" s="1"/>
  <c r="L2278" i="3" s="1"/>
  <c r="H2310" i="3"/>
  <c r="I2310" i="3" s="1" a="1"/>
  <c r="I2310" i="3" s="1"/>
  <c r="L2310" i="3" s="1"/>
  <c r="H2342" i="3"/>
  <c r="I2342" i="3" s="1" a="1"/>
  <c r="I2342" i="3" s="1"/>
  <c r="L2342" i="3" s="1"/>
  <c r="H2374" i="3"/>
  <c r="I2374" i="3" s="1" a="1"/>
  <c r="I2374" i="3" s="1"/>
  <c r="L2374" i="3" s="1"/>
  <c r="H2406" i="3"/>
  <c r="I2406" i="3" s="1" a="1"/>
  <c r="I2406" i="3" s="1"/>
  <c r="L2406" i="3" s="1"/>
  <c r="H2438" i="3"/>
  <c r="I2438" i="3" s="1" a="1"/>
  <c r="I2438" i="3" s="1"/>
  <c r="L2438" i="3" s="1"/>
  <c r="H2470" i="3"/>
  <c r="I2470" i="3" s="1" a="1"/>
  <c r="I2470" i="3" s="1"/>
  <c r="L2470" i="3" s="1"/>
  <c r="H2502" i="3"/>
  <c r="I2502" i="3" s="1" a="1"/>
  <c r="I2502" i="3" s="1"/>
  <c r="L2502" i="3" s="1"/>
  <c r="H2534" i="3"/>
  <c r="I2534" i="3" s="1" a="1"/>
  <c r="I2534" i="3" s="1"/>
  <c r="L2534" i="3" s="1"/>
  <c r="H2566" i="3"/>
  <c r="I2566" i="3" s="1" a="1"/>
  <c r="I2566" i="3" s="1"/>
  <c r="L2566" i="3" s="1"/>
  <c r="H2598" i="3"/>
  <c r="I2598" i="3" s="1" a="1"/>
  <c r="I2598" i="3" s="1"/>
  <c r="L2598" i="3" s="1"/>
  <c r="H2630" i="3"/>
  <c r="I2630" i="3" s="1" a="1"/>
  <c r="I2630" i="3" s="1"/>
  <c r="L2630" i="3" s="1"/>
  <c r="H2662" i="3"/>
  <c r="I2662" i="3" s="1" a="1"/>
  <c r="I2662" i="3" s="1"/>
  <c r="L2662" i="3" s="1"/>
  <c r="H2694" i="3"/>
  <c r="I2694" i="3" s="1" a="1"/>
  <c r="I2694" i="3" s="1"/>
  <c r="L2694" i="3" s="1"/>
  <c r="H2726" i="3"/>
  <c r="I2726" i="3" s="1" a="1"/>
  <c r="I2726" i="3" s="1"/>
  <c r="L2726" i="3" s="1"/>
  <c r="H2758" i="3"/>
  <c r="I2758" i="3" s="1" a="1"/>
  <c r="I2758" i="3" s="1"/>
  <c r="L2758" i="3" s="1"/>
  <c r="H2790" i="3"/>
  <c r="I2790" i="3" s="1" a="1"/>
  <c r="I2790" i="3" s="1"/>
  <c r="L2790" i="3" s="1"/>
  <c r="H2822" i="3"/>
  <c r="I2822" i="3" s="1" a="1"/>
  <c r="I2822" i="3" s="1"/>
  <c r="L2822" i="3" s="1"/>
  <c r="H2854" i="3"/>
  <c r="I2854" i="3" s="1" a="1"/>
  <c r="I2854" i="3" s="1"/>
  <c r="L2854" i="3" s="1"/>
  <c r="H2886" i="3"/>
  <c r="I2886" i="3" s="1" a="1"/>
  <c r="I2886" i="3" s="1"/>
  <c r="L2886" i="3" s="1"/>
  <c r="H2902" i="3"/>
  <c r="I2902" i="3" s="1" a="1"/>
  <c r="I2902" i="3" s="1"/>
  <c r="L2902" i="3" s="1"/>
  <c r="H2918" i="3"/>
  <c r="I2918" i="3" s="1" a="1"/>
  <c r="I2918" i="3" s="1"/>
  <c r="L2918" i="3" s="1"/>
  <c r="H2934" i="3"/>
  <c r="I2934" i="3" s="1" a="1"/>
  <c r="I2934" i="3" s="1"/>
  <c r="L2934" i="3" s="1"/>
  <c r="H2950" i="3"/>
  <c r="I2950" i="3" s="1" a="1"/>
  <c r="I2950" i="3" s="1"/>
  <c r="L2950" i="3" s="1"/>
  <c r="H2966" i="3"/>
  <c r="I2966" i="3" s="1" a="1"/>
  <c r="I2966" i="3" s="1"/>
  <c r="L2966" i="3" s="1"/>
  <c r="H2982" i="3"/>
  <c r="I2982" i="3" s="1" a="1"/>
  <c r="I2982" i="3" s="1"/>
  <c r="L2982" i="3" s="1"/>
  <c r="H2998" i="3"/>
  <c r="I2998" i="3" s="1" a="1"/>
  <c r="I2998" i="3" s="1"/>
  <c r="L2998" i="3" s="1"/>
  <c r="H210" i="3"/>
  <c r="I210" i="3" s="1" a="1"/>
  <c r="I210" i="3" s="1"/>
  <c r="L210" i="3" s="1"/>
  <c r="H338" i="3"/>
  <c r="I338" i="3" s="1" a="1"/>
  <c r="I338" i="3" s="1"/>
  <c r="L338" i="3" s="1"/>
  <c r="H452" i="3"/>
  <c r="I452" i="3" s="1" a="1"/>
  <c r="I452" i="3" s="1"/>
  <c r="L452" i="3" s="1"/>
  <c r="H516" i="3"/>
  <c r="I516" i="3" s="1" a="1"/>
  <c r="I516" i="3" s="1"/>
  <c r="L516" i="3" s="1"/>
  <c r="H580" i="3"/>
  <c r="I580" i="3" s="1" a="1"/>
  <c r="I580" i="3" s="1"/>
  <c r="L580" i="3" s="1"/>
  <c r="H644" i="3"/>
  <c r="I644" i="3" s="1" a="1"/>
  <c r="I644" i="3" s="1"/>
  <c r="L644" i="3" s="1"/>
  <c r="H708" i="3"/>
  <c r="I708" i="3" s="1" a="1"/>
  <c r="I708" i="3" s="1"/>
  <c r="L708" i="3" s="1"/>
  <c r="H772" i="3"/>
  <c r="I772" i="3" s="1" a="1"/>
  <c r="I772" i="3" s="1"/>
  <c r="L772" i="3" s="1"/>
  <c r="H836" i="3"/>
  <c r="I836" i="3" s="1" a="1"/>
  <c r="I836" i="3" s="1"/>
  <c r="L836" i="3" s="1"/>
  <c r="H900" i="3"/>
  <c r="I900" i="3" s="1" a="1"/>
  <c r="I900" i="3" s="1"/>
  <c r="L900" i="3" s="1"/>
  <c r="H957" i="3"/>
  <c r="I957" i="3" s="1" a="1"/>
  <c r="I957" i="3" s="1"/>
  <c r="L957" i="3" s="1"/>
  <c r="H989" i="3"/>
  <c r="I989" i="3" s="1" a="1"/>
  <c r="I989" i="3" s="1"/>
  <c r="L989" i="3" s="1"/>
  <c r="H1021" i="3"/>
  <c r="I1021" i="3" s="1" a="1"/>
  <c r="I1021" i="3" s="1"/>
  <c r="L1021" i="3" s="1"/>
  <c r="H1053" i="3"/>
  <c r="I1053" i="3" s="1" a="1"/>
  <c r="I1053" i="3" s="1"/>
  <c r="L1053" i="3" s="1"/>
  <c r="H1085" i="3"/>
  <c r="I1085" i="3" s="1" a="1"/>
  <c r="I1085" i="3" s="1"/>
  <c r="L1085" i="3" s="1"/>
  <c r="H1117" i="3"/>
  <c r="I1117" i="3" s="1" a="1"/>
  <c r="I1117" i="3" s="1"/>
  <c r="L1117" i="3" s="1"/>
  <c r="H1149" i="3"/>
  <c r="I1149" i="3" s="1" a="1"/>
  <c r="I1149" i="3" s="1"/>
  <c r="L1149" i="3" s="1"/>
  <c r="H1181" i="3"/>
  <c r="I1181" i="3" s="1" a="1"/>
  <c r="I1181" i="3" s="1"/>
  <c r="L1181" i="3" s="1"/>
  <c r="H1213" i="3"/>
  <c r="I1213" i="3" s="1" a="1"/>
  <c r="I1213" i="3" s="1"/>
  <c r="L1213" i="3" s="1"/>
  <c r="H1245" i="3"/>
  <c r="I1245" i="3" s="1" a="1"/>
  <c r="I1245" i="3" s="1"/>
  <c r="L1245" i="3" s="1"/>
  <c r="H1277" i="3"/>
  <c r="I1277" i="3" s="1" a="1"/>
  <c r="I1277" i="3" s="1"/>
  <c r="L1277" i="3" s="1"/>
  <c r="H1309" i="3"/>
  <c r="I1309" i="3" s="1" a="1"/>
  <c r="I1309" i="3" s="1"/>
  <c r="L1309" i="3" s="1"/>
  <c r="H1341" i="3"/>
  <c r="I1341" i="3" s="1" a="1"/>
  <c r="I1341" i="3" s="1"/>
  <c r="L1341" i="3" s="1"/>
  <c r="H1373" i="3"/>
  <c r="I1373" i="3" s="1" a="1"/>
  <c r="I1373" i="3" s="1"/>
  <c r="L1373" i="3" s="1"/>
  <c r="H1405" i="3"/>
  <c r="I1405" i="3" s="1" a="1"/>
  <c r="I1405" i="3" s="1"/>
  <c r="L1405" i="3" s="1"/>
  <c r="H1437" i="3"/>
  <c r="I1437" i="3" s="1" a="1"/>
  <c r="I1437" i="3" s="1"/>
  <c r="L1437" i="3" s="1"/>
  <c r="H1469" i="3"/>
  <c r="I1469" i="3" s="1" a="1"/>
  <c r="I1469" i="3" s="1"/>
  <c r="L1469" i="3" s="1"/>
  <c r="H1501" i="3"/>
  <c r="I1501" i="3" s="1" a="1"/>
  <c r="I1501" i="3" s="1"/>
  <c r="L1501" i="3" s="1"/>
  <c r="H1533" i="3"/>
  <c r="I1533" i="3" s="1" a="1"/>
  <c r="I1533" i="3" s="1"/>
  <c r="L1533" i="3" s="1"/>
  <c r="H1565" i="3"/>
  <c r="I1565" i="3" s="1" a="1"/>
  <c r="I1565" i="3" s="1"/>
  <c r="L1565" i="3" s="1"/>
  <c r="H1597" i="3"/>
  <c r="I1597" i="3" s="1" a="1"/>
  <c r="I1597" i="3" s="1"/>
  <c r="L1597" i="3" s="1"/>
  <c r="H1629" i="3"/>
  <c r="I1629" i="3" s="1" a="1"/>
  <c r="I1629" i="3" s="1"/>
  <c r="L1629" i="3" s="1"/>
  <c r="H1661" i="3"/>
  <c r="I1661" i="3" s="1" a="1"/>
  <c r="I1661" i="3" s="1"/>
  <c r="L1661" i="3" s="1"/>
  <c r="H1693" i="3"/>
  <c r="I1693" i="3" s="1" a="1"/>
  <c r="I1693" i="3" s="1"/>
  <c r="L1693" i="3" s="1"/>
  <c r="H1725" i="3"/>
  <c r="I1725" i="3" s="1" a="1"/>
  <c r="I1725" i="3" s="1"/>
  <c r="L1725" i="3" s="1"/>
  <c r="H2037" i="3"/>
  <c r="I2037" i="3" s="1" a="1"/>
  <c r="I2037" i="3" s="1"/>
  <c r="L2037" i="3" s="1"/>
  <c r="H2029" i="3"/>
  <c r="I2029" i="3" s="1" a="1"/>
  <c r="I2029" i="3" s="1"/>
  <c r="L2029" i="3" s="1"/>
  <c r="H2021" i="3"/>
  <c r="I2021" i="3" s="1" a="1"/>
  <c r="I2021" i="3" s="1"/>
  <c r="L2021" i="3" s="1"/>
  <c r="H2013" i="3"/>
  <c r="I2013" i="3" s="1" a="1"/>
  <c r="I2013" i="3" s="1"/>
  <c r="L2013" i="3" s="1"/>
  <c r="H2005" i="3"/>
  <c r="I2005" i="3" s="1" a="1"/>
  <c r="I2005" i="3" s="1"/>
  <c r="L2005" i="3" s="1"/>
  <c r="H1997" i="3"/>
  <c r="I1997" i="3" s="1" a="1"/>
  <c r="I1997" i="3" s="1"/>
  <c r="L1997" i="3" s="1"/>
  <c r="H1989" i="3"/>
  <c r="I1989" i="3" s="1" a="1"/>
  <c r="I1989" i="3" s="1"/>
  <c r="L1989" i="3" s="1"/>
  <c r="H1981" i="3"/>
  <c r="I1981" i="3" s="1" a="1"/>
  <c r="I1981" i="3" s="1"/>
  <c r="L1981" i="3" s="1"/>
  <c r="H1973" i="3"/>
  <c r="I1973" i="3" s="1" a="1"/>
  <c r="I1973" i="3" s="1"/>
  <c r="L1973" i="3" s="1"/>
  <c r="H1957" i="3"/>
  <c r="I1957" i="3" s="1" a="1"/>
  <c r="I1957" i="3" s="1"/>
  <c r="L1957" i="3" s="1"/>
  <c r="H1941" i="3"/>
  <c r="I1941" i="3" s="1" a="1"/>
  <c r="I1941" i="3" s="1"/>
  <c r="L1941" i="3" s="1"/>
  <c r="H1925" i="3"/>
  <c r="I1925" i="3" s="1" a="1"/>
  <c r="I1925" i="3" s="1"/>
  <c r="L1925" i="3" s="1"/>
  <c r="H1909" i="3"/>
  <c r="I1909" i="3" s="1" a="1"/>
  <c r="I1909" i="3" s="1"/>
  <c r="L1909" i="3" s="1"/>
  <c r="H1893" i="3"/>
  <c r="I1893" i="3" s="1" a="1"/>
  <c r="I1893" i="3" s="1"/>
  <c r="L1893" i="3" s="1"/>
  <c r="H1877" i="3"/>
  <c r="I1877" i="3" s="1" a="1"/>
  <c r="I1877" i="3" s="1"/>
  <c r="L1877" i="3" s="1"/>
  <c r="H1861" i="3"/>
  <c r="I1861" i="3" s="1" a="1"/>
  <c r="I1861" i="3" s="1"/>
  <c r="L1861" i="3" s="1"/>
  <c r="H1845" i="3"/>
  <c r="I1845" i="3" s="1" a="1"/>
  <c r="I1845" i="3" s="1"/>
  <c r="L1845" i="3" s="1"/>
  <c r="H1829" i="3"/>
  <c r="I1829" i="3" s="1" a="1"/>
  <c r="I1829" i="3" s="1"/>
  <c r="L1829" i="3" s="1"/>
  <c r="H1813" i="3"/>
  <c r="I1813" i="3" s="1" a="1"/>
  <c r="I1813" i="3" s="1"/>
  <c r="L1813" i="3" s="1"/>
  <c r="H1797" i="3"/>
  <c r="I1797" i="3" s="1" a="1"/>
  <c r="I1797" i="3" s="1"/>
  <c r="L1797" i="3" s="1"/>
  <c r="H1781" i="3"/>
  <c r="I1781" i="3" s="1" a="1"/>
  <c r="I1781" i="3" s="1"/>
  <c r="L1781" i="3" s="1"/>
  <c r="H1765" i="3"/>
  <c r="I1765" i="3" s="1" a="1"/>
  <c r="I1765" i="3" s="1"/>
  <c r="L1765" i="3" s="1"/>
  <c r="H1749" i="3"/>
  <c r="I1749" i="3" s="1" a="1"/>
  <c r="I1749" i="3" s="1"/>
  <c r="L1749" i="3" s="1"/>
  <c r="H1733" i="3"/>
  <c r="I1733" i="3" s="1" a="1"/>
  <c r="I1733" i="3" s="1"/>
  <c r="L1733" i="3" s="1"/>
  <c r="H1717" i="3"/>
  <c r="I1717" i="3" s="1" a="1"/>
  <c r="I1717" i="3" s="1"/>
  <c r="L1717" i="3" s="1"/>
  <c r="H1701" i="3"/>
  <c r="I1701" i="3" s="1" a="1"/>
  <c r="I1701" i="3" s="1"/>
  <c r="L1701" i="3" s="1"/>
  <c r="H1685" i="3"/>
  <c r="I1685" i="3" s="1" a="1"/>
  <c r="I1685" i="3" s="1"/>
  <c r="L1685" i="3" s="1"/>
  <c r="H1669" i="3"/>
  <c r="I1669" i="3" s="1" a="1"/>
  <c r="I1669" i="3" s="1"/>
  <c r="L1669" i="3" s="1"/>
  <c r="H1653" i="3"/>
  <c r="I1653" i="3" s="1" a="1"/>
  <c r="I1653" i="3" s="1"/>
  <c r="L1653" i="3" s="1"/>
  <c r="H1637" i="3"/>
  <c r="I1637" i="3" s="1" a="1"/>
  <c r="I1637" i="3" s="1"/>
  <c r="L1637" i="3" s="1"/>
  <c r="H1621" i="3"/>
  <c r="I1621" i="3" s="1" a="1"/>
  <c r="I1621" i="3" s="1"/>
  <c r="L1621" i="3" s="1"/>
  <c r="H1605" i="3"/>
  <c r="I1605" i="3" s="1" a="1"/>
  <c r="I1605" i="3" s="1"/>
  <c r="L1605" i="3" s="1"/>
  <c r="H1589" i="3"/>
  <c r="I1589" i="3" s="1" a="1"/>
  <c r="I1589" i="3" s="1"/>
  <c r="L1589" i="3" s="1"/>
  <c r="H1573" i="3"/>
  <c r="I1573" i="3" s="1" a="1"/>
  <c r="I1573" i="3" s="1"/>
  <c r="L1573" i="3" s="1"/>
  <c r="H1557" i="3"/>
  <c r="I1557" i="3" s="1" a="1"/>
  <c r="I1557" i="3" s="1"/>
  <c r="L1557" i="3" s="1"/>
  <c r="H1541" i="3"/>
  <c r="I1541" i="3" s="1" a="1"/>
  <c r="I1541" i="3" s="1"/>
  <c r="L1541" i="3" s="1"/>
  <c r="H1525" i="3"/>
  <c r="I1525" i="3" s="1" a="1"/>
  <c r="I1525" i="3" s="1"/>
  <c r="L1525" i="3" s="1"/>
  <c r="H1509" i="3"/>
  <c r="I1509" i="3" s="1" a="1"/>
  <c r="I1509" i="3" s="1"/>
  <c r="L1509" i="3" s="1"/>
  <c r="H1493" i="3"/>
  <c r="I1493" i="3" s="1" a="1"/>
  <c r="I1493" i="3" s="1"/>
  <c r="L1493" i="3" s="1"/>
  <c r="H1477" i="3"/>
  <c r="I1477" i="3" s="1" a="1"/>
  <c r="I1477" i="3" s="1"/>
  <c r="L1477" i="3" s="1"/>
  <c r="H1461" i="3"/>
  <c r="I1461" i="3" s="1" a="1"/>
  <c r="I1461" i="3" s="1"/>
  <c r="L1461" i="3" s="1"/>
  <c r="H1445" i="3"/>
  <c r="I1445" i="3" s="1" a="1"/>
  <c r="I1445" i="3" s="1"/>
  <c r="L1445" i="3" s="1"/>
  <c r="H1429" i="3"/>
  <c r="I1429" i="3" s="1" a="1"/>
  <c r="I1429" i="3" s="1"/>
  <c r="L1429" i="3" s="1"/>
  <c r="H1413" i="3"/>
  <c r="I1413" i="3" s="1" a="1"/>
  <c r="I1413" i="3" s="1"/>
  <c r="L1413" i="3" s="1"/>
  <c r="H1397" i="3"/>
  <c r="I1397" i="3" s="1" a="1"/>
  <c r="I1397" i="3" s="1"/>
  <c r="L1397" i="3" s="1"/>
  <c r="H1381" i="3"/>
  <c r="I1381" i="3" s="1" a="1"/>
  <c r="I1381" i="3" s="1"/>
  <c r="L1381" i="3" s="1"/>
  <c r="H1365" i="3"/>
  <c r="I1365" i="3" s="1" a="1"/>
  <c r="I1365" i="3" s="1"/>
  <c r="L1365" i="3" s="1"/>
  <c r="H1349" i="3"/>
  <c r="I1349" i="3" s="1" a="1"/>
  <c r="I1349" i="3" s="1"/>
  <c r="L1349" i="3" s="1"/>
  <c r="H1333" i="3"/>
  <c r="I1333" i="3" s="1" a="1"/>
  <c r="I1333" i="3" s="1"/>
  <c r="L1333" i="3" s="1"/>
  <c r="H1317" i="3"/>
  <c r="I1317" i="3" s="1" a="1"/>
  <c r="I1317" i="3" s="1"/>
  <c r="L1317" i="3" s="1"/>
  <c r="H1301" i="3"/>
  <c r="I1301" i="3" s="1" a="1"/>
  <c r="I1301" i="3" s="1"/>
  <c r="L1301" i="3" s="1"/>
  <c r="H1285" i="3"/>
  <c r="I1285" i="3" s="1" a="1"/>
  <c r="I1285" i="3" s="1"/>
  <c r="L1285" i="3" s="1"/>
  <c r="H1269" i="3"/>
  <c r="I1269" i="3" s="1" a="1"/>
  <c r="I1269" i="3" s="1"/>
  <c r="L1269" i="3" s="1"/>
  <c r="H1253" i="3"/>
  <c r="I1253" i="3" s="1" a="1"/>
  <c r="I1253" i="3" s="1"/>
  <c r="L1253" i="3" s="1"/>
  <c r="H1237" i="3"/>
  <c r="I1237" i="3" s="1" a="1"/>
  <c r="I1237" i="3" s="1"/>
  <c r="L1237" i="3" s="1"/>
  <c r="H1221" i="3"/>
  <c r="I1221" i="3" s="1" a="1"/>
  <c r="I1221" i="3" s="1"/>
  <c r="L1221" i="3" s="1"/>
  <c r="H1205" i="3"/>
  <c r="I1205" i="3" s="1" a="1"/>
  <c r="I1205" i="3" s="1"/>
  <c r="L1205" i="3" s="1"/>
  <c r="H1189" i="3"/>
  <c r="I1189" i="3" s="1" a="1"/>
  <c r="I1189" i="3" s="1"/>
  <c r="L1189" i="3" s="1"/>
  <c r="H1173" i="3"/>
  <c r="I1173" i="3" s="1" a="1"/>
  <c r="I1173" i="3" s="1"/>
  <c r="L1173" i="3" s="1"/>
  <c r="H1157" i="3"/>
  <c r="I1157" i="3" s="1" a="1"/>
  <c r="I1157" i="3" s="1"/>
  <c r="L1157" i="3" s="1"/>
  <c r="H1141" i="3"/>
  <c r="I1141" i="3" s="1" a="1"/>
  <c r="I1141" i="3" s="1"/>
  <c r="L1141" i="3" s="1"/>
  <c r="H1125" i="3"/>
  <c r="I1125" i="3" s="1" a="1"/>
  <c r="I1125" i="3" s="1"/>
  <c r="L1125" i="3" s="1"/>
  <c r="H1109" i="3"/>
  <c r="I1109" i="3" s="1" a="1"/>
  <c r="I1109" i="3" s="1"/>
  <c r="L1109" i="3" s="1"/>
  <c r="H1093" i="3"/>
  <c r="I1093" i="3" s="1" a="1"/>
  <c r="I1093" i="3" s="1"/>
  <c r="L1093" i="3" s="1"/>
  <c r="H1077" i="3"/>
  <c r="I1077" i="3" s="1" a="1"/>
  <c r="I1077" i="3" s="1"/>
  <c r="L1077" i="3" s="1"/>
  <c r="H1061" i="3"/>
  <c r="I1061" i="3" s="1" a="1"/>
  <c r="I1061" i="3" s="1"/>
  <c r="L1061" i="3" s="1"/>
  <c r="H1045" i="3"/>
  <c r="I1045" i="3" s="1" a="1"/>
  <c r="I1045" i="3" s="1"/>
  <c r="L1045" i="3" s="1"/>
  <c r="H1029" i="3"/>
  <c r="I1029" i="3" s="1" a="1"/>
  <c r="I1029" i="3" s="1"/>
  <c r="L1029" i="3" s="1"/>
  <c r="H1013" i="3"/>
  <c r="I1013" i="3" s="1" a="1"/>
  <c r="I1013" i="3" s="1"/>
  <c r="L1013" i="3" s="1"/>
  <c r="H997" i="3"/>
  <c r="I997" i="3" s="1" a="1"/>
  <c r="I997" i="3" s="1"/>
  <c r="L997" i="3" s="1"/>
  <c r="H981" i="3"/>
  <c r="I981" i="3" s="1" a="1"/>
  <c r="I981" i="3" s="1"/>
  <c r="L981" i="3" s="1"/>
  <c r="H965" i="3"/>
  <c r="I965" i="3" s="1" a="1"/>
  <c r="I965" i="3" s="1"/>
  <c r="L965" i="3" s="1"/>
  <c r="H948" i="3"/>
  <c r="I948" i="3" s="1" a="1"/>
  <c r="I948" i="3" s="1"/>
  <c r="L948" i="3" s="1"/>
  <c r="H916" i="3"/>
  <c r="I916" i="3" s="1" a="1"/>
  <c r="I916" i="3" s="1"/>
  <c r="L916" i="3" s="1"/>
  <c r="H884" i="3"/>
  <c r="I884" i="3" s="1" a="1"/>
  <c r="I884" i="3" s="1"/>
  <c r="L884" i="3" s="1"/>
  <c r="H852" i="3"/>
  <c r="I852" i="3" s="1" a="1"/>
  <c r="I852" i="3" s="1"/>
  <c r="L852" i="3" s="1"/>
  <c r="H820" i="3"/>
  <c r="I820" i="3" s="1" a="1"/>
  <c r="I820" i="3" s="1"/>
  <c r="L820" i="3" s="1"/>
  <c r="H788" i="3"/>
  <c r="I788" i="3" s="1" a="1"/>
  <c r="I788" i="3" s="1"/>
  <c r="L788" i="3" s="1"/>
  <c r="H756" i="3"/>
  <c r="I756" i="3" s="1" a="1"/>
  <c r="I756" i="3" s="1"/>
  <c r="L756" i="3" s="1"/>
  <c r="H724" i="3"/>
  <c r="I724" i="3" s="1" a="1"/>
  <c r="I724" i="3" s="1"/>
  <c r="L724" i="3" s="1"/>
  <c r="H692" i="3"/>
  <c r="I692" i="3" s="1" a="1"/>
  <c r="I692" i="3" s="1"/>
  <c r="L692" i="3" s="1"/>
  <c r="H660" i="3"/>
  <c r="I660" i="3" s="1" a="1"/>
  <c r="I660" i="3" s="1"/>
  <c r="L660" i="3" s="1"/>
  <c r="H628" i="3"/>
  <c r="I628" i="3" s="1" a="1"/>
  <c r="I628" i="3" s="1"/>
  <c r="L628" i="3" s="1"/>
  <c r="H596" i="3"/>
  <c r="I596" i="3" s="1" a="1"/>
  <c r="I596" i="3" s="1"/>
  <c r="L596" i="3" s="1"/>
  <c r="H564" i="3"/>
  <c r="I564" i="3" s="1" a="1"/>
  <c r="I564" i="3" s="1"/>
  <c r="L564" i="3" s="1"/>
  <c r="H532" i="3"/>
  <c r="I532" i="3" s="1" a="1"/>
  <c r="I532" i="3" s="1"/>
  <c r="L532" i="3" s="1"/>
  <c r="H500" i="3"/>
  <c r="I500" i="3" s="1" a="1"/>
  <c r="I500" i="3" s="1"/>
  <c r="L500" i="3" s="1"/>
  <c r="H468" i="3"/>
  <c r="I468" i="3" s="1" a="1"/>
  <c r="I468" i="3" s="1"/>
  <c r="L468" i="3" s="1"/>
  <c r="H434" i="3"/>
  <c r="I434" i="3" s="1" a="1"/>
  <c r="I434" i="3" s="1"/>
  <c r="L434" i="3" s="1"/>
  <c r="H370" i="3"/>
  <c r="I370" i="3" s="1" a="1"/>
  <c r="I370" i="3" s="1"/>
  <c r="L370" i="3" s="1"/>
  <c r="H306" i="3"/>
  <c r="I306" i="3" s="1" a="1"/>
  <c r="I306" i="3" s="1"/>
  <c r="L306" i="3" s="1"/>
  <c r="H242" i="3"/>
  <c r="I242" i="3" s="1" a="1"/>
  <c r="I242" i="3" s="1"/>
  <c r="L242" i="3" s="1"/>
  <c r="H173" i="3"/>
  <c r="I173" i="3" s="1" a="1"/>
  <c r="I173" i="3" s="1"/>
  <c r="L173" i="3" s="1"/>
  <c r="H45" i="3"/>
  <c r="I45" i="3" s="1" a="1"/>
  <c r="I45" i="3" s="1"/>
  <c r="L45" i="3" s="1"/>
  <c r="H2994" i="3"/>
  <c r="I2994" i="3" s="1" a="1"/>
  <c r="I2994" i="3" s="1"/>
  <c r="L2994" i="3" s="1"/>
  <c r="H2986" i="3"/>
  <c r="I2986" i="3" s="1" a="1"/>
  <c r="I2986" i="3" s="1"/>
  <c r="L2986" i="3" s="1"/>
  <c r="H2978" i="3"/>
  <c r="I2978" i="3" s="1" a="1"/>
  <c r="I2978" i="3" s="1"/>
  <c r="L2978" i="3" s="1"/>
  <c r="H2970" i="3"/>
  <c r="I2970" i="3" s="1" a="1"/>
  <c r="I2970" i="3" s="1"/>
  <c r="L2970" i="3" s="1"/>
  <c r="H2962" i="3"/>
  <c r="I2962" i="3" s="1" a="1"/>
  <c r="I2962" i="3" s="1"/>
  <c r="L2962" i="3" s="1"/>
  <c r="H2954" i="3"/>
  <c r="I2954" i="3" s="1" a="1"/>
  <c r="I2954" i="3" s="1"/>
  <c r="L2954" i="3" s="1"/>
  <c r="H2946" i="3"/>
  <c r="I2946" i="3" s="1" a="1"/>
  <c r="I2946" i="3" s="1"/>
  <c r="L2946" i="3" s="1"/>
  <c r="H2938" i="3"/>
  <c r="I2938" i="3" s="1" a="1"/>
  <c r="I2938" i="3" s="1"/>
  <c r="L2938" i="3" s="1"/>
  <c r="H2930" i="3"/>
  <c r="I2930" i="3" s="1" a="1"/>
  <c r="I2930" i="3" s="1"/>
  <c r="L2930" i="3" s="1"/>
  <c r="H2922" i="3"/>
  <c r="I2922" i="3" s="1" a="1"/>
  <c r="I2922" i="3" s="1"/>
  <c r="L2922" i="3" s="1"/>
  <c r="H2914" i="3"/>
  <c r="I2914" i="3" s="1" a="1"/>
  <c r="I2914" i="3" s="1"/>
  <c r="L2914" i="3" s="1"/>
  <c r="H2906" i="3"/>
  <c r="I2906" i="3" s="1" a="1"/>
  <c r="I2906" i="3" s="1"/>
  <c r="L2906" i="3" s="1"/>
  <c r="H2898" i="3"/>
  <c r="I2898" i="3" s="1" a="1"/>
  <c r="I2898" i="3" s="1"/>
  <c r="L2898" i="3" s="1"/>
  <c r="H2890" i="3"/>
  <c r="I2890" i="3" s="1" a="1"/>
  <c r="I2890" i="3" s="1"/>
  <c r="L2890" i="3" s="1"/>
  <c r="H2878" i="3"/>
  <c r="I2878" i="3" s="1" a="1"/>
  <c r="I2878" i="3" s="1"/>
  <c r="L2878" i="3" s="1"/>
  <c r="H2862" i="3"/>
  <c r="I2862" i="3" s="1" a="1"/>
  <c r="I2862" i="3" s="1"/>
  <c r="L2862" i="3" s="1"/>
  <c r="H2846" i="3"/>
  <c r="I2846" i="3" s="1" a="1"/>
  <c r="I2846" i="3" s="1"/>
  <c r="L2846" i="3" s="1"/>
  <c r="H2830" i="3"/>
  <c r="I2830" i="3" s="1" a="1"/>
  <c r="I2830" i="3" s="1"/>
  <c r="L2830" i="3" s="1"/>
  <c r="H2814" i="3"/>
  <c r="I2814" i="3" s="1" a="1"/>
  <c r="I2814" i="3" s="1"/>
  <c r="L2814" i="3" s="1"/>
  <c r="H2798" i="3"/>
  <c r="I2798" i="3" s="1" a="1"/>
  <c r="I2798" i="3" s="1"/>
  <c r="L2798" i="3" s="1"/>
  <c r="H2782" i="3"/>
  <c r="I2782" i="3" s="1" a="1"/>
  <c r="I2782" i="3" s="1"/>
  <c r="L2782" i="3" s="1"/>
  <c r="H2766" i="3"/>
  <c r="I2766" i="3" s="1" a="1"/>
  <c r="I2766" i="3" s="1"/>
  <c r="L2766" i="3" s="1"/>
  <c r="H2750" i="3"/>
  <c r="I2750" i="3" s="1" a="1"/>
  <c r="I2750" i="3" s="1"/>
  <c r="L2750" i="3" s="1"/>
  <c r="H2734" i="3"/>
  <c r="I2734" i="3" s="1" a="1"/>
  <c r="I2734" i="3" s="1"/>
  <c r="L2734" i="3" s="1"/>
  <c r="H2718" i="3"/>
  <c r="I2718" i="3" s="1" a="1"/>
  <c r="I2718" i="3" s="1"/>
  <c r="L2718" i="3" s="1"/>
  <c r="H2702" i="3"/>
  <c r="I2702" i="3" s="1" a="1"/>
  <c r="I2702" i="3" s="1"/>
  <c r="L2702" i="3" s="1"/>
  <c r="H2686" i="3"/>
  <c r="I2686" i="3" s="1" a="1"/>
  <c r="I2686" i="3" s="1"/>
  <c r="L2686" i="3" s="1"/>
  <c r="H2670" i="3"/>
  <c r="I2670" i="3" s="1" a="1"/>
  <c r="I2670" i="3" s="1"/>
  <c r="L2670" i="3" s="1"/>
  <c r="H2654" i="3"/>
  <c r="I2654" i="3" s="1" a="1"/>
  <c r="I2654" i="3" s="1"/>
  <c r="L2654" i="3" s="1"/>
  <c r="H2638" i="3"/>
  <c r="I2638" i="3" s="1" a="1"/>
  <c r="I2638" i="3" s="1"/>
  <c r="L2638" i="3" s="1"/>
  <c r="H2622" i="3"/>
  <c r="I2622" i="3" s="1" a="1"/>
  <c r="I2622" i="3" s="1"/>
  <c r="L2622" i="3" s="1"/>
  <c r="H2606" i="3"/>
  <c r="I2606" i="3" s="1" a="1"/>
  <c r="I2606" i="3" s="1"/>
  <c r="L2606" i="3" s="1"/>
  <c r="H2590" i="3"/>
  <c r="I2590" i="3" s="1" a="1"/>
  <c r="I2590" i="3" s="1"/>
  <c r="L2590" i="3" s="1"/>
  <c r="H2574" i="3"/>
  <c r="I2574" i="3" s="1" a="1"/>
  <c r="I2574" i="3" s="1"/>
  <c r="L2574" i="3" s="1"/>
  <c r="H2558" i="3"/>
  <c r="I2558" i="3" s="1" a="1"/>
  <c r="I2558" i="3" s="1"/>
  <c r="L2558" i="3" s="1"/>
  <c r="H2542" i="3"/>
  <c r="I2542" i="3" s="1" a="1"/>
  <c r="I2542" i="3" s="1"/>
  <c r="L2542" i="3" s="1"/>
  <c r="H2526" i="3"/>
  <c r="I2526" i="3" s="1" a="1"/>
  <c r="I2526" i="3" s="1"/>
  <c r="L2526" i="3" s="1"/>
  <c r="H2510" i="3"/>
  <c r="I2510" i="3" s="1" a="1"/>
  <c r="I2510" i="3" s="1"/>
  <c r="L2510" i="3" s="1"/>
  <c r="H2494" i="3"/>
  <c r="I2494" i="3" s="1" a="1"/>
  <c r="I2494" i="3" s="1"/>
  <c r="L2494" i="3" s="1"/>
  <c r="H2478" i="3"/>
  <c r="I2478" i="3" s="1" a="1"/>
  <c r="I2478" i="3" s="1"/>
  <c r="L2478" i="3" s="1"/>
  <c r="H2462" i="3"/>
  <c r="I2462" i="3" s="1" a="1"/>
  <c r="I2462" i="3" s="1"/>
  <c r="L2462" i="3" s="1"/>
  <c r="H2446" i="3"/>
  <c r="I2446" i="3" s="1" a="1"/>
  <c r="I2446" i="3" s="1"/>
  <c r="L2446" i="3" s="1"/>
  <c r="H2430" i="3"/>
  <c r="I2430" i="3" s="1" a="1"/>
  <c r="I2430" i="3" s="1"/>
  <c r="L2430" i="3" s="1"/>
  <c r="H2414" i="3"/>
  <c r="I2414" i="3" s="1" a="1"/>
  <c r="I2414" i="3" s="1"/>
  <c r="L2414" i="3" s="1"/>
  <c r="H2398" i="3"/>
  <c r="I2398" i="3" s="1" a="1"/>
  <c r="I2398" i="3" s="1"/>
  <c r="L2398" i="3" s="1"/>
  <c r="H2382" i="3"/>
  <c r="I2382" i="3" s="1" a="1"/>
  <c r="I2382" i="3" s="1"/>
  <c r="L2382" i="3" s="1"/>
  <c r="H2366" i="3"/>
  <c r="I2366" i="3" s="1" a="1"/>
  <c r="I2366" i="3" s="1"/>
  <c r="L2366" i="3" s="1"/>
  <c r="H2350" i="3"/>
  <c r="I2350" i="3" s="1" a="1"/>
  <c r="I2350" i="3" s="1"/>
  <c r="L2350" i="3" s="1"/>
  <c r="H2334" i="3"/>
  <c r="I2334" i="3" s="1" a="1"/>
  <c r="I2334" i="3" s="1"/>
  <c r="L2334" i="3" s="1"/>
  <c r="H2318" i="3"/>
  <c r="I2318" i="3" s="1" a="1"/>
  <c r="I2318" i="3" s="1"/>
  <c r="L2318" i="3" s="1"/>
  <c r="H2302" i="3"/>
  <c r="I2302" i="3" s="1" a="1"/>
  <c r="I2302" i="3" s="1"/>
  <c r="L2302" i="3" s="1"/>
  <c r="H2286" i="3"/>
  <c r="I2286" i="3" s="1" a="1"/>
  <c r="I2286" i="3" s="1"/>
  <c r="L2286" i="3" s="1"/>
  <c r="H2270" i="3"/>
  <c r="I2270" i="3" s="1" a="1"/>
  <c r="I2270" i="3" s="1"/>
  <c r="L2270" i="3" s="1"/>
  <c r="H2254" i="3"/>
  <c r="I2254" i="3" s="1" a="1"/>
  <c r="I2254" i="3" s="1"/>
  <c r="L2254" i="3" s="1"/>
  <c r="H2238" i="3"/>
  <c r="I2238" i="3" s="1" a="1"/>
  <c r="I2238" i="3" s="1"/>
  <c r="L2238" i="3" s="1"/>
  <c r="H2222" i="3"/>
  <c r="I2222" i="3" s="1" a="1"/>
  <c r="I2222" i="3" s="1"/>
  <c r="L2222" i="3" s="1"/>
  <c r="H2206" i="3"/>
  <c r="I2206" i="3" s="1" a="1"/>
  <c r="I2206" i="3" s="1"/>
  <c r="L2206" i="3" s="1"/>
  <c r="H2190" i="3"/>
  <c r="I2190" i="3" s="1" a="1"/>
  <c r="I2190" i="3" s="1"/>
  <c r="L2190" i="3" s="1"/>
  <c r="H2174" i="3"/>
  <c r="I2174" i="3" s="1" a="1"/>
  <c r="I2174" i="3" s="1"/>
  <c r="L2174" i="3" s="1"/>
  <c r="H2158" i="3"/>
  <c r="I2158" i="3" s="1" a="1"/>
  <c r="I2158" i="3" s="1"/>
  <c r="L2158" i="3" s="1"/>
  <c r="H2142" i="3"/>
  <c r="I2142" i="3" s="1" a="1"/>
  <c r="I2142" i="3" s="1"/>
  <c r="L2142" i="3" s="1"/>
  <c r="H2126" i="3"/>
  <c r="I2126" i="3" s="1" a="1"/>
  <c r="I2126" i="3" s="1"/>
  <c r="L2126" i="3" s="1"/>
  <c r="H2110" i="3"/>
  <c r="I2110" i="3" s="1" a="1"/>
  <c r="I2110" i="3" s="1"/>
  <c r="L2110" i="3" s="1"/>
  <c r="H2094" i="3"/>
  <c r="I2094" i="3" s="1" a="1"/>
  <c r="I2094" i="3" s="1"/>
  <c r="L2094" i="3" s="1"/>
  <c r="H2078" i="3"/>
  <c r="I2078" i="3" s="1" a="1"/>
  <c r="I2078" i="3" s="1"/>
  <c r="L2078" i="3" s="1"/>
  <c r="H2062" i="3"/>
  <c r="I2062" i="3" s="1" a="1"/>
  <c r="I2062" i="3" s="1"/>
  <c r="L2062" i="3" s="1"/>
  <c r="H2046" i="3"/>
  <c r="I2046" i="3" s="1" a="1"/>
  <c r="I2046" i="3" s="1"/>
  <c r="L2046" i="3" s="1"/>
  <c r="H2030" i="3"/>
  <c r="I2030" i="3" s="1" a="1"/>
  <c r="I2030" i="3" s="1"/>
  <c r="L2030" i="3" s="1"/>
  <c r="H2014" i="3"/>
  <c r="I2014" i="3" s="1" a="1"/>
  <c r="I2014" i="3" s="1"/>
  <c r="L2014" i="3" s="1"/>
  <c r="H1998" i="3"/>
  <c r="I1998" i="3" s="1" a="1"/>
  <c r="I1998" i="3" s="1"/>
  <c r="L1998" i="3" s="1"/>
  <c r="H1982" i="3"/>
  <c r="I1982" i="3" s="1" a="1"/>
  <c r="I1982" i="3" s="1"/>
  <c r="L1982" i="3" s="1"/>
  <c r="H1959" i="3"/>
  <c r="I1959" i="3" s="1" a="1"/>
  <c r="I1959" i="3" s="1"/>
  <c r="L1959" i="3" s="1"/>
  <c r="H1927" i="3"/>
  <c r="I1927" i="3" s="1" a="1"/>
  <c r="I1927" i="3" s="1"/>
  <c r="L1927" i="3" s="1"/>
  <c r="H1895" i="3"/>
  <c r="I1895" i="3" s="1" a="1"/>
  <c r="I1895" i="3" s="1"/>
  <c r="L1895" i="3" s="1"/>
  <c r="H1863" i="3"/>
  <c r="I1863" i="3" s="1" a="1"/>
  <c r="I1863" i="3" s="1"/>
  <c r="L1863" i="3" s="1"/>
  <c r="H1831" i="3"/>
  <c r="I1831" i="3" s="1" a="1"/>
  <c r="I1831" i="3" s="1"/>
  <c r="L1831" i="3" s="1"/>
  <c r="H1799" i="3"/>
  <c r="I1799" i="3" s="1" a="1"/>
  <c r="I1799" i="3" s="1"/>
  <c r="L1799" i="3" s="1"/>
  <c r="H1767" i="3"/>
  <c r="I1767" i="3" s="1" a="1"/>
  <c r="I1767" i="3" s="1"/>
  <c r="L1767" i="3" s="1"/>
  <c r="H1711" i="3"/>
  <c r="I1711" i="3" s="1" a="1"/>
  <c r="I1711" i="3" s="1"/>
  <c r="L1711" i="3" s="1"/>
  <c r="H1647" i="3"/>
  <c r="I1647" i="3" s="1" a="1"/>
  <c r="I1647" i="3" s="1"/>
  <c r="L1647" i="3" s="1"/>
  <c r="H1583" i="3"/>
  <c r="I1583" i="3" s="1" a="1"/>
  <c r="I1583" i="3" s="1"/>
  <c r="L1583" i="3" s="1"/>
  <c r="H1519" i="3"/>
  <c r="I1519" i="3" s="1" a="1"/>
  <c r="I1519" i="3" s="1"/>
  <c r="L1519" i="3" s="1"/>
  <c r="H1455" i="3"/>
  <c r="I1455" i="3" s="1" a="1"/>
  <c r="I1455" i="3" s="1"/>
  <c r="L1455" i="3" s="1"/>
  <c r="H1391" i="3"/>
  <c r="I1391" i="3" s="1" a="1"/>
  <c r="I1391" i="3" s="1"/>
  <c r="L1391" i="3" s="1"/>
  <c r="H1327" i="3"/>
  <c r="I1327" i="3" s="1" a="1"/>
  <c r="I1327" i="3" s="1"/>
  <c r="L1327" i="3" s="1"/>
  <c r="H1263" i="3"/>
  <c r="I1263" i="3" s="1" a="1"/>
  <c r="I1263" i="3" s="1"/>
  <c r="L1263" i="3" s="1"/>
  <c r="H1199" i="3"/>
  <c r="I1199" i="3" s="1" a="1"/>
  <c r="I1199" i="3" s="1"/>
  <c r="L1199" i="3" s="1"/>
  <c r="H1135" i="3"/>
  <c r="I1135" i="3" s="1" a="1"/>
  <c r="I1135" i="3" s="1"/>
  <c r="L1135" i="3" s="1"/>
  <c r="H1063" i="3"/>
  <c r="I1063" i="3" s="1" a="1"/>
  <c r="I1063" i="3" s="1"/>
  <c r="L1063" i="3" s="1"/>
  <c r="H920" i="3"/>
  <c r="I920" i="3" s="1" a="1"/>
  <c r="I920" i="3" s="1"/>
  <c r="L920" i="3" s="1"/>
  <c r="H664" i="3"/>
  <c r="I664" i="3" s="1" a="1"/>
  <c r="I664" i="3" s="1"/>
  <c r="L664" i="3" s="1"/>
  <c r="H378" i="3"/>
  <c r="I378" i="3" s="1" a="1"/>
  <c r="I378" i="3" s="1"/>
  <c r="L378" i="3" s="1"/>
  <c r="H1944" i="3"/>
  <c r="I1944" i="3" s="1" a="1"/>
  <c r="I1944" i="3" s="1"/>
  <c r="L1944" i="3" s="1"/>
  <c r="H1880" i="3"/>
  <c r="I1880" i="3" s="1" a="1"/>
  <c r="I1880" i="3" s="1"/>
  <c r="L1880" i="3" s="1"/>
  <c r="H1804" i="3"/>
  <c r="I1804" i="3" s="1" a="1"/>
  <c r="I1804" i="3" s="1"/>
  <c r="L1804" i="3" s="1"/>
  <c r="H1676" i="3"/>
  <c r="I1676" i="3" s="1" a="1"/>
  <c r="I1676" i="3" s="1"/>
  <c r="L1676" i="3" s="1"/>
  <c r="H1548" i="3"/>
  <c r="I1548" i="3" s="1" a="1"/>
  <c r="I1548" i="3" s="1"/>
  <c r="L1548" i="3" s="1"/>
  <c r="H1392" i="3"/>
  <c r="I1392" i="3" s="1" a="1"/>
  <c r="I1392" i="3" s="1"/>
  <c r="L1392" i="3" s="1"/>
  <c r="H809" i="3"/>
  <c r="I809" i="3" s="1" a="1"/>
  <c r="I809" i="3" s="1"/>
  <c r="L809" i="3" s="1"/>
  <c r="H834" i="3"/>
  <c r="I834" i="3" s="1" a="1"/>
  <c r="I834" i="3" s="1"/>
  <c r="L834" i="3" s="1"/>
  <c r="H1148" i="3"/>
  <c r="I1148" i="3" s="1" a="1"/>
  <c r="I1148" i="3" s="1"/>
  <c r="L1148" i="3" s="1"/>
  <c r="H1232" i="3"/>
  <c r="I1232" i="3" s="1" a="1"/>
  <c r="I1232" i="3" s="1"/>
  <c r="L1232" i="3" s="1"/>
  <c r="H1296" i="3"/>
  <c r="I1296" i="3" s="1" a="1"/>
  <c r="I1296" i="3" s="1"/>
  <c r="L1296" i="3" s="1"/>
  <c r="H1360" i="3"/>
  <c r="I1360" i="3" s="1" a="1"/>
  <c r="I1360" i="3" s="1"/>
  <c r="L1360" i="3" s="1"/>
  <c r="H1424" i="3"/>
  <c r="I1424" i="3" s="1" a="1"/>
  <c r="I1424" i="3" s="1"/>
  <c r="L1424" i="3" s="1"/>
  <c r="H1468" i="3"/>
  <c r="I1468" i="3" s="1" a="1"/>
  <c r="I1468" i="3" s="1"/>
  <c r="L1468" i="3" s="1"/>
  <c r="H1500" i="3"/>
  <c r="I1500" i="3" s="1" a="1"/>
  <c r="I1500" i="3" s="1"/>
  <c r="L1500" i="3" s="1"/>
  <c r="H1532" i="3"/>
  <c r="I1532" i="3" s="1" a="1"/>
  <c r="I1532" i="3" s="1"/>
  <c r="L1532" i="3" s="1"/>
  <c r="H1564" i="3"/>
  <c r="I1564" i="3" s="1" a="1"/>
  <c r="I1564" i="3" s="1"/>
  <c r="L1564" i="3" s="1"/>
  <c r="H1596" i="3"/>
  <c r="I1596" i="3" s="1" a="1"/>
  <c r="I1596" i="3" s="1"/>
  <c r="L1596" i="3" s="1"/>
  <c r="H1628" i="3"/>
  <c r="I1628" i="3" s="1" a="1"/>
  <c r="I1628" i="3" s="1"/>
  <c r="L1628" i="3" s="1"/>
  <c r="H1660" i="3"/>
  <c r="I1660" i="3" s="1" a="1"/>
  <c r="I1660" i="3" s="1"/>
  <c r="L1660" i="3" s="1"/>
  <c r="H1692" i="3"/>
  <c r="I1692" i="3" s="1" a="1"/>
  <c r="I1692" i="3" s="1"/>
  <c r="L1692" i="3" s="1"/>
  <c r="H1724" i="3"/>
  <c r="I1724" i="3" s="1" a="1"/>
  <c r="I1724" i="3" s="1"/>
  <c r="L1724" i="3" s="1"/>
  <c r="H1756" i="3"/>
  <c r="I1756" i="3" s="1" a="1"/>
  <c r="I1756" i="3" s="1"/>
  <c r="L1756" i="3" s="1"/>
  <c r="H1788" i="3"/>
  <c r="I1788" i="3" s="1" a="1"/>
  <c r="I1788" i="3" s="1"/>
  <c r="L1788" i="3" s="1"/>
  <c r="H1820" i="3"/>
  <c r="I1820" i="3" s="1" a="1"/>
  <c r="I1820" i="3" s="1"/>
  <c r="L1820" i="3" s="1"/>
  <c r="H1840" i="3"/>
  <c r="I1840" i="3" s="1" a="1"/>
  <c r="I1840" i="3" s="1"/>
  <c r="L1840" i="3" s="1"/>
  <c r="H1856" i="3"/>
  <c r="I1856" i="3" s="1" a="1"/>
  <c r="I1856" i="3" s="1"/>
  <c r="L1856" i="3" s="1"/>
  <c r="H1872" i="3"/>
  <c r="I1872" i="3" s="1" a="1"/>
  <c r="I1872" i="3" s="1"/>
  <c r="L1872" i="3" s="1"/>
  <c r="H1888" i="3"/>
  <c r="I1888" i="3" s="1" a="1"/>
  <c r="I1888" i="3" s="1"/>
  <c r="L1888" i="3" s="1"/>
  <c r="H1904" i="3"/>
  <c r="I1904" i="3" s="1" a="1"/>
  <c r="I1904" i="3" s="1"/>
  <c r="L1904" i="3" s="1"/>
  <c r="H1920" i="3"/>
  <c r="I1920" i="3" s="1" a="1"/>
  <c r="I1920" i="3" s="1"/>
  <c r="L1920" i="3" s="1"/>
  <c r="H1936" i="3"/>
  <c r="I1936" i="3" s="1" a="1"/>
  <c r="I1936" i="3" s="1"/>
  <c r="L1936" i="3" s="1"/>
  <c r="H1952" i="3"/>
  <c r="I1952" i="3" s="1" a="1"/>
  <c r="I1952" i="3" s="1"/>
  <c r="L1952" i="3" s="1"/>
  <c r="H1968" i="3"/>
  <c r="I1968" i="3" s="1" a="1"/>
  <c r="I1968" i="3" s="1"/>
  <c r="L1968" i="3" s="1"/>
  <c r="H186" i="3"/>
  <c r="I186" i="3" s="1" a="1"/>
  <c r="I186" i="3" s="1"/>
  <c r="L186" i="3" s="1"/>
  <c r="H314" i="3"/>
  <c r="I314" i="3" s="1" a="1"/>
  <c r="I314" i="3" s="1"/>
  <c r="L314" i="3" s="1"/>
  <c r="H440" i="3"/>
  <c r="I440" i="3" s="1" a="1"/>
  <c r="I440" i="3" s="1"/>
  <c r="L440" i="3" s="1"/>
  <c r="H504" i="3"/>
  <c r="I504" i="3" s="1" a="1"/>
  <c r="I504" i="3" s="1"/>
  <c r="L504" i="3" s="1"/>
  <c r="H568" i="3"/>
  <c r="I568" i="3" s="1" a="1"/>
  <c r="I568" i="3" s="1"/>
  <c r="L568" i="3" s="1"/>
  <c r="H632" i="3"/>
  <c r="I632" i="3" s="1" a="1"/>
  <c r="I632" i="3" s="1"/>
  <c r="L632" i="3" s="1"/>
  <c r="H696" i="3"/>
  <c r="I696" i="3" s="1" a="1"/>
  <c r="I696" i="3" s="1"/>
  <c r="L696" i="3" s="1"/>
  <c r="H760" i="3"/>
  <c r="I760" i="3" s="1" a="1"/>
  <c r="I760" i="3" s="1"/>
  <c r="L760" i="3" s="1"/>
  <c r="H824" i="3"/>
  <c r="I824" i="3" s="1" a="1"/>
  <c r="I824" i="3" s="1"/>
  <c r="L824" i="3" s="1"/>
  <c r="H888" i="3"/>
  <c r="I888" i="3" s="1" a="1"/>
  <c r="I888" i="3" s="1"/>
  <c r="L888" i="3" s="1"/>
  <c r="H951" i="3"/>
  <c r="I951" i="3" s="1" a="1"/>
  <c r="I951" i="3" s="1"/>
  <c r="L951" i="3" s="1"/>
  <c r="H983" i="3"/>
  <c r="I983" i="3" s="1" a="1"/>
  <c r="I983" i="3" s="1"/>
  <c r="L983" i="3" s="1"/>
  <c r="H1015" i="3"/>
  <c r="I1015" i="3" s="1" a="1"/>
  <c r="I1015" i="3" s="1"/>
  <c r="L1015" i="3" s="1"/>
  <c r="H1047" i="3"/>
  <c r="I1047" i="3" s="1" a="1"/>
  <c r="I1047" i="3" s="1"/>
  <c r="L1047" i="3" s="1"/>
  <c r="H1079" i="3"/>
  <c r="I1079" i="3" s="1" a="1"/>
  <c r="I1079" i="3" s="1"/>
  <c r="L1079" i="3" s="1"/>
  <c r="H1095" i="3"/>
  <c r="I1095" i="3" s="1" a="1"/>
  <c r="I1095" i="3" s="1"/>
  <c r="L1095" i="3" s="1"/>
  <c r="H1111" i="3"/>
  <c r="I1111" i="3" s="1" a="1"/>
  <c r="I1111" i="3" s="1"/>
  <c r="L1111" i="3" s="1"/>
  <c r="H1127" i="3"/>
  <c r="I1127" i="3" s="1" a="1"/>
  <c r="I1127" i="3" s="1"/>
  <c r="L1127" i="3" s="1"/>
  <c r="H1143" i="3"/>
  <c r="I1143" i="3" s="1" a="1"/>
  <c r="I1143" i="3" s="1"/>
  <c r="L1143" i="3" s="1"/>
  <c r="H1159" i="3"/>
  <c r="I1159" i="3" s="1" a="1"/>
  <c r="I1159" i="3" s="1"/>
  <c r="L1159" i="3" s="1"/>
  <c r="H1175" i="3"/>
  <c r="I1175" i="3" s="1" a="1"/>
  <c r="I1175" i="3" s="1"/>
  <c r="L1175" i="3" s="1"/>
  <c r="H1191" i="3"/>
  <c r="I1191" i="3" s="1" a="1"/>
  <c r="I1191" i="3" s="1"/>
  <c r="L1191" i="3" s="1"/>
  <c r="H1207" i="3"/>
  <c r="I1207" i="3" s="1" a="1"/>
  <c r="I1207" i="3" s="1"/>
  <c r="L1207" i="3" s="1"/>
  <c r="H1223" i="3"/>
  <c r="I1223" i="3" s="1" a="1"/>
  <c r="I1223" i="3" s="1"/>
  <c r="L1223" i="3" s="1"/>
  <c r="H1239" i="3"/>
  <c r="I1239" i="3" s="1" a="1"/>
  <c r="I1239" i="3" s="1"/>
  <c r="L1239" i="3" s="1"/>
  <c r="H1255" i="3"/>
  <c r="I1255" i="3" s="1" a="1"/>
  <c r="I1255" i="3" s="1"/>
  <c r="L1255" i="3" s="1"/>
  <c r="H1271" i="3"/>
  <c r="I1271" i="3" s="1" a="1"/>
  <c r="I1271" i="3" s="1"/>
  <c r="L1271" i="3" s="1"/>
  <c r="H1287" i="3"/>
  <c r="I1287" i="3" s="1" a="1"/>
  <c r="I1287" i="3" s="1"/>
  <c r="L1287" i="3" s="1"/>
  <c r="H1303" i="3"/>
  <c r="I1303" i="3" s="1" a="1"/>
  <c r="I1303" i="3" s="1"/>
  <c r="L1303" i="3" s="1"/>
  <c r="H1319" i="3"/>
  <c r="I1319" i="3" s="1" a="1"/>
  <c r="I1319" i="3" s="1"/>
  <c r="L1319" i="3" s="1"/>
  <c r="H1335" i="3"/>
  <c r="I1335" i="3" s="1" a="1"/>
  <c r="I1335" i="3" s="1"/>
  <c r="L1335" i="3" s="1"/>
  <c r="H1351" i="3"/>
  <c r="I1351" i="3" s="1" a="1"/>
  <c r="I1351" i="3" s="1"/>
  <c r="L1351" i="3" s="1"/>
  <c r="H1367" i="3"/>
  <c r="I1367" i="3" s="1" a="1"/>
  <c r="I1367" i="3" s="1"/>
  <c r="L1367" i="3" s="1"/>
  <c r="H1383" i="3"/>
  <c r="I1383" i="3" s="1" a="1"/>
  <c r="I1383" i="3" s="1"/>
  <c r="L1383" i="3" s="1"/>
  <c r="H1399" i="3"/>
  <c r="I1399" i="3" s="1" a="1"/>
  <c r="I1399" i="3" s="1"/>
  <c r="L1399" i="3" s="1"/>
  <c r="H1415" i="3"/>
  <c r="I1415" i="3" s="1" a="1"/>
  <c r="I1415" i="3" s="1"/>
  <c r="L1415" i="3" s="1"/>
  <c r="H1431" i="3"/>
  <c r="I1431" i="3" s="1" a="1"/>
  <c r="I1431" i="3" s="1"/>
  <c r="L1431" i="3" s="1"/>
  <c r="H1447" i="3"/>
  <c r="I1447" i="3" s="1" a="1"/>
  <c r="I1447" i="3" s="1"/>
  <c r="L1447" i="3" s="1"/>
  <c r="H1463" i="3"/>
  <c r="I1463" i="3" s="1" a="1"/>
  <c r="I1463" i="3" s="1"/>
  <c r="L1463" i="3" s="1"/>
  <c r="H1479" i="3"/>
  <c r="I1479" i="3" s="1" a="1"/>
  <c r="I1479" i="3" s="1"/>
  <c r="L1479" i="3" s="1"/>
  <c r="H1495" i="3"/>
  <c r="I1495" i="3" s="1" a="1"/>
  <c r="I1495" i="3" s="1"/>
  <c r="L1495" i="3" s="1"/>
  <c r="H1511" i="3"/>
  <c r="I1511" i="3" s="1" a="1"/>
  <c r="I1511" i="3" s="1"/>
  <c r="L1511" i="3" s="1"/>
  <c r="H1527" i="3"/>
  <c r="I1527" i="3" s="1" a="1"/>
  <c r="I1527" i="3" s="1"/>
  <c r="L1527" i="3" s="1"/>
  <c r="H1543" i="3"/>
  <c r="I1543" i="3" s="1" a="1"/>
  <c r="I1543" i="3" s="1"/>
  <c r="L1543" i="3" s="1"/>
  <c r="H1559" i="3"/>
  <c r="I1559" i="3" s="1" a="1"/>
  <c r="I1559" i="3" s="1"/>
  <c r="L1559" i="3" s="1"/>
  <c r="H1575" i="3"/>
  <c r="I1575" i="3" s="1" a="1"/>
  <c r="I1575" i="3" s="1"/>
  <c r="L1575" i="3" s="1"/>
  <c r="H1591" i="3"/>
  <c r="I1591" i="3" s="1" a="1"/>
  <c r="I1591" i="3" s="1"/>
  <c r="L1591" i="3" s="1"/>
  <c r="H1607" i="3"/>
  <c r="I1607" i="3" s="1" a="1"/>
  <c r="I1607" i="3" s="1"/>
  <c r="L1607" i="3" s="1"/>
  <c r="H1623" i="3"/>
  <c r="I1623" i="3" s="1" a="1"/>
  <c r="I1623" i="3" s="1"/>
  <c r="L1623" i="3" s="1"/>
  <c r="H1639" i="3"/>
  <c r="I1639" i="3" s="1" a="1"/>
  <c r="I1639" i="3" s="1"/>
  <c r="L1639" i="3" s="1"/>
  <c r="H1655" i="3"/>
  <c r="I1655" i="3" s="1" a="1"/>
  <c r="I1655" i="3" s="1"/>
  <c r="L1655" i="3" s="1"/>
  <c r="H1671" i="3"/>
  <c r="I1671" i="3" s="1" a="1"/>
  <c r="I1671" i="3" s="1"/>
  <c r="L1671" i="3" s="1"/>
  <c r="H1687" i="3"/>
  <c r="I1687" i="3" s="1" a="1"/>
  <c r="I1687" i="3" s="1"/>
  <c r="L1687" i="3" s="1"/>
  <c r="H1703" i="3"/>
  <c r="I1703" i="3" s="1" a="1"/>
  <c r="I1703" i="3" s="1"/>
  <c r="L1703" i="3" s="1"/>
  <c r="H1719" i="3"/>
  <c r="I1719" i="3" s="1" a="1"/>
  <c r="I1719" i="3" s="1"/>
  <c r="L1719" i="3" s="1"/>
  <c r="H1735" i="3"/>
  <c r="I1735" i="3" s="1" a="1"/>
  <c r="I1735" i="3" s="1"/>
  <c r="L1735" i="3" s="1"/>
  <c r="H1751" i="3"/>
  <c r="I1751" i="3" s="1" a="1"/>
  <c r="I1751" i="3" s="1"/>
  <c r="L1751" i="3" s="1"/>
  <c r="H498" i="3"/>
  <c r="I498" i="3" s="1" a="1"/>
  <c r="I498" i="3" s="1"/>
  <c r="L498" i="3" s="1"/>
  <c r="H1200" i="3"/>
  <c r="I1200" i="3" s="1" a="1"/>
  <c r="I1200" i="3" s="1"/>
  <c r="L1200" i="3" s="1"/>
  <c r="H1328" i="3"/>
  <c r="I1328" i="3" s="1" a="1"/>
  <c r="I1328" i="3" s="1"/>
  <c r="L1328" i="3" s="1"/>
  <c r="H1452" i="3"/>
  <c r="I1452" i="3" s="1" a="1"/>
  <c r="I1452" i="3" s="1"/>
  <c r="L1452" i="3" s="1"/>
  <c r="H1516" i="3"/>
  <c r="I1516" i="3" s="1" a="1"/>
  <c r="I1516" i="3" s="1"/>
  <c r="L1516" i="3" s="1"/>
  <c r="H1580" i="3"/>
  <c r="I1580" i="3" s="1" a="1"/>
  <c r="I1580" i="3" s="1"/>
  <c r="L1580" i="3" s="1"/>
  <c r="H1644" i="3"/>
  <c r="I1644" i="3" s="1" a="1"/>
  <c r="I1644" i="3" s="1"/>
  <c r="L1644" i="3" s="1"/>
  <c r="H1708" i="3"/>
  <c r="I1708" i="3" s="1" a="1"/>
  <c r="I1708" i="3" s="1"/>
  <c r="L1708" i="3" s="1"/>
  <c r="H1772" i="3"/>
  <c r="I1772" i="3" s="1" a="1"/>
  <c r="I1772" i="3" s="1"/>
  <c r="L1772" i="3" s="1"/>
  <c r="H1832" i="3"/>
  <c r="I1832" i="3" s="1" a="1"/>
  <c r="I1832" i="3" s="1"/>
  <c r="L1832" i="3" s="1"/>
  <c r="H1864" i="3"/>
  <c r="I1864" i="3" s="1" a="1"/>
  <c r="I1864" i="3" s="1"/>
  <c r="L1864" i="3" s="1"/>
  <c r="H1896" i="3"/>
  <c r="I1896" i="3" s="1" a="1"/>
  <c r="I1896" i="3" s="1"/>
  <c r="L1896" i="3" s="1"/>
  <c r="H1928" i="3"/>
  <c r="I1928" i="3" s="1" a="1"/>
  <c r="I1928" i="3" s="1"/>
  <c r="L1928" i="3" s="1"/>
  <c r="H1960" i="3"/>
  <c r="I1960" i="3" s="1" a="1"/>
  <c r="I1960" i="3" s="1"/>
  <c r="L1960" i="3" s="1"/>
  <c r="H250" i="3"/>
  <c r="I250" i="3" s="1" a="1"/>
  <c r="I250" i="3" s="1"/>
  <c r="L250" i="3" s="1"/>
  <c r="H472" i="3"/>
  <c r="I472" i="3" s="1" a="1"/>
  <c r="I472" i="3" s="1"/>
  <c r="L472" i="3" s="1"/>
  <c r="H600" i="3"/>
  <c r="I600" i="3" s="1" a="1"/>
  <c r="I600" i="3" s="1"/>
  <c r="L600" i="3" s="1"/>
  <c r="H728" i="3"/>
  <c r="I728" i="3" s="1" a="1"/>
  <c r="I728" i="3" s="1"/>
  <c r="L728" i="3" s="1"/>
  <c r="H856" i="3"/>
  <c r="I856" i="3" s="1" a="1"/>
  <c r="I856" i="3" s="1"/>
  <c r="L856" i="3" s="1"/>
  <c r="H967" i="3"/>
  <c r="I967" i="3" s="1" a="1"/>
  <c r="I967" i="3" s="1"/>
  <c r="L967" i="3" s="1"/>
  <c r="H1031" i="3"/>
  <c r="I1031" i="3" s="1" a="1"/>
  <c r="I1031" i="3" s="1"/>
  <c r="L1031" i="3" s="1"/>
  <c r="H1087" i="3"/>
  <c r="I1087" i="3" s="1" a="1"/>
  <c r="I1087" i="3" s="1"/>
  <c r="L1087" i="3" s="1"/>
  <c r="H1119" i="3"/>
  <c r="I1119" i="3" s="1" a="1"/>
  <c r="I1119" i="3" s="1"/>
  <c r="L1119" i="3" s="1"/>
  <c r="H1151" i="3"/>
  <c r="I1151" i="3" s="1" a="1"/>
  <c r="I1151" i="3" s="1"/>
  <c r="L1151" i="3" s="1"/>
  <c r="H1183" i="3"/>
  <c r="I1183" i="3" s="1" a="1"/>
  <c r="I1183" i="3" s="1"/>
  <c r="L1183" i="3" s="1"/>
  <c r="H1215" i="3"/>
  <c r="I1215" i="3" s="1" a="1"/>
  <c r="I1215" i="3" s="1"/>
  <c r="L1215" i="3" s="1"/>
  <c r="H1247" i="3"/>
  <c r="I1247" i="3" s="1" a="1"/>
  <c r="I1247" i="3" s="1"/>
  <c r="L1247" i="3" s="1"/>
  <c r="H1279" i="3"/>
  <c r="I1279" i="3" s="1" a="1"/>
  <c r="I1279" i="3" s="1"/>
  <c r="L1279" i="3" s="1"/>
  <c r="H1311" i="3"/>
  <c r="I1311" i="3" s="1" a="1"/>
  <c r="I1311" i="3" s="1"/>
  <c r="L1311" i="3" s="1"/>
  <c r="H1343" i="3"/>
  <c r="I1343" i="3" s="1" a="1"/>
  <c r="I1343" i="3" s="1"/>
  <c r="L1343" i="3" s="1"/>
  <c r="H1375" i="3"/>
  <c r="I1375" i="3" s="1" a="1"/>
  <c r="I1375" i="3" s="1"/>
  <c r="L1375" i="3" s="1"/>
  <c r="H1407" i="3"/>
  <c r="I1407" i="3" s="1" a="1"/>
  <c r="I1407" i="3" s="1"/>
  <c r="L1407" i="3" s="1"/>
  <c r="H1439" i="3"/>
  <c r="I1439" i="3" s="1" a="1"/>
  <c r="I1439" i="3" s="1"/>
  <c r="L1439" i="3" s="1"/>
  <c r="H1471" i="3"/>
  <c r="I1471" i="3" s="1" a="1"/>
  <c r="I1471" i="3" s="1"/>
  <c r="L1471" i="3" s="1"/>
  <c r="H1503" i="3"/>
  <c r="I1503" i="3" s="1" a="1"/>
  <c r="I1503" i="3" s="1"/>
  <c r="L1503" i="3" s="1"/>
  <c r="H1535" i="3"/>
  <c r="I1535" i="3" s="1" a="1"/>
  <c r="I1535" i="3" s="1"/>
  <c r="L1535" i="3" s="1"/>
  <c r="H1567" i="3"/>
  <c r="I1567" i="3" s="1" a="1"/>
  <c r="I1567" i="3" s="1"/>
  <c r="L1567" i="3" s="1"/>
  <c r="H1599" i="3"/>
  <c r="I1599" i="3" s="1" a="1"/>
  <c r="I1599" i="3" s="1"/>
  <c r="L1599" i="3" s="1"/>
  <c r="H1631" i="3"/>
  <c r="I1631" i="3" s="1" a="1"/>
  <c r="I1631" i="3" s="1"/>
  <c r="L1631" i="3" s="1"/>
  <c r="H1663" i="3"/>
  <c r="I1663" i="3" s="1" a="1"/>
  <c r="I1663" i="3" s="1"/>
  <c r="L1663" i="3" s="1"/>
  <c r="H1695" i="3"/>
  <c r="I1695" i="3" s="1" a="1"/>
  <c r="I1695" i="3" s="1"/>
  <c r="L1695" i="3" s="1"/>
  <c r="H1727" i="3"/>
  <c r="I1727" i="3" s="1" a="1"/>
  <c r="I1727" i="3" s="1"/>
  <c r="L1727" i="3" s="1"/>
  <c r="H1759" i="3"/>
  <c r="I1759" i="3" s="1" a="1"/>
  <c r="I1759" i="3" s="1"/>
  <c r="L1759" i="3" s="1"/>
  <c r="H1775" i="3"/>
  <c r="I1775" i="3" s="1" a="1"/>
  <c r="I1775" i="3" s="1"/>
  <c r="L1775" i="3" s="1"/>
  <c r="H1791" i="3"/>
  <c r="I1791" i="3" s="1" a="1"/>
  <c r="I1791" i="3" s="1"/>
  <c r="L1791" i="3" s="1"/>
  <c r="H1807" i="3"/>
  <c r="I1807" i="3" s="1" a="1"/>
  <c r="I1807" i="3" s="1"/>
  <c r="L1807" i="3" s="1"/>
  <c r="H1823" i="3"/>
  <c r="I1823" i="3" s="1" a="1"/>
  <c r="I1823" i="3" s="1"/>
  <c r="L1823" i="3" s="1"/>
  <c r="H1839" i="3"/>
  <c r="I1839" i="3" s="1" a="1"/>
  <c r="I1839" i="3" s="1"/>
  <c r="L1839" i="3" s="1"/>
  <c r="H1855" i="3"/>
  <c r="I1855" i="3" s="1" a="1"/>
  <c r="I1855" i="3" s="1"/>
  <c r="L1855" i="3" s="1"/>
  <c r="H1871" i="3"/>
  <c r="I1871" i="3" s="1" a="1"/>
  <c r="I1871" i="3" s="1"/>
  <c r="L1871" i="3" s="1"/>
  <c r="H1887" i="3"/>
  <c r="I1887" i="3" s="1" a="1"/>
  <c r="I1887" i="3" s="1"/>
  <c r="L1887" i="3" s="1"/>
  <c r="H1903" i="3"/>
  <c r="I1903" i="3" s="1" a="1"/>
  <c r="I1903" i="3" s="1"/>
  <c r="L1903" i="3" s="1"/>
  <c r="H1919" i="3"/>
  <c r="I1919" i="3" s="1" a="1"/>
  <c r="I1919" i="3" s="1"/>
  <c r="L1919" i="3" s="1"/>
  <c r="H1935" i="3"/>
  <c r="I1935" i="3" s="1" a="1"/>
  <c r="I1935" i="3" s="1"/>
  <c r="L1935" i="3" s="1"/>
  <c r="H1951" i="3"/>
  <c r="I1951" i="3" s="1" a="1"/>
  <c r="I1951" i="3" s="1"/>
  <c r="L1951" i="3" s="1"/>
  <c r="H1967" i="3"/>
  <c r="I1967" i="3" s="1" a="1"/>
  <c r="I1967" i="3" s="1"/>
  <c r="L1967" i="3" s="1"/>
  <c r="H1978" i="3"/>
  <c r="I1978" i="3" s="1" a="1"/>
  <c r="I1978" i="3" s="1"/>
  <c r="L1978" i="3" s="1"/>
  <c r="H1986" i="3"/>
  <c r="I1986" i="3" s="1" a="1"/>
  <c r="I1986" i="3" s="1"/>
  <c r="L1986" i="3" s="1"/>
  <c r="H1994" i="3"/>
  <c r="I1994" i="3" s="1" a="1"/>
  <c r="I1994" i="3" s="1"/>
  <c r="L1994" i="3" s="1"/>
  <c r="H2002" i="3"/>
  <c r="I2002" i="3" s="1" a="1"/>
  <c r="I2002" i="3" s="1"/>
  <c r="L2002" i="3" s="1"/>
  <c r="H2010" i="3"/>
  <c r="I2010" i="3" s="1" a="1"/>
  <c r="I2010" i="3" s="1"/>
  <c r="L2010" i="3" s="1"/>
  <c r="H2018" i="3"/>
  <c r="I2018" i="3" s="1" a="1"/>
  <c r="I2018" i="3" s="1"/>
  <c r="L2018" i="3" s="1"/>
  <c r="H2026" i="3"/>
  <c r="I2026" i="3" s="1" a="1"/>
  <c r="I2026" i="3" s="1"/>
  <c r="L2026" i="3" s="1"/>
  <c r="H2034" i="3"/>
  <c r="I2034" i="3" s="1" a="1"/>
  <c r="I2034" i="3" s="1"/>
  <c r="L2034" i="3" s="1"/>
  <c r="H2042" i="3"/>
  <c r="I2042" i="3" s="1" a="1"/>
  <c r="I2042" i="3" s="1"/>
  <c r="L2042" i="3" s="1"/>
  <c r="H2050" i="3"/>
  <c r="I2050" i="3" s="1" a="1"/>
  <c r="I2050" i="3" s="1"/>
  <c r="L2050" i="3" s="1"/>
  <c r="H2058" i="3"/>
  <c r="I2058" i="3" s="1" a="1"/>
  <c r="I2058" i="3" s="1"/>
  <c r="L2058" i="3" s="1"/>
  <c r="H2066" i="3"/>
  <c r="I2066" i="3" s="1" a="1"/>
  <c r="I2066" i="3" s="1"/>
  <c r="L2066" i="3" s="1"/>
  <c r="H2074" i="3"/>
  <c r="I2074" i="3" s="1" a="1"/>
  <c r="I2074" i="3" s="1"/>
  <c r="L2074" i="3" s="1"/>
  <c r="H2082" i="3"/>
  <c r="I2082" i="3" s="1" a="1"/>
  <c r="I2082" i="3" s="1"/>
  <c r="L2082" i="3" s="1"/>
  <c r="H2090" i="3"/>
  <c r="I2090" i="3" s="1" a="1"/>
  <c r="I2090" i="3" s="1"/>
  <c r="L2090" i="3" s="1"/>
  <c r="H2098" i="3"/>
  <c r="I2098" i="3" s="1" a="1"/>
  <c r="I2098" i="3" s="1"/>
  <c r="L2098" i="3" s="1"/>
  <c r="H2106" i="3"/>
  <c r="I2106" i="3" s="1" a="1"/>
  <c r="I2106" i="3" s="1"/>
  <c r="L2106" i="3" s="1"/>
  <c r="H2114" i="3"/>
  <c r="I2114" i="3" s="1" a="1"/>
  <c r="I2114" i="3" s="1"/>
  <c r="L2114" i="3" s="1"/>
  <c r="H2122" i="3"/>
  <c r="I2122" i="3" s="1" a="1"/>
  <c r="I2122" i="3" s="1"/>
  <c r="L2122" i="3" s="1"/>
  <c r="H2130" i="3"/>
  <c r="I2130" i="3" s="1" a="1"/>
  <c r="I2130" i="3" s="1"/>
  <c r="L2130" i="3" s="1"/>
  <c r="H2138" i="3"/>
  <c r="I2138" i="3" s="1" a="1"/>
  <c r="I2138" i="3" s="1"/>
  <c r="L2138" i="3" s="1"/>
  <c r="H2146" i="3"/>
  <c r="I2146" i="3" s="1" a="1"/>
  <c r="I2146" i="3" s="1"/>
  <c r="L2146" i="3" s="1"/>
  <c r="H2154" i="3"/>
  <c r="I2154" i="3" s="1" a="1"/>
  <c r="I2154" i="3" s="1"/>
  <c r="L2154" i="3" s="1"/>
  <c r="H2162" i="3"/>
  <c r="I2162" i="3" s="1" a="1"/>
  <c r="I2162" i="3" s="1"/>
  <c r="L2162" i="3" s="1"/>
  <c r="H2170" i="3"/>
  <c r="I2170" i="3" s="1" a="1"/>
  <c r="I2170" i="3" s="1"/>
  <c r="L2170" i="3" s="1"/>
  <c r="H2178" i="3"/>
  <c r="I2178" i="3" s="1" a="1"/>
  <c r="I2178" i="3" s="1"/>
  <c r="L2178" i="3" s="1"/>
  <c r="H2186" i="3"/>
  <c r="I2186" i="3" s="1" a="1"/>
  <c r="I2186" i="3" s="1"/>
  <c r="L2186" i="3" s="1"/>
  <c r="H2194" i="3"/>
  <c r="I2194" i="3" s="1" a="1"/>
  <c r="I2194" i="3" s="1"/>
  <c r="L2194" i="3" s="1"/>
  <c r="H2202" i="3"/>
  <c r="I2202" i="3" s="1" a="1"/>
  <c r="I2202" i="3" s="1"/>
  <c r="L2202" i="3" s="1"/>
  <c r="H2210" i="3"/>
  <c r="I2210" i="3" s="1" a="1"/>
  <c r="I2210" i="3" s="1"/>
  <c r="L2210" i="3" s="1"/>
  <c r="H2218" i="3"/>
  <c r="I2218" i="3" s="1" a="1"/>
  <c r="I2218" i="3" s="1"/>
  <c r="L2218" i="3" s="1"/>
  <c r="H2226" i="3"/>
  <c r="I2226" i="3" s="1" a="1"/>
  <c r="I2226" i="3" s="1"/>
  <c r="L2226" i="3" s="1"/>
  <c r="H2234" i="3"/>
  <c r="I2234" i="3" s="1" a="1"/>
  <c r="I2234" i="3" s="1"/>
  <c r="L2234" i="3" s="1"/>
  <c r="H2242" i="3"/>
  <c r="I2242" i="3" s="1" a="1"/>
  <c r="I2242" i="3" s="1"/>
  <c r="L2242" i="3" s="1"/>
  <c r="H2250" i="3"/>
  <c r="I2250" i="3" s="1" a="1"/>
  <c r="I2250" i="3" s="1"/>
  <c r="L2250" i="3" s="1"/>
  <c r="H2258" i="3"/>
  <c r="I2258" i="3" s="1" a="1"/>
  <c r="I2258" i="3" s="1"/>
  <c r="L2258" i="3" s="1"/>
  <c r="H2266" i="3"/>
  <c r="I2266" i="3" s="1" a="1"/>
  <c r="I2266" i="3" s="1"/>
  <c r="L2266" i="3" s="1"/>
  <c r="H2274" i="3"/>
  <c r="I2274" i="3" s="1" a="1"/>
  <c r="I2274" i="3" s="1"/>
  <c r="L2274" i="3" s="1"/>
  <c r="H2282" i="3"/>
  <c r="I2282" i="3" s="1" a="1"/>
  <c r="I2282" i="3" s="1"/>
  <c r="L2282" i="3" s="1"/>
  <c r="H2290" i="3"/>
  <c r="I2290" i="3" s="1" a="1"/>
  <c r="I2290" i="3" s="1"/>
  <c r="L2290" i="3" s="1"/>
  <c r="H2298" i="3"/>
  <c r="I2298" i="3" s="1" a="1"/>
  <c r="I2298" i="3" s="1"/>
  <c r="L2298" i="3" s="1"/>
  <c r="H2306" i="3"/>
  <c r="I2306" i="3" s="1" a="1"/>
  <c r="I2306" i="3" s="1"/>
  <c r="L2306" i="3" s="1"/>
  <c r="H2314" i="3"/>
  <c r="I2314" i="3" s="1" a="1"/>
  <c r="I2314" i="3" s="1"/>
  <c r="L2314" i="3" s="1"/>
  <c r="H2322" i="3"/>
  <c r="I2322" i="3" s="1" a="1"/>
  <c r="I2322" i="3" s="1"/>
  <c r="L2322" i="3" s="1"/>
  <c r="H2330" i="3"/>
  <c r="I2330" i="3" s="1" a="1"/>
  <c r="I2330" i="3" s="1"/>
  <c r="L2330" i="3" s="1"/>
  <c r="H2338" i="3"/>
  <c r="I2338" i="3" s="1" a="1"/>
  <c r="I2338" i="3" s="1"/>
  <c r="L2338" i="3" s="1"/>
  <c r="H2346" i="3"/>
  <c r="I2346" i="3" s="1" a="1"/>
  <c r="I2346" i="3" s="1"/>
  <c r="L2346" i="3" s="1"/>
  <c r="H2354" i="3"/>
  <c r="I2354" i="3" s="1" a="1"/>
  <c r="I2354" i="3" s="1"/>
  <c r="L2354" i="3" s="1"/>
  <c r="H2362" i="3"/>
  <c r="I2362" i="3" s="1" a="1"/>
  <c r="I2362" i="3" s="1"/>
  <c r="L2362" i="3" s="1"/>
  <c r="H2370" i="3"/>
  <c r="I2370" i="3" s="1" a="1"/>
  <c r="I2370" i="3" s="1"/>
  <c r="L2370" i="3" s="1"/>
  <c r="H2378" i="3"/>
  <c r="I2378" i="3" s="1" a="1"/>
  <c r="I2378" i="3" s="1"/>
  <c r="L2378" i="3" s="1"/>
  <c r="H2386" i="3"/>
  <c r="I2386" i="3" s="1" a="1"/>
  <c r="I2386" i="3" s="1"/>
  <c r="L2386" i="3" s="1"/>
  <c r="H2394" i="3"/>
  <c r="I2394" i="3" s="1" a="1"/>
  <c r="I2394" i="3" s="1"/>
  <c r="L2394" i="3" s="1"/>
  <c r="H2402" i="3"/>
  <c r="I2402" i="3" s="1" a="1"/>
  <c r="I2402" i="3" s="1"/>
  <c r="L2402" i="3" s="1"/>
  <c r="H2410" i="3"/>
  <c r="I2410" i="3" s="1" a="1"/>
  <c r="I2410" i="3" s="1"/>
  <c r="L2410" i="3" s="1"/>
  <c r="H2418" i="3"/>
  <c r="I2418" i="3" s="1" a="1"/>
  <c r="I2418" i="3" s="1"/>
  <c r="L2418" i="3" s="1"/>
  <c r="H2426" i="3"/>
  <c r="I2426" i="3" s="1" a="1"/>
  <c r="I2426" i="3" s="1"/>
  <c r="L2426" i="3" s="1"/>
  <c r="H2434" i="3"/>
  <c r="I2434" i="3" s="1" a="1"/>
  <c r="I2434" i="3" s="1"/>
  <c r="L2434" i="3" s="1"/>
  <c r="H2442" i="3"/>
  <c r="I2442" i="3" s="1" a="1"/>
  <c r="I2442" i="3" s="1"/>
  <c r="L2442" i="3" s="1"/>
  <c r="H2450" i="3"/>
  <c r="I2450" i="3" s="1" a="1"/>
  <c r="I2450" i="3" s="1"/>
  <c r="L2450" i="3" s="1"/>
  <c r="H2458" i="3"/>
  <c r="I2458" i="3" s="1" a="1"/>
  <c r="I2458" i="3" s="1"/>
  <c r="L2458" i="3" s="1"/>
  <c r="H2466" i="3"/>
  <c r="I2466" i="3" s="1" a="1"/>
  <c r="I2466" i="3" s="1"/>
  <c r="L2466" i="3" s="1"/>
  <c r="H2474" i="3"/>
  <c r="I2474" i="3" s="1" a="1"/>
  <c r="I2474" i="3" s="1"/>
  <c r="L2474" i="3" s="1"/>
  <c r="H2482" i="3"/>
  <c r="I2482" i="3" s="1" a="1"/>
  <c r="I2482" i="3" s="1"/>
  <c r="L2482" i="3" s="1"/>
  <c r="H2490" i="3"/>
  <c r="I2490" i="3" s="1" a="1"/>
  <c r="I2490" i="3" s="1"/>
  <c r="L2490" i="3" s="1"/>
  <c r="H2498" i="3"/>
  <c r="I2498" i="3" s="1" a="1"/>
  <c r="I2498" i="3" s="1"/>
  <c r="L2498" i="3" s="1"/>
  <c r="H2506" i="3"/>
  <c r="I2506" i="3" s="1" a="1"/>
  <c r="I2506" i="3" s="1"/>
  <c r="L2506" i="3" s="1"/>
  <c r="H2514" i="3"/>
  <c r="I2514" i="3" s="1" a="1"/>
  <c r="I2514" i="3" s="1"/>
  <c r="L2514" i="3" s="1"/>
  <c r="H2522" i="3"/>
  <c r="I2522" i="3" s="1" a="1"/>
  <c r="I2522" i="3" s="1"/>
  <c r="L2522" i="3" s="1"/>
  <c r="H2530" i="3"/>
  <c r="I2530" i="3" s="1" a="1"/>
  <c r="I2530" i="3" s="1"/>
  <c r="L2530" i="3" s="1"/>
  <c r="H2538" i="3"/>
  <c r="I2538" i="3" s="1" a="1"/>
  <c r="I2538" i="3" s="1"/>
  <c r="L2538" i="3" s="1"/>
  <c r="H2546" i="3"/>
  <c r="I2546" i="3" s="1" a="1"/>
  <c r="I2546" i="3" s="1"/>
  <c r="L2546" i="3" s="1"/>
  <c r="H2554" i="3"/>
  <c r="I2554" i="3" s="1" a="1"/>
  <c r="I2554" i="3" s="1"/>
  <c r="L2554" i="3" s="1"/>
  <c r="H2562" i="3"/>
  <c r="I2562" i="3" s="1" a="1"/>
  <c r="I2562" i="3" s="1"/>
  <c r="L2562" i="3" s="1"/>
  <c r="H2570" i="3"/>
  <c r="I2570" i="3" s="1" a="1"/>
  <c r="I2570" i="3" s="1"/>
  <c r="L2570" i="3" s="1"/>
  <c r="H2578" i="3"/>
  <c r="I2578" i="3" s="1" a="1"/>
  <c r="I2578" i="3" s="1"/>
  <c r="L2578" i="3" s="1"/>
  <c r="H2586" i="3"/>
  <c r="I2586" i="3" s="1" a="1"/>
  <c r="I2586" i="3" s="1"/>
  <c r="L2586" i="3" s="1"/>
  <c r="H2594" i="3"/>
  <c r="I2594" i="3" s="1" a="1"/>
  <c r="I2594" i="3" s="1"/>
  <c r="L2594" i="3" s="1"/>
  <c r="H2602" i="3"/>
  <c r="I2602" i="3" s="1" a="1"/>
  <c r="I2602" i="3" s="1"/>
  <c r="L2602" i="3" s="1"/>
  <c r="H2610" i="3"/>
  <c r="I2610" i="3" s="1" a="1"/>
  <c r="I2610" i="3" s="1"/>
  <c r="L2610" i="3" s="1"/>
  <c r="H2618" i="3"/>
  <c r="I2618" i="3" s="1" a="1"/>
  <c r="I2618" i="3" s="1"/>
  <c r="L2618" i="3" s="1"/>
  <c r="H2626" i="3"/>
  <c r="I2626" i="3" s="1" a="1"/>
  <c r="I2626" i="3" s="1"/>
  <c r="L2626" i="3" s="1"/>
  <c r="H2634" i="3"/>
  <c r="I2634" i="3" s="1" a="1"/>
  <c r="I2634" i="3" s="1"/>
  <c r="L2634" i="3" s="1"/>
  <c r="H2642" i="3"/>
  <c r="I2642" i="3" s="1" a="1"/>
  <c r="I2642" i="3" s="1"/>
  <c r="L2642" i="3" s="1"/>
  <c r="H2650" i="3"/>
  <c r="I2650" i="3" s="1" a="1"/>
  <c r="I2650" i="3" s="1"/>
  <c r="L2650" i="3" s="1"/>
  <c r="H2658" i="3"/>
  <c r="I2658" i="3" s="1" a="1"/>
  <c r="I2658" i="3" s="1"/>
  <c r="L2658" i="3" s="1"/>
  <c r="H2666" i="3"/>
  <c r="I2666" i="3" s="1" a="1"/>
  <c r="I2666" i="3" s="1"/>
  <c r="L2666" i="3" s="1"/>
  <c r="H2674" i="3"/>
  <c r="I2674" i="3" s="1" a="1"/>
  <c r="I2674" i="3" s="1"/>
  <c r="L2674" i="3" s="1"/>
  <c r="H2682" i="3"/>
  <c r="I2682" i="3" s="1" a="1"/>
  <c r="I2682" i="3" s="1"/>
  <c r="L2682" i="3" s="1"/>
  <c r="H2690" i="3"/>
  <c r="I2690" i="3" s="1" a="1"/>
  <c r="I2690" i="3" s="1"/>
  <c r="L2690" i="3" s="1"/>
  <c r="H2698" i="3"/>
  <c r="I2698" i="3" s="1" a="1"/>
  <c r="I2698" i="3" s="1"/>
  <c r="L2698" i="3" s="1"/>
  <c r="H2706" i="3"/>
  <c r="I2706" i="3" s="1" a="1"/>
  <c r="I2706" i="3" s="1"/>
  <c r="L2706" i="3" s="1"/>
  <c r="H2714" i="3"/>
  <c r="I2714" i="3" s="1" a="1"/>
  <c r="I2714" i="3" s="1"/>
  <c r="L2714" i="3" s="1"/>
  <c r="H2722" i="3"/>
  <c r="I2722" i="3" s="1" a="1"/>
  <c r="I2722" i="3" s="1"/>
  <c r="L2722" i="3" s="1"/>
  <c r="H2730" i="3"/>
  <c r="I2730" i="3" s="1" a="1"/>
  <c r="I2730" i="3" s="1"/>
  <c r="L2730" i="3" s="1"/>
  <c r="H2738" i="3"/>
  <c r="I2738" i="3" s="1" a="1"/>
  <c r="I2738" i="3" s="1"/>
  <c r="L2738" i="3" s="1"/>
  <c r="H2746" i="3"/>
  <c r="I2746" i="3" s="1" a="1"/>
  <c r="I2746" i="3" s="1"/>
  <c r="L2746" i="3" s="1"/>
  <c r="H2754" i="3"/>
  <c r="I2754" i="3" s="1" a="1"/>
  <c r="I2754" i="3" s="1"/>
  <c r="L2754" i="3" s="1"/>
  <c r="H2762" i="3"/>
  <c r="I2762" i="3" s="1" a="1"/>
  <c r="I2762" i="3" s="1"/>
  <c r="L2762" i="3" s="1"/>
  <c r="H2770" i="3"/>
  <c r="I2770" i="3" s="1" a="1"/>
  <c r="I2770" i="3" s="1"/>
  <c r="L2770" i="3" s="1"/>
  <c r="H2778" i="3"/>
  <c r="I2778" i="3" s="1" a="1"/>
  <c r="I2778" i="3" s="1"/>
  <c r="L2778" i="3" s="1"/>
  <c r="H2786" i="3"/>
  <c r="I2786" i="3" s="1" a="1"/>
  <c r="I2786" i="3" s="1"/>
  <c r="L2786" i="3" s="1"/>
  <c r="H2794" i="3"/>
  <c r="I2794" i="3" s="1" a="1"/>
  <c r="I2794" i="3" s="1"/>
  <c r="L2794" i="3" s="1"/>
  <c r="H2802" i="3"/>
  <c r="I2802" i="3" s="1" a="1"/>
  <c r="I2802" i="3" s="1"/>
  <c r="L2802" i="3" s="1"/>
  <c r="H2810" i="3"/>
  <c r="I2810" i="3" s="1" a="1"/>
  <c r="I2810" i="3" s="1"/>
  <c r="L2810" i="3" s="1"/>
  <c r="H2818" i="3"/>
  <c r="I2818" i="3" s="1" a="1"/>
  <c r="I2818" i="3" s="1"/>
  <c r="L2818" i="3" s="1"/>
  <c r="H2826" i="3"/>
  <c r="I2826" i="3" s="1" a="1"/>
  <c r="I2826" i="3" s="1"/>
  <c r="L2826" i="3" s="1"/>
  <c r="H2834" i="3"/>
  <c r="I2834" i="3" s="1" a="1"/>
  <c r="I2834" i="3" s="1"/>
  <c r="L2834" i="3" s="1"/>
  <c r="H2842" i="3"/>
  <c r="I2842" i="3" s="1" a="1"/>
  <c r="I2842" i="3" s="1"/>
  <c r="L2842" i="3" s="1"/>
  <c r="H2850" i="3"/>
  <c r="I2850" i="3" s="1" a="1"/>
  <c r="I2850" i="3" s="1"/>
  <c r="L2850" i="3" s="1"/>
  <c r="H2858" i="3"/>
  <c r="I2858" i="3" s="1" a="1"/>
  <c r="I2858" i="3" s="1"/>
  <c r="L2858" i="3" s="1"/>
  <c r="H2866" i="3"/>
  <c r="I2866" i="3" s="1" a="1"/>
  <c r="I2866" i="3" s="1"/>
  <c r="L2866" i="3" s="1"/>
  <c r="H2874" i="3"/>
  <c r="I2874" i="3" s="1" a="1"/>
  <c r="I2874" i="3" s="1"/>
  <c r="L2874" i="3" s="1"/>
  <c r="H2882" i="3"/>
  <c r="I2882" i="3" s="1" a="1"/>
  <c r="I2882" i="3" s="1"/>
  <c r="L2882" i="3" s="1"/>
  <c r="H324" i="3"/>
  <c r="I324" i="3" s="1" a="1"/>
  <c r="I324" i="3" s="1"/>
  <c r="L324" i="3" s="1"/>
  <c r="H557" i="3"/>
  <c r="I557" i="3" s="1" a="1"/>
  <c r="I557" i="3" s="1"/>
  <c r="L557" i="3" s="1"/>
  <c r="H937" i="3"/>
  <c r="I937" i="3" s="1" a="1"/>
  <c r="I937" i="3" s="1"/>
  <c r="L937" i="3" s="1"/>
  <c r="H706" i="3"/>
  <c r="I706" i="3" s="1" a="1"/>
  <c r="I706" i="3" s="1"/>
  <c r="L706" i="3" s="1"/>
  <c r="H956" i="3"/>
  <c r="I956" i="3" s="1" a="1"/>
  <c r="I956" i="3" s="1"/>
  <c r="L956" i="3" s="1"/>
  <c r="H1084" i="3"/>
  <c r="I1084" i="3" s="1" a="1"/>
  <c r="I1084" i="3" s="1"/>
  <c r="L1084" i="3" s="1"/>
  <c r="H1180" i="3"/>
  <c r="I1180" i="3" s="1" a="1"/>
  <c r="I1180" i="3" s="1"/>
  <c r="L1180" i="3" s="1"/>
  <c r="H1216" i="3"/>
  <c r="I1216" i="3" s="1" a="1"/>
  <c r="I1216" i="3" s="1"/>
  <c r="L1216" i="3" s="1"/>
  <c r="H1248" i="3"/>
  <c r="I1248" i="3" s="1" a="1"/>
  <c r="I1248" i="3" s="1"/>
  <c r="L1248" i="3" s="1"/>
  <c r="H1280" i="3"/>
  <c r="I1280" i="3" s="1" a="1"/>
  <c r="I1280" i="3" s="1"/>
  <c r="L1280" i="3" s="1"/>
  <c r="H1312" i="3"/>
  <c r="I1312" i="3" s="1" a="1"/>
  <c r="I1312" i="3" s="1"/>
  <c r="L1312" i="3" s="1"/>
  <c r="H1344" i="3"/>
  <c r="I1344" i="3" s="1" a="1"/>
  <c r="I1344" i="3" s="1"/>
  <c r="L1344" i="3" s="1"/>
  <c r="H1376" i="3"/>
  <c r="I1376" i="3" s="1" a="1"/>
  <c r="I1376" i="3" s="1"/>
  <c r="L1376" i="3" s="1"/>
  <c r="H1408" i="3"/>
  <c r="I1408" i="3" s="1" a="1"/>
  <c r="I1408" i="3" s="1"/>
  <c r="L1408" i="3" s="1"/>
  <c r="H1440" i="3"/>
  <c r="I1440" i="3" s="1" a="1"/>
  <c r="I1440" i="3" s="1"/>
  <c r="L1440" i="3" s="1"/>
  <c r="H1460" i="3"/>
  <c r="I1460" i="3" s="1" a="1"/>
  <c r="I1460" i="3" s="1"/>
  <c r="L1460" i="3" s="1"/>
  <c r="H1476" i="3"/>
  <c r="I1476" i="3" s="1" a="1"/>
  <c r="I1476" i="3" s="1"/>
  <c r="L1476" i="3" s="1"/>
  <c r="H1492" i="3"/>
  <c r="I1492" i="3" s="1" a="1"/>
  <c r="I1492" i="3" s="1"/>
  <c r="L1492" i="3" s="1"/>
  <c r="H1508" i="3"/>
  <c r="I1508" i="3" s="1" a="1"/>
  <c r="I1508" i="3" s="1"/>
  <c r="L1508" i="3" s="1"/>
  <c r="H1524" i="3"/>
  <c r="I1524" i="3" s="1" a="1"/>
  <c r="I1524" i="3" s="1"/>
  <c r="L1524" i="3" s="1"/>
  <c r="H1540" i="3"/>
  <c r="I1540" i="3" s="1" a="1"/>
  <c r="I1540" i="3" s="1"/>
  <c r="L1540" i="3" s="1"/>
  <c r="H1556" i="3"/>
  <c r="I1556" i="3" s="1" a="1"/>
  <c r="I1556" i="3" s="1"/>
  <c r="L1556" i="3" s="1"/>
  <c r="H1572" i="3"/>
  <c r="I1572" i="3" s="1" a="1"/>
  <c r="I1572" i="3" s="1"/>
  <c r="L1572" i="3" s="1"/>
  <c r="H1588" i="3"/>
  <c r="I1588" i="3" s="1" a="1"/>
  <c r="I1588" i="3" s="1"/>
  <c r="L1588" i="3" s="1"/>
  <c r="H1604" i="3"/>
  <c r="I1604" i="3" s="1" a="1"/>
  <c r="I1604" i="3" s="1"/>
  <c r="L1604" i="3" s="1"/>
  <c r="H1620" i="3"/>
  <c r="I1620" i="3" s="1" a="1"/>
  <c r="I1620" i="3" s="1"/>
  <c r="L1620" i="3" s="1"/>
  <c r="H1636" i="3"/>
  <c r="I1636" i="3" s="1" a="1"/>
  <c r="I1636" i="3" s="1"/>
  <c r="L1636" i="3" s="1"/>
  <c r="H1652" i="3"/>
  <c r="I1652" i="3" s="1" a="1"/>
  <c r="I1652" i="3" s="1"/>
  <c r="L1652" i="3" s="1"/>
  <c r="H1668" i="3"/>
  <c r="I1668" i="3" s="1" a="1"/>
  <c r="I1668" i="3" s="1"/>
  <c r="L1668" i="3" s="1"/>
  <c r="H1684" i="3"/>
  <c r="I1684" i="3" s="1" a="1"/>
  <c r="I1684" i="3" s="1"/>
  <c r="L1684" i="3" s="1"/>
  <c r="H1700" i="3"/>
  <c r="I1700" i="3" s="1" a="1"/>
  <c r="I1700" i="3" s="1"/>
  <c r="L1700" i="3" s="1"/>
  <c r="H1716" i="3"/>
  <c r="I1716" i="3" s="1" a="1"/>
  <c r="I1716" i="3" s="1"/>
  <c r="L1716" i="3" s="1"/>
  <c r="H1732" i="3"/>
  <c r="I1732" i="3" s="1" a="1"/>
  <c r="I1732" i="3" s="1"/>
  <c r="L1732" i="3" s="1"/>
  <c r="H1748" i="3"/>
  <c r="I1748" i="3" s="1" a="1"/>
  <c r="I1748" i="3" s="1"/>
  <c r="L1748" i="3" s="1"/>
  <c r="H1764" i="3"/>
  <c r="I1764" i="3" s="1" a="1"/>
  <c r="I1764" i="3" s="1"/>
  <c r="L1764" i="3" s="1"/>
  <c r="H1780" i="3"/>
  <c r="I1780" i="3" s="1" a="1"/>
  <c r="I1780" i="3" s="1"/>
  <c r="L1780" i="3" s="1"/>
  <c r="H1796" i="3"/>
  <c r="I1796" i="3" s="1" a="1"/>
  <c r="I1796" i="3" s="1"/>
  <c r="L1796" i="3" s="1"/>
  <c r="H1812" i="3"/>
  <c r="I1812" i="3" s="1" a="1"/>
  <c r="I1812" i="3" s="1"/>
  <c r="L1812" i="3" s="1"/>
  <c r="H1828" i="3"/>
  <c r="I1828" i="3" s="1" a="1"/>
  <c r="I1828" i="3" s="1"/>
  <c r="L1828" i="3" s="1"/>
  <c r="H1836" i="3"/>
  <c r="I1836" i="3" s="1" a="1"/>
  <c r="I1836" i="3" s="1"/>
  <c r="L1836" i="3" s="1"/>
  <c r="H1844" i="3"/>
  <c r="I1844" i="3" s="1" a="1"/>
  <c r="I1844" i="3" s="1"/>
  <c r="L1844" i="3" s="1"/>
  <c r="H1852" i="3"/>
  <c r="I1852" i="3" s="1" a="1"/>
  <c r="I1852" i="3" s="1"/>
  <c r="L1852" i="3" s="1"/>
  <c r="H1860" i="3"/>
  <c r="I1860" i="3" s="1" a="1"/>
  <c r="I1860" i="3" s="1"/>
  <c r="L1860" i="3" s="1"/>
  <c r="H1868" i="3"/>
  <c r="I1868" i="3" s="1" a="1"/>
  <c r="I1868" i="3" s="1"/>
  <c r="L1868" i="3" s="1"/>
  <c r="H1876" i="3"/>
  <c r="I1876" i="3" s="1" a="1"/>
  <c r="I1876" i="3" s="1"/>
  <c r="L1876" i="3" s="1"/>
  <c r="H1884" i="3"/>
  <c r="I1884" i="3" s="1" a="1"/>
  <c r="I1884" i="3" s="1"/>
  <c r="L1884" i="3" s="1"/>
  <c r="H1892" i="3"/>
  <c r="I1892" i="3" s="1" a="1"/>
  <c r="I1892" i="3" s="1"/>
  <c r="L1892" i="3" s="1"/>
  <c r="H1900" i="3"/>
  <c r="I1900" i="3" s="1" a="1"/>
  <c r="I1900" i="3" s="1"/>
  <c r="L1900" i="3" s="1"/>
  <c r="H1908" i="3"/>
  <c r="I1908" i="3" s="1" a="1"/>
  <c r="I1908" i="3" s="1"/>
  <c r="L1908" i="3" s="1"/>
  <c r="H1916" i="3"/>
  <c r="I1916" i="3" s="1" a="1"/>
  <c r="I1916" i="3" s="1"/>
  <c r="L1916" i="3" s="1"/>
  <c r="H1924" i="3"/>
  <c r="I1924" i="3" s="1" a="1"/>
  <c r="I1924" i="3" s="1"/>
  <c r="L1924" i="3" s="1"/>
  <c r="H1932" i="3"/>
  <c r="I1932" i="3" s="1" a="1"/>
  <c r="I1932" i="3" s="1"/>
  <c r="L1932" i="3" s="1"/>
  <c r="H1940" i="3"/>
  <c r="I1940" i="3" s="1" a="1"/>
  <c r="I1940" i="3" s="1"/>
  <c r="L1940" i="3" s="1"/>
  <c r="H1948" i="3"/>
  <c r="I1948" i="3" s="1" a="1"/>
  <c r="I1948" i="3" s="1"/>
  <c r="L1948" i="3" s="1"/>
  <c r="H1956" i="3"/>
  <c r="I1956" i="3" s="1" a="1"/>
  <c r="I1956" i="3" s="1"/>
  <c r="L1956" i="3" s="1"/>
  <c r="H1964" i="3"/>
  <c r="I1964" i="3" s="1" a="1"/>
  <c r="I1964" i="3" s="1"/>
  <c r="L1964" i="3" s="1"/>
  <c r="H1972" i="3"/>
  <c r="I1972" i="3" s="1" a="1"/>
  <c r="I1972" i="3" s="1"/>
  <c r="L1972" i="3" s="1"/>
  <c r="H125" i="3"/>
  <c r="I125" i="3" s="1" a="1"/>
  <c r="I125" i="3" s="1"/>
  <c r="L125" i="3" s="1"/>
  <c r="H218" i="3"/>
  <c r="I218" i="3" s="1" a="1"/>
  <c r="I218" i="3" s="1"/>
  <c r="L218" i="3" s="1"/>
  <c r="H282" i="3"/>
  <c r="I282" i="3" s="1" a="1"/>
  <c r="I282" i="3" s="1"/>
  <c r="L282" i="3" s="1"/>
  <c r="H346" i="3"/>
  <c r="I346" i="3" s="1" a="1"/>
  <c r="I346" i="3" s="1"/>
  <c r="L346" i="3" s="1"/>
  <c r="H410" i="3"/>
  <c r="I410" i="3" s="1" a="1"/>
  <c r="I410" i="3" s="1"/>
  <c r="L410" i="3" s="1"/>
  <c r="H456" i="3"/>
  <c r="I456" i="3" s="1" a="1"/>
  <c r="I456" i="3" s="1"/>
  <c r="L456" i="3" s="1"/>
  <c r="H488" i="3"/>
  <c r="I488" i="3" s="1" a="1"/>
  <c r="I488" i="3" s="1"/>
  <c r="L488" i="3" s="1"/>
  <c r="H520" i="3"/>
  <c r="I520" i="3" s="1" a="1"/>
  <c r="I520" i="3" s="1"/>
  <c r="L520" i="3" s="1"/>
  <c r="H552" i="3"/>
  <c r="I552" i="3" s="1" a="1"/>
  <c r="I552" i="3" s="1"/>
  <c r="L552" i="3" s="1"/>
  <c r="H584" i="3"/>
  <c r="I584" i="3" s="1" a="1"/>
  <c r="I584" i="3" s="1"/>
  <c r="L584" i="3" s="1"/>
  <c r="H616" i="3"/>
  <c r="I616" i="3" s="1" a="1"/>
  <c r="I616" i="3" s="1"/>
  <c r="L616" i="3" s="1"/>
  <c r="H648" i="3"/>
  <c r="I648" i="3" s="1" a="1"/>
  <c r="I648" i="3" s="1"/>
  <c r="L648" i="3" s="1"/>
  <c r="H680" i="3"/>
  <c r="I680" i="3" s="1" a="1"/>
  <c r="I680" i="3" s="1"/>
  <c r="L680" i="3" s="1"/>
  <c r="H712" i="3"/>
  <c r="I712" i="3" s="1" a="1"/>
  <c r="I712" i="3" s="1"/>
  <c r="L712" i="3" s="1"/>
  <c r="H744" i="3"/>
  <c r="I744" i="3" s="1" a="1"/>
  <c r="I744" i="3" s="1"/>
  <c r="L744" i="3" s="1"/>
  <c r="H776" i="3"/>
  <c r="I776" i="3" s="1" a="1"/>
  <c r="I776" i="3" s="1"/>
  <c r="L776" i="3" s="1"/>
  <c r="H808" i="3"/>
  <c r="I808" i="3" s="1" a="1"/>
  <c r="I808" i="3" s="1"/>
  <c r="L808" i="3" s="1"/>
  <c r="H840" i="3"/>
  <c r="I840" i="3" s="1" a="1"/>
  <c r="I840" i="3" s="1"/>
  <c r="L840" i="3" s="1"/>
  <c r="H872" i="3"/>
  <c r="I872" i="3" s="1" a="1"/>
  <c r="I872" i="3" s="1"/>
  <c r="L872" i="3" s="1"/>
  <c r="H904" i="3"/>
  <c r="I904" i="3" s="1" a="1"/>
  <c r="I904" i="3" s="1"/>
  <c r="L904" i="3" s="1"/>
  <c r="H936" i="3"/>
  <c r="I936" i="3" s="1" a="1"/>
  <c r="I936" i="3" s="1"/>
  <c r="L936" i="3" s="1"/>
  <c r="H959" i="3"/>
  <c r="I959" i="3" s="1" a="1"/>
  <c r="I959" i="3" s="1"/>
  <c r="L959" i="3" s="1"/>
  <c r="H975" i="3"/>
  <c r="I975" i="3" s="1" a="1"/>
  <c r="I975" i="3" s="1"/>
  <c r="L975" i="3" s="1"/>
  <c r="H991" i="3"/>
  <c r="I991" i="3" s="1" a="1"/>
  <c r="I991" i="3" s="1"/>
  <c r="L991" i="3" s="1"/>
  <c r="H1007" i="3"/>
  <c r="I1007" i="3" s="1" a="1"/>
  <c r="I1007" i="3" s="1"/>
  <c r="L1007" i="3" s="1"/>
  <c r="H1023" i="3"/>
  <c r="I1023" i="3" s="1" a="1"/>
  <c r="I1023" i="3" s="1"/>
  <c r="L1023" i="3" s="1"/>
  <c r="H1039" i="3"/>
  <c r="I1039" i="3" s="1" a="1"/>
  <c r="I1039" i="3" s="1"/>
  <c r="L1039" i="3" s="1"/>
  <c r="H1055" i="3"/>
  <c r="I1055" i="3" s="1" a="1"/>
  <c r="I1055" i="3" s="1"/>
  <c r="L1055" i="3" s="1"/>
  <c r="H1071" i="3"/>
  <c r="I1071" i="3" s="1" a="1"/>
  <c r="I1071" i="3" s="1"/>
  <c r="L1071" i="3" s="1"/>
  <c r="I4" i="3" a="1"/>
  <c r="I4" i="3" s="1"/>
  <c r="H1116" i="3"/>
  <c r="I1116" i="3" s="1" a="1"/>
  <c r="I1116" i="3" s="1"/>
  <c r="L1116" i="3" s="1"/>
  <c r="H1052" i="3"/>
  <c r="I1052" i="3" s="1" a="1"/>
  <c r="I1052" i="3" s="1"/>
  <c r="L1052" i="3" s="1"/>
  <c r="H988" i="3"/>
  <c r="I988" i="3" s="1" a="1"/>
  <c r="I988" i="3" s="1"/>
  <c r="L988" i="3" s="1"/>
  <c r="H898" i="3"/>
  <c r="I898" i="3" s="1" a="1"/>
  <c r="I898" i="3" s="1"/>
  <c r="L898" i="3" s="1"/>
  <c r="H770" i="3"/>
  <c r="I770" i="3" s="1" a="1"/>
  <c r="I770" i="3" s="1"/>
  <c r="L770" i="3" s="1"/>
  <c r="H626" i="3"/>
  <c r="I626" i="3" s="1" a="1"/>
  <c r="I626" i="3" s="1"/>
  <c r="L626" i="3" s="1"/>
  <c r="H302" i="3"/>
  <c r="I302" i="3" s="1" a="1"/>
  <c r="I302" i="3" s="1"/>
  <c r="L302" i="3" s="1"/>
  <c r="H873" i="3"/>
  <c r="I873" i="3" s="1" a="1"/>
  <c r="I873" i="3" s="1"/>
  <c r="L873" i="3" s="1"/>
  <c r="H685" i="3"/>
  <c r="I685" i="3" s="1" a="1"/>
  <c r="I685" i="3" s="1"/>
  <c r="L685" i="3" s="1"/>
  <c r="H349" i="3"/>
  <c r="I349" i="3" s="1" a="1"/>
  <c r="I349" i="3" s="1"/>
  <c r="L349" i="3" s="1"/>
  <c r="H421" i="3"/>
  <c r="I421" i="3" s="1" a="1"/>
  <c r="I421" i="3" s="1"/>
  <c r="L421" i="3" s="1"/>
  <c r="H493" i="3"/>
  <c r="I493" i="3" s="1" a="1"/>
  <c r="I493" i="3" s="1"/>
  <c r="L493" i="3" s="1"/>
  <c r="H621" i="3"/>
  <c r="I621" i="3" s="1" a="1"/>
  <c r="I621" i="3" s="1"/>
  <c r="L621" i="3" s="1"/>
  <c r="H749" i="3"/>
  <c r="I749" i="3" s="1" a="1"/>
  <c r="I749" i="3" s="1"/>
  <c r="L749" i="3" s="1"/>
  <c r="H841" i="3"/>
  <c r="I841" i="3" s="1" a="1"/>
  <c r="I841" i="3" s="1"/>
  <c r="L841" i="3" s="1"/>
  <c r="H905" i="3"/>
  <c r="I905" i="3" s="1" a="1"/>
  <c r="I905" i="3" s="1"/>
  <c r="L905" i="3" s="1"/>
  <c r="H165" i="3"/>
  <c r="I165" i="3" s="1" a="1"/>
  <c r="I165" i="3" s="1"/>
  <c r="L165" i="3" s="1"/>
  <c r="H430" i="3"/>
  <c r="I430" i="3" s="1" a="1"/>
  <c r="I430" i="3" s="1"/>
  <c r="L430" i="3" s="1"/>
  <c r="H562" i="3"/>
  <c r="I562" i="3" s="1" a="1"/>
  <c r="I562" i="3" s="1"/>
  <c r="L562" i="3" s="1"/>
  <c r="H674" i="3"/>
  <c r="I674" i="3" s="1" a="1"/>
  <c r="I674" i="3" s="1"/>
  <c r="L674" i="3" s="1"/>
  <c r="H738" i="3"/>
  <c r="I738" i="3" s="1" a="1"/>
  <c r="I738" i="3" s="1"/>
  <c r="L738" i="3" s="1"/>
  <c r="H802" i="3"/>
  <c r="I802" i="3" s="1" a="1"/>
  <c r="I802" i="3" s="1"/>
  <c r="L802" i="3" s="1"/>
  <c r="H866" i="3"/>
  <c r="I866" i="3" s="1" a="1"/>
  <c r="I866" i="3" s="1"/>
  <c r="L866" i="3" s="1"/>
  <c r="H930" i="3"/>
  <c r="I930" i="3" s="1" a="1"/>
  <c r="I930" i="3" s="1"/>
  <c r="L930" i="3" s="1"/>
  <c r="H972" i="3"/>
  <c r="I972" i="3" s="1" a="1"/>
  <c r="I972" i="3" s="1"/>
  <c r="L972" i="3" s="1"/>
  <c r="H1004" i="3"/>
  <c r="I1004" i="3" s="1" a="1"/>
  <c r="I1004" i="3" s="1"/>
  <c r="L1004" i="3" s="1"/>
  <c r="H1036" i="3"/>
  <c r="I1036" i="3" s="1" a="1"/>
  <c r="I1036" i="3" s="1"/>
  <c r="L1036" i="3" s="1"/>
  <c r="H1068" i="3"/>
  <c r="I1068" i="3" s="1" a="1"/>
  <c r="I1068" i="3" s="1"/>
  <c r="L1068" i="3" s="1"/>
  <c r="H1100" i="3"/>
  <c r="I1100" i="3" s="1" a="1"/>
  <c r="I1100" i="3" s="1"/>
  <c r="L1100" i="3" s="1"/>
  <c r="H1132" i="3"/>
  <c r="I1132" i="3" s="1" a="1"/>
  <c r="I1132" i="3" s="1"/>
  <c r="L1132" i="3" s="1"/>
  <c r="H1164" i="3"/>
  <c r="I1164" i="3" s="1" a="1"/>
  <c r="I1164" i="3" s="1"/>
  <c r="L1164" i="3" s="1"/>
  <c r="H1192" i="3"/>
  <c r="I1192" i="3" s="1" a="1"/>
  <c r="I1192" i="3" s="1"/>
  <c r="L1192" i="3" s="1"/>
  <c r="H1208" i="3"/>
  <c r="I1208" i="3" s="1" a="1"/>
  <c r="I1208" i="3" s="1"/>
  <c r="L1208" i="3" s="1"/>
  <c r="H1224" i="3"/>
  <c r="I1224" i="3" s="1" a="1"/>
  <c r="I1224" i="3" s="1"/>
  <c r="L1224" i="3" s="1"/>
  <c r="H1240" i="3"/>
  <c r="I1240" i="3" s="1" a="1"/>
  <c r="I1240" i="3" s="1"/>
  <c r="L1240" i="3" s="1"/>
  <c r="H1256" i="3"/>
  <c r="I1256" i="3" s="1" a="1"/>
  <c r="I1256" i="3" s="1"/>
  <c r="L1256" i="3" s="1"/>
  <c r="H1272" i="3"/>
  <c r="I1272" i="3" s="1" a="1"/>
  <c r="I1272" i="3" s="1"/>
  <c r="L1272" i="3" s="1"/>
  <c r="H1288" i="3"/>
  <c r="I1288" i="3" s="1" a="1"/>
  <c r="I1288" i="3" s="1"/>
  <c r="L1288" i="3" s="1"/>
  <c r="H1304" i="3"/>
  <c r="I1304" i="3" s="1" a="1"/>
  <c r="I1304" i="3" s="1"/>
  <c r="L1304" i="3" s="1"/>
  <c r="H1320" i="3"/>
  <c r="I1320" i="3" s="1" a="1"/>
  <c r="I1320" i="3" s="1"/>
  <c r="L1320" i="3" s="1"/>
  <c r="H1336" i="3"/>
  <c r="I1336" i="3" s="1" a="1"/>
  <c r="I1336" i="3" s="1"/>
  <c r="L1336" i="3" s="1"/>
  <c r="H1352" i="3"/>
  <c r="I1352" i="3" s="1" a="1"/>
  <c r="I1352" i="3" s="1"/>
  <c r="L1352" i="3" s="1"/>
  <c r="H1368" i="3"/>
  <c r="I1368" i="3" s="1" a="1"/>
  <c r="I1368" i="3" s="1"/>
  <c r="L1368" i="3" s="1"/>
  <c r="H1384" i="3"/>
  <c r="I1384" i="3" s="1" a="1"/>
  <c r="I1384" i="3" s="1"/>
  <c r="L1384" i="3" s="1"/>
  <c r="H1400" i="3"/>
  <c r="I1400" i="3" s="1" a="1"/>
  <c r="I1400" i="3" s="1"/>
  <c r="L1400" i="3" s="1"/>
  <c r="H1416" i="3"/>
  <c r="I1416" i="3" s="1" a="1"/>
  <c r="I1416" i="3" s="1"/>
  <c r="L1416" i="3" s="1"/>
  <c r="H1432" i="3"/>
  <c r="I1432" i="3" s="1" a="1"/>
  <c r="I1432" i="3" s="1"/>
  <c r="L1432" i="3" s="1"/>
  <c r="H1448" i="3"/>
  <c r="I1448" i="3" s="1" a="1"/>
  <c r="I1448" i="3" s="1"/>
  <c r="L1448" i="3" s="1"/>
  <c r="H1456" i="3"/>
  <c r="I1456" i="3" s="1" a="1"/>
  <c r="I1456" i="3" s="1"/>
  <c r="L1456" i="3" s="1"/>
  <c r="H1464" i="3"/>
  <c r="I1464" i="3" s="1" a="1"/>
  <c r="I1464" i="3" s="1"/>
  <c r="L1464" i="3" s="1"/>
  <c r="H1472" i="3"/>
  <c r="I1472" i="3" s="1" a="1"/>
  <c r="I1472" i="3" s="1"/>
  <c r="L1472" i="3" s="1"/>
  <c r="H1480" i="3"/>
  <c r="I1480" i="3" s="1" a="1"/>
  <c r="I1480" i="3" s="1"/>
  <c r="L1480" i="3" s="1"/>
  <c r="H1488" i="3"/>
  <c r="I1488" i="3" s="1" a="1"/>
  <c r="I1488" i="3" s="1"/>
  <c r="L1488" i="3" s="1"/>
  <c r="H1496" i="3"/>
  <c r="I1496" i="3" s="1" a="1"/>
  <c r="I1496" i="3" s="1"/>
  <c r="L1496" i="3" s="1"/>
  <c r="H1504" i="3"/>
  <c r="I1504" i="3" s="1" a="1"/>
  <c r="I1504" i="3" s="1"/>
  <c r="L1504" i="3" s="1"/>
  <c r="H1512" i="3"/>
  <c r="I1512" i="3" s="1" a="1"/>
  <c r="I1512" i="3" s="1"/>
  <c r="L1512" i="3" s="1"/>
  <c r="H1520" i="3"/>
  <c r="I1520" i="3" s="1" a="1"/>
  <c r="I1520" i="3" s="1"/>
  <c r="L1520" i="3" s="1"/>
  <c r="H1528" i="3"/>
  <c r="I1528" i="3" s="1" a="1"/>
  <c r="I1528" i="3" s="1"/>
  <c r="L1528" i="3" s="1"/>
  <c r="H1536" i="3"/>
  <c r="I1536" i="3" s="1" a="1"/>
  <c r="I1536" i="3" s="1"/>
  <c r="L1536" i="3" s="1"/>
  <c r="H1544" i="3"/>
  <c r="I1544" i="3" s="1" a="1"/>
  <c r="I1544" i="3" s="1"/>
  <c r="L1544" i="3" s="1"/>
  <c r="H1552" i="3"/>
  <c r="I1552" i="3" s="1" a="1"/>
  <c r="I1552" i="3" s="1"/>
  <c r="L1552" i="3" s="1"/>
  <c r="H1560" i="3"/>
  <c r="I1560" i="3" s="1" a="1"/>
  <c r="I1560" i="3" s="1"/>
  <c r="L1560" i="3" s="1"/>
  <c r="H1568" i="3"/>
  <c r="I1568" i="3" s="1" a="1"/>
  <c r="I1568" i="3" s="1"/>
  <c r="L1568" i="3" s="1"/>
  <c r="H1576" i="3"/>
  <c r="I1576" i="3" s="1" a="1"/>
  <c r="I1576" i="3" s="1"/>
  <c r="L1576" i="3" s="1"/>
  <c r="H1584" i="3"/>
  <c r="I1584" i="3" s="1" a="1"/>
  <c r="I1584" i="3" s="1"/>
  <c r="L1584" i="3" s="1"/>
  <c r="H1592" i="3"/>
  <c r="I1592" i="3" s="1" a="1"/>
  <c r="I1592" i="3" s="1"/>
  <c r="L1592" i="3" s="1"/>
  <c r="H1600" i="3"/>
  <c r="I1600" i="3" s="1" a="1"/>
  <c r="I1600" i="3" s="1"/>
  <c r="L1600" i="3" s="1"/>
  <c r="H1608" i="3"/>
  <c r="I1608" i="3" s="1" a="1"/>
  <c r="I1608" i="3" s="1"/>
  <c r="L1608" i="3" s="1"/>
  <c r="H1616" i="3"/>
  <c r="I1616" i="3" s="1" a="1"/>
  <c r="I1616" i="3" s="1"/>
  <c r="L1616" i="3" s="1"/>
  <c r="H1624" i="3"/>
  <c r="I1624" i="3" s="1" a="1"/>
  <c r="I1624" i="3" s="1"/>
  <c r="L1624" i="3" s="1"/>
  <c r="H1632" i="3"/>
  <c r="I1632" i="3" s="1" a="1"/>
  <c r="I1632" i="3" s="1"/>
  <c r="L1632" i="3" s="1"/>
  <c r="H1640" i="3"/>
  <c r="I1640" i="3" s="1" a="1"/>
  <c r="I1640" i="3" s="1"/>
  <c r="L1640" i="3" s="1"/>
  <c r="H1648" i="3"/>
  <c r="I1648" i="3" s="1" a="1"/>
  <c r="I1648" i="3" s="1"/>
  <c r="L1648" i="3" s="1"/>
  <c r="H1656" i="3"/>
  <c r="I1656" i="3" s="1" a="1"/>
  <c r="I1656" i="3" s="1"/>
  <c r="L1656" i="3" s="1"/>
  <c r="H1664" i="3"/>
  <c r="I1664" i="3" s="1" a="1"/>
  <c r="I1664" i="3" s="1"/>
  <c r="L1664" i="3" s="1"/>
  <c r="H1672" i="3"/>
  <c r="I1672" i="3" s="1" a="1"/>
  <c r="I1672" i="3" s="1"/>
  <c r="L1672" i="3" s="1"/>
  <c r="H1680" i="3"/>
  <c r="I1680" i="3" s="1" a="1"/>
  <c r="I1680" i="3" s="1"/>
  <c r="L1680" i="3" s="1"/>
  <c r="H1688" i="3"/>
  <c r="I1688" i="3" s="1" a="1"/>
  <c r="I1688" i="3" s="1"/>
  <c r="L1688" i="3" s="1"/>
  <c r="H1696" i="3"/>
  <c r="I1696" i="3" s="1" a="1"/>
  <c r="I1696" i="3" s="1"/>
  <c r="L1696" i="3" s="1"/>
  <c r="H1704" i="3"/>
  <c r="I1704" i="3" s="1" a="1"/>
  <c r="I1704" i="3" s="1"/>
  <c r="L1704" i="3" s="1"/>
  <c r="H1712" i="3"/>
  <c r="I1712" i="3" s="1" a="1"/>
  <c r="I1712" i="3" s="1"/>
  <c r="L1712" i="3" s="1"/>
  <c r="H1720" i="3"/>
  <c r="I1720" i="3" s="1" a="1"/>
  <c r="I1720" i="3" s="1"/>
  <c r="L1720" i="3" s="1"/>
  <c r="H1728" i="3"/>
  <c r="I1728" i="3" s="1" a="1"/>
  <c r="I1728" i="3" s="1"/>
  <c r="L1728" i="3" s="1"/>
  <c r="H1736" i="3"/>
  <c r="I1736" i="3" s="1" a="1"/>
  <c r="I1736" i="3" s="1"/>
  <c r="L1736" i="3" s="1"/>
  <c r="H1744" i="3"/>
  <c r="I1744" i="3" s="1" a="1"/>
  <c r="I1744" i="3" s="1"/>
  <c r="L1744" i="3" s="1"/>
  <c r="H1752" i="3"/>
  <c r="I1752" i="3" s="1" a="1"/>
  <c r="I1752" i="3" s="1"/>
  <c r="L1752" i="3" s="1"/>
  <c r="H1760" i="3"/>
  <c r="I1760" i="3" s="1" a="1"/>
  <c r="I1760" i="3" s="1"/>
  <c r="L1760" i="3" s="1"/>
  <c r="H1768" i="3"/>
  <c r="I1768" i="3" s="1" a="1"/>
  <c r="I1768" i="3" s="1"/>
  <c r="L1768" i="3" s="1"/>
  <c r="H1776" i="3"/>
  <c r="I1776" i="3" s="1" a="1"/>
  <c r="I1776" i="3" s="1"/>
  <c r="L1776" i="3" s="1"/>
  <c r="H1784" i="3"/>
  <c r="I1784" i="3" s="1" a="1"/>
  <c r="I1784" i="3" s="1"/>
  <c r="L1784" i="3" s="1"/>
  <c r="H1792" i="3"/>
  <c r="I1792" i="3" s="1" a="1"/>
  <c r="I1792" i="3" s="1"/>
  <c r="L1792" i="3" s="1"/>
  <c r="H1800" i="3"/>
  <c r="I1800" i="3" s="1" a="1"/>
  <c r="I1800" i="3" s="1"/>
  <c r="L1800" i="3" s="1"/>
  <c r="H1808" i="3"/>
  <c r="I1808" i="3" s="1" a="1"/>
  <c r="I1808" i="3" s="1"/>
  <c r="L1808" i="3" s="1"/>
  <c r="H1816" i="3"/>
  <c r="I1816" i="3" s="1" a="1"/>
  <c r="I1816" i="3" s="1"/>
  <c r="L1816" i="3" s="1"/>
  <c r="H1824" i="3"/>
  <c r="I1824" i="3" s="1" a="1"/>
  <c r="I1824" i="3" s="1"/>
  <c r="L1824" i="3" s="1"/>
  <c r="H1444" i="3"/>
  <c r="I1444" i="3" s="1" a="1"/>
  <c r="I1444" i="3" s="1"/>
  <c r="L1444" i="3" s="1"/>
  <c r="H1436" i="3"/>
  <c r="I1436" i="3" s="1" a="1"/>
  <c r="I1436" i="3" s="1"/>
  <c r="L1436" i="3" s="1"/>
  <c r="H1428" i="3"/>
  <c r="I1428" i="3" s="1" a="1"/>
  <c r="I1428" i="3" s="1"/>
  <c r="L1428" i="3" s="1"/>
  <c r="H1420" i="3"/>
  <c r="I1420" i="3" s="1" a="1"/>
  <c r="I1420" i="3" s="1"/>
  <c r="L1420" i="3" s="1"/>
  <c r="H1412" i="3"/>
  <c r="I1412" i="3" s="1" a="1"/>
  <c r="I1412" i="3" s="1"/>
  <c r="L1412" i="3" s="1"/>
  <c r="H1404" i="3"/>
  <c r="I1404" i="3" s="1" a="1"/>
  <c r="I1404" i="3" s="1"/>
  <c r="L1404" i="3" s="1"/>
  <c r="H1396" i="3"/>
  <c r="I1396" i="3" s="1" a="1"/>
  <c r="I1396" i="3" s="1"/>
  <c r="L1396" i="3" s="1"/>
  <c r="H1388" i="3"/>
  <c r="I1388" i="3" s="1" a="1"/>
  <c r="I1388" i="3" s="1"/>
  <c r="L1388" i="3" s="1"/>
  <c r="H1380" i="3"/>
  <c r="I1380" i="3" s="1" a="1"/>
  <c r="I1380" i="3" s="1"/>
  <c r="L1380" i="3" s="1"/>
  <c r="H1372" i="3"/>
  <c r="I1372" i="3" s="1" a="1"/>
  <c r="I1372" i="3" s="1"/>
  <c r="L1372" i="3" s="1"/>
  <c r="H1364" i="3"/>
  <c r="I1364" i="3" s="1" a="1"/>
  <c r="I1364" i="3" s="1"/>
  <c r="L1364" i="3" s="1"/>
  <c r="H1356" i="3"/>
  <c r="I1356" i="3" s="1" a="1"/>
  <c r="I1356" i="3" s="1"/>
  <c r="L1356" i="3" s="1"/>
  <c r="H1348" i="3"/>
  <c r="I1348" i="3" s="1" a="1"/>
  <c r="I1348" i="3" s="1"/>
  <c r="L1348" i="3" s="1"/>
  <c r="H1340" i="3"/>
  <c r="I1340" i="3" s="1" a="1"/>
  <c r="I1340" i="3" s="1"/>
  <c r="L1340" i="3" s="1"/>
  <c r="H1332" i="3"/>
  <c r="I1332" i="3" s="1" a="1"/>
  <c r="I1332" i="3" s="1"/>
  <c r="L1332" i="3" s="1"/>
  <c r="H1324" i="3"/>
  <c r="I1324" i="3" s="1" a="1"/>
  <c r="I1324" i="3" s="1"/>
  <c r="L1324" i="3" s="1"/>
  <c r="H1316" i="3"/>
  <c r="I1316" i="3" s="1" a="1"/>
  <c r="I1316" i="3" s="1"/>
  <c r="L1316" i="3" s="1"/>
  <c r="H1308" i="3"/>
  <c r="I1308" i="3" s="1" a="1"/>
  <c r="I1308" i="3" s="1"/>
  <c r="L1308" i="3" s="1"/>
  <c r="H1300" i="3"/>
  <c r="I1300" i="3" s="1" a="1"/>
  <c r="I1300" i="3" s="1"/>
  <c r="L1300" i="3" s="1"/>
  <c r="H1292" i="3"/>
  <c r="I1292" i="3" s="1" a="1"/>
  <c r="I1292" i="3" s="1"/>
  <c r="L1292" i="3" s="1"/>
  <c r="H1284" i="3"/>
  <c r="I1284" i="3" s="1" a="1"/>
  <c r="I1284" i="3" s="1"/>
  <c r="L1284" i="3" s="1"/>
  <c r="H1276" i="3"/>
  <c r="I1276" i="3" s="1" a="1"/>
  <c r="I1276" i="3" s="1"/>
  <c r="L1276" i="3" s="1"/>
  <c r="H1268" i="3"/>
  <c r="I1268" i="3" s="1" a="1"/>
  <c r="I1268" i="3" s="1"/>
  <c r="L1268" i="3" s="1"/>
  <c r="H1260" i="3"/>
  <c r="I1260" i="3" s="1" a="1"/>
  <c r="I1260" i="3" s="1"/>
  <c r="L1260" i="3" s="1"/>
  <c r="H1252" i="3"/>
  <c r="I1252" i="3" s="1" a="1"/>
  <c r="I1252" i="3" s="1"/>
  <c r="L1252" i="3" s="1"/>
  <c r="H1244" i="3"/>
  <c r="I1244" i="3" s="1" a="1"/>
  <c r="I1244" i="3" s="1"/>
  <c r="L1244" i="3" s="1"/>
  <c r="H1236" i="3"/>
  <c r="I1236" i="3" s="1" a="1"/>
  <c r="I1236" i="3" s="1"/>
  <c r="L1236" i="3" s="1"/>
  <c r="H1228" i="3"/>
  <c r="I1228" i="3" s="1" a="1"/>
  <c r="I1228" i="3" s="1"/>
  <c r="L1228" i="3" s="1"/>
  <c r="H1220" i="3"/>
  <c r="I1220" i="3" s="1" a="1"/>
  <c r="I1220" i="3" s="1"/>
  <c r="L1220" i="3" s="1"/>
  <c r="H1212" i="3"/>
  <c r="I1212" i="3" s="1" a="1"/>
  <c r="I1212" i="3" s="1"/>
  <c r="L1212" i="3" s="1"/>
  <c r="H1204" i="3"/>
  <c r="I1204" i="3" s="1" a="1"/>
  <c r="I1204" i="3" s="1"/>
  <c r="L1204" i="3" s="1"/>
  <c r="H1196" i="3"/>
  <c r="I1196" i="3" s="1" a="1"/>
  <c r="I1196" i="3" s="1"/>
  <c r="L1196" i="3" s="1"/>
  <c r="H1188" i="3"/>
  <c r="I1188" i="3" s="1" a="1"/>
  <c r="I1188" i="3" s="1"/>
  <c r="L1188" i="3" s="1"/>
  <c r="H1172" i="3"/>
  <c r="I1172" i="3" s="1" a="1"/>
  <c r="I1172" i="3" s="1"/>
  <c r="L1172" i="3" s="1"/>
  <c r="H1156" i="3"/>
  <c r="I1156" i="3" s="1" a="1"/>
  <c r="I1156" i="3" s="1"/>
  <c r="L1156" i="3" s="1"/>
  <c r="H1140" i="3"/>
  <c r="I1140" i="3" s="1" a="1"/>
  <c r="I1140" i="3" s="1"/>
  <c r="L1140" i="3" s="1"/>
  <c r="H1124" i="3"/>
  <c r="I1124" i="3" s="1" a="1"/>
  <c r="I1124" i="3" s="1"/>
  <c r="L1124" i="3" s="1"/>
  <c r="H1108" i="3"/>
  <c r="I1108" i="3" s="1" a="1"/>
  <c r="I1108" i="3" s="1"/>
  <c r="L1108" i="3" s="1"/>
  <c r="H1092" i="3"/>
  <c r="I1092" i="3" s="1" a="1"/>
  <c r="I1092" i="3" s="1"/>
  <c r="L1092" i="3" s="1"/>
  <c r="H1076" i="3"/>
  <c r="I1076" i="3" s="1" a="1"/>
  <c r="I1076" i="3" s="1"/>
  <c r="L1076" i="3" s="1"/>
  <c r="H1060" i="3"/>
  <c r="I1060" i="3" s="1" a="1"/>
  <c r="I1060" i="3" s="1"/>
  <c r="L1060" i="3" s="1"/>
  <c r="H1044" i="3"/>
  <c r="I1044" i="3" s="1" a="1"/>
  <c r="I1044" i="3" s="1"/>
  <c r="L1044" i="3" s="1"/>
  <c r="H1028" i="3"/>
  <c r="I1028" i="3" s="1" a="1"/>
  <c r="I1028" i="3" s="1"/>
  <c r="L1028" i="3" s="1"/>
  <c r="H1012" i="3"/>
  <c r="I1012" i="3" s="1" a="1"/>
  <c r="I1012" i="3" s="1"/>
  <c r="L1012" i="3" s="1"/>
  <c r="H996" i="3"/>
  <c r="I996" i="3" s="1" a="1"/>
  <c r="I996" i="3" s="1"/>
  <c r="L996" i="3" s="1"/>
  <c r="H980" i="3"/>
  <c r="I980" i="3" s="1" a="1"/>
  <c r="I980" i="3" s="1"/>
  <c r="L980" i="3" s="1"/>
  <c r="H964" i="3"/>
  <c r="I964" i="3" s="1" a="1"/>
  <c r="I964" i="3" s="1"/>
  <c r="L964" i="3" s="1"/>
  <c r="H946" i="3"/>
  <c r="I946" i="3" s="1" a="1"/>
  <c r="I946" i="3" s="1"/>
  <c r="L946" i="3" s="1"/>
  <c r="H914" i="3"/>
  <c r="I914" i="3" s="1" a="1"/>
  <c r="I914" i="3" s="1"/>
  <c r="L914" i="3" s="1"/>
  <c r="H882" i="3"/>
  <c r="I882" i="3" s="1" a="1"/>
  <c r="I882" i="3" s="1"/>
  <c r="L882" i="3" s="1"/>
  <c r="H850" i="3"/>
  <c r="I850" i="3" s="1" a="1"/>
  <c r="I850" i="3" s="1"/>
  <c r="L850" i="3" s="1"/>
  <c r="H818" i="3"/>
  <c r="I818" i="3" s="1" a="1"/>
  <c r="I818" i="3" s="1"/>
  <c r="L818" i="3" s="1"/>
  <c r="H786" i="3"/>
  <c r="I786" i="3" s="1" a="1"/>
  <c r="I786" i="3" s="1"/>
  <c r="L786" i="3" s="1"/>
  <c r="H754" i="3"/>
  <c r="I754" i="3" s="1" a="1"/>
  <c r="I754" i="3" s="1"/>
  <c r="L754" i="3" s="1"/>
  <c r="H722" i="3"/>
  <c r="I722" i="3" s="1" a="1"/>
  <c r="I722" i="3" s="1"/>
  <c r="L722" i="3" s="1"/>
  <c r="H690" i="3"/>
  <c r="I690" i="3" s="1" a="1"/>
  <c r="I690" i="3" s="1"/>
  <c r="L690" i="3" s="1"/>
  <c r="H658" i="3"/>
  <c r="I658" i="3" s="1" a="1"/>
  <c r="I658" i="3" s="1"/>
  <c r="L658" i="3" s="1"/>
  <c r="H594" i="3"/>
  <c r="I594" i="3" s="1" a="1"/>
  <c r="I594" i="3" s="1"/>
  <c r="L594" i="3" s="1"/>
  <c r="H530" i="3"/>
  <c r="I530" i="3" s="1" a="1"/>
  <c r="I530" i="3" s="1"/>
  <c r="L530" i="3" s="1"/>
  <c r="H466" i="3"/>
  <c r="I466" i="3" s="1" a="1"/>
  <c r="I466" i="3" s="1"/>
  <c r="L466" i="3" s="1"/>
  <c r="H366" i="3"/>
  <c r="I366" i="3" s="1" a="1"/>
  <c r="I366" i="3" s="1"/>
  <c r="L366" i="3" s="1"/>
  <c r="H238" i="3"/>
  <c r="I238" i="3" s="1" a="1"/>
  <c r="I238" i="3" s="1"/>
  <c r="L238" i="3" s="1"/>
  <c r="H37" i="3"/>
  <c r="I37" i="3" s="1" a="1"/>
  <c r="I37" i="3" s="1"/>
  <c r="L37" i="3" s="1"/>
  <c r="H921" i="3"/>
  <c r="I921" i="3" s="1" a="1"/>
  <c r="I921" i="3" s="1"/>
  <c r="L921" i="3" s="1"/>
  <c r="H889" i="3"/>
  <c r="I889" i="3" s="1" a="1"/>
  <c r="I889" i="3" s="1"/>
  <c r="L889" i="3" s="1"/>
  <c r="H857" i="3"/>
  <c r="I857" i="3" s="1" a="1"/>
  <c r="I857" i="3" s="1"/>
  <c r="L857" i="3" s="1"/>
  <c r="H825" i="3"/>
  <c r="I825" i="3" s="1" a="1"/>
  <c r="I825" i="3" s="1"/>
  <c r="L825" i="3" s="1"/>
  <c r="H781" i="3"/>
  <c r="I781" i="3" s="1" a="1"/>
  <c r="I781" i="3" s="1"/>
  <c r="L781" i="3" s="1"/>
  <c r="H717" i="3"/>
  <c r="I717" i="3" s="1" a="1"/>
  <c r="I717" i="3" s="1"/>
  <c r="L717" i="3" s="1"/>
  <c r="H653" i="3"/>
  <c r="I653" i="3" s="1" a="1"/>
  <c r="I653" i="3" s="1"/>
  <c r="L653" i="3" s="1"/>
  <c r="H589" i="3"/>
  <c r="I589" i="3" s="1" a="1"/>
  <c r="I589" i="3" s="1"/>
  <c r="L589" i="3" s="1"/>
  <c r="H525" i="3"/>
  <c r="I525" i="3" s="1" a="1"/>
  <c r="I525" i="3" s="1"/>
  <c r="L525" i="3" s="1"/>
  <c r="H445" i="3"/>
  <c r="I445" i="3" s="1" a="1"/>
  <c r="I445" i="3" s="1"/>
  <c r="L445" i="3" s="1"/>
  <c r="H196" i="3"/>
  <c r="I196" i="3" s="1" a="1"/>
  <c r="I196" i="3" s="1"/>
  <c r="L196" i="3" s="1"/>
  <c r="H159" i="3"/>
  <c r="I159" i="3" s="1" a="1"/>
  <c r="I159" i="3" s="1"/>
  <c r="L159" i="3" s="1"/>
  <c r="H253" i="3"/>
  <c r="I253" i="3" s="1" a="1"/>
  <c r="I253" i="3" s="1"/>
  <c r="L253" i="3" s="1"/>
  <c r="H389" i="3"/>
  <c r="I389" i="3" s="1" a="1"/>
  <c r="I389" i="3" s="1"/>
  <c r="L389" i="3" s="1"/>
  <c r="H81" i="3"/>
  <c r="I81" i="3" s="1" a="1"/>
  <c r="I81" i="3" s="1"/>
  <c r="L81" i="3" s="1"/>
  <c r="H260" i="3"/>
  <c r="I260" i="3" s="1" a="1"/>
  <c r="I260" i="3" s="1"/>
  <c r="L260" i="3" s="1"/>
  <c r="H388" i="3"/>
  <c r="I388" i="3" s="1" a="1"/>
  <c r="I388" i="3" s="1"/>
  <c r="L388" i="3" s="1"/>
  <c r="H477" i="3"/>
  <c r="I477" i="3" s="1" a="1"/>
  <c r="I477" i="3" s="1"/>
  <c r="L477" i="3" s="1"/>
  <c r="H509" i="3"/>
  <c r="I509" i="3" s="1" a="1"/>
  <c r="I509" i="3" s="1"/>
  <c r="L509" i="3" s="1"/>
  <c r="H541" i="3"/>
  <c r="I541" i="3" s="1" a="1"/>
  <c r="I541" i="3" s="1"/>
  <c r="L541" i="3" s="1"/>
  <c r="H573" i="3"/>
  <c r="I573" i="3" s="1" a="1"/>
  <c r="I573" i="3" s="1"/>
  <c r="L573" i="3" s="1"/>
  <c r="H605" i="3"/>
  <c r="I605" i="3" s="1" a="1"/>
  <c r="I605" i="3" s="1"/>
  <c r="L605" i="3" s="1"/>
  <c r="H637" i="3"/>
  <c r="I637" i="3" s="1" a="1"/>
  <c r="I637" i="3" s="1"/>
  <c r="L637" i="3" s="1"/>
  <c r="H669" i="3"/>
  <c r="I669" i="3" s="1" a="1"/>
  <c r="I669" i="3" s="1"/>
  <c r="L669" i="3" s="1"/>
  <c r="H701" i="3"/>
  <c r="I701" i="3" s="1" a="1"/>
  <c r="I701" i="3" s="1"/>
  <c r="L701" i="3" s="1"/>
  <c r="H733" i="3"/>
  <c r="I733" i="3" s="1" a="1"/>
  <c r="I733" i="3" s="1"/>
  <c r="L733" i="3" s="1"/>
  <c r="H765" i="3"/>
  <c r="I765" i="3" s="1" a="1"/>
  <c r="I765" i="3" s="1"/>
  <c r="L765" i="3" s="1"/>
  <c r="H797" i="3"/>
  <c r="I797" i="3" s="1" a="1"/>
  <c r="I797" i="3" s="1"/>
  <c r="L797" i="3" s="1"/>
  <c r="H817" i="3"/>
  <c r="I817" i="3" s="1" a="1"/>
  <c r="I817" i="3" s="1"/>
  <c r="L817" i="3" s="1"/>
  <c r="H833" i="3"/>
  <c r="I833" i="3" s="1" a="1"/>
  <c r="I833" i="3" s="1"/>
  <c r="L833" i="3" s="1"/>
  <c r="H849" i="3"/>
  <c r="I849" i="3" s="1" a="1"/>
  <c r="I849" i="3" s="1"/>
  <c r="L849" i="3" s="1"/>
  <c r="H865" i="3"/>
  <c r="I865" i="3" s="1" a="1"/>
  <c r="I865" i="3" s="1"/>
  <c r="L865" i="3" s="1"/>
  <c r="H881" i="3"/>
  <c r="I881" i="3" s="1" a="1"/>
  <c r="I881" i="3" s="1"/>
  <c r="L881" i="3" s="1"/>
  <c r="H897" i="3"/>
  <c r="I897" i="3" s="1" a="1"/>
  <c r="I897" i="3" s="1"/>
  <c r="L897" i="3" s="1"/>
  <c r="H913" i="3"/>
  <c r="I913" i="3" s="1" a="1"/>
  <c r="I913" i="3" s="1"/>
  <c r="L913" i="3" s="1"/>
  <c r="H929" i="3"/>
  <c r="I929" i="3" s="1" a="1"/>
  <c r="I929" i="3" s="1"/>
  <c r="L929" i="3" s="1"/>
  <c r="H945" i="3"/>
  <c r="I945" i="3" s="1" a="1"/>
  <c r="I945" i="3" s="1"/>
  <c r="L945" i="3" s="1"/>
  <c r="H101" i="3"/>
  <c r="I101" i="3" s="1" a="1"/>
  <c r="I101" i="3" s="1"/>
  <c r="L101" i="3" s="1"/>
  <c r="H206" i="3"/>
  <c r="I206" i="3" s="1" a="1"/>
  <c r="I206" i="3" s="1"/>
  <c r="L206" i="3" s="1"/>
  <c r="H270" i="3"/>
  <c r="I270" i="3" s="1" a="1"/>
  <c r="I270" i="3" s="1"/>
  <c r="L270" i="3" s="1"/>
  <c r="H334" i="3"/>
  <c r="I334" i="3" s="1" a="1"/>
  <c r="I334" i="3" s="1"/>
  <c r="L334" i="3" s="1"/>
  <c r="H398" i="3"/>
  <c r="I398" i="3" s="1" a="1"/>
  <c r="I398" i="3" s="1"/>
  <c r="L398" i="3" s="1"/>
  <c r="H450" i="3"/>
  <c r="I450" i="3" s="1" a="1"/>
  <c r="I450" i="3" s="1"/>
  <c r="L450" i="3" s="1"/>
  <c r="H482" i="3"/>
  <c r="I482" i="3" s="1" a="1"/>
  <c r="I482" i="3" s="1"/>
  <c r="L482" i="3" s="1"/>
  <c r="H514" i="3"/>
  <c r="I514" i="3" s="1" a="1"/>
  <c r="I514" i="3" s="1"/>
  <c r="L514" i="3" s="1"/>
  <c r="H546" i="3"/>
  <c r="I546" i="3" s="1" a="1"/>
  <c r="I546" i="3" s="1"/>
  <c r="L546" i="3" s="1"/>
  <c r="H578" i="3"/>
  <c r="I578" i="3" s="1" a="1"/>
  <c r="I578" i="3" s="1"/>
  <c r="L578" i="3" s="1"/>
  <c r="H610" i="3"/>
  <c r="I610" i="3" s="1" a="1"/>
  <c r="I610" i="3" s="1"/>
  <c r="L610" i="3" s="1"/>
  <c r="H642" i="3"/>
  <c r="I642" i="3" s="1" a="1"/>
  <c r="I642" i="3" s="1"/>
  <c r="L642" i="3" s="1"/>
  <c r="H666" i="3"/>
  <c r="I666" i="3" s="1" a="1"/>
  <c r="I666" i="3" s="1"/>
  <c r="L666" i="3" s="1"/>
  <c r="H682" i="3"/>
  <c r="I682" i="3" s="1" a="1"/>
  <c r="I682" i="3" s="1"/>
  <c r="L682" i="3" s="1"/>
  <c r="H698" i="3"/>
  <c r="I698" i="3" s="1" a="1"/>
  <c r="I698" i="3" s="1"/>
  <c r="L698" i="3" s="1"/>
  <c r="H714" i="3"/>
  <c r="I714" i="3" s="1" a="1"/>
  <c r="I714" i="3" s="1"/>
  <c r="L714" i="3" s="1"/>
  <c r="H730" i="3"/>
  <c r="I730" i="3" s="1" a="1"/>
  <c r="I730" i="3" s="1"/>
  <c r="L730" i="3" s="1"/>
  <c r="H746" i="3"/>
  <c r="I746" i="3" s="1" a="1"/>
  <c r="I746" i="3" s="1"/>
  <c r="L746" i="3" s="1"/>
  <c r="H762" i="3"/>
  <c r="I762" i="3" s="1" a="1"/>
  <c r="I762" i="3" s="1"/>
  <c r="L762" i="3" s="1"/>
  <c r="H778" i="3"/>
  <c r="I778" i="3" s="1" a="1"/>
  <c r="I778" i="3" s="1"/>
  <c r="L778" i="3" s="1"/>
  <c r="H794" i="3"/>
  <c r="I794" i="3" s="1" a="1"/>
  <c r="I794" i="3" s="1"/>
  <c r="L794" i="3" s="1"/>
  <c r="H810" i="3"/>
  <c r="I810" i="3" s="1" a="1"/>
  <c r="I810" i="3" s="1"/>
  <c r="L810" i="3" s="1"/>
  <c r="H826" i="3"/>
  <c r="I826" i="3" s="1" a="1"/>
  <c r="I826" i="3" s="1"/>
  <c r="L826" i="3" s="1"/>
  <c r="H842" i="3"/>
  <c r="I842" i="3" s="1" a="1"/>
  <c r="I842" i="3" s="1"/>
  <c r="L842" i="3" s="1"/>
  <c r="H858" i="3"/>
  <c r="I858" i="3" s="1" a="1"/>
  <c r="I858" i="3" s="1"/>
  <c r="L858" i="3" s="1"/>
  <c r="H874" i="3"/>
  <c r="I874" i="3" s="1" a="1"/>
  <c r="I874" i="3" s="1"/>
  <c r="L874" i="3" s="1"/>
  <c r="H890" i="3"/>
  <c r="I890" i="3" s="1" a="1"/>
  <c r="I890" i="3" s="1"/>
  <c r="L890" i="3" s="1"/>
  <c r="H906" i="3"/>
  <c r="I906" i="3" s="1" a="1"/>
  <c r="I906" i="3" s="1"/>
  <c r="L906" i="3" s="1"/>
  <c r="H922" i="3"/>
  <c r="I922" i="3" s="1" a="1"/>
  <c r="I922" i="3" s="1"/>
  <c r="L922" i="3" s="1"/>
  <c r="H938" i="3"/>
  <c r="I938" i="3" s="1" a="1"/>
  <c r="I938" i="3" s="1"/>
  <c r="L938" i="3" s="1"/>
  <c r="H952" i="3"/>
  <c r="I952" i="3" s="1" a="1"/>
  <c r="I952" i="3" s="1"/>
  <c r="L952" i="3" s="1"/>
  <c r="H960" i="3"/>
  <c r="I960" i="3" s="1" a="1"/>
  <c r="I960" i="3" s="1"/>
  <c r="L960" i="3" s="1"/>
  <c r="H968" i="3"/>
  <c r="I968" i="3" s="1" a="1"/>
  <c r="I968" i="3" s="1"/>
  <c r="L968" i="3" s="1"/>
  <c r="H976" i="3"/>
  <c r="I976" i="3" s="1" a="1"/>
  <c r="I976" i="3" s="1"/>
  <c r="L976" i="3" s="1"/>
  <c r="H984" i="3"/>
  <c r="I984" i="3" s="1" a="1"/>
  <c r="I984" i="3" s="1"/>
  <c r="L984" i="3" s="1"/>
  <c r="H992" i="3"/>
  <c r="I992" i="3" s="1" a="1"/>
  <c r="I992" i="3" s="1"/>
  <c r="L992" i="3" s="1"/>
  <c r="H1000" i="3"/>
  <c r="I1000" i="3" s="1" a="1"/>
  <c r="I1000" i="3" s="1"/>
  <c r="L1000" i="3" s="1"/>
  <c r="H1008" i="3"/>
  <c r="I1008" i="3" s="1" a="1"/>
  <c r="I1008" i="3" s="1"/>
  <c r="L1008" i="3" s="1"/>
  <c r="H1016" i="3"/>
  <c r="I1016" i="3" s="1" a="1"/>
  <c r="I1016" i="3" s="1"/>
  <c r="L1016" i="3" s="1"/>
  <c r="H1024" i="3"/>
  <c r="I1024" i="3" s="1" a="1"/>
  <c r="I1024" i="3" s="1"/>
  <c r="L1024" i="3" s="1"/>
  <c r="H1032" i="3"/>
  <c r="I1032" i="3" s="1" a="1"/>
  <c r="I1032" i="3" s="1"/>
  <c r="L1032" i="3" s="1"/>
  <c r="H1040" i="3"/>
  <c r="I1040" i="3" s="1" a="1"/>
  <c r="I1040" i="3" s="1"/>
  <c r="L1040" i="3" s="1"/>
  <c r="H1048" i="3"/>
  <c r="I1048" i="3" s="1" a="1"/>
  <c r="I1048" i="3" s="1"/>
  <c r="L1048" i="3" s="1"/>
  <c r="H1056" i="3"/>
  <c r="I1056" i="3" s="1" a="1"/>
  <c r="I1056" i="3" s="1"/>
  <c r="L1056" i="3" s="1"/>
  <c r="H1064" i="3"/>
  <c r="I1064" i="3" s="1" a="1"/>
  <c r="I1064" i="3" s="1"/>
  <c r="L1064" i="3" s="1"/>
  <c r="H1072" i="3"/>
  <c r="I1072" i="3" s="1" a="1"/>
  <c r="I1072" i="3" s="1"/>
  <c r="L1072" i="3" s="1"/>
  <c r="H1080" i="3"/>
  <c r="I1080" i="3" s="1" a="1"/>
  <c r="I1080" i="3" s="1"/>
  <c r="L1080" i="3" s="1"/>
  <c r="H1088" i="3"/>
  <c r="I1088" i="3" s="1" a="1"/>
  <c r="I1088" i="3" s="1"/>
  <c r="L1088" i="3" s="1"/>
  <c r="H1096" i="3"/>
  <c r="I1096" i="3" s="1" a="1"/>
  <c r="I1096" i="3" s="1"/>
  <c r="L1096" i="3" s="1"/>
  <c r="H1104" i="3"/>
  <c r="I1104" i="3" s="1" a="1"/>
  <c r="I1104" i="3" s="1"/>
  <c r="L1104" i="3" s="1"/>
  <c r="H1112" i="3"/>
  <c r="I1112" i="3" s="1" a="1"/>
  <c r="I1112" i="3" s="1"/>
  <c r="L1112" i="3" s="1"/>
  <c r="H1120" i="3"/>
  <c r="I1120" i="3" s="1" a="1"/>
  <c r="I1120" i="3" s="1"/>
  <c r="L1120" i="3" s="1"/>
  <c r="H1128" i="3"/>
  <c r="I1128" i="3" s="1" a="1"/>
  <c r="I1128" i="3" s="1"/>
  <c r="L1128" i="3" s="1"/>
  <c r="H1136" i="3"/>
  <c r="I1136" i="3" s="1" a="1"/>
  <c r="I1136" i="3" s="1"/>
  <c r="L1136" i="3" s="1"/>
  <c r="H1144" i="3"/>
  <c r="I1144" i="3" s="1" a="1"/>
  <c r="I1144" i="3" s="1"/>
  <c r="L1144" i="3" s="1"/>
  <c r="H1152" i="3"/>
  <c r="I1152" i="3" s="1" a="1"/>
  <c r="I1152" i="3" s="1"/>
  <c r="L1152" i="3" s="1"/>
  <c r="H1160" i="3"/>
  <c r="I1160" i="3" s="1" a="1"/>
  <c r="I1160" i="3" s="1"/>
  <c r="L1160" i="3" s="1"/>
  <c r="H1168" i="3"/>
  <c r="I1168" i="3" s="1" a="1"/>
  <c r="I1168" i="3" s="1"/>
  <c r="L1168" i="3" s="1"/>
  <c r="H1176" i="3"/>
  <c r="I1176" i="3" s="1" a="1"/>
  <c r="I1176" i="3" s="1"/>
  <c r="L1176" i="3" s="1"/>
  <c r="H1184" i="3"/>
  <c r="I1184" i="3" s="1" a="1"/>
  <c r="I1184" i="3" s="1"/>
  <c r="L1184" i="3" s="1"/>
  <c r="H461" i="3"/>
  <c r="I461" i="3" s="1" a="1"/>
  <c r="I461" i="3" s="1"/>
  <c r="L461" i="3" s="1"/>
  <c r="H420" i="3"/>
  <c r="I420" i="3" s="1" a="1"/>
  <c r="I420" i="3" s="1"/>
  <c r="L420" i="3" s="1"/>
  <c r="H356" i="3"/>
  <c r="I356" i="3" s="1" a="1"/>
  <c r="I356" i="3" s="1"/>
  <c r="L356" i="3" s="1"/>
  <c r="H292" i="3"/>
  <c r="I292" i="3" s="1" a="1"/>
  <c r="I292" i="3" s="1"/>
  <c r="L292" i="3" s="1"/>
  <c r="H228" i="3"/>
  <c r="I228" i="3" s="1" a="1"/>
  <c r="I228" i="3" s="1"/>
  <c r="L228" i="3" s="1"/>
  <c r="H145" i="3"/>
  <c r="I145" i="3" s="1" a="1"/>
  <c r="I145" i="3" s="1"/>
  <c r="L145" i="3" s="1"/>
  <c r="H437" i="3"/>
  <c r="I437" i="3" s="1" a="1"/>
  <c r="I437" i="3" s="1"/>
  <c r="L437" i="3" s="1"/>
  <c r="H405" i="3"/>
  <c r="I405" i="3" s="1" a="1"/>
  <c r="I405" i="3" s="1"/>
  <c r="L405" i="3" s="1"/>
  <c r="H373" i="3"/>
  <c r="I373" i="3" s="1" a="1"/>
  <c r="I373" i="3" s="1"/>
  <c r="L373" i="3" s="1"/>
  <c r="H317" i="3"/>
  <c r="I317" i="3" s="1" a="1"/>
  <c r="I317" i="3" s="1"/>
  <c r="L317" i="3" s="1"/>
  <c r="H142" i="3"/>
  <c r="I142" i="3" s="1" a="1"/>
  <c r="I142" i="3" s="1"/>
  <c r="L142" i="3" s="1"/>
  <c r="H221" i="3"/>
  <c r="I221" i="3" s="1" a="1"/>
  <c r="I221" i="3" s="1"/>
  <c r="L221" i="3" s="1"/>
  <c r="H285" i="3"/>
  <c r="I285" i="3" s="1" a="1"/>
  <c r="I285" i="3" s="1"/>
  <c r="L285" i="3" s="1"/>
  <c r="H333" i="3"/>
  <c r="I333" i="3" s="1" a="1"/>
  <c r="I333" i="3" s="1"/>
  <c r="L333" i="3" s="1"/>
  <c r="H365" i="3"/>
  <c r="I365" i="3" s="1" a="1"/>
  <c r="I365" i="3" s="1"/>
  <c r="L365" i="3" s="1"/>
  <c r="H381" i="3"/>
  <c r="I381" i="3" s="1" a="1"/>
  <c r="I381" i="3" s="1"/>
  <c r="L381" i="3" s="1"/>
  <c r="H397" i="3"/>
  <c r="I397" i="3" s="1" a="1"/>
  <c r="I397" i="3" s="1"/>
  <c r="L397" i="3" s="1"/>
  <c r="H413" i="3"/>
  <c r="I413" i="3" s="1" a="1"/>
  <c r="I413" i="3" s="1"/>
  <c r="L413" i="3" s="1"/>
  <c r="H429" i="3"/>
  <c r="I429" i="3" s="1" a="1"/>
  <c r="I429" i="3" s="1"/>
  <c r="L429" i="3" s="1"/>
  <c r="H49" i="3"/>
  <c r="I49" i="3" s="1" a="1"/>
  <c r="I49" i="3" s="1"/>
  <c r="L49" i="3" s="1"/>
  <c r="H113" i="3"/>
  <c r="I113" i="3" s="1" a="1"/>
  <c r="I113" i="3" s="1"/>
  <c r="L113" i="3" s="1"/>
  <c r="H177" i="3"/>
  <c r="I177" i="3" s="1" a="1"/>
  <c r="I177" i="3" s="1"/>
  <c r="L177" i="3" s="1"/>
  <c r="H212" i="3"/>
  <c r="I212" i="3" s="1" a="1"/>
  <c r="I212" i="3" s="1"/>
  <c r="L212" i="3" s="1"/>
  <c r="H244" i="3"/>
  <c r="I244" i="3" s="1" a="1"/>
  <c r="I244" i="3" s="1"/>
  <c r="L244" i="3" s="1"/>
  <c r="H276" i="3"/>
  <c r="I276" i="3" s="1" a="1"/>
  <c r="I276" i="3" s="1"/>
  <c r="L276" i="3" s="1"/>
  <c r="H308" i="3"/>
  <c r="I308" i="3" s="1" a="1"/>
  <c r="I308" i="3" s="1"/>
  <c r="L308" i="3" s="1"/>
  <c r="H340" i="3"/>
  <c r="I340" i="3" s="1" a="1"/>
  <c r="I340" i="3" s="1"/>
  <c r="L340" i="3" s="1"/>
  <c r="H372" i="3"/>
  <c r="I372" i="3" s="1" a="1"/>
  <c r="I372" i="3" s="1"/>
  <c r="L372" i="3" s="1"/>
  <c r="H404" i="3"/>
  <c r="I404" i="3" s="1" a="1"/>
  <c r="I404" i="3" s="1"/>
  <c r="L404" i="3" s="1"/>
  <c r="H436" i="3"/>
  <c r="I436" i="3" s="1" a="1"/>
  <c r="I436" i="3" s="1"/>
  <c r="L436" i="3" s="1"/>
  <c r="H453" i="3"/>
  <c r="I453" i="3" s="1" a="1"/>
  <c r="I453" i="3" s="1"/>
  <c r="L453" i="3" s="1"/>
  <c r="H469" i="3"/>
  <c r="I469" i="3" s="1" a="1"/>
  <c r="I469" i="3" s="1"/>
  <c r="L469" i="3" s="1"/>
  <c r="H485" i="3"/>
  <c r="I485" i="3" s="1" a="1"/>
  <c r="I485" i="3" s="1"/>
  <c r="L485" i="3" s="1"/>
  <c r="H501" i="3"/>
  <c r="I501" i="3" s="1" a="1"/>
  <c r="I501" i="3" s="1"/>
  <c r="L501" i="3" s="1"/>
  <c r="H517" i="3"/>
  <c r="I517" i="3" s="1" a="1"/>
  <c r="I517" i="3" s="1"/>
  <c r="L517" i="3" s="1"/>
  <c r="H533" i="3"/>
  <c r="I533" i="3" s="1" a="1"/>
  <c r="I533" i="3" s="1"/>
  <c r="L533" i="3" s="1"/>
  <c r="H549" i="3"/>
  <c r="I549" i="3" s="1" a="1"/>
  <c r="I549" i="3" s="1"/>
  <c r="L549" i="3" s="1"/>
  <c r="H565" i="3"/>
  <c r="I565" i="3" s="1" a="1"/>
  <c r="I565" i="3" s="1"/>
  <c r="L565" i="3" s="1"/>
  <c r="H581" i="3"/>
  <c r="I581" i="3" s="1" a="1"/>
  <c r="I581" i="3" s="1"/>
  <c r="L581" i="3" s="1"/>
  <c r="H597" i="3"/>
  <c r="I597" i="3" s="1" a="1"/>
  <c r="I597" i="3" s="1"/>
  <c r="L597" i="3" s="1"/>
  <c r="H613" i="3"/>
  <c r="I613" i="3" s="1" a="1"/>
  <c r="I613" i="3" s="1"/>
  <c r="L613" i="3" s="1"/>
  <c r="H629" i="3"/>
  <c r="I629" i="3" s="1" a="1"/>
  <c r="I629" i="3" s="1"/>
  <c r="L629" i="3" s="1"/>
  <c r="H645" i="3"/>
  <c r="I645" i="3" s="1" a="1"/>
  <c r="I645" i="3" s="1"/>
  <c r="L645" i="3" s="1"/>
  <c r="H661" i="3"/>
  <c r="I661" i="3" s="1" a="1"/>
  <c r="I661" i="3" s="1"/>
  <c r="L661" i="3" s="1"/>
  <c r="H677" i="3"/>
  <c r="I677" i="3" s="1" a="1"/>
  <c r="I677" i="3" s="1"/>
  <c r="L677" i="3" s="1"/>
  <c r="H693" i="3"/>
  <c r="I693" i="3" s="1" a="1"/>
  <c r="I693" i="3" s="1"/>
  <c r="L693" i="3" s="1"/>
  <c r="H709" i="3"/>
  <c r="I709" i="3" s="1" a="1"/>
  <c r="I709" i="3" s="1"/>
  <c r="L709" i="3" s="1"/>
  <c r="H725" i="3"/>
  <c r="I725" i="3" s="1" a="1"/>
  <c r="I725" i="3" s="1"/>
  <c r="L725" i="3" s="1"/>
  <c r="H741" i="3"/>
  <c r="I741" i="3" s="1" a="1"/>
  <c r="I741" i="3" s="1"/>
  <c r="L741" i="3" s="1"/>
  <c r="H757" i="3"/>
  <c r="I757" i="3" s="1" a="1"/>
  <c r="I757" i="3" s="1"/>
  <c r="L757" i="3" s="1"/>
  <c r="H773" i="3"/>
  <c r="I773" i="3" s="1" a="1"/>
  <c r="I773" i="3" s="1"/>
  <c r="L773" i="3" s="1"/>
  <c r="H789" i="3"/>
  <c r="I789" i="3" s="1" a="1"/>
  <c r="I789" i="3" s="1"/>
  <c r="L789" i="3" s="1"/>
  <c r="H805" i="3"/>
  <c r="I805" i="3" s="1" a="1"/>
  <c r="I805" i="3" s="1"/>
  <c r="L805" i="3" s="1"/>
  <c r="H813" i="3"/>
  <c r="I813" i="3" s="1" a="1"/>
  <c r="I813" i="3" s="1"/>
  <c r="L813" i="3" s="1"/>
  <c r="H821" i="3"/>
  <c r="I821" i="3" s="1" a="1"/>
  <c r="I821" i="3" s="1"/>
  <c r="L821" i="3" s="1"/>
  <c r="H829" i="3"/>
  <c r="I829" i="3" s="1" a="1"/>
  <c r="I829" i="3" s="1"/>
  <c r="L829" i="3" s="1"/>
  <c r="H837" i="3"/>
  <c r="I837" i="3" s="1" a="1"/>
  <c r="I837" i="3" s="1"/>
  <c r="L837" i="3" s="1"/>
  <c r="H845" i="3"/>
  <c r="I845" i="3" s="1" a="1"/>
  <c r="I845" i="3" s="1"/>
  <c r="L845" i="3" s="1"/>
  <c r="H853" i="3"/>
  <c r="I853" i="3" s="1" a="1"/>
  <c r="I853" i="3" s="1"/>
  <c r="L853" i="3" s="1"/>
  <c r="H861" i="3"/>
  <c r="I861" i="3" s="1" a="1"/>
  <c r="I861" i="3" s="1"/>
  <c r="L861" i="3" s="1"/>
  <c r="H869" i="3"/>
  <c r="I869" i="3" s="1" a="1"/>
  <c r="I869" i="3" s="1"/>
  <c r="L869" i="3" s="1"/>
  <c r="H877" i="3"/>
  <c r="I877" i="3" s="1" a="1"/>
  <c r="I877" i="3" s="1"/>
  <c r="L877" i="3" s="1"/>
  <c r="H885" i="3"/>
  <c r="I885" i="3" s="1" a="1"/>
  <c r="I885" i="3" s="1"/>
  <c r="L885" i="3" s="1"/>
  <c r="H893" i="3"/>
  <c r="I893" i="3" s="1" a="1"/>
  <c r="I893" i="3" s="1"/>
  <c r="L893" i="3" s="1"/>
  <c r="H901" i="3"/>
  <c r="I901" i="3" s="1" a="1"/>
  <c r="I901" i="3" s="1"/>
  <c r="L901" i="3" s="1"/>
  <c r="H909" i="3"/>
  <c r="I909" i="3" s="1" a="1"/>
  <c r="I909" i="3" s="1"/>
  <c r="L909" i="3" s="1"/>
  <c r="H917" i="3"/>
  <c r="I917" i="3" s="1" a="1"/>
  <c r="I917" i="3" s="1"/>
  <c r="L917" i="3" s="1"/>
  <c r="H925" i="3"/>
  <c r="I925" i="3" s="1" a="1"/>
  <c r="I925" i="3" s="1"/>
  <c r="L925" i="3" s="1"/>
  <c r="H933" i="3"/>
  <c r="I933" i="3" s="1" a="1"/>
  <c r="I933" i="3" s="1"/>
  <c r="L933" i="3" s="1"/>
  <c r="H941" i="3"/>
  <c r="I941" i="3" s="1" a="1"/>
  <c r="I941" i="3" s="1"/>
  <c r="L941" i="3" s="1"/>
  <c r="H949" i="3"/>
  <c r="I949" i="3" s="1" a="1"/>
  <c r="I949" i="3" s="1"/>
  <c r="L949" i="3" s="1"/>
  <c r="H69" i="3"/>
  <c r="I69" i="3" s="1" a="1"/>
  <c r="I69" i="3" s="1"/>
  <c r="L69" i="3" s="1"/>
  <c r="H133" i="3"/>
  <c r="I133" i="3" s="1" a="1"/>
  <c r="I133" i="3" s="1"/>
  <c r="L133" i="3" s="1"/>
  <c r="H190" i="3"/>
  <c r="I190" i="3" s="1" a="1"/>
  <c r="I190" i="3" s="1"/>
  <c r="L190" i="3" s="1"/>
  <c r="H222" i="3"/>
  <c r="I222" i="3" s="1" a="1"/>
  <c r="I222" i="3" s="1"/>
  <c r="L222" i="3" s="1"/>
  <c r="H254" i="3"/>
  <c r="I254" i="3" s="1" a="1"/>
  <c r="I254" i="3" s="1"/>
  <c r="L254" i="3" s="1"/>
  <c r="H286" i="3"/>
  <c r="I286" i="3" s="1" a="1"/>
  <c r="I286" i="3" s="1"/>
  <c r="L286" i="3" s="1"/>
  <c r="H318" i="3"/>
  <c r="I318" i="3" s="1" a="1"/>
  <c r="I318" i="3" s="1"/>
  <c r="L318" i="3" s="1"/>
  <c r="H350" i="3"/>
  <c r="I350" i="3" s="1" a="1"/>
  <c r="I350" i="3" s="1"/>
  <c r="L350" i="3" s="1"/>
  <c r="H382" i="3"/>
  <c r="I382" i="3" s="1" a="1"/>
  <c r="I382" i="3" s="1"/>
  <c r="L382" i="3" s="1"/>
  <c r="H414" i="3"/>
  <c r="I414" i="3" s="1" a="1"/>
  <c r="I414" i="3" s="1"/>
  <c r="L414" i="3" s="1"/>
  <c r="H442" i="3"/>
  <c r="I442" i="3" s="1" a="1"/>
  <c r="I442" i="3" s="1"/>
  <c r="L442" i="3" s="1"/>
  <c r="H458" i="3"/>
  <c r="I458" i="3" s="1" a="1"/>
  <c r="I458" i="3" s="1"/>
  <c r="L458" i="3" s="1"/>
  <c r="H474" i="3"/>
  <c r="I474" i="3" s="1" a="1"/>
  <c r="I474" i="3" s="1"/>
  <c r="L474" i="3" s="1"/>
  <c r="H490" i="3"/>
  <c r="I490" i="3" s="1" a="1"/>
  <c r="I490" i="3" s="1"/>
  <c r="L490" i="3" s="1"/>
  <c r="H506" i="3"/>
  <c r="I506" i="3" s="1" a="1"/>
  <c r="I506" i="3" s="1"/>
  <c r="L506" i="3" s="1"/>
  <c r="H522" i="3"/>
  <c r="I522" i="3" s="1" a="1"/>
  <c r="I522" i="3" s="1"/>
  <c r="L522" i="3" s="1"/>
  <c r="H538" i="3"/>
  <c r="I538" i="3" s="1" a="1"/>
  <c r="I538" i="3" s="1"/>
  <c r="L538" i="3" s="1"/>
  <c r="H554" i="3"/>
  <c r="I554" i="3" s="1" a="1"/>
  <c r="I554" i="3" s="1"/>
  <c r="L554" i="3" s="1"/>
  <c r="H570" i="3"/>
  <c r="I570" i="3" s="1" a="1"/>
  <c r="I570" i="3" s="1"/>
  <c r="L570" i="3" s="1"/>
  <c r="H586" i="3"/>
  <c r="I586" i="3" s="1" a="1"/>
  <c r="I586" i="3" s="1"/>
  <c r="L586" i="3" s="1"/>
  <c r="H602" i="3"/>
  <c r="I602" i="3" s="1" a="1"/>
  <c r="I602" i="3" s="1"/>
  <c r="L602" i="3" s="1"/>
  <c r="H618" i="3"/>
  <c r="I618" i="3" s="1" a="1"/>
  <c r="I618" i="3" s="1"/>
  <c r="L618" i="3" s="1"/>
  <c r="H634" i="3"/>
  <c r="I634" i="3" s="1" a="1"/>
  <c r="I634" i="3" s="1"/>
  <c r="L634" i="3" s="1"/>
  <c r="H650" i="3"/>
  <c r="I650" i="3" s="1" a="1"/>
  <c r="I650" i="3" s="1"/>
  <c r="L650" i="3" s="1"/>
  <c r="H46" i="3"/>
  <c r="I46" i="3" s="1" a="1"/>
  <c r="I46" i="3" s="1"/>
  <c r="L46" i="3" s="1"/>
  <c r="H78" i="3"/>
  <c r="I78" i="3" s="1" a="1"/>
  <c r="I78" i="3" s="1"/>
  <c r="L78" i="3" s="1"/>
  <c r="H63" i="3"/>
  <c r="I63" i="3" s="1" a="1"/>
  <c r="I63" i="3" s="1"/>
  <c r="L63" i="3" s="1"/>
  <c r="H203" i="3"/>
  <c r="I203" i="3" s="1" a="1"/>
  <c r="I203" i="3" s="1"/>
  <c r="L203" i="3" s="1"/>
  <c r="H237" i="3"/>
  <c r="I237" i="3" s="1" a="1"/>
  <c r="I237" i="3" s="1"/>
  <c r="L237" i="3" s="1"/>
  <c r="H269" i="3"/>
  <c r="I269" i="3" s="1" a="1"/>
  <c r="I269" i="3" s="1"/>
  <c r="L269" i="3" s="1"/>
  <c r="H301" i="3"/>
  <c r="I301" i="3" s="1" a="1"/>
  <c r="I301" i="3" s="1"/>
  <c r="L301" i="3" s="1"/>
  <c r="H325" i="3"/>
  <c r="I325" i="3" s="1" a="1"/>
  <c r="I325" i="3" s="1"/>
  <c r="L325" i="3" s="1"/>
  <c r="H341" i="3"/>
  <c r="I341" i="3" s="1" a="1"/>
  <c r="I341" i="3" s="1"/>
  <c r="L341" i="3" s="1"/>
  <c r="H357" i="3"/>
  <c r="I357" i="3" s="1" a="1"/>
  <c r="I357" i="3" s="1"/>
  <c r="L357" i="3" s="1"/>
  <c r="H369" i="3"/>
  <c r="I369" i="3" s="1" a="1"/>
  <c r="I369" i="3" s="1"/>
  <c r="L369" i="3" s="1"/>
  <c r="H377" i="3"/>
  <c r="I377" i="3" s="1" a="1"/>
  <c r="I377" i="3" s="1"/>
  <c r="L377" i="3" s="1"/>
  <c r="H385" i="3"/>
  <c r="I385" i="3" s="1" a="1"/>
  <c r="I385" i="3" s="1"/>
  <c r="L385" i="3" s="1"/>
  <c r="H393" i="3"/>
  <c r="I393" i="3" s="1" a="1"/>
  <c r="I393" i="3" s="1"/>
  <c r="L393" i="3" s="1"/>
  <c r="H401" i="3"/>
  <c r="I401" i="3" s="1" a="1"/>
  <c r="I401" i="3" s="1"/>
  <c r="L401" i="3" s="1"/>
  <c r="H409" i="3"/>
  <c r="I409" i="3" s="1" a="1"/>
  <c r="I409" i="3" s="1"/>
  <c r="L409" i="3" s="1"/>
  <c r="H417" i="3"/>
  <c r="I417" i="3" s="1" a="1"/>
  <c r="I417" i="3" s="1"/>
  <c r="L417" i="3" s="1"/>
  <c r="H425" i="3"/>
  <c r="I425" i="3" s="1" a="1"/>
  <c r="I425" i="3" s="1"/>
  <c r="L425" i="3" s="1"/>
  <c r="H433" i="3"/>
  <c r="I433" i="3" s="1" a="1"/>
  <c r="I433" i="3" s="1"/>
  <c r="L433" i="3" s="1"/>
  <c r="H33" i="3"/>
  <c r="I33" i="3" s="1" a="1"/>
  <c r="I33" i="3" s="1"/>
  <c r="L33" i="3" s="1"/>
  <c r="H65" i="3"/>
  <c r="I65" i="3" s="1" a="1"/>
  <c r="I65" i="3" s="1"/>
  <c r="L65" i="3" s="1"/>
  <c r="H97" i="3"/>
  <c r="I97" i="3" s="1" a="1"/>
  <c r="I97" i="3" s="1"/>
  <c r="L97" i="3" s="1"/>
  <c r="H129" i="3"/>
  <c r="I129" i="3" s="1" a="1"/>
  <c r="I129" i="3" s="1"/>
  <c r="L129" i="3" s="1"/>
  <c r="H161" i="3"/>
  <c r="I161" i="3" s="1" a="1"/>
  <c r="I161" i="3" s="1"/>
  <c r="L161" i="3" s="1"/>
  <c r="H188" i="3"/>
  <c r="I188" i="3" s="1" a="1"/>
  <c r="I188" i="3" s="1"/>
  <c r="L188" i="3" s="1"/>
  <c r="H204" i="3"/>
  <c r="I204" i="3" s="1" a="1"/>
  <c r="I204" i="3" s="1"/>
  <c r="L204" i="3" s="1"/>
  <c r="H220" i="3"/>
  <c r="I220" i="3" s="1" a="1"/>
  <c r="I220" i="3" s="1"/>
  <c r="L220" i="3" s="1"/>
  <c r="H236" i="3"/>
  <c r="I236" i="3" s="1" a="1"/>
  <c r="I236" i="3" s="1"/>
  <c r="L236" i="3" s="1"/>
  <c r="H252" i="3"/>
  <c r="I252" i="3" s="1" a="1"/>
  <c r="I252" i="3" s="1"/>
  <c r="L252" i="3" s="1"/>
  <c r="H268" i="3"/>
  <c r="I268" i="3" s="1" a="1"/>
  <c r="I268" i="3" s="1"/>
  <c r="L268" i="3" s="1"/>
  <c r="H284" i="3"/>
  <c r="I284" i="3" s="1" a="1"/>
  <c r="I284" i="3" s="1"/>
  <c r="L284" i="3" s="1"/>
  <c r="H300" i="3"/>
  <c r="I300" i="3" s="1" a="1"/>
  <c r="I300" i="3" s="1"/>
  <c r="L300" i="3" s="1"/>
  <c r="H316" i="3"/>
  <c r="I316" i="3" s="1" a="1"/>
  <c r="I316" i="3" s="1"/>
  <c r="L316" i="3" s="1"/>
  <c r="H332" i="3"/>
  <c r="I332" i="3" s="1" a="1"/>
  <c r="I332" i="3" s="1"/>
  <c r="L332" i="3" s="1"/>
  <c r="H348" i="3"/>
  <c r="I348" i="3" s="1" a="1"/>
  <c r="I348" i="3" s="1"/>
  <c r="L348" i="3" s="1"/>
  <c r="H364" i="3"/>
  <c r="I364" i="3" s="1" a="1"/>
  <c r="I364" i="3" s="1"/>
  <c r="L364" i="3" s="1"/>
  <c r="H380" i="3"/>
  <c r="I380" i="3" s="1" a="1"/>
  <c r="I380" i="3" s="1"/>
  <c r="L380" i="3" s="1"/>
  <c r="H396" i="3"/>
  <c r="I396" i="3" s="1" a="1"/>
  <c r="I396" i="3" s="1"/>
  <c r="L396" i="3" s="1"/>
  <c r="H412" i="3"/>
  <c r="I412" i="3" s="1" a="1"/>
  <c r="I412" i="3" s="1"/>
  <c r="L412" i="3" s="1"/>
  <c r="H428" i="3"/>
  <c r="I428" i="3" s="1" a="1"/>
  <c r="I428" i="3" s="1"/>
  <c r="L428" i="3" s="1"/>
  <c r="H441" i="3"/>
  <c r="I441" i="3" s="1" a="1"/>
  <c r="I441" i="3" s="1"/>
  <c r="L441" i="3" s="1"/>
  <c r="H449" i="3"/>
  <c r="I449" i="3" s="1" a="1"/>
  <c r="I449" i="3" s="1"/>
  <c r="L449" i="3" s="1"/>
  <c r="H457" i="3"/>
  <c r="I457" i="3" s="1" a="1"/>
  <c r="I457" i="3" s="1"/>
  <c r="L457" i="3" s="1"/>
  <c r="H465" i="3"/>
  <c r="I465" i="3" s="1" a="1"/>
  <c r="I465" i="3" s="1"/>
  <c r="L465" i="3" s="1"/>
  <c r="H473" i="3"/>
  <c r="I473" i="3" s="1" a="1"/>
  <c r="I473" i="3" s="1"/>
  <c r="L473" i="3" s="1"/>
  <c r="H481" i="3"/>
  <c r="I481" i="3" s="1" a="1"/>
  <c r="I481" i="3" s="1"/>
  <c r="L481" i="3" s="1"/>
  <c r="H489" i="3"/>
  <c r="I489" i="3" s="1" a="1"/>
  <c r="I489" i="3" s="1"/>
  <c r="L489" i="3" s="1"/>
  <c r="H497" i="3"/>
  <c r="I497" i="3" s="1" a="1"/>
  <c r="I497" i="3" s="1"/>
  <c r="L497" i="3" s="1"/>
  <c r="H505" i="3"/>
  <c r="I505" i="3" s="1" a="1"/>
  <c r="I505" i="3" s="1"/>
  <c r="L505" i="3" s="1"/>
  <c r="H513" i="3"/>
  <c r="I513" i="3" s="1" a="1"/>
  <c r="I513" i="3" s="1"/>
  <c r="L513" i="3" s="1"/>
  <c r="H521" i="3"/>
  <c r="I521" i="3" s="1" a="1"/>
  <c r="I521" i="3" s="1"/>
  <c r="L521" i="3" s="1"/>
  <c r="H529" i="3"/>
  <c r="I529" i="3" s="1" a="1"/>
  <c r="I529" i="3" s="1"/>
  <c r="L529" i="3" s="1"/>
  <c r="H537" i="3"/>
  <c r="I537" i="3" s="1" a="1"/>
  <c r="I537" i="3" s="1"/>
  <c r="L537" i="3" s="1"/>
  <c r="H545" i="3"/>
  <c r="I545" i="3" s="1" a="1"/>
  <c r="I545" i="3" s="1"/>
  <c r="L545" i="3" s="1"/>
  <c r="H553" i="3"/>
  <c r="I553" i="3" s="1" a="1"/>
  <c r="I553" i="3" s="1"/>
  <c r="L553" i="3" s="1"/>
  <c r="H561" i="3"/>
  <c r="I561" i="3" s="1" a="1"/>
  <c r="I561" i="3" s="1"/>
  <c r="L561" i="3" s="1"/>
  <c r="H569" i="3"/>
  <c r="I569" i="3" s="1" a="1"/>
  <c r="I569" i="3" s="1"/>
  <c r="L569" i="3" s="1"/>
  <c r="H577" i="3"/>
  <c r="I577" i="3" s="1" a="1"/>
  <c r="I577" i="3" s="1"/>
  <c r="L577" i="3" s="1"/>
  <c r="H585" i="3"/>
  <c r="I585" i="3" s="1" a="1"/>
  <c r="I585" i="3" s="1"/>
  <c r="L585" i="3" s="1"/>
  <c r="H593" i="3"/>
  <c r="I593" i="3" s="1" a="1"/>
  <c r="I593" i="3" s="1"/>
  <c r="L593" i="3" s="1"/>
  <c r="H601" i="3"/>
  <c r="I601" i="3" s="1" a="1"/>
  <c r="I601" i="3" s="1"/>
  <c r="L601" i="3" s="1"/>
  <c r="H609" i="3"/>
  <c r="I609" i="3" s="1" a="1"/>
  <c r="I609" i="3" s="1"/>
  <c r="L609" i="3" s="1"/>
  <c r="H617" i="3"/>
  <c r="I617" i="3" s="1" a="1"/>
  <c r="I617" i="3" s="1"/>
  <c r="L617" i="3" s="1"/>
  <c r="H625" i="3"/>
  <c r="I625" i="3" s="1" a="1"/>
  <c r="I625" i="3" s="1"/>
  <c r="L625" i="3" s="1"/>
  <c r="H633" i="3"/>
  <c r="I633" i="3" s="1" a="1"/>
  <c r="I633" i="3" s="1"/>
  <c r="L633" i="3" s="1"/>
  <c r="H641" i="3"/>
  <c r="I641" i="3" s="1" a="1"/>
  <c r="I641" i="3" s="1"/>
  <c r="L641" i="3" s="1"/>
  <c r="H649" i="3"/>
  <c r="I649" i="3" s="1" a="1"/>
  <c r="I649" i="3" s="1"/>
  <c r="L649" i="3" s="1"/>
  <c r="H657" i="3"/>
  <c r="I657" i="3" s="1" a="1"/>
  <c r="I657" i="3" s="1"/>
  <c r="L657" i="3" s="1"/>
  <c r="H665" i="3"/>
  <c r="I665" i="3" s="1" a="1"/>
  <c r="I665" i="3" s="1"/>
  <c r="L665" i="3" s="1"/>
  <c r="H673" i="3"/>
  <c r="I673" i="3" s="1" a="1"/>
  <c r="I673" i="3" s="1"/>
  <c r="L673" i="3" s="1"/>
  <c r="H681" i="3"/>
  <c r="I681" i="3" s="1" a="1"/>
  <c r="I681" i="3" s="1"/>
  <c r="L681" i="3" s="1"/>
  <c r="H689" i="3"/>
  <c r="I689" i="3" s="1" a="1"/>
  <c r="I689" i="3" s="1"/>
  <c r="L689" i="3" s="1"/>
  <c r="H697" i="3"/>
  <c r="I697" i="3" s="1" a="1"/>
  <c r="I697" i="3" s="1"/>
  <c r="L697" i="3" s="1"/>
  <c r="H705" i="3"/>
  <c r="I705" i="3" s="1" a="1"/>
  <c r="I705" i="3" s="1"/>
  <c r="L705" i="3" s="1"/>
  <c r="H713" i="3"/>
  <c r="I713" i="3" s="1" a="1"/>
  <c r="I713" i="3" s="1"/>
  <c r="L713" i="3" s="1"/>
  <c r="H721" i="3"/>
  <c r="I721" i="3" s="1" a="1"/>
  <c r="I721" i="3" s="1"/>
  <c r="L721" i="3" s="1"/>
  <c r="H729" i="3"/>
  <c r="I729" i="3" s="1" a="1"/>
  <c r="I729" i="3" s="1"/>
  <c r="L729" i="3" s="1"/>
  <c r="H737" i="3"/>
  <c r="I737" i="3" s="1" a="1"/>
  <c r="I737" i="3" s="1"/>
  <c r="L737" i="3" s="1"/>
  <c r="H745" i="3"/>
  <c r="I745" i="3" s="1" a="1"/>
  <c r="I745" i="3" s="1"/>
  <c r="L745" i="3" s="1"/>
  <c r="H753" i="3"/>
  <c r="I753" i="3" s="1" a="1"/>
  <c r="I753" i="3" s="1"/>
  <c r="L753" i="3" s="1"/>
  <c r="H761" i="3"/>
  <c r="I761" i="3" s="1" a="1"/>
  <c r="I761" i="3" s="1"/>
  <c r="L761" i="3" s="1"/>
  <c r="H769" i="3"/>
  <c r="I769" i="3" s="1" a="1"/>
  <c r="I769" i="3" s="1"/>
  <c r="L769" i="3" s="1"/>
  <c r="H777" i="3"/>
  <c r="I777" i="3" s="1" a="1"/>
  <c r="I777" i="3" s="1"/>
  <c r="L777" i="3" s="1"/>
  <c r="H785" i="3"/>
  <c r="I785" i="3" s="1" a="1"/>
  <c r="I785" i="3" s="1"/>
  <c r="L785" i="3" s="1"/>
  <c r="H793" i="3"/>
  <c r="I793" i="3" s="1" a="1"/>
  <c r="I793" i="3" s="1"/>
  <c r="L793" i="3" s="1"/>
  <c r="H801" i="3"/>
  <c r="I801" i="3" s="1" a="1"/>
  <c r="I801" i="3" s="1"/>
  <c r="L801" i="3" s="1"/>
  <c r="H361" i="3"/>
  <c r="I361" i="3" s="1" a="1"/>
  <c r="I361" i="3" s="1"/>
  <c r="L361" i="3" s="1"/>
  <c r="H353" i="3"/>
  <c r="I353" i="3" s="1" a="1"/>
  <c r="I353" i="3" s="1"/>
  <c r="L353" i="3" s="1"/>
  <c r="H345" i="3"/>
  <c r="I345" i="3" s="1" a="1"/>
  <c r="I345" i="3" s="1"/>
  <c r="L345" i="3" s="1"/>
  <c r="H337" i="3"/>
  <c r="I337" i="3" s="1" a="1"/>
  <c r="I337" i="3" s="1"/>
  <c r="L337" i="3" s="1"/>
  <c r="H329" i="3"/>
  <c r="I329" i="3" s="1" a="1"/>
  <c r="I329" i="3" s="1"/>
  <c r="L329" i="3" s="1"/>
  <c r="H321" i="3"/>
  <c r="I321" i="3" s="1" a="1"/>
  <c r="I321" i="3" s="1"/>
  <c r="L321" i="3" s="1"/>
  <c r="H309" i="3"/>
  <c r="I309" i="3" s="1" a="1"/>
  <c r="I309" i="3" s="1"/>
  <c r="L309" i="3" s="1"/>
  <c r="H293" i="3"/>
  <c r="I293" i="3" s="1" a="1"/>
  <c r="I293" i="3" s="1"/>
  <c r="L293" i="3" s="1"/>
  <c r="H277" i="3"/>
  <c r="I277" i="3" s="1" a="1"/>
  <c r="I277" i="3" s="1"/>
  <c r="L277" i="3" s="1"/>
  <c r="H261" i="3"/>
  <c r="I261" i="3" s="1" a="1"/>
  <c r="I261" i="3" s="1"/>
  <c r="L261" i="3" s="1"/>
  <c r="H245" i="3"/>
  <c r="I245" i="3" s="1" a="1"/>
  <c r="I245" i="3" s="1"/>
  <c r="L245" i="3" s="1"/>
  <c r="H229" i="3"/>
  <c r="I229" i="3" s="1" a="1"/>
  <c r="I229" i="3" s="1"/>
  <c r="L229" i="3" s="1"/>
  <c r="H213" i="3"/>
  <c r="I213" i="3" s="1" a="1"/>
  <c r="I213" i="3" s="1"/>
  <c r="L213" i="3" s="1"/>
  <c r="H187" i="3"/>
  <c r="I187" i="3" s="1" a="1"/>
  <c r="I187" i="3" s="1"/>
  <c r="L187" i="3" s="1"/>
  <c r="H127" i="3"/>
  <c r="I127" i="3" s="1" a="1"/>
  <c r="I127" i="3" s="1"/>
  <c r="L127" i="3" s="1"/>
  <c r="H174" i="3"/>
  <c r="I174" i="3" s="1" a="1"/>
  <c r="I174" i="3" s="1"/>
  <c r="L174" i="3" s="1"/>
  <c r="H110" i="3"/>
  <c r="I110" i="3" s="1" a="1"/>
  <c r="I110" i="3" s="1"/>
  <c r="L110" i="3" s="1"/>
  <c r="H18" i="3"/>
  <c r="I18" i="3" s="1" a="1"/>
  <c r="I18" i="3" s="1"/>
  <c r="L18" i="3" s="1"/>
  <c r="H30" i="3"/>
  <c r="I30" i="3" s="1" a="1"/>
  <c r="I30" i="3" s="1"/>
  <c r="L30" i="3" s="1"/>
  <c r="H62" i="3"/>
  <c r="I62" i="3" s="1" a="1"/>
  <c r="I62" i="3" s="1"/>
  <c r="L62" i="3" s="1"/>
  <c r="H94" i="3"/>
  <c r="I94" i="3" s="1" a="1"/>
  <c r="I94" i="3" s="1"/>
  <c r="L94" i="3" s="1"/>
  <c r="H126" i="3"/>
  <c r="I126" i="3" s="1" a="1"/>
  <c r="I126" i="3" s="1"/>
  <c r="L126" i="3" s="1"/>
  <c r="H158" i="3"/>
  <c r="I158" i="3" s="1" a="1"/>
  <c r="I158" i="3" s="1"/>
  <c r="L158" i="3" s="1"/>
  <c r="H31" i="3"/>
  <c r="I31" i="3" s="1" a="1"/>
  <c r="I31" i="3" s="1"/>
  <c r="L31" i="3" s="1"/>
  <c r="H95" i="3"/>
  <c r="I95" i="3" s="1" a="1"/>
  <c r="I95" i="3" s="1"/>
  <c r="L95" i="3" s="1"/>
  <c r="H143" i="3"/>
  <c r="I143" i="3" s="1" a="1"/>
  <c r="I143" i="3" s="1"/>
  <c r="L143" i="3" s="1"/>
  <c r="H175" i="3"/>
  <c r="I175" i="3" s="1" a="1"/>
  <c r="I175" i="3" s="1"/>
  <c r="L175" i="3" s="1"/>
  <c r="H195" i="3"/>
  <c r="I195" i="3" s="1" a="1"/>
  <c r="I195" i="3" s="1"/>
  <c r="L195" i="3" s="1"/>
  <c r="H209" i="3"/>
  <c r="I209" i="3" s="1" a="1"/>
  <c r="I209" i="3" s="1"/>
  <c r="L209" i="3" s="1"/>
  <c r="H217" i="3"/>
  <c r="I217" i="3" s="1" a="1"/>
  <c r="I217" i="3" s="1"/>
  <c r="L217" i="3" s="1"/>
  <c r="H225" i="3"/>
  <c r="I225" i="3" s="1" a="1"/>
  <c r="I225" i="3" s="1"/>
  <c r="L225" i="3" s="1"/>
  <c r="H233" i="3"/>
  <c r="I233" i="3" s="1" a="1"/>
  <c r="I233" i="3" s="1"/>
  <c r="L233" i="3" s="1"/>
  <c r="H241" i="3"/>
  <c r="I241" i="3" s="1" a="1"/>
  <c r="I241" i="3" s="1"/>
  <c r="L241" i="3" s="1"/>
  <c r="H249" i="3"/>
  <c r="I249" i="3" s="1" a="1"/>
  <c r="I249" i="3" s="1"/>
  <c r="L249" i="3" s="1"/>
  <c r="H257" i="3"/>
  <c r="I257" i="3" s="1" a="1"/>
  <c r="I257" i="3" s="1"/>
  <c r="L257" i="3" s="1"/>
  <c r="H265" i="3"/>
  <c r="I265" i="3" s="1" a="1"/>
  <c r="I265" i="3" s="1"/>
  <c r="L265" i="3" s="1"/>
  <c r="H273" i="3"/>
  <c r="I273" i="3" s="1" a="1"/>
  <c r="I273" i="3" s="1"/>
  <c r="L273" i="3" s="1"/>
  <c r="H281" i="3"/>
  <c r="I281" i="3" s="1" a="1"/>
  <c r="I281" i="3" s="1"/>
  <c r="L281" i="3" s="1"/>
  <c r="H289" i="3"/>
  <c r="I289" i="3" s="1" a="1"/>
  <c r="I289" i="3" s="1"/>
  <c r="L289" i="3" s="1"/>
  <c r="H297" i="3"/>
  <c r="I297" i="3" s="1" a="1"/>
  <c r="I297" i="3" s="1"/>
  <c r="L297" i="3" s="1"/>
  <c r="H305" i="3"/>
  <c r="I305" i="3" s="1" a="1"/>
  <c r="I305" i="3" s="1"/>
  <c r="L305" i="3" s="1"/>
  <c r="H313" i="3"/>
  <c r="I313" i="3" s="1" a="1"/>
  <c r="I313" i="3" s="1"/>
  <c r="L313" i="3" s="1"/>
  <c r="H319" i="3"/>
  <c r="I319" i="3" s="1" a="1"/>
  <c r="I319" i="3" s="1"/>
  <c r="L319" i="3" s="1"/>
  <c r="H323" i="3"/>
  <c r="I323" i="3" s="1" a="1"/>
  <c r="I323" i="3" s="1"/>
  <c r="L323" i="3" s="1"/>
  <c r="H327" i="3"/>
  <c r="I327" i="3" s="1" a="1"/>
  <c r="I327" i="3" s="1"/>
  <c r="L327" i="3" s="1"/>
  <c r="H331" i="3"/>
  <c r="I331" i="3" s="1" a="1"/>
  <c r="I331" i="3" s="1"/>
  <c r="L331" i="3" s="1"/>
  <c r="H335" i="3"/>
  <c r="I335" i="3" s="1" a="1"/>
  <c r="I335" i="3" s="1"/>
  <c r="L335" i="3" s="1"/>
  <c r="H339" i="3"/>
  <c r="I339" i="3" s="1" a="1"/>
  <c r="I339" i="3" s="1"/>
  <c r="L339" i="3" s="1"/>
  <c r="H343" i="3"/>
  <c r="I343" i="3" s="1" a="1"/>
  <c r="I343" i="3" s="1"/>
  <c r="L343" i="3" s="1"/>
  <c r="H347" i="3"/>
  <c r="I347" i="3" s="1" a="1"/>
  <c r="I347" i="3" s="1"/>
  <c r="L347" i="3" s="1"/>
  <c r="H351" i="3"/>
  <c r="I351" i="3" s="1" a="1"/>
  <c r="I351" i="3" s="1"/>
  <c r="L351" i="3" s="1"/>
  <c r="H355" i="3"/>
  <c r="I355" i="3" s="1" a="1"/>
  <c r="I355" i="3" s="1"/>
  <c r="L355" i="3" s="1"/>
  <c r="H359" i="3"/>
  <c r="I359" i="3" s="1" a="1"/>
  <c r="I359" i="3" s="1"/>
  <c r="L359" i="3" s="1"/>
  <c r="H363" i="3"/>
  <c r="I363" i="3" s="1" a="1"/>
  <c r="I363" i="3" s="1"/>
  <c r="L363" i="3" s="1"/>
  <c r="H367" i="3"/>
  <c r="I367" i="3" s="1" a="1"/>
  <c r="I367" i="3" s="1"/>
  <c r="L367" i="3" s="1"/>
  <c r="H371" i="3"/>
  <c r="I371" i="3" s="1" a="1"/>
  <c r="I371" i="3" s="1"/>
  <c r="L371" i="3" s="1"/>
  <c r="H375" i="3"/>
  <c r="I375" i="3" s="1" a="1"/>
  <c r="I375" i="3" s="1"/>
  <c r="L375" i="3" s="1"/>
  <c r="H379" i="3"/>
  <c r="I379" i="3" s="1" a="1"/>
  <c r="I379" i="3" s="1"/>
  <c r="L379" i="3" s="1"/>
  <c r="H383" i="3"/>
  <c r="I383" i="3" s="1" a="1"/>
  <c r="I383" i="3" s="1"/>
  <c r="L383" i="3" s="1"/>
  <c r="H387" i="3"/>
  <c r="I387" i="3" s="1" a="1"/>
  <c r="I387" i="3" s="1"/>
  <c r="L387" i="3" s="1"/>
  <c r="H391" i="3"/>
  <c r="I391" i="3" s="1" a="1"/>
  <c r="I391" i="3" s="1"/>
  <c r="L391" i="3" s="1"/>
  <c r="H395" i="3"/>
  <c r="I395" i="3" s="1" a="1"/>
  <c r="I395" i="3" s="1"/>
  <c r="L395" i="3" s="1"/>
  <c r="H399" i="3"/>
  <c r="I399" i="3" s="1" a="1"/>
  <c r="I399" i="3" s="1"/>
  <c r="L399" i="3" s="1"/>
  <c r="H403" i="3"/>
  <c r="I403" i="3" s="1" a="1"/>
  <c r="I403" i="3" s="1"/>
  <c r="L403" i="3" s="1"/>
  <c r="H407" i="3"/>
  <c r="I407" i="3" s="1" a="1"/>
  <c r="I407" i="3" s="1"/>
  <c r="L407" i="3" s="1"/>
  <c r="H411" i="3"/>
  <c r="I411" i="3" s="1" a="1"/>
  <c r="I411" i="3" s="1"/>
  <c r="L411" i="3" s="1"/>
  <c r="H415" i="3"/>
  <c r="I415" i="3" s="1" a="1"/>
  <c r="I415" i="3" s="1"/>
  <c r="L415" i="3" s="1"/>
  <c r="H419" i="3"/>
  <c r="I419" i="3" s="1" a="1"/>
  <c r="I419" i="3" s="1"/>
  <c r="L419" i="3" s="1"/>
  <c r="H423" i="3"/>
  <c r="I423" i="3" s="1" a="1"/>
  <c r="I423" i="3" s="1"/>
  <c r="L423" i="3" s="1"/>
  <c r="H427" i="3"/>
  <c r="I427" i="3" s="1" a="1"/>
  <c r="I427" i="3" s="1"/>
  <c r="L427" i="3" s="1"/>
  <c r="H431" i="3"/>
  <c r="I431" i="3" s="1" a="1"/>
  <c r="I431" i="3" s="1"/>
  <c r="L431" i="3" s="1"/>
  <c r="H435" i="3"/>
  <c r="I435" i="3" s="1" a="1"/>
  <c r="I435" i="3" s="1"/>
  <c r="L435" i="3" s="1"/>
  <c r="H25" i="3"/>
  <c r="I25" i="3" s="1" a="1"/>
  <c r="I25" i="3" s="1"/>
  <c r="L25" i="3" s="1"/>
  <c r="H41" i="3"/>
  <c r="I41" i="3" s="1" a="1"/>
  <c r="I41" i="3" s="1"/>
  <c r="L41" i="3" s="1"/>
  <c r="H57" i="3"/>
  <c r="I57" i="3" s="1" a="1"/>
  <c r="I57" i="3" s="1"/>
  <c r="L57" i="3" s="1"/>
  <c r="H73" i="3"/>
  <c r="I73" i="3" s="1" a="1"/>
  <c r="I73" i="3" s="1"/>
  <c r="L73" i="3" s="1"/>
  <c r="H89" i="3"/>
  <c r="I89" i="3" s="1" a="1"/>
  <c r="I89" i="3" s="1"/>
  <c r="L89" i="3" s="1"/>
  <c r="H105" i="3"/>
  <c r="I105" i="3" s="1" a="1"/>
  <c r="I105" i="3" s="1"/>
  <c r="L105" i="3" s="1"/>
  <c r="H121" i="3"/>
  <c r="I121" i="3" s="1" a="1"/>
  <c r="I121" i="3" s="1"/>
  <c r="L121" i="3" s="1"/>
  <c r="H137" i="3"/>
  <c r="I137" i="3" s="1" a="1"/>
  <c r="I137" i="3" s="1"/>
  <c r="L137" i="3" s="1"/>
  <c r="H153" i="3"/>
  <c r="I153" i="3" s="1" a="1"/>
  <c r="I153" i="3" s="1"/>
  <c r="L153" i="3" s="1"/>
  <c r="H169" i="3"/>
  <c r="I169" i="3" s="1" a="1"/>
  <c r="I169" i="3" s="1"/>
  <c r="L169" i="3" s="1"/>
  <c r="H184" i="3"/>
  <c r="I184" i="3" s="1" a="1"/>
  <c r="I184" i="3" s="1"/>
  <c r="L184" i="3" s="1"/>
  <c r="H192" i="3"/>
  <c r="I192" i="3" s="1" a="1"/>
  <c r="I192" i="3" s="1"/>
  <c r="L192" i="3" s="1"/>
  <c r="H200" i="3"/>
  <c r="I200" i="3" s="1" a="1"/>
  <c r="I200" i="3" s="1"/>
  <c r="L200" i="3" s="1"/>
  <c r="H208" i="3"/>
  <c r="I208" i="3" s="1" a="1"/>
  <c r="I208" i="3" s="1"/>
  <c r="L208" i="3" s="1"/>
  <c r="H216" i="3"/>
  <c r="I216" i="3" s="1" a="1"/>
  <c r="I216" i="3" s="1"/>
  <c r="L216" i="3" s="1"/>
  <c r="H224" i="3"/>
  <c r="I224" i="3" s="1" a="1"/>
  <c r="I224" i="3" s="1"/>
  <c r="L224" i="3" s="1"/>
  <c r="H232" i="3"/>
  <c r="I232" i="3" s="1" a="1"/>
  <c r="I232" i="3" s="1"/>
  <c r="L232" i="3" s="1"/>
  <c r="H240" i="3"/>
  <c r="I240" i="3" s="1" a="1"/>
  <c r="I240" i="3" s="1"/>
  <c r="L240" i="3" s="1"/>
  <c r="H248" i="3"/>
  <c r="I248" i="3" s="1" a="1"/>
  <c r="I248" i="3" s="1"/>
  <c r="L248" i="3" s="1"/>
  <c r="H256" i="3"/>
  <c r="I256" i="3" s="1" a="1"/>
  <c r="I256" i="3" s="1"/>
  <c r="L256" i="3" s="1"/>
  <c r="H264" i="3"/>
  <c r="I264" i="3" s="1" a="1"/>
  <c r="I264" i="3" s="1"/>
  <c r="L264" i="3" s="1"/>
  <c r="H272" i="3"/>
  <c r="I272" i="3" s="1" a="1"/>
  <c r="I272" i="3" s="1"/>
  <c r="L272" i="3" s="1"/>
  <c r="H280" i="3"/>
  <c r="I280" i="3" s="1" a="1"/>
  <c r="I280" i="3" s="1"/>
  <c r="L280" i="3" s="1"/>
  <c r="H288" i="3"/>
  <c r="I288" i="3" s="1" a="1"/>
  <c r="I288" i="3" s="1"/>
  <c r="L288" i="3" s="1"/>
  <c r="H296" i="3"/>
  <c r="I296" i="3" s="1" a="1"/>
  <c r="I296" i="3" s="1"/>
  <c r="L296" i="3" s="1"/>
  <c r="H304" i="3"/>
  <c r="I304" i="3" s="1" a="1"/>
  <c r="I304" i="3" s="1"/>
  <c r="L304" i="3" s="1"/>
  <c r="H312" i="3"/>
  <c r="I312" i="3" s="1" a="1"/>
  <c r="I312" i="3" s="1"/>
  <c r="L312" i="3" s="1"/>
  <c r="H320" i="3"/>
  <c r="I320" i="3" s="1" a="1"/>
  <c r="I320" i="3" s="1"/>
  <c r="L320" i="3" s="1"/>
  <c r="H328" i="3"/>
  <c r="I328" i="3" s="1" a="1"/>
  <c r="I328" i="3" s="1"/>
  <c r="L328" i="3" s="1"/>
  <c r="H336" i="3"/>
  <c r="I336" i="3" s="1" a="1"/>
  <c r="I336" i="3" s="1"/>
  <c r="L336" i="3" s="1"/>
  <c r="H344" i="3"/>
  <c r="I344" i="3" s="1" a="1"/>
  <c r="I344" i="3" s="1"/>
  <c r="L344" i="3" s="1"/>
  <c r="H352" i="3"/>
  <c r="I352" i="3" s="1" a="1"/>
  <c r="I352" i="3" s="1"/>
  <c r="L352" i="3" s="1"/>
  <c r="H360" i="3"/>
  <c r="I360" i="3" s="1" a="1"/>
  <c r="I360" i="3" s="1"/>
  <c r="L360" i="3" s="1"/>
  <c r="H368" i="3"/>
  <c r="I368" i="3" s="1" a="1"/>
  <c r="I368" i="3" s="1"/>
  <c r="L368" i="3" s="1"/>
  <c r="H376" i="3"/>
  <c r="I376" i="3" s="1" a="1"/>
  <c r="I376" i="3" s="1"/>
  <c r="L376" i="3" s="1"/>
  <c r="H384" i="3"/>
  <c r="I384" i="3" s="1" a="1"/>
  <c r="I384" i="3" s="1"/>
  <c r="L384" i="3" s="1"/>
  <c r="H392" i="3"/>
  <c r="I392" i="3" s="1" a="1"/>
  <c r="I392" i="3" s="1"/>
  <c r="L392" i="3" s="1"/>
  <c r="H400" i="3"/>
  <c r="I400" i="3" s="1" a="1"/>
  <c r="I400" i="3" s="1"/>
  <c r="L400" i="3" s="1"/>
  <c r="H408" i="3"/>
  <c r="I408" i="3" s="1" a="1"/>
  <c r="I408" i="3" s="1"/>
  <c r="L408" i="3" s="1"/>
  <c r="H416" i="3"/>
  <c r="I416" i="3" s="1" a="1"/>
  <c r="I416" i="3" s="1"/>
  <c r="L416" i="3" s="1"/>
  <c r="H424" i="3"/>
  <c r="I424" i="3" s="1" a="1"/>
  <c r="I424" i="3" s="1"/>
  <c r="L424" i="3" s="1"/>
  <c r="H432" i="3"/>
  <c r="I432" i="3" s="1" a="1"/>
  <c r="I432" i="3" s="1"/>
  <c r="L432" i="3" s="1"/>
  <c r="H439" i="3"/>
  <c r="I439" i="3" s="1" a="1"/>
  <c r="I439" i="3" s="1"/>
  <c r="L439" i="3" s="1"/>
  <c r="H443" i="3"/>
  <c r="I443" i="3" s="1" a="1"/>
  <c r="I443" i="3" s="1"/>
  <c r="L443" i="3" s="1"/>
  <c r="H447" i="3"/>
  <c r="I447" i="3" s="1" a="1"/>
  <c r="I447" i="3" s="1"/>
  <c r="L447" i="3" s="1"/>
  <c r="H451" i="3"/>
  <c r="I451" i="3" s="1" a="1"/>
  <c r="I451" i="3" s="1"/>
  <c r="L451" i="3" s="1"/>
  <c r="H455" i="3"/>
  <c r="I455" i="3" s="1" a="1"/>
  <c r="I455" i="3" s="1"/>
  <c r="L455" i="3" s="1"/>
  <c r="H459" i="3"/>
  <c r="I459" i="3" s="1" a="1"/>
  <c r="I459" i="3" s="1"/>
  <c r="L459" i="3" s="1"/>
  <c r="H463" i="3"/>
  <c r="I463" i="3" s="1" a="1"/>
  <c r="I463" i="3" s="1"/>
  <c r="L463" i="3" s="1"/>
  <c r="H467" i="3"/>
  <c r="I467" i="3" s="1" a="1"/>
  <c r="I467" i="3" s="1"/>
  <c r="L467" i="3" s="1"/>
  <c r="H471" i="3"/>
  <c r="I471" i="3" s="1" a="1"/>
  <c r="I471" i="3" s="1"/>
  <c r="L471" i="3" s="1"/>
  <c r="H475" i="3"/>
  <c r="I475" i="3" s="1" a="1"/>
  <c r="I475" i="3" s="1"/>
  <c r="L475" i="3" s="1"/>
  <c r="H479" i="3"/>
  <c r="I479" i="3" s="1" a="1"/>
  <c r="I479" i="3" s="1"/>
  <c r="L479" i="3" s="1"/>
  <c r="H483" i="3"/>
  <c r="I483" i="3" s="1" a="1"/>
  <c r="I483" i="3" s="1"/>
  <c r="L483" i="3" s="1"/>
  <c r="H487" i="3"/>
  <c r="I487" i="3" s="1" a="1"/>
  <c r="I487" i="3" s="1"/>
  <c r="L487" i="3" s="1"/>
  <c r="H491" i="3"/>
  <c r="I491" i="3" s="1" a="1"/>
  <c r="I491" i="3" s="1"/>
  <c r="L491" i="3" s="1"/>
  <c r="H495" i="3"/>
  <c r="I495" i="3" s="1" a="1"/>
  <c r="I495" i="3" s="1"/>
  <c r="L495" i="3" s="1"/>
  <c r="H499" i="3"/>
  <c r="I499" i="3" s="1" a="1"/>
  <c r="I499" i="3" s="1"/>
  <c r="L499" i="3" s="1"/>
  <c r="H503" i="3"/>
  <c r="I503" i="3" s="1" a="1"/>
  <c r="I503" i="3" s="1"/>
  <c r="L503" i="3" s="1"/>
  <c r="H507" i="3"/>
  <c r="I507" i="3" s="1" a="1"/>
  <c r="I507" i="3" s="1"/>
  <c r="L507" i="3" s="1"/>
  <c r="H511" i="3"/>
  <c r="I511" i="3" s="1" a="1"/>
  <c r="I511" i="3" s="1"/>
  <c r="L511" i="3" s="1"/>
  <c r="H515" i="3"/>
  <c r="I515" i="3" s="1" a="1"/>
  <c r="I515" i="3" s="1"/>
  <c r="L515" i="3" s="1"/>
  <c r="H519" i="3"/>
  <c r="I519" i="3" s="1" a="1"/>
  <c r="I519" i="3" s="1"/>
  <c r="L519" i="3" s="1"/>
  <c r="H523" i="3"/>
  <c r="I523" i="3" s="1" a="1"/>
  <c r="I523" i="3" s="1"/>
  <c r="L523" i="3" s="1"/>
  <c r="H527" i="3"/>
  <c r="I527" i="3" s="1" a="1"/>
  <c r="I527" i="3" s="1"/>
  <c r="L527" i="3" s="1"/>
  <c r="H531" i="3"/>
  <c r="I531" i="3" s="1" a="1"/>
  <c r="I531" i="3" s="1"/>
  <c r="L531" i="3" s="1"/>
  <c r="H535" i="3"/>
  <c r="I535" i="3" s="1" a="1"/>
  <c r="I535" i="3" s="1"/>
  <c r="L535" i="3" s="1"/>
  <c r="H539" i="3"/>
  <c r="I539" i="3" s="1" a="1"/>
  <c r="I539" i="3" s="1"/>
  <c r="L539" i="3" s="1"/>
  <c r="H543" i="3"/>
  <c r="I543" i="3" s="1" a="1"/>
  <c r="I543" i="3" s="1"/>
  <c r="L543" i="3" s="1"/>
  <c r="H547" i="3"/>
  <c r="I547" i="3" s="1" a="1"/>
  <c r="I547" i="3" s="1"/>
  <c r="L547" i="3" s="1"/>
  <c r="H551" i="3"/>
  <c r="I551" i="3" s="1" a="1"/>
  <c r="I551" i="3" s="1"/>
  <c r="L551" i="3" s="1"/>
  <c r="H555" i="3"/>
  <c r="I555" i="3" s="1" a="1"/>
  <c r="I555" i="3" s="1"/>
  <c r="L555" i="3" s="1"/>
  <c r="H559" i="3"/>
  <c r="I559" i="3" s="1" a="1"/>
  <c r="I559" i="3" s="1"/>
  <c r="L559" i="3" s="1"/>
  <c r="H563" i="3"/>
  <c r="I563" i="3" s="1" a="1"/>
  <c r="I563" i="3" s="1"/>
  <c r="L563" i="3" s="1"/>
  <c r="H567" i="3"/>
  <c r="I567" i="3" s="1" a="1"/>
  <c r="I567" i="3" s="1"/>
  <c r="L567" i="3" s="1"/>
  <c r="H571" i="3"/>
  <c r="I571" i="3" s="1" a="1"/>
  <c r="I571" i="3" s="1"/>
  <c r="L571" i="3" s="1"/>
  <c r="H575" i="3"/>
  <c r="I575" i="3" s="1" a="1"/>
  <c r="I575" i="3" s="1"/>
  <c r="L575" i="3" s="1"/>
  <c r="H579" i="3"/>
  <c r="I579" i="3" s="1" a="1"/>
  <c r="I579" i="3" s="1"/>
  <c r="L579" i="3" s="1"/>
  <c r="H583" i="3"/>
  <c r="I583" i="3" s="1" a="1"/>
  <c r="I583" i="3" s="1"/>
  <c r="L583" i="3" s="1"/>
  <c r="H587" i="3"/>
  <c r="I587" i="3" s="1" a="1"/>
  <c r="I587" i="3" s="1"/>
  <c r="L587" i="3" s="1"/>
  <c r="H591" i="3"/>
  <c r="I591" i="3" s="1" a="1"/>
  <c r="I591" i="3" s="1"/>
  <c r="L591" i="3" s="1"/>
  <c r="H595" i="3"/>
  <c r="I595" i="3" s="1" a="1"/>
  <c r="I595" i="3" s="1"/>
  <c r="L595" i="3" s="1"/>
  <c r="H599" i="3"/>
  <c r="I599" i="3" s="1" a="1"/>
  <c r="I599" i="3" s="1"/>
  <c r="L599" i="3" s="1"/>
  <c r="H603" i="3"/>
  <c r="I603" i="3" s="1" a="1"/>
  <c r="I603" i="3" s="1"/>
  <c r="L603" i="3" s="1"/>
  <c r="H607" i="3"/>
  <c r="I607" i="3" s="1" a="1"/>
  <c r="I607" i="3" s="1"/>
  <c r="L607" i="3" s="1"/>
  <c r="H611" i="3"/>
  <c r="I611" i="3" s="1" a="1"/>
  <c r="I611" i="3" s="1"/>
  <c r="L611" i="3" s="1"/>
  <c r="H615" i="3"/>
  <c r="I615" i="3" s="1" a="1"/>
  <c r="I615" i="3" s="1"/>
  <c r="L615" i="3" s="1"/>
  <c r="H619" i="3"/>
  <c r="I619" i="3" s="1" a="1"/>
  <c r="I619" i="3" s="1"/>
  <c r="L619" i="3" s="1"/>
  <c r="H623" i="3"/>
  <c r="I623" i="3" s="1" a="1"/>
  <c r="I623" i="3" s="1"/>
  <c r="L623" i="3" s="1"/>
  <c r="H627" i="3"/>
  <c r="I627" i="3" s="1" a="1"/>
  <c r="I627" i="3" s="1"/>
  <c r="L627" i="3" s="1"/>
  <c r="H631" i="3"/>
  <c r="I631" i="3" s="1" a="1"/>
  <c r="I631" i="3" s="1"/>
  <c r="L631" i="3" s="1"/>
  <c r="H635" i="3"/>
  <c r="I635" i="3" s="1" a="1"/>
  <c r="I635" i="3" s="1"/>
  <c r="L635" i="3" s="1"/>
  <c r="H639" i="3"/>
  <c r="I639" i="3" s="1" a="1"/>
  <c r="I639" i="3" s="1"/>
  <c r="L639" i="3" s="1"/>
  <c r="H643" i="3"/>
  <c r="I643" i="3" s="1" a="1"/>
  <c r="I643" i="3" s="1"/>
  <c r="L643" i="3" s="1"/>
  <c r="H647" i="3"/>
  <c r="I647" i="3" s="1" a="1"/>
  <c r="I647" i="3" s="1"/>
  <c r="L647" i="3" s="1"/>
  <c r="H651" i="3"/>
  <c r="I651" i="3" s="1" a="1"/>
  <c r="I651" i="3" s="1"/>
  <c r="L651" i="3" s="1"/>
  <c r="H655" i="3"/>
  <c r="I655" i="3" s="1" a="1"/>
  <c r="I655" i="3" s="1"/>
  <c r="L655" i="3" s="1"/>
  <c r="H659" i="3"/>
  <c r="I659" i="3" s="1" a="1"/>
  <c r="I659" i="3" s="1"/>
  <c r="L659" i="3" s="1"/>
  <c r="H663" i="3"/>
  <c r="I663" i="3" s="1" a="1"/>
  <c r="I663" i="3" s="1"/>
  <c r="L663" i="3" s="1"/>
  <c r="H667" i="3"/>
  <c r="I667" i="3" s="1" a="1"/>
  <c r="I667" i="3" s="1"/>
  <c r="L667" i="3" s="1"/>
  <c r="H671" i="3"/>
  <c r="I671" i="3" s="1" a="1"/>
  <c r="I671" i="3" s="1"/>
  <c r="L671" i="3" s="1"/>
  <c r="H675" i="3"/>
  <c r="I675" i="3" s="1" a="1"/>
  <c r="I675" i="3" s="1"/>
  <c r="L675" i="3" s="1"/>
  <c r="H679" i="3"/>
  <c r="I679" i="3" s="1" a="1"/>
  <c r="I679" i="3" s="1"/>
  <c r="L679" i="3" s="1"/>
  <c r="H683" i="3"/>
  <c r="I683" i="3" s="1" a="1"/>
  <c r="I683" i="3" s="1"/>
  <c r="L683" i="3" s="1"/>
  <c r="H687" i="3"/>
  <c r="I687" i="3" s="1" a="1"/>
  <c r="I687" i="3" s="1"/>
  <c r="L687" i="3" s="1"/>
  <c r="H691" i="3"/>
  <c r="I691" i="3" s="1" a="1"/>
  <c r="I691" i="3" s="1"/>
  <c r="L691" i="3" s="1"/>
  <c r="H695" i="3"/>
  <c r="I695" i="3" s="1" a="1"/>
  <c r="I695" i="3" s="1"/>
  <c r="L695" i="3" s="1"/>
  <c r="H699" i="3"/>
  <c r="I699" i="3" s="1" a="1"/>
  <c r="I699" i="3" s="1"/>
  <c r="L699" i="3" s="1"/>
  <c r="H703" i="3"/>
  <c r="I703" i="3" s="1" a="1"/>
  <c r="I703" i="3" s="1"/>
  <c r="L703" i="3" s="1"/>
  <c r="H707" i="3"/>
  <c r="I707" i="3" s="1" a="1"/>
  <c r="I707" i="3" s="1"/>
  <c r="L707" i="3" s="1"/>
  <c r="H711" i="3"/>
  <c r="I711" i="3" s="1" a="1"/>
  <c r="I711" i="3" s="1"/>
  <c r="L711" i="3" s="1"/>
  <c r="H715" i="3"/>
  <c r="I715" i="3" s="1" a="1"/>
  <c r="I715" i="3" s="1"/>
  <c r="L715" i="3" s="1"/>
  <c r="H719" i="3"/>
  <c r="I719" i="3" s="1" a="1"/>
  <c r="I719" i="3" s="1"/>
  <c r="L719" i="3" s="1"/>
  <c r="H723" i="3"/>
  <c r="I723" i="3" s="1" a="1"/>
  <c r="I723" i="3" s="1"/>
  <c r="L723" i="3" s="1"/>
  <c r="H727" i="3"/>
  <c r="I727" i="3" s="1" a="1"/>
  <c r="I727" i="3" s="1"/>
  <c r="L727" i="3" s="1"/>
  <c r="H731" i="3"/>
  <c r="I731" i="3" s="1" a="1"/>
  <c r="I731" i="3" s="1"/>
  <c r="L731" i="3" s="1"/>
  <c r="H735" i="3"/>
  <c r="I735" i="3" s="1" a="1"/>
  <c r="I735" i="3" s="1"/>
  <c r="L735" i="3" s="1"/>
  <c r="H739" i="3"/>
  <c r="I739" i="3" s="1" a="1"/>
  <c r="I739" i="3" s="1"/>
  <c r="L739" i="3" s="1"/>
  <c r="H743" i="3"/>
  <c r="I743" i="3" s="1" a="1"/>
  <c r="I743" i="3" s="1"/>
  <c r="L743" i="3" s="1"/>
  <c r="H747" i="3"/>
  <c r="I747" i="3" s="1" a="1"/>
  <c r="I747" i="3" s="1"/>
  <c r="L747" i="3" s="1"/>
  <c r="H751" i="3"/>
  <c r="I751" i="3" s="1" a="1"/>
  <c r="I751" i="3" s="1"/>
  <c r="L751" i="3" s="1"/>
  <c r="H755" i="3"/>
  <c r="I755" i="3" s="1" a="1"/>
  <c r="I755" i="3" s="1"/>
  <c r="L755" i="3" s="1"/>
  <c r="H759" i="3"/>
  <c r="I759" i="3" s="1" a="1"/>
  <c r="I759" i="3" s="1"/>
  <c r="L759" i="3" s="1"/>
  <c r="H763" i="3"/>
  <c r="I763" i="3" s="1" a="1"/>
  <c r="I763" i="3" s="1"/>
  <c r="L763" i="3" s="1"/>
  <c r="H767" i="3"/>
  <c r="I767" i="3" s="1" a="1"/>
  <c r="I767" i="3" s="1"/>
  <c r="L767" i="3" s="1"/>
  <c r="H771" i="3"/>
  <c r="I771" i="3" s="1" a="1"/>
  <c r="I771" i="3" s="1"/>
  <c r="L771" i="3" s="1"/>
  <c r="H775" i="3"/>
  <c r="I775" i="3" s="1" a="1"/>
  <c r="I775" i="3" s="1"/>
  <c r="L775" i="3" s="1"/>
  <c r="H779" i="3"/>
  <c r="I779" i="3" s="1" a="1"/>
  <c r="I779" i="3" s="1"/>
  <c r="L779" i="3" s="1"/>
  <c r="H783" i="3"/>
  <c r="I783" i="3" s="1" a="1"/>
  <c r="I783" i="3" s="1"/>
  <c r="L783" i="3" s="1"/>
  <c r="H787" i="3"/>
  <c r="I787" i="3" s="1" a="1"/>
  <c r="I787" i="3" s="1"/>
  <c r="L787" i="3" s="1"/>
  <c r="H791" i="3"/>
  <c r="I791" i="3" s="1" a="1"/>
  <c r="I791" i="3" s="1"/>
  <c r="L791" i="3" s="1"/>
  <c r="H795" i="3"/>
  <c r="I795" i="3" s="1" a="1"/>
  <c r="I795" i="3" s="1"/>
  <c r="L795" i="3" s="1"/>
  <c r="H799" i="3"/>
  <c r="I799" i="3" s="1" a="1"/>
  <c r="I799" i="3" s="1"/>
  <c r="L799" i="3" s="1"/>
  <c r="H803" i="3"/>
  <c r="I803" i="3" s="1" a="1"/>
  <c r="I803" i="3" s="1"/>
  <c r="L803" i="3" s="1"/>
  <c r="H807" i="3"/>
  <c r="I807" i="3" s="1" a="1"/>
  <c r="I807" i="3" s="1"/>
  <c r="L807" i="3" s="1"/>
  <c r="H811" i="3"/>
  <c r="I811" i="3" s="1" a="1"/>
  <c r="I811" i="3" s="1"/>
  <c r="L811" i="3" s="1"/>
  <c r="H815" i="3"/>
  <c r="I815" i="3" s="1" a="1"/>
  <c r="I815" i="3" s="1"/>
  <c r="L815" i="3" s="1"/>
  <c r="H819" i="3"/>
  <c r="I819" i="3" s="1" a="1"/>
  <c r="I819" i="3" s="1"/>
  <c r="L819" i="3" s="1"/>
  <c r="H823" i="3"/>
  <c r="I823" i="3" s="1" a="1"/>
  <c r="I823" i="3" s="1"/>
  <c r="L823" i="3" s="1"/>
  <c r="H827" i="3"/>
  <c r="I827" i="3" s="1" a="1"/>
  <c r="I827" i="3" s="1"/>
  <c r="L827" i="3" s="1"/>
  <c r="H831" i="3"/>
  <c r="I831" i="3" s="1" a="1"/>
  <c r="I831" i="3" s="1"/>
  <c r="L831" i="3" s="1"/>
  <c r="H835" i="3"/>
  <c r="I835" i="3" s="1" a="1"/>
  <c r="I835" i="3" s="1"/>
  <c r="L835" i="3" s="1"/>
  <c r="H839" i="3"/>
  <c r="I839" i="3" s="1" a="1"/>
  <c r="I839" i="3" s="1"/>
  <c r="L839" i="3" s="1"/>
  <c r="H843" i="3"/>
  <c r="I843" i="3" s="1" a="1"/>
  <c r="I843" i="3" s="1"/>
  <c r="L843" i="3" s="1"/>
  <c r="H847" i="3"/>
  <c r="I847" i="3" s="1" a="1"/>
  <c r="I847" i="3" s="1"/>
  <c r="L847" i="3" s="1"/>
  <c r="H851" i="3"/>
  <c r="I851" i="3" s="1" a="1"/>
  <c r="I851" i="3" s="1"/>
  <c r="L851" i="3" s="1"/>
  <c r="H855" i="3"/>
  <c r="I855" i="3" s="1" a="1"/>
  <c r="I855" i="3" s="1"/>
  <c r="L855" i="3" s="1"/>
  <c r="H859" i="3"/>
  <c r="I859" i="3" s="1" a="1"/>
  <c r="I859" i="3" s="1"/>
  <c r="L859" i="3" s="1"/>
  <c r="H863" i="3"/>
  <c r="I863" i="3" s="1" a="1"/>
  <c r="I863" i="3" s="1"/>
  <c r="L863" i="3" s="1"/>
  <c r="H867" i="3"/>
  <c r="I867" i="3" s="1" a="1"/>
  <c r="I867" i="3" s="1"/>
  <c r="L867" i="3" s="1"/>
  <c r="H871" i="3"/>
  <c r="I871" i="3" s="1" a="1"/>
  <c r="I871" i="3" s="1"/>
  <c r="L871" i="3" s="1"/>
  <c r="H875" i="3"/>
  <c r="I875" i="3" s="1" a="1"/>
  <c r="I875" i="3" s="1"/>
  <c r="L875" i="3" s="1"/>
  <c r="H879" i="3"/>
  <c r="I879" i="3" s="1" a="1"/>
  <c r="I879" i="3" s="1"/>
  <c r="L879" i="3" s="1"/>
  <c r="H883" i="3"/>
  <c r="I883" i="3" s="1" a="1"/>
  <c r="I883" i="3" s="1"/>
  <c r="L883" i="3" s="1"/>
  <c r="H887" i="3"/>
  <c r="I887" i="3" s="1" a="1"/>
  <c r="I887" i="3" s="1"/>
  <c r="L887" i="3" s="1"/>
  <c r="H891" i="3"/>
  <c r="I891" i="3" s="1" a="1"/>
  <c r="I891" i="3" s="1"/>
  <c r="L891" i="3" s="1"/>
  <c r="H895" i="3"/>
  <c r="I895" i="3" s="1" a="1"/>
  <c r="I895" i="3" s="1"/>
  <c r="L895" i="3" s="1"/>
  <c r="H899" i="3"/>
  <c r="I899" i="3" s="1" a="1"/>
  <c r="I899" i="3" s="1"/>
  <c r="L899" i="3" s="1"/>
  <c r="H903" i="3"/>
  <c r="I903" i="3" s="1" a="1"/>
  <c r="I903" i="3" s="1"/>
  <c r="L903" i="3" s="1"/>
  <c r="H907" i="3"/>
  <c r="I907" i="3" s="1" a="1"/>
  <c r="I907" i="3" s="1"/>
  <c r="L907" i="3" s="1"/>
  <c r="H911" i="3"/>
  <c r="I911" i="3" s="1" a="1"/>
  <c r="I911" i="3" s="1"/>
  <c r="L911" i="3" s="1"/>
  <c r="H915" i="3"/>
  <c r="I915" i="3" s="1" a="1"/>
  <c r="I915" i="3" s="1"/>
  <c r="L915" i="3" s="1"/>
  <c r="H919" i="3"/>
  <c r="I919" i="3" s="1" a="1"/>
  <c r="I919" i="3" s="1"/>
  <c r="L919" i="3" s="1"/>
  <c r="H923" i="3"/>
  <c r="I923" i="3" s="1" a="1"/>
  <c r="I923" i="3" s="1"/>
  <c r="L923" i="3" s="1"/>
  <c r="H927" i="3"/>
  <c r="I927" i="3" s="1" a="1"/>
  <c r="I927" i="3" s="1"/>
  <c r="L927" i="3" s="1"/>
  <c r="H931" i="3"/>
  <c r="I931" i="3" s="1" a="1"/>
  <c r="I931" i="3" s="1"/>
  <c r="L931" i="3" s="1"/>
  <c r="H935" i="3"/>
  <c r="I935" i="3" s="1" a="1"/>
  <c r="I935" i="3" s="1"/>
  <c r="L935" i="3" s="1"/>
  <c r="H939" i="3"/>
  <c r="I939" i="3" s="1" a="1"/>
  <c r="I939" i="3" s="1"/>
  <c r="L939" i="3" s="1"/>
  <c r="H943" i="3"/>
  <c r="I943" i="3" s="1" a="1"/>
  <c r="I943" i="3" s="1"/>
  <c r="L943" i="3" s="1"/>
  <c r="H947" i="3"/>
  <c r="I947" i="3" s="1" a="1"/>
  <c r="I947" i="3" s="1"/>
  <c r="L947" i="3" s="1"/>
  <c r="H21" i="3"/>
  <c r="I21" i="3" s="1" a="1"/>
  <c r="I21" i="3" s="1"/>
  <c r="L21" i="3" s="1"/>
  <c r="H53" i="3"/>
  <c r="I53" i="3" s="1" a="1"/>
  <c r="I53" i="3" s="1"/>
  <c r="L53" i="3" s="1"/>
  <c r="H85" i="3"/>
  <c r="I85" i="3" s="1" a="1"/>
  <c r="I85" i="3" s="1"/>
  <c r="L85" i="3" s="1"/>
  <c r="H117" i="3"/>
  <c r="I117" i="3" s="1" a="1"/>
  <c r="I117" i="3" s="1"/>
  <c r="L117" i="3" s="1"/>
  <c r="H149" i="3"/>
  <c r="I149" i="3" s="1" a="1"/>
  <c r="I149" i="3" s="1"/>
  <c r="L149" i="3" s="1"/>
  <c r="H181" i="3"/>
  <c r="I181" i="3" s="1" a="1"/>
  <c r="I181" i="3" s="1"/>
  <c r="L181" i="3" s="1"/>
  <c r="H198" i="3"/>
  <c r="I198" i="3" s="1" a="1"/>
  <c r="I198" i="3" s="1"/>
  <c r="L198" i="3" s="1"/>
  <c r="H214" i="3"/>
  <c r="I214" i="3" s="1" a="1"/>
  <c r="I214" i="3" s="1"/>
  <c r="L214" i="3" s="1"/>
  <c r="H230" i="3"/>
  <c r="I230" i="3" s="1" a="1"/>
  <c r="I230" i="3" s="1"/>
  <c r="L230" i="3" s="1"/>
  <c r="H246" i="3"/>
  <c r="I246" i="3" s="1" a="1"/>
  <c r="I246" i="3" s="1"/>
  <c r="L246" i="3" s="1"/>
  <c r="H262" i="3"/>
  <c r="I262" i="3" s="1" a="1"/>
  <c r="I262" i="3" s="1"/>
  <c r="L262" i="3" s="1"/>
  <c r="H278" i="3"/>
  <c r="I278" i="3" s="1" a="1"/>
  <c r="I278" i="3" s="1"/>
  <c r="L278" i="3" s="1"/>
  <c r="H294" i="3"/>
  <c r="I294" i="3" s="1" a="1"/>
  <c r="I294" i="3" s="1"/>
  <c r="L294" i="3" s="1"/>
  <c r="H310" i="3"/>
  <c r="I310" i="3" s="1" a="1"/>
  <c r="I310" i="3" s="1"/>
  <c r="L310" i="3" s="1"/>
  <c r="H326" i="3"/>
  <c r="I326" i="3" s="1" a="1"/>
  <c r="I326" i="3" s="1"/>
  <c r="L326" i="3" s="1"/>
  <c r="H342" i="3"/>
  <c r="I342" i="3" s="1" a="1"/>
  <c r="I342" i="3" s="1"/>
  <c r="L342" i="3" s="1"/>
  <c r="H358" i="3"/>
  <c r="I358" i="3" s="1" a="1"/>
  <c r="I358" i="3" s="1"/>
  <c r="L358" i="3" s="1"/>
  <c r="H374" i="3"/>
  <c r="I374" i="3" s="1" a="1"/>
  <c r="I374" i="3" s="1"/>
  <c r="L374" i="3" s="1"/>
  <c r="H390" i="3"/>
  <c r="I390" i="3" s="1" a="1"/>
  <c r="I390" i="3" s="1"/>
  <c r="L390" i="3" s="1"/>
  <c r="H406" i="3"/>
  <c r="I406" i="3" s="1" a="1"/>
  <c r="I406" i="3" s="1"/>
  <c r="L406" i="3" s="1"/>
  <c r="H422" i="3"/>
  <c r="I422" i="3" s="1" a="1"/>
  <c r="I422" i="3" s="1"/>
  <c r="L422" i="3" s="1"/>
  <c r="H438" i="3"/>
  <c r="I438" i="3" s="1" a="1"/>
  <c r="I438" i="3" s="1"/>
  <c r="L438" i="3" s="1"/>
  <c r="H446" i="3"/>
  <c r="I446" i="3" s="1" a="1"/>
  <c r="I446" i="3" s="1"/>
  <c r="L446" i="3" s="1"/>
  <c r="H454" i="3"/>
  <c r="I454" i="3" s="1" a="1"/>
  <c r="I454" i="3" s="1"/>
  <c r="L454" i="3" s="1"/>
  <c r="H462" i="3"/>
  <c r="I462" i="3" s="1" a="1"/>
  <c r="I462" i="3" s="1"/>
  <c r="L462" i="3" s="1"/>
  <c r="H470" i="3"/>
  <c r="I470" i="3" s="1" a="1"/>
  <c r="I470" i="3" s="1"/>
  <c r="L470" i="3" s="1"/>
  <c r="H478" i="3"/>
  <c r="I478" i="3" s="1" a="1"/>
  <c r="I478" i="3" s="1"/>
  <c r="L478" i="3" s="1"/>
  <c r="H486" i="3"/>
  <c r="I486" i="3" s="1" a="1"/>
  <c r="I486" i="3" s="1"/>
  <c r="L486" i="3" s="1"/>
  <c r="H494" i="3"/>
  <c r="I494" i="3" s="1" a="1"/>
  <c r="I494" i="3" s="1"/>
  <c r="L494" i="3" s="1"/>
  <c r="H502" i="3"/>
  <c r="I502" i="3" s="1" a="1"/>
  <c r="I502" i="3" s="1"/>
  <c r="L502" i="3" s="1"/>
  <c r="H510" i="3"/>
  <c r="I510" i="3" s="1" a="1"/>
  <c r="I510" i="3" s="1"/>
  <c r="L510" i="3" s="1"/>
  <c r="H518" i="3"/>
  <c r="I518" i="3" s="1" a="1"/>
  <c r="I518" i="3" s="1"/>
  <c r="L518" i="3" s="1"/>
  <c r="H526" i="3"/>
  <c r="I526" i="3" s="1" a="1"/>
  <c r="I526" i="3" s="1"/>
  <c r="L526" i="3" s="1"/>
  <c r="H534" i="3"/>
  <c r="I534" i="3" s="1" a="1"/>
  <c r="I534" i="3" s="1"/>
  <c r="L534" i="3" s="1"/>
  <c r="H542" i="3"/>
  <c r="I542" i="3" s="1" a="1"/>
  <c r="I542" i="3" s="1"/>
  <c r="L542" i="3" s="1"/>
  <c r="H550" i="3"/>
  <c r="I550" i="3" s="1" a="1"/>
  <c r="I550" i="3" s="1"/>
  <c r="L550" i="3" s="1"/>
  <c r="H558" i="3"/>
  <c r="I558" i="3" s="1" a="1"/>
  <c r="I558" i="3" s="1"/>
  <c r="L558" i="3" s="1"/>
  <c r="H566" i="3"/>
  <c r="I566" i="3" s="1" a="1"/>
  <c r="I566" i="3" s="1"/>
  <c r="L566" i="3" s="1"/>
  <c r="H574" i="3"/>
  <c r="I574" i="3" s="1" a="1"/>
  <c r="I574" i="3" s="1"/>
  <c r="L574" i="3" s="1"/>
  <c r="H582" i="3"/>
  <c r="I582" i="3" s="1" a="1"/>
  <c r="I582" i="3" s="1"/>
  <c r="L582" i="3" s="1"/>
  <c r="H590" i="3"/>
  <c r="I590" i="3" s="1" a="1"/>
  <c r="I590" i="3" s="1"/>
  <c r="L590" i="3" s="1"/>
  <c r="H598" i="3"/>
  <c r="I598" i="3" s="1" a="1"/>
  <c r="I598" i="3" s="1"/>
  <c r="L598" i="3" s="1"/>
  <c r="H606" i="3"/>
  <c r="I606" i="3" s="1" a="1"/>
  <c r="I606" i="3" s="1"/>
  <c r="L606" i="3" s="1"/>
  <c r="H614" i="3"/>
  <c r="I614" i="3" s="1" a="1"/>
  <c r="I614" i="3" s="1"/>
  <c r="L614" i="3" s="1"/>
  <c r="H622" i="3"/>
  <c r="I622" i="3" s="1" a="1"/>
  <c r="I622" i="3" s="1"/>
  <c r="L622" i="3" s="1"/>
  <c r="H630" i="3"/>
  <c r="I630" i="3" s="1" a="1"/>
  <c r="I630" i="3" s="1"/>
  <c r="L630" i="3" s="1"/>
  <c r="H638" i="3"/>
  <c r="I638" i="3" s="1" a="1"/>
  <c r="I638" i="3" s="1"/>
  <c r="L638" i="3" s="1"/>
  <c r="H646" i="3"/>
  <c r="I646" i="3" s="1" a="1"/>
  <c r="I646" i="3" s="1"/>
  <c r="L646" i="3" s="1"/>
  <c r="H654" i="3"/>
  <c r="I654" i="3" s="1" a="1"/>
  <c r="I654" i="3" s="1"/>
  <c r="L654" i="3" s="1"/>
  <c r="H662" i="3"/>
  <c r="I662" i="3" s="1" a="1"/>
  <c r="I662" i="3" s="1"/>
  <c r="L662" i="3" s="1"/>
  <c r="H670" i="3"/>
  <c r="I670" i="3" s="1" a="1"/>
  <c r="I670" i="3" s="1"/>
  <c r="L670" i="3" s="1"/>
  <c r="H678" i="3"/>
  <c r="I678" i="3" s="1" a="1"/>
  <c r="I678" i="3" s="1"/>
  <c r="L678" i="3" s="1"/>
  <c r="H686" i="3"/>
  <c r="I686" i="3" s="1" a="1"/>
  <c r="I686" i="3" s="1"/>
  <c r="L686" i="3" s="1"/>
  <c r="H694" i="3"/>
  <c r="I694" i="3" s="1" a="1"/>
  <c r="I694" i="3" s="1"/>
  <c r="L694" i="3" s="1"/>
  <c r="H702" i="3"/>
  <c r="I702" i="3" s="1" a="1"/>
  <c r="I702" i="3" s="1"/>
  <c r="L702" i="3" s="1"/>
  <c r="H710" i="3"/>
  <c r="I710" i="3" s="1" a="1"/>
  <c r="I710" i="3" s="1"/>
  <c r="L710" i="3" s="1"/>
  <c r="H718" i="3"/>
  <c r="I718" i="3" s="1" a="1"/>
  <c r="I718" i="3" s="1"/>
  <c r="L718" i="3" s="1"/>
  <c r="H726" i="3"/>
  <c r="I726" i="3" s="1" a="1"/>
  <c r="I726" i="3" s="1"/>
  <c r="L726" i="3" s="1"/>
  <c r="H734" i="3"/>
  <c r="I734" i="3" s="1" a="1"/>
  <c r="I734" i="3" s="1"/>
  <c r="L734" i="3" s="1"/>
  <c r="H742" i="3"/>
  <c r="I742" i="3" s="1" a="1"/>
  <c r="I742" i="3" s="1"/>
  <c r="L742" i="3" s="1"/>
  <c r="H750" i="3"/>
  <c r="I750" i="3" s="1" a="1"/>
  <c r="I750" i="3" s="1"/>
  <c r="L750" i="3" s="1"/>
  <c r="H758" i="3"/>
  <c r="I758" i="3" s="1" a="1"/>
  <c r="I758" i="3" s="1"/>
  <c r="L758" i="3" s="1"/>
  <c r="H766" i="3"/>
  <c r="I766" i="3" s="1" a="1"/>
  <c r="I766" i="3" s="1"/>
  <c r="L766" i="3" s="1"/>
  <c r="H774" i="3"/>
  <c r="I774" i="3" s="1" a="1"/>
  <c r="I774" i="3" s="1"/>
  <c r="L774" i="3" s="1"/>
  <c r="H782" i="3"/>
  <c r="I782" i="3" s="1" a="1"/>
  <c r="I782" i="3" s="1"/>
  <c r="L782" i="3" s="1"/>
  <c r="H790" i="3"/>
  <c r="I790" i="3" s="1" a="1"/>
  <c r="I790" i="3" s="1"/>
  <c r="L790" i="3" s="1"/>
  <c r="H798" i="3"/>
  <c r="I798" i="3" s="1" a="1"/>
  <c r="I798" i="3" s="1"/>
  <c r="L798" i="3" s="1"/>
  <c r="H806" i="3"/>
  <c r="I806" i="3" s="1" a="1"/>
  <c r="I806" i="3" s="1"/>
  <c r="L806" i="3" s="1"/>
  <c r="H814" i="3"/>
  <c r="I814" i="3" s="1" a="1"/>
  <c r="I814" i="3" s="1"/>
  <c r="L814" i="3" s="1"/>
  <c r="H822" i="3"/>
  <c r="I822" i="3" s="1" a="1"/>
  <c r="I822" i="3" s="1"/>
  <c r="L822" i="3" s="1"/>
  <c r="H830" i="3"/>
  <c r="I830" i="3" s="1" a="1"/>
  <c r="I830" i="3" s="1"/>
  <c r="L830" i="3" s="1"/>
  <c r="H838" i="3"/>
  <c r="I838" i="3" s="1" a="1"/>
  <c r="I838" i="3" s="1"/>
  <c r="L838" i="3" s="1"/>
  <c r="H846" i="3"/>
  <c r="I846" i="3" s="1" a="1"/>
  <c r="I846" i="3" s="1"/>
  <c r="L846" i="3" s="1"/>
  <c r="H854" i="3"/>
  <c r="I854" i="3" s="1" a="1"/>
  <c r="I854" i="3" s="1"/>
  <c r="L854" i="3" s="1"/>
  <c r="H862" i="3"/>
  <c r="I862" i="3" s="1" a="1"/>
  <c r="I862" i="3" s="1"/>
  <c r="L862" i="3" s="1"/>
  <c r="H870" i="3"/>
  <c r="I870" i="3" s="1" a="1"/>
  <c r="I870" i="3" s="1"/>
  <c r="L870" i="3" s="1"/>
  <c r="H878" i="3"/>
  <c r="I878" i="3" s="1" a="1"/>
  <c r="I878" i="3" s="1"/>
  <c r="L878" i="3" s="1"/>
  <c r="H886" i="3"/>
  <c r="I886" i="3" s="1" a="1"/>
  <c r="I886" i="3" s="1"/>
  <c r="L886" i="3" s="1"/>
  <c r="H894" i="3"/>
  <c r="I894" i="3" s="1" a="1"/>
  <c r="I894" i="3" s="1"/>
  <c r="L894" i="3" s="1"/>
  <c r="H902" i="3"/>
  <c r="I902" i="3" s="1" a="1"/>
  <c r="I902" i="3" s="1"/>
  <c r="L902" i="3" s="1"/>
  <c r="H910" i="3"/>
  <c r="I910" i="3" s="1" a="1"/>
  <c r="I910" i="3" s="1"/>
  <c r="L910" i="3" s="1"/>
  <c r="H918" i="3"/>
  <c r="I918" i="3" s="1" a="1"/>
  <c r="I918" i="3" s="1"/>
  <c r="L918" i="3" s="1"/>
  <c r="H926" i="3"/>
  <c r="I926" i="3" s="1" a="1"/>
  <c r="I926" i="3" s="1"/>
  <c r="L926" i="3" s="1"/>
  <c r="H934" i="3"/>
  <c r="I934" i="3" s="1" a="1"/>
  <c r="I934" i="3" s="1"/>
  <c r="L934" i="3" s="1"/>
  <c r="H942" i="3"/>
  <c r="I942" i="3" s="1" a="1"/>
  <c r="I942" i="3" s="1"/>
  <c r="L942" i="3" s="1"/>
  <c r="H950" i="3"/>
  <c r="I950" i="3" s="1" a="1"/>
  <c r="I950" i="3" s="1"/>
  <c r="L950" i="3" s="1"/>
  <c r="H954" i="3"/>
  <c r="I954" i="3" s="1" a="1"/>
  <c r="I954" i="3" s="1"/>
  <c r="L954" i="3" s="1"/>
  <c r="H958" i="3"/>
  <c r="I958" i="3" s="1" a="1"/>
  <c r="I958" i="3" s="1"/>
  <c r="L958" i="3" s="1"/>
  <c r="H962" i="3"/>
  <c r="I962" i="3" s="1" a="1"/>
  <c r="I962" i="3" s="1"/>
  <c r="L962" i="3" s="1"/>
  <c r="H966" i="3"/>
  <c r="I966" i="3" s="1" a="1"/>
  <c r="I966" i="3" s="1"/>
  <c r="L966" i="3" s="1"/>
  <c r="H970" i="3"/>
  <c r="I970" i="3" s="1" a="1"/>
  <c r="I970" i="3" s="1"/>
  <c r="L970" i="3" s="1"/>
  <c r="H974" i="3"/>
  <c r="I974" i="3" s="1" a="1"/>
  <c r="I974" i="3" s="1"/>
  <c r="L974" i="3" s="1"/>
  <c r="H978" i="3"/>
  <c r="I978" i="3" s="1" a="1"/>
  <c r="I978" i="3" s="1"/>
  <c r="L978" i="3" s="1"/>
  <c r="H982" i="3"/>
  <c r="I982" i="3" s="1" a="1"/>
  <c r="I982" i="3" s="1"/>
  <c r="L982" i="3" s="1"/>
  <c r="H986" i="3"/>
  <c r="I986" i="3" s="1" a="1"/>
  <c r="I986" i="3" s="1"/>
  <c r="L986" i="3" s="1"/>
  <c r="H990" i="3"/>
  <c r="I990" i="3" s="1" a="1"/>
  <c r="I990" i="3" s="1"/>
  <c r="L990" i="3" s="1"/>
  <c r="H994" i="3"/>
  <c r="I994" i="3" s="1" a="1"/>
  <c r="I994" i="3" s="1"/>
  <c r="L994" i="3" s="1"/>
  <c r="H998" i="3"/>
  <c r="I998" i="3" s="1" a="1"/>
  <c r="I998" i="3" s="1"/>
  <c r="L998" i="3" s="1"/>
  <c r="H1002" i="3"/>
  <c r="I1002" i="3" s="1" a="1"/>
  <c r="I1002" i="3" s="1"/>
  <c r="L1002" i="3" s="1"/>
  <c r="H1006" i="3"/>
  <c r="I1006" i="3" s="1" a="1"/>
  <c r="I1006" i="3" s="1"/>
  <c r="L1006" i="3" s="1"/>
  <c r="H1010" i="3"/>
  <c r="I1010" i="3" s="1" a="1"/>
  <c r="I1010" i="3" s="1"/>
  <c r="L1010" i="3" s="1"/>
  <c r="H1014" i="3"/>
  <c r="I1014" i="3" s="1" a="1"/>
  <c r="I1014" i="3" s="1"/>
  <c r="L1014" i="3" s="1"/>
  <c r="H1018" i="3"/>
  <c r="I1018" i="3" s="1" a="1"/>
  <c r="I1018" i="3" s="1"/>
  <c r="L1018" i="3" s="1"/>
  <c r="H1022" i="3"/>
  <c r="I1022" i="3" s="1" a="1"/>
  <c r="I1022" i="3" s="1"/>
  <c r="L1022" i="3" s="1"/>
  <c r="H1026" i="3"/>
  <c r="I1026" i="3" s="1" a="1"/>
  <c r="I1026" i="3" s="1"/>
  <c r="L1026" i="3" s="1"/>
  <c r="H1030" i="3"/>
  <c r="I1030" i="3" s="1" a="1"/>
  <c r="I1030" i="3" s="1"/>
  <c r="L1030" i="3" s="1"/>
  <c r="H1034" i="3"/>
  <c r="I1034" i="3" s="1" a="1"/>
  <c r="I1034" i="3" s="1"/>
  <c r="L1034" i="3" s="1"/>
  <c r="H1038" i="3"/>
  <c r="I1038" i="3" s="1" a="1"/>
  <c r="I1038" i="3" s="1"/>
  <c r="L1038" i="3" s="1"/>
  <c r="H1042" i="3"/>
  <c r="I1042" i="3" s="1" a="1"/>
  <c r="I1042" i="3" s="1"/>
  <c r="L1042" i="3" s="1"/>
  <c r="H1046" i="3"/>
  <c r="I1046" i="3" s="1" a="1"/>
  <c r="I1046" i="3" s="1"/>
  <c r="L1046" i="3" s="1"/>
  <c r="H1050" i="3"/>
  <c r="I1050" i="3" s="1" a="1"/>
  <c r="I1050" i="3" s="1"/>
  <c r="L1050" i="3" s="1"/>
  <c r="H1054" i="3"/>
  <c r="I1054" i="3" s="1" a="1"/>
  <c r="I1054" i="3" s="1"/>
  <c r="L1054" i="3" s="1"/>
  <c r="H1058" i="3"/>
  <c r="I1058" i="3" s="1" a="1"/>
  <c r="I1058" i="3" s="1"/>
  <c r="L1058" i="3" s="1"/>
  <c r="H1062" i="3"/>
  <c r="I1062" i="3" s="1" a="1"/>
  <c r="I1062" i="3" s="1"/>
  <c r="L1062" i="3" s="1"/>
  <c r="H1066" i="3"/>
  <c r="I1066" i="3" s="1" a="1"/>
  <c r="I1066" i="3" s="1"/>
  <c r="L1066" i="3" s="1"/>
  <c r="H1070" i="3"/>
  <c r="I1070" i="3" s="1" a="1"/>
  <c r="I1070" i="3" s="1"/>
  <c r="L1070" i="3" s="1"/>
  <c r="H1074" i="3"/>
  <c r="I1074" i="3" s="1" a="1"/>
  <c r="I1074" i="3" s="1"/>
  <c r="L1074" i="3" s="1"/>
  <c r="H1078" i="3"/>
  <c r="I1078" i="3" s="1" a="1"/>
  <c r="I1078" i="3" s="1"/>
  <c r="L1078" i="3" s="1"/>
  <c r="H1082" i="3"/>
  <c r="I1082" i="3" s="1" a="1"/>
  <c r="I1082" i="3" s="1"/>
  <c r="L1082" i="3" s="1"/>
  <c r="H1086" i="3"/>
  <c r="I1086" i="3" s="1" a="1"/>
  <c r="I1086" i="3" s="1"/>
  <c r="L1086" i="3" s="1"/>
  <c r="H1090" i="3"/>
  <c r="I1090" i="3" s="1" a="1"/>
  <c r="I1090" i="3" s="1"/>
  <c r="L1090" i="3" s="1"/>
  <c r="H1094" i="3"/>
  <c r="I1094" i="3" s="1" a="1"/>
  <c r="I1094" i="3" s="1"/>
  <c r="L1094" i="3" s="1"/>
  <c r="H1098" i="3"/>
  <c r="I1098" i="3" s="1" a="1"/>
  <c r="I1098" i="3" s="1"/>
  <c r="L1098" i="3" s="1"/>
  <c r="H1102" i="3"/>
  <c r="I1102" i="3" s="1" a="1"/>
  <c r="I1102" i="3" s="1"/>
  <c r="L1102" i="3" s="1"/>
  <c r="H1106" i="3"/>
  <c r="I1106" i="3" s="1" a="1"/>
  <c r="I1106" i="3" s="1"/>
  <c r="L1106" i="3" s="1"/>
  <c r="H1110" i="3"/>
  <c r="I1110" i="3" s="1" a="1"/>
  <c r="I1110" i="3" s="1"/>
  <c r="L1110" i="3" s="1"/>
  <c r="H1114" i="3"/>
  <c r="I1114" i="3" s="1" a="1"/>
  <c r="I1114" i="3" s="1"/>
  <c r="L1114" i="3" s="1"/>
  <c r="H1118" i="3"/>
  <c r="I1118" i="3" s="1" a="1"/>
  <c r="I1118" i="3" s="1"/>
  <c r="L1118" i="3" s="1"/>
  <c r="H1122" i="3"/>
  <c r="I1122" i="3" s="1" a="1"/>
  <c r="I1122" i="3" s="1"/>
  <c r="L1122" i="3" s="1"/>
  <c r="H1126" i="3"/>
  <c r="I1126" i="3" s="1" a="1"/>
  <c r="I1126" i="3" s="1"/>
  <c r="L1126" i="3" s="1"/>
  <c r="H1130" i="3"/>
  <c r="I1130" i="3" s="1" a="1"/>
  <c r="I1130" i="3" s="1"/>
  <c r="L1130" i="3" s="1"/>
  <c r="H1134" i="3"/>
  <c r="I1134" i="3" s="1" a="1"/>
  <c r="I1134" i="3" s="1"/>
  <c r="L1134" i="3" s="1"/>
  <c r="H1138" i="3"/>
  <c r="I1138" i="3" s="1" a="1"/>
  <c r="I1138" i="3" s="1"/>
  <c r="L1138" i="3" s="1"/>
  <c r="H1142" i="3"/>
  <c r="I1142" i="3" s="1" a="1"/>
  <c r="I1142" i="3" s="1"/>
  <c r="L1142" i="3" s="1"/>
  <c r="H1146" i="3"/>
  <c r="I1146" i="3" s="1" a="1"/>
  <c r="I1146" i="3" s="1"/>
  <c r="L1146" i="3" s="1"/>
  <c r="H1150" i="3"/>
  <c r="I1150" i="3" s="1" a="1"/>
  <c r="I1150" i="3" s="1"/>
  <c r="L1150" i="3" s="1"/>
  <c r="H1154" i="3"/>
  <c r="I1154" i="3" s="1" a="1"/>
  <c r="I1154" i="3" s="1"/>
  <c r="L1154" i="3" s="1"/>
  <c r="H1158" i="3"/>
  <c r="I1158" i="3" s="1" a="1"/>
  <c r="I1158" i="3" s="1"/>
  <c r="L1158" i="3" s="1"/>
  <c r="H1162" i="3"/>
  <c r="I1162" i="3" s="1" a="1"/>
  <c r="I1162" i="3" s="1"/>
  <c r="L1162" i="3" s="1"/>
  <c r="H1166" i="3"/>
  <c r="I1166" i="3" s="1" a="1"/>
  <c r="I1166" i="3" s="1"/>
  <c r="L1166" i="3" s="1"/>
  <c r="H1170" i="3"/>
  <c r="I1170" i="3" s="1" a="1"/>
  <c r="I1170" i="3" s="1"/>
  <c r="L1170" i="3" s="1"/>
  <c r="H1174" i="3"/>
  <c r="I1174" i="3" s="1" a="1"/>
  <c r="I1174" i="3" s="1"/>
  <c r="L1174" i="3" s="1"/>
  <c r="H1178" i="3"/>
  <c r="I1178" i="3" s="1" a="1"/>
  <c r="I1178" i="3" s="1"/>
  <c r="L1178" i="3" s="1"/>
  <c r="H1182" i="3"/>
  <c r="I1182" i="3" s="1" a="1"/>
  <c r="I1182" i="3" s="1"/>
  <c r="L1182" i="3" s="1"/>
  <c r="H1186" i="3"/>
  <c r="I1186" i="3" s="1" a="1"/>
  <c r="I1186" i="3" s="1"/>
  <c r="L1186" i="3" s="1"/>
  <c r="H1190" i="3"/>
  <c r="I1190" i="3" s="1" a="1"/>
  <c r="I1190" i="3" s="1"/>
  <c r="L1190" i="3" s="1"/>
  <c r="H1194" i="3"/>
  <c r="I1194" i="3" s="1" a="1"/>
  <c r="I1194" i="3" s="1"/>
  <c r="L1194" i="3" s="1"/>
  <c r="H1198" i="3"/>
  <c r="I1198" i="3" s="1" a="1"/>
  <c r="I1198" i="3" s="1"/>
  <c r="L1198" i="3" s="1"/>
  <c r="H1202" i="3"/>
  <c r="I1202" i="3" s="1" a="1"/>
  <c r="I1202" i="3" s="1"/>
  <c r="L1202" i="3" s="1"/>
  <c r="H1206" i="3"/>
  <c r="I1206" i="3" s="1" a="1"/>
  <c r="I1206" i="3" s="1"/>
  <c r="L1206" i="3" s="1"/>
  <c r="H1210" i="3"/>
  <c r="I1210" i="3" s="1" a="1"/>
  <c r="I1210" i="3" s="1"/>
  <c r="L1210" i="3" s="1"/>
  <c r="H1214" i="3"/>
  <c r="I1214" i="3" s="1" a="1"/>
  <c r="I1214" i="3" s="1"/>
  <c r="L1214" i="3" s="1"/>
  <c r="H1218" i="3"/>
  <c r="I1218" i="3" s="1" a="1"/>
  <c r="I1218" i="3" s="1"/>
  <c r="L1218" i="3" s="1"/>
  <c r="H1222" i="3"/>
  <c r="I1222" i="3" s="1" a="1"/>
  <c r="I1222" i="3" s="1"/>
  <c r="L1222" i="3" s="1"/>
  <c r="H1226" i="3"/>
  <c r="I1226" i="3" s="1" a="1"/>
  <c r="I1226" i="3" s="1"/>
  <c r="L1226" i="3" s="1"/>
  <c r="H1230" i="3"/>
  <c r="I1230" i="3" s="1" a="1"/>
  <c r="I1230" i="3" s="1"/>
  <c r="L1230" i="3" s="1"/>
  <c r="H1234" i="3"/>
  <c r="I1234" i="3" s="1" a="1"/>
  <c r="I1234" i="3" s="1"/>
  <c r="L1234" i="3" s="1"/>
  <c r="H1238" i="3"/>
  <c r="I1238" i="3" s="1" a="1"/>
  <c r="I1238" i="3" s="1"/>
  <c r="L1238" i="3" s="1"/>
  <c r="H1242" i="3"/>
  <c r="I1242" i="3" s="1" a="1"/>
  <c r="I1242" i="3" s="1"/>
  <c r="L1242" i="3" s="1"/>
  <c r="H1246" i="3"/>
  <c r="I1246" i="3" s="1" a="1"/>
  <c r="I1246" i="3" s="1"/>
  <c r="L1246" i="3" s="1"/>
  <c r="H1250" i="3"/>
  <c r="I1250" i="3" s="1" a="1"/>
  <c r="I1250" i="3" s="1"/>
  <c r="L1250" i="3" s="1"/>
  <c r="H1254" i="3"/>
  <c r="I1254" i="3" s="1" a="1"/>
  <c r="I1254" i="3" s="1"/>
  <c r="L1254" i="3" s="1"/>
  <c r="H1258" i="3"/>
  <c r="I1258" i="3" s="1" a="1"/>
  <c r="I1258" i="3" s="1"/>
  <c r="L1258" i="3" s="1"/>
  <c r="H1262" i="3"/>
  <c r="I1262" i="3" s="1" a="1"/>
  <c r="I1262" i="3" s="1"/>
  <c r="L1262" i="3" s="1"/>
  <c r="H1266" i="3"/>
  <c r="I1266" i="3" s="1" a="1"/>
  <c r="I1266" i="3" s="1"/>
  <c r="L1266" i="3" s="1"/>
  <c r="H1270" i="3"/>
  <c r="I1270" i="3" s="1" a="1"/>
  <c r="I1270" i="3" s="1"/>
  <c r="L1270" i="3" s="1"/>
  <c r="H1274" i="3"/>
  <c r="I1274" i="3" s="1" a="1"/>
  <c r="I1274" i="3" s="1"/>
  <c r="L1274" i="3" s="1"/>
  <c r="H1278" i="3"/>
  <c r="I1278" i="3" s="1" a="1"/>
  <c r="I1278" i="3" s="1"/>
  <c r="L1278" i="3" s="1"/>
  <c r="H1282" i="3"/>
  <c r="I1282" i="3" s="1" a="1"/>
  <c r="I1282" i="3" s="1"/>
  <c r="L1282" i="3" s="1"/>
  <c r="H1286" i="3"/>
  <c r="I1286" i="3" s="1" a="1"/>
  <c r="I1286" i="3" s="1"/>
  <c r="L1286" i="3" s="1"/>
  <c r="H1290" i="3"/>
  <c r="I1290" i="3" s="1" a="1"/>
  <c r="I1290" i="3" s="1"/>
  <c r="L1290" i="3" s="1"/>
  <c r="H1294" i="3"/>
  <c r="I1294" i="3" s="1" a="1"/>
  <c r="I1294" i="3" s="1"/>
  <c r="L1294" i="3" s="1"/>
  <c r="H1298" i="3"/>
  <c r="I1298" i="3" s="1" a="1"/>
  <c r="I1298" i="3" s="1"/>
  <c r="L1298" i="3" s="1"/>
  <c r="H1302" i="3"/>
  <c r="I1302" i="3" s="1" a="1"/>
  <c r="I1302" i="3" s="1"/>
  <c r="L1302" i="3" s="1"/>
  <c r="H1306" i="3"/>
  <c r="I1306" i="3" s="1" a="1"/>
  <c r="I1306" i="3" s="1"/>
  <c r="L1306" i="3" s="1"/>
  <c r="H1310" i="3"/>
  <c r="I1310" i="3" s="1" a="1"/>
  <c r="I1310" i="3" s="1"/>
  <c r="L1310" i="3" s="1"/>
  <c r="H1314" i="3"/>
  <c r="I1314" i="3" s="1" a="1"/>
  <c r="I1314" i="3" s="1"/>
  <c r="L1314" i="3" s="1"/>
  <c r="H1318" i="3"/>
  <c r="I1318" i="3" s="1" a="1"/>
  <c r="I1318" i="3" s="1"/>
  <c r="L1318" i="3" s="1"/>
  <c r="H1322" i="3"/>
  <c r="I1322" i="3" s="1" a="1"/>
  <c r="I1322" i="3" s="1"/>
  <c r="L1322" i="3" s="1"/>
  <c r="H1326" i="3"/>
  <c r="I1326" i="3" s="1" a="1"/>
  <c r="I1326" i="3" s="1"/>
  <c r="L1326" i="3" s="1"/>
  <c r="H1330" i="3"/>
  <c r="I1330" i="3" s="1" a="1"/>
  <c r="I1330" i="3" s="1"/>
  <c r="L1330" i="3" s="1"/>
  <c r="H1334" i="3"/>
  <c r="I1334" i="3" s="1" a="1"/>
  <c r="I1334" i="3" s="1"/>
  <c r="L1334" i="3" s="1"/>
  <c r="H1338" i="3"/>
  <c r="I1338" i="3" s="1" a="1"/>
  <c r="I1338" i="3" s="1"/>
  <c r="L1338" i="3" s="1"/>
  <c r="H1342" i="3"/>
  <c r="I1342" i="3" s="1" a="1"/>
  <c r="I1342" i="3" s="1"/>
  <c r="L1342" i="3" s="1"/>
  <c r="H1346" i="3"/>
  <c r="I1346" i="3" s="1" a="1"/>
  <c r="I1346" i="3" s="1"/>
  <c r="L1346" i="3" s="1"/>
  <c r="H1350" i="3"/>
  <c r="I1350" i="3" s="1" a="1"/>
  <c r="I1350" i="3" s="1"/>
  <c r="L1350" i="3" s="1"/>
  <c r="H1354" i="3"/>
  <c r="I1354" i="3" s="1" a="1"/>
  <c r="I1354" i="3" s="1"/>
  <c r="L1354" i="3" s="1"/>
  <c r="H1358" i="3"/>
  <c r="I1358" i="3" s="1" a="1"/>
  <c r="I1358" i="3" s="1"/>
  <c r="L1358" i="3" s="1"/>
  <c r="H1362" i="3"/>
  <c r="I1362" i="3" s="1" a="1"/>
  <c r="I1362" i="3" s="1"/>
  <c r="L1362" i="3" s="1"/>
  <c r="H1366" i="3"/>
  <c r="I1366" i="3" s="1" a="1"/>
  <c r="I1366" i="3" s="1"/>
  <c r="L1366" i="3" s="1"/>
  <c r="H1370" i="3"/>
  <c r="I1370" i="3" s="1" a="1"/>
  <c r="I1370" i="3" s="1"/>
  <c r="L1370" i="3" s="1"/>
  <c r="H1374" i="3"/>
  <c r="I1374" i="3" s="1" a="1"/>
  <c r="I1374" i="3" s="1"/>
  <c r="L1374" i="3" s="1"/>
  <c r="H1378" i="3"/>
  <c r="I1378" i="3" s="1" a="1"/>
  <c r="I1378" i="3" s="1"/>
  <c r="L1378" i="3" s="1"/>
  <c r="H1382" i="3"/>
  <c r="I1382" i="3" s="1" a="1"/>
  <c r="I1382" i="3" s="1"/>
  <c r="L1382" i="3" s="1"/>
  <c r="H1386" i="3"/>
  <c r="I1386" i="3" s="1" a="1"/>
  <c r="I1386" i="3" s="1"/>
  <c r="L1386" i="3" s="1"/>
  <c r="H1390" i="3"/>
  <c r="I1390" i="3" s="1" a="1"/>
  <c r="I1390" i="3" s="1"/>
  <c r="L1390" i="3" s="1"/>
  <c r="H1394" i="3"/>
  <c r="I1394" i="3" s="1" a="1"/>
  <c r="I1394" i="3" s="1"/>
  <c r="L1394" i="3" s="1"/>
  <c r="H1398" i="3"/>
  <c r="I1398" i="3" s="1" a="1"/>
  <c r="I1398" i="3" s="1"/>
  <c r="L1398" i="3" s="1"/>
  <c r="H1402" i="3"/>
  <c r="I1402" i="3" s="1" a="1"/>
  <c r="I1402" i="3" s="1"/>
  <c r="L1402" i="3" s="1"/>
  <c r="H1406" i="3"/>
  <c r="I1406" i="3" s="1" a="1"/>
  <c r="I1406" i="3" s="1"/>
  <c r="L1406" i="3" s="1"/>
  <c r="H1410" i="3"/>
  <c r="I1410" i="3" s="1" a="1"/>
  <c r="I1410" i="3" s="1"/>
  <c r="L1410" i="3" s="1"/>
  <c r="H1414" i="3"/>
  <c r="I1414" i="3" s="1" a="1"/>
  <c r="I1414" i="3" s="1"/>
  <c r="L1414" i="3" s="1"/>
  <c r="H1418" i="3"/>
  <c r="I1418" i="3" s="1" a="1"/>
  <c r="I1418" i="3" s="1"/>
  <c r="L1418" i="3" s="1"/>
  <c r="H1422" i="3"/>
  <c r="I1422" i="3" s="1" a="1"/>
  <c r="I1422" i="3" s="1"/>
  <c r="L1422" i="3" s="1"/>
  <c r="H1426" i="3"/>
  <c r="I1426" i="3" s="1" a="1"/>
  <c r="I1426" i="3" s="1"/>
  <c r="L1426" i="3" s="1"/>
  <c r="H1430" i="3"/>
  <c r="I1430" i="3" s="1" a="1"/>
  <c r="I1430" i="3" s="1"/>
  <c r="L1430" i="3" s="1"/>
  <c r="H1434" i="3"/>
  <c r="I1434" i="3" s="1" a="1"/>
  <c r="I1434" i="3" s="1"/>
  <c r="L1434" i="3" s="1"/>
  <c r="H1438" i="3"/>
  <c r="I1438" i="3" s="1" a="1"/>
  <c r="I1438" i="3" s="1"/>
  <c r="L1438" i="3" s="1"/>
  <c r="H1442" i="3"/>
  <c r="I1442" i="3" s="1" a="1"/>
  <c r="I1442" i="3" s="1"/>
  <c r="L1442" i="3" s="1"/>
  <c r="H1446" i="3"/>
  <c r="I1446" i="3" s="1" a="1"/>
  <c r="I1446" i="3" s="1"/>
  <c r="L1446" i="3" s="1"/>
  <c r="H1450" i="3"/>
  <c r="I1450" i="3" s="1" a="1"/>
  <c r="I1450" i="3" s="1"/>
  <c r="L1450" i="3" s="1"/>
  <c r="H1454" i="3"/>
  <c r="I1454" i="3" s="1" a="1"/>
  <c r="I1454" i="3" s="1"/>
  <c r="L1454" i="3" s="1"/>
  <c r="H1458" i="3"/>
  <c r="I1458" i="3" s="1" a="1"/>
  <c r="I1458" i="3" s="1"/>
  <c r="L1458" i="3" s="1"/>
  <c r="H1462" i="3"/>
  <c r="I1462" i="3" s="1" a="1"/>
  <c r="I1462" i="3" s="1"/>
  <c r="L1462" i="3" s="1"/>
  <c r="H1466" i="3"/>
  <c r="I1466" i="3" s="1" a="1"/>
  <c r="I1466" i="3" s="1"/>
  <c r="L1466" i="3" s="1"/>
  <c r="H1470" i="3"/>
  <c r="I1470" i="3" s="1" a="1"/>
  <c r="I1470" i="3" s="1"/>
  <c r="L1470" i="3" s="1"/>
  <c r="H1474" i="3"/>
  <c r="I1474" i="3" s="1" a="1"/>
  <c r="I1474" i="3" s="1"/>
  <c r="L1474" i="3" s="1"/>
  <c r="H1478" i="3"/>
  <c r="I1478" i="3" s="1" a="1"/>
  <c r="I1478" i="3" s="1"/>
  <c r="L1478" i="3" s="1"/>
  <c r="H1482" i="3"/>
  <c r="I1482" i="3" s="1" a="1"/>
  <c r="I1482" i="3" s="1"/>
  <c r="L1482" i="3" s="1"/>
  <c r="H1486" i="3"/>
  <c r="I1486" i="3" s="1" a="1"/>
  <c r="I1486" i="3" s="1"/>
  <c r="L1486" i="3" s="1"/>
  <c r="H1490" i="3"/>
  <c r="I1490" i="3" s="1" a="1"/>
  <c r="I1490" i="3" s="1"/>
  <c r="L1490" i="3" s="1"/>
  <c r="H1494" i="3"/>
  <c r="I1494" i="3" s="1" a="1"/>
  <c r="I1494" i="3" s="1"/>
  <c r="L1494" i="3" s="1"/>
  <c r="H1498" i="3"/>
  <c r="I1498" i="3" s="1" a="1"/>
  <c r="I1498" i="3" s="1"/>
  <c r="L1498" i="3" s="1"/>
  <c r="H1502" i="3"/>
  <c r="I1502" i="3" s="1" a="1"/>
  <c r="I1502" i="3" s="1"/>
  <c r="L1502" i="3" s="1"/>
  <c r="H1506" i="3"/>
  <c r="I1506" i="3" s="1" a="1"/>
  <c r="I1506" i="3" s="1"/>
  <c r="L1506" i="3" s="1"/>
  <c r="H1510" i="3"/>
  <c r="I1510" i="3" s="1" a="1"/>
  <c r="I1510" i="3" s="1"/>
  <c r="L1510" i="3" s="1"/>
  <c r="H1514" i="3"/>
  <c r="I1514" i="3" s="1" a="1"/>
  <c r="I1514" i="3" s="1"/>
  <c r="L1514" i="3" s="1"/>
  <c r="H1518" i="3"/>
  <c r="I1518" i="3" s="1" a="1"/>
  <c r="I1518" i="3" s="1"/>
  <c r="L1518" i="3" s="1"/>
  <c r="H1522" i="3"/>
  <c r="I1522" i="3" s="1" a="1"/>
  <c r="I1522" i="3" s="1"/>
  <c r="L1522" i="3" s="1"/>
  <c r="H1526" i="3"/>
  <c r="I1526" i="3" s="1" a="1"/>
  <c r="I1526" i="3" s="1"/>
  <c r="L1526" i="3" s="1"/>
  <c r="H1530" i="3"/>
  <c r="I1530" i="3" s="1" a="1"/>
  <c r="I1530" i="3" s="1"/>
  <c r="L1530" i="3" s="1"/>
  <c r="H1534" i="3"/>
  <c r="I1534" i="3" s="1" a="1"/>
  <c r="I1534" i="3" s="1"/>
  <c r="L1534" i="3" s="1"/>
  <c r="H1538" i="3"/>
  <c r="I1538" i="3" s="1" a="1"/>
  <c r="I1538" i="3" s="1"/>
  <c r="L1538" i="3" s="1"/>
  <c r="H1542" i="3"/>
  <c r="I1542" i="3" s="1" a="1"/>
  <c r="I1542" i="3" s="1"/>
  <c r="L1542" i="3" s="1"/>
  <c r="H1546" i="3"/>
  <c r="I1546" i="3" s="1" a="1"/>
  <c r="I1546" i="3" s="1"/>
  <c r="L1546" i="3" s="1"/>
  <c r="H1550" i="3"/>
  <c r="I1550" i="3" s="1" a="1"/>
  <c r="I1550" i="3" s="1"/>
  <c r="L1550" i="3" s="1"/>
  <c r="H1554" i="3"/>
  <c r="I1554" i="3" s="1" a="1"/>
  <c r="I1554" i="3" s="1"/>
  <c r="L1554" i="3" s="1"/>
  <c r="H1558" i="3"/>
  <c r="I1558" i="3" s="1" a="1"/>
  <c r="I1558" i="3" s="1"/>
  <c r="L1558" i="3" s="1"/>
  <c r="H1562" i="3"/>
  <c r="I1562" i="3" s="1" a="1"/>
  <c r="I1562" i="3" s="1"/>
  <c r="L1562" i="3" s="1"/>
  <c r="H1566" i="3"/>
  <c r="I1566" i="3" s="1" a="1"/>
  <c r="I1566" i="3" s="1"/>
  <c r="L1566" i="3" s="1"/>
  <c r="H1570" i="3"/>
  <c r="I1570" i="3" s="1" a="1"/>
  <c r="I1570" i="3" s="1"/>
  <c r="L1570" i="3" s="1"/>
  <c r="H1574" i="3"/>
  <c r="I1574" i="3" s="1" a="1"/>
  <c r="I1574" i="3" s="1"/>
  <c r="L1574" i="3" s="1"/>
  <c r="H1578" i="3"/>
  <c r="I1578" i="3" s="1" a="1"/>
  <c r="I1578" i="3" s="1"/>
  <c r="L1578" i="3" s="1"/>
  <c r="H1582" i="3"/>
  <c r="I1582" i="3" s="1" a="1"/>
  <c r="I1582" i="3" s="1"/>
  <c r="L1582" i="3" s="1"/>
  <c r="H1586" i="3"/>
  <c r="I1586" i="3" s="1" a="1"/>
  <c r="I1586" i="3" s="1"/>
  <c r="L1586" i="3" s="1"/>
  <c r="H1590" i="3"/>
  <c r="I1590" i="3" s="1" a="1"/>
  <c r="I1590" i="3" s="1"/>
  <c r="L1590" i="3" s="1"/>
  <c r="H1594" i="3"/>
  <c r="I1594" i="3" s="1" a="1"/>
  <c r="I1594" i="3" s="1"/>
  <c r="L1594" i="3" s="1"/>
  <c r="H1598" i="3"/>
  <c r="I1598" i="3" s="1" a="1"/>
  <c r="I1598" i="3" s="1"/>
  <c r="L1598" i="3" s="1"/>
  <c r="H1602" i="3"/>
  <c r="I1602" i="3" s="1" a="1"/>
  <c r="I1602" i="3" s="1"/>
  <c r="L1602" i="3" s="1"/>
  <c r="H1606" i="3"/>
  <c r="I1606" i="3" s="1" a="1"/>
  <c r="I1606" i="3" s="1"/>
  <c r="L1606" i="3" s="1"/>
  <c r="H1610" i="3"/>
  <c r="I1610" i="3" s="1" a="1"/>
  <c r="I1610" i="3" s="1"/>
  <c r="L1610" i="3" s="1"/>
  <c r="H1614" i="3"/>
  <c r="I1614" i="3" s="1" a="1"/>
  <c r="I1614" i="3" s="1"/>
  <c r="L1614" i="3" s="1"/>
  <c r="H1618" i="3"/>
  <c r="I1618" i="3" s="1" a="1"/>
  <c r="I1618" i="3" s="1"/>
  <c r="L1618" i="3" s="1"/>
  <c r="H1622" i="3"/>
  <c r="I1622" i="3" s="1" a="1"/>
  <c r="I1622" i="3" s="1"/>
  <c r="L1622" i="3" s="1"/>
  <c r="H1626" i="3"/>
  <c r="I1626" i="3" s="1" a="1"/>
  <c r="I1626" i="3" s="1"/>
  <c r="L1626" i="3" s="1"/>
  <c r="H1630" i="3"/>
  <c r="I1630" i="3" s="1" a="1"/>
  <c r="I1630" i="3" s="1"/>
  <c r="L1630" i="3" s="1"/>
  <c r="H1634" i="3"/>
  <c r="I1634" i="3" s="1" a="1"/>
  <c r="I1634" i="3" s="1"/>
  <c r="L1634" i="3" s="1"/>
  <c r="H1638" i="3"/>
  <c r="I1638" i="3" s="1" a="1"/>
  <c r="I1638" i="3" s="1"/>
  <c r="L1638" i="3" s="1"/>
  <c r="H1642" i="3"/>
  <c r="I1642" i="3" s="1" a="1"/>
  <c r="I1642" i="3" s="1"/>
  <c r="L1642" i="3" s="1"/>
  <c r="H1646" i="3"/>
  <c r="I1646" i="3" s="1" a="1"/>
  <c r="I1646" i="3" s="1"/>
  <c r="L1646" i="3" s="1"/>
  <c r="H1650" i="3"/>
  <c r="I1650" i="3" s="1" a="1"/>
  <c r="I1650" i="3" s="1"/>
  <c r="L1650" i="3" s="1"/>
  <c r="H1654" i="3"/>
  <c r="I1654" i="3" s="1" a="1"/>
  <c r="I1654" i="3" s="1"/>
  <c r="L1654" i="3" s="1"/>
  <c r="H1658" i="3"/>
  <c r="I1658" i="3" s="1" a="1"/>
  <c r="I1658" i="3" s="1"/>
  <c r="L1658" i="3" s="1"/>
  <c r="H1662" i="3"/>
  <c r="I1662" i="3" s="1" a="1"/>
  <c r="I1662" i="3" s="1"/>
  <c r="L1662" i="3" s="1"/>
  <c r="H1666" i="3"/>
  <c r="I1666" i="3" s="1" a="1"/>
  <c r="I1666" i="3" s="1"/>
  <c r="L1666" i="3" s="1"/>
  <c r="H1670" i="3"/>
  <c r="I1670" i="3" s="1" a="1"/>
  <c r="I1670" i="3" s="1"/>
  <c r="L1670" i="3" s="1"/>
  <c r="H1674" i="3"/>
  <c r="I1674" i="3" s="1" a="1"/>
  <c r="I1674" i="3" s="1"/>
  <c r="L1674" i="3" s="1"/>
  <c r="H1678" i="3"/>
  <c r="I1678" i="3" s="1" a="1"/>
  <c r="I1678" i="3" s="1"/>
  <c r="L1678" i="3" s="1"/>
  <c r="H1682" i="3"/>
  <c r="I1682" i="3" s="1" a="1"/>
  <c r="I1682" i="3" s="1"/>
  <c r="L1682" i="3" s="1"/>
  <c r="H1686" i="3"/>
  <c r="I1686" i="3" s="1" a="1"/>
  <c r="I1686" i="3" s="1"/>
  <c r="L1686" i="3" s="1"/>
  <c r="H1690" i="3"/>
  <c r="I1690" i="3" s="1" a="1"/>
  <c r="I1690" i="3" s="1"/>
  <c r="L1690" i="3" s="1"/>
  <c r="H1694" i="3"/>
  <c r="I1694" i="3" s="1" a="1"/>
  <c r="I1694" i="3" s="1"/>
  <c r="L1694" i="3" s="1"/>
  <c r="H1698" i="3"/>
  <c r="I1698" i="3" s="1" a="1"/>
  <c r="I1698" i="3" s="1"/>
  <c r="L1698" i="3" s="1"/>
  <c r="H1702" i="3"/>
  <c r="I1702" i="3" s="1" a="1"/>
  <c r="I1702" i="3" s="1"/>
  <c r="L1702" i="3" s="1"/>
  <c r="H1706" i="3"/>
  <c r="I1706" i="3" s="1" a="1"/>
  <c r="I1706" i="3" s="1"/>
  <c r="L1706" i="3" s="1"/>
  <c r="H1710" i="3"/>
  <c r="I1710" i="3" s="1" a="1"/>
  <c r="I1710" i="3" s="1"/>
  <c r="L1710" i="3" s="1"/>
  <c r="H1714" i="3"/>
  <c r="I1714" i="3" s="1" a="1"/>
  <c r="I1714" i="3" s="1"/>
  <c r="L1714" i="3" s="1"/>
  <c r="H1718" i="3"/>
  <c r="I1718" i="3" s="1" a="1"/>
  <c r="I1718" i="3" s="1"/>
  <c r="L1718" i="3" s="1"/>
  <c r="H1722" i="3"/>
  <c r="I1722" i="3" s="1" a="1"/>
  <c r="I1722" i="3" s="1"/>
  <c r="L1722" i="3" s="1"/>
  <c r="H1726" i="3"/>
  <c r="I1726" i="3" s="1" a="1"/>
  <c r="I1726" i="3" s="1"/>
  <c r="L1726" i="3" s="1"/>
  <c r="H1730" i="3"/>
  <c r="I1730" i="3" s="1" a="1"/>
  <c r="I1730" i="3" s="1"/>
  <c r="L1730" i="3" s="1"/>
  <c r="H1734" i="3"/>
  <c r="I1734" i="3" s="1" a="1"/>
  <c r="I1734" i="3" s="1"/>
  <c r="L1734" i="3" s="1"/>
  <c r="H1738" i="3"/>
  <c r="I1738" i="3" s="1" a="1"/>
  <c r="I1738" i="3" s="1"/>
  <c r="L1738" i="3" s="1"/>
  <c r="H1742" i="3"/>
  <c r="I1742" i="3" s="1" a="1"/>
  <c r="I1742" i="3" s="1"/>
  <c r="L1742" i="3" s="1"/>
  <c r="H1746" i="3"/>
  <c r="I1746" i="3" s="1" a="1"/>
  <c r="I1746" i="3" s="1"/>
  <c r="L1746" i="3" s="1"/>
  <c r="H1750" i="3"/>
  <c r="I1750" i="3" s="1" a="1"/>
  <c r="I1750" i="3" s="1"/>
  <c r="L1750" i="3" s="1"/>
  <c r="H1754" i="3"/>
  <c r="I1754" i="3" s="1" a="1"/>
  <c r="I1754" i="3" s="1"/>
  <c r="L1754" i="3" s="1"/>
  <c r="H1758" i="3"/>
  <c r="I1758" i="3" s="1" a="1"/>
  <c r="I1758" i="3" s="1"/>
  <c r="L1758" i="3" s="1"/>
  <c r="H1762" i="3"/>
  <c r="I1762" i="3" s="1" a="1"/>
  <c r="I1762" i="3" s="1"/>
  <c r="L1762" i="3" s="1"/>
  <c r="H1766" i="3"/>
  <c r="I1766" i="3" s="1" a="1"/>
  <c r="I1766" i="3" s="1"/>
  <c r="L1766" i="3" s="1"/>
  <c r="H1770" i="3"/>
  <c r="I1770" i="3" s="1" a="1"/>
  <c r="I1770" i="3" s="1"/>
  <c r="L1770" i="3" s="1"/>
  <c r="H1774" i="3"/>
  <c r="I1774" i="3" s="1" a="1"/>
  <c r="I1774" i="3" s="1"/>
  <c r="L1774" i="3" s="1"/>
  <c r="H1778" i="3"/>
  <c r="I1778" i="3" s="1" a="1"/>
  <c r="I1778" i="3" s="1"/>
  <c r="L1778" i="3" s="1"/>
  <c r="H1782" i="3"/>
  <c r="I1782" i="3" s="1" a="1"/>
  <c r="I1782" i="3" s="1"/>
  <c r="L1782" i="3" s="1"/>
  <c r="H1786" i="3"/>
  <c r="I1786" i="3" s="1" a="1"/>
  <c r="I1786" i="3" s="1"/>
  <c r="L1786" i="3" s="1"/>
  <c r="H1790" i="3"/>
  <c r="I1790" i="3" s="1" a="1"/>
  <c r="I1790" i="3" s="1"/>
  <c r="L1790" i="3" s="1"/>
  <c r="H1794" i="3"/>
  <c r="I1794" i="3" s="1" a="1"/>
  <c r="I1794" i="3" s="1"/>
  <c r="L1794" i="3" s="1"/>
  <c r="H1798" i="3"/>
  <c r="I1798" i="3" s="1" a="1"/>
  <c r="I1798" i="3" s="1"/>
  <c r="L1798" i="3" s="1"/>
  <c r="H1802" i="3"/>
  <c r="I1802" i="3" s="1" a="1"/>
  <c r="I1802" i="3" s="1"/>
  <c r="L1802" i="3" s="1"/>
  <c r="H1806" i="3"/>
  <c r="I1806" i="3" s="1" a="1"/>
  <c r="I1806" i="3" s="1"/>
  <c r="L1806" i="3" s="1"/>
  <c r="H1810" i="3"/>
  <c r="I1810" i="3" s="1" a="1"/>
  <c r="I1810" i="3" s="1"/>
  <c r="L1810" i="3" s="1"/>
  <c r="H1814" i="3"/>
  <c r="I1814" i="3" s="1" a="1"/>
  <c r="I1814" i="3" s="1"/>
  <c r="L1814" i="3" s="1"/>
  <c r="H1818" i="3"/>
  <c r="I1818" i="3" s="1" a="1"/>
  <c r="I1818" i="3" s="1"/>
  <c r="L1818" i="3" s="1"/>
  <c r="H1822" i="3"/>
  <c r="I1822" i="3" s="1" a="1"/>
  <c r="I1822" i="3" s="1"/>
  <c r="L1822" i="3" s="1"/>
  <c r="H1826" i="3"/>
  <c r="I1826" i="3" s="1" a="1"/>
  <c r="I1826" i="3" s="1"/>
  <c r="L1826" i="3" s="1"/>
  <c r="H1830" i="3"/>
  <c r="I1830" i="3" s="1" a="1"/>
  <c r="I1830" i="3" s="1"/>
  <c r="L1830" i="3" s="1"/>
  <c r="H1834" i="3"/>
  <c r="I1834" i="3" s="1" a="1"/>
  <c r="I1834" i="3" s="1"/>
  <c r="L1834" i="3" s="1"/>
  <c r="H1838" i="3"/>
  <c r="I1838" i="3" s="1" a="1"/>
  <c r="I1838" i="3" s="1"/>
  <c r="L1838" i="3" s="1"/>
  <c r="H1842" i="3"/>
  <c r="I1842" i="3" s="1" a="1"/>
  <c r="I1842" i="3" s="1"/>
  <c r="L1842" i="3" s="1"/>
  <c r="H1846" i="3"/>
  <c r="I1846" i="3" s="1" a="1"/>
  <c r="I1846" i="3" s="1"/>
  <c r="L1846" i="3" s="1"/>
  <c r="H1850" i="3"/>
  <c r="I1850" i="3" s="1" a="1"/>
  <c r="I1850" i="3" s="1"/>
  <c r="L1850" i="3" s="1"/>
  <c r="H1854" i="3"/>
  <c r="I1854" i="3" s="1" a="1"/>
  <c r="I1854" i="3" s="1"/>
  <c r="L1854" i="3" s="1"/>
  <c r="H1858" i="3"/>
  <c r="I1858" i="3" s="1" a="1"/>
  <c r="I1858" i="3" s="1"/>
  <c r="L1858" i="3" s="1"/>
  <c r="H1862" i="3"/>
  <c r="I1862" i="3" s="1" a="1"/>
  <c r="I1862" i="3" s="1"/>
  <c r="L1862" i="3" s="1"/>
  <c r="H1866" i="3"/>
  <c r="I1866" i="3" s="1" a="1"/>
  <c r="I1866" i="3" s="1"/>
  <c r="L1866" i="3" s="1"/>
  <c r="H1870" i="3"/>
  <c r="I1870" i="3" s="1" a="1"/>
  <c r="I1870" i="3" s="1"/>
  <c r="L1870" i="3" s="1"/>
  <c r="H1874" i="3"/>
  <c r="I1874" i="3" s="1" a="1"/>
  <c r="I1874" i="3" s="1"/>
  <c r="L1874" i="3" s="1"/>
  <c r="H1878" i="3"/>
  <c r="I1878" i="3" s="1" a="1"/>
  <c r="I1878" i="3" s="1"/>
  <c r="L1878" i="3" s="1"/>
  <c r="H1882" i="3"/>
  <c r="I1882" i="3" s="1" a="1"/>
  <c r="I1882" i="3" s="1"/>
  <c r="L1882" i="3" s="1"/>
  <c r="H1886" i="3"/>
  <c r="I1886" i="3" s="1" a="1"/>
  <c r="I1886" i="3" s="1"/>
  <c r="L1886" i="3" s="1"/>
  <c r="H1890" i="3"/>
  <c r="I1890" i="3" s="1" a="1"/>
  <c r="I1890" i="3" s="1"/>
  <c r="L1890" i="3" s="1"/>
  <c r="H1894" i="3"/>
  <c r="I1894" i="3" s="1" a="1"/>
  <c r="I1894" i="3" s="1"/>
  <c r="L1894" i="3" s="1"/>
  <c r="H1898" i="3"/>
  <c r="I1898" i="3" s="1" a="1"/>
  <c r="I1898" i="3" s="1"/>
  <c r="L1898" i="3" s="1"/>
  <c r="H1902" i="3"/>
  <c r="I1902" i="3" s="1" a="1"/>
  <c r="I1902" i="3" s="1"/>
  <c r="L1902" i="3" s="1"/>
  <c r="H1906" i="3"/>
  <c r="I1906" i="3" s="1" a="1"/>
  <c r="I1906" i="3" s="1"/>
  <c r="L1906" i="3" s="1"/>
  <c r="H1910" i="3"/>
  <c r="I1910" i="3" s="1" a="1"/>
  <c r="I1910" i="3" s="1"/>
  <c r="L1910" i="3" s="1"/>
  <c r="H1914" i="3"/>
  <c r="I1914" i="3" s="1" a="1"/>
  <c r="I1914" i="3" s="1"/>
  <c r="L1914" i="3" s="1"/>
  <c r="H1918" i="3"/>
  <c r="I1918" i="3" s="1" a="1"/>
  <c r="I1918" i="3" s="1"/>
  <c r="L1918" i="3" s="1"/>
  <c r="H1922" i="3"/>
  <c r="I1922" i="3" s="1" a="1"/>
  <c r="I1922" i="3" s="1"/>
  <c r="L1922" i="3" s="1"/>
  <c r="H1926" i="3"/>
  <c r="I1926" i="3" s="1" a="1"/>
  <c r="I1926" i="3" s="1"/>
  <c r="L1926" i="3" s="1"/>
  <c r="H1930" i="3"/>
  <c r="I1930" i="3" s="1" a="1"/>
  <c r="I1930" i="3" s="1"/>
  <c r="L1930" i="3" s="1"/>
  <c r="H1934" i="3"/>
  <c r="I1934" i="3" s="1" a="1"/>
  <c r="I1934" i="3" s="1"/>
  <c r="L1934" i="3" s="1"/>
  <c r="H1938" i="3"/>
  <c r="I1938" i="3" s="1" a="1"/>
  <c r="I1938" i="3" s="1"/>
  <c r="L1938" i="3" s="1"/>
  <c r="H1942" i="3"/>
  <c r="I1942" i="3" s="1" a="1"/>
  <c r="I1942" i="3" s="1"/>
  <c r="L1942" i="3" s="1"/>
  <c r="H1946" i="3"/>
  <c r="I1946" i="3" s="1" a="1"/>
  <c r="I1946" i="3" s="1"/>
  <c r="L1946" i="3" s="1"/>
  <c r="H1950" i="3"/>
  <c r="I1950" i="3" s="1" a="1"/>
  <c r="I1950" i="3" s="1"/>
  <c r="L1950" i="3" s="1"/>
  <c r="H1954" i="3"/>
  <c r="I1954" i="3" s="1" a="1"/>
  <c r="I1954" i="3" s="1"/>
  <c r="L1954" i="3" s="1"/>
  <c r="H1958" i="3"/>
  <c r="I1958" i="3" s="1" a="1"/>
  <c r="I1958" i="3" s="1"/>
  <c r="L1958" i="3" s="1"/>
  <c r="H1962" i="3"/>
  <c r="I1962" i="3" s="1" a="1"/>
  <c r="I1962" i="3" s="1"/>
  <c r="L1962" i="3" s="1"/>
  <c r="H1966" i="3"/>
  <c r="I1966" i="3" s="1" a="1"/>
  <c r="I1966" i="3" s="1"/>
  <c r="L1966" i="3" s="1"/>
  <c r="H1970" i="3"/>
  <c r="I1970" i="3" s="1" a="1"/>
  <c r="I1970" i="3" s="1"/>
  <c r="L1970" i="3" s="1"/>
  <c r="H29" i="3"/>
  <c r="I29" i="3" s="1" a="1"/>
  <c r="I29" i="3" s="1"/>
  <c r="L29" i="3" s="1"/>
  <c r="H93" i="3"/>
  <c r="I93" i="3" s="1" a="1"/>
  <c r="I93" i="3" s="1"/>
  <c r="L93" i="3" s="1"/>
  <c r="H157" i="3"/>
  <c r="I157" i="3" s="1" a="1"/>
  <c r="I157" i="3" s="1"/>
  <c r="L157" i="3" s="1"/>
  <c r="H202" i="3"/>
  <c r="I202" i="3" s="1" a="1"/>
  <c r="I202" i="3" s="1"/>
  <c r="L202" i="3" s="1"/>
  <c r="H234" i="3"/>
  <c r="I234" i="3" s="1" a="1"/>
  <c r="I234" i="3" s="1"/>
  <c r="L234" i="3" s="1"/>
  <c r="H266" i="3"/>
  <c r="I266" i="3" s="1" a="1"/>
  <c r="I266" i="3" s="1"/>
  <c r="L266" i="3" s="1"/>
  <c r="H298" i="3"/>
  <c r="I298" i="3" s="1" a="1"/>
  <c r="I298" i="3" s="1"/>
  <c r="L298" i="3" s="1"/>
  <c r="H330" i="3"/>
  <c r="I330" i="3" s="1" a="1"/>
  <c r="I330" i="3" s="1"/>
  <c r="L330" i="3" s="1"/>
  <c r="H362" i="3"/>
  <c r="I362" i="3" s="1" a="1"/>
  <c r="I362" i="3" s="1"/>
  <c r="L362" i="3" s="1"/>
  <c r="H394" i="3"/>
  <c r="I394" i="3" s="1" a="1"/>
  <c r="I394" i="3" s="1"/>
  <c r="L394" i="3" s="1"/>
  <c r="H426" i="3"/>
  <c r="I426" i="3" s="1" a="1"/>
  <c r="I426" i="3" s="1"/>
  <c r="L426" i="3" s="1"/>
  <c r="H448" i="3"/>
  <c r="I448" i="3" s="1" a="1"/>
  <c r="I448" i="3" s="1"/>
  <c r="L448" i="3" s="1"/>
  <c r="H464" i="3"/>
  <c r="I464" i="3" s="1" a="1"/>
  <c r="I464" i="3" s="1"/>
  <c r="L464" i="3" s="1"/>
  <c r="H480" i="3"/>
  <c r="I480" i="3" s="1" a="1"/>
  <c r="I480" i="3" s="1"/>
  <c r="L480" i="3" s="1"/>
  <c r="H496" i="3"/>
  <c r="I496" i="3" s="1" a="1"/>
  <c r="I496" i="3" s="1"/>
  <c r="L496" i="3" s="1"/>
  <c r="H512" i="3"/>
  <c r="I512" i="3" s="1" a="1"/>
  <c r="I512" i="3" s="1"/>
  <c r="L512" i="3" s="1"/>
  <c r="H528" i="3"/>
  <c r="I528" i="3" s="1" a="1"/>
  <c r="I528" i="3" s="1"/>
  <c r="L528" i="3" s="1"/>
  <c r="H544" i="3"/>
  <c r="I544" i="3" s="1" a="1"/>
  <c r="I544" i="3" s="1"/>
  <c r="L544" i="3" s="1"/>
  <c r="H560" i="3"/>
  <c r="I560" i="3" s="1" a="1"/>
  <c r="I560" i="3" s="1"/>
  <c r="L560" i="3" s="1"/>
  <c r="H576" i="3"/>
  <c r="I576" i="3" s="1" a="1"/>
  <c r="I576" i="3" s="1"/>
  <c r="L576" i="3" s="1"/>
  <c r="H592" i="3"/>
  <c r="I592" i="3" s="1" a="1"/>
  <c r="I592" i="3" s="1"/>
  <c r="L592" i="3" s="1"/>
  <c r="H608" i="3"/>
  <c r="I608" i="3" s="1" a="1"/>
  <c r="I608" i="3" s="1"/>
  <c r="L608" i="3" s="1"/>
  <c r="H624" i="3"/>
  <c r="I624" i="3" s="1" a="1"/>
  <c r="I624" i="3" s="1"/>
  <c r="L624" i="3" s="1"/>
  <c r="H640" i="3"/>
  <c r="I640" i="3" s="1" a="1"/>
  <c r="I640" i="3" s="1"/>
  <c r="L640" i="3" s="1"/>
  <c r="H656" i="3"/>
  <c r="I656" i="3" s="1" a="1"/>
  <c r="I656" i="3" s="1"/>
  <c r="L656" i="3" s="1"/>
  <c r="H672" i="3"/>
  <c r="I672" i="3" s="1" a="1"/>
  <c r="I672" i="3" s="1"/>
  <c r="L672" i="3" s="1"/>
  <c r="H688" i="3"/>
  <c r="I688" i="3" s="1" a="1"/>
  <c r="I688" i="3" s="1"/>
  <c r="L688" i="3" s="1"/>
  <c r="H704" i="3"/>
  <c r="I704" i="3" s="1" a="1"/>
  <c r="I704" i="3" s="1"/>
  <c r="L704" i="3" s="1"/>
  <c r="H720" i="3"/>
  <c r="I720" i="3" s="1" a="1"/>
  <c r="I720" i="3" s="1"/>
  <c r="L720" i="3" s="1"/>
  <c r="H736" i="3"/>
  <c r="I736" i="3" s="1" a="1"/>
  <c r="I736" i="3" s="1"/>
  <c r="L736" i="3" s="1"/>
  <c r="H752" i="3"/>
  <c r="I752" i="3" s="1" a="1"/>
  <c r="I752" i="3" s="1"/>
  <c r="L752" i="3" s="1"/>
  <c r="H768" i="3"/>
  <c r="I768" i="3" s="1" a="1"/>
  <c r="I768" i="3" s="1"/>
  <c r="L768" i="3" s="1"/>
  <c r="H784" i="3"/>
  <c r="I784" i="3" s="1" a="1"/>
  <c r="I784" i="3" s="1"/>
  <c r="L784" i="3" s="1"/>
  <c r="H800" i="3"/>
  <c r="I800" i="3" s="1" a="1"/>
  <c r="I800" i="3" s="1"/>
  <c r="L800" i="3" s="1"/>
  <c r="H816" i="3"/>
  <c r="I816" i="3" s="1" a="1"/>
  <c r="I816" i="3" s="1"/>
  <c r="L816" i="3" s="1"/>
  <c r="H832" i="3"/>
  <c r="I832" i="3" s="1" a="1"/>
  <c r="I832" i="3" s="1"/>
  <c r="L832" i="3" s="1"/>
  <c r="H848" i="3"/>
  <c r="I848" i="3" s="1" a="1"/>
  <c r="I848" i="3" s="1"/>
  <c r="L848" i="3" s="1"/>
  <c r="H864" i="3"/>
  <c r="I864" i="3" s="1" a="1"/>
  <c r="I864" i="3" s="1"/>
  <c r="L864" i="3" s="1"/>
  <c r="H880" i="3"/>
  <c r="I880" i="3" s="1" a="1"/>
  <c r="I880" i="3" s="1"/>
  <c r="L880" i="3" s="1"/>
  <c r="H896" i="3"/>
  <c r="I896" i="3" s="1" a="1"/>
  <c r="I896" i="3" s="1"/>
  <c r="L896" i="3" s="1"/>
  <c r="H912" i="3"/>
  <c r="I912" i="3" s="1" a="1"/>
  <c r="I912" i="3" s="1"/>
  <c r="L912" i="3" s="1"/>
  <c r="H928" i="3"/>
  <c r="I928" i="3" s="1" a="1"/>
  <c r="I928" i="3" s="1"/>
  <c r="L928" i="3" s="1"/>
  <c r="H944" i="3"/>
  <c r="I944" i="3" s="1" a="1"/>
  <c r="I944" i="3" s="1"/>
  <c r="L944" i="3" s="1"/>
  <c r="H955" i="3"/>
  <c r="I955" i="3" s="1" a="1"/>
  <c r="I955" i="3" s="1"/>
  <c r="L955" i="3" s="1"/>
  <c r="H963" i="3"/>
  <c r="I963" i="3" s="1" a="1"/>
  <c r="I963" i="3" s="1"/>
  <c r="L963" i="3" s="1"/>
  <c r="H971" i="3"/>
  <c r="I971" i="3" s="1" a="1"/>
  <c r="I971" i="3" s="1"/>
  <c r="L971" i="3" s="1"/>
  <c r="H979" i="3"/>
  <c r="I979" i="3" s="1" a="1"/>
  <c r="I979" i="3" s="1"/>
  <c r="L979" i="3" s="1"/>
  <c r="H987" i="3"/>
  <c r="I987" i="3" s="1" a="1"/>
  <c r="I987" i="3" s="1"/>
  <c r="L987" i="3" s="1"/>
  <c r="H995" i="3"/>
  <c r="I995" i="3" s="1" a="1"/>
  <c r="I995" i="3" s="1"/>
  <c r="L995" i="3" s="1"/>
  <c r="H1003" i="3"/>
  <c r="I1003" i="3" s="1" a="1"/>
  <c r="I1003" i="3" s="1"/>
  <c r="L1003" i="3" s="1"/>
  <c r="H1011" i="3"/>
  <c r="I1011" i="3" s="1" a="1"/>
  <c r="I1011" i="3" s="1"/>
  <c r="L1011" i="3" s="1"/>
  <c r="H1019" i="3"/>
  <c r="I1019" i="3" s="1" a="1"/>
  <c r="I1019" i="3" s="1"/>
  <c r="L1019" i="3" s="1"/>
  <c r="H1027" i="3"/>
  <c r="I1027" i="3" s="1" a="1"/>
  <c r="I1027" i="3" s="1"/>
  <c r="L1027" i="3" s="1"/>
  <c r="H1035" i="3"/>
  <c r="I1035" i="3" s="1" a="1"/>
  <c r="I1035" i="3" s="1"/>
  <c r="L1035" i="3" s="1"/>
  <c r="H1043" i="3"/>
  <c r="I1043" i="3" s="1" a="1"/>
  <c r="I1043" i="3" s="1"/>
  <c r="L1043" i="3" s="1"/>
  <c r="H1051" i="3"/>
  <c r="I1051" i="3" s="1" a="1"/>
  <c r="I1051" i="3" s="1"/>
  <c r="L1051" i="3" s="1"/>
  <c r="H1059" i="3"/>
  <c r="I1059" i="3" s="1" a="1"/>
  <c r="I1059" i="3" s="1"/>
  <c r="L1059" i="3" s="1"/>
  <c r="H1067" i="3"/>
  <c r="I1067" i="3" s="1" a="1"/>
  <c r="I1067" i="3" s="1"/>
  <c r="L1067" i="3" s="1"/>
  <c r="H1075" i="3"/>
  <c r="I1075" i="3" s="1" a="1"/>
  <c r="I1075" i="3" s="1"/>
  <c r="L1075" i="3" s="1"/>
  <c r="H1083" i="3"/>
  <c r="I1083" i="3" s="1" a="1"/>
  <c r="I1083" i="3" s="1"/>
  <c r="L1083" i="3" s="1"/>
  <c r="H1091" i="3"/>
  <c r="I1091" i="3" s="1" a="1"/>
  <c r="I1091" i="3" s="1"/>
  <c r="L1091" i="3" s="1"/>
  <c r="H1099" i="3"/>
  <c r="I1099" i="3" s="1" a="1"/>
  <c r="I1099" i="3" s="1"/>
  <c r="L1099" i="3" s="1"/>
  <c r="H1107" i="3"/>
  <c r="I1107" i="3" s="1" a="1"/>
  <c r="I1107" i="3" s="1"/>
  <c r="L1107" i="3" s="1"/>
  <c r="H1115" i="3"/>
  <c r="I1115" i="3" s="1" a="1"/>
  <c r="I1115" i="3" s="1"/>
  <c r="L1115" i="3" s="1"/>
  <c r="H1123" i="3"/>
  <c r="I1123" i="3" s="1" a="1"/>
  <c r="I1123" i="3" s="1"/>
  <c r="L1123" i="3" s="1"/>
  <c r="H1131" i="3"/>
  <c r="I1131" i="3" s="1" a="1"/>
  <c r="I1131" i="3" s="1"/>
  <c r="L1131" i="3" s="1"/>
  <c r="H1139" i="3"/>
  <c r="I1139" i="3" s="1" a="1"/>
  <c r="I1139" i="3" s="1"/>
  <c r="L1139" i="3" s="1"/>
  <c r="H1147" i="3"/>
  <c r="I1147" i="3" s="1" a="1"/>
  <c r="I1147" i="3" s="1"/>
  <c r="L1147" i="3" s="1"/>
  <c r="H1155" i="3"/>
  <c r="I1155" i="3" s="1" a="1"/>
  <c r="I1155" i="3" s="1"/>
  <c r="L1155" i="3" s="1"/>
  <c r="H1163" i="3"/>
  <c r="I1163" i="3" s="1" a="1"/>
  <c r="I1163" i="3" s="1"/>
  <c r="L1163" i="3" s="1"/>
  <c r="H1171" i="3"/>
  <c r="I1171" i="3" s="1" a="1"/>
  <c r="I1171" i="3" s="1"/>
  <c r="L1171" i="3" s="1"/>
  <c r="H1179" i="3"/>
  <c r="I1179" i="3" s="1" a="1"/>
  <c r="I1179" i="3" s="1"/>
  <c r="L1179" i="3" s="1"/>
  <c r="H1187" i="3"/>
  <c r="I1187" i="3" s="1" a="1"/>
  <c r="I1187" i="3" s="1"/>
  <c r="L1187" i="3" s="1"/>
  <c r="H1195" i="3"/>
  <c r="I1195" i="3" s="1" a="1"/>
  <c r="I1195" i="3" s="1"/>
  <c r="L1195" i="3" s="1"/>
  <c r="H1203" i="3"/>
  <c r="I1203" i="3" s="1" a="1"/>
  <c r="I1203" i="3" s="1"/>
  <c r="L1203" i="3" s="1"/>
  <c r="H1211" i="3"/>
  <c r="I1211" i="3" s="1" a="1"/>
  <c r="I1211" i="3" s="1"/>
  <c r="L1211" i="3" s="1"/>
  <c r="H1219" i="3"/>
  <c r="I1219" i="3" s="1" a="1"/>
  <c r="I1219" i="3" s="1"/>
  <c r="L1219" i="3" s="1"/>
  <c r="H1227" i="3"/>
  <c r="I1227" i="3" s="1" a="1"/>
  <c r="I1227" i="3" s="1"/>
  <c r="L1227" i="3" s="1"/>
  <c r="H1235" i="3"/>
  <c r="I1235" i="3" s="1" a="1"/>
  <c r="I1235" i="3" s="1"/>
  <c r="L1235" i="3" s="1"/>
  <c r="H1243" i="3"/>
  <c r="I1243" i="3" s="1" a="1"/>
  <c r="I1243" i="3" s="1"/>
  <c r="L1243" i="3" s="1"/>
  <c r="H1251" i="3"/>
  <c r="I1251" i="3" s="1" a="1"/>
  <c r="I1251" i="3" s="1"/>
  <c r="L1251" i="3" s="1"/>
  <c r="H1259" i="3"/>
  <c r="I1259" i="3" s="1" a="1"/>
  <c r="I1259" i="3" s="1"/>
  <c r="L1259" i="3" s="1"/>
  <c r="H1267" i="3"/>
  <c r="I1267" i="3" s="1" a="1"/>
  <c r="I1267" i="3" s="1"/>
  <c r="L1267" i="3" s="1"/>
  <c r="H1275" i="3"/>
  <c r="I1275" i="3" s="1" a="1"/>
  <c r="I1275" i="3" s="1"/>
  <c r="L1275" i="3" s="1"/>
  <c r="H1283" i="3"/>
  <c r="I1283" i="3" s="1" a="1"/>
  <c r="I1283" i="3" s="1"/>
  <c r="L1283" i="3" s="1"/>
  <c r="H1291" i="3"/>
  <c r="I1291" i="3" s="1" a="1"/>
  <c r="I1291" i="3" s="1"/>
  <c r="L1291" i="3" s="1"/>
  <c r="H1299" i="3"/>
  <c r="I1299" i="3" s="1" a="1"/>
  <c r="I1299" i="3" s="1"/>
  <c r="L1299" i="3" s="1"/>
  <c r="H1307" i="3"/>
  <c r="I1307" i="3" s="1" a="1"/>
  <c r="I1307" i="3" s="1"/>
  <c r="L1307" i="3" s="1"/>
  <c r="H1315" i="3"/>
  <c r="I1315" i="3" s="1" a="1"/>
  <c r="I1315" i="3" s="1"/>
  <c r="L1315" i="3" s="1"/>
  <c r="H1323" i="3"/>
  <c r="I1323" i="3" s="1" a="1"/>
  <c r="I1323" i="3" s="1"/>
  <c r="L1323" i="3" s="1"/>
  <c r="H1331" i="3"/>
  <c r="I1331" i="3" s="1" a="1"/>
  <c r="I1331" i="3" s="1"/>
  <c r="L1331" i="3" s="1"/>
  <c r="H1339" i="3"/>
  <c r="I1339" i="3" s="1" a="1"/>
  <c r="I1339" i="3" s="1"/>
  <c r="L1339" i="3" s="1"/>
  <c r="H1347" i="3"/>
  <c r="I1347" i="3" s="1" a="1"/>
  <c r="I1347" i="3" s="1"/>
  <c r="L1347" i="3" s="1"/>
  <c r="H1355" i="3"/>
  <c r="I1355" i="3" s="1" a="1"/>
  <c r="I1355" i="3" s="1"/>
  <c r="L1355" i="3" s="1"/>
  <c r="H1363" i="3"/>
  <c r="I1363" i="3" s="1" a="1"/>
  <c r="I1363" i="3" s="1"/>
  <c r="L1363" i="3" s="1"/>
  <c r="H1371" i="3"/>
  <c r="I1371" i="3" s="1" a="1"/>
  <c r="I1371" i="3" s="1"/>
  <c r="L1371" i="3" s="1"/>
  <c r="H1379" i="3"/>
  <c r="I1379" i="3" s="1" a="1"/>
  <c r="I1379" i="3" s="1"/>
  <c r="L1379" i="3" s="1"/>
  <c r="H1387" i="3"/>
  <c r="I1387" i="3" s="1" a="1"/>
  <c r="I1387" i="3" s="1"/>
  <c r="L1387" i="3" s="1"/>
  <c r="H1395" i="3"/>
  <c r="I1395" i="3" s="1" a="1"/>
  <c r="I1395" i="3" s="1"/>
  <c r="L1395" i="3" s="1"/>
  <c r="H1403" i="3"/>
  <c r="I1403" i="3" s="1" a="1"/>
  <c r="I1403" i="3" s="1"/>
  <c r="L1403" i="3" s="1"/>
  <c r="H1411" i="3"/>
  <c r="I1411" i="3" s="1" a="1"/>
  <c r="I1411" i="3" s="1"/>
  <c r="L1411" i="3" s="1"/>
  <c r="H1419" i="3"/>
  <c r="I1419" i="3" s="1" a="1"/>
  <c r="I1419" i="3" s="1"/>
  <c r="L1419" i="3" s="1"/>
  <c r="H1427" i="3"/>
  <c r="I1427" i="3" s="1" a="1"/>
  <c r="I1427" i="3" s="1"/>
  <c r="L1427" i="3" s="1"/>
  <c r="H1435" i="3"/>
  <c r="I1435" i="3" s="1" a="1"/>
  <c r="I1435" i="3" s="1"/>
  <c r="L1435" i="3" s="1"/>
  <c r="H1443" i="3"/>
  <c r="I1443" i="3" s="1" a="1"/>
  <c r="I1443" i="3" s="1"/>
  <c r="L1443" i="3" s="1"/>
  <c r="H1451" i="3"/>
  <c r="I1451" i="3" s="1" a="1"/>
  <c r="I1451" i="3" s="1"/>
  <c r="L1451" i="3" s="1"/>
  <c r="H1459" i="3"/>
  <c r="I1459" i="3" s="1" a="1"/>
  <c r="I1459" i="3" s="1"/>
  <c r="L1459" i="3" s="1"/>
  <c r="H1467" i="3"/>
  <c r="I1467" i="3" s="1" a="1"/>
  <c r="I1467" i="3" s="1"/>
  <c r="L1467" i="3" s="1"/>
  <c r="H1475" i="3"/>
  <c r="I1475" i="3" s="1" a="1"/>
  <c r="I1475" i="3" s="1"/>
  <c r="L1475" i="3" s="1"/>
  <c r="H1483" i="3"/>
  <c r="I1483" i="3" s="1" a="1"/>
  <c r="I1483" i="3" s="1"/>
  <c r="L1483" i="3" s="1"/>
  <c r="H1491" i="3"/>
  <c r="I1491" i="3" s="1" a="1"/>
  <c r="I1491" i="3" s="1"/>
  <c r="L1491" i="3" s="1"/>
  <c r="H1499" i="3"/>
  <c r="I1499" i="3" s="1" a="1"/>
  <c r="I1499" i="3" s="1"/>
  <c r="L1499" i="3" s="1"/>
  <c r="H1507" i="3"/>
  <c r="I1507" i="3" s="1" a="1"/>
  <c r="I1507" i="3" s="1"/>
  <c r="L1507" i="3" s="1"/>
  <c r="H1515" i="3"/>
  <c r="I1515" i="3" s="1" a="1"/>
  <c r="I1515" i="3" s="1"/>
  <c r="L1515" i="3" s="1"/>
  <c r="H1523" i="3"/>
  <c r="I1523" i="3" s="1" a="1"/>
  <c r="I1523" i="3" s="1"/>
  <c r="L1523" i="3" s="1"/>
  <c r="H1531" i="3"/>
  <c r="I1531" i="3" s="1" a="1"/>
  <c r="I1531" i="3" s="1"/>
  <c r="L1531" i="3" s="1"/>
  <c r="H1539" i="3"/>
  <c r="I1539" i="3" s="1" a="1"/>
  <c r="I1539" i="3" s="1"/>
  <c r="L1539" i="3" s="1"/>
  <c r="H1547" i="3"/>
  <c r="I1547" i="3" s="1" a="1"/>
  <c r="I1547" i="3" s="1"/>
  <c r="L1547" i="3" s="1"/>
  <c r="H1555" i="3"/>
  <c r="I1555" i="3" s="1" a="1"/>
  <c r="I1555" i="3" s="1"/>
  <c r="L1555" i="3" s="1"/>
  <c r="H1563" i="3"/>
  <c r="I1563" i="3" s="1" a="1"/>
  <c r="I1563" i="3" s="1"/>
  <c r="L1563" i="3" s="1"/>
  <c r="H1571" i="3"/>
  <c r="I1571" i="3" s="1" a="1"/>
  <c r="I1571" i="3" s="1"/>
  <c r="L1571" i="3" s="1"/>
  <c r="H1579" i="3"/>
  <c r="I1579" i="3" s="1" a="1"/>
  <c r="I1579" i="3" s="1"/>
  <c r="L1579" i="3" s="1"/>
  <c r="H1587" i="3"/>
  <c r="I1587" i="3" s="1" a="1"/>
  <c r="I1587" i="3" s="1"/>
  <c r="L1587" i="3" s="1"/>
  <c r="H1595" i="3"/>
  <c r="I1595" i="3" s="1" a="1"/>
  <c r="I1595" i="3" s="1"/>
  <c r="L1595" i="3" s="1"/>
  <c r="H1603" i="3"/>
  <c r="I1603" i="3" s="1" a="1"/>
  <c r="I1603" i="3" s="1"/>
  <c r="L1603" i="3" s="1"/>
  <c r="H1611" i="3"/>
  <c r="I1611" i="3" s="1" a="1"/>
  <c r="I1611" i="3" s="1"/>
  <c r="L1611" i="3" s="1"/>
  <c r="H1619" i="3"/>
  <c r="I1619" i="3" s="1" a="1"/>
  <c r="I1619" i="3" s="1"/>
  <c r="L1619" i="3" s="1"/>
  <c r="H1627" i="3"/>
  <c r="I1627" i="3" s="1" a="1"/>
  <c r="I1627" i="3" s="1"/>
  <c r="L1627" i="3" s="1"/>
  <c r="H1635" i="3"/>
  <c r="I1635" i="3" s="1" a="1"/>
  <c r="I1635" i="3" s="1"/>
  <c r="L1635" i="3" s="1"/>
  <c r="H1643" i="3"/>
  <c r="I1643" i="3" s="1" a="1"/>
  <c r="I1643" i="3" s="1"/>
  <c r="L1643" i="3" s="1"/>
  <c r="H1651" i="3"/>
  <c r="I1651" i="3" s="1" a="1"/>
  <c r="I1651" i="3" s="1"/>
  <c r="L1651" i="3" s="1"/>
  <c r="H1659" i="3"/>
  <c r="I1659" i="3" s="1" a="1"/>
  <c r="I1659" i="3" s="1"/>
  <c r="L1659" i="3" s="1"/>
  <c r="H1667" i="3"/>
  <c r="I1667" i="3" s="1" a="1"/>
  <c r="I1667" i="3" s="1"/>
  <c r="L1667" i="3" s="1"/>
  <c r="H1675" i="3"/>
  <c r="I1675" i="3" s="1" a="1"/>
  <c r="I1675" i="3" s="1"/>
  <c r="L1675" i="3" s="1"/>
  <c r="H1683" i="3"/>
  <c r="I1683" i="3" s="1" a="1"/>
  <c r="I1683" i="3" s="1"/>
  <c r="L1683" i="3" s="1"/>
  <c r="H1691" i="3"/>
  <c r="I1691" i="3" s="1" a="1"/>
  <c r="I1691" i="3" s="1"/>
  <c r="L1691" i="3" s="1"/>
  <c r="H1699" i="3"/>
  <c r="I1699" i="3" s="1" a="1"/>
  <c r="I1699" i="3" s="1"/>
  <c r="L1699" i="3" s="1"/>
  <c r="H1707" i="3"/>
  <c r="I1707" i="3" s="1" a="1"/>
  <c r="I1707" i="3" s="1"/>
  <c r="L1707" i="3" s="1"/>
  <c r="H1715" i="3"/>
  <c r="I1715" i="3" s="1" a="1"/>
  <c r="I1715" i="3" s="1"/>
  <c r="L1715" i="3" s="1"/>
  <c r="H1723" i="3"/>
  <c r="I1723" i="3" s="1" a="1"/>
  <c r="I1723" i="3" s="1"/>
  <c r="L1723" i="3" s="1"/>
  <c r="H1731" i="3"/>
  <c r="I1731" i="3" s="1" a="1"/>
  <c r="I1731" i="3" s="1"/>
  <c r="L1731" i="3" s="1"/>
  <c r="H1739" i="3"/>
  <c r="I1739" i="3" s="1" a="1"/>
  <c r="I1739" i="3" s="1"/>
  <c r="L1739" i="3" s="1"/>
  <c r="H1747" i="3"/>
  <c r="I1747" i="3" s="1" a="1"/>
  <c r="I1747" i="3" s="1"/>
  <c r="L1747" i="3" s="1"/>
  <c r="H1755" i="3"/>
  <c r="I1755" i="3" s="1" a="1"/>
  <c r="I1755" i="3" s="1"/>
  <c r="L1755" i="3" s="1"/>
  <c r="H1763" i="3"/>
  <c r="I1763" i="3" s="1" a="1"/>
  <c r="I1763" i="3" s="1"/>
  <c r="L1763" i="3" s="1"/>
  <c r="H1771" i="3"/>
  <c r="I1771" i="3" s="1" a="1"/>
  <c r="I1771" i="3" s="1"/>
  <c r="L1771" i="3" s="1"/>
  <c r="H1779" i="3"/>
  <c r="I1779" i="3" s="1" a="1"/>
  <c r="I1779" i="3" s="1"/>
  <c r="L1779" i="3" s="1"/>
  <c r="H1787" i="3"/>
  <c r="I1787" i="3" s="1" a="1"/>
  <c r="I1787" i="3" s="1"/>
  <c r="L1787" i="3" s="1"/>
  <c r="H1795" i="3"/>
  <c r="I1795" i="3" s="1" a="1"/>
  <c r="I1795" i="3" s="1"/>
  <c r="L1795" i="3" s="1"/>
  <c r="H1803" i="3"/>
  <c r="I1803" i="3" s="1" a="1"/>
  <c r="I1803" i="3" s="1"/>
  <c r="L1803" i="3" s="1"/>
  <c r="H1811" i="3"/>
  <c r="I1811" i="3" s="1" a="1"/>
  <c r="I1811" i="3" s="1"/>
  <c r="L1811" i="3" s="1"/>
  <c r="H1819" i="3"/>
  <c r="I1819" i="3" s="1" a="1"/>
  <c r="I1819" i="3" s="1"/>
  <c r="L1819" i="3" s="1"/>
  <c r="H1827" i="3"/>
  <c r="I1827" i="3" s="1" a="1"/>
  <c r="I1827" i="3" s="1"/>
  <c r="L1827" i="3" s="1"/>
  <c r="H1835" i="3"/>
  <c r="I1835" i="3" s="1" a="1"/>
  <c r="I1835" i="3" s="1"/>
  <c r="L1835" i="3" s="1"/>
  <c r="H1843" i="3"/>
  <c r="I1843" i="3" s="1" a="1"/>
  <c r="I1843" i="3" s="1"/>
  <c r="L1843" i="3" s="1"/>
  <c r="H1851" i="3"/>
  <c r="I1851" i="3" s="1" a="1"/>
  <c r="I1851" i="3" s="1"/>
  <c r="L1851" i="3" s="1"/>
  <c r="H1859" i="3"/>
  <c r="I1859" i="3" s="1" a="1"/>
  <c r="I1859" i="3" s="1"/>
  <c r="L1859" i="3" s="1"/>
  <c r="H1867" i="3"/>
  <c r="I1867" i="3" s="1" a="1"/>
  <c r="I1867" i="3" s="1"/>
  <c r="L1867" i="3" s="1"/>
  <c r="H1875" i="3"/>
  <c r="I1875" i="3" s="1" a="1"/>
  <c r="I1875" i="3" s="1"/>
  <c r="L1875" i="3" s="1"/>
  <c r="H1883" i="3"/>
  <c r="I1883" i="3" s="1" a="1"/>
  <c r="I1883" i="3" s="1"/>
  <c r="L1883" i="3" s="1"/>
  <c r="H1891" i="3"/>
  <c r="I1891" i="3" s="1" a="1"/>
  <c r="I1891" i="3" s="1"/>
  <c r="L1891" i="3" s="1"/>
  <c r="H1899" i="3"/>
  <c r="I1899" i="3" s="1" a="1"/>
  <c r="I1899" i="3" s="1"/>
  <c r="L1899" i="3" s="1"/>
  <c r="H1907" i="3"/>
  <c r="I1907" i="3" s="1" a="1"/>
  <c r="I1907" i="3" s="1"/>
  <c r="L1907" i="3" s="1"/>
  <c r="H1915" i="3"/>
  <c r="I1915" i="3" s="1" a="1"/>
  <c r="I1915" i="3" s="1"/>
  <c r="L1915" i="3" s="1"/>
  <c r="H1923" i="3"/>
  <c r="I1923" i="3" s="1" a="1"/>
  <c r="I1923" i="3" s="1"/>
  <c r="L1923" i="3" s="1"/>
  <c r="H1931" i="3"/>
  <c r="I1931" i="3" s="1" a="1"/>
  <c r="I1931" i="3" s="1"/>
  <c r="L1931" i="3" s="1"/>
  <c r="H1939" i="3"/>
  <c r="I1939" i="3" s="1" a="1"/>
  <c r="I1939" i="3" s="1"/>
  <c r="L1939" i="3" s="1"/>
  <c r="H1947" i="3"/>
  <c r="I1947" i="3" s="1" a="1"/>
  <c r="I1947" i="3" s="1"/>
  <c r="L1947" i="3" s="1"/>
  <c r="H1955" i="3"/>
  <c r="I1955" i="3" s="1" a="1"/>
  <c r="I1955" i="3" s="1"/>
  <c r="L1955" i="3" s="1"/>
  <c r="H1963" i="3"/>
  <c r="I1963" i="3" s="1" a="1"/>
  <c r="I1963" i="3" s="1"/>
  <c r="L1963" i="3" s="1"/>
  <c r="H1971" i="3"/>
  <c r="I1971" i="3" s="1" a="1"/>
  <c r="I1971" i="3" s="1"/>
  <c r="L1971" i="3" s="1"/>
  <c r="H1976" i="3"/>
  <c r="I1976" i="3" s="1" a="1"/>
  <c r="I1976" i="3" s="1"/>
  <c r="L1976" i="3" s="1"/>
  <c r="H1980" i="3"/>
  <c r="I1980" i="3" s="1" a="1"/>
  <c r="I1980" i="3" s="1"/>
  <c r="L1980" i="3" s="1"/>
  <c r="H1984" i="3"/>
  <c r="I1984" i="3" s="1" a="1"/>
  <c r="I1984" i="3" s="1"/>
  <c r="L1984" i="3" s="1"/>
  <c r="H1988" i="3"/>
  <c r="I1988" i="3" s="1" a="1"/>
  <c r="I1988" i="3" s="1"/>
  <c r="L1988" i="3" s="1"/>
  <c r="H1992" i="3"/>
  <c r="I1992" i="3" s="1" a="1"/>
  <c r="I1992" i="3" s="1"/>
  <c r="L1992" i="3" s="1"/>
  <c r="H1996" i="3"/>
  <c r="I1996" i="3" s="1" a="1"/>
  <c r="I1996" i="3" s="1"/>
  <c r="L1996" i="3" s="1"/>
  <c r="H2000" i="3"/>
  <c r="I2000" i="3" s="1" a="1"/>
  <c r="I2000" i="3" s="1"/>
  <c r="L2000" i="3" s="1"/>
  <c r="H2004" i="3"/>
  <c r="I2004" i="3" s="1" a="1"/>
  <c r="I2004" i="3" s="1"/>
  <c r="L2004" i="3" s="1"/>
  <c r="H2008" i="3"/>
  <c r="I2008" i="3" s="1" a="1"/>
  <c r="I2008" i="3" s="1"/>
  <c r="L2008" i="3" s="1"/>
  <c r="H2012" i="3"/>
  <c r="I2012" i="3" s="1" a="1"/>
  <c r="I2012" i="3" s="1"/>
  <c r="L2012" i="3" s="1"/>
  <c r="H2016" i="3"/>
  <c r="I2016" i="3" s="1" a="1"/>
  <c r="I2016" i="3" s="1"/>
  <c r="L2016" i="3" s="1"/>
  <c r="H2020" i="3"/>
  <c r="I2020" i="3" s="1" a="1"/>
  <c r="I2020" i="3" s="1"/>
  <c r="L2020" i="3" s="1"/>
  <c r="H2024" i="3"/>
  <c r="I2024" i="3" s="1" a="1"/>
  <c r="I2024" i="3" s="1"/>
  <c r="L2024" i="3" s="1"/>
  <c r="H2028" i="3"/>
  <c r="I2028" i="3" s="1" a="1"/>
  <c r="I2028" i="3" s="1"/>
  <c r="L2028" i="3" s="1"/>
  <c r="H2032" i="3"/>
  <c r="I2032" i="3" s="1" a="1"/>
  <c r="I2032" i="3" s="1"/>
  <c r="L2032" i="3" s="1"/>
  <c r="H2036" i="3"/>
  <c r="I2036" i="3" s="1" a="1"/>
  <c r="I2036" i="3" s="1"/>
  <c r="L2036" i="3" s="1"/>
  <c r="H2040" i="3"/>
  <c r="I2040" i="3" s="1" a="1"/>
  <c r="I2040" i="3" s="1"/>
  <c r="L2040" i="3" s="1"/>
  <c r="H2044" i="3"/>
  <c r="I2044" i="3" s="1" a="1"/>
  <c r="I2044" i="3" s="1"/>
  <c r="L2044" i="3" s="1"/>
  <c r="H2048" i="3"/>
  <c r="I2048" i="3" s="1" a="1"/>
  <c r="I2048" i="3" s="1"/>
  <c r="L2048" i="3" s="1"/>
  <c r="H2052" i="3"/>
  <c r="I2052" i="3" s="1" a="1"/>
  <c r="I2052" i="3" s="1"/>
  <c r="L2052" i="3" s="1"/>
  <c r="H2056" i="3"/>
  <c r="I2056" i="3" s="1" a="1"/>
  <c r="I2056" i="3" s="1"/>
  <c r="L2056" i="3" s="1"/>
  <c r="H2060" i="3"/>
  <c r="I2060" i="3" s="1" a="1"/>
  <c r="I2060" i="3" s="1"/>
  <c r="L2060" i="3" s="1"/>
  <c r="H2064" i="3"/>
  <c r="I2064" i="3" s="1" a="1"/>
  <c r="I2064" i="3" s="1"/>
  <c r="L2064" i="3" s="1"/>
  <c r="H2068" i="3"/>
  <c r="I2068" i="3" s="1" a="1"/>
  <c r="I2068" i="3" s="1"/>
  <c r="L2068" i="3" s="1"/>
  <c r="H2072" i="3"/>
  <c r="I2072" i="3" s="1" a="1"/>
  <c r="I2072" i="3" s="1"/>
  <c r="L2072" i="3" s="1"/>
  <c r="H2076" i="3"/>
  <c r="I2076" i="3" s="1" a="1"/>
  <c r="I2076" i="3" s="1"/>
  <c r="L2076" i="3" s="1"/>
  <c r="H2080" i="3"/>
  <c r="I2080" i="3" s="1" a="1"/>
  <c r="I2080" i="3" s="1"/>
  <c r="L2080" i="3" s="1"/>
  <c r="H2084" i="3"/>
  <c r="I2084" i="3" s="1" a="1"/>
  <c r="I2084" i="3" s="1"/>
  <c r="L2084" i="3" s="1"/>
  <c r="H2088" i="3"/>
  <c r="I2088" i="3" s="1" a="1"/>
  <c r="I2088" i="3" s="1"/>
  <c r="L2088" i="3" s="1"/>
  <c r="H2092" i="3"/>
  <c r="I2092" i="3" s="1" a="1"/>
  <c r="I2092" i="3" s="1"/>
  <c r="L2092" i="3" s="1"/>
  <c r="H2096" i="3"/>
  <c r="I2096" i="3" s="1" a="1"/>
  <c r="I2096" i="3" s="1"/>
  <c r="L2096" i="3" s="1"/>
  <c r="H2100" i="3"/>
  <c r="I2100" i="3" s="1" a="1"/>
  <c r="I2100" i="3" s="1"/>
  <c r="L2100" i="3" s="1"/>
  <c r="H2104" i="3"/>
  <c r="I2104" i="3" s="1" a="1"/>
  <c r="I2104" i="3" s="1"/>
  <c r="L2104" i="3" s="1"/>
  <c r="H2108" i="3"/>
  <c r="I2108" i="3" s="1" a="1"/>
  <c r="I2108" i="3" s="1"/>
  <c r="L2108" i="3" s="1"/>
  <c r="H2112" i="3"/>
  <c r="I2112" i="3" s="1" a="1"/>
  <c r="I2112" i="3" s="1"/>
  <c r="L2112" i="3" s="1"/>
  <c r="H2116" i="3"/>
  <c r="I2116" i="3" s="1" a="1"/>
  <c r="I2116" i="3" s="1"/>
  <c r="L2116" i="3" s="1"/>
  <c r="H2120" i="3"/>
  <c r="I2120" i="3" s="1" a="1"/>
  <c r="I2120" i="3" s="1"/>
  <c r="L2120" i="3" s="1"/>
  <c r="H2124" i="3"/>
  <c r="I2124" i="3" s="1" a="1"/>
  <c r="I2124" i="3" s="1"/>
  <c r="L2124" i="3" s="1"/>
  <c r="H2128" i="3"/>
  <c r="I2128" i="3" s="1" a="1"/>
  <c r="I2128" i="3" s="1"/>
  <c r="L2128" i="3" s="1"/>
  <c r="H2132" i="3"/>
  <c r="I2132" i="3" s="1" a="1"/>
  <c r="I2132" i="3" s="1"/>
  <c r="L2132" i="3" s="1"/>
  <c r="H2136" i="3"/>
  <c r="I2136" i="3" s="1" a="1"/>
  <c r="I2136" i="3" s="1"/>
  <c r="L2136" i="3" s="1"/>
  <c r="H2140" i="3"/>
  <c r="I2140" i="3" s="1" a="1"/>
  <c r="I2140" i="3" s="1"/>
  <c r="L2140" i="3" s="1"/>
  <c r="H2144" i="3"/>
  <c r="I2144" i="3" s="1" a="1"/>
  <c r="I2144" i="3" s="1"/>
  <c r="L2144" i="3" s="1"/>
  <c r="H2148" i="3"/>
  <c r="I2148" i="3" s="1" a="1"/>
  <c r="I2148" i="3" s="1"/>
  <c r="L2148" i="3" s="1"/>
  <c r="H2152" i="3"/>
  <c r="I2152" i="3" s="1" a="1"/>
  <c r="I2152" i="3" s="1"/>
  <c r="L2152" i="3" s="1"/>
  <c r="H2156" i="3"/>
  <c r="I2156" i="3" s="1" a="1"/>
  <c r="I2156" i="3" s="1"/>
  <c r="L2156" i="3" s="1"/>
  <c r="H2160" i="3"/>
  <c r="I2160" i="3" s="1" a="1"/>
  <c r="I2160" i="3" s="1"/>
  <c r="L2160" i="3" s="1"/>
  <c r="H2164" i="3"/>
  <c r="I2164" i="3" s="1" a="1"/>
  <c r="I2164" i="3" s="1"/>
  <c r="L2164" i="3" s="1"/>
  <c r="H2168" i="3"/>
  <c r="I2168" i="3" s="1" a="1"/>
  <c r="I2168" i="3" s="1"/>
  <c r="L2168" i="3" s="1"/>
  <c r="H2172" i="3"/>
  <c r="I2172" i="3" s="1" a="1"/>
  <c r="I2172" i="3" s="1"/>
  <c r="L2172" i="3" s="1"/>
  <c r="H2176" i="3"/>
  <c r="I2176" i="3" s="1" a="1"/>
  <c r="I2176" i="3" s="1"/>
  <c r="L2176" i="3" s="1"/>
  <c r="H2180" i="3"/>
  <c r="I2180" i="3" s="1" a="1"/>
  <c r="I2180" i="3" s="1"/>
  <c r="L2180" i="3" s="1"/>
  <c r="H2184" i="3"/>
  <c r="I2184" i="3" s="1" a="1"/>
  <c r="I2184" i="3" s="1"/>
  <c r="L2184" i="3" s="1"/>
  <c r="H2188" i="3"/>
  <c r="I2188" i="3" s="1" a="1"/>
  <c r="I2188" i="3" s="1"/>
  <c r="L2188" i="3" s="1"/>
  <c r="H2192" i="3"/>
  <c r="I2192" i="3" s="1" a="1"/>
  <c r="I2192" i="3" s="1"/>
  <c r="L2192" i="3" s="1"/>
  <c r="H2196" i="3"/>
  <c r="I2196" i="3" s="1" a="1"/>
  <c r="I2196" i="3" s="1"/>
  <c r="L2196" i="3" s="1"/>
  <c r="H2200" i="3"/>
  <c r="I2200" i="3" s="1" a="1"/>
  <c r="I2200" i="3" s="1"/>
  <c r="L2200" i="3" s="1"/>
  <c r="H2204" i="3"/>
  <c r="I2204" i="3" s="1" a="1"/>
  <c r="I2204" i="3" s="1"/>
  <c r="L2204" i="3" s="1"/>
  <c r="H2208" i="3"/>
  <c r="I2208" i="3" s="1" a="1"/>
  <c r="I2208" i="3" s="1"/>
  <c r="L2208" i="3" s="1"/>
  <c r="H2212" i="3"/>
  <c r="I2212" i="3" s="1" a="1"/>
  <c r="I2212" i="3" s="1"/>
  <c r="L2212" i="3" s="1"/>
  <c r="H2216" i="3"/>
  <c r="I2216" i="3" s="1" a="1"/>
  <c r="I2216" i="3" s="1"/>
  <c r="L2216" i="3" s="1"/>
  <c r="H2220" i="3"/>
  <c r="I2220" i="3" s="1" a="1"/>
  <c r="I2220" i="3" s="1"/>
  <c r="L2220" i="3" s="1"/>
  <c r="H2224" i="3"/>
  <c r="I2224" i="3" s="1" a="1"/>
  <c r="I2224" i="3" s="1"/>
  <c r="L2224" i="3" s="1"/>
  <c r="H2228" i="3"/>
  <c r="I2228" i="3" s="1" a="1"/>
  <c r="I2228" i="3" s="1"/>
  <c r="L2228" i="3" s="1"/>
  <c r="H2232" i="3"/>
  <c r="I2232" i="3" s="1" a="1"/>
  <c r="I2232" i="3" s="1"/>
  <c r="L2232" i="3" s="1"/>
  <c r="H2236" i="3"/>
  <c r="I2236" i="3" s="1" a="1"/>
  <c r="I2236" i="3" s="1"/>
  <c r="L2236" i="3" s="1"/>
  <c r="H2240" i="3"/>
  <c r="I2240" i="3" s="1" a="1"/>
  <c r="I2240" i="3" s="1"/>
  <c r="L2240" i="3" s="1"/>
  <c r="H2244" i="3"/>
  <c r="I2244" i="3" s="1" a="1"/>
  <c r="I2244" i="3" s="1"/>
  <c r="L2244" i="3" s="1"/>
  <c r="H2248" i="3"/>
  <c r="I2248" i="3" s="1" a="1"/>
  <c r="I2248" i="3" s="1"/>
  <c r="L2248" i="3" s="1"/>
  <c r="H2252" i="3"/>
  <c r="I2252" i="3" s="1" a="1"/>
  <c r="I2252" i="3" s="1"/>
  <c r="L2252" i="3" s="1"/>
  <c r="H2256" i="3"/>
  <c r="I2256" i="3" s="1" a="1"/>
  <c r="I2256" i="3" s="1"/>
  <c r="L2256" i="3" s="1"/>
  <c r="H2260" i="3"/>
  <c r="I2260" i="3" s="1" a="1"/>
  <c r="I2260" i="3" s="1"/>
  <c r="L2260" i="3" s="1"/>
  <c r="H2264" i="3"/>
  <c r="I2264" i="3" s="1" a="1"/>
  <c r="I2264" i="3" s="1"/>
  <c r="L2264" i="3" s="1"/>
  <c r="H2268" i="3"/>
  <c r="I2268" i="3" s="1" a="1"/>
  <c r="I2268" i="3" s="1"/>
  <c r="L2268" i="3" s="1"/>
  <c r="H2272" i="3"/>
  <c r="I2272" i="3" s="1" a="1"/>
  <c r="I2272" i="3" s="1"/>
  <c r="L2272" i="3" s="1"/>
  <c r="H2276" i="3"/>
  <c r="I2276" i="3" s="1" a="1"/>
  <c r="I2276" i="3" s="1"/>
  <c r="L2276" i="3" s="1"/>
  <c r="H2280" i="3"/>
  <c r="I2280" i="3" s="1" a="1"/>
  <c r="I2280" i="3" s="1"/>
  <c r="L2280" i="3" s="1"/>
  <c r="H2284" i="3"/>
  <c r="I2284" i="3" s="1" a="1"/>
  <c r="I2284" i="3" s="1"/>
  <c r="L2284" i="3" s="1"/>
  <c r="H2288" i="3"/>
  <c r="I2288" i="3" s="1" a="1"/>
  <c r="I2288" i="3" s="1"/>
  <c r="L2288" i="3" s="1"/>
  <c r="H2292" i="3"/>
  <c r="I2292" i="3" s="1" a="1"/>
  <c r="I2292" i="3" s="1"/>
  <c r="L2292" i="3" s="1"/>
  <c r="H2296" i="3"/>
  <c r="I2296" i="3" s="1" a="1"/>
  <c r="I2296" i="3" s="1"/>
  <c r="L2296" i="3" s="1"/>
  <c r="H2300" i="3"/>
  <c r="I2300" i="3" s="1" a="1"/>
  <c r="I2300" i="3" s="1"/>
  <c r="L2300" i="3" s="1"/>
  <c r="H2304" i="3"/>
  <c r="I2304" i="3" s="1" a="1"/>
  <c r="I2304" i="3" s="1"/>
  <c r="L2304" i="3" s="1"/>
  <c r="H2308" i="3"/>
  <c r="I2308" i="3" s="1" a="1"/>
  <c r="I2308" i="3" s="1"/>
  <c r="L2308" i="3" s="1"/>
  <c r="H2312" i="3"/>
  <c r="I2312" i="3" s="1" a="1"/>
  <c r="I2312" i="3" s="1"/>
  <c r="L2312" i="3" s="1"/>
  <c r="H2316" i="3"/>
  <c r="I2316" i="3" s="1" a="1"/>
  <c r="I2316" i="3" s="1"/>
  <c r="L2316" i="3" s="1"/>
  <c r="H2320" i="3"/>
  <c r="I2320" i="3" s="1" a="1"/>
  <c r="I2320" i="3" s="1"/>
  <c r="L2320" i="3" s="1"/>
  <c r="H2324" i="3"/>
  <c r="I2324" i="3" s="1" a="1"/>
  <c r="I2324" i="3" s="1"/>
  <c r="L2324" i="3" s="1"/>
  <c r="H2328" i="3"/>
  <c r="I2328" i="3" s="1" a="1"/>
  <c r="I2328" i="3" s="1"/>
  <c r="L2328" i="3" s="1"/>
  <c r="H2332" i="3"/>
  <c r="I2332" i="3" s="1" a="1"/>
  <c r="I2332" i="3" s="1"/>
  <c r="L2332" i="3" s="1"/>
  <c r="H2336" i="3"/>
  <c r="I2336" i="3" s="1" a="1"/>
  <c r="I2336" i="3" s="1"/>
  <c r="L2336" i="3" s="1"/>
  <c r="H2340" i="3"/>
  <c r="I2340" i="3" s="1" a="1"/>
  <c r="I2340" i="3" s="1"/>
  <c r="L2340" i="3" s="1"/>
  <c r="H2344" i="3"/>
  <c r="I2344" i="3" s="1" a="1"/>
  <c r="I2344" i="3" s="1"/>
  <c r="L2344" i="3" s="1"/>
  <c r="H2348" i="3"/>
  <c r="I2348" i="3" s="1" a="1"/>
  <c r="I2348" i="3" s="1"/>
  <c r="L2348" i="3" s="1"/>
  <c r="H2352" i="3"/>
  <c r="I2352" i="3" s="1" a="1"/>
  <c r="I2352" i="3" s="1"/>
  <c r="L2352" i="3" s="1"/>
  <c r="H2356" i="3"/>
  <c r="I2356" i="3" s="1" a="1"/>
  <c r="I2356" i="3" s="1"/>
  <c r="L2356" i="3" s="1"/>
  <c r="H2360" i="3"/>
  <c r="I2360" i="3" s="1" a="1"/>
  <c r="I2360" i="3" s="1"/>
  <c r="L2360" i="3" s="1"/>
  <c r="H2364" i="3"/>
  <c r="I2364" i="3" s="1" a="1"/>
  <c r="I2364" i="3" s="1"/>
  <c r="L2364" i="3" s="1"/>
  <c r="H2368" i="3"/>
  <c r="I2368" i="3" s="1" a="1"/>
  <c r="I2368" i="3" s="1"/>
  <c r="L2368" i="3" s="1"/>
  <c r="H2372" i="3"/>
  <c r="I2372" i="3" s="1" a="1"/>
  <c r="I2372" i="3" s="1"/>
  <c r="L2372" i="3" s="1"/>
  <c r="H2376" i="3"/>
  <c r="I2376" i="3" s="1" a="1"/>
  <c r="I2376" i="3" s="1"/>
  <c r="L2376" i="3" s="1"/>
  <c r="H2380" i="3"/>
  <c r="I2380" i="3" s="1" a="1"/>
  <c r="I2380" i="3" s="1"/>
  <c r="L2380" i="3" s="1"/>
  <c r="H2384" i="3"/>
  <c r="I2384" i="3" s="1" a="1"/>
  <c r="I2384" i="3" s="1"/>
  <c r="L2384" i="3" s="1"/>
  <c r="H2388" i="3"/>
  <c r="I2388" i="3" s="1" a="1"/>
  <c r="I2388" i="3" s="1"/>
  <c r="L2388" i="3" s="1"/>
  <c r="H2392" i="3"/>
  <c r="I2392" i="3" s="1" a="1"/>
  <c r="I2392" i="3" s="1"/>
  <c r="L2392" i="3" s="1"/>
  <c r="H2396" i="3"/>
  <c r="I2396" i="3" s="1" a="1"/>
  <c r="I2396" i="3" s="1"/>
  <c r="L2396" i="3" s="1"/>
  <c r="H2400" i="3"/>
  <c r="I2400" i="3" s="1" a="1"/>
  <c r="I2400" i="3" s="1"/>
  <c r="L2400" i="3" s="1"/>
  <c r="H2404" i="3"/>
  <c r="I2404" i="3" s="1" a="1"/>
  <c r="I2404" i="3" s="1"/>
  <c r="L2404" i="3" s="1"/>
  <c r="H2408" i="3"/>
  <c r="I2408" i="3" s="1" a="1"/>
  <c r="I2408" i="3" s="1"/>
  <c r="L2408" i="3" s="1"/>
  <c r="H2412" i="3"/>
  <c r="I2412" i="3" s="1" a="1"/>
  <c r="I2412" i="3" s="1"/>
  <c r="L2412" i="3" s="1"/>
  <c r="H2416" i="3"/>
  <c r="I2416" i="3" s="1" a="1"/>
  <c r="I2416" i="3" s="1"/>
  <c r="L2416" i="3" s="1"/>
  <c r="H2420" i="3"/>
  <c r="I2420" i="3" s="1" a="1"/>
  <c r="I2420" i="3" s="1"/>
  <c r="L2420" i="3" s="1"/>
  <c r="H2424" i="3"/>
  <c r="I2424" i="3" s="1" a="1"/>
  <c r="I2424" i="3" s="1"/>
  <c r="L2424" i="3" s="1"/>
  <c r="H2428" i="3"/>
  <c r="I2428" i="3" s="1" a="1"/>
  <c r="I2428" i="3" s="1"/>
  <c r="L2428" i="3" s="1"/>
  <c r="H2432" i="3"/>
  <c r="I2432" i="3" s="1" a="1"/>
  <c r="I2432" i="3" s="1"/>
  <c r="L2432" i="3" s="1"/>
  <c r="H2436" i="3"/>
  <c r="I2436" i="3" s="1" a="1"/>
  <c r="I2436" i="3" s="1"/>
  <c r="L2436" i="3" s="1"/>
  <c r="H2440" i="3"/>
  <c r="I2440" i="3" s="1" a="1"/>
  <c r="I2440" i="3" s="1"/>
  <c r="L2440" i="3" s="1"/>
  <c r="H2444" i="3"/>
  <c r="I2444" i="3" s="1" a="1"/>
  <c r="I2444" i="3" s="1"/>
  <c r="L2444" i="3" s="1"/>
  <c r="H2448" i="3"/>
  <c r="I2448" i="3" s="1" a="1"/>
  <c r="I2448" i="3" s="1"/>
  <c r="L2448" i="3" s="1"/>
  <c r="H2452" i="3"/>
  <c r="I2452" i="3" s="1" a="1"/>
  <c r="I2452" i="3" s="1"/>
  <c r="L2452" i="3" s="1"/>
  <c r="H2456" i="3"/>
  <c r="I2456" i="3" s="1" a="1"/>
  <c r="I2456" i="3" s="1"/>
  <c r="L2456" i="3" s="1"/>
  <c r="H2460" i="3"/>
  <c r="I2460" i="3" s="1" a="1"/>
  <c r="I2460" i="3" s="1"/>
  <c r="L2460" i="3" s="1"/>
  <c r="H2464" i="3"/>
  <c r="I2464" i="3" s="1" a="1"/>
  <c r="I2464" i="3" s="1"/>
  <c r="L2464" i="3" s="1"/>
  <c r="H2468" i="3"/>
  <c r="I2468" i="3" s="1" a="1"/>
  <c r="I2468" i="3" s="1"/>
  <c r="L2468" i="3" s="1"/>
  <c r="H2472" i="3"/>
  <c r="I2472" i="3" s="1" a="1"/>
  <c r="I2472" i="3" s="1"/>
  <c r="L2472" i="3" s="1"/>
  <c r="H2476" i="3"/>
  <c r="I2476" i="3" s="1" a="1"/>
  <c r="I2476" i="3" s="1"/>
  <c r="L2476" i="3" s="1"/>
  <c r="H2480" i="3"/>
  <c r="I2480" i="3" s="1" a="1"/>
  <c r="I2480" i="3" s="1"/>
  <c r="L2480" i="3" s="1"/>
  <c r="H2484" i="3"/>
  <c r="I2484" i="3" s="1" a="1"/>
  <c r="I2484" i="3" s="1"/>
  <c r="L2484" i="3" s="1"/>
  <c r="H2488" i="3"/>
  <c r="I2488" i="3" s="1" a="1"/>
  <c r="I2488" i="3" s="1"/>
  <c r="L2488" i="3" s="1"/>
  <c r="H2492" i="3"/>
  <c r="I2492" i="3" s="1" a="1"/>
  <c r="I2492" i="3" s="1"/>
  <c r="L2492" i="3" s="1"/>
  <c r="H2496" i="3"/>
  <c r="I2496" i="3" s="1" a="1"/>
  <c r="I2496" i="3" s="1"/>
  <c r="L2496" i="3" s="1"/>
  <c r="H2500" i="3"/>
  <c r="I2500" i="3" s="1" a="1"/>
  <c r="I2500" i="3" s="1"/>
  <c r="L2500" i="3" s="1"/>
  <c r="H2504" i="3"/>
  <c r="I2504" i="3" s="1" a="1"/>
  <c r="I2504" i="3" s="1"/>
  <c r="L2504" i="3" s="1"/>
  <c r="H2508" i="3"/>
  <c r="I2508" i="3" s="1" a="1"/>
  <c r="I2508" i="3" s="1"/>
  <c r="L2508" i="3" s="1"/>
  <c r="H2512" i="3"/>
  <c r="I2512" i="3" s="1" a="1"/>
  <c r="I2512" i="3" s="1"/>
  <c r="L2512" i="3" s="1"/>
  <c r="H2516" i="3"/>
  <c r="I2516" i="3" s="1" a="1"/>
  <c r="I2516" i="3" s="1"/>
  <c r="L2516" i="3" s="1"/>
  <c r="H2520" i="3"/>
  <c r="I2520" i="3" s="1" a="1"/>
  <c r="I2520" i="3" s="1"/>
  <c r="L2520" i="3" s="1"/>
  <c r="H2524" i="3"/>
  <c r="I2524" i="3" s="1" a="1"/>
  <c r="I2524" i="3" s="1"/>
  <c r="L2524" i="3" s="1"/>
  <c r="H2528" i="3"/>
  <c r="I2528" i="3" s="1" a="1"/>
  <c r="I2528" i="3" s="1"/>
  <c r="L2528" i="3" s="1"/>
  <c r="H2532" i="3"/>
  <c r="I2532" i="3" s="1" a="1"/>
  <c r="I2532" i="3" s="1"/>
  <c r="L2532" i="3" s="1"/>
  <c r="H2536" i="3"/>
  <c r="I2536" i="3" s="1" a="1"/>
  <c r="I2536" i="3" s="1"/>
  <c r="L2536" i="3" s="1"/>
  <c r="H2540" i="3"/>
  <c r="I2540" i="3" s="1" a="1"/>
  <c r="I2540" i="3" s="1"/>
  <c r="L2540" i="3" s="1"/>
  <c r="H2544" i="3"/>
  <c r="I2544" i="3" s="1" a="1"/>
  <c r="I2544" i="3" s="1"/>
  <c r="L2544" i="3" s="1"/>
  <c r="H2548" i="3"/>
  <c r="I2548" i="3" s="1" a="1"/>
  <c r="I2548" i="3" s="1"/>
  <c r="L2548" i="3" s="1"/>
  <c r="H2552" i="3"/>
  <c r="I2552" i="3" s="1" a="1"/>
  <c r="I2552" i="3" s="1"/>
  <c r="L2552" i="3" s="1"/>
  <c r="H2556" i="3"/>
  <c r="I2556" i="3" s="1" a="1"/>
  <c r="I2556" i="3" s="1"/>
  <c r="L2556" i="3" s="1"/>
  <c r="H2560" i="3"/>
  <c r="I2560" i="3" s="1" a="1"/>
  <c r="I2560" i="3" s="1"/>
  <c r="L2560" i="3" s="1"/>
  <c r="H2564" i="3"/>
  <c r="I2564" i="3" s="1" a="1"/>
  <c r="I2564" i="3" s="1"/>
  <c r="L2564" i="3" s="1"/>
  <c r="H2568" i="3"/>
  <c r="I2568" i="3" s="1" a="1"/>
  <c r="I2568" i="3" s="1"/>
  <c r="L2568" i="3" s="1"/>
  <c r="H2572" i="3"/>
  <c r="I2572" i="3" s="1" a="1"/>
  <c r="I2572" i="3" s="1"/>
  <c r="L2572" i="3" s="1"/>
  <c r="H2576" i="3"/>
  <c r="I2576" i="3" s="1" a="1"/>
  <c r="I2576" i="3" s="1"/>
  <c r="L2576" i="3" s="1"/>
  <c r="H2580" i="3"/>
  <c r="I2580" i="3" s="1" a="1"/>
  <c r="I2580" i="3" s="1"/>
  <c r="L2580" i="3" s="1"/>
  <c r="H2584" i="3"/>
  <c r="I2584" i="3" s="1" a="1"/>
  <c r="I2584" i="3" s="1"/>
  <c r="L2584" i="3" s="1"/>
  <c r="H2588" i="3"/>
  <c r="I2588" i="3" s="1" a="1"/>
  <c r="I2588" i="3" s="1"/>
  <c r="L2588" i="3" s="1"/>
  <c r="H2592" i="3"/>
  <c r="I2592" i="3" s="1" a="1"/>
  <c r="I2592" i="3" s="1"/>
  <c r="L2592" i="3" s="1"/>
  <c r="H2596" i="3"/>
  <c r="I2596" i="3" s="1" a="1"/>
  <c r="I2596" i="3" s="1"/>
  <c r="L2596" i="3" s="1"/>
  <c r="H2600" i="3"/>
  <c r="I2600" i="3" s="1" a="1"/>
  <c r="I2600" i="3" s="1"/>
  <c r="L2600" i="3" s="1"/>
  <c r="H2604" i="3"/>
  <c r="I2604" i="3" s="1" a="1"/>
  <c r="I2604" i="3" s="1"/>
  <c r="L2604" i="3" s="1"/>
  <c r="H2608" i="3"/>
  <c r="I2608" i="3" s="1" a="1"/>
  <c r="I2608" i="3" s="1"/>
  <c r="L2608" i="3" s="1"/>
  <c r="H2612" i="3"/>
  <c r="I2612" i="3" s="1" a="1"/>
  <c r="I2612" i="3" s="1"/>
  <c r="L2612" i="3" s="1"/>
  <c r="H2616" i="3"/>
  <c r="I2616" i="3" s="1" a="1"/>
  <c r="I2616" i="3" s="1"/>
  <c r="L2616" i="3" s="1"/>
  <c r="H2620" i="3"/>
  <c r="I2620" i="3" s="1" a="1"/>
  <c r="I2620" i="3" s="1"/>
  <c r="L2620" i="3" s="1"/>
  <c r="H2624" i="3"/>
  <c r="I2624" i="3" s="1" a="1"/>
  <c r="I2624" i="3" s="1"/>
  <c r="L2624" i="3" s="1"/>
  <c r="H2628" i="3"/>
  <c r="I2628" i="3" s="1" a="1"/>
  <c r="I2628" i="3" s="1"/>
  <c r="L2628" i="3" s="1"/>
  <c r="H2632" i="3"/>
  <c r="I2632" i="3" s="1" a="1"/>
  <c r="I2632" i="3" s="1"/>
  <c r="L2632" i="3" s="1"/>
  <c r="H2636" i="3"/>
  <c r="I2636" i="3" s="1" a="1"/>
  <c r="I2636" i="3" s="1"/>
  <c r="L2636" i="3" s="1"/>
  <c r="H2640" i="3"/>
  <c r="I2640" i="3" s="1" a="1"/>
  <c r="I2640" i="3" s="1"/>
  <c r="L2640" i="3" s="1"/>
  <c r="H2644" i="3"/>
  <c r="I2644" i="3" s="1" a="1"/>
  <c r="I2644" i="3" s="1"/>
  <c r="L2644" i="3" s="1"/>
  <c r="H2648" i="3"/>
  <c r="I2648" i="3" s="1" a="1"/>
  <c r="I2648" i="3" s="1"/>
  <c r="L2648" i="3" s="1"/>
  <c r="H2652" i="3"/>
  <c r="I2652" i="3" s="1" a="1"/>
  <c r="I2652" i="3" s="1"/>
  <c r="L2652" i="3" s="1"/>
  <c r="H2656" i="3"/>
  <c r="I2656" i="3" s="1" a="1"/>
  <c r="I2656" i="3" s="1"/>
  <c r="L2656" i="3" s="1"/>
  <c r="H2660" i="3"/>
  <c r="I2660" i="3" s="1" a="1"/>
  <c r="I2660" i="3" s="1"/>
  <c r="L2660" i="3" s="1"/>
  <c r="H2664" i="3"/>
  <c r="I2664" i="3" s="1" a="1"/>
  <c r="I2664" i="3" s="1"/>
  <c r="L2664" i="3" s="1"/>
  <c r="H2668" i="3"/>
  <c r="I2668" i="3" s="1" a="1"/>
  <c r="I2668" i="3" s="1"/>
  <c r="L2668" i="3" s="1"/>
  <c r="H2672" i="3"/>
  <c r="I2672" i="3" s="1" a="1"/>
  <c r="I2672" i="3" s="1"/>
  <c r="L2672" i="3" s="1"/>
  <c r="H2676" i="3"/>
  <c r="I2676" i="3" s="1" a="1"/>
  <c r="I2676" i="3" s="1"/>
  <c r="L2676" i="3" s="1"/>
  <c r="H2680" i="3"/>
  <c r="I2680" i="3" s="1" a="1"/>
  <c r="I2680" i="3" s="1"/>
  <c r="L2680" i="3" s="1"/>
  <c r="H2684" i="3"/>
  <c r="I2684" i="3" s="1" a="1"/>
  <c r="I2684" i="3" s="1"/>
  <c r="L2684" i="3" s="1"/>
  <c r="H2688" i="3"/>
  <c r="I2688" i="3" s="1" a="1"/>
  <c r="I2688" i="3" s="1"/>
  <c r="L2688" i="3" s="1"/>
  <c r="H2692" i="3"/>
  <c r="I2692" i="3" s="1" a="1"/>
  <c r="I2692" i="3" s="1"/>
  <c r="L2692" i="3" s="1"/>
  <c r="H2696" i="3"/>
  <c r="I2696" i="3" s="1" a="1"/>
  <c r="I2696" i="3" s="1"/>
  <c r="L2696" i="3" s="1"/>
  <c r="H2700" i="3"/>
  <c r="I2700" i="3" s="1" a="1"/>
  <c r="I2700" i="3" s="1"/>
  <c r="L2700" i="3" s="1"/>
  <c r="H2704" i="3"/>
  <c r="I2704" i="3" s="1" a="1"/>
  <c r="I2704" i="3" s="1"/>
  <c r="L2704" i="3" s="1"/>
  <c r="H2708" i="3"/>
  <c r="I2708" i="3" s="1" a="1"/>
  <c r="I2708" i="3" s="1"/>
  <c r="L2708" i="3" s="1"/>
  <c r="H2712" i="3"/>
  <c r="I2712" i="3" s="1" a="1"/>
  <c r="I2712" i="3" s="1"/>
  <c r="L2712" i="3" s="1"/>
  <c r="H2716" i="3"/>
  <c r="I2716" i="3" s="1" a="1"/>
  <c r="I2716" i="3" s="1"/>
  <c r="L2716" i="3" s="1"/>
  <c r="H2720" i="3"/>
  <c r="I2720" i="3" s="1" a="1"/>
  <c r="I2720" i="3" s="1"/>
  <c r="L2720" i="3" s="1"/>
  <c r="H2724" i="3"/>
  <c r="I2724" i="3" s="1" a="1"/>
  <c r="I2724" i="3" s="1"/>
  <c r="L2724" i="3" s="1"/>
  <c r="H2728" i="3"/>
  <c r="I2728" i="3" s="1" a="1"/>
  <c r="I2728" i="3" s="1"/>
  <c r="L2728" i="3" s="1"/>
  <c r="H2732" i="3"/>
  <c r="I2732" i="3" s="1" a="1"/>
  <c r="I2732" i="3" s="1"/>
  <c r="L2732" i="3" s="1"/>
  <c r="H2736" i="3"/>
  <c r="I2736" i="3" s="1" a="1"/>
  <c r="I2736" i="3" s="1"/>
  <c r="L2736" i="3" s="1"/>
  <c r="H2740" i="3"/>
  <c r="I2740" i="3" s="1" a="1"/>
  <c r="I2740" i="3" s="1"/>
  <c r="L2740" i="3" s="1"/>
  <c r="H2744" i="3"/>
  <c r="I2744" i="3" s="1" a="1"/>
  <c r="I2744" i="3" s="1"/>
  <c r="L2744" i="3" s="1"/>
  <c r="H2748" i="3"/>
  <c r="I2748" i="3" s="1" a="1"/>
  <c r="I2748" i="3" s="1"/>
  <c r="L2748" i="3" s="1"/>
  <c r="H2752" i="3"/>
  <c r="I2752" i="3" s="1" a="1"/>
  <c r="I2752" i="3" s="1"/>
  <c r="L2752" i="3" s="1"/>
  <c r="H2756" i="3"/>
  <c r="I2756" i="3" s="1" a="1"/>
  <c r="I2756" i="3" s="1"/>
  <c r="L2756" i="3" s="1"/>
  <c r="H2760" i="3"/>
  <c r="I2760" i="3" s="1" a="1"/>
  <c r="I2760" i="3" s="1"/>
  <c r="L2760" i="3" s="1"/>
  <c r="H2764" i="3"/>
  <c r="I2764" i="3" s="1" a="1"/>
  <c r="I2764" i="3" s="1"/>
  <c r="L2764" i="3" s="1"/>
  <c r="H2768" i="3"/>
  <c r="I2768" i="3" s="1" a="1"/>
  <c r="I2768" i="3" s="1"/>
  <c r="L2768" i="3" s="1"/>
  <c r="H2772" i="3"/>
  <c r="I2772" i="3" s="1" a="1"/>
  <c r="I2772" i="3" s="1"/>
  <c r="L2772" i="3" s="1"/>
  <c r="H2776" i="3"/>
  <c r="I2776" i="3" s="1" a="1"/>
  <c r="I2776" i="3" s="1"/>
  <c r="L2776" i="3" s="1"/>
  <c r="H2780" i="3"/>
  <c r="I2780" i="3" s="1" a="1"/>
  <c r="I2780" i="3" s="1"/>
  <c r="L2780" i="3" s="1"/>
  <c r="H2784" i="3"/>
  <c r="I2784" i="3" s="1" a="1"/>
  <c r="I2784" i="3" s="1"/>
  <c r="L2784" i="3" s="1"/>
  <c r="H2788" i="3"/>
  <c r="I2788" i="3" s="1" a="1"/>
  <c r="I2788" i="3" s="1"/>
  <c r="L2788" i="3" s="1"/>
  <c r="H2792" i="3"/>
  <c r="I2792" i="3" s="1" a="1"/>
  <c r="I2792" i="3" s="1"/>
  <c r="L2792" i="3" s="1"/>
  <c r="H2796" i="3"/>
  <c r="I2796" i="3" s="1" a="1"/>
  <c r="I2796" i="3" s="1"/>
  <c r="L2796" i="3" s="1"/>
  <c r="H2800" i="3"/>
  <c r="I2800" i="3" s="1" a="1"/>
  <c r="I2800" i="3" s="1"/>
  <c r="L2800" i="3" s="1"/>
  <c r="H2804" i="3"/>
  <c r="I2804" i="3" s="1" a="1"/>
  <c r="I2804" i="3" s="1"/>
  <c r="L2804" i="3" s="1"/>
  <c r="H2808" i="3"/>
  <c r="I2808" i="3" s="1" a="1"/>
  <c r="I2808" i="3" s="1"/>
  <c r="L2808" i="3" s="1"/>
  <c r="H2812" i="3"/>
  <c r="I2812" i="3" s="1" a="1"/>
  <c r="I2812" i="3" s="1"/>
  <c r="L2812" i="3" s="1"/>
  <c r="H2816" i="3"/>
  <c r="I2816" i="3" s="1" a="1"/>
  <c r="I2816" i="3" s="1"/>
  <c r="L2816" i="3" s="1"/>
  <c r="H2820" i="3"/>
  <c r="I2820" i="3" s="1" a="1"/>
  <c r="I2820" i="3" s="1"/>
  <c r="L2820" i="3" s="1"/>
  <c r="H2824" i="3"/>
  <c r="I2824" i="3" s="1" a="1"/>
  <c r="I2824" i="3" s="1"/>
  <c r="L2824" i="3" s="1"/>
  <c r="H2828" i="3"/>
  <c r="I2828" i="3" s="1" a="1"/>
  <c r="I2828" i="3" s="1"/>
  <c r="L2828" i="3" s="1"/>
  <c r="H2832" i="3"/>
  <c r="I2832" i="3" s="1" a="1"/>
  <c r="I2832" i="3" s="1"/>
  <c r="L2832" i="3" s="1"/>
  <c r="H2836" i="3"/>
  <c r="I2836" i="3" s="1" a="1"/>
  <c r="I2836" i="3" s="1"/>
  <c r="L2836" i="3" s="1"/>
  <c r="H2840" i="3"/>
  <c r="I2840" i="3" s="1" a="1"/>
  <c r="I2840" i="3" s="1"/>
  <c r="L2840" i="3" s="1"/>
  <c r="H2844" i="3"/>
  <c r="I2844" i="3" s="1" a="1"/>
  <c r="I2844" i="3" s="1"/>
  <c r="L2844" i="3" s="1"/>
  <c r="H2848" i="3"/>
  <c r="I2848" i="3" s="1" a="1"/>
  <c r="I2848" i="3" s="1"/>
  <c r="L2848" i="3" s="1"/>
  <c r="H2852" i="3"/>
  <c r="I2852" i="3" s="1" a="1"/>
  <c r="I2852" i="3" s="1"/>
  <c r="L2852" i="3" s="1"/>
  <c r="H2856" i="3"/>
  <c r="I2856" i="3" s="1" a="1"/>
  <c r="I2856" i="3" s="1"/>
  <c r="L2856" i="3" s="1"/>
  <c r="H2860" i="3"/>
  <c r="I2860" i="3" s="1" a="1"/>
  <c r="I2860" i="3" s="1"/>
  <c r="L2860" i="3" s="1"/>
  <c r="H2864" i="3"/>
  <c r="I2864" i="3" s="1" a="1"/>
  <c r="I2864" i="3" s="1"/>
  <c r="L2864" i="3" s="1"/>
  <c r="H2868" i="3"/>
  <c r="I2868" i="3" s="1" a="1"/>
  <c r="I2868" i="3" s="1"/>
  <c r="L2868" i="3" s="1"/>
  <c r="H2872" i="3"/>
  <c r="I2872" i="3" s="1" a="1"/>
  <c r="I2872" i="3" s="1"/>
  <c r="L2872" i="3" s="1"/>
  <c r="H2876" i="3"/>
  <c r="I2876" i="3" s="1" a="1"/>
  <c r="I2876" i="3" s="1"/>
  <c r="L2876" i="3" s="1"/>
  <c r="H2880" i="3"/>
  <c r="I2880" i="3" s="1" a="1"/>
  <c r="I2880" i="3" s="1"/>
  <c r="L2880" i="3" s="1"/>
  <c r="H2884" i="3"/>
  <c r="I2884" i="3" s="1" a="1"/>
  <c r="I2884" i="3" s="1"/>
  <c r="L2884" i="3" s="1"/>
  <c r="H2888" i="3"/>
  <c r="I2888" i="3" s="1" a="1"/>
  <c r="I2888" i="3" s="1"/>
  <c r="L2888" i="3" s="1"/>
  <c r="H2892" i="3"/>
  <c r="I2892" i="3" s="1" a="1"/>
  <c r="I2892" i="3" s="1"/>
  <c r="L2892" i="3" s="1"/>
  <c r="H2896" i="3"/>
  <c r="I2896" i="3" s="1" a="1"/>
  <c r="I2896" i="3" s="1"/>
  <c r="L2896" i="3" s="1"/>
  <c r="H2900" i="3"/>
  <c r="I2900" i="3" s="1" a="1"/>
  <c r="I2900" i="3" s="1"/>
  <c r="L2900" i="3" s="1"/>
  <c r="H2904" i="3"/>
  <c r="I2904" i="3" s="1" a="1"/>
  <c r="I2904" i="3" s="1"/>
  <c r="L2904" i="3" s="1"/>
  <c r="H2908" i="3"/>
  <c r="I2908" i="3" s="1" a="1"/>
  <c r="I2908" i="3" s="1"/>
  <c r="L2908" i="3" s="1"/>
  <c r="H2912" i="3"/>
  <c r="I2912" i="3" s="1" a="1"/>
  <c r="I2912" i="3" s="1"/>
  <c r="L2912" i="3" s="1"/>
  <c r="H2916" i="3"/>
  <c r="I2916" i="3" s="1" a="1"/>
  <c r="I2916" i="3" s="1"/>
  <c r="L2916" i="3" s="1"/>
  <c r="H2920" i="3"/>
  <c r="I2920" i="3" s="1" a="1"/>
  <c r="I2920" i="3" s="1"/>
  <c r="L2920" i="3" s="1"/>
  <c r="H2924" i="3"/>
  <c r="I2924" i="3" s="1" a="1"/>
  <c r="I2924" i="3" s="1"/>
  <c r="L2924" i="3" s="1"/>
  <c r="H2928" i="3"/>
  <c r="I2928" i="3" s="1" a="1"/>
  <c r="I2928" i="3" s="1"/>
  <c r="L2928" i="3" s="1"/>
  <c r="H2932" i="3"/>
  <c r="I2932" i="3" s="1" a="1"/>
  <c r="I2932" i="3" s="1"/>
  <c r="L2932" i="3" s="1"/>
  <c r="H2936" i="3"/>
  <c r="I2936" i="3" s="1" a="1"/>
  <c r="I2936" i="3" s="1"/>
  <c r="L2936" i="3" s="1"/>
  <c r="H2940" i="3"/>
  <c r="I2940" i="3" s="1" a="1"/>
  <c r="I2940" i="3" s="1"/>
  <c r="L2940" i="3" s="1"/>
  <c r="H2944" i="3"/>
  <c r="I2944" i="3" s="1" a="1"/>
  <c r="I2944" i="3" s="1"/>
  <c r="L2944" i="3" s="1"/>
  <c r="H2948" i="3"/>
  <c r="I2948" i="3" s="1" a="1"/>
  <c r="I2948" i="3" s="1"/>
  <c r="L2948" i="3" s="1"/>
  <c r="H2952" i="3"/>
  <c r="I2952" i="3" s="1" a="1"/>
  <c r="I2952" i="3" s="1"/>
  <c r="L2952" i="3" s="1"/>
  <c r="H2956" i="3"/>
  <c r="I2956" i="3" s="1" a="1"/>
  <c r="I2956" i="3" s="1"/>
  <c r="L2956" i="3" s="1"/>
  <c r="H2960" i="3"/>
  <c r="I2960" i="3" s="1" a="1"/>
  <c r="I2960" i="3" s="1"/>
  <c r="L2960" i="3" s="1"/>
  <c r="H2964" i="3"/>
  <c r="I2964" i="3" s="1" a="1"/>
  <c r="I2964" i="3" s="1"/>
  <c r="L2964" i="3" s="1"/>
  <c r="H2968" i="3"/>
  <c r="I2968" i="3" s="1" a="1"/>
  <c r="I2968" i="3" s="1"/>
  <c r="L2968" i="3" s="1"/>
  <c r="H2972" i="3"/>
  <c r="I2972" i="3" s="1" a="1"/>
  <c r="I2972" i="3" s="1"/>
  <c r="L2972" i="3" s="1"/>
  <c r="H2976" i="3"/>
  <c r="I2976" i="3" s="1" a="1"/>
  <c r="I2976" i="3" s="1"/>
  <c r="L2976" i="3" s="1"/>
  <c r="H2980" i="3"/>
  <c r="I2980" i="3" s="1" a="1"/>
  <c r="I2980" i="3" s="1"/>
  <c r="L2980" i="3" s="1"/>
  <c r="H2984" i="3"/>
  <c r="I2984" i="3" s="1" a="1"/>
  <c r="I2984" i="3" s="1"/>
  <c r="L2984" i="3" s="1"/>
  <c r="H2988" i="3"/>
  <c r="I2988" i="3" s="1" a="1"/>
  <c r="I2988" i="3" s="1"/>
  <c r="L2988" i="3" s="1"/>
  <c r="H2992" i="3"/>
  <c r="I2992" i="3" s="1" a="1"/>
  <c r="I2992" i="3" s="1"/>
  <c r="L2992" i="3" s="1"/>
  <c r="H2996" i="3"/>
  <c r="I2996" i="3" s="1" a="1"/>
  <c r="I2996" i="3" s="1"/>
  <c r="L2996" i="3" s="1"/>
  <c r="H3000" i="3"/>
  <c r="I3000" i="3" s="1" a="1"/>
  <c r="I3000" i="3" s="1"/>
  <c r="L3000" i="3" s="1"/>
  <c r="H77" i="3"/>
  <c r="I77" i="3" s="1" a="1"/>
  <c r="I77" i="3" s="1"/>
  <c r="L77" i="3" s="1"/>
  <c r="H141" i="3"/>
  <c r="I141" i="3" s="1" a="1"/>
  <c r="I141" i="3" s="1"/>
  <c r="L141" i="3" s="1"/>
  <c r="H194" i="3"/>
  <c r="I194" i="3" s="1" a="1"/>
  <c r="I194" i="3" s="1"/>
  <c r="L194" i="3" s="1"/>
  <c r="H226" i="3"/>
  <c r="I226" i="3" s="1" a="1"/>
  <c r="I226" i="3" s="1"/>
  <c r="L226" i="3" s="1"/>
  <c r="H258" i="3"/>
  <c r="I258" i="3" s="1" a="1"/>
  <c r="I258" i="3" s="1"/>
  <c r="L258" i="3" s="1"/>
  <c r="H290" i="3"/>
  <c r="I290" i="3" s="1" a="1"/>
  <c r="I290" i="3" s="1"/>
  <c r="L290" i="3" s="1"/>
  <c r="H322" i="3"/>
  <c r="I322" i="3" s="1" a="1"/>
  <c r="I322" i="3" s="1"/>
  <c r="L322" i="3" s="1"/>
  <c r="H354" i="3"/>
  <c r="I354" i="3" s="1" a="1"/>
  <c r="I354" i="3" s="1"/>
  <c r="L354" i="3" s="1"/>
  <c r="H386" i="3"/>
  <c r="I386" i="3" s="1" a="1"/>
  <c r="I386" i="3" s="1"/>
  <c r="L386" i="3" s="1"/>
  <c r="H418" i="3"/>
  <c r="I418" i="3" s="1" a="1"/>
  <c r="I418" i="3" s="1"/>
  <c r="L418" i="3" s="1"/>
  <c r="H444" i="3"/>
  <c r="I444" i="3" s="1" a="1"/>
  <c r="I444" i="3" s="1"/>
  <c r="L444" i="3" s="1"/>
  <c r="H460" i="3"/>
  <c r="I460" i="3" s="1" a="1"/>
  <c r="I460" i="3" s="1"/>
  <c r="L460" i="3" s="1"/>
  <c r="H476" i="3"/>
  <c r="I476" i="3" s="1" a="1"/>
  <c r="I476" i="3" s="1"/>
  <c r="L476" i="3" s="1"/>
  <c r="H492" i="3"/>
  <c r="I492" i="3" s="1" a="1"/>
  <c r="I492" i="3" s="1"/>
  <c r="L492" i="3" s="1"/>
  <c r="H508" i="3"/>
  <c r="I508" i="3" s="1" a="1"/>
  <c r="I508" i="3" s="1"/>
  <c r="L508" i="3" s="1"/>
  <c r="H524" i="3"/>
  <c r="I524" i="3" s="1" a="1"/>
  <c r="I524" i="3" s="1"/>
  <c r="L524" i="3" s="1"/>
  <c r="H540" i="3"/>
  <c r="I540" i="3" s="1" a="1"/>
  <c r="I540" i="3" s="1"/>
  <c r="L540" i="3" s="1"/>
  <c r="H556" i="3"/>
  <c r="I556" i="3" s="1" a="1"/>
  <c r="I556" i="3" s="1"/>
  <c r="L556" i="3" s="1"/>
  <c r="H572" i="3"/>
  <c r="I572" i="3" s="1" a="1"/>
  <c r="I572" i="3" s="1"/>
  <c r="L572" i="3" s="1"/>
  <c r="H588" i="3"/>
  <c r="I588" i="3" s="1" a="1"/>
  <c r="I588" i="3" s="1"/>
  <c r="L588" i="3" s="1"/>
  <c r="H604" i="3"/>
  <c r="I604" i="3" s="1" a="1"/>
  <c r="I604" i="3" s="1"/>
  <c r="L604" i="3" s="1"/>
  <c r="H620" i="3"/>
  <c r="I620" i="3" s="1" a="1"/>
  <c r="I620" i="3" s="1"/>
  <c r="L620" i="3" s="1"/>
  <c r="H636" i="3"/>
  <c r="I636" i="3" s="1" a="1"/>
  <c r="I636" i="3" s="1"/>
  <c r="L636" i="3" s="1"/>
  <c r="H652" i="3"/>
  <c r="I652" i="3" s="1" a="1"/>
  <c r="I652" i="3" s="1"/>
  <c r="L652" i="3" s="1"/>
  <c r="H668" i="3"/>
  <c r="I668" i="3" s="1" a="1"/>
  <c r="I668" i="3" s="1"/>
  <c r="L668" i="3" s="1"/>
  <c r="H684" i="3"/>
  <c r="I684" i="3" s="1" a="1"/>
  <c r="I684" i="3" s="1"/>
  <c r="L684" i="3" s="1"/>
  <c r="H700" i="3"/>
  <c r="I700" i="3" s="1" a="1"/>
  <c r="I700" i="3" s="1"/>
  <c r="L700" i="3" s="1"/>
  <c r="H716" i="3"/>
  <c r="I716" i="3" s="1" a="1"/>
  <c r="I716" i="3" s="1"/>
  <c r="L716" i="3" s="1"/>
  <c r="H732" i="3"/>
  <c r="I732" i="3" s="1" a="1"/>
  <c r="I732" i="3" s="1"/>
  <c r="L732" i="3" s="1"/>
  <c r="H748" i="3"/>
  <c r="I748" i="3" s="1" a="1"/>
  <c r="I748" i="3" s="1"/>
  <c r="L748" i="3" s="1"/>
  <c r="H764" i="3"/>
  <c r="I764" i="3" s="1" a="1"/>
  <c r="I764" i="3" s="1"/>
  <c r="L764" i="3" s="1"/>
  <c r="H780" i="3"/>
  <c r="I780" i="3" s="1" a="1"/>
  <c r="I780" i="3" s="1"/>
  <c r="L780" i="3" s="1"/>
  <c r="H796" i="3"/>
  <c r="I796" i="3" s="1" a="1"/>
  <c r="I796" i="3" s="1"/>
  <c r="L796" i="3" s="1"/>
  <c r="H812" i="3"/>
  <c r="I812" i="3" s="1" a="1"/>
  <c r="I812" i="3" s="1"/>
  <c r="L812" i="3" s="1"/>
  <c r="H828" i="3"/>
  <c r="I828" i="3" s="1" a="1"/>
  <c r="I828" i="3" s="1"/>
  <c r="L828" i="3" s="1"/>
  <c r="H844" i="3"/>
  <c r="I844" i="3" s="1" a="1"/>
  <c r="I844" i="3" s="1"/>
  <c r="L844" i="3" s="1"/>
  <c r="H860" i="3"/>
  <c r="I860" i="3" s="1" a="1"/>
  <c r="I860" i="3" s="1"/>
  <c r="L860" i="3" s="1"/>
  <c r="H876" i="3"/>
  <c r="I876" i="3" s="1" a="1"/>
  <c r="I876" i="3" s="1"/>
  <c r="L876" i="3" s="1"/>
  <c r="H892" i="3"/>
  <c r="I892" i="3" s="1" a="1"/>
  <c r="I892" i="3" s="1"/>
  <c r="L892" i="3" s="1"/>
  <c r="H908" i="3"/>
  <c r="I908" i="3" s="1" a="1"/>
  <c r="I908" i="3" s="1"/>
  <c r="L908" i="3" s="1"/>
  <c r="H924" i="3"/>
  <c r="I924" i="3" s="1" a="1"/>
  <c r="I924" i="3" s="1"/>
  <c r="L924" i="3" s="1"/>
  <c r="H940" i="3"/>
  <c r="I940" i="3" s="1" a="1"/>
  <c r="I940" i="3" s="1"/>
  <c r="L940" i="3" s="1"/>
  <c r="H953" i="3"/>
  <c r="I953" i="3" s="1" a="1"/>
  <c r="I953" i="3" s="1"/>
  <c r="L953" i="3" s="1"/>
  <c r="H961" i="3"/>
  <c r="I961" i="3" s="1" a="1"/>
  <c r="I961" i="3" s="1"/>
  <c r="L961" i="3" s="1"/>
  <c r="H969" i="3"/>
  <c r="I969" i="3" s="1" a="1"/>
  <c r="I969" i="3" s="1"/>
  <c r="L969" i="3" s="1"/>
  <c r="H977" i="3"/>
  <c r="I977" i="3" s="1" a="1"/>
  <c r="I977" i="3" s="1"/>
  <c r="L977" i="3" s="1"/>
  <c r="H985" i="3"/>
  <c r="I985" i="3" s="1" a="1"/>
  <c r="I985" i="3" s="1"/>
  <c r="L985" i="3" s="1"/>
  <c r="H993" i="3"/>
  <c r="I993" i="3" s="1" a="1"/>
  <c r="I993" i="3" s="1"/>
  <c r="L993" i="3" s="1"/>
  <c r="H1001" i="3"/>
  <c r="I1001" i="3" s="1" a="1"/>
  <c r="I1001" i="3" s="1"/>
  <c r="L1001" i="3" s="1"/>
  <c r="H1009" i="3"/>
  <c r="I1009" i="3" s="1" a="1"/>
  <c r="I1009" i="3" s="1"/>
  <c r="L1009" i="3" s="1"/>
  <c r="H1017" i="3"/>
  <c r="I1017" i="3" s="1" a="1"/>
  <c r="I1017" i="3" s="1"/>
  <c r="L1017" i="3" s="1"/>
  <c r="H1025" i="3"/>
  <c r="I1025" i="3" s="1" a="1"/>
  <c r="I1025" i="3" s="1"/>
  <c r="L1025" i="3" s="1"/>
  <c r="H1033" i="3"/>
  <c r="I1033" i="3" s="1" a="1"/>
  <c r="I1033" i="3" s="1"/>
  <c r="L1033" i="3" s="1"/>
  <c r="H1041" i="3"/>
  <c r="I1041" i="3" s="1" a="1"/>
  <c r="I1041" i="3" s="1"/>
  <c r="L1041" i="3" s="1"/>
  <c r="H1049" i="3"/>
  <c r="I1049" i="3" s="1" a="1"/>
  <c r="I1049" i="3" s="1"/>
  <c r="L1049" i="3" s="1"/>
  <c r="H1057" i="3"/>
  <c r="I1057" i="3" s="1" a="1"/>
  <c r="I1057" i="3" s="1"/>
  <c r="L1057" i="3" s="1"/>
  <c r="H1065" i="3"/>
  <c r="I1065" i="3" s="1" a="1"/>
  <c r="I1065" i="3" s="1"/>
  <c r="L1065" i="3" s="1"/>
  <c r="H1073" i="3"/>
  <c r="I1073" i="3" s="1" a="1"/>
  <c r="I1073" i="3" s="1"/>
  <c r="L1073" i="3" s="1"/>
  <c r="H1081" i="3"/>
  <c r="I1081" i="3" s="1" a="1"/>
  <c r="I1081" i="3" s="1"/>
  <c r="L1081" i="3" s="1"/>
  <c r="H1089" i="3"/>
  <c r="I1089" i="3" s="1" a="1"/>
  <c r="I1089" i="3" s="1"/>
  <c r="L1089" i="3" s="1"/>
  <c r="H1097" i="3"/>
  <c r="I1097" i="3" s="1" a="1"/>
  <c r="I1097" i="3" s="1"/>
  <c r="L1097" i="3" s="1"/>
  <c r="H1105" i="3"/>
  <c r="I1105" i="3" s="1" a="1"/>
  <c r="I1105" i="3" s="1"/>
  <c r="L1105" i="3" s="1"/>
  <c r="H1113" i="3"/>
  <c r="I1113" i="3" s="1" a="1"/>
  <c r="I1113" i="3" s="1"/>
  <c r="L1113" i="3" s="1"/>
  <c r="H1121" i="3"/>
  <c r="I1121" i="3" s="1" a="1"/>
  <c r="I1121" i="3" s="1"/>
  <c r="L1121" i="3" s="1"/>
  <c r="H1129" i="3"/>
  <c r="I1129" i="3" s="1" a="1"/>
  <c r="I1129" i="3" s="1"/>
  <c r="L1129" i="3" s="1"/>
  <c r="H1137" i="3"/>
  <c r="I1137" i="3" s="1" a="1"/>
  <c r="I1137" i="3" s="1"/>
  <c r="L1137" i="3" s="1"/>
  <c r="H1145" i="3"/>
  <c r="I1145" i="3" s="1" a="1"/>
  <c r="I1145" i="3" s="1"/>
  <c r="L1145" i="3" s="1"/>
  <c r="H1153" i="3"/>
  <c r="I1153" i="3" s="1" a="1"/>
  <c r="I1153" i="3" s="1"/>
  <c r="L1153" i="3" s="1"/>
  <c r="H1161" i="3"/>
  <c r="I1161" i="3" s="1" a="1"/>
  <c r="I1161" i="3" s="1"/>
  <c r="L1161" i="3" s="1"/>
  <c r="H1169" i="3"/>
  <c r="I1169" i="3" s="1" a="1"/>
  <c r="I1169" i="3" s="1"/>
  <c r="L1169" i="3" s="1"/>
  <c r="H1177" i="3"/>
  <c r="I1177" i="3" s="1" a="1"/>
  <c r="I1177" i="3" s="1"/>
  <c r="L1177" i="3" s="1"/>
  <c r="H1185" i="3"/>
  <c r="I1185" i="3" s="1" a="1"/>
  <c r="I1185" i="3" s="1"/>
  <c r="L1185" i="3" s="1"/>
  <c r="H1193" i="3"/>
  <c r="I1193" i="3" s="1" a="1"/>
  <c r="I1193" i="3" s="1"/>
  <c r="L1193" i="3" s="1"/>
  <c r="H1201" i="3"/>
  <c r="I1201" i="3" s="1" a="1"/>
  <c r="I1201" i="3" s="1"/>
  <c r="L1201" i="3" s="1"/>
  <c r="H1209" i="3"/>
  <c r="I1209" i="3" s="1" a="1"/>
  <c r="I1209" i="3" s="1"/>
  <c r="L1209" i="3" s="1"/>
  <c r="H1217" i="3"/>
  <c r="I1217" i="3" s="1" a="1"/>
  <c r="I1217" i="3" s="1"/>
  <c r="L1217" i="3" s="1"/>
  <c r="H1225" i="3"/>
  <c r="I1225" i="3" s="1" a="1"/>
  <c r="I1225" i="3" s="1"/>
  <c r="L1225" i="3" s="1"/>
  <c r="H1233" i="3"/>
  <c r="I1233" i="3" s="1" a="1"/>
  <c r="I1233" i="3" s="1"/>
  <c r="L1233" i="3" s="1"/>
  <c r="H1241" i="3"/>
  <c r="I1241" i="3" s="1" a="1"/>
  <c r="I1241" i="3" s="1"/>
  <c r="L1241" i="3" s="1"/>
  <c r="H1249" i="3"/>
  <c r="I1249" i="3" s="1" a="1"/>
  <c r="I1249" i="3" s="1"/>
  <c r="L1249" i="3" s="1"/>
  <c r="H1257" i="3"/>
  <c r="I1257" i="3" s="1" a="1"/>
  <c r="I1257" i="3" s="1"/>
  <c r="L1257" i="3" s="1"/>
  <c r="H1265" i="3"/>
  <c r="I1265" i="3" s="1" a="1"/>
  <c r="I1265" i="3" s="1"/>
  <c r="L1265" i="3" s="1"/>
  <c r="H1273" i="3"/>
  <c r="I1273" i="3" s="1" a="1"/>
  <c r="I1273" i="3" s="1"/>
  <c r="L1273" i="3" s="1"/>
  <c r="H1281" i="3"/>
  <c r="I1281" i="3" s="1" a="1"/>
  <c r="I1281" i="3" s="1"/>
  <c r="L1281" i="3" s="1"/>
  <c r="H1289" i="3"/>
  <c r="I1289" i="3" s="1" a="1"/>
  <c r="I1289" i="3" s="1"/>
  <c r="L1289" i="3" s="1"/>
  <c r="H1297" i="3"/>
  <c r="I1297" i="3" s="1" a="1"/>
  <c r="I1297" i="3" s="1"/>
  <c r="L1297" i="3" s="1"/>
  <c r="H1305" i="3"/>
  <c r="I1305" i="3" s="1" a="1"/>
  <c r="I1305" i="3" s="1"/>
  <c r="L1305" i="3" s="1"/>
  <c r="H1313" i="3"/>
  <c r="I1313" i="3" s="1" a="1"/>
  <c r="I1313" i="3" s="1"/>
  <c r="L1313" i="3" s="1"/>
  <c r="H1321" i="3"/>
  <c r="I1321" i="3" s="1" a="1"/>
  <c r="I1321" i="3" s="1"/>
  <c r="L1321" i="3" s="1"/>
  <c r="H1329" i="3"/>
  <c r="I1329" i="3" s="1" a="1"/>
  <c r="I1329" i="3" s="1"/>
  <c r="L1329" i="3" s="1"/>
  <c r="H1337" i="3"/>
  <c r="I1337" i="3" s="1" a="1"/>
  <c r="I1337" i="3" s="1"/>
  <c r="L1337" i="3" s="1"/>
  <c r="H1345" i="3"/>
  <c r="I1345" i="3" s="1" a="1"/>
  <c r="I1345" i="3" s="1"/>
  <c r="L1345" i="3" s="1"/>
  <c r="H1353" i="3"/>
  <c r="I1353" i="3" s="1" a="1"/>
  <c r="I1353" i="3" s="1"/>
  <c r="L1353" i="3" s="1"/>
  <c r="H1361" i="3"/>
  <c r="I1361" i="3" s="1" a="1"/>
  <c r="I1361" i="3" s="1"/>
  <c r="L1361" i="3" s="1"/>
  <c r="H1369" i="3"/>
  <c r="I1369" i="3" s="1" a="1"/>
  <c r="I1369" i="3" s="1"/>
  <c r="L1369" i="3" s="1"/>
  <c r="H1377" i="3"/>
  <c r="I1377" i="3" s="1" a="1"/>
  <c r="I1377" i="3" s="1"/>
  <c r="L1377" i="3" s="1"/>
  <c r="H1385" i="3"/>
  <c r="I1385" i="3" s="1" a="1"/>
  <c r="I1385" i="3" s="1"/>
  <c r="L1385" i="3" s="1"/>
  <c r="H1393" i="3"/>
  <c r="I1393" i="3" s="1" a="1"/>
  <c r="I1393" i="3" s="1"/>
  <c r="L1393" i="3" s="1"/>
  <c r="H1401" i="3"/>
  <c r="I1401" i="3" s="1" a="1"/>
  <c r="I1401" i="3" s="1"/>
  <c r="L1401" i="3" s="1"/>
  <c r="H1409" i="3"/>
  <c r="I1409" i="3" s="1" a="1"/>
  <c r="I1409" i="3" s="1"/>
  <c r="L1409" i="3" s="1"/>
  <c r="H1417" i="3"/>
  <c r="I1417" i="3" s="1" a="1"/>
  <c r="I1417" i="3" s="1"/>
  <c r="L1417" i="3" s="1"/>
  <c r="H1425" i="3"/>
  <c r="I1425" i="3" s="1" a="1"/>
  <c r="I1425" i="3" s="1"/>
  <c r="L1425" i="3" s="1"/>
  <c r="H1433" i="3"/>
  <c r="I1433" i="3" s="1" a="1"/>
  <c r="I1433" i="3" s="1"/>
  <c r="L1433" i="3" s="1"/>
  <c r="H1441" i="3"/>
  <c r="I1441" i="3" s="1" a="1"/>
  <c r="I1441" i="3" s="1"/>
  <c r="L1441" i="3" s="1"/>
  <c r="H1449" i="3"/>
  <c r="I1449" i="3" s="1" a="1"/>
  <c r="I1449" i="3" s="1"/>
  <c r="L1449" i="3" s="1"/>
  <c r="H1457" i="3"/>
  <c r="I1457" i="3" s="1" a="1"/>
  <c r="I1457" i="3" s="1"/>
  <c r="L1457" i="3" s="1"/>
  <c r="H1465" i="3"/>
  <c r="I1465" i="3" s="1" a="1"/>
  <c r="I1465" i="3" s="1"/>
  <c r="L1465" i="3" s="1"/>
  <c r="H1473" i="3"/>
  <c r="I1473" i="3" s="1" a="1"/>
  <c r="I1473" i="3" s="1"/>
  <c r="L1473" i="3" s="1"/>
  <c r="H1481" i="3"/>
  <c r="I1481" i="3" s="1" a="1"/>
  <c r="I1481" i="3" s="1"/>
  <c r="L1481" i="3" s="1"/>
  <c r="H1489" i="3"/>
  <c r="I1489" i="3" s="1" a="1"/>
  <c r="I1489" i="3" s="1"/>
  <c r="L1489" i="3" s="1"/>
  <c r="H1497" i="3"/>
  <c r="I1497" i="3" s="1" a="1"/>
  <c r="I1497" i="3" s="1"/>
  <c r="L1497" i="3" s="1"/>
  <c r="H1505" i="3"/>
  <c r="I1505" i="3" s="1" a="1"/>
  <c r="I1505" i="3" s="1"/>
  <c r="L1505" i="3" s="1"/>
  <c r="H1513" i="3"/>
  <c r="I1513" i="3" s="1" a="1"/>
  <c r="I1513" i="3" s="1"/>
  <c r="L1513" i="3" s="1"/>
  <c r="H1521" i="3"/>
  <c r="I1521" i="3" s="1" a="1"/>
  <c r="I1521" i="3" s="1"/>
  <c r="L1521" i="3" s="1"/>
  <c r="H1529" i="3"/>
  <c r="I1529" i="3" s="1" a="1"/>
  <c r="I1529" i="3" s="1"/>
  <c r="L1529" i="3" s="1"/>
  <c r="H1537" i="3"/>
  <c r="I1537" i="3" s="1" a="1"/>
  <c r="I1537" i="3" s="1"/>
  <c r="L1537" i="3" s="1"/>
  <c r="H1545" i="3"/>
  <c r="I1545" i="3" s="1" a="1"/>
  <c r="I1545" i="3" s="1"/>
  <c r="L1545" i="3" s="1"/>
  <c r="H1553" i="3"/>
  <c r="I1553" i="3" s="1" a="1"/>
  <c r="I1553" i="3" s="1"/>
  <c r="L1553" i="3" s="1"/>
  <c r="H1561" i="3"/>
  <c r="I1561" i="3" s="1" a="1"/>
  <c r="I1561" i="3" s="1"/>
  <c r="L1561" i="3" s="1"/>
  <c r="H1569" i="3"/>
  <c r="I1569" i="3" s="1" a="1"/>
  <c r="I1569" i="3" s="1"/>
  <c r="L1569" i="3" s="1"/>
  <c r="H1577" i="3"/>
  <c r="I1577" i="3" s="1" a="1"/>
  <c r="I1577" i="3" s="1"/>
  <c r="L1577" i="3" s="1"/>
  <c r="H1585" i="3"/>
  <c r="I1585" i="3" s="1" a="1"/>
  <c r="I1585" i="3" s="1"/>
  <c r="L1585" i="3" s="1"/>
  <c r="H1593" i="3"/>
  <c r="I1593" i="3" s="1" a="1"/>
  <c r="I1593" i="3" s="1"/>
  <c r="L1593" i="3" s="1"/>
  <c r="H1601" i="3"/>
  <c r="I1601" i="3" s="1" a="1"/>
  <c r="I1601" i="3" s="1"/>
  <c r="L1601" i="3" s="1"/>
  <c r="H1609" i="3"/>
  <c r="I1609" i="3" s="1" a="1"/>
  <c r="I1609" i="3" s="1"/>
  <c r="L1609" i="3" s="1"/>
  <c r="H1617" i="3"/>
  <c r="I1617" i="3" s="1" a="1"/>
  <c r="I1617" i="3" s="1"/>
  <c r="L1617" i="3" s="1"/>
  <c r="H1625" i="3"/>
  <c r="I1625" i="3" s="1" a="1"/>
  <c r="I1625" i="3" s="1"/>
  <c r="L1625" i="3" s="1"/>
  <c r="H1633" i="3"/>
  <c r="I1633" i="3" s="1" a="1"/>
  <c r="I1633" i="3" s="1"/>
  <c r="L1633" i="3" s="1"/>
  <c r="H1641" i="3"/>
  <c r="I1641" i="3" s="1" a="1"/>
  <c r="I1641" i="3" s="1"/>
  <c r="L1641" i="3" s="1"/>
  <c r="H1649" i="3"/>
  <c r="I1649" i="3" s="1" a="1"/>
  <c r="I1649" i="3" s="1"/>
  <c r="L1649" i="3" s="1"/>
  <c r="H1657" i="3"/>
  <c r="I1657" i="3" s="1" a="1"/>
  <c r="I1657" i="3" s="1"/>
  <c r="L1657" i="3" s="1"/>
  <c r="H1665" i="3"/>
  <c r="I1665" i="3" s="1" a="1"/>
  <c r="I1665" i="3" s="1"/>
  <c r="L1665" i="3" s="1"/>
  <c r="H1673" i="3"/>
  <c r="I1673" i="3" s="1" a="1"/>
  <c r="I1673" i="3" s="1"/>
  <c r="L1673" i="3" s="1"/>
  <c r="H1681" i="3"/>
  <c r="I1681" i="3" s="1" a="1"/>
  <c r="I1681" i="3" s="1"/>
  <c r="L1681" i="3" s="1"/>
  <c r="H1689" i="3"/>
  <c r="I1689" i="3" s="1" a="1"/>
  <c r="I1689" i="3" s="1"/>
  <c r="L1689" i="3" s="1"/>
  <c r="H1697" i="3"/>
  <c r="I1697" i="3" s="1" a="1"/>
  <c r="I1697" i="3" s="1"/>
  <c r="L1697" i="3" s="1"/>
  <c r="H1705" i="3"/>
  <c r="I1705" i="3" s="1" a="1"/>
  <c r="I1705" i="3" s="1"/>
  <c r="L1705" i="3" s="1"/>
  <c r="H1713" i="3"/>
  <c r="I1713" i="3" s="1" a="1"/>
  <c r="I1713" i="3" s="1"/>
  <c r="L1713" i="3" s="1"/>
  <c r="H1721" i="3"/>
  <c r="I1721" i="3" s="1" a="1"/>
  <c r="I1721" i="3" s="1"/>
  <c r="L1721" i="3" s="1"/>
  <c r="H1729" i="3"/>
  <c r="I1729" i="3" s="1" a="1"/>
  <c r="I1729" i="3" s="1"/>
  <c r="L1729" i="3" s="1"/>
  <c r="H1737" i="3"/>
  <c r="I1737" i="3" s="1" a="1"/>
  <c r="I1737" i="3" s="1"/>
  <c r="L1737" i="3" s="1"/>
  <c r="H1745" i="3"/>
  <c r="I1745" i="3" s="1" a="1"/>
  <c r="I1745" i="3" s="1"/>
  <c r="L1745" i="3" s="1"/>
  <c r="H1753" i="3"/>
  <c r="I1753" i="3" s="1" a="1"/>
  <c r="I1753" i="3" s="1"/>
  <c r="L1753" i="3" s="1"/>
  <c r="H1761" i="3"/>
  <c r="I1761" i="3" s="1" a="1"/>
  <c r="I1761" i="3" s="1"/>
  <c r="L1761" i="3" s="1"/>
  <c r="H1769" i="3"/>
  <c r="I1769" i="3" s="1" a="1"/>
  <c r="I1769" i="3" s="1"/>
  <c r="L1769" i="3" s="1"/>
  <c r="H1777" i="3"/>
  <c r="I1777" i="3" s="1" a="1"/>
  <c r="I1777" i="3" s="1"/>
  <c r="L1777" i="3" s="1"/>
  <c r="H1785" i="3"/>
  <c r="I1785" i="3" s="1" a="1"/>
  <c r="I1785" i="3" s="1"/>
  <c r="L1785" i="3" s="1"/>
  <c r="H1793" i="3"/>
  <c r="I1793" i="3" s="1" a="1"/>
  <c r="I1793" i="3" s="1"/>
  <c r="L1793" i="3" s="1"/>
  <c r="H1801" i="3"/>
  <c r="I1801" i="3" s="1" a="1"/>
  <c r="I1801" i="3" s="1"/>
  <c r="L1801" i="3" s="1"/>
  <c r="H1809" i="3"/>
  <c r="I1809" i="3" s="1" a="1"/>
  <c r="I1809" i="3" s="1"/>
  <c r="L1809" i="3" s="1"/>
  <c r="H1817" i="3"/>
  <c r="I1817" i="3" s="1" a="1"/>
  <c r="I1817" i="3" s="1"/>
  <c r="L1817" i="3" s="1"/>
  <c r="H1825" i="3"/>
  <c r="I1825" i="3" s="1" a="1"/>
  <c r="I1825" i="3" s="1"/>
  <c r="L1825" i="3" s="1"/>
  <c r="H1833" i="3"/>
  <c r="I1833" i="3" s="1" a="1"/>
  <c r="I1833" i="3" s="1"/>
  <c r="L1833" i="3" s="1"/>
  <c r="H1841" i="3"/>
  <c r="I1841" i="3" s="1" a="1"/>
  <c r="I1841" i="3" s="1"/>
  <c r="L1841" i="3" s="1"/>
  <c r="H1849" i="3"/>
  <c r="I1849" i="3" s="1" a="1"/>
  <c r="I1849" i="3" s="1"/>
  <c r="L1849" i="3" s="1"/>
  <c r="H1857" i="3"/>
  <c r="I1857" i="3" s="1" a="1"/>
  <c r="I1857" i="3" s="1"/>
  <c r="L1857" i="3" s="1"/>
  <c r="H1865" i="3"/>
  <c r="I1865" i="3" s="1" a="1"/>
  <c r="I1865" i="3" s="1"/>
  <c r="L1865" i="3" s="1"/>
  <c r="H1873" i="3"/>
  <c r="I1873" i="3" s="1" a="1"/>
  <c r="I1873" i="3" s="1"/>
  <c r="L1873" i="3" s="1"/>
  <c r="H1881" i="3"/>
  <c r="I1881" i="3" s="1" a="1"/>
  <c r="I1881" i="3" s="1"/>
  <c r="L1881" i="3" s="1"/>
  <c r="H1889" i="3"/>
  <c r="I1889" i="3" s="1" a="1"/>
  <c r="I1889" i="3" s="1"/>
  <c r="L1889" i="3" s="1"/>
  <c r="H1897" i="3"/>
  <c r="I1897" i="3" s="1" a="1"/>
  <c r="I1897" i="3" s="1"/>
  <c r="L1897" i="3" s="1"/>
  <c r="H1905" i="3"/>
  <c r="I1905" i="3" s="1" a="1"/>
  <c r="I1905" i="3" s="1"/>
  <c r="L1905" i="3" s="1"/>
  <c r="H1913" i="3"/>
  <c r="I1913" i="3" s="1" a="1"/>
  <c r="I1913" i="3" s="1"/>
  <c r="L1913" i="3" s="1"/>
  <c r="H1921" i="3"/>
  <c r="I1921" i="3" s="1" a="1"/>
  <c r="I1921" i="3" s="1"/>
  <c r="L1921" i="3" s="1"/>
  <c r="H1929" i="3"/>
  <c r="I1929" i="3" s="1" a="1"/>
  <c r="I1929" i="3" s="1"/>
  <c r="L1929" i="3" s="1"/>
  <c r="H1937" i="3"/>
  <c r="I1937" i="3" s="1" a="1"/>
  <c r="I1937" i="3" s="1"/>
  <c r="L1937" i="3" s="1"/>
  <c r="H1945" i="3"/>
  <c r="I1945" i="3" s="1" a="1"/>
  <c r="I1945" i="3" s="1"/>
  <c r="L1945" i="3" s="1"/>
  <c r="H1953" i="3"/>
  <c r="I1953" i="3" s="1" a="1"/>
  <c r="I1953" i="3" s="1"/>
  <c r="L1953" i="3" s="1"/>
  <c r="H1961" i="3"/>
  <c r="I1961" i="3" s="1" a="1"/>
  <c r="I1961" i="3" s="1"/>
  <c r="L1961" i="3" s="1"/>
  <c r="H1969" i="3"/>
  <c r="I1969" i="3" s="1" a="1"/>
  <c r="I1969" i="3" s="1"/>
  <c r="L1969" i="3" s="1"/>
  <c r="H1975" i="3"/>
  <c r="I1975" i="3" s="1" a="1"/>
  <c r="I1975" i="3" s="1"/>
  <c r="L1975" i="3" s="1"/>
  <c r="H1979" i="3"/>
  <c r="I1979" i="3" s="1" a="1"/>
  <c r="I1979" i="3" s="1"/>
  <c r="L1979" i="3" s="1"/>
  <c r="H1983" i="3"/>
  <c r="I1983" i="3" s="1" a="1"/>
  <c r="I1983" i="3" s="1"/>
  <c r="L1983" i="3" s="1"/>
  <c r="H1987" i="3"/>
  <c r="I1987" i="3" s="1" a="1"/>
  <c r="I1987" i="3" s="1"/>
  <c r="L1987" i="3" s="1"/>
  <c r="H1991" i="3"/>
  <c r="I1991" i="3" s="1" a="1"/>
  <c r="I1991" i="3" s="1"/>
  <c r="L1991" i="3" s="1"/>
  <c r="H1995" i="3"/>
  <c r="I1995" i="3" s="1" a="1"/>
  <c r="I1995" i="3" s="1"/>
  <c r="L1995" i="3" s="1"/>
  <c r="H1999" i="3"/>
  <c r="I1999" i="3" s="1" a="1"/>
  <c r="I1999" i="3" s="1"/>
  <c r="L1999" i="3" s="1"/>
  <c r="H2003" i="3"/>
  <c r="I2003" i="3" s="1" a="1"/>
  <c r="I2003" i="3" s="1"/>
  <c r="L2003" i="3" s="1"/>
  <c r="H2007" i="3"/>
  <c r="I2007" i="3" s="1" a="1"/>
  <c r="I2007" i="3" s="1"/>
  <c r="L2007" i="3" s="1"/>
  <c r="H2011" i="3"/>
  <c r="I2011" i="3" s="1" a="1"/>
  <c r="I2011" i="3" s="1"/>
  <c r="L2011" i="3" s="1"/>
  <c r="H2015" i="3"/>
  <c r="I2015" i="3" s="1" a="1"/>
  <c r="I2015" i="3" s="1"/>
  <c r="L2015" i="3" s="1"/>
  <c r="H2019" i="3"/>
  <c r="I2019" i="3" s="1" a="1"/>
  <c r="I2019" i="3" s="1"/>
  <c r="L2019" i="3" s="1"/>
  <c r="H2023" i="3"/>
  <c r="I2023" i="3" s="1" a="1"/>
  <c r="I2023" i="3" s="1"/>
  <c r="L2023" i="3" s="1"/>
  <c r="H2027" i="3"/>
  <c r="I2027" i="3" s="1" a="1"/>
  <c r="I2027" i="3" s="1"/>
  <c r="L2027" i="3" s="1"/>
  <c r="H2031" i="3"/>
  <c r="I2031" i="3" s="1" a="1"/>
  <c r="I2031" i="3" s="1"/>
  <c r="L2031" i="3" s="1"/>
  <c r="H2035" i="3"/>
  <c r="I2035" i="3" s="1" a="1"/>
  <c r="I2035" i="3" s="1"/>
  <c r="L2035" i="3" s="1"/>
  <c r="H2039" i="3"/>
  <c r="I2039" i="3" s="1" a="1"/>
  <c r="I2039" i="3" s="1"/>
  <c r="L2039" i="3" s="1"/>
  <c r="H2043" i="3"/>
  <c r="I2043" i="3" s="1" a="1"/>
  <c r="I2043" i="3" s="1"/>
  <c r="L2043" i="3" s="1"/>
  <c r="H2047" i="3"/>
  <c r="I2047" i="3" s="1" a="1"/>
  <c r="I2047" i="3" s="1"/>
  <c r="L2047" i="3" s="1"/>
  <c r="H2051" i="3"/>
  <c r="I2051" i="3" s="1" a="1"/>
  <c r="I2051" i="3" s="1"/>
  <c r="L2051" i="3" s="1"/>
  <c r="H2055" i="3"/>
  <c r="I2055" i="3" s="1" a="1"/>
  <c r="I2055" i="3" s="1"/>
  <c r="L2055" i="3" s="1"/>
  <c r="H2059" i="3"/>
  <c r="I2059" i="3" s="1" a="1"/>
  <c r="I2059" i="3" s="1"/>
  <c r="L2059" i="3" s="1"/>
  <c r="H2063" i="3"/>
  <c r="I2063" i="3" s="1" a="1"/>
  <c r="I2063" i="3" s="1"/>
  <c r="L2063" i="3" s="1"/>
  <c r="H2067" i="3"/>
  <c r="I2067" i="3" s="1" a="1"/>
  <c r="I2067" i="3" s="1"/>
  <c r="L2067" i="3" s="1"/>
  <c r="H2071" i="3"/>
  <c r="I2071" i="3" s="1" a="1"/>
  <c r="I2071" i="3" s="1"/>
  <c r="L2071" i="3" s="1"/>
  <c r="H2075" i="3"/>
  <c r="I2075" i="3" s="1" a="1"/>
  <c r="I2075" i="3" s="1"/>
  <c r="L2075" i="3" s="1"/>
  <c r="H2079" i="3"/>
  <c r="I2079" i="3" s="1" a="1"/>
  <c r="I2079" i="3" s="1"/>
  <c r="L2079" i="3" s="1"/>
  <c r="H2083" i="3"/>
  <c r="I2083" i="3" s="1" a="1"/>
  <c r="I2083" i="3" s="1"/>
  <c r="L2083" i="3" s="1"/>
  <c r="H2087" i="3"/>
  <c r="I2087" i="3" s="1" a="1"/>
  <c r="I2087" i="3" s="1"/>
  <c r="L2087" i="3" s="1"/>
  <c r="H2091" i="3"/>
  <c r="I2091" i="3" s="1" a="1"/>
  <c r="I2091" i="3" s="1"/>
  <c r="L2091" i="3" s="1"/>
  <c r="H2095" i="3"/>
  <c r="I2095" i="3" s="1" a="1"/>
  <c r="I2095" i="3" s="1"/>
  <c r="L2095" i="3" s="1"/>
  <c r="H2099" i="3"/>
  <c r="I2099" i="3" s="1" a="1"/>
  <c r="I2099" i="3" s="1"/>
  <c r="L2099" i="3" s="1"/>
  <c r="H2103" i="3"/>
  <c r="I2103" i="3" s="1" a="1"/>
  <c r="I2103" i="3" s="1"/>
  <c r="L2103" i="3" s="1"/>
  <c r="H2107" i="3"/>
  <c r="I2107" i="3" s="1" a="1"/>
  <c r="I2107" i="3" s="1"/>
  <c r="L2107" i="3" s="1"/>
  <c r="H2111" i="3"/>
  <c r="I2111" i="3" s="1" a="1"/>
  <c r="I2111" i="3" s="1"/>
  <c r="L2111" i="3" s="1"/>
  <c r="H2115" i="3"/>
  <c r="I2115" i="3" s="1" a="1"/>
  <c r="I2115" i="3" s="1"/>
  <c r="L2115" i="3" s="1"/>
  <c r="H2119" i="3"/>
  <c r="I2119" i="3" s="1" a="1"/>
  <c r="I2119" i="3" s="1"/>
  <c r="L2119" i="3" s="1"/>
  <c r="H2123" i="3"/>
  <c r="I2123" i="3" s="1" a="1"/>
  <c r="I2123" i="3" s="1"/>
  <c r="L2123" i="3" s="1"/>
  <c r="H2127" i="3"/>
  <c r="I2127" i="3" s="1" a="1"/>
  <c r="I2127" i="3" s="1"/>
  <c r="L2127" i="3" s="1"/>
  <c r="H2131" i="3"/>
  <c r="I2131" i="3" s="1" a="1"/>
  <c r="I2131" i="3" s="1"/>
  <c r="L2131" i="3" s="1"/>
  <c r="H2135" i="3"/>
  <c r="I2135" i="3" s="1" a="1"/>
  <c r="I2135" i="3" s="1"/>
  <c r="L2135" i="3" s="1"/>
  <c r="H2139" i="3"/>
  <c r="I2139" i="3" s="1" a="1"/>
  <c r="I2139" i="3" s="1"/>
  <c r="L2139" i="3" s="1"/>
  <c r="H2143" i="3"/>
  <c r="I2143" i="3" s="1" a="1"/>
  <c r="I2143" i="3" s="1"/>
  <c r="L2143" i="3" s="1"/>
  <c r="H2147" i="3"/>
  <c r="I2147" i="3" s="1" a="1"/>
  <c r="I2147" i="3" s="1"/>
  <c r="L2147" i="3" s="1"/>
  <c r="H2151" i="3"/>
  <c r="I2151" i="3" s="1" a="1"/>
  <c r="I2151" i="3" s="1"/>
  <c r="L2151" i="3" s="1"/>
  <c r="H2155" i="3"/>
  <c r="I2155" i="3" s="1" a="1"/>
  <c r="I2155" i="3" s="1"/>
  <c r="L2155" i="3" s="1"/>
  <c r="H2159" i="3"/>
  <c r="I2159" i="3" s="1" a="1"/>
  <c r="I2159" i="3" s="1"/>
  <c r="L2159" i="3" s="1"/>
  <c r="H2163" i="3"/>
  <c r="I2163" i="3" s="1" a="1"/>
  <c r="I2163" i="3" s="1"/>
  <c r="L2163" i="3" s="1"/>
  <c r="H2167" i="3"/>
  <c r="I2167" i="3" s="1" a="1"/>
  <c r="I2167" i="3" s="1"/>
  <c r="L2167" i="3" s="1"/>
  <c r="H2171" i="3"/>
  <c r="I2171" i="3" s="1" a="1"/>
  <c r="I2171" i="3" s="1"/>
  <c r="L2171" i="3" s="1"/>
  <c r="H2175" i="3"/>
  <c r="I2175" i="3" s="1" a="1"/>
  <c r="I2175" i="3" s="1"/>
  <c r="L2175" i="3" s="1"/>
  <c r="H2179" i="3"/>
  <c r="I2179" i="3" s="1" a="1"/>
  <c r="I2179" i="3" s="1"/>
  <c r="L2179" i="3" s="1"/>
  <c r="H2183" i="3"/>
  <c r="I2183" i="3" s="1" a="1"/>
  <c r="I2183" i="3" s="1"/>
  <c r="L2183" i="3" s="1"/>
  <c r="H2187" i="3"/>
  <c r="I2187" i="3" s="1" a="1"/>
  <c r="I2187" i="3" s="1"/>
  <c r="L2187" i="3" s="1"/>
  <c r="H2191" i="3"/>
  <c r="I2191" i="3" s="1" a="1"/>
  <c r="I2191" i="3" s="1"/>
  <c r="L2191" i="3" s="1"/>
  <c r="H2195" i="3"/>
  <c r="I2195" i="3" s="1" a="1"/>
  <c r="I2195" i="3" s="1"/>
  <c r="L2195" i="3" s="1"/>
  <c r="H2199" i="3"/>
  <c r="I2199" i="3" s="1" a="1"/>
  <c r="I2199" i="3" s="1"/>
  <c r="L2199" i="3" s="1"/>
  <c r="H2203" i="3"/>
  <c r="I2203" i="3" s="1" a="1"/>
  <c r="I2203" i="3" s="1"/>
  <c r="L2203" i="3" s="1"/>
  <c r="H2207" i="3"/>
  <c r="I2207" i="3" s="1" a="1"/>
  <c r="I2207" i="3" s="1"/>
  <c r="L2207" i="3" s="1"/>
  <c r="H2211" i="3"/>
  <c r="I2211" i="3" s="1" a="1"/>
  <c r="I2211" i="3" s="1"/>
  <c r="L2211" i="3" s="1"/>
  <c r="H2215" i="3"/>
  <c r="I2215" i="3" s="1" a="1"/>
  <c r="I2215" i="3" s="1"/>
  <c r="L2215" i="3" s="1"/>
  <c r="H2219" i="3"/>
  <c r="I2219" i="3" s="1" a="1"/>
  <c r="I2219" i="3" s="1"/>
  <c r="L2219" i="3" s="1"/>
  <c r="H2223" i="3"/>
  <c r="I2223" i="3" s="1" a="1"/>
  <c r="I2223" i="3" s="1"/>
  <c r="L2223" i="3" s="1"/>
  <c r="H2227" i="3"/>
  <c r="I2227" i="3" s="1" a="1"/>
  <c r="I2227" i="3" s="1"/>
  <c r="L2227" i="3" s="1"/>
  <c r="H2231" i="3"/>
  <c r="I2231" i="3" s="1" a="1"/>
  <c r="I2231" i="3" s="1"/>
  <c r="L2231" i="3" s="1"/>
  <c r="H2235" i="3"/>
  <c r="I2235" i="3" s="1" a="1"/>
  <c r="I2235" i="3" s="1"/>
  <c r="L2235" i="3" s="1"/>
  <c r="H2239" i="3"/>
  <c r="I2239" i="3" s="1" a="1"/>
  <c r="I2239" i="3" s="1"/>
  <c r="L2239" i="3" s="1"/>
  <c r="H2243" i="3"/>
  <c r="I2243" i="3" s="1" a="1"/>
  <c r="I2243" i="3" s="1"/>
  <c r="L2243" i="3" s="1"/>
  <c r="H2247" i="3"/>
  <c r="I2247" i="3" s="1" a="1"/>
  <c r="I2247" i="3" s="1"/>
  <c r="L2247" i="3" s="1"/>
  <c r="H2251" i="3"/>
  <c r="I2251" i="3" s="1" a="1"/>
  <c r="I2251" i="3" s="1"/>
  <c r="L2251" i="3" s="1"/>
  <c r="H2255" i="3"/>
  <c r="I2255" i="3" s="1" a="1"/>
  <c r="I2255" i="3" s="1"/>
  <c r="L2255" i="3" s="1"/>
  <c r="H2259" i="3"/>
  <c r="I2259" i="3" s="1" a="1"/>
  <c r="I2259" i="3" s="1"/>
  <c r="L2259" i="3" s="1"/>
  <c r="H2263" i="3"/>
  <c r="I2263" i="3" s="1" a="1"/>
  <c r="I2263" i="3" s="1"/>
  <c r="L2263" i="3" s="1"/>
  <c r="H2267" i="3"/>
  <c r="I2267" i="3" s="1" a="1"/>
  <c r="I2267" i="3" s="1"/>
  <c r="L2267" i="3" s="1"/>
  <c r="H2271" i="3"/>
  <c r="I2271" i="3" s="1" a="1"/>
  <c r="I2271" i="3" s="1"/>
  <c r="L2271" i="3" s="1"/>
  <c r="H2275" i="3"/>
  <c r="I2275" i="3" s="1" a="1"/>
  <c r="I2275" i="3" s="1"/>
  <c r="L2275" i="3" s="1"/>
  <c r="H2279" i="3"/>
  <c r="I2279" i="3" s="1" a="1"/>
  <c r="I2279" i="3" s="1"/>
  <c r="L2279" i="3" s="1"/>
  <c r="H2283" i="3"/>
  <c r="I2283" i="3" s="1" a="1"/>
  <c r="I2283" i="3" s="1"/>
  <c r="L2283" i="3" s="1"/>
  <c r="H2287" i="3"/>
  <c r="I2287" i="3" s="1" a="1"/>
  <c r="I2287" i="3" s="1"/>
  <c r="L2287" i="3" s="1"/>
  <c r="H2291" i="3"/>
  <c r="I2291" i="3" s="1" a="1"/>
  <c r="I2291" i="3" s="1"/>
  <c r="L2291" i="3" s="1"/>
  <c r="H2295" i="3"/>
  <c r="I2295" i="3" s="1" a="1"/>
  <c r="I2295" i="3" s="1"/>
  <c r="L2295" i="3" s="1"/>
  <c r="H2299" i="3"/>
  <c r="I2299" i="3" s="1" a="1"/>
  <c r="I2299" i="3" s="1"/>
  <c r="L2299" i="3" s="1"/>
  <c r="H2303" i="3"/>
  <c r="I2303" i="3" s="1" a="1"/>
  <c r="I2303" i="3" s="1"/>
  <c r="L2303" i="3" s="1"/>
  <c r="H2307" i="3"/>
  <c r="I2307" i="3" s="1" a="1"/>
  <c r="I2307" i="3" s="1"/>
  <c r="L2307" i="3" s="1"/>
  <c r="H2311" i="3"/>
  <c r="I2311" i="3" s="1" a="1"/>
  <c r="I2311" i="3" s="1"/>
  <c r="L2311" i="3" s="1"/>
  <c r="H2319" i="3"/>
  <c r="I2319" i="3" s="1" a="1"/>
  <c r="I2319" i="3" s="1"/>
  <c r="L2319" i="3" s="1"/>
  <c r="H2327" i="3"/>
  <c r="I2327" i="3" s="1" a="1"/>
  <c r="I2327" i="3" s="1"/>
  <c r="L2327" i="3" s="1"/>
  <c r="H2335" i="3"/>
  <c r="I2335" i="3" s="1" a="1"/>
  <c r="I2335" i="3" s="1"/>
  <c r="L2335" i="3" s="1"/>
  <c r="H2343" i="3"/>
  <c r="I2343" i="3" s="1" a="1"/>
  <c r="I2343" i="3" s="1"/>
  <c r="L2343" i="3" s="1"/>
  <c r="H2351" i="3"/>
  <c r="I2351" i="3" s="1" a="1"/>
  <c r="I2351" i="3" s="1"/>
  <c r="L2351" i="3" s="1"/>
  <c r="H2359" i="3"/>
  <c r="I2359" i="3" s="1" a="1"/>
  <c r="I2359" i="3" s="1"/>
  <c r="L2359" i="3" s="1"/>
  <c r="H2367" i="3"/>
  <c r="I2367" i="3" s="1" a="1"/>
  <c r="I2367" i="3" s="1"/>
  <c r="L2367" i="3" s="1"/>
  <c r="H2375" i="3"/>
  <c r="I2375" i="3" s="1" a="1"/>
  <c r="I2375" i="3" s="1"/>
  <c r="L2375" i="3" s="1"/>
  <c r="H2383" i="3"/>
  <c r="I2383" i="3" s="1" a="1"/>
  <c r="I2383" i="3" s="1"/>
  <c r="L2383" i="3" s="1"/>
  <c r="H2391" i="3"/>
  <c r="I2391" i="3" s="1" a="1"/>
  <c r="I2391" i="3" s="1"/>
  <c r="L2391" i="3" s="1"/>
  <c r="H2399" i="3"/>
  <c r="I2399" i="3" s="1" a="1"/>
  <c r="I2399" i="3" s="1"/>
  <c r="L2399" i="3" s="1"/>
  <c r="H2407" i="3"/>
  <c r="I2407" i="3" s="1" a="1"/>
  <c r="I2407" i="3" s="1"/>
  <c r="L2407" i="3" s="1"/>
  <c r="H2415" i="3"/>
  <c r="I2415" i="3" s="1" a="1"/>
  <c r="I2415" i="3" s="1"/>
  <c r="L2415" i="3" s="1"/>
  <c r="H2423" i="3"/>
  <c r="I2423" i="3" s="1" a="1"/>
  <c r="I2423" i="3" s="1"/>
  <c r="L2423" i="3" s="1"/>
  <c r="H2431" i="3"/>
  <c r="I2431" i="3" s="1" a="1"/>
  <c r="I2431" i="3" s="1"/>
  <c r="L2431" i="3" s="1"/>
  <c r="H2439" i="3"/>
  <c r="I2439" i="3" s="1" a="1"/>
  <c r="I2439" i="3" s="1"/>
  <c r="L2439" i="3" s="1"/>
  <c r="H2447" i="3"/>
  <c r="I2447" i="3" s="1" a="1"/>
  <c r="I2447" i="3" s="1"/>
  <c r="L2447" i="3" s="1"/>
  <c r="H2455" i="3"/>
  <c r="I2455" i="3" s="1" a="1"/>
  <c r="I2455" i="3" s="1"/>
  <c r="L2455" i="3" s="1"/>
  <c r="H2463" i="3"/>
  <c r="I2463" i="3" s="1" a="1"/>
  <c r="I2463" i="3" s="1"/>
  <c r="L2463" i="3" s="1"/>
  <c r="H2471" i="3"/>
  <c r="I2471" i="3" s="1" a="1"/>
  <c r="I2471" i="3" s="1"/>
  <c r="L2471" i="3" s="1"/>
  <c r="H2479" i="3"/>
  <c r="I2479" i="3" s="1" a="1"/>
  <c r="I2479" i="3" s="1"/>
  <c r="L2479" i="3" s="1"/>
  <c r="H2487" i="3"/>
  <c r="I2487" i="3" s="1" a="1"/>
  <c r="I2487" i="3" s="1"/>
  <c r="L2487" i="3" s="1"/>
  <c r="H2495" i="3"/>
  <c r="I2495" i="3" s="1" a="1"/>
  <c r="I2495" i="3" s="1"/>
  <c r="L2495" i="3" s="1"/>
  <c r="H2503" i="3"/>
  <c r="I2503" i="3" s="1" a="1"/>
  <c r="I2503" i="3" s="1"/>
  <c r="L2503" i="3" s="1"/>
  <c r="H2511" i="3"/>
  <c r="I2511" i="3" s="1" a="1"/>
  <c r="I2511" i="3" s="1"/>
  <c r="L2511" i="3" s="1"/>
  <c r="H2519" i="3"/>
  <c r="I2519" i="3" s="1" a="1"/>
  <c r="I2519" i="3" s="1"/>
  <c r="L2519" i="3" s="1"/>
  <c r="H2527" i="3"/>
  <c r="I2527" i="3" s="1" a="1"/>
  <c r="I2527" i="3" s="1"/>
  <c r="L2527" i="3" s="1"/>
  <c r="H2535" i="3"/>
  <c r="I2535" i="3" s="1" a="1"/>
  <c r="I2535" i="3" s="1"/>
  <c r="L2535" i="3" s="1"/>
  <c r="H2543" i="3"/>
  <c r="I2543" i="3" s="1" a="1"/>
  <c r="I2543" i="3" s="1"/>
  <c r="L2543" i="3" s="1"/>
  <c r="H2551" i="3"/>
  <c r="I2551" i="3" s="1" a="1"/>
  <c r="I2551" i="3" s="1"/>
  <c r="L2551" i="3" s="1"/>
  <c r="H2559" i="3"/>
  <c r="I2559" i="3" s="1" a="1"/>
  <c r="I2559" i="3" s="1"/>
  <c r="L2559" i="3" s="1"/>
  <c r="H2567" i="3"/>
  <c r="I2567" i="3" s="1" a="1"/>
  <c r="I2567" i="3" s="1"/>
  <c r="L2567" i="3" s="1"/>
  <c r="H2575" i="3"/>
  <c r="I2575" i="3" s="1" a="1"/>
  <c r="I2575" i="3" s="1"/>
  <c r="L2575" i="3" s="1"/>
  <c r="H2583" i="3"/>
  <c r="I2583" i="3" s="1" a="1"/>
  <c r="I2583" i="3" s="1"/>
  <c r="L2583" i="3" s="1"/>
  <c r="H2591" i="3"/>
  <c r="I2591" i="3" s="1" a="1"/>
  <c r="I2591" i="3" s="1"/>
  <c r="L2591" i="3" s="1"/>
  <c r="H2599" i="3"/>
  <c r="I2599" i="3" s="1" a="1"/>
  <c r="I2599" i="3" s="1"/>
  <c r="L2599" i="3" s="1"/>
  <c r="H2607" i="3"/>
  <c r="I2607" i="3" s="1" a="1"/>
  <c r="I2607" i="3" s="1"/>
  <c r="L2607" i="3" s="1"/>
  <c r="H2615" i="3"/>
  <c r="I2615" i="3" s="1" a="1"/>
  <c r="I2615" i="3" s="1"/>
  <c r="L2615" i="3" s="1"/>
  <c r="H2623" i="3"/>
  <c r="I2623" i="3" s="1" a="1"/>
  <c r="I2623" i="3" s="1"/>
  <c r="L2623" i="3" s="1"/>
  <c r="H2631" i="3"/>
  <c r="I2631" i="3" s="1" a="1"/>
  <c r="I2631" i="3" s="1"/>
  <c r="L2631" i="3" s="1"/>
  <c r="H2639" i="3"/>
  <c r="I2639" i="3" s="1" a="1"/>
  <c r="I2639" i="3" s="1"/>
  <c r="L2639" i="3" s="1"/>
  <c r="H2647" i="3"/>
  <c r="I2647" i="3" s="1" a="1"/>
  <c r="I2647" i="3" s="1"/>
  <c r="L2647" i="3" s="1"/>
  <c r="H2655" i="3"/>
  <c r="I2655" i="3" s="1" a="1"/>
  <c r="I2655" i="3" s="1"/>
  <c r="L2655" i="3" s="1"/>
  <c r="H2663" i="3"/>
  <c r="I2663" i="3" s="1" a="1"/>
  <c r="I2663" i="3" s="1"/>
  <c r="L2663" i="3" s="1"/>
  <c r="H2671" i="3"/>
  <c r="I2671" i="3" s="1" a="1"/>
  <c r="I2671" i="3" s="1"/>
  <c r="L2671" i="3" s="1"/>
  <c r="H2679" i="3"/>
  <c r="I2679" i="3" s="1" a="1"/>
  <c r="I2679" i="3" s="1"/>
  <c r="L2679" i="3" s="1"/>
  <c r="H2687" i="3"/>
  <c r="I2687" i="3" s="1" a="1"/>
  <c r="I2687" i="3" s="1"/>
  <c r="L2687" i="3" s="1"/>
  <c r="H2695" i="3"/>
  <c r="I2695" i="3" s="1" a="1"/>
  <c r="I2695" i="3" s="1"/>
  <c r="L2695" i="3" s="1"/>
  <c r="H2703" i="3"/>
  <c r="I2703" i="3" s="1" a="1"/>
  <c r="I2703" i="3" s="1"/>
  <c r="L2703" i="3" s="1"/>
  <c r="H2711" i="3"/>
  <c r="I2711" i="3" s="1" a="1"/>
  <c r="I2711" i="3" s="1"/>
  <c r="L2711" i="3" s="1"/>
  <c r="H2719" i="3"/>
  <c r="I2719" i="3" s="1" a="1"/>
  <c r="I2719" i="3" s="1"/>
  <c r="L2719" i="3" s="1"/>
  <c r="H2727" i="3"/>
  <c r="I2727" i="3" s="1" a="1"/>
  <c r="I2727" i="3" s="1"/>
  <c r="L2727" i="3" s="1"/>
  <c r="H2735" i="3"/>
  <c r="I2735" i="3" s="1" a="1"/>
  <c r="I2735" i="3" s="1"/>
  <c r="L2735" i="3" s="1"/>
  <c r="H2743" i="3"/>
  <c r="I2743" i="3" s="1" a="1"/>
  <c r="I2743" i="3" s="1"/>
  <c r="L2743" i="3" s="1"/>
  <c r="H2751" i="3"/>
  <c r="I2751" i="3" s="1" a="1"/>
  <c r="I2751" i="3" s="1"/>
  <c r="L2751" i="3" s="1"/>
  <c r="H2759" i="3"/>
  <c r="I2759" i="3" s="1" a="1"/>
  <c r="I2759" i="3" s="1"/>
  <c r="L2759" i="3" s="1"/>
  <c r="H2767" i="3"/>
  <c r="I2767" i="3" s="1" a="1"/>
  <c r="I2767" i="3" s="1"/>
  <c r="L2767" i="3" s="1"/>
  <c r="H2775" i="3"/>
  <c r="I2775" i="3" s="1" a="1"/>
  <c r="I2775" i="3" s="1"/>
  <c r="L2775" i="3" s="1"/>
  <c r="H2783" i="3"/>
  <c r="I2783" i="3" s="1" a="1"/>
  <c r="I2783" i="3" s="1"/>
  <c r="L2783" i="3" s="1"/>
  <c r="H2791" i="3"/>
  <c r="I2791" i="3" s="1" a="1"/>
  <c r="I2791" i="3" s="1"/>
  <c r="L2791" i="3" s="1"/>
  <c r="H2799" i="3"/>
  <c r="I2799" i="3" s="1" a="1"/>
  <c r="I2799" i="3" s="1"/>
  <c r="L2799" i="3" s="1"/>
  <c r="H2807" i="3"/>
  <c r="I2807" i="3" s="1" a="1"/>
  <c r="I2807" i="3" s="1"/>
  <c r="L2807" i="3" s="1"/>
  <c r="H2815" i="3"/>
  <c r="I2815" i="3" s="1" a="1"/>
  <c r="I2815" i="3" s="1"/>
  <c r="L2815" i="3" s="1"/>
  <c r="H2823" i="3"/>
  <c r="I2823" i="3" s="1" a="1"/>
  <c r="I2823" i="3" s="1"/>
  <c r="L2823" i="3" s="1"/>
  <c r="H2831" i="3"/>
  <c r="I2831" i="3" s="1" a="1"/>
  <c r="I2831" i="3" s="1"/>
  <c r="L2831" i="3" s="1"/>
  <c r="H2839" i="3"/>
  <c r="I2839" i="3" s="1" a="1"/>
  <c r="I2839" i="3" s="1"/>
  <c r="L2839" i="3" s="1"/>
  <c r="H2847" i="3"/>
  <c r="I2847" i="3" s="1" a="1"/>
  <c r="I2847" i="3" s="1"/>
  <c r="L2847" i="3" s="1"/>
  <c r="H2855" i="3"/>
  <c r="I2855" i="3" s="1" a="1"/>
  <c r="I2855" i="3" s="1"/>
  <c r="L2855" i="3" s="1"/>
  <c r="H2863" i="3"/>
  <c r="I2863" i="3" s="1" a="1"/>
  <c r="I2863" i="3" s="1"/>
  <c r="L2863" i="3" s="1"/>
  <c r="H2871" i="3"/>
  <c r="I2871" i="3" s="1" a="1"/>
  <c r="I2871" i="3" s="1"/>
  <c r="L2871" i="3" s="1"/>
  <c r="H2879" i="3"/>
  <c r="I2879" i="3" s="1" a="1"/>
  <c r="I2879" i="3" s="1"/>
  <c r="L2879" i="3" s="1"/>
  <c r="H2887" i="3"/>
  <c r="I2887" i="3" s="1" a="1"/>
  <c r="I2887" i="3" s="1"/>
  <c r="L2887" i="3" s="1"/>
  <c r="H2895" i="3"/>
  <c r="I2895" i="3" s="1" a="1"/>
  <c r="I2895" i="3" s="1"/>
  <c r="L2895" i="3" s="1"/>
  <c r="H2903" i="3"/>
  <c r="I2903" i="3" s="1" a="1"/>
  <c r="I2903" i="3" s="1"/>
  <c r="L2903" i="3" s="1"/>
  <c r="H2911" i="3"/>
  <c r="I2911" i="3" s="1" a="1"/>
  <c r="I2911" i="3" s="1"/>
  <c r="L2911" i="3" s="1"/>
  <c r="H2919" i="3"/>
  <c r="I2919" i="3" s="1" a="1"/>
  <c r="I2919" i="3" s="1"/>
  <c r="L2919" i="3" s="1"/>
  <c r="H2927" i="3"/>
  <c r="I2927" i="3" s="1" a="1"/>
  <c r="I2927" i="3" s="1"/>
  <c r="L2927" i="3" s="1"/>
  <c r="H2935" i="3"/>
  <c r="I2935" i="3" s="1" a="1"/>
  <c r="I2935" i="3" s="1"/>
  <c r="L2935" i="3" s="1"/>
  <c r="H2943" i="3"/>
  <c r="I2943" i="3" s="1" a="1"/>
  <c r="I2943" i="3" s="1"/>
  <c r="L2943" i="3" s="1"/>
  <c r="H2951" i="3"/>
  <c r="I2951" i="3" s="1" a="1"/>
  <c r="I2951" i="3" s="1"/>
  <c r="L2951" i="3" s="1"/>
  <c r="H2959" i="3"/>
  <c r="I2959" i="3" s="1" a="1"/>
  <c r="I2959" i="3" s="1"/>
  <c r="L2959" i="3" s="1"/>
  <c r="H2967" i="3"/>
  <c r="I2967" i="3" s="1" a="1"/>
  <c r="I2967" i="3" s="1"/>
  <c r="L2967" i="3" s="1"/>
  <c r="H2975" i="3"/>
  <c r="I2975" i="3" s="1" a="1"/>
  <c r="I2975" i="3" s="1"/>
  <c r="L2975" i="3" s="1"/>
  <c r="H2983" i="3"/>
  <c r="I2983" i="3" s="1" a="1"/>
  <c r="I2983" i="3" s="1"/>
  <c r="L2983" i="3" s="1"/>
  <c r="H2991" i="3"/>
  <c r="I2991" i="3" s="1" a="1"/>
  <c r="I2991" i="3" s="1"/>
  <c r="L2991" i="3" s="1"/>
  <c r="H2999" i="3"/>
  <c r="I2999" i="3" s="1" a="1"/>
  <c r="I2999" i="3" s="1"/>
  <c r="L2999" i="3" s="1"/>
  <c r="H2317" i="3"/>
  <c r="I2317" i="3" s="1" a="1"/>
  <c r="I2317" i="3" s="1"/>
  <c r="L2317" i="3" s="1"/>
  <c r="H2325" i="3"/>
  <c r="I2325" i="3" s="1" a="1"/>
  <c r="I2325" i="3" s="1"/>
  <c r="L2325" i="3" s="1"/>
  <c r="H2333" i="3"/>
  <c r="I2333" i="3" s="1" a="1"/>
  <c r="I2333" i="3" s="1"/>
  <c r="L2333" i="3" s="1"/>
  <c r="H2341" i="3"/>
  <c r="I2341" i="3" s="1" a="1"/>
  <c r="I2341" i="3" s="1"/>
  <c r="L2341" i="3" s="1"/>
  <c r="H2349" i="3"/>
  <c r="I2349" i="3" s="1" a="1"/>
  <c r="I2349" i="3" s="1"/>
  <c r="L2349" i="3" s="1"/>
  <c r="H2357" i="3"/>
  <c r="I2357" i="3" s="1" a="1"/>
  <c r="I2357" i="3" s="1"/>
  <c r="L2357" i="3" s="1"/>
  <c r="H2365" i="3"/>
  <c r="I2365" i="3" s="1" a="1"/>
  <c r="I2365" i="3" s="1"/>
  <c r="L2365" i="3" s="1"/>
  <c r="H2373" i="3"/>
  <c r="I2373" i="3" s="1" a="1"/>
  <c r="I2373" i="3" s="1"/>
  <c r="L2373" i="3" s="1"/>
  <c r="H2381" i="3"/>
  <c r="I2381" i="3" s="1" a="1"/>
  <c r="I2381" i="3" s="1"/>
  <c r="L2381" i="3" s="1"/>
  <c r="H2389" i="3"/>
  <c r="I2389" i="3" s="1" a="1"/>
  <c r="I2389" i="3" s="1"/>
  <c r="L2389" i="3" s="1"/>
  <c r="H2397" i="3"/>
  <c r="I2397" i="3" s="1" a="1"/>
  <c r="I2397" i="3" s="1"/>
  <c r="L2397" i="3" s="1"/>
  <c r="H2405" i="3"/>
  <c r="I2405" i="3" s="1" a="1"/>
  <c r="I2405" i="3" s="1"/>
  <c r="L2405" i="3" s="1"/>
  <c r="H2413" i="3"/>
  <c r="I2413" i="3" s="1" a="1"/>
  <c r="I2413" i="3" s="1"/>
  <c r="L2413" i="3" s="1"/>
  <c r="H2421" i="3"/>
  <c r="I2421" i="3" s="1" a="1"/>
  <c r="I2421" i="3" s="1"/>
  <c r="L2421" i="3" s="1"/>
  <c r="H2429" i="3"/>
  <c r="I2429" i="3" s="1" a="1"/>
  <c r="I2429" i="3" s="1"/>
  <c r="L2429" i="3" s="1"/>
  <c r="H2437" i="3"/>
  <c r="I2437" i="3" s="1" a="1"/>
  <c r="I2437" i="3" s="1"/>
  <c r="L2437" i="3" s="1"/>
  <c r="H2445" i="3"/>
  <c r="I2445" i="3" s="1" a="1"/>
  <c r="I2445" i="3" s="1"/>
  <c r="L2445" i="3" s="1"/>
  <c r="H2453" i="3"/>
  <c r="I2453" i="3" s="1" a="1"/>
  <c r="I2453" i="3" s="1"/>
  <c r="L2453" i="3" s="1"/>
  <c r="H2461" i="3"/>
  <c r="I2461" i="3" s="1" a="1"/>
  <c r="I2461" i="3" s="1"/>
  <c r="L2461" i="3" s="1"/>
  <c r="H2469" i="3"/>
  <c r="I2469" i="3" s="1" a="1"/>
  <c r="I2469" i="3" s="1"/>
  <c r="L2469" i="3" s="1"/>
  <c r="H2477" i="3"/>
  <c r="I2477" i="3" s="1" a="1"/>
  <c r="I2477" i="3" s="1"/>
  <c r="L2477" i="3" s="1"/>
  <c r="H2485" i="3"/>
  <c r="I2485" i="3" s="1" a="1"/>
  <c r="I2485" i="3" s="1"/>
  <c r="L2485" i="3" s="1"/>
  <c r="H2493" i="3"/>
  <c r="I2493" i="3" s="1" a="1"/>
  <c r="I2493" i="3" s="1"/>
  <c r="L2493" i="3" s="1"/>
  <c r="H2501" i="3"/>
  <c r="I2501" i="3" s="1" a="1"/>
  <c r="I2501" i="3" s="1"/>
  <c r="L2501" i="3" s="1"/>
  <c r="H2509" i="3"/>
  <c r="I2509" i="3" s="1" a="1"/>
  <c r="I2509" i="3" s="1"/>
  <c r="L2509" i="3" s="1"/>
  <c r="H2517" i="3"/>
  <c r="I2517" i="3" s="1" a="1"/>
  <c r="I2517" i="3" s="1"/>
  <c r="L2517" i="3" s="1"/>
  <c r="H2525" i="3"/>
  <c r="I2525" i="3" s="1" a="1"/>
  <c r="I2525" i="3" s="1"/>
  <c r="L2525" i="3" s="1"/>
  <c r="H2533" i="3"/>
  <c r="I2533" i="3" s="1" a="1"/>
  <c r="I2533" i="3" s="1"/>
  <c r="L2533" i="3" s="1"/>
  <c r="H2541" i="3"/>
  <c r="I2541" i="3" s="1" a="1"/>
  <c r="I2541" i="3" s="1"/>
  <c r="L2541" i="3" s="1"/>
  <c r="H2549" i="3"/>
  <c r="I2549" i="3" s="1" a="1"/>
  <c r="I2549" i="3" s="1"/>
  <c r="L2549" i="3" s="1"/>
  <c r="H2557" i="3"/>
  <c r="I2557" i="3" s="1" a="1"/>
  <c r="I2557" i="3" s="1"/>
  <c r="L2557" i="3" s="1"/>
  <c r="H6" i="3"/>
  <c r="I5" i="3" a="1"/>
  <c r="I5" i="3" s="1"/>
  <c r="H315" i="3"/>
  <c r="I315" i="3" s="1" a="1"/>
  <c r="I315" i="3" s="1"/>
  <c r="L315" i="3" s="1"/>
  <c r="H311" i="3"/>
  <c r="I311" i="3" s="1" a="1"/>
  <c r="I311" i="3" s="1"/>
  <c r="L311" i="3" s="1"/>
  <c r="H307" i="3"/>
  <c r="I307" i="3" s="1" a="1"/>
  <c r="I307" i="3" s="1"/>
  <c r="L307" i="3" s="1"/>
  <c r="H303" i="3"/>
  <c r="I303" i="3" s="1" a="1"/>
  <c r="I303" i="3" s="1"/>
  <c r="L303" i="3" s="1"/>
  <c r="H299" i="3"/>
  <c r="I299" i="3" s="1" a="1"/>
  <c r="I299" i="3" s="1"/>
  <c r="L299" i="3" s="1"/>
  <c r="H295" i="3"/>
  <c r="I295" i="3" s="1" a="1"/>
  <c r="I295" i="3" s="1"/>
  <c r="L295" i="3" s="1"/>
  <c r="H291" i="3"/>
  <c r="I291" i="3" s="1" a="1"/>
  <c r="I291" i="3" s="1"/>
  <c r="L291" i="3" s="1"/>
  <c r="H287" i="3"/>
  <c r="I287" i="3" s="1" a="1"/>
  <c r="I287" i="3" s="1"/>
  <c r="L287" i="3" s="1"/>
  <c r="H283" i="3"/>
  <c r="I283" i="3" s="1" a="1"/>
  <c r="I283" i="3" s="1"/>
  <c r="L283" i="3" s="1"/>
  <c r="H279" i="3"/>
  <c r="I279" i="3" s="1" a="1"/>
  <c r="I279" i="3" s="1"/>
  <c r="L279" i="3" s="1"/>
  <c r="H275" i="3"/>
  <c r="I275" i="3" s="1" a="1"/>
  <c r="I275" i="3" s="1"/>
  <c r="L275" i="3" s="1"/>
  <c r="H271" i="3"/>
  <c r="I271" i="3" s="1" a="1"/>
  <c r="I271" i="3" s="1"/>
  <c r="L271" i="3" s="1"/>
  <c r="H267" i="3"/>
  <c r="I267" i="3" s="1" a="1"/>
  <c r="I267" i="3" s="1"/>
  <c r="L267" i="3" s="1"/>
  <c r="H263" i="3"/>
  <c r="I263" i="3" s="1" a="1"/>
  <c r="I263" i="3" s="1"/>
  <c r="L263" i="3" s="1"/>
  <c r="H259" i="3"/>
  <c r="I259" i="3" s="1" a="1"/>
  <c r="I259" i="3" s="1"/>
  <c r="L259" i="3" s="1"/>
  <c r="H255" i="3"/>
  <c r="I255" i="3" s="1" a="1"/>
  <c r="I255" i="3" s="1"/>
  <c r="L255" i="3" s="1"/>
  <c r="H251" i="3"/>
  <c r="I251" i="3" s="1" a="1"/>
  <c r="I251" i="3" s="1"/>
  <c r="L251" i="3" s="1"/>
  <c r="H247" i="3"/>
  <c r="I247" i="3" s="1" a="1"/>
  <c r="I247" i="3" s="1"/>
  <c r="L247" i="3" s="1"/>
  <c r="H243" i="3"/>
  <c r="I243" i="3" s="1" a="1"/>
  <c r="I243" i="3" s="1"/>
  <c r="L243" i="3" s="1"/>
  <c r="H239" i="3"/>
  <c r="I239" i="3" s="1" a="1"/>
  <c r="I239" i="3" s="1"/>
  <c r="L239" i="3" s="1"/>
  <c r="H235" i="3"/>
  <c r="I235" i="3" s="1" a="1"/>
  <c r="I235" i="3" s="1"/>
  <c r="L235" i="3" s="1"/>
  <c r="H231" i="3"/>
  <c r="I231" i="3" s="1" a="1"/>
  <c r="I231" i="3" s="1"/>
  <c r="L231" i="3" s="1"/>
  <c r="H227" i="3"/>
  <c r="I227" i="3" s="1" a="1"/>
  <c r="I227" i="3" s="1"/>
  <c r="L227" i="3" s="1"/>
  <c r="H223" i="3"/>
  <c r="I223" i="3" s="1" a="1"/>
  <c r="I223" i="3" s="1"/>
  <c r="L223" i="3" s="1"/>
  <c r="H219" i="3"/>
  <c r="I219" i="3" s="1" a="1"/>
  <c r="I219" i="3" s="1"/>
  <c r="L219" i="3" s="1"/>
  <c r="H215" i="3"/>
  <c r="I215" i="3" s="1" a="1"/>
  <c r="I215" i="3" s="1"/>
  <c r="L215" i="3" s="1"/>
  <c r="H211" i="3"/>
  <c r="I211" i="3" s="1" a="1"/>
  <c r="I211" i="3" s="1"/>
  <c r="L211" i="3" s="1"/>
  <c r="H207" i="3"/>
  <c r="I207" i="3" s="1" a="1"/>
  <c r="I207" i="3" s="1"/>
  <c r="L207" i="3" s="1"/>
  <c r="H199" i="3"/>
  <c r="I199" i="3" s="1" a="1"/>
  <c r="I199" i="3" s="1"/>
  <c r="L199" i="3" s="1"/>
  <c r="H191" i="3"/>
  <c r="I191" i="3" s="1" a="1"/>
  <c r="I191" i="3" s="1"/>
  <c r="L191" i="3" s="1"/>
  <c r="H183" i="3"/>
  <c r="I183" i="3" s="1" a="1"/>
  <c r="I183" i="3" s="1"/>
  <c r="L183" i="3" s="1"/>
  <c r="H167" i="3"/>
  <c r="I167" i="3" s="1" a="1"/>
  <c r="I167" i="3" s="1"/>
  <c r="L167" i="3" s="1"/>
  <c r="H151" i="3"/>
  <c r="I151" i="3" s="1" a="1"/>
  <c r="I151" i="3" s="1"/>
  <c r="L151" i="3" s="1"/>
  <c r="H135" i="3"/>
  <c r="I135" i="3" s="1" a="1"/>
  <c r="I135" i="3" s="1"/>
  <c r="L135" i="3" s="1"/>
  <c r="H111" i="3"/>
  <c r="I111" i="3" s="1" a="1"/>
  <c r="I111" i="3" s="1"/>
  <c r="L111" i="3" s="1"/>
  <c r="H79" i="3"/>
  <c r="I79" i="3" s="1" a="1"/>
  <c r="I79" i="3" s="1"/>
  <c r="L79" i="3" s="1"/>
  <c r="H47" i="3"/>
  <c r="I47" i="3" s="1" a="1"/>
  <c r="I47" i="3" s="1"/>
  <c r="L47" i="3" s="1"/>
  <c r="H182" i="3"/>
  <c r="I182" i="3" s="1" a="1"/>
  <c r="I182" i="3" s="1"/>
  <c r="L182" i="3" s="1"/>
  <c r="H166" i="3"/>
  <c r="I166" i="3" s="1" a="1"/>
  <c r="I166" i="3" s="1"/>
  <c r="L166" i="3" s="1"/>
  <c r="H150" i="3"/>
  <c r="I150" i="3" s="1" a="1"/>
  <c r="I150" i="3" s="1"/>
  <c r="L150" i="3" s="1"/>
  <c r="H134" i="3"/>
  <c r="I134" i="3" s="1" a="1"/>
  <c r="I134" i="3" s="1"/>
  <c r="L134" i="3" s="1"/>
  <c r="H118" i="3"/>
  <c r="I118" i="3" s="1" a="1"/>
  <c r="I118" i="3" s="1"/>
  <c r="L118" i="3" s="1"/>
  <c r="H102" i="3"/>
  <c r="I102" i="3" s="1" a="1"/>
  <c r="I102" i="3" s="1"/>
  <c r="L102" i="3" s="1"/>
  <c r="H86" i="3"/>
  <c r="I86" i="3" s="1" a="1"/>
  <c r="I86" i="3" s="1"/>
  <c r="L86" i="3" s="1"/>
  <c r="H70" i="3"/>
  <c r="I70" i="3" s="1" a="1"/>
  <c r="I70" i="3" s="1"/>
  <c r="L70" i="3" s="1"/>
  <c r="H54" i="3"/>
  <c r="I54" i="3" s="1" a="1"/>
  <c r="I54" i="3" s="1"/>
  <c r="L54" i="3" s="1"/>
  <c r="H38" i="3"/>
  <c r="I38" i="3" s="1" a="1"/>
  <c r="I38" i="3" s="1"/>
  <c r="L38" i="3" s="1"/>
  <c r="H22" i="3"/>
  <c r="I22" i="3" s="1" a="1"/>
  <c r="I22" i="3" s="1"/>
  <c r="L22" i="3" s="1"/>
  <c r="H119" i="3"/>
  <c r="I119" i="3" s="1" a="1"/>
  <c r="I119" i="3" s="1"/>
  <c r="L119" i="3" s="1"/>
  <c r="H103" i="3"/>
  <c r="I103" i="3" s="1" a="1"/>
  <c r="I103" i="3" s="1"/>
  <c r="L103" i="3" s="1"/>
  <c r="H87" i="3"/>
  <c r="I87" i="3" s="1" a="1"/>
  <c r="I87" i="3" s="1"/>
  <c r="L87" i="3" s="1"/>
  <c r="H71" i="3"/>
  <c r="I71" i="3" s="1" a="1"/>
  <c r="I71" i="3" s="1"/>
  <c r="L71" i="3" s="1"/>
  <c r="H55" i="3"/>
  <c r="I55" i="3" s="1" a="1"/>
  <c r="I55" i="3" s="1"/>
  <c r="L55" i="3" s="1"/>
  <c r="H39" i="3"/>
  <c r="I39" i="3" s="1" a="1"/>
  <c r="I39" i="3" s="1"/>
  <c r="L39" i="3" s="1"/>
  <c r="H23" i="3"/>
  <c r="I23" i="3" s="1" a="1"/>
  <c r="I23" i="3" s="1"/>
  <c r="L23" i="3" s="1"/>
  <c r="H178" i="3"/>
  <c r="I178" i="3" s="1" a="1"/>
  <c r="I178" i="3" s="1"/>
  <c r="L178" i="3" s="1"/>
  <c r="H170" i="3"/>
  <c r="I170" i="3" s="1" a="1"/>
  <c r="I170" i="3" s="1"/>
  <c r="L170" i="3" s="1"/>
  <c r="H162" i="3"/>
  <c r="I162" i="3" s="1" a="1"/>
  <c r="I162" i="3" s="1"/>
  <c r="L162" i="3" s="1"/>
  <c r="H154" i="3"/>
  <c r="I154" i="3" s="1" a="1"/>
  <c r="I154" i="3" s="1"/>
  <c r="L154" i="3" s="1"/>
  <c r="H146" i="3"/>
  <c r="I146" i="3" s="1" a="1"/>
  <c r="I146" i="3" s="1"/>
  <c r="L146" i="3" s="1"/>
  <c r="H138" i="3"/>
  <c r="I138" i="3" s="1" a="1"/>
  <c r="I138" i="3" s="1"/>
  <c r="L138" i="3" s="1"/>
  <c r="H130" i="3"/>
  <c r="I130" i="3" s="1" a="1"/>
  <c r="I130" i="3" s="1"/>
  <c r="L130" i="3" s="1"/>
  <c r="H122" i="3"/>
  <c r="I122" i="3" s="1" a="1"/>
  <c r="I122" i="3" s="1"/>
  <c r="L122" i="3" s="1"/>
  <c r="H114" i="3"/>
  <c r="I114" i="3" s="1" a="1"/>
  <c r="I114" i="3" s="1"/>
  <c r="L114" i="3" s="1"/>
  <c r="H106" i="3"/>
  <c r="I106" i="3" s="1" a="1"/>
  <c r="I106" i="3" s="1"/>
  <c r="L106" i="3" s="1"/>
  <c r="H98" i="3"/>
  <c r="I98" i="3" s="1" a="1"/>
  <c r="I98" i="3" s="1"/>
  <c r="L98" i="3" s="1"/>
  <c r="H90" i="3"/>
  <c r="I90" i="3" s="1" a="1"/>
  <c r="I90" i="3" s="1"/>
  <c r="L90" i="3" s="1"/>
  <c r="H82" i="3"/>
  <c r="I82" i="3" s="1" a="1"/>
  <c r="I82" i="3" s="1"/>
  <c r="L82" i="3" s="1"/>
  <c r="H74" i="3"/>
  <c r="I74" i="3" s="1" a="1"/>
  <c r="I74" i="3" s="1"/>
  <c r="L74" i="3" s="1"/>
  <c r="H66" i="3"/>
  <c r="I66" i="3" s="1" a="1"/>
  <c r="I66" i="3" s="1"/>
  <c r="L66" i="3" s="1"/>
  <c r="H58" i="3"/>
  <c r="I58" i="3" s="1" a="1"/>
  <c r="I58" i="3" s="1"/>
  <c r="L58" i="3" s="1"/>
  <c r="H50" i="3"/>
  <c r="I50" i="3" s="1" a="1"/>
  <c r="I50" i="3" s="1"/>
  <c r="L50" i="3" s="1"/>
  <c r="H42" i="3"/>
  <c r="I42" i="3" s="1" a="1"/>
  <c r="I42" i="3" s="1"/>
  <c r="L42" i="3" s="1"/>
  <c r="H34" i="3"/>
  <c r="I34" i="3" s="1" a="1"/>
  <c r="I34" i="3" s="1"/>
  <c r="L34" i="3" s="1"/>
  <c r="H26" i="3"/>
  <c r="I26" i="3" s="1" a="1"/>
  <c r="I26" i="3" s="1"/>
  <c r="L26" i="3" s="1"/>
  <c r="H205" i="3"/>
  <c r="I205" i="3" s="1" a="1"/>
  <c r="I205" i="3" s="1"/>
  <c r="L205" i="3" s="1"/>
  <c r="H201" i="3"/>
  <c r="I201" i="3" s="1" a="1"/>
  <c r="I201" i="3" s="1"/>
  <c r="L201" i="3" s="1"/>
  <c r="H197" i="3"/>
  <c r="I197" i="3" s="1" a="1"/>
  <c r="I197" i="3" s="1"/>
  <c r="L197" i="3" s="1"/>
  <c r="H193" i="3"/>
  <c r="I193" i="3" s="1" a="1"/>
  <c r="I193" i="3" s="1"/>
  <c r="L193" i="3" s="1"/>
  <c r="H189" i="3"/>
  <c r="I189" i="3" s="1" a="1"/>
  <c r="I189" i="3" s="1"/>
  <c r="L189" i="3" s="1"/>
  <c r="H185" i="3"/>
  <c r="I185" i="3" s="1" a="1"/>
  <c r="I185" i="3" s="1"/>
  <c r="L185" i="3" s="1"/>
  <c r="H179" i="3"/>
  <c r="I179" i="3" s="1" a="1"/>
  <c r="I179" i="3" s="1"/>
  <c r="L179" i="3" s="1"/>
  <c r="H171" i="3"/>
  <c r="I171" i="3" s="1" a="1"/>
  <c r="I171" i="3" s="1"/>
  <c r="L171" i="3" s="1"/>
  <c r="H163" i="3"/>
  <c r="I163" i="3" s="1" a="1"/>
  <c r="I163" i="3" s="1"/>
  <c r="L163" i="3" s="1"/>
  <c r="H155" i="3"/>
  <c r="I155" i="3" s="1" a="1"/>
  <c r="I155" i="3" s="1"/>
  <c r="L155" i="3" s="1"/>
  <c r="H147" i="3"/>
  <c r="I147" i="3" s="1" a="1"/>
  <c r="I147" i="3" s="1"/>
  <c r="L147" i="3" s="1"/>
  <c r="H139" i="3"/>
  <c r="I139" i="3" s="1" a="1"/>
  <c r="I139" i="3" s="1"/>
  <c r="L139" i="3" s="1"/>
  <c r="H131" i="3"/>
  <c r="I131" i="3" s="1" a="1"/>
  <c r="I131" i="3" s="1"/>
  <c r="L131" i="3" s="1"/>
  <c r="H123" i="3"/>
  <c r="I123" i="3" s="1" a="1"/>
  <c r="I123" i="3" s="1"/>
  <c r="L123" i="3" s="1"/>
  <c r="H115" i="3"/>
  <c r="I115" i="3" s="1" a="1"/>
  <c r="I115" i="3" s="1"/>
  <c r="L115" i="3" s="1"/>
  <c r="H107" i="3"/>
  <c r="I107" i="3" s="1" a="1"/>
  <c r="I107" i="3" s="1"/>
  <c r="L107" i="3" s="1"/>
  <c r="H99" i="3"/>
  <c r="I99" i="3" s="1" a="1"/>
  <c r="I99" i="3" s="1"/>
  <c r="L99" i="3" s="1"/>
  <c r="H91" i="3"/>
  <c r="I91" i="3" s="1" a="1"/>
  <c r="I91" i="3" s="1"/>
  <c r="L91" i="3" s="1"/>
  <c r="H83" i="3"/>
  <c r="I83" i="3" s="1" a="1"/>
  <c r="I83" i="3" s="1"/>
  <c r="L83" i="3" s="1"/>
  <c r="H75" i="3"/>
  <c r="I75" i="3" s="1" a="1"/>
  <c r="I75" i="3" s="1"/>
  <c r="L75" i="3" s="1"/>
  <c r="H67" i="3"/>
  <c r="I67" i="3" s="1" a="1"/>
  <c r="I67" i="3" s="1"/>
  <c r="L67" i="3" s="1"/>
  <c r="H59" i="3"/>
  <c r="I59" i="3" s="1" a="1"/>
  <c r="I59" i="3" s="1"/>
  <c r="L59" i="3" s="1"/>
  <c r="H51" i="3"/>
  <c r="I51" i="3" s="1" a="1"/>
  <c r="I51" i="3" s="1"/>
  <c r="L51" i="3" s="1"/>
  <c r="H43" i="3"/>
  <c r="I43" i="3" s="1" a="1"/>
  <c r="I43" i="3" s="1"/>
  <c r="L43" i="3" s="1"/>
  <c r="H35" i="3"/>
  <c r="I35" i="3" s="1" a="1"/>
  <c r="I35" i="3" s="1"/>
  <c r="L35" i="3" s="1"/>
  <c r="H27" i="3"/>
  <c r="I27" i="3" s="1" a="1"/>
  <c r="I27" i="3" s="1"/>
  <c r="L27" i="3" s="1"/>
  <c r="H19" i="3"/>
  <c r="I19" i="3" s="1" a="1"/>
  <c r="I19" i="3" s="1"/>
  <c r="L19" i="3" s="1"/>
  <c r="H180" i="3"/>
  <c r="I180" i="3" s="1" a="1"/>
  <c r="I180" i="3" s="1"/>
  <c r="L180" i="3" s="1"/>
  <c r="H176" i="3"/>
  <c r="I176" i="3" s="1" a="1"/>
  <c r="I176" i="3" s="1"/>
  <c r="L176" i="3" s="1"/>
  <c r="H172" i="3"/>
  <c r="I172" i="3" s="1" a="1"/>
  <c r="I172" i="3" s="1"/>
  <c r="L172" i="3" s="1"/>
  <c r="H168" i="3"/>
  <c r="I168" i="3" s="1" a="1"/>
  <c r="I168" i="3" s="1"/>
  <c r="L168" i="3" s="1"/>
  <c r="H164" i="3"/>
  <c r="I164" i="3" s="1" a="1"/>
  <c r="I164" i="3" s="1"/>
  <c r="L164" i="3" s="1"/>
  <c r="H160" i="3"/>
  <c r="I160" i="3" s="1" a="1"/>
  <c r="I160" i="3" s="1"/>
  <c r="L160" i="3" s="1"/>
  <c r="H156" i="3"/>
  <c r="I156" i="3" s="1" a="1"/>
  <c r="I156" i="3" s="1"/>
  <c r="L156" i="3" s="1"/>
  <c r="H152" i="3"/>
  <c r="I152" i="3" s="1" a="1"/>
  <c r="I152" i="3" s="1"/>
  <c r="L152" i="3" s="1"/>
  <c r="H148" i="3"/>
  <c r="I148" i="3" s="1" a="1"/>
  <c r="I148" i="3" s="1"/>
  <c r="L148" i="3" s="1"/>
  <c r="H144" i="3"/>
  <c r="I144" i="3" s="1" a="1"/>
  <c r="I144" i="3" s="1"/>
  <c r="L144" i="3" s="1"/>
  <c r="H140" i="3"/>
  <c r="I140" i="3" s="1" a="1"/>
  <c r="I140" i="3" s="1"/>
  <c r="L140" i="3" s="1"/>
  <c r="H136" i="3"/>
  <c r="I136" i="3" s="1" a="1"/>
  <c r="I136" i="3" s="1"/>
  <c r="L136" i="3" s="1"/>
  <c r="H132" i="3"/>
  <c r="I132" i="3" s="1" a="1"/>
  <c r="I132" i="3" s="1"/>
  <c r="L132" i="3" s="1"/>
  <c r="H128" i="3"/>
  <c r="I128" i="3" s="1" a="1"/>
  <c r="I128" i="3" s="1"/>
  <c r="L128" i="3" s="1"/>
  <c r="H124" i="3"/>
  <c r="I124" i="3" s="1" a="1"/>
  <c r="I124" i="3" s="1"/>
  <c r="L124" i="3" s="1"/>
  <c r="H120" i="3"/>
  <c r="I120" i="3" s="1" a="1"/>
  <c r="I120" i="3" s="1"/>
  <c r="L120" i="3" s="1"/>
  <c r="H116" i="3"/>
  <c r="I116" i="3" s="1" a="1"/>
  <c r="I116" i="3" s="1"/>
  <c r="L116" i="3" s="1"/>
  <c r="H112" i="3"/>
  <c r="I112" i="3" s="1" a="1"/>
  <c r="I112" i="3" s="1"/>
  <c r="L112" i="3" s="1"/>
  <c r="H108" i="3"/>
  <c r="I108" i="3" s="1" a="1"/>
  <c r="I108" i="3" s="1"/>
  <c r="L108" i="3" s="1"/>
  <c r="H104" i="3"/>
  <c r="I104" i="3" s="1" a="1"/>
  <c r="I104" i="3" s="1"/>
  <c r="L104" i="3" s="1"/>
  <c r="H100" i="3"/>
  <c r="I100" i="3" s="1" a="1"/>
  <c r="I100" i="3" s="1"/>
  <c r="L100" i="3" s="1"/>
  <c r="H96" i="3"/>
  <c r="I96" i="3" s="1" a="1"/>
  <c r="I96" i="3" s="1"/>
  <c r="L96" i="3" s="1"/>
  <c r="H92" i="3"/>
  <c r="I92" i="3" s="1" a="1"/>
  <c r="I92" i="3" s="1"/>
  <c r="L92" i="3" s="1"/>
  <c r="H88" i="3"/>
  <c r="I88" i="3" s="1" a="1"/>
  <c r="I88" i="3" s="1"/>
  <c r="L88" i="3" s="1"/>
  <c r="H84" i="3"/>
  <c r="I84" i="3" s="1" a="1"/>
  <c r="I84" i="3" s="1"/>
  <c r="L84" i="3" s="1"/>
  <c r="H80" i="3"/>
  <c r="I80" i="3" s="1" a="1"/>
  <c r="I80" i="3" s="1"/>
  <c r="L80" i="3" s="1"/>
  <c r="H76" i="3"/>
  <c r="I76" i="3" s="1" a="1"/>
  <c r="I76" i="3" s="1"/>
  <c r="L76" i="3" s="1"/>
  <c r="H72" i="3"/>
  <c r="I72" i="3" s="1" a="1"/>
  <c r="I72" i="3" s="1"/>
  <c r="L72" i="3" s="1"/>
  <c r="H68" i="3"/>
  <c r="I68" i="3" s="1" a="1"/>
  <c r="I68" i="3" s="1"/>
  <c r="L68" i="3" s="1"/>
  <c r="H64" i="3"/>
  <c r="I64" i="3" s="1" a="1"/>
  <c r="I64" i="3" s="1"/>
  <c r="L64" i="3" s="1"/>
  <c r="H60" i="3"/>
  <c r="I60" i="3" s="1" a="1"/>
  <c r="I60" i="3" s="1"/>
  <c r="L60" i="3" s="1"/>
  <c r="H56" i="3"/>
  <c r="I56" i="3" s="1" a="1"/>
  <c r="I56" i="3" s="1"/>
  <c r="L56" i="3" s="1"/>
  <c r="H52" i="3"/>
  <c r="I52" i="3" s="1" a="1"/>
  <c r="I52" i="3" s="1"/>
  <c r="L52" i="3" s="1"/>
  <c r="H48" i="3"/>
  <c r="I48" i="3" s="1" a="1"/>
  <c r="I48" i="3" s="1"/>
  <c r="L48" i="3" s="1"/>
  <c r="H44" i="3"/>
  <c r="I44" i="3" s="1" a="1"/>
  <c r="I44" i="3" s="1"/>
  <c r="L44" i="3" s="1"/>
  <c r="H40" i="3"/>
  <c r="I40" i="3" s="1" a="1"/>
  <c r="I40" i="3" s="1"/>
  <c r="L40" i="3" s="1"/>
  <c r="H36" i="3"/>
  <c r="I36" i="3" s="1" a="1"/>
  <c r="I36" i="3" s="1"/>
  <c r="L36" i="3" s="1"/>
  <c r="H32" i="3"/>
  <c r="I32" i="3" s="1" a="1"/>
  <c r="I32" i="3" s="1"/>
  <c r="L32" i="3" s="1"/>
  <c r="H28" i="3"/>
  <c r="I28" i="3" s="1" a="1"/>
  <c r="I28" i="3" s="1"/>
  <c r="L28" i="3" s="1"/>
  <c r="H24" i="3"/>
  <c r="I24" i="3" s="1" a="1"/>
  <c r="I24" i="3" s="1"/>
  <c r="L24" i="3" s="1"/>
  <c r="H20" i="3"/>
  <c r="I20" i="3" s="1" a="1"/>
  <c r="I20" i="3" s="1"/>
  <c r="L20" i="3" s="1"/>
  <c r="H7" i="3" l="1"/>
  <c r="I6" i="3" a="1"/>
  <c r="I6" i="3" s="1"/>
  <c r="H8" i="3" l="1"/>
  <c r="I7" i="3" a="1"/>
  <c r="I7" i="3" s="1"/>
  <c r="H9" i="3" l="1"/>
  <c r="I8" i="3" a="1"/>
  <c r="I8" i="3" s="1"/>
  <c r="H10" i="3" l="1"/>
  <c r="I9" i="3" a="1"/>
  <c r="I9" i="3" s="1"/>
  <c r="H11" i="3" l="1"/>
  <c r="I10" i="3" a="1"/>
  <c r="I10" i="3" s="1"/>
  <c r="H12" i="3" l="1"/>
  <c r="I11" i="3" a="1"/>
  <c r="I11" i="3" s="1"/>
  <c r="H13" i="3" l="1"/>
  <c r="H14" i="3" s="1"/>
  <c r="H15" i="3" s="1"/>
  <c r="I12" i="3" a="1"/>
  <c r="I12" i="3" s="1"/>
  <c r="I13" i="3" l="1" a="1"/>
  <c r="I13" i="3" s="1"/>
  <c r="I14" i="3" l="1" a="1"/>
  <c r="I14" i="3" s="1"/>
  <c r="I15" i="3" l="1" a="1"/>
  <c r="I15" i="3" s="1"/>
  <c r="H17" i="3" l="1"/>
  <c r="I17" i="3" l="1" a="1"/>
  <c r="I17" i="3" s="1"/>
  <c r="L7" i="3" s="1"/>
  <c r="L11" i="3" l="1"/>
  <c r="L16" i="3"/>
  <c r="L14" i="3"/>
  <c r="L8" i="3"/>
  <c r="L12" i="3"/>
  <c r="L4" i="3"/>
  <c r="L6" i="3"/>
  <c r="L17" i="3"/>
  <c r="L10" i="3"/>
  <c r="L15" i="3"/>
  <c r="L9" i="3"/>
  <c r="L13" i="3"/>
  <c r="L5" i="3"/>
  <c r="D14" i="3" l="1"/>
  <c r="K2662" i="3" s="1"/>
  <c r="D13" i="3"/>
  <c r="J13" i="3" s="1"/>
  <c r="J2774" i="3" l="1"/>
  <c r="J2713" i="3"/>
  <c r="J263" i="3"/>
  <c r="J16" i="3"/>
  <c r="J154" i="3"/>
  <c r="J40" i="3"/>
  <c r="J155" i="3"/>
  <c r="J235" i="3"/>
  <c r="J17" i="3"/>
  <c r="J38" i="3"/>
  <c r="J83" i="3"/>
  <c r="J24" i="3"/>
  <c r="J114" i="3"/>
  <c r="J108" i="3"/>
  <c r="J151" i="3"/>
  <c r="J67" i="3"/>
  <c r="J311" i="3"/>
  <c r="J98" i="3"/>
  <c r="J253" i="3"/>
  <c r="J469" i="3"/>
  <c r="J757" i="3"/>
  <c r="J650" i="3"/>
  <c r="J373" i="3"/>
  <c r="J909" i="3"/>
  <c r="J1552" i="3"/>
  <c r="J1111" i="3"/>
  <c r="J2230" i="3"/>
  <c r="J708" i="3"/>
  <c r="J416" i="3"/>
  <c r="J1096" i="3"/>
  <c r="J6" i="3"/>
  <c r="J275" i="3"/>
  <c r="J168" i="3"/>
  <c r="J86" i="3"/>
  <c r="J124" i="3"/>
  <c r="J8" i="3"/>
  <c r="J227" i="3"/>
  <c r="J122" i="3"/>
  <c r="J88" i="3"/>
  <c r="J167" i="3"/>
  <c r="J123" i="3"/>
  <c r="J283" i="3"/>
  <c r="J106" i="3"/>
  <c r="J144" i="3"/>
  <c r="J135" i="3"/>
  <c r="J100" i="3"/>
  <c r="J413" i="3"/>
  <c r="J629" i="3"/>
  <c r="J222" i="3"/>
  <c r="J1056" i="3"/>
  <c r="J461" i="3"/>
  <c r="J1200" i="3"/>
  <c r="J1888" i="3"/>
  <c r="J1815" i="3"/>
  <c r="J2566" i="3"/>
  <c r="J2379" i="3"/>
  <c r="J1782" i="3"/>
  <c r="J12" i="3"/>
  <c r="J102" i="3"/>
  <c r="J72" i="3"/>
  <c r="J146" i="3"/>
  <c r="J28" i="3"/>
  <c r="J14" i="3"/>
  <c r="J183" i="3"/>
  <c r="J197" i="3"/>
  <c r="J56" i="3"/>
  <c r="J22" i="3"/>
  <c r="J140" i="3"/>
  <c r="J251" i="3"/>
  <c r="J42" i="3"/>
  <c r="J48" i="3"/>
  <c r="J162" i="3"/>
  <c r="J68" i="3"/>
  <c r="J308" i="3"/>
  <c r="J725" i="3"/>
  <c r="J350" i="3"/>
  <c r="J1152" i="3"/>
  <c r="J557" i="3"/>
  <c r="J1376" i="3"/>
  <c r="J632" i="3"/>
  <c r="J2054" i="3"/>
  <c r="J307" i="3"/>
  <c r="J26" i="3"/>
  <c r="J207" i="3"/>
  <c r="J27" i="3"/>
  <c r="J11" i="3"/>
  <c r="J259" i="3"/>
  <c r="J23" i="3"/>
  <c r="J19" i="3"/>
  <c r="J223" i="3"/>
  <c r="J185" i="3"/>
  <c r="J76" i="3"/>
  <c r="J119" i="3"/>
  <c r="J176" i="3"/>
  <c r="J247" i="3"/>
  <c r="J43" i="3"/>
  <c r="J381" i="3"/>
  <c r="J501" i="3"/>
  <c r="J885" i="3"/>
  <c r="J842" i="3"/>
  <c r="J145" i="3"/>
  <c r="J890" i="3"/>
  <c r="J1712" i="3"/>
  <c r="J1463" i="3"/>
  <c r="J2406" i="3"/>
  <c r="J1693" i="3"/>
  <c r="J566" i="3"/>
  <c r="J932" i="3"/>
  <c r="J906" i="3"/>
  <c r="J63" i="3"/>
  <c r="J228" i="3"/>
  <c r="J621" i="3"/>
  <c r="J941" i="3"/>
  <c r="J952" i="3"/>
  <c r="J1232" i="3"/>
  <c r="J1392" i="3"/>
  <c r="J1568" i="3"/>
  <c r="J1744" i="3"/>
  <c r="J1904" i="3"/>
  <c r="J696" i="3"/>
  <c r="J1175" i="3"/>
  <c r="J1495" i="3"/>
  <c r="J1847" i="3"/>
  <c r="J2086" i="3"/>
  <c r="J2246" i="3"/>
  <c r="J2422" i="3"/>
  <c r="J2598" i="3"/>
  <c r="J2790" i="3"/>
  <c r="J900" i="3"/>
  <c r="J1725" i="3"/>
  <c r="J2411" i="3"/>
  <c r="J2745" i="3"/>
  <c r="J443" i="3"/>
  <c r="J598" i="3"/>
  <c r="J1798" i="3"/>
  <c r="J231" i="3"/>
  <c r="J1128" i="3"/>
  <c r="J973" i="3"/>
  <c r="J4" i="3"/>
  <c r="J211" i="3"/>
  <c r="J115" i="3"/>
  <c r="J271" i="3"/>
  <c r="J82" i="3"/>
  <c r="J92" i="3"/>
  <c r="J15" i="3"/>
  <c r="J291" i="3"/>
  <c r="J166" i="3"/>
  <c r="J58" i="3"/>
  <c r="J152" i="3"/>
  <c r="J255" i="3"/>
  <c r="J178" i="3"/>
  <c r="J59" i="3"/>
  <c r="J315" i="3"/>
  <c r="J134" i="3"/>
  <c r="J189" i="3"/>
  <c r="J80" i="3"/>
  <c r="J215" i="3"/>
  <c r="J107" i="3"/>
  <c r="J159" i="3"/>
  <c r="J244" i="3"/>
  <c r="J597" i="3"/>
  <c r="J853" i="3"/>
  <c r="J586" i="3"/>
  <c r="J1024" i="3"/>
  <c r="J341" i="3"/>
  <c r="J420" i="3"/>
  <c r="J749" i="3"/>
  <c r="J506" i="3"/>
  <c r="J1080" i="3"/>
  <c r="J1296" i="3"/>
  <c r="J1456" i="3"/>
  <c r="J1632" i="3"/>
  <c r="J1808" i="3"/>
  <c r="J1968" i="3"/>
  <c r="J951" i="3"/>
  <c r="J1303" i="3"/>
  <c r="J1623" i="3"/>
  <c r="J1974" i="3"/>
  <c r="J2150" i="3"/>
  <c r="J2310" i="3"/>
  <c r="J2486" i="3"/>
  <c r="J2662" i="3"/>
  <c r="J2918" i="3"/>
  <c r="J1181" i="3"/>
  <c r="J2089" i="3"/>
  <c r="J2891" i="3"/>
  <c r="J339" i="3"/>
  <c r="J683" i="3"/>
  <c r="J1270" i="3"/>
  <c r="J87" i="3"/>
  <c r="J837" i="3"/>
  <c r="J967" i="3"/>
  <c r="J646" i="3"/>
  <c r="J781" i="3"/>
  <c r="J634" i="3"/>
  <c r="J1112" i="3"/>
  <c r="J1312" i="3"/>
  <c r="J1488" i="3"/>
  <c r="J1648" i="3"/>
  <c r="J1824" i="3"/>
  <c r="J314" i="3"/>
  <c r="J983" i="3"/>
  <c r="J1335" i="3"/>
  <c r="J1687" i="3"/>
  <c r="J1990" i="3"/>
  <c r="J2166" i="3"/>
  <c r="J2342" i="3"/>
  <c r="J2502" i="3"/>
  <c r="J2678" i="3"/>
  <c r="J2982" i="3"/>
  <c r="J1213" i="3"/>
  <c r="J2105" i="3"/>
  <c r="J2923" i="3"/>
  <c r="J355" i="3"/>
  <c r="J699" i="3"/>
  <c r="J1286" i="3"/>
  <c r="J90" i="3"/>
  <c r="J869" i="3"/>
  <c r="J999" i="3"/>
  <c r="J678" i="3"/>
  <c r="J147" i="3"/>
  <c r="J120" i="3"/>
  <c r="J287" i="3"/>
  <c r="J150" i="3"/>
  <c r="J50" i="3"/>
  <c r="J172" i="3"/>
  <c r="J44" i="3"/>
  <c r="J219" i="3"/>
  <c r="J170" i="3"/>
  <c r="J131" i="3"/>
  <c r="J112" i="3"/>
  <c r="J279" i="3"/>
  <c r="J118" i="3"/>
  <c r="J34" i="3"/>
  <c r="J164" i="3"/>
  <c r="J36" i="3"/>
  <c r="J317" i="3"/>
  <c r="J49" i="3"/>
  <c r="J372" i="3"/>
  <c r="J533" i="3"/>
  <c r="J661" i="3"/>
  <c r="J789" i="3"/>
  <c r="J917" i="3"/>
  <c r="J458" i="3"/>
  <c r="J714" i="3"/>
  <c r="J960" i="3"/>
  <c r="J1088" i="3"/>
  <c r="J237" i="3"/>
  <c r="J405" i="3"/>
  <c r="J292" i="3"/>
  <c r="J493" i="3"/>
  <c r="J653" i="3"/>
  <c r="J813" i="3"/>
  <c r="J318" i="3"/>
  <c r="J698" i="3"/>
  <c r="J984" i="3"/>
  <c r="J1168" i="3"/>
  <c r="J1248" i="3"/>
  <c r="J1328" i="3"/>
  <c r="J1424" i="3"/>
  <c r="J1504" i="3"/>
  <c r="J1584" i="3"/>
  <c r="J1680" i="3"/>
  <c r="J1760" i="3"/>
  <c r="J1840" i="3"/>
  <c r="J1936" i="3"/>
  <c r="J440" i="3"/>
  <c r="J760" i="3"/>
  <c r="J1047" i="3"/>
  <c r="J1207" i="3"/>
  <c r="J1367" i="3"/>
  <c r="J1559" i="3"/>
  <c r="J1719" i="3"/>
  <c r="J1879" i="3"/>
  <c r="J2022" i="3"/>
  <c r="J2102" i="3"/>
  <c r="J2182" i="3"/>
  <c r="J2278" i="3"/>
  <c r="J2358" i="3"/>
  <c r="J2438" i="3"/>
  <c r="J2534" i="3"/>
  <c r="J2614" i="3"/>
  <c r="J2694" i="3"/>
  <c r="J2854" i="3"/>
  <c r="J338" i="3"/>
  <c r="J957" i="3"/>
  <c r="J1437" i="3"/>
  <c r="J1949" i="3"/>
  <c r="J2217" i="3"/>
  <c r="J2635" i="3"/>
  <c r="J2457" i="3"/>
  <c r="J2969" i="3"/>
  <c r="J137" i="3"/>
  <c r="J555" i="3"/>
  <c r="J843" i="3"/>
  <c r="J1014" i="3"/>
  <c r="J1526" i="3"/>
  <c r="J528" i="3"/>
  <c r="J199" i="3"/>
  <c r="J20" i="3"/>
  <c r="J388" i="3"/>
  <c r="J1640" i="3"/>
  <c r="J2142" i="3"/>
  <c r="J2651" i="3"/>
  <c r="J2868" i="3"/>
  <c r="J103" i="3"/>
  <c r="J171" i="3"/>
  <c r="J132" i="3"/>
  <c r="J18" i="3"/>
  <c r="J349" i="3"/>
  <c r="J177" i="3"/>
  <c r="J436" i="3"/>
  <c r="J565" i="3"/>
  <c r="J693" i="3"/>
  <c r="J821" i="3"/>
  <c r="J949" i="3"/>
  <c r="J522" i="3"/>
  <c r="J778" i="3"/>
  <c r="J992" i="3"/>
  <c r="J1120" i="3"/>
  <c r="J301" i="3"/>
  <c r="J437" i="3"/>
  <c r="J356" i="3"/>
  <c r="J525" i="3"/>
  <c r="J685" i="3"/>
  <c r="J877" i="3"/>
  <c r="J442" i="3"/>
  <c r="J762" i="3"/>
  <c r="J1048" i="3"/>
  <c r="J1184" i="3"/>
  <c r="J1264" i="3"/>
  <c r="J1360" i="3"/>
  <c r="J1440" i="3"/>
  <c r="J1520" i="3"/>
  <c r="J1616" i="3"/>
  <c r="J1696" i="3"/>
  <c r="J1776" i="3"/>
  <c r="J1872" i="3"/>
  <c r="J1952" i="3"/>
  <c r="J504" i="3"/>
  <c r="J888" i="3"/>
  <c r="J1079" i="3"/>
  <c r="J1239" i="3"/>
  <c r="J1431" i="3"/>
  <c r="J1591" i="3"/>
  <c r="J1751" i="3"/>
  <c r="J1943" i="3"/>
  <c r="J2038" i="3"/>
  <c r="J2118" i="3"/>
  <c r="J2214" i="3"/>
  <c r="J2294" i="3"/>
  <c r="J2374" i="3"/>
  <c r="J2470" i="3"/>
  <c r="J2550" i="3"/>
  <c r="J2630" i="3"/>
  <c r="J2726" i="3"/>
  <c r="J2902" i="3"/>
  <c r="J452" i="3"/>
  <c r="J1085" i="3"/>
  <c r="J1469" i="3"/>
  <c r="J1977" i="3"/>
  <c r="J2233" i="3"/>
  <c r="J2667" i="3"/>
  <c r="J2489" i="3"/>
  <c r="J62" i="3"/>
  <c r="J192" i="3"/>
  <c r="J571" i="3"/>
  <c r="J859" i="3"/>
  <c r="J1030" i="3"/>
  <c r="J1542" i="3"/>
  <c r="J592" i="3"/>
  <c r="J47" i="3"/>
  <c r="J142" i="3"/>
  <c r="J445" i="3"/>
  <c r="J1656" i="3"/>
  <c r="J2158" i="3"/>
  <c r="J2683" i="3"/>
  <c r="J2900" i="3"/>
  <c r="J589" i="3"/>
  <c r="J717" i="3"/>
  <c r="J845" i="3"/>
  <c r="J190" i="3"/>
  <c r="J570" i="3"/>
  <c r="J826" i="3"/>
  <c r="J1016" i="3"/>
  <c r="J1144" i="3"/>
  <c r="J1216" i="3"/>
  <c r="J1280" i="3"/>
  <c r="J1344" i="3"/>
  <c r="J1408" i="3"/>
  <c r="J1472" i="3"/>
  <c r="J1536" i="3"/>
  <c r="J1600" i="3"/>
  <c r="J1664" i="3"/>
  <c r="J1728" i="3"/>
  <c r="J1792" i="3"/>
  <c r="J1856" i="3"/>
  <c r="J1920" i="3"/>
  <c r="J186" i="3"/>
  <c r="J568" i="3"/>
  <c r="J824" i="3"/>
  <c r="J1015" i="3"/>
  <c r="J1143" i="3"/>
  <c r="J1271" i="3"/>
  <c r="J1399" i="3"/>
  <c r="J1527" i="3"/>
  <c r="J1655" i="3"/>
  <c r="J1783" i="3"/>
  <c r="J1911" i="3"/>
  <c r="J2006" i="3"/>
  <c r="J2070" i="3"/>
  <c r="J2134" i="3"/>
  <c r="J2198" i="3"/>
  <c r="J2262" i="3"/>
  <c r="J2326" i="3"/>
  <c r="J2390" i="3"/>
  <c r="J2454" i="3"/>
  <c r="J2518" i="3"/>
  <c r="J2582" i="3"/>
  <c r="J2646" i="3"/>
  <c r="J2710" i="3"/>
  <c r="J2838" i="3"/>
  <c r="J2966" i="3"/>
  <c r="J644" i="3"/>
  <c r="J1053" i="3"/>
  <c r="J1309" i="3"/>
  <c r="J1565" i="3"/>
  <c r="J1821" i="3"/>
  <c r="J2025" i="3"/>
  <c r="J2153" i="3"/>
  <c r="J2281" i="3"/>
  <c r="J2507" i="3"/>
  <c r="J2763" i="3"/>
  <c r="J2329" i="3"/>
  <c r="J2585" i="3"/>
  <c r="J2841" i="3"/>
  <c r="J233" i="3"/>
  <c r="J403" i="3"/>
  <c r="J288" i="3"/>
  <c r="J491" i="3"/>
  <c r="J619" i="3"/>
  <c r="J747" i="3"/>
  <c r="J181" i="3"/>
  <c r="J822" i="3"/>
  <c r="J1142" i="3"/>
  <c r="J1398" i="3"/>
  <c r="J1654" i="3"/>
  <c r="J1910" i="3"/>
  <c r="J1107" i="3"/>
  <c r="J79" i="3"/>
  <c r="J99" i="3"/>
  <c r="J193" i="3"/>
  <c r="J212" i="3"/>
  <c r="J1008" i="3"/>
  <c r="J925" i="3"/>
  <c r="J1384" i="3"/>
  <c r="J1896" i="3"/>
  <c r="J1479" i="3"/>
  <c r="J2654" i="3"/>
  <c r="J1965" i="3"/>
  <c r="J281" i="3"/>
  <c r="J1918" i="3"/>
  <c r="J689" i="3"/>
  <c r="J1341" i="3"/>
  <c r="J1597" i="3"/>
  <c r="J1853" i="3"/>
  <c r="J2041" i="3"/>
  <c r="J2169" i="3"/>
  <c r="J2297" i="3"/>
  <c r="J2539" i="3"/>
  <c r="J2795" i="3"/>
  <c r="J2361" i="3"/>
  <c r="J2617" i="3"/>
  <c r="J2873" i="3"/>
  <c r="J265" i="3"/>
  <c r="J419" i="3"/>
  <c r="J320" i="3"/>
  <c r="J507" i="3"/>
  <c r="J635" i="3"/>
  <c r="J763" i="3"/>
  <c r="J246" i="3"/>
  <c r="J854" i="3"/>
  <c r="J1158" i="3"/>
  <c r="J1414" i="3"/>
  <c r="J1670" i="3"/>
  <c r="J1926" i="3"/>
  <c r="J1171" i="3"/>
  <c r="J71" i="3"/>
  <c r="J35" i="3"/>
  <c r="J139" i="3"/>
  <c r="J276" i="3"/>
  <c r="J1040" i="3"/>
  <c r="J69" i="3"/>
  <c r="J1400" i="3"/>
  <c r="J1912" i="3"/>
  <c r="J1511" i="3"/>
  <c r="J2670" i="3"/>
  <c r="J1985" i="3"/>
  <c r="J331" i="3"/>
  <c r="J1934" i="3"/>
  <c r="J721" i="3"/>
  <c r="J2742" i="3"/>
  <c r="J2806" i="3"/>
  <c r="J2870" i="3"/>
  <c r="J2934" i="3"/>
  <c r="J2998" i="3"/>
  <c r="J516" i="3"/>
  <c r="J772" i="3"/>
  <c r="J989" i="3"/>
  <c r="J1117" i="3"/>
  <c r="J1245" i="3"/>
  <c r="J1373" i="3"/>
  <c r="J1501" i="3"/>
  <c r="J1629" i="3"/>
  <c r="J1757" i="3"/>
  <c r="J1885" i="3"/>
  <c r="J1993" i="3"/>
  <c r="J2057" i="3"/>
  <c r="J2121" i="3"/>
  <c r="J2185" i="3"/>
  <c r="J2249" i="3"/>
  <c r="J2315" i="3"/>
  <c r="J2443" i="3"/>
  <c r="J2571" i="3"/>
  <c r="J2699" i="3"/>
  <c r="J2827" i="3"/>
  <c r="J2955" i="3"/>
  <c r="J2393" i="3"/>
  <c r="J2521" i="3"/>
  <c r="J2649" i="3"/>
  <c r="J2777" i="3"/>
  <c r="J2905" i="3"/>
  <c r="J31" i="3"/>
  <c r="J297" i="3"/>
  <c r="J371" i="3"/>
  <c r="J435" i="3"/>
  <c r="J224" i="3"/>
  <c r="J352" i="3"/>
  <c r="J459" i="3"/>
  <c r="J523" i="3"/>
  <c r="J587" i="3"/>
  <c r="J651" i="3"/>
  <c r="J715" i="3"/>
  <c r="J779" i="3"/>
  <c r="J907" i="3"/>
  <c r="J438" i="3"/>
  <c r="J694" i="3"/>
  <c r="J950" i="3"/>
  <c r="J1078" i="3"/>
  <c r="J1206" i="3"/>
  <c r="J1334" i="3"/>
  <c r="J1462" i="3"/>
  <c r="J1590" i="3"/>
  <c r="J1718" i="3"/>
  <c r="J1846" i="3"/>
  <c r="J29" i="3"/>
  <c r="J784" i="3"/>
  <c r="J1363" i="3"/>
  <c r="J136" i="3"/>
  <c r="J156" i="3"/>
  <c r="J138" i="3"/>
  <c r="J96" i="3"/>
  <c r="J54" i="3"/>
  <c r="J148" i="3"/>
  <c r="J333" i="3"/>
  <c r="J581" i="3"/>
  <c r="J554" i="3"/>
  <c r="J325" i="3"/>
  <c r="J669" i="3"/>
  <c r="J730" i="3"/>
  <c r="J1256" i="3"/>
  <c r="J1512" i="3"/>
  <c r="J1768" i="3"/>
  <c r="J472" i="3"/>
  <c r="J1223" i="3"/>
  <c r="J1799" i="3"/>
  <c r="J2398" i="3"/>
  <c r="J2910" i="3"/>
  <c r="J1453" i="3"/>
  <c r="J2225" i="3"/>
  <c r="J2473" i="3"/>
  <c r="J627" i="3"/>
  <c r="J1310" i="3"/>
  <c r="J2068" i="3"/>
  <c r="J2071" i="3"/>
  <c r="J2108" i="3"/>
  <c r="J2758" i="3"/>
  <c r="J2822" i="3"/>
  <c r="J2886" i="3"/>
  <c r="J2950" i="3"/>
  <c r="J210" i="3"/>
  <c r="J580" i="3"/>
  <c r="J836" i="3"/>
  <c r="J1021" i="3"/>
  <c r="J1149" i="3"/>
  <c r="J1277" i="3"/>
  <c r="J1405" i="3"/>
  <c r="J1533" i="3"/>
  <c r="J1661" i="3"/>
  <c r="J1789" i="3"/>
  <c r="J1917" i="3"/>
  <c r="J2009" i="3"/>
  <c r="J2073" i="3"/>
  <c r="J2137" i="3"/>
  <c r="J2201" i="3"/>
  <c r="J2265" i="3"/>
  <c r="J2347" i="3"/>
  <c r="J2475" i="3"/>
  <c r="J2603" i="3"/>
  <c r="J2731" i="3"/>
  <c r="J2859" i="3"/>
  <c r="J2987" i="3"/>
  <c r="J2425" i="3"/>
  <c r="J2553" i="3"/>
  <c r="J2681" i="3"/>
  <c r="J2809" i="3"/>
  <c r="J2937" i="3"/>
  <c r="J195" i="3"/>
  <c r="J323" i="3"/>
  <c r="J387" i="3"/>
  <c r="J73" i="3"/>
  <c r="J256" i="3"/>
  <c r="J384" i="3"/>
  <c r="J475" i="3"/>
  <c r="J539" i="3"/>
  <c r="J603" i="3"/>
  <c r="J667" i="3"/>
  <c r="J731" i="3"/>
  <c r="J795" i="3"/>
  <c r="J923" i="3"/>
  <c r="J470" i="3"/>
  <c r="J726" i="3"/>
  <c r="J966" i="3"/>
  <c r="J1094" i="3"/>
  <c r="J1222" i="3"/>
  <c r="J1350" i="3"/>
  <c r="J1478" i="3"/>
  <c r="J1606" i="3"/>
  <c r="J1734" i="3"/>
  <c r="J1862" i="3"/>
  <c r="J234" i="3"/>
  <c r="J880" i="3"/>
  <c r="J1427" i="3"/>
  <c r="J104" i="3"/>
  <c r="J60" i="3"/>
  <c r="J74" i="3"/>
  <c r="J64" i="3"/>
  <c r="J39" i="3"/>
  <c r="J116" i="3"/>
  <c r="J365" i="3"/>
  <c r="J613" i="3"/>
  <c r="J618" i="3"/>
  <c r="J357" i="3"/>
  <c r="J701" i="3"/>
  <c r="J794" i="3"/>
  <c r="J1272" i="3"/>
  <c r="J1528" i="3"/>
  <c r="J1784" i="3"/>
  <c r="J536" i="3"/>
  <c r="J1255" i="3"/>
  <c r="J1831" i="3"/>
  <c r="J2414" i="3"/>
  <c r="J2926" i="3"/>
  <c r="J1485" i="3"/>
  <c r="J2241" i="3"/>
  <c r="J2505" i="3"/>
  <c r="J643" i="3"/>
  <c r="J1326" i="3"/>
  <c r="J2084" i="3"/>
  <c r="J2087" i="3"/>
  <c r="J2140" i="3"/>
  <c r="J811" i="3"/>
  <c r="J875" i="3"/>
  <c r="J939" i="3"/>
  <c r="J310" i="3"/>
  <c r="J502" i="3"/>
  <c r="J630" i="3"/>
  <c r="J758" i="3"/>
  <c r="J886" i="3"/>
  <c r="J982" i="3"/>
  <c r="J1046" i="3"/>
  <c r="J1110" i="3"/>
  <c r="J1174" i="3"/>
  <c r="J1238" i="3"/>
  <c r="J1302" i="3"/>
  <c r="J1366" i="3"/>
  <c r="J1430" i="3"/>
  <c r="J1494" i="3"/>
  <c r="J1558" i="3"/>
  <c r="J1622" i="3"/>
  <c r="J1686" i="3"/>
  <c r="J1750" i="3"/>
  <c r="J1814" i="3"/>
  <c r="J1878" i="3"/>
  <c r="J1942" i="3"/>
  <c r="J362" i="3"/>
  <c r="J656" i="3"/>
  <c r="J979" i="3"/>
  <c r="J1235" i="3"/>
  <c r="J243" i="3"/>
  <c r="J179" i="3"/>
  <c r="J303" i="3"/>
  <c r="J201" i="3"/>
  <c r="J299" i="3"/>
  <c r="J70" i="3"/>
  <c r="J205" i="3"/>
  <c r="J160" i="3"/>
  <c r="J32" i="3"/>
  <c r="J191" i="3"/>
  <c r="J130" i="3"/>
  <c r="J75" i="3"/>
  <c r="J84" i="3"/>
  <c r="J221" i="3"/>
  <c r="J397" i="3"/>
  <c r="J453" i="3"/>
  <c r="J709" i="3"/>
  <c r="J133" i="3"/>
  <c r="J810" i="3"/>
  <c r="J1136" i="3"/>
  <c r="J81" i="3"/>
  <c r="J541" i="3"/>
  <c r="J797" i="3"/>
  <c r="J474" i="3"/>
  <c r="J968" i="3"/>
  <c r="J1192" i="3"/>
  <c r="J1320" i="3"/>
  <c r="J1448" i="3"/>
  <c r="J1576" i="3"/>
  <c r="J1704" i="3"/>
  <c r="J1832" i="3"/>
  <c r="J1960" i="3"/>
  <c r="J728" i="3"/>
  <c r="J1095" i="3"/>
  <c r="J1351" i="3"/>
  <c r="J1607" i="3"/>
  <c r="J2014" i="3"/>
  <c r="J2270" i="3"/>
  <c r="J2526" i="3"/>
  <c r="J2782" i="3"/>
  <c r="J402" i="3"/>
  <c r="J1197" i="3"/>
  <c r="J1709" i="3"/>
  <c r="J2097" i="3"/>
  <c r="J2395" i="3"/>
  <c r="J2907" i="3"/>
  <c r="J2825" i="3"/>
  <c r="J304" i="3"/>
  <c r="J883" i="3"/>
  <c r="J1054" i="3"/>
  <c r="J1582" i="3"/>
  <c r="J1459" i="3"/>
  <c r="J2420" i="3"/>
  <c r="J1273" i="3"/>
  <c r="J2453" i="3"/>
  <c r="J1356" i="3"/>
  <c r="J1983" i="3"/>
  <c r="J827" i="3"/>
  <c r="J891" i="3"/>
  <c r="J53" i="3"/>
  <c r="J374" i="3"/>
  <c r="J534" i="3"/>
  <c r="J662" i="3"/>
  <c r="J790" i="3"/>
  <c r="J918" i="3"/>
  <c r="J998" i="3"/>
  <c r="J1062" i="3"/>
  <c r="J1126" i="3"/>
  <c r="J1190" i="3"/>
  <c r="J1254" i="3"/>
  <c r="J1318" i="3"/>
  <c r="J1382" i="3"/>
  <c r="J1446" i="3"/>
  <c r="J1510" i="3"/>
  <c r="J1574" i="3"/>
  <c r="J1638" i="3"/>
  <c r="J1702" i="3"/>
  <c r="J1766" i="3"/>
  <c r="J1830" i="3"/>
  <c r="J1894" i="3"/>
  <c r="J1958" i="3"/>
  <c r="J464" i="3"/>
  <c r="J720" i="3"/>
  <c r="J1043" i="3"/>
  <c r="J1299" i="3"/>
  <c r="J111" i="3"/>
  <c r="J51" i="3"/>
  <c r="J239" i="3"/>
  <c r="J91" i="3"/>
  <c r="J267" i="3"/>
  <c r="J55" i="3"/>
  <c r="J163" i="3"/>
  <c r="J128" i="3"/>
  <c r="J295" i="3"/>
  <c r="J182" i="3"/>
  <c r="J66" i="3"/>
  <c r="J180" i="3"/>
  <c r="J52" i="3"/>
  <c r="J285" i="3"/>
  <c r="J113" i="3"/>
  <c r="J485" i="3"/>
  <c r="J741" i="3"/>
  <c r="J286" i="3"/>
  <c r="J874" i="3"/>
  <c r="J78" i="3"/>
  <c r="J196" i="3"/>
  <c r="J573" i="3"/>
  <c r="J829" i="3"/>
  <c r="J538" i="3"/>
  <c r="J1000" i="3"/>
  <c r="J1208" i="3"/>
  <c r="J1336" i="3"/>
  <c r="J1464" i="3"/>
  <c r="J1592" i="3"/>
  <c r="J1720" i="3"/>
  <c r="J1848" i="3"/>
  <c r="J61" i="3"/>
  <c r="J792" i="3"/>
  <c r="J1127" i="3"/>
  <c r="J1383" i="3"/>
  <c r="J1639" i="3"/>
  <c r="J2030" i="3"/>
  <c r="J2286" i="3"/>
  <c r="J2542" i="3"/>
  <c r="J2798" i="3"/>
  <c r="J484" i="3"/>
  <c r="J1229" i="3"/>
  <c r="J1741" i="3"/>
  <c r="J2113" i="3"/>
  <c r="J2427" i="3"/>
  <c r="J2939" i="3"/>
  <c r="J2857" i="3"/>
  <c r="J336" i="3"/>
  <c r="J899" i="3"/>
  <c r="J1070" i="3"/>
  <c r="J1598" i="3"/>
  <c r="J1523" i="3"/>
  <c r="J2436" i="3"/>
  <c r="J1305" i="3"/>
  <c r="J2549" i="3"/>
  <c r="J1372" i="3"/>
  <c r="J2111" i="3"/>
  <c r="J429" i="3"/>
  <c r="J340" i="3"/>
  <c r="J517" i="3"/>
  <c r="J645" i="3"/>
  <c r="J773" i="3"/>
  <c r="J901" i="3"/>
  <c r="J414" i="3"/>
  <c r="J682" i="3"/>
  <c r="J938" i="3"/>
  <c r="J1072" i="3"/>
  <c r="J203" i="3"/>
  <c r="J389" i="3"/>
  <c r="J260" i="3"/>
  <c r="J477" i="3"/>
  <c r="J605" i="3"/>
  <c r="J733" i="3"/>
  <c r="J861" i="3"/>
  <c r="J254" i="3"/>
  <c r="J602" i="3"/>
  <c r="J858" i="3"/>
  <c r="J1032" i="3"/>
  <c r="J1160" i="3"/>
  <c r="J1224" i="3"/>
  <c r="J1288" i="3"/>
  <c r="J1352" i="3"/>
  <c r="J1416" i="3"/>
  <c r="J1480" i="3"/>
  <c r="J1544" i="3"/>
  <c r="J1608" i="3"/>
  <c r="J1672" i="3"/>
  <c r="J1736" i="3"/>
  <c r="J1800" i="3"/>
  <c r="J1864" i="3"/>
  <c r="J1928" i="3"/>
  <c r="J250" i="3"/>
  <c r="J600" i="3"/>
  <c r="J856" i="3"/>
  <c r="J1031" i="3"/>
  <c r="J1159" i="3"/>
  <c r="J1287" i="3"/>
  <c r="J1415" i="3"/>
  <c r="J1543" i="3"/>
  <c r="J1671" i="3"/>
  <c r="J1927" i="3"/>
  <c r="J2078" i="3"/>
  <c r="J2206" i="3"/>
  <c r="J2334" i="3"/>
  <c r="J2462" i="3"/>
  <c r="J2590" i="3"/>
  <c r="J2718" i="3"/>
  <c r="J2846" i="3"/>
  <c r="J2974" i="3"/>
  <c r="J676" i="3"/>
  <c r="J1069" i="3"/>
  <c r="J1325" i="3"/>
  <c r="J1581" i="3"/>
  <c r="J1837" i="3"/>
  <c r="J2033" i="3"/>
  <c r="J2161" i="3"/>
  <c r="J2289" i="3"/>
  <c r="J2523" i="3"/>
  <c r="J2779" i="3"/>
  <c r="J2345" i="3"/>
  <c r="J2633" i="3"/>
  <c r="J2985" i="3"/>
  <c r="J411" i="3"/>
  <c r="J499" i="3"/>
  <c r="J755" i="3"/>
  <c r="J342" i="3"/>
  <c r="J902" i="3"/>
  <c r="J1182" i="3"/>
  <c r="J1438" i="3"/>
  <c r="J1742" i="3"/>
  <c r="J752" i="3"/>
  <c r="J1811" i="3"/>
  <c r="J2228" i="3"/>
  <c r="J2644" i="3"/>
  <c r="J636" i="3"/>
  <c r="J1689" i="3"/>
  <c r="J2343" i="3"/>
  <c r="J409" i="3"/>
  <c r="J642" i="3"/>
  <c r="J1027" i="3"/>
  <c r="J2716" i="3"/>
  <c r="J1124" i="3"/>
  <c r="J404" i="3"/>
  <c r="J549" i="3"/>
  <c r="J677" i="3"/>
  <c r="J805" i="3"/>
  <c r="J933" i="3"/>
  <c r="J490" i="3"/>
  <c r="J746" i="3"/>
  <c r="J976" i="3"/>
  <c r="J1104" i="3"/>
  <c r="J269" i="3"/>
  <c r="J421" i="3"/>
  <c r="J324" i="3"/>
  <c r="J509" i="3"/>
  <c r="J637" i="3"/>
  <c r="J765" i="3"/>
  <c r="J893" i="3"/>
  <c r="J382" i="3"/>
  <c r="J666" i="3"/>
  <c r="J922" i="3"/>
  <c r="J1064" i="3"/>
  <c r="J1176" i="3"/>
  <c r="J1240" i="3"/>
  <c r="J1304" i="3"/>
  <c r="J1368" i="3"/>
  <c r="J1432" i="3"/>
  <c r="J1496" i="3"/>
  <c r="J1560" i="3"/>
  <c r="J1624" i="3"/>
  <c r="J1688" i="3"/>
  <c r="J1752" i="3"/>
  <c r="J1816" i="3"/>
  <c r="J1880" i="3"/>
  <c r="J1944" i="3"/>
  <c r="J378" i="3"/>
  <c r="J664" i="3"/>
  <c r="J920" i="3"/>
  <c r="J1063" i="3"/>
  <c r="J1191" i="3"/>
  <c r="J1319" i="3"/>
  <c r="J1447" i="3"/>
  <c r="J1575" i="3"/>
  <c r="J1703" i="3"/>
  <c r="J1959" i="3"/>
  <c r="J2094" i="3"/>
  <c r="J2222" i="3"/>
  <c r="J2350" i="3"/>
  <c r="J2478" i="3"/>
  <c r="J2606" i="3"/>
  <c r="J2734" i="3"/>
  <c r="J2862" i="3"/>
  <c r="J2990" i="3"/>
  <c r="J740" i="3"/>
  <c r="J1101" i="3"/>
  <c r="J1357" i="3"/>
  <c r="J1613" i="3"/>
  <c r="J1869" i="3"/>
  <c r="J2049" i="3"/>
  <c r="J2177" i="3"/>
  <c r="J2305" i="3"/>
  <c r="J2555" i="3"/>
  <c r="J2811" i="3"/>
  <c r="J2377" i="3"/>
  <c r="J2697" i="3"/>
  <c r="J126" i="3"/>
  <c r="J427" i="3"/>
  <c r="J515" i="3"/>
  <c r="J771" i="3"/>
  <c r="J406" i="3"/>
  <c r="J934" i="3"/>
  <c r="J1198" i="3"/>
  <c r="J1454" i="3"/>
  <c r="J1774" i="3"/>
  <c r="J816" i="3"/>
  <c r="J1843" i="3"/>
  <c r="J2260" i="3"/>
  <c r="J2676" i="3"/>
  <c r="J764" i="3"/>
  <c r="J1785" i="3"/>
  <c r="J2375" i="3"/>
  <c r="J33" i="3"/>
  <c r="J738" i="3"/>
  <c r="J1091" i="3"/>
  <c r="J2748" i="3"/>
  <c r="J1460" i="3"/>
  <c r="J1735" i="3"/>
  <c r="J1863" i="3"/>
  <c r="J1982" i="3"/>
  <c r="J2046" i="3"/>
  <c r="J2110" i="3"/>
  <c r="J2174" i="3"/>
  <c r="J2238" i="3"/>
  <c r="J2302" i="3"/>
  <c r="J2366" i="3"/>
  <c r="J2430" i="3"/>
  <c r="J2494" i="3"/>
  <c r="J2558" i="3"/>
  <c r="J2622" i="3"/>
  <c r="J2686" i="3"/>
  <c r="J2750" i="3"/>
  <c r="J2814" i="3"/>
  <c r="J2878" i="3"/>
  <c r="J2942" i="3"/>
  <c r="J109" i="3"/>
  <c r="J548" i="3"/>
  <c r="J804" i="3"/>
  <c r="J1005" i="3"/>
  <c r="J1133" i="3"/>
  <c r="J1261" i="3"/>
  <c r="J1389" i="3"/>
  <c r="J1517" i="3"/>
  <c r="J1645" i="3"/>
  <c r="J1773" i="3"/>
  <c r="J1901" i="3"/>
  <c r="J2001" i="3"/>
  <c r="J2065" i="3"/>
  <c r="J2129" i="3"/>
  <c r="J2193" i="3"/>
  <c r="J2257" i="3"/>
  <c r="J2331" i="3"/>
  <c r="J2459" i="3"/>
  <c r="J2587" i="3"/>
  <c r="J2715" i="3"/>
  <c r="J2843" i="3"/>
  <c r="J2971" i="3"/>
  <c r="J2409" i="3"/>
  <c r="J2569" i="3"/>
  <c r="J2729" i="3"/>
  <c r="J2889" i="3"/>
  <c r="J217" i="3"/>
  <c r="J347" i="3"/>
  <c r="J169" i="3"/>
  <c r="J432" i="3"/>
  <c r="J563" i="3"/>
  <c r="J691" i="3"/>
  <c r="J819" i="3"/>
  <c r="J947" i="3"/>
  <c r="J518" i="3"/>
  <c r="J774" i="3"/>
  <c r="J990" i="3"/>
  <c r="J1118" i="3"/>
  <c r="J1246" i="3"/>
  <c r="J1374" i="3"/>
  <c r="J1502" i="3"/>
  <c r="J1662" i="3"/>
  <c r="J1838" i="3"/>
  <c r="J298" i="3"/>
  <c r="J1139" i="3"/>
  <c r="J1651" i="3"/>
  <c r="J1971" i="3"/>
  <c r="J2148" i="3"/>
  <c r="J2324" i="3"/>
  <c r="J2516" i="3"/>
  <c r="J2756" i="3"/>
  <c r="J2996" i="3"/>
  <c r="J1017" i="3"/>
  <c r="J1497" i="3"/>
  <c r="J1945" i="3"/>
  <c r="J2183" i="3"/>
  <c r="J2727" i="3"/>
  <c r="J2933" i="3"/>
  <c r="J465" i="3"/>
  <c r="J929" i="3"/>
  <c r="J1036" i="3"/>
  <c r="J1628" i="3"/>
  <c r="J1635" i="3"/>
  <c r="J2396" i="3"/>
  <c r="J540" i="3"/>
  <c r="J2885" i="3"/>
  <c r="J2338" i="3"/>
  <c r="J1767" i="3"/>
  <c r="J1895" i="3"/>
  <c r="J1998" i="3"/>
  <c r="J2062" i="3"/>
  <c r="J2126" i="3"/>
  <c r="J2190" i="3"/>
  <c r="J2254" i="3"/>
  <c r="J2318" i="3"/>
  <c r="J2382" i="3"/>
  <c r="J2446" i="3"/>
  <c r="J2510" i="3"/>
  <c r="J2574" i="3"/>
  <c r="J2638" i="3"/>
  <c r="J2702" i="3"/>
  <c r="J2766" i="3"/>
  <c r="J2830" i="3"/>
  <c r="J2894" i="3"/>
  <c r="J2958" i="3"/>
  <c r="J274" i="3"/>
  <c r="J612" i="3"/>
  <c r="J868" i="3"/>
  <c r="J1037" i="3"/>
  <c r="J1165" i="3"/>
  <c r="J1293" i="3"/>
  <c r="J1421" i="3"/>
  <c r="J1549" i="3"/>
  <c r="J1677" i="3"/>
  <c r="J1805" i="3"/>
  <c r="J1933" i="3"/>
  <c r="J2017" i="3"/>
  <c r="J2081" i="3"/>
  <c r="J2145" i="3"/>
  <c r="J2209" i="3"/>
  <c r="J2273" i="3"/>
  <c r="J2363" i="3"/>
  <c r="J2491" i="3"/>
  <c r="J2619" i="3"/>
  <c r="J2747" i="3"/>
  <c r="J2875" i="3"/>
  <c r="J2313" i="3"/>
  <c r="J2441" i="3"/>
  <c r="J2601" i="3"/>
  <c r="J2761" i="3"/>
  <c r="J2953" i="3"/>
  <c r="J249" i="3"/>
  <c r="J363" i="3"/>
  <c r="J208" i="3"/>
  <c r="J451" i="3"/>
  <c r="J579" i="3"/>
  <c r="J707" i="3"/>
  <c r="J835" i="3"/>
  <c r="J117" i="3"/>
  <c r="J550" i="3"/>
  <c r="J806" i="3"/>
  <c r="J1006" i="3"/>
  <c r="J1134" i="3"/>
  <c r="J1262" i="3"/>
  <c r="J1390" i="3"/>
  <c r="J1518" i="3"/>
  <c r="J1678" i="3"/>
  <c r="J1854" i="3"/>
  <c r="J496" i="3"/>
  <c r="J1203" i="3"/>
  <c r="J1683" i="3"/>
  <c r="J2004" i="3"/>
  <c r="J2164" i="3"/>
  <c r="J2340" i="3"/>
  <c r="J2564" i="3"/>
  <c r="J2772" i="3"/>
  <c r="J194" i="3"/>
  <c r="J1113" i="3"/>
  <c r="J1529" i="3"/>
  <c r="J1991" i="3"/>
  <c r="J2215" i="3"/>
  <c r="J2759" i="3"/>
  <c r="J2965" i="3"/>
  <c r="J497" i="3"/>
  <c r="J945" i="3"/>
  <c r="J1052" i="3"/>
  <c r="J1692" i="3"/>
  <c r="J1731" i="3"/>
  <c r="J2444" i="3"/>
  <c r="J860" i="3"/>
  <c r="J46" i="3"/>
  <c r="J2770" i="3"/>
  <c r="J2537" i="3"/>
  <c r="J2665" i="3"/>
  <c r="J2793" i="3"/>
  <c r="J2921" i="3"/>
  <c r="J143" i="3"/>
  <c r="J313" i="3"/>
  <c r="J379" i="3"/>
  <c r="J41" i="3"/>
  <c r="J240" i="3"/>
  <c r="J368" i="3"/>
  <c r="J467" i="3"/>
  <c r="J531" i="3"/>
  <c r="J595" i="3"/>
  <c r="J659" i="3"/>
  <c r="J723" i="3"/>
  <c r="J787" i="3"/>
  <c r="J851" i="3"/>
  <c r="J915" i="3"/>
  <c r="J214" i="3"/>
  <c r="J454" i="3"/>
  <c r="J582" i="3"/>
  <c r="J710" i="3"/>
  <c r="J838" i="3"/>
  <c r="J958" i="3"/>
  <c r="J1022" i="3"/>
  <c r="J1086" i="3"/>
  <c r="J1150" i="3"/>
  <c r="J1214" i="3"/>
  <c r="J1278" i="3"/>
  <c r="J1342" i="3"/>
  <c r="J1406" i="3"/>
  <c r="J1470" i="3"/>
  <c r="J1534" i="3"/>
  <c r="J1614" i="3"/>
  <c r="J1710" i="3"/>
  <c r="J1790" i="3"/>
  <c r="J1870" i="3"/>
  <c r="J1966" i="3"/>
  <c r="J560" i="3"/>
  <c r="J944" i="3"/>
  <c r="J1331" i="3"/>
  <c r="J1555" i="3"/>
  <c r="J1715" i="3"/>
  <c r="J1907" i="3"/>
  <c r="J2020" i="3"/>
  <c r="J2100" i="3"/>
  <c r="J2196" i="3"/>
  <c r="J2276" i="3"/>
  <c r="J2356" i="3"/>
  <c r="J2484" i="3"/>
  <c r="J2580" i="3"/>
  <c r="J2692" i="3"/>
  <c r="J2820" i="3"/>
  <c r="J2932" i="3"/>
  <c r="J322" i="3"/>
  <c r="J892" i="3"/>
  <c r="J1145" i="3"/>
  <c r="J1369" i="3"/>
  <c r="J1625" i="3"/>
  <c r="J1817" i="3"/>
  <c r="J2007" i="3"/>
  <c r="J2135" i="3"/>
  <c r="J2247" i="3"/>
  <c r="J2503" i="3"/>
  <c r="J2919" i="3"/>
  <c r="J2709" i="3"/>
  <c r="J245" i="3"/>
  <c r="J268" i="3"/>
  <c r="J593" i="3"/>
  <c r="J801" i="3"/>
  <c r="J450" i="3"/>
  <c r="J898" i="3"/>
  <c r="J1180" i="3"/>
  <c r="J1484" i="3"/>
  <c r="J1804" i="3"/>
  <c r="J1283" i="3"/>
  <c r="J1923" i="3"/>
  <c r="J2268" i="3"/>
  <c r="J2556" i="3"/>
  <c r="J2876" i="3"/>
  <c r="J1289" i="3"/>
  <c r="J2551" i="3"/>
  <c r="J505" i="3"/>
  <c r="J680" i="3"/>
  <c r="J2819" i="3"/>
  <c r="J395" i="3"/>
  <c r="J105" i="3"/>
  <c r="J272" i="3"/>
  <c r="J400" i="3"/>
  <c r="J483" i="3"/>
  <c r="J547" i="3"/>
  <c r="J611" i="3"/>
  <c r="J675" i="3"/>
  <c r="J739" i="3"/>
  <c r="J803" i="3"/>
  <c r="J867" i="3"/>
  <c r="J931" i="3"/>
  <c r="J278" i="3"/>
  <c r="J486" i="3"/>
  <c r="J614" i="3"/>
  <c r="J742" i="3"/>
  <c r="J870" i="3"/>
  <c r="J974" i="3"/>
  <c r="J1038" i="3"/>
  <c r="J1102" i="3"/>
  <c r="J1166" i="3"/>
  <c r="J1230" i="3"/>
  <c r="J1294" i="3"/>
  <c r="J1358" i="3"/>
  <c r="J1422" i="3"/>
  <c r="J1486" i="3"/>
  <c r="J1550" i="3"/>
  <c r="J1646" i="3"/>
  <c r="J1726" i="3"/>
  <c r="J1806" i="3"/>
  <c r="J1902" i="3"/>
  <c r="J157" i="3"/>
  <c r="J624" i="3"/>
  <c r="J1075" i="3"/>
  <c r="J1395" i="3"/>
  <c r="J1587" i="3"/>
  <c r="J1779" i="3"/>
  <c r="J1939" i="3"/>
  <c r="J2036" i="3"/>
  <c r="J2132" i="3"/>
  <c r="J2212" i="3"/>
  <c r="J2292" i="3"/>
  <c r="J2388" i="3"/>
  <c r="J2500" i="3"/>
  <c r="J2612" i="3"/>
  <c r="J2740" i="3"/>
  <c r="J2836" i="3"/>
  <c r="J2948" i="3"/>
  <c r="J572" i="3"/>
  <c r="J985" i="3"/>
  <c r="J1177" i="3"/>
  <c r="J1433" i="3"/>
  <c r="J1657" i="3"/>
  <c r="J1881" i="3"/>
  <c r="J2055" i="3"/>
  <c r="J2151" i="3"/>
  <c r="J2263" i="3"/>
  <c r="J2567" i="3"/>
  <c r="J2983" i="3"/>
  <c r="J2741" i="3"/>
  <c r="J329" i="3"/>
  <c r="J300" i="3"/>
  <c r="J609" i="3"/>
  <c r="J849" i="3"/>
  <c r="J482" i="3"/>
  <c r="J956" i="3"/>
  <c r="J1228" i="3"/>
  <c r="J1532" i="3"/>
  <c r="J1828" i="3"/>
  <c r="J1411" i="3"/>
  <c r="J1980" i="3"/>
  <c r="J2300" i="3"/>
  <c r="J2620" i="3"/>
  <c r="J2892" i="3"/>
  <c r="J1321" i="3"/>
  <c r="J2935" i="3"/>
  <c r="J777" i="3"/>
  <c r="J808" i="3"/>
  <c r="J567" i="3"/>
  <c r="J1566" i="3"/>
  <c r="J1630" i="3"/>
  <c r="J1694" i="3"/>
  <c r="J1758" i="3"/>
  <c r="J1822" i="3"/>
  <c r="J1886" i="3"/>
  <c r="J1950" i="3"/>
  <c r="J426" i="3"/>
  <c r="J688" i="3"/>
  <c r="J1011" i="3"/>
  <c r="J1267" i="3"/>
  <c r="J1491" i="3"/>
  <c r="J1619" i="3"/>
  <c r="J1747" i="3"/>
  <c r="J1875" i="3"/>
  <c r="J1988" i="3"/>
  <c r="J2052" i="3"/>
  <c r="J2116" i="3"/>
  <c r="J2180" i="3"/>
  <c r="J2244" i="3"/>
  <c r="J2308" i="3"/>
  <c r="J2372" i="3"/>
  <c r="J2452" i="3"/>
  <c r="J2548" i="3"/>
  <c r="J2628" i="3"/>
  <c r="J2708" i="3"/>
  <c r="J2804" i="3"/>
  <c r="J2884" i="3"/>
  <c r="J2964" i="3"/>
  <c r="J508" i="3"/>
  <c r="J828" i="3"/>
  <c r="J1049" i="3"/>
  <c r="J1241" i="3"/>
  <c r="J1401" i="3"/>
  <c r="J1561" i="3"/>
  <c r="J1753" i="3"/>
  <c r="J1913" i="3"/>
  <c r="J2023" i="3"/>
  <c r="J2119" i="3"/>
  <c r="J2199" i="3"/>
  <c r="J2279" i="3"/>
  <c r="J2439" i="3"/>
  <c r="J2599" i="3"/>
  <c r="J2791" i="3"/>
  <c r="J2357" i="3"/>
  <c r="J2581" i="3"/>
  <c r="J2805" i="3"/>
  <c r="J127" i="3"/>
  <c r="J345" i="3"/>
  <c r="J97" i="3"/>
  <c r="J396" i="3"/>
  <c r="J529" i="3"/>
  <c r="J625" i="3"/>
  <c r="J753" i="3"/>
  <c r="J865" i="3"/>
  <c r="J206" i="3"/>
  <c r="J578" i="3"/>
  <c r="J770" i="3"/>
  <c r="J972" i="3"/>
  <c r="J1116" i="3"/>
  <c r="J1276" i="3"/>
  <c r="J1404" i="3"/>
  <c r="J1564" i="3"/>
  <c r="J1724" i="3"/>
  <c r="J1924" i="3"/>
  <c r="J1219" i="3"/>
  <c r="J1475" i="3"/>
  <c r="J1763" i="3"/>
  <c r="J2044" i="3"/>
  <c r="J2188" i="3"/>
  <c r="J2316" i="3"/>
  <c r="J2492" i="3"/>
  <c r="J2636" i="3"/>
  <c r="J2780" i="3"/>
  <c r="J2972" i="3"/>
  <c r="J924" i="3"/>
  <c r="J1577" i="3"/>
  <c r="J2287" i="3"/>
  <c r="J2341" i="3"/>
  <c r="J401" i="3"/>
  <c r="J594" i="3"/>
  <c r="J1476" i="3"/>
  <c r="J1711" i="3"/>
  <c r="J1365" i="3"/>
  <c r="J583" i="3"/>
  <c r="J2311" i="3"/>
  <c r="J2471" i="3"/>
  <c r="J2631" i="3"/>
  <c r="J2887" i="3"/>
  <c r="J2421" i="3"/>
  <c r="J2613" i="3"/>
  <c r="J2869" i="3"/>
  <c r="J213" i="3"/>
  <c r="J377" i="3"/>
  <c r="J236" i="3"/>
  <c r="J428" i="3"/>
  <c r="J545" i="3"/>
  <c r="J673" i="3"/>
  <c r="J785" i="3"/>
  <c r="J881" i="3"/>
  <c r="J334" i="3"/>
  <c r="J610" i="3"/>
  <c r="J834" i="3"/>
  <c r="J1020" i="3"/>
  <c r="J1148" i="3"/>
  <c r="J1292" i="3"/>
  <c r="J1468" i="3"/>
  <c r="J1612" i="3"/>
  <c r="J1740" i="3"/>
  <c r="J963" i="3"/>
  <c r="J1251" i="3"/>
  <c r="J1539" i="3"/>
  <c r="J1891" i="3"/>
  <c r="J2060" i="3"/>
  <c r="J2204" i="3"/>
  <c r="J2380" i="3"/>
  <c r="J2524" i="3"/>
  <c r="J2652" i="3"/>
  <c r="J2828" i="3"/>
  <c r="J77" i="3"/>
  <c r="J1065" i="3"/>
  <c r="J1865" i="3"/>
  <c r="J2303" i="3"/>
  <c r="J2597" i="3"/>
  <c r="J489" i="3"/>
  <c r="J658" i="3"/>
  <c r="J1796" i="3"/>
  <c r="J2290" i="3"/>
  <c r="J1429" i="3"/>
  <c r="J2058" i="3"/>
  <c r="J2404" i="3"/>
  <c r="J2468" i="3"/>
  <c r="J2532" i="3"/>
  <c r="J2596" i="3"/>
  <c r="J2660" i="3"/>
  <c r="J2724" i="3"/>
  <c r="J2788" i="3"/>
  <c r="J2852" i="3"/>
  <c r="J2916" i="3"/>
  <c r="J2980" i="3"/>
  <c r="J444" i="3"/>
  <c r="J700" i="3"/>
  <c r="J953" i="3"/>
  <c r="J1081" i="3"/>
  <c r="J1209" i="3"/>
  <c r="J1337" i="3"/>
  <c r="J1465" i="3"/>
  <c r="J1593" i="3"/>
  <c r="J1721" i="3"/>
  <c r="J1849" i="3"/>
  <c r="J1975" i="3"/>
  <c r="J2039" i="3"/>
  <c r="J2103" i="3"/>
  <c r="J2167" i="3"/>
  <c r="J2231" i="3"/>
  <c r="J2295" i="3"/>
  <c r="J2407" i="3"/>
  <c r="J2535" i="3"/>
  <c r="J2663" i="3"/>
  <c r="J2855" i="3"/>
  <c r="J2325" i="3"/>
  <c r="J2485" i="3"/>
  <c r="J2677" i="3"/>
  <c r="J2837" i="3"/>
  <c r="J2997" i="3"/>
  <c r="J309" i="3"/>
  <c r="J393" i="3"/>
  <c r="J161" i="3"/>
  <c r="J364" i="3"/>
  <c r="J481" i="3"/>
  <c r="J561" i="3"/>
  <c r="J657" i="3"/>
  <c r="J737" i="3"/>
  <c r="J817" i="3"/>
  <c r="J913" i="3"/>
  <c r="J270" i="3"/>
  <c r="J514" i="3"/>
  <c r="J706" i="3"/>
  <c r="J866" i="3"/>
  <c r="J988" i="3"/>
  <c r="J1100" i="3"/>
  <c r="J1212" i="3"/>
  <c r="J1308" i="3"/>
  <c r="J1436" i="3"/>
  <c r="J1548" i="3"/>
  <c r="J1660" i="3"/>
  <c r="J1788" i="3"/>
  <c r="J848" i="3"/>
  <c r="J1123" i="3"/>
  <c r="J1379" i="3"/>
  <c r="J1603" i="3"/>
  <c r="J1795" i="3"/>
  <c r="J2012" i="3"/>
  <c r="J2124" i="3"/>
  <c r="J2236" i="3"/>
  <c r="J2364" i="3"/>
  <c r="J2460" i="3"/>
  <c r="J2572" i="3"/>
  <c r="J2700" i="3"/>
  <c r="J2812" i="3"/>
  <c r="J2908" i="3"/>
  <c r="J604" i="3"/>
  <c r="J1129" i="3"/>
  <c r="J1609" i="3"/>
  <c r="J2159" i="3"/>
  <c r="J2679" i="3"/>
  <c r="J2629" i="3"/>
  <c r="J417" i="3"/>
  <c r="J793" i="3"/>
  <c r="J1140" i="3"/>
  <c r="J1844" i="3"/>
  <c r="J1775" i="3"/>
  <c r="J2786" i="3"/>
  <c r="J2883" i="3"/>
  <c r="J2170" i="3"/>
  <c r="J2695" i="3"/>
  <c r="J2823" i="3"/>
  <c r="J2951" i="3"/>
  <c r="J2389" i="3"/>
  <c r="J2517" i="3"/>
  <c r="J2645" i="3"/>
  <c r="J2773" i="3"/>
  <c r="J2901" i="3"/>
  <c r="J110" i="3"/>
  <c r="J277" i="3"/>
  <c r="J361" i="3"/>
  <c r="J425" i="3"/>
  <c r="J204" i="3"/>
  <c r="J332" i="3"/>
  <c r="J449" i="3"/>
  <c r="J513" i="3"/>
  <c r="J577" i="3"/>
  <c r="J641" i="3"/>
  <c r="J705" i="3"/>
  <c r="J769" i="3"/>
  <c r="J833" i="3"/>
  <c r="J897" i="3"/>
  <c r="J101" i="3"/>
  <c r="J398" i="3"/>
  <c r="J546" i="3"/>
  <c r="J674" i="3"/>
  <c r="J802" i="3"/>
  <c r="J930" i="3"/>
  <c r="J1004" i="3"/>
  <c r="J1084" i="3"/>
  <c r="J1164" i="3"/>
  <c r="J1244" i="3"/>
  <c r="J1340" i="3"/>
  <c r="J1420" i="3"/>
  <c r="J1500" i="3"/>
  <c r="J1596" i="3"/>
  <c r="J1676" i="3"/>
  <c r="J1756" i="3"/>
  <c r="J1892" i="3"/>
  <c r="J995" i="3"/>
  <c r="J1155" i="3"/>
  <c r="J1347" i="3"/>
  <c r="J1507" i="3"/>
  <c r="J1667" i="3"/>
  <c r="J1859" i="3"/>
  <c r="J1996" i="3"/>
  <c r="J2076" i="3"/>
  <c r="J2172" i="3"/>
  <c r="J2252" i="3"/>
  <c r="J2332" i="3"/>
  <c r="J2428" i="3"/>
  <c r="J2508" i="3"/>
  <c r="J2588" i="3"/>
  <c r="J2684" i="3"/>
  <c r="J2764" i="3"/>
  <c r="J2844" i="3"/>
  <c r="J2940" i="3"/>
  <c r="J258" i="3"/>
  <c r="J668" i="3"/>
  <c r="J1001" i="3"/>
  <c r="J1161" i="3"/>
  <c r="J1353" i="3"/>
  <c r="J1737" i="3"/>
  <c r="J2031" i="3"/>
  <c r="J2175" i="3"/>
  <c r="J2423" i="3"/>
  <c r="J2775" i="3"/>
  <c r="J2373" i="3"/>
  <c r="J2757" i="3"/>
  <c r="J229" i="3"/>
  <c r="J284" i="3"/>
  <c r="J617" i="3"/>
  <c r="J37" i="3"/>
  <c r="J946" i="3"/>
  <c r="J1284" i="3"/>
  <c r="J1636" i="3"/>
  <c r="J1900" i="3"/>
  <c r="J1263" i="3"/>
  <c r="J2082" i="3"/>
  <c r="J2530" i="3"/>
  <c r="J434" i="3"/>
  <c r="J2117" i="3"/>
  <c r="J158" i="3"/>
  <c r="J878" i="3"/>
  <c r="J2721" i="3"/>
  <c r="J2956" i="3"/>
  <c r="J386" i="3"/>
  <c r="J796" i="3"/>
  <c r="J1033" i="3"/>
  <c r="J1193" i="3"/>
  <c r="J1481" i="3"/>
  <c r="J1833" i="3"/>
  <c r="J2047" i="3"/>
  <c r="J2239" i="3"/>
  <c r="J2519" i="3"/>
  <c r="J2807" i="3"/>
  <c r="J2501" i="3"/>
  <c r="J2853" i="3"/>
  <c r="J261" i="3"/>
  <c r="J316" i="3"/>
  <c r="J633" i="3"/>
  <c r="J165" i="3"/>
  <c r="J964" i="3"/>
  <c r="J1316" i="3"/>
  <c r="J1652" i="3"/>
  <c r="J1916" i="3"/>
  <c r="J1327" i="3"/>
  <c r="J2098" i="3"/>
  <c r="J2546" i="3"/>
  <c r="J500" i="3"/>
  <c r="J2149" i="3"/>
  <c r="J257" i="3"/>
  <c r="J910" i="3"/>
  <c r="J327" i="3"/>
  <c r="J1068" i="3"/>
  <c r="J1132" i="3"/>
  <c r="J1196" i="3"/>
  <c r="J1260" i="3"/>
  <c r="J1324" i="3"/>
  <c r="J1388" i="3"/>
  <c r="J1452" i="3"/>
  <c r="J1516" i="3"/>
  <c r="J1580" i="3"/>
  <c r="J1644" i="3"/>
  <c r="J1708" i="3"/>
  <c r="J1772" i="3"/>
  <c r="J1860" i="3"/>
  <c r="J912" i="3"/>
  <c r="J1059" i="3"/>
  <c r="J1187" i="3"/>
  <c r="J1315" i="3"/>
  <c r="J1443" i="3"/>
  <c r="J1571" i="3"/>
  <c r="J1699" i="3"/>
  <c r="J1827" i="3"/>
  <c r="J1955" i="3"/>
  <c r="J2028" i="3"/>
  <c r="J2092" i="3"/>
  <c r="J2156" i="3"/>
  <c r="J2220" i="3"/>
  <c r="J2284" i="3"/>
  <c r="J2348" i="3"/>
  <c r="J2412" i="3"/>
  <c r="J2476" i="3"/>
  <c r="J2540" i="3"/>
  <c r="J2604" i="3"/>
  <c r="J2668" i="3"/>
  <c r="J2732" i="3"/>
  <c r="J2796" i="3"/>
  <c r="J2860" i="3"/>
  <c r="J2924" i="3"/>
  <c r="J2988" i="3"/>
  <c r="J476" i="3"/>
  <c r="J732" i="3"/>
  <c r="J969" i="3"/>
  <c r="J1097" i="3"/>
  <c r="J1225" i="3"/>
  <c r="J1449" i="3"/>
  <c r="J1705" i="3"/>
  <c r="J1961" i="3"/>
  <c r="J2095" i="3"/>
  <c r="J2223" i="3"/>
  <c r="J2391" i="3"/>
  <c r="J2647" i="3"/>
  <c r="J2903" i="3"/>
  <c r="J2469" i="3"/>
  <c r="J2725" i="3"/>
  <c r="J2981" i="3"/>
  <c r="J337" i="3"/>
  <c r="J129" i="3"/>
  <c r="J412" i="3"/>
  <c r="J553" i="3"/>
  <c r="J697" i="3"/>
  <c r="J857" i="3"/>
  <c r="J430" i="3"/>
  <c r="J786" i="3"/>
  <c r="J1028" i="3"/>
  <c r="J1204" i="3"/>
  <c r="J1380" i="3"/>
  <c r="J1540" i="3"/>
  <c r="J1716" i="3"/>
  <c r="J1820" i="3"/>
  <c r="J125" i="3"/>
  <c r="J1039" i="3"/>
  <c r="J1519" i="3"/>
  <c r="J1935" i="3"/>
  <c r="J2194" i="3"/>
  <c r="J2418" i="3"/>
  <c r="J2642" i="3"/>
  <c r="J2866" i="3"/>
  <c r="J1045" i="3"/>
  <c r="J1813" i="3"/>
  <c r="J2371" i="3"/>
  <c r="J2609" i="3"/>
  <c r="J184" i="3"/>
  <c r="J903" i="3"/>
  <c r="J1362" i="3"/>
  <c r="J596" i="3"/>
  <c r="J1866" i="3"/>
  <c r="J353" i="3"/>
  <c r="J188" i="3"/>
  <c r="J441" i="3"/>
  <c r="J569" i="3"/>
  <c r="J713" i="3"/>
  <c r="J889" i="3"/>
  <c r="J466" i="3"/>
  <c r="J818" i="3"/>
  <c r="J1060" i="3"/>
  <c r="J1220" i="3"/>
  <c r="J1396" i="3"/>
  <c r="J1572" i="3"/>
  <c r="J1732" i="3"/>
  <c r="J1836" i="3"/>
  <c r="J410" i="3"/>
  <c r="J1071" i="3"/>
  <c r="J1551" i="3"/>
  <c r="J2002" i="3"/>
  <c r="J2210" i="3"/>
  <c r="J2450" i="3"/>
  <c r="J2674" i="3"/>
  <c r="J2898" i="3"/>
  <c r="J1077" i="3"/>
  <c r="J1845" i="3"/>
  <c r="J2435" i="3"/>
  <c r="J2641" i="3"/>
  <c r="J216" i="3"/>
  <c r="J935" i="3"/>
  <c r="J1474" i="3"/>
  <c r="J997" i="3"/>
  <c r="J1387" i="3"/>
  <c r="J1257" i="3"/>
  <c r="J1385" i="3"/>
  <c r="J1513" i="3"/>
  <c r="J1641" i="3"/>
  <c r="J1769" i="3"/>
  <c r="J1897" i="3"/>
  <c r="J1999" i="3"/>
  <c r="J2063" i="3"/>
  <c r="J2127" i="3"/>
  <c r="J2191" i="3"/>
  <c r="J2255" i="3"/>
  <c r="J2327" i="3"/>
  <c r="J2455" i="3"/>
  <c r="J2583" i="3"/>
  <c r="J2711" i="3"/>
  <c r="J2839" i="3"/>
  <c r="J2967" i="3"/>
  <c r="J2405" i="3"/>
  <c r="J2533" i="3"/>
  <c r="J2661" i="3"/>
  <c r="J2789" i="3"/>
  <c r="J2917" i="3"/>
  <c r="J174" i="3"/>
  <c r="J293" i="3"/>
  <c r="J369" i="3"/>
  <c r="J433" i="3"/>
  <c r="J220" i="3"/>
  <c r="J348" i="3"/>
  <c r="J457" i="3"/>
  <c r="J521" i="3"/>
  <c r="J585" i="3"/>
  <c r="J649" i="3"/>
  <c r="J729" i="3"/>
  <c r="J825" i="3"/>
  <c r="J905" i="3"/>
  <c r="J238" i="3"/>
  <c r="J530" i="3"/>
  <c r="J690" i="3"/>
  <c r="J850" i="3"/>
  <c r="J996" i="3"/>
  <c r="J1076" i="3"/>
  <c r="J1156" i="3"/>
  <c r="J1252" i="3"/>
  <c r="J1332" i="3"/>
  <c r="J1412" i="3"/>
  <c r="J1508" i="3"/>
  <c r="J1588" i="3"/>
  <c r="J1668" i="3"/>
  <c r="J1764" i="3"/>
  <c r="J1876" i="3"/>
  <c r="J1852" i="3"/>
  <c r="J1948" i="3"/>
  <c r="J488" i="3"/>
  <c r="J872" i="3"/>
  <c r="J1167" i="3"/>
  <c r="J1391" i="3"/>
  <c r="J1583" i="3"/>
  <c r="J1839" i="3"/>
  <c r="J2018" i="3"/>
  <c r="J2130" i="3"/>
  <c r="J2258" i="3"/>
  <c r="J2354" i="3"/>
  <c r="J2466" i="3"/>
  <c r="J2594" i="3"/>
  <c r="J2706" i="3"/>
  <c r="J2802" i="3"/>
  <c r="J2962" i="3"/>
  <c r="J756" i="3"/>
  <c r="J1205" i="3"/>
  <c r="J1589" i="3"/>
  <c r="J1989" i="3"/>
  <c r="J2229" i="3"/>
  <c r="J2627" i="3"/>
  <c r="J2353" i="3"/>
  <c r="J2833" i="3"/>
  <c r="J367" i="3"/>
  <c r="J408" i="3"/>
  <c r="J743" i="3"/>
  <c r="J526" i="3"/>
  <c r="J1074" i="3"/>
  <c r="J1119" i="3"/>
  <c r="J2570" i="3"/>
  <c r="J1893" i="3"/>
  <c r="J943" i="3"/>
  <c r="J1649" i="3"/>
  <c r="J1417" i="3"/>
  <c r="J1545" i="3"/>
  <c r="J1673" i="3"/>
  <c r="J1801" i="3"/>
  <c r="J1929" i="3"/>
  <c r="J2015" i="3"/>
  <c r="J2079" i="3"/>
  <c r="J2143" i="3"/>
  <c r="J2207" i="3"/>
  <c r="J2271" i="3"/>
  <c r="J2359" i="3"/>
  <c r="J2487" i="3"/>
  <c r="J2615" i="3"/>
  <c r="J2743" i="3"/>
  <c r="J2871" i="3"/>
  <c r="J2999" i="3"/>
  <c r="J2437" i="3"/>
  <c r="J2565" i="3"/>
  <c r="J2693" i="3"/>
  <c r="J2821" i="3"/>
  <c r="J2949" i="3"/>
  <c r="J187" i="3"/>
  <c r="J321" i="3"/>
  <c r="J385" i="3"/>
  <c r="J65" i="3"/>
  <c r="J252" i="3"/>
  <c r="J380" i="3"/>
  <c r="J473" i="3"/>
  <c r="J537" i="3"/>
  <c r="J601" i="3"/>
  <c r="J665" i="3"/>
  <c r="J761" i="3"/>
  <c r="J841" i="3"/>
  <c r="J921" i="3"/>
  <c r="J366" i="3"/>
  <c r="J562" i="3"/>
  <c r="J722" i="3"/>
  <c r="J914" i="3"/>
  <c r="J1012" i="3"/>
  <c r="J1092" i="3"/>
  <c r="J1188" i="3"/>
  <c r="J1268" i="3"/>
  <c r="J1348" i="3"/>
  <c r="J1444" i="3"/>
  <c r="J1524" i="3"/>
  <c r="J1604" i="3"/>
  <c r="J1700" i="3"/>
  <c r="J1780" i="3"/>
  <c r="J1908" i="3"/>
  <c r="J1884" i="3"/>
  <c r="J1964" i="3"/>
  <c r="J552" i="3"/>
  <c r="J1007" i="3"/>
  <c r="J1199" i="3"/>
  <c r="J1423" i="3"/>
  <c r="J1679" i="3"/>
  <c r="J1903" i="3"/>
  <c r="J2034" i="3"/>
  <c r="J2162" i="3"/>
  <c r="J2274" i="3"/>
  <c r="J2386" i="3"/>
  <c r="J2514" i="3"/>
  <c r="J2610" i="3"/>
  <c r="J2722" i="3"/>
  <c r="J2850" i="3"/>
  <c r="J2978" i="3"/>
  <c r="J884" i="3"/>
  <c r="J1237" i="3"/>
  <c r="J1621" i="3"/>
  <c r="J2037" i="3"/>
  <c r="J2245" i="3"/>
  <c r="J2659" i="3"/>
  <c r="J2449" i="3"/>
  <c r="J2865" i="3"/>
  <c r="J399" i="3"/>
  <c r="J455" i="3"/>
  <c r="J759" i="3"/>
  <c r="J558" i="3"/>
  <c r="J1106" i="3"/>
  <c r="J1343" i="3"/>
  <c r="J2682" i="3"/>
  <c r="J2077" i="3"/>
  <c r="J734" i="3"/>
  <c r="J955" i="3"/>
  <c r="J681" i="3"/>
  <c r="J745" i="3"/>
  <c r="J809" i="3"/>
  <c r="J873" i="3"/>
  <c r="J937" i="3"/>
  <c r="J302" i="3"/>
  <c r="J498" i="3"/>
  <c r="J626" i="3"/>
  <c r="J754" i="3"/>
  <c r="J882" i="3"/>
  <c r="J980" i="3"/>
  <c r="J1044" i="3"/>
  <c r="J1108" i="3"/>
  <c r="J1172" i="3"/>
  <c r="J1236" i="3"/>
  <c r="J1300" i="3"/>
  <c r="J1364" i="3"/>
  <c r="J1428" i="3"/>
  <c r="J1492" i="3"/>
  <c r="J1556" i="3"/>
  <c r="J1620" i="3"/>
  <c r="J1684" i="3"/>
  <c r="J1748" i="3"/>
  <c r="J1812" i="3"/>
  <c r="J1940" i="3"/>
  <c r="J1868" i="3"/>
  <c r="J1932" i="3"/>
  <c r="J282" i="3"/>
  <c r="J616" i="3"/>
  <c r="J936" i="3"/>
  <c r="J1135" i="3"/>
  <c r="J1295" i="3"/>
  <c r="J1455" i="3"/>
  <c r="J1647" i="3"/>
  <c r="J1807" i="3"/>
  <c r="J1967" i="3"/>
  <c r="J2066" i="3"/>
  <c r="J2146" i="3"/>
  <c r="J2226" i="3"/>
  <c r="J2322" i="3"/>
  <c r="J2402" i="3"/>
  <c r="J2482" i="3"/>
  <c r="J2578" i="3"/>
  <c r="J2658" i="3"/>
  <c r="J2738" i="3"/>
  <c r="J2834" i="3"/>
  <c r="J2914" i="3"/>
  <c r="J2994" i="3"/>
  <c r="J628" i="3"/>
  <c r="J948" i="3"/>
  <c r="J1109" i="3"/>
  <c r="J1301" i="3"/>
  <c r="J1461" i="3"/>
  <c r="J1685" i="3"/>
  <c r="J1941" i="3"/>
  <c r="J2053" i="3"/>
  <c r="J2165" i="3"/>
  <c r="J2293" i="3"/>
  <c r="J2499" i="3"/>
  <c r="J2691" i="3"/>
  <c r="J2947" i="3"/>
  <c r="J2481" i="3"/>
  <c r="J2705" i="3"/>
  <c r="J2961" i="3"/>
  <c r="J289" i="3"/>
  <c r="J415" i="3"/>
  <c r="J312" i="3"/>
  <c r="J487" i="3"/>
  <c r="J647" i="3"/>
  <c r="J823" i="3"/>
  <c r="J294" i="3"/>
  <c r="J686" i="3"/>
  <c r="J994" i="3"/>
  <c r="J1170" i="3"/>
  <c r="J1972" i="3"/>
  <c r="J1631" i="3"/>
  <c r="J2314" i="3"/>
  <c r="J2826" i="3"/>
  <c r="J1285" i="3"/>
  <c r="J2387" i="3"/>
  <c r="J424" i="3"/>
  <c r="J1146" i="3"/>
  <c r="J2208" i="3"/>
  <c r="J2168" i="3"/>
  <c r="J2930" i="3"/>
  <c r="J306" i="3"/>
  <c r="J692" i="3"/>
  <c r="J981" i="3"/>
  <c r="J1173" i="3"/>
  <c r="J1333" i="3"/>
  <c r="J1493" i="3"/>
  <c r="J1749" i="3"/>
  <c r="J1973" i="3"/>
  <c r="J2085" i="3"/>
  <c r="J2213" i="3"/>
  <c r="J2309" i="3"/>
  <c r="J2531" i="3"/>
  <c r="J2787" i="3"/>
  <c r="J2321" i="3"/>
  <c r="J2513" i="3"/>
  <c r="J2769" i="3"/>
  <c r="J2993" i="3"/>
  <c r="J335" i="3"/>
  <c r="J121" i="3"/>
  <c r="J344" i="3"/>
  <c r="J503" i="3"/>
  <c r="J679" i="3"/>
  <c r="J839" i="3"/>
  <c r="J358" i="3"/>
  <c r="J750" i="3"/>
  <c r="J1010" i="3"/>
  <c r="J1218" i="3"/>
  <c r="J712" i="3"/>
  <c r="J1855" i="3"/>
  <c r="J2426" i="3"/>
  <c r="J2938" i="3"/>
  <c r="J1509" i="3"/>
  <c r="J2867" i="3"/>
  <c r="J671" i="3"/>
  <c r="J1466" i="3"/>
  <c r="J2816" i="3"/>
  <c r="J1969" i="3"/>
  <c r="J744" i="3"/>
  <c r="J975" i="3"/>
  <c r="J1103" i="3"/>
  <c r="J1231" i="3"/>
  <c r="J1359" i="3"/>
  <c r="J1487" i="3"/>
  <c r="J1615" i="3"/>
  <c r="J1743" i="3"/>
  <c r="J1871" i="3"/>
  <c r="J1986" i="3"/>
  <c r="J2050" i="3"/>
  <c r="J2114" i="3"/>
  <c r="J2178" i="3"/>
  <c r="J2242" i="3"/>
  <c r="J2306" i="3"/>
  <c r="J2370" i="3"/>
  <c r="J2434" i="3"/>
  <c r="J2498" i="3"/>
  <c r="J2562" i="3"/>
  <c r="J2626" i="3"/>
  <c r="J2690" i="3"/>
  <c r="J2754" i="3"/>
  <c r="J2818" i="3"/>
  <c r="J2882" i="3"/>
  <c r="J2946" i="3"/>
  <c r="J173" i="3"/>
  <c r="J564" i="3"/>
  <c r="J820" i="3"/>
  <c r="J1013" i="3"/>
  <c r="J1141" i="3"/>
  <c r="J1269" i="3"/>
  <c r="J1397" i="3"/>
  <c r="J1557" i="3"/>
  <c r="J1717" i="3"/>
  <c r="J1877" i="3"/>
  <c r="J2021" i="3"/>
  <c r="J2101" i="3"/>
  <c r="J2181" i="3"/>
  <c r="J2277" i="3"/>
  <c r="J2403" i="3"/>
  <c r="J2563" i="3"/>
  <c r="J2755" i="3"/>
  <c r="J2915" i="3"/>
  <c r="J2385" i="3"/>
  <c r="J2577" i="3"/>
  <c r="J2737" i="3"/>
  <c r="J2897" i="3"/>
  <c r="J225" i="3"/>
  <c r="J351" i="3"/>
  <c r="J431" i="3"/>
  <c r="J280" i="3"/>
  <c r="J439" i="3"/>
  <c r="J519" i="3"/>
  <c r="J615" i="3"/>
  <c r="J695" i="3"/>
  <c r="J775" i="3"/>
  <c r="J871" i="3"/>
  <c r="J21" i="3"/>
  <c r="J422" i="3"/>
  <c r="J622" i="3"/>
  <c r="J782" i="3"/>
  <c r="J942" i="3"/>
  <c r="J1042" i="3"/>
  <c r="J1122" i="3"/>
  <c r="J1234" i="3"/>
  <c r="J1490" i="3"/>
  <c r="J776" i="3"/>
  <c r="J1375" i="3"/>
  <c r="J1887" i="3"/>
  <c r="J2186" i="3"/>
  <c r="J2442" i="3"/>
  <c r="J2698" i="3"/>
  <c r="J2954" i="3"/>
  <c r="J1029" i="3"/>
  <c r="J1541" i="3"/>
  <c r="J2093" i="3"/>
  <c r="J2899" i="3"/>
  <c r="J343" i="3"/>
  <c r="J687" i="3"/>
  <c r="J766" i="3"/>
  <c r="J1482" i="3"/>
  <c r="J1419" i="3"/>
  <c r="J2832" i="3"/>
  <c r="J987" i="3"/>
  <c r="K41" i="3"/>
  <c r="J551" i="3"/>
  <c r="J631" i="3"/>
  <c r="J711" i="3"/>
  <c r="J807" i="3"/>
  <c r="J887" i="3"/>
  <c r="J149" i="3"/>
  <c r="J494" i="3"/>
  <c r="J654" i="3"/>
  <c r="J814" i="3"/>
  <c r="J978" i="3"/>
  <c r="J1058" i="3"/>
  <c r="J1138" i="3"/>
  <c r="J1346" i="3"/>
  <c r="J1956" i="3"/>
  <c r="J1087" i="3"/>
  <c r="J1599" i="3"/>
  <c r="J2042" i="3"/>
  <c r="J2298" i="3"/>
  <c r="J2554" i="3"/>
  <c r="J2810" i="3"/>
  <c r="J532" i="3"/>
  <c r="J1253" i="3"/>
  <c r="J1829" i="3"/>
  <c r="J2355" i="3"/>
  <c r="J2689" i="3"/>
  <c r="J392" i="3"/>
  <c r="J927" i="3"/>
  <c r="J1130" i="3"/>
  <c r="J1850" i="3"/>
  <c r="J2192" i="3"/>
  <c r="J1585" i="3"/>
  <c r="J2152" i="3"/>
  <c r="K169" i="3"/>
  <c r="J1525" i="3"/>
  <c r="J1653" i="3"/>
  <c r="J1781" i="3"/>
  <c r="J1909" i="3"/>
  <c r="J2005" i="3"/>
  <c r="J2069" i="3"/>
  <c r="J2133" i="3"/>
  <c r="J2197" i="3"/>
  <c r="J2261" i="3"/>
  <c r="J2339" i="3"/>
  <c r="J2467" i="3"/>
  <c r="J2595" i="3"/>
  <c r="J2723" i="3"/>
  <c r="J2851" i="3"/>
  <c r="J2979" i="3"/>
  <c r="J2417" i="3"/>
  <c r="J2545" i="3"/>
  <c r="J2673" i="3"/>
  <c r="J2801" i="3"/>
  <c r="J2929" i="3"/>
  <c r="J175" i="3"/>
  <c r="J319" i="3"/>
  <c r="J383" i="3"/>
  <c r="J57" i="3"/>
  <c r="J248" i="3"/>
  <c r="J376" i="3"/>
  <c r="J471" i="3"/>
  <c r="J535" i="3"/>
  <c r="J599" i="3"/>
  <c r="J663" i="3"/>
  <c r="J727" i="3"/>
  <c r="J791" i="3"/>
  <c r="J855" i="3"/>
  <c r="J919" i="3"/>
  <c r="J230" i="3"/>
  <c r="J462" i="3"/>
  <c r="J590" i="3"/>
  <c r="J718" i="3"/>
  <c r="J846" i="3"/>
  <c r="J962" i="3"/>
  <c r="J1026" i="3"/>
  <c r="J1090" i="3"/>
  <c r="J1154" i="3"/>
  <c r="J1282" i="3"/>
  <c r="J1410" i="3"/>
  <c r="J1538" i="3"/>
  <c r="J456" i="3"/>
  <c r="J959" i="3"/>
  <c r="J1215" i="3"/>
  <c r="J1471" i="3"/>
  <c r="J1727" i="3"/>
  <c r="J1978" i="3"/>
  <c r="J2106" i="3"/>
  <c r="J2234" i="3"/>
  <c r="J2362" i="3"/>
  <c r="J2490" i="3"/>
  <c r="J2618" i="3"/>
  <c r="J2746" i="3"/>
  <c r="J2874" i="3"/>
  <c r="J45" i="3"/>
  <c r="J788" i="3"/>
  <c r="J1125" i="3"/>
  <c r="J1381" i="3"/>
  <c r="J1669" i="3"/>
  <c r="J1997" i="3"/>
  <c r="J2205" i="3"/>
  <c r="J2611" i="3"/>
  <c r="J2433" i="3"/>
  <c r="J2945" i="3"/>
  <c r="J89" i="3"/>
  <c r="J543" i="3"/>
  <c r="J799" i="3"/>
  <c r="J478" i="3"/>
  <c r="J970" i="3"/>
  <c r="J1290" i="3"/>
  <c r="J1642" i="3"/>
  <c r="J800" i="3"/>
  <c r="J1899" i="3"/>
  <c r="J2464" i="3"/>
  <c r="J876" i="3"/>
  <c r="J1810" i="3"/>
  <c r="J1627" i="3"/>
  <c r="J2664" i="3"/>
  <c r="J2989" i="3"/>
  <c r="K424" i="3"/>
  <c r="J1298" i="3"/>
  <c r="J1426" i="3"/>
  <c r="J1554" i="3"/>
  <c r="J520" i="3"/>
  <c r="J991" i="3"/>
  <c r="J1247" i="3"/>
  <c r="J1503" i="3"/>
  <c r="J1759" i="3"/>
  <c r="J1994" i="3"/>
  <c r="J2122" i="3"/>
  <c r="J2250" i="3"/>
  <c r="J2378" i="3"/>
  <c r="J2506" i="3"/>
  <c r="J2634" i="3"/>
  <c r="J2762" i="3"/>
  <c r="J2890" i="3"/>
  <c r="J242" i="3"/>
  <c r="J852" i="3"/>
  <c r="J1157" i="3"/>
  <c r="J1413" i="3"/>
  <c r="J1701" i="3"/>
  <c r="J2013" i="3"/>
  <c r="J2221" i="3"/>
  <c r="J2643" i="3"/>
  <c r="J2465" i="3"/>
  <c r="J2977" i="3"/>
  <c r="J153" i="3"/>
  <c r="J559" i="3"/>
  <c r="J815" i="3"/>
  <c r="J510" i="3"/>
  <c r="J986" i="3"/>
  <c r="J1322" i="3"/>
  <c r="J1658" i="3"/>
  <c r="J864" i="3"/>
  <c r="J1931" i="3"/>
  <c r="J2496" i="3"/>
  <c r="J940" i="3"/>
  <c r="J1826" i="3"/>
  <c r="J1691" i="3"/>
  <c r="J2680" i="3"/>
  <c r="J5" i="3"/>
  <c r="K463" i="3"/>
  <c r="J1987" i="3"/>
  <c r="J1186" i="3"/>
  <c r="J1250" i="3"/>
  <c r="J1314" i="3"/>
  <c r="J1378" i="3"/>
  <c r="J1442" i="3"/>
  <c r="J1506" i="3"/>
  <c r="J1570" i="3"/>
  <c r="J218" i="3"/>
  <c r="J584" i="3"/>
  <c r="J840" i="3"/>
  <c r="J1023" i="3"/>
  <c r="J1151" i="3"/>
  <c r="J1279" i="3"/>
  <c r="J1407" i="3"/>
  <c r="J1535" i="3"/>
  <c r="J1663" i="3"/>
  <c r="J1791" i="3"/>
  <c r="J1919" i="3"/>
  <c r="J2010" i="3"/>
  <c r="J2074" i="3"/>
  <c r="J2138" i="3"/>
  <c r="J2202" i="3"/>
  <c r="J2266" i="3"/>
  <c r="J2330" i="3"/>
  <c r="J2394" i="3"/>
  <c r="J2458" i="3"/>
  <c r="J2522" i="3"/>
  <c r="J2586" i="3"/>
  <c r="J2650" i="3"/>
  <c r="J2714" i="3"/>
  <c r="J2778" i="3"/>
  <c r="J2842" i="3"/>
  <c r="J2906" i="3"/>
  <c r="J2970" i="3"/>
  <c r="J370" i="3"/>
  <c r="J660" i="3"/>
  <c r="J916" i="3"/>
  <c r="J1061" i="3"/>
  <c r="J1189" i="3"/>
  <c r="J1317" i="3"/>
  <c r="J1445" i="3"/>
  <c r="J1573" i="3"/>
  <c r="J1765" i="3"/>
  <c r="J1925" i="3"/>
  <c r="J2029" i="3"/>
  <c r="J2141" i="3"/>
  <c r="J2269" i="3"/>
  <c r="J2483" i="3"/>
  <c r="J2739" i="3"/>
  <c r="J2995" i="3"/>
  <c r="J2561" i="3"/>
  <c r="J2817" i="3"/>
  <c r="J209" i="3"/>
  <c r="J391" i="3"/>
  <c r="J264" i="3"/>
  <c r="J479" i="3"/>
  <c r="J607" i="3"/>
  <c r="J735" i="3"/>
  <c r="J863" i="3"/>
  <c r="J262" i="3"/>
  <c r="J606" i="3"/>
  <c r="J862" i="3"/>
  <c r="J1034" i="3"/>
  <c r="J1210" i="3"/>
  <c r="J1386" i="3"/>
  <c r="J1546" i="3"/>
  <c r="J1722" i="3"/>
  <c r="J93" i="3"/>
  <c r="J1131" i="3"/>
  <c r="J1643" i="3"/>
  <c r="J2064" i="3"/>
  <c r="J2320" i="3"/>
  <c r="J2640" i="3"/>
  <c r="J2976" i="3"/>
  <c r="J1265" i="3"/>
  <c r="J1634" i="3"/>
  <c r="J1970" i="3"/>
  <c r="J1307" i="3"/>
  <c r="J1976" i="3"/>
  <c r="J2312" i="3"/>
  <c r="J961" i="3"/>
  <c r="J2655" i="3"/>
  <c r="J2703" i="3"/>
  <c r="K157" i="3"/>
  <c r="K2660" i="3"/>
  <c r="J1202" i="3"/>
  <c r="J1266" i="3"/>
  <c r="J1330" i="3"/>
  <c r="J1394" i="3"/>
  <c r="J1458" i="3"/>
  <c r="J1522" i="3"/>
  <c r="J1586" i="3"/>
  <c r="J346" i="3"/>
  <c r="J648" i="3"/>
  <c r="J904" i="3"/>
  <c r="J1055" i="3"/>
  <c r="J1183" i="3"/>
  <c r="J1311" i="3"/>
  <c r="J1439" i="3"/>
  <c r="J1567" i="3"/>
  <c r="J1695" i="3"/>
  <c r="J1823" i="3"/>
  <c r="J1951" i="3"/>
  <c r="J2026" i="3"/>
  <c r="J2090" i="3"/>
  <c r="J2154" i="3"/>
  <c r="J2218" i="3"/>
  <c r="J2282" i="3"/>
  <c r="J2346" i="3"/>
  <c r="J2410" i="3"/>
  <c r="J2474" i="3"/>
  <c r="J2538" i="3"/>
  <c r="J2602" i="3"/>
  <c r="J2666" i="3"/>
  <c r="J2730" i="3"/>
  <c r="J2794" i="3"/>
  <c r="J2858" i="3"/>
  <c r="J2922" i="3"/>
  <c r="J2986" i="3"/>
  <c r="J468" i="3"/>
  <c r="J724" i="3"/>
  <c r="J965" i="3"/>
  <c r="J1093" i="3"/>
  <c r="J1221" i="3"/>
  <c r="J1349" i="3"/>
  <c r="J1477" i="3"/>
  <c r="J1637" i="3"/>
  <c r="J1797" i="3"/>
  <c r="J1957" i="3"/>
  <c r="J2061" i="3"/>
  <c r="J2157" i="3"/>
  <c r="J2285" i="3"/>
  <c r="J2515" i="3"/>
  <c r="J2771" i="3"/>
  <c r="J2337" i="3"/>
  <c r="J2593" i="3"/>
  <c r="J2849" i="3"/>
  <c r="J241" i="3"/>
  <c r="J407" i="3"/>
  <c r="J296" i="3"/>
  <c r="J495" i="3"/>
  <c r="J623" i="3"/>
  <c r="J751" i="3"/>
  <c r="J879" i="3"/>
  <c r="J326" i="3"/>
  <c r="J638" i="3"/>
  <c r="J894" i="3"/>
  <c r="J1066" i="3"/>
  <c r="J1226" i="3"/>
  <c r="J1402" i="3"/>
  <c r="J1578" i="3"/>
  <c r="J1738" i="3"/>
  <c r="J266" i="3"/>
  <c r="J1163" i="3"/>
  <c r="J1675" i="3"/>
  <c r="J2080" i="3"/>
  <c r="J2336" i="3"/>
  <c r="J2656" i="3"/>
  <c r="J141" i="3"/>
  <c r="J1297" i="3"/>
  <c r="J1650" i="3"/>
  <c r="J330" i="3"/>
  <c r="J1339" i="3"/>
  <c r="J1992" i="3"/>
  <c r="J2344" i="3"/>
  <c r="J993" i="3"/>
  <c r="J2687" i="3"/>
  <c r="J2735" i="3"/>
  <c r="K426" i="3"/>
  <c r="K2692" i="3"/>
  <c r="J1605" i="3"/>
  <c r="J1733" i="3"/>
  <c r="J1861" i="3"/>
  <c r="J1981" i="3"/>
  <c r="J2045" i="3"/>
  <c r="J2109" i="3"/>
  <c r="J2173" i="3"/>
  <c r="J2237" i="3"/>
  <c r="J2301" i="3"/>
  <c r="J2419" i="3"/>
  <c r="J2547" i="3"/>
  <c r="J2675" i="3"/>
  <c r="J2803" i="3"/>
  <c r="J2931" i="3"/>
  <c r="J2369" i="3"/>
  <c r="J2497" i="3"/>
  <c r="J2625" i="3"/>
  <c r="J2753" i="3"/>
  <c r="J2881" i="3"/>
  <c r="J94" i="3"/>
  <c r="J273" i="3"/>
  <c r="J359" i="3"/>
  <c r="J423" i="3"/>
  <c r="J200" i="3"/>
  <c r="J328" i="3"/>
  <c r="J447" i="3"/>
  <c r="J511" i="3"/>
  <c r="J575" i="3"/>
  <c r="J639" i="3"/>
  <c r="J703" i="3"/>
  <c r="J767" i="3"/>
  <c r="J831" i="3"/>
  <c r="J895" i="3"/>
  <c r="J85" i="3"/>
  <c r="J390" i="3"/>
  <c r="J542" i="3"/>
  <c r="J670" i="3"/>
  <c r="J798" i="3"/>
  <c r="J926" i="3"/>
  <c r="J1002" i="3"/>
  <c r="J1082" i="3"/>
  <c r="J1162" i="3"/>
  <c r="J1258" i="3"/>
  <c r="J1338" i="3"/>
  <c r="J1418" i="3"/>
  <c r="J1514" i="3"/>
  <c r="J1594" i="3"/>
  <c r="J1674" i="3"/>
  <c r="J1786" i="3"/>
  <c r="J1914" i="3"/>
  <c r="J544" i="3"/>
  <c r="J1003" i="3"/>
  <c r="J1259" i="3"/>
  <c r="J1515" i="3"/>
  <c r="J1771" i="3"/>
  <c r="J2000" i="3"/>
  <c r="J2128" i="3"/>
  <c r="J2256" i="3"/>
  <c r="J2384" i="3"/>
  <c r="J2560" i="3"/>
  <c r="J2720" i="3"/>
  <c r="J2896" i="3"/>
  <c r="J556" i="3"/>
  <c r="J1073" i="3"/>
  <c r="J1425" i="3"/>
  <c r="J1777" i="3"/>
  <c r="J1714" i="3"/>
  <c r="J1890" i="3"/>
  <c r="J640" i="3"/>
  <c r="J1115" i="3"/>
  <c r="J1467" i="3"/>
  <c r="J1819" i="3"/>
  <c r="J2056" i="3"/>
  <c r="J2232" i="3"/>
  <c r="J2456" i="3"/>
  <c r="J2920" i="3"/>
  <c r="J1473" i="3"/>
  <c r="J2227" i="3"/>
  <c r="J2477" i="3"/>
  <c r="J2155" i="3"/>
  <c r="J2813" i="3"/>
  <c r="K958" i="3"/>
  <c r="K2484" i="3"/>
  <c r="K483" i="3"/>
  <c r="K2879" i="3"/>
  <c r="J2125" i="3"/>
  <c r="J2189" i="3"/>
  <c r="J2253" i="3"/>
  <c r="J2323" i="3"/>
  <c r="J2451" i="3"/>
  <c r="J2579" i="3"/>
  <c r="J2707" i="3"/>
  <c r="J2835" i="3"/>
  <c r="J2963" i="3"/>
  <c r="J2401" i="3"/>
  <c r="J2529" i="3"/>
  <c r="J2657" i="3"/>
  <c r="J2785" i="3"/>
  <c r="J2913" i="3"/>
  <c r="J95" i="3"/>
  <c r="J305" i="3"/>
  <c r="J375" i="3"/>
  <c r="J25" i="3"/>
  <c r="J232" i="3"/>
  <c r="J360" i="3"/>
  <c r="J463" i="3"/>
  <c r="J527" i="3"/>
  <c r="J591" i="3"/>
  <c r="J655" i="3"/>
  <c r="J719" i="3"/>
  <c r="J783" i="3"/>
  <c r="J847" i="3"/>
  <c r="J911" i="3"/>
  <c r="J198" i="3"/>
  <c r="J446" i="3"/>
  <c r="J574" i="3"/>
  <c r="J702" i="3"/>
  <c r="J830" i="3"/>
  <c r="J954" i="3"/>
  <c r="J1018" i="3"/>
  <c r="J1098" i="3"/>
  <c r="J1194" i="3"/>
  <c r="J1274" i="3"/>
  <c r="J1354" i="3"/>
  <c r="J1450" i="3"/>
  <c r="J1530" i="3"/>
  <c r="J1610" i="3"/>
  <c r="J1706" i="3"/>
  <c r="J1802" i="3"/>
  <c r="J1930" i="3"/>
  <c r="J608" i="3"/>
  <c r="J1035" i="3"/>
  <c r="J1291" i="3"/>
  <c r="J1547" i="3"/>
  <c r="J1803" i="3"/>
  <c r="J2016" i="3"/>
  <c r="J2144" i="3"/>
  <c r="J2272" i="3"/>
  <c r="J2400" i="3"/>
  <c r="J2576" i="3"/>
  <c r="J2752" i="3"/>
  <c r="J2912" i="3"/>
  <c r="J620" i="3"/>
  <c r="J1137" i="3"/>
  <c r="J1457" i="3"/>
  <c r="J1809" i="3"/>
  <c r="J1746" i="3"/>
  <c r="J1906" i="3"/>
  <c r="J704" i="3"/>
  <c r="J1179" i="3"/>
  <c r="J1499" i="3"/>
  <c r="J1851" i="3"/>
  <c r="J2088" i="3"/>
  <c r="J2248" i="3"/>
  <c r="J2472" i="3"/>
  <c r="J2936" i="3"/>
  <c r="J1505" i="3"/>
  <c r="J2243" i="3"/>
  <c r="J2509" i="3"/>
  <c r="J2187" i="3"/>
  <c r="J2845" i="3"/>
  <c r="K990" i="3"/>
  <c r="K2548" i="3"/>
  <c r="K515" i="3"/>
  <c r="K2943" i="3"/>
  <c r="J1050" i="3"/>
  <c r="J1114" i="3"/>
  <c r="J1178" i="3"/>
  <c r="J1242" i="3"/>
  <c r="J1306" i="3"/>
  <c r="J1370" i="3"/>
  <c r="J1434" i="3"/>
  <c r="J1498" i="3"/>
  <c r="J1562" i="3"/>
  <c r="J1626" i="3"/>
  <c r="J1690" i="3"/>
  <c r="J1754" i="3"/>
  <c r="J1818" i="3"/>
  <c r="J1882" i="3"/>
  <c r="J1946" i="3"/>
  <c r="J394" i="3"/>
  <c r="J672" i="3"/>
  <c r="J928" i="3"/>
  <c r="J1067" i="3"/>
  <c r="J1195" i="3"/>
  <c r="J1323" i="3"/>
  <c r="J1451" i="3"/>
  <c r="J1579" i="3"/>
  <c r="J1707" i="3"/>
  <c r="J1835" i="3"/>
  <c r="J1963" i="3"/>
  <c r="J2032" i="3"/>
  <c r="J2096" i="3"/>
  <c r="J2160" i="3"/>
  <c r="J2224" i="3"/>
  <c r="J2288" i="3"/>
  <c r="J2352" i="3"/>
  <c r="J2432" i="3"/>
  <c r="J2512" i="3"/>
  <c r="J2592" i="3"/>
  <c r="J2688" i="3"/>
  <c r="J2768" i="3"/>
  <c r="J2848" i="3"/>
  <c r="J2944" i="3"/>
  <c r="J290" i="3"/>
  <c r="J684" i="3"/>
  <c r="J1009" i="3"/>
  <c r="J1169" i="3"/>
  <c r="J1329" i="3"/>
  <c r="J1521" i="3"/>
  <c r="J1681" i="3"/>
  <c r="J1841" i="3"/>
  <c r="J1682" i="3"/>
  <c r="J1762" i="3"/>
  <c r="J1842" i="3"/>
  <c r="J1938" i="3"/>
  <c r="J448" i="3"/>
  <c r="J768" i="3"/>
  <c r="J1051" i="3"/>
  <c r="J1211" i="3"/>
  <c r="J1371" i="3"/>
  <c r="J1563" i="3"/>
  <c r="J1723" i="3"/>
  <c r="J1883" i="3"/>
  <c r="J2024" i="3"/>
  <c r="J2104" i="3"/>
  <c r="J2184" i="3"/>
  <c r="J2280" i="3"/>
  <c r="J2360" i="3"/>
  <c r="J2536" i="3"/>
  <c r="J2792" i="3"/>
  <c r="J460" i="3"/>
  <c r="J1217" i="3"/>
  <c r="J1729" i="3"/>
  <c r="J2099" i="3"/>
  <c r="J2399" i="3"/>
  <c r="J2911" i="3"/>
  <c r="J2733" i="3"/>
  <c r="J2011" i="3"/>
  <c r="J2351" i="3"/>
  <c r="J2333" i="3"/>
  <c r="K13" i="3"/>
  <c r="K787" i="3"/>
  <c r="K1470" i="3"/>
  <c r="K1651" i="3"/>
  <c r="K1561" i="3"/>
  <c r="K1114" i="3"/>
  <c r="K1326" i="3"/>
  <c r="K970" i="3"/>
  <c r="K2284" i="3"/>
  <c r="J1770" i="3"/>
  <c r="J1834" i="3"/>
  <c r="J1898" i="3"/>
  <c r="J1962" i="3"/>
  <c r="J480" i="3"/>
  <c r="J736" i="3"/>
  <c r="J971" i="3"/>
  <c r="J1099" i="3"/>
  <c r="J1227" i="3"/>
  <c r="J1355" i="3"/>
  <c r="J1483" i="3"/>
  <c r="J1611" i="3"/>
  <c r="J1739" i="3"/>
  <c r="J1867" i="3"/>
  <c r="J1984" i="3"/>
  <c r="J2048" i="3"/>
  <c r="J2112" i="3"/>
  <c r="J2176" i="3"/>
  <c r="J2240" i="3"/>
  <c r="J2304" i="3"/>
  <c r="J2368" i="3"/>
  <c r="J2448" i="3"/>
  <c r="J2528" i="3"/>
  <c r="J2624" i="3"/>
  <c r="J2704" i="3"/>
  <c r="J2784" i="3"/>
  <c r="J2880" i="3"/>
  <c r="J2960" i="3"/>
  <c r="J418" i="3"/>
  <c r="J812" i="3"/>
  <c r="J1041" i="3"/>
  <c r="J1201" i="3"/>
  <c r="J1393" i="3"/>
  <c r="J1553" i="3"/>
  <c r="J1713" i="3"/>
  <c r="J1618" i="3"/>
  <c r="J1698" i="3"/>
  <c r="J1778" i="3"/>
  <c r="J1874" i="3"/>
  <c r="J1954" i="3"/>
  <c r="J512" i="3"/>
  <c r="J896" i="3"/>
  <c r="J1083" i="3"/>
  <c r="J1243" i="3"/>
  <c r="J1435" i="3"/>
  <c r="J1595" i="3"/>
  <c r="J1755" i="3"/>
  <c r="J1947" i="3"/>
  <c r="J2040" i="3"/>
  <c r="J2120" i="3"/>
  <c r="J2216" i="3"/>
  <c r="J2296" i="3"/>
  <c r="J2392" i="3"/>
  <c r="J2552" i="3"/>
  <c r="J2808" i="3"/>
  <c r="J524" i="3"/>
  <c r="J1249" i="3"/>
  <c r="J1761" i="3"/>
  <c r="J2115" i="3"/>
  <c r="J2431" i="3"/>
  <c r="J2943" i="3"/>
  <c r="J2765" i="3"/>
  <c r="J2027" i="3"/>
  <c r="J2383" i="3"/>
  <c r="J2397" i="3"/>
  <c r="K5" i="3"/>
  <c r="K819" i="3"/>
  <c r="K1502" i="3"/>
  <c r="K1715" i="3"/>
  <c r="K1625" i="3"/>
  <c r="K1146" i="3"/>
  <c r="K1390" i="3"/>
  <c r="K1002" i="3"/>
  <c r="K2444" i="3"/>
  <c r="J2416" i="3"/>
  <c r="J2480" i="3"/>
  <c r="J2544" i="3"/>
  <c r="J2608" i="3"/>
  <c r="J2672" i="3"/>
  <c r="J2736" i="3"/>
  <c r="J2800" i="3"/>
  <c r="J2864" i="3"/>
  <c r="J2928" i="3"/>
  <c r="J2992" i="3"/>
  <c r="J492" i="3"/>
  <c r="J748" i="3"/>
  <c r="J977" i="3"/>
  <c r="J1105" i="3"/>
  <c r="J1233" i="3"/>
  <c r="J1361" i="3"/>
  <c r="J1489" i="3"/>
  <c r="J1617" i="3"/>
  <c r="J1745" i="3"/>
  <c r="J1602" i="3"/>
  <c r="J1666" i="3"/>
  <c r="J1730" i="3"/>
  <c r="J1794" i="3"/>
  <c r="J1858" i="3"/>
  <c r="J1922" i="3"/>
  <c r="J202" i="3"/>
  <c r="J576" i="3"/>
  <c r="J832" i="3"/>
  <c r="J1019" i="3"/>
  <c r="J1147" i="3"/>
  <c r="J1275" i="3"/>
  <c r="J1403" i="3"/>
  <c r="J1531" i="3"/>
  <c r="J1659" i="3"/>
  <c r="J1787" i="3"/>
  <c r="J1915" i="3"/>
  <c r="J2008" i="3"/>
  <c r="J2072" i="3"/>
  <c r="J2136" i="3"/>
  <c r="J2200" i="3"/>
  <c r="J2264" i="3"/>
  <c r="J2328" i="3"/>
  <c r="J2408" i="3"/>
  <c r="J2488" i="3"/>
  <c r="J2600" i="3"/>
  <c r="J2728" i="3"/>
  <c r="J2856" i="3"/>
  <c r="J2984" i="3"/>
  <c r="J716" i="3"/>
  <c r="J1089" i="3"/>
  <c r="J1345" i="3"/>
  <c r="J1601" i="3"/>
  <c r="J1857" i="3"/>
  <c r="J2035" i="3"/>
  <c r="J2163" i="3"/>
  <c r="J2291" i="3"/>
  <c r="J2527" i="3"/>
  <c r="J2783" i="3"/>
  <c r="J2349" i="3"/>
  <c r="J2605" i="3"/>
  <c r="J2861" i="3"/>
  <c r="J1921" i="3"/>
  <c r="J2075" i="3"/>
  <c r="J2251" i="3"/>
  <c r="J2511" i="3"/>
  <c r="J2863" i="3"/>
  <c r="J2557" i="3"/>
  <c r="J7" i="3"/>
  <c r="K261" i="3"/>
  <c r="K531" i="3"/>
  <c r="K454" i="3"/>
  <c r="K1214" i="3"/>
  <c r="K1726" i="3"/>
  <c r="K1139" i="3"/>
  <c r="K2164" i="3"/>
  <c r="K2964" i="3"/>
  <c r="K2279" i="3"/>
  <c r="K943" i="3"/>
  <c r="K10" i="3"/>
  <c r="K278" i="3"/>
  <c r="K1299" i="3"/>
  <c r="K2295" i="3"/>
  <c r="K2160" i="3"/>
  <c r="K651" i="3"/>
  <c r="K1777" i="3"/>
  <c r="J2424" i="3"/>
  <c r="J2520" i="3"/>
  <c r="J2616" i="3"/>
  <c r="J2744" i="3"/>
  <c r="J2872" i="3"/>
  <c r="J3000" i="3"/>
  <c r="J780" i="3"/>
  <c r="J1121" i="3"/>
  <c r="J1377" i="3"/>
  <c r="J1633" i="3"/>
  <c r="J1873" i="3"/>
  <c r="J2051" i="3"/>
  <c r="J2179" i="3"/>
  <c r="J2307" i="3"/>
  <c r="J2559" i="3"/>
  <c r="J2815" i="3"/>
  <c r="J2381" i="3"/>
  <c r="J2637" i="3"/>
  <c r="J2893" i="3"/>
  <c r="J1953" i="3"/>
  <c r="J2091" i="3"/>
  <c r="J2267" i="3"/>
  <c r="J2575" i="3"/>
  <c r="J2895" i="3"/>
  <c r="J2589" i="3"/>
  <c r="J10" i="3"/>
  <c r="K18" i="3"/>
  <c r="K563" i="3"/>
  <c r="K518" i="3"/>
  <c r="K1246" i="3"/>
  <c r="K1758" i="3"/>
  <c r="K1203" i="3"/>
  <c r="K2196" i="3"/>
  <c r="K2996" i="3"/>
  <c r="K2311" i="3"/>
  <c r="K198" i="3"/>
  <c r="K12" i="3"/>
  <c r="K406" i="3"/>
  <c r="K1363" i="3"/>
  <c r="K2343" i="3"/>
  <c r="K2256" i="3"/>
  <c r="K683" i="3"/>
  <c r="K2163" i="3"/>
  <c r="J2376" i="3"/>
  <c r="J2440" i="3"/>
  <c r="J2504" i="3"/>
  <c r="J2568" i="3"/>
  <c r="J2632" i="3"/>
  <c r="J2696" i="3"/>
  <c r="J2760" i="3"/>
  <c r="J2824" i="3"/>
  <c r="J2888" i="3"/>
  <c r="J2952" i="3"/>
  <c r="J226" i="3"/>
  <c r="J588" i="3"/>
  <c r="J844" i="3"/>
  <c r="J1025" i="3"/>
  <c r="J1153" i="3"/>
  <c r="J1281" i="3"/>
  <c r="J1409" i="3"/>
  <c r="J1537" i="3"/>
  <c r="J1665" i="3"/>
  <c r="J1793" i="3"/>
  <c r="J1905" i="3"/>
  <c r="J2003" i="3"/>
  <c r="J2067" i="3"/>
  <c r="J2131" i="3"/>
  <c r="J2195" i="3"/>
  <c r="J2259" i="3"/>
  <c r="J2335" i="3"/>
  <c r="J2463" i="3"/>
  <c r="J2591" i="3"/>
  <c r="J2719" i="3"/>
  <c r="J2847" i="3"/>
  <c r="J2975" i="3"/>
  <c r="J2413" i="3"/>
  <c r="J2541" i="3"/>
  <c r="J2669" i="3"/>
  <c r="J2797" i="3"/>
  <c r="J2925" i="3"/>
  <c r="J9" i="3"/>
  <c r="J1979" i="3"/>
  <c r="J2043" i="3"/>
  <c r="J2123" i="3"/>
  <c r="J2203" i="3"/>
  <c r="J2283" i="3"/>
  <c r="J2447" i="3"/>
  <c r="J2607" i="3"/>
  <c r="J2767" i="3"/>
  <c r="J2959" i="3"/>
  <c r="J2429" i="3"/>
  <c r="J2685" i="3"/>
  <c r="J2941" i="3"/>
  <c r="K14" i="3"/>
  <c r="K15" i="3"/>
  <c r="K313" i="3"/>
  <c r="K368" i="3"/>
  <c r="K659" i="3"/>
  <c r="K915" i="3"/>
  <c r="K710" i="3"/>
  <c r="K1086" i="3"/>
  <c r="K1342" i="3"/>
  <c r="K1598" i="3"/>
  <c r="K1854" i="3"/>
  <c r="K816" i="3"/>
  <c r="K1395" i="3"/>
  <c r="K1971" i="3"/>
  <c r="K2324" i="3"/>
  <c r="K2708" i="3"/>
  <c r="K1049" i="3"/>
  <c r="K2023" i="3"/>
  <c r="K343" i="3"/>
  <c r="K687" i="3"/>
  <c r="K766" i="3"/>
  <c r="K1370" i="3"/>
  <c r="K395" i="3"/>
  <c r="K739" i="3"/>
  <c r="K1006" i="3"/>
  <c r="K1806" i="3"/>
  <c r="K2148" i="3"/>
  <c r="K1273" i="3"/>
  <c r="K607" i="3"/>
  <c r="K1946" i="3"/>
  <c r="K748" i="3"/>
  <c r="K40" i="3"/>
  <c r="K1494" i="3"/>
  <c r="K519" i="3"/>
  <c r="K1155" i="3"/>
  <c r="J2584" i="3"/>
  <c r="J2648" i="3"/>
  <c r="J2712" i="3"/>
  <c r="J2776" i="3"/>
  <c r="J2840" i="3"/>
  <c r="J2904" i="3"/>
  <c r="J2968" i="3"/>
  <c r="J354" i="3"/>
  <c r="J652" i="3"/>
  <c r="J908" i="3"/>
  <c r="J1057" i="3"/>
  <c r="J1185" i="3"/>
  <c r="J1313" i="3"/>
  <c r="J1441" i="3"/>
  <c r="J1569" i="3"/>
  <c r="J1697" i="3"/>
  <c r="J1825" i="3"/>
  <c r="J1937" i="3"/>
  <c r="J2019" i="3"/>
  <c r="J2083" i="3"/>
  <c r="J2147" i="3"/>
  <c r="J2211" i="3"/>
  <c r="J2275" i="3"/>
  <c r="J2367" i="3"/>
  <c r="J2495" i="3"/>
  <c r="J2623" i="3"/>
  <c r="J2751" i="3"/>
  <c r="J2879" i="3"/>
  <c r="J2317" i="3"/>
  <c r="J2445" i="3"/>
  <c r="J2573" i="3"/>
  <c r="J2701" i="3"/>
  <c r="J2829" i="3"/>
  <c r="J2957" i="3"/>
  <c r="J1889" i="3"/>
  <c r="J1995" i="3"/>
  <c r="J2059" i="3"/>
  <c r="J2139" i="3"/>
  <c r="J2219" i="3"/>
  <c r="J2319" i="3"/>
  <c r="J2479" i="3"/>
  <c r="J2639" i="3"/>
  <c r="J2831" i="3"/>
  <c r="J2991" i="3"/>
  <c r="J2461" i="3"/>
  <c r="J2717" i="3"/>
  <c r="J2973" i="3"/>
  <c r="K321" i="3"/>
  <c r="K7" i="3"/>
  <c r="K347" i="3"/>
  <c r="K432" i="3"/>
  <c r="K691" i="3"/>
  <c r="K947" i="3"/>
  <c r="K774" i="3"/>
  <c r="K1118" i="3"/>
  <c r="K1374" i="3"/>
  <c r="K1630" i="3"/>
  <c r="K1886" i="3"/>
  <c r="K944" i="3"/>
  <c r="K1459" i="3"/>
  <c r="K2036" i="3"/>
  <c r="K2356" i="3"/>
  <c r="K2740" i="3"/>
  <c r="K1113" i="3"/>
  <c r="K2055" i="3"/>
  <c r="K375" i="3"/>
  <c r="K719" i="3"/>
  <c r="K830" i="3"/>
  <c r="K1402" i="3"/>
  <c r="K427" i="3"/>
  <c r="K771" i="3"/>
  <c r="K1038" i="3"/>
  <c r="K1838" i="3"/>
  <c r="K2180" i="3"/>
  <c r="K1337" i="3"/>
  <c r="K671" i="3"/>
  <c r="K394" i="3"/>
  <c r="K876" i="3"/>
  <c r="K239" i="3"/>
  <c r="K1526" i="3"/>
  <c r="K1674" i="3"/>
  <c r="K2332" i="3"/>
  <c r="J2107" i="3"/>
  <c r="J2171" i="3"/>
  <c r="J2235" i="3"/>
  <c r="J2299" i="3"/>
  <c r="J2415" i="3"/>
  <c r="J2543" i="3"/>
  <c r="J2671" i="3"/>
  <c r="J2799" i="3"/>
  <c r="J2927" i="3"/>
  <c r="J2365" i="3"/>
  <c r="J2493" i="3"/>
  <c r="J2621" i="3"/>
  <c r="J2749" i="3"/>
  <c r="J2877" i="3"/>
  <c r="J30" i="3"/>
  <c r="K4" i="3"/>
  <c r="K126" i="3"/>
  <c r="K8" i="3"/>
  <c r="K17" i="3"/>
  <c r="K143" i="3"/>
  <c r="K379" i="3"/>
  <c r="K240" i="3"/>
  <c r="K467" i="3"/>
  <c r="K595" i="3"/>
  <c r="K723" i="3"/>
  <c r="K851" i="3"/>
  <c r="K214" i="3"/>
  <c r="K582" i="3"/>
  <c r="K838" i="3"/>
  <c r="K1022" i="3"/>
  <c r="K1150" i="3"/>
  <c r="K1278" i="3"/>
  <c r="K1406" i="3"/>
  <c r="K1534" i="3"/>
  <c r="K1662" i="3"/>
  <c r="K1790" i="3"/>
  <c r="K1918" i="3"/>
  <c r="K560" i="3"/>
  <c r="K1011" i="3"/>
  <c r="K1267" i="3"/>
  <c r="K1523" i="3"/>
  <c r="K1843" i="3"/>
  <c r="K2068" i="3"/>
  <c r="K2228" i="3"/>
  <c r="K2420" i="3"/>
  <c r="K2580" i="3"/>
  <c r="K2836" i="3"/>
  <c r="K636" i="3"/>
  <c r="K1305" i="3"/>
  <c r="K1817" i="3"/>
  <c r="K2151" i="3"/>
  <c r="K110" i="3"/>
  <c r="K153" i="3"/>
  <c r="K559" i="3"/>
  <c r="K815" i="3"/>
  <c r="K510" i="3"/>
  <c r="K986" i="3"/>
  <c r="K1242" i="3"/>
  <c r="K1498" i="3"/>
  <c r="K187" i="3"/>
  <c r="K272" i="3"/>
  <c r="K611" i="3"/>
  <c r="K867" i="3"/>
  <c r="K678" i="3"/>
  <c r="K1166" i="3"/>
  <c r="K1550" i="3"/>
  <c r="K624" i="3"/>
  <c r="K1811" i="3"/>
  <c r="K2404" i="3"/>
  <c r="K2980" i="3"/>
  <c r="K1913" i="3"/>
  <c r="K89" i="3"/>
  <c r="K85" i="3"/>
  <c r="K1386" i="3"/>
  <c r="K1515" i="3"/>
  <c r="K2640" i="3"/>
  <c r="K1937" i="3"/>
  <c r="K2453" i="3"/>
  <c r="K293" i="3"/>
  <c r="K758" i="3"/>
  <c r="K1123" i="3"/>
  <c r="K1417" i="3"/>
  <c r="K2016" i="3"/>
  <c r="K62" i="3"/>
  <c r="K1243" i="3"/>
  <c r="J2525" i="3"/>
  <c r="J2653" i="3"/>
  <c r="J2781" i="3"/>
  <c r="J2909" i="3"/>
  <c r="K6" i="3"/>
  <c r="K281" i="3"/>
  <c r="K11" i="3"/>
  <c r="K353" i="3"/>
  <c r="K249" i="3"/>
  <c r="K411" i="3"/>
  <c r="K304" i="3"/>
  <c r="K499" i="3"/>
  <c r="K627" i="3"/>
  <c r="K755" i="3"/>
  <c r="K883" i="3"/>
  <c r="K342" i="3"/>
  <c r="K646" i="3"/>
  <c r="K902" i="3"/>
  <c r="K1054" i="3"/>
  <c r="K1182" i="3"/>
  <c r="K1310" i="3"/>
  <c r="K1438" i="3"/>
  <c r="K1566" i="3"/>
  <c r="K1694" i="3"/>
  <c r="K1822" i="3"/>
  <c r="K1950" i="3"/>
  <c r="K688" i="3"/>
  <c r="K1075" i="3"/>
  <c r="K1331" i="3"/>
  <c r="K1587" i="3"/>
  <c r="K1907" i="3"/>
  <c r="K2100" i="3"/>
  <c r="K2292" i="3"/>
  <c r="K2452" i="3"/>
  <c r="K2612" i="3"/>
  <c r="K2868" i="3"/>
  <c r="K764" i="3"/>
  <c r="K1369" i="3"/>
  <c r="K1881" i="3"/>
  <c r="K2183" i="3"/>
  <c r="K95" i="3"/>
  <c r="K232" i="3"/>
  <c r="K591" i="3"/>
  <c r="K847" i="3"/>
  <c r="K574" i="3"/>
  <c r="K1018" i="3"/>
  <c r="K1274" i="3"/>
  <c r="K1562" i="3"/>
  <c r="K217" i="3"/>
  <c r="K336" i="3"/>
  <c r="K643" i="3"/>
  <c r="K899" i="3"/>
  <c r="K806" i="3"/>
  <c r="K1198" i="3"/>
  <c r="K1582" i="3"/>
  <c r="K752" i="3"/>
  <c r="K1875" i="3"/>
  <c r="K2436" i="3"/>
  <c r="K194" i="3"/>
  <c r="K2007" i="3"/>
  <c r="K200" i="3"/>
  <c r="K262" i="3"/>
  <c r="K1450" i="3"/>
  <c r="K1579" i="3"/>
  <c r="K2672" i="3"/>
  <c r="K2083" i="3"/>
  <c r="K275" i="3"/>
  <c r="K31" i="3"/>
  <c r="K982" i="3"/>
  <c r="K1251" i="3"/>
  <c r="K1673" i="3"/>
  <c r="K2144" i="3"/>
  <c r="K192" i="3"/>
  <c r="K1307" i="3"/>
  <c r="K1779" i="3"/>
  <c r="K2004" i="3"/>
  <c r="K2132" i="3"/>
  <c r="K2260" i="3"/>
  <c r="K2388" i="3"/>
  <c r="K2516" i="3"/>
  <c r="K2644" i="3"/>
  <c r="K2772" i="3"/>
  <c r="K2900" i="3"/>
  <c r="K322" i="3"/>
  <c r="K892" i="3"/>
  <c r="K1177" i="3"/>
  <c r="K1433" i="3"/>
  <c r="K1689" i="3"/>
  <c r="K1945" i="3"/>
  <c r="K2087" i="3"/>
  <c r="K2215" i="3"/>
  <c r="K361" i="3"/>
  <c r="K241" i="3"/>
  <c r="K407" i="3"/>
  <c r="K296" i="3"/>
  <c r="K495" i="3"/>
  <c r="K623" i="3"/>
  <c r="K751" i="3"/>
  <c r="K879" i="3"/>
  <c r="K326" i="3"/>
  <c r="K638" i="3"/>
  <c r="K894" i="3"/>
  <c r="K1050" i="3"/>
  <c r="K1178" i="3"/>
  <c r="K1306" i="3"/>
  <c r="K1434" i="3"/>
  <c r="K1626" i="3"/>
  <c r="K9" i="3"/>
  <c r="K331" i="3"/>
  <c r="K105" i="3"/>
  <c r="K400" i="3"/>
  <c r="K547" i="3"/>
  <c r="K675" i="3"/>
  <c r="K803" i="3"/>
  <c r="K931" i="3"/>
  <c r="K550" i="3"/>
  <c r="K870" i="3"/>
  <c r="K1070" i="3"/>
  <c r="K1262" i="3"/>
  <c r="K1422" i="3"/>
  <c r="K1678" i="3"/>
  <c r="K1934" i="3"/>
  <c r="K1043" i="3"/>
  <c r="K1555" i="3"/>
  <c r="K2020" i="3"/>
  <c r="K2276" i="3"/>
  <c r="K2532" i="3"/>
  <c r="K2820" i="3"/>
  <c r="K828" i="3"/>
  <c r="K1593" i="3"/>
  <c r="K2135" i="3"/>
  <c r="K209" i="3"/>
  <c r="K447" i="3"/>
  <c r="K799" i="3"/>
  <c r="K606" i="3"/>
  <c r="K1162" i="3"/>
  <c r="K1754" i="3"/>
  <c r="K1003" i="3"/>
  <c r="K1963" i="3"/>
  <c r="K2416" i="3"/>
  <c r="K2864" i="3"/>
  <c r="K1297" i="3"/>
  <c r="K2275" i="3"/>
  <c r="K2503" i="3"/>
  <c r="K90" i="3"/>
  <c r="K155" i="3"/>
  <c r="K137" i="3"/>
  <c r="K939" i="3"/>
  <c r="K1206" i="3"/>
  <c r="K1782" i="3"/>
  <c r="K1827" i="3"/>
  <c r="K2796" i="3"/>
  <c r="K2207" i="3"/>
  <c r="K608" i="3"/>
  <c r="K2656" i="3"/>
  <c r="K2421" i="3"/>
  <c r="K998" i="3"/>
  <c r="K2159" i="3"/>
  <c r="K118" i="3"/>
  <c r="K2676" i="3"/>
  <c r="K2804" i="3"/>
  <c r="K2932" i="3"/>
  <c r="K508" i="3"/>
  <c r="K985" i="3"/>
  <c r="K1241" i="3"/>
  <c r="K1497" i="3"/>
  <c r="K1753" i="3"/>
  <c r="K1991" i="3"/>
  <c r="K2119" i="3"/>
  <c r="K2247" i="3"/>
  <c r="K277" i="3"/>
  <c r="K305" i="3"/>
  <c r="K25" i="3"/>
  <c r="K360" i="3"/>
  <c r="K527" i="3"/>
  <c r="K655" i="3"/>
  <c r="K783" i="3"/>
  <c r="K911" i="3"/>
  <c r="K446" i="3"/>
  <c r="K702" i="3"/>
  <c r="K954" i="3"/>
  <c r="K1082" i="3"/>
  <c r="K1210" i="3"/>
  <c r="K1338" i="3"/>
  <c r="K1466" i="3"/>
  <c r="K1690" i="3"/>
  <c r="K16" i="3"/>
  <c r="K363" i="3"/>
  <c r="K208" i="3"/>
  <c r="K451" i="3"/>
  <c r="K579" i="3"/>
  <c r="K707" i="3"/>
  <c r="K835" i="3"/>
  <c r="K117" i="3"/>
  <c r="K614" i="3"/>
  <c r="K934" i="3"/>
  <c r="K1134" i="3"/>
  <c r="K1294" i="3"/>
  <c r="K1454" i="3"/>
  <c r="K1710" i="3"/>
  <c r="K1966" i="3"/>
  <c r="K1107" i="3"/>
  <c r="K1619" i="3"/>
  <c r="K2052" i="3"/>
  <c r="K2308" i="3"/>
  <c r="K2564" i="3"/>
  <c r="K2852" i="3"/>
  <c r="K1017" i="3"/>
  <c r="K1657" i="3"/>
  <c r="K2167" i="3"/>
  <c r="K327" i="3"/>
  <c r="K479" i="3"/>
  <c r="K831" i="3"/>
  <c r="K734" i="3"/>
  <c r="K1194" i="3"/>
  <c r="K1786" i="3"/>
  <c r="K1195" i="3"/>
  <c r="K2000" i="3"/>
  <c r="K2480" i="3"/>
  <c r="K2928" i="3"/>
  <c r="K1489" i="3"/>
  <c r="K2367" i="3"/>
  <c r="K2759" i="3"/>
  <c r="K26" i="3"/>
  <c r="K91" i="3"/>
  <c r="K416" i="3"/>
  <c r="K181" i="3"/>
  <c r="K1270" i="3"/>
  <c r="K1910" i="3"/>
  <c r="K2028" i="3"/>
  <c r="K2892" i="3"/>
  <c r="K225" i="3"/>
  <c r="K1035" i="3"/>
  <c r="K2816" i="3"/>
  <c r="K152" i="3"/>
  <c r="K1030" i="3"/>
  <c r="K248" i="3"/>
  <c r="K250" i="3"/>
  <c r="K486" i="3"/>
  <c r="K742" i="3"/>
  <c r="K974" i="3"/>
  <c r="K1102" i="3"/>
  <c r="K1230" i="3"/>
  <c r="K1358" i="3"/>
  <c r="K1486" i="3"/>
  <c r="K1614" i="3"/>
  <c r="K1742" i="3"/>
  <c r="K1870" i="3"/>
  <c r="K298" i="3"/>
  <c r="K880" i="3"/>
  <c r="K1171" i="3"/>
  <c r="K1427" i="3"/>
  <c r="K1683" i="3"/>
  <c r="K1939" i="3"/>
  <c r="K2084" i="3"/>
  <c r="K2212" i="3"/>
  <c r="K2340" i="3"/>
  <c r="K2468" i="3"/>
  <c r="K2596" i="3"/>
  <c r="K2724" i="3"/>
  <c r="K2884" i="3"/>
  <c r="K572" i="3"/>
  <c r="K1081" i="3"/>
  <c r="K1401" i="3"/>
  <c r="K1785" i="3"/>
  <c r="K2039" i="3"/>
  <c r="K2199" i="3"/>
  <c r="K213" i="3"/>
  <c r="K359" i="3"/>
  <c r="K264" i="3"/>
  <c r="K543" i="3"/>
  <c r="K703" i="3"/>
  <c r="K863" i="3"/>
  <c r="K478" i="3"/>
  <c r="K798" i="3"/>
  <c r="K1034" i="3"/>
  <c r="K1290" i="3"/>
  <c r="K1530" i="3"/>
  <c r="K1818" i="3"/>
  <c r="K672" i="3"/>
  <c r="K1259" i="3"/>
  <c r="K1707" i="3"/>
  <c r="K2096" i="3"/>
  <c r="K2288" i="3"/>
  <c r="K2512" i="3"/>
  <c r="K2768" i="3"/>
  <c r="K2992" i="3"/>
  <c r="K977" i="3"/>
  <c r="K1681" i="3"/>
  <c r="K2115" i="3"/>
  <c r="K2495" i="3"/>
  <c r="K2509" i="3"/>
  <c r="K2823" i="3"/>
  <c r="K243" i="3"/>
  <c r="K168" i="3"/>
  <c r="K79" i="3"/>
  <c r="K27" i="3"/>
  <c r="K339" i="3"/>
  <c r="K459" i="3"/>
  <c r="K779" i="3"/>
  <c r="K566" i="3"/>
  <c r="K1014" i="3"/>
  <c r="K1334" i="3"/>
  <c r="K1654" i="3"/>
  <c r="K528" i="3"/>
  <c r="K1379" i="3"/>
  <c r="K2124" i="3"/>
  <c r="K2540" i="3"/>
  <c r="K476" i="3"/>
  <c r="K2079" i="3"/>
  <c r="K399" i="3"/>
  <c r="K1706" i="3"/>
  <c r="K1547" i="3"/>
  <c r="K2304" i="3"/>
  <c r="K2848" i="3"/>
  <c r="K2975" i="3"/>
  <c r="K120" i="3"/>
  <c r="K571" i="3"/>
  <c r="K1606" i="3"/>
  <c r="K2364" i="3"/>
  <c r="K839" i="3"/>
  <c r="K1217" i="3"/>
  <c r="K2718" i="3"/>
  <c r="K1518" i="3"/>
  <c r="K1646" i="3"/>
  <c r="K1774" i="3"/>
  <c r="K1902" i="3"/>
  <c r="K496" i="3"/>
  <c r="K979" i="3"/>
  <c r="K1235" i="3"/>
  <c r="K1491" i="3"/>
  <c r="K1747" i="3"/>
  <c r="K1988" i="3"/>
  <c r="K2116" i="3"/>
  <c r="K2244" i="3"/>
  <c r="K2372" i="3"/>
  <c r="K2500" i="3"/>
  <c r="K2628" i="3"/>
  <c r="K2756" i="3"/>
  <c r="K2948" i="3"/>
  <c r="K700" i="3"/>
  <c r="K1145" i="3"/>
  <c r="K1529" i="3"/>
  <c r="K1849" i="3"/>
  <c r="K2071" i="3"/>
  <c r="K2263" i="3"/>
  <c r="K94" i="3"/>
  <c r="K391" i="3"/>
  <c r="K392" i="3"/>
  <c r="K575" i="3"/>
  <c r="K735" i="3"/>
  <c r="K927" i="3"/>
  <c r="K542" i="3"/>
  <c r="K862" i="3"/>
  <c r="K1130" i="3"/>
  <c r="K1322" i="3"/>
  <c r="K1594" i="3"/>
  <c r="K1914" i="3"/>
  <c r="K928" i="3"/>
  <c r="K1323" i="3"/>
  <c r="K1835" i="3"/>
  <c r="K2128" i="3"/>
  <c r="K2352" i="3"/>
  <c r="K2608" i="3"/>
  <c r="K2800" i="3"/>
  <c r="K290" i="3"/>
  <c r="K1233" i="3"/>
  <c r="K1809" i="3"/>
  <c r="K2147" i="3"/>
  <c r="K2687" i="3"/>
  <c r="K2375" i="3"/>
  <c r="K2325" i="3"/>
  <c r="K87" i="3"/>
  <c r="K136" i="3"/>
  <c r="K71" i="3"/>
  <c r="K60" i="3"/>
  <c r="K435" i="3"/>
  <c r="K523" i="3"/>
  <c r="K843" i="3"/>
  <c r="K694" i="3"/>
  <c r="K1110" i="3"/>
  <c r="K1462" i="3"/>
  <c r="K1718" i="3"/>
  <c r="K656" i="3"/>
  <c r="K1763" i="3"/>
  <c r="K2252" i="3"/>
  <c r="K2572" i="3"/>
  <c r="K1161" i="3"/>
  <c r="K2111" i="3"/>
  <c r="K280" i="3"/>
  <c r="K1962" i="3"/>
  <c r="K1611" i="3"/>
  <c r="K2400" i="3"/>
  <c r="K1329" i="3"/>
  <c r="K2599" i="3"/>
  <c r="K167" i="3"/>
  <c r="K859" i="3"/>
  <c r="K1894" i="3"/>
  <c r="K1321" i="3"/>
  <c r="K1618" i="3"/>
  <c r="K2863" i="3"/>
  <c r="K1954" i="3"/>
  <c r="K2788" i="3"/>
  <c r="K2916" i="3"/>
  <c r="K444" i="3"/>
  <c r="K953" i="3"/>
  <c r="K1209" i="3"/>
  <c r="K1465" i="3"/>
  <c r="K1721" i="3"/>
  <c r="K1975" i="3"/>
  <c r="K2103" i="3"/>
  <c r="K2231" i="3"/>
  <c r="K329" i="3"/>
  <c r="K273" i="3"/>
  <c r="K423" i="3"/>
  <c r="K328" i="3"/>
  <c r="K511" i="3"/>
  <c r="K639" i="3"/>
  <c r="K767" i="3"/>
  <c r="K895" i="3"/>
  <c r="K390" i="3"/>
  <c r="K670" i="3"/>
  <c r="K926" i="3"/>
  <c r="K1066" i="3"/>
  <c r="K1258" i="3"/>
  <c r="K1418" i="3"/>
  <c r="K1658" i="3"/>
  <c r="K1882" i="3"/>
  <c r="K544" i="3"/>
  <c r="K1067" i="3"/>
  <c r="K1451" i="3"/>
  <c r="K1771" i="3"/>
  <c r="K2032" i="3"/>
  <c r="K2224" i="3"/>
  <c r="K2384" i="3"/>
  <c r="K2544" i="3"/>
  <c r="K2736" i="3"/>
  <c r="K2896" i="3"/>
  <c r="K492" i="3"/>
  <c r="K1169" i="3"/>
  <c r="K1553" i="3"/>
  <c r="K1987" i="3"/>
  <c r="K2243" i="3"/>
  <c r="K2623" i="3"/>
  <c r="K2317" i="3"/>
  <c r="K2631" i="3"/>
  <c r="K2389" i="3"/>
  <c r="K111" i="3"/>
  <c r="K51" i="3"/>
  <c r="K303" i="3"/>
  <c r="K146" i="3"/>
  <c r="K92" i="3"/>
  <c r="K297" i="3"/>
  <c r="K224" i="3"/>
  <c r="K587" i="3"/>
  <c r="K811" i="3"/>
  <c r="K438" i="3"/>
  <c r="K950" i="3"/>
  <c r="K1142" i="3"/>
  <c r="K1366" i="3"/>
  <c r="K1622" i="3"/>
  <c r="K1846" i="3"/>
  <c r="K784" i="3"/>
  <c r="K1571" i="3"/>
  <c r="K2060" i="3"/>
  <c r="K2380" i="3"/>
  <c r="K2764" i="3"/>
  <c r="K860" i="3"/>
  <c r="K1737" i="3"/>
  <c r="K309" i="3"/>
  <c r="K487" i="3"/>
  <c r="K1802" i="3"/>
  <c r="K1291" i="3"/>
  <c r="K2048" i="3"/>
  <c r="K2528" i="3"/>
  <c r="K1265" i="3"/>
  <c r="K2463" i="3"/>
  <c r="K2485" i="3"/>
  <c r="K172" i="3"/>
  <c r="K827" i="3"/>
  <c r="K1254" i="3"/>
  <c r="K1859" i="3"/>
  <c r="K1385" i="3"/>
  <c r="K1010" i="3"/>
  <c r="K1153" i="3"/>
  <c r="K69" i="3"/>
  <c r="K202" i="3"/>
  <c r="K1098" i="3"/>
  <c r="K1226" i="3"/>
  <c r="K1354" i="3"/>
  <c r="K1482" i="3"/>
  <c r="K1722" i="3"/>
  <c r="K1850" i="3"/>
  <c r="K93" i="3"/>
  <c r="K800" i="3"/>
  <c r="K1131" i="3"/>
  <c r="K1387" i="3"/>
  <c r="K1643" i="3"/>
  <c r="K1899" i="3"/>
  <c r="K2064" i="3"/>
  <c r="K2192" i="3"/>
  <c r="K2320" i="3"/>
  <c r="K2448" i="3"/>
  <c r="K2576" i="3"/>
  <c r="K2704" i="3"/>
  <c r="K2832" i="3"/>
  <c r="K2960" i="3"/>
  <c r="K620" i="3"/>
  <c r="K1041" i="3"/>
  <c r="K1425" i="3"/>
  <c r="K1745" i="3"/>
  <c r="K2019" i="3"/>
  <c r="K2211" i="3"/>
  <c r="K2431" i="3"/>
  <c r="K2751" i="3"/>
  <c r="K2445" i="3"/>
  <c r="K2567" i="3"/>
  <c r="K2887" i="3"/>
  <c r="K307" i="3"/>
  <c r="K102" i="3"/>
  <c r="K179" i="3"/>
  <c r="K72" i="3"/>
  <c r="K207" i="3"/>
  <c r="K82" i="3"/>
  <c r="K124" i="3"/>
  <c r="K174" i="3"/>
  <c r="K371" i="3"/>
  <c r="K352" i="3"/>
  <c r="K555" i="3"/>
  <c r="K715" i="3"/>
  <c r="K907" i="3"/>
  <c r="K502" i="3"/>
  <c r="K822" i="3"/>
  <c r="K1078" i="3"/>
  <c r="K1238" i="3"/>
  <c r="K1398" i="3"/>
  <c r="K1590" i="3"/>
  <c r="K1750" i="3"/>
  <c r="K1942" i="3"/>
  <c r="K1059" i="3"/>
  <c r="K1507" i="3"/>
  <c r="K1891" i="3"/>
  <c r="K2188" i="3"/>
  <c r="K2412" i="3"/>
  <c r="K2636" i="3"/>
  <c r="K258" i="3"/>
  <c r="K1225" i="3"/>
  <c r="K1929" i="3"/>
  <c r="K2359" i="3"/>
  <c r="K431" i="3"/>
  <c r="K1546" i="3"/>
  <c r="K1930" i="3"/>
  <c r="K1099" i="3"/>
  <c r="K1803" i="3"/>
  <c r="K2272" i="3"/>
  <c r="K2560" i="3"/>
  <c r="K556" i="3"/>
  <c r="K2131" i="3"/>
  <c r="K2349" i="3"/>
  <c r="K38" i="3"/>
  <c r="K59" i="3"/>
  <c r="K256" i="3"/>
  <c r="K534" i="3"/>
  <c r="K1574" i="3"/>
  <c r="K1219" i="3"/>
  <c r="K2844" i="3"/>
  <c r="K184" i="3"/>
  <c r="K1042" i="3"/>
  <c r="K2280" i="3"/>
  <c r="K215" i="3"/>
  <c r="K472" i="3"/>
  <c r="K20" i="3"/>
  <c r="K1105" i="3"/>
  <c r="K1361" i="3"/>
  <c r="K1617" i="3"/>
  <c r="K1873" i="3"/>
  <c r="K2051" i="3"/>
  <c r="K2179" i="3"/>
  <c r="K2307" i="3"/>
  <c r="K2559" i="3"/>
  <c r="K2815" i="3"/>
  <c r="K2381" i="3"/>
  <c r="K2439" i="3"/>
  <c r="K2695" i="3"/>
  <c r="K2951" i="3"/>
  <c r="K2517" i="3"/>
  <c r="K211" i="3"/>
  <c r="K154" i="3"/>
  <c r="K115" i="3"/>
  <c r="K104" i="3"/>
  <c r="K271" i="3"/>
  <c r="K86" i="3"/>
  <c r="K201" i="3"/>
  <c r="K156" i="3"/>
  <c r="K28" i="3"/>
  <c r="K233" i="3"/>
  <c r="K403" i="3"/>
  <c r="K288" i="3"/>
  <c r="K491" i="3"/>
  <c r="K619" i="3"/>
  <c r="K747" i="3"/>
  <c r="K875" i="3"/>
  <c r="K310" i="3"/>
  <c r="K630" i="3"/>
  <c r="K886" i="3"/>
  <c r="K1046" i="3"/>
  <c r="K1174" i="3"/>
  <c r="K1302" i="3"/>
  <c r="K1430" i="3"/>
  <c r="K1558" i="3"/>
  <c r="K1686" i="3"/>
  <c r="K1814" i="3"/>
  <c r="K29" i="3"/>
  <c r="K995" i="3"/>
  <c r="K1315" i="3"/>
  <c r="K1635" i="3"/>
  <c r="K1996" i="3"/>
  <c r="K2156" i="3"/>
  <c r="K2316" i="3"/>
  <c r="K2508" i="3"/>
  <c r="K2668" i="3"/>
  <c r="K2924" i="3"/>
  <c r="K969" i="3"/>
  <c r="K1481" i="3"/>
  <c r="K1983" i="3"/>
  <c r="K2239" i="3"/>
  <c r="K289" i="3"/>
  <c r="K344" i="3"/>
  <c r="K1578" i="3"/>
  <c r="K1834" i="3"/>
  <c r="K736" i="3"/>
  <c r="K1355" i="3"/>
  <c r="K1867" i="3"/>
  <c r="K2176" i="3"/>
  <c r="K2432" i="3"/>
  <c r="K2688" i="3"/>
  <c r="K684" i="3"/>
  <c r="K1841" i="3"/>
  <c r="K2527" i="3"/>
  <c r="K2663" i="3"/>
  <c r="K23" i="3"/>
  <c r="K150" i="3"/>
  <c r="K195" i="3"/>
  <c r="K603" i="3"/>
  <c r="K598" i="3"/>
  <c r="K1286" i="3"/>
  <c r="K1958" i="3"/>
  <c r="K1923" i="3"/>
  <c r="K2876" i="3"/>
  <c r="K2191" i="3"/>
  <c r="K871" i="3"/>
  <c r="K1650" i="3"/>
  <c r="K2344" i="3"/>
  <c r="K2927" i="3"/>
  <c r="K254" i="3"/>
  <c r="K2814" i="3"/>
  <c r="K237" i="3"/>
  <c r="K2700" i="3"/>
  <c r="K2828" i="3"/>
  <c r="K2956" i="3"/>
  <c r="K604" i="3"/>
  <c r="K1033" i="3"/>
  <c r="K1289" i="3"/>
  <c r="K1545" i="3"/>
  <c r="K1801" i="3"/>
  <c r="K2015" i="3"/>
  <c r="K2143" i="3"/>
  <c r="K2271" i="3"/>
  <c r="K127" i="3"/>
  <c r="K335" i="3"/>
  <c r="K121" i="3"/>
  <c r="K408" i="3"/>
  <c r="K551" i="3"/>
  <c r="K1610" i="3"/>
  <c r="K1738" i="3"/>
  <c r="K1866" i="3"/>
  <c r="K266" i="3"/>
  <c r="K864" i="3"/>
  <c r="K1163" i="3"/>
  <c r="K1419" i="3"/>
  <c r="K1675" i="3"/>
  <c r="K1931" i="3"/>
  <c r="K2080" i="3"/>
  <c r="K2208" i="3"/>
  <c r="K2336" i="3"/>
  <c r="K2464" i="3"/>
  <c r="K2592" i="3"/>
  <c r="K2720" i="3"/>
  <c r="K2944" i="3"/>
  <c r="K1009" i="3"/>
  <c r="K1521" i="3"/>
  <c r="K2003" i="3"/>
  <c r="K2259" i="3"/>
  <c r="K2719" i="3"/>
  <c r="K2541" i="3"/>
  <c r="K2855" i="3"/>
  <c r="K259" i="3"/>
  <c r="K197" i="3"/>
  <c r="K24" i="3"/>
  <c r="K114" i="3"/>
  <c r="K76" i="3"/>
  <c r="K355" i="3"/>
  <c r="K443" i="3"/>
  <c r="K699" i="3"/>
  <c r="K53" i="3"/>
  <c r="K790" i="3"/>
  <c r="K1126" i="3"/>
  <c r="K1382" i="3"/>
  <c r="K1734" i="3"/>
  <c r="K720" i="3"/>
  <c r="K1475" i="3"/>
  <c r="K2076" i="3"/>
  <c r="K2588" i="3"/>
  <c r="K668" i="3"/>
  <c r="K1833" i="3"/>
  <c r="K30" i="3"/>
  <c r="K583" i="3"/>
  <c r="K558" i="3"/>
  <c r="K1266" i="3"/>
  <c r="K1938" i="3"/>
  <c r="K1947" i="3"/>
  <c r="K2760" i="3"/>
  <c r="K2075" i="3"/>
  <c r="K315" i="3"/>
  <c r="K81" i="3"/>
  <c r="K1288" i="3"/>
  <c r="K1982" i="3"/>
  <c r="K791" i="3"/>
  <c r="K1313" i="3"/>
  <c r="K2273" i="3"/>
  <c r="K1878" i="3"/>
  <c r="K362" i="3"/>
  <c r="K912" i="3"/>
  <c r="K1187" i="3"/>
  <c r="K1443" i="3"/>
  <c r="K1699" i="3"/>
  <c r="K1955" i="3"/>
  <c r="K2092" i="3"/>
  <c r="K2220" i="3"/>
  <c r="K2348" i="3"/>
  <c r="K2476" i="3"/>
  <c r="K2604" i="3"/>
  <c r="K2732" i="3"/>
  <c r="K2860" i="3"/>
  <c r="K2988" i="3"/>
  <c r="K732" i="3"/>
  <c r="K1097" i="3"/>
  <c r="K1353" i="3"/>
  <c r="K1609" i="3"/>
  <c r="K1865" i="3"/>
  <c r="K2047" i="3"/>
  <c r="K2175" i="3"/>
  <c r="K2303" i="3"/>
  <c r="K158" i="3"/>
  <c r="K367" i="3"/>
  <c r="K216" i="3"/>
  <c r="K455" i="3"/>
  <c r="K1514" i="3"/>
  <c r="K1642" i="3"/>
  <c r="K1770" i="3"/>
  <c r="K1898" i="3"/>
  <c r="K480" i="3"/>
  <c r="K971" i="3"/>
  <c r="K1227" i="3"/>
  <c r="K1483" i="3"/>
  <c r="K1739" i="3"/>
  <c r="K1984" i="3"/>
  <c r="K2112" i="3"/>
  <c r="K2240" i="3"/>
  <c r="K2368" i="3"/>
  <c r="K2496" i="3"/>
  <c r="K2624" i="3"/>
  <c r="K2752" i="3"/>
  <c r="K2976" i="3"/>
  <c r="K1073" i="3"/>
  <c r="K1585" i="3"/>
  <c r="K2035" i="3"/>
  <c r="K2291" i="3"/>
  <c r="K2783" i="3"/>
  <c r="K2407" i="3"/>
  <c r="K2919" i="3"/>
  <c r="K227" i="3"/>
  <c r="K147" i="3"/>
  <c r="K287" i="3"/>
  <c r="K50" i="3"/>
  <c r="K44" i="3"/>
  <c r="K387" i="3"/>
  <c r="K475" i="3"/>
  <c r="K731" i="3"/>
  <c r="K246" i="3"/>
  <c r="K854" i="3"/>
  <c r="K1158" i="3"/>
  <c r="K1446" i="3"/>
  <c r="K1766" i="3"/>
  <c r="K848" i="3"/>
  <c r="K1603" i="3"/>
  <c r="K2108" i="3"/>
  <c r="K2620" i="3"/>
  <c r="K796" i="3"/>
  <c r="K1897" i="3"/>
  <c r="K175" i="3"/>
  <c r="K615" i="3"/>
  <c r="K622" i="3"/>
  <c r="K1298" i="3"/>
  <c r="K330" i="3"/>
  <c r="K1992" i="3"/>
  <c r="K2792" i="3"/>
  <c r="K2107" i="3"/>
  <c r="K283" i="3"/>
  <c r="K196" i="3"/>
  <c r="K1352" i="3"/>
  <c r="K2014" i="3"/>
  <c r="K855" i="3"/>
  <c r="K1377" i="3"/>
  <c r="K2305" i="3"/>
  <c r="K2880" i="3"/>
  <c r="K141" i="3"/>
  <c r="K812" i="3"/>
  <c r="K1137" i="3"/>
  <c r="K1393" i="3"/>
  <c r="K1649" i="3"/>
  <c r="K1905" i="3"/>
  <c r="K2067" i="3"/>
  <c r="K2195" i="3"/>
  <c r="K2335" i="3"/>
  <c r="K2591" i="3"/>
  <c r="K2847" i="3"/>
  <c r="K2413" i="3"/>
  <c r="K2471" i="3"/>
  <c r="K2727" i="3"/>
  <c r="K2983" i="3"/>
  <c r="K2549" i="3"/>
  <c r="K183" i="3"/>
  <c r="K122" i="3"/>
  <c r="K83" i="3"/>
  <c r="K88" i="3"/>
  <c r="K255" i="3"/>
  <c r="K22" i="3"/>
  <c r="K185" i="3"/>
  <c r="K140" i="3"/>
  <c r="K337" i="3"/>
  <c r="K265" i="3"/>
  <c r="K419" i="3"/>
  <c r="K320" i="3"/>
  <c r="K507" i="3"/>
  <c r="K635" i="3"/>
  <c r="K763" i="3"/>
  <c r="K891" i="3"/>
  <c r="K374" i="3"/>
  <c r="K662" i="3"/>
  <c r="K918" i="3"/>
  <c r="K1062" i="3"/>
  <c r="K1190" i="3"/>
  <c r="K1318" i="3"/>
  <c r="K1478" i="3"/>
  <c r="K1638" i="3"/>
  <c r="K1830" i="3"/>
  <c r="K234" i="3"/>
  <c r="K963" i="3"/>
  <c r="K1347" i="3"/>
  <c r="K1667" i="3"/>
  <c r="K1980" i="3"/>
  <c r="K2204" i="3"/>
  <c r="K2460" i="3"/>
  <c r="K2716" i="3"/>
  <c r="K2972" i="3"/>
  <c r="K1065" i="3"/>
  <c r="K1577" i="3"/>
  <c r="K2031" i="3"/>
  <c r="K2287" i="3"/>
  <c r="K351" i="3"/>
  <c r="K439" i="3"/>
  <c r="K711" i="3"/>
  <c r="K149" i="3"/>
  <c r="K814" i="3"/>
  <c r="K1138" i="3"/>
  <c r="K1426" i="3"/>
  <c r="K1778" i="3"/>
  <c r="K896" i="3"/>
  <c r="K1563" i="3"/>
  <c r="K2120" i="3"/>
  <c r="K2504" i="3"/>
  <c r="K226" i="3"/>
  <c r="K1665" i="3"/>
  <c r="K2351" i="3"/>
  <c r="K2551" i="3"/>
  <c r="K131" i="3"/>
  <c r="K132" i="3"/>
  <c r="K605" i="3"/>
  <c r="K968" i="3"/>
  <c r="K1640" i="3"/>
  <c r="K1287" i="3"/>
  <c r="K2334" i="3"/>
  <c r="K1005" i="3"/>
  <c r="K962" i="3"/>
  <c r="K2296" i="3"/>
  <c r="K2839" i="3"/>
  <c r="K1944" i="3"/>
  <c r="K2322" i="3"/>
  <c r="K2784" i="3"/>
  <c r="K2912" i="3"/>
  <c r="K418" i="3"/>
  <c r="K940" i="3"/>
  <c r="K1201" i="3"/>
  <c r="K1457" i="3"/>
  <c r="K1713" i="3"/>
  <c r="K1969" i="3"/>
  <c r="K2099" i="3"/>
  <c r="K2227" i="3"/>
  <c r="K2399" i="3"/>
  <c r="K2655" i="3"/>
  <c r="K2911" i="3"/>
  <c r="K2477" i="3"/>
  <c r="K2535" i="3"/>
  <c r="K2791" i="3"/>
  <c r="K2357" i="3"/>
  <c r="K291" i="3"/>
  <c r="K166" i="3"/>
  <c r="K58" i="3"/>
  <c r="K19" i="3"/>
  <c r="K56" i="3"/>
  <c r="K223" i="3"/>
  <c r="K178" i="3"/>
  <c r="K123" i="3"/>
  <c r="K108" i="3"/>
  <c r="K229" i="3"/>
  <c r="K323" i="3"/>
  <c r="K73" i="3"/>
  <c r="K384" i="3"/>
  <c r="K539" i="3"/>
  <c r="K667" i="3"/>
  <c r="K795" i="3"/>
  <c r="K923" i="3"/>
  <c r="K470" i="3"/>
  <c r="K726" i="3"/>
  <c r="K966" i="3"/>
  <c r="K1094" i="3"/>
  <c r="K1222" i="3"/>
  <c r="K1350" i="3"/>
  <c r="K1510" i="3"/>
  <c r="K1702" i="3"/>
  <c r="K1862" i="3"/>
  <c r="K464" i="3"/>
  <c r="K1091" i="3"/>
  <c r="K1411" i="3"/>
  <c r="K1731" i="3"/>
  <c r="K2044" i="3"/>
  <c r="K2236" i="3"/>
  <c r="K2492" i="3"/>
  <c r="K2748" i="3"/>
  <c r="K77" i="3"/>
  <c r="K1129" i="3"/>
  <c r="K1641" i="3"/>
  <c r="K2063" i="3"/>
  <c r="K2327" i="3"/>
  <c r="K383" i="3"/>
  <c r="K471" i="3"/>
  <c r="K743" i="3"/>
  <c r="K294" i="3"/>
  <c r="K878" i="3"/>
  <c r="K1170" i="3"/>
  <c r="K1490" i="3"/>
  <c r="K1810" i="3"/>
  <c r="K987" i="3"/>
  <c r="K1691" i="3"/>
  <c r="K2152" i="3"/>
  <c r="K2536" i="3"/>
  <c r="K460" i="3"/>
  <c r="K1729" i="3"/>
  <c r="K2415" i="3"/>
  <c r="K2679" i="3"/>
  <c r="K67" i="3"/>
  <c r="K100" i="3"/>
  <c r="K669" i="3"/>
  <c r="K1000" i="3"/>
  <c r="K1672" i="3"/>
  <c r="K1415" i="3"/>
  <c r="K2366" i="3"/>
  <c r="K1069" i="3"/>
  <c r="K1090" i="3"/>
  <c r="K2328" i="3"/>
  <c r="K2903" i="3"/>
  <c r="K61" i="3"/>
  <c r="K2482" i="3"/>
  <c r="K1414" i="3"/>
  <c r="K1542" i="3"/>
  <c r="K1670" i="3"/>
  <c r="K1798" i="3"/>
  <c r="K1926" i="3"/>
  <c r="K592" i="3"/>
  <c r="K1027" i="3"/>
  <c r="K1283" i="3"/>
  <c r="K1539" i="3"/>
  <c r="K1795" i="3"/>
  <c r="K2012" i="3"/>
  <c r="K2140" i="3"/>
  <c r="K2268" i="3"/>
  <c r="K2396" i="3"/>
  <c r="K2524" i="3"/>
  <c r="K2652" i="3"/>
  <c r="K2780" i="3"/>
  <c r="K2908" i="3"/>
  <c r="K386" i="3"/>
  <c r="K924" i="3"/>
  <c r="K1193" i="3"/>
  <c r="K1449" i="3"/>
  <c r="K1705" i="3"/>
  <c r="K1961" i="3"/>
  <c r="K2095" i="3"/>
  <c r="K2223" i="3"/>
  <c r="K345" i="3"/>
  <c r="K257" i="3"/>
  <c r="K415" i="3"/>
  <c r="K312" i="3"/>
  <c r="K503" i="3"/>
  <c r="K647" i="3"/>
  <c r="K775" i="3"/>
  <c r="K903" i="3"/>
  <c r="K422" i="3"/>
  <c r="K686" i="3"/>
  <c r="K942" i="3"/>
  <c r="K1074" i="3"/>
  <c r="K1202" i="3"/>
  <c r="K1362" i="3"/>
  <c r="K1522" i="3"/>
  <c r="K1682" i="3"/>
  <c r="K1874" i="3"/>
  <c r="K512" i="3"/>
  <c r="K1051" i="3"/>
  <c r="K1435" i="3"/>
  <c r="K1755" i="3"/>
  <c r="K2024" i="3"/>
  <c r="K2216" i="3"/>
  <c r="K2376" i="3"/>
  <c r="K2632" i="3"/>
  <c r="K2888" i="3"/>
  <c r="K844" i="3"/>
  <c r="K1409" i="3"/>
  <c r="K1921" i="3"/>
  <c r="K2203" i="3"/>
  <c r="K2607" i="3"/>
  <c r="K2429" i="3"/>
  <c r="K2935" i="3"/>
  <c r="K134" i="3"/>
  <c r="K80" i="3"/>
  <c r="K34" i="3"/>
  <c r="K203" i="3"/>
  <c r="K445" i="3"/>
  <c r="K797" i="3"/>
  <c r="K602" i="3"/>
  <c r="K1128" i="3"/>
  <c r="K1480" i="3"/>
  <c r="K1800" i="3"/>
  <c r="K967" i="3"/>
  <c r="K1671" i="3"/>
  <c r="K2142" i="3"/>
  <c r="K2494" i="3"/>
  <c r="K2974" i="3"/>
  <c r="K1389" i="3"/>
  <c r="K358" i="3"/>
  <c r="K1442" i="3"/>
  <c r="K1595" i="3"/>
  <c r="K2808" i="3"/>
  <c r="K2319" i="3"/>
  <c r="K128" i="3"/>
  <c r="K909" i="3"/>
  <c r="K2606" i="3"/>
  <c r="K834" i="3"/>
  <c r="K1525" i="3"/>
  <c r="K2172" i="3"/>
  <c r="K2300" i="3"/>
  <c r="K2428" i="3"/>
  <c r="K2556" i="3"/>
  <c r="K2684" i="3"/>
  <c r="K2812" i="3"/>
  <c r="K2940" i="3"/>
  <c r="K540" i="3"/>
  <c r="K1001" i="3"/>
  <c r="K1257" i="3"/>
  <c r="K1513" i="3"/>
  <c r="K1769" i="3"/>
  <c r="K1999" i="3"/>
  <c r="K2127" i="3"/>
  <c r="K2255" i="3"/>
  <c r="K245" i="3"/>
  <c r="K319" i="3"/>
  <c r="K57" i="3"/>
  <c r="K376" i="3"/>
  <c r="K535" i="3"/>
  <c r="K679" i="3"/>
  <c r="K807" i="3"/>
  <c r="K935" i="3"/>
  <c r="K494" i="3"/>
  <c r="K750" i="3"/>
  <c r="K978" i="3"/>
  <c r="K1106" i="3"/>
  <c r="K1234" i="3"/>
  <c r="K1394" i="3"/>
  <c r="K1554" i="3"/>
  <c r="K1746" i="3"/>
  <c r="K1906" i="3"/>
  <c r="K640" i="3"/>
  <c r="K1179" i="3"/>
  <c r="K1499" i="3"/>
  <c r="K1819" i="3"/>
  <c r="K2088" i="3"/>
  <c r="K2248" i="3"/>
  <c r="K2408" i="3"/>
  <c r="K2664" i="3"/>
  <c r="K2920" i="3"/>
  <c r="K961" i="3"/>
  <c r="K1473" i="3"/>
  <c r="K1979" i="3"/>
  <c r="K2235" i="3"/>
  <c r="K2671" i="3"/>
  <c r="K2493" i="3"/>
  <c r="K2999" i="3"/>
  <c r="K170" i="3"/>
  <c r="K48" i="3"/>
  <c r="K171" i="3"/>
  <c r="K325" i="3"/>
  <c r="K477" i="3"/>
  <c r="K829" i="3"/>
  <c r="K730" i="3"/>
  <c r="K1160" i="3"/>
  <c r="K1512" i="3"/>
  <c r="K1864" i="3"/>
  <c r="K1031" i="3"/>
  <c r="K1735" i="3"/>
  <c r="K2206" i="3"/>
  <c r="K2558" i="3"/>
  <c r="K109" i="3"/>
  <c r="K631" i="3"/>
  <c r="K462" i="3"/>
  <c r="K1474" i="3"/>
  <c r="K1659" i="3"/>
  <c r="K2840" i="3"/>
  <c r="K2447" i="3"/>
  <c r="K96" i="3"/>
  <c r="K941" i="3"/>
  <c r="K2670" i="3"/>
  <c r="K898" i="3"/>
  <c r="K1589" i="3"/>
  <c r="K1330" i="3"/>
  <c r="K1458" i="3"/>
  <c r="K1586" i="3"/>
  <c r="K1714" i="3"/>
  <c r="K1842" i="3"/>
  <c r="K1970" i="3"/>
  <c r="K768" i="3"/>
  <c r="K1115" i="3"/>
  <c r="K1371" i="3"/>
  <c r="K1627" i="3"/>
  <c r="K1883" i="3"/>
  <c r="K2056" i="3"/>
  <c r="K2184" i="3"/>
  <c r="K2312" i="3"/>
  <c r="K2440" i="3"/>
  <c r="K2568" i="3"/>
  <c r="K2696" i="3"/>
  <c r="K2824" i="3"/>
  <c r="K2952" i="3"/>
  <c r="K588" i="3"/>
  <c r="K1025" i="3"/>
  <c r="K1281" i="3"/>
  <c r="K1537" i="3"/>
  <c r="K1793" i="3"/>
  <c r="K2011" i="3"/>
  <c r="K2139" i="3"/>
  <c r="K2267" i="3"/>
  <c r="K2479" i="3"/>
  <c r="K2735" i="3"/>
  <c r="K2991" i="3"/>
  <c r="K2423" i="3"/>
  <c r="K2743" i="3"/>
  <c r="K2373" i="3"/>
  <c r="K219" i="3"/>
  <c r="K106" i="3"/>
  <c r="K176" i="3"/>
  <c r="K279" i="3"/>
  <c r="K103" i="3"/>
  <c r="K107" i="3"/>
  <c r="K36" i="3"/>
  <c r="K357" i="3"/>
  <c r="K260" i="3"/>
  <c r="K541" i="3"/>
  <c r="K701" i="3"/>
  <c r="K861" i="3"/>
  <c r="K474" i="3"/>
  <c r="K794" i="3"/>
  <c r="K1032" i="3"/>
  <c r="K1224" i="3"/>
  <c r="K1384" i="3"/>
  <c r="K1544" i="3"/>
  <c r="K1736" i="3"/>
  <c r="K1896" i="3"/>
  <c r="K600" i="3"/>
  <c r="K1159" i="3"/>
  <c r="K1479" i="3"/>
  <c r="K1799" i="3"/>
  <c r="K2078" i="3"/>
  <c r="K2238" i="3"/>
  <c r="K2398" i="3"/>
  <c r="K2622" i="3"/>
  <c r="K2846" i="3"/>
  <c r="K548" i="3"/>
  <c r="K1261" i="3"/>
  <c r="K663" i="3"/>
  <c r="K887" i="3"/>
  <c r="K718" i="3"/>
  <c r="K1186" i="3"/>
  <c r="K1698" i="3"/>
  <c r="K1083" i="3"/>
  <c r="K2040" i="3"/>
  <c r="K2552" i="3"/>
  <c r="K524" i="3"/>
  <c r="K1995" i="3"/>
  <c r="K2333" i="3"/>
  <c r="K199" i="3"/>
  <c r="K130" i="3"/>
  <c r="K356" i="3"/>
  <c r="K1240" i="3"/>
  <c r="K1895" i="3"/>
  <c r="K1229" i="3"/>
  <c r="K300" i="3"/>
  <c r="K1788" i="3"/>
  <c r="K577" i="3"/>
  <c r="K2865" i="3"/>
  <c r="K2472" i="3"/>
  <c r="K2600" i="3"/>
  <c r="K2728" i="3"/>
  <c r="K2856" i="3"/>
  <c r="K2984" i="3"/>
  <c r="K716" i="3"/>
  <c r="K1089" i="3"/>
  <c r="K1345" i="3"/>
  <c r="K1601" i="3"/>
  <c r="K1857" i="3"/>
  <c r="K2043" i="3"/>
  <c r="K2171" i="3"/>
  <c r="K2299" i="3"/>
  <c r="K2543" i="3"/>
  <c r="K2799" i="3"/>
  <c r="K2365" i="3"/>
  <c r="K2487" i="3"/>
  <c r="K2807" i="3"/>
  <c r="K2501" i="3"/>
  <c r="K151" i="3"/>
  <c r="K42" i="3"/>
  <c r="K112" i="3"/>
  <c r="K247" i="3"/>
  <c r="K162" i="3"/>
  <c r="K164" i="3"/>
  <c r="K78" i="3"/>
  <c r="K389" i="3"/>
  <c r="K388" i="3"/>
  <c r="K573" i="3"/>
  <c r="K733" i="3"/>
  <c r="K925" i="3"/>
  <c r="K538" i="3"/>
  <c r="K858" i="3"/>
  <c r="K1096" i="3"/>
  <c r="K1256" i="3"/>
  <c r="K1416" i="3"/>
  <c r="K1608" i="3"/>
  <c r="K1768" i="3"/>
  <c r="K1928" i="3"/>
  <c r="K856" i="3"/>
  <c r="K1223" i="3"/>
  <c r="K1543" i="3"/>
  <c r="K1927" i="3"/>
  <c r="K2110" i="3"/>
  <c r="K2270" i="3"/>
  <c r="K2462" i="3"/>
  <c r="K2686" i="3"/>
  <c r="K2878" i="3"/>
  <c r="K804" i="3"/>
  <c r="K1325" i="3"/>
  <c r="K727" i="3"/>
  <c r="K230" i="3"/>
  <c r="K910" i="3"/>
  <c r="K1218" i="3"/>
  <c r="K1730" i="3"/>
  <c r="K1147" i="3"/>
  <c r="K2072" i="3"/>
  <c r="K2584" i="3"/>
  <c r="K652" i="3"/>
  <c r="K2027" i="3"/>
  <c r="K2397" i="3"/>
  <c r="K70" i="3"/>
  <c r="K66" i="3"/>
  <c r="K420" i="3"/>
  <c r="K1304" i="3"/>
  <c r="K1959" i="3"/>
  <c r="K1293" i="3"/>
  <c r="K428" i="3"/>
  <c r="K1820" i="3"/>
  <c r="K609" i="3"/>
  <c r="K365" i="3"/>
  <c r="K2557" i="3"/>
  <c r="K2615" i="3"/>
  <c r="K2871" i="3"/>
  <c r="K2437" i="3"/>
  <c r="K251" i="3"/>
  <c r="K119" i="3"/>
  <c r="K189" i="3"/>
  <c r="K144" i="3"/>
  <c r="K311" i="3"/>
  <c r="K135" i="3"/>
  <c r="K98" i="3"/>
  <c r="K43" i="3"/>
  <c r="K68" i="3"/>
  <c r="K269" i="3"/>
  <c r="K421" i="3"/>
  <c r="K324" i="3"/>
  <c r="K509" i="3"/>
  <c r="K637" i="3"/>
  <c r="K765" i="3"/>
  <c r="K893" i="3"/>
  <c r="K382" i="3"/>
  <c r="K666" i="3"/>
  <c r="K922" i="3"/>
  <c r="K1064" i="3"/>
  <c r="K1192" i="3"/>
  <c r="K1320" i="3"/>
  <c r="K1448" i="3"/>
  <c r="K1576" i="3"/>
  <c r="K1704" i="3"/>
  <c r="K1832" i="3"/>
  <c r="K1960" i="3"/>
  <c r="K728" i="3"/>
  <c r="K1095" i="3"/>
  <c r="K1351" i="3"/>
  <c r="K1607" i="3"/>
  <c r="K1863" i="3"/>
  <c r="K2046" i="3"/>
  <c r="K2174" i="3"/>
  <c r="K2302" i="3"/>
  <c r="K2430" i="3"/>
  <c r="K2590" i="3"/>
  <c r="K2750" i="3"/>
  <c r="K2942" i="3"/>
  <c r="K676" i="3"/>
  <c r="K1133" i="3"/>
  <c r="K599" i="3"/>
  <c r="K759" i="3"/>
  <c r="K919" i="3"/>
  <c r="K654" i="3"/>
  <c r="K1058" i="3"/>
  <c r="K1314" i="3"/>
  <c r="K1570" i="3"/>
  <c r="K1826" i="3"/>
  <c r="K704" i="3"/>
  <c r="K1339" i="3"/>
  <c r="K1851" i="3"/>
  <c r="K2168" i="3"/>
  <c r="K2424" i="3"/>
  <c r="K2680" i="3"/>
  <c r="K2936" i="3"/>
  <c r="K993" i="3"/>
  <c r="K1633" i="3"/>
  <c r="K2155" i="3"/>
  <c r="K2703" i="3"/>
  <c r="K2455" i="3"/>
  <c r="K2469" i="3"/>
  <c r="K205" i="3"/>
  <c r="K263" i="3"/>
  <c r="K180" i="3"/>
  <c r="K405" i="3"/>
  <c r="K653" i="3"/>
  <c r="K890" i="3"/>
  <c r="K1592" i="3"/>
  <c r="K1191" i="3"/>
  <c r="K2286" i="3"/>
  <c r="K2958" i="3"/>
  <c r="K1869" i="3"/>
  <c r="K2939" i="3"/>
  <c r="K753" i="3"/>
  <c r="K1308" i="3"/>
  <c r="K1391" i="3"/>
  <c r="K1581" i="3"/>
  <c r="K282" i="3"/>
  <c r="K1856" i="3"/>
  <c r="K772" i="3"/>
  <c r="K1346" i="3"/>
  <c r="K1602" i="3"/>
  <c r="K1858" i="3"/>
  <c r="K832" i="3"/>
  <c r="K1403" i="3"/>
  <c r="K1915" i="3"/>
  <c r="K2200" i="3"/>
  <c r="K2456" i="3"/>
  <c r="K2712" i="3"/>
  <c r="K2968" i="3"/>
  <c r="K1057" i="3"/>
  <c r="K1761" i="3"/>
  <c r="K2187" i="3"/>
  <c r="K2767" i="3"/>
  <c r="K2583" i="3"/>
  <c r="K2533" i="3"/>
  <c r="K163" i="3"/>
  <c r="K191" i="3"/>
  <c r="K148" i="3"/>
  <c r="K437" i="3"/>
  <c r="K685" i="3"/>
  <c r="K952" i="3"/>
  <c r="K1624" i="3"/>
  <c r="K1319" i="3"/>
  <c r="K2318" i="3"/>
  <c r="K2990" i="3"/>
  <c r="K1985" i="3"/>
  <c r="K2313" i="3"/>
  <c r="K785" i="3"/>
  <c r="K1404" i="3"/>
  <c r="K1583" i="3"/>
  <c r="K1645" i="3"/>
  <c r="K744" i="3"/>
  <c r="K186" i="3"/>
  <c r="K2121" i="3"/>
  <c r="K2526" i="3"/>
  <c r="K2654" i="3"/>
  <c r="K2782" i="3"/>
  <c r="K2910" i="3"/>
  <c r="K402" i="3"/>
  <c r="K932" i="3"/>
  <c r="K1197" i="3"/>
  <c r="K567" i="3"/>
  <c r="K695" i="3"/>
  <c r="K823" i="3"/>
  <c r="K21" i="3"/>
  <c r="K526" i="3"/>
  <c r="K782" i="3"/>
  <c r="K994" i="3"/>
  <c r="K1122" i="3"/>
  <c r="K1250" i="3"/>
  <c r="K1378" i="3"/>
  <c r="K1506" i="3"/>
  <c r="K1634" i="3"/>
  <c r="K1762" i="3"/>
  <c r="K1890" i="3"/>
  <c r="K448" i="3"/>
  <c r="K955" i="3"/>
  <c r="K1211" i="3"/>
  <c r="K1467" i="3"/>
  <c r="K1723" i="3"/>
  <c r="K1976" i="3"/>
  <c r="K2104" i="3"/>
  <c r="K2232" i="3"/>
  <c r="K2360" i="3"/>
  <c r="K2488" i="3"/>
  <c r="K2616" i="3"/>
  <c r="K2744" i="3"/>
  <c r="K2872" i="3"/>
  <c r="K3000" i="3"/>
  <c r="K780" i="3"/>
  <c r="K1121" i="3"/>
  <c r="K1505" i="3"/>
  <c r="K1825" i="3"/>
  <c r="K2059" i="3"/>
  <c r="K2251" i="3"/>
  <c r="K2511" i="3"/>
  <c r="K2831" i="3"/>
  <c r="K2525" i="3"/>
  <c r="K2647" i="3"/>
  <c r="K2967" i="3"/>
  <c r="K267" i="3"/>
  <c r="K55" i="3"/>
  <c r="K99" i="3"/>
  <c r="K32" i="3"/>
  <c r="K182" i="3"/>
  <c r="K193" i="3"/>
  <c r="K84" i="3"/>
  <c r="K301" i="3"/>
  <c r="K145" i="3"/>
  <c r="K525" i="3"/>
  <c r="K781" i="3"/>
  <c r="K506" i="3"/>
  <c r="K1080" i="3"/>
  <c r="K1432" i="3"/>
  <c r="K1752" i="3"/>
  <c r="K792" i="3"/>
  <c r="K1575" i="3"/>
  <c r="K2094" i="3"/>
  <c r="K2446" i="3"/>
  <c r="K2798" i="3"/>
  <c r="K740" i="3"/>
  <c r="K1549" i="3"/>
  <c r="K2113" i="3"/>
  <c r="K2555" i="3"/>
  <c r="K377" i="3"/>
  <c r="K561" i="3"/>
  <c r="K206" i="3"/>
  <c r="K1084" i="3"/>
  <c r="K1564" i="3"/>
  <c r="K125" i="3"/>
  <c r="K2034" i="3"/>
  <c r="K2962" i="3"/>
  <c r="K2587" i="3"/>
  <c r="K1100" i="3"/>
  <c r="K2274" i="3"/>
  <c r="K2973" i="3"/>
  <c r="K2721" i="3"/>
  <c r="K1175" i="3"/>
  <c r="K1620" i="3"/>
  <c r="K590" i="3"/>
  <c r="K846" i="3"/>
  <c r="K1026" i="3"/>
  <c r="K1154" i="3"/>
  <c r="K1282" i="3"/>
  <c r="K1410" i="3"/>
  <c r="K1538" i="3"/>
  <c r="K1666" i="3"/>
  <c r="K1794" i="3"/>
  <c r="K1922" i="3"/>
  <c r="K576" i="3"/>
  <c r="K1019" i="3"/>
  <c r="K1275" i="3"/>
  <c r="K1531" i="3"/>
  <c r="K1787" i="3"/>
  <c r="K2008" i="3"/>
  <c r="K2136" i="3"/>
  <c r="K2264" i="3"/>
  <c r="K2392" i="3"/>
  <c r="K2520" i="3"/>
  <c r="K2648" i="3"/>
  <c r="K2776" i="3"/>
  <c r="K2904" i="3"/>
  <c r="K354" i="3"/>
  <c r="K908" i="3"/>
  <c r="K1249" i="3"/>
  <c r="K1569" i="3"/>
  <c r="K1889" i="3"/>
  <c r="K2123" i="3"/>
  <c r="K2283" i="3"/>
  <c r="K2575" i="3"/>
  <c r="K2959" i="3"/>
  <c r="K2391" i="3"/>
  <c r="K2711" i="3"/>
  <c r="K2405" i="3"/>
  <c r="K235" i="3"/>
  <c r="K138" i="3"/>
  <c r="K160" i="3"/>
  <c r="K295" i="3"/>
  <c r="K54" i="3"/>
  <c r="K75" i="3"/>
  <c r="K52" i="3"/>
  <c r="K341" i="3"/>
  <c r="K292" i="3"/>
  <c r="K557" i="3"/>
  <c r="K813" i="3"/>
  <c r="K634" i="3"/>
  <c r="K1112" i="3"/>
  <c r="K1464" i="3"/>
  <c r="K1816" i="3"/>
  <c r="K920" i="3"/>
  <c r="K1639" i="3"/>
  <c r="K2158" i="3"/>
  <c r="K2478" i="3"/>
  <c r="K2830" i="3"/>
  <c r="K973" i="3"/>
  <c r="K1613" i="3"/>
  <c r="K2145" i="3"/>
  <c r="K2683" i="3"/>
  <c r="K409" i="3"/>
  <c r="K593" i="3"/>
  <c r="K450" i="3"/>
  <c r="K1148" i="3"/>
  <c r="K1596" i="3"/>
  <c r="K808" i="3"/>
  <c r="K2066" i="3"/>
  <c r="K2994" i="3"/>
  <c r="K2715" i="3"/>
  <c r="K1164" i="3"/>
  <c r="K2306" i="3"/>
  <c r="K2739" i="3"/>
  <c r="K2833" i="3"/>
  <c r="K1559" i="3"/>
  <c r="K2013" i="3"/>
  <c r="K1185" i="3"/>
  <c r="K1441" i="3"/>
  <c r="K1697" i="3"/>
  <c r="K1953" i="3"/>
  <c r="K2091" i="3"/>
  <c r="K2219" i="3"/>
  <c r="K2383" i="3"/>
  <c r="K2639" i="3"/>
  <c r="K2895" i="3"/>
  <c r="K2461" i="3"/>
  <c r="K2519" i="3"/>
  <c r="K2775" i="3"/>
  <c r="K2341" i="3"/>
  <c r="K299" i="3"/>
  <c r="K47" i="3"/>
  <c r="K74" i="3"/>
  <c r="K35" i="3"/>
  <c r="K64" i="3"/>
  <c r="K231" i="3"/>
  <c r="K39" i="3"/>
  <c r="K139" i="3"/>
  <c r="K116" i="3"/>
  <c r="K63" i="3"/>
  <c r="K373" i="3"/>
  <c r="K228" i="3"/>
  <c r="K461" i="3"/>
  <c r="K589" i="3"/>
  <c r="K717" i="3"/>
  <c r="K845" i="3"/>
  <c r="K318" i="3"/>
  <c r="K698" i="3"/>
  <c r="K984" i="3"/>
  <c r="K1176" i="3"/>
  <c r="K1336" i="3"/>
  <c r="K1496" i="3"/>
  <c r="K1688" i="3"/>
  <c r="K1848" i="3"/>
  <c r="K378" i="3"/>
  <c r="K1063" i="3"/>
  <c r="K1383" i="3"/>
  <c r="K1703" i="3"/>
  <c r="K2030" i="3"/>
  <c r="K2190" i="3"/>
  <c r="K2350" i="3"/>
  <c r="K2542" i="3"/>
  <c r="K2702" i="3"/>
  <c r="K2862" i="3"/>
  <c r="K484" i="3"/>
  <c r="K1037" i="3"/>
  <c r="K1357" i="3"/>
  <c r="K1741" i="3"/>
  <c r="K2017" i="3"/>
  <c r="K2177" i="3"/>
  <c r="K2427" i="3"/>
  <c r="K2747" i="3"/>
  <c r="K2377" i="3"/>
  <c r="K161" i="3"/>
  <c r="K465" i="3"/>
  <c r="K625" i="3"/>
  <c r="K881" i="3"/>
  <c r="K578" i="3"/>
  <c r="K956" i="3"/>
  <c r="K1212" i="3"/>
  <c r="K1436" i="3"/>
  <c r="K1660" i="3"/>
  <c r="K1916" i="3"/>
  <c r="K1071" i="3"/>
  <c r="K1647" i="3"/>
  <c r="K2194" i="3"/>
  <c r="K2610" i="3"/>
  <c r="K1173" i="3"/>
  <c r="K2129" i="3"/>
  <c r="K393" i="3"/>
  <c r="K270" i="3"/>
  <c r="K1580" i="3"/>
  <c r="K1615" i="3"/>
  <c r="K2818" i="3"/>
  <c r="K2339" i="3"/>
  <c r="K533" i="3"/>
  <c r="K2435" i="3"/>
  <c r="K1568" i="3"/>
  <c r="K746" i="3"/>
  <c r="K2217" i="3"/>
  <c r="K2347" i="3"/>
  <c r="K1108" i="3"/>
  <c r="K493" i="3"/>
  <c r="K621" i="3"/>
  <c r="K749" i="3"/>
  <c r="K877" i="3"/>
  <c r="K442" i="3"/>
  <c r="K762" i="3"/>
  <c r="K1048" i="3"/>
  <c r="K1208" i="3"/>
  <c r="K1368" i="3"/>
  <c r="K1560" i="3"/>
  <c r="K1720" i="3"/>
  <c r="K1880" i="3"/>
  <c r="K664" i="3"/>
  <c r="K1127" i="3"/>
  <c r="K1447" i="3"/>
  <c r="K1831" i="3"/>
  <c r="K2062" i="3"/>
  <c r="K2222" i="3"/>
  <c r="K2414" i="3"/>
  <c r="K2574" i="3"/>
  <c r="K2734" i="3"/>
  <c r="K2926" i="3"/>
  <c r="K612" i="3"/>
  <c r="K1101" i="3"/>
  <c r="K1485" i="3"/>
  <c r="K1805" i="3"/>
  <c r="K2049" i="3"/>
  <c r="K2241" i="3"/>
  <c r="K2491" i="3"/>
  <c r="K2811" i="3"/>
  <c r="K2505" i="3"/>
  <c r="K236" i="3"/>
  <c r="K497" i="3"/>
  <c r="K721" i="3"/>
  <c r="K913" i="3"/>
  <c r="K642" i="3"/>
  <c r="K1052" i="3"/>
  <c r="K1276" i="3"/>
  <c r="K1468" i="3"/>
  <c r="K1724" i="3"/>
  <c r="K1948" i="3"/>
  <c r="K1135" i="3"/>
  <c r="K1903" i="3"/>
  <c r="K2290" i="3"/>
  <c r="K2642" i="3"/>
  <c r="K1301" i="3"/>
  <c r="K2161" i="3"/>
  <c r="K425" i="3"/>
  <c r="K482" i="3"/>
  <c r="K1612" i="3"/>
  <c r="K1679" i="3"/>
  <c r="K2946" i="3"/>
  <c r="K2531" i="3"/>
  <c r="K661" i="3"/>
  <c r="K2573" i="3"/>
  <c r="K1760" i="3"/>
  <c r="K874" i="3"/>
  <c r="K2329" i="3"/>
  <c r="K417" i="3"/>
  <c r="K1925" i="3"/>
  <c r="K190" i="3"/>
  <c r="K570" i="3"/>
  <c r="K826" i="3"/>
  <c r="K1016" i="3"/>
  <c r="K1144" i="3"/>
  <c r="K1272" i="3"/>
  <c r="K1400" i="3"/>
  <c r="K1528" i="3"/>
  <c r="K1656" i="3"/>
  <c r="K1784" i="3"/>
  <c r="K1912" i="3"/>
  <c r="K536" i="3"/>
  <c r="K999" i="3"/>
  <c r="K1255" i="3"/>
  <c r="K1511" i="3"/>
  <c r="K1767" i="3"/>
  <c r="K1998" i="3"/>
  <c r="K2126" i="3"/>
  <c r="K2254" i="3"/>
  <c r="K2382" i="3"/>
  <c r="K2510" i="3"/>
  <c r="K2638" i="3"/>
  <c r="K2766" i="3"/>
  <c r="K2894" i="3"/>
  <c r="K274" i="3"/>
  <c r="K868" i="3"/>
  <c r="K1165" i="3"/>
  <c r="K1421" i="3"/>
  <c r="K1677" i="3"/>
  <c r="K1933" i="3"/>
  <c r="K2081" i="3"/>
  <c r="K2209" i="3"/>
  <c r="K2363" i="3"/>
  <c r="K2619" i="3"/>
  <c r="K2875" i="3"/>
  <c r="K2441" i="3"/>
  <c r="K33" i="3"/>
  <c r="K364" i="3"/>
  <c r="K529" i="3"/>
  <c r="K657" i="3"/>
  <c r="K849" i="3"/>
  <c r="K334" i="3"/>
  <c r="K706" i="3"/>
  <c r="K1020" i="3"/>
  <c r="K1180" i="3"/>
  <c r="K1340" i="3"/>
  <c r="K1532" i="3"/>
  <c r="K1692" i="3"/>
  <c r="K1852" i="3"/>
  <c r="K680" i="3"/>
  <c r="K1327" i="3"/>
  <c r="K1839" i="3"/>
  <c r="K2162" i="3"/>
  <c r="K2450" i="3"/>
  <c r="K2770" i="3"/>
  <c r="K756" i="3"/>
  <c r="K1557" i="3"/>
  <c r="K1901" i="3"/>
  <c r="K2289" i="3"/>
  <c r="K2971" i="3"/>
  <c r="K332" i="3"/>
  <c r="K769" i="3"/>
  <c r="K866" i="3"/>
  <c r="K1324" i="3"/>
  <c r="K1804" i="3"/>
  <c r="K1167" i="3"/>
  <c r="K2018" i="3"/>
  <c r="K2498" i="3"/>
  <c r="K820" i="3"/>
  <c r="K2005" i="3"/>
  <c r="K2685" i="3"/>
  <c r="K2897" i="3"/>
  <c r="K960" i="3"/>
  <c r="K2021" i="3"/>
  <c r="K2893" i="3"/>
  <c r="K693" i="3"/>
  <c r="K2993" i="3"/>
  <c r="K645" i="3"/>
  <c r="K1392" i="3"/>
  <c r="K2326" i="3"/>
  <c r="K1847" i="3"/>
  <c r="K1236" i="3"/>
  <c r="K2826" i="3"/>
  <c r="K1151" i="3"/>
  <c r="K2985" i="3"/>
  <c r="K2834" i="3"/>
  <c r="K884" i="3"/>
  <c r="K1621" i="3"/>
  <c r="K2001" i="3"/>
  <c r="K2331" i="3"/>
  <c r="K2345" i="3"/>
  <c r="K449" i="3"/>
  <c r="K801" i="3"/>
  <c r="K930" i="3"/>
  <c r="K1420" i="3"/>
  <c r="K1836" i="3"/>
  <c r="K1295" i="3"/>
  <c r="K2082" i="3"/>
  <c r="K2594" i="3"/>
  <c r="K1013" i="3"/>
  <c r="K2133" i="3"/>
  <c r="K2717" i="3"/>
  <c r="K159" i="3"/>
  <c r="K1280" i="3"/>
  <c r="K2085" i="3"/>
  <c r="K2957" i="3"/>
  <c r="K522" i="3"/>
  <c r="K2337" i="3"/>
  <c r="K677" i="3"/>
  <c r="K1744" i="3"/>
  <c r="K2646" i="3"/>
  <c r="K2102" i="3"/>
  <c r="K2950" i="3"/>
  <c r="K2314" i="3"/>
  <c r="K2470" i="3"/>
  <c r="K2330" i="3"/>
  <c r="K689" i="3"/>
  <c r="K817" i="3"/>
  <c r="K945" i="3"/>
  <c r="K514" i="3"/>
  <c r="K770" i="3"/>
  <c r="K988" i="3"/>
  <c r="K1116" i="3"/>
  <c r="K1244" i="3"/>
  <c r="K1372" i="3"/>
  <c r="K1500" i="3"/>
  <c r="K1628" i="3"/>
  <c r="K1756" i="3"/>
  <c r="K1884" i="3"/>
  <c r="K410" i="3"/>
  <c r="K936" i="3"/>
  <c r="K1199" i="3"/>
  <c r="K1455" i="3"/>
  <c r="K1711" i="3"/>
  <c r="K1967" i="3"/>
  <c r="K2098" i="3"/>
  <c r="K2226" i="3"/>
  <c r="K2354" i="3"/>
  <c r="K2514" i="3"/>
  <c r="K2706" i="3"/>
  <c r="K2866" i="3"/>
  <c r="K306" i="3"/>
  <c r="K1045" i="3"/>
  <c r="K1365" i="3"/>
  <c r="K1685" i="3"/>
  <c r="K1773" i="3"/>
  <c r="K2033" i="3"/>
  <c r="K2193" i="3"/>
  <c r="K2459" i="3"/>
  <c r="K2779" i="3"/>
  <c r="K2409" i="3"/>
  <c r="K204" i="3"/>
  <c r="K481" i="3"/>
  <c r="K641" i="3"/>
  <c r="K897" i="3"/>
  <c r="K610" i="3"/>
  <c r="K972" i="3"/>
  <c r="K1228" i="3"/>
  <c r="K1452" i="3"/>
  <c r="K1676" i="3"/>
  <c r="K1932" i="3"/>
  <c r="K872" i="3"/>
  <c r="K1359" i="3"/>
  <c r="K1871" i="3"/>
  <c r="K2146" i="3"/>
  <c r="K2338" i="3"/>
  <c r="K2690" i="3"/>
  <c r="K2978" i="3"/>
  <c r="K1141" i="3"/>
  <c r="K1845" i="3"/>
  <c r="K2165" i="3"/>
  <c r="K2595" i="3"/>
  <c r="K2845" i="3"/>
  <c r="K2995" i="3"/>
  <c r="K317" i="3"/>
  <c r="K917" i="3"/>
  <c r="K1344" i="3"/>
  <c r="K1143" i="3"/>
  <c r="K2245" i="3"/>
  <c r="K2637" i="3"/>
  <c r="K2961" i="3"/>
  <c r="K177" i="3"/>
  <c r="K1056" i="3"/>
  <c r="K1888" i="3"/>
  <c r="K2577" i="3"/>
  <c r="K212" i="3"/>
  <c r="K837" i="3"/>
  <c r="K1264" i="3"/>
  <c r="K1872" i="3"/>
  <c r="K1751" i="3"/>
  <c r="K1181" i="3"/>
  <c r="K905" i="3"/>
  <c r="K2294" i="3"/>
  <c r="K2393" i="3"/>
  <c r="K210" i="3"/>
  <c r="K617" i="3"/>
  <c r="K1055" i="3"/>
  <c r="K2666" i="3"/>
  <c r="K708" i="3"/>
  <c r="K724" i="3"/>
  <c r="K2093" i="3"/>
  <c r="K552" i="3"/>
  <c r="K1007" i="3"/>
  <c r="K1263" i="3"/>
  <c r="K1519" i="3"/>
  <c r="K1775" i="3"/>
  <c r="K2002" i="3"/>
  <c r="K2130" i="3"/>
  <c r="K2258" i="3"/>
  <c r="K2386" i="3"/>
  <c r="K2578" i="3"/>
  <c r="K2738" i="3"/>
  <c r="K2898" i="3"/>
  <c r="K628" i="3"/>
  <c r="K1109" i="3"/>
  <c r="K1429" i="3"/>
  <c r="K1517" i="3"/>
  <c r="K1837" i="3"/>
  <c r="K2065" i="3"/>
  <c r="K2257" i="3"/>
  <c r="K2523" i="3"/>
  <c r="K2843" i="3"/>
  <c r="K2537" i="3"/>
  <c r="K268" i="3"/>
  <c r="K513" i="3"/>
  <c r="K737" i="3"/>
  <c r="K929" i="3"/>
  <c r="K674" i="3"/>
  <c r="K1068" i="3"/>
  <c r="K1292" i="3"/>
  <c r="K1484" i="3"/>
  <c r="K1740" i="3"/>
  <c r="K1964" i="3"/>
  <c r="K1039" i="3"/>
  <c r="K1551" i="3"/>
  <c r="K1935" i="3"/>
  <c r="K2178" i="3"/>
  <c r="K2466" i="3"/>
  <c r="K2754" i="3"/>
  <c r="K173" i="3"/>
  <c r="K1333" i="3"/>
  <c r="K1909" i="3"/>
  <c r="K2261" i="3"/>
  <c r="K2621" i="3"/>
  <c r="K2877" i="3"/>
  <c r="K2561" i="3"/>
  <c r="K372" i="3"/>
  <c r="K714" i="3"/>
  <c r="K1536" i="3"/>
  <c r="K1813" i="3"/>
  <c r="K2371" i="3"/>
  <c r="K2765" i="3"/>
  <c r="K2593" i="3"/>
  <c r="K501" i="3"/>
  <c r="K1120" i="3"/>
  <c r="K2873" i="3"/>
  <c r="K2737" i="3"/>
  <c r="K340" i="3"/>
  <c r="K414" i="3"/>
  <c r="K1360" i="3"/>
  <c r="K504" i="3"/>
  <c r="K2262" i="3"/>
  <c r="K1309" i="3"/>
  <c r="K690" i="3"/>
  <c r="K516" i="3"/>
  <c r="K585" i="3"/>
  <c r="K1277" i="3"/>
  <c r="K2881" i="3"/>
  <c r="K346" i="3"/>
  <c r="K1791" i="3"/>
  <c r="K385" i="3"/>
  <c r="K1668" i="3"/>
  <c r="K2997" i="3"/>
  <c r="K2418" i="3"/>
  <c r="K2546" i="3"/>
  <c r="K2674" i="3"/>
  <c r="K2802" i="3"/>
  <c r="K2930" i="3"/>
  <c r="K500" i="3"/>
  <c r="K981" i="3"/>
  <c r="K1237" i="3"/>
  <c r="K1493" i="3"/>
  <c r="K1453" i="3"/>
  <c r="K1709" i="3"/>
  <c r="K1965" i="3"/>
  <c r="K2097" i="3"/>
  <c r="K2225" i="3"/>
  <c r="K2395" i="3"/>
  <c r="K2651" i="3"/>
  <c r="K2907" i="3"/>
  <c r="K2473" i="3"/>
  <c r="K97" i="3"/>
  <c r="K396" i="3"/>
  <c r="K545" i="3"/>
  <c r="K673" i="3"/>
  <c r="K865" i="3"/>
  <c r="K398" i="3"/>
  <c r="K738" i="3"/>
  <c r="K1036" i="3"/>
  <c r="K1196" i="3"/>
  <c r="K1356" i="3"/>
  <c r="K1548" i="3"/>
  <c r="K1708" i="3"/>
  <c r="K1868" i="3"/>
  <c r="K616" i="3"/>
  <c r="K1103" i="3"/>
  <c r="K1423" i="3"/>
  <c r="K1807" i="3"/>
  <c r="K2050" i="3"/>
  <c r="K2210" i="3"/>
  <c r="K2434" i="3"/>
  <c r="K2626" i="3"/>
  <c r="K2850" i="3"/>
  <c r="K692" i="3"/>
  <c r="K1269" i="3"/>
  <c r="K1653" i="3"/>
  <c r="K2069" i="3"/>
  <c r="K2293" i="3"/>
  <c r="K46" i="3"/>
  <c r="K2813" i="3"/>
  <c r="K2777" i="3"/>
  <c r="K2625" i="3"/>
  <c r="K244" i="3"/>
  <c r="K853" i="3"/>
  <c r="K1024" i="3"/>
  <c r="K1728" i="3"/>
  <c r="K1749" i="3"/>
  <c r="K2149" i="3"/>
  <c r="K2691" i="3"/>
  <c r="K2797" i="3"/>
  <c r="K2803" i="3"/>
  <c r="K413" i="3"/>
  <c r="K885" i="3"/>
  <c r="K1248" i="3"/>
  <c r="K951" i="3"/>
  <c r="K2401" i="3"/>
  <c r="K285" i="3"/>
  <c r="K549" i="3"/>
  <c r="K901" i="3"/>
  <c r="K1040" i="3"/>
  <c r="K1616" i="3"/>
  <c r="K1047" i="3"/>
  <c r="K1943" i="3"/>
  <c r="K2902" i="3"/>
  <c r="K2763" i="3"/>
  <c r="K1463" i="3"/>
  <c r="K2934" i="3"/>
  <c r="K2443" i="3"/>
  <c r="K2246" i="3"/>
  <c r="K2265" i="3"/>
  <c r="K1172" i="3"/>
  <c r="K2026" i="3"/>
  <c r="K2417" i="3"/>
  <c r="K1663" i="3"/>
  <c r="K1597" i="3"/>
  <c r="K1460" i="3"/>
  <c r="K1727" i="3"/>
  <c r="K2741" i="3"/>
  <c r="K705" i="3"/>
  <c r="K833" i="3"/>
  <c r="K101" i="3"/>
  <c r="K546" i="3"/>
  <c r="K802" i="3"/>
  <c r="K1004" i="3"/>
  <c r="K1132" i="3"/>
  <c r="K1260" i="3"/>
  <c r="K1388" i="3"/>
  <c r="K1516" i="3"/>
  <c r="K1644" i="3"/>
  <c r="K1772" i="3"/>
  <c r="K1900" i="3"/>
  <c r="K488" i="3"/>
  <c r="K975" i="3"/>
  <c r="K1231" i="3"/>
  <c r="K1487" i="3"/>
  <c r="K1743" i="3"/>
  <c r="K1986" i="3"/>
  <c r="K2114" i="3"/>
  <c r="K2242" i="3"/>
  <c r="K2370" i="3"/>
  <c r="K2562" i="3"/>
  <c r="K2722" i="3"/>
  <c r="K2882" i="3"/>
  <c r="K564" i="3"/>
  <c r="K1077" i="3"/>
  <c r="K1397" i="3"/>
  <c r="K1781" i="3"/>
  <c r="K2037" i="3"/>
  <c r="K2197" i="3"/>
  <c r="K2467" i="3"/>
  <c r="K2589" i="3"/>
  <c r="K2749" i="3"/>
  <c r="K2941" i="3"/>
  <c r="K2867" i="3"/>
  <c r="K2689" i="3"/>
  <c r="K49" i="3"/>
  <c r="K597" i="3"/>
  <c r="K458" i="3"/>
  <c r="K1216" i="3"/>
  <c r="K1600" i="3"/>
  <c r="K568" i="3"/>
  <c r="K1989" i="3"/>
  <c r="K2213" i="3"/>
  <c r="K2499" i="3"/>
  <c r="K2701" i="3"/>
  <c r="K2925" i="3"/>
  <c r="K2369" i="3"/>
  <c r="K349" i="3"/>
  <c r="K565" i="3"/>
  <c r="K650" i="3"/>
  <c r="K1504" i="3"/>
  <c r="K696" i="3"/>
  <c r="K2771" i="3"/>
  <c r="K2673" i="3"/>
  <c r="K333" i="3"/>
  <c r="K453" i="3"/>
  <c r="K805" i="3"/>
  <c r="K490" i="3"/>
  <c r="K1104" i="3"/>
  <c r="K1552" i="3"/>
  <c r="K1936" i="3"/>
  <c r="K1239" i="3"/>
  <c r="K2086" i="3"/>
  <c r="K2774" i="3"/>
  <c r="K1949" i="3"/>
  <c r="K457" i="3"/>
  <c r="K1527" i="3"/>
  <c r="K2422" i="3"/>
  <c r="K1885" i="3"/>
  <c r="K412" i="3"/>
  <c r="K2502" i="3"/>
  <c r="K1789" i="3"/>
  <c r="K441" i="3"/>
  <c r="K2077" i="3"/>
  <c r="K1183" i="3"/>
  <c r="K1364" i="3"/>
  <c r="K2410" i="3"/>
  <c r="K1796" i="3"/>
  <c r="K2539" i="3"/>
  <c r="K2378" i="3"/>
  <c r="K2923" i="3"/>
  <c r="K1733" i="3"/>
  <c r="K1093" i="3"/>
  <c r="K2402" i="3"/>
  <c r="K2530" i="3"/>
  <c r="K2658" i="3"/>
  <c r="K2786" i="3"/>
  <c r="K2914" i="3"/>
  <c r="K434" i="3"/>
  <c r="K948" i="3"/>
  <c r="K1205" i="3"/>
  <c r="K1461" i="3"/>
  <c r="K1717" i="3"/>
  <c r="K1973" i="3"/>
  <c r="K2101" i="3"/>
  <c r="K2229" i="3"/>
  <c r="K2403" i="3"/>
  <c r="K2659" i="3"/>
  <c r="K2653" i="3"/>
  <c r="K2781" i="3"/>
  <c r="K2909" i="3"/>
  <c r="K2905" i="3"/>
  <c r="K2433" i="3"/>
  <c r="K2769" i="3"/>
  <c r="K381" i="3"/>
  <c r="K469" i="3"/>
  <c r="K789" i="3"/>
  <c r="K586" i="3"/>
  <c r="K1088" i="3"/>
  <c r="K1472" i="3"/>
  <c r="K1792" i="3"/>
  <c r="K824" i="3"/>
  <c r="K1941" i="3"/>
  <c r="K2117" i="3"/>
  <c r="K2277" i="3"/>
  <c r="K2627" i="3"/>
  <c r="K2669" i="3"/>
  <c r="K2829" i="3"/>
  <c r="K2841" i="3"/>
  <c r="K2497" i="3"/>
  <c r="K2969" i="3"/>
  <c r="K436" i="3"/>
  <c r="K821" i="3"/>
  <c r="K778" i="3"/>
  <c r="K1376" i="3"/>
  <c r="K1824" i="3"/>
  <c r="K2745" i="3"/>
  <c r="K2963" i="3"/>
  <c r="K2609" i="3"/>
  <c r="K2929" i="3"/>
  <c r="K113" i="3"/>
  <c r="K517" i="3"/>
  <c r="K709" i="3"/>
  <c r="K133" i="3"/>
  <c r="K810" i="3"/>
  <c r="K1168" i="3"/>
  <c r="K1520" i="3"/>
  <c r="K1776" i="3"/>
  <c r="K632" i="3"/>
  <c r="K1495" i="3"/>
  <c r="K2022" i="3"/>
  <c r="K2390" i="3"/>
  <c r="K644" i="3"/>
  <c r="K2025" i="3"/>
  <c r="K220" i="3"/>
  <c r="K1271" i="3"/>
  <c r="K1974" i="3"/>
  <c r="K2614" i="3"/>
  <c r="K1501" i="3"/>
  <c r="K2955" i="3"/>
  <c r="K841" i="3"/>
  <c r="K2694" i="3"/>
  <c r="K1661" i="3"/>
  <c r="K2859" i="3"/>
  <c r="K1044" i="3"/>
  <c r="K1157" i="3"/>
  <c r="K1951" i="3"/>
  <c r="K1684" i="3"/>
  <c r="K2269" i="3"/>
  <c r="K2202" i="3"/>
  <c r="K218" i="3"/>
  <c r="K1085" i="3"/>
  <c r="K473" i="3"/>
  <c r="K1716" i="3"/>
  <c r="K1156" i="3"/>
  <c r="K456" i="3"/>
  <c r="K2649" i="3"/>
  <c r="K530" i="3"/>
  <c r="K725" i="3"/>
  <c r="K222" i="3"/>
  <c r="K842" i="3"/>
  <c r="K1152" i="3"/>
  <c r="K1408" i="3"/>
  <c r="K1664" i="3"/>
  <c r="K1920" i="3"/>
  <c r="K1015" i="3"/>
  <c r="K1877" i="3"/>
  <c r="K2053" i="3"/>
  <c r="K2181" i="3"/>
  <c r="K2309" i="3"/>
  <c r="K2563" i="3"/>
  <c r="K2605" i="3"/>
  <c r="K2733" i="3"/>
  <c r="K2861" i="3"/>
  <c r="K2989" i="3"/>
  <c r="K2931" i="3"/>
  <c r="K2657" i="3"/>
  <c r="K253" i="3"/>
  <c r="K308" i="3"/>
  <c r="K629" i="3"/>
  <c r="K949" i="3"/>
  <c r="K992" i="3"/>
  <c r="K1312" i="3"/>
  <c r="K1632" i="3"/>
  <c r="K440" i="3"/>
  <c r="K2809" i="3"/>
  <c r="K2835" i="3"/>
  <c r="K2529" i="3"/>
  <c r="K2705" i="3"/>
  <c r="K142" i="3"/>
  <c r="K429" i="3"/>
  <c r="K404" i="3"/>
  <c r="K581" i="3"/>
  <c r="K773" i="3"/>
  <c r="K933" i="3"/>
  <c r="K554" i="3"/>
  <c r="K1008" i="3"/>
  <c r="K1232" i="3"/>
  <c r="K1424" i="3"/>
  <c r="K1680" i="3"/>
  <c r="K1904" i="3"/>
  <c r="K888" i="3"/>
  <c r="K1431" i="3"/>
  <c r="K1815" i="3"/>
  <c r="K2118" i="3"/>
  <c r="K2582" i="3"/>
  <c r="K338" i="3"/>
  <c r="K1437" i="3"/>
  <c r="K2507" i="3"/>
  <c r="K348" i="3"/>
  <c r="K1076" i="3"/>
  <c r="K1783" i="3"/>
  <c r="K2134" i="3"/>
  <c r="K2678" i="3"/>
  <c r="K1373" i="3"/>
  <c r="K2249" i="3"/>
  <c r="K2521" i="3"/>
  <c r="K818" i="3"/>
  <c r="K2566" i="3"/>
  <c r="K1021" i="3"/>
  <c r="K2137" i="3"/>
  <c r="K2987" i="3"/>
  <c r="K873" i="3"/>
  <c r="K2629" i="3"/>
  <c r="K2442" i="3"/>
  <c r="K1695" i="3"/>
  <c r="K1876" i="3"/>
  <c r="K2753" i="3"/>
  <c r="K468" i="3"/>
  <c r="K1919" i="3"/>
  <c r="K840" i="3"/>
  <c r="K2598" i="3"/>
  <c r="K2297" i="3"/>
  <c r="K754" i="3"/>
  <c r="K2058" i="3"/>
  <c r="K1855" i="3"/>
  <c r="K1028" i="3"/>
  <c r="K2250" i="3"/>
  <c r="K722" i="3"/>
  <c r="K2419" i="3"/>
  <c r="K2981" i="3"/>
  <c r="K1381" i="3"/>
  <c r="K1247" i="3"/>
  <c r="K712" i="3"/>
  <c r="K2278" i="3"/>
  <c r="K1396" i="3"/>
  <c r="K921" i="3"/>
  <c r="K2709" i="3"/>
  <c r="K2665" i="3"/>
  <c r="K2945" i="3"/>
  <c r="K2645" i="3"/>
  <c r="K757" i="3"/>
  <c r="K350" i="3"/>
  <c r="K906" i="3"/>
  <c r="K1184" i="3"/>
  <c r="K1440" i="3"/>
  <c r="K1696" i="3"/>
  <c r="K1952" i="3"/>
  <c r="K1079" i="3"/>
  <c r="K2937" i="3"/>
  <c r="K2899" i="3"/>
  <c r="K2465" i="3"/>
  <c r="K2641" i="3"/>
  <c r="K2801" i="3"/>
  <c r="K221" i="3"/>
  <c r="K397" i="3"/>
  <c r="K276" i="3"/>
  <c r="K485" i="3"/>
  <c r="K613" i="3"/>
  <c r="K741" i="3"/>
  <c r="K869" i="3"/>
  <c r="K286" i="3"/>
  <c r="K618" i="3"/>
  <c r="K976" i="3"/>
  <c r="K1136" i="3"/>
  <c r="K1296" i="3"/>
  <c r="K1488" i="3"/>
  <c r="K1648" i="3"/>
  <c r="K1808" i="3"/>
  <c r="K314" i="3"/>
  <c r="K983" i="3"/>
  <c r="K1303" i="3"/>
  <c r="K1687" i="3"/>
  <c r="K1990" i="3"/>
  <c r="K2150" i="3"/>
  <c r="K2518" i="3"/>
  <c r="K2838" i="3"/>
  <c r="K900" i="3"/>
  <c r="K1821" i="3"/>
  <c r="K2281" i="3"/>
  <c r="K2457" i="3"/>
  <c r="K777" i="3"/>
  <c r="K1207" i="3"/>
  <c r="K1591" i="3"/>
  <c r="K2038" i="3"/>
  <c r="K2358" i="3"/>
  <c r="K2806" i="3"/>
  <c r="K1245" i="3"/>
  <c r="K1993" i="3"/>
  <c r="K2571" i="3"/>
  <c r="K284" i="3"/>
  <c r="K562" i="3"/>
  <c r="K2310" i="3"/>
  <c r="K2822" i="3"/>
  <c r="K1149" i="3"/>
  <c r="K2009" i="3"/>
  <c r="K2731" i="3"/>
  <c r="K188" i="3"/>
  <c r="K302" i="3"/>
  <c r="K2885" i="3"/>
  <c r="K2954" i="3"/>
  <c r="K2218" i="3"/>
  <c r="K1439" i="3"/>
  <c r="K1940" i="3"/>
  <c r="K1492" i="3"/>
  <c r="K2565" i="3"/>
  <c r="K2922" i="3"/>
  <c r="K2138" i="3"/>
  <c r="K1279" i="3"/>
  <c r="K1860" i="3"/>
  <c r="K2726" i="3"/>
  <c r="K2041" i="3"/>
  <c r="K252" i="3"/>
  <c r="K2761" i="3"/>
  <c r="K1972" i="3"/>
  <c r="K2602" i="3"/>
  <c r="K1540" i="3"/>
  <c r="K2105" i="3"/>
  <c r="K1908" i="3"/>
  <c r="K1636" i="3"/>
  <c r="K2842" i="3"/>
  <c r="K2387" i="3"/>
  <c r="K45" i="3"/>
  <c r="K1893" i="3"/>
  <c r="K2682" i="3"/>
  <c r="K1444" i="3"/>
  <c r="K682" i="3"/>
  <c r="K938" i="3"/>
  <c r="K1072" i="3"/>
  <c r="K1200" i="3"/>
  <c r="K1328" i="3"/>
  <c r="K1456" i="3"/>
  <c r="K1584" i="3"/>
  <c r="K1712" i="3"/>
  <c r="K1840" i="3"/>
  <c r="K1968" i="3"/>
  <c r="K760" i="3"/>
  <c r="K1111" i="3"/>
  <c r="K1367" i="3"/>
  <c r="K1623" i="3"/>
  <c r="K1879" i="3"/>
  <c r="K2054" i="3"/>
  <c r="K2198" i="3"/>
  <c r="K2454" i="3"/>
  <c r="K2710" i="3"/>
  <c r="K2966" i="3"/>
  <c r="K1053" i="3"/>
  <c r="K1565" i="3"/>
  <c r="K2153" i="3"/>
  <c r="K2635" i="3"/>
  <c r="K369" i="3"/>
  <c r="K649" i="3"/>
  <c r="K946" i="3"/>
  <c r="K1335" i="3"/>
  <c r="K1719" i="3"/>
  <c r="K2006" i="3"/>
  <c r="K2166" i="3"/>
  <c r="K2550" i="3"/>
  <c r="K2870" i="3"/>
  <c r="K989" i="3"/>
  <c r="K1757" i="3"/>
  <c r="K2185" i="3"/>
  <c r="K2699" i="3"/>
  <c r="K129" i="3"/>
  <c r="K713" i="3"/>
  <c r="K1012" i="3"/>
  <c r="K2438" i="3"/>
  <c r="K2758" i="3"/>
  <c r="K580" i="3"/>
  <c r="K1533" i="3"/>
  <c r="K2073" i="3"/>
  <c r="K2475" i="3"/>
  <c r="K2553" i="3"/>
  <c r="K505" i="3"/>
  <c r="K626" i="3"/>
  <c r="K2723" i="3"/>
  <c r="K1669" i="3"/>
  <c r="K2698" i="3"/>
  <c r="K2090" i="3"/>
  <c r="K1567" i="3"/>
  <c r="K904" i="3"/>
  <c r="K1748" i="3"/>
  <c r="K1428" i="3"/>
  <c r="K2889" i="3"/>
  <c r="K1029" i="3"/>
  <c r="K2538" i="3"/>
  <c r="K2074" i="3"/>
  <c r="K1407" i="3"/>
  <c r="K584" i="3"/>
  <c r="K2214" i="3"/>
  <c r="K2982" i="3"/>
  <c r="K1853" i="3"/>
  <c r="K2795" i="3"/>
  <c r="K937" i="3"/>
  <c r="K2611" i="3"/>
  <c r="K1631" i="3"/>
  <c r="K2483" i="3"/>
  <c r="K1343" i="3"/>
  <c r="K1412" i="3"/>
  <c r="K1213" i="3"/>
  <c r="K1413" i="3"/>
  <c r="K2141" i="3"/>
  <c r="K1124" i="3"/>
  <c r="K2586" i="3"/>
  <c r="K2633" i="3"/>
  <c r="K1189" i="3"/>
  <c r="K2490" i="3"/>
  <c r="K2579" i="3"/>
  <c r="K2597" i="3"/>
  <c r="K1572" i="3"/>
  <c r="K1759" i="3"/>
  <c r="K1693" i="3"/>
  <c r="K2089" i="3"/>
  <c r="K2379" i="3"/>
  <c r="K2891" i="3"/>
  <c r="K433" i="3"/>
  <c r="K521" i="3"/>
  <c r="K430" i="3"/>
  <c r="K1204" i="3"/>
  <c r="K1399" i="3"/>
  <c r="K1655" i="3"/>
  <c r="K1911" i="3"/>
  <c r="K2070" i="3"/>
  <c r="K2230" i="3"/>
  <c r="K2486" i="3"/>
  <c r="K2742" i="3"/>
  <c r="K2998" i="3"/>
  <c r="K1117" i="3"/>
  <c r="K1629" i="3"/>
  <c r="K2057" i="3"/>
  <c r="K2315" i="3"/>
  <c r="K2827" i="3"/>
  <c r="K401" i="3"/>
  <c r="K489" i="3"/>
  <c r="K165" i="3"/>
  <c r="K1140" i="3"/>
  <c r="K2374" i="3"/>
  <c r="K2630" i="3"/>
  <c r="K2886" i="3"/>
  <c r="K836" i="3"/>
  <c r="K1405" i="3"/>
  <c r="K1917" i="3"/>
  <c r="K2201" i="3"/>
  <c r="K2603" i="3"/>
  <c r="K2425" i="3"/>
  <c r="K316" i="3"/>
  <c r="K745" i="3"/>
  <c r="K882" i="3"/>
  <c r="K2545" i="3"/>
  <c r="K2355" i="3"/>
  <c r="K596" i="3"/>
  <c r="K2570" i="3"/>
  <c r="K2154" i="3"/>
  <c r="K1823" i="3"/>
  <c r="K1311" i="3"/>
  <c r="K648" i="3"/>
  <c r="K1812" i="3"/>
  <c r="K1556" i="3"/>
  <c r="K1300" i="3"/>
  <c r="K2821" i="3"/>
  <c r="K1541" i="3"/>
  <c r="K2794" i="3"/>
  <c r="K2282" i="3"/>
  <c r="K2010" i="3"/>
  <c r="K1535" i="3"/>
  <c r="K1023" i="3"/>
  <c r="K1924" i="3"/>
  <c r="K2342" i="3"/>
  <c r="K2854" i="3"/>
  <c r="K1341" i="3"/>
  <c r="K2169" i="3"/>
  <c r="K2361" i="3"/>
  <c r="K681" i="3"/>
  <c r="K2681" i="3"/>
  <c r="K2890" i="3"/>
  <c r="K1119" i="3"/>
  <c r="K2617" i="3"/>
  <c r="K2170" i="3"/>
  <c r="K1828" i="3"/>
  <c r="K1284" i="3"/>
  <c r="K2790" i="3"/>
  <c r="K553" i="3"/>
  <c r="K1503" i="3"/>
  <c r="K2474" i="3"/>
  <c r="K1380" i="3"/>
  <c r="K665" i="3"/>
  <c r="K660" i="3"/>
  <c r="K2793" i="3"/>
  <c r="K1701" i="3"/>
  <c r="K2173" i="3"/>
  <c r="K2947" i="3"/>
  <c r="K2189" i="3"/>
  <c r="K2787" i="3"/>
  <c r="K569" i="3"/>
  <c r="K2918" i="3"/>
  <c r="E14" i="3"/>
  <c r="K380" i="3"/>
  <c r="K2730" i="3"/>
  <c r="K366" i="3"/>
  <c r="K2569" i="3"/>
  <c r="K809" i="3"/>
  <c r="K2234" i="3"/>
  <c r="K1060" i="3"/>
  <c r="K825" i="3"/>
  <c r="K2426" i="3"/>
  <c r="K2938" i="3"/>
  <c r="K2045" i="3"/>
  <c r="K2917" i="3"/>
  <c r="K2585" i="3"/>
  <c r="K1125" i="3"/>
  <c r="K1637" i="3"/>
  <c r="K2061" i="3"/>
  <c r="K2323" i="3"/>
  <c r="K2613" i="3"/>
  <c r="K2869" i="3"/>
  <c r="K2977" i="3"/>
  <c r="K2513" i="3"/>
  <c r="K2849" i="3"/>
  <c r="K2746" i="3"/>
  <c r="K1349" i="3"/>
  <c r="K2725" i="3"/>
  <c r="K2915" i="3"/>
  <c r="K916" i="3"/>
  <c r="K1445" i="3"/>
  <c r="K1957" i="3"/>
  <c r="K2221" i="3"/>
  <c r="K2643" i="3"/>
  <c r="K2837" i="3"/>
  <c r="K2321" i="3"/>
  <c r="K2661" i="3"/>
  <c r="K2109" i="3"/>
  <c r="K1221" i="3"/>
  <c r="K2970" i="3"/>
  <c r="K2714" i="3"/>
  <c r="K2458" i="3"/>
  <c r="K537" i="3"/>
  <c r="K793" i="3"/>
  <c r="K466" i="3"/>
  <c r="K996" i="3"/>
  <c r="K1252" i="3"/>
  <c r="K1508" i="3"/>
  <c r="K1764" i="3"/>
  <c r="K1215" i="3"/>
  <c r="K2106" i="3"/>
  <c r="K2986" i="3"/>
  <c r="K2851" i="3"/>
  <c r="K1652" i="3"/>
  <c r="K991" i="3"/>
  <c r="K1994" i="3"/>
  <c r="K2762" i="3"/>
  <c r="K2757" i="3"/>
  <c r="K498" i="3"/>
  <c r="K65" i="3"/>
  <c r="K2411" i="3"/>
  <c r="K1725" i="3"/>
  <c r="K452" i="3"/>
  <c r="K2534" i="3"/>
  <c r="K964" i="3"/>
  <c r="K1092" i="3"/>
  <c r="K1220" i="3"/>
  <c r="K1348" i="3"/>
  <c r="K1476" i="3"/>
  <c r="K1604" i="3"/>
  <c r="K1732" i="3"/>
  <c r="K1956" i="3"/>
  <c r="K1087" i="3"/>
  <c r="K1599" i="3"/>
  <c r="K2042" i="3"/>
  <c r="K2346" i="3"/>
  <c r="K2858" i="3"/>
  <c r="K1797" i="3"/>
  <c r="K2949" i="3"/>
  <c r="K1332" i="3"/>
  <c r="K1588" i="3"/>
  <c r="K1844" i="3"/>
  <c r="K776" i="3"/>
  <c r="K1375" i="3"/>
  <c r="K1887" i="3"/>
  <c r="K2186" i="3"/>
  <c r="K2634" i="3"/>
  <c r="K852" i="3"/>
  <c r="K850" i="3"/>
  <c r="K594" i="3"/>
  <c r="K238" i="3"/>
  <c r="K857" i="3"/>
  <c r="K729" i="3"/>
  <c r="K601" i="3"/>
  <c r="K2266" i="3"/>
  <c r="K2394" i="3"/>
  <c r="K2522" i="3"/>
  <c r="K2650" i="3"/>
  <c r="K2778" i="3"/>
  <c r="K2906" i="3"/>
  <c r="K370" i="3"/>
  <c r="K965" i="3"/>
  <c r="K1477" i="3"/>
  <c r="K1981" i="3"/>
  <c r="K2237" i="3"/>
  <c r="K2675" i="3"/>
  <c r="K2785" i="3"/>
  <c r="K2449" i="3"/>
  <c r="K2755" i="3"/>
  <c r="K2901" i="3"/>
  <c r="K2773" i="3"/>
  <c r="K2581" i="3"/>
  <c r="K2515" i="3"/>
  <c r="K2285" i="3"/>
  <c r="K2157" i="3"/>
  <c r="K2029" i="3"/>
  <c r="K1829" i="3"/>
  <c r="K1573" i="3"/>
  <c r="K1317" i="3"/>
  <c r="K1061" i="3"/>
  <c r="K2817" i="3"/>
  <c r="K2481" i="3"/>
  <c r="K2953" i="3"/>
  <c r="K2853" i="3"/>
  <c r="K2547" i="3"/>
  <c r="K1861" i="3"/>
  <c r="K788" i="3"/>
  <c r="K2874" i="3"/>
  <c r="K2618" i="3"/>
  <c r="K2362" i="3"/>
  <c r="K2729" i="3"/>
  <c r="K2601" i="3"/>
  <c r="K2385" i="3"/>
  <c r="K2819" i="3"/>
  <c r="K2857" i="3"/>
  <c r="K2933" i="3"/>
  <c r="K2805" i="3"/>
  <c r="K2677" i="3"/>
  <c r="K2707" i="3"/>
  <c r="K2451" i="3"/>
  <c r="K2253" i="3"/>
  <c r="K2125" i="3"/>
  <c r="K1997" i="3"/>
  <c r="K1765" i="3"/>
  <c r="K1509" i="3"/>
  <c r="K1253" i="3"/>
  <c r="K997" i="3"/>
  <c r="K2713" i="3"/>
  <c r="K2353" i="3"/>
  <c r="K2825" i="3"/>
  <c r="K2789" i="3"/>
  <c r="K2301" i="3"/>
  <c r="K1605" i="3"/>
  <c r="K532" i="3"/>
  <c r="K2810" i="3"/>
  <c r="K2554" i="3"/>
  <c r="K2298" i="3"/>
  <c r="K697" i="3"/>
  <c r="K37" i="3"/>
  <c r="K786" i="3"/>
  <c r="K1316" i="3"/>
  <c r="K1892" i="3"/>
  <c r="K1268" i="3"/>
  <c r="K242" i="3"/>
  <c r="K2233" i="3"/>
  <c r="K2913" i="3"/>
  <c r="K2921" i="3"/>
  <c r="K761" i="3"/>
  <c r="K914" i="3"/>
  <c r="K959" i="3"/>
  <c r="K1524" i="3"/>
  <c r="K2205" i="3"/>
  <c r="K1977" i="3"/>
  <c r="K1471" i="3"/>
  <c r="K1285" i="3"/>
  <c r="K1780" i="3"/>
  <c r="K2122" i="3"/>
  <c r="K2979" i="3"/>
  <c r="K2489" i="3"/>
  <c r="K1469" i="3"/>
  <c r="K2406" i="3"/>
  <c r="K2697" i="3"/>
  <c r="K2883" i="3"/>
  <c r="K2965" i="3"/>
  <c r="K633" i="3"/>
  <c r="K889" i="3"/>
  <c r="K658" i="3"/>
  <c r="K1188" i="3"/>
  <c r="K1700" i="3"/>
  <c r="K1978" i="3"/>
  <c r="K2693" i="3"/>
  <c r="K520" i="3"/>
  <c r="K2506" i="3"/>
  <c r="K980" i="3"/>
  <c r="K2667" i="3"/>
  <c r="K957" i="3"/>
  <c r="K2182" i="3"/>
  <c r="F14" i="3"/>
  <c r="E13" i="3"/>
  <c r="F13" i="3"/>
</calcChain>
</file>

<file path=xl/sharedStrings.xml><?xml version="1.0" encoding="utf-8"?>
<sst xmlns="http://schemas.openxmlformats.org/spreadsheetml/2006/main" count="69645" uniqueCount="57">
  <si>
    <t>Description</t>
  </si>
  <si>
    <t>Qty</t>
  </si>
  <si>
    <t>Unit Price</t>
  </si>
  <si>
    <t>Total Value Sold</t>
  </si>
  <si>
    <t>Date Sold</t>
  </si>
  <si>
    <t>Customer</t>
  </si>
  <si>
    <t>DateRange</t>
  </si>
  <si>
    <t>MONTHS</t>
  </si>
  <si>
    <t>Start Date</t>
  </si>
  <si>
    <t>End Date</t>
  </si>
  <si>
    <t>Months Difference</t>
  </si>
  <si>
    <t>EOM Date</t>
  </si>
  <si>
    <t>For Chart Title (TEXT)</t>
  </si>
  <si>
    <t>SALES</t>
  </si>
  <si>
    <t>Sales Target</t>
  </si>
  <si>
    <t>Sales Minimum</t>
  </si>
  <si>
    <t>Total Sales</t>
  </si>
  <si>
    <t>RANK</t>
  </si>
  <si>
    <t>Highest Sold</t>
  </si>
  <si>
    <t>Lowest Sold</t>
  </si>
  <si>
    <t>HIGHEST SOLD</t>
  </si>
  <si>
    <t>LOWEST SOLD</t>
  </si>
  <si>
    <t>Select a Month</t>
  </si>
  <si>
    <t>DETAILED SALES INFORMATION</t>
  </si>
  <si>
    <t>TOTAL SALES FOR THE MONTH</t>
  </si>
  <si>
    <t>Value Sold For Month Selected</t>
  </si>
  <si>
    <t xml:space="preserve">MAX VALUE SOLD TO CUSTOMER </t>
  </si>
  <si>
    <t>COUNT OF PEOPLE WITH MAX VALUE</t>
  </si>
  <si>
    <t>CUSTOMER NAME</t>
  </si>
  <si>
    <t>PERCENTAGE OF TOTAL SALES</t>
  </si>
  <si>
    <t>REMAINDER OF SALES</t>
  </si>
  <si>
    <t>MINIMUM VALUE SOLD TO CUSTOMER</t>
  </si>
  <si>
    <t>COUNT OF PEOPLE WITH MIN VALUE</t>
  </si>
  <si>
    <t>CUSTOMER NAME MIN VALUE</t>
  </si>
  <si>
    <t>REMAINDER OF SALES (MIN)</t>
  </si>
  <si>
    <t>PERCENTAGE OF TOTAL SALES (MIN)</t>
  </si>
  <si>
    <t>CUSTOMER 1</t>
  </si>
  <si>
    <t>CUSTOMER 2</t>
  </si>
  <si>
    <t>CUSTOMER 3</t>
  </si>
  <si>
    <t>CUSTOMER 4</t>
  </si>
  <si>
    <t>CUSTOMER 5</t>
  </si>
  <si>
    <t>CUSTOMER 6</t>
  </si>
  <si>
    <t>Sub Category5</t>
  </si>
  <si>
    <t>Sub Category4</t>
  </si>
  <si>
    <t>Sub Category1</t>
  </si>
  <si>
    <t>Sub Category3</t>
  </si>
  <si>
    <t>Sub Category2</t>
  </si>
  <si>
    <t>Product Type</t>
  </si>
  <si>
    <t>PRODUCT5</t>
  </si>
  <si>
    <t>PRODUCT4</t>
  </si>
  <si>
    <t>PRODUCT1</t>
  </si>
  <si>
    <t>PRODUCT3</t>
  </si>
  <si>
    <t>PRODUCT2</t>
  </si>
  <si>
    <t>Product Category</t>
  </si>
  <si>
    <t>P 3</t>
  </si>
  <si>
    <t>P 2</t>
  </si>
  <si>
    <t>P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</si>
</sst>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&quot;$&quot;#,##0.00"/>
    <numFmt numFmtId="165" formatCode="dd\-mmm\-yyyy"/>
    <numFmt numFmtId="166" formatCode="mmm\-yyyy"/>
    <numFmt numFmtId="167" formatCode="&quot;$&quot;#,##0,\ &quot;K&quot;"/>
    <numFmt numFmtId="168" formatCode="[&gt;=10000]&quot;$&quot;#,##0,&quot;K&quot;;[&lt;10000]&quot;$&quot;#,##0"/>
    <numFmt numFmtId="169" formatCode="&quot;$&quot;#,##0"/>
    <numFmt numFmtId="170" formatCode="[&gt;=10000]&quot;$&quot;#,##0,&quot; K&quot;;[&lt;10000]&quot; $&quot;#,##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Agency FB"/>
      <family val="2"/>
    </font>
    <font>
      <sz val="16"/>
      <color rgb="FFADBD37"/>
      <name val="Agency FB"/>
      <family val="2"/>
    </font>
    <font>
      <sz val="10"/>
      <color theme="1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sz val="10"/>
      <color theme="0"/>
      <name val="Calibri"/>
      <family val="2"/>
      <charset val="238"/>
      <scheme val="minor"/>
    </font>
    <font>
      <sz val="10"/>
      <color theme="1"/>
      <name val="Calibri"/>
      <scheme val="minor"/>
    </font>
    <font>
      <b/>
      <sz val="11"/>
      <color theme="0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 tint="0.3499862666707357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D0E0F9"/>
      </left>
      <right/>
      <top style="thin">
        <color rgb="FFD0E0F9"/>
      </top>
      <bottom style="thin">
        <color rgb="FFD0E0F9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quotePrefix="1" applyAlignment="1">
      <alignment horizontal="left" vertical="center"/>
    </xf>
    <xf numFmtId="0" fontId="0" fillId="0" borderId="0" xfId="0" quotePrefix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left"/>
    </xf>
    <xf numFmtId="165" fontId="0" fillId="0" borderId="0" xfId="0" applyNumberFormat="1" applyAlignment="1">
      <alignment horizontal="left"/>
    </xf>
    <xf numFmtId="165" fontId="1" fillId="0" borderId="0" xfId="0" applyNumberFormat="1" applyFont="1" applyAlignment="1">
      <alignment horizontal="left"/>
    </xf>
    <xf numFmtId="166" fontId="1" fillId="0" borderId="0" xfId="0" applyNumberFormat="1" applyFont="1" applyAlignment="1">
      <alignment horizontal="left"/>
    </xf>
    <xf numFmtId="166" fontId="0" fillId="0" borderId="0" xfId="0" applyNumberFormat="1" applyAlignment="1">
      <alignment horizontal="left"/>
    </xf>
    <xf numFmtId="0" fontId="2" fillId="0" borderId="0" xfId="0" applyFont="1"/>
    <xf numFmtId="0" fontId="4" fillId="0" borderId="0" xfId="0" applyFont="1" applyAlignment="1">
      <alignment horizontal="left"/>
    </xf>
    <xf numFmtId="0" fontId="5" fillId="0" borderId="1" xfId="0" applyFont="1" applyBorder="1" applyAlignment="1">
      <alignment horizontal="left"/>
    </xf>
    <xf numFmtId="14" fontId="4" fillId="0" borderId="0" xfId="0" applyNumberFormat="1" applyFont="1"/>
    <xf numFmtId="166" fontId="4" fillId="0" borderId="0" xfId="0" applyNumberFormat="1" applyFont="1" applyAlignment="1">
      <alignment horizontal="left"/>
    </xf>
    <xf numFmtId="164" fontId="4" fillId="0" borderId="0" xfId="0" applyNumberFormat="1" applyFont="1" applyAlignment="1">
      <alignment horizontal="left"/>
    </xf>
    <xf numFmtId="0" fontId="4" fillId="0" borderId="0" xfId="0" applyFont="1"/>
    <xf numFmtId="169" fontId="4" fillId="0" borderId="0" xfId="0" applyNumberFormat="1" applyFont="1" applyAlignment="1">
      <alignment horizontal="left"/>
    </xf>
    <xf numFmtId="166" fontId="4" fillId="0" borderId="1" xfId="0" applyNumberFormat="1" applyFont="1" applyBorder="1" applyAlignment="1">
      <alignment horizontal="left" vertical="center"/>
    </xf>
    <xf numFmtId="166" fontId="5" fillId="0" borderId="2" xfId="0" applyNumberFormat="1" applyFont="1" applyBorder="1" applyAlignment="1">
      <alignment horizontal="left"/>
    </xf>
    <xf numFmtId="164" fontId="5" fillId="0" borderId="2" xfId="0" applyNumberFormat="1" applyFont="1" applyBorder="1" applyAlignment="1">
      <alignment horizontal="left"/>
    </xf>
    <xf numFmtId="0" fontId="5" fillId="0" borderId="2" xfId="0" applyFont="1" applyBorder="1" applyAlignment="1">
      <alignment horizontal="left"/>
    </xf>
    <xf numFmtId="0" fontId="5" fillId="0" borderId="2" xfId="0" applyFont="1" applyBorder="1"/>
    <xf numFmtId="0" fontId="4" fillId="0" borderId="1" xfId="0" applyFont="1" applyBorder="1" applyAlignment="1">
      <alignment horizontal="left"/>
    </xf>
    <xf numFmtId="0" fontId="4" fillId="0" borderId="1" xfId="0" applyFont="1" applyBorder="1"/>
    <xf numFmtId="168" fontId="4" fillId="0" borderId="1" xfId="0" applyNumberFormat="1" applyFont="1" applyBorder="1" applyAlignment="1">
      <alignment horizontal="left"/>
    </xf>
    <xf numFmtId="169" fontId="6" fillId="2" borderId="0" xfId="0" applyNumberFormat="1" applyFont="1" applyFill="1" applyAlignment="1">
      <alignment horizontal="left"/>
    </xf>
    <xf numFmtId="0" fontId="5" fillId="0" borderId="3" xfId="0" applyFont="1" applyBorder="1" applyAlignment="1">
      <alignment horizontal="left"/>
    </xf>
    <xf numFmtId="0" fontId="4" fillId="0" borderId="3" xfId="0" applyFont="1" applyBorder="1" applyAlignment="1">
      <alignment horizontal="left"/>
    </xf>
    <xf numFmtId="14" fontId="4" fillId="0" borderId="0" xfId="0" applyNumberFormat="1" applyFont="1" applyAlignment="1">
      <alignment horizontal="left"/>
    </xf>
    <xf numFmtId="164" fontId="4" fillId="0" borderId="1" xfId="0" applyNumberFormat="1" applyFont="1" applyBorder="1" applyAlignment="1">
      <alignment horizontal="left"/>
    </xf>
    <xf numFmtId="167" fontId="4" fillId="0" borderId="1" xfId="0" applyNumberFormat="1" applyFont="1" applyBorder="1" applyAlignment="1">
      <alignment horizontal="left"/>
    </xf>
    <xf numFmtId="166" fontId="4" fillId="0" borderId="1" xfId="0" applyNumberFormat="1" applyFont="1" applyBorder="1" applyAlignment="1">
      <alignment horizontal="left"/>
    </xf>
    <xf numFmtId="0" fontId="5" fillId="0" borderId="1" xfId="0" applyFont="1" applyBorder="1"/>
    <xf numFmtId="9" fontId="5" fillId="0" borderId="1" xfId="0" applyNumberFormat="1" applyFont="1" applyBorder="1" applyAlignment="1">
      <alignment horizontal="left"/>
    </xf>
    <xf numFmtId="170" fontId="4" fillId="0" borderId="1" xfId="0" applyNumberFormat="1" applyFont="1" applyBorder="1" applyAlignment="1">
      <alignment horizontal="left"/>
    </xf>
    <xf numFmtId="0" fontId="7" fillId="0" borderId="0" xfId="0" pivotButton="1" applyFont="1"/>
    <xf numFmtId="0" fontId="7" fillId="0" borderId="0" xfId="0" applyFont="1"/>
    <xf numFmtId="0" fontId="2" fillId="3" borderId="0" xfId="0" applyFont="1" applyFill="1" applyBorder="1"/>
    <xf numFmtId="0" fontId="3" fillId="3" borderId="0" xfId="0" applyFont="1" applyFill="1"/>
    <xf numFmtId="0" fontId="2" fillId="3" borderId="0" xfId="0" applyFont="1" applyFill="1"/>
    <xf numFmtId="14" fontId="0" fillId="0" borderId="0" xfId="0" applyNumberFormat="1"/>
    <xf numFmtId="0" fontId="8" fillId="3" borderId="4" xfId="0" applyFont="1" applyFill="1" applyBorder="1" applyAlignment="1">
      <alignment horizontal="center" vertical="center"/>
    </xf>
    <xf numFmtId="166" fontId="9" fillId="3" borderId="5" xfId="0" applyNumberFormat="1" applyFont="1" applyFill="1" applyBorder="1" applyAlignment="1">
      <alignment horizontal="center" vertical="center" shrinkToFit="1"/>
    </xf>
    <xf numFmtId="0" fontId="4" fillId="0" borderId="1" xfId="0" applyFont="1" applyBorder="1" applyAlignment="1">
      <alignment horizontal="left"/>
    </xf>
  </cellXfs>
  <cellStyles count="1">
    <cellStyle name="Normal" xfId="0" builtinId="0"/>
  </cellStyles>
  <dxfs count="17">
    <dxf>
      <font>
        <sz val="10"/>
      </font>
    </dxf>
    <dxf>
      <font>
        <sz val="10"/>
      </font>
    </dxf>
    <dxf>
      <font>
        <sz val="10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numFmt numFmtId="166" formatCode="mmm\-yyyy"/>
      <alignment horizontal="left" textRotation="0" wrapText="0" indent="0" justifyLastLine="0" shrinkToFit="0" readingOrder="0"/>
    </dxf>
    <dxf>
      <numFmt numFmtId="165" formatCode="dd\-mmm\-yyyy"/>
      <alignment horizontal="left" textRotation="0" wrapText="0" indent="0" justifyLastLine="0" shrinkToFit="0" readingOrder="0"/>
    </dxf>
    <dxf>
      <numFmt numFmtId="164" formatCode="&quot;$&quot;#,##0.00"/>
      <alignment horizontal="left" vertical="bottom" textRotation="0" wrapText="0" indent="0" justifyLastLine="0" shrinkToFit="0" readingOrder="0"/>
    </dxf>
    <dxf>
      <numFmt numFmtId="164" formatCode="&quot;$&quot;#,##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71" formatCode="\$#,##0.00"/>
      <alignment horizontal="left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.00"/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77D0E5"/>
      <color rgb="FF65C9E1"/>
      <color rgb="FF67819D"/>
      <color rgb="FF33657B"/>
      <color rgb="FFFF6565"/>
      <color rgb="FFFF3F3F"/>
      <color rgb="FF4F5060"/>
      <color rgb="FF283654"/>
      <color rgb="FFADBD37"/>
      <color rgb="FFDFEC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30578654396571E-2"/>
          <c:y val="0.24527457036068376"/>
          <c:w val="0.95982861124822427"/>
          <c:h val="0.53495450877827555"/>
        </c:manualLayout>
      </c:layout>
      <c:lineChart>
        <c:grouping val="standard"/>
        <c:varyColors val="0"/>
        <c:ser>
          <c:idx val="0"/>
          <c:order val="0"/>
          <c:tx>
            <c:strRef>
              <c:f>Calc!$I$3</c:f>
              <c:strCache>
                <c:ptCount val="1"/>
                <c:pt idx="0">
                  <c:v>SALES</c:v>
                </c:pt>
              </c:strCache>
            </c:strRef>
          </c:tx>
          <c:spPr>
            <a:ln w="38100" cap="rnd">
              <a:solidFill>
                <a:schemeClr val="bg1"/>
              </a:solidFill>
              <a:round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numRef>
              <c:f>[0]!ListMonths</c:f>
              <c:numCache>
                <c:formatCode>mmm\-yyyy</c:formatCode>
                <c:ptCount val="12"/>
                <c:pt idx="0">
                  <c:v>42113</c:v>
                </c:pt>
                <c:pt idx="1">
                  <c:v>42143</c:v>
                </c:pt>
                <c:pt idx="2">
                  <c:v>42174</c:v>
                </c:pt>
                <c:pt idx="3">
                  <c:v>42204</c:v>
                </c:pt>
                <c:pt idx="4">
                  <c:v>42235</c:v>
                </c:pt>
                <c:pt idx="5">
                  <c:v>42266</c:v>
                </c:pt>
                <c:pt idx="6">
                  <c:v>42296</c:v>
                </c:pt>
                <c:pt idx="7">
                  <c:v>42327</c:v>
                </c:pt>
                <c:pt idx="8">
                  <c:v>42357</c:v>
                </c:pt>
                <c:pt idx="9">
                  <c:v>42388</c:v>
                </c:pt>
                <c:pt idx="10">
                  <c:v>42419</c:v>
                </c:pt>
                <c:pt idx="11">
                  <c:v>42448</c:v>
                </c:pt>
              </c:numCache>
            </c:numRef>
          </c:cat>
          <c:val>
            <c:numRef>
              <c:f>[0]!TotalSales</c:f>
              <c:numCache>
                <c:formatCode>"$"#,##0.00</c:formatCode>
                <c:ptCount val="12"/>
                <c:pt idx="0">
                  <c:v>258546</c:v>
                </c:pt>
                <c:pt idx="1">
                  <c:v>603078</c:v>
                </c:pt>
                <c:pt idx="2">
                  <c:v>579527</c:v>
                </c:pt>
                <c:pt idx="3">
                  <c:v>598269</c:v>
                </c:pt>
                <c:pt idx="4">
                  <c:v>610197</c:v>
                </c:pt>
                <c:pt idx="5">
                  <c:v>572416</c:v>
                </c:pt>
                <c:pt idx="6">
                  <c:v>606230</c:v>
                </c:pt>
                <c:pt idx="7">
                  <c:v>579471</c:v>
                </c:pt>
                <c:pt idx="8">
                  <c:v>597830</c:v>
                </c:pt>
                <c:pt idx="9">
                  <c:v>611827</c:v>
                </c:pt>
                <c:pt idx="10">
                  <c:v>575358</c:v>
                </c:pt>
                <c:pt idx="11">
                  <c:v>621052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37-482E-ADE8-F7F08B9B3661}"/>
            </c:ext>
          </c:extLst>
        </c:ser>
        <c:ser>
          <c:idx val="1"/>
          <c:order val="1"/>
          <c:tx>
            <c:v>HighLow</c:v>
          </c:tx>
          <c:spPr>
            <a:ln w="28575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00B050"/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dLbl>
              <c:idx val="4"/>
              <c:numFmt formatCode="[&gt;=10000]&quot;$&quot;#,##0,&quot;K&quot;;[&lt;10000]&quot;$&quot;#,##0" sourceLinked="0"/>
              <c:spPr>
                <a:solidFill>
                  <a:srgbClr val="00B050"/>
                </a:solidFill>
                <a:ln w="9525" cap="flat" cmpd="dbl" algn="ctr">
                  <a:solidFill>
                    <a:schemeClr val="bg1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cap="none" spc="0" baseline="0">
                      <a:ln w="0">
                        <a:noFill/>
                      </a:ln>
                      <a:solidFill>
                        <a:schemeClr val="bg1"/>
                      </a:solidFill>
                      <a:effectLst>
                        <a:outerShdw blurRad="38100" dist="19050" dir="2700000" algn="tl" rotWithShape="0">
                          <a:schemeClr val="dk1">
                            <a:alpha val="40000"/>
                          </a:schemeClr>
                        </a:outerShd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-60071"/>
                        <a:gd name="adj2" fmla="val 0"/>
                      </a:avLst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C37-482E-ADE8-F7F08B9B3661}"/>
                </c:ext>
              </c:extLst>
            </c:dLbl>
            <c:dLbl>
              <c:idx val="5"/>
              <c:layout>
                <c:manualLayout>
                  <c:x val="-3.1703168475817146E-2"/>
                  <c:y val="-8.375209380234494E-2"/>
                </c:manualLayout>
              </c:layout>
              <c:numFmt formatCode="[&gt;=10000]&quot;$&quot;#,##0,&quot;K&quot;;[&lt;10000]&quot;$&quot;#,##0" sourceLinked="0"/>
              <c:spPr>
                <a:solidFill>
                  <a:srgbClr val="00B050"/>
                </a:solidFill>
                <a:ln cmpd="dbl">
                  <a:solidFill>
                    <a:schemeClr val="bg1"/>
                  </a:solidFill>
                </a:ln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cap="none" spc="0" baseline="0">
                      <a:ln w="0">
                        <a:noFill/>
                      </a:ln>
                      <a:solidFill>
                        <a:schemeClr val="bg1"/>
                      </a:solidFill>
                      <a:effectLst>
                        <a:outerShdw blurRad="38100" dist="19050" dir="2700000" algn="tl" rotWithShape="0">
                          <a:schemeClr val="dk1">
                            <a:alpha val="40000"/>
                          </a:schemeClr>
                        </a:outerShd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14612508335343383"/>
                      <c:h val="0.1683187591500811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9C37-482E-ADE8-F7F08B9B3661}"/>
                </c:ext>
              </c:extLst>
            </c:dLbl>
            <c:dLbl>
              <c:idx val="8"/>
              <c:layout>
                <c:manualLayout>
                  <c:x val="4.7107210972700125E-3"/>
                  <c:y val="-5.755996223952261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591828337421209"/>
                      <c:h val="7.738696460667465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2405-4A3C-9007-4082998FD7C8}"/>
                </c:ext>
              </c:extLst>
            </c:dLbl>
            <c:dLbl>
              <c:idx val="10"/>
              <c:layout>
                <c:manualLayout>
                  <c:x val="-0.20445769345621403"/>
                  <c:y val="-7.5386149479209436E-2"/>
                </c:manualLayout>
              </c:layout>
              <c:numFmt formatCode="[&gt;=10000]&quot;$&quot;#,##0,&quot;K&quot;;[&lt;10000]&quot;$&quot;#,##0" sourceLinked="0"/>
              <c:spPr>
                <a:solidFill>
                  <a:srgbClr val="00B050"/>
                </a:solidFill>
                <a:ln cmpd="dbl">
                  <a:solidFill>
                    <a:sysClr val="window" lastClr="FFFFFF"/>
                  </a:solidFill>
                </a:ln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cap="none" spc="0" baseline="0">
                      <a:ln w="0">
                        <a:noFill/>
                      </a:ln>
                      <a:solidFill>
                        <a:schemeClr val="bg1"/>
                      </a:solidFill>
                      <a:effectLst>
                        <a:outerShdw blurRad="38100" dist="19050" dir="2700000" algn="tl" rotWithShape="0">
                          <a:schemeClr val="dk1">
                            <a:alpha val="40000"/>
                          </a:schemeClr>
                        </a:outerShd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15270030613803337"/>
                      <c:h val="0.1408586645445022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9C37-482E-ADE8-F7F08B9B3661}"/>
                </c:ext>
              </c:extLst>
            </c:dLbl>
            <c:numFmt formatCode="[&gt;=10000]&quot;$&quot;#,##0,&quot;K&quot;;[&lt;10000]&quot;$&quot;#,##0" sourceLinked="0"/>
            <c:spPr>
              <a:solidFill>
                <a:srgbClr val="00B050"/>
              </a:solidFill>
              <a:ln cmpd="dbl">
                <a:solidFill>
                  <a:sysClr val="window" lastClr="FFFFFF"/>
                </a:solidFill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cap="none" spc="0" baseline="0">
                    <a:ln w="0">
                      <a:noFill/>
                    </a:ln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0"/>
              </c:ext>
            </c:extLst>
          </c:dLbls>
          <c:cat>
            <c:numRef>
              <c:f>[0]!ListMonths</c:f>
              <c:numCache>
                <c:formatCode>mmm\-yyyy</c:formatCode>
                <c:ptCount val="12"/>
                <c:pt idx="0">
                  <c:v>42113</c:v>
                </c:pt>
                <c:pt idx="1">
                  <c:v>42143</c:v>
                </c:pt>
                <c:pt idx="2">
                  <c:v>42174</c:v>
                </c:pt>
                <c:pt idx="3">
                  <c:v>42204</c:v>
                </c:pt>
                <c:pt idx="4">
                  <c:v>42235</c:v>
                </c:pt>
                <c:pt idx="5">
                  <c:v>42266</c:v>
                </c:pt>
                <c:pt idx="6">
                  <c:v>42296</c:v>
                </c:pt>
                <c:pt idx="7">
                  <c:v>42327</c:v>
                </c:pt>
                <c:pt idx="8">
                  <c:v>42357</c:v>
                </c:pt>
                <c:pt idx="9">
                  <c:v>42388</c:v>
                </c:pt>
                <c:pt idx="10">
                  <c:v>42419</c:v>
                </c:pt>
                <c:pt idx="11">
                  <c:v>42448</c:v>
                </c:pt>
              </c:numCache>
            </c:numRef>
          </c:cat>
          <c:val>
            <c:numRef>
              <c:f>[0]!ListHigh</c:f>
              <c:numCache>
                <c:formatCode>"$"#,##0.00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621052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C37-482E-ADE8-F7F08B9B3661}"/>
            </c:ext>
          </c:extLst>
        </c:ser>
        <c:ser>
          <c:idx val="2"/>
          <c:order val="2"/>
          <c:tx>
            <c:v>LOWSOLD</c:v>
          </c:tx>
          <c:spPr>
            <a:ln w="28575" cap="rnd">
              <a:solidFill>
                <a:schemeClr val="bg1">
                  <a:alpha val="99000"/>
                </a:schemeClr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FF0000"/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dLbl>
              <c:idx val="4"/>
              <c:numFmt formatCode="[&gt;=10000]&quot;$&quot;#,##0,&quot;K&quot;;[&lt;10000]&quot;$&quot;#,##0" sourceLinked="0"/>
              <c:spPr>
                <a:solidFill>
                  <a:srgbClr val="FF0000"/>
                </a:solidFill>
                <a:ln>
                  <a:solidFill>
                    <a:sysClr val="window" lastClr="FFFFFF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50" b="0" i="0" u="none" strike="noStrike" kern="1200" baseline="0">
                      <a:ln>
                        <a:noFill/>
                      </a:ln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9C37-482E-ADE8-F7F08B9B3661}"/>
                </c:ext>
              </c:extLst>
            </c:dLbl>
            <c:numFmt formatCode="[&gt;=10000]&quot;$&quot;#,##0,&quot;K&quot;;[&lt;10000]&quot;$&quot;#,##0" sourceLinked="0"/>
            <c:spPr>
              <a:solidFill>
                <a:srgbClr val="FF0000"/>
              </a:solidFill>
              <a:ln>
                <a:solidFill>
                  <a:sysClr val="window" lastClr="FFFFFF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ln>
                      <a:noFill/>
                    </a:ln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0"/>
              </c:ext>
            </c:extLst>
          </c:dLbls>
          <c:cat>
            <c:numRef>
              <c:f>[0]!ListMonths</c:f>
              <c:numCache>
                <c:formatCode>mmm\-yyyy</c:formatCode>
                <c:ptCount val="12"/>
                <c:pt idx="0">
                  <c:v>42113</c:v>
                </c:pt>
                <c:pt idx="1">
                  <c:v>42143</c:v>
                </c:pt>
                <c:pt idx="2">
                  <c:v>42174</c:v>
                </c:pt>
                <c:pt idx="3">
                  <c:v>42204</c:v>
                </c:pt>
                <c:pt idx="4">
                  <c:v>42235</c:v>
                </c:pt>
                <c:pt idx="5">
                  <c:v>42266</c:v>
                </c:pt>
                <c:pt idx="6">
                  <c:v>42296</c:v>
                </c:pt>
                <c:pt idx="7">
                  <c:v>42327</c:v>
                </c:pt>
                <c:pt idx="8">
                  <c:v>42357</c:v>
                </c:pt>
                <c:pt idx="9">
                  <c:v>42388</c:v>
                </c:pt>
                <c:pt idx="10">
                  <c:v>42419</c:v>
                </c:pt>
                <c:pt idx="11">
                  <c:v>42448</c:v>
                </c:pt>
              </c:numCache>
            </c:numRef>
          </c:cat>
          <c:val>
            <c:numRef>
              <c:f>[0]!ListLow</c:f>
              <c:numCache>
                <c:formatCode>"$"#,##0.00</c:formatCode>
                <c:ptCount val="12"/>
                <c:pt idx="0">
                  <c:v>258546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C37-482E-ADE8-F7F08B9B3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221128"/>
        <c:axId val="276950048"/>
      </c:lineChart>
      <c:dateAx>
        <c:axId val="139221128"/>
        <c:scaling>
          <c:orientation val="minMax"/>
        </c:scaling>
        <c:delete val="0"/>
        <c:axPos val="b"/>
        <c:numFmt formatCode="dd/yy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Agency FB" panose="020B0503020202020204" pitchFamily="34" charset="0"/>
                <a:ea typeface="+mn-ea"/>
                <a:cs typeface="+mn-cs"/>
              </a:defRPr>
            </a:pPr>
            <a:endParaRPr lang="en-US"/>
          </a:p>
        </c:txPr>
        <c:crossAx val="276950048"/>
        <c:crosses val="autoZero"/>
        <c:auto val="1"/>
        <c:lblOffset val="100"/>
        <c:baseTimeUnit val="months"/>
      </c:dateAx>
      <c:valAx>
        <c:axId val="276950048"/>
        <c:scaling>
          <c:orientation val="minMax"/>
        </c:scaling>
        <c:delete val="1"/>
        <c:axPos val="l"/>
        <c:numFmt formatCode="&quot;$&quot;#,##0.00" sourceLinked="1"/>
        <c:majorTickMark val="none"/>
        <c:minorTickMark val="none"/>
        <c:tickLblPos val="nextTo"/>
        <c:crossAx val="139221128"/>
        <c:crosses val="autoZero"/>
        <c:crossBetween val="between"/>
      </c:valAx>
      <c:spPr>
        <a:solidFill>
          <a:schemeClr val="tx1">
            <a:lumMod val="50000"/>
            <a:lumOff val="50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tx1">
        <a:lumMod val="50000"/>
        <a:lumOff val="50000"/>
      </a:schemeClr>
    </a:solidFill>
    <a:ln w="9525" cap="flat" cmpd="sng" algn="ctr">
      <a:solidFill>
        <a:srgbClr val="283654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219075</xdr:colOff>
      <xdr:row>3</xdr:row>
      <xdr:rowOff>228600</xdr:rowOff>
    </xdr:from>
    <xdr:to>
      <xdr:col>6</xdr:col>
      <xdr:colOff>312964</xdr:colOff>
      <xdr:row>5</xdr:row>
      <xdr:rowOff>38101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219075" y="1106261"/>
          <a:ext cx="4053568" cy="340179"/>
        </a:xfrm>
        <a:prstGeom prst="rect">
          <a:avLst/>
        </a:prstGeom>
        <a:solidFill>
          <a:srgbClr val="FF6565"/>
        </a:solidFill>
        <a:ln w="19050">
          <a:solidFill>
            <a:schemeClr val="tx1">
              <a:lumMod val="65000"/>
              <a:lumOff val="3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rlin Sans FB Demi" panose="020E0802020502020306" pitchFamily="34" charset="0"/>
            </a:rPr>
            <a:t>TOTAL SALES AREA</a:t>
          </a:r>
        </a:p>
      </xdr:txBody>
    </xdr:sp>
    <xdr:clientData/>
  </xdr:twoCellAnchor>
  <xdr:twoCellAnchor editAs="absolute">
    <xdr:from>
      <xdr:col>0</xdr:col>
      <xdr:colOff>201479</xdr:colOff>
      <xdr:row>5</xdr:row>
      <xdr:rowOff>62966</xdr:rowOff>
    </xdr:from>
    <xdr:to>
      <xdr:col>6</xdr:col>
      <xdr:colOff>314325</xdr:colOff>
      <xdr:row>17</xdr:row>
      <xdr:rowOff>86592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406975</xdr:colOff>
      <xdr:row>3</xdr:row>
      <xdr:rowOff>220800</xdr:rowOff>
    </xdr:from>
    <xdr:to>
      <xdr:col>10</xdr:col>
      <xdr:colOff>274062</xdr:colOff>
      <xdr:row>11</xdr:row>
      <xdr:rowOff>55418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GrpSpPr/>
      </xdr:nvGrpSpPr>
      <xdr:grpSpPr>
        <a:xfrm>
          <a:off x="4338202" y="1104027"/>
          <a:ext cx="2923746" cy="1878164"/>
          <a:chOff x="6341707" y="1839296"/>
          <a:chExt cx="1145496" cy="938643"/>
        </a:xfrm>
        <a:solidFill>
          <a:srgbClr val="4F5060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grpSpPr>
      <xdr:sp macro="" textlink="MonthSales">
        <xdr:nvSpPr>
          <xdr:cNvPr id="101" name="Rectangle 100">
            <a:extLst>
              <a:ext uri="{FF2B5EF4-FFF2-40B4-BE49-F238E27FC236}">
                <a16:creationId xmlns:a16="http://schemas.microsoft.com/office/drawing/2014/main" id="{00000000-0008-0000-0300-000065000000}"/>
              </a:ext>
            </a:extLst>
          </xdr:cNvPr>
          <xdr:cNvSpPr/>
        </xdr:nvSpPr>
        <xdr:spPr>
          <a:xfrm>
            <a:off x="6352745" y="2308835"/>
            <a:ext cx="1134458" cy="469104"/>
          </a:xfrm>
          <a:prstGeom prst="rect">
            <a:avLst/>
          </a:prstGeom>
          <a:solidFill>
            <a:srgbClr val="FF656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fld id="{04278AC4-5382-448D-AD10-DAE7B9824869}" type="TxLink">
              <a:rPr lang="en-US" sz="4800" b="0" i="0" u="none" strike="noStrike">
                <a:ln w="19050">
                  <a:noFill/>
                </a:ln>
                <a:solidFill>
                  <a:schemeClr val="bg1"/>
                </a:solidFill>
                <a:latin typeface="Berlin Sans FB Demi" panose="020E0802020502020306" pitchFamily="34" charset="0"/>
              </a:rPr>
              <a:pPr algn="ctr"/>
              <a:t>$579 K</a:t>
            </a:fld>
            <a:endParaRPr lang="en-CA" sz="4800">
              <a:ln w="19050">
                <a:noFill/>
              </a:ln>
              <a:solidFill>
                <a:schemeClr val="bg1"/>
              </a:solidFill>
              <a:latin typeface="Berlin Sans FB Demi" panose="020E0802020502020306" pitchFamily="34" charset="0"/>
            </a:endParaRPr>
          </a:p>
        </xdr:txBody>
      </xdr:sp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300-000067000000}"/>
              </a:ext>
            </a:extLst>
          </xdr:cNvPr>
          <xdr:cNvSpPr/>
        </xdr:nvSpPr>
        <xdr:spPr>
          <a:xfrm>
            <a:off x="6341707" y="1839296"/>
            <a:ext cx="1145325" cy="201233"/>
          </a:xfrm>
          <a:prstGeom prst="rect">
            <a:avLst/>
          </a:prstGeom>
          <a:solidFill>
            <a:srgbClr val="FF6565"/>
          </a:solidFill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CA" sz="1600" b="1">
                <a:ln>
                  <a:noFill/>
                </a:ln>
                <a:solidFill>
                  <a:schemeClr val="bg1"/>
                </a:solidFill>
                <a:latin typeface="Berlin Sans FB Demi" panose="020E0802020502020306" pitchFamily="34" charset="0"/>
              </a:rPr>
              <a:t>SALES</a:t>
            </a:r>
            <a:r>
              <a:rPr lang="en-CA" sz="1600" b="1" baseline="0">
                <a:ln>
                  <a:noFill/>
                </a:ln>
                <a:solidFill>
                  <a:schemeClr val="bg1"/>
                </a:solidFill>
                <a:latin typeface="Berlin Sans FB Demi" panose="020E0802020502020306" pitchFamily="34" charset="0"/>
              </a:rPr>
              <a:t> FOR THE MONTH</a:t>
            </a:r>
            <a:endParaRPr lang="en-CA" sz="1600" b="1">
              <a:ln>
                <a:noFill/>
              </a:ln>
              <a:solidFill>
                <a:schemeClr val="bg1"/>
              </a:solidFill>
              <a:latin typeface="Berlin Sans FB Demi" panose="020E0802020502020306" pitchFamily="34" charset="0"/>
            </a:endParaRPr>
          </a:p>
        </xdr:txBody>
      </xdr:sp>
    </xdr:grpSp>
    <xdr:clientData/>
  </xdr:twoCellAnchor>
  <xdr:twoCellAnchor>
    <xdr:from>
      <xdr:col>6</xdr:col>
      <xdr:colOff>419102</xdr:colOff>
      <xdr:row>11</xdr:row>
      <xdr:rowOff>104777</xdr:rowOff>
    </xdr:from>
    <xdr:to>
      <xdr:col>8</xdr:col>
      <xdr:colOff>228601</xdr:colOff>
      <xdr:row>17</xdr:row>
      <xdr:rowOff>129886</xdr:rowOff>
    </xdr:to>
    <xdr:grpSp>
      <xdr:nvGrpSpPr>
        <xdr:cNvPr id="112" name="Group 111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GrpSpPr/>
      </xdr:nvGrpSpPr>
      <xdr:grpSpPr>
        <a:xfrm>
          <a:off x="4350329" y="3031550"/>
          <a:ext cx="1394113" cy="1583745"/>
          <a:chOff x="7978963" y="2006267"/>
          <a:chExt cx="2491137" cy="1346533"/>
        </a:xfrm>
        <a:effectLst/>
      </xdr:grpSpPr>
      <xdr:grpSp>
        <xdr:nvGrpSpPr>
          <xdr:cNvPr id="106" name="Group 105">
            <a:extLst>
              <a:ext uri="{FF2B5EF4-FFF2-40B4-BE49-F238E27FC236}">
                <a16:creationId xmlns:a16="http://schemas.microsoft.com/office/drawing/2014/main" id="{00000000-0008-0000-0300-00006A000000}"/>
              </a:ext>
            </a:extLst>
          </xdr:cNvPr>
          <xdr:cNvGrpSpPr/>
        </xdr:nvGrpSpPr>
        <xdr:grpSpPr>
          <a:xfrm>
            <a:off x="7978963" y="2006267"/>
            <a:ext cx="2491137" cy="934252"/>
            <a:chOff x="6343897" y="1906851"/>
            <a:chExt cx="1144274" cy="903051"/>
          </a:xfrm>
        </xdr:grpSpPr>
        <xdr:sp macro="" textlink="BESTCUST">
          <xdr:nvSpPr>
            <xdr:cNvPr id="107" name="Rectangle 106">
              <a:extLst>
                <a:ext uri="{FF2B5EF4-FFF2-40B4-BE49-F238E27FC236}">
                  <a16:creationId xmlns:a16="http://schemas.microsoft.com/office/drawing/2014/main" id="{00000000-0008-0000-0300-00006B000000}"/>
                </a:ext>
              </a:extLst>
            </xdr:cNvPr>
            <xdr:cNvSpPr/>
          </xdr:nvSpPr>
          <xdr:spPr>
            <a:xfrm>
              <a:off x="6352746" y="1906851"/>
              <a:ext cx="1134458" cy="903051"/>
            </a:xfrm>
            <a:prstGeom prst="rect">
              <a:avLst/>
            </a:prstGeom>
            <a:solidFill>
              <a:srgbClr val="65C9E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overflow" horzOverflow="overflow" rtlCol="0" anchor="b"/>
            <a:lstStyle/>
            <a:p>
              <a:pPr algn="ctr"/>
              <a:fld id="{9E88F669-E56F-4131-B072-AE1559549947}" type="TxLink">
                <a:rPr lang="en-US" sz="1400" b="0" i="0" u="none" strike="noStrike">
                  <a:ln>
                    <a:noFill/>
                  </a:ln>
                  <a:solidFill>
                    <a:schemeClr val="bg1"/>
                  </a:solidFill>
                  <a:latin typeface="Berlin Sans FB Demi" panose="020E0802020502020306" pitchFamily="34" charset="0"/>
                </a:rPr>
                <a:pPr algn="ctr"/>
                <a:t>CUSTOMER 1</a:t>
              </a:fld>
              <a:endParaRPr lang="en-CA" sz="1400" b="0">
                <a:ln>
                  <a:noFill/>
                </a:ln>
                <a:solidFill>
                  <a:schemeClr val="bg1"/>
                </a:solidFill>
                <a:latin typeface="Berlin Sans FB Demi" panose="020E0802020502020306" pitchFamily="34" charset="0"/>
              </a:endParaRPr>
            </a:p>
          </xdr:txBody>
        </xdr:sp>
        <xdr:sp macro="" textlink="">
          <xdr:nvSpPr>
            <xdr:cNvPr id="109" name="Rectangle 108">
              <a:extLst>
                <a:ext uri="{FF2B5EF4-FFF2-40B4-BE49-F238E27FC236}">
                  <a16:creationId xmlns:a16="http://schemas.microsoft.com/office/drawing/2014/main" id="{00000000-0008-0000-0300-00006D000000}"/>
                </a:ext>
              </a:extLst>
            </xdr:cNvPr>
            <xdr:cNvSpPr/>
          </xdr:nvSpPr>
          <xdr:spPr>
            <a:xfrm>
              <a:off x="6343897" y="2005435"/>
              <a:ext cx="1144274" cy="377493"/>
            </a:xfrm>
            <a:prstGeom prst="rect">
              <a:avLst/>
            </a:prstGeom>
            <a:solidFill>
              <a:srgbClr val="33657B"/>
            </a:solidFill>
            <a:ln w="6350">
              <a:solidFill>
                <a:srgbClr val="283654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overflow" horzOverflow="overflow" rtlCol="0" anchor="ctr"/>
            <a:lstStyle/>
            <a:p>
              <a:pPr algn="ctr"/>
              <a:r>
                <a:rPr lang="hu-HU" sz="1600" b="0">
                  <a:ln w="12700">
                    <a:noFill/>
                  </a:ln>
                  <a:solidFill>
                    <a:schemeClr val="bg1"/>
                  </a:solidFill>
                  <a:latin typeface="Berlin Sans FB Demi" panose="020E0802020502020306" pitchFamily="34" charset="0"/>
                </a:rPr>
                <a:t>TOP</a:t>
              </a:r>
              <a:endParaRPr lang="en-CA" sz="1600" b="0">
                <a:ln w="12700">
                  <a:noFill/>
                </a:ln>
                <a:solidFill>
                  <a:schemeClr val="bg1"/>
                </a:solidFill>
                <a:latin typeface="Berlin Sans FB Demi" panose="020E0802020502020306" pitchFamily="34" charset="0"/>
              </a:endParaRPr>
            </a:p>
          </xdr:txBody>
        </xdr:sp>
      </xdr:grpSp>
      <xdr:sp macro="" textlink="MaxValSold">
        <xdr:nvSpPr>
          <xdr:cNvPr id="111" name="Rectangle 110">
            <a:extLst>
              <a:ext uri="{FF2B5EF4-FFF2-40B4-BE49-F238E27FC236}">
                <a16:creationId xmlns:a16="http://schemas.microsoft.com/office/drawing/2014/main" id="{00000000-0008-0000-0300-00006F000000}"/>
              </a:ext>
            </a:extLst>
          </xdr:cNvPr>
          <xdr:cNvSpPr/>
        </xdr:nvSpPr>
        <xdr:spPr>
          <a:xfrm>
            <a:off x="8001000" y="2920667"/>
            <a:ext cx="2457450" cy="432133"/>
          </a:xfrm>
          <a:prstGeom prst="rect">
            <a:avLst/>
          </a:prstGeom>
          <a:solidFill>
            <a:srgbClr val="33657B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050D367-505D-41B6-9B26-1F669627CB8E}" type="TxLink">
              <a:rPr lang="en-US" sz="2800" b="0" i="0" u="none" strike="noStrike">
                <a:ln>
                  <a:noFill/>
                </a:ln>
                <a:solidFill>
                  <a:schemeClr val="bg1"/>
                </a:solidFill>
                <a:latin typeface="Berlin Sans FB Demi" panose="020E0802020502020306" pitchFamily="34" charset="0"/>
              </a:rPr>
              <a:pPr algn="ctr"/>
              <a:t>$108K</a:t>
            </a:fld>
            <a:endParaRPr lang="en-CA" sz="2800" b="0">
              <a:ln>
                <a:noFill/>
              </a:ln>
              <a:solidFill>
                <a:schemeClr val="bg1"/>
              </a:solidFill>
              <a:latin typeface="Berlin Sans FB Demi" panose="020E0802020502020306" pitchFamily="34" charset="0"/>
            </a:endParaRPr>
          </a:p>
        </xdr:txBody>
      </xdr:sp>
    </xdr:grpSp>
    <xdr:clientData/>
  </xdr:twoCellAnchor>
  <xdr:twoCellAnchor>
    <xdr:from>
      <xdr:col>8</xdr:col>
      <xdr:colOff>314326</xdr:colOff>
      <xdr:row>11</xdr:row>
      <xdr:rowOff>104774</xdr:rowOff>
    </xdr:from>
    <xdr:to>
      <xdr:col>10</xdr:col>
      <xdr:colOff>238125</xdr:colOff>
      <xdr:row>17</xdr:row>
      <xdr:rowOff>138547</xdr:rowOff>
    </xdr:to>
    <xdr:grpSp>
      <xdr:nvGrpSpPr>
        <xdr:cNvPr id="115" name="Group 114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GrpSpPr/>
      </xdr:nvGrpSpPr>
      <xdr:grpSpPr>
        <a:xfrm>
          <a:off x="5830167" y="3031547"/>
          <a:ext cx="1395844" cy="1592409"/>
          <a:chOff x="7970025" y="2006264"/>
          <a:chExt cx="2515623" cy="1346536"/>
        </a:xfrm>
        <a:effectLst/>
      </xdr:grpSpPr>
      <xdr:grpSp>
        <xdr:nvGrpSpPr>
          <xdr:cNvPr id="116" name="Group 115">
            <a:extLst>
              <a:ext uri="{FF2B5EF4-FFF2-40B4-BE49-F238E27FC236}">
                <a16:creationId xmlns:a16="http://schemas.microsoft.com/office/drawing/2014/main" id="{00000000-0008-0000-0300-000074000000}"/>
              </a:ext>
            </a:extLst>
          </xdr:cNvPr>
          <xdr:cNvGrpSpPr/>
        </xdr:nvGrpSpPr>
        <xdr:grpSpPr>
          <a:xfrm>
            <a:off x="7970025" y="2006264"/>
            <a:ext cx="2515623" cy="921851"/>
            <a:chOff x="6339790" y="1906851"/>
            <a:chExt cx="1155521" cy="891066"/>
          </a:xfrm>
        </xdr:grpSpPr>
        <xdr:sp macro="" textlink="MinCustomer">
          <xdr:nvSpPr>
            <xdr:cNvPr id="118" name="Rectangle 117">
              <a:extLst>
                <a:ext uri="{FF2B5EF4-FFF2-40B4-BE49-F238E27FC236}">
                  <a16:creationId xmlns:a16="http://schemas.microsoft.com/office/drawing/2014/main" id="{00000000-0008-0000-0300-000076000000}"/>
                </a:ext>
              </a:extLst>
            </xdr:cNvPr>
            <xdr:cNvSpPr/>
          </xdr:nvSpPr>
          <xdr:spPr>
            <a:xfrm>
              <a:off x="6352746" y="1906851"/>
              <a:ext cx="1134458" cy="891066"/>
            </a:xfrm>
            <a:prstGeom prst="rect">
              <a:avLst/>
            </a:prstGeom>
            <a:solidFill>
              <a:srgbClr val="65C9E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overflow" horzOverflow="overflow" rtlCol="0" anchor="b"/>
            <a:lstStyle/>
            <a:p>
              <a:pPr algn="ctr"/>
              <a:fld id="{7FCB74B8-E653-43FF-AE52-92656B362853}" type="TxLink">
                <a:rPr lang="en-US" sz="1400" b="0" i="0" u="none" strike="noStrike">
                  <a:ln>
                    <a:noFill/>
                  </a:ln>
                  <a:solidFill>
                    <a:schemeClr val="bg1"/>
                  </a:solidFill>
                  <a:latin typeface="Berlin Sans FB Demi" panose="020E0802020502020306" pitchFamily="34" charset="0"/>
                </a:rPr>
                <a:pPr algn="ctr"/>
                <a:t>CUSTOMER 5</a:t>
              </a:fld>
              <a:endParaRPr lang="en-CA" sz="1400" b="0">
                <a:ln>
                  <a:noFill/>
                </a:ln>
                <a:solidFill>
                  <a:schemeClr val="bg1"/>
                </a:solidFill>
                <a:latin typeface="Berlin Sans FB Demi" panose="020E0802020502020306" pitchFamily="34" charset="0"/>
              </a:endParaRPr>
            </a:p>
          </xdr:txBody>
        </xdr:sp>
        <xdr:sp macro="" textlink="">
          <xdr:nvSpPr>
            <xdr:cNvPr id="120" name="Rectangle 119">
              <a:extLst>
                <a:ext uri="{FF2B5EF4-FFF2-40B4-BE49-F238E27FC236}">
                  <a16:creationId xmlns:a16="http://schemas.microsoft.com/office/drawing/2014/main" id="{00000000-0008-0000-0300-000078000000}"/>
                </a:ext>
              </a:extLst>
            </xdr:cNvPr>
            <xdr:cNvSpPr/>
          </xdr:nvSpPr>
          <xdr:spPr>
            <a:xfrm>
              <a:off x="6339790" y="2005431"/>
              <a:ext cx="1155521" cy="381988"/>
            </a:xfrm>
            <a:prstGeom prst="rect">
              <a:avLst/>
            </a:prstGeom>
            <a:solidFill>
              <a:srgbClr val="33657B"/>
            </a:solidFill>
            <a:ln w="6350">
              <a:solidFill>
                <a:srgbClr val="283654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overflow" horzOverflow="overflow" rtlCol="0" anchor="ctr"/>
            <a:lstStyle/>
            <a:p>
              <a:pPr algn="ctr"/>
              <a:r>
                <a:rPr lang="hu-HU" sz="1800" b="0" baseline="0">
                  <a:ln w="12700">
                    <a:noFill/>
                  </a:ln>
                  <a:solidFill>
                    <a:schemeClr val="bg1"/>
                  </a:solidFill>
                  <a:latin typeface="Berlin Sans FB Demi" panose="020E0802020502020306" pitchFamily="34" charset="0"/>
                </a:rPr>
                <a:t> </a:t>
              </a:r>
              <a:r>
                <a:rPr lang="hu-HU" sz="1800" b="0">
                  <a:ln w="12700">
                    <a:noFill/>
                  </a:ln>
                  <a:solidFill>
                    <a:schemeClr val="bg1"/>
                  </a:solidFill>
                  <a:latin typeface="Berlin Sans FB Demi" panose="020E0802020502020306" pitchFamily="34" charset="0"/>
                </a:rPr>
                <a:t>BOTTOM</a:t>
              </a:r>
              <a:endParaRPr lang="en-CA" sz="1800" b="0">
                <a:ln w="12700">
                  <a:noFill/>
                </a:ln>
                <a:solidFill>
                  <a:schemeClr val="bg1"/>
                </a:solidFill>
                <a:latin typeface="Berlin Sans FB Demi" panose="020E0802020502020306" pitchFamily="34" charset="0"/>
              </a:endParaRPr>
            </a:p>
          </xdr:txBody>
        </xdr:sp>
      </xdr:grpSp>
      <xdr:sp macro="" textlink="MinSales">
        <xdr:nvSpPr>
          <xdr:cNvPr id="117" name="Rectangle 116">
            <a:extLst>
              <a:ext uri="{FF2B5EF4-FFF2-40B4-BE49-F238E27FC236}">
                <a16:creationId xmlns:a16="http://schemas.microsoft.com/office/drawing/2014/main" id="{00000000-0008-0000-0300-000075000000}"/>
              </a:ext>
            </a:extLst>
          </xdr:cNvPr>
          <xdr:cNvSpPr/>
        </xdr:nvSpPr>
        <xdr:spPr>
          <a:xfrm>
            <a:off x="8001000" y="2920668"/>
            <a:ext cx="2457450" cy="432132"/>
          </a:xfrm>
          <a:prstGeom prst="rect">
            <a:avLst/>
          </a:prstGeom>
          <a:solidFill>
            <a:srgbClr val="33657B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E676FD1-B248-47E7-849F-AA72A9DF57E8}" type="TxLink">
              <a:rPr lang="en-US" sz="2800" b="0" i="0" u="none" strike="noStrike">
                <a:ln>
                  <a:noFill/>
                </a:ln>
                <a:solidFill>
                  <a:schemeClr val="bg1"/>
                </a:solidFill>
                <a:latin typeface="Berlin Sans FB Demi" panose="020E0802020502020306" pitchFamily="34" charset="0"/>
              </a:rPr>
              <a:pPr algn="ctr"/>
              <a:t>$89K</a:t>
            </a:fld>
            <a:endParaRPr lang="en-CA" sz="2800" b="1">
              <a:ln>
                <a:noFill/>
              </a:ln>
              <a:solidFill>
                <a:schemeClr val="bg1"/>
              </a:solidFill>
              <a:latin typeface="Berlin Sans FB Demi" panose="020E0802020502020306" pitchFamily="34" charset="0"/>
            </a:endParaRP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isti" refreshedDate="42476.406030208331" createdVersion="5" refreshedVersion="5" minRefreshableVersion="3" recordCount="18158">
  <cacheSource type="worksheet">
    <worksheetSource name="Data_TABLE"/>
  </cacheSource>
  <cacheFields count="9">
    <cacheField name="Customer" numFmtId="0">
      <sharedItems count="13">
        <s v="CUST4"/>
        <s v="CUST3"/>
        <s v="CUST5"/>
        <s v="CUST1"/>
        <s v="CUST2"/>
        <s v="CUST6"/>
        <s v="CUST10" u="1"/>
        <s v="CUST7" u="1"/>
        <s v="BRAD EDGAR" u="1"/>
        <s v="John Edgar" u="1"/>
        <s v="BIG FAT LONG NAME FOR A CO MPANY" u="1"/>
        <s v="brad" u="1"/>
        <s v="CUST9" u="1"/>
      </sharedItems>
    </cacheField>
    <cacheField name="Item Category" numFmtId="0">
      <sharedItems/>
    </cacheField>
    <cacheField name="Item" numFmtId="0">
      <sharedItems/>
    </cacheField>
    <cacheField name="Description" numFmtId="0">
      <sharedItems/>
    </cacheField>
    <cacheField name="Qty" numFmtId="0">
      <sharedItems containsSemiMixedTypes="0" containsString="0" containsNumber="1" containsInteger="1" minValue="1" maxValue="1"/>
    </cacheField>
    <cacheField name="Unit Price" numFmtId="164">
      <sharedItems containsSemiMixedTypes="0" containsString="0" containsNumber="1" containsInteger="1" minValue="100" maxValue="1000"/>
    </cacheField>
    <cacheField name="Total Value Sold" numFmtId="164">
      <sharedItems containsSemiMixedTypes="0" containsString="0" containsNumber="1" containsInteger="1" minValue="73" maxValue="1426"/>
    </cacheField>
    <cacheField name="Date Sold" numFmtId="165">
      <sharedItems containsSemiMixedTypes="0" containsNonDate="0" containsDate="1" containsString="0" minDate="2015-04-19T00:00:00" maxDate="2016-04-17T00:00:00"/>
    </cacheField>
    <cacheField name="EOM Date" numFmtId="166">
      <sharedItems containsSemiMixedTypes="0" containsNonDate="0" containsDate="1" containsString="0" minDate="2015-04-30T00:00:00" maxDate="2016-05-01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158">
  <r>
    <x v="0"/>
    <s v="Category3"/>
    <s v="ITEM5"/>
    <s v="DESCRIPTION5"/>
    <n v="1"/>
    <n v="665"/>
    <n v="665"/>
    <d v="2015-04-19T00:00:00"/>
    <d v="2015-04-30T00:00:00"/>
  </r>
  <r>
    <x v="1"/>
    <s v="Category3"/>
    <s v="ITEM5"/>
    <s v="DESCRIPTION5"/>
    <n v="1"/>
    <n v="396"/>
    <n v="396"/>
    <d v="2015-04-19T00:00:00"/>
    <d v="2015-04-30T00:00:00"/>
  </r>
  <r>
    <x v="2"/>
    <s v="Category2"/>
    <s v="ITEM4"/>
    <s v="DESCRIPTION4"/>
    <n v="1"/>
    <n v="529"/>
    <n v="529"/>
    <d v="2015-04-19T00:00:00"/>
    <d v="2015-04-30T00:00:00"/>
  </r>
  <r>
    <x v="2"/>
    <s v="Category2"/>
    <s v="ITEM4"/>
    <s v="DESCRIPTION4"/>
    <n v="1"/>
    <n v="870"/>
    <n v="870"/>
    <d v="2015-04-19T00:00:00"/>
    <d v="2015-04-30T00:00:00"/>
  </r>
  <r>
    <x v="2"/>
    <s v="Category1"/>
    <s v="ITEM1"/>
    <s v="DESCRIPTION1"/>
    <n v="1"/>
    <n v="265"/>
    <n v="265"/>
    <d v="2015-04-19T00:00:00"/>
    <d v="2015-04-30T00:00:00"/>
  </r>
  <r>
    <x v="2"/>
    <s v="Category2"/>
    <s v="ITEM3"/>
    <s v="DESCRIPTION3"/>
    <n v="1"/>
    <n v="877"/>
    <n v="877"/>
    <d v="2015-04-19T00:00:00"/>
    <d v="2015-04-30T00:00:00"/>
  </r>
  <r>
    <x v="2"/>
    <s v="Category3"/>
    <s v="ITEM5"/>
    <s v="DESCRIPTION5"/>
    <n v="1"/>
    <n v="596"/>
    <n v="596"/>
    <d v="2015-04-19T00:00:00"/>
    <d v="2015-04-30T00:00:00"/>
  </r>
  <r>
    <x v="2"/>
    <s v="Category1"/>
    <s v="ITEM1"/>
    <s v="DESCRIPTION1"/>
    <n v="1"/>
    <n v="139"/>
    <n v="139"/>
    <d v="2015-04-19T00:00:00"/>
    <d v="2015-04-30T00:00:00"/>
  </r>
  <r>
    <x v="2"/>
    <s v="Category2"/>
    <s v="ITEM3"/>
    <s v="DESCRIPTION3"/>
    <n v="1"/>
    <n v="280"/>
    <n v="280"/>
    <d v="2015-04-19T00:00:00"/>
    <d v="2015-04-30T00:00:00"/>
  </r>
  <r>
    <x v="2"/>
    <s v="Category1"/>
    <s v="ITEM1"/>
    <s v="DESCRIPTION1"/>
    <n v="1"/>
    <n v="807"/>
    <n v="807"/>
    <d v="2015-04-19T00:00:00"/>
    <d v="2015-04-30T00:00:00"/>
  </r>
  <r>
    <x v="2"/>
    <s v="Category1"/>
    <s v="ITEM2"/>
    <s v="DESCRIPTION2"/>
    <n v="1"/>
    <n v="816"/>
    <n v="816"/>
    <d v="2015-04-19T00:00:00"/>
    <d v="2015-04-30T00:00:00"/>
  </r>
  <r>
    <x v="2"/>
    <s v="Category1"/>
    <s v="ITEM1"/>
    <s v="DESCRIPTION1"/>
    <n v="1"/>
    <n v="793"/>
    <n v="793"/>
    <d v="2015-04-19T00:00:00"/>
    <d v="2015-04-30T00:00:00"/>
  </r>
  <r>
    <x v="2"/>
    <s v="Category3"/>
    <s v="ITEM5"/>
    <s v="DESCRIPTION5"/>
    <n v="1"/>
    <n v="514"/>
    <n v="514"/>
    <d v="2015-04-19T00:00:00"/>
    <d v="2015-04-30T00:00:00"/>
  </r>
  <r>
    <x v="2"/>
    <s v="Category2"/>
    <s v="ITEM4"/>
    <s v="DESCRIPTION4"/>
    <n v="1"/>
    <n v="160"/>
    <n v="160"/>
    <d v="2015-04-19T00:00:00"/>
    <d v="2015-04-30T00:00:00"/>
  </r>
  <r>
    <x v="2"/>
    <s v="Category2"/>
    <s v="ITEM3"/>
    <s v="DESCRIPTION3"/>
    <n v="1"/>
    <n v="857"/>
    <n v="857"/>
    <d v="2015-04-19T00:00:00"/>
    <d v="2015-04-30T00:00:00"/>
  </r>
  <r>
    <x v="2"/>
    <s v="Category2"/>
    <s v="ITEM3"/>
    <s v="DESCRIPTION3"/>
    <n v="1"/>
    <n v="702"/>
    <n v="702"/>
    <d v="2015-04-19T00:00:00"/>
    <d v="2015-04-30T00:00:00"/>
  </r>
  <r>
    <x v="2"/>
    <s v="Category1"/>
    <s v="ITEM1"/>
    <s v="DESCRIPTION1"/>
    <n v="1"/>
    <n v="325"/>
    <n v="325"/>
    <d v="2015-04-19T00:00:00"/>
    <d v="2015-04-30T00:00:00"/>
  </r>
  <r>
    <x v="2"/>
    <s v="Category1"/>
    <s v="ITEM2"/>
    <s v="DESCRIPTION2"/>
    <n v="1"/>
    <n v="260"/>
    <n v="260"/>
    <d v="2015-04-19T00:00:00"/>
    <d v="2015-04-30T00:00:00"/>
  </r>
  <r>
    <x v="2"/>
    <s v="Category2"/>
    <s v="ITEM3"/>
    <s v="DESCRIPTION3"/>
    <n v="1"/>
    <n v="613"/>
    <n v="613"/>
    <d v="2015-04-19T00:00:00"/>
    <d v="2015-04-30T00:00:00"/>
  </r>
  <r>
    <x v="2"/>
    <s v="Category1"/>
    <s v="ITEM2"/>
    <s v="DESCRIPTION2"/>
    <n v="1"/>
    <n v="609"/>
    <n v="609"/>
    <d v="2015-04-19T00:00:00"/>
    <d v="2015-04-30T00:00:00"/>
  </r>
  <r>
    <x v="2"/>
    <s v="Category2"/>
    <s v="ITEM3"/>
    <s v="DESCRIPTION3"/>
    <n v="1"/>
    <n v="829"/>
    <n v="829"/>
    <d v="2015-04-19T00:00:00"/>
    <d v="2015-04-30T00:00:00"/>
  </r>
  <r>
    <x v="2"/>
    <s v="Category2"/>
    <s v="ITEM4"/>
    <s v="DESCRIPTION4"/>
    <n v="1"/>
    <n v="283"/>
    <n v="283"/>
    <d v="2015-04-19T00:00:00"/>
    <d v="2015-04-30T00:00:00"/>
  </r>
  <r>
    <x v="2"/>
    <s v="Category1"/>
    <s v="ITEM1"/>
    <s v="DESCRIPTION1"/>
    <n v="1"/>
    <n v="724"/>
    <n v="724"/>
    <d v="2015-04-19T00:00:00"/>
    <d v="2015-04-30T00:00:00"/>
  </r>
  <r>
    <x v="2"/>
    <s v="Category3"/>
    <s v="ITEM5"/>
    <s v="DESCRIPTION5"/>
    <n v="1"/>
    <n v="864"/>
    <n v="864"/>
    <d v="2015-04-19T00:00:00"/>
    <d v="2015-04-30T00:00:00"/>
  </r>
  <r>
    <x v="2"/>
    <s v="Category1"/>
    <s v="ITEM1"/>
    <s v="DESCRIPTION1"/>
    <n v="1"/>
    <n v="403"/>
    <n v="403"/>
    <d v="2015-04-19T00:00:00"/>
    <d v="2015-04-30T00:00:00"/>
  </r>
  <r>
    <x v="2"/>
    <s v="Category3"/>
    <s v="ITEM5"/>
    <s v="DESCRIPTION5"/>
    <n v="1"/>
    <n v="905"/>
    <n v="905"/>
    <d v="2015-04-19T00:00:00"/>
    <d v="2015-04-30T00:00:00"/>
  </r>
  <r>
    <x v="2"/>
    <s v="Category2"/>
    <s v="ITEM3"/>
    <s v="DESCRIPTION3"/>
    <n v="1"/>
    <n v="911"/>
    <n v="911"/>
    <d v="2015-04-19T00:00:00"/>
    <d v="2015-04-30T00:00:00"/>
  </r>
  <r>
    <x v="2"/>
    <s v="Category3"/>
    <s v="ITEM5"/>
    <s v="DESCRIPTION5"/>
    <n v="1"/>
    <n v="975"/>
    <n v="975"/>
    <d v="2015-04-19T00:00:00"/>
    <d v="2015-04-30T00:00:00"/>
  </r>
  <r>
    <x v="2"/>
    <s v="Category3"/>
    <s v="ITEM5"/>
    <s v="DESCRIPTION5"/>
    <n v="1"/>
    <n v="940"/>
    <n v="940"/>
    <d v="2015-04-19T00:00:00"/>
    <d v="2015-04-30T00:00:00"/>
  </r>
  <r>
    <x v="2"/>
    <s v="Category2"/>
    <s v="ITEM4"/>
    <s v="DESCRIPTION4"/>
    <n v="1"/>
    <n v="421"/>
    <n v="421"/>
    <d v="2015-04-19T00:00:00"/>
    <d v="2015-04-30T00:00:00"/>
  </r>
  <r>
    <x v="2"/>
    <s v="Category2"/>
    <s v="ITEM4"/>
    <s v="DESCRIPTION4"/>
    <n v="1"/>
    <n v="361"/>
    <n v="361"/>
    <d v="2015-04-19T00:00:00"/>
    <d v="2015-04-30T00:00:00"/>
  </r>
  <r>
    <x v="2"/>
    <s v="Category1"/>
    <s v="ITEM2"/>
    <s v="DESCRIPTION2"/>
    <n v="1"/>
    <n v="926"/>
    <n v="926"/>
    <d v="2015-04-19T00:00:00"/>
    <d v="2015-04-30T00:00:00"/>
  </r>
  <r>
    <x v="2"/>
    <s v="Category1"/>
    <s v="ITEM2"/>
    <s v="DESCRIPTION2"/>
    <n v="1"/>
    <n v="578"/>
    <n v="578"/>
    <d v="2015-04-19T00:00:00"/>
    <d v="2015-04-30T00:00:00"/>
  </r>
  <r>
    <x v="2"/>
    <s v="Category3"/>
    <s v="ITEM5"/>
    <s v="DESCRIPTION5"/>
    <n v="1"/>
    <n v="828"/>
    <n v="828"/>
    <d v="2015-04-19T00:00:00"/>
    <d v="2015-04-30T00:00:00"/>
  </r>
  <r>
    <x v="2"/>
    <s v="Category2"/>
    <s v="ITEM4"/>
    <s v="DESCRIPTION4"/>
    <n v="1"/>
    <n v="789"/>
    <n v="789"/>
    <d v="2015-04-19T00:00:00"/>
    <d v="2015-04-30T00:00:00"/>
  </r>
  <r>
    <x v="2"/>
    <s v="Category3"/>
    <s v="ITEM5"/>
    <s v="DESCRIPTION5"/>
    <n v="1"/>
    <n v="760"/>
    <n v="760"/>
    <d v="2015-04-19T00:00:00"/>
    <d v="2015-04-30T00:00:00"/>
  </r>
  <r>
    <x v="2"/>
    <s v="Category2"/>
    <s v="ITEM4"/>
    <s v="DESCRIPTION4"/>
    <n v="1"/>
    <n v="641"/>
    <n v="641"/>
    <d v="2015-04-19T00:00:00"/>
    <d v="2015-04-30T00:00:00"/>
  </r>
  <r>
    <x v="2"/>
    <s v="Category2"/>
    <s v="ITEM3"/>
    <s v="DESCRIPTION3"/>
    <n v="1"/>
    <n v="912"/>
    <n v="912"/>
    <d v="2015-04-19T00:00:00"/>
    <d v="2015-04-30T00:00:00"/>
  </r>
  <r>
    <x v="2"/>
    <s v="Category1"/>
    <s v="ITEM1"/>
    <s v="DESCRIPTION1"/>
    <n v="1"/>
    <n v="664"/>
    <n v="664"/>
    <d v="2015-04-19T00:00:00"/>
    <d v="2015-04-30T00:00:00"/>
  </r>
  <r>
    <x v="2"/>
    <s v="Category1"/>
    <s v="ITEM1"/>
    <s v="DESCRIPTION1"/>
    <n v="1"/>
    <n v="808"/>
    <n v="808"/>
    <d v="2015-04-19T00:00:00"/>
    <d v="2015-04-30T00:00:00"/>
  </r>
  <r>
    <x v="2"/>
    <s v="Category3"/>
    <s v="ITEM5"/>
    <s v="DESCRIPTION5"/>
    <n v="1"/>
    <n v="176"/>
    <n v="176"/>
    <d v="2015-04-19T00:00:00"/>
    <d v="2015-04-30T00:00:00"/>
  </r>
  <r>
    <x v="2"/>
    <s v="Category2"/>
    <s v="ITEM3"/>
    <s v="DESCRIPTION3"/>
    <n v="1"/>
    <n v="717"/>
    <n v="717"/>
    <d v="2015-04-19T00:00:00"/>
    <d v="2015-04-30T00:00:00"/>
  </r>
  <r>
    <x v="2"/>
    <s v="Category2"/>
    <s v="ITEM4"/>
    <s v="DESCRIPTION4"/>
    <n v="1"/>
    <n v="250"/>
    <n v="250"/>
    <d v="2015-04-19T00:00:00"/>
    <d v="2015-04-30T00:00:00"/>
  </r>
  <r>
    <x v="2"/>
    <s v="Category2"/>
    <s v="ITEM3"/>
    <s v="DESCRIPTION3"/>
    <n v="1"/>
    <n v="964"/>
    <n v="964"/>
    <d v="2015-04-19T00:00:00"/>
    <d v="2015-04-30T00:00:00"/>
  </r>
  <r>
    <x v="2"/>
    <s v="Category3"/>
    <s v="ITEM5"/>
    <s v="DESCRIPTION5"/>
    <n v="1"/>
    <n v="648"/>
    <n v="648"/>
    <d v="2015-04-19T00:00:00"/>
    <d v="2015-04-30T00:00:00"/>
  </r>
  <r>
    <x v="2"/>
    <s v="Category1"/>
    <s v="ITEM1"/>
    <s v="DESCRIPTION1"/>
    <n v="1"/>
    <n v="515"/>
    <n v="515"/>
    <d v="2015-04-19T00:00:00"/>
    <d v="2015-04-30T00:00:00"/>
  </r>
  <r>
    <x v="2"/>
    <s v="Category3"/>
    <s v="ITEM5"/>
    <s v="DESCRIPTION5"/>
    <n v="1"/>
    <n v="813"/>
    <n v="813"/>
    <d v="2015-04-19T00:00:00"/>
    <d v="2015-04-30T00:00:00"/>
  </r>
  <r>
    <x v="2"/>
    <s v="Category2"/>
    <s v="ITEM3"/>
    <s v="DESCRIPTION3"/>
    <n v="1"/>
    <n v="466"/>
    <n v="466"/>
    <d v="2015-04-19T00:00:00"/>
    <d v="2015-04-30T00:00:00"/>
  </r>
  <r>
    <x v="2"/>
    <s v="Category2"/>
    <s v="ITEM4"/>
    <s v="DESCRIPTION4"/>
    <n v="1"/>
    <n v="952"/>
    <n v="952"/>
    <d v="2015-04-19T00:00:00"/>
    <d v="2015-04-30T00:00:00"/>
  </r>
  <r>
    <x v="2"/>
    <s v="Category1"/>
    <s v="ITEM1"/>
    <s v="DESCRIPTION1"/>
    <n v="1"/>
    <n v="768"/>
    <n v="768"/>
    <d v="2015-04-19T00:00:00"/>
    <d v="2015-04-30T00:00:00"/>
  </r>
  <r>
    <x v="2"/>
    <s v="Category1"/>
    <s v="ITEM2"/>
    <s v="DESCRIPTION2"/>
    <n v="1"/>
    <n v="686"/>
    <n v="686"/>
    <d v="2015-04-20T00:00:00"/>
    <d v="2015-04-30T00:00:00"/>
  </r>
  <r>
    <x v="2"/>
    <s v="Category1"/>
    <s v="ITEM2"/>
    <s v="DESCRIPTION2"/>
    <n v="1"/>
    <n v="946"/>
    <n v="946"/>
    <d v="2015-04-20T00:00:00"/>
    <d v="2015-04-30T00:00:00"/>
  </r>
  <r>
    <x v="2"/>
    <s v="Category2"/>
    <s v="ITEM4"/>
    <s v="DESCRIPTION4"/>
    <n v="1"/>
    <n v="154"/>
    <n v="154"/>
    <d v="2015-04-20T00:00:00"/>
    <d v="2015-04-30T00:00:00"/>
  </r>
  <r>
    <x v="2"/>
    <s v="Category2"/>
    <s v="ITEM3"/>
    <s v="DESCRIPTION3"/>
    <n v="1"/>
    <n v="224"/>
    <n v="224"/>
    <d v="2015-04-20T00:00:00"/>
    <d v="2015-04-30T00:00:00"/>
  </r>
  <r>
    <x v="2"/>
    <s v="Category1"/>
    <s v="ITEM2"/>
    <s v="DESCRIPTION2"/>
    <n v="1"/>
    <n v="374"/>
    <n v="374"/>
    <d v="2015-04-20T00:00:00"/>
    <d v="2015-04-30T00:00:00"/>
  </r>
  <r>
    <x v="2"/>
    <s v="Category1"/>
    <s v="ITEM1"/>
    <s v="DESCRIPTION1"/>
    <n v="1"/>
    <n v="249"/>
    <n v="249"/>
    <d v="2015-04-20T00:00:00"/>
    <d v="2015-04-30T00:00:00"/>
  </r>
  <r>
    <x v="2"/>
    <s v="Category1"/>
    <s v="ITEM2"/>
    <s v="DESCRIPTION2"/>
    <n v="1"/>
    <n v="846"/>
    <n v="846"/>
    <d v="2015-04-20T00:00:00"/>
    <d v="2015-04-30T00:00:00"/>
  </r>
  <r>
    <x v="2"/>
    <s v="Category2"/>
    <s v="ITEM4"/>
    <s v="DESCRIPTION4"/>
    <n v="1"/>
    <n v="604"/>
    <n v="604"/>
    <d v="2015-04-20T00:00:00"/>
    <d v="2015-04-30T00:00:00"/>
  </r>
  <r>
    <x v="2"/>
    <s v="Category2"/>
    <s v="ITEM4"/>
    <s v="DESCRIPTION4"/>
    <n v="1"/>
    <n v="525"/>
    <n v="525"/>
    <d v="2015-04-20T00:00:00"/>
    <d v="2015-04-30T00:00:00"/>
  </r>
  <r>
    <x v="2"/>
    <s v="Category2"/>
    <s v="ITEM4"/>
    <s v="DESCRIPTION4"/>
    <n v="1"/>
    <n v="683"/>
    <n v="683"/>
    <d v="2015-04-20T00:00:00"/>
    <d v="2015-04-30T00:00:00"/>
  </r>
  <r>
    <x v="2"/>
    <s v="Category1"/>
    <s v="ITEM2"/>
    <s v="DESCRIPTION2"/>
    <n v="1"/>
    <n v="342"/>
    <n v="342"/>
    <d v="2015-04-20T00:00:00"/>
    <d v="2015-04-30T00:00:00"/>
  </r>
  <r>
    <x v="2"/>
    <s v="Category3"/>
    <s v="ITEM5"/>
    <s v="DESCRIPTION5"/>
    <n v="1"/>
    <n v="248"/>
    <n v="248"/>
    <d v="2015-04-20T00:00:00"/>
    <d v="2015-04-30T00:00:00"/>
  </r>
  <r>
    <x v="2"/>
    <s v="Category2"/>
    <s v="ITEM3"/>
    <s v="DESCRIPTION3"/>
    <n v="1"/>
    <n v="275"/>
    <n v="275"/>
    <d v="2015-04-20T00:00:00"/>
    <d v="2015-04-30T00:00:00"/>
  </r>
  <r>
    <x v="2"/>
    <s v="Category3"/>
    <s v="ITEM5"/>
    <s v="DESCRIPTION5"/>
    <n v="1"/>
    <n v="103"/>
    <n v="103"/>
    <d v="2015-04-20T00:00:00"/>
    <d v="2015-04-30T00:00:00"/>
  </r>
  <r>
    <x v="2"/>
    <s v="Category3"/>
    <s v="ITEM5"/>
    <s v="DESCRIPTION5"/>
    <n v="1"/>
    <n v="242"/>
    <n v="242"/>
    <d v="2015-04-20T00:00:00"/>
    <d v="2015-04-30T00:00:00"/>
  </r>
  <r>
    <x v="2"/>
    <s v="Category3"/>
    <s v="ITEM5"/>
    <s v="DESCRIPTION5"/>
    <n v="1"/>
    <n v="406"/>
    <n v="406"/>
    <d v="2015-04-20T00:00:00"/>
    <d v="2015-04-30T00:00:00"/>
  </r>
  <r>
    <x v="2"/>
    <s v="Category3"/>
    <s v="ITEM5"/>
    <s v="DESCRIPTION5"/>
    <n v="1"/>
    <n v="393"/>
    <n v="393"/>
    <d v="2015-04-20T00:00:00"/>
    <d v="2015-04-30T00:00:00"/>
  </r>
  <r>
    <x v="2"/>
    <s v="Category2"/>
    <s v="ITEM4"/>
    <s v="DESCRIPTION4"/>
    <n v="1"/>
    <n v="374"/>
    <n v="374"/>
    <d v="2015-04-20T00:00:00"/>
    <d v="2015-04-30T00:00:00"/>
  </r>
  <r>
    <x v="2"/>
    <s v="Category3"/>
    <s v="ITEM5"/>
    <s v="DESCRIPTION5"/>
    <n v="1"/>
    <n v="490"/>
    <n v="490"/>
    <d v="2015-04-20T00:00:00"/>
    <d v="2015-04-30T00:00:00"/>
  </r>
  <r>
    <x v="2"/>
    <s v="Category2"/>
    <s v="ITEM4"/>
    <s v="DESCRIPTION4"/>
    <n v="1"/>
    <n v="480"/>
    <n v="480"/>
    <d v="2015-04-20T00:00:00"/>
    <d v="2015-04-30T00:00:00"/>
  </r>
  <r>
    <x v="2"/>
    <s v="Category2"/>
    <s v="ITEM4"/>
    <s v="DESCRIPTION4"/>
    <n v="1"/>
    <n v="668"/>
    <n v="668"/>
    <d v="2015-04-20T00:00:00"/>
    <d v="2015-04-30T00:00:00"/>
  </r>
  <r>
    <x v="2"/>
    <s v="Category1"/>
    <s v="ITEM2"/>
    <s v="DESCRIPTION2"/>
    <n v="1"/>
    <n v="425"/>
    <n v="425"/>
    <d v="2015-04-20T00:00:00"/>
    <d v="2015-04-30T00:00:00"/>
  </r>
  <r>
    <x v="2"/>
    <s v="Category3"/>
    <s v="ITEM5"/>
    <s v="DESCRIPTION5"/>
    <n v="1"/>
    <n v="200"/>
    <n v="200"/>
    <d v="2015-04-20T00:00:00"/>
    <d v="2015-04-30T00:00:00"/>
  </r>
  <r>
    <x v="2"/>
    <s v="Category1"/>
    <s v="ITEM1"/>
    <s v="DESCRIPTION1"/>
    <n v="1"/>
    <n v="146"/>
    <n v="146"/>
    <d v="2015-04-20T00:00:00"/>
    <d v="2015-04-30T00:00:00"/>
  </r>
  <r>
    <x v="2"/>
    <s v="Category2"/>
    <s v="ITEM4"/>
    <s v="DESCRIPTION4"/>
    <n v="1"/>
    <n v="737"/>
    <n v="737"/>
    <d v="2015-04-20T00:00:00"/>
    <d v="2015-04-30T00:00:00"/>
  </r>
  <r>
    <x v="2"/>
    <s v="Category2"/>
    <s v="ITEM3"/>
    <s v="DESCRIPTION3"/>
    <n v="1"/>
    <n v="768"/>
    <n v="768"/>
    <d v="2015-04-20T00:00:00"/>
    <d v="2015-04-30T00:00:00"/>
  </r>
  <r>
    <x v="2"/>
    <s v="Category2"/>
    <s v="ITEM4"/>
    <s v="DESCRIPTION4"/>
    <n v="1"/>
    <n v="745"/>
    <n v="745"/>
    <d v="2015-04-20T00:00:00"/>
    <d v="2015-04-30T00:00:00"/>
  </r>
  <r>
    <x v="2"/>
    <s v="Category1"/>
    <s v="ITEM1"/>
    <s v="DESCRIPTION1"/>
    <n v="1"/>
    <n v="468"/>
    <n v="468"/>
    <d v="2015-04-20T00:00:00"/>
    <d v="2015-04-30T00:00:00"/>
  </r>
  <r>
    <x v="2"/>
    <s v="Category2"/>
    <s v="ITEM4"/>
    <s v="DESCRIPTION4"/>
    <n v="1"/>
    <n v="288"/>
    <n v="288"/>
    <d v="2015-04-20T00:00:00"/>
    <d v="2015-04-30T00:00:00"/>
  </r>
  <r>
    <x v="2"/>
    <s v="Category2"/>
    <s v="ITEM3"/>
    <s v="DESCRIPTION3"/>
    <n v="1"/>
    <n v="838"/>
    <n v="838"/>
    <d v="2015-04-20T00:00:00"/>
    <d v="2015-04-30T00:00:00"/>
  </r>
  <r>
    <x v="2"/>
    <s v="Category1"/>
    <s v="ITEM2"/>
    <s v="DESCRIPTION2"/>
    <n v="1"/>
    <n v="785"/>
    <n v="785"/>
    <d v="2015-04-20T00:00:00"/>
    <d v="2015-04-30T00:00:00"/>
  </r>
  <r>
    <x v="2"/>
    <s v="Category2"/>
    <s v="ITEM4"/>
    <s v="DESCRIPTION4"/>
    <n v="1"/>
    <n v="943"/>
    <n v="943"/>
    <d v="2015-04-20T00:00:00"/>
    <d v="2015-04-30T00:00:00"/>
  </r>
  <r>
    <x v="2"/>
    <s v="Category1"/>
    <s v="ITEM2"/>
    <s v="DESCRIPTION2"/>
    <n v="1"/>
    <n v="148"/>
    <n v="148"/>
    <d v="2015-04-20T00:00:00"/>
    <d v="2015-04-30T00:00:00"/>
  </r>
  <r>
    <x v="2"/>
    <s v="Category2"/>
    <s v="ITEM3"/>
    <s v="DESCRIPTION3"/>
    <n v="1"/>
    <n v="840"/>
    <n v="840"/>
    <d v="2015-04-20T00:00:00"/>
    <d v="2015-04-30T00:00:00"/>
  </r>
  <r>
    <x v="2"/>
    <s v="Category2"/>
    <s v="ITEM4"/>
    <s v="DESCRIPTION4"/>
    <n v="1"/>
    <n v="331"/>
    <n v="331"/>
    <d v="2015-04-20T00:00:00"/>
    <d v="2015-04-30T00:00:00"/>
  </r>
  <r>
    <x v="2"/>
    <s v="Category1"/>
    <s v="ITEM2"/>
    <s v="DESCRIPTION2"/>
    <n v="1"/>
    <n v="861"/>
    <n v="861"/>
    <d v="2015-04-20T00:00:00"/>
    <d v="2015-04-30T00:00:00"/>
  </r>
  <r>
    <x v="2"/>
    <s v="Category1"/>
    <s v="ITEM2"/>
    <s v="DESCRIPTION2"/>
    <n v="1"/>
    <n v="675"/>
    <n v="675"/>
    <d v="2015-04-20T00:00:00"/>
    <d v="2015-04-30T00:00:00"/>
  </r>
  <r>
    <x v="2"/>
    <s v="Category2"/>
    <s v="ITEM3"/>
    <s v="DESCRIPTION3"/>
    <n v="1"/>
    <n v="616"/>
    <n v="616"/>
    <d v="2015-04-20T00:00:00"/>
    <d v="2015-04-30T00:00:00"/>
  </r>
  <r>
    <x v="2"/>
    <s v="Category2"/>
    <s v="ITEM4"/>
    <s v="DESCRIPTION4"/>
    <n v="1"/>
    <n v="218"/>
    <n v="218"/>
    <d v="2015-04-20T00:00:00"/>
    <d v="2015-04-30T00:00:00"/>
  </r>
  <r>
    <x v="2"/>
    <s v="Category2"/>
    <s v="ITEM4"/>
    <s v="DESCRIPTION4"/>
    <n v="1"/>
    <n v="522"/>
    <n v="522"/>
    <d v="2015-04-20T00:00:00"/>
    <d v="2015-04-30T00:00:00"/>
  </r>
  <r>
    <x v="2"/>
    <s v="Category3"/>
    <s v="ITEM5"/>
    <s v="DESCRIPTION5"/>
    <n v="1"/>
    <n v="185"/>
    <n v="185"/>
    <d v="2015-04-20T00:00:00"/>
    <d v="2015-04-30T00:00:00"/>
  </r>
  <r>
    <x v="2"/>
    <s v="Category1"/>
    <s v="ITEM2"/>
    <s v="DESCRIPTION2"/>
    <n v="1"/>
    <n v="907"/>
    <n v="907"/>
    <d v="2015-04-20T00:00:00"/>
    <d v="2015-04-30T00:00:00"/>
  </r>
  <r>
    <x v="2"/>
    <s v="Category1"/>
    <s v="ITEM1"/>
    <s v="DESCRIPTION1"/>
    <n v="1"/>
    <n v="504"/>
    <n v="504"/>
    <d v="2015-04-20T00:00:00"/>
    <d v="2015-04-30T00:00:00"/>
  </r>
  <r>
    <x v="2"/>
    <s v="Category1"/>
    <s v="ITEM2"/>
    <s v="DESCRIPTION2"/>
    <n v="1"/>
    <n v="251"/>
    <n v="251"/>
    <d v="2015-04-20T00:00:00"/>
    <d v="2015-04-30T00:00:00"/>
  </r>
  <r>
    <x v="2"/>
    <s v="Category2"/>
    <s v="ITEM3"/>
    <s v="DESCRIPTION3"/>
    <n v="1"/>
    <n v="795"/>
    <n v="795"/>
    <d v="2015-04-20T00:00:00"/>
    <d v="2015-04-30T00:00:00"/>
  </r>
  <r>
    <x v="2"/>
    <s v="Category2"/>
    <s v="ITEM4"/>
    <s v="DESCRIPTION4"/>
    <n v="1"/>
    <n v="551"/>
    <n v="551"/>
    <d v="2015-04-20T00:00:00"/>
    <d v="2015-04-30T00:00:00"/>
  </r>
  <r>
    <x v="2"/>
    <s v="Category1"/>
    <s v="ITEM1"/>
    <s v="DESCRIPTION1"/>
    <n v="1"/>
    <n v="478"/>
    <n v="478"/>
    <d v="2015-04-20T00:00:00"/>
    <d v="2015-04-30T00:00:00"/>
  </r>
  <r>
    <x v="2"/>
    <s v="Category2"/>
    <s v="ITEM3"/>
    <s v="DESCRIPTION3"/>
    <n v="1"/>
    <n v="340"/>
    <n v="340"/>
    <d v="2015-04-20T00:00:00"/>
    <d v="2015-04-30T00:00:00"/>
  </r>
  <r>
    <x v="2"/>
    <s v="Category2"/>
    <s v="ITEM3"/>
    <s v="DESCRIPTION3"/>
    <n v="1"/>
    <n v="689"/>
    <n v="689"/>
    <d v="2015-04-20T00:00:00"/>
    <d v="2015-04-30T00:00:00"/>
  </r>
  <r>
    <x v="2"/>
    <s v="Category2"/>
    <s v="ITEM3"/>
    <s v="DESCRIPTION3"/>
    <n v="1"/>
    <n v="207"/>
    <n v="207"/>
    <d v="2015-04-20T00:00:00"/>
    <d v="2015-04-30T00:00:00"/>
  </r>
  <r>
    <x v="2"/>
    <s v="Category1"/>
    <s v="ITEM2"/>
    <s v="DESCRIPTION2"/>
    <n v="1"/>
    <n v="758"/>
    <n v="758"/>
    <d v="2015-04-21T00:00:00"/>
    <d v="2015-04-30T00:00:00"/>
  </r>
  <r>
    <x v="2"/>
    <s v="Category1"/>
    <s v="ITEM2"/>
    <s v="DESCRIPTION2"/>
    <n v="1"/>
    <n v="930"/>
    <n v="930"/>
    <d v="2015-04-21T00:00:00"/>
    <d v="2015-04-30T00:00:00"/>
  </r>
  <r>
    <x v="2"/>
    <s v="Category3"/>
    <s v="ITEM5"/>
    <s v="DESCRIPTION5"/>
    <n v="1"/>
    <n v="242"/>
    <n v="242"/>
    <d v="2015-04-21T00:00:00"/>
    <d v="2015-04-30T00:00:00"/>
  </r>
  <r>
    <x v="2"/>
    <s v="Category1"/>
    <s v="ITEM2"/>
    <s v="DESCRIPTION2"/>
    <n v="1"/>
    <n v="224"/>
    <n v="224"/>
    <d v="2015-04-21T00:00:00"/>
    <d v="2015-04-30T00:00:00"/>
  </r>
  <r>
    <x v="2"/>
    <s v="Category1"/>
    <s v="ITEM1"/>
    <s v="DESCRIPTION1"/>
    <n v="1"/>
    <n v="173"/>
    <n v="173"/>
    <d v="2015-04-21T00:00:00"/>
    <d v="2015-04-30T00:00:00"/>
  </r>
  <r>
    <x v="2"/>
    <s v="Category2"/>
    <s v="ITEM4"/>
    <s v="DESCRIPTION4"/>
    <n v="1"/>
    <n v="790"/>
    <n v="790"/>
    <d v="2015-04-21T00:00:00"/>
    <d v="2015-04-30T00:00:00"/>
  </r>
  <r>
    <x v="2"/>
    <s v="Category3"/>
    <s v="ITEM5"/>
    <s v="DESCRIPTION5"/>
    <n v="1"/>
    <n v="778"/>
    <n v="778"/>
    <d v="2015-04-21T00:00:00"/>
    <d v="2015-04-30T00:00:00"/>
  </r>
  <r>
    <x v="2"/>
    <s v="Category1"/>
    <s v="ITEM1"/>
    <s v="DESCRIPTION1"/>
    <n v="1"/>
    <n v="318"/>
    <n v="318"/>
    <d v="2015-04-21T00:00:00"/>
    <d v="2015-04-30T00:00:00"/>
  </r>
  <r>
    <x v="2"/>
    <s v="Category3"/>
    <s v="ITEM5"/>
    <s v="DESCRIPTION5"/>
    <n v="1"/>
    <n v="450"/>
    <n v="450"/>
    <d v="2015-04-21T00:00:00"/>
    <d v="2015-04-30T00:00:00"/>
  </r>
  <r>
    <x v="2"/>
    <s v="Category3"/>
    <s v="ITEM5"/>
    <s v="DESCRIPTION5"/>
    <n v="1"/>
    <n v="203"/>
    <n v="203"/>
    <d v="2015-04-21T00:00:00"/>
    <d v="2015-04-30T00:00:00"/>
  </r>
  <r>
    <x v="2"/>
    <s v="Category1"/>
    <s v="ITEM2"/>
    <s v="DESCRIPTION2"/>
    <n v="1"/>
    <n v="674"/>
    <n v="674"/>
    <d v="2015-04-21T00:00:00"/>
    <d v="2015-04-30T00:00:00"/>
  </r>
  <r>
    <x v="2"/>
    <s v="Category2"/>
    <s v="ITEM3"/>
    <s v="DESCRIPTION3"/>
    <n v="1"/>
    <n v="463"/>
    <n v="463"/>
    <d v="2015-04-21T00:00:00"/>
    <d v="2015-04-30T00:00:00"/>
  </r>
  <r>
    <x v="2"/>
    <s v="Category2"/>
    <s v="ITEM3"/>
    <s v="DESCRIPTION3"/>
    <n v="1"/>
    <n v="995"/>
    <n v="995"/>
    <d v="2015-04-21T00:00:00"/>
    <d v="2015-04-30T00:00:00"/>
  </r>
  <r>
    <x v="2"/>
    <s v="Category3"/>
    <s v="ITEM5"/>
    <s v="DESCRIPTION5"/>
    <n v="1"/>
    <n v="212"/>
    <n v="212"/>
    <d v="2015-04-21T00:00:00"/>
    <d v="2015-04-30T00:00:00"/>
  </r>
  <r>
    <x v="2"/>
    <s v="Category2"/>
    <s v="ITEM3"/>
    <s v="DESCRIPTION3"/>
    <n v="1"/>
    <n v="216"/>
    <n v="216"/>
    <d v="2015-04-21T00:00:00"/>
    <d v="2015-04-30T00:00:00"/>
  </r>
  <r>
    <x v="2"/>
    <s v="Category2"/>
    <s v="ITEM4"/>
    <s v="DESCRIPTION4"/>
    <n v="1"/>
    <n v="744"/>
    <n v="744"/>
    <d v="2015-04-21T00:00:00"/>
    <d v="2015-04-30T00:00:00"/>
  </r>
  <r>
    <x v="2"/>
    <s v="Category1"/>
    <s v="ITEM2"/>
    <s v="DESCRIPTION2"/>
    <n v="1"/>
    <n v="395"/>
    <n v="395"/>
    <d v="2015-04-21T00:00:00"/>
    <d v="2015-04-30T00:00:00"/>
  </r>
  <r>
    <x v="2"/>
    <s v="Category2"/>
    <s v="ITEM4"/>
    <s v="DESCRIPTION4"/>
    <n v="1"/>
    <n v="322"/>
    <n v="322"/>
    <d v="2015-04-21T00:00:00"/>
    <d v="2015-04-30T00:00:00"/>
  </r>
  <r>
    <x v="2"/>
    <s v="Category2"/>
    <s v="ITEM4"/>
    <s v="DESCRIPTION4"/>
    <n v="1"/>
    <n v="948"/>
    <n v="948"/>
    <d v="2015-04-21T00:00:00"/>
    <d v="2015-04-30T00:00:00"/>
  </r>
  <r>
    <x v="2"/>
    <s v="Category1"/>
    <s v="ITEM1"/>
    <s v="DESCRIPTION1"/>
    <n v="1"/>
    <n v="743"/>
    <n v="743"/>
    <d v="2015-04-21T00:00:00"/>
    <d v="2015-04-30T00:00:00"/>
  </r>
  <r>
    <x v="2"/>
    <s v="Category3"/>
    <s v="ITEM5"/>
    <s v="DESCRIPTION5"/>
    <n v="1"/>
    <n v="797"/>
    <n v="797"/>
    <d v="2015-04-21T00:00:00"/>
    <d v="2015-04-30T00:00:00"/>
  </r>
  <r>
    <x v="2"/>
    <s v="Category1"/>
    <s v="ITEM2"/>
    <s v="DESCRIPTION2"/>
    <n v="1"/>
    <n v="474"/>
    <n v="474"/>
    <d v="2015-04-21T00:00:00"/>
    <d v="2015-04-30T00:00:00"/>
  </r>
  <r>
    <x v="2"/>
    <s v="Category2"/>
    <s v="ITEM3"/>
    <s v="DESCRIPTION3"/>
    <n v="1"/>
    <n v="388"/>
    <n v="388"/>
    <d v="2015-04-21T00:00:00"/>
    <d v="2015-04-30T00:00:00"/>
  </r>
  <r>
    <x v="2"/>
    <s v="Category1"/>
    <s v="ITEM1"/>
    <s v="DESCRIPTION1"/>
    <n v="1"/>
    <n v="257"/>
    <n v="257"/>
    <d v="2015-04-21T00:00:00"/>
    <d v="2015-04-30T00:00:00"/>
  </r>
  <r>
    <x v="2"/>
    <s v="Category2"/>
    <s v="ITEM4"/>
    <s v="DESCRIPTION4"/>
    <n v="1"/>
    <n v="670"/>
    <n v="670"/>
    <d v="2015-04-21T00:00:00"/>
    <d v="2015-04-30T00:00:00"/>
  </r>
  <r>
    <x v="2"/>
    <s v="Category2"/>
    <s v="ITEM3"/>
    <s v="DESCRIPTION3"/>
    <n v="1"/>
    <n v="397"/>
    <n v="397"/>
    <d v="2015-04-21T00:00:00"/>
    <d v="2015-04-30T00:00:00"/>
  </r>
  <r>
    <x v="2"/>
    <s v="Category3"/>
    <s v="ITEM5"/>
    <s v="DESCRIPTION5"/>
    <n v="1"/>
    <n v="982"/>
    <n v="982"/>
    <d v="2015-04-21T00:00:00"/>
    <d v="2015-04-30T00:00:00"/>
  </r>
  <r>
    <x v="2"/>
    <s v="Category2"/>
    <s v="ITEM3"/>
    <s v="DESCRIPTION3"/>
    <n v="1"/>
    <n v="202"/>
    <n v="202"/>
    <d v="2015-04-21T00:00:00"/>
    <d v="2015-04-30T00:00:00"/>
  </r>
  <r>
    <x v="2"/>
    <s v="Category3"/>
    <s v="ITEM5"/>
    <s v="DESCRIPTION5"/>
    <n v="1"/>
    <n v="129"/>
    <n v="129"/>
    <d v="2015-04-21T00:00:00"/>
    <d v="2015-04-30T00:00:00"/>
  </r>
  <r>
    <x v="2"/>
    <s v="Category2"/>
    <s v="ITEM4"/>
    <s v="DESCRIPTION4"/>
    <n v="1"/>
    <n v="609"/>
    <n v="609"/>
    <d v="2015-04-21T00:00:00"/>
    <d v="2015-04-30T00:00:00"/>
  </r>
  <r>
    <x v="2"/>
    <s v="Category3"/>
    <s v="ITEM5"/>
    <s v="DESCRIPTION5"/>
    <n v="1"/>
    <n v="311"/>
    <n v="311"/>
    <d v="2015-04-21T00:00:00"/>
    <d v="2015-04-30T00:00:00"/>
  </r>
  <r>
    <x v="2"/>
    <s v="Category1"/>
    <s v="ITEM2"/>
    <s v="DESCRIPTION2"/>
    <n v="1"/>
    <n v="336"/>
    <n v="336"/>
    <d v="2015-04-21T00:00:00"/>
    <d v="2015-04-30T00:00:00"/>
  </r>
  <r>
    <x v="2"/>
    <s v="Category1"/>
    <s v="ITEM2"/>
    <s v="DESCRIPTION2"/>
    <n v="1"/>
    <n v="398"/>
    <n v="398"/>
    <d v="2015-04-21T00:00:00"/>
    <d v="2015-04-30T00:00:00"/>
  </r>
  <r>
    <x v="2"/>
    <s v="Category3"/>
    <s v="ITEM5"/>
    <s v="DESCRIPTION5"/>
    <n v="1"/>
    <n v="646"/>
    <n v="646"/>
    <d v="2015-04-21T00:00:00"/>
    <d v="2015-04-30T00:00:00"/>
  </r>
  <r>
    <x v="2"/>
    <s v="Category2"/>
    <s v="ITEM3"/>
    <s v="DESCRIPTION3"/>
    <n v="1"/>
    <n v="447"/>
    <n v="447"/>
    <d v="2015-04-21T00:00:00"/>
    <d v="2015-04-30T00:00:00"/>
  </r>
  <r>
    <x v="2"/>
    <s v="Category1"/>
    <s v="ITEM1"/>
    <s v="DESCRIPTION1"/>
    <n v="1"/>
    <n v="930"/>
    <n v="930"/>
    <d v="2015-04-21T00:00:00"/>
    <d v="2015-04-30T00:00:00"/>
  </r>
  <r>
    <x v="2"/>
    <s v="Category2"/>
    <s v="ITEM4"/>
    <s v="DESCRIPTION4"/>
    <n v="1"/>
    <n v="258"/>
    <n v="258"/>
    <d v="2015-04-21T00:00:00"/>
    <d v="2015-04-30T00:00:00"/>
  </r>
  <r>
    <x v="2"/>
    <s v="Category3"/>
    <s v="ITEM5"/>
    <s v="DESCRIPTION5"/>
    <n v="1"/>
    <n v="106"/>
    <n v="106"/>
    <d v="2015-04-21T00:00:00"/>
    <d v="2015-04-30T00:00:00"/>
  </r>
  <r>
    <x v="2"/>
    <s v="Category1"/>
    <s v="ITEM1"/>
    <s v="DESCRIPTION1"/>
    <n v="1"/>
    <n v="717"/>
    <n v="717"/>
    <d v="2015-04-21T00:00:00"/>
    <d v="2015-04-30T00:00:00"/>
  </r>
  <r>
    <x v="2"/>
    <s v="Category1"/>
    <s v="ITEM2"/>
    <s v="DESCRIPTION2"/>
    <n v="1"/>
    <n v="966"/>
    <n v="966"/>
    <d v="2015-04-21T00:00:00"/>
    <d v="2015-04-30T00:00:00"/>
  </r>
  <r>
    <x v="2"/>
    <s v="Category1"/>
    <s v="ITEM1"/>
    <s v="DESCRIPTION1"/>
    <n v="1"/>
    <n v="341"/>
    <n v="341"/>
    <d v="2015-04-21T00:00:00"/>
    <d v="2015-04-30T00:00:00"/>
  </r>
  <r>
    <x v="2"/>
    <s v="Category1"/>
    <s v="ITEM1"/>
    <s v="DESCRIPTION1"/>
    <n v="1"/>
    <n v="817"/>
    <n v="817"/>
    <d v="2015-04-21T00:00:00"/>
    <d v="2015-04-30T00:00:00"/>
  </r>
  <r>
    <x v="2"/>
    <s v="Category2"/>
    <s v="ITEM3"/>
    <s v="DESCRIPTION3"/>
    <n v="1"/>
    <n v="854"/>
    <n v="854"/>
    <d v="2015-04-21T00:00:00"/>
    <d v="2015-04-30T00:00:00"/>
  </r>
  <r>
    <x v="2"/>
    <s v="Category1"/>
    <s v="ITEM2"/>
    <s v="DESCRIPTION2"/>
    <n v="1"/>
    <n v="896"/>
    <n v="896"/>
    <d v="2015-04-21T00:00:00"/>
    <d v="2015-04-30T00:00:00"/>
  </r>
  <r>
    <x v="2"/>
    <s v="Category3"/>
    <s v="ITEM5"/>
    <s v="DESCRIPTION5"/>
    <n v="1"/>
    <n v="353"/>
    <n v="353"/>
    <d v="2015-04-21T00:00:00"/>
    <d v="2015-04-30T00:00:00"/>
  </r>
  <r>
    <x v="2"/>
    <s v="Category3"/>
    <s v="ITEM5"/>
    <s v="DESCRIPTION5"/>
    <n v="1"/>
    <n v="939"/>
    <n v="939"/>
    <d v="2015-04-21T00:00:00"/>
    <d v="2015-04-30T00:00:00"/>
  </r>
  <r>
    <x v="2"/>
    <s v="Category3"/>
    <s v="ITEM5"/>
    <s v="DESCRIPTION5"/>
    <n v="1"/>
    <n v="814"/>
    <n v="814"/>
    <d v="2015-04-21T00:00:00"/>
    <d v="2015-04-30T00:00:00"/>
  </r>
  <r>
    <x v="2"/>
    <s v="Category1"/>
    <s v="ITEM2"/>
    <s v="DESCRIPTION2"/>
    <n v="1"/>
    <n v="883"/>
    <n v="883"/>
    <d v="2015-04-21T00:00:00"/>
    <d v="2015-04-30T00:00:00"/>
  </r>
  <r>
    <x v="2"/>
    <s v="Category2"/>
    <s v="ITEM4"/>
    <s v="DESCRIPTION4"/>
    <n v="1"/>
    <n v="796"/>
    <n v="796"/>
    <d v="2015-04-21T00:00:00"/>
    <d v="2015-04-30T00:00:00"/>
  </r>
  <r>
    <x v="2"/>
    <s v="Category1"/>
    <s v="ITEM2"/>
    <s v="DESCRIPTION2"/>
    <n v="1"/>
    <n v="589"/>
    <n v="589"/>
    <d v="2015-04-21T00:00:00"/>
    <d v="2015-04-30T00:00:00"/>
  </r>
  <r>
    <x v="2"/>
    <s v="Category2"/>
    <s v="ITEM3"/>
    <s v="DESCRIPTION3"/>
    <n v="1"/>
    <n v="912"/>
    <n v="912"/>
    <d v="2015-04-22T00:00:00"/>
    <d v="2015-04-30T00:00:00"/>
  </r>
  <r>
    <x v="2"/>
    <s v="Category2"/>
    <s v="ITEM3"/>
    <s v="DESCRIPTION3"/>
    <n v="1"/>
    <n v="989"/>
    <n v="989"/>
    <d v="2015-04-22T00:00:00"/>
    <d v="2015-04-30T00:00:00"/>
  </r>
  <r>
    <x v="2"/>
    <s v="Category3"/>
    <s v="ITEM5"/>
    <s v="DESCRIPTION5"/>
    <n v="1"/>
    <n v="422"/>
    <n v="422"/>
    <d v="2015-04-22T00:00:00"/>
    <d v="2015-04-30T00:00:00"/>
  </r>
  <r>
    <x v="2"/>
    <s v="Category1"/>
    <s v="ITEM2"/>
    <s v="DESCRIPTION2"/>
    <n v="1"/>
    <n v="336"/>
    <n v="336"/>
    <d v="2015-04-22T00:00:00"/>
    <d v="2015-04-30T00:00:00"/>
  </r>
  <r>
    <x v="2"/>
    <s v="Category2"/>
    <s v="ITEM4"/>
    <s v="DESCRIPTION4"/>
    <n v="1"/>
    <n v="946"/>
    <n v="946"/>
    <d v="2015-04-22T00:00:00"/>
    <d v="2015-04-30T00:00:00"/>
  </r>
  <r>
    <x v="2"/>
    <s v="Category3"/>
    <s v="ITEM5"/>
    <s v="DESCRIPTION5"/>
    <n v="1"/>
    <n v="869"/>
    <n v="869"/>
    <d v="2015-04-22T00:00:00"/>
    <d v="2015-04-30T00:00:00"/>
  </r>
  <r>
    <x v="2"/>
    <s v="Category1"/>
    <s v="ITEM2"/>
    <s v="DESCRIPTION2"/>
    <n v="1"/>
    <n v="739"/>
    <n v="739"/>
    <d v="2015-04-22T00:00:00"/>
    <d v="2015-04-30T00:00:00"/>
  </r>
  <r>
    <x v="2"/>
    <s v="Category2"/>
    <s v="ITEM4"/>
    <s v="DESCRIPTION4"/>
    <n v="1"/>
    <n v="796"/>
    <n v="796"/>
    <d v="2015-04-22T00:00:00"/>
    <d v="2015-04-30T00:00:00"/>
  </r>
  <r>
    <x v="2"/>
    <s v="Category1"/>
    <s v="ITEM2"/>
    <s v="DESCRIPTION2"/>
    <n v="1"/>
    <n v="822"/>
    <n v="822"/>
    <d v="2015-04-22T00:00:00"/>
    <d v="2015-04-30T00:00:00"/>
  </r>
  <r>
    <x v="2"/>
    <s v="Category3"/>
    <s v="ITEM5"/>
    <s v="DESCRIPTION5"/>
    <n v="1"/>
    <n v="859"/>
    <n v="859"/>
    <d v="2015-04-22T00:00:00"/>
    <d v="2015-04-30T00:00:00"/>
  </r>
  <r>
    <x v="2"/>
    <s v="Category1"/>
    <s v="ITEM1"/>
    <s v="DESCRIPTION1"/>
    <n v="1"/>
    <n v="901"/>
    <n v="901"/>
    <d v="2015-04-22T00:00:00"/>
    <d v="2015-04-30T00:00:00"/>
  </r>
  <r>
    <x v="2"/>
    <s v="Category2"/>
    <s v="ITEM3"/>
    <s v="DESCRIPTION3"/>
    <n v="1"/>
    <n v="428"/>
    <n v="428"/>
    <d v="2015-04-22T00:00:00"/>
    <d v="2015-04-30T00:00:00"/>
  </r>
  <r>
    <x v="2"/>
    <s v="Category1"/>
    <s v="ITEM2"/>
    <s v="DESCRIPTION2"/>
    <n v="1"/>
    <n v="473"/>
    <n v="473"/>
    <d v="2015-04-22T00:00:00"/>
    <d v="2015-04-30T00:00:00"/>
  </r>
  <r>
    <x v="2"/>
    <s v="Category2"/>
    <s v="ITEM4"/>
    <s v="DESCRIPTION4"/>
    <n v="1"/>
    <n v="717"/>
    <n v="717"/>
    <d v="2015-04-22T00:00:00"/>
    <d v="2015-04-30T00:00:00"/>
  </r>
  <r>
    <x v="2"/>
    <s v="Category2"/>
    <s v="ITEM3"/>
    <s v="DESCRIPTION3"/>
    <n v="1"/>
    <n v="904"/>
    <n v="904"/>
    <d v="2015-04-22T00:00:00"/>
    <d v="2015-04-30T00:00:00"/>
  </r>
  <r>
    <x v="2"/>
    <s v="Category2"/>
    <s v="ITEM3"/>
    <s v="DESCRIPTION3"/>
    <n v="1"/>
    <n v="957"/>
    <n v="957"/>
    <d v="2015-04-22T00:00:00"/>
    <d v="2015-04-30T00:00:00"/>
  </r>
  <r>
    <x v="2"/>
    <s v="Category3"/>
    <s v="ITEM5"/>
    <s v="DESCRIPTION5"/>
    <n v="1"/>
    <n v="385"/>
    <n v="385"/>
    <d v="2015-04-22T00:00:00"/>
    <d v="2015-04-30T00:00:00"/>
  </r>
  <r>
    <x v="2"/>
    <s v="Category3"/>
    <s v="ITEM5"/>
    <s v="DESCRIPTION5"/>
    <n v="1"/>
    <n v="115"/>
    <n v="115"/>
    <d v="2015-04-22T00:00:00"/>
    <d v="2015-04-30T00:00:00"/>
  </r>
  <r>
    <x v="2"/>
    <s v="Category3"/>
    <s v="ITEM5"/>
    <s v="DESCRIPTION5"/>
    <n v="1"/>
    <n v="246"/>
    <n v="246"/>
    <d v="2015-04-22T00:00:00"/>
    <d v="2015-04-30T00:00:00"/>
  </r>
  <r>
    <x v="2"/>
    <s v="Category2"/>
    <s v="ITEM3"/>
    <s v="DESCRIPTION3"/>
    <n v="1"/>
    <n v="754"/>
    <n v="754"/>
    <d v="2015-04-22T00:00:00"/>
    <d v="2015-04-30T00:00:00"/>
  </r>
  <r>
    <x v="2"/>
    <s v="Category1"/>
    <s v="ITEM1"/>
    <s v="DESCRIPTION1"/>
    <n v="1"/>
    <n v="125"/>
    <n v="125"/>
    <d v="2015-04-22T00:00:00"/>
    <d v="2015-04-30T00:00:00"/>
  </r>
  <r>
    <x v="2"/>
    <s v="Category1"/>
    <s v="ITEM2"/>
    <s v="DESCRIPTION2"/>
    <n v="1"/>
    <n v="101"/>
    <n v="101"/>
    <d v="2015-04-22T00:00:00"/>
    <d v="2015-04-30T00:00:00"/>
  </r>
  <r>
    <x v="2"/>
    <s v="Category2"/>
    <s v="ITEM4"/>
    <s v="DESCRIPTION4"/>
    <n v="1"/>
    <n v="896"/>
    <n v="896"/>
    <d v="2015-04-22T00:00:00"/>
    <d v="2015-04-30T00:00:00"/>
  </r>
  <r>
    <x v="2"/>
    <s v="Category3"/>
    <s v="ITEM5"/>
    <s v="DESCRIPTION5"/>
    <n v="1"/>
    <n v="131"/>
    <n v="131"/>
    <d v="2015-04-22T00:00:00"/>
    <d v="2015-04-30T00:00:00"/>
  </r>
  <r>
    <x v="2"/>
    <s v="Category1"/>
    <s v="ITEM1"/>
    <s v="DESCRIPTION1"/>
    <n v="1"/>
    <n v="458"/>
    <n v="458"/>
    <d v="2015-04-22T00:00:00"/>
    <d v="2015-04-30T00:00:00"/>
  </r>
  <r>
    <x v="3"/>
    <s v="Category3"/>
    <s v="ITEM5"/>
    <s v="DESCRIPTION5"/>
    <n v="1"/>
    <n v="152"/>
    <n v="152"/>
    <d v="2015-04-22T00:00:00"/>
    <d v="2015-04-30T00:00:00"/>
  </r>
  <r>
    <x v="2"/>
    <s v="Category1"/>
    <s v="ITEM1"/>
    <s v="DESCRIPTION1"/>
    <n v="1"/>
    <n v="173"/>
    <n v="173"/>
    <d v="2015-04-22T00:00:00"/>
    <d v="2015-04-30T00:00:00"/>
  </r>
  <r>
    <x v="2"/>
    <s v="Category2"/>
    <s v="ITEM4"/>
    <s v="DESCRIPTION4"/>
    <n v="1"/>
    <n v="146"/>
    <n v="146"/>
    <d v="2015-04-22T00:00:00"/>
    <d v="2015-04-30T00:00:00"/>
  </r>
  <r>
    <x v="0"/>
    <s v="Category1"/>
    <s v="ITEM2"/>
    <s v="DESCRIPTION2"/>
    <n v="1"/>
    <n v="591"/>
    <n v="591"/>
    <d v="2015-04-22T00:00:00"/>
    <d v="2015-04-30T00:00:00"/>
  </r>
  <r>
    <x v="4"/>
    <s v="Category2"/>
    <s v="ITEM3"/>
    <s v="DESCRIPTION3"/>
    <n v="1"/>
    <n v="522"/>
    <n v="522"/>
    <d v="2015-04-22T00:00:00"/>
    <d v="2015-04-30T00:00:00"/>
  </r>
  <r>
    <x v="1"/>
    <s v="Category2"/>
    <s v="ITEM3"/>
    <s v="DESCRIPTION3"/>
    <n v="1"/>
    <n v="452"/>
    <n v="452"/>
    <d v="2015-04-22T00:00:00"/>
    <d v="2015-04-30T00:00:00"/>
  </r>
  <r>
    <x v="2"/>
    <s v="Category3"/>
    <s v="ITEM5"/>
    <s v="DESCRIPTION5"/>
    <n v="1"/>
    <n v="569"/>
    <n v="569"/>
    <d v="2015-04-22T00:00:00"/>
    <d v="2015-04-30T00:00:00"/>
  </r>
  <r>
    <x v="2"/>
    <s v="Category1"/>
    <s v="ITEM1"/>
    <s v="DESCRIPTION1"/>
    <n v="1"/>
    <n v="969"/>
    <n v="969"/>
    <d v="2015-04-22T00:00:00"/>
    <d v="2015-04-30T00:00:00"/>
  </r>
  <r>
    <x v="0"/>
    <s v="Category2"/>
    <s v="ITEM4"/>
    <s v="DESCRIPTION4"/>
    <n v="1"/>
    <n v="426"/>
    <n v="426"/>
    <d v="2015-04-22T00:00:00"/>
    <d v="2015-04-30T00:00:00"/>
  </r>
  <r>
    <x v="1"/>
    <s v="Category2"/>
    <s v="ITEM3"/>
    <s v="DESCRIPTION3"/>
    <n v="1"/>
    <n v="726"/>
    <n v="726"/>
    <d v="2015-04-22T00:00:00"/>
    <d v="2015-04-30T00:00:00"/>
  </r>
  <r>
    <x v="0"/>
    <s v="Category1"/>
    <s v="ITEM1"/>
    <s v="DESCRIPTION1"/>
    <n v="1"/>
    <n v="243"/>
    <n v="243"/>
    <d v="2015-04-22T00:00:00"/>
    <d v="2015-04-30T00:00:00"/>
  </r>
  <r>
    <x v="2"/>
    <s v="Category2"/>
    <s v="ITEM3"/>
    <s v="DESCRIPTION3"/>
    <n v="1"/>
    <n v="834"/>
    <n v="834"/>
    <d v="2015-04-22T00:00:00"/>
    <d v="2015-04-30T00:00:00"/>
  </r>
  <r>
    <x v="4"/>
    <s v="Category2"/>
    <s v="ITEM4"/>
    <s v="DESCRIPTION4"/>
    <n v="1"/>
    <n v="541"/>
    <n v="541"/>
    <d v="2015-04-22T00:00:00"/>
    <d v="2015-04-30T00:00:00"/>
  </r>
  <r>
    <x v="2"/>
    <s v="Category1"/>
    <s v="ITEM2"/>
    <s v="DESCRIPTION2"/>
    <n v="1"/>
    <n v="174"/>
    <n v="174"/>
    <d v="2015-04-22T00:00:00"/>
    <d v="2015-04-30T00:00:00"/>
  </r>
  <r>
    <x v="2"/>
    <s v="Category2"/>
    <s v="ITEM3"/>
    <s v="DESCRIPTION3"/>
    <n v="1"/>
    <n v="820"/>
    <n v="820"/>
    <d v="2015-04-22T00:00:00"/>
    <d v="2015-04-30T00:00:00"/>
  </r>
  <r>
    <x v="0"/>
    <s v="Category1"/>
    <s v="ITEM1"/>
    <s v="DESCRIPTION1"/>
    <n v="1"/>
    <n v="815"/>
    <n v="815"/>
    <d v="2015-04-22T00:00:00"/>
    <d v="2015-04-30T00:00:00"/>
  </r>
  <r>
    <x v="1"/>
    <s v="Category1"/>
    <s v="ITEM2"/>
    <s v="DESCRIPTION2"/>
    <n v="1"/>
    <n v="893"/>
    <n v="893"/>
    <d v="2015-04-22T00:00:00"/>
    <d v="2015-04-30T00:00:00"/>
  </r>
  <r>
    <x v="4"/>
    <s v="Category3"/>
    <s v="ITEM5"/>
    <s v="DESCRIPTION5"/>
    <n v="1"/>
    <n v="284"/>
    <n v="284"/>
    <d v="2015-04-22T00:00:00"/>
    <d v="2015-04-30T00:00:00"/>
  </r>
  <r>
    <x v="1"/>
    <s v="Category3"/>
    <s v="ITEM5"/>
    <s v="DESCRIPTION5"/>
    <n v="1"/>
    <n v="552"/>
    <n v="552"/>
    <d v="2015-04-22T00:00:00"/>
    <d v="2015-04-30T00:00:00"/>
  </r>
  <r>
    <x v="0"/>
    <s v="Category2"/>
    <s v="ITEM4"/>
    <s v="DESCRIPTION4"/>
    <n v="1"/>
    <n v="133"/>
    <n v="133"/>
    <d v="2015-04-22T00:00:00"/>
    <d v="2015-04-30T00:00:00"/>
  </r>
  <r>
    <x v="4"/>
    <s v="Category1"/>
    <s v="ITEM2"/>
    <s v="DESCRIPTION2"/>
    <n v="1"/>
    <n v="120"/>
    <n v="120"/>
    <d v="2015-04-22T00:00:00"/>
    <d v="2015-04-30T00:00:00"/>
  </r>
  <r>
    <x v="2"/>
    <s v="Category1"/>
    <s v="ITEM1"/>
    <s v="DESCRIPTION1"/>
    <n v="1"/>
    <n v="936"/>
    <n v="936"/>
    <d v="2015-04-22T00:00:00"/>
    <d v="2015-04-30T00:00:00"/>
  </r>
  <r>
    <x v="3"/>
    <s v="Category1"/>
    <s v="ITEM2"/>
    <s v="DESCRIPTION2"/>
    <n v="1"/>
    <n v="848"/>
    <n v="848"/>
    <d v="2015-04-22T00:00:00"/>
    <d v="2015-04-30T00:00:00"/>
  </r>
  <r>
    <x v="5"/>
    <s v="Category2"/>
    <s v="ITEM4"/>
    <s v="DESCRIPTION4"/>
    <n v="1"/>
    <n v="984"/>
    <n v="984"/>
    <d v="2015-04-22T00:00:00"/>
    <d v="2015-04-30T00:00:00"/>
  </r>
  <r>
    <x v="3"/>
    <s v="Category2"/>
    <s v="ITEM4"/>
    <s v="DESCRIPTION4"/>
    <n v="1"/>
    <n v="240"/>
    <n v="240"/>
    <d v="2015-04-22T00:00:00"/>
    <d v="2015-04-30T00:00:00"/>
  </r>
  <r>
    <x v="0"/>
    <s v="Category1"/>
    <s v="ITEM1"/>
    <s v="DESCRIPTION1"/>
    <n v="1"/>
    <n v="752"/>
    <n v="752"/>
    <d v="2015-04-23T00:00:00"/>
    <d v="2015-04-30T00:00:00"/>
  </r>
  <r>
    <x v="3"/>
    <s v="Category2"/>
    <s v="ITEM4"/>
    <s v="DESCRIPTION4"/>
    <n v="1"/>
    <n v="188"/>
    <n v="188"/>
    <d v="2015-04-23T00:00:00"/>
    <d v="2015-04-30T00:00:00"/>
  </r>
  <r>
    <x v="3"/>
    <s v="Category2"/>
    <s v="ITEM3"/>
    <s v="DESCRIPTION3"/>
    <n v="1"/>
    <n v="781"/>
    <n v="781"/>
    <d v="2015-04-23T00:00:00"/>
    <d v="2015-04-30T00:00:00"/>
  </r>
  <r>
    <x v="3"/>
    <s v="Category1"/>
    <s v="ITEM2"/>
    <s v="DESCRIPTION2"/>
    <n v="1"/>
    <n v="316"/>
    <n v="316"/>
    <d v="2015-04-23T00:00:00"/>
    <d v="2015-04-30T00:00:00"/>
  </r>
  <r>
    <x v="1"/>
    <s v="Category2"/>
    <s v="ITEM3"/>
    <s v="DESCRIPTION3"/>
    <n v="1"/>
    <n v="269"/>
    <n v="269"/>
    <d v="2015-04-23T00:00:00"/>
    <d v="2015-04-30T00:00:00"/>
  </r>
  <r>
    <x v="2"/>
    <s v="Category2"/>
    <s v="ITEM4"/>
    <s v="DESCRIPTION4"/>
    <n v="1"/>
    <n v="231"/>
    <n v="231"/>
    <d v="2015-04-23T00:00:00"/>
    <d v="2015-04-30T00:00:00"/>
  </r>
  <r>
    <x v="2"/>
    <s v="Category3"/>
    <s v="ITEM5"/>
    <s v="DESCRIPTION5"/>
    <n v="1"/>
    <n v="474"/>
    <n v="474"/>
    <d v="2015-04-23T00:00:00"/>
    <d v="2015-04-30T00:00:00"/>
  </r>
  <r>
    <x v="2"/>
    <s v="Category1"/>
    <s v="ITEM1"/>
    <s v="DESCRIPTION1"/>
    <n v="1"/>
    <n v="224"/>
    <n v="224"/>
    <d v="2015-04-23T00:00:00"/>
    <d v="2015-04-30T00:00:00"/>
  </r>
  <r>
    <x v="2"/>
    <s v="Category2"/>
    <s v="ITEM3"/>
    <s v="DESCRIPTION3"/>
    <n v="1"/>
    <n v="509"/>
    <n v="509"/>
    <d v="2015-04-23T00:00:00"/>
    <d v="2015-04-30T00:00:00"/>
  </r>
  <r>
    <x v="2"/>
    <s v="Category2"/>
    <s v="ITEM3"/>
    <s v="DESCRIPTION3"/>
    <n v="1"/>
    <n v="557"/>
    <n v="557"/>
    <d v="2015-04-23T00:00:00"/>
    <d v="2015-04-30T00:00:00"/>
  </r>
  <r>
    <x v="2"/>
    <s v="Category3"/>
    <s v="ITEM5"/>
    <s v="DESCRIPTION5"/>
    <n v="1"/>
    <n v="133"/>
    <n v="133"/>
    <d v="2015-04-23T00:00:00"/>
    <d v="2015-04-30T00:00:00"/>
  </r>
  <r>
    <x v="2"/>
    <s v="Category1"/>
    <s v="ITEM1"/>
    <s v="DESCRIPTION1"/>
    <n v="1"/>
    <n v="179"/>
    <n v="179"/>
    <d v="2015-04-23T00:00:00"/>
    <d v="2015-04-30T00:00:00"/>
  </r>
  <r>
    <x v="2"/>
    <s v="Category3"/>
    <s v="ITEM5"/>
    <s v="DESCRIPTION5"/>
    <n v="1"/>
    <n v="405"/>
    <n v="405"/>
    <d v="2015-04-23T00:00:00"/>
    <d v="2015-04-30T00:00:00"/>
  </r>
  <r>
    <x v="2"/>
    <s v="Category3"/>
    <s v="ITEM5"/>
    <s v="DESCRIPTION5"/>
    <n v="1"/>
    <n v="981"/>
    <n v="981"/>
    <d v="2015-04-23T00:00:00"/>
    <d v="2015-04-30T00:00:00"/>
  </r>
  <r>
    <x v="2"/>
    <s v="Category2"/>
    <s v="ITEM4"/>
    <s v="DESCRIPTION4"/>
    <n v="1"/>
    <n v="720"/>
    <n v="720"/>
    <d v="2015-04-23T00:00:00"/>
    <d v="2015-04-30T00:00:00"/>
  </r>
  <r>
    <x v="1"/>
    <s v="Category3"/>
    <s v="ITEM5"/>
    <s v="DESCRIPTION5"/>
    <n v="1"/>
    <n v="310"/>
    <n v="310"/>
    <d v="2015-04-23T00:00:00"/>
    <d v="2015-04-30T00:00:00"/>
  </r>
  <r>
    <x v="5"/>
    <s v="Category1"/>
    <s v="ITEM1"/>
    <s v="DESCRIPTION1"/>
    <n v="1"/>
    <n v="446"/>
    <n v="446"/>
    <d v="2015-04-23T00:00:00"/>
    <d v="2015-04-30T00:00:00"/>
  </r>
  <r>
    <x v="2"/>
    <s v="Category2"/>
    <s v="ITEM4"/>
    <s v="DESCRIPTION4"/>
    <n v="1"/>
    <n v="513"/>
    <n v="513"/>
    <d v="2015-04-23T00:00:00"/>
    <d v="2015-04-30T00:00:00"/>
  </r>
  <r>
    <x v="2"/>
    <s v="Category2"/>
    <s v="ITEM3"/>
    <s v="DESCRIPTION3"/>
    <n v="1"/>
    <n v="194"/>
    <n v="194"/>
    <d v="2015-04-23T00:00:00"/>
    <d v="2015-04-30T00:00:00"/>
  </r>
  <r>
    <x v="2"/>
    <s v="Category1"/>
    <s v="ITEM2"/>
    <s v="DESCRIPTION2"/>
    <n v="1"/>
    <n v="106"/>
    <n v="106"/>
    <d v="2015-04-23T00:00:00"/>
    <d v="2015-04-30T00:00:00"/>
  </r>
  <r>
    <x v="2"/>
    <s v="Category1"/>
    <s v="ITEM1"/>
    <s v="DESCRIPTION1"/>
    <n v="1"/>
    <n v="588"/>
    <n v="588"/>
    <d v="2015-04-23T00:00:00"/>
    <d v="2015-04-30T00:00:00"/>
  </r>
  <r>
    <x v="2"/>
    <s v="Category2"/>
    <s v="ITEM4"/>
    <s v="DESCRIPTION4"/>
    <n v="1"/>
    <n v="871"/>
    <n v="871"/>
    <d v="2015-04-23T00:00:00"/>
    <d v="2015-04-30T00:00:00"/>
  </r>
  <r>
    <x v="2"/>
    <s v="Category1"/>
    <s v="ITEM1"/>
    <s v="DESCRIPTION1"/>
    <n v="1"/>
    <n v="593"/>
    <n v="593"/>
    <d v="2015-04-23T00:00:00"/>
    <d v="2015-04-30T00:00:00"/>
  </r>
  <r>
    <x v="2"/>
    <s v="Category2"/>
    <s v="ITEM3"/>
    <s v="DESCRIPTION3"/>
    <n v="1"/>
    <n v="939"/>
    <n v="939"/>
    <d v="2015-04-23T00:00:00"/>
    <d v="2015-04-30T00:00:00"/>
  </r>
  <r>
    <x v="2"/>
    <s v="Category3"/>
    <s v="ITEM5"/>
    <s v="DESCRIPTION5"/>
    <n v="1"/>
    <n v="816"/>
    <n v="816"/>
    <d v="2015-04-23T00:00:00"/>
    <d v="2015-04-30T00:00:00"/>
  </r>
  <r>
    <x v="2"/>
    <s v="Category2"/>
    <s v="ITEM4"/>
    <s v="DESCRIPTION4"/>
    <n v="1"/>
    <n v="605"/>
    <n v="605"/>
    <d v="2015-04-23T00:00:00"/>
    <d v="2015-04-30T00:00:00"/>
  </r>
  <r>
    <x v="2"/>
    <s v="Category2"/>
    <s v="ITEM3"/>
    <s v="DESCRIPTION3"/>
    <n v="1"/>
    <n v="250"/>
    <n v="250"/>
    <d v="2015-04-23T00:00:00"/>
    <d v="2015-04-30T00:00:00"/>
  </r>
  <r>
    <x v="2"/>
    <s v="Category1"/>
    <s v="ITEM1"/>
    <s v="DESCRIPTION1"/>
    <n v="1"/>
    <n v="398"/>
    <n v="398"/>
    <d v="2015-04-23T00:00:00"/>
    <d v="2015-04-30T00:00:00"/>
  </r>
  <r>
    <x v="2"/>
    <s v="Category3"/>
    <s v="ITEM5"/>
    <s v="DESCRIPTION5"/>
    <n v="1"/>
    <n v="680"/>
    <n v="680"/>
    <d v="2015-04-23T00:00:00"/>
    <d v="2015-04-30T00:00:00"/>
  </r>
  <r>
    <x v="2"/>
    <s v="Category1"/>
    <s v="ITEM2"/>
    <s v="DESCRIPTION2"/>
    <n v="1"/>
    <n v="158"/>
    <n v="158"/>
    <d v="2015-04-23T00:00:00"/>
    <d v="2015-04-30T00:00:00"/>
  </r>
  <r>
    <x v="2"/>
    <s v="Category3"/>
    <s v="ITEM5"/>
    <s v="DESCRIPTION5"/>
    <n v="1"/>
    <n v="305"/>
    <n v="305"/>
    <d v="2015-04-23T00:00:00"/>
    <d v="2015-04-30T00:00:00"/>
  </r>
  <r>
    <x v="2"/>
    <s v="Category1"/>
    <s v="ITEM2"/>
    <s v="DESCRIPTION2"/>
    <n v="1"/>
    <n v="951"/>
    <n v="951"/>
    <d v="2015-04-23T00:00:00"/>
    <d v="2015-04-30T00:00:00"/>
  </r>
  <r>
    <x v="1"/>
    <s v="Category1"/>
    <s v="ITEM1"/>
    <s v="DESCRIPTION1"/>
    <n v="1"/>
    <n v="585"/>
    <n v="585"/>
    <d v="2015-04-23T00:00:00"/>
    <d v="2015-04-30T00:00:00"/>
  </r>
  <r>
    <x v="4"/>
    <s v="Category2"/>
    <s v="ITEM3"/>
    <s v="DESCRIPTION3"/>
    <n v="1"/>
    <n v="720"/>
    <n v="720"/>
    <d v="2015-04-23T00:00:00"/>
    <d v="2015-04-30T00:00:00"/>
  </r>
  <r>
    <x v="2"/>
    <s v="Category1"/>
    <s v="ITEM1"/>
    <s v="DESCRIPTION1"/>
    <n v="1"/>
    <n v="666"/>
    <n v="666"/>
    <d v="2015-04-23T00:00:00"/>
    <d v="2015-04-30T00:00:00"/>
  </r>
  <r>
    <x v="2"/>
    <s v="Category2"/>
    <s v="ITEM3"/>
    <s v="DESCRIPTION3"/>
    <n v="1"/>
    <n v="800"/>
    <n v="800"/>
    <d v="2015-04-23T00:00:00"/>
    <d v="2015-04-30T00:00:00"/>
  </r>
  <r>
    <x v="2"/>
    <s v="Category3"/>
    <s v="ITEM5"/>
    <s v="DESCRIPTION5"/>
    <n v="1"/>
    <n v="527"/>
    <n v="527"/>
    <d v="2015-04-23T00:00:00"/>
    <d v="2015-04-30T00:00:00"/>
  </r>
  <r>
    <x v="2"/>
    <s v="Category1"/>
    <s v="ITEM1"/>
    <s v="DESCRIPTION1"/>
    <n v="1"/>
    <n v="644"/>
    <n v="644"/>
    <d v="2015-04-23T00:00:00"/>
    <d v="2015-04-30T00:00:00"/>
  </r>
  <r>
    <x v="2"/>
    <s v="Category1"/>
    <s v="ITEM1"/>
    <s v="DESCRIPTION1"/>
    <n v="1"/>
    <n v="309"/>
    <n v="309"/>
    <d v="2015-04-23T00:00:00"/>
    <d v="2015-04-30T00:00:00"/>
  </r>
  <r>
    <x v="2"/>
    <s v="Category1"/>
    <s v="ITEM2"/>
    <s v="DESCRIPTION2"/>
    <n v="1"/>
    <n v="128"/>
    <n v="128"/>
    <d v="2015-04-23T00:00:00"/>
    <d v="2015-04-30T00:00:00"/>
  </r>
  <r>
    <x v="2"/>
    <s v="Category2"/>
    <s v="ITEM4"/>
    <s v="DESCRIPTION4"/>
    <n v="1"/>
    <n v="595"/>
    <n v="595"/>
    <d v="2015-04-23T00:00:00"/>
    <d v="2015-04-30T00:00:00"/>
  </r>
  <r>
    <x v="1"/>
    <s v="Category1"/>
    <s v="ITEM1"/>
    <s v="DESCRIPTION1"/>
    <n v="1"/>
    <n v="128"/>
    <n v="128"/>
    <d v="2015-04-23T00:00:00"/>
    <d v="2015-04-30T00:00:00"/>
  </r>
  <r>
    <x v="0"/>
    <s v="Category2"/>
    <s v="ITEM3"/>
    <s v="DESCRIPTION3"/>
    <n v="1"/>
    <n v="304"/>
    <n v="304"/>
    <d v="2015-04-23T00:00:00"/>
    <d v="2015-04-30T00:00:00"/>
  </r>
  <r>
    <x v="5"/>
    <s v="Category2"/>
    <s v="ITEM3"/>
    <s v="DESCRIPTION3"/>
    <n v="1"/>
    <n v="473"/>
    <n v="473"/>
    <d v="2015-04-23T00:00:00"/>
    <d v="2015-04-30T00:00:00"/>
  </r>
  <r>
    <x v="0"/>
    <s v="Category2"/>
    <s v="ITEM3"/>
    <s v="DESCRIPTION3"/>
    <n v="1"/>
    <n v="814"/>
    <n v="814"/>
    <d v="2015-04-23T00:00:00"/>
    <d v="2015-04-30T00:00:00"/>
  </r>
  <r>
    <x v="0"/>
    <s v="Category3"/>
    <s v="ITEM5"/>
    <s v="DESCRIPTION5"/>
    <n v="1"/>
    <n v="739"/>
    <n v="739"/>
    <d v="2015-04-23T00:00:00"/>
    <d v="2015-04-30T00:00:00"/>
  </r>
  <r>
    <x v="2"/>
    <s v="Category1"/>
    <s v="ITEM1"/>
    <s v="DESCRIPTION1"/>
    <n v="1"/>
    <n v="621"/>
    <n v="621"/>
    <d v="2015-04-23T00:00:00"/>
    <d v="2015-04-30T00:00:00"/>
  </r>
  <r>
    <x v="3"/>
    <s v="Category1"/>
    <s v="ITEM1"/>
    <s v="DESCRIPTION1"/>
    <n v="1"/>
    <n v="906"/>
    <n v="906"/>
    <d v="2015-04-23T00:00:00"/>
    <d v="2015-04-30T00:00:00"/>
  </r>
  <r>
    <x v="2"/>
    <s v="Category2"/>
    <s v="ITEM3"/>
    <s v="DESCRIPTION3"/>
    <n v="1"/>
    <n v="309"/>
    <n v="309"/>
    <d v="2015-04-23T00:00:00"/>
    <d v="2015-04-30T00:00:00"/>
  </r>
  <r>
    <x v="1"/>
    <s v="Category2"/>
    <s v="ITEM4"/>
    <s v="DESCRIPTION4"/>
    <n v="1"/>
    <n v="516"/>
    <n v="516"/>
    <d v="2015-04-23T00:00:00"/>
    <d v="2015-04-30T00:00:00"/>
  </r>
  <r>
    <x v="2"/>
    <s v="Category1"/>
    <s v="ITEM1"/>
    <s v="DESCRIPTION1"/>
    <n v="1"/>
    <n v="986"/>
    <n v="986"/>
    <d v="2015-04-24T00:00:00"/>
    <d v="2015-04-30T00:00:00"/>
  </r>
  <r>
    <x v="0"/>
    <s v="Category1"/>
    <s v="ITEM1"/>
    <s v="DESCRIPTION1"/>
    <n v="1"/>
    <n v="256"/>
    <n v="256"/>
    <d v="2015-04-24T00:00:00"/>
    <d v="2015-04-30T00:00:00"/>
  </r>
  <r>
    <x v="4"/>
    <s v="Category2"/>
    <s v="ITEM4"/>
    <s v="DESCRIPTION4"/>
    <n v="1"/>
    <n v="176"/>
    <n v="176"/>
    <d v="2015-04-24T00:00:00"/>
    <d v="2015-04-30T00:00:00"/>
  </r>
  <r>
    <x v="3"/>
    <s v="Category2"/>
    <s v="ITEM4"/>
    <s v="DESCRIPTION4"/>
    <n v="1"/>
    <n v="146"/>
    <n v="146"/>
    <d v="2015-04-24T00:00:00"/>
    <d v="2015-04-30T00:00:00"/>
  </r>
  <r>
    <x v="2"/>
    <s v="Category3"/>
    <s v="ITEM5"/>
    <s v="DESCRIPTION5"/>
    <n v="1"/>
    <n v="257"/>
    <n v="257"/>
    <d v="2015-04-24T00:00:00"/>
    <d v="2015-04-30T00:00:00"/>
  </r>
  <r>
    <x v="3"/>
    <s v="Category3"/>
    <s v="ITEM5"/>
    <s v="DESCRIPTION5"/>
    <n v="1"/>
    <n v="656"/>
    <n v="656"/>
    <d v="2015-04-24T00:00:00"/>
    <d v="2015-04-30T00:00:00"/>
  </r>
  <r>
    <x v="2"/>
    <s v="Category2"/>
    <s v="ITEM3"/>
    <s v="DESCRIPTION3"/>
    <n v="1"/>
    <n v="365"/>
    <n v="365"/>
    <d v="2015-04-24T00:00:00"/>
    <d v="2015-04-30T00:00:00"/>
  </r>
  <r>
    <x v="2"/>
    <s v="Category2"/>
    <s v="ITEM3"/>
    <s v="DESCRIPTION3"/>
    <n v="1"/>
    <n v="452"/>
    <n v="452"/>
    <d v="2015-04-24T00:00:00"/>
    <d v="2015-04-30T00:00:00"/>
  </r>
  <r>
    <x v="2"/>
    <s v="Category1"/>
    <s v="ITEM1"/>
    <s v="DESCRIPTION1"/>
    <n v="1"/>
    <n v="899"/>
    <n v="899"/>
    <d v="2015-04-24T00:00:00"/>
    <d v="2015-04-30T00:00:00"/>
  </r>
  <r>
    <x v="2"/>
    <s v="Category2"/>
    <s v="ITEM3"/>
    <s v="DESCRIPTION3"/>
    <n v="1"/>
    <n v="908"/>
    <n v="908"/>
    <d v="2015-04-24T00:00:00"/>
    <d v="2015-04-30T00:00:00"/>
  </r>
  <r>
    <x v="2"/>
    <s v="Category1"/>
    <s v="ITEM1"/>
    <s v="DESCRIPTION1"/>
    <n v="1"/>
    <n v="746"/>
    <n v="746"/>
    <d v="2015-04-24T00:00:00"/>
    <d v="2015-04-30T00:00:00"/>
  </r>
  <r>
    <x v="2"/>
    <s v="Category3"/>
    <s v="ITEM5"/>
    <s v="DESCRIPTION5"/>
    <n v="1"/>
    <n v="902"/>
    <n v="902"/>
    <d v="2015-04-24T00:00:00"/>
    <d v="2015-04-30T00:00:00"/>
  </r>
  <r>
    <x v="0"/>
    <s v="Category2"/>
    <s v="ITEM3"/>
    <s v="DESCRIPTION3"/>
    <n v="1"/>
    <n v="765"/>
    <n v="765"/>
    <d v="2015-04-24T00:00:00"/>
    <d v="2015-04-30T00:00:00"/>
  </r>
  <r>
    <x v="1"/>
    <s v="Category2"/>
    <s v="ITEM3"/>
    <s v="DESCRIPTION3"/>
    <n v="1"/>
    <n v="190"/>
    <n v="190"/>
    <d v="2015-04-24T00:00:00"/>
    <d v="2015-04-30T00:00:00"/>
  </r>
  <r>
    <x v="1"/>
    <s v="Category2"/>
    <s v="ITEM4"/>
    <s v="DESCRIPTION4"/>
    <n v="1"/>
    <n v="111"/>
    <n v="111"/>
    <d v="2015-04-24T00:00:00"/>
    <d v="2015-04-30T00:00:00"/>
  </r>
  <r>
    <x v="0"/>
    <s v="Category3"/>
    <s v="ITEM5"/>
    <s v="DESCRIPTION5"/>
    <n v="1"/>
    <n v="627"/>
    <n v="627"/>
    <d v="2015-04-24T00:00:00"/>
    <d v="2015-04-30T00:00:00"/>
  </r>
  <r>
    <x v="3"/>
    <s v="Category2"/>
    <s v="ITEM4"/>
    <s v="DESCRIPTION4"/>
    <n v="1"/>
    <n v="436"/>
    <n v="436"/>
    <d v="2015-04-24T00:00:00"/>
    <d v="2015-04-30T00:00:00"/>
  </r>
  <r>
    <x v="3"/>
    <s v="Category1"/>
    <s v="ITEM2"/>
    <s v="DESCRIPTION2"/>
    <n v="1"/>
    <n v="452"/>
    <n v="452"/>
    <d v="2015-04-24T00:00:00"/>
    <d v="2015-04-30T00:00:00"/>
  </r>
  <r>
    <x v="5"/>
    <s v="Category2"/>
    <s v="ITEM3"/>
    <s v="DESCRIPTION3"/>
    <n v="1"/>
    <n v="535"/>
    <n v="535"/>
    <d v="2015-04-24T00:00:00"/>
    <d v="2015-04-30T00:00:00"/>
  </r>
  <r>
    <x v="4"/>
    <s v="Category3"/>
    <s v="ITEM5"/>
    <s v="DESCRIPTION5"/>
    <n v="1"/>
    <n v="209"/>
    <n v="209"/>
    <d v="2015-04-24T00:00:00"/>
    <d v="2015-04-30T00:00:00"/>
  </r>
  <r>
    <x v="4"/>
    <s v="Category3"/>
    <s v="ITEM5"/>
    <s v="DESCRIPTION5"/>
    <n v="1"/>
    <n v="796"/>
    <n v="796"/>
    <d v="2015-04-24T00:00:00"/>
    <d v="2015-04-30T00:00:00"/>
  </r>
  <r>
    <x v="4"/>
    <s v="Category3"/>
    <s v="ITEM5"/>
    <s v="DESCRIPTION5"/>
    <n v="1"/>
    <n v="980"/>
    <n v="980"/>
    <d v="2015-04-24T00:00:00"/>
    <d v="2015-04-30T00:00:00"/>
  </r>
  <r>
    <x v="0"/>
    <s v="Category1"/>
    <s v="ITEM1"/>
    <s v="DESCRIPTION1"/>
    <n v="1"/>
    <n v="434"/>
    <n v="434"/>
    <d v="2015-04-24T00:00:00"/>
    <d v="2015-04-30T00:00:00"/>
  </r>
  <r>
    <x v="2"/>
    <s v="Category1"/>
    <s v="ITEM1"/>
    <s v="DESCRIPTION1"/>
    <n v="1"/>
    <n v="402"/>
    <n v="402"/>
    <d v="2015-04-24T00:00:00"/>
    <d v="2015-04-30T00:00:00"/>
  </r>
  <r>
    <x v="0"/>
    <s v="Category3"/>
    <s v="ITEM5"/>
    <s v="DESCRIPTION5"/>
    <n v="1"/>
    <n v="563"/>
    <n v="563"/>
    <d v="2015-04-24T00:00:00"/>
    <d v="2015-04-30T00:00:00"/>
  </r>
  <r>
    <x v="3"/>
    <s v="Category2"/>
    <s v="ITEM4"/>
    <s v="DESCRIPTION4"/>
    <n v="1"/>
    <n v="193"/>
    <n v="193"/>
    <d v="2015-04-24T00:00:00"/>
    <d v="2015-04-30T00:00:00"/>
  </r>
  <r>
    <x v="2"/>
    <s v="Category2"/>
    <s v="ITEM4"/>
    <s v="DESCRIPTION4"/>
    <n v="1"/>
    <n v="772"/>
    <n v="772"/>
    <d v="2015-04-24T00:00:00"/>
    <d v="2015-04-30T00:00:00"/>
  </r>
  <r>
    <x v="2"/>
    <s v="Category1"/>
    <s v="ITEM1"/>
    <s v="DESCRIPTION1"/>
    <n v="1"/>
    <n v="145"/>
    <n v="145"/>
    <d v="2015-04-24T00:00:00"/>
    <d v="2015-04-30T00:00:00"/>
  </r>
  <r>
    <x v="2"/>
    <s v="Category2"/>
    <s v="ITEM4"/>
    <s v="DESCRIPTION4"/>
    <n v="1"/>
    <n v="440"/>
    <n v="440"/>
    <d v="2015-04-24T00:00:00"/>
    <d v="2015-04-30T00:00:00"/>
  </r>
  <r>
    <x v="2"/>
    <s v="Category2"/>
    <s v="ITEM4"/>
    <s v="DESCRIPTION4"/>
    <n v="1"/>
    <n v="431"/>
    <n v="431"/>
    <d v="2015-04-24T00:00:00"/>
    <d v="2015-04-30T00:00:00"/>
  </r>
  <r>
    <x v="2"/>
    <s v="Category3"/>
    <s v="ITEM5"/>
    <s v="DESCRIPTION5"/>
    <n v="1"/>
    <n v="737"/>
    <n v="737"/>
    <d v="2015-04-24T00:00:00"/>
    <d v="2015-04-30T00:00:00"/>
  </r>
  <r>
    <x v="4"/>
    <s v="Category1"/>
    <s v="ITEM2"/>
    <s v="DESCRIPTION2"/>
    <n v="1"/>
    <n v="452"/>
    <n v="452"/>
    <d v="2015-04-24T00:00:00"/>
    <d v="2015-04-30T00:00:00"/>
  </r>
  <r>
    <x v="4"/>
    <s v="Category3"/>
    <s v="ITEM5"/>
    <s v="DESCRIPTION5"/>
    <n v="1"/>
    <n v="652"/>
    <n v="652"/>
    <d v="2015-04-24T00:00:00"/>
    <d v="2015-04-30T00:00:00"/>
  </r>
  <r>
    <x v="2"/>
    <s v="Category1"/>
    <s v="ITEM2"/>
    <s v="DESCRIPTION2"/>
    <n v="1"/>
    <n v="319"/>
    <n v="319"/>
    <d v="2015-04-24T00:00:00"/>
    <d v="2015-04-30T00:00:00"/>
  </r>
  <r>
    <x v="0"/>
    <s v="Category2"/>
    <s v="ITEM4"/>
    <s v="DESCRIPTION4"/>
    <n v="1"/>
    <n v="883"/>
    <n v="883"/>
    <d v="2015-04-24T00:00:00"/>
    <d v="2015-04-30T00:00:00"/>
  </r>
  <r>
    <x v="5"/>
    <s v="Category3"/>
    <s v="ITEM5"/>
    <s v="DESCRIPTION5"/>
    <n v="1"/>
    <n v="352"/>
    <n v="352"/>
    <d v="2015-04-24T00:00:00"/>
    <d v="2015-04-30T00:00:00"/>
  </r>
  <r>
    <x v="1"/>
    <s v="Category1"/>
    <s v="ITEM2"/>
    <s v="DESCRIPTION2"/>
    <n v="1"/>
    <n v="309"/>
    <n v="309"/>
    <d v="2015-04-24T00:00:00"/>
    <d v="2015-04-30T00:00:00"/>
  </r>
  <r>
    <x v="2"/>
    <s v="Category2"/>
    <s v="ITEM4"/>
    <s v="DESCRIPTION4"/>
    <n v="1"/>
    <n v="760"/>
    <n v="760"/>
    <d v="2015-04-24T00:00:00"/>
    <d v="2015-04-30T00:00:00"/>
  </r>
  <r>
    <x v="1"/>
    <s v="Category1"/>
    <s v="ITEM1"/>
    <s v="DESCRIPTION1"/>
    <n v="1"/>
    <n v="623"/>
    <n v="623"/>
    <d v="2015-04-24T00:00:00"/>
    <d v="2015-04-30T00:00:00"/>
  </r>
  <r>
    <x v="5"/>
    <s v="Category2"/>
    <s v="ITEM4"/>
    <s v="DESCRIPTION4"/>
    <n v="1"/>
    <n v="249"/>
    <n v="249"/>
    <d v="2015-04-24T00:00:00"/>
    <d v="2015-04-30T00:00:00"/>
  </r>
  <r>
    <x v="3"/>
    <s v="Category2"/>
    <s v="ITEM4"/>
    <s v="DESCRIPTION4"/>
    <n v="1"/>
    <n v="750"/>
    <n v="750"/>
    <d v="2015-04-24T00:00:00"/>
    <d v="2015-04-30T00:00:00"/>
  </r>
  <r>
    <x v="2"/>
    <s v="Category2"/>
    <s v="ITEM4"/>
    <s v="DESCRIPTION4"/>
    <n v="1"/>
    <n v="789"/>
    <n v="789"/>
    <d v="2015-04-24T00:00:00"/>
    <d v="2015-04-30T00:00:00"/>
  </r>
  <r>
    <x v="1"/>
    <s v="Category1"/>
    <s v="ITEM2"/>
    <s v="DESCRIPTION2"/>
    <n v="1"/>
    <n v="205"/>
    <n v="205"/>
    <d v="2015-04-24T00:00:00"/>
    <d v="2015-04-30T00:00:00"/>
  </r>
  <r>
    <x v="0"/>
    <s v="Category1"/>
    <s v="ITEM2"/>
    <s v="DESCRIPTION2"/>
    <n v="1"/>
    <n v="603"/>
    <n v="603"/>
    <d v="2015-04-24T00:00:00"/>
    <d v="2015-04-30T00:00:00"/>
  </r>
  <r>
    <x v="5"/>
    <s v="Category3"/>
    <s v="ITEM5"/>
    <s v="DESCRIPTION5"/>
    <n v="1"/>
    <n v="285"/>
    <n v="285"/>
    <d v="2015-04-24T00:00:00"/>
    <d v="2015-04-30T00:00:00"/>
  </r>
  <r>
    <x v="3"/>
    <s v="Category3"/>
    <s v="ITEM5"/>
    <s v="DESCRIPTION5"/>
    <n v="1"/>
    <n v="601"/>
    <n v="601"/>
    <d v="2015-04-24T00:00:00"/>
    <d v="2015-04-30T00:00:00"/>
  </r>
  <r>
    <x v="4"/>
    <s v="Category3"/>
    <s v="ITEM5"/>
    <s v="DESCRIPTION5"/>
    <n v="1"/>
    <n v="129"/>
    <n v="129"/>
    <d v="2015-04-24T00:00:00"/>
    <d v="2015-04-30T00:00:00"/>
  </r>
  <r>
    <x v="5"/>
    <s v="Category1"/>
    <s v="ITEM1"/>
    <s v="DESCRIPTION1"/>
    <n v="1"/>
    <n v="489"/>
    <n v="489"/>
    <d v="2015-04-24T00:00:00"/>
    <d v="2015-04-30T00:00:00"/>
  </r>
  <r>
    <x v="1"/>
    <s v="Category1"/>
    <s v="ITEM1"/>
    <s v="DESCRIPTION1"/>
    <n v="1"/>
    <n v="179"/>
    <n v="179"/>
    <d v="2015-04-24T00:00:00"/>
    <d v="2015-04-30T00:00:00"/>
  </r>
  <r>
    <x v="0"/>
    <s v="Category2"/>
    <s v="ITEM4"/>
    <s v="DESCRIPTION4"/>
    <n v="1"/>
    <n v="291"/>
    <n v="291"/>
    <d v="2015-04-24T00:00:00"/>
    <d v="2015-04-30T00:00:00"/>
  </r>
  <r>
    <x v="5"/>
    <s v="Category1"/>
    <s v="ITEM2"/>
    <s v="DESCRIPTION2"/>
    <n v="1"/>
    <n v="328"/>
    <n v="328"/>
    <d v="2015-04-25T00:00:00"/>
    <d v="2015-04-30T00:00:00"/>
  </r>
  <r>
    <x v="2"/>
    <s v="Category3"/>
    <s v="ITEM5"/>
    <s v="DESCRIPTION5"/>
    <n v="1"/>
    <n v="959"/>
    <n v="959"/>
    <d v="2015-04-25T00:00:00"/>
    <d v="2015-04-30T00:00:00"/>
  </r>
  <r>
    <x v="5"/>
    <s v="Category1"/>
    <s v="ITEM2"/>
    <s v="DESCRIPTION2"/>
    <n v="1"/>
    <n v="423"/>
    <n v="423"/>
    <d v="2015-04-25T00:00:00"/>
    <d v="2015-04-30T00:00:00"/>
  </r>
  <r>
    <x v="2"/>
    <s v="Category2"/>
    <s v="ITEM4"/>
    <s v="DESCRIPTION4"/>
    <n v="1"/>
    <n v="138"/>
    <n v="138"/>
    <d v="2015-04-25T00:00:00"/>
    <d v="2015-04-30T00:00:00"/>
  </r>
  <r>
    <x v="1"/>
    <s v="Category2"/>
    <s v="ITEM4"/>
    <s v="DESCRIPTION4"/>
    <n v="1"/>
    <n v="722"/>
    <n v="722"/>
    <d v="2015-04-25T00:00:00"/>
    <d v="2015-04-30T00:00:00"/>
  </r>
  <r>
    <x v="1"/>
    <s v="Category3"/>
    <s v="ITEM5"/>
    <s v="DESCRIPTION5"/>
    <n v="1"/>
    <n v="724"/>
    <n v="724"/>
    <d v="2015-04-25T00:00:00"/>
    <d v="2015-04-30T00:00:00"/>
  </r>
  <r>
    <x v="3"/>
    <s v="Category3"/>
    <s v="ITEM5"/>
    <s v="DESCRIPTION5"/>
    <n v="1"/>
    <n v="844"/>
    <n v="844"/>
    <d v="2015-04-25T00:00:00"/>
    <d v="2015-04-30T00:00:00"/>
  </r>
  <r>
    <x v="3"/>
    <s v="Category2"/>
    <s v="ITEM3"/>
    <s v="DESCRIPTION3"/>
    <n v="1"/>
    <n v="760"/>
    <n v="760"/>
    <d v="2015-04-25T00:00:00"/>
    <d v="2015-04-30T00:00:00"/>
  </r>
  <r>
    <x v="3"/>
    <s v="Category2"/>
    <s v="ITEM3"/>
    <s v="DESCRIPTION3"/>
    <n v="1"/>
    <n v="573"/>
    <n v="573"/>
    <d v="2015-04-25T00:00:00"/>
    <d v="2015-04-30T00:00:00"/>
  </r>
  <r>
    <x v="0"/>
    <s v="Category2"/>
    <s v="ITEM4"/>
    <s v="DESCRIPTION4"/>
    <n v="1"/>
    <n v="286"/>
    <n v="286"/>
    <d v="2015-04-25T00:00:00"/>
    <d v="2015-04-30T00:00:00"/>
  </r>
  <r>
    <x v="3"/>
    <s v="Category2"/>
    <s v="ITEM4"/>
    <s v="DESCRIPTION4"/>
    <n v="1"/>
    <n v="484"/>
    <n v="484"/>
    <d v="2015-04-25T00:00:00"/>
    <d v="2015-04-30T00:00:00"/>
  </r>
  <r>
    <x v="4"/>
    <s v="Category1"/>
    <s v="ITEM2"/>
    <s v="DESCRIPTION2"/>
    <n v="1"/>
    <n v="648"/>
    <n v="648"/>
    <d v="2015-04-25T00:00:00"/>
    <d v="2015-04-30T00:00:00"/>
  </r>
  <r>
    <x v="1"/>
    <s v="Category1"/>
    <s v="ITEM2"/>
    <s v="DESCRIPTION2"/>
    <n v="1"/>
    <n v="768"/>
    <n v="768"/>
    <d v="2015-04-25T00:00:00"/>
    <d v="2015-04-30T00:00:00"/>
  </r>
  <r>
    <x v="4"/>
    <s v="Category1"/>
    <s v="ITEM2"/>
    <s v="DESCRIPTION2"/>
    <n v="1"/>
    <n v="160"/>
    <n v="160"/>
    <d v="2015-04-25T00:00:00"/>
    <d v="2015-04-30T00:00:00"/>
  </r>
  <r>
    <x v="5"/>
    <s v="Category1"/>
    <s v="ITEM1"/>
    <s v="DESCRIPTION1"/>
    <n v="1"/>
    <n v="499"/>
    <n v="499"/>
    <d v="2015-04-25T00:00:00"/>
    <d v="2015-04-30T00:00:00"/>
  </r>
  <r>
    <x v="0"/>
    <s v="Category2"/>
    <s v="ITEM4"/>
    <s v="DESCRIPTION4"/>
    <n v="1"/>
    <n v="648"/>
    <n v="648"/>
    <d v="2015-04-25T00:00:00"/>
    <d v="2015-04-30T00:00:00"/>
  </r>
  <r>
    <x v="4"/>
    <s v="Category1"/>
    <s v="ITEM2"/>
    <s v="DESCRIPTION2"/>
    <n v="1"/>
    <n v="715"/>
    <n v="715"/>
    <d v="2015-04-25T00:00:00"/>
    <d v="2015-04-30T00:00:00"/>
  </r>
  <r>
    <x v="5"/>
    <s v="Category2"/>
    <s v="ITEM4"/>
    <s v="DESCRIPTION4"/>
    <n v="1"/>
    <n v="424"/>
    <n v="424"/>
    <d v="2015-04-25T00:00:00"/>
    <d v="2015-04-30T00:00:00"/>
  </r>
  <r>
    <x v="1"/>
    <s v="Category1"/>
    <s v="ITEM2"/>
    <s v="DESCRIPTION2"/>
    <n v="1"/>
    <n v="462"/>
    <n v="462"/>
    <d v="2015-04-25T00:00:00"/>
    <d v="2015-04-30T00:00:00"/>
  </r>
  <r>
    <x v="1"/>
    <s v="Category3"/>
    <s v="ITEM5"/>
    <s v="DESCRIPTION5"/>
    <n v="1"/>
    <n v="677"/>
    <n v="677"/>
    <d v="2015-04-25T00:00:00"/>
    <d v="2015-04-30T00:00:00"/>
  </r>
  <r>
    <x v="2"/>
    <s v="Category2"/>
    <s v="ITEM4"/>
    <s v="DESCRIPTION4"/>
    <n v="1"/>
    <n v="497"/>
    <n v="497"/>
    <d v="2015-04-25T00:00:00"/>
    <d v="2015-04-30T00:00:00"/>
  </r>
  <r>
    <x v="2"/>
    <s v="Category2"/>
    <s v="ITEM3"/>
    <s v="DESCRIPTION3"/>
    <n v="1"/>
    <n v="677"/>
    <n v="677"/>
    <d v="2015-04-25T00:00:00"/>
    <d v="2015-04-30T00:00:00"/>
  </r>
  <r>
    <x v="2"/>
    <s v="Category2"/>
    <s v="ITEM4"/>
    <s v="DESCRIPTION4"/>
    <n v="1"/>
    <n v="465"/>
    <n v="465"/>
    <d v="2015-04-25T00:00:00"/>
    <d v="2015-04-30T00:00:00"/>
  </r>
  <r>
    <x v="2"/>
    <s v="Category1"/>
    <s v="ITEM1"/>
    <s v="DESCRIPTION1"/>
    <n v="1"/>
    <n v="783"/>
    <n v="783"/>
    <d v="2015-04-25T00:00:00"/>
    <d v="2015-04-30T00:00:00"/>
  </r>
  <r>
    <x v="2"/>
    <s v="Category1"/>
    <s v="ITEM2"/>
    <s v="DESCRIPTION2"/>
    <n v="1"/>
    <n v="537"/>
    <n v="537"/>
    <d v="2015-04-25T00:00:00"/>
    <d v="2015-04-30T00:00:00"/>
  </r>
  <r>
    <x v="2"/>
    <s v="Category3"/>
    <s v="ITEM5"/>
    <s v="DESCRIPTION5"/>
    <n v="1"/>
    <n v="276"/>
    <n v="276"/>
    <d v="2015-04-25T00:00:00"/>
    <d v="2015-04-30T00:00:00"/>
  </r>
  <r>
    <x v="1"/>
    <s v="Category1"/>
    <s v="ITEM1"/>
    <s v="DESCRIPTION1"/>
    <n v="1"/>
    <n v="273"/>
    <n v="273"/>
    <d v="2015-04-25T00:00:00"/>
    <d v="2015-04-30T00:00:00"/>
  </r>
  <r>
    <x v="4"/>
    <s v="Category2"/>
    <s v="ITEM3"/>
    <s v="DESCRIPTION3"/>
    <n v="1"/>
    <n v="636"/>
    <n v="636"/>
    <d v="2015-04-25T00:00:00"/>
    <d v="2015-04-30T00:00:00"/>
  </r>
  <r>
    <x v="5"/>
    <s v="Category3"/>
    <s v="ITEM5"/>
    <s v="DESCRIPTION5"/>
    <n v="1"/>
    <n v="647"/>
    <n v="647"/>
    <d v="2015-04-25T00:00:00"/>
    <d v="2015-04-30T00:00:00"/>
  </r>
  <r>
    <x v="2"/>
    <s v="Category2"/>
    <s v="ITEM4"/>
    <s v="DESCRIPTION4"/>
    <n v="1"/>
    <n v="944"/>
    <n v="944"/>
    <d v="2015-04-25T00:00:00"/>
    <d v="2015-04-30T00:00:00"/>
  </r>
  <r>
    <x v="0"/>
    <s v="Category3"/>
    <s v="ITEM5"/>
    <s v="DESCRIPTION5"/>
    <n v="1"/>
    <n v="466"/>
    <n v="466"/>
    <d v="2015-04-25T00:00:00"/>
    <d v="2015-04-30T00:00:00"/>
  </r>
  <r>
    <x v="0"/>
    <s v="Category1"/>
    <s v="ITEM2"/>
    <s v="DESCRIPTION2"/>
    <n v="1"/>
    <n v="935"/>
    <n v="935"/>
    <d v="2015-04-25T00:00:00"/>
    <d v="2015-04-30T00:00:00"/>
  </r>
  <r>
    <x v="3"/>
    <s v="Category1"/>
    <s v="ITEM2"/>
    <s v="DESCRIPTION2"/>
    <n v="1"/>
    <n v="452"/>
    <n v="452"/>
    <d v="2015-04-25T00:00:00"/>
    <d v="2015-04-30T00:00:00"/>
  </r>
  <r>
    <x v="2"/>
    <s v="Category1"/>
    <s v="ITEM2"/>
    <s v="DESCRIPTION2"/>
    <n v="1"/>
    <n v="880"/>
    <n v="880"/>
    <d v="2015-04-25T00:00:00"/>
    <d v="2015-04-30T00:00:00"/>
  </r>
  <r>
    <x v="2"/>
    <s v="Category1"/>
    <s v="ITEM1"/>
    <s v="DESCRIPTION1"/>
    <n v="1"/>
    <n v="561"/>
    <n v="561"/>
    <d v="2015-04-25T00:00:00"/>
    <d v="2015-04-30T00:00:00"/>
  </r>
  <r>
    <x v="3"/>
    <s v="Category1"/>
    <s v="ITEM1"/>
    <s v="DESCRIPTION1"/>
    <n v="1"/>
    <n v="472"/>
    <n v="472"/>
    <d v="2015-04-25T00:00:00"/>
    <d v="2015-04-30T00:00:00"/>
  </r>
  <r>
    <x v="2"/>
    <s v="Category2"/>
    <s v="ITEM3"/>
    <s v="DESCRIPTION3"/>
    <n v="1"/>
    <n v="786"/>
    <n v="786"/>
    <d v="2015-04-25T00:00:00"/>
    <d v="2015-04-30T00:00:00"/>
  </r>
  <r>
    <x v="2"/>
    <s v="Category1"/>
    <s v="ITEM1"/>
    <s v="DESCRIPTION1"/>
    <n v="1"/>
    <n v="515"/>
    <n v="515"/>
    <d v="2015-04-25T00:00:00"/>
    <d v="2015-04-30T00:00:00"/>
  </r>
  <r>
    <x v="3"/>
    <s v="Category3"/>
    <s v="ITEM5"/>
    <s v="DESCRIPTION5"/>
    <n v="1"/>
    <n v="518"/>
    <n v="518"/>
    <d v="2015-04-25T00:00:00"/>
    <d v="2015-04-30T00:00:00"/>
  </r>
  <r>
    <x v="2"/>
    <s v="Category2"/>
    <s v="ITEM4"/>
    <s v="DESCRIPTION4"/>
    <n v="1"/>
    <n v="838"/>
    <n v="838"/>
    <d v="2015-04-25T00:00:00"/>
    <d v="2015-04-30T00:00:00"/>
  </r>
  <r>
    <x v="2"/>
    <s v="Category3"/>
    <s v="ITEM5"/>
    <s v="DESCRIPTION5"/>
    <n v="1"/>
    <n v="776"/>
    <n v="776"/>
    <d v="2015-04-25T00:00:00"/>
    <d v="2015-04-30T00:00:00"/>
  </r>
  <r>
    <x v="2"/>
    <s v="Category2"/>
    <s v="ITEM4"/>
    <s v="DESCRIPTION4"/>
    <n v="1"/>
    <n v="215"/>
    <n v="215"/>
    <d v="2015-04-25T00:00:00"/>
    <d v="2015-04-30T00:00:00"/>
  </r>
  <r>
    <x v="2"/>
    <s v="Category3"/>
    <s v="ITEM5"/>
    <s v="DESCRIPTION5"/>
    <n v="1"/>
    <n v="312"/>
    <n v="312"/>
    <d v="2015-04-25T00:00:00"/>
    <d v="2015-04-30T00:00:00"/>
  </r>
  <r>
    <x v="2"/>
    <s v="Category3"/>
    <s v="ITEM5"/>
    <s v="DESCRIPTION5"/>
    <n v="1"/>
    <n v="400"/>
    <n v="400"/>
    <d v="2015-04-25T00:00:00"/>
    <d v="2015-04-30T00:00:00"/>
  </r>
  <r>
    <x v="2"/>
    <s v="Category2"/>
    <s v="ITEM4"/>
    <s v="DESCRIPTION4"/>
    <n v="1"/>
    <n v="137"/>
    <n v="137"/>
    <d v="2015-04-25T00:00:00"/>
    <d v="2015-04-30T00:00:00"/>
  </r>
  <r>
    <x v="2"/>
    <s v="Category3"/>
    <s v="ITEM5"/>
    <s v="DESCRIPTION5"/>
    <n v="1"/>
    <n v="690"/>
    <n v="690"/>
    <d v="2015-04-25T00:00:00"/>
    <d v="2015-04-30T00:00:00"/>
  </r>
  <r>
    <x v="2"/>
    <s v="Category2"/>
    <s v="ITEM4"/>
    <s v="DESCRIPTION4"/>
    <n v="1"/>
    <n v="301"/>
    <n v="301"/>
    <d v="2015-04-25T00:00:00"/>
    <d v="2015-04-30T00:00:00"/>
  </r>
  <r>
    <x v="2"/>
    <s v="Category1"/>
    <s v="ITEM2"/>
    <s v="DESCRIPTION2"/>
    <n v="1"/>
    <n v="644"/>
    <n v="644"/>
    <d v="2015-04-25T00:00:00"/>
    <d v="2015-04-30T00:00:00"/>
  </r>
  <r>
    <x v="2"/>
    <s v="Category3"/>
    <s v="ITEM5"/>
    <s v="DESCRIPTION5"/>
    <n v="1"/>
    <n v="524"/>
    <n v="524"/>
    <d v="2015-04-25T00:00:00"/>
    <d v="2015-04-30T00:00:00"/>
  </r>
  <r>
    <x v="4"/>
    <s v="Category2"/>
    <s v="ITEM4"/>
    <s v="DESCRIPTION4"/>
    <n v="1"/>
    <n v="465"/>
    <n v="465"/>
    <d v="2015-04-25T00:00:00"/>
    <d v="2015-04-30T00:00:00"/>
  </r>
  <r>
    <x v="3"/>
    <s v="Category2"/>
    <s v="ITEM4"/>
    <s v="DESCRIPTION4"/>
    <n v="1"/>
    <n v="180"/>
    <n v="180"/>
    <d v="2015-04-26T00:00:00"/>
    <d v="2015-04-30T00:00:00"/>
  </r>
  <r>
    <x v="3"/>
    <s v="Category1"/>
    <s v="ITEM2"/>
    <s v="DESCRIPTION2"/>
    <n v="1"/>
    <n v="255"/>
    <n v="255"/>
    <d v="2015-04-26T00:00:00"/>
    <d v="2015-04-30T00:00:00"/>
  </r>
  <r>
    <x v="3"/>
    <s v="Category1"/>
    <s v="ITEM1"/>
    <s v="DESCRIPTION1"/>
    <n v="1"/>
    <n v="510"/>
    <n v="510"/>
    <d v="2015-04-26T00:00:00"/>
    <d v="2015-04-30T00:00:00"/>
  </r>
  <r>
    <x v="0"/>
    <s v="Category3"/>
    <s v="ITEM5"/>
    <s v="DESCRIPTION5"/>
    <n v="1"/>
    <n v="930"/>
    <n v="930"/>
    <d v="2015-04-26T00:00:00"/>
    <d v="2015-04-30T00:00:00"/>
  </r>
  <r>
    <x v="2"/>
    <s v="Category2"/>
    <s v="ITEM4"/>
    <s v="DESCRIPTION4"/>
    <n v="1"/>
    <n v="193"/>
    <n v="193"/>
    <d v="2015-04-26T00:00:00"/>
    <d v="2015-04-30T00:00:00"/>
  </r>
  <r>
    <x v="4"/>
    <s v="Category1"/>
    <s v="ITEM2"/>
    <s v="DESCRIPTION2"/>
    <n v="1"/>
    <n v="775"/>
    <n v="775"/>
    <d v="2015-04-26T00:00:00"/>
    <d v="2015-04-30T00:00:00"/>
  </r>
  <r>
    <x v="0"/>
    <s v="Category1"/>
    <s v="ITEM2"/>
    <s v="DESCRIPTION2"/>
    <n v="1"/>
    <n v="634"/>
    <n v="634"/>
    <d v="2015-04-26T00:00:00"/>
    <d v="2015-04-30T00:00:00"/>
  </r>
  <r>
    <x v="0"/>
    <s v="Category2"/>
    <s v="ITEM3"/>
    <s v="DESCRIPTION3"/>
    <n v="1"/>
    <n v="996"/>
    <n v="996"/>
    <d v="2015-04-26T00:00:00"/>
    <d v="2015-04-30T00:00:00"/>
  </r>
  <r>
    <x v="2"/>
    <s v="Category3"/>
    <s v="ITEM5"/>
    <s v="DESCRIPTION5"/>
    <n v="1"/>
    <n v="224"/>
    <n v="224"/>
    <d v="2015-04-26T00:00:00"/>
    <d v="2015-04-30T00:00:00"/>
  </r>
  <r>
    <x v="3"/>
    <s v="Category2"/>
    <s v="ITEM4"/>
    <s v="DESCRIPTION4"/>
    <n v="1"/>
    <n v="337"/>
    <n v="337"/>
    <d v="2015-04-26T00:00:00"/>
    <d v="2015-04-30T00:00:00"/>
  </r>
  <r>
    <x v="5"/>
    <s v="Category3"/>
    <s v="ITEM5"/>
    <s v="DESCRIPTION5"/>
    <n v="1"/>
    <n v="425"/>
    <n v="425"/>
    <d v="2015-04-26T00:00:00"/>
    <d v="2015-04-30T00:00:00"/>
  </r>
  <r>
    <x v="1"/>
    <s v="Category3"/>
    <s v="ITEM5"/>
    <s v="DESCRIPTION5"/>
    <n v="1"/>
    <n v="884"/>
    <n v="884"/>
    <d v="2015-04-26T00:00:00"/>
    <d v="2015-04-30T00:00:00"/>
  </r>
  <r>
    <x v="0"/>
    <s v="Category1"/>
    <s v="ITEM1"/>
    <s v="DESCRIPTION1"/>
    <n v="1"/>
    <n v="151"/>
    <n v="151"/>
    <d v="2015-04-26T00:00:00"/>
    <d v="2015-04-30T00:00:00"/>
  </r>
  <r>
    <x v="3"/>
    <s v="Category2"/>
    <s v="ITEM3"/>
    <s v="DESCRIPTION3"/>
    <n v="1"/>
    <n v="161"/>
    <n v="161"/>
    <d v="2015-04-26T00:00:00"/>
    <d v="2015-04-30T00:00:00"/>
  </r>
  <r>
    <x v="4"/>
    <s v="Category2"/>
    <s v="ITEM4"/>
    <s v="DESCRIPTION4"/>
    <n v="1"/>
    <n v="276"/>
    <n v="276"/>
    <d v="2015-04-26T00:00:00"/>
    <d v="2015-04-30T00:00:00"/>
  </r>
  <r>
    <x v="0"/>
    <s v="Category1"/>
    <s v="ITEM1"/>
    <s v="DESCRIPTION1"/>
    <n v="1"/>
    <n v="134"/>
    <n v="134"/>
    <d v="2015-04-26T00:00:00"/>
    <d v="2015-04-30T00:00:00"/>
  </r>
  <r>
    <x v="2"/>
    <s v="Category3"/>
    <s v="ITEM5"/>
    <s v="DESCRIPTION5"/>
    <n v="1"/>
    <n v="251"/>
    <n v="251"/>
    <d v="2015-04-26T00:00:00"/>
    <d v="2015-04-30T00:00:00"/>
  </r>
  <r>
    <x v="0"/>
    <s v="Category2"/>
    <s v="ITEM3"/>
    <s v="DESCRIPTION3"/>
    <n v="1"/>
    <n v="348"/>
    <n v="348"/>
    <d v="2015-04-26T00:00:00"/>
    <d v="2015-04-30T00:00:00"/>
  </r>
  <r>
    <x v="4"/>
    <s v="Category1"/>
    <s v="ITEM2"/>
    <s v="DESCRIPTION2"/>
    <n v="1"/>
    <n v="990"/>
    <n v="990"/>
    <d v="2015-04-26T00:00:00"/>
    <d v="2015-04-30T00:00:00"/>
  </r>
  <r>
    <x v="2"/>
    <s v="Category1"/>
    <s v="ITEM2"/>
    <s v="DESCRIPTION2"/>
    <n v="1"/>
    <n v="814"/>
    <n v="814"/>
    <d v="2015-04-26T00:00:00"/>
    <d v="2015-04-30T00:00:00"/>
  </r>
  <r>
    <x v="1"/>
    <s v="Category1"/>
    <s v="ITEM2"/>
    <s v="DESCRIPTION2"/>
    <n v="1"/>
    <n v="200"/>
    <n v="200"/>
    <d v="2015-04-26T00:00:00"/>
    <d v="2015-04-30T00:00:00"/>
  </r>
  <r>
    <x v="2"/>
    <s v="Category1"/>
    <s v="ITEM2"/>
    <s v="DESCRIPTION2"/>
    <n v="1"/>
    <n v="457"/>
    <n v="457"/>
    <d v="2015-04-26T00:00:00"/>
    <d v="2015-04-30T00:00:00"/>
  </r>
  <r>
    <x v="0"/>
    <s v="Category1"/>
    <s v="ITEM2"/>
    <s v="DESCRIPTION2"/>
    <n v="1"/>
    <n v="193"/>
    <n v="193"/>
    <d v="2015-04-26T00:00:00"/>
    <d v="2015-04-30T00:00:00"/>
  </r>
  <r>
    <x v="4"/>
    <s v="Category2"/>
    <s v="ITEM4"/>
    <s v="DESCRIPTION4"/>
    <n v="1"/>
    <n v="662"/>
    <n v="662"/>
    <d v="2015-04-26T00:00:00"/>
    <d v="2015-04-30T00:00:00"/>
  </r>
  <r>
    <x v="2"/>
    <s v="Category1"/>
    <s v="ITEM2"/>
    <s v="DESCRIPTION2"/>
    <n v="1"/>
    <n v="318"/>
    <n v="318"/>
    <d v="2015-04-26T00:00:00"/>
    <d v="2015-04-30T00:00:00"/>
  </r>
  <r>
    <x v="2"/>
    <s v="Category3"/>
    <s v="ITEM5"/>
    <s v="DESCRIPTION5"/>
    <n v="1"/>
    <n v="538"/>
    <n v="538"/>
    <d v="2015-04-26T00:00:00"/>
    <d v="2015-04-30T00:00:00"/>
  </r>
  <r>
    <x v="2"/>
    <s v="Category2"/>
    <s v="ITEM3"/>
    <s v="DESCRIPTION3"/>
    <n v="1"/>
    <n v="812"/>
    <n v="812"/>
    <d v="2015-04-26T00:00:00"/>
    <d v="2015-04-30T00:00:00"/>
  </r>
  <r>
    <x v="2"/>
    <s v="Category2"/>
    <s v="ITEM4"/>
    <s v="DESCRIPTION4"/>
    <n v="1"/>
    <n v="428"/>
    <n v="428"/>
    <d v="2015-04-26T00:00:00"/>
    <d v="2015-04-30T00:00:00"/>
  </r>
  <r>
    <x v="2"/>
    <s v="Category1"/>
    <s v="ITEM1"/>
    <s v="DESCRIPTION1"/>
    <n v="1"/>
    <n v="917"/>
    <n v="917"/>
    <d v="2015-04-26T00:00:00"/>
    <d v="2015-04-30T00:00:00"/>
  </r>
  <r>
    <x v="2"/>
    <s v="Category2"/>
    <s v="ITEM3"/>
    <s v="DESCRIPTION3"/>
    <n v="1"/>
    <n v="145"/>
    <n v="145"/>
    <d v="2015-04-26T00:00:00"/>
    <d v="2015-04-30T00:00:00"/>
  </r>
  <r>
    <x v="2"/>
    <s v="Category2"/>
    <s v="ITEM3"/>
    <s v="DESCRIPTION3"/>
    <n v="1"/>
    <n v="783"/>
    <n v="783"/>
    <d v="2015-04-26T00:00:00"/>
    <d v="2015-04-30T00:00:00"/>
  </r>
  <r>
    <x v="2"/>
    <s v="Category2"/>
    <s v="ITEM3"/>
    <s v="DESCRIPTION3"/>
    <n v="1"/>
    <n v="267"/>
    <n v="267"/>
    <d v="2015-04-26T00:00:00"/>
    <d v="2015-04-30T00:00:00"/>
  </r>
  <r>
    <x v="2"/>
    <s v="Category1"/>
    <s v="ITEM1"/>
    <s v="DESCRIPTION1"/>
    <n v="1"/>
    <n v="578"/>
    <n v="578"/>
    <d v="2015-04-26T00:00:00"/>
    <d v="2015-04-30T00:00:00"/>
  </r>
  <r>
    <x v="2"/>
    <s v="Category1"/>
    <s v="ITEM2"/>
    <s v="DESCRIPTION2"/>
    <n v="1"/>
    <n v="161"/>
    <n v="161"/>
    <d v="2015-04-26T00:00:00"/>
    <d v="2015-04-30T00:00:00"/>
  </r>
  <r>
    <x v="1"/>
    <s v="Category1"/>
    <s v="ITEM1"/>
    <s v="DESCRIPTION1"/>
    <n v="1"/>
    <n v="983"/>
    <n v="983"/>
    <d v="2015-04-26T00:00:00"/>
    <d v="2015-04-30T00:00:00"/>
  </r>
  <r>
    <x v="0"/>
    <s v="Category1"/>
    <s v="ITEM2"/>
    <s v="DESCRIPTION2"/>
    <n v="1"/>
    <n v="150"/>
    <n v="150"/>
    <d v="2015-04-26T00:00:00"/>
    <d v="2015-04-30T00:00:00"/>
  </r>
  <r>
    <x v="1"/>
    <s v="Category1"/>
    <s v="ITEM2"/>
    <s v="DESCRIPTION2"/>
    <n v="1"/>
    <n v="475"/>
    <n v="475"/>
    <d v="2015-04-26T00:00:00"/>
    <d v="2015-04-30T00:00:00"/>
  </r>
  <r>
    <x v="3"/>
    <s v="Category1"/>
    <s v="ITEM1"/>
    <s v="DESCRIPTION1"/>
    <n v="1"/>
    <n v="839"/>
    <n v="839"/>
    <d v="2015-04-26T00:00:00"/>
    <d v="2015-04-30T00:00:00"/>
  </r>
  <r>
    <x v="1"/>
    <s v="Category1"/>
    <s v="ITEM1"/>
    <s v="DESCRIPTION1"/>
    <n v="1"/>
    <n v="969"/>
    <n v="969"/>
    <d v="2015-04-26T00:00:00"/>
    <d v="2015-04-30T00:00:00"/>
  </r>
  <r>
    <x v="3"/>
    <s v="Category2"/>
    <s v="ITEM4"/>
    <s v="DESCRIPTION4"/>
    <n v="1"/>
    <n v="794"/>
    <n v="794"/>
    <d v="2015-04-26T00:00:00"/>
    <d v="2015-04-30T00:00:00"/>
  </r>
  <r>
    <x v="5"/>
    <s v="Category1"/>
    <s v="ITEM1"/>
    <s v="DESCRIPTION1"/>
    <n v="1"/>
    <n v="332"/>
    <n v="332"/>
    <d v="2015-04-26T00:00:00"/>
    <d v="2015-04-30T00:00:00"/>
  </r>
  <r>
    <x v="3"/>
    <s v="Category2"/>
    <s v="ITEM3"/>
    <s v="DESCRIPTION3"/>
    <n v="1"/>
    <n v="267"/>
    <n v="267"/>
    <d v="2015-04-26T00:00:00"/>
    <d v="2015-04-30T00:00:00"/>
  </r>
  <r>
    <x v="3"/>
    <s v="Category2"/>
    <s v="ITEM4"/>
    <s v="DESCRIPTION4"/>
    <n v="1"/>
    <n v="135"/>
    <n v="135"/>
    <d v="2015-04-26T00:00:00"/>
    <d v="2015-04-30T00:00:00"/>
  </r>
  <r>
    <x v="4"/>
    <s v="Category2"/>
    <s v="ITEM4"/>
    <s v="DESCRIPTION4"/>
    <n v="1"/>
    <n v="958"/>
    <n v="958"/>
    <d v="2015-04-26T00:00:00"/>
    <d v="2015-04-30T00:00:00"/>
  </r>
  <r>
    <x v="0"/>
    <s v="Category3"/>
    <s v="ITEM5"/>
    <s v="DESCRIPTION5"/>
    <n v="1"/>
    <n v="731"/>
    <n v="731"/>
    <d v="2015-04-26T00:00:00"/>
    <d v="2015-04-30T00:00:00"/>
  </r>
  <r>
    <x v="3"/>
    <s v="Category2"/>
    <s v="ITEM4"/>
    <s v="DESCRIPTION4"/>
    <n v="1"/>
    <n v="144"/>
    <n v="144"/>
    <d v="2015-04-26T00:00:00"/>
    <d v="2015-04-30T00:00:00"/>
  </r>
  <r>
    <x v="2"/>
    <s v="Category2"/>
    <s v="ITEM4"/>
    <s v="DESCRIPTION4"/>
    <n v="1"/>
    <n v="867"/>
    <n v="867"/>
    <d v="2015-04-26T00:00:00"/>
    <d v="2015-04-30T00:00:00"/>
  </r>
  <r>
    <x v="3"/>
    <s v="Category2"/>
    <s v="ITEM3"/>
    <s v="DESCRIPTION3"/>
    <n v="1"/>
    <n v="782"/>
    <n v="782"/>
    <d v="2015-04-26T00:00:00"/>
    <d v="2015-04-30T00:00:00"/>
  </r>
  <r>
    <x v="5"/>
    <s v="Category2"/>
    <s v="ITEM3"/>
    <s v="DESCRIPTION3"/>
    <n v="1"/>
    <n v="557"/>
    <n v="557"/>
    <d v="2015-04-26T00:00:00"/>
    <d v="2015-04-30T00:00:00"/>
  </r>
  <r>
    <x v="1"/>
    <s v="Category1"/>
    <s v="ITEM2"/>
    <s v="DESCRIPTION2"/>
    <n v="1"/>
    <n v="819"/>
    <n v="819"/>
    <d v="2015-04-26T00:00:00"/>
    <d v="2015-04-30T00:00:00"/>
  </r>
  <r>
    <x v="5"/>
    <s v="Category2"/>
    <s v="ITEM3"/>
    <s v="DESCRIPTION3"/>
    <n v="1"/>
    <n v="691"/>
    <n v="691"/>
    <d v="2015-04-27T00:00:00"/>
    <d v="2015-04-30T00:00:00"/>
  </r>
  <r>
    <x v="4"/>
    <s v="Category3"/>
    <s v="ITEM5"/>
    <s v="DESCRIPTION5"/>
    <n v="1"/>
    <n v="588"/>
    <n v="588"/>
    <d v="2015-04-27T00:00:00"/>
    <d v="2015-04-30T00:00:00"/>
  </r>
  <r>
    <x v="0"/>
    <s v="Category3"/>
    <s v="ITEM5"/>
    <s v="DESCRIPTION5"/>
    <n v="1"/>
    <n v="202"/>
    <n v="202"/>
    <d v="2015-04-27T00:00:00"/>
    <d v="2015-04-30T00:00:00"/>
  </r>
  <r>
    <x v="1"/>
    <s v="Category2"/>
    <s v="ITEM3"/>
    <s v="DESCRIPTION3"/>
    <n v="1"/>
    <n v="441"/>
    <n v="441"/>
    <d v="2015-04-27T00:00:00"/>
    <d v="2015-04-30T00:00:00"/>
  </r>
  <r>
    <x v="5"/>
    <s v="Category2"/>
    <s v="ITEM4"/>
    <s v="DESCRIPTION4"/>
    <n v="1"/>
    <n v="660"/>
    <n v="660"/>
    <d v="2015-04-27T00:00:00"/>
    <d v="2015-04-30T00:00:00"/>
  </r>
  <r>
    <x v="3"/>
    <s v="Category1"/>
    <s v="ITEM1"/>
    <s v="DESCRIPTION1"/>
    <n v="1"/>
    <n v="176"/>
    <n v="176"/>
    <d v="2015-04-27T00:00:00"/>
    <d v="2015-04-30T00:00:00"/>
  </r>
  <r>
    <x v="1"/>
    <s v="Category3"/>
    <s v="ITEM5"/>
    <s v="DESCRIPTION5"/>
    <n v="1"/>
    <n v="631"/>
    <n v="631"/>
    <d v="2015-04-27T00:00:00"/>
    <d v="2015-04-30T00:00:00"/>
  </r>
  <r>
    <x v="2"/>
    <s v="Category2"/>
    <s v="ITEM3"/>
    <s v="DESCRIPTION3"/>
    <n v="1"/>
    <n v="989"/>
    <n v="989"/>
    <d v="2015-04-27T00:00:00"/>
    <d v="2015-04-30T00:00:00"/>
  </r>
  <r>
    <x v="4"/>
    <s v="Category1"/>
    <s v="ITEM2"/>
    <s v="DESCRIPTION2"/>
    <n v="1"/>
    <n v="144"/>
    <n v="144"/>
    <d v="2015-04-27T00:00:00"/>
    <d v="2015-04-30T00:00:00"/>
  </r>
  <r>
    <x v="2"/>
    <s v="Category2"/>
    <s v="ITEM4"/>
    <s v="DESCRIPTION4"/>
    <n v="1"/>
    <n v="613"/>
    <n v="613"/>
    <d v="2015-04-27T00:00:00"/>
    <d v="2015-04-30T00:00:00"/>
  </r>
  <r>
    <x v="1"/>
    <s v="Category3"/>
    <s v="ITEM5"/>
    <s v="DESCRIPTION5"/>
    <n v="1"/>
    <n v="413"/>
    <n v="413"/>
    <d v="2015-04-27T00:00:00"/>
    <d v="2015-04-30T00:00:00"/>
  </r>
  <r>
    <x v="1"/>
    <s v="Category3"/>
    <s v="ITEM5"/>
    <s v="DESCRIPTION5"/>
    <n v="1"/>
    <n v="980"/>
    <n v="980"/>
    <d v="2015-04-27T00:00:00"/>
    <d v="2015-04-30T00:00:00"/>
  </r>
  <r>
    <x v="4"/>
    <s v="Category3"/>
    <s v="ITEM5"/>
    <s v="DESCRIPTION5"/>
    <n v="1"/>
    <n v="337"/>
    <n v="337"/>
    <d v="2015-04-27T00:00:00"/>
    <d v="2015-04-30T00:00:00"/>
  </r>
  <r>
    <x v="2"/>
    <s v="Category3"/>
    <s v="ITEM5"/>
    <s v="DESCRIPTION5"/>
    <n v="1"/>
    <n v="424"/>
    <n v="424"/>
    <d v="2015-04-27T00:00:00"/>
    <d v="2015-04-30T00:00:00"/>
  </r>
  <r>
    <x v="2"/>
    <s v="Category3"/>
    <s v="ITEM5"/>
    <s v="DESCRIPTION5"/>
    <n v="1"/>
    <n v="473"/>
    <n v="473"/>
    <d v="2015-04-27T00:00:00"/>
    <d v="2015-04-30T00:00:00"/>
  </r>
  <r>
    <x v="2"/>
    <s v="Category2"/>
    <s v="ITEM3"/>
    <s v="DESCRIPTION3"/>
    <n v="1"/>
    <n v="550"/>
    <n v="550"/>
    <d v="2015-04-27T00:00:00"/>
    <d v="2015-04-30T00:00:00"/>
  </r>
  <r>
    <x v="2"/>
    <s v="Category1"/>
    <s v="ITEM2"/>
    <s v="DESCRIPTION2"/>
    <n v="1"/>
    <n v="647"/>
    <n v="647"/>
    <d v="2015-04-27T00:00:00"/>
    <d v="2015-04-30T00:00:00"/>
  </r>
  <r>
    <x v="2"/>
    <s v="Category3"/>
    <s v="ITEM5"/>
    <s v="DESCRIPTION5"/>
    <n v="1"/>
    <n v="814"/>
    <n v="814"/>
    <d v="2015-04-27T00:00:00"/>
    <d v="2015-04-30T00:00:00"/>
  </r>
  <r>
    <x v="2"/>
    <s v="Category3"/>
    <s v="ITEM5"/>
    <s v="DESCRIPTION5"/>
    <n v="1"/>
    <n v="394"/>
    <n v="394"/>
    <d v="2015-04-27T00:00:00"/>
    <d v="2015-04-30T00:00:00"/>
  </r>
  <r>
    <x v="2"/>
    <s v="Category1"/>
    <s v="ITEM2"/>
    <s v="DESCRIPTION2"/>
    <n v="1"/>
    <n v="336"/>
    <n v="336"/>
    <d v="2015-04-27T00:00:00"/>
    <d v="2015-04-30T00:00:00"/>
  </r>
  <r>
    <x v="2"/>
    <s v="Category3"/>
    <s v="ITEM5"/>
    <s v="DESCRIPTION5"/>
    <n v="1"/>
    <n v="150"/>
    <n v="150"/>
    <d v="2015-04-27T00:00:00"/>
    <d v="2015-04-30T00:00:00"/>
  </r>
  <r>
    <x v="5"/>
    <s v="Category1"/>
    <s v="ITEM1"/>
    <s v="DESCRIPTION1"/>
    <n v="1"/>
    <n v="440"/>
    <n v="440"/>
    <d v="2015-04-27T00:00:00"/>
    <d v="2015-04-30T00:00:00"/>
  </r>
  <r>
    <x v="0"/>
    <s v="Category3"/>
    <s v="ITEM5"/>
    <s v="DESCRIPTION5"/>
    <n v="1"/>
    <n v="856"/>
    <n v="856"/>
    <d v="2015-04-27T00:00:00"/>
    <d v="2015-04-30T00:00:00"/>
  </r>
  <r>
    <x v="1"/>
    <s v="Category2"/>
    <s v="ITEM4"/>
    <s v="DESCRIPTION4"/>
    <n v="1"/>
    <n v="975"/>
    <n v="975"/>
    <d v="2015-04-27T00:00:00"/>
    <d v="2015-04-30T00:00:00"/>
  </r>
  <r>
    <x v="0"/>
    <s v="Category2"/>
    <s v="ITEM3"/>
    <s v="DESCRIPTION3"/>
    <n v="1"/>
    <n v="206"/>
    <n v="206"/>
    <d v="2015-04-27T00:00:00"/>
    <d v="2015-04-30T00:00:00"/>
  </r>
  <r>
    <x v="2"/>
    <s v="Category1"/>
    <s v="ITEM2"/>
    <s v="DESCRIPTION2"/>
    <n v="1"/>
    <n v="131"/>
    <n v="131"/>
    <d v="2015-04-27T00:00:00"/>
    <d v="2015-04-30T00:00:00"/>
  </r>
  <r>
    <x v="5"/>
    <s v="Category1"/>
    <s v="ITEM1"/>
    <s v="DESCRIPTION1"/>
    <n v="1"/>
    <n v="107"/>
    <n v="107"/>
    <d v="2015-04-27T00:00:00"/>
    <d v="2015-04-30T00:00:00"/>
  </r>
  <r>
    <x v="1"/>
    <s v="Category1"/>
    <s v="ITEM2"/>
    <s v="DESCRIPTION2"/>
    <n v="1"/>
    <n v="150"/>
    <n v="150"/>
    <d v="2015-04-27T00:00:00"/>
    <d v="2015-04-30T00:00:00"/>
  </r>
  <r>
    <x v="1"/>
    <s v="Category1"/>
    <s v="ITEM1"/>
    <s v="DESCRIPTION1"/>
    <n v="1"/>
    <n v="439"/>
    <n v="439"/>
    <d v="2015-04-27T00:00:00"/>
    <d v="2015-04-30T00:00:00"/>
  </r>
  <r>
    <x v="1"/>
    <s v="Category1"/>
    <s v="ITEM1"/>
    <s v="DESCRIPTION1"/>
    <n v="1"/>
    <n v="131"/>
    <n v="131"/>
    <d v="2015-04-27T00:00:00"/>
    <d v="2015-04-30T00:00:00"/>
  </r>
  <r>
    <x v="3"/>
    <s v="Category1"/>
    <s v="ITEM2"/>
    <s v="DESCRIPTION2"/>
    <n v="1"/>
    <n v="293"/>
    <n v="293"/>
    <d v="2015-04-27T00:00:00"/>
    <d v="2015-04-30T00:00:00"/>
  </r>
  <r>
    <x v="0"/>
    <s v="Category2"/>
    <s v="ITEM3"/>
    <s v="DESCRIPTION3"/>
    <n v="1"/>
    <n v="853"/>
    <n v="853"/>
    <d v="2015-04-27T00:00:00"/>
    <d v="2015-04-30T00:00:00"/>
  </r>
  <r>
    <x v="3"/>
    <s v="Category1"/>
    <s v="ITEM1"/>
    <s v="DESCRIPTION1"/>
    <n v="1"/>
    <n v="602"/>
    <n v="602"/>
    <d v="2015-04-27T00:00:00"/>
    <d v="2015-04-30T00:00:00"/>
  </r>
  <r>
    <x v="5"/>
    <s v="Category1"/>
    <s v="ITEM1"/>
    <s v="DESCRIPTION1"/>
    <n v="1"/>
    <n v="948"/>
    <n v="948"/>
    <d v="2015-04-27T00:00:00"/>
    <d v="2015-04-30T00:00:00"/>
  </r>
  <r>
    <x v="4"/>
    <s v="Category1"/>
    <s v="ITEM1"/>
    <s v="DESCRIPTION1"/>
    <n v="1"/>
    <n v="870"/>
    <n v="870"/>
    <d v="2015-04-27T00:00:00"/>
    <d v="2015-04-30T00:00:00"/>
  </r>
  <r>
    <x v="0"/>
    <s v="Category3"/>
    <s v="ITEM5"/>
    <s v="DESCRIPTION5"/>
    <n v="1"/>
    <n v="348"/>
    <n v="348"/>
    <d v="2015-04-27T00:00:00"/>
    <d v="2015-04-30T00:00:00"/>
  </r>
  <r>
    <x v="5"/>
    <s v="Category1"/>
    <s v="ITEM2"/>
    <s v="DESCRIPTION2"/>
    <n v="1"/>
    <n v="425"/>
    <n v="425"/>
    <d v="2015-04-27T00:00:00"/>
    <d v="2015-04-30T00:00:00"/>
  </r>
  <r>
    <x v="4"/>
    <s v="Category1"/>
    <s v="ITEM2"/>
    <s v="DESCRIPTION2"/>
    <n v="1"/>
    <n v="102"/>
    <n v="102"/>
    <d v="2015-04-27T00:00:00"/>
    <d v="2015-04-30T00:00:00"/>
  </r>
  <r>
    <x v="0"/>
    <s v="Category2"/>
    <s v="ITEM3"/>
    <s v="DESCRIPTION3"/>
    <n v="1"/>
    <n v="960"/>
    <n v="960"/>
    <d v="2015-04-27T00:00:00"/>
    <d v="2015-04-30T00:00:00"/>
  </r>
  <r>
    <x v="0"/>
    <s v="Category1"/>
    <s v="ITEM1"/>
    <s v="DESCRIPTION1"/>
    <n v="1"/>
    <n v="760"/>
    <n v="760"/>
    <d v="2015-04-27T00:00:00"/>
    <d v="2015-04-30T00:00:00"/>
  </r>
  <r>
    <x v="2"/>
    <s v="Category1"/>
    <s v="ITEM1"/>
    <s v="DESCRIPTION1"/>
    <n v="1"/>
    <n v="390"/>
    <n v="390"/>
    <d v="2015-04-27T00:00:00"/>
    <d v="2015-04-30T00:00:00"/>
  </r>
  <r>
    <x v="3"/>
    <s v="Category2"/>
    <s v="ITEM3"/>
    <s v="DESCRIPTION3"/>
    <n v="1"/>
    <n v="897"/>
    <n v="897"/>
    <d v="2015-04-27T00:00:00"/>
    <d v="2015-04-30T00:00:00"/>
  </r>
  <r>
    <x v="4"/>
    <s v="Category1"/>
    <s v="ITEM1"/>
    <s v="DESCRIPTION1"/>
    <n v="1"/>
    <n v="290"/>
    <n v="290"/>
    <d v="2015-04-27T00:00:00"/>
    <d v="2015-04-30T00:00:00"/>
  </r>
  <r>
    <x v="0"/>
    <s v="Category1"/>
    <s v="ITEM1"/>
    <s v="DESCRIPTION1"/>
    <n v="1"/>
    <n v="204"/>
    <n v="204"/>
    <d v="2015-04-27T00:00:00"/>
    <d v="2015-04-30T00:00:00"/>
  </r>
  <r>
    <x v="2"/>
    <s v="Category2"/>
    <s v="ITEM4"/>
    <s v="DESCRIPTION4"/>
    <n v="1"/>
    <n v="376"/>
    <n v="376"/>
    <d v="2015-04-27T00:00:00"/>
    <d v="2015-04-30T00:00:00"/>
  </r>
  <r>
    <x v="2"/>
    <s v="Category2"/>
    <s v="ITEM4"/>
    <s v="DESCRIPTION4"/>
    <n v="1"/>
    <n v="323"/>
    <n v="323"/>
    <d v="2015-04-27T00:00:00"/>
    <d v="2015-04-30T00:00:00"/>
  </r>
  <r>
    <x v="2"/>
    <s v="Category3"/>
    <s v="ITEM5"/>
    <s v="DESCRIPTION5"/>
    <n v="1"/>
    <n v="864"/>
    <n v="864"/>
    <d v="2015-04-27T00:00:00"/>
    <d v="2015-04-30T00:00:00"/>
  </r>
  <r>
    <x v="2"/>
    <s v="Category3"/>
    <s v="ITEM5"/>
    <s v="DESCRIPTION5"/>
    <n v="1"/>
    <n v="365"/>
    <n v="365"/>
    <d v="2015-04-27T00:00:00"/>
    <d v="2015-04-30T00:00:00"/>
  </r>
  <r>
    <x v="2"/>
    <s v="Category2"/>
    <s v="ITEM3"/>
    <s v="DESCRIPTION3"/>
    <n v="1"/>
    <n v="421"/>
    <n v="421"/>
    <d v="2015-04-27T00:00:00"/>
    <d v="2015-04-30T00:00:00"/>
  </r>
  <r>
    <x v="3"/>
    <s v="Category2"/>
    <s v="ITEM4"/>
    <s v="DESCRIPTION4"/>
    <n v="1"/>
    <n v="111"/>
    <n v="111"/>
    <d v="2015-04-27T00:00:00"/>
    <d v="2015-04-30T00:00:00"/>
  </r>
  <r>
    <x v="0"/>
    <s v="Category2"/>
    <s v="ITEM4"/>
    <s v="DESCRIPTION4"/>
    <n v="1"/>
    <n v="478"/>
    <n v="478"/>
    <d v="2015-04-28T00:00:00"/>
    <d v="2015-04-30T00:00:00"/>
  </r>
  <r>
    <x v="4"/>
    <s v="Category2"/>
    <s v="ITEM3"/>
    <s v="DESCRIPTION3"/>
    <n v="1"/>
    <n v="941"/>
    <n v="941"/>
    <d v="2015-04-28T00:00:00"/>
    <d v="2015-04-30T00:00:00"/>
  </r>
  <r>
    <x v="0"/>
    <s v="Category1"/>
    <s v="ITEM1"/>
    <s v="DESCRIPTION1"/>
    <n v="1"/>
    <n v="532"/>
    <n v="532"/>
    <d v="2015-04-28T00:00:00"/>
    <d v="2015-04-30T00:00:00"/>
  </r>
  <r>
    <x v="2"/>
    <s v="Category2"/>
    <s v="ITEM3"/>
    <s v="DESCRIPTION3"/>
    <n v="1"/>
    <n v="455"/>
    <n v="455"/>
    <d v="2015-04-28T00:00:00"/>
    <d v="2015-04-30T00:00:00"/>
  </r>
  <r>
    <x v="1"/>
    <s v="Category1"/>
    <s v="ITEM2"/>
    <s v="DESCRIPTION2"/>
    <n v="1"/>
    <n v="507"/>
    <n v="507"/>
    <d v="2015-04-28T00:00:00"/>
    <d v="2015-04-30T00:00:00"/>
  </r>
  <r>
    <x v="0"/>
    <s v="Category3"/>
    <s v="ITEM5"/>
    <s v="DESCRIPTION5"/>
    <n v="1"/>
    <n v="312"/>
    <n v="312"/>
    <d v="2015-04-28T00:00:00"/>
    <d v="2015-04-30T00:00:00"/>
  </r>
  <r>
    <x v="0"/>
    <s v="Category2"/>
    <s v="ITEM3"/>
    <s v="DESCRIPTION3"/>
    <n v="1"/>
    <n v="889"/>
    <n v="889"/>
    <d v="2015-04-28T00:00:00"/>
    <d v="2015-04-30T00:00:00"/>
  </r>
  <r>
    <x v="0"/>
    <s v="Category2"/>
    <s v="ITEM3"/>
    <s v="DESCRIPTION3"/>
    <n v="1"/>
    <n v="401"/>
    <n v="401"/>
    <d v="2015-04-28T00:00:00"/>
    <d v="2015-04-30T00:00:00"/>
  </r>
  <r>
    <x v="3"/>
    <s v="Category1"/>
    <s v="ITEM2"/>
    <s v="DESCRIPTION2"/>
    <n v="1"/>
    <n v="677"/>
    <n v="677"/>
    <d v="2015-04-28T00:00:00"/>
    <d v="2015-04-30T00:00:00"/>
  </r>
  <r>
    <x v="0"/>
    <s v="Category1"/>
    <s v="ITEM2"/>
    <s v="DESCRIPTION2"/>
    <n v="1"/>
    <n v="309"/>
    <n v="309"/>
    <d v="2015-04-28T00:00:00"/>
    <d v="2015-04-30T00:00:00"/>
  </r>
  <r>
    <x v="2"/>
    <s v="Category2"/>
    <s v="ITEM4"/>
    <s v="DESCRIPTION4"/>
    <n v="1"/>
    <n v="802"/>
    <n v="802"/>
    <d v="2015-04-28T00:00:00"/>
    <d v="2015-04-30T00:00:00"/>
  </r>
  <r>
    <x v="2"/>
    <s v="Category3"/>
    <s v="ITEM5"/>
    <s v="DESCRIPTION5"/>
    <n v="1"/>
    <n v="219"/>
    <n v="219"/>
    <d v="2015-04-28T00:00:00"/>
    <d v="2015-04-30T00:00:00"/>
  </r>
  <r>
    <x v="2"/>
    <s v="Category2"/>
    <s v="ITEM3"/>
    <s v="DESCRIPTION3"/>
    <n v="1"/>
    <n v="991"/>
    <n v="991"/>
    <d v="2015-04-28T00:00:00"/>
    <d v="2015-04-30T00:00:00"/>
  </r>
  <r>
    <x v="0"/>
    <s v="Category2"/>
    <s v="ITEM4"/>
    <s v="DESCRIPTION4"/>
    <n v="1"/>
    <n v="537"/>
    <n v="537"/>
    <d v="2015-04-28T00:00:00"/>
    <d v="2015-04-30T00:00:00"/>
  </r>
  <r>
    <x v="4"/>
    <s v="Category1"/>
    <s v="ITEM1"/>
    <s v="DESCRIPTION1"/>
    <n v="1"/>
    <n v="831"/>
    <n v="831"/>
    <d v="2015-04-28T00:00:00"/>
    <d v="2015-04-30T00:00:00"/>
  </r>
  <r>
    <x v="1"/>
    <s v="Category2"/>
    <s v="ITEM4"/>
    <s v="DESCRIPTION4"/>
    <n v="1"/>
    <n v="133"/>
    <n v="133"/>
    <d v="2015-04-28T00:00:00"/>
    <d v="2015-04-30T00:00:00"/>
  </r>
  <r>
    <x v="0"/>
    <s v="Category2"/>
    <s v="ITEM3"/>
    <s v="DESCRIPTION3"/>
    <n v="1"/>
    <n v="638"/>
    <n v="638"/>
    <d v="2015-04-28T00:00:00"/>
    <d v="2015-04-30T00:00:00"/>
  </r>
  <r>
    <x v="2"/>
    <s v="Category3"/>
    <s v="ITEM5"/>
    <s v="DESCRIPTION5"/>
    <n v="1"/>
    <n v="398"/>
    <n v="398"/>
    <d v="2015-04-28T00:00:00"/>
    <d v="2015-04-30T00:00:00"/>
  </r>
  <r>
    <x v="0"/>
    <s v="Category2"/>
    <s v="ITEM3"/>
    <s v="DESCRIPTION3"/>
    <n v="1"/>
    <n v="172"/>
    <n v="172"/>
    <d v="2015-04-28T00:00:00"/>
    <d v="2015-04-30T00:00:00"/>
  </r>
  <r>
    <x v="0"/>
    <s v="Category2"/>
    <s v="ITEM3"/>
    <s v="DESCRIPTION3"/>
    <n v="1"/>
    <n v="271"/>
    <n v="271"/>
    <d v="2015-04-28T00:00:00"/>
    <d v="2015-04-30T00:00:00"/>
  </r>
  <r>
    <x v="0"/>
    <s v="Category1"/>
    <s v="ITEM2"/>
    <s v="DESCRIPTION2"/>
    <n v="1"/>
    <n v="227"/>
    <n v="227"/>
    <d v="2015-04-28T00:00:00"/>
    <d v="2015-04-30T00:00:00"/>
  </r>
  <r>
    <x v="2"/>
    <s v="Category1"/>
    <s v="ITEM1"/>
    <s v="DESCRIPTION1"/>
    <n v="1"/>
    <n v="783"/>
    <n v="783"/>
    <d v="2015-04-28T00:00:00"/>
    <d v="2015-04-30T00:00:00"/>
  </r>
  <r>
    <x v="2"/>
    <s v="Category1"/>
    <s v="ITEM2"/>
    <s v="DESCRIPTION2"/>
    <n v="1"/>
    <n v="544"/>
    <n v="544"/>
    <d v="2015-04-28T00:00:00"/>
    <d v="2015-04-30T00:00:00"/>
  </r>
  <r>
    <x v="2"/>
    <s v="Category2"/>
    <s v="ITEM3"/>
    <s v="DESCRIPTION3"/>
    <n v="1"/>
    <n v="713"/>
    <n v="713"/>
    <d v="2015-04-28T00:00:00"/>
    <d v="2015-04-30T00:00:00"/>
  </r>
  <r>
    <x v="2"/>
    <s v="Category1"/>
    <s v="ITEM1"/>
    <s v="DESCRIPTION1"/>
    <n v="1"/>
    <n v="793"/>
    <n v="793"/>
    <d v="2015-04-28T00:00:00"/>
    <d v="2015-04-30T00:00:00"/>
  </r>
  <r>
    <x v="2"/>
    <s v="Category1"/>
    <s v="ITEM2"/>
    <s v="DESCRIPTION2"/>
    <n v="1"/>
    <n v="419"/>
    <n v="419"/>
    <d v="2015-04-28T00:00:00"/>
    <d v="2015-04-30T00:00:00"/>
  </r>
  <r>
    <x v="3"/>
    <s v="Category3"/>
    <s v="ITEM5"/>
    <s v="DESCRIPTION5"/>
    <n v="1"/>
    <n v="852"/>
    <n v="852"/>
    <d v="2015-04-28T00:00:00"/>
    <d v="2015-04-30T00:00:00"/>
  </r>
  <r>
    <x v="2"/>
    <s v="Category1"/>
    <s v="ITEM1"/>
    <s v="DESCRIPTION1"/>
    <n v="1"/>
    <n v="508"/>
    <n v="508"/>
    <d v="2015-04-28T00:00:00"/>
    <d v="2015-04-30T00:00:00"/>
  </r>
  <r>
    <x v="3"/>
    <s v="Category1"/>
    <s v="ITEM1"/>
    <s v="DESCRIPTION1"/>
    <n v="1"/>
    <n v="672"/>
    <n v="672"/>
    <d v="2015-04-28T00:00:00"/>
    <d v="2015-04-30T00:00:00"/>
  </r>
  <r>
    <x v="2"/>
    <s v="Category2"/>
    <s v="ITEM3"/>
    <s v="DESCRIPTION3"/>
    <n v="1"/>
    <n v="539"/>
    <n v="539"/>
    <d v="2015-04-28T00:00:00"/>
    <d v="2015-04-30T00:00:00"/>
  </r>
  <r>
    <x v="5"/>
    <s v="Category1"/>
    <s v="ITEM2"/>
    <s v="DESCRIPTION2"/>
    <n v="1"/>
    <n v="480"/>
    <n v="480"/>
    <d v="2015-04-28T00:00:00"/>
    <d v="2015-04-30T00:00:00"/>
  </r>
  <r>
    <x v="1"/>
    <s v="Category2"/>
    <s v="ITEM4"/>
    <s v="DESCRIPTION4"/>
    <n v="1"/>
    <n v="533"/>
    <n v="533"/>
    <d v="2015-04-28T00:00:00"/>
    <d v="2015-04-30T00:00:00"/>
  </r>
  <r>
    <x v="5"/>
    <s v="Category3"/>
    <s v="ITEM5"/>
    <s v="DESCRIPTION5"/>
    <n v="1"/>
    <n v="597"/>
    <n v="597"/>
    <d v="2015-04-28T00:00:00"/>
    <d v="2015-04-30T00:00:00"/>
  </r>
  <r>
    <x v="3"/>
    <s v="Category2"/>
    <s v="ITEM4"/>
    <s v="DESCRIPTION4"/>
    <n v="1"/>
    <n v="437"/>
    <n v="437"/>
    <d v="2015-04-28T00:00:00"/>
    <d v="2015-04-30T00:00:00"/>
  </r>
  <r>
    <x v="2"/>
    <s v="Category1"/>
    <s v="ITEM2"/>
    <s v="DESCRIPTION2"/>
    <n v="1"/>
    <n v="621"/>
    <n v="621"/>
    <d v="2015-04-28T00:00:00"/>
    <d v="2015-04-30T00:00:00"/>
  </r>
  <r>
    <x v="2"/>
    <s v="Category1"/>
    <s v="ITEM1"/>
    <s v="DESCRIPTION1"/>
    <n v="1"/>
    <n v="831"/>
    <n v="831"/>
    <d v="2015-04-28T00:00:00"/>
    <d v="2015-04-30T00:00:00"/>
  </r>
  <r>
    <x v="0"/>
    <s v="Category2"/>
    <s v="ITEM4"/>
    <s v="DESCRIPTION4"/>
    <n v="1"/>
    <n v="805"/>
    <n v="805"/>
    <d v="2015-04-28T00:00:00"/>
    <d v="2015-04-30T00:00:00"/>
  </r>
  <r>
    <x v="0"/>
    <s v="Category2"/>
    <s v="ITEM4"/>
    <s v="DESCRIPTION4"/>
    <n v="1"/>
    <n v="677"/>
    <n v="677"/>
    <d v="2015-04-28T00:00:00"/>
    <d v="2015-04-30T00:00:00"/>
  </r>
  <r>
    <x v="0"/>
    <s v="Category2"/>
    <s v="ITEM4"/>
    <s v="DESCRIPTION4"/>
    <n v="1"/>
    <n v="696"/>
    <n v="696"/>
    <d v="2015-04-28T00:00:00"/>
    <d v="2015-04-30T00:00:00"/>
  </r>
  <r>
    <x v="0"/>
    <s v="Category1"/>
    <s v="ITEM1"/>
    <s v="DESCRIPTION1"/>
    <n v="1"/>
    <n v="955"/>
    <n v="955"/>
    <d v="2015-04-28T00:00:00"/>
    <d v="2015-04-30T00:00:00"/>
  </r>
  <r>
    <x v="3"/>
    <s v="Category3"/>
    <s v="ITEM5"/>
    <s v="DESCRIPTION5"/>
    <n v="1"/>
    <n v="750"/>
    <n v="750"/>
    <d v="2015-04-28T00:00:00"/>
    <d v="2015-04-30T00:00:00"/>
  </r>
  <r>
    <x v="2"/>
    <s v="Category2"/>
    <s v="ITEM4"/>
    <s v="DESCRIPTION4"/>
    <n v="1"/>
    <n v="265"/>
    <n v="265"/>
    <d v="2015-04-28T00:00:00"/>
    <d v="2015-04-30T00:00:00"/>
  </r>
  <r>
    <x v="1"/>
    <s v="Category3"/>
    <s v="ITEM5"/>
    <s v="DESCRIPTION5"/>
    <n v="1"/>
    <n v="770"/>
    <n v="770"/>
    <d v="2015-04-28T00:00:00"/>
    <d v="2015-04-30T00:00:00"/>
  </r>
  <r>
    <x v="2"/>
    <s v="Category1"/>
    <s v="ITEM2"/>
    <s v="DESCRIPTION2"/>
    <n v="1"/>
    <n v="586"/>
    <n v="586"/>
    <d v="2015-04-28T00:00:00"/>
    <d v="2015-04-30T00:00:00"/>
  </r>
  <r>
    <x v="4"/>
    <s v="Category3"/>
    <s v="ITEM5"/>
    <s v="DESCRIPTION5"/>
    <n v="1"/>
    <n v="152"/>
    <n v="152"/>
    <d v="2015-04-28T00:00:00"/>
    <d v="2015-04-30T00:00:00"/>
  </r>
  <r>
    <x v="5"/>
    <s v="Category2"/>
    <s v="ITEM4"/>
    <s v="DESCRIPTION4"/>
    <n v="1"/>
    <n v="380"/>
    <n v="380"/>
    <d v="2015-04-28T00:00:00"/>
    <d v="2015-04-30T00:00:00"/>
  </r>
  <r>
    <x v="5"/>
    <s v="Category1"/>
    <s v="ITEM1"/>
    <s v="DESCRIPTION1"/>
    <n v="1"/>
    <n v="819"/>
    <n v="819"/>
    <d v="2015-04-28T00:00:00"/>
    <d v="2015-04-30T00:00:00"/>
  </r>
  <r>
    <x v="5"/>
    <s v="Category3"/>
    <s v="ITEM5"/>
    <s v="DESCRIPTION5"/>
    <n v="1"/>
    <n v="705"/>
    <n v="705"/>
    <d v="2015-04-28T00:00:00"/>
    <d v="2015-04-30T00:00:00"/>
  </r>
  <r>
    <x v="3"/>
    <s v="Category1"/>
    <s v="ITEM1"/>
    <s v="DESCRIPTION1"/>
    <n v="1"/>
    <n v="232"/>
    <n v="232"/>
    <d v="2015-04-28T00:00:00"/>
    <d v="2015-04-30T00:00:00"/>
  </r>
  <r>
    <x v="2"/>
    <s v="Category2"/>
    <s v="ITEM3"/>
    <s v="DESCRIPTION3"/>
    <n v="1"/>
    <n v="842"/>
    <n v="842"/>
    <d v="2015-04-28T00:00:00"/>
    <d v="2015-04-30T00:00:00"/>
  </r>
  <r>
    <x v="2"/>
    <s v="Category2"/>
    <s v="ITEM3"/>
    <s v="DESCRIPTION3"/>
    <n v="1"/>
    <n v="228"/>
    <n v="228"/>
    <d v="2015-04-29T00:00:00"/>
    <d v="2015-04-30T00:00:00"/>
  </r>
  <r>
    <x v="1"/>
    <s v="Category3"/>
    <s v="ITEM5"/>
    <s v="DESCRIPTION5"/>
    <n v="1"/>
    <n v="126"/>
    <n v="126"/>
    <d v="2015-04-29T00:00:00"/>
    <d v="2015-04-30T00:00:00"/>
  </r>
  <r>
    <x v="1"/>
    <s v="Category2"/>
    <s v="ITEM4"/>
    <s v="DESCRIPTION4"/>
    <n v="1"/>
    <n v="658"/>
    <n v="658"/>
    <d v="2015-04-29T00:00:00"/>
    <d v="2015-04-30T00:00:00"/>
  </r>
  <r>
    <x v="5"/>
    <s v="Category1"/>
    <s v="ITEM2"/>
    <s v="DESCRIPTION2"/>
    <n v="1"/>
    <n v="904"/>
    <n v="904"/>
    <d v="2015-04-29T00:00:00"/>
    <d v="2015-04-30T00:00:00"/>
  </r>
  <r>
    <x v="0"/>
    <s v="Category3"/>
    <s v="ITEM5"/>
    <s v="DESCRIPTION5"/>
    <n v="1"/>
    <n v="984"/>
    <n v="984"/>
    <d v="2015-04-29T00:00:00"/>
    <d v="2015-04-30T00:00:00"/>
  </r>
  <r>
    <x v="4"/>
    <s v="Category2"/>
    <s v="ITEM3"/>
    <s v="DESCRIPTION3"/>
    <n v="1"/>
    <n v="994"/>
    <n v="994"/>
    <d v="2015-04-29T00:00:00"/>
    <d v="2015-04-30T00:00:00"/>
  </r>
  <r>
    <x v="0"/>
    <s v="Category1"/>
    <s v="ITEM1"/>
    <s v="DESCRIPTION1"/>
    <n v="1"/>
    <n v="193"/>
    <n v="193"/>
    <d v="2015-04-29T00:00:00"/>
    <d v="2015-04-30T00:00:00"/>
  </r>
  <r>
    <x v="5"/>
    <s v="Category1"/>
    <s v="ITEM2"/>
    <s v="DESCRIPTION2"/>
    <n v="1"/>
    <n v="291"/>
    <n v="291"/>
    <d v="2015-04-29T00:00:00"/>
    <d v="2015-04-30T00:00:00"/>
  </r>
  <r>
    <x v="1"/>
    <s v="Category1"/>
    <s v="ITEM1"/>
    <s v="DESCRIPTION1"/>
    <n v="1"/>
    <n v="723"/>
    <n v="723"/>
    <d v="2015-04-29T00:00:00"/>
    <d v="2015-04-30T00:00:00"/>
  </r>
  <r>
    <x v="3"/>
    <s v="Category1"/>
    <s v="ITEM1"/>
    <s v="DESCRIPTION1"/>
    <n v="1"/>
    <n v="274"/>
    <n v="274"/>
    <d v="2015-04-29T00:00:00"/>
    <d v="2015-04-30T00:00:00"/>
  </r>
  <r>
    <x v="2"/>
    <s v="Category1"/>
    <s v="ITEM1"/>
    <s v="DESCRIPTION1"/>
    <n v="1"/>
    <n v="336"/>
    <n v="336"/>
    <d v="2015-04-29T00:00:00"/>
    <d v="2015-04-30T00:00:00"/>
  </r>
  <r>
    <x v="4"/>
    <s v="Category1"/>
    <s v="ITEM1"/>
    <s v="DESCRIPTION1"/>
    <n v="1"/>
    <n v="577"/>
    <n v="577"/>
    <d v="2015-04-29T00:00:00"/>
    <d v="2015-04-30T00:00:00"/>
  </r>
  <r>
    <x v="4"/>
    <s v="Category1"/>
    <s v="ITEM2"/>
    <s v="DESCRIPTION2"/>
    <n v="1"/>
    <n v="985"/>
    <n v="985"/>
    <d v="2015-04-29T00:00:00"/>
    <d v="2015-04-30T00:00:00"/>
  </r>
  <r>
    <x v="0"/>
    <s v="Category2"/>
    <s v="ITEM4"/>
    <s v="DESCRIPTION4"/>
    <n v="1"/>
    <n v="876"/>
    <n v="876"/>
    <d v="2015-04-29T00:00:00"/>
    <d v="2015-04-30T00:00:00"/>
  </r>
  <r>
    <x v="3"/>
    <s v="Category1"/>
    <s v="ITEM2"/>
    <s v="DESCRIPTION2"/>
    <n v="1"/>
    <n v="823"/>
    <n v="823"/>
    <d v="2015-04-29T00:00:00"/>
    <d v="2015-04-30T00:00:00"/>
  </r>
  <r>
    <x v="0"/>
    <s v="Category2"/>
    <s v="ITEM3"/>
    <s v="DESCRIPTION3"/>
    <n v="1"/>
    <n v="777"/>
    <n v="777"/>
    <d v="2015-04-29T00:00:00"/>
    <d v="2015-04-30T00:00:00"/>
  </r>
  <r>
    <x v="1"/>
    <s v="Category1"/>
    <s v="ITEM2"/>
    <s v="DESCRIPTION2"/>
    <n v="1"/>
    <n v="602"/>
    <n v="602"/>
    <d v="2015-04-29T00:00:00"/>
    <d v="2015-04-30T00:00:00"/>
  </r>
  <r>
    <x v="0"/>
    <s v="Category1"/>
    <s v="ITEM1"/>
    <s v="DESCRIPTION1"/>
    <n v="1"/>
    <n v="378"/>
    <n v="378"/>
    <d v="2015-04-29T00:00:00"/>
    <d v="2015-04-30T00:00:00"/>
  </r>
  <r>
    <x v="2"/>
    <s v="Category1"/>
    <s v="ITEM2"/>
    <s v="DESCRIPTION2"/>
    <n v="1"/>
    <n v="942"/>
    <n v="942"/>
    <d v="2015-04-29T00:00:00"/>
    <d v="2015-04-30T00:00:00"/>
  </r>
  <r>
    <x v="0"/>
    <s v="Category1"/>
    <s v="ITEM1"/>
    <s v="DESCRIPTION1"/>
    <n v="1"/>
    <n v="273"/>
    <n v="273"/>
    <d v="2015-04-29T00:00:00"/>
    <d v="2015-04-30T00:00:00"/>
  </r>
  <r>
    <x v="5"/>
    <s v="Category1"/>
    <s v="ITEM2"/>
    <s v="DESCRIPTION2"/>
    <n v="1"/>
    <n v="924"/>
    <n v="924"/>
    <d v="2015-04-29T00:00:00"/>
    <d v="2015-04-30T00:00:00"/>
  </r>
  <r>
    <x v="1"/>
    <s v="Category2"/>
    <s v="ITEM3"/>
    <s v="DESCRIPTION3"/>
    <n v="1"/>
    <n v="700"/>
    <n v="700"/>
    <d v="2015-04-29T00:00:00"/>
    <d v="2015-04-30T00:00:00"/>
  </r>
  <r>
    <x v="2"/>
    <s v="Category1"/>
    <s v="ITEM2"/>
    <s v="DESCRIPTION2"/>
    <n v="1"/>
    <n v="794"/>
    <n v="794"/>
    <d v="2015-04-29T00:00:00"/>
    <d v="2015-04-30T00:00:00"/>
  </r>
  <r>
    <x v="4"/>
    <s v="Category1"/>
    <s v="ITEM2"/>
    <s v="DESCRIPTION2"/>
    <n v="1"/>
    <n v="464"/>
    <n v="464"/>
    <d v="2015-04-29T00:00:00"/>
    <d v="2015-04-30T00:00:00"/>
  </r>
  <r>
    <x v="5"/>
    <s v="Category1"/>
    <s v="ITEM1"/>
    <s v="DESCRIPTION1"/>
    <n v="1"/>
    <n v="834"/>
    <n v="834"/>
    <d v="2015-04-29T00:00:00"/>
    <d v="2015-04-30T00:00:00"/>
  </r>
  <r>
    <x v="4"/>
    <s v="Category2"/>
    <s v="ITEM3"/>
    <s v="DESCRIPTION3"/>
    <n v="1"/>
    <n v="158"/>
    <n v="158"/>
    <d v="2015-04-29T00:00:00"/>
    <d v="2015-04-30T00:00:00"/>
  </r>
  <r>
    <x v="4"/>
    <s v="Category3"/>
    <s v="ITEM5"/>
    <s v="DESCRIPTION5"/>
    <n v="1"/>
    <n v="626"/>
    <n v="626"/>
    <d v="2015-04-29T00:00:00"/>
    <d v="2015-04-30T00:00:00"/>
  </r>
  <r>
    <x v="1"/>
    <s v="Category2"/>
    <s v="ITEM4"/>
    <s v="DESCRIPTION4"/>
    <n v="1"/>
    <n v="237"/>
    <n v="237"/>
    <d v="2015-04-29T00:00:00"/>
    <d v="2015-04-30T00:00:00"/>
  </r>
  <r>
    <x v="2"/>
    <s v="Category3"/>
    <s v="ITEM5"/>
    <s v="DESCRIPTION5"/>
    <n v="1"/>
    <n v="245"/>
    <n v="245"/>
    <d v="2015-04-29T00:00:00"/>
    <d v="2015-04-30T00:00:00"/>
  </r>
  <r>
    <x v="5"/>
    <s v="Category3"/>
    <s v="ITEM5"/>
    <s v="DESCRIPTION5"/>
    <n v="1"/>
    <n v="844"/>
    <n v="844"/>
    <d v="2015-04-29T00:00:00"/>
    <d v="2015-04-30T00:00:00"/>
  </r>
  <r>
    <x v="3"/>
    <s v="Category1"/>
    <s v="ITEM1"/>
    <s v="DESCRIPTION1"/>
    <n v="1"/>
    <n v="478"/>
    <n v="478"/>
    <d v="2015-04-29T00:00:00"/>
    <d v="2015-04-30T00:00:00"/>
  </r>
  <r>
    <x v="0"/>
    <s v="Category1"/>
    <s v="ITEM1"/>
    <s v="DESCRIPTION1"/>
    <n v="1"/>
    <n v="549"/>
    <n v="549"/>
    <d v="2015-04-29T00:00:00"/>
    <d v="2015-04-30T00:00:00"/>
  </r>
  <r>
    <x v="3"/>
    <s v="Category3"/>
    <s v="ITEM5"/>
    <s v="DESCRIPTION5"/>
    <n v="1"/>
    <n v="243"/>
    <n v="243"/>
    <d v="2015-04-29T00:00:00"/>
    <d v="2015-04-30T00:00:00"/>
  </r>
  <r>
    <x v="5"/>
    <s v="Category2"/>
    <s v="ITEM4"/>
    <s v="DESCRIPTION4"/>
    <n v="1"/>
    <n v="114"/>
    <n v="114"/>
    <d v="2015-04-29T00:00:00"/>
    <d v="2015-04-30T00:00:00"/>
  </r>
  <r>
    <x v="3"/>
    <s v="Category2"/>
    <s v="ITEM4"/>
    <s v="DESCRIPTION4"/>
    <n v="1"/>
    <n v="116"/>
    <n v="116"/>
    <d v="2015-04-29T00:00:00"/>
    <d v="2015-04-30T00:00:00"/>
  </r>
  <r>
    <x v="5"/>
    <s v="Category3"/>
    <s v="ITEM5"/>
    <s v="DESCRIPTION5"/>
    <n v="1"/>
    <n v="337"/>
    <n v="337"/>
    <d v="2015-04-29T00:00:00"/>
    <d v="2015-04-30T00:00:00"/>
  </r>
  <r>
    <x v="5"/>
    <s v="Category2"/>
    <s v="ITEM3"/>
    <s v="DESCRIPTION3"/>
    <n v="1"/>
    <n v="805"/>
    <n v="805"/>
    <d v="2015-04-29T00:00:00"/>
    <d v="2015-04-30T00:00:00"/>
  </r>
  <r>
    <x v="2"/>
    <s v="Category1"/>
    <s v="ITEM2"/>
    <s v="DESCRIPTION2"/>
    <n v="1"/>
    <n v="543"/>
    <n v="543"/>
    <d v="2015-04-29T00:00:00"/>
    <d v="2015-04-30T00:00:00"/>
  </r>
  <r>
    <x v="2"/>
    <s v="Category1"/>
    <s v="ITEM1"/>
    <s v="DESCRIPTION1"/>
    <n v="1"/>
    <n v="951"/>
    <n v="951"/>
    <d v="2015-04-29T00:00:00"/>
    <d v="2015-04-30T00:00:00"/>
  </r>
  <r>
    <x v="2"/>
    <s v="Category1"/>
    <s v="ITEM2"/>
    <s v="DESCRIPTION2"/>
    <n v="1"/>
    <n v="443"/>
    <n v="443"/>
    <d v="2015-04-29T00:00:00"/>
    <d v="2015-04-30T00:00:00"/>
  </r>
  <r>
    <x v="2"/>
    <s v="Category2"/>
    <s v="ITEM3"/>
    <s v="DESCRIPTION3"/>
    <n v="1"/>
    <n v="958"/>
    <n v="958"/>
    <d v="2015-04-29T00:00:00"/>
    <d v="2015-04-30T00:00:00"/>
  </r>
  <r>
    <x v="2"/>
    <s v="Category2"/>
    <s v="ITEM4"/>
    <s v="DESCRIPTION4"/>
    <n v="1"/>
    <n v="472"/>
    <n v="472"/>
    <d v="2015-04-29T00:00:00"/>
    <d v="2015-04-30T00:00:00"/>
  </r>
  <r>
    <x v="0"/>
    <s v="Category2"/>
    <s v="ITEM3"/>
    <s v="DESCRIPTION3"/>
    <n v="1"/>
    <n v="644"/>
    <n v="644"/>
    <d v="2015-04-29T00:00:00"/>
    <d v="2015-04-30T00:00:00"/>
  </r>
  <r>
    <x v="1"/>
    <s v="Category2"/>
    <s v="ITEM3"/>
    <s v="DESCRIPTION3"/>
    <n v="1"/>
    <n v="171"/>
    <n v="171"/>
    <d v="2015-04-29T00:00:00"/>
    <d v="2015-04-30T00:00:00"/>
  </r>
  <r>
    <x v="5"/>
    <s v="Category2"/>
    <s v="ITEM4"/>
    <s v="DESCRIPTION4"/>
    <n v="1"/>
    <n v="619"/>
    <n v="619"/>
    <d v="2015-04-29T00:00:00"/>
    <d v="2015-04-30T00:00:00"/>
  </r>
  <r>
    <x v="2"/>
    <s v="Category2"/>
    <s v="ITEM3"/>
    <s v="DESCRIPTION3"/>
    <n v="1"/>
    <n v="278"/>
    <n v="278"/>
    <d v="2015-04-29T00:00:00"/>
    <d v="2015-04-30T00:00:00"/>
  </r>
  <r>
    <x v="5"/>
    <s v="Category1"/>
    <s v="ITEM1"/>
    <s v="DESCRIPTION1"/>
    <n v="1"/>
    <n v="410"/>
    <n v="410"/>
    <d v="2015-04-29T00:00:00"/>
    <d v="2015-04-30T00:00:00"/>
  </r>
  <r>
    <x v="3"/>
    <s v="Category3"/>
    <s v="ITEM5"/>
    <s v="DESCRIPTION5"/>
    <n v="1"/>
    <n v="959"/>
    <n v="959"/>
    <d v="2015-04-29T00:00:00"/>
    <d v="2015-04-30T00:00:00"/>
  </r>
  <r>
    <x v="0"/>
    <s v="Category1"/>
    <s v="ITEM1"/>
    <s v="DESCRIPTION1"/>
    <n v="1"/>
    <n v="843"/>
    <n v="843"/>
    <d v="2015-04-29T00:00:00"/>
    <d v="2015-04-30T00:00:00"/>
  </r>
  <r>
    <x v="3"/>
    <s v="Category2"/>
    <s v="ITEM4"/>
    <s v="DESCRIPTION4"/>
    <n v="1"/>
    <n v="902"/>
    <n v="902"/>
    <d v="2015-04-29T00:00:00"/>
    <d v="2015-04-30T00:00:00"/>
  </r>
  <r>
    <x v="3"/>
    <s v="Category2"/>
    <s v="ITEM3"/>
    <s v="DESCRIPTION3"/>
    <n v="1"/>
    <n v="400"/>
    <n v="400"/>
    <d v="2015-04-30T00:00:00"/>
    <d v="2015-04-30T00:00:00"/>
  </r>
  <r>
    <x v="3"/>
    <s v="Category3"/>
    <s v="ITEM5"/>
    <s v="DESCRIPTION5"/>
    <n v="1"/>
    <n v="109"/>
    <n v="109"/>
    <d v="2015-04-30T00:00:00"/>
    <d v="2015-04-30T00:00:00"/>
  </r>
  <r>
    <x v="4"/>
    <s v="Category1"/>
    <s v="ITEM2"/>
    <s v="DESCRIPTION2"/>
    <n v="1"/>
    <n v="800"/>
    <n v="800"/>
    <d v="2015-04-30T00:00:00"/>
    <d v="2015-04-30T00:00:00"/>
  </r>
  <r>
    <x v="3"/>
    <s v="Category2"/>
    <s v="ITEM4"/>
    <s v="DESCRIPTION4"/>
    <n v="1"/>
    <n v="663"/>
    <n v="663"/>
    <d v="2015-04-30T00:00:00"/>
    <d v="2015-04-30T00:00:00"/>
  </r>
  <r>
    <x v="2"/>
    <s v="Category2"/>
    <s v="ITEM4"/>
    <s v="DESCRIPTION4"/>
    <n v="1"/>
    <n v="426"/>
    <n v="426"/>
    <d v="2015-04-30T00:00:00"/>
    <d v="2015-04-30T00:00:00"/>
  </r>
  <r>
    <x v="3"/>
    <s v="Category2"/>
    <s v="ITEM4"/>
    <s v="DESCRIPTION4"/>
    <n v="1"/>
    <n v="303"/>
    <n v="303"/>
    <d v="2015-04-30T00:00:00"/>
    <d v="2015-04-30T00:00:00"/>
  </r>
  <r>
    <x v="0"/>
    <s v="Category3"/>
    <s v="ITEM5"/>
    <s v="DESCRIPTION5"/>
    <n v="1"/>
    <n v="723"/>
    <n v="723"/>
    <d v="2015-04-30T00:00:00"/>
    <d v="2015-04-30T00:00:00"/>
  </r>
  <r>
    <x v="0"/>
    <s v="Category2"/>
    <s v="ITEM3"/>
    <s v="DESCRIPTION3"/>
    <n v="1"/>
    <n v="386"/>
    <n v="386"/>
    <d v="2015-04-30T00:00:00"/>
    <d v="2015-04-30T00:00:00"/>
  </r>
  <r>
    <x v="1"/>
    <s v="Category3"/>
    <s v="ITEM5"/>
    <s v="DESCRIPTION5"/>
    <n v="1"/>
    <n v="932"/>
    <n v="932"/>
    <d v="2015-04-30T00:00:00"/>
    <d v="2015-04-30T00:00:00"/>
  </r>
  <r>
    <x v="5"/>
    <s v="Category3"/>
    <s v="ITEM5"/>
    <s v="DESCRIPTION5"/>
    <n v="1"/>
    <n v="758"/>
    <n v="758"/>
    <d v="2015-04-30T00:00:00"/>
    <d v="2015-04-30T00:00:00"/>
  </r>
  <r>
    <x v="4"/>
    <s v="Category1"/>
    <s v="ITEM2"/>
    <s v="DESCRIPTION2"/>
    <n v="1"/>
    <n v="107"/>
    <n v="107"/>
    <d v="2015-04-30T00:00:00"/>
    <d v="2015-04-30T00:00:00"/>
  </r>
  <r>
    <x v="3"/>
    <s v="Category1"/>
    <s v="ITEM2"/>
    <s v="DESCRIPTION2"/>
    <n v="1"/>
    <n v="517"/>
    <n v="517"/>
    <d v="2015-04-30T00:00:00"/>
    <d v="2015-04-30T00:00:00"/>
  </r>
  <r>
    <x v="3"/>
    <s v="Category3"/>
    <s v="ITEM5"/>
    <s v="DESCRIPTION5"/>
    <n v="1"/>
    <n v="488"/>
    <n v="488"/>
    <d v="2015-04-30T00:00:00"/>
    <d v="2015-04-30T00:00:00"/>
  </r>
  <r>
    <x v="2"/>
    <s v="Category2"/>
    <s v="ITEM4"/>
    <s v="DESCRIPTION4"/>
    <n v="1"/>
    <n v="157"/>
    <n v="157"/>
    <d v="2015-04-30T00:00:00"/>
    <d v="2015-04-30T00:00:00"/>
  </r>
  <r>
    <x v="1"/>
    <s v="Category3"/>
    <s v="ITEM5"/>
    <s v="DESCRIPTION5"/>
    <n v="1"/>
    <n v="755"/>
    <n v="755"/>
    <d v="2015-04-30T00:00:00"/>
    <d v="2015-04-30T00:00:00"/>
  </r>
  <r>
    <x v="3"/>
    <s v="Category1"/>
    <s v="ITEM1"/>
    <s v="DESCRIPTION1"/>
    <n v="1"/>
    <n v="701"/>
    <n v="701"/>
    <d v="2015-04-30T00:00:00"/>
    <d v="2015-04-30T00:00:00"/>
  </r>
  <r>
    <x v="0"/>
    <s v="Category2"/>
    <s v="ITEM3"/>
    <s v="DESCRIPTION3"/>
    <n v="1"/>
    <n v="213"/>
    <n v="213"/>
    <d v="2015-04-30T00:00:00"/>
    <d v="2015-04-30T00:00:00"/>
  </r>
  <r>
    <x v="5"/>
    <s v="Category3"/>
    <s v="ITEM5"/>
    <s v="DESCRIPTION5"/>
    <n v="1"/>
    <n v="379"/>
    <n v="379"/>
    <d v="2015-04-30T00:00:00"/>
    <d v="2015-04-30T00:00:00"/>
  </r>
  <r>
    <x v="3"/>
    <s v="Category1"/>
    <s v="ITEM1"/>
    <s v="DESCRIPTION1"/>
    <n v="1"/>
    <n v="171"/>
    <n v="171"/>
    <d v="2015-04-30T00:00:00"/>
    <d v="2015-04-30T00:00:00"/>
  </r>
  <r>
    <x v="3"/>
    <s v="Category2"/>
    <s v="ITEM4"/>
    <s v="DESCRIPTION4"/>
    <n v="1"/>
    <n v="619"/>
    <n v="619"/>
    <d v="2015-04-30T00:00:00"/>
    <d v="2015-04-30T00:00:00"/>
  </r>
  <r>
    <x v="0"/>
    <s v="Category1"/>
    <s v="ITEM2"/>
    <s v="DESCRIPTION2"/>
    <n v="1"/>
    <n v="698"/>
    <n v="698"/>
    <d v="2015-04-30T00:00:00"/>
    <d v="2015-04-30T00:00:00"/>
  </r>
  <r>
    <x v="1"/>
    <s v="Category1"/>
    <s v="ITEM1"/>
    <s v="DESCRIPTION1"/>
    <n v="1"/>
    <n v="924"/>
    <n v="924"/>
    <d v="2015-04-30T00:00:00"/>
    <d v="2015-04-30T00:00:00"/>
  </r>
  <r>
    <x v="2"/>
    <s v="Category2"/>
    <s v="ITEM4"/>
    <s v="DESCRIPTION4"/>
    <n v="1"/>
    <n v="434"/>
    <n v="434"/>
    <d v="2015-04-30T00:00:00"/>
    <d v="2015-04-30T00:00:00"/>
  </r>
  <r>
    <x v="2"/>
    <s v="Category1"/>
    <s v="ITEM1"/>
    <s v="DESCRIPTION1"/>
    <n v="1"/>
    <n v="492"/>
    <n v="492"/>
    <d v="2015-04-30T00:00:00"/>
    <d v="2015-04-30T00:00:00"/>
  </r>
  <r>
    <x v="3"/>
    <s v="Category3"/>
    <s v="ITEM5"/>
    <s v="DESCRIPTION5"/>
    <n v="1"/>
    <n v="160"/>
    <n v="160"/>
    <d v="2015-04-30T00:00:00"/>
    <d v="2015-04-30T00:00:00"/>
  </r>
  <r>
    <x v="2"/>
    <s v="Category2"/>
    <s v="ITEM4"/>
    <s v="DESCRIPTION4"/>
    <n v="1"/>
    <n v="559"/>
    <n v="559"/>
    <d v="2015-04-30T00:00:00"/>
    <d v="2015-04-30T00:00:00"/>
  </r>
  <r>
    <x v="2"/>
    <s v="Category1"/>
    <s v="ITEM1"/>
    <s v="DESCRIPTION1"/>
    <n v="1"/>
    <n v="132"/>
    <n v="132"/>
    <d v="2015-04-30T00:00:00"/>
    <d v="2015-04-30T00:00:00"/>
  </r>
  <r>
    <x v="2"/>
    <s v="Category2"/>
    <s v="ITEM3"/>
    <s v="DESCRIPTION3"/>
    <n v="1"/>
    <n v="714"/>
    <n v="714"/>
    <d v="2015-04-30T00:00:00"/>
    <d v="2015-04-30T00:00:00"/>
  </r>
  <r>
    <x v="2"/>
    <s v="Category3"/>
    <s v="ITEM5"/>
    <s v="DESCRIPTION5"/>
    <n v="1"/>
    <n v="818"/>
    <n v="818"/>
    <d v="2015-04-30T00:00:00"/>
    <d v="2015-04-30T00:00:00"/>
  </r>
  <r>
    <x v="2"/>
    <s v="Category1"/>
    <s v="ITEM2"/>
    <s v="DESCRIPTION2"/>
    <n v="1"/>
    <n v="256"/>
    <n v="256"/>
    <d v="2015-04-30T00:00:00"/>
    <d v="2015-04-30T00:00:00"/>
  </r>
  <r>
    <x v="2"/>
    <s v="Category2"/>
    <s v="ITEM4"/>
    <s v="DESCRIPTION4"/>
    <n v="1"/>
    <n v="595"/>
    <n v="595"/>
    <d v="2015-04-30T00:00:00"/>
    <d v="2015-04-30T00:00:00"/>
  </r>
  <r>
    <x v="3"/>
    <s v="Category2"/>
    <s v="ITEM3"/>
    <s v="DESCRIPTION3"/>
    <n v="1"/>
    <n v="983"/>
    <n v="983"/>
    <d v="2015-04-30T00:00:00"/>
    <d v="2015-04-30T00:00:00"/>
  </r>
  <r>
    <x v="1"/>
    <s v="Category3"/>
    <s v="ITEM5"/>
    <s v="DESCRIPTION5"/>
    <n v="1"/>
    <n v="259"/>
    <n v="259"/>
    <d v="2015-04-30T00:00:00"/>
    <d v="2015-04-30T00:00:00"/>
  </r>
  <r>
    <x v="4"/>
    <s v="Category1"/>
    <s v="ITEM1"/>
    <s v="DESCRIPTION1"/>
    <n v="1"/>
    <n v="237"/>
    <n v="237"/>
    <d v="2015-04-30T00:00:00"/>
    <d v="2015-04-30T00:00:00"/>
  </r>
  <r>
    <x v="4"/>
    <s v="Category3"/>
    <s v="ITEM5"/>
    <s v="DESCRIPTION5"/>
    <n v="1"/>
    <n v="722"/>
    <n v="722"/>
    <d v="2015-04-30T00:00:00"/>
    <d v="2015-04-30T00:00:00"/>
  </r>
  <r>
    <x v="5"/>
    <s v="Category1"/>
    <s v="ITEM1"/>
    <s v="DESCRIPTION1"/>
    <n v="1"/>
    <n v="781"/>
    <n v="781"/>
    <d v="2015-04-30T00:00:00"/>
    <d v="2015-04-30T00:00:00"/>
  </r>
  <r>
    <x v="2"/>
    <s v="Category1"/>
    <s v="ITEM1"/>
    <s v="DESCRIPTION1"/>
    <n v="1"/>
    <n v="131"/>
    <n v="131"/>
    <d v="2015-04-30T00:00:00"/>
    <d v="2015-04-30T00:00:00"/>
  </r>
  <r>
    <x v="0"/>
    <s v="Category2"/>
    <s v="ITEM3"/>
    <s v="DESCRIPTION3"/>
    <n v="1"/>
    <n v="212"/>
    <n v="212"/>
    <d v="2015-04-30T00:00:00"/>
    <d v="2015-04-30T00:00:00"/>
  </r>
  <r>
    <x v="5"/>
    <s v="Category2"/>
    <s v="ITEM4"/>
    <s v="DESCRIPTION4"/>
    <n v="1"/>
    <n v="666"/>
    <n v="666"/>
    <d v="2015-04-30T00:00:00"/>
    <d v="2015-04-30T00:00:00"/>
  </r>
  <r>
    <x v="0"/>
    <s v="Category1"/>
    <s v="ITEM1"/>
    <s v="DESCRIPTION1"/>
    <n v="1"/>
    <n v="258"/>
    <n v="258"/>
    <d v="2015-04-30T00:00:00"/>
    <d v="2015-04-30T00:00:00"/>
  </r>
  <r>
    <x v="1"/>
    <s v="Category2"/>
    <s v="ITEM4"/>
    <s v="DESCRIPTION4"/>
    <n v="1"/>
    <n v="688"/>
    <n v="688"/>
    <d v="2015-04-30T00:00:00"/>
    <d v="2015-04-30T00:00:00"/>
  </r>
  <r>
    <x v="5"/>
    <s v="Category1"/>
    <s v="ITEM2"/>
    <s v="DESCRIPTION2"/>
    <n v="1"/>
    <n v="568"/>
    <n v="568"/>
    <d v="2015-04-30T00:00:00"/>
    <d v="2015-04-30T00:00:00"/>
  </r>
  <r>
    <x v="2"/>
    <s v="Category2"/>
    <s v="ITEM3"/>
    <s v="DESCRIPTION3"/>
    <n v="1"/>
    <n v="889"/>
    <n v="889"/>
    <d v="2015-04-30T00:00:00"/>
    <d v="2015-04-30T00:00:00"/>
  </r>
  <r>
    <x v="4"/>
    <s v="Category2"/>
    <s v="ITEM4"/>
    <s v="DESCRIPTION4"/>
    <n v="1"/>
    <n v="907"/>
    <n v="907"/>
    <d v="2015-04-30T00:00:00"/>
    <d v="2015-04-30T00:00:00"/>
  </r>
  <r>
    <x v="0"/>
    <s v="Category1"/>
    <s v="ITEM1"/>
    <s v="DESCRIPTION1"/>
    <n v="1"/>
    <n v="703"/>
    <n v="703"/>
    <d v="2015-04-30T00:00:00"/>
    <d v="2015-04-30T00:00:00"/>
  </r>
  <r>
    <x v="2"/>
    <s v="Category1"/>
    <s v="ITEM1"/>
    <s v="DESCRIPTION1"/>
    <n v="1"/>
    <n v="991"/>
    <n v="991"/>
    <d v="2015-04-30T00:00:00"/>
    <d v="2015-04-30T00:00:00"/>
  </r>
  <r>
    <x v="4"/>
    <s v="Category2"/>
    <s v="ITEM4"/>
    <s v="DESCRIPTION4"/>
    <n v="1"/>
    <n v="713"/>
    <n v="713"/>
    <d v="2015-04-30T00:00:00"/>
    <d v="2015-04-30T00:00:00"/>
  </r>
  <r>
    <x v="0"/>
    <s v="Category1"/>
    <s v="ITEM2"/>
    <s v="DESCRIPTION2"/>
    <n v="1"/>
    <n v="810"/>
    <n v="810"/>
    <d v="2015-04-30T00:00:00"/>
    <d v="2015-04-30T00:00:00"/>
  </r>
  <r>
    <x v="3"/>
    <s v="Category2"/>
    <s v="ITEM4"/>
    <s v="DESCRIPTION4"/>
    <n v="1"/>
    <n v="742"/>
    <n v="742"/>
    <d v="2015-04-30T00:00:00"/>
    <d v="2015-04-30T00:00:00"/>
  </r>
  <r>
    <x v="4"/>
    <s v="Category3"/>
    <s v="ITEM5"/>
    <s v="DESCRIPTION5"/>
    <n v="1"/>
    <n v="417"/>
    <n v="417"/>
    <d v="2015-04-30T00:00:00"/>
    <d v="2015-04-30T00:00:00"/>
  </r>
  <r>
    <x v="1"/>
    <s v="Category1"/>
    <s v="ITEM1"/>
    <s v="DESCRIPTION1"/>
    <n v="1"/>
    <n v="613"/>
    <n v="613"/>
    <d v="2015-05-01T00:00:00"/>
    <d v="2015-05-31T00:00:00"/>
  </r>
  <r>
    <x v="4"/>
    <s v="Category2"/>
    <s v="ITEM4"/>
    <s v="DESCRIPTION4"/>
    <n v="1"/>
    <n v="419"/>
    <n v="419"/>
    <d v="2015-05-01T00:00:00"/>
    <d v="2015-05-31T00:00:00"/>
  </r>
  <r>
    <x v="5"/>
    <s v="Category2"/>
    <s v="ITEM3"/>
    <s v="DESCRIPTION3"/>
    <n v="1"/>
    <n v="111"/>
    <n v="111"/>
    <d v="2015-05-01T00:00:00"/>
    <d v="2015-05-31T00:00:00"/>
  </r>
  <r>
    <x v="5"/>
    <s v="Category3"/>
    <s v="ITEM5"/>
    <s v="DESCRIPTION5"/>
    <n v="1"/>
    <n v="566"/>
    <n v="566"/>
    <d v="2015-05-01T00:00:00"/>
    <d v="2015-05-31T00:00:00"/>
  </r>
  <r>
    <x v="1"/>
    <s v="Category1"/>
    <s v="ITEM2"/>
    <s v="DESCRIPTION2"/>
    <n v="1"/>
    <n v="291"/>
    <n v="291"/>
    <d v="2015-05-01T00:00:00"/>
    <d v="2015-05-31T00:00:00"/>
  </r>
  <r>
    <x v="5"/>
    <s v="Category1"/>
    <s v="ITEM2"/>
    <s v="DESCRIPTION2"/>
    <n v="1"/>
    <n v="955"/>
    <n v="955"/>
    <d v="2015-05-01T00:00:00"/>
    <d v="2015-05-31T00:00:00"/>
  </r>
  <r>
    <x v="1"/>
    <s v="Category1"/>
    <s v="ITEM1"/>
    <s v="DESCRIPTION1"/>
    <n v="1"/>
    <n v="430"/>
    <n v="430"/>
    <d v="2015-05-01T00:00:00"/>
    <d v="2015-05-31T00:00:00"/>
  </r>
  <r>
    <x v="4"/>
    <s v="Category1"/>
    <s v="ITEM2"/>
    <s v="DESCRIPTION2"/>
    <n v="1"/>
    <n v="832"/>
    <n v="832"/>
    <d v="2015-05-01T00:00:00"/>
    <d v="2015-05-31T00:00:00"/>
  </r>
  <r>
    <x v="2"/>
    <s v="Category1"/>
    <s v="ITEM1"/>
    <s v="DESCRIPTION1"/>
    <n v="1"/>
    <n v="654"/>
    <n v="654"/>
    <d v="2015-05-01T00:00:00"/>
    <d v="2015-05-31T00:00:00"/>
  </r>
  <r>
    <x v="2"/>
    <s v="Category1"/>
    <s v="ITEM1"/>
    <s v="DESCRIPTION1"/>
    <n v="1"/>
    <n v="842"/>
    <n v="842"/>
    <d v="2015-05-01T00:00:00"/>
    <d v="2015-05-31T00:00:00"/>
  </r>
  <r>
    <x v="2"/>
    <s v="Category1"/>
    <s v="ITEM2"/>
    <s v="DESCRIPTION2"/>
    <n v="1"/>
    <n v="620"/>
    <n v="620"/>
    <d v="2015-05-01T00:00:00"/>
    <d v="2015-05-31T00:00:00"/>
  </r>
  <r>
    <x v="2"/>
    <s v="Category2"/>
    <s v="ITEM3"/>
    <s v="DESCRIPTION3"/>
    <n v="1"/>
    <n v="762"/>
    <n v="762"/>
    <d v="2015-05-01T00:00:00"/>
    <d v="2015-05-31T00:00:00"/>
  </r>
  <r>
    <x v="2"/>
    <s v="Category1"/>
    <s v="ITEM1"/>
    <s v="DESCRIPTION1"/>
    <n v="1"/>
    <n v="721"/>
    <n v="721"/>
    <d v="2015-05-01T00:00:00"/>
    <d v="2015-05-31T00:00:00"/>
  </r>
  <r>
    <x v="1"/>
    <s v="Category3"/>
    <s v="ITEM5"/>
    <s v="DESCRIPTION5"/>
    <n v="1"/>
    <n v="654"/>
    <n v="654"/>
    <d v="2015-05-01T00:00:00"/>
    <d v="2015-05-31T00:00:00"/>
  </r>
  <r>
    <x v="5"/>
    <s v="Category1"/>
    <s v="ITEM2"/>
    <s v="DESCRIPTION2"/>
    <n v="1"/>
    <n v="756"/>
    <n v="756"/>
    <d v="2015-05-01T00:00:00"/>
    <d v="2015-05-31T00:00:00"/>
  </r>
  <r>
    <x v="3"/>
    <s v="Category1"/>
    <s v="ITEM2"/>
    <s v="DESCRIPTION2"/>
    <n v="1"/>
    <n v="215"/>
    <n v="215"/>
    <d v="2015-05-01T00:00:00"/>
    <d v="2015-05-31T00:00:00"/>
  </r>
  <r>
    <x v="2"/>
    <s v="Category2"/>
    <s v="ITEM3"/>
    <s v="DESCRIPTION3"/>
    <n v="1"/>
    <n v="614"/>
    <n v="614"/>
    <d v="2015-05-01T00:00:00"/>
    <d v="2015-05-31T00:00:00"/>
  </r>
  <r>
    <x v="5"/>
    <s v="Category2"/>
    <s v="ITEM3"/>
    <s v="DESCRIPTION3"/>
    <n v="1"/>
    <n v="831"/>
    <n v="831"/>
    <d v="2015-05-01T00:00:00"/>
    <d v="2015-05-31T00:00:00"/>
  </r>
  <r>
    <x v="4"/>
    <s v="Category2"/>
    <s v="ITEM4"/>
    <s v="DESCRIPTION4"/>
    <n v="1"/>
    <n v="991"/>
    <n v="991"/>
    <d v="2015-05-01T00:00:00"/>
    <d v="2015-05-31T00:00:00"/>
  </r>
  <r>
    <x v="4"/>
    <s v="Category2"/>
    <s v="ITEM3"/>
    <s v="DESCRIPTION3"/>
    <n v="1"/>
    <n v="607"/>
    <n v="607"/>
    <d v="2015-05-01T00:00:00"/>
    <d v="2015-05-31T00:00:00"/>
  </r>
  <r>
    <x v="1"/>
    <s v="Category2"/>
    <s v="ITEM3"/>
    <s v="DESCRIPTION3"/>
    <n v="1"/>
    <n v="189"/>
    <n v="189"/>
    <d v="2015-05-01T00:00:00"/>
    <d v="2015-05-31T00:00:00"/>
  </r>
  <r>
    <x v="0"/>
    <s v="Category2"/>
    <s v="ITEM3"/>
    <s v="DESCRIPTION3"/>
    <n v="1"/>
    <n v="418"/>
    <n v="418"/>
    <d v="2015-05-01T00:00:00"/>
    <d v="2015-05-31T00:00:00"/>
  </r>
  <r>
    <x v="3"/>
    <s v="Category1"/>
    <s v="ITEM1"/>
    <s v="DESCRIPTION1"/>
    <n v="1"/>
    <n v="742"/>
    <n v="742"/>
    <d v="2015-05-01T00:00:00"/>
    <d v="2015-05-31T00:00:00"/>
  </r>
  <r>
    <x v="1"/>
    <s v="Category1"/>
    <s v="ITEM2"/>
    <s v="DESCRIPTION2"/>
    <n v="1"/>
    <n v="494"/>
    <n v="494"/>
    <d v="2015-05-01T00:00:00"/>
    <d v="2015-05-31T00:00:00"/>
  </r>
  <r>
    <x v="5"/>
    <s v="Category1"/>
    <s v="ITEM1"/>
    <s v="DESCRIPTION1"/>
    <n v="1"/>
    <n v="472"/>
    <n v="472"/>
    <d v="2015-05-01T00:00:00"/>
    <d v="2015-05-31T00:00:00"/>
  </r>
  <r>
    <x v="4"/>
    <s v="Category2"/>
    <s v="ITEM4"/>
    <s v="DESCRIPTION4"/>
    <n v="1"/>
    <n v="698"/>
    <n v="698"/>
    <d v="2015-05-01T00:00:00"/>
    <d v="2015-05-31T00:00:00"/>
  </r>
  <r>
    <x v="0"/>
    <s v="Category3"/>
    <s v="ITEM5"/>
    <s v="DESCRIPTION5"/>
    <n v="1"/>
    <n v="127"/>
    <n v="127"/>
    <d v="2015-05-01T00:00:00"/>
    <d v="2015-05-31T00:00:00"/>
  </r>
  <r>
    <x v="5"/>
    <s v="Category3"/>
    <s v="ITEM5"/>
    <s v="DESCRIPTION5"/>
    <n v="1"/>
    <n v="445"/>
    <n v="445"/>
    <d v="2015-05-01T00:00:00"/>
    <d v="2015-05-31T00:00:00"/>
  </r>
  <r>
    <x v="1"/>
    <s v="Category2"/>
    <s v="ITEM3"/>
    <s v="DESCRIPTION3"/>
    <n v="1"/>
    <n v="440"/>
    <n v="440"/>
    <d v="2015-05-01T00:00:00"/>
    <d v="2015-05-31T00:00:00"/>
  </r>
  <r>
    <x v="4"/>
    <s v="Category3"/>
    <s v="ITEM5"/>
    <s v="DESCRIPTION5"/>
    <n v="1"/>
    <n v="342"/>
    <n v="342"/>
    <d v="2015-05-01T00:00:00"/>
    <d v="2015-05-31T00:00:00"/>
  </r>
  <r>
    <x v="2"/>
    <s v="Category3"/>
    <s v="ITEM5"/>
    <s v="DESCRIPTION5"/>
    <n v="1"/>
    <n v="570"/>
    <n v="570"/>
    <d v="2015-05-01T00:00:00"/>
    <d v="2015-05-31T00:00:00"/>
  </r>
  <r>
    <x v="0"/>
    <s v="Category2"/>
    <s v="ITEM4"/>
    <s v="DESCRIPTION4"/>
    <n v="1"/>
    <n v="214"/>
    <n v="214"/>
    <d v="2015-05-01T00:00:00"/>
    <d v="2015-05-31T00:00:00"/>
  </r>
  <r>
    <x v="2"/>
    <s v="Category2"/>
    <s v="ITEM4"/>
    <s v="DESCRIPTION4"/>
    <n v="1"/>
    <n v="401"/>
    <n v="401"/>
    <d v="2015-05-01T00:00:00"/>
    <d v="2015-05-31T00:00:00"/>
  </r>
  <r>
    <x v="0"/>
    <s v="Category3"/>
    <s v="ITEM5"/>
    <s v="DESCRIPTION5"/>
    <n v="1"/>
    <n v="263"/>
    <n v="263"/>
    <d v="2015-05-01T00:00:00"/>
    <d v="2015-05-31T00:00:00"/>
  </r>
  <r>
    <x v="2"/>
    <s v="Category1"/>
    <s v="ITEM1"/>
    <s v="DESCRIPTION1"/>
    <n v="1"/>
    <n v="207"/>
    <n v="207"/>
    <d v="2015-05-01T00:00:00"/>
    <d v="2015-05-31T00:00:00"/>
  </r>
  <r>
    <x v="3"/>
    <s v="Category2"/>
    <s v="ITEM4"/>
    <s v="DESCRIPTION4"/>
    <n v="1"/>
    <n v="293"/>
    <n v="293"/>
    <d v="2015-05-01T00:00:00"/>
    <d v="2015-05-31T00:00:00"/>
  </r>
  <r>
    <x v="4"/>
    <s v="Category2"/>
    <s v="ITEM4"/>
    <s v="DESCRIPTION4"/>
    <n v="1"/>
    <n v="176"/>
    <n v="176"/>
    <d v="2015-05-01T00:00:00"/>
    <d v="2015-05-31T00:00:00"/>
  </r>
  <r>
    <x v="0"/>
    <s v="Category2"/>
    <s v="ITEM4"/>
    <s v="DESCRIPTION4"/>
    <n v="1"/>
    <n v="153"/>
    <n v="153"/>
    <d v="2015-05-01T00:00:00"/>
    <d v="2015-05-31T00:00:00"/>
  </r>
  <r>
    <x v="1"/>
    <s v="Category1"/>
    <s v="ITEM1"/>
    <s v="DESCRIPTION1"/>
    <n v="1"/>
    <n v="267"/>
    <n v="267"/>
    <d v="2015-05-01T00:00:00"/>
    <d v="2015-05-31T00:00:00"/>
  </r>
  <r>
    <x v="2"/>
    <s v="Category2"/>
    <s v="ITEM4"/>
    <s v="DESCRIPTION4"/>
    <n v="1"/>
    <n v="279"/>
    <n v="279"/>
    <d v="2015-05-01T00:00:00"/>
    <d v="2015-05-31T00:00:00"/>
  </r>
  <r>
    <x v="3"/>
    <s v="Category1"/>
    <s v="ITEM2"/>
    <s v="DESCRIPTION2"/>
    <n v="1"/>
    <n v="488"/>
    <n v="488"/>
    <d v="2015-05-01T00:00:00"/>
    <d v="2015-05-31T00:00:00"/>
  </r>
  <r>
    <x v="4"/>
    <s v="Category3"/>
    <s v="ITEM5"/>
    <s v="DESCRIPTION5"/>
    <n v="1"/>
    <n v="362"/>
    <n v="362"/>
    <d v="2015-05-01T00:00:00"/>
    <d v="2015-05-31T00:00:00"/>
  </r>
  <r>
    <x v="5"/>
    <s v="Category2"/>
    <s v="ITEM4"/>
    <s v="DESCRIPTION4"/>
    <n v="1"/>
    <n v="408"/>
    <n v="408"/>
    <d v="2015-05-01T00:00:00"/>
    <d v="2015-05-31T00:00:00"/>
  </r>
  <r>
    <x v="5"/>
    <s v="Category3"/>
    <s v="ITEM5"/>
    <s v="DESCRIPTION5"/>
    <n v="1"/>
    <n v="123"/>
    <n v="123"/>
    <d v="2015-05-01T00:00:00"/>
    <d v="2015-05-31T00:00:00"/>
  </r>
  <r>
    <x v="2"/>
    <s v="Category1"/>
    <s v="ITEM1"/>
    <s v="DESCRIPTION1"/>
    <n v="1"/>
    <n v="435"/>
    <n v="435"/>
    <d v="2015-05-01T00:00:00"/>
    <d v="2015-05-31T00:00:00"/>
  </r>
  <r>
    <x v="2"/>
    <s v="Category3"/>
    <s v="ITEM5"/>
    <s v="DESCRIPTION5"/>
    <n v="1"/>
    <n v="460"/>
    <n v="460"/>
    <d v="2015-05-01T00:00:00"/>
    <d v="2015-05-31T00:00:00"/>
  </r>
  <r>
    <x v="2"/>
    <s v="Category1"/>
    <s v="ITEM1"/>
    <s v="DESCRIPTION1"/>
    <n v="1"/>
    <n v="750"/>
    <n v="750"/>
    <d v="2015-05-01T00:00:00"/>
    <d v="2015-05-31T00:00:00"/>
  </r>
  <r>
    <x v="1"/>
    <s v="Category2"/>
    <s v="ITEM4"/>
    <s v="DESCRIPTION4"/>
    <n v="1"/>
    <n v="500"/>
    <n v="500"/>
    <d v="2015-05-01T00:00:00"/>
    <d v="2015-05-31T00:00:00"/>
  </r>
  <r>
    <x v="4"/>
    <s v="Category3"/>
    <s v="ITEM5"/>
    <s v="DESCRIPTION5"/>
    <n v="1"/>
    <n v="770"/>
    <n v="770"/>
    <d v="2015-05-01T00:00:00"/>
    <d v="2015-05-31T00:00:00"/>
  </r>
  <r>
    <x v="1"/>
    <s v="Category1"/>
    <s v="ITEM1"/>
    <s v="DESCRIPTION1"/>
    <n v="1"/>
    <n v="347"/>
    <n v="347"/>
    <d v="2015-05-01T00:00:00"/>
    <d v="2015-05-31T00:00:00"/>
  </r>
  <r>
    <x v="2"/>
    <s v="Category1"/>
    <s v="ITEM2"/>
    <s v="DESCRIPTION2"/>
    <n v="1"/>
    <n v="687"/>
    <n v="687"/>
    <d v="2015-05-02T00:00:00"/>
    <d v="2015-05-31T00:00:00"/>
  </r>
  <r>
    <x v="1"/>
    <s v="Category1"/>
    <s v="ITEM2"/>
    <s v="DESCRIPTION2"/>
    <n v="1"/>
    <n v="905"/>
    <n v="905"/>
    <d v="2015-05-02T00:00:00"/>
    <d v="2015-05-31T00:00:00"/>
  </r>
  <r>
    <x v="4"/>
    <s v="Category2"/>
    <s v="ITEM4"/>
    <s v="DESCRIPTION4"/>
    <n v="1"/>
    <n v="501"/>
    <n v="501"/>
    <d v="2015-05-02T00:00:00"/>
    <d v="2015-05-31T00:00:00"/>
  </r>
  <r>
    <x v="4"/>
    <s v="Category1"/>
    <s v="ITEM2"/>
    <s v="DESCRIPTION2"/>
    <n v="1"/>
    <n v="712"/>
    <n v="712"/>
    <d v="2015-05-02T00:00:00"/>
    <d v="2015-05-31T00:00:00"/>
  </r>
  <r>
    <x v="4"/>
    <s v="Category1"/>
    <s v="ITEM2"/>
    <s v="DESCRIPTION2"/>
    <n v="1"/>
    <n v="572"/>
    <n v="572"/>
    <d v="2015-05-02T00:00:00"/>
    <d v="2015-05-31T00:00:00"/>
  </r>
  <r>
    <x v="3"/>
    <s v="Category2"/>
    <s v="ITEM3"/>
    <s v="DESCRIPTION3"/>
    <n v="1"/>
    <n v="936"/>
    <n v="936"/>
    <d v="2015-05-02T00:00:00"/>
    <d v="2015-05-31T00:00:00"/>
  </r>
  <r>
    <x v="2"/>
    <s v="Category2"/>
    <s v="ITEM3"/>
    <s v="DESCRIPTION3"/>
    <n v="1"/>
    <n v="451"/>
    <n v="451"/>
    <d v="2015-05-02T00:00:00"/>
    <d v="2015-05-31T00:00:00"/>
  </r>
  <r>
    <x v="0"/>
    <s v="Category3"/>
    <s v="ITEM5"/>
    <s v="DESCRIPTION5"/>
    <n v="1"/>
    <n v="300"/>
    <n v="300"/>
    <d v="2015-05-02T00:00:00"/>
    <d v="2015-05-31T00:00:00"/>
  </r>
  <r>
    <x v="3"/>
    <s v="Category2"/>
    <s v="ITEM3"/>
    <s v="DESCRIPTION3"/>
    <n v="1"/>
    <n v="186"/>
    <n v="186"/>
    <d v="2015-05-02T00:00:00"/>
    <d v="2015-05-31T00:00:00"/>
  </r>
  <r>
    <x v="0"/>
    <s v="Category3"/>
    <s v="ITEM5"/>
    <s v="DESCRIPTION5"/>
    <n v="1"/>
    <n v="527"/>
    <n v="527"/>
    <d v="2015-05-02T00:00:00"/>
    <d v="2015-05-31T00:00:00"/>
  </r>
  <r>
    <x v="4"/>
    <s v="Category2"/>
    <s v="ITEM3"/>
    <s v="DESCRIPTION3"/>
    <n v="1"/>
    <n v="780"/>
    <n v="780"/>
    <d v="2015-05-02T00:00:00"/>
    <d v="2015-05-31T00:00:00"/>
  </r>
  <r>
    <x v="4"/>
    <s v="Category1"/>
    <s v="ITEM2"/>
    <s v="DESCRIPTION2"/>
    <n v="1"/>
    <n v="298"/>
    <n v="298"/>
    <d v="2015-05-02T00:00:00"/>
    <d v="2015-05-31T00:00:00"/>
  </r>
  <r>
    <x v="0"/>
    <s v="Category3"/>
    <s v="ITEM5"/>
    <s v="DESCRIPTION5"/>
    <n v="1"/>
    <n v="498"/>
    <n v="498"/>
    <d v="2015-05-02T00:00:00"/>
    <d v="2015-05-31T00:00:00"/>
  </r>
  <r>
    <x v="3"/>
    <s v="Category1"/>
    <s v="ITEM1"/>
    <s v="DESCRIPTION1"/>
    <n v="1"/>
    <n v="607"/>
    <n v="607"/>
    <d v="2015-05-02T00:00:00"/>
    <d v="2015-05-31T00:00:00"/>
  </r>
  <r>
    <x v="5"/>
    <s v="Category1"/>
    <s v="ITEM1"/>
    <s v="DESCRIPTION1"/>
    <n v="1"/>
    <n v="578"/>
    <n v="578"/>
    <d v="2015-05-02T00:00:00"/>
    <d v="2015-05-31T00:00:00"/>
  </r>
  <r>
    <x v="3"/>
    <s v="Category1"/>
    <s v="ITEM1"/>
    <s v="DESCRIPTION1"/>
    <n v="1"/>
    <n v="318"/>
    <n v="318"/>
    <d v="2015-05-02T00:00:00"/>
    <d v="2015-05-31T00:00:00"/>
  </r>
  <r>
    <x v="4"/>
    <s v="Category3"/>
    <s v="ITEM5"/>
    <s v="DESCRIPTION5"/>
    <n v="1"/>
    <n v="420"/>
    <n v="420"/>
    <d v="2015-05-02T00:00:00"/>
    <d v="2015-05-31T00:00:00"/>
  </r>
  <r>
    <x v="4"/>
    <s v="Category2"/>
    <s v="ITEM3"/>
    <s v="DESCRIPTION3"/>
    <n v="1"/>
    <n v="311"/>
    <n v="311"/>
    <d v="2015-05-02T00:00:00"/>
    <d v="2015-05-31T00:00:00"/>
  </r>
  <r>
    <x v="1"/>
    <s v="Category3"/>
    <s v="ITEM5"/>
    <s v="DESCRIPTION5"/>
    <n v="1"/>
    <n v="333"/>
    <n v="333"/>
    <d v="2015-05-02T00:00:00"/>
    <d v="2015-05-31T00:00:00"/>
  </r>
  <r>
    <x v="2"/>
    <s v="Category2"/>
    <s v="ITEM4"/>
    <s v="DESCRIPTION4"/>
    <n v="1"/>
    <n v="975"/>
    <n v="975"/>
    <d v="2015-05-02T00:00:00"/>
    <d v="2015-05-31T00:00:00"/>
  </r>
  <r>
    <x v="3"/>
    <s v="Category1"/>
    <s v="ITEM2"/>
    <s v="DESCRIPTION2"/>
    <n v="1"/>
    <n v="376"/>
    <n v="376"/>
    <d v="2015-05-02T00:00:00"/>
    <d v="2015-05-31T00:00:00"/>
  </r>
  <r>
    <x v="5"/>
    <s v="Category1"/>
    <s v="ITEM2"/>
    <s v="DESCRIPTION2"/>
    <n v="1"/>
    <n v="360"/>
    <n v="360"/>
    <d v="2015-05-02T00:00:00"/>
    <d v="2015-05-31T00:00:00"/>
  </r>
  <r>
    <x v="1"/>
    <s v="Category1"/>
    <s v="ITEM1"/>
    <s v="DESCRIPTION1"/>
    <n v="1"/>
    <n v="254"/>
    <n v="254"/>
    <d v="2015-05-02T00:00:00"/>
    <d v="2015-05-31T00:00:00"/>
  </r>
  <r>
    <x v="4"/>
    <s v="Category3"/>
    <s v="ITEM5"/>
    <s v="DESCRIPTION5"/>
    <n v="1"/>
    <n v="140"/>
    <n v="140"/>
    <d v="2015-05-02T00:00:00"/>
    <d v="2015-05-31T00:00:00"/>
  </r>
  <r>
    <x v="3"/>
    <s v="Category2"/>
    <s v="ITEM4"/>
    <s v="DESCRIPTION4"/>
    <n v="1"/>
    <n v="611"/>
    <n v="611"/>
    <d v="2015-05-02T00:00:00"/>
    <d v="2015-05-31T00:00:00"/>
  </r>
  <r>
    <x v="4"/>
    <s v="Category2"/>
    <s v="ITEM4"/>
    <s v="DESCRIPTION4"/>
    <n v="1"/>
    <n v="709"/>
    <n v="709"/>
    <d v="2015-05-02T00:00:00"/>
    <d v="2015-05-31T00:00:00"/>
  </r>
  <r>
    <x v="3"/>
    <s v="Category2"/>
    <s v="ITEM4"/>
    <s v="DESCRIPTION4"/>
    <n v="1"/>
    <n v="756"/>
    <n v="756"/>
    <d v="2015-05-02T00:00:00"/>
    <d v="2015-05-31T00:00:00"/>
  </r>
  <r>
    <x v="1"/>
    <s v="Category2"/>
    <s v="ITEM3"/>
    <s v="DESCRIPTION3"/>
    <n v="1"/>
    <n v="821"/>
    <n v="821"/>
    <d v="2015-05-02T00:00:00"/>
    <d v="2015-05-31T00:00:00"/>
  </r>
  <r>
    <x v="5"/>
    <s v="Category2"/>
    <s v="ITEM3"/>
    <s v="DESCRIPTION3"/>
    <n v="1"/>
    <n v="679"/>
    <n v="679"/>
    <d v="2015-05-02T00:00:00"/>
    <d v="2015-05-31T00:00:00"/>
  </r>
  <r>
    <x v="5"/>
    <s v="Category3"/>
    <s v="ITEM5"/>
    <s v="DESCRIPTION5"/>
    <n v="1"/>
    <n v="941"/>
    <n v="941"/>
    <d v="2015-05-02T00:00:00"/>
    <d v="2015-05-31T00:00:00"/>
  </r>
  <r>
    <x v="1"/>
    <s v="Category1"/>
    <s v="ITEM1"/>
    <s v="DESCRIPTION1"/>
    <n v="1"/>
    <n v="363"/>
    <n v="363"/>
    <d v="2015-05-02T00:00:00"/>
    <d v="2015-05-31T00:00:00"/>
  </r>
  <r>
    <x v="2"/>
    <s v="Category3"/>
    <s v="ITEM5"/>
    <s v="DESCRIPTION5"/>
    <n v="1"/>
    <n v="764"/>
    <n v="764"/>
    <d v="2015-05-02T00:00:00"/>
    <d v="2015-05-31T00:00:00"/>
  </r>
  <r>
    <x v="1"/>
    <s v="Category2"/>
    <s v="ITEM4"/>
    <s v="DESCRIPTION4"/>
    <n v="1"/>
    <n v="506"/>
    <n v="506"/>
    <d v="2015-05-02T00:00:00"/>
    <d v="2015-05-31T00:00:00"/>
  </r>
  <r>
    <x v="5"/>
    <s v="Category1"/>
    <s v="ITEM2"/>
    <s v="DESCRIPTION2"/>
    <n v="1"/>
    <n v="948"/>
    <n v="948"/>
    <d v="2015-05-02T00:00:00"/>
    <d v="2015-05-31T00:00:00"/>
  </r>
  <r>
    <x v="1"/>
    <s v="Category3"/>
    <s v="ITEM5"/>
    <s v="DESCRIPTION5"/>
    <n v="1"/>
    <n v="661"/>
    <n v="661"/>
    <d v="2015-05-02T00:00:00"/>
    <d v="2015-05-31T00:00:00"/>
  </r>
  <r>
    <x v="0"/>
    <s v="Category2"/>
    <s v="ITEM3"/>
    <s v="DESCRIPTION3"/>
    <n v="1"/>
    <n v="380"/>
    <n v="380"/>
    <d v="2015-05-02T00:00:00"/>
    <d v="2015-05-31T00:00:00"/>
  </r>
  <r>
    <x v="0"/>
    <s v="Category3"/>
    <s v="ITEM5"/>
    <s v="DESCRIPTION5"/>
    <n v="1"/>
    <n v="910"/>
    <n v="910"/>
    <d v="2015-05-02T00:00:00"/>
    <d v="2015-05-31T00:00:00"/>
  </r>
  <r>
    <x v="0"/>
    <s v="Category3"/>
    <s v="ITEM5"/>
    <s v="DESCRIPTION5"/>
    <n v="1"/>
    <n v="303"/>
    <n v="303"/>
    <d v="2015-05-02T00:00:00"/>
    <d v="2015-05-31T00:00:00"/>
  </r>
  <r>
    <x v="4"/>
    <s v="Category2"/>
    <s v="ITEM3"/>
    <s v="DESCRIPTION3"/>
    <n v="1"/>
    <n v="151"/>
    <n v="151"/>
    <d v="2015-05-02T00:00:00"/>
    <d v="2015-05-31T00:00:00"/>
  </r>
  <r>
    <x v="4"/>
    <s v="Category1"/>
    <s v="ITEM2"/>
    <s v="DESCRIPTION2"/>
    <n v="1"/>
    <n v="457"/>
    <n v="457"/>
    <d v="2015-05-02T00:00:00"/>
    <d v="2015-05-31T00:00:00"/>
  </r>
  <r>
    <x v="5"/>
    <s v="Category1"/>
    <s v="ITEM2"/>
    <s v="DESCRIPTION2"/>
    <n v="1"/>
    <n v="461"/>
    <n v="461"/>
    <d v="2015-05-02T00:00:00"/>
    <d v="2015-05-31T00:00:00"/>
  </r>
  <r>
    <x v="4"/>
    <s v="Category2"/>
    <s v="ITEM3"/>
    <s v="DESCRIPTION3"/>
    <n v="1"/>
    <n v="189"/>
    <n v="189"/>
    <d v="2015-05-02T00:00:00"/>
    <d v="2015-05-31T00:00:00"/>
  </r>
  <r>
    <x v="4"/>
    <s v="Category3"/>
    <s v="ITEM5"/>
    <s v="DESCRIPTION5"/>
    <n v="1"/>
    <n v="278"/>
    <n v="278"/>
    <d v="2015-05-02T00:00:00"/>
    <d v="2015-05-31T00:00:00"/>
  </r>
  <r>
    <x v="3"/>
    <s v="Category2"/>
    <s v="ITEM4"/>
    <s v="DESCRIPTION4"/>
    <n v="1"/>
    <n v="580"/>
    <n v="580"/>
    <d v="2015-05-02T00:00:00"/>
    <d v="2015-05-31T00:00:00"/>
  </r>
  <r>
    <x v="3"/>
    <s v="Category3"/>
    <s v="ITEM5"/>
    <s v="DESCRIPTION5"/>
    <n v="1"/>
    <n v="537"/>
    <n v="537"/>
    <d v="2015-05-02T00:00:00"/>
    <d v="2015-05-31T00:00:00"/>
  </r>
  <r>
    <x v="3"/>
    <s v="Category2"/>
    <s v="ITEM3"/>
    <s v="DESCRIPTION3"/>
    <n v="1"/>
    <n v="355"/>
    <n v="355"/>
    <d v="2015-05-02T00:00:00"/>
    <d v="2015-05-31T00:00:00"/>
  </r>
  <r>
    <x v="0"/>
    <s v="Category1"/>
    <s v="ITEM1"/>
    <s v="DESCRIPTION1"/>
    <n v="1"/>
    <n v="333"/>
    <n v="333"/>
    <d v="2015-05-02T00:00:00"/>
    <d v="2015-05-31T00:00:00"/>
  </r>
  <r>
    <x v="2"/>
    <s v="Category1"/>
    <s v="ITEM1"/>
    <s v="DESCRIPTION1"/>
    <n v="1"/>
    <n v="360"/>
    <n v="360"/>
    <d v="2015-05-02T00:00:00"/>
    <d v="2015-05-31T00:00:00"/>
  </r>
  <r>
    <x v="0"/>
    <s v="Category1"/>
    <s v="ITEM2"/>
    <s v="DESCRIPTION2"/>
    <n v="1"/>
    <n v="728"/>
    <n v="728"/>
    <d v="2015-05-02T00:00:00"/>
    <d v="2015-05-31T00:00:00"/>
  </r>
  <r>
    <x v="2"/>
    <s v="Category1"/>
    <s v="ITEM1"/>
    <s v="DESCRIPTION1"/>
    <n v="1"/>
    <n v="424"/>
    <n v="424"/>
    <d v="2015-05-02T00:00:00"/>
    <d v="2015-05-31T00:00:00"/>
  </r>
  <r>
    <x v="0"/>
    <s v="Category1"/>
    <s v="ITEM2"/>
    <s v="DESCRIPTION2"/>
    <n v="1"/>
    <n v="659"/>
    <n v="659"/>
    <d v="2015-05-03T00:00:00"/>
    <d v="2015-05-31T00:00:00"/>
  </r>
  <r>
    <x v="4"/>
    <s v="Category3"/>
    <s v="ITEM5"/>
    <s v="DESCRIPTION5"/>
    <n v="1"/>
    <n v="101"/>
    <n v="101"/>
    <d v="2015-05-03T00:00:00"/>
    <d v="2015-05-31T00:00:00"/>
  </r>
  <r>
    <x v="5"/>
    <s v="Category1"/>
    <s v="ITEM1"/>
    <s v="DESCRIPTION1"/>
    <n v="1"/>
    <n v="505"/>
    <n v="505"/>
    <d v="2015-05-03T00:00:00"/>
    <d v="2015-05-31T00:00:00"/>
  </r>
  <r>
    <x v="4"/>
    <s v="Category1"/>
    <s v="ITEM1"/>
    <s v="DESCRIPTION1"/>
    <n v="1"/>
    <n v="930"/>
    <n v="930"/>
    <d v="2015-05-03T00:00:00"/>
    <d v="2015-05-31T00:00:00"/>
  </r>
  <r>
    <x v="3"/>
    <s v="Category2"/>
    <s v="ITEM3"/>
    <s v="DESCRIPTION3"/>
    <n v="1"/>
    <n v="301"/>
    <n v="301"/>
    <d v="2015-05-03T00:00:00"/>
    <d v="2015-05-31T00:00:00"/>
  </r>
  <r>
    <x v="1"/>
    <s v="Category1"/>
    <s v="ITEM1"/>
    <s v="DESCRIPTION1"/>
    <n v="1"/>
    <n v="487"/>
    <n v="487"/>
    <d v="2015-05-03T00:00:00"/>
    <d v="2015-05-31T00:00:00"/>
  </r>
  <r>
    <x v="0"/>
    <s v="Category3"/>
    <s v="ITEM5"/>
    <s v="DESCRIPTION5"/>
    <n v="1"/>
    <n v="416"/>
    <n v="416"/>
    <d v="2015-05-03T00:00:00"/>
    <d v="2015-05-31T00:00:00"/>
  </r>
  <r>
    <x v="1"/>
    <s v="Category2"/>
    <s v="ITEM4"/>
    <s v="DESCRIPTION4"/>
    <n v="1"/>
    <n v="459"/>
    <n v="459"/>
    <d v="2015-05-03T00:00:00"/>
    <d v="2015-05-31T00:00:00"/>
  </r>
  <r>
    <x v="1"/>
    <s v="Category1"/>
    <s v="ITEM1"/>
    <s v="DESCRIPTION1"/>
    <n v="1"/>
    <n v="126"/>
    <n v="126"/>
    <d v="2015-05-03T00:00:00"/>
    <d v="2015-05-31T00:00:00"/>
  </r>
  <r>
    <x v="1"/>
    <s v="Category2"/>
    <s v="ITEM4"/>
    <s v="DESCRIPTION4"/>
    <n v="1"/>
    <n v="523"/>
    <n v="523"/>
    <d v="2015-05-03T00:00:00"/>
    <d v="2015-05-31T00:00:00"/>
  </r>
  <r>
    <x v="4"/>
    <s v="Category2"/>
    <s v="ITEM3"/>
    <s v="DESCRIPTION3"/>
    <n v="1"/>
    <n v="473"/>
    <n v="473"/>
    <d v="2015-05-03T00:00:00"/>
    <d v="2015-05-31T00:00:00"/>
  </r>
  <r>
    <x v="3"/>
    <s v="Category2"/>
    <s v="ITEM4"/>
    <s v="DESCRIPTION4"/>
    <n v="1"/>
    <n v="415"/>
    <n v="415"/>
    <d v="2015-05-03T00:00:00"/>
    <d v="2015-05-31T00:00:00"/>
  </r>
  <r>
    <x v="2"/>
    <s v="Category2"/>
    <s v="ITEM4"/>
    <s v="DESCRIPTION4"/>
    <n v="1"/>
    <n v="909"/>
    <n v="909"/>
    <d v="2015-05-03T00:00:00"/>
    <d v="2015-05-31T00:00:00"/>
  </r>
  <r>
    <x v="1"/>
    <s v="Category2"/>
    <s v="ITEM4"/>
    <s v="DESCRIPTION4"/>
    <n v="1"/>
    <n v="324"/>
    <n v="324"/>
    <d v="2015-05-03T00:00:00"/>
    <d v="2015-05-31T00:00:00"/>
  </r>
  <r>
    <x v="4"/>
    <s v="Category1"/>
    <s v="ITEM1"/>
    <s v="DESCRIPTION1"/>
    <n v="1"/>
    <n v="736"/>
    <n v="736"/>
    <d v="2015-05-03T00:00:00"/>
    <d v="2015-05-31T00:00:00"/>
  </r>
  <r>
    <x v="5"/>
    <s v="Category3"/>
    <s v="ITEM5"/>
    <s v="DESCRIPTION5"/>
    <n v="1"/>
    <n v="207"/>
    <n v="207"/>
    <d v="2015-05-03T00:00:00"/>
    <d v="2015-05-31T00:00:00"/>
  </r>
  <r>
    <x v="3"/>
    <s v="Category2"/>
    <s v="ITEM3"/>
    <s v="DESCRIPTION3"/>
    <n v="1"/>
    <n v="580"/>
    <n v="580"/>
    <d v="2015-05-03T00:00:00"/>
    <d v="2015-05-31T00:00:00"/>
  </r>
  <r>
    <x v="4"/>
    <s v="Category1"/>
    <s v="ITEM1"/>
    <s v="DESCRIPTION1"/>
    <n v="1"/>
    <n v="498"/>
    <n v="498"/>
    <d v="2015-05-03T00:00:00"/>
    <d v="2015-05-31T00:00:00"/>
  </r>
  <r>
    <x v="5"/>
    <s v="Category1"/>
    <s v="ITEM2"/>
    <s v="DESCRIPTION2"/>
    <n v="1"/>
    <n v="965"/>
    <n v="965"/>
    <d v="2015-05-03T00:00:00"/>
    <d v="2015-05-31T00:00:00"/>
  </r>
  <r>
    <x v="5"/>
    <s v="Category2"/>
    <s v="ITEM4"/>
    <s v="DESCRIPTION4"/>
    <n v="1"/>
    <n v="647"/>
    <n v="647"/>
    <d v="2015-05-03T00:00:00"/>
    <d v="2015-05-31T00:00:00"/>
  </r>
  <r>
    <x v="4"/>
    <s v="Category1"/>
    <s v="ITEM2"/>
    <s v="DESCRIPTION2"/>
    <n v="1"/>
    <n v="142"/>
    <n v="142"/>
    <d v="2015-05-03T00:00:00"/>
    <d v="2015-05-31T00:00:00"/>
  </r>
  <r>
    <x v="2"/>
    <s v="Category1"/>
    <s v="ITEM1"/>
    <s v="DESCRIPTION1"/>
    <n v="1"/>
    <n v="771"/>
    <n v="771"/>
    <d v="2015-05-03T00:00:00"/>
    <d v="2015-05-31T00:00:00"/>
  </r>
  <r>
    <x v="4"/>
    <s v="Category1"/>
    <s v="ITEM1"/>
    <s v="DESCRIPTION1"/>
    <n v="1"/>
    <n v="599"/>
    <n v="599"/>
    <d v="2015-05-03T00:00:00"/>
    <d v="2015-05-31T00:00:00"/>
  </r>
  <r>
    <x v="0"/>
    <s v="Category2"/>
    <s v="ITEM3"/>
    <s v="DESCRIPTION3"/>
    <n v="1"/>
    <n v="209"/>
    <n v="209"/>
    <d v="2015-05-03T00:00:00"/>
    <d v="2015-05-31T00:00:00"/>
  </r>
  <r>
    <x v="2"/>
    <s v="Category1"/>
    <s v="ITEM2"/>
    <s v="DESCRIPTION2"/>
    <n v="1"/>
    <n v="407"/>
    <n v="407"/>
    <d v="2015-05-03T00:00:00"/>
    <d v="2015-05-31T00:00:00"/>
  </r>
  <r>
    <x v="5"/>
    <s v="Category2"/>
    <s v="ITEM4"/>
    <s v="DESCRIPTION4"/>
    <n v="1"/>
    <n v="741"/>
    <n v="741"/>
    <d v="2015-05-03T00:00:00"/>
    <d v="2015-05-31T00:00:00"/>
  </r>
  <r>
    <x v="4"/>
    <s v="Category3"/>
    <s v="ITEM5"/>
    <s v="DESCRIPTION5"/>
    <n v="1"/>
    <n v="206"/>
    <n v="206"/>
    <d v="2015-05-03T00:00:00"/>
    <d v="2015-05-31T00:00:00"/>
  </r>
  <r>
    <x v="3"/>
    <s v="Category3"/>
    <s v="ITEM5"/>
    <s v="DESCRIPTION5"/>
    <n v="1"/>
    <n v="709"/>
    <n v="709"/>
    <d v="2015-05-03T00:00:00"/>
    <d v="2015-05-31T00:00:00"/>
  </r>
  <r>
    <x v="1"/>
    <s v="Category2"/>
    <s v="ITEM3"/>
    <s v="DESCRIPTION3"/>
    <n v="1"/>
    <n v="509"/>
    <n v="509"/>
    <d v="2015-05-03T00:00:00"/>
    <d v="2015-05-31T00:00:00"/>
  </r>
  <r>
    <x v="1"/>
    <s v="Category2"/>
    <s v="ITEM3"/>
    <s v="DESCRIPTION3"/>
    <n v="1"/>
    <n v="139"/>
    <n v="139"/>
    <d v="2015-05-03T00:00:00"/>
    <d v="2015-05-31T00:00:00"/>
  </r>
  <r>
    <x v="0"/>
    <s v="Category3"/>
    <s v="ITEM5"/>
    <s v="DESCRIPTION5"/>
    <n v="1"/>
    <n v="243"/>
    <n v="243"/>
    <d v="2015-05-03T00:00:00"/>
    <d v="2015-05-31T00:00:00"/>
  </r>
  <r>
    <x v="2"/>
    <s v="Category1"/>
    <s v="ITEM1"/>
    <s v="DESCRIPTION1"/>
    <n v="1"/>
    <n v="730"/>
    <n v="730"/>
    <d v="2015-05-03T00:00:00"/>
    <d v="2015-05-31T00:00:00"/>
  </r>
  <r>
    <x v="5"/>
    <s v="Category2"/>
    <s v="ITEM4"/>
    <s v="DESCRIPTION4"/>
    <n v="1"/>
    <n v="322"/>
    <n v="322"/>
    <d v="2015-05-03T00:00:00"/>
    <d v="2015-05-31T00:00:00"/>
  </r>
  <r>
    <x v="1"/>
    <s v="Category2"/>
    <s v="ITEM3"/>
    <s v="DESCRIPTION3"/>
    <n v="1"/>
    <n v="129"/>
    <n v="129"/>
    <d v="2015-05-03T00:00:00"/>
    <d v="2015-05-31T00:00:00"/>
  </r>
  <r>
    <x v="1"/>
    <s v="Category2"/>
    <s v="ITEM4"/>
    <s v="DESCRIPTION4"/>
    <n v="1"/>
    <n v="182"/>
    <n v="182"/>
    <d v="2015-05-03T00:00:00"/>
    <d v="2015-05-31T00:00:00"/>
  </r>
  <r>
    <x v="0"/>
    <s v="Category1"/>
    <s v="ITEM2"/>
    <s v="DESCRIPTION2"/>
    <n v="1"/>
    <n v="522"/>
    <n v="522"/>
    <d v="2015-05-03T00:00:00"/>
    <d v="2015-05-31T00:00:00"/>
  </r>
  <r>
    <x v="5"/>
    <s v="Category3"/>
    <s v="ITEM5"/>
    <s v="DESCRIPTION5"/>
    <n v="1"/>
    <n v="361"/>
    <n v="361"/>
    <d v="2015-05-03T00:00:00"/>
    <d v="2015-05-31T00:00:00"/>
  </r>
  <r>
    <x v="0"/>
    <s v="Category3"/>
    <s v="ITEM5"/>
    <s v="DESCRIPTION5"/>
    <n v="1"/>
    <n v="742"/>
    <n v="742"/>
    <d v="2015-05-03T00:00:00"/>
    <d v="2015-05-31T00:00:00"/>
  </r>
  <r>
    <x v="5"/>
    <s v="Category2"/>
    <s v="ITEM3"/>
    <s v="DESCRIPTION3"/>
    <n v="1"/>
    <n v="476"/>
    <n v="476"/>
    <d v="2015-05-03T00:00:00"/>
    <d v="2015-05-31T00:00:00"/>
  </r>
  <r>
    <x v="1"/>
    <s v="Category1"/>
    <s v="ITEM2"/>
    <s v="DESCRIPTION2"/>
    <n v="1"/>
    <n v="137"/>
    <n v="137"/>
    <d v="2015-05-03T00:00:00"/>
    <d v="2015-05-31T00:00:00"/>
  </r>
  <r>
    <x v="2"/>
    <s v="Category1"/>
    <s v="ITEM2"/>
    <s v="DESCRIPTION2"/>
    <n v="1"/>
    <n v="478"/>
    <n v="478"/>
    <d v="2015-05-03T00:00:00"/>
    <d v="2015-05-31T00:00:00"/>
  </r>
  <r>
    <x v="0"/>
    <s v="Category2"/>
    <s v="ITEM4"/>
    <s v="DESCRIPTION4"/>
    <n v="1"/>
    <n v="897"/>
    <n v="897"/>
    <d v="2015-05-03T00:00:00"/>
    <d v="2015-05-31T00:00:00"/>
  </r>
  <r>
    <x v="1"/>
    <s v="Category2"/>
    <s v="ITEM4"/>
    <s v="DESCRIPTION4"/>
    <n v="1"/>
    <n v="863"/>
    <n v="863"/>
    <d v="2015-05-03T00:00:00"/>
    <d v="2015-05-31T00:00:00"/>
  </r>
  <r>
    <x v="3"/>
    <s v="Category3"/>
    <s v="ITEM5"/>
    <s v="DESCRIPTION5"/>
    <n v="1"/>
    <n v="841"/>
    <n v="841"/>
    <d v="2015-05-03T00:00:00"/>
    <d v="2015-05-31T00:00:00"/>
  </r>
  <r>
    <x v="4"/>
    <s v="Category2"/>
    <s v="ITEM4"/>
    <s v="DESCRIPTION4"/>
    <n v="1"/>
    <n v="348"/>
    <n v="348"/>
    <d v="2015-05-03T00:00:00"/>
    <d v="2015-05-31T00:00:00"/>
  </r>
  <r>
    <x v="2"/>
    <s v="Category2"/>
    <s v="ITEM3"/>
    <s v="DESCRIPTION3"/>
    <n v="1"/>
    <n v="515"/>
    <n v="515"/>
    <d v="2015-05-03T00:00:00"/>
    <d v="2015-05-31T00:00:00"/>
  </r>
  <r>
    <x v="1"/>
    <s v="Category1"/>
    <s v="ITEM2"/>
    <s v="DESCRIPTION2"/>
    <n v="1"/>
    <n v="182"/>
    <n v="182"/>
    <d v="2015-05-03T00:00:00"/>
    <d v="2015-05-31T00:00:00"/>
  </r>
  <r>
    <x v="4"/>
    <s v="Category2"/>
    <s v="ITEM3"/>
    <s v="DESCRIPTION3"/>
    <n v="1"/>
    <n v="431"/>
    <n v="431"/>
    <d v="2015-05-03T00:00:00"/>
    <d v="2015-05-31T00:00:00"/>
  </r>
  <r>
    <x v="1"/>
    <s v="Category3"/>
    <s v="ITEM5"/>
    <s v="DESCRIPTION5"/>
    <n v="1"/>
    <n v="501"/>
    <n v="501"/>
    <d v="2015-05-03T00:00:00"/>
    <d v="2015-05-31T00:00:00"/>
  </r>
  <r>
    <x v="3"/>
    <s v="Category1"/>
    <s v="ITEM2"/>
    <s v="DESCRIPTION2"/>
    <n v="1"/>
    <n v="410"/>
    <n v="410"/>
    <d v="2015-05-03T00:00:00"/>
    <d v="2015-05-31T00:00:00"/>
  </r>
  <r>
    <x v="2"/>
    <s v="Category3"/>
    <s v="ITEM5"/>
    <s v="DESCRIPTION5"/>
    <n v="1"/>
    <n v="843"/>
    <n v="843"/>
    <d v="2015-05-04T00:00:00"/>
    <d v="2015-05-31T00:00:00"/>
  </r>
  <r>
    <x v="2"/>
    <s v="Category2"/>
    <s v="ITEM3"/>
    <s v="DESCRIPTION3"/>
    <n v="1"/>
    <n v="973"/>
    <n v="973"/>
    <d v="2015-05-04T00:00:00"/>
    <d v="2015-05-31T00:00:00"/>
  </r>
  <r>
    <x v="1"/>
    <s v="Category1"/>
    <s v="ITEM2"/>
    <s v="DESCRIPTION2"/>
    <n v="1"/>
    <n v="299"/>
    <n v="299"/>
    <d v="2015-05-04T00:00:00"/>
    <d v="2015-05-31T00:00:00"/>
  </r>
  <r>
    <x v="1"/>
    <s v="Category1"/>
    <s v="ITEM1"/>
    <s v="DESCRIPTION1"/>
    <n v="1"/>
    <n v="657"/>
    <n v="657"/>
    <d v="2015-05-04T00:00:00"/>
    <d v="2015-05-31T00:00:00"/>
  </r>
  <r>
    <x v="4"/>
    <s v="Category2"/>
    <s v="ITEM4"/>
    <s v="DESCRIPTION4"/>
    <n v="1"/>
    <n v="659"/>
    <n v="659"/>
    <d v="2015-05-04T00:00:00"/>
    <d v="2015-05-31T00:00:00"/>
  </r>
  <r>
    <x v="4"/>
    <s v="Category3"/>
    <s v="ITEM5"/>
    <s v="DESCRIPTION5"/>
    <n v="1"/>
    <n v="923"/>
    <n v="923"/>
    <d v="2015-05-04T00:00:00"/>
    <d v="2015-05-31T00:00:00"/>
  </r>
  <r>
    <x v="0"/>
    <s v="Category2"/>
    <s v="ITEM4"/>
    <s v="DESCRIPTION4"/>
    <n v="1"/>
    <n v="748"/>
    <n v="748"/>
    <d v="2015-05-04T00:00:00"/>
    <d v="2015-05-31T00:00:00"/>
  </r>
  <r>
    <x v="5"/>
    <s v="Category2"/>
    <s v="ITEM4"/>
    <s v="DESCRIPTION4"/>
    <n v="1"/>
    <n v="503"/>
    <n v="503"/>
    <d v="2015-05-04T00:00:00"/>
    <d v="2015-05-31T00:00:00"/>
  </r>
  <r>
    <x v="4"/>
    <s v="Category1"/>
    <s v="ITEM2"/>
    <s v="DESCRIPTION2"/>
    <n v="1"/>
    <n v="960"/>
    <n v="960"/>
    <d v="2015-05-04T00:00:00"/>
    <d v="2015-05-31T00:00:00"/>
  </r>
  <r>
    <x v="1"/>
    <s v="Category1"/>
    <s v="ITEM2"/>
    <s v="DESCRIPTION2"/>
    <n v="1"/>
    <n v="404"/>
    <n v="404"/>
    <d v="2015-05-04T00:00:00"/>
    <d v="2015-05-31T00:00:00"/>
  </r>
  <r>
    <x v="4"/>
    <s v="Category2"/>
    <s v="ITEM4"/>
    <s v="DESCRIPTION4"/>
    <n v="1"/>
    <n v="126"/>
    <n v="126"/>
    <d v="2015-05-04T00:00:00"/>
    <d v="2015-05-31T00:00:00"/>
  </r>
  <r>
    <x v="5"/>
    <s v="Category2"/>
    <s v="ITEM3"/>
    <s v="DESCRIPTION3"/>
    <n v="1"/>
    <n v="388"/>
    <n v="388"/>
    <d v="2015-05-04T00:00:00"/>
    <d v="2015-05-31T00:00:00"/>
  </r>
  <r>
    <x v="1"/>
    <s v="Category1"/>
    <s v="ITEM2"/>
    <s v="DESCRIPTION2"/>
    <n v="1"/>
    <n v="764"/>
    <n v="764"/>
    <d v="2015-05-04T00:00:00"/>
    <d v="2015-05-31T00:00:00"/>
  </r>
  <r>
    <x v="3"/>
    <s v="Category2"/>
    <s v="ITEM4"/>
    <s v="DESCRIPTION4"/>
    <n v="1"/>
    <n v="946"/>
    <n v="946"/>
    <d v="2015-05-04T00:00:00"/>
    <d v="2015-05-31T00:00:00"/>
  </r>
  <r>
    <x v="4"/>
    <s v="Category2"/>
    <s v="ITEM3"/>
    <s v="DESCRIPTION3"/>
    <n v="1"/>
    <n v="904"/>
    <n v="904"/>
    <d v="2015-05-04T00:00:00"/>
    <d v="2015-05-31T00:00:00"/>
  </r>
  <r>
    <x v="5"/>
    <s v="Category1"/>
    <s v="ITEM2"/>
    <s v="DESCRIPTION2"/>
    <n v="1"/>
    <n v="582"/>
    <n v="582"/>
    <d v="2015-05-04T00:00:00"/>
    <d v="2015-05-31T00:00:00"/>
  </r>
  <r>
    <x v="3"/>
    <s v="Category2"/>
    <s v="ITEM3"/>
    <s v="DESCRIPTION3"/>
    <n v="1"/>
    <n v="560"/>
    <n v="560"/>
    <d v="2015-05-04T00:00:00"/>
    <d v="2015-05-31T00:00:00"/>
  </r>
  <r>
    <x v="1"/>
    <s v="Category2"/>
    <s v="ITEM4"/>
    <s v="DESCRIPTION4"/>
    <n v="1"/>
    <n v="423"/>
    <n v="423"/>
    <d v="2015-05-04T00:00:00"/>
    <d v="2015-05-31T00:00:00"/>
  </r>
  <r>
    <x v="2"/>
    <s v="Category1"/>
    <s v="ITEM2"/>
    <s v="DESCRIPTION2"/>
    <n v="1"/>
    <n v="992"/>
    <n v="992"/>
    <d v="2015-05-04T00:00:00"/>
    <d v="2015-05-31T00:00:00"/>
  </r>
  <r>
    <x v="5"/>
    <s v="Category1"/>
    <s v="ITEM2"/>
    <s v="DESCRIPTION2"/>
    <n v="1"/>
    <n v="658"/>
    <n v="658"/>
    <d v="2015-05-04T00:00:00"/>
    <d v="2015-05-31T00:00:00"/>
  </r>
  <r>
    <x v="4"/>
    <s v="Category2"/>
    <s v="ITEM3"/>
    <s v="DESCRIPTION3"/>
    <n v="1"/>
    <n v="472"/>
    <n v="472"/>
    <d v="2015-05-04T00:00:00"/>
    <d v="2015-05-31T00:00:00"/>
  </r>
  <r>
    <x v="5"/>
    <s v="Category1"/>
    <s v="ITEM2"/>
    <s v="DESCRIPTION2"/>
    <n v="1"/>
    <n v="813"/>
    <n v="813"/>
    <d v="2015-05-04T00:00:00"/>
    <d v="2015-05-31T00:00:00"/>
  </r>
  <r>
    <x v="5"/>
    <s v="Category2"/>
    <s v="ITEM4"/>
    <s v="DESCRIPTION4"/>
    <n v="1"/>
    <n v="588"/>
    <n v="588"/>
    <d v="2015-05-04T00:00:00"/>
    <d v="2015-05-31T00:00:00"/>
  </r>
  <r>
    <x v="4"/>
    <s v="Category3"/>
    <s v="ITEM5"/>
    <s v="DESCRIPTION5"/>
    <n v="1"/>
    <n v="889"/>
    <n v="889"/>
    <d v="2015-05-04T00:00:00"/>
    <d v="2015-05-31T00:00:00"/>
  </r>
  <r>
    <x v="4"/>
    <s v="Category1"/>
    <s v="ITEM2"/>
    <s v="DESCRIPTION2"/>
    <n v="1"/>
    <n v="904"/>
    <n v="904"/>
    <d v="2015-05-04T00:00:00"/>
    <d v="2015-05-31T00:00:00"/>
  </r>
  <r>
    <x v="4"/>
    <s v="Category3"/>
    <s v="ITEM5"/>
    <s v="DESCRIPTION5"/>
    <n v="1"/>
    <n v="401"/>
    <n v="401"/>
    <d v="2015-05-04T00:00:00"/>
    <d v="2015-05-31T00:00:00"/>
  </r>
  <r>
    <x v="3"/>
    <s v="Category1"/>
    <s v="ITEM1"/>
    <s v="DESCRIPTION1"/>
    <n v="1"/>
    <n v="559"/>
    <n v="559"/>
    <d v="2015-05-04T00:00:00"/>
    <d v="2015-05-31T00:00:00"/>
  </r>
  <r>
    <x v="1"/>
    <s v="Category3"/>
    <s v="ITEM5"/>
    <s v="DESCRIPTION5"/>
    <n v="1"/>
    <n v="827"/>
    <n v="827"/>
    <d v="2015-05-04T00:00:00"/>
    <d v="2015-05-31T00:00:00"/>
  </r>
  <r>
    <x v="1"/>
    <s v="Category2"/>
    <s v="ITEM4"/>
    <s v="DESCRIPTION4"/>
    <n v="1"/>
    <n v="477"/>
    <n v="477"/>
    <d v="2015-05-04T00:00:00"/>
    <d v="2015-05-31T00:00:00"/>
  </r>
  <r>
    <x v="5"/>
    <s v="Category1"/>
    <s v="ITEM2"/>
    <s v="DESCRIPTION2"/>
    <n v="1"/>
    <n v="909"/>
    <n v="909"/>
    <d v="2015-05-04T00:00:00"/>
    <d v="2015-05-31T00:00:00"/>
  </r>
  <r>
    <x v="1"/>
    <s v="Category1"/>
    <s v="ITEM2"/>
    <s v="DESCRIPTION2"/>
    <n v="1"/>
    <n v="465"/>
    <n v="465"/>
    <d v="2015-05-04T00:00:00"/>
    <d v="2015-05-31T00:00:00"/>
  </r>
  <r>
    <x v="2"/>
    <s v="Category1"/>
    <s v="ITEM1"/>
    <s v="DESCRIPTION1"/>
    <n v="1"/>
    <n v="373"/>
    <n v="373"/>
    <d v="2015-05-04T00:00:00"/>
    <d v="2015-05-31T00:00:00"/>
  </r>
  <r>
    <x v="2"/>
    <s v="Category1"/>
    <s v="ITEM2"/>
    <s v="DESCRIPTION2"/>
    <n v="1"/>
    <n v="158"/>
    <n v="158"/>
    <d v="2015-05-04T00:00:00"/>
    <d v="2015-05-31T00:00:00"/>
  </r>
  <r>
    <x v="4"/>
    <s v="Category1"/>
    <s v="ITEM2"/>
    <s v="DESCRIPTION2"/>
    <n v="1"/>
    <n v="585"/>
    <n v="585"/>
    <d v="2015-05-04T00:00:00"/>
    <d v="2015-05-31T00:00:00"/>
  </r>
  <r>
    <x v="3"/>
    <s v="Category2"/>
    <s v="ITEM4"/>
    <s v="DESCRIPTION4"/>
    <n v="1"/>
    <n v="337"/>
    <n v="337"/>
    <d v="2015-05-04T00:00:00"/>
    <d v="2015-05-31T00:00:00"/>
  </r>
  <r>
    <x v="5"/>
    <s v="Category1"/>
    <s v="ITEM1"/>
    <s v="DESCRIPTION1"/>
    <n v="1"/>
    <n v="825"/>
    <n v="825"/>
    <d v="2015-05-04T00:00:00"/>
    <d v="2015-05-31T00:00:00"/>
  </r>
  <r>
    <x v="5"/>
    <s v="Category1"/>
    <s v="ITEM2"/>
    <s v="DESCRIPTION2"/>
    <n v="1"/>
    <n v="941"/>
    <n v="941"/>
    <d v="2015-05-04T00:00:00"/>
    <d v="2015-05-31T00:00:00"/>
  </r>
  <r>
    <x v="4"/>
    <s v="Category2"/>
    <s v="ITEM3"/>
    <s v="DESCRIPTION3"/>
    <n v="1"/>
    <n v="209"/>
    <n v="209"/>
    <d v="2015-05-04T00:00:00"/>
    <d v="2015-05-31T00:00:00"/>
  </r>
  <r>
    <x v="0"/>
    <s v="Category2"/>
    <s v="ITEM3"/>
    <s v="DESCRIPTION3"/>
    <n v="1"/>
    <n v="842"/>
    <n v="842"/>
    <d v="2015-05-04T00:00:00"/>
    <d v="2015-05-31T00:00:00"/>
  </r>
  <r>
    <x v="0"/>
    <s v="Category1"/>
    <s v="ITEM2"/>
    <s v="DESCRIPTION2"/>
    <n v="1"/>
    <n v="131"/>
    <n v="131"/>
    <d v="2015-05-04T00:00:00"/>
    <d v="2015-05-31T00:00:00"/>
  </r>
  <r>
    <x v="5"/>
    <s v="Category2"/>
    <s v="ITEM4"/>
    <s v="DESCRIPTION4"/>
    <n v="1"/>
    <n v="888"/>
    <n v="888"/>
    <d v="2015-05-04T00:00:00"/>
    <d v="2015-05-31T00:00:00"/>
  </r>
  <r>
    <x v="3"/>
    <s v="Category2"/>
    <s v="ITEM4"/>
    <s v="DESCRIPTION4"/>
    <n v="1"/>
    <n v="451"/>
    <n v="451"/>
    <d v="2015-05-04T00:00:00"/>
    <d v="2015-05-31T00:00:00"/>
  </r>
  <r>
    <x v="0"/>
    <s v="Category2"/>
    <s v="ITEM3"/>
    <s v="DESCRIPTION3"/>
    <n v="1"/>
    <n v="232"/>
    <n v="232"/>
    <d v="2015-05-04T00:00:00"/>
    <d v="2015-05-31T00:00:00"/>
  </r>
  <r>
    <x v="3"/>
    <s v="Category2"/>
    <s v="ITEM4"/>
    <s v="DESCRIPTION4"/>
    <n v="1"/>
    <n v="475"/>
    <n v="475"/>
    <d v="2015-05-04T00:00:00"/>
    <d v="2015-05-31T00:00:00"/>
  </r>
  <r>
    <x v="0"/>
    <s v="Category1"/>
    <s v="ITEM1"/>
    <s v="DESCRIPTION1"/>
    <n v="1"/>
    <n v="489"/>
    <n v="489"/>
    <d v="2015-05-04T00:00:00"/>
    <d v="2015-05-31T00:00:00"/>
  </r>
  <r>
    <x v="3"/>
    <s v="Category2"/>
    <s v="ITEM3"/>
    <s v="DESCRIPTION3"/>
    <n v="1"/>
    <n v="447"/>
    <n v="447"/>
    <d v="2015-05-04T00:00:00"/>
    <d v="2015-05-31T00:00:00"/>
  </r>
  <r>
    <x v="2"/>
    <s v="Category1"/>
    <s v="ITEM2"/>
    <s v="DESCRIPTION2"/>
    <n v="1"/>
    <n v="279"/>
    <n v="279"/>
    <d v="2015-05-04T00:00:00"/>
    <d v="2015-05-31T00:00:00"/>
  </r>
  <r>
    <x v="0"/>
    <s v="Category1"/>
    <s v="ITEM1"/>
    <s v="DESCRIPTION1"/>
    <n v="1"/>
    <n v="751"/>
    <n v="751"/>
    <d v="2015-05-04T00:00:00"/>
    <d v="2015-05-31T00:00:00"/>
  </r>
  <r>
    <x v="4"/>
    <s v="Category1"/>
    <s v="ITEM2"/>
    <s v="DESCRIPTION2"/>
    <n v="1"/>
    <n v="213"/>
    <n v="213"/>
    <d v="2015-05-04T00:00:00"/>
    <d v="2015-05-31T00:00:00"/>
  </r>
  <r>
    <x v="1"/>
    <s v="Category1"/>
    <s v="ITEM2"/>
    <s v="DESCRIPTION2"/>
    <n v="1"/>
    <n v="725"/>
    <n v="725"/>
    <d v="2015-05-04T00:00:00"/>
    <d v="2015-05-31T00:00:00"/>
  </r>
  <r>
    <x v="3"/>
    <s v="Category3"/>
    <s v="ITEM5"/>
    <s v="DESCRIPTION5"/>
    <n v="1"/>
    <n v="909"/>
    <n v="909"/>
    <d v="2015-05-05T00:00:00"/>
    <d v="2015-05-31T00:00:00"/>
  </r>
  <r>
    <x v="3"/>
    <s v="Category1"/>
    <s v="ITEM1"/>
    <s v="DESCRIPTION1"/>
    <n v="1"/>
    <n v="514"/>
    <n v="514"/>
    <d v="2015-05-05T00:00:00"/>
    <d v="2015-05-31T00:00:00"/>
  </r>
  <r>
    <x v="3"/>
    <s v="Category1"/>
    <s v="ITEM1"/>
    <s v="DESCRIPTION1"/>
    <n v="1"/>
    <n v="243"/>
    <n v="243"/>
    <d v="2015-05-05T00:00:00"/>
    <d v="2015-05-31T00:00:00"/>
  </r>
  <r>
    <x v="0"/>
    <s v="Category2"/>
    <s v="ITEM4"/>
    <s v="DESCRIPTION4"/>
    <n v="1"/>
    <n v="624"/>
    <n v="624"/>
    <d v="2015-05-05T00:00:00"/>
    <d v="2015-05-31T00:00:00"/>
  </r>
  <r>
    <x v="4"/>
    <s v="Category2"/>
    <s v="ITEM3"/>
    <s v="DESCRIPTION3"/>
    <n v="1"/>
    <n v="343"/>
    <n v="343"/>
    <d v="2015-05-05T00:00:00"/>
    <d v="2015-05-31T00:00:00"/>
  </r>
  <r>
    <x v="0"/>
    <s v="Category2"/>
    <s v="ITEM4"/>
    <s v="DESCRIPTION4"/>
    <n v="1"/>
    <n v="375"/>
    <n v="375"/>
    <d v="2015-05-05T00:00:00"/>
    <d v="2015-05-31T00:00:00"/>
  </r>
  <r>
    <x v="4"/>
    <s v="Category1"/>
    <s v="ITEM1"/>
    <s v="DESCRIPTION1"/>
    <n v="1"/>
    <n v="282"/>
    <n v="282"/>
    <d v="2015-05-05T00:00:00"/>
    <d v="2015-05-31T00:00:00"/>
  </r>
  <r>
    <x v="1"/>
    <s v="Category3"/>
    <s v="ITEM5"/>
    <s v="DESCRIPTION5"/>
    <n v="1"/>
    <n v="106"/>
    <n v="106"/>
    <d v="2015-05-05T00:00:00"/>
    <d v="2015-05-31T00:00:00"/>
  </r>
  <r>
    <x v="1"/>
    <s v="Category2"/>
    <s v="ITEM4"/>
    <s v="DESCRIPTION4"/>
    <n v="1"/>
    <n v="937"/>
    <n v="937"/>
    <d v="2015-05-05T00:00:00"/>
    <d v="2015-05-31T00:00:00"/>
  </r>
  <r>
    <x v="1"/>
    <s v="Category3"/>
    <s v="ITEM5"/>
    <s v="DESCRIPTION5"/>
    <n v="1"/>
    <n v="185"/>
    <n v="185"/>
    <d v="2015-05-05T00:00:00"/>
    <d v="2015-05-31T00:00:00"/>
  </r>
  <r>
    <x v="0"/>
    <s v="Category3"/>
    <s v="ITEM5"/>
    <s v="DESCRIPTION5"/>
    <n v="1"/>
    <n v="415"/>
    <n v="415"/>
    <d v="2015-05-05T00:00:00"/>
    <d v="2015-05-31T00:00:00"/>
  </r>
  <r>
    <x v="1"/>
    <s v="Category2"/>
    <s v="ITEM4"/>
    <s v="DESCRIPTION4"/>
    <n v="1"/>
    <n v="374"/>
    <n v="374"/>
    <d v="2015-05-05T00:00:00"/>
    <d v="2015-05-31T00:00:00"/>
  </r>
  <r>
    <x v="3"/>
    <s v="Category2"/>
    <s v="ITEM4"/>
    <s v="DESCRIPTION4"/>
    <n v="1"/>
    <n v="755"/>
    <n v="755"/>
    <d v="2015-05-05T00:00:00"/>
    <d v="2015-05-31T00:00:00"/>
  </r>
  <r>
    <x v="1"/>
    <s v="Category2"/>
    <s v="ITEM3"/>
    <s v="DESCRIPTION3"/>
    <n v="1"/>
    <n v="645"/>
    <n v="645"/>
    <d v="2015-05-05T00:00:00"/>
    <d v="2015-05-31T00:00:00"/>
  </r>
  <r>
    <x v="5"/>
    <s v="Category1"/>
    <s v="ITEM2"/>
    <s v="DESCRIPTION2"/>
    <n v="1"/>
    <n v="909"/>
    <n v="909"/>
    <d v="2015-05-05T00:00:00"/>
    <d v="2015-05-31T00:00:00"/>
  </r>
  <r>
    <x v="1"/>
    <s v="Category1"/>
    <s v="ITEM2"/>
    <s v="DESCRIPTION2"/>
    <n v="1"/>
    <n v="634"/>
    <n v="634"/>
    <d v="2015-05-05T00:00:00"/>
    <d v="2015-05-31T00:00:00"/>
  </r>
  <r>
    <x v="1"/>
    <s v="Category1"/>
    <s v="ITEM1"/>
    <s v="DESCRIPTION1"/>
    <n v="1"/>
    <n v="936"/>
    <n v="936"/>
    <d v="2015-05-05T00:00:00"/>
    <d v="2015-05-31T00:00:00"/>
  </r>
  <r>
    <x v="5"/>
    <s v="Category2"/>
    <s v="ITEM3"/>
    <s v="DESCRIPTION3"/>
    <n v="1"/>
    <n v="617"/>
    <n v="617"/>
    <d v="2015-05-05T00:00:00"/>
    <d v="2015-05-31T00:00:00"/>
  </r>
  <r>
    <x v="3"/>
    <s v="Category2"/>
    <s v="ITEM4"/>
    <s v="DESCRIPTION4"/>
    <n v="1"/>
    <n v="707"/>
    <n v="707"/>
    <d v="2015-05-05T00:00:00"/>
    <d v="2015-05-31T00:00:00"/>
  </r>
  <r>
    <x v="3"/>
    <s v="Category3"/>
    <s v="ITEM5"/>
    <s v="DESCRIPTION5"/>
    <n v="1"/>
    <n v="681"/>
    <n v="681"/>
    <d v="2015-05-05T00:00:00"/>
    <d v="2015-05-31T00:00:00"/>
  </r>
  <r>
    <x v="3"/>
    <s v="Category2"/>
    <s v="ITEM4"/>
    <s v="DESCRIPTION4"/>
    <n v="1"/>
    <n v="695"/>
    <n v="695"/>
    <d v="2015-05-05T00:00:00"/>
    <d v="2015-05-31T00:00:00"/>
  </r>
  <r>
    <x v="4"/>
    <s v="Category2"/>
    <s v="ITEM3"/>
    <s v="DESCRIPTION3"/>
    <n v="1"/>
    <n v="984"/>
    <n v="984"/>
    <d v="2015-05-05T00:00:00"/>
    <d v="2015-05-31T00:00:00"/>
  </r>
  <r>
    <x v="5"/>
    <s v="Category2"/>
    <s v="ITEM3"/>
    <s v="DESCRIPTION3"/>
    <n v="1"/>
    <n v="863"/>
    <n v="863"/>
    <d v="2015-05-05T00:00:00"/>
    <d v="2015-05-31T00:00:00"/>
  </r>
  <r>
    <x v="0"/>
    <s v="Category1"/>
    <s v="ITEM2"/>
    <s v="DESCRIPTION2"/>
    <n v="1"/>
    <n v="993"/>
    <n v="993"/>
    <d v="2015-05-05T00:00:00"/>
    <d v="2015-05-31T00:00:00"/>
  </r>
  <r>
    <x v="1"/>
    <s v="Category1"/>
    <s v="ITEM1"/>
    <s v="DESCRIPTION1"/>
    <n v="1"/>
    <n v="704"/>
    <n v="704"/>
    <d v="2015-05-05T00:00:00"/>
    <d v="2015-05-31T00:00:00"/>
  </r>
  <r>
    <x v="3"/>
    <s v="Category2"/>
    <s v="ITEM3"/>
    <s v="DESCRIPTION3"/>
    <n v="1"/>
    <n v="223"/>
    <n v="223"/>
    <d v="2015-05-05T00:00:00"/>
    <d v="2015-05-31T00:00:00"/>
  </r>
  <r>
    <x v="4"/>
    <s v="Category1"/>
    <s v="ITEM1"/>
    <s v="DESCRIPTION1"/>
    <n v="1"/>
    <n v="293"/>
    <n v="293"/>
    <d v="2015-05-05T00:00:00"/>
    <d v="2015-05-31T00:00:00"/>
  </r>
  <r>
    <x v="3"/>
    <s v="Category1"/>
    <s v="ITEM1"/>
    <s v="DESCRIPTION1"/>
    <n v="1"/>
    <n v="655"/>
    <n v="655"/>
    <d v="2015-05-05T00:00:00"/>
    <d v="2015-05-31T00:00:00"/>
  </r>
  <r>
    <x v="5"/>
    <s v="Category2"/>
    <s v="ITEM4"/>
    <s v="DESCRIPTION4"/>
    <n v="1"/>
    <n v="282"/>
    <n v="282"/>
    <d v="2015-05-05T00:00:00"/>
    <d v="2015-05-31T00:00:00"/>
  </r>
  <r>
    <x v="5"/>
    <s v="Category3"/>
    <s v="ITEM5"/>
    <s v="DESCRIPTION5"/>
    <n v="1"/>
    <n v="193"/>
    <n v="193"/>
    <d v="2015-05-05T00:00:00"/>
    <d v="2015-05-31T00:00:00"/>
  </r>
  <r>
    <x v="2"/>
    <s v="Category1"/>
    <s v="ITEM1"/>
    <s v="DESCRIPTION1"/>
    <n v="1"/>
    <n v="117"/>
    <n v="117"/>
    <d v="2015-05-05T00:00:00"/>
    <d v="2015-05-31T00:00:00"/>
  </r>
  <r>
    <x v="4"/>
    <s v="Category2"/>
    <s v="ITEM4"/>
    <s v="DESCRIPTION4"/>
    <n v="1"/>
    <n v="426"/>
    <n v="426"/>
    <d v="2015-05-05T00:00:00"/>
    <d v="2015-05-31T00:00:00"/>
  </r>
  <r>
    <x v="2"/>
    <s v="Category3"/>
    <s v="ITEM5"/>
    <s v="DESCRIPTION5"/>
    <n v="1"/>
    <n v="617"/>
    <n v="617"/>
    <d v="2015-05-05T00:00:00"/>
    <d v="2015-05-31T00:00:00"/>
  </r>
  <r>
    <x v="4"/>
    <s v="Category2"/>
    <s v="ITEM3"/>
    <s v="DESCRIPTION3"/>
    <n v="1"/>
    <n v="420"/>
    <n v="420"/>
    <d v="2015-05-05T00:00:00"/>
    <d v="2015-05-31T00:00:00"/>
  </r>
  <r>
    <x v="4"/>
    <s v="Category1"/>
    <s v="ITEM2"/>
    <s v="DESCRIPTION2"/>
    <n v="1"/>
    <n v="359"/>
    <n v="359"/>
    <d v="2015-05-05T00:00:00"/>
    <d v="2015-05-31T00:00:00"/>
  </r>
  <r>
    <x v="2"/>
    <s v="Category3"/>
    <s v="ITEM5"/>
    <s v="DESCRIPTION5"/>
    <n v="1"/>
    <n v="890"/>
    <n v="890"/>
    <d v="2015-05-05T00:00:00"/>
    <d v="2015-05-31T00:00:00"/>
  </r>
  <r>
    <x v="5"/>
    <s v="Category2"/>
    <s v="ITEM3"/>
    <s v="DESCRIPTION3"/>
    <n v="1"/>
    <n v="567"/>
    <n v="567"/>
    <d v="2015-05-05T00:00:00"/>
    <d v="2015-05-31T00:00:00"/>
  </r>
  <r>
    <x v="3"/>
    <s v="Category2"/>
    <s v="ITEM3"/>
    <s v="DESCRIPTION3"/>
    <n v="1"/>
    <n v="523"/>
    <n v="523"/>
    <d v="2015-05-05T00:00:00"/>
    <d v="2015-05-31T00:00:00"/>
  </r>
  <r>
    <x v="4"/>
    <s v="Category2"/>
    <s v="ITEM3"/>
    <s v="DESCRIPTION3"/>
    <n v="1"/>
    <n v="667"/>
    <n v="667"/>
    <d v="2015-05-05T00:00:00"/>
    <d v="2015-05-31T00:00:00"/>
  </r>
  <r>
    <x v="2"/>
    <s v="Category2"/>
    <s v="ITEM4"/>
    <s v="DESCRIPTION4"/>
    <n v="1"/>
    <n v="865"/>
    <n v="865"/>
    <d v="2015-05-05T00:00:00"/>
    <d v="2015-05-31T00:00:00"/>
  </r>
  <r>
    <x v="0"/>
    <s v="Category1"/>
    <s v="ITEM1"/>
    <s v="DESCRIPTION1"/>
    <n v="1"/>
    <n v="979"/>
    <n v="979"/>
    <d v="2015-05-05T00:00:00"/>
    <d v="2015-05-31T00:00:00"/>
  </r>
  <r>
    <x v="1"/>
    <s v="Category1"/>
    <s v="ITEM1"/>
    <s v="DESCRIPTION1"/>
    <n v="1"/>
    <n v="934"/>
    <n v="934"/>
    <d v="2015-05-05T00:00:00"/>
    <d v="2015-05-31T00:00:00"/>
  </r>
  <r>
    <x v="1"/>
    <s v="Category1"/>
    <s v="ITEM2"/>
    <s v="DESCRIPTION2"/>
    <n v="1"/>
    <n v="327"/>
    <n v="327"/>
    <d v="2015-05-05T00:00:00"/>
    <d v="2015-05-31T00:00:00"/>
  </r>
  <r>
    <x v="5"/>
    <s v="Category1"/>
    <s v="ITEM1"/>
    <s v="DESCRIPTION1"/>
    <n v="1"/>
    <n v="877"/>
    <n v="877"/>
    <d v="2015-05-05T00:00:00"/>
    <d v="2015-05-31T00:00:00"/>
  </r>
  <r>
    <x v="1"/>
    <s v="Category2"/>
    <s v="ITEM3"/>
    <s v="DESCRIPTION3"/>
    <n v="1"/>
    <n v="354"/>
    <n v="354"/>
    <d v="2015-05-05T00:00:00"/>
    <d v="2015-05-31T00:00:00"/>
  </r>
  <r>
    <x v="3"/>
    <s v="Category2"/>
    <s v="ITEM3"/>
    <s v="DESCRIPTION3"/>
    <n v="1"/>
    <n v="188"/>
    <n v="188"/>
    <d v="2015-05-05T00:00:00"/>
    <d v="2015-05-31T00:00:00"/>
  </r>
  <r>
    <x v="0"/>
    <s v="Category2"/>
    <s v="ITEM4"/>
    <s v="DESCRIPTION4"/>
    <n v="1"/>
    <n v="794"/>
    <n v="794"/>
    <d v="2015-05-05T00:00:00"/>
    <d v="2015-05-31T00:00:00"/>
  </r>
  <r>
    <x v="2"/>
    <s v="Category3"/>
    <s v="ITEM5"/>
    <s v="DESCRIPTION5"/>
    <n v="1"/>
    <n v="549"/>
    <n v="549"/>
    <d v="2015-05-05T00:00:00"/>
    <d v="2015-05-31T00:00:00"/>
  </r>
  <r>
    <x v="3"/>
    <s v="Category1"/>
    <s v="ITEM1"/>
    <s v="DESCRIPTION1"/>
    <n v="1"/>
    <n v="115"/>
    <n v="115"/>
    <d v="2015-05-05T00:00:00"/>
    <d v="2015-05-31T00:00:00"/>
  </r>
  <r>
    <x v="1"/>
    <s v="Category2"/>
    <s v="ITEM3"/>
    <s v="DESCRIPTION3"/>
    <n v="1"/>
    <n v="804"/>
    <n v="804"/>
    <d v="2015-05-05T00:00:00"/>
    <d v="2015-05-31T00:00:00"/>
  </r>
  <r>
    <x v="4"/>
    <s v="Category1"/>
    <s v="ITEM1"/>
    <s v="DESCRIPTION1"/>
    <n v="1"/>
    <n v="953"/>
    <n v="953"/>
    <d v="2015-05-06T00:00:00"/>
    <d v="2015-05-31T00:00:00"/>
  </r>
  <r>
    <x v="0"/>
    <s v="Category2"/>
    <s v="ITEM3"/>
    <s v="DESCRIPTION3"/>
    <n v="1"/>
    <n v="740"/>
    <n v="740"/>
    <d v="2015-05-06T00:00:00"/>
    <d v="2015-05-31T00:00:00"/>
  </r>
  <r>
    <x v="2"/>
    <s v="Category2"/>
    <s v="ITEM3"/>
    <s v="DESCRIPTION3"/>
    <n v="1"/>
    <n v="983"/>
    <n v="983"/>
    <d v="2015-05-06T00:00:00"/>
    <d v="2015-05-31T00:00:00"/>
  </r>
  <r>
    <x v="5"/>
    <s v="Category1"/>
    <s v="ITEM2"/>
    <s v="DESCRIPTION2"/>
    <n v="1"/>
    <n v="909"/>
    <n v="909"/>
    <d v="2015-05-06T00:00:00"/>
    <d v="2015-05-31T00:00:00"/>
  </r>
  <r>
    <x v="5"/>
    <s v="Category1"/>
    <s v="ITEM1"/>
    <s v="DESCRIPTION1"/>
    <n v="1"/>
    <n v="845"/>
    <n v="845"/>
    <d v="2015-05-06T00:00:00"/>
    <d v="2015-05-31T00:00:00"/>
  </r>
  <r>
    <x v="1"/>
    <s v="Category2"/>
    <s v="ITEM4"/>
    <s v="DESCRIPTION4"/>
    <n v="1"/>
    <n v="182"/>
    <n v="182"/>
    <d v="2015-05-06T00:00:00"/>
    <d v="2015-05-31T00:00:00"/>
  </r>
  <r>
    <x v="2"/>
    <s v="Category1"/>
    <s v="ITEM2"/>
    <s v="DESCRIPTION2"/>
    <n v="1"/>
    <n v="582"/>
    <n v="582"/>
    <d v="2015-05-06T00:00:00"/>
    <d v="2015-05-31T00:00:00"/>
  </r>
  <r>
    <x v="4"/>
    <s v="Category2"/>
    <s v="ITEM3"/>
    <s v="DESCRIPTION3"/>
    <n v="1"/>
    <n v="825"/>
    <n v="825"/>
    <d v="2015-05-06T00:00:00"/>
    <d v="2015-05-31T00:00:00"/>
  </r>
  <r>
    <x v="0"/>
    <s v="Category2"/>
    <s v="ITEM4"/>
    <s v="DESCRIPTION4"/>
    <n v="1"/>
    <n v="191"/>
    <n v="191"/>
    <d v="2015-05-06T00:00:00"/>
    <d v="2015-05-31T00:00:00"/>
  </r>
  <r>
    <x v="5"/>
    <s v="Category3"/>
    <s v="ITEM5"/>
    <s v="DESCRIPTION5"/>
    <n v="1"/>
    <n v="945"/>
    <n v="945"/>
    <d v="2015-05-06T00:00:00"/>
    <d v="2015-05-31T00:00:00"/>
  </r>
  <r>
    <x v="4"/>
    <s v="Category2"/>
    <s v="ITEM3"/>
    <s v="DESCRIPTION3"/>
    <n v="1"/>
    <n v="681"/>
    <n v="681"/>
    <d v="2015-05-06T00:00:00"/>
    <d v="2015-05-31T00:00:00"/>
  </r>
  <r>
    <x v="0"/>
    <s v="Category1"/>
    <s v="ITEM2"/>
    <s v="DESCRIPTION2"/>
    <n v="1"/>
    <n v="824"/>
    <n v="824"/>
    <d v="2015-05-06T00:00:00"/>
    <d v="2015-05-31T00:00:00"/>
  </r>
  <r>
    <x v="4"/>
    <s v="Category2"/>
    <s v="ITEM4"/>
    <s v="DESCRIPTION4"/>
    <n v="1"/>
    <n v="172"/>
    <n v="172"/>
    <d v="2015-05-06T00:00:00"/>
    <d v="2015-05-31T00:00:00"/>
  </r>
  <r>
    <x v="1"/>
    <s v="Category1"/>
    <s v="ITEM1"/>
    <s v="DESCRIPTION1"/>
    <n v="1"/>
    <n v="346"/>
    <n v="346"/>
    <d v="2015-05-06T00:00:00"/>
    <d v="2015-05-31T00:00:00"/>
  </r>
  <r>
    <x v="2"/>
    <s v="Category2"/>
    <s v="ITEM4"/>
    <s v="DESCRIPTION4"/>
    <n v="1"/>
    <n v="215"/>
    <n v="215"/>
    <d v="2015-05-06T00:00:00"/>
    <d v="2015-05-31T00:00:00"/>
  </r>
  <r>
    <x v="5"/>
    <s v="Category1"/>
    <s v="ITEM1"/>
    <s v="DESCRIPTION1"/>
    <n v="1"/>
    <n v="113"/>
    <n v="113"/>
    <d v="2015-05-06T00:00:00"/>
    <d v="2015-05-31T00:00:00"/>
  </r>
  <r>
    <x v="0"/>
    <s v="Category2"/>
    <s v="ITEM3"/>
    <s v="DESCRIPTION3"/>
    <n v="1"/>
    <n v="980"/>
    <n v="980"/>
    <d v="2015-05-06T00:00:00"/>
    <d v="2015-05-31T00:00:00"/>
  </r>
  <r>
    <x v="4"/>
    <s v="Category3"/>
    <s v="ITEM5"/>
    <s v="DESCRIPTION5"/>
    <n v="1"/>
    <n v="227"/>
    <n v="227"/>
    <d v="2015-05-06T00:00:00"/>
    <d v="2015-05-31T00:00:00"/>
  </r>
  <r>
    <x v="0"/>
    <s v="Category1"/>
    <s v="ITEM2"/>
    <s v="DESCRIPTION2"/>
    <n v="1"/>
    <n v="233"/>
    <n v="233"/>
    <d v="2015-05-06T00:00:00"/>
    <d v="2015-05-31T00:00:00"/>
  </r>
  <r>
    <x v="3"/>
    <s v="Category2"/>
    <s v="ITEM4"/>
    <s v="DESCRIPTION4"/>
    <n v="1"/>
    <n v="353"/>
    <n v="353"/>
    <d v="2015-05-06T00:00:00"/>
    <d v="2015-05-31T00:00:00"/>
  </r>
  <r>
    <x v="3"/>
    <s v="Category3"/>
    <s v="ITEM5"/>
    <s v="DESCRIPTION5"/>
    <n v="1"/>
    <n v="119"/>
    <n v="119"/>
    <d v="2015-05-06T00:00:00"/>
    <d v="2015-05-31T00:00:00"/>
  </r>
  <r>
    <x v="2"/>
    <s v="Category2"/>
    <s v="ITEM4"/>
    <s v="DESCRIPTION4"/>
    <n v="1"/>
    <n v="657"/>
    <n v="657"/>
    <d v="2015-05-06T00:00:00"/>
    <d v="2015-05-31T00:00:00"/>
  </r>
  <r>
    <x v="3"/>
    <s v="Category3"/>
    <s v="ITEM5"/>
    <s v="DESCRIPTION5"/>
    <n v="1"/>
    <n v="100"/>
    <n v="100"/>
    <d v="2015-05-06T00:00:00"/>
    <d v="2015-05-31T00:00:00"/>
  </r>
  <r>
    <x v="4"/>
    <s v="Category2"/>
    <s v="ITEM4"/>
    <s v="DESCRIPTION4"/>
    <n v="1"/>
    <n v="305"/>
    <n v="305"/>
    <d v="2015-05-06T00:00:00"/>
    <d v="2015-05-31T00:00:00"/>
  </r>
  <r>
    <x v="4"/>
    <s v="Category2"/>
    <s v="ITEM4"/>
    <s v="DESCRIPTION4"/>
    <n v="1"/>
    <n v="308"/>
    <n v="308"/>
    <d v="2015-05-06T00:00:00"/>
    <d v="2015-05-31T00:00:00"/>
  </r>
  <r>
    <x v="1"/>
    <s v="Category1"/>
    <s v="ITEM2"/>
    <s v="DESCRIPTION2"/>
    <n v="1"/>
    <n v="303"/>
    <n v="303"/>
    <d v="2015-05-06T00:00:00"/>
    <d v="2015-05-31T00:00:00"/>
  </r>
  <r>
    <x v="1"/>
    <s v="Category1"/>
    <s v="ITEM1"/>
    <s v="DESCRIPTION1"/>
    <n v="1"/>
    <n v="254"/>
    <n v="254"/>
    <d v="2015-05-06T00:00:00"/>
    <d v="2015-05-31T00:00:00"/>
  </r>
  <r>
    <x v="0"/>
    <s v="Category2"/>
    <s v="ITEM3"/>
    <s v="DESCRIPTION3"/>
    <n v="1"/>
    <n v="406"/>
    <n v="406"/>
    <d v="2015-05-06T00:00:00"/>
    <d v="2015-05-31T00:00:00"/>
  </r>
  <r>
    <x v="4"/>
    <s v="Category1"/>
    <s v="ITEM2"/>
    <s v="DESCRIPTION2"/>
    <n v="1"/>
    <n v="452"/>
    <n v="452"/>
    <d v="2015-05-06T00:00:00"/>
    <d v="2015-05-31T00:00:00"/>
  </r>
  <r>
    <x v="3"/>
    <s v="Category2"/>
    <s v="ITEM3"/>
    <s v="DESCRIPTION3"/>
    <n v="1"/>
    <n v="504"/>
    <n v="504"/>
    <d v="2015-05-06T00:00:00"/>
    <d v="2015-05-31T00:00:00"/>
  </r>
  <r>
    <x v="0"/>
    <s v="Category3"/>
    <s v="ITEM5"/>
    <s v="DESCRIPTION5"/>
    <n v="1"/>
    <n v="525"/>
    <n v="525"/>
    <d v="2015-05-06T00:00:00"/>
    <d v="2015-05-31T00:00:00"/>
  </r>
  <r>
    <x v="0"/>
    <s v="Category1"/>
    <s v="ITEM2"/>
    <s v="DESCRIPTION2"/>
    <n v="1"/>
    <n v="820"/>
    <n v="820"/>
    <d v="2015-05-06T00:00:00"/>
    <d v="2015-05-31T00:00:00"/>
  </r>
  <r>
    <x v="0"/>
    <s v="Category2"/>
    <s v="ITEM3"/>
    <s v="DESCRIPTION3"/>
    <n v="1"/>
    <n v="277"/>
    <n v="277"/>
    <d v="2015-05-06T00:00:00"/>
    <d v="2015-05-31T00:00:00"/>
  </r>
  <r>
    <x v="3"/>
    <s v="Category3"/>
    <s v="ITEM5"/>
    <s v="DESCRIPTION5"/>
    <n v="1"/>
    <n v="598"/>
    <n v="598"/>
    <d v="2015-05-06T00:00:00"/>
    <d v="2015-05-31T00:00:00"/>
  </r>
  <r>
    <x v="4"/>
    <s v="Category3"/>
    <s v="ITEM5"/>
    <s v="DESCRIPTION5"/>
    <n v="1"/>
    <n v="305"/>
    <n v="305"/>
    <d v="2015-05-06T00:00:00"/>
    <d v="2015-05-31T00:00:00"/>
  </r>
  <r>
    <x v="5"/>
    <s v="Category1"/>
    <s v="ITEM1"/>
    <s v="DESCRIPTION1"/>
    <n v="1"/>
    <n v="370"/>
    <n v="370"/>
    <d v="2015-05-06T00:00:00"/>
    <d v="2015-05-31T00:00:00"/>
  </r>
  <r>
    <x v="2"/>
    <s v="Category1"/>
    <s v="ITEM1"/>
    <s v="DESCRIPTION1"/>
    <n v="1"/>
    <n v="820"/>
    <n v="820"/>
    <d v="2015-05-06T00:00:00"/>
    <d v="2015-05-31T00:00:00"/>
  </r>
  <r>
    <x v="5"/>
    <s v="Category1"/>
    <s v="ITEM2"/>
    <s v="DESCRIPTION2"/>
    <n v="1"/>
    <n v="448"/>
    <n v="448"/>
    <d v="2015-05-06T00:00:00"/>
    <d v="2015-05-31T00:00:00"/>
  </r>
  <r>
    <x v="4"/>
    <s v="Category1"/>
    <s v="ITEM2"/>
    <s v="DESCRIPTION2"/>
    <n v="1"/>
    <n v="917"/>
    <n v="917"/>
    <d v="2015-05-06T00:00:00"/>
    <d v="2015-05-31T00:00:00"/>
  </r>
  <r>
    <x v="1"/>
    <s v="Category2"/>
    <s v="ITEM4"/>
    <s v="DESCRIPTION4"/>
    <n v="1"/>
    <n v="549"/>
    <n v="549"/>
    <d v="2015-05-06T00:00:00"/>
    <d v="2015-05-31T00:00:00"/>
  </r>
  <r>
    <x v="5"/>
    <s v="Category2"/>
    <s v="ITEM3"/>
    <s v="DESCRIPTION3"/>
    <n v="1"/>
    <n v="476"/>
    <n v="476"/>
    <d v="2015-05-06T00:00:00"/>
    <d v="2015-05-31T00:00:00"/>
  </r>
  <r>
    <x v="5"/>
    <s v="Category1"/>
    <s v="ITEM1"/>
    <s v="DESCRIPTION1"/>
    <n v="1"/>
    <n v="986"/>
    <n v="986"/>
    <d v="2015-05-06T00:00:00"/>
    <d v="2015-05-31T00:00:00"/>
  </r>
  <r>
    <x v="1"/>
    <s v="Category2"/>
    <s v="ITEM4"/>
    <s v="DESCRIPTION4"/>
    <n v="1"/>
    <n v="906"/>
    <n v="906"/>
    <d v="2015-05-06T00:00:00"/>
    <d v="2015-05-31T00:00:00"/>
  </r>
  <r>
    <x v="4"/>
    <s v="Category3"/>
    <s v="ITEM5"/>
    <s v="DESCRIPTION5"/>
    <n v="1"/>
    <n v="857"/>
    <n v="857"/>
    <d v="2015-05-06T00:00:00"/>
    <d v="2015-05-31T00:00:00"/>
  </r>
  <r>
    <x v="4"/>
    <s v="Category2"/>
    <s v="ITEM3"/>
    <s v="DESCRIPTION3"/>
    <n v="1"/>
    <n v="637"/>
    <n v="637"/>
    <d v="2015-05-06T00:00:00"/>
    <d v="2015-05-31T00:00:00"/>
  </r>
  <r>
    <x v="1"/>
    <s v="Category2"/>
    <s v="ITEM3"/>
    <s v="DESCRIPTION3"/>
    <n v="1"/>
    <n v="900"/>
    <n v="900"/>
    <d v="2015-05-06T00:00:00"/>
    <d v="2015-05-31T00:00:00"/>
  </r>
  <r>
    <x v="0"/>
    <s v="Category2"/>
    <s v="ITEM4"/>
    <s v="DESCRIPTION4"/>
    <n v="1"/>
    <n v="996"/>
    <n v="996"/>
    <d v="2015-05-06T00:00:00"/>
    <d v="2015-05-31T00:00:00"/>
  </r>
  <r>
    <x v="3"/>
    <s v="Category1"/>
    <s v="ITEM2"/>
    <s v="DESCRIPTION2"/>
    <n v="1"/>
    <n v="465"/>
    <n v="465"/>
    <d v="2015-05-06T00:00:00"/>
    <d v="2015-05-31T00:00:00"/>
  </r>
  <r>
    <x v="2"/>
    <s v="Category2"/>
    <s v="ITEM3"/>
    <s v="DESCRIPTION3"/>
    <n v="1"/>
    <n v="287"/>
    <n v="287"/>
    <d v="2015-05-06T00:00:00"/>
    <d v="2015-05-31T00:00:00"/>
  </r>
  <r>
    <x v="3"/>
    <s v="Category2"/>
    <s v="ITEM4"/>
    <s v="DESCRIPTION4"/>
    <n v="1"/>
    <n v="151"/>
    <n v="151"/>
    <d v="2015-05-06T00:00:00"/>
    <d v="2015-05-31T00:00:00"/>
  </r>
  <r>
    <x v="0"/>
    <s v="Category1"/>
    <s v="ITEM2"/>
    <s v="DESCRIPTION2"/>
    <n v="1"/>
    <n v="428"/>
    <n v="428"/>
    <d v="2015-05-07T00:00:00"/>
    <d v="2015-05-31T00:00:00"/>
  </r>
  <r>
    <x v="2"/>
    <s v="Category1"/>
    <s v="ITEM2"/>
    <s v="DESCRIPTION2"/>
    <n v="1"/>
    <n v="601"/>
    <n v="601"/>
    <d v="2015-05-07T00:00:00"/>
    <d v="2015-05-31T00:00:00"/>
  </r>
  <r>
    <x v="1"/>
    <s v="Category2"/>
    <s v="ITEM4"/>
    <s v="DESCRIPTION4"/>
    <n v="1"/>
    <n v="995"/>
    <n v="995"/>
    <d v="2015-05-07T00:00:00"/>
    <d v="2015-05-31T00:00:00"/>
  </r>
  <r>
    <x v="4"/>
    <s v="Category2"/>
    <s v="ITEM3"/>
    <s v="DESCRIPTION3"/>
    <n v="1"/>
    <n v="331"/>
    <n v="331"/>
    <d v="2015-05-07T00:00:00"/>
    <d v="2015-05-31T00:00:00"/>
  </r>
  <r>
    <x v="3"/>
    <s v="Category1"/>
    <s v="ITEM1"/>
    <s v="DESCRIPTION1"/>
    <n v="1"/>
    <n v="503"/>
    <n v="503"/>
    <d v="2015-05-07T00:00:00"/>
    <d v="2015-05-31T00:00:00"/>
  </r>
  <r>
    <x v="5"/>
    <s v="Category2"/>
    <s v="ITEM4"/>
    <s v="DESCRIPTION4"/>
    <n v="1"/>
    <n v="364"/>
    <n v="364"/>
    <d v="2015-05-07T00:00:00"/>
    <d v="2015-05-31T00:00:00"/>
  </r>
  <r>
    <x v="5"/>
    <s v="Category3"/>
    <s v="ITEM5"/>
    <s v="DESCRIPTION5"/>
    <n v="1"/>
    <n v="796"/>
    <n v="796"/>
    <d v="2015-05-07T00:00:00"/>
    <d v="2015-05-31T00:00:00"/>
  </r>
  <r>
    <x v="5"/>
    <s v="Category3"/>
    <s v="ITEM5"/>
    <s v="DESCRIPTION5"/>
    <n v="1"/>
    <n v="964"/>
    <n v="964"/>
    <d v="2015-05-07T00:00:00"/>
    <d v="2015-05-31T00:00:00"/>
  </r>
  <r>
    <x v="3"/>
    <s v="Category1"/>
    <s v="ITEM1"/>
    <s v="DESCRIPTION1"/>
    <n v="1"/>
    <n v="533"/>
    <n v="533"/>
    <d v="2015-05-07T00:00:00"/>
    <d v="2015-05-31T00:00:00"/>
  </r>
  <r>
    <x v="3"/>
    <s v="Category3"/>
    <s v="ITEM5"/>
    <s v="DESCRIPTION5"/>
    <n v="1"/>
    <n v="923"/>
    <n v="923"/>
    <d v="2015-05-07T00:00:00"/>
    <d v="2015-05-31T00:00:00"/>
  </r>
  <r>
    <x v="1"/>
    <s v="Category3"/>
    <s v="ITEM5"/>
    <s v="DESCRIPTION5"/>
    <n v="1"/>
    <n v="642"/>
    <n v="642"/>
    <d v="2015-05-07T00:00:00"/>
    <d v="2015-05-31T00:00:00"/>
  </r>
  <r>
    <x v="4"/>
    <s v="Category2"/>
    <s v="ITEM3"/>
    <s v="DESCRIPTION3"/>
    <n v="1"/>
    <n v="305"/>
    <n v="305"/>
    <d v="2015-05-07T00:00:00"/>
    <d v="2015-05-31T00:00:00"/>
  </r>
  <r>
    <x v="5"/>
    <s v="Category1"/>
    <s v="ITEM2"/>
    <s v="DESCRIPTION2"/>
    <n v="1"/>
    <n v="756"/>
    <n v="756"/>
    <d v="2015-05-07T00:00:00"/>
    <d v="2015-05-31T00:00:00"/>
  </r>
  <r>
    <x v="0"/>
    <s v="Category3"/>
    <s v="ITEM5"/>
    <s v="DESCRIPTION5"/>
    <n v="1"/>
    <n v="982"/>
    <n v="982"/>
    <d v="2015-05-07T00:00:00"/>
    <d v="2015-05-31T00:00:00"/>
  </r>
  <r>
    <x v="4"/>
    <s v="Category2"/>
    <s v="ITEM4"/>
    <s v="DESCRIPTION4"/>
    <n v="1"/>
    <n v="164"/>
    <n v="164"/>
    <d v="2015-05-07T00:00:00"/>
    <d v="2015-05-31T00:00:00"/>
  </r>
  <r>
    <x v="1"/>
    <s v="Category2"/>
    <s v="ITEM3"/>
    <s v="DESCRIPTION3"/>
    <n v="1"/>
    <n v="994"/>
    <n v="994"/>
    <d v="2015-05-07T00:00:00"/>
    <d v="2015-05-31T00:00:00"/>
  </r>
  <r>
    <x v="5"/>
    <s v="Category2"/>
    <s v="ITEM4"/>
    <s v="DESCRIPTION4"/>
    <n v="1"/>
    <n v="287"/>
    <n v="287"/>
    <d v="2015-05-07T00:00:00"/>
    <d v="2015-05-31T00:00:00"/>
  </r>
  <r>
    <x v="4"/>
    <s v="Category2"/>
    <s v="ITEM4"/>
    <s v="DESCRIPTION4"/>
    <n v="1"/>
    <n v="804"/>
    <n v="804"/>
    <d v="2015-05-07T00:00:00"/>
    <d v="2015-05-31T00:00:00"/>
  </r>
  <r>
    <x v="2"/>
    <s v="Category2"/>
    <s v="ITEM4"/>
    <s v="DESCRIPTION4"/>
    <n v="1"/>
    <n v="474"/>
    <n v="474"/>
    <d v="2015-05-07T00:00:00"/>
    <d v="2015-05-31T00:00:00"/>
  </r>
  <r>
    <x v="5"/>
    <s v="Category3"/>
    <s v="ITEM5"/>
    <s v="DESCRIPTION5"/>
    <n v="1"/>
    <n v="793"/>
    <n v="793"/>
    <d v="2015-05-07T00:00:00"/>
    <d v="2015-05-31T00:00:00"/>
  </r>
  <r>
    <x v="2"/>
    <s v="Category2"/>
    <s v="ITEM3"/>
    <s v="DESCRIPTION3"/>
    <n v="1"/>
    <n v="132"/>
    <n v="132"/>
    <d v="2015-05-07T00:00:00"/>
    <d v="2015-05-31T00:00:00"/>
  </r>
  <r>
    <x v="3"/>
    <s v="Category2"/>
    <s v="ITEM3"/>
    <s v="DESCRIPTION3"/>
    <n v="1"/>
    <n v="674"/>
    <n v="674"/>
    <d v="2015-05-07T00:00:00"/>
    <d v="2015-05-31T00:00:00"/>
  </r>
  <r>
    <x v="1"/>
    <s v="Category1"/>
    <s v="ITEM1"/>
    <s v="DESCRIPTION1"/>
    <n v="1"/>
    <n v="251"/>
    <n v="251"/>
    <d v="2015-05-07T00:00:00"/>
    <d v="2015-05-31T00:00:00"/>
  </r>
  <r>
    <x v="4"/>
    <s v="Category2"/>
    <s v="ITEM3"/>
    <s v="DESCRIPTION3"/>
    <n v="1"/>
    <n v="900"/>
    <n v="900"/>
    <d v="2015-05-07T00:00:00"/>
    <d v="2015-05-31T00:00:00"/>
  </r>
  <r>
    <x v="3"/>
    <s v="Category2"/>
    <s v="ITEM3"/>
    <s v="DESCRIPTION3"/>
    <n v="1"/>
    <n v="776"/>
    <n v="776"/>
    <d v="2015-05-07T00:00:00"/>
    <d v="2015-05-31T00:00:00"/>
  </r>
  <r>
    <x v="3"/>
    <s v="Category2"/>
    <s v="ITEM4"/>
    <s v="DESCRIPTION4"/>
    <n v="1"/>
    <n v="339"/>
    <n v="339"/>
    <d v="2015-05-07T00:00:00"/>
    <d v="2015-05-31T00:00:00"/>
  </r>
  <r>
    <x v="3"/>
    <s v="Category2"/>
    <s v="ITEM3"/>
    <s v="DESCRIPTION3"/>
    <n v="1"/>
    <n v="603"/>
    <n v="603"/>
    <d v="2015-05-07T00:00:00"/>
    <d v="2015-05-31T00:00:00"/>
  </r>
  <r>
    <x v="2"/>
    <s v="Category1"/>
    <s v="ITEM1"/>
    <s v="DESCRIPTION1"/>
    <n v="1"/>
    <n v="943"/>
    <n v="943"/>
    <d v="2015-05-07T00:00:00"/>
    <d v="2015-05-31T00:00:00"/>
  </r>
  <r>
    <x v="2"/>
    <s v="Category3"/>
    <s v="ITEM5"/>
    <s v="DESCRIPTION5"/>
    <n v="1"/>
    <n v="430"/>
    <n v="430"/>
    <d v="2015-05-07T00:00:00"/>
    <d v="2015-05-31T00:00:00"/>
  </r>
  <r>
    <x v="0"/>
    <s v="Category2"/>
    <s v="ITEM4"/>
    <s v="DESCRIPTION4"/>
    <n v="1"/>
    <n v="542"/>
    <n v="542"/>
    <d v="2015-05-07T00:00:00"/>
    <d v="2015-05-31T00:00:00"/>
  </r>
  <r>
    <x v="1"/>
    <s v="Category2"/>
    <s v="ITEM3"/>
    <s v="DESCRIPTION3"/>
    <n v="1"/>
    <n v="366"/>
    <n v="366"/>
    <d v="2015-05-07T00:00:00"/>
    <d v="2015-05-31T00:00:00"/>
  </r>
  <r>
    <x v="5"/>
    <s v="Category1"/>
    <s v="ITEM2"/>
    <s v="DESCRIPTION2"/>
    <n v="1"/>
    <n v="878"/>
    <n v="878"/>
    <d v="2015-05-07T00:00:00"/>
    <d v="2015-05-31T00:00:00"/>
  </r>
  <r>
    <x v="0"/>
    <s v="Category3"/>
    <s v="ITEM5"/>
    <s v="DESCRIPTION5"/>
    <n v="1"/>
    <n v="221"/>
    <n v="221"/>
    <d v="2015-05-07T00:00:00"/>
    <d v="2015-05-31T00:00:00"/>
  </r>
  <r>
    <x v="5"/>
    <s v="Category2"/>
    <s v="ITEM4"/>
    <s v="DESCRIPTION4"/>
    <n v="1"/>
    <n v="107"/>
    <n v="107"/>
    <d v="2015-05-07T00:00:00"/>
    <d v="2015-05-31T00:00:00"/>
  </r>
  <r>
    <x v="0"/>
    <s v="Category2"/>
    <s v="ITEM3"/>
    <s v="DESCRIPTION3"/>
    <n v="1"/>
    <n v="711"/>
    <n v="711"/>
    <d v="2015-05-07T00:00:00"/>
    <d v="2015-05-31T00:00:00"/>
  </r>
  <r>
    <x v="1"/>
    <s v="Category2"/>
    <s v="ITEM3"/>
    <s v="DESCRIPTION3"/>
    <n v="1"/>
    <n v="750"/>
    <n v="750"/>
    <d v="2015-05-07T00:00:00"/>
    <d v="2015-05-31T00:00:00"/>
  </r>
  <r>
    <x v="1"/>
    <s v="Category2"/>
    <s v="ITEM4"/>
    <s v="DESCRIPTION4"/>
    <n v="1"/>
    <n v="547"/>
    <n v="547"/>
    <d v="2015-05-07T00:00:00"/>
    <d v="2015-05-31T00:00:00"/>
  </r>
  <r>
    <x v="1"/>
    <s v="Category2"/>
    <s v="ITEM3"/>
    <s v="DESCRIPTION3"/>
    <n v="1"/>
    <n v="326"/>
    <n v="326"/>
    <d v="2015-05-07T00:00:00"/>
    <d v="2015-05-31T00:00:00"/>
  </r>
  <r>
    <x v="4"/>
    <s v="Category2"/>
    <s v="ITEM3"/>
    <s v="DESCRIPTION3"/>
    <n v="1"/>
    <n v="658"/>
    <n v="658"/>
    <d v="2015-05-07T00:00:00"/>
    <d v="2015-05-31T00:00:00"/>
  </r>
  <r>
    <x v="4"/>
    <s v="Category2"/>
    <s v="ITEM4"/>
    <s v="DESCRIPTION4"/>
    <n v="1"/>
    <n v="710"/>
    <n v="710"/>
    <d v="2015-05-07T00:00:00"/>
    <d v="2015-05-31T00:00:00"/>
  </r>
  <r>
    <x v="1"/>
    <s v="Category3"/>
    <s v="ITEM5"/>
    <s v="DESCRIPTION5"/>
    <n v="1"/>
    <n v="937"/>
    <n v="937"/>
    <d v="2015-05-07T00:00:00"/>
    <d v="2015-05-31T00:00:00"/>
  </r>
  <r>
    <x v="0"/>
    <s v="Category2"/>
    <s v="ITEM3"/>
    <s v="DESCRIPTION3"/>
    <n v="1"/>
    <n v="173"/>
    <n v="173"/>
    <d v="2015-05-07T00:00:00"/>
    <d v="2015-05-31T00:00:00"/>
  </r>
  <r>
    <x v="2"/>
    <s v="Category3"/>
    <s v="ITEM5"/>
    <s v="DESCRIPTION5"/>
    <n v="1"/>
    <n v="710"/>
    <n v="710"/>
    <d v="2015-05-07T00:00:00"/>
    <d v="2015-05-31T00:00:00"/>
  </r>
  <r>
    <x v="0"/>
    <s v="Category1"/>
    <s v="ITEM1"/>
    <s v="DESCRIPTION1"/>
    <n v="1"/>
    <n v="747"/>
    <n v="747"/>
    <d v="2015-05-07T00:00:00"/>
    <d v="2015-05-31T00:00:00"/>
  </r>
  <r>
    <x v="5"/>
    <s v="Category1"/>
    <s v="ITEM1"/>
    <s v="DESCRIPTION1"/>
    <n v="1"/>
    <n v="369"/>
    <n v="369"/>
    <d v="2015-05-07T00:00:00"/>
    <d v="2015-05-31T00:00:00"/>
  </r>
  <r>
    <x v="0"/>
    <s v="Category2"/>
    <s v="ITEM3"/>
    <s v="DESCRIPTION3"/>
    <n v="1"/>
    <n v="990"/>
    <n v="990"/>
    <d v="2015-05-07T00:00:00"/>
    <d v="2015-05-31T00:00:00"/>
  </r>
  <r>
    <x v="2"/>
    <s v="Category3"/>
    <s v="ITEM5"/>
    <s v="DESCRIPTION5"/>
    <n v="1"/>
    <n v="508"/>
    <n v="508"/>
    <d v="2015-05-07T00:00:00"/>
    <d v="2015-05-31T00:00:00"/>
  </r>
  <r>
    <x v="3"/>
    <s v="Category2"/>
    <s v="ITEM4"/>
    <s v="DESCRIPTION4"/>
    <n v="1"/>
    <n v="807"/>
    <n v="807"/>
    <d v="2015-05-07T00:00:00"/>
    <d v="2015-05-31T00:00:00"/>
  </r>
  <r>
    <x v="3"/>
    <s v="Category3"/>
    <s v="ITEM5"/>
    <s v="DESCRIPTION5"/>
    <n v="1"/>
    <n v="744"/>
    <n v="744"/>
    <d v="2015-05-07T00:00:00"/>
    <d v="2015-05-31T00:00:00"/>
  </r>
  <r>
    <x v="3"/>
    <s v="Category2"/>
    <s v="ITEM4"/>
    <s v="DESCRIPTION4"/>
    <n v="1"/>
    <n v="488"/>
    <n v="488"/>
    <d v="2015-05-07T00:00:00"/>
    <d v="2015-05-31T00:00:00"/>
  </r>
  <r>
    <x v="0"/>
    <s v="Category2"/>
    <s v="ITEM3"/>
    <s v="DESCRIPTION3"/>
    <n v="1"/>
    <n v="972"/>
    <n v="972"/>
    <d v="2015-05-08T00:00:00"/>
    <d v="2015-05-31T00:00:00"/>
  </r>
  <r>
    <x v="5"/>
    <s v="Category1"/>
    <s v="ITEM1"/>
    <s v="DESCRIPTION1"/>
    <n v="1"/>
    <n v="390"/>
    <n v="390"/>
    <d v="2015-05-08T00:00:00"/>
    <d v="2015-05-31T00:00:00"/>
  </r>
  <r>
    <x v="1"/>
    <s v="Category1"/>
    <s v="ITEM2"/>
    <s v="DESCRIPTION2"/>
    <n v="1"/>
    <n v="362"/>
    <n v="362"/>
    <d v="2015-05-08T00:00:00"/>
    <d v="2015-05-31T00:00:00"/>
  </r>
  <r>
    <x v="1"/>
    <s v="Category1"/>
    <s v="ITEM2"/>
    <s v="DESCRIPTION2"/>
    <n v="1"/>
    <n v="658"/>
    <n v="658"/>
    <d v="2015-05-08T00:00:00"/>
    <d v="2015-05-31T00:00:00"/>
  </r>
  <r>
    <x v="5"/>
    <s v="Category1"/>
    <s v="ITEM2"/>
    <s v="DESCRIPTION2"/>
    <n v="1"/>
    <n v="111"/>
    <n v="111"/>
    <d v="2015-05-08T00:00:00"/>
    <d v="2015-05-31T00:00:00"/>
  </r>
  <r>
    <x v="0"/>
    <s v="Category1"/>
    <s v="ITEM2"/>
    <s v="DESCRIPTION2"/>
    <n v="1"/>
    <n v="112"/>
    <n v="112"/>
    <d v="2015-05-08T00:00:00"/>
    <d v="2015-05-31T00:00:00"/>
  </r>
  <r>
    <x v="0"/>
    <s v="Category3"/>
    <s v="ITEM5"/>
    <s v="DESCRIPTION5"/>
    <n v="1"/>
    <n v="313"/>
    <n v="313"/>
    <d v="2015-05-08T00:00:00"/>
    <d v="2015-05-31T00:00:00"/>
  </r>
  <r>
    <x v="2"/>
    <s v="Category2"/>
    <s v="ITEM4"/>
    <s v="DESCRIPTION4"/>
    <n v="1"/>
    <n v="275"/>
    <n v="275"/>
    <d v="2015-05-08T00:00:00"/>
    <d v="2015-05-31T00:00:00"/>
  </r>
  <r>
    <x v="0"/>
    <s v="Category3"/>
    <s v="ITEM5"/>
    <s v="DESCRIPTION5"/>
    <n v="1"/>
    <n v="586"/>
    <n v="586"/>
    <d v="2015-05-08T00:00:00"/>
    <d v="2015-05-31T00:00:00"/>
  </r>
  <r>
    <x v="1"/>
    <s v="Category1"/>
    <s v="ITEM2"/>
    <s v="DESCRIPTION2"/>
    <n v="1"/>
    <n v="442"/>
    <n v="442"/>
    <d v="2015-05-08T00:00:00"/>
    <d v="2015-05-31T00:00:00"/>
  </r>
  <r>
    <x v="1"/>
    <s v="Category1"/>
    <s v="ITEM1"/>
    <s v="DESCRIPTION1"/>
    <n v="1"/>
    <n v="873"/>
    <n v="873"/>
    <d v="2015-05-08T00:00:00"/>
    <d v="2015-05-31T00:00:00"/>
  </r>
  <r>
    <x v="2"/>
    <s v="Category3"/>
    <s v="ITEM5"/>
    <s v="DESCRIPTION5"/>
    <n v="1"/>
    <n v="471"/>
    <n v="471"/>
    <d v="2015-05-08T00:00:00"/>
    <d v="2015-05-31T00:00:00"/>
  </r>
  <r>
    <x v="0"/>
    <s v="Category3"/>
    <s v="ITEM5"/>
    <s v="DESCRIPTION5"/>
    <n v="1"/>
    <n v="559"/>
    <n v="559"/>
    <d v="2015-05-08T00:00:00"/>
    <d v="2015-05-31T00:00:00"/>
  </r>
  <r>
    <x v="5"/>
    <s v="Category2"/>
    <s v="ITEM4"/>
    <s v="DESCRIPTION4"/>
    <n v="1"/>
    <n v="440"/>
    <n v="440"/>
    <d v="2015-05-08T00:00:00"/>
    <d v="2015-05-31T00:00:00"/>
  </r>
  <r>
    <x v="0"/>
    <s v="Category2"/>
    <s v="ITEM4"/>
    <s v="DESCRIPTION4"/>
    <n v="1"/>
    <n v="460"/>
    <n v="460"/>
    <d v="2015-05-08T00:00:00"/>
    <d v="2015-05-31T00:00:00"/>
  </r>
  <r>
    <x v="2"/>
    <s v="Category3"/>
    <s v="ITEM5"/>
    <s v="DESCRIPTION5"/>
    <n v="1"/>
    <n v="359"/>
    <n v="359"/>
    <d v="2015-05-08T00:00:00"/>
    <d v="2015-05-31T00:00:00"/>
  </r>
  <r>
    <x v="0"/>
    <s v="Category3"/>
    <s v="ITEM5"/>
    <s v="DESCRIPTION5"/>
    <n v="1"/>
    <n v="813"/>
    <n v="813"/>
    <d v="2015-05-08T00:00:00"/>
    <d v="2015-05-31T00:00:00"/>
  </r>
  <r>
    <x v="1"/>
    <s v="Category2"/>
    <s v="ITEM3"/>
    <s v="DESCRIPTION3"/>
    <n v="1"/>
    <n v="633"/>
    <n v="633"/>
    <d v="2015-05-08T00:00:00"/>
    <d v="2015-05-31T00:00:00"/>
  </r>
  <r>
    <x v="0"/>
    <s v="Category3"/>
    <s v="ITEM5"/>
    <s v="DESCRIPTION5"/>
    <n v="1"/>
    <n v="586"/>
    <n v="586"/>
    <d v="2015-05-08T00:00:00"/>
    <d v="2015-05-31T00:00:00"/>
  </r>
  <r>
    <x v="4"/>
    <s v="Category3"/>
    <s v="ITEM5"/>
    <s v="DESCRIPTION5"/>
    <n v="1"/>
    <n v="361"/>
    <n v="361"/>
    <d v="2015-05-08T00:00:00"/>
    <d v="2015-05-31T00:00:00"/>
  </r>
  <r>
    <x v="2"/>
    <s v="Category2"/>
    <s v="ITEM4"/>
    <s v="DESCRIPTION4"/>
    <n v="1"/>
    <n v="474"/>
    <n v="474"/>
    <d v="2015-05-08T00:00:00"/>
    <d v="2015-05-31T00:00:00"/>
  </r>
  <r>
    <x v="5"/>
    <s v="Category3"/>
    <s v="ITEM5"/>
    <s v="DESCRIPTION5"/>
    <n v="1"/>
    <n v="378"/>
    <n v="378"/>
    <d v="2015-05-08T00:00:00"/>
    <d v="2015-05-31T00:00:00"/>
  </r>
  <r>
    <x v="4"/>
    <s v="Category3"/>
    <s v="ITEM5"/>
    <s v="DESCRIPTION5"/>
    <n v="1"/>
    <n v="969"/>
    <n v="969"/>
    <d v="2015-05-08T00:00:00"/>
    <d v="2015-05-31T00:00:00"/>
  </r>
  <r>
    <x v="4"/>
    <s v="Category2"/>
    <s v="ITEM3"/>
    <s v="DESCRIPTION3"/>
    <n v="1"/>
    <n v="290"/>
    <n v="290"/>
    <d v="2015-05-08T00:00:00"/>
    <d v="2015-05-31T00:00:00"/>
  </r>
  <r>
    <x v="2"/>
    <s v="Category2"/>
    <s v="ITEM4"/>
    <s v="DESCRIPTION4"/>
    <n v="1"/>
    <n v="325"/>
    <n v="325"/>
    <d v="2015-05-08T00:00:00"/>
    <d v="2015-05-31T00:00:00"/>
  </r>
  <r>
    <x v="1"/>
    <s v="Category1"/>
    <s v="ITEM1"/>
    <s v="DESCRIPTION1"/>
    <n v="1"/>
    <n v="398"/>
    <n v="398"/>
    <d v="2015-05-08T00:00:00"/>
    <d v="2015-05-31T00:00:00"/>
  </r>
  <r>
    <x v="3"/>
    <s v="Category1"/>
    <s v="ITEM1"/>
    <s v="DESCRIPTION1"/>
    <n v="1"/>
    <n v="276"/>
    <n v="276"/>
    <d v="2015-05-08T00:00:00"/>
    <d v="2015-05-31T00:00:00"/>
  </r>
  <r>
    <x v="1"/>
    <s v="Category2"/>
    <s v="ITEM4"/>
    <s v="DESCRIPTION4"/>
    <n v="1"/>
    <n v="580"/>
    <n v="580"/>
    <d v="2015-05-08T00:00:00"/>
    <d v="2015-05-31T00:00:00"/>
  </r>
  <r>
    <x v="5"/>
    <s v="Category1"/>
    <s v="ITEM1"/>
    <s v="DESCRIPTION1"/>
    <n v="1"/>
    <n v="219"/>
    <n v="219"/>
    <d v="2015-05-08T00:00:00"/>
    <d v="2015-05-31T00:00:00"/>
  </r>
  <r>
    <x v="5"/>
    <s v="Category1"/>
    <s v="ITEM1"/>
    <s v="DESCRIPTION1"/>
    <n v="1"/>
    <n v="614"/>
    <n v="614"/>
    <d v="2015-05-08T00:00:00"/>
    <d v="2015-05-31T00:00:00"/>
  </r>
  <r>
    <x v="2"/>
    <s v="Category3"/>
    <s v="ITEM5"/>
    <s v="DESCRIPTION5"/>
    <n v="1"/>
    <n v="384"/>
    <n v="384"/>
    <d v="2015-05-08T00:00:00"/>
    <d v="2015-05-31T00:00:00"/>
  </r>
  <r>
    <x v="4"/>
    <s v="Category2"/>
    <s v="ITEM4"/>
    <s v="DESCRIPTION4"/>
    <n v="1"/>
    <n v="494"/>
    <n v="494"/>
    <d v="2015-05-08T00:00:00"/>
    <d v="2015-05-31T00:00:00"/>
  </r>
  <r>
    <x v="1"/>
    <s v="Category3"/>
    <s v="ITEM5"/>
    <s v="DESCRIPTION5"/>
    <n v="1"/>
    <n v="766"/>
    <n v="766"/>
    <d v="2015-05-08T00:00:00"/>
    <d v="2015-05-31T00:00:00"/>
  </r>
  <r>
    <x v="1"/>
    <s v="Category1"/>
    <s v="ITEM1"/>
    <s v="DESCRIPTION1"/>
    <n v="1"/>
    <n v="148"/>
    <n v="148"/>
    <d v="2015-05-08T00:00:00"/>
    <d v="2015-05-31T00:00:00"/>
  </r>
  <r>
    <x v="0"/>
    <s v="Category3"/>
    <s v="ITEM5"/>
    <s v="DESCRIPTION5"/>
    <n v="1"/>
    <n v="385"/>
    <n v="385"/>
    <d v="2015-05-08T00:00:00"/>
    <d v="2015-05-31T00:00:00"/>
  </r>
  <r>
    <x v="3"/>
    <s v="Category1"/>
    <s v="ITEM2"/>
    <s v="DESCRIPTION2"/>
    <n v="1"/>
    <n v="589"/>
    <n v="589"/>
    <d v="2015-05-08T00:00:00"/>
    <d v="2015-05-31T00:00:00"/>
  </r>
  <r>
    <x v="1"/>
    <s v="Category2"/>
    <s v="ITEM3"/>
    <s v="DESCRIPTION3"/>
    <n v="1"/>
    <n v="526"/>
    <n v="526"/>
    <d v="2015-05-08T00:00:00"/>
    <d v="2015-05-31T00:00:00"/>
  </r>
  <r>
    <x v="4"/>
    <s v="Category2"/>
    <s v="ITEM4"/>
    <s v="DESCRIPTION4"/>
    <n v="1"/>
    <n v="874"/>
    <n v="874"/>
    <d v="2015-05-08T00:00:00"/>
    <d v="2015-05-31T00:00:00"/>
  </r>
  <r>
    <x v="2"/>
    <s v="Category1"/>
    <s v="ITEM2"/>
    <s v="DESCRIPTION2"/>
    <n v="1"/>
    <n v="592"/>
    <n v="592"/>
    <d v="2015-05-08T00:00:00"/>
    <d v="2015-05-31T00:00:00"/>
  </r>
  <r>
    <x v="3"/>
    <s v="Category2"/>
    <s v="ITEM3"/>
    <s v="DESCRIPTION3"/>
    <n v="1"/>
    <n v="472"/>
    <n v="472"/>
    <d v="2015-05-08T00:00:00"/>
    <d v="2015-05-31T00:00:00"/>
  </r>
  <r>
    <x v="0"/>
    <s v="Category2"/>
    <s v="ITEM4"/>
    <s v="DESCRIPTION4"/>
    <n v="1"/>
    <n v="461"/>
    <n v="461"/>
    <d v="2015-05-08T00:00:00"/>
    <d v="2015-05-31T00:00:00"/>
  </r>
  <r>
    <x v="0"/>
    <s v="Category2"/>
    <s v="ITEM3"/>
    <s v="DESCRIPTION3"/>
    <n v="1"/>
    <n v="677"/>
    <n v="677"/>
    <d v="2015-05-08T00:00:00"/>
    <d v="2015-05-31T00:00:00"/>
  </r>
  <r>
    <x v="2"/>
    <s v="Category2"/>
    <s v="ITEM4"/>
    <s v="DESCRIPTION4"/>
    <n v="1"/>
    <n v="880"/>
    <n v="880"/>
    <d v="2015-05-08T00:00:00"/>
    <d v="2015-05-31T00:00:00"/>
  </r>
  <r>
    <x v="2"/>
    <s v="Category2"/>
    <s v="ITEM4"/>
    <s v="DESCRIPTION4"/>
    <n v="1"/>
    <n v="770"/>
    <n v="770"/>
    <d v="2015-05-08T00:00:00"/>
    <d v="2015-05-31T00:00:00"/>
  </r>
  <r>
    <x v="2"/>
    <s v="Category3"/>
    <s v="ITEM5"/>
    <s v="DESCRIPTION5"/>
    <n v="1"/>
    <n v="751"/>
    <n v="751"/>
    <d v="2015-05-08T00:00:00"/>
    <d v="2015-05-31T00:00:00"/>
  </r>
  <r>
    <x v="0"/>
    <s v="Category1"/>
    <s v="ITEM1"/>
    <s v="DESCRIPTION1"/>
    <n v="1"/>
    <n v="625"/>
    <n v="625"/>
    <d v="2015-05-08T00:00:00"/>
    <d v="2015-05-31T00:00:00"/>
  </r>
  <r>
    <x v="0"/>
    <s v="Category1"/>
    <s v="ITEM1"/>
    <s v="DESCRIPTION1"/>
    <n v="1"/>
    <n v="815"/>
    <n v="815"/>
    <d v="2015-05-08T00:00:00"/>
    <d v="2015-05-31T00:00:00"/>
  </r>
  <r>
    <x v="0"/>
    <s v="Category2"/>
    <s v="ITEM4"/>
    <s v="DESCRIPTION4"/>
    <n v="1"/>
    <n v="434"/>
    <n v="434"/>
    <d v="2015-05-08T00:00:00"/>
    <d v="2015-05-31T00:00:00"/>
  </r>
  <r>
    <x v="0"/>
    <s v="Category1"/>
    <s v="ITEM2"/>
    <s v="DESCRIPTION2"/>
    <n v="1"/>
    <n v="967"/>
    <n v="967"/>
    <d v="2015-05-08T00:00:00"/>
    <d v="2015-05-31T00:00:00"/>
  </r>
  <r>
    <x v="5"/>
    <s v="Category2"/>
    <s v="ITEM3"/>
    <s v="DESCRIPTION3"/>
    <n v="1"/>
    <n v="103"/>
    <n v="103"/>
    <d v="2015-05-08T00:00:00"/>
    <d v="2015-05-31T00:00:00"/>
  </r>
  <r>
    <x v="4"/>
    <s v="Category2"/>
    <s v="ITEM4"/>
    <s v="DESCRIPTION4"/>
    <n v="1"/>
    <n v="886"/>
    <n v="886"/>
    <d v="2015-05-09T00:00:00"/>
    <d v="2015-05-31T00:00:00"/>
  </r>
  <r>
    <x v="3"/>
    <s v="Category3"/>
    <s v="ITEM5"/>
    <s v="DESCRIPTION5"/>
    <n v="1"/>
    <n v="718"/>
    <n v="718"/>
    <d v="2015-05-09T00:00:00"/>
    <d v="2015-05-31T00:00:00"/>
  </r>
  <r>
    <x v="1"/>
    <s v="Category1"/>
    <s v="ITEM1"/>
    <s v="DESCRIPTION1"/>
    <n v="1"/>
    <n v="725"/>
    <n v="725"/>
    <d v="2015-05-09T00:00:00"/>
    <d v="2015-05-31T00:00:00"/>
  </r>
  <r>
    <x v="4"/>
    <s v="Category3"/>
    <s v="ITEM5"/>
    <s v="DESCRIPTION5"/>
    <n v="1"/>
    <n v="388"/>
    <n v="388"/>
    <d v="2015-05-09T00:00:00"/>
    <d v="2015-05-31T00:00:00"/>
  </r>
  <r>
    <x v="3"/>
    <s v="Category1"/>
    <s v="ITEM1"/>
    <s v="DESCRIPTION1"/>
    <n v="1"/>
    <n v="206"/>
    <n v="206"/>
    <d v="2015-05-09T00:00:00"/>
    <d v="2015-05-31T00:00:00"/>
  </r>
  <r>
    <x v="4"/>
    <s v="Category3"/>
    <s v="ITEM5"/>
    <s v="DESCRIPTION5"/>
    <n v="1"/>
    <n v="469"/>
    <n v="469"/>
    <d v="2015-05-09T00:00:00"/>
    <d v="2015-05-31T00:00:00"/>
  </r>
  <r>
    <x v="2"/>
    <s v="Category2"/>
    <s v="ITEM4"/>
    <s v="DESCRIPTION4"/>
    <n v="1"/>
    <n v="927"/>
    <n v="927"/>
    <d v="2015-05-09T00:00:00"/>
    <d v="2015-05-31T00:00:00"/>
  </r>
  <r>
    <x v="3"/>
    <s v="Category3"/>
    <s v="ITEM5"/>
    <s v="DESCRIPTION5"/>
    <n v="1"/>
    <n v="571"/>
    <n v="571"/>
    <d v="2015-05-09T00:00:00"/>
    <d v="2015-05-31T00:00:00"/>
  </r>
  <r>
    <x v="3"/>
    <s v="Category1"/>
    <s v="ITEM2"/>
    <s v="DESCRIPTION2"/>
    <n v="1"/>
    <n v="238"/>
    <n v="238"/>
    <d v="2015-05-09T00:00:00"/>
    <d v="2015-05-31T00:00:00"/>
  </r>
  <r>
    <x v="5"/>
    <s v="Category1"/>
    <s v="ITEM2"/>
    <s v="DESCRIPTION2"/>
    <n v="1"/>
    <n v="128"/>
    <n v="128"/>
    <d v="2015-05-09T00:00:00"/>
    <d v="2015-05-31T00:00:00"/>
  </r>
  <r>
    <x v="0"/>
    <s v="Category2"/>
    <s v="ITEM4"/>
    <s v="DESCRIPTION4"/>
    <n v="1"/>
    <n v="813"/>
    <n v="813"/>
    <d v="2015-05-09T00:00:00"/>
    <d v="2015-05-31T00:00:00"/>
  </r>
  <r>
    <x v="3"/>
    <s v="Category1"/>
    <s v="ITEM1"/>
    <s v="DESCRIPTION1"/>
    <n v="1"/>
    <n v="502"/>
    <n v="502"/>
    <d v="2015-05-09T00:00:00"/>
    <d v="2015-05-31T00:00:00"/>
  </r>
  <r>
    <x v="2"/>
    <s v="Category2"/>
    <s v="ITEM3"/>
    <s v="DESCRIPTION3"/>
    <n v="1"/>
    <n v="763"/>
    <n v="763"/>
    <d v="2015-05-09T00:00:00"/>
    <d v="2015-05-31T00:00:00"/>
  </r>
  <r>
    <x v="5"/>
    <s v="Category1"/>
    <s v="ITEM1"/>
    <s v="DESCRIPTION1"/>
    <n v="1"/>
    <n v="448"/>
    <n v="448"/>
    <d v="2015-05-09T00:00:00"/>
    <d v="2015-05-31T00:00:00"/>
  </r>
  <r>
    <x v="3"/>
    <s v="Category2"/>
    <s v="ITEM4"/>
    <s v="DESCRIPTION4"/>
    <n v="1"/>
    <n v="558"/>
    <n v="558"/>
    <d v="2015-05-09T00:00:00"/>
    <d v="2015-05-31T00:00:00"/>
  </r>
  <r>
    <x v="3"/>
    <s v="Category2"/>
    <s v="ITEM4"/>
    <s v="DESCRIPTION4"/>
    <n v="1"/>
    <n v="927"/>
    <n v="927"/>
    <d v="2015-05-09T00:00:00"/>
    <d v="2015-05-31T00:00:00"/>
  </r>
  <r>
    <x v="4"/>
    <s v="Category2"/>
    <s v="ITEM3"/>
    <s v="DESCRIPTION3"/>
    <n v="1"/>
    <n v="105"/>
    <n v="105"/>
    <d v="2015-05-09T00:00:00"/>
    <d v="2015-05-31T00:00:00"/>
  </r>
  <r>
    <x v="5"/>
    <s v="Category2"/>
    <s v="ITEM3"/>
    <s v="DESCRIPTION3"/>
    <n v="1"/>
    <n v="987"/>
    <n v="987"/>
    <d v="2015-05-09T00:00:00"/>
    <d v="2015-05-31T00:00:00"/>
  </r>
  <r>
    <x v="3"/>
    <s v="Category3"/>
    <s v="ITEM5"/>
    <s v="DESCRIPTION5"/>
    <n v="1"/>
    <n v="695"/>
    <n v="695"/>
    <d v="2015-05-09T00:00:00"/>
    <d v="2015-05-31T00:00:00"/>
  </r>
  <r>
    <x v="0"/>
    <s v="Category2"/>
    <s v="ITEM4"/>
    <s v="DESCRIPTION4"/>
    <n v="1"/>
    <n v="649"/>
    <n v="649"/>
    <d v="2015-05-09T00:00:00"/>
    <d v="2015-05-31T00:00:00"/>
  </r>
  <r>
    <x v="5"/>
    <s v="Category1"/>
    <s v="ITEM1"/>
    <s v="DESCRIPTION1"/>
    <n v="1"/>
    <n v="586"/>
    <n v="586"/>
    <d v="2015-05-09T00:00:00"/>
    <d v="2015-05-31T00:00:00"/>
  </r>
  <r>
    <x v="1"/>
    <s v="Category1"/>
    <s v="ITEM2"/>
    <s v="DESCRIPTION2"/>
    <n v="1"/>
    <n v="304"/>
    <n v="304"/>
    <d v="2015-05-09T00:00:00"/>
    <d v="2015-05-31T00:00:00"/>
  </r>
  <r>
    <x v="4"/>
    <s v="Category2"/>
    <s v="ITEM3"/>
    <s v="DESCRIPTION3"/>
    <n v="1"/>
    <n v="800"/>
    <n v="800"/>
    <d v="2015-05-09T00:00:00"/>
    <d v="2015-05-31T00:00:00"/>
  </r>
  <r>
    <x v="0"/>
    <s v="Category1"/>
    <s v="ITEM2"/>
    <s v="DESCRIPTION2"/>
    <n v="1"/>
    <n v="975"/>
    <n v="975"/>
    <d v="2015-05-09T00:00:00"/>
    <d v="2015-05-31T00:00:00"/>
  </r>
  <r>
    <x v="2"/>
    <s v="Category2"/>
    <s v="ITEM3"/>
    <s v="DESCRIPTION3"/>
    <n v="1"/>
    <n v="632"/>
    <n v="632"/>
    <d v="2015-05-09T00:00:00"/>
    <d v="2015-05-31T00:00:00"/>
  </r>
  <r>
    <x v="4"/>
    <s v="Category2"/>
    <s v="ITEM3"/>
    <s v="DESCRIPTION3"/>
    <n v="1"/>
    <n v="304"/>
    <n v="304"/>
    <d v="2015-05-09T00:00:00"/>
    <d v="2015-05-31T00:00:00"/>
  </r>
  <r>
    <x v="0"/>
    <s v="Category3"/>
    <s v="ITEM5"/>
    <s v="DESCRIPTION5"/>
    <n v="1"/>
    <n v="721"/>
    <n v="721"/>
    <d v="2015-05-09T00:00:00"/>
    <d v="2015-05-31T00:00:00"/>
  </r>
  <r>
    <x v="3"/>
    <s v="Category2"/>
    <s v="ITEM3"/>
    <s v="DESCRIPTION3"/>
    <n v="1"/>
    <n v="680"/>
    <n v="680"/>
    <d v="2015-05-09T00:00:00"/>
    <d v="2015-05-31T00:00:00"/>
  </r>
  <r>
    <x v="3"/>
    <s v="Category2"/>
    <s v="ITEM4"/>
    <s v="DESCRIPTION4"/>
    <n v="1"/>
    <n v="115"/>
    <n v="115"/>
    <d v="2015-05-09T00:00:00"/>
    <d v="2015-05-31T00:00:00"/>
  </r>
  <r>
    <x v="3"/>
    <s v="Category2"/>
    <s v="ITEM3"/>
    <s v="DESCRIPTION3"/>
    <n v="1"/>
    <n v="133"/>
    <n v="133"/>
    <d v="2015-05-09T00:00:00"/>
    <d v="2015-05-31T00:00:00"/>
  </r>
  <r>
    <x v="3"/>
    <s v="Category3"/>
    <s v="ITEM5"/>
    <s v="DESCRIPTION5"/>
    <n v="1"/>
    <n v="133"/>
    <n v="133"/>
    <d v="2015-05-09T00:00:00"/>
    <d v="2015-05-31T00:00:00"/>
  </r>
  <r>
    <x v="3"/>
    <s v="Category1"/>
    <s v="ITEM2"/>
    <s v="DESCRIPTION2"/>
    <n v="1"/>
    <n v="621"/>
    <n v="621"/>
    <d v="2015-05-09T00:00:00"/>
    <d v="2015-05-31T00:00:00"/>
  </r>
  <r>
    <x v="3"/>
    <s v="Category2"/>
    <s v="ITEM4"/>
    <s v="DESCRIPTION4"/>
    <n v="1"/>
    <n v="317"/>
    <n v="317"/>
    <d v="2015-05-09T00:00:00"/>
    <d v="2015-05-31T00:00:00"/>
  </r>
  <r>
    <x v="0"/>
    <s v="Category3"/>
    <s v="ITEM5"/>
    <s v="DESCRIPTION5"/>
    <n v="1"/>
    <n v="379"/>
    <n v="379"/>
    <d v="2015-05-09T00:00:00"/>
    <d v="2015-05-31T00:00:00"/>
  </r>
  <r>
    <x v="2"/>
    <s v="Category3"/>
    <s v="ITEM5"/>
    <s v="DESCRIPTION5"/>
    <n v="1"/>
    <n v="817"/>
    <n v="817"/>
    <d v="2015-05-09T00:00:00"/>
    <d v="2015-05-31T00:00:00"/>
  </r>
  <r>
    <x v="3"/>
    <s v="Category1"/>
    <s v="ITEM1"/>
    <s v="DESCRIPTION1"/>
    <n v="1"/>
    <n v="708"/>
    <n v="708"/>
    <d v="2015-05-09T00:00:00"/>
    <d v="2015-05-31T00:00:00"/>
  </r>
  <r>
    <x v="3"/>
    <s v="Category1"/>
    <s v="ITEM1"/>
    <s v="DESCRIPTION1"/>
    <n v="1"/>
    <n v="150"/>
    <n v="150"/>
    <d v="2015-05-09T00:00:00"/>
    <d v="2015-05-31T00:00:00"/>
  </r>
  <r>
    <x v="4"/>
    <s v="Category1"/>
    <s v="ITEM2"/>
    <s v="DESCRIPTION2"/>
    <n v="1"/>
    <n v="260"/>
    <n v="260"/>
    <d v="2015-05-09T00:00:00"/>
    <d v="2015-05-31T00:00:00"/>
  </r>
  <r>
    <x v="2"/>
    <s v="Category2"/>
    <s v="ITEM4"/>
    <s v="DESCRIPTION4"/>
    <n v="1"/>
    <n v="920"/>
    <n v="920"/>
    <d v="2015-05-09T00:00:00"/>
    <d v="2015-05-31T00:00:00"/>
  </r>
  <r>
    <x v="0"/>
    <s v="Category1"/>
    <s v="ITEM2"/>
    <s v="DESCRIPTION2"/>
    <n v="1"/>
    <n v="137"/>
    <n v="137"/>
    <d v="2015-05-09T00:00:00"/>
    <d v="2015-05-31T00:00:00"/>
  </r>
  <r>
    <x v="0"/>
    <s v="Category1"/>
    <s v="ITEM2"/>
    <s v="DESCRIPTION2"/>
    <n v="1"/>
    <n v="576"/>
    <n v="576"/>
    <d v="2015-05-09T00:00:00"/>
    <d v="2015-05-31T00:00:00"/>
  </r>
  <r>
    <x v="5"/>
    <s v="Category2"/>
    <s v="ITEM4"/>
    <s v="DESCRIPTION4"/>
    <n v="1"/>
    <n v="501"/>
    <n v="501"/>
    <d v="2015-05-09T00:00:00"/>
    <d v="2015-05-31T00:00:00"/>
  </r>
  <r>
    <x v="4"/>
    <s v="Category3"/>
    <s v="ITEM5"/>
    <s v="DESCRIPTION5"/>
    <n v="1"/>
    <n v="315"/>
    <n v="315"/>
    <d v="2015-05-09T00:00:00"/>
    <d v="2015-05-31T00:00:00"/>
  </r>
  <r>
    <x v="4"/>
    <s v="Category1"/>
    <s v="ITEM2"/>
    <s v="DESCRIPTION2"/>
    <n v="1"/>
    <n v="469"/>
    <n v="469"/>
    <d v="2015-05-09T00:00:00"/>
    <d v="2015-05-31T00:00:00"/>
  </r>
  <r>
    <x v="5"/>
    <s v="Category2"/>
    <s v="ITEM3"/>
    <s v="DESCRIPTION3"/>
    <n v="1"/>
    <n v="633"/>
    <n v="633"/>
    <d v="2015-05-09T00:00:00"/>
    <d v="2015-05-31T00:00:00"/>
  </r>
  <r>
    <x v="1"/>
    <s v="Category2"/>
    <s v="ITEM3"/>
    <s v="DESCRIPTION3"/>
    <n v="1"/>
    <n v="894"/>
    <n v="894"/>
    <d v="2015-05-09T00:00:00"/>
    <d v="2015-05-31T00:00:00"/>
  </r>
  <r>
    <x v="4"/>
    <s v="Category2"/>
    <s v="ITEM3"/>
    <s v="DESCRIPTION3"/>
    <n v="1"/>
    <n v="198"/>
    <n v="198"/>
    <d v="2015-05-09T00:00:00"/>
    <d v="2015-05-31T00:00:00"/>
  </r>
  <r>
    <x v="3"/>
    <s v="Category1"/>
    <s v="ITEM2"/>
    <s v="DESCRIPTION2"/>
    <n v="1"/>
    <n v="814"/>
    <n v="814"/>
    <d v="2015-05-09T00:00:00"/>
    <d v="2015-05-31T00:00:00"/>
  </r>
  <r>
    <x v="1"/>
    <s v="Category1"/>
    <s v="ITEM2"/>
    <s v="DESCRIPTION2"/>
    <n v="1"/>
    <n v="734"/>
    <n v="734"/>
    <d v="2015-05-09T00:00:00"/>
    <d v="2015-05-31T00:00:00"/>
  </r>
  <r>
    <x v="0"/>
    <s v="Category2"/>
    <s v="ITEM4"/>
    <s v="DESCRIPTION4"/>
    <n v="1"/>
    <n v="717"/>
    <n v="717"/>
    <d v="2015-05-09T00:00:00"/>
    <d v="2015-05-31T00:00:00"/>
  </r>
  <r>
    <x v="4"/>
    <s v="Category3"/>
    <s v="ITEM5"/>
    <s v="DESCRIPTION5"/>
    <n v="1"/>
    <n v="764"/>
    <n v="764"/>
    <d v="2015-05-10T00:00:00"/>
    <d v="2015-05-31T00:00:00"/>
  </r>
  <r>
    <x v="1"/>
    <s v="Category2"/>
    <s v="ITEM3"/>
    <s v="DESCRIPTION3"/>
    <n v="1"/>
    <n v="599"/>
    <n v="599"/>
    <d v="2015-05-10T00:00:00"/>
    <d v="2015-05-31T00:00:00"/>
  </r>
  <r>
    <x v="0"/>
    <s v="Category2"/>
    <s v="ITEM4"/>
    <s v="DESCRIPTION4"/>
    <n v="1"/>
    <n v="939"/>
    <n v="939"/>
    <d v="2015-05-10T00:00:00"/>
    <d v="2015-05-31T00:00:00"/>
  </r>
  <r>
    <x v="3"/>
    <s v="Category1"/>
    <s v="ITEM2"/>
    <s v="DESCRIPTION2"/>
    <n v="1"/>
    <n v="989"/>
    <n v="989"/>
    <d v="2015-05-10T00:00:00"/>
    <d v="2015-05-31T00:00:00"/>
  </r>
  <r>
    <x v="1"/>
    <s v="Category3"/>
    <s v="ITEM5"/>
    <s v="DESCRIPTION5"/>
    <n v="1"/>
    <n v="597"/>
    <n v="597"/>
    <d v="2015-05-10T00:00:00"/>
    <d v="2015-05-31T00:00:00"/>
  </r>
  <r>
    <x v="5"/>
    <s v="Category3"/>
    <s v="ITEM5"/>
    <s v="DESCRIPTION5"/>
    <n v="1"/>
    <n v="693"/>
    <n v="693"/>
    <d v="2015-05-10T00:00:00"/>
    <d v="2015-05-31T00:00:00"/>
  </r>
  <r>
    <x v="2"/>
    <s v="Category1"/>
    <s v="ITEM2"/>
    <s v="DESCRIPTION2"/>
    <n v="1"/>
    <n v="992"/>
    <n v="992"/>
    <d v="2015-05-10T00:00:00"/>
    <d v="2015-05-31T00:00:00"/>
  </r>
  <r>
    <x v="0"/>
    <s v="Category2"/>
    <s v="ITEM4"/>
    <s v="DESCRIPTION4"/>
    <n v="1"/>
    <n v="152"/>
    <n v="152"/>
    <d v="2015-05-10T00:00:00"/>
    <d v="2015-05-31T00:00:00"/>
  </r>
  <r>
    <x v="4"/>
    <s v="Category1"/>
    <s v="ITEM2"/>
    <s v="DESCRIPTION2"/>
    <n v="1"/>
    <n v="419"/>
    <n v="419"/>
    <d v="2015-05-10T00:00:00"/>
    <d v="2015-05-31T00:00:00"/>
  </r>
  <r>
    <x v="4"/>
    <s v="Category3"/>
    <s v="ITEM5"/>
    <s v="DESCRIPTION5"/>
    <n v="1"/>
    <n v="204"/>
    <n v="204"/>
    <d v="2015-05-10T00:00:00"/>
    <d v="2015-05-31T00:00:00"/>
  </r>
  <r>
    <x v="0"/>
    <s v="Category1"/>
    <s v="ITEM2"/>
    <s v="DESCRIPTION2"/>
    <n v="1"/>
    <n v="183"/>
    <n v="183"/>
    <d v="2015-05-10T00:00:00"/>
    <d v="2015-05-31T00:00:00"/>
  </r>
  <r>
    <x v="5"/>
    <s v="Category1"/>
    <s v="ITEM1"/>
    <s v="DESCRIPTION1"/>
    <n v="1"/>
    <n v="742"/>
    <n v="742"/>
    <d v="2015-05-10T00:00:00"/>
    <d v="2015-05-31T00:00:00"/>
  </r>
  <r>
    <x v="3"/>
    <s v="Category3"/>
    <s v="ITEM5"/>
    <s v="DESCRIPTION5"/>
    <n v="1"/>
    <n v="750"/>
    <n v="750"/>
    <d v="2015-05-10T00:00:00"/>
    <d v="2015-05-31T00:00:00"/>
  </r>
  <r>
    <x v="5"/>
    <s v="Category2"/>
    <s v="ITEM3"/>
    <s v="DESCRIPTION3"/>
    <n v="1"/>
    <n v="735"/>
    <n v="735"/>
    <d v="2015-05-10T00:00:00"/>
    <d v="2015-05-31T00:00:00"/>
  </r>
  <r>
    <x v="5"/>
    <s v="Category3"/>
    <s v="ITEM5"/>
    <s v="DESCRIPTION5"/>
    <n v="1"/>
    <n v="709"/>
    <n v="709"/>
    <d v="2015-05-10T00:00:00"/>
    <d v="2015-05-31T00:00:00"/>
  </r>
  <r>
    <x v="5"/>
    <s v="Category2"/>
    <s v="ITEM3"/>
    <s v="DESCRIPTION3"/>
    <n v="1"/>
    <n v="709"/>
    <n v="709"/>
    <d v="2015-05-10T00:00:00"/>
    <d v="2015-05-31T00:00:00"/>
  </r>
  <r>
    <x v="5"/>
    <s v="Category1"/>
    <s v="ITEM1"/>
    <s v="DESCRIPTION1"/>
    <n v="1"/>
    <n v="415"/>
    <n v="415"/>
    <d v="2015-05-10T00:00:00"/>
    <d v="2015-05-31T00:00:00"/>
  </r>
  <r>
    <x v="1"/>
    <s v="Category1"/>
    <s v="ITEM2"/>
    <s v="DESCRIPTION2"/>
    <n v="1"/>
    <n v="443"/>
    <n v="443"/>
    <d v="2015-05-10T00:00:00"/>
    <d v="2015-05-31T00:00:00"/>
  </r>
  <r>
    <x v="4"/>
    <s v="Category2"/>
    <s v="ITEM4"/>
    <s v="DESCRIPTION4"/>
    <n v="1"/>
    <n v="563"/>
    <n v="563"/>
    <d v="2015-05-10T00:00:00"/>
    <d v="2015-05-31T00:00:00"/>
  </r>
  <r>
    <x v="3"/>
    <s v="Category2"/>
    <s v="ITEM4"/>
    <s v="DESCRIPTION4"/>
    <n v="1"/>
    <n v="217"/>
    <n v="217"/>
    <d v="2015-05-10T00:00:00"/>
    <d v="2015-05-31T00:00:00"/>
  </r>
  <r>
    <x v="4"/>
    <s v="Category2"/>
    <s v="ITEM4"/>
    <s v="DESCRIPTION4"/>
    <n v="1"/>
    <n v="156"/>
    <n v="156"/>
    <d v="2015-05-10T00:00:00"/>
    <d v="2015-05-31T00:00:00"/>
  </r>
  <r>
    <x v="1"/>
    <s v="Category2"/>
    <s v="ITEM3"/>
    <s v="DESCRIPTION3"/>
    <n v="1"/>
    <n v="602"/>
    <n v="602"/>
    <d v="2015-05-10T00:00:00"/>
    <d v="2015-05-31T00:00:00"/>
  </r>
  <r>
    <x v="2"/>
    <s v="Category1"/>
    <s v="ITEM2"/>
    <s v="DESCRIPTION2"/>
    <n v="1"/>
    <n v="833"/>
    <n v="833"/>
    <d v="2015-05-10T00:00:00"/>
    <d v="2015-05-31T00:00:00"/>
  </r>
  <r>
    <x v="0"/>
    <s v="Category1"/>
    <s v="ITEM1"/>
    <s v="DESCRIPTION1"/>
    <n v="1"/>
    <n v="939"/>
    <n v="939"/>
    <d v="2015-05-10T00:00:00"/>
    <d v="2015-05-31T00:00:00"/>
  </r>
  <r>
    <x v="2"/>
    <s v="Category1"/>
    <s v="ITEM1"/>
    <s v="DESCRIPTION1"/>
    <n v="1"/>
    <n v="872"/>
    <n v="872"/>
    <d v="2015-05-10T00:00:00"/>
    <d v="2015-05-31T00:00:00"/>
  </r>
  <r>
    <x v="5"/>
    <s v="Category1"/>
    <s v="ITEM1"/>
    <s v="DESCRIPTION1"/>
    <n v="1"/>
    <n v="291"/>
    <n v="291"/>
    <d v="2015-05-10T00:00:00"/>
    <d v="2015-05-31T00:00:00"/>
  </r>
  <r>
    <x v="2"/>
    <s v="Category3"/>
    <s v="ITEM5"/>
    <s v="DESCRIPTION5"/>
    <n v="1"/>
    <n v="235"/>
    <n v="235"/>
    <d v="2015-05-10T00:00:00"/>
    <d v="2015-05-31T00:00:00"/>
  </r>
  <r>
    <x v="0"/>
    <s v="Category1"/>
    <s v="ITEM2"/>
    <s v="DESCRIPTION2"/>
    <n v="1"/>
    <n v="379"/>
    <n v="379"/>
    <d v="2015-05-10T00:00:00"/>
    <d v="2015-05-31T00:00:00"/>
  </r>
  <r>
    <x v="1"/>
    <s v="Category2"/>
    <s v="ITEM3"/>
    <s v="DESCRIPTION3"/>
    <n v="1"/>
    <n v="363"/>
    <n v="363"/>
    <d v="2015-05-10T00:00:00"/>
    <d v="2015-05-31T00:00:00"/>
  </r>
  <r>
    <x v="3"/>
    <s v="Category2"/>
    <s v="ITEM4"/>
    <s v="DESCRIPTION4"/>
    <n v="1"/>
    <n v="199"/>
    <n v="199"/>
    <d v="2015-05-10T00:00:00"/>
    <d v="2015-05-31T00:00:00"/>
  </r>
  <r>
    <x v="2"/>
    <s v="Category1"/>
    <s v="ITEM1"/>
    <s v="DESCRIPTION1"/>
    <n v="1"/>
    <n v="310"/>
    <n v="310"/>
    <d v="2015-05-10T00:00:00"/>
    <d v="2015-05-31T00:00:00"/>
  </r>
  <r>
    <x v="2"/>
    <s v="Category1"/>
    <s v="ITEM1"/>
    <s v="DESCRIPTION1"/>
    <n v="1"/>
    <n v="494"/>
    <n v="494"/>
    <d v="2015-05-10T00:00:00"/>
    <d v="2015-05-31T00:00:00"/>
  </r>
  <r>
    <x v="0"/>
    <s v="Category2"/>
    <s v="ITEM4"/>
    <s v="DESCRIPTION4"/>
    <n v="1"/>
    <n v="656"/>
    <n v="656"/>
    <d v="2015-05-10T00:00:00"/>
    <d v="2015-05-31T00:00:00"/>
  </r>
  <r>
    <x v="2"/>
    <s v="Category2"/>
    <s v="ITEM3"/>
    <s v="DESCRIPTION3"/>
    <n v="1"/>
    <n v="383"/>
    <n v="383"/>
    <d v="2015-05-10T00:00:00"/>
    <d v="2015-05-31T00:00:00"/>
  </r>
  <r>
    <x v="0"/>
    <s v="Category1"/>
    <s v="ITEM1"/>
    <s v="DESCRIPTION1"/>
    <n v="1"/>
    <n v="220"/>
    <n v="220"/>
    <d v="2015-05-10T00:00:00"/>
    <d v="2015-05-31T00:00:00"/>
  </r>
  <r>
    <x v="4"/>
    <s v="Category1"/>
    <s v="ITEM1"/>
    <s v="DESCRIPTION1"/>
    <n v="1"/>
    <n v="493"/>
    <n v="493"/>
    <d v="2015-05-10T00:00:00"/>
    <d v="2015-05-31T00:00:00"/>
  </r>
  <r>
    <x v="5"/>
    <s v="Category1"/>
    <s v="ITEM1"/>
    <s v="DESCRIPTION1"/>
    <n v="1"/>
    <n v="558"/>
    <n v="558"/>
    <d v="2015-05-10T00:00:00"/>
    <d v="2015-05-31T00:00:00"/>
  </r>
  <r>
    <x v="3"/>
    <s v="Category1"/>
    <s v="ITEM1"/>
    <s v="DESCRIPTION1"/>
    <n v="1"/>
    <n v="874"/>
    <n v="874"/>
    <d v="2015-05-10T00:00:00"/>
    <d v="2015-05-31T00:00:00"/>
  </r>
  <r>
    <x v="2"/>
    <s v="Category1"/>
    <s v="ITEM1"/>
    <s v="DESCRIPTION1"/>
    <n v="1"/>
    <n v="665"/>
    <n v="665"/>
    <d v="2015-05-10T00:00:00"/>
    <d v="2015-05-31T00:00:00"/>
  </r>
  <r>
    <x v="2"/>
    <s v="Category2"/>
    <s v="ITEM3"/>
    <s v="DESCRIPTION3"/>
    <n v="1"/>
    <n v="141"/>
    <n v="141"/>
    <d v="2015-05-10T00:00:00"/>
    <d v="2015-05-31T00:00:00"/>
  </r>
  <r>
    <x v="5"/>
    <s v="Category1"/>
    <s v="ITEM1"/>
    <s v="DESCRIPTION1"/>
    <n v="1"/>
    <n v="769"/>
    <n v="769"/>
    <d v="2015-05-10T00:00:00"/>
    <d v="2015-05-31T00:00:00"/>
  </r>
  <r>
    <x v="4"/>
    <s v="Category1"/>
    <s v="ITEM1"/>
    <s v="DESCRIPTION1"/>
    <n v="1"/>
    <n v="256"/>
    <n v="256"/>
    <d v="2015-05-10T00:00:00"/>
    <d v="2015-05-31T00:00:00"/>
  </r>
  <r>
    <x v="1"/>
    <s v="Category3"/>
    <s v="ITEM5"/>
    <s v="DESCRIPTION5"/>
    <n v="1"/>
    <n v="630"/>
    <n v="630"/>
    <d v="2015-05-10T00:00:00"/>
    <d v="2015-05-31T00:00:00"/>
  </r>
  <r>
    <x v="4"/>
    <s v="Category2"/>
    <s v="ITEM3"/>
    <s v="DESCRIPTION3"/>
    <n v="1"/>
    <n v="269"/>
    <n v="269"/>
    <d v="2015-05-10T00:00:00"/>
    <d v="2015-05-31T00:00:00"/>
  </r>
  <r>
    <x v="2"/>
    <s v="Category1"/>
    <s v="ITEM1"/>
    <s v="DESCRIPTION1"/>
    <n v="1"/>
    <n v="659"/>
    <n v="659"/>
    <d v="2015-05-10T00:00:00"/>
    <d v="2015-05-31T00:00:00"/>
  </r>
  <r>
    <x v="1"/>
    <s v="Category2"/>
    <s v="ITEM4"/>
    <s v="DESCRIPTION4"/>
    <n v="1"/>
    <n v="875"/>
    <n v="875"/>
    <d v="2015-05-10T00:00:00"/>
    <d v="2015-05-31T00:00:00"/>
  </r>
  <r>
    <x v="2"/>
    <s v="Category1"/>
    <s v="ITEM2"/>
    <s v="DESCRIPTION2"/>
    <n v="1"/>
    <n v="665"/>
    <n v="665"/>
    <d v="2015-05-10T00:00:00"/>
    <d v="2015-05-31T00:00:00"/>
  </r>
  <r>
    <x v="5"/>
    <s v="Category1"/>
    <s v="ITEM2"/>
    <s v="DESCRIPTION2"/>
    <n v="1"/>
    <n v="884"/>
    <n v="884"/>
    <d v="2015-05-10T00:00:00"/>
    <d v="2015-05-31T00:00:00"/>
  </r>
  <r>
    <x v="5"/>
    <s v="Category3"/>
    <s v="ITEM5"/>
    <s v="DESCRIPTION5"/>
    <n v="1"/>
    <n v="468"/>
    <n v="468"/>
    <d v="2015-05-10T00:00:00"/>
    <d v="2015-05-31T00:00:00"/>
  </r>
  <r>
    <x v="2"/>
    <s v="Category2"/>
    <s v="ITEM4"/>
    <s v="DESCRIPTION4"/>
    <n v="1"/>
    <n v="625"/>
    <n v="625"/>
    <d v="2015-05-10T00:00:00"/>
    <d v="2015-05-31T00:00:00"/>
  </r>
  <r>
    <x v="1"/>
    <s v="Category1"/>
    <s v="ITEM2"/>
    <s v="DESCRIPTION2"/>
    <n v="1"/>
    <n v="498"/>
    <n v="498"/>
    <d v="2015-05-11T00:00:00"/>
    <d v="2015-05-31T00:00:00"/>
  </r>
  <r>
    <x v="4"/>
    <s v="Category2"/>
    <s v="ITEM3"/>
    <s v="DESCRIPTION3"/>
    <n v="1"/>
    <n v="547"/>
    <n v="547"/>
    <d v="2015-05-11T00:00:00"/>
    <d v="2015-05-31T00:00:00"/>
  </r>
  <r>
    <x v="5"/>
    <s v="Category3"/>
    <s v="ITEM5"/>
    <s v="DESCRIPTION5"/>
    <n v="1"/>
    <n v="253"/>
    <n v="253"/>
    <d v="2015-05-11T00:00:00"/>
    <d v="2015-05-31T00:00:00"/>
  </r>
  <r>
    <x v="4"/>
    <s v="Category1"/>
    <s v="ITEM2"/>
    <s v="DESCRIPTION2"/>
    <n v="1"/>
    <n v="103"/>
    <n v="103"/>
    <d v="2015-05-11T00:00:00"/>
    <d v="2015-05-31T00:00:00"/>
  </r>
  <r>
    <x v="0"/>
    <s v="Category2"/>
    <s v="ITEM3"/>
    <s v="DESCRIPTION3"/>
    <n v="1"/>
    <n v="926"/>
    <n v="926"/>
    <d v="2015-05-11T00:00:00"/>
    <d v="2015-05-31T00:00:00"/>
  </r>
  <r>
    <x v="5"/>
    <s v="Category2"/>
    <s v="ITEM4"/>
    <s v="DESCRIPTION4"/>
    <n v="1"/>
    <n v="710"/>
    <n v="710"/>
    <d v="2015-05-11T00:00:00"/>
    <d v="2015-05-31T00:00:00"/>
  </r>
  <r>
    <x v="0"/>
    <s v="Category1"/>
    <s v="ITEM2"/>
    <s v="DESCRIPTION2"/>
    <n v="1"/>
    <n v="609"/>
    <n v="609"/>
    <d v="2015-05-11T00:00:00"/>
    <d v="2015-05-31T00:00:00"/>
  </r>
  <r>
    <x v="2"/>
    <s v="Category3"/>
    <s v="ITEM5"/>
    <s v="DESCRIPTION5"/>
    <n v="1"/>
    <n v="266"/>
    <n v="266"/>
    <d v="2015-05-11T00:00:00"/>
    <d v="2015-05-31T00:00:00"/>
  </r>
  <r>
    <x v="3"/>
    <s v="Category1"/>
    <s v="ITEM2"/>
    <s v="DESCRIPTION2"/>
    <n v="1"/>
    <n v="135"/>
    <n v="135"/>
    <d v="2015-05-11T00:00:00"/>
    <d v="2015-05-31T00:00:00"/>
  </r>
  <r>
    <x v="0"/>
    <s v="Category1"/>
    <s v="ITEM1"/>
    <s v="DESCRIPTION1"/>
    <n v="1"/>
    <n v="949"/>
    <n v="949"/>
    <d v="2015-05-11T00:00:00"/>
    <d v="2015-05-31T00:00:00"/>
  </r>
  <r>
    <x v="3"/>
    <s v="Category1"/>
    <s v="ITEM2"/>
    <s v="DESCRIPTION2"/>
    <n v="1"/>
    <n v="459"/>
    <n v="459"/>
    <d v="2015-05-11T00:00:00"/>
    <d v="2015-05-31T00:00:00"/>
  </r>
  <r>
    <x v="4"/>
    <s v="Category1"/>
    <s v="ITEM2"/>
    <s v="DESCRIPTION2"/>
    <n v="1"/>
    <n v="918"/>
    <n v="918"/>
    <d v="2015-05-11T00:00:00"/>
    <d v="2015-05-31T00:00:00"/>
  </r>
  <r>
    <x v="0"/>
    <s v="Category1"/>
    <s v="ITEM2"/>
    <s v="DESCRIPTION2"/>
    <n v="1"/>
    <n v="163"/>
    <n v="163"/>
    <d v="2015-05-11T00:00:00"/>
    <d v="2015-05-31T00:00:00"/>
  </r>
  <r>
    <x v="5"/>
    <s v="Category2"/>
    <s v="ITEM4"/>
    <s v="DESCRIPTION4"/>
    <n v="1"/>
    <n v="282"/>
    <n v="282"/>
    <d v="2015-05-11T00:00:00"/>
    <d v="2015-05-31T00:00:00"/>
  </r>
  <r>
    <x v="2"/>
    <s v="Category1"/>
    <s v="ITEM1"/>
    <s v="DESCRIPTION1"/>
    <n v="1"/>
    <n v="279"/>
    <n v="279"/>
    <d v="2015-05-11T00:00:00"/>
    <d v="2015-05-31T00:00:00"/>
  </r>
  <r>
    <x v="5"/>
    <s v="Category3"/>
    <s v="ITEM5"/>
    <s v="DESCRIPTION5"/>
    <n v="1"/>
    <n v="954"/>
    <n v="954"/>
    <d v="2015-05-11T00:00:00"/>
    <d v="2015-05-31T00:00:00"/>
  </r>
  <r>
    <x v="0"/>
    <s v="Category1"/>
    <s v="ITEM1"/>
    <s v="DESCRIPTION1"/>
    <n v="1"/>
    <n v="661"/>
    <n v="661"/>
    <d v="2015-05-11T00:00:00"/>
    <d v="2015-05-31T00:00:00"/>
  </r>
  <r>
    <x v="1"/>
    <s v="Category3"/>
    <s v="ITEM5"/>
    <s v="DESCRIPTION5"/>
    <n v="1"/>
    <n v="243"/>
    <n v="243"/>
    <d v="2015-05-11T00:00:00"/>
    <d v="2015-05-31T00:00:00"/>
  </r>
  <r>
    <x v="4"/>
    <s v="Category1"/>
    <s v="ITEM2"/>
    <s v="DESCRIPTION2"/>
    <n v="1"/>
    <n v="945"/>
    <n v="945"/>
    <d v="2015-05-11T00:00:00"/>
    <d v="2015-05-31T00:00:00"/>
  </r>
  <r>
    <x v="2"/>
    <s v="Category1"/>
    <s v="ITEM2"/>
    <s v="DESCRIPTION2"/>
    <n v="1"/>
    <n v="571"/>
    <n v="571"/>
    <d v="2015-05-11T00:00:00"/>
    <d v="2015-05-31T00:00:00"/>
  </r>
  <r>
    <x v="5"/>
    <s v="Category1"/>
    <s v="ITEM1"/>
    <s v="DESCRIPTION1"/>
    <n v="1"/>
    <n v="545"/>
    <n v="545"/>
    <d v="2015-05-11T00:00:00"/>
    <d v="2015-05-31T00:00:00"/>
  </r>
  <r>
    <x v="5"/>
    <s v="Category2"/>
    <s v="ITEM3"/>
    <s v="DESCRIPTION3"/>
    <n v="1"/>
    <n v="512"/>
    <n v="512"/>
    <d v="2015-05-11T00:00:00"/>
    <d v="2015-05-31T00:00:00"/>
  </r>
  <r>
    <x v="2"/>
    <s v="Category2"/>
    <s v="ITEM3"/>
    <s v="DESCRIPTION3"/>
    <n v="1"/>
    <n v="917"/>
    <n v="917"/>
    <d v="2015-05-11T00:00:00"/>
    <d v="2015-05-31T00:00:00"/>
  </r>
  <r>
    <x v="5"/>
    <s v="Category2"/>
    <s v="ITEM4"/>
    <s v="DESCRIPTION4"/>
    <n v="1"/>
    <n v="752"/>
    <n v="752"/>
    <d v="2015-05-11T00:00:00"/>
    <d v="2015-05-31T00:00:00"/>
  </r>
  <r>
    <x v="1"/>
    <s v="Category1"/>
    <s v="ITEM1"/>
    <s v="DESCRIPTION1"/>
    <n v="1"/>
    <n v="977"/>
    <n v="977"/>
    <d v="2015-05-11T00:00:00"/>
    <d v="2015-05-31T00:00:00"/>
  </r>
  <r>
    <x v="5"/>
    <s v="Category1"/>
    <s v="ITEM2"/>
    <s v="DESCRIPTION2"/>
    <n v="1"/>
    <n v="796"/>
    <n v="796"/>
    <d v="2015-05-11T00:00:00"/>
    <d v="2015-05-31T00:00:00"/>
  </r>
  <r>
    <x v="5"/>
    <s v="Category1"/>
    <s v="ITEM1"/>
    <s v="DESCRIPTION1"/>
    <n v="1"/>
    <n v="520"/>
    <n v="520"/>
    <d v="2015-05-11T00:00:00"/>
    <d v="2015-05-31T00:00:00"/>
  </r>
  <r>
    <x v="5"/>
    <s v="Category1"/>
    <s v="ITEM2"/>
    <s v="DESCRIPTION2"/>
    <n v="1"/>
    <n v="861"/>
    <n v="861"/>
    <d v="2015-05-11T00:00:00"/>
    <d v="2015-05-31T00:00:00"/>
  </r>
  <r>
    <x v="3"/>
    <s v="Category1"/>
    <s v="ITEM1"/>
    <s v="DESCRIPTION1"/>
    <n v="1"/>
    <n v="478"/>
    <n v="478"/>
    <d v="2015-05-11T00:00:00"/>
    <d v="2015-05-31T00:00:00"/>
  </r>
  <r>
    <x v="0"/>
    <s v="Category3"/>
    <s v="ITEM5"/>
    <s v="DESCRIPTION5"/>
    <n v="1"/>
    <n v="479"/>
    <n v="479"/>
    <d v="2015-05-11T00:00:00"/>
    <d v="2015-05-31T00:00:00"/>
  </r>
  <r>
    <x v="2"/>
    <s v="Category1"/>
    <s v="ITEM2"/>
    <s v="DESCRIPTION2"/>
    <n v="1"/>
    <n v="216"/>
    <n v="216"/>
    <d v="2015-05-11T00:00:00"/>
    <d v="2015-05-31T00:00:00"/>
  </r>
  <r>
    <x v="1"/>
    <s v="Category2"/>
    <s v="ITEM4"/>
    <s v="DESCRIPTION4"/>
    <n v="1"/>
    <n v="307"/>
    <n v="307"/>
    <d v="2015-05-11T00:00:00"/>
    <d v="2015-05-31T00:00:00"/>
  </r>
  <r>
    <x v="3"/>
    <s v="Category2"/>
    <s v="ITEM3"/>
    <s v="DESCRIPTION3"/>
    <n v="1"/>
    <n v="998"/>
    <n v="998"/>
    <d v="2015-05-11T00:00:00"/>
    <d v="2015-05-31T00:00:00"/>
  </r>
  <r>
    <x v="1"/>
    <s v="Category2"/>
    <s v="ITEM3"/>
    <s v="DESCRIPTION3"/>
    <n v="1"/>
    <n v="184"/>
    <n v="184"/>
    <d v="2015-05-11T00:00:00"/>
    <d v="2015-05-31T00:00:00"/>
  </r>
  <r>
    <x v="5"/>
    <s v="Category1"/>
    <s v="ITEM1"/>
    <s v="DESCRIPTION1"/>
    <n v="1"/>
    <n v="879"/>
    <n v="879"/>
    <d v="2015-05-11T00:00:00"/>
    <d v="2015-05-31T00:00:00"/>
  </r>
  <r>
    <x v="2"/>
    <s v="Category2"/>
    <s v="ITEM4"/>
    <s v="DESCRIPTION4"/>
    <n v="1"/>
    <n v="463"/>
    <n v="463"/>
    <d v="2015-05-11T00:00:00"/>
    <d v="2015-05-31T00:00:00"/>
  </r>
  <r>
    <x v="2"/>
    <s v="Category1"/>
    <s v="ITEM1"/>
    <s v="DESCRIPTION1"/>
    <n v="1"/>
    <n v="129"/>
    <n v="129"/>
    <d v="2015-05-11T00:00:00"/>
    <d v="2015-05-31T00:00:00"/>
  </r>
  <r>
    <x v="0"/>
    <s v="Category1"/>
    <s v="ITEM2"/>
    <s v="DESCRIPTION2"/>
    <n v="1"/>
    <n v="298"/>
    <n v="298"/>
    <d v="2015-05-11T00:00:00"/>
    <d v="2015-05-31T00:00:00"/>
  </r>
  <r>
    <x v="2"/>
    <s v="Category1"/>
    <s v="ITEM1"/>
    <s v="DESCRIPTION1"/>
    <n v="1"/>
    <n v="881"/>
    <n v="881"/>
    <d v="2015-05-11T00:00:00"/>
    <d v="2015-05-31T00:00:00"/>
  </r>
  <r>
    <x v="2"/>
    <s v="Category3"/>
    <s v="ITEM5"/>
    <s v="DESCRIPTION5"/>
    <n v="1"/>
    <n v="492"/>
    <n v="492"/>
    <d v="2015-05-11T00:00:00"/>
    <d v="2015-05-31T00:00:00"/>
  </r>
  <r>
    <x v="3"/>
    <s v="Category1"/>
    <s v="ITEM2"/>
    <s v="DESCRIPTION2"/>
    <n v="1"/>
    <n v="127"/>
    <n v="127"/>
    <d v="2015-05-11T00:00:00"/>
    <d v="2015-05-31T00:00:00"/>
  </r>
  <r>
    <x v="2"/>
    <s v="Category2"/>
    <s v="ITEM4"/>
    <s v="DESCRIPTION4"/>
    <n v="1"/>
    <n v="827"/>
    <n v="827"/>
    <d v="2015-05-11T00:00:00"/>
    <d v="2015-05-31T00:00:00"/>
  </r>
  <r>
    <x v="3"/>
    <s v="Category1"/>
    <s v="ITEM2"/>
    <s v="DESCRIPTION2"/>
    <n v="1"/>
    <n v="644"/>
    <n v="644"/>
    <d v="2015-05-11T00:00:00"/>
    <d v="2015-05-31T00:00:00"/>
  </r>
  <r>
    <x v="1"/>
    <s v="Category1"/>
    <s v="ITEM1"/>
    <s v="DESCRIPTION1"/>
    <n v="1"/>
    <n v="585"/>
    <n v="585"/>
    <d v="2015-05-11T00:00:00"/>
    <d v="2015-05-31T00:00:00"/>
  </r>
  <r>
    <x v="3"/>
    <s v="Category2"/>
    <s v="ITEM4"/>
    <s v="DESCRIPTION4"/>
    <n v="1"/>
    <n v="283"/>
    <n v="283"/>
    <d v="2015-05-11T00:00:00"/>
    <d v="2015-05-31T00:00:00"/>
  </r>
  <r>
    <x v="1"/>
    <s v="Category1"/>
    <s v="ITEM1"/>
    <s v="DESCRIPTION1"/>
    <n v="1"/>
    <n v="880"/>
    <n v="880"/>
    <d v="2015-05-11T00:00:00"/>
    <d v="2015-05-31T00:00:00"/>
  </r>
  <r>
    <x v="2"/>
    <s v="Category1"/>
    <s v="ITEM2"/>
    <s v="DESCRIPTION2"/>
    <n v="1"/>
    <n v="887"/>
    <n v="887"/>
    <d v="2015-05-11T00:00:00"/>
    <d v="2015-05-31T00:00:00"/>
  </r>
  <r>
    <x v="2"/>
    <s v="Category2"/>
    <s v="ITEM4"/>
    <s v="DESCRIPTION4"/>
    <n v="1"/>
    <n v="849"/>
    <n v="849"/>
    <d v="2015-05-11T00:00:00"/>
    <d v="2015-05-31T00:00:00"/>
  </r>
  <r>
    <x v="5"/>
    <s v="Category1"/>
    <s v="ITEM1"/>
    <s v="DESCRIPTION1"/>
    <n v="1"/>
    <n v="825"/>
    <n v="825"/>
    <d v="2015-05-11T00:00:00"/>
    <d v="2015-05-31T00:00:00"/>
  </r>
  <r>
    <x v="5"/>
    <s v="Category1"/>
    <s v="ITEM2"/>
    <s v="DESCRIPTION2"/>
    <n v="1"/>
    <n v="456"/>
    <n v="456"/>
    <d v="2015-05-11T00:00:00"/>
    <d v="2015-05-31T00:00:00"/>
  </r>
  <r>
    <x v="5"/>
    <s v="Category1"/>
    <s v="ITEM1"/>
    <s v="DESCRIPTION1"/>
    <n v="1"/>
    <n v="450"/>
    <n v="450"/>
    <d v="2015-05-12T00:00:00"/>
    <d v="2015-05-31T00:00:00"/>
  </r>
  <r>
    <x v="4"/>
    <s v="Category2"/>
    <s v="ITEM4"/>
    <s v="DESCRIPTION4"/>
    <n v="1"/>
    <n v="635"/>
    <n v="635"/>
    <d v="2015-05-12T00:00:00"/>
    <d v="2015-05-31T00:00:00"/>
  </r>
  <r>
    <x v="1"/>
    <s v="Category2"/>
    <s v="ITEM4"/>
    <s v="DESCRIPTION4"/>
    <n v="1"/>
    <n v="563"/>
    <n v="563"/>
    <d v="2015-05-12T00:00:00"/>
    <d v="2015-05-31T00:00:00"/>
  </r>
  <r>
    <x v="3"/>
    <s v="Category3"/>
    <s v="ITEM5"/>
    <s v="DESCRIPTION5"/>
    <n v="1"/>
    <n v="761"/>
    <n v="761"/>
    <d v="2015-05-12T00:00:00"/>
    <d v="2015-05-31T00:00:00"/>
  </r>
  <r>
    <x v="2"/>
    <s v="Category2"/>
    <s v="ITEM4"/>
    <s v="DESCRIPTION4"/>
    <n v="1"/>
    <n v="672"/>
    <n v="672"/>
    <d v="2015-05-12T00:00:00"/>
    <d v="2015-05-31T00:00:00"/>
  </r>
  <r>
    <x v="1"/>
    <s v="Category1"/>
    <s v="ITEM1"/>
    <s v="DESCRIPTION1"/>
    <n v="1"/>
    <n v="874"/>
    <n v="874"/>
    <d v="2015-05-12T00:00:00"/>
    <d v="2015-05-31T00:00:00"/>
  </r>
  <r>
    <x v="1"/>
    <s v="Category2"/>
    <s v="ITEM4"/>
    <s v="DESCRIPTION4"/>
    <n v="1"/>
    <n v="443"/>
    <n v="443"/>
    <d v="2015-05-12T00:00:00"/>
    <d v="2015-05-31T00:00:00"/>
  </r>
  <r>
    <x v="0"/>
    <s v="Category2"/>
    <s v="ITEM3"/>
    <s v="DESCRIPTION3"/>
    <n v="1"/>
    <n v="717"/>
    <n v="717"/>
    <d v="2015-05-12T00:00:00"/>
    <d v="2015-05-31T00:00:00"/>
  </r>
  <r>
    <x v="5"/>
    <s v="Category2"/>
    <s v="ITEM3"/>
    <s v="DESCRIPTION3"/>
    <n v="1"/>
    <n v="768"/>
    <n v="768"/>
    <d v="2015-05-12T00:00:00"/>
    <d v="2015-05-31T00:00:00"/>
  </r>
  <r>
    <x v="2"/>
    <s v="Category2"/>
    <s v="ITEM3"/>
    <s v="DESCRIPTION3"/>
    <n v="1"/>
    <n v="620"/>
    <n v="620"/>
    <d v="2015-05-12T00:00:00"/>
    <d v="2015-05-31T00:00:00"/>
  </r>
  <r>
    <x v="3"/>
    <s v="Category3"/>
    <s v="ITEM5"/>
    <s v="DESCRIPTION5"/>
    <n v="1"/>
    <n v="648"/>
    <n v="648"/>
    <d v="2015-05-12T00:00:00"/>
    <d v="2015-05-31T00:00:00"/>
  </r>
  <r>
    <x v="0"/>
    <s v="Category1"/>
    <s v="ITEM2"/>
    <s v="DESCRIPTION2"/>
    <n v="1"/>
    <n v="368"/>
    <n v="368"/>
    <d v="2015-05-12T00:00:00"/>
    <d v="2015-05-31T00:00:00"/>
  </r>
  <r>
    <x v="4"/>
    <s v="Category3"/>
    <s v="ITEM5"/>
    <s v="DESCRIPTION5"/>
    <n v="1"/>
    <n v="866"/>
    <n v="866"/>
    <d v="2015-05-12T00:00:00"/>
    <d v="2015-05-31T00:00:00"/>
  </r>
  <r>
    <x v="4"/>
    <s v="Category2"/>
    <s v="ITEM3"/>
    <s v="DESCRIPTION3"/>
    <n v="1"/>
    <n v="525"/>
    <n v="525"/>
    <d v="2015-05-12T00:00:00"/>
    <d v="2015-05-31T00:00:00"/>
  </r>
  <r>
    <x v="5"/>
    <s v="Category1"/>
    <s v="ITEM1"/>
    <s v="DESCRIPTION1"/>
    <n v="1"/>
    <n v="275"/>
    <n v="275"/>
    <d v="2015-05-12T00:00:00"/>
    <d v="2015-05-31T00:00:00"/>
  </r>
  <r>
    <x v="2"/>
    <s v="Category2"/>
    <s v="ITEM4"/>
    <s v="DESCRIPTION4"/>
    <n v="1"/>
    <n v="128"/>
    <n v="128"/>
    <d v="2015-05-12T00:00:00"/>
    <d v="2015-05-31T00:00:00"/>
  </r>
  <r>
    <x v="3"/>
    <s v="Category1"/>
    <s v="ITEM2"/>
    <s v="DESCRIPTION2"/>
    <n v="1"/>
    <n v="624"/>
    <n v="624"/>
    <d v="2015-05-12T00:00:00"/>
    <d v="2015-05-31T00:00:00"/>
  </r>
  <r>
    <x v="3"/>
    <s v="Category2"/>
    <s v="ITEM3"/>
    <s v="DESCRIPTION3"/>
    <n v="1"/>
    <n v="293"/>
    <n v="293"/>
    <d v="2015-05-12T00:00:00"/>
    <d v="2015-05-31T00:00:00"/>
  </r>
  <r>
    <x v="3"/>
    <s v="Category3"/>
    <s v="ITEM5"/>
    <s v="DESCRIPTION5"/>
    <n v="1"/>
    <n v="583"/>
    <n v="583"/>
    <d v="2015-05-12T00:00:00"/>
    <d v="2015-05-31T00:00:00"/>
  </r>
  <r>
    <x v="5"/>
    <s v="Category2"/>
    <s v="ITEM4"/>
    <s v="DESCRIPTION4"/>
    <n v="1"/>
    <n v="855"/>
    <n v="855"/>
    <d v="2015-05-12T00:00:00"/>
    <d v="2015-05-31T00:00:00"/>
  </r>
  <r>
    <x v="1"/>
    <s v="Category2"/>
    <s v="ITEM3"/>
    <s v="DESCRIPTION3"/>
    <n v="1"/>
    <n v="881"/>
    <n v="881"/>
    <d v="2015-05-12T00:00:00"/>
    <d v="2015-05-31T00:00:00"/>
  </r>
  <r>
    <x v="0"/>
    <s v="Category1"/>
    <s v="ITEM1"/>
    <s v="DESCRIPTION1"/>
    <n v="1"/>
    <n v="434"/>
    <n v="434"/>
    <d v="2015-05-12T00:00:00"/>
    <d v="2015-05-31T00:00:00"/>
  </r>
  <r>
    <x v="4"/>
    <s v="Category1"/>
    <s v="ITEM2"/>
    <s v="DESCRIPTION2"/>
    <n v="1"/>
    <n v="494"/>
    <n v="494"/>
    <d v="2015-05-12T00:00:00"/>
    <d v="2015-05-31T00:00:00"/>
  </r>
  <r>
    <x v="2"/>
    <s v="Category3"/>
    <s v="ITEM5"/>
    <s v="DESCRIPTION5"/>
    <n v="1"/>
    <n v="421"/>
    <n v="421"/>
    <d v="2015-05-12T00:00:00"/>
    <d v="2015-05-31T00:00:00"/>
  </r>
  <r>
    <x v="1"/>
    <s v="Category3"/>
    <s v="ITEM5"/>
    <s v="DESCRIPTION5"/>
    <n v="1"/>
    <n v="657"/>
    <n v="657"/>
    <d v="2015-05-12T00:00:00"/>
    <d v="2015-05-31T00:00:00"/>
  </r>
  <r>
    <x v="2"/>
    <s v="Category1"/>
    <s v="ITEM1"/>
    <s v="DESCRIPTION1"/>
    <n v="1"/>
    <n v="960"/>
    <n v="960"/>
    <d v="2015-05-12T00:00:00"/>
    <d v="2015-05-31T00:00:00"/>
  </r>
  <r>
    <x v="3"/>
    <s v="Category2"/>
    <s v="ITEM3"/>
    <s v="DESCRIPTION3"/>
    <n v="1"/>
    <n v="530"/>
    <n v="530"/>
    <d v="2015-05-12T00:00:00"/>
    <d v="2015-05-31T00:00:00"/>
  </r>
  <r>
    <x v="5"/>
    <s v="Category1"/>
    <s v="ITEM2"/>
    <s v="DESCRIPTION2"/>
    <n v="1"/>
    <n v="983"/>
    <n v="983"/>
    <d v="2015-05-12T00:00:00"/>
    <d v="2015-05-31T00:00:00"/>
  </r>
  <r>
    <x v="1"/>
    <s v="Category2"/>
    <s v="ITEM4"/>
    <s v="DESCRIPTION4"/>
    <n v="1"/>
    <n v="950"/>
    <n v="950"/>
    <d v="2015-05-12T00:00:00"/>
    <d v="2015-05-31T00:00:00"/>
  </r>
  <r>
    <x v="2"/>
    <s v="Category1"/>
    <s v="ITEM1"/>
    <s v="DESCRIPTION1"/>
    <n v="1"/>
    <n v="717"/>
    <n v="717"/>
    <d v="2015-05-12T00:00:00"/>
    <d v="2015-05-31T00:00:00"/>
  </r>
  <r>
    <x v="1"/>
    <s v="Category1"/>
    <s v="ITEM1"/>
    <s v="DESCRIPTION1"/>
    <n v="1"/>
    <n v="632"/>
    <n v="632"/>
    <d v="2015-05-12T00:00:00"/>
    <d v="2015-05-31T00:00:00"/>
  </r>
  <r>
    <x v="1"/>
    <s v="Category2"/>
    <s v="ITEM3"/>
    <s v="DESCRIPTION3"/>
    <n v="1"/>
    <n v="517"/>
    <n v="517"/>
    <d v="2015-05-12T00:00:00"/>
    <d v="2015-05-31T00:00:00"/>
  </r>
  <r>
    <x v="2"/>
    <s v="Category1"/>
    <s v="ITEM2"/>
    <s v="DESCRIPTION2"/>
    <n v="1"/>
    <n v="545"/>
    <n v="545"/>
    <d v="2015-05-12T00:00:00"/>
    <d v="2015-05-31T00:00:00"/>
  </r>
  <r>
    <x v="4"/>
    <s v="Category1"/>
    <s v="ITEM2"/>
    <s v="DESCRIPTION2"/>
    <n v="1"/>
    <n v="902"/>
    <n v="902"/>
    <d v="2015-05-12T00:00:00"/>
    <d v="2015-05-31T00:00:00"/>
  </r>
  <r>
    <x v="0"/>
    <s v="Category1"/>
    <s v="ITEM1"/>
    <s v="DESCRIPTION1"/>
    <n v="1"/>
    <n v="156"/>
    <n v="156"/>
    <d v="2015-05-12T00:00:00"/>
    <d v="2015-05-31T00:00:00"/>
  </r>
  <r>
    <x v="1"/>
    <s v="Category1"/>
    <s v="ITEM2"/>
    <s v="DESCRIPTION2"/>
    <n v="1"/>
    <n v="597"/>
    <n v="597"/>
    <d v="2015-05-12T00:00:00"/>
    <d v="2015-05-31T00:00:00"/>
  </r>
  <r>
    <x v="1"/>
    <s v="Category1"/>
    <s v="ITEM2"/>
    <s v="DESCRIPTION2"/>
    <n v="1"/>
    <n v="409"/>
    <n v="409"/>
    <d v="2015-05-12T00:00:00"/>
    <d v="2015-05-31T00:00:00"/>
  </r>
  <r>
    <x v="0"/>
    <s v="Category2"/>
    <s v="ITEM3"/>
    <s v="DESCRIPTION3"/>
    <n v="1"/>
    <n v="304"/>
    <n v="304"/>
    <d v="2015-05-12T00:00:00"/>
    <d v="2015-05-31T00:00:00"/>
  </r>
  <r>
    <x v="3"/>
    <s v="Category2"/>
    <s v="ITEM4"/>
    <s v="DESCRIPTION4"/>
    <n v="1"/>
    <n v="156"/>
    <n v="156"/>
    <d v="2015-05-12T00:00:00"/>
    <d v="2015-05-31T00:00:00"/>
  </r>
  <r>
    <x v="3"/>
    <s v="Category2"/>
    <s v="ITEM3"/>
    <s v="DESCRIPTION3"/>
    <n v="1"/>
    <n v="189"/>
    <n v="189"/>
    <d v="2015-05-12T00:00:00"/>
    <d v="2015-05-31T00:00:00"/>
  </r>
  <r>
    <x v="1"/>
    <s v="Category1"/>
    <s v="ITEM1"/>
    <s v="DESCRIPTION1"/>
    <n v="1"/>
    <n v="477"/>
    <n v="477"/>
    <d v="2015-05-12T00:00:00"/>
    <d v="2015-05-31T00:00:00"/>
  </r>
  <r>
    <x v="5"/>
    <s v="Category1"/>
    <s v="ITEM1"/>
    <s v="DESCRIPTION1"/>
    <n v="1"/>
    <n v="895"/>
    <n v="895"/>
    <d v="2015-05-12T00:00:00"/>
    <d v="2015-05-31T00:00:00"/>
  </r>
  <r>
    <x v="0"/>
    <s v="Category2"/>
    <s v="ITEM4"/>
    <s v="DESCRIPTION4"/>
    <n v="1"/>
    <n v="298"/>
    <n v="298"/>
    <d v="2015-05-12T00:00:00"/>
    <d v="2015-05-31T00:00:00"/>
  </r>
  <r>
    <x v="2"/>
    <s v="Category1"/>
    <s v="ITEM2"/>
    <s v="DESCRIPTION2"/>
    <n v="1"/>
    <n v="538"/>
    <n v="538"/>
    <d v="2015-05-12T00:00:00"/>
    <d v="2015-05-31T00:00:00"/>
  </r>
  <r>
    <x v="5"/>
    <s v="Category2"/>
    <s v="ITEM3"/>
    <s v="DESCRIPTION3"/>
    <n v="1"/>
    <n v="123"/>
    <n v="123"/>
    <d v="2015-05-12T00:00:00"/>
    <d v="2015-05-31T00:00:00"/>
  </r>
  <r>
    <x v="5"/>
    <s v="Category1"/>
    <s v="ITEM1"/>
    <s v="DESCRIPTION1"/>
    <n v="1"/>
    <n v="171"/>
    <n v="171"/>
    <d v="2015-05-12T00:00:00"/>
    <d v="2015-05-31T00:00:00"/>
  </r>
  <r>
    <x v="3"/>
    <s v="Category3"/>
    <s v="ITEM5"/>
    <s v="DESCRIPTION5"/>
    <n v="1"/>
    <n v="867"/>
    <n v="867"/>
    <d v="2015-05-12T00:00:00"/>
    <d v="2015-05-31T00:00:00"/>
  </r>
  <r>
    <x v="5"/>
    <s v="Category1"/>
    <s v="ITEM2"/>
    <s v="DESCRIPTION2"/>
    <n v="1"/>
    <n v="609"/>
    <n v="609"/>
    <d v="2015-05-12T00:00:00"/>
    <d v="2015-05-31T00:00:00"/>
  </r>
  <r>
    <x v="4"/>
    <s v="Category2"/>
    <s v="ITEM3"/>
    <s v="DESCRIPTION3"/>
    <n v="1"/>
    <n v="826"/>
    <n v="826"/>
    <d v="2015-05-12T00:00:00"/>
    <d v="2015-05-31T00:00:00"/>
  </r>
  <r>
    <x v="4"/>
    <s v="Category2"/>
    <s v="ITEM3"/>
    <s v="DESCRIPTION3"/>
    <n v="1"/>
    <n v="719"/>
    <n v="719"/>
    <d v="2015-05-12T00:00:00"/>
    <d v="2015-05-31T00:00:00"/>
  </r>
  <r>
    <x v="2"/>
    <s v="Category1"/>
    <s v="ITEM2"/>
    <s v="DESCRIPTION2"/>
    <n v="1"/>
    <n v="752"/>
    <n v="752"/>
    <d v="2015-05-13T00:00:00"/>
    <d v="2015-05-31T00:00:00"/>
  </r>
  <r>
    <x v="0"/>
    <s v="Category2"/>
    <s v="ITEM4"/>
    <s v="DESCRIPTION4"/>
    <n v="1"/>
    <n v="186"/>
    <n v="186"/>
    <d v="2015-05-13T00:00:00"/>
    <d v="2015-05-31T00:00:00"/>
  </r>
  <r>
    <x v="2"/>
    <s v="Category3"/>
    <s v="ITEM5"/>
    <s v="DESCRIPTION5"/>
    <n v="1"/>
    <n v="269"/>
    <n v="269"/>
    <d v="2015-05-13T00:00:00"/>
    <d v="2015-05-31T00:00:00"/>
  </r>
  <r>
    <x v="4"/>
    <s v="Category2"/>
    <s v="ITEM4"/>
    <s v="DESCRIPTION4"/>
    <n v="1"/>
    <n v="622"/>
    <n v="622"/>
    <d v="2015-05-13T00:00:00"/>
    <d v="2015-05-31T00:00:00"/>
  </r>
  <r>
    <x v="1"/>
    <s v="Category2"/>
    <s v="ITEM3"/>
    <s v="DESCRIPTION3"/>
    <n v="1"/>
    <n v="169"/>
    <n v="169"/>
    <d v="2015-05-13T00:00:00"/>
    <d v="2015-05-31T00:00:00"/>
  </r>
  <r>
    <x v="5"/>
    <s v="Category1"/>
    <s v="ITEM1"/>
    <s v="DESCRIPTION1"/>
    <n v="1"/>
    <n v="886"/>
    <n v="886"/>
    <d v="2015-05-13T00:00:00"/>
    <d v="2015-05-31T00:00:00"/>
  </r>
  <r>
    <x v="3"/>
    <s v="Category3"/>
    <s v="ITEM5"/>
    <s v="DESCRIPTION5"/>
    <n v="1"/>
    <n v="695"/>
    <n v="695"/>
    <d v="2015-05-13T00:00:00"/>
    <d v="2015-05-31T00:00:00"/>
  </r>
  <r>
    <x v="3"/>
    <s v="Category2"/>
    <s v="ITEM4"/>
    <s v="DESCRIPTION4"/>
    <n v="1"/>
    <n v="655"/>
    <n v="655"/>
    <d v="2015-05-13T00:00:00"/>
    <d v="2015-05-31T00:00:00"/>
  </r>
  <r>
    <x v="1"/>
    <s v="Category1"/>
    <s v="ITEM1"/>
    <s v="DESCRIPTION1"/>
    <n v="1"/>
    <n v="224"/>
    <n v="224"/>
    <d v="2015-05-13T00:00:00"/>
    <d v="2015-05-31T00:00:00"/>
  </r>
  <r>
    <x v="3"/>
    <s v="Category1"/>
    <s v="ITEM1"/>
    <s v="DESCRIPTION1"/>
    <n v="1"/>
    <n v="513"/>
    <n v="513"/>
    <d v="2015-05-13T00:00:00"/>
    <d v="2015-05-31T00:00:00"/>
  </r>
  <r>
    <x v="0"/>
    <s v="Category3"/>
    <s v="ITEM5"/>
    <s v="DESCRIPTION5"/>
    <n v="1"/>
    <n v="958"/>
    <n v="958"/>
    <d v="2015-05-13T00:00:00"/>
    <d v="2015-05-31T00:00:00"/>
  </r>
  <r>
    <x v="3"/>
    <s v="Category2"/>
    <s v="ITEM3"/>
    <s v="DESCRIPTION3"/>
    <n v="1"/>
    <n v="318"/>
    <n v="318"/>
    <d v="2015-05-13T00:00:00"/>
    <d v="2015-05-31T00:00:00"/>
  </r>
  <r>
    <x v="3"/>
    <s v="Category2"/>
    <s v="ITEM3"/>
    <s v="DESCRIPTION3"/>
    <n v="1"/>
    <n v="183"/>
    <n v="183"/>
    <d v="2015-05-13T00:00:00"/>
    <d v="2015-05-31T00:00:00"/>
  </r>
  <r>
    <x v="4"/>
    <s v="Category1"/>
    <s v="ITEM2"/>
    <s v="DESCRIPTION2"/>
    <n v="1"/>
    <n v="691"/>
    <n v="691"/>
    <d v="2015-05-13T00:00:00"/>
    <d v="2015-05-31T00:00:00"/>
  </r>
  <r>
    <x v="5"/>
    <s v="Category1"/>
    <s v="ITEM2"/>
    <s v="DESCRIPTION2"/>
    <n v="1"/>
    <n v="422"/>
    <n v="422"/>
    <d v="2015-05-13T00:00:00"/>
    <d v="2015-05-31T00:00:00"/>
  </r>
  <r>
    <x v="3"/>
    <s v="Category3"/>
    <s v="ITEM5"/>
    <s v="DESCRIPTION5"/>
    <n v="1"/>
    <n v="311"/>
    <n v="311"/>
    <d v="2015-05-13T00:00:00"/>
    <d v="2015-05-31T00:00:00"/>
  </r>
  <r>
    <x v="3"/>
    <s v="Category2"/>
    <s v="ITEM4"/>
    <s v="DESCRIPTION4"/>
    <n v="1"/>
    <n v="780"/>
    <n v="780"/>
    <d v="2015-05-13T00:00:00"/>
    <d v="2015-05-31T00:00:00"/>
  </r>
  <r>
    <x v="1"/>
    <s v="Category3"/>
    <s v="ITEM5"/>
    <s v="DESCRIPTION5"/>
    <n v="1"/>
    <n v="358"/>
    <n v="358"/>
    <d v="2015-05-13T00:00:00"/>
    <d v="2015-05-31T00:00:00"/>
  </r>
  <r>
    <x v="2"/>
    <s v="Category2"/>
    <s v="ITEM3"/>
    <s v="DESCRIPTION3"/>
    <n v="1"/>
    <n v="604"/>
    <n v="604"/>
    <d v="2015-05-13T00:00:00"/>
    <d v="2015-05-31T00:00:00"/>
  </r>
  <r>
    <x v="5"/>
    <s v="Category1"/>
    <s v="ITEM1"/>
    <s v="DESCRIPTION1"/>
    <n v="1"/>
    <n v="809"/>
    <n v="809"/>
    <d v="2015-05-13T00:00:00"/>
    <d v="2015-05-31T00:00:00"/>
  </r>
  <r>
    <x v="2"/>
    <s v="Category3"/>
    <s v="ITEM5"/>
    <s v="DESCRIPTION5"/>
    <n v="1"/>
    <n v="629"/>
    <n v="629"/>
    <d v="2015-05-13T00:00:00"/>
    <d v="2015-05-31T00:00:00"/>
  </r>
  <r>
    <x v="3"/>
    <s v="Category2"/>
    <s v="ITEM4"/>
    <s v="DESCRIPTION4"/>
    <n v="1"/>
    <n v="374"/>
    <n v="374"/>
    <d v="2015-05-13T00:00:00"/>
    <d v="2015-05-31T00:00:00"/>
  </r>
  <r>
    <x v="0"/>
    <s v="Category3"/>
    <s v="ITEM5"/>
    <s v="DESCRIPTION5"/>
    <n v="1"/>
    <n v="692"/>
    <n v="692"/>
    <d v="2015-05-13T00:00:00"/>
    <d v="2015-05-31T00:00:00"/>
  </r>
  <r>
    <x v="0"/>
    <s v="Category1"/>
    <s v="ITEM2"/>
    <s v="DESCRIPTION2"/>
    <n v="1"/>
    <n v="620"/>
    <n v="620"/>
    <d v="2015-05-13T00:00:00"/>
    <d v="2015-05-31T00:00:00"/>
  </r>
  <r>
    <x v="1"/>
    <s v="Category1"/>
    <s v="ITEM2"/>
    <s v="DESCRIPTION2"/>
    <n v="1"/>
    <n v="146"/>
    <n v="146"/>
    <d v="2015-05-13T00:00:00"/>
    <d v="2015-05-31T00:00:00"/>
  </r>
  <r>
    <x v="3"/>
    <s v="Category2"/>
    <s v="ITEM4"/>
    <s v="DESCRIPTION4"/>
    <n v="1"/>
    <n v="495"/>
    <n v="495"/>
    <d v="2015-05-13T00:00:00"/>
    <d v="2015-05-31T00:00:00"/>
  </r>
  <r>
    <x v="2"/>
    <s v="Category2"/>
    <s v="ITEM4"/>
    <s v="DESCRIPTION4"/>
    <n v="1"/>
    <n v="565"/>
    <n v="565"/>
    <d v="2015-05-13T00:00:00"/>
    <d v="2015-05-31T00:00:00"/>
  </r>
  <r>
    <x v="0"/>
    <s v="Category1"/>
    <s v="ITEM2"/>
    <s v="DESCRIPTION2"/>
    <n v="1"/>
    <n v="544"/>
    <n v="544"/>
    <d v="2015-05-13T00:00:00"/>
    <d v="2015-05-31T00:00:00"/>
  </r>
  <r>
    <x v="1"/>
    <s v="Category1"/>
    <s v="ITEM2"/>
    <s v="DESCRIPTION2"/>
    <n v="1"/>
    <n v="324"/>
    <n v="324"/>
    <d v="2015-05-13T00:00:00"/>
    <d v="2015-05-31T00:00:00"/>
  </r>
  <r>
    <x v="3"/>
    <s v="Category1"/>
    <s v="ITEM1"/>
    <s v="DESCRIPTION1"/>
    <n v="1"/>
    <n v="623"/>
    <n v="623"/>
    <d v="2015-05-13T00:00:00"/>
    <d v="2015-05-31T00:00:00"/>
  </r>
  <r>
    <x v="2"/>
    <s v="Category3"/>
    <s v="ITEM5"/>
    <s v="DESCRIPTION5"/>
    <n v="1"/>
    <n v="789"/>
    <n v="789"/>
    <d v="2015-05-13T00:00:00"/>
    <d v="2015-05-31T00:00:00"/>
  </r>
  <r>
    <x v="1"/>
    <s v="Category2"/>
    <s v="ITEM4"/>
    <s v="DESCRIPTION4"/>
    <n v="1"/>
    <n v="853"/>
    <n v="853"/>
    <d v="2015-05-13T00:00:00"/>
    <d v="2015-05-31T00:00:00"/>
  </r>
  <r>
    <x v="5"/>
    <s v="Category2"/>
    <s v="ITEM3"/>
    <s v="DESCRIPTION3"/>
    <n v="1"/>
    <n v="560"/>
    <n v="560"/>
    <d v="2015-05-13T00:00:00"/>
    <d v="2015-05-31T00:00:00"/>
  </r>
  <r>
    <x v="1"/>
    <s v="Category3"/>
    <s v="ITEM5"/>
    <s v="DESCRIPTION5"/>
    <n v="1"/>
    <n v="743"/>
    <n v="743"/>
    <d v="2015-05-13T00:00:00"/>
    <d v="2015-05-31T00:00:00"/>
  </r>
  <r>
    <x v="5"/>
    <s v="Category2"/>
    <s v="ITEM4"/>
    <s v="DESCRIPTION4"/>
    <n v="1"/>
    <n v="498"/>
    <n v="498"/>
    <d v="2015-05-13T00:00:00"/>
    <d v="2015-05-31T00:00:00"/>
  </r>
  <r>
    <x v="3"/>
    <s v="Category2"/>
    <s v="ITEM4"/>
    <s v="DESCRIPTION4"/>
    <n v="1"/>
    <n v="411"/>
    <n v="411"/>
    <d v="2015-05-13T00:00:00"/>
    <d v="2015-05-31T00:00:00"/>
  </r>
  <r>
    <x v="4"/>
    <s v="Category1"/>
    <s v="ITEM1"/>
    <s v="DESCRIPTION1"/>
    <n v="1"/>
    <n v="681"/>
    <n v="681"/>
    <d v="2015-05-13T00:00:00"/>
    <d v="2015-05-31T00:00:00"/>
  </r>
  <r>
    <x v="1"/>
    <s v="Category2"/>
    <s v="ITEM3"/>
    <s v="DESCRIPTION3"/>
    <n v="1"/>
    <n v="652"/>
    <n v="652"/>
    <d v="2015-05-13T00:00:00"/>
    <d v="2015-05-31T00:00:00"/>
  </r>
  <r>
    <x v="0"/>
    <s v="Category1"/>
    <s v="ITEM2"/>
    <s v="DESCRIPTION2"/>
    <n v="1"/>
    <n v="566"/>
    <n v="566"/>
    <d v="2015-05-13T00:00:00"/>
    <d v="2015-05-31T00:00:00"/>
  </r>
  <r>
    <x v="2"/>
    <s v="Category1"/>
    <s v="ITEM1"/>
    <s v="DESCRIPTION1"/>
    <n v="1"/>
    <n v="836"/>
    <n v="836"/>
    <d v="2015-05-13T00:00:00"/>
    <d v="2015-05-31T00:00:00"/>
  </r>
  <r>
    <x v="2"/>
    <s v="Category1"/>
    <s v="ITEM2"/>
    <s v="DESCRIPTION2"/>
    <n v="1"/>
    <n v="621"/>
    <n v="621"/>
    <d v="2015-05-13T00:00:00"/>
    <d v="2015-05-31T00:00:00"/>
  </r>
  <r>
    <x v="0"/>
    <s v="Category1"/>
    <s v="ITEM1"/>
    <s v="DESCRIPTION1"/>
    <n v="1"/>
    <n v="759"/>
    <n v="759"/>
    <d v="2015-05-13T00:00:00"/>
    <d v="2015-05-31T00:00:00"/>
  </r>
  <r>
    <x v="2"/>
    <s v="Category1"/>
    <s v="ITEM2"/>
    <s v="DESCRIPTION2"/>
    <n v="1"/>
    <n v="339"/>
    <n v="339"/>
    <d v="2015-05-13T00:00:00"/>
    <d v="2015-05-31T00:00:00"/>
  </r>
  <r>
    <x v="5"/>
    <s v="Category2"/>
    <s v="ITEM4"/>
    <s v="DESCRIPTION4"/>
    <n v="1"/>
    <n v="917"/>
    <n v="917"/>
    <d v="2015-05-13T00:00:00"/>
    <d v="2015-05-31T00:00:00"/>
  </r>
  <r>
    <x v="3"/>
    <s v="Category2"/>
    <s v="ITEM4"/>
    <s v="DESCRIPTION4"/>
    <n v="1"/>
    <n v="750"/>
    <n v="750"/>
    <d v="2015-05-13T00:00:00"/>
    <d v="2015-05-31T00:00:00"/>
  </r>
  <r>
    <x v="5"/>
    <s v="Category1"/>
    <s v="ITEM2"/>
    <s v="DESCRIPTION2"/>
    <n v="1"/>
    <n v="424"/>
    <n v="424"/>
    <d v="2015-05-13T00:00:00"/>
    <d v="2015-05-31T00:00:00"/>
  </r>
  <r>
    <x v="4"/>
    <s v="Category2"/>
    <s v="ITEM4"/>
    <s v="DESCRIPTION4"/>
    <n v="1"/>
    <n v="202"/>
    <n v="202"/>
    <d v="2015-05-13T00:00:00"/>
    <d v="2015-05-31T00:00:00"/>
  </r>
  <r>
    <x v="3"/>
    <s v="Category1"/>
    <s v="ITEM2"/>
    <s v="DESCRIPTION2"/>
    <n v="1"/>
    <n v="134"/>
    <n v="134"/>
    <d v="2015-05-13T00:00:00"/>
    <d v="2015-05-31T00:00:00"/>
  </r>
  <r>
    <x v="1"/>
    <s v="Category1"/>
    <s v="ITEM2"/>
    <s v="DESCRIPTION2"/>
    <n v="1"/>
    <n v="960"/>
    <n v="960"/>
    <d v="2015-05-13T00:00:00"/>
    <d v="2015-05-31T00:00:00"/>
  </r>
  <r>
    <x v="1"/>
    <s v="Category3"/>
    <s v="ITEM5"/>
    <s v="DESCRIPTION5"/>
    <n v="1"/>
    <n v="920"/>
    <n v="920"/>
    <d v="2015-05-13T00:00:00"/>
    <d v="2015-05-31T00:00:00"/>
  </r>
  <r>
    <x v="2"/>
    <s v="Category2"/>
    <s v="ITEM3"/>
    <s v="DESCRIPTION3"/>
    <n v="1"/>
    <n v="326"/>
    <n v="326"/>
    <d v="2015-05-14T00:00:00"/>
    <d v="2015-05-31T00:00:00"/>
  </r>
  <r>
    <x v="2"/>
    <s v="Category1"/>
    <s v="ITEM2"/>
    <s v="DESCRIPTION2"/>
    <n v="1"/>
    <n v="221"/>
    <n v="221"/>
    <d v="2015-05-14T00:00:00"/>
    <d v="2015-05-31T00:00:00"/>
  </r>
  <r>
    <x v="5"/>
    <s v="Category1"/>
    <s v="ITEM2"/>
    <s v="DESCRIPTION2"/>
    <n v="1"/>
    <n v="408"/>
    <n v="408"/>
    <d v="2015-05-14T00:00:00"/>
    <d v="2015-05-31T00:00:00"/>
  </r>
  <r>
    <x v="0"/>
    <s v="Category1"/>
    <s v="ITEM2"/>
    <s v="DESCRIPTION2"/>
    <n v="1"/>
    <n v="204"/>
    <n v="204"/>
    <d v="2015-05-14T00:00:00"/>
    <d v="2015-05-31T00:00:00"/>
  </r>
  <r>
    <x v="1"/>
    <s v="Category1"/>
    <s v="ITEM1"/>
    <s v="DESCRIPTION1"/>
    <n v="1"/>
    <n v="754"/>
    <n v="754"/>
    <d v="2015-05-14T00:00:00"/>
    <d v="2015-05-31T00:00:00"/>
  </r>
  <r>
    <x v="5"/>
    <s v="Category1"/>
    <s v="ITEM1"/>
    <s v="DESCRIPTION1"/>
    <n v="1"/>
    <n v="250"/>
    <n v="250"/>
    <d v="2015-05-14T00:00:00"/>
    <d v="2015-05-31T00:00:00"/>
  </r>
  <r>
    <x v="3"/>
    <s v="Category2"/>
    <s v="ITEM3"/>
    <s v="DESCRIPTION3"/>
    <n v="1"/>
    <n v="645"/>
    <n v="645"/>
    <d v="2015-05-14T00:00:00"/>
    <d v="2015-05-31T00:00:00"/>
  </r>
  <r>
    <x v="4"/>
    <s v="Category3"/>
    <s v="ITEM5"/>
    <s v="DESCRIPTION5"/>
    <n v="1"/>
    <n v="946"/>
    <n v="946"/>
    <d v="2015-05-14T00:00:00"/>
    <d v="2015-05-31T00:00:00"/>
  </r>
  <r>
    <x v="1"/>
    <s v="Category1"/>
    <s v="ITEM1"/>
    <s v="DESCRIPTION1"/>
    <n v="1"/>
    <n v="798"/>
    <n v="798"/>
    <d v="2015-05-14T00:00:00"/>
    <d v="2015-05-31T00:00:00"/>
  </r>
  <r>
    <x v="4"/>
    <s v="Category1"/>
    <s v="ITEM1"/>
    <s v="DESCRIPTION1"/>
    <n v="1"/>
    <n v="519"/>
    <n v="519"/>
    <d v="2015-05-14T00:00:00"/>
    <d v="2015-05-31T00:00:00"/>
  </r>
  <r>
    <x v="1"/>
    <s v="Category1"/>
    <s v="ITEM2"/>
    <s v="DESCRIPTION2"/>
    <n v="1"/>
    <n v="497"/>
    <n v="497"/>
    <d v="2015-05-14T00:00:00"/>
    <d v="2015-05-31T00:00:00"/>
  </r>
  <r>
    <x v="1"/>
    <s v="Category2"/>
    <s v="ITEM3"/>
    <s v="DESCRIPTION3"/>
    <n v="1"/>
    <n v="625"/>
    <n v="625"/>
    <d v="2015-05-14T00:00:00"/>
    <d v="2015-05-31T00:00:00"/>
  </r>
  <r>
    <x v="5"/>
    <s v="Category1"/>
    <s v="ITEM2"/>
    <s v="DESCRIPTION2"/>
    <n v="1"/>
    <n v="392"/>
    <n v="392"/>
    <d v="2015-05-14T00:00:00"/>
    <d v="2015-05-31T00:00:00"/>
  </r>
  <r>
    <x v="0"/>
    <s v="Category2"/>
    <s v="ITEM4"/>
    <s v="DESCRIPTION4"/>
    <n v="1"/>
    <n v="951"/>
    <n v="951"/>
    <d v="2015-05-14T00:00:00"/>
    <d v="2015-05-31T00:00:00"/>
  </r>
  <r>
    <x v="4"/>
    <s v="Category1"/>
    <s v="ITEM1"/>
    <s v="DESCRIPTION1"/>
    <n v="1"/>
    <n v="367"/>
    <n v="367"/>
    <d v="2015-05-14T00:00:00"/>
    <d v="2015-05-31T00:00:00"/>
  </r>
  <r>
    <x v="2"/>
    <s v="Category2"/>
    <s v="ITEM3"/>
    <s v="DESCRIPTION3"/>
    <n v="1"/>
    <n v="336"/>
    <n v="336"/>
    <d v="2015-05-14T00:00:00"/>
    <d v="2015-05-31T00:00:00"/>
  </r>
  <r>
    <x v="5"/>
    <s v="Category3"/>
    <s v="ITEM5"/>
    <s v="DESCRIPTION5"/>
    <n v="1"/>
    <n v="844"/>
    <n v="844"/>
    <d v="2015-05-14T00:00:00"/>
    <d v="2015-05-31T00:00:00"/>
  </r>
  <r>
    <x v="3"/>
    <s v="Category1"/>
    <s v="ITEM1"/>
    <s v="DESCRIPTION1"/>
    <n v="1"/>
    <n v="443"/>
    <n v="443"/>
    <d v="2015-05-14T00:00:00"/>
    <d v="2015-05-31T00:00:00"/>
  </r>
  <r>
    <x v="0"/>
    <s v="Category1"/>
    <s v="ITEM2"/>
    <s v="DESCRIPTION2"/>
    <n v="1"/>
    <n v="699"/>
    <n v="699"/>
    <d v="2015-05-14T00:00:00"/>
    <d v="2015-05-31T00:00:00"/>
  </r>
  <r>
    <x v="0"/>
    <s v="Category1"/>
    <s v="ITEM2"/>
    <s v="DESCRIPTION2"/>
    <n v="1"/>
    <n v="803"/>
    <n v="803"/>
    <d v="2015-05-14T00:00:00"/>
    <d v="2015-05-31T00:00:00"/>
  </r>
  <r>
    <x v="4"/>
    <s v="Category3"/>
    <s v="ITEM5"/>
    <s v="DESCRIPTION5"/>
    <n v="1"/>
    <n v="973"/>
    <n v="973"/>
    <d v="2015-05-14T00:00:00"/>
    <d v="2015-05-31T00:00:00"/>
  </r>
  <r>
    <x v="2"/>
    <s v="Category2"/>
    <s v="ITEM4"/>
    <s v="DESCRIPTION4"/>
    <n v="1"/>
    <n v="795"/>
    <n v="795"/>
    <d v="2015-05-14T00:00:00"/>
    <d v="2015-05-31T00:00:00"/>
  </r>
  <r>
    <x v="4"/>
    <s v="Category2"/>
    <s v="ITEM4"/>
    <s v="DESCRIPTION4"/>
    <n v="1"/>
    <n v="372"/>
    <n v="372"/>
    <d v="2015-05-14T00:00:00"/>
    <d v="2015-05-31T00:00:00"/>
  </r>
  <r>
    <x v="2"/>
    <s v="Category3"/>
    <s v="ITEM5"/>
    <s v="DESCRIPTION5"/>
    <n v="1"/>
    <n v="749"/>
    <n v="749"/>
    <d v="2015-05-14T00:00:00"/>
    <d v="2015-05-31T00:00:00"/>
  </r>
  <r>
    <x v="1"/>
    <s v="Category1"/>
    <s v="ITEM1"/>
    <s v="DESCRIPTION1"/>
    <n v="1"/>
    <n v="228"/>
    <n v="228"/>
    <d v="2015-05-14T00:00:00"/>
    <d v="2015-05-31T00:00:00"/>
  </r>
  <r>
    <x v="5"/>
    <s v="Category3"/>
    <s v="ITEM5"/>
    <s v="DESCRIPTION5"/>
    <n v="1"/>
    <n v="667"/>
    <n v="667"/>
    <d v="2015-05-14T00:00:00"/>
    <d v="2015-05-31T00:00:00"/>
  </r>
  <r>
    <x v="4"/>
    <s v="Category2"/>
    <s v="ITEM4"/>
    <s v="DESCRIPTION4"/>
    <n v="1"/>
    <n v="472"/>
    <n v="472"/>
    <d v="2015-05-14T00:00:00"/>
    <d v="2015-05-31T00:00:00"/>
  </r>
  <r>
    <x v="2"/>
    <s v="Category1"/>
    <s v="ITEM2"/>
    <s v="DESCRIPTION2"/>
    <n v="1"/>
    <n v="436"/>
    <n v="436"/>
    <d v="2015-05-14T00:00:00"/>
    <d v="2015-05-31T00:00:00"/>
  </r>
  <r>
    <x v="4"/>
    <s v="Category1"/>
    <s v="ITEM2"/>
    <s v="DESCRIPTION2"/>
    <n v="1"/>
    <n v="484"/>
    <n v="484"/>
    <d v="2015-05-14T00:00:00"/>
    <d v="2015-05-31T00:00:00"/>
  </r>
  <r>
    <x v="3"/>
    <s v="Category3"/>
    <s v="ITEM5"/>
    <s v="DESCRIPTION5"/>
    <n v="1"/>
    <n v="992"/>
    <n v="992"/>
    <d v="2015-05-14T00:00:00"/>
    <d v="2015-05-31T00:00:00"/>
  </r>
  <r>
    <x v="0"/>
    <s v="Category2"/>
    <s v="ITEM3"/>
    <s v="DESCRIPTION3"/>
    <n v="1"/>
    <n v="436"/>
    <n v="436"/>
    <d v="2015-05-14T00:00:00"/>
    <d v="2015-05-31T00:00:00"/>
  </r>
  <r>
    <x v="4"/>
    <s v="Category1"/>
    <s v="ITEM1"/>
    <s v="DESCRIPTION1"/>
    <n v="1"/>
    <n v="373"/>
    <n v="373"/>
    <d v="2015-05-14T00:00:00"/>
    <d v="2015-05-31T00:00:00"/>
  </r>
  <r>
    <x v="2"/>
    <s v="Category1"/>
    <s v="ITEM2"/>
    <s v="DESCRIPTION2"/>
    <n v="1"/>
    <n v="414"/>
    <n v="414"/>
    <d v="2015-05-14T00:00:00"/>
    <d v="2015-05-31T00:00:00"/>
  </r>
  <r>
    <x v="0"/>
    <s v="Category2"/>
    <s v="ITEM4"/>
    <s v="DESCRIPTION4"/>
    <n v="1"/>
    <n v="354"/>
    <n v="354"/>
    <d v="2015-05-14T00:00:00"/>
    <d v="2015-05-31T00:00:00"/>
  </r>
  <r>
    <x v="1"/>
    <s v="Category1"/>
    <s v="ITEM1"/>
    <s v="DESCRIPTION1"/>
    <n v="1"/>
    <n v="109"/>
    <n v="109"/>
    <d v="2015-05-14T00:00:00"/>
    <d v="2015-05-31T00:00:00"/>
  </r>
  <r>
    <x v="1"/>
    <s v="Category1"/>
    <s v="ITEM2"/>
    <s v="DESCRIPTION2"/>
    <n v="1"/>
    <n v="385"/>
    <n v="385"/>
    <d v="2015-05-14T00:00:00"/>
    <d v="2015-05-31T00:00:00"/>
  </r>
  <r>
    <x v="4"/>
    <s v="Category2"/>
    <s v="ITEM4"/>
    <s v="DESCRIPTION4"/>
    <n v="1"/>
    <n v="538"/>
    <n v="538"/>
    <d v="2015-05-14T00:00:00"/>
    <d v="2015-05-31T00:00:00"/>
  </r>
  <r>
    <x v="2"/>
    <s v="Category3"/>
    <s v="ITEM5"/>
    <s v="DESCRIPTION5"/>
    <n v="1"/>
    <n v="900"/>
    <n v="900"/>
    <d v="2015-05-14T00:00:00"/>
    <d v="2015-05-31T00:00:00"/>
  </r>
  <r>
    <x v="4"/>
    <s v="Category2"/>
    <s v="ITEM4"/>
    <s v="DESCRIPTION4"/>
    <n v="1"/>
    <n v="294"/>
    <n v="294"/>
    <d v="2015-05-14T00:00:00"/>
    <d v="2015-05-31T00:00:00"/>
  </r>
  <r>
    <x v="4"/>
    <s v="Category1"/>
    <s v="ITEM2"/>
    <s v="DESCRIPTION2"/>
    <n v="1"/>
    <n v="456"/>
    <n v="456"/>
    <d v="2015-05-14T00:00:00"/>
    <d v="2015-05-31T00:00:00"/>
  </r>
  <r>
    <x v="3"/>
    <s v="Category2"/>
    <s v="ITEM3"/>
    <s v="DESCRIPTION3"/>
    <n v="1"/>
    <n v="603"/>
    <n v="603"/>
    <d v="2015-05-14T00:00:00"/>
    <d v="2015-05-31T00:00:00"/>
  </r>
  <r>
    <x v="4"/>
    <s v="Category1"/>
    <s v="ITEM1"/>
    <s v="DESCRIPTION1"/>
    <n v="1"/>
    <n v="393"/>
    <n v="393"/>
    <d v="2015-05-14T00:00:00"/>
    <d v="2015-05-31T00:00:00"/>
  </r>
  <r>
    <x v="3"/>
    <s v="Category1"/>
    <s v="ITEM2"/>
    <s v="DESCRIPTION2"/>
    <n v="1"/>
    <n v="539"/>
    <n v="539"/>
    <d v="2015-05-14T00:00:00"/>
    <d v="2015-05-31T00:00:00"/>
  </r>
  <r>
    <x v="1"/>
    <s v="Category2"/>
    <s v="ITEM3"/>
    <s v="DESCRIPTION3"/>
    <n v="1"/>
    <n v="531"/>
    <n v="531"/>
    <d v="2015-05-14T00:00:00"/>
    <d v="2015-05-31T00:00:00"/>
  </r>
  <r>
    <x v="4"/>
    <s v="Category1"/>
    <s v="ITEM1"/>
    <s v="DESCRIPTION1"/>
    <n v="1"/>
    <n v="262"/>
    <n v="262"/>
    <d v="2015-05-14T00:00:00"/>
    <d v="2015-05-31T00:00:00"/>
  </r>
  <r>
    <x v="0"/>
    <s v="Category1"/>
    <s v="ITEM2"/>
    <s v="DESCRIPTION2"/>
    <n v="1"/>
    <n v="395"/>
    <n v="395"/>
    <d v="2015-05-14T00:00:00"/>
    <d v="2015-05-31T00:00:00"/>
  </r>
  <r>
    <x v="5"/>
    <s v="Category2"/>
    <s v="ITEM4"/>
    <s v="DESCRIPTION4"/>
    <n v="1"/>
    <n v="589"/>
    <n v="589"/>
    <d v="2015-05-14T00:00:00"/>
    <d v="2015-05-31T00:00:00"/>
  </r>
  <r>
    <x v="1"/>
    <s v="Category3"/>
    <s v="ITEM5"/>
    <s v="DESCRIPTION5"/>
    <n v="1"/>
    <n v="860"/>
    <n v="860"/>
    <d v="2015-05-14T00:00:00"/>
    <d v="2015-05-31T00:00:00"/>
  </r>
  <r>
    <x v="4"/>
    <s v="Category3"/>
    <s v="ITEM5"/>
    <s v="DESCRIPTION5"/>
    <n v="1"/>
    <n v="451"/>
    <n v="451"/>
    <d v="2015-05-14T00:00:00"/>
    <d v="2015-05-31T00:00:00"/>
  </r>
  <r>
    <x v="1"/>
    <s v="Category3"/>
    <s v="ITEM5"/>
    <s v="DESCRIPTION5"/>
    <n v="1"/>
    <n v="550"/>
    <n v="550"/>
    <d v="2015-05-14T00:00:00"/>
    <d v="2015-05-31T00:00:00"/>
  </r>
  <r>
    <x v="5"/>
    <s v="Category1"/>
    <s v="ITEM1"/>
    <s v="DESCRIPTION1"/>
    <n v="1"/>
    <n v="581"/>
    <n v="581"/>
    <d v="2015-05-15T00:00:00"/>
    <d v="2015-05-31T00:00:00"/>
  </r>
  <r>
    <x v="5"/>
    <s v="Category1"/>
    <s v="ITEM1"/>
    <s v="DESCRIPTION1"/>
    <n v="1"/>
    <n v="778"/>
    <n v="778"/>
    <d v="2015-05-15T00:00:00"/>
    <d v="2015-05-31T00:00:00"/>
  </r>
  <r>
    <x v="4"/>
    <s v="Category2"/>
    <s v="ITEM4"/>
    <s v="DESCRIPTION4"/>
    <n v="1"/>
    <n v="242"/>
    <n v="242"/>
    <d v="2015-05-15T00:00:00"/>
    <d v="2015-05-31T00:00:00"/>
  </r>
  <r>
    <x v="2"/>
    <s v="Category3"/>
    <s v="ITEM5"/>
    <s v="DESCRIPTION5"/>
    <n v="1"/>
    <n v="978"/>
    <n v="978"/>
    <d v="2015-05-15T00:00:00"/>
    <d v="2015-05-31T00:00:00"/>
  </r>
  <r>
    <x v="1"/>
    <s v="Category2"/>
    <s v="ITEM4"/>
    <s v="DESCRIPTION4"/>
    <n v="1"/>
    <n v="881"/>
    <n v="881"/>
    <d v="2015-05-15T00:00:00"/>
    <d v="2015-05-31T00:00:00"/>
  </r>
  <r>
    <x v="0"/>
    <s v="Category1"/>
    <s v="ITEM1"/>
    <s v="DESCRIPTION1"/>
    <n v="1"/>
    <n v="462"/>
    <n v="462"/>
    <d v="2015-05-15T00:00:00"/>
    <d v="2015-05-31T00:00:00"/>
  </r>
  <r>
    <x v="0"/>
    <s v="Category1"/>
    <s v="ITEM1"/>
    <s v="DESCRIPTION1"/>
    <n v="1"/>
    <n v="601"/>
    <n v="601"/>
    <d v="2015-05-15T00:00:00"/>
    <d v="2015-05-31T00:00:00"/>
  </r>
  <r>
    <x v="2"/>
    <s v="Category3"/>
    <s v="ITEM5"/>
    <s v="DESCRIPTION5"/>
    <n v="1"/>
    <n v="848"/>
    <n v="848"/>
    <d v="2015-05-15T00:00:00"/>
    <d v="2015-05-31T00:00:00"/>
  </r>
  <r>
    <x v="0"/>
    <s v="Category2"/>
    <s v="ITEM3"/>
    <s v="DESCRIPTION3"/>
    <n v="1"/>
    <n v="486"/>
    <n v="486"/>
    <d v="2015-05-15T00:00:00"/>
    <d v="2015-05-31T00:00:00"/>
  </r>
  <r>
    <x v="2"/>
    <s v="Category3"/>
    <s v="ITEM5"/>
    <s v="DESCRIPTION5"/>
    <n v="1"/>
    <n v="979"/>
    <n v="979"/>
    <d v="2015-05-15T00:00:00"/>
    <d v="2015-05-31T00:00:00"/>
  </r>
  <r>
    <x v="1"/>
    <s v="Category2"/>
    <s v="ITEM4"/>
    <s v="DESCRIPTION4"/>
    <n v="1"/>
    <n v="151"/>
    <n v="151"/>
    <d v="2015-05-15T00:00:00"/>
    <d v="2015-05-31T00:00:00"/>
  </r>
  <r>
    <x v="3"/>
    <s v="Category2"/>
    <s v="ITEM4"/>
    <s v="DESCRIPTION4"/>
    <n v="1"/>
    <n v="138"/>
    <n v="138"/>
    <d v="2015-05-15T00:00:00"/>
    <d v="2015-05-31T00:00:00"/>
  </r>
  <r>
    <x v="1"/>
    <s v="Category2"/>
    <s v="ITEM4"/>
    <s v="DESCRIPTION4"/>
    <n v="1"/>
    <n v="715"/>
    <n v="715"/>
    <d v="2015-05-15T00:00:00"/>
    <d v="2015-05-31T00:00:00"/>
  </r>
  <r>
    <x v="0"/>
    <s v="Category1"/>
    <s v="ITEM1"/>
    <s v="DESCRIPTION1"/>
    <n v="1"/>
    <n v="133"/>
    <n v="133"/>
    <d v="2015-05-15T00:00:00"/>
    <d v="2015-05-31T00:00:00"/>
  </r>
  <r>
    <x v="0"/>
    <s v="Category1"/>
    <s v="ITEM2"/>
    <s v="DESCRIPTION2"/>
    <n v="1"/>
    <n v="971"/>
    <n v="971"/>
    <d v="2015-05-15T00:00:00"/>
    <d v="2015-05-31T00:00:00"/>
  </r>
  <r>
    <x v="4"/>
    <s v="Category1"/>
    <s v="ITEM1"/>
    <s v="DESCRIPTION1"/>
    <n v="1"/>
    <n v="639"/>
    <n v="639"/>
    <d v="2015-05-15T00:00:00"/>
    <d v="2015-05-31T00:00:00"/>
  </r>
  <r>
    <x v="3"/>
    <s v="Category1"/>
    <s v="ITEM1"/>
    <s v="DESCRIPTION1"/>
    <n v="1"/>
    <n v="240"/>
    <n v="240"/>
    <d v="2015-05-15T00:00:00"/>
    <d v="2015-05-31T00:00:00"/>
  </r>
  <r>
    <x v="5"/>
    <s v="Category2"/>
    <s v="ITEM3"/>
    <s v="DESCRIPTION3"/>
    <n v="1"/>
    <n v="726"/>
    <n v="726"/>
    <d v="2015-05-15T00:00:00"/>
    <d v="2015-05-31T00:00:00"/>
  </r>
  <r>
    <x v="1"/>
    <s v="Category1"/>
    <s v="ITEM2"/>
    <s v="DESCRIPTION2"/>
    <n v="1"/>
    <n v="506"/>
    <n v="506"/>
    <d v="2015-05-15T00:00:00"/>
    <d v="2015-05-31T00:00:00"/>
  </r>
  <r>
    <x v="4"/>
    <s v="Category2"/>
    <s v="ITEM3"/>
    <s v="DESCRIPTION3"/>
    <n v="1"/>
    <n v="139"/>
    <n v="139"/>
    <d v="2015-05-15T00:00:00"/>
    <d v="2015-05-31T00:00:00"/>
  </r>
  <r>
    <x v="0"/>
    <s v="Category1"/>
    <s v="ITEM1"/>
    <s v="DESCRIPTION1"/>
    <n v="1"/>
    <n v="322"/>
    <n v="322"/>
    <d v="2015-05-15T00:00:00"/>
    <d v="2015-05-31T00:00:00"/>
  </r>
  <r>
    <x v="4"/>
    <s v="Category2"/>
    <s v="ITEM4"/>
    <s v="DESCRIPTION4"/>
    <n v="1"/>
    <n v="135"/>
    <n v="135"/>
    <d v="2015-05-15T00:00:00"/>
    <d v="2015-05-31T00:00:00"/>
  </r>
  <r>
    <x v="2"/>
    <s v="Category2"/>
    <s v="ITEM4"/>
    <s v="DESCRIPTION4"/>
    <n v="1"/>
    <n v="285"/>
    <n v="285"/>
    <d v="2015-05-15T00:00:00"/>
    <d v="2015-05-31T00:00:00"/>
  </r>
  <r>
    <x v="4"/>
    <s v="Category2"/>
    <s v="ITEM3"/>
    <s v="DESCRIPTION3"/>
    <n v="1"/>
    <n v="935"/>
    <n v="935"/>
    <d v="2015-05-15T00:00:00"/>
    <d v="2015-05-31T00:00:00"/>
  </r>
  <r>
    <x v="2"/>
    <s v="Category2"/>
    <s v="ITEM4"/>
    <s v="DESCRIPTION4"/>
    <n v="1"/>
    <n v="736"/>
    <n v="736"/>
    <d v="2015-05-15T00:00:00"/>
    <d v="2015-05-31T00:00:00"/>
  </r>
  <r>
    <x v="0"/>
    <s v="Category1"/>
    <s v="ITEM2"/>
    <s v="DESCRIPTION2"/>
    <n v="1"/>
    <n v="786"/>
    <n v="786"/>
    <d v="2015-05-15T00:00:00"/>
    <d v="2015-05-31T00:00:00"/>
  </r>
  <r>
    <x v="0"/>
    <s v="Category3"/>
    <s v="ITEM5"/>
    <s v="DESCRIPTION5"/>
    <n v="1"/>
    <n v="167"/>
    <n v="167"/>
    <d v="2015-05-15T00:00:00"/>
    <d v="2015-05-31T00:00:00"/>
  </r>
  <r>
    <x v="0"/>
    <s v="Category2"/>
    <s v="ITEM4"/>
    <s v="DESCRIPTION4"/>
    <n v="1"/>
    <n v="666"/>
    <n v="666"/>
    <d v="2015-05-15T00:00:00"/>
    <d v="2015-05-31T00:00:00"/>
  </r>
  <r>
    <x v="5"/>
    <s v="Category2"/>
    <s v="ITEM3"/>
    <s v="DESCRIPTION3"/>
    <n v="1"/>
    <n v="225"/>
    <n v="225"/>
    <d v="2015-05-15T00:00:00"/>
    <d v="2015-05-31T00:00:00"/>
  </r>
  <r>
    <x v="1"/>
    <s v="Category1"/>
    <s v="ITEM1"/>
    <s v="DESCRIPTION1"/>
    <n v="1"/>
    <n v="119"/>
    <n v="119"/>
    <d v="2015-05-15T00:00:00"/>
    <d v="2015-05-31T00:00:00"/>
  </r>
  <r>
    <x v="3"/>
    <s v="Category2"/>
    <s v="ITEM4"/>
    <s v="DESCRIPTION4"/>
    <n v="1"/>
    <n v="125"/>
    <n v="125"/>
    <d v="2015-05-15T00:00:00"/>
    <d v="2015-05-31T00:00:00"/>
  </r>
  <r>
    <x v="0"/>
    <s v="Category1"/>
    <s v="ITEM1"/>
    <s v="DESCRIPTION1"/>
    <n v="1"/>
    <n v="394"/>
    <n v="394"/>
    <d v="2015-05-15T00:00:00"/>
    <d v="2015-05-31T00:00:00"/>
  </r>
  <r>
    <x v="5"/>
    <s v="Category1"/>
    <s v="ITEM2"/>
    <s v="DESCRIPTION2"/>
    <n v="1"/>
    <n v="516"/>
    <n v="516"/>
    <d v="2015-05-15T00:00:00"/>
    <d v="2015-05-31T00:00:00"/>
  </r>
  <r>
    <x v="2"/>
    <s v="Category1"/>
    <s v="ITEM1"/>
    <s v="DESCRIPTION1"/>
    <n v="1"/>
    <n v="904"/>
    <n v="904"/>
    <d v="2015-05-15T00:00:00"/>
    <d v="2015-05-31T00:00:00"/>
  </r>
  <r>
    <x v="2"/>
    <s v="Category1"/>
    <s v="ITEM2"/>
    <s v="DESCRIPTION2"/>
    <n v="1"/>
    <n v="425"/>
    <n v="425"/>
    <d v="2015-05-15T00:00:00"/>
    <d v="2015-05-31T00:00:00"/>
  </r>
  <r>
    <x v="2"/>
    <s v="Category1"/>
    <s v="ITEM2"/>
    <s v="DESCRIPTION2"/>
    <n v="1"/>
    <n v="971"/>
    <n v="971"/>
    <d v="2015-05-15T00:00:00"/>
    <d v="2015-05-31T00:00:00"/>
  </r>
  <r>
    <x v="0"/>
    <s v="Category1"/>
    <s v="ITEM1"/>
    <s v="DESCRIPTION1"/>
    <n v="1"/>
    <n v="664"/>
    <n v="664"/>
    <d v="2015-05-15T00:00:00"/>
    <d v="2015-05-31T00:00:00"/>
  </r>
  <r>
    <x v="0"/>
    <s v="Category2"/>
    <s v="ITEM3"/>
    <s v="DESCRIPTION3"/>
    <n v="1"/>
    <n v="821"/>
    <n v="821"/>
    <d v="2015-05-15T00:00:00"/>
    <d v="2015-05-31T00:00:00"/>
  </r>
  <r>
    <x v="1"/>
    <s v="Category3"/>
    <s v="ITEM5"/>
    <s v="DESCRIPTION5"/>
    <n v="1"/>
    <n v="605"/>
    <n v="605"/>
    <d v="2015-05-15T00:00:00"/>
    <d v="2015-05-31T00:00:00"/>
  </r>
  <r>
    <x v="1"/>
    <s v="Category1"/>
    <s v="ITEM1"/>
    <s v="DESCRIPTION1"/>
    <n v="1"/>
    <n v="830"/>
    <n v="830"/>
    <d v="2015-05-15T00:00:00"/>
    <d v="2015-05-31T00:00:00"/>
  </r>
  <r>
    <x v="5"/>
    <s v="Category1"/>
    <s v="ITEM2"/>
    <s v="DESCRIPTION2"/>
    <n v="1"/>
    <n v="435"/>
    <n v="435"/>
    <d v="2015-05-15T00:00:00"/>
    <d v="2015-05-31T00:00:00"/>
  </r>
  <r>
    <x v="2"/>
    <s v="Category2"/>
    <s v="ITEM3"/>
    <s v="DESCRIPTION3"/>
    <n v="1"/>
    <n v="678"/>
    <n v="678"/>
    <d v="2015-05-15T00:00:00"/>
    <d v="2015-05-31T00:00:00"/>
  </r>
  <r>
    <x v="3"/>
    <s v="Category1"/>
    <s v="ITEM2"/>
    <s v="DESCRIPTION2"/>
    <n v="1"/>
    <n v="209"/>
    <n v="209"/>
    <d v="2015-05-15T00:00:00"/>
    <d v="2015-05-31T00:00:00"/>
  </r>
  <r>
    <x v="5"/>
    <s v="Category1"/>
    <s v="ITEM2"/>
    <s v="DESCRIPTION2"/>
    <n v="1"/>
    <n v="816"/>
    <n v="816"/>
    <d v="2015-05-15T00:00:00"/>
    <d v="2015-05-31T00:00:00"/>
  </r>
  <r>
    <x v="0"/>
    <s v="Category1"/>
    <s v="ITEM2"/>
    <s v="DESCRIPTION2"/>
    <n v="1"/>
    <n v="238"/>
    <n v="238"/>
    <d v="2015-05-15T00:00:00"/>
    <d v="2015-05-31T00:00:00"/>
  </r>
  <r>
    <x v="0"/>
    <s v="Category1"/>
    <s v="ITEM2"/>
    <s v="DESCRIPTION2"/>
    <n v="1"/>
    <n v="526"/>
    <n v="526"/>
    <d v="2015-05-15T00:00:00"/>
    <d v="2015-05-31T00:00:00"/>
  </r>
  <r>
    <x v="4"/>
    <s v="Category1"/>
    <s v="ITEM2"/>
    <s v="DESCRIPTION2"/>
    <n v="1"/>
    <n v="643"/>
    <n v="643"/>
    <d v="2015-05-15T00:00:00"/>
    <d v="2015-05-31T00:00:00"/>
  </r>
  <r>
    <x v="1"/>
    <s v="Category2"/>
    <s v="ITEM3"/>
    <s v="DESCRIPTION3"/>
    <n v="1"/>
    <n v="745"/>
    <n v="745"/>
    <d v="2015-05-15T00:00:00"/>
    <d v="2015-05-31T00:00:00"/>
  </r>
  <r>
    <x v="5"/>
    <s v="Category2"/>
    <s v="ITEM3"/>
    <s v="DESCRIPTION3"/>
    <n v="1"/>
    <n v="642"/>
    <n v="642"/>
    <d v="2015-05-15T00:00:00"/>
    <d v="2015-05-31T00:00:00"/>
  </r>
  <r>
    <x v="5"/>
    <s v="Category1"/>
    <s v="ITEM1"/>
    <s v="DESCRIPTION1"/>
    <n v="1"/>
    <n v="147"/>
    <n v="147"/>
    <d v="2015-05-15T00:00:00"/>
    <d v="2015-05-31T00:00:00"/>
  </r>
  <r>
    <x v="1"/>
    <s v="Category2"/>
    <s v="ITEM4"/>
    <s v="DESCRIPTION4"/>
    <n v="1"/>
    <n v="739"/>
    <n v="739"/>
    <d v="2015-05-16T00:00:00"/>
    <d v="2015-05-31T00:00:00"/>
  </r>
  <r>
    <x v="3"/>
    <s v="Category1"/>
    <s v="ITEM2"/>
    <s v="DESCRIPTION2"/>
    <n v="1"/>
    <n v="175"/>
    <n v="175"/>
    <d v="2015-05-16T00:00:00"/>
    <d v="2015-05-31T00:00:00"/>
  </r>
  <r>
    <x v="2"/>
    <s v="Category3"/>
    <s v="ITEM5"/>
    <s v="DESCRIPTION5"/>
    <n v="1"/>
    <n v="126"/>
    <n v="126"/>
    <d v="2015-05-16T00:00:00"/>
    <d v="2015-05-31T00:00:00"/>
  </r>
  <r>
    <x v="1"/>
    <s v="Category1"/>
    <s v="ITEM1"/>
    <s v="DESCRIPTION1"/>
    <n v="1"/>
    <n v="639"/>
    <n v="639"/>
    <d v="2015-05-16T00:00:00"/>
    <d v="2015-05-31T00:00:00"/>
  </r>
  <r>
    <x v="0"/>
    <s v="Category2"/>
    <s v="ITEM3"/>
    <s v="DESCRIPTION3"/>
    <n v="1"/>
    <n v="890"/>
    <n v="890"/>
    <d v="2015-05-16T00:00:00"/>
    <d v="2015-05-31T00:00:00"/>
  </r>
  <r>
    <x v="3"/>
    <s v="Category1"/>
    <s v="ITEM2"/>
    <s v="DESCRIPTION2"/>
    <n v="1"/>
    <n v="484"/>
    <n v="484"/>
    <d v="2015-05-16T00:00:00"/>
    <d v="2015-05-31T00:00:00"/>
  </r>
  <r>
    <x v="2"/>
    <s v="Category2"/>
    <s v="ITEM4"/>
    <s v="DESCRIPTION4"/>
    <n v="1"/>
    <n v="808"/>
    <n v="808"/>
    <d v="2015-05-16T00:00:00"/>
    <d v="2015-05-31T00:00:00"/>
  </r>
  <r>
    <x v="0"/>
    <s v="Category2"/>
    <s v="ITEM3"/>
    <s v="DESCRIPTION3"/>
    <n v="1"/>
    <n v="897"/>
    <n v="897"/>
    <d v="2015-05-16T00:00:00"/>
    <d v="2015-05-31T00:00:00"/>
  </r>
  <r>
    <x v="5"/>
    <s v="Category2"/>
    <s v="ITEM4"/>
    <s v="DESCRIPTION4"/>
    <n v="1"/>
    <n v="660"/>
    <n v="660"/>
    <d v="2015-05-16T00:00:00"/>
    <d v="2015-05-31T00:00:00"/>
  </r>
  <r>
    <x v="4"/>
    <s v="Category2"/>
    <s v="ITEM4"/>
    <s v="DESCRIPTION4"/>
    <n v="1"/>
    <n v="636"/>
    <n v="636"/>
    <d v="2015-05-16T00:00:00"/>
    <d v="2015-05-31T00:00:00"/>
  </r>
  <r>
    <x v="5"/>
    <s v="Category2"/>
    <s v="ITEM4"/>
    <s v="DESCRIPTION4"/>
    <n v="1"/>
    <n v="624"/>
    <n v="624"/>
    <d v="2015-05-16T00:00:00"/>
    <d v="2015-05-31T00:00:00"/>
  </r>
  <r>
    <x v="3"/>
    <s v="Category1"/>
    <s v="ITEM1"/>
    <s v="DESCRIPTION1"/>
    <n v="1"/>
    <n v="374"/>
    <n v="374"/>
    <d v="2015-05-16T00:00:00"/>
    <d v="2015-05-31T00:00:00"/>
  </r>
  <r>
    <x v="4"/>
    <s v="Category2"/>
    <s v="ITEM3"/>
    <s v="DESCRIPTION3"/>
    <n v="1"/>
    <n v="744"/>
    <n v="744"/>
    <d v="2015-05-16T00:00:00"/>
    <d v="2015-05-31T00:00:00"/>
  </r>
  <r>
    <x v="1"/>
    <s v="Category1"/>
    <s v="ITEM2"/>
    <s v="DESCRIPTION2"/>
    <n v="1"/>
    <n v="381"/>
    <n v="381"/>
    <d v="2015-05-16T00:00:00"/>
    <d v="2015-05-31T00:00:00"/>
  </r>
  <r>
    <x v="3"/>
    <s v="Category3"/>
    <s v="ITEM5"/>
    <s v="DESCRIPTION5"/>
    <n v="1"/>
    <n v="383"/>
    <n v="383"/>
    <d v="2015-05-16T00:00:00"/>
    <d v="2015-05-31T00:00:00"/>
  </r>
  <r>
    <x v="1"/>
    <s v="Category1"/>
    <s v="ITEM2"/>
    <s v="DESCRIPTION2"/>
    <n v="1"/>
    <n v="101"/>
    <n v="101"/>
    <d v="2015-05-16T00:00:00"/>
    <d v="2015-05-31T00:00:00"/>
  </r>
  <r>
    <x v="2"/>
    <s v="Category2"/>
    <s v="ITEM3"/>
    <s v="DESCRIPTION3"/>
    <n v="1"/>
    <n v="240"/>
    <n v="240"/>
    <d v="2015-05-16T00:00:00"/>
    <d v="2015-05-31T00:00:00"/>
  </r>
  <r>
    <x v="5"/>
    <s v="Category1"/>
    <s v="ITEM2"/>
    <s v="DESCRIPTION2"/>
    <n v="1"/>
    <n v="949"/>
    <n v="949"/>
    <d v="2015-05-16T00:00:00"/>
    <d v="2015-05-31T00:00:00"/>
  </r>
  <r>
    <x v="3"/>
    <s v="Category1"/>
    <s v="ITEM1"/>
    <s v="DESCRIPTION1"/>
    <n v="1"/>
    <n v="418"/>
    <n v="418"/>
    <d v="2015-05-16T00:00:00"/>
    <d v="2015-05-31T00:00:00"/>
  </r>
  <r>
    <x v="5"/>
    <s v="Category2"/>
    <s v="ITEM3"/>
    <s v="DESCRIPTION3"/>
    <n v="1"/>
    <n v="314"/>
    <n v="314"/>
    <d v="2015-05-16T00:00:00"/>
    <d v="2015-05-31T00:00:00"/>
  </r>
  <r>
    <x v="3"/>
    <s v="Category1"/>
    <s v="ITEM1"/>
    <s v="DESCRIPTION1"/>
    <n v="1"/>
    <n v="512"/>
    <n v="512"/>
    <d v="2015-05-16T00:00:00"/>
    <d v="2015-05-31T00:00:00"/>
  </r>
  <r>
    <x v="5"/>
    <s v="Category2"/>
    <s v="ITEM4"/>
    <s v="DESCRIPTION4"/>
    <n v="1"/>
    <n v="166"/>
    <n v="166"/>
    <d v="2015-05-16T00:00:00"/>
    <d v="2015-05-31T00:00:00"/>
  </r>
  <r>
    <x v="5"/>
    <s v="Category2"/>
    <s v="ITEM3"/>
    <s v="DESCRIPTION3"/>
    <n v="1"/>
    <n v="607"/>
    <n v="607"/>
    <d v="2015-05-16T00:00:00"/>
    <d v="2015-05-31T00:00:00"/>
  </r>
  <r>
    <x v="2"/>
    <s v="Category1"/>
    <s v="ITEM1"/>
    <s v="DESCRIPTION1"/>
    <n v="1"/>
    <n v="199"/>
    <n v="199"/>
    <d v="2015-05-16T00:00:00"/>
    <d v="2015-05-31T00:00:00"/>
  </r>
  <r>
    <x v="0"/>
    <s v="Category2"/>
    <s v="ITEM4"/>
    <s v="DESCRIPTION4"/>
    <n v="1"/>
    <n v="752"/>
    <n v="752"/>
    <d v="2015-05-16T00:00:00"/>
    <d v="2015-05-31T00:00:00"/>
  </r>
  <r>
    <x v="2"/>
    <s v="Category2"/>
    <s v="ITEM4"/>
    <s v="DESCRIPTION4"/>
    <n v="1"/>
    <n v="424"/>
    <n v="424"/>
    <d v="2015-05-16T00:00:00"/>
    <d v="2015-05-31T00:00:00"/>
  </r>
  <r>
    <x v="0"/>
    <s v="Category2"/>
    <s v="ITEM3"/>
    <s v="DESCRIPTION3"/>
    <n v="1"/>
    <n v="834"/>
    <n v="834"/>
    <d v="2015-05-16T00:00:00"/>
    <d v="2015-05-31T00:00:00"/>
  </r>
  <r>
    <x v="2"/>
    <s v="Category2"/>
    <s v="ITEM4"/>
    <s v="DESCRIPTION4"/>
    <n v="1"/>
    <n v="767"/>
    <n v="767"/>
    <d v="2015-05-16T00:00:00"/>
    <d v="2015-05-31T00:00:00"/>
  </r>
  <r>
    <x v="3"/>
    <s v="Category1"/>
    <s v="ITEM2"/>
    <s v="DESCRIPTION2"/>
    <n v="1"/>
    <n v="938"/>
    <n v="938"/>
    <d v="2015-05-16T00:00:00"/>
    <d v="2015-05-31T00:00:00"/>
  </r>
  <r>
    <x v="1"/>
    <s v="Category3"/>
    <s v="ITEM5"/>
    <s v="DESCRIPTION5"/>
    <n v="1"/>
    <n v="117"/>
    <n v="117"/>
    <d v="2015-05-16T00:00:00"/>
    <d v="2015-05-31T00:00:00"/>
  </r>
  <r>
    <x v="0"/>
    <s v="Category2"/>
    <s v="ITEM4"/>
    <s v="DESCRIPTION4"/>
    <n v="1"/>
    <n v="732"/>
    <n v="732"/>
    <d v="2015-05-16T00:00:00"/>
    <d v="2015-05-31T00:00:00"/>
  </r>
  <r>
    <x v="3"/>
    <s v="Category1"/>
    <s v="ITEM1"/>
    <s v="DESCRIPTION1"/>
    <n v="1"/>
    <n v="501"/>
    <n v="501"/>
    <d v="2015-05-16T00:00:00"/>
    <d v="2015-05-31T00:00:00"/>
  </r>
  <r>
    <x v="1"/>
    <s v="Category3"/>
    <s v="ITEM5"/>
    <s v="DESCRIPTION5"/>
    <n v="1"/>
    <n v="321"/>
    <n v="321"/>
    <d v="2015-05-16T00:00:00"/>
    <d v="2015-05-31T00:00:00"/>
  </r>
  <r>
    <x v="5"/>
    <s v="Category3"/>
    <s v="ITEM5"/>
    <s v="DESCRIPTION5"/>
    <n v="1"/>
    <n v="270"/>
    <n v="270"/>
    <d v="2015-05-16T00:00:00"/>
    <d v="2015-05-31T00:00:00"/>
  </r>
  <r>
    <x v="0"/>
    <s v="Category2"/>
    <s v="ITEM3"/>
    <s v="DESCRIPTION3"/>
    <n v="1"/>
    <n v="395"/>
    <n v="395"/>
    <d v="2015-05-16T00:00:00"/>
    <d v="2015-05-31T00:00:00"/>
  </r>
  <r>
    <x v="4"/>
    <s v="Category2"/>
    <s v="ITEM3"/>
    <s v="DESCRIPTION3"/>
    <n v="1"/>
    <n v="807"/>
    <n v="807"/>
    <d v="2015-05-16T00:00:00"/>
    <d v="2015-05-31T00:00:00"/>
  </r>
  <r>
    <x v="5"/>
    <s v="Category2"/>
    <s v="ITEM3"/>
    <s v="DESCRIPTION3"/>
    <n v="1"/>
    <n v="134"/>
    <n v="134"/>
    <d v="2015-05-16T00:00:00"/>
    <d v="2015-05-31T00:00:00"/>
  </r>
  <r>
    <x v="0"/>
    <s v="Category3"/>
    <s v="ITEM5"/>
    <s v="DESCRIPTION5"/>
    <n v="1"/>
    <n v="214"/>
    <n v="214"/>
    <d v="2015-05-16T00:00:00"/>
    <d v="2015-05-31T00:00:00"/>
  </r>
  <r>
    <x v="2"/>
    <s v="Category3"/>
    <s v="ITEM5"/>
    <s v="DESCRIPTION5"/>
    <n v="1"/>
    <n v="516"/>
    <n v="516"/>
    <d v="2015-05-16T00:00:00"/>
    <d v="2015-05-31T00:00:00"/>
  </r>
  <r>
    <x v="5"/>
    <s v="Category2"/>
    <s v="ITEM3"/>
    <s v="DESCRIPTION3"/>
    <n v="1"/>
    <n v="536"/>
    <n v="536"/>
    <d v="2015-05-16T00:00:00"/>
    <d v="2015-05-31T00:00:00"/>
  </r>
  <r>
    <x v="3"/>
    <s v="Category2"/>
    <s v="ITEM4"/>
    <s v="DESCRIPTION4"/>
    <n v="1"/>
    <n v="566"/>
    <n v="566"/>
    <d v="2015-05-16T00:00:00"/>
    <d v="2015-05-31T00:00:00"/>
  </r>
  <r>
    <x v="4"/>
    <s v="Category1"/>
    <s v="ITEM2"/>
    <s v="DESCRIPTION2"/>
    <n v="1"/>
    <n v="218"/>
    <n v="218"/>
    <d v="2015-05-16T00:00:00"/>
    <d v="2015-05-31T00:00:00"/>
  </r>
  <r>
    <x v="5"/>
    <s v="Category2"/>
    <s v="ITEM3"/>
    <s v="DESCRIPTION3"/>
    <n v="1"/>
    <n v="179"/>
    <n v="179"/>
    <d v="2015-05-16T00:00:00"/>
    <d v="2015-05-31T00:00:00"/>
  </r>
  <r>
    <x v="5"/>
    <s v="Category2"/>
    <s v="ITEM4"/>
    <s v="DESCRIPTION4"/>
    <n v="1"/>
    <n v="720"/>
    <n v="720"/>
    <d v="2015-05-16T00:00:00"/>
    <d v="2015-05-31T00:00:00"/>
  </r>
  <r>
    <x v="2"/>
    <s v="Category2"/>
    <s v="ITEM4"/>
    <s v="DESCRIPTION4"/>
    <n v="1"/>
    <n v="605"/>
    <n v="605"/>
    <d v="2015-05-16T00:00:00"/>
    <d v="2015-05-31T00:00:00"/>
  </r>
  <r>
    <x v="4"/>
    <s v="Category1"/>
    <s v="ITEM2"/>
    <s v="DESCRIPTION2"/>
    <n v="1"/>
    <n v="830"/>
    <n v="830"/>
    <d v="2015-05-16T00:00:00"/>
    <d v="2015-05-31T00:00:00"/>
  </r>
  <r>
    <x v="3"/>
    <s v="Category3"/>
    <s v="ITEM5"/>
    <s v="DESCRIPTION5"/>
    <n v="1"/>
    <n v="101"/>
    <n v="101"/>
    <d v="2015-05-16T00:00:00"/>
    <d v="2015-05-31T00:00:00"/>
  </r>
  <r>
    <x v="2"/>
    <s v="Category3"/>
    <s v="ITEM5"/>
    <s v="DESCRIPTION5"/>
    <n v="1"/>
    <n v="433"/>
    <n v="433"/>
    <d v="2015-05-16T00:00:00"/>
    <d v="2015-05-31T00:00:00"/>
  </r>
  <r>
    <x v="0"/>
    <s v="Category2"/>
    <s v="ITEM4"/>
    <s v="DESCRIPTION4"/>
    <n v="1"/>
    <n v="113"/>
    <n v="113"/>
    <d v="2015-05-16T00:00:00"/>
    <d v="2015-05-31T00:00:00"/>
  </r>
  <r>
    <x v="4"/>
    <s v="Category3"/>
    <s v="ITEM5"/>
    <s v="DESCRIPTION5"/>
    <n v="1"/>
    <n v="837"/>
    <n v="837"/>
    <d v="2015-05-16T00:00:00"/>
    <d v="2015-05-31T00:00:00"/>
  </r>
  <r>
    <x v="0"/>
    <s v="Category1"/>
    <s v="ITEM2"/>
    <s v="DESCRIPTION2"/>
    <n v="1"/>
    <n v="660"/>
    <n v="660"/>
    <d v="2015-05-17T00:00:00"/>
    <d v="2015-05-31T00:00:00"/>
  </r>
  <r>
    <x v="0"/>
    <s v="Category1"/>
    <s v="ITEM1"/>
    <s v="DESCRIPTION1"/>
    <n v="1"/>
    <n v="314"/>
    <n v="314"/>
    <d v="2015-05-17T00:00:00"/>
    <d v="2015-05-31T00:00:00"/>
  </r>
  <r>
    <x v="0"/>
    <s v="Category3"/>
    <s v="ITEM5"/>
    <s v="DESCRIPTION5"/>
    <n v="1"/>
    <n v="495"/>
    <n v="495"/>
    <d v="2015-05-17T00:00:00"/>
    <d v="2015-05-31T00:00:00"/>
  </r>
  <r>
    <x v="3"/>
    <s v="Category2"/>
    <s v="ITEM3"/>
    <s v="DESCRIPTION3"/>
    <n v="1"/>
    <n v="943"/>
    <n v="943"/>
    <d v="2015-05-17T00:00:00"/>
    <d v="2015-05-31T00:00:00"/>
  </r>
  <r>
    <x v="2"/>
    <s v="Category2"/>
    <s v="ITEM4"/>
    <s v="DESCRIPTION4"/>
    <n v="1"/>
    <n v="110"/>
    <n v="110"/>
    <d v="2015-05-17T00:00:00"/>
    <d v="2015-05-31T00:00:00"/>
  </r>
  <r>
    <x v="2"/>
    <s v="Category2"/>
    <s v="ITEM3"/>
    <s v="DESCRIPTION3"/>
    <n v="1"/>
    <n v="192"/>
    <n v="192"/>
    <d v="2015-05-17T00:00:00"/>
    <d v="2015-05-31T00:00:00"/>
  </r>
  <r>
    <x v="5"/>
    <s v="Category2"/>
    <s v="ITEM3"/>
    <s v="DESCRIPTION3"/>
    <n v="1"/>
    <n v="429"/>
    <n v="429"/>
    <d v="2015-05-17T00:00:00"/>
    <d v="2015-05-31T00:00:00"/>
  </r>
  <r>
    <x v="5"/>
    <s v="Category2"/>
    <s v="ITEM4"/>
    <s v="DESCRIPTION4"/>
    <n v="1"/>
    <n v="303"/>
    <n v="303"/>
    <d v="2015-05-17T00:00:00"/>
    <d v="2015-05-31T00:00:00"/>
  </r>
  <r>
    <x v="0"/>
    <s v="Category1"/>
    <s v="ITEM2"/>
    <s v="DESCRIPTION2"/>
    <n v="1"/>
    <n v="622"/>
    <n v="622"/>
    <d v="2015-05-17T00:00:00"/>
    <d v="2015-05-31T00:00:00"/>
  </r>
  <r>
    <x v="4"/>
    <s v="Category2"/>
    <s v="ITEM4"/>
    <s v="DESCRIPTION4"/>
    <n v="1"/>
    <n v="749"/>
    <n v="749"/>
    <d v="2015-05-17T00:00:00"/>
    <d v="2015-05-31T00:00:00"/>
  </r>
  <r>
    <x v="4"/>
    <s v="Category1"/>
    <s v="ITEM2"/>
    <s v="DESCRIPTION2"/>
    <n v="1"/>
    <n v="687"/>
    <n v="687"/>
    <d v="2015-05-17T00:00:00"/>
    <d v="2015-05-31T00:00:00"/>
  </r>
  <r>
    <x v="4"/>
    <s v="Category2"/>
    <s v="ITEM4"/>
    <s v="DESCRIPTION4"/>
    <n v="1"/>
    <n v="480"/>
    <n v="480"/>
    <d v="2015-05-17T00:00:00"/>
    <d v="2015-05-31T00:00:00"/>
  </r>
  <r>
    <x v="2"/>
    <s v="Category1"/>
    <s v="ITEM1"/>
    <s v="DESCRIPTION1"/>
    <n v="1"/>
    <n v="882"/>
    <n v="882"/>
    <d v="2015-05-17T00:00:00"/>
    <d v="2015-05-31T00:00:00"/>
  </r>
  <r>
    <x v="5"/>
    <s v="Category3"/>
    <s v="ITEM5"/>
    <s v="DESCRIPTION5"/>
    <n v="1"/>
    <n v="132"/>
    <n v="132"/>
    <d v="2015-05-17T00:00:00"/>
    <d v="2015-05-31T00:00:00"/>
  </r>
  <r>
    <x v="3"/>
    <s v="Category1"/>
    <s v="ITEM1"/>
    <s v="DESCRIPTION1"/>
    <n v="1"/>
    <n v="405"/>
    <n v="405"/>
    <d v="2015-05-17T00:00:00"/>
    <d v="2015-05-31T00:00:00"/>
  </r>
  <r>
    <x v="5"/>
    <s v="Category1"/>
    <s v="ITEM1"/>
    <s v="DESCRIPTION1"/>
    <n v="1"/>
    <n v="547"/>
    <n v="547"/>
    <d v="2015-05-17T00:00:00"/>
    <d v="2015-05-31T00:00:00"/>
  </r>
  <r>
    <x v="4"/>
    <s v="Category2"/>
    <s v="ITEM4"/>
    <s v="DESCRIPTION4"/>
    <n v="1"/>
    <n v="197"/>
    <n v="197"/>
    <d v="2015-05-17T00:00:00"/>
    <d v="2015-05-31T00:00:00"/>
  </r>
  <r>
    <x v="3"/>
    <s v="Category1"/>
    <s v="ITEM1"/>
    <s v="DESCRIPTION1"/>
    <n v="1"/>
    <n v="796"/>
    <n v="796"/>
    <d v="2015-05-17T00:00:00"/>
    <d v="2015-05-31T00:00:00"/>
  </r>
  <r>
    <x v="2"/>
    <s v="Category2"/>
    <s v="ITEM4"/>
    <s v="DESCRIPTION4"/>
    <n v="1"/>
    <n v="277"/>
    <n v="277"/>
    <d v="2015-05-17T00:00:00"/>
    <d v="2015-05-31T00:00:00"/>
  </r>
  <r>
    <x v="2"/>
    <s v="Category2"/>
    <s v="ITEM3"/>
    <s v="DESCRIPTION3"/>
    <n v="1"/>
    <n v="288"/>
    <n v="288"/>
    <d v="2015-05-17T00:00:00"/>
    <d v="2015-05-31T00:00:00"/>
  </r>
  <r>
    <x v="4"/>
    <s v="Category2"/>
    <s v="ITEM3"/>
    <s v="DESCRIPTION3"/>
    <n v="1"/>
    <n v="991"/>
    <n v="991"/>
    <d v="2015-05-17T00:00:00"/>
    <d v="2015-05-31T00:00:00"/>
  </r>
  <r>
    <x v="2"/>
    <s v="Category2"/>
    <s v="ITEM3"/>
    <s v="DESCRIPTION3"/>
    <n v="1"/>
    <n v="948"/>
    <n v="948"/>
    <d v="2015-05-17T00:00:00"/>
    <d v="2015-05-31T00:00:00"/>
  </r>
  <r>
    <x v="4"/>
    <s v="Category3"/>
    <s v="ITEM5"/>
    <s v="DESCRIPTION5"/>
    <n v="1"/>
    <n v="194"/>
    <n v="194"/>
    <d v="2015-05-17T00:00:00"/>
    <d v="2015-05-31T00:00:00"/>
  </r>
  <r>
    <x v="4"/>
    <s v="Category3"/>
    <s v="ITEM5"/>
    <s v="DESCRIPTION5"/>
    <n v="1"/>
    <n v="729"/>
    <n v="729"/>
    <d v="2015-05-17T00:00:00"/>
    <d v="2015-05-31T00:00:00"/>
  </r>
  <r>
    <x v="1"/>
    <s v="Category2"/>
    <s v="ITEM3"/>
    <s v="DESCRIPTION3"/>
    <n v="1"/>
    <n v="488"/>
    <n v="488"/>
    <d v="2015-05-17T00:00:00"/>
    <d v="2015-05-31T00:00:00"/>
  </r>
  <r>
    <x v="2"/>
    <s v="Category1"/>
    <s v="ITEM2"/>
    <s v="DESCRIPTION2"/>
    <n v="1"/>
    <n v="894"/>
    <n v="894"/>
    <d v="2015-05-17T00:00:00"/>
    <d v="2015-05-31T00:00:00"/>
  </r>
  <r>
    <x v="0"/>
    <s v="Category1"/>
    <s v="ITEM2"/>
    <s v="DESCRIPTION2"/>
    <n v="1"/>
    <n v="553"/>
    <n v="553"/>
    <d v="2015-05-17T00:00:00"/>
    <d v="2015-05-31T00:00:00"/>
  </r>
  <r>
    <x v="2"/>
    <s v="Category2"/>
    <s v="ITEM4"/>
    <s v="DESCRIPTION4"/>
    <n v="1"/>
    <n v="947"/>
    <n v="947"/>
    <d v="2015-05-17T00:00:00"/>
    <d v="2015-05-31T00:00:00"/>
  </r>
  <r>
    <x v="5"/>
    <s v="Category1"/>
    <s v="ITEM1"/>
    <s v="DESCRIPTION1"/>
    <n v="1"/>
    <n v="492"/>
    <n v="492"/>
    <d v="2015-05-17T00:00:00"/>
    <d v="2015-05-31T00:00:00"/>
  </r>
  <r>
    <x v="0"/>
    <s v="Category1"/>
    <s v="ITEM2"/>
    <s v="DESCRIPTION2"/>
    <n v="1"/>
    <n v="778"/>
    <n v="778"/>
    <d v="2015-05-17T00:00:00"/>
    <d v="2015-05-31T00:00:00"/>
  </r>
  <r>
    <x v="4"/>
    <s v="Category1"/>
    <s v="ITEM2"/>
    <s v="DESCRIPTION2"/>
    <n v="1"/>
    <n v="210"/>
    <n v="210"/>
    <d v="2015-05-17T00:00:00"/>
    <d v="2015-05-31T00:00:00"/>
  </r>
  <r>
    <x v="2"/>
    <s v="Category3"/>
    <s v="ITEM5"/>
    <s v="DESCRIPTION5"/>
    <n v="1"/>
    <n v="379"/>
    <n v="379"/>
    <d v="2015-05-17T00:00:00"/>
    <d v="2015-05-31T00:00:00"/>
  </r>
  <r>
    <x v="4"/>
    <s v="Category3"/>
    <s v="ITEM5"/>
    <s v="DESCRIPTION5"/>
    <n v="1"/>
    <n v="503"/>
    <n v="503"/>
    <d v="2015-05-17T00:00:00"/>
    <d v="2015-05-31T00:00:00"/>
  </r>
  <r>
    <x v="0"/>
    <s v="Category1"/>
    <s v="ITEM1"/>
    <s v="DESCRIPTION1"/>
    <n v="1"/>
    <n v="296"/>
    <n v="296"/>
    <d v="2015-05-17T00:00:00"/>
    <d v="2015-05-31T00:00:00"/>
  </r>
  <r>
    <x v="5"/>
    <s v="Category1"/>
    <s v="ITEM2"/>
    <s v="DESCRIPTION2"/>
    <n v="1"/>
    <n v="948"/>
    <n v="948"/>
    <d v="2015-05-17T00:00:00"/>
    <d v="2015-05-31T00:00:00"/>
  </r>
  <r>
    <x v="3"/>
    <s v="Category1"/>
    <s v="ITEM2"/>
    <s v="DESCRIPTION2"/>
    <n v="1"/>
    <n v="416"/>
    <n v="416"/>
    <d v="2015-05-17T00:00:00"/>
    <d v="2015-05-31T00:00:00"/>
  </r>
  <r>
    <x v="2"/>
    <s v="Category3"/>
    <s v="ITEM5"/>
    <s v="DESCRIPTION5"/>
    <n v="1"/>
    <n v="612"/>
    <n v="612"/>
    <d v="2015-05-17T00:00:00"/>
    <d v="2015-05-31T00:00:00"/>
  </r>
  <r>
    <x v="3"/>
    <s v="Category1"/>
    <s v="ITEM1"/>
    <s v="DESCRIPTION1"/>
    <n v="1"/>
    <n v="971"/>
    <n v="971"/>
    <d v="2015-05-17T00:00:00"/>
    <d v="2015-05-31T00:00:00"/>
  </r>
  <r>
    <x v="4"/>
    <s v="Category1"/>
    <s v="ITEM2"/>
    <s v="DESCRIPTION2"/>
    <n v="1"/>
    <n v="250"/>
    <n v="250"/>
    <d v="2015-05-17T00:00:00"/>
    <d v="2015-05-31T00:00:00"/>
  </r>
  <r>
    <x v="1"/>
    <s v="Category1"/>
    <s v="ITEM2"/>
    <s v="DESCRIPTION2"/>
    <n v="1"/>
    <n v="607"/>
    <n v="607"/>
    <d v="2015-05-17T00:00:00"/>
    <d v="2015-05-31T00:00:00"/>
  </r>
  <r>
    <x v="1"/>
    <s v="Category2"/>
    <s v="ITEM4"/>
    <s v="DESCRIPTION4"/>
    <n v="1"/>
    <n v="622"/>
    <n v="622"/>
    <d v="2015-05-17T00:00:00"/>
    <d v="2015-05-31T00:00:00"/>
  </r>
  <r>
    <x v="2"/>
    <s v="Category2"/>
    <s v="ITEM4"/>
    <s v="DESCRIPTION4"/>
    <n v="1"/>
    <n v="725"/>
    <n v="725"/>
    <d v="2015-05-17T00:00:00"/>
    <d v="2015-05-31T00:00:00"/>
  </r>
  <r>
    <x v="3"/>
    <s v="Category1"/>
    <s v="ITEM1"/>
    <s v="DESCRIPTION1"/>
    <n v="1"/>
    <n v="637"/>
    <n v="637"/>
    <d v="2015-05-17T00:00:00"/>
    <d v="2015-05-31T00:00:00"/>
  </r>
  <r>
    <x v="3"/>
    <s v="Category1"/>
    <s v="ITEM1"/>
    <s v="DESCRIPTION1"/>
    <n v="1"/>
    <n v="273"/>
    <n v="273"/>
    <d v="2015-05-17T00:00:00"/>
    <d v="2015-05-31T00:00:00"/>
  </r>
  <r>
    <x v="5"/>
    <s v="Category2"/>
    <s v="ITEM4"/>
    <s v="DESCRIPTION4"/>
    <n v="1"/>
    <n v="860"/>
    <n v="860"/>
    <d v="2015-05-17T00:00:00"/>
    <d v="2015-05-31T00:00:00"/>
  </r>
  <r>
    <x v="3"/>
    <s v="Category1"/>
    <s v="ITEM1"/>
    <s v="DESCRIPTION1"/>
    <n v="1"/>
    <n v="412"/>
    <n v="412"/>
    <d v="2015-05-17T00:00:00"/>
    <d v="2015-05-31T00:00:00"/>
  </r>
  <r>
    <x v="0"/>
    <s v="Category3"/>
    <s v="ITEM5"/>
    <s v="DESCRIPTION5"/>
    <n v="1"/>
    <n v="106"/>
    <n v="106"/>
    <d v="2015-05-17T00:00:00"/>
    <d v="2015-05-31T00:00:00"/>
  </r>
  <r>
    <x v="1"/>
    <s v="Category2"/>
    <s v="ITEM4"/>
    <s v="DESCRIPTION4"/>
    <n v="1"/>
    <n v="899"/>
    <n v="899"/>
    <d v="2015-05-17T00:00:00"/>
    <d v="2015-05-31T00:00:00"/>
  </r>
  <r>
    <x v="1"/>
    <s v="Category3"/>
    <s v="ITEM5"/>
    <s v="DESCRIPTION5"/>
    <n v="1"/>
    <n v="118"/>
    <n v="118"/>
    <d v="2015-05-17T00:00:00"/>
    <d v="2015-05-31T00:00:00"/>
  </r>
  <r>
    <x v="1"/>
    <s v="Category2"/>
    <s v="ITEM3"/>
    <s v="DESCRIPTION3"/>
    <n v="1"/>
    <n v="262"/>
    <n v="262"/>
    <d v="2015-05-17T00:00:00"/>
    <d v="2015-05-31T00:00:00"/>
  </r>
  <r>
    <x v="3"/>
    <s v="Category2"/>
    <s v="ITEM3"/>
    <s v="DESCRIPTION3"/>
    <n v="1"/>
    <n v="662"/>
    <n v="662"/>
    <d v="2015-05-18T00:00:00"/>
    <d v="2015-05-31T00:00:00"/>
  </r>
  <r>
    <x v="5"/>
    <s v="Category1"/>
    <s v="ITEM2"/>
    <s v="DESCRIPTION2"/>
    <n v="1"/>
    <n v="341"/>
    <n v="341"/>
    <d v="2015-05-18T00:00:00"/>
    <d v="2015-05-31T00:00:00"/>
  </r>
  <r>
    <x v="2"/>
    <s v="Category3"/>
    <s v="ITEM5"/>
    <s v="DESCRIPTION5"/>
    <n v="1"/>
    <n v="955"/>
    <n v="955"/>
    <d v="2015-05-18T00:00:00"/>
    <d v="2015-05-31T00:00:00"/>
  </r>
  <r>
    <x v="4"/>
    <s v="Category3"/>
    <s v="ITEM5"/>
    <s v="DESCRIPTION5"/>
    <n v="1"/>
    <n v="615"/>
    <n v="615"/>
    <d v="2015-05-18T00:00:00"/>
    <d v="2015-05-31T00:00:00"/>
  </r>
  <r>
    <x v="0"/>
    <s v="Category3"/>
    <s v="ITEM5"/>
    <s v="DESCRIPTION5"/>
    <n v="1"/>
    <n v="410"/>
    <n v="410"/>
    <d v="2015-05-18T00:00:00"/>
    <d v="2015-05-31T00:00:00"/>
  </r>
  <r>
    <x v="3"/>
    <s v="Category2"/>
    <s v="ITEM3"/>
    <s v="DESCRIPTION3"/>
    <n v="1"/>
    <n v="435"/>
    <n v="435"/>
    <d v="2015-05-18T00:00:00"/>
    <d v="2015-05-31T00:00:00"/>
  </r>
  <r>
    <x v="0"/>
    <s v="Category2"/>
    <s v="ITEM3"/>
    <s v="DESCRIPTION3"/>
    <n v="1"/>
    <n v="233"/>
    <n v="233"/>
    <d v="2015-05-18T00:00:00"/>
    <d v="2015-05-31T00:00:00"/>
  </r>
  <r>
    <x v="2"/>
    <s v="Category1"/>
    <s v="ITEM2"/>
    <s v="DESCRIPTION2"/>
    <n v="1"/>
    <n v="486"/>
    <n v="486"/>
    <d v="2015-05-18T00:00:00"/>
    <d v="2015-05-31T00:00:00"/>
  </r>
  <r>
    <x v="1"/>
    <s v="Category1"/>
    <s v="ITEM1"/>
    <s v="DESCRIPTION1"/>
    <n v="1"/>
    <n v="575"/>
    <n v="575"/>
    <d v="2015-05-18T00:00:00"/>
    <d v="2015-05-31T00:00:00"/>
  </r>
  <r>
    <x v="2"/>
    <s v="Category1"/>
    <s v="ITEM2"/>
    <s v="DESCRIPTION2"/>
    <n v="1"/>
    <n v="600"/>
    <n v="600"/>
    <d v="2015-05-18T00:00:00"/>
    <d v="2015-05-31T00:00:00"/>
  </r>
  <r>
    <x v="0"/>
    <s v="Category2"/>
    <s v="ITEM3"/>
    <s v="DESCRIPTION3"/>
    <n v="1"/>
    <n v="550"/>
    <n v="550"/>
    <d v="2015-05-18T00:00:00"/>
    <d v="2015-05-31T00:00:00"/>
  </r>
  <r>
    <x v="4"/>
    <s v="Category2"/>
    <s v="ITEM4"/>
    <s v="DESCRIPTION4"/>
    <n v="1"/>
    <n v="532"/>
    <n v="532"/>
    <d v="2015-05-18T00:00:00"/>
    <d v="2015-05-31T00:00:00"/>
  </r>
  <r>
    <x v="5"/>
    <s v="Category2"/>
    <s v="ITEM3"/>
    <s v="DESCRIPTION3"/>
    <n v="1"/>
    <n v="927"/>
    <n v="927"/>
    <d v="2015-05-18T00:00:00"/>
    <d v="2015-05-31T00:00:00"/>
  </r>
  <r>
    <x v="3"/>
    <s v="Category1"/>
    <s v="ITEM1"/>
    <s v="DESCRIPTION1"/>
    <n v="1"/>
    <n v="988"/>
    <n v="988"/>
    <d v="2015-05-18T00:00:00"/>
    <d v="2015-05-31T00:00:00"/>
  </r>
  <r>
    <x v="5"/>
    <s v="Category1"/>
    <s v="ITEM1"/>
    <s v="DESCRIPTION1"/>
    <n v="1"/>
    <n v="673"/>
    <n v="673"/>
    <d v="2015-05-18T00:00:00"/>
    <d v="2015-05-31T00:00:00"/>
  </r>
  <r>
    <x v="0"/>
    <s v="Category1"/>
    <s v="ITEM1"/>
    <s v="DESCRIPTION1"/>
    <n v="1"/>
    <n v="537"/>
    <n v="537"/>
    <d v="2015-05-18T00:00:00"/>
    <d v="2015-05-31T00:00:00"/>
  </r>
  <r>
    <x v="3"/>
    <s v="Category2"/>
    <s v="ITEM3"/>
    <s v="DESCRIPTION3"/>
    <n v="1"/>
    <n v="768"/>
    <n v="768"/>
    <d v="2015-05-18T00:00:00"/>
    <d v="2015-05-31T00:00:00"/>
  </r>
  <r>
    <x v="0"/>
    <s v="Category2"/>
    <s v="ITEM3"/>
    <s v="DESCRIPTION3"/>
    <n v="1"/>
    <n v="542"/>
    <n v="542"/>
    <d v="2015-05-18T00:00:00"/>
    <d v="2015-05-31T00:00:00"/>
  </r>
  <r>
    <x v="5"/>
    <s v="Category1"/>
    <s v="ITEM2"/>
    <s v="DESCRIPTION2"/>
    <n v="1"/>
    <n v="193"/>
    <n v="193"/>
    <d v="2015-05-18T00:00:00"/>
    <d v="2015-05-31T00:00:00"/>
  </r>
  <r>
    <x v="3"/>
    <s v="Category2"/>
    <s v="ITEM4"/>
    <s v="DESCRIPTION4"/>
    <n v="1"/>
    <n v="149"/>
    <n v="149"/>
    <d v="2015-05-18T00:00:00"/>
    <d v="2015-05-31T00:00:00"/>
  </r>
  <r>
    <x v="0"/>
    <s v="Category1"/>
    <s v="ITEM1"/>
    <s v="DESCRIPTION1"/>
    <n v="1"/>
    <n v="789"/>
    <n v="789"/>
    <d v="2015-05-18T00:00:00"/>
    <d v="2015-05-31T00:00:00"/>
  </r>
  <r>
    <x v="4"/>
    <s v="Category1"/>
    <s v="ITEM1"/>
    <s v="DESCRIPTION1"/>
    <n v="1"/>
    <n v="434"/>
    <n v="434"/>
    <d v="2015-05-18T00:00:00"/>
    <d v="2015-05-31T00:00:00"/>
  </r>
  <r>
    <x v="3"/>
    <s v="Category2"/>
    <s v="ITEM3"/>
    <s v="DESCRIPTION3"/>
    <n v="1"/>
    <n v="635"/>
    <n v="635"/>
    <d v="2015-05-18T00:00:00"/>
    <d v="2015-05-31T00:00:00"/>
  </r>
  <r>
    <x v="0"/>
    <s v="Category3"/>
    <s v="ITEM5"/>
    <s v="DESCRIPTION5"/>
    <n v="1"/>
    <n v="882"/>
    <n v="882"/>
    <d v="2015-05-18T00:00:00"/>
    <d v="2015-05-31T00:00:00"/>
  </r>
  <r>
    <x v="1"/>
    <s v="Category1"/>
    <s v="ITEM2"/>
    <s v="DESCRIPTION2"/>
    <n v="1"/>
    <n v="208"/>
    <n v="208"/>
    <d v="2015-05-18T00:00:00"/>
    <d v="2015-05-31T00:00:00"/>
  </r>
  <r>
    <x v="2"/>
    <s v="Category1"/>
    <s v="ITEM1"/>
    <s v="DESCRIPTION1"/>
    <n v="1"/>
    <n v="757"/>
    <n v="757"/>
    <d v="2015-05-18T00:00:00"/>
    <d v="2015-05-31T00:00:00"/>
  </r>
  <r>
    <x v="3"/>
    <s v="Category1"/>
    <s v="ITEM2"/>
    <s v="DESCRIPTION2"/>
    <n v="1"/>
    <n v="991"/>
    <n v="991"/>
    <d v="2015-05-18T00:00:00"/>
    <d v="2015-05-31T00:00:00"/>
  </r>
  <r>
    <x v="1"/>
    <s v="Category1"/>
    <s v="ITEM1"/>
    <s v="DESCRIPTION1"/>
    <n v="1"/>
    <n v="162"/>
    <n v="162"/>
    <d v="2015-05-18T00:00:00"/>
    <d v="2015-05-31T00:00:00"/>
  </r>
  <r>
    <x v="3"/>
    <s v="Category2"/>
    <s v="ITEM3"/>
    <s v="DESCRIPTION3"/>
    <n v="1"/>
    <n v="147"/>
    <n v="147"/>
    <d v="2015-05-18T00:00:00"/>
    <d v="2015-05-31T00:00:00"/>
  </r>
  <r>
    <x v="5"/>
    <s v="Category2"/>
    <s v="ITEM4"/>
    <s v="DESCRIPTION4"/>
    <n v="1"/>
    <n v="981"/>
    <n v="981"/>
    <d v="2015-05-18T00:00:00"/>
    <d v="2015-05-31T00:00:00"/>
  </r>
  <r>
    <x v="5"/>
    <s v="Category2"/>
    <s v="ITEM3"/>
    <s v="DESCRIPTION3"/>
    <n v="1"/>
    <n v="803"/>
    <n v="803"/>
    <d v="2015-05-18T00:00:00"/>
    <d v="2015-05-31T00:00:00"/>
  </r>
  <r>
    <x v="3"/>
    <s v="Category3"/>
    <s v="ITEM5"/>
    <s v="DESCRIPTION5"/>
    <n v="1"/>
    <n v="729"/>
    <n v="729"/>
    <d v="2015-05-18T00:00:00"/>
    <d v="2015-05-31T00:00:00"/>
  </r>
  <r>
    <x v="3"/>
    <s v="Category2"/>
    <s v="ITEM4"/>
    <s v="DESCRIPTION4"/>
    <n v="1"/>
    <n v="986"/>
    <n v="986"/>
    <d v="2015-05-18T00:00:00"/>
    <d v="2015-05-31T00:00:00"/>
  </r>
  <r>
    <x v="3"/>
    <s v="Category1"/>
    <s v="ITEM1"/>
    <s v="DESCRIPTION1"/>
    <n v="1"/>
    <n v="887"/>
    <n v="887"/>
    <d v="2015-05-18T00:00:00"/>
    <d v="2015-05-31T00:00:00"/>
  </r>
  <r>
    <x v="5"/>
    <s v="Category3"/>
    <s v="ITEM5"/>
    <s v="DESCRIPTION5"/>
    <n v="1"/>
    <n v="100"/>
    <n v="100"/>
    <d v="2015-05-18T00:00:00"/>
    <d v="2015-05-31T00:00:00"/>
  </r>
  <r>
    <x v="1"/>
    <s v="Category2"/>
    <s v="ITEM4"/>
    <s v="DESCRIPTION4"/>
    <n v="1"/>
    <n v="421"/>
    <n v="421"/>
    <d v="2015-05-18T00:00:00"/>
    <d v="2015-05-31T00:00:00"/>
  </r>
  <r>
    <x v="5"/>
    <s v="Category3"/>
    <s v="ITEM5"/>
    <s v="DESCRIPTION5"/>
    <n v="1"/>
    <n v="598"/>
    <n v="598"/>
    <d v="2015-05-18T00:00:00"/>
    <d v="2015-05-31T00:00:00"/>
  </r>
  <r>
    <x v="0"/>
    <s v="Category2"/>
    <s v="ITEM3"/>
    <s v="DESCRIPTION3"/>
    <n v="1"/>
    <n v="461"/>
    <n v="461"/>
    <d v="2015-05-18T00:00:00"/>
    <d v="2015-05-31T00:00:00"/>
  </r>
  <r>
    <x v="0"/>
    <s v="Category1"/>
    <s v="ITEM2"/>
    <s v="DESCRIPTION2"/>
    <n v="1"/>
    <n v="764"/>
    <n v="764"/>
    <d v="2015-05-18T00:00:00"/>
    <d v="2015-05-31T00:00:00"/>
  </r>
  <r>
    <x v="0"/>
    <s v="Category3"/>
    <s v="ITEM5"/>
    <s v="DESCRIPTION5"/>
    <n v="1"/>
    <n v="815"/>
    <n v="815"/>
    <d v="2015-05-18T00:00:00"/>
    <d v="2015-05-31T00:00:00"/>
  </r>
  <r>
    <x v="0"/>
    <s v="Category1"/>
    <s v="ITEM2"/>
    <s v="DESCRIPTION2"/>
    <n v="1"/>
    <n v="820"/>
    <n v="820"/>
    <d v="2015-05-18T00:00:00"/>
    <d v="2015-05-31T00:00:00"/>
  </r>
  <r>
    <x v="3"/>
    <s v="Category2"/>
    <s v="ITEM4"/>
    <s v="DESCRIPTION4"/>
    <n v="1"/>
    <n v="390"/>
    <n v="390"/>
    <d v="2015-05-18T00:00:00"/>
    <d v="2015-05-31T00:00:00"/>
  </r>
  <r>
    <x v="2"/>
    <s v="Category3"/>
    <s v="ITEM5"/>
    <s v="DESCRIPTION5"/>
    <n v="1"/>
    <n v="910"/>
    <n v="910"/>
    <d v="2015-05-18T00:00:00"/>
    <d v="2015-05-31T00:00:00"/>
  </r>
  <r>
    <x v="3"/>
    <s v="Category1"/>
    <s v="ITEM1"/>
    <s v="DESCRIPTION1"/>
    <n v="1"/>
    <n v="960"/>
    <n v="960"/>
    <d v="2015-05-18T00:00:00"/>
    <d v="2015-05-31T00:00:00"/>
  </r>
  <r>
    <x v="4"/>
    <s v="Category3"/>
    <s v="ITEM5"/>
    <s v="DESCRIPTION5"/>
    <n v="1"/>
    <n v="953"/>
    <n v="953"/>
    <d v="2015-05-18T00:00:00"/>
    <d v="2015-05-31T00:00:00"/>
  </r>
  <r>
    <x v="2"/>
    <s v="Category1"/>
    <s v="ITEM2"/>
    <s v="DESCRIPTION2"/>
    <n v="1"/>
    <n v="328"/>
    <n v="328"/>
    <d v="2015-05-18T00:00:00"/>
    <d v="2015-05-31T00:00:00"/>
  </r>
  <r>
    <x v="4"/>
    <s v="Category1"/>
    <s v="ITEM2"/>
    <s v="DESCRIPTION2"/>
    <n v="1"/>
    <n v="582"/>
    <n v="582"/>
    <d v="2015-05-18T00:00:00"/>
    <d v="2015-05-31T00:00:00"/>
  </r>
  <r>
    <x v="5"/>
    <s v="Category2"/>
    <s v="ITEM3"/>
    <s v="DESCRIPTION3"/>
    <n v="1"/>
    <n v="319"/>
    <n v="319"/>
    <d v="2015-05-18T00:00:00"/>
    <d v="2015-05-31T00:00:00"/>
  </r>
  <r>
    <x v="3"/>
    <s v="Category1"/>
    <s v="ITEM1"/>
    <s v="DESCRIPTION1"/>
    <n v="1"/>
    <n v="421"/>
    <n v="421"/>
    <d v="2015-05-18T00:00:00"/>
    <d v="2015-05-31T00:00:00"/>
  </r>
  <r>
    <x v="0"/>
    <s v="Category2"/>
    <s v="ITEM4"/>
    <s v="DESCRIPTION4"/>
    <n v="1"/>
    <n v="287"/>
    <n v="287"/>
    <d v="2015-05-18T00:00:00"/>
    <d v="2015-05-31T00:00:00"/>
  </r>
  <r>
    <x v="5"/>
    <s v="Category1"/>
    <s v="ITEM1"/>
    <s v="DESCRIPTION1"/>
    <n v="1"/>
    <n v="803"/>
    <n v="803"/>
    <d v="2015-05-19T00:00:00"/>
    <d v="2015-05-31T00:00:00"/>
  </r>
  <r>
    <x v="3"/>
    <s v="Category1"/>
    <s v="ITEM2"/>
    <s v="DESCRIPTION2"/>
    <n v="1"/>
    <n v="242"/>
    <n v="242"/>
    <d v="2015-05-19T00:00:00"/>
    <d v="2015-05-31T00:00:00"/>
  </r>
  <r>
    <x v="3"/>
    <s v="Category2"/>
    <s v="ITEM4"/>
    <s v="DESCRIPTION4"/>
    <n v="1"/>
    <n v="812"/>
    <n v="812"/>
    <d v="2015-05-19T00:00:00"/>
    <d v="2015-05-31T00:00:00"/>
  </r>
  <r>
    <x v="3"/>
    <s v="Category3"/>
    <s v="ITEM5"/>
    <s v="DESCRIPTION5"/>
    <n v="1"/>
    <n v="302"/>
    <n v="302"/>
    <d v="2015-05-19T00:00:00"/>
    <d v="2015-05-31T00:00:00"/>
  </r>
  <r>
    <x v="2"/>
    <s v="Category2"/>
    <s v="ITEM4"/>
    <s v="DESCRIPTION4"/>
    <n v="1"/>
    <n v="846"/>
    <n v="846"/>
    <d v="2015-05-19T00:00:00"/>
    <d v="2015-05-31T00:00:00"/>
  </r>
  <r>
    <x v="4"/>
    <s v="Category3"/>
    <s v="ITEM5"/>
    <s v="DESCRIPTION5"/>
    <n v="1"/>
    <n v="646"/>
    <n v="646"/>
    <d v="2015-05-19T00:00:00"/>
    <d v="2015-05-31T00:00:00"/>
  </r>
  <r>
    <x v="0"/>
    <s v="Category3"/>
    <s v="ITEM5"/>
    <s v="DESCRIPTION5"/>
    <n v="1"/>
    <n v="878"/>
    <n v="878"/>
    <d v="2015-05-19T00:00:00"/>
    <d v="2015-05-31T00:00:00"/>
  </r>
  <r>
    <x v="5"/>
    <s v="Category2"/>
    <s v="ITEM3"/>
    <s v="DESCRIPTION3"/>
    <n v="1"/>
    <n v="947"/>
    <n v="947"/>
    <d v="2015-05-19T00:00:00"/>
    <d v="2015-05-31T00:00:00"/>
  </r>
  <r>
    <x v="2"/>
    <s v="Category3"/>
    <s v="ITEM5"/>
    <s v="DESCRIPTION5"/>
    <n v="1"/>
    <n v="310"/>
    <n v="310"/>
    <d v="2015-05-19T00:00:00"/>
    <d v="2015-05-31T00:00:00"/>
  </r>
  <r>
    <x v="2"/>
    <s v="Category3"/>
    <s v="ITEM5"/>
    <s v="DESCRIPTION5"/>
    <n v="1"/>
    <n v="130"/>
    <n v="130"/>
    <d v="2015-05-19T00:00:00"/>
    <d v="2015-05-31T00:00:00"/>
  </r>
  <r>
    <x v="1"/>
    <s v="Category2"/>
    <s v="ITEM3"/>
    <s v="DESCRIPTION3"/>
    <n v="1"/>
    <n v="158"/>
    <n v="158"/>
    <d v="2015-05-19T00:00:00"/>
    <d v="2015-05-31T00:00:00"/>
  </r>
  <r>
    <x v="2"/>
    <s v="Category2"/>
    <s v="ITEM3"/>
    <s v="DESCRIPTION3"/>
    <n v="1"/>
    <n v="109"/>
    <n v="109"/>
    <d v="2015-05-19T00:00:00"/>
    <d v="2015-05-31T00:00:00"/>
  </r>
  <r>
    <x v="1"/>
    <s v="Category1"/>
    <s v="ITEM2"/>
    <s v="DESCRIPTION2"/>
    <n v="1"/>
    <n v="958"/>
    <n v="958"/>
    <d v="2015-05-19T00:00:00"/>
    <d v="2015-05-31T00:00:00"/>
  </r>
  <r>
    <x v="5"/>
    <s v="Category1"/>
    <s v="ITEM2"/>
    <s v="DESCRIPTION2"/>
    <n v="1"/>
    <n v="366"/>
    <n v="366"/>
    <d v="2015-05-19T00:00:00"/>
    <d v="2015-05-31T00:00:00"/>
  </r>
  <r>
    <x v="5"/>
    <s v="Category1"/>
    <s v="ITEM1"/>
    <s v="DESCRIPTION1"/>
    <n v="1"/>
    <n v="323"/>
    <n v="323"/>
    <d v="2015-05-19T00:00:00"/>
    <d v="2015-05-31T00:00:00"/>
  </r>
  <r>
    <x v="2"/>
    <s v="Category2"/>
    <s v="ITEM3"/>
    <s v="DESCRIPTION3"/>
    <n v="1"/>
    <n v="967"/>
    <n v="967"/>
    <d v="2015-05-19T00:00:00"/>
    <d v="2015-05-31T00:00:00"/>
  </r>
  <r>
    <x v="3"/>
    <s v="Category3"/>
    <s v="ITEM5"/>
    <s v="DESCRIPTION5"/>
    <n v="1"/>
    <n v="466"/>
    <n v="466"/>
    <d v="2015-05-19T00:00:00"/>
    <d v="2015-05-31T00:00:00"/>
  </r>
  <r>
    <x v="1"/>
    <s v="Category2"/>
    <s v="ITEM3"/>
    <s v="DESCRIPTION3"/>
    <n v="1"/>
    <n v="112"/>
    <n v="112"/>
    <d v="2015-05-19T00:00:00"/>
    <d v="2015-05-31T00:00:00"/>
  </r>
  <r>
    <x v="3"/>
    <s v="Category2"/>
    <s v="ITEM3"/>
    <s v="DESCRIPTION3"/>
    <n v="1"/>
    <n v="417"/>
    <n v="417"/>
    <d v="2015-05-19T00:00:00"/>
    <d v="2015-05-31T00:00:00"/>
  </r>
  <r>
    <x v="3"/>
    <s v="Category1"/>
    <s v="ITEM2"/>
    <s v="DESCRIPTION2"/>
    <n v="1"/>
    <n v="863"/>
    <n v="863"/>
    <d v="2015-05-19T00:00:00"/>
    <d v="2015-05-31T00:00:00"/>
  </r>
  <r>
    <x v="4"/>
    <s v="Category3"/>
    <s v="ITEM5"/>
    <s v="DESCRIPTION5"/>
    <n v="1"/>
    <n v="511"/>
    <n v="511"/>
    <d v="2015-05-19T00:00:00"/>
    <d v="2015-05-31T00:00:00"/>
  </r>
  <r>
    <x v="3"/>
    <s v="Category3"/>
    <s v="ITEM5"/>
    <s v="DESCRIPTION5"/>
    <n v="1"/>
    <n v="665"/>
    <n v="665"/>
    <d v="2015-05-19T00:00:00"/>
    <d v="2015-05-31T00:00:00"/>
  </r>
  <r>
    <x v="3"/>
    <s v="Category1"/>
    <s v="ITEM1"/>
    <s v="DESCRIPTION1"/>
    <n v="1"/>
    <n v="873"/>
    <n v="873"/>
    <d v="2015-05-19T00:00:00"/>
    <d v="2015-05-31T00:00:00"/>
  </r>
  <r>
    <x v="2"/>
    <s v="Category2"/>
    <s v="ITEM4"/>
    <s v="DESCRIPTION4"/>
    <n v="1"/>
    <n v="628"/>
    <n v="628"/>
    <d v="2015-05-19T00:00:00"/>
    <d v="2015-05-31T00:00:00"/>
  </r>
  <r>
    <x v="4"/>
    <s v="Category2"/>
    <s v="ITEM4"/>
    <s v="DESCRIPTION4"/>
    <n v="1"/>
    <n v="473"/>
    <n v="473"/>
    <d v="2015-05-19T00:00:00"/>
    <d v="2015-05-31T00:00:00"/>
  </r>
  <r>
    <x v="2"/>
    <s v="Category1"/>
    <s v="ITEM2"/>
    <s v="DESCRIPTION2"/>
    <n v="1"/>
    <n v="494"/>
    <n v="494"/>
    <d v="2015-05-19T00:00:00"/>
    <d v="2015-05-31T00:00:00"/>
  </r>
  <r>
    <x v="2"/>
    <s v="Category3"/>
    <s v="ITEM5"/>
    <s v="DESCRIPTION5"/>
    <n v="1"/>
    <n v="134"/>
    <n v="134"/>
    <d v="2015-05-19T00:00:00"/>
    <d v="2015-05-31T00:00:00"/>
  </r>
  <r>
    <x v="2"/>
    <s v="Category2"/>
    <s v="ITEM4"/>
    <s v="DESCRIPTION4"/>
    <n v="1"/>
    <n v="890"/>
    <n v="890"/>
    <d v="2015-05-19T00:00:00"/>
    <d v="2015-05-31T00:00:00"/>
  </r>
  <r>
    <x v="2"/>
    <s v="Category3"/>
    <s v="ITEM5"/>
    <s v="DESCRIPTION5"/>
    <n v="1"/>
    <n v="140"/>
    <n v="140"/>
    <d v="2015-05-19T00:00:00"/>
    <d v="2015-05-31T00:00:00"/>
  </r>
  <r>
    <x v="3"/>
    <s v="Category1"/>
    <s v="ITEM2"/>
    <s v="DESCRIPTION2"/>
    <n v="1"/>
    <n v="910"/>
    <n v="910"/>
    <d v="2015-05-19T00:00:00"/>
    <d v="2015-05-31T00:00:00"/>
  </r>
  <r>
    <x v="0"/>
    <s v="Category1"/>
    <s v="ITEM1"/>
    <s v="DESCRIPTION1"/>
    <n v="1"/>
    <n v="349"/>
    <n v="349"/>
    <d v="2015-05-19T00:00:00"/>
    <d v="2015-05-31T00:00:00"/>
  </r>
  <r>
    <x v="2"/>
    <s v="Category1"/>
    <s v="ITEM2"/>
    <s v="DESCRIPTION2"/>
    <n v="1"/>
    <n v="825"/>
    <n v="825"/>
    <d v="2015-05-19T00:00:00"/>
    <d v="2015-05-31T00:00:00"/>
  </r>
  <r>
    <x v="0"/>
    <s v="Category2"/>
    <s v="ITEM3"/>
    <s v="DESCRIPTION3"/>
    <n v="1"/>
    <n v="241"/>
    <n v="241"/>
    <d v="2015-05-19T00:00:00"/>
    <d v="2015-05-31T00:00:00"/>
  </r>
  <r>
    <x v="5"/>
    <s v="Category2"/>
    <s v="ITEM4"/>
    <s v="DESCRIPTION4"/>
    <n v="1"/>
    <n v="378"/>
    <n v="378"/>
    <d v="2015-05-19T00:00:00"/>
    <d v="2015-05-31T00:00:00"/>
  </r>
  <r>
    <x v="5"/>
    <s v="Category1"/>
    <s v="ITEM1"/>
    <s v="DESCRIPTION1"/>
    <n v="1"/>
    <n v="556"/>
    <n v="556"/>
    <d v="2015-05-19T00:00:00"/>
    <d v="2015-05-31T00:00:00"/>
  </r>
  <r>
    <x v="4"/>
    <s v="Category1"/>
    <s v="ITEM2"/>
    <s v="DESCRIPTION2"/>
    <n v="1"/>
    <n v="889"/>
    <n v="889"/>
    <d v="2015-05-19T00:00:00"/>
    <d v="2015-05-31T00:00:00"/>
  </r>
  <r>
    <x v="4"/>
    <s v="Category2"/>
    <s v="ITEM3"/>
    <s v="DESCRIPTION3"/>
    <n v="1"/>
    <n v="807"/>
    <n v="807"/>
    <d v="2015-05-19T00:00:00"/>
    <d v="2015-05-31T00:00:00"/>
  </r>
  <r>
    <x v="0"/>
    <s v="Category3"/>
    <s v="ITEM5"/>
    <s v="DESCRIPTION5"/>
    <n v="1"/>
    <n v="763"/>
    <n v="763"/>
    <d v="2015-05-19T00:00:00"/>
    <d v="2015-05-31T00:00:00"/>
  </r>
  <r>
    <x v="2"/>
    <s v="Category3"/>
    <s v="ITEM5"/>
    <s v="DESCRIPTION5"/>
    <n v="1"/>
    <n v="961"/>
    <n v="961"/>
    <d v="2015-05-19T00:00:00"/>
    <d v="2015-05-31T00:00:00"/>
  </r>
  <r>
    <x v="3"/>
    <s v="Category3"/>
    <s v="ITEM5"/>
    <s v="DESCRIPTION5"/>
    <n v="1"/>
    <n v="363"/>
    <n v="363"/>
    <d v="2015-05-19T00:00:00"/>
    <d v="2015-05-31T00:00:00"/>
  </r>
  <r>
    <x v="2"/>
    <s v="Category3"/>
    <s v="ITEM5"/>
    <s v="DESCRIPTION5"/>
    <n v="1"/>
    <n v="536"/>
    <n v="536"/>
    <d v="2015-05-19T00:00:00"/>
    <d v="2015-05-31T00:00:00"/>
  </r>
  <r>
    <x v="4"/>
    <s v="Category1"/>
    <s v="ITEM2"/>
    <s v="DESCRIPTION2"/>
    <n v="1"/>
    <n v="203"/>
    <n v="203"/>
    <d v="2015-05-19T00:00:00"/>
    <d v="2015-05-31T00:00:00"/>
  </r>
  <r>
    <x v="1"/>
    <s v="Category2"/>
    <s v="ITEM3"/>
    <s v="DESCRIPTION3"/>
    <n v="1"/>
    <n v="687"/>
    <n v="687"/>
    <d v="2015-05-19T00:00:00"/>
    <d v="2015-05-31T00:00:00"/>
  </r>
  <r>
    <x v="5"/>
    <s v="Category1"/>
    <s v="ITEM2"/>
    <s v="DESCRIPTION2"/>
    <n v="1"/>
    <n v="115"/>
    <n v="115"/>
    <d v="2015-05-19T00:00:00"/>
    <d v="2015-05-31T00:00:00"/>
  </r>
  <r>
    <x v="0"/>
    <s v="Category1"/>
    <s v="ITEM2"/>
    <s v="DESCRIPTION2"/>
    <n v="1"/>
    <n v="970"/>
    <n v="970"/>
    <d v="2015-05-19T00:00:00"/>
    <d v="2015-05-31T00:00:00"/>
  </r>
  <r>
    <x v="2"/>
    <s v="Category3"/>
    <s v="ITEM5"/>
    <s v="DESCRIPTION5"/>
    <n v="1"/>
    <n v="551"/>
    <n v="551"/>
    <d v="2015-05-19T00:00:00"/>
    <d v="2015-05-31T00:00:00"/>
  </r>
  <r>
    <x v="0"/>
    <s v="Category2"/>
    <s v="ITEM4"/>
    <s v="DESCRIPTION4"/>
    <n v="1"/>
    <n v="201"/>
    <n v="201"/>
    <d v="2015-05-19T00:00:00"/>
    <d v="2015-05-31T00:00:00"/>
  </r>
  <r>
    <x v="2"/>
    <s v="Category2"/>
    <s v="ITEM4"/>
    <s v="DESCRIPTION4"/>
    <n v="1"/>
    <n v="947"/>
    <n v="947"/>
    <d v="2015-05-19T00:00:00"/>
    <d v="2015-05-31T00:00:00"/>
  </r>
  <r>
    <x v="5"/>
    <s v="Category1"/>
    <s v="ITEM2"/>
    <s v="DESCRIPTION2"/>
    <n v="1"/>
    <n v="546"/>
    <n v="546"/>
    <d v="2015-05-19T00:00:00"/>
    <d v="2015-05-31T00:00:00"/>
  </r>
  <r>
    <x v="1"/>
    <s v="Category3"/>
    <s v="ITEM5"/>
    <s v="DESCRIPTION5"/>
    <n v="1"/>
    <n v="133"/>
    <n v="133"/>
    <d v="2015-05-19T00:00:00"/>
    <d v="2015-05-31T00:00:00"/>
  </r>
  <r>
    <x v="5"/>
    <s v="Category1"/>
    <s v="ITEM2"/>
    <s v="DESCRIPTION2"/>
    <n v="1"/>
    <n v="293"/>
    <n v="293"/>
    <d v="2015-05-20T00:00:00"/>
    <d v="2015-05-31T00:00:00"/>
  </r>
  <r>
    <x v="4"/>
    <s v="Category2"/>
    <s v="ITEM3"/>
    <s v="DESCRIPTION3"/>
    <n v="1"/>
    <n v="696"/>
    <n v="696"/>
    <d v="2015-05-20T00:00:00"/>
    <d v="2015-05-31T00:00:00"/>
  </r>
  <r>
    <x v="1"/>
    <s v="Category2"/>
    <s v="ITEM4"/>
    <s v="DESCRIPTION4"/>
    <n v="1"/>
    <n v="521"/>
    <n v="521"/>
    <d v="2015-05-20T00:00:00"/>
    <d v="2015-05-31T00:00:00"/>
  </r>
  <r>
    <x v="5"/>
    <s v="Category3"/>
    <s v="ITEM5"/>
    <s v="DESCRIPTION5"/>
    <n v="1"/>
    <n v="236"/>
    <n v="236"/>
    <d v="2015-05-20T00:00:00"/>
    <d v="2015-05-31T00:00:00"/>
  </r>
  <r>
    <x v="0"/>
    <s v="Category1"/>
    <s v="ITEM1"/>
    <s v="DESCRIPTION1"/>
    <n v="1"/>
    <n v="126"/>
    <n v="126"/>
    <d v="2015-05-20T00:00:00"/>
    <d v="2015-05-31T00:00:00"/>
  </r>
  <r>
    <x v="3"/>
    <s v="Category2"/>
    <s v="ITEM4"/>
    <s v="DESCRIPTION4"/>
    <n v="1"/>
    <n v="978"/>
    <n v="978"/>
    <d v="2015-05-20T00:00:00"/>
    <d v="2015-05-31T00:00:00"/>
  </r>
  <r>
    <x v="1"/>
    <s v="Category3"/>
    <s v="ITEM5"/>
    <s v="DESCRIPTION5"/>
    <n v="1"/>
    <n v="425"/>
    <n v="425"/>
    <d v="2015-05-20T00:00:00"/>
    <d v="2015-05-31T00:00:00"/>
  </r>
  <r>
    <x v="1"/>
    <s v="Category3"/>
    <s v="ITEM5"/>
    <s v="DESCRIPTION5"/>
    <n v="1"/>
    <n v="740"/>
    <n v="740"/>
    <d v="2015-05-20T00:00:00"/>
    <d v="2015-05-31T00:00:00"/>
  </r>
  <r>
    <x v="2"/>
    <s v="Category2"/>
    <s v="ITEM3"/>
    <s v="DESCRIPTION3"/>
    <n v="1"/>
    <n v="903"/>
    <n v="903"/>
    <d v="2015-05-20T00:00:00"/>
    <d v="2015-05-31T00:00:00"/>
  </r>
  <r>
    <x v="5"/>
    <s v="Category1"/>
    <s v="ITEM2"/>
    <s v="DESCRIPTION2"/>
    <n v="1"/>
    <n v="418"/>
    <n v="418"/>
    <d v="2015-05-20T00:00:00"/>
    <d v="2015-05-31T00:00:00"/>
  </r>
  <r>
    <x v="0"/>
    <s v="Category2"/>
    <s v="ITEM4"/>
    <s v="DESCRIPTION4"/>
    <n v="1"/>
    <n v="370"/>
    <n v="370"/>
    <d v="2015-05-20T00:00:00"/>
    <d v="2015-05-31T00:00:00"/>
  </r>
  <r>
    <x v="4"/>
    <s v="Category2"/>
    <s v="ITEM4"/>
    <s v="DESCRIPTION4"/>
    <n v="1"/>
    <n v="446"/>
    <n v="446"/>
    <d v="2015-05-20T00:00:00"/>
    <d v="2015-05-31T00:00:00"/>
  </r>
  <r>
    <x v="1"/>
    <s v="Category1"/>
    <s v="ITEM1"/>
    <s v="DESCRIPTION1"/>
    <n v="1"/>
    <n v="446"/>
    <n v="446"/>
    <d v="2015-05-20T00:00:00"/>
    <d v="2015-05-31T00:00:00"/>
  </r>
  <r>
    <x v="3"/>
    <s v="Category3"/>
    <s v="ITEM5"/>
    <s v="DESCRIPTION5"/>
    <n v="1"/>
    <n v="389"/>
    <n v="389"/>
    <d v="2015-05-20T00:00:00"/>
    <d v="2015-05-31T00:00:00"/>
  </r>
  <r>
    <x v="2"/>
    <s v="Category2"/>
    <s v="ITEM4"/>
    <s v="DESCRIPTION4"/>
    <n v="1"/>
    <n v="274"/>
    <n v="274"/>
    <d v="2015-05-20T00:00:00"/>
    <d v="2015-05-31T00:00:00"/>
  </r>
  <r>
    <x v="0"/>
    <s v="Category3"/>
    <s v="ITEM5"/>
    <s v="DESCRIPTION5"/>
    <n v="1"/>
    <n v="345"/>
    <n v="345"/>
    <d v="2015-05-20T00:00:00"/>
    <d v="2015-05-31T00:00:00"/>
  </r>
  <r>
    <x v="2"/>
    <s v="Category3"/>
    <s v="ITEM5"/>
    <s v="DESCRIPTION5"/>
    <n v="1"/>
    <n v="210"/>
    <n v="210"/>
    <d v="2015-05-20T00:00:00"/>
    <d v="2015-05-31T00:00:00"/>
  </r>
  <r>
    <x v="4"/>
    <s v="Category1"/>
    <s v="ITEM1"/>
    <s v="DESCRIPTION1"/>
    <n v="1"/>
    <n v="926"/>
    <n v="926"/>
    <d v="2015-05-20T00:00:00"/>
    <d v="2015-05-31T00:00:00"/>
  </r>
  <r>
    <x v="4"/>
    <s v="Category2"/>
    <s v="ITEM3"/>
    <s v="DESCRIPTION3"/>
    <n v="1"/>
    <n v="932"/>
    <n v="932"/>
    <d v="2015-05-20T00:00:00"/>
    <d v="2015-05-31T00:00:00"/>
  </r>
  <r>
    <x v="1"/>
    <s v="Category2"/>
    <s v="ITEM3"/>
    <s v="DESCRIPTION3"/>
    <n v="1"/>
    <n v="677"/>
    <n v="677"/>
    <d v="2015-05-20T00:00:00"/>
    <d v="2015-05-31T00:00:00"/>
  </r>
  <r>
    <x v="5"/>
    <s v="Category1"/>
    <s v="ITEM1"/>
    <s v="DESCRIPTION1"/>
    <n v="1"/>
    <n v="848"/>
    <n v="848"/>
    <d v="2015-05-20T00:00:00"/>
    <d v="2015-05-31T00:00:00"/>
  </r>
  <r>
    <x v="3"/>
    <s v="Category1"/>
    <s v="ITEM2"/>
    <s v="DESCRIPTION2"/>
    <n v="1"/>
    <n v="826"/>
    <n v="826"/>
    <d v="2015-05-20T00:00:00"/>
    <d v="2015-05-31T00:00:00"/>
  </r>
  <r>
    <x v="0"/>
    <s v="Category1"/>
    <s v="ITEM2"/>
    <s v="DESCRIPTION2"/>
    <n v="1"/>
    <n v="881"/>
    <n v="881"/>
    <d v="2015-05-20T00:00:00"/>
    <d v="2015-05-31T00:00:00"/>
  </r>
  <r>
    <x v="2"/>
    <s v="Category2"/>
    <s v="ITEM3"/>
    <s v="DESCRIPTION3"/>
    <n v="1"/>
    <n v="695"/>
    <n v="695"/>
    <d v="2015-05-20T00:00:00"/>
    <d v="2015-05-31T00:00:00"/>
  </r>
  <r>
    <x v="0"/>
    <s v="Category1"/>
    <s v="ITEM2"/>
    <s v="DESCRIPTION2"/>
    <n v="1"/>
    <n v="585"/>
    <n v="585"/>
    <d v="2015-05-20T00:00:00"/>
    <d v="2015-05-31T00:00:00"/>
  </r>
  <r>
    <x v="2"/>
    <s v="Category2"/>
    <s v="ITEM4"/>
    <s v="DESCRIPTION4"/>
    <n v="1"/>
    <n v="736"/>
    <n v="736"/>
    <d v="2015-05-20T00:00:00"/>
    <d v="2015-05-31T00:00:00"/>
  </r>
  <r>
    <x v="5"/>
    <s v="Category1"/>
    <s v="ITEM1"/>
    <s v="DESCRIPTION1"/>
    <n v="1"/>
    <n v="793"/>
    <n v="793"/>
    <d v="2015-05-20T00:00:00"/>
    <d v="2015-05-31T00:00:00"/>
  </r>
  <r>
    <x v="1"/>
    <s v="Category1"/>
    <s v="ITEM2"/>
    <s v="DESCRIPTION2"/>
    <n v="1"/>
    <n v="814"/>
    <n v="814"/>
    <d v="2015-05-20T00:00:00"/>
    <d v="2015-05-31T00:00:00"/>
  </r>
  <r>
    <x v="5"/>
    <s v="Category3"/>
    <s v="ITEM5"/>
    <s v="DESCRIPTION5"/>
    <n v="1"/>
    <n v="425"/>
    <n v="425"/>
    <d v="2015-05-20T00:00:00"/>
    <d v="2015-05-31T00:00:00"/>
  </r>
  <r>
    <x v="1"/>
    <s v="Category2"/>
    <s v="ITEM3"/>
    <s v="DESCRIPTION3"/>
    <n v="1"/>
    <n v="534"/>
    <n v="534"/>
    <d v="2015-05-20T00:00:00"/>
    <d v="2015-05-31T00:00:00"/>
  </r>
  <r>
    <x v="0"/>
    <s v="Category1"/>
    <s v="ITEM1"/>
    <s v="DESCRIPTION1"/>
    <n v="1"/>
    <n v="596"/>
    <n v="596"/>
    <d v="2015-05-20T00:00:00"/>
    <d v="2015-05-31T00:00:00"/>
  </r>
  <r>
    <x v="3"/>
    <s v="Category3"/>
    <s v="ITEM5"/>
    <s v="DESCRIPTION5"/>
    <n v="1"/>
    <n v="891"/>
    <n v="891"/>
    <d v="2015-05-20T00:00:00"/>
    <d v="2015-05-31T00:00:00"/>
  </r>
  <r>
    <x v="2"/>
    <s v="Category2"/>
    <s v="ITEM4"/>
    <s v="DESCRIPTION4"/>
    <n v="1"/>
    <n v="372"/>
    <n v="372"/>
    <d v="2015-05-20T00:00:00"/>
    <d v="2015-05-31T00:00:00"/>
  </r>
  <r>
    <x v="1"/>
    <s v="Category1"/>
    <s v="ITEM2"/>
    <s v="DESCRIPTION2"/>
    <n v="1"/>
    <n v="886"/>
    <n v="886"/>
    <d v="2015-05-20T00:00:00"/>
    <d v="2015-05-31T00:00:00"/>
  </r>
  <r>
    <x v="4"/>
    <s v="Category3"/>
    <s v="ITEM5"/>
    <s v="DESCRIPTION5"/>
    <n v="1"/>
    <n v="521"/>
    <n v="521"/>
    <d v="2015-05-20T00:00:00"/>
    <d v="2015-05-31T00:00:00"/>
  </r>
  <r>
    <x v="4"/>
    <s v="Category1"/>
    <s v="ITEM2"/>
    <s v="DESCRIPTION2"/>
    <n v="1"/>
    <n v="289"/>
    <n v="289"/>
    <d v="2015-05-20T00:00:00"/>
    <d v="2015-05-31T00:00:00"/>
  </r>
  <r>
    <x v="0"/>
    <s v="Category3"/>
    <s v="ITEM5"/>
    <s v="DESCRIPTION5"/>
    <n v="1"/>
    <n v="934"/>
    <n v="934"/>
    <d v="2015-05-20T00:00:00"/>
    <d v="2015-05-31T00:00:00"/>
  </r>
  <r>
    <x v="2"/>
    <s v="Category3"/>
    <s v="ITEM5"/>
    <s v="DESCRIPTION5"/>
    <n v="1"/>
    <n v="163"/>
    <n v="163"/>
    <d v="2015-05-20T00:00:00"/>
    <d v="2015-05-31T00:00:00"/>
  </r>
  <r>
    <x v="0"/>
    <s v="Category1"/>
    <s v="ITEM2"/>
    <s v="DESCRIPTION2"/>
    <n v="1"/>
    <n v="783"/>
    <n v="783"/>
    <d v="2015-05-20T00:00:00"/>
    <d v="2015-05-31T00:00:00"/>
  </r>
  <r>
    <x v="0"/>
    <s v="Category2"/>
    <s v="ITEM4"/>
    <s v="DESCRIPTION4"/>
    <n v="1"/>
    <n v="334"/>
    <n v="334"/>
    <d v="2015-05-20T00:00:00"/>
    <d v="2015-05-31T00:00:00"/>
  </r>
  <r>
    <x v="1"/>
    <s v="Category1"/>
    <s v="ITEM1"/>
    <s v="DESCRIPTION1"/>
    <n v="1"/>
    <n v="468"/>
    <n v="468"/>
    <d v="2015-05-20T00:00:00"/>
    <d v="2015-05-31T00:00:00"/>
  </r>
  <r>
    <x v="3"/>
    <s v="Category1"/>
    <s v="ITEM1"/>
    <s v="DESCRIPTION1"/>
    <n v="1"/>
    <n v="854"/>
    <n v="854"/>
    <d v="2015-05-20T00:00:00"/>
    <d v="2015-05-31T00:00:00"/>
  </r>
  <r>
    <x v="1"/>
    <s v="Category1"/>
    <s v="ITEM2"/>
    <s v="DESCRIPTION2"/>
    <n v="1"/>
    <n v="657"/>
    <n v="657"/>
    <d v="2015-05-20T00:00:00"/>
    <d v="2015-05-31T00:00:00"/>
  </r>
  <r>
    <x v="1"/>
    <s v="Category3"/>
    <s v="ITEM5"/>
    <s v="DESCRIPTION5"/>
    <n v="1"/>
    <n v="369"/>
    <n v="369"/>
    <d v="2015-05-20T00:00:00"/>
    <d v="2015-05-31T00:00:00"/>
  </r>
  <r>
    <x v="4"/>
    <s v="Category2"/>
    <s v="ITEM4"/>
    <s v="DESCRIPTION4"/>
    <n v="1"/>
    <n v="912"/>
    <n v="912"/>
    <d v="2015-05-20T00:00:00"/>
    <d v="2015-05-31T00:00:00"/>
  </r>
  <r>
    <x v="2"/>
    <s v="Category3"/>
    <s v="ITEM5"/>
    <s v="DESCRIPTION5"/>
    <n v="1"/>
    <n v="807"/>
    <n v="807"/>
    <d v="2015-05-20T00:00:00"/>
    <d v="2015-05-31T00:00:00"/>
  </r>
  <r>
    <x v="3"/>
    <s v="Category1"/>
    <s v="ITEM2"/>
    <s v="DESCRIPTION2"/>
    <n v="1"/>
    <n v="809"/>
    <n v="809"/>
    <d v="2015-05-20T00:00:00"/>
    <d v="2015-05-31T00:00:00"/>
  </r>
  <r>
    <x v="4"/>
    <s v="Category1"/>
    <s v="ITEM2"/>
    <s v="DESCRIPTION2"/>
    <n v="1"/>
    <n v="771"/>
    <n v="771"/>
    <d v="2015-05-20T00:00:00"/>
    <d v="2015-05-31T00:00:00"/>
  </r>
  <r>
    <x v="1"/>
    <s v="Category1"/>
    <s v="ITEM1"/>
    <s v="DESCRIPTION1"/>
    <n v="1"/>
    <n v="962"/>
    <n v="962"/>
    <d v="2015-05-20T00:00:00"/>
    <d v="2015-05-31T00:00:00"/>
  </r>
  <r>
    <x v="3"/>
    <s v="Category2"/>
    <s v="ITEM3"/>
    <s v="DESCRIPTION3"/>
    <n v="1"/>
    <n v="640"/>
    <n v="640"/>
    <d v="2015-05-20T00:00:00"/>
    <d v="2015-05-31T00:00:00"/>
  </r>
  <r>
    <x v="5"/>
    <s v="Category3"/>
    <s v="ITEM5"/>
    <s v="DESCRIPTION5"/>
    <n v="1"/>
    <n v="374"/>
    <n v="374"/>
    <d v="2015-05-21T00:00:00"/>
    <d v="2015-05-31T00:00:00"/>
  </r>
  <r>
    <x v="1"/>
    <s v="Category3"/>
    <s v="ITEM5"/>
    <s v="DESCRIPTION5"/>
    <n v="1"/>
    <n v="856"/>
    <n v="856"/>
    <d v="2015-05-21T00:00:00"/>
    <d v="2015-05-31T00:00:00"/>
  </r>
  <r>
    <x v="2"/>
    <s v="Category2"/>
    <s v="ITEM3"/>
    <s v="DESCRIPTION3"/>
    <n v="1"/>
    <n v="116"/>
    <n v="116"/>
    <d v="2015-05-21T00:00:00"/>
    <d v="2015-05-31T00:00:00"/>
  </r>
  <r>
    <x v="1"/>
    <s v="Category1"/>
    <s v="ITEM1"/>
    <s v="DESCRIPTION1"/>
    <n v="1"/>
    <n v="933"/>
    <n v="933"/>
    <d v="2015-05-21T00:00:00"/>
    <d v="2015-05-31T00:00:00"/>
  </r>
  <r>
    <x v="5"/>
    <s v="Category1"/>
    <s v="ITEM1"/>
    <s v="DESCRIPTION1"/>
    <n v="1"/>
    <n v="893"/>
    <n v="893"/>
    <d v="2015-05-21T00:00:00"/>
    <d v="2015-05-31T00:00:00"/>
  </r>
  <r>
    <x v="1"/>
    <s v="Category2"/>
    <s v="ITEM3"/>
    <s v="DESCRIPTION3"/>
    <n v="1"/>
    <n v="459"/>
    <n v="459"/>
    <d v="2015-05-21T00:00:00"/>
    <d v="2015-05-31T00:00:00"/>
  </r>
  <r>
    <x v="5"/>
    <s v="Category1"/>
    <s v="ITEM2"/>
    <s v="DESCRIPTION2"/>
    <n v="1"/>
    <n v="623"/>
    <n v="623"/>
    <d v="2015-05-21T00:00:00"/>
    <d v="2015-05-31T00:00:00"/>
  </r>
  <r>
    <x v="4"/>
    <s v="Category2"/>
    <s v="ITEM3"/>
    <s v="DESCRIPTION3"/>
    <n v="1"/>
    <n v="589"/>
    <n v="589"/>
    <d v="2015-05-21T00:00:00"/>
    <d v="2015-05-31T00:00:00"/>
  </r>
  <r>
    <x v="3"/>
    <s v="Category2"/>
    <s v="ITEM4"/>
    <s v="DESCRIPTION4"/>
    <n v="1"/>
    <n v="270"/>
    <n v="270"/>
    <d v="2015-05-21T00:00:00"/>
    <d v="2015-05-31T00:00:00"/>
  </r>
  <r>
    <x v="5"/>
    <s v="Category1"/>
    <s v="ITEM1"/>
    <s v="DESCRIPTION1"/>
    <n v="1"/>
    <n v="471"/>
    <n v="471"/>
    <d v="2015-05-21T00:00:00"/>
    <d v="2015-05-31T00:00:00"/>
  </r>
  <r>
    <x v="5"/>
    <s v="Category1"/>
    <s v="ITEM2"/>
    <s v="DESCRIPTION2"/>
    <n v="1"/>
    <n v="797"/>
    <n v="797"/>
    <d v="2015-05-21T00:00:00"/>
    <d v="2015-05-31T00:00:00"/>
  </r>
  <r>
    <x v="1"/>
    <s v="Category2"/>
    <s v="ITEM3"/>
    <s v="DESCRIPTION3"/>
    <n v="1"/>
    <n v="122"/>
    <n v="122"/>
    <d v="2015-05-21T00:00:00"/>
    <d v="2015-05-31T00:00:00"/>
  </r>
  <r>
    <x v="0"/>
    <s v="Category3"/>
    <s v="ITEM5"/>
    <s v="DESCRIPTION5"/>
    <n v="1"/>
    <n v="984"/>
    <n v="984"/>
    <d v="2015-05-21T00:00:00"/>
    <d v="2015-05-31T00:00:00"/>
  </r>
  <r>
    <x v="4"/>
    <s v="Category1"/>
    <s v="ITEM2"/>
    <s v="DESCRIPTION2"/>
    <n v="1"/>
    <n v="168"/>
    <n v="168"/>
    <d v="2015-05-21T00:00:00"/>
    <d v="2015-05-31T00:00:00"/>
  </r>
  <r>
    <x v="5"/>
    <s v="Category1"/>
    <s v="ITEM1"/>
    <s v="DESCRIPTION1"/>
    <n v="1"/>
    <n v="879"/>
    <n v="879"/>
    <d v="2015-05-21T00:00:00"/>
    <d v="2015-05-31T00:00:00"/>
  </r>
  <r>
    <x v="4"/>
    <s v="Category2"/>
    <s v="ITEM4"/>
    <s v="DESCRIPTION4"/>
    <n v="1"/>
    <n v="794"/>
    <n v="794"/>
    <d v="2015-05-21T00:00:00"/>
    <d v="2015-05-31T00:00:00"/>
  </r>
  <r>
    <x v="1"/>
    <s v="Category2"/>
    <s v="ITEM3"/>
    <s v="DESCRIPTION3"/>
    <n v="1"/>
    <n v="611"/>
    <n v="611"/>
    <d v="2015-05-21T00:00:00"/>
    <d v="2015-05-31T00:00:00"/>
  </r>
  <r>
    <x v="1"/>
    <s v="Category3"/>
    <s v="ITEM5"/>
    <s v="DESCRIPTION5"/>
    <n v="1"/>
    <n v="689"/>
    <n v="689"/>
    <d v="2015-05-21T00:00:00"/>
    <d v="2015-05-31T00:00:00"/>
  </r>
  <r>
    <x v="0"/>
    <s v="Category2"/>
    <s v="ITEM3"/>
    <s v="DESCRIPTION3"/>
    <n v="1"/>
    <n v="333"/>
    <n v="333"/>
    <d v="2015-05-21T00:00:00"/>
    <d v="2015-05-31T00:00:00"/>
  </r>
  <r>
    <x v="1"/>
    <s v="Category1"/>
    <s v="ITEM2"/>
    <s v="DESCRIPTION2"/>
    <n v="1"/>
    <n v="761"/>
    <n v="761"/>
    <d v="2015-05-21T00:00:00"/>
    <d v="2015-05-31T00:00:00"/>
  </r>
  <r>
    <x v="0"/>
    <s v="Category1"/>
    <s v="ITEM1"/>
    <s v="DESCRIPTION1"/>
    <n v="1"/>
    <n v="259"/>
    <n v="259"/>
    <d v="2015-05-21T00:00:00"/>
    <d v="2015-05-31T00:00:00"/>
  </r>
  <r>
    <x v="0"/>
    <s v="Category2"/>
    <s v="ITEM4"/>
    <s v="DESCRIPTION4"/>
    <n v="1"/>
    <n v="514"/>
    <n v="514"/>
    <d v="2015-05-21T00:00:00"/>
    <d v="2015-05-31T00:00:00"/>
  </r>
  <r>
    <x v="2"/>
    <s v="Category2"/>
    <s v="ITEM3"/>
    <s v="DESCRIPTION3"/>
    <n v="1"/>
    <n v="803"/>
    <n v="803"/>
    <d v="2015-05-21T00:00:00"/>
    <d v="2015-05-31T00:00:00"/>
  </r>
  <r>
    <x v="2"/>
    <s v="Category1"/>
    <s v="ITEM2"/>
    <s v="DESCRIPTION2"/>
    <n v="1"/>
    <n v="808"/>
    <n v="808"/>
    <d v="2015-05-21T00:00:00"/>
    <d v="2015-05-31T00:00:00"/>
  </r>
  <r>
    <x v="0"/>
    <s v="Category3"/>
    <s v="ITEM5"/>
    <s v="DESCRIPTION5"/>
    <n v="1"/>
    <n v="725"/>
    <n v="725"/>
    <d v="2015-05-21T00:00:00"/>
    <d v="2015-05-31T00:00:00"/>
  </r>
  <r>
    <x v="2"/>
    <s v="Category1"/>
    <s v="ITEM2"/>
    <s v="DESCRIPTION2"/>
    <n v="1"/>
    <n v="337"/>
    <n v="337"/>
    <d v="2015-05-21T00:00:00"/>
    <d v="2015-05-31T00:00:00"/>
  </r>
  <r>
    <x v="0"/>
    <s v="Category3"/>
    <s v="ITEM5"/>
    <s v="DESCRIPTION5"/>
    <n v="1"/>
    <n v="632"/>
    <n v="632"/>
    <d v="2015-05-21T00:00:00"/>
    <d v="2015-05-31T00:00:00"/>
  </r>
  <r>
    <x v="1"/>
    <s v="Category1"/>
    <s v="ITEM1"/>
    <s v="DESCRIPTION1"/>
    <n v="1"/>
    <n v="595"/>
    <n v="595"/>
    <d v="2015-05-21T00:00:00"/>
    <d v="2015-05-31T00:00:00"/>
  </r>
  <r>
    <x v="3"/>
    <s v="Category2"/>
    <s v="ITEM3"/>
    <s v="DESCRIPTION3"/>
    <n v="1"/>
    <n v="754"/>
    <n v="754"/>
    <d v="2015-05-21T00:00:00"/>
    <d v="2015-05-31T00:00:00"/>
  </r>
  <r>
    <x v="4"/>
    <s v="Category1"/>
    <s v="ITEM1"/>
    <s v="DESCRIPTION1"/>
    <n v="1"/>
    <n v="346"/>
    <n v="346"/>
    <d v="2015-05-21T00:00:00"/>
    <d v="2015-05-31T00:00:00"/>
  </r>
  <r>
    <x v="3"/>
    <s v="Category1"/>
    <s v="ITEM2"/>
    <s v="DESCRIPTION2"/>
    <n v="1"/>
    <n v="318"/>
    <n v="318"/>
    <d v="2015-05-21T00:00:00"/>
    <d v="2015-05-31T00:00:00"/>
  </r>
  <r>
    <x v="0"/>
    <s v="Category1"/>
    <s v="ITEM1"/>
    <s v="DESCRIPTION1"/>
    <n v="1"/>
    <n v="145"/>
    <n v="145"/>
    <d v="2015-05-21T00:00:00"/>
    <d v="2015-05-31T00:00:00"/>
  </r>
  <r>
    <x v="2"/>
    <s v="Category1"/>
    <s v="ITEM1"/>
    <s v="DESCRIPTION1"/>
    <n v="1"/>
    <n v="104"/>
    <n v="104"/>
    <d v="2015-05-21T00:00:00"/>
    <d v="2015-05-31T00:00:00"/>
  </r>
  <r>
    <x v="0"/>
    <s v="Category2"/>
    <s v="ITEM4"/>
    <s v="DESCRIPTION4"/>
    <n v="1"/>
    <n v="379"/>
    <n v="379"/>
    <d v="2015-05-21T00:00:00"/>
    <d v="2015-05-31T00:00:00"/>
  </r>
  <r>
    <x v="3"/>
    <s v="Category1"/>
    <s v="ITEM1"/>
    <s v="DESCRIPTION1"/>
    <n v="1"/>
    <n v="941"/>
    <n v="941"/>
    <d v="2015-05-21T00:00:00"/>
    <d v="2015-05-31T00:00:00"/>
  </r>
  <r>
    <x v="3"/>
    <s v="Category2"/>
    <s v="ITEM3"/>
    <s v="DESCRIPTION3"/>
    <n v="1"/>
    <n v="122"/>
    <n v="122"/>
    <d v="2015-05-21T00:00:00"/>
    <d v="2015-05-31T00:00:00"/>
  </r>
  <r>
    <x v="3"/>
    <s v="Category1"/>
    <s v="ITEM2"/>
    <s v="DESCRIPTION2"/>
    <n v="1"/>
    <n v="202"/>
    <n v="202"/>
    <d v="2015-05-21T00:00:00"/>
    <d v="2015-05-31T00:00:00"/>
  </r>
  <r>
    <x v="3"/>
    <s v="Category2"/>
    <s v="ITEM4"/>
    <s v="DESCRIPTION4"/>
    <n v="1"/>
    <n v="237"/>
    <n v="237"/>
    <d v="2015-05-21T00:00:00"/>
    <d v="2015-05-31T00:00:00"/>
  </r>
  <r>
    <x v="4"/>
    <s v="Category2"/>
    <s v="ITEM4"/>
    <s v="DESCRIPTION4"/>
    <n v="1"/>
    <n v="759"/>
    <n v="759"/>
    <d v="2015-05-21T00:00:00"/>
    <d v="2015-05-31T00:00:00"/>
  </r>
  <r>
    <x v="1"/>
    <s v="Category1"/>
    <s v="ITEM1"/>
    <s v="DESCRIPTION1"/>
    <n v="1"/>
    <n v="827"/>
    <n v="827"/>
    <d v="2015-05-21T00:00:00"/>
    <d v="2015-05-31T00:00:00"/>
  </r>
  <r>
    <x v="3"/>
    <s v="Category1"/>
    <s v="ITEM2"/>
    <s v="DESCRIPTION2"/>
    <n v="1"/>
    <n v="835"/>
    <n v="835"/>
    <d v="2015-05-21T00:00:00"/>
    <d v="2015-05-31T00:00:00"/>
  </r>
  <r>
    <x v="0"/>
    <s v="Category3"/>
    <s v="ITEM5"/>
    <s v="DESCRIPTION5"/>
    <n v="1"/>
    <n v="587"/>
    <n v="587"/>
    <d v="2015-05-21T00:00:00"/>
    <d v="2015-05-31T00:00:00"/>
  </r>
  <r>
    <x v="1"/>
    <s v="Category1"/>
    <s v="ITEM1"/>
    <s v="DESCRIPTION1"/>
    <n v="1"/>
    <n v="674"/>
    <n v="674"/>
    <d v="2015-05-21T00:00:00"/>
    <d v="2015-05-31T00:00:00"/>
  </r>
  <r>
    <x v="0"/>
    <s v="Category1"/>
    <s v="ITEM1"/>
    <s v="DESCRIPTION1"/>
    <n v="1"/>
    <n v="692"/>
    <n v="692"/>
    <d v="2015-05-21T00:00:00"/>
    <d v="2015-05-31T00:00:00"/>
  </r>
  <r>
    <x v="1"/>
    <s v="Category1"/>
    <s v="ITEM1"/>
    <s v="DESCRIPTION1"/>
    <n v="1"/>
    <n v="293"/>
    <n v="293"/>
    <d v="2015-05-21T00:00:00"/>
    <d v="2015-05-31T00:00:00"/>
  </r>
  <r>
    <x v="5"/>
    <s v="Category2"/>
    <s v="ITEM3"/>
    <s v="DESCRIPTION3"/>
    <n v="1"/>
    <n v="345"/>
    <n v="345"/>
    <d v="2015-05-21T00:00:00"/>
    <d v="2015-05-31T00:00:00"/>
  </r>
  <r>
    <x v="3"/>
    <s v="Category2"/>
    <s v="ITEM3"/>
    <s v="DESCRIPTION3"/>
    <n v="1"/>
    <n v="847"/>
    <n v="847"/>
    <d v="2015-05-21T00:00:00"/>
    <d v="2015-05-31T00:00:00"/>
  </r>
  <r>
    <x v="2"/>
    <s v="Category1"/>
    <s v="ITEM1"/>
    <s v="DESCRIPTION1"/>
    <n v="1"/>
    <n v="614"/>
    <n v="614"/>
    <d v="2015-05-21T00:00:00"/>
    <d v="2015-05-31T00:00:00"/>
  </r>
  <r>
    <x v="5"/>
    <s v="Category2"/>
    <s v="ITEM4"/>
    <s v="DESCRIPTION4"/>
    <n v="1"/>
    <n v="702"/>
    <n v="702"/>
    <d v="2015-05-21T00:00:00"/>
    <d v="2015-05-31T00:00:00"/>
  </r>
  <r>
    <x v="0"/>
    <s v="Category3"/>
    <s v="ITEM5"/>
    <s v="DESCRIPTION5"/>
    <n v="1"/>
    <n v="244"/>
    <n v="244"/>
    <d v="2015-05-21T00:00:00"/>
    <d v="2015-05-31T00:00:00"/>
  </r>
  <r>
    <x v="4"/>
    <s v="Category3"/>
    <s v="ITEM5"/>
    <s v="DESCRIPTION5"/>
    <n v="1"/>
    <n v="221"/>
    <n v="221"/>
    <d v="2015-05-22T00:00:00"/>
    <d v="2015-05-31T00:00:00"/>
  </r>
  <r>
    <x v="5"/>
    <s v="Category1"/>
    <s v="ITEM1"/>
    <s v="DESCRIPTION1"/>
    <n v="1"/>
    <n v="537"/>
    <n v="537"/>
    <d v="2015-05-22T00:00:00"/>
    <d v="2015-05-31T00:00:00"/>
  </r>
  <r>
    <x v="0"/>
    <s v="Category1"/>
    <s v="ITEM1"/>
    <s v="DESCRIPTION1"/>
    <n v="1"/>
    <n v="589"/>
    <n v="589"/>
    <d v="2015-05-22T00:00:00"/>
    <d v="2015-05-31T00:00:00"/>
  </r>
  <r>
    <x v="4"/>
    <s v="Category1"/>
    <s v="ITEM2"/>
    <s v="DESCRIPTION2"/>
    <n v="1"/>
    <n v="286"/>
    <n v="286"/>
    <d v="2015-05-22T00:00:00"/>
    <d v="2015-05-31T00:00:00"/>
  </r>
  <r>
    <x v="1"/>
    <s v="Category1"/>
    <s v="ITEM1"/>
    <s v="DESCRIPTION1"/>
    <n v="1"/>
    <n v="428"/>
    <n v="428"/>
    <d v="2015-05-22T00:00:00"/>
    <d v="2015-05-31T00:00:00"/>
  </r>
  <r>
    <x v="1"/>
    <s v="Category2"/>
    <s v="ITEM4"/>
    <s v="DESCRIPTION4"/>
    <n v="1"/>
    <n v="863"/>
    <n v="863"/>
    <d v="2015-05-22T00:00:00"/>
    <d v="2015-05-31T00:00:00"/>
  </r>
  <r>
    <x v="0"/>
    <s v="Category3"/>
    <s v="ITEM5"/>
    <s v="DESCRIPTION5"/>
    <n v="1"/>
    <n v="862"/>
    <n v="862"/>
    <d v="2015-05-22T00:00:00"/>
    <d v="2015-05-31T00:00:00"/>
  </r>
  <r>
    <x v="3"/>
    <s v="Category1"/>
    <s v="ITEM2"/>
    <s v="DESCRIPTION2"/>
    <n v="1"/>
    <n v="493"/>
    <n v="493"/>
    <d v="2015-05-22T00:00:00"/>
    <d v="2015-05-31T00:00:00"/>
  </r>
  <r>
    <x v="4"/>
    <s v="Category2"/>
    <s v="ITEM4"/>
    <s v="DESCRIPTION4"/>
    <n v="1"/>
    <n v="407"/>
    <n v="407"/>
    <d v="2015-05-22T00:00:00"/>
    <d v="2015-05-31T00:00:00"/>
  </r>
  <r>
    <x v="1"/>
    <s v="Category1"/>
    <s v="ITEM1"/>
    <s v="DESCRIPTION1"/>
    <n v="1"/>
    <n v="962"/>
    <n v="962"/>
    <d v="2015-05-22T00:00:00"/>
    <d v="2015-05-31T00:00:00"/>
  </r>
  <r>
    <x v="0"/>
    <s v="Category2"/>
    <s v="ITEM3"/>
    <s v="DESCRIPTION3"/>
    <n v="1"/>
    <n v="986"/>
    <n v="986"/>
    <d v="2015-05-22T00:00:00"/>
    <d v="2015-05-31T00:00:00"/>
  </r>
  <r>
    <x v="5"/>
    <s v="Category2"/>
    <s v="ITEM4"/>
    <s v="DESCRIPTION4"/>
    <n v="1"/>
    <n v="390"/>
    <n v="390"/>
    <d v="2015-05-22T00:00:00"/>
    <d v="2015-05-31T00:00:00"/>
  </r>
  <r>
    <x v="5"/>
    <s v="Category2"/>
    <s v="ITEM4"/>
    <s v="DESCRIPTION4"/>
    <n v="1"/>
    <n v="956"/>
    <n v="956"/>
    <d v="2015-05-22T00:00:00"/>
    <d v="2015-05-31T00:00:00"/>
  </r>
  <r>
    <x v="5"/>
    <s v="Category2"/>
    <s v="ITEM3"/>
    <s v="DESCRIPTION3"/>
    <n v="1"/>
    <n v="515"/>
    <n v="515"/>
    <d v="2015-05-22T00:00:00"/>
    <d v="2015-05-31T00:00:00"/>
  </r>
  <r>
    <x v="3"/>
    <s v="Category3"/>
    <s v="ITEM5"/>
    <s v="DESCRIPTION5"/>
    <n v="1"/>
    <n v="400"/>
    <n v="400"/>
    <d v="2015-05-22T00:00:00"/>
    <d v="2015-05-31T00:00:00"/>
  </r>
  <r>
    <x v="1"/>
    <s v="Category2"/>
    <s v="ITEM4"/>
    <s v="DESCRIPTION4"/>
    <n v="1"/>
    <n v="215"/>
    <n v="215"/>
    <d v="2015-05-22T00:00:00"/>
    <d v="2015-05-31T00:00:00"/>
  </r>
  <r>
    <x v="1"/>
    <s v="Category1"/>
    <s v="ITEM2"/>
    <s v="DESCRIPTION2"/>
    <n v="1"/>
    <n v="611"/>
    <n v="611"/>
    <d v="2015-05-22T00:00:00"/>
    <d v="2015-05-31T00:00:00"/>
  </r>
  <r>
    <x v="2"/>
    <s v="Category1"/>
    <s v="ITEM1"/>
    <s v="DESCRIPTION1"/>
    <n v="1"/>
    <n v="379"/>
    <n v="379"/>
    <d v="2015-05-22T00:00:00"/>
    <d v="2015-05-31T00:00:00"/>
  </r>
  <r>
    <x v="0"/>
    <s v="Category1"/>
    <s v="ITEM2"/>
    <s v="DESCRIPTION2"/>
    <n v="1"/>
    <n v="636"/>
    <n v="636"/>
    <d v="2015-05-22T00:00:00"/>
    <d v="2015-05-31T00:00:00"/>
  </r>
  <r>
    <x v="3"/>
    <s v="Category3"/>
    <s v="ITEM5"/>
    <s v="DESCRIPTION5"/>
    <n v="1"/>
    <n v="478"/>
    <n v="478"/>
    <d v="2015-05-22T00:00:00"/>
    <d v="2015-05-31T00:00:00"/>
  </r>
  <r>
    <x v="0"/>
    <s v="Category2"/>
    <s v="ITEM4"/>
    <s v="DESCRIPTION4"/>
    <n v="1"/>
    <n v="251"/>
    <n v="251"/>
    <d v="2015-05-22T00:00:00"/>
    <d v="2015-05-31T00:00:00"/>
  </r>
  <r>
    <x v="5"/>
    <s v="Category3"/>
    <s v="ITEM5"/>
    <s v="DESCRIPTION5"/>
    <n v="1"/>
    <n v="982"/>
    <n v="982"/>
    <d v="2015-05-22T00:00:00"/>
    <d v="2015-05-31T00:00:00"/>
  </r>
  <r>
    <x v="3"/>
    <s v="Category3"/>
    <s v="ITEM5"/>
    <s v="DESCRIPTION5"/>
    <n v="1"/>
    <n v="492"/>
    <n v="492"/>
    <d v="2015-05-22T00:00:00"/>
    <d v="2015-05-31T00:00:00"/>
  </r>
  <r>
    <x v="1"/>
    <s v="Category2"/>
    <s v="ITEM4"/>
    <s v="DESCRIPTION4"/>
    <n v="1"/>
    <n v="818"/>
    <n v="818"/>
    <d v="2015-05-22T00:00:00"/>
    <d v="2015-05-31T00:00:00"/>
  </r>
  <r>
    <x v="3"/>
    <s v="Category1"/>
    <s v="ITEM2"/>
    <s v="DESCRIPTION2"/>
    <n v="1"/>
    <n v="181"/>
    <n v="181"/>
    <d v="2015-05-22T00:00:00"/>
    <d v="2015-05-31T00:00:00"/>
  </r>
  <r>
    <x v="3"/>
    <s v="Category1"/>
    <s v="ITEM2"/>
    <s v="DESCRIPTION2"/>
    <n v="1"/>
    <n v="572"/>
    <n v="572"/>
    <d v="2015-05-22T00:00:00"/>
    <d v="2015-05-31T00:00:00"/>
  </r>
  <r>
    <x v="1"/>
    <s v="Category2"/>
    <s v="ITEM3"/>
    <s v="DESCRIPTION3"/>
    <n v="1"/>
    <n v="429"/>
    <n v="429"/>
    <d v="2015-05-22T00:00:00"/>
    <d v="2015-05-31T00:00:00"/>
  </r>
  <r>
    <x v="0"/>
    <s v="Category2"/>
    <s v="ITEM4"/>
    <s v="DESCRIPTION4"/>
    <n v="1"/>
    <n v="134"/>
    <n v="134"/>
    <d v="2015-05-22T00:00:00"/>
    <d v="2015-05-31T00:00:00"/>
  </r>
  <r>
    <x v="2"/>
    <s v="Category2"/>
    <s v="ITEM3"/>
    <s v="DESCRIPTION3"/>
    <n v="1"/>
    <n v="518"/>
    <n v="518"/>
    <d v="2015-05-22T00:00:00"/>
    <d v="2015-05-31T00:00:00"/>
  </r>
  <r>
    <x v="2"/>
    <s v="Category2"/>
    <s v="ITEM3"/>
    <s v="DESCRIPTION3"/>
    <n v="1"/>
    <n v="991"/>
    <n v="991"/>
    <d v="2015-05-22T00:00:00"/>
    <d v="2015-05-31T00:00:00"/>
  </r>
  <r>
    <x v="4"/>
    <s v="Category3"/>
    <s v="ITEM5"/>
    <s v="DESCRIPTION5"/>
    <n v="1"/>
    <n v="330"/>
    <n v="330"/>
    <d v="2015-05-22T00:00:00"/>
    <d v="2015-05-31T00:00:00"/>
  </r>
  <r>
    <x v="5"/>
    <s v="Category2"/>
    <s v="ITEM3"/>
    <s v="DESCRIPTION3"/>
    <n v="1"/>
    <n v="869"/>
    <n v="869"/>
    <d v="2015-05-22T00:00:00"/>
    <d v="2015-05-31T00:00:00"/>
  </r>
  <r>
    <x v="4"/>
    <s v="Category2"/>
    <s v="ITEM3"/>
    <s v="DESCRIPTION3"/>
    <n v="1"/>
    <n v="804"/>
    <n v="804"/>
    <d v="2015-05-22T00:00:00"/>
    <d v="2015-05-31T00:00:00"/>
  </r>
  <r>
    <x v="3"/>
    <s v="Category1"/>
    <s v="ITEM1"/>
    <s v="DESCRIPTION1"/>
    <n v="1"/>
    <n v="319"/>
    <n v="319"/>
    <d v="2015-05-22T00:00:00"/>
    <d v="2015-05-31T00:00:00"/>
  </r>
  <r>
    <x v="1"/>
    <s v="Category2"/>
    <s v="ITEM4"/>
    <s v="DESCRIPTION4"/>
    <n v="1"/>
    <n v="658"/>
    <n v="658"/>
    <d v="2015-05-22T00:00:00"/>
    <d v="2015-05-31T00:00:00"/>
  </r>
  <r>
    <x v="0"/>
    <s v="Category2"/>
    <s v="ITEM3"/>
    <s v="DESCRIPTION3"/>
    <n v="1"/>
    <n v="877"/>
    <n v="877"/>
    <d v="2015-05-22T00:00:00"/>
    <d v="2015-05-31T00:00:00"/>
  </r>
  <r>
    <x v="1"/>
    <s v="Category2"/>
    <s v="ITEM4"/>
    <s v="DESCRIPTION4"/>
    <n v="1"/>
    <n v="710"/>
    <n v="710"/>
    <d v="2015-05-22T00:00:00"/>
    <d v="2015-05-31T00:00:00"/>
  </r>
  <r>
    <x v="2"/>
    <s v="Category2"/>
    <s v="ITEM3"/>
    <s v="DESCRIPTION3"/>
    <n v="1"/>
    <n v="294"/>
    <n v="294"/>
    <d v="2015-05-22T00:00:00"/>
    <d v="2015-05-31T00:00:00"/>
  </r>
  <r>
    <x v="3"/>
    <s v="Category2"/>
    <s v="ITEM3"/>
    <s v="DESCRIPTION3"/>
    <n v="1"/>
    <n v="640"/>
    <n v="640"/>
    <d v="2015-05-22T00:00:00"/>
    <d v="2015-05-31T00:00:00"/>
  </r>
  <r>
    <x v="1"/>
    <s v="Category3"/>
    <s v="ITEM5"/>
    <s v="DESCRIPTION5"/>
    <n v="1"/>
    <n v="701"/>
    <n v="701"/>
    <d v="2015-05-22T00:00:00"/>
    <d v="2015-05-31T00:00:00"/>
  </r>
  <r>
    <x v="3"/>
    <s v="Category1"/>
    <s v="ITEM2"/>
    <s v="DESCRIPTION2"/>
    <n v="1"/>
    <n v="683"/>
    <n v="683"/>
    <d v="2015-05-22T00:00:00"/>
    <d v="2015-05-31T00:00:00"/>
  </r>
  <r>
    <x v="0"/>
    <s v="Category1"/>
    <s v="ITEM2"/>
    <s v="DESCRIPTION2"/>
    <n v="1"/>
    <n v="665"/>
    <n v="665"/>
    <d v="2015-05-22T00:00:00"/>
    <d v="2015-05-31T00:00:00"/>
  </r>
  <r>
    <x v="2"/>
    <s v="Category3"/>
    <s v="ITEM5"/>
    <s v="DESCRIPTION5"/>
    <n v="1"/>
    <n v="922"/>
    <n v="922"/>
    <d v="2015-05-22T00:00:00"/>
    <d v="2015-05-31T00:00:00"/>
  </r>
  <r>
    <x v="4"/>
    <s v="Category3"/>
    <s v="ITEM5"/>
    <s v="DESCRIPTION5"/>
    <n v="1"/>
    <n v="925"/>
    <n v="925"/>
    <d v="2015-05-22T00:00:00"/>
    <d v="2015-05-31T00:00:00"/>
  </r>
  <r>
    <x v="0"/>
    <s v="Category2"/>
    <s v="ITEM4"/>
    <s v="DESCRIPTION4"/>
    <n v="1"/>
    <n v="719"/>
    <n v="719"/>
    <d v="2015-05-22T00:00:00"/>
    <d v="2015-05-31T00:00:00"/>
  </r>
  <r>
    <x v="5"/>
    <s v="Category2"/>
    <s v="ITEM4"/>
    <s v="DESCRIPTION4"/>
    <n v="1"/>
    <n v="917"/>
    <n v="917"/>
    <d v="2015-05-22T00:00:00"/>
    <d v="2015-05-31T00:00:00"/>
  </r>
  <r>
    <x v="1"/>
    <s v="Category2"/>
    <s v="ITEM3"/>
    <s v="DESCRIPTION3"/>
    <n v="1"/>
    <n v="772"/>
    <n v="772"/>
    <d v="2015-05-22T00:00:00"/>
    <d v="2015-05-31T00:00:00"/>
  </r>
  <r>
    <x v="4"/>
    <s v="Category2"/>
    <s v="ITEM4"/>
    <s v="DESCRIPTION4"/>
    <n v="1"/>
    <n v="260"/>
    <n v="260"/>
    <d v="2015-05-22T00:00:00"/>
    <d v="2015-05-31T00:00:00"/>
  </r>
  <r>
    <x v="0"/>
    <s v="Category2"/>
    <s v="ITEM3"/>
    <s v="DESCRIPTION3"/>
    <n v="1"/>
    <n v="421"/>
    <n v="421"/>
    <d v="2015-05-22T00:00:00"/>
    <d v="2015-05-31T00:00:00"/>
  </r>
  <r>
    <x v="3"/>
    <s v="Category3"/>
    <s v="ITEM5"/>
    <s v="DESCRIPTION5"/>
    <n v="1"/>
    <n v="903"/>
    <n v="903"/>
    <d v="2015-05-22T00:00:00"/>
    <d v="2015-05-31T00:00:00"/>
  </r>
  <r>
    <x v="5"/>
    <s v="Category2"/>
    <s v="ITEM3"/>
    <s v="DESCRIPTION3"/>
    <n v="1"/>
    <n v="727"/>
    <n v="727"/>
    <d v="2015-05-23T00:00:00"/>
    <d v="2015-05-31T00:00:00"/>
  </r>
  <r>
    <x v="4"/>
    <s v="Category1"/>
    <s v="ITEM2"/>
    <s v="DESCRIPTION2"/>
    <n v="1"/>
    <n v="352"/>
    <n v="352"/>
    <d v="2015-05-23T00:00:00"/>
    <d v="2015-05-31T00:00:00"/>
  </r>
  <r>
    <x v="2"/>
    <s v="Category1"/>
    <s v="ITEM2"/>
    <s v="DESCRIPTION2"/>
    <n v="1"/>
    <n v="685"/>
    <n v="685"/>
    <d v="2015-05-23T00:00:00"/>
    <d v="2015-05-31T00:00:00"/>
  </r>
  <r>
    <x v="5"/>
    <s v="Category1"/>
    <s v="ITEM1"/>
    <s v="DESCRIPTION1"/>
    <n v="1"/>
    <n v="344"/>
    <n v="344"/>
    <d v="2015-05-23T00:00:00"/>
    <d v="2015-05-31T00:00:00"/>
  </r>
  <r>
    <x v="1"/>
    <s v="Category3"/>
    <s v="ITEM5"/>
    <s v="DESCRIPTION5"/>
    <n v="1"/>
    <n v="205"/>
    <n v="205"/>
    <d v="2015-05-23T00:00:00"/>
    <d v="2015-05-31T00:00:00"/>
  </r>
  <r>
    <x v="1"/>
    <s v="Category2"/>
    <s v="ITEM4"/>
    <s v="DESCRIPTION4"/>
    <n v="1"/>
    <n v="125"/>
    <n v="125"/>
    <d v="2015-05-23T00:00:00"/>
    <d v="2015-05-31T00:00:00"/>
  </r>
  <r>
    <x v="2"/>
    <s v="Category1"/>
    <s v="ITEM2"/>
    <s v="DESCRIPTION2"/>
    <n v="1"/>
    <n v="798"/>
    <n v="798"/>
    <d v="2015-05-23T00:00:00"/>
    <d v="2015-05-31T00:00:00"/>
  </r>
  <r>
    <x v="0"/>
    <s v="Category1"/>
    <s v="ITEM1"/>
    <s v="DESCRIPTION1"/>
    <n v="1"/>
    <n v="137"/>
    <n v="137"/>
    <d v="2015-05-23T00:00:00"/>
    <d v="2015-05-31T00:00:00"/>
  </r>
  <r>
    <x v="3"/>
    <s v="Category1"/>
    <s v="ITEM1"/>
    <s v="DESCRIPTION1"/>
    <n v="1"/>
    <n v="550"/>
    <n v="550"/>
    <d v="2015-05-23T00:00:00"/>
    <d v="2015-05-31T00:00:00"/>
  </r>
  <r>
    <x v="5"/>
    <s v="Category2"/>
    <s v="ITEM3"/>
    <s v="DESCRIPTION3"/>
    <n v="1"/>
    <n v="798"/>
    <n v="798"/>
    <d v="2015-05-23T00:00:00"/>
    <d v="2015-05-31T00:00:00"/>
  </r>
  <r>
    <x v="1"/>
    <s v="Category3"/>
    <s v="ITEM5"/>
    <s v="DESCRIPTION5"/>
    <n v="1"/>
    <n v="463"/>
    <n v="463"/>
    <d v="2015-05-23T00:00:00"/>
    <d v="2015-05-31T00:00:00"/>
  </r>
  <r>
    <x v="4"/>
    <s v="Category3"/>
    <s v="ITEM5"/>
    <s v="DESCRIPTION5"/>
    <n v="1"/>
    <n v="190"/>
    <n v="190"/>
    <d v="2015-05-23T00:00:00"/>
    <d v="2015-05-31T00:00:00"/>
  </r>
  <r>
    <x v="5"/>
    <s v="Category2"/>
    <s v="ITEM3"/>
    <s v="DESCRIPTION3"/>
    <n v="1"/>
    <n v="126"/>
    <n v="126"/>
    <d v="2015-05-23T00:00:00"/>
    <d v="2015-05-31T00:00:00"/>
  </r>
  <r>
    <x v="1"/>
    <s v="Category3"/>
    <s v="ITEM5"/>
    <s v="DESCRIPTION5"/>
    <n v="1"/>
    <n v="646"/>
    <n v="646"/>
    <d v="2015-05-23T00:00:00"/>
    <d v="2015-05-31T00:00:00"/>
  </r>
  <r>
    <x v="2"/>
    <s v="Category2"/>
    <s v="ITEM4"/>
    <s v="DESCRIPTION4"/>
    <n v="1"/>
    <n v="725"/>
    <n v="725"/>
    <d v="2015-05-23T00:00:00"/>
    <d v="2015-05-31T00:00:00"/>
  </r>
  <r>
    <x v="0"/>
    <s v="Category1"/>
    <s v="ITEM1"/>
    <s v="DESCRIPTION1"/>
    <n v="1"/>
    <n v="466"/>
    <n v="466"/>
    <d v="2015-05-23T00:00:00"/>
    <d v="2015-05-31T00:00:00"/>
  </r>
  <r>
    <x v="0"/>
    <s v="Category3"/>
    <s v="ITEM5"/>
    <s v="DESCRIPTION5"/>
    <n v="1"/>
    <n v="780"/>
    <n v="780"/>
    <d v="2015-05-23T00:00:00"/>
    <d v="2015-05-31T00:00:00"/>
  </r>
  <r>
    <x v="5"/>
    <s v="Category2"/>
    <s v="ITEM3"/>
    <s v="DESCRIPTION3"/>
    <n v="1"/>
    <n v="644"/>
    <n v="644"/>
    <d v="2015-05-23T00:00:00"/>
    <d v="2015-05-31T00:00:00"/>
  </r>
  <r>
    <x v="0"/>
    <s v="Category1"/>
    <s v="ITEM2"/>
    <s v="DESCRIPTION2"/>
    <n v="1"/>
    <n v="500"/>
    <n v="500"/>
    <d v="2015-05-23T00:00:00"/>
    <d v="2015-05-31T00:00:00"/>
  </r>
  <r>
    <x v="4"/>
    <s v="Category2"/>
    <s v="ITEM4"/>
    <s v="DESCRIPTION4"/>
    <n v="1"/>
    <n v="768"/>
    <n v="768"/>
    <d v="2015-05-23T00:00:00"/>
    <d v="2015-05-31T00:00:00"/>
  </r>
  <r>
    <x v="3"/>
    <s v="Category2"/>
    <s v="ITEM3"/>
    <s v="DESCRIPTION3"/>
    <n v="1"/>
    <n v="512"/>
    <n v="512"/>
    <d v="2015-05-23T00:00:00"/>
    <d v="2015-05-31T00:00:00"/>
  </r>
  <r>
    <x v="2"/>
    <s v="Category2"/>
    <s v="ITEM3"/>
    <s v="DESCRIPTION3"/>
    <n v="1"/>
    <n v="186"/>
    <n v="186"/>
    <d v="2015-05-23T00:00:00"/>
    <d v="2015-05-31T00:00:00"/>
  </r>
  <r>
    <x v="5"/>
    <s v="Category1"/>
    <s v="ITEM2"/>
    <s v="DESCRIPTION2"/>
    <n v="1"/>
    <n v="919"/>
    <n v="919"/>
    <d v="2015-05-23T00:00:00"/>
    <d v="2015-05-31T00:00:00"/>
  </r>
  <r>
    <x v="2"/>
    <s v="Category2"/>
    <s v="ITEM4"/>
    <s v="DESCRIPTION4"/>
    <n v="1"/>
    <n v="930"/>
    <n v="930"/>
    <d v="2015-05-23T00:00:00"/>
    <d v="2015-05-31T00:00:00"/>
  </r>
  <r>
    <x v="0"/>
    <s v="Category3"/>
    <s v="ITEM5"/>
    <s v="DESCRIPTION5"/>
    <n v="1"/>
    <n v="268"/>
    <n v="268"/>
    <d v="2015-05-23T00:00:00"/>
    <d v="2015-05-31T00:00:00"/>
  </r>
  <r>
    <x v="3"/>
    <s v="Category2"/>
    <s v="ITEM3"/>
    <s v="DESCRIPTION3"/>
    <n v="1"/>
    <n v="911"/>
    <n v="911"/>
    <d v="2015-05-23T00:00:00"/>
    <d v="2015-05-31T00:00:00"/>
  </r>
  <r>
    <x v="1"/>
    <s v="Category1"/>
    <s v="ITEM2"/>
    <s v="DESCRIPTION2"/>
    <n v="1"/>
    <n v="478"/>
    <n v="478"/>
    <d v="2015-05-23T00:00:00"/>
    <d v="2015-05-31T00:00:00"/>
  </r>
  <r>
    <x v="1"/>
    <s v="Category1"/>
    <s v="ITEM1"/>
    <s v="DESCRIPTION1"/>
    <n v="1"/>
    <n v="606"/>
    <n v="606"/>
    <d v="2015-05-23T00:00:00"/>
    <d v="2015-05-31T00:00:00"/>
  </r>
  <r>
    <x v="1"/>
    <s v="Category2"/>
    <s v="ITEM4"/>
    <s v="DESCRIPTION4"/>
    <n v="1"/>
    <n v="342"/>
    <n v="342"/>
    <d v="2015-05-23T00:00:00"/>
    <d v="2015-05-31T00:00:00"/>
  </r>
  <r>
    <x v="2"/>
    <s v="Category1"/>
    <s v="ITEM2"/>
    <s v="DESCRIPTION2"/>
    <n v="1"/>
    <n v="885"/>
    <n v="885"/>
    <d v="2015-05-23T00:00:00"/>
    <d v="2015-05-31T00:00:00"/>
  </r>
  <r>
    <x v="2"/>
    <s v="Category2"/>
    <s v="ITEM4"/>
    <s v="DESCRIPTION4"/>
    <n v="1"/>
    <n v="887"/>
    <n v="887"/>
    <d v="2015-05-23T00:00:00"/>
    <d v="2015-05-31T00:00:00"/>
  </r>
  <r>
    <x v="2"/>
    <s v="Category2"/>
    <s v="ITEM4"/>
    <s v="DESCRIPTION4"/>
    <n v="1"/>
    <n v="742"/>
    <n v="742"/>
    <d v="2015-05-23T00:00:00"/>
    <d v="2015-05-31T00:00:00"/>
  </r>
  <r>
    <x v="3"/>
    <s v="Category2"/>
    <s v="ITEM4"/>
    <s v="DESCRIPTION4"/>
    <n v="1"/>
    <n v="799"/>
    <n v="799"/>
    <d v="2015-05-23T00:00:00"/>
    <d v="2015-05-31T00:00:00"/>
  </r>
  <r>
    <x v="4"/>
    <s v="Category1"/>
    <s v="ITEM2"/>
    <s v="DESCRIPTION2"/>
    <n v="1"/>
    <n v="152"/>
    <n v="152"/>
    <d v="2015-05-23T00:00:00"/>
    <d v="2015-05-31T00:00:00"/>
  </r>
  <r>
    <x v="3"/>
    <s v="Category1"/>
    <s v="ITEM2"/>
    <s v="DESCRIPTION2"/>
    <n v="1"/>
    <n v="451"/>
    <n v="451"/>
    <d v="2015-05-23T00:00:00"/>
    <d v="2015-05-31T00:00:00"/>
  </r>
  <r>
    <x v="4"/>
    <s v="Category1"/>
    <s v="ITEM1"/>
    <s v="DESCRIPTION1"/>
    <n v="1"/>
    <n v="558"/>
    <n v="558"/>
    <d v="2015-05-23T00:00:00"/>
    <d v="2015-05-31T00:00:00"/>
  </r>
  <r>
    <x v="3"/>
    <s v="Category2"/>
    <s v="ITEM3"/>
    <s v="DESCRIPTION3"/>
    <n v="1"/>
    <n v="545"/>
    <n v="545"/>
    <d v="2015-05-23T00:00:00"/>
    <d v="2015-05-31T00:00:00"/>
  </r>
  <r>
    <x v="4"/>
    <s v="Category2"/>
    <s v="ITEM4"/>
    <s v="DESCRIPTION4"/>
    <n v="1"/>
    <n v="952"/>
    <n v="952"/>
    <d v="2015-05-23T00:00:00"/>
    <d v="2015-05-31T00:00:00"/>
  </r>
  <r>
    <x v="2"/>
    <s v="Category1"/>
    <s v="ITEM1"/>
    <s v="DESCRIPTION1"/>
    <n v="1"/>
    <n v="429"/>
    <n v="429"/>
    <d v="2015-05-23T00:00:00"/>
    <d v="2015-05-31T00:00:00"/>
  </r>
  <r>
    <x v="3"/>
    <s v="Category3"/>
    <s v="ITEM5"/>
    <s v="DESCRIPTION5"/>
    <n v="1"/>
    <n v="203"/>
    <n v="203"/>
    <d v="2015-05-23T00:00:00"/>
    <d v="2015-05-31T00:00:00"/>
  </r>
  <r>
    <x v="4"/>
    <s v="Category1"/>
    <s v="ITEM2"/>
    <s v="DESCRIPTION2"/>
    <n v="1"/>
    <n v="245"/>
    <n v="245"/>
    <d v="2015-05-23T00:00:00"/>
    <d v="2015-05-31T00:00:00"/>
  </r>
  <r>
    <x v="1"/>
    <s v="Category2"/>
    <s v="ITEM4"/>
    <s v="DESCRIPTION4"/>
    <n v="1"/>
    <n v="949"/>
    <n v="949"/>
    <d v="2015-05-23T00:00:00"/>
    <d v="2015-05-31T00:00:00"/>
  </r>
  <r>
    <x v="2"/>
    <s v="Category1"/>
    <s v="ITEM2"/>
    <s v="DESCRIPTION2"/>
    <n v="1"/>
    <n v="695"/>
    <n v="695"/>
    <d v="2015-05-23T00:00:00"/>
    <d v="2015-05-31T00:00:00"/>
  </r>
  <r>
    <x v="3"/>
    <s v="Category3"/>
    <s v="ITEM5"/>
    <s v="DESCRIPTION5"/>
    <n v="1"/>
    <n v="769"/>
    <n v="769"/>
    <d v="2015-05-23T00:00:00"/>
    <d v="2015-05-31T00:00:00"/>
  </r>
  <r>
    <x v="0"/>
    <s v="Category3"/>
    <s v="ITEM5"/>
    <s v="DESCRIPTION5"/>
    <n v="1"/>
    <n v="823"/>
    <n v="823"/>
    <d v="2015-05-23T00:00:00"/>
    <d v="2015-05-31T00:00:00"/>
  </r>
  <r>
    <x v="0"/>
    <s v="Category3"/>
    <s v="ITEM5"/>
    <s v="DESCRIPTION5"/>
    <n v="1"/>
    <n v="677"/>
    <n v="677"/>
    <d v="2015-05-23T00:00:00"/>
    <d v="2015-05-31T00:00:00"/>
  </r>
  <r>
    <x v="1"/>
    <s v="Category3"/>
    <s v="ITEM5"/>
    <s v="DESCRIPTION5"/>
    <n v="1"/>
    <n v="886"/>
    <n v="886"/>
    <d v="2015-05-23T00:00:00"/>
    <d v="2015-05-31T00:00:00"/>
  </r>
  <r>
    <x v="2"/>
    <s v="Category2"/>
    <s v="ITEM4"/>
    <s v="DESCRIPTION4"/>
    <n v="1"/>
    <n v="757"/>
    <n v="757"/>
    <d v="2015-05-23T00:00:00"/>
    <d v="2015-05-31T00:00:00"/>
  </r>
  <r>
    <x v="0"/>
    <s v="Category3"/>
    <s v="ITEM5"/>
    <s v="DESCRIPTION5"/>
    <n v="1"/>
    <n v="460"/>
    <n v="460"/>
    <d v="2015-05-23T00:00:00"/>
    <d v="2015-05-31T00:00:00"/>
  </r>
  <r>
    <x v="0"/>
    <s v="Category1"/>
    <s v="ITEM2"/>
    <s v="DESCRIPTION2"/>
    <n v="1"/>
    <n v="709"/>
    <n v="709"/>
    <d v="2015-05-23T00:00:00"/>
    <d v="2015-05-31T00:00:00"/>
  </r>
  <r>
    <x v="5"/>
    <s v="Category1"/>
    <s v="ITEM2"/>
    <s v="DESCRIPTION2"/>
    <n v="1"/>
    <n v="493"/>
    <n v="493"/>
    <d v="2015-05-24T00:00:00"/>
    <d v="2015-05-31T00:00:00"/>
  </r>
  <r>
    <x v="0"/>
    <s v="Category2"/>
    <s v="ITEM4"/>
    <s v="DESCRIPTION4"/>
    <n v="1"/>
    <n v="662"/>
    <n v="662"/>
    <d v="2015-05-24T00:00:00"/>
    <d v="2015-05-31T00:00:00"/>
  </r>
  <r>
    <x v="5"/>
    <s v="Category3"/>
    <s v="ITEM5"/>
    <s v="DESCRIPTION5"/>
    <n v="1"/>
    <n v="673"/>
    <n v="673"/>
    <d v="2015-05-24T00:00:00"/>
    <d v="2015-05-31T00:00:00"/>
  </r>
  <r>
    <x v="2"/>
    <s v="Category1"/>
    <s v="ITEM1"/>
    <s v="DESCRIPTION1"/>
    <n v="1"/>
    <n v="106"/>
    <n v="106"/>
    <d v="2015-05-24T00:00:00"/>
    <d v="2015-05-31T00:00:00"/>
  </r>
  <r>
    <x v="3"/>
    <s v="Category2"/>
    <s v="ITEM4"/>
    <s v="DESCRIPTION4"/>
    <n v="1"/>
    <n v="778"/>
    <n v="778"/>
    <d v="2015-05-24T00:00:00"/>
    <d v="2015-05-31T00:00:00"/>
  </r>
  <r>
    <x v="4"/>
    <s v="Category1"/>
    <s v="ITEM2"/>
    <s v="DESCRIPTION2"/>
    <n v="1"/>
    <n v="681"/>
    <n v="681"/>
    <d v="2015-05-24T00:00:00"/>
    <d v="2015-05-31T00:00:00"/>
  </r>
  <r>
    <x v="4"/>
    <s v="Category2"/>
    <s v="ITEM3"/>
    <s v="DESCRIPTION3"/>
    <n v="1"/>
    <n v="884"/>
    <n v="884"/>
    <d v="2015-05-24T00:00:00"/>
    <d v="2015-05-31T00:00:00"/>
  </r>
  <r>
    <x v="4"/>
    <s v="Category1"/>
    <s v="ITEM2"/>
    <s v="DESCRIPTION2"/>
    <n v="1"/>
    <n v="599"/>
    <n v="599"/>
    <d v="2015-05-24T00:00:00"/>
    <d v="2015-05-31T00:00:00"/>
  </r>
  <r>
    <x v="2"/>
    <s v="Category1"/>
    <s v="ITEM1"/>
    <s v="DESCRIPTION1"/>
    <n v="1"/>
    <n v="900"/>
    <n v="900"/>
    <d v="2015-05-24T00:00:00"/>
    <d v="2015-05-31T00:00:00"/>
  </r>
  <r>
    <x v="5"/>
    <s v="Category1"/>
    <s v="ITEM1"/>
    <s v="DESCRIPTION1"/>
    <n v="1"/>
    <n v="634"/>
    <n v="634"/>
    <d v="2015-05-24T00:00:00"/>
    <d v="2015-05-31T00:00:00"/>
  </r>
  <r>
    <x v="5"/>
    <s v="Category2"/>
    <s v="ITEM3"/>
    <s v="DESCRIPTION3"/>
    <n v="1"/>
    <n v="159"/>
    <n v="159"/>
    <d v="2015-05-24T00:00:00"/>
    <d v="2015-05-31T00:00:00"/>
  </r>
  <r>
    <x v="5"/>
    <s v="Category2"/>
    <s v="ITEM4"/>
    <s v="DESCRIPTION4"/>
    <n v="1"/>
    <n v="687"/>
    <n v="687"/>
    <d v="2015-05-24T00:00:00"/>
    <d v="2015-05-31T00:00:00"/>
  </r>
  <r>
    <x v="4"/>
    <s v="Category3"/>
    <s v="ITEM5"/>
    <s v="DESCRIPTION5"/>
    <n v="1"/>
    <n v="186"/>
    <n v="186"/>
    <d v="2015-05-24T00:00:00"/>
    <d v="2015-05-31T00:00:00"/>
  </r>
  <r>
    <x v="5"/>
    <s v="Category1"/>
    <s v="ITEM2"/>
    <s v="DESCRIPTION2"/>
    <n v="1"/>
    <n v="526"/>
    <n v="526"/>
    <d v="2015-05-24T00:00:00"/>
    <d v="2015-05-31T00:00:00"/>
  </r>
  <r>
    <x v="5"/>
    <s v="Category1"/>
    <s v="ITEM1"/>
    <s v="DESCRIPTION1"/>
    <n v="1"/>
    <n v="899"/>
    <n v="899"/>
    <d v="2015-05-24T00:00:00"/>
    <d v="2015-05-31T00:00:00"/>
  </r>
  <r>
    <x v="1"/>
    <s v="Category3"/>
    <s v="ITEM5"/>
    <s v="DESCRIPTION5"/>
    <n v="1"/>
    <n v="648"/>
    <n v="648"/>
    <d v="2015-05-24T00:00:00"/>
    <d v="2015-05-31T00:00:00"/>
  </r>
  <r>
    <x v="5"/>
    <s v="Category1"/>
    <s v="ITEM2"/>
    <s v="DESCRIPTION2"/>
    <n v="1"/>
    <n v="290"/>
    <n v="290"/>
    <d v="2015-05-24T00:00:00"/>
    <d v="2015-05-31T00:00:00"/>
  </r>
  <r>
    <x v="5"/>
    <s v="Category2"/>
    <s v="ITEM3"/>
    <s v="DESCRIPTION3"/>
    <n v="1"/>
    <n v="877"/>
    <n v="877"/>
    <d v="2015-05-24T00:00:00"/>
    <d v="2015-05-31T00:00:00"/>
  </r>
  <r>
    <x v="0"/>
    <s v="Category1"/>
    <s v="ITEM1"/>
    <s v="DESCRIPTION1"/>
    <n v="1"/>
    <n v="515"/>
    <n v="515"/>
    <d v="2015-05-24T00:00:00"/>
    <d v="2015-05-31T00:00:00"/>
  </r>
  <r>
    <x v="3"/>
    <s v="Category1"/>
    <s v="ITEM1"/>
    <s v="DESCRIPTION1"/>
    <n v="1"/>
    <n v="217"/>
    <n v="217"/>
    <d v="2015-05-24T00:00:00"/>
    <d v="2015-05-31T00:00:00"/>
  </r>
  <r>
    <x v="2"/>
    <s v="Category1"/>
    <s v="ITEM2"/>
    <s v="DESCRIPTION2"/>
    <n v="1"/>
    <n v="795"/>
    <n v="795"/>
    <d v="2015-05-24T00:00:00"/>
    <d v="2015-05-31T00:00:00"/>
  </r>
  <r>
    <x v="5"/>
    <s v="Category1"/>
    <s v="ITEM1"/>
    <s v="DESCRIPTION1"/>
    <n v="1"/>
    <n v="348"/>
    <n v="348"/>
    <d v="2015-05-24T00:00:00"/>
    <d v="2015-05-31T00:00:00"/>
  </r>
  <r>
    <x v="5"/>
    <s v="Category1"/>
    <s v="ITEM2"/>
    <s v="DESCRIPTION2"/>
    <n v="1"/>
    <n v="920"/>
    <n v="920"/>
    <d v="2015-05-24T00:00:00"/>
    <d v="2015-05-31T00:00:00"/>
  </r>
  <r>
    <x v="5"/>
    <s v="Category1"/>
    <s v="ITEM2"/>
    <s v="DESCRIPTION2"/>
    <n v="1"/>
    <n v="988"/>
    <n v="988"/>
    <d v="2015-05-24T00:00:00"/>
    <d v="2015-05-31T00:00:00"/>
  </r>
  <r>
    <x v="1"/>
    <s v="Category3"/>
    <s v="ITEM5"/>
    <s v="DESCRIPTION5"/>
    <n v="1"/>
    <n v="637"/>
    <n v="637"/>
    <d v="2015-05-24T00:00:00"/>
    <d v="2015-05-31T00:00:00"/>
  </r>
  <r>
    <x v="0"/>
    <s v="Category1"/>
    <s v="ITEM2"/>
    <s v="DESCRIPTION2"/>
    <n v="1"/>
    <n v="458"/>
    <n v="458"/>
    <d v="2015-05-24T00:00:00"/>
    <d v="2015-05-31T00:00:00"/>
  </r>
  <r>
    <x v="4"/>
    <s v="Category1"/>
    <s v="ITEM1"/>
    <s v="DESCRIPTION1"/>
    <n v="1"/>
    <n v="948"/>
    <n v="948"/>
    <d v="2015-05-24T00:00:00"/>
    <d v="2015-05-31T00:00:00"/>
  </r>
  <r>
    <x v="2"/>
    <s v="Category2"/>
    <s v="ITEM4"/>
    <s v="DESCRIPTION4"/>
    <n v="1"/>
    <n v="221"/>
    <n v="221"/>
    <d v="2015-05-24T00:00:00"/>
    <d v="2015-05-31T00:00:00"/>
  </r>
  <r>
    <x v="2"/>
    <s v="Category1"/>
    <s v="ITEM1"/>
    <s v="DESCRIPTION1"/>
    <n v="1"/>
    <n v="905"/>
    <n v="905"/>
    <d v="2015-05-24T00:00:00"/>
    <d v="2015-05-31T00:00:00"/>
  </r>
  <r>
    <x v="4"/>
    <s v="Category2"/>
    <s v="ITEM4"/>
    <s v="DESCRIPTION4"/>
    <n v="1"/>
    <n v="806"/>
    <n v="806"/>
    <d v="2015-05-24T00:00:00"/>
    <d v="2015-05-31T00:00:00"/>
  </r>
  <r>
    <x v="0"/>
    <s v="Category2"/>
    <s v="ITEM4"/>
    <s v="DESCRIPTION4"/>
    <n v="1"/>
    <n v="700"/>
    <n v="700"/>
    <d v="2015-05-24T00:00:00"/>
    <d v="2015-05-31T00:00:00"/>
  </r>
  <r>
    <x v="0"/>
    <s v="Category2"/>
    <s v="ITEM3"/>
    <s v="DESCRIPTION3"/>
    <n v="1"/>
    <n v="240"/>
    <n v="240"/>
    <d v="2015-05-24T00:00:00"/>
    <d v="2015-05-31T00:00:00"/>
  </r>
  <r>
    <x v="0"/>
    <s v="Category3"/>
    <s v="ITEM5"/>
    <s v="DESCRIPTION5"/>
    <n v="1"/>
    <n v="838"/>
    <n v="838"/>
    <d v="2015-05-24T00:00:00"/>
    <d v="2015-05-31T00:00:00"/>
  </r>
  <r>
    <x v="3"/>
    <s v="Category1"/>
    <s v="ITEM1"/>
    <s v="DESCRIPTION1"/>
    <n v="1"/>
    <n v="846"/>
    <n v="846"/>
    <d v="2015-05-24T00:00:00"/>
    <d v="2015-05-31T00:00:00"/>
  </r>
  <r>
    <x v="3"/>
    <s v="Category2"/>
    <s v="ITEM4"/>
    <s v="DESCRIPTION4"/>
    <n v="1"/>
    <n v="559"/>
    <n v="559"/>
    <d v="2015-05-24T00:00:00"/>
    <d v="2015-05-31T00:00:00"/>
  </r>
  <r>
    <x v="2"/>
    <s v="Category3"/>
    <s v="ITEM5"/>
    <s v="DESCRIPTION5"/>
    <n v="1"/>
    <n v="867"/>
    <n v="867"/>
    <d v="2015-05-24T00:00:00"/>
    <d v="2015-05-31T00:00:00"/>
  </r>
  <r>
    <x v="0"/>
    <s v="Category3"/>
    <s v="ITEM5"/>
    <s v="DESCRIPTION5"/>
    <n v="1"/>
    <n v="818"/>
    <n v="818"/>
    <d v="2015-05-24T00:00:00"/>
    <d v="2015-05-31T00:00:00"/>
  </r>
  <r>
    <x v="3"/>
    <s v="Category3"/>
    <s v="ITEM5"/>
    <s v="DESCRIPTION5"/>
    <n v="1"/>
    <n v="897"/>
    <n v="897"/>
    <d v="2015-05-24T00:00:00"/>
    <d v="2015-05-31T00:00:00"/>
  </r>
  <r>
    <x v="2"/>
    <s v="Category1"/>
    <s v="ITEM2"/>
    <s v="DESCRIPTION2"/>
    <n v="1"/>
    <n v="979"/>
    <n v="979"/>
    <d v="2015-05-24T00:00:00"/>
    <d v="2015-05-31T00:00:00"/>
  </r>
  <r>
    <x v="0"/>
    <s v="Category3"/>
    <s v="ITEM5"/>
    <s v="DESCRIPTION5"/>
    <n v="1"/>
    <n v="890"/>
    <n v="890"/>
    <d v="2015-05-24T00:00:00"/>
    <d v="2015-05-31T00:00:00"/>
  </r>
  <r>
    <x v="1"/>
    <s v="Category2"/>
    <s v="ITEM4"/>
    <s v="DESCRIPTION4"/>
    <n v="1"/>
    <n v="760"/>
    <n v="760"/>
    <d v="2015-05-24T00:00:00"/>
    <d v="2015-05-31T00:00:00"/>
  </r>
  <r>
    <x v="4"/>
    <s v="Category1"/>
    <s v="ITEM1"/>
    <s v="DESCRIPTION1"/>
    <n v="1"/>
    <n v="918"/>
    <n v="918"/>
    <d v="2015-05-24T00:00:00"/>
    <d v="2015-05-31T00:00:00"/>
  </r>
  <r>
    <x v="4"/>
    <s v="Category2"/>
    <s v="ITEM4"/>
    <s v="DESCRIPTION4"/>
    <n v="1"/>
    <n v="552"/>
    <n v="552"/>
    <d v="2015-05-24T00:00:00"/>
    <d v="2015-05-31T00:00:00"/>
  </r>
  <r>
    <x v="0"/>
    <s v="Category1"/>
    <s v="ITEM1"/>
    <s v="DESCRIPTION1"/>
    <n v="1"/>
    <n v="506"/>
    <n v="506"/>
    <d v="2015-05-24T00:00:00"/>
    <d v="2015-05-31T00:00:00"/>
  </r>
  <r>
    <x v="0"/>
    <s v="Category1"/>
    <s v="ITEM1"/>
    <s v="DESCRIPTION1"/>
    <n v="1"/>
    <n v="701"/>
    <n v="701"/>
    <d v="2015-05-24T00:00:00"/>
    <d v="2015-05-31T00:00:00"/>
  </r>
  <r>
    <x v="2"/>
    <s v="Category2"/>
    <s v="ITEM4"/>
    <s v="DESCRIPTION4"/>
    <n v="1"/>
    <n v="508"/>
    <n v="508"/>
    <d v="2015-05-24T00:00:00"/>
    <d v="2015-05-31T00:00:00"/>
  </r>
  <r>
    <x v="0"/>
    <s v="Category2"/>
    <s v="ITEM3"/>
    <s v="DESCRIPTION3"/>
    <n v="1"/>
    <n v="867"/>
    <n v="867"/>
    <d v="2015-05-24T00:00:00"/>
    <d v="2015-05-31T00:00:00"/>
  </r>
  <r>
    <x v="1"/>
    <s v="Category2"/>
    <s v="ITEM3"/>
    <s v="DESCRIPTION3"/>
    <n v="1"/>
    <n v="328"/>
    <n v="328"/>
    <d v="2015-05-24T00:00:00"/>
    <d v="2015-05-31T00:00:00"/>
  </r>
  <r>
    <x v="0"/>
    <s v="Category2"/>
    <s v="ITEM4"/>
    <s v="DESCRIPTION4"/>
    <n v="1"/>
    <n v="104"/>
    <n v="104"/>
    <d v="2015-05-24T00:00:00"/>
    <d v="2015-05-31T00:00:00"/>
  </r>
  <r>
    <x v="4"/>
    <s v="Category3"/>
    <s v="ITEM5"/>
    <s v="DESCRIPTION5"/>
    <n v="1"/>
    <n v="989"/>
    <n v="989"/>
    <d v="2015-05-24T00:00:00"/>
    <d v="2015-05-31T00:00:00"/>
  </r>
  <r>
    <x v="0"/>
    <s v="Category2"/>
    <s v="ITEM4"/>
    <s v="DESCRIPTION4"/>
    <n v="1"/>
    <n v="511"/>
    <n v="511"/>
    <d v="2015-05-25T00:00:00"/>
    <d v="2015-05-31T00:00:00"/>
  </r>
  <r>
    <x v="3"/>
    <s v="Category1"/>
    <s v="ITEM1"/>
    <s v="DESCRIPTION1"/>
    <n v="1"/>
    <n v="114"/>
    <n v="114"/>
    <d v="2015-05-25T00:00:00"/>
    <d v="2015-05-31T00:00:00"/>
  </r>
  <r>
    <x v="1"/>
    <s v="Category3"/>
    <s v="ITEM5"/>
    <s v="DESCRIPTION5"/>
    <n v="1"/>
    <n v="193"/>
    <n v="193"/>
    <d v="2015-05-25T00:00:00"/>
    <d v="2015-05-31T00:00:00"/>
  </r>
  <r>
    <x v="5"/>
    <s v="Category1"/>
    <s v="ITEM2"/>
    <s v="DESCRIPTION2"/>
    <n v="1"/>
    <n v="171"/>
    <n v="171"/>
    <d v="2015-05-25T00:00:00"/>
    <d v="2015-05-31T00:00:00"/>
  </r>
  <r>
    <x v="1"/>
    <s v="Category1"/>
    <s v="ITEM1"/>
    <s v="DESCRIPTION1"/>
    <n v="1"/>
    <n v="864"/>
    <n v="864"/>
    <d v="2015-05-25T00:00:00"/>
    <d v="2015-05-31T00:00:00"/>
  </r>
  <r>
    <x v="5"/>
    <s v="Category1"/>
    <s v="ITEM1"/>
    <s v="DESCRIPTION1"/>
    <n v="1"/>
    <n v="856"/>
    <n v="856"/>
    <d v="2015-05-25T00:00:00"/>
    <d v="2015-05-31T00:00:00"/>
  </r>
  <r>
    <x v="5"/>
    <s v="Category1"/>
    <s v="ITEM1"/>
    <s v="DESCRIPTION1"/>
    <n v="1"/>
    <n v="261"/>
    <n v="261"/>
    <d v="2015-05-25T00:00:00"/>
    <d v="2015-05-31T00:00:00"/>
  </r>
  <r>
    <x v="2"/>
    <s v="Category3"/>
    <s v="ITEM5"/>
    <s v="DESCRIPTION5"/>
    <n v="1"/>
    <n v="712"/>
    <n v="712"/>
    <d v="2015-05-25T00:00:00"/>
    <d v="2015-05-31T00:00:00"/>
  </r>
  <r>
    <x v="4"/>
    <s v="Category2"/>
    <s v="ITEM4"/>
    <s v="DESCRIPTION4"/>
    <n v="1"/>
    <n v="466"/>
    <n v="466"/>
    <d v="2015-05-25T00:00:00"/>
    <d v="2015-05-31T00:00:00"/>
  </r>
  <r>
    <x v="0"/>
    <s v="Category1"/>
    <s v="ITEM1"/>
    <s v="DESCRIPTION1"/>
    <n v="1"/>
    <n v="971"/>
    <n v="971"/>
    <d v="2015-05-25T00:00:00"/>
    <d v="2015-05-31T00:00:00"/>
  </r>
  <r>
    <x v="4"/>
    <s v="Category1"/>
    <s v="ITEM1"/>
    <s v="DESCRIPTION1"/>
    <n v="1"/>
    <n v="375"/>
    <n v="375"/>
    <d v="2015-05-25T00:00:00"/>
    <d v="2015-05-31T00:00:00"/>
  </r>
  <r>
    <x v="0"/>
    <s v="Category1"/>
    <s v="ITEM2"/>
    <s v="DESCRIPTION2"/>
    <n v="1"/>
    <n v="177"/>
    <n v="177"/>
    <d v="2015-05-25T00:00:00"/>
    <d v="2015-05-31T00:00:00"/>
  </r>
  <r>
    <x v="4"/>
    <s v="Category1"/>
    <s v="ITEM1"/>
    <s v="DESCRIPTION1"/>
    <n v="1"/>
    <n v="439"/>
    <n v="439"/>
    <d v="2015-05-25T00:00:00"/>
    <d v="2015-05-31T00:00:00"/>
  </r>
  <r>
    <x v="3"/>
    <s v="Category1"/>
    <s v="ITEM2"/>
    <s v="DESCRIPTION2"/>
    <n v="1"/>
    <n v="208"/>
    <n v="208"/>
    <d v="2015-05-25T00:00:00"/>
    <d v="2015-05-31T00:00:00"/>
  </r>
  <r>
    <x v="5"/>
    <s v="Category1"/>
    <s v="ITEM1"/>
    <s v="DESCRIPTION1"/>
    <n v="1"/>
    <n v="508"/>
    <n v="508"/>
    <d v="2015-05-25T00:00:00"/>
    <d v="2015-05-31T00:00:00"/>
  </r>
  <r>
    <x v="5"/>
    <s v="Category2"/>
    <s v="ITEM4"/>
    <s v="DESCRIPTION4"/>
    <n v="1"/>
    <n v="385"/>
    <n v="385"/>
    <d v="2015-05-25T00:00:00"/>
    <d v="2015-05-31T00:00:00"/>
  </r>
  <r>
    <x v="3"/>
    <s v="Category2"/>
    <s v="ITEM3"/>
    <s v="DESCRIPTION3"/>
    <n v="1"/>
    <n v="730"/>
    <n v="730"/>
    <d v="2015-05-25T00:00:00"/>
    <d v="2015-05-31T00:00:00"/>
  </r>
  <r>
    <x v="0"/>
    <s v="Category2"/>
    <s v="ITEM3"/>
    <s v="DESCRIPTION3"/>
    <n v="1"/>
    <n v="556"/>
    <n v="556"/>
    <d v="2015-05-25T00:00:00"/>
    <d v="2015-05-31T00:00:00"/>
  </r>
  <r>
    <x v="4"/>
    <s v="Category3"/>
    <s v="ITEM5"/>
    <s v="DESCRIPTION5"/>
    <n v="1"/>
    <n v="382"/>
    <n v="382"/>
    <d v="2015-05-25T00:00:00"/>
    <d v="2015-05-31T00:00:00"/>
  </r>
  <r>
    <x v="3"/>
    <s v="Category1"/>
    <s v="ITEM2"/>
    <s v="DESCRIPTION2"/>
    <n v="1"/>
    <n v="636"/>
    <n v="636"/>
    <d v="2015-05-25T00:00:00"/>
    <d v="2015-05-31T00:00:00"/>
  </r>
  <r>
    <x v="4"/>
    <s v="Category1"/>
    <s v="ITEM1"/>
    <s v="DESCRIPTION1"/>
    <n v="1"/>
    <n v="860"/>
    <n v="860"/>
    <d v="2015-05-25T00:00:00"/>
    <d v="2015-05-31T00:00:00"/>
  </r>
  <r>
    <x v="1"/>
    <s v="Category1"/>
    <s v="ITEM2"/>
    <s v="DESCRIPTION2"/>
    <n v="1"/>
    <n v="352"/>
    <n v="352"/>
    <d v="2015-05-25T00:00:00"/>
    <d v="2015-05-31T00:00:00"/>
  </r>
  <r>
    <x v="0"/>
    <s v="Category1"/>
    <s v="ITEM2"/>
    <s v="DESCRIPTION2"/>
    <n v="1"/>
    <n v="605"/>
    <n v="605"/>
    <d v="2015-05-25T00:00:00"/>
    <d v="2015-05-31T00:00:00"/>
  </r>
  <r>
    <x v="1"/>
    <s v="Category2"/>
    <s v="ITEM3"/>
    <s v="DESCRIPTION3"/>
    <n v="1"/>
    <n v="326"/>
    <n v="326"/>
    <d v="2015-05-25T00:00:00"/>
    <d v="2015-05-31T00:00:00"/>
  </r>
  <r>
    <x v="0"/>
    <s v="Category3"/>
    <s v="ITEM5"/>
    <s v="DESCRIPTION5"/>
    <n v="1"/>
    <n v="294"/>
    <n v="294"/>
    <d v="2015-05-25T00:00:00"/>
    <d v="2015-05-31T00:00:00"/>
  </r>
  <r>
    <x v="2"/>
    <s v="Category2"/>
    <s v="ITEM4"/>
    <s v="DESCRIPTION4"/>
    <n v="1"/>
    <n v="505"/>
    <n v="505"/>
    <d v="2015-05-25T00:00:00"/>
    <d v="2015-05-31T00:00:00"/>
  </r>
  <r>
    <x v="2"/>
    <s v="Category1"/>
    <s v="ITEM2"/>
    <s v="DESCRIPTION2"/>
    <n v="1"/>
    <n v="202"/>
    <n v="202"/>
    <d v="2015-05-25T00:00:00"/>
    <d v="2015-05-31T00:00:00"/>
  </r>
  <r>
    <x v="1"/>
    <s v="Category3"/>
    <s v="ITEM5"/>
    <s v="DESCRIPTION5"/>
    <n v="1"/>
    <n v="874"/>
    <n v="874"/>
    <d v="2015-05-25T00:00:00"/>
    <d v="2015-05-31T00:00:00"/>
  </r>
  <r>
    <x v="4"/>
    <s v="Category2"/>
    <s v="ITEM4"/>
    <s v="DESCRIPTION4"/>
    <n v="1"/>
    <n v="249"/>
    <n v="249"/>
    <d v="2015-05-25T00:00:00"/>
    <d v="2015-05-31T00:00:00"/>
  </r>
  <r>
    <x v="3"/>
    <s v="Category3"/>
    <s v="ITEM5"/>
    <s v="DESCRIPTION5"/>
    <n v="1"/>
    <n v="616"/>
    <n v="616"/>
    <d v="2015-05-25T00:00:00"/>
    <d v="2015-05-31T00:00:00"/>
  </r>
  <r>
    <x v="2"/>
    <s v="Category1"/>
    <s v="ITEM2"/>
    <s v="DESCRIPTION2"/>
    <n v="1"/>
    <n v="220"/>
    <n v="220"/>
    <d v="2015-05-25T00:00:00"/>
    <d v="2015-05-31T00:00:00"/>
  </r>
  <r>
    <x v="0"/>
    <s v="Category2"/>
    <s v="ITEM3"/>
    <s v="DESCRIPTION3"/>
    <n v="1"/>
    <n v="379"/>
    <n v="379"/>
    <d v="2015-05-25T00:00:00"/>
    <d v="2015-05-31T00:00:00"/>
  </r>
  <r>
    <x v="1"/>
    <s v="Category3"/>
    <s v="ITEM5"/>
    <s v="DESCRIPTION5"/>
    <n v="1"/>
    <n v="470"/>
    <n v="470"/>
    <d v="2015-05-25T00:00:00"/>
    <d v="2015-05-31T00:00:00"/>
  </r>
  <r>
    <x v="5"/>
    <s v="Category3"/>
    <s v="ITEM5"/>
    <s v="DESCRIPTION5"/>
    <n v="1"/>
    <n v="174"/>
    <n v="174"/>
    <d v="2015-05-25T00:00:00"/>
    <d v="2015-05-31T00:00:00"/>
  </r>
  <r>
    <x v="3"/>
    <s v="Category1"/>
    <s v="ITEM2"/>
    <s v="DESCRIPTION2"/>
    <n v="1"/>
    <n v="633"/>
    <n v="633"/>
    <d v="2015-05-25T00:00:00"/>
    <d v="2015-05-31T00:00:00"/>
  </r>
  <r>
    <x v="4"/>
    <s v="Category3"/>
    <s v="ITEM5"/>
    <s v="DESCRIPTION5"/>
    <n v="1"/>
    <n v="698"/>
    <n v="698"/>
    <d v="2015-05-25T00:00:00"/>
    <d v="2015-05-31T00:00:00"/>
  </r>
  <r>
    <x v="3"/>
    <s v="Category1"/>
    <s v="ITEM2"/>
    <s v="DESCRIPTION2"/>
    <n v="1"/>
    <n v="192"/>
    <n v="192"/>
    <d v="2015-05-25T00:00:00"/>
    <d v="2015-05-31T00:00:00"/>
  </r>
  <r>
    <x v="0"/>
    <s v="Category3"/>
    <s v="ITEM5"/>
    <s v="DESCRIPTION5"/>
    <n v="1"/>
    <n v="199"/>
    <n v="199"/>
    <d v="2015-05-25T00:00:00"/>
    <d v="2015-05-31T00:00:00"/>
  </r>
  <r>
    <x v="4"/>
    <s v="Category1"/>
    <s v="ITEM1"/>
    <s v="DESCRIPTION1"/>
    <n v="1"/>
    <n v="192"/>
    <n v="192"/>
    <d v="2015-05-25T00:00:00"/>
    <d v="2015-05-31T00:00:00"/>
  </r>
  <r>
    <x v="1"/>
    <s v="Category1"/>
    <s v="ITEM2"/>
    <s v="DESCRIPTION2"/>
    <n v="1"/>
    <n v="508"/>
    <n v="508"/>
    <d v="2015-05-25T00:00:00"/>
    <d v="2015-05-31T00:00:00"/>
  </r>
  <r>
    <x v="5"/>
    <s v="Category2"/>
    <s v="ITEM4"/>
    <s v="DESCRIPTION4"/>
    <n v="1"/>
    <n v="768"/>
    <n v="768"/>
    <d v="2015-05-25T00:00:00"/>
    <d v="2015-05-31T00:00:00"/>
  </r>
  <r>
    <x v="2"/>
    <s v="Category3"/>
    <s v="ITEM5"/>
    <s v="DESCRIPTION5"/>
    <n v="1"/>
    <n v="298"/>
    <n v="298"/>
    <d v="2015-05-25T00:00:00"/>
    <d v="2015-05-31T00:00:00"/>
  </r>
  <r>
    <x v="2"/>
    <s v="Category2"/>
    <s v="ITEM4"/>
    <s v="DESCRIPTION4"/>
    <n v="1"/>
    <n v="313"/>
    <n v="313"/>
    <d v="2015-05-25T00:00:00"/>
    <d v="2015-05-31T00:00:00"/>
  </r>
  <r>
    <x v="5"/>
    <s v="Category1"/>
    <s v="ITEM2"/>
    <s v="DESCRIPTION2"/>
    <n v="1"/>
    <n v="134"/>
    <n v="134"/>
    <d v="2015-05-25T00:00:00"/>
    <d v="2015-05-31T00:00:00"/>
  </r>
  <r>
    <x v="0"/>
    <s v="Category3"/>
    <s v="ITEM5"/>
    <s v="DESCRIPTION5"/>
    <n v="1"/>
    <n v="104"/>
    <n v="104"/>
    <d v="2015-05-25T00:00:00"/>
    <d v="2015-05-31T00:00:00"/>
  </r>
  <r>
    <x v="3"/>
    <s v="Category2"/>
    <s v="ITEM3"/>
    <s v="DESCRIPTION3"/>
    <n v="1"/>
    <n v="110"/>
    <n v="110"/>
    <d v="2015-05-25T00:00:00"/>
    <d v="2015-05-31T00:00:00"/>
  </r>
  <r>
    <x v="5"/>
    <s v="Category2"/>
    <s v="ITEM3"/>
    <s v="DESCRIPTION3"/>
    <n v="1"/>
    <n v="436"/>
    <n v="436"/>
    <d v="2015-05-25T00:00:00"/>
    <d v="2015-05-31T00:00:00"/>
  </r>
  <r>
    <x v="4"/>
    <s v="Category3"/>
    <s v="ITEM5"/>
    <s v="DESCRIPTION5"/>
    <n v="1"/>
    <n v="765"/>
    <n v="765"/>
    <d v="2015-05-25T00:00:00"/>
    <d v="2015-05-31T00:00:00"/>
  </r>
  <r>
    <x v="2"/>
    <s v="Category2"/>
    <s v="ITEM4"/>
    <s v="DESCRIPTION4"/>
    <n v="1"/>
    <n v="156"/>
    <n v="156"/>
    <d v="2015-05-25T00:00:00"/>
    <d v="2015-05-31T00:00:00"/>
  </r>
  <r>
    <x v="0"/>
    <s v="Category3"/>
    <s v="ITEM5"/>
    <s v="DESCRIPTION5"/>
    <n v="1"/>
    <n v="604"/>
    <n v="604"/>
    <d v="2015-05-25T00:00:00"/>
    <d v="2015-05-31T00:00:00"/>
  </r>
  <r>
    <x v="2"/>
    <s v="Category2"/>
    <s v="ITEM4"/>
    <s v="DESCRIPTION4"/>
    <n v="1"/>
    <n v="553"/>
    <n v="553"/>
    <d v="2015-05-26T00:00:00"/>
    <d v="2015-05-31T00:00:00"/>
  </r>
  <r>
    <x v="4"/>
    <s v="Category2"/>
    <s v="ITEM3"/>
    <s v="DESCRIPTION3"/>
    <n v="1"/>
    <n v="732"/>
    <n v="732"/>
    <d v="2015-05-26T00:00:00"/>
    <d v="2015-05-31T00:00:00"/>
  </r>
  <r>
    <x v="2"/>
    <s v="Category1"/>
    <s v="ITEM2"/>
    <s v="DESCRIPTION2"/>
    <n v="1"/>
    <n v="567"/>
    <n v="567"/>
    <d v="2015-05-26T00:00:00"/>
    <d v="2015-05-31T00:00:00"/>
  </r>
  <r>
    <x v="5"/>
    <s v="Category2"/>
    <s v="ITEM4"/>
    <s v="DESCRIPTION4"/>
    <n v="1"/>
    <n v="475"/>
    <n v="475"/>
    <d v="2015-05-26T00:00:00"/>
    <d v="2015-05-31T00:00:00"/>
  </r>
  <r>
    <x v="4"/>
    <s v="Category1"/>
    <s v="ITEM1"/>
    <s v="DESCRIPTION1"/>
    <n v="1"/>
    <n v="880"/>
    <n v="880"/>
    <d v="2015-05-26T00:00:00"/>
    <d v="2015-05-31T00:00:00"/>
  </r>
  <r>
    <x v="2"/>
    <s v="Category3"/>
    <s v="ITEM5"/>
    <s v="DESCRIPTION5"/>
    <n v="1"/>
    <n v="455"/>
    <n v="455"/>
    <d v="2015-05-26T00:00:00"/>
    <d v="2015-05-31T00:00:00"/>
  </r>
  <r>
    <x v="0"/>
    <s v="Category1"/>
    <s v="ITEM1"/>
    <s v="DESCRIPTION1"/>
    <n v="1"/>
    <n v="915"/>
    <n v="915"/>
    <d v="2015-05-26T00:00:00"/>
    <d v="2015-05-31T00:00:00"/>
  </r>
  <r>
    <x v="3"/>
    <s v="Category3"/>
    <s v="ITEM5"/>
    <s v="DESCRIPTION5"/>
    <n v="1"/>
    <n v="562"/>
    <n v="562"/>
    <d v="2015-05-26T00:00:00"/>
    <d v="2015-05-31T00:00:00"/>
  </r>
  <r>
    <x v="3"/>
    <s v="Category1"/>
    <s v="ITEM1"/>
    <s v="DESCRIPTION1"/>
    <n v="1"/>
    <n v="955"/>
    <n v="955"/>
    <d v="2015-05-26T00:00:00"/>
    <d v="2015-05-31T00:00:00"/>
  </r>
  <r>
    <x v="5"/>
    <s v="Category1"/>
    <s v="ITEM2"/>
    <s v="DESCRIPTION2"/>
    <n v="1"/>
    <n v="520"/>
    <n v="520"/>
    <d v="2015-05-26T00:00:00"/>
    <d v="2015-05-31T00:00:00"/>
  </r>
  <r>
    <x v="3"/>
    <s v="Category1"/>
    <s v="ITEM2"/>
    <s v="DESCRIPTION2"/>
    <n v="1"/>
    <n v="578"/>
    <n v="578"/>
    <d v="2015-05-26T00:00:00"/>
    <d v="2015-05-31T00:00:00"/>
  </r>
  <r>
    <x v="0"/>
    <s v="Category1"/>
    <s v="ITEM1"/>
    <s v="DESCRIPTION1"/>
    <n v="1"/>
    <n v="946"/>
    <n v="946"/>
    <d v="2015-05-26T00:00:00"/>
    <d v="2015-05-31T00:00:00"/>
  </r>
  <r>
    <x v="3"/>
    <s v="Category2"/>
    <s v="ITEM4"/>
    <s v="DESCRIPTION4"/>
    <n v="1"/>
    <n v="317"/>
    <n v="317"/>
    <d v="2015-05-26T00:00:00"/>
    <d v="2015-05-31T00:00:00"/>
  </r>
  <r>
    <x v="2"/>
    <s v="Category1"/>
    <s v="ITEM2"/>
    <s v="DESCRIPTION2"/>
    <n v="1"/>
    <n v="436"/>
    <n v="436"/>
    <d v="2015-05-26T00:00:00"/>
    <d v="2015-05-31T00:00:00"/>
  </r>
  <r>
    <x v="2"/>
    <s v="Category1"/>
    <s v="ITEM2"/>
    <s v="DESCRIPTION2"/>
    <n v="1"/>
    <n v="880"/>
    <n v="880"/>
    <d v="2015-05-26T00:00:00"/>
    <d v="2015-05-31T00:00:00"/>
  </r>
  <r>
    <x v="2"/>
    <s v="Category3"/>
    <s v="ITEM5"/>
    <s v="DESCRIPTION5"/>
    <n v="1"/>
    <n v="534"/>
    <n v="534"/>
    <d v="2015-05-26T00:00:00"/>
    <d v="2015-05-31T00:00:00"/>
  </r>
  <r>
    <x v="5"/>
    <s v="Category3"/>
    <s v="ITEM5"/>
    <s v="DESCRIPTION5"/>
    <n v="1"/>
    <n v="466"/>
    <n v="466"/>
    <d v="2015-05-26T00:00:00"/>
    <d v="2015-05-31T00:00:00"/>
  </r>
  <r>
    <x v="3"/>
    <s v="Category2"/>
    <s v="ITEM3"/>
    <s v="DESCRIPTION3"/>
    <n v="1"/>
    <n v="444"/>
    <n v="444"/>
    <d v="2015-05-26T00:00:00"/>
    <d v="2015-05-31T00:00:00"/>
  </r>
  <r>
    <x v="5"/>
    <s v="Category2"/>
    <s v="ITEM3"/>
    <s v="DESCRIPTION3"/>
    <n v="1"/>
    <n v="583"/>
    <n v="583"/>
    <d v="2015-05-26T00:00:00"/>
    <d v="2015-05-31T00:00:00"/>
  </r>
  <r>
    <x v="1"/>
    <s v="Category3"/>
    <s v="ITEM5"/>
    <s v="DESCRIPTION5"/>
    <n v="1"/>
    <n v="302"/>
    <n v="302"/>
    <d v="2015-05-26T00:00:00"/>
    <d v="2015-05-31T00:00:00"/>
  </r>
  <r>
    <x v="3"/>
    <s v="Category3"/>
    <s v="ITEM5"/>
    <s v="DESCRIPTION5"/>
    <n v="1"/>
    <n v="924"/>
    <n v="924"/>
    <d v="2015-05-26T00:00:00"/>
    <d v="2015-05-31T00:00:00"/>
  </r>
  <r>
    <x v="1"/>
    <s v="Category3"/>
    <s v="ITEM5"/>
    <s v="DESCRIPTION5"/>
    <n v="1"/>
    <n v="350"/>
    <n v="350"/>
    <d v="2015-05-26T00:00:00"/>
    <d v="2015-05-31T00:00:00"/>
  </r>
  <r>
    <x v="3"/>
    <s v="Category2"/>
    <s v="ITEM3"/>
    <s v="DESCRIPTION3"/>
    <n v="1"/>
    <n v="990"/>
    <n v="990"/>
    <d v="2015-05-26T00:00:00"/>
    <d v="2015-05-31T00:00:00"/>
  </r>
  <r>
    <x v="5"/>
    <s v="Category1"/>
    <s v="ITEM2"/>
    <s v="DESCRIPTION2"/>
    <n v="1"/>
    <n v="474"/>
    <n v="474"/>
    <d v="2015-05-26T00:00:00"/>
    <d v="2015-05-31T00:00:00"/>
  </r>
  <r>
    <x v="3"/>
    <s v="Category2"/>
    <s v="ITEM4"/>
    <s v="DESCRIPTION4"/>
    <n v="1"/>
    <n v="374"/>
    <n v="374"/>
    <d v="2015-05-26T00:00:00"/>
    <d v="2015-05-31T00:00:00"/>
  </r>
  <r>
    <x v="1"/>
    <s v="Category2"/>
    <s v="ITEM3"/>
    <s v="DESCRIPTION3"/>
    <n v="1"/>
    <n v="513"/>
    <n v="513"/>
    <d v="2015-05-26T00:00:00"/>
    <d v="2015-05-31T00:00:00"/>
  </r>
  <r>
    <x v="1"/>
    <s v="Category2"/>
    <s v="ITEM4"/>
    <s v="DESCRIPTION4"/>
    <n v="1"/>
    <n v="998"/>
    <n v="998"/>
    <d v="2015-05-26T00:00:00"/>
    <d v="2015-05-31T00:00:00"/>
  </r>
  <r>
    <x v="1"/>
    <s v="Category1"/>
    <s v="ITEM2"/>
    <s v="DESCRIPTION2"/>
    <n v="1"/>
    <n v="610"/>
    <n v="610"/>
    <d v="2015-05-26T00:00:00"/>
    <d v="2015-05-31T00:00:00"/>
  </r>
  <r>
    <x v="3"/>
    <s v="Category2"/>
    <s v="ITEM3"/>
    <s v="DESCRIPTION3"/>
    <n v="1"/>
    <n v="188"/>
    <n v="188"/>
    <d v="2015-05-26T00:00:00"/>
    <d v="2015-05-31T00:00:00"/>
  </r>
  <r>
    <x v="4"/>
    <s v="Category1"/>
    <s v="ITEM1"/>
    <s v="DESCRIPTION1"/>
    <n v="1"/>
    <n v="122"/>
    <n v="122"/>
    <d v="2015-05-26T00:00:00"/>
    <d v="2015-05-31T00:00:00"/>
  </r>
  <r>
    <x v="2"/>
    <s v="Category1"/>
    <s v="ITEM2"/>
    <s v="DESCRIPTION2"/>
    <n v="1"/>
    <n v="946"/>
    <n v="946"/>
    <d v="2015-05-26T00:00:00"/>
    <d v="2015-05-31T00:00:00"/>
  </r>
  <r>
    <x v="4"/>
    <s v="Category1"/>
    <s v="ITEM1"/>
    <s v="DESCRIPTION1"/>
    <n v="1"/>
    <n v="789"/>
    <n v="789"/>
    <d v="2015-05-26T00:00:00"/>
    <d v="2015-05-31T00:00:00"/>
  </r>
  <r>
    <x v="3"/>
    <s v="Category2"/>
    <s v="ITEM3"/>
    <s v="DESCRIPTION3"/>
    <n v="1"/>
    <n v="750"/>
    <n v="750"/>
    <d v="2015-05-26T00:00:00"/>
    <d v="2015-05-31T00:00:00"/>
  </r>
  <r>
    <x v="5"/>
    <s v="Category2"/>
    <s v="ITEM4"/>
    <s v="DESCRIPTION4"/>
    <n v="1"/>
    <n v="967"/>
    <n v="967"/>
    <d v="2015-05-26T00:00:00"/>
    <d v="2015-05-31T00:00:00"/>
  </r>
  <r>
    <x v="2"/>
    <s v="Category1"/>
    <s v="ITEM1"/>
    <s v="DESCRIPTION1"/>
    <n v="1"/>
    <n v="626"/>
    <n v="626"/>
    <d v="2015-05-26T00:00:00"/>
    <d v="2015-05-31T00:00:00"/>
  </r>
  <r>
    <x v="2"/>
    <s v="Category3"/>
    <s v="ITEM5"/>
    <s v="DESCRIPTION5"/>
    <n v="1"/>
    <n v="471"/>
    <n v="471"/>
    <d v="2015-05-26T00:00:00"/>
    <d v="2015-05-31T00:00:00"/>
  </r>
  <r>
    <x v="5"/>
    <s v="Category1"/>
    <s v="ITEM1"/>
    <s v="DESCRIPTION1"/>
    <n v="1"/>
    <n v="116"/>
    <n v="116"/>
    <d v="2015-05-26T00:00:00"/>
    <d v="2015-05-31T00:00:00"/>
  </r>
  <r>
    <x v="5"/>
    <s v="Category2"/>
    <s v="ITEM4"/>
    <s v="DESCRIPTION4"/>
    <n v="1"/>
    <n v="288"/>
    <n v="288"/>
    <d v="2015-05-26T00:00:00"/>
    <d v="2015-05-31T00:00:00"/>
  </r>
  <r>
    <x v="2"/>
    <s v="Category2"/>
    <s v="ITEM4"/>
    <s v="DESCRIPTION4"/>
    <n v="1"/>
    <n v="832"/>
    <n v="832"/>
    <d v="2015-05-26T00:00:00"/>
    <d v="2015-05-31T00:00:00"/>
  </r>
  <r>
    <x v="0"/>
    <s v="Category2"/>
    <s v="ITEM4"/>
    <s v="DESCRIPTION4"/>
    <n v="1"/>
    <n v="392"/>
    <n v="392"/>
    <d v="2015-05-26T00:00:00"/>
    <d v="2015-05-31T00:00:00"/>
  </r>
  <r>
    <x v="5"/>
    <s v="Category2"/>
    <s v="ITEM3"/>
    <s v="DESCRIPTION3"/>
    <n v="1"/>
    <n v="897"/>
    <n v="897"/>
    <d v="2015-05-26T00:00:00"/>
    <d v="2015-05-31T00:00:00"/>
  </r>
  <r>
    <x v="0"/>
    <s v="Category1"/>
    <s v="ITEM1"/>
    <s v="DESCRIPTION1"/>
    <n v="1"/>
    <n v="552"/>
    <n v="552"/>
    <d v="2015-05-26T00:00:00"/>
    <d v="2015-05-31T00:00:00"/>
  </r>
  <r>
    <x v="4"/>
    <s v="Category2"/>
    <s v="ITEM4"/>
    <s v="DESCRIPTION4"/>
    <n v="1"/>
    <n v="728"/>
    <n v="728"/>
    <d v="2015-05-26T00:00:00"/>
    <d v="2015-05-31T00:00:00"/>
  </r>
  <r>
    <x v="4"/>
    <s v="Category1"/>
    <s v="ITEM1"/>
    <s v="DESCRIPTION1"/>
    <n v="1"/>
    <n v="582"/>
    <n v="582"/>
    <d v="2015-05-26T00:00:00"/>
    <d v="2015-05-31T00:00:00"/>
  </r>
  <r>
    <x v="2"/>
    <s v="Category1"/>
    <s v="ITEM1"/>
    <s v="DESCRIPTION1"/>
    <n v="1"/>
    <n v="664"/>
    <n v="664"/>
    <d v="2015-05-26T00:00:00"/>
    <d v="2015-05-31T00:00:00"/>
  </r>
  <r>
    <x v="5"/>
    <s v="Category2"/>
    <s v="ITEM4"/>
    <s v="DESCRIPTION4"/>
    <n v="1"/>
    <n v="262"/>
    <n v="262"/>
    <d v="2015-05-26T00:00:00"/>
    <d v="2015-05-31T00:00:00"/>
  </r>
  <r>
    <x v="1"/>
    <s v="Category1"/>
    <s v="ITEM2"/>
    <s v="DESCRIPTION2"/>
    <n v="1"/>
    <n v="365"/>
    <n v="365"/>
    <d v="2015-05-26T00:00:00"/>
    <d v="2015-05-31T00:00:00"/>
  </r>
  <r>
    <x v="5"/>
    <s v="Category2"/>
    <s v="ITEM4"/>
    <s v="DESCRIPTION4"/>
    <n v="1"/>
    <n v="979"/>
    <n v="979"/>
    <d v="2015-05-26T00:00:00"/>
    <d v="2015-05-31T00:00:00"/>
  </r>
  <r>
    <x v="2"/>
    <s v="Category1"/>
    <s v="ITEM2"/>
    <s v="DESCRIPTION2"/>
    <n v="1"/>
    <n v="684"/>
    <n v="684"/>
    <d v="2015-05-26T00:00:00"/>
    <d v="2015-05-31T00:00:00"/>
  </r>
  <r>
    <x v="0"/>
    <s v="Category2"/>
    <s v="ITEM3"/>
    <s v="DESCRIPTION3"/>
    <n v="1"/>
    <n v="717"/>
    <n v="717"/>
    <d v="2015-05-26T00:00:00"/>
    <d v="2015-05-31T00:00:00"/>
  </r>
  <r>
    <x v="1"/>
    <s v="Category3"/>
    <s v="ITEM5"/>
    <s v="DESCRIPTION5"/>
    <n v="1"/>
    <n v="318"/>
    <n v="318"/>
    <d v="2015-05-27T00:00:00"/>
    <d v="2015-05-31T00:00:00"/>
  </r>
  <r>
    <x v="4"/>
    <s v="Category1"/>
    <s v="ITEM1"/>
    <s v="DESCRIPTION1"/>
    <n v="1"/>
    <n v="924"/>
    <n v="924"/>
    <d v="2015-05-27T00:00:00"/>
    <d v="2015-05-31T00:00:00"/>
  </r>
  <r>
    <x v="2"/>
    <s v="Category1"/>
    <s v="ITEM1"/>
    <s v="DESCRIPTION1"/>
    <n v="1"/>
    <n v="839"/>
    <n v="839"/>
    <d v="2015-05-27T00:00:00"/>
    <d v="2015-05-31T00:00:00"/>
  </r>
  <r>
    <x v="1"/>
    <s v="Category1"/>
    <s v="ITEM2"/>
    <s v="DESCRIPTION2"/>
    <n v="1"/>
    <n v="486"/>
    <n v="486"/>
    <d v="2015-05-27T00:00:00"/>
    <d v="2015-05-31T00:00:00"/>
  </r>
  <r>
    <x v="2"/>
    <s v="Category1"/>
    <s v="ITEM2"/>
    <s v="DESCRIPTION2"/>
    <n v="1"/>
    <n v="292"/>
    <n v="292"/>
    <d v="2015-05-27T00:00:00"/>
    <d v="2015-05-31T00:00:00"/>
  </r>
  <r>
    <x v="1"/>
    <s v="Category1"/>
    <s v="ITEM1"/>
    <s v="DESCRIPTION1"/>
    <n v="1"/>
    <n v="156"/>
    <n v="156"/>
    <d v="2015-05-27T00:00:00"/>
    <d v="2015-05-31T00:00:00"/>
  </r>
  <r>
    <x v="0"/>
    <s v="Category1"/>
    <s v="ITEM1"/>
    <s v="DESCRIPTION1"/>
    <n v="1"/>
    <n v="183"/>
    <n v="183"/>
    <d v="2015-05-27T00:00:00"/>
    <d v="2015-05-31T00:00:00"/>
  </r>
  <r>
    <x v="5"/>
    <s v="Category2"/>
    <s v="ITEM3"/>
    <s v="DESCRIPTION3"/>
    <n v="1"/>
    <n v="712"/>
    <n v="712"/>
    <d v="2015-05-27T00:00:00"/>
    <d v="2015-05-31T00:00:00"/>
  </r>
  <r>
    <x v="1"/>
    <s v="Category2"/>
    <s v="ITEM3"/>
    <s v="DESCRIPTION3"/>
    <n v="1"/>
    <n v="832"/>
    <n v="832"/>
    <d v="2015-05-27T00:00:00"/>
    <d v="2015-05-31T00:00:00"/>
  </r>
  <r>
    <x v="5"/>
    <s v="Category3"/>
    <s v="ITEM5"/>
    <s v="DESCRIPTION5"/>
    <n v="1"/>
    <n v="610"/>
    <n v="610"/>
    <d v="2015-05-27T00:00:00"/>
    <d v="2015-05-31T00:00:00"/>
  </r>
  <r>
    <x v="1"/>
    <s v="Category2"/>
    <s v="ITEM3"/>
    <s v="DESCRIPTION3"/>
    <n v="1"/>
    <n v="873"/>
    <n v="873"/>
    <d v="2015-05-27T00:00:00"/>
    <d v="2015-05-31T00:00:00"/>
  </r>
  <r>
    <x v="0"/>
    <s v="Category1"/>
    <s v="ITEM1"/>
    <s v="DESCRIPTION1"/>
    <n v="1"/>
    <n v="393"/>
    <n v="393"/>
    <d v="2015-05-27T00:00:00"/>
    <d v="2015-05-31T00:00:00"/>
  </r>
  <r>
    <x v="0"/>
    <s v="Category2"/>
    <s v="ITEM3"/>
    <s v="DESCRIPTION3"/>
    <n v="1"/>
    <n v="203"/>
    <n v="203"/>
    <d v="2015-05-27T00:00:00"/>
    <d v="2015-05-31T00:00:00"/>
  </r>
  <r>
    <x v="5"/>
    <s v="Category1"/>
    <s v="ITEM2"/>
    <s v="DESCRIPTION2"/>
    <n v="1"/>
    <n v="397"/>
    <n v="397"/>
    <d v="2015-05-27T00:00:00"/>
    <d v="2015-05-31T00:00:00"/>
  </r>
  <r>
    <x v="0"/>
    <s v="Category1"/>
    <s v="ITEM2"/>
    <s v="DESCRIPTION2"/>
    <n v="1"/>
    <n v="847"/>
    <n v="847"/>
    <d v="2015-05-27T00:00:00"/>
    <d v="2015-05-31T00:00:00"/>
  </r>
  <r>
    <x v="4"/>
    <s v="Category2"/>
    <s v="ITEM3"/>
    <s v="DESCRIPTION3"/>
    <n v="1"/>
    <n v="711"/>
    <n v="711"/>
    <d v="2015-05-27T00:00:00"/>
    <d v="2015-05-31T00:00:00"/>
  </r>
  <r>
    <x v="3"/>
    <s v="Category2"/>
    <s v="ITEM3"/>
    <s v="DESCRIPTION3"/>
    <n v="1"/>
    <n v="123"/>
    <n v="123"/>
    <d v="2015-05-27T00:00:00"/>
    <d v="2015-05-31T00:00:00"/>
  </r>
  <r>
    <x v="4"/>
    <s v="Category2"/>
    <s v="ITEM3"/>
    <s v="DESCRIPTION3"/>
    <n v="1"/>
    <n v="160"/>
    <n v="160"/>
    <d v="2015-05-27T00:00:00"/>
    <d v="2015-05-31T00:00:00"/>
  </r>
  <r>
    <x v="4"/>
    <s v="Category1"/>
    <s v="ITEM2"/>
    <s v="DESCRIPTION2"/>
    <n v="1"/>
    <n v="419"/>
    <n v="419"/>
    <d v="2015-05-27T00:00:00"/>
    <d v="2015-05-31T00:00:00"/>
  </r>
  <r>
    <x v="3"/>
    <s v="Category1"/>
    <s v="ITEM1"/>
    <s v="DESCRIPTION1"/>
    <n v="1"/>
    <n v="158"/>
    <n v="158"/>
    <d v="2015-05-27T00:00:00"/>
    <d v="2015-05-31T00:00:00"/>
  </r>
  <r>
    <x v="3"/>
    <s v="Category2"/>
    <s v="ITEM3"/>
    <s v="DESCRIPTION3"/>
    <n v="1"/>
    <n v="103"/>
    <n v="103"/>
    <d v="2015-05-27T00:00:00"/>
    <d v="2015-05-31T00:00:00"/>
  </r>
  <r>
    <x v="1"/>
    <s v="Category1"/>
    <s v="ITEM2"/>
    <s v="DESCRIPTION2"/>
    <n v="1"/>
    <n v="154"/>
    <n v="154"/>
    <d v="2015-05-27T00:00:00"/>
    <d v="2015-05-31T00:00:00"/>
  </r>
  <r>
    <x v="4"/>
    <s v="Category1"/>
    <s v="ITEM1"/>
    <s v="DESCRIPTION1"/>
    <n v="1"/>
    <n v="440"/>
    <n v="440"/>
    <d v="2015-05-27T00:00:00"/>
    <d v="2015-05-31T00:00:00"/>
  </r>
  <r>
    <x v="2"/>
    <s v="Category2"/>
    <s v="ITEM4"/>
    <s v="DESCRIPTION4"/>
    <n v="1"/>
    <n v="580"/>
    <n v="580"/>
    <d v="2015-05-27T00:00:00"/>
    <d v="2015-05-31T00:00:00"/>
  </r>
  <r>
    <x v="0"/>
    <s v="Category2"/>
    <s v="ITEM3"/>
    <s v="DESCRIPTION3"/>
    <n v="1"/>
    <n v="917"/>
    <n v="917"/>
    <d v="2015-05-27T00:00:00"/>
    <d v="2015-05-31T00:00:00"/>
  </r>
  <r>
    <x v="0"/>
    <s v="Category3"/>
    <s v="ITEM5"/>
    <s v="DESCRIPTION5"/>
    <n v="1"/>
    <n v="673"/>
    <n v="673"/>
    <d v="2015-05-27T00:00:00"/>
    <d v="2015-05-31T00:00:00"/>
  </r>
  <r>
    <x v="3"/>
    <s v="Category2"/>
    <s v="ITEM3"/>
    <s v="DESCRIPTION3"/>
    <n v="1"/>
    <n v="679"/>
    <n v="679"/>
    <d v="2015-05-27T00:00:00"/>
    <d v="2015-05-31T00:00:00"/>
  </r>
  <r>
    <x v="4"/>
    <s v="Category2"/>
    <s v="ITEM3"/>
    <s v="DESCRIPTION3"/>
    <n v="1"/>
    <n v="580"/>
    <n v="580"/>
    <d v="2015-05-27T00:00:00"/>
    <d v="2015-05-31T00:00:00"/>
  </r>
  <r>
    <x v="3"/>
    <s v="Category1"/>
    <s v="ITEM2"/>
    <s v="DESCRIPTION2"/>
    <n v="1"/>
    <n v="373"/>
    <n v="373"/>
    <d v="2015-05-27T00:00:00"/>
    <d v="2015-05-31T00:00:00"/>
  </r>
  <r>
    <x v="3"/>
    <s v="Category3"/>
    <s v="ITEM5"/>
    <s v="DESCRIPTION5"/>
    <n v="1"/>
    <n v="601"/>
    <n v="601"/>
    <d v="2015-05-27T00:00:00"/>
    <d v="2015-05-31T00:00:00"/>
  </r>
  <r>
    <x v="1"/>
    <s v="Category1"/>
    <s v="ITEM2"/>
    <s v="DESCRIPTION2"/>
    <n v="1"/>
    <n v="451"/>
    <n v="451"/>
    <d v="2015-05-27T00:00:00"/>
    <d v="2015-05-31T00:00:00"/>
  </r>
  <r>
    <x v="1"/>
    <s v="Category2"/>
    <s v="ITEM4"/>
    <s v="DESCRIPTION4"/>
    <n v="1"/>
    <n v="967"/>
    <n v="967"/>
    <d v="2015-05-27T00:00:00"/>
    <d v="2015-05-31T00:00:00"/>
  </r>
  <r>
    <x v="5"/>
    <s v="Category3"/>
    <s v="ITEM5"/>
    <s v="DESCRIPTION5"/>
    <n v="1"/>
    <n v="764"/>
    <n v="764"/>
    <d v="2015-05-27T00:00:00"/>
    <d v="2015-05-31T00:00:00"/>
  </r>
  <r>
    <x v="2"/>
    <s v="Category1"/>
    <s v="ITEM1"/>
    <s v="DESCRIPTION1"/>
    <n v="1"/>
    <n v="543"/>
    <n v="543"/>
    <d v="2015-05-27T00:00:00"/>
    <d v="2015-05-31T00:00:00"/>
  </r>
  <r>
    <x v="0"/>
    <s v="Category1"/>
    <s v="ITEM2"/>
    <s v="DESCRIPTION2"/>
    <n v="1"/>
    <n v="902"/>
    <n v="902"/>
    <d v="2015-05-27T00:00:00"/>
    <d v="2015-05-31T00:00:00"/>
  </r>
  <r>
    <x v="4"/>
    <s v="Category1"/>
    <s v="ITEM2"/>
    <s v="DESCRIPTION2"/>
    <n v="1"/>
    <n v="365"/>
    <n v="365"/>
    <d v="2015-05-27T00:00:00"/>
    <d v="2015-05-31T00:00:00"/>
  </r>
  <r>
    <x v="5"/>
    <s v="Category1"/>
    <s v="ITEM1"/>
    <s v="DESCRIPTION1"/>
    <n v="1"/>
    <n v="834"/>
    <n v="834"/>
    <d v="2015-05-27T00:00:00"/>
    <d v="2015-05-31T00:00:00"/>
  </r>
  <r>
    <x v="5"/>
    <s v="Category3"/>
    <s v="ITEM5"/>
    <s v="DESCRIPTION5"/>
    <n v="1"/>
    <n v="858"/>
    <n v="858"/>
    <d v="2015-05-27T00:00:00"/>
    <d v="2015-05-31T00:00:00"/>
  </r>
  <r>
    <x v="1"/>
    <s v="Category2"/>
    <s v="ITEM4"/>
    <s v="DESCRIPTION4"/>
    <n v="1"/>
    <n v="908"/>
    <n v="908"/>
    <d v="2015-05-27T00:00:00"/>
    <d v="2015-05-31T00:00:00"/>
  </r>
  <r>
    <x v="2"/>
    <s v="Category2"/>
    <s v="ITEM4"/>
    <s v="DESCRIPTION4"/>
    <n v="1"/>
    <n v="103"/>
    <n v="103"/>
    <d v="2015-05-27T00:00:00"/>
    <d v="2015-05-31T00:00:00"/>
  </r>
  <r>
    <x v="1"/>
    <s v="Category3"/>
    <s v="ITEM5"/>
    <s v="DESCRIPTION5"/>
    <n v="1"/>
    <n v="401"/>
    <n v="401"/>
    <d v="2015-05-27T00:00:00"/>
    <d v="2015-05-31T00:00:00"/>
  </r>
  <r>
    <x v="4"/>
    <s v="Category1"/>
    <s v="ITEM2"/>
    <s v="DESCRIPTION2"/>
    <n v="1"/>
    <n v="403"/>
    <n v="403"/>
    <d v="2015-05-27T00:00:00"/>
    <d v="2015-05-31T00:00:00"/>
  </r>
  <r>
    <x v="2"/>
    <s v="Category1"/>
    <s v="ITEM1"/>
    <s v="DESCRIPTION1"/>
    <n v="1"/>
    <n v="822"/>
    <n v="822"/>
    <d v="2015-05-27T00:00:00"/>
    <d v="2015-05-31T00:00:00"/>
  </r>
  <r>
    <x v="0"/>
    <s v="Category2"/>
    <s v="ITEM3"/>
    <s v="DESCRIPTION3"/>
    <n v="1"/>
    <n v="500"/>
    <n v="500"/>
    <d v="2015-05-27T00:00:00"/>
    <d v="2015-05-31T00:00:00"/>
  </r>
  <r>
    <x v="4"/>
    <s v="Category1"/>
    <s v="ITEM2"/>
    <s v="DESCRIPTION2"/>
    <n v="1"/>
    <n v="989"/>
    <n v="989"/>
    <d v="2015-05-27T00:00:00"/>
    <d v="2015-05-31T00:00:00"/>
  </r>
  <r>
    <x v="2"/>
    <s v="Category1"/>
    <s v="ITEM1"/>
    <s v="DESCRIPTION1"/>
    <n v="1"/>
    <n v="488"/>
    <n v="488"/>
    <d v="2015-05-27T00:00:00"/>
    <d v="2015-05-31T00:00:00"/>
  </r>
  <r>
    <x v="1"/>
    <s v="Category2"/>
    <s v="ITEM4"/>
    <s v="DESCRIPTION4"/>
    <n v="1"/>
    <n v="587"/>
    <n v="587"/>
    <d v="2015-05-27T00:00:00"/>
    <d v="2015-05-31T00:00:00"/>
  </r>
  <r>
    <x v="0"/>
    <s v="Category2"/>
    <s v="ITEM4"/>
    <s v="DESCRIPTION4"/>
    <n v="1"/>
    <n v="540"/>
    <n v="540"/>
    <d v="2015-05-27T00:00:00"/>
    <d v="2015-05-31T00:00:00"/>
  </r>
  <r>
    <x v="5"/>
    <s v="Category2"/>
    <s v="ITEM4"/>
    <s v="DESCRIPTION4"/>
    <n v="1"/>
    <n v="398"/>
    <n v="398"/>
    <d v="2015-05-27T00:00:00"/>
    <d v="2015-05-31T00:00:00"/>
  </r>
  <r>
    <x v="3"/>
    <s v="Category1"/>
    <s v="ITEM1"/>
    <s v="DESCRIPTION1"/>
    <n v="1"/>
    <n v="141"/>
    <n v="141"/>
    <d v="2015-05-27T00:00:00"/>
    <d v="2015-05-31T00:00:00"/>
  </r>
  <r>
    <x v="0"/>
    <s v="Category3"/>
    <s v="ITEM5"/>
    <s v="DESCRIPTION5"/>
    <n v="1"/>
    <n v="796"/>
    <n v="796"/>
    <d v="2015-05-28T00:00:00"/>
    <d v="2015-05-31T00:00:00"/>
  </r>
  <r>
    <x v="5"/>
    <s v="Category3"/>
    <s v="ITEM5"/>
    <s v="DESCRIPTION5"/>
    <n v="1"/>
    <n v="261"/>
    <n v="261"/>
    <d v="2015-05-28T00:00:00"/>
    <d v="2015-05-31T00:00:00"/>
  </r>
  <r>
    <x v="1"/>
    <s v="Category2"/>
    <s v="ITEM3"/>
    <s v="DESCRIPTION3"/>
    <n v="1"/>
    <n v="277"/>
    <n v="277"/>
    <d v="2015-05-28T00:00:00"/>
    <d v="2015-05-31T00:00:00"/>
  </r>
  <r>
    <x v="5"/>
    <s v="Category1"/>
    <s v="ITEM1"/>
    <s v="DESCRIPTION1"/>
    <n v="1"/>
    <n v="843"/>
    <n v="843"/>
    <d v="2015-05-28T00:00:00"/>
    <d v="2015-05-31T00:00:00"/>
  </r>
  <r>
    <x v="1"/>
    <s v="Category3"/>
    <s v="ITEM5"/>
    <s v="DESCRIPTION5"/>
    <n v="1"/>
    <n v="241"/>
    <n v="241"/>
    <d v="2015-05-28T00:00:00"/>
    <d v="2015-05-31T00:00:00"/>
  </r>
  <r>
    <x v="2"/>
    <s v="Category2"/>
    <s v="ITEM4"/>
    <s v="DESCRIPTION4"/>
    <n v="1"/>
    <n v="709"/>
    <n v="709"/>
    <d v="2015-05-28T00:00:00"/>
    <d v="2015-05-31T00:00:00"/>
  </r>
  <r>
    <x v="1"/>
    <s v="Category2"/>
    <s v="ITEM3"/>
    <s v="DESCRIPTION3"/>
    <n v="1"/>
    <n v="840"/>
    <n v="840"/>
    <d v="2015-05-28T00:00:00"/>
    <d v="2015-05-31T00:00:00"/>
  </r>
  <r>
    <x v="5"/>
    <s v="Category1"/>
    <s v="ITEM2"/>
    <s v="DESCRIPTION2"/>
    <n v="1"/>
    <n v="239"/>
    <n v="239"/>
    <d v="2015-05-28T00:00:00"/>
    <d v="2015-05-31T00:00:00"/>
  </r>
  <r>
    <x v="0"/>
    <s v="Category1"/>
    <s v="ITEM2"/>
    <s v="DESCRIPTION2"/>
    <n v="1"/>
    <n v="205"/>
    <n v="205"/>
    <d v="2015-05-28T00:00:00"/>
    <d v="2015-05-31T00:00:00"/>
  </r>
  <r>
    <x v="4"/>
    <s v="Category2"/>
    <s v="ITEM4"/>
    <s v="DESCRIPTION4"/>
    <n v="1"/>
    <n v="372"/>
    <n v="372"/>
    <d v="2015-05-28T00:00:00"/>
    <d v="2015-05-31T00:00:00"/>
  </r>
  <r>
    <x v="2"/>
    <s v="Category3"/>
    <s v="ITEM5"/>
    <s v="DESCRIPTION5"/>
    <n v="1"/>
    <n v="506"/>
    <n v="506"/>
    <d v="2015-05-28T00:00:00"/>
    <d v="2015-05-31T00:00:00"/>
  </r>
  <r>
    <x v="2"/>
    <s v="Category1"/>
    <s v="ITEM2"/>
    <s v="DESCRIPTION2"/>
    <n v="1"/>
    <n v="366"/>
    <n v="366"/>
    <d v="2015-05-28T00:00:00"/>
    <d v="2015-05-31T00:00:00"/>
  </r>
  <r>
    <x v="2"/>
    <s v="Category2"/>
    <s v="ITEM3"/>
    <s v="DESCRIPTION3"/>
    <n v="1"/>
    <n v="186"/>
    <n v="186"/>
    <d v="2015-05-28T00:00:00"/>
    <d v="2015-05-31T00:00:00"/>
  </r>
  <r>
    <x v="3"/>
    <s v="Category1"/>
    <s v="ITEM2"/>
    <s v="DESCRIPTION2"/>
    <n v="1"/>
    <n v="150"/>
    <n v="150"/>
    <d v="2015-05-28T00:00:00"/>
    <d v="2015-05-31T00:00:00"/>
  </r>
  <r>
    <x v="1"/>
    <s v="Category1"/>
    <s v="ITEM1"/>
    <s v="DESCRIPTION1"/>
    <n v="1"/>
    <n v="197"/>
    <n v="197"/>
    <d v="2015-05-28T00:00:00"/>
    <d v="2015-05-31T00:00:00"/>
  </r>
  <r>
    <x v="5"/>
    <s v="Category2"/>
    <s v="ITEM4"/>
    <s v="DESCRIPTION4"/>
    <n v="1"/>
    <n v="211"/>
    <n v="211"/>
    <d v="2015-05-28T00:00:00"/>
    <d v="2015-05-31T00:00:00"/>
  </r>
  <r>
    <x v="4"/>
    <s v="Category2"/>
    <s v="ITEM4"/>
    <s v="DESCRIPTION4"/>
    <n v="1"/>
    <n v="573"/>
    <n v="573"/>
    <d v="2015-05-28T00:00:00"/>
    <d v="2015-05-31T00:00:00"/>
  </r>
  <r>
    <x v="2"/>
    <s v="Category2"/>
    <s v="ITEM3"/>
    <s v="DESCRIPTION3"/>
    <n v="1"/>
    <n v="208"/>
    <n v="208"/>
    <d v="2015-05-28T00:00:00"/>
    <d v="2015-05-31T00:00:00"/>
  </r>
  <r>
    <x v="3"/>
    <s v="Category1"/>
    <s v="ITEM1"/>
    <s v="DESCRIPTION1"/>
    <n v="1"/>
    <n v="568"/>
    <n v="568"/>
    <d v="2015-05-28T00:00:00"/>
    <d v="2015-05-31T00:00:00"/>
  </r>
  <r>
    <x v="0"/>
    <s v="Category1"/>
    <s v="ITEM1"/>
    <s v="DESCRIPTION1"/>
    <n v="1"/>
    <n v="151"/>
    <n v="151"/>
    <d v="2015-05-28T00:00:00"/>
    <d v="2015-05-31T00:00:00"/>
  </r>
  <r>
    <x v="5"/>
    <s v="Category1"/>
    <s v="ITEM2"/>
    <s v="DESCRIPTION2"/>
    <n v="1"/>
    <n v="621"/>
    <n v="621"/>
    <d v="2015-05-28T00:00:00"/>
    <d v="2015-05-31T00:00:00"/>
  </r>
  <r>
    <x v="3"/>
    <s v="Category3"/>
    <s v="ITEM5"/>
    <s v="DESCRIPTION5"/>
    <n v="1"/>
    <n v="486"/>
    <n v="486"/>
    <d v="2015-05-28T00:00:00"/>
    <d v="2015-05-31T00:00:00"/>
  </r>
  <r>
    <x v="2"/>
    <s v="Category1"/>
    <s v="ITEM1"/>
    <s v="DESCRIPTION1"/>
    <n v="1"/>
    <n v="209"/>
    <n v="209"/>
    <d v="2015-05-28T00:00:00"/>
    <d v="2015-05-31T00:00:00"/>
  </r>
  <r>
    <x v="3"/>
    <s v="Category1"/>
    <s v="ITEM1"/>
    <s v="DESCRIPTION1"/>
    <n v="1"/>
    <n v="406"/>
    <n v="406"/>
    <d v="2015-05-28T00:00:00"/>
    <d v="2015-05-31T00:00:00"/>
  </r>
  <r>
    <x v="3"/>
    <s v="Category1"/>
    <s v="ITEM1"/>
    <s v="DESCRIPTION1"/>
    <n v="1"/>
    <n v="789"/>
    <n v="789"/>
    <d v="2015-05-28T00:00:00"/>
    <d v="2015-05-31T00:00:00"/>
  </r>
  <r>
    <x v="2"/>
    <s v="Category3"/>
    <s v="ITEM5"/>
    <s v="DESCRIPTION5"/>
    <n v="1"/>
    <n v="577"/>
    <n v="577"/>
    <d v="2015-05-28T00:00:00"/>
    <d v="2015-05-31T00:00:00"/>
  </r>
  <r>
    <x v="5"/>
    <s v="Category2"/>
    <s v="ITEM4"/>
    <s v="DESCRIPTION4"/>
    <n v="1"/>
    <n v="923"/>
    <n v="923"/>
    <d v="2015-05-28T00:00:00"/>
    <d v="2015-05-31T00:00:00"/>
  </r>
  <r>
    <x v="4"/>
    <s v="Category2"/>
    <s v="ITEM4"/>
    <s v="DESCRIPTION4"/>
    <n v="1"/>
    <n v="863"/>
    <n v="863"/>
    <d v="2015-05-28T00:00:00"/>
    <d v="2015-05-31T00:00:00"/>
  </r>
  <r>
    <x v="4"/>
    <s v="Category1"/>
    <s v="ITEM1"/>
    <s v="DESCRIPTION1"/>
    <n v="1"/>
    <n v="244"/>
    <n v="244"/>
    <d v="2015-05-28T00:00:00"/>
    <d v="2015-05-31T00:00:00"/>
  </r>
  <r>
    <x v="1"/>
    <s v="Category2"/>
    <s v="ITEM4"/>
    <s v="DESCRIPTION4"/>
    <n v="1"/>
    <n v="336"/>
    <n v="336"/>
    <d v="2015-05-28T00:00:00"/>
    <d v="2015-05-31T00:00:00"/>
  </r>
  <r>
    <x v="1"/>
    <s v="Category1"/>
    <s v="ITEM1"/>
    <s v="DESCRIPTION1"/>
    <n v="1"/>
    <n v="442"/>
    <n v="442"/>
    <d v="2015-05-28T00:00:00"/>
    <d v="2015-05-31T00:00:00"/>
  </r>
  <r>
    <x v="5"/>
    <s v="Category3"/>
    <s v="ITEM5"/>
    <s v="DESCRIPTION5"/>
    <n v="1"/>
    <n v="741"/>
    <n v="741"/>
    <d v="2015-05-28T00:00:00"/>
    <d v="2015-05-31T00:00:00"/>
  </r>
  <r>
    <x v="3"/>
    <s v="Category1"/>
    <s v="ITEM1"/>
    <s v="DESCRIPTION1"/>
    <n v="1"/>
    <n v="949"/>
    <n v="949"/>
    <d v="2015-05-28T00:00:00"/>
    <d v="2015-05-31T00:00:00"/>
  </r>
  <r>
    <x v="3"/>
    <s v="Category2"/>
    <s v="ITEM4"/>
    <s v="DESCRIPTION4"/>
    <n v="1"/>
    <n v="558"/>
    <n v="558"/>
    <d v="2015-05-28T00:00:00"/>
    <d v="2015-05-31T00:00:00"/>
  </r>
  <r>
    <x v="0"/>
    <s v="Category1"/>
    <s v="ITEM2"/>
    <s v="DESCRIPTION2"/>
    <n v="1"/>
    <n v="886"/>
    <n v="886"/>
    <d v="2015-05-28T00:00:00"/>
    <d v="2015-05-31T00:00:00"/>
  </r>
  <r>
    <x v="3"/>
    <s v="Category2"/>
    <s v="ITEM4"/>
    <s v="DESCRIPTION4"/>
    <n v="1"/>
    <n v="147"/>
    <n v="147"/>
    <d v="2015-05-28T00:00:00"/>
    <d v="2015-05-31T00:00:00"/>
  </r>
  <r>
    <x v="5"/>
    <s v="Category2"/>
    <s v="ITEM4"/>
    <s v="DESCRIPTION4"/>
    <n v="1"/>
    <n v="416"/>
    <n v="416"/>
    <d v="2015-05-28T00:00:00"/>
    <d v="2015-05-31T00:00:00"/>
  </r>
  <r>
    <x v="3"/>
    <s v="Category3"/>
    <s v="ITEM5"/>
    <s v="DESCRIPTION5"/>
    <n v="1"/>
    <n v="821"/>
    <n v="821"/>
    <d v="2015-05-28T00:00:00"/>
    <d v="2015-05-31T00:00:00"/>
  </r>
  <r>
    <x v="3"/>
    <s v="Category3"/>
    <s v="ITEM5"/>
    <s v="DESCRIPTION5"/>
    <n v="1"/>
    <n v="691"/>
    <n v="691"/>
    <d v="2015-05-28T00:00:00"/>
    <d v="2015-05-31T00:00:00"/>
  </r>
  <r>
    <x v="1"/>
    <s v="Category2"/>
    <s v="ITEM4"/>
    <s v="DESCRIPTION4"/>
    <n v="1"/>
    <n v="256"/>
    <n v="256"/>
    <d v="2015-05-28T00:00:00"/>
    <d v="2015-05-31T00:00:00"/>
  </r>
  <r>
    <x v="5"/>
    <s v="Category1"/>
    <s v="ITEM2"/>
    <s v="DESCRIPTION2"/>
    <n v="1"/>
    <n v="557"/>
    <n v="557"/>
    <d v="2015-05-28T00:00:00"/>
    <d v="2015-05-31T00:00:00"/>
  </r>
  <r>
    <x v="0"/>
    <s v="Category2"/>
    <s v="ITEM3"/>
    <s v="DESCRIPTION3"/>
    <n v="1"/>
    <n v="780"/>
    <n v="780"/>
    <d v="2015-05-28T00:00:00"/>
    <d v="2015-05-31T00:00:00"/>
  </r>
  <r>
    <x v="1"/>
    <s v="Category1"/>
    <s v="ITEM2"/>
    <s v="DESCRIPTION2"/>
    <n v="1"/>
    <n v="968"/>
    <n v="968"/>
    <d v="2015-05-28T00:00:00"/>
    <d v="2015-05-31T00:00:00"/>
  </r>
  <r>
    <x v="3"/>
    <s v="Category1"/>
    <s v="ITEM1"/>
    <s v="DESCRIPTION1"/>
    <n v="1"/>
    <n v="816"/>
    <n v="816"/>
    <d v="2015-05-28T00:00:00"/>
    <d v="2015-05-31T00:00:00"/>
  </r>
  <r>
    <x v="4"/>
    <s v="Category2"/>
    <s v="ITEM3"/>
    <s v="DESCRIPTION3"/>
    <n v="1"/>
    <n v="156"/>
    <n v="156"/>
    <d v="2015-05-28T00:00:00"/>
    <d v="2015-05-31T00:00:00"/>
  </r>
  <r>
    <x v="2"/>
    <s v="Category1"/>
    <s v="ITEM2"/>
    <s v="DESCRIPTION2"/>
    <n v="1"/>
    <n v="789"/>
    <n v="789"/>
    <d v="2015-05-28T00:00:00"/>
    <d v="2015-05-31T00:00:00"/>
  </r>
  <r>
    <x v="4"/>
    <s v="Category3"/>
    <s v="ITEM5"/>
    <s v="DESCRIPTION5"/>
    <n v="1"/>
    <n v="789"/>
    <n v="789"/>
    <d v="2015-05-28T00:00:00"/>
    <d v="2015-05-31T00:00:00"/>
  </r>
  <r>
    <x v="4"/>
    <s v="Category1"/>
    <s v="ITEM1"/>
    <s v="DESCRIPTION1"/>
    <n v="1"/>
    <n v="114"/>
    <n v="114"/>
    <d v="2015-05-28T00:00:00"/>
    <d v="2015-05-31T00:00:00"/>
  </r>
  <r>
    <x v="1"/>
    <s v="Category2"/>
    <s v="ITEM4"/>
    <s v="DESCRIPTION4"/>
    <n v="1"/>
    <n v="561"/>
    <n v="561"/>
    <d v="2015-05-28T00:00:00"/>
    <d v="2015-05-31T00:00:00"/>
  </r>
  <r>
    <x v="4"/>
    <s v="Category3"/>
    <s v="ITEM5"/>
    <s v="DESCRIPTION5"/>
    <n v="1"/>
    <n v="299"/>
    <n v="299"/>
    <d v="2015-05-28T00:00:00"/>
    <d v="2015-05-31T00:00:00"/>
  </r>
  <r>
    <x v="2"/>
    <s v="Category2"/>
    <s v="ITEM4"/>
    <s v="DESCRIPTION4"/>
    <n v="1"/>
    <n v="324"/>
    <n v="324"/>
    <d v="2015-05-29T00:00:00"/>
    <d v="2015-05-31T00:00:00"/>
  </r>
  <r>
    <x v="0"/>
    <s v="Category3"/>
    <s v="ITEM5"/>
    <s v="DESCRIPTION5"/>
    <n v="1"/>
    <n v="874"/>
    <n v="874"/>
    <d v="2015-05-29T00:00:00"/>
    <d v="2015-05-31T00:00:00"/>
  </r>
  <r>
    <x v="5"/>
    <s v="Category2"/>
    <s v="ITEM3"/>
    <s v="DESCRIPTION3"/>
    <n v="1"/>
    <n v="838"/>
    <n v="838"/>
    <d v="2015-05-29T00:00:00"/>
    <d v="2015-05-31T00:00:00"/>
  </r>
  <r>
    <x v="2"/>
    <s v="Category3"/>
    <s v="ITEM5"/>
    <s v="DESCRIPTION5"/>
    <n v="1"/>
    <n v="171"/>
    <n v="171"/>
    <d v="2015-05-29T00:00:00"/>
    <d v="2015-05-31T00:00:00"/>
  </r>
  <r>
    <x v="5"/>
    <s v="Category2"/>
    <s v="ITEM4"/>
    <s v="DESCRIPTION4"/>
    <n v="1"/>
    <n v="395"/>
    <n v="395"/>
    <d v="2015-05-29T00:00:00"/>
    <d v="2015-05-31T00:00:00"/>
  </r>
  <r>
    <x v="3"/>
    <s v="Category2"/>
    <s v="ITEM4"/>
    <s v="DESCRIPTION4"/>
    <n v="1"/>
    <n v="428"/>
    <n v="428"/>
    <d v="2015-05-29T00:00:00"/>
    <d v="2015-05-31T00:00:00"/>
  </r>
  <r>
    <x v="1"/>
    <s v="Category1"/>
    <s v="ITEM1"/>
    <s v="DESCRIPTION1"/>
    <n v="1"/>
    <n v="272"/>
    <n v="272"/>
    <d v="2015-05-29T00:00:00"/>
    <d v="2015-05-31T00:00:00"/>
  </r>
  <r>
    <x v="2"/>
    <s v="Category1"/>
    <s v="ITEM2"/>
    <s v="DESCRIPTION2"/>
    <n v="1"/>
    <n v="253"/>
    <n v="253"/>
    <d v="2015-05-29T00:00:00"/>
    <d v="2015-05-31T00:00:00"/>
  </r>
  <r>
    <x v="2"/>
    <s v="Category1"/>
    <s v="ITEM1"/>
    <s v="DESCRIPTION1"/>
    <n v="1"/>
    <n v="920"/>
    <n v="920"/>
    <d v="2015-05-29T00:00:00"/>
    <d v="2015-05-31T00:00:00"/>
  </r>
  <r>
    <x v="3"/>
    <s v="Category3"/>
    <s v="ITEM5"/>
    <s v="DESCRIPTION5"/>
    <n v="1"/>
    <n v="830"/>
    <n v="830"/>
    <d v="2015-05-29T00:00:00"/>
    <d v="2015-05-31T00:00:00"/>
  </r>
  <r>
    <x v="3"/>
    <s v="Category1"/>
    <s v="ITEM1"/>
    <s v="DESCRIPTION1"/>
    <n v="1"/>
    <n v="309"/>
    <n v="309"/>
    <d v="2015-05-29T00:00:00"/>
    <d v="2015-05-31T00:00:00"/>
  </r>
  <r>
    <x v="1"/>
    <s v="Category2"/>
    <s v="ITEM3"/>
    <s v="DESCRIPTION3"/>
    <n v="1"/>
    <n v="410"/>
    <n v="410"/>
    <d v="2015-05-29T00:00:00"/>
    <d v="2015-05-31T00:00:00"/>
  </r>
  <r>
    <x v="3"/>
    <s v="Category2"/>
    <s v="ITEM4"/>
    <s v="DESCRIPTION4"/>
    <n v="1"/>
    <n v="306"/>
    <n v="306"/>
    <d v="2015-05-29T00:00:00"/>
    <d v="2015-05-31T00:00:00"/>
  </r>
  <r>
    <x v="5"/>
    <s v="Category1"/>
    <s v="ITEM2"/>
    <s v="DESCRIPTION2"/>
    <n v="1"/>
    <n v="513"/>
    <n v="513"/>
    <d v="2015-05-29T00:00:00"/>
    <d v="2015-05-31T00:00:00"/>
  </r>
  <r>
    <x v="5"/>
    <s v="Category2"/>
    <s v="ITEM3"/>
    <s v="DESCRIPTION3"/>
    <n v="1"/>
    <n v="555"/>
    <n v="555"/>
    <d v="2015-05-29T00:00:00"/>
    <d v="2015-05-31T00:00:00"/>
  </r>
  <r>
    <x v="2"/>
    <s v="Category2"/>
    <s v="ITEM4"/>
    <s v="DESCRIPTION4"/>
    <n v="1"/>
    <n v="250"/>
    <n v="250"/>
    <d v="2015-05-29T00:00:00"/>
    <d v="2015-05-31T00:00:00"/>
  </r>
  <r>
    <x v="0"/>
    <s v="Category1"/>
    <s v="ITEM1"/>
    <s v="DESCRIPTION1"/>
    <n v="1"/>
    <n v="581"/>
    <n v="581"/>
    <d v="2015-05-29T00:00:00"/>
    <d v="2015-05-31T00:00:00"/>
  </r>
  <r>
    <x v="4"/>
    <s v="Category2"/>
    <s v="ITEM4"/>
    <s v="DESCRIPTION4"/>
    <n v="1"/>
    <n v="974"/>
    <n v="974"/>
    <d v="2015-05-29T00:00:00"/>
    <d v="2015-05-31T00:00:00"/>
  </r>
  <r>
    <x v="2"/>
    <s v="Category3"/>
    <s v="ITEM5"/>
    <s v="DESCRIPTION5"/>
    <n v="1"/>
    <n v="193"/>
    <n v="193"/>
    <d v="2015-05-29T00:00:00"/>
    <d v="2015-05-31T00:00:00"/>
  </r>
  <r>
    <x v="5"/>
    <s v="Category1"/>
    <s v="ITEM1"/>
    <s v="DESCRIPTION1"/>
    <n v="1"/>
    <n v="703"/>
    <n v="703"/>
    <d v="2015-05-29T00:00:00"/>
    <d v="2015-05-31T00:00:00"/>
  </r>
  <r>
    <x v="0"/>
    <s v="Category2"/>
    <s v="ITEM4"/>
    <s v="DESCRIPTION4"/>
    <n v="1"/>
    <n v="372"/>
    <n v="372"/>
    <d v="2015-05-29T00:00:00"/>
    <d v="2015-05-31T00:00:00"/>
  </r>
  <r>
    <x v="4"/>
    <s v="Category1"/>
    <s v="ITEM1"/>
    <s v="DESCRIPTION1"/>
    <n v="1"/>
    <n v="339"/>
    <n v="339"/>
    <d v="2015-05-29T00:00:00"/>
    <d v="2015-05-31T00:00:00"/>
  </r>
  <r>
    <x v="1"/>
    <s v="Category2"/>
    <s v="ITEM3"/>
    <s v="DESCRIPTION3"/>
    <n v="1"/>
    <n v="295"/>
    <n v="295"/>
    <d v="2015-05-29T00:00:00"/>
    <d v="2015-05-31T00:00:00"/>
  </r>
  <r>
    <x v="3"/>
    <s v="Category1"/>
    <s v="ITEM1"/>
    <s v="DESCRIPTION1"/>
    <n v="1"/>
    <n v="676"/>
    <n v="676"/>
    <d v="2015-05-29T00:00:00"/>
    <d v="2015-05-31T00:00:00"/>
  </r>
  <r>
    <x v="4"/>
    <s v="Category1"/>
    <s v="ITEM2"/>
    <s v="DESCRIPTION2"/>
    <n v="1"/>
    <n v="842"/>
    <n v="842"/>
    <d v="2015-05-29T00:00:00"/>
    <d v="2015-05-31T00:00:00"/>
  </r>
  <r>
    <x v="3"/>
    <s v="Category2"/>
    <s v="ITEM3"/>
    <s v="DESCRIPTION3"/>
    <n v="1"/>
    <n v="134"/>
    <n v="134"/>
    <d v="2015-05-29T00:00:00"/>
    <d v="2015-05-31T00:00:00"/>
  </r>
  <r>
    <x v="0"/>
    <s v="Category2"/>
    <s v="ITEM3"/>
    <s v="DESCRIPTION3"/>
    <n v="1"/>
    <n v="414"/>
    <n v="414"/>
    <d v="2015-05-29T00:00:00"/>
    <d v="2015-05-31T00:00:00"/>
  </r>
  <r>
    <x v="0"/>
    <s v="Category1"/>
    <s v="ITEM2"/>
    <s v="DESCRIPTION2"/>
    <n v="1"/>
    <n v="524"/>
    <n v="524"/>
    <d v="2015-05-29T00:00:00"/>
    <d v="2015-05-31T00:00:00"/>
  </r>
  <r>
    <x v="3"/>
    <s v="Category1"/>
    <s v="ITEM1"/>
    <s v="DESCRIPTION1"/>
    <n v="1"/>
    <n v="706"/>
    <n v="706"/>
    <d v="2015-05-29T00:00:00"/>
    <d v="2015-05-31T00:00:00"/>
  </r>
  <r>
    <x v="1"/>
    <s v="Category3"/>
    <s v="ITEM5"/>
    <s v="DESCRIPTION5"/>
    <n v="1"/>
    <n v="763"/>
    <n v="763"/>
    <d v="2015-05-29T00:00:00"/>
    <d v="2015-05-31T00:00:00"/>
  </r>
  <r>
    <x v="1"/>
    <s v="Category1"/>
    <s v="ITEM2"/>
    <s v="DESCRIPTION2"/>
    <n v="1"/>
    <n v="551"/>
    <n v="551"/>
    <d v="2015-05-29T00:00:00"/>
    <d v="2015-05-31T00:00:00"/>
  </r>
  <r>
    <x v="3"/>
    <s v="Category1"/>
    <s v="ITEM2"/>
    <s v="DESCRIPTION2"/>
    <n v="1"/>
    <n v="712"/>
    <n v="712"/>
    <d v="2015-05-29T00:00:00"/>
    <d v="2015-05-31T00:00:00"/>
  </r>
  <r>
    <x v="4"/>
    <s v="Category2"/>
    <s v="ITEM3"/>
    <s v="DESCRIPTION3"/>
    <n v="1"/>
    <n v="608"/>
    <n v="608"/>
    <d v="2015-05-29T00:00:00"/>
    <d v="2015-05-31T00:00:00"/>
  </r>
  <r>
    <x v="5"/>
    <s v="Category1"/>
    <s v="ITEM1"/>
    <s v="DESCRIPTION1"/>
    <n v="1"/>
    <n v="224"/>
    <n v="224"/>
    <d v="2015-05-29T00:00:00"/>
    <d v="2015-05-31T00:00:00"/>
  </r>
  <r>
    <x v="2"/>
    <s v="Category1"/>
    <s v="ITEM1"/>
    <s v="DESCRIPTION1"/>
    <n v="1"/>
    <n v="554"/>
    <n v="554"/>
    <d v="2015-05-29T00:00:00"/>
    <d v="2015-05-31T00:00:00"/>
  </r>
  <r>
    <x v="2"/>
    <s v="Category1"/>
    <s v="ITEM2"/>
    <s v="DESCRIPTION2"/>
    <n v="1"/>
    <n v="345"/>
    <n v="345"/>
    <d v="2015-05-29T00:00:00"/>
    <d v="2015-05-31T00:00:00"/>
  </r>
  <r>
    <x v="5"/>
    <s v="Category1"/>
    <s v="ITEM2"/>
    <s v="DESCRIPTION2"/>
    <n v="1"/>
    <n v="212"/>
    <n v="212"/>
    <d v="2015-05-29T00:00:00"/>
    <d v="2015-05-31T00:00:00"/>
  </r>
  <r>
    <x v="2"/>
    <s v="Category1"/>
    <s v="ITEM1"/>
    <s v="DESCRIPTION1"/>
    <n v="1"/>
    <n v="863"/>
    <n v="863"/>
    <d v="2015-05-29T00:00:00"/>
    <d v="2015-05-31T00:00:00"/>
  </r>
  <r>
    <x v="2"/>
    <s v="Category1"/>
    <s v="ITEM2"/>
    <s v="DESCRIPTION2"/>
    <n v="1"/>
    <n v="528"/>
    <n v="528"/>
    <d v="2015-05-29T00:00:00"/>
    <d v="2015-05-31T00:00:00"/>
  </r>
  <r>
    <x v="5"/>
    <s v="Category2"/>
    <s v="ITEM4"/>
    <s v="DESCRIPTION4"/>
    <n v="1"/>
    <n v="268"/>
    <n v="268"/>
    <d v="2015-05-29T00:00:00"/>
    <d v="2015-05-31T00:00:00"/>
  </r>
  <r>
    <x v="1"/>
    <s v="Category1"/>
    <s v="ITEM1"/>
    <s v="DESCRIPTION1"/>
    <n v="1"/>
    <n v="875"/>
    <n v="875"/>
    <d v="2015-05-29T00:00:00"/>
    <d v="2015-05-31T00:00:00"/>
  </r>
  <r>
    <x v="1"/>
    <s v="Category2"/>
    <s v="ITEM4"/>
    <s v="DESCRIPTION4"/>
    <n v="1"/>
    <n v="700"/>
    <n v="700"/>
    <d v="2015-05-29T00:00:00"/>
    <d v="2015-05-31T00:00:00"/>
  </r>
  <r>
    <x v="5"/>
    <s v="Category1"/>
    <s v="ITEM2"/>
    <s v="DESCRIPTION2"/>
    <n v="1"/>
    <n v="437"/>
    <n v="437"/>
    <d v="2015-05-29T00:00:00"/>
    <d v="2015-05-31T00:00:00"/>
  </r>
  <r>
    <x v="2"/>
    <s v="Category2"/>
    <s v="ITEM3"/>
    <s v="DESCRIPTION3"/>
    <n v="1"/>
    <n v="696"/>
    <n v="696"/>
    <d v="2015-05-29T00:00:00"/>
    <d v="2015-05-31T00:00:00"/>
  </r>
  <r>
    <x v="1"/>
    <s v="Category1"/>
    <s v="ITEM2"/>
    <s v="DESCRIPTION2"/>
    <n v="1"/>
    <n v="148"/>
    <n v="148"/>
    <d v="2015-05-29T00:00:00"/>
    <d v="2015-05-31T00:00:00"/>
  </r>
  <r>
    <x v="5"/>
    <s v="Category3"/>
    <s v="ITEM5"/>
    <s v="DESCRIPTION5"/>
    <n v="1"/>
    <n v="187"/>
    <n v="187"/>
    <d v="2015-05-29T00:00:00"/>
    <d v="2015-05-31T00:00:00"/>
  </r>
  <r>
    <x v="4"/>
    <s v="Category2"/>
    <s v="ITEM4"/>
    <s v="DESCRIPTION4"/>
    <n v="1"/>
    <n v="172"/>
    <n v="172"/>
    <d v="2015-05-29T00:00:00"/>
    <d v="2015-05-31T00:00:00"/>
  </r>
  <r>
    <x v="2"/>
    <s v="Category2"/>
    <s v="ITEM4"/>
    <s v="DESCRIPTION4"/>
    <n v="1"/>
    <n v="219"/>
    <n v="219"/>
    <d v="2015-05-29T00:00:00"/>
    <d v="2015-05-31T00:00:00"/>
  </r>
  <r>
    <x v="5"/>
    <s v="Category1"/>
    <s v="ITEM1"/>
    <s v="DESCRIPTION1"/>
    <n v="1"/>
    <n v="279"/>
    <n v="279"/>
    <d v="2015-05-29T00:00:00"/>
    <d v="2015-05-31T00:00:00"/>
  </r>
  <r>
    <x v="4"/>
    <s v="Category1"/>
    <s v="ITEM1"/>
    <s v="DESCRIPTION1"/>
    <n v="1"/>
    <n v="623"/>
    <n v="623"/>
    <d v="2015-05-29T00:00:00"/>
    <d v="2015-05-31T00:00:00"/>
  </r>
  <r>
    <x v="1"/>
    <s v="Category3"/>
    <s v="ITEM5"/>
    <s v="DESCRIPTION5"/>
    <n v="1"/>
    <n v="533"/>
    <n v="533"/>
    <d v="2015-05-30T00:00:00"/>
    <d v="2015-05-31T00:00:00"/>
  </r>
  <r>
    <x v="0"/>
    <s v="Category2"/>
    <s v="ITEM4"/>
    <s v="DESCRIPTION4"/>
    <n v="1"/>
    <n v="740"/>
    <n v="740"/>
    <d v="2015-05-30T00:00:00"/>
    <d v="2015-05-31T00:00:00"/>
  </r>
  <r>
    <x v="3"/>
    <s v="Category1"/>
    <s v="ITEM2"/>
    <s v="DESCRIPTION2"/>
    <n v="1"/>
    <n v="529"/>
    <n v="529"/>
    <d v="2015-05-30T00:00:00"/>
    <d v="2015-05-31T00:00:00"/>
  </r>
  <r>
    <x v="0"/>
    <s v="Category2"/>
    <s v="ITEM4"/>
    <s v="DESCRIPTION4"/>
    <n v="1"/>
    <n v="615"/>
    <n v="615"/>
    <d v="2015-05-30T00:00:00"/>
    <d v="2015-05-31T00:00:00"/>
  </r>
  <r>
    <x v="0"/>
    <s v="Category1"/>
    <s v="ITEM2"/>
    <s v="DESCRIPTION2"/>
    <n v="1"/>
    <n v="632"/>
    <n v="632"/>
    <d v="2015-05-30T00:00:00"/>
    <d v="2015-05-31T00:00:00"/>
  </r>
  <r>
    <x v="4"/>
    <s v="Category1"/>
    <s v="ITEM2"/>
    <s v="DESCRIPTION2"/>
    <n v="1"/>
    <n v="167"/>
    <n v="167"/>
    <d v="2015-05-30T00:00:00"/>
    <d v="2015-05-31T00:00:00"/>
  </r>
  <r>
    <x v="4"/>
    <s v="Category2"/>
    <s v="ITEM3"/>
    <s v="DESCRIPTION3"/>
    <n v="1"/>
    <n v="878"/>
    <n v="878"/>
    <d v="2015-05-30T00:00:00"/>
    <d v="2015-05-31T00:00:00"/>
  </r>
  <r>
    <x v="0"/>
    <s v="Category1"/>
    <s v="ITEM1"/>
    <s v="DESCRIPTION1"/>
    <n v="1"/>
    <n v="851"/>
    <n v="851"/>
    <d v="2015-05-30T00:00:00"/>
    <d v="2015-05-31T00:00:00"/>
  </r>
  <r>
    <x v="1"/>
    <s v="Category1"/>
    <s v="ITEM1"/>
    <s v="DESCRIPTION1"/>
    <n v="1"/>
    <n v="364"/>
    <n v="364"/>
    <d v="2015-05-30T00:00:00"/>
    <d v="2015-05-31T00:00:00"/>
  </r>
  <r>
    <x v="2"/>
    <s v="Category3"/>
    <s v="ITEM5"/>
    <s v="DESCRIPTION5"/>
    <n v="1"/>
    <n v="740"/>
    <n v="740"/>
    <d v="2015-05-30T00:00:00"/>
    <d v="2015-05-31T00:00:00"/>
  </r>
  <r>
    <x v="1"/>
    <s v="Category1"/>
    <s v="ITEM2"/>
    <s v="DESCRIPTION2"/>
    <n v="1"/>
    <n v="234"/>
    <n v="234"/>
    <d v="2015-05-30T00:00:00"/>
    <d v="2015-05-31T00:00:00"/>
  </r>
  <r>
    <x v="0"/>
    <s v="Category1"/>
    <s v="ITEM1"/>
    <s v="DESCRIPTION1"/>
    <n v="1"/>
    <n v="356"/>
    <n v="356"/>
    <d v="2015-05-30T00:00:00"/>
    <d v="2015-05-31T00:00:00"/>
  </r>
  <r>
    <x v="4"/>
    <s v="Category1"/>
    <s v="ITEM1"/>
    <s v="DESCRIPTION1"/>
    <n v="1"/>
    <n v="442"/>
    <n v="442"/>
    <d v="2015-05-30T00:00:00"/>
    <d v="2015-05-31T00:00:00"/>
  </r>
  <r>
    <x v="0"/>
    <s v="Category2"/>
    <s v="ITEM3"/>
    <s v="DESCRIPTION3"/>
    <n v="1"/>
    <n v="691"/>
    <n v="691"/>
    <d v="2015-05-30T00:00:00"/>
    <d v="2015-05-31T00:00:00"/>
  </r>
  <r>
    <x v="4"/>
    <s v="Category1"/>
    <s v="ITEM1"/>
    <s v="DESCRIPTION1"/>
    <n v="1"/>
    <n v="971"/>
    <n v="971"/>
    <d v="2015-05-30T00:00:00"/>
    <d v="2015-05-31T00:00:00"/>
  </r>
  <r>
    <x v="4"/>
    <s v="Category1"/>
    <s v="ITEM1"/>
    <s v="DESCRIPTION1"/>
    <n v="1"/>
    <n v="209"/>
    <n v="209"/>
    <d v="2015-05-30T00:00:00"/>
    <d v="2015-05-31T00:00:00"/>
  </r>
  <r>
    <x v="2"/>
    <s v="Category1"/>
    <s v="ITEM1"/>
    <s v="DESCRIPTION1"/>
    <n v="1"/>
    <n v="336"/>
    <n v="336"/>
    <d v="2015-05-30T00:00:00"/>
    <d v="2015-05-31T00:00:00"/>
  </r>
  <r>
    <x v="2"/>
    <s v="Category1"/>
    <s v="ITEM2"/>
    <s v="DESCRIPTION2"/>
    <n v="1"/>
    <n v="957"/>
    <n v="957"/>
    <d v="2015-05-30T00:00:00"/>
    <d v="2015-05-31T00:00:00"/>
  </r>
  <r>
    <x v="1"/>
    <s v="Category2"/>
    <s v="ITEM3"/>
    <s v="DESCRIPTION3"/>
    <n v="1"/>
    <n v="986"/>
    <n v="986"/>
    <d v="2015-05-30T00:00:00"/>
    <d v="2015-05-31T00:00:00"/>
  </r>
  <r>
    <x v="3"/>
    <s v="Category2"/>
    <s v="ITEM3"/>
    <s v="DESCRIPTION3"/>
    <n v="1"/>
    <n v="300"/>
    <n v="300"/>
    <d v="2015-05-30T00:00:00"/>
    <d v="2015-05-31T00:00:00"/>
  </r>
  <r>
    <x v="1"/>
    <s v="Category2"/>
    <s v="ITEM3"/>
    <s v="DESCRIPTION3"/>
    <n v="1"/>
    <n v="949"/>
    <n v="949"/>
    <d v="2015-05-30T00:00:00"/>
    <d v="2015-05-31T00:00:00"/>
  </r>
  <r>
    <x v="1"/>
    <s v="Category1"/>
    <s v="ITEM1"/>
    <s v="DESCRIPTION1"/>
    <n v="1"/>
    <n v="739"/>
    <n v="739"/>
    <d v="2015-05-30T00:00:00"/>
    <d v="2015-05-31T00:00:00"/>
  </r>
  <r>
    <x v="2"/>
    <s v="Category2"/>
    <s v="ITEM4"/>
    <s v="DESCRIPTION4"/>
    <n v="1"/>
    <n v="335"/>
    <n v="335"/>
    <d v="2015-05-30T00:00:00"/>
    <d v="2015-05-31T00:00:00"/>
  </r>
  <r>
    <x v="1"/>
    <s v="Category2"/>
    <s v="ITEM3"/>
    <s v="DESCRIPTION3"/>
    <n v="1"/>
    <n v="804"/>
    <n v="804"/>
    <d v="2015-05-30T00:00:00"/>
    <d v="2015-05-31T00:00:00"/>
  </r>
  <r>
    <x v="4"/>
    <s v="Category2"/>
    <s v="ITEM4"/>
    <s v="DESCRIPTION4"/>
    <n v="1"/>
    <n v="488"/>
    <n v="488"/>
    <d v="2015-05-30T00:00:00"/>
    <d v="2015-05-31T00:00:00"/>
  </r>
  <r>
    <x v="1"/>
    <s v="Category1"/>
    <s v="ITEM2"/>
    <s v="DESCRIPTION2"/>
    <n v="1"/>
    <n v="730"/>
    <n v="730"/>
    <d v="2015-05-30T00:00:00"/>
    <d v="2015-05-31T00:00:00"/>
  </r>
  <r>
    <x v="3"/>
    <s v="Category2"/>
    <s v="ITEM4"/>
    <s v="DESCRIPTION4"/>
    <n v="1"/>
    <n v="916"/>
    <n v="916"/>
    <d v="2015-05-30T00:00:00"/>
    <d v="2015-05-31T00:00:00"/>
  </r>
  <r>
    <x v="1"/>
    <s v="Category2"/>
    <s v="ITEM3"/>
    <s v="DESCRIPTION3"/>
    <n v="1"/>
    <n v="870"/>
    <n v="870"/>
    <d v="2015-05-30T00:00:00"/>
    <d v="2015-05-31T00:00:00"/>
  </r>
  <r>
    <x v="5"/>
    <s v="Category2"/>
    <s v="ITEM4"/>
    <s v="DESCRIPTION4"/>
    <n v="1"/>
    <n v="635"/>
    <n v="635"/>
    <d v="2015-05-30T00:00:00"/>
    <d v="2015-05-31T00:00:00"/>
  </r>
  <r>
    <x v="5"/>
    <s v="Category1"/>
    <s v="ITEM1"/>
    <s v="DESCRIPTION1"/>
    <n v="1"/>
    <n v="121"/>
    <n v="121"/>
    <d v="2015-05-30T00:00:00"/>
    <d v="2015-05-31T00:00:00"/>
  </r>
  <r>
    <x v="5"/>
    <s v="Category1"/>
    <s v="ITEM1"/>
    <s v="DESCRIPTION1"/>
    <n v="1"/>
    <n v="120"/>
    <n v="120"/>
    <d v="2015-05-30T00:00:00"/>
    <d v="2015-05-31T00:00:00"/>
  </r>
  <r>
    <x v="3"/>
    <s v="Category1"/>
    <s v="ITEM1"/>
    <s v="DESCRIPTION1"/>
    <n v="1"/>
    <n v="927"/>
    <n v="927"/>
    <d v="2015-05-30T00:00:00"/>
    <d v="2015-05-31T00:00:00"/>
  </r>
  <r>
    <x v="2"/>
    <s v="Category2"/>
    <s v="ITEM3"/>
    <s v="DESCRIPTION3"/>
    <n v="1"/>
    <n v="656"/>
    <n v="656"/>
    <d v="2015-05-30T00:00:00"/>
    <d v="2015-05-31T00:00:00"/>
  </r>
  <r>
    <x v="4"/>
    <s v="Category2"/>
    <s v="ITEM4"/>
    <s v="DESCRIPTION4"/>
    <n v="1"/>
    <n v="683"/>
    <n v="683"/>
    <d v="2015-05-30T00:00:00"/>
    <d v="2015-05-31T00:00:00"/>
  </r>
  <r>
    <x v="3"/>
    <s v="Category2"/>
    <s v="ITEM3"/>
    <s v="DESCRIPTION3"/>
    <n v="1"/>
    <n v="158"/>
    <n v="158"/>
    <d v="2015-05-30T00:00:00"/>
    <d v="2015-05-31T00:00:00"/>
  </r>
  <r>
    <x v="2"/>
    <s v="Category1"/>
    <s v="ITEM1"/>
    <s v="DESCRIPTION1"/>
    <n v="1"/>
    <n v="370"/>
    <n v="370"/>
    <d v="2015-05-30T00:00:00"/>
    <d v="2015-05-31T00:00:00"/>
  </r>
  <r>
    <x v="0"/>
    <s v="Category1"/>
    <s v="ITEM1"/>
    <s v="DESCRIPTION1"/>
    <n v="1"/>
    <n v="532"/>
    <n v="532"/>
    <d v="2015-05-30T00:00:00"/>
    <d v="2015-05-31T00:00:00"/>
  </r>
  <r>
    <x v="4"/>
    <s v="Category1"/>
    <s v="ITEM1"/>
    <s v="DESCRIPTION1"/>
    <n v="1"/>
    <n v="599"/>
    <n v="599"/>
    <d v="2015-05-30T00:00:00"/>
    <d v="2015-05-31T00:00:00"/>
  </r>
  <r>
    <x v="1"/>
    <s v="Category2"/>
    <s v="ITEM3"/>
    <s v="DESCRIPTION3"/>
    <n v="1"/>
    <n v="230"/>
    <n v="230"/>
    <d v="2015-05-30T00:00:00"/>
    <d v="2015-05-31T00:00:00"/>
  </r>
  <r>
    <x v="1"/>
    <s v="Category1"/>
    <s v="ITEM1"/>
    <s v="DESCRIPTION1"/>
    <n v="1"/>
    <n v="721"/>
    <n v="721"/>
    <d v="2015-05-30T00:00:00"/>
    <d v="2015-05-31T00:00:00"/>
  </r>
  <r>
    <x v="3"/>
    <s v="Category2"/>
    <s v="ITEM4"/>
    <s v="DESCRIPTION4"/>
    <n v="1"/>
    <n v="104"/>
    <n v="104"/>
    <d v="2015-05-30T00:00:00"/>
    <d v="2015-05-31T00:00:00"/>
  </r>
  <r>
    <x v="2"/>
    <s v="Category2"/>
    <s v="ITEM3"/>
    <s v="DESCRIPTION3"/>
    <n v="1"/>
    <n v="418"/>
    <n v="418"/>
    <d v="2015-05-30T00:00:00"/>
    <d v="2015-05-31T00:00:00"/>
  </r>
  <r>
    <x v="5"/>
    <s v="Category1"/>
    <s v="ITEM1"/>
    <s v="DESCRIPTION1"/>
    <n v="1"/>
    <n v="784"/>
    <n v="784"/>
    <d v="2015-05-30T00:00:00"/>
    <d v="2015-05-31T00:00:00"/>
  </r>
  <r>
    <x v="1"/>
    <s v="Category2"/>
    <s v="ITEM4"/>
    <s v="DESCRIPTION4"/>
    <n v="1"/>
    <n v="571"/>
    <n v="571"/>
    <d v="2015-05-30T00:00:00"/>
    <d v="2015-05-31T00:00:00"/>
  </r>
  <r>
    <x v="4"/>
    <s v="Category2"/>
    <s v="ITEM4"/>
    <s v="DESCRIPTION4"/>
    <n v="1"/>
    <n v="882"/>
    <n v="882"/>
    <d v="2015-05-30T00:00:00"/>
    <d v="2015-05-31T00:00:00"/>
  </r>
  <r>
    <x v="1"/>
    <s v="Category1"/>
    <s v="ITEM1"/>
    <s v="DESCRIPTION1"/>
    <n v="1"/>
    <n v="542"/>
    <n v="542"/>
    <d v="2015-05-30T00:00:00"/>
    <d v="2015-05-31T00:00:00"/>
  </r>
  <r>
    <x v="5"/>
    <s v="Category2"/>
    <s v="ITEM3"/>
    <s v="DESCRIPTION3"/>
    <n v="1"/>
    <n v="897"/>
    <n v="897"/>
    <d v="2015-05-30T00:00:00"/>
    <d v="2015-05-31T00:00:00"/>
  </r>
  <r>
    <x v="4"/>
    <s v="Category3"/>
    <s v="ITEM5"/>
    <s v="DESCRIPTION5"/>
    <n v="1"/>
    <n v="865"/>
    <n v="865"/>
    <d v="2015-05-30T00:00:00"/>
    <d v="2015-05-31T00:00:00"/>
  </r>
  <r>
    <x v="2"/>
    <s v="Category3"/>
    <s v="ITEM5"/>
    <s v="DESCRIPTION5"/>
    <n v="1"/>
    <n v="146"/>
    <n v="146"/>
    <d v="2015-05-30T00:00:00"/>
    <d v="2015-05-31T00:00:00"/>
  </r>
  <r>
    <x v="0"/>
    <s v="Category2"/>
    <s v="ITEM3"/>
    <s v="DESCRIPTION3"/>
    <n v="1"/>
    <n v="419"/>
    <n v="419"/>
    <d v="2015-05-30T00:00:00"/>
    <d v="2015-05-31T00:00:00"/>
  </r>
  <r>
    <x v="1"/>
    <s v="Category1"/>
    <s v="ITEM1"/>
    <s v="DESCRIPTION1"/>
    <n v="1"/>
    <n v="201"/>
    <n v="201"/>
    <d v="2015-05-31T00:00:00"/>
    <d v="2015-05-31T00:00:00"/>
  </r>
  <r>
    <x v="3"/>
    <s v="Category3"/>
    <s v="ITEM5"/>
    <s v="DESCRIPTION5"/>
    <n v="1"/>
    <n v="403"/>
    <n v="403"/>
    <d v="2015-05-31T00:00:00"/>
    <d v="2015-05-31T00:00:00"/>
  </r>
  <r>
    <x v="1"/>
    <s v="Category2"/>
    <s v="ITEM4"/>
    <s v="DESCRIPTION4"/>
    <n v="1"/>
    <n v="485"/>
    <n v="485"/>
    <d v="2015-05-31T00:00:00"/>
    <d v="2015-05-31T00:00:00"/>
  </r>
  <r>
    <x v="2"/>
    <s v="Category1"/>
    <s v="ITEM2"/>
    <s v="DESCRIPTION2"/>
    <n v="1"/>
    <n v="804"/>
    <n v="804"/>
    <d v="2015-05-31T00:00:00"/>
    <d v="2015-05-31T00:00:00"/>
  </r>
  <r>
    <x v="0"/>
    <s v="Category2"/>
    <s v="ITEM3"/>
    <s v="DESCRIPTION3"/>
    <n v="1"/>
    <n v="945"/>
    <n v="945"/>
    <d v="2015-05-31T00:00:00"/>
    <d v="2015-05-31T00:00:00"/>
  </r>
  <r>
    <x v="1"/>
    <s v="Category1"/>
    <s v="ITEM2"/>
    <s v="DESCRIPTION2"/>
    <n v="1"/>
    <n v="661"/>
    <n v="661"/>
    <d v="2015-05-31T00:00:00"/>
    <d v="2015-05-31T00:00:00"/>
  </r>
  <r>
    <x v="3"/>
    <s v="Category2"/>
    <s v="ITEM4"/>
    <s v="DESCRIPTION4"/>
    <n v="1"/>
    <n v="562"/>
    <n v="562"/>
    <d v="2015-05-31T00:00:00"/>
    <d v="2015-05-31T00:00:00"/>
  </r>
  <r>
    <x v="0"/>
    <s v="Category2"/>
    <s v="ITEM4"/>
    <s v="DESCRIPTION4"/>
    <n v="1"/>
    <n v="169"/>
    <n v="169"/>
    <d v="2015-05-31T00:00:00"/>
    <d v="2015-05-31T00:00:00"/>
  </r>
  <r>
    <x v="2"/>
    <s v="Category1"/>
    <s v="ITEM2"/>
    <s v="DESCRIPTION2"/>
    <n v="1"/>
    <n v="127"/>
    <n v="127"/>
    <d v="2015-05-31T00:00:00"/>
    <d v="2015-05-31T00:00:00"/>
  </r>
  <r>
    <x v="5"/>
    <s v="Category1"/>
    <s v="ITEM2"/>
    <s v="DESCRIPTION2"/>
    <n v="1"/>
    <n v="954"/>
    <n v="954"/>
    <d v="2015-05-31T00:00:00"/>
    <d v="2015-05-31T00:00:00"/>
  </r>
  <r>
    <x v="2"/>
    <s v="Category1"/>
    <s v="ITEM2"/>
    <s v="DESCRIPTION2"/>
    <n v="1"/>
    <n v="373"/>
    <n v="373"/>
    <d v="2015-05-31T00:00:00"/>
    <d v="2015-05-31T00:00:00"/>
  </r>
  <r>
    <x v="3"/>
    <s v="Category1"/>
    <s v="ITEM1"/>
    <s v="DESCRIPTION1"/>
    <n v="1"/>
    <n v="135"/>
    <n v="135"/>
    <d v="2015-05-31T00:00:00"/>
    <d v="2015-05-31T00:00:00"/>
  </r>
  <r>
    <x v="0"/>
    <s v="Category2"/>
    <s v="ITEM3"/>
    <s v="DESCRIPTION3"/>
    <n v="1"/>
    <n v="684"/>
    <n v="684"/>
    <d v="2015-05-31T00:00:00"/>
    <d v="2015-05-31T00:00:00"/>
  </r>
  <r>
    <x v="4"/>
    <s v="Category2"/>
    <s v="ITEM4"/>
    <s v="DESCRIPTION4"/>
    <n v="1"/>
    <n v="478"/>
    <n v="478"/>
    <d v="2015-05-31T00:00:00"/>
    <d v="2015-05-31T00:00:00"/>
  </r>
  <r>
    <x v="1"/>
    <s v="Category1"/>
    <s v="ITEM1"/>
    <s v="DESCRIPTION1"/>
    <n v="1"/>
    <n v="804"/>
    <n v="804"/>
    <d v="2015-05-31T00:00:00"/>
    <d v="2015-05-31T00:00:00"/>
  </r>
  <r>
    <x v="0"/>
    <s v="Category1"/>
    <s v="ITEM2"/>
    <s v="DESCRIPTION2"/>
    <n v="1"/>
    <n v="545"/>
    <n v="545"/>
    <d v="2015-05-31T00:00:00"/>
    <d v="2015-05-31T00:00:00"/>
  </r>
  <r>
    <x v="5"/>
    <s v="Category2"/>
    <s v="ITEM3"/>
    <s v="DESCRIPTION3"/>
    <n v="1"/>
    <n v="718"/>
    <n v="718"/>
    <d v="2015-05-31T00:00:00"/>
    <d v="2015-05-31T00:00:00"/>
  </r>
  <r>
    <x v="3"/>
    <s v="Category2"/>
    <s v="ITEM3"/>
    <s v="DESCRIPTION3"/>
    <n v="1"/>
    <n v="945"/>
    <n v="945"/>
    <d v="2015-05-31T00:00:00"/>
    <d v="2015-05-31T00:00:00"/>
  </r>
  <r>
    <x v="5"/>
    <s v="Category2"/>
    <s v="ITEM3"/>
    <s v="DESCRIPTION3"/>
    <n v="1"/>
    <n v="832"/>
    <n v="832"/>
    <d v="2015-05-31T00:00:00"/>
    <d v="2015-05-31T00:00:00"/>
  </r>
  <r>
    <x v="2"/>
    <s v="Category2"/>
    <s v="ITEM3"/>
    <s v="DESCRIPTION3"/>
    <n v="1"/>
    <n v="857"/>
    <n v="857"/>
    <d v="2015-05-31T00:00:00"/>
    <d v="2015-05-31T00:00:00"/>
  </r>
  <r>
    <x v="4"/>
    <s v="Category2"/>
    <s v="ITEM3"/>
    <s v="DESCRIPTION3"/>
    <n v="1"/>
    <n v="162"/>
    <n v="162"/>
    <d v="2015-05-31T00:00:00"/>
    <d v="2015-05-31T00:00:00"/>
  </r>
  <r>
    <x v="0"/>
    <s v="Category2"/>
    <s v="ITEM4"/>
    <s v="DESCRIPTION4"/>
    <n v="1"/>
    <n v="463"/>
    <n v="463"/>
    <d v="2015-05-31T00:00:00"/>
    <d v="2015-05-31T00:00:00"/>
  </r>
  <r>
    <x v="3"/>
    <s v="Category2"/>
    <s v="ITEM3"/>
    <s v="DESCRIPTION3"/>
    <n v="1"/>
    <n v="688"/>
    <n v="688"/>
    <d v="2015-05-31T00:00:00"/>
    <d v="2015-05-31T00:00:00"/>
  </r>
  <r>
    <x v="3"/>
    <s v="Category2"/>
    <s v="ITEM4"/>
    <s v="DESCRIPTION4"/>
    <n v="1"/>
    <n v="471"/>
    <n v="471"/>
    <d v="2015-05-31T00:00:00"/>
    <d v="2015-05-31T00:00:00"/>
  </r>
  <r>
    <x v="1"/>
    <s v="Category3"/>
    <s v="ITEM5"/>
    <s v="DESCRIPTION5"/>
    <n v="1"/>
    <n v="639"/>
    <n v="639"/>
    <d v="2015-05-31T00:00:00"/>
    <d v="2015-05-31T00:00:00"/>
  </r>
  <r>
    <x v="0"/>
    <s v="Category2"/>
    <s v="ITEM4"/>
    <s v="DESCRIPTION4"/>
    <n v="1"/>
    <n v="184"/>
    <n v="184"/>
    <d v="2015-05-31T00:00:00"/>
    <d v="2015-05-31T00:00:00"/>
  </r>
  <r>
    <x v="0"/>
    <s v="Category3"/>
    <s v="ITEM5"/>
    <s v="DESCRIPTION5"/>
    <n v="1"/>
    <n v="809"/>
    <n v="809"/>
    <d v="2015-05-31T00:00:00"/>
    <d v="2015-05-31T00:00:00"/>
  </r>
  <r>
    <x v="0"/>
    <s v="Category3"/>
    <s v="ITEM5"/>
    <s v="DESCRIPTION5"/>
    <n v="1"/>
    <n v="431"/>
    <n v="431"/>
    <d v="2015-05-31T00:00:00"/>
    <d v="2015-05-31T00:00:00"/>
  </r>
  <r>
    <x v="4"/>
    <s v="Category3"/>
    <s v="ITEM5"/>
    <s v="DESCRIPTION5"/>
    <n v="1"/>
    <n v="171"/>
    <n v="171"/>
    <d v="2015-05-31T00:00:00"/>
    <d v="2015-05-31T00:00:00"/>
  </r>
  <r>
    <x v="4"/>
    <s v="Category1"/>
    <s v="ITEM1"/>
    <s v="DESCRIPTION1"/>
    <n v="1"/>
    <n v="533"/>
    <n v="533"/>
    <d v="2015-05-31T00:00:00"/>
    <d v="2015-05-31T00:00:00"/>
  </r>
  <r>
    <x v="3"/>
    <s v="Category2"/>
    <s v="ITEM4"/>
    <s v="DESCRIPTION4"/>
    <n v="1"/>
    <n v="685"/>
    <n v="685"/>
    <d v="2015-05-31T00:00:00"/>
    <d v="2015-05-31T00:00:00"/>
  </r>
  <r>
    <x v="2"/>
    <s v="Category1"/>
    <s v="ITEM1"/>
    <s v="DESCRIPTION1"/>
    <n v="1"/>
    <n v="479"/>
    <n v="479"/>
    <d v="2015-05-31T00:00:00"/>
    <d v="2015-05-31T00:00:00"/>
  </r>
  <r>
    <x v="2"/>
    <s v="Category3"/>
    <s v="ITEM5"/>
    <s v="DESCRIPTION5"/>
    <n v="1"/>
    <n v="595"/>
    <n v="595"/>
    <d v="2015-05-31T00:00:00"/>
    <d v="2015-05-31T00:00:00"/>
  </r>
  <r>
    <x v="2"/>
    <s v="Category2"/>
    <s v="ITEM3"/>
    <s v="DESCRIPTION3"/>
    <n v="1"/>
    <n v="708"/>
    <n v="708"/>
    <d v="2015-05-31T00:00:00"/>
    <d v="2015-05-31T00:00:00"/>
  </r>
  <r>
    <x v="0"/>
    <s v="Category3"/>
    <s v="ITEM5"/>
    <s v="DESCRIPTION5"/>
    <n v="1"/>
    <n v="359"/>
    <n v="359"/>
    <d v="2015-05-31T00:00:00"/>
    <d v="2015-05-31T00:00:00"/>
  </r>
  <r>
    <x v="5"/>
    <s v="Category1"/>
    <s v="ITEM1"/>
    <s v="DESCRIPTION1"/>
    <n v="1"/>
    <n v="378"/>
    <n v="378"/>
    <d v="2015-05-31T00:00:00"/>
    <d v="2015-05-31T00:00:00"/>
  </r>
  <r>
    <x v="1"/>
    <s v="Category1"/>
    <s v="ITEM1"/>
    <s v="DESCRIPTION1"/>
    <n v="1"/>
    <n v="631"/>
    <n v="631"/>
    <d v="2015-05-31T00:00:00"/>
    <d v="2015-05-31T00:00:00"/>
  </r>
  <r>
    <x v="2"/>
    <s v="Category3"/>
    <s v="ITEM5"/>
    <s v="DESCRIPTION5"/>
    <n v="1"/>
    <n v="747"/>
    <n v="747"/>
    <d v="2015-05-31T00:00:00"/>
    <d v="2015-05-31T00:00:00"/>
  </r>
  <r>
    <x v="3"/>
    <s v="Category2"/>
    <s v="ITEM3"/>
    <s v="DESCRIPTION3"/>
    <n v="1"/>
    <n v="950"/>
    <n v="950"/>
    <d v="2015-05-31T00:00:00"/>
    <d v="2015-05-31T00:00:00"/>
  </r>
  <r>
    <x v="0"/>
    <s v="Category1"/>
    <s v="ITEM1"/>
    <s v="DESCRIPTION1"/>
    <n v="1"/>
    <n v="194"/>
    <n v="194"/>
    <d v="2015-05-31T00:00:00"/>
    <d v="2015-05-31T00:00:00"/>
  </r>
  <r>
    <x v="3"/>
    <s v="Category2"/>
    <s v="ITEM4"/>
    <s v="DESCRIPTION4"/>
    <n v="1"/>
    <n v="875"/>
    <n v="875"/>
    <d v="2015-05-31T00:00:00"/>
    <d v="2015-05-31T00:00:00"/>
  </r>
  <r>
    <x v="0"/>
    <s v="Category1"/>
    <s v="ITEM2"/>
    <s v="DESCRIPTION2"/>
    <n v="1"/>
    <n v="935"/>
    <n v="935"/>
    <d v="2015-05-31T00:00:00"/>
    <d v="2015-05-31T00:00:00"/>
  </r>
  <r>
    <x v="0"/>
    <s v="Category1"/>
    <s v="ITEM1"/>
    <s v="DESCRIPTION1"/>
    <n v="1"/>
    <n v="132"/>
    <n v="132"/>
    <d v="2015-05-31T00:00:00"/>
    <d v="2015-05-31T00:00:00"/>
  </r>
  <r>
    <x v="3"/>
    <s v="Category1"/>
    <s v="ITEM2"/>
    <s v="DESCRIPTION2"/>
    <n v="1"/>
    <n v="411"/>
    <n v="411"/>
    <d v="2015-05-31T00:00:00"/>
    <d v="2015-05-31T00:00:00"/>
  </r>
  <r>
    <x v="0"/>
    <s v="Category2"/>
    <s v="ITEM3"/>
    <s v="DESCRIPTION3"/>
    <n v="1"/>
    <n v="897"/>
    <n v="897"/>
    <d v="2015-05-31T00:00:00"/>
    <d v="2015-05-31T00:00:00"/>
  </r>
  <r>
    <x v="1"/>
    <s v="Category2"/>
    <s v="ITEM3"/>
    <s v="DESCRIPTION3"/>
    <n v="1"/>
    <n v="552"/>
    <n v="552"/>
    <d v="2015-05-31T00:00:00"/>
    <d v="2015-05-31T00:00:00"/>
  </r>
  <r>
    <x v="2"/>
    <s v="Category2"/>
    <s v="ITEM4"/>
    <s v="DESCRIPTION4"/>
    <n v="1"/>
    <n v="325"/>
    <n v="325"/>
    <d v="2015-05-31T00:00:00"/>
    <d v="2015-05-31T00:00:00"/>
  </r>
  <r>
    <x v="2"/>
    <s v="Category2"/>
    <s v="ITEM4"/>
    <s v="DESCRIPTION4"/>
    <n v="1"/>
    <n v="235"/>
    <n v="235"/>
    <d v="2015-05-31T00:00:00"/>
    <d v="2015-05-31T00:00:00"/>
  </r>
  <r>
    <x v="3"/>
    <s v="Category2"/>
    <s v="ITEM3"/>
    <s v="DESCRIPTION3"/>
    <n v="1"/>
    <n v="659"/>
    <n v="659"/>
    <d v="2015-05-31T00:00:00"/>
    <d v="2015-05-31T00:00:00"/>
  </r>
  <r>
    <x v="4"/>
    <s v="Category1"/>
    <s v="ITEM1"/>
    <s v="DESCRIPTION1"/>
    <n v="1"/>
    <n v="279"/>
    <n v="279"/>
    <d v="2015-05-31T00:00:00"/>
    <d v="2015-05-31T00:00:00"/>
  </r>
  <r>
    <x v="0"/>
    <s v="Category1"/>
    <s v="ITEM1"/>
    <s v="DESCRIPTION1"/>
    <n v="1"/>
    <n v="175"/>
    <n v="175"/>
    <d v="2015-06-01T00:00:00"/>
    <d v="2015-06-30T00:00:00"/>
  </r>
  <r>
    <x v="0"/>
    <s v="Category3"/>
    <s v="ITEM5"/>
    <s v="DESCRIPTION5"/>
    <n v="1"/>
    <n v="383"/>
    <n v="383"/>
    <d v="2015-06-01T00:00:00"/>
    <d v="2015-06-30T00:00:00"/>
  </r>
  <r>
    <x v="1"/>
    <s v="Category2"/>
    <s v="ITEM4"/>
    <s v="DESCRIPTION4"/>
    <n v="1"/>
    <n v="759"/>
    <n v="759"/>
    <d v="2015-06-01T00:00:00"/>
    <d v="2015-06-30T00:00:00"/>
  </r>
  <r>
    <x v="3"/>
    <s v="Category3"/>
    <s v="ITEM5"/>
    <s v="DESCRIPTION5"/>
    <n v="1"/>
    <n v="189"/>
    <n v="189"/>
    <d v="2015-06-01T00:00:00"/>
    <d v="2015-06-30T00:00:00"/>
  </r>
  <r>
    <x v="0"/>
    <s v="Category1"/>
    <s v="ITEM2"/>
    <s v="DESCRIPTION2"/>
    <n v="1"/>
    <n v="436"/>
    <n v="436"/>
    <d v="2015-06-01T00:00:00"/>
    <d v="2015-06-30T00:00:00"/>
  </r>
  <r>
    <x v="1"/>
    <s v="Category2"/>
    <s v="ITEM4"/>
    <s v="DESCRIPTION4"/>
    <n v="1"/>
    <n v="807"/>
    <n v="807"/>
    <d v="2015-06-01T00:00:00"/>
    <d v="2015-06-30T00:00:00"/>
  </r>
  <r>
    <x v="1"/>
    <s v="Category2"/>
    <s v="ITEM4"/>
    <s v="DESCRIPTION4"/>
    <n v="1"/>
    <n v="734"/>
    <n v="734"/>
    <d v="2015-06-01T00:00:00"/>
    <d v="2015-06-30T00:00:00"/>
  </r>
  <r>
    <x v="5"/>
    <s v="Category2"/>
    <s v="ITEM4"/>
    <s v="DESCRIPTION4"/>
    <n v="1"/>
    <n v="292"/>
    <n v="292"/>
    <d v="2015-06-01T00:00:00"/>
    <d v="2015-06-30T00:00:00"/>
  </r>
  <r>
    <x v="3"/>
    <s v="Category2"/>
    <s v="ITEM3"/>
    <s v="DESCRIPTION3"/>
    <n v="1"/>
    <n v="374"/>
    <n v="374"/>
    <d v="2015-06-01T00:00:00"/>
    <d v="2015-06-30T00:00:00"/>
  </r>
  <r>
    <x v="0"/>
    <s v="Category1"/>
    <s v="ITEM2"/>
    <s v="DESCRIPTION2"/>
    <n v="1"/>
    <n v="837"/>
    <n v="837"/>
    <d v="2015-06-01T00:00:00"/>
    <d v="2015-06-30T00:00:00"/>
  </r>
  <r>
    <x v="5"/>
    <s v="Category1"/>
    <s v="ITEM2"/>
    <s v="DESCRIPTION2"/>
    <n v="1"/>
    <n v="500"/>
    <n v="500"/>
    <d v="2015-06-01T00:00:00"/>
    <d v="2015-06-30T00:00:00"/>
  </r>
  <r>
    <x v="3"/>
    <s v="Category1"/>
    <s v="ITEM2"/>
    <s v="DESCRIPTION2"/>
    <n v="1"/>
    <n v="886"/>
    <n v="886"/>
    <d v="2015-06-01T00:00:00"/>
    <d v="2015-06-30T00:00:00"/>
  </r>
  <r>
    <x v="5"/>
    <s v="Category3"/>
    <s v="ITEM5"/>
    <s v="DESCRIPTION5"/>
    <n v="1"/>
    <n v="174"/>
    <n v="174"/>
    <d v="2015-06-01T00:00:00"/>
    <d v="2015-06-30T00:00:00"/>
  </r>
  <r>
    <x v="5"/>
    <s v="Category2"/>
    <s v="ITEM4"/>
    <s v="DESCRIPTION4"/>
    <n v="1"/>
    <n v="648"/>
    <n v="648"/>
    <d v="2015-06-01T00:00:00"/>
    <d v="2015-06-30T00:00:00"/>
  </r>
  <r>
    <x v="3"/>
    <s v="Category2"/>
    <s v="ITEM4"/>
    <s v="DESCRIPTION4"/>
    <n v="1"/>
    <n v="764"/>
    <n v="764"/>
    <d v="2015-06-01T00:00:00"/>
    <d v="2015-06-30T00:00:00"/>
  </r>
  <r>
    <x v="0"/>
    <s v="Category1"/>
    <s v="ITEM2"/>
    <s v="DESCRIPTION2"/>
    <n v="1"/>
    <n v="737"/>
    <n v="737"/>
    <d v="2015-06-01T00:00:00"/>
    <d v="2015-06-30T00:00:00"/>
  </r>
  <r>
    <x v="1"/>
    <s v="Category1"/>
    <s v="ITEM1"/>
    <s v="DESCRIPTION1"/>
    <n v="1"/>
    <n v="467"/>
    <n v="467"/>
    <d v="2015-06-01T00:00:00"/>
    <d v="2015-06-30T00:00:00"/>
  </r>
  <r>
    <x v="3"/>
    <s v="Category3"/>
    <s v="ITEM5"/>
    <s v="DESCRIPTION5"/>
    <n v="1"/>
    <n v="597"/>
    <n v="597"/>
    <d v="2015-06-01T00:00:00"/>
    <d v="2015-06-30T00:00:00"/>
  </r>
  <r>
    <x v="4"/>
    <s v="Category2"/>
    <s v="ITEM3"/>
    <s v="DESCRIPTION3"/>
    <n v="1"/>
    <n v="888"/>
    <n v="888"/>
    <d v="2015-06-01T00:00:00"/>
    <d v="2015-06-30T00:00:00"/>
  </r>
  <r>
    <x v="5"/>
    <s v="Category1"/>
    <s v="ITEM1"/>
    <s v="DESCRIPTION1"/>
    <n v="1"/>
    <n v="904"/>
    <n v="904"/>
    <d v="2015-06-01T00:00:00"/>
    <d v="2015-06-30T00:00:00"/>
  </r>
  <r>
    <x v="1"/>
    <s v="Category2"/>
    <s v="ITEM4"/>
    <s v="DESCRIPTION4"/>
    <n v="1"/>
    <n v="300"/>
    <n v="300"/>
    <d v="2015-06-01T00:00:00"/>
    <d v="2015-06-30T00:00:00"/>
  </r>
  <r>
    <x v="0"/>
    <s v="Category2"/>
    <s v="ITEM4"/>
    <s v="DESCRIPTION4"/>
    <n v="1"/>
    <n v="261"/>
    <n v="261"/>
    <d v="2015-06-01T00:00:00"/>
    <d v="2015-06-30T00:00:00"/>
  </r>
  <r>
    <x v="3"/>
    <s v="Category2"/>
    <s v="ITEM4"/>
    <s v="DESCRIPTION4"/>
    <n v="1"/>
    <n v="755"/>
    <n v="755"/>
    <d v="2015-06-01T00:00:00"/>
    <d v="2015-06-30T00:00:00"/>
  </r>
  <r>
    <x v="3"/>
    <s v="Category1"/>
    <s v="ITEM2"/>
    <s v="DESCRIPTION2"/>
    <n v="1"/>
    <n v="711"/>
    <n v="711"/>
    <d v="2015-06-01T00:00:00"/>
    <d v="2015-06-30T00:00:00"/>
  </r>
  <r>
    <x v="1"/>
    <s v="Category1"/>
    <s v="ITEM2"/>
    <s v="DESCRIPTION2"/>
    <n v="1"/>
    <n v="905"/>
    <n v="905"/>
    <d v="2015-06-01T00:00:00"/>
    <d v="2015-06-30T00:00:00"/>
  </r>
  <r>
    <x v="1"/>
    <s v="Category1"/>
    <s v="ITEM1"/>
    <s v="DESCRIPTION1"/>
    <n v="1"/>
    <n v="753"/>
    <n v="753"/>
    <d v="2015-06-01T00:00:00"/>
    <d v="2015-06-30T00:00:00"/>
  </r>
  <r>
    <x v="0"/>
    <s v="Category2"/>
    <s v="ITEM4"/>
    <s v="DESCRIPTION4"/>
    <n v="1"/>
    <n v="892"/>
    <n v="892"/>
    <d v="2015-06-01T00:00:00"/>
    <d v="2015-06-30T00:00:00"/>
  </r>
  <r>
    <x v="3"/>
    <s v="Category1"/>
    <s v="ITEM2"/>
    <s v="DESCRIPTION2"/>
    <n v="1"/>
    <n v="273"/>
    <n v="273"/>
    <d v="2015-06-01T00:00:00"/>
    <d v="2015-06-30T00:00:00"/>
  </r>
  <r>
    <x v="4"/>
    <s v="Category1"/>
    <s v="ITEM1"/>
    <s v="DESCRIPTION1"/>
    <n v="1"/>
    <n v="697"/>
    <n v="697"/>
    <d v="2015-06-01T00:00:00"/>
    <d v="2015-06-30T00:00:00"/>
  </r>
  <r>
    <x v="2"/>
    <s v="Category2"/>
    <s v="ITEM4"/>
    <s v="DESCRIPTION4"/>
    <n v="1"/>
    <n v="426"/>
    <n v="426"/>
    <d v="2015-06-01T00:00:00"/>
    <d v="2015-06-30T00:00:00"/>
  </r>
  <r>
    <x v="5"/>
    <s v="Category1"/>
    <s v="ITEM2"/>
    <s v="DESCRIPTION2"/>
    <n v="1"/>
    <n v="912"/>
    <n v="912"/>
    <d v="2015-06-01T00:00:00"/>
    <d v="2015-06-30T00:00:00"/>
  </r>
  <r>
    <x v="0"/>
    <s v="Category2"/>
    <s v="ITEM4"/>
    <s v="DESCRIPTION4"/>
    <n v="1"/>
    <n v="700"/>
    <n v="700"/>
    <d v="2015-06-01T00:00:00"/>
    <d v="2015-06-30T00:00:00"/>
  </r>
  <r>
    <x v="4"/>
    <s v="Category2"/>
    <s v="ITEM4"/>
    <s v="DESCRIPTION4"/>
    <n v="1"/>
    <n v="942"/>
    <n v="942"/>
    <d v="2015-06-01T00:00:00"/>
    <d v="2015-06-30T00:00:00"/>
  </r>
  <r>
    <x v="5"/>
    <s v="Category1"/>
    <s v="ITEM2"/>
    <s v="DESCRIPTION2"/>
    <n v="1"/>
    <n v="602"/>
    <n v="602"/>
    <d v="2015-06-01T00:00:00"/>
    <d v="2015-06-30T00:00:00"/>
  </r>
  <r>
    <x v="1"/>
    <s v="Category1"/>
    <s v="ITEM2"/>
    <s v="DESCRIPTION2"/>
    <n v="1"/>
    <n v="376"/>
    <n v="376"/>
    <d v="2015-06-01T00:00:00"/>
    <d v="2015-06-30T00:00:00"/>
  </r>
  <r>
    <x v="3"/>
    <s v="Category1"/>
    <s v="ITEM1"/>
    <s v="DESCRIPTION1"/>
    <n v="1"/>
    <n v="656"/>
    <n v="656"/>
    <d v="2015-06-01T00:00:00"/>
    <d v="2015-06-30T00:00:00"/>
  </r>
  <r>
    <x v="0"/>
    <s v="Category1"/>
    <s v="ITEM1"/>
    <s v="DESCRIPTION1"/>
    <n v="1"/>
    <n v="822"/>
    <n v="822"/>
    <d v="2015-06-01T00:00:00"/>
    <d v="2015-06-30T00:00:00"/>
  </r>
  <r>
    <x v="5"/>
    <s v="Category2"/>
    <s v="ITEM4"/>
    <s v="DESCRIPTION4"/>
    <n v="1"/>
    <n v="432"/>
    <n v="432"/>
    <d v="2015-06-01T00:00:00"/>
    <d v="2015-06-30T00:00:00"/>
  </r>
  <r>
    <x v="2"/>
    <s v="Category1"/>
    <s v="ITEM2"/>
    <s v="DESCRIPTION2"/>
    <n v="1"/>
    <n v="190"/>
    <n v="190"/>
    <d v="2015-06-01T00:00:00"/>
    <d v="2015-06-30T00:00:00"/>
  </r>
  <r>
    <x v="1"/>
    <s v="Category1"/>
    <s v="ITEM2"/>
    <s v="DESCRIPTION2"/>
    <n v="1"/>
    <n v="497"/>
    <n v="497"/>
    <d v="2015-06-01T00:00:00"/>
    <d v="2015-06-30T00:00:00"/>
  </r>
  <r>
    <x v="2"/>
    <s v="Category1"/>
    <s v="ITEM2"/>
    <s v="DESCRIPTION2"/>
    <n v="1"/>
    <n v="158"/>
    <n v="158"/>
    <d v="2015-06-01T00:00:00"/>
    <d v="2015-06-30T00:00:00"/>
  </r>
  <r>
    <x v="0"/>
    <s v="Category3"/>
    <s v="ITEM5"/>
    <s v="DESCRIPTION5"/>
    <n v="1"/>
    <n v="890"/>
    <n v="890"/>
    <d v="2015-06-01T00:00:00"/>
    <d v="2015-06-30T00:00:00"/>
  </r>
  <r>
    <x v="5"/>
    <s v="Category2"/>
    <s v="ITEM4"/>
    <s v="DESCRIPTION4"/>
    <n v="1"/>
    <n v="310"/>
    <n v="310"/>
    <d v="2015-06-01T00:00:00"/>
    <d v="2015-06-30T00:00:00"/>
  </r>
  <r>
    <x v="3"/>
    <s v="Category1"/>
    <s v="ITEM2"/>
    <s v="DESCRIPTION2"/>
    <n v="1"/>
    <n v="160"/>
    <n v="160"/>
    <d v="2015-06-01T00:00:00"/>
    <d v="2015-06-30T00:00:00"/>
  </r>
  <r>
    <x v="1"/>
    <s v="Category3"/>
    <s v="ITEM5"/>
    <s v="DESCRIPTION5"/>
    <n v="1"/>
    <n v="187"/>
    <n v="187"/>
    <d v="2015-06-01T00:00:00"/>
    <d v="2015-06-30T00:00:00"/>
  </r>
  <r>
    <x v="4"/>
    <s v="Category1"/>
    <s v="ITEM1"/>
    <s v="DESCRIPTION1"/>
    <n v="1"/>
    <n v="569"/>
    <n v="569"/>
    <d v="2015-06-01T00:00:00"/>
    <d v="2015-06-30T00:00:00"/>
  </r>
  <r>
    <x v="5"/>
    <s v="Category1"/>
    <s v="ITEM1"/>
    <s v="DESCRIPTION1"/>
    <n v="1"/>
    <n v="760"/>
    <n v="760"/>
    <d v="2015-06-01T00:00:00"/>
    <d v="2015-06-30T00:00:00"/>
  </r>
  <r>
    <x v="1"/>
    <s v="Category2"/>
    <s v="ITEM3"/>
    <s v="DESCRIPTION3"/>
    <n v="1"/>
    <n v="500"/>
    <n v="500"/>
    <d v="2015-06-01T00:00:00"/>
    <d v="2015-06-30T00:00:00"/>
  </r>
  <r>
    <x v="0"/>
    <s v="Category2"/>
    <s v="ITEM4"/>
    <s v="DESCRIPTION4"/>
    <n v="1"/>
    <n v="977"/>
    <n v="977"/>
    <d v="2015-06-01T00:00:00"/>
    <d v="2015-06-30T00:00:00"/>
  </r>
  <r>
    <x v="4"/>
    <s v="Category2"/>
    <s v="ITEM4"/>
    <s v="DESCRIPTION4"/>
    <n v="1"/>
    <n v="651"/>
    <n v="651"/>
    <d v="2015-06-01T00:00:00"/>
    <d v="2015-06-30T00:00:00"/>
  </r>
  <r>
    <x v="4"/>
    <s v="Category2"/>
    <s v="ITEM4"/>
    <s v="DESCRIPTION4"/>
    <n v="1"/>
    <n v="862"/>
    <n v="862"/>
    <d v="2015-06-02T00:00:00"/>
    <d v="2015-06-30T00:00:00"/>
  </r>
  <r>
    <x v="0"/>
    <s v="Category1"/>
    <s v="ITEM2"/>
    <s v="DESCRIPTION2"/>
    <n v="1"/>
    <n v="819"/>
    <n v="819"/>
    <d v="2015-06-02T00:00:00"/>
    <d v="2015-06-30T00:00:00"/>
  </r>
  <r>
    <x v="1"/>
    <s v="Category3"/>
    <s v="ITEM5"/>
    <s v="DESCRIPTION5"/>
    <n v="1"/>
    <n v="464"/>
    <n v="464"/>
    <d v="2015-06-02T00:00:00"/>
    <d v="2015-06-30T00:00:00"/>
  </r>
  <r>
    <x v="4"/>
    <s v="Category1"/>
    <s v="ITEM2"/>
    <s v="DESCRIPTION2"/>
    <n v="1"/>
    <n v="871"/>
    <n v="871"/>
    <d v="2015-06-02T00:00:00"/>
    <d v="2015-06-30T00:00:00"/>
  </r>
  <r>
    <x v="4"/>
    <s v="Category1"/>
    <s v="ITEM2"/>
    <s v="DESCRIPTION2"/>
    <n v="1"/>
    <n v="328"/>
    <n v="328"/>
    <d v="2015-06-02T00:00:00"/>
    <d v="2015-06-30T00:00:00"/>
  </r>
  <r>
    <x v="2"/>
    <s v="Category3"/>
    <s v="ITEM5"/>
    <s v="DESCRIPTION5"/>
    <n v="1"/>
    <n v="291"/>
    <n v="291"/>
    <d v="2015-06-02T00:00:00"/>
    <d v="2015-06-30T00:00:00"/>
  </r>
  <r>
    <x v="5"/>
    <s v="Category2"/>
    <s v="ITEM3"/>
    <s v="DESCRIPTION3"/>
    <n v="1"/>
    <n v="280"/>
    <n v="280"/>
    <d v="2015-06-02T00:00:00"/>
    <d v="2015-06-30T00:00:00"/>
  </r>
  <r>
    <x v="0"/>
    <s v="Category1"/>
    <s v="ITEM1"/>
    <s v="DESCRIPTION1"/>
    <n v="1"/>
    <n v="485"/>
    <n v="485"/>
    <d v="2015-06-02T00:00:00"/>
    <d v="2015-06-30T00:00:00"/>
  </r>
  <r>
    <x v="1"/>
    <s v="Category1"/>
    <s v="ITEM2"/>
    <s v="DESCRIPTION2"/>
    <n v="1"/>
    <n v="907"/>
    <n v="907"/>
    <d v="2015-06-02T00:00:00"/>
    <d v="2015-06-30T00:00:00"/>
  </r>
  <r>
    <x v="3"/>
    <s v="Category2"/>
    <s v="ITEM3"/>
    <s v="DESCRIPTION3"/>
    <n v="1"/>
    <n v="961"/>
    <n v="961"/>
    <d v="2015-06-02T00:00:00"/>
    <d v="2015-06-30T00:00:00"/>
  </r>
  <r>
    <x v="0"/>
    <s v="Category1"/>
    <s v="ITEM2"/>
    <s v="DESCRIPTION2"/>
    <n v="1"/>
    <n v="380"/>
    <n v="380"/>
    <d v="2015-06-02T00:00:00"/>
    <d v="2015-06-30T00:00:00"/>
  </r>
  <r>
    <x v="0"/>
    <s v="Category2"/>
    <s v="ITEM4"/>
    <s v="DESCRIPTION4"/>
    <n v="1"/>
    <n v="396"/>
    <n v="396"/>
    <d v="2015-06-02T00:00:00"/>
    <d v="2015-06-30T00:00:00"/>
  </r>
  <r>
    <x v="3"/>
    <s v="Category2"/>
    <s v="ITEM4"/>
    <s v="DESCRIPTION4"/>
    <n v="1"/>
    <n v="393"/>
    <n v="393"/>
    <d v="2015-06-02T00:00:00"/>
    <d v="2015-06-30T00:00:00"/>
  </r>
  <r>
    <x v="5"/>
    <s v="Category1"/>
    <s v="ITEM2"/>
    <s v="DESCRIPTION2"/>
    <n v="1"/>
    <n v="403"/>
    <n v="403"/>
    <d v="2015-06-02T00:00:00"/>
    <d v="2015-06-30T00:00:00"/>
  </r>
  <r>
    <x v="2"/>
    <s v="Category2"/>
    <s v="ITEM3"/>
    <s v="DESCRIPTION3"/>
    <n v="1"/>
    <n v="187"/>
    <n v="187"/>
    <d v="2015-06-02T00:00:00"/>
    <d v="2015-06-30T00:00:00"/>
  </r>
  <r>
    <x v="3"/>
    <s v="Category3"/>
    <s v="ITEM5"/>
    <s v="DESCRIPTION5"/>
    <n v="1"/>
    <n v="959"/>
    <n v="959"/>
    <d v="2015-06-02T00:00:00"/>
    <d v="2015-06-30T00:00:00"/>
  </r>
  <r>
    <x v="4"/>
    <s v="Category2"/>
    <s v="ITEM4"/>
    <s v="DESCRIPTION4"/>
    <n v="1"/>
    <n v="642"/>
    <n v="642"/>
    <d v="2015-06-02T00:00:00"/>
    <d v="2015-06-30T00:00:00"/>
  </r>
  <r>
    <x v="5"/>
    <s v="Category2"/>
    <s v="ITEM3"/>
    <s v="DESCRIPTION3"/>
    <n v="1"/>
    <n v="117"/>
    <n v="117"/>
    <d v="2015-06-02T00:00:00"/>
    <d v="2015-06-30T00:00:00"/>
  </r>
  <r>
    <x v="3"/>
    <s v="Category1"/>
    <s v="ITEM1"/>
    <s v="DESCRIPTION1"/>
    <n v="1"/>
    <n v="518"/>
    <n v="518"/>
    <d v="2015-06-02T00:00:00"/>
    <d v="2015-06-30T00:00:00"/>
  </r>
  <r>
    <x v="4"/>
    <s v="Category2"/>
    <s v="ITEM4"/>
    <s v="DESCRIPTION4"/>
    <n v="1"/>
    <n v="205"/>
    <n v="205"/>
    <d v="2015-06-02T00:00:00"/>
    <d v="2015-06-30T00:00:00"/>
  </r>
  <r>
    <x v="2"/>
    <s v="Category3"/>
    <s v="ITEM5"/>
    <s v="DESCRIPTION5"/>
    <n v="1"/>
    <n v="835"/>
    <n v="835"/>
    <d v="2015-06-02T00:00:00"/>
    <d v="2015-06-30T00:00:00"/>
  </r>
  <r>
    <x v="4"/>
    <s v="Category1"/>
    <s v="ITEM1"/>
    <s v="DESCRIPTION1"/>
    <n v="1"/>
    <n v="615"/>
    <n v="615"/>
    <d v="2015-06-02T00:00:00"/>
    <d v="2015-06-30T00:00:00"/>
  </r>
  <r>
    <x v="0"/>
    <s v="Category2"/>
    <s v="ITEM3"/>
    <s v="DESCRIPTION3"/>
    <n v="1"/>
    <n v="513"/>
    <n v="513"/>
    <d v="2015-06-02T00:00:00"/>
    <d v="2015-06-30T00:00:00"/>
  </r>
  <r>
    <x v="0"/>
    <s v="Category1"/>
    <s v="ITEM2"/>
    <s v="DESCRIPTION2"/>
    <n v="1"/>
    <n v="937"/>
    <n v="937"/>
    <d v="2015-06-02T00:00:00"/>
    <d v="2015-06-30T00:00:00"/>
  </r>
  <r>
    <x v="2"/>
    <s v="Category1"/>
    <s v="ITEM1"/>
    <s v="DESCRIPTION1"/>
    <n v="1"/>
    <n v="821"/>
    <n v="821"/>
    <d v="2015-06-02T00:00:00"/>
    <d v="2015-06-30T00:00:00"/>
  </r>
  <r>
    <x v="3"/>
    <s v="Category2"/>
    <s v="ITEM3"/>
    <s v="DESCRIPTION3"/>
    <n v="1"/>
    <n v="695"/>
    <n v="695"/>
    <d v="2015-06-02T00:00:00"/>
    <d v="2015-06-30T00:00:00"/>
  </r>
  <r>
    <x v="4"/>
    <s v="Category1"/>
    <s v="ITEM1"/>
    <s v="DESCRIPTION1"/>
    <n v="1"/>
    <n v="268"/>
    <n v="268"/>
    <d v="2015-06-02T00:00:00"/>
    <d v="2015-06-30T00:00:00"/>
  </r>
  <r>
    <x v="1"/>
    <s v="Category2"/>
    <s v="ITEM3"/>
    <s v="DESCRIPTION3"/>
    <n v="1"/>
    <n v="864"/>
    <n v="864"/>
    <d v="2015-06-02T00:00:00"/>
    <d v="2015-06-30T00:00:00"/>
  </r>
  <r>
    <x v="2"/>
    <s v="Category1"/>
    <s v="ITEM1"/>
    <s v="DESCRIPTION1"/>
    <n v="1"/>
    <n v="989"/>
    <n v="989"/>
    <d v="2015-06-02T00:00:00"/>
    <d v="2015-06-30T00:00:00"/>
  </r>
  <r>
    <x v="2"/>
    <s v="Category1"/>
    <s v="ITEM1"/>
    <s v="DESCRIPTION1"/>
    <n v="1"/>
    <n v="365"/>
    <n v="365"/>
    <d v="2015-06-02T00:00:00"/>
    <d v="2015-06-30T00:00:00"/>
  </r>
  <r>
    <x v="5"/>
    <s v="Category2"/>
    <s v="ITEM3"/>
    <s v="DESCRIPTION3"/>
    <n v="1"/>
    <n v="671"/>
    <n v="671"/>
    <d v="2015-06-02T00:00:00"/>
    <d v="2015-06-30T00:00:00"/>
  </r>
  <r>
    <x v="2"/>
    <s v="Category1"/>
    <s v="ITEM1"/>
    <s v="DESCRIPTION1"/>
    <n v="1"/>
    <n v="845"/>
    <n v="845"/>
    <d v="2015-06-02T00:00:00"/>
    <d v="2015-06-30T00:00:00"/>
  </r>
  <r>
    <x v="1"/>
    <s v="Category3"/>
    <s v="ITEM5"/>
    <s v="DESCRIPTION5"/>
    <n v="1"/>
    <n v="415"/>
    <n v="415"/>
    <d v="2015-06-02T00:00:00"/>
    <d v="2015-06-30T00:00:00"/>
  </r>
  <r>
    <x v="3"/>
    <s v="Category1"/>
    <s v="ITEM1"/>
    <s v="DESCRIPTION1"/>
    <n v="1"/>
    <n v="122"/>
    <n v="122"/>
    <d v="2015-06-02T00:00:00"/>
    <d v="2015-06-30T00:00:00"/>
  </r>
  <r>
    <x v="0"/>
    <s v="Category3"/>
    <s v="ITEM5"/>
    <s v="DESCRIPTION5"/>
    <n v="1"/>
    <n v="243"/>
    <n v="243"/>
    <d v="2015-06-02T00:00:00"/>
    <d v="2015-06-30T00:00:00"/>
  </r>
  <r>
    <x v="0"/>
    <s v="Category2"/>
    <s v="ITEM3"/>
    <s v="DESCRIPTION3"/>
    <n v="1"/>
    <n v="380"/>
    <n v="380"/>
    <d v="2015-06-02T00:00:00"/>
    <d v="2015-06-30T00:00:00"/>
  </r>
  <r>
    <x v="2"/>
    <s v="Category1"/>
    <s v="ITEM1"/>
    <s v="DESCRIPTION1"/>
    <n v="1"/>
    <n v="234"/>
    <n v="234"/>
    <d v="2015-06-02T00:00:00"/>
    <d v="2015-06-30T00:00:00"/>
  </r>
  <r>
    <x v="3"/>
    <s v="Category2"/>
    <s v="ITEM3"/>
    <s v="DESCRIPTION3"/>
    <n v="1"/>
    <n v="962"/>
    <n v="962"/>
    <d v="2015-06-02T00:00:00"/>
    <d v="2015-06-30T00:00:00"/>
  </r>
  <r>
    <x v="5"/>
    <s v="Category1"/>
    <s v="ITEM2"/>
    <s v="DESCRIPTION2"/>
    <n v="1"/>
    <n v="708"/>
    <n v="708"/>
    <d v="2015-06-02T00:00:00"/>
    <d v="2015-06-30T00:00:00"/>
  </r>
  <r>
    <x v="3"/>
    <s v="Category2"/>
    <s v="ITEM4"/>
    <s v="DESCRIPTION4"/>
    <n v="1"/>
    <n v="472"/>
    <n v="472"/>
    <d v="2015-06-02T00:00:00"/>
    <d v="2015-06-30T00:00:00"/>
  </r>
  <r>
    <x v="5"/>
    <s v="Category1"/>
    <s v="ITEM2"/>
    <s v="DESCRIPTION2"/>
    <n v="1"/>
    <n v="961"/>
    <n v="961"/>
    <d v="2015-06-02T00:00:00"/>
    <d v="2015-06-30T00:00:00"/>
  </r>
  <r>
    <x v="4"/>
    <s v="Category1"/>
    <s v="ITEM2"/>
    <s v="DESCRIPTION2"/>
    <n v="1"/>
    <n v="451"/>
    <n v="451"/>
    <d v="2015-06-02T00:00:00"/>
    <d v="2015-06-30T00:00:00"/>
  </r>
  <r>
    <x v="0"/>
    <s v="Category1"/>
    <s v="ITEM1"/>
    <s v="DESCRIPTION1"/>
    <n v="1"/>
    <n v="210"/>
    <n v="210"/>
    <d v="2015-06-02T00:00:00"/>
    <d v="2015-06-30T00:00:00"/>
  </r>
  <r>
    <x v="2"/>
    <s v="Category1"/>
    <s v="ITEM1"/>
    <s v="DESCRIPTION1"/>
    <n v="1"/>
    <n v="269"/>
    <n v="269"/>
    <d v="2015-06-02T00:00:00"/>
    <d v="2015-06-30T00:00:00"/>
  </r>
  <r>
    <x v="4"/>
    <s v="Category3"/>
    <s v="ITEM5"/>
    <s v="DESCRIPTION5"/>
    <n v="1"/>
    <n v="891"/>
    <n v="891"/>
    <d v="2015-06-02T00:00:00"/>
    <d v="2015-06-30T00:00:00"/>
  </r>
  <r>
    <x v="3"/>
    <s v="Category1"/>
    <s v="ITEM2"/>
    <s v="DESCRIPTION2"/>
    <n v="1"/>
    <n v="329"/>
    <n v="329"/>
    <d v="2015-06-02T00:00:00"/>
    <d v="2015-06-30T00:00:00"/>
  </r>
  <r>
    <x v="1"/>
    <s v="Category2"/>
    <s v="ITEM3"/>
    <s v="DESCRIPTION3"/>
    <n v="1"/>
    <n v="739"/>
    <n v="739"/>
    <d v="2015-06-02T00:00:00"/>
    <d v="2015-06-30T00:00:00"/>
  </r>
  <r>
    <x v="4"/>
    <s v="Category3"/>
    <s v="ITEM5"/>
    <s v="DESCRIPTION5"/>
    <n v="1"/>
    <n v="671"/>
    <n v="671"/>
    <d v="2015-06-02T00:00:00"/>
    <d v="2015-06-30T00:00:00"/>
  </r>
  <r>
    <x v="0"/>
    <s v="Category1"/>
    <s v="ITEM1"/>
    <s v="DESCRIPTION1"/>
    <n v="1"/>
    <n v="753"/>
    <n v="753"/>
    <d v="2015-06-02T00:00:00"/>
    <d v="2015-06-30T00:00:00"/>
  </r>
  <r>
    <x v="0"/>
    <s v="Category2"/>
    <s v="ITEM4"/>
    <s v="DESCRIPTION4"/>
    <n v="1"/>
    <n v="954"/>
    <n v="954"/>
    <d v="2015-06-02T00:00:00"/>
    <d v="2015-06-30T00:00:00"/>
  </r>
  <r>
    <x v="3"/>
    <s v="Category2"/>
    <s v="ITEM3"/>
    <s v="DESCRIPTION3"/>
    <n v="1"/>
    <n v="545"/>
    <n v="545"/>
    <d v="2015-06-03T00:00:00"/>
    <d v="2015-06-30T00:00:00"/>
  </r>
  <r>
    <x v="2"/>
    <s v="Category2"/>
    <s v="ITEM4"/>
    <s v="DESCRIPTION4"/>
    <n v="1"/>
    <n v="232"/>
    <n v="232"/>
    <d v="2015-06-03T00:00:00"/>
    <d v="2015-06-30T00:00:00"/>
  </r>
  <r>
    <x v="1"/>
    <s v="Category3"/>
    <s v="ITEM5"/>
    <s v="DESCRIPTION5"/>
    <n v="1"/>
    <n v="774"/>
    <n v="774"/>
    <d v="2015-06-03T00:00:00"/>
    <d v="2015-06-30T00:00:00"/>
  </r>
  <r>
    <x v="3"/>
    <s v="Category1"/>
    <s v="ITEM2"/>
    <s v="DESCRIPTION2"/>
    <n v="1"/>
    <n v="902"/>
    <n v="902"/>
    <d v="2015-06-03T00:00:00"/>
    <d v="2015-06-30T00:00:00"/>
  </r>
  <r>
    <x v="1"/>
    <s v="Category1"/>
    <s v="ITEM2"/>
    <s v="DESCRIPTION2"/>
    <n v="1"/>
    <n v="129"/>
    <n v="129"/>
    <d v="2015-06-03T00:00:00"/>
    <d v="2015-06-30T00:00:00"/>
  </r>
  <r>
    <x v="2"/>
    <s v="Category1"/>
    <s v="ITEM1"/>
    <s v="DESCRIPTION1"/>
    <n v="1"/>
    <n v="310"/>
    <n v="310"/>
    <d v="2015-06-03T00:00:00"/>
    <d v="2015-06-30T00:00:00"/>
  </r>
  <r>
    <x v="1"/>
    <s v="Category2"/>
    <s v="ITEM4"/>
    <s v="DESCRIPTION4"/>
    <n v="1"/>
    <n v="975"/>
    <n v="975"/>
    <d v="2015-06-03T00:00:00"/>
    <d v="2015-06-30T00:00:00"/>
  </r>
  <r>
    <x v="0"/>
    <s v="Category2"/>
    <s v="ITEM4"/>
    <s v="DESCRIPTION4"/>
    <n v="1"/>
    <n v="823"/>
    <n v="823"/>
    <d v="2015-06-03T00:00:00"/>
    <d v="2015-06-30T00:00:00"/>
  </r>
  <r>
    <x v="5"/>
    <s v="Category1"/>
    <s v="ITEM1"/>
    <s v="DESCRIPTION1"/>
    <n v="1"/>
    <n v="840"/>
    <n v="840"/>
    <d v="2015-06-03T00:00:00"/>
    <d v="2015-06-30T00:00:00"/>
  </r>
  <r>
    <x v="2"/>
    <s v="Category1"/>
    <s v="ITEM1"/>
    <s v="DESCRIPTION1"/>
    <n v="1"/>
    <n v="232"/>
    <n v="232"/>
    <d v="2015-06-03T00:00:00"/>
    <d v="2015-06-30T00:00:00"/>
  </r>
  <r>
    <x v="4"/>
    <s v="Category2"/>
    <s v="ITEM3"/>
    <s v="DESCRIPTION3"/>
    <n v="1"/>
    <n v="608"/>
    <n v="608"/>
    <d v="2015-06-03T00:00:00"/>
    <d v="2015-06-30T00:00:00"/>
  </r>
  <r>
    <x v="1"/>
    <s v="Category1"/>
    <s v="ITEM1"/>
    <s v="DESCRIPTION1"/>
    <n v="1"/>
    <n v="760"/>
    <n v="760"/>
    <d v="2015-06-03T00:00:00"/>
    <d v="2015-06-30T00:00:00"/>
  </r>
  <r>
    <x v="5"/>
    <s v="Category3"/>
    <s v="ITEM5"/>
    <s v="DESCRIPTION5"/>
    <n v="1"/>
    <n v="279"/>
    <n v="279"/>
    <d v="2015-06-03T00:00:00"/>
    <d v="2015-06-30T00:00:00"/>
  </r>
  <r>
    <x v="4"/>
    <s v="Category2"/>
    <s v="ITEM3"/>
    <s v="DESCRIPTION3"/>
    <n v="1"/>
    <n v="462"/>
    <n v="462"/>
    <d v="2015-06-03T00:00:00"/>
    <d v="2015-06-30T00:00:00"/>
  </r>
  <r>
    <x v="4"/>
    <s v="Category3"/>
    <s v="ITEM5"/>
    <s v="DESCRIPTION5"/>
    <n v="1"/>
    <n v="152"/>
    <n v="152"/>
    <d v="2015-06-03T00:00:00"/>
    <d v="2015-06-30T00:00:00"/>
  </r>
  <r>
    <x v="1"/>
    <s v="Category1"/>
    <s v="ITEM2"/>
    <s v="DESCRIPTION2"/>
    <n v="1"/>
    <n v="584"/>
    <n v="584"/>
    <d v="2015-06-03T00:00:00"/>
    <d v="2015-06-30T00:00:00"/>
  </r>
  <r>
    <x v="5"/>
    <s v="Category2"/>
    <s v="ITEM3"/>
    <s v="DESCRIPTION3"/>
    <n v="1"/>
    <n v="266"/>
    <n v="266"/>
    <d v="2015-06-03T00:00:00"/>
    <d v="2015-06-30T00:00:00"/>
  </r>
  <r>
    <x v="3"/>
    <s v="Category1"/>
    <s v="ITEM1"/>
    <s v="DESCRIPTION1"/>
    <n v="1"/>
    <n v="102"/>
    <n v="102"/>
    <d v="2015-06-03T00:00:00"/>
    <d v="2015-06-30T00:00:00"/>
  </r>
  <r>
    <x v="3"/>
    <s v="Category3"/>
    <s v="ITEM5"/>
    <s v="DESCRIPTION5"/>
    <n v="1"/>
    <n v="875"/>
    <n v="875"/>
    <d v="2015-06-03T00:00:00"/>
    <d v="2015-06-30T00:00:00"/>
  </r>
  <r>
    <x v="2"/>
    <s v="Category1"/>
    <s v="ITEM1"/>
    <s v="DESCRIPTION1"/>
    <n v="1"/>
    <n v="331"/>
    <n v="331"/>
    <d v="2015-06-03T00:00:00"/>
    <d v="2015-06-30T00:00:00"/>
  </r>
  <r>
    <x v="0"/>
    <s v="Category1"/>
    <s v="ITEM1"/>
    <s v="DESCRIPTION1"/>
    <n v="1"/>
    <n v="246"/>
    <n v="246"/>
    <d v="2015-06-03T00:00:00"/>
    <d v="2015-06-30T00:00:00"/>
  </r>
  <r>
    <x v="4"/>
    <s v="Category2"/>
    <s v="ITEM3"/>
    <s v="DESCRIPTION3"/>
    <n v="1"/>
    <n v="172"/>
    <n v="172"/>
    <d v="2015-06-03T00:00:00"/>
    <d v="2015-06-30T00:00:00"/>
  </r>
  <r>
    <x v="5"/>
    <s v="Category1"/>
    <s v="ITEM1"/>
    <s v="DESCRIPTION1"/>
    <n v="1"/>
    <n v="874"/>
    <n v="874"/>
    <d v="2015-06-03T00:00:00"/>
    <d v="2015-06-30T00:00:00"/>
  </r>
  <r>
    <x v="0"/>
    <s v="Category3"/>
    <s v="ITEM5"/>
    <s v="DESCRIPTION5"/>
    <n v="1"/>
    <n v="895"/>
    <n v="895"/>
    <d v="2015-06-03T00:00:00"/>
    <d v="2015-06-30T00:00:00"/>
  </r>
  <r>
    <x v="2"/>
    <s v="Category3"/>
    <s v="ITEM5"/>
    <s v="DESCRIPTION5"/>
    <n v="1"/>
    <n v="965"/>
    <n v="965"/>
    <d v="2015-06-03T00:00:00"/>
    <d v="2015-06-30T00:00:00"/>
  </r>
  <r>
    <x v="5"/>
    <s v="Category1"/>
    <s v="ITEM2"/>
    <s v="DESCRIPTION2"/>
    <n v="1"/>
    <n v="767"/>
    <n v="767"/>
    <d v="2015-06-03T00:00:00"/>
    <d v="2015-06-30T00:00:00"/>
  </r>
  <r>
    <x v="2"/>
    <s v="Category1"/>
    <s v="ITEM2"/>
    <s v="DESCRIPTION2"/>
    <n v="1"/>
    <n v="498"/>
    <n v="498"/>
    <d v="2015-06-03T00:00:00"/>
    <d v="2015-06-30T00:00:00"/>
  </r>
  <r>
    <x v="4"/>
    <s v="Category2"/>
    <s v="ITEM3"/>
    <s v="DESCRIPTION3"/>
    <n v="1"/>
    <n v="238"/>
    <n v="238"/>
    <d v="2015-06-03T00:00:00"/>
    <d v="2015-06-30T00:00:00"/>
  </r>
  <r>
    <x v="1"/>
    <s v="Category1"/>
    <s v="ITEM2"/>
    <s v="DESCRIPTION2"/>
    <n v="1"/>
    <n v="412"/>
    <n v="412"/>
    <d v="2015-06-03T00:00:00"/>
    <d v="2015-06-30T00:00:00"/>
  </r>
  <r>
    <x v="4"/>
    <s v="Category2"/>
    <s v="ITEM3"/>
    <s v="DESCRIPTION3"/>
    <n v="1"/>
    <n v="120"/>
    <n v="120"/>
    <d v="2015-06-03T00:00:00"/>
    <d v="2015-06-30T00:00:00"/>
  </r>
  <r>
    <x v="2"/>
    <s v="Category1"/>
    <s v="ITEM1"/>
    <s v="DESCRIPTION1"/>
    <n v="1"/>
    <n v="425"/>
    <n v="425"/>
    <d v="2015-06-03T00:00:00"/>
    <d v="2015-06-30T00:00:00"/>
  </r>
  <r>
    <x v="0"/>
    <s v="Category2"/>
    <s v="ITEM4"/>
    <s v="DESCRIPTION4"/>
    <n v="1"/>
    <n v="374"/>
    <n v="374"/>
    <d v="2015-06-03T00:00:00"/>
    <d v="2015-06-30T00:00:00"/>
  </r>
  <r>
    <x v="2"/>
    <s v="Category1"/>
    <s v="ITEM1"/>
    <s v="DESCRIPTION1"/>
    <n v="1"/>
    <n v="729"/>
    <n v="729"/>
    <d v="2015-06-03T00:00:00"/>
    <d v="2015-06-30T00:00:00"/>
  </r>
  <r>
    <x v="4"/>
    <s v="Category2"/>
    <s v="ITEM4"/>
    <s v="DESCRIPTION4"/>
    <n v="1"/>
    <n v="579"/>
    <n v="579"/>
    <d v="2015-06-03T00:00:00"/>
    <d v="2015-06-30T00:00:00"/>
  </r>
  <r>
    <x v="1"/>
    <s v="Category1"/>
    <s v="ITEM1"/>
    <s v="DESCRIPTION1"/>
    <n v="1"/>
    <n v="909"/>
    <n v="909"/>
    <d v="2015-06-03T00:00:00"/>
    <d v="2015-06-30T00:00:00"/>
  </r>
  <r>
    <x v="2"/>
    <s v="Category1"/>
    <s v="ITEM2"/>
    <s v="DESCRIPTION2"/>
    <n v="1"/>
    <n v="569"/>
    <n v="569"/>
    <d v="2015-06-03T00:00:00"/>
    <d v="2015-06-30T00:00:00"/>
  </r>
  <r>
    <x v="4"/>
    <s v="Category1"/>
    <s v="ITEM2"/>
    <s v="DESCRIPTION2"/>
    <n v="1"/>
    <n v="306"/>
    <n v="306"/>
    <d v="2015-06-03T00:00:00"/>
    <d v="2015-06-30T00:00:00"/>
  </r>
  <r>
    <x v="4"/>
    <s v="Category2"/>
    <s v="ITEM3"/>
    <s v="DESCRIPTION3"/>
    <n v="1"/>
    <n v="915"/>
    <n v="915"/>
    <d v="2015-06-03T00:00:00"/>
    <d v="2015-06-30T00:00:00"/>
  </r>
  <r>
    <x v="1"/>
    <s v="Category3"/>
    <s v="ITEM5"/>
    <s v="DESCRIPTION5"/>
    <n v="1"/>
    <n v="652"/>
    <n v="652"/>
    <d v="2015-06-03T00:00:00"/>
    <d v="2015-06-30T00:00:00"/>
  </r>
  <r>
    <x v="1"/>
    <s v="Category2"/>
    <s v="ITEM4"/>
    <s v="DESCRIPTION4"/>
    <n v="1"/>
    <n v="127"/>
    <n v="127"/>
    <d v="2015-06-03T00:00:00"/>
    <d v="2015-06-30T00:00:00"/>
  </r>
  <r>
    <x v="4"/>
    <s v="Category3"/>
    <s v="ITEM5"/>
    <s v="DESCRIPTION5"/>
    <n v="1"/>
    <n v="709"/>
    <n v="709"/>
    <d v="2015-06-03T00:00:00"/>
    <d v="2015-06-30T00:00:00"/>
  </r>
  <r>
    <x v="2"/>
    <s v="Category1"/>
    <s v="ITEM2"/>
    <s v="DESCRIPTION2"/>
    <n v="1"/>
    <n v="547"/>
    <n v="547"/>
    <d v="2015-06-03T00:00:00"/>
    <d v="2015-06-30T00:00:00"/>
  </r>
  <r>
    <x v="5"/>
    <s v="Category1"/>
    <s v="ITEM2"/>
    <s v="DESCRIPTION2"/>
    <n v="1"/>
    <n v="159"/>
    <n v="159"/>
    <d v="2015-06-03T00:00:00"/>
    <d v="2015-06-30T00:00:00"/>
  </r>
  <r>
    <x v="3"/>
    <s v="Category1"/>
    <s v="ITEM2"/>
    <s v="DESCRIPTION2"/>
    <n v="1"/>
    <n v="915"/>
    <n v="915"/>
    <d v="2015-06-03T00:00:00"/>
    <d v="2015-06-30T00:00:00"/>
  </r>
  <r>
    <x v="5"/>
    <s v="Category3"/>
    <s v="ITEM5"/>
    <s v="DESCRIPTION5"/>
    <n v="1"/>
    <n v="183"/>
    <n v="183"/>
    <d v="2015-06-03T00:00:00"/>
    <d v="2015-06-30T00:00:00"/>
  </r>
  <r>
    <x v="0"/>
    <s v="Category1"/>
    <s v="ITEM1"/>
    <s v="DESCRIPTION1"/>
    <n v="1"/>
    <n v="540"/>
    <n v="540"/>
    <d v="2015-06-03T00:00:00"/>
    <d v="2015-06-30T00:00:00"/>
  </r>
  <r>
    <x v="3"/>
    <s v="Category1"/>
    <s v="ITEM2"/>
    <s v="DESCRIPTION2"/>
    <n v="1"/>
    <n v="660"/>
    <n v="660"/>
    <d v="2015-06-03T00:00:00"/>
    <d v="2015-06-30T00:00:00"/>
  </r>
  <r>
    <x v="5"/>
    <s v="Category2"/>
    <s v="ITEM3"/>
    <s v="DESCRIPTION3"/>
    <n v="1"/>
    <n v="332"/>
    <n v="332"/>
    <d v="2015-06-03T00:00:00"/>
    <d v="2015-06-30T00:00:00"/>
  </r>
  <r>
    <x v="0"/>
    <s v="Category2"/>
    <s v="ITEM3"/>
    <s v="DESCRIPTION3"/>
    <n v="1"/>
    <n v="437"/>
    <n v="437"/>
    <d v="2015-06-03T00:00:00"/>
    <d v="2015-06-30T00:00:00"/>
  </r>
  <r>
    <x v="2"/>
    <s v="Category3"/>
    <s v="ITEM5"/>
    <s v="DESCRIPTION5"/>
    <n v="1"/>
    <n v="656"/>
    <n v="656"/>
    <d v="2015-06-03T00:00:00"/>
    <d v="2015-06-30T00:00:00"/>
  </r>
  <r>
    <x v="2"/>
    <s v="Category2"/>
    <s v="ITEM3"/>
    <s v="DESCRIPTION3"/>
    <n v="1"/>
    <n v="687"/>
    <n v="687"/>
    <d v="2015-06-04T00:00:00"/>
    <d v="2015-06-30T00:00:00"/>
  </r>
  <r>
    <x v="0"/>
    <s v="Category2"/>
    <s v="ITEM4"/>
    <s v="DESCRIPTION4"/>
    <n v="1"/>
    <n v="678"/>
    <n v="678"/>
    <d v="2015-06-04T00:00:00"/>
    <d v="2015-06-30T00:00:00"/>
  </r>
  <r>
    <x v="0"/>
    <s v="Category3"/>
    <s v="ITEM5"/>
    <s v="DESCRIPTION5"/>
    <n v="1"/>
    <n v="554"/>
    <n v="554"/>
    <d v="2015-06-04T00:00:00"/>
    <d v="2015-06-30T00:00:00"/>
  </r>
  <r>
    <x v="5"/>
    <s v="Category2"/>
    <s v="ITEM3"/>
    <s v="DESCRIPTION3"/>
    <n v="1"/>
    <n v="772"/>
    <n v="772"/>
    <d v="2015-06-04T00:00:00"/>
    <d v="2015-06-30T00:00:00"/>
  </r>
  <r>
    <x v="1"/>
    <s v="Category2"/>
    <s v="ITEM3"/>
    <s v="DESCRIPTION3"/>
    <n v="1"/>
    <n v="234"/>
    <n v="234"/>
    <d v="2015-06-04T00:00:00"/>
    <d v="2015-06-30T00:00:00"/>
  </r>
  <r>
    <x v="3"/>
    <s v="Category2"/>
    <s v="ITEM4"/>
    <s v="DESCRIPTION4"/>
    <n v="1"/>
    <n v="713"/>
    <n v="713"/>
    <d v="2015-06-04T00:00:00"/>
    <d v="2015-06-30T00:00:00"/>
  </r>
  <r>
    <x v="2"/>
    <s v="Category1"/>
    <s v="ITEM2"/>
    <s v="DESCRIPTION2"/>
    <n v="1"/>
    <n v="284"/>
    <n v="284"/>
    <d v="2015-06-04T00:00:00"/>
    <d v="2015-06-30T00:00:00"/>
  </r>
  <r>
    <x v="2"/>
    <s v="Category2"/>
    <s v="ITEM4"/>
    <s v="DESCRIPTION4"/>
    <n v="1"/>
    <n v="120"/>
    <n v="120"/>
    <d v="2015-06-04T00:00:00"/>
    <d v="2015-06-30T00:00:00"/>
  </r>
  <r>
    <x v="3"/>
    <s v="Category3"/>
    <s v="ITEM5"/>
    <s v="DESCRIPTION5"/>
    <n v="1"/>
    <n v="202"/>
    <n v="202"/>
    <d v="2015-06-04T00:00:00"/>
    <d v="2015-06-30T00:00:00"/>
  </r>
  <r>
    <x v="3"/>
    <s v="Category2"/>
    <s v="ITEM3"/>
    <s v="DESCRIPTION3"/>
    <n v="1"/>
    <n v="222"/>
    <n v="222"/>
    <d v="2015-06-04T00:00:00"/>
    <d v="2015-06-30T00:00:00"/>
  </r>
  <r>
    <x v="1"/>
    <s v="Category1"/>
    <s v="ITEM2"/>
    <s v="DESCRIPTION2"/>
    <n v="1"/>
    <n v="150"/>
    <n v="150"/>
    <d v="2015-06-04T00:00:00"/>
    <d v="2015-06-30T00:00:00"/>
  </r>
  <r>
    <x v="3"/>
    <s v="Category2"/>
    <s v="ITEM3"/>
    <s v="DESCRIPTION3"/>
    <n v="1"/>
    <n v="138"/>
    <n v="138"/>
    <d v="2015-06-04T00:00:00"/>
    <d v="2015-06-30T00:00:00"/>
  </r>
  <r>
    <x v="0"/>
    <s v="Category2"/>
    <s v="ITEM3"/>
    <s v="DESCRIPTION3"/>
    <n v="1"/>
    <n v="359"/>
    <n v="359"/>
    <d v="2015-06-04T00:00:00"/>
    <d v="2015-06-30T00:00:00"/>
  </r>
  <r>
    <x v="3"/>
    <s v="Category2"/>
    <s v="ITEM3"/>
    <s v="DESCRIPTION3"/>
    <n v="1"/>
    <n v="959"/>
    <n v="959"/>
    <d v="2015-06-04T00:00:00"/>
    <d v="2015-06-30T00:00:00"/>
  </r>
  <r>
    <x v="1"/>
    <s v="Category1"/>
    <s v="ITEM1"/>
    <s v="DESCRIPTION1"/>
    <n v="1"/>
    <n v="884"/>
    <n v="884"/>
    <d v="2015-06-04T00:00:00"/>
    <d v="2015-06-30T00:00:00"/>
  </r>
  <r>
    <x v="4"/>
    <s v="Category1"/>
    <s v="ITEM1"/>
    <s v="DESCRIPTION1"/>
    <n v="1"/>
    <n v="507"/>
    <n v="507"/>
    <d v="2015-06-04T00:00:00"/>
    <d v="2015-06-30T00:00:00"/>
  </r>
  <r>
    <x v="2"/>
    <s v="Category2"/>
    <s v="ITEM4"/>
    <s v="DESCRIPTION4"/>
    <n v="1"/>
    <n v="775"/>
    <n v="775"/>
    <d v="2015-06-04T00:00:00"/>
    <d v="2015-06-30T00:00:00"/>
  </r>
  <r>
    <x v="4"/>
    <s v="Category2"/>
    <s v="ITEM3"/>
    <s v="DESCRIPTION3"/>
    <n v="1"/>
    <n v="438"/>
    <n v="438"/>
    <d v="2015-06-04T00:00:00"/>
    <d v="2015-06-30T00:00:00"/>
  </r>
  <r>
    <x v="0"/>
    <s v="Category1"/>
    <s v="ITEM1"/>
    <s v="DESCRIPTION1"/>
    <n v="1"/>
    <n v="675"/>
    <n v="675"/>
    <d v="2015-06-04T00:00:00"/>
    <d v="2015-06-30T00:00:00"/>
  </r>
  <r>
    <x v="5"/>
    <s v="Category2"/>
    <s v="ITEM3"/>
    <s v="DESCRIPTION3"/>
    <n v="1"/>
    <n v="597"/>
    <n v="597"/>
    <d v="2015-06-04T00:00:00"/>
    <d v="2015-06-30T00:00:00"/>
  </r>
  <r>
    <x v="3"/>
    <s v="Category1"/>
    <s v="ITEM1"/>
    <s v="DESCRIPTION1"/>
    <n v="1"/>
    <n v="605"/>
    <n v="605"/>
    <d v="2015-06-04T00:00:00"/>
    <d v="2015-06-30T00:00:00"/>
  </r>
  <r>
    <x v="4"/>
    <s v="Category2"/>
    <s v="ITEM3"/>
    <s v="DESCRIPTION3"/>
    <n v="1"/>
    <n v="255"/>
    <n v="255"/>
    <d v="2015-06-04T00:00:00"/>
    <d v="2015-06-30T00:00:00"/>
  </r>
  <r>
    <x v="0"/>
    <s v="Category1"/>
    <s v="ITEM2"/>
    <s v="DESCRIPTION2"/>
    <n v="1"/>
    <n v="642"/>
    <n v="642"/>
    <d v="2015-06-04T00:00:00"/>
    <d v="2015-06-30T00:00:00"/>
  </r>
  <r>
    <x v="1"/>
    <s v="Category3"/>
    <s v="ITEM5"/>
    <s v="DESCRIPTION5"/>
    <n v="1"/>
    <n v="563"/>
    <n v="563"/>
    <d v="2015-06-04T00:00:00"/>
    <d v="2015-06-30T00:00:00"/>
  </r>
  <r>
    <x v="1"/>
    <s v="Category3"/>
    <s v="ITEM5"/>
    <s v="DESCRIPTION5"/>
    <n v="1"/>
    <n v="894"/>
    <n v="894"/>
    <d v="2015-06-04T00:00:00"/>
    <d v="2015-06-30T00:00:00"/>
  </r>
  <r>
    <x v="1"/>
    <s v="Category3"/>
    <s v="ITEM5"/>
    <s v="DESCRIPTION5"/>
    <n v="1"/>
    <n v="403"/>
    <n v="403"/>
    <d v="2015-06-04T00:00:00"/>
    <d v="2015-06-30T00:00:00"/>
  </r>
  <r>
    <x v="4"/>
    <s v="Category1"/>
    <s v="ITEM2"/>
    <s v="DESCRIPTION2"/>
    <n v="1"/>
    <n v="351"/>
    <n v="351"/>
    <d v="2015-06-04T00:00:00"/>
    <d v="2015-06-30T00:00:00"/>
  </r>
  <r>
    <x v="3"/>
    <s v="Category2"/>
    <s v="ITEM3"/>
    <s v="DESCRIPTION3"/>
    <n v="1"/>
    <n v="259"/>
    <n v="259"/>
    <d v="2015-06-04T00:00:00"/>
    <d v="2015-06-30T00:00:00"/>
  </r>
  <r>
    <x v="5"/>
    <s v="Category2"/>
    <s v="ITEM3"/>
    <s v="DESCRIPTION3"/>
    <n v="1"/>
    <n v="1000"/>
    <n v="1000"/>
    <d v="2015-06-04T00:00:00"/>
    <d v="2015-06-30T00:00:00"/>
  </r>
  <r>
    <x v="5"/>
    <s v="Category2"/>
    <s v="ITEM4"/>
    <s v="DESCRIPTION4"/>
    <n v="1"/>
    <n v="690"/>
    <n v="690"/>
    <d v="2015-06-04T00:00:00"/>
    <d v="2015-06-30T00:00:00"/>
  </r>
  <r>
    <x v="1"/>
    <s v="Category3"/>
    <s v="ITEM5"/>
    <s v="DESCRIPTION5"/>
    <n v="1"/>
    <n v="390"/>
    <n v="390"/>
    <d v="2015-06-04T00:00:00"/>
    <d v="2015-06-30T00:00:00"/>
  </r>
  <r>
    <x v="1"/>
    <s v="Category2"/>
    <s v="ITEM4"/>
    <s v="DESCRIPTION4"/>
    <n v="1"/>
    <n v="998"/>
    <n v="998"/>
    <d v="2015-06-04T00:00:00"/>
    <d v="2015-06-30T00:00:00"/>
  </r>
  <r>
    <x v="2"/>
    <s v="Category1"/>
    <s v="ITEM1"/>
    <s v="DESCRIPTION1"/>
    <n v="1"/>
    <n v="147"/>
    <n v="147"/>
    <d v="2015-06-04T00:00:00"/>
    <d v="2015-06-30T00:00:00"/>
  </r>
  <r>
    <x v="2"/>
    <s v="Category2"/>
    <s v="ITEM3"/>
    <s v="DESCRIPTION3"/>
    <n v="1"/>
    <n v="453"/>
    <n v="453"/>
    <d v="2015-06-04T00:00:00"/>
    <d v="2015-06-30T00:00:00"/>
  </r>
  <r>
    <x v="0"/>
    <s v="Category3"/>
    <s v="ITEM5"/>
    <s v="DESCRIPTION5"/>
    <n v="1"/>
    <n v="478"/>
    <n v="478"/>
    <d v="2015-06-04T00:00:00"/>
    <d v="2015-06-30T00:00:00"/>
  </r>
  <r>
    <x v="1"/>
    <s v="Category3"/>
    <s v="ITEM5"/>
    <s v="DESCRIPTION5"/>
    <n v="1"/>
    <n v="135"/>
    <n v="135"/>
    <d v="2015-06-04T00:00:00"/>
    <d v="2015-06-30T00:00:00"/>
  </r>
  <r>
    <x v="2"/>
    <s v="Category3"/>
    <s v="ITEM5"/>
    <s v="DESCRIPTION5"/>
    <n v="1"/>
    <n v="394"/>
    <n v="394"/>
    <d v="2015-06-04T00:00:00"/>
    <d v="2015-06-30T00:00:00"/>
  </r>
  <r>
    <x v="4"/>
    <s v="Category1"/>
    <s v="ITEM2"/>
    <s v="DESCRIPTION2"/>
    <n v="1"/>
    <n v="964"/>
    <n v="964"/>
    <d v="2015-06-04T00:00:00"/>
    <d v="2015-06-30T00:00:00"/>
  </r>
  <r>
    <x v="0"/>
    <s v="Category1"/>
    <s v="ITEM1"/>
    <s v="DESCRIPTION1"/>
    <n v="1"/>
    <n v="436"/>
    <n v="436"/>
    <d v="2015-06-04T00:00:00"/>
    <d v="2015-06-30T00:00:00"/>
  </r>
  <r>
    <x v="2"/>
    <s v="Category2"/>
    <s v="ITEM4"/>
    <s v="DESCRIPTION4"/>
    <n v="1"/>
    <n v="119"/>
    <n v="119"/>
    <d v="2015-06-04T00:00:00"/>
    <d v="2015-06-30T00:00:00"/>
  </r>
  <r>
    <x v="3"/>
    <s v="Category2"/>
    <s v="ITEM4"/>
    <s v="DESCRIPTION4"/>
    <n v="1"/>
    <n v="111"/>
    <n v="111"/>
    <d v="2015-06-04T00:00:00"/>
    <d v="2015-06-30T00:00:00"/>
  </r>
  <r>
    <x v="3"/>
    <s v="Category3"/>
    <s v="ITEM5"/>
    <s v="DESCRIPTION5"/>
    <n v="1"/>
    <n v="316"/>
    <n v="316"/>
    <d v="2015-06-04T00:00:00"/>
    <d v="2015-06-30T00:00:00"/>
  </r>
  <r>
    <x v="4"/>
    <s v="Category1"/>
    <s v="ITEM2"/>
    <s v="DESCRIPTION2"/>
    <n v="1"/>
    <n v="992"/>
    <n v="992"/>
    <d v="2015-06-04T00:00:00"/>
    <d v="2015-06-30T00:00:00"/>
  </r>
  <r>
    <x v="5"/>
    <s v="Category1"/>
    <s v="ITEM1"/>
    <s v="DESCRIPTION1"/>
    <n v="1"/>
    <n v="464"/>
    <n v="464"/>
    <d v="2015-06-04T00:00:00"/>
    <d v="2015-06-30T00:00:00"/>
  </r>
  <r>
    <x v="3"/>
    <s v="Category3"/>
    <s v="ITEM5"/>
    <s v="DESCRIPTION5"/>
    <n v="1"/>
    <n v="513"/>
    <n v="513"/>
    <d v="2015-06-04T00:00:00"/>
    <d v="2015-06-30T00:00:00"/>
  </r>
  <r>
    <x v="4"/>
    <s v="Category1"/>
    <s v="ITEM2"/>
    <s v="DESCRIPTION2"/>
    <n v="1"/>
    <n v="855"/>
    <n v="855"/>
    <d v="2015-06-04T00:00:00"/>
    <d v="2015-06-30T00:00:00"/>
  </r>
  <r>
    <x v="2"/>
    <s v="Category2"/>
    <s v="ITEM3"/>
    <s v="DESCRIPTION3"/>
    <n v="1"/>
    <n v="499"/>
    <n v="499"/>
    <d v="2015-06-04T00:00:00"/>
    <d v="2015-06-30T00:00:00"/>
  </r>
  <r>
    <x v="4"/>
    <s v="Category3"/>
    <s v="ITEM5"/>
    <s v="DESCRIPTION5"/>
    <n v="1"/>
    <n v="423"/>
    <n v="423"/>
    <d v="2015-06-04T00:00:00"/>
    <d v="2015-06-30T00:00:00"/>
  </r>
  <r>
    <x v="1"/>
    <s v="Category1"/>
    <s v="ITEM1"/>
    <s v="DESCRIPTION1"/>
    <n v="1"/>
    <n v="314"/>
    <n v="314"/>
    <d v="2015-06-04T00:00:00"/>
    <d v="2015-06-30T00:00:00"/>
  </r>
  <r>
    <x v="4"/>
    <s v="Category3"/>
    <s v="ITEM5"/>
    <s v="DESCRIPTION5"/>
    <n v="1"/>
    <n v="946"/>
    <n v="946"/>
    <d v="2015-06-04T00:00:00"/>
    <d v="2015-06-30T00:00:00"/>
  </r>
  <r>
    <x v="5"/>
    <s v="Category1"/>
    <s v="ITEM1"/>
    <s v="DESCRIPTION1"/>
    <n v="1"/>
    <n v="838"/>
    <n v="838"/>
    <d v="2015-06-05T00:00:00"/>
    <d v="2015-06-30T00:00:00"/>
  </r>
  <r>
    <x v="0"/>
    <s v="Category3"/>
    <s v="ITEM5"/>
    <s v="DESCRIPTION5"/>
    <n v="1"/>
    <n v="643"/>
    <n v="643"/>
    <d v="2015-06-05T00:00:00"/>
    <d v="2015-06-30T00:00:00"/>
  </r>
  <r>
    <x v="5"/>
    <s v="Category2"/>
    <s v="ITEM4"/>
    <s v="DESCRIPTION4"/>
    <n v="1"/>
    <n v="989"/>
    <n v="989"/>
    <d v="2015-06-05T00:00:00"/>
    <d v="2015-06-30T00:00:00"/>
  </r>
  <r>
    <x v="4"/>
    <s v="Category3"/>
    <s v="ITEM5"/>
    <s v="DESCRIPTION5"/>
    <n v="1"/>
    <n v="984"/>
    <n v="984"/>
    <d v="2015-06-05T00:00:00"/>
    <d v="2015-06-30T00:00:00"/>
  </r>
  <r>
    <x v="5"/>
    <s v="Category2"/>
    <s v="ITEM4"/>
    <s v="DESCRIPTION4"/>
    <n v="1"/>
    <n v="260"/>
    <n v="260"/>
    <d v="2015-06-05T00:00:00"/>
    <d v="2015-06-30T00:00:00"/>
  </r>
  <r>
    <x v="0"/>
    <s v="Category2"/>
    <s v="ITEM3"/>
    <s v="DESCRIPTION3"/>
    <n v="1"/>
    <n v="606"/>
    <n v="606"/>
    <d v="2015-06-05T00:00:00"/>
    <d v="2015-06-30T00:00:00"/>
  </r>
  <r>
    <x v="3"/>
    <s v="Category1"/>
    <s v="ITEM1"/>
    <s v="DESCRIPTION1"/>
    <n v="1"/>
    <n v="128"/>
    <n v="128"/>
    <d v="2015-06-05T00:00:00"/>
    <d v="2015-06-30T00:00:00"/>
  </r>
  <r>
    <x v="2"/>
    <s v="Category2"/>
    <s v="ITEM3"/>
    <s v="DESCRIPTION3"/>
    <n v="1"/>
    <n v="389"/>
    <n v="389"/>
    <d v="2015-06-05T00:00:00"/>
    <d v="2015-06-30T00:00:00"/>
  </r>
  <r>
    <x v="0"/>
    <s v="Category1"/>
    <s v="ITEM1"/>
    <s v="DESCRIPTION1"/>
    <n v="1"/>
    <n v="231"/>
    <n v="231"/>
    <d v="2015-06-05T00:00:00"/>
    <d v="2015-06-30T00:00:00"/>
  </r>
  <r>
    <x v="4"/>
    <s v="Category2"/>
    <s v="ITEM3"/>
    <s v="DESCRIPTION3"/>
    <n v="1"/>
    <n v="295"/>
    <n v="295"/>
    <d v="2015-06-05T00:00:00"/>
    <d v="2015-06-30T00:00:00"/>
  </r>
  <r>
    <x v="2"/>
    <s v="Category1"/>
    <s v="ITEM2"/>
    <s v="DESCRIPTION2"/>
    <n v="1"/>
    <n v="897"/>
    <n v="897"/>
    <d v="2015-06-05T00:00:00"/>
    <d v="2015-06-30T00:00:00"/>
  </r>
  <r>
    <x v="1"/>
    <s v="Category2"/>
    <s v="ITEM3"/>
    <s v="DESCRIPTION3"/>
    <n v="1"/>
    <n v="266"/>
    <n v="266"/>
    <d v="2015-06-05T00:00:00"/>
    <d v="2015-06-30T00:00:00"/>
  </r>
  <r>
    <x v="5"/>
    <s v="Category1"/>
    <s v="ITEM1"/>
    <s v="DESCRIPTION1"/>
    <n v="1"/>
    <n v="403"/>
    <n v="403"/>
    <d v="2015-06-05T00:00:00"/>
    <d v="2015-06-30T00:00:00"/>
  </r>
  <r>
    <x v="1"/>
    <s v="Category1"/>
    <s v="ITEM1"/>
    <s v="DESCRIPTION1"/>
    <n v="1"/>
    <n v="580"/>
    <n v="580"/>
    <d v="2015-06-05T00:00:00"/>
    <d v="2015-06-30T00:00:00"/>
  </r>
  <r>
    <x v="2"/>
    <s v="Category1"/>
    <s v="ITEM1"/>
    <s v="DESCRIPTION1"/>
    <n v="1"/>
    <n v="775"/>
    <n v="775"/>
    <d v="2015-06-05T00:00:00"/>
    <d v="2015-06-30T00:00:00"/>
  </r>
  <r>
    <x v="2"/>
    <s v="Category2"/>
    <s v="ITEM3"/>
    <s v="DESCRIPTION3"/>
    <n v="1"/>
    <n v="305"/>
    <n v="305"/>
    <d v="2015-06-05T00:00:00"/>
    <d v="2015-06-30T00:00:00"/>
  </r>
  <r>
    <x v="1"/>
    <s v="Category2"/>
    <s v="ITEM3"/>
    <s v="DESCRIPTION3"/>
    <n v="1"/>
    <n v="177"/>
    <n v="177"/>
    <d v="2015-06-05T00:00:00"/>
    <d v="2015-06-30T00:00:00"/>
  </r>
  <r>
    <x v="4"/>
    <s v="Category2"/>
    <s v="ITEM4"/>
    <s v="DESCRIPTION4"/>
    <n v="1"/>
    <n v="558"/>
    <n v="558"/>
    <d v="2015-06-05T00:00:00"/>
    <d v="2015-06-30T00:00:00"/>
  </r>
  <r>
    <x v="2"/>
    <s v="Category1"/>
    <s v="ITEM2"/>
    <s v="DESCRIPTION2"/>
    <n v="1"/>
    <n v="801"/>
    <n v="801"/>
    <d v="2015-06-05T00:00:00"/>
    <d v="2015-06-30T00:00:00"/>
  </r>
  <r>
    <x v="0"/>
    <s v="Category1"/>
    <s v="ITEM1"/>
    <s v="DESCRIPTION1"/>
    <n v="1"/>
    <n v="759"/>
    <n v="759"/>
    <d v="2015-06-05T00:00:00"/>
    <d v="2015-06-30T00:00:00"/>
  </r>
  <r>
    <x v="0"/>
    <s v="Category1"/>
    <s v="ITEM2"/>
    <s v="DESCRIPTION2"/>
    <n v="1"/>
    <n v="415"/>
    <n v="415"/>
    <d v="2015-06-05T00:00:00"/>
    <d v="2015-06-30T00:00:00"/>
  </r>
  <r>
    <x v="1"/>
    <s v="Category1"/>
    <s v="ITEM1"/>
    <s v="DESCRIPTION1"/>
    <n v="1"/>
    <n v="692"/>
    <n v="692"/>
    <d v="2015-06-05T00:00:00"/>
    <d v="2015-06-30T00:00:00"/>
  </r>
  <r>
    <x v="3"/>
    <s v="Category2"/>
    <s v="ITEM3"/>
    <s v="DESCRIPTION3"/>
    <n v="1"/>
    <n v="307"/>
    <n v="307"/>
    <d v="2015-06-05T00:00:00"/>
    <d v="2015-06-30T00:00:00"/>
  </r>
  <r>
    <x v="1"/>
    <s v="Category2"/>
    <s v="ITEM4"/>
    <s v="DESCRIPTION4"/>
    <n v="1"/>
    <n v="290"/>
    <n v="290"/>
    <d v="2015-06-05T00:00:00"/>
    <d v="2015-06-30T00:00:00"/>
  </r>
  <r>
    <x v="1"/>
    <s v="Category2"/>
    <s v="ITEM4"/>
    <s v="DESCRIPTION4"/>
    <n v="1"/>
    <n v="120"/>
    <n v="120"/>
    <d v="2015-06-05T00:00:00"/>
    <d v="2015-06-30T00:00:00"/>
  </r>
  <r>
    <x v="0"/>
    <s v="Category1"/>
    <s v="ITEM2"/>
    <s v="DESCRIPTION2"/>
    <n v="1"/>
    <n v="187"/>
    <n v="187"/>
    <d v="2015-06-05T00:00:00"/>
    <d v="2015-06-30T00:00:00"/>
  </r>
  <r>
    <x v="0"/>
    <s v="Category3"/>
    <s v="ITEM5"/>
    <s v="DESCRIPTION5"/>
    <n v="1"/>
    <n v="386"/>
    <n v="386"/>
    <d v="2015-06-05T00:00:00"/>
    <d v="2015-06-30T00:00:00"/>
  </r>
  <r>
    <x v="1"/>
    <s v="Category1"/>
    <s v="ITEM2"/>
    <s v="DESCRIPTION2"/>
    <n v="1"/>
    <n v="602"/>
    <n v="602"/>
    <d v="2015-06-05T00:00:00"/>
    <d v="2015-06-30T00:00:00"/>
  </r>
  <r>
    <x v="0"/>
    <s v="Category3"/>
    <s v="ITEM5"/>
    <s v="DESCRIPTION5"/>
    <n v="1"/>
    <n v="140"/>
    <n v="140"/>
    <d v="2015-06-05T00:00:00"/>
    <d v="2015-06-30T00:00:00"/>
  </r>
  <r>
    <x v="3"/>
    <s v="Category2"/>
    <s v="ITEM4"/>
    <s v="DESCRIPTION4"/>
    <n v="1"/>
    <n v="579"/>
    <n v="579"/>
    <d v="2015-06-05T00:00:00"/>
    <d v="2015-06-30T00:00:00"/>
  </r>
  <r>
    <x v="1"/>
    <s v="Category2"/>
    <s v="ITEM3"/>
    <s v="DESCRIPTION3"/>
    <n v="1"/>
    <n v="354"/>
    <n v="354"/>
    <d v="2015-06-05T00:00:00"/>
    <d v="2015-06-30T00:00:00"/>
  </r>
  <r>
    <x v="3"/>
    <s v="Category1"/>
    <s v="ITEM1"/>
    <s v="DESCRIPTION1"/>
    <n v="1"/>
    <n v="282"/>
    <n v="282"/>
    <d v="2015-06-05T00:00:00"/>
    <d v="2015-06-30T00:00:00"/>
  </r>
  <r>
    <x v="5"/>
    <s v="Category1"/>
    <s v="ITEM2"/>
    <s v="DESCRIPTION2"/>
    <n v="1"/>
    <n v="165"/>
    <n v="165"/>
    <d v="2015-06-05T00:00:00"/>
    <d v="2015-06-30T00:00:00"/>
  </r>
  <r>
    <x v="1"/>
    <s v="Category1"/>
    <s v="ITEM1"/>
    <s v="DESCRIPTION1"/>
    <n v="1"/>
    <n v="549"/>
    <n v="549"/>
    <d v="2015-06-05T00:00:00"/>
    <d v="2015-06-30T00:00:00"/>
  </r>
  <r>
    <x v="5"/>
    <s v="Category1"/>
    <s v="ITEM2"/>
    <s v="DESCRIPTION2"/>
    <n v="1"/>
    <n v="925"/>
    <n v="925"/>
    <d v="2015-06-05T00:00:00"/>
    <d v="2015-06-30T00:00:00"/>
  </r>
  <r>
    <x v="3"/>
    <s v="Category3"/>
    <s v="ITEM5"/>
    <s v="DESCRIPTION5"/>
    <n v="1"/>
    <n v="555"/>
    <n v="555"/>
    <d v="2015-06-05T00:00:00"/>
    <d v="2015-06-30T00:00:00"/>
  </r>
  <r>
    <x v="5"/>
    <s v="Category1"/>
    <s v="ITEM1"/>
    <s v="DESCRIPTION1"/>
    <n v="1"/>
    <n v="326"/>
    <n v="326"/>
    <d v="2015-06-05T00:00:00"/>
    <d v="2015-06-30T00:00:00"/>
  </r>
  <r>
    <x v="4"/>
    <s v="Category1"/>
    <s v="ITEM1"/>
    <s v="DESCRIPTION1"/>
    <n v="1"/>
    <n v="645"/>
    <n v="645"/>
    <d v="2015-06-05T00:00:00"/>
    <d v="2015-06-30T00:00:00"/>
  </r>
  <r>
    <x v="5"/>
    <s v="Category3"/>
    <s v="ITEM5"/>
    <s v="DESCRIPTION5"/>
    <n v="1"/>
    <n v="664"/>
    <n v="664"/>
    <d v="2015-06-05T00:00:00"/>
    <d v="2015-06-30T00:00:00"/>
  </r>
  <r>
    <x v="0"/>
    <s v="Category1"/>
    <s v="ITEM2"/>
    <s v="DESCRIPTION2"/>
    <n v="1"/>
    <n v="373"/>
    <n v="373"/>
    <d v="2015-06-05T00:00:00"/>
    <d v="2015-06-30T00:00:00"/>
  </r>
  <r>
    <x v="1"/>
    <s v="Category1"/>
    <s v="ITEM2"/>
    <s v="DESCRIPTION2"/>
    <n v="1"/>
    <n v="406"/>
    <n v="406"/>
    <d v="2015-06-05T00:00:00"/>
    <d v="2015-06-30T00:00:00"/>
  </r>
  <r>
    <x v="2"/>
    <s v="Category1"/>
    <s v="ITEM1"/>
    <s v="DESCRIPTION1"/>
    <n v="1"/>
    <n v="906"/>
    <n v="906"/>
    <d v="2015-06-05T00:00:00"/>
    <d v="2015-06-30T00:00:00"/>
  </r>
  <r>
    <x v="4"/>
    <s v="Category2"/>
    <s v="ITEM4"/>
    <s v="DESCRIPTION4"/>
    <n v="1"/>
    <n v="128"/>
    <n v="128"/>
    <d v="2015-06-05T00:00:00"/>
    <d v="2015-06-30T00:00:00"/>
  </r>
  <r>
    <x v="1"/>
    <s v="Category2"/>
    <s v="ITEM3"/>
    <s v="DESCRIPTION3"/>
    <n v="1"/>
    <n v="489"/>
    <n v="489"/>
    <d v="2015-06-05T00:00:00"/>
    <d v="2015-06-30T00:00:00"/>
  </r>
  <r>
    <x v="5"/>
    <s v="Category1"/>
    <s v="ITEM2"/>
    <s v="DESCRIPTION2"/>
    <n v="1"/>
    <n v="149"/>
    <n v="149"/>
    <d v="2015-06-05T00:00:00"/>
    <d v="2015-06-30T00:00:00"/>
  </r>
  <r>
    <x v="2"/>
    <s v="Category2"/>
    <s v="ITEM3"/>
    <s v="DESCRIPTION3"/>
    <n v="1"/>
    <n v="775"/>
    <n v="775"/>
    <d v="2015-06-05T00:00:00"/>
    <d v="2015-06-30T00:00:00"/>
  </r>
  <r>
    <x v="0"/>
    <s v="Category2"/>
    <s v="ITEM4"/>
    <s v="DESCRIPTION4"/>
    <n v="1"/>
    <n v="952"/>
    <n v="952"/>
    <d v="2015-06-05T00:00:00"/>
    <d v="2015-06-30T00:00:00"/>
  </r>
  <r>
    <x v="2"/>
    <s v="Category1"/>
    <s v="ITEM1"/>
    <s v="DESCRIPTION1"/>
    <n v="1"/>
    <n v="693"/>
    <n v="693"/>
    <d v="2015-06-05T00:00:00"/>
    <d v="2015-06-30T00:00:00"/>
  </r>
  <r>
    <x v="3"/>
    <s v="Category1"/>
    <s v="ITEM2"/>
    <s v="DESCRIPTION2"/>
    <n v="1"/>
    <n v="145"/>
    <n v="145"/>
    <d v="2015-06-05T00:00:00"/>
    <d v="2015-06-30T00:00:00"/>
  </r>
  <r>
    <x v="2"/>
    <s v="Category2"/>
    <s v="ITEM4"/>
    <s v="DESCRIPTION4"/>
    <n v="1"/>
    <n v="578"/>
    <n v="578"/>
    <d v="2015-06-05T00:00:00"/>
    <d v="2015-06-30T00:00:00"/>
  </r>
  <r>
    <x v="0"/>
    <s v="Category1"/>
    <s v="ITEM1"/>
    <s v="DESCRIPTION1"/>
    <n v="1"/>
    <n v="839"/>
    <n v="839"/>
    <d v="2015-06-06T00:00:00"/>
    <d v="2015-06-30T00:00:00"/>
  </r>
  <r>
    <x v="1"/>
    <s v="Category1"/>
    <s v="ITEM2"/>
    <s v="DESCRIPTION2"/>
    <n v="1"/>
    <n v="702"/>
    <n v="702"/>
    <d v="2015-06-06T00:00:00"/>
    <d v="2015-06-30T00:00:00"/>
  </r>
  <r>
    <x v="1"/>
    <s v="Category1"/>
    <s v="ITEM1"/>
    <s v="DESCRIPTION1"/>
    <n v="1"/>
    <n v="384"/>
    <n v="384"/>
    <d v="2015-06-06T00:00:00"/>
    <d v="2015-06-30T00:00:00"/>
  </r>
  <r>
    <x v="5"/>
    <s v="Category1"/>
    <s v="ITEM1"/>
    <s v="DESCRIPTION1"/>
    <n v="1"/>
    <n v="304"/>
    <n v="304"/>
    <d v="2015-06-06T00:00:00"/>
    <d v="2015-06-30T00:00:00"/>
  </r>
  <r>
    <x v="5"/>
    <s v="Category1"/>
    <s v="ITEM1"/>
    <s v="DESCRIPTION1"/>
    <n v="1"/>
    <n v="792"/>
    <n v="792"/>
    <d v="2015-06-06T00:00:00"/>
    <d v="2015-06-30T00:00:00"/>
  </r>
  <r>
    <x v="2"/>
    <s v="Category2"/>
    <s v="ITEM4"/>
    <s v="DESCRIPTION4"/>
    <n v="1"/>
    <n v="920"/>
    <n v="920"/>
    <d v="2015-06-06T00:00:00"/>
    <d v="2015-06-30T00:00:00"/>
  </r>
  <r>
    <x v="0"/>
    <s v="Category3"/>
    <s v="ITEM5"/>
    <s v="DESCRIPTION5"/>
    <n v="1"/>
    <n v="706"/>
    <n v="706"/>
    <d v="2015-06-06T00:00:00"/>
    <d v="2015-06-30T00:00:00"/>
  </r>
  <r>
    <x v="0"/>
    <s v="Category1"/>
    <s v="ITEM1"/>
    <s v="DESCRIPTION1"/>
    <n v="1"/>
    <n v="837"/>
    <n v="837"/>
    <d v="2015-06-06T00:00:00"/>
    <d v="2015-06-30T00:00:00"/>
  </r>
  <r>
    <x v="4"/>
    <s v="Category1"/>
    <s v="ITEM1"/>
    <s v="DESCRIPTION1"/>
    <n v="1"/>
    <n v="722"/>
    <n v="722"/>
    <d v="2015-06-06T00:00:00"/>
    <d v="2015-06-30T00:00:00"/>
  </r>
  <r>
    <x v="1"/>
    <s v="Category3"/>
    <s v="ITEM5"/>
    <s v="DESCRIPTION5"/>
    <n v="1"/>
    <n v="996"/>
    <n v="996"/>
    <d v="2015-06-06T00:00:00"/>
    <d v="2015-06-30T00:00:00"/>
  </r>
  <r>
    <x v="0"/>
    <s v="Category2"/>
    <s v="ITEM3"/>
    <s v="DESCRIPTION3"/>
    <n v="1"/>
    <n v="125"/>
    <n v="125"/>
    <d v="2015-06-06T00:00:00"/>
    <d v="2015-06-30T00:00:00"/>
  </r>
  <r>
    <x v="4"/>
    <s v="Category2"/>
    <s v="ITEM3"/>
    <s v="DESCRIPTION3"/>
    <n v="1"/>
    <n v="851"/>
    <n v="851"/>
    <d v="2015-06-06T00:00:00"/>
    <d v="2015-06-30T00:00:00"/>
  </r>
  <r>
    <x v="1"/>
    <s v="Category2"/>
    <s v="ITEM3"/>
    <s v="DESCRIPTION3"/>
    <n v="1"/>
    <n v="902"/>
    <n v="902"/>
    <d v="2015-06-06T00:00:00"/>
    <d v="2015-06-30T00:00:00"/>
  </r>
  <r>
    <x v="5"/>
    <s v="Category2"/>
    <s v="ITEM3"/>
    <s v="DESCRIPTION3"/>
    <n v="1"/>
    <n v="597"/>
    <n v="597"/>
    <d v="2015-06-06T00:00:00"/>
    <d v="2015-06-30T00:00:00"/>
  </r>
  <r>
    <x v="4"/>
    <s v="Category2"/>
    <s v="ITEM3"/>
    <s v="DESCRIPTION3"/>
    <n v="1"/>
    <n v="949"/>
    <n v="949"/>
    <d v="2015-06-06T00:00:00"/>
    <d v="2015-06-30T00:00:00"/>
  </r>
  <r>
    <x v="4"/>
    <s v="Category2"/>
    <s v="ITEM3"/>
    <s v="DESCRIPTION3"/>
    <n v="1"/>
    <n v="274"/>
    <n v="274"/>
    <d v="2015-06-06T00:00:00"/>
    <d v="2015-06-30T00:00:00"/>
  </r>
  <r>
    <x v="2"/>
    <s v="Category1"/>
    <s v="ITEM2"/>
    <s v="DESCRIPTION2"/>
    <n v="1"/>
    <n v="612"/>
    <n v="612"/>
    <d v="2015-06-06T00:00:00"/>
    <d v="2015-06-30T00:00:00"/>
  </r>
  <r>
    <x v="5"/>
    <s v="Category1"/>
    <s v="ITEM1"/>
    <s v="DESCRIPTION1"/>
    <n v="1"/>
    <n v="248"/>
    <n v="248"/>
    <d v="2015-06-06T00:00:00"/>
    <d v="2015-06-30T00:00:00"/>
  </r>
  <r>
    <x v="0"/>
    <s v="Category2"/>
    <s v="ITEM4"/>
    <s v="DESCRIPTION4"/>
    <n v="1"/>
    <n v="753"/>
    <n v="753"/>
    <d v="2015-06-06T00:00:00"/>
    <d v="2015-06-30T00:00:00"/>
  </r>
  <r>
    <x v="5"/>
    <s v="Category1"/>
    <s v="ITEM1"/>
    <s v="DESCRIPTION1"/>
    <n v="1"/>
    <n v="981"/>
    <n v="981"/>
    <d v="2015-06-06T00:00:00"/>
    <d v="2015-06-30T00:00:00"/>
  </r>
  <r>
    <x v="3"/>
    <s v="Category1"/>
    <s v="ITEM2"/>
    <s v="DESCRIPTION2"/>
    <n v="1"/>
    <n v="576"/>
    <n v="576"/>
    <d v="2015-06-06T00:00:00"/>
    <d v="2015-06-30T00:00:00"/>
  </r>
  <r>
    <x v="0"/>
    <s v="Category3"/>
    <s v="ITEM5"/>
    <s v="DESCRIPTION5"/>
    <n v="1"/>
    <n v="675"/>
    <n v="675"/>
    <d v="2015-06-06T00:00:00"/>
    <d v="2015-06-30T00:00:00"/>
  </r>
  <r>
    <x v="0"/>
    <s v="Category2"/>
    <s v="ITEM3"/>
    <s v="DESCRIPTION3"/>
    <n v="1"/>
    <n v="324"/>
    <n v="324"/>
    <d v="2015-06-06T00:00:00"/>
    <d v="2015-06-30T00:00:00"/>
  </r>
  <r>
    <x v="0"/>
    <s v="Category2"/>
    <s v="ITEM4"/>
    <s v="DESCRIPTION4"/>
    <n v="1"/>
    <n v="395"/>
    <n v="395"/>
    <d v="2015-06-06T00:00:00"/>
    <d v="2015-06-30T00:00:00"/>
  </r>
  <r>
    <x v="4"/>
    <s v="Category1"/>
    <s v="ITEM2"/>
    <s v="DESCRIPTION2"/>
    <n v="1"/>
    <n v="571"/>
    <n v="571"/>
    <d v="2015-06-06T00:00:00"/>
    <d v="2015-06-30T00:00:00"/>
  </r>
  <r>
    <x v="3"/>
    <s v="Category1"/>
    <s v="ITEM1"/>
    <s v="DESCRIPTION1"/>
    <n v="1"/>
    <n v="484"/>
    <n v="484"/>
    <d v="2015-06-06T00:00:00"/>
    <d v="2015-06-30T00:00:00"/>
  </r>
  <r>
    <x v="0"/>
    <s v="Category2"/>
    <s v="ITEM4"/>
    <s v="DESCRIPTION4"/>
    <n v="1"/>
    <n v="767"/>
    <n v="767"/>
    <d v="2015-06-06T00:00:00"/>
    <d v="2015-06-30T00:00:00"/>
  </r>
  <r>
    <x v="5"/>
    <s v="Category1"/>
    <s v="ITEM2"/>
    <s v="DESCRIPTION2"/>
    <n v="1"/>
    <n v="347"/>
    <n v="347"/>
    <d v="2015-06-06T00:00:00"/>
    <d v="2015-06-30T00:00:00"/>
  </r>
  <r>
    <x v="2"/>
    <s v="Category3"/>
    <s v="ITEM5"/>
    <s v="DESCRIPTION5"/>
    <n v="1"/>
    <n v="790"/>
    <n v="790"/>
    <d v="2015-06-06T00:00:00"/>
    <d v="2015-06-30T00:00:00"/>
  </r>
  <r>
    <x v="1"/>
    <s v="Category3"/>
    <s v="ITEM5"/>
    <s v="DESCRIPTION5"/>
    <n v="1"/>
    <n v="995"/>
    <n v="995"/>
    <d v="2015-06-06T00:00:00"/>
    <d v="2015-06-30T00:00:00"/>
  </r>
  <r>
    <x v="2"/>
    <s v="Category1"/>
    <s v="ITEM2"/>
    <s v="DESCRIPTION2"/>
    <n v="1"/>
    <n v="476"/>
    <n v="476"/>
    <d v="2015-06-06T00:00:00"/>
    <d v="2015-06-30T00:00:00"/>
  </r>
  <r>
    <x v="3"/>
    <s v="Category2"/>
    <s v="ITEM3"/>
    <s v="DESCRIPTION3"/>
    <n v="1"/>
    <n v="881"/>
    <n v="881"/>
    <d v="2015-06-06T00:00:00"/>
    <d v="2015-06-30T00:00:00"/>
  </r>
  <r>
    <x v="5"/>
    <s v="Category1"/>
    <s v="ITEM2"/>
    <s v="DESCRIPTION2"/>
    <n v="1"/>
    <n v="737"/>
    <n v="737"/>
    <d v="2015-06-06T00:00:00"/>
    <d v="2015-06-30T00:00:00"/>
  </r>
  <r>
    <x v="3"/>
    <s v="Category3"/>
    <s v="ITEM5"/>
    <s v="DESCRIPTION5"/>
    <n v="1"/>
    <n v="769"/>
    <n v="769"/>
    <d v="2015-06-06T00:00:00"/>
    <d v="2015-06-30T00:00:00"/>
  </r>
  <r>
    <x v="5"/>
    <s v="Category3"/>
    <s v="ITEM5"/>
    <s v="DESCRIPTION5"/>
    <n v="1"/>
    <n v="859"/>
    <n v="859"/>
    <d v="2015-06-06T00:00:00"/>
    <d v="2015-06-30T00:00:00"/>
  </r>
  <r>
    <x v="0"/>
    <s v="Category3"/>
    <s v="ITEM5"/>
    <s v="DESCRIPTION5"/>
    <n v="1"/>
    <n v="623"/>
    <n v="623"/>
    <d v="2015-06-06T00:00:00"/>
    <d v="2015-06-30T00:00:00"/>
  </r>
  <r>
    <x v="2"/>
    <s v="Category3"/>
    <s v="ITEM5"/>
    <s v="DESCRIPTION5"/>
    <n v="1"/>
    <n v="290"/>
    <n v="290"/>
    <d v="2015-06-06T00:00:00"/>
    <d v="2015-06-30T00:00:00"/>
  </r>
  <r>
    <x v="5"/>
    <s v="Category1"/>
    <s v="ITEM2"/>
    <s v="DESCRIPTION2"/>
    <n v="1"/>
    <n v="405"/>
    <n v="405"/>
    <d v="2015-06-06T00:00:00"/>
    <d v="2015-06-30T00:00:00"/>
  </r>
  <r>
    <x v="5"/>
    <s v="Category1"/>
    <s v="ITEM1"/>
    <s v="DESCRIPTION1"/>
    <n v="1"/>
    <n v="495"/>
    <n v="495"/>
    <d v="2015-06-06T00:00:00"/>
    <d v="2015-06-30T00:00:00"/>
  </r>
  <r>
    <x v="4"/>
    <s v="Category1"/>
    <s v="ITEM1"/>
    <s v="DESCRIPTION1"/>
    <n v="1"/>
    <n v="246"/>
    <n v="246"/>
    <d v="2015-06-06T00:00:00"/>
    <d v="2015-06-30T00:00:00"/>
  </r>
  <r>
    <x v="1"/>
    <s v="Category2"/>
    <s v="ITEM3"/>
    <s v="DESCRIPTION3"/>
    <n v="1"/>
    <n v="925"/>
    <n v="925"/>
    <d v="2015-06-06T00:00:00"/>
    <d v="2015-06-30T00:00:00"/>
  </r>
  <r>
    <x v="5"/>
    <s v="Category1"/>
    <s v="ITEM2"/>
    <s v="DESCRIPTION2"/>
    <n v="1"/>
    <n v="958"/>
    <n v="958"/>
    <d v="2015-06-06T00:00:00"/>
    <d v="2015-06-30T00:00:00"/>
  </r>
  <r>
    <x v="5"/>
    <s v="Category3"/>
    <s v="ITEM5"/>
    <s v="DESCRIPTION5"/>
    <n v="1"/>
    <n v="872"/>
    <n v="872"/>
    <d v="2015-06-06T00:00:00"/>
    <d v="2015-06-30T00:00:00"/>
  </r>
  <r>
    <x v="4"/>
    <s v="Category1"/>
    <s v="ITEM1"/>
    <s v="DESCRIPTION1"/>
    <n v="1"/>
    <n v="790"/>
    <n v="790"/>
    <d v="2015-06-06T00:00:00"/>
    <d v="2015-06-30T00:00:00"/>
  </r>
  <r>
    <x v="0"/>
    <s v="Category1"/>
    <s v="ITEM2"/>
    <s v="DESCRIPTION2"/>
    <n v="1"/>
    <n v="647"/>
    <n v="647"/>
    <d v="2015-06-06T00:00:00"/>
    <d v="2015-06-30T00:00:00"/>
  </r>
  <r>
    <x v="0"/>
    <s v="Category2"/>
    <s v="ITEM4"/>
    <s v="DESCRIPTION4"/>
    <n v="1"/>
    <n v="508"/>
    <n v="508"/>
    <d v="2015-06-06T00:00:00"/>
    <d v="2015-06-30T00:00:00"/>
  </r>
  <r>
    <x v="3"/>
    <s v="Category1"/>
    <s v="ITEM1"/>
    <s v="DESCRIPTION1"/>
    <n v="1"/>
    <n v="686"/>
    <n v="686"/>
    <d v="2015-06-06T00:00:00"/>
    <d v="2015-06-30T00:00:00"/>
  </r>
  <r>
    <x v="3"/>
    <s v="Category2"/>
    <s v="ITEM4"/>
    <s v="DESCRIPTION4"/>
    <n v="1"/>
    <n v="552"/>
    <n v="552"/>
    <d v="2015-06-06T00:00:00"/>
    <d v="2015-06-30T00:00:00"/>
  </r>
  <r>
    <x v="5"/>
    <s v="Category2"/>
    <s v="ITEM3"/>
    <s v="DESCRIPTION3"/>
    <n v="1"/>
    <n v="807"/>
    <n v="807"/>
    <d v="2015-06-06T00:00:00"/>
    <d v="2015-06-30T00:00:00"/>
  </r>
  <r>
    <x v="0"/>
    <s v="Category3"/>
    <s v="ITEM5"/>
    <s v="DESCRIPTION5"/>
    <n v="1"/>
    <n v="898"/>
    <n v="898"/>
    <d v="2015-06-06T00:00:00"/>
    <d v="2015-06-30T00:00:00"/>
  </r>
  <r>
    <x v="4"/>
    <s v="Category2"/>
    <s v="ITEM4"/>
    <s v="DESCRIPTION4"/>
    <n v="1"/>
    <n v="804"/>
    <n v="804"/>
    <d v="2015-06-07T00:00:00"/>
    <d v="2015-06-30T00:00:00"/>
  </r>
  <r>
    <x v="0"/>
    <s v="Category2"/>
    <s v="ITEM3"/>
    <s v="DESCRIPTION3"/>
    <n v="1"/>
    <n v="525"/>
    <n v="525"/>
    <d v="2015-06-07T00:00:00"/>
    <d v="2015-06-30T00:00:00"/>
  </r>
  <r>
    <x v="5"/>
    <s v="Category2"/>
    <s v="ITEM3"/>
    <s v="DESCRIPTION3"/>
    <n v="1"/>
    <n v="467"/>
    <n v="467"/>
    <d v="2015-06-07T00:00:00"/>
    <d v="2015-06-30T00:00:00"/>
  </r>
  <r>
    <x v="4"/>
    <s v="Category1"/>
    <s v="ITEM1"/>
    <s v="DESCRIPTION1"/>
    <n v="1"/>
    <n v="665"/>
    <n v="665"/>
    <d v="2015-06-07T00:00:00"/>
    <d v="2015-06-30T00:00:00"/>
  </r>
  <r>
    <x v="3"/>
    <s v="Category2"/>
    <s v="ITEM3"/>
    <s v="DESCRIPTION3"/>
    <n v="1"/>
    <n v="198"/>
    <n v="198"/>
    <d v="2015-06-07T00:00:00"/>
    <d v="2015-06-30T00:00:00"/>
  </r>
  <r>
    <x v="5"/>
    <s v="Category1"/>
    <s v="ITEM2"/>
    <s v="DESCRIPTION2"/>
    <n v="1"/>
    <n v="983"/>
    <n v="983"/>
    <d v="2015-06-07T00:00:00"/>
    <d v="2015-06-30T00:00:00"/>
  </r>
  <r>
    <x v="4"/>
    <s v="Category2"/>
    <s v="ITEM3"/>
    <s v="DESCRIPTION3"/>
    <n v="1"/>
    <n v="832"/>
    <n v="832"/>
    <d v="2015-06-07T00:00:00"/>
    <d v="2015-06-30T00:00:00"/>
  </r>
  <r>
    <x v="2"/>
    <s v="Category3"/>
    <s v="ITEM5"/>
    <s v="DESCRIPTION5"/>
    <n v="1"/>
    <n v="541"/>
    <n v="541"/>
    <d v="2015-06-07T00:00:00"/>
    <d v="2015-06-30T00:00:00"/>
  </r>
  <r>
    <x v="1"/>
    <s v="Category2"/>
    <s v="ITEM4"/>
    <s v="DESCRIPTION4"/>
    <n v="1"/>
    <n v="617"/>
    <n v="617"/>
    <d v="2015-06-07T00:00:00"/>
    <d v="2015-06-30T00:00:00"/>
  </r>
  <r>
    <x v="5"/>
    <s v="Category1"/>
    <s v="ITEM1"/>
    <s v="DESCRIPTION1"/>
    <n v="1"/>
    <n v="262"/>
    <n v="262"/>
    <d v="2015-06-07T00:00:00"/>
    <d v="2015-06-30T00:00:00"/>
  </r>
  <r>
    <x v="4"/>
    <s v="Category2"/>
    <s v="ITEM4"/>
    <s v="DESCRIPTION4"/>
    <n v="1"/>
    <n v="837"/>
    <n v="837"/>
    <d v="2015-06-07T00:00:00"/>
    <d v="2015-06-30T00:00:00"/>
  </r>
  <r>
    <x v="2"/>
    <s v="Category2"/>
    <s v="ITEM4"/>
    <s v="DESCRIPTION4"/>
    <n v="1"/>
    <n v="157"/>
    <n v="157"/>
    <d v="2015-06-07T00:00:00"/>
    <d v="2015-06-30T00:00:00"/>
  </r>
  <r>
    <x v="1"/>
    <s v="Category1"/>
    <s v="ITEM2"/>
    <s v="DESCRIPTION2"/>
    <n v="1"/>
    <n v="370"/>
    <n v="370"/>
    <d v="2015-06-07T00:00:00"/>
    <d v="2015-06-30T00:00:00"/>
  </r>
  <r>
    <x v="3"/>
    <s v="Category1"/>
    <s v="ITEM1"/>
    <s v="DESCRIPTION1"/>
    <n v="1"/>
    <n v="153"/>
    <n v="153"/>
    <d v="2015-06-07T00:00:00"/>
    <d v="2015-06-30T00:00:00"/>
  </r>
  <r>
    <x v="2"/>
    <s v="Category2"/>
    <s v="ITEM4"/>
    <s v="DESCRIPTION4"/>
    <n v="1"/>
    <n v="402"/>
    <n v="402"/>
    <d v="2015-06-07T00:00:00"/>
    <d v="2015-06-30T00:00:00"/>
  </r>
  <r>
    <x v="0"/>
    <s v="Category1"/>
    <s v="ITEM1"/>
    <s v="DESCRIPTION1"/>
    <n v="1"/>
    <n v="804"/>
    <n v="804"/>
    <d v="2015-06-07T00:00:00"/>
    <d v="2015-06-30T00:00:00"/>
  </r>
  <r>
    <x v="3"/>
    <s v="Category2"/>
    <s v="ITEM3"/>
    <s v="DESCRIPTION3"/>
    <n v="1"/>
    <n v="437"/>
    <n v="437"/>
    <d v="2015-06-07T00:00:00"/>
    <d v="2015-06-30T00:00:00"/>
  </r>
  <r>
    <x v="3"/>
    <s v="Category1"/>
    <s v="ITEM2"/>
    <s v="DESCRIPTION2"/>
    <n v="1"/>
    <n v="984"/>
    <n v="984"/>
    <d v="2015-06-07T00:00:00"/>
    <d v="2015-06-30T00:00:00"/>
  </r>
  <r>
    <x v="3"/>
    <s v="Category2"/>
    <s v="ITEM3"/>
    <s v="DESCRIPTION3"/>
    <n v="1"/>
    <n v="239"/>
    <n v="239"/>
    <d v="2015-06-07T00:00:00"/>
    <d v="2015-06-30T00:00:00"/>
  </r>
  <r>
    <x v="3"/>
    <s v="Category2"/>
    <s v="ITEM4"/>
    <s v="DESCRIPTION4"/>
    <n v="1"/>
    <n v="359"/>
    <n v="359"/>
    <d v="2015-06-07T00:00:00"/>
    <d v="2015-06-30T00:00:00"/>
  </r>
  <r>
    <x v="4"/>
    <s v="Category1"/>
    <s v="ITEM2"/>
    <s v="DESCRIPTION2"/>
    <n v="1"/>
    <n v="457"/>
    <n v="457"/>
    <d v="2015-06-07T00:00:00"/>
    <d v="2015-06-30T00:00:00"/>
  </r>
  <r>
    <x v="3"/>
    <s v="Category3"/>
    <s v="ITEM5"/>
    <s v="DESCRIPTION5"/>
    <n v="1"/>
    <n v="809"/>
    <n v="809"/>
    <d v="2015-06-07T00:00:00"/>
    <d v="2015-06-30T00:00:00"/>
  </r>
  <r>
    <x v="0"/>
    <s v="Category3"/>
    <s v="ITEM5"/>
    <s v="DESCRIPTION5"/>
    <n v="1"/>
    <n v="191"/>
    <n v="191"/>
    <d v="2015-06-07T00:00:00"/>
    <d v="2015-06-30T00:00:00"/>
  </r>
  <r>
    <x v="0"/>
    <s v="Category2"/>
    <s v="ITEM3"/>
    <s v="DESCRIPTION3"/>
    <n v="1"/>
    <n v="640"/>
    <n v="640"/>
    <d v="2015-06-07T00:00:00"/>
    <d v="2015-06-30T00:00:00"/>
  </r>
  <r>
    <x v="0"/>
    <s v="Category1"/>
    <s v="ITEM2"/>
    <s v="DESCRIPTION2"/>
    <n v="1"/>
    <n v="557"/>
    <n v="557"/>
    <d v="2015-06-07T00:00:00"/>
    <d v="2015-06-30T00:00:00"/>
  </r>
  <r>
    <x v="3"/>
    <s v="Category3"/>
    <s v="ITEM5"/>
    <s v="DESCRIPTION5"/>
    <n v="1"/>
    <n v="223"/>
    <n v="223"/>
    <d v="2015-06-07T00:00:00"/>
    <d v="2015-06-30T00:00:00"/>
  </r>
  <r>
    <x v="1"/>
    <s v="Category2"/>
    <s v="ITEM4"/>
    <s v="DESCRIPTION4"/>
    <n v="1"/>
    <n v="137"/>
    <n v="137"/>
    <d v="2015-06-07T00:00:00"/>
    <d v="2015-06-30T00:00:00"/>
  </r>
  <r>
    <x v="3"/>
    <s v="Category3"/>
    <s v="ITEM5"/>
    <s v="DESCRIPTION5"/>
    <n v="1"/>
    <n v="188"/>
    <n v="188"/>
    <d v="2015-06-07T00:00:00"/>
    <d v="2015-06-30T00:00:00"/>
  </r>
  <r>
    <x v="1"/>
    <s v="Category2"/>
    <s v="ITEM4"/>
    <s v="DESCRIPTION4"/>
    <n v="1"/>
    <n v="225"/>
    <n v="225"/>
    <d v="2015-06-07T00:00:00"/>
    <d v="2015-06-30T00:00:00"/>
  </r>
  <r>
    <x v="5"/>
    <s v="Category1"/>
    <s v="ITEM2"/>
    <s v="DESCRIPTION2"/>
    <n v="1"/>
    <n v="333"/>
    <n v="333"/>
    <d v="2015-06-07T00:00:00"/>
    <d v="2015-06-30T00:00:00"/>
  </r>
  <r>
    <x v="5"/>
    <s v="Category2"/>
    <s v="ITEM3"/>
    <s v="DESCRIPTION3"/>
    <n v="1"/>
    <n v="206"/>
    <n v="206"/>
    <d v="2015-06-07T00:00:00"/>
    <d v="2015-06-30T00:00:00"/>
  </r>
  <r>
    <x v="2"/>
    <s v="Category1"/>
    <s v="ITEM2"/>
    <s v="DESCRIPTION2"/>
    <n v="1"/>
    <n v="670"/>
    <n v="670"/>
    <d v="2015-06-07T00:00:00"/>
    <d v="2015-06-30T00:00:00"/>
  </r>
  <r>
    <x v="5"/>
    <s v="Category2"/>
    <s v="ITEM4"/>
    <s v="DESCRIPTION4"/>
    <n v="1"/>
    <n v="496"/>
    <n v="496"/>
    <d v="2015-06-07T00:00:00"/>
    <d v="2015-06-30T00:00:00"/>
  </r>
  <r>
    <x v="4"/>
    <s v="Category2"/>
    <s v="ITEM3"/>
    <s v="DESCRIPTION3"/>
    <n v="1"/>
    <n v="383"/>
    <n v="383"/>
    <d v="2015-06-07T00:00:00"/>
    <d v="2015-06-30T00:00:00"/>
  </r>
  <r>
    <x v="0"/>
    <s v="Category3"/>
    <s v="ITEM5"/>
    <s v="DESCRIPTION5"/>
    <n v="1"/>
    <n v="859"/>
    <n v="859"/>
    <d v="2015-06-07T00:00:00"/>
    <d v="2015-06-30T00:00:00"/>
  </r>
  <r>
    <x v="1"/>
    <s v="Category2"/>
    <s v="ITEM3"/>
    <s v="DESCRIPTION3"/>
    <n v="1"/>
    <n v="660"/>
    <n v="660"/>
    <d v="2015-06-07T00:00:00"/>
    <d v="2015-06-30T00:00:00"/>
  </r>
  <r>
    <x v="1"/>
    <s v="Category2"/>
    <s v="ITEM3"/>
    <s v="DESCRIPTION3"/>
    <n v="1"/>
    <n v="777"/>
    <n v="777"/>
    <d v="2015-06-07T00:00:00"/>
    <d v="2015-06-30T00:00:00"/>
  </r>
  <r>
    <x v="2"/>
    <s v="Category2"/>
    <s v="ITEM3"/>
    <s v="DESCRIPTION3"/>
    <n v="1"/>
    <n v="494"/>
    <n v="494"/>
    <d v="2015-06-07T00:00:00"/>
    <d v="2015-06-30T00:00:00"/>
  </r>
  <r>
    <x v="1"/>
    <s v="Category3"/>
    <s v="ITEM5"/>
    <s v="DESCRIPTION5"/>
    <n v="1"/>
    <n v="382"/>
    <n v="382"/>
    <d v="2015-06-07T00:00:00"/>
    <d v="2015-06-30T00:00:00"/>
  </r>
  <r>
    <x v="2"/>
    <s v="Category3"/>
    <s v="ITEM5"/>
    <s v="DESCRIPTION5"/>
    <n v="1"/>
    <n v="795"/>
    <n v="795"/>
    <d v="2015-06-07T00:00:00"/>
    <d v="2015-06-30T00:00:00"/>
  </r>
  <r>
    <x v="5"/>
    <s v="Category2"/>
    <s v="ITEM3"/>
    <s v="DESCRIPTION3"/>
    <n v="1"/>
    <n v="581"/>
    <n v="581"/>
    <d v="2015-06-07T00:00:00"/>
    <d v="2015-06-30T00:00:00"/>
  </r>
  <r>
    <x v="5"/>
    <s v="Category3"/>
    <s v="ITEM5"/>
    <s v="DESCRIPTION5"/>
    <n v="1"/>
    <n v="545"/>
    <n v="545"/>
    <d v="2015-06-07T00:00:00"/>
    <d v="2015-06-30T00:00:00"/>
  </r>
  <r>
    <x v="0"/>
    <s v="Category3"/>
    <s v="ITEM5"/>
    <s v="DESCRIPTION5"/>
    <n v="1"/>
    <n v="568"/>
    <n v="568"/>
    <d v="2015-06-07T00:00:00"/>
    <d v="2015-06-30T00:00:00"/>
  </r>
  <r>
    <x v="3"/>
    <s v="Category2"/>
    <s v="ITEM3"/>
    <s v="DESCRIPTION3"/>
    <n v="1"/>
    <n v="760"/>
    <n v="760"/>
    <d v="2015-06-07T00:00:00"/>
    <d v="2015-06-30T00:00:00"/>
  </r>
  <r>
    <x v="1"/>
    <s v="Category2"/>
    <s v="ITEM4"/>
    <s v="DESCRIPTION4"/>
    <n v="1"/>
    <n v="465"/>
    <n v="465"/>
    <d v="2015-06-07T00:00:00"/>
    <d v="2015-06-30T00:00:00"/>
  </r>
  <r>
    <x v="5"/>
    <s v="Category3"/>
    <s v="ITEM5"/>
    <s v="DESCRIPTION5"/>
    <n v="1"/>
    <n v="826"/>
    <n v="826"/>
    <d v="2015-06-07T00:00:00"/>
    <d v="2015-06-30T00:00:00"/>
  </r>
  <r>
    <x v="2"/>
    <s v="Category1"/>
    <s v="ITEM2"/>
    <s v="DESCRIPTION2"/>
    <n v="1"/>
    <n v="358"/>
    <n v="358"/>
    <d v="2015-06-07T00:00:00"/>
    <d v="2015-06-30T00:00:00"/>
  </r>
  <r>
    <x v="3"/>
    <s v="Category2"/>
    <s v="ITEM3"/>
    <s v="DESCRIPTION3"/>
    <n v="1"/>
    <n v="819"/>
    <n v="819"/>
    <d v="2015-06-07T00:00:00"/>
    <d v="2015-06-30T00:00:00"/>
  </r>
  <r>
    <x v="3"/>
    <s v="Category1"/>
    <s v="ITEM2"/>
    <s v="DESCRIPTION2"/>
    <n v="1"/>
    <n v="862"/>
    <n v="862"/>
    <d v="2015-06-07T00:00:00"/>
    <d v="2015-06-30T00:00:00"/>
  </r>
  <r>
    <x v="3"/>
    <s v="Category2"/>
    <s v="ITEM4"/>
    <s v="DESCRIPTION4"/>
    <n v="1"/>
    <n v="941"/>
    <n v="941"/>
    <d v="2015-06-07T00:00:00"/>
    <d v="2015-06-30T00:00:00"/>
  </r>
  <r>
    <x v="0"/>
    <s v="Category2"/>
    <s v="ITEM4"/>
    <s v="DESCRIPTION4"/>
    <n v="1"/>
    <n v="468"/>
    <n v="468"/>
    <d v="2015-06-08T00:00:00"/>
    <d v="2015-06-30T00:00:00"/>
  </r>
  <r>
    <x v="5"/>
    <s v="Category1"/>
    <s v="ITEM1"/>
    <s v="DESCRIPTION1"/>
    <n v="1"/>
    <n v="444"/>
    <n v="444"/>
    <d v="2015-06-08T00:00:00"/>
    <d v="2015-06-30T00:00:00"/>
  </r>
  <r>
    <x v="2"/>
    <s v="Category3"/>
    <s v="ITEM5"/>
    <s v="DESCRIPTION5"/>
    <n v="1"/>
    <n v="342"/>
    <n v="342"/>
    <d v="2015-06-08T00:00:00"/>
    <d v="2015-06-30T00:00:00"/>
  </r>
  <r>
    <x v="3"/>
    <s v="Category1"/>
    <s v="ITEM2"/>
    <s v="DESCRIPTION2"/>
    <n v="1"/>
    <n v="929"/>
    <n v="929"/>
    <d v="2015-06-08T00:00:00"/>
    <d v="2015-06-30T00:00:00"/>
  </r>
  <r>
    <x v="5"/>
    <s v="Category1"/>
    <s v="ITEM1"/>
    <s v="DESCRIPTION1"/>
    <n v="1"/>
    <n v="534"/>
    <n v="534"/>
    <d v="2015-06-08T00:00:00"/>
    <d v="2015-06-30T00:00:00"/>
  </r>
  <r>
    <x v="3"/>
    <s v="Category2"/>
    <s v="ITEM3"/>
    <s v="DESCRIPTION3"/>
    <n v="1"/>
    <n v="195"/>
    <n v="195"/>
    <d v="2015-06-08T00:00:00"/>
    <d v="2015-06-30T00:00:00"/>
  </r>
  <r>
    <x v="2"/>
    <s v="Category1"/>
    <s v="ITEM1"/>
    <s v="DESCRIPTION1"/>
    <n v="1"/>
    <n v="691"/>
    <n v="691"/>
    <d v="2015-06-08T00:00:00"/>
    <d v="2015-06-30T00:00:00"/>
  </r>
  <r>
    <x v="3"/>
    <s v="Category2"/>
    <s v="ITEM3"/>
    <s v="DESCRIPTION3"/>
    <n v="1"/>
    <n v="103"/>
    <n v="103"/>
    <d v="2015-06-08T00:00:00"/>
    <d v="2015-06-30T00:00:00"/>
  </r>
  <r>
    <x v="0"/>
    <s v="Category2"/>
    <s v="ITEM4"/>
    <s v="DESCRIPTION4"/>
    <n v="1"/>
    <n v="754"/>
    <n v="754"/>
    <d v="2015-06-08T00:00:00"/>
    <d v="2015-06-30T00:00:00"/>
  </r>
  <r>
    <x v="1"/>
    <s v="Category1"/>
    <s v="ITEM1"/>
    <s v="DESCRIPTION1"/>
    <n v="1"/>
    <n v="801"/>
    <n v="801"/>
    <d v="2015-06-08T00:00:00"/>
    <d v="2015-06-30T00:00:00"/>
  </r>
  <r>
    <x v="0"/>
    <s v="Category3"/>
    <s v="ITEM5"/>
    <s v="DESCRIPTION5"/>
    <n v="1"/>
    <n v="595"/>
    <n v="595"/>
    <d v="2015-06-08T00:00:00"/>
    <d v="2015-06-30T00:00:00"/>
  </r>
  <r>
    <x v="0"/>
    <s v="Category2"/>
    <s v="ITEM3"/>
    <s v="DESCRIPTION3"/>
    <n v="1"/>
    <n v="732"/>
    <n v="732"/>
    <d v="2015-06-08T00:00:00"/>
    <d v="2015-06-30T00:00:00"/>
  </r>
  <r>
    <x v="5"/>
    <s v="Category1"/>
    <s v="ITEM2"/>
    <s v="DESCRIPTION2"/>
    <n v="1"/>
    <n v="433"/>
    <n v="433"/>
    <d v="2015-06-08T00:00:00"/>
    <d v="2015-06-30T00:00:00"/>
  </r>
  <r>
    <x v="5"/>
    <s v="Category1"/>
    <s v="ITEM1"/>
    <s v="DESCRIPTION1"/>
    <n v="1"/>
    <n v="460"/>
    <n v="460"/>
    <d v="2015-06-08T00:00:00"/>
    <d v="2015-06-30T00:00:00"/>
  </r>
  <r>
    <x v="0"/>
    <s v="Category2"/>
    <s v="ITEM3"/>
    <s v="DESCRIPTION3"/>
    <n v="1"/>
    <n v="405"/>
    <n v="405"/>
    <d v="2015-06-08T00:00:00"/>
    <d v="2015-06-30T00:00:00"/>
  </r>
  <r>
    <x v="2"/>
    <s v="Category2"/>
    <s v="ITEM4"/>
    <s v="DESCRIPTION4"/>
    <n v="1"/>
    <n v="999"/>
    <n v="999"/>
    <d v="2015-06-08T00:00:00"/>
    <d v="2015-06-30T00:00:00"/>
  </r>
  <r>
    <x v="3"/>
    <s v="Category1"/>
    <s v="ITEM1"/>
    <s v="DESCRIPTION1"/>
    <n v="1"/>
    <n v="657"/>
    <n v="657"/>
    <d v="2015-06-08T00:00:00"/>
    <d v="2015-06-30T00:00:00"/>
  </r>
  <r>
    <x v="0"/>
    <s v="Category1"/>
    <s v="ITEM1"/>
    <s v="DESCRIPTION1"/>
    <n v="1"/>
    <n v="594"/>
    <n v="594"/>
    <d v="2015-06-08T00:00:00"/>
    <d v="2015-06-30T00:00:00"/>
  </r>
  <r>
    <x v="1"/>
    <s v="Category2"/>
    <s v="ITEM4"/>
    <s v="DESCRIPTION4"/>
    <n v="1"/>
    <n v="254"/>
    <n v="254"/>
    <d v="2015-06-08T00:00:00"/>
    <d v="2015-06-30T00:00:00"/>
  </r>
  <r>
    <x v="2"/>
    <s v="Category1"/>
    <s v="ITEM2"/>
    <s v="DESCRIPTION2"/>
    <n v="1"/>
    <n v="203"/>
    <n v="203"/>
    <d v="2015-06-08T00:00:00"/>
    <d v="2015-06-30T00:00:00"/>
  </r>
  <r>
    <x v="0"/>
    <s v="Category1"/>
    <s v="ITEM1"/>
    <s v="DESCRIPTION1"/>
    <n v="1"/>
    <n v="945"/>
    <n v="945"/>
    <d v="2015-06-08T00:00:00"/>
    <d v="2015-06-30T00:00:00"/>
  </r>
  <r>
    <x v="5"/>
    <s v="Category2"/>
    <s v="ITEM4"/>
    <s v="DESCRIPTION4"/>
    <n v="1"/>
    <n v="731"/>
    <n v="731"/>
    <d v="2015-06-08T00:00:00"/>
    <d v="2015-06-30T00:00:00"/>
  </r>
  <r>
    <x v="2"/>
    <s v="Category1"/>
    <s v="ITEM2"/>
    <s v="DESCRIPTION2"/>
    <n v="1"/>
    <n v="139"/>
    <n v="139"/>
    <d v="2015-06-08T00:00:00"/>
    <d v="2015-06-30T00:00:00"/>
  </r>
  <r>
    <x v="0"/>
    <s v="Category2"/>
    <s v="ITEM4"/>
    <s v="DESCRIPTION4"/>
    <n v="1"/>
    <n v="411"/>
    <n v="411"/>
    <d v="2015-06-08T00:00:00"/>
    <d v="2015-06-30T00:00:00"/>
  </r>
  <r>
    <x v="0"/>
    <s v="Category3"/>
    <s v="ITEM5"/>
    <s v="DESCRIPTION5"/>
    <n v="1"/>
    <n v="993"/>
    <n v="993"/>
    <d v="2015-06-08T00:00:00"/>
    <d v="2015-06-30T00:00:00"/>
  </r>
  <r>
    <x v="0"/>
    <s v="Category3"/>
    <s v="ITEM5"/>
    <s v="DESCRIPTION5"/>
    <n v="1"/>
    <n v="682"/>
    <n v="682"/>
    <d v="2015-06-08T00:00:00"/>
    <d v="2015-06-30T00:00:00"/>
  </r>
  <r>
    <x v="3"/>
    <s v="Category3"/>
    <s v="ITEM5"/>
    <s v="DESCRIPTION5"/>
    <n v="1"/>
    <n v="330"/>
    <n v="330"/>
    <d v="2015-06-08T00:00:00"/>
    <d v="2015-06-30T00:00:00"/>
  </r>
  <r>
    <x v="1"/>
    <s v="Category3"/>
    <s v="ITEM5"/>
    <s v="DESCRIPTION5"/>
    <n v="1"/>
    <n v="124"/>
    <n v="124"/>
    <d v="2015-06-08T00:00:00"/>
    <d v="2015-06-30T00:00:00"/>
  </r>
  <r>
    <x v="0"/>
    <s v="Category2"/>
    <s v="ITEM3"/>
    <s v="DESCRIPTION3"/>
    <n v="1"/>
    <n v="292"/>
    <n v="292"/>
    <d v="2015-06-08T00:00:00"/>
    <d v="2015-06-30T00:00:00"/>
  </r>
  <r>
    <x v="3"/>
    <s v="Category1"/>
    <s v="ITEM2"/>
    <s v="DESCRIPTION2"/>
    <n v="1"/>
    <n v="157"/>
    <n v="157"/>
    <d v="2015-06-08T00:00:00"/>
    <d v="2015-06-30T00:00:00"/>
  </r>
  <r>
    <x v="2"/>
    <s v="Category2"/>
    <s v="ITEM3"/>
    <s v="DESCRIPTION3"/>
    <n v="1"/>
    <n v="447"/>
    <n v="447"/>
    <d v="2015-06-08T00:00:00"/>
    <d v="2015-06-30T00:00:00"/>
  </r>
  <r>
    <x v="3"/>
    <s v="Category1"/>
    <s v="ITEM1"/>
    <s v="DESCRIPTION1"/>
    <n v="1"/>
    <n v="562"/>
    <n v="562"/>
    <d v="2015-06-08T00:00:00"/>
    <d v="2015-06-30T00:00:00"/>
  </r>
  <r>
    <x v="4"/>
    <s v="Category1"/>
    <s v="ITEM1"/>
    <s v="DESCRIPTION1"/>
    <n v="1"/>
    <n v="316"/>
    <n v="316"/>
    <d v="2015-06-08T00:00:00"/>
    <d v="2015-06-30T00:00:00"/>
  </r>
  <r>
    <x v="0"/>
    <s v="Category1"/>
    <s v="ITEM2"/>
    <s v="DESCRIPTION2"/>
    <n v="1"/>
    <n v="556"/>
    <n v="556"/>
    <d v="2015-06-08T00:00:00"/>
    <d v="2015-06-30T00:00:00"/>
  </r>
  <r>
    <x v="0"/>
    <s v="Category1"/>
    <s v="ITEM1"/>
    <s v="DESCRIPTION1"/>
    <n v="1"/>
    <n v="414"/>
    <n v="414"/>
    <d v="2015-06-08T00:00:00"/>
    <d v="2015-06-30T00:00:00"/>
  </r>
  <r>
    <x v="1"/>
    <s v="Category1"/>
    <s v="ITEM1"/>
    <s v="DESCRIPTION1"/>
    <n v="1"/>
    <n v="127"/>
    <n v="127"/>
    <d v="2015-06-08T00:00:00"/>
    <d v="2015-06-30T00:00:00"/>
  </r>
  <r>
    <x v="2"/>
    <s v="Category2"/>
    <s v="ITEM4"/>
    <s v="DESCRIPTION4"/>
    <n v="1"/>
    <n v="495"/>
    <n v="495"/>
    <d v="2015-06-08T00:00:00"/>
    <d v="2015-06-30T00:00:00"/>
  </r>
  <r>
    <x v="4"/>
    <s v="Category1"/>
    <s v="ITEM1"/>
    <s v="DESCRIPTION1"/>
    <n v="1"/>
    <n v="143"/>
    <n v="143"/>
    <d v="2015-06-08T00:00:00"/>
    <d v="2015-06-30T00:00:00"/>
  </r>
  <r>
    <x v="4"/>
    <s v="Category2"/>
    <s v="ITEM4"/>
    <s v="DESCRIPTION4"/>
    <n v="1"/>
    <n v="133"/>
    <n v="133"/>
    <d v="2015-06-08T00:00:00"/>
    <d v="2015-06-30T00:00:00"/>
  </r>
  <r>
    <x v="3"/>
    <s v="Category2"/>
    <s v="ITEM4"/>
    <s v="DESCRIPTION4"/>
    <n v="1"/>
    <n v="607"/>
    <n v="607"/>
    <d v="2015-06-08T00:00:00"/>
    <d v="2015-06-30T00:00:00"/>
  </r>
  <r>
    <x v="4"/>
    <s v="Category1"/>
    <s v="ITEM1"/>
    <s v="DESCRIPTION1"/>
    <n v="1"/>
    <n v="747"/>
    <n v="747"/>
    <d v="2015-06-08T00:00:00"/>
    <d v="2015-06-30T00:00:00"/>
  </r>
  <r>
    <x v="0"/>
    <s v="Category1"/>
    <s v="ITEM2"/>
    <s v="DESCRIPTION2"/>
    <n v="1"/>
    <n v="954"/>
    <n v="954"/>
    <d v="2015-06-08T00:00:00"/>
    <d v="2015-06-30T00:00:00"/>
  </r>
  <r>
    <x v="5"/>
    <s v="Category2"/>
    <s v="ITEM3"/>
    <s v="DESCRIPTION3"/>
    <n v="1"/>
    <n v="302"/>
    <n v="302"/>
    <d v="2015-06-08T00:00:00"/>
    <d v="2015-06-30T00:00:00"/>
  </r>
  <r>
    <x v="2"/>
    <s v="Category2"/>
    <s v="ITEM3"/>
    <s v="DESCRIPTION3"/>
    <n v="1"/>
    <n v="628"/>
    <n v="628"/>
    <d v="2015-06-08T00:00:00"/>
    <d v="2015-06-30T00:00:00"/>
  </r>
  <r>
    <x v="1"/>
    <s v="Category1"/>
    <s v="ITEM2"/>
    <s v="DESCRIPTION2"/>
    <n v="1"/>
    <n v="153"/>
    <n v="153"/>
    <d v="2015-06-08T00:00:00"/>
    <d v="2015-06-30T00:00:00"/>
  </r>
  <r>
    <x v="3"/>
    <s v="Category1"/>
    <s v="ITEM2"/>
    <s v="DESCRIPTION2"/>
    <n v="1"/>
    <n v="954"/>
    <n v="954"/>
    <d v="2015-06-08T00:00:00"/>
    <d v="2015-06-30T00:00:00"/>
  </r>
  <r>
    <x v="2"/>
    <s v="Category1"/>
    <s v="ITEM2"/>
    <s v="DESCRIPTION2"/>
    <n v="1"/>
    <n v="839"/>
    <n v="839"/>
    <d v="2015-06-08T00:00:00"/>
    <d v="2015-06-30T00:00:00"/>
  </r>
  <r>
    <x v="4"/>
    <s v="Category1"/>
    <s v="ITEM1"/>
    <s v="DESCRIPTION1"/>
    <n v="1"/>
    <n v="722"/>
    <n v="722"/>
    <d v="2015-06-08T00:00:00"/>
    <d v="2015-06-30T00:00:00"/>
  </r>
  <r>
    <x v="4"/>
    <s v="Category3"/>
    <s v="ITEM5"/>
    <s v="DESCRIPTION5"/>
    <n v="1"/>
    <n v="208"/>
    <n v="208"/>
    <d v="2015-06-08T00:00:00"/>
    <d v="2015-06-30T00:00:00"/>
  </r>
  <r>
    <x v="1"/>
    <s v="Category3"/>
    <s v="ITEM5"/>
    <s v="DESCRIPTION5"/>
    <n v="1"/>
    <n v="141"/>
    <n v="141"/>
    <d v="2015-06-08T00:00:00"/>
    <d v="2015-06-30T00:00:00"/>
  </r>
  <r>
    <x v="4"/>
    <s v="Category3"/>
    <s v="ITEM5"/>
    <s v="DESCRIPTION5"/>
    <n v="1"/>
    <n v="830"/>
    <n v="830"/>
    <d v="2015-06-09T00:00:00"/>
    <d v="2015-06-30T00:00:00"/>
  </r>
  <r>
    <x v="0"/>
    <s v="Category2"/>
    <s v="ITEM3"/>
    <s v="DESCRIPTION3"/>
    <n v="1"/>
    <n v="986"/>
    <n v="986"/>
    <d v="2015-06-09T00:00:00"/>
    <d v="2015-06-30T00:00:00"/>
  </r>
  <r>
    <x v="0"/>
    <s v="Category2"/>
    <s v="ITEM3"/>
    <s v="DESCRIPTION3"/>
    <n v="1"/>
    <n v="503"/>
    <n v="503"/>
    <d v="2015-06-09T00:00:00"/>
    <d v="2015-06-30T00:00:00"/>
  </r>
  <r>
    <x v="2"/>
    <s v="Category3"/>
    <s v="ITEM5"/>
    <s v="DESCRIPTION5"/>
    <n v="1"/>
    <n v="178"/>
    <n v="178"/>
    <d v="2015-06-09T00:00:00"/>
    <d v="2015-06-30T00:00:00"/>
  </r>
  <r>
    <x v="2"/>
    <s v="Category2"/>
    <s v="ITEM4"/>
    <s v="DESCRIPTION4"/>
    <n v="1"/>
    <n v="881"/>
    <n v="881"/>
    <d v="2015-06-09T00:00:00"/>
    <d v="2015-06-30T00:00:00"/>
  </r>
  <r>
    <x v="1"/>
    <s v="Category2"/>
    <s v="ITEM4"/>
    <s v="DESCRIPTION4"/>
    <n v="1"/>
    <n v="225"/>
    <n v="225"/>
    <d v="2015-06-09T00:00:00"/>
    <d v="2015-06-30T00:00:00"/>
  </r>
  <r>
    <x v="5"/>
    <s v="Category1"/>
    <s v="ITEM2"/>
    <s v="DESCRIPTION2"/>
    <n v="1"/>
    <n v="498"/>
    <n v="498"/>
    <d v="2015-06-09T00:00:00"/>
    <d v="2015-06-30T00:00:00"/>
  </r>
  <r>
    <x v="0"/>
    <s v="Category3"/>
    <s v="ITEM5"/>
    <s v="DESCRIPTION5"/>
    <n v="1"/>
    <n v="127"/>
    <n v="127"/>
    <d v="2015-06-09T00:00:00"/>
    <d v="2015-06-30T00:00:00"/>
  </r>
  <r>
    <x v="0"/>
    <s v="Category2"/>
    <s v="ITEM3"/>
    <s v="DESCRIPTION3"/>
    <n v="1"/>
    <n v="110"/>
    <n v="110"/>
    <d v="2015-06-09T00:00:00"/>
    <d v="2015-06-30T00:00:00"/>
  </r>
  <r>
    <x v="1"/>
    <s v="Category1"/>
    <s v="ITEM2"/>
    <s v="DESCRIPTION2"/>
    <n v="1"/>
    <n v="572"/>
    <n v="572"/>
    <d v="2015-06-09T00:00:00"/>
    <d v="2015-06-30T00:00:00"/>
  </r>
  <r>
    <x v="3"/>
    <s v="Category2"/>
    <s v="ITEM3"/>
    <s v="DESCRIPTION3"/>
    <n v="1"/>
    <n v="430"/>
    <n v="430"/>
    <d v="2015-06-09T00:00:00"/>
    <d v="2015-06-30T00:00:00"/>
  </r>
  <r>
    <x v="1"/>
    <s v="Category2"/>
    <s v="ITEM4"/>
    <s v="DESCRIPTION4"/>
    <n v="1"/>
    <n v="910"/>
    <n v="910"/>
    <d v="2015-06-09T00:00:00"/>
    <d v="2015-06-30T00:00:00"/>
  </r>
  <r>
    <x v="3"/>
    <s v="Category2"/>
    <s v="ITEM4"/>
    <s v="DESCRIPTION4"/>
    <n v="1"/>
    <n v="816"/>
    <n v="816"/>
    <d v="2015-06-09T00:00:00"/>
    <d v="2015-06-30T00:00:00"/>
  </r>
  <r>
    <x v="0"/>
    <s v="Category2"/>
    <s v="ITEM4"/>
    <s v="DESCRIPTION4"/>
    <n v="1"/>
    <n v="172"/>
    <n v="172"/>
    <d v="2015-06-09T00:00:00"/>
    <d v="2015-06-30T00:00:00"/>
  </r>
  <r>
    <x v="1"/>
    <s v="Category2"/>
    <s v="ITEM3"/>
    <s v="DESCRIPTION3"/>
    <n v="1"/>
    <n v="827"/>
    <n v="827"/>
    <d v="2015-06-09T00:00:00"/>
    <d v="2015-06-30T00:00:00"/>
  </r>
  <r>
    <x v="3"/>
    <s v="Category1"/>
    <s v="ITEM2"/>
    <s v="DESCRIPTION2"/>
    <n v="1"/>
    <n v="507"/>
    <n v="507"/>
    <d v="2015-06-09T00:00:00"/>
    <d v="2015-06-30T00:00:00"/>
  </r>
  <r>
    <x v="4"/>
    <s v="Category1"/>
    <s v="ITEM1"/>
    <s v="DESCRIPTION1"/>
    <n v="1"/>
    <n v="463"/>
    <n v="463"/>
    <d v="2015-06-09T00:00:00"/>
    <d v="2015-06-30T00:00:00"/>
  </r>
  <r>
    <x v="1"/>
    <s v="Category1"/>
    <s v="ITEM2"/>
    <s v="DESCRIPTION2"/>
    <n v="1"/>
    <n v="218"/>
    <n v="218"/>
    <d v="2015-06-09T00:00:00"/>
    <d v="2015-06-30T00:00:00"/>
  </r>
  <r>
    <x v="5"/>
    <s v="Category3"/>
    <s v="ITEM5"/>
    <s v="DESCRIPTION5"/>
    <n v="1"/>
    <n v="753"/>
    <n v="753"/>
    <d v="2015-06-09T00:00:00"/>
    <d v="2015-06-30T00:00:00"/>
  </r>
  <r>
    <x v="3"/>
    <s v="Category3"/>
    <s v="ITEM5"/>
    <s v="DESCRIPTION5"/>
    <n v="1"/>
    <n v="961"/>
    <n v="961"/>
    <d v="2015-06-09T00:00:00"/>
    <d v="2015-06-30T00:00:00"/>
  </r>
  <r>
    <x v="2"/>
    <s v="Category2"/>
    <s v="ITEM3"/>
    <s v="DESCRIPTION3"/>
    <n v="1"/>
    <n v="965"/>
    <n v="965"/>
    <d v="2015-06-09T00:00:00"/>
    <d v="2015-06-30T00:00:00"/>
  </r>
  <r>
    <x v="3"/>
    <s v="Category2"/>
    <s v="ITEM4"/>
    <s v="DESCRIPTION4"/>
    <n v="1"/>
    <n v="426"/>
    <n v="426"/>
    <d v="2015-06-09T00:00:00"/>
    <d v="2015-06-30T00:00:00"/>
  </r>
  <r>
    <x v="1"/>
    <s v="Category1"/>
    <s v="ITEM2"/>
    <s v="DESCRIPTION2"/>
    <n v="1"/>
    <n v="756"/>
    <n v="756"/>
    <d v="2015-06-09T00:00:00"/>
    <d v="2015-06-30T00:00:00"/>
  </r>
  <r>
    <x v="4"/>
    <s v="Category1"/>
    <s v="ITEM1"/>
    <s v="DESCRIPTION1"/>
    <n v="1"/>
    <n v="319"/>
    <n v="319"/>
    <d v="2015-06-09T00:00:00"/>
    <d v="2015-06-30T00:00:00"/>
  </r>
  <r>
    <x v="5"/>
    <s v="Category1"/>
    <s v="ITEM2"/>
    <s v="DESCRIPTION2"/>
    <n v="1"/>
    <n v="409"/>
    <n v="409"/>
    <d v="2015-06-09T00:00:00"/>
    <d v="2015-06-30T00:00:00"/>
  </r>
  <r>
    <x v="2"/>
    <s v="Category2"/>
    <s v="ITEM3"/>
    <s v="DESCRIPTION3"/>
    <n v="1"/>
    <n v="734"/>
    <n v="734"/>
    <d v="2015-06-09T00:00:00"/>
    <d v="2015-06-30T00:00:00"/>
  </r>
  <r>
    <x v="1"/>
    <s v="Category1"/>
    <s v="ITEM1"/>
    <s v="DESCRIPTION1"/>
    <n v="1"/>
    <n v="876"/>
    <n v="876"/>
    <d v="2015-06-09T00:00:00"/>
    <d v="2015-06-30T00:00:00"/>
  </r>
  <r>
    <x v="5"/>
    <s v="Category1"/>
    <s v="ITEM2"/>
    <s v="DESCRIPTION2"/>
    <n v="1"/>
    <n v="936"/>
    <n v="936"/>
    <d v="2015-06-09T00:00:00"/>
    <d v="2015-06-30T00:00:00"/>
  </r>
  <r>
    <x v="0"/>
    <s v="Category1"/>
    <s v="ITEM1"/>
    <s v="DESCRIPTION1"/>
    <n v="1"/>
    <n v="717"/>
    <n v="717"/>
    <d v="2015-06-09T00:00:00"/>
    <d v="2015-06-30T00:00:00"/>
  </r>
  <r>
    <x v="5"/>
    <s v="Category1"/>
    <s v="ITEM1"/>
    <s v="DESCRIPTION1"/>
    <n v="1"/>
    <n v="992"/>
    <n v="992"/>
    <d v="2015-06-09T00:00:00"/>
    <d v="2015-06-30T00:00:00"/>
  </r>
  <r>
    <x v="5"/>
    <s v="Category1"/>
    <s v="ITEM2"/>
    <s v="DESCRIPTION2"/>
    <n v="1"/>
    <n v="239"/>
    <n v="239"/>
    <d v="2015-06-09T00:00:00"/>
    <d v="2015-06-30T00:00:00"/>
  </r>
  <r>
    <x v="0"/>
    <s v="Category1"/>
    <s v="ITEM2"/>
    <s v="DESCRIPTION2"/>
    <n v="1"/>
    <n v="765"/>
    <n v="765"/>
    <d v="2015-06-09T00:00:00"/>
    <d v="2015-06-30T00:00:00"/>
  </r>
  <r>
    <x v="5"/>
    <s v="Category2"/>
    <s v="ITEM4"/>
    <s v="DESCRIPTION4"/>
    <n v="1"/>
    <n v="736"/>
    <n v="736"/>
    <d v="2015-06-09T00:00:00"/>
    <d v="2015-06-30T00:00:00"/>
  </r>
  <r>
    <x v="5"/>
    <s v="Category3"/>
    <s v="ITEM5"/>
    <s v="DESCRIPTION5"/>
    <n v="1"/>
    <n v="991"/>
    <n v="991"/>
    <d v="2015-06-09T00:00:00"/>
    <d v="2015-06-30T00:00:00"/>
  </r>
  <r>
    <x v="1"/>
    <s v="Category2"/>
    <s v="ITEM4"/>
    <s v="DESCRIPTION4"/>
    <n v="1"/>
    <n v="612"/>
    <n v="612"/>
    <d v="2015-06-09T00:00:00"/>
    <d v="2015-06-30T00:00:00"/>
  </r>
  <r>
    <x v="4"/>
    <s v="Category2"/>
    <s v="ITEM3"/>
    <s v="DESCRIPTION3"/>
    <n v="1"/>
    <n v="639"/>
    <n v="639"/>
    <d v="2015-06-09T00:00:00"/>
    <d v="2015-06-30T00:00:00"/>
  </r>
  <r>
    <x v="4"/>
    <s v="Category1"/>
    <s v="ITEM1"/>
    <s v="DESCRIPTION1"/>
    <n v="1"/>
    <n v="621"/>
    <n v="621"/>
    <d v="2015-06-09T00:00:00"/>
    <d v="2015-06-30T00:00:00"/>
  </r>
  <r>
    <x v="4"/>
    <s v="Category1"/>
    <s v="ITEM1"/>
    <s v="DESCRIPTION1"/>
    <n v="1"/>
    <n v="556"/>
    <n v="556"/>
    <d v="2015-06-09T00:00:00"/>
    <d v="2015-06-30T00:00:00"/>
  </r>
  <r>
    <x v="1"/>
    <s v="Category1"/>
    <s v="ITEM1"/>
    <s v="DESCRIPTION1"/>
    <n v="1"/>
    <n v="281"/>
    <n v="281"/>
    <d v="2015-06-09T00:00:00"/>
    <d v="2015-06-30T00:00:00"/>
  </r>
  <r>
    <x v="5"/>
    <s v="Category2"/>
    <s v="ITEM4"/>
    <s v="DESCRIPTION4"/>
    <n v="1"/>
    <n v="948"/>
    <n v="948"/>
    <d v="2015-06-09T00:00:00"/>
    <d v="2015-06-30T00:00:00"/>
  </r>
  <r>
    <x v="3"/>
    <s v="Category1"/>
    <s v="ITEM1"/>
    <s v="DESCRIPTION1"/>
    <n v="1"/>
    <n v="949"/>
    <n v="949"/>
    <d v="2015-06-09T00:00:00"/>
    <d v="2015-06-30T00:00:00"/>
  </r>
  <r>
    <x v="4"/>
    <s v="Category1"/>
    <s v="ITEM2"/>
    <s v="DESCRIPTION2"/>
    <n v="1"/>
    <n v="996"/>
    <n v="996"/>
    <d v="2015-06-09T00:00:00"/>
    <d v="2015-06-30T00:00:00"/>
  </r>
  <r>
    <x v="4"/>
    <s v="Category3"/>
    <s v="ITEM5"/>
    <s v="DESCRIPTION5"/>
    <n v="1"/>
    <n v="491"/>
    <n v="491"/>
    <d v="2015-06-09T00:00:00"/>
    <d v="2015-06-30T00:00:00"/>
  </r>
  <r>
    <x v="2"/>
    <s v="Category2"/>
    <s v="ITEM4"/>
    <s v="DESCRIPTION4"/>
    <n v="1"/>
    <n v="568"/>
    <n v="568"/>
    <d v="2015-06-09T00:00:00"/>
    <d v="2015-06-30T00:00:00"/>
  </r>
  <r>
    <x v="1"/>
    <s v="Category3"/>
    <s v="ITEM5"/>
    <s v="DESCRIPTION5"/>
    <n v="1"/>
    <n v="454"/>
    <n v="454"/>
    <d v="2015-06-09T00:00:00"/>
    <d v="2015-06-30T00:00:00"/>
  </r>
  <r>
    <x v="1"/>
    <s v="Category3"/>
    <s v="ITEM5"/>
    <s v="DESCRIPTION5"/>
    <n v="1"/>
    <n v="692"/>
    <n v="692"/>
    <d v="2015-06-09T00:00:00"/>
    <d v="2015-06-30T00:00:00"/>
  </r>
  <r>
    <x v="2"/>
    <s v="Category1"/>
    <s v="ITEM1"/>
    <s v="DESCRIPTION1"/>
    <n v="1"/>
    <n v="974"/>
    <n v="974"/>
    <d v="2015-06-09T00:00:00"/>
    <d v="2015-06-30T00:00:00"/>
  </r>
  <r>
    <x v="3"/>
    <s v="Category2"/>
    <s v="ITEM4"/>
    <s v="DESCRIPTION4"/>
    <n v="1"/>
    <n v="497"/>
    <n v="497"/>
    <d v="2015-06-09T00:00:00"/>
    <d v="2015-06-30T00:00:00"/>
  </r>
  <r>
    <x v="0"/>
    <s v="Category3"/>
    <s v="ITEM5"/>
    <s v="DESCRIPTION5"/>
    <n v="1"/>
    <n v="698"/>
    <n v="698"/>
    <d v="2015-06-09T00:00:00"/>
    <d v="2015-06-30T00:00:00"/>
  </r>
  <r>
    <x v="2"/>
    <s v="Category1"/>
    <s v="ITEM2"/>
    <s v="DESCRIPTION2"/>
    <n v="1"/>
    <n v="813"/>
    <n v="813"/>
    <d v="2015-06-09T00:00:00"/>
    <d v="2015-06-30T00:00:00"/>
  </r>
  <r>
    <x v="5"/>
    <s v="Category3"/>
    <s v="ITEM5"/>
    <s v="DESCRIPTION5"/>
    <n v="1"/>
    <n v="818"/>
    <n v="818"/>
    <d v="2015-06-10T00:00:00"/>
    <d v="2015-06-30T00:00:00"/>
  </r>
  <r>
    <x v="5"/>
    <s v="Category1"/>
    <s v="ITEM2"/>
    <s v="DESCRIPTION2"/>
    <n v="1"/>
    <n v="377"/>
    <n v="377"/>
    <d v="2015-06-10T00:00:00"/>
    <d v="2015-06-30T00:00:00"/>
  </r>
  <r>
    <x v="5"/>
    <s v="Category3"/>
    <s v="ITEM5"/>
    <s v="DESCRIPTION5"/>
    <n v="1"/>
    <n v="519"/>
    <n v="519"/>
    <d v="2015-06-10T00:00:00"/>
    <d v="2015-06-30T00:00:00"/>
  </r>
  <r>
    <x v="4"/>
    <s v="Category2"/>
    <s v="ITEM3"/>
    <s v="DESCRIPTION3"/>
    <n v="1"/>
    <n v="124"/>
    <n v="124"/>
    <d v="2015-06-10T00:00:00"/>
    <d v="2015-06-30T00:00:00"/>
  </r>
  <r>
    <x v="3"/>
    <s v="Category3"/>
    <s v="ITEM5"/>
    <s v="DESCRIPTION5"/>
    <n v="1"/>
    <n v="815"/>
    <n v="815"/>
    <d v="2015-06-10T00:00:00"/>
    <d v="2015-06-30T00:00:00"/>
  </r>
  <r>
    <x v="0"/>
    <s v="Category3"/>
    <s v="ITEM5"/>
    <s v="DESCRIPTION5"/>
    <n v="1"/>
    <n v="515"/>
    <n v="515"/>
    <d v="2015-06-10T00:00:00"/>
    <d v="2015-06-30T00:00:00"/>
  </r>
  <r>
    <x v="5"/>
    <s v="Category1"/>
    <s v="ITEM2"/>
    <s v="DESCRIPTION2"/>
    <n v="1"/>
    <n v="634"/>
    <n v="634"/>
    <d v="2015-06-10T00:00:00"/>
    <d v="2015-06-30T00:00:00"/>
  </r>
  <r>
    <x v="5"/>
    <s v="Category1"/>
    <s v="ITEM2"/>
    <s v="DESCRIPTION2"/>
    <n v="1"/>
    <n v="790"/>
    <n v="790"/>
    <d v="2015-06-10T00:00:00"/>
    <d v="2015-06-30T00:00:00"/>
  </r>
  <r>
    <x v="0"/>
    <s v="Category3"/>
    <s v="ITEM5"/>
    <s v="DESCRIPTION5"/>
    <n v="1"/>
    <n v="648"/>
    <n v="648"/>
    <d v="2015-06-10T00:00:00"/>
    <d v="2015-06-30T00:00:00"/>
  </r>
  <r>
    <x v="1"/>
    <s v="Category2"/>
    <s v="ITEM4"/>
    <s v="DESCRIPTION4"/>
    <n v="1"/>
    <n v="243"/>
    <n v="243"/>
    <d v="2015-06-10T00:00:00"/>
    <d v="2015-06-30T00:00:00"/>
  </r>
  <r>
    <x v="5"/>
    <s v="Category1"/>
    <s v="ITEM2"/>
    <s v="DESCRIPTION2"/>
    <n v="1"/>
    <n v="337"/>
    <n v="337"/>
    <d v="2015-06-10T00:00:00"/>
    <d v="2015-06-30T00:00:00"/>
  </r>
  <r>
    <x v="5"/>
    <s v="Category2"/>
    <s v="ITEM3"/>
    <s v="DESCRIPTION3"/>
    <n v="1"/>
    <n v="670"/>
    <n v="670"/>
    <d v="2015-06-10T00:00:00"/>
    <d v="2015-06-30T00:00:00"/>
  </r>
  <r>
    <x v="4"/>
    <s v="Category1"/>
    <s v="ITEM2"/>
    <s v="DESCRIPTION2"/>
    <n v="1"/>
    <n v="616"/>
    <n v="616"/>
    <d v="2015-06-10T00:00:00"/>
    <d v="2015-06-30T00:00:00"/>
  </r>
  <r>
    <x v="2"/>
    <s v="Category1"/>
    <s v="ITEM2"/>
    <s v="DESCRIPTION2"/>
    <n v="1"/>
    <n v="339"/>
    <n v="339"/>
    <d v="2015-06-10T00:00:00"/>
    <d v="2015-06-30T00:00:00"/>
  </r>
  <r>
    <x v="5"/>
    <s v="Category3"/>
    <s v="ITEM5"/>
    <s v="DESCRIPTION5"/>
    <n v="1"/>
    <n v="529"/>
    <n v="529"/>
    <d v="2015-06-10T00:00:00"/>
    <d v="2015-06-30T00:00:00"/>
  </r>
  <r>
    <x v="3"/>
    <s v="Category1"/>
    <s v="ITEM1"/>
    <s v="DESCRIPTION1"/>
    <n v="1"/>
    <n v="295"/>
    <n v="295"/>
    <d v="2015-06-10T00:00:00"/>
    <d v="2015-06-30T00:00:00"/>
  </r>
  <r>
    <x v="5"/>
    <s v="Category2"/>
    <s v="ITEM4"/>
    <s v="DESCRIPTION4"/>
    <n v="1"/>
    <n v="510"/>
    <n v="510"/>
    <d v="2015-06-10T00:00:00"/>
    <d v="2015-06-30T00:00:00"/>
  </r>
  <r>
    <x v="5"/>
    <s v="Category2"/>
    <s v="ITEM3"/>
    <s v="DESCRIPTION3"/>
    <n v="1"/>
    <n v="464"/>
    <n v="464"/>
    <d v="2015-06-10T00:00:00"/>
    <d v="2015-06-30T00:00:00"/>
  </r>
  <r>
    <x v="1"/>
    <s v="Category3"/>
    <s v="ITEM5"/>
    <s v="DESCRIPTION5"/>
    <n v="1"/>
    <n v="628"/>
    <n v="628"/>
    <d v="2015-06-10T00:00:00"/>
    <d v="2015-06-30T00:00:00"/>
  </r>
  <r>
    <x v="1"/>
    <s v="Category3"/>
    <s v="ITEM5"/>
    <s v="DESCRIPTION5"/>
    <n v="1"/>
    <n v="420"/>
    <n v="420"/>
    <d v="2015-06-10T00:00:00"/>
    <d v="2015-06-30T00:00:00"/>
  </r>
  <r>
    <x v="3"/>
    <s v="Category1"/>
    <s v="ITEM2"/>
    <s v="DESCRIPTION2"/>
    <n v="1"/>
    <n v="896"/>
    <n v="896"/>
    <d v="2015-06-10T00:00:00"/>
    <d v="2015-06-30T00:00:00"/>
  </r>
  <r>
    <x v="4"/>
    <s v="Category2"/>
    <s v="ITEM3"/>
    <s v="DESCRIPTION3"/>
    <n v="1"/>
    <n v="153"/>
    <n v="153"/>
    <d v="2015-06-10T00:00:00"/>
    <d v="2015-06-30T00:00:00"/>
  </r>
  <r>
    <x v="5"/>
    <s v="Category3"/>
    <s v="ITEM5"/>
    <s v="DESCRIPTION5"/>
    <n v="1"/>
    <n v="856"/>
    <n v="856"/>
    <d v="2015-06-10T00:00:00"/>
    <d v="2015-06-30T00:00:00"/>
  </r>
  <r>
    <x v="5"/>
    <s v="Category3"/>
    <s v="ITEM5"/>
    <s v="DESCRIPTION5"/>
    <n v="1"/>
    <n v="141"/>
    <n v="141"/>
    <d v="2015-06-10T00:00:00"/>
    <d v="2015-06-30T00:00:00"/>
  </r>
  <r>
    <x v="3"/>
    <s v="Category1"/>
    <s v="ITEM1"/>
    <s v="DESCRIPTION1"/>
    <n v="1"/>
    <n v="139"/>
    <n v="139"/>
    <d v="2015-06-10T00:00:00"/>
    <d v="2015-06-30T00:00:00"/>
  </r>
  <r>
    <x v="5"/>
    <s v="Category2"/>
    <s v="ITEM3"/>
    <s v="DESCRIPTION3"/>
    <n v="1"/>
    <n v="324"/>
    <n v="324"/>
    <d v="2015-06-10T00:00:00"/>
    <d v="2015-06-30T00:00:00"/>
  </r>
  <r>
    <x v="1"/>
    <s v="Category2"/>
    <s v="ITEM4"/>
    <s v="DESCRIPTION4"/>
    <n v="1"/>
    <n v="519"/>
    <n v="519"/>
    <d v="2015-06-10T00:00:00"/>
    <d v="2015-06-30T00:00:00"/>
  </r>
  <r>
    <x v="4"/>
    <s v="Category1"/>
    <s v="ITEM2"/>
    <s v="DESCRIPTION2"/>
    <n v="1"/>
    <n v="702"/>
    <n v="702"/>
    <d v="2015-06-10T00:00:00"/>
    <d v="2015-06-30T00:00:00"/>
  </r>
  <r>
    <x v="2"/>
    <s v="Category3"/>
    <s v="ITEM5"/>
    <s v="DESCRIPTION5"/>
    <n v="1"/>
    <n v="472"/>
    <n v="472"/>
    <d v="2015-06-10T00:00:00"/>
    <d v="2015-06-30T00:00:00"/>
  </r>
  <r>
    <x v="0"/>
    <s v="Category2"/>
    <s v="ITEM4"/>
    <s v="DESCRIPTION4"/>
    <n v="1"/>
    <n v="207"/>
    <n v="207"/>
    <d v="2015-06-10T00:00:00"/>
    <d v="2015-06-30T00:00:00"/>
  </r>
  <r>
    <x v="3"/>
    <s v="Category2"/>
    <s v="ITEM3"/>
    <s v="DESCRIPTION3"/>
    <n v="1"/>
    <n v="189"/>
    <n v="189"/>
    <d v="2015-06-10T00:00:00"/>
    <d v="2015-06-30T00:00:00"/>
  </r>
  <r>
    <x v="5"/>
    <s v="Category1"/>
    <s v="ITEM1"/>
    <s v="DESCRIPTION1"/>
    <n v="1"/>
    <n v="671"/>
    <n v="671"/>
    <d v="2015-06-10T00:00:00"/>
    <d v="2015-06-30T00:00:00"/>
  </r>
  <r>
    <x v="3"/>
    <s v="Category3"/>
    <s v="ITEM5"/>
    <s v="DESCRIPTION5"/>
    <n v="1"/>
    <n v="630"/>
    <n v="630"/>
    <d v="2015-06-10T00:00:00"/>
    <d v="2015-06-30T00:00:00"/>
  </r>
  <r>
    <x v="5"/>
    <s v="Category2"/>
    <s v="ITEM3"/>
    <s v="DESCRIPTION3"/>
    <n v="1"/>
    <n v="748"/>
    <n v="748"/>
    <d v="2015-06-10T00:00:00"/>
    <d v="2015-06-30T00:00:00"/>
  </r>
  <r>
    <x v="3"/>
    <s v="Category2"/>
    <s v="ITEM3"/>
    <s v="DESCRIPTION3"/>
    <n v="1"/>
    <n v="250"/>
    <n v="250"/>
    <d v="2015-06-10T00:00:00"/>
    <d v="2015-06-30T00:00:00"/>
  </r>
  <r>
    <x v="5"/>
    <s v="Category2"/>
    <s v="ITEM4"/>
    <s v="DESCRIPTION4"/>
    <n v="1"/>
    <n v="896"/>
    <n v="896"/>
    <d v="2015-06-10T00:00:00"/>
    <d v="2015-06-30T00:00:00"/>
  </r>
  <r>
    <x v="4"/>
    <s v="Category2"/>
    <s v="ITEM4"/>
    <s v="DESCRIPTION4"/>
    <n v="1"/>
    <n v="937"/>
    <n v="937"/>
    <d v="2015-06-10T00:00:00"/>
    <d v="2015-06-30T00:00:00"/>
  </r>
  <r>
    <x v="1"/>
    <s v="Category2"/>
    <s v="ITEM4"/>
    <s v="DESCRIPTION4"/>
    <n v="1"/>
    <n v="788"/>
    <n v="788"/>
    <d v="2015-06-10T00:00:00"/>
    <d v="2015-06-30T00:00:00"/>
  </r>
  <r>
    <x v="5"/>
    <s v="Category1"/>
    <s v="ITEM2"/>
    <s v="DESCRIPTION2"/>
    <n v="1"/>
    <n v="227"/>
    <n v="227"/>
    <d v="2015-06-10T00:00:00"/>
    <d v="2015-06-30T00:00:00"/>
  </r>
  <r>
    <x v="0"/>
    <s v="Category1"/>
    <s v="ITEM2"/>
    <s v="DESCRIPTION2"/>
    <n v="1"/>
    <n v="587"/>
    <n v="587"/>
    <d v="2015-06-10T00:00:00"/>
    <d v="2015-06-30T00:00:00"/>
  </r>
  <r>
    <x v="1"/>
    <s v="Category2"/>
    <s v="ITEM3"/>
    <s v="DESCRIPTION3"/>
    <n v="1"/>
    <n v="379"/>
    <n v="379"/>
    <d v="2015-06-10T00:00:00"/>
    <d v="2015-06-30T00:00:00"/>
  </r>
  <r>
    <x v="5"/>
    <s v="Category1"/>
    <s v="ITEM1"/>
    <s v="DESCRIPTION1"/>
    <n v="1"/>
    <n v="145"/>
    <n v="145"/>
    <d v="2015-06-10T00:00:00"/>
    <d v="2015-06-30T00:00:00"/>
  </r>
  <r>
    <x v="4"/>
    <s v="Category1"/>
    <s v="ITEM2"/>
    <s v="DESCRIPTION2"/>
    <n v="1"/>
    <n v="808"/>
    <n v="808"/>
    <d v="2015-06-10T00:00:00"/>
    <d v="2015-06-30T00:00:00"/>
  </r>
  <r>
    <x v="3"/>
    <s v="Category2"/>
    <s v="ITEM3"/>
    <s v="DESCRIPTION3"/>
    <n v="1"/>
    <n v="875"/>
    <n v="875"/>
    <d v="2015-06-10T00:00:00"/>
    <d v="2015-06-30T00:00:00"/>
  </r>
  <r>
    <x v="2"/>
    <s v="Category1"/>
    <s v="ITEM1"/>
    <s v="DESCRIPTION1"/>
    <n v="1"/>
    <n v="805"/>
    <n v="805"/>
    <d v="2015-06-10T00:00:00"/>
    <d v="2015-06-30T00:00:00"/>
  </r>
  <r>
    <x v="5"/>
    <s v="Category3"/>
    <s v="ITEM5"/>
    <s v="DESCRIPTION5"/>
    <n v="1"/>
    <n v="403"/>
    <n v="403"/>
    <d v="2015-06-10T00:00:00"/>
    <d v="2015-06-30T00:00:00"/>
  </r>
  <r>
    <x v="2"/>
    <s v="Category1"/>
    <s v="ITEM2"/>
    <s v="DESCRIPTION2"/>
    <n v="1"/>
    <n v="102"/>
    <n v="102"/>
    <d v="2015-06-10T00:00:00"/>
    <d v="2015-06-30T00:00:00"/>
  </r>
  <r>
    <x v="1"/>
    <s v="Category3"/>
    <s v="ITEM5"/>
    <s v="DESCRIPTION5"/>
    <n v="1"/>
    <n v="953"/>
    <n v="953"/>
    <d v="2015-06-10T00:00:00"/>
    <d v="2015-06-30T00:00:00"/>
  </r>
  <r>
    <x v="0"/>
    <s v="Category2"/>
    <s v="ITEM3"/>
    <s v="DESCRIPTION3"/>
    <n v="1"/>
    <n v="218"/>
    <n v="218"/>
    <d v="2015-06-10T00:00:00"/>
    <d v="2015-06-30T00:00:00"/>
  </r>
  <r>
    <x v="1"/>
    <s v="Category3"/>
    <s v="ITEM5"/>
    <s v="DESCRIPTION5"/>
    <n v="1"/>
    <n v="427"/>
    <n v="427"/>
    <d v="2015-06-10T00:00:00"/>
    <d v="2015-06-30T00:00:00"/>
  </r>
  <r>
    <x v="0"/>
    <s v="Category3"/>
    <s v="ITEM5"/>
    <s v="DESCRIPTION5"/>
    <n v="1"/>
    <n v="899"/>
    <n v="899"/>
    <d v="2015-06-11T00:00:00"/>
    <d v="2015-06-30T00:00:00"/>
  </r>
  <r>
    <x v="4"/>
    <s v="Category3"/>
    <s v="ITEM5"/>
    <s v="DESCRIPTION5"/>
    <n v="1"/>
    <n v="869"/>
    <n v="869"/>
    <d v="2015-06-11T00:00:00"/>
    <d v="2015-06-30T00:00:00"/>
  </r>
  <r>
    <x v="3"/>
    <s v="Category1"/>
    <s v="ITEM2"/>
    <s v="DESCRIPTION2"/>
    <n v="1"/>
    <n v="175"/>
    <n v="175"/>
    <d v="2015-06-11T00:00:00"/>
    <d v="2015-06-30T00:00:00"/>
  </r>
  <r>
    <x v="3"/>
    <s v="Category1"/>
    <s v="ITEM2"/>
    <s v="DESCRIPTION2"/>
    <n v="1"/>
    <n v="395"/>
    <n v="395"/>
    <d v="2015-06-11T00:00:00"/>
    <d v="2015-06-30T00:00:00"/>
  </r>
  <r>
    <x v="0"/>
    <s v="Category2"/>
    <s v="ITEM4"/>
    <s v="DESCRIPTION4"/>
    <n v="1"/>
    <n v="628"/>
    <n v="628"/>
    <d v="2015-06-11T00:00:00"/>
    <d v="2015-06-30T00:00:00"/>
  </r>
  <r>
    <x v="2"/>
    <s v="Category1"/>
    <s v="ITEM1"/>
    <s v="DESCRIPTION1"/>
    <n v="1"/>
    <n v="646"/>
    <n v="646"/>
    <d v="2015-06-11T00:00:00"/>
    <d v="2015-06-30T00:00:00"/>
  </r>
  <r>
    <x v="0"/>
    <s v="Category2"/>
    <s v="ITEM3"/>
    <s v="DESCRIPTION3"/>
    <n v="1"/>
    <n v="962"/>
    <n v="962"/>
    <d v="2015-06-11T00:00:00"/>
    <d v="2015-06-30T00:00:00"/>
  </r>
  <r>
    <x v="2"/>
    <s v="Category1"/>
    <s v="ITEM2"/>
    <s v="DESCRIPTION2"/>
    <n v="1"/>
    <n v="863"/>
    <n v="863"/>
    <d v="2015-06-11T00:00:00"/>
    <d v="2015-06-30T00:00:00"/>
  </r>
  <r>
    <x v="5"/>
    <s v="Category1"/>
    <s v="ITEM1"/>
    <s v="DESCRIPTION1"/>
    <n v="1"/>
    <n v="726"/>
    <n v="726"/>
    <d v="2015-06-11T00:00:00"/>
    <d v="2015-06-30T00:00:00"/>
  </r>
  <r>
    <x v="5"/>
    <s v="Category2"/>
    <s v="ITEM3"/>
    <s v="DESCRIPTION3"/>
    <n v="1"/>
    <n v="736"/>
    <n v="736"/>
    <d v="2015-06-11T00:00:00"/>
    <d v="2015-06-30T00:00:00"/>
  </r>
  <r>
    <x v="1"/>
    <s v="Category1"/>
    <s v="ITEM2"/>
    <s v="DESCRIPTION2"/>
    <n v="1"/>
    <n v="650"/>
    <n v="650"/>
    <d v="2015-06-11T00:00:00"/>
    <d v="2015-06-30T00:00:00"/>
  </r>
  <r>
    <x v="4"/>
    <s v="Category2"/>
    <s v="ITEM3"/>
    <s v="DESCRIPTION3"/>
    <n v="1"/>
    <n v="431"/>
    <n v="431"/>
    <d v="2015-06-11T00:00:00"/>
    <d v="2015-06-30T00:00:00"/>
  </r>
  <r>
    <x v="1"/>
    <s v="Category2"/>
    <s v="ITEM4"/>
    <s v="DESCRIPTION4"/>
    <n v="1"/>
    <n v="183"/>
    <n v="183"/>
    <d v="2015-06-11T00:00:00"/>
    <d v="2015-06-30T00:00:00"/>
  </r>
  <r>
    <x v="0"/>
    <s v="Category1"/>
    <s v="ITEM1"/>
    <s v="DESCRIPTION1"/>
    <n v="1"/>
    <n v="768"/>
    <n v="768"/>
    <d v="2015-06-11T00:00:00"/>
    <d v="2015-06-30T00:00:00"/>
  </r>
  <r>
    <x v="3"/>
    <s v="Category1"/>
    <s v="ITEM1"/>
    <s v="DESCRIPTION1"/>
    <n v="1"/>
    <n v="624"/>
    <n v="624"/>
    <d v="2015-06-11T00:00:00"/>
    <d v="2015-06-30T00:00:00"/>
  </r>
  <r>
    <x v="4"/>
    <s v="Category1"/>
    <s v="ITEM1"/>
    <s v="DESCRIPTION1"/>
    <n v="1"/>
    <n v="723"/>
    <n v="723"/>
    <d v="2015-06-11T00:00:00"/>
    <d v="2015-06-30T00:00:00"/>
  </r>
  <r>
    <x v="3"/>
    <s v="Category1"/>
    <s v="ITEM1"/>
    <s v="DESCRIPTION1"/>
    <n v="1"/>
    <n v="998"/>
    <n v="998"/>
    <d v="2015-06-11T00:00:00"/>
    <d v="2015-06-30T00:00:00"/>
  </r>
  <r>
    <x v="4"/>
    <s v="Category3"/>
    <s v="ITEM5"/>
    <s v="DESCRIPTION5"/>
    <n v="1"/>
    <n v="745"/>
    <n v="745"/>
    <d v="2015-06-11T00:00:00"/>
    <d v="2015-06-30T00:00:00"/>
  </r>
  <r>
    <x v="1"/>
    <s v="Category1"/>
    <s v="ITEM2"/>
    <s v="DESCRIPTION2"/>
    <n v="1"/>
    <n v="274"/>
    <n v="274"/>
    <d v="2015-06-11T00:00:00"/>
    <d v="2015-06-30T00:00:00"/>
  </r>
  <r>
    <x v="2"/>
    <s v="Category1"/>
    <s v="ITEM1"/>
    <s v="DESCRIPTION1"/>
    <n v="1"/>
    <n v="358"/>
    <n v="358"/>
    <d v="2015-06-11T00:00:00"/>
    <d v="2015-06-30T00:00:00"/>
  </r>
  <r>
    <x v="4"/>
    <s v="Category2"/>
    <s v="ITEM4"/>
    <s v="DESCRIPTION4"/>
    <n v="1"/>
    <n v="349"/>
    <n v="349"/>
    <d v="2015-06-11T00:00:00"/>
    <d v="2015-06-30T00:00:00"/>
  </r>
  <r>
    <x v="2"/>
    <s v="Category1"/>
    <s v="ITEM1"/>
    <s v="DESCRIPTION1"/>
    <n v="1"/>
    <n v="628"/>
    <n v="628"/>
    <d v="2015-06-11T00:00:00"/>
    <d v="2015-06-30T00:00:00"/>
  </r>
  <r>
    <x v="0"/>
    <s v="Category2"/>
    <s v="ITEM3"/>
    <s v="DESCRIPTION3"/>
    <n v="1"/>
    <n v="239"/>
    <n v="239"/>
    <d v="2015-06-11T00:00:00"/>
    <d v="2015-06-30T00:00:00"/>
  </r>
  <r>
    <x v="0"/>
    <s v="Category2"/>
    <s v="ITEM3"/>
    <s v="DESCRIPTION3"/>
    <n v="1"/>
    <n v="439"/>
    <n v="439"/>
    <d v="2015-06-11T00:00:00"/>
    <d v="2015-06-30T00:00:00"/>
  </r>
  <r>
    <x v="3"/>
    <s v="Category2"/>
    <s v="ITEM3"/>
    <s v="DESCRIPTION3"/>
    <n v="1"/>
    <n v="535"/>
    <n v="535"/>
    <d v="2015-06-11T00:00:00"/>
    <d v="2015-06-30T00:00:00"/>
  </r>
  <r>
    <x v="0"/>
    <s v="Category1"/>
    <s v="ITEM2"/>
    <s v="DESCRIPTION2"/>
    <n v="1"/>
    <n v="246"/>
    <n v="246"/>
    <d v="2015-06-11T00:00:00"/>
    <d v="2015-06-30T00:00:00"/>
  </r>
  <r>
    <x v="2"/>
    <s v="Category2"/>
    <s v="ITEM3"/>
    <s v="DESCRIPTION3"/>
    <n v="1"/>
    <n v="144"/>
    <n v="144"/>
    <d v="2015-06-11T00:00:00"/>
    <d v="2015-06-30T00:00:00"/>
  </r>
  <r>
    <x v="2"/>
    <s v="Category3"/>
    <s v="ITEM5"/>
    <s v="DESCRIPTION5"/>
    <n v="1"/>
    <n v="463"/>
    <n v="463"/>
    <d v="2015-06-11T00:00:00"/>
    <d v="2015-06-30T00:00:00"/>
  </r>
  <r>
    <x v="0"/>
    <s v="Category3"/>
    <s v="ITEM5"/>
    <s v="DESCRIPTION5"/>
    <n v="1"/>
    <n v="202"/>
    <n v="202"/>
    <d v="2015-06-11T00:00:00"/>
    <d v="2015-06-30T00:00:00"/>
  </r>
  <r>
    <x v="2"/>
    <s v="Category2"/>
    <s v="ITEM4"/>
    <s v="DESCRIPTION4"/>
    <n v="1"/>
    <n v="818"/>
    <n v="818"/>
    <d v="2015-06-11T00:00:00"/>
    <d v="2015-06-30T00:00:00"/>
  </r>
  <r>
    <x v="0"/>
    <s v="Category2"/>
    <s v="ITEM4"/>
    <s v="DESCRIPTION4"/>
    <n v="1"/>
    <n v="638"/>
    <n v="638"/>
    <d v="2015-06-11T00:00:00"/>
    <d v="2015-06-30T00:00:00"/>
  </r>
  <r>
    <x v="4"/>
    <s v="Category1"/>
    <s v="ITEM1"/>
    <s v="DESCRIPTION1"/>
    <n v="1"/>
    <n v="619"/>
    <n v="619"/>
    <d v="2015-06-11T00:00:00"/>
    <d v="2015-06-30T00:00:00"/>
  </r>
  <r>
    <x v="0"/>
    <s v="Category1"/>
    <s v="ITEM1"/>
    <s v="DESCRIPTION1"/>
    <n v="1"/>
    <n v="251"/>
    <n v="251"/>
    <d v="2015-06-11T00:00:00"/>
    <d v="2015-06-30T00:00:00"/>
  </r>
  <r>
    <x v="5"/>
    <s v="Category2"/>
    <s v="ITEM3"/>
    <s v="DESCRIPTION3"/>
    <n v="1"/>
    <n v="228"/>
    <n v="228"/>
    <d v="2015-06-11T00:00:00"/>
    <d v="2015-06-30T00:00:00"/>
  </r>
  <r>
    <x v="2"/>
    <s v="Category3"/>
    <s v="ITEM5"/>
    <s v="DESCRIPTION5"/>
    <n v="1"/>
    <n v="724"/>
    <n v="724"/>
    <d v="2015-06-11T00:00:00"/>
    <d v="2015-06-30T00:00:00"/>
  </r>
  <r>
    <x v="3"/>
    <s v="Category2"/>
    <s v="ITEM3"/>
    <s v="DESCRIPTION3"/>
    <n v="1"/>
    <n v="674"/>
    <n v="674"/>
    <d v="2015-06-11T00:00:00"/>
    <d v="2015-06-30T00:00:00"/>
  </r>
  <r>
    <x v="2"/>
    <s v="Category2"/>
    <s v="ITEM3"/>
    <s v="DESCRIPTION3"/>
    <n v="1"/>
    <n v="976"/>
    <n v="976"/>
    <d v="2015-06-11T00:00:00"/>
    <d v="2015-06-30T00:00:00"/>
  </r>
  <r>
    <x v="1"/>
    <s v="Category2"/>
    <s v="ITEM3"/>
    <s v="DESCRIPTION3"/>
    <n v="1"/>
    <n v="183"/>
    <n v="183"/>
    <d v="2015-06-11T00:00:00"/>
    <d v="2015-06-30T00:00:00"/>
  </r>
  <r>
    <x v="4"/>
    <s v="Category3"/>
    <s v="ITEM5"/>
    <s v="DESCRIPTION5"/>
    <n v="1"/>
    <n v="456"/>
    <n v="456"/>
    <d v="2015-06-11T00:00:00"/>
    <d v="2015-06-30T00:00:00"/>
  </r>
  <r>
    <x v="1"/>
    <s v="Category1"/>
    <s v="ITEM1"/>
    <s v="DESCRIPTION1"/>
    <n v="1"/>
    <n v="876"/>
    <n v="876"/>
    <d v="2015-06-11T00:00:00"/>
    <d v="2015-06-30T00:00:00"/>
  </r>
  <r>
    <x v="5"/>
    <s v="Category2"/>
    <s v="ITEM3"/>
    <s v="DESCRIPTION3"/>
    <n v="1"/>
    <n v="648"/>
    <n v="648"/>
    <d v="2015-06-11T00:00:00"/>
    <d v="2015-06-30T00:00:00"/>
  </r>
  <r>
    <x v="2"/>
    <s v="Category1"/>
    <s v="ITEM2"/>
    <s v="DESCRIPTION2"/>
    <n v="1"/>
    <n v="935"/>
    <n v="935"/>
    <d v="2015-06-11T00:00:00"/>
    <d v="2015-06-30T00:00:00"/>
  </r>
  <r>
    <x v="4"/>
    <s v="Category2"/>
    <s v="ITEM4"/>
    <s v="DESCRIPTION4"/>
    <n v="1"/>
    <n v="187"/>
    <n v="187"/>
    <d v="2015-06-11T00:00:00"/>
    <d v="2015-06-30T00:00:00"/>
  </r>
  <r>
    <x v="4"/>
    <s v="Category2"/>
    <s v="ITEM4"/>
    <s v="DESCRIPTION4"/>
    <n v="1"/>
    <n v="535"/>
    <n v="535"/>
    <d v="2015-06-11T00:00:00"/>
    <d v="2015-06-30T00:00:00"/>
  </r>
  <r>
    <x v="5"/>
    <s v="Category2"/>
    <s v="ITEM3"/>
    <s v="DESCRIPTION3"/>
    <n v="1"/>
    <n v="350"/>
    <n v="350"/>
    <d v="2015-06-11T00:00:00"/>
    <d v="2015-06-30T00:00:00"/>
  </r>
  <r>
    <x v="2"/>
    <s v="Category1"/>
    <s v="ITEM1"/>
    <s v="DESCRIPTION1"/>
    <n v="1"/>
    <n v="376"/>
    <n v="376"/>
    <d v="2015-06-11T00:00:00"/>
    <d v="2015-06-30T00:00:00"/>
  </r>
  <r>
    <x v="3"/>
    <s v="Category1"/>
    <s v="ITEM2"/>
    <s v="DESCRIPTION2"/>
    <n v="1"/>
    <n v="404"/>
    <n v="404"/>
    <d v="2015-06-11T00:00:00"/>
    <d v="2015-06-30T00:00:00"/>
  </r>
  <r>
    <x v="4"/>
    <s v="Category2"/>
    <s v="ITEM3"/>
    <s v="DESCRIPTION3"/>
    <n v="1"/>
    <n v="510"/>
    <n v="510"/>
    <d v="2015-06-11T00:00:00"/>
    <d v="2015-06-30T00:00:00"/>
  </r>
  <r>
    <x v="5"/>
    <s v="Category2"/>
    <s v="ITEM3"/>
    <s v="DESCRIPTION3"/>
    <n v="1"/>
    <n v="540"/>
    <n v="540"/>
    <d v="2015-06-11T00:00:00"/>
    <d v="2015-06-30T00:00:00"/>
  </r>
  <r>
    <x v="2"/>
    <s v="Category1"/>
    <s v="ITEM2"/>
    <s v="DESCRIPTION2"/>
    <n v="1"/>
    <n v="321"/>
    <n v="321"/>
    <d v="2015-06-11T00:00:00"/>
    <d v="2015-06-30T00:00:00"/>
  </r>
  <r>
    <x v="1"/>
    <s v="Category1"/>
    <s v="ITEM2"/>
    <s v="DESCRIPTION2"/>
    <n v="1"/>
    <n v="438"/>
    <n v="438"/>
    <d v="2015-06-12T00:00:00"/>
    <d v="2015-06-30T00:00:00"/>
  </r>
  <r>
    <x v="2"/>
    <s v="Category1"/>
    <s v="ITEM1"/>
    <s v="DESCRIPTION1"/>
    <n v="1"/>
    <n v="909"/>
    <n v="909"/>
    <d v="2015-06-12T00:00:00"/>
    <d v="2015-06-30T00:00:00"/>
  </r>
  <r>
    <x v="5"/>
    <s v="Category2"/>
    <s v="ITEM4"/>
    <s v="DESCRIPTION4"/>
    <n v="1"/>
    <n v="419"/>
    <n v="419"/>
    <d v="2015-06-12T00:00:00"/>
    <d v="2015-06-30T00:00:00"/>
  </r>
  <r>
    <x v="1"/>
    <s v="Category3"/>
    <s v="ITEM5"/>
    <s v="DESCRIPTION5"/>
    <n v="1"/>
    <n v="803"/>
    <n v="803"/>
    <d v="2015-06-12T00:00:00"/>
    <d v="2015-06-30T00:00:00"/>
  </r>
  <r>
    <x v="1"/>
    <s v="Category3"/>
    <s v="ITEM5"/>
    <s v="DESCRIPTION5"/>
    <n v="1"/>
    <n v="926"/>
    <n v="926"/>
    <d v="2015-06-12T00:00:00"/>
    <d v="2015-06-30T00:00:00"/>
  </r>
  <r>
    <x v="5"/>
    <s v="Category2"/>
    <s v="ITEM3"/>
    <s v="DESCRIPTION3"/>
    <n v="1"/>
    <n v="371"/>
    <n v="371"/>
    <d v="2015-06-12T00:00:00"/>
    <d v="2015-06-30T00:00:00"/>
  </r>
  <r>
    <x v="1"/>
    <s v="Category2"/>
    <s v="ITEM3"/>
    <s v="DESCRIPTION3"/>
    <n v="1"/>
    <n v="985"/>
    <n v="985"/>
    <d v="2015-06-12T00:00:00"/>
    <d v="2015-06-30T00:00:00"/>
  </r>
  <r>
    <x v="1"/>
    <s v="Category2"/>
    <s v="ITEM4"/>
    <s v="DESCRIPTION4"/>
    <n v="1"/>
    <n v="118"/>
    <n v="118"/>
    <d v="2015-06-12T00:00:00"/>
    <d v="2015-06-30T00:00:00"/>
  </r>
  <r>
    <x v="1"/>
    <s v="Category2"/>
    <s v="ITEM4"/>
    <s v="DESCRIPTION4"/>
    <n v="1"/>
    <n v="829"/>
    <n v="829"/>
    <d v="2015-06-12T00:00:00"/>
    <d v="2015-06-30T00:00:00"/>
  </r>
  <r>
    <x v="3"/>
    <s v="Category2"/>
    <s v="ITEM3"/>
    <s v="DESCRIPTION3"/>
    <n v="1"/>
    <n v="264"/>
    <n v="264"/>
    <d v="2015-06-12T00:00:00"/>
    <d v="2015-06-30T00:00:00"/>
  </r>
  <r>
    <x v="2"/>
    <s v="Category2"/>
    <s v="ITEM4"/>
    <s v="DESCRIPTION4"/>
    <n v="1"/>
    <n v="850"/>
    <n v="850"/>
    <d v="2015-06-12T00:00:00"/>
    <d v="2015-06-30T00:00:00"/>
  </r>
  <r>
    <x v="5"/>
    <s v="Category2"/>
    <s v="ITEM4"/>
    <s v="DESCRIPTION4"/>
    <n v="1"/>
    <n v="895"/>
    <n v="895"/>
    <d v="2015-06-12T00:00:00"/>
    <d v="2015-06-30T00:00:00"/>
  </r>
  <r>
    <x v="3"/>
    <s v="Category1"/>
    <s v="ITEM1"/>
    <s v="DESCRIPTION1"/>
    <n v="1"/>
    <n v="842"/>
    <n v="842"/>
    <d v="2015-06-12T00:00:00"/>
    <d v="2015-06-30T00:00:00"/>
  </r>
  <r>
    <x v="3"/>
    <s v="Category1"/>
    <s v="ITEM2"/>
    <s v="DESCRIPTION2"/>
    <n v="1"/>
    <n v="870"/>
    <n v="870"/>
    <d v="2015-06-12T00:00:00"/>
    <d v="2015-06-30T00:00:00"/>
  </r>
  <r>
    <x v="4"/>
    <s v="Category2"/>
    <s v="ITEM3"/>
    <s v="DESCRIPTION3"/>
    <n v="1"/>
    <n v="801"/>
    <n v="801"/>
    <d v="2015-06-12T00:00:00"/>
    <d v="2015-06-30T00:00:00"/>
  </r>
  <r>
    <x v="1"/>
    <s v="Category2"/>
    <s v="ITEM4"/>
    <s v="DESCRIPTION4"/>
    <n v="1"/>
    <n v="168"/>
    <n v="168"/>
    <d v="2015-06-12T00:00:00"/>
    <d v="2015-06-30T00:00:00"/>
  </r>
  <r>
    <x v="3"/>
    <s v="Category1"/>
    <s v="ITEM2"/>
    <s v="DESCRIPTION2"/>
    <n v="1"/>
    <n v="238"/>
    <n v="238"/>
    <d v="2015-06-12T00:00:00"/>
    <d v="2015-06-30T00:00:00"/>
  </r>
  <r>
    <x v="1"/>
    <s v="Category1"/>
    <s v="ITEM2"/>
    <s v="DESCRIPTION2"/>
    <n v="1"/>
    <n v="106"/>
    <n v="106"/>
    <d v="2015-06-12T00:00:00"/>
    <d v="2015-06-30T00:00:00"/>
  </r>
  <r>
    <x v="0"/>
    <s v="Category3"/>
    <s v="ITEM5"/>
    <s v="DESCRIPTION5"/>
    <n v="1"/>
    <n v="253"/>
    <n v="253"/>
    <d v="2015-06-12T00:00:00"/>
    <d v="2015-06-30T00:00:00"/>
  </r>
  <r>
    <x v="2"/>
    <s v="Category1"/>
    <s v="ITEM1"/>
    <s v="DESCRIPTION1"/>
    <n v="1"/>
    <n v="320"/>
    <n v="320"/>
    <d v="2015-06-12T00:00:00"/>
    <d v="2015-06-30T00:00:00"/>
  </r>
  <r>
    <x v="4"/>
    <s v="Category1"/>
    <s v="ITEM2"/>
    <s v="DESCRIPTION2"/>
    <n v="1"/>
    <n v="355"/>
    <n v="355"/>
    <d v="2015-06-12T00:00:00"/>
    <d v="2015-06-30T00:00:00"/>
  </r>
  <r>
    <x v="4"/>
    <s v="Category3"/>
    <s v="ITEM5"/>
    <s v="DESCRIPTION5"/>
    <n v="1"/>
    <n v="557"/>
    <n v="557"/>
    <d v="2015-06-12T00:00:00"/>
    <d v="2015-06-30T00:00:00"/>
  </r>
  <r>
    <x v="0"/>
    <s v="Category2"/>
    <s v="ITEM4"/>
    <s v="DESCRIPTION4"/>
    <n v="1"/>
    <n v="292"/>
    <n v="292"/>
    <d v="2015-06-12T00:00:00"/>
    <d v="2015-06-30T00:00:00"/>
  </r>
  <r>
    <x v="0"/>
    <s v="Category2"/>
    <s v="ITEM3"/>
    <s v="DESCRIPTION3"/>
    <n v="1"/>
    <n v="829"/>
    <n v="829"/>
    <d v="2015-06-12T00:00:00"/>
    <d v="2015-06-30T00:00:00"/>
  </r>
  <r>
    <x v="1"/>
    <s v="Category1"/>
    <s v="ITEM1"/>
    <s v="DESCRIPTION1"/>
    <n v="1"/>
    <n v="704"/>
    <n v="704"/>
    <d v="2015-06-12T00:00:00"/>
    <d v="2015-06-30T00:00:00"/>
  </r>
  <r>
    <x v="5"/>
    <s v="Category1"/>
    <s v="ITEM2"/>
    <s v="DESCRIPTION2"/>
    <n v="1"/>
    <n v="159"/>
    <n v="159"/>
    <d v="2015-06-12T00:00:00"/>
    <d v="2015-06-30T00:00:00"/>
  </r>
  <r>
    <x v="5"/>
    <s v="Category3"/>
    <s v="ITEM5"/>
    <s v="DESCRIPTION5"/>
    <n v="1"/>
    <n v="608"/>
    <n v="608"/>
    <d v="2015-06-12T00:00:00"/>
    <d v="2015-06-30T00:00:00"/>
  </r>
  <r>
    <x v="3"/>
    <s v="Category1"/>
    <s v="ITEM2"/>
    <s v="DESCRIPTION2"/>
    <n v="1"/>
    <n v="702"/>
    <n v="702"/>
    <d v="2015-06-12T00:00:00"/>
    <d v="2015-06-30T00:00:00"/>
  </r>
  <r>
    <x v="5"/>
    <s v="Category1"/>
    <s v="ITEM2"/>
    <s v="DESCRIPTION2"/>
    <n v="1"/>
    <n v="329"/>
    <n v="329"/>
    <d v="2015-06-12T00:00:00"/>
    <d v="2015-06-30T00:00:00"/>
  </r>
  <r>
    <x v="2"/>
    <s v="Category1"/>
    <s v="ITEM2"/>
    <s v="DESCRIPTION2"/>
    <n v="1"/>
    <n v="431"/>
    <n v="431"/>
    <d v="2015-06-12T00:00:00"/>
    <d v="2015-06-30T00:00:00"/>
  </r>
  <r>
    <x v="3"/>
    <s v="Category2"/>
    <s v="ITEM4"/>
    <s v="DESCRIPTION4"/>
    <n v="1"/>
    <n v="879"/>
    <n v="879"/>
    <d v="2015-06-12T00:00:00"/>
    <d v="2015-06-30T00:00:00"/>
  </r>
  <r>
    <x v="1"/>
    <s v="Category2"/>
    <s v="ITEM3"/>
    <s v="DESCRIPTION3"/>
    <n v="1"/>
    <n v="103"/>
    <n v="103"/>
    <d v="2015-06-12T00:00:00"/>
    <d v="2015-06-30T00:00:00"/>
  </r>
  <r>
    <x v="3"/>
    <s v="Category2"/>
    <s v="ITEM4"/>
    <s v="DESCRIPTION4"/>
    <n v="1"/>
    <n v="967"/>
    <n v="967"/>
    <d v="2015-06-12T00:00:00"/>
    <d v="2015-06-30T00:00:00"/>
  </r>
  <r>
    <x v="1"/>
    <s v="Category3"/>
    <s v="ITEM5"/>
    <s v="DESCRIPTION5"/>
    <n v="1"/>
    <n v="744"/>
    <n v="744"/>
    <d v="2015-06-12T00:00:00"/>
    <d v="2015-06-30T00:00:00"/>
  </r>
  <r>
    <x v="5"/>
    <s v="Category2"/>
    <s v="ITEM4"/>
    <s v="DESCRIPTION4"/>
    <n v="1"/>
    <n v="939"/>
    <n v="939"/>
    <d v="2015-06-12T00:00:00"/>
    <d v="2015-06-30T00:00:00"/>
  </r>
  <r>
    <x v="3"/>
    <s v="Category2"/>
    <s v="ITEM3"/>
    <s v="DESCRIPTION3"/>
    <n v="1"/>
    <n v="600"/>
    <n v="600"/>
    <d v="2015-06-12T00:00:00"/>
    <d v="2015-06-30T00:00:00"/>
  </r>
  <r>
    <x v="2"/>
    <s v="Category3"/>
    <s v="ITEM5"/>
    <s v="DESCRIPTION5"/>
    <n v="1"/>
    <n v="427"/>
    <n v="427"/>
    <d v="2015-06-12T00:00:00"/>
    <d v="2015-06-30T00:00:00"/>
  </r>
  <r>
    <x v="4"/>
    <s v="Category2"/>
    <s v="ITEM4"/>
    <s v="DESCRIPTION4"/>
    <n v="1"/>
    <n v="904"/>
    <n v="904"/>
    <d v="2015-06-12T00:00:00"/>
    <d v="2015-06-30T00:00:00"/>
  </r>
  <r>
    <x v="0"/>
    <s v="Category1"/>
    <s v="ITEM2"/>
    <s v="DESCRIPTION2"/>
    <n v="1"/>
    <n v="444"/>
    <n v="444"/>
    <d v="2015-06-12T00:00:00"/>
    <d v="2015-06-30T00:00:00"/>
  </r>
  <r>
    <x v="3"/>
    <s v="Category1"/>
    <s v="ITEM2"/>
    <s v="DESCRIPTION2"/>
    <n v="1"/>
    <n v="969"/>
    <n v="969"/>
    <d v="2015-06-12T00:00:00"/>
    <d v="2015-06-30T00:00:00"/>
  </r>
  <r>
    <x v="4"/>
    <s v="Category2"/>
    <s v="ITEM3"/>
    <s v="DESCRIPTION3"/>
    <n v="1"/>
    <n v="220"/>
    <n v="220"/>
    <d v="2015-06-12T00:00:00"/>
    <d v="2015-06-30T00:00:00"/>
  </r>
  <r>
    <x v="0"/>
    <s v="Category2"/>
    <s v="ITEM3"/>
    <s v="DESCRIPTION3"/>
    <n v="1"/>
    <n v="753"/>
    <n v="753"/>
    <d v="2015-06-12T00:00:00"/>
    <d v="2015-06-30T00:00:00"/>
  </r>
  <r>
    <x v="0"/>
    <s v="Category2"/>
    <s v="ITEM4"/>
    <s v="DESCRIPTION4"/>
    <n v="1"/>
    <n v="743"/>
    <n v="743"/>
    <d v="2015-06-12T00:00:00"/>
    <d v="2015-06-30T00:00:00"/>
  </r>
  <r>
    <x v="1"/>
    <s v="Category3"/>
    <s v="ITEM5"/>
    <s v="DESCRIPTION5"/>
    <n v="1"/>
    <n v="334"/>
    <n v="334"/>
    <d v="2015-06-12T00:00:00"/>
    <d v="2015-06-30T00:00:00"/>
  </r>
  <r>
    <x v="3"/>
    <s v="Category3"/>
    <s v="ITEM5"/>
    <s v="DESCRIPTION5"/>
    <n v="1"/>
    <n v="585"/>
    <n v="585"/>
    <d v="2015-06-12T00:00:00"/>
    <d v="2015-06-30T00:00:00"/>
  </r>
  <r>
    <x v="1"/>
    <s v="Category2"/>
    <s v="ITEM4"/>
    <s v="DESCRIPTION4"/>
    <n v="1"/>
    <n v="998"/>
    <n v="998"/>
    <d v="2015-06-12T00:00:00"/>
    <d v="2015-06-30T00:00:00"/>
  </r>
  <r>
    <x v="4"/>
    <s v="Category3"/>
    <s v="ITEM5"/>
    <s v="DESCRIPTION5"/>
    <n v="1"/>
    <n v="704"/>
    <n v="704"/>
    <d v="2015-06-12T00:00:00"/>
    <d v="2015-06-30T00:00:00"/>
  </r>
  <r>
    <x v="5"/>
    <s v="Category2"/>
    <s v="ITEM3"/>
    <s v="DESCRIPTION3"/>
    <n v="1"/>
    <n v="695"/>
    <n v="695"/>
    <d v="2015-06-12T00:00:00"/>
    <d v="2015-06-30T00:00:00"/>
  </r>
  <r>
    <x v="4"/>
    <s v="Category3"/>
    <s v="ITEM5"/>
    <s v="DESCRIPTION5"/>
    <n v="1"/>
    <n v="526"/>
    <n v="526"/>
    <d v="2015-06-12T00:00:00"/>
    <d v="2015-06-30T00:00:00"/>
  </r>
  <r>
    <x v="4"/>
    <s v="Category2"/>
    <s v="ITEM3"/>
    <s v="DESCRIPTION3"/>
    <n v="1"/>
    <n v="598"/>
    <n v="598"/>
    <d v="2015-06-12T00:00:00"/>
    <d v="2015-06-30T00:00:00"/>
  </r>
  <r>
    <x v="0"/>
    <s v="Category1"/>
    <s v="ITEM2"/>
    <s v="DESCRIPTION2"/>
    <n v="1"/>
    <n v="412"/>
    <n v="412"/>
    <d v="2015-06-13T00:00:00"/>
    <d v="2015-06-30T00:00:00"/>
  </r>
  <r>
    <x v="2"/>
    <s v="Category1"/>
    <s v="ITEM2"/>
    <s v="DESCRIPTION2"/>
    <n v="1"/>
    <n v="154"/>
    <n v="154"/>
    <d v="2015-06-13T00:00:00"/>
    <d v="2015-06-30T00:00:00"/>
  </r>
  <r>
    <x v="1"/>
    <s v="Category3"/>
    <s v="ITEM5"/>
    <s v="DESCRIPTION5"/>
    <n v="1"/>
    <n v="213"/>
    <n v="213"/>
    <d v="2015-06-13T00:00:00"/>
    <d v="2015-06-30T00:00:00"/>
  </r>
  <r>
    <x v="5"/>
    <s v="Category1"/>
    <s v="ITEM1"/>
    <s v="DESCRIPTION1"/>
    <n v="1"/>
    <n v="536"/>
    <n v="536"/>
    <d v="2015-06-13T00:00:00"/>
    <d v="2015-06-30T00:00:00"/>
  </r>
  <r>
    <x v="2"/>
    <s v="Category3"/>
    <s v="ITEM5"/>
    <s v="DESCRIPTION5"/>
    <n v="1"/>
    <n v="686"/>
    <n v="686"/>
    <d v="2015-06-13T00:00:00"/>
    <d v="2015-06-30T00:00:00"/>
  </r>
  <r>
    <x v="0"/>
    <s v="Category1"/>
    <s v="ITEM2"/>
    <s v="DESCRIPTION2"/>
    <n v="1"/>
    <n v="349"/>
    <n v="349"/>
    <d v="2015-06-13T00:00:00"/>
    <d v="2015-06-30T00:00:00"/>
  </r>
  <r>
    <x v="3"/>
    <s v="Category3"/>
    <s v="ITEM5"/>
    <s v="DESCRIPTION5"/>
    <n v="1"/>
    <n v="899"/>
    <n v="899"/>
    <d v="2015-06-13T00:00:00"/>
    <d v="2015-06-30T00:00:00"/>
  </r>
  <r>
    <x v="0"/>
    <s v="Category1"/>
    <s v="ITEM1"/>
    <s v="DESCRIPTION1"/>
    <n v="1"/>
    <n v="641"/>
    <n v="641"/>
    <d v="2015-06-13T00:00:00"/>
    <d v="2015-06-30T00:00:00"/>
  </r>
  <r>
    <x v="1"/>
    <s v="Category2"/>
    <s v="ITEM3"/>
    <s v="DESCRIPTION3"/>
    <n v="1"/>
    <n v="284"/>
    <n v="284"/>
    <d v="2015-06-13T00:00:00"/>
    <d v="2015-06-30T00:00:00"/>
  </r>
  <r>
    <x v="2"/>
    <s v="Category3"/>
    <s v="ITEM5"/>
    <s v="DESCRIPTION5"/>
    <n v="1"/>
    <n v="819"/>
    <n v="819"/>
    <d v="2015-06-13T00:00:00"/>
    <d v="2015-06-30T00:00:00"/>
  </r>
  <r>
    <x v="3"/>
    <s v="Category2"/>
    <s v="ITEM3"/>
    <s v="DESCRIPTION3"/>
    <n v="1"/>
    <n v="998"/>
    <n v="998"/>
    <d v="2015-06-13T00:00:00"/>
    <d v="2015-06-30T00:00:00"/>
  </r>
  <r>
    <x v="3"/>
    <s v="Category3"/>
    <s v="ITEM5"/>
    <s v="DESCRIPTION5"/>
    <n v="1"/>
    <n v="671"/>
    <n v="671"/>
    <d v="2015-06-13T00:00:00"/>
    <d v="2015-06-30T00:00:00"/>
  </r>
  <r>
    <x v="3"/>
    <s v="Category2"/>
    <s v="ITEM4"/>
    <s v="DESCRIPTION4"/>
    <n v="1"/>
    <n v="581"/>
    <n v="581"/>
    <d v="2015-06-13T00:00:00"/>
    <d v="2015-06-30T00:00:00"/>
  </r>
  <r>
    <x v="4"/>
    <s v="Category3"/>
    <s v="ITEM5"/>
    <s v="DESCRIPTION5"/>
    <n v="1"/>
    <n v="284"/>
    <n v="284"/>
    <d v="2015-06-13T00:00:00"/>
    <d v="2015-06-30T00:00:00"/>
  </r>
  <r>
    <x v="4"/>
    <s v="Category3"/>
    <s v="ITEM5"/>
    <s v="DESCRIPTION5"/>
    <n v="1"/>
    <n v="817"/>
    <n v="817"/>
    <d v="2015-06-13T00:00:00"/>
    <d v="2015-06-30T00:00:00"/>
  </r>
  <r>
    <x v="0"/>
    <s v="Category2"/>
    <s v="ITEM4"/>
    <s v="DESCRIPTION4"/>
    <n v="1"/>
    <n v="157"/>
    <n v="157"/>
    <d v="2015-06-13T00:00:00"/>
    <d v="2015-06-30T00:00:00"/>
  </r>
  <r>
    <x v="0"/>
    <s v="Category3"/>
    <s v="ITEM5"/>
    <s v="DESCRIPTION5"/>
    <n v="1"/>
    <n v="554"/>
    <n v="554"/>
    <d v="2015-06-13T00:00:00"/>
    <d v="2015-06-30T00:00:00"/>
  </r>
  <r>
    <x v="5"/>
    <s v="Category1"/>
    <s v="ITEM1"/>
    <s v="DESCRIPTION1"/>
    <n v="1"/>
    <n v="629"/>
    <n v="629"/>
    <d v="2015-06-13T00:00:00"/>
    <d v="2015-06-30T00:00:00"/>
  </r>
  <r>
    <x v="3"/>
    <s v="Category2"/>
    <s v="ITEM4"/>
    <s v="DESCRIPTION4"/>
    <n v="1"/>
    <n v="625"/>
    <n v="625"/>
    <d v="2015-06-13T00:00:00"/>
    <d v="2015-06-30T00:00:00"/>
  </r>
  <r>
    <x v="2"/>
    <s v="Category2"/>
    <s v="ITEM3"/>
    <s v="DESCRIPTION3"/>
    <n v="1"/>
    <n v="208"/>
    <n v="208"/>
    <d v="2015-06-13T00:00:00"/>
    <d v="2015-06-30T00:00:00"/>
  </r>
  <r>
    <x v="1"/>
    <s v="Category1"/>
    <s v="ITEM2"/>
    <s v="DESCRIPTION2"/>
    <n v="1"/>
    <n v="963"/>
    <n v="963"/>
    <d v="2015-06-13T00:00:00"/>
    <d v="2015-06-30T00:00:00"/>
  </r>
  <r>
    <x v="2"/>
    <s v="Category2"/>
    <s v="ITEM4"/>
    <s v="DESCRIPTION4"/>
    <n v="1"/>
    <n v="675"/>
    <n v="675"/>
    <d v="2015-06-13T00:00:00"/>
    <d v="2015-06-30T00:00:00"/>
  </r>
  <r>
    <x v="4"/>
    <s v="Category3"/>
    <s v="ITEM5"/>
    <s v="DESCRIPTION5"/>
    <n v="1"/>
    <n v="704"/>
    <n v="704"/>
    <d v="2015-06-13T00:00:00"/>
    <d v="2015-06-30T00:00:00"/>
  </r>
  <r>
    <x v="5"/>
    <s v="Category1"/>
    <s v="ITEM2"/>
    <s v="DESCRIPTION2"/>
    <n v="1"/>
    <n v="809"/>
    <n v="809"/>
    <d v="2015-06-13T00:00:00"/>
    <d v="2015-06-30T00:00:00"/>
  </r>
  <r>
    <x v="5"/>
    <s v="Category1"/>
    <s v="ITEM2"/>
    <s v="DESCRIPTION2"/>
    <n v="1"/>
    <n v="588"/>
    <n v="588"/>
    <d v="2015-06-13T00:00:00"/>
    <d v="2015-06-30T00:00:00"/>
  </r>
  <r>
    <x v="0"/>
    <s v="Category2"/>
    <s v="ITEM3"/>
    <s v="DESCRIPTION3"/>
    <n v="1"/>
    <n v="112"/>
    <n v="112"/>
    <d v="2015-06-13T00:00:00"/>
    <d v="2015-06-30T00:00:00"/>
  </r>
  <r>
    <x v="1"/>
    <s v="Category2"/>
    <s v="ITEM3"/>
    <s v="DESCRIPTION3"/>
    <n v="1"/>
    <n v="849"/>
    <n v="849"/>
    <d v="2015-06-13T00:00:00"/>
    <d v="2015-06-30T00:00:00"/>
  </r>
  <r>
    <x v="3"/>
    <s v="Category1"/>
    <s v="ITEM2"/>
    <s v="DESCRIPTION2"/>
    <n v="1"/>
    <n v="441"/>
    <n v="441"/>
    <d v="2015-06-13T00:00:00"/>
    <d v="2015-06-30T00:00:00"/>
  </r>
  <r>
    <x v="3"/>
    <s v="Category2"/>
    <s v="ITEM3"/>
    <s v="DESCRIPTION3"/>
    <n v="1"/>
    <n v="123"/>
    <n v="123"/>
    <d v="2015-06-13T00:00:00"/>
    <d v="2015-06-30T00:00:00"/>
  </r>
  <r>
    <x v="0"/>
    <s v="Category1"/>
    <s v="ITEM1"/>
    <s v="DESCRIPTION1"/>
    <n v="1"/>
    <n v="675"/>
    <n v="675"/>
    <d v="2015-06-13T00:00:00"/>
    <d v="2015-06-30T00:00:00"/>
  </r>
  <r>
    <x v="1"/>
    <s v="Category2"/>
    <s v="ITEM3"/>
    <s v="DESCRIPTION3"/>
    <n v="1"/>
    <n v="354"/>
    <n v="354"/>
    <d v="2015-06-13T00:00:00"/>
    <d v="2015-06-30T00:00:00"/>
  </r>
  <r>
    <x v="0"/>
    <s v="Category2"/>
    <s v="ITEM4"/>
    <s v="DESCRIPTION4"/>
    <n v="1"/>
    <n v="523"/>
    <n v="523"/>
    <d v="2015-06-13T00:00:00"/>
    <d v="2015-06-30T00:00:00"/>
  </r>
  <r>
    <x v="2"/>
    <s v="Category3"/>
    <s v="ITEM5"/>
    <s v="DESCRIPTION5"/>
    <n v="1"/>
    <n v="145"/>
    <n v="145"/>
    <d v="2015-06-13T00:00:00"/>
    <d v="2015-06-30T00:00:00"/>
  </r>
  <r>
    <x v="1"/>
    <s v="Category1"/>
    <s v="ITEM2"/>
    <s v="DESCRIPTION2"/>
    <n v="1"/>
    <n v="605"/>
    <n v="605"/>
    <d v="2015-06-13T00:00:00"/>
    <d v="2015-06-30T00:00:00"/>
  </r>
  <r>
    <x v="3"/>
    <s v="Category3"/>
    <s v="ITEM5"/>
    <s v="DESCRIPTION5"/>
    <n v="1"/>
    <n v="344"/>
    <n v="344"/>
    <d v="2015-06-13T00:00:00"/>
    <d v="2015-06-30T00:00:00"/>
  </r>
  <r>
    <x v="4"/>
    <s v="Category1"/>
    <s v="ITEM2"/>
    <s v="DESCRIPTION2"/>
    <n v="1"/>
    <n v="286"/>
    <n v="286"/>
    <d v="2015-06-13T00:00:00"/>
    <d v="2015-06-30T00:00:00"/>
  </r>
  <r>
    <x v="5"/>
    <s v="Category2"/>
    <s v="ITEM3"/>
    <s v="DESCRIPTION3"/>
    <n v="1"/>
    <n v="868"/>
    <n v="868"/>
    <d v="2015-06-13T00:00:00"/>
    <d v="2015-06-30T00:00:00"/>
  </r>
  <r>
    <x v="3"/>
    <s v="Category3"/>
    <s v="ITEM5"/>
    <s v="DESCRIPTION5"/>
    <n v="1"/>
    <n v="219"/>
    <n v="219"/>
    <d v="2015-06-13T00:00:00"/>
    <d v="2015-06-30T00:00:00"/>
  </r>
  <r>
    <x v="0"/>
    <s v="Category2"/>
    <s v="ITEM3"/>
    <s v="DESCRIPTION3"/>
    <n v="1"/>
    <n v="489"/>
    <n v="489"/>
    <d v="2015-06-13T00:00:00"/>
    <d v="2015-06-30T00:00:00"/>
  </r>
  <r>
    <x v="1"/>
    <s v="Category1"/>
    <s v="ITEM1"/>
    <s v="DESCRIPTION1"/>
    <n v="1"/>
    <n v="107"/>
    <n v="107"/>
    <d v="2015-06-13T00:00:00"/>
    <d v="2015-06-30T00:00:00"/>
  </r>
  <r>
    <x v="4"/>
    <s v="Category3"/>
    <s v="ITEM5"/>
    <s v="DESCRIPTION5"/>
    <n v="1"/>
    <n v="658"/>
    <n v="658"/>
    <d v="2015-06-13T00:00:00"/>
    <d v="2015-06-30T00:00:00"/>
  </r>
  <r>
    <x v="5"/>
    <s v="Category2"/>
    <s v="ITEM3"/>
    <s v="DESCRIPTION3"/>
    <n v="1"/>
    <n v="204"/>
    <n v="204"/>
    <d v="2015-06-13T00:00:00"/>
    <d v="2015-06-30T00:00:00"/>
  </r>
  <r>
    <x v="0"/>
    <s v="Category3"/>
    <s v="ITEM5"/>
    <s v="DESCRIPTION5"/>
    <n v="1"/>
    <n v="916"/>
    <n v="916"/>
    <d v="2015-06-13T00:00:00"/>
    <d v="2015-06-30T00:00:00"/>
  </r>
  <r>
    <x v="0"/>
    <s v="Category1"/>
    <s v="ITEM1"/>
    <s v="DESCRIPTION1"/>
    <n v="1"/>
    <n v="111"/>
    <n v="111"/>
    <d v="2015-06-13T00:00:00"/>
    <d v="2015-06-30T00:00:00"/>
  </r>
  <r>
    <x v="1"/>
    <s v="Category2"/>
    <s v="ITEM4"/>
    <s v="DESCRIPTION4"/>
    <n v="1"/>
    <n v="975"/>
    <n v="975"/>
    <d v="2015-06-13T00:00:00"/>
    <d v="2015-06-30T00:00:00"/>
  </r>
  <r>
    <x v="0"/>
    <s v="Category2"/>
    <s v="ITEM4"/>
    <s v="DESCRIPTION4"/>
    <n v="1"/>
    <n v="243"/>
    <n v="243"/>
    <d v="2015-06-13T00:00:00"/>
    <d v="2015-06-30T00:00:00"/>
  </r>
  <r>
    <x v="1"/>
    <s v="Category1"/>
    <s v="ITEM2"/>
    <s v="DESCRIPTION2"/>
    <n v="1"/>
    <n v="220"/>
    <n v="220"/>
    <d v="2015-06-13T00:00:00"/>
    <d v="2015-06-30T00:00:00"/>
  </r>
  <r>
    <x v="3"/>
    <s v="Category3"/>
    <s v="ITEM5"/>
    <s v="DESCRIPTION5"/>
    <n v="1"/>
    <n v="297"/>
    <n v="297"/>
    <d v="2015-06-13T00:00:00"/>
    <d v="2015-06-30T00:00:00"/>
  </r>
  <r>
    <x v="0"/>
    <s v="Category2"/>
    <s v="ITEM3"/>
    <s v="DESCRIPTION3"/>
    <n v="1"/>
    <n v="698"/>
    <n v="698"/>
    <d v="2015-06-13T00:00:00"/>
    <d v="2015-06-30T00:00:00"/>
  </r>
  <r>
    <x v="2"/>
    <s v="Category1"/>
    <s v="ITEM1"/>
    <s v="DESCRIPTION1"/>
    <n v="1"/>
    <n v="370"/>
    <n v="370"/>
    <d v="2015-06-13T00:00:00"/>
    <d v="2015-06-30T00:00:00"/>
  </r>
  <r>
    <x v="2"/>
    <s v="Category3"/>
    <s v="ITEM5"/>
    <s v="DESCRIPTION5"/>
    <n v="1"/>
    <n v="291"/>
    <n v="291"/>
    <d v="2015-06-14T00:00:00"/>
    <d v="2015-06-30T00:00:00"/>
  </r>
  <r>
    <x v="3"/>
    <s v="Category2"/>
    <s v="ITEM4"/>
    <s v="DESCRIPTION4"/>
    <n v="1"/>
    <n v="899"/>
    <n v="899"/>
    <d v="2015-06-14T00:00:00"/>
    <d v="2015-06-30T00:00:00"/>
  </r>
  <r>
    <x v="0"/>
    <s v="Category2"/>
    <s v="ITEM3"/>
    <s v="DESCRIPTION3"/>
    <n v="1"/>
    <n v="190"/>
    <n v="190"/>
    <d v="2015-06-14T00:00:00"/>
    <d v="2015-06-30T00:00:00"/>
  </r>
  <r>
    <x v="1"/>
    <s v="Category3"/>
    <s v="ITEM5"/>
    <s v="DESCRIPTION5"/>
    <n v="1"/>
    <n v="529"/>
    <n v="529"/>
    <d v="2015-06-14T00:00:00"/>
    <d v="2015-06-30T00:00:00"/>
  </r>
  <r>
    <x v="5"/>
    <s v="Category1"/>
    <s v="ITEM1"/>
    <s v="DESCRIPTION1"/>
    <n v="1"/>
    <n v="361"/>
    <n v="361"/>
    <d v="2015-06-14T00:00:00"/>
    <d v="2015-06-30T00:00:00"/>
  </r>
  <r>
    <x v="1"/>
    <s v="Category3"/>
    <s v="ITEM5"/>
    <s v="DESCRIPTION5"/>
    <n v="1"/>
    <n v="524"/>
    <n v="524"/>
    <d v="2015-06-14T00:00:00"/>
    <d v="2015-06-30T00:00:00"/>
  </r>
  <r>
    <x v="3"/>
    <s v="Category1"/>
    <s v="ITEM1"/>
    <s v="DESCRIPTION1"/>
    <n v="1"/>
    <n v="932"/>
    <n v="932"/>
    <d v="2015-06-14T00:00:00"/>
    <d v="2015-06-30T00:00:00"/>
  </r>
  <r>
    <x v="5"/>
    <s v="Category1"/>
    <s v="ITEM2"/>
    <s v="DESCRIPTION2"/>
    <n v="1"/>
    <n v="538"/>
    <n v="538"/>
    <d v="2015-06-14T00:00:00"/>
    <d v="2015-06-30T00:00:00"/>
  </r>
  <r>
    <x v="0"/>
    <s v="Category2"/>
    <s v="ITEM4"/>
    <s v="DESCRIPTION4"/>
    <n v="1"/>
    <n v="737"/>
    <n v="737"/>
    <d v="2015-06-14T00:00:00"/>
    <d v="2015-06-30T00:00:00"/>
  </r>
  <r>
    <x v="1"/>
    <s v="Category3"/>
    <s v="ITEM5"/>
    <s v="DESCRIPTION5"/>
    <n v="1"/>
    <n v="183"/>
    <n v="183"/>
    <d v="2015-06-14T00:00:00"/>
    <d v="2015-06-30T00:00:00"/>
  </r>
  <r>
    <x v="4"/>
    <s v="Category3"/>
    <s v="ITEM5"/>
    <s v="DESCRIPTION5"/>
    <n v="1"/>
    <n v="525"/>
    <n v="525"/>
    <d v="2015-06-14T00:00:00"/>
    <d v="2015-06-30T00:00:00"/>
  </r>
  <r>
    <x v="0"/>
    <s v="Category1"/>
    <s v="ITEM2"/>
    <s v="DESCRIPTION2"/>
    <n v="1"/>
    <n v="914"/>
    <n v="914"/>
    <d v="2015-06-14T00:00:00"/>
    <d v="2015-06-30T00:00:00"/>
  </r>
  <r>
    <x v="5"/>
    <s v="Category2"/>
    <s v="ITEM3"/>
    <s v="DESCRIPTION3"/>
    <n v="1"/>
    <n v="279"/>
    <n v="279"/>
    <d v="2015-06-14T00:00:00"/>
    <d v="2015-06-30T00:00:00"/>
  </r>
  <r>
    <x v="2"/>
    <s v="Category2"/>
    <s v="ITEM3"/>
    <s v="DESCRIPTION3"/>
    <n v="1"/>
    <n v="630"/>
    <n v="630"/>
    <d v="2015-06-14T00:00:00"/>
    <d v="2015-06-30T00:00:00"/>
  </r>
  <r>
    <x v="0"/>
    <s v="Category1"/>
    <s v="ITEM2"/>
    <s v="DESCRIPTION2"/>
    <n v="1"/>
    <n v="551"/>
    <n v="551"/>
    <d v="2015-06-14T00:00:00"/>
    <d v="2015-06-30T00:00:00"/>
  </r>
  <r>
    <x v="4"/>
    <s v="Category1"/>
    <s v="ITEM2"/>
    <s v="DESCRIPTION2"/>
    <n v="1"/>
    <n v="141"/>
    <n v="141"/>
    <d v="2015-06-14T00:00:00"/>
    <d v="2015-06-30T00:00:00"/>
  </r>
  <r>
    <x v="0"/>
    <s v="Category1"/>
    <s v="ITEM1"/>
    <s v="DESCRIPTION1"/>
    <n v="1"/>
    <n v="508"/>
    <n v="508"/>
    <d v="2015-06-14T00:00:00"/>
    <d v="2015-06-30T00:00:00"/>
  </r>
  <r>
    <x v="2"/>
    <s v="Category3"/>
    <s v="ITEM5"/>
    <s v="DESCRIPTION5"/>
    <n v="1"/>
    <n v="754"/>
    <n v="754"/>
    <d v="2015-06-14T00:00:00"/>
    <d v="2015-06-30T00:00:00"/>
  </r>
  <r>
    <x v="0"/>
    <s v="Category1"/>
    <s v="ITEM2"/>
    <s v="DESCRIPTION2"/>
    <n v="1"/>
    <n v="775"/>
    <n v="775"/>
    <d v="2015-06-14T00:00:00"/>
    <d v="2015-06-30T00:00:00"/>
  </r>
  <r>
    <x v="2"/>
    <s v="Category1"/>
    <s v="ITEM2"/>
    <s v="DESCRIPTION2"/>
    <n v="1"/>
    <n v="418"/>
    <n v="418"/>
    <d v="2015-06-14T00:00:00"/>
    <d v="2015-06-30T00:00:00"/>
  </r>
  <r>
    <x v="3"/>
    <s v="Category1"/>
    <s v="ITEM1"/>
    <s v="DESCRIPTION1"/>
    <n v="1"/>
    <n v="508"/>
    <n v="508"/>
    <d v="2015-06-14T00:00:00"/>
    <d v="2015-06-30T00:00:00"/>
  </r>
  <r>
    <x v="3"/>
    <s v="Category2"/>
    <s v="ITEM3"/>
    <s v="DESCRIPTION3"/>
    <n v="1"/>
    <n v="686"/>
    <n v="686"/>
    <d v="2015-06-14T00:00:00"/>
    <d v="2015-06-30T00:00:00"/>
  </r>
  <r>
    <x v="2"/>
    <s v="Category2"/>
    <s v="ITEM3"/>
    <s v="DESCRIPTION3"/>
    <n v="1"/>
    <n v="128"/>
    <n v="128"/>
    <d v="2015-06-14T00:00:00"/>
    <d v="2015-06-30T00:00:00"/>
  </r>
  <r>
    <x v="0"/>
    <s v="Category3"/>
    <s v="ITEM5"/>
    <s v="DESCRIPTION5"/>
    <n v="1"/>
    <n v="791"/>
    <n v="791"/>
    <d v="2015-06-14T00:00:00"/>
    <d v="2015-06-30T00:00:00"/>
  </r>
  <r>
    <x v="5"/>
    <s v="Category3"/>
    <s v="ITEM5"/>
    <s v="DESCRIPTION5"/>
    <n v="1"/>
    <n v="866"/>
    <n v="866"/>
    <d v="2015-06-14T00:00:00"/>
    <d v="2015-06-30T00:00:00"/>
  </r>
  <r>
    <x v="5"/>
    <s v="Category1"/>
    <s v="ITEM1"/>
    <s v="DESCRIPTION1"/>
    <n v="1"/>
    <n v="815"/>
    <n v="815"/>
    <d v="2015-06-14T00:00:00"/>
    <d v="2015-06-30T00:00:00"/>
  </r>
  <r>
    <x v="5"/>
    <s v="Category1"/>
    <s v="ITEM1"/>
    <s v="DESCRIPTION1"/>
    <n v="1"/>
    <n v="168"/>
    <n v="168"/>
    <d v="2015-06-14T00:00:00"/>
    <d v="2015-06-30T00:00:00"/>
  </r>
  <r>
    <x v="5"/>
    <s v="Category2"/>
    <s v="ITEM3"/>
    <s v="DESCRIPTION3"/>
    <n v="1"/>
    <n v="914"/>
    <n v="914"/>
    <d v="2015-06-14T00:00:00"/>
    <d v="2015-06-30T00:00:00"/>
  </r>
  <r>
    <x v="3"/>
    <s v="Category1"/>
    <s v="ITEM2"/>
    <s v="DESCRIPTION2"/>
    <n v="1"/>
    <n v="337"/>
    <n v="337"/>
    <d v="2015-06-14T00:00:00"/>
    <d v="2015-06-30T00:00:00"/>
  </r>
  <r>
    <x v="1"/>
    <s v="Category1"/>
    <s v="ITEM2"/>
    <s v="DESCRIPTION2"/>
    <n v="1"/>
    <n v="797"/>
    <n v="797"/>
    <d v="2015-06-14T00:00:00"/>
    <d v="2015-06-30T00:00:00"/>
  </r>
  <r>
    <x v="2"/>
    <s v="Category3"/>
    <s v="ITEM5"/>
    <s v="DESCRIPTION5"/>
    <n v="1"/>
    <n v="665"/>
    <n v="665"/>
    <d v="2015-06-14T00:00:00"/>
    <d v="2015-06-30T00:00:00"/>
  </r>
  <r>
    <x v="1"/>
    <s v="Category1"/>
    <s v="ITEM2"/>
    <s v="DESCRIPTION2"/>
    <n v="1"/>
    <n v="297"/>
    <n v="297"/>
    <d v="2015-06-14T00:00:00"/>
    <d v="2015-06-30T00:00:00"/>
  </r>
  <r>
    <x v="3"/>
    <s v="Category1"/>
    <s v="ITEM1"/>
    <s v="DESCRIPTION1"/>
    <n v="1"/>
    <n v="260"/>
    <n v="260"/>
    <d v="2015-06-14T00:00:00"/>
    <d v="2015-06-30T00:00:00"/>
  </r>
  <r>
    <x v="3"/>
    <s v="Category2"/>
    <s v="ITEM4"/>
    <s v="DESCRIPTION4"/>
    <n v="1"/>
    <n v="537"/>
    <n v="537"/>
    <d v="2015-06-14T00:00:00"/>
    <d v="2015-06-30T00:00:00"/>
  </r>
  <r>
    <x v="3"/>
    <s v="Category2"/>
    <s v="ITEM4"/>
    <s v="DESCRIPTION4"/>
    <n v="1"/>
    <n v="802"/>
    <n v="802"/>
    <d v="2015-06-14T00:00:00"/>
    <d v="2015-06-30T00:00:00"/>
  </r>
  <r>
    <x v="0"/>
    <s v="Category1"/>
    <s v="ITEM1"/>
    <s v="DESCRIPTION1"/>
    <n v="1"/>
    <n v="181"/>
    <n v="181"/>
    <d v="2015-06-14T00:00:00"/>
    <d v="2015-06-30T00:00:00"/>
  </r>
  <r>
    <x v="3"/>
    <s v="Category1"/>
    <s v="ITEM1"/>
    <s v="DESCRIPTION1"/>
    <n v="1"/>
    <n v="336"/>
    <n v="336"/>
    <d v="2015-06-14T00:00:00"/>
    <d v="2015-06-30T00:00:00"/>
  </r>
  <r>
    <x v="1"/>
    <s v="Category1"/>
    <s v="ITEM1"/>
    <s v="DESCRIPTION1"/>
    <n v="1"/>
    <n v="356"/>
    <n v="356"/>
    <d v="2015-06-14T00:00:00"/>
    <d v="2015-06-30T00:00:00"/>
  </r>
  <r>
    <x v="0"/>
    <s v="Category1"/>
    <s v="ITEM1"/>
    <s v="DESCRIPTION1"/>
    <n v="1"/>
    <n v="204"/>
    <n v="204"/>
    <d v="2015-06-14T00:00:00"/>
    <d v="2015-06-30T00:00:00"/>
  </r>
  <r>
    <x v="0"/>
    <s v="Category1"/>
    <s v="ITEM2"/>
    <s v="DESCRIPTION2"/>
    <n v="1"/>
    <n v="590"/>
    <n v="590"/>
    <d v="2015-06-14T00:00:00"/>
    <d v="2015-06-30T00:00:00"/>
  </r>
  <r>
    <x v="1"/>
    <s v="Category1"/>
    <s v="ITEM2"/>
    <s v="DESCRIPTION2"/>
    <n v="1"/>
    <n v="697"/>
    <n v="697"/>
    <d v="2015-06-14T00:00:00"/>
    <d v="2015-06-30T00:00:00"/>
  </r>
  <r>
    <x v="5"/>
    <s v="Category1"/>
    <s v="ITEM2"/>
    <s v="DESCRIPTION2"/>
    <n v="1"/>
    <n v="254"/>
    <n v="254"/>
    <d v="2015-06-14T00:00:00"/>
    <d v="2015-06-30T00:00:00"/>
  </r>
  <r>
    <x v="3"/>
    <s v="Category2"/>
    <s v="ITEM3"/>
    <s v="DESCRIPTION3"/>
    <n v="1"/>
    <n v="212"/>
    <n v="212"/>
    <d v="2015-06-14T00:00:00"/>
    <d v="2015-06-30T00:00:00"/>
  </r>
  <r>
    <x v="1"/>
    <s v="Category1"/>
    <s v="ITEM2"/>
    <s v="DESCRIPTION2"/>
    <n v="1"/>
    <n v="481"/>
    <n v="481"/>
    <d v="2015-06-14T00:00:00"/>
    <d v="2015-06-30T00:00:00"/>
  </r>
  <r>
    <x v="2"/>
    <s v="Category3"/>
    <s v="ITEM5"/>
    <s v="DESCRIPTION5"/>
    <n v="1"/>
    <n v="482"/>
    <n v="482"/>
    <d v="2015-06-14T00:00:00"/>
    <d v="2015-06-30T00:00:00"/>
  </r>
  <r>
    <x v="4"/>
    <s v="Category1"/>
    <s v="ITEM1"/>
    <s v="DESCRIPTION1"/>
    <n v="1"/>
    <n v="901"/>
    <n v="901"/>
    <d v="2015-06-14T00:00:00"/>
    <d v="2015-06-30T00:00:00"/>
  </r>
  <r>
    <x v="2"/>
    <s v="Category2"/>
    <s v="ITEM4"/>
    <s v="DESCRIPTION4"/>
    <n v="1"/>
    <n v="622"/>
    <n v="622"/>
    <d v="2015-06-14T00:00:00"/>
    <d v="2015-06-30T00:00:00"/>
  </r>
  <r>
    <x v="0"/>
    <s v="Category1"/>
    <s v="ITEM1"/>
    <s v="DESCRIPTION1"/>
    <n v="1"/>
    <n v="584"/>
    <n v="584"/>
    <d v="2015-06-14T00:00:00"/>
    <d v="2015-06-30T00:00:00"/>
  </r>
  <r>
    <x v="1"/>
    <s v="Category3"/>
    <s v="ITEM5"/>
    <s v="DESCRIPTION5"/>
    <n v="1"/>
    <n v="701"/>
    <n v="701"/>
    <d v="2015-06-14T00:00:00"/>
    <d v="2015-06-30T00:00:00"/>
  </r>
  <r>
    <x v="0"/>
    <s v="Category2"/>
    <s v="ITEM4"/>
    <s v="DESCRIPTION4"/>
    <n v="1"/>
    <n v="604"/>
    <n v="604"/>
    <d v="2015-06-14T00:00:00"/>
    <d v="2015-06-30T00:00:00"/>
  </r>
  <r>
    <x v="4"/>
    <s v="Category2"/>
    <s v="ITEM4"/>
    <s v="DESCRIPTION4"/>
    <n v="1"/>
    <n v="661"/>
    <n v="661"/>
    <d v="2015-06-15T00:00:00"/>
    <d v="2015-06-30T00:00:00"/>
  </r>
  <r>
    <x v="1"/>
    <s v="Category1"/>
    <s v="ITEM1"/>
    <s v="DESCRIPTION1"/>
    <n v="1"/>
    <n v="943"/>
    <n v="943"/>
    <d v="2015-06-15T00:00:00"/>
    <d v="2015-06-30T00:00:00"/>
  </r>
  <r>
    <x v="2"/>
    <s v="Category3"/>
    <s v="ITEM5"/>
    <s v="DESCRIPTION5"/>
    <n v="1"/>
    <n v="506"/>
    <n v="506"/>
    <d v="2015-06-15T00:00:00"/>
    <d v="2015-06-30T00:00:00"/>
  </r>
  <r>
    <x v="2"/>
    <s v="Category2"/>
    <s v="ITEM4"/>
    <s v="DESCRIPTION4"/>
    <n v="1"/>
    <n v="787"/>
    <n v="787"/>
    <d v="2015-06-15T00:00:00"/>
    <d v="2015-06-30T00:00:00"/>
  </r>
  <r>
    <x v="3"/>
    <s v="Category2"/>
    <s v="ITEM4"/>
    <s v="DESCRIPTION4"/>
    <n v="1"/>
    <n v="813"/>
    <n v="813"/>
    <d v="2015-06-15T00:00:00"/>
    <d v="2015-06-30T00:00:00"/>
  </r>
  <r>
    <x v="4"/>
    <s v="Category3"/>
    <s v="ITEM5"/>
    <s v="DESCRIPTION5"/>
    <n v="1"/>
    <n v="964"/>
    <n v="964"/>
    <d v="2015-06-15T00:00:00"/>
    <d v="2015-06-30T00:00:00"/>
  </r>
  <r>
    <x v="5"/>
    <s v="Category2"/>
    <s v="ITEM3"/>
    <s v="DESCRIPTION3"/>
    <n v="1"/>
    <n v="641"/>
    <n v="641"/>
    <d v="2015-06-15T00:00:00"/>
    <d v="2015-06-30T00:00:00"/>
  </r>
  <r>
    <x v="5"/>
    <s v="Category3"/>
    <s v="ITEM5"/>
    <s v="DESCRIPTION5"/>
    <n v="1"/>
    <n v="974"/>
    <n v="974"/>
    <d v="2015-06-15T00:00:00"/>
    <d v="2015-06-30T00:00:00"/>
  </r>
  <r>
    <x v="3"/>
    <s v="Category1"/>
    <s v="ITEM1"/>
    <s v="DESCRIPTION1"/>
    <n v="1"/>
    <n v="345"/>
    <n v="345"/>
    <d v="2015-06-15T00:00:00"/>
    <d v="2015-06-30T00:00:00"/>
  </r>
  <r>
    <x v="0"/>
    <s v="Category3"/>
    <s v="ITEM5"/>
    <s v="DESCRIPTION5"/>
    <n v="1"/>
    <n v="573"/>
    <n v="573"/>
    <d v="2015-06-15T00:00:00"/>
    <d v="2015-06-30T00:00:00"/>
  </r>
  <r>
    <x v="2"/>
    <s v="Category1"/>
    <s v="ITEM2"/>
    <s v="DESCRIPTION2"/>
    <n v="1"/>
    <n v="920"/>
    <n v="920"/>
    <d v="2015-06-15T00:00:00"/>
    <d v="2015-06-30T00:00:00"/>
  </r>
  <r>
    <x v="5"/>
    <s v="Category2"/>
    <s v="ITEM4"/>
    <s v="DESCRIPTION4"/>
    <n v="1"/>
    <n v="112"/>
    <n v="112"/>
    <d v="2015-06-15T00:00:00"/>
    <d v="2015-06-30T00:00:00"/>
  </r>
  <r>
    <x v="4"/>
    <s v="Category1"/>
    <s v="ITEM2"/>
    <s v="DESCRIPTION2"/>
    <n v="1"/>
    <n v="901"/>
    <n v="901"/>
    <d v="2015-06-15T00:00:00"/>
    <d v="2015-06-30T00:00:00"/>
  </r>
  <r>
    <x v="1"/>
    <s v="Category2"/>
    <s v="ITEM4"/>
    <s v="DESCRIPTION4"/>
    <n v="1"/>
    <n v="837"/>
    <n v="837"/>
    <d v="2015-06-15T00:00:00"/>
    <d v="2015-06-30T00:00:00"/>
  </r>
  <r>
    <x v="0"/>
    <s v="Category2"/>
    <s v="ITEM4"/>
    <s v="DESCRIPTION4"/>
    <n v="1"/>
    <n v="680"/>
    <n v="680"/>
    <d v="2015-06-15T00:00:00"/>
    <d v="2015-06-30T00:00:00"/>
  </r>
  <r>
    <x v="0"/>
    <s v="Category1"/>
    <s v="ITEM2"/>
    <s v="DESCRIPTION2"/>
    <n v="1"/>
    <n v="708"/>
    <n v="708"/>
    <d v="2015-06-15T00:00:00"/>
    <d v="2015-06-30T00:00:00"/>
  </r>
  <r>
    <x v="2"/>
    <s v="Category1"/>
    <s v="ITEM1"/>
    <s v="DESCRIPTION1"/>
    <n v="1"/>
    <n v="779"/>
    <n v="779"/>
    <d v="2015-06-15T00:00:00"/>
    <d v="2015-06-30T00:00:00"/>
  </r>
  <r>
    <x v="1"/>
    <s v="Category3"/>
    <s v="ITEM5"/>
    <s v="DESCRIPTION5"/>
    <n v="1"/>
    <n v="346"/>
    <n v="346"/>
    <d v="2015-06-15T00:00:00"/>
    <d v="2015-06-30T00:00:00"/>
  </r>
  <r>
    <x v="3"/>
    <s v="Category1"/>
    <s v="ITEM2"/>
    <s v="DESCRIPTION2"/>
    <n v="1"/>
    <n v="458"/>
    <n v="458"/>
    <d v="2015-06-15T00:00:00"/>
    <d v="2015-06-30T00:00:00"/>
  </r>
  <r>
    <x v="1"/>
    <s v="Category1"/>
    <s v="ITEM1"/>
    <s v="DESCRIPTION1"/>
    <n v="1"/>
    <n v="714"/>
    <n v="714"/>
    <d v="2015-06-15T00:00:00"/>
    <d v="2015-06-30T00:00:00"/>
  </r>
  <r>
    <x v="4"/>
    <s v="Category2"/>
    <s v="ITEM3"/>
    <s v="DESCRIPTION3"/>
    <n v="1"/>
    <n v="886"/>
    <n v="886"/>
    <d v="2015-06-15T00:00:00"/>
    <d v="2015-06-30T00:00:00"/>
  </r>
  <r>
    <x v="3"/>
    <s v="Category3"/>
    <s v="ITEM5"/>
    <s v="DESCRIPTION5"/>
    <n v="1"/>
    <n v="453"/>
    <n v="453"/>
    <d v="2015-06-15T00:00:00"/>
    <d v="2015-06-30T00:00:00"/>
  </r>
  <r>
    <x v="2"/>
    <s v="Category3"/>
    <s v="ITEM5"/>
    <s v="DESCRIPTION5"/>
    <n v="1"/>
    <n v="751"/>
    <n v="751"/>
    <d v="2015-06-15T00:00:00"/>
    <d v="2015-06-30T00:00:00"/>
  </r>
  <r>
    <x v="3"/>
    <s v="Category1"/>
    <s v="ITEM2"/>
    <s v="DESCRIPTION2"/>
    <n v="1"/>
    <n v="798"/>
    <n v="798"/>
    <d v="2015-06-15T00:00:00"/>
    <d v="2015-06-30T00:00:00"/>
  </r>
  <r>
    <x v="4"/>
    <s v="Category3"/>
    <s v="ITEM5"/>
    <s v="DESCRIPTION5"/>
    <n v="1"/>
    <n v="231"/>
    <n v="231"/>
    <d v="2015-06-15T00:00:00"/>
    <d v="2015-06-30T00:00:00"/>
  </r>
  <r>
    <x v="2"/>
    <s v="Category1"/>
    <s v="ITEM1"/>
    <s v="DESCRIPTION1"/>
    <n v="1"/>
    <n v="515"/>
    <n v="515"/>
    <d v="2015-06-15T00:00:00"/>
    <d v="2015-06-30T00:00:00"/>
  </r>
  <r>
    <x v="4"/>
    <s v="Category2"/>
    <s v="ITEM4"/>
    <s v="DESCRIPTION4"/>
    <n v="1"/>
    <n v="592"/>
    <n v="592"/>
    <d v="2015-06-15T00:00:00"/>
    <d v="2015-06-30T00:00:00"/>
  </r>
  <r>
    <x v="1"/>
    <s v="Category3"/>
    <s v="ITEM5"/>
    <s v="DESCRIPTION5"/>
    <n v="1"/>
    <n v="936"/>
    <n v="936"/>
    <d v="2015-06-15T00:00:00"/>
    <d v="2015-06-30T00:00:00"/>
  </r>
  <r>
    <x v="0"/>
    <s v="Category1"/>
    <s v="ITEM1"/>
    <s v="DESCRIPTION1"/>
    <n v="1"/>
    <n v="455"/>
    <n v="455"/>
    <d v="2015-06-15T00:00:00"/>
    <d v="2015-06-30T00:00:00"/>
  </r>
  <r>
    <x v="4"/>
    <s v="Category1"/>
    <s v="ITEM2"/>
    <s v="DESCRIPTION2"/>
    <n v="1"/>
    <n v="459"/>
    <n v="459"/>
    <d v="2015-06-15T00:00:00"/>
    <d v="2015-06-30T00:00:00"/>
  </r>
  <r>
    <x v="1"/>
    <s v="Category1"/>
    <s v="ITEM1"/>
    <s v="DESCRIPTION1"/>
    <n v="1"/>
    <n v="869"/>
    <n v="869"/>
    <d v="2015-06-15T00:00:00"/>
    <d v="2015-06-30T00:00:00"/>
  </r>
  <r>
    <x v="4"/>
    <s v="Category2"/>
    <s v="ITEM3"/>
    <s v="DESCRIPTION3"/>
    <n v="1"/>
    <n v="403"/>
    <n v="403"/>
    <d v="2015-06-15T00:00:00"/>
    <d v="2015-06-30T00:00:00"/>
  </r>
  <r>
    <x v="4"/>
    <s v="Category2"/>
    <s v="ITEM3"/>
    <s v="DESCRIPTION3"/>
    <n v="1"/>
    <n v="631"/>
    <n v="631"/>
    <d v="2015-06-15T00:00:00"/>
    <d v="2015-06-30T00:00:00"/>
  </r>
  <r>
    <x v="1"/>
    <s v="Category2"/>
    <s v="ITEM3"/>
    <s v="DESCRIPTION3"/>
    <n v="1"/>
    <n v="968"/>
    <n v="968"/>
    <d v="2015-06-15T00:00:00"/>
    <d v="2015-06-30T00:00:00"/>
  </r>
  <r>
    <x v="0"/>
    <s v="Category1"/>
    <s v="ITEM2"/>
    <s v="DESCRIPTION2"/>
    <n v="1"/>
    <n v="340"/>
    <n v="340"/>
    <d v="2015-06-15T00:00:00"/>
    <d v="2015-06-30T00:00:00"/>
  </r>
  <r>
    <x v="4"/>
    <s v="Category1"/>
    <s v="ITEM1"/>
    <s v="DESCRIPTION1"/>
    <n v="1"/>
    <n v="300"/>
    <n v="300"/>
    <d v="2015-06-15T00:00:00"/>
    <d v="2015-06-30T00:00:00"/>
  </r>
  <r>
    <x v="3"/>
    <s v="Category2"/>
    <s v="ITEM3"/>
    <s v="DESCRIPTION3"/>
    <n v="1"/>
    <n v="923"/>
    <n v="923"/>
    <d v="2015-06-15T00:00:00"/>
    <d v="2015-06-30T00:00:00"/>
  </r>
  <r>
    <x v="5"/>
    <s v="Category3"/>
    <s v="ITEM5"/>
    <s v="DESCRIPTION5"/>
    <n v="1"/>
    <n v="658"/>
    <n v="658"/>
    <d v="2015-06-15T00:00:00"/>
    <d v="2015-06-30T00:00:00"/>
  </r>
  <r>
    <x v="4"/>
    <s v="Category1"/>
    <s v="ITEM2"/>
    <s v="DESCRIPTION2"/>
    <n v="1"/>
    <n v="898"/>
    <n v="898"/>
    <d v="2015-06-15T00:00:00"/>
    <d v="2015-06-30T00:00:00"/>
  </r>
  <r>
    <x v="0"/>
    <s v="Category2"/>
    <s v="ITEM3"/>
    <s v="DESCRIPTION3"/>
    <n v="1"/>
    <n v="801"/>
    <n v="801"/>
    <d v="2015-06-15T00:00:00"/>
    <d v="2015-06-30T00:00:00"/>
  </r>
  <r>
    <x v="2"/>
    <s v="Category3"/>
    <s v="ITEM5"/>
    <s v="DESCRIPTION5"/>
    <n v="1"/>
    <n v="678"/>
    <n v="678"/>
    <d v="2015-06-15T00:00:00"/>
    <d v="2015-06-30T00:00:00"/>
  </r>
  <r>
    <x v="2"/>
    <s v="Category1"/>
    <s v="ITEM2"/>
    <s v="DESCRIPTION2"/>
    <n v="1"/>
    <n v="939"/>
    <n v="939"/>
    <d v="2015-06-15T00:00:00"/>
    <d v="2015-06-30T00:00:00"/>
  </r>
  <r>
    <x v="1"/>
    <s v="Category1"/>
    <s v="ITEM2"/>
    <s v="DESCRIPTION2"/>
    <n v="1"/>
    <n v="291"/>
    <n v="291"/>
    <d v="2015-06-15T00:00:00"/>
    <d v="2015-06-30T00:00:00"/>
  </r>
  <r>
    <x v="0"/>
    <s v="Category3"/>
    <s v="ITEM5"/>
    <s v="DESCRIPTION5"/>
    <n v="1"/>
    <n v="283"/>
    <n v="283"/>
    <d v="2015-06-15T00:00:00"/>
    <d v="2015-06-30T00:00:00"/>
  </r>
  <r>
    <x v="4"/>
    <s v="Category3"/>
    <s v="ITEM5"/>
    <s v="DESCRIPTION5"/>
    <n v="1"/>
    <n v="562"/>
    <n v="562"/>
    <d v="2015-06-15T00:00:00"/>
    <d v="2015-06-30T00:00:00"/>
  </r>
  <r>
    <x v="2"/>
    <s v="Category3"/>
    <s v="ITEM5"/>
    <s v="DESCRIPTION5"/>
    <n v="1"/>
    <n v="485"/>
    <n v="485"/>
    <d v="2015-06-15T00:00:00"/>
    <d v="2015-06-30T00:00:00"/>
  </r>
  <r>
    <x v="5"/>
    <s v="Category3"/>
    <s v="ITEM5"/>
    <s v="DESCRIPTION5"/>
    <n v="1"/>
    <n v="373"/>
    <n v="373"/>
    <d v="2015-06-15T00:00:00"/>
    <d v="2015-06-30T00:00:00"/>
  </r>
  <r>
    <x v="5"/>
    <s v="Category2"/>
    <s v="ITEM3"/>
    <s v="DESCRIPTION3"/>
    <n v="1"/>
    <n v="624"/>
    <n v="624"/>
    <d v="2015-06-15T00:00:00"/>
    <d v="2015-06-30T00:00:00"/>
  </r>
  <r>
    <x v="4"/>
    <s v="Category1"/>
    <s v="ITEM2"/>
    <s v="DESCRIPTION2"/>
    <n v="1"/>
    <n v="265"/>
    <n v="265"/>
    <d v="2015-06-15T00:00:00"/>
    <d v="2015-06-30T00:00:00"/>
  </r>
  <r>
    <x v="0"/>
    <s v="Category2"/>
    <s v="ITEM4"/>
    <s v="DESCRIPTION4"/>
    <n v="1"/>
    <n v="676"/>
    <n v="676"/>
    <d v="2015-06-15T00:00:00"/>
    <d v="2015-06-30T00:00:00"/>
  </r>
  <r>
    <x v="5"/>
    <s v="Category1"/>
    <s v="ITEM2"/>
    <s v="DESCRIPTION2"/>
    <n v="1"/>
    <n v="213"/>
    <n v="213"/>
    <d v="2015-06-16T00:00:00"/>
    <d v="2015-06-30T00:00:00"/>
  </r>
  <r>
    <x v="5"/>
    <s v="Category2"/>
    <s v="ITEM4"/>
    <s v="DESCRIPTION4"/>
    <n v="1"/>
    <n v="401"/>
    <n v="401"/>
    <d v="2015-06-16T00:00:00"/>
    <d v="2015-06-30T00:00:00"/>
  </r>
  <r>
    <x v="1"/>
    <s v="Category2"/>
    <s v="ITEM4"/>
    <s v="DESCRIPTION4"/>
    <n v="1"/>
    <n v="282"/>
    <n v="282"/>
    <d v="2015-06-16T00:00:00"/>
    <d v="2015-06-30T00:00:00"/>
  </r>
  <r>
    <x v="2"/>
    <s v="Category2"/>
    <s v="ITEM4"/>
    <s v="DESCRIPTION4"/>
    <n v="1"/>
    <n v="904"/>
    <n v="904"/>
    <d v="2015-06-16T00:00:00"/>
    <d v="2015-06-30T00:00:00"/>
  </r>
  <r>
    <x v="5"/>
    <s v="Category2"/>
    <s v="ITEM3"/>
    <s v="DESCRIPTION3"/>
    <n v="1"/>
    <n v="892"/>
    <n v="892"/>
    <d v="2015-06-16T00:00:00"/>
    <d v="2015-06-30T00:00:00"/>
  </r>
  <r>
    <x v="3"/>
    <s v="Category1"/>
    <s v="ITEM2"/>
    <s v="DESCRIPTION2"/>
    <n v="1"/>
    <n v="596"/>
    <n v="596"/>
    <d v="2015-06-16T00:00:00"/>
    <d v="2015-06-30T00:00:00"/>
  </r>
  <r>
    <x v="0"/>
    <s v="Category3"/>
    <s v="ITEM5"/>
    <s v="DESCRIPTION5"/>
    <n v="1"/>
    <n v="757"/>
    <n v="757"/>
    <d v="2015-06-16T00:00:00"/>
    <d v="2015-06-30T00:00:00"/>
  </r>
  <r>
    <x v="1"/>
    <s v="Category2"/>
    <s v="ITEM3"/>
    <s v="DESCRIPTION3"/>
    <n v="1"/>
    <n v="789"/>
    <n v="789"/>
    <d v="2015-06-16T00:00:00"/>
    <d v="2015-06-30T00:00:00"/>
  </r>
  <r>
    <x v="0"/>
    <s v="Category1"/>
    <s v="ITEM1"/>
    <s v="DESCRIPTION1"/>
    <n v="1"/>
    <n v="515"/>
    <n v="515"/>
    <d v="2015-06-16T00:00:00"/>
    <d v="2015-06-30T00:00:00"/>
  </r>
  <r>
    <x v="0"/>
    <s v="Category3"/>
    <s v="ITEM5"/>
    <s v="DESCRIPTION5"/>
    <n v="1"/>
    <n v="157"/>
    <n v="157"/>
    <d v="2015-06-16T00:00:00"/>
    <d v="2015-06-30T00:00:00"/>
  </r>
  <r>
    <x v="5"/>
    <s v="Category1"/>
    <s v="ITEM2"/>
    <s v="DESCRIPTION2"/>
    <n v="1"/>
    <n v="507"/>
    <n v="507"/>
    <d v="2015-06-16T00:00:00"/>
    <d v="2015-06-30T00:00:00"/>
  </r>
  <r>
    <x v="3"/>
    <s v="Category1"/>
    <s v="ITEM1"/>
    <s v="DESCRIPTION1"/>
    <n v="1"/>
    <n v="783"/>
    <n v="783"/>
    <d v="2015-06-16T00:00:00"/>
    <d v="2015-06-30T00:00:00"/>
  </r>
  <r>
    <x v="3"/>
    <s v="Category3"/>
    <s v="ITEM5"/>
    <s v="DESCRIPTION5"/>
    <n v="1"/>
    <n v="154"/>
    <n v="154"/>
    <d v="2015-06-16T00:00:00"/>
    <d v="2015-06-30T00:00:00"/>
  </r>
  <r>
    <x v="3"/>
    <s v="Category2"/>
    <s v="ITEM4"/>
    <s v="DESCRIPTION4"/>
    <n v="1"/>
    <n v="688"/>
    <n v="688"/>
    <d v="2015-06-16T00:00:00"/>
    <d v="2015-06-30T00:00:00"/>
  </r>
  <r>
    <x v="3"/>
    <s v="Category1"/>
    <s v="ITEM2"/>
    <s v="DESCRIPTION2"/>
    <n v="1"/>
    <n v="482"/>
    <n v="482"/>
    <d v="2015-06-16T00:00:00"/>
    <d v="2015-06-30T00:00:00"/>
  </r>
  <r>
    <x v="2"/>
    <s v="Category2"/>
    <s v="ITEM3"/>
    <s v="DESCRIPTION3"/>
    <n v="1"/>
    <n v="609"/>
    <n v="609"/>
    <d v="2015-06-16T00:00:00"/>
    <d v="2015-06-30T00:00:00"/>
  </r>
  <r>
    <x v="4"/>
    <s v="Category3"/>
    <s v="ITEM5"/>
    <s v="DESCRIPTION5"/>
    <n v="1"/>
    <n v="162"/>
    <n v="162"/>
    <d v="2015-06-16T00:00:00"/>
    <d v="2015-06-30T00:00:00"/>
  </r>
  <r>
    <x v="5"/>
    <s v="Category1"/>
    <s v="ITEM2"/>
    <s v="DESCRIPTION2"/>
    <n v="1"/>
    <n v="135"/>
    <n v="135"/>
    <d v="2015-06-16T00:00:00"/>
    <d v="2015-06-30T00:00:00"/>
  </r>
  <r>
    <x v="2"/>
    <s v="Category1"/>
    <s v="ITEM2"/>
    <s v="DESCRIPTION2"/>
    <n v="1"/>
    <n v="865"/>
    <n v="865"/>
    <d v="2015-06-16T00:00:00"/>
    <d v="2015-06-30T00:00:00"/>
  </r>
  <r>
    <x v="5"/>
    <s v="Category2"/>
    <s v="ITEM3"/>
    <s v="DESCRIPTION3"/>
    <n v="1"/>
    <n v="121"/>
    <n v="121"/>
    <d v="2015-06-16T00:00:00"/>
    <d v="2015-06-30T00:00:00"/>
  </r>
  <r>
    <x v="2"/>
    <s v="Category2"/>
    <s v="ITEM4"/>
    <s v="DESCRIPTION4"/>
    <n v="1"/>
    <n v="552"/>
    <n v="552"/>
    <d v="2015-06-16T00:00:00"/>
    <d v="2015-06-30T00:00:00"/>
  </r>
  <r>
    <x v="3"/>
    <s v="Category3"/>
    <s v="ITEM5"/>
    <s v="DESCRIPTION5"/>
    <n v="1"/>
    <n v="855"/>
    <n v="855"/>
    <d v="2015-06-16T00:00:00"/>
    <d v="2015-06-30T00:00:00"/>
  </r>
  <r>
    <x v="5"/>
    <s v="Category1"/>
    <s v="ITEM1"/>
    <s v="DESCRIPTION1"/>
    <n v="1"/>
    <n v="683"/>
    <n v="683"/>
    <d v="2015-06-16T00:00:00"/>
    <d v="2015-06-30T00:00:00"/>
  </r>
  <r>
    <x v="0"/>
    <s v="Category3"/>
    <s v="ITEM5"/>
    <s v="DESCRIPTION5"/>
    <n v="1"/>
    <n v="767"/>
    <n v="767"/>
    <d v="2015-06-16T00:00:00"/>
    <d v="2015-06-30T00:00:00"/>
  </r>
  <r>
    <x v="4"/>
    <s v="Category2"/>
    <s v="ITEM3"/>
    <s v="DESCRIPTION3"/>
    <n v="1"/>
    <n v="461"/>
    <n v="461"/>
    <d v="2015-06-16T00:00:00"/>
    <d v="2015-06-30T00:00:00"/>
  </r>
  <r>
    <x v="0"/>
    <s v="Category3"/>
    <s v="ITEM5"/>
    <s v="DESCRIPTION5"/>
    <n v="1"/>
    <n v="780"/>
    <n v="780"/>
    <d v="2015-06-16T00:00:00"/>
    <d v="2015-06-30T00:00:00"/>
  </r>
  <r>
    <x v="2"/>
    <s v="Category1"/>
    <s v="ITEM1"/>
    <s v="DESCRIPTION1"/>
    <n v="1"/>
    <n v="419"/>
    <n v="419"/>
    <d v="2015-06-16T00:00:00"/>
    <d v="2015-06-30T00:00:00"/>
  </r>
  <r>
    <x v="4"/>
    <s v="Category1"/>
    <s v="ITEM2"/>
    <s v="DESCRIPTION2"/>
    <n v="1"/>
    <n v="196"/>
    <n v="196"/>
    <d v="2015-06-16T00:00:00"/>
    <d v="2015-06-30T00:00:00"/>
  </r>
  <r>
    <x v="1"/>
    <s v="Category1"/>
    <s v="ITEM2"/>
    <s v="DESCRIPTION2"/>
    <n v="1"/>
    <n v="782"/>
    <n v="782"/>
    <d v="2015-06-16T00:00:00"/>
    <d v="2015-06-30T00:00:00"/>
  </r>
  <r>
    <x v="5"/>
    <s v="Category2"/>
    <s v="ITEM3"/>
    <s v="DESCRIPTION3"/>
    <n v="1"/>
    <n v="860"/>
    <n v="860"/>
    <d v="2015-06-16T00:00:00"/>
    <d v="2015-06-30T00:00:00"/>
  </r>
  <r>
    <x v="5"/>
    <s v="Category2"/>
    <s v="ITEM3"/>
    <s v="DESCRIPTION3"/>
    <n v="1"/>
    <n v="831"/>
    <n v="831"/>
    <d v="2015-06-16T00:00:00"/>
    <d v="2015-06-30T00:00:00"/>
  </r>
  <r>
    <x v="5"/>
    <s v="Category1"/>
    <s v="ITEM1"/>
    <s v="DESCRIPTION1"/>
    <n v="1"/>
    <n v="172"/>
    <n v="172"/>
    <d v="2015-06-16T00:00:00"/>
    <d v="2015-06-30T00:00:00"/>
  </r>
  <r>
    <x v="4"/>
    <s v="Category1"/>
    <s v="ITEM2"/>
    <s v="DESCRIPTION2"/>
    <n v="1"/>
    <n v="869"/>
    <n v="869"/>
    <d v="2015-06-16T00:00:00"/>
    <d v="2015-06-30T00:00:00"/>
  </r>
  <r>
    <x v="1"/>
    <s v="Category2"/>
    <s v="ITEM4"/>
    <s v="DESCRIPTION4"/>
    <n v="1"/>
    <n v="191"/>
    <n v="191"/>
    <d v="2015-06-16T00:00:00"/>
    <d v="2015-06-30T00:00:00"/>
  </r>
  <r>
    <x v="4"/>
    <s v="Category3"/>
    <s v="ITEM5"/>
    <s v="DESCRIPTION5"/>
    <n v="1"/>
    <n v="135"/>
    <n v="135"/>
    <d v="2015-06-16T00:00:00"/>
    <d v="2015-06-30T00:00:00"/>
  </r>
  <r>
    <x v="5"/>
    <s v="Category1"/>
    <s v="ITEM2"/>
    <s v="DESCRIPTION2"/>
    <n v="1"/>
    <n v="579"/>
    <n v="579"/>
    <d v="2015-06-16T00:00:00"/>
    <d v="2015-06-30T00:00:00"/>
  </r>
  <r>
    <x v="1"/>
    <s v="Category1"/>
    <s v="ITEM2"/>
    <s v="DESCRIPTION2"/>
    <n v="1"/>
    <n v="140"/>
    <n v="140"/>
    <d v="2015-06-16T00:00:00"/>
    <d v="2015-06-30T00:00:00"/>
  </r>
  <r>
    <x v="0"/>
    <s v="Category2"/>
    <s v="ITEM4"/>
    <s v="DESCRIPTION4"/>
    <n v="1"/>
    <n v="174"/>
    <n v="174"/>
    <d v="2015-06-16T00:00:00"/>
    <d v="2015-06-30T00:00:00"/>
  </r>
  <r>
    <x v="0"/>
    <s v="Category3"/>
    <s v="ITEM5"/>
    <s v="DESCRIPTION5"/>
    <n v="1"/>
    <n v="804"/>
    <n v="804"/>
    <d v="2015-06-16T00:00:00"/>
    <d v="2015-06-30T00:00:00"/>
  </r>
  <r>
    <x v="2"/>
    <s v="Category2"/>
    <s v="ITEM4"/>
    <s v="DESCRIPTION4"/>
    <n v="1"/>
    <n v="718"/>
    <n v="718"/>
    <d v="2015-06-16T00:00:00"/>
    <d v="2015-06-30T00:00:00"/>
  </r>
  <r>
    <x v="4"/>
    <s v="Category1"/>
    <s v="ITEM2"/>
    <s v="DESCRIPTION2"/>
    <n v="1"/>
    <n v="626"/>
    <n v="626"/>
    <d v="2015-06-16T00:00:00"/>
    <d v="2015-06-30T00:00:00"/>
  </r>
  <r>
    <x v="4"/>
    <s v="Category2"/>
    <s v="ITEM3"/>
    <s v="DESCRIPTION3"/>
    <n v="1"/>
    <n v="904"/>
    <n v="904"/>
    <d v="2015-06-16T00:00:00"/>
    <d v="2015-06-30T00:00:00"/>
  </r>
  <r>
    <x v="4"/>
    <s v="Category1"/>
    <s v="ITEM2"/>
    <s v="DESCRIPTION2"/>
    <n v="1"/>
    <n v="955"/>
    <n v="955"/>
    <d v="2015-06-16T00:00:00"/>
    <d v="2015-06-30T00:00:00"/>
  </r>
  <r>
    <x v="1"/>
    <s v="Category1"/>
    <s v="ITEM1"/>
    <s v="DESCRIPTION1"/>
    <n v="1"/>
    <n v="946"/>
    <n v="946"/>
    <d v="2015-06-16T00:00:00"/>
    <d v="2015-06-30T00:00:00"/>
  </r>
  <r>
    <x v="5"/>
    <s v="Category2"/>
    <s v="ITEM4"/>
    <s v="DESCRIPTION4"/>
    <n v="1"/>
    <n v="490"/>
    <n v="490"/>
    <d v="2015-06-16T00:00:00"/>
    <d v="2015-06-30T00:00:00"/>
  </r>
  <r>
    <x v="3"/>
    <s v="Category2"/>
    <s v="ITEM4"/>
    <s v="DESCRIPTION4"/>
    <n v="1"/>
    <n v="286"/>
    <n v="286"/>
    <d v="2015-06-16T00:00:00"/>
    <d v="2015-06-30T00:00:00"/>
  </r>
  <r>
    <x v="3"/>
    <s v="Category1"/>
    <s v="ITEM1"/>
    <s v="DESCRIPTION1"/>
    <n v="1"/>
    <n v="718"/>
    <n v="718"/>
    <d v="2015-06-16T00:00:00"/>
    <d v="2015-06-30T00:00:00"/>
  </r>
  <r>
    <x v="5"/>
    <s v="Category1"/>
    <s v="ITEM1"/>
    <s v="DESCRIPTION1"/>
    <n v="1"/>
    <n v="609"/>
    <n v="609"/>
    <d v="2015-06-16T00:00:00"/>
    <d v="2015-06-30T00:00:00"/>
  </r>
  <r>
    <x v="4"/>
    <s v="Category1"/>
    <s v="ITEM1"/>
    <s v="DESCRIPTION1"/>
    <n v="1"/>
    <n v="595"/>
    <n v="595"/>
    <d v="2015-06-16T00:00:00"/>
    <d v="2015-06-30T00:00:00"/>
  </r>
  <r>
    <x v="4"/>
    <s v="Category2"/>
    <s v="ITEM3"/>
    <s v="DESCRIPTION3"/>
    <n v="1"/>
    <n v="951"/>
    <n v="951"/>
    <d v="2015-06-16T00:00:00"/>
    <d v="2015-06-30T00:00:00"/>
  </r>
  <r>
    <x v="4"/>
    <s v="Category1"/>
    <s v="ITEM1"/>
    <s v="DESCRIPTION1"/>
    <n v="1"/>
    <n v="978"/>
    <n v="978"/>
    <d v="2015-06-17T00:00:00"/>
    <d v="2015-06-30T00:00:00"/>
  </r>
  <r>
    <x v="3"/>
    <s v="Category1"/>
    <s v="ITEM2"/>
    <s v="DESCRIPTION2"/>
    <n v="1"/>
    <n v="270"/>
    <n v="270"/>
    <d v="2015-06-17T00:00:00"/>
    <d v="2015-06-30T00:00:00"/>
  </r>
  <r>
    <x v="1"/>
    <s v="Category1"/>
    <s v="ITEM2"/>
    <s v="DESCRIPTION2"/>
    <n v="1"/>
    <n v="587"/>
    <n v="587"/>
    <d v="2015-06-17T00:00:00"/>
    <d v="2015-06-30T00:00:00"/>
  </r>
  <r>
    <x v="5"/>
    <s v="Category2"/>
    <s v="ITEM4"/>
    <s v="DESCRIPTION4"/>
    <n v="1"/>
    <n v="579"/>
    <n v="579"/>
    <d v="2015-06-17T00:00:00"/>
    <d v="2015-06-30T00:00:00"/>
  </r>
  <r>
    <x v="5"/>
    <s v="Category2"/>
    <s v="ITEM3"/>
    <s v="DESCRIPTION3"/>
    <n v="1"/>
    <n v="834"/>
    <n v="834"/>
    <d v="2015-06-17T00:00:00"/>
    <d v="2015-06-30T00:00:00"/>
  </r>
  <r>
    <x v="2"/>
    <s v="Category2"/>
    <s v="ITEM3"/>
    <s v="DESCRIPTION3"/>
    <n v="1"/>
    <n v="621"/>
    <n v="621"/>
    <d v="2015-06-17T00:00:00"/>
    <d v="2015-06-30T00:00:00"/>
  </r>
  <r>
    <x v="1"/>
    <s v="Category1"/>
    <s v="ITEM1"/>
    <s v="DESCRIPTION1"/>
    <n v="1"/>
    <n v="557"/>
    <n v="557"/>
    <d v="2015-06-17T00:00:00"/>
    <d v="2015-06-30T00:00:00"/>
  </r>
  <r>
    <x v="2"/>
    <s v="Category2"/>
    <s v="ITEM3"/>
    <s v="DESCRIPTION3"/>
    <n v="1"/>
    <n v="666"/>
    <n v="666"/>
    <d v="2015-06-17T00:00:00"/>
    <d v="2015-06-30T00:00:00"/>
  </r>
  <r>
    <x v="3"/>
    <s v="Category1"/>
    <s v="ITEM1"/>
    <s v="DESCRIPTION1"/>
    <n v="1"/>
    <n v="150"/>
    <n v="150"/>
    <d v="2015-06-17T00:00:00"/>
    <d v="2015-06-30T00:00:00"/>
  </r>
  <r>
    <x v="1"/>
    <s v="Category1"/>
    <s v="ITEM2"/>
    <s v="DESCRIPTION2"/>
    <n v="1"/>
    <n v="749"/>
    <n v="749"/>
    <d v="2015-06-17T00:00:00"/>
    <d v="2015-06-30T00:00:00"/>
  </r>
  <r>
    <x v="4"/>
    <s v="Category2"/>
    <s v="ITEM4"/>
    <s v="DESCRIPTION4"/>
    <n v="1"/>
    <n v="590"/>
    <n v="590"/>
    <d v="2015-06-17T00:00:00"/>
    <d v="2015-06-30T00:00:00"/>
  </r>
  <r>
    <x v="4"/>
    <s v="Category2"/>
    <s v="ITEM4"/>
    <s v="DESCRIPTION4"/>
    <n v="1"/>
    <n v="669"/>
    <n v="669"/>
    <d v="2015-06-17T00:00:00"/>
    <d v="2015-06-30T00:00:00"/>
  </r>
  <r>
    <x v="4"/>
    <s v="Category2"/>
    <s v="ITEM4"/>
    <s v="DESCRIPTION4"/>
    <n v="1"/>
    <n v="476"/>
    <n v="476"/>
    <d v="2015-06-17T00:00:00"/>
    <d v="2015-06-30T00:00:00"/>
  </r>
  <r>
    <x v="3"/>
    <s v="Category3"/>
    <s v="ITEM5"/>
    <s v="DESCRIPTION5"/>
    <n v="1"/>
    <n v="280"/>
    <n v="280"/>
    <d v="2015-06-17T00:00:00"/>
    <d v="2015-06-30T00:00:00"/>
  </r>
  <r>
    <x v="2"/>
    <s v="Category3"/>
    <s v="ITEM5"/>
    <s v="DESCRIPTION5"/>
    <n v="1"/>
    <n v="330"/>
    <n v="330"/>
    <d v="2015-06-17T00:00:00"/>
    <d v="2015-06-30T00:00:00"/>
  </r>
  <r>
    <x v="1"/>
    <s v="Category1"/>
    <s v="ITEM2"/>
    <s v="DESCRIPTION2"/>
    <n v="1"/>
    <n v="535"/>
    <n v="535"/>
    <d v="2015-06-17T00:00:00"/>
    <d v="2015-06-30T00:00:00"/>
  </r>
  <r>
    <x v="3"/>
    <s v="Category1"/>
    <s v="ITEM2"/>
    <s v="DESCRIPTION2"/>
    <n v="1"/>
    <n v="645"/>
    <n v="645"/>
    <d v="2015-06-17T00:00:00"/>
    <d v="2015-06-30T00:00:00"/>
  </r>
  <r>
    <x v="0"/>
    <s v="Category2"/>
    <s v="ITEM4"/>
    <s v="DESCRIPTION4"/>
    <n v="1"/>
    <n v="279"/>
    <n v="279"/>
    <d v="2015-06-17T00:00:00"/>
    <d v="2015-06-30T00:00:00"/>
  </r>
  <r>
    <x v="3"/>
    <s v="Category2"/>
    <s v="ITEM3"/>
    <s v="DESCRIPTION3"/>
    <n v="1"/>
    <n v="425"/>
    <n v="425"/>
    <d v="2015-06-17T00:00:00"/>
    <d v="2015-06-30T00:00:00"/>
  </r>
  <r>
    <x v="5"/>
    <s v="Category2"/>
    <s v="ITEM4"/>
    <s v="DESCRIPTION4"/>
    <n v="1"/>
    <n v="822"/>
    <n v="822"/>
    <d v="2015-06-17T00:00:00"/>
    <d v="2015-06-30T00:00:00"/>
  </r>
  <r>
    <x v="4"/>
    <s v="Category2"/>
    <s v="ITEM4"/>
    <s v="DESCRIPTION4"/>
    <n v="1"/>
    <n v="207"/>
    <n v="207"/>
    <d v="2015-06-17T00:00:00"/>
    <d v="2015-06-30T00:00:00"/>
  </r>
  <r>
    <x v="3"/>
    <s v="Category2"/>
    <s v="ITEM4"/>
    <s v="DESCRIPTION4"/>
    <n v="1"/>
    <n v="472"/>
    <n v="472"/>
    <d v="2015-06-17T00:00:00"/>
    <d v="2015-06-30T00:00:00"/>
  </r>
  <r>
    <x v="2"/>
    <s v="Category2"/>
    <s v="ITEM3"/>
    <s v="DESCRIPTION3"/>
    <n v="1"/>
    <n v="843"/>
    <n v="843"/>
    <d v="2015-06-17T00:00:00"/>
    <d v="2015-06-30T00:00:00"/>
  </r>
  <r>
    <x v="2"/>
    <s v="Category1"/>
    <s v="ITEM1"/>
    <s v="DESCRIPTION1"/>
    <n v="1"/>
    <n v="662"/>
    <n v="662"/>
    <d v="2015-06-17T00:00:00"/>
    <d v="2015-06-30T00:00:00"/>
  </r>
  <r>
    <x v="2"/>
    <s v="Category2"/>
    <s v="ITEM4"/>
    <s v="DESCRIPTION4"/>
    <n v="1"/>
    <n v="192"/>
    <n v="192"/>
    <d v="2015-06-17T00:00:00"/>
    <d v="2015-06-30T00:00:00"/>
  </r>
  <r>
    <x v="0"/>
    <s v="Category1"/>
    <s v="ITEM1"/>
    <s v="DESCRIPTION1"/>
    <n v="1"/>
    <n v="671"/>
    <n v="671"/>
    <d v="2015-06-17T00:00:00"/>
    <d v="2015-06-30T00:00:00"/>
  </r>
  <r>
    <x v="5"/>
    <s v="Category2"/>
    <s v="ITEM4"/>
    <s v="DESCRIPTION4"/>
    <n v="1"/>
    <n v="633"/>
    <n v="633"/>
    <d v="2015-06-17T00:00:00"/>
    <d v="2015-06-30T00:00:00"/>
  </r>
  <r>
    <x v="4"/>
    <s v="Category1"/>
    <s v="ITEM1"/>
    <s v="DESCRIPTION1"/>
    <n v="1"/>
    <n v="154"/>
    <n v="154"/>
    <d v="2015-06-17T00:00:00"/>
    <d v="2015-06-30T00:00:00"/>
  </r>
  <r>
    <x v="4"/>
    <s v="Category2"/>
    <s v="ITEM4"/>
    <s v="DESCRIPTION4"/>
    <n v="1"/>
    <n v="627"/>
    <n v="627"/>
    <d v="2015-06-17T00:00:00"/>
    <d v="2015-06-30T00:00:00"/>
  </r>
  <r>
    <x v="1"/>
    <s v="Category2"/>
    <s v="ITEM4"/>
    <s v="DESCRIPTION4"/>
    <n v="1"/>
    <n v="584"/>
    <n v="584"/>
    <d v="2015-06-17T00:00:00"/>
    <d v="2015-06-30T00:00:00"/>
  </r>
  <r>
    <x v="1"/>
    <s v="Category2"/>
    <s v="ITEM4"/>
    <s v="DESCRIPTION4"/>
    <n v="1"/>
    <n v="249"/>
    <n v="249"/>
    <d v="2015-06-17T00:00:00"/>
    <d v="2015-06-30T00:00:00"/>
  </r>
  <r>
    <x v="2"/>
    <s v="Category3"/>
    <s v="ITEM5"/>
    <s v="DESCRIPTION5"/>
    <n v="1"/>
    <n v="294"/>
    <n v="294"/>
    <d v="2015-06-17T00:00:00"/>
    <d v="2015-06-30T00:00:00"/>
  </r>
  <r>
    <x v="4"/>
    <s v="Category1"/>
    <s v="ITEM2"/>
    <s v="DESCRIPTION2"/>
    <n v="1"/>
    <n v="945"/>
    <n v="945"/>
    <d v="2015-06-17T00:00:00"/>
    <d v="2015-06-30T00:00:00"/>
  </r>
  <r>
    <x v="4"/>
    <s v="Category2"/>
    <s v="ITEM3"/>
    <s v="DESCRIPTION3"/>
    <n v="1"/>
    <n v="610"/>
    <n v="610"/>
    <d v="2015-06-17T00:00:00"/>
    <d v="2015-06-30T00:00:00"/>
  </r>
  <r>
    <x v="4"/>
    <s v="Category1"/>
    <s v="ITEM1"/>
    <s v="DESCRIPTION1"/>
    <n v="1"/>
    <n v="234"/>
    <n v="234"/>
    <d v="2015-06-17T00:00:00"/>
    <d v="2015-06-30T00:00:00"/>
  </r>
  <r>
    <x v="2"/>
    <s v="Category1"/>
    <s v="ITEM1"/>
    <s v="DESCRIPTION1"/>
    <n v="1"/>
    <n v="899"/>
    <n v="899"/>
    <d v="2015-06-17T00:00:00"/>
    <d v="2015-06-30T00:00:00"/>
  </r>
  <r>
    <x v="5"/>
    <s v="Category2"/>
    <s v="ITEM4"/>
    <s v="DESCRIPTION4"/>
    <n v="1"/>
    <n v="533"/>
    <n v="533"/>
    <d v="2015-06-17T00:00:00"/>
    <d v="2015-06-30T00:00:00"/>
  </r>
  <r>
    <x v="1"/>
    <s v="Category1"/>
    <s v="ITEM1"/>
    <s v="DESCRIPTION1"/>
    <n v="1"/>
    <n v="645"/>
    <n v="645"/>
    <d v="2015-06-17T00:00:00"/>
    <d v="2015-06-30T00:00:00"/>
  </r>
  <r>
    <x v="2"/>
    <s v="Category3"/>
    <s v="ITEM5"/>
    <s v="DESCRIPTION5"/>
    <n v="1"/>
    <n v="500"/>
    <n v="500"/>
    <d v="2015-06-17T00:00:00"/>
    <d v="2015-06-30T00:00:00"/>
  </r>
  <r>
    <x v="0"/>
    <s v="Category2"/>
    <s v="ITEM3"/>
    <s v="DESCRIPTION3"/>
    <n v="1"/>
    <n v="340"/>
    <n v="340"/>
    <d v="2015-06-17T00:00:00"/>
    <d v="2015-06-30T00:00:00"/>
  </r>
  <r>
    <x v="5"/>
    <s v="Category2"/>
    <s v="ITEM4"/>
    <s v="DESCRIPTION4"/>
    <n v="1"/>
    <n v="472"/>
    <n v="472"/>
    <d v="2015-06-17T00:00:00"/>
    <d v="2015-06-30T00:00:00"/>
  </r>
  <r>
    <x v="5"/>
    <s v="Category2"/>
    <s v="ITEM3"/>
    <s v="DESCRIPTION3"/>
    <n v="1"/>
    <n v="774"/>
    <n v="774"/>
    <d v="2015-06-17T00:00:00"/>
    <d v="2015-06-30T00:00:00"/>
  </r>
  <r>
    <x v="2"/>
    <s v="Category1"/>
    <s v="ITEM2"/>
    <s v="DESCRIPTION2"/>
    <n v="1"/>
    <n v="362"/>
    <n v="362"/>
    <d v="2015-06-17T00:00:00"/>
    <d v="2015-06-30T00:00:00"/>
  </r>
  <r>
    <x v="0"/>
    <s v="Category1"/>
    <s v="ITEM2"/>
    <s v="DESCRIPTION2"/>
    <n v="1"/>
    <n v="380"/>
    <n v="380"/>
    <d v="2015-06-17T00:00:00"/>
    <d v="2015-06-30T00:00:00"/>
  </r>
  <r>
    <x v="0"/>
    <s v="Category1"/>
    <s v="ITEM1"/>
    <s v="DESCRIPTION1"/>
    <n v="1"/>
    <n v="425"/>
    <n v="425"/>
    <d v="2015-06-17T00:00:00"/>
    <d v="2015-06-30T00:00:00"/>
  </r>
  <r>
    <x v="0"/>
    <s v="Category3"/>
    <s v="ITEM5"/>
    <s v="DESCRIPTION5"/>
    <n v="1"/>
    <n v="494"/>
    <n v="494"/>
    <d v="2015-06-17T00:00:00"/>
    <d v="2015-06-30T00:00:00"/>
  </r>
  <r>
    <x v="4"/>
    <s v="Category3"/>
    <s v="ITEM5"/>
    <s v="DESCRIPTION5"/>
    <n v="1"/>
    <n v="794"/>
    <n v="794"/>
    <d v="2015-06-17T00:00:00"/>
    <d v="2015-06-30T00:00:00"/>
  </r>
  <r>
    <x v="5"/>
    <s v="Category1"/>
    <s v="ITEM1"/>
    <s v="DESCRIPTION1"/>
    <n v="1"/>
    <n v="125"/>
    <n v="125"/>
    <d v="2015-06-17T00:00:00"/>
    <d v="2015-06-30T00:00:00"/>
  </r>
  <r>
    <x v="2"/>
    <s v="Category2"/>
    <s v="ITEM4"/>
    <s v="DESCRIPTION4"/>
    <n v="1"/>
    <n v="489"/>
    <n v="489"/>
    <d v="2015-06-17T00:00:00"/>
    <d v="2015-06-30T00:00:00"/>
  </r>
  <r>
    <x v="4"/>
    <s v="Category3"/>
    <s v="ITEM5"/>
    <s v="DESCRIPTION5"/>
    <n v="1"/>
    <n v="861"/>
    <n v="861"/>
    <d v="2015-06-17T00:00:00"/>
    <d v="2015-06-30T00:00:00"/>
  </r>
  <r>
    <x v="5"/>
    <s v="Category1"/>
    <s v="ITEM1"/>
    <s v="DESCRIPTION1"/>
    <n v="1"/>
    <n v="555"/>
    <n v="555"/>
    <d v="2015-06-18T00:00:00"/>
    <d v="2015-06-30T00:00:00"/>
  </r>
  <r>
    <x v="0"/>
    <s v="Category2"/>
    <s v="ITEM3"/>
    <s v="DESCRIPTION3"/>
    <n v="1"/>
    <n v="368"/>
    <n v="368"/>
    <d v="2015-06-18T00:00:00"/>
    <d v="2015-06-30T00:00:00"/>
  </r>
  <r>
    <x v="1"/>
    <s v="Category3"/>
    <s v="ITEM5"/>
    <s v="DESCRIPTION5"/>
    <n v="1"/>
    <n v="885"/>
    <n v="885"/>
    <d v="2015-06-18T00:00:00"/>
    <d v="2015-06-30T00:00:00"/>
  </r>
  <r>
    <x v="0"/>
    <s v="Category2"/>
    <s v="ITEM3"/>
    <s v="DESCRIPTION3"/>
    <n v="1"/>
    <n v="733"/>
    <n v="733"/>
    <d v="2015-06-18T00:00:00"/>
    <d v="2015-06-30T00:00:00"/>
  </r>
  <r>
    <x v="3"/>
    <s v="Category2"/>
    <s v="ITEM3"/>
    <s v="DESCRIPTION3"/>
    <n v="1"/>
    <n v="399"/>
    <n v="399"/>
    <d v="2015-06-18T00:00:00"/>
    <d v="2015-06-30T00:00:00"/>
  </r>
  <r>
    <x v="1"/>
    <s v="Category1"/>
    <s v="ITEM1"/>
    <s v="DESCRIPTION1"/>
    <n v="1"/>
    <n v="745"/>
    <n v="745"/>
    <d v="2015-06-18T00:00:00"/>
    <d v="2015-06-30T00:00:00"/>
  </r>
  <r>
    <x v="0"/>
    <s v="Category1"/>
    <s v="ITEM1"/>
    <s v="DESCRIPTION1"/>
    <n v="1"/>
    <n v="952"/>
    <n v="952"/>
    <d v="2015-06-18T00:00:00"/>
    <d v="2015-06-30T00:00:00"/>
  </r>
  <r>
    <x v="4"/>
    <s v="Category1"/>
    <s v="ITEM2"/>
    <s v="DESCRIPTION2"/>
    <n v="1"/>
    <n v="470"/>
    <n v="470"/>
    <d v="2015-06-18T00:00:00"/>
    <d v="2015-06-30T00:00:00"/>
  </r>
  <r>
    <x v="0"/>
    <s v="Category2"/>
    <s v="ITEM3"/>
    <s v="DESCRIPTION3"/>
    <n v="1"/>
    <n v="699"/>
    <n v="699"/>
    <d v="2015-06-18T00:00:00"/>
    <d v="2015-06-30T00:00:00"/>
  </r>
  <r>
    <x v="2"/>
    <s v="Category2"/>
    <s v="ITEM3"/>
    <s v="DESCRIPTION3"/>
    <n v="1"/>
    <n v="919"/>
    <n v="919"/>
    <d v="2015-06-18T00:00:00"/>
    <d v="2015-06-30T00:00:00"/>
  </r>
  <r>
    <x v="2"/>
    <s v="Category2"/>
    <s v="ITEM3"/>
    <s v="DESCRIPTION3"/>
    <n v="1"/>
    <n v="825"/>
    <n v="825"/>
    <d v="2015-06-18T00:00:00"/>
    <d v="2015-06-30T00:00:00"/>
  </r>
  <r>
    <x v="0"/>
    <s v="Category3"/>
    <s v="ITEM5"/>
    <s v="DESCRIPTION5"/>
    <n v="1"/>
    <n v="581"/>
    <n v="581"/>
    <d v="2015-06-18T00:00:00"/>
    <d v="2015-06-30T00:00:00"/>
  </r>
  <r>
    <x v="1"/>
    <s v="Category2"/>
    <s v="ITEM4"/>
    <s v="DESCRIPTION4"/>
    <n v="1"/>
    <n v="126"/>
    <n v="126"/>
    <d v="2015-06-18T00:00:00"/>
    <d v="2015-06-30T00:00:00"/>
  </r>
  <r>
    <x v="4"/>
    <s v="Category1"/>
    <s v="ITEM1"/>
    <s v="DESCRIPTION1"/>
    <n v="1"/>
    <n v="797"/>
    <n v="797"/>
    <d v="2015-06-18T00:00:00"/>
    <d v="2015-06-30T00:00:00"/>
  </r>
  <r>
    <x v="0"/>
    <s v="Category1"/>
    <s v="ITEM2"/>
    <s v="DESCRIPTION2"/>
    <n v="1"/>
    <n v="697"/>
    <n v="697"/>
    <d v="2015-06-18T00:00:00"/>
    <d v="2015-06-30T00:00:00"/>
  </r>
  <r>
    <x v="0"/>
    <s v="Category1"/>
    <s v="ITEM1"/>
    <s v="DESCRIPTION1"/>
    <n v="1"/>
    <n v="361"/>
    <n v="361"/>
    <d v="2015-06-18T00:00:00"/>
    <d v="2015-06-30T00:00:00"/>
  </r>
  <r>
    <x v="2"/>
    <s v="Category1"/>
    <s v="ITEM2"/>
    <s v="DESCRIPTION2"/>
    <n v="1"/>
    <n v="208"/>
    <n v="208"/>
    <d v="2015-06-18T00:00:00"/>
    <d v="2015-06-30T00:00:00"/>
  </r>
  <r>
    <x v="5"/>
    <s v="Category2"/>
    <s v="ITEM3"/>
    <s v="DESCRIPTION3"/>
    <n v="1"/>
    <n v="695"/>
    <n v="695"/>
    <d v="2015-06-18T00:00:00"/>
    <d v="2015-06-30T00:00:00"/>
  </r>
  <r>
    <x v="5"/>
    <s v="Category3"/>
    <s v="ITEM5"/>
    <s v="DESCRIPTION5"/>
    <n v="1"/>
    <n v="847"/>
    <n v="847"/>
    <d v="2015-06-18T00:00:00"/>
    <d v="2015-06-30T00:00:00"/>
  </r>
  <r>
    <x v="3"/>
    <s v="Category2"/>
    <s v="ITEM3"/>
    <s v="DESCRIPTION3"/>
    <n v="1"/>
    <n v="870"/>
    <n v="870"/>
    <d v="2015-06-18T00:00:00"/>
    <d v="2015-06-30T00:00:00"/>
  </r>
  <r>
    <x v="2"/>
    <s v="Category2"/>
    <s v="ITEM3"/>
    <s v="DESCRIPTION3"/>
    <n v="1"/>
    <n v="476"/>
    <n v="476"/>
    <d v="2015-06-18T00:00:00"/>
    <d v="2015-06-30T00:00:00"/>
  </r>
  <r>
    <x v="5"/>
    <s v="Category2"/>
    <s v="ITEM3"/>
    <s v="DESCRIPTION3"/>
    <n v="1"/>
    <n v="915"/>
    <n v="915"/>
    <d v="2015-06-18T00:00:00"/>
    <d v="2015-06-30T00:00:00"/>
  </r>
  <r>
    <x v="4"/>
    <s v="Category1"/>
    <s v="ITEM1"/>
    <s v="DESCRIPTION1"/>
    <n v="1"/>
    <n v="901"/>
    <n v="901"/>
    <d v="2015-06-18T00:00:00"/>
    <d v="2015-06-30T00:00:00"/>
  </r>
  <r>
    <x v="5"/>
    <s v="Category1"/>
    <s v="ITEM2"/>
    <s v="DESCRIPTION2"/>
    <n v="1"/>
    <n v="325"/>
    <n v="325"/>
    <d v="2015-06-18T00:00:00"/>
    <d v="2015-06-30T00:00:00"/>
  </r>
  <r>
    <x v="1"/>
    <s v="Category1"/>
    <s v="ITEM1"/>
    <s v="DESCRIPTION1"/>
    <n v="1"/>
    <n v="852"/>
    <n v="852"/>
    <d v="2015-06-18T00:00:00"/>
    <d v="2015-06-30T00:00:00"/>
  </r>
  <r>
    <x v="1"/>
    <s v="Category2"/>
    <s v="ITEM3"/>
    <s v="DESCRIPTION3"/>
    <n v="1"/>
    <n v="949"/>
    <n v="949"/>
    <d v="2015-06-18T00:00:00"/>
    <d v="2015-06-30T00:00:00"/>
  </r>
  <r>
    <x v="3"/>
    <s v="Category3"/>
    <s v="ITEM5"/>
    <s v="DESCRIPTION5"/>
    <n v="1"/>
    <n v="392"/>
    <n v="392"/>
    <d v="2015-06-18T00:00:00"/>
    <d v="2015-06-30T00:00:00"/>
  </r>
  <r>
    <x v="0"/>
    <s v="Category2"/>
    <s v="ITEM4"/>
    <s v="DESCRIPTION4"/>
    <n v="1"/>
    <n v="699"/>
    <n v="699"/>
    <d v="2015-06-18T00:00:00"/>
    <d v="2015-06-30T00:00:00"/>
  </r>
  <r>
    <x v="0"/>
    <s v="Category3"/>
    <s v="ITEM5"/>
    <s v="DESCRIPTION5"/>
    <n v="1"/>
    <n v="456"/>
    <n v="456"/>
    <d v="2015-06-18T00:00:00"/>
    <d v="2015-06-30T00:00:00"/>
  </r>
  <r>
    <x v="0"/>
    <s v="Category1"/>
    <s v="ITEM2"/>
    <s v="DESCRIPTION2"/>
    <n v="1"/>
    <n v="326"/>
    <n v="326"/>
    <d v="2015-06-18T00:00:00"/>
    <d v="2015-06-30T00:00:00"/>
  </r>
  <r>
    <x v="2"/>
    <s v="Category3"/>
    <s v="ITEM5"/>
    <s v="DESCRIPTION5"/>
    <n v="1"/>
    <n v="715"/>
    <n v="715"/>
    <d v="2015-06-18T00:00:00"/>
    <d v="2015-06-30T00:00:00"/>
  </r>
  <r>
    <x v="4"/>
    <s v="Category2"/>
    <s v="ITEM4"/>
    <s v="DESCRIPTION4"/>
    <n v="1"/>
    <n v="974"/>
    <n v="974"/>
    <d v="2015-06-18T00:00:00"/>
    <d v="2015-06-30T00:00:00"/>
  </r>
  <r>
    <x v="2"/>
    <s v="Category2"/>
    <s v="ITEM4"/>
    <s v="DESCRIPTION4"/>
    <n v="1"/>
    <n v="980"/>
    <n v="980"/>
    <d v="2015-06-18T00:00:00"/>
    <d v="2015-06-30T00:00:00"/>
  </r>
  <r>
    <x v="3"/>
    <s v="Category1"/>
    <s v="ITEM2"/>
    <s v="DESCRIPTION2"/>
    <n v="1"/>
    <n v="224"/>
    <n v="224"/>
    <d v="2015-06-18T00:00:00"/>
    <d v="2015-06-30T00:00:00"/>
  </r>
  <r>
    <x v="5"/>
    <s v="Category1"/>
    <s v="ITEM1"/>
    <s v="DESCRIPTION1"/>
    <n v="1"/>
    <n v="740"/>
    <n v="740"/>
    <d v="2015-06-18T00:00:00"/>
    <d v="2015-06-30T00:00:00"/>
  </r>
  <r>
    <x v="4"/>
    <s v="Category3"/>
    <s v="ITEM5"/>
    <s v="DESCRIPTION5"/>
    <n v="1"/>
    <n v="384"/>
    <n v="384"/>
    <d v="2015-06-18T00:00:00"/>
    <d v="2015-06-30T00:00:00"/>
  </r>
  <r>
    <x v="1"/>
    <s v="Category1"/>
    <s v="ITEM1"/>
    <s v="DESCRIPTION1"/>
    <n v="1"/>
    <n v="454"/>
    <n v="454"/>
    <d v="2015-06-18T00:00:00"/>
    <d v="2015-06-30T00:00:00"/>
  </r>
  <r>
    <x v="2"/>
    <s v="Category2"/>
    <s v="ITEM4"/>
    <s v="DESCRIPTION4"/>
    <n v="1"/>
    <n v="181"/>
    <n v="181"/>
    <d v="2015-06-18T00:00:00"/>
    <d v="2015-06-30T00:00:00"/>
  </r>
  <r>
    <x v="3"/>
    <s v="Category3"/>
    <s v="ITEM5"/>
    <s v="DESCRIPTION5"/>
    <n v="1"/>
    <n v="369"/>
    <n v="369"/>
    <d v="2015-06-18T00:00:00"/>
    <d v="2015-06-30T00:00:00"/>
  </r>
  <r>
    <x v="5"/>
    <s v="Category3"/>
    <s v="ITEM5"/>
    <s v="DESCRIPTION5"/>
    <n v="1"/>
    <n v="607"/>
    <n v="607"/>
    <d v="2015-06-18T00:00:00"/>
    <d v="2015-06-30T00:00:00"/>
  </r>
  <r>
    <x v="1"/>
    <s v="Category1"/>
    <s v="ITEM2"/>
    <s v="DESCRIPTION2"/>
    <n v="1"/>
    <n v="501"/>
    <n v="501"/>
    <d v="2015-06-18T00:00:00"/>
    <d v="2015-06-30T00:00:00"/>
  </r>
  <r>
    <x v="1"/>
    <s v="Category1"/>
    <s v="ITEM2"/>
    <s v="DESCRIPTION2"/>
    <n v="1"/>
    <n v="475"/>
    <n v="475"/>
    <d v="2015-06-18T00:00:00"/>
    <d v="2015-06-30T00:00:00"/>
  </r>
  <r>
    <x v="0"/>
    <s v="Category3"/>
    <s v="ITEM5"/>
    <s v="DESCRIPTION5"/>
    <n v="1"/>
    <n v="134"/>
    <n v="134"/>
    <d v="2015-06-18T00:00:00"/>
    <d v="2015-06-30T00:00:00"/>
  </r>
  <r>
    <x v="1"/>
    <s v="Category3"/>
    <s v="ITEM5"/>
    <s v="DESCRIPTION5"/>
    <n v="1"/>
    <n v="154"/>
    <n v="154"/>
    <d v="2015-06-18T00:00:00"/>
    <d v="2015-06-30T00:00:00"/>
  </r>
  <r>
    <x v="5"/>
    <s v="Category2"/>
    <s v="ITEM3"/>
    <s v="DESCRIPTION3"/>
    <n v="1"/>
    <n v="244"/>
    <n v="244"/>
    <d v="2015-06-18T00:00:00"/>
    <d v="2015-06-30T00:00:00"/>
  </r>
  <r>
    <x v="2"/>
    <s v="Category1"/>
    <s v="ITEM1"/>
    <s v="DESCRIPTION1"/>
    <n v="1"/>
    <n v="594"/>
    <n v="594"/>
    <d v="2015-06-18T00:00:00"/>
    <d v="2015-06-30T00:00:00"/>
  </r>
  <r>
    <x v="0"/>
    <s v="Category1"/>
    <s v="ITEM1"/>
    <s v="DESCRIPTION1"/>
    <n v="1"/>
    <n v="896"/>
    <n v="896"/>
    <d v="2015-06-18T00:00:00"/>
    <d v="2015-06-30T00:00:00"/>
  </r>
  <r>
    <x v="2"/>
    <s v="Category1"/>
    <s v="ITEM2"/>
    <s v="DESCRIPTION2"/>
    <n v="1"/>
    <n v="173"/>
    <n v="173"/>
    <d v="2015-06-18T00:00:00"/>
    <d v="2015-06-30T00:00:00"/>
  </r>
  <r>
    <x v="4"/>
    <s v="Category2"/>
    <s v="ITEM4"/>
    <s v="DESCRIPTION4"/>
    <n v="1"/>
    <n v="208"/>
    <n v="208"/>
    <d v="2015-06-18T00:00:00"/>
    <d v="2015-06-30T00:00:00"/>
  </r>
  <r>
    <x v="3"/>
    <s v="Category2"/>
    <s v="ITEM3"/>
    <s v="DESCRIPTION3"/>
    <n v="1"/>
    <n v="559"/>
    <n v="559"/>
    <d v="2015-06-18T00:00:00"/>
    <d v="2015-06-30T00:00:00"/>
  </r>
  <r>
    <x v="5"/>
    <s v="Category2"/>
    <s v="ITEM3"/>
    <s v="DESCRIPTION3"/>
    <n v="1"/>
    <n v="387"/>
    <n v="387"/>
    <d v="2015-06-19T00:00:00"/>
    <d v="2015-06-30T00:00:00"/>
  </r>
  <r>
    <x v="3"/>
    <s v="Category1"/>
    <s v="ITEM1"/>
    <s v="DESCRIPTION1"/>
    <n v="1"/>
    <n v="117"/>
    <n v="117"/>
    <d v="2015-06-19T00:00:00"/>
    <d v="2015-06-30T00:00:00"/>
  </r>
  <r>
    <x v="2"/>
    <s v="Category2"/>
    <s v="ITEM4"/>
    <s v="DESCRIPTION4"/>
    <n v="1"/>
    <n v="953"/>
    <n v="953"/>
    <d v="2015-06-19T00:00:00"/>
    <d v="2015-06-30T00:00:00"/>
  </r>
  <r>
    <x v="2"/>
    <s v="Category1"/>
    <s v="ITEM2"/>
    <s v="DESCRIPTION2"/>
    <n v="1"/>
    <n v="958"/>
    <n v="958"/>
    <d v="2015-06-19T00:00:00"/>
    <d v="2015-06-30T00:00:00"/>
  </r>
  <r>
    <x v="3"/>
    <s v="Category2"/>
    <s v="ITEM3"/>
    <s v="DESCRIPTION3"/>
    <n v="1"/>
    <n v="805"/>
    <n v="805"/>
    <d v="2015-06-19T00:00:00"/>
    <d v="2015-06-30T00:00:00"/>
  </r>
  <r>
    <x v="1"/>
    <s v="Category3"/>
    <s v="ITEM5"/>
    <s v="DESCRIPTION5"/>
    <n v="1"/>
    <n v="705"/>
    <n v="705"/>
    <d v="2015-06-19T00:00:00"/>
    <d v="2015-06-30T00:00:00"/>
  </r>
  <r>
    <x v="1"/>
    <s v="Category1"/>
    <s v="ITEM2"/>
    <s v="DESCRIPTION2"/>
    <n v="1"/>
    <n v="360"/>
    <n v="360"/>
    <d v="2015-06-19T00:00:00"/>
    <d v="2015-06-30T00:00:00"/>
  </r>
  <r>
    <x v="4"/>
    <s v="Category1"/>
    <s v="ITEM1"/>
    <s v="DESCRIPTION1"/>
    <n v="1"/>
    <n v="982"/>
    <n v="982"/>
    <d v="2015-06-19T00:00:00"/>
    <d v="2015-06-30T00:00:00"/>
  </r>
  <r>
    <x v="4"/>
    <s v="Category3"/>
    <s v="ITEM5"/>
    <s v="DESCRIPTION5"/>
    <n v="1"/>
    <n v="487"/>
    <n v="487"/>
    <d v="2015-06-19T00:00:00"/>
    <d v="2015-06-30T00:00:00"/>
  </r>
  <r>
    <x v="2"/>
    <s v="Category3"/>
    <s v="ITEM5"/>
    <s v="DESCRIPTION5"/>
    <n v="1"/>
    <n v="277"/>
    <n v="277"/>
    <d v="2015-06-19T00:00:00"/>
    <d v="2015-06-30T00:00:00"/>
  </r>
  <r>
    <x v="3"/>
    <s v="Category2"/>
    <s v="ITEM3"/>
    <s v="DESCRIPTION3"/>
    <n v="1"/>
    <n v="487"/>
    <n v="487"/>
    <d v="2015-06-19T00:00:00"/>
    <d v="2015-06-30T00:00:00"/>
  </r>
  <r>
    <x v="1"/>
    <s v="Category2"/>
    <s v="ITEM3"/>
    <s v="DESCRIPTION3"/>
    <n v="1"/>
    <n v="442"/>
    <n v="442"/>
    <d v="2015-06-19T00:00:00"/>
    <d v="2015-06-30T00:00:00"/>
  </r>
  <r>
    <x v="0"/>
    <s v="Category2"/>
    <s v="ITEM3"/>
    <s v="DESCRIPTION3"/>
    <n v="1"/>
    <n v="312"/>
    <n v="312"/>
    <d v="2015-06-19T00:00:00"/>
    <d v="2015-06-30T00:00:00"/>
  </r>
  <r>
    <x v="4"/>
    <s v="Category2"/>
    <s v="ITEM3"/>
    <s v="DESCRIPTION3"/>
    <n v="1"/>
    <n v="508"/>
    <n v="508"/>
    <d v="2015-06-19T00:00:00"/>
    <d v="2015-06-30T00:00:00"/>
  </r>
  <r>
    <x v="5"/>
    <s v="Category1"/>
    <s v="ITEM1"/>
    <s v="DESCRIPTION1"/>
    <n v="1"/>
    <n v="726"/>
    <n v="726"/>
    <d v="2015-06-19T00:00:00"/>
    <d v="2015-06-30T00:00:00"/>
  </r>
  <r>
    <x v="1"/>
    <s v="Category1"/>
    <s v="ITEM2"/>
    <s v="DESCRIPTION2"/>
    <n v="1"/>
    <n v="908"/>
    <n v="908"/>
    <d v="2015-06-19T00:00:00"/>
    <d v="2015-06-30T00:00:00"/>
  </r>
  <r>
    <x v="1"/>
    <s v="Category1"/>
    <s v="ITEM1"/>
    <s v="DESCRIPTION1"/>
    <n v="1"/>
    <n v="528"/>
    <n v="528"/>
    <d v="2015-06-19T00:00:00"/>
    <d v="2015-06-30T00:00:00"/>
  </r>
  <r>
    <x v="5"/>
    <s v="Category2"/>
    <s v="ITEM3"/>
    <s v="DESCRIPTION3"/>
    <n v="1"/>
    <n v="882"/>
    <n v="882"/>
    <d v="2015-06-19T00:00:00"/>
    <d v="2015-06-30T00:00:00"/>
  </r>
  <r>
    <x v="5"/>
    <s v="Category2"/>
    <s v="ITEM4"/>
    <s v="DESCRIPTION4"/>
    <n v="1"/>
    <n v="917"/>
    <n v="917"/>
    <d v="2015-06-19T00:00:00"/>
    <d v="2015-06-30T00:00:00"/>
  </r>
  <r>
    <x v="3"/>
    <s v="Category1"/>
    <s v="ITEM1"/>
    <s v="DESCRIPTION1"/>
    <n v="1"/>
    <n v="382"/>
    <n v="382"/>
    <d v="2015-06-19T00:00:00"/>
    <d v="2015-06-30T00:00:00"/>
  </r>
  <r>
    <x v="0"/>
    <s v="Category1"/>
    <s v="ITEM1"/>
    <s v="DESCRIPTION1"/>
    <n v="1"/>
    <n v="484"/>
    <n v="484"/>
    <d v="2015-06-19T00:00:00"/>
    <d v="2015-06-30T00:00:00"/>
  </r>
  <r>
    <x v="3"/>
    <s v="Category1"/>
    <s v="ITEM1"/>
    <s v="DESCRIPTION1"/>
    <n v="1"/>
    <n v="129"/>
    <n v="129"/>
    <d v="2015-06-19T00:00:00"/>
    <d v="2015-06-30T00:00:00"/>
  </r>
  <r>
    <x v="4"/>
    <s v="Category1"/>
    <s v="ITEM1"/>
    <s v="DESCRIPTION1"/>
    <n v="1"/>
    <n v="563"/>
    <n v="563"/>
    <d v="2015-06-19T00:00:00"/>
    <d v="2015-06-30T00:00:00"/>
  </r>
  <r>
    <x v="2"/>
    <s v="Category2"/>
    <s v="ITEM4"/>
    <s v="DESCRIPTION4"/>
    <n v="1"/>
    <n v="742"/>
    <n v="742"/>
    <d v="2015-06-19T00:00:00"/>
    <d v="2015-06-30T00:00:00"/>
  </r>
  <r>
    <x v="0"/>
    <s v="Category3"/>
    <s v="ITEM5"/>
    <s v="DESCRIPTION5"/>
    <n v="1"/>
    <n v="895"/>
    <n v="895"/>
    <d v="2015-06-19T00:00:00"/>
    <d v="2015-06-30T00:00:00"/>
  </r>
  <r>
    <x v="3"/>
    <s v="Category1"/>
    <s v="ITEM1"/>
    <s v="DESCRIPTION1"/>
    <n v="1"/>
    <n v="577"/>
    <n v="577"/>
    <d v="2015-06-19T00:00:00"/>
    <d v="2015-06-30T00:00:00"/>
  </r>
  <r>
    <x v="3"/>
    <s v="Category2"/>
    <s v="ITEM4"/>
    <s v="DESCRIPTION4"/>
    <n v="1"/>
    <n v="169"/>
    <n v="169"/>
    <d v="2015-06-19T00:00:00"/>
    <d v="2015-06-30T00:00:00"/>
  </r>
  <r>
    <x v="2"/>
    <s v="Category2"/>
    <s v="ITEM4"/>
    <s v="DESCRIPTION4"/>
    <n v="1"/>
    <n v="837"/>
    <n v="837"/>
    <d v="2015-06-19T00:00:00"/>
    <d v="2015-06-30T00:00:00"/>
  </r>
  <r>
    <x v="4"/>
    <s v="Category2"/>
    <s v="ITEM3"/>
    <s v="DESCRIPTION3"/>
    <n v="1"/>
    <n v="630"/>
    <n v="630"/>
    <d v="2015-06-19T00:00:00"/>
    <d v="2015-06-30T00:00:00"/>
  </r>
  <r>
    <x v="4"/>
    <s v="Category1"/>
    <s v="ITEM2"/>
    <s v="DESCRIPTION2"/>
    <n v="1"/>
    <n v="542"/>
    <n v="542"/>
    <d v="2015-06-19T00:00:00"/>
    <d v="2015-06-30T00:00:00"/>
  </r>
  <r>
    <x v="0"/>
    <s v="Category1"/>
    <s v="ITEM1"/>
    <s v="DESCRIPTION1"/>
    <n v="1"/>
    <n v="316"/>
    <n v="316"/>
    <d v="2015-06-19T00:00:00"/>
    <d v="2015-06-30T00:00:00"/>
  </r>
  <r>
    <x v="3"/>
    <s v="Category1"/>
    <s v="ITEM1"/>
    <s v="DESCRIPTION1"/>
    <n v="1"/>
    <n v="810"/>
    <n v="810"/>
    <d v="2015-06-19T00:00:00"/>
    <d v="2015-06-30T00:00:00"/>
  </r>
  <r>
    <x v="3"/>
    <s v="Category2"/>
    <s v="ITEM3"/>
    <s v="DESCRIPTION3"/>
    <n v="1"/>
    <n v="325"/>
    <n v="325"/>
    <d v="2015-06-19T00:00:00"/>
    <d v="2015-06-30T00:00:00"/>
  </r>
  <r>
    <x v="3"/>
    <s v="Category2"/>
    <s v="ITEM3"/>
    <s v="DESCRIPTION3"/>
    <n v="1"/>
    <n v="995"/>
    <n v="995"/>
    <d v="2015-06-19T00:00:00"/>
    <d v="2015-06-30T00:00:00"/>
  </r>
  <r>
    <x v="1"/>
    <s v="Category1"/>
    <s v="ITEM1"/>
    <s v="DESCRIPTION1"/>
    <n v="1"/>
    <n v="148"/>
    <n v="148"/>
    <d v="2015-06-19T00:00:00"/>
    <d v="2015-06-30T00:00:00"/>
  </r>
  <r>
    <x v="5"/>
    <s v="Category1"/>
    <s v="ITEM1"/>
    <s v="DESCRIPTION1"/>
    <n v="1"/>
    <n v="977"/>
    <n v="977"/>
    <d v="2015-06-19T00:00:00"/>
    <d v="2015-06-30T00:00:00"/>
  </r>
  <r>
    <x v="5"/>
    <s v="Category1"/>
    <s v="ITEM2"/>
    <s v="DESCRIPTION2"/>
    <n v="1"/>
    <n v="984"/>
    <n v="984"/>
    <d v="2015-06-19T00:00:00"/>
    <d v="2015-06-30T00:00:00"/>
  </r>
  <r>
    <x v="2"/>
    <s v="Category1"/>
    <s v="ITEM1"/>
    <s v="DESCRIPTION1"/>
    <n v="1"/>
    <n v="929"/>
    <n v="929"/>
    <d v="2015-06-19T00:00:00"/>
    <d v="2015-06-30T00:00:00"/>
  </r>
  <r>
    <x v="3"/>
    <s v="Category1"/>
    <s v="ITEM2"/>
    <s v="DESCRIPTION2"/>
    <n v="1"/>
    <n v="271"/>
    <n v="271"/>
    <d v="2015-06-19T00:00:00"/>
    <d v="2015-06-30T00:00:00"/>
  </r>
  <r>
    <x v="2"/>
    <s v="Category2"/>
    <s v="ITEM4"/>
    <s v="DESCRIPTION4"/>
    <n v="1"/>
    <n v="948"/>
    <n v="948"/>
    <d v="2015-06-19T00:00:00"/>
    <d v="2015-06-30T00:00:00"/>
  </r>
  <r>
    <x v="1"/>
    <s v="Category2"/>
    <s v="ITEM4"/>
    <s v="DESCRIPTION4"/>
    <n v="1"/>
    <n v="1000"/>
    <n v="1000"/>
    <d v="2015-06-19T00:00:00"/>
    <d v="2015-06-30T00:00:00"/>
  </r>
  <r>
    <x v="5"/>
    <s v="Category1"/>
    <s v="ITEM1"/>
    <s v="DESCRIPTION1"/>
    <n v="1"/>
    <n v="275"/>
    <n v="275"/>
    <d v="2015-06-19T00:00:00"/>
    <d v="2015-06-30T00:00:00"/>
  </r>
  <r>
    <x v="3"/>
    <s v="Category1"/>
    <s v="ITEM1"/>
    <s v="DESCRIPTION1"/>
    <n v="1"/>
    <n v="422"/>
    <n v="422"/>
    <d v="2015-06-19T00:00:00"/>
    <d v="2015-06-30T00:00:00"/>
  </r>
  <r>
    <x v="5"/>
    <s v="Category2"/>
    <s v="ITEM4"/>
    <s v="DESCRIPTION4"/>
    <n v="1"/>
    <n v="253"/>
    <n v="253"/>
    <d v="2015-06-19T00:00:00"/>
    <d v="2015-06-30T00:00:00"/>
  </r>
  <r>
    <x v="5"/>
    <s v="Category1"/>
    <s v="ITEM1"/>
    <s v="DESCRIPTION1"/>
    <n v="1"/>
    <n v="483"/>
    <n v="483"/>
    <d v="2015-06-19T00:00:00"/>
    <d v="2015-06-30T00:00:00"/>
  </r>
  <r>
    <x v="1"/>
    <s v="Category2"/>
    <s v="ITEM3"/>
    <s v="DESCRIPTION3"/>
    <n v="1"/>
    <n v="521"/>
    <n v="521"/>
    <d v="2015-06-19T00:00:00"/>
    <d v="2015-06-30T00:00:00"/>
  </r>
  <r>
    <x v="1"/>
    <s v="Category2"/>
    <s v="ITEM3"/>
    <s v="DESCRIPTION3"/>
    <n v="1"/>
    <n v="747"/>
    <n v="747"/>
    <d v="2015-06-19T00:00:00"/>
    <d v="2015-06-30T00:00:00"/>
  </r>
  <r>
    <x v="5"/>
    <s v="Category2"/>
    <s v="ITEM4"/>
    <s v="DESCRIPTION4"/>
    <n v="1"/>
    <n v="874"/>
    <n v="874"/>
    <d v="2015-06-19T00:00:00"/>
    <d v="2015-06-30T00:00:00"/>
  </r>
  <r>
    <x v="4"/>
    <s v="Category1"/>
    <s v="ITEM2"/>
    <s v="DESCRIPTION2"/>
    <n v="1"/>
    <n v="609"/>
    <n v="609"/>
    <d v="2015-06-19T00:00:00"/>
    <d v="2015-06-30T00:00:00"/>
  </r>
  <r>
    <x v="3"/>
    <s v="Category3"/>
    <s v="ITEM5"/>
    <s v="DESCRIPTION5"/>
    <n v="1"/>
    <n v="171"/>
    <n v="171"/>
    <d v="2015-06-19T00:00:00"/>
    <d v="2015-06-30T00:00:00"/>
  </r>
  <r>
    <x v="5"/>
    <s v="Category3"/>
    <s v="ITEM5"/>
    <s v="DESCRIPTION5"/>
    <n v="1"/>
    <n v="331"/>
    <n v="331"/>
    <d v="2015-06-20T00:00:00"/>
    <d v="2015-06-30T00:00:00"/>
  </r>
  <r>
    <x v="4"/>
    <s v="Category1"/>
    <s v="ITEM2"/>
    <s v="DESCRIPTION2"/>
    <n v="1"/>
    <n v="963"/>
    <n v="963"/>
    <d v="2015-06-20T00:00:00"/>
    <d v="2015-06-30T00:00:00"/>
  </r>
  <r>
    <x v="1"/>
    <s v="Category2"/>
    <s v="ITEM3"/>
    <s v="DESCRIPTION3"/>
    <n v="1"/>
    <n v="129"/>
    <n v="129"/>
    <d v="2015-06-20T00:00:00"/>
    <d v="2015-06-30T00:00:00"/>
  </r>
  <r>
    <x v="5"/>
    <s v="Category2"/>
    <s v="ITEM4"/>
    <s v="DESCRIPTION4"/>
    <n v="1"/>
    <n v="318"/>
    <n v="318"/>
    <d v="2015-06-20T00:00:00"/>
    <d v="2015-06-30T00:00:00"/>
  </r>
  <r>
    <x v="2"/>
    <s v="Category3"/>
    <s v="ITEM5"/>
    <s v="DESCRIPTION5"/>
    <n v="1"/>
    <n v="434"/>
    <n v="434"/>
    <d v="2015-06-20T00:00:00"/>
    <d v="2015-06-30T00:00:00"/>
  </r>
  <r>
    <x v="5"/>
    <s v="Category1"/>
    <s v="ITEM1"/>
    <s v="DESCRIPTION1"/>
    <n v="1"/>
    <n v="454"/>
    <n v="454"/>
    <d v="2015-06-20T00:00:00"/>
    <d v="2015-06-30T00:00:00"/>
  </r>
  <r>
    <x v="5"/>
    <s v="Category2"/>
    <s v="ITEM4"/>
    <s v="DESCRIPTION4"/>
    <n v="1"/>
    <n v="660"/>
    <n v="660"/>
    <d v="2015-06-20T00:00:00"/>
    <d v="2015-06-30T00:00:00"/>
  </r>
  <r>
    <x v="2"/>
    <s v="Category1"/>
    <s v="ITEM2"/>
    <s v="DESCRIPTION2"/>
    <n v="1"/>
    <n v="640"/>
    <n v="640"/>
    <d v="2015-06-20T00:00:00"/>
    <d v="2015-06-30T00:00:00"/>
  </r>
  <r>
    <x v="5"/>
    <s v="Category2"/>
    <s v="ITEM3"/>
    <s v="DESCRIPTION3"/>
    <n v="1"/>
    <n v="124"/>
    <n v="124"/>
    <d v="2015-06-20T00:00:00"/>
    <d v="2015-06-30T00:00:00"/>
  </r>
  <r>
    <x v="4"/>
    <s v="Category2"/>
    <s v="ITEM3"/>
    <s v="DESCRIPTION3"/>
    <n v="1"/>
    <n v="640"/>
    <n v="640"/>
    <d v="2015-06-20T00:00:00"/>
    <d v="2015-06-30T00:00:00"/>
  </r>
  <r>
    <x v="5"/>
    <s v="Category2"/>
    <s v="ITEM4"/>
    <s v="DESCRIPTION4"/>
    <n v="1"/>
    <n v="862"/>
    <n v="862"/>
    <d v="2015-06-20T00:00:00"/>
    <d v="2015-06-30T00:00:00"/>
  </r>
  <r>
    <x v="5"/>
    <s v="Category3"/>
    <s v="ITEM5"/>
    <s v="DESCRIPTION5"/>
    <n v="1"/>
    <n v="116"/>
    <n v="116"/>
    <d v="2015-06-20T00:00:00"/>
    <d v="2015-06-30T00:00:00"/>
  </r>
  <r>
    <x v="0"/>
    <s v="Category1"/>
    <s v="ITEM1"/>
    <s v="DESCRIPTION1"/>
    <n v="1"/>
    <n v="263"/>
    <n v="263"/>
    <d v="2015-06-20T00:00:00"/>
    <d v="2015-06-30T00:00:00"/>
  </r>
  <r>
    <x v="3"/>
    <s v="Category1"/>
    <s v="ITEM2"/>
    <s v="DESCRIPTION2"/>
    <n v="1"/>
    <n v="166"/>
    <n v="166"/>
    <d v="2015-06-20T00:00:00"/>
    <d v="2015-06-30T00:00:00"/>
  </r>
  <r>
    <x v="4"/>
    <s v="Category1"/>
    <s v="ITEM2"/>
    <s v="DESCRIPTION2"/>
    <n v="1"/>
    <n v="878"/>
    <n v="878"/>
    <d v="2015-06-20T00:00:00"/>
    <d v="2015-06-30T00:00:00"/>
  </r>
  <r>
    <x v="2"/>
    <s v="Category2"/>
    <s v="ITEM4"/>
    <s v="DESCRIPTION4"/>
    <n v="1"/>
    <n v="642"/>
    <n v="642"/>
    <d v="2015-06-20T00:00:00"/>
    <d v="2015-06-30T00:00:00"/>
  </r>
  <r>
    <x v="1"/>
    <s v="Category3"/>
    <s v="ITEM5"/>
    <s v="DESCRIPTION5"/>
    <n v="1"/>
    <n v="317"/>
    <n v="317"/>
    <d v="2015-06-20T00:00:00"/>
    <d v="2015-06-30T00:00:00"/>
  </r>
  <r>
    <x v="3"/>
    <s v="Category1"/>
    <s v="ITEM2"/>
    <s v="DESCRIPTION2"/>
    <n v="1"/>
    <n v="749"/>
    <n v="749"/>
    <d v="2015-06-20T00:00:00"/>
    <d v="2015-06-30T00:00:00"/>
  </r>
  <r>
    <x v="3"/>
    <s v="Category2"/>
    <s v="ITEM4"/>
    <s v="DESCRIPTION4"/>
    <n v="1"/>
    <n v="312"/>
    <n v="312"/>
    <d v="2015-06-20T00:00:00"/>
    <d v="2015-06-30T00:00:00"/>
  </r>
  <r>
    <x v="4"/>
    <s v="Category2"/>
    <s v="ITEM3"/>
    <s v="DESCRIPTION3"/>
    <n v="1"/>
    <n v="456"/>
    <n v="456"/>
    <d v="2015-06-20T00:00:00"/>
    <d v="2015-06-30T00:00:00"/>
  </r>
  <r>
    <x v="3"/>
    <s v="Category1"/>
    <s v="ITEM2"/>
    <s v="DESCRIPTION2"/>
    <n v="1"/>
    <n v="776"/>
    <n v="776"/>
    <d v="2015-06-20T00:00:00"/>
    <d v="2015-06-30T00:00:00"/>
  </r>
  <r>
    <x v="4"/>
    <s v="Category2"/>
    <s v="ITEM4"/>
    <s v="DESCRIPTION4"/>
    <n v="1"/>
    <n v="640"/>
    <n v="640"/>
    <d v="2015-06-20T00:00:00"/>
    <d v="2015-06-30T00:00:00"/>
  </r>
  <r>
    <x v="1"/>
    <s v="Category2"/>
    <s v="ITEM3"/>
    <s v="DESCRIPTION3"/>
    <n v="1"/>
    <n v="819"/>
    <n v="819"/>
    <d v="2015-06-20T00:00:00"/>
    <d v="2015-06-30T00:00:00"/>
  </r>
  <r>
    <x v="1"/>
    <s v="Category3"/>
    <s v="ITEM5"/>
    <s v="DESCRIPTION5"/>
    <n v="1"/>
    <n v="103"/>
    <n v="103"/>
    <d v="2015-06-20T00:00:00"/>
    <d v="2015-06-30T00:00:00"/>
  </r>
  <r>
    <x v="0"/>
    <s v="Category2"/>
    <s v="ITEM3"/>
    <s v="DESCRIPTION3"/>
    <n v="1"/>
    <n v="418"/>
    <n v="418"/>
    <d v="2015-06-20T00:00:00"/>
    <d v="2015-06-30T00:00:00"/>
  </r>
  <r>
    <x v="2"/>
    <s v="Category3"/>
    <s v="ITEM5"/>
    <s v="DESCRIPTION5"/>
    <n v="1"/>
    <n v="334"/>
    <n v="334"/>
    <d v="2015-06-20T00:00:00"/>
    <d v="2015-06-30T00:00:00"/>
  </r>
  <r>
    <x v="5"/>
    <s v="Category2"/>
    <s v="ITEM3"/>
    <s v="DESCRIPTION3"/>
    <n v="1"/>
    <n v="625"/>
    <n v="625"/>
    <d v="2015-06-20T00:00:00"/>
    <d v="2015-06-30T00:00:00"/>
  </r>
  <r>
    <x v="3"/>
    <s v="Category3"/>
    <s v="ITEM5"/>
    <s v="DESCRIPTION5"/>
    <n v="1"/>
    <n v="549"/>
    <n v="549"/>
    <d v="2015-06-20T00:00:00"/>
    <d v="2015-06-30T00:00:00"/>
  </r>
  <r>
    <x v="5"/>
    <s v="Category2"/>
    <s v="ITEM4"/>
    <s v="DESCRIPTION4"/>
    <n v="1"/>
    <n v="758"/>
    <n v="758"/>
    <d v="2015-06-20T00:00:00"/>
    <d v="2015-06-30T00:00:00"/>
  </r>
  <r>
    <x v="2"/>
    <s v="Category1"/>
    <s v="ITEM1"/>
    <s v="DESCRIPTION1"/>
    <n v="1"/>
    <n v="508"/>
    <n v="508"/>
    <d v="2015-06-20T00:00:00"/>
    <d v="2015-06-30T00:00:00"/>
  </r>
  <r>
    <x v="5"/>
    <s v="Category2"/>
    <s v="ITEM3"/>
    <s v="DESCRIPTION3"/>
    <n v="1"/>
    <n v="110"/>
    <n v="110"/>
    <d v="2015-06-20T00:00:00"/>
    <d v="2015-06-30T00:00:00"/>
  </r>
  <r>
    <x v="1"/>
    <s v="Category1"/>
    <s v="ITEM2"/>
    <s v="DESCRIPTION2"/>
    <n v="1"/>
    <n v="420"/>
    <n v="420"/>
    <d v="2015-06-20T00:00:00"/>
    <d v="2015-06-30T00:00:00"/>
  </r>
  <r>
    <x v="2"/>
    <s v="Category2"/>
    <s v="ITEM4"/>
    <s v="DESCRIPTION4"/>
    <n v="1"/>
    <n v="391"/>
    <n v="391"/>
    <d v="2015-06-20T00:00:00"/>
    <d v="2015-06-30T00:00:00"/>
  </r>
  <r>
    <x v="4"/>
    <s v="Category1"/>
    <s v="ITEM2"/>
    <s v="DESCRIPTION2"/>
    <n v="1"/>
    <n v="919"/>
    <n v="919"/>
    <d v="2015-06-20T00:00:00"/>
    <d v="2015-06-30T00:00:00"/>
  </r>
  <r>
    <x v="0"/>
    <s v="Category3"/>
    <s v="ITEM5"/>
    <s v="DESCRIPTION5"/>
    <n v="1"/>
    <n v="338"/>
    <n v="338"/>
    <d v="2015-06-20T00:00:00"/>
    <d v="2015-06-30T00:00:00"/>
  </r>
  <r>
    <x v="0"/>
    <s v="Category3"/>
    <s v="ITEM5"/>
    <s v="DESCRIPTION5"/>
    <n v="1"/>
    <n v="125"/>
    <n v="125"/>
    <d v="2015-06-20T00:00:00"/>
    <d v="2015-06-30T00:00:00"/>
  </r>
  <r>
    <x v="1"/>
    <s v="Category2"/>
    <s v="ITEM4"/>
    <s v="DESCRIPTION4"/>
    <n v="1"/>
    <n v="932"/>
    <n v="932"/>
    <d v="2015-06-20T00:00:00"/>
    <d v="2015-06-30T00:00:00"/>
  </r>
  <r>
    <x v="5"/>
    <s v="Category1"/>
    <s v="ITEM1"/>
    <s v="DESCRIPTION1"/>
    <n v="1"/>
    <n v="632"/>
    <n v="632"/>
    <d v="2015-06-20T00:00:00"/>
    <d v="2015-06-30T00:00:00"/>
  </r>
  <r>
    <x v="5"/>
    <s v="Category1"/>
    <s v="ITEM1"/>
    <s v="DESCRIPTION1"/>
    <n v="1"/>
    <n v="702"/>
    <n v="702"/>
    <d v="2015-06-20T00:00:00"/>
    <d v="2015-06-30T00:00:00"/>
  </r>
  <r>
    <x v="1"/>
    <s v="Category1"/>
    <s v="ITEM1"/>
    <s v="DESCRIPTION1"/>
    <n v="1"/>
    <n v="741"/>
    <n v="741"/>
    <d v="2015-06-20T00:00:00"/>
    <d v="2015-06-30T00:00:00"/>
  </r>
  <r>
    <x v="2"/>
    <s v="Category2"/>
    <s v="ITEM4"/>
    <s v="DESCRIPTION4"/>
    <n v="1"/>
    <n v="131"/>
    <n v="131"/>
    <d v="2015-06-20T00:00:00"/>
    <d v="2015-06-30T00:00:00"/>
  </r>
  <r>
    <x v="2"/>
    <s v="Category2"/>
    <s v="ITEM4"/>
    <s v="DESCRIPTION4"/>
    <n v="1"/>
    <n v="789"/>
    <n v="789"/>
    <d v="2015-06-20T00:00:00"/>
    <d v="2015-06-30T00:00:00"/>
  </r>
  <r>
    <x v="1"/>
    <s v="Category1"/>
    <s v="ITEM2"/>
    <s v="DESCRIPTION2"/>
    <n v="1"/>
    <n v="294"/>
    <n v="294"/>
    <d v="2015-06-20T00:00:00"/>
    <d v="2015-06-30T00:00:00"/>
  </r>
  <r>
    <x v="2"/>
    <s v="Category3"/>
    <s v="ITEM5"/>
    <s v="DESCRIPTION5"/>
    <n v="1"/>
    <n v="567"/>
    <n v="567"/>
    <d v="2015-06-20T00:00:00"/>
    <d v="2015-06-30T00:00:00"/>
  </r>
  <r>
    <x v="2"/>
    <s v="Category1"/>
    <s v="ITEM2"/>
    <s v="DESCRIPTION2"/>
    <n v="1"/>
    <n v="155"/>
    <n v="155"/>
    <d v="2015-06-20T00:00:00"/>
    <d v="2015-06-30T00:00:00"/>
  </r>
  <r>
    <x v="1"/>
    <s v="Category1"/>
    <s v="ITEM2"/>
    <s v="DESCRIPTION2"/>
    <n v="1"/>
    <n v="695"/>
    <n v="695"/>
    <d v="2015-06-20T00:00:00"/>
    <d v="2015-06-30T00:00:00"/>
  </r>
  <r>
    <x v="0"/>
    <s v="Category3"/>
    <s v="ITEM5"/>
    <s v="DESCRIPTION5"/>
    <n v="1"/>
    <n v="803"/>
    <n v="803"/>
    <d v="2015-06-20T00:00:00"/>
    <d v="2015-06-30T00:00:00"/>
  </r>
  <r>
    <x v="3"/>
    <s v="Category2"/>
    <s v="ITEM3"/>
    <s v="DESCRIPTION3"/>
    <n v="1"/>
    <n v="788"/>
    <n v="788"/>
    <d v="2015-06-20T00:00:00"/>
    <d v="2015-06-30T00:00:00"/>
  </r>
  <r>
    <x v="1"/>
    <s v="Category2"/>
    <s v="ITEM4"/>
    <s v="DESCRIPTION4"/>
    <n v="1"/>
    <n v="169"/>
    <n v="169"/>
    <d v="2015-06-20T00:00:00"/>
    <d v="2015-06-30T00:00:00"/>
  </r>
  <r>
    <x v="4"/>
    <s v="Category1"/>
    <s v="ITEM2"/>
    <s v="DESCRIPTION2"/>
    <n v="1"/>
    <n v="391"/>
    <n v="391"/>
    <d v="2015-06-20T00:00:00"/>
    <d v="2015-06-30T00:00:00"/>
  </r>
  <r>
    <x v="5"/>
    <s v="Category3"/>
    <s v="ITEM5"/>
    <s v="DESCRIPTION5"/>
    <n v="1"/>
    <n v="194"/>
    <n v="194"/>
    <d v="2015-06-21T00:00:00"/>
    <d v="2015-06-30T00:00:00"/>
  </r>
  <r>
    <x v="1"/>
    <s v="Category2"/>
    <s v="ITEM3"/>
    <s v="DESCRIPTION3"/>
    <n v="1"/>
    <n v="241"/>
    <n v="241"/>
    <d v="2015-06-21T00:00:00"/>
    <d v="2015-06-30T00:00:00"/>
  </r>
  <r>
    <x v="4"/>
    <s v="Category1"/>
    <s v="ITEM1"/>
    <s v="DESCRIPTION1"/>
    <n v="1"/>
    <n v="477"/>
    <n v="477"/>
    <d v="2015-06-21T00:00:00"/>
    <d v="2015-06-30T00:00:00"/>
  </r>
  <r>
    <x v="0"/>
    <s v="Category1"/>
    <s v="ITEM1"/>
    <s v="DESCRIPTION1"/>
    <n v="1"/>
    <n v="178"/>
    <n v="178"/>
    <d v="2015-06-21T00:00:00"/>
    <d v="2015-06-30T00:00:00"/>
  </r>
  <r>
    <x v="5"/>
    <s v="Category3"/>
    <s v="ITEM5"/>
    <s v="DESCRIPTION5"/>
    <n v="1"/>
    <n v="521"/>
    <n v="521"/>
    <d v="2015-06-21T00:00:00"/>
    <d v="2015-06-30T00:00:00"/>
  </r>
  <r>
    <x v="0"/>
    <s v="Category3"/>
    <s v="ITEM5"/>
    <s v="DESCRIPTION5"/>
    <n v="1"/>
    <n v="128"/>
    <n v="128"/>
    <d v="2015-06-21T00:00:00"/>
    <d v="2015-06-30T00:00:00"/>
  </r>
  <r>
    <x v="1"/>
    <s v="Category2"/>
    <s v="ITEM3"/>
    <s v="DESCRIPTION3"/>
    <n v="1"/>
    <n v="370"/>
    <n v="370"/>
    <d v="2015-06-21T00:00:00"/>
    <d v="2015-06-30T00:00:00"/>
  </r>
  <r>
    <x v="3"/>
    <s v="Category2"/>
    <s v="ITEM4"/>
    <s v="DESCRIPTION4"/>
    <n v="1"/>
    <n v="337"/>
    <n v="337"/>
    <d v="2015-06-21T00:00:00"/>
    <d v="2015-06-30T00:00:00"/>
  </r>
  <r>
    <x v="4"/>
    <s v="Category1"/>
    <s v="ITEM2"/>
    <s v="DESCRIPTION2"/>
    <n v="1"/>
    <n v="434"/>
    <n v="434"/>
    <d v="2015-06-21T00:00:00"/>
    <d v="2015-06-30T00:00:00"/>
  </r>
  <r>
    <x v="3"/>
    <s v="Category2"/>
    <s v="ITEM3"/>
    <s v="DESCRIPTION3"/>
    <n v="1"/>
    <n v="686"/>
    <n v="686"/>
    <d v="2015-06-21T00:00:00"/>
    <d v="2015-06-30T00:00:00"/>
  </r>
  <r>
    <x v="3"/>
    <s v="Category3"/>
    <s v="ITEM5"/>
    <s v="DESCRIPTION5"/>
    <n v="1"/>
    <n v="618"/>
    <n v="618"/>
    <d v="2015-06-21T00:00:00"/>
    <d v="2015-06-30T00:00:00"/>
  </r>
  <r>
    <x v="0"/>
    <s v="Category3"/>
    <s v="ITEM5"/>
    <s v="DESCRIPTION5"/>
    <n v="1"/>
    <n v="742"/>
    <n v="742"/>
    <d v="2015-06-21T00:00:00"/>
    <d v="2015-06-30T00:00:00"/>
  </r>
  <r>
    <x v="4"/>
    <s v="Category3"/>
    <s v="ITEM5"/>
    <s v="DESCRIPTION5"/>
    <n v="1"/>
    <n v="465"/>
    <n v="465"/>
    <d v="2015-06-21T00:00:00"/>
    <d v="2015-06-30T00:00:00"/>
  </r>
  <r>
    <x v="2"/>
    <s v="Category1"/>
    <s v="ITEM2"/>
    <s v="DESCRIPTION2"/>
    <n v="1"/>
    <n v="569"/>
    <n v="569"/>
    <d v="2015-06-21T00:00:00"/>
    <d v="2015-06-30T00:00:00"/>
  </r>
  <r>
    <x v="1"/>
    <s v="Category1"/>
    <s v="ITEM1"/>
    <s v="DESCRIPTION1"/>
    <n v="1"/>
    <n v="596"/>
    <n v="596"/>
    <d v="2015-06-21T00:00:00"/>
    <d v="2015-06-30T00:00:00"/>
  </r>
  <r>
    <x v="4"/>
    <s v="Category2"/>
    <s v="ITEM3"/>
    <s v="DESCRIPTION3"/>
    <n v="1"/>
    <n v="202"/>
    <n v="202"/>
    <d v="2015-06-21T00:00:00"/>
    <d v="2015-06-30T00:00:00"/>
  </r>
  <r>
    <x v="0"/>
    <s v="Category2"/>
    <s v="ITEM3"/>
    <s v="DESCRIPTION3"/>
    <n v="1"/>
    <n v="787"/>
    <n v="787"/>
    <d v="2015-06-21T00:00:00"/>
    <d v="2015-06-30T00:00:00"/>
  </r>
  <r>
    <x v="0"/>
    <s v="Category2"/>
    <s v="ITEM3"/>
    <s v="DESCRIPTION3"/>
    <n v="1"/>
    <n v="375"/>
    <n v="375"/>
    <d v="2015-06-21T00:00:00"/>
    <d v="2015-06-30T00:00:00"/>
  </r>
  <r>
    <x v="1"/>
    <s v="Category2"/>
    <s v="ITEM3"/>
    <s v="DESCRIPTION3"/>
    <n v="1"/>
    <n v="477"/>
    <n v="477"/>
    <d v="2015-06-21T00:00:00"/>
    <d v="2015-06-30T00:00:00"/>
  </r>
  <r>
    <x v="5"/>
    <s v="Category2"/>
    <s v="ITEM3"/>
    <s v="DESCRIPTION3"/>
    <n v="1"/>
    <n v="519"/>
    <n v="519"/>
    <d v="2015-06-21T00:00:00"/>
    <d v="2015-06-30T00:00:00"/>
  </r>
  <r>
    <x v="1"/>
    <s v="Category2"/>
    <s v="ITEM4"/>
    <s v="DESCRIPTION4"/>
    <n v="1"/>
    <n v="177"/>
    <n v="177"/>
    <d v="2015-06-21T00:00:00"/>
    <d v="2015-06-30T00:00:00"/>
  </r>
  <r>
    <x v="1"/>
    <s v="Category2"/>
    <s v="ITEM4"/>
    <s v="DESCRIPTION4"/>
    <n v="1"/>
    <n v="951"/>
    <n v="951"/>
    <d v="2015-06-21T00:00:00"/>
    <d v="2015-06-30T00:00:00"/>
  </r>
  <r>
    <x v="0"/>
    <s v="Category3"/>
    <s v="ITEM5"/>
    <s v="DESCRIPTION5"/>
    <n v="1"/>
    <n v="884"/>
    <n v="884"/>
    <d v="2015-06-21T00:00:00"/>
    <d v="2015-06-30T00:00:00"/>
  </r>
  <r>
    <x v="5"/>
    <s v="Category1"/>
    <s v="ITEM2"/>
    <s v="DESCRIPTION2"/>
    <n v="1"/>
    <n v="644"/>
    <n v="644"/>
    <d v="2015-06-21T00:00:00"/>
    <d v="2015-06-30T00:00:00"/>
  </r>
  <r>
    <x v="4"/>
    <s v="Category2"/>
    <s v="ITEM3"/>
    <s v="DESCRIPTION3"/>
    <n v="1"/>
    <n v="467"/>
    <n v="467"/>
    <d v="2015-06-21T00:00:00"/>
    <d v="2015-06-30T00:00:00"/>
  </r>
  <r>
    <x v="4"/>
    <s v="Category1"/>
    <s v="ITEM1"/>
    <s v="DESCRIPTION1"/>
    <n v="1"/>
    <n v="195"/>
    <n v="195"/>
    <d v="2015-06-21T00:00:00"/>
    <d v="2015-06-30T00:00:00"/>
  </r>
  <r>
    <x v="3"/>
    <s v="Category3"/>
    <s v="ITEM5"/>
    <s v="DESCRIPTION5"/>
    <n v="1"/>
    <n v="827"/>
    <n v="827"/>
    <d v="2015-06-21T00:00:00"/>
    <d v="2015-06-30T00:00:00"/>
  </r>
  <r>
    <x v="5"/>
    <s v="Category2"/>
    <s v="ITEM4"/>
    <s v="DESCRIPTION4"/>
    <n v="1"/>
    <n v="541"/>
    <n v="541"/>
    <d v="2015-06-21T00:00:00"/>
    <d v="2015-06-30T00:00:00"/>
  </r>
  <r>
    <x v="0"/>
    <s v="Category2"/>
    <s v="ITEM4"/>
    <s v="DESCRIPTION4"/>
    <n v="1"/>
    <n v="605"/>
    <n v="605"/>
    <d v="2015-06-21T00:00:00"/>
    <d v="2015-06-30T00:00:00"/>
  </r>
  <r>
    <x v="4"/>
    <s v="Category2"/>
    <s v="ITEM3"/>
    <s v="DESCRIPTION3"/>
    <n v="1"/>
    <n v="596"/>
    <n v="596"/>
    <d v="2015-06-21T00:00:00"/>
    <d v="2015-06-30T00:00:00"/>
  </r>
  <r>
    <x v="5"/>
    <s v="Category1"/>
    <s v="ITEM2"/>
    <s v="DESCRIPTION2"/>
    <n v="1"/>
    <n v="689"/>
    <n v="689"/>
    <d v="2015-06-21T00:00:00"/>
    <d v="2015-06-30T00:00:00"/>
  </r>
  <r>
    <x v="2"/>
    <s v="Category2"/>
    <s v="ITEM4"/>
    <s v="DESCRIPTION4"/>
    <n v="1"/>
    <n v="220"/>
    <n v="220"/>
    <d v="2015-06-21T00:00:00"/>
    <d v="2015-06-30T00:00:00"/>
  </r>
  <r>
    <x v="5"/>
    <s v="Category3"/>
    <s v="ITEM5"/>
    <s v="DESCRIPTION5"/>
    <n v="1"/>
    <n v="490"/>
    <n v="490"/>
    <d v="2015-06-21T00:00:00"/>
    <d v="2015-06-30T00:00:00"/>
  </r>
  <r>
    <x v="5"/>
    <s v="Category1"/>
    <s v="ITEM2"/>
    <s v="DESCRIPTION2"/>
    <n v="1"/>
    <n v="565"/>
    <n v="565"/>
    <d v="2015-06-21T00:00:00"/>
    <d v="2015-06-30T00:00:00"/>
  </r>
  <r>
    <x v="3"/>
    <s v="Category3"/>
    <s v="ITEM5"/>
    <s v="DESCRIPTION5"/>
    <n v="1"/>
    <n v="117"/>
    <n v="117"/>
    <d v="2015-06-21T00:00:00"/>
    <d v="2015-06-30T00:00:00"/>
  </r>
  <r>
    <x v="2"/>
    <s v="Category2"/>
    <s v="ITEM3"/>
    <s v="DESCRIPTION3"/>
    <n v="1"/>
    <n v="730"/>
    <n v="730"/>
    <d v="2015-06-21T00:00:00"/>
    <d v="2015-06-30T00:00:00"/>
  </r>
  <r>
    <x v="3"/>
    <s v="Category1"/>
    <s v="ITEM2"/>
    <s v="DESCRIPTION2"/>
    <n v="1"/>
    <n v="819"/>
    <n v="819"/>
    <d v="2015-06-21T00:00:00"/>
    <d v="2015-06-30T00:00:00"/>
  </r>
  <r>
    <x v="0"/>
    <s v="Category2"/>
    <s v="ITEM4"/>
    <s v="DESCRIPTION4"/>
    <n v="1"/>
    <n v="175"/>
    <n v="175"/>
    <d v="2015-06-21T00:00:00"/>
    <d v="2015-06-30T00:00:00"/>
  </r>
  <r>
    <x v="3"/>
    <s v="Category2"/>
    <s v="ITEM4"/>
    <s v="DESCRIPTION4"/>
    <n v="1"/>
    <n v="632"/>
    <n v="632"/>
    <d v="2015-06-21T00:00:00"/>
    <d v="2015-06-30T00:00:00"/>
  </r>
  <r>
    <x v="1"/>
    <s v="Category3"/>
    <s v="ITEM5"/>
    <s v="DESCRIPTION5"/>
    <n v="1"/>
    <n v="292"/>
    <n v="292"/>
    <d v="2015-06-21T00:00:00"/>
    <d v="2015-06-30T00:00:00"/>
  </r>
  <r>
    <x v="1"/>
    <s v="Category2"/>
    <s v="ITEM3"/>
    <s v="DESCRIPTION3"/>
    <n v="1"/>
    <n v="276"/>
    <n v="276"/>
    <d v="2015-06-21T00:00:00"/>
    <d v="2015-06-30T00:00:00"/>
  </r>
  <r>
    <x v="3"/>
    <s v="Category2"/>
    <s v="ITEM4"/>
    <s v="DESCRIPTION4"/>
    <n v="1"/>
    <n v="934"/>
    <n v="934"/>
    <d v="2015-06-21T00:00:00"/>
    <d v="2015-06-30T00:00:00"/>
  </r>
  <r>
    <x v="1"/>
    <s v="Category1"/>
    <s v="ITEM1"/>
    <s v="DESCRIPTION1"/>
    <n v="1"/>
    <n v="885"/>
    <n v="885"/>
    <d v="2015-06-21T00:00:00"/>
    <d v="2015-06-30T00:00:00"/>
  </r>
  <r>
    <x v="5"/>
    <s v="Category2"/>
    <s v="ITEM4"/>
    <s v="DESCRIPTION4"/>
    <n v="1"/>
    <n v="445"/>
    <n v="445"/>
    <d v="2015-06-21T00:00:00"/>
    <d v="2015-06-30T00:00:00"/>
  </r>
  <r>
    <x v="2"/>
    <s v="Category1"/>
    <s v="ITEM2"/>
    <s v="DESCRIPTION2"/>
    <n v="1"/>
    <n v="268"/>
    <n v="268"/>
    <d v="2015-06-21T00:00:00"/>
    <d v="2015-06-30T00:00:00"/>
  </r>
  <r>
    <x v="1"/>
    <s v="Category2"/>
    <s v="ITEM3"/>
    <s v="DESCRIPTION3"/>
    <n v="1"/>
    <n v="442"/>
    <n v="442"/>
    <d v="2015-06-21T00:00:00"/>
    <d v="2015-06-30T00:00:00"/>
  </r>
  <r>
    <x v="3"/>
    <s v="Category1"/>
    <s v="ITEM1"/>
    <s v="DESCRIPTION1"/>
    <n v="1"/>
    <n v="961"/>
    <n v="961"/>
    <d v="2015-06-21T00:00:00"/>
    <d v="2015-06-30T00:00:00"/>
  </r>
  <r>
    <x v="3"/>
    <s v="Category3"/>
    <s v="ITEM5"/>
    <s v="DESCRIPTION5"/>
    <n v="1"/>
    <n v="256"/>
    <n v="256"/>
    <d v="2015-06-21T00:00:00"/>
    <d v="2015-06-30T00:00:00"/>
  </r>
  <r>
    <x v="2"/>
    <s v="Category2"/>
    <s v="ITEM4"/>
    <s v="DESCRIPTION4"/>
    <n v="1"/>
    <n v="841"/>
    <n v="841"/>
    <d v="2015-06-21T00:00:00"/>
    <d v="2015-06-30T00:00:00"/>
  </r>
  <r>
    <x v="1"/>
    <s v="Category1"/>
    <s v="ITEM2"/>
    <s v="DESCRIPTION2"/>
    <n v="1"/>
    <n v="949"/>
    <n v="949"/>
    <d v="2015-06-21T00:00:00"/>
    <d v="2015-06-30T00:00:00"/>
  </r>
  <r>
    <x v="2"/>
    <s v="Category1"/>
    <s v="ITEM2"/>
    <s v="DESCRIPTION2"/>
    <n v="1"/>
    <n v="901"/>
    <n v="901"/>
    <d v="2015-06-22T00:00:00"/>
    <d v="2015-06-30T00:00:00"/>
  </r>
  <r>
    <x v="5"/>
    <s v="Category2"/>
    <s v="ITEM4"/>
    <s v="DESCRIPTION4"/>
    <n v="1"/>
    <n v="905"/>
    <n v="905"/>
    <d v="2015-06-22T00:00:00"/>
    <d v="2015-06-30T00:00:00"/>
  </r>
  <r>
    <x v="4"/>
    <s v="Category3"/>
    <s v="ITEM5"/>
    <s v="DESCRIPTION5"/>
    <n v="1"/>
    <n v="941"/>
    <n v="941"/>
    <d v="2015-06-22T00:00:00"/>
    <d v="2015-06-30T00:00:00"/>
  </r>
  <r>
    <x v="2"/>
    <s v="Category1"/>
    <s v="ITEM2"/>
    <s v="DESCRIPTION2"/>
    <n v="1"/>
    <n v="900"/>
    <n v="900"/>
    <d v="2015-06-22T00:00:00"/>
    <d v="2015-06-30T00:00:00"/>
  </r>
  <r>
    <x v="3"/>
    <s v="Category1"/>
    <s v="ITEM1"/>
    <s v="DESCRIPTION1"/>
    <n v="1"/>
    <n v="346"/>
    <n v="346"/>
    <d v="2015-06-22T00:00:00"/>
    <d v="2015-06-30T00:00:00"/>
  </r>
  <r>
    <x v="1"/>
    <s v="Category1"/>
    <s v="ITEM2"/>
    <s v="DESCRIPTION2"/>
    <n v="1"/>
    <n v="770"/>
    <n v="770"/>
    <d v="2015-06-22T00:00:00"/>
    <d v="2015-06-30T00:00:00"/>
  </r>
  <r>
    <x v="3"/>
    <s v="Category3"/>
    <s v="ITEM5"/>
    <s v="DESCRIPTION5"/>
    <n v="1"/>
    <n v="694"/>
    <n v="694"/>
    <d v="2015-06-22T00:00:00"/>
    <d v="2015-06-30T00:00:00"/>
  </r>
  <r>
    <x v="1"/>
    <s v="Category3"/>
    <s v="ITEM5"/>
    <s v="DESCRIPTION5"/>
    <n v="1"/>
    <n v="282"/>
    <n v="282"/>
    <d v="2015-06-22T00:00:00"/>
    <d v="2015-06-30T00:00:00"/>
  </r>
  <r>
    <x v="2"/>
    <s v="Category1"/>
    <s v="ITEM1"/>
    <s v="DESCRIPTION1"/>
    <n v="1"/>
    <n v="410"/>
    <n v="410"/>
    <d v="2015-06-22T00:00:00"/>
    <d v="2015-06-30T00:00:00"/>
  </r>
  <r>
    <x v="4"/>
    <s v="Category1"/>
    <s v="ITEM1"/>
    <s v="DESCRIPTION1"/>
    <n v="1"/>
    <n v="853"/>
    <n v="853"/>
    <d v="2015-06-22T00:00:00"/>
    <d v="2015-06-30T00:00:00"/>
  </r>
  <r>
    <x v="0"/>
    <s v="Category2"/>
    <s v="ITEM3"/>
    <s v="DESCRIPTION3"/>
    <n v="1"/>
    <n v="783"/>
    <n v="783"/>
    <d v="2015-06-22T00:00:00"/>
    <d v="2015-06-30T00:00:00"/>
  </r>
  <r>
    <x v="3"/>
    <s v="Category1"/>
    <s v="ITEM2"/>
    <s v="DESCRIPTION2"/>
    <n v="1"/>
    <n v="533"/>
    <n v="533"/>
    <d v="2015-06-22T00:00:00"/>
    <d v="2015-06-30T00:00:00"/>
  </r>
  <r>
    <x v="2"/>
    <s v="Category2"/>
    <s v="ITEM4"/>
    <s v="DESCRIPTION4"/>
    <n v="1"/>
    <n v="226"/>
    <n v="226"/>
    <d v="2015-06-22T00:00:00"/>
    <d v="2015-06-30T00:00:00"/>
  </r>
  <r>
    <x v="1"/>
    <s v="Category1"/>
    <s v="ITEM2"/>
    <s v="DESCRIPTION2"/>
    <n v="1"/>
    <n v="492"/>
    <n v="492"/>
    <d v="2015-06-22T00:00:00"/>
    <d v="2015-06-30T00:00:00"/>
  </r>
  <r>
    <x v="1"/>
    <s v="Category3"/>
    <s v="ITEM5"/>
    <s v="DESCRIPTION5"/>
    <n v="1"/>
    <n v="224"/>
    <n v="224"/>
    <d v="2015-06-22T00:00:00"/>
    <d v="2015-06-30T00:00:00"/>
  </r>
  <r>
    <x v="0"/>
    <s v="Category1"/>
    <s v="ITEM1"/>
    <s v="DESCRIPTION1"/>
    <n v="1"/>
    <n v="700"/>
    <n v="700"/>
    <d v="2015-06-22T00:00:00"/>
    <d v="2015-06-30T00:00:00"/>
  </r>
  <r>
    <x v="3"/>
    <s v="Category1"/>
    <s v="ITEM1"/>
    <s v="DESCRIPTION1"/>
    <n v="1"/>
    <n v="531"/>
    <n v="531"/>
    <d v="2015-06-22T00:00:00"/>
    <d v="2015-06-30T00:00:00"/>
  </r>
  <r>
    <x v="4"/>
    <s v="Category3"/>
    <s v="ITEM5"/>
    <s v="DESCRIPTION5"/>
    <n v="1"/>
    <n v="236"/>
    <n v="236"/>
    <d v="2015-06-22T00:00:00"/>
    <d v="2015-06-30T00:00:00"/>
  </r>
  <r>
    <x v="3"/>
    <s v="Category2"/>
    <s v="ITEM4"/>
    <s v="DESCRIPTION4"/>
    <n v="1"/>
    <n v="797"/>
    <n v="797"/>
    <d v="2015-06-22T00:00:00"/>
    <d v="2015-06-30T00:00:00"/>
  </r>
  <r>
    <x v="2"/>
    <s v="Category1"/>
    <s v="ITEM2"/>
    <s v="DESCRIPTION2"/>
    <n v="1"/>
    <n v="471"/>
    <n v="471"/>
    <d v="2015-06-22T00:00:00"/>
    <d v="2015-06-30T00:00:00"/>
  </r>
  <r>
    <x v="2"/>
    <s v="Category2"/>
    <s v="ITEM4"/>
    <s v="DESCRIPTION4"/>
    <n v="1"/>
    <n v="221"/>
    <n v="221"/>
    <d v="2015-06-22T00:00:00"/>
    <d v="2015-06-30T00:00:00"/>
  </r>
  <r>
    <x v="3"/>
    <s v="Category1"/>
    <s v="ITEM1"/>
    <s v="DESCRIPTION1"/>
    <n v="1"/>
    <n v="184"/>
    <n v="184"/>
    <d v="2015-06-22T00:00:00"/>
    <d v="2015-06-30T00:00:00"/>
  </r>
  <r>
    <x v="2"/>
    <s v="Category1"/>
    <s v="ITEM2"/>
    <s v="DESCRIPTION2"/>
    <n v="1"/>
    <n v="676"/>
    <n v="676"/>
    <d v="2015-06-22T00:00:00"/>
    <d v="2015-06-30T00:00:00"/>
  </r>
  <r>
    <x v="1"/>
    <s v="Category3"/>
    <s v="ITEM5"/>
    <s v="DESCRIPTION5"/>
    <n v="1"/>
    <n v="794"/>
    <n v="794"/>
    <d v="2015-06-22T00:00:00"/>
    <d v="2015-06-30T00:00:00"/>
  </r>
  <r>
    <x v="2"/>
    <s v="Category2"/>
    <s v="ITEM3"/>
    <s v="DESCRIPTION3"/>
    <n v="1"/>
    <n v="152"/>
    <n v="152"/>
    <d v="2015-06-22T00:00:00"/>
    <d v="2015-06-30T00:00:00"/>
  </r>
  <r>
    <x v="3"/>
    <s v="Category1"/>
    <s v="ITEM1"/>
    <s v="DESCRIPTION1"/>
    <n v="1"/>
    <n v="103"/>
    <n v="103"/>
    <d v="2015-06-22T00:00:00"/>
    <d v="2015-06-30T00:00:00"/>
  </r>
  <r>
    <x v="1"/>
    <s v="Category2"/>
    <s v="ITEM3"/>
    <s v="DESCRIPTION3"/>
    <n v="1"/>
    <n v="113"/>
    <n v="113"/>
    <d v="2015-06-22T00:00:00"/>
    <d v="2015-06-30T00:00:00"/>
  </r>
  <r>
    <x v="3"/>
    <s v="Category2"/>
    <s v="ITEM4"/>
    <s v="DESCRIPTION4"/>
    <n v="1"/>
    <n v="315"/>
    <n v="315"/>
    <d v="2015-06-22T00:00:00"/>
    <d v="2015-06-30T00:00:00"/>
  </r>
  <r>
    <x v="4"/>
    <s v="Category2"/>
    <s v="ITEM3"/>
    <s v="DESCRIPTION3"/>
    <n v="1"/>
    <n v="762"/>
    <n v="762"/>
    <d v="2015-06-22T00:00:00"/>
    <d v="2015-06-30T00:00:00"/>
  </r>
  <r>
    <x v="2"/>
    <s v="Category3"/>
    <s v="ITEM5"/>
    <s v="DESCRIPTION5"/>
    <n v="1"/>
    <n v="181"/>
    <n v="181"/>
    <d v="2015-06-22T00:00:00"/>
    <d v="2015-06-30T00:00:00"/>
  </r>
  <r>
    <x v="3"/>
    <s v="Category1"/>
    <s v="ITEM2"/>
    <s v="DESCRIPTION2"/>
    <n v="1"/>
    <n v="857"/>
    <n v="857"/>
    <d v="2015-06-22T00:00:00"/>
    <d v="2015-06-30T00:00:00"/>
  </r>
  <r>
    <x v="4"/>
    <s v="Category2"/>
    <s v="ITEM3"/>
    <s v="DESCRIPTION3"/>
    <n v="1"/>
    <n v="602"/>
    <n v="602"/>
    <d v="2015-06-22T00:00:00"/>
    <d v="2015-06-30T00:00:00"/>
  </r>
  <r>
    <x v="2"/>
    <s v="Category1"/>
    <s v="ITEM1"/>
    <s v="DESCRIPTION1"/>
    <n v="1"/>
    <n v="273"/>
    <n v="273"/>
    <d v="2015-06-22T00:00:00"/>
    <d v="2015-06-30T00:00:00"/>
  </r>
  <r>
    <x v="2"/>
    <s v="Category1"/>
    <s v="ITEM2"/>
    <s v="DESCRIPTION2"/>
    <n v="1"/>
    <n v="896"/>
    <n v="896"/>
    <d v="2015-06-22T00:00:00"/>
    <d v="2015-06-30T00:00:00"/>
  </r>
  <r>
    <x v="0"/>
    <s v="Category3"/>
    <s v="ITEM5"/>
    <s v="DESCRIPTION5"/>
    <n v="1"/>
    <n v="741"/>
    <n v="741"/>
    <d v="2015-06-22T00:00:00"/>
    <d v="2015-06-30T00:00:00"/>
  </r>
  <r>
    <x v="0"/>
    <s v="Category3"/>
    <s v="ITEM5"/>
    <s v="DESCRIPTION5"/>
    <n v="1"/>
    <n v="715"/>
    <n v="715"/>
    <d v="2015-06-22T00:00:00"/>
    <d v="2015-06-30T00:00:00"/>
  </r>
  <r>
    <x v="1"/>
    <s v="Category1"/>
    <s v="ITEM2"/>
    <s v="DESCRIPTION2"/>
    <n v="1"/>
    <n v="267"/>
    <n v="267"/>
    <d v="2015-06-22T00:00:00"/>
    <d v="2015-06-30T00:00:00"/>
  </r>
  <r>
    <x v="1"/>
    <s v="Category1"/>
    <s v="ITEM1"/>
    <s v="DESCRIPTION1"/>
    <n v="1"/>
    <n v="978"/>
    <n v="978"/>
    <d v="2015-06-22T00:00:00"/>
    <d v="2015-06-30T00:00:00"/>
  </r>
  <r>
    <x v="3"/>
    <s v="Category3"/>
    <s v="ITEM5"/>
    <s v="DESCRIPTION5"/>
    <n v="1"/>
    <n v="461"/>
    <n v="461"/>
    <d v="2015-06-22T00:00:00"/>
    <d v="2015-06-30T00:00:00"/>
  </r>
  <r>
    <x v="5"/>
    <s v="Category1"/>
    <s v="ITEM2"/>
    <s v="DESCRIPTION2"/>
    <n v="1"/>
    <n v="318"/>
    <n v="318"/>
    <d v="2015-06-22T00:00:00"/>
    <d v="2015-06-30T00:00:00"/>
  </r>
  <r>
    <x v="2"/>
    <s v="Category2"/>
    <s v="ITEM4"/>
    <s v="DESCRIPTION4"/>
    <n v="1"/>
    <n v="399"/>
    <n v="399"/>
    <d v="2015-06-22T00:00:00"/>
    <d v="2015-06-30T00:00:00"/>
  </r>
  <r>
    <x v="4"/>
    <s v="Category1"/>
    <s v="ITEM2"/>
    <s v="DESCRIPTION2"/>
    <n v="1"/>
    <n v="775"/>
    <n v="775"/>
    <d v="2015-06-22T00:00:00"/>
    <d v="2015-06-30T00:00:00"/>
  </r>
  <r>
    <x v="5"/>
    <s v="Category1"/>
    <s v="ITEM1"/>
    <s v="DESCRIPTION1"/>
    <n v="1"/>
    <n v="620"/>
    <n v="620"/>
    <d v="2015-06-22T00:00:00"/>
    <d v="2015-06-30T00:00:00"/>
  </r>
  <r>
    <x v="1"/>
    <s v="Category1"/>
    <s v="ITEM2"/>
    <s v="DESCRIPTION2"/>
    <n v="1"/>
    <n v="954"/>
    <n v="954"/>
    <d v="2015-06-22T00:00:00"/>
    <d v="2015-06-30T00:00:00"/>
  </r>
  <r>
    <x v="0"/>
    <s v="Category2"/>
    <s v="ITEM3"/>
    <s v="DESCRIPTION3"/>
    <n v="1"/>
    <n v="826"/>
    <n v="826"/>
    <d v="2015-06-22T00:00:00"/>
    <d v="2015-06-30T00:00:00"/>
  </r>
  <r>
    <x v="4"/>
    <s v="Category1"/>
    <s v="ITEM2"/>
    <s v="DESCRIPTION2"/>
    <n v="1"/>
    <n v="942"/>
    <n v="942"/>
    <d v="2015-06-22T00:00:00"/>
    <d v="2015-06-30T00:00:00"/>
  </r>
  <r>
    <x v="4"/>
    <s v="Category1"/>
    <s v="ITEM2"/>
    <s v="DESCRIPTION2"/>
    <n v="1"/>
    <n v="497"/>
    <n v="497"/>
    <d v="2015-06-22T00:00:00"/>
    <d v="2015-06-30T00:00:00"/>
  </r>
  <r>
    <x v="5"/>
    <s v="Category1"/>
    <s v="ITEM1"/>
    <s v="DESCRIPTION1"/>
    <n v="1"/>
    <n v="821"/>
    <n v="821"/>
    <d v="2015-06-22T00:00:00"/>
    <d v="2015-06-30T00:00:00"/>
  </r>
  <r>
    <x v="1"/>
    <s v="Category1"/>
    <s v="ITEM1"/>
    <s v="DESCRIPTION1"/>
    <n v="1"/>
    <n v="423"/>
    <n v="423"/>
    <d v="2015-06-22T00:00:00"/>
    <d v="2015-06-30T00:00:00"/>
  </r>
  <r>
    <x v="1"/>
    <s v="Category1"/>
    <s v="ITEM1"/>
    <s v="DESCRIPTION1"/>
    <n v="1"/>
    <n v="718"/>
    <n v="718"/>
    <d v="2015-06-22T00:00:00"/>
    <d v="2015-06-30T00:00:00"/>
  </r>
  <r>
    <x v="4"/>
    <s v="Category2"/>
    <s v="ITEM4"/>
    <s v="DESCRIPTION4"/>
    <n v="1"/>
    <n v="819"/>
    <n v="819"/>
    <d v="2015-06-23T00:00:00"/>
    <d v="2015-06-30T00:00:00"/>
  </r>
  <r>
    <x v="2"/>
    <s v="Category1"/>
    <s v="ITEM2"/>
    <s v="DESCRIPTION2"/>
    <n v="1"/>
    <n v="541"/>
    <n v="541"/>
    <d v="2015-06-23T00:00:00"/>
    <d v="2015-06-30T00:00:00"/>
  </r>
  <r>
    <x v="1"/>
    <s v="Category2"/>
    <s v="ITEM3"/>
    <s v="DESCRIPTION3"/>
    <n v="1"/>
    <n v="778"/>
    <n v="778"/>
    <d v="2015-06-23T00:00:00"/>
    <d v="2015-06-30T00:00:00"/>
  </r>
  <r>
    <x v="2"/>
    <s v="Category2"/>
    <s v="ITEM3"/>
    <s v="DESCRIPTION3"/>
    <n v="1"/>
    <n v="936"/>
    <n v="936"/>
    <d v="2015-06-23T00:00:00"/>
    <d v="2015-06-30T00:00:00"/>
  </r>
  <r>
    <x v="0"/>
    <s v="Category3"/>
    <s v="ITEM5"/>
    <s v="DESCRIPTION5"/>
    <n v="1"/>
    <n v="184"/>
    <n v="184"/>
    <d v="2015-06-23T00:00:00"/>
    <d v="2015-06-30T00:00:00"/>
  </r>
  <r>
    <x v="2"/>
    <s v="Category1"/>
    <s v="ITEM2"/>
    <s v="DESCRIPTION2"/>
    <n v="1"/>
    <n v="974"/>
    <n v="974"/>
    <d v="2015-06-23T00:00:00"/>
    <d v="2015-06-30T00:00:00"/>
  </r>
  <r>
    <x v="3"/>
    <s v="Category1"/>
    <s v="ITEM1"/>
    <s v="DESCRIPTION1"/>
    <n v="1"/>
    <n v="397"/>
    <n v="397"/>
    <d v="2015-06-23T00:00:00"/>
    <d v="2015-06-30T00:00:00"/>
  </r>
  <r>
    <x v="5"/>
    <s v="Category1"/>
    <s v="ITEM2"/>
    <s v="DESCRIPTION2"/>
    <n v="1"/>
    <n v="959"/>
    <n v="959"/>
    <d v="2015-06-23T00:00:00"/>
    <d v="2015-06-30T00:00:00"/>
  </r>
  <r>
    <x v="1"/>
    <s v="Category2"/>
    <s v="ITEM3"/>
    <s v="DESCRIPTION3"/>
    <n v="1"/>
    <n v="538"/>
    <n v="538"/>
    <d v="2015-06-23T00:00:00"/>
    <d v="2015-06-30T00:00:00"/>
  </r>
  <r>
    <x v="0"/>
    <s v="Category3"/>
    <s v="ITEM5"/>
    <s v="DESCRIPTION5"/>
    <n v="1"/>
    <n v="171"/>
    <n v="171"/>
    <d v="2015-06-23T00:00:00"/>
    <d v="2015-06-30T00:00:00"/>
  </r>
  <r>
    <x v="0"/>
    <s v="Category2"/>
    <s v="ITEM4"/>
    <s v="DESCRIPTION4"/>
    <n v="1"/>
    <n v="419"/>
    <n v="419"/>
    <d v="2015-06-23T00:00:00"/>
    <d v="2015-06-30T00:00:00"/>
  </r>
  <r>
    <x v="2"/>
    <s v="Category2"/>
    <s v="ITEM3"/>
    <s v="DESCRIPTION3"/>
    <n v="1"/>
    <n v="669"/>
    <n v="669"/>
    <d v="2015-06-23T00:00:00"/>
    <d v="2015-06-30T00:00:00"/>
  </r>
  <r>
    <x v="1"/>
    <s v="Category2"/>
    <s v="ITEM4"/>
    <s v="DESCRIPTION4"/>
    <n v="1"/>
    <n v="102"/>
    <n v="102"/>
    <d v="2015-06-23T00:00:00"/>
    <d v="2015-06-30T00:00:00"/>
  </r>
  <r>
    <x v="2"/>
    <s v="Category2"/>
    <s v="ITEM3"/>
    <s v="DESCRIPTION3"/>
    <n v="1"/>
    <n v="518"/>
    <n v="518"/>
    <d v="2015-06-23T00:00:00"/>
    <d v="2015-06-30T00:00:00"/>
  </r>
  <r>
    <x v="2"/>
    <s v="Category2"/>
    <s v="ITEM3"/>
    <s v="DESCRIPTION3"/>
    <n v="1"/>
    <n v="791"/>
    <n v="791"/>
    <d v="2015-06-23T00:00:00"/>
    <d v="2015-06-30T00:00:00"/>
  </r>
  <r>
    <x v="5"/>
    <s v="Category3"/>
    <s v="ITEM5"/>
    <s v="DESCRIPTION5"/>
    <n v="1"/>
    <n v="622"/>
    <n v="622"/>
    <d v="2015-06-23T00:00:00"/>
    <d v="2015-06-30T00:00:00"/>
  </r>
  <r>
    <x v="1"/>
    <s v="Category2"/>
    <s v="ITEM3"/>
    <s v="DESCRIPTION3"/>
    <n v="1"/>
    <n v="657"/>
    <n v="657"/>
    <d v="2015-06-23T00:00:00"/>
    <d v="2015-06-30T00:00:00"/>
  </r>
  <r>
    <x v="0"/>
    <s v="Category2"/>
    <s v="ITEM4"/>
    <s v="DESCRIPTION4"/>
    <n v="1"/>
    <n v="269"/>
    <n v="269"/>
    <d v="2015-06-23T00:00:00"/>
    <d v="2015-06-30T00:00:00"/>
  </r>
  <r>
    <x v="3"/>
    <s v="Category3"/>
    <s v="ITEM5"/>
    <s v="DESCRIPTION5"/>
    <n v="1"/>
    <n v="237"/>
    <n v="237"/>
    <d v="2015-06-23T00:00:00"/>
    <d v="2015-06-30T00:00:00"/>
  </r>
  <r>
    <x v="4"/>
    <s v="Category2"/>
    <s v="ITEM4"/>
    <s v="DESCRIPTION4"/>
    <n v="1"/>
    <n v="655"/>
    <n v="655"/>
    <d v="2015-06-23T00:00:00"/>
    <d v="2015-06-30T00:00:00"/>
  </r>
  <r>
    <x v="4"/>
    <s v="Category1"/>
    <s v="ITEM1"/>
    <s v="DESCRIPTION1"/>
    <n v="1"/>
    <n v="613"/>
    <n v="613"/>
    <d v="2015-06-23T00:00:00"/>
    <d v="2015-06-30T00:00:00"/>
  </r>
  <r>
    <x v="2"/>
    <s v="Category3"/>
    <s v="ITEM5"/>
    <s v="DESCRIPTION5"/>
    <n v="1"/>
    <n v="314"/>
    <n v="314"/>
    <d v="2015-06-23T00:00:00"/>
    <d v="2015-06-30T00:00:00"/>
  </r>
  <r>
    <x v="2"/>
    <s v="Category2"/>
    <s v="ITEM4"/>
    <s v="DESCRIPTION4"/>
    <n v="1"/>
    <n v="798"/>
    <n v="798"/>
    <d v="2015-06-23T00:00:00"/>
    <d v="2015-06-30T00:00:00"/>
  </r>
  <r>
    <x v="3"/>
    <s v="Category2"/>
    <s v="ITEM3"/>
    <s v="DESCRIPTION3"/>
    <n v="1"/>
    <n v="303"/>
    <n v="303"/>
    <d v="2015-06-23T00:00:00"/>
    <d v="2015-06-30T00:00:00"/>
  </r>
  <r>
    <x v="5"/>
    <s v="Category2"/>
    <s v="ITEM3"/>
    <s v="DESCRIPTION3"/>
    <n v="1"/>
    <n v="772"/>
    <n v="772"/>
    <d v="2015-06-23T00:00:00"/>
    <d v="2015-06-30T00:00:00"/>
  </r>
  <r>
    <x v="0"/>
    <s v="Category1"/>
    <s v="ITEM1"/>
    <s v="DESCRIPTION1"/>
    <n v="1"/>
    <n v="577"/>
    <n v="577"/>
    <d v="2015-06-23T00:00:00"/>
    <d v="2015-06-30T00:00:00"/>
  </r>
  <r>
    <x v="2"/>
    <s v="Category2"/>
    <s v="ITEM3"/>
    <s v="DESCRIPTION3"/>
    <n v="1"/>
    <n v="101"/>
    <n v="101"/>
    <d v="2015-06-23T00:00:00"/>
    <d v="2015-06-30T00:00:00"/>
  </r>
  <r>
    <x v="4"/>
    <s v="Category3"/>
    <s v="ITEM5"/>
    <s v="DESCRIPTION5"/>
    <n v="1"/>
    <n v="989"/>
    <n v="989"/>
    <d v="2015-06-23T00:00:00"/>
    <d v="2015-06-30T00:00:00"/>
  </r>
  <r>
    <x v="5"/>
    <s v="Category2"/>
    <s v="ITEM3"/>
    <s v="DESCRIPTION3"/>
    <n v="1"/>
    <n v="214"/>
    <n v="214"/>
    <d v="2015-06-23T00:00:00"/>
    <d v="2015-06-30T00:00:00"/>
  </r>
  <r>
    <x v="2"/>
    <s v="Category1"/>
    <s v="ITEM1"/>
    <s v="DESCRIPTION1"/>
    <n v="1"/>
    <n v="857"/>
    <n v="857"/>
    <d v="2015-06-23T00:00:00"/>
    <d v="2015-06-30T00:00:00"/>
  </r>
  <r>
    <x v="0"/>
    <s v="Category2"/>
    <s v="ITEM4"/>
    <s v="DESCRIPTION4"/>
    <n v="1"/>
    <n v="409"/>
    <n v="409"/>
    <d v="2015-06-23T00:00:00"/>
    <d v="2015-06-30T00:00:00"/>
  </r>
  <r>
    <x v="1"/>
    <s v="Category3"/>
    <s v="ITEM5"/>
    <s v="DESCRIPTION5"/>
    <n v="1"/>
    <n v="476"/>
    <n v="476"/>
    <d v="2015-06-23T00:00:00"/>
    <d v="2015-06-30T00:00:00"/>
  </r>
  <r>
    <x v="4"/>
    <s v="Category1"/>
    <s v="ITEM2"/>
    <s v="DESCRIPTION2"/>
    <n v="1"/>
    <n v="787"/>
    <n v="787"/>
    <d v="2015-06-23T00:00:00"/>
    <d v="2015-06-30T00:00:00"/>
  </r>
  <r>
    <x v="4"/>
    <s v="Category2"/>
    <s v="ITEM4"/>
    <s v="DESCRIPTION4"/>
    <n v="1"/>
    <n v="382"/>
    <n v="382"/>
    <d v="2015-06-23T00:00:00"/>
    <d v="2015-06-30T00:00:00"/>
  </r>
  <r>
    <x v="2"/>
    <s v="Category1"/>
    <s v="ITEM2"/>
    <s v="DESCRIPTION2"/>
    <n v="1"/>
    <n v="908"/>
    <n v="908"/>
    <d v="2015-06-23T00:00:00"/>
    <d v="2015-06-30T00:00:00"/>
  </r>
  <r>
    <x v="3"/>
    <s v="Category3"/>
    <s v="ITEM5"/>
    <s v="DESCRIPTION5"/>
    <n v="1"/>
    <n v="524"/>
    <n v="524"/>
    <d v="2015-06-23T00:00:00"/>
    <d v="2015-06-30T00:00:00"/>
  </r>
  <r>
    <x v="5"/>
    <s v="Category2"/>
    <s v="ITEM3"/>
    <s v="DESCRIPTION3"/>
    <n v="1"/>
    <n v="516"/>
    <n v="516"/>
    <d v="2015-06-23T00:00:00"/>
    <d v="2015-06-30T00:00:00"/>
  </r>
  <r>
    <x v="3"/>
    <s v="Category1"/>
    <s v="ITEM2"/>
    <s v="DESCRIPTION2"/>
    <n v="1"/>
    <n v="534"/>
    <n v="534"/>
    <d v="2015-06-23T00:00:00"/>
    <d v="2015-06-30T00:00:00"/>
  </r>
  <r>
    <x v="0"/>
    <s v="Category2"/>
    <s v="ITEM4"/>
    <s v="DESCRIPTION4"/>
    <n v="1"/>
    <n v="575"/>
    <n v="575"/>
    <d v="2015-06-23T00:00:00"/>
    <d v="2015-06-30T00:00:00"/>
  </r>
  <r>
    <x v="1"/>
    <s v="Category1"/>
    <s v="ITEM2"/>
    <s v="DESCRIPTION2"/>
    <n v="1"/>
    <n v="745"/>
    <n v="745"/>
    <d v="2015-06-23T00:00:00"/>
    <d v="2015-06-30T00:00:00"/>
  </r>
  <r>
    <x v="2"/>
    <s v="Category1"/>
    <s v="ITEM1"/>
    <s v="DESCRIPTION1"/>
    <n v="1"/>
    <n v="882"/>
    <n v="882"/>
    <d v="2015-06-23T00:00:00"/>
    <d v="2015-06-30T00:00:00"/>
  </r>
  <r>
    <x v="0"/>
    <s v="Category1"/>
    <s v="ITEM1"/>
    <s v="DESCRIPTION1"/>
    <n v="1"/>
    <n v="900"/>
    <n v="900"/>
    <d v="2015-06-23T00:00:00"/>
    <d v="2015-06-30T00:00:00"/>
  </r>
  <r>
    <x v="4"/>
    <s v="Category1"/>
    <s v="ITEM1"/>
    <s v="DESCRIPTION1"/>
    <n v="1"/>
    <n v="604"/>
    <n v="604"/>
    <d v="2015-06-23T00:00:00"/>
    <d v="2015-06-30T00:00:00"/>
  </r>
  <r>
    <x v="4"/>
    <s v="Category1"/>
    <s v="ITEM2"/>
    <s v="DESCRIPTION2"/>
    <n v="1"/>
    <n v="785"/>
    <n v="785"/>
    <d v="2015-06-23T00:00:00"/>
    <d v="2015-06-30T00:00:00"/>
  </r>
  <r>
    <x v="3"/>
    <s v="Category1"/>
    <s v="ITEM2"/>
    <s v="DESCRIPTION2"/>
    <n v="1"/>
    <n v="366"/>
    <n v="366"/>
    <d v="2015-06-23T00:00:00"/>
    <d v="2015-06-30T00:00:00"/>
  </r>
  <r>
    <x v="0"/>
    <s v="Category1"/>
    <s v="ITEM1"/>
    <s v="DESCRIPTION1"/>
    <n v="1"/>
    <n v="859"/>
    <n v="859"/>
    <d v="2015-06-23T00:00:00"/>
    <d v="2015-06-30T00:00:00"/>
  </r>
  <r>
    <x v="1"/>
    <s v="Category3"/>
    <s v="ITEM5"/>
    <s v="DESCRIPTION5"/>
    <n v="1"/>
    <n v="920"/>
    <n v="920"/>
    <d v="2015-06-23T00:00:00"/>
    <d v="2015-06-30T00:00:00"/>
  </r>
  <r>
    <x v="5"/>
    <s v="Category1"/>
    <s v="ITEM1"/>
    <s v="DESCRIPTION1"/>
    <n v="1"/>
    <n v="994"/>
    <n v="994"/>
    <d v="2015-06-23T00:00:00"/>
    <d v="2015-06-30T00:00:00"/>
  </r>
  <r>
    <x v="3"/>
    <s v="Category2"/>
    <s v="ITEM3"/>
    <s v="DESCRIPTION3"/>
    <n v="1"/>
    <n v="331"/>
    <n v="331"/>
    <d v="2015-06-23T00:00:00"/>
    <d v="2015-06-30T00:00:00"/>
  </r>
  <r>
    <x v="3"/>
    <s v="Category2"/>
    <s v="ITEM4"/>
    <s v="DESCRIPTION4"/>
    <n v="1"/>
    <n v="188"/>
    <n v="188"/>
    <d v="2015-06-23T00:00:00"/>
    <d v="2015-06-30T00:00:00"/>
  </r>
  <r>
    <x v="3"/>
    <s v="Category1"/>
    <s v="ITEM1"/>
    <s v="DESCRIPTION1"/>
    <n v="1"/>
    <n v="446"/>
    <n v="446"/>
    <d v="2015-06-24T00:00:00"/>
    <d v="2015-06-30T00:00:00"/>
  </r>
  <r>
    <x v="1"/>
    <s v="Category1"/>
    <s v="ITEM2"/>
    <s v="DESCRIPTION2"/>
    <n v="1"/>
    <n v="378"/>
    <n v="378"/>
    <d v="2015-06-24T00:00:00"/>
    <d v="2015-06-30T00:00:00"/>
  </r>
  <r>
    <x v="2"/>
    <s v="Category2"/>
    <s v="ITEM3"/>
    <s v="DESCRIPTION3"/>
    <n v="1"/>
    <n v="738"/>
    <n v="738"/>
    <d v="2015-06-24T00:00:00"/>
    <d v="2015-06-30T00:00:00"/>
  </r>
  <r>
    <x v="3"/>
    <s v="Category1"/>
    <s v="ITEM2"/>
    <s v="DESCRIPTION2"/>
    <n v="1"/>
    <n v="736"/>
    <n v="736"/>
    <d v="2015-06-24T00:00:00"/>
    <d v="2015-06-30T00:00:00"/>
  </r>
  <r>
    <x v="1"/>
    <s v="Category3"/>
    <s v="ITEM5"/>
    <s v="DESCRIPTION5"/>
    <n v="1"/>
    <n v="928"/>
    <n v="928"/>
    <d v="2015-06-24T00:00:00"/>
    <d v="2015-06-30T00:00:00"/>
  </r>
  <r>
    <x v="5"/>
    <s v="Category2"/>
    <s v="ITEM3"/>
    <s v="DESCRIPTION3"/>
    <n v="1"/>
    <n v="182"/>
    <n v="182"/>
    <d v="2015-06-24T00:00:00"/>
    <d v="2015-06-30T00:00:00"/>
  </r>
  <r>
    <x v="4"/>
    <s v="Category2"/>
    <s v="ITEM3"/>
    <s v="DESCRIPTION3"/>
    <n v="1"/>
    <n v="563"/>
    <n v="563"/>
    <d v="2015-06-24T00:00:00"/>
    <d v="2015-06-30T00:00:00"/>
  </r>
  <r>
    <x v="2"/>
    <s v="Category3"/>
    <s v="ITEM5"/>
    <s v="DESCRIPTION5"/>
    <n v="1"/>
    <n v="320"/>
    <n v="320"/>
    <d v="2015-06-24T00:00:00"/>
    <d v="2015-06-30T00:00:00"/>
  </r>
  <r>
    <x v="1"/>
    <s v="Category2"/>
    <s v="ITEM3"/>
    <s v="DESCRIPTION3"/>
    <n v="1"/>
    <n v="324"/>
    <n v="324"/>
    <d v="2015-06-24T00:00:00"/>
    <d v="2015-06-30T00:00:00"/>
  </r>
  <r>
    <x v="3"/>
    <s v="Category2"/>
    <s v="ITEM4"/>
    <s v="DESCRIPTION4"/>
    <n v="1"/>
    <n v="989"/>
    <n v="989"/>
    <d v="2015-06-24T00:00:00"/>
    <d v="2015-06-30T00:00:00"/>
  </r>
  <r>
    <x v="1"/>
    <s v="Category2"/>
    <s v="ITEM4"/>
    <s v="DESCRIPTION4"/>
    <n v="1"/>
    <n v="112"/>
    <n v="112"/>
    <d v="2015-06-24T00:00:00"/>
    <d v="2015-06-30T00:00:00"/>
  </r>
  <r>
    <x v="0"/>
    <s v="Category1"/>
    <s v="ITEM2"/>
    <s v="DESCRIPTION2"/>
    <n v="1"/>
    <n v="630"/>
    <n v="630"/>
    <d v="2015-06-24T00:00:00"/>
    <d v="2015-06-30T00:00:00"/>
  </r>
  <r>
    <x v="1"/>
    <s v="Category1"/>
    <s v="ITEM1"/>
    <s v="DESCRIPTION1"/>
    <n v="1"/>
    <n v="916"/>
    <n v="916"/>
    <d v="2015-06-24T00:00:00"/>
    <d v="2015-06-30T00:00:00"/>
  </r>
  <r>
    <x v="2"/>
    <s v="Category1"/>
    <s v="ITEM1"/>
    <s v="DESCRIPTION1"/>
    <n v="1"/>
    <n v="913"/>
    <n v="913"/>
    <d v="2015-06-24T00:00:00"/>
    <d v="2015-06-30T00:00:00"/>
  </r>
  <r>
    <x v="1"/>
    <s v="Category3"/>
    <s v="ITEM5"/>
    <s v="DESCRIPTION5"/>
    <n v="1"/>
    <n v="155"/>
    <n v="155"/>
    <d v="2015-06-24T00:00:00"/>
    <d v="2015-06-30T00:00:00"/>
  </r>
  <r>
    <x v="3"/>
    <s v="Category2"/>
    <s v="ITEM4"/>
    <s v="DESCRIPTION4"/>
    <n v="1"/>
    <n v="928"/>
    <n v="928"/>
    <d v="2015-06-24T00:00:00"/>
    <d v="2015-06-30T00:00:00"/>
  </r>
  <r>
    <x v="4"/>
    <s v="Category2"/>
    <s v="ITEM4"/>
    <s v="DESCRIPTION4"/>
    <n v="1"/>
    <n v="622"/>
    <n v="622"/>
    <d v="2015-06-24T00:00:00"/>
    <d v="2015-06-30T00:00:00"/>
  </r>
  <r>
    <x v="3"/>
    <s v="Category2"/>
    <s v="ITEM3"/>
    <s v="DESCRIPTION3"/>
    <n v="1"/>
    <n v="296"/>
    <n v="296"/>
    <d v="2015-06-24T00:00:00"/>
    <d v="2015-06-30T00:00:00"/>
  </r>
  <r>
    <x v="1"/>
    <s v="Category2"/>
    <s v="ITEM3"/>
    <s v="DESCRIPTION3"/>
    <n v="1"/>
    <n v="774"/>
    <n v="774"/>
    <d v="2015-06-24T00:00:00"/>
    <d v="2015-06-30T00:00:00"/>
  </r>
  <r>
    <x v="2"/>
    <s v="Category2"/>
    <s v="ITEM4"/>
    <s v="DESCRIPTION4"/>
    <n v="1"/>
    <n v="569"/>
    <n v="569"/>
    <d v="2015-06-24T00:00:00"/>
    <d v="2015-06-30T00:00:00"/>
  </r>
  <r>
    <x v="1"/>
    <s v="Category1"/>
    <s v="ITEM2"/>
    <s v="DESCRIPTION2"/>
    <n v="1"/>
    <n v="466"/>
    <n v="466"/>
    <d v="2015-06-24T00:00:00"/>
    <d v="2015-06-30T00:00:00"/>
  </r>
  <r>
    <x v="5"/>
    <s v="Category3"/>
    <s v="ITEM5"/>
    <s v="DESCRIPTION5"/>
    <n v="1"/>
    <n v="983"/>
    <n v="983"/>
    <d v="2015-06-24T00:00:00"/>
    <d v="2015-06-30T00:00:00"/>
  </r>
  <r>
    <x v="5"/>
    <s v="Category2"/>
    <s v="ITEM3"/>
    <s v="DESCRIPTION3"/>
    <n v="1"/>
    <n v="949"/>
    <n v="949"/>
    <d v="2015-06-24T00:00:00"/>
    <d v="2015-06-30T00:00:00"/>
  </r>
  <r>
    <x v="5"/>
    <s v="Category3"/>
    <s v="ITEM5"/>
    <s v="DESCRIPTION5"/>
    <n v="1"/>
    <n v="165"/>
    <n v="165"/>
    <d v="2015-06-24T00:00:00"/>
    <d v="2015-06-30T00:00:00"/>
  </r>
  <r>
    <x v="2"/>
    <s v="Category2"/>
    <s v="ITEM4"/>
    <s v="DESCRIPTION4"/>
    <n v="1"/>
    <n v="324"/>
    <n v="324"/>
    <d v="2015-06-24T00:00:00"/>
    <d v="2015-06-30T00:00:00"/>
  </r>
  <r>
    <x v="5"/>
    <s v="Category2"/>
    <s v="ITEM4"/>
    <s v="DESCRIPTION4"/>
    <n v="1"/>
    <n v="571"/>
    <n v="571"/>
    <d v="2015-06-24T00:00:00"/>
    <d v="2015-06-30T00:00:00"/>
  </r>
  <r>
    <x v="2"/>
    <s v="Category1"/>
    <s v="ITEM1"/>
    <s v="DESCRIPTION1"/>
    <n v="1"/>
    <n v="351"/>
    <n v="351"/>
    <d v="2015-06-24T00:00:00"/>
    <d v="2015-06-30T00:00:00"/>
  </r>
  <r>
    <x v="3"/>
    <s v="Category1"/>
    <s v="ITEM1"/>
    <s v="DESCRIPTION1"/>
    <n v="1"/>
    <n v="631"/>
    <n v="631"/>
    <d v="2015-06-24T00:00:00"/>
    <d v="2015-06-30T00:00:00"/>
  </r>
  <r>
    <x v="2"/>
    <s v="Category1"/>
    <s v="ITEM1"/>
    <s v="DESCRIPTION1"/>
    <n v="1"/>
    <n v="928"/>
    <n v="928"/>
    <d v="2015-06-24T00:00:00"/>
    <d v="2015-06-30T00:00:00"/>
  </r>
  <r>
    <x v="3"/>
    <s v="Category3"/>
    <s v="ITEM5"/>
    <s v="DESCRIPTION5"/>
    <n v="1"/>
    <n v="954"/>
    <n v="954"/>
    <d v="2015-06-24T00:00:00"/>
    <d v="2015-06-30T00:00:00"/>
  </r>
  <r>
    <x v="2"/>
    <s v="Category2"/>
    <s v="ITEM3"/>
    <s v="DESCRIPTION3"/>
    <n v="1"/>
    <n v="180"/>
    <n v="180"/>
    <d v="2015-06-24T00:00:00"/>
    <d v="2015-06-30T00:00:00"/>
  </r>
  <r>
    <x v="5"/>
    <s v="Category1"/>
    <s v="ITEM2"/>
    <s v="DESCRIPTION2"/>
    <n v="1"/>
    <n v="625"/>
    <n v="625"/>
    <d v="2015-06-24T00:00:00"/>
    <d v="2015-06-30T00:00:00"/>
  </r>
  <r>
    <x v="0"/>
    <s v="Category3"/>
    <s v="ITEM5"/>
    <s v="DESCRIPTION5"/>
    <n v="1"/>
    <n v="194"/>
    <n v="194"/>
    <d v="2015-06-24T00:00:00"/>
    <d v="2015-06-30T00:00:00"/>
  </r>
  <r>
    <x v="0"/>
    <s v="Category3"/>
    <s v="ITEM5"/>
    <s v="DESCRIPTION5"/>
    <n v="1"/>
    <n v="369"/>
    <n v="369"/>
    <d v="2015-06-24T00:00:00"/>
    <d v="2015-06-30T00:00:00"/>
  </r>
  <r>
    <x v="4"/>
    <s v="Category3"/>
    <s v="ITEM5"/>
    <s v="DESCRIPTION5"/>
    <n v="1"/>
    <n v="923"/>
    <n v="923"/>
    <d v="2015-06-24T00:00:00"/>
    <d v="2015-06-30T00:00:00"/>
  </r>
  <r>
    <x v="5"/>
    <s v="Category1"/>
    <s v="ITEM1"/>
    <s v="DESCRIPTION1"/>
    <n v="1"/>
    <n v="380"/>
    <n v="380"/>
    <d v="2015-06-24T00:00:00"/>
    <d v="2015-06-30T00:00:00"/>
  </r>
  <r>
    <x v="0"/>
    <s v="Category3"/>
    <s v="ITEM5"/>
    <s v="DESCRIPTION5"/>
    <n v="1"/>
    <n v="961"/>
    <n v="961"/>
    <d v="2015-06-24T00:00:00"/>
    <d v="2015-06-30T00:00:00"/>
  </r>
  <r>
    <x v="0"/>
    <s v="Category1"/>
    <s v="ITEM1"/>
    <s v="DESCRIPTION1"/>
    <n v="1"/>
    <n v="902"/>
    <n v="902"/>
    <d v="2015-06-24T00:00:00"/>
    <d v="2015-06-30T00:00:00"/>
  </r>
  <r>
    <x v="2"/>
    <s v="Category3"/>
    <s v="ITEM5"/>
    <s v="DESCRIPTION5"/>
    <n v="1"/>
    <n v="872"/>
    <n v="872"/>
    <d v="2015-06-24T00:00:00"/>
    <d v="2015-06-30T00:00:00"/>
  </r>
  <r>
    <x v="2"/>
    <s v="Category2"/>
    <s v="ITEM4"/>
    <s v="DESCRIPTION4"/>
    <n v="1"/>
    <n v="444"/>
    <n v="444"/>
    <d v="2015-06-24T00:00:00"/>
    <d v="2015-06-30T00:00:00"/>
  </r>
  <r>
    <x v="1"/>
    <s v="Category2"/>
    <s v="ITEM3"/>
    <s v="DESCRIPTION3"/>
    <n v="1"/>
    <n v="503"/>
    <n v="503"/>
    <d v="2015-06-24T00:00:00"/>
    <d v="2015-06-30T00:00:00"/>
  </r>
  <r>
    <x v="4"/>
    <s v="Category3"/>
    <s v="ITEM5"/>
    <s v="DESCRIPTION5"/>
    <n v="1"/>
    <n v="315"/>
    <n v="315"/>
    <d v="2015-06-24T00:00:00"/>
    <d v="2015-06-30T00:00:00"/>
  </r>
  <r>
    <x v="5"/>
    <s v="Category2"/>
    <s v="ITEM4"/>
    <s v="DESCRIPTION4"/>
    <n v="1"/>
    <n v="650"/>
    <n v="650"/>
    <d v="2015-06-24T00:00:00"/>
    <d v="2015-06-30T00:00:00"/>
  </r>
  <r>
    <x v="4"/>
    <s v="Category1"/>
    <s v="ITEM2"/>
    <s v="DESCRIPTION2"/>
    <n v="1"/>
    <n v="251"/>
    <n v="251"/>
    <d v="2015-06-24T00:00:00"/>
    <d v="2015-06-30T00:00:00"/>
  </r>
  <r>
    <x v="4"/>
    <s v="Category1"/>
    <s v="ITEM2"/>
    <s v="DESCRIPTION2"/>
    <n v="1"/>
    <n v="825"/>
    <n v="825"/>
    <d v="2015-06-24T00:00:00"/>
    <d v="2015-06-30T00:00:00"/>
  </r>
  <r>
    <x v="2"/>
    <s v="Category2"/>
    <s v="ITEM4"/>
    <s v="DESCRIPTION4"/>
    <n v="1"/>
    <n v="792"/>
    <n v="792"/>
    <d v="2015-06-24T00:00:00"/>
    <d v="2015-06-30T00:00:00"/>
  </r>
  <r>
    <x v="5"/>
    <s v="Category2"/>
    <s v="ITEM4"/>
    <s v="DESCRIPTION4"/>
    <n v="1"/>
    <n v="542"/>
    <n v="542"/>
    <d v="2015-06-24T00:00:00"/>
    <d v="2015-06-30T00:00:00"/>
  </r>
  <r>
    <x v="3"/>
    <s v="Category2"/>
    <s v="ITEM4"/>
    <s v="DESCRIPTION4"/>
    <n v="1"/>
    <n v="534"/>
    <n v="534"/>
    <d v="2015-06-24T00:00:00"/>
    <d v="2015-06-30T00:00:00"/>
  </r>
  <r>
    <x v="0"/>
    <s v="Category2"/>
    <s v="ITEM3"/>
    <s v="DESCRIPTION3"/>
    <n v="1"/>
    <n v="375"/>
    <n v="375"/>
    <d v="2015-06-24T00:00:00"/>
    <d v="2015-06-30T00:00:00"/>
  </r>
  <r>
    <x v="5"/>
    <s v="Category1"/>
    <s v="ITEM1"/>
    <s v="DESCRIPTION1"/>
    <n v="1"/>
    <n v="344"/>
    <n v="344"/>
    <d v="2015-06-24T00:00:00"/>
    <d v="2015-06-30T00:00:00"/>
  </r>
  <r>
    <x v="3"/>
    <s v="Category3"/>
    <s v="ITEM5"/>
    <s v="DESCRIPTION5"/>
    <n v="1"/>
    <n v="925"/>
    <n v="925"/>
    <d v="2015-06-25T00:00:00"/>
    <d v="2015-06-30T00:00:00"/>
  </r>
  <r>
    <x v="2"/>
    <s v="Category2"/>
    <s v="ITEM4"/>
    <s v="DESCRIPTION4"/>
    <n v="1"/>
    <n v="321"/>
    <n v="321"/>
    <d v="2015-06-25T00:00:00"/>
    <d v="2015-06-30T00:00:00"/>
  </r>
  <r>
    <x v="4"/>
    <s v="Category1"/>
    <s v="ITEM2"/>
    <s v="DESCRIPTION2"/>
    <n v="1"/>
    <n v="530"/>
    <n v="530"/>
    <d v="2015-06-25T00:00:00"/>
    <d v="2015-06-30T00:00:00"/>
  </r>
  <r>
    <x v="0"/>
    <s v="Category1"/>
    <s v="ITEM2"/>
    <s v="DESCRIPTION2"/>
    <n v="1"/>
    <n v="753"/>
    <n v="753"/>
    <d v="2015-06-25T00:00:00"/>
    <d v="2015-06-30T00:00:00"/>
  </r>
  <r>
    <x v="5"/>
    <s v="Category1"/>
    <s v="ITEM1"/>
    <s v="DESCRIPTION1"/>
    <n v="1"/>
    <n v="543"/>
    <n v="543"/>
    <d v="2015-06-25T00:00:00"/>
    <d v="2015-06-30T00:00:00"/>
  </r>
  <r>
    <x v="2"/>
    <s v="Category1"/>
    <s v="ITEM2"/>
    <s v="DESCRIPTION2"/>
    <n v="1"/>
    <n v="874"/>
    <n v="874"/>
    <d v="2015-06-25T00:00:00"/>
    <d v="2015-06-30T00:00:00"/>
  </r>
  <r>
    <x v="4"/>
    <s v="Category3"/>
    <s v="ITEM5"/>
    <s v="DESCRIPTION5"/>
    <n v="1"/>
    <n v="906"/>
    <n v="906"/>
    <d v="2015-06-25T00:00:00"/>
    <d v="2015-06-30T00:00:00"/>
  </r>
  <r>
    <x v="3"/>
    <s v="Category1"/>
    <s v="ITEM1"/>
    <s v="DESCRIPTION1"/>
    <n v="1"/>
    <n v="726"/>
    <n v="726"/>
    <d v="2015-06-25T00:00:00"/>
    <d v="2015-06-30T00:00:00"/>
  </r>
  <r>
    <x v="3"/>
    <s v="Category1"/>
    <s v="ITEM2"/>
    <s v="DESCRIPTION2"/>
    <n v="1"/>
    <n v="625"/>
    <n v="625"/>
    <d v="2015-06-25T00:00:00"/>
    <d v="2015-06-30T00:00:00"/>
  </r>
  <r>
    <x v="0"/>
    <s v="Category3"/>
    <s v="ITEM5"/>
    <s v="DESCRIPTION5"/>
    <n v="1"/>
    <n v="766"/>
    <n v="766"/>
    <d v="2015-06-25T00:00:00"/>
    <d v="2015-06-30T00:00:00"/>
  </r>
  <r>
    <x v="5"/>
    <s v="Category1"/>
    <s v="ITEM1"/>
    <s v="DESCRIPTION1"/>
    <n v="1"/>
    <n v="934"/>
    <n v="934"/>
    <d v="2015-06-25T00:00:00"/>
    <d v="2015-06-30T00:00:00"/>
  </r>
  <r>
    <x v="4"/>
    <s v="Category3"/>
    <s v="ITEM5"/>
    <s v="DESCRIPTION5"/>
    <n v="1"/>
    <n v="868"/>
    <n v="868"/>
    <d v="2015-06-25T00:00:00"/>
    <d v="2015-06-30T00:00:00"/>
  </r>
  <r>
    <x v="4"/>
    <s v="Category3"/>
    <s v="ITEM5"/>
    <s v="DESCRIPTION5"/>
    <n v="1"/>
    <n v="734"/>
    <n v="734"/>
    <d v="2015-06-25T00:00:00"/>
    <d v="2015-06-30T00:00:00"/>
  </r>
  <r>
    <x v="5"/>
    <s v="Category2"/>
    <s v="ITEM4"/>
    <s v="DESCRIPTION4"/>
    <n v="1"/>
    <n v="301"/>
    <n v="301"/>
    <d v="2015-06-25T00:00:00"/>
    <d v="2015-06-30T00:00:00"/>
  </r>
  <r>
    <x v="3"/>
    <s v="Category1"/>
    <s v="ITEM2"/>
    <s v="DESCRIPTION2"/>
    <n v="1"/>
    <n v="580"/>
    <n v="580"/>
    <d v="2015-06-25T00:00:00"/>
    <d v="2015-06-30T00:00:00"/>
  </r>
  <r>
    <x v="5"/>
    <s v="Category2"/>
    <s v="ITEM3"/>
    <s v="DESCRIPTION3"/>
    <n v="1"/>
    <n v="805"/>
    <n v="805"/>
    <d v="2015-06-25T00:00:00"/>
    <d v="2015-06-30T00:00:00"/>
  </r>
  <r>
    <x v="4"/>
    <s v="Category1"/>
    <s v="ITEM1"/>
    <s v="DESCRIPTION1"/>
    <n v="1"/>
    <n v="438"/>
    <n v="438"/>
    <d v="2015-06-25T00:00:00"/>
    <d v="2015-06-30T00:00:00"/>
  </r>
  <r>
    <x v="1"/>
    <s v="Category1"/>
    <s v="ITEM2"/>
    <s v="DESCRIPTION2"/>
    <n v="1"/>
    <n v="372"/>
    <n v="372"/>
    <d v="2015-06-25T00:00:00"/>
    <d v="2015-06-30T00:00:00"/>
  </r>
  <r>
    <x v="0"/>
    <s v="Category1"/>
    <s v="ITEM2"/>
    <s v="DESCRIPTION2"/>
    <n v="1"/>
    <n v="878"/>
    <n v="878"/>
    <d v="2015-06-25T00:00:00"/>
    <d v="2015-06-30T00:00:00"/>
  </r>
  <r>
    <x v="5"/>
    <s v="Category2"/>
    <s v="ITEM4"/>
    <s v="DESCRIPTION4"/>
    <n v="1"/>
    <n v="839"/>
    <n v="839"/>
    <d v="2015-06-25T00:00:00"/>
    <d v="2015-06-30T00:00:00"/>
  </r>
  <r>
    <x v="3"/>
    <s v="Category2"/>
    <s v="ITEM4"/>
    <s v="DESCRIPTION4"/>
    <n v="1"/>
    <n v="238"/>
    <n v="238"/>
    <d v="2015-06-25T00:00:00"/>
    <d v="2015-06-30T00:00:00"/>
  </r>
  <r>
    <x v="4"/>
    <s v="Category3"/>
    <s v="ITEM5"/>
    <s v="DESCRIPTION5"/>
    <n v="1"/>
    <n v="968"/>
    <n v="968"/>
    <d v="2015-06-25T00:00:00"/>
    <d v="2015-06-30T00:00:00"/>
  </r>
  <r>
    <x v="4"/>
    <s v="Category1"/>
    <s v="ITEM2"/>
    <s v="DESCRIPTION2"/>
    <n v="1"/>
    <n v="282"/>
    <n v="282"/>
    <d v="2015-06-25T00:00:00"/>
    <d v="2015-06-30T00:00:00"/>
  </r>
  <r>
    <x v="5"/>
    <s v="Category1"/>
    <s v="ITEM1"/>
    <s v="DESCRIPTION1"/>
    <n v="1"/>
    <n v="881"/>
    <n v="881"/>
    <d v="2015-06-25T00:00:00"/>
    <d v="2015-06-30T00:00:00"/>
  </r>
  <r>
    <x v="4"/>
    <s v="Category3"/>
    <s v="ITEM5"/>
    <s v="DESCRIPTION5"/>
    <n v="1"/>
    <n v="728"/>
    <n v="728"/>
    <d v="2015-06-25T00:00:00"/>
    <d v="2015-06-30T00:00:00"/>
  </r>
  <r>
    <x v="0"/>
    <s v="Category2"/>
    <s v="ITEM3"/>
    <s v="DESCRIPTION3"/>
    <n v="1"/>
    <n v="953"/>
    <n v="953"/>
    <d v="2015-06-25T00:00:00"/>
    <d v="2015-06-30T00:00:00"/>
  </r>
  <r>
    <x v="3"/>
    <s v="Category3"/>
    <s v="ITEM5"/>
    <s v="DESCRIPTION5"/>
    <n v="1"/>
    <n v="810"/>
    <n v="810"/>
    <d v="2015-06-25T00:00:00"/>
    <d v="2015-06-30T00:00:00"/>
  </r>
  <r>
    <x v="1"/>
    <s v="Category3"/>
    <s v="ITEM5"/>
    <s v="DESCRIPTION5"/>
    <n v="1"/>
    <n v="383"/>
    <n v="383"/>
    <d v="2015-06-25T00:00:00"/>
    <d v="2015-06-30T00:00:00"/>
  </r>
  <r>
    <x v="4"/>
    <s v="Category2"/>
    <s v="ITEM4"/>
    <s v="DESCRIPTION4"/>
    <n v="1"/>
    <n v="461"/>
    <n v="461"/>
    <d v="2015-06-25T00:00:00"/>
    <d v="2015-06-30T00:00:00"/>
  </r>
  <r>
    <x v="3"/>
    <s v="Category1"/>
    <s v="ITEM2"/>
    <s v="DESCRIPTION2"/>
    <n v="1"/>
    <n v="752"/>
    <n v="752"/>
    <d v="2015-06-25T00:00:00"/>
    <d v="2015-06-30T00:00:00"/>
  </r>
  <r>
    <x v="0"/>
    <s v="Category1"/>
    <s v="ITEM1"/>
    <s v="DESCRIPTION1"/>
    <n v="1"/>
    <n v="765"/>
    <n v="765"/>
    <d v="2015-06-25T00:00:00"/>
    <d v="2015-06-30T00:00:00"/>
  </r>
  <r>
    <x v="0"/>
    <s v="Category1"/>
    <s v="ITEM2"/>
    <s v="DESCRIPTION2"/>
    <n v="1"/>
    <n v="347"/>
    <n v="347"/>
    <d v="2015-06-25T00:00:00"/>
    <d v="2015-06-30T00:00:00"/>
  </r>
  <r>
    <x v="4"/>
    <s v="Category2"/>
    <s v="ITEM3"/>
    <s v="DESCRIPTION3"/>
    <n v="1"/>
    <n v="716"/>
    <n v="716"/>
    <d v="2015-06-25T00:00:00"/>
    <d v="2015-06-30T00:00:00"/>
  </r>
  <r>
    <x v="4"/>
    <s v="Category2"/>
    <s v="ITEM3"/>
    <s v="DESCRIPTION3"/>
    <n v="1"/>
    <n v="901"/>
    <n v="901"/>
    <d v="2015-06-25T00:00:00"/>
    <d v="2015-06-30T00:00:00"/>
  </r>
  <r>
    <x v="3"/>
    <s v="Category3"/>
    <s v="ITEM5"/>
    <s v="DESCRIPTION5"/>
    <n v="1"/>
    <n v="513"/>
    <n v="513"/>
    <d v="2015-06-25T00:00:00"/>
    <d v="2015-06-30T00:00:00"/>
  </r>
  <r>
    <x v="2"/>
    <s v="Category3"/>
    <s v="ITEM5"/>
    <s v="DESCRIPTION5"/>
    <n v="1"/>
    <n v="634"/>
    <n v="634"/>
    <d v="2015-06-25T00:00:00"/>
    <d v="2015-06-30T00:00:00"/>
  </r>
  <r>
    <x v="3"/>
    <s v="Category3"/>
    <s v="ITEM5"/>
    <s v="DESCRIPTION5"/>
    <n v="1"/>
    <n v="618"/>
    <n v="618"/>
    <d v="2015-06-25T00:00:00"/>
    <d v="2015-06-30T00:00:00"/>
  </r>
  <r>
    <x v="3"/>
    <s v="Category2"/>
    <s v="ITEM3"/>
    <s v="DESCRIPTION3"/>
    <n v="1"/>
    <n v="469"/>
    <n v="469"/>
    <d v="2015-06-25T00:00:00"/>
    <d v="2015-06-30T00:00:00"/>
  </r>
  <r>
    <x v="5"/>
    <s v="Category1"/>
    <s v="ITEM2"/>
    <s v="DESCRIPTION2"/>
    <n v="1"/>
    <n v="476"/>
    <n v="476"/>
    <d v="2015-06-25T00:00:00"/>
    <d v="2015-06-30T00:00:00"/>
  </r>
  <r>
    <x v="3"/>
    <s v="Category1"/>
    <s v="ITEM1"/>
    <s v="DESCRIPTION1"/>
    <n v="1"/>
    <n v="405"/>
    <n v="405"/>
    <d v="2015-06-25T00:00:00"/>
    <d v="2015-06-30T00:00:00"/>
  </r>
  <r>
    <x v="5"/>
    <s v="Category2"/>
    <s v="ITEM4"/>
    <s v="DESCRIPTION4"/>
    <n v="1"/>
    <n v="107"/>
    <n v="107"/>
    <d v="2015-06-25T00:00:00"/>
    <d v="2015-06-30T00:00:00"/>
  </r>
  <r>
    <x v="3"/>
    <s v="Category2"/>
    <s v="ITEM3"/>
    <s v="DESCRIPTION3"/>
    <n v="1"/>
    <n v="382"/>
    <n v="382"/>
    <d v="2015-06-25T00:00:00"/>
    <d v="2015-06-30T00:00:00"/>
  </r>
  <r>
    <x v="2"/>
    <s v="Category3"/>
    <s v="ITEM5"/>
    <s v="DESCRIPTION5"/>
    <n v="1"/>
    <n v="519"/>
    <n v="519"/>
    <d v="2015-06-25T00:00:00"/>
    <d v="2015-06-30T00:00:00"/>
  </r>
  <r>
    <x v="2"/>
    <s v="Category3"/>
    <s v="ITEM5"/>
    <s v="DESCRIPTION5"/>
    <n v="1"/>
    <n v="694"/>
    <n v="694"/>
    <d v="2015-06-25T00:00:00"/>
    <d v="2015-06-30T00:00:00"/>
  </r>
  <r>
    <x v="0"/>
    <s v="Category2"/>
    <s v="ITEM4"/>
    <s v="DESCRIPTION4"/>
    <n v="1"/>
    <n v="732"/>
    <n v="732"/>
    <d v="2015-06-25T00:00:00"/>
    <d v="2015-06-30T00:00:00"/>
  </r>
  <r>
    <x v="2"/>
    <s v="Category1"/>
    <s v="ITEM2"/>
    <s v="DESCRIPTION2"/>
    <n v="1"/>
    <n v="412"/>
    <n v="412"/>
    <d v="2015-06-25T00:00:00"/>
    <d v="2015-06-30T00:00:00"/>
  </r>
  <r>
    <x v="5"/>
    <s v="Category1"/>
    <s v="ITEM1"/>
    <s v="DESCRIPTION1"/>
    <n v="1"/>
    <n v="678"/>
    <n v="678"/>
    <d v="2015-06-25T00:00:00"/>
    <d v="2015-06-30T00:00:00"/>
  </r>
  <r>
    <x v="1"/>
    <s v="Category2"/>
    <s v="ITEM4"/>
    <s v="DESCRIPTION4"/>
    <n v="1"/>
    <n v="588"/>
    <n v="588"/>
    <d v="2015-06-25T00:00:00"/>
    <d v="2015-06-30T00:00:00"/>
  </r>
  <r>
    <x v="0"/>
    <s v="Category1"/>
    <s v="ITEM1"/>
    <s v="DESCRIPTION1"/>
    <n v="1"/>
    <n v="482"/>
    <n v="482"/>
    <d v="2015-06-25T00:00:00"/>
    <d v="2015-06-30T00:00:00"/>
  </r>
  <r>
    <x v="3"/>
    <s v="Category2"/>
    <s v="ITEM4"/>
    <s v="DESCRIPTION4"/>
    <n v="1"/>
    <n v="399"/>
    <n v="399"/>
    <d v="2015-06-25T00:00:00"/>
    <d v="2015-06-30T00:00:00"/>
  </r>
  <r>
    <x v="5"/>
    <s v="Category2"/>
    <s v="ITEM3"/>
    <s v="DESCRIPTION3"/>
    <n v="1"/>
    <n v="450"/>
    <n v="450"/>
    <d v="2015-06-26T00:00:00"/>
    <d v="2015-06-30T00:00:00"/>
  </r>
  <r>
    <x v="5"/>
    <s v="Category2"/>
    <s v="ITEM3"/>
    <s v="DESCRIPTION3"/>
    <n v="1"/>
    <n v="854"/>
    <n v="854"/>
    <d v="2015-06-26T00:00:00"/>
    <d v="2015-06-30T00:00:00"/>
  </r>
  <r>
    <x v="4"/>
    <s v="Category2"/>
    <s v="ITEM4"/>
    <s v="DESCRIPTION4"/>
    <n v="1"/>
    <n v="766"/>
    <n v="766"/>
    <d v="2015-06-26T00:00:00"/>
    <d v="2015-06-30T00:00:00"/>
  </r>
  <r>
    <x v="4"/>
    <s v="Category2"/>
    <s v="ITEM4"/>
    <s v="DESCRIPTION4"/>
    <n v="1"/>
    <n v="801"/>
    <n v="801"/>
    <d v="2015-06-26T00:00:00"/>
    <d v="2015-06-30T00:00:00"/>
  </r>
  <r>
    <x v="1"/>
    <s v="Category2"/>
    <s v="ITEM4"/>
    <s v="DESCRIPTION4"/>
    <n v="1"/>
    <n v="446"/>
    <n v="446"/>
    <d v="2015-06-26T00:00:00"/>
    <d v="2015-06-30T00:00:00"/>
  </r>
  <r>
    <x v="3"/>
    <s v="Category1"/>
    <s v="ITEM1"/>
    <s v="DESCRIPTION1"/>
    <n v="1"/>
    <n v="584"/>
    <n v="584"/>
    <d v="2015-06-26T00:00:00"/>
    <d v="2015-06-30T00:00:00"/>
  </r>
  <r>
    <x v="3"/>
    <s v="Category2"/>
    <s v="ITEM3"/>
    <s v="DESCRIPTION3"/>
    <n v="1"/>
    <n v="500"/>
    <n v="500"/>
    <d v="2015-06-26T00:00:00"/>
    <d v="2015-06-30T00:00:00"/>
  </r>
  <r>
    <x v="4"/>
    <s v="Category1"/>
    <s v="ITEM2"/>
    <s v="DESCRIPTION2"/>
    <n v="1"/>
    <n v="436"/>
    <n v="436"/>
    <d v="2015-06-26T00:00:00"/>
    <d v="2015-06-30T00:00:00"/>
  </r>
  <r>
    <x v="4"/>
    <s v="Category2"/>
    <s v="ITEM4"/>
    <s v="DESCRIPTION4"/>
    <n v="1"/>
    <n v="869"/>
    <n v="869"/>
    <d v="2015-06-26T00:00:00"/>
    <d v="2015-06-30T00:00:00"/>
  </r>
  <r>
    <x v="0"/>
    <s v="Category1"/>
    <s v="ITEM2"/>
    <s v="DESCRIPTION2"/>
    <n v="1"/>
    <n v="240"/>
    <n v="240"/>
    <d v="2015-06-26T00:00:00"/>
    <d v="2015-06-30T00:00:00"/>
  </r>
  <r>
    <x v="1"/>
    <s v="Category2"/>
    <s v="ITEM3"/>
    <s v="DESCRIPTION3"/>
    <n v="1"/>
    <n v="563"/>
    <n v="563"/>
    <d v="2015-06-26T00:00:00"/>
    <d v="2015-06-30T00:00:00"/>
  </r>
  <r>
    <x v="3"/>
    <s v="Category1"/>
    <s v="ITEM1"/>
    <s v="DESCRIPTION1"/>
    <n v="1"/>
    <n v="466"/>
    <n v="466"/>
    <d v="2015-06-26T00:00:00"/>
    <d v="2015-06-30T00:00:00"/>
  </r>
  <r>
    <x v="2"/>
    <s v="Category2"/>
    <s v="ITEM3"/>
    <s v="DESCRIPTION3"/>
    <n v="1"/>
    <n v="819"/>
    <n v="819"/>
    <d v="2015-06-26T00:00:00"/>
    <d v="2015-06-30T00:00:00"/>
  </r>
  <r>
    <x v="1"/>
    <s v="Category2"/>
    <s v="ITEM4"/>
    <s v="DESCRIPTION4"/>
    <n v="1"/>
    <n v="808"/>
    <n v="808"/>
    <d v="2015-06-26T00:00:00"/>
    <d v="2015-06-30T00:00:00"/>
  </r>
  <r>
    <x v="5"/>
    <s v="Category1"/>
    <s v="ITEM1"/>
    <s v="DESCRIPTION1"/>
    <n v="1"/>
    <n v="760"/>
    <n v="760"/>
    <d v="2015-06-26T00:00:00"/>
    <d v="2015-06-30T00:00:00"/>
  </r>
  <r>
    <x v="5"/>
    <s v="Category1"/>
    <s v="ITEM1"/>
    <s v="DESCRIPTION1"/>
    <n v="1"/>
    <n v="876"/>
    <n v="876"/>
    <d v="2015-06-26T00:00:00"/>
    <d v="2015-06-30T00:00:00"/>
  </r>
  <r>
    <x v="2"/>
    <s v="Category1"/>
    <s v="ITEM2"/>
    <s v="DESCRIPTION2"/>
    <n v="1"/>
    <n v="194"/>
    <n v="194"/>
    <d v="2015-06-26T00:00:00"/>
    <d v="2015-06-30T00:00:00"/>
  </r>
  <r>
    <x v="3"/>
    <s v="Category1"/>
    <s v="ITEM2"/>
    <s v="DESCRIPTION2"/>
    <n v="1"/>
    <n v="553"/>
    <n v="553"/>
    <d v="2015-06-26T00:00:00"/>
    <d v="2015-06-30T00:00:00"/>
  </r>
  <r>
    <x v="5"/>
    <s v="Category1"/>
    <s v="ITEM1"/>
    <s v="DESCRIPTION1"/>
    <n v="1"/>
    <n v="700"/>
    <n v="700"/>
    <d v="2015-06-26T00:00:00"/>
    <d v="2015-06-30T00:00:00"/>
  </r>
  <r>
    <x v="5"/>
    <s v="Category2"/>
    <s v="ITEM3"/>
    <s v="DESCRIPTION3"/>
    <n v="1"/>
    <n v="896"/>
    <n v="896"/>
    <d v="2015-06-26T00:00:00"/>
    <d v="2015-06-30T00:00:00"/>
  </r>
  <r>
    <x v="3"/>
    <s v="Category2"/>
    <s v="ITEM4"/>
    <s v="DESCRIPTION4"/>
    <n v="1"/>
    <n v="334"/>
    <n v="334"/>
    <d v="2015-06-26T00:00:00"/>
    <d v="2015-06-30T00:00:00"/>
  </r>
  <r>
    <x v="3"/>
    <s v="Category1"/>
    <s v="ITEM2"/>
    <s v="DESCRIPTION2"/>
    <n v="1"/>
    <n v="202"/>
    <n v="202"/>
    <d v="2015-06-26T00:00:00"/>
    <d v="2015-06-30T00:00:00"/>
  </r>
  <r>
    <x v="3"/>
    <s v="Category1"/>
    <s v="ITEM1"/>
    <s v="DESCRIPTION1"/>
    <n v="1"/>
    <n v="145"/>
    <n v="145"/>
    <d v="2015-06-26T00:00:00"/>
    <d v="2015-06-30T00:00:00"/>
  </r>
  <r>
    <x v="4"/>
    <s v="Category1"/>
    <s v="ITEM1"/>
    <s v="DESCRIPTION1"/>
    <n v="1"/>
    <n v="688"/>
    <n v="688"/>
    <d v="2015-06-26T00:00:00"/>
    <d v="2015-06-30T00:00:00"/>
  </r>
  <r>
    <x v="4"/>
    <s v="Category1"/>
    <s v="ITEM2"/>
    <s v="DESCRIPTION2"/>
    <n v="1"/>
    <n v="238"/>
    <n v="238"/>
    <d v="2015-06-26T00:00:00"/>
    <d v="2015-06-30T00:00:00"/>
  </r>
  <r>
    <x v="1"/>
    <s v="Category1"/>
    <s v="ITEM1"/>
    <s v="DESCRIPTION1"/>
    <n v="1"/>
    <n v="265"/>
    <n v="265"/>
    <d v="2015-06-26T00:00:00"/>
    <d v="2015-06-30T00:00:00"/>
  </r>
  <r>
    <x v="1"/>
    <s v="Category3"/>
    <s v="ITEM5"/>
    <s v="DESCRIPTION5"/>
    <n v="1"/>
    <n v="382"/>
    <n v="382"/>
    <d v="2015-06-26T00:00:00"/>
    <d v="2015-06-30T00:00:00"/>
  </r>
  <r>
    <x v="0"/>
    <s v="Category2"/>
    <s v="ITEM4"/>
    <s v="DESCRIPTION4"/>
    <n v="1"/>
    <n v="722"/>
    <n v="722"/>
    <d v="2015-06-26T00:00:00"/>
    <d v="2015-06-30T00:00:00"/>
  </r>
  <r>
    <x v="3"/>
    <s v="Category1"/>
    <s v="ITEM2"/>
    <s v="DESCRIPTION2"/>
    <n v="1"/>
    <n v="869"/>
    <n v="869"/>
    <d v="2015-06-26T00:00:00"/>
    <d v="2015-06-30T00:00:00"/>
  </r>
  <r>
    <x v="1"/>
    <s v="Category1"/>
    <s v="ITEM2"/>
    <s v="DESCRIPTION2"/>
    <n v="1"/>
    <n v="491"/>
    <n v="491"/>
    <d v="2015-06-26T00:00:00"/>
    <d v="2015-06-30T00:00:00"/>
  </r>
  <r>
    <x v="0"/>
    <s v="Category1"/>
    <s v="ITEM2"/>
    <s v="DESCRIPTION2"/>
    <n v="1"/>
    <n v="815"/>
    <n v="815"/>
    <d v="2015-06-26T00:00:00"/>
    <d v="2015-06-30T00:00:00"/>
  </r>
  <r>
    <x v="4"/>
    <s v="Category2"/>
    <s v="ITEM3"/>
    <s v="DESCRIPTION3"/>
    <n v="1"/>
    <n v="624"/>
    <n v="624"/>
    <d v="2015-06-26T00:00:00"/>
    <d v="2015-06-30T00:00:00"/>
  </r>
  <r>
    <x v="0"/>
    <s v="Category1"/>
    <s v="ITEM2"/>
    <s v="DESCRIPTION2"/>
    <n v="1"/>
    <n v="373"/>
    <n v="373"/>
    <d v="2015-06-26T00:00:00"/>
    <d v="2015-06-30T00:00:00"/>
  </r>
  <r>
    <x v="5"/>
    <s v="Category2"/>
    <s v="ITEM3"/>
    <s v="DESCRIPTION3"/>
    <n v="1"/>
    <n v="419"/>
    <n v="419"/>
    <d v="2015-06-26T00:00:00"/>
    <d v="2015-06-30T00:00:00"/>
  </r>
  <r>
    <x v="0"/>
    <s v="Category2"/>
    <s v="ITEM4"/>
    <s v="DESCRIPTION4"/>
    <n v="1"/>
    <n v="228"/>
    <n v="228"/>
    <d v="2015-06-26T00:00:00"/>
    <d v="2015-06-30T00:00:00"/>
  </r>
  <r>
    <x v="0"/>
    <s v="Category1"/>
    <s v="ITEM2"/>
    <s v="DESCRIPTION2"/>
    <n v="1"/>
    <n v="354"/>
    <n v="354"/>
    <d v="2015-06-26T00:00:00"/>
    <d v="2015-06-30T00:00:00"/>
  </r>
  <r>
    <x v="0"/>
    <s v="Category1"/>
    <s v="ITEM1"/>
    <s v="DESCRIPTION1"/>
    <n v="1"/>
    <n v="490"/>
    <n v="490"/>
    <d v="2015-06-26T00:00:00"/>
    <d v="2015-06-30T00:00:00"/>
  </r>
  <r>
    <x v="5"/>
    <s v="Category1"/>
    <s v="ITEM2"/>
    <s v="DESCRIPTION2"/>
    <n v="1"/>
    <n v="947"/>
    <n v="947"/>
    <d v="2015-06-26T00:00:00"/>
    <d v="2015-06-30T00:00:00"/>
  </r>
  <r>
    <x v="5"/>
    <s v="Category2"/>
    <s v="ITEM3"/>
    <s v="DESCRIPTION3"/>
    <n v="1"/>
    <n v="744"/>
    <n v="744"/>
    <d v="2015-06-26T00:00:00"/>
    <d v="2015-06-30T00:00:00"/>
  </r>
  <r>
    <x v="0"/>
    <s v="Category2"/>
    <s v="ITEM3"/>
    <s v="DESCRIPTION3"/>
    <n v="1"/>
    <n v="232"/>
    <n v="232"/>
    <d v="2015-06-26T00:00:00"/>
    <d v="2015-06-30T00:00:00"/>
  </r>
  <r>
    <x v="0"/>
    <s v="Category2"/>
    <s v="ITEM4"/>
    <s v="DESCRIPTION4"/>
    <n v="1"/>
    <n v="335"/>
    <n v="335"/>
    <d v="2015-06-26T00:00:00"/>
    <d v="2015-06-30T00:00:00"/>
  </r>
  <r>
    <x v="5"/>
    <s v="Category1"/>
    <s v="ITEM1"/>
    <s v="DESCRIPTION1"/>
    <n v="1"/>
    <n v="570"/>
    <n v="570"/>
    <d v="2015-06-26T00:00:00"/>
    <d v="2015-06-30T00:00:00"/>
  </r>
  <r>
    <x v="1"/>
    <s v="Category1"/>
    <s v="ITEM2"/>
    <s v="DESCRIPTION2"/>
    <n v="1"/>
    <n v="269"/>
    <n v="269"/>
    <d v="2015-06-26T00:00:00"/>
    <d v="2015-06-30T00:00:00"/>
  </r>
  <r>
    <x v="1"/>
    <s v="Category2"/>
    <s v="ITEM4"/>
    <s v="DESCRIPTION4"/>
    <n v="1"/>
    <n v="873"/>
    <n v="873"/>
    <d v="2015-06-26T00:00:00"/>
    <d v="2015-06-30T00:00:00"/>
  </r>
  <r>
    <x v="4"/>
    <s v="Category1"/>
    <s v="ITEM1"/>
    <s v="DESCRIPTION1"/>
    <n v="1"/>
    <n v="728"/>
    <n v="728"/>
    <d v="2015-06-26T00:00:00"/>
    <d v="2015-06-30T00:00:00"/>
  </r>
  <r>
    <x v="2"/>
    <s v="Category3"/>
    <s v="ITEM5"/>
    <s v="DESCRIPTION5"/>
    <n v="1"/>
    <n v="891"/>
    <n v="891"/>
    <d v="2015-06-26T00:00:00"/>
    <d v="2015-06-30T00:00:00"/>
  </r>
  <r>
    <x v="3"/>
    <s v="Category1"/>
    <s v="ITEM2"/>
    <s v="DESCRIPTION2"/>
    <n v="1"/>
    <n v="124"/>
    <n v="124"/>
    <d v="2015-06-26T00:00:00"/>
    <d v="2015-06-30T00:00:00"/>
  </r>
  <r>
    <x v="3"/>
    <s v="Category1"/>
    <s v="ITEM1"/>
    <s v="DESCRIPTION1"/>
    <n v="1"/>
    <n v="118"/>
    <n v="118"/>
    <d v="2015-06-26T00:00:00"/>
    <d v="2015-06-30T00:00:00"/>
  </r>
  <r>
    <x v="0"/>
    <s v="Category2"/>
    <s v="ITEM3"/>
    <s v="DESCRIPTION3"/>
    <n v="1"/>
    <n v="126"/>
    <n v="126"/>
    <d v="2015-06-26T00:00:00"/>
    <d v="2015-06-30T00:00:00"/>
  </r>
  <r>
    <x v="2"/>
    <s v="Category2"/>
    <s v="ITEM3"/>
    <s v="DESCRIPTION3"/>
    <n v="1"/>
    <n v="819"/>
    <n v="819"/>
    <d v="2015-06-26T00:00:00"/>
    <d v="2015-06-30T00:00:00"/>
  </r>
  <r>
    <x v="5"/>
    <s v="Category1"/>
    <s v="ITEM1"/>
    <s v="DESCRIPTION1"/>
    <n v="1"/>
    <n v="821"/>
    <n v="821"/>
    <d v="2015-06-27T00:00:00"/>
    <d v="2015-06-30T00:00:00"/>
  </r>
  <r>
    <x v="3"/>
    <s v="Category2"/>
    <s v="ITEM4"/>
    <s v="DESCRIPTION4"/>
    <n v="1"/>
    <n v="621"/>
    <n v="621"/>
    <d v="2015-06-27T00:00:00"/>
    <d v="2015-06-30T00:00:00"/>
  </r>
  <r>
    <x v="3"/>
    <s v="Category1"/>
    <s v="ITEM1"/>
    <s v="DESCRIPTION1"/>
    <n v="1"/>
    <n v="477"/>
    <n v="477"/>
    <d v="2015-06-27T00:00:00"/>
    <d v="2015-06-30T00:00:00"/>
  </r>
  <r>
    <x v="4"/>
    <s v="Category3"/>
    <s v="ITEM5"/>
    <s v="DESCRIPTION5"/>
    <n v="1"/>
    <n v="957"/>
    <n v="957"/>
    <d v="2015-06-27T00:00:00"/>
    <d v="2015-06-30T00:00:00"/>
  </r>
  <r>
    <x v="2"/>
    <s v="Category3"/>
    <s v="ITEM5"/>
    <s v="DESCRIPTION5"/>
    <n v="1"/>
    <n v="147"/>
    <n v="147"/>
    <d v="2015-06-27T00:00:00"/>
    <d v="2015-06-30T00:00:00"/>
  </r>
  <r>
    <x v="1"/>
    <s v="Category2"/>
    <s v="ITEM3"/>
    <s v="DESCRIPTION3"/>
    <n v="1"/>
    <n v="666"/>
    <n v="666"/>
    <d v="2015-06-27T00:00:00"/>
    <d v="2015-06-30T00:00:00"/>
  </r>
  <r>
    <x v="2"/>
    <s v="Category3"/>
    <s v="ITEM5"/>
    <s v="DESCRIPTION5"/>
    <n v="1"/>
    <n v="645"/>
    <n v="645"/>
    <d v="2015-06-27T00:00:00"/>
    <d v="2015-06-30T00:00:00"/>
  </r>
  <r>
    <x v="0"/>
    <s v="Category1"/>
    <s v="ITEM1"/>
    <s v="DESCRIPTION1"/>
    <n v="1"/>
    <n v="602"/>
    <n v="602"/>
    <d v="2015-06-27T00:00:00"/>
    <d v="2015-06-30T00:00:00"/>
  </r>
  <r>
    <x v="4"/>
    <s v="Category1"/>
    <s v="ITEM1"/>
    <s v="DESCRIPTION1"/>
    <n v="1"/>
    <n v="720"/>
    <n v="720"/>
    <d v="2015-06-27T00:00:00"/>
    <d v="2015-06-30T00:00:00"/>
  </r>
  <r>
    <x v="3"/>
    <s v="Category3"/>
    <s v="ITEM5"/>
    <s v="DESCRIPTION5"/>
    <n v="1"/>
    <n v="193"/>
    <n v="193"/>
    <d v="2015-06-27T00:00:00"/>
    <d v="2015-06-30T00:00:00"/>
  </r>
  <r>
    <x v="5"/>
    <s v="Category3"/>
    <s v="ITEM5"/>
    <s v="DESCRIPTION5"/>
    <n v="1"/>
    <n v="492"/>
    <n v="492"/>
    <d v="2015-06-27T00:00:00"/>
    <d v="2015-06-30T00:00:00"/>
  </r>
  <r>
    <x v="4"/>
    <s v="Category1"/>
    <s v="ITEM2"/>
    <s v="DESCRIPTION2"/>
    <n v="1"/>
    <n v="872"/>
    <n v="872"/>
    <d v="2015-06-27T00:00:00"/>
    <d v="2015-06-30T00:00:00"/>
  </r>
  <r>
    <x v="0"/>
    <s v="Category2"/>
    <s v="ITEM4"/>
    <s v="DESCRIPTION4"/>
    <n v="1"/>
    <n v="893"/>
    <n v="893"/>
    <d v="2015-06-27T00:00:00"/>
    <d v="2015-06-30T00:00:00"/>
  </r>
  <r>
    <x v="1"/>
    <s v="Category3"/>
    <s v="ITEM5"/>
    <s v="DESCRIPTION5"/>
    <n v="1"/>
    <n v="556"/>
    <n v="556"/>
    <d v="2015-06-27T00:00:00"/>
    <d v="2015-06-30T00:00:00"/>
  </r>
  <r>
    <x v="3"/>
    <s v="Category1"/>
    <s v="ITEM1"/>
    <s v="DESCRIPTION1"/>
    <n v="1"/>
    <n v="532"/>
    <n v="532"/>
    <d v="2015-06-27T00:00:00"/>
    <d v="2015-06-30T00:00:00"/>
  </r>
  <r>
    <x v="2"/>
    <s v="Category1"/>
    <s v="ITEM2"/>
    <s v="DESCRIPTION2"/>
    <n v="1"/>
    <n v="761"/>
    <n v="761"/>
    <d v="2015-06-27T00:00:00"/>
    <d v="2015-06-30T00:00:00"/>
  </r>
  <r>
    <x v="2"/>
    <s v="Category2"/>
    <s v="ITEM3"/>
    <s v="DESCRIPTION3"/>
    <n v="1"/>
    <n v="733"/>
    <n v="733"/>
    <d v="2015-06-27T00:00:00"/>
    <d v="2015-06-30T00:00:00"/>
  </r>
  <r>
    <x v="4"/>
    <s v="Category3"/>
    <s v="ITEM5"/>
    <s v="DESCRIPTION5"/>
    <n v="1"/>
    <n v="462"/>
    <n v="462"/>
    <d v="2015-06-27T00:00:00"/>
    <d v="2015-06-30T00:00:00"/>
  </r>
  <r>
    <x v="4"/>
    <s v="Category1"/>
    <s v="ITEM2"/>
    <s v="DESCRIPTION2"/>
    <n v="1"/>
    <n v="902"/>
    <n v="902"/>
    <d v="2015-06-27T00:00:00"/>
    <d v="2015-06-30T00:00:00"/>
  </r>
  <r>
    <x v="1"/>
    <s v="Category1"/>
    <s v="ITEM1"/>
    <s v="DESCRIPTION1"/>
    <n v="1"/>
    <n v="538"/>
    <n v="538"/>
    <d v="2015-06-27T00:00:00"/>
    <d v="2015-06-30T00:00:00"/>
  </r>
  <r>
    <x v="3"/>
    <s v="Category1"/>
    <s v="ITEM2"/>
    <s v="DESCRIPTION2"/>
    <n v="1"/>
    <n v="733"/>
    <n v="733"/>
    <d v="2015-06-27T00:00:00"/>
    <d v="2015-06-30T00:00:00"/>
  </r>
  <r>
    <x v="2"/>
    <s v="Category1"/>
    <s v="ITEM2"/>
    <s v="DESCRIPTION2"/>
    <n v="1"/>
    <n v="646"/>
    <n v="646"/>
    <d v="2015-06-27T00:00:00"/>
    <d v="2015-06-30T00:00:00"/>
  </r>
  <r>
    <x v="1"/>
    <s v="Category3"/>
    <s v="ITEM5"/>
    <s v="DESCRIPTION5"/>
    <n v="1"/>
    <n v="413"/>
    <n v="413"/>
    <d v="2015-06-27T00:00:00"/>
    <d v="2015-06-30T00:00:00"/>
  </r>
  <r>
    <x v="3"/>
    <s v="Category1"/>
    <s v="ITEM2"/>
    <s v="DESCRIPTION2"/>
    <n v="1"/>
    <n v="692"/>
    <n v="692"/>
    <d v="2015-06-27T00:00:00"/>
    <d v="2015-06-30T00:00:00"/>
  </r>
  <r>
    <x v="3"/>
    <s v="Category2"/>
    <s v="ITEM4"/>
    <s v="DESCRIPTION4"/>
    <n v="1"/>
    <n v="981"/>
    <n v="981"/>
    <d v="2015-06-27T00:00:00"/>
    <d v="2015-06-30T00:00:00"/>
  </r>
  <r>
    <x v="1"/>
    <s v="Category3"/>
    <s v="ITEM5"/>
    <s v="DESCRIPTION5"/>
    <n v="1"/>
    <n v="510"/>
    <n v="510"/>
    <d v="2015-06-27T00:00:00"/>
    <d v="2015-06-30T00:00:00"/>
  </r>
  <r>
    <x v="4"/>
    <s v="Category1"/>
    <s v="ITEM2"/>
    <s v="DESCRIPTION2"/>
    <n v="1"/>
    <n v="619"/>
    <n v="619"/>
    <d v="2015-06-27T00:00:00"/>
    <d v="2015-06-30T00:00:00"/>
  </r>
  <r>
    <x v="2"/>
    <s v="Category1"/>
    <s v="ITEM2"/>
    <s v="DESCRIPTION2"/>
    <n v="1"/>
    <n v="132"/>
    <n v="132"/>
    <d v="2015-06-27T00:00:00"/>
    <d v="2015-06-30T00:00:00"/>
  </r>
  <r>
    <x v="4"/>
    <s v="Category1"/>
    <s v="ITEM1"/>
    <s v="DESCRIPTION1"/>
    <n v="1"/>
    <n v="148"/>
    <n v="148"/>
    <d v="2015-06-27T00:00:00"/>
    <d v="2015-06-30T00:00:00"/>
  </r>
  <r>
    <x v="4"/>
    <s v="Category2"/>
    <s v="ITEM4"/>
    <s v="DESCRIPTION4"/>
    <n v="1"/>
    <n v="285"/>
    <n v="285"/>
    <d v="2015-06-27T00:00:00"/>
    <d v="2015-06-30T00:00:00"/>
  </r>
  <r>
    <x v="2"/>
    <s v="Category3"/>
    <s v="ITEM5"/>
    <s v="DESCRIPTION5"/>
    <n v="1"/>
    <n v="307"/>
    <n v="307"/>
    <d v="2015-06-27T00:00:00"/>
    <d v="2015-06-30T00:00:00"/>
  </r>
  <r>
    <x v="5"/>
    <s v="Category3"/>
    <s v="ITEM5"/>
    <s v="DESCRIPTION5"/>
    <n v="1"/>
    <n v="134"/>
    <n v="134"/>
    <d v="2015-06-27T00:00:00"/>
    <d v="2015-06-30T00:00:00"/>
  </r>
  <r>
    <x v="4"/>
    <s v="Category3"/>
    <s v="ITEM5"/>
    <s v="DESCRIPTION5"/>
    <n v="1"/>
    <n v="512"/>
    <n v="512"/>
    <d v="2015-06-27T00:00:00"/>
    <d v="2015-06-30T00:00:00"/>
  </r>
  <r>
    <x v="1"/>
    <s v="Category3"/>
    <s v="ITEM5"/>
    <s v="DESCRIPTION5"/>
    <n v="1"/>
    <n v="598"/>
    <n v="598"/>
    <d v="2015-06-27T00:00:00"/>
    <d v="2015-06-30T00:00:00"/>
  </r>
  <r>
    <x v="3"/>
    <s v="Category2"/>
    <s v="ITEM4"/>
    <s v="DESCRIPTION4"/>
    <n v="1"/>
    <n v="593"/>
    <n v="593"/>
    <d v="2015-06-27T00:00:00"/>
    <d v="2015-06-30T00:00:00"/>
  </r>
  <r>
    <x v="5"/>
    <s v="Category2"/>
    <s v="ITEM4"/>
    <s v="DESCRIPTION4"/>
    <n v="1"/>
    <n v="182"/>
    <n v="182"/>
    <d v="2015-06-27T00:00:00"/>
    <d v="2015-06-30T00:00:00"/>
  </r>
  <r>
    <x v="5"/>
    <s v="Category3"/>
    <s v="ITEM5"/>
    <s v="DESCRIPTION5"/>
    <n v="1"/>
    <n v="425"/>
    <n v="425"/>
    <d v="2015-06-27T00:00:00"/>
    <d v="2015-06-30T00:00:00"/>
  </r>
  <r>
    <x v="3"/>
    <s v="Category3"/>
    <s v="ITEM5"/>
    <s v="DESCRIPTION5"/>
    <n v="1"/>
    <n v="843"/>
    <n v="843"/>
    <d v="2015-06-27T00:00:00"/>
    <d v="2015-06-30T00:00:00"/>
  </r>
  <r>
    <x v="3"/>
    <s v="Category3"/>
    <s v="ITEM5"/>
    <s v="DESCRIPTION5"/>
    <n v="1"/>
    <n v="353"/>
    <n v="353"/>
    <d v="2015-06-27T00:00:00"/>
    <d v="2015-06-30T00:00:00"/>
  </r>
  <r>
    <x v="3"/>
    <s v="Category2"/>
    <s v="ITEM4"/>
    <s v="DESCRIPTION4"/>
    <n v="1"/>
    <n v="865"/>
    <n v="865"/>
    <d v="2015-06-27T00:00:00"/>
    <d v="2015-06-30T00:00:00"/>
  </r>
  <r>
    <x v="0"/>
    <s v="Category2"/>
    <s v="ITEM3"/>
    <s v="DESCRIPTION3"/>
    <n v="1"/>
    <n v="716"/>
    <n v="716"/>
    <d v="2015-06-27T00:00:00"/>
    <d v="2015-06-30T00:00:00"/>
  </r>
  <r>
    <x v="1"/>
    <s v="Category3"/>
    <s v="ITEM5"/>
    <s v="DESCRIPTION5"/>
    <n v="1"/>
    <n v="838"/>
    <n v="838"/>
    <d v="2015-06-27T00:00:00"/>
    <d v="2015-06-30T00:00:00"/>
  </r>
  <r>
    <x v="2"/>
    <s v="Category2"/>
    <s v="ITEM4"/>
    <s v="DESCRIPTION4"/>
    <n v="1"/>
    <n v="921"/>
    <n v="921"/>
    <d v="2015-06-27T00:00:00"/>
    <d v="2015-06-30T00:00:00"/>
  </r>
  <r>
    <x v="2"/>
    <s v="Category1"/>
    <s v="ITEM2"/>
    <s v="DESCRIPTION2"/>
    <n v="1"/>
    <n v="560"/>
    <n v="560"/>
    <d v="2015-06-27T00:00:00"/>
    <d v="2015-06-30T00:00:00"/>
  </r>
  <r>
    <x v="3"/>
    <s v="Category3"/>
    <s v="ITEM5"/>
    <s v="DESCRIPTION5"/>
    <n v="1"/>
    <n v="787"/>
    <n v="787"/>
    <d v="2015-06-27T00:00:00"/>
    <d v="2015-06-30T00:00:00"/>
  </r>
  <r>
    <x v="1"/>
    <s v="Category1"/>
    <s v="ITEM2"/>
    <s v="DESCRIPTION2"/>
    <n v="1"/>
    <n v="474"/>
    <n v="474"/>
    <d v="2015-06-27T00:00:00"/>
    <d v="2015-06-30T00:00:00"/>
  </r>
  <r>
    <x v="2"/>
    <s v="Category3"/>
    <s v="ITEM5"/>
    <s v="DESCRIPTION5"/>
    <n v="1"/>
    <n v="149"/>
    <n v="149"/>
    <d v="2015-06-27T00:00:00"/>
    <d v="2015-06-30T00:00:00"/>
  </r>
  <r>
    <x v="2"/>
    <s v="Category3"/>
    <s v="ITEM5"/>
    <s v="DESCRIPTION5"/>
    <n v="1"/>
    <n v="659"/>
    <n v="659"/>
    <d v="2015-06-27T00:00:00"/>
    <d v="2015-06-30T00:00:00"/>
  </r>
  <r>
    <x v="4"/>
    <s v="Category2"/>
    <s v="ITEM4"/>
    <s v="DESCRIPTION4"/>
    <n v="1"/>
    <n v="527"/>
    <n v="527"/>
    <d v="2015-06-27T00:00:00"/>
    <d v="2015-06-30T00:00:00"/>
  </r>
  <r>
    <x v="0"/>
    <s v="Category3"/>
    <s v="ITEM5"/>
    <s v="DESCRIPTION5"/>
    <n v="1"/>
    <n v="208"/>
    <n v="208"/>
    <d v="2015-06-27T00:00:00"/>
    <d v="2015-06-30T00:00:00"/>
  </r>
  <r>
    <x v="2"/>
    <s v="Category1"/>
    <s v="ITEM1"/>
    <s v="DESCRIPTION1"/>
    <n v="1"/>
    <n v="168"/>
    <n v="168"/>
    <d v="2015-06-28T00:00:00"/>
    <d v="2015-06-30T00:00:00"/>
  </r>
  <r>
    <x v="2"/>
    <s v="Category2"/>
    <s v="ITEM3"/>
    <s v="DESCRIPTION3"/>
    <n v="1"/>
    <n v="521"/>
    <n v="521"/>
    <d v="2015-06-28T00:00:00"/>
    <d v="2015-06-30T00:00:00"/>
  </r>
  <r>
    <x v="2"/>
    <s v="Category3"/>
    <s v="ITEM5"/>
    <s v="DESCRIPTION5"/>
    <n v="1"/>
    <n v="610"/>
    <n v="610"/>
    <d v="2015-06-28T00:00:00"/>
    <d v="2015-06-30T00:00:00"/>
  </r>
  <r>
    <x v="1"/>
    <s v="Category2"/>
    <s v="ITEM3"/>
    <s v="DESCRIPTION3"/>
    <n v="1"/>
    <n v="172"/>
    <n v="172"/>
    <d v="2015-06-28T00:00:00"/>
    <d v="2015-06-30T00:00:00"/>
  </r>
  <r>
    <x v="4"/>
    <s v="Category3"/>
    <s v="ITEM5"/>
    <s v="DESCRIPTION5"/>
    <n v="1"/>
    <n v="290"/>
    <n v="290"/>
    <d v="2015-06-28T00:00:00"/>
    <d v="2015-06-30T00:00:00"/>
  </r>
  <r>
    <x v="4"/>
    <s v="Category2"/>
    <s v="ITEM3"/>
    <s v="DESCRIPTION3"/>
    <n v="1"/>
    <n v="379"/>
    <n v="379"/>
    <d v="2015-06-28T00:00:00"/>
    <d v="2015-06-30T00:00:00"/>
  </r>
  <r>
    <x v="3"/>
    <s v="Category1"/>
    <s v="ITEM2"/>
    <s v="DESCRIPTION2"/>
    <n v="1"/>
    <n v="490"/>
    <n v="490"/>
    <d v="2015-06-28T00:00:00"/>
    <d v="2015-06-30T00:00:00"/>
  </r>
  <r>
    <x v="1"/>
    <s v="Category2"/>
    <s v="ITEM3"/>
    <s v="DESCRIPTION3"/>
    <n v="1"/>
    <n v="441"/>
    <n v="441"/>
    <d v="2015-06-28T00:00:00"/>
    <d v="2015-06-30T00:00:00"/>
  </r>
  <r>
    <x v="5"/>
    <s v="Category1"/>
    <s v="ITEM1"/>
    <s v="DESCRIPTION1"/>
    <n v="1"/>
    <n v="195"/>
    <n v="195"/>
    <d v="2015-06-28T00:00:00"/>
    <d v="2015-06-30T00:00:00"/>
  </r>
  <r>
    <x v="2"/>
    <s v="Category2"/>
    <s v="ITEM4"/>
    <s v="DESCRIPTION4"/>
    <n v="1"/>
    <n v="948"/>
    <n v="948"/>
    <d v="2015-06-28T00:00:00"/>
    <d v="2015-06-30T00:00:00"/>
  </r>
  <r>
    <x v="3"/>
    <s v="Category1"/>
    <s v="ITEM1"/>
    <s v="DESCRIPTION1"/>
    <n v="1"/>
    <n v="530"/>
    <n v="530"/>
    <d v="2015-06-28T00:00:00"/>
    <d v="2015-06-30T00:00:00"/>
  </r>
  <r>
    <x v="0"/>
    <s v="Category1"/>
    <s v="ITEM1"/>
    <s v="DESCRIPTION1"/>
    <n v="1"/>
    <n v="596"/>
    <n v="596"/>
    <d v="2015-06-28T00:00:00"/>
    <d v="2015-06-30T00:00:00"/>
  </r>
  <r>
    <x v="5"/>
    <s v="Category3"/>
    <s v="ITEM5"/>
    <s v="DESCRIPTION5"/>
    <n v="1"/>
    <n v="258"/>
    <n v="258"/>
    <d v="2015-06-28T00:00:00"/>
    <d v="2015-06-30T00:00:00"/>
  </r>
  <r>
    <x v="0"/>
    <s v="Category2"/>
    <s v="ITEM3"/>
    <s v="DESCRIPTION3"/>
    <n v="1"/>
    <n v="546"/>
    <n v="546"/>
    <d v="2015-06-28T00:00:00"/>
    <d v="2015-06-30T00:00:00"/>
  </r>
  <r>
    <x v="4"/>
    <s v="Category1"/>
    <s v="ITEM2"/>
    <s v="DESCRIPTION2"/>
    <n v="1"/>
    <n v="814"/>
    <n v="814"/>
    <d v="2015-06-28T00:00:00"/>
    <d v="2015-06-30T00:00:00"/>
  </r>
  <r>
    <x v="3"/>
    <s v="Category1"/>
    <s v="ITEM1"/>
    <s v="DESCRIPTION1"/>
    <n v="1"/>
    <n v="561"/>
    <n v="561"/>
    <d v="2015-06-28T00:00:00"/>
    <d v="2015-06-30T00:00:00"/>
  </r>
  <r>
    <x v="1"/>
    <s v="Category3"/>
    <s v="ITEM5"/>
    <s v="DESCRIPTION5"/>
    <n v="1"/>
    <n v="811"/>
    <n v="811"/>
    <d v="2015-06-28T00:00:00"/>
    <d v="2015-06-30T00:00:00"/>
  </r>
  <r>
    <x v="1"/>
    <s v="Category3"/>
    <s v="ITEM5"/>
    <s v="DESCRIPTION5"/>
    <n v="1"/>
    <n v="575"/>
    <n v="575"/>
    <d v="2015-06-28T00:00:00"/>
    <d v="2015-06-30T00:00:00"/>
  </r>
  <r>
    <x v="2"/>
    <s v="Category1"/>
    <s v="ITEM1"/>
    <s v="DESCRIPTION1"/>
    <n v="1"/>
    <n v="215"/>
    <n v="215"/>
    <d v="2015-06-28T00:00:00"/>
    <d v="2015-06-30T00:00:00"/>
  </r>
  <r>
    <x v="5"/>
    <s v="Category2"/>
    <s v="ITEM3"/>
    <s v="DESCRIPTION3"/>
    <n v="1"/>
    <n v="892"/>
    <n v="892"/>
    <d v="2015-06-28T00:00:00"/>
    <d v="2015-06-30T00:00:00"/>
  </r>
  <r>
    <x v="3"/>
    <s v="Category2"/>
    <s v="ITEM3"/>
    <s v="DESCRIPTION3"/>
    <n v="1"/>
    <n v="567"/>
    <n v="567"/>
    <d v="2015-06-28T00:00:00"/>
    <d v="2015-06-30T00:00:00"/>
  </r>
  <r>
    <x v="5"/>
    <s v="Category1"/>
    <s v="ITEM2"/>
    <s v="DESCRIPTION2"/>
    <n v="1"/>
    <n v="114"/>
    <n v="114"/>
    <d v="2015-06-28T00:00:00"/>
    <d v="2015-06-30T00:00:00"/>
  </r>
  <r>
    <x v="2"/>
    <s v="Category1"/>
    <s v="ITEM2"/>
    <s v="DESCRIPTION2"/>
    <n v="1"/>
    <n v="930"/>
    <n v="930"/>
    <d v="2015-06-28T00:00:00"/>
    <d v="2015-06-30T00:00:00"/>
  </r>
  <r>
    <x v="2"/>
    <s v="Category3"/>
    <s v="ITEM5"/>
    <s v="DESCRIPTION5"/>
    <n v="1"/>
    <n v="527"/>
    <n v="527"/>
    <d v="2015-06-28T00:00:00"/>
    <d v="2015-06-30T00:00:00"/>
  </r>
  <r>
    <x v="2"/>
    <s v="Category2"/>
    <s v="ITEM4"/>
    <s v="DESCRIPTION4"/>
    <n v="1"/>
    <n v="974"/>
    <n v="974"/>
    <d v="2015-06-28T00:00:00"/>
    <d v="2015-06-30T00:00:00"/>
  </r>
  <r>
    <x v="2"/>
    <s v="Category1"/>
    <s v="ITEM2"/>
    <s v="DESCRIPTION2"/>
    <n v="1"/>
    <n v="683"/>
    <n v="683"/>
    <d v="2015-06-28T00:00:00"/>
    <d v="2015-06-30T00:00:00"/>
  </r>
  <r>
    <x v="5"/>
    <s v="Category2"/>
    <s v="ITEM4"/>
    <s v="DESCRIPTION4"/>
    <n v="1"/>
    <n v="898"/>
    <n v="898"/>
    <d v="2015-06-28T00:00:00"/>
    <d v="2015-06-30T00:00:00"/>
  </r>
  <r>
    <x v="2"/>
    <s v="Category3"/>
    <s v="ITEM5"/>
    <s v="DESCRIPTION5"/>
    <n v="1"/>
    <n v="524"/>
    <n v="524"/>
    <d v="2015-06-28T00:00:00"/>
    <d v="2015-06-30T00:00:00"/>
  </r>
  <r>
    <x v="0"/>
    <s v="Category1"/>
    <s v="ITEM2"/>
    <s v="DESCRIPTION2"/>
    <n v="1"/>
    <n v="927"/>
    <n v="927"/>
    <d v="2015-06-28T00:00:00"/>
    <d v="2015-06-30T00:00:00"/>
  </r>
  <r>
    <x v="3"/>
    <s v="Category3"/>
    <s v="ITEM5"/>
    <s v="DESCRIPTION5"/>
    <n v="1"/>
    <n v="667"/>
    <n v="667"/>
    <d v="2015-06-28T00:00:00"/>
    <d v="2015-06-30T00:00:00"/>
  </r>
  <r>
    <x v="4"/>
    <s v="Category1"/>
    <s v="ITEM1"/>
    <s v="DESCRIPTION1"/>
    <n v="1"/>
    <n v="660"/>
    <n v="660"/>
    <d v="2015-06-28T00:00:00"/>
    <d v="2015-06-30T00:00:00"/>
  </r>
  <r>
    <x v="4"/>
    <s v="Category1"/>
    <s v="ITEM1"/>
    <s v="DESCRIPTION1"/>
    <n v="1"/>
    <n v="475"/>
    <n v="475"/>
    <d v="2015-06-28T00:00:00"/>
    <d v="2015-06-30T00:00:00"/>
  </r>
  <r>
    <x v="4"/>
    <s v="Category3"/>
    <s v="ITEM5"/>
    <s v="DESCRIPTION5"/>
    <n v="1"/>
    <n v="407"/>
    <n v="407"/>
    <d v="2015-06-28T00:00:00"/>
    <d v="2015-06-30T00:00:00"/>
  </r>
  <r>
    <x v="0"/>
    <s v="Category2"/>
    <s v="ITEM4"/>
    <s v="DESCRIPTION4"/>
    <n v="1"/>
    <n v="707"/>
    <n v="707"/>
    <d v="2015-06-28T00:00:00"/>
    <d v="2015-06-30T00:00:00"/>
  </r>
  <r>
    <x v="2"/>
    <s v="Category3"/>
    <s v="ITEM5"/>
    <s v="DESCRIPTION5"/>
    <n v="1"/>
    <n v="889"/>
    <n v="889"/>
    <d v="2015-06-28T00:00:00"/>
    <d v="2015-06-30T00:00:00"/>
  </r>
  <r>
    <x v="4"/>
    <s v="Category3"/>
    <s v="ITEM5"/>
    <s v="DESCRIPTION5"/>
    <n v="1"/>
    <n v="803"/>
    <n v="803"/>
    <d v="2015-06-28T00:00:00"/>
    <d v="2015-06-30T00:00:00"/>
  </r>
  <r>
    <x v="4"/>
    <s v="Category2"/>
    <s v="ITEM4"/>
    <s v="DESCRIPTION4"/>
    <n v="1"/>
    <n v="643"/>
    <n v="643"/>
    <d v="2015-06-28T00:00:00"/>
    <d v="2015-06-30T00:00:00"/>
  </r>
  <r>
    <x v="3"/>
    <s v="Category1"/>
    <s v="ITEM1"/>
    <s v="DESCRIPTION1"/>
    <n v="1"/>
    <n v="213"/>
    <n v="213"/>
    <d v="2015-06-28T00:00:00"/>
    <d v="2015-06-30T00:00:00"/>
  </r>
  <r>
    <x v="5"/>
    <s v="Category1"/>
    <s v="ITEM2"/>
    <s v="DESCRIPTION2"/>
    <n v="1"/>
    <n v="131"/>
    <n v="131"/>
    <d v="2015-06-28T00:00:00"/>
    <d v="2015-06-30T00:00:00"/>
  </r>
  <r>
    <x v="3"/>
    <s v="Category1"/>
    <s v="ITEM1"/>
    <s v="DESCRIPTION1"/>
    <n v="1"/>
    <n v="925"/>
    <n v="925"/>
    <d v="2015-06-28T00:00:00"/>
    <d v="2015-06-30T00:00:00"/>
  </r>
  <r>
    <x v="4"/>
    <s v="Category2"/>
    <s v="ITEM3"/>
    <s v="DESCRIPTION3"/>
    <n v="1"/>
    <n v="800"/>
    <n v="800"/>
    <d v="2015-06-28T00:00:00"/>
    <d v="2015-06-30T00:00:00"/>
  </r>
  <r>
    <x v="1"/>
    <s v="Category1"/>
    <s v="ITEM1"/>
    <s v="DESCRIPTION1"/>
    <n v="1"/>
    <n v="877"/>
    <n v="877"/>
    <d v="2015-06-28T00:00:00"/>
    <d v="2015-06-30T00:00:00"/>
  </r>
  <r>
    <x v="2"/>
    <s v="Category3"/>
    <s v="ITEM5"/>
    <s v="DESCRIPTION5"/>
    <n v="1"/>
    <n v="367"/>
    <n v="367"/>
    <d v="2015-06-28T00:00:00"/>
    <d v="2015-06-30T00:00:00"/>
  </r>
  <r>
    <x v="5"/>
    <s v="Category3"/>
    <s v="ITEM5"/>
    <s v="DESCRIPTION5"/>
    <n v="1"/>
    <n v="958"/>
    <n v="958"/>
    <d v="2015-06-28T00:00:00"/>
    <d v="2015-06-30T00:00:00"/>
  </r>
  <r>
    <x v="2"/>
    <s v="Category1"/>
    <s v="ITEM2"/>
    <s v="DESCRIPTION2"/>
    <n v="1"/>
    <n v="183"/>
    <n v="183"/>
    <d v="2015-06-28T00:00:00"/>
    <d v="2015-06-30T00:00:00"/>
  </r>
  <r>
    <x v="0"/>
    <s v="Category2"/>
    <s v="ITEM4"/>
    <s v="DESCRIPTION4"/>
    <n v="1"/>
    <n v="199"/>
    <n v="199"/>
    <d v="2015-06-28T00:00:00"/>
    <d v="2015-06-30T00:00:00"/>
  </r>
  <r>
    <x v="0"/>
    <s v="Category3"/>
    <s v="ITEM5"/>
    <s v="DESCRIPTION5"/>
    <n v="1"/>
    <n v="965"/>
    <n v="965"/>
    <d v="2015-06-28T00:00:00"/>
    <d v="2015-06-30T00:00:00"/>
  </r>
  <r>
    <x v="0"/>
    <s v="Category1"/>
    <s v="ITEM2"/>
    <s v="DESCRIPTION2"/>
    <n v="1"/>
    <n v="740"/>
    <n v="740"/>
    <d v="2015-06-28T00:00:00"/>
    <d v="2015-06-30T00:00:00"/>
  </r>
  <r>
    <x v="0"/>
    <s v="Category2"/>
    <s v="ITEM3"/>
    <s v="DESCRIPTION3"/>
    <n v="1"/>
    <n v="679"/>
    <n v="679"/>
    <d v="2015-06-28T00:00:00"/>
    <d v="2015-06-30T00:00:00"/>
  </r>
  <r>
    <x v="1"/>
    <s v="Category1"/>
    <s v="ITEM2"/>
    <s v="DESCRIPTION2"/>
    <n v="1"/>
    <n v="869"/>
    <n v="869"/>
    <d v="2015-06-28T00:00:00"/>
    <d v="2015-06-30T00:00:00"/>
  </r>
  <r>
    <x v="1"/>
    <s v="Category1"/>
    <s v="ITEM1"/>
    <s v="DESCRIPTION1"/>
    <n v="1"/>
    <n v="764"/>
    <n v="764"/>
    <d v="2015-06-29T00:00:00"/>
    <d v="2015-06-30T00:00:00"/>
  </r>
  <r>
    <x v="0"/>
    <s v="Category3"/>
    <s v="ITEM5"/>
    <s v="DESCRIPTION5"/>
    <n v="1"/>
    <n v="308"/>
    <n v="308"/>
    <d v="2015-06-29T00:00:00"/>
    <d v="2015-06-30T00:00:00"/>
  </r>
  <r>
    <x v="4"/>
    <s v="Category1"/>
    <s v="ITEM2"/>
    <s v="DESCRIPTION2"/>
    <n v="1"/>
    <n v="439"/>
    <n v="439"/>
    <d v="2015-06-29T00:00:00"/>
    <d v="2015-06-30T00:00:00"/>
  </r>
  <r>
    <x v="3"/>
    <s v="Category3"/>
    <s v="ITEM5"/>
    <s v="DESCRIPTION5"/>
    <n v="1"/>
    <n v="894"/>
    <n v="894"/>
    <d v="2015-06-29T00:00:00"/>
    <d v="2015-06-30T00:00:00"/>
  </r>
  <r>
    <x v="2"/>
    <s v="Category1"/>
    <s v="ITEM2"/>
    <s v="DESCRIPTION2"/>
    <n v="1"/>
    <n v="266"/>
    <n v="266"/>
    <d v="2015-06-29T00:00:00"/>
    <d v="2015-06-30T00:00:00"/>
  </r>
  <r>
    <x v="1"/>
    <s v="Category1"/>
    <s v="ITEM1"/>
    <s v="DESCRIPTION1"/>
    <n v="1"/>
    <n v="430"/>
    <n v="430"/>
    <d v="2015-06-29T00:00:00"/>
    <d v="2015-06-30T00:00:00"/>
  </r>
  <r>
    <x v="4"/>
    <s v="Category1"/>
    <s v="ITEM2"/>
    <s v="DESCRIPTION2"/>
    <n v="1"/>
    <n v="997"/>
    <n v="997"/>
    <d v="2015-06-29T00:00:00"/>
    <d v="2015-06-30T00:00:00"/>
  </r>
  <r>
    <x v="1"/>
    <s v="Category2"/>
    <s v="ITEM3"/>
    <s v="DESCRIPTION3"/>
    <n v="1"/>
    <n v="725"/>
    <n v="725"/>
    <d v="2015-06-29T00:00:00"/>
    <d v="2015-06-30T00:00:00"/>
  </r>
  <r>
    <x v="5"/>
    <s v="Category2"/>
    <s v="ITEM3"/>
    <s v="DESCRIPTION3"/>
    <n v="1"/>
    <n v="216"/>
    <n v="216"/>
    <d v="2015-06-29T00:00:00"/>
    <d v="2015-06-30T00:00:00"/>
  </r>
  <r>
    <x v="2"/>
    <s v="Category3"/>
    <s v="ITEM5"/>
    <s v="DESCRIPTION5"/>
    <n v="1"/>
    <n v="447"/>
    <n v="447"/>
    <d v="2015-06-29T00:00:00"/>
    <d v="2015-06-30T00:00:00"/>
  </r>
  <r>
    <x v="3"/>
    <s v="Category2"/>
    <s v="ITEM3"/>
    <s v="DESCRIPTION3"/>
    <n v="1"/>
    <n v="824"/>
    <n v="824"/>
    <d v="2015-06-29T00:00:00"/>
    <d v="2015-06-30T00:00:00"/>
  </r>
  <r>
    <x v="2"/>
    <s v="Category1"/>
    <s v="ITEM2"/>
    <s v="DESCRIPTION2"/>
    <n v="1"/>
    <n v="413"/>
    <n v="413"/>
    <d v="2015-06-29T00:00:00"/>
    <d v="2015-06-30T00:00:00"/>
  </r>
  <r>
    <x v="0"/>
    <s v="Category1"/>
    <s v="ITEM2"/>
    <s v="DESCRIPTION2"/>
    <n v="1"/>
    <n v="179"/>
    <n v="179"/>
    <d v="2015-06-29T00:00:00"/>
    <d v="2015-06-30T00:00:00"/>
  </r>
  <r>
    <x v="1"/>
    <s v="Category1"/>
    <s v="ITEM1"/>
    <s v="DESCRIPTION1"/>
    <n v="1"/>
    <n v="124"/>
    <n v="124"/>
    <d v="2015-06-29T00:00:00"/>
    <d v="2015-06-30T00:00:00"/>
  </r>
  <r>
    <x v="5"/>
    <s v="Category2"/>
    <s v="ITEM3"/>
    <s v="DESCRIPTION3"/>
    <n v="1"/>
    <n v="386"/>
    <n v="386"/>
    <d v="2015-06-29T00:00:00"/>
    <d v="2015-06-30T00:00:00"/>
  </r>
  <r>
    <x v="2"/>
    <s v="Category1"/>
    <s v="ITEM1"/>
    <s v="DESCRIPTION1"/>
    <n v="1"/>
    <n v="669"/>
    <n v="669"/>
    <d v="2015-06-29T00:00:00"/>
    <d v="2015-06-30T00:00:00"/>
  </r>
  <r>
    <x v="0"/>
    <s v="Category2"/>
    <s v="ITEM4"/>
    <s v="DESCRIPTION4"/>
    <n v="1"/>
    <n v="330"/>
    <n v="330"/>
    <d v="2015-06-29T00:00:00"/>
    <d v="2015-06-30T00:00:00"/>
  </r>
  <r>
    <x v="2"/>
    <s v="Category2"/>
    <s v="ITEM4"/>
    <s v="DESCRIPTION4"/>
    <n v="1"/>
    <n v="732"/>
    <n v="732"/>
    <d v="2015-06-29T00:00:00"/>
    <d v="2015-06-30T00:00:00"/>
  </r>
  <r>
    <x v="2"/>
    <s v="Category2"/>
    <s v="ITEM4"/>
    <s v="DESCRIPTION4"/>
    <n v="1"/>
    <n v="843"/>
    <n v="843"/>
    <d v="2015-06-29T00:00:00"/>
    <d v="2015-06-30T00:00:00"/>
  </r>
  <r>
    <x v="1"/>
    <s v="Category3"/>
    <s v="ITEM5"/>
    <s v="DESCRIPTION5"/>
    <n v="1"/>
    <n v="133"/>
    <n v="133"/>
    <d v="2015-06-29T00:00:00"/>
    <d v="2015-06-30T00:00:00"/>
  </r>
  <r>
    <x v="2"/>
    <s v="Category3"/>
    <s v="ITEM5"/>
    <s v="DESCRIPTION5"/>
    <n v="1"/>
    <n v="908"/>
    <n v="908"/>
    <d v="2015-06-29T00:00:00"/>
    <d v="2015-06-30T00:00:00"/>
  </r>
  <r>
    <x v="2"/>
    <s v="Category2"/>
    <s v="ITEM3"/>
    <s v="DESCRIPTION3"/>
    <n v="1"/>
    <n v="145"/>
    <n v="145"/>
    <d v="2015-06-29T00:00:00"/>
    <d v="2015-06-30T00:00:00"/>
  </r>
  <r>
    <x v="3"/>
    <s v="Category2"/>
    <s v="ITEM3"/>
    <s v="DESCRIPTION3"/>
    <n v="1"/>
    <n v="827"/>
    <n v="827"/>
    <d v="2015-06-29T00:00:00"/>
    <d v="2015-06-30T00:00:00"/>
  </r>
  <r>
    <x v="5"/>
    <s v="Category1"/>
    <s v="ITEM1"/>
    <s v="DESCRIPTION1"/>
    <n v="1"/>
    <n v="731"/>
    <n v="731"/>
    <d v="2015-06-29T00:00:00"/>
    <d v="2015-06-30T00:00:00"/>
  </r>
  <r>
    <x v="1"/>
    <s v="Category3"/>
    <s v="ITEM5"/>
    <s v="DESCRIPTION5"/>
    <n v="1"/>
    <n v="177"/>
    <n v="177"/>
    <d v="2015-06-29T00:00:00"/>
    <d v="2015-06-30T00:00:00"/>
  </r>
  <r>
    <x v="3"/>
    <s v="Category2"/>
    <s v="ITEM3"/>
    <s v="DESCRIPTION3"/>
    <n v="1"/>
    <n v="818"/>
    <n v="818"/>
    <d v="2015-06-29T00:00:00"/>
    <d v="2015-06-30T00:00:00"/>
  </r>
  <r>
    <x v="0"/>
    <s v="Category2"/>
    <s v="ITEM3"/>
    <s v="DESCRIPTION3"/>
    <n v="1"/>
    <n v="669"/>
    <n v="669"/>
    <d v="2015-06-29T00:00:00"/>
    <d v="2015-06-30T00:00:00"/>
  </r>
  <r>
    <x v="4"/>
    <s v="Category3"/>
    <s v="ITEM5"/>
    <s v="DESCRIPTION5"/>
    <n v="1"/>
    <n v="818"/>
    <n v="818"/>
    <d v="2015-06-29T00:00:00"/>
    <d v="2015-06-30T00:00:00"/>
  </r>
  <r>
    <x v="3"/>
    <s v="Category3"/>
    <s v="ITEM5"/>
    <s v="DESCRIPTION5"/>
    <n v="1"/>
    <n v="338"/>
    <n v="338"/>
    <d v="2015-06-29T00:00:00"/>
    <d v="2015-06-30T00:00:00"/>
  </r>
  <r>
    <x v="0"/>
    <s v="Category1"/>
    <s v="ITEM2"/>
    <s v="DESCRIPTION2"/>
    <n v="1"/>
    <n v="810"/>
    <n v="810"/>
    <d v="2015-06-29T00:00:00"/>
    <d v="2015-06-30T00:00:00"/>
  </r>
  <r>
    <x v="0"/>
    <s v="Category2"/>
    <s v="ITEM3"/>
    <s v="DESCRIPTION3"/>
    <n v="1"/>
    <n v="425"/>
    <n v="425"/>
    <d v="2015-06-29T00:00:00"/>
    <d v="2015-06-30T00:00:00"/>
  </r>
  <r>
    <x v="1"/>
    <s v="Category1"/>
    <s v="ITEM1"/>
    <s v="DESCRIPTION1"/>
    <n v="1"/>
    <n v="950"/>
    <n v="950"/>
    <d v="2015-06-29T00:00:00"/>
    <d v="2015-06-30T00:00:00"/>
  </r>
  <r>
    <x v="2"/>
    <s v="Category2"/>
    <s v="ITEM3"/>
    <s v="DESCRIPTION3"/>
    <n v="1"/>
    <n v="738"/>
    <n v="738"/>
    <d v="2015-06-29T00:00:00"/>
    <d v="2015-06-30T00:00:00"/>
  </r>
  <r>
    <x v="4"/>
    <s v="Category1"/>
    <s v="ITEM2"/>
    <s v="DESCRIPTION2"/>
    <n v="1"/>
    <n v="835"/>
    <n v="835"/>
    <d v="2015-06-29T00:00:00"/>
    <d v="2015-06-30T00:00:00"/>
  </r>
  <r>
    <x v="5"/>
    <s v="Category2"/>
    <s v="ITEM4"/>
    <s v="DESCRIPTION4"/>
    <n v="1"/>
    <n v="884"/>
    <n v="884"/>
    <d v="2015-06-29T00:00:00"/>
    <d v="2015-06-30T00:00:00"/>
  </r>
  <r>
    <x v="1"/>
    <s v="Category1"/>
    <s v="ITEM2"/>
    <s v="DESCRIPTION2"/>
    <n v="1"/>
    <n v="672"/>
    <n v="672"/>
    <d v="2015-06-29T00:00:00"/>
    <d v="2015-06-30T00:00:00"/>
  </r>
  <r>
    <x v="5"/>
    <s v="Category1"/>
    <s v="ITEM1"/>
    <s v="DESCRIPTION1"/>
    <n v="1"/>
    <n v="736"/>
    <n v="736"/>
    <d v="2015-06-29T00:00:00"/>
    <d v="2015-06-30T00:00:00"/>
  </r>
  <r>
    <x v="5"/>
    <s v="Category2"/>
    <s v="ITEM3"/>
    <s v="DESCRIPTION3"/>
    <n v="1"/>
    <n v="780"/>
    <n v="780"/>
    <d v="2015-06-29T00:00:00"/>
    <d v="2015-06-30T00:00:00"/>
  </r>
  <r>
    <x v="3"/>
    <s v="Category2"/>
    <s v="ITEM3"/>
    <s v="DESCRIPTION3"/>
    <n v="1"/>
    <n v="141"/>
    <n v="141"/>
    <d v="2015-06-29T00:00:00"/>
    <d v="2015-06-30T00:00:00"/>
  </r>
  <r>
    <x v="2"/>
    <s v="Category1"/>
    <s v="ITEM2"/>
    <s v="DESCRIPTION2"/>
    <n v="1"/>
    <n v="522"/>
    <n v="522"/>
    <d v="2015-06-29T00:00:00"/>
    <d v="2015-06-30T00:00:00"/>
  </r>
  <r>
    <x v="2"/>
    <s v="Category1"/>
    <s v="ITEM1"/>
    <s v="DESCRIPTION1"/>
    <n v="1"/>
    <n v="720"/>
    <n v="720"/>
    <d v="2015-06-29T00:00:00"/>
    <d v="2015-06-30T00:00:00"/>
  </r>
  <r>
    <x v="0"/>
    <s v="Category1"/>
    <s v="ITEM2"/>
    <s v="DESCRIPTION2"/>
    <n v="1"/>
    <n v="907"/>
    <n v="907"/>
    <d v="2015-06-29T00:00:00"/>
    <d v="2015-06-30T00:00:00"/>
  </r>
  <r>
    <x v="2"/>
    <s v="Category3"/>
    <s v="ITEM5"/>
    <s v="DESCRIPTION5"/>
    <n v="1"/>
    <n v="901"/>
    <n v="901"/>
    <d v="2015-06-29T00:00:00"/>
    <d v="2015-06-30T00:00:00"/>
  </r>
  <r>
    <x v="4"/>
    <s v="Category3"/>
    <s v="ITEM5"/>
    <s v="DESCRIPTION5"/>
    <n v="1"/>
    <n v="639"/>
    <n v="639"/>
    <d v="2015-06-29T00:00:00"/>
    <d v="2015-06-30T00:00:00"/>
  </r>
  <r>
    <x v="2"/>
    <s v="Category3"/>
    <s v="ITEM5"/>
    <s v="DESCRIPTION5"/>
    <n v="1"/>
    <n v="381"/>
    <n v="381"/>
    <d v="2015-06-29T00:00:00"/>
    <d v="2015-06-30T00:00:00"/>
  </r>
  <r>
    <x v="2"/>
    <s v="Category3"/>
    <s v="ITEM5"/>
    <s v="DESCRIPTION5"/>
    <n v="1"/>
    <n v="371"/>
    <n v="371"/>
    <d v="2015-06-29T00:00:00"/>
    <d v="2015-06-30T00:00:00"/>
  </r>
  <r>
    <x v="3"/>
    <s v="Category2"/>
    <s v="ITEM3"/>
    <s v="DESCRIPTION3"/>
    <n v="1"/>
    <n v="129"/>
    <n v="129"/>
    <d v="2015-06-29T00:00:00"/>
    <d v="2015-06-30T00:00:00"/>
  </r>
  <r>
    <x v="1"/>
    <s v="Category3"/>
    <s v="ITEM5"/>
    <s v="DESCRIPTION5"/>
    <n v="1"/>
    <n v="323"/>
    <n v="323"/>
    <d v="2015-06-29T00:00:00"/>
    <d v="2015-06-30T00:00:00"/>
  </r>
  <r>
    <x v="1"/>
    <s v="Category2"/>
    <s v="ITEM3"/>
    <s v="DESCRIPTION3"/>
    <n v="1"/>
    <n v="300"/>
    <n v="300"/>
    <d v="2015-06-29T00:00:00"/>
    <d v="2015-06-30T00:00:00"/>
  </r>
  <r>
    <x v="1"/>
    <s v="Category2"/>
    <s v="ITEM4"/>
    <s v="DESCRIPTION4"/>
    <n v="1"/>
    <n v="411"/>
    <n v="411"/>
    <d v="2015-06-29T00:00:00"/>
    <d v="2015-06-30T00:00:00"/>
  </r>
  <r>
    <x v="0"/>
    <s v="Category2"/>
    <s v="ITEM3"/>
    <s v="DESCRIPTION3"/>
    <n v="1"/>
    <n v="871"/>
    <n v="871"/>
    <d v="2015-06-30T00:00:00"/>
    <d v="2015-06-30T00:00:00"/>
  </r>
  <r>
    <x v="3"/>
    <s v="Category1"/>
    <s v="ITEM2"/>
    <s v="DESCRIPTION2"/>
    <n v="1"/>
    <n v="687"/>
    <n v="687"/>
    <d v="2015-06-30T00:00:00"/>
    <d v="2015-06-30T00:00:00"/>
  </r>
  <r>
    <x v="2"/>
    <s v="Category2"/>
    <s v="ITEM4"/>
    <s v="DESCRIPTION4"/>
    <n v="1"/>
    <n v="752"/>
    <n v="752"/>
    <d v="2015-06-30T00:00:00"/>
    <d v="2015-06-30T00:00:00"/>
  </r>
  <r>
    <x v="5"/>
    <s v="Category2"/>
    <s v="ITEM4"/>
    <s v="DESCRIPTION4"/>
    <n v="1"/>
    <n v="656"/>
    <n v="656"/>
    <d v="2015-06-30T00:00:00"/>
    <d v="2015-06-30T00:00:00"/>
  </r>
  <r>
    <x v="5"/>
    <s v="Category1"/>
    <s v="ITEM1"/>
    <s v="DESCRIPTION1"/>
    <n v="1"/>
    <n v="310"/>
    <n v="310"/>
    <d v="2015-06-30T00:00:00"/>
    <d v="2015-06-30T00:00:00"/>
  </r>
  <r>
    <x v="0"/>
    <s v="Category1"/>
    <s v="ITEM1"/>
    <s v="DESCRIPTION1"/>
    <n v="1"/>
    <n v="845"/>
    <n v="845"/>
    <d v="2015-06-30T00:00:00"/>
    <d v="2015-06-30T00:00:00"/>
  </r>
  <r>
    <x v="4"/>
    <s v="Category1"/>
    <s v="ITEM2"/>
    <s v="DESCRIPTION2"/>
    <n v="1"/>
    <n v="859"/>
    <n v="859"/>
    <d v="2015-06-30T00:00:00"/>
    <d v="2015-06-30T00:00:00"/>
  </r>
  <r>
    <x v="1"/>
    <s v="Category1"/>
    <s v="ITEM2"/>
    <s v="DESCRIPTION2"/>
    <n v="1"/>
    <n v="238"/>
    <n v="238"/>
    <d v="2015-06-30T00:00:00"/>
    <d v="2015-06-30T00:00:00"/>
  </r>
  <r>
    <x v="4"/>
    <s v="Category1"/>
    <s v="ITEM1"/>
    <s v="DESCRIPTION1"/>
    <n v="1"/>
    <n v="633"/>
    <n v="633"/>
    <d v="2015-06-30T00:00:00"/>
    <d v="2015-06-30T00:00:00"/>
  </r>
  <r>
    <x v="3"/>
    <s v="Category3"/>
    <s v="ITEM5"/>
    <s v="DESCRIPTION5"/>
    <n v="1"/>
    <n v="725"/>
    <n v="725"/>
    <d v="2015-06-30T00:00:00"/>
    <d v="2015-06-30T00:00:00"/>
  </r>
  <r>
    <x v="5"/>
    <s v="Category1"/>
    <s v="ITEM2"/>
    <s v="DESCRIPTION2"/>
    <n v="1"/>
    <n v="714"/>
    <n v="714"/>
    <d v="2015-06-30T00:00:00"/>
    <d v="2015-06-30T00:00:00"/>
  </r>
  <r>
    <x v="3"/>
    <s v="Category1"/>
    <s v="ITEM1"/>
    <s v="DESCRIPTION1"/>
    <n v="1"/>
    <n v="209"/>
    <n v="209"/>
    <d v="2015-06-30T00:00:00"/>
    <d v="2015-06-30T00:00:00"/>
  </r>
  <r>
    <x v="0"/>
    <s v="Category1"/>
    <s v="ITEM2"/>
    <s v="DESCRIPTION2"/>
    <n v="1"/>
    <n v="269"/>
    <n v="269"/>
    <d v="2015-06-30T00:00:00"/>
    <d v="2015-06-30T00:00:00"/>
  </r>
  <r>
    <x v="3"/>
    <s v="Category1"/>
    <s v="ITEM2"/>
    <s v="DESCRIPTION2"/>
    <n v="1"/>
    <n v="676"/>
    <n v="676"/>
    <d v="2015-06-30T00:00:00"/>
    <d v="2015-06-30T00:00:00"/>
  </r>
  <r>
    <x v="0"/>
    <s v="Category1"/>
    <s v="ITEM2"/>
    <s v="DESCRIPTION2"/>
    <n v="1"/>
    <n v="185"/>
    <n v="185"/>
    <d v="2015-06-30T00:00:00"/>
    <d v="2015-06-30T00:00:00"/>
  </r>
  <r>
    <x v="5"/>
    <s v="Category1"/>
    <s v="ITEM2"/>
    <s v="DESCRIPTION2"/>
    <n v="1"/>
    <n v="954"/>
    <n v="954"/>
    <d v="2015-06-30T00:00:00"/>
    <d v="2015-06-30T00:00:00"/>
  </r>
  <r>
    <x v="2"/>
    <s v="Category2"/>
    <s v="ITEM3"/>
    <s v="DESCRIPTION3"/>
    <n v="1"/>
    <n v="869"/>
    <n v="869"/>
    <d v="2015-06-30T00:00:00"/>
    <d v="2015-06-30T00:00:00"/>
  </r>
  <r>
    <x v="3"/>
    <s v="Category3"/>
    <s v="ITEM5"/>
    <s v="DESCRIPTION5"/>
    <n v="1"/>
    <n v="620"/>
    <n v="620"/>
    <d v="2015-06-30T00:00:00"/>
    <d v="2015-06-30T00:00:00"/>
  </r>
  <r>
    <x v="1"/>
    <s v="Category1"/>
    <s v="ITEM1"/>
    <s v="DESCRIPTION1"/>
    <n v="1"/>
    <n v="665"/>
    <n v="665"/>
    <d v="2015-06-30T00:00:00"/>
    <d v="2015-06-30T00:00:00"/>
  </r>
  <r>
    <x v="0"/>
    <s v="Category1"/>
    <s v="ITEM2"/>
    <s v="DESCRIPTION2"/>
    <n v="1"/>
    <n v="500"/>
    <n v="500"/>
    <d v="2015-06-30T00:00:00"/>
    <d v="2015-06-30T00:00:00"/>
  </r>
  <r>
    <x v="3"/>
    <s v="Category1"/>
    <s v="ITEM2"/>
    <s v="DESCRIPTION2"/>
    <n v="1"/>
    <n v="204"/>
    <n v="204"/>
    <d v="2015-06-30T00:00:00"/>
    <d v="2015-06-30T00:00:00"/>
  </r>
  <r>
    <x v="5"/>
    <s v="Category2"/>
    <s v="ITEM3"/>
    <s v="DESCRIPTION3"/>
    <n v="1"/>
    <n v="954"/>
    <n v="954"/>
    <d v="2015-06-30T00:00:00"/>
    <d v="2015-06-30T00:00:00"/>
  </r>
  <r>
    <x v="4"/>
    <s v="Category2"/>
    <s v="ITEM3"/>
    <s v="DESCRIPTION3"/>
    <n v="1"/>
    <n v="446"/>
    <n v="446"/>
    <d v="2015-06-30T00:00:00"/>
    <d v="2015-06-30T00:00:00"/>
  </r>
  <r>
    <x v="4"/>
    <s v="Category1"/>
    <s v="ITEM1"/>
    <s v="DESCRIPTION1"/>
    <n v="1"/>
    <n v="980"/>
    <n v="980"/>
    <d v="2015-06-30T00:00:00"/>
    <d v="2015-06-30T00:00:00"/>
  </r>
  <r>
    <x v="5"/>
    <s v="Category1"/>
    <s v="ITEM1"/>
    <s v="DESCRIPTION1"/>
    <n v="1"/>
    <n v="116"/>
    <n v="116"/>
    <d v="2015-06-30T00:00:00"/>
    <d v="2015-06-30T00:00:00"/>
  </r>
  <r>
    <x v="1"/>
    <s v="Category2"/>
    <s v="ITEM4"/>
    <s v="DESCRIPTION4"/>
    <n v="1"/>
    <n v="264"/>
    <n v="264"/>
    <d v="2015-06-30T00:00:00"/>
    <d v="2015-06-30T00:00:00"/>
  </r>
  <r>
    <x v="1"/>
    <s v="Category1"/>
    <s v="ITEM2"/>
    <s v="DESCRIPTION2"/>
    <n v="1"/>
    <n v="128"/>
    <n v="128"/>
    <d v="2015-06-30T00:00:00"/>
    <d v="2015-06-30T00:00:00"/>
  </r>
  <r>
    <x v="5"/>
    <s v="Category3"/>
    <s v="ITEM5"/>
    <s v="DESCRIPTION5"/>
    <n v="1"/>
    <n v="532"/>
    <n v="532"/>
    <d v="2015-06-30T00:00:00"/>
    <d v="2015-06-30T00:00:00"/>
  </r>
  <r>
    <x v="1"/>
    <s v="Category2"/>
    <s v="ITEM4"/>
    <s v="DESCRIPTION4"/>
    <n v="1"/>
    <n v="129"/>
    <n v="129"/>
    <d v="2015-06-30T00:00:00"/>
    <d v="2015-06-30T00:00:00"/>
  </r>
  <r>
    <x v="3"/>
    <s v="Category2"/>
    <s v="ITEM3"/>
    <s v="DESCRIPTION3"/>
    <n v="1"/>
    <n v="725"/>
    <n v="725"/>
    <d v="2015-06-30T00:00:00"/>
    <d v="2015-06-30T00:00:00"/>
  </r>
  <r>
    <x v="5"/>
    <s v="Category3"/>
    <s v="ITEM5"/>
    <s v="DESCRIPTION5"/>
    <n v="1"/>
    <n v="436"/>
    <n v="436"/>
    <d v="2015-06-30T00:00:00"/>
    <d v="2015-06-30T00:00:00"/>
  </r>
  <r>
    <x v="5"/>
    <s v="Category1"/>
    <s v="ITEM2"/>
    <s v="DESCRIPTION2"/>
    <n v="1"/>
    <n v="275"/>
    <n v="275"/>
    <d v="2015-06-30T00:00:00"/>
    <d v="2015-06-30T00:00:00"/>
  </r>
  <r>
    <x v="1"/>
    <s v="Category2"/>
    <s v="ITEM3"/>
    <s v="DESCRIPTION3"/>
    <n v="1"/>
    <n v="613"/>
    <n v="613"/>
    <d v="2015-06-30T00:00:00"/>
    <d v="2015-06-30T00:00:00"/>
  </r>
  <r>
    <x v="0"/>
    <s v="Category2"/>
    <s v="ITEM4"/>
    <s v="DESCRIPTION4"/>
    <n v="1"/>
    <n v="282"/>
    <n v="282"/>
    <d v="2015-06-30T00:00:00"/>
    <d v="2015-06-30T00:00:00"/>
  </r>
  <r>
    <x v="5"/>
    <s v="Category2"/>
    <s v="ITEM3"/>
    <s v="DESCRIPTION3"/>
    <n v="1"/>
    <n v="251"/>
    <n v="251"/>
    <d v="2015-06-30T00:00:00"/>
    <d v="2015-06-30T00:00:00"/>
  </r>
  <r>
    <x v="5"/>
    <s v="Category3"/>
    <s v="ITEM5"/>
    <s v="DESCRIPTION5"/>
    <n v="1"/>
    <n v="379"/>
    <n v="379"/>
    <d v="2015-06-30T00:00:00"/>
    <d v="2015-06-30T00:00:00"/>
  </r>
  <r>
    <x v="2"/>
    <s v="Category3"/>
    <s v="ITEM5"/>
    <s v="DESCRIPTION5"/>
    <n v="1"/>
    <n v="364"/>
    <n v="364"/>
    <d v="2015-06-30T00:00:00"/>
    <d v="2015-06-30T00:00:00"/>
  </r>
  <r>
    <x v="5"/>
    <s v="Category2"/>
    <s v="ITEM3"/>
    <s v="DESCRIPTION3"/>
    <n v="1"/>
    <n v="245"/>
    <n v="245"/>
    <d v="2015-06-30T00:00:00"/>
    <d v="2015-06-30T00:00:00"/>
  </r>
  <r>
    <x v="0"/>
    <s v="Category2"/>
    <s v="ITEM3"/>
    <s v="DESCRIPTION3"/>
    <n v="1"/>
    <n v="181"/>
    <n v="181"/>
    <d v="2015-06-30T00:00:00"/>
    <d v="2015-06-30T00:00:00"/>
  </r>
  <r>
    <x v="0"/>
    <s v="Category2"/>
    <s v="ITEM3"/>
    <s v="DESCRIPTION3"/>
    <n v="1"/>
    <n v="537"/>
    <n v="537"/>
    <d v="2015-06-30T00:00:00"/>
    <d v="2015-06-30T00:00:00"/>
  </r>
  <r>
    <x v="0"/>
    <s v="Category2"/>
    <s v="ITEM4"/>
    <s v="DESCRIPTION4"/>
    <n v="1"/>
    <n v="604"/>
    <n v="604"/>
    <d v="2015-06-30T00:00:00"/>
    <d v="2015-06-30T00:00:00"/>
  </r>
  <r>
    <x v="5"/>
    <s v="Category2"/>
    <s v="ITEM3"/>
    <s v="DESCRIPTION3"/>
    <n v="1"/>
    <n v="386"/>
    <n v="386"/>
    <d v="2015-06-30T00:00:00"/>
    <d v="2015-06-30T00:00:00"/>
  </r>
  <r>
    <x v="1"/>
    <s v="Category2"/>
    <s v="ITEM4"/>
    <s v="DESCRIPTION4"/>
    <n v="1"/>
    <n v="445"/>
    <n v="445"/>
    <d v="2015-06-30T00:00:00"/>
    <d v="2015-06-30T00:00:00"/>
  </r>
  <r>
    <x v="3"/>
    <s v="Category1"/>
    <s v="ITEM1"/>
    <s v="DESCRIPTION1"/>
    <n v="1"/>
    <n v="926"/>
    <n v="926"/>
    <d v="2015-06-30T00:00:00"/>
    <d v="2015-06-30T00:00:00"/>
  </r>
  <r>
    <x v="1"/>
    <s v="Category2"/>
    <s v="ITEM3"/>
    <s v="DESCRIPTION3"/>
    <n v="1"/>
    <n v="999"/>
    <n v="999"/>
    <d v="2015-06-30T00:00:00"/>
    <d v="2015-06-30T00:00:00"/>
  </r>
  <r>
    <x v="1"/>
    <s v="Category1"/>
    <s v="ITEM1"/>
    <s v="DESCRIPTION1"/>
    <n v="1"/>
    <n v="466"/>
    <n v="466"/>
    <d v="2015-06-30T00:00:00"/>
    <d v="2015-06-30T00:00:00"/>
  </r>
  <r>
    <x v="2"/>
    <s v="Category2"/>
    <s v="ITEM3"/>
    <s v="DESCRIPTION3"/>
    <n v="1"/>
    <n v="128"/>
    <n v="128"/>
    <d v="2015-06-30T00:00:00"/>
    <d v="2015-06-30T00:00:00"/>
  </r>
  <r>
    <x v="3"/>
    <s v="Category1"/>
    <s v="ITEM2"/>
    <s v="DESCRIPTION2"/>
    <n v="1"/>
    <n v="475"/>
    <n v="475"/>
    <d v="2015-06-30T00:00:00"/>
    <d v="2015-06-30T00:00:00"/>
  </r>
  <r>
    <x v="0"/>
    <s v="Category1"/>
    <s v="ITEM1"/>
    <s v="DESCRIPTION1"/>
    <n v="1"/>
    <n v="509"/>
    <n v="509"/>
    <d v="2015-06-30T00:00:00"/>
    <d v="2015-06-30T00:00:00"/>
  </r>
  <r>
    <x v="2"/>
    <s v="Category2"/>
    <s v="ITEM3"/>
    <s v="DESCRIPTION3"/>
    <n v="1"/>
    <n v="569"/>
    <n v="569"/>
    <d v="2015-06-30T00:00:00"/>
    <d v="2015-06-30T00:00:00"/>
  </r>
  <r>
    <x v="4"/>
    <s v="Category2"/>
    <s v="ITEM3"/>
    <s v="DESCRIPTION3"/>
    <n v="1"/>
    <n v="103"/>
    <n v="103"/>
    <d v="2015-07-01T00:00:00"/>
    <d v="2015-07-31T00:00:00"/>
  </r>
  <r>
    <x v="2"/>
    <s v="Category1"/>
    <s v="ITEM2"/>
    <s v="DESCRIPTION2"/>
    <n v="1"/>
    <n v="414"/>
    <n v="414"/>
    <d v="2015-07-01T00:00:00"/>
    <d v="2015-07-31T00:00:00"/>
  </r>
  <r>
    <x v="5"/>
    <s v="Category1"/>
    <s v="ITEM2"/>
    <s v="DESCRIPTION2"/>
    <n v="1"/>
    <n v="935"/>
    <n v="935"/>
    <d v="2015-07-01T00:00:00"/>
    <d v="2015-07-31T00:00:00"/>
  </r>
  <r>
    <x v="0"/>
    <s v="Category3"/>
    <s v="ITEM5"/>
    <s v="DESCRIPTION5"/>
    <n v="1"/>
    <n v="842"/>
    <n v="842"/>
    <d v="2015-07-01T00:00:00"/>
    <d v="2015-07-31T00:00:00"/>
  </r>
  <r>
    <x v="1"/>
    <s v="Category3"/>
    <s v="ITEM5"/>
    <s v="DESCRIPTION5"/>
    <n v="1"/>
    <n v="860"/>
    <n v="860"/>
    <d v="2015-07-01T00:00:00"/>
    <d v="2015-07-31T00:00:00"/>
  </r>
  <r>
    <x v="0"/>
    <s v="Category1"/>
    <s v="ITEM2"/>
    <s v="DESCRIPTION2"/>
    <n v="1"/>
    <n v="308"/>
    <n v="308"/>
    <d v="2015-07-01T00:00:00"/>
    <d v="2015-07-31T00:00:00"/>
  </r>
  <r>
    <x v="4"/>
    <s v="Category1"/>
    <s v="ITEM2"/>
    <s v="DESCRIPTION2"/>
    <n v="1"/>
    <n v="872"/>
    <n v="872"/>
    <d v="2015-07-01T00:00:00"/>
    <d v="2015-07-31T00:00:00"/>
  </r>
  <r>
    <x v="0"/>
    <s v="Category2"/>
    <s v="ITEM4"/>
    <s v="DESCRIPTION4"/>
    <n v="1"/>
    <n v="852"/>
    <n v="852"/>
    <d v="2015-07-01T00:00:00"/>
    <d v="2015-07-31T00:00:00"/>
  </r>
  <r>
    <x v="4"/>
    <s v="Category1"/>
    <s v="ITEM1"/>
    <s v="DESCRIPTION1"/>
    <n v="1"/>
    <n v="245"/>
    <n v="245"/>
    <d v="2015-07-01T00:00:00"/>
    <d v="2015-07-31T00:00:00"/>
  </r>
  <r>
    <x v="3"/>
    <s v="Category2"/>
    <s v="ITEM4"/>
    <s v="DESCRIPTION4"/>
    <n v="1"/>
    <n v="209"/>
    <n v="209"/>
    <d v="2015-07-01T00:00:00"/>
    <d v="2015-07-31T00:00:00"/>
  </r>
  <r>
    <x v="1"/>
    <s v="Category3"/>
    <s v="ITEM5"/>
    <s v="DESCRIPTION5"/>
    <n v="1"/>
    <n v="516"/>
    <n v="516"/>
    <d v="2015-07-01T00:00:00"/>
    <d v="2015-07-31T00:00:00"/>
  </r>
  <r>
    <x v="1"/>
    <s v="Category1"/>
    <s v="ITEM1"/>
    <s v="DESCRIPTION1"/>
    <n v="1"/>
    <n v="623"/>
    <n v="623"/>
    <d v="2015-07-01T00:00:00"/>
    <d v="2015-07-31T00:00:00"/>
  </r>
  <r>
    <x v="0"/>
    <s v="Category1"/>
    <s v="ITEM1"/>
    <s v="DESCRIPTION1"/>
    <n v="1"/>
    <n v="865"/>
    <n v="865"/>
    <d v="2015-07-01T00:00:00"/>
    <d v="2015-07-31T00:00:00"/>
  </r>
  <r>
    <x v="4"/>
    <s v="Category3"/>
    <s v="ITEM5"/>
    <s v="DESCRIPTION5"/>
    <n v="1"/>
    <n v="778"/>
    <n v="778"/>
    <d v="2015-07-01T00:00:00"/>
    <d v="2015-07-31T00:00:00"/>
  </r>
  <r>
    <x v="0"/>
    <s v="Category1"/>
    <s v="ITEM1"/>
    <s v="DESCRIPTION1"/>
    <n v="1"/>
    <n v="226"/>
    <n v="226"/>
    <d v="2015-07-01T00:00:00"/>
    <d v="2015-07-31T00:00:00"/>
  </r>
  <r>
    <x v="4"/>
    <s v="Category2"/>
    <s v="ITEM4"/>
    <s v="DESCRIPTION4"/>
    <n v="1"/>
    <n v="323"/>
    <n v="323"/>
    <d v="2015-07-01T00:00:00"/>
    <d v="2015-07-31T00:00:00"/>
  </r>
  <r>
    <x v="5"/>
    <s v="Category1"/>
    <s v="ITEM1"/>
    <s v="DESCRIPTION1"/>
    <n v="1"/>
    <n v="790"/>
    <n v="790"/>
    <d v="2015-07-01T00:00:00"/>
    <d v="2015-07-31T00:00:00"/>
  </r>
  <r>
    <x v="4"/>
    <s v="Category1"/>
    <s v="ITEM2"/>
    <s v="DESCRIPTION2"/>
    <n v="1"/>
    <n v="117"/>
    <n v="117"/>
    <d v="2015-07-01T00:00:00"/>
    <d v="2015-07-31T00:00:00"/>
  </r>
  <r>
    <x v="1"/>
    <s v="Category1"/>
    <s v="ITEM2"/>
    <s v="DESCRIPTION2"/>
    <n v="1"/>
    <n v="358"/>
    <n v="358"/>
    <d v="2015-07-01T00:00:00"/>
    <d v="2015-07-31T00:00:00"/>
  </r>
  <r>
    <x v="0"/>
    <s v="Category2"/>
    <s v="ITEM4"/>
    <s v="DESCRIPTION4"/>
    <n v="1"/>
    <n v="770"/>
    <n v="770"/>
    <d v="2015-07-01T00:00:00"/>
    <d v="2015-07-31T00:00:00"/>
  </r>
  <r>
    <x v="4"/>
    <s v="Category1"/>
    <s v="ITEM1"/>
    <s v="DESCRIPTION1"/>
    <n v="1"/>
    <n v="663"/>
    <n v="663"/>
    <d v="2015-07-01T00:00:00"/>
    <d v="2015-07-31T00:00:00"/>
  </r>
  <r>
    <x v="1"/>
    <s v="Category1"/>
    <s v="ITEM2"/>
    <s v="DESCRIPTION2"/>
    <n v="1"/>
    <n v="542"/>
    <n v="542"/>
    <d v="2015-07-01T00:00:00"/>
    <d v="2015-07-31T00:00:00"/>
  </r>
  <r>
    <x v="4"/>
    <s v="Category1"/>
    <s v="ITEM1"/>
    <s v="DESCRIPTION1"/>
    <n v="1"/>
    <n v="531"/>
    <n v="531"/>
    <d v="2015-07-01T00:00:00"/>
    <d v="2015-07-31T00:00:00"/>
  </r>
  <r>
    <x v="5"/>
    <s v="Category3"/>
    <s v="ITEM5"/>
    <s v="DESCRIPTION5"/>
    <n v="1"/>
    <n v="306"/>
    <n v="306"/>
    <d v="2015-07-01T00:00:00"/>
    <d v="2015-07-31T00:00:00"/>
  </r>
  <r>
    <x v="1"/>
    <s v="Category1"/>
    <s v="ITEM1"/>
    <s v="DESCRIPTION1"/>
    <n v="1"/>
    <n v="404"/>
    <n v="404"/>
    <d v="2015-07-01T00:00:00"/>
    <d v="2015-07-31T00:00:00"/>
  </r>
  <r>
    <x v="3"/>
    <s v="Category2"/>
    <s v="ITEM4"/>
    <s v="DESCRIPTION4"/>
    <n v="1"/>
    <n v="497"/>
    <n v="497"/>
    <d v="2015-07-01T00:00:00"/>
    <d v="2015-07-31T00:00:00"/>
  </r>
  <r>
    <x v="5"/>
    <s v="Category1"/>
    <s v="ITEM1"/>
    <s v="DESCRIPTION1"/>
    <n v="1"/>
    <n v="898"/>
    <n v="898"/>
    <d v="2015-07-01T00:00:00"/>
    <d v="2015-07-31T00:00:00"/>
  </r>
  <r>
    <x v="1"/>
    <s v="Category3"/>
    <s v="ITEM5"/>
    <s v="DESCRIPTION5"/>
    <n v="1"/>
    <n v="622"/>
    <n v="622"/>
    <d v="2015-07-01T00:00:00"/>
    <d v="2015-07-31T00:00:00"/>
  </r>
  <r>
    <x v="3"/>
    <s v="Category1"/>
    <s v="ITEM1"/>
    <s v="DESCRIPTION1"/>
    <n v="1"/>
    <n v="105"/>
    <n v="105"/>
    <d v="2015-07-01T00:00:00"/>
    <d v="2015-07-31T00:00:00"/>
  </r>
  <r>
    <x v="4"/>
    <s v="Category2"/>
    <s v="ITEM4"/>
    <s v="DESCRIPTION4"/>
    <n v="1"/>
    <n v="947"/>
    <n v="947"/>
    <d v="2015-07-01T00:00:00"/>
    <d v="2015-07-31T00:00:00"/>
  </r>
  <r>
    <x v="4"/>
    <s v="Category2"/>
    <s v="ITEM3"/>
    <s v="DESCRIPTION3"/>
    <n v="1"/>
    <n v="751"/>
    <n v="751"/>
    <d v="2015-07-01T00:00:00"/>
    <d v="2015-07-31T00:00:00"/>
  </r>
  <r>
    <x v="5"/>
    <s v="Category2"/>
    <s v="ITEM4"/>
    <s v="DESCRIPTION4"/>
    <n v="1"/>
    <n v="862"/>
    <n v="862"/>
    <d v="2015-07-01T00:00:00"/>
    <d v="2015-07-31T00:00:00"/>
  </r>
  <r>
    <x v="1"/>
    <s v="Category3"/>
    <s v="ITEM5"/>
    <s v="DESCRIPTION5"/>
    <n v="1"/>
    <n v="789"/>
    <n v="789"/>
    <d v="2015-07-01T00:00:00"/>
    <d v="2015-07-31T00:00:00"/>
  </r>
  <r>
    <x v="2"/>
    <s v="Category1"/>
    <s v="ITEM2"/>
    <s v="DESCRIPTION2"/>
    <n v="1"/>
    <n v="659"/>
    <n v="659"/>
    <d v="2015-07-01T00:00:00"/>
    <d v="2015-07-31T00:00:00"/>
  </r>
  <r>
    <x v="2"/>
    <s v="Category1"/>
    <s v="ITEM2"/>
    <s v="DESCRIPTION2"/>
    <n v="1"/>
    <n v="746"/>
    <n v="746"/>
    <d v="2015-07-01T00:00:00"/>
    <d v="2015-07-31T00:00:00"/>
  </r>
  <r>
    <x v="2"/>
    <s v="Category2"/>
    <s v="ITEM4"/>
    <s v="DESCRIPTION4"/>
    <n v="1"/>
    <n v="935"/>
    <n v="935"/>
    <d v="2015-07-01T00:00:00"/>
    <d v="2015-07-31T00:00:00"/>
  </r>
  <r>
    <x v="0"/>
    <s v="Category3"/>
    <s v="ITEM5"/>
    <s v="DESCRIPTION5"/>
    <n v="1"/>
    <n v="368"/>
    <n v="368"/>
    <d v="2015-07-01T00:00:00"/>
    <d v="2015-07-31T00:00:00"/>
  </r>
  <r>
    <x v="5"/>
    <s v="Category2"/>
    <s v="ITEM3"/>
    <s v="DESCRIPTION3"/>
    <n v="1"/>
    <n v="700"/>
    <n v="700"/>
    <d v="2015-07-01T00:00:00"/>
    <d v="2015-07-31T00:00:00"/>
  </r>
  <r>
    <x v="3"/>
    <s v="Category1"/>
    <s v="ITEM1"/>
    <s v="DESCRIPTION1"/>
    <n v="1"/>
    <n v="981"/>
    <n v="981"/>
    <d v="2015-07-01T00:00:00"/>
    <d v="2015-07-31T00:00:00"/>
  </r>
  <r>
    <x v="1"/>
    <s v="Category2"/>
    <s v="ITEM3"/>
    <s v="DESCRIPTION3"/>
    <n v="1"/>
    <n v="558"/>
    <n v="558"/>
    <d v="2015-07-01T00:00:00"/>
    <d v="2015-07-31T00:00:00"/>
  </r>
  <r>
    <x v="2"/>
    <s v="Category2"/>
    <s v="ITEM4"/>
    <s v="DESCRIPTION4"/>
    <n v="1"/>
    <n v="910"/>
    <n v="910"/>
    <d v="2015-07-01T00:00:00"/>
    <d v="2015-07-31T00:00:00"/>
  </r>
  <r>
    <x v="5"/>
    <s v="Category3"/>
    <s v="ITEM5"/>
    <s v="DESCRIPTION5"/>
    <n v="1"/>
    <n v="839"/>
    <n v="839"/>
    <d v="2015-07-01T00:00:00"/>
    <d v="2015-07-31T00:00:00"/>
  </r>
  <r>
    <x v="0"/>
    <s v="Category1"/>
    <s v="ITEM2"/>
    <s v="DESCRIPTION2"/>
    <n v="1"/>
    <n v="318"/>
    <n v="318"/>
    <d v="2015-07-01T00:00:00"/>
    <d v="2015-07-31T00:00:00"/>
  </r>
  <r>
    <x v="0"/>
    <s v="Category3"/>
    <s v="ITEM5"/>
    <s v="DESCRIPTION5"/>
    <n v="1"/>
    <n v="860"/>
    <n v="860"/>
    <d v="2015-07-01T00:00:00"/>
    <d v="2015-07-31T00:00:00"/>
  </r>
  <r>
    <x v="4"/>
    <s v="Category1"/>
    <s v="ITEM1"/>
    <s v="DESCRIPTION1"/>
    <n v="1"/>
    <n v="238"/>
    <n v="238"/>
    <d v="2015-07-01T00:00:00"/>
    <d v="2015-07-31T00:00:00"/>
  </r>
  <r>
    <x v="2"/>
    <s v="Category2"/>
    <s v="ITEM3"/>
    <s v="DESCRIPTION3"/>
    <n v="1"/>
    <n v="243"/>
    <n v="243"/>
    <d v="2015-07-01T00:00:00"/>
    <d v="2015-07-31T00:00:00"/>
  </r>
  <r>
    <x v="5"/>
    <s v="Category3"/>
    <s v="ITEM5"/>
    <s v="DESCRIPTION5"/>
    <n v="1"/>
    <n v="748"/>
    <n v="748"/>
    <d v="2015-07-01T00:00:00"/>
    <d v="2015-07-31T00:00:00"/>
  </r>
  <r>
    <x v="5"/>
    <s v="Category2"/>
    <s v="ITEM4"/>
    <s v="DESCRIPTION4"/>
    <n v="1"/>
    <n v="183"/>
    <n v="183"/>
    <d v="2015-07-01T00:00:00"/>
    <d v="2015-07-31T00:00:00"/>
  </r>
  <r>
    <x v="2"/>
    <s v="Category2"/>
    <s v="ITEM4"/>
    <s v="DESCRIPTION4"/>
    <n v="1"/>
    <n v="801"/>
    <n v="801"/>
    <d v="2015-07-01T00:00:00"/>
    <d v="2015-07-31T00:00:00"/>
  </r>
  <r>
    <x v="5"/>
    <s v="Category1"/>
    <s v="ITEM1"/>
    <s v="DESCRIPTION1"/>
    <n v="1"/>
    <n v="500"/>
    <n v="500"/>
    <d v="2015-07-01T00:00:00"/>
    <d v="2015-07-31T00:00:00"/>
  </r>
  <r>
    <x v="0"/>
    <s v="Category2"/>
    <s v="ITEM3"/>
    <s v="DESCRIPTION3"/>
    <n v="1"/>
    <n v="137"/>
    <n v="137"/>
    <d v="2015-07-02T00:00:00"/>
    <d v="2015-07-31T00:00:00"/>
  </r>
  <r>
    <x v="5"/>
    <s v="Category2"/>
    <s v="ITEM3"/>
    <s v="DESCRIPTION3"/>
    <n v="1"/>
    <n v="739"/>
    <n v="739"/>
    <d v="2015-07-02T00:00:00"/>
    <d v="2015-07-31T00:00:00"/>
  </r>
  <r>
    <x v="5"/>
    <s v="Category1"/>
    <s v="ITEM2"/>
    <s v="DESCRIPTION2"/>
    <n v="1"/>
    <n v="411"/>
    <n v="411"/>
    <d v="2015-07-02T00:00:00"/>
    <d v="2015-07-31T00:00:00"/>
  </r>
  <r>
    <x v="0"/>
    <s v="Category1"/>
    <s v="ITEM1"/>
    <s v="DESCRIPTION1"/>
    <n v="1"/>
    <n v="420"/>
    <n v="420"/>
    <d v="2015-07-02T00:00:00"/>
    <d v="2015-07-31T00:00:00"/>
  </r>
  <r>
    <x v="4"/>
    <s v="Category1"/>
    <s v="ITEM1"/>
    <s v="DESCRIPTION1"/>
    <n v="1"/>
    <n v="745"/>
    <n v="745"/>
    <d v="2015-07-02T00:00:00"/>
    <d v="2015-07-31T00:00:00"/>
  </r>
  <r>
    <x v="4"/>
    <s v="Category2"/>
    <s v="ITEM3"/>
    <s v="DESCRIPTION3"/>
    <n v="1"/>
    <n v="242"/>
    <n v="242"/>
    <d v="2015-07-02T00:00:00"/>
    <d v="2015-07-31T00:00:00"/>
  </r>
  <r>
    <x v="4"/>
    <s v="Category2"/>
    <s v="ITEM4"/>
    <s v="DESCRIPTION4"/>
    <n v="1"/>
    <n v="677"/>
    <n v="677"/>
    <d v="2015-07-02T00:00:00"/>
    <d v="2015-07-31T00:00:00"/>
  </r>
  <r>
    <x v="1"/>
    <s v="Category2"/>
    <s v="ITEM3"/>
    <s v="DESCRIPTION3"/>
    <n v="1"/>
    <n v="288"/>
    <n v="288"/>
    <d v="2015-07-02T00:00:00"/>
    <d v="2015-07-31T00:00:00"/>
  </r>
  <r>
    <x v="5"/>
    <s v="Category3"/>
    <s v="ITEM5"/>
    <s v="DESCRIPTION5"/>
    <n v="1"/>
    <n v="514"/>
    <n v="514"/>
    <d v="2015-07-02T00:00:00"/>
    <d v="2015-07-31T00:00:00"/>
  </r>
  <r>
    <x v="0"/>
    <s v="Category3"/>
    <s v="ITEM5"/>
    <s v="DESCRIPTION5"/>
    <n v="1"/>
    <n v="415"/>
    <n v="415"/>
    <d v="2015-07-02T00:00:00"/>
    <d v="2015-07-31T00:00:00"/>
  </r>
  <r>
    <x v="1"/>
    <s v="Category3"/>
    <s v="ITEM5"/>
    <s v="DESCRIPTION5"/>
    <n v="1"/>
    <n v="830"/>
    <n v="830"/>
    <d v="2015-07-02T00:00:00"/>
    <d v="2015-07-31T00:00:00"/>
  </r>
  <r>
    <x v="1"/>
    <s v="Category1"/>
    <s v="ITEM1"/>
    <s v="DESCRIPTION1"/>
    <n v="1"/>
    <n v="461"/>
    <n v="461"/>
    <d v="2015-07-02T00:00:00"/>
    <d v="2015-07-31T00:00:00"/>
  </r>
  <r>
    <x v="4"/>
    <s v="Category1"/>
    <s v="ITEM1"/>
    <s v="DESCRIPTION1"/>
    <n v="1"/>
    <n v="887"/>
    <n v="887"/>
    <d v="2015-07-02T00:00:00"/>
    <d v="2015-07-31T00:00:00"/>
  </r>
  <r>
    <x v="2"/>
    <s v="Category3"/>
    <s v="ITEM5"/>
    <s v="DESCRIPTION5"/>
    <n v="1"/>
    <n v="167"/>
    <n v="167"/>
    <d v="2015-07-02T00:00:00"/>
    <d v="2015-07-31T00:00:00"/>
  </r>
  <r>
    <x v="2"/>
    <s v="Category3"/>
    <s v="ITEM5"/>
    <s v="DESCRIPTION5"/>
    <n v="1"/>
    <n v="928"/>
    <n v="928"/>
    <d v="2015-07-02T00:00:00"/>
    <d v="2015-07-31T00:00:00"/>
  </r>
  <r>
    <x v="5"/>
    <s v="Category2"/>
    <s v="ITEM4"/>
    <s v="DESCRIPTION4"/>
    <n v="1"/>
    <n v="396"/>
    <n v="396"/>
    <d v="2015-07-02T00:00:00"/>
    <d v="2015-07-31T00:00:00"/>
  </r>
  <r>
    <x v="4"/>
    <s v="Category1"/>
    <s v="ITEM2"/>
    <s v="DESCRIPTION2"/>
    <n v="1"/>
    <n v="102"/>
    <n v="102"/>
    <d v="2015-07-02T00:00:00"/>
    <d v="2015-07-31T00:00:00"/>
  </r>
  <r>
    <x v="0"/>
    <s v="Category2"/>
    <s v="ITEM4"/>
    <s v="DESCRIPTION4"/>
    <n v="1"/>
    <n v="839"/>
    <n v="839"/>
    <d v="2015-07-02T00:00:00"/>
    <d v="2015-07-31T00:00:00"/>
  </r>
  <r>
    <x v="1"/>
    <s v="Category2"/>
    <s v="ITEM3"/>
    <s v="DESCRIPTION3"/>
    <n v="1"/>
    <n v="258"/>
    <n v="258"/>
    <d v="2015-07-02T00:00:00"/>
    <d v="2015-07-31T00:00:00"/>
  </r>
  <r>
    <x v="4"/>
    <s v="Category3"/>
    <s v="ITEM5"/>
    <s v="DESCRIPTION5"/>
    <n v="1"/>
    <n v="756"/>
    <n v="756"/>
    <d v="2015-07-02T00:00:00"/>
    <d v="2015-07-31T00:00:00"/>
  </r>
  <r>
    <x v="4"/>
    <s v="Category3"/>
    <s v="ITEM5"/>
    <s v="DESCRIPTION5"/>
    <n v="1"/>
    <n v="421"/>
    <n v="421"/>
    <d v="2015-07-02T00:00:00"/>
    <d v="2015-07-31T00:00:00"/>
  </r>
  <r>
    <x v="5"/>
    <s v="Category2"/>
    <s v="ITEM4"/>
    <s v="DESCRIPTION4"/>
    <n v="1"/>
    <n v="257"/>
    <n v="257"/>
    <d v="2015-07-02T00:00:00"/>
    <d v="2015-07-31T00:00:00"/>
  </r>
  <r>
    <x v="5"/>
    <s v="Category2"/>
    <s v="ITEM4"/>
    <s v="DESCRIPTION4"/>
    <n v="1"/>
    <n v="641"/>
    <n v="641"/>
    <d v="2015-07-02T00:00:00"/>
    <d v="2015-07-31T00:00:00"/>
  </r>
  <r>
    <x v="4"/>
    <s v="Category1"/>
    <s v="ITEM2"/>
    <s v="DESCRIPTION2"/>
    <n v="1"/>
    <n v="660"/>
    <n v="660"/>
    <d v="2015-07-02T00:00:00"/>
    <d v="2015-07-31T00:00:00"/>
  </r>
  <r>
    <x v="4"/>
    <s v="Category1"/>
    <s v="ITEM2"/>
    <s v="DESCRIPTION2"/>
    <n v="1"/>
    <n v="898"/>
    <n v="898"/>
    <d v="2015-07-02T00:00:00"/>
    <d v="2015-07-31T00:00:00"/>
  </r>
  <r>
    <x v="4"/>
    <s v="Category2"/>
    <s v="ITEM4"/>
    <s v="DESCRIPTION4"/>
    <n v="1"/>
    <n v="565"/>
    <n v="565"/>
    <d v="2015-07-02T00:00:00"/>
    <d v="2015-07-31T00:00:00"/>
  </r>
  <r>
    <x v="0"/>
    <s v="Category1"/>
    <s v="ITEM1"/>
    <s v="DESCRIPTION1"/>
    <n v="1"/>
    <n v="549"/>
    <n v="549"/>
    <d v="2015-07-02T00:00:00"/>
    <d v="2015-07-31T00:00:00"/>
  </r>
  <r>
    <x v="3"/>
    <s v="Category2"/>
    <s v="ITEM3"/>
    <s v="DESCRIPTION3"/>
    <n v="1"/>
    <n v="609"/>
    <n v="609"/>
    <d v="2015-07-02T00:00:00"/>
    <d v="2015-07-31T00:00:00"/>
  </r>
  <r>
    <x v="4"/>
    <s v="Category1"/>
    <s v="ITEM2"/>
    <s v="DESCRIPTION2"/>
    <n v="1"/>
    <n v="682"/>
    <n v="682"/>
    <d v="2015-07-02T00:00:00"/>
    <d v="2015-07-31T00:00:00"/>
  </r>
  <r>
    <x v="0"/>
    <s v="Category2"/>
    <s v="ITEM4"/>
    <s v="DESCRIPTION4"/>
    <n v="1"/>
    <n v="188"/>
    <n v="188"/>
    <d v="2015-07-02T00:00:00"/>
    <d v="2015-07-31T00:00:00"/>
  </r>
  <r>
    <x v="2"/>
    <s v="Category2"/>
    <s v="ITEM3"/>
    <s v="DESCRIPTION3"/>
    <n v="1"/>
    <n v="440"/>
    <n v="440"/>
    <d v="2015-07-02T00:00:00"/>
    <d v="2015-07-31T00:00:00"/>
  </r>
  <r>
    <x v="3"/>
    <s v="Category3"/>
    <s v="ITEM5"/>
    <s v="DESCRIPTION5"/>
    <n v="1"/>
    <n v="794"/>
    <n v="794"/>
    <d v="2015-07-02T00:00:00"/>
    <d v="2015-07-31T00:00:00"/>
  </r>
  <r>
    <x v="0"/>
    <s v="Category3"/>
    <s v="ITEM5"/>
    <s v="DESCRIPTION5"/>
    <n v="1"/>
    <n v="695"/>
    <n v="695"/>
    <d v="2015-07-02T00:00:00"/>
    <d v="2015-07-31T00:00:00"/>
  </r>
  <r>
    <x v="2"/>
    <s v="Category2"/>
    <s v="ITEM4"/>
    <s v="DESCRIPTION4"/>
    <n v="1"/>
    <n v="133"/>
    <n v="133"/>
    <d v="2015-07-02T00:00:00"/>
    <d v="2015-07-31T00:00:00"/>
  </r>
  <r>
    <x v="5"/>
    <s v="Category2"/>
    <s v="ITEM3"/>
    <s v="DESCRIPTION3"/>
    <n v="1"/>
    <n v="685"/>
    <n v="685"/>
    <d v="2015-07-02T00:00:00"/>
    <d v="2015-07-31T00:00:00"/>
  </r>
  <r>
    <x v="2"/>
    <s v="Category3"/>
    <s v="ITEM5"/>
    <s v="DESCRIPTION5"/>
    <n v="1"/>
    <n v="950"/>
    <n v="950"/>
    <d v="2015-07-02T00:00:00"/>
    <d v="2015-07-31T00:00:00"/>
  </r>
  <r>
    <x v="0"/>
    <s v="Category3"/>
    <s v="ITEM5"/>
    <s v="DESCRIPTION5"/>
    <n v="1"/>
    <n v="950"/>
    <n v="950"/>
    <d v="2015-07-02T00:00:00"/>
    <d v="2015-07-31T00:00:00"/>
  </r>
  <r>
    <x v="2"/>
    <s v="Category3"/>
    <s v="ITEM5"/>
    <s v="DESCRIPTION5"/>
    <n v="1"/>
    <n v="907"/>
    <n v="907"/>
    <d v="2015-07-02T00:00:00"/>
    <d v="2015-07-31T00:00:00"/>
  </r>
  <r>
    <x v="4"/>
    <s v="Category1"/>
    <s v="ITEM1"/>
    <s v="DESCRIPTION1"/>
    <n v="1"/>
    <n v="862"/>
    <n v="862"/>
    <d v="2015-07-02T00:00:00"/>
    <d v="2015-07-31T00:00:00"/>
  </r>
  <r>
    <x v="0"/>
    <s v="Category1"/>
    <s v="ITEM2"/>
    <s v="DESCRIPTION2"/>
    <n v="1"/>
    <n v="225"/>
    <n v="225"/>
    <d v="2015-07-02T00:00:00"/>
    <d v="2015-07-31T00:00:00"/>
  </r>
  <r>
    <x v="3"/>
    <s v="Category2"/>
    <s v="ITEM4"/>
    <s v="DESCRIPTION4"/>
    <n v="1"/>
    <n v="768"/>
    <n v="768"/>
    <d v="2015-07-02T00:00:00"/>
    <d v="2015-07-31T00:00:00"/>
  </r>
  <r>
    <x v="4"/>
    <s v="Category2"/>
    <s v="ITEM4"/>
    <s v="DESCRIPTION4"/>
    <n v="1"/>
    <n v="649"/>
    <n v="649"/>
    <d v="2015-07-02T00:00:00"/>
    <d v="2015-07-31T00:00:00"/>
  </r>
  <r>
    <x v="5"/>
    <s v="Category3"/>
    <s v="ITEM5"/>
    <s v="DESCRIPTION5"/>
    <n v="1"/>
    <n v="431"/>
    <n v="431"/>
    <d v="2015-07-02T00:00:00"/>
    <d v="2015-07-31T00:00:00"/>
  </r>
  <r>
    <x v="3"/>
    <s v="Category1"/>
    <s v="ITEM2"/>
    <s v="DESCRIPTION2"/>
    <n v="1"/>
    <n v="543"/>
    <n v="543"/>
    <d v="2015-07-02T00:00:00"/>
    <d v="2015-07-31T00:00:00"/>
  </r>
  <r>
    <x v="1"/>
    <s v="Category1"/>
    <s v="ITEM2"/>
    <s v="DESCRIPTION2"/>
    <n v="1"/>
    <n v="564"/>
    <n v="564"/>
    <d v="2015-07-02T00:00:00"/>
    <d v="2015-07-31T00:00:00"/>
  </r>
  <r>
    <x v="2"/>
    <s v="Category1"/>
    <s v="ITEM2"/>
    <s v="DESCRIPTION2"/>
    <n v="1"/>
    <n v="548"/>
    <n v="548"/>
    <d v="2015-07-02T00:00:00"/>
    <d v="2015-07-31T00:00:00"/>
  </r>
  <r>
    <x v="4"/>
    <s v="Category2"/>
    <s v="ITEM3"/>
    <s v="DESCRIPTION3"/>
    <n v="1"/>
    <n v="359"/>
    <n v="359"/>
    <d v="2015-07-02T00:00:00"/>
    <d v="2015-07-31T00:00:00"/>
  </r>
  <r>
    <x v="5"/>
    <s v="Category2"/>
    <s v="ITEM4"/>
    <s v="DESCRIPTION4"/>
    <n v="1"/>
    <n v="565"/>
    <n v="565"/>
    <d v="2015-07-02T00:00:00"/>
    <d v="2015-07-31T00:00:00"/>
  </r>
  <r>
    <x v="3"/>
    <s v="Category1"/>
    <s v="ITEM1"/>
    <s v="DESCRIPTION1"/>
    <n v="1"/>
    <n v="639"/>
    <n v="639"/>
    <d v="2015-07-02T00:00:00"/>
    <d v="2015-07-31T00:00:00"/>
  </r>
  <r>
    <x v="4"/>
    <s v="Category1"/>
    <s v="ITEM1"/>
    <s v="DESCRIPTION1"/>
    <n v="1"/>
    <n v="783"/>
    <n v="783"/>
    <d v="2015-07-02T00:00:00"/>
    <d v="2015-07-31T00:00:00"/>
  </r>
  <r>
    <x v="1"/>
    <s v="Category1"/>
    <s v="ITEM2"/>
    <s v="DESCRIPTION2"/>
    <n v="1"/>
    <n v="301"/>
    <n v="301"/>
    <d v="2015-07-03T00:00:00"/>
    <d v="2015-07-31T00:00:00"/>
  </r>
  <r>
    <x v="3"/>
    <s v="Category1"/>
    <s v="ITEM2"/>
    <s v="DESCRIPTION2"/>
    <n v="1"/>
    <n v="805"/>
    <n v="805"/>
    <d v="2015-07-03T00:00:00"/>
    <d v="2015-07-31T00:00:00"/>
  </r>
  <r>
    <x v="2"/>
    <s v="Category2"/>
    <s v="ITEM3"/>
    <s v="DESCRIPTION3"/>
    <n v="1"/>
    <n v="419"/>
    <n v="419"/>
    <d v="2015-07-03T00:00:00"/>
    <d v="2015-07-31T00:00:00"/>
  </r>
  <r>
    <x v="3"/>
    <s v="Category2"/>
    <s v="ITEM3"/>
    <s v="DESCRIPTION3"/>
    <n v="1"/>
    <n v="951"/>
    <n v="951"/>
    <d v="2015-07-03T00:00:00"/>
    <d v="2015-07-31T00:00:00"/>
  </r>
  <r>
    <x v="1"/>
    <s v="Category2"/>
    <s v="ITEM3"/>
    <s v="DESCRIPTION3"/>
    <n v="1"/>
    <n v="358"/>
    <n v="358"/>
    <d v="2015-07-03T00:00:00"/>
    <d v="2015-07-31T00:00:00"/>
  </r>
  <r>
    <x v="3"/>
    <s v="Category1"/>
    <s v="ITEM1"/>
    <s v="DESCRIPTION1"/>
    <n v="1"/>
    <n v="691"/>
    <n v="691"/>
    <d v="2015-07-03T00:00:00"/>
    <d v="2015-07-31T00:00:00"/>
  </r>
  <r>
    <x v="0"/>
    <s v="Category1"/>
    <s v="ITEM2"/>
    <s v="DESCRIPTION2"/>
    <n v="1"/>
    <n v="902"/>
    <n v="902"/>
    <d v="2015-07-03T00:00:00"/>
    <d v="2015-07-31T00:00:00"/>
  </r>
  <r>
    <x v="1"/>
    <s v="Category1"/>
    <s v="ITEM1"/>
    <s v="DESCRIPTION1"/>
    <n v="1"/>
    <n v="895"/>
    <n v="895"/>
    <d v="2015-07-03T00:00:00"/>
    <d v="2015-07-31T00:00:00"/>
  </r>
  <r>
    <x v="3"/>
    <s v="Category1"/>
    <s v="ITEM2"/>
    <s v="DESCRIPTION2"/>
    <n v="1"/>
    <n v="741"/>
    <n v="741"/>
    <d v="2015-07-03T00:00:00"/>
    <d v="2015-07-31T00:00:00"/>
  </r>
  <r>
    <x v="3"/>
    <s v="Category1"/>
    <s v="ITEM2"/>
    <s v="DESCRIPTION2"/>
    <n v="1"/>
    <n v="633"/>
    <n v="633"/>
    <d v="2015-07-03T00:00:00"/>
    <d v="2015-07-31T00:00:00"/>
  </r>
  <r>
    <x v="0"/>
    <s v="Category1"/>
    <s v="ITEM2"/>
    <s v="DESCRIPTION2"/>
    <n v="1"/>
    <n v="945"/>
    <n v="945"/>
    <d v="2015-07-03T00:00:00"/>
    <d v="2015-07-31T00:00:00"/>
  </r>
  <r>
    <x v="1"/>
    <s v="Category2"/>
    <s v="ITEM3"/>
    <s v="DESCRIPTION3"/>
    <n v="1"/>
    <n v="155"/>
    <n v="155"/>
    <d v="2015-07-03T00:00:00"/>
    <d v="2015-07-31T00:00:00"/>
  </r>
  <r>
    <x v="3"/>
    <s v="Category1"/>
    <s v="ITEM1"/>
    <s v="DESCRIPTION1"/>
    <n v="1"/>
    <n v="127"/>
    <n v="127"/>
    <d v="2015-07-03T00:00:00"/>
    <d v="2015-07-31T00:00:00"/>
  </r>
  <r>
    <x v="4"/>
    <s v="Category2"/>
    <s v="ITEM3"/>
    <s v="DESCRIPTION3"/>
    <n v="1"/>
    <n v="966"/>
    <n v="966"/>
    <d v="2015-07-03T00:00:00"/>
    <d v="2015-07-31T00:00:00"/>
  </r>
  <r>
    <x v="4"/>
    <s v="Category2"/>
    <s v="ITEM4"/>
    <s v="DESCRIPTION4"/>
    <n v="1"/>
    <n v="356"/>
    <n v="356"/>
    <d v="2015-07-03T00:00:00"/>
    <d v="2015-07-31T00:00:00"/>
  </r>
  <r>
    <x v="4"/>
    <s v="Category2"/>
    <s v="ITEM4"/>
    <s v="DESCRIPTION4"/>
    <n v="1"/>
    <n v="776"/>
    <n v="776"/>
    <d v="2015-07-03T00:00:00"/>
    <d v="2015-07-31T00:00:00"/>
  </r>
  <r>
    <x v="3"/>
    <s v="Category1"/>
    <s v="ITEM2"/>
    <s v="DESCRIPTION2"/>
    <n v="1"/>
    <n v="538"/>
    <n v="538"/>
    <d v="2015-07-03T00:00:00"/>
    <d v="2015-07-31T00:00:00"/>
  </r>
  <r>
    <x v="5"/>
    <s v="Category1"/>
    <s v="ITEM1"/>
    <s v="DESCRIPTION1"/>
    <n v="1"/>
    <n v="432"/>
    <n v="432"/>
    <d v="2015-07-03T00:00:00"/>
    <d v="2015-07-31T00:00:00"/>
  </r>
  <r>
    <x v="1"/>
    <s v="Category2"/>
    <s v="ITEM4"/>
    <s v="DESCRIPTION4"/>
    <n v="1"/>
    <n v="843"/>
    <n v="843"/>
    <d v="2015-07-03T00:00:00"/>
    <d v="2015-07-31T00:00:00"/>
  </r>
  <r>
    <x v="5"/>
    <s v="Category3"/>
    <s v="ITEM5"/>
    <s v="DESCRIPTION5"/>
    <n v="1"/>
    <n v="950"/>
    <n v="950"/>
    <d v="2015-07-03T00:00:00"/>
    <d v="2015-07-31T00:00:00"/>
  </r>
  <r>
    <x v="0"/>
    <s v="Category1"/>
    <s v="ITEM2"/>
    <s v="DESCRIPTION2"/>
    <n v="1"/>
    <n v="858"/>
    <n v="858"/>
    <d v="2015-07-03T00:00:00"/>
    <d v="2015-07-31T00:00:00"/>
  </r>
  <r>
    <x v="4"/>
    <s v="Category2"/>
    <s v="ITEM3"/>
    <s v="DESCRIPTION3"/>
    <n v="1"/>
    <n v="388"/>
    <n v="388"/>
    <d v="2015-07-03T00:00:00"/>
    <d v="2015-07-31T00:00:00"/>
  </r>
  <r>
    <x v="2"/>
    <s v="Category1"/>
    <s v="ITEM2"/>
    <s v="DESCRIPTION2"/>
    <n v="1"/>
    <n v="138"/>
    <n v="138"/>
    <d v="2015-07-03T00:00:00"/>
    <d v="2015-07-31T00:00:00"/>
  </r>
  <r>
    <x v="5"/>
    <s v="Category2"/>
    <s v="ITEM4"/>
    <s v="DESCRIPTION4"/>
    <n v="1"/>
    <n v="101"/>
    <n v="101"/>
    <d v="2015-07-03T00:00:00"/>
    <d v="2015-07-31T00:00:00"/>
  </r>
  <r>
    <x v="2"/>
    <s v="Category1"/>
    <s v="ITEM1"/>
    <s v="DESCRIPTION1"/>
    <n v="1"/>
    <n v="743"/>
    <n v="743"/>
    <d v="2015-07-03T00:00:00"/>
    <d v="2015-07-31T00:00:00"/>
  </r>
  <r>
    <x v="4"/>
    <s v="Category3"/>
    <s v="ITEM5"/>
    <s v="DESCRIPTION5"/>
    <n v="1"/>
    <n v="839"/>
    <n v="839"/>
    <d v="2015-07-03T00:00:00"/>
    <d v="2015-07-31T00:00:00"/>
  </r>
  <r>
    <x v="2"/>
    <s v="Category3"/>
    <s v="ITEM5"/>
    <s v="DESCRIPTION5"/>
    <n v="1"/>
    <n v="587"/>
    <n v="587"/>
    <d v="2015-07-03T00:00:00"/>
    <d v="2015-07-31T00:00:00"/>
  </r>
  <r>
    <x v="1"/>
    <s v="Category2"/>
    <s v="ITEM4"/>
    <s v="DESCRIPTION4"/>
    <n v="1"/>
    <n v="575"/>
    <n v="575"/>
    <d v="2015-07-03T00:00:00"/>
    <d v="2015-07-31T00:00:00"/>
  </r>
  <r>
    <x v="0"/>
    <s v="Category1"/>
    <s v="ITEM2"/>
    <s v="DESCRIPTION2"/>
    <n v="1"/>
    <n v="217"/>
    <n v="217"/>
    <d v="2015-07-03T00:00:00"/>
    <d v="2015-07-31T00:00:00"/>
  </r>
  <r>
    <x v="3"/>
    <s v="Category2"/>
    <s v="ITEM4"/>
    <s v="DESCRIPTION4"/>
    <n v="1"/>
    <n v="213"/>
    <n v="213"/>
    <d v="2015-07-03T00:00:00"/>
    <d v="2015-07-31T00:00:00"/>
  </r>
  <r>
    <x v="0"/>
    <s v="Category2"/>
    <s v="ITEM4"/>
    <s v="DESCRIPTION4"/>
    <n v="1"/>
    <n v="515"/>
    <n v="515"/>
    <d v="2015-07-03T00:00:00"/>
    <d v="2015-07-31T00:00:00"/>
  </r>
  <r>
    <x v="0"/>
    <s v="Category1"/>
    <s v="ITEM2"/>
    <s v="DESCRIPTION2"/>
    <n v="1"/>
    <n v="571"/>
    <n v="571"/>
    <d v="2015-07-03T00:00:00"/>
    <d v="2015-07-31T00:00:00"/>
  </r>
  <r>
    <x v="3"/>
    <s v="Category3"/>
    <s v="ITEM5"/>
    <s v="DESCRIPTION5"/>
    <n v="1"/>
    <n v="563"/>
    <n v="563"/>
    <d v="2015-07-03T00:00:00"/>
    <d v="2015-07-31T00:00:00"/>
  </r>
  <r>
    <x v="4"/>
    <s v="Category2"/>
    <s v="ITEM3"/>
    <s v="DESCRIPTION3"/>
    <n v="1"/>
    <n v="260"/>
    <n v="260"/>
    <d v="2015-07-03T00:00:00"/>
    <d v="2015-07-31T00:00:00"/>
  </r>
  <r>
    <x v="5"/>
    <s v="Category2"/>
    <s v="ITEM4"/>
    <s v="DESCRIPTION4"/>
    <n v="1"/>
    <n v="113"/>
    <n v="113"/>
    <d v="2015-07-03T00:00:00"/>
    <d v="2015-07-31T00:00:00"/>
  </r>
  <r>
    <x v="3"/>
    <s v="Category1"/>
    <s v="ITEM1"/>
    <s v="DESCRIPTION1"/>
    <n v="1"/>
    <n v="539"/>
    <n v="539"/>
    <d v="2015-07-03T00:00:00"/>
    <d v="2015-07-31T00:00:00"/>
  </r>
  <r>
    <x v="3"/>
    <s v="Category2"/>
    <s v="ITEM4"/>
    <s v="DESCRIPTION4"/>
    <n v="1"/>
    <n v="932"/>
    <n v="932"/>
    <d v="2015-07-03T00:00:00"/>
    <d v="2015-07-31T00:00:00"/>
  </r>
  <r>
    <x v="0"/>
    <s v="Category2"/>
    <s v="ITEM4"/>
    <s v="DESCRIPTION4"/>
    <n v="1"/>
    <n v="624"/>
    <n v="624"/>
    <d v="2015-07-03T00:00:00"/>
    <d v="2015-07-31T00:00:00"/>
  </r>
  <r>
    <x v="4"/>
    <s v="Category2"/>
    <s v="ITEM3"/>
    <s v="DESCRIPTION3"/>
    <n v="1"/>
    <n v="569"/>
    <n v="569"/>
    <d v="2015-07-03T00:00:00"/>
    <d v="2015-07-31T00:00:00"/>
  </r>
  <r>
    <x v="2"/>
    <s v="Category2"/>
    <s v="ITEM3"/>
    <s v="DESCRIPTION3"/>
    <n v="1"/>
    <n v="926"/>
    <n v="926"/>
    <d v="2015-07-03T00:00:00"/>
    <d v="2015-07-31T00:00:00"/>
  </r>
  <r>
    <x v="5"/>
    <s v="Category2"/>
    <s v="ITEM3"/>
    <s v="DESCRIPTION3"/>
    <n v="1"/>
    <n v="778"/>
    <n v="778"/>
    <d v="2015-07-03T00:00:00"/>
    <d v="2015-07-31T00:00:00"/>
  </r>
  <r>
    <x v="5"/>
    <s v="Category1"/>
    <s v="ITEM1"/>
    <s v="DESCRIPTION1"/>
    <n v="1"/>
    <n v="553"/>
    <n v="553"/>
    <d v="2015-07-03T00:00:00"/>
    <d v="2015-07-31T00:00:00"/>
  </r>
  <r>
    <x v="0"/>
    <s v="Category1"/>
    <s v="ITEM1"/>
    <s v="DESCRIPTION1"/>
    <n v="1"/>
    <n v="806"/>
    <n v="806"/>
    <d v="2015-07-03T00:00:00"/>
    <d v="2015-07-31T00:00:00"/>
  </r>
  <r>
    <x v="3"/>
    <s v="Category1"/>
    <s v="ITEM1"/>
    <s v="DESCRIPTION1"/>
    <n v="1"/>
    <n v="951"/>
    <n v="951"/>
    <d v="2015-07-03T00:00:00"/>
    <d v="2015-07-31T00:00:00"/>
  </r>
  <r>
    <x v="3"/>
    <s v="Category1"/>
    <s v="ITEM2"/>
    <s v="DESCRIPTION2"/>
    <n v="1"/>
    <n v="521"/>
    <n v="521"/>
    <d v="2015-07-03T00:00:00"/>
    <d v="2015-07-31T00:00:00"/>
  </r>
  <r>
    <x v="1"/>
    <s v="Category1"/>
    <s v="ITEM2"/>
    <s v="DESCRIPTION2"/>
    <n v="1"/>
    <n v="756"/>
    <n v="756"/>
    <d v="2015-07-03T00:00:00"/>
    <d v="2015-07-31T00:00:00"/>
  </r>
  <r>
    <x v="4"/>
    <s v="Category3"/>
    <s v="ITEM5"/>
    <s v="DESCRIPTION5"/>
    <n v="1"/>
    <n v="732"/>
    <n v="732"/>
    <d v="2015-07-03T00:00:00"/>
    <d v="2015-07-31T00:00:00"/>
  </r>
  <r>
    <x v="4"/>
    <s v="Category1"/>
    <s v="ITEM1"/>
    <s v="DESCRIPTION1"/>
    <n v="1"/>
    <n v="473"/>
    <n v="473"/>
    <d v="2015-07-03T00:00:00"/>
    <d v="2015-07-31T00:00:00"/>
  </r>
  <r>
    <x v="1"/>
    <s v="Category2"/>
    <s v="ITEM3"/>
    <s v="DESCRIPTION3"/>
    <n v="1"/>
    <n v="860"/>
    <n v="860"/>
    <d v="2015-07-03T00:00:00"/>
    <d v="2015-07-31T00:00:00"/>
  </r>
  <r>
    <x v="5"/>
    <s v="Category1"/>
    <s v="ITEM1"/>
    <s v="DESCRIPTION1"/>
    <n v="1"/>
    <n v="839"/>
    <n v="839"/>
    <d v="2015-07-03T00:00:00"/>
    <d v="2015-07-31T00:00:00"/>
  </r>
  <r>
    <x v="0"/>
    <s v="Category2"/>
    <s v="ITEM3"/>
    <s v="DESCRIPTION3"/>
    <n v="1"/>
    <n v="414"/>
    <n v="414"/>
    <d v="2015-07-04T00:00:00"/>
    <d v="2015-07-31T00:00:00"/>
  </r>
  <r>
    <x v="4"/>
    <s v="Category2"/>
    <s v="ITEM4"/>
    <s v="DESCRIPTION4"/>
    <n v="1"/>
    <n v="819"/>
    <n v="819"/>
    <d v="2015-07-04T00:00:00"/>
    <d v="2015-07-31T00:00:00"/>
  </r>
  <r>
    <x v="5"/>
    <s v="Category3"/>
    <s v="ITEM5"/>
    <s v="DESCRIPTION5"/>
    <n v="1"/>
    <n v="635"/>
    <n v="635"/>
    <d v="2015-07-04T00:00:00"/>
    <d v="2015-07-31T00:00:00"/>
  </r>
  <r>
    <x v="3"/>
    <s v="Category1"/>
    <s v="ITEM2"/>
    <s v="DESCRIPTION2"/>
    <n v="1"/>
    <n v="536"/>
    <n v="536"/>
    <d v="2015-07-04T00:00:00"/>
    <d v="2015-07-31T00:00:00"/>
  </r>
  <r>
    <x v="0"/>
    <s v="Category1"/>
    <s v="ITEM2"/>
    <s v="DESCRIPTION2"/>
    <n v="1"/>
    <n v="809"/>
    <n v="809"/>
    <d v="2015-07-04T00:00:00"/>
    <d v="2015-07-31T00:00:00"/>
  </r>
  <r>
    <x v="3"/>
    <s v="Category3"/>
    <s v="ITEM5"/>
    <s v="DESCRIPTION5"/>
    <n v="1"/>
    <n v="149"/>
    <n v="149"/>
    <d v="2015-07-04T00:00:00"/>
    <d v="2015-07-31T00:00:00"/>
  </r>
  <r>
    <x v="3"/>
    <s v="Category2"/>
    <s v="ITEM3"/>
    <s v="DESCRIPTION3"/>
    <n v="1"/>
    <n v="164"/>
    <n v="164"/>
    <d v="2015-07-04T00:00:00"/>
    <d v="2015-07-31T00:00:00"/>
  </r>
  <r>
    <x v="3"/>
    <s v="Category3"/>
    <s v="ITEM5"/>
    <s v="DESCRIPTION5"/>
    <n v="1"/>
    <n v="655"/>
    <n v="655"/>
    <d v="2015-07-04T00:00:00"/>
    <d v="2015-07-31T00:00:00"/>
  </r>
  <r>
    <x v="3"/>
    <s v="Category1"/>
    <s v="ITEM1"/>
    <s v="DESCRIPTION1"/>
    <n v="1"/>
    <n v="838"/>
    <n v="838"/>
    <d v="2015-07-04T00:00:00"/>
    <d v="2015-07-31T00:00:00"/>
  </r>
  <r>
    <x v="5"/>
    <s v="Category3"/>
    <s v="ITEM5"/>
    <s v="DESCRIPTION5"/>
    <n v="1"/>
    <n v="748"/>
    <n v="748"/>
    <d v="2015-07-04T00:00:00"/>
    <d v="2015-07-31T00:00:00"/>
  </r>
  <r>
    <x v="2"/>
    <s v="Category1"/>
    <s v="ITEM1"/>
    <s v="DESCRIPTION1"/>
    <n v="1"/>
    <n v="149"/>
    <n v="149"/>
    <d v="2015-07-04T00:00:00"/>
    <d v="2015-07-31T00:00:00"/>
  </r>
  <r>
    <x v="1"/>
    <s v="Category1"/>
    <s v="ITEM1"/>
    <s v="DESCRIPTION1"/>
    <n v="1"/>
    <n v="556"/>
    <n v="556"/>
    <d v="2015-07-04T00:00:00"/>
    <d v="2015-07-31T00:00:00"/>
  </r>
  <r>
    <x v="2"/>
    <s v="Category3"/>
    <s v="ITEM5"/>
    <s v="DESCRIPTION5"/>
    <n v="1"/>
    <n v="518"/>
    <n v="518"/>
    <d v="2015-07-04T00:00:00"/>
    <d v="2015-07-31T00:00:00"/>
  </r>
  <r>
    <x v="0"/>
    <s v="Category2"/>
    <s v="ITEM4"/>
    <s v="DESCRIPTION4"/>
    <n v="1"/>
    <n v="110"/>
    <n v="110"/>
    <d v="2015-07-04T00:00:00"/>
    <d v="2015-07-31T00:00:00"/>
  </r>
  <r>
    <x v="4"/>
    <s v="Category1"/>
    <s v="ITEM1"/>
    <s v="DESCRIPTION1"/>
    <n v="1"/>
    <n v="808"/>
    <n v="808"/>
    <d v="2015-07-04T00:00:00"/>
    <d v="2015-07-31T00:00:00"/>
  </r>
  <r>
    <x v="5"/>
    <s v="Category1"/>
    <s v="ITEM2"/>
    <s v="DESCRIPTION2"/>
    <n v="1"/>
    <n v="626"/>
    <n v="626"/>
    <d v="2015-07-04T00:00:00"/>
    <d v="2015-07-31T00:00:00"/>
  </r>
  <r>
    <x v="5"/>
    <s v="Category3"/>
    <s v="ITEM5"/>
    <s v="DESCRIPTION5"/>
    <n v="1"/>
    <n v="344"/>
    <n v="344"/>
    <d v="2015-07-04T00:00:00"/>
    <d v="2015-07-31T00:00:00"/>
  </r>
  <r>
    <x v="1"/>
    <s v="Category2"/>
    <s v="ITEM3"/>
    <s v="DESCRIPTION3"/>
    <n v="1"/>
    <n v="137"/>
    <n v="137"/>
    <d v="2015-07-04T00:00:00"/>
    <d v="2015-07-31T00:00:00"/>
  </r>
  <r>
    <x v="5"/>
    <s v="Category3"/>
    <s v="ITEM5"/>
    <s v="DESCRIPTION5"/>
    <n v="1"/>
    <n v="499"/>
    <n v="499"/>
    <d v="2015-07-04T00:00:00"/>
    <d v="2015-07-31T00:00:00"/>
  </r>
  <r>
    <x v="5"/>
    <s v="Category3"/>
    <s v="ITEM5"/>
    <s v="DESCRIPTION5"/>
    <n v="1"/>
    <n v="813"/>
    <n v="813"/>
    <d v="2015-07-04T00:00:00"/>
    <d v="2015-07-31T00:00:00"/>
  </r>
  <r>
    <x v="0"/>
    <s v="Category2"/>
    <s v="ITEM4"/>
    <s v="DESCRIPTION4"/>
    <n v="1"/>
    <n v="614"/>
    <n v="614"/>
    <d v="2015-07-04T00:00:00"/>
    <d v="2015-07-31T00:00:00"/>
  </r>
  <r>
    <x v="1"/>
    <s v="Category2"/>
    <s v="ITEM3"/>
    <s v="DESCRIPTION3"/>
    <n v="1"/>
    <n v="565"/>
    <n v="565"/>
    <d v="2015-07-04T00:00:00"/>
    <d v="2015-07-31T00:00:00"/>
  </r>
  <r>
    <x v="5"/>
    <s v="Category1"/>
    <s v="ITEM1"/>
    <s v="DESCRIPTION1"/>
    <n v="1"/>
    <n v="675"/>
    <n v="675"/>
    <d v="2015-07-04T00:00:00"/>
    <d v="2015-07-31T00:00:00"/>
  </r>
  <r>
    <x v="5"/>
    <s v="Category2"/>
    <s v="ITEM4"/>
    <s v="DESCRIPTION4"/>
    <n v="1"/>
    <n v="284"/>
    <n v="284"/>
    <d v="2015-07-04T00:00:00"/>
    <d v="2015-07-31T00:00:00"/>
  </r>
  <r>
    <x v="4"/>
    <s v="Category1"/>
    <s v="ITEM2"/>
    <s v="DESCRIPTION2"/>
    <n v="1"/>
    <n v="953"/>
    <n v="953"/>
    <d v="2015-07-04T00:00:00"/>
    <d v="2015-07-31T00:00:00"/>
  </r>
  <r>
    <x v="4"/>
    <s v="Category2"/>
    <s v="ITEM4"/>
    <s v="DESCRIPTION4"/>
    <n v="1"/>
    <n v="817"/>
    <n v="817"/>
    <d v="2015-07-04T00:00:00"/>
    <d v="2015-07-31T00:00:00"/>
  </r>
  <r>
    <x v="4"/>
    <s v="Category2"/>
    <s v="ITEM3"/>
    <s v="DESCRIPTION3"/>
    <n v="1"/>
    <n v="282"/>
    <n v="282"/>
    <d v="2015-07-04T00:00:00"/>
    <d v="2015-07-31T00:00:00"/>
  </r>
  <r>
    <x v="4"/>
    <s v="Category2"/>
    <s v="ITEM3"/>
    <s v="DESCRIPTION3"/>
    <n v="1"/>
    <n v="164"/>
    <n v="164"/>
    <d v="2015-07-04T00:00:00"/>
    <d v="2015-07-31T00:00:00"/>
  </r>
  <r>
    <x v="0"/>
    <s v="Category1"/>
    <s v="ITEM1"/>
    <s v="DESCRIPTION1"/>
    <n v="1"/>
    <n v="626"/>
    <n v="626"/>
    <d v="2015-07-04T00:00:00"/>
    <d v="2015-07-31T00:00:00"/>
  </r>
  <r>
    <x v="1"/>
    <s v="Category1"/>
    <s v="ITEM2"/>
    <s v="DESCRIPTION2"/>
    <n v="1"/>
    <n v="199"/>
    <n v="199"/>
    <d v="2015-07-04T00:00:00"/>
    <d v="2015-07-31T00:00:00"/>
  </r>
  <r>
    <x v="5"/>
    <s v="Category1"/>
    <s v="ITEM1"/>
    <s v="DESCRIPTION1"/>
    <n v="1"/>
    <n v="527"/>
    <n v="527"/>
    <d v="2015-07-04T00:00:00"/>
    <d v="2015-07-31T00:00:00"/>
  </r>
  <r>
    <x v="3"/>
    <s v="Category2"/>
    <s v="ITEM3"/>
    <s v="DESCRIPTION3"/>
    <n v="1"/>
    <n v="555"/>
    <n v="555"/>
    <d v="2015-07-04T00:00:00"/>
    <d v="2015-07-31T00:00:00"/>
  </r>
  <r>
    <x v="4"/>
    <s v="Category3"/>
    <s v="ITEM5"/>
    <s v="DESCRIPTION5"/>
    <n v="1"/>
    <n v="148"/>
    <n v="148"/>
    <d v="2015-07-04T00:00:00"/>
    <d v="2015-07-31T00:00:00"/>
  </r>
  <r>
    <x v="0"/>
    <s v="Category1"/>
    <s v="ITEM2"/>
    <s v="DESCRIPTION2"/>
    <n v="1"/>
    <n v="546"/>
    <n v="546"/>
    <d v="2015-07-04T00:00:00"/>
    <d v="2015-07-31T00:00:00"/>
  </r>
  <r>
    <x v="2"/>
    <s v="Category2"/>
    <s v="ITEM3"/>
    <s v="DESCRIPTION3"/>
    <n v="1"/>
    <n v="651"/>
    <n v="651"/>
    <d v="2015-07-04T00:00:00"/>
    <d v="2015-07-31T00:00:00"/>
  </r>
  <r>
    <x v="1"/>
    <s v="Category1"/>
    <s v="ITEM1"/>
    <s v="DESCRIPTION1"/>
    <n v="1"/>
    <n v="766"/>
    <n v="766"/>
    <d v="2015-07-04T00:00:00"/>
    <d v="2015-07-31T00:00:00"/>
  </r>
  <r>
    <x v="2"/>
    <s v="Category2"/>
    <s v="ITEM4"/>
    <s v="DESCRIPTION4"/>
    <n v="1"/>
    <n v="687"/>
    <n v="687"/>
    <d v="2015-07-04T00:00:00"/>
    <d v="2015-07-31T00:00:00"/>
  </r>
  <r>
    <x v="5"/>
    <s v="Category2"/>
    <s v="ITEM4"/>
    <s v="DESCRIPTION4"/>
    <n v="1"/>
    <n v="736"/>
    <n v="736"/>
    <d v="2015-07-04T00:00:00"/>
    <d v="2015-07-31T00:00:00"/>
  </r>
  <r>
    <x v="3"/>
    <s v="Category2"/>
    <s v="ITEM4"/>
    <s v="DESCRIPTION4"/>
    <n v="1"/>
    <n v="161"/>
    <n v="161"/>
    <d v="2015-07-04T00:00:00"/>
    <d v="2015-07-31T00:00:00"/>
  </r>
  <r>
    <x v="3"/>
    <s v="Category2"/>
    <s v="ITEM4"/>
    <s v="DESCRIPTION4"/>
    <n v="1"/>
    <n v="914"/>
    <n v="914"/>
    <d v="2015-07-04T00:00:00"/>
    <d v="2015-07-31T00:00:00"/>
  </r>
  <r>
    <x v="5"/>
    <s v="Category1"/>
    <s v="ITEM1"/>
    <s v="DESCRIPTION1"/>
    <n v="1"/>
    <n v="451"/>
    <n v="451"/>
    <d v="2015-07-04T00:00:00"/>
    <d v="2015-07-31T00:00:00"/>
  </r>
  <r>
    <x v="1"/>
    <s v="Category2"/>
    <s v="ITEM4"/>
    <s v="DESCRIPTION4"/>
    <n v="1"/>
    <n v="808"/>
    <n v="808"/>
    <d v="2015-07-04T00:00:00"/>
    <d v="2015-07-31T00:00:00"/>
  </r>
  <r>
    <x v="2"/>
    <s v="Category1"/>
    <s v="ITEM2"/>
    <s v="DESCRIPTION2"/>
    <n v="1"/>
    <n v="514"/>
    <n v="514"/>
    <d v="2015-07-04T00:00:00"/>
    <d v="2015-07-31T00:00:00"/>
  </r>
  <r>
    <x v="0"/>
    <s v="Category1"/>
    <s v="ITEM2"/>
    <s v="DESCRIPTION2"/>
    <n v="1"/>
    <n v="615"/>
    <n v="615"/>
    <d v="2015-07-04T00:00:00"/>
    <d v="2015-07-31T00:00:00"/>
  </r>
  <r>
    <x v="0"/>
    <s v="Category2"/>
    <s v="ITEM4"/>
    <s v="DESCRIPTION4"/>
    <n v="1"/>
    <n v="531"/>
    <n v="531"/>
    <d v="2015-07-04T00:00:00"/>
    <d v="2015-07-31T00:00:00"/>
  </r>
  <r>
    <x v="5"/>
    <s v="Category2"/>
    <s v="ITEM4"/>
    <s v="DESCRIPTION4"/>
    <n v="1"/>
    <n v="319"/>
    <n v="319"/>
    <d v="2015-07-04T00:00:00"/>
    <d v="2015-07-31T00:00:00"/>
  </r>
  <r>
    <x v="2"/>
    <s v="Category2"/>
    <s v="ITEM4"/>
    <s v="DESCRIPTION4"/>
    <n v="1"/>
    <n v="636"/>
    <n v="636"/>
    <d v="2015-07-04T00:00:00"/>
    <d v="2015-07-31T00:00:00"/>
  </r>
  <r>
    <x v="0"/>
    <s v="Category2"/>
    <s v="ITEM3"/>
    <s v="DESCRIPTION3"/>
    <n v="1"/>
    <n v="450"/>
    <n v="450"/>
    <d v="2015-07-04T00:00:00"/>
    <d v="2015-07-31T00:00:00"/>
  </r>
  <r>
    <x v="4"/>
    <s v="Category1"/>
    <s v="ITEM1"/>
    <s v="DESCRIPTION1"/>
    <n v="1"/>
    <n v="877"/>
    <n v="877"/>
    <d v="2015-07-04T00:00:00"/>
    <d v="2015-07-31T00:00:00"/>
  </r>
  <r>
    <x v="4"/>
    <s v="Category2"/>
    <s v="ITEM3"/>
    <s v="DESCRIPTION3"/>
    <n v="1"/>
    <n v="913"/>
    <n v="913"/>
    <d v="2015-07-04T00:00:00"/>
    <d v="2015-07-31T00:00:00"/>
  </r>
  <r>
    <x v="4"/>
    <s v="Category3"/>
    <s v="ITEM5"/>
    <s v="DESCRIPTION5"/>
    <n v="1"/>
    <n v="949"/>
    <n v="949"/>
    <d v="2015-07-05T00:00:00"/>
    <d v="2015-07-31T00:00:00"/>
  </r>
  <r>
    <x v="5"/>
    <s v="Category1"/>
    <s v="ITEM1"/>
    <s v="DESCRIPTION1"/>
    <n v="1"/>
    <n v="802"/>
    <n v="802"/>
    <d v="2015-07-05T00:00:00"/>
    <d v="2015-07-31T00:00:00"/>
  </r>
  <r>
    <x v="0"/>
    <s v="Category3"/>
    <s v="ITEM5"/>
    <s v="DESCRIPTION5"/>
    <n v="1"/>
    <n v="390"/>
    <n v="390"/>
    <d v="2015-07-05T00:00:00"/>
    <d v="2015-07-31T00:00:00"/>
  </r>
  <r>
    <x v="3"/>
    <s v="Category3"/>
    <s v="ITEM5"/>
    <s v="DESCRIPTION5"/>
    <n v="1"/>
    <n v="200"/>
    <n v="200"/>
    <d v="2015-07-05T00:00:00"/>
    <d v="2015-07-31T00:00:00"/>
  </r>
  <r>
    <x v="2"/>
    <s v="Category1"/>
    <s v="ITEM2"/>
    <s v="DESCRIPTION2"/>
    <n v="1"/>
    <n v="804"/>
    <n v="804"/>
    <d v="2015-07-05T00:00:00"/>
    <d v="2015-07-31T00:00:00"/>
  </r>
  <r>
    <x v="5"/>
    <s v="Category2"/>
    <s v="ITEM4"/>
    <s v="DESCRIPTION4"/>
    <n v="1"/>
    <n v="357"/>
    <n v="357"/>
    <d v="2015-07-05T00:00:00"/>
    <d v="2015-07-31T00:00:00"/>
  </r>
  <r>
    <x v="2"/>
    <s v="Category1"/>
    <s v="ITEM2"/>
    <s v="DESCRIPTION2"/>
    <n v="1"/>
    <n v="415"/>
    <n v="415"/>
    <d v="2015-07-05T00:00:00"/>
    <d v="2015-07-31T00:00:00"/>
  </r>
  <r>
    <x v="2"/>
    <s v="Category1"/>
    <s v="ITEM1"/>
    <s v="DESCRIPTION1"/>
    <n v="1"/>
    <n v="660"/>
    <n v="660"/>
    <d v="2015-07-05T00:00:00"/>
    <d v="2015-07-31T00:00:00"/>
  </r>
  <r>
    <x v="1"/>
    <s v="Category2"/>
    <s v="ITEM3"/>
    <s v="DESCRIPTION3"/>
    <n v="1"/>
    <n v="240"/>
    <n v="240"/>
    <d v="2015-07-05T00:00:00"/>
    <d v="2015-07-31T00:00:00"/>
  </r>
  <r>
    <x v="1"/>
    <s v="Category1"/>
    <s v="ITEM2"/>
    <s v="DESCRIPTION2"/>
    <n v="1"/>
    <n v="539"/>
    <n v="539"/>
    <d v="2015-07-05T00:00:00"/>
    <d v="2015-07-31T00:00:00"/>
  </r>
  <r>
    <x v="2"/>
    <s v="Category3"/>
    <s v="ITEM5"/>
    <s v="DESCRIPTION5"/>
    <n v="1"/>
    <n v="238"/>
    <n v="238"/>
    <d v="2015-07-05T00:00:00"/>
    <d v="2015-07-31T00:00:00"/>
  </r>
  <r>
    <x v="0"/>
    <s v="Category2"/>
    <s v="ITEM4"/>
    <s v="DESCRIPTION4"/>
    <n v="1"/>
    <n v="135"/>
    <n v="135"/>
    <d v="2015-07-05T00:00:00"/>
    <d v="2015-07-31T00:00:00"/>
  </r>
  <r>
    <x v="3"/>
    <s v="Category2"/>
    <s v="ITEM3"/>
    <s v="DESCRIPTION3"/>
    <n v="1"/>
    <n v="812"/>
    <n v="812"/>
    <d v="2015-07-05T00:00:00"/>
    <d v="2015-07-31T00:00:00"/>
  </r>
  <r>
    <x v="1"/>
    <s v="Category1"/>
    <s v="ITEM1"/>
    <s v="DESCRIPTION1"/>
    <n v="1"/>
    <n v="658"/>
    <n v="658"/>
    <d v="2015-07-05T00:00:00"/>
    <d v="2015-07-31T00:00:00"/>
  </r>
  <r>
    <x v="3"/>
    <s v="Category1"/>
    <s v="ITEM2"/>
    <s v="DESCRIPTION2"/>
    <n v="1"/>
    <n v="517"/>
    <n v="517"/>
    <d v="2015-07-05T00:00:00"/>
    <d v="2015-07-31T00:00:00"/>
  </r>
  <r>
    <x v="0"/>
    <s v="Category1"/>
    <s v="ITEM1"/>
    <s v="DESCRIPTION1"/>
    <n v="1"/>
    <n v="666"/>
    <n v="666"/>
    <d v="2015-07-05T00:00:00"/>
    <d v="2015-07-31T00:00:00"/>
  </r>
  <r>
    <x v="0"/>
    <s v="Category2"/>
    <s v="ITEM3"/>
    <s v="DESCRIPTION3"/>
    <n v="1"/>
    <n v="588"/>
    <n v="588"/>
    <d v="2015-07-05T00:00:00"/>
    <d v="2015-07-31T00:00:00"/>
  </r>
  <r>
    <x v="1"/>
    <s v="Category2"/>
    <s v="ITEM3"/>
    <s v="DESCRIPTION3"/>
    <n v="1"/>
    <n v="869"/>
    <n v="869"/>
    <d v="2015-07-05T00:00:00"/>
    <d v="2015-07-31T00:00:00"/>
  </r>
  <r>
    <x v="2"/>
    <s v="Category2"/>
    <s v="ITEM3"/>
    <s v="DESCRIPTION3"/>
    <n v="1"/>
    <n v="866"/>
    <n v="866"/>
    <d v="2015-07-05T00:00:00"/>
    <d v="2015-07-31T00:00:00"/>
  </r>
  <r>
    <x v="3"/>
    <s v="Category3"/>
    <s v="ITEM5"/>
    <s v="DESCRIPTION5"/>
    <n v="1"/>
    <n v="111"/>
    <n v="111"/>
    <d v="2015-07-05T00:00:00"/>
    <d v="2015-07-31T00:00:00"/>
  </r>
  <r>
    <x v="4"/>
    <s v="Category2"/>
    <s v="ITEM3"/>
    <s v="DESCRIPTION3"/>
    <n v="1"/>
    <n v="951"/>
    <n v="951"/>
    <d v="2015-07-05T00:00:00"/>
    <d v="2015-07-31T00:00:00"/>
  </r>
  <r>
    <x v="2"/>
    <s v="Category1"/>
    <s v="ITEM1"/>
    <s v="DESCRIPTION1"/>
    <n v="1"/>
    <n v="839"/>
    <n v="839"/>
    <d v="2015-07-05T00:00:00"/>
    <d v="2015-07-31T00:00:00"/>
  </r>
  <r>
    <x v="2"/>
    <s v="Category3"/>
    <s v="ITEM5"/>
    <s v="DESCRIPTION5"/>
    <n v="1"/>
    <n v="896"/>
    <n v="896"/>
    <d v="2015-07-05T00:00:00"/>
    <d v="2015-07-31T00:00:00"/>
  </r>
  <r>
    <x v="3"/>
    <s v="Category2"/>
    <s v="ITEM4"/>
    <s v="DESCRIPTION4"/>
    <n v="1"/>
    <n v="872"/>
    <n v="872"/>
    <d v="2015-07-05T00:00:00"/>
    <d v="2015-07-31T00:00:00"/>
  </r>
  <r>
    <x v="3"/>
    <s v="Category2"/>
    <s v="ITEM3"/>
    <s v="DESCRIPTION3"/>
    <n v="1"/>
    <n v="190"/>
    <n v="190"/>
    <d v="2015-07-05T00:00:00"/>
    <d v="2015-07-31T00:00:00"/>
  </r>
  <r>
    <x v="5"/>
    <s v="Category3"/>
    <s v="ITEM5"/>
    <s v="DESCRIPTION5"/>
    <n v="1"/>
    <n v="750"/>
    <n v="750"/>
    <d v="2015-07-05T00:00:00"/>
    <d v="2015-07-31T00:00:00"/>
  </r>
  <r>
    <x v="4"/>
    <s v="Category3"/>
    <s v="ITEM5"/>
    <s v="DESCRIPTION5"/>
    <n v="1"/>
    <n v="633"/>
    <n v="633"/>
    <d v="2015-07-05T00:00:00"/>
    <d v="2015-07-31T00:00:00"/>
  </r>
  <r>
    <x v="4"/>
    <s v="Category3"/>
    <s v="ITEM5"/>
    <s v="DESCRIPTION5"/>
    <n v="1"/>
    <n v="594"/>
    <n v="594"/>
    <d v="2015-07-05T00:00:00"/>
    <d v="2015-07-31T00:00:00"/>
  </r>
  <r>
    <x v="2"/>
    <s v="Category2"/>
    <s v="ITEM3"/>
    <s v="DESCRIPTION3"/>
    <n v="1"/>
    <n v="534"/>
    <n v="534"/>
    <d v="2015-07-05T00:00:00"/>
    <d v="2015-07-31T00:00:00"/>
  </r>
  <r>
    <x v="0"/>
    <s v="Category1"/>
    <s v="ITEM2"/>
    <s v="DESCRIPTION2"/>
    <n v="1"/>
    <n v="862"/>
    <n v="862"/>
    <d v="2015-07-05T00:00:00"/>
    <d v="2015-07-31T00:00:00"/>
  </r>
  <r>
    <x v="2"/>
    <s v="Category2"/>
    <s v="ITEM3"/>
    <s v="DESCRIPTION3"/>
    <n v="1"/>
    <n v="207"/>
    <n v="207"/>
    <d v="2015-07-05T00:00:00"/>
    <d v="2015-07-31T00:00:00"/>
  </r>
  <r>
    <x v="4"/>
    <s v="Category2"/>
    <s v="ITEM3"/>
    <s v="DESCRIPTION3"/>
    <n v="1"/>
    <n v="777"/>
    <n v="777"/>
    <d v="2015-07-05T00:00:00"/>
    <d v="2015-07-31T00:00:00"/>
  </r>
  <r>
    <x v="3"/>
    <s v="Category1"/>
    <s v="ITEM2"/>
    <s v="DESCRIPTION2"/>
    <n v="1"/>
    <n v="716"/>
    <n v="716"/>
    <d v="2015-07-05T00:00:00"/>
    <d v="2015-07-31T00:00:00"/>
  </r>
  <r>
    <x v="0"/>
    <s v="Category1"/>
    <s v="ITEM2"/>
    <s v="DESCRIPTION2"/>
    <n v="1"/>
    <n v="822"/>
    <n v="822"/>
    <d v="2015-07-05T00:00:00"/>
    <d v="2015-07-31T00:00:00"/>
  </r>
  <r>
    <x v="3"/>
    <s v="Category2"/>
    <s v="ITEM3"/>
    <s v="DESCRIPTION3"/>
    <n v="1"/>
    <n v="328"/>
    <n v="328"/>
    <d v="2015-07-05T00:00:00"/>
    <d v="2015-07-31T00:00:00"/>
  </r>
  <r>
    <x v="3"/>
    <s v="Category1"/>
    <s v="ITEM2"/>
    <s v="DESCRIPTION2"/>
    <n v="1"/>
    <n v="953"/>
    <n v="953"/>
    <d v="2015-07-05T00:00:00"/>
    <d v="2015-07-31T00:00:00"/>
  </r>
  <r>
    <x v="2"/>
    <s v="Category1"/>
    <s v="ITEM1"/>
    <s v="DESCRIPTION1"/>
    <n v="1"/>
    <n v="255"/>
    <n v="255"/>
    <d v="2015-07-05T00:00:00"/>
    <d v="2015-07-31T00:00:00"/>
  </r>
  <r>
    <x v="4"/>
    <s v="Category2"/>
    <s v="ITEM3"/>
    <s v="DESCRIPTION3"/>
    <n v="1"/>
    <n v="368"/>
    <n v="368"/>
    <d v="2015-07-05T00:00:00"/>
    <d v="2015-07-31T00:00:00"/>
  </r>
  <r>
    <x v="0"/>
    <s v="Category1"/>
    <s v="ITEM1"/>
    <s v="DESCRIPTION1"/>
    <n v="1"/>
    <n v="909"/>
    <n v="909"/>
    <d v="2015-07-05T00:00:00"/>
    <d v="2015-07-31T00:00:00"/>
  </r>
  <r>
    <x v="1"/>
    <s v="Category2"/>
    <s v="ITEM3"/>
    <s v="DESCRIPTION3"/>
    <n v="1"/>
    <n v="276"/>
    <n v="276"/>
    <d v="2015-07-05T00:00:00"/>
    <d v="2015-07-31T00:00:00"/>
  </r>
  <r>
    <x v="3"/>
    <s v="Category1"/>
    <s v="ITEM1"/>
    <s v="DESCRIPTION1"/>
    <n v="1"/>
    <n v="922"/>
    <n v="922"/>
    <d v="2015-07-05T00:00:00"/>
    <d v="2015-07-31T00:00:00"/>
  </r>
  <r>
    <x v="2"/>
    <s v="Category3"/>
    <s v="ITEM5"/>
    <s v="DESCRIPTION5"/>
    <n v="1"/>
    <n v="216"/>
    <n v="216"/>
    <d v="2015-07-05T00:00:00"/>
    <d v="2015-07-31T00:00:00"/>
  </r>
  <r>
    <x v="1"/>
    <s v="Category2"/>
    <s v="ITEM4"/>
    <s v="DESCRIPTION4"/>
    <n v="1"/>
    <n v="174"/>
    <n v="174"/>
    <d v="2015-07-05T00:00:00"/>
    <d v="2015-07-31T00:00:00"/>
  </r>
  <r>
    <x v="5"/>
    <s v="Category3"/>
    <s v="ITEM5"/>
    <s v="DESCRIPTION5"/>
    <n v="1"/>
    <n v="179"/>
    <n v="179"/>
    <d v="2015-07-05T00:00:00"/>
    <d v="2015-07-31T00:00:00"/>
  </r>
  <r>
    <x v="5"/>
    <s v="Category2"/>
    <s v="ITEM3"/>
    <s v="DESCRIPTION3"/>
    <n v="1"/>
    <n v="438"/>
    <n v="438"/>
    <d v="2015-07-05T00:00:00"/>
    <d v="2015-07-31T00:00:00"/>
  </r>
  <r>
    <x v="1"/>
    <s v="Category3"/>
    <s v="ITEM5"/>
    <s v="DESCRIPTION5"/>
    <n v="1"/>
    <n v="353"/>
    <n v="353"/>
    <d v="2015-07-05T00:00:00"/>
    <d v="2015-07-31T00:00:00"/>
  </r>
  <r>
    <x v="4"/>
    <s v="Category2"/>
    <s v="ITEM3"/>
    <s v="DESCRIPTION3"/>
    <n v="1"/>
    <n v="527"/>
    <n v="527"/>
    <d v="2015-07-05T00:00:00"/>
    <d v="2015-07-31T00:00:00"/>
  </r>
  <r>
    <x v="4"/>
    <s v="Category2"/>
    <s v="ITEM3"/>
    <s v="DESCRIPTION3"/>
    <n v="1"/>
    <n v="113"/>
    <n v="113"/>
    <d v="2015-07-05T00:00:00"/>
    <d v="2015-07-31T00:00:00"/>
  </r>
  <r>
    <x v="4"/>
    <s v="Category1"/>
    <s v="ITEM1"/>
    <s v="DESCRIPTION1"/>
    <n v="1"/>
    <n v="210"/>
    <n v="210"/>
    <d v="2015-07-05T00:00:00"/>
    <d v="2015-07-31T00:00:00"/>
  </r>
  <r>
    <x v="2"/>
    <s v="Category3"/>
    <s v="ITEM5"/>
    <s v="DESCRIPTION5"/>
    <n v="1"/>
    <n v="608"/>
    <n v="608"/>
    <d v="2015-07-05T00:00:00"/>
    <d v="2015-07-31T00:00:00"/>
  </r>
  <r>
    <x v="2"/>
    <s v="Category1"/>
    <s v="ITEM2"/>
    <s v="DESCRIPTION2"/>
    <n v="1"/>
    <n v="719"/>
    <n v="719"/>
    <d v="2015-07-06T00:00:00"/>
    <d v="2015-07-31T00:00:00"/>
  </r>
  <r>
    <x v="5"/>
    <s v="Category2"/>
    <s v="ITEM4"/>
    <s v="DESCRIPTION4"/>
    <n v="1"/>
    <n v="412"/>
    <n v="412"/>
    <d v="2015-07-06T00:00:00"/>
    <d v="2015-07-31T00:00:00"/>
  </r>
  <r>
    <x v="1"/>
    <s v="Category2"/>
    <s v="ITEM3"/>
    <s v="DESCRIPTION3"/>
    <n v="1"/>
    <n v="846"/>
    <n v="846"/>
    <d v="2015-07-06T00:00:00"/>
    <d v="2015-07-31T00:00:00"/>
  </r>
  <r>
    <x v="2"/>
    <s v="Category1"/>
    <s v="ITEM1"/>
    <s v="DESCRIPTION1"/>
    <n v="1"/>
    <n v="138"/>
    <n v="138"/>
    <d v="2015-07-06T00:00:00"/>
    <d v="2015-07-31T00:00:00"/>
  </r>
  <r>
    <x v="2"/>
    <s v="Category1"/>
    <s v="ITEM2"/>
    <s v="DESCRIPTION2"/>
    <n v="1"/>
    <n v="715"/>
    <n v="715"/>
    <d v="2015-07-06T00:00:00"/>
    <d v="2015-07-31T00:00:00"/>
  </r>
  <r>
    <x v="0"/>
    <s v="Category2"/>
    <s v="ITEM4"/>
    <s v="DESCRIPTION4"/>
    <n v="1"/>
    <n v="542"/>
    <n v="542"/>
    <d v="2015-07-06T00:00:00"/>
    <d v="2015-07-31T00:00:00"/>
  </r>
  <r>
    <x v="1"/>
    <s v="Category3"/>
    <s v="ITEM5"/>
    <s v="DESCRIPTION5"/>
    <n v="1"/>
    <n v="784"/>
    <n v="784"/>
    <d v="2015-07-06T00:00:00"/>
    <d v="2015-07-31T00:00:00"/>
  </r>
  <r>
    <x v="5"/>
    <s v="Category1"/>
    <s v="ITEM2"/>
    <s v="DESCRIPTION2"/>
    <n v="1"/>
    <n v="124"/>
    <n v="124"/>
    <d v="2015-07-06T00:00:00"/>
    <d v="2015-07-31T00:00:00"/>
  </r>
  <r>
    <x v="4"/>
    <s v="Category2"/>
    <s v="ITEM4"/>
    <s v="DESCRIPTION4"/>
    <n v="1"/>
    <n v="960"/>
    <n v="960"/>
    <d v="2015-07-06T00:00:00"/>
    <d v="2015-07-31T00:00:00"/>
  </r>
  <r>
    <x v="1"/>
    <s v="Category2"/>
    <s v="ITEM3"/>
    <s v="DESCRIPTION3"/>
    <n v="1"/>
    <n v="475"/>
    <n v="475"/>
    <d v="2015-07-06T00:00:00"/>
    <d v="2015-07-31T00:00:00"/>
  </r>
  <r>
    <x v="4"/>
    <s v="Category3"/>
    <s v="ITEM5"/>
    <s v="DESCRIPTION5"/>
    <n v="1"/>
    <n v="412"/>
    <n v="412"/>
    <d v="2015-07-06T00:00:00"/>
    <d v="2015-07-31T00:00:00"/>
  </r>
  <r>
    <x v="4"/>
    <s v="Category2"/>
    <s v="ITEM3"/>
    <s v="DESCRIPTION3"/>
    <n v="1"/>
    <n v="139"/>
    <n v="139"/>
    <d v="2015-07-06T00:00:00"/>
    <d v="2015-07-31T00:00:00"/>
  </r>
  <r>
    <x v="5"/>
    <s v="Category2"/>
    <s v="ITEM4"/>
    <s v="DESCRIPTION4"/>
    <n v="1"/>
    <n v="132"/>
    <n v="132"/>
    <d v="2015-07-06T00:00:00"/>
    <d v="2015-07-31T00:00:00"/>
  </r>
  <r>
    <x v="2"/>
    <s v="Category2"/>
    <s v="ITEM3"/>
    <s v="DESCRIPTION3"/>
    <n v="1"/>
    <n v="179"/>
    <n v="179"/>
    <d v="2015-07-06T00:00:00"/>
    <d v="2015-07-31T00:00:00"/>
  </r>
  <r>
    <x v="3"/>
    <s v="Category1"/>
    <s v="ITEM2"/>
    <s v="DESCRIPTION2"/>
    <n v="1"/>
    <n v="722"/>
    <n v="722"/>
    <d v="2015-07-06T00:00:00"/>
    <d v="2015-07-31T00:00:00"/>
  </r>
  <r>
    <x v="5"/>
    <s v="Category3"/>
    <s v="ITEM5"/>
    <s v="DESCRIPTION5"/>
    <n v="1"/>
    <n v="273"/>
    <n v="273"/>
    <d v="2015-07-06T00:00:00"/>
    <d v="2015-07-31T00:00:00"/>
  </r>
  <r>
    <x v="5"/>
    <s v="Category1"/>
    <s v="ITEM1"/>
    <s v="DESCRIPTION1"/>
    <n v="1"/>
    <n v="390"/>
    <n v="390"/>
    <d v="2015-07-06T00:00:00"/>
    <d v="2015-07-31T00:00:00"/>
  </r>
  <r>
    <x v="1"/>
    <s v="Category1"/>
    <s v="ITEM2"/>
    <s v="DESCRIPTION2"/>
    <n v="1"/>
    <n v="746"/>
    <n v="746"/>
    <d v="2015-07-06T00:00:00"/>
    <d v="2015-07-31T00:00:00"/>
  </r>
  <r>
    <x v="4"/>
    <s v="Category1"/>
    <s v="ITEM2"/>
    <s v="DESCRIPTION2"/>
    <n v="1"/>
    <n v="551"/>
    <n v="551"/>
    <d v="2015-07-06T00:00:00"/>
    <d v="2015-07-31T00:00:00"/>
  </r>
  <r>
    <x v="1"/>
    <s v="Category1"/>
    <s v="ITEM2"/>
    <s v="DESCRIPTION2"/>
    <n v="1"/>
    <n v="918"/>
    <n v="918"/>
    <d v="2015-07-06T00:00:00"/>
    <d v="2015-07-31T00:00:00"/>
  </r>
  <r>
    <x v="2"/>
    <s v="Category1"/>
    <s v="ITEM2"/>
    <s v="DESCRIPTION2"/>
    <n v="1"/>
    <n v="510"/>
    <n v="510"/>
    <d v="2015-07-06T00:00:00"/>
    <d v="2015-07-31T00:00:00"/>
  </r>
  <r>
    <x v="5"/>
    <s v="Category3"/>
    <s v="ITEM5"/>
    <s v="DESCRIPTION5"/>
    <n v="1"/>
    <n v="798"/>
    <n v="798"/>
    <d v="2015-07-06T00:00:00"/>
    <d v="2015-07-31T00:00:00"/>
  </r>
  <r>
    <x v="2"/>
    <s v="Category2"/>
    <s v="ITEM4"/>
    <s v="DESCRIPTION4"/>
    <n v="1"/>
    <n v="603"/>
    <n v="603"/>
    <d v="2015-07-06T00:00:00"/>
    <d v="2015-07-31T00:00:00"/>
  </r>
  <r>
    <x v="1"/>
    <s v="Category2"/>
    <s v="ITEM4"/>
    <s v="DESCRIPTION4"/>
    <n v="1"/>
    <n v="276"/>
    <n v="276"/>
    <d v="2015-07-06T00:00:00"/>
    <d v="2015-07-31T00:00:00"/>
  </r>
  <r>
    <x v="2"/>
    <s v="Category1"/>
    <s v="ITEM2"/>
    <s v="DESCRIPTION2"/>
    <n v="1"/>
    <n v="563"/>
    <n v="563"/>
    <d v="2015-07-06T00:00:00"/>
    <d v="2015-07-31T00:00:00"/>
  </r>
  <r>
    <x v="4"/>
    <s v="Category1"/>
    <s v="ITEM1"/>
    <s v="DESCRIPTION1"/>
    <n v="1"/>
    <n v="875"/>
    <n v="875"/>
    <d v="2015-07-06T00:00:00"/>
    <d v="2015-07-31T00:00:00"/>
  </r>
  <r>
    <x v="4"/>
    <s v="Category3"/>
    <s v="ITEM5"/>
    <s v="DESCRIPTION5"/>
    <n v="1"/>
    <n v="971"/>
    <n v="971"/>
    <d v="2015-07-06T00:00:00"/>
    <d v="2015-07-31T00:00:00"/>
  </r>
  <r>
    <x v="2"/>
    <s v="Category1"/>
    <s v="ITEM1"/>
    <s v="DESCRIPTION1"/>
    <n v="1"/>
    <n v="668"/>
    <n v="668"/>
    <d v="2015-07-06T00:00:00"/>
    <d v="2015-07-31T00:00:00"/>
  </r>
  <r>
    <x v="1"/>
    <s v="Category2"/>
    <s v="ITEM4"/>
    <s v="DESCRIPTION4"/>
    <n v="1"/>
    <n v="301"/>
    <n v="301"/>
    <d v="2015-07-06T00:00:00"/>
    <d v="2015-07-31T00:00:00"/>
  </r>
  <r>
    <x v="4"/>
    <s v="Category3"/>
    <s v="ITEM5"/>
    <s v="DESCRIPTION5"/>
    <n v="1"/>
    <n v="828"/>
    <n v="828"/>
    <d v="2015-07-06T00:00:00"/>
    <d v="2015-07-31T00:00:00"/>
  </r>
  <r>
    <x v="5"/>
    <s v="Category2"/>
    <s v="ITEM4"/>
    <s v="DESCRIPTION4"/>
    <n v="1"/>
    <n v="501"/>
    <n v="501"/>
    <d v="2015-07-06T00:00:00"/>
    <d v="2015-07-31T00:00:00"/>
  </r>
  <r>
    <x v="0"/>
    <s v="Category2"/>
    <s v="ITEM3"/>
    <s v="DESCRIPTION3"/>
    <n v="1"/>
    <n v="896"/>
    <n v="896"/>
    <d v="2015-07-06T00:00:00"/>
    <d v="2015-07-31T00:00:00"/>
  </r>
  <r>
    <x v="1"/>
    <s v="Category1"/>
    <s v="ITEM2"/>
    <s v="DESCRIPTION2"/>
    <n v="1"/>
    <n v="991"/>
    <n v="991"/>
    <d v="2015-07-06T00:00:00"/>
    <d v="2015-07-31T00:00:00"/>
  </r>
  <r>
    <x v="5"/>
    <s v="Category2"/>
    <s v="ITEM3"/>
    <s v="DESCRIPTION3"/>
    <n v="1"/>
    <n v="358"/>
    <n v="358"/>
    <d v="2015-07-06T00:00:00"/>
    <d v="2015-07-31T00:00:00"/>
  </r>
  <r>
    <x v="5"/>
    <s v="Category2"/>
    <s v="ITEM3"/>
    <s v="DESCRIPTION3"/>
    <n v="1"/>
    <n v="417"/>
    <n v="417"/>
    <d v="2015-07-06T00:00:00"/>
    <d v="2015-07-31T00:00:00"/>
  </r>
  <r>
    <x v="4"/>
    <s v="Category1"/>
    <s v="ITEM1"/>
    <s v="DESCRIPTION1"/>
    <n v="1"/>
    <n v="394"/>
    <n v="394"/>
    <d v="2015-07-06T00:00:00"/>
    <d v="2015-07-31T00:00:00"/>
  </r>
  <r>
    <x v="1"/>
    <s v="Category2"/>
    <s v="ITEM3"/>
    <s v="DESCRIPTION3"/>
    <n v="1"/>
    <n v="836"/>
    <n v="836"/>
    <d v="2015-07-06T00:00:00"/>
    <d v="2015-07-31T00:00:00"/>
  </r>
  <r>
    <x v="2"/>
    <s v="Category2"/>
    <s v="ITEM3"/>
    <s v="DESCRIPTION3"/>
    <n v="1"/>
    <n v="692"/>
    <n v="692"/>
    <d v="2015-07-06T00:00:00"/>
    <d v="2015-07-31T00:00:00"/>
  </r>
  <r>
    <x v="5"/>
    <s v="Category3"/>
    <s v="ITEM5"/>
    <s v="DESCRIPTION5"/>
    <n v="1"/>
    <n v="863"/>
    <n v="863"/>
    <d v="2015-07-06T00:00:00"/>
    <d v="2015-07-31T00:00:00"/>
  </r>
  <r>
    <x v="0"/>
    <s v="Category1"/>
    <s v="ITEM2"/>
    <s v="DESCRIPTION2"/>
    <n v="1"/>
    <n v="838"/>
    <n v="838"/>
    <d v="2015-07-06T00:00:00"/>
    <d v="2015-07-31T00:00:00"/>
  </r>
  <r>
    <x v="5"/>
    <s v="Category2"/>
    <s v="ITEM3"/>
    <s v="DESCRIPTION3"/>
    <n v="1"/>
    <n v="870"/>
    <n v="870"/>
    <d v="2015-07-06T00:00:00"/>
    <d v="2015-07-31T00:00:00"/>
  </r>
  <r>
    <x v="0"/>
    <s v="Category1"/>
    <s v="ITEM2"/>
    <s v="DESCRIPTION2"/>
    <n v="1"/>
    <n v="768"/>
    <n v="768"/>
    <d v="2015-07-06T00:00:00"/>
    <d v="2015-07-31T00:00:00"/>
  </r>
  <r>
    <x v="0"/>
    <s v="Category3"/>
    <s v="ITEM5"/>
    <s v="DESCRIPTION5"/>
    <n v="1"/>
    <n v="860"/>
    <n v="860"/>
    <d v="2015-07-06T00:00:00"/>
    <d v="2015-07-31T00:00:00"/>
  </r>
  <r>
    <x v="4"/>
    <s v="Category1"/>
    <s v="ITEM1"/>
    <s v="DESCRIPTION1"/>
    <n v="1"/>
    <n v="881"/>
    <n v="881"/>
    <d v="2015-07-06T00:00:00"/>
    <d v="2015-07-31T00:00:00"/>
  </r>
  <r>
    <x v="0"/>
    <s v="Category2"/>
    <s v="ITEM3"/>
    <s v="DESCRIPTION3"/>
    <n v="1"/>
    <n v="580"/>
    <n v="580"/>
    <d v="2015-07-06T00:00:00"/>
    <d v="2015-07-31T00:00:00"/>
  </r>
  <r>
    <x v="1"/>
    <s v="Category1"/>
    <s v="ITEM2"/>
    <s v="DESCRIPTION2"/>
    <n v="1"/>
    <n v="794"/>
    <n v="794"/>
    <d v="2015-07-06T00:00:00"/>
    <d v="2015-07-31T00:00:00"/>
  </r>
  <r>
    <x v="2"/>
    <s v="Category2"/>
    <s v="ITEM4"/>
    <s v="DESCRIPTION4"/>
    <n v="1"/>
    <n v="527"/>
    <n v="527"/>
    <d v="2015-07-06T00:00:00"/>
    <d v="2015-07-31T00:00:00"/>
  </r>
  <r>
    <x v="1"/>
    <s v="Category3"/>
    <s v="ITEM5"/>
    <s v="DESCRIPTION5"/>
    <n v="1"/>
    <n v="684"/>
    <n v="684"/>
    <d v="2015-07-06T00:00:00"/>
    <d v="2015-07-31T00:00:00"/>
  </r>
  <r>
    <x v="1"/>
    <s v="Category2"/>
    <s v="ITEM3"/>
    <s v="DESCRIPTION3"/>
    <n v="1"/>
    <n v="421"/>
    <n v="421"/>
    <d v="2015-07-06T00:00:00"/>
    <d v="2015-07-31T00:00:00"/>
  </r>
  <r>
    <x v="0"/>
    <s v="Category1"/>
    <s v="ITEM2"/>
    <s v="DESCRIPTION2"/>
    <n v="1"/>
    <n v="656"/>
    <n v="656"/>
    <d v="2015-07-06T00:00:00"/>
    <d v="2015-07-31T00:00:00"/>
  </r>
  <r>
    <x v="3"/>
    <s v="Category1"/>
    <s v="ITEM2"/>
    <s v="DESCRIPTION2"/>
    <n v="1"/>
    <n v="738"/>
    <n v="738"/>
    <d v="2015-07-07T00:00:00"/>
    <d v="2015-07-31T00:00:00"/>
  </r>
  <r>
    <x v="2"/>
    <s v="Category2"/>
    <s v="ITEM4"/>
    <s v="DESCRIPTION4"/>
    <n v="1"/>
    <n v="637"/>
    <n v="637"/>
    <d v="2015-07-07T00:00:00"/>
    <d v="2015-07-31T00:00:00"/>
  </r>
  <r>
    <x v="4"/>
    <s v="Category3"/>
    <s v="ITEM5"/>
    <s v="DESCRIPTION5"/>
    <n v="1"/>
    <n v="973"/>
    <n v="973"/>
    <d v="2015-07-07T00:00:00"/>
    <d v="2015-07-31T00:00:00"/>
  </r>
  <r>
    <x v="1"/>
    <s v="Category1"/>
    <s v="ITEM2"/>
    <s v="DESCRIPTION2"/>
    <n v="1"/>
    <n v="633"/>
    <n v="633"/>
    <d v="2015-07-07T00:00:00"/>
    <d v="2015-07-31T00:00:00"/>
  </r>
  <r>
    <x v="3"/>
    <s v="Category1"/>
    <s v="ITEM2"/>
    <s v="DESCRIPTION2"/>
    <n v="1"/>
    <n v="748"/>
    <n v="748"/>
    <d v="2015-07-07T00:00:00"/>
    <d v="2015-07-31T00:00:00"/>
  </r>
  <r>
    <x v="1"/>
    <s v="Category3"/>
    <s v="ITEM5"/>
    <s v="DESCRIPTION5"/>
    <n v="1"/>
    <n v="477"/>
    <n v="477"/>
    <d v="2015-07-07T00:00:00"/>
    <d v="2015-07-31T00:00:00"/>
  </r>
  <r>
    <x v="1"/>
    <s v="Category1"/>
    <s v="ITEM2"/>
    <s v="DESCRIPTION2"/>
    <n v="1"/>
    <n v="596"/>
    <n v="596"/>
    <d v="2015-07-07T00:00:00"/>
    <d v="2015-07-31T00:00:00"/>
  </r>
  <r>
    <x v="1"/>
    <s v="Category2"/>
    <s v="ITEM4"/>
    <s v="DESCRIPTION4"/>
    <n v="1"/>
    <n v="749"/>
    <n v="749"/>
    <d v="2015-07-07T00:00:00"/>
    <d v="2015-07-31T00:00:00"/>
  </r>
  <r>
    <x v="0"/>
    <s v="Category2"/>
    <s v="ITEM4"/>
    <s v="DESCRIPTION4"/>
    <n v="1"/>
    <n v="765"/>
    <n v="765"/>
    <d v="2015-07-07T00:00:00"/>
    <d v="2015-07-31T00:00:00"/>
  </r>
  <r>
    <x v="1"/>
    <s v="Category1"/>
    <s v="ITEM2"/>
    <s v="DESCRIPTION2"/>
    <n v="1"/>
    <n v="986"/>
    <n v="986"/>
    <d v="2015-07-07T00:00:00"/>
    <d v="2015-07-31T00:00:00"/>
  </r>
  <r>
    <x v="4"/>
    <s v="Category1"/>
    <s v="ITEM1"/>
    <s v="DESCRIPTION1"/>
    <n v="1"/>
    <n v="413"/>
    <n v="413"/>
    <d v="2015-07-07T00:00:00"/>
    <d v="2015-07-31T00:00:00"/>
  </r>
  <r>
    <x v="4"/>
    <s v="Category1"/>
    <s v="ITEM1"/>
    <s v="DESCRIPTION1"/>
    <n v="1"/>
    <n v="391"/>
    <n v="391"/>
    <d v="2015-07-07T00:00:00"/>
    <d v="2015-07-31T00:00:00"/>
  </r>
  <r>
    <x v="1"/>
    <s v="Category3"/>
    <s v="ITEM5"/>
    <s v="DESCRIPTION5"/>
    <n v="1"/>
    <n v="573"/>
    <n v="573"/>
    <d v="2015-07-07T00:00:00"/>
    <d v="2015-07-31T00:00:00"/>
  </r>
  <r>
    <x v="4"/>
    <s v="Category3"/>
    <s v="ITEM5"/>
    <s v="DESCRIPTION5"/>
    <n v="1"/>
    <n v="810"/>
    <n v="810"/>
    <d v="2015-07-07T00:00:00"/>
    <d v="2015-07-31T00:00:00"/>
  </r>
  <r>
    <x v="4"/>
    <s v="Category2"/>
    <s v="ITEM3"/>
    <s v="DESCRIPTION3"/>
    <n v="1"/>
    <n v="507"/>
    <n v="507"/>
    <d v="2015-07-07T00:00:00"/>
    <d v="2015-07-31T00:00:00"/>
  </r>
  <r>
    <x v="2"/>
    <s v="Category3"/>
    <s v="ITEM5"/>
    <s v="DESCRIPTION5"/>
    <n v="1"/>
    <n v="453"/>
    <n v="453"/>
    <d v="2015-07-07T00:00:00"/>
    <d v="2015-07-31T00:00:00"/>
  </r>
  <r>
    <x v="0"/>
    <s v="Category1"/>
    <s v="ITEM2"/>
    <s v="DESCRIPTION2"/>
    <n v="1"/>
    <n v="854"/>
    <n v="854"/>
    <d v="2015-07-07T00:00:00"/>
    <d v="2015-07-31T00:00:00"/>
  </r>
  <r>
    <x v="3"/>
    <s v="Category2"/>
    <s v="ITEM3"/>
    <s v="DESCRIPTION3"/>
    <n v="1"/>
    <n v="252"/>
    <n v="252"/>
    <d v="2015-07-07T00:00:00"/>
    <d v="2015-07-31T00:00:00"/>
  </r>
  <r>
    <x v="3"/>
    <s v="Category1"/>
    <s v="ITEM2"/>
    <s v="DESCRIPTION2"/>
    <n v="1"/>
    <n v="567"/>
    <n v="567"/>
    <d v="2015-07-07T00:00:00"/>
    <d v="2015-07-31T00:00:00"/>
  </r>
  <r>
    <x v="1"/>
    <s v="Category3"/>
    <s v="ITEM5"/>
    <s v="DESCRIPTION5"/>
    <n v="1"/>
    <n v="543"/>
    <n v="543"/>
    <d v="2015-07-07T00:00:00"/>
    <d v="2015-07-31T00:00:00"/>
  </r>
  <r>
    <x v="3"/>
    <s v="Category2"/>
    <s v="ITEM4"/>
    <s v="DESCRIPTION4"/>
    <n v="1"/>
    <n v="277"/>
    <n v="277"/>
    <d v="2015-07-07T00:00:00"/>
    <d v="2015-07-31T00:00:00"/>
  </r>
  <r>
    <x v="0"/>
    <s v="Category2"/>
    <s v="ITEM3"/>
    <s v="DESCRIPTION3"/>
    <n v="1"/>
    <n v="381"/>
    <n v="381"/>
    <d v="2015-07-07T00:00:00"/>
    <d v="2015-07-31T00:00:00"/>
  </r>
  <r>
    <x v="2"/>
    <s v="Category1"/>
    <s v="ITEM2"/>
    <s v="DESCRIPTION2"/>
    <n v="1"/>
    <n v="932"/>
    <n v="932"/>
    <d v="2015-07-07T00:00:00"/>
    <d v="2015-07-31T00:00:00"/>
  </r>
  <r>
    <x v="0"/>
    <s v="Category2"/>
    <s v="ITEM3"/>
    <s v="DESCRIPTION3"/>
    <n v="1"/>
    <n v="629"/>
    <n v="629"/>
    <d v="2015-07-07T00:00:00"/>
    <d v="2015-07-31T00:00:00"/>
  </r>
  <r>
    <x v="5"/>
    <s v="Category2"/>
    <s v="ITEM3"/>
    <s v="DESCRIPTION3"/>
    <n v="1"/>
    <n v="322"/>
    <n v="322"/>
    <d v="2015-07-07T00:00:00"/>
    <d v="2015-07-31T00:00:00"/>
  </r>
  <r>
    <x v="5"/>
    <s v="Category2"/>
    <s v="ITEM3"/>
    <s v="DESCRIPTION3"/>
    <n v="1"/>
    <n v="388"/>
    <n v="388"/>
    <d v="2015-07-07T00:00:00"/>
    <d v="2015-07-31T00:00:00"/>
  </r>
  <r>
    <x v="1"/>
    <s v="Category1"/>
    <s v="ITEM1"/>
    <s v="DESCRIPTION1"/>
    <n v="1"/>
    <n v="285"/>
    <n v="285"/>
    <d v="2015-07-07T00:00:00"/>
    <d v="2015-07-31T00:00:00"/>
  </r>
  <r>
    <x v="4"/>
    <s v="Category1"/>
    <s v="ITEM1"/>
    <s v="DESCRIPTION1"/>
    <n v="1"/>
    <n v="991"/>
    <n v="991"/>
    <d v="2015-07-07T00:00:00"/>
    <d v="2015-07-31T00:00:00"/>
  </r>
  <r>
    <x v="2"/>
    <s v="Category2"/>
    <s v="ITEM3"/>
    <s v="DESCRIPTION3"/>
    <n v="1"/>
    <n v="468"/>
    <n v="468"/>
    <d v="2015-07-07T00:00:00"/>
    <d v="2015-07-31T00:00:00"/>
  </r>
  <r>
    <x v="3"/>
    <s v="Category2"/>
    <s v="ITEM3"/>
    <s v="DESCRIPTION3"/>
    <n v="1"/>
    <n v="295"/>
    <n v="295"/>
    <d v="2015-07-07T00:00:00"/>
    <d v="2015-07-31T00:00:00"/>
  </r>
  <r>
    <x v="5"/>
    <s v="Category2"/>
    <s v="ITEM3"/>
    <s v="DESCRIPTION3"/>
    <n v="1"/>
    <n v="657"/>
    <n v="657"/>
    <d v="2015-07-07T00:00:00"/>
    <d v="2015-07-31T00:00:00"/>
  </r>
  <r>
    <x v="5"/>
    <s v="Category1"/>
    <s v="ITEM1"/>
    <s v="DESCRIPTION1"/>
    <n v="1"/>
    <n v="427"/>
    <n v="427"/>
    <d v="2015-07-07T00:00:00"/>
    <d v="2015-07-31T00:00:00"/>
  </r>
  <r>
    <x v="4"/>
    <s v="Category1"/>
    <s v="ITEM1"/>
    <s v="DESCRIPTION1"/>
    <n v="1"/>
    <n v="377"/>
    <n v="377"/>
    <d v="2015-07-07T00:00:00"/>
    <d v="2015-07-31T00:00:00"/>
  </r>
  <r>
    <x v="3"/>
    <s v="Category2"/>
    <s v="ITEM3"/>
    <s v="DESCRIPTION3"/>
    <n v="1"/>
    <n v="280"/>
    <n v="280"/>
    <d v="2015-07-07T00:00:00"/>
    <d v="2015-07-31T00:00:00"/>
  </r>
  <r>
    <x v="0"/>
    <s v="Category2"/>
    <s v="ITEM3"/>
    <s v="DESCRIPTION3"/>
    <n v="1"/>
    <n v="410"/>
    <n v="410"/>
    <d v="2015-07-07T00:00:00"/>
    <d v="2015-07-31T00:00:00"/>
  </r>
  <r>
    <x v="2"/>
    <s v="Category1"/>
    <s v="ITEM2"/>
    <s v="DESCRIPTION2"/>
    <n v="1"/>
    <n v="539"/>
    <n v="539"/>
    <d v="2015-07-07T00:00:00"/>
    <d v="2015-07-31T00:00:00"/>
  </r>
  <r>
    <x v="1"/>
    <s v="Category1"/>
    <s v="ITEM2"/>
    <s v="DESCRIPTION2"/>
    <n v="1"/>
    <n v="350"/>
    <n v="350"/>
    <d v="2015-07-07T00:00:00"/>
    <d v="2015-07-31T00:00:00"/>
  </r>
  <r>
    <x v="1"/>
    <s v="Category1"/>
    <s v="ITEM1"/>
    <s v="DESCRIPTION1"/>
    <n v="1"/>
    <n v="204"/>
    <n v="204"/>
    <d v="2015-07-07T00:00:00"/>
    <d v="2015-07-31T00:00:00"/>
  </r>
  <r>
    <x v="1"/>
    <s v="Category3"/>
    <s v="ITEM5"/>
    <s v="DESCRIPTION5"/>
    <n v="1"/>
    <n v="474"/>
    <n v="474"/>
    <d v="2015-07-07T00:00:00"/>
    <d v="2015-07-31T00:00:00"/>
  </r>
  <r>
    <x v="0"/>
    <s v="Category1"/>
    <s v="ITEM1"/>
    <s v="DESCRIPTION1"/>
    <n v="1"/>
    <n v="1000"/>
    <n v="1000"/>
    <d v="2015-07-07T00:00:00"/>
    <d v="2015-07-31T00:00:00"/>
  </r>
  <r>
    <x v="0"/>
    <s v="Category3"/>
    <s v="ITEM5"/>
    <s v="DESCRIPTION5"/>
    <n v="1"/>
    <n v="570"/>
    <n v="570"/>
    <d v="2015-07-07T00:00:00"/>
    <d v="2015-07-31T00:00:00"/>
  </r>
  <r>
    <x v="1"/>
    <s v="Category2"/>
    <s v="ITEM3"/>
    <s v="DESCRIPTION3"/>
    <n v="1"/>
    <n v="930"/>
    <n v="930"/>
    <d v="2015-07-07T00:00:00"/>
    <d v="2015-07-31T00:00:00"/>
  </r>
  <r>
    <x v="0"/>
    <s v="Category2"/>
    <s v="ITEM4"/>
    <s v="DESCRIPTION4"/>
    <n v="1"/>
    <n v="240"/>
    <n v="240"/>
    <d v="2015-07-07T00:00:00"/>
    <d v="2015-07-31T00:00:00"/>
  </r>
  <r>
    <x v="5"/>
    <s v="Category2"/>
    <s v="ITEM4"/>
    <s v="DESCRIPTION4"/>
    <n v="1"/>
    <n v="595"/>
    <n v="595"/>
    <d v="2015-07-07T00:00:00"/>
    <d v="2015-07-31T00:00:00"/>
  </r>
  <r>
    <x v="0"/>
    <s v="Category2"/>
    <s v="ITEM3"/>
    <s v="DESCRIPTION3"/>
    <n v="1"/>
    <n v="780"/>
    <n v="780"/>
    <d v="2015-07-07T00:00:00"/>
    <d v="2015-07-31T00:00:00"/>
  </r>
  <r>
    <x v="4"/>
    <s v="Category1"/>
    <s v="ITEM2"/>
    <s v="DESCRIPTION2"/>
    <n v="1"/>
    <n v="871"/>
    <n v="871"/>
    <d v="2015-07-07T00:00:00"/>
    <d v="2015-07-31T00:00:00"/>
  </r>
  <r>
    <x v="3"/>
    <s v="Category1"/>
    <s v="ITEM2"/>
    <s v="DESCRIPTION2"/>
    <n v="1"/>
    <n v="103"/>
    <n v="103"/>
    <d v="2015-07-07T00:00:00"/>
    <d v="2015-07-31T00:00:00"/>
  </r>
  <r>
    <x v="2"/>
    <s v="Category2"/>
    <s v="ITEM4"/>
    <s v="DESCRIPTION4"/>
    <n v="1"/>
    <n v="281"/>
    <n v="281"/>
    <d v="2015-07-07T00:00:00"/>
    <d v="2015-07-31T00:00:00"/>
  </r>
  <r>
    <x v="2"/>
    <s v="Category1"/>
    <s v="ITEM1"/>
    <s v="DESCRIPTION1"/>
    <n v="1"/>
    <n v="157"/>
    <n v="157"/>
    <d v="2015-07-07T00:00:00"/>
    <d v="2015-07-31T00:00:00"/>
  </r>
  <r>
    <x v="3"/>
    <s v="Category3"/>
    <s v="ITEM5"/>
    <s v="DESCRIPTION5"/>
    <n v="1"/>
    <n v="638"/>
    <n v="638"/>
    <d v="2015-07-07T00:00:00"/>
    <d v="2015-07-31T00:00:00"/>
  </r>
  <r>
    <x v="3"/>
    <s v="Category3"/>
    <s v="ITEM5"/>
    <s v="DESCRIPTION5"/>
    <n v="1"/>
    <n v="956"/>
    <n v="956"/>
    <d v="2015-07-08T00:00:00"/>
    <d v="2015-07-31T00:00:00"/>
  </r>
  <r>
    <x v="1"/>
    <s v="Category2"/>
    <s v="ITEM3"/>
    <s v="DESCRIPTION3"/>
    <n v="1"/>
    <n v="225"/>
    <n v="225"/>
    <d v="2015-07-08T00:00:00"/>
    <d v="2015-07-31T00:00:00"/>
  </r>
  <r>
    <x v="3"/>
    <s v="Category2"/>
    <s v="ITEM3"/>
    <s v="DESCRIPTION3"/>
    <n v="1"/>
    <n v="788"/>
    <n v="788"/>
    <d v="2015-07-08T00:00:00"/>
    <d v="2015-07-31T00:00:00"/>
  </r>
  <r>
    <x v="1"/>
    <s v="Category2"/>
    <s v="ITEM3"/>
    <s v="DESCRIPTION3"/>
    <n v="1"/>
    <n v="923"/>
    <n v="923"/>
    <d v="2015-07-08T00:00:00"/>
    <d v="2015-07-31T00:00:00"/>
  </r>
  <r>
    <x v="4"/>
    <s v="Category3"/>
    <s v="ITEM5"/>
    <s v="DESCRIPTION5"/>
    <n v="1"/>
    <n v="807"/>
    <n v="807"/>
    <d v="2015-07-08T00:00:00"/>
    <d v="2015-07-31T00:00:00"/>
  </r>
  <r>
    <x v="4"/>
    <s v="Category2"/>
    <s v="ITEM4"/>
    <s v="DESCRIPTION4"/>
    <n v="1"/>
    <n v="921"/>
    <n v="921"/>
    <d v="2015-07-08T00:00:00"/>
    <d v="2015-07-31T00:00:00"/>
  </r>
  <r>
    <x v="1"/>
    <s v="Category1"/>
    <s v="ITEM2"/>
    <s v="DESCRIPTION2"/>
    <n v="1"/>
    <n v="837"/>
    <n v="837"/>
    <d v="2015-07-08T00:00:00"/>
    <d v="2015-07-31T00:00:00"/>
  </r>
  <r>
    <x v="3"/>
    <s v="Category1"/>
    <s v="ITEM1"/>
    <s v="DESCRIPTION1"/>
    <n v="1"/>
    <n v="817"/>
    <n v="817"/>
    <d v="2015-07-08T00:00:00"/>
    <d v="2015-07-31T00:00:00"/>
  </r>
  <r>
    <x v="1"/>
    <s v="Category2"/>
    <s v="ITEM4"/>
    <s v="DESCRIPTION4"/>
    <n v="1"/>
    <n v="720"/>
    <n v="720"/>
    <d v="2015-07-08T00:00:00"/>
    <d v="2015-07-31T00:00:00"/>
  </r>
  <r>
    <x v="0"/>
    <s v="Category1"/>
    <s v="ITEM2"/>
    <s v="DESCRIPTION2"/>
    <n v="1"/>
    <n v="916"/>
    <n v="916"/>
    <d v="2015-07-08T00:00:00"/>
    <d v="2015-07-31T00:00:00"/>
  </r>
  <r>
    <x v="4"/>
    <s v="Category1"/>
    <s v="ITEM2"/>
    <s v="DESCRIPTION2"/>
    <n v="1"/>
    <n v="865"/>
    <n v="865"/>
    <d v="2015-07-08T00:00:00"/>
    <d v="2015-07-31T00:00:00"/>
  </r>
  <r>
    <x v="5"/>
    <s v="Category3"/>
    <s v="ITEM5"/>
    <s v="DESCRIPTION5"/>
    <n v="1"/>
    <n v="240"/>
    <n v="240"/>
    <d v="2015-07-08T00:00:00"/>
    <d v="2015-07-31T00:00:00"/>
  </r>
  <r>
    <x v="2"/>
    <s v="Category1"/>
    <s v="ITEM2"/>
    <s v="DESCRIPTION2"/>
    <n v="1"/>
    <n v="608"/>
    <n v="608"/>
    <d v="2015-07-08T00:00:00"/>
    <d v="2015-07-31T00:00:00"/>
  </r>
  <r>
    <x v="0"/>
    <s v="Category2"/>
    <s v="ITEM4"/>
    <s v="DESCRIPTION4"/>
    <n v="1"/>
    <n v="119"/>
    <n v="119"/>
    <d v="2015-07-08T00:00:00"/>
    <d v="2015-07-31T00:00:00"/>
  </r>
  <r>
    <x v="3"/>
    <s v="Category1"/>
    <s v="ITEM1"/>
    <s v="DESCRIPTION1"/>
    <n v="1"/>
    <n v="901"/>
    <n v="901"/>
    <d v="2015-07-08T00:00:00"/>
    <d v="2015-07-31T00:00:00"/>
  </r>
  <r>
    <x v="3"/>
    <s v="Category2"/>
    <s v="ITEM4"/>
    <s v="DESCRIPTION4"/>
    <n v="1"/>
    <n v="189"/>
    <n v="189"/>
    <d v="2015-07-08T00:00:00"/>
    <d v="2015-07-31T00:00:00"/>
  </r>
  <r>
    <x v="4"/>
    <s v="Category2"/>
    <s v="ITEM4"/>
    <s v="DESCRIPTION4"/>
    <n v="1"/>
    <n v="187"/>
    <n v="187"/>
    <d v="2015-07-08T00:00:00"/>
    <d v="2015-07-31T00:00:00"/>
  </r>
  <r>
    <x v="4"/>
    <s v="Category3"/>
    <s v="ITEM5"/>
    <s v="DESCRIPTION5"/>
    <n v="1"/>
    <n v="287"/>
    <n v="287"/>
    <d v="2015-07-08T00:00:00"/>
    <d v="2015-07-31T00:00:00"/>
  </r>
  <r>
    <x v="4"/>
    <s v="Category3"/>
    <s v="ITEM5"/>
    <s v="DESCRIPTION5"/>
    <n v="1"/>
    <n v="617"/>
    <n v="617"/>
    <d v="2015-07-08T00:00:00"/>
    <d v="2015-07-31T00:00:00"/>
  </r>
  <r>
    <x v="5"/>
    <s v="Category2"/>
    <s v="ITEM4"/>
    <s v="DESCRIPTION4"/>
    <n v="1"/>
    <n v="926"/>
    <n v="926"/>
    <d v="2015-07-08T00:00:00"/>
    <d v="2015-07-31T00:00:00"/>
  </r>
  <r>
    <x v="5"/>
    <s v="Category2"/>
    <s v="ITEM3"/>
    <s v="DESCRIPTION3"/>
    <n v="1"/>
    <n v="907"/>
    <n v="907"/>
    <d v="2015-07-08T00:00:00"/>
    <d v="2015-07-31T00:00:00"/>
  </r>
  <r>
    <x v="0"/>
    <s v="Category2"/>
    <s v="ITEM4"/>
    <s v="DESCRIPTION4"/>
    <n v="1"/>
    <n v="233"/>
    <n v="233"/>
    <d v="2015-07-08T00:00:00"/>
    <d v="2015-07-31T00:00:00"/>
  </r>
  <r>
    <x v="0"/>
    <s v="Category2"/>
    <s v="ITEM4"/>
    <s v="DESCRIPTION4"/>
    <n v="1"/>
    <n v="780"/>
    <n v="780"/>
    <d v="2015-07-08T00:00:00"/>
    <d v="2015-07-31T00:00:00"/>
  </r>
  <r>
    <x v="4"/>
    <s v="Category3"/>
    <s v="ITEM5"/>
    <s v="DESCRIPTION5"/>
    <n v="1"/>
    <n v="945"/>
    <n v="945"/>
    <d v="2015-07-08T00:00:00"/>
    <d v="2015-07-31T00:00:00"/>
  </r>
  <r>
    <x v="1"/>
    <s v="Category1"/>
    <s v="ITEM1"/>
    <s v="DESCRIPTION1"/>
    <n v="1"/>
    <n v="806"/>
    <n v="806"/>
    <d v="2015-07-08T00:00:00"/>
    <d v="2015-07-31T00:00:00"/>
  </r>
  <r>
    <x v="3"/>
    <s v="Category2"/>
    <s v="ITEM3"/>
    <s v="DESCRIPTION3"/>
    <n v="1"/>
    <n v="308"/>
    <n v="308"/>
    <d v="2015-07-08T00:00:00"/>
    <d v="2015-07-31T00:00:00"/>
  </r>
  <r>
    <x v="3"/>
    <s v="Category1"/>
    <s v="ITEM2"/>
    <s v="DESCRIPTION2"/>
    <n v="1"/>
    <n v="366"/>
    <n v="366"/>
    <d v="2015-07-08T00:00:00"/>
    <d v="2015-07-31T00:00:00"/>
  </r>
  <r>
    <x v="3"/>
    <s v="Category3"/>
    <s v="ITEM5"/>
    <s v="DESCRIPTION5"/>
    <n v="1"/>
    <n v="635"/>
    <n v="635"/>
    <d v="2015-07-08T00:00:00"/>
    <d v="2015-07-31T00:00:00"/>
  </r>
  <r>
    <x v="0"/>
    <s v="Category3"/>
    <s v="ITEM5"/>
    <s v="DESCRIPTION5"/>
    <n v="1"/>
    <n v="682"/>
    <n v="682"/>
    <d v="2015-07-08T00:00:00"/>
    <d v="2015-07-31T00:00:00"/>
  </r>
  <r>
    <x v="3"/>
    <s v="Category3"/>
    <s v="ITEM5"/>
    <s v="DESCRIPTION5"/>
    <n v="1"/>
    <n v="473"/>
    <n v="473"/>
    <d v="2015-07-08T00:00:00"/>
    <d v="2015-07-31T00:00:00"/>
  </r>
  <r>
    <x v="4"/>
    <s v="Category2"/>
    <s v="ITEM4"/>
    <s v="DESCRIPTION4"/>
    <n v="1"/>
    <n v="764"/>
    <n v="764"/>
    <d v="2015-07-08T00:00:00"/>
    <d v="2015-07-31T00:00:00"/>
  </r>
  <r>
    <x v="2"/>
    <s v="Category3"/>
    <s v="ITEM5"/>
    <s v="DESCRIPTION5"/>
    <n v="1"/>
    <n v="754"/>
    <n v="754"/>
    <d v="2015-07-08T00:00:00"/>
    <d v="2015-07-31T00:00:00"/>
  </r>
  <r>
    <x v="2"/>
    <s v="Category2"/>
    <s v="ITEM3"/>
    <s v="DESCRIPTION3"/>
    <n v="1"/>
    <n v="278"/>
    <n v="278"/>
    <d v="2015-07-08T00:00:00"/>
    <d v="2015-07-31T00:00:00"/>
  </r>
  <r>
    <x v="0"/>
    <s v="Category3"/>
    <s v="ITEM5"/>
    <s v="DESCRIPTION5"/>
    <n v="1"/>
    <n v="142"/>
    <n v="142"/>
    <d v="2015-07-08T00:00:00"/>
    <d v="2015-07-31T00:00:00"/>
  </r>
  <r>
    <x v="1"/>
    <s v="Category2"/>
    <s v="ITEM3"/>
    <s v="DESCRIPTION3"/>
    <n v="1"/>
    <n v="879"/>
    <n v="879"/>
    <d v="2015-07-08T00:00:00"/>
    <d v="2015-07-31T00:00:00"/>
  </r>
  <r>
    <x v="5"/>
    <s v="Category2"/>
    <s v="ITEM4"/>
    <s v="DESCRIPTION4"/>
    <n v="1"/>
    <n v="964"/>
    <n v="964"/>
    <d v="2015-07-08T00:00:00"/>
    <d v="2015-07-31T00:00:00"/>
  </r>
  <r>
    <x v="5"/>
    <s v="Category1"/>
    <s v="ITEM2"/>
    <s v="DESCRIPTION2"/>
    <n v="1"/>
    <n v="930"/>
    <n v="930"/>
    <d v="2015-07-08T00:00:00"/>
    <d v="2015-07-31T00:00:00"/>
  </r>
  <r>
    <x v="4"/>
    <s v="Category2"/>
    <s v="ITEM3"/>
    <s v="DESCRIPTION3"/>
    <n v="1"/>
    <n v="809"/>
    <n v="809"/>
    <d v="2015-07-08T00:00:00"/>
    <d v="2015-07-31T00:00:00"/>
  </r>
  <r>
    <x v="3"/>
    <s v="Category2"/>
    <s v="ITEM4"/>
    <s v="DESCRIPTION4"/>
    <n v="1"/>
    <n v="493"/>
    <n v="493"/>
    <d v="2015-07-08T00:00:00"/>
    <d v="2015-07-31T00:00:00"/>
  </r>
  <r>
    <x v="2"/>
    <s v="Category1"/>
    <s v="ITEM2"/>
    <s v="DESCRIPTION2"/>
    <n v="1"/>
    <n v="846"/>
    <n v="846"/>
    <d v="2015-07-08T00:00:00"/>
    <d v="2015-07-31T00:00:00"/>
  </r>
  <r>
    <x v="0"/>
    <s v="Category1"/>
    <s v="ITEM1"/>
    <s v="DESCRIPTION1"/>
    <n v="1"/>
    <n v="989"/>
    <n v="989"/>
    <d v="2015-07-08T00:00:00"/>
    <d v="2015-07-31T00:00:00"/>
  </r>
  <r>
    <x v="4"/>
    <s v="Category2"/>
    <s v="ITEM3"/>
    <s v="DESCRIPTION3"/>
    <n v="1"/>
    <n v="606"/>
    <n v="606"/>
    <d v="2015-07-08T00:00:00"/>
    <d v="2015-07-31T00:00:00"/>
  </r>
  <r>
    <x v="1"/>
    <s v="Category1"/>
    <s v="ITEM2"/>
    <s v="DESCRIPTION2"/>
    <n v="1"/>
    <n v="716"/>
    <n v="716"/>
    <d v="2015-07-08T00:00:00"/>
    <d v="2015-07-31T00:00:00"/>
  </r>
  <r>
    <x v="4"/>
    <s v="Category2"/>
    <s v="ITEM3"/>
    <s v="DESCRIPTION3"/>
    <n v="1"/>
    <n v="131"/>
    <n v="131"/>
    <d v="2015-07-08T00:00:00"/>
    <d v="2015-07-31T00:00:00"/>
  </r>
  <r>
    <x v="2"/>
    <s v="Category1"/>
    <s v="ITEM2"/>
    <s v="DESCRIPTION2"/>
    <n v="1"/>
    <n v="430"/>
    <n v="430"/>
    <d v="2015-07-08T00:00:00"/>
    <d v="2015-07-31T00:00:00"/>
  </r>
  <r>
    <x v="3"/>
    <s v="Category2"/>
    <s v="ITEM4"/>
    <s v="DESCRIPTION4"/>
    <n v="1"/>
    <n v="517"/>
    <n v="517"/>
    <d v="2015-07-08T00:00:00"/>
    <d v="2015-07-31T00:00:00"/>
  </r>
  <r>
    <x v="5"/>
    <s v="Category2"/>
    <s v="ITEM3"/>
    <s v="DESCRIPTION3"/>
    <n v="1"/>
    <n v="209"/>
    <n v="209"/>
    <d v="2015-07-08T00:00:00"/>
    <d v="2015-07-31T00:00:00"/>
  </r>
  <r>
    <x v="0"/>
    <s v="Category1"/>
    <s v="ITEM2"/>
    <s v="DESCRIPTION2"/>
    <n v="1"/>
    <n v="648"/>
    <n v="648"/>
    <d v="2015-07-08T00:00:00"/>
    <d v="2015-07-31T00:00:00"/>
  </r>
  <r>
    <x v="0"/>
    <s v="Category3"/>
    <s v="ITEM5"/>
    <s v="DESCRIPTION5"/>
    <n v="1"/>
    <n v="991"/>
    <n v="991"/>
    <d v="2015-07-08T00:00:00"/>
    <d v="2015-07-31T00:00:00"/>
  </r>
  <r>
    <x v="2"/>
    <s v="Category1"/>
    <s v="ITEM1"/>
    <s v="DESCRIPTION1"/>
    <n v="1"/>
    <n v="593"/>
    <n v="593"/>
    <d v="2015-07-08T00:00:00"/>
    <d v="2015-07-31T00:00:00"/>
  </r>
  <r>
    <x v="5"/>
    <s v="Category2"/>
    <s v="ITEM3"/>
    <s v="DESCRIPTION3"/>
    <n v="1"/>
    <n v="463"/>
    <n v="463"/>
    <d v="2015-07-09T00:00:00"/>
    <d v="2015-07-31T00:00:00"/>
  </r>
  <r>
    <x v="0"/>
    <s v="Category3"/>
    <s v="ITEM5"/>
    <s v="DESCRIPTION5"/>
    <n v="1"/>
    <n v="240"/>
    <n v="240"/>
    <d v="2015-07-09T00:00:00"/>
    <d v="2015-07-31T00:00:00"/>
  </r>
  <r>
    <x v="5"/>
    <s v="Category2"/>
    <s v="ITEM3"/>
    <s v="DESCRIPTION3"/>
    <n v="1"/>
    <n v="860"/>
    <n v="860"/>
    <d v="2015-07-09T00:00:00"/>
    <d v="2015-07-31T00:00:00"/>
  </r>
  <r>
    <x v="1"/>
    <s v="Category2"/>
    <s v="ITEM3"/>
    <s v="DESCRIPTION3"/>
    <n v="1"/>
    <n v="114"/>
    <n v="114"/>
    <d v="2015-07-09T00:00:00"/>
    <d v="2015-07-31T00:00:00"/>
  </r>
  <r>
    <x v="3"/>
    <s v="Category3"/>
    <s v="ITEM5"/>
    <s v="DESCRIPTION5"/>
    <n v="1"/>
    <n v="880"/>
    <n v="880"/>
    <d v="2015-07-09T00:00:00"/>
    <d v="2015-07-31T00:00:00"/>
  </r>
  <r>
    <x v="0"/>
    <s v="Category2"/>
    <s v="ITEM4"/>
    <s v="DESCRIPTION4"/>
    <n v="1"/>
    <n v="817"/>
    <n v="817"/>
    <d v="2015-07-09T00:00:00"/>
    <d v="2015-07-31T00:00:00"/>
  </r>
  <r>
    <x v="1"/>
    <s v="Category2"/>
    <s v="ITEM3"/>
    <s v="DESCRIPTION3"/>
    <n v="1"/>
    <n v="735"/>
    <n v="735"/>
    <d v="2015-07-09T00:00:00"/>
    <d v="2015-07-31T00:00:00"/>
  </r>
  <r>
    <x v="3"/>
    <s v="Category1"/>
    <s v="ITEM1"/>
    <s v="DESCRIPTION1"/>
    <n v="1"/>
    <n v="875"/>
    <n v="875"/>
    <d v="2015-07-09T00:00:00"/>
    <d v="2015-07-31T00:00:00"/>
  </r>
  <r>
    <x v="0"/>
    <s v="Category2"/>
    <s v="ITEM4"/>
    <s v="DESCRIPTION4"/>
    <n v="1"/>
    <n v="110"/>
    <n v="110"/>
    <d v="2015-07-09T00:00:00"/>
    <d v="2015-07-31T00:00:00"/>
  </r>
  <r>
    <x v="3"/>
    <s v="Category2"/>
    <s v="ITEM3"/>
    <s v="DESCRIPTION3"/>
    <n v="1"/>
    <n v="818"/>
    <n v="818"/>
    <d v="2015-07-09T00:00:00"/>
    <d v="2015-07-31T00:00:00"/>
  </r>
  <r>
    <x v="3"/>
    <s v="Category1"/>
    <s v="ITEM1"/>
    <s v="DESCRIPTION1"/>
    <n v="1"/>
    <n v="467"/>
    <n v="467"/>
    <d v="2015-07-09T00:00:00"/>
    <d v="2015-07-31T00:00:00"/>
  </r>
  <r>
    <x v="3"/>
    <s v="Category2"/>
    <s v="ITEM4"/>
    <s v="DESCRIPTION4"/>
    <n v="1"/>
    <n v="991"/>
    <n v="991"/>
    <d v="2015-07-09T00:00:00"/>
    <d v="2015-07-31T00:00:00"/>
  </r>
  <r>
    <x v="0"/>
    <s v="Category3"/>
    <s v="ITEM5"/>
    <s v="DESCRIPTION5"/>
    <n v="1"/>
    <n v="371"/>
    <n v="371"/>
    <d v="2015-07-09T00:00:00"/>
    <d v="2015-07-31T00:00:00"/>
  </r>
  <r>
    <x v="2"/>
    <s v="Category2"/>
    <s v="ITEM3"/>
    <s v="DESCRIPTION3"/>
    <n v="1"/>
    <n v="974"/>
    <n v="974"/>
    <d v="2015-07-09T00:00:00"/>
    <d v="2015-07-31T00:00:00"/>
  </r>
  <r>
    <x v="3"/>
    <s v="Category1"/>
    <s v="ITEM2"/>
    <s v="DESCRIPTION2"/>
    <n v="1"/>
    <n v="803"/>
    <n v="803"/>
    <d v="2015-07-09T00:00:00"/>
    <d v="2015-07-31T00:00:00"/>
  </r>
  <r>
    <x v="3"/>
    <s v="Category1"/>
    <s v="ITEM1"/>
    <s v="DESCRIPTION1"/>
    <n v="1"/>
    <n v="432"/>
    <n v="432"/>
    <d v="2015-07-09T00:00:00"/>
    <d v="2015-07-31T00:00:00"/>
  </r>
  <r>
    <x v="3"/>
    <s v="Category2"/>
    <s v="ITEM4"/>
    <s v="DESCRIPTION4"/>
    <n v="1"/>
    <n v="210"/>
    <n v="210"/>
    <d v="2015-07-09T00:00:00"/>
    <d v="2015-07-31T00:00:00"/>
  </r>
  <r>
    <x v="1"/>
    <s v="Category3"/>
    <s v="ITEM5"/>
    <s v="DESCRIPTION5"/>
    <n v="1"/>
    <n v="746"/>
    <n v="746"/>
    <d v="2015-07-09T00:00:00"/>
    <d v="2015-07-31T00:00:00"/>
  </r>
  <r>
    <x v="1"/>
    <s v="Category3"/>
    <s v="ITEM5"/>
    <s v="DESCRIPTION5"/>
    <n v="1"/>
    <n v="209"/>
    <n v="209"/>
    <d v="2015-07-09T00:00:00"/>
    <d v="2015-07-31T00:00:00"/>
  </r>
  <r>
    <x v="2"/>
    <s v="Category3"/>
    <s v="ITEM5"/>
    <s v="DESCRIPTION5"/>
    <n v="1"/>
    <n v="415"/>
    <n v="415"/>
    <d v="2015-07-09T00:00:00"/>
    <d v="2015-07-31T00:00:00"/>
  </r>
  <r>
    <x v="5"/>
    <s v="Category2"/>
    <s v="ITEM3"/>
    <s v="DESCRIPTION3"/>
    <n v="1"/>
    <n v="471"/>
    <n v="471"/>
    <d v="2015-07-09T00:00:00"/>
    <d v="2015-07-31T00:00:00"/>
  </r>
  <r>
    <x v="0"/>
    <s v="Category1"/>
    <s v="ITEM2"/>
    <s v="DESCRIPTION2"/>
    <n v="1"/>
    <n v="985"/>
    <n v="985"/>
    <d v="2015-07-09T00:00:00"/>
    <d v="2015-07-31T00:00:00"/>
  </r>
  <r>
    <x v="3"/>
    <s v="Category2"/>
    <s v="ITEM3"/>
    <s v="DESCRIPTION3"/>
    <n v="1"/>
    <n v="300"/>
    <n v="300"/>
    <d v="2015-07-09T00:00:00"/>
    <d v="2015-07-31T00:00:00"/>
  </r>
  <r>
    <x v="5"/>
    <s v="Category1"/>
    <s v="ITEM2"/>
    <s v="DESCRIPTION2"/>
    <n v="1"/>
    <n v="891"/>
    <n v="891"/>
    <d v="2015-07-09T00:00:00"/>
    <d v="2015-07-31T00:00:00"/>
  </r>
  <r>
    <x v="1"/>
    <s v="Category3"/>
    <s v="ITEM5"/>
    <s v="DESCRIPTION5"/>
    <n v="1"/>
    <n v="872"/>
    <n v="872"/>
    <d v="2015-07-09T00:00:00"/>
    <d v="2015-07-31T00:00:00"/>
  </r>
  <r>
    <x v="3"/>
    <s v="Category3"/>
    <s v="ITEM5"/>
    <s v="DESCRIPTION5"/>
    <n v="1"/>
    <n v="557"/>
    <n v="557"/>
    <d v="2015-07-09T00:00:00"/>
    <d v="2015-07-31T00:00:00"/>
  </r>
  <r>
    <x v="4"/>
    <s v="Category1"/>
    <s v="ITEM1"/>
    <s v="DESCRIPTION1"/>
    <n v="1"/>
    <n v="609"/>
    <n v="609"/>
    <d v="2015-07-09T00:00:00"/>
    <d v="2015-07-31T00:00:00"/>
  </r>
  <r>
    <x v="0"/>
    <s v="Category1"/>
    <s v="ITEM1"/>
    <s v="DESCRIPTION1"/>
    <n v="1"/>
    <n v="337"/>
    <n v="337"/>
    <d v="2015-07-09T00:00:00"/>
    <d v="2015-07-31T00:00:00"/>
  </r>
  <r>
    <x v="1"/>
    <s v="Category1"/>
    <s v="ITEM2"/>
    <s v="DESCRIPTION2"/>
    <n v="1"/>
    <n v="156"/>
    <n v="156"/>
    <d v="2015-07-09T00:00:00"/>
    <d v="2015-07-31T00:00:00"/>
  </r>
  <r>
    <x v="5"/>
    <s v="Category3"/>
    <s v="ITEM5"/>
    <s v="DESCRIPTION5"/>
    <n v="1"/>
    <n v="439"/>
    <n v="439"/>
    <d v="2015-07-09T00:00:00"/>
    <d v="2015-07-31T00:00:00"/>
  </r>
  <r>
    <x v="0"/>
    <s v="Category1"/>
    <s v="ITEM1"/>
    <s v="DESCRIPTION1"/>
    <n v="1"/>
    <n v="644"/>
    <n v="644"/>
    <d v="2015-07-09T00:00:00"/>
    <d v="2015-07-31T00:00:00"/>
  </r>
  <r>
    <x v="3"/>
    <s v="Category1"/>
    <s v="ITEM2"/>
    <s v="DESCRIPTION2"/>
    <n v="1"/>
    <n v="151"/>
    <n v="151"/>
    <d v="2015-07-09T00:00:00"/>
    <d v="2015-07-31T00:00:00"/>
  </r>
  <r>
    <x v="2"/>
    <s v="Category1"/>
    <s v="ITEM2"/>
    <s v="DESCRIPTION2"/>
    <n v="1"/>
    <n v="227"/>
    <n v="227"/>
    <d v="2015-07-09T00:00:00"/>
    <d v="2015-07-31T00:00:00"/>
  </r>
  <r>
    <x v="0"/>
    <s v="Category1"/>
    <s v="ITEM2"/>
    <s v="DESCRIPTION2"/>
    <n v="1"/>
    <n v="437"/>
    <n v="437"/>
    <d v="2015-07-09T00:00:00"/>
    <d v="2015-07-31T00:00:00"/>
  </r>
  <r>
    <x v="0"/>
    <s v="Category3"/>
    <s v="ITEM5"/>
    <s v="DESCRIPTION5"/>
    <n v="1"/>
    <n v="568"/>
    <n v="568"/>
    <d v="2015-07-09T00:00:00"/>
    <d v="2015-07-31T00:00:00"/>
  </r>
  <r>
    <x v="2"/>
    <s v="Category3"/>
    <s v="ITEM5"/>
    <s v="DESCRIPTION5"/>
    <n v="1"/>
    <n v="422"/>
    <n v="422"/>
    <d v="2015-07-09T00:00:00"/>
    <d v="2015-07-31T00:00:00"/>
  </r>
  <r>
    <x v="0"/>
    <s v="Category2"/>
    <s v="ITEM4"/>
    <s v="DESCRIPTION4"/>
    <n v="1"/>
    <n v="267"/>
    <n v="267"/>
    <d v="2015-07-09T00:00:00"/>
    <d v="2015-07-31T00:00:00"/>
  </r>
  <r>
    <x v="3"/>
    <s v="Category3"/>
    <s v="ITEM5"/>
    <s v="DESCRIPTION5"/>
    <n v="1"/>
    <n v="162"/>
    <n v="162"/>
    <d v="2015-07-09T00:00:00"/>
    <d v="2015-07-31T00:00:00"/>
  </r>
  <r>
    <x v="2"/>
    <s v="Category1"/>
    <s v="ITEM1"/>
    <s v="DESCRIPTION1"/>
    <n v="1"/>
    <n v="853"/>
    <n v="853"/>
    <d v="2015-07-09T00:00:00"/>
    <d v="2015-07-31T00:00:00"/>
  </r>
  <r>
    <x v="0"/>
    <s v="Category1"/>
    <s v="ITEM1"/>
    <s v="DESCRIPTION1"/>
    <n v="1"/>
    <n v="575"/>
    <n v="575"/>
    <d v="2015-07-09T00:00:00"/>
    <d v="2015-07-31T00:00:00"/>
  </r>
  <r>
    <x v="3"/>
    <s v="Category1"/>
    <s v="ITEM1"/>
    <s v="DESCRIPTION1"/>
    <n v="1"/>
    <n v="659"/>
    <n v="659"/>
    <d v="2015-07-09T00:00:00"/>
    <d v="2015-07-31T00:00:00"/>
  </r>
  <r>
    <x v="5"/>
    <s v="Category2"/>
    <s v="ITEM3"/>
    <s v="DESCRIPTION3"/>
    <n v="1"/>
    <n v="436"/>
    <n v="436"/>
    <d v="2015-07-09T00:00:00"/>
    <d v="2015-07-31T00:00:00"/>
  </r>
  <r>
    <x v="0"/>
    <s v="Category3"/>
    <s v="ITEM5"/>
    <s v="DESCRIPTION5"/>
    <n v="1"/>
    <n v="565"/>
    <n v="565"/>
    <d v="2015-07-09T00:00:00"/>
    <d v="2015-07-31T00:00:00"/>
  </r>
  <r>
    <x v="5"/>
    <s v="Category1"/>
    <s v="ITEM2"/>
    <s v="DESCRIPTION2"/>
    <n v="1"/>
    <n v="160"/>
    <n v="160"/>
    <d v="2015-07-09T00:00:00"/>
    <d v="2015-07-31T00:00:00"/>
  </r>
  <r>
    <x v="2"/>
    <s v="Category2"/>
    <s v="ITEM3"/>
    <s v="DESCRIPTION3"/>
    <n v="1"/>
    <n v="185"/>
    <n v="185"/>
    <d v="2015-07-09T00:00:00"/>
    <d v="2015-07-31T00:00:00"/>
  </r>
  <r>
    <x v="5"/>
    <s v="Category2"/>
    <s v="ITEM3"/>
    <s v="DESCRIPTION3"/>
    <n v="1"/>
    <n v="724"/>
    <n v="724"/>
    <d v="2015-07-09T00:00:00"/>
    <d v="2015-07-31T00:00:00"/>
  </r>
  <r>
    <x v="4"/>
    <s v="Category1"/>
    <s v="ITEM2"/>
    <s v="DESCRIPTION2"/>
    <n v="1"/>
    <n v="757"/>
    <n v="757"/>
    <d v="2015-07-09T00:00:00"/>
    <d v="2015-07-31T00:00:00"/>
  </r>
  <r>
    <x v="0"/>
    <s v="Category1"/>
    <s v="ITEM2"/>
    <s v="DESCRIPTION2"/>
    <n v="1"/>
    <n v="410"/>
    <n v="410"/>
    <d v="2015-07-09T00:00:00"/>
    <d v="2015-07-31T00:00:00"/>
  </r>
  <r>
    <x v="4"/>
    <s v="Category1"/>
    <s v="ITEM2"/>
    <s v="DESCRIPTION2"/>
    <n v="1"/>
    <n v="981"/>
    <n v="981"/>
    <d v="2015-07-09T00:00:00"/>
    <d v="2015-07-31T00:00:00"/>
  </r>
  <r>
    <x v="3"/>
    <s v="Category2"/>
    <s v="ITEM3"/>
    <s v="DESCRIPTION3"/>
    <n v="1"/>
    <n v="539"/>
    <n v="539"/>
    <d v="2015-07-09T00:00:00"/>
    <d v="2015-07-31T00:00:00"/>
  </r>
  <r>
    <x v="1"/>
    <s v="Category2"/>
    <s v="ITEM4"/>
    <s v="DESCRIPTION4"/>
    <n v="1"/>
    <n v="966"/>
    <n v="966"/>
    <d v="2015-07-10T00:00:00"/>
    <d v="2015-07-31T00:00:00"/>
  </r>
  <r>
    <x v="4"/>
    <s v="Category2"/>
    <s v="ITEM4"/>
    <s v="DESCRIPTION4"/>
    <n v="1"/>
    <n v="751"/>
    <n v="751"/>
    <d v="2015-07-10T00:00:00"/>
    <d v="2015-07-31T00:00:00"/>
  </r>
  <r>
    <x v="4"/>
    <s v="Category2"/>
    <s v="ITEM4"/>
    <s v="DESCRIPTION4"/>
    <n v="1"/>
    <n v="552"/>
    <n v="552"/>
    <d v="2015-07-10T00:00:00"/>
    <d v="2015-07-31T00:00:00"/>
  </r>
  <r>
    <x v="3"/>
    <s v="Category3"/>
    <s v="ITEM5"/>
    <s v="DESCRIPTION5"/>
    <n v="1"/>
    <n v="503"/>
    <n v="503"/>
    <d v="2015-07-10T00:00:00"/>
    <d v="2015-07-31T00:00:00"/>
  </r>
  <r>
    <x v="2"/>
    <s v="Category3"/>
    <s v="ITEM5"/>
    <s v="DESCRIPTION5"/>
    <n v="1"/>
    <n v="694"/>
    <n v="694"/>
    <d v="2015-07-10T00:00:00"/>
    <d v="2015-07-31T00:00:00"/>
  </r>
  <r>
    <x v="3"/>
    <s v="Category1"/>
    <s v="ITEM1"/>
    <s v="DESCRIPTION1"/>
    <n v="1"/>
    <n v="814"/>
    <n v="814"/>
    <d v="2015-07-10T00:00:00"/>
    <d v="2015-07-31T00:00:00"/>
  </r>
  <r>
    <x v="4"/>
    <s v="Category2"/>
    <s v="ITEM3"/>
    <s v="DESCRIPTION3"/>
    <n v="1"/>
    <n v="894"/>
    <n v="894"/>
    <d v="2015-07-10T00:00:00"/>
    <d v="2015-07-31T00:00:00"/>
  </r>
  <r>
    <x v="2"/>
    <s v="Category2"/>
    <s v="ITEM3"/>
    <s v="DESCRIPTION3"/>
    <n v="1"/>
    <n v="217"/>
    <n v="217"/>
    <d v="2015-07-10T00:00:00"/>
    <d v="2015-07-31T00:00:00"/>
  </r>
  <r>
    <x v="4"/>
    <s v="Category1"/>
    <s v="ITEM2"/>
    <s v="DESCRIPTION2"/>
    <n v="1"/>
    <n v="817"/>
    <n v="817"/>
    <d v="2015-07-10T00:00:00"/>
    <d v="2015-07-31T00:00:00"/>
  </r>
  <r>
    <x v="0"/>
    <s v="Category1"/>
    <s v="ITEM1"/>
    <s v="DESCRIPTION1"/>
    <n v="1"/>
    <n v="980"/>
    <n v="980"/>
    <d v="2015-07-10T00:00:00"/>
    <d v="2015-07-31T00:00:00"/>
  </r>
  <r>
    <x v="4"/>
    <s v="Category3"/>
    <s v="ITEM5"/>
    <s v="DESCRIPTION5"/>
    <n v="1"/>
    <n v="440"/>
    <n v="440"/>
    <d v="2015-07-10T00:00:00"/>
    <d v="2015-07-31T00:00:00"/>
  </r>
  <r>
    <x v="5"/>
    <s v="Category2"/>
    <s v="ITEM3"/>
    <s v="DESCRIPTION3"/>
    <n v="1"/>
    <n v="477"/>
    <n v="477"/>
    <d v="2015-07-10T00:00:00"/>
    <d v="2015-07-31T00:00:00"/>
  </r>
  <r>
    <x v="1"/>
    <s v="Category1"/>
    <s v="ITEM1"/>
    <s v="DESCRIPTION1"/>
    <n v="1"/>
    <n v="254"/>
    <n v="254"/>
    <d v="2015-07-10T00:00:00"/>
    <d v="2015-07-31T00:00:00"/>
  </r>
  <r>
    <x v="2"/>
    <s v="Category1"/>
    <s v="ITEM2"/>
    <s v="DESCRIPTION2"/>
    <n v="1"/>
    <n v="850"/>
    <n v="850"/>
    <d v="2015-07-10T00:00:00"/>
    <d v="2015-07-31T00:00:00"/>
  </r>
  <r>
    <x v="4"/>
    <s v="Category1"/>
    <s v="ITEM1"/>
    <s v="DESCRIPTION1"/>
    <n v="1"/>
    <n v="171"/>
    <n v="171"/>
    <d v="2015-07-10T00:00:00"/>
    <d v="2015-07-31T00:00:00"/>
  </r>
  <r>
    <x v="4"/>
    <s v="Category1"/>
    <s v="ITEM1"/>
    <s v="DESCRIPTION1"/>
    <n v="1"/>
    <n v="635"/>
    <n v="635"/>
    <d v="2015-07-10T00:00:00"/>
    <d v="2015-07-31T00:00:00"/>
  </r>
  <r>
    <x v="5"/>
    <s v="Category3"/>
    <s v="ITEM5"/>
    <s v="DESCRIPTION5"/>
    <n v="1"/>
    <n v="798"/>
    <n v="798"/>
    <d v="2015-07-10T00:00:00"/>
    <d v="2015-07-31T00:00:00"/>
  </r>
  <r>
    <x v="4"/>
    <s v="Category3"/>
    <s v="ITEM5"/>
    <s v="DESCRIPTION5"/>
    <n v="1"/>
    <n v="444"/>
    <n v="444"/>
    <d v="2015-07-10T00:00:00"/>
    <d v="2015-07-31T00:00:00"/>
  </r>
  <r>
    <x v="3"/>
    <s v="Category3"/>
    <s v="ITEM5"/>
    <s v="DESCRIPTION5"/>
    <n v="1"/>
    <n v="920"/>
    <n v="920"/>
    <d v="2015-07-10T00:00:00"/>
    <d v="2015-07-31T00:00:00"/>
  </r>
  <r>
    <x v="5"/>
    <s v="Category1"/>
    <s v="ITEM1"/>
    <s v="DESCRIPTION1"/>
    <n v="1"/>
    <n v="651"/>
    <n v="651"/>
    <d v="2015-07-10T00:00:00"/>
    <d v="2015-07-31T00:00:00"/>
  </r>
  <r>
    <x v="5"/>
    <s v="Category2"/>
    <s v="ITEM3"/>
    <s v="DESCRIPTION3"/>
    <n v="1"/>
    <n v="744"/>
    <n v="744"/>
    <d v="2015-07-10T00:00:00"/>
    <d v="2015-07-31T00:00:00"/>
  </r>
  <r>
    <x v="5"/>
    <s v="Category2"/>
    <s v="ITEM3"/>
    <s v="DESCRIPTION3"/>
    <n v="1"/>
    <n v="995"/>
    <n v="995"/>
    <d v="2015-07-10T00:00:00"/>
    <d v="2015-07-31T00:00:00"/>
  </r>
  <r>
    <x v="1"/>
    <s v="Category2"/>
    <s v="ITEM3"/>
    <s v="DESCRIPTION3"/>
    <n v="1"/>
    <n v="208"/>
    <n v="208"/>
    <d v="2015-07-10T00:00:00"/>
    <d v="2015-07-31T00:00:00"/>
  </r>
  <r>
    <x v="0"/>
    <s v="Category3"/>
    <s v="ITEM5"/>
    <s v="DESCRIPTION5"/>
    <n v="1"/>
    <n v="888"/>
    <n v="888"/>
    <d v="2015-07-10T00:00:00"/>
    <d v="2015-07-31T00:00:00"/>
  </r>
  <r>
    <x v="4"/>
    <s v="Category1"/>
    <s v="ITEM1"/>
    <s v="DESCRIPTION1"/>
    <n v="1"/>
    <n v="227"/>
    <n v="227"/>
    <d v="2015-07-10T00:00:00"/>
    <d v="2015-07-31T00:00:00"/>
  </r>
  <r>
    <x v="5"/>
    <s v="Category3"/>
    <s v="ITEM5"/>
    <s v="DESCRIPTION5"/>
    <n v="1"/>
    <n v="322"/>
    <n v="322"/>
    <d v="2015-07-10T00:00:00"/>
    <d v="2015-07-31T00:00:00"/>
  </r>
  <r>
    <x v="3"/>
    <s v="Category2"/>
    <s v="ITEM3"/>
    <s v="DESCRIPTION3"/>
    <n v="1"/>
    <n v="292"/>
    <n v="292"/>
    <d v="2015-07-10T00:00:00"/>
    <d v="2015-07-31T00:00:00"/>
  </r>
  <r>
    <x v="1"/>
    <s v="Category1"/>
    <s v="ITEM2"/>
    <s v="DESCRIPTION2"/>
    <n v="1"/>
    <n v="362"/>
    <n v="362"/>
    <d v="2015-07-10T00:00:00"/>
    <d v="2015-07-31T00:00:00"/>
  </r>
  <r>
    <x v="0"/>
    <s v="Category3"/>
    <s v="ITEM5"/>
    <s v="DESCRIPTION5"/>
    <n v="1"/>
    <n v="152"/>
    <n v="152"/>
    <d v="2015-07-10T00:00:00"/>
    <d v="2015-07-31T00:00:00"/>
  </r>
  <r>
    <x v="3"/>
    <s v="Category3"/>
    <s v="ITEM5"/>
    <s v="DESCRIPTION5"/>
    <n v="1"/>
    <n v="634"/>
    <n v="634"/>
    <d v="2015-07-10T00:00:00"/>
    <d v="2015-07-31T00:00:00"/>
  </r>
  <r>
    <x v="0"/>
    <s v="Category1"/>
    <s v="ITEM2"/>
    <s v="DESCRIPTION2"/>
    <n v="1"/>
    <n v="861"/>
    <n v="861"/>
    <d v="2015-07-10T00:00:00"/>
    <d v="2015-07-31T00:00:00"/>
  </r>
  <r>
    <x v="0"/>
    <s v="Category2"/>
    <s v="ITEM4"/>
    <s v="DESCRIPTION4"/>
    <n v="1"/>
    <n v="670"/>
    <n v="670"/>
    <d v="2015-07-10T00:00:00"/>
    <d v="2015-07-31T00:00:00"/>
  </r>
  <r>
    <x v="3"/>
    <s v="Category3"/>
    <s v="ITEM5"/>
    <s v="DESCRIPTION5"/>
    <n v="1"/>
    <n v="312"/>
    <n v="312"/>
    <d v="2015-07-10T00:00:00"/>
    <d v="2015-07-31T00:00:00"/>
  </r>
  <r>
    <x v="2"/>
    <s v="Category2"/>
    <s v="ITEM3"/>
    <s v="DESCRIPTION3"/>
    <n v="1"/>
    <n v="492"/>
    <n v="492"/>
    <d v="2015-07-10T00:00:00"/>
    <d v="2015-07-31T00:00:00"/>
  </r>
  <r>
    <x v="1"/>
    <s v="Category2"/>
    <s v="ITEM3"/>
    <s v="DESCRIPTION3"/>
    <n v="1"/>
    <n v="268"/>
    <n v="268"/>
    <d v="2015-07-10T00:00:00"/>
    <d v="2015-07-31T00:00:00"/>
  </r>
  <r>
    <x v="4"/>
    <s v="Category2"/>
    <s v="ITEM3"/>
    <s v="DESCRIPTION3"/>
    <n v="1"/>
    <n v="145"/>
    <n v="145"/>
    <d v="2015-07-10T00:00:00"/>
    <d v="2015-07-31T00:00:00"/>
  </r>
  <r>
    <x v="5"/>
    <s v="Category1"/>
    <s v="ITEM1"/>
    <s v="DESCRIPTION1"/>
    <n v="1"/>
    <n v="242"/>
    <n v="242"/>
    <d v="2015-07-10T00:00:00"/>
    <d v="2015-07-31T00:00:00"/>
  </r>
  <r>
    <x v="5"/>
    <s v="Category1"/>
    <s v="ITEM1"/>
    <s v="DESCRIPTION1"/>
    <n v="1"/>
    <n v="869"/>
    <n v="869"/>
    <d v="2015-07-10T00:00:00"/>
    <d v="2015-07-31T00:00:00"/>
  </r>
  <r>
    <x v="5"/>
    <s v="Category2"/>
    <s v="ITEM4"/>
    <s v="DESCRIPTION4"/>
    <n v="1"/>
    <n v="354"/>
    <n v="354"/>
    <d v="2015-07-10T00:00:00"/>
    <d v="2015-07-31T00:00:00"/>
  </r>
  <r>
    <x v="3"/>
    <s v="Category1"/>
    <s v="ITEM2"/>
    <s v="DESCRIPTION2"/>
    <n v="1"/>
    <n v="393"/>
    <n v="393"/>
    <d v="2015-07-10T00:00:00"/>
    <d v="2015-07-31T00:00:00"/>
  </r>
  <r>
    <x v="4"/>
    <s v="Category2"/>
    <s v="ITEM3"/>
    <s v="DESCRIPTION3"/>
    <n v="1"/>
    <n v="886"/>
    <n v="886"/>
    <d v="2015-07-10T00:00:00"/>
    <d v="2015-07-31T00:00:00"/>
  </r>
  <r>
    <x v="4"/>
    <s v="Category1"/>
    <s v="ITEM1"/>
    <s v="DESCRIPTION1"/>
    <n v="1"/>
    <n v="531"/>
    <n v="531"/>
    <d v="2015-07-10T00:00:00"/>
    <d v="2015-07-31T00:00:00"/>
  </r>
  <r>
    <x v="0"/>
    <s v="Category3"/>
    <s v="ITEM5"/>
    <s v="DESCRIPTION5"/>
    <n v="1"/>
    <n v="655"/>
    <n v="655"/>
    <d v="2015-07-10T00:00:00"/>
    <d v="2015-07-31T00:00:00"/>
  </r>
  <r>
    <x v="3"/>
    <s v="Category2"/>
    <s v="ITEM3"/>
    <s v="DESCRIPTION3"/>
    <n v="1"/>
    <n v="616"/>
    <n v="616"/>
    <d v="2015-07-10T00:00:00"/>
    <d v="2015-07-31T00:00:00"/>
  </r>
  <r>
    <x v="1"/>
    <s v="Category1"/>
    <s v="ITEM2"/>
    <s v="DESCRIPTION2"/>
    <n v="1"/>
    <n v="629"/>
    <n v="629"/>
    <d v="2015-07-10T00:00:00"/>
    <d v="2015-07-31T00:00:00"/>
  </r>
  <r>
    <x v="5"/>
    <s v="Category3"/>
    <s v="ITEM5"/>
    <s v="DESCRIPTION5"/>
    <n v="1"/>
    <n v="417"/>
    <n v="417"/>
    <d v="2015-07-10T00:00:00"/>
    <d v="2015-07-31T00:00:00"/>
  </r>
  <r>
    <x v="5"/>
    <s v="Category2"/>
    <s v="ITEM4"/>
    <s v="DESCRIPTION4"/>
    <n v="1"/>
    <n v="833"/>
    <n v="833"/>
    <d v="2015-07-10T00:00:00"/>
    <d v="2015-07-31T00:00:00"/>
  </r>
  <r>
    <x v="4"/>
    <s v="Category1"/>
    <s v="ITEM2"/>
    <s v="DESCRIPTION2"/>
    <n v="1"/>
    <n v="305"/>
    <n v="305"/>
    <d v="2015-07-10T00:00:00"/>
    <d v="2015-07-31T00:00:00"/>
  </r>
  <r>
    <x v="5"/>
    <s v="Category1"/>
    <s v="ITEM1"/>
    <s v="DESCRIPTION1"/>
    <n v="1"/>
    <n v="489"/>
    <n v="489"/>
    <d v="2015-07-10T00:00:00"/>
    <d v="2015-07-31T00:00:00"/>
  </r>
  <r>
    <x v="2"/>
    <s v="Category2"/>
    <s v="ITEM3"/>
    <s v="DESCRIPTION3"/>
    <n v="1"/>
    <n v="116"/>
    <n v="116"/>
    <d v="2015-07-10T00:00:00"/>
    <d v="2015-07-31T00:00:00"/>
  </r>
  <r>
    <x v="3"/>
    <s v="Category1"/>
    <s v="ITEM2"/>
    <s v="DESCRIPTION2"/>
    <n v="1"/>
    <n v="328"/>
    <n v="328"/>
    <d v="2015-07-11T00:00:00"/>
    <d v="2015-07-31T00:00:00"/>
  </r>
  <r>
    <x v="0"/>
    <s v="Category1"/>
    <s v="ITEM2"/>
    <s v="DESCRIPTION2"/>
    <n v="1"/>
    <n v="303"/>
    <n v="303"/>
    <d v="2015-07-11T00:00:00"/>
    <d v="2015-07-31T00:00:00"/>
  </r>
  <r>
    <x v="5"/>
    <s v="Category2"/>
    <s v="ITEM4"/>
    <s v="DESCRIPTION4"/>
    <n v="1"/>
    <n v="341"/>
    <n v="341"/>
    <d v="2015-07-11T00:00:00"/>
    <d v="2015-07-31T00:00:00"/>
  </r>
  <r>
    <x v="0"/>
    <s v="Category3"/>
    <s v="ITEM5"/>
    <s v="DESCRIPTION5"/>
    <n v="1"/>
    <n v="325"/>
    <n v="325"/>
    <d v="2015-07-11T00:00:00"/>
    <d v="2015-07-31T00:00:00"/>
  </r>
  <r>
    <x v="5"/>
    <s v="Category2"/>
    <s v="ITEM4"/>
    <s v="DESCRIPTION4"/>
    <n v="1"/>
    <n v="359"/>
    <n v="359"/>
    <d v="2015-07-11T00:00:00"/>
    <d v="2015-07-31T00:00:00"/>
  </r>
  <r>
    <x v="0"/>
    <s v="Category2"/>
    <s v="ITEM3"/>
    <s v="DESCRIPTION3"/>
    <n v="1"/>
    <n v="303"/>
    <n v="303"/>
    <d v="2015-07-11T00:00:00"/>
    <d v="2015-07-31T00:00:00"/>
  </r>
  <r>
    <x v="0"/>
    <s v="Category3"/>
    <s v="ITEM5"/>
    <s v="DESCRIPTION5"/>
    <n v="1"/>
    <n v="732"/>
    <n v="732"/>
    <d v="2015-07-11T00:00:00"/>
    <d v="2015-07-31T00:00:00"/>
  </r>
  <r>
    <x v="5"/>
    <s v="Category1"/>
    <s v="ITEM1"/>
    <s v="DESCRIPTION1"/>
    <n v="1"/>
    <n v="524"/>
    <n v="524"/>
    <d v="2015-07-11T00:00:00"/>
    <d v="2015-07-31T00:00:00"/>
  </r>
  <r>
    <x v="5"/>
    <s v="Category1"/>
    <s v="ITEM1"/>
    <s v="DESCRIPTION1"/>
    <n v="1"/>
    <n v="923"/>
    <n v="923"/>
    <d v="2015-07-11T00:00:00"/>
    <d v="2015-07-31T00:00:00"/>
  </r>
  <r>
    <x v="5"/>
    <s v="Category1"/>
    <s v="ITEM1"/>
    <s v="DESCRIPTION1"/>
    <n v="1"/>
    <n v="984"/>
    <n v="984"/>
    <d v="2015-07-11T00:00:00"/>
    <d v="2015-07-31T00:00:00"/>
  </r>
  <r>
    <x v="4"/>
    <s v="Category3"/>
    <s v="ITEM5"/>
    <s v="DESCRIPTION5"/>
    <n v="1"/>
    <n v="679"/>
    <n v="679"/>
    <d v="2015-07-11T00:00:00"/>
    <d v="2015-07-31T00:00:00"/>
  </r>
  <r>
    <x v="5"/>
    <s v="Category3"/>
    <s v="ITEM5"/>
    <s v="DESCRIPTION5"/>
    <n v="1"/>
    <n v="424"/>
    <n v="424"/>
    <d v="2015-07-11T00:00:00"/>
    <d v="2015-07-31T00:00:00"/>
  </r>
  <r>
    <x v="0"/>
    <s v="Category1"/>
    <s v="ITEM2"/>
    <s v="DESCRIPTION2"/>
    <n v="1"/>
    <n v="925"/>
    <n v="925"/>
    <d v="2015-07-11T00:00:00"/>
    <d v="2015-07-31T00:00:00"/>
  </r>
  <r>
    <x v="5"/>
    <s v="Category3"/>
    <s v="ITEM5"/>
    <s v="DESCRIPTION5"/>
    <n v="1"/>
    <n v="884"/>
    <n v="884"/>
    <d v="2015-07-11T00:00:00"/>
    <d v="2015-07-31T00:00:00"/>
  </r>
  <r>
    <x v="3"/>
    <s v="Category1"/>
    <s v="ITEM1"/>
    <s v="DESCRIPTION1"/>
    <n v="1"/>
    <n v="920"/>
    <n v="920"/>
    <d v="2015-07-11T00:00:00"/>
    <d v="2015-07-31T00:00:00"/>
  </r>
  <r>
    <x v="1"/>
    <s v="Category2"/>
    <s v="ITEM4"/>
    <s v="DESCRIPTION4"/>
    <n v="1"/>
    <n v="500"/>
    <n v="500"/>
    <d v="2015-07-11T00:00:00"/>
    <d v="2015-07-31T00:00:00"/>
  </r>
  <r>
    <x v="0"/>
    <s v="Category1"/>
    <s v="ITEM1"/>
    <s v="DESCRIPTION1"/>
    <n v="1"/>
    <n v="925"/>
    <n v="925"/>
    <d v="2015-07-11T00:00:00"/>
    <d v="2015-07-31T00:00:00"/>
  </r>
  <r>
    <x v="3"/>
    <s v="Category2"/>
    <s v="ITEM3"/>
    <s v="DESCRIPTION3"/>
    <n v="1"/>
    <n v="278"/>
    <n v="278"/>
    <d v="2015-07-11T00:00:00"/>
    <d v="2015-07-31T00:00:00"/>
  </r>
  <r>
    <x v="1"/>
    <s v="Category1"/>
    <s v="ITEM1"/>
    <s v="DESCRIPTION1"/>
    <n v="1"/>
    <n v="594"/>
    <n v="594"/>
    <d v="2015-07-11T00:00:00"/>
    <d v="2015-07-31T00:00:00"/>
  </r>
  <r>
    <x v="3"/>
    <s v="Category1"/>
    <s v="ITEM1"/>
    <s v="DESCRIPTION1"/>
    <n v="1"/>
    <n v="187"/>
    <n v="187"/>
    <d v="2015-07-11T00:00:00"/>
    <d v="2015-07-31T00:00:00"/>
  </r>
  <r>
    <x v="1"/>
    <s v="Category1"/>
    <s v="ITEM2"/>
    <s v="DESCRIPTION2"/>
    <n v="1"/>
    <n v="864"/>
    <n v="864"/>
    <d v="2015-07-11T00:00:00"/>
    <d v="2015-07-31T00:00:00"/>
  </r>
  <r>
    <x v="0"/>
    <s v="Category2"/>
    <s v="ITEM4"/>
    <s v="DESCRIPTION4"/>
    <n v="1"/>
    <n v="683"/>
    <n v="683"/>
    <d v="2015-07-11T00:00:00"/>
    <d v="2015-07-31T00:00:00"/>
  </r>
  <r>
    <x v="3"/>
    <s v="Category2"/>
    <s v="ITEM3"/>
    <s v="DESCRIPTION3"/>
    <n v="1"/>
    <n v="398"/>
    <n v="398"/>
    <d v="2015-07-11T00:00:00"/>
    <d v="2015-07-31T00:00:00"/>
  </r>
  <r>
    <x v="5"/>
    <s v="Category2"/>
    <s v="ITEM4"/>
    <s v="DESCRIPTION4"/>
    <n v="1"/>
    <n v="121"/>
    <n v="121"/>
    <d v="2015-07-11T00:00:00"/>
    <d v="2015-07-31T00:00:00"/>
  </r>
  <r>
    <x v="4"/>
    <s v="Category1"/>
    <s v="ITEM1"/>
    <s v="DESCRIPTION1"/>
    <n v="1"/>
    <n v="281"/>
    <n v="281"/>
    <d v="2015-07-11T00:00:00"/>
    <d v="2015-07-31T00:00:00"/>
  </r>
  <r>
    <x v="1"/>
    <s v="Category2"/>
    <s v="ITEM4"/>
    <s v="DESCRIPTION4"/>
    <n v="1"/>
    <n v="757"/>
    <n v="757"/>
    <d v="2015-07-11T00:00:00"/>
    <d v="2015-07-31T00:00:00"/>
  </r>
  <r>
    <x v="1"/>
    <s v="Category1"/>
    <s v="ITEM2"/>
    <s v="DESCRIPTION2"/>
    <n v="1"/>
    <n v="418"/>
    <n v="418"/>
    <d v="2015-07-11T00:00:00"/>
    <d v="2015-07-31T00:00:00"/>
  </r>
  <r>
    <x v="4"/>
    <s v="Category1"/>
    <s v="ITEM2"/>
    <s v="DESCRIPTION2"/>
    <n v="1"/>
    <n v="373"/>
    <n v="373"/>
    <d v="2015-07-11T00:00:00"/>
    <d v="2015-07-31T00:00:00"/>
  </r>
  <r>
    <x v="4"/>
    <s v="Category1"/>
    <s v="ITEM2"/>
    <s v="DESCRIPTION2"/>
    <n v="1"/>
    <n v="119"/>
    <n v="119"/>
    <d v="2015-07-11T00:00:00"/>
    <d v="2015-07-31T00:00:00"/>
  </r>
  <r>
    <x v="3"/>
    <s v="Category3"/>
    <s v="ITEM5"/>
    <s v="DESCRIPTION5"/>
    <n v="1"/>
    <n v="925"/>
    <n v="925"/>
    <d v="2015-07-11T00:00:00"/>
    <d v="2015-07-31T00:00:00"/>
  </r>
  <r>
    <x v="1"/>
    <s v="Category3"/>
    <s v="ITEM5"/>
    <s v="DESCRIPTION5"/>
    <n v="1"/>
    <n v="158"/>
    <n v="158"/>
    <d v="2015-07-11T00:00:00"/>
    <d v="2015-07-31T00:00:00"/>
  </r>
  <r>
    <x v="2"/>
    <s v="Category2"/>
    <s v="ITEM3"/>
    <s v="DESCRIPTION3"/>
    <n v="1"/>
    <n v="960"/>
    <n v="960"/>
    <d v="2015-07-11T00:00:00"/>
    <d v="2015-07-31T00:00:00"/>
  </r>
  <r>
    <x v="0"/>
    <s v="Category2"/>
    <s v="ITEM3"/>
    <s v="DESCRIPTION3"/>
    <n v="1"/>
    <n v="179"/>
    <n v="179"/>
    <d v="2015-07-11T00:00:00"/>
    <d v="2015-07-31T00:00:00"/>
  </r>
  <r>
    <x v="3"/>
    <s v="Category1"/>
    <s v="ITEM1"/>
    <s v="DESCRIPTION1"/>
    <n v="1"/>
    <n v="323"/>
    <n v="323"/>
    <d v="2015-07-11T00:00:00"/>
    <d v="2015-07-31T00:00:00"/>
  </r>
  <r>
    <x v="4"/>
    <s v="Category1"/>
    <s v="ITEM2"/>
    <s v="DESCRIPTION2"/>
    <n v="1"/>
    <n v="817"/>
    <n v="817"/>
    <d v="2015-07-11T00:00:00"/>
    <d v="2015-07-31T00:00:00"/>
  </r>
  <r>
    <x v="3"/>
    <s v="Category2"/>
    <s v="ITEM3"/>
    <s v="DESCRIPTION3"/>
    <n v="1"/>
    <n v="214"/>
    <n v="214"/>
    <d v="2015-07-11T00:00:00"/>
    <d v="2015-07-31T00:00:00"/>
  </r>
  <r>
    <x v="4"/>
    <s v="Category2"/>
    <s v="ITEM4"/>
    <s v="DESCRIPTION4"/>
    <n v="1"/>
    <n v="948"/>
    <n v="948"/>
    <d v="2015-07-11T00:00:00"/>
    <d v="2015-07-31T00:00:00"/>
  </r>
  <r>
    <x v="1"/>
    <s v="Category2"/>
    <s v="ITEM4"/>
    <s v="DESCRIPTION4"/>
    <n v="1"/>
    <n v="887"/>
    <n v="887"/>
    <d v="2015-07-11T00:00:00"/>
    <d v="2015-07-31T00:00:00"/>
  </r>
  <r>
    <x v="2"/>
    <s v="Category1"/>
    <s v="ITEM2"/>
    <s v="DESCRIPTION2"/>
    <n v="1"/>
    <n v="696"/>
    <n v="696"/>
    <d v="2015-07-11T00:00:00"/>
    <d v="2015-07-31T00:00:00"/>
  </r>
  <r>
    <x v="1"/>
    <s v="Category1"/>
    <s v="ITEM2"/>
    <s v="DESCRIPTION2"/>
    <n v="1"/>
    <n v="728"/>
    <n v="728"/>
    <d v="2015-07-11T00:00:00"/>
    <d v="2015-07-31T00:00:00"/>
  </r>
  <r>
    <x v="5"/>
    <s v="Category1"/>
    <s v="ITEM1"/>
    <s v="DESCRIPTION1"/>
    <n v="1"/>
    <n v="247"/>
    <n v="247"/>
    <d v="2015-07-11T00:00:00"/>
    <d v="2015-07-31T00:00:00"/>
  </r>
  <r>
    <x v="4"/>
    <s v="Category3"/>
    <s v="ITEM5"/>
    <s v="DESCRIPTION5"/>
    <n v="1"/>
    <n v="389"/>
    <n v="389"/>
    <d v="2015-07-11T00:00:00"/>
    <d v="2015-07-31T00:00:00"/>
  </r>
  <r>
    <x v="3"/>
    <s v="Category3"/>
    <s v="ITEM5"/>
    <s v="DESCRIPTION5"/>
    <n v="1"/>
    <n v="469"/>
    <n v="469"/>
    <d v="2015-07-11T00:00:00"/>
    <d v="2015-07-31T00:00:00"/>
  </r>
  <r>
    <x v="2"/>
    <s v="Category1"/>
    <s v="ITEM1"/>
    <s v="DESCRIPTION1"/>
    <n v="1"/>
    <n v="412"/>
    <n v="412"/>
    <d v="2015-07-11T00:00:00"/>
    <d v="2015-07-31T00:00:00"/>
  </r>
  <r>
    <x v="2"/>
    <s v="Category2"/>
    <s v="ITEM3"/>
    <s v="DESCRIPTION3"/>
    <n v="1"/>
    <n v="204"/>
    <n v="204"/>
    <d v="2015-07-11T00:00:00"/>
    <d v="2015-07-31T00:00:00"/>
  </r>
  <r>
    <x v="1"/>
    <s v="Category2"/>
    <s v="ITEM3"/>
    <s v="DESCRIPTION3"/>
    <n v="1"/>
    <n v="868"/>
    <n v="868"/>
    <d v="2015-07-11T00:00:00"/>
    <d v="2015-07-31T00:00:00"/>
  </r>
  <r>
    <x v="2"/>
    <s v="Category2"/>
    <s v="ITEM4"/>
    <s v="DESCRIPTION4"/>
    <n v="1"/>
    <n v="598"/>
    <n v="598"/>
    <d v="2015-07-11T00:00:00"/>
    <d v="2015-07-31T00:00:00"/>
  </r>
  <r>
    <x v="1"/>
    <s v="Category3"/>
    <s v="ITEM5"/>
    <s v="DESCRIPTION5"/>
    <n v="1"/>
    <n v="870"/>
    <n v="870"/>
    <d v="2015-07-11T00:00:00"/>
    <d v="2015-07-31T00:00:00"/>
  </r>
  <r>
    <x v="0"/>
    <s v="Category1"/>
    <s v="ITEM2"/>
    <s v="DESCRIPTION2"/>
    <n v="1"/>
    <n v="691"/>
    <n v="691"/>
    <d v="2015-07-11T00:00:00"/>
    <d v="2015-07-31T00:00:00"/>
  </r>
  <r>
    <x v="4"/>
    <s v="Category1"/>
    <s v="ITEM1"/>
    <s v="DESCRIPTION1"/>
    <n v="1"/>
    <n v="197"/>
    <n v="197"/>
    <d v="2015-07-11T00:00:00"/>
    <d v="2015-07-31T00:00:00"/>
  </r>
  <r>
    <x v="0"/>
    <s v="Category1"/>
    <s v="ITEM1"/>
    <s v="DESCRIPTION1"/>
    <n v="1"/>
    <n v="202"/>
    <n v="202"/>
    <d v="2015-07-12T00:00:00"/>
    <d v="2015-07-31T00:00:00"/>
  </r>
  <r>
    <x v="3"/>
    <s v="Category1"/>
    <s v="ITEM1"/>
    <s v="DESCRIPTION1"/>
    <n v="1"/>
    <n v="781"/>
    <n v="781"/>
    <d v="2015-07-12T00:00:00"/>
    <d v="2015-07-31T00:00:00"/>
  </r>
  <r>
    <x v="4"/>
    <s v="Category1"/>
    <s v="ITEM2"/>
    <s v="DESCRIPTION2"/>
    <n v="1"/>
    <n v="400"/>
    <n v="400"/>
    <d v="2015-07-12T00:00:00"/>
    <d v="2015-07-31T00:00:00"/>
  </r>
  <r>
    <x v="1"/>
    <s v="Category1"/>
    <s v="ITEM2"/>
    <s v="DESCRIPTION2"/>
    <n v="1"/>
    <n v="530"/>
    <n v="530"/>
    <d v="2015-07-12T00:00:00"/>
    <d v="2015-07-31T00:00:00"/>
  </r>
  <r>
    <x v="0"/>
    <s v="Category2"/>
    <s v="ITEM3"/>
    <s v="DESCRIPTION3"/>
    <n v="1"/>
    <n v="903"/>
    <n v="903"/>
    <d v="2015-07-12T00:00:00"/>
    <d v="2015-07-31T00:00:00"/>
  </r>
  <r>
    <x v="0"/>
    <s v="Category3"/>
    <s v="ITEM5"/>
    <s v="DESCRIPTION5"/>
    <n v="1"/>
    <n v="897"/>
    <n v="897"/>
    <d v="2015-07-12T00:00:00"/>
    <d v="2015-07-31T00:00:00"/>
  </r>
  <r>
    <x v="3"/>
    <s v="Category1"/>
    <s v="ITEM1"/>
    <s v="DESCRIPTION1"/>
    <n v="1"/>
    <n v="375"/>
    <n v="375"/>
    <d v="2015-07-12T00:00:00"/>
    <d v="2015-07-31T00:00:00"/>
  </r>
  <r>
    <x v="3"/>
    <s v="Category2"/>
    <s v="ITEM3"/>
    <s v="DESCRIPTION3"/>
    <n v="1"/>
    <n v="519"/>
    <n v="519"/>
    <d v="2015-07-12T00:00:00"/>
    <d v="2015-07-31T00:00:00"/>
  </r>
  <r>
    <x v="1"/>
    <s v="Category1"/>
    <s v="ITEM2"/>
    <s v="DESCRIPTION2"/>
    <n v="1"/>
    <n v="978"/>
    <n v="978"/>
    <d v="2015-07-12T00:00:00"/>
    <d v="2015-07-31T00:00:00"/>
  </r>
  <r>
    <x v="5"/>
    <s v="Category2"/>
    <s v="ITEM3"/>
    <s v="DESCRIPTION3"/>
    <n v="1"/>
    <n v="364"/>
    <n v="364"/>
    <d v="2015-07-12T00:00:00"/>
    <d v="2015-07-31T00:00:00"/>
  </r>
  <r>
    <x v="5"/>
    <s v="Category3"/>
    <s v="ITEM5"/>
    <s v="DESCRIPTION5"/>
    <n v="1"/>
    <n v="465"/>
    <n v="465"/>
    <d v="2015-07-12T00:00:00"/>
    <d v="2015-07-31T00:00:00"/>
  </r>
  <r>
    <x v="3"/>
    <s v="Category2"/>
    <s v="ITEM3"/>
    <s v="DESCRIPTION3"/>
    <n v="1"/>
    <n v="735"/>
    <n v="735"/>
    <d v="2015-07-12T00:00:00"/>
    <d v="2015-07-31T00:00:00"/>
  </r>
  <r>
    <x v="3"/>
    <s v="Category1"/>
    <s v="ITEM1"/>
    <s v="DESCRIPTION1"/>
    <n v="1"/>
    <n v="314"/>
    <n v="314"/>
    <d v="2015-07-12T00:00:00"/>
    <d v="2015-07-31T00:00:00"/>
  </r>
  <r>
    <x v="4"/>
    <s v="Category1"/>
    <s v="ITEM2"/>
    <s v="DESCRIPTION2"/>
    <n v="1"/>
    <n v="700"/>
    <n v="700"/>
    <d v="2015-07-12T00:00:00"/>
    <d v="2015-07-31T00:00:00"/>
  </r>
  <r>
    <x v="5"/>
    <s v="Category3"/>
    <s v="ITEM5"/>
    <s v="DESCRIPTION5"/>
    <n v="1"/>
    <n v="306"/>
    <n v="306"/>
    <d v="2015-07-12T00:00:00"/>
    <d v="2015-07-31T00:00:00"/>
  </r>
  <r>
    <x v="3"/>
    <s v="Category3"/>
    <s v="ITEM5"/>
    <s v="DESCRIPTION5"/>
    <n v="1"/>
    <n v="920"/>
    <n v="920"/>
    <d v="2015-07-12T00:00:00"/>
    <d v="2015-07-31T00:00:00"/>
  </r>
  <r>
    <x v="3"/>
    <s v="Category1"/>
    <s v="ITEM1"/>
    <s v="DESCRIPTION1"/>
    <n v="1"/>
    <n v="206"/>
    <n v="206"/>
    <d v="2015-07-12T00:00:00"/>
    <d v="2015-07-31T00:00:00"/>
  </r>
  <r>
    <x v="0"/>
    <s v="Category1"/>
    <s v="ITEM2"/>
    <s v="DESCRIPTION2"/>
    <n v="1"/>
    <n v="115"/>
    <n v="115"/>
    <d v="2015-07-12T00:00:00"/>
    <d v="2015-07-31T00:00:00"/>
  </r>
  <r>
    <x v="4"/>
    <s v="Category2"/>
    <s v="ITEM4"/>
    <s v="DESCRIPTION4"/>
    <n v="1"/>
    <n v="989"/>
    <n v="989"/>
    <d v="2015-07-12T00:00:00"/>
    <d v="2015-07-31T00:00:00"/>
  </r>
  <r>
    <x v="5"/>
    <s v="Category2"/>
    <s v="ITEM3"/>
    <s v="DESCRIPTION3"/>
    <n v="1"/>
    <n v="600"/>
    <n v="600"/>
    <d v="2015-07-12T00:00:00"/>
    <d v="2015-07-31T00:00:00"/>
  </r>
  <r>
    <x v="4"/>
    <s v="Category2"/>
    <s v="ITEM4"/>
    <s v="DESCRIPTION4"/>
    <n v="1"/>
    <n v="684"/>
    <n v="684"/>
    <d v="2015-07-12T00:00:00"/>
    <d v="2015-07-31T00:00:00"/>
  </r>
  <r>
    <x v="3"/>
    <s v="Category3"/>
    <s v="ITEM5"/>
    <s v="DESCRIPTION5"/>
    <n v="1"/>
    <n v="530"/>
    <n v="530"/>
    <d v="2015-07-12T00:00:00"/>
    <d v="2015-07-31T00:00:00"/>
  </r>
  <r>
    <x v="1"/>
    <s v="Category1"/>
    <s v="ITEM1"/>
    <s v="DESCRIPTION1"/>
    <n v="1"/>
    <n v="186"/>
    <n v="186"/>
    <d v="2015-07-12T00:00:00"/>
    <d v="2015-07-31T00:00:00"/>
  </r>
  <r>
    <x v="4"/>
    <s v="Category1"/>
    <s v="ITEM2"/>
    <s v="DESCRIPTION2"/>
    <n v="1"/>
    <n v="315"/>
    <n v="315"/>
    <d v="2015-07-12T00:00:00"/>
    <d v="2015-07-31T00:00:00"/>
  </r>
  <r>
    <x v="2"/>
    <s v="Category1"/>
    <s v="ITEM2"/>
    <s v="DESCRIPTION2"/>
    <n v="1"/>
    <n v="632"/>
    <n v="632"/>
    <d v="2015-07-12T00:00:00"/>
    <d v="2015-07-31T00:00:00"/>
  </r>
  <r>
    <x v="2"/>
    <s v="Category2"/>
    <s v="ITEM4"/>
    <s v="DESCRIPTION4"/>
    <n v="1"/>
    <n v="866"/>
    <n v="866"/>
    <d v="2015-07-12T00:00:00"/>
    <d v="2015-07-31T00:00:00"/>
  </r>
  <r>
    <x v="3"/>
    <s v="Category3"/>
    <s v="ITEM5"/>
    <s v="DESCRIPTION5"/>
    <n v="1"/>
    <n v="249"/>
    <n v="249"/>
    <d v="2015-07-12T00:00:00"/>
    <d v="2015-07-31T00:00:00"/>
  </r>
  <r>
    <x v="1"/>
    <s v="Category2"/>
    <s v="ITEM4"/>
    <s v="DESCRIPTION4"/>
    <n v="1"/>
    <n v="153"/>
    <n v="153"/>
    <d v="2015-07-12T00:00:00"/>
    <d v="2015-07-31T00:00:00"/>
  </r>
  <r>
    <x v="0"/>
    <s v="Category1"/>
    <s v="ITEM1"/>
    <s v="DESCRIPTION1"/>
    <n v="1"/>
    <n v="218"/>
    <n v="218"/>
    <d v="2015-07-12T00:00:00"/>
    <d v="2015-07-31T00:00:00"/>
  </r>
  <r>
    <x v="3"/>
    <s v="Category2"/>
    <s v="ITEM4"/>
    <s v="DESCRIPTION4"/>
    <n v="1"/>
    <n v="848"/>
    <n v="848"/>
    <d v="2015-07-12T00:00:00"/>
    <d v="2015-07-31T00:00:00"/>
  </r>
  <r>
    <x v="1"/>
    <s v="Category3"/>
    <s v="ITEM5"/>
    <s v="DESCRIPTION5"/>
    <n v="1"/>
    <n v="213"/>
    <n v="213"/>
    <d v="2015-07-12T00:00:00"/>
    <d v="2015-07-31T00:00:00"/>
  </r>
  <r>
    <x v="1"/>
    <s v="Category2"/>
    <s v="ITEM3"/>
    <s v="DESCRIPTION3"/>
    <n v="1"/>
    <n v="152"/>
    <n v="152"/>
    <d v="2015-07-12T00:00:00"/>
    <d v="2015-07-31T00:00:00"/>
  </r>
  <r>
    <x v="2"/>
    <s v="Category2"/>
    <s v="ITEM4"/>
    <s v="DESCRIPTION4"/>
    <n v="1"/>
    <n v="841"/>
    <n v="841"/>
    <d v="2015-07-12T00:00:00"/>
    <d v="2015-07-31T00:00:00"/>
  </r>
  <r>
    <x v="0"/>
    <s v="Category2"/>
    <s v="ITEM3"/>
    <s v="DESCRIPTION3"/>
    <n v="1"/>
    <n v="176"/>
    <n v="176"/>
    <d v="2015-07-12T00:00:00"/>
    <d v="2015-07-31T00:00:00"/>
  </r>
  <r>
    <x v="4"/>
    <s v="Category2"/>
    <s v="ITEM3"/>
    <s v="DESCRIPTION3"/>
    <n v="1"/>
    <n v="891"/>
    <n v="891"/>
    <d v="2015-07-12T00:00:00"/>
    <d v="2015-07-31T00:00:00"/>
  </r>
  <r>
    <x v="4"/>
    <s v="Category3"/>
    <s v="ITEM5"/>
    <s v="DESCRIPTION5"/>
    <n v="1"/>
    <n v="540"/>
    <n v="540"/>
    <d v="2015-07-12T00:00:00"/>
    <d v="2015-07-31T00:00:00"/>
  </r>
  <r>
    <x v="0"/>
    <s v="Category1"/>
    <s v="ITEM2"/>
    <s v="DESCRIPTION2"/>
    <n v="1"/>
    <n v="510"/>
    <n v="510"/>
    <d v="2015-07-12T00:00:00"/>
    <d v="2015-07-31T00:00:00"/>
  </r>
  <r>
    <x v="3"/>
    <s v="Category1"/>
    <s v="ITEM1"/>
    <s v="DESCRIPTION1"/>
    <n v="1"/>
    <n v="114"/>
    <n v="114"/>
    <d v="2015-07-12T00:00:00"/>
    <d v="2015-07-31T00:00:00"/>
  </r>
  <r>
    <x v="2"/>
    <s v="Category2"/>
    <s v="ITEM4"/>
    <s v="DESCRIPTION4"/>
    <n v="1"/>
    <n v="854"/>
    <n v="854"/>
    <d v="2015-07-12T00:00:00"/>
    <d v="2015-07-31T00:00:00"/>
  </r>
  <r>
    <x v="0"/>
    <s v="Category1"/>
    <s v="ITEM1"/>
    <s v="DESCRIPTION1"/>
    <n v="1"/>
    <n v="295"/>
    <n v="295"/>
    <d v="2015-07-12T00:00:00"/>
    <d v="2015-07-31T00:00:00"/>
  </r>
  <r>
    <x v="2"/>
    <s v="Category2"/>
    <s v="ITEM3"/>
    <s v="DESCRIPTION3"/>
    <n v="1"/>
    <n v="459"/>
    <n v="459"/>
    <d v="2015-07-12T00:00:00"/>
    <d v="2015-07-31T00:00:00"/>
  </r>
  <r>
    <x v="1"/>
    <s v="Category2"/>
    <s v="ITEM4"/>
    <s v="DESCRIPTION4"/>
    <n v="1"/>
    <n v="486"/>
    <n v="486"/>
    <d v="2015-07-12T00:00:00"/>
    <d v="2015-07-31T00:00:00"/>
  </r>
  <r>
    <x v="0"/>
    <s v="Category2"/>
    <s v="ITEM4"/>
    <s v="DESCRIPTION4"/>
    <n v="1"/>
    <n v="377"/>
    <n v="377"/>
    <d v="2015-07-12T00:00:00"/>
    <d v="2015-07-31T00:00:00"/>
  </r>
  <r>
    <x v="5"/>
    <s v="Category1"/>
    <s v="ITEM2"/>
    <s v="DESCRIPTION2"/>
    <n v="1"/>
    <n v="320"/>
    <n v="320"/>
    <d v="2015-07-12T00:00:00"/>
    <d v="2015-07-31T00:00:00"/>
  </r>
  <r>
    <x v="3"/>
    <s v="Category1"/>
    <s v="ITEM2"/>
    <s v="DESCRIPTION2"/>
    <n v="1"/>
    <n v="977"/>
    <n v="977"/>
    <d v="2015-07-12T00:00:00"/>
    <d v="2015-07-31T00:00:00"/>
  </r>
  <r>
    <x v="2"/>
    <s v="Category3"/>
    <s v="ITEM5"/>
    <s v="DESCRIPTION5"/>
    <n v="1"/>
    <n v="784"/>
    <n v="784"/>
    <d v="2015-07-12T00:00:00"/>
    <d v="2015-07-31T00:00:00"/>
  </r>
  <r>
    <x v="5"/>
    <s v="Category2"/>
    <s v="ITEM4"/>
    <s v="DESCRIPTION4"/>
    <n v="1"/>
    <n v="451"/>
    <n v="451"/>
    <d v="2015-07-12T00:00:00"/>
    <d v="2015-07-31T00:00:00"/>
  </r>
  <r>
    <x v="4"/>
    <s v="Category1"/>
    <s v="ITEM2"/>
    <s v="DESCRIPTION2"/>
    <n v="1"/>
    <n v="367"/>
    <n v="367"/>
    <d v="2015-07-12T00:00:00"/>
    <d v="2015-07-31T00:00:00"/>
  </r>
  <r>
    <x v="0"/>
    <s v="Category2"/>
    <s v="ITEM4"/>
    <s v="DESCRIPTION4"/>
    <n v="1"/>
    <n v="1000"/>
    <n v="1000"/>
    <d v="2015-07-12T00:00:00"/>
    <d v="2015-07-31T00:00:00"/>
  </r>
  <r>
    <x v="3"/>
    <s v="Category1"/>
    <s v="ITEM2"/>
    <s v="DESCRIPTION2"/>
    <n v="1"/>
    <n v="925"/>
    <n v="925"/>
    <d v="2015-07-12T00:00:00"/>
    <d v="2015-07-31T00:00:00"/>
  </r>
  <r>
    <x v="3"/>
    <s v="Category1"/>
    <s v="ITEM2"/>
    <s v="DESCRIPTION2"/>
    <n v="1"/>
    <n v="749"/>
    <n v="749"/>
    <d v="2015-07-13T00:00:00"/>
    <d v="2015-07-31T00:00:00"/>
  </r>
  <r>
    <x v="3"/>
    <s v="Category3"/>
    <s v="ITEM5"/>
    <s v="DESCRIPTION5"/>
    <n v="1"/>
    <n v="309"/>
    <n v="309"/>
    <d v="2015-07-13T00:00:00"/>
    <d v="2015-07-31T00:00:00"/>
  </r>
  <r>
    <x v="1"/>
    <s v="Category1"/>
    <s v="ITEM2"/>
    <s v="DESCRIPTION2"/>
    <n v="1"/>
    <n v="213"/>
    <n v="213"/>
    <d v="2015-07-13T00:00:00"/>
    <d v="2015-07-31T00:00:00"/>
  </r>
  <r>
    <x v="5"/>
    <s v="Category1"/>
    <s v="ITEM2"/>
    <s v="DESCRIPTION2"/>
    <n v="1"/>
    <n v="311"/>
    <n v="311"/>
    <d v="2015-07-13T00:00:00"/>
    <d v="2015-07-31T00:00:00"/>
  </r>
  <r>
    <x v="3"/>
    <s v="Category1"/>
    <s v="ITEM2"/>
    <s v="DESCRIPTION2"/>
    <n v="1"/>
    <n v="178"/>
    <n v="178"/>
    <d v="2015-07-13T00:00:00"/>
    <d v="2015-07-31T00:00:00"/>
  </r>
  <r>
    <x v="3"/>
    <s v="Category2"/>
    <s v="ITEM4"/>
    <s v="DESCRIPTION4"/>
    <n v="1"/>
    <n v="561"/>
    <n v="561"/>
    <d v="2015-07-13T00:00:00"/>
    <d v="2015-07-31T00:00:00"/>
  </r>
  <r>
    <x v="1"/>
    <s v="Category2"/>
    <s v="ITEM4"/>
    <s v="DESCRIPTION4"/>
    <n v="1"/>
    <n v="287"/>
    <n v="287"/>
    <d v="2015-07-13T00:00:00"/>
    <d v="2015-07-31T00:00:00"/>
  </r>
  <r>
    <x v="2"/>
    <s v="Category2"/>
    <s v="ITEM3"/>
    <s v="DESCRIPTION3"/>
    <n v="1"/>
    <n v="212"/>
    <n v="212"/>
    <d v="2015-07-13T00:00:00"/>
    <d v="2015-07-31T00:00:00"/>
  </r>
  <r>
    <x v="2"/>
    <s v="Category2"/>
    <s v="ITEM4"/>
    <s v="DESCRIPTION4"/>
    <n v="1"/>
    <n v="744"/>
    <n v="744"/>
    <d v="2015-07-13T00:00:00"/>
    <d v="2015-07-31T00:00:00"/>
  </r>
  <r>
    <x v="0"/>
    <s v="Category1"/>
    <s v="ITEM1"/>
    <s v="DESCRIPTION1"/>
    <n v="1"/>
    <n v="573"/>
    <n v="573"/>
    <d v="2015-07-13T00:00:00"/>
    <d v="2015-07-31T00:00:00"/>
  </r>
  <r>
    <x v="5"/>
    <s v="Category2"/>
    <s v="ITEM4"/>
    <s v="DESCRIPTION4"/>
    <n v="1"/>
    <n v="720"/>
    <n v="720"/>
    <d v="2015-07-13T00:00:00"/>
    <d v="2015-07-31T00:00:00"/>
  </r>
  <r>
    <x v="0"/>
    <s v="Category2"/>
    <s v="ITEM4"/>
    <s v="DESCRIPTION4"/>
    <n v="1"/>
    <n v="878"/>
    <n v="878"/>
    <d v="2015-07-13T00:00:00"/>
    <d v="2015-07-31T00:00:00"/>
  </r>
  <r>
    <x v="0"/>
    <s v="Category2"/>
    <s v="ITEM4"/>
    <s v="DESCRIPTION4"/>
    <n v="1"/>
    <n v="970"/>
    <n v="970"/>
    <d v="2015-07-13T00:00:00"/>
    <d v="2015-07-31T00:00:00"/>
  </r>
  <r>
    <x v="4"/>
    <s v="Category2"/>
    <s v="ITEM3"/>
    <s v="DESCRIPTION3"/>
    <n v="1"/>
    <n v="307"/>
    <n v="307"/>
    <d v="2015-07-13T00:00:00"/>
    <d v="2015-07-31T00:00:00"/>
  </r>
  <r>
    <x v="3"/>
    <s v="Category2"/>
    <s v="ITEM4"/>
    <s v="DESCRIPTION4"/>
    <n v="1"/>
    <n v="998"/>
    <n v="998"/>
    <d v="2015-07-13T00:00:00"/>
    <d v="2015-07-31T00:00:00"/>
  </r>
  <r>
    <x v="4"/>
    <s v="Category3"/>
    <s v="ITEM5"/>
    <s v="DESCRIPTION5"/>
    <n v="1"/>
    <n v="692"/>
    <n v="692"/>
    <d v="2015-07-13T00:00:00"/>
    <d v="2015-07-31T00:00:00"/>
  </r>
  <r>
    <x v="4"/>
    <s v="Category2"/>
    <s v="ITEM3"/>
    <s v="DESCRIPTION3"/>
    <n v="1"/>
    <n v="377"/>
    <n v="377"/>
    <d v="2015-07-13T00:00:00"/>
    <d v="2015-07-31T00:00:00"/>
  </r>
  <r>
    <x v="4"/>
    <s v="Category2"/>
    <s v="ITEM4"/>
    <s v="DESCRIPTION4"/>
    <n v="1"/>
    <n v="754"/>
    <n v="754"/>
    <d v="2015-07-13T00:00:00"/>
    <d v="2015-07-31T00:00:00"/>
  </r>
  <r>
    <x v="5"/>
    <s v="Category1"/>
    <s v="ITEM2"/>
    <s v="DESCRIPTION2"/>
    <n v="1"/>
    <n v="365"/>
    <n v="365"/>
    <d v="2015-07-13T00:00:00"/>
    <d v="2015-07-31T00:00:00"/>
  </r>
  <r>
    <x v="4"/>
    <s v="Category1"/>
    <s v="ITEM1"/>
    <s v="DESCRIPTION1"/>
    <n v="1"/>
    <n v="542"/>
    <n v="542"/>
    <d v="2015-07-13T00:00:00"/>
    <d v="2015-07-31T00:00:00"/>
  </r>
  <r>
    <x v="5"/>
    <s v="Category3"/>
    <s v="ITEM5"/>
    <s v="DESCRIPTION5"/>
    <n v="1"/>
    <n v="603"/>
    <n v="603"/>
    <d v="2015-07-13T00:00:00"/>
    <d v="2015-07-31T00:00:00"/>
  </r>
  <r>
    <x v="2"/>
    <s v="Category3"/>
    <s v="ITEM5"/>
    <s v="DESCRIPTION5"/>
    <n v="1"/>
    <n v="175"/>
    <n v="175"/>
    <d v="2015-07-13T00:00:00"/>
    <d v="2015-07-31T00:00:00"/>
  </r>
  <r>
    <x v="4"/>
    <s v="Category3"/>
    <s v="ITEM5"/>
    <s v="DESCRIPTION5"/>
    <n v="1"/>
    <n v="383"/>
    <n v="383"/>
    <d v="2015-07-13T00:00:00"/>
    <d v="2015-07-31T00:00:00"/>
  </r>
  <r>
    <x v="4"/>
    <s v="Category2"/>
    <s v="ITEM3"/>
    <s v="DESCRIPTION3"/>
    <n v="1"/>
    <n v="266"/>
    <n v="266"/>
    <d v="2015-07-13T00:00:00"/>
    <d v="2015-07-31T00:00:00"/>
  </r>
  <r>
    <x v="3"/>
    <s v="Category1"/>
    <s v="ITEM1"/>
    <s v="DESCRIPTION1"/>
    <n v="1"/>
    <n v="403"/>
    <n v="403"/>
    <d v="2015-07-13T00:00:00"/>
    <d v="2015-07-31T00:00:00"/>
  </r>
  <r>
    <x v="4"/>
    <s v="Category3"/>
    <s v="ITEM5"/>
    <s v="DESCRIPTION5"/>
    <n v="1"/>
    <n v="306"/>
    <n v="306"/>
    <d v="2015-07-13T00:00:00"/>
    <d v="2015-07-31T00:00:00"/>
  </r>
  <r>
    <x v="2"/>
    <s v="Category3"/>
    <s v="ITEM5"/>
    <s v="DESCRIPTION5"/>
    <n v="1"/>
    <n v="934"/>
    <n v="934"/>
    <d v="2015-07-13T00:00:00"/>
    <d v="2015-07-31T00:00:00"/>
  </r>
  <r>
    <x v="1"/>
    <s v="Category2"/>
    <s v="ITEM3"/>
    <s v="DESCRIPTION3"/>
    <n v="1"/>
    <n v="345"/>
    <n v="345"/>
    <d v="2015-07-13T00:00:00"/>
    <d v="2015-07-31T00:00:00"/>
  </r>
  <r>
    <x v="2"/>
    <s v="Category1"/>
    <s v="ITEM1"/>
    <s v="DESCRIPTION1"/>
    <n v="1"/>
    <n v="293"/>
    <n v="293"/>
    <d v="2015-07-13T00:00:00"/>
    <d v="2015-07-31T00:00:00"/>
  </r>
  <r>
    <x v="4"/>
    <s v="Category2"/>
    <s v="ITEM4"/>
    <s v="DESCRIPTION4"/>
    <n v="1"/>
    <n v="941"/>
    <n v="941"/>
    <d v="2015-07-13T00:00:00"/>
    <d v="2015-07-31T00:00:00"/>
  </r>
  <r>
    <x v="0"/>
    <s v="Category1"/>
    <s v="ITEM2"/>
    <s v="DESCRIPTION2"/>
    <n v="1"/>
    <n v="933"/>
    <n v="933"/>
    <d v="2015-07-13T00:00:00"/>
    <d v="2015-07-31T00:00:00"/>
  </r>
  <r>
    <x v="4"/>
    <s v="Category2"/>
    <s v="ITEM3"/>
    <s v="DESCRIPTION3"/>
    <n v="1"/>
    <n v="736"/>
    <n v="736"/>
    <d v="2015-07-13T00:00:00"/>
    <d v="2015-07-31T00:00:00"/>
  </r>
  <r>
    <x v="2"/>
    <s v="Category1"/>
    <s v="ITEM1"/>
    <s v="DESCRIPTION1"/>
    <n v="1"/>
    <n v="285"/>
    <n v="285"/>
    <d v="2015-07-13T00:00:00"/>
    <d v="2015-07-31T00:00:00"/>
  </r>
  <r>
    <x v="1"/>
    <s v="Category2"/>
    <s v="ITEM4"/>
    <s v="DESCRIPTION4"/>
    <n v="1"/>
    <n v="488"/>
    <n v="488"/>
    <d v="2015-07-13T00:00:00"/>
    <d v="2015-07-31T00:00:00"/>
  </r>
  <r>
    <x v="1"/>
    <s v="Category2"/>
    <s v="ITEM4"/>
    <s v="DESCRIPTION4"/>
    <n v="1"/>
    <n v="467"/>
    <n v="467"/>
    <d v="2015-07-13T00:00:00"/>
    <d v="2015-07-31T00:00:00"/>
  </r>
  <r>
    <x v="0"/>
    <s v="Category3"/>
    <s v="ITEM5"/>
    <s v="DESCRIPTION5"/>
    <n v="1"/>
    <n v="603"/>
    <n v="603"/>
    <d v="2015-07-13T00:00:00"/>
    <d v="2015-07-31T00:00:00"/>
  </r>
  <r>
    <x v="1"/>
    <s v="Category2"/>
    <s v="ITEM4"/>
    <s v="DESCRIPTION4"/>
    <n v="1"/>
    <n v="673"/>
    <n v="673"/>
    <d v="2015-07-13T00:00:00"/>
    <d v="2015-07-31T00:00:00"/>
  </r>
  <r>
    <x v="0"/>
    <s v="Category1"/>
    <s v="ITEM2"/>
    <s v="DESCRIPTION2"/>
    <n v="1"/>
    <n v="498"/>
    <n v="498"/>
    <d v="2015-07-13T00:00:00"/>
    <d v="2015-07-31T00:00:00"/>
  </r>
  <r>
    <x v="4"/>
    <s v="Category3"/>
    <s v="ITEM5"/>
    <s v="DESCRIPTION5"/>
    <n v="1"/>
    <n v="264"/>
    <n v="264"/>
    <d v="2015-07-13T00:00:00"/>
    <d v="2015-07-31T00:00:00"/>
  </r>
  <r>
    <x v="3"/>
    <s v="Category1"/>
    <s v="ITEM2"/>
    <s v="DESCRIPTION2"/>
    <n v="1"/>
    <n v="623"/>
    <n v="623"/>
    <d v="2015-07-13T00:00:00"/>
    <d v="2015-07-31T00:00:00"/>
  </r>
  <r>
    <x v="0"/>
    <s v="Category2"/>
    <s v="ITEM4"/>
    <s v="DESCRIPTION4"/>
    <n v="1"/>
    <n v="898"/>
    <n v="898"/>
    <d v="2015-07-13T00:00:00"/>
    <d v="2015-07-31T00:00:00"/>
  </r>
  <r>
    <x v="0"/>
    <s v="Category1"/>
    <s v="ITEM1"/>
    <s v="DESCRIPTION1"/>
    <n v="1"/>
    <n v="687"/>
    <n v="687"/>
    <d v="2015-07-13T00:00:00"/>
    <d v="2015-07-31T00:00:00"/>
  </r>
  <r>
    <x v="0"/>
    <s v="Category1"/>
    <s v="ITEM2"/>
    <s v="DESCRIPTION2"/>
    <n v="1"/>
    <n v="389"/>
    <n v="389"/>
    <d v="2015-07-13T00:00:00"/>
    <d v="2015-07-31T00:00:00"/>
  </r>
  <r>
    <x v="5"/>
    <s v="Category2"/>
    <s v="ITEM3"/>
    <s v="DESCRIPTION3"/>
    <n v="1"/>
    <n v="200"/>
    <n v="200"/>
    <d v="2015-07-13T00:00:00"/>
    <d v="2015-07-31T00:00:00"/>
  </r>
  <r>
    <x v="3"/>
    <s v="Category2"/>
    <s v="ITEM3"/>
    <s v="DESCRIPTION3"/>
    <n v="1"/>
    <n v="763"/>
    <n v="763"/>
    <d v="2015-07-13T00:00:00"/>
    <d v="2015-07-31T00:00:00"/>
  </r>
  <r>
    <x v="2"/>
    <s v="Category1"/>
    <s v="ITEM1"/>
    <s v="DESCRIPTION1"/>
    <n v="1"/>
    <n v="891"/>
    <n v="891"/>
    <d v="2015-07-13T00:00:00"/>
    <d v="2015-07-31T00:00:00"/>
  </r>
  <r>
    <x v="3"/>
    <s v="Category1"/>
    <s v="ITEM1"/>
    <s v="DESCRIPTION1"/>
    <n v="1"/>
    <n v="811"/>
    <n v="811"/>
    <d v="2015-07-13T00:00:00"/>
    <d v="2015-07-31T00:00:00"/>
  </r>
  <r>
    <x v="2"/>
    <s v="Category2"/>
    <s v="ITEM4"/>
    <s v="DESCRIPTION4"/>
    <n v="1"/>
    <n v="808"/>
    <n v="808"/>
    <d v="2015-07-13T00:00:00"/>
    <d v="2015-07-31T00:00:00"/>
  </r>
  <r>
    <x v="2"/>
    <s v="Category1"/>
    <s v="ITEM1"/>
    <s v="DESCRIPTION1"/>
    <n v="1"/>
    <n v="513"/>
    <n v="513"/>
    <d v="2015-07-13T00:00:00"/>
    <d v="2015-07-31T00:00:00"/>
  </r>
  <r>
    <x v="1"/>
    <s v="Category2"/>
    <s v="ITEM4"/>
    <s v="DESCRIPTION4"/>
    <n v="1"/>
    <n v="798"/>
    <n v="798"/>
    <d v="2015-07-13T00:00:00"/>
    <d v="2015-07-31T00:00:00"/>
  </r>
  <r>
    <x v="4"/>
    <s v="Category2"/>
    <s v="ITEM3"/>
    <s v="DESCRIPTION3"/>
    <n v="1"/>
    <n v="485"/>
    <n v="485"/>
    <d v="2015-07-14T00:00:00"/>
    <d v="2015-07-31T00:00:00"/>
  </r>
  <r>
    <x v="3"/>
    <s v="Category2"/>
    <s v="ITEM3"/>
    <s v="DESCRIPTION3"/>
    <n v="1"/>
    <n v="479"/>
    <n v="479"/>
    <d v="2015-07-14T00:00:00"/>
    <d v="2015-07-31T00:00:00"/>
  </r>
  <r>
    <x v="3"/>
    <s v="Category1"/>
    <s v="ITEM1"/>
    <s v="DESCRIPTION1"/>
    <n v="1"/>
    <n v="564"/>
    <n v="564"/>
    <d v="2015-07-14T00:00:00"/>
    <d v="2015-07-31T00:00:00"/>
  </r>
  <r>
    <x v="3"/>
    <s v="Category3"/>
    <s v="ITEM5"/>
    <s v="DESCRIPTION5"/>
    <n v="1"/>
    <n v="818"/>
    <n v="818"/>
    <d v="2015-07-14T00:00:00"/>
    <d v="2015-07-31T00:00:00"/>
  </r>
  <r>
    <x v="2"/>
    <s v="Category3"/>
    <s v="ITEM5"/>
    <s v="DESCRIPTION5"/>
    <n v="1"/>
    <n v="625"/>
    <n v="625"/>
    <d v="2015-07-14T00:00:00"/>
    <d v="2015-07-31T00:00:00"/>
  </r>
  <r>
    <x v="5"/>
    <s v="Category1"/>
    <s v="ITEM2"/>
    <s v="DESCRIPTION2"/>
    <n v="1"/>
    <n v="101"/>
    <n v="101"/>
    <d v="2015-07-14T00:00:00"/>
    <d v="2015-07-31T00:00:00"/>
  </r>
  <r>
    <x v="4"/>
    <s v="Category1"/>
    <s v="ITEM1"/>
    <s v="DESCRIPTION1"/>
    <n v="1"/>
    <n v="582"/>
    <n v="582"/>
    <d v="2015-07-14T00:00:00"/>
    <d v="2015-07-31T00:00:00"/>
  </r>
  <r>
    <x v="5"/>
    <s v="Category3"/>
    <s v="ITEM5"/>
    <s v="DESCRIPTION5"/>
    <n v="1"/>
    <n v="168"/>
    <n v="168"/>
    <d v="2015-07-14T00:00:00"/>
    <d v="2015-07-31T00:00:00"/>
  </r>
  <r>
    <x v="0"/>
    <s v="Category3"/>
    <s v="ITEM5"/>
    <s v="DESCRIPTION5"/>
    <n v="1"/>
    <n v="858"/>
    <n v="858"/>
    <d v="2015-07-14T00:00:00"/>
    <d v="2015-07-31T00:00:00"/>
  </r>
  <r>
    <x v="3"/>
    <s v="Category2"/>
    <s v="ITEM4"/>
    <s v="DESCRIPTION4"/>
    <n v="1"/>
    <n v="460"/>
    <n v="460"/>
    <d v="2015-07-14T00:00:00"/>
    <d v="2015-07-31T00:00:00"/>
  </r>
  <r>
    <x v="4"/>
    <s v="Category1"/>
    <s v="ITEM1"/>
    <s v="DESCRIPTION1"/>
    <n v="1"/>
    <n v="540"/>
    <n v="540"/>
    <d v="2015-07-14T00:00:00"/>
    <d v="2015-07-31T00:00:00"/>
  </r>
  <r>
    <x v="5"/>
    <s v="Category1"/>
    <s v="ITEM1"/>
    <s v="DESCRIPTION1"/>
    <n v="1"/>
    <n v="634"/>
    <n v="634"/>
    <d v="2015-07-14T00:00:00"/>
    <d v="2015-07-31T00:00:00"/>
  </r>
  <r>
    <x v="2"/>
    <s v="Category1"/>
    <s v="ITEM1"/>
    <s v="DESCRIPTION1"/>
    <n v="1"/>
    <n v="379"/>
    <n v="379"/>
    <d v="2015-07-14T00:00:00"/>
    <d v="2015-07-31T00:00:00"/>
  </r>
  <r>
    <x v="1"/>
    <s v="Category1"/>
    <s v="ITEM1"/>
    <s v="DESCRIPTION1"/>
    <n v="1"/>
    <n v="637"/>
    <n v="637"/>
    <d v="2015-07-14T00:00:00"/>
    <d v="2015-07-31T00:00:00"/>
  </r>
  <r>
    <x v="0"/>
    <s v="Category1"/>
    <s v="ITEM2"/>
    <s v="DESCRIPTION2"/>
    <n v="1"/>
    <n v="195"/>
    <n v="195"/>
    <d v="2015-07-14T00:00:00"/>
    <d v="2015-07-31T00:00:00"/>
  </r>
  <r>
    <x v="4"/>
    <s v="Category2"/>
    <s v="ITEM3"/>
    <s v="DESCRIPTION3"/>
    <n v="1"/>
    <n v="254"/>
    <n v="254"/>
    <d v="2015-07-14T00:00:00"/>
    <d v="2015-07-31T00:00:00"/>
  </r>
  <r>
    <x v="0"/>
    <s v="Category2"/>
    <s v="ITEM4"/>
    <s v="DESCRIPTION4"/>
    <n v="1"/>
    <n v="899"/>
    <n v="899"/>
    <d v="2015-07-14T00:00:00"/>
    <d v="2015-07-31T00:00:00"/>
  </r>
  <r>
    <x v="2"/>
    <s v="Category3"/>
    <s v="ITEM5"/>
    <s v="DESCRIPTION5"/>
    <n v="1"/>
    <n v="393"/>
    <n v="393"/>
    <d v="2015-07-14T00:00:00"/>
    <d v="2015-07-31T00:00:00"/>
  </r>
  <r>
    <x v="0"/>
    <s v="Category2"/>
    <s v="ITEM4"/>
    <s v="DESCRIPTION4"/>
    <n v="1"/>
    <n v="390"/>
    <n v="390"/>
    <d v="2015-07-14T00:00:00"/>
    <d v="2015-07-31T00:00:00"/>
  </r>
  <r>
    <x v="5"/>
    <s v="Category2"/>
    <s v="ITEM4"/>
    <s v="DESCRIPTION4"/>
    <n v="1"/>
    <n v="319"/>
    <n v="319"/>
    <d v="2015-07-14T00:00:00"/>
    <d v="2015-07-31T00:00:00"/>
  </r>
  <r>
    <x v="4"/>
    <s v="Category2"/>
    <s v="ITEM3"/>
    <s v="DESCRIPTION3"/>
    <n v="1"/>
    <n v="561"/>
    <n v="561"/>
    <d v="2015-07-14T00:00:00"/>
    <d v="2015-07-31T00:00:00"/>
  </r>
  <r>
    <x v="4"/>
    <s v="Category2"/>
    <s v="ITEM3"/>
    <s v="DESCRIPTION3"/>
    <n v="1"/>
    <n v="408"/>
    <n v="408"/>
    <d v="2015-07-14T00:00:00"/>
    <d v="2015-07-31T00:00:00"/>
  </r>
  <r>
    <x v="4"/>
    <s v="Category2"/>
    <s v="ITEM4"/>
    <s v="DESCRIPTION4"/>
    <n v="1"/>
    <n v="727"/>
    <n v="727"/>
    <d v="2015-07-14T00:00:00"/>
    <d v="2015-07-31T00:00:00"/>
  </r>
  <r>
    <x v="4"/>
    <s v="Category2"/>
    <s v="ITEM3"/>
    <s v="DESCRIPTION3"/>
    <n v="1"/>
    <n v="682"/>
    <n v="682"/>
    <d v="2015-07-14T00:00:00"/>
    <d v="2015-07-31T00:00:00"/>
  </r>
  <r>
    <x v="5"/>
    <s v="Category2"/>
    <s v="ITEM3"/>
    <s v="DESCRIPTION3"/>
    <n v="1"/>
    <n v="714"/>
    <n v="714"/>
    <d v="2015-07-14T00:00:00"/>
    <d v="2015-07-31T00:00:00"/>
  </r>
  <r>
    <x v="5"/>
    <s v="Category1"/>
    <s v="ITEM2"/>
    <s v="DESCRIPTION2"/>
    <n v="1"/>
    <n v="778"/>
    <n v="778"/>
    <d v="2015-07-14T00:00:00"/>
    <d v="2015-07-31T00:00:00"/>
  </r>
  <r>
    <x v="2"/>
    <s v="Category3"/>
    <s v="ITEM5"/>
    <s v="DESCRIPTION5"/>
    <n v="1"/>
    <n v="429"/>
    <n v="429"/>
    <d v="2015-07-14T00:00:00"/>
    <d v="2015-07-31T00:00:00"/>
  </r>
  <r>
    <x v="4"/>
    <s v="Category1"/>
    <s v="ITEM1"/>
    <s v="DESCRIPTION1"/>
    <n v="1"/>
    <n v="239"/>
    <n v="239"/>
    <d v="2015-07-14T00:00:00"/>
    <d v="2015-07-31T00:00:00"/>
  </r>
  <r>
    <x v="1"/>
    <s v="Category1"/>
    <s v="ITEM1"/>
    <s v="DESCRIPTION1"/>
    <n v="1"/>
    <n v="630"/>
    <n v="630"/>
    <d v="2015-07-14T00:00:00"/>
    <d v="2015-07-31T00:00:00"/>
  </r>
  <r>
    <x v="1"/>
    <s v="Category3"/>
    <s v="ITEM5"/>
    <s v="DESCRIPTION5"/>
    <n v="1"/>
    <n v="612"/>
    <n v="612"/>
    <d v="2015-07-14T00:00:00"/>
    <d v="2015-07-31T00:00:00"/>
  </r>
  <r>
    <x v="5"/>
    <s v="Category3"/>
    <s v="ITEM5"/>
    <s v="DESCRIPTION5"/>
    <n v="1"/>
    <n v="534"/>
    <n v="534"/>
    <d v="2015-07-14T00:00:00"/>
    <d v="2015-07-31T00:00:00"/>
  </r>
  <r>
    <x v="2"/>
    <s v="Category2"/>
    <s v="ITEM4"/>
    <s v="DESCRIPTION4"/>
    <n v="1"/>
    <n v="828"/>
    <n v="828"/>
    <d v="2015-07-14T00:00:00"/>
    <d v="2015-07-31T00:00:00"/>
  </r>
  <r>
    <x v="0"/>
    <s v="Category1"/>
    <s v="ITEM2"/>
    <s v="DESCRIPTION2"/>
    <n v="1"/>
    <n v="209"/>
    <n v="209"/>
    <d v="2015-07-14T00:00:00"/>
    <d v="2015-07-31T00:00:00"/>
  </r>
  <r>
    <x v="2"/>
    <s v="Category1"/>
    <s v="ITEM2"/>
    <s v="DESCRIPTION2"/>
    <n v="1"/>
    <n v="417"/>
    <n v="417"/>
    <d v="2015-07-14T00:00:00"/>
    <d v="2015-07-31T00:00:00"/>
  </r>
  <r>
    <x v="0"/>
    <s v="Category1"/>
    <s v="ITEM2"/>
    <s v="DESCRIPTION2"/>
    <n v="1"/>
    <n v="223"/>
    <n v="223"/>
    <d v="2015-07-14T00:00:00"/>
    <d v="2015-07-31T00:00:00"/>
  </r>
  <r>
    <x v="5"/>
    <s v="Category1"/>
    <s v="ITEM2"/>
    <s v="DESCRIPTION2"/>
    <n v="1"/>
    <n v="545"/>
    <n v="545"/>
    <d v="2015-07-14T00:00:00"/>
    <d v="2015-07-31T00:00:00"/>
  </r>
  <r>
    <x v="1"/>
    <s v="Category3"/>
    <s v="ITEM5"/>
    <s v="DESCRIPTION5"/>
    <n v="1"/>
    <n v="678"/>
    <n v="678"/>
    <d v="2015-07-14T00:00:00"/>
    <d v="2015-07-31T00:00:00"/>
  </r>
  <r>
    <x v="4"/>
    <s v="Category1"/>
    <s v="ITEM1"/>
    <s v="DESCRIPTION1"/>
    <n v="1"/>
    <n v="751"/>
    <n v="751"/>
    <d v="2015-07-14T00:00:00"/>
    <d v="2015-07-31T00:00:00"/>
  </r>
  <r>
    <x v="5"/>
    <s v="Category3"/>
    <s v="ITEM5"/>
    <s v="DESCRIPTION5"/>
    <n v="1"/>
    <n v="489"/>
    <n v="489"/>
    <d v="2015-07-14T00:00:00"/>
    <d v="2015-07-31T00:00:00"/>
  </r>
  <r>
    <x v="5"/>
    <s v="Category1"/>
    <s v="ITEM1"/>
    <s v="DESCRIPTION1"/>
    <n v="1"/>
    <n v="181"/>
    <n v="181"/>
    <d v="2015-07-14T00:00:00"/>
    <d v="2015-07-31T00:00:00"/>
  </r>
  <r>
    <x v="1"/>
    <s v="Category2"/>
    <s v="ITEM3"/>
    <s v="DESCRIPTION3"/>
    <n v="1"/>
    <n v="450"/>
    <n v="450"/>
    <d v="2015-07-14T00:00:00"/>
    <d v="2015-07-31T00:00:00"/>
  </r>
  <r>
    <x v="1"/>
    <s v="Category2"/>
    <s v="ITEM4"/>
    <s v="DESCRIPTION4"/>
    <n v="1"/>
    <n v="554"/>
    <n v="554"/>
    <d v="2015-07-14T00:00:00"/>
    <d v="2015-07-31T00:00:00"/>
  </r>
  <r>
    <x v="0"/>
    <s v="Category2"/>
    <s v="ITEM4"/>
    <s v="DESCRIPTION4"/>
    <n v="1"/>
    <n v="304"/>
    <n v="304"/>
    <d v="2015-07-14T00:00:00"/>
    <d v="2015-07-31T00:00:00"/>
  </r>
  <r>
    <x v="5"/>
    <s v="Category1"/>
    <s v="ITEM1"/>
    <s v="DESCRIPTION1"/>
    <n v="1"/>
    <n v="549"/>
    <n v="549"/>
    <d v="2015-07-14T00:00:00"/>
    <d v="2015-07-31T00:00:00"/>
  </r>
  <r>
    <x v="5"/>
    <s v="Category1"/>
    <s v="ITEM1"/>
    <s v="DESCRIPTION1"/>
    <n v="1"/>
    <n v="956"/>
    <n v="956"/>
    <d v="2015-07-14T00:00:00"/>
    <d v="2015-07-31T00:00:00"/>
  </r>
  <r>
    <x v="1"/>
    <s v="Category3"/>
    <s v="ITEM5"/>
    <s v="DESCRIPTION5"/>
    <n v="1"/>
    <n v="590"/>
    <n v="590"/>
    <d v="2015-07-14T00:00:00"/>
    <d v="2015-07-31T00:00:00"/>
  </r>
  <r>
    <x v="4"/>
    <s v="Category1"/>
    <s v="ITEM2"/>
    <s v="DESCRIPTION2"/>
    <n v="1"/>
    <n v="329"/>
    <n v="329"/>
    <d v="2015-07-14T00:00:00"/>
    <d v="2015-07-31T00:00:00"/>
  </r>
  <r>
    <x v="0"/>
    <s v="Category2"/>
    <s v="ITEM3"/>
    <s v="DESCRIPTION3"/>
    <n v="1"/>
    <n v="699"/>
    <n v="699"/>
    <d v="2015-07-14T00:00:00"/>
    <d v="2015-07-31T00:00:00"/>
  </r>
  <r>
    <x v="5"/>
    <s v="Category3"/>
    <s v="ITEM5"/>
    <s v="DESCRIPTION5"/>
    <n v="1"/>
    <n v="147"/>
    <n v="147"/>
    <d v="2015-07-14T00:00:00"/>
    <d v="2015-07-31T00:00:00"/>
  </r>
  <r>
    <x v="3"/>
    <s v="Category1"/>
    <s v="ITEM1"/>
    <s v="DESCRIPTION1"/>
    <n v="1"/>
    <n v="556"/>
    <n v="556"/>
    <d v="2015-07-14T00:00:00"/>
    <d v="2015-07-31T00:00:00"/>
  </r>
  <r>
    <x v="2"/>
    <s v="Category3"/>
    <s v="ITEM5"/>
    <s v="DESCRIPTION5"/>
    <n v="1"/>
    <n v="640"/>
    <n v="640"/>
    <d v="2015-07-15T00:00:00"/>
    <d v="2015-07-31T00:00:00"/>
  </r>
  <r>
    <x v="1"/>
    <s v="Category1"/>
    <s v="ITEM1"/>
    <s v="DESCRIPTION1"/>
    <n v="1"/>
    <n v="489"/>
    <n v="489"/>
    <d v="2015-07-15T00:00:00"/>
    <d v="2015-07-31T00:00:00"/>
  </r>
  <r>
    <x v="4"/>
    <s v="Category1"/>
    <s v="ITEM1"/>
    <s v="DESCRIPTION1"/>
    <n v="1"/>
    <n v="679"/>
    <n v="679"/>
    <d v="2015-07-15T00:00:00"/>
    <d v="2015-07-31T00:00:00"/>
  </r>
  <r>
    <x v="5"/>
    <s v="Category2"/>
    <s v="ITEM3"/>
    <s v="DESCRIPTION3"/>
    <n v="1"/>
    <n v="358"/>
    <n v="358"/>
    <d v="2015-07-15T00:00:00"/>
    <d v="2015-07-31T00:00:00"/>
  </r>
  <r>
    <x v="4"/>
    <s v="Category1"/>
    <s v="ITEM1"/>
    <s v="DESCRIPTION1"/>
    <n v="1"/>
    <n v="238"/>
    <n v="238"/>
    <d v="2015-07-15T00:00:00"/>
    <d v="2015-07-31T00:00:00"/>
  </r>
  <r>
    <x v="1"/>
    <s v="Category1"/>
    <s v="ITEM2"/>
    <s v="DESCRIPTION2"/>
    <n v="1"/>
    <n v="666"/>
    <n v="666"/>
    <d v="2015-07-15T00:00:00"/>
    <d v="2015-07-31T00:00:00"/>
  </r>
  <r>
    <x v="1"/>
    <s v="Category1"/>
    <s v="ITEM2"/>
    <s v="DESCRIPTION2"/>
    <n v="1"/>
    <n v="308"/>
    <n v="308"/>
    <d v="2015-07-15T00:00:00"/>
    <d v="2015-07-31T00:00:00"/>
  </r>
  <r>
    <x v="3"/>
    <s v="Category2"/>
    <s v="ITEM3"/>
    <s v="DESCRIPTION3"/>
    <n v="1"/>
    <n v="786"/>
    <n v="786"/>
    <d v="2015-07-15T00:00:00"/>
    <d v="2015-07-31T00:00:00"/>
  </r>
  <r>
    <x v="3"/>
    <s v="Category2"/>
    <s v="ITEM3"/>
    <s v="DESCRIPTION3"/>
    <n v="1"/>
    <n v="319"/>
    <n v="319"/>
    <d v="2015-07-15T00:00:00"/>
    <d v="2015-07-31T00:00:00"/>
  </r>
  <r>
    <x v="5"/>
    <s v="Category3"/>
    <s v="ITEM5"/>
    <s v="DESCRIPTION5"/>
    <n v="1"/>
    <n v="553"/>
    <n v="553"/>
    <d v="2015-07-15T00:00:00"/>
    <d v="2015-07-31T00:00:00"/>
  </r>
  <r>
    <x v="0"/>
    <s v="Category1"/>
    <s v="ITEM2"/>
    <s v="DESCRIPTION2"/>
    <n v="1"/>
    <n v="386"/>
    <n v="386"/>
    <d v="2015-07-15T00:00:00"/>
    <d v="2015-07-31T00:00:00"/>
  </r>
  <r>
    <x v="4"/>
    <s v="Category1"/>
    <s v="ITEM2"/>
    <s v="DESCRIPTION2"/>
    <n v="1"/>
    <n v="152"/>
    <n v="152"/>
    <d v="2015-07-15T00:00:00"/>
    <d v="2015-07-31T00:00:00"/>
  </r>
  <r>
    <x v="4"/>
    <s v="Category1"/>
    <s v="ITEM1"/>
    <s v="DESCRIPTION1"/>
    <n v="1"/>
    <n v="373"/>
    <n v="373"/>
    <d v="2015-07-15T00:00:00"/>
    <d v="2015-07-31T00:00:00"/>
  </r>
  <r>
    <x v="0"/>
    <s v="Category2"/>
    <s v="ITEM3"/>
    <s v="DESCRIPTION3"/>
    <n v="1"/>
    <n v="101"/>
    <n v="101"/>
    <d v="2015-07-15T00:00:00"/>
    <d v="2015-07-31T00:00:00"/>
  </r>
  <r>
    <x v="4"/>
    <s v="Category1"/>
    <s v="ITEM2"/>
    <s v="DESCRIPTION2"/>
    <n v="1"/>
    <n v="285"/>
    <n v="285"/>
    <d v="2015-07-15T00:00:00"/>
    <d v="2015-07-31T00:00:00"/>
  </r>
  <r>
    <x v="0"/>
    <s v="Category1"/>
    <s v="ITEM2"/>
    <s v="DESCRIPTION2"/>
    <n v="1"/>
    <n v="252"/>
    <n v="252"/>
    <d v="2015-07-15T00:00:00"/>
    <d v="2015-07-31T00:00:00"/>
  </r>
  <r>
    <x v="4"/>
    <s v="Category2"/>
    <s v="ITEM4"/>
    <s v="DESCRIPTION4"/>
    <n v="1"/>
    <n v="393"/>
    <n v="393"/>
    <d v="2015-07-15T00:00:00"/>
    <d v="2015-07-31T00:00:00"/>
  </r>
  <r>
    <x v="4"/>
    <s v="Category1"/>
    <s v="ITEM2"/>
    <s v="DESCRIPTION2"/>
    <n v="1"/>
    <n v="881"/>
    <n v="881"/>
    <d v="2015-07-15T00:00:00"/>
    <d v="2015-07-31T00:00:00"/>
  </r>
  <r>
    <x v="4"/>
    <s v="Category1"/>
    <s v="ITEM2"/>
    <s v="DESCRIPTION2"/>
    <n v="1"/>
    <n v="783"/>
    <n v="783"/>
    <d v="2015-07-15T00:00:00"/>
    <d v="2015-07-31T00:00:00"/>
  </r>
  <r>
    <x v="5"/>
    <s v="Category3"/>
    <s v="ITEM5"/>
    <s v="DESCRIPTION5"/>
    <n v="1"/>
    <n v="691"/>
    <n v="691"/>
    <d v="2015-07-15T00:00:00"/>
    <d v="2015-07-31T00:00:00"/>
  </r>
  <r>
    <x v="0"/>
    <s v="Category1"/>
    <s v="ITEM2"/>
    <s v="DESCRIPTION2"/>
    <n v="1"/>
    <n v="100"/>
    <n v="100"/>
    <d v="2015-07-15T00:00:00"/>
    <d v="2015-07-31T00:00:00"/>
  </r>
  <r>
    <x v="2"/>
    <s v="Category2"/>
    <s v="ITEM4"/>
    <s v="DESCRIPTION4"/>
    <n v="1"/>
    <n v="771"/>
    <n v="771"/>
    <d v="2015-07-15T00:00:00"/>
    <d v="2015-07-31T00:00:00"/>
  </r>
  <r>
    <x v="2"/>
    <s v="Category2"/>
    <s v="ITEM4"/>
    <s v="DESCRIPTION4"/>
    <n v="1"/>
    <n v="148"/>
    <n v="148"/>
    <d v="2015-07-15T00:00:00"/>
    <d v="2015-07-31T00:00:00"/>
  </r>
  <r>
    <x v="4"/>
    <s v="Category2"/>
    <s v="ITEM3"/>
    <s v="DESCRIPTION3"/>
    <n v="1"/>
    <n v="236"/>
    <n v="236"/>
    <d v="2015-07-15T00:00:00"/>
    <d v="2015-07-31T00:00:00"/>
  </r>
  <r>
    <x v="5"/>
    <s v="Category3"/>
    <s v="ITEM5"/>
    <s v="DESCRIPTION5"/>
    <n v="1"/>
    <n v="827"/>
    <n v="827"/>
    <d v="2015-07-15T00:00:00"/>
    <d v="2015-07-31T00:00:00"/>
  </r>
  <r>
    <x v="5"/>
    <s v="Category2"/>
    <s v="ITEM4"/>
    <s v="DESCRIPTION4"/>
    <n v="1"/>
    <n v="636"/>
    <n v="636"/>
    <d v="2015-07-15T00:00:00"/>
    <d v="2015-07-31T00:00:00"/>
  </r>
  <r>
    <x v="1"/>
    <s v="Category1"/>
    <s v="ITEM1"/>
    <s v="DESCRIPTION1"/>
    <n v="1"/>
    <n v="480"/>
    <n v="480"/>
    <d v="2015-07-15T00:00:00"/>
    <d v="2015-07-31T00:00:00"/>
  </r>
  <r>
    <x v="1"/>
    <s v="Category2"/>
    <s v="ITEM4"/>
    <s v="DESCRIPTION4"/>
    <n v="1"/>
    <n v="429"/>
    <n v="429"/>
    <d v="2015-07-15T00:00:00"/>
    <d v="2015-07-31T00:00:00"/>
  </r>
  <r>
    <x v="4"/>
    <s v="Category3"/>
    <s v="ITEM5"/>
    <s v="DESCRIPTION5"/>
    <n v="1"/>
    <n v="228"/>
    <n v="228"/>
    <d v="2015-07-15T00:00:00"/>
    <d v="2015-07-31T00:00:00"/>
  </r>
  <r>
    <x v="0"/>
    <s v="Category1"/>
    <s v="ITEM1"/>
    <s v="DESCRIPTION1"/>
    <n v="1"/>
    <n v="205"/>
    <n v="205"/>
    <d v="2015-07-15T00:00:00"/>
    <d v="2015-07-31T00:00:00"/>
  </r>
  <r>
    <x v="5"/>
    <s v="Category2"/>
    <s v="ITEM3"/>
    <s v="DESCRIPTION3"/>
    <n v="1"/>
    <n v="272"/>
    <n v="272"/>
    <d v="2015-07-15T00:00:00"/>
    <d v="2015-07-31T00:00:00"/>
  </r>
  <r>
    <x v="4"/>
    <s v="Category1"/>
    <s v="ITEM2"/>
    <s v="DESCRIPTION2"/>
    <n v="1"/>
    <n v="325"/>
    <n v="325"/>
    <d v="2015-07-15T00:00:00"/>
    <d v="2015-07-31T00:00:00"/>
  </r>
  <r>
    <x v="5"/>
    <s v="Category1"/>
    <s v="ITEM2"/>
    <s v="DESCRIPTION2"/>
    <n v="1"/>
    <n v="618"/>
    <n v="618"/>
    <d v="2015-07-15T00:00:00"/>
    <d v="2015-07-31T00:00:00"/>
  </r>
  <r>
    <x v="3"/>
    <s v="Category2"/>
    <s v="ITEM3"/>
    <s v="DESCRIPTION3"/>
    <n v="1"/>
    <n v="859"/>
    <n v="859"/>
    <d v="2015-07-15T00:00:00"/>
    <d v="2015-07-31T00:00:00"/>
  </r>
  <r>
    <x v="4"/>
    <s v="Category1"/>
    <s v="ITEM1"/>
    <s v="DESCRIPTION1"/>
    <n v="1"/>
    <n v="345"/>
    <n v="345"/>
    <d v="2015-07-15T00:00:00"/>
    <d v="2015-07-31T00:00:00"/>
  </r>
  <r>
    <x v="2"/>
    <s v="Category2"/>
    <s v="ITEM3"/>
    <s v="DESCRIPTION3"/>
    <n v="1"/>
    <n v="731"/>
    <n v="731"/>
    <d v="2015-07-15T00:00:00"/>
    <d v="2015-07-31T00:00:00"/>
  </r>
  <r>
    <x v="5"/>
    <s v="Category2"/>
    <s v="ITEM4"/>
    <s v="DESCRIPTION4"/>
    <n v="1"/>
    <n v="129"/>
    <n v="129"/>
    <d v="2015-07-15T00:00:00"/>
    <d v="2015-07-31T00:00:00"/>
  </r>
  <r>
    <x v="3"/>
    <s v="Category2"/>
    <s v="ITEM3"/>
    <s v="DESCRIPTION3"/>
    <n v="1"/>
    <n v="981"/>
    <n v="981"/>
    <d v="2015-07-15T00:00:00"/>
    <d v="2015-07-31T00:00:00"/>
  </r>
  <r>
    <x v="5"/>
    <s v="Category1"/>
    <s v="ITEM1"/>
    <s v="DESCRIPTION1"/>
    <n v="1"/>
    <n v="382"/>
    <n v="382"/>
    <d v="2015-07-15T00:00:00"/>
    <d v="2015-07-31T00:00:00"/>
  </r>
  <r>
    <x v="3"/>
    <s v="Category3"/>
    <s v="ITEM5"/>
    <s v="DESCRIPTION5"/>
    <n v="1"/>
    <n v="580"/>
    <n v="580"/>
    <d v="2015-07-15T00:00:00"/>
    <d v="2015-07-31T00:00:00"/>
  </r>
  <r>
    <x v="3"/>
    <s v="Category1"/>
    <s v="ITEM2"/>
    <s v="DESCRIPTION2"/>
    <n v="1"/>
    <n v="468"/>
    <n v="468"/>
    <d v="2015-07-15T00:00:00"/>
    <d v="2015-07-31T00:00:00"/>
  </r>
  <r>
    <x v="4"/>
    <s v="Category2"/>
    <s v="ITEM3"/>
    <s v="DESCRIPTION3"/>
    <n v="1"/>
    <n v="479"/>
    <n v="479"/>
    <d v="2015-07-15T00:00:00"/>
    <d v="2015-07-31T00:00:00"/>
  </r>
  <r>
    <x v="4"/>
    <s v="Category1"/>
    <s v="ITEM1"/>
    <s v="DESCRIPTION1"/>
    <n v="1"/>
    <n v="687"/>
    <n v="687"/>
    <d v="2015-07-15T00:00:00"/>
    <d v="2015-07-31T00:00:00"/>
  </r>
  <r>
    <x v="2"/>
    <s v="Category2"/>
    <s v="ITEM4"/>
    <s v="DESCRIPTION4"/>
    <n v="1"/>
    <n v="618"/>
    <n v="618"/>
    <d v="2015-07-15T00:00:00"/>
    <d v="2015-07-31T00:00:00"/>
  </r>
  <r>
    <x v="5"/>
    <s v="Category2"/>
    <s v="ITEM4"/>
    <s v="DESCRIPTION4"/>
    <n v="1"/>
    <n v="529"/>
    <n v="529"/>
    <d v="2015-07-15T00:00:00"/>
    <d v="2015-07-31T00:00:00"/>
  </r>
  <r>
    <x v="5"/>
    <s v="Category1"/>
    <s v="ITEM1"/>
    <s v="DESCRIPTION1"/>
    <n v="1"/>
    <n v="915"/>
    <n v="915"/>
    <d v="2015-07-15T00:00:00"/>
    <d v="2015-07-31T00:00:00"/>
  </r>
  <r>
    <x v="0"/>
    <s v="Category1"/>
    <s v="ITEM2"/>
    <s v="DESCRIPTION2"/>
    <n v="1"/>
    <n v="271"/>
    <n v="271"/>
    <d v="2015-07-15T00:00:00"/>
    <d v="2015-07-31T00:00:00"/>
  </r>
  <r>
    <x v="0"/>
    <s v="Category1"/>
    <s v="ITEM2"/>
    <s v="DESCRIPTION2"/>
    <n v="1"/>
    <n v="894"/>
    <n v="894"/>
    <d v="2015-07-15T00:00:00"/>
    <d v="2015-07-31T00:00:00"/>
  </r>
  <r>
    <x v="3"/>
    <s v="Category1"/>
    <s v="ITEM2"/>
    <s v="DESCRIPTION2"/>
    <n v="1"/>
    <n v="449"/>
    <n v="449"/>
    <d v="2015-07-15T00:00:00"/>
    <d v="2015-07-31T00:00:00"/>
  </r>
  <r>
    <x v="4"/>
    <s v="Category2"/>
    <s v="ITEM4"/>
    <s v="DESCRIPTION4"/>
    <n v="1"/>
    <n v="348"/>
    <n v="348"/>
    <d v="2015-07-15T00:00:00"/>
    <d v="2015-07-31T00:00:00"/>
  </r>
  <r>
    <x v="5"/>
    <s v="Category1"/>
    <s v="ITEM1"/>
    <s v="DESCRIPTION1"/>
    <n v="1"/>
    <n v="187"/>
    <n v="187"/>
    <d v="2015-07-16T00:00:00"/>
    <d v="2015-07-31T00:00:00"/>
  </r>
  <r>
    <x v="5"/>
    <s v="Category1"/>
    <s v="ITEM1"/>
    <s v="DESCRIPTION1"/>
    <n v="1"/>
    <n v="822"/>
    <n v="822"/>
    <d v="2015-07-16T00:00:00"/>
    <d v="2015-07-31T00:00:00"/>
  </r>
  <r>
    <x v="0"/>
    <s v="Category1"/>
    <s v="ITEM1"/>
    <s v="DESCRIPTION1"/>
    <n v="1"/>
    <n v="506"/>
    <n v="506"/>
    <d v="2015-07-16T00:00:00"/>
    <d v="2015-07-31T00:00:00"/>
  </r>
  <r>
    <x v="3"/>
    <s v="Category1"/>
    <s v="ITEM1"/>
    <s v="DESCRIPTION1"/>
    <n v="1"/>
    <n v="409"/>
    <n v="409"/>
    <d v="2015-07-16T00:00:00"/>
    <d v="2015-07-31T00:00:00"/>
  </r>
  <r>
    <x v="5"/>
    <s v="Category2"/>
    <s v="ITEM4"/>
    <s v="DESCRIPTION4"/>
    <n v="1"/>
    <n v="847"/>
    <n v="847"/>
    <d v="2015-07-16T00:00:00"/>
    <d v="2015-07-31T00:00:00"/>
  </r>
  <r>
    <x v="4"/>
    <s v="Category3"/>
    <s v="ITEM5"/>
    <s v="DESCRIPTION5"/>
    <n v="1"/>
    <n v="813"/>
    <n v="813"/>
    <d v="2015-07-16T00:00:00"/>
    <d v="2015-07-31T00:00:00"/>
  </r>
  <r>
    <x v="0"/>
    <s v="Category1"/>
    <s v="ITEM1"/>
    <s v="DESCRIPTION1"/>
    <n v="1"/>
    <n v="402"/>
    <n v="402"/>
    <d v="2015-07-16T00:00:00"/>
    <d v="2015-07-31T00:00:00"/>
  </r>
  <r>
    <x v="4"/>
    <s v="Category1"/>
    <s v="ITEM2"/>
    <s v="DESCRIPTION2"/>
    <n v="1"/>
    <n v="201"/>
    <n v="201"/>
    <d v="2015-07-16T00:00:00"/>
    <d v="2015-07-31T00:00:00"/>
  </r>
  <r>
    <x v="0"/>
    <s v="Category2"/>
    <s v="ITEM4"/>
    <s v="DESCRIPTION4"/>
    <n v="1"/>
    <n v="185"/>
    <n v="185"/>
    <d v="2015-07-16T00:00:00"/>
    <d v="2015-07-31T00:00:00"/>
  </r>
  <r>
    <x v="4"/>
    <s v="Category2"/>
    <s v="ITEM4"/>
    <s v="DESCRIPTION4"/>
    <n v="1"/>
    <n v="742"/>
    <n v="742"/>
    <d v="2015-07-16T00:00:00"/>
    <d v="2015-07-31T00:00:00"/>
  </r>
  <r>
    <x v="4"/>
    <s v="Category3"/>
    <s v="ITEM5"/>
    <s v="DESCRIPTION5"/>
    <n v="1"/>
    <n v="999"/>
    <n v="999"/>
    <d v="2015-07-16T00:00:00"/>
    <d v="2015-07-31T00:00:00"/>
  </r>
  <r>
    <x v="2"/>
    <s v="Category2"/>
    <s v="ITEM3"/>
    <s v="DESCRIPTION3"/>
    <n v="1"/>
    <n v="586"/>
    <n v="586"/>
    <d v="2015-07-16T00:00:00"/>
    <d v="2015-07-31T00:00:00"/>
  </r>
  <r>
    <x v="5"/>
    <s v="Category2"/>
    <s v="ITEM3"/>
    <s v="DESCRIPTION3"/>
    <n v="1"/>
    <n v="753"/>
    <n v="753"/>
    <d v="2015-07-16T00:00:00"/>
    <d v="2015-07-31T00:00:00"/>
  </r>
  <r>
    <x v="2"/>
    <s v="Category1"/>
    <s v="ITEM1"/>
    <s v="DESCRIPTION1"/>
    <n v="1"/>
    <n v="149"/>
    <n v="149"/>
    <d v="2015-07-16T00:00:00"/>
    <d v="2015-07-31T00:00:00"/>
  </r>
  <r>
    <x v="1"/>
    <s v="Category2"/>
    <s v="ITEM4"/>
    <s v="DESCRIPTION4"/>
    <n v="1"/>
    <n v="530"/>
    <n v="530"/>
    <d v="2015-07-16T00:00:00"/>
    <d v="2015-07-31T00:00:00"/>
  </r>
  <r>
    <x v="1"/>
    <s v="Category3"/>
    <s v="ITEM5"/>
    <s v="DESCRIPTION5"/>
    <n v="1"/>
    <n v="862"/>
    <n v="862"/>
    <d v="2015-07-16T00:00:00"/>
    <d v="2015-07-31T00:00:00"/>
  </r>
  <r>
    <x v="1"/>
    <s v="Category3"/>
    <s v="ITEM5"/>
    <s v="DESCRIPTION5"/>
    <n v="1"/>
    <n v="485"/>
    <n v="485"/>
    <d v="2015-07-16T00:00:00"/>
    <d v="2015-07-31T00:00:00"/>
  </r>
  <r>
    <x v="4"/>
    <s v="Category2"/>
    <s v="ITEM4"/>
    <s v="DESCRIPTION4"/>
    <n v="1"/>
    <n v="894"/>
    <n v="894"/>
    <d v="2015-07-16T00:00:00"/>
    <d v="2015-07-31T00:00:00"/>
  </r>
  <r>
    <x v="2"/>
    <s v="Category1"/>
    <s v="ITEM1"/>
    <s v="DESCRIPTION1"/>
    <n v="1"/>
    <n v="424"/>
    <n v="424"/>
    <d v="2015-07-16T00:00:00"/>
    <d v="2015-07-31T00:00:00"/>
  </r>
  <r>
    <x v="3"/>
    <s v="Category2"/>
    <s v="ITEM3"/>
    <s v="DESCRIPTION3"/>
    <n v="1"/>
    <n v="931"/>
    <n v="931"/>
    <d v="2015-07-16T00:00:00"/>
    <d v="2015-07-31T00:00:00"/>
  </r>
  <r>
    <x v="4"/>
    <s v="Category2"/>
    <s v="ITEM4"/>
    <s v="DESCRIPTION4"/>
    <n v="1"/>
    <n v="289"/>
    <n v="289"/>
    <d v="2015-07-16T00:00:00"/>
    <d v="2015-07-31T00:00:00"/>
  </r>
  <r>
    <x v="4"/>
    <s v="Category3"/>
    <s v="ITEM5"/>
    <s v="DESCRIPTION5"/>
    <n v="1"/>
    <n v="337"/>
    <n v="337"/>
    <d v="2015-07-16T00:00:00"/>
    <d v="2015-07-31T00:00:00"/>
  </r>
  <r>
    <x v="3"/>
    <s v="Category1"/>
    <s v="ITEM1"/>
    <s v="DESCRIPTION1"/>
    <n v="1"/>
    <n v="401"/>
    <n v="401"/>
    <d v="2015-07-16T00:00:00"/>
    <d v="2015-07-31T00:00:00"/>
  </r>
  <r>
    <x v="3"/>
    <s v="Category2"/>
    <s v="ITEM3"/>
    <s v="DESCRIPTION3"/>
    <n v="1"/>
    <n v="763"/>
    <n v="763"/>
    <d v="2015-07-16T00:00:00"/>
    <d v="2015-07-31T00:00:00"/>
  </r>
  <r>
    <x v="4"/>
    <s v="Category1"/>
    <s v="ITEM1"/>
    <s v="DESCRIPTION1"/>
    <n v="1"/>
    <n v="752"/>
    <n v="752"/>
    <d v="2015-07-16T00:00:00"/>
    <d v="2015-07-31T00:00:00"/>
  </r>
  <r>
    <x v="2"/>
    <s v="Category1"/>
    <s v="ITEM2"/>
    <s v="DESCRIPTION2"/>
    <n v="1"/>
    <n v="954"/>
    <n v="954"/>
    <d v="2015-07-16T00:00:00"/>
    <d v="2015-07-31T00:00:00"/>
  </r>
  <r>
    <x v="4"/>
    <s v="Category1"/>
    <s v="ITEM2"/>
    <s v="DESCRIPTION2"/>
    <n v="1"/>
    <n v="163"/>
    <n v="163"/>
    <d v="2015-07-16T00:00:00"/>
    <d v="2015-07-31T00:00:00"/>
  </r>
  <r>
    <x v="5"/>
    <s v="Category2"/>
    <s v="ITEM3"/>
    <s v="DESCRIPTION3"/>
    <n v="1"/>
    <n v="557"/>
    <n v="557"/>
    <d v="2015-07-16T00:00:00"/>
    <d v="2015-07-31T00:00:00"/>
  </r>
  <r>
    <x v="0"/>
    <s v="Category2"/>
    <s v="ITEM3"/>
    <s v="DESCRIPTION3"/>
    <n v="1"/>
    <n v="518"/>
    <n v="518"/>
    <d v="2015-07-16T00:00:00"/>
    <d v="2015-07-31T00:00:00"/>
  </r>
  <r>
    <x v="3"/>
    <s v="Category1"/>
    <s v="ITEM1"/>
    <s v="DESCRIPTION1"/>
    <n v="1"/>
    <n v="653"/>
    <n v="653"/>
    <d v="2015-07-16T00:00:00"/>
    <d v="2015-07-31T00:00:00"/>
  </r>
  <r>
    <x v="1"/>
    <s v="Category2"/>
    <s v="ITEM4"/>
    <s v="DESCRIPTION4"/>
    <n v="1"/>
    <n v="801"/>
    <n v="801"/>
    <d v="2015-07-16T00:00:00"/>
    <d v="2015-07-31T00:00:00"/>
  </r>
  <r>
    <x v="1"/>
    <s v="Category3"/>
    <s v="ITEM5"/>
    <s v="DESCRIPTION5"/>
    <n v="1"/>
    <n v="928"/>
    <n v="928"/>
    <d v="2015-07-16T00:00:00"/>
    <d v="2015-07-31T00:00:00"/>
  </r>
  <r>
    <x v="2"/>
    <s v="Category1"/>
    <s v="ITEM2"/>
    <s v="DESCRIPTION2"/>
    <n v="1"/>
    <n v="353"/>
    <n v="353"/>
    <d v="2015-07-16T00:00:00"/>
    <d v="2015-07-31T00:00:00"/>
  </r>
  <r>
    <x v="2"/>
    <s v="Category1"/>
    <s v="ITEM2"/>
    <s v="DESCRIPTION2"/>
    <n v="1"/>
    <n v="308"/>
    <n v="308"/>
    <d v="2015-07-16T00:00:00"/>
    <d v="2015-07-31T00:00:00"/>
  </r>
  <r>
    <x v="3"/>
    <s v="Category2"/>
    <s v="ITEM3"/>
    <s v="DESCRIPTION3"/>
    <n v="1"/>
    <n v="761"/>
    <n v="761"/>
    <d v="2015-07-16T00:00:00"/>
    <d v="2015-07-31T00:00:00"/>
  </r>
  <r>
    <x v="0"/>
    <s v="Category2"/>
    <s v="ITEM4"/>
    <s v="DESCRIPTION4"/>
    <n v="1"/>
    <n v="236"/>
    <n v="236"/>
    <d v="2015-07-16T00:00:00"/>
    <d v="2015-07-31T00:00:00"/>
  </r>
  <r>
    <x v="0"/>
    <s v="Category3"/>
    <s v="ITEM5"/>
    <s v="DESCRIPTION5"/>
    <n v="1"/>
    <n v="837"/>
    <n v="837"/>
    <d v="2015-07-16T00:00:00"/>
    <d v="2015-07-31T00:00:00"/>
  </r>
  <r>
    <x v="1"/>
    <s v="Category3"/>
    <s v="ITEM5"/>
    <s v="DESCRIPTION5"/>
    <n v="1"/>
    <n v="721"/>
    <n v="721"/>
    <d v="2015-07-16T00:00:00"/>
    <d v="2015-07-31T00:00:00"/>
  </r>
  <r>
    <x v="4"/>
    <s v="Category1"/>
    <s v="ITEM1"/>
    <s v="DESCRIPTION1"/>
    <n v="1"/>
    <n v="523"/>
    <n v="523"/>
    <d v="2015-07-16T00:00:00"/>
    <d v="2015-07-31T00:00:00"/>
  </r>
  <r>
    <x v="0"/>
    <s v="Category1"/>
    <s v="ITEM1"/>
    <s v="DESCRIPTION1"/>
    <n v="1"/>
    <n v="297"/>
    <n v="297"/>
    <d v="2015-07-16T00:00:00"/>
    <d v="2015-07-31T00:00:00"/>
  </r>
  <r>
    <x v="3"/>
    <s v="Category1"/>
    <s v="ITEM2"/>
    <s v="DESCRIPTION2"/>
    <n v="1"/>
    <n v="633"/>
    <n v="633"/>
    <d v="2015-07-16T00:00:00"/>
    <d v="2015-07-31T00:00:00"/>
  </r>
  <r>
    <x v="0"/>
    <s v="Category3"/>
    <s v="ITEM5"/>
    <s v="DESCRIPTION5"/>
    <n v="1"/>
    <n v="428"/>
    <n v="428"/>
    <d v="2015-07-16T00:00:00"/>
    <d v="2015-07-31T00:00:00"/>
  </r>
  <r>
    <x v="1"/>
    <s v="Category3"/>
    <s v="ITEM5"/>
    <s v="DESCRIPTION5"/>
    <n v="1"/>
    <n v="328"/>
    <n v="328"/>
    <d v="2015-07-16T00:00:00"/>
    <d v="2015-07-31T00:00:00"/>
  </r>
  <r>
    <x v="1"/>
    <s v="Category2"/>
    <s v="ITEM4"/>
    <s v="DESCRIPTION4"/>
    <n v="1"/>
    <n v="688"/>
    <n v="688"/>
    <d v="2015-07-16T00:00:00"/>
    <d v="2015-07-31T00:00:00"/>
  </r>
  <r>
    <x v="2"/>
    <s v="Category1"/>
    <s v="ITEM1"/>
    <s v="DESCRIPTION1"/>
    <n v="1"/>
    <n v="269"/>
    <n v="269"/>
    <d v="2015-07-16T00:00:00"/>
    <d v="2015-07-31T00:00:00"/>
  </r>
  <r>
    <x v="0"/>
    <s v="Category1"/>
    <s v="ITEM1"/>
    <s v="DESCRIPTION1"/>
    <n v="1"/>
    <n v="500"/>
    <n v="500"/>
    <d v="2015-07-16T00:00:00"/>
    <d v="2015-07-31T00:00:00"/>
  </r>
  <r>
    <x v="4"/>
    <s v="Category1"/>
    <s v="ITEM2"/>
    <s v="DESCRIPTION2"/>
    <n v="1"/>
    <n v="927"/>
    <n v="927"/>
    <d v="2015-07-16T00:00:00"/>
    <d v="2015-07-31T00:00:00"/>
  </r>
  <r>
    <x v="1"/>
    <s v="Category1"/>
    <s v="ITEM1"/>
    <s v="DESCRIPTION1"/>
    <n v="1"/>
    <n v="130"/>
    <n v="130"/>
    <d v="2015-07-16T00:00:00"/>
    <d v="2015-07-31T00:00:00"/>
  </r>
  <r>
    <x v="1"/>
    <s v="Category1"/>
    <s v="ITEM1"/>
    <s v="DESCRIPTION1"/>
    <n v="1"/>
    <n v="116"/>
    <n v="116"/>
    <d v="2015-07-16T00:00:00"/>
    <d v="2015-07-31T00:00:00"/>
  </r>
  <r>
    <x v="3"/>
    <s v="Category1"/>
    <s v="ITEM1"/>
    <s v="DESCRIPTION1"/>
    <n v="1"/>
    <n v="551"/>
    <n v="551"/>
    <d v="2015-07-16T00:00:00"/>
    <d v="2015-07-31T00:00:00"/>
  </r>
  <r>
    <x v="5"/>
    <s v="Category2"/>
    <s v="ITEM3"/>
    <s v="DESCRIPTION3"/>
    <n v="1"/>
    <n v="859"/>
    <n v="859"/>
    <d v="2015-07-17T00:00:00"/>
    <d v="2015-07-31T00:00:00"/>
  </r>
  <r>
    <x v="4"/>
    <s v="Category2"/>
    <s v="ITEM3"/>
    <s v="DESCRIPTION3"/>
    <n v="1"/>
    <n v="551"/>
    <n v="551"/>
    <d v="2015-07-17T00:00:00"/>
    <d v="2015-07-31T00:00:00"/>
  </r>
  <r>
    <x v="0"/>
    <s v="Category2"/>
    <s v="ITEM4"/>
    <s v="DESCRIPTION4"/>
    <n v="1"/>
    <n v="208"/>
    <n v="208"/>
    <d v="2015-07-17T00:00:00"/>
    <d v="2015-07-31T00:00:00"/>
  </r>
  <r>
    <x v="5"/>
    <s v="Category2"/>
    <s v="ITEM3"/>
    <s v="DESCRIPTION3"/>
    <n v="1"/>
    <n v="294"/>
    <n v="294"/>
    <d v="2015-07-17T00:00:00"/>
    <d v="2015-07-31T00:00:00"/>
  </r>
  <r>
    <x v="5"/>
    <s v="Category1"/>
    <s v="ITEM2"/>
    <s v="DESCRIPTION2"/>
    <n v="1"/>
    <n v="389"/>
    <n v="389"/>
    <d v="2015-07-17T00:00:00"/>
    <d v="2015-07-31T00:00:00"/>
  </r>
  <r>
    <x v="3"/>
    <s v="Category2"/>
    <s v="ITEM3"/>
    <s v="DESCRIPTION3"/>
    <n v="1"/>
    <n v="890"/>
    <n v="890"/>
    <d v="2015-07-17T00:00:00"/>
    <d v="2015-07-31T00:00:00"/>
  </r>
  <r>
    <x v="0"/>
    <s v="Category2"/>
    <s v="ITEM4"/>
    <s v="DESCRIPTION4"/>
    <n v="1"/>
    <n v="475"/>
    <n v="475"/>
    <d v="2015-07-17T00:00:00"/>
    <d v="2015-07-31T00:00:00"/>
  </r>
  <r>
    <x v="1"/>
    <s v="Category2"/>
    <s v="ITEM3"/>
    <s v="DESCRIPTION3"/>
    <n v="1"/>
    <n v="624"/>
    <n v="624"/>
    <d v="2015-07-17T00:00:00"/>
    <d v="2015-07-31T00:00:00"/>
  </r>
  <r>
    <x v="0"/>
    <s v="Category1"/>
    <s v="ITEM2"/>
    <s v="DESCRIPTION2"/>
    <n v="1"/>
    <n v="408"/>
    <n v="408"/>
    <d v="2015-07-17T00:00:00"/>
    <d v="2015-07-31T00:00:00"/>
  </r>
  <r>
    <x v="0"/>
    <s v="Category3"/>
    <s v="ITEM5"/>
    <s v="DESCRIPTION5"/>
    <n v="1"/>
    <n v="724"/>
    <n v="724"/>
    <d v="2015-07-17T00:00:00"/>
    <d v="2015-07-31T00:00:00"/>
  </r>
  <r>
    <x v="5"/>
    <s v="Category1"/>
    <s v="ITEM1"/>
    <s v="DESCRIPTION1"/>
    <n v="1"/>
    <n v="592"/>
    <n v="592"/>
    <d v="2015-07-17T00:00:00"/>
    <d v="2015-07-31T00:00:00"/>
  </r>
  <r>
    <x v="5"/>
    <s v="Category3"/>
    <s v="ITEM5"/>
    <s v="DESCRIPTION5"/>
    <n v="1"/>
    <n v="642"/>
    <n v="642"/>
    <d v="2015-07-17T00:00:00"/>
    <d v="2015-07-31T00:00:00"/>
  </r>
  <r>
    <x v="0"/>
    <s v="Category3"/>
    <s v="ITEM5"/>
    <s v="DESCRIPTION5"/>
    <n v="1"/>
    <n v="178"/>
    <n v="178"/>
    <d v="2015-07-17T00:00:00"/>
    <d v="2015-07-31T00:00:00"/>
  </r>
  <r>
    <x v="1"/>
    <s v="Category2"/>
    <s v="ITEM3"/>
    <s v="DESCRIPTION3"/>
    <n v="1"/>
    <n v="354"/>
    <n v="354"/>
    <d v="2015-07-17T00:00:00"/>
    <d v="2015-07-31T00:00:00"/>
  </r>
  <r>
    <x v="2"/>
    <s v="Category1"/>
    <s v="ITEM1"/>
    <s v="DESCRIPTION1"/>
    <n v="1"/>
    <n v="926"/>
    <n v="926"/>
    <d v="2015-07-17T00:00:00"/>
    <d v="2015-07-31T00:00:00"/>
  </r>
  <r>
    <x v="5"/>
    <s v="Category2"/>
    <s v="ITEM3"/>
    <s v="DESCRIPTION3"/>
    <n v="1"/>
    <n v="185"/>
    <n v="185"/>
    <d v="2015-07-17T00:00:00"/>
    <d v="2015-07-31T00:00:00"/>
  </r>
  <r>
    <x v="5"/>
    <s v="Category3"/>
    <s v="ITEM5"/>
    <s v="DESCRIPTION5"/>
    <n v="1"/>
    <n v="368"/>
    <n v="368"/>
    <d v="2015-07-17T00:00:00"/>
    <d v="2015-07-31T00:00:00"/>
  </r>
  <r>
    <x v="3"/>
    <s v="Category1"/>
    <s v="ITEM1"/>
    <s v="DESCRIPTION1"/>
    <n v="1"/>
    <n v="891"/>
    <n v="891"/>
    <d v="2015-07-17T00:00:00"/>
    <d v="2015-07-31T00:00:00"/>
  </r>
  <r>
    <x v="3"/>
    <s v="Category1"/>
    <s v="ITEM1"/>
    <s v="DESCRIPTION1"/>
    <n v="1"/>
    <n v="485"/>
    <n v="485"/>
    <d v="2015-07-17T00:00:00"/>
    <d v="2015-07-31T00:00:00"/>
  </r>
  <r>
    <x v="2"/>
    <s v="Category2"/>
    <s v="ITEM4"/>
    <s v="DESCRIPTION4"/>
    <n v="1"/>
    <n v="608"/>
    <n v="608"/>
    <d v="2015-07-17T00:00:00"/>
    <d v="2015-07-31T00:00:00"/>
  </r>
  <r>
    <x v="2"/>
    <s v="Category3"/>
    <s v="ITEM5"/>
    <s v="DESCRIPTION5"/>
    <n v="1"/>
    <n v="858"/>
    <n v="858"/>
    <d v="2015-07-17T00:00:00"/>
    <d v="2015-07-31T00:00:00"/>
  </r>
  <r>
    <x v="0"/>
    <s v="Category3"/>
    <s v="ITEM5"/>
    <s v="DESCRIPTION5"/>
    <n v="1"/>
    <n v="503"/>
    <n v="503"/>
    <d v="2015-07-17T00:00:00"/>
    <d v="2015-07-31T00:00:00"/>
  </r>
  <r>
    <x v="2"/>
    <s v="Category2"/>
    <s v="ITEM3"/>
    <s v="DESCRIPTION3"/>
    <n v="1"/>
    <n v="249"/>
    <n v="249"/>
    <d v="2015-07-17T00:00:00"/>
    <d v="2015-07-31T00:00:00"/>
  </r>
  <r>
    <x v="2"/>
    <s v="Category2"/>
    <s v="ITEM4"/>
    <s v="DESCRIPTION4"/>
    <n v="1"/>
    <n v="572"/>
    <n v="572"/>
    <d v="2015-07-17T00:00:00"/>
    <d v="2015-07-31T00:00:00"/>
  </r>
  <r>
    <x v="5"/>
    <s v="Category2"/>
    <s v="ITEM3"/>
    <s v="DESCRIPTION3"/>
    <n v="1"/>
    <n v="821"/>
    <n v="821"/>
    <d v="2015-07-17T00:00:00"/>
    <d v="2015-07-31T00:00:00"/>
  </r>
  <r>
    <x v="1"/>
    <s v="Category2"/>
    <s v="ITEM3"/>
    <s v="DESCRIPTION3"/>
    <n v="1"/>
    <n v="622"/>
    <n v="622"/>
    <d v="2015-07-17T00:00:00"/>
    <d v="2015-07-31T00:00:00"/>
  </r>
  <r>
    <x v="2"/>
    <s v="Category1"/>
    <s v="ITEM2"/>
    <s v="DESCRIPTION2"/>
    <n v="1"/>
    <n v="253"/>
    <n v="253"/>
    <d v="2015-07-17T00:00:00"/>
    <d v="2015-07-31T00:00:00"/>
  </r>
  <r>
    <x v="3"/>
    <s v="Category2"/>
    <s v="ITEM3"/>
    <s v="DESCRIPTION3"/>
    <n v="1"/>
    <n v="941"/>
    <n v="941"/>
    <d v="2015-07-17T00:00:00"/>
    <d v="2015-07-31T00:00:00"/>
  </r>
  <r>
    <x v="2"/>
    <s v="Category2"/>
    <s v="ITEM4"/>
    <s v="DESCRIPTION4"/>
    <n v="1"/>
    <n v="365"/>
    <n v="365"/>
    <d v="2015-07-17T00:00:00"/>
    <d v="2015-07-31T00:00:00"/>
  </r>
  <r>
    <x v="2"/>
    <s v="Category2"/>
    <s v="ITEM3"/>
    <s v="DESCRIPTION3"/>
    <n v="1"/>
    <n v="133"/>
    <n v="133"/>
    <d v="2015-07-17T00:00:00"/>
    <d v="2015-07-31T00:00:00"/>
  </r>
  <r>
    <x v="0"/>
    <s v="Category1"/>
    <s v="ITEM2"/>
    <s v="DESCRIPTION2"/>
    <n v="1"/>
    <n v="388"/>
    <n v="388"/>
    <d v="2015-07-17T00:00:00"/>
    <d v="2015-07-31T00:00:00"/>
  </r>
  <r>
    <x v="4"/>
    <s v="Category3"/>
    <s v="ITEM5"/>
    <s v="DESCRIPTION5"/>
    <n v="1"/>
    <n v="681"/>
    <n v="681"/>
    <d v="2015-07-17T00:00:00"/>
    <d v="2015-07-31T00:00:00"/>
  </r>
  <r>
    <x v="3"/>
    <s v="Category1"/>
    <s v="ITEM2"/>
    <s v="DESCRIPTION2"/>
    <n v="1"/>
    <n v="789"/>
    <n v="789"/>
    <d v="2015-07-17T00:00:00"/>
    <d v="2015-07-31T00:00:00"/>
  </r>
  <r>
    <x v="0"/>
    <s v="Category2"/>
    <s v="ITEM3"/>
    <s v="DESCRIPTION3"/>
    <n v="1"/>
    <n v="324"/>
    <n v="324"/>
    <d v="2015-07-17T00:00:00"/>
    <d v="2015-07-31T00:00:00"/>
  </r>
  <r>
    <x v="3"/>
    <s v="Category1"/>
    <s v="ITEM1"/>
    <s v="DESCRIPTION1"/>
    <n v="1"/>
    <n v="277"/>
    <n v="277"/>
    <d v="2015-07-17T00:00:00"/>
    <d v="2015-07-31T00:00:00"/>
  </r>
  <r>
    <x v="1"/>
    <s v="Category3"/>
    <s v="ITEM5"/>
    <s v="DESCRIPTION5"/>
    <n v="1"/>
    <n v="877"/>
    <n v="877"/>
    <d v="2015-07-17T00:00:00"/>
    <d v="2015-07-31T00:00:00"/>
  </r>
  <r>
    <x v="4"/>
    <s v="Category2"/>
    <s v="ITEM3"/>
    <s v="DESCRIPTION3"/>
    <n v="1"/>
    <n v="279"/>
    <n v="279"/>
    <d v="2015-07-17T00:00:00"/>
    <d v="2015-07-31T00:00:00"/>
  </r>
  <r>
    <x v="4"/>
    <s v="Category2"/>
    <s v="ITEM3"/>
    <s v="DESCRIPTION3"/>
    <n v="1"/>
    <n v="461"/>
    <n v="461"/>
    <d v="2015-07-17T00:00:00"/>
    <d v="2015-07-31T00:00:00"/>
  </r>
  <r>
    <x v="5"/>
    <s v="Category3"/>
    <s v="ITEM5"/>
    <s v="DESCRIPTION5"/>
    <n v="1"/>
    <n v="987"/>
    <n v="987"/>
    <d v="2015-07-17T00:00:00"/>
    <d v="2015-07-31T00:00:00"/>
  </r>
  <r>
    <x v="0"/>
    <s v="Category1"/>
    <s v="ITEM1"/>
    <s v="DESCRIPTION1"/>
    <n v="1"/>
    <n v="903"/>
    <n v="903"/>
    <d v="2015-07-17T00:00:00"/>
    <d v="2015-07-31T00:00:00"/>
  </r>
  <r>
    <x v="3"/>
    <s v="Category1"/>
    <s v="ITEM1"/>
    <s v="DESCRIPTION1"/>
    <n v="1"/>
    <n v="595"/>
    <n v="595"/>
    <d v="2015-07-17T00:00:00"/>
    <d v="2015-07-31T00:00:00"/>
  </r>
  <r>
    <x v="2"/>
    <s v="Category2"/>
    <s v="ITEM3"/>
    <s v="DESCRIPTION3"/>
    <n v="1"/>
    <n v="539"/>
    <n v="539"/>
    <d v="2015-07-17T00:00:00"/>
    <d v="2015-07-31T00:00:00"/>
  </r>
  <r>
    <x v="1"/>
    <s v="Category1"/>
    <s v="ITEM1"/>
    <s v="DESCRIPTION1"/>
    <n v="1"/>
    <n v="500"/>
    <n v="500"/>
    <d v="2015-07-17T00:00:00"/>
    <d v="2015-07-31T00:00:00"/>
  </r>
  <r>
    <x v="4"/>
    <s v="Category1"/>
    <s v="ITEM2"/>
    <s v="DESCRIPTION2"/>
    <n v="1"/>
    <n v="203"/>
    <n v="203"/>
    <d v="2015-07-17T00:00:00"/>
    <d v="2015-07-31T00:00:00"/>
  </r>
  <r>
    <x v="0"/>
    <s v="Category1"/>
    <s v="ITEM1"/>
    <s v="DESCRIPTION1"/>
    <n v="1"/>
    <n v="743"/>
    <n v="743"/>
    <d v="2015-07-17T00:00:00"/>
    <d v="2015-07-31T00:00:00"/>
  </r>
  <r>
    <x v="2"/>
    <s v="Category1"/>
    <s v="ITEM2"/>
    <s v="DESCRIPTION2"/>
    <n v="1"/>
    <n v="131"/>
    <n v="131"/>
    <d v="2015-07-17T00:00:00"/>
    <d v="2015-07-31T00:00:00"/>
  </r>
  <r>
    <x v="1"/>
    <s v="Category2"/>
    <s v="ITEM4"/>
    <s v="DESCRIPTION4"/>
    <n v="1"/>
    <n v="216"/>
    <n v="216"/>
    <d v="2015-07-17T00:00:00"/>
    <d v="2015-07-31T00:00:00"/>
  </r>
  <r>
    <x v="1"/>
    <s v="Category3"/>
    <s v="ITEM5"/>
    <s v="DESCRIPTION5"/>
    <n v="1"/>
    <n v="886"/>
    <n v="886"/>
    <d v="2015-07-17T00:00:00"/>
    <d v="2015-07-31T00:00:00"/>
  </r>
  <r>
    <x v="1"/>
    <s v="Category3"/>
    <s v="ITEM5"/>
    <s v="DESCRIPTION5"/>
    <n v="1"/>
    <n v="573"/>
    <n v="573"/>
    <d v="2015-07-17T00:00:00"/>
    <d v="2015-07-31T00:00:00"/>
  </r>
  <r>
    <x v="2"/>
    <s v="Category2"/>
    <s v="ITEM4"/>
    <s v="DESCRIPTION4"/>
    <n v="1"/>
    <n v="252"/>
    <n v="252"/>
    <d v="2015-07-17T00:00:00"/>
    <d v="2015-07-31T00:00:00"/>
  </r>
  <r>
    <x v="4"/>
    <s v="Category1"/>
    <s v="ITEM1"/>
    <s v="DESCRIPTION1"/>
    <n v="1"/>
    <n v="852"/>
    <n v="852"/>
    <d v="2015-07-18T00:00:00"/>
    <d v="2015-07-31T00:00:00"/>
  </r>
  <r>
    <x v="1"/>
    <s v="Category3"/>
    <s v="ITEM5"/>
    <s v="DESCRIPTION5"/>
    <n v="1"/>
    <n v="582"/>
    <n v="582"/>
    <d v="2015-07-18T00:00:00"/>
    <d v="2015-07-31T00:00:00"/>
  </r>
  <r>
    <x v="2"/>
    <s v="Category1"/>
    <s v="ITEM2"/>
    <s v="DESCRIPTION2"/>
    <n v="1"/>
    <n v="106"/>
    <n v="106"/>
    <d v="2015-07-18T00:00:00"/>
    <d v="2015-07-31T00:00:00"/>
  </r>
  <r>
    <x v="2"/>
    <s v="Category2"/>
    <s v="ITEM3"/>
    <s v="DESCRIPTION3"/>
    <n v="1"/>
    <n v="546"/>
    <n v="546"/>
    <d v="2015-07-18T00:00:00"/>
    <d v="2015-07-31T00:00:00"/>
  </r>
  <r>
    <x v="5"/>
    <s v="Category1"/>
    <s v="ITEM1"/>
    <s v="DESCRIPTION1"/>
    <n v="1"/>
    <n v="759"/>
    <n v="759"/>
    <d v="2015-07-18T00:00:00"/>
    <d v="2015-07-31T00:00:00"/>
  </r>
  <r>
    <x v="5"/>
    <s v="Category3"/>
    <s v="ITEM5"/>
    <s v="DESCRIPTION5"/>
    <n v="1"/>
    <n v="399"/>
    <n v="399"/>
    <d v="2015-07-18T00:00:00"/>
    <d v="2015-07-31T00:00:00"/>
  </r>
  <r>
    <x v="3"/>
    <s v="Category2"/>
    <s v="ITEM4"/>
    <s v="DESCRIPTION4"/>
    <n v="1"/>
    <n v="323"/>
    <n v="323"/>
    <d v="2015-07-18T00:00:00"/>
    <d v="2015-07-31T00:00:00"/>
  </r>
  <r>
    <x v="0"/>
    <s v="Category1"/>
    <s v="ITEM2"/>
    <s v="DESCRIPTION2"/>
    <n v="1"/>
    <n v="932"/>
    <n v="932"/>
    <d v="2015-07-18T00:00:00"/>
    <d v="2015-07-31T00:00:00"/>
  </r>
  <r>
    <x v="2"/>
    <s v="Category3"/>
    <s v="ITEM5"/>
    <s v="DESCRIPTION5"/>
    <n v="1"/>
    <n v="139"/>
    <n v="139"/>
    <d v="2015-07-18T00:00:00"/>
    <d v="2015-07-31T00:00:00"/>
  </r>
  <r>
    <x v="5"/>
    <s v="Category1"/>
    <s v="ITEM1"/>
    <s v="DESCRIPTION1"/>
    <n v="1"/>
    <n v="960"/>
    <n v="960"/>
    <d v="2015-07-18T00:00:00"/>
    <d v="2015-07-31T00:00:00"/>
  </r>
  <r>
    <x v="2"/>
    <s v="Category2"/>
    <s v="ITEM4"/>
    <s v="DESCRIPTION4"/>
    <n v="1"/>
    <n v="435"/>
    <n v="435"/>
    <d v="2015-07-18T00:00:00"/>
    <d v="2015-07-31T00:00:00"/>
  </r>
  <r>
    <x v="1"/>
    <s v="Category2"/>
    <s v="ITEM4"/>
    <s v="DESCRIPTION4"/>
    <n v="1"/>
    <n v="899"/>
    <n v="899"/>
    <d v="2015-07-18T00:00:00"/>
    <d v="2015-07-31T00:00:00"/>
  </r>
  <r>
    <x v="4"/>
    <s v="Category1"/>
    <s v="ITEM2"/>
    <s v="DESCRIPTION2"/>
    <n v="1"/>
    <n v="899"/>
    <n v="899"/>
    <d v="2015-07-18T00:00:00"/>
    <d v="2015-07-31T00:00:00"/>
  </r>
  <r>
    <x v="1"/>
    <s v="Category2"/>
    <s v="ITEM3"/>
    <s v="DESCRIPTION3"/>
    <n v="1"/>
    <n v="472"/>
    <n v="472"/>
    <d v="2015-07-18T00:00:00"/>
    <d v="2015-07-31T00:00:00"/>
  </r>
  <r>
    <x v="5"/>
    <s v="Category1"/>
    <s v="ITEM1"/>
    <s v="DESCRIPTION1"/>
    <n v="1"/>
    <n v="561"/>
    <n v="561"/>
    <d v="2015-07-18T00:00:00"/>
    <d v="2015-07-31T00:00:00"/>
  </r>
  <r>
    <x v="4"/>
    <s v="Category1"/>
    <s v="ITEM2"/>
    <s v="DESCRIPTION2"/>
    <n v="1"/>
    <n v="517"/>
    <n v="517"/>
    <d v="2015-07-18T00:00:00"/>
    <d v="2015-07-31T00:00:00"/>
  </r>
  <r>
    <x v="1"/>
    <s v="Category3"/>
    <s v="ITEM5"/>
    <s v="DESCRIPTION5"/>
    <n v="1"/>
    <n v="731"/>
    <n v="731"/>
    <d v="2015-07-18T00:00:00"/>
    <d v="2015-07-31T00:00:00"/>
  </r>
  <r>
    <x v="2"/>
    <s v="Category2"/>
    <s v="ITEM4"/>
    <s v="DESCRIPTION4"/>
    <n v="1"/>
    <n v="178"/>
    <n v="178"/>
    <d v="2015-07-18T00:00:00"/>
    <d v="2015-07-31T00:00:00"/>
  </r>
  <r>
    <x v="3"/>
    <s v="Category2"/>
    <s v="ITEM3"/>
    <s v="DESCRIPTION3"/>
    <n v="1"/>
    <n v="278"/>
    <n v="278"/>
    <d v="2015-07-18T00:00:00"/>
    <d v="2015-07-31T00:00:00"/>
  </r>
  <r>
    <x v="2"/>
    <s v="Category2"/>
    <s v="ITEM3"/>
    <s v="DESCRIPTION3"/>
    <n v="1"/>
    <n v="513"/>
    <n v="513"/>
    <d v="2015-07-18T00:00:00"/>
    <d v="2015-07-31T00:00:00"/>
  </r>
  <r>
    <x v="3"/>
    <s v="Category2"/>
    <s v="ITEM4"/>
    <s v="DESCRIPTION4"/>
    <n v="1"/>
    <n v="639"/>
    <n v="639"/>
    <d v="2015-07-18T00:00:00"/>
    <d v="2015-07-31T00:00:00"/>
  </r>
  <r>
    <x v="5"/>
    <s v="Category1"/>
    <s v="ITEM1"/>
    <s v="DESCRIPTION1"/>
    <n v="1"/>
    <n v="379"/>
    <n v="379"/>
    <d v="2015-07-18T00:00:00"/>
    <d v="2015-07-31T00:00:00"/>
  </r>
  <r>
    <x v="4"/>
    <s v="Category2"/>
    <s v="ITEM4"/>
    <s v="DESCRIPTION4"/>
    <n v="1"/>
    <n v="453"/>
    <n v="453"/>
    <d v="2015-07-18T00:00:00"/>
    <d v="2015-07-31T00:00:00"/>
  </r>
  <r>
    <x v="2"/>
    <s v="Category1"/>
    <s v="ITEM2"/>
    <s v="DESCRIPTION2"/>
    <n v="1"/>
    <n v="519"/>
    <n v="519"/>
    <d v="2015-07-18T00:00:00"/>
    <d v="2015-07-31T00:00:00"/>
  </r>
  <r>
    <x v="1"/>
    <s v="Category1"/>
    <s v="ITEM2"/>
    <s v="DESCRIPTION2"/>
    <n v="1"/>
    <n v="118"/>
    <n v="118"/>
    <d v="2015-07-18T00:00:00"/>
    <d v="2015-07-31T00:00:00"/>
  </r>
  <r>
    <x v="4"/>
    <s v="Category1"/>
    <s v="ITEM2"/>
    <s v="DESCRIPTION2"/>
    <n v="1"/>
    <n v="703"/>
    <n v="703"/>
    <d v="2015-07-18T00:00:00"/>
    <d v="2015-07-31T00:00:00"/>
  </r>
  <r>
    <x v="4"/>
    <s v="Category2"/>
    <s v="ITEM4"/>
    <s v="DESCRIPTION4"/>
    <n v="1"/>
    <n v="987"/>
    <n v="987"/>
    <d v="2015-07-18T00:00:00"/>
    <d v="2015-07-31T00:00:00"/>
  </r>
  <r>
    <x v="4"/>
    <s v="Category2"/>
    <s v="ITEM3"/>
    <s v="DESCRIPTION3"/>
    <n v="1"/>
    <n v="599"/>
    <n v="599"/>
    <d v="2015-07-18T00:00:00"/>
    <d v="2015-07-31T00:00:00"/>
  </r>
  <r>
    <x v="1"/>
    <s v="Category1"/>
    <s v="ITEM1"/>
    <s v="DESCRIPTION1"/>
    <n v="1"/>
    <n v="627"/>
    <n v="627"/>
    <d v="2015-07-18T00:00:00"/>
    <d v="2015-07-31T00:00:00"/>
  </r>
  <r>
    <x v="0"/>
    <s v="Category2"/>
    <s v="ITEM4"/>
    <s v="DESCRIPTION4"/>
    <n v="1"/>
    <n v="346"/>
    <n v="346"/>
    <d v="2015-07-18T00:00:00"/>
    <d v="2015-07-31T00:00:00"/>
  </r>
  <r>
    <x v="3"/>
    <s v="Category2"/>
    <s v="ITEM3"/>
    <s v="DESCRIPTION3"/>
    <n v="1"/>
    <n v="433"/>
    <n v="433"/>
    <d v="2015-07-18T00:00:00"/>
    <d v="2015-07-31T00:00:00"/>
  </r>
  <r>
    <x v="4"/>
    <s v="Category2"/>
    <s v="ITEM4"/>
    <s v="DESCRIPTION4"/>
    <n v="1"/>
    <n v="252"/>
    <n v="252"/>
    <d v="2015-07-18T00:00:00"/>
    <d v="2015-07-31T00:00:00"/>
  </r>
  <r>
    <x v="5"/>
    <s v="Category2"/>
    <s v="ITEM4"/>
    <s v="DESCRIPTION4"/>
    <n v="1"/>
    <n v="645"/>
    <n v="645"/>
    <d v="2015-07-18T00:00:00"/>
    <d v="2015-07-31T00:00:00"/>
  </r>
  <r>
    <x v="0"/>
    <s v="Category2"/>
    <s v="ITEM4"/>
    <s v="DESCRIPTION4"/>
    <n v="1"/>
    <n v="868"/>
    <n v="868"/>
    <d v="2015-07-18T00:00:00"/>
    <d v="2015-07-31T00:00:00"/>
  </r>
  <r>
    <x v="3"/>
    <s v="Category3"/>
    <s v="ITEM5"/>
    <s v="DESCRIPTION5"/>
    <n v="1"/>
    <n v="375"/>
    <n v="375"/>
    <d v="2015-07-18T00:00:00"/>
    <d v="2015-07-31T00:00:00"/>
  </r>
  <r>
    <x v="1"/>
    <s v="Category1"/>
    <s v="ITEM1"/>
    <s v="DESCRIPTION1"/>
    <n v="1"/>
    <n v="162"/>
    <n v="162"/>
    <d v="2015-07-18T00:00:00"/>
    <d v="2015-07-31T00:00:00"/>
  </r>
  <r>
    <x v="4"/>
    <s v="Category3"/>
    <s v="ITEM5"/>
    <s v="DESCRIPTION5"/>
    <n v="1"/>
    <n v="808"/>
    <n v="808"/>
    <d v="2015-07-18T00:00:00"/>
    <d v="2015-07-31T00:00:00"/>
  </r>
  <r>
    <x v="5"/>
    <s v="Category1"/>
    <s v="ITEM1"/>
    <s v="DESCRIPTION1"/>
    <n v="1"/>
    <n v="547"/>
    <n v="547"/>
    <d v="2015-07-18T00:00:00"/>
    <d v="2015-07-31T00:00:00"/>
  </r>
  <r>
    <x v="5"/>
    <s v="Category2"/>
    <s v="ITEM4"/>
    <s v="DESCRIPTION4"/>
    <n v="1"/>
    <n v="961"/>
    <n v="961"/>
    <d v="2015-07-18T00:00:00"/>
    <d v="2015-07-31T00:00:00"/>
  </r>
  <r>
    <x v="1"/>
    <s v="Category1"/>
    <s v="ITEM2"/>
    <s v="DESCRIPTION2"/>
    <n v="1"/>
    <n v="658"/>
    <n v="658"/>
    <d v="2015-07-18T00:00:00"/>
    <d v="2015-07-31T00:00:00"/>
  </r>
  <r>
    <x v="4"/>
    <s v="Category1"/>
    <s v="ITEM2"/>
    <s v="DESCRIPTION2"/>
    <n v="1"/>
    <n v="600"/>
    <n v="600"/>
    <d v="2015-07-18T00:00:00"/>
    <d v="2015-07-31T00:00:00"/>
  </r>
  <r>
    <x v="0"/>
    <s v="Category2"/>
    <s v="ITEM3"/>
    <s v="DESCRIPTION3"/>
    <n v="1"/>
    <n v="513"/>
    <n v="513"/>
    <d v="2015-07-18T00:00:00"/>
    <d v="2015-07-31T00:00:00"/>
  </r>
  <r>
    <x v="3"/>
    <s v="Category2"/>
    <s v="ITEM3"/>
    <s v="DESCRIPTION3"/>
    <n v="1"/>
    <n v="485"/>
    <n v="485"/>
    <d v="2015-07-18T00:00:00"/>
    <d v="2015-07-31T00:00:00"/>
  </r>
  <r>
    <x v="0"/>
    <s v="Category2"/>
    <s v="ITEM4"/>
    <s v="DESCRIPTION4"/>
    <n v="1"/>
    <n v="543"/>
    <n v="543"/>
    <d v="2015-07-18T00:00:00"/>
    <d v="2015-07-31T00:00:00"/>
  </r>
  <r>
    <x v="3"/>
    <s v="Category2"/>
    <s v="ITEM3"/>
    <s v="DESCRIPTION3"/>
    <n v="1"/>
    <n v="664"/>
    <n v="664"/>
    <d v="2015-07-18T00:00:00"/>
    <d v="2015-07-31T00:00:00"/>
  </r>
  <r>
    <x v="3"/>
    <s v="Category3"/>
    <s v="ITEM5"/>
    <s v="DESCRIPTION5"/>
    <n v="1"/>
    <n v="603"/>
    <n v="603"/>
    <d v="2015-07-18T00:00:00"/>
    <d v="2015-07-31T00:00:00"/>
  </r>
  <r>
    <x v="5"/>
    <s v="Category1"/>
    <s v="ITEM1"/>
    <s v="DESCRIPTION1"/>
    <n v="1"/>
    <n v="210"/>
    <n v="210"/>
    <d v="2015-07-18T00:00:00"/>
    <d v="2015-07-31T00:00:00"/>
  </r>
  <r>
    <x v="0"/>
    <s v="Category1"/>
    <s v="ITEM1"/>
    <s v="DESCRIPTION1"/>
    <n v="1"/>
    <n v="921"/>
    <n v="921"/>
    <d v="2015-07-18T00:00:00"/>
    <d v="2015-07-31T00:00:00"/>
  </r>
  <r>
    <x v="2"/>
    <s v="Category2"/>
    <s v="ITEM4"/>
    <s v="DESCRIPTION4"/>
    <n v="1"/>
    <n v="282"/>
    <n v="282"/>
    <d v="2015-07-18T00:00:00"/>
    <d v="2015-07-31T00:00:00"/>
  </r>
  <r>
    <x v="0"/>
    <s v="Category1"/>
    <s v="ITEM1"/>
    <s v="DESCRIPTION1"/>
    <n v="1"/>
    <n v="285"/>
    <n v="285"/>
    <d v="2015-07-18T00:00:00"/>
    <d v="2015-07-31T00:00:00"/>
  </r>
  <r>
    <x v="2"/>
    <s v="Category1"/>
    <s v="ITEM1"/>
    <s v="DESCRIPTION1"/>
    <n v="1"/>
    <n v="865"/>
    <n v="865"/>
    <d v="2015-07-19T00:00:00"/>
    <d v="2015-07-31T00:00:00"/>
  </r>
  <r>
    <x v="0"/>
    <s v="Category2"/>
    <s v="ITEM4"/>
    <s v="DESCRIPTION4"/>
    <n v="1"/>
    <n v="202"/>
    <n v="202"/>
    <d v="2015-07-19T00:00:00"/>
    <d v="2015-07-31T00:00:00"/>
  </r>
  <r>
    <x v="5"/>
    <s v="Category2"/>
    <s v="ITEM4"/>
    <s v="DESCRIPTION4"/>
    <n v="1"/>
    <n v="972"/>
    <n v="972"/>
    <d v="2015-07-19T00:00:00"/>
    <d v="2015-07-31T00:00:00"/>
  </r>
  <r>
    <x v="1"/>
    <s v="Category2"/>
    <s v="ITEM3"/>
    <s v="DESCRIPTION3"/>
    <n v="1"/>
    <n v="508"/>
    <n v="508"/>
    <d v="2015-07-19T00:00:00"/>
    <d v="2015-07-31T00:00:00"/>
  </r>
  <r>
    <x v="0"/>
    <s v="Category2"/>
    <s v="ITEM3"/>
    <s v="DESCRIPTION3"/>
    <n v="1"/>
    <n v="502"/>
    <n v="502"/>
    <d v="2015-07-19T00:00:00"/>
    <d v="2015-07-31T00:00:00"/>
  </r>
  <r>
    <x v="3"/>
    <s v="Category3"/>
    <s v="ITEM5"/>
    <s v="DESCRIPTION5"/>
    <n v="1"/>
    <n v="340"/>
    <n v="340"/>
    <d v="2015-07-19T00:00:00"/>
    <d v="2015-07-31T00:00:00"/>
  </r>
  <r>
    <x v="0"/>
    <s v="Category1"/>
    <s v="ITEM1"/>
    <s v="DESCRIPTION1"/>
    <n v="1"/>
    <n v="434"/>
    <n v="434"/>
    <d v="2015-07-19T00:00:00"/>
    <d v="2015-07-31T00:00:00"/>
  </r>
  <r>
    <x v="3"/>
    <s v="Category2"/>
    <s v="ITEM3"/>
    <s v="DESCRIPTION3"/>
    <n v="1"/>
    <n v="975"/>
    <n v="975"/>
    <d v="2015-07-19T00:00:00"/>
    <d v="2015-07-31T00:00:00"/>
  </r>
  <r>
    <x v="2"/>
    <s v="Category1"/>
    <s v="ITEM2"/>
    <s v="DESCRIPTION2"/>
    <n v="1"/>
    <n v="578"/>
    <n v="578"/>
    <d v="2015-07-19T00:00:00"/>
    <d v="2015-07-31T00:00:00"/>
  </r>
  <r>
    <x v="5"/>
    <s v="Category2"/>
    <s v="ITEM3"/>
    <s v="DESCRIPTION3"/>
    <n v="1"/>
    <n v="314"/>
    <n v="314"/>
    <d v="2015-07-19T00:00:00"/>
    <d v="2015-07-31T00:00:00"/>
  </r>
  <r>
    <x v="3"/>
    <s v="Category3"/>
    <s v="ITEM5"/>
    <s v="DESCRIPTION5"/>
    <n v="1"/>
    <n v="440"/>
    <n v="440"/>
    <d v="2015-07-19T00:00:00"/>
    <d v="2015-07-31T00:00:00"/>
  </r>
  <r>
    <x v="4"/>
    <s v="Category2"/>
    <s v="ITEM4"/>
    <s v="DESCRIPTION4"/>
    <n v="1"/>
    <n v="825"/>
    <n v="825"/>
    <d v="2015-07-19T00:00:00"/>
    <d v="2015-07-31T00:00:00"/>
  </r>
  <r>
    <x v="4"/>
    <s v="Category1"/>
    <s v="ITEM1"/>
    <s v="DESCRIPTION1"/>
    <n v="1"/>
    <n v="877"/>
    <n v="877"/>
    <d v="2015-07-19T00:00:00"/>
    <d v="2015-07-31T00:00:00"/>
  </r>
  <r>
    <x v="2"/>
    <s v="Category1"/>
    <s v="ITEM1"/>
    <s v="DESCRIPTION1"/>
    <n v="1"/>
    <n v="648"/>
    <n v="648"/>
    <d v="2015-07-19T00:00:00"/>
    <d v="2015-07-31T00:00:00"/>
  </r>
  <r>
    <x v="1"/>
    <s v="Category1"/>
    <s v="ITEM2"/>
    <s v="DESCRIPTION2"/>
    <n v="1"/>
    <n v="835"/>
    <n v="835"/>
    <d v="2015-07-19T00:00:00"/>
    <d v="2015-07-31T00:00:00"/>
  </r>
  <r>
    <x v="2"/>
    <s v="Category1"/>
    <s v="ITEM1"/>
    <s v="DESCRIPTION1"/>
    <n v="1"/>
    <n v="924"/>
    <n v="924"/>
    <d v="2015-07-19T00:00:00"/>
    <d v="2015-07-31T00:00:00"/>
  </r>
  <r>
    <x v="0"/>
    <s v="Category3"/>
    <s v="ITEM5"/>
    <s v="DESCRIPTION5"/>
    <n v="1"/>
    <n v="385"/>
    <n v="385"/>
    <d v="2015-07-19T00:00:00"/>
    <d v="2015-07-31T00:00:00"/>
  </r>
  <r>
    <x v="2"/>
    <s v="Category1"/>
    <s v="ITEM2"/>
    <s v="DESCRIPTION2"/>
    <n v="1"/>
    <n v="546"/>
    <n v="546"/>
    <d v="2015-07-19T00:00:00"/>
    <d v="2015-07-31T00:00:00"/>
  </r>
  <r>
    <x v="4"/>
    <s v="Category2"/>
    <s v="ITEM3"/>
    <s v="DESCRIPTION3"/>
    <n v="1"/>
    <n v="155"/>
    <n v="155"/>
    <d v="2015-07-19T00:00:00"/>
    <d v="2015-07-31T00:00:00"/>
  </r>
  <r>
    <x v="3"/>
    <s v="Category2"/>
    <s v="ITEM4"/>
    <s v="DESCRIPTION4"/>
    <n v="1"/>
    <n v="305"/>
    <n v="305"/>
    <d v="2015-07-19T00:00:00"/>
    <d v="2015-07-31T00:00:00"/>
  </r>
  <r>
    <x v="3"/>
    <s v="Category2"/>
    <s v="ITEM3"/>
    <s v="DESCRIPTION3"/>
    <n v="1"/>
    <n v="538"/>
    <n v="538"/>
    <d v="2015-07-19T00:00:00"/>
    <d v="2015-07-31T00:00:00"/>
  </r>
  <r>
    <x v="3"/>
    <s v="Category2"/>
    <s v="ITEM3"/>
    <s v="DESCRIPTION3"/>
    <n v="1"/>
    <n v="647"/>
    <n v="647"/>
    <d v="2015-07-19T00:00:00"/>
    <d v="2015-07-31T00:00:00"/>
  </r>
  <r>
    <x v="1"/>
    <s v="Category3"/>
    <s v="ITEM5"/>
    <s v="DESCRIPTION5"/>
    <n v="1"/>
    <n v="263"/>
    <n v="263"/>
    <d v="2015-07-19T00:00:00"/>
    <d v="2015-07-31T00:00:00"/>
  </r>
  <r>
    <x v="1"/>
    <s v="Category1"/>
    <s v="ITEM2"/>
    <s v="DESCRIPTION2"/>
    <n v="1"/>
    <n v="512"/>
    <n v="512"/>
    <d v="2015-07-19T00:00:00"/>
    <d v="2015-07-31T00:00:00"/>
  </r>
  <r>
    <x v="3"/>
    <s v="Category1"/>
    <s v="ITEM2"/>
    <s v="DESCRIPTION2"/>
    <n v="1"/>
    <n v="198"/>
    <n v="198"/>
    <d v="2015-07-19T00:00:00"/>
    <d v="2015-07-31T00:00:00"/>
  </r>
  <r>
    <x v="0"/>
    <s v="Category3"/>
    <s v="ITEM5"/>
    <s v="DESCRIPTION5"/>
    <n v="1"/>
    <n v="864"/>
    <n v="864"/>
    <d v="2015-07-19T00:00:00"/>
    <d v="2015-07-31T00:00:00"/>
  </r>
  <r>
    <x v="5"/>
    <s v="Category1"/>
    <s v="ITEM1"/>
    <s v="DESCRIPTION1"/>
    <n v="1"/>
    <n v="387"/>
    <n v="387"/>
    <d v="2015-07-19T00:00:00"/>
    <d v="2015-07-31T00:00:00"/>
  </r>
  <r>
    <x v="0"/>
    <s v="Category1"/>
    <s v="ITEM1"/>
    <s v="DESCRIPTION1"/>
    <n v="1"/>
    <n v="371"/>
    <n v="371"/>
    <d v="2015-07-19T00:00:00"/>
    <d v="2015-07-31T00:00:00"/>
  </r>
  <r>
    <x v="2"/>
    <s v="Category3"/>
    <s v="ITEM5"/>
    <s v="DESCRIPTION5"/>
    <n v="1"/>
    <n v="877"/>
    <n v="877"/>
    <d v="2015-07-19T00:00:00"/>
    <d v="2015-07-31T00:00:00"/>
  </r>
  <r>
    <x v="2"/>
    <s v="Category1"/>
    <s v="ITEM2"/>
    <s v="DESCRIPTION2"/>
    <n v="1"/>
    <n v="560"/>
    <n v="560"/>
    <d v="2015-07-19T00:00:00"/>
    <d v="2015-07-31T00:00:00"/>
  </r>
  <r>
    <x v="3"/>
    <s v="Category3"/>
    <s v="ITEM5"/>
    <s v="DESCRIPTION5"/>
    <n v="1"/>
    <n v="112"/>
    <n v="112"/>
    <d v="2015-07-19T00:00:00"/>
    <d v="2015-07-31T00:00:00"/>
  </r>
  <r>
    <x v="0"/>
    <s v="Category2"/>
    <s v="ITEM4"/>
    <s v="DESCRIPTION4"/>
    <n v="1"/>
    <n v="587"/>
    <n v="587"/>
    <d v="2015-07-19T00:00:00"/>
    <d v="2015-07-31T00:00:00"/>
  </r>
  <r>
    <x v="3"/>
    <s v="Category2"/>
    <s v="ITEM3"/>
    <s v="DESCRIPTION3"/>
    <n v="1"/>
    <n v="806"/>
    <n v="806"/>
    <d v="2015-07-19T00:00:00"/>
    <d v="2015-07-31T00:00:00"/>
  </r>
  <r>
    <x v="0"/>
    <s v="Category3"/>
    <s v="ITEM5"/>
    <s v="DESCRIPTION5"/>
    <n v="1"/>
    <n v="956"/>
    <n v="956"/>
    <d v="2015-07-19T00:00:00"/>
    <d v="2015-07-31T00:00:00"/>
  </r>
  <r>
    <x v="1"/>
    <s v="Category2"/>
    <s v="ITEM4"/>
    <s v="DESCRIPTION4"/>
    <n v="1"/>
    <n v="417"/>
    <n v="417"/>
    <d v="2015-07-19T00:00:00"/>
    <d v="2015-07-31T00:00:00"/>
  </r>
  <r>
    <x v="1"/>
    <s v="Category3"/>
    <s v="ITEM5"/>
    <s v="DESCRIPTION5"/>
    <n v="1"/>
    <n v="646"/>
    <n v="646"/>
    <d v="2015-07-19T00:00:00"/>
    <d v="2015-07-31T00:00:00"/>
  </r>
  <r>
    <x v="2"/>
    <s v="Category2"/>
    <s v="ITEM3"/>
    <s v="DESCRIPTION3"/>
    <n v="1"/>
    <n v="937"/>
    <n v="937"/>
    <d v="2015-07-19T00:00:00"/>
    <d v="2015-07-31T00:00:00"/>
  </r>
  <r>
    <x v="2"/>
    <s v="Category2"/>
    <s v="ITEM3"/>
    <s v="DESCRIPTION3"/>
    <n v="1"/>
    <n v="452"/>
    <n v="452"/>
    <d v="2015-07-19T00:00:00"/>
    <d v="2015-07-31T00:00:00"/>
  </r>
  <r>
    <x v="4"/>
    <s v="Category1"/>
    <s v="ITEM2"/>
    <s v="DESCRIPTION2"/>
    <n v="1"/>
    <n v="706"/>
    <n v="706"/>
    <d v="2015-07-19T00:00:00"/>
    <d v="2015-07-31T00:00:00"/>
  </r>
  <r>
    <x v="0"/>
    <s v="Category2"/>
    <s v="ITEM4"/>
    <s v="DESCRIPTION4"/>
    <n v="1"/>
    <n v="146"/>
    <n v="146"/>
    <d v="2015-07-19T00:00:00"/>
    <d v="2015-07-31T00:00:00"/>
  </r>
  <r>
    <x v="1"/>
    <s v="Category3"/>
    <s v="ITEM5"/>
    <s v="DESCRIPTION5"/>
    <n v="1"/>
    <n v="948"/>
    <n v="948"/>
    <d v="2015-07-19T00:00:00"/>
    <d v="2015-07-31T00:00:00"/>
  </r>
  <r>
    <x v="4"/>
    <s v="Category3"/>
    <s v="ITEM5"/>
    <s v="DESCRIPTION5"/>
    <n v="1"/>
    <n v="251"/>
    <n v="251"/>
    <d v="2015-07-19T00:00:00"/>
    <d v="2015-07-31T00:00:00"/>
  </r>
  <r>
    <x v="0"/>
    <s v="Category2"/>
    <s v="ITEM4"/>
    <s v="DESCRIPTION4"/>
    <n v="1"/>
    <n v="677"/>
    <n v="677"/>
    <d v="2015-07-19T00:00:00"/>
    <d v="2015-07-31T00:00:00"/>
  </r>
  <r>
    <x v="0"/>
    <s v="Category1"/>
    <s v="ITEM1"/>
    <s v="DESCRIPTION1"/>
    <n v="1"/>
    <n v="589"/>
    <n v="589"/>
    <d v="2015-07-19T00:00:00"/>
    <d v="2015-07-31T00:00:00"/>
  </r>
  <r>
    <x v="2"/>
    <s v="Category1"/>
    <s v="ITEM2"/>
    <s v="DESCRIPTION2"/>
    <n v="1"/>
    <n v="482"/>
    <n v="482"/>
    <d v="2015-07-19T00:00:00"/>
    <d v="2015-07-31T00:00:00"/>
  </r>
  <r>
    <x v="1"/>
    <s v="Category1"/>
    <s v="ITEM1"/>
    <s v="DESCRIPTION1"/>
    <n v="1"/>
    <n v="923"/>
    <n v="923"/>
    <d v="2015-07-19T00:00:00"/>
    <d v="2015-07-31T00:00:00"/>
  </r>
  <r>
    <x v="3"/>
    <s v="Category1"/>
    <s v="ITEM1"/>
    <s v="DESCRIPTION1"/>
    <n v="1"/>
    <n v="300"/>
    <n v="300"/>
    <d v="2015-07-19T00:00:00"/>
    <d v="2015-07-31T00:00:00"/>
  </r>
  <r>
    <x v="3"/>
    <s v="Category1"/>
    <s v="ITEM2"/>
    <s v="DESCRIPTION2"/>
    <n v="1"/>
    <n v="748"/>
    <n v="748"/>
    <d v="2015-07-19T00:00:00"/>
    <d v="2015-07-31T00:00:00"/>
  </r>
  <r>
    <x v="0"/>
    <s v="Category1"/>
    <s v="ITEM2"/>
    <s v="DESCRIPTION2"/>
    <n v="1"/>
    <n v="688"/>
    <n v="688"/>
    <d v="2015-07-19T00:00:00"/>
    <d v="2015-07-31T00:00:00"/>
  </r>
  <r>
    <x v="4"/>
    <s v="Category2"/>
    <s v="ITEM3"/>
    <s v="DESCRIPTION3"/>
    <n v="1"/>
    <n v="517"/>
    <n v="517"/>
    <d v="2015-07-19T00:00:00"/>
    <d v="2015-07-31T00:00:00"/>
  </r>
  <r>
    <x v="5"/>
    <s v="Category1"/>
    <s v="ITEM2"/>
    <s v="DESCRIPTION2"/>
    <n v="1"/>
    <n v="243"/>
    <n v="243"/>
    <d v="2015-07-20T00:00:00"/>
    <d v="2015-07-31T00:00:00"/>
  </r>
  <r>
    <x v="0"/>
    <s v="Category3"/>
    <s v="ITEM5"/>
    <s v="DESCRIPTION5"/>
    <n v="1"/>
    <n v="494"/>
    <n v="494"/>
    <d v="2015-07-20T00:00:00"/>
    <d v="2015-07-31T00:00:00"/>
  </r>
  <r>
    <x v="4"/>
    <s v="Category2"/>
    <s v="ITEM3"/>
    <s v="DESCRIPTION3"/>
    <n v="1"/>
    <n v="525"/>
    <n v="525"/>
    <d v="2015-07-20T00:00:00"/>
    <d v="2015-07-31T00:00:00"/>
  </r>
  <r>
    <x v="4"/>
    <s v="Category1"/>
    <s v="ITEM1"/>
    <s v="DESCRIPTION1"/>
    <n v="1"/>
    <n v="851"/>
    <n v="851"/>
    <d v="2015-07-20T00:00:00"/>
    <d v="2015-07-31T00:00:00"/>
  </r>
  <r>
    <x v="2"/>
    <s v="Category2"/>
    <s v="ITEM4"/>
    <s v="DESCRIPTION4"/>
    <n v="1"/>
    <n v="121"/>
    <n v="121"/>
    <d v="2015-07-20T00:00:00"/>
    <d v="2015-07-31T00:00:00"/>
  </r>
  <r>
    <x v="4"/>
    <s v="Category2"/>
    <s v="ITEM4"/>
    <s v="DESCRIPTION4"/>
    <n v="1"/>
    <n v="117"/>
    <n v="117"/>
    <d v="2015-07-20T00:00:00"/>
    <d v="2015-07-31T00:00:00"/>
  </r>
  <r>
    <x v="0"/>
    <s v="Category1"/>
    <s v="ITEM2"/>
    <s v="DESCRIPTION2"/>
    <n v="1"/>
    <n v="969"/>
    <n v="969"/>
    <d v="2015-07-20T00:00:00"/>
    <d v="2015-07-31T00:00:00"/>
  </r>
  <r>
    <x v="2"/>
    <s v="Category2"/>
    <s v="ITEM4"/>
    <s v="DESCRIPTION4"/>
    <n v="1"/>
    <n v="367"/>
    <n v="367"/>
    <d v="2015-07-20T00:00:00"/>
    <d v="2015-07-31T00:00:00"/>
  </r>
  <r>
    <x v="1"/>
    <s v="Category1"/>
    <s v="ITEM1"/>
    <s v="DESCRIPTION1"/>
    <n v="1"/>
    <n v="147"/>
    <n v="147"/>
    <d v="2015-07-20T00:00:00"/>
    <d v="2015-07-31T00:00:00"/>
  </r>
  <r>
    <x v="0"/>
    <s v="Category1"/>
    <s v="ITEM2"/>
    <s v="DESCRIPTION2"/>
    <n v="1"/>
    <n v="911"/>
    <n v="911"/>
    <d v="2015-07-20T00:00:00"/>
    <d v="2015-07-31T00:00:00"/>
  </r>
  <r>
    <x v="5"/>
    <s v="Category1"/>
    <s v="ITEM2"/>
    <s v="DESCRIPTION2"/>
    <n v="1"/>
    <n v="385"/>
    <n v="385"/>
    <d v="2015-07-20T00:00:00"/>
    <d v="2015-07-31T00:00:00"/>
  </r>
  <r>
    <x v="2"/>
    <s v="Category2"/>
    <s v="ITEM4"/>
    <s v="DESCRIPTION4"/>
    <n v="1"/>
    <n v="918"/>
    <n v="918"/>
    <d v="2015-07-20T00:00:00"/>
    <d v="2015-07-31T00:00:00"/>
  </r>
  <r>
    <x v="5"/>
    <s v="Category2"/>
    <s v="ITEM3"/>
    <s v="DESCRIPTION3"/>
    <n v="1"/>
    <n v="950"/>
    <n v="950"/>
    <d v="2015-07-20T00:00:00"/>
    <d v="2015-07-31T00:00:00"/>
  </r>
  <r>
    <x v="2"/>
    <s v="Category2"/>
    <s v="ITEM3"/>
    <s v="DESCRIPTION3"/>
    <n v="1"/>
    <n v="724"/>
    <n v="724"/>
    <d v="2015-07-20T00:00:00"/>
    <d v="2015-07-31T00:00:00"/>
  </r>
  <r>
    <x v="3"/>
    <s v="Category2"/>
    <s v="ITEM3"/>
    <s v="DESCRIPTION3"/>
    <n v="1"/>
    <n v="476"/>
    <n v="476"/>
    <d v="2015-07-20T00:00:00"/>
    <d v="2015-07-31T00:00:00"/>
  </r>
  <r>
    <x v="3"/>
    <s v="Category1"/>
    <s v="ITEM2"/>
    <s v="DESCRIPTION2"/>
    <n v="1"/>
    <n v="706"/>
    <n v="706"/>
    <d v="2015-07-20T00:00:00"/>
    <d v="2015-07-31T00:00:00"/>
  </r>
  <r>
    <x v="5"/>
    <s v="Category1"/>
    <s v="ITEM1"/>
    <s v="DESCRIPTION1"/>
    <n v="1"/>
    <n v="155"/>
    <n v="155"/>
    <d v="2015-07-20T00:00:00"/>
    <d v="2015-07-31T00:00:00"/>
  </r>
  <r>
    <x v="0"/>
    <s v="Category2"/>
    <s v="ITEM3"/>
    <s v="DESCRIPTION3"/>
    <n v="1"/>
    <n v="342"/>
    <n v="342"/>
    <d v="2015-07-20T00:00:00"/>
    <d v="2015-07-31T00:00:00"/>
  </r>
  <r>
    <x v="4"/>
    <s v="Category1"/>
    <s v="ITEM1"/>
    <s v="DESCRIPTION1"/>
    <n v="1"/>
    <n v="173"/>
    <n v="173"/>
    <d v="2015-07-20T00:00:00"/>
    <d v="2015-07-31T00:00:00"/>
  </r>
  <r>
    <x v="3"/>
    <s v="Category2"/>
    <s v="ITEM4"/>
    <s v="DESCRIPTION4"/>
    <n v="1"/>
    <n v="560"/>
    <n v="560"/>
    <d v="2015-07-20T00:00:00"/>
    <d v="2015-07-31T00:00:00"/>
  </r>
  <r>
    <x v="4"/>
    <s v="Category3"/>
    <s v="ITEM5"/>
    <s v="DESCRIPTION5"/>
    <n v="1"/>
    <n v="488"/>
    <n v="488"/>
    <d v="2015-07-20T00:00:00"/>
    <d v="2015-07-31T00:00:00"/>
  </r>
  <r>
    <x v="2"/>
    <s v="Category1"/>
    <s v="ITEM1"/>
    <s v="DESCRIPTION1"/>
    <n v="1"/>
    <n v="183"/>
    <n v="183"/>
    <d v="2015-07-20T00:00:00"/>
    <d v="2015-07-31T00:00:00"/>
  </r>
  <r>
    <x v="1"/>
    <s v="Category2"/>
    <s v="ITEM3"/>
    <s v="DESCRIPTION3"/>
    <n v="1"/>
    <n v="568"/>
    <n v="568"/>
    <d v="2015-07-20T00:00:00"/>
    <d v="2015-07-31T00:00:00"/>
  </r>
  <r>
    <x v="5"/>
    <s v="Category2"/>
    <s v="ITEM4"/>
    <s v="DESCRIPTION4"/>
    <n v="1"/>
    <n v="258"/>
    <n v="258"/>
    <d v="2015-07-20T00:00:00"/>
    <d v="2015-07-31T00:00:00"/>
  </r>
  <r>
    <x v="4"/>
    <s v="Category1"/>
    <s v="ITEM1"/>
    <s v="DESCRIPTION1"/>
    <n v="1"/>
    <n v="317"/>
    <n v="317"/>
    <d v="2015-07-20T00:00:00"/>
    <d v="2015-07-31T00:00:00"/>
  </r>
  <r>
    <x v="5"/>
    <s v="Category1"/>
    <s v="ITEM1"/>
    <s v="DESCRIPTION1"/>
    <n v="1"/>
    <n v="335"/>
    <n v="335"/>
    <d v="2015-07-20T00:00:00"/>
    <d v="2015-07-31T00:00:00"/>
  </r>
  <r>
    <x v="0"/>
    <s v="Category1"/>
    <s v="ITEM1"/>
    <s v="DESCRIPTION1"/>
    <n v="1"/>
    <n v="114"/>
    <n v="114"/>
    <d v="2015-07-20T00:00:00"/>
    <d v="2015-07-31T00:00:00"/>
  </r>
  <r>
    <x v="4"/>
    <s v="Category1"/>
    <s v="ITEM1"/>
    <s v="DESCRIPTION1"/>
    <n v="1"/>
    <n v="386"/>
    <n v="386"/>
    <d v="2015-07-20T00:00:00"/>
    <d v="2015-07-31T00:00:00"/>
  </r>
  <r>
    <x v="1"/>
    <s v="Category2"/>
    <s v="ITEM4"/>
    <s v="DESCRIPTION4"/>
    <n v="1"/>
    <n v="812"/>
    <n v="812"/>
    <d v="2015-07-20T00:00:00"/>
    <d v="2015-07-31T00:00:00"/>
  </r>
  <r>
    <x v="0"/>
    <s v="Category1"/>
    <s v="ITEM1"/>
    <s v="DESCRIPTION1"/>
    <n v="1"/>
    <n v="149"/>
    <n v="149"/>
    <d v="2015-07-20T00:00:00"/>
    <d v="2015-07-31T00:00:00"/>
  </r>
  <r>
    <x v="5"/>
    <s v="Category1"/>
    <s v="ITEM2"/>
    <s v="DESCRIPTION2"/>
    <n v="1"/>
    <n v="687"/>
    <n v="687"/>
    <d v="2015-07-20T00:00:00"/>
    <d v="2015-07-31T00:00:00"/>
  </r>
  <r>
    <x v="4"/>
    <s v="Category2"/>
    <s v="ITEM4"/>
    <s v="DESCRIPTION4"/>
    <n v="1"/>
    <n v="536"/>
    <n v="536"/>
    <d v="2015-07-20T00:00:00"/>
    <d v="2015-07-31T00:00:00"/>
  </r>
  <r>
    <x v="2"/>
    <s v="Category2"/>
    <s v="ITEM4"/>
    <s v="DESCRIPTION4"/>
    <n v="1"/>
    <n v="950"/>
    <n v="950"/>
    <d v="2015-07-20T00:00:00"/>
    <d v="2015-07-31T00:00:00"/>
  </r>
  <r>
    <x v="2"/>
    <s v="Category1"/>
    <s v="ITEM1"/>
    <s v="DESCRIPTION1"/>
    <n v="1"/>
    <n v="556"/>
    <n v="556"/>
    <d v="2015-07-20T00:00:00"/>
    <d v="2015-07-31T00:00:00"/>
  </r>
  <r>
    <x v="2"/>
    <s v="Category1"/>
    <s v="ITEM1"/>
    <s v="DESCRIPTION1"/>
    <n v="1"/>
    <n v="434"/>
    <n v="434"/>
    <d v="2015-07-20T00:00:00"/>
    <d v="2015-07-31T00:00:00"/>
  </r>
  <r>
    <x v="1"/>
    <s v="Category3"/>
    <s v="ITEM5"/>
    <s v="DESCRIPTION5"/>
    <n v="1"/>
    <n v="640"/>
    <n v="640"/>
    <d v="2015-07-20T00:00:00"/>
    <d v="2015-07-31T00:00:00"/>
  </r>
  <r>
    <x v="3"/>
    <s v="Category2"/>
    <s v="ITEM4"/>
    <s v="DESCRIPTION4"/>
    <n v="1"/>
    <n v="885"/>
    <n v="885"/>
    <d v="2015-07-20T00:00:00"/>
    <d v="2015-07-31T00:00:00"/>
  </r>
  <r>
    <x v="2"/>
    <s v="Category1"/>
    <s v="ITEM2"/>
    <s v="DESCRIPTION2"/>
    <n v="1"/>
    <n v="190"/>
    <n v="190"/>
    <d v="2015-07-20T00:00:00"/>
    <d v="2015-07-31T00:00:00"/>
  </r>
  <r>
    <x v="4"/>
    <s v="Category1"/>
    <s v="ITEM2"/>
    <s v="DESCRIPTION2"/>
    <n v="1"/>
    <n v="268"/>
    <n v="268"/>
    <d v="2015-07-20T00:00:00"/>
    <d v="2015-07-31T00:00:00"/>
  </r>
  <r>
    <x v="0"/>
    <s v="Category3"/>
    <s v="ITEM5"/>
    <s v="DESCRIPTION5"/>
    <n v="1"/>
    <n v="523"/>
    <n v="523"/>
    <d v="2015-07-20T00:00:00"/>
    <d v="2015-07-31T00:00:00"/>
  </r>
  <r>
    <x v="3"/>
    <s v="Category2"/>
    <s v="ITEM4"/>
    <s v="DESCRIPTION4"/>
    <n v="1"/>
    <n v="496"/>
    <n v="496"/>
    <d v="2015-07-20T00:00:00"/>
    <d v="2015-07-31T00:00:00"/>
  </r>
  <r>
    <x v="1"/>
    <s v="Category2"/>
    <s v="ITEM4"/>
    <s v="DESCRIPTION4"/>
    <n v="1"/>
    <n v="221"/>
    <n v="221"/>
    <d v="2015-07-20T00:00:00"/>
    <d v="2015-07-31T00:00:00"/>
  </r>
  <r>
    <x v="3"/>
    <s v="Category1"/>
    <s v="ITEM2"/>
    <s v="DESCRIPTION2"/>
    <n v="1"/>
    <n v="653"/>
    <n v="653"/>
    <d v="2015-07-20T00:00:00"/>
    <d v="2015-07-31T00:00:00"/>
  </r>
  <r>
    <x v="5"/>
    <s v="Category2"/>
    <s v="ITEM3"/>
    <s v="DESCRIPTION3"/>
    <n v="1"/>
    <n v="465"/>
    <n v="465"/>
    <d v="2015-07-20T00:00:00"/>
    <d v="2015-07-31T00:00:00"/>
  </r>
  <r>
    <x v="3"/>
    <s v="Category2"/>
    <s v="ITEM3"/>
    <s v="DESCRIPTION3"/>
    <n v="1"/>
    <n v="853"/>
    <n v="853"/>
    <d v="2015-07-20T00:00:00"/>
    <d v="2015-07-31T00:00:00"/>
  </r>
  <r>
    <x v="4"/>
    <s v="Category2"/>
    <s v="ITEM3"/>
    <s v="DESCRIPTION3"/>
    <n v="1"/>
    <n v="113"/>
    <n v="113"/>
    <d v="2015-07-20T00:00:00"/>
    <d v="2015-07-31T00:00:00"/>
  </r>
  <r>
    <x v="3"/>
    <s v="Category1"/>
    <s v="ITEM2"/>
    <s v="DESCRIPTION2"/>
    <n v="1"/>
    <n v="858"/>
    <n v="858"/>
    <d v="2015-07-20T00:00:00"/>
    <d v="2015-07-31T00:00:00"/>
  </r>
  <r>
    <x v="0"/>
    <s v="Category1"/>
    <s v="ITEM2"/>
    <s v="DESCRIPTION2"/>
    <n v="1"/>
    <n v="545"/>
    <n v="545"/>
    <d v="2015-07-20T00:00:00"/>
    <d v="2015-07-31T00:00:00"/>
  </r>
  <r>
    <x v="3"/>
    <s v="Category1"/>
    <s v="ITEM1"/>
    <s v="DESCRIPTION1"/>
    <n v="1"/>
    <n v="760"/>
    <n v="760"/>
    <d v="2015-07-20T00:00:00"/>
    <d v="2015-07-31T00:00:00"/>
  </r>
  <r>
    <x v="0"/>
    <s v="Category3"/>
    <s v="ITEM5"/>
    <s v="DESCRIPTION5"/>
    <n v="1"/>
    <n v="429"/>
    <n v="429"/>
    <d v="2015-07-20T00:00:00"/>
    <d v="2015-07-31T00:00:00"/>
  </r>
  <r>
    <x v="5"/>
    <s v="Category2"/>
    <s v="ITEM4"/>
    <s v="DESCRIPTION4"/>
    <n v="1"/>
    <n v="283"/>
    <n v="283"/>
    <d v="2015-07-21T00:00:00"/>
    <d v="2015-07-31T00:00:00"/>
  </r>
  <r>
    <x v="1"/>
    <s v="Category2"/>
    <s v="ITEM3"/>
    <s v="DESCRIPTION3"/>
    <n v="1"/>
    <n v="320"/>
    <n v="320"/>
    <d v="2015-07-21T00:00:00"/>
    <d v="2015-07-31T00:00:00"/>
  </r>
  <r>
    <x v="0"/>
    <s v="Category1"/>
    <s v="ITEM1"/>
    <s v="DESCRIPTION1"/>
    <n v="1"/>
    <n v="206"/>
    <n v="206"/>
    <d v="2015-07-21T00:00:00"/>
    <d v="2015-07-31T00:00:00"/>
  </r>
  <r>
    <x v="2"/>
    <s v="Category3"/>
    <s v="ITEM5"/>
    <s v="DESCRIPTION5"/>
    <n v="1"/>
    <n v="844"/>
    <n v="844"/>
    <d v="2015-07-21T00:00:00"/>
    <d v="2015-07-31T00:00:00"/>
  </r>
  <r>
    <x v="3"/>
    <s v="Category3"/>
    <s v="ITEM5"/>
    <s v="DESCRIPTION5"/>
    <n v="1"/>
    <n v="753"/>
    <n v="753"/>
    <d v="2015-07-21T00:00:00"/>
    <d v="2015-07-31T00:00:00"/>
  </r>
  <r>
    <x v="2"/>
    <s v="Category3"/>
    <s v="ITEM5"/>
    <s v="DESCRIPTION5"/>
    <n v="1"/>
    <n v="714"/>
    <n v="714"/>
    <d v="2015-07-21T00:00:00"/>
    <d v="2015-07-31T00:00:00"/>
  </r>
  <r>
    <x v="1"/>
    <s v="Category1"/>
    <s v="ITEM1"/>
    <s v="DESCRIPTION1"/>
    <n v="1"/>
    <n v="910"/>
    <n v="910"/>
    <d v="2015-07-21T00:00:00"/>
    <d v="2015-07-31T00:00:00"/>
  </r>
  <r>
    <x v="1"/>
    <s v="Category2"/>
    <s v="ITEM3"/>
    <s v="DESCRIPTION3"/>
    <n v="1"/>
    <n v="623"/>
    <n v="623"/>
    <d v="2015-07-21T00:00:00"/>
    <d v="2015-07-31T00:00:00"/>
  </r>
  <r>
    <x v="1"/>
    <s v="Category3"/>
    <s v="ITEM5"/>
    <s v="DESCRIPTION5"/>
    <n v="1"/>
    <n v="880"/>
    <n v="880"/>
    <d v="2015-07-21T00:00:00"/>
    <d v="2015-07-31T00:00:00"/>
  </r>
  <r>
    <x v="2"/>
    <s v="Category3"/>
    <s v="ITEM5"/>
    <s v="DESCRIPTION5"/>
    <n v="1"/>
    <n v="268"/>
    <n v="268"/>
    <d v="2015-07-21T00:00:00"/>
    <d v="2015-07-31T00:00:00"/>
  </r>
  <r>
    <x v="0"/>
    <s v="Category1"/>
    <s v="ITEM1"/>
    <s v="DESCRIPTION1"/>
    <n v="1"/>
    <n v="484"/>
    <n v="484"/>
    <d v="2015-07-21T00:00:00"/>
    <d v="2015-07-31T00:00:00"/>
  </r>
  <r>
    <x v="5"/>
    <s v="Category3"/>
    <s v="ITEM5"/>
    <s v="DESCRIPTION5"/>
    <n v="1"/>
    <n v="590"/>
    <n v="590"/>
    <d v="2015-07-21T00:00:00"/>
    <d v="2015-07-31T00:00:00"/>
  </r>
  <r>
    <x v="3"/>
    <s v="Category3"/>
    <s v="ITEM5"/>
    <s v="DESCRIPTION5"/>
    <n v="1"/>
    <n v="345"/>
    <n v="345"/>
    <d v="2015-07-21T00:00:00"/>
    <d v="2015-07-31T00:00:00"/>
  </r>
  <r>
    <x v="0"/>
    <s v="Category2"/>
    <s v="ITEM4"/>
    <s v="DESCRIPTION4"/>
    <n v="1"/>
    <n v="147"/>
    <n v="147"/>
    <d v="2015-07-21T00:00:00"/>
    <d v="2015-07-31T00:00:00"/>
  </r>
  <r>
    <x v="1"/>
    <s v="Category2"/>
    <s v="ITEM3"/>
    <s v="DESCRIPTION3"/>
    <n v="1"/>
    <n v="864"/>
    <n v="864"/>
    <d v="2015-07-21T00:00:00"/>
    <d v="2015-07-31T00:00:00"/>
  </r>
  <r>
    <x v="2"/>
    <s v="Category2"/>
    <s v="ITEM3"/>
    <s v="DESCRIPTION3"/>
    <n v="1"/>
    <n v="137"/>
    <n v="137"/>
    <d v="2015-07-21T00:00:00"/>
    <d v="2015-07-31T00:00:00"/>
  </r>
  <r>
    <x v="3"/>
    <s v="Category2"/>
    <s v="ITEM3"/>
    <s v="DESCRIPTION3"/>
    <n v="1"/>
    <n v="388"/>
    <n v="388"/>
    <d v="2015-07-21T00:00:00"/>
    <d v="2015-07-31T00:00:00"/>
  </r>
  <r>
    <x v="4"/>
    <s v="Category1"/>
    <s v="ITEM2"/>
    <s v="DESCRIPTION2"/>
    <n v="1"/>
    <n v="344"/>
    <n v="344"/>
    <d v="2015-07-21T00:00:00"/>
    <d v="2015-07-31T00:00:00"/>
  </r>
  <r>
    <x v="1"/>
    <s v="Category1"/>
    <s v="ITEM1"/>
    <s v="DESCRIPTION1"/>
    <n v="1"/>
    <n v="482"/>
    <n v="482"/>
    <d v="2015-07-21T00:00:00"/>
    <d v="2015-07-31T00:00:00"/>
  </r>
  <r>
    <x v="5"/>
    <s v="Category1"/>
    <s v="ITEM2"/>
    <s v="DESCRIPTION2"/>
    <n v="1"/>
    <n v="788"/>
    <n v="788"/>
    <d v="2015-07-21T00:00:00"/>
    <d v="2015-07-31T00:00:00"/>
  </r>
  <r>
    <x v="2"/>
    <s v="Category1"/>
    <s v="ITEM2"/>
    <s v="DESCRIPTION2"/>
    <n v="1"/>
    <n v="492"/>
    <n v="492"/>
    <d v="2015-07-21T00:00:00"/>
    <d v="2015-07-31T00:00:00"/>
  </r>
  <r>
    <x v="1"/>
    <s v="Category1"/>
    <s v="ITEM2"/>
    <s v="DESCRIPTION2"/>
    <n v="1"/>
    <n v="745"/>
    <n v="745"/>
    <d v="2015-07-21T00:00:00"/>
    <d v="2015-07-31T00:00:00"/>
  </r>
  <r>
    <x v="5"/>
    <s v="Category1"/>
    <s v="ITEM1"/>
    <s v="DESCRIPTION1"/>
    <n v="1"/>
    <n v="842"/>
    <n v="842"/>
    <d v="2015-07-21T00:00:00"/>
    <d v="2015-07-31T00:00:00"/>
  </r>
  <r>
    <x v="5"/>
    <s v="Category3"/>
    <s v="ITEM5"/>
    <s v="DESCRIPTION5"/>
    <n v="1"/>
    <n v="411"/>
    <n v="411"/>
    <d v="2015-07-21T00:00:00"/>
    <d v="2015-07-31T00:00:00"/>
  </r>
  <r>
    <x v="4"/>
    <s v="Category2"/>
    <s v="ITEM4"/>
    <s v="DESCRIPTION4"/>
    <n v="1"/>
    <n v="279"/>
    <n v="279"/>
    <d v="2015-07-21T00:00:00"/>
    <d v="2015-07-31T00:00:00"/>
  </r>
  <r>
    <x v="5"/>
    <s v="Category3"/>
    <s v="ITEM5"/>
    <s v="DESCRIPTION5"/>
    <n v="1"/>
    <n v="138"/>
    <n v="138"/>
    <d v="2015-07-21T00:00:00"/>
    <d v="2015-07-31T00:00:00"/>
  </r>
  <r>
    <x v="1"/>
    <s v="Category2"/>
    <s v="ITEM3"/>
    <s v="DESCRIPTION3"/>
    <n v="1"/>
    <n v="764"/>
    <n v="764"/>
    <d v="2015-07-21T00:00:00"/>
    <d v="2015-07-31T00:00:00"/>
  </r>
  <r>
    <x v="0"/>
    <s v="Category1"/>
    <s v="ITEM1"/>
    <s v="DESCRIPTION1"/>
    <n v="1"/>
    <n v="611"/>
    <n v="611"/>
    <d v="2015-07-21T00:00:00"/>
    <d v="2015-07-31T00:00:00"/>
  </r>
  <r>
    <x v="4"/>
    <s v="Category2"/>
    <s v="ITEM4"/>
    <s v="DESCRIPTION4"/>
    <n v="1"/>
    <n v="677"/>
    <n v="677"/>
    <d v="2015-07-21T00:00:00"/>
    <d v="2015-07-31T00:00:00"/>
  </r>
  <r>
    <x v="4"/>
    <s v="Category3"/>
    <s v="ITEM5"/>
    <s v="DESCRIPTION5"/>
    <n v="1"/>
    <n v="436"/>
    <n v="436"/>
    <d v="2015-07-21T00:00:00"/>
    <d v="2015-07-31T00:00:00"/>
  </r>
  <r>
    <x v="4"/>
    <s v="Category3"/>
    <s v="ITEM5"/>
    <s v="DESCRIPTION5"/>
    <n v="1"/>
    <n v="413"/>
    <n v="413"/>
    <d v="2015-07-21T00:00:00"/>
    <d v="2015-07-31T00:00:00"/>
  </r>
  <r>
    <x v="5"/>
    <s v="Category2"/>
    <s v="ITEM4"/>
    <s v="DESCRIPTION4"/>
    <n v="1"/>
    <n v="987"/>
    <n v="987"/>
    <d v="2015-07-21T00:00:00"/>
    <d v="2015-07-31T00:00:00"/>
  </r>
  <r>
    <x v="4"/>
    <s v="Category2"/>
    <s v="ITEM4"/>
    <s v="DESCRIPTION4"/>
    <n v="1"/>
    <n v="589"/>
    <n v="589"/>
    <d v="2015-07-21T00:00:00"/>
    <d v="2015-07-31T00:00:00"/>
  </r>
  <r>
    <x v="5"/>
    <s v="Category3"/>
    <s v="ITEM5"/>
    <s v="DESCRIPTION5"/>
    <n v="1"/>
    <n v="736"/>
    <n v="736"/>
    <d v="2015-07-21T00:00:00"/>
    <d v="2015-07-31T00:00:00"/>
  </r>
  <r>
    <x v="5"/>
    <s v="Category3"/>
    <s v="ITEM5"/>
    <s v="DESCRIPTION5"/>
    <n v="1"/>
    <n v="664"/>
    <n v="664"/>
    <d v="2015-07-21T00:00:00"/>
    <d v="2015-07-31T00:00:00"/>
  </r>
  <r>
    <x v="4"/>
    <s v="Category1"/>
    <s v="ITEM1"/>
    <s v="DESCRIPTION1"/>
    <n v="1"/>
    <n v="750"/>
    <n v="750"/>
    <d v="2015-07-21T00:00:00"/>
    <d v="2015-07-31T00:00:00"/>
  </r>
  <r>
    <x v="1"/>
    <s v="Category2"/>
    <s v="ITEM4"/>
    <s v="DESCRIPTION4"/>
    <n v="1"/>
    <n v="825"/>
    <n v="825"/>
    <d v="2015-07-21T00:00:00"/>
    <d v="2015-07-31T00:00:00"/>
  </r>
  <r>
    <x v="5"/>
    <s v="Category1"/>
    <s v="ITEM1"/>
    <s v="DESCRIPTION1"/>
    <n v="1"/>
    <n v="778"/>
    <n v="778"/>
    <d v="2015-07-21T00:00:00"/>
    <d v="2015-07-31T00:00:00"/>
  </r>
  <r>
    <x v="1"/>
    <s v="Category2"/>
    <s v="ITEM3"/>
    <s v="DESCRIPTION3"/>
    <n v="1"/>
    <n v="334"/>
    <n v="334"/>
    <d v="2015-07-21T00:00:00"/>
    <d v="2015-07-31T00:00:00"/>
  </r>
  <r>
    <x v="3"/>
    <s v="Category2"/>
    <s v="ITEM3"/>
    <s v="DESCRIPTION3"/>
    <n v="1"/>
    <n v="391"/>
    <n v="391"/>
    <d v="2015-07-21T00:00:00"/>
    <d v="2015-07-31T00:00:00"/>
  </r>
  <r>
    <x v="4"/>
    <s v="Category2"/>
    <s v="ITEM3"/>
    <s v="DESCRIPTION3"/>
    <n v="1"/>
    <n v="609"/>
    <n v="609"/>
    <d v="2015-07-21T00:00:00"/>
    <d v="2015-07-31T00:00:00"/>
  </r>
  <r>
    <x v="1"/>
    <s v="Category1"/>
    <s v="ITEM2"/>
    <s v="DESCRIPTION2"/>
    <n v="1"/>
    <n v="672"/>
    <n v="672"/>
    <d v="2015-07-21T00:00:00"/>
    <d v="2015-07-31T00:00:00"/>
  </r>
  <r>
    <x v="2"/>
    <s v="Category2"/>
    <s v="ITEM3"/>
    <s v="DESCRIPTION3"/>
    <n v="1"/>
    <n v="208"/>
    <n v="208"/>
    <d v="2015-07-21T00:00:00"/>
    <d v="2015-07-31T00:00:00"/>
  </r>
  <r>
    <x v="0"/>
    <s v="Category2"/>
    <s v="ITEM3"/>
    <s v="DESCRIPTION3"/>
    <n v="1"/>
    <n v="497"/>
    <n v="497"/>
    <d v="2015-07-21T00:00:00"/>
    <d v="2015-07-31T00:00:00"/>
  </r>
  <r>
    <x v="1"/>
    <s v="Category1"/>
    <s v="ITEM2"/>
    <s v="DESCRIPTION2"/>
    <n v="1"/>
    <n v="143"/>
    <n v="143"/>
    <d v="2015-07-21T00:00:00"/>
    <d v="2015-07-31T00:00:00"/>
  </r>
  <r>
    <x v="3"/>
    <s v="Category1"/>
    <s v="ITEM2"/>
    <s v="DESCRIPTION2"/>
    <n v="1"/>
    <n v="893"/>
    <n v="893"/>
    <d v="2015-07-21T00:00:00"/>
    <d v="2015-07-31T00:00:00"/>
  </r>
  <r>
    <x v="5"/>
    <s v="Category2"/>
    <s v="ITEM4"/>
    <s v="DESCRIPTION4"/>
    <n v="1"/>
    <n v="448"/>
    <n v="448"/>
    <d v="2015-07-21T00:00:00"/>
    <d v="2015-07-31T00:00:00"/>
  </r>
  <r>
    <x v="2"/>
    <s v="Category1"/>
    <s v="ITEM2"/>
    <s v="DESCRIPTION2"/>
    <n v="1"/>
    <n v="380"/>
    <n v="380"/>
    <d v="2015-07-21T00:00:00"/>
    <d v="2015-07-31T00:00:00"/>
  </r>
  <r>
    <x v="1"/>
    <s v="Category2"/>
    <s v="ITEM4"/>
    <s v="DESCRIPTION4"/>
    <n v="1"/>
    <n v="936"/>
    <n v="936"/>
    <d v="2015-07-21T00:00:00"/>
    <d v="2015-07-31T00:00:00"/>
  </r>
  <r>
    <x v="5"/>
    <s v="Category2"/>
    <s v="ITEM3"/>
    <s v="DESCRIPTION3"/>
    <n v="1"/>
    <n v="467"/>
    <n v="467"/>
    <d v="2015-07-21T00:00:00"/>
    <d v="2015-07-31T00:00:00"/>
  </r>
  <r>
    <x v="0"/>
    <s v="Category1"/>
    <s v="ITEM2"/>
    <s v="DESCRIPTION2"/>
    <n v="1"/>
    <n v="836"/>
    <n v="836"/>
    <d v="2015-07-22T00:00:00"/>
    <d v="2015-07-31T00:00:00"/>
  </r>
  <r>
    <x v="2"/>
    <s v="Category3"/>
    <s v="ITEM5"/>
    <s v="DESCRIPTION5"/>
    <n v="1"/>
    <n v="353"/>
    <n v="353"/>
    <d v="2015-07-22T00:00:00"/>
    <d v="2015-07-31T00:00:00"/>
  </r>
  <r>
    <x v="1"/>
    <s v="Category1"/>
    <s v="ITEM2"/>
    <s v="DESCRIPTION2"/>
    <n v="1"/>
    <n v="143"/>
    <n v="143"/>
    <d v="2015-07-22T00:00:00"/>
    <d v="2015-07-31T00:00:00"/>
  </r>
  <r>
    <x v="0"/>
    <s v="Category3"/>
    <s v="ITEM5"/>
    <s v="DESCRIPTION5"/>
    <n v="1"/>
    <n v="456"/>
    <n v="456"/>
    <d v="2015-07-22T00:00:00"/>
    <d v="2015-07-31T00:00:00"/>
  </r>
  <r>
    <x v="0"/>
    <s v="Category1"/>
    <s v="ITEM2"/>
    <s v="DESCRIPTION2"/>
    <n v="1"/>
    <n v="721"/>
    <n v="721"/>
    <d v="2015-07-22T00:00:00"/>
    <d v="2015-07-31T00:00:00"/>
  </r>
  <r>
    <x v="3"/>
    <s v="Category1"/>
    <s v="ITEM1"/>
    <s v="DESCRIPTION1"/>
    <n v="1"/>
    <n v="385"/>
    <n v="385"/>
    <d v="2015-07-22T00:00:00"/>
    <d v="2015-07-31T00:00:00"/>
  </r>
  <r>
    <x v="5"/>
    <s v="Category2"/>
    <s v="ITEM4"/>
    <s v="DESCRIPTION4"/>
    <n v="1"/>
    <n v="958"/>
    <n v="958"/>
    <d v="2015-07-22T00:00:00"/>
    <d v="2015-07-31T00:00:00"/>
  </r>
  <r>
    <x v="0"/>
    <s v="Category2"/>
    <s v="ITEM3"/>
    <s v="DESCRIPTION3"/>
    <n v="1"/>
    <n v="485"/>
    <n v="485"/>
    <d v="2015-07-22T00:00:00"/>
    <d v="2015-07-31T00:00:00"/>
  </r>
  <r>
    <x v="3"/>
    <s v="Category2"/>
    <s v="ITEM4"/>
    <s v="DESCRIPTION4"/>
    <n v="1"/>
    <n v="910"/>
    <n v="910"/>
    <d v="2015-07-22T00:00:00"/>
    <d v="2015-07-31T00:00:00"/>
  </r>
  <r>
    <x v="0"/>
    <s v="Category2"/>
    <s v="ITEM3"/>
    <s v="DESCRIPTION3"/>
    <n v="1"/>
    <n v="494"/>
    <n v="494"/>
    <d v="2015-07-22T00:00:00"/>
    <d v="2015-07-31T00:00:00"/>
  </r>
  <r>
    <x v="5"/>
    <s v="Category2"/>
    <s v="ITEM3"/>
    <s v="DESCRIPTION3"/>
    <n v="1"/>
    <n v="572"/>
    <n v="572"/>
    <d v="2015-07-22T00:00:00"/>
    <d v="2015-07-31T00:00:00"/>
  </r>
  <r>
    <x v="0"/>
    <s v="Category1"/>
    <s v="ITEM1"/>
    <s v="DESCRIPTION1"/>
    <n v="1"/>
    <n v="456"/>
    <n v="456"/>
    <d v="2015-07-22T00:00:00"/>
    <d v="2015-07-31T00:00:00"/>
  </r>
  <r>
    <x v="2"/>
    <s v="Category3"/>
    <s v="ITEM5"/>
    <s v="DESCRIPTION5"/>
    <n v="1"/>
    <n v="201"/>
    <n v="201"/>
    <d v="2015-07-22T00:00:00"/>
    <d v="2015-07-31T00:00:00"/>
  </r>
  <r>
    <x v="4"/>
    <s v="Category2"/>
    <s v="ITEM4"/>
    <s v="DESCRIPTION4"/>
    <n v="1"/>
    <n v="889"/>
    <n v="889"/>
    <d v="2015-07-22T00:00:00"/>
    <d v="2015-07-31T00:00:00"/>
  </r>
  <r>
    <x v="0"/>
    <s v="Category2"/>
    <s v="ITEM4"/>
    <s v="DESCRIPTION4"/>
    <n v="1"/>
    <n v="694"/>
    <n v="694"/>
    <d v="2015-07-22T00:00:00"/>
    <d v="2015-07-31T00:00:00"/>
  </r>
  <r>
    <x v="2"/>
    <s v="Category2"/>
    <s v="ITEM3"/>
    <s v="DESCRIPTION3"/>
    <n v="1"/>
    <n v="800"/>
    <n v="800"/>
    <d v="2015-07-22T00:00:00"/>
    <d v="2015-07-31T00:00:00"/>
  </r>
  <r>
    <x v="5"/>
    <s v="Category3"/>
    <s v="ITEM5"/>
    <s v="DESCRIPTION5"/>
    <n v="1"/>
    <n v="795"/>
    <n v="795"/>
    <d v="2015-07-22T00:00:00"/>
    <d v="2015-07-31T00:00:00"/>
  </r>
  <r>
    <x v="3"/>
    <s v="Category2"/>
    <s v="ITEM4"/>
    <s v="DESCRIPTION4"/>
    <n v="1"/>
    <n v="576"/>
    <n v="576"/>
    <d v="2015-07-22T00:00:00"/>
    <d v="2015-07-31T00:00:00"/>
  </r>
  <r>
    <x v="5"/>
    <s v="Category3"/>
    <s v="ITEM5"/>
    <s v="DESCRIPTION5"/>
    <n v="1"/>
    <n v="466"/>
    <n v="466"/>
    <d v="2015-07-22T00:00:00"/>
    <d v="2015-07-31T00:00:00"/>
  </r>
  <r>
    <x v="5"/>
    <s v="Category3"/>
    <s v="ITEM5"/>
    <s v="DESCRIPTION5"/>
    <n v="1"/>
    <n v="396"/>
    <n v="396"/>
    <d v="2015-07-22T00:00:00"/>
    <d v="2015-07-31T00:00:00"/>
  </r>
  <r>
    <x v="4"/>
    <s v="Category2"/>
    <s v="ITEM3"/>
    <s v="DESCRIPTION3"/>
    <n v="1"/>
    <n v="920"/>
    <n v="920"/>
    <d v="2015-07-22T00:00:00"/>
    <d v="2015-07-31T00:00:00"/>
  </r>
  <r>
    <x v="2"/>
    <s v="Category1"/>
    <s v="ITEM2"/>
    <s v="DESCRIPTION2"/>
    <n v="1"/>
    <n v="572"/>
    <n v="572"/>
    <d v="2015-07-22T00:00:00"/>
    <d v="2015-07-31T00:00:00"/>
  </r>
  <r>
    <x v="3"/>
    <s v="Category2"/>
    <s v="ITEM4"/>
    <s v="DESCRIPTION4"/>
    <n v="1"/>
    <n v="631"/>
    <n v="631"/>
    <d v="2015-07-22T00:00:00"/>
    <d v="2015-07-31T00:00:00"/>
  </r>
  <r>
    <x v="1"/>
    <s v="Category1"/>
    <s v="ITEM1"/>
    <s v="DESCRIPTION1"/>
    <n v="1"/>
    <n v="683"/>
    <n v="683"/>
    <d v="2015-07-22T00:00:00"/>
    <d v="2015-07-31T00:00:00"/>
  </r>
  <r>
    <x v="0"/>
    <s v="Category3"/>
    <s v="ITEM5"/>
    <s v="DESCRIPTION5"/>
    <n v="1"/>
    <n v="606"/>
    <n v="606"/>
    <d v="2015-07-22T00:00:00"/>
    <d v="2015-07-31T00:00:00"/>
  </r>
  <r>
    <x v="2"/>
    <s v="Category1"/>
    <s v="ITEM1"/>
    <s v="DESCRIPTION1"/>
    <n v="1"/>
    <n v="295"/>
    <n v="295"/>
    <d v="2015-07-22T00:00:00"/>
    <d v="2015-07-31T00:00:00"/>
  </r>
  <r>
    <x v="1"/>
    <s v="Category2"/>
    <s v="ITEM4"/>
    <s v="DESCRIPTION4"/>
    <n v="1"/>
    <n v="673"/>
    <n v="673"/>
    <d v="2015-07-22T00:00:00"/>
    <d v="2015-07-31T00:00:00"/>
  </r>
  <r>
    <x v="2"/>
    <s v="Category1"/>
    <s v="ITEM1"/>
    <s v="DESCRIPTION1"/>
    <n v="1"/>
    <n v="697"/>
    <n v="697"/>
    <d v="2015-07-22T00:00:00"/>
    <d v="2015-07-31T00:00:00"/>
  </r>
  <r>
    <x v="5"/>
    <s v="Category2"/>
    <s v="ITEM4"/>
    <s v="DESCRIPTION4"/>
    <n v="1"/>
    <n v="105"/>
    <n v="105"/>
    <d v="2015-07-22T00:00:00"/>
    <d v="2015-07-31T00:00:00"/>
  </r>
  <r>
    <x v="3"/>
    <s v="Category2"/>
    <s v="ITEM4"/>
    <s v="DESCRIPTION4"/>
    <n v="1"/>
    <n v="419"/>
    <n v="419"/>
    <d v="2015-07-22T00:00:00"/>
    <d v="2015-07-31T00:00:00"/>
  </r>
  <r>
    <x v="4"/>
    <s v="Category2"/>
    <s v="ITEM4"/>
    <s v="DESCRIPTION4"/>
    <n v="1"/>
    <n v="613"/>
    <n v="613"/>
    <d v="2015-07-22T00:00:00"/>
    <d v="2015-07-31T00:00:00"/>
  </r>
  <r>
    <x v="5"/>
    <s v="Category2"/>
    <s v="ITEM4"/>
    <s v="DESCRIPTION4"/>
    <n v="1"/>
    <n v="468"/>
    <n v="468"/>
    <d v="2015-07-22T00:00:00"/>
    <d v="2015-07-31T00:00:00"/>
  </r>
  <r>
    <x v="0"/>
    <s v="Category2"/>
    <s v="ITEM4"/>
    <s v="DESCRIPTION4"/>
    <n v="1"/>
    <n v="371"/>
    <n v="371"/>
    <d v="2015-07-22T00:00:00"/>
    <d v="2015-07-31T00:00:00"/>
  </r>
  <r>
    <x v="1"/>
    <s v="Category1"/>
    <s v="ITEM2"/>
    <s v="DESCRIPTION2"/>
    <n v="1"/>
    <n v="902"/>
    <n v="902"/>
    <d v="2015-07-22T00:00:00"/>
    <d v="2015-07-31T00:00:00"/>
  </r>
  <r>
    <x v="3"/>
    <s v="Category1"/>
    <s v="ITEM1"/>
    <s v="DESCRIPTION1"/>
    <n v="1"/>
    <n v="245"/>
    <n v="245"/>
    <d v="2015-07-22T00:00:00"/>
    <d v="2015-07-31T00:00:00"/>
  </r>
  <r>
    <x v="0"/>
    <s v="Category3"/>
    <s v="ITEM5"/>
    <s v="DESCRIPTION5"/>
    <n v="1"/>
    <n v="371"/>
    <n v="371"/>
    <d v="2015-07-22T00:00:00"/>
    <d v="2015-07-31T00:00:00"/>
  </r>
  <r>
    <x v="4"/>
    <s v="Category2"/>
    <s v="ITEM3"/>
    <s v="DESCRIPTION3"/>
    <n v="1"/>
    <n v="433"/>
    <n v="433"/>
    <d v="2015-07-22T00:00:00"/>
    <d v="2015-07-31T00:00:00"/>
  </r>
  <r>
    <x v="5"/>
    <s v="Category2"/>
    <s v="ITEM3"/>
    <s v="DESCRIPTION3"/>
    <n v="1"/>
    <n v="988"/>
    <n v="988"/>
    <d v="2015-07-22T00:00:00"/>
    <d v="2015-07-31T00:00:00"/>
  </r>
  <r>
    <x v="4"/>
    <s v="Category3"/>
    <s v="ITEM5"/>
    <s v="DESCRIPTION5"/>
    <n v="1"/>
    <n v="907"/>
    <n v="907"/>
    <d v="2015-07-22T00:00:00"/>
    <d v="2015-07-31T00:00:00"/>
  </r>
  <r>
    <x v="2"/>
    <s v="Category3"/>
    <s v="ITEM5"/>
    <s v="DESCRIPTION5"/>
    <n v="1"/>
    <n v="716"/>
    <n v="716"/>
    <d v="2015-07-22T00:00:00"/>
    <d v="2015-07-31T00:00:00"/>
  </r>
  <r>
    <x v="4"/>
    <s v="Category2"/>
    <s v="ITEM3"/>
    <s v="DESCRIPTION3"/>
    <n v="1"/>
    <n v="423"/>
    <n v="423"/>
    <d v="2015-07-22T00:00:00"/>
    <d v="2015-07-31T00:00:00"/>
  </r>
  <r>
    <x v="2"/>
    <s v="Category2"/>
    <s v="ITEM3"/>
    <s v="DESCRIPTION3"/>
    <n v="1"/>
    <n v="215"/>
    <n v="215"/>
    <d v="2015-07-22T00:00:00"/>
    <d v="2015-07-31T00:00:00"/>
  </r>
  <r>
    <x v="5"/>
    <s v="Category1"/>
    <s v="ITEM2"/>
    <s v="DESCRIPTION2"/>
    <n v="1"/>
    <n v="155"/>
    <n v="155"/>
    <d v="2015-07-22T00:00:00"/>
    <d v="2015-07-31T00:00:00"/>
  </r>
  <r>
    <x v="5"/>
    <s v="Category3"/>
    <s v="ITEM5"/>
    <s v="DESCRIPTION5"/>
    <n v="1"/>
    <n v="867"/>
    <n v="867"/>
    <d v="2015-07-22T00:00:00"/>
    <d v="2015-07-31T00:00:00"/>
  </r>
  <r>
    <x v="3"/>
    <s v="Category2"/>
    <s v="ITEM4"/>
    <s v="DESCRIPTION4"/>
    <n v="1"/>
    <n v="564"/>
    <n v="564"/>
    <d v="2015-07-22T00:00:00"/>
    <d v="2015-07-31T00:00:00"/>
  </r>
  <r>
    <x v="0"/>
    <s v="Category1"/>
    <s v="ITEM2"/>
    <s v="DESCRIPTION2"/>
    <n v="1"/>
    <n v="448"/>
    <n v="448"/>
    <d v="2015-07-22T00:00:00"/>
    <d v="2015-07-31T00:00:00"/>
  </r>
  <r>
    <x v="5"/>
    <s v="Category1"/>
    <s v="ITEM2"/>
    <s v="DESCRIPTION2"/>
    <n v="1"/>
    <n v="738"/>
    <n v="738"/>
    <d v="2015-07-22T00:00:00"/>
    <d v="2015-07-31T00:00:00"/>
  </r>
  <r>
    <x v="3"/>
    <s v="Category2"/>
    <s v="ITEM4"/>
    <s v="DESCRIPTION4"/>
    <n v="1"/>
    <n v="149"/>
    <n v="149"/>
    <d v="2015-07-22T00:00:00"/>
    <d v="2015-07-31T00:00:00"/>
  </r>
  <r>
    <x v="2"/>
    <s v="Category1"/>
    <s v="ITEM2"/>
    <s v="DESCRIPTION2"/>
    <n v="1"/>
    <n v="165"/>
    <n v="165"/>
    <d v="2015-07-22T00:00:00"/>
    <d v="2015-07-31T00:00:00"/>
  </r>
  <r>
    <x v="1"/>
    <s v="Category1"/>
    <s v="ITEM2"/>
    <s v="DESCRIPTION2"/>
    <n v="1"/>
    <n v="365"/>
    <n v="365"/>
    <d v="2015-07-22T00:00:00"/>
    <d v="2015-07-31T00:00:00"/>
  </r>
  <r>
    <x v="1"/>
    <s v="Category3"/>
    <s v="ITEM5"/>
    <s v="DESCRIPTION5"/>
    <n v="1"/>
    <n v="591"/>
    <n v="591"/>
    <d v="2015-07-23T00:00:00"/>
    <d v="2015-07-31T00:00:00"/>
  </r>
  <r>
    <x v="3"/>
    <s v="Category2"/>
    <s v="ITEM4"/>
    <s v="DESCRIPTION4"/>
    <n v="1"/>
    <n v="225"/>
    <n v="225"/>
    <d v="2015-07-23T00:00:00"/>
    <d v="2015-07-31T00:00:00"/>
  </r>
  <r>
    <x v="2"/>
    <s v="Category1"/>
    <s v="ITEM2"/>
    <s v="DESCRIPTION2"/>
    <n v="1"/>
    <n v="223"/>
    <n v="223"/>
    <d v="2015-07-23T00:00:00"/>
    <d v="2015-07-31T00:00:00"/>
  </r>
  <r>
    <x v="2"/>
    <s v="Category1"/>
    <s v="ITEM2"/>
    <s v="DESCRIPTION2"/>
    <n v="1"/>
    <n v="147"/>
    <n v="147"/>
    <d v="2015-07-23T00:00:00"/>
    <d v="2015-07-31T00:00:00"/>
  </r>
  <r>
    <x v="0"/>
    <s v="Category2"/>
    <s v="ITEM4"/>
    <s v="DESCRIPTION4"/>
    <n v="1"/>
    <n v="137"/>
    <n v="137"/>
    <d v="2015-07-23T00:00:00"/>
    <d v="2015-07-31T00:00:00"/>
  </r>
  <r>
    <x v="2"/>
    <s v="Category2"/>
    <s v="ITEM4"/>
    <s v="DESCRIPTION4"/>
    <n v="1"/>
    <n v="660"/>
    <n v="660"/>
    <d v="2015-07-23T00:00:00"/>
    <d v="2015-07-31T00:00:00"/>
  </r>
  <r>
    <x v="2"/>
    <s v="Category2"/>
    <s v="ITEM3"/>
    <s v="DESCRIPTION3"/>
    <n v="1"/>
    <n v="266"/>
    <n v="266"/>
    <d v="2015-07-23T00:00:00"/>
    <d v="2015-07-31T00:00:00"/>
  </r>
  <r>
    <x v="1"/>
    <s v="Category2"/>
    <s v="ITEM4"/>
    <s v="DESCRIPTION4"/>
    <n v="1"/>
    <n v="225"/>
    <n v="225"/>
    <d v="2015-07-23T00:00:00"/>
    <d v="2015-07-31T00:00:00"/>
  </r>
  <r>
    <x v="1"/>
    <s v="Category1"/>
    <s v="ITEM2"/>
    <s v="DESCRIPTION2"/>
    <n v="1"/>
    <n v="751"/>
    <n v="751"/>
    <d v="2015-07-23T00:00:00"/>
    <d v="2015-07-31T00:00:00"/>
  </r>
  <r>
    <x v="1"/>
    <s v="Category2"/>
    <s v="ITEM3"/>
    <s v="DESCRIPTION3"/>
    <n v="1"/>
    <n v="120"/>
    <n v="120"/>
    <d v="2015-07-23T00:00:00"/>
    <d v="2015-07-31T00:00:00"/>
  </r>
  <r>
    <x v="1"/>
    <s v="Category1"/>
    <s v="ITEM1"/>
    <s v="DESCRIPTION1"/>
    <n v="1"/>
    <n v="786"/>
    <n v="786"/>
    <d v="2015-07-23T00:00:00"/>
    <d v="2015-07-31T00:00:00"/>
  </r>
  <r>
    <x v="1"/>
    <s v="Category1"/>
    <s v="ITEM2"/>
    <s v="DESCRIPTION2"/>
    <n v="1"/>
    <n v="738"/>
    <n v="738"/>
    <d v="2015-07-23T00:00:00"/>
    <d v="2015-07-31T00:00:00"/>
  </r>
  <r>
    <x v="5"/>
    <s v="Category2"/>
    <s v="ITEM4"/>
    <s v="DESCRIPTION4"/>
    <n v="1"/>
    <n v="222"/>
    <n v="222"/>
    <d v="2015-07-23T00:00:00"/>
    <d v="2015-07-31T00:00:00"/>
  </r>
  <r>
    <x v="4"/>
    <s v="Category2"/>
    <s v="ITEM3"/>
    <s v="DESCRIPTION3"/>
    <n v="1"/>
    <n v="178"/>
    <n v="178"/>
    <d v="2015-07-23T00:00:00"/>
    <d v="2015-07-31T00:00:00"/>
  </r>
  <r>
    <x v="4"/>
    <s v="Category2"/>
    <s v="ITEM3"/>
    <s v="DESCRIPTION3"/>
    <n v="1"/>
    <n v="990"/>
    <n v="990"/>
    <d v="2015-07-23T00:00:00"/>
    <d v="2015-07-31T00:00:00"/>
  </r>
  <r>
    <x v="5"/>
    <s v="Category2"/>
    <s v="ITEM4"/>
    <s v="DESCRIPTION4"/>
    <n v="1"/>
    <n v="584"/>
    <n v="584"/>
    <d v="2015-07-23T00:00:00"/>
    <d v="2015-07-31T00:00:00"/>
  </r>
  <r>
    <x v="1"/>
    <s v="Category1"/>
    <s v="ITEM2"/>
    <s v="DESCRIPTION2"/>
    <n v="1"/>
    <n v="120"/>
    <n v="120"/>
    <d v="2015-07-23T00:00:00"/>
    <d v="2015-07-31T00:00:00"/>
  </r>
  <r>
    <x v="0"/>
    <s v="Category3"/>
    <s v="ITEM5"/>
    <s v="DESCRIPTION5"/>
    <n v="1"/>
    <n v="175"/>
    <n v="175"/>
    <d v="2015-07-23T00:00:00"/>
    <d v="2015-07-31T00:00:00"/>
  </r>
  <r>
    <x v="0"/>
    <s v="Category1"/>
    <s v="ITEM2"/>
    <s v="DESCRIPTION2"/>
    <n v="1"/>
    <n v="567"/>
    <n v="567"/>
    <d v="2015-07-23T00:00:00"/>
    <d v="2015-07-31T00:00:00"/>
  </r>
  <r>
    <x v="5"/>
    <s v="Category3"/>
    <s v="ITEM5"/>
    <s v="DESCRIPTION5"/>
    <n v="1"/>
    <n v="897"/>
    <n v="897"/>
    <d v="2015-07-23T00:00:00"/>
    <d v="2015-07-31T00:00:00"/>
  </r>
  <r>
    <x v="0"/>
    <s v="Category2"/>
    <s v="ITEM3"/>
    <s v="DESCRIPTION3"/>
    <n v="1"/>
    <n v="261"/>
    <n v="261"/>
    <d v="2015-07-23T00:00:00"/>
    <d v="2015-07-31T00:00:00"/>
  </r>
  <r>
    <x v="2"/>
    <s v="Category1"/>
    <s v="ITEM1"/>
    <s v="DESCRIPTION1"/>
    <n v="1"/>
    <n v="286"/>
    <n v="286"/>
    <d v="2015-07-23T00:00:00"/>
    <d v="2015-07-31T00:00:00"/>
  </r>
  <r>
    <x v="1"/>
    <s v="Category2"/>
    <s v="ITEM4"/>
    <s v="DESCRIPTION4"/>
    <n v="1"/>
    <n v="433"/>
    <n v="433"/>
    <d v="2015-07-23T00:00:00"/>
    <d v="2015-07-31T00:00:00"/>
  </r>
  <r>
    <x v="5"/>
    <s v="Category1"/>
    <s v="ITEM2"/>
    <s v="DESCRIPTION2"/>
    <n v="1"/>
    <n v="605"/>
    <n v="605"/>
    <d v="2015-07-23T00:00:00"/>
    <d v="2015-07-31T00:00:00"/>
  </r>
  <r>
    <x v="4"/>
    <s v="Category2"/>
    <s v="ITEM4"/>
    <s v="DESCRIPTION4"/>
    <n v="1"/>
    <n v="483"/>
    <n v="483"/>
    <d v="2015-07-23T00:00:00"/>
    <d v="2015-07-31T00:00:00"/>
  </r>
  <r>
    <x v="0"/>
    <s v="Category2"/>
    <s v="ITEM3"/>
    <s v="DESCRIPTION3"/>
    <n v="1"/>
    <n v="773"/>
    <n v="773"/>
    <d v="2015-07-23T00:00:00"/>
    <d v="2015-07-31T00:00:00"/>
  </r>
  <r>
    <x v="5"/>
    <s v="Category1"/>
    <s v="ITEM2"/>
    <s v="DESCRIPTION2"/>
    <n v="1"/>
    <n v="340"/>
    <n v="340"/>
    <d v="2015-07-23T00:00:00"/>
    <d v="2015-07-31T00:00:00"/>
  </r>
  <r>
    <x v="1"/>
    <s v="Category2"/>
    <s v="ITEM3"/>
    <s v="DESCRIPTION3"/>
    <n v="1"/>
    <n v="767"/>
    <n v="767"/>
    <d v="2015-07-23T00:00:00"/>
    <d v="2015-07-31T00:00:00"/>
  </r>
  <r>
    <x v="3"/>
    <s v="Category2"/>
    <s v="ITEM3"/>
    <s v="DESCRIPTION3"/>
    <n v="1"/>
    <n v="719"/>
    <n v="719"/>
    <d v="2015-07-23T00:00:00"/>
    <d v="2015-07-31T00:00:00"/>
  </r>
  <r>
    <x v="4"/>
    <s v="Category1"/>
    <s v="ITEM1"/>
    <s v="DESCRIPTION1"/>
    <n v="1"/>
    <n v="607"/>
    <n v="607"/>
    <d v="2015-07-23T00:00:00"/>
    <d v="2015-07-31T00:00:00"/>
  </r>
  <r>
    <x v="5"/>
    <s v="Category1"/>
    <s v="ITEM1"/>
    <s v="DESCRIPTION1"/>
    <n v="1"/>
    <n v="887"/>
    <n v="887"/>
    <d v="2015-07-23T00:00:00"/>
    <d v="2015-07-31T00:00:00"/>
  </r>
  <r>
    <x v="5"/>
    <s v="Category2"/>
    <s v="ITEM3"/>
    <s v="DESCRIPTION3"/>
    <n v="1"/>
    <n v="902"/>
    <n v="902"/>
    <d v="2015-07-23T00:00:00"/>
    <d v="2015-07-31T00:00:00"/>
  </r>
  <r>
    <x v="1"/>
    <s v="Category1"/>
    <s v="ITEM2"/>
    <s v="DESCRIPTION2"/>
    <n v="1"/>
    <n v="180"/>
    <n v="180"/>
    <d v="2015-07-23T00:00:00"/>
    <d v="2015-07-31T00:00:00"/>
  </r>
  <r>
    <x v="0"/>
    <s v="Category1"/>
    <s v="ITEM1"/>
    <s v="DESCRIPTION1"/>
    <n v="1"/>
    <n v="939"/>
    <n v="939"/>
    <d v="2015-07-23T00:00:00"/>
    <d v="2015-07-31T00:00:00"/>
  </r>
  <r>
    <x v="0"/>
    <s v="Category2"/>
    <s v="ITEM3"/>
    <s v="DESCRIPTION3"/>
    <n v="1"/>
    <n v="670"/>
    <n v="670"/>
    <d v="2015-07-23T00:00:00"/>
    <d v="2015-07-31T00:00:00"/>
  </r>
  <r>
    <x v="5"/>
    <s v="Category3"/>
    <s v="ITEM5"/>
    <s v="DESCRIPTION5"/>
    <n v="1"/>
    <n v="787"/>
    <n v="787"/>
    <d v="2015-07-23T00:00:00"/>
    <d v="2015-07-31T00:00:00"/>
  </r>
  <r>
    <x v="5"/>
    <s v="Category1"/>
    <s v="ITEM2"/>
    <s v="DESCRIPTION2"/>
    <n v="1"/>
    <n v="514"/>
    <n v="514"/>
    <d v="2015-07-23T00:00:00"/>
    <d v="2015-07-31T00:00:00"/>
  </r>
  <r>
    <x v="5"/>
    <s v="Category2"/>
    <s v="ITEM4"/>
    <s v="DESCRIPTION4"/>
    <n v="1"/>
    <n v="254"/>
    <n v="254"/>
    <d v="2015-07-23T00:00:00"/>
    <d v="2015-07-31T00:00:00"/>
  </r>
  <r>
    <x v="1"/>
    <s v="Category2"/>
    <s v="ITEM3"/>
    <s v="DESCRIPTION3"/>
    <n v="1"/>
    <n v="899"/>
    <n v="899"/>
    <d v="2015-07-23T00:00:00"/>
    <d v="2015-07-31T00:00:00"/>
  </r>
  <r>
    <x v="5"/>
    <s v="Category2"/>
    <s v="ITEM4"/>
    <s v="DESCRIPTION4"/>
    <n v="1"/>
    <n v="568"/>
    <n v="568"/>
    <d v="2015-07-23T00:00:00"/>
    <d v="2015-07-31T00:00:00"/>
  </r>
  <r>
    <x v="2"/>
    <s v="Category1"/>
    <s v="ITEM1"/>
    <s v="DESCRIPTION1"/>
    <n v="1"/>
    <n v="688"/>
    <n v="688"/>
    <d v="2015-07-23T00:00:00"/>
    <d v="2015-07-31T00:00:00"/>
  </r>
  <r>
    <x v="0"/>
    <s v="Category1"/>
    <s v="ITEM2"/>
    <s v="DESCRIPTION2"/>
    <n v="1"/>
    <n v="558"/>
    <n v="558"/>
    <d v="2015-07-23T00:00:00"/>
    <d v="2015-07-31T00:00:00"/>
  </r>
  <r>
    <x v="3"/>
    <s v="Category2"/>
    <s v="ITEM4"/>
    <s v="DESCRIPTION4"/>
    <n v="1"/>
    <n v="411"/>
    <n v="411"/>
    <d v="2015-07-23T00:00:00"/>
    <d v="2015-07-31T00:00:00"/>
  </r>
  <r>
    <x v="2"/>
    <s v="Category3"/>
    <s v="ITEM5"/>
    <s v="DESCRIPTION5"/>
    <n v="1"/>
    <n v="477"/>
    <n v="477"/>
    <d v="2015-07-23T00:00:00"/>
    <d v="2015-07-31T00:00:00"/>
  </r>
  <r>
    <x v="2"/>
    <s v="Category1"/>
    <s v="ITEM2"/>
    <s v="DESCRIPTION2"/>
    <n v="1"/>
    <n v="585"/>
    <n v="585"/>
    <d v="2015-07-23T00:00:00"/>
    <d v="2015-07-31T00:00:00"/>
  </r>
  <r>
    <x v="5"/>
    <s v="Category1"/>
    <s v="ITEM1"/>
    <s v="DESCRIPTION1"/>
    <n v="1"/>
    <n v="424"/>
    <n v="424"/>
    <d v="2015-07-23T00:00:00"/>
    <d v="2015-07-31T00:00:00"/>
  </r>
  <r>
    <x v="2"/>
    <s v="Category2"/>
    <s v="ITEM3"/>
    <s v="DESCRIPTION3"/>
    <n v="1"/>
    <n v="626"/>
    <n v="626"/>
    <d v="2015-07-23T00:00:00"/>
    <d v="2015-07-31T00:00:00"/>
  </r>
  <r>
    <x v="3"/>
    <s v="Category2"/>
    <s v="ITEM3"/>
    <s v="DESCRIPTION3"/>
    <n v="1"/>
    <n v="340"/>
    <n v="340"/>
    <d v="2015-07-23T00:00:00"/>
    <d v="2015-07-31T00:00:00"/>
  </r>
  <r>
    <x v="2"/>
    <s v="Category2"/>
    <s v="ITEM4"/>
    <s v="DESCRIPTION4"/>
    <n v="1"/>
    <n v="484"/>
    <n v="484"/>
    <d v="2015-07-23T00:00:00"/>
    <d v="2015-07-31T00:00:00"/>
  </r>
  <r>
    <x v="2"/>
    <s v="Category1"/>
    <s v="ITEM1"/>
    <s v="DESCRIPTION1"/>
    <n v="1"/>
    <n v="189"/>
    <n v="189"/>
    <d v="2015-07-23T00:00:00"/>
    <d v="2015-07-31T00:00:00"/>
  </r>
  <r>
    <x v="2"/>
    <s v="Category2"/>
    <s v="ITEM4"/>
    <s v="DESCRIPTION4"/>
    <n v="1"/>
    <n v="380"/>
    <n v="380"/>
    <d v="2015-07-24T00:00:00"/>
    <d v="2015-07-31T00:00:00"/>
  </r>
  <r>
    <x v="2"/>
    <s v="Category2"/>
    <s v="ITEM4"/>
    <s v="DESCRIPTION4"/>
    <n v="1"/>
    <n v="398"/>
    <n v="398"/>
    <d v="2015-07-24T00:00:00"/>
    <d v="2015-07-31T00:00:00"/>
  </r>
  <r>
    <x v="4"/>
    <s v="Category3"/>
    <s v="ITEM5"/>
    <s v="DESCRIPTION5"/>
    <n v="1"/>
    <n v="182"/>
    <n v="182"/>
    <d v="2015-07-24T00:00:00"/>
    <d v="2015-07-31T00:00:00"/>
  </r>
  <r>
    <x v="2"/>
    <s v="Category3"/>
    <s v="ITEM5"/>
    <s v="DESCRIPTION5"/>
    <n v="1"/>
    <n v="268"/>
    <n v="268"/>
    <d v="2015-07-24T00:00:00"/>
    <d v="2015-07-31T00:00:00"/>
  </r>
  <r>
    <x v="5"/>
    <s v="Category3"/>
    <s v="ITEM5"/>
    <s v="DESCRIPTION5"/>
    <n v="1"/>
    <n v="203"/>
    <n v="203"/>
    <d v="2015-07-24T00:00:00"/>
    <d v="2015-07-31T00:00:00"/>
  </r>
  <r>
    <x v="5"/>
    <s v="Category2"/>
    <s v="ITEM3"/>
    <s v="DESCRIPTION3"/>
    <n v="1"/>
    <n v="100"/>
    <n v="100"/>
    <d v="2015-07-24T00:00:00"/>
    <d v="2015-07-31T00:00:00"/>
  </r>
  <r>
    <x v="5"/>
    <s v="Category1"/>
    <s v="ITEM2"/>
    <s v="DESCRIPTION2"/>
    <n v="1"/>
    <n v="828"/>
    <n v="828"/>
    <d v="2015-07-24T00:00:00"/>
    <d v="2015-07-31T00:00:00"/>
  </r>
  <r>
    <x v="5"/>
    <s v="Category1"/>
    <s v="ITEM2"/>
    <s v="DESCRIPTION2"/>
    <n v="1"/>
    <n v="499"/>
    <n v="499"/>
    <d v="2015-07-24T00:00:00"/>
    <d v="2015-07-31T00:00:00"/>
  </r>
  <r>
    <x v="5"/>
    <s v="Category1"/>
    <s v="ITEM1"/>
    <s v="DESCRIPTION1"/>
    <n v="1"/>
    <n v="836"/>
    <n v="836"/>
    <d v="2015-07-24T00:00:00"/>
    <d v="2015-07-31T00:00:00"/>
  </r>
  <r>
    <x v="5"/>
    <s v="Category3"/>
    <s v="ITEM5"/>
    <s v="DESCRIPTION5"/>
    <n v="1"/>
    <n v="901"/>
    <n v="901"/>
    <d v="2015-07-24T00:00:00"/>
    <d v="2015-07-31T00:00:00"/>
  </r>
  <r>
    <x v="5"/>
    <s v="Category3"/>
    <s v="ITEM5"/>
    <s v="DESCRIPTION5"/>
    <n v="1"/>
    <n v="980"/>
    <n v="980"/>
    <d v="2015-07-24T00:00:00"/>
    <d v="2015-07-31T00:00:00"/>
  </r>
  <r>
    <x v="5"/>
    <s v="Category2"/>
    <s v="ITEM3"/>
    <s v="DESCRIPTION3"/>
    <n v="1"/>
    <n v="930"/>
    <n v="930"/>
    <d v="2015-07-24T00:00:00"/>
    <d v="2015-07-31T00:00:00"/>
  </r>
  <r>
    <x v="5"/>
    <s v="Category2"/>
    <s v="ITEM4"/>
    <s v="DESCRIPTION4"/>
    <n v="1"/>
    <n v="893"/>
    <n v="893"/>
    <d v="2015-07-24T00:00:00"/>
    <d v="2015-07-31T00:00:00"/>
  </r>
  <r>
    <x v="5"/>
    <s v="Category2"/>
    <s v="ITEM4"/>
    <s v="DESCRIPTION4"/>
    <n v="1"/>
    <n v="472"/>
    <n v="472"/>
    <d v="2015-07-24T00:00:00"/>
    <d v="2015-07-31T00:00:00"/>
  </r>
  <r>
    <x v="5"/>
    <s v="Category1"/>
    <s v="ITEM2"/>
    <s v="DESCRIPTION2"/>
    <n v="1"/>
    <n v="832"/>
    <n v="832"/>
    <d v="2015-07-24T00:00:00"/>
    <d v="2015-07-31T00:00:00"/>
  </r>
  <r>
    <x v="5"/>
    <s v="Category1"/>
    <s v="ITEM1"/>
    <s v="DESCRIPTION1"/>
    <n v="1"/>
    <n v="716"/>
    <n v="716"/>
    <d v="2015-07-24T00:00:00"/>
    <d v="2015-07-31T00:00:00"/>
  </r>
  <r>
    <x v="5"/>
    <s v="Category1"/>
    <s v="ITEM1"/>
    <s v="DESCRIPTION1"/>
    <n v="1"/>
    <n v="656"/>
    <n v="656"/>
    <d v="2015-07-24T00:00:00"/>
    <d v="2015-07-31T00:00:00"/>
  </r>
  <r>
    <x v="5"/>
    <s v="Category1"/>
    <s v="ITEM1"/>
    <s v="DESCRIPTION1"/>
    <n v="1"/>
    <n v="179"/>
    <n v="179"/>
    <d v="2015-07-24T00:00:00"/>
    <d v="2015-07-31T00:00:00"/>
  </r>
  <r>
    <x v="5"/>
    <s v="Category1"/>
    <s v="ITEM1"/>
    <s v="DESCRIPTION1"/>
    <n v="1"/>
    <n v="593"/>
    <n v="593"/>
    <d v="2015-07-24T00:00:00"/>
    <d v="2015-07-31T00:00:00"/>
  </r>
  <r>
    <x v="5"/>
    <s v="Category2"/>
    <s v="ITEM4"/>
    <s v="DESCRIPTION4"/>
    <n v="1"/>
    <n v="343"/>
    <n v="343"/>
    <d v="2015-07-24T00:00:00"/>
    <d v="2015-07-31T00:00:00"/>
  </r>
  <r>
    <x v="5"/>
    <s v="Category3"/>
    <s v="ITEM5"/>
    <s v="DESCRIPTION5"/>
    <n v="1"/>
    <n v="824"/>
    <n v="824"/>
    <d v="2015-07-24T00:00:00"/>
    <d v="2015-07-31T00:00:00"/>
  </r>
  <r>
    <x v="5"/>
    <s v="Category3"/>
    <s v="ITEM5"/>
    <s v="DESCRIPTION5"/>
    <n v="1"/>
    <n v="865"/>
    <n v="865"/>
    <d v="2015-07-24T00:00:00"/>
    <d v="2015-07-31T00:00:00"/>
  </r>
  <r>
    <x v="5"/>
    <s v="Category2"/>
    <s v="ITEM3"/>
    <s v="DESCRIPTION3"/>
    <n v="1"/>
    <n v="235"/>
    <n v="235"/>
    <d v="2015-07-24T00:00:00"/>
    <d v="2015-07-31T00:00:00"/>
  </r>
  <r>
    <x v="5"/>
    <s v="Category1"/>
    <s v="ITEM1"/>
    <s v="DESCRIPTION1"/>
    <n v="1"/>
    <n v="754"/>
    <n v="754"/>
    <d v="2015-07-24T00:00:00"/>
    <d v="2015-07-31T00:00:00"/>
  </r>
  <r>
    <x v="5"/>
    <s v="Category2"/>
    <s v="ITEM4"/>
    <s v="DESCRIPTION4"/>
    <n v="1"/>
    <n v="371"/>
    <n v="371"/>
    <d v="2015-07-24T00:00:00"/>
    <d v="2015-07-31T00:00:00"/>
  </r>
  <r>
    <x v="5"/>
    <s v="Category3"/>
    <s v="ITEM5"/>
    <s v="DESCRIPTION5"/>
    <n v="1"/>
    <n v="487"/>
    <n v="487"/>
    <d v="2015-07-24T00:00:00"/>
    <d v="2015-07-31T00:00:00"/>
  </r>
  <r>
    <x v="5"/>
    <s v="Category2"/>
    <s v="ITEM3"/>
    <s v="DESCRIPTION3"/>
    <n v="1"/>
    <n v="418"/>
    <n v="418"/>
    <d v="2015-07-24T00:00:00"/>
    <d v="2015-07-31T00:00:00"/>
  </r>
  <r>
    <x v="5"/>
    <s v="Category1"/>
    <s v="ITEM1"/>
    <s v="DESCRIPTION1"/>
    <n v="1"/>
    <n v="781"/>
    <n v="781"/>
    <d v="2015-07-24T00:00:00"/>
    <d v="2015-07-31T00:00:00"/>
  </r>
  <r>
    <x v="5"/>
    <s v="Category2"/>
    <s v="ITEM3"/>
    <s v="DESCRIPTION3"/>
    <n v="1"/>
    <n v="886"/>
    <n v="886"/>
    <d v="2015-07-24T00:00:00"/>
    <d v="2015-07-31T00:00:00"/>
  </r>
  <r>
    <x v="5"/>
    <s v="Category3"/>
    <s v="ITEM5"/>
    <s v="DESCRIPTION5"/>
    <n v="1"/>
    <n v="128"/>
    <n v="128"/>
    <d v="2015-07-24T00:00:00"/>
    <d v="2015-07-31T00:00:00"/>
  </r>
  <r>
    <x v="5"/>
    <s v="Category1"/>
    <s v="ITEM1"/>
    <s v="DESCRIPTION1"/>
    <n v="1"/>
    <n v="510"/>
    <n v="510"/>
    <d v="2015-07-24T00:00:00"/>
    <d v="2015-07-31T00:00:00"/>
  </r>
  <r>
    <x v="5"/>
    <s v="Category2"/>
    <s v="ITEM3"/>
    <s v="DESCRIPTION3"/>
    <n v="1"/>
    <n v="631"/>
    <n v="631"/>
    <d v="2015-07-24T00:00:00"/>
    <d v="2015-07-31T00:00:00"/>
  </r>
  <r>
    <x v="5"/>
    <s v="Category1"/>
    <s v="ITEM2"/>
    <s v="DESCRIPTION2"/>
    <n v="1"/>
    <n v="510"/>
    <n v="510"/>
    <d v="2015-07-24T00:00:00"/>
    <d v="2015-07-31T00:00:00"/>
  </r>
  <r>
    <x v="5"/>
    <s v="Category1"/>
    <s v="ITEM2"/>
    <s v="DESCRIPTION2"/>
    <n v="1"/>
    <n v="764"/>
    <n v="764"/>
    <d v="2015-07-24T00:00:00"/>
    <d v="2015-07-31T00:00:00"/>
  </r>
  <r>
    <x v="5"/>
    <s v="Category2"/>
    <s v="ITEM3"/>
    <s v="DESCRIPTION3"/>
    <n v="1"/>
    <n v="555"/>
    <n v="555"/>
    <d v="2015-07-24T00:00:00"/>
    <d v="2015-07-31T00:00:00"/>
  </r>
  <r>
    <x v="5"/>
    <s v="Category2"/>
    <s v="ITEM4"/>
    <s v="DESCRIPTION4"/>
    <n v="1"/>
    <n v="793"/>
    <n v="793"/>
    <d v="2015-07-24T00:00:00"/>
    <d v="2015-07-31T00:00:00"/>
  </r>
  <r>
    <x v="5"/>
    <s v="Category3"/>
    <s v="ITEM5"/>
    <s v="DESCRIPTION5"/>
    <n v="1"/>
    <n v="819"/>
    <n v="819"/>
    <d v="2015-07-24T00:00:00"/>
    <d v="2015-07-31T00:00:00"/>
  </r>
  <r>
    <x v="5"/>
    <s v="Category1"/>
    <s v="ITEM1"/>
    <s v="DESCRIPTION1"/>
    <n v="1"/>
    <n v="197"/>
    <n v="197"/>
    <d v="2015-07-24T00:00:00"/>
    <d v="2015-07-31T00:00:00"/>
  </r>
  <r>
    <x v="5"/>
    <s v="Category1"/>
    <s v="ITEM1"/>
    <s v="DESCRIPTION1"/>
    <n v="1"/>
    <n v="232"/>
    <n v="232"/>
    <d v="2015-07-24T00:00:00"/>
    <d v="2015-07-31T00:00:00"/>
  </r>
  <r>
    <x v="5"/>
    <s v="Category3"/>
    <s v="ITEM5"/>
    <s v="DESCRIPTION5"/>
    <n v="1"/>
    <n v="303"/>
    <n v="303"/>
    <d v="2015-07-24T00:00:00"/>
    <d v="2015-07-31T00:00:00"/>
  </r>
  <r>
    <x v="5"/>
    <s v="Category2"/>
    <s v="ITEM4"/>
    <s v="DESCRIPTION4"/>
    <n v="1"/>
    <n v="648"/>
    <n v="648"/>
    <d v="2015-07-24T00:00:00"/>
    <d v="2015-07-31T00:00:00"/>
  </r>
  <r>
    <x v="5"/>
    <s v="Category2"/>
    <s v="ITEM3"/>
    <s v="DESCRIPTION3"/>
    <n v="1"/>
    <n v="756"/>
    <n v="756"/>
    <d v="2015-07-24T00:00:00"/>
    <d v="2015-07-31T00:00:00"/>
  </r>
  <r>
    <x v="5"/>
    <s v="Category1"/>
    <s v="ITEM2"/>
    <s v="DESCRIPTION2"/>
    <n v="1"/>
    <n v="865"/>
    <n v="865"/>
    <d v="2015-07-24T00:00:00"/>
    <d v="2015-07-31T00:00:00"/>
  </r>
  <r>
    <x v="5"/>
    <s v="Category1"/>
    <s v="ITEM2"/>
    <s v="DESCRIPTION2"/>
    <n v="1"/>
    <n v="655"/>
    <n v="655"/>
    <d v="2015-07-24T00:00:00"/>
    <d v="2015-07-31T00:00:00"/>
  </r>
  <r>
    <x v="5"/>
    <s v="Category1"/>
    <s v="ITEM2"/>
    <s v="DESCRIPTION2"/>
    <n v="1"/>
    <n v="319"/>
    <n v="319"/>
    <d v="2015-07-24T00:00:00"/>
    <d v="2015-07-31T00:00:00"/>
  </r>
  <r>
    <x v="5"/>
    <s v="Category1"/>
    <s v="ITEM1"/>
    <s v="DESCRIPTION1"/>
    <n v="1"/>
    <n v="284"/>
    <n v="284"/>
    <d v="2015-07-24T00:00:00"/>
    <d v="2015-07-31T00:00:00"/>
  </r>
  <r>
    <x v="5"/>
    <s v="Category1"/>
    <s v="ITEM2"/>
    <s v="DESCRIPTION2"/>
    <n v="1"/>
    <n v="519"/>
    <n v="519"/>
    <d v="2015-07-24T00:00:00"/>
    <d v="2015-07-31T00:00:00"/>
  </r>
  <r>
    <x v="5"/>
    <s v="Category1"/>
    <s v="ITEM1"/>
    <s v="DESCRIPTION1"/>
    <n v="1"/>
    <n v="926"/>
    <n v="926"/>
    <d v="2015-07-24T00:00:00"/>
    <d v="2015-07-31T00:00:00"/>
  </r>
  <r>
    <x v="5"/>
    <s v="Category1"/>
    <s v="ITEM1"/>
    <s v="DESCRIPTION1"/>
    <n v="1"/>
    <n v="132"/>
    <n v="132"/>
    <d v="2015-07-24T00:00:00"/>
    <d v="2015-07-31T00:00:00"/>
  </r>
  <r>
    <x v="5"/>
    <s v="Category2"/>
    <s v="ITEM3"/>
    <s v="DESCRIPTION3"/>
    <n v="1"/>
    <n v="127"/>
    <n v="127"/>
    <d v="2015-07-24T00:00:00"/>
    <d v="2015-07-31T00:00:00"/>
  </r>
  <r>
    <x v="5"/>
    <s v="Category2"/>
    <s v="ITEM4"/>
    <s v="DESCRIPTION4"/>
    <n v="1"/>
    <n v="507"/>
    <n v="507"/>
    <d v="2015-07-25T00:00:00"/>
    <d v="2015-07-31T00:00:00"/>
  </r>
  <r>
    <x v="5"/>
    <s v="Category2"/>
    <s v="ITEM4"/>
    <s v="DESCRIPTION4"/>
    <n v="1"/>
    <n v="402"/>
    <n v="402"/>
    <d v="2015-07-25T00:00:00"/>
    <d v="2015-07-31T00:00:00"/>
  </r>
  <r>
    <x v="5"/>
    <s v="Category1"/>
    <s v="ITEM1"/>
    <s v="DESCRIPTION1"/>
    <n v="1"/>
    <n v="143"/>
    <n v="143"/>
    <d v="2015-07-25T00:00:00"/>
    <d v="2015-07-31T00:00:00"/>
  </r>
  <r>
    <x v="5"/>
    <s v="Category1"/>
    <s v="ITEM2"/>
    <s v="DESCRIPTION2"/>
    <n v="1"/>
    <n v="921"/>
    <n v="921"/>
    <d v="2015-07-25T00:00:00"/>
    <d v="2015-07-31T00:00:00"/>
  </r>
  <r>
    <x v="5"/>
    <s v="Category1"/>
    <s v="ITEM2"/>
    <s v="DESCRIPTION2"/>
    <n v="1"/>
    <n v="225"/>
    <n v="225"/>
    <d v="2015-07-25T00:00:00"/>
    <d v="2015-07-31T00:00:00"/>
  </r>
  <r>
    <x v="5"/>
    <s v="Category1"/>
    <s v="ITEM2"/>
    <s v="DESCRIPTION2"/>
    <n v="1"/>
    <n v="637"/>
    <n v="637"/>
    <d v="2015-07-25T00:00:00"/>
    <d v="2015-07-31T00:00:00"/>
  </r>
  <r>
    <x v="5"/>
    <s v="Category2"/>
    <s v="ITEM4"/>
    <s v="DESCRIPTION4"/>
    <n v="1"/>
    <n v="780"/>
    <n v="780"/>
    <d v="2015-07-25T00:00:00"/>
    <d v="2015-07-31T00:00:00"/>
  </r>
  <r>
    <x v="5"/>
    <s v="Category3"/>
    <s v="ITEM5"/>
    <s v="DESCRIPTION5"/>
    <n v="1"/>
    <n v="478"/>
    <n v="478"/>
    <d v="2015-07-25T00:00:00"/>
    <d v="2015-07-31T00:00:00"/>
  </r>
  <r>
    <x v="5"/>
    <s v="Category3"/>
    <s v="ITEM5"/>
    <s v="DESCRIPTION5"/>
    <n v="1"/>
    <n v="801"/>
    <n v="801"/>
    <d v="2015-07-25T00:00:00"/>
    <d v="2015-07-31T00:00:00"/>
  </r>
  <r>
    <x v="5"/>
    <s v="Category3"/>
    <s v="ITEM5"/>
    <s v="DESCRIPTION5"/>
    <n v="1"/>
    <n v="524"/>
    <n v="524"/>
    <d v="2015-07-25T00:00:00"/>
    <d v="2015-07-31T00:00:00"/>
  </r>
  <r>
    <x v="5"/>
    <s v="Category2"/>
    <s v="ITEM4"/>
    <s v="DESCRIPTION4"/>
    <n v="1"/>
    <n v="141"/>
    <n v="141"/>
    <d v="2015-07-25T00:00:00"/>
    <d v="2015-07-31T00:00:00"/>
  </r>
  <r>
    <x v="5"/>
    <s v="Category2"/>
    <s v="ITEM3"/>
    <s v="DESCRIPTION3"/>
    <n v="1"/>
    <n v="743"/>
    <n v="743"/>
    <d v="2015-07-25T00:00:00"/>
    <d v="2015-07-31T00:00:00"/>
  </r>
  <r>
    <x v="5"/>
    <s v="Category1"/>
    <s v="ITEM2"/>
    <s v="DESCRIPTION2"/>
    <n v="1"/>
    <n v="423"/>
    <n v="423"/>
    <d v="2015-07-25T00:00:00"/>
    <d v="2015-07-31T00:00:00"/>
  </r>
  <r>
    <x v="5"/>
    <s v="Category2"/>
    <s v="ITEM4"/>
    <s v="DESCRIPTION4"/>
    <n v="1"/>
    <n v="854"/>
    <n v="854"/>
    <d v="2015-07-25T00:00:00"/>
    <d v="2015-07-31T00:00:00"/>
  </r>
  <r>
    <x v="5"/>
    <s v="Category1"/>
    <s v="ITEM1"/>
    <s v="DESCRIPTION1"/>
    <n v="1"/>
    <n v="214"/>
    <n v="214"/>
    <d v="2015-07-25T00:00:00"/>
    <d v="2015-07-31T00:00:00"/>
  </r>
  <r>
    <x v="5"/>
    <s v="Category3"/>
    <s v="ITEM5"/>
    <s v="DESCRIPTION5"/>
    <n v="1"/>
    <n v="910"/>
    <n v="910"/>
    <d v="2015-07-25T00:00:00"/>
    <d v="2015-07-31T00:00:00"/>
  </r>
  <r>
    <x v="5"/>
    <s v="Category1"/>
    <s v="ITEM1"/>
    <s v="DESCRIPTION1"/>
    <n v="1"/>
    <n v="747"/>
    <n v="747"/>
    <d v="2015-07-25T00:00:00"/>
    <d v="2015-07-31T00:00:00"/>
  </r>
  <r>
    <x v="5"/>
    <s v="Category2"/>
    <s v="ITEM4"/>
    <s v="DESCRIPTION4"/>
    <n v="1"/>
    <n v="422"/>
    <n v="422"/>
    <d v="2015-07-25T00:00:00"/>
    <d v="2015-07-31T00:00:00"/>
  </r>
  <r>
    <x v="5"/>
    <s v="Category3"/>
    <s v="ITEM5"/>
    <s v="DESCRIPTION5"/>
    <n v="1"/>
    <n v="180"/>
    <n v="180"/>
    <d v="2015-07-25T00:00:00"/>
    <d v="2015-07-31T00:00:00"/>
  </r>
  <r>
    <x v="5"/>
    <s v="Category1"/>
    <s v="ITEM2"/>
    <s v="DESCRIPTION2"/>
    <n v="1"/>
    <n v="851"/>
    <n v="851"/>
    <d v="2015-07-25T00:00:00"/>
    <d v="2015-07-31T00:00:00"/>
  </r>
  <r>
    <x v="5"/>
    <s v="Category2"/>
    <s v="ITEM4"/>
    <s v="DESCRIPTION4"/>
    <n v="1"/>
    <n v="118"/>
    <n v="118"/>
    <d v="2015-07-25T00:00:00"/>
    <d v="2015-07-31T00:00:00"/>
  </r>
  <r>
    <x v="5"/>
    <s v="Category3"/>
    <s v="ITEM5"/>
    <s v="DESCRIPTION5"/>
    <n v="1"/>
    <n v="965"/>
    <n v="965"/>
    <d v="2015-07-25T00:00:00"/>
    <d v="2015-07-31T00:00:00"/>
  </r>
  <r>
    <x v="5"/>
    <s v="Category2"/>
    <s v="ITEM4"/>
    <s v="DESCRIPTION4"/>
    <n v="1"/>
    <n v="467"/>
    <n v="467"/>
    <d v="2015-07-25T00:00:00"/>
    <d v="2015-07-31T00:00:00"/>
  </r>
  <r>
    <x v="5"/>
    <s v="Category1"/>
    <s v="ITEM1"/>
    <s v="DESCRIPTION1"/>
    <n v="1"/>
    <n v="340"/>
    <n v="340"/>
    <d v="2015-07-25T00:00:00"/>
    <d v="2015-07-31T00:00:00"/>
  </r>
  <r>
    <x v="5"/>
    <s v="Category3"/>
    <s v="ITEM5"/>
    <s v="DESCRIPTION5"/>
    <n v="1"/>
    <n v="510"/>
    <n v="510"/>
    <d v="2015-07-25T00:00:00"/>
    <d v="2015-07-31T00:00:00"/>
  </r>
  <r>
    <x v="5"/>
    <s v="Category2"/>
    <s v="ITEM4"/>
    <s v="DESCRIPTION4"/>
    <n v="1"/>
    <n v="741"/>
    <n v="741"/>
    <d v="2015-07-25T00:00:00"/>
    <d v="2015-07-31T00:00:00"/>
  </r>
  <r>
    <x v="5"/>
    <s v="Category2"/>
    <s v="ITEM4"/>
    <s v="DESCRIPTION4"/>
    <n v="1"/>
    <n v="808"/>
    <n v="808"/>
    <d v="2015-07-25T00:00:00"/>
    <d v="2015-07-31T00:00:00"/>
  </r>
  <r>
    <x v="5"/>
    <s v="Category1"/>
    <s v="ITEM2"/>
    <s v="DESCRIPTION2"/>
    <n v="1"/>
    <n v="412"/>
    <n v="412"/>
    <d v="2015-07-25T00:00:00"/>
    <d v="2015-07-31T00:00:00"/>
  </r>
  <r>
    <x v="5"/>
    <s v="Category1"/>
    <s v="ITEM2"/>
    <s v="DESCRIPTION2"/>
    <n v="1"/>
    <n v="495"/>
    <n v="495"/>
    <d v="2015-07-25T00:00:00"/>
    <d v="2015-07-31T00:00:00"/>
  </r>
  <r>
    <x v="5"/>
    <s v="Category2"/>
    <s v="ITEM4"/>
    <s v="DESCRIPTION4"/>
    <n v="1"/>
    <n v="192"/>
    <n v="192"/>
    <d v="2015-07-25T00:00:00"/>
    <d v="2015-07-31T00:00:00"/>
  </r>
  <r>
    <x v="5"/>
    <s v="Category1"/>
    <s v="ITEM2"/>
    <s v="DESCRIPTION2"/>
    <n v="1"/>
    <n v="480"/>
    <n v="480"/>
    <d v="2015-07-25T00:00:00"/>
    <d v="2015-07-31T00:00:00"/>
  </r>
  <r>
    <x v="5"/>
    <s v="Category3"/>
    <s v="ITEM5"/>
    <s v="DESCRIPTION5"/>
    <n v="1"/>
    <n v="855"/>
    <n v="855"/>
    <d v="2015-07-25T00:00:00"/>
    <d v="2015-07-31T00:00:00"/>
  </r>
  <r>
    <x v="5"/>
    <s v="Category2"/>
    <s v="ITEM3"/>
    <s v="DESCRIPTION3"/>
    <n v="1"/>
    <n v="795"/>
    <n v="795"/>
    <d v="2015-07-25T00:00:00"/>
    <d v="2015-07-31T00:00:00"/>
  </r>
  <r>
    <x v="5"/>
    <s v="Category2"/>
    <s v="ITEM3"/>
    <s v="DESCRIPTION3"/>
    <n v="1"/>
    <n v="192"/>
    <n v="192"/>
    <d v="2015-07-25T00:00:00"/>
    <d v="2015-07-31T00:00:00"/>
  </r>
  <r>
    <x v="5"/>
    <s v="Category1"/>
    <s v="ITEM1"/>
    <s v="DESCRIPTION1"/>
    <n v="1"/>
    <n v="942"/>
    <n v="942"/>
    <d v="2015-07-25T00:00:00"/>
    <d v="2015-07-31T00:00:00"/>
  </r>
  <r>
    <x v="5"/>
    <s v="Category3"/>
    <s v="ITEM5"/>
    <s v="DESCRIPTION5"/>
    <n v="1"/>
    <n v="417"/>
    <n v="417"/>
    <d v="2015-07-25T00:00:00"/>
    <d v="2015-07-31T00:00:00"/>
  </r>
  <r>
    <x v="5"/>
    <s v="Category1"/>
    <s v="ITEM2"/>
    <s v="DESCRIPTION2"/>
    <n v="1"/>
    <n v="859"/>
    <n v="859"/>
    <d v="2015-07-25T00:00:00"/>
    <d v="2015-07-31T00:00:00"/>
  </r>
  <r>
    <x v="5"/>
    <s v="Category3"/>
    <s v="ITEM5"/>
    <s v="DESCRIPTION5"/>
    <n v="1"/>
    <n v="923"/>
    <n v="923"/>
    <d v="2015-07-25T00:00:00"/>
    <d v="2015-07-31T00:00:00"/>
  </r>
  <r>
    <x v="5"/>
    <s v="Category1"/>
    <s v="ITEM1"/>
    <s v="DESCRIPTION1"/>
    <n v="1"/>
    <n v="917"/>
    <n v="917"/>
    <d v="2015-07-25T00:00:00"/>
    <d v="2015-07-31T00:00:00"/>
  </r>
  <r>
    <x v="5"/>
    <s v="Category2"/>
    <s v="ITEM4"/>
    <s v="DESCRIPTION4"/>
    <n v="1"/>
    <n v="291"/>
    <n v="291"/>
    <d v="2015-07-25T00:00:00"/>
    <d v="2015-07-31T00:00:00"/>
  </r>
  <r>
    <x v="5"/>
    <s v="Category2"/>
    <s v="ITEM3"/>
    <s v="DESCRIPTION3"/>
    <n v="1"/>
    <n v="888"/>
    <n v="888"/>
    <d v="2015-07-25T00:00:00"/>
    <d v="2015-07-31T00:00:00"/>
  </r>
  <r>
    <x v="5"/>
    <s v="Category2"/>
    <s v="ITEM3"/>
    <s v="DESCRIPTION3"/>
    <n v="1"/>
    <n v="823"/>
    <n v="823"/>
    <d v="2015-07-25T00:00:00"/>
    <d v="2015-07-31T00:00:00"/>
  </r>
  <r>
    <x v="5"/>
    <s v="Category3"/>
    <s v="ITEM5"/>
    <s v="DESCRIPTION5"/>
    <n v="1"/>
    <n v="485"/>
    <n v="485"/>
    <d v="2015-07-25T00:00:00"/>
    <d v="2015-07-31T00:00:00"/>
  </r>
  <r>
    <x v="5"/>
    <s v="Category2"/>
    <s v="ITEM4"/>
    <s v="DESCRIPTION4"/>
    <n v="1"/>
    <n v="459"/>
    <n v="459"/>
    <d v="2015-07-25T00:00:00"/>
    <d v="2015-07-31T00:00:00"/>
  </r>
  <r>
    <x v="5"/>
    <s v="Category1"/>
    <s v="ITEM1"/>
    <s v="DESCRIPTION1"/>
    <n v="1"/>
    <n v="322"/>
    <n v="322"/>
    <d v="2015-07-25T00:00:00"/>
    <d v="2015-07-31T00:00:00"/>
  </r>
  <r>
    <x v="5"/>
    <s v="Category2"/>
    <s v="ITEM4"/>
    <s v="DESCRIPTION4"/>
    <n v="1"/>
    <n v="653"/>
    <n v="653"/>
    <d v="2015-07-25T00:00:00"/>
    <d v="2015-07-31T00:00:00"/>
  </r>
  <r>
    <x v="5"/>
    <s v="Category2"/>
    <s v="ITEM3"/>
    <s v="DESCRIPTION3"/>
    <n v="1"/>
    <n v="677"/>
    <n v="677"/>
    <d v="2015-07-25T00:00:00"/>
    <d v="2015-07-31T00:00:00"/>
  </r>
  <r>
    <x v="5"/>
    <s v="Category1"/>
    <s v="ITEM1"/>
    <s v="DESCRIPTION1"/>
    <n v="1"/>
    <n v="865"/>
    <n v="865"/>
    <d v="2015-07-25T00:00:00"/>
    <d v="2015-07-31T00:00:00"/>
  </r>
  <r>
    <x v="5"/>
    <s v="Category3"/>
    <s v="ITEM5"/>
    <s v="DESCRIPTION5"/>
    <n v="1"/>
    <n v="839"/>
    <n v="839"/>
    <d v="2015-07-25T00:00:00"/>
    <d v="2015-07-31T00:00:00"/>
  </r>
  <r>
    <x v="5"/>
    <s v="Category2"/>
    <s v="ITEM4"/>
    <s v="DESCRIPTION4"/>
    <n v="1"/>
    <n v="561"/>
    <n v="561"/>
    <d v="2015-07-25T00:00:00"/>
    <d v="2015-07-31T00:00:00"/>
  </r>
  <r>
    <x v="5"/>
    <s v="Category1"/>
    <s v="ITEM1"/>
    <s v="DESCRIPTION1"/>
    <n v="1"/>
    <n v="580"/>
    <n v="580"/>
    <d v="2015-07-26T00:00:00"/>
    <d v="2015-07-31T00:00:00"/>
  </r>
  <r>
    <x v="5"/>
    <s v="Category2"/>
    <s v="ITEM4"/>
    <s v="DESCRIPTION4"/>
    <n v="1"/>
    <n v="538"/>
    <n v="538"/>
    <d v="2015-07-26T00:00:00"/>
    <d v="2015-07-31T00:00:00"/>
  </r>
  <r>
    <x v="5"/>
    <s v="Category1"/>
    <s v="ITEM2"/>
    <s v="DESCRIPTION2"/>
    <n v="1"/>
    <n v="990"/>
    <n v="990"/>
    <d v="2015-07-26T00:00:00"/>
    <d v="2015-07-31T00:00:00"/>
  </r>
  <r>
    <x v="5"/>
    <s v="Category2"/>
    <s v="ITEM4"/>
    <s v="DESCRIPTION4"/>
    <n v="1"/>
    <n v="795"/>
    <n v="795"/>
    <d v="2015-07-26T00:00:00"/>
    <d v="2015-07-31T00:00:00"/>
  </r>
  <r>
    <x v="5"/>
    <s v="Category3"/>
    <s v="ITEM5"/>
    <s v="DESCRIPTION5"/>
    <n v="1"/>
    <n v="966"/>
    <n v="966"/>
    <d v="2015-07-26T00:00:00"/>
    <d v="2015-07-31T00:00:00"/>
  </r>
  <r>
    <x v="5"/>
    <s v="Category2"/>
    <s v="ITEM3"/>
    <s v="DESCRIPTION3"/>
    <n v="1"/>
    <n v="490"/>
    <n v="490"/>
    <d v="2015-07-26T00:00:00"/>
    <d v="2015-07-31T00:00:00"/>
  </r>
  <r>
    <x v="5"/>
    <s v="Category2"/>
    <s v="ITEM3"/>
    <s v="DESCRIPTION3"/>
    <n v="1"/>
    <n v="992"/>
    <n v="992"/>
    <d v="2015-07-26T00:00:00"/>
    <d v="2015-07-31T00:00:00"/>
  </r>
  <r>
    <x v="5"/>
    <s v="Category1"/>
    <s v="ITEM1"/>
    <s v="DESCRIPTION1"/>
    <n v="1"/>
    <n v="945"/>
    <n v="945"/>
    <d v="2015-07-26T00:00:00"/>
    <d v="2015-07-31T00:00:00"/>
  </r>
  <r>
    <x v="5"/>
    <s v="Category2"/>
    <s v="ITEM4"/>
    <s v="DESCRIPTION4"/>
    <n v="1"/>
    <n v="944"/>
    <n v="944"/>
    <d v="2015-07-26T00:00:00"/>
    <d v="2015-07-31T00:00:00"/>
  </r>
  <r>
    <x v="5"/>
    <s v="Category1"/>
    <s v="ITEM1"/>
    <s v="DESCRIPTION1"/>
    <n v="1"/>
    <n v="791"/>
    <n v="791"/>
    <d v="2015-07-26T00:00:00"/>
    <d v="2015-07-31T00:00:00"/>
  </r>
  <r>
    <x v="5"/>
    <s v="Category2"/>
    <s v="ITEM3"/>
    <s v="DESCRIPTION3"/>
    <n v="1"/>
    <n v="284"/>
    <n v="284"/>
    <d v="2015-07-26T00:00:00"/>
    <d v="2015-07-31T00:00:00"/>
  </r>
  <r>
    <x v="5"/>
    <s v="Category1"/>
    <s v="ITEM1"/>
    <s v="DESCRIPTION1"/>
    <n v="1"/>
    <n v="355"/>
    <n v="355"/>
    <d v="2015-07-26T00:00:00"/>
    <d v="2015-07-31T00:00:00"/>
  </r>
  <r>
    <x v="5"/>
    <s v="Category1"/>
    <s v="ITEM2"/>
    <s v="DESCRIPTION2"/>
    <n v="1"/>
    <n v="331"/>
    <n v="331"/>
    <d v="2015-07-26T00:00:00"/>
    <d v="2015-07-31T00:00:00"/>
  </r>
  <r>
    <x v="5"/>
    <s v="Category3"/>
    <s v="ITEM5"/>
    <s v="DESCRIPTION5"/>
    <n v="1"/>
    <n v="777"/>
    <n v="777"/>
    <d v="2015-07-26T00:00:00"/>
    <d v="2015-07-31T00:00:00"/>
  </r>
  <r>
    <x v="5"/>
    <s v="Category2"/>
    <s v="ITEM3"/>
    <s v="DESCRIPTION3"/>
    <n v="1"/>
    <n v="770"/>
    <n v="770"/>
    <d v="2015-07-26T00:00:00"/>
    <d v="2015-07-31T00:00:00"/>
  </r>
  <r>
    <x v="5"/>
    <s v="Category3"/>
    <s v="ITEM5"/>
    <s v="DESCRIPTION5"/>
    <n v="1"/>
    <n v="759"/>
    <n v="759"/>
    <d v="2015-07-26T00:00:00"/>
    <d v="2015-07-31T00:00:00"/>
  </r>
  <r>
    <x v="5"/>
    <s v="Category1"/>
    <s v="ITEM1"/>
    <s v="DESCRIPTION1"/>
    <n v="1"/>
    <n v="632"/>
    <n v="632"/>
    <d v="2015-07-26T00:00:00"/>
    <d v="2015-07-31T00:00:00"/>
  </r>
  <r>
    <x v="5"/>
    <s v="Category2"/>
    <s v="ITEM4"/>
    <s v="DESCRIPTION4"/>
    <n v="1"/>
    <n v="366"/>
    <n v="366"/>
    <d v="2015-07-26T00:00:00"/>
    <d v="2015-07-31T00:00:00"/>
  </r>
  <r>
    <x v="5"/>
    <s v="Category3"/>
    <s v="ITEM5"/>
    <s v="DESCRIPTION5"/>
    <n v="1"/>
    <n v="963"/>
    <n v="963"/>
    <d v="2015-07-26T00:00:00"/>
    <d v="2015-07-31T00:00:00"/>
  </r>
  <r>
    <x v="5"/>
    <s v="Category2"/>
    <s v="ITEM3"/>
    <s v="DESCRIPTION3"/>
    <n v="1"/>
    <n v="622"/>
    <n v="622"/>
    <d v="2015-07-26T00:00:00"/>
    <d v="2015-07-31T00:00:00"/>
  </r>
  <r>
    <x v="5"/>
    <s v="Category2"/>
    <s v="ITEM3"/>
    <s v="DESCRIPTION3"/>
    <n v="1"/>
    <n v="307"/>
    <n v="307"/>
    <d v="2015-07-26T00:00:00"/>
    <d v="2015-07-31T00:00:00"/>
  </r>
  <r>
    <x v="5"/>
    <s v="Category2"/>
    <s v="ITEM3"/>
    <s v="DESCRIPTION3"/>
    <n v="1"/>
    <n v="695"/>
    <n v="695"/>
    <d v="2015-07-26T00:00:00"/>
    <d v="2015-07-31T00:00:00"/>
  </r>
  <r>
    <x v="5"/>
    <s v="Category2"/>
    <s v="ITEM4"/>
    <s v="DESCRIPTION4"/>
    <n v="1"/>
    <n v="360"/>
    <n v="360"/>
    <d v="2015-07-26T00:00:00"/>
    <d v="2015-07-31T00:00:00"/>
  </r>
  <r>
    <x v="5"/>
    <s v="Category1"/>
    <s v="ITEM2"/>
    <s v="DESCRIPTION2"/>
    <n v="1"/>
    <n v="614"/>
    <n v="614"/>
    <d v="2015-07-26T00:00:00"/>
    <d v="2015-07-31T00:00:00"/>
  </r>
  <r>
    <x v="5"/>
    <s v="Category3"/>
    <s v="ITEM5"/>
    <s v="DESCRIPTION5"/>
    <n v="1"/>
    <n v="761"/>
    <n v="761"/>
    <d v="2015-07-26T00:00:00"/>
    <d v="2015-07-31T00:00:00"/>
  </r>
  <r>
    <x v="5"/>
    <s v="Category2"/>
    <s v="ITEM3"/>
    <s v="DESCRIPTION3"/>
    <n v="1"/>
    <n v="212"/>
    <n v="212"/>
    <d v="2015-07-26T00:00:00"/>
    <d v="2015-07-31T00:00:00"/>
  </r>
  <r>
    <x v="5"/>
    <s v="Category3"/>
    <s v="ITEM5"/>
    <s v="DESCRIPTION5"/>
    <n v="1"/>
    <n v="731"/>
    <n v="731"/>
    <d v="2015-07-26T00:00:00"/>
    <d v="2015-07-31T00:00:00"/>
  </r>
  <r>
    <x v="5"/>
    <s v="Category2"/>
    <s v="ITEM4"/>
    <s v="DESCRIPTION4"/>
    <n v="1"/>
    <n v="255"/>
    <n v="255"/>
    <d v="2015-07-26T00:00:00"/>
    <d v="2015-07-31T00:00:00"/>
  </r>
  <r>
    <x v="5"/>
    <s v="Category2"/>
    <s v="ITEM3"/>
    <s v="DESCRIPTION3"/>
    <n v="1"/>
    <n v="161"/>
    <n v="161"/>
    <d v="2015-07-26T00:00:00"/>
    <d v="2015-07-31T00:00:00"/>
  </r>
  <r>
    <x v="5"/>
    <s v="Category1"/>
    <s v="ITEM2"/>
    <s v="DESCRIPTION2"/>
    <n v="1"/>
    <n v="356"/>
    <n v="356"/>
    <d v="2015-07-26T00:00:00"/>
    <d v="2015-07-31T00:00:00"/>
  </r>
  <r>
    <x v="5"/>
    <s v="Category1"/>
    <s v="ITEM2"/>
    <s v="DESCRIPTION2"/>
    <n v="1"/>
    <n v="311"/>
    <n v="311"/>
    <d v="2015-07-26T00:00:00"/>
    <d v="2015-07-31T00:00:00"/>
  </r>
  <r>
    <x v="5"/>
    <s v="Category2"/>
    <s v="ITEM4"/>
    <s v="DESCRIPTION4"/>
    <n v="1"/>
    <n v="697"/>
    <n v="697"/>
    <d v="2015-07-26T00:00:00"/>
    <d v="2015-07-31T00:00:00"/>
  </r>
  <r>
    <x v="5"/>
    <s v="Category2"/>
    <s v="ITEM4"/>
    <s v="DESCRIPTION4"/>
    <n v="1"/>
    <n v="989"/>
    <n v="989"/>
    <d v="2015-07-26T00:00:00"/>
    <d v="2015-07-31T00:00:00"/>
  </r>
  <r>
    <x v="5"/>
    <s v="Category1"/>
    <s v="ITEM2"/>
    <s v="DESCRIPTION2"/>
    <n v="1"/>
    <n v="321"/>
    <n v="321"/>
    <d v="2015-07-26T00:00:00"/>
    <d v="2015-07-31T00:00:00"/>
  </r>
  <r>
    <x v="5"/>
    <s v="Category2"/>
    <s v="ITEM3"/>
    <s v="DESCRIPTION3"/>
    <n v="1"/>
    <n v="635"/>
    <n v="635"/>
    <d v="2015-07-26T00:00:00"/>
    <d v="2015-07-31T00:00:00"/>
  </r>
  <r>
    <x v="5"/>
    <s v="Category1"/>
    <s v="ITEM1"/>
    <s v="DESCRIPTION1"/>
    <n v="1"/>
    <n v="368"/>
    <n v="368"/>
    <d v="2015-07-26T00:00:00"/>
    <d v="2015-07-31T00:00:00"/>
  </r>
  <r>
    <x v="5"/>
    <s v="Category2"/>
    <s v="ITEM3"/>
    <s v="DESCRIPTION3"/>
    <n v="1"/>
    <n v="326"/>
    <n v="326"/>
    <d v="2015-07-26T00:00:00"/>
    <d v="2015-07-31T00:00:00"/>
  </r>
  <r>
    <x v="5"/>
    <s v="Category1"/>
    <s v="ITEM2"/>
    <s v="DESCRIPTION2"/>
    <n v="1"/>
    <n v="323"/>
    <n v="323"/>
    <d v="2015-07-26T00:00:00"/>
    <d v="2015-07-31T00:00:00"/>
  </r>
  <r>
    <x v="5"/>
    <s v="Category2"/>
    <s v="ITEM4"/>
    <s v="DESCRIPTION4"/>
    <n v="1"/>
    <n v="133"/>
    <n v="133"/>
    <d v="2015-07-26T00:00:00"/>
    <d v="2015-07-31T00:00:00"/>
  </r>
  <r>
    <x v="5"/>
    <s v="Category1"/>
    <s v="ITEM2"/>
    <s v="DESCRIPTION2"/>
    <n v="1"/>
    <n v="723"/>
    <n v="723"/>
    <d v="2015-07-26T00:00:00"/>
    <d v="2015-07-31T00:00:00"/>
  </r>
  <r>
    <x v="5"/>
    <s v="Category3"/>
    <s v="ITEM5"/>
    <s v="DESCRIPTION5"/>
    <n v="1"/>
    <n v="233"/>
    <n v="233"/>
    <d v="2015-07-26T00:00:00"/>
    <d v="2015-07-31T00:00:00"/>
  </r>
  <r>
    <x v="5"/>
    <s v="Category3"/>
    <s v="ITEM5"/>
    <s v="DESCRIPTION5"/>
    <n v="1"/>
    <n v="559"/>
    <n v="559"/>
    <d v="2015-07-26T00:00:00"/>
    <d v="2015-07-31T00:00:00"/>
  </r>
  <r>
    <x v="5"/>
    <s v="Category1"/>
    <s v="ITEM1"/>
    <s v="DESCRIPTION1"/>
    <n v="1"/>
    <n v="297"/>
    <n v="297"/>
    <d v="2015-07-26T00:00:00"/>
    <d v="2015-07-31T00:00:00"/>
  </r>
  <r>
    <x v="5"/>
    <s v="Category2"/>
    <s v="ITEM4"/>
    <s v="DESCRIPTION4"/>
    <n v="1"/>
    <n v="507"/>
    <n v="507"/>
    <d v="2015-07-26T00:00:00"/>
    <d v="2015-07-31T00:00:00"/>
  </r>
  <r>
    <x v="5"/>
    <s v="Category2"/>
    <s v="ITEM3"/>
    <s v="DESCRIPTION3"/>
    <n v="1"/>
    <n v="791"/>
    <n v="791"/>
    <d v="2015-07-26T00:00:00"/>
    <d v="2015-07-31T00:00:00"/>
  </r>
  <r>
    <x v="5"/>
    <s v="Category2"/>
    <s v="ITEM4"/>
    <s v="DESCRIPTION4"/>
    <n v="1"/>
    <n v="124"/>
    <n v="124"/>
    <d v="2015-07-26T00:00:00"/>
    <d v="2015-07-31T00:00:00"/>
  </r>
  <r>
    <x v="5"/>
    <s v="Category3"/>
    <s v="ITEM5"/>
    <s v="DESCRIPTION5"/>
    <n v="1"/>
    <n v="159"/>
    <n v="159"/>
    <d v="2015-07-26T00:00:00"/>
    <d v="2015-07-31T00:00:00"/>
  </r>
  <r>
    <x v="5"/>
    <s v="Category3"/>
    <s v="ITEM5"/>
    <s v="DESCRIPTION5"/>
    <n v="1"/>
    <n v="715"/>
    <n v="715"/>
    <d v="2015-07-26T00:00:00"/>
    <d v="2015-07-31T00:00:00"/>
  </r>
  <r>
    <x v="5"/>
    <s v="Category3"/>
    <s v="ITEM5"/>
    <s v="DESCRIPTION5"/>
    <n v="1"/>
    <n v="505"/>
    <n v="505"/>
    <d v="2015-07-26T00:00:00"/>
    <d v="2015-07-31T00:00:00"/>
  </r>
  <r>
    <x v="5"/>
    <s v="Category2"/>
    <s v="ITEM3"/>
    <s v="DESCRIPTION3"/>
    <n v="1"/>
    <n v="922"/>
    <n v="922"/>
    <d v="2015-07-26T00:00:00"/>
    <d v="2015-07-31T00:00:00"/>
  </r>
  <r>
    <x v="5"/>
    <s v="Category1"/>
    <s v="ITEM1"/>
    <s v="DESCRIPTION1"/>
    <n v="1"/>
    <n v="866"/>
    <n v="866"/>
    <d v="2015-07-27T00:00:00"/>
    <d v="2015-07-31T00:00:00"/>
  </r>
  <r>
    <x v="5"/>
    <s v="Category2"/>
    <s v="ITEM4"/>
    <s v="DESCRIPTION4"/>
    <n v="1"/>
    <n v="155"/>
    <n v="155"/>
    <d v="2015-07-27T00:00:00"/>
    <d v="2015-07-31T00:00:00"/>
  </r>
  <r>
    <x v="5"/>
    <s v="Category1"/>
    <s v="ITEM2"/>
    <s v="DESCRIPTION2"/>
    <n v="1"/>
    <n v="302"/>
    <n v="302"/>
    <d v="2015-07-27T00:00:00"/>
    <d v="2015-07-31T00:00:00"/>
  </r>
  <r>
    <x v="5"/>
    <s v="Category1"/>
    <s v="ITEM2"/>
    <s v="DESCRIPTION2"/>
    <n v="1"/>
    <n v="858"/>
    <n v="858"/>
    <d v="2015-07-27T00:00:00"/>
    <d v="2015-07-31T00:00:00"/>
  </r>
  <r>
    <x v="5"/>
    <s v="Category2"/>
    <s v="ITEM4"/>
    <s v="DESCRIPTION4"/>
    <n v="1"/>
    <n v="281"/>
    <n v="281"/>
    <d v="2015-07-27T00:00:00"/>
    <d v="2015-07-31T00:00:00"/>
  </r>
  <r>
    <x v="5"/>
    <s v="Category3"/>
    <s v="ITEM5"/>
    <s v="DESCRIPTION5"/>
    <n v="1"/>
    <n v="672"/>
    <n v="672"/>
    <d v="2015-07-27T00:00:00"/>
    <d v="2015-07-31T00:00:00"/>
  </r>
  <r>
    <x v="5"/>
    <s v="Category1"/>
    <s v="ITEM1"/>
    <s v="DESCRIPTION1"/>
    <n v="1"/>
    <n v="405"/>
    <n v="405"/>
    <d v="2015-07-27T00:00:00"/>
    <d v="2015-07-31T00:00:00"/>
  </r>
  <r>
    <x v="5"/>
    <s v="Category2"/>
    <s v="ITEM3"/>
    <s v="DESCRIPTION3"/>
    <n v="1"/>
    <n v="987"/>
    <n v="987"/>
    <d v="2015-07-27T00:00:00"/>
    <d v="2015-07-31T00:00:00"/>
  </r>
  <r>
    <x v="5"/>
    <s v="Category3"/>
    <s v="ITEM5"/>
    <s v="DESCRIPTION5"/>
    <n v="1"/>
    <n v="539"/>
    <n v="539"/>
    <d v="2015-07-27T00:00:00"/>
    <d v="2015-07-31T00:00:00"/>
  </r>
  <r>
    <x v="5"/>
    <s v="Category2"/>
    <s v="ITEM4"/>
    <s v="DESCRIPTION4"/>
    <n v="1"/>
    <n v="626"/>
    <n v="626"/>
    <d v="2015-07-27T00:00:00"/>
    <d v="2015-07-31T00:00:00"/>
  </r>
  <r>
    <x v="5"/>
    <s v="Category1"/>
    <s v="ITEM2"/>
    <s v="DESCRIPTION2"/>
    <n v="1"/>
    <n v="953"/>
    <n v="953"/>
    <d v="2015-07-27T00:00:00"/>
    <d v="2015-07-31T00:00:00"/>
  </r>
  <r>
    <x v="5"/>
    <s v="Category2"/>
    <s v="ITEM4"/>
    <s v="DESCRIPTION4"/>
    <n v="1"/>
    <n v="956"/>
    <n v="956"/>
    <d v="2015-07-27T00:00:00"/>
    <d v="2015-07-31T00:00:00"/>
  </r>
  <r>
    <x v="5"/>
    <s v="Category1"/>
    <s v="ITEM2"/>
    <s v="DESCRIPTION2"/>
    <n v="1"/>
    <n v="107"/>
    <n v="107"/>
    <d v="2015-07-27T00:00:00"/>
    <d v="2015-07-31T00:00:00"/>
  </r>
  <r>
    <x v="5"/>
    <s v="Category2"/>
    <s v="ITEM4"/>
    <s v="DESCRIPTION4"/>
    <n v="1"/>
    <n v="562"/>
    <n v="562"/>
    <d v="2015-07-27T00:00:00"/>
    <d v="2015-07-31T00:00:00"/>
  </r>
  <r>
    <x v="5"/>
    <s v="Category1"/>
    <s v="ITEM1"/>
    <s v="DESCRIPTION1"/>
    <n v="1"/>
    <n v="375"/>
    <n v="375"/>
    <d v="2015-07-27T00:00:00"/>
    <d v="2015-07-31T00:00:00"/>
  </r>
  <r>
    <x v="5"/>
    <s v="Category2"/>
    <s v="ITEM4"/>
    <s v="DESCRIPTION4"/>
    <n v="1"/>
    <n v="736"/>
    <n v="736"/>
    <d v="2015-07-27T00:00:00"/>
    <d v="2015-07-31T00:00:00"/>
  </r>
  <r>
    <x v="5"/>
    <s v="Category2"/>
    <s v="ITEM3"/>
    <s v="DESCRIPTION3"/>
    <n v="1"/>
    <n v="319"/>
    <n v="319"/>
    <d v="2015-07-27T00:00:00"/>
    <d v="2015-07-31T00:00:00"/>
  </r>
  <r>
    <x v="5"/>
    <s v="Category1"/>
    <s v="ITEM2"/>
    <s v="DESCRIPTION2"/>
    <n v="1"/>
    <n v="128"/>
    <n v="128"/>
    <d v="2015-07-27T00:00:00"/>
    <d v="2015-07-31T00:00:00"/>
  </r>
  <r>
    <x v="5"/>
    <s v="Category1"/>
    <s v="ITEM1"/>
    <s v="DESCRIPTION1"/>
    <n v="1"/>
    <n v="992"/>
    <n v="992"/>
    <d v="2015-07-27T00:00:00"/>
    <d v="2015-07-31T00:00:00"/>
  </r>
  <r>
    <x v="5"/>
    <s v="Category2"/>
    <s v="ITEM3"/>
    <s v="DESCRIPTION3"/>
    <n v="1"/>
    <n v="908"/>
    <n v="908"/>
    <d v="2015-07-27T00:00:00"/>
    <d v="2015-07-31T00:00:00"/>
  </r>
  <r>
    <x v="5"/>
    <s v="Category2"/>
    <s v="ITEM3"/>
    <s v="DESCRIPTION3"/>
    <n v="1"/>
    <n v="544"/>
    <n v="544"/>
    <d v="2015-07-27T00:00:00"/>
    <d v="2015-07-31T00:00:00"/>
  </r>
  <r>
    <x v="5"/>
    <s v="Category1"/>
    <s v="ITEM2"/>
    <s v="DESCRIPTION2"/>
    <n v="1"/>
    <n v="619"/>
    <n v="619"/>
    <d v="2015-07-27T00:00:00"/>
    <d v="2015-07-31T00:00:00"/>
  </r>
  <r>
    <x v="5"/>
    <s v="Category2"/>
    <s v="ITEM4"/>
    <s v="DESCRIPTION4"/>
    <n v="1"/>
    <n v="445"/>
    <n v="445"/>
    <d v="2015-07-27T00:00:00"/>
    <d v="2015-07-31T00:00:00"/>
  </r>
  <r>
    <x v="5"/>
    <s v="Category3"/>
    <s v="ITEM5"/>
    <s v="DESCRIPTION5"/>
    <n v="1"/>
    <n v="422"/>
    <n v="422"/>
    <d v="2015-07-27T00:00:00"/>
    <d v="2015-07-31T00:00:00"/>
  </r>
  <r>
    <x v="5"/>
    <s v="Category1"/>
    <s v="ITEM1"/>
    <s v="DESCRIPTION1"/>
    <n v="1"/>
    <n v="558"/>
    <n v="558"/>
    <d v="2015-07-27T00:00:00"/>
    <d v="2015-07-31T00:00:00"/>
  </r>
  <r>
    <x v="5"/>
    <s v="Category2"/>
    <s v="ITEM4"/>
    <s v="DESCRIPTION4"/>
    <n v="1"/>
    <n v="469"/>
    <n v="469"/>
    <d v="2015-07-27T00:00:00"/>
    <d v="2015-07-31T00:00:00"/>
  </r>
  <r>
    <x v="5"/>
    <s v="Category2"/>
    <s v="ITEM4"/>
    <s v="DESCRIPTION4"/>
    <n v="1"/>
    <n v="752"/>
    <n v="752"/>
    <d v="2015-07-27T00:00:00"/>
    <d v="2015-07-31T00:00:00"/>
  </r>
  <r>
    <x v="5"/>
    <s v="Category3"/>
    <s v="ITEM5"/>
    <s v="DESCRIPTION5"/>
    <n v="1"/>
    <n v="509"/>
    <n v="509"/>
    <d v="2015-07-27T00:00:00"/>
    <d v="2015-07-31T00:00:00"/>
  </r>
  <r>
    <x v="5"/>
    <s v="Category2"/>
    <s v="ITEM4"/>
    <s v="DESCRIPTION4"/>
    <n v="1"/>
    <n v="489"/>
    <n v="489"/>
    <d v="2015-07-27T00:00:00"/>
    <d v="2015-07-31T00:00:00"/>
  </r>
  <r>
    <x v="5"/>
    <s v="Category1"/>
    <s v="ITEM1"/>
    <s v="DESCRIPTION1"/>
    <n v="1"/>
    <n v="313"/>
    <n v="313"/>
    <d v="2015-07-27T00:00:00"/>
    <d v="2015-07-31T00:00:00"/>
  </r>
  <r>
    <x v="5"/>
    <s v="Category1"/>
    <s v="ITEM1"/>
    <s v="DESCRIPTION1"/>
    <n v="1"/>
    <n v="657"/>
    <n v="657"/>
    <d v="2015-07-27T00:00:00"/>
    <d v="2015-07-31T00:00:00"/>
  </r>
  <r>
    <x v="5"/>
    <s v="Category3"/>
    <s v="ITEM5"/>
    <s v="DESCRIPTION5"/>
    <n v="1"/>
    <n v="594"/>
    <n v="594"/>
    <d v="2015-07-27T00:00:00"/>
    <d v="2015-07-31T00:00:00"/>
  </r>
  <r>
    <x v="5"/>
    <s v="Category1"/>
    <s v="ITEM1"/>
    <s v="DESCRIPTION1"/>
    <n v="1"/>
    <n v="611"/>
    <n v="611"/>
    <d v="2015-07-27T00:00:00"/>
    <d v="2015-07-31T00:00:00"/>
  </r>
  <r>
    <x v="5"/>
    <s v="Category3"/>
    <s v="ITEM5"/>
    <s v="DESCRIPTION5"/>
    <n v="1"/>
    <n v="655"/>
    <n v="655"/>
    <d v="2015-07-27T00:00:00"/>
    <d v="2015-07-31T00:00:00"/>
  </r>
  <r>
    <x v="5"/>
    <s v="Category1"/>
    <s v="ITEM2"/>
    <s v="DESCRIPTION2"/>
    <n v="1"/>
    <n v="163"/>
    <n v="163"/>
    <d v="2015-07-27T00:00:00"/>
    <d v="2015-07-31T00:00:00"/>
  </r>
  <r>
    <x v="5"/>
    <s v="Category2"/>
    <s v="ITEM3"/>
    <s v="DESCRIPTION3"/>
    <n v="1"/>
    <n v="825"/>
    <n v="825"/>
    <d v="2015-07-27T00:00:00"/>
    <d v="2015-07-31T00:00:00"/>
  </r>
  <r>
    <x v="5"/>
    <s v="Category2"/>
    <s v="ITEM4"/>
    <s v="DESCRIPTION4"/>
    <n v="1"/>
    <n v="507"/>
    <n v="507"/>
    <d v="2015-07-27T00:00:00"/>
    <d v="2015-07-31T00:00:00"/>
  </r>
  <r>
    <x v="5"/>
    <s v="Category3"/>
    <s v="ITEM5"/>
    <s v="DESCRIPTION5"/>
    <n v="1"/>
    <n v="875"/>
    <n v="875"/>
    <d v="2015-07-27T00:00:00"/>
    <d v="2015-07-31T00:00:00"/>
  </r>
  <r>
    <x v="5"/>
    <s v="Category2"/>
    <s v="ITEM4"/>
    <s v="DESCRIPTION4"/>
    <n v="1"/>
    <n v="283"/>
    <n v="283"/>
    <d v="2015-07-27T00:00:00"/>
    <d v="2015-07-31T00:00:00"/>
  </r>
  <r>
    <x v="5"/>
    <s v="Category1"/>
    <s v="ITEM1"/>
    <s v="DESCRIPTION1"/>
    <n v="1"/>
    <n v="268"/>
    <n v="268"/>
    <d v="2015-07-27T00:00:00"/>
    <d v="2015-07-31T00:00:00"/>
  </r>
  <r>
    <x v="5"/>
    <s v="Category3"/>
    <s v="ITEM5"/>
    <s v="DESCRIPTION5"/>
    <n v="1"/>
    <n v="124"/>
    <n v="124"/>
    <d v="2015-07-27T00:00:00"/>
    <d v="2015-07-31T00:00:00"/>
  </r>
  <r>
    <x v="5"/>
    <s v="Category1"/>
    <s v="ITEM2"/>
    <s v="DESCRIPTION2"/>
    <n v="1"/>
    <n v="257"/>
    <n v="257"/>
    <d v="2015-07-27T00:00:00"/>
    <d v="2015-07-31T00:00:00"/>
  </r>
  <r>
    <x v="5"/>
    <s v="Category2"/>
    <s v="ITEM4"/>
    <s v="DESCRIPTION4"/>
    <n v="1"/>
    <n v="906"/>
    <n v="906"/>
    <d v="2015-07-27T00:00:00"/>
    <d v="2015-07-31T00:00:00"/>
  </r>
  <r>
    <x v="5"/>
    <s v="Category1"/>
    <s v="ITEM1"/>
    <s v="DESCRIPTION1"/>
    <n v="1"/>
    <n v="474"/>
    <n v="474"/>
    <d v="2015-07-27T00:00:00"/>
    <d v="2015-07-31T00:00:00"/>
  </r>
  <r>
    <x v="5"/>
    <s v="Category2"/>
    <s v="ITEM4"/>
    <s v="DESCRIPTION4"/>
    <n v="1"/>
    <n v="274"/>
    <n v="274"/>
    <d v="2015-07-27T00:00:00"/>
    <d v="2015-07-31T00:00:00"/>
  </r>
  <r>
    <x v="5"/>
    <s v="Category2"/>
    <s v="ITEM4"/>
    <s v="DESCRIPTION4"/>
    <n v="1"/>
    <n v="125"/>
    <n v="125"/>
    <d v="2015-07-27T00:00:00"/>
    <d v="2015-07-31T00:00:00"/>
  </r>
  <r>
    <x v="5"/>
    <s v="Category2"/>
    <s v="ITEM3"/>
    <s v="DESCRIPTION3"/>
    <n v="1"/>
    <n v="811"/>
    <n v="811"/>
    <d v="2015-07-27T00:00:00"/>
    <d v="2015-07-31T00:00:00"/>
  </r>
  <r>
    <x v="5"/>
    <s v="Category2"/>
    <s v="ITEM3"/>
    <s v="DESCRIPTION3"/>
    <n v="1"/>
    <n v="790"/>
    <n v="790"/>
    <d v="2015-07-27T00:00:00"/>
    <d v="2015-07-31T00:00:00"/>
  </r>
  <r>
    <x v="5"/>
    <s v="Category2"/>
    <s v="ITEM3"/>
    <s v="DESCRIPTION3"/>
    <n v="1"/>
    <n v="374"/>
    <n v="374"/>
    <d v="2015-07-27T00:00:00"/>
    <d v="2015-07-31T00:00:00"/>
  </r>
  <r>
    <x v="5"/>
    <s v="Category2"/>
    <s v="ITEM4"/>
    <s v="DESCRIPTION4"/>
    <n v="1"/>
    <n v="774"/>
    <n v="774"/>
    <d v="2015-07-27T00:00:00"/>
    <d v="2015-07-31T00:00:00"/>
  </r>
  <r>
    <x v="5"/>
    <s v="Category3"/>
    <s v="ITEM5"/>
    <s v="DESCRIPTION5"/>
    <n v="1"/>
    <n v="435"/>
    <n v="435"/>
    <d v="2015-07-28T00:00:00"/>
    <d v="2015-07-31T00:00:00"/>
  </r>
  <r>
    <x v="5"/>
    <s v="Category1"/>
    <s v="ITEM1"/>
    <s v="DESCRIPTION1"/>
    <n v="1"/>
    <n v="918"/>
    <n v="918"/>
    <d v="2015-07-28T00:00:00"/>
    <d v="2015-07-31T00:00:00"/>
  </r>
  <r>
    <x v="5"/>
    <s v="Category2"/>
    <s v="ITEM3"/>
    <s v="DESCRIPTION3"/>
    <n v="1"/>
    <n v="674"/>
    <n v="674"/>
    <d v="2015-07-28T00:00:00"/>
    <d v="2015-07-31T00:00:00"/>
  </r>
  <r>
    <x v="5"/>
    <s v="Category1"/>
    <s v="ITEM2"/>
    <s v="DESCRIPTION2"/>
    <n v="1"/>
    <n v="704"/>
    <n v="704"/>
    <d v="2015-07-28T00:00:00"/>
    <d v="2015-07-31T00:00:00"/>
  </r>
  <r>
    <x v="5"/>
    <s v="Category1"/>
    <s v="ITEM2"/>
    <s v="DESCRIPTION2"/>
    <n v="1"/>
    <n v="994"/>
    <n v="994"/>
    <d v="2015-07-28T00:00:00"/>
    <d v="2015-07-31T00:00:00"/>
  </r>
  <r>
    <x v="5"/>
    <s v="Category2"/>
    <s v="ITEM3"/>
    <s v="DESCRIPTION3"/>
    <n v="1"/>
    <n v="960"/>
    <n v="960"/>
    <d v="2015-07-28T00:00:00"/>
    <d v="2015-07-31T00:00:00"/>
  </r>
  <r>
    <x v="5"/>
    <s v="Category1"/>
    <s v="ITEM2"/>
    <s v="DESCRIPTION2"/>
    <n v="1"/>
    <n v="773"/>
    <n v="773"/>
    <d v="2015-07-28T00:00:00"/>
    <d v="2015-07-31T00:00:00"/>
  </r>
  <r>
    <x v="5"/>
    <s v="Category2"/>
    <s v="ITEM4"/>
    <s v="DESCRIPTION4"/>
    <n v="1"/>
    <n v="562"/>
    <n v="562"/>
    <d v="2015-07-28T00:00:00"/>
    <d v="2015-07-31T00:00:00"/>
  </r>
  <r>
    <x v="5"/>
    <s v="Category1"/>
    <s v="ITEM2"/>
    <s v="DESCRIPTION2"/>
    <n v="1"/>
    <n v="111"/>
    <n v="111"/>
    <d v="2015-07-28T00:00:00"/>
    <d v="2015-07-31T00:00:00"/>
  </r>
  <r>
    <x v="5"/>
    <s v="Category1"/>
    <s v="ITEM1"/>
    <s v="DESCRIPTION1"/>
    <n v="1"/>
    <n v="804"/>
    <n v="804"/>
    <d v="2015-07-28T00:00:00"/>
    <d v="2015-07-31T00:00:00"/>
  </r>
  <r>
    <x v="5"/>
    <s v="Category1"/>
    <s v="ITEM1"/>
    <s v="DESCRIPTION1"/>
    <n v="1"/>
    <n v="846"/>
    <n v="846"/>
    <d v="2015-07-28T00:00:00"/>
    <d v="2015-07-31T00:00:00"/>
  </r>
  <r>
    <x v="5"/>
    <s v="Category3"/>
    <s v="ITEM5"/>
    <s v="DESCRIPTION5"/>
    <n v="1"/>
    <n v="360"/>
    <n v="360"/>
    <d v="2015-07-28T00:00:00"/>
    <d v="2015-07-31T00:00:00"/>
  </r>
  <r>
    <x v="5"/>
    <s v="Category1"/>
    <s v="ITEM2"/>
    <s v="DESCRIPTION2"/>
    <n v="1"/>
    <n v="948"/>
    <n v="948"/>
    <d v="2015-07-28T00:00:00"/>
    <d v="2015-07-31T00:00:00"/>
  </r>
  <r>
    <x v="5"/>
    <s v="Category1"/>
    <s v="ITEM1"/>
    <s v="DESCRIPTION1"/>
    <n v="1"/>
    <n v="274"/>
    <n v="274"/>
    <d v="2015-07-28T00:00:00"/>
    <d v="2015-07-31T00:00:00"/>
  </r>
  <r>
    <x v="5"/>
    <s v="Category1"/>
    <s v="ITEM2"/>
    <s v="DESCRIPTION2"/>
    <n v="1"/>
    <n v="491"/>
    <n v="491"/>
    <d v="2015-07-28T00:00:00"/>
    <d v="2015-07-31T00:00:00"/>
  </r>
  <r>
    <x v="5"/>
    <s v="Category3"/>
    <s v="ITEM5"/>
    <s v="DESCRIPTION5"/>
    <n v="1"/>
    <n v="564"/>
    <n v="564"/>
    <d v="2015-07-28T00:00:00"/>
    <d v="2015-07-31T00:00:00"/>
  </r>
  <r>
    <x v="5"/>
    <s v="Category1"/>
    <s v="ITEM2"/>
    <s v="DESCRIPTION2"/>
    <n v="1"/>
    <n v="734"/>
    <n v="734"/>
    <d v="2015-07-28T00:00:00"/>
    <d v="2015-07-31T00:00:00"/>
  </r>
  <r>
    <x v="5"/>
    <s v="Category1"/>
    <s v="ITEM1"/>
    <s v="DESCRIPTION1"/>
    <n v="1"/>
    <n v="328"/>
    <n v="328"/>
    <d v="2015-07-28T00:00:00"/>
    <d v="2015-07-31T00:00:00"/>
  </r>
  <r>
    <x v="5"/>
    <s v="Category3"/>
    <s v="ITEM5"/>
    <s v="DESCRIPTION5"/>
    <n v="1"/>
    <n v="735"/>
    <n v="735"/>
    <d v="2015-07-28T00:00:00"/>
    <d v="2015-07-31T00:00:00"/>
  </r>
  <r>
    <x v="5"/>
    <s v="Category1"/>
    <s v="ITEM2"/>
    <s v="DESCRIPTION2"/>
    <n v="1"/>
    <n v="764"/>
    <n v="764"/>
    <d v="2015-07-28T00:00:00"/>
    <d v="2015-07-31T00:00:00"/>
  </r>
  <r>
    <x v="5"/>
    <s v="Category1"/>
    <s v="ITEM2"/>
    <s v="DESCRIPTION2"/>
    <n v="1"/>
    <n v="864"/>
    <n v="864"/>
    <d v="2015-07-28T00:00:00"/>
    <d v="2015-07-31T00:00:00"/>
  </r>
  <r>
    <x v="5"/>
    <s v="Category1"/>
    <s v="ITEM2"/>
    <s v="DESCRIPTION2"/>
    <n v="1"/>
    <n v="976"/>
    <n v="976"/>
    <d v="2015-07-28T00:00:00"/>
    <d v="2015-07-31T00:00:00"/>
  </r>
  <r>
    <x v="5"/>
    <s v="Category1"/>
    <s v="ITEM2"/>
    <s v="DESCRIPTION2"/>
    <n v="1"/>
    <n v="389"/>
    <n v="389"/>
    <d v="2015-07-28T00:00:00"/>
    <d v="2015-07-31T00:00:00"/>
  </r>
  <r>
    <x v="5"/>
    <s v="Category2"/>
    <s v="ITEM4"/>
    <s v="DESCRIPTION4"/>
    <n v="1"/>
    <n v="179"/>
    <n v="179"/>
    <d v="2015-07-28T00:00:00"/>
    <d v="2015-07-31T00:00:00"/>
  </r>
  <r>
    <x v="5"/>
    <s v="Category1"/>
    <s v="ITEM2"/>
    <s v="DESCRIPTION2"/>
    <n v="1"/>
    <n v="568"/>
    <n v="568"/>
    <d v="2015-07-28T00:00:00"/>
    <d v="2015-07-31T00:00:00"/>
  </r>
  <r>
    <x v="5"/>
    <s v="Category2"/>
    <s v="ITEM3"/>
    <s v="DESCRIPTION3"/>
    <n v="1"/>
    <n v="184"/>
    <n v="184"/>
    <d v="2015-07-28T00:00:00"/>
    <d v="2015-07-31T00:00:00"/>
  </r>
  <r>
    <x v="5"/>
    <s v="Category2"/>
    <s v="ITEM4"/>
    <s v="DESCRIPTION4"/>
    <n v="1"/>
    <n v="840"/>
    <n v="840"/>
    <d v="2015-07-28T00:00:00"/>
    <d v="2015-07-31T00:00:00"/>
  </r>
  <r>
    <x v="5"/>
    <s v="Category2"/>
    <s v="ITEM4"/>
    <s v="DESCRIPTION4"/>
    <n v="1"/>
    <n v="202"/>
    <n v="202"/>
    <d v="2015-07-28T00:00:00"/>
    <d v="2015-07-31T00:00:00"/>
  </r>
  <r>
    <x v="5"/>
    <s v="Category2"/>
    <s v="ITEM3"/>
    <s v="DESCRIPTION3"/>
    <n v="1"/>
    <n v="299"/>
    <n v="299"/>
    <d v="2015-07-28T00:00:00"/>
    <d v="2015-07-31T00:00:00"/>
  </r>
  <r>
    <x v="5"/>
    <s v="Category2"/>
    <s v="ITEM3"/>
    <s v="DESCRIPTION3"/>
    <n v="1"/>
    <n v="822"/>
    <n v="822"/>
    <d v="2015-07-28T00:00:00"/>
    <d v="2015-07-31T00:00:00"/>
  </r>
  <r>
    <x v="5"/>
    <s v="Category1"/>
    <s v="ITEM2"/>
    <s v="DESCRIPTION2"/>
    <n v="1"/>
    <n v="214"/>
    <n v="214"/>
    <d v="2015-07-28T00:00:00"/>
    <d v="2015-07-31T00:00:00"/>
  </r>
  <r>
    <x v="5"/>
    <s v="Category1"/>
    <s v="ITEM2"/>
    <s v="DESCRIPTION2"/>
    <n v="1"/>
    <n v="114"/>
    <n v="114"/>
    <d v="2015-07-28T00:00:00"/>
    <d v="2015-07-31T00:00:00"/>
  </r>
  <r>
    <x v="5"/>
    <s v="Category1"/>
    <s v="ITEM2"/>
    <s v="DESCRIPTION2"/>
    <n v="1"/>
    <n v="471"/>
    <n v="471"/>
    <d v="2015-07-28T00:00:00"/>
    <d v="2015-07-31T00:00:00"/>
  </r>
  <r>
    <x v="5"/>
    <s v="Category1"/>
    <s v="ITEM1"/>
    <s v="DESCRIPTION1"/>
    <n v="1"/>
    <n v="646"/>
    <n v="646"/>
    <d v="2015-07-28T00:00:00"/>
    <d v="2015-07-31T00:00:00"/>
  </r>
  <r>
    <x v="5"/>
    <s v="Category3"/>
    <s v="ITEM5"/>
    <s v="DESCRIPTION5"/>
    <n v="1"/>
    <n v="963"/>
    <n v="963"/>
    <d v="2015-07-28T00:00:00"/>
    <d v="2015-07-31T00:00:00"/>
  </r>
  <r>
    <x v="5"/>
    <s v="Category1"/>
    <s v="ITEM1"/>
    <s v="DESCRIPTION1"/>
    <n v="1"/>
    <n v="538"/>
    <n v="538"/>
    <d v="2015-07-28T00:00:00"/>
    <d v="2015-07-31T00:00:00"/>
  </r>
  <r>
    <x v="5"/>
    <s v="Category2"/>
    <s v="ITEM3"/>
    <s v="DESCRIPTION3"/>
    <n v="1"/>
    <n v="125"/>
    <n v="125"/>
    <d v="2015-07-28T00:00:00"/>
    <d v="2015-07-31T00:00:00"/>
  </r>
  <r>
    <x v="5"/>
    <s v="Category2"/>
    <s v="ITEM3"/>
    <s v="DESCRIPTION3"/>
    <n v="1"/>
    <n v="812"/>
    <n v="812"/>
    <d v="2015-07-28T00:00:00"/>
    <d v="2015-07-31T00:00:00"/>
  </r>
  <r>
    <x v="5"/>
    <s v="Category3"/>
    <s v="ITEM5"/>
    <s v="DESCRIPTION5"/>
    <n v="1"/>
    <n v="638"/>
    <n v="638"/>
    <d v="2015-07-28T00:00:00"/>
    <d v="2015-07-31T00:00:00"/>
  </r>
  <r>
    <x v="5"/>
    <s v="Category3"/>
    <s v="ITEM5"/>
    <s v="DESCRIPTION5"/>
    <n v="1"/>
    <n v="581"/>
    <n v="581"/>
    <d v="2015-07-28T00:00:00"/>
    <d v="2015-07-31T00:00:00"/>
  </r>
  <r>
    <x v="5"/>
    <s v="Category1"/>
    <s v="ITEM1"/>
    <s v="DESCRIPTION1"/>
    <n v="1"/>
    <n v="566"/>
    <n v="566"/>
    <d v="2015-07-28T00:00:00"/>
    <d v="2015-07-31T00:00:00"/>
  </r>
  <r>
    <x v="5"/>
    <s v="Category1"/>
    <s v="ITEM2"/>
    <s v="DESCRIPTION2"/>
    <n v="1"/>
    <n v="270"/>
    <n v="270"/>
    <d v="2015-07-28T00:00:00"/>
    <d v="2015-07-31T00:00:00"/>
  </r>
  <r>
    <x v="5"/>
    <s v="Category1"/>
    <s v="ITEM1"/>
    <s v="DESCRIPTION1"/>
    <n v="1"/>
    <n v="660"/>
    <n v="660"/>
    <d v="2015-07-28T00:00:00"/>
    <d v="2015-07-31T00:00:00"/>
  </r>
  <r>
    <x v="5"/>
    <s v="Category2"/>
    <s v="ITEM4"/>
    <s v="DESCRIPTION4"/>
    <n v="1"/>
    <n v="822"/>
    <n v="822"/>
    <d v="2015-07-28T00:00:00"/>
    <d v="2015-07-31T00:00:00"/>
  </r>
  <r>
    <x v="5"/>
    <s v="Category2"/>
    <s v="ITEM4"/>
    <s v="DESCRIPTION4"/>
    <n v="1"/>
    <n v="114"/>
    <n v="114"/>
    <d v="2015-07-28T00:00:00"/>
    <d v="2015-07-31T00:00:00"/>
  </r>
  <r>
    <x v="5"/>
    <s v="Category1"/>
    <s v="ITEM2"/>
    <s v="DESCRIPTION2"/>
    <n v="1"/>
    <n v="529"/>
    <n v="529"/>
    <d v="2015-07-28T00:00:00"/>
    <d v="2015-07-31T00:00:00"/>
  </r>
  <r>
    <x v="5"/>
    <s v="Category2"/>
    <s v="ITEM3"/>
    <s v="DESCRIPTION3"/>
    <n v="1"/>
    <n v="676"/>
    <n v="676"/>
    <d v="2015-07-28T00:00:00"/>
    <d v="2015-07-31T00:00:00"/>
  </r>
  <r>
    <x v="5"/>
    <s v="Category1"/>
    <s v="ITEM1"/>
    <s v="DESCRIPTION1"/>
    <n v="1"/>
    <n v="362"/>
    <n v="362"/>
    <d v="2015-07-28T00:00:00"/>
    <d v="2015-07-31T00:00:00"/>
  </r>
  <r>
    <x v="5"/>
    <s v="Category2"/>
    <s v="ITEM3"/>
    <s v="DESCRIPTION3"/>
    <n v="1"/>
    <n v="752"/>
    <n v="752"/>
    <d v="2015-07-28T00:00:00"/>
    <d v="2015-07-31T00:00:00"/>
  </r>
  <r>
    <x v="5"/>
    <s v="Category1"/>
    <s v="ITEM2"/>
    <s v="DESCRIPTION2"/>
    <n v="1"/>
    <n v="438"/>
    <n v="438"/>
    <d v="2015-07-28T00:00:00"/>
    <d v="2015-07-31T00:00:00"/>
  </r>
  <r>
    <x v="5"/>
    <s v="Category1"/>
    <s v="ITEM1"/>
    <s v="DESCRIPTION1"/>
    <n v="1"/>
    <n v="220"/>
    <n v="220"/>
    <d v="2015-07-29T00:00:00"/>
    <d v="2015-07-31T00:00:00"/>
  </r>
  <r>
    <x v="5"/>
    <s v="Category1"/>
    <s v="ITEM1"/>
    <s v="DESCRIPTION1"/>
    <n v="1"/>
    <n v="264"/>
    <n v="264"/>
    <d v="2015-07-29T00:00:00"/>
    <d v="2015-07-31T00:00:00"/>
  </r>
  <r>
    <x v="5"/>
    <s v="Category1"/>
    <s v="ITEM2"/>
    <s v="DESCRIPTION2"/>
    <n v="1"/>
    <n v="958"/>
    <n v="958"/>
    <d v="2015-07-29T00:00:00"/>
    <d v="2015-07-31T00:00:00"/>
  </r>
  <r>
    <x v="5"/>
    <s v="Category3"/>
    <s v="ITEM5"/>
    <s v="DESCRIPTION5"/>
    <n v="1"/>
    <n v="713"/>
    <n v="713"/>
    <d v="2015-07-29T00:00:00"/>
    <d v="2015-07-31T00:00:00"/>
  </r>
  <r>
    <x v="5"/>
    <s v="Category1"/>
    <s v="ITEM1"/>
    <s v="DESCRIPTION1"/>
    <n v="1"/>
    <n v="821"/>
    <n v="821"/>
    <d v="2015-07-29T00:00:00"/>
    <d v="2015-07-31T00:00:00"/>
  </r>
  <r>
    <x v="5"/>
    <s v="Category1"/>
    <s v="ITEM2"/>
    <s v="DESCRIPTION2"/>
    <n v="1"/>
    <n v="163"/>
    <n v="163"/>
    <d v="2015-07-29T00:00:00"/>
    <d v="2015-07-31T00:00:00"/>
  </r>
  <r>
    <x v="5"/>
    <s v="Category1"/>
    <s v="ITEM1"/>
    <s v="DESCRIPTION1"/>
    <n v="1"/>
    <n v="983"/>
    <n v="983"/>
    <d v="2015-07-29T00:00:00"/>
    <d v="2015-07-31T00:00:00"/>
  </r>
  <r>
    <x v="5"/>
    <s v="Category3"/>
    <s v="ITEM5"/>
    <s v="DESCRIPTION5"/>
    <n v="1"/>
    <n v="310"/>
    <n v="310"/>
    <d v="2015-07-29T00:00:00"/>
    <d v="2015-07-31T00:00:00"/>
  </r>
  <r>
    <x v="5"/>
    <s v="Category1"/>
    <s v="ITEM2"/>
    <s v="DESCRIPTION2"/>
    <n v="1"/>
    <n v="230"/>
    <n v="230"/>
    <d v="2015-07-29T00:00:00"/>
    <d v="2015-07-31T00:00:00"/>
  </r>
  <r>
    <x v="5"/>
    <s v="Category1"/>
    <s v="ITEM1"/>
    <s v="DESCRIPTION1"/>
    <n v="1"/>
    <n v="222"/>
    <n v="222"/>
    <d v="2015-07-29T00:00:00"/>
    <d v="2015-07-31T00:00:00"/>
  </r>
  <r>
    <x v="5"/>
    <s v="Category1"/>
    <s v="ITEM2"/>
    <s v="DESCRIPTION2"/>
    <n v="1"/>
    <n v="259"/>
    <n v="259"/>
    <d v="2015-07-29T00:00:00"/>
    <d v="2015-07-31T00:00:00"/>
  </r>
  <r>
    <x v="5"/>
    <s v="Category2"/>
    <s v="ITEM3"/>
    <s v="DESCRIPTION3"/>
    <n v="1"/>
    <n v="744"/>
    <n v="744"/>
    <d v="2015-07-29T00:00:00"/>
    <d v="2015-07-31T00:00:00"/>
  </r>
  <r>
    <x v="5"/>
    <s v="Category1"/>
    <s v="ITEM2"/>
    <s v="DESCRIPTION2"/>
    <n v="1"/>
    <n v="106"/>
    <n v="106"/>
    <d v="2015-07-29T00:00:00"/>
    <d v="2015-07-31T00:00:00"/>
  </r>
  <r>
    <x v="5"/>
    <s v="Category1"/>
    <s v="ITEM2"/>
    <s v="DESCRIPTION2"/>
    <n v="1"/>
    <n v="533"/>
    <n v="533"/>
    <d v="2015-07-29T00:00:00"/>
    <d v="2015-07-31T00:00:00"/>
  </r>
  <r>
    <x v="5"/>
    <s v="Category1"/>
    <s v="ITEM2"/>
    <s v="DESCRIPTION2"/>
    <n v="1"/>
    <n v="850"/>
    <n v="850"/>
    <d v="2015-07-29T00:00:00"/>
    <d v="2015-07-31T00:00:00"/>
  </r>
  <r>
    <x v="5"/>
    <s v="Category1"/>
    <s v="ITEM2"/>
    <s v="DESCRIPTION2"/>
    <n v="1"/>
    <n v="850"/>
    <n v="850"/>
    <d v="2015-07-29T00:00:00"/>
    <d v="2015-07-31T00:00:00"/>
  </r>
  <r>
    <x v="5"/>
    <s v="Category2"/>
    <s v="ITEM3"/>
    <s v="DESCRIPTION3"/>
    <n v="1"/>
    <n v="539"/>
    <n v="539"/>
    <d v="2015-07-29T00:00:00"/>
    <d v="2015-07-31T00:00:00"/>
  </r>
  <r>
    <x v="5"/>
    <s v="Category1"/>
    <s v="ITEM2"/>
    <s v="DESCRIPTION2"/>
    <n v="1"/>
    <n v="932"/>
    <n v="932"/>
    <d v="2015-07-29T00:00:00"/>
    <d v="2015-07-31T00:00:00"/>
  </r>
  <r>
    <x v="5"/>
    <s v="Category3"/>
    <s v="ITEM5"/>
    <s v="DESCRIPTION5"/>
    <n v="1"/>
    <n v="213"/>
    <n v="213"/>
    <d v="2015-07-29T00:00:00"/>
    <d v="2015-07-31T00:00:00"/>
  </r>
  <r>
    <x v="5"/>
    <s v="Category3"/>
    <s v="ITEM5"/>
    <s v="DESCRIPTION5"/>
    <n v="1"/>
    <n v="927"/>
    <n v="927"/>
    <d v="2015-07-29T00:00:00"/>
    <d v="2015-07-31T00:00:00"/>
  </r>
  <r>
    <x v="5"/>
    <s v="Category2"/>
    <s v="ITEM3"/>
    <s v="DESCRIPTION3"/>
    <n v="1"/>
    <n v="714"/>
    <n v="714"/>
    <d v="2015-07-29T00:00:00"/>
    <d v="2015-07-31T00:00:00"/>
  </r>
  <r>
    <x v="5"/>
    <s v="Category2"/>
    <s v="ITEM4"/>
    <s v="DESCRIPTION4"/>
    <n v="1"/>
    <n v="159"/>
    <n v="159"/>
    <d v="2015-07-29T00:00:00"/>
    <d v="2015-07-31T00:00:00"/>
  </r>
  <r>
    <x v="5"/>
    <s v="Category2"/>
    <s v="ITEM3"/>
    <s v="DESCRIPTION3"/>
    <n v="1"/>
    <n v="736"/>
    <n v="736"/>
    <d v="2015-07-29T00:00:00"/>
    <d v="2015-07-31T00:00:00"/>
  </r>
  <r>
    <x v="5"/>
    <s v="Category2"/>
    <s v="ITEM3"/>
    <s v="DESCRIPTION3"/>
    <n v="1"/>
    <n v="864"/>
    <n v="864"/>
    <d v="2015-07-29T00:00:00"/>
    <d v="2015-07-31T00:00:00"/>
  </r>
  <r>
    <x v="5"/>
    <s v="Category3"/>
    <s v="ITEM5"/>
    <s v="DESCRIPTION5"/>
    <n v="1"/>
    <n v="475"/>
    <n v="475"/>
    <d v="2015-07-29T00:00:00"/>
    <d v="2015-07-31T00:00:00"/>
  </r>
  <r>
    <x v="5"/>
    <s v="Category3"/>
    <s v="ITEM5"/>
    <s v="DESCRIPTION5"/>
    <n v="1"/>
    <n v="581"/>
    <n v="581"/>
    <d v="2015-07-29T00:00:00"/>
    <d v="2015-07-31T00:00:00"/>
  </r>
  <r>
    <x v="5"/>
    <s v="Category2"/>
    <s v="ITEM3"/>
    <s v="DESCRIPTION3"/>
    <n v="1"/>
    <n v="773"/>
    <n v="773"/>
    <d v="2015-07-29T00:00:00"/>
    <d v="2015-07-31T00:00:00"/>
  </r>
  <r>
    <x v="5"/>
    <s v="Category2"/>
    <s v="ITEM3"/>
    <s v="DESCRIPTION3"/>
    <n v="1"/>
    <n v="596"/>
    <n v="596"/>
    <d v="2015-07-29T00:00:00"/>
    <d v="2015-07-31T00:00:00"/>
  </r>
  <r>
    <x v="5"/>
    <s v="Category2"/>
    <s v="ITEM4"/>
    <s v="DESCRIPTION4"/>
    <n v="1"/>
    <n v="698"/>
    <n v="698"/>
    <d v="2015-07-29T00:00:00"/>
    <d v="2015-07-31T00:00:00"/>
  </r>
  <r>
    <x v="5"/>
    <s v="Category2"/>
    <s v="ITEM3"/>
    <s v="DESCRIPTION3"/>
    <n v="1"/>
    <n v="196"/>
    <n v="196"/>
    <d v="2015-07-29T00:00:00"/>
    <d v="2015-07-31T00:00:00"/>
  </r>
  <r>
    <x v="5"/>
    <s v="Category2"/>
    <s v="ITEM4"/>
    <s v="DESCRIPTION4"/>
    <n v="1"/>
    <n v="371"/>
    <n v="371"/>
    <d v="2015-07-29T00:00:00"/>
    <d v="2015-07-31T00:00:00"/>
  </r>
  <r>
    <x v="5"/>
    <s v="Category1"/>
    <s v="ITEM2"/>
    <s v="DESCRIPTION2"/>
    <n v="1"/>
    <n v="629"/>
    <n v="629"/>
    <d v="2015-07-29T00:00:00"/>
    <d v="2015-07-31T00:00:00"/>
  </r>
  <r>
    <x v="5"/>
    <s v="Category1"/>
    <s v="ITEM2"/>
    <s v="DESCRIPTION2"/>
    <n v="1"/>
    <n v="820"/>
    <n v="820"/>
    <d v="2015-07-29T00:00:00"/>
    <d v="2015-07-31T00:00:00"/>
  </r>
  <r>
    <x v="5"/>
    <s v="Category1"/>
    <s v="ITEM1"/>
    <s v="DESCRIPTION1"/>
    <n v="1"/>
    <n v="987"/>
    <n v="987"/>
    <d v="2015-07-29T00:00:00"/>
    <d v="2015-07-31T00:00:00"/>
  </r>
  <r>
    <x v="5"/>
    <s v="Category3"/>
    <s v="ITEM5"/>
    <s v="DESCRIPTION5"/>
    <n v="1"/>
    <n v="480"/>
    <n v="480"/>
    <d v="2015-07-29T00:00:00"/>
    <d v="2015-07-31T00:00:00"/>
  </r>
  <r>
    <x v="5"/>
    <s v="Category2"/>
    <s v="ITEM4"/>
    <s v="DESCRIPTION4"/>
    <n v="1"/>
    <n v="749"/>
    <n v="749"/>
    <d v="2015-07-29T00:00:00"/>
    <d v="2015-07-31T00:00:00"/>
  </r>
  <r>
    <x v="5"/>
    <s v="Category2"/>
    <s v="ITEM3"/>
    <s v="DESCRIPTION3"/>
    <n v="1"/>
    <n v="484"/>
    <n v="484"/>
    <d v="2015-07-29T00:00:00"/>
    <d v="2015-07-31T00:00:00"/>
  </r>
  <r>
    <x v="5"/>
    <s v="Category1"/>
    <s v="ITEM1"/>
    <s v="DESCRIPTION1"/>
    <n v="1"/>
    <n v="400"/>
    <n v="400"/>
    <d v="2015-07-29T00:00:00"/>
    <d v="2015-07-31T00:00:00"/>
  </r>
  <r>
    <x v="5"/>
    <s v="Category1"/>
    <s v="ITEM1"/>
    <s v="DESCRIPTION1"/>
    <n v="1"/>
    <n v="272"/>
    <n v="272"/>
    <d v="2015-07-29T00:00:00"/>
    <d v="2015-07-31T00:00:00"/>
  </r>
  <r>
    <x v="5"/>
    <s v="Category2"/>
    <s v="ITEM4"/>
    <s v="DESCRIPTION4"/>
    <n v="1"/>
    <n v="676"/>
    <n v="676"/>
    <d v="2015-07-29T00:00:00"/>
    <d v="2015-07-31T00:00:00"/>
  </r>
  <r>
    <x v="5"/>
    <s v="Category2"/>
    <s v="ITEM4"/>
    <s v="DESCRIPTION4"/>
    <n v="1"/>
    <n v="594"/>
    <n v="594"/>
    <d v="2015-07-29T00:00:00"/>
    <d v="2015-07-31T00:00:00"/>
  </r>
  <r>
    <x v="5"/>
    <s v="Category1"/>
    <s v="ITEM2"/>
    <s v="DESCRIPTION2"/>
    <n v="1"/>
    <n v="501"/>
    <n v="501"/>
    <d v="2015-07-29T00:00:00"/>
    <d v="2015-07-31T00:00:00"/>
  </r>
  <r>
    <x v="5"/>
    <s v="Category1"/>
    <s v="ITEM2"/>
    <s v="DESCRIPTION2"/>
    <n v="1"/>
    <n v="528"/>
    <n v="528"/>
    <d v="2015-07-29T00:00:00"/>
    <d v="2015-07-31T00:00:00"/>
  </r>
  <r>
    <x v="5"/>
    <s v="Category3"/>
    <s v="ITEM5"/>
    <s v="DESCRIPTION5"/>
    <n v="1"/>
    <n v="577"/>
    <n v="577"/>
    <d v="2015-07-29T00:00:00"/>
    <d v="2015-07-31T00:00:00"/>
  </r>
  <r>
    <x v="5"/>
    <s v="Category1"/>
    <s v="ITEM2"/>
    <s v="DESCRIPTION2"/>
    <n v="1"/>
    <n v="451"/>
    <n v="451"/>
    <d v="2015-07-29T00:00:00"/>
    <d v="2015-07-31T00:00:00"/>
  </r>
  <r>
    <x v="5"/>
    <s v="Category1"/>
    <s v="ITEM2"/>
    <s v="DESCRIPTION2"/>
    <n v="1"/>
    <n v="935"/>
    <n v="935"/>
    <d v="2015-07-29T00:00:00"/>
    <d v="2015-07-31T00:00:00"/>
  </r>
  <r>
    <x v="5"/>
    <s v="Category1"/>
    <s v="ITEM2"/>
    <s v="DESCRIPTION2"/>
    <n v="1"/>
    <n v="424"/>
    <n v="424"/>
    <d v="2015-07-29T00:00:00"/>
    <d v="2015-07-31T00:00:00"/>
  </r>
  <r>
    <x v="5"/>
    <s v="Category2"/>
    <s v="ITEM3"/>
    <s v="DESCRIPTION3"/>
    <n v="1"/>
    <n v="435"/>
    <n v="435"/>
    <d v="2015-07-29T00:00:00"/>
    <d v="2015-07-31T00:00:00"/>
  </r>
  <r>
    <x v="5"/>
    <s v="Category2"/>
    <s v="ITEM4"/>
    <s v="DESCRIPTION4"/>
    <n v="1"/>
    <n v="938"/>
    <n v="938"/>
    <d v="2015-07-29T00:00:00"/>
    <d v="2015-07-31T00:00:00"/>
  </r>
  <r>
    <x v="5"/>
    <s v="Category1"/>
    <s v="ITEM1"/>
    <s v="DESCRIPTION1"/>
    <n v="1"/>
    <n v="977"/>
    <n v="977"/>
    <d v="2015-07-29T00:00:00"/>
    <d v="2015-07-31T00:00:00"/>
  </r>
  <r>
    <x v="5"/>
    <s v="Category2"/>
    <s v="ITEM3"/>
    <s v="DESCRIPTION3"/>
    <n v="1"/>
    <n v="551"/>
    <n v="551"/>
    <d v="2015-07-30T00:00:00"/>
    <d v="2015-07-31T00:00:00"/>
  </r>
  <r>
    <x v="5"/>
    <s v="Category3"/>
    <s v="ITEM5"/>
    <s v="DESCRIPTION5"/>
    <n v="1"/>
    <n v="433"/>
    <n v="433"/>
    <d v="2015-07-30T00:00:00"/>
    <d v="2015-07-31T00:00:00"/>
  </r>
  <r>
    <x v="5"/>
    <s v="Category2"/>
    <s v="ITEM3"/>
    <s v="DESCRIPTION3"/>
    <n v="1"/>
    <n v="414"/>
    <n v="414"/>
    <d v="2015-07-30T00:00:00"/>
    <d v="2015-07-31T00:00:00"/>
  </r>
  <r>
    <x v="5"/>
    <s v="Category3"/>
    <s v="ITEM5"/>
    <s v="DESCRIPTION5"/>
    <n v="1"/>
    <n v="351"/>
    <n v="351"/>
    <d v="2015-07-30T00:00:00"/>
    <d v="2015-07-31T00:00:00"/>
  </r>
  <r>
    <x v="5"/>
    <s v="Category1"/>
    <s v="ITEM1"/>
    <s v="DESCRIPTION1"/>
    <n v="1"/>
    <n v="807"/>
    <n v="807"/>
    <d v="2015-07-30T00:00:00"/>
    <d v="2015-07-31T00:00:00"/>
  </r>
  <r>
    <x v="5"/>
    <s v="Category1"/>
    <s v="ITEM2"/>
    <s v="DESCRIPTION2"/>
    <n v="1"/>
    <n v="667"/>
    <n v="667"/>
    <d v="2015-07-30T00:00:00"/>
    <d v="2015-07-31T00:00:00"/>
  </r>
  <r>
    <x v="5"/>
    <s v="Category2"/>
    <s v="ITEM4"/>
    <s v="DESCRIPTION4"/>
    <n v="1"/>
    <n v="132"/>
    <n v="132"/>
    <d v="2015-07-30T00:00:00"/>
    <d v="2015-07-31T00:00:00"/>
  </r>
  <r>
    <x v="5"/>
    <s v="Category1"/>
    <s v="ITEM1"/>
    <s v="DESCRIPTION1"/>
    <n v="1"/>
    <n v="154"/>
    <n v="154"/>
    <d v="2015-07-30T00:00:00"/>
    <d v="2015-07-31T00:00:00"/>
  </r>
  <r>
    <x v="5"/>
    <s v="Category1"/>
    <s v="ITEM1"/>
    <s v="DESCRIPTION1"/>
    <n v="1"/>
    <n v="314"/>
    <n v="314"/>
    <d v="2015-07-30T00:00:00"/>
    <d v="2015-07-31T00:00:00"/>
  </r>
  <r>
    <x v="5"/>
    <s v="Category1"/>
    <s v="ITEM2"/>
    <s v="DESCRIPTION2"/>
    <n v="1"/>
    <n v="288"/>
    <n v="288"/>
    <d v="2015-07-30T00:00:00"/>
    <d v="2015-07-31T00:00:00"/>
  </r>
  <r>
    <x v="5"/>
    <s v="Category1"/>
    <s v="ITEM1"/>
    <s v="DESCRIPTION1"/>
    <n v="1"/>
    <n v="256"/>
    <n v="256"/>
    <d v="2015-07-30T00:00:00"/>
    <d v="2015-07-31T00:00:00"/>
  </r>
  <r>
    <x v="5"/>
    <s v="Category1"/>
    <s v="ITEM2"/>
    <s v="DESCRIPTION2"/>
    <n v="1"/>
    <n v="257"/>
    <n v="257"/>
    <d v="2015-07-30T00:00:00"/>
    <d v="2015-07-31T00:00:00"/>
  </r>
  <r>
    <x v="5"/>
    <s v="Category2"/>
    <s v="ITEM4"/>
    <s v="DESCRIPTION4"/>
    <n v="1"/>
    <n v="784"/>
    <n v="784"/>
    <d v="2015-07-30T00:00:00"/>
    <d v="2015-07-31T00:00:00"/>
  </r>
  <r>
    <x v="5"/>
    <s v="Category3"/>
    <s v="ITEM5"/>
    <s v="DESCRIPTION5"/>
    <n v="1"/>
    <n v="190"/>
    <n v="190"/>
    <d v="2015-07-30T00:00:00"/>
    <d v="2015-07-31T00:00:00"/>
  </r>
  <r>
    <x v="5"/>
    <s v="Category2"/>
    <s v="ITEM4"/>
    <s v="DESCRIPTION4"/>
    <n v="1"/>
    <n v="443"/>
    <n v="443"/>
    <d v="2015-07-30T00:00:00"/>
    <d v="2015-07-31T00:00:00"/>
  </r>
  <r>
    <x v="5"/>
    <s v="Category1"/>
    <s v="ITEM2"/>
    <s v="DESCRIPTION2"/>
    <n v="1"/>
    <n v="585"/>
    <n v="585"/>
    <d v="2015-07-30T00:00:00"/>
    <d v="2015-07-31T00:00:00"/>
  </r>
  <r>
    <x v="5"/>
    <s v="Category1"/>
    <s v="ITEM1"/>
    <s v="DESCRIPTION1"/>
    <n v="1"/>
    <n v="769"/>
    <n v="769"/>
    <d v="2015-07-30T00:00:00"/>
    <d v="2015-07-31T00:00:00"/>
  </r>
  <r>
    <x v="5"/>
    <s v="Category2"/>
    <s v="ITEM3"/>
    <s v="DESCRIPTION3"/>
    <n v="1"/>
    <n v="419"/>
    <n v="419"/>
    <d v="2015-07-30T00:00:00"/>
    <d v="2015-07-31T00:00:00"/>
  </r>
  <r>
    <x v="5"/>
    <s v="Category2"/>
    <s v="ITEM3"/>
    <s v="DESCRIPTION3"/>
    <n v="1"/>
    <n v="346"/>
    <n v="346"/>
    <d v="2015-07-30T00:00:00"/>
    <d v="2015-07-31T00:00:00"/>
  </r>
  <r>
    <x v="5"/>
    <s v="Category1"/>
    <s v="ITEM2"/>
    <s v="DESCRIPTION2"/>
    <n v="1"/>
    <n v="372"/>
    <n v="372"/>
    <d v="2015-07-30T00:00:00"/>
    <d v="2015-07-31T00:00:00"/>
  </r>
  <r>
    <x v="5"/>
    <s v="Category2"/>
    <s v="ITEM4"/>
    <s v="DESCRIPTION4"/>
    <n v="1"/>
    <n v="518"/>
    <n v="518"/>
    <d v="2015-07-30T00:00:00"/>
    <d v="2015-07-31T00:00:00"/>
  </r>
  <r>
    <x v="5"/>
    <s v="Category3"/>
    <s v="ITEM5"/>
    <s v="DESCRIPTION5"/>
    <n v="1"/>
    <n v="579"/>
    <n v="579"/>
    <d v="2015-07-30T00:00:00"/>
    <d v="2015-07-31T00:00:00"/>
  </r>
  <r>
    <x v="5"/>
    <s v="Category1"/>
    <s v="ITEM1"/>
    <s v="DESCRIPTION1"/>
    <n v="1"/>
    <n v="595"/>
    <n v="595"/>
    <d v="2015-07-30T00:00:00"/>
    <d v="2015-07-31T00:00:00"/>
  </r>
  <r>
    <x v="5"/>
    <s v="Category1"/>
    <s v="ITEM2"/>
    <s v="DESCRIPTION2"/>
    <n v="1"/>
    <n v="703"/>
    <n v="703"/>
    <d v="2015-07-30T00:00:00"/>
    <d v="2015-07-31T00:00:00"/>
  </r>
  <r>
    <x v="5"/>
    <s v="Category3"/>
    <s v="ITEM5"/>
    <s v="DESCRIPTION5"/>
    <n v="1"/>
    <n v="359"/>
    <n v="359"/>
    <d v="2015-07-30T00:00:00"/>
    <d v="2015-07-31T00:00:00"/>
  </r>
  <r>
    <x v="5"/>
    <s v="Category3"/>
    <s v="ITEM5"/>
    <s v="DESCRIPTION5"/>
    <n v="1"/>
    <n v="893"/>
    <n v="893"/>
    <d v="2015-07-30T00:00:00"/>
    <d v="2015-07-31T00:00:00"/>
  </r>
  <r>
    <x v="5"/>
    <s v="Category3"/>
    <s v="ITEM5"/>
    <s v="DESCRIPTION5"/>
    <n v="1"/>
    <n v="373"/>
    <n v="373"/>
    <d v="2015-07-30T00:00:00"/>
    <d v="2015-07-31T00:00:00"/>
  </r>
  <r>
    <x v="5"/>
    <s v="Category1"/>
    <s v="ITEM2"/>
    <s v="DESCRIPTION2"/>
    <n v="1"/>
    <n v="987"/>
    <n v="987"/>
    <d v="2015-07-30T00:00:00"/>
    <d v="2015-07-31T00:00:00"/>
  </r>
  <r>
    <x v="5"/>
    <s v="Category2"/>
    <s v="ITEM3"/>
    <s v="DESCRIPTION3"/>
    <n v="1"/>
    <n v="152"/>
    <n v="152"/>
    <d v="2015-07-30T00:00:00"/>
    <d v="2015-07-31T00:00:00"/>
  </r>
  <r>
    <x v="5"/>
    <s v="Category2"/>
    <s v="ITEM4"/>
    <s v="DESCRIPTION4"/>
    <n v="1"/>
    <n v="423"/>
    <n v="423"/>
    <d v="2015-07-30T00:00:00"/>
    <d v="2015-07-31T00:00:00"/>
  </r>
  <r>
    <x v="5"/>
    <s v="Category1"/>
    <s v="ITEM2"/>
    <s v="DESCRIPTION2"/>
    <n v="1"/>
    <n v="382"/>
    <n v="382"/>
    <d v="2015-07-30T00:00:00"/>
    <d v="2015-07-31T00:00:00"/>
  </r>
  <r>
    <x v="5"/>
    <s v="Category1"/>
    <s v="ITEM1"/>
    <s v="DESCRIPTION1"/>
    <n v="1"/>
    <n v="268"/>
    <n v="268"/>
    <d v="2015-07-30T00:00:00"/>
    <d v="2015-07-31T00:00:00"/>
  </r>
  <r>
    <x v="5"/>
    <s v="Category1"/>
    <s v="ITEM2"/>
    <s v="DESCRIPTION2"/>
    <n v="1"/>
    <n v="935"/>
    <n v="935"/>
    <d v="2015-07-30T00:00:00"/>
    <d v="2015-07-31T00:00:00"/>
  </r>
  <r>
    <x v="5"/>
    <s v="Category2"/>
    <s v="ITEM3"/>
    <s v="DESCRIPTION3"/>
    <n v="1"/>
    <n v="982"/>
    <n v="982"/>
    <d v="2015-07-30T00:00:00"/>
    <d v="2015-07-31T00:00:00"/>
  </r>
  <r>
    <x v="5"/>
    <s v="Category1"/>
    <s v="ITEM2"/>
    <s v="DESCRIPTION2"/>
    <n v="1"/>
    <n v="331"/>
    <n v="331"/>
    <d v="2015-07-30T00:00:00"/>
    <d v="2015-07-31T00:00:00"/>
  </r>
  <r>
    <x v="5"/>
    <s v="Category2"/>
    <s v="ITEM4"/>
    <s v="DESCRIPTION4"/>
    <n v="1"/>
    <n v="369"/>
    <n v="369"/>
    <d v="2015-07-30T00:00:00"/>
    <d v="2015-07-31T00:00:00"/>
  </r>
  <r>
    <x v="5"/>
    <s v="Category1"/>
    <s v="ITEM1"/>
    <s v="DESCRIPTION1"/>
    <n v="1"/>
    <n v="243"/>
    <n v="243"/>
    <d v="2015-07-30T00:00:00"/>
    <d v="2015-07-31T00:00:00"/>
  </r>
  <r>
    <x v="5"/>
    <s v="Category1"/>
    <s v="ITEM2"/>
    <s v="DESCRIPTION2"/>
    <n v="1"/>
    <n v="891"/>
    <n v="891"/>
    <d v="2015-07-30T00:00:00"/>
    <d v="2015-07-31T00:00:00"/>
  </r>
  <r>
    <x v="5"/>
    <s v="Category2"/>
    <s v="ITEM3"/>
    <s v="DESCRIPTION3"/>
    <n v="1"/>
    <n v="487"/>
    <n v="487"/>
    <d v="2015-07-30T00:00:00"/>
    <d v="2015-07-31T00:00:00"/>
  </r>
  <r>
    <x v="5"/>
    <s v="Category2"/>
    <s v="ITEM3"/>
    <s v="DESCRIPTION3"/>
    <n v="1"/>
    <n v="334"/>
    <n v="334"/>
    <d v="2015-07-30T00:00:00"/>
    <d v="2015-07-31T00:00:00"/>
  </r>
  <r>
    <x v="5"/>
    <s v="Category3"/>
    <s v="ITEM5"/>
    <s v="DESCRIPTION5"/>
    <n v="1"/>
    <n v="685"/>
    <n v="685"/>
    <d v="2015-07-30T00:00:00"/>
    <d v="2015-07-31T00:00:00"/>
  </r>
  <r>
    <x v="5"/>
    <s v="Category1"/>
    <s v="ITEM1"/>
    <s v="DESCRIPTION1"/>
    <n v="1"/>
    <n v="845"/>
    <n v="845"/>
    <d v="2015-07-30T00:00:00"/>
    <d v="2015-07-31T00:00:00"/>
  </r>
  <r>
    <x v="5"/>
    <s v="Category2"/>
    <s v="ITEM4"/>
    <s v="DESCRIPTION4"/>
    <n v="1"/>
    <n v="518"/>
    <n v="518"/>
    <d v="2015-07-30T00:00:00"/>
    <d v="2015-07-31T00:00:00"/>
  </r>
  <r>
    <x v="5"/>
    <s v="Category2"/>
    <s v="ITEM4"/>
    <s v="DESCRIPTION4"/>
    <n v="1"/>
    <n v="893"/>
    <n v="893"/>
    <d v="2015-07-30T00:00:00"/>
    <d v="2015-07-31T00:00:00"/>
  </r>
  <r>
    <x v="5"/>
    <s v="Category3"/>
    <s v="ITEM5"/>
    <s v="DESCRIPTION5"/>
    <n v="1"/>
    <n v="809"/>
    <n v="809"/>
    <d v="2015-07-30T00:00:00"/>
    <d v="2015-07-31T00:00:00"/>
  </r>
  <r>
    <x v="5"/>
    <s v="Category1"/>
    <s v="ITEM2"/>
    <s v="DESCRIPTION2"/>
    <n v="1"/>
    <n v="361"/>
    <n v="361"/>
    <d v="2015-07-30T00:00:00"/>
    <d v="2015-07-31T00:00:00"/>
  </r>
  <r>
    <x v="5"/>
    <s v="Category1"/>
    <s v="ITEM2"/>
    <s v="DESCRIPTION2"/>
    <n v="1"/>
    <n v="280"/>
    <n v="280"/>
    <d v="2015-07-30T00:00:00"/>
    <d v="2015-07-31T00:00:00"/>
  </r>
  <r>
    <x v="5"/>
    <s v="Category1"/>
    <s v="ITEM1"/>
    <s v="DESCRIPTION1"/>
    <n v="1"/>
    <n v="218"/>
    <n v="218"/>
    <d v="2015-07-30T00:00:00"/>
    <d v="2015-07-31T00:00:00"/>
  </r>
  <r>
    <x v="5"/>
    <s v="Category1"/>
    <s v="ITEM2"/>
    <s v="DESCRIPTION2"/>
    <n v="1"/>
    <n v="945"/>
    <n v="945"/>
    <d v="2015-07-30T00:00:00"/>
    <d v="2015-07-31T00:00:00"/>
  </r>
  <r>
    <x v="5"/>
    <s v="Category3"/>
    <s v="ITEM5"/>
    <s v="DESCRIPTION5"/>
    <n v="1"/>
    <n v="601"/>
    <n v="601"/>
    <d v="2015-07-30T00:00:00"/>
    <d v="2015-07-31T00:00:00"/>
  </r>
  <r>
    <x v="5"/>
    <s v="Category1"/>
    <s v="ITEM1"/>
    <s v="DESCRIPTION1"/>
    <n v="1"/>
    <n v="438"/>
    <n v="438"/>
    <d v="2015-07-31T00:00:00"/>
    <d v="2015-07-31T00:00:00"/>
  </r>
  <r>
    <x v="5"/>
    <s v="Category2"/>
    <s v="ITEM3"/>
    <s v="DESCRIPTION3"/>
    <n v="1"/>
    <n v="146"/>
    <n v="146"/>
    <d v="2015-07-31T00:00:00"/>
    <d v="2015-07-31T00:00:00"/>
  </r>
  <r>
    <x v="5"/>
    <s v="Category2"/>
    <s v="ITEM4"/>
    <s v="DESCRIPTION4"/>
    <n v="1"/>
    <n v="415"/>
    <n v="415"/>
    <d v="2015-07-31T00:00:00"/>
    <d v="2015-07-31T00:00:00"/>
  </r>
  <r>
    <x v="5"/>
    <s v="Category3"/>
    <s v="ITEM5"/>
    <s v="DESCRIPTION5"/>
    <n v="1"/>
    <n v="194"/>
    <n v="194"/>
    <d v="2015-07-31T00:00:00"/>
    <d v="2015-07-31T00:00:00"/>
  </r>
  <r>
    <x v="5"/>
    <s v="Category3"/>
    <s v="ITEM5"/>
    <s v="DESCRIPTION5"/>
    <n v="1"/>
    <n v="554"/>
    <n v="554"/>
    <d v="2015-07-31T00:00:00"/>
    <d v="2015-07-31T00:00:00"/>
  </r>
  <r>
    <x v="5"/>
    <s v="Category1"/>
    <s v="ITEM2"/>
    <s v="DESCRIPTION2"/>
    <n v="1"/>
    <n v="424"/>
    <n v="424"/>
    <d v="2015-07-31T00:00:00"/>
    <d v="2015-07-31T00:00:00"/>
  </r>
  <r>
    <x v="5"/>
    <s v="Category1"/>
    <s v="ITEM1"/>
    <s v="DESCRIPTION1"/>
    <n v="1"/>
    <n v="944"/>
    <n v="944"/>
    <d v="2015-07-31T00:00:00"/>
    <d v="2015-07-31T00:00:00"/>
  </r>
  <r>
    <x v="5"/>
    <s v="Category3"/>
    <s v="ITEM5"/>
    <s v="DESCRIPTION5"/>
    <n v="1"/>
    <n v="524"/>
    <n v="524"/>
    <d v="2015-07-31T00:00:00"/>
    <d v="2015-07-31T00:00:00"/>
  </r>
  <r>
    <x v="5"/>
    <s v="Category2"/>
    <s v="ITEM3"/>
    <s v="DESCRIPTION3"/>
    <n v="1"/>
    <n v="490"/>
    <n v="490"/>
    <d v="2015-07-31T00:00:00"/>
    <d v="2015-07-31T00:00:00"/>
  </r>
  <r>
    <x v="5"/>
    <s v="Category1"/>
    <s v="ITEM2"/>
    <s v="DESCRIPTION2"/>
    <n v="1"/>
    <n v="697"/>
    <n v="697"/>
    <d v="2015-07-31T00:00:00"/>
    <d v="2015-07-31T00:00:00"/>
  </r>
  <r>
    <x v="5"/>
    <s v="Category1"/>
    <s v="ITEM1"/>
    <s v="DESCRIPTION1"/>
    <n v="1"/>
    <n v="120"/>
    <n v="120"/>
    <d v="2015-07-31T00:00:00"/>
    <d v="2015-07-31T00:00:00"/>
  </r>
  <r>
    <x v="5"/>
    <s v="Category3"/>
    <s v="ITEM5"/>
    <s v="DESCRIPTION5"/>
    <n v="1"/>
    <n v="779"/>
    <n v="779"/>
    <d v="2015-07-31T00:00:00"/>
    <d v="2015-07-31T00:00:00"/>
  </r>
  <r>
    <x v="5"/>
    <s v="Category2"/>
    <s v="ITEM4"/>
    <s v="DESCRIPTION4"/>
    <n v="1"/>
    <n v="471"/>
    <n v="471"/>
    <d v="2015-07-31T00:00:00"/>
    <d v="2015-07-31T00:00:00"/>
  </r>
  <r>
    <x v="5"/>
    <s v="Category2"/>
    <s v="ITEM4"/>
    <s v="DESCRIPTION4"/>
    <n v="1"/>
    <n v="619"/>
    <n v="619"/>
    <d v="2015-07-31T00:00:00"/>
    <d v="2015-07-31T00:00:00"/>
  </r>
  <r>
    <x v="5"/>
    <s v="Category3"/>
    <s v="ITEM5"/>
    <s v="DESCRIPTION5"/>
    <n v="1"/>
    <n v="665"/>
    <n v="665"/>
    <d v="2015-07-31T00:00:00"/>
    <d v="2015-07-31T00:00:00"/>
  </r>
  <r>
    <x v="5"/>
    <s v="Category2"/>
    <s v="ITEM3"/>
    <s v="DESCRIPTION3"/>
    <n v="1"/>
    <n v="140"/>
    <n v="140"/>
    <d v="2015-07-31T00:00:00"/>
    <d v="2015-07-31T00:00:00"/>
  </r>
  <r>
    <x v="5"/>
    <s v="Category2"/>
    <s v="ITEM4"/>
    <s v="DESCRIPTION4"/>
    <n v="1"/>
    <n v="889"/>
    <n v="889"/>
    <d v="2015-07-31T00:00:00"/>
    <d v="2015-07-31T00:00:00"/>
  </r>
  <r>
    <x v="5"/>
    <s v="Category1"/>
    <s v="ITEM1"/>
    <s v="DESCRIPTION1"/>
    <n v="1"/>
    <n v="688"/>
    <n v="688"/>
    <d v="2015-07-31T00:00:00"/>
    <d v="2015-07-31T00:00:00"/>
  </r>
  <r>
    <x v="5"/>
    <s v="Category2"/>
    <s v="ITEM4"/>
    <s v="DESCRIPTION4"/>
    <n v="1"/>
    <n v="579"/>
    <n v="579"/>
    <d v="2015-07-31T00:00:00"/>
    <d v="2015-07-31T00:00:00"/>
  </r>
  <r>
    <x v="5"/>
    <s v="Category1"/>
    <s v="ITEM1"/>
    <s v="DESCRIPTION1"/>
    <n v="1"/>
    <n v="681"/>
    <n v="681"/>
    <d v="2015-07-31T00:00:00"/>
    <d v="2015-07-31T00:00:00"/>
  </r>
  <r>
    <x v="5"/>
    <s v="Category1"/>
    <s v="ITEM2"/>
    <s v="DESCRIPTION2"/>
    <n v="1"/>
    <n v="653"/>
    <n v="653"/>
    <d v="2015-07-31T00:00:00"/>
    <d v="2015-07-31T00:00:00"/>
  </r>
  <r>
    <x v="5"/>
    <s v="Category1"/>
    <s v="ITEM2"/>
    <s v="DESCRIPTION2"/>
    <n v="1"/>
    <n v="313"/>
    <n v="313"/>
    <d v="2015-07-31T00:00:00"/>
    <d v="2015-07-31T00:00:00"/>
  </r>
  <r>
    <x v="5"/>
    <s v="Category1"/>
    <s v="ITEM2"/>
    <s v="DESCRIPTION2"/>
    <n v="1"/>
    <n v="207"/>
    <n v="207"/>
    <d v="2015-07-31T00:00:00"/>
    <d v="2015-07-31T00:00:00"/>
  </r>
  <r>
    <x v="5"/>
    <s v="Category2"/>
    <s v="ITEM3"/>
    <s v="DESCRIPTION3"/>
    <n v="1"/>
    <n v="150"/>
    <n v="150"/>
    <d v="2015-07-31T00:00:00"/>
    <d v="2015-07-31T00:00:00"/>
  </r>
  <r>
    <x v="5"/>
    <s v="Category3"/>
    <s v="ITEM5"/>
    <s v="DESCRIPTION5"/>
    <n v="1"/>
    <n v="961"/>
    <n v="961"/>
    <d v="2015-07-31T00:00:00"/>
    <d v="2015-07-31T00:00:00"/>
  </r>
  <r>
    <x v="5"/>
    <s v="Category1"/>
    <s v="ITEM2"/>
    <s v="DESCRIPTION2"/>
    <n v="1"/>
    <n v="223"/>
    <n v="223"/>
    <d v="2015-07-31T00:00:00"/>
    <d v="2015-07-31T00:00:00"/>
  </r>
  <r>
    <x v="5"/>
    <s v="Category2"/>
    <s v="ITEM4"/>
    <s v="DESCRIPTION4"/>
    <n v="1"/>
    <n v="569"/>
    <n v="569"/>
    <d v="2015-07-31T00:00:00"/>
    <d v="2015-07-31T00:00:00"/>
  </r>
  <r>
    <x v="5"/>
    <s v="Category2"/>
    <s v="ITEM4"/>
    <s v="DESCRIPTION4"/>
    <n v="1"/>
    <n v="506"/>
    <n v="506"/>
    <d v="2015-07-31T00:00:00"/>
    <d v="2015-07-31T00:00:00"/>
  </r>
  <r>
    <x v="5"/>
    <s v="Category1"/>
    <s v="ITEM2"/>
    <s v="DESCRIPTION2"/>
    <n v="1"/>
    <n v="606"/>
    <n v="606"/>
    <d v="2015-07-31T00:00:00"/>
    <d v="2015-07-31T00:00:00"/>
  </r>
  <r>
    <x v="5"/>
    <s v="Category1"/>
    <s v="ITEM1"/>
    <s v="DESCRIPTION1"/>
    <n v="1"/>
    <n v="774"/>
    <n v="774"/>
    <d v="2015-07-31T00:00:00"/>
    <d v="2015-07-31T00:00:00"/>
  </r>
  <r>
    <x v="5"/>
    <s v="Category2"/>
    <s v="ITEM3"/>
    <s v="DESCRIPTION3"/>
    <n v="1"/>
    <n v="179"/>
    <n v="179"/>
    <d v="2015-07-31T00:00:00"/>
    <d v="2015-07-31T00:00:00"/>
  </r>
  <r>
    <x v="5"/>
    <s v="Category2"/>
    <s v="ITEM4"/>
    <s v="DESCRIPTION4"/>
    <n v="1"/>
    <n v="914"/>
    <n v="914"/>
    <d v="2015-07-31T00:00:00"/>
    <d v="2015-07-31T00:00:00"/>
  </r>
  <r>
    <x v="5"/>
    <s v="Category1"/>
    <s v="ITEM2"/>
    <s v="DESCRIPTION2"/>
    <n v="1"/>
    <n v="680"/>
    <n v="680"/>
    <d v="2015-07-31T00:00:00"/>
    <d v="2015-07-31T00:00:00"/>
  </r>
  <r>
    <x v="5"/>
    <s v="Category1"/>
    <s v="ITEM1"/>
    <s v="DESCRIPTION1"/>
    <n v="1"/>
    <n v="517"/>
    <n v="517"/>
    <d v="2015-07-31T00:00:00"/>
    <d v="2015-07-31T00:00:00"/>
  </r>
  <r>
    <x v="5"/>
    <s v="Category2"/>
    <s v="ITEM3"/>
    <s v="DESCRIPTION3"/>
    <n v="1"/>
    <n v="168"/>
    <n v="168"/>
    <d v="2015-07-31T00:00:00"/>
    <d v="2015-07-31T00:00:00"/>
  </r>
  <r>
    <x v="5"/>
    <s v="Category2"/>
    <s v="ITEM4"/>
    <s v="DESCRIPTION4"/>
    <n v="1"/>
    <n v="982"/>
    <n v="982"/>
    <d v="2015-07-31T00:00:00"/>
    <d v="2015-07-31T00:00:00"/>
  </r>
  <r>
    <x v="5"/>
    <s v="Category1"/>
    <s v="ITEM2"/>
    <s v="DESCRIPTION2"/>
    <n v="1"/>
    <n v="192"/>
    <n v="192"/>
    <d v="2015-07-31T00:00:00"/>
    <d v="2015-07-31T00:00:00"/>
  </r>
  <r>
    <x v="5"/>
    <s v="Category1"/>
    <s v="ITEM2"/>
    <s v="DESCRIPTION2"/>
    <n v="1"/>
    <n v="923"/>
    <n v="923"/>
    <d v="2015-07-31T00:00:00"/>
    <d v="2015-07-31T00:00:00"/>
  </r>
  <r>
    <x v="5"/>
    <s v="Category3"/>
    <s v="ITEM5"/>
    <s v="DESCRIPTION5"/>
    <n v="1"/>
    <n v="992"/>
    <n v="992"/>
    <d v="2015-07-31T00:00:00"/>
    <d v="2015-07-31T00:00:00"/>
  </r>
  <r>
    <x v="5"/>
    <s v="Category3"/>
    <s v="ITEM5"/>
    <s v="DESCRIPTION5"/>
    <n v="1"/>
    <n v="519"/>
    <n v="519"/>
    <d v="2015-07-31T00:00:00"/>
    <d v="2015-07-31T00:00:00"/>
  </r>
  <r>
    <x v="5"/>
    <s v="Category3"/>
    <s v="ITEM5"/>
    <s v="DESCRIPTION5"/>
    <n v="1"/>
    <n v="233"/>
    <n v="233"/>
    <d v="2015-07-31T00:00:00"/>
    <d v="2015-07-31T00:00:00"/>
  </r>
  <r>
    <x v="5"/>
    <s v="Category2"/>
    <s v="ITEM4"/>
    <s v="DESCRIPTION4"/>
    <n v="1"/>
    <n v="769"/>
    <n v="769"/>
    <d v="2015-07-31T00:00:00"/>
    <d v="2015-07-31T00:00:00"/>
  </r>
  <r>
    <x v="5"/>
    <s v="Category3"/>
    <s v="ITEM5"/>
    <s v="DESCRIPTION5"/>
    <n v="1"/>
    <n v="290"/>
    <n v="290"/>
    <d v="2015-07-31T00:00:00"/>
    <d v="2015-07-31T00:00:00"/>
  </r>
  <r>
    <x v="5"/>
    <s v="Category2"/>
    <s v="ITEM3"/>
    <s v="DESCRIPTION3"/>
    <n v="1"/>
    <n v="531"/>
    <n v="531"/>
    <d v="2015-07-31T00:00:00"/>
    <d v="2015-07-31T00:00:00"/>
  </r>
  <r>
    <x v="5"/>
    <s v="Category2"/>
    <s v="ITEM3"/>
    <s v="DESCRIPTION3"/>
    <n v="1"/>
    <n v="446"/>
    <n v="446"/>
    <d v="2015-07-31T00:00:00"/>
    <d v="2015-07-31T00:00:00"/>
  </r>
  <r>
    <x v="5"/>
    <s v="Category2"/>
    <s v="ITEM4"/>
    <s v="DESCRIPTION4"/>
    <n v="1"/>
    <n v="194"/>
    <n v="194"/>
    <d v="2015-07-31T00:00:00"/>
    <d v="2015-07-31T00:00:00"/>
  </r>
  <r>
    <x v="5"/>
    <s v="Category3"/>
    <s v="ITEM5"/>
    <s v="DESCRIPTION5"/>
    <n v="1"/>
    <n v="530"/>
    <n v="530"/>
    <d v="2015-07-31T00:00:00"/>
    <d v="2015-07-31T00:00:00"/>
  </r>
  <r>
    <x v="5"/>
    <s v="Category2"/>
    <s v="ITEM4"/>
    <s v="DESCRIPTION4"/>
    <n v="1"/>
    <n v="202"/>
    <n v="202"/>
    <d v="2015-07-31T00:00:00"/>
    <d v="2015-07-31T00:00:00"/>
  </r>
  <r>
    <x v="5"/>
    <s v="Category1"/>
    <s v="ITEM1"/>
    <s v="DESCRIPTION1"/>
    <n v="1"/>
    <n v="330"/>
    <n v="330"/>
    <d v="2015-07-31T00:00:00"/>
    <d v="2015-07-31T00:00:00"/>
  </r>
  <r>
    <x v="5"/>
    <s v="Category3"/>
    <s v="ITEM5"/>
    <s v="DESCRIPTION5"/>
    <n v="1"/>
    <n v="202"/>
    <n v="202"/>
    <d v="2015-07-31T00:00:00"/>
    <d v="2015-07-31T00:00:00"/>
  </r>
  <r>
    <x v="5"/>
    <s v="Category1"/>
    <s v="ITEM1"/>
    <s v="DESCRIPTION1"/>
    <n v="1"/>
    <n v="298"/>
    <n v="298"/>
    <d v="2015-08-01T00:00:00"/>
    <d v="2015-08-31T00:00:00"/>
  </r>
  <r>
    <x v="5"/>
    <s v="Category1"/>
    <s v="ITEM1"/>
    <s v="DESCRIPTION1"/>
    <n v="1"/>
    <n v="790"/>
    <n v="790"/>
    <d v="2015-08-01T00:00:00"/>
    <d v="2015-08-31T00:00:00"/>
  </r>
  <r>
    <x v="5"/>
    <s v="Category3"/>
    <s v="ITEM5"/>
    <s v="DESCRIPTION5"/>
    <n v="1"/>
    <n v="272"/>
    <n v="272"/>
    <d v="2015-08-01T00:00:00"/>
    <d v="2015-08-31T00:00:00"/>
  </r>
  <r>
    <x v="5"/>
    <s v="Category1"/>
    <s v="ITEM1"/>
    <s v="DESCRIPTION1"/>
    <n v="1"/>
    <n v="466"/>
    <n v="466"/>
    <d v="2015-08-01T00:00:00"/>
    <d v="2015-08-31T00:00:00"/>
  </r>
  <r>
    <x v="5"/>
    <s v="Category3"/>
    <s v="ITEM5"/>
    <s v="DESCRIPTION5"/>
    <n v="1"/>
    <n v="119"/>
    <n v="119"/>
    <d v="2015-08-01T00:00:00"/>
    <d v="2015-08-31T00:00:00"/>
  </r>
  <r>
    <x v="5"/>
    <s v="Category1"/>
    <s v="ITEM2"/>
    <s v="DESCRIPTION2"/>
    <n v="1"/>
    <n v="385"/>
    <n v="385"/>
    <d v="2015-08-01T00:00:00"/>
    <d v="2015-08-31T00:00:00"/>
  </r>
  <r>
    <x v="5"/>
    <s v="Category1"/>
    <s v="ITEM2"/>
    <s v="DESCRIPTION2"/>
    <n v="1"/>
    <n v="534"/>
    <n v="534"/>
    <d v="2015-08-01T00:00:00"/>
    <d v="2015-08-31T00:00:00"/>
  </r>
  <r>
    <x v="5"/>
    <s v="Category1"/>
    <s v="ITEM2"/>
    <s v="DESCRIPTION2"/>
    <n v="1"/>
    <n v="572"/>
    <n v="572"/>
    <d v="2015-08-01T00:00:00"/>
    <d v="2015-08-31T00:00:00"/>
  </r>
  <r>
    <x v="5"/>
    <s v="Category2"/>
    <s v="ITEM4"/>
    <s v="DESCRIPTION4"/>
    <n v="1"/>
    <n v="438"/>
    <n v="438"/>
    <d v="2015-08-01T00:00:00"/>
    <d v="2015-08-31T00:00:00"/>
  </r>
  <r>
    <x v="5"/>
    <s v="Category1"/>
    <s v="ITEM2"/>
    <s v="DESCRIPTION2"/>
    <n v="1"/>
    <n v="572"/>
    <n v="572"/>
    <d v="2015-08-01T00:00:00"/>
    <d v="2015-08-31T00:00:00"/>
  </r>
  <r>
    <x v="5"/>
    <s v="Category1"/>
    <s v="ITEM2"/>
    <s v="DESCRIPTION2"/>
    <n v="1"/>
    <n v="768"/>
    <n v="768"/>
    <d v="2015-08-01T00:00:00"/>
    <d v="2015-08-31T00:00:00"/>
  </r>
  <r>
    <x v="5"/>
    <s v="Category3"/>
    <s v="ITEM5"/>
    <s v="DESCRIPTION5"/>
    <n v="1"/>
    <n v="754"/>
    <n v="754"/>
    <d v="2015-08-01T00:00:00"/>
    <d v="2015-08-31T00:00:00"/>
  </r>
  <r>
    <x v="5"/>
    <s v="Category3"/>
    <s v="ITEM5"/>
    <s v="DESCRIPTION5"/>
    <n v="1"/>
    <n v="403"/>
    <n v="403"/>
    <d v="2015-08-01T00:00:00"/>
    <d v="2015-08-31T00:00:00"/>
  </r>
  <r>
    <x v="5"/>
    <s v="Category2"/>
    <s v="ITEM4"/>
    <s v="DESCRIPTION4"/>
    <n v="1"/>
    <n v="352"/>
    <n v="352"/>
    <d v="2015-08-01T00:00:00"/>
    <d v="2015-08-31T00:00:00"/>
  </r>
  <r>
    <x v="5"/>
    <s v="Category3"/>
    <s v="ITEM5"/>
    <s v="DESCRIPTION5"/>
    <n v="1"/>
    <n v="225"/>
    <n v="225"/>
    <d v="2015-08-01T00:00:00"/>
    <d v="2015-08-31T00:00:00"/>
  </r>
  <r>
    <x v="5"/>
    <s v="Category2"/>
    <s v="ITEM4"/>
    <s v="DESCRIPTION4"/>
    <n v="1"/>
    <n v="922"/>
    <n v="922"/>
    <d v="2015-08-01T00:00:00"/>
    <d v="2015-08-31T00:00:00"/>
  </r>
  <r>
    <x v="5"/>
    <s v="Category2"/>
    <s v="ITEM3"/>
    <s v="DESCRIPTION3"/>
    <n v="1"/>
    <n v="360"/>
    <n v="360"/>
    <d v="2015-08-01T00:00:00"/>
    <d v="2015-08-31T00:00:00"/>
  </r>
  <r>
    <x v="5"/>
    <s v="Category3"/>
    <s v="ITEM5"/>
    <s v="DESCRIPTION5"/>
    <n v="1"/>
    <n v="334"/>
    <n v="334"/>
    <d v="2015-08-01T00:00:00"/>
    <d v="2015-08-31T00:00:00"/>
  </r>
  <r>
    <x v="5"/>
    <s v="Category1"/>
    <s v="ITEM1"/>
    <s v="DESCRIPTION1"/>
    <n v="1"/>
    <n v="709"/>
    <n v="709"/>
    <d v="2015-08-01T00:00:00"/>
    <d v="2015-08-31T00:00:00"/>
  </r>
  <r>
    <x v="5"/>
    <s v="Category2"/>
    <s v="ITEM3"/>
    <s v="DESCRIPTION3"/>
    <n v="1"/>
    <n v="281"/>
    <n v="281"/>
    <d v="2015-08-01T00:00:00"/>
    <d v="2015-08-31T00:00:00"/>
  </r>
  <r>
    <x v="5"/>
    <s v="Category1"/>
    <s v="ITEM2"/>
    <s v="DESCRIPTION2"/>
    <n v="1"/>
    <n v="706"/>
    <n v="706"/>
    <d v="2015-08-01T00:00:00"/>
    <d v="2015-08-31T00:00:00"/>
  </r>
  <r>
    <x v="5"/>
    <s v="Category3"/>
    <s v="ITEM5"/>
    <s v="DESCRIPTION5"/>
    <n v="1"/>
    <n v="285"/>
    <n v="285"/>
    <d v="2015-08-01T00:00:00"/>
    <d v="2015-08-31T00:00:00"/>
  </r>
  <r>
    <x v="5"/>
    <s v="Category2"/>
    <s v="ITEM4"/>
    <s v="DESCRIPTION4"/>
    <n v="1"/>
    <n v="466"/>
    <n v="466"/>
    <d v="2015-08-01T00:00:00"/>
    <d v="2015-08-31T00:00:00"/>
  </r>
  <r>
    <x v="5"/>
    <s v="Category2"/>
    <s v="ITEM3"/>
    <s v="DESCRIPTION3"/>
    <n v="1"/>
    <n v="308"/>
    <n v="308"/>
    <d v="2015-08-01T00:00:00"/>
    <d v="2015-08-31T00:00:00"/>
  </r>
  <r>
    <x v="5"/>
    <s v="Category1"/>
    <s v="ITEM2"/>
    <s v="DESCRIPTION2"/>
    <n v="1"/>
    <n v="111"/>
    <n v="111"/>
    <d v="2015-08-01T00:00:00"/>
    <d v="2015-08-31T00:00:00"/>
  </r>
  <r>
    <x v="5"/>
    <s v="Category1"/>
    <s v="ITEM2"/>
    <s v="DESCRIPTION2"/>
    <n v="1"/>
    <n v="768"/>
    <n v="768"/>
    <d v="2015-08-01T00:00:00"/>
    <d v="2015-08-31T00:00:00"/>
  </r>
  <r>
    <x v="5"/>
    <s v="Category2"/>
    <s v="ITEM4"/>
    <s v="DESCRIPTION4"/>
    <n v="1"/>
    <n v="239"/>
    <n v="239"/>
    <d v="2015-08-01T00:00:00"/>
    <d v="2015-08-31T00:00:00"/>
  </r>
  <r>
    <x v="5"/>
    <s v="Category2"/>
    <s v="ITEM3"/>
    <s v="DESCRIPTION3"/>
    <n v="1"/>
    <n v="494"/>
    <n v="494"/>
    <d v="2015-08-01T00:00:00"/>
    <d v="2015-08-31T00:00:00"/>
  </r>
  <r>
    <x v="5"/>
    <s v="Category2"/>
    <s v="ITEM4"/>
    <s v="DESCRIPTION4"/>
    <n v="1"/>
    <n v="858"/>
    <n v="858"/>
    <d v="2015-08-01T00:00:00"/>
    <d v="2015-08-31T00:00:00"/>
  </r>
  <r>
    <x v="5"/>
    <s v="Category3"/>
    <s v="ITEM5"/>
    <s v="DESCRIPTION5"/>
    <n v="1"/>
    <n v="354"/>
    <n v="354"/>
    <d v="2015-08-01T00:00:00"/>
    <d v="2015-08-31T00:00:00"/>
  </r>
  <r>
    <x v="5"/>
    <s v="Category2"/>
    <s v="ITEM3"/>
    <s v="DESCRIPTION3"/>
    <n v="1"/>
    <n v="579"/>
    <n v="579"/>
    <d v="2015-08-01T00:00:00"/>
    <d v="2015-08-31T00:00:00"/>
  </r>
  <r>
    <x v="5"/>
    <s v="Category2"/>
    <s v="ITEM4"/>
    <s v="DESCRIPTION4"/>
    <n v="1"/>
    <n v="444"/>
    <n v="444"/>
    <d v="2015-08-01T00:00:00"/>
    <d v="2015-08-31T00:00:00"/>
  </r>
  <r>
    <x v="5"/>
    <s v="Category1"/>
    <s v="ITEM2"/>
    <s v="DESCRIPTION2"/>
    <n v="1"/>
    <n v="980"/>
    <n v="980"/>
    <d v="2015-08-01T00:00:00"/>
    <d v="2015-08-31T00:00:00"/>
  </r>
  <r>
    <x v="5"/>
    <s v="Category2"/>
    <s v="ITEM4"/>
    <s v="DESCRIPTION4"/>
    <n v="1"/>
    <n v="333"/>
    <n v="333"/>
    <d v="2015-08-01T00:00:00"/>
    <d v="2015-08-31T00:00:00"/>
  </r>
  <r>
    <x v="5"/>
    <s v="Category1"/>
    <s v="ITEM2"/>
    <s v="DESCRIPTION2"/>
    <n v="1"/>
    <n v="254"/>
    <n v="254"/>
    <d v="2015-08-01T00:00:00"/>
    <d v="2015-08-31T00:00:00"/>
  </r>
  <r>
    <x v="5"/>
    <s v="Category3"/>
    <s v="ITEM5"/>
    <s v="DESCRIPTION5"/>
    <n v="1"/>
    <n v="277"/>
    <n v="277"/>
    <d v="2015-08-01T00:00:00"/>
    <d v="2015-08-31T00:00:00"/>
  </r>
  <r>
    <x v="5"/>
    <s v="Category1"/>
    <s v="ITEM2"/>
    <s v="DESCRIPTION2"/>
    <n v="1"/>
    <n v="469"/>
    <n v="469"/>
    <d v="2015-08-01T00:00:00"/>
    <d v="2015-08-31T00:00:00"/>
  </r>
  <r>
    <x v="5"/>
    <s v="Category1"/>
    <s v="ITEM1"/>
    <s v="DESCRIPTION1"/>
    <n v="1"/>
    <n v="387"/>
    <n v="387"/>
    <d v="2015-08-01T00:00:00"/>
    <d v="2015-08-31T00:00:00"/>
  </r>
  <r>
    <x v="5"/>
    <s v="Category2"/>
    <s v="ITEM4"/>
    <s v="DESCRIPTION4"/>
    <n v="1"/>
    <n v="919"/>
    <n v="919"/>
    <d v="2015-08-01T00:00:00"/>
    <d v="2015-08-31T00:00:00"/>
  </r>
  <r>
    <x v="5"/>
    <s v="Category1"/>
    <s v="ITEM1"/>
    <s v="DESCRIPTION1"/>
    <n v="1"/>
    <n v="603"/>
    <n v="603"/>
    <d v="2015-08-01T00:00:00"/>
    <d v="2015-08-31T00:00:00"/>
  </r>
  <r>
    <x v="5"/>
    <s v="Category2"/>
    <s v="ITEM4"/>
    <s v="DESCRIPTION4"/>
    <n v="1"/>
    <n v="459"/>
    <n v="459"/>
    <d v="2015-08-01T00:00:00"/>
    <d v="2015-08-31T00:00:00"/>
  </r>
  <r>
    <x v="5"/>
    <s v="Category1"/>
    <s v="ITEM1"/>
    <s v="DESCRIPTION1"/>
    <n v="1"/>
    <n v="715"/>
    <n v="715"/>
    <d v="2015-08-01T00:00:00"/>
    <d v="2015-08-31T00:00:00"/>
  </r>
  <r>
    <x v="5"/>
    <s v="Category2"/>
    <s v="ITEM4"/>
    <s v="DESCRIPTION4"/>
    <n v="1"/>
    <n v="564"/>
    <n v="564"/>
    <d v="2015-08-01T00:00:00"/>
    <d v="2015-08-31T00:00:00"/>
  </r>
  <r>
    <x v="5"/>
    <s v="Category1"/>
    <s v="ITEM1"/>
    <s v="DESCRIPTION1"/>
    <n v="1"/>
    <n v="178"/>
    <n v="178"/>
    <d v="2015-08-01T00:00:00"/>
    <d v="2015-08-31T00:00:00"/>
  </r>
  <r>
    <x v="5"/>
    <s v="Category2"/>
    <s v="ITEM3"/>
    <s v="DESCRIPTION3"/>
    <n v="1"/>
    <n v="999"/>
    <n v="999"/>
    <d v="2015-08-01T00:00:00"/>
    <d v="2015-08-31T00:00:00"/>
  </r>
  <r>
    <x v="5"/>
    <s v="Category2"/>
    <s v="ITEM4"/>
    <s v="DESCRIPTION4"/>
    <n v="1"/>
    <n v="817"/>
    <n v="817"/>
    <d v="2015-08-01T00:00:00"/>
    <d v="2015-08-31T00:00:00"/>
  </r>
  <r>
    <x v="5"/>
    <s v="Category1"/>
    <s v="ITEM2"/>
    <s v="DESCRIPTION2"/>
    <n v="1"/>
    <n v="379"/>
    <n v="379"/>
    <d v="2015-08-01T00:00:00"/>
    <d v="2015-08-31T00:00:00"/>
  </r>
  <r>
    <x v="5"/>
    <s v="Category2"/>
    <s v="ITEM4"/>
    <s v="DESCRIPTION4"/>
    <n v="1"/>
    <n v="480"/>
    <n v="480"/>
    <d v="2015-08-01T00:00:00"/>
    <d v="2015-08-31T00:00:00"/>
  </r>
  <r>
    <x v="5"/>
    <s v="Category1"/>
    <s v="ITEM1"/>
    <s v="DESCRIPTION1"/>
    <n v="1"/>
    <n v="541"/>
    <n v="541"/>
    <d v="2015-08-01T00:00:00"/>
    <d v="2015-08-31T00:00:00"/>
  </r>
  <r>
    <x v="5"/>
    <s v="Category1"/>
    <s v="ITEM2"/>
    <s v="DESCRIPTION2"/>
    <n v="1"/>
    <n v="968"/>
    <n v="968"/>
    <d v="2015-08-01T00:00:00"/>
    <d v="2015-08-31T00:00:00"/>
  </r>
  <r>
    <x v="5"/>
    <s v="Category1"/>
    <s v="ITEM2"/>
    <s v="DESCRIPTION2"/>
    <n v="1"/>
    <n v="517"/>
    <n v="517"/>
    <d v="2015-08-02T00:00:00"/>
    <d v="2015-08-31T00:00:00"/>
  </r>
  <r>
    <x v="5"/>
    <s v="Category3"/>
    <s v="ITEM5"/>
    <s v="DESCRIPTION5"/>
    <n v="1"/>
    <n v="159"/>
    <n v="159"/>
    <d v="2015-08-02T00:00:00"/>
    <d v="2015-08-31T00:00:00"/>
  </r>
  <r>
    <x v="5"/>
    <s v="Category3"/>
    <s v="ITEM5"/>
    <s v="DESCRIPTION5"/>
    <n v="1"/>
    <n v="576"/>
    <n v="576"/>
    <d v="2015-08-02T00:00:00"/>
    <d v="2015-08-31T00:00:00"/>
  </r>
  <r>
    <x v="5"/>
    <s v="Category1"/>
    <s v="ITEM2"/>
    <s v="DESCRIPTION2"/>
    <n v="1"/>
    <n v="369"/>
    <n v="369"/>
    <d v="2015-08-02T00:00:00"/>
    <d v="2015-08-31T00:00:00"/>
  </r>
  <r>
    <x v="5"/>
    <s v="Category2"/>
    <s v="ITEM4"/>
    <s v="DESCRIPTION4"/>
    <n v="1"/>
    <n v="499"/>
    <n v="499"/>
    <d v="2015-08-02T00:00:00"/>
    <d v="2015-08-31T00:00:00"/>
  </r>
  <r>
    <x v="5"/>
    <s v="Category2"/>
    <s v="ITEM3"/>
    <s v="DESCRIPTION3"/>
    <n v="1"/>
    <n v="320"/>
    <n v="320"/>
    <d v="2015-08-02T00:00:00"/>
    <d v="2015-08-31T00:00:00"/>
  </r>
  <r>
    <x v="5"/>
    <s v="Category1"/>
    <s v="ITEM2"/>
    <s v="DESCRIPTION2"/>
    <n v="1"/>
    <n v="585"/>
    <n v="585"/>
    <d v="2015-08-02T00:00:00"/>
    <d v="2015-08-31T00:00:00"/>
  </r>
  <r>
    <x v="5"/>
    <s v="Category2"/>
    <s v="ITEM3"/>
    <s v="DESCRIPTION3"/>
    <n v="1"/>
    <n v="963"/>
    <n v="963"/>
    <d v="2015-08-02T00:00:00"/>
    <d v="2015-08-31T00:00:00"/>
  </r>
  <r>
    <x v="5"/>
    <s v="Category2"/>
    <s v="ITEM3"/>
    <s v="DESCRIPTION3"/>
    <n v="1"/>
    <n v="425"/>
    <n v="425"/>
    <d v="2015-08-02T00:00:00"/>
    <d v="2015-08-31T00:00:00"/>
  </r>
  <r>
    <x v="5"/>
    <s v="Category1"/>
    <s v="ITEM2"/>
    <s v="DESCRIPTION2"/>
    <n v="1"/>
    <n v="200"/>
    <n v="200"/>
    <d v="2015-08-02T00:00:00"/>
    <d v="2015-08-31T00:00:00"/>
  </r>
  <r>
    <x v="5"/>
    <s v="Category1"/>
    <s v="ITEM2"/>
    <s v="DESCRIPTION2"/>
    <n v="1"/>
    <n v="784"/>
    <n v="784"/>
    <d v="2015-08-02T00:00:00"/>
    <d v="2015-08-31T00:00:00"/>
  </r>
  <r>
    <x v="5"/>
    <s v="Category1"/>
    <s v="ITEM2"/>
    <s v="DESCRIPTION2"/>
    <n v="1"/>
    <n v="455"/>
    <n v="455"/>
    <d v="2015-08-02T00:00:00"/>
    <d v="2015-08-31T00:00:00"/>
  </r>
  <r>
    <x v="5"/>
    <s v="Category3"/>
    <s v="ITEM5"/>
    <s v="DESCRIPTION5"/>
    <n v="1"/>
    <n v="162"/>
    <n v="162"/>
    <d v="2015-08-02T00:00:00"/>
    <d v="2015-08-31T00:00:00"/>
  </r>
  <r>
    <x v="5"/>
    <s v="Category3"/>
    <s v="ITEM5"/>
    <s v="DESCRIPTION5"/>
    <n v="1"/>
    <n v="204"/>
    <n v="204"/>
    <d v="2015-08-02T00:00:00"/>
    <d v="2015-08-31T00:00:00"/>
  </r>
  <r>
    <x v="5"/>
    <s v="Category2"/>
    <s v="ITEM3"/>
    <s v="DESCRIPTION3"/>
    <n v="1"/>
    <n v="133"/>
    <n v="133"/>
    <d v="2015-08-02T00:00:00"/>
    <d v="2015-08-31T00:00:00"/>
  </r>
  <r>
    <x v="5"/>
    <s v="Category2"/>
    <s v="ITEM4"/>
    <s v="DESCRIPTION4"/>
    <n v="1"/>
    <n v="206"/>
    <n v="206"/>
    <d v="2015-08-02T00:00:00"/>
    <d v="2015-08-31T00:00:00"/>
  </r>
  <r>
    <x v="5"/>
    <s v="Category1"/>
    <s v="ITEM2"/>
    <s v="DESCRIPTION2"/>
    <n v="1"/>
    <n v="931"/>
    <n v="931"/>
    <d v="2015-08-02T00:00:00"/>
    <d v="2015-08-31T00:00:00"/>
  </r>
  <r>
    <x v="5"/>
    <s v="Category3"/>
    <s v="ITEM5"/>
    <s v="DESCRIPTION5"/>
    <n v="1"/>
    <n v="470"/>
    <n v="470"/>
    <d v="2015-08-02T00:00:00"/>
    <d v="2015-08-31T00:00:00"/>
  </r>
  <r>
    <x v="5"/>
    <s v="Category3"/>
    <s v="ITEM5"/>
    <s v="DESCRIPTION5"/>
    <n v="1"/>
    <n v="783"/>
    <n v="783"/>
    <d v="2015-08-02T00:00:00"/>
    <d v="2015-08-31T00:00:00"/>
  </r>
  <r>
    <x v="5"/>
    <s v="Category2"/>
    <s v="ITEM4"/>
    <s v="DESCRIPTION4"/>
    <n v="1"/>
    <n v="658"/>
    <n v="658"/>
    <d v="2015-08-02T00:00:00"/>
    <d v="2015-08-31T00:00:00"/>
  </r>
  <r>
    <x v="5"/>
    <s v="Category1"/>
    <s v="ITEM2"/>
    <s v="DESCRIPTION2"/>
    <n v="1"/>
    <n v="127"/>
    <n v="127"/>
    <d v="2015-08-02T00:00:00"/>
    <d v="2015-08-31T00:00:00"/>
  </r>
  <r>
    <x v="5"/>
    <s v="Category1"/>
    <s v="ITEM1"/>
    <s v="DESCRIPTION1"/>
    <n v="1"/>
    <n v="532"/>
    <n v="532"/>
    <d v="2015-08-02T00:00:00"/>
    <d v="2015-08-31T00:00:00"/>
  </r>
  <r>
    <x v="5"/>
    <s v="Category2"/>
    <s v="ITEM3"/>
    <s v="DESCRIPTION3"/>
    <n v="1"/>
    <n v="118"/>
    <n v="118"/>
    <d v="2015-08-02T00:00:00"/>
    <d v="2015-08-31T00:00:00"/>
  </r>
  <r>
    <x v="5"/>
    <s v="Category2"/>
    <s v="ITEM4"/>
    <s v="DESCRIPTION4"/>
    <n v="1"/>
    <n v="801"/>
    <n v="801"/>
    <d v="2015-08-02T00:00:00"/>
    <d v="2015-08-31T00:00:00"/>
  </r>
  <r>
    <x v="5"/>
    <s v="Category3"/>
    <s v="ITEM5"/>
    <s v="DESCRIPTION5"/>
    <n v="1"/>
    <n v="188"/>
    <n v="188"/>
    <d v="2015-08-02T00:00:00"/>
    <d v="2015-08-31T00:00:00"/>
  </r>
  <r>
    <x v="5"/>
    <s v="Category2"/>
    <s v="ITEM3"/>
    <s v="DESCRIPTION3"/>
    <n v="1"/>
    <n v="163"/>
    <n v="163"/>
    <d v="2015-08-02T00:00:00"/>
    <d v="2015-08-31T00:00:00"/>
  </r>
  <r>
    <x v="5"/>
    <s v="Category1"/>
    <s v="ITEM2"/>
    <s v="DESCRIPTION2"/>
    <n v="1"/>
    <n v="252"/>
    <n v="252"/>
    <d v="2015-08-02T00:00:00"/>
    <d v="2015-08-31T00:00:00"/>
  </r>
  <r>
    <x v="5"/>
    <s v="Category3"/>
    <s v="ITEM5"/>
    <s v="DESCRIPTION5"/>
    <n v="1"/>
    <n v="576"/>
    <n v="576"/>
    <d v="2015-08-02T00:00:00"/>
    <d v="2015-08-31T00:00:00"/>
  </r>
  <r>
    <x v="5"/>
    <s v="Category1"/>
    <s v="ITEM2"/>
    <s v="DESCRIPTION2"/>
    <n v="1"/>
    <n v="324"/>
    <n v="324"/>
    <d v="2015-08-02T00:00:00"/>
    <d v="2015-08-31T00:00:00"/>
  </r>
  <r>
    <x v="5"/>
    <s v="Category1"/>
    <s v="ITEM1"/>
    <s v="DESCRIPTION1"/>
    <n v="1"/>
    <n v="807"/>
    <n v="807"/>
    <d v="2015-08-02T00:00:00"/>
    <d v="2015-08-31T00:00:00"/>
  </r>
  <r>
    <x v="5"/>
    <s v="Category2"/>
    <s v="ITEM4"/>
    <s v="DESCRIPTION4"/>
    <n v="1"/>
    <n v="615"/>
    <n v="615"/>
    <d v="2015-08-02T00:00:00"/>
    <d v="2015-08-31T00:00:00"/>
  </r>
  <r>
    <x v="5"/>
    <s v="Category1"/>
    <s v="ITEM2"/>
    <s v="DESCRIPTION2"/>
    <n v="1"/>
    <n v="933"/>
    <n v="933"/>
    <d v="2015-08-02T00:00:00"/>
    <d v="2015-08-31T00:00:00"/>
  </r>
  <r>
    <x v="5"/>
    <s v="Category2"/>
    <s v="ITEM3"/>
    <s v="DESCRIPTION3"/>
    <n v="1"/>
    <n v="899"/>
    <n v="899"/>
    <d v="2015-08-02T00:00:00"/>
    <d v="2015-08-31T00:00:00"/>
  </r>
  <r>
    <x v="5"/>
    <s v="Category1"/>
    <s v="ITEM1"/>
    <s v="DESCRIPTION1"/>
    <n v="1"/>
    <n v="854"/>
    <n v="854"/>
    <d v="2015-08-02T00:00:00"/>
    <d v="2015-08-31T00:00:00"/>
  </r>
  <r>
    <x v="5"/>
    <s v="Category3"/>
    <s v="ITEM5"/>
    <s v="DESCRIPTION5"/>
    <n v="1"/>
    <n v="436"/>
    <n v="436"/>
    <d v="2015-08-02T00:00:00"/>
    <d v="2015-08-31T00:00:00"/>
  </r>
  <r>
    <x v="5"/>
    <s v="Category1"/>
    <s v="ITEM1"/>
    <s v="DESCRIPTION1"/>
    <n v="1"/>
    <n v="698"/>
    <n v="698"/>
    <d v="2015-08-02T00:00:00"/>
    <d v="2015-08-31T00:00:00"/>
  </r>
  <r>
    <x v="5"/>
    <s v="Category2"/>
    <s v="ITEM3"/>
    <s v="DESCRIPTION3"/>
    <n v="1"/>
    <n v="867"/>
    <n v="867"/>
    <d v="2015-08-02T00:00:00"/>
    <d v="2015-08-31T00:00:00"/>
  </r>
  <r>
    <x v="5"/>
    <s v="Category2"/>
    <s v="ITEM4"/>
    <s v="DESCRIPTION4"/>
    <n v="1"/>
    <n v="158"/>
    <n v="158"/>
    <d v="2015-08-02T00:00:00"/>
    <d v="2015-08-31T00:00:00"/>
  </r>
  <r>
    <x v="5"/>
    <s v="Category1"/>
    <s v="ITEM1"/>
    <s v="DESCRIPTION1"/>
    <n v="1"/>
    <n v="995"/>
    <n v="995"/>
    <d v="2015-08-02T00:00:00"/>
    <d v="2015-08-31T00:00:00"/>
  </r>
  <r>
    <x v="5"/>
    <s v="Category1"/>
    <s v="ITEM1"/>
    <s v="DESCRIPTION1"/>
    <n v="1"/>
    <n v="939"/>
    <n v="939"/>
    <d v="2015-08-02T00:00:00"/>
    <d v="2015-08-31T00:00:00"/>
  </r>
  <r>
    <x v="5"/>
    <s v="Category2"/>
    <s v="ITEM4"/>
    <s v="DESCRIPTION4"/>
    <n v="1"/>
    <n v="167"/>
    <n v="167"/>
    <d v="2015-08-02T00:00:00"/>
    <d v="2015-08-31T00:00:00"/>
  </r>
  <r>
    <x v="5"/>
    <s v="Category2"/>
    <s v="ITEM3"/>
    <s v="DESCRIPTION3"/>
    <n v="1"/>
    <n v="388"/>
    <n v="388"/>
    <d v="2015-08-02T00:00:00"/>
    <d v="2015-08-31T00:00:00"/>
  </r>
  <r>
    <x v="5"/>
    <s v="Category3"/>
    <s v="ITEM5"/>
    <s v="DESCRIPTION5"/>
    <n v="1"/>
    <n v="588"/>
    <n v="588"/>
    <d v="2015-08-02T00:00:00"/>
    <d v="2015-08-31T00:00:00"/>
  </r>
  <r>
    <x v="5"/>
    <s v="Category2"/>
    <s v="ITEM3"/>
    <s v="DESCRIPTION3"/>
    <n v="1"/>
    <n v="804"/>
    <n v="804"/>
    <d v="2015-08-02T00:00:00"/>
    <d v="2015-08-31T00:00:00"/>
  </r>
  <r>
    <x v="5"/>
    <s v="Category1"/>
    <s v="ITEM1"/>
    <s v="DESCRIPTION1"/>
    <n v="1"/>
    <n v="816"/>
    <n v="816"/>
    <d v="2015-08-02T00:00:00"/>
    <d v="2015-08-31T00:00:00"/>
  </r>
  <r>
    <x v="5"/>
    <s v="Category3"/>
    <s v="ITEM5"/>
    <s v="DESCRIPTION5"/>
    <n v="1"/>
    <n v="630"/>
    <n v="630"/>
    <d v="2015-08-02T00:00:00"/>
    <d v="2015-08-31T00:00:00"/>
  </r>
  <r>
    <x v="5"/>
    <s v="Category2"/>
    <s v="ITEM4"/>
    <s v="DESCRIPTION4"/>
    <n v="1"/>
    <n v="928"/>
    <n v="928"/>
    <d v="2015-08-02T00:00:00"/>
    <d v="2015-08-31T00:00:00"/>
  </r>
  <r>
    <x v="5"/>
    <s v="Category1"/>
    <s v="ITEM2"/>
    <s v="DESCRIPTION2"/>
    <n v="1"/>
    <n v="697"/>
    <n v="697"/>
    <d v="2015-08-02T00:00:00"/>
    <d v="2015-08-31T00:00:00"/>
  </r>
  <r>
    <x v="5"/>
    <s v="Category1"/>
    <s v="ITEM1"/>
    <s v="DESCRIPTION1"/>
    <n v="1"/>
    <n v="441"/>
    <n v="441"/>
    <d v="2015-08-02T00:00:00"/>
    <d v="2015-08-31T00:00:00"/>
  </r>
  <r>
    <x v="5"/>
    <s v="Category1"/>
    <s v="ITEM2"/>
    <s v="DESCRIPTION2"/>
    <n v="1"/>
    <n v="574"/>
    <n v="574"/>
    <d v="2015-08-02T00:00:00"/>
    <d v="2015-08-31T00:00:00"/>
  </r>
  <r>
    <x v="5"/>
    <s v="Category3"/>
    <s v="ITEM5"/>
    <s v="DESCRIPTION5"/>
    <n v="1"/>
    <n v="806"/>
    <n v="806"/>
    <d v="2015-08-03T00:00:00"/>
    <d v="2015-08-31T00:00:00"/>
  </r>
  <r>
    <x v="5"/>
    <s v="Category1"/>
    <s v="ITEM2"/>
    <s v="DESCRIPTION2"/>
    <n v="1"/>
    <n v="389"/>
    <n v="389"/>
    <d v="2015-08-03T00:00:00"/>
    <d v="2015-08-31T00:00:00"/>
  </r>
  <r>
    <x v="5"/>
    <s v="Category3"/>
    <s v="ITEM5"/>
    <s v="DESCRIPTION5"/>
    <n v="1"/>
    <n v="190"/>
    <n v="190"/>
    <d v="2015-08-03T00:00:00"/>
    <d v="2015-08-31T00:00:00"/>
  </r>
  <r>
    <x v="5"/>
    <s v="Category1"/>
    <s v="ITEM1"/>
    <s v="DESCRIPTION1"/>
    <n v="1"/>
    <n v="727"/>
    <n v="727"/>
    <d v="2015-08-03T00:00:00"/>
    <d v="2015-08-31T00:00:00"/>
  </r>
  <r>
    <x v="5"/>
    <s v="Category3"/>
    <s v="ITEM5"/>
    <s v="DESCRIPTION5"/>
    <n v="1"/>
    <n v="203"/>
    <n v="203"/>
    <d v="2015-08-03T00:00:00"/>
    <d v="2015-08-31T00:00:00"/>
  </r>
  <r>
    <x v="5"/>
    <s v="Category1"/>
    <s v="ITEM2"/>
    <s v="DESCRIPTION2"/>
    <n v="1"/>
    <n v="720"/>
    <n v="720"/>
    <d v="2015-08-03T00:00:00"/>
    <d v="2015-08-31T00:00:00"/>
  </r>
  <r>
    <x v="5"/>
    <s v="Category1"/>
    <s v="ITEM1"/>
    <s v="DESCRIPTION1"/>
    <n v="1"/>
    <n v="265"/>
    <n v="265"/>
    <d v="2015-08-03T00:00:00"/>
    <d v="2015-08-31T00:00:00"/>
  </r>
  <r>
    <x v="5"/>
    <s v="Category1"/>
    <s v="ITEM2"/>
    <s v="DESCRIPTION2"/>
    <n v="1"/>
    <n v="904"/>
    <n v="904"/>
    <d v="2015-08-03T00:00:00"/>
    <d v="2015-08-31T00:00:00"/>
  </r>
  <r>
    <x v="5"/>
    <s v="Category2"/>
    <s v="ITEM3"/>
    <s v="DESCRIPTION3"/>
    <n v="1"/>
    <n v="385"/>
    <n v="385"/>
    <d v="2015-08-03T00:00:00"/>
    <d v="2015-08-31T00:00:00"/>
  </r>
  <r>
    <x v="5"/>
    <s v="Category3"/>
    <s v="ITEM5"/>
    <s v="DESCRIPTION5"/>
    <n v="1"/>
    <n v="362"/>
    <n v="362"/>
    <d v="2015-08-03T00:00:00"/>
    <d v="2015-08-31T00:00:00"/>
  </r>
  <r>
    <x v="5"/>
    <s v="Category1"/>
    <s v="ITEM2"/>
    <s v="DESCRIPTION2"/>
    <n v="1"/>
    <n v="590"/>
    <n v="590"/>
    <d v="2015-08-03T00:00:00"/>
    <d v="2015-08-31T00:00:00"/>
  </r>
  <r>
    <x v="5"/>
    <s v="Category2"/>
    <s v="ITEM3"/>
    <s v="DESCRIPTION3"/>
    <n v="1"/>
    <n v="472"/>
    <n v="472"/>
    <d v="2015-08-03T00:00:00"/>
    <d v="2015-08-31T00:00:00"/>
  </r>
  <r>
    <x v="5"/>
    <s v="Category3"/>
    <s v="ITEM5"/>
    <s v="DESCRIPTION5"/>
    <n v="1"/>
    <n v="891"/>
    <n v="891"/>
    <d v="2015-08-03T00:00:00"/>
    <d v="2015-08-31T00:00:00"/>
  </r>
  <r>
    <x v="5"/>
    <s v="Category2"/>
    <s v="ITEM4"/>
    <s v="DESCRIPTION4"/>
    <n v="1"/>
    <n v="291"/>
    <n v="291"/>
    <d v="2015-08-03T00:00:00"/>
    <d v="2015-08-31T00:00:00"/>
  </r>
  <r>
    <x v="5"/>
    <s v="Category2"/>
    <s v="ITEM4"/>
    <s v="DESCRIPTION4"/>
    <n v="1"/>
    <n v="993"/>
    <n v="993"/>
    <d v="2015-08-03T00:00:00"/>
    <d v="2015-08-31T00:00:00"/>
  </r>
  <r>
    <x v="5"/>
    <s v="Category1"/>
    <s v="ITEM1"/>
    <s v="DESCRIPTION1"/>
    <n v="1"/>
    <n v="746"/>
    <n v="746"/>
    <d v="2015-08-03T00:00:00"/>
    <d v="2015-08-31T00:00:00"/>
  </r>
  <r>
    <x v="5"/>
    <s v="Category1"/>
    <s v="ITEM1"/>
    <s v="DESCRIPTION1"/>
    <n v="1"/>
    <n v="983"/>
    <n v="983"/>
    <d v="2015-08-03T00:00:00"/>
    <d v="2015-08-31T00:00:00"/>
  </r>
  <r>
    <x v="5"/>
    <s v="Category3"/>
    <s v="ITEM5"/>
    <s v="DESCRIPTION5"/>
    <n v="1"/>
    <n v="825"/>
    <n v="825"/>
    <d v="2015-08-03T00:00:00"/>
    <d v="2015-08-31T00:00:00"/>
  </r>
  <r>
    <x v="5"/>
    <s v="Category3"/>
    <s v="ITEM5"/>
    <s v="DESCRIPTION5"/>
    <n v="1"/>
    <n v="260"/>
    <n v="260"/>
    <d v="2015-08-03T00:00:00"/>
    <d v="2015-08-31T00:00:00"/>
  </r>
  <r>
    <x v="5"/>
    <s v="Category1"/>
    <s v="ITEM1"/>
    <s v="DESCRIPTION1"/>
    <n v="1"/>
    <n v="615"/>
    <n v="615"/>
    <d v="2015-08-03T00:00:00"/>
    <d v="2015-08-31T00:00:00"/>
  </r>
  <r>
    <x v="5"/>
    <s v="Category1"/>
    <s v="ITEM1"/>
    <s v="DESCRIPTION1"/>
    <n v="1"/>
    <n v="746"/>
    <n v="746"/>
    <d v="2015-08-03T00:00:00"/>
    <d v="2015-08-31T00:00:00"/>
  </r>
  <r>
    <x v="5"/>
    <s v="Category2"/>
    <s v="ITEM4"/>
    <s v="DESCRIPTION4"/>
    <n v="1"/>
    <n v="282"/>
    <n v="282"/>
    <d v="2015-08-03T00:00:00"/>
    <d v="2015-08-31T00:00:00"/>
  </r>
  <r>
    <x v="5"/>
    <s v="Category2"/>
    <s v="ITEM3"/>
    <s v="DESCRIPTION3"/>
    <n v="1"/>
    <n v="366"/>
    <n v="366"/>
    <d v="2015-08-03T00:00:00"/>
    <d v="2015-08-31T00:00:00"/>
  </r>
  <r>
    <x v="5"/>
    <s v="Category2"/>
    <s v="ITEM4"/>
    <s v="DESCRIPTION4"/>
    <n v="1"/>
    <n v="666"/>
    <n v="666"/>
    <d v="2015-08-03T00:00:00"/>
    <d v="2015-08-31T00:00:00"/>
  </r>
  <r>
    <x v="5"/>
    <s v="Category2"/>
    <s v="ITEM4"/>
    <s v="DESCRIPTION4"/>
    <n v="1"/>
    <n v="728"/>
    <n v="728"/>
    <d v="2015-08-03T00:00:00"/>
    <d v="2015-08-31T00:00:00"/>
  </r>
  <r>
    <x v="5"/>
    <s v="Category1"/>
    <s v="ITEM1"/>
    <s v="DESCRIPTION1"/>
    <n v="1"/>
    <n v="755"/>
    <n v="755"/>
    <d v="2015-08-03T00:00:00"/>
    <d v="2015-08-31T00:00:00"/>
  </r>
  <r>
    <x v="5"/>
    <s v="Category2"/>
    <s v="ITEM3"/>
    <s v="DESCRIPTION3"/>
    <n v="1"/>
    <n v="885"/>
    <n v="885"/>
    <d v="2015-08-03T00:00:00"/>
    <d v="2015-08-31T00:00:00"/>
  </r>
  <r>
    <x v="5"/>
    <s v="Category2"/>
    <s v="ITEM4"/>
    <s v="DESCRIPTION4"/>
    <n v="1"/>
    <n v="493"/>
    <n v="493"/>
    <d v="2015-08-03T00:00:00"/>
    <d v="2015-08-31T00:00:00"/>
  </r>
  <r>
    <x v="5"/>
    <s v="Category3"/>
    <s v="ITEM5"/>
    <s v="DESCRIPTION5"/>
    <n v="1"/>
    <n v="321"/>
    <n v="321"/>
    <d v="2015-08-03T00:00:00"/>
    <d v="2015-08-31T00:00:00"/>
  </r>
  <r>
    <x v="5"/>
    <s v="Category2"/>
    <s v="ITEM4"/>
    <s v="DESCRIPTION4"/>
    <n v="1"/>
    <n v="993"/>
    <n v="993"/>
    <d v="2015-08-03T00:00:00"/>
    <d v="2015-08-31T00:00:00"/>
  </r>
  <r>
    <x v="5"/>
    <s v="Category2"/>
    <s v="ITEM3"/>
    <s v="DESCRIPTION3"/>
    <n v="1"/>
    <n v="648"/>
    <n v="648"/>
    <d v="2015-08-03T00:00:00"/>
    <d v="2015-08-31T00:00:00"/>
  </r>
  <r>
    <x v="5"/>
    <s v="Category1"/>
    <s v="ITEM1"/>
    <s v="DESCRIPTION1"/>
    <n v="1"/>
    <n v="987"/>
    <n v="987"/>
    <d v="2015-08-03T00:00:00"/>
    <d v="2015-08-31T00:00:00"/>
  </r>
  <r>
    <x v="5"/>
    <s v="Category3"/>
    <s v="ITEM5"/>
    <s v="DESCRIPTION5"/>
    <n v="1"/>
    <n v="398"/>
    <n v="398"/>
    <d v="2015-08-03T00:00:00"/>
    <d v="2015-08-31T00:00:00"/>
  </r>
  <r>
    <x v="5"/>
    <s v="Category1"/>
    <s v="ITEM1"/>
    <s v="DESCRIPTION1"/>
    <n v="1"/>
    <n v="960"/>
    <n v="960"/>
    <d v="2015-08-03T00:00:00"/>
    <d v="2015-08-31T00:00:00"/>
  </r>
  <r>
    <x v="5"/>
    <s v="Category3"/>
    <s v="ITEM5"/>
    <s v="DESCRIPTION5"/>
    <n v="1"/>
    <n v="639"/>
    <n v="639"/>
    <d v="2015-08-03T00:00:00"/>
    <d v="2015-08-31T00:00:00"/>
  </r>
  <r>
    <x v="5"/>
    <s v="Category3"/>
    <s v="ITEM5"/>
    <s v="DESCRIPTION5"/>
    <n v="1"/>
    <n v="444"/>
    <n v="444"/>
    <d v="2015-08-03T00:00:00"/>
    <d v="2015-08-31T00:00:00"/>
  </r>
  <r>
    <x v="5"/>
    <s v="Category2"/>
    <s v="ITEM3"/>
    <s v="DESCRIPTION3"/>
    <n v="1"/>
    <n v="125"/>
    <n v="125"/>
    <d v="2015-08-03T00:00:00"/>
    <d v="2015-08-31T00:00:00"/>
  </r>
  <r>
    <x v="5"/>
    <s v="Category2"/>
    <s v="ITEM4"/>
    <s v="DESCRIPTION4"/>
    <n v="1"/>
    <n v="862"/>
    <n v="862"/>
    <d v="2015-08-03T00:00:00"/>
    <d v="2015-08-31T00:00:00"/>
  </r>
  <r>
    <x v="5"/>
    <s v="Category2"/>
    <s v="ITEM3"/>
    <s v="DESCRIPTION3"/>
    <n v="1"/>
    <n v="624"/>
    <n v="624"/>
    <d v="2015-08-03T00:00:00"/>
    <d v="2015-08-31T00:00:00"/>
  </r>
  <r>
    <x v="5"/>
    <s v="Category1"/>
    <s v="ITEM2"/>
    <s v="DESCRIPTION2"/>
    <n v="1"/>
    <n v="329"/>
    <n v="329"/>
    <d v="2015-08-03T00:00:00"/>
    <d v="2015-08-31T00:00:00"/>
  </r>
  <r>
    <x v="5"/>
    <s v="Category3"/>
    <s v="ITEM5"/>
    <s v="DESCRIPTION5"/>
    <n v="1"/>
    <n v="476"/>
    <n v="476"/>
    <d v="2015-08-03T00:00:00"/>
    <d v="2015-08-31T00:00:00"/>
  </r>
  <r>
    <x v="5"/>
    <s v="Category3"/>
    <s v="ITEM5"/>
    <s v="DESCRIPTION5"/>
    <n v="1"/>
    <n v="233"/>
    <n v="233"/>
    <d v="2015-08-03T00:00:00"/>
    <d v="2015-08-31T00:00:00"/>
  </r>
  <r>
    <x v="5"/>
    <s v="Category1"/>
    <s v="ITEM2"/>
    <s v="DESCRIPTION2"/>
    <n v="1"/>
    <n v="405"/>
    <n v="405"/>
    <d v="2015-08-03T00:00:00"/>
    <d v="2015-08-31T00:00:00"/>
  </r>
  <r>
    <x v="5"/>
    <s v="Category2"/>
    <s v="ITEM4"/>
    <s v="DESCRIPTION4"/>
    <n v="1"/>
    <n v="994"/>
    <n v="994"/>
    <d v="2015-08-03T00:00:00"/>
    <d v="2015-08-31T00:00:00"/>
  </r>
  <r>
    <x v="5"/>
    <s v="Category2"/>
    <s v="ITEM3"/>
    <s v="DESCRIPTION3"/>
    <n v="1"/>
    <n v="908"/>
    <n v="908"/>
    <d v="2015-08-03T00:00:00"/>
    <d v="2015-08-31T00:00:00"/>
  </r>
  <r>
    <x v="5"/>
    <s v="Category2"/>
    <s v="ITEM3"/>
    <s v="DESCRIPTION3"/>
    <n v="1"/>
    <n v="991"/>
    <n v="991"/>
    <d v="2015-08-03T00:00:00"/>
    <d v="2015-08-31T00:00:00"/>
  </r>
  <r>
    <x v="5"/>
    <s v="Category1"/>
    <s v="ITEM2"/>
    <s v="DESCRIPTION2"/>
    <n v="1"/>
    <n v="773"/>
    <n v="773"/>
    <d v="2015-08-03T00:00:00"/>
    <d v="2015-08-31T00:00:00"/>
  </r>
  <r>
    <x v="5"/>
    <s v="Category1"/>
    <s v="ITEM2"/>
    <s v="DESCRIPTION2"/>
    <n v="1"/>
    <n v="257"/>
    <n v="257"/>
    <d v="2015-08-03T00:00:00"/>
    <d v="2015-08-31T00:00:00"/>
  </r>
  <r>
    <x v="5"/>
    <s v="Category1"/>
    <s v="ITEM1"/>
    <s v="DESCRIPTION1"/>
    <n v="1"/>
    <n v="954"/>
    <n v="954"/>
    <d v="2015-08-03T00:00:00"/>
    <d v="2015-08-31T00:00:00"/>
  </r>
  <r>
    <x v="5"/>
    <s v="Category3"/>
    <s v="ITEM5"/>
    <s v="DESCRIPTION5"/>
    <n v="1"/>
    <n v="540"/>
    <n v="540"/>
    <d v="2015-08-03T00:00:00"/>
    <d v="2015-08-31T00:00:00"/>
  </r>
  <r>
    <x v="5"/>
    <s v="Category1"/>
    <s v="ITEM2"/>
    <s v="DESCRIPTION2"/>
    <n v="1"/>
    <n v="465"/>
    <n v="465"/>
    <d v="2015-08-04T00:00:00"/>
    <d v="2015-08-31T00:00:00"/>
  </r>
  <r>
    <x v="5"/>
    <s v="Category1"/>
    <s v="ITEM1"/>
    <s v="DESCRIPTION1"/>
    <n v="1"/>
    <n v="217"/>
    <n v="217"/>
    <d v="2015-08-04T00:00:00"/>
    <d v="2015-08-31T00:00:00"/>
  </r>
  <r>
    <x v="5"/>
    <s v="Category1"/>
    <s v="ITEM2"/>
    <s v="DESCRIPTION2"/>
    <n v="1"/>
    <n v="571"/>
    <n v="571"/>
    <d v="2015-08-04T00:00:00"/>
    <d v="2015-08-31T00:00:00"/>
  </r>
  <r>
    <x v="5"/>
    <s v="Category2"/>
    <s v="ITEM3"/>
    <s v="DESCRIPTION3"/>
    <n v="1"/>
    <n v="209"/>
    <n v="209"/>
    <d v="2015-08-04T00:00:00"/>
    <d v="2015-08-31T00:00:00"/>
  </r>
  <r>
    <x v="5"/>
    <s v="Category1"/>
    <s v="ITEM1"/>
    <s v="DESCRIPTION1"/>
    <n v="1"/>
    <n v="814"/>
    <n v="814"/>
    <d v="2015-08-04T00:00:00"/>
    <d v="2015-08-31T00:00:00"/>
  </r>
  <r>
    <x v="5"/>
    <s v="Category3"/>
    <s v="ITEM5"/>
    <s v="DESCRIPTION5"/>
    <n v="1"/>
    <n v="809"/>
    <n v="809"/>
    <d v="2015-08-04T00:00:00"/>
    <d v="2015-08-31T00:00:00"/>
  </r>
  <r>
    <x v="5"/>
    <s v="Category2"/>
    <s v="ITEM3"/>
    <s v="DESCRIPTION3"/>
    <n v="1"/>
    <n v="654"/>
    <n v="654"/>
    <d v="2015-08-04T00:00:00"/>
    <d v="2015-08-31T00:00:00"/>
  </r>
  <r>
    <x v="5"/>
    <s v="Category3"/>
    <s v="ITEM5"/>
    <s v="DESCRIPTION5"/>
    <n v="1"/>
    <n v="857"/>
    <n v="857"/>
    <d v="2015-08-04T00:00:00"/>
    <d v="2015-08-31T00:00:00"/>
  </r>
  <r>
    <x v="5"/>
    <s v="Category3"/>
    <s v="ITEM5"/>
    <s v="DESCRIPTION5"/>
    <n v="1"/>
    <n v="371"/>
    <n v="371"/>
    <d v="2015-08-04T00:00:00"/>
    <d v="2015-08-31T00:00:00"/>
  </r>
  <r>
    <x v="5"/>
    <s v="Category1"/>
    <s v="ITEM1"/>
    <s v="DESCRIPTION1"/>
    <n v="1"/>
    <n v="192"/>
    <n v="192"/>
    <d v="2015-08-04T00:00:00"/>
    <d v="2015-08-31T00:00:00"/>
  </r>
  <r>
    <x v="5"/>
    <s v="Category2"/>
    <s v="ITEM4"/>
    <s v="DESCRIPTION4"/>
    <n v="1"/>
    <n v="666"/>
    <n v="666"/>
    <d v="2015-08-04T00:00:00"/>
    <d v="2015-08-31T00:00:00"/>
  </r>
  <r>
    <x v="5"/>
    <s v="Category3"/>
    <s v="ITEM5"/>
    <s v="DESCRIPTION5"/>
    <n v="1"/>
    <n v="153"/>
    <n v="153"/>
    <d v="2015-08-04T00:00:00"/>
    <d v="2015-08-31T00:00:00"/>
  </r>
  <r>
    <x v="5"/>
    <s v="Category3"/>
    <s v="ITEM5"/>
    <s v="DESCRIPTION5"/>
    <n v="1"/>
    <n v="364"/>
    <n v="364"/>
    <d v="2015-08-04T00:00:00"/>
    <d v="2015-08-31T00:00:00"/>
  </r>
  <r>
    <x v="5"/>
    <s v="Category3"/>
    <s v="ITEM5"/>
    <s v="DESCRIPTION5"/>
    <n v="1"/>
    <n v="899"/>
    <n v="899"/>
    <d v="2015-08-04T00:00:00"/>
    <d v="2015-08-31T00:00:00"/>
  </r>
  <r>
    <x v="5"/>
    <s v="Category1"/>
    <s v="ITEM2"/>
    <s v="DESCRIPTION2"/>
    <n v="1"/>
    <n v="122"/>
    <n v="122"/>
    <d v="2015-08-04T00:00:00"/>
    <d v="2015-08-31T00:00:00"/>
  </r>
  <r>
    <x v="5"/>
    <s v="Category2"/>
    <s v="ITEM3"/>
    <s v="DESCRIPTION3"/>
    <n v="1"/>
    <n v="812"/>
    <n v="812"/>
    <d v="2015-08-04T00:00:00"/>
    <d v="2015-08-31T00:00:00"/>
  </r>
  <r>
    <x v="5"/>
    <s v="Category1"/>
    <s v="ITEM1"/>
    <s v="DESCRIPTION1"/>
    <n v="1"/>
    <n v="736"/>
    <n v="736"/>
    <d v="2015-08-04T00:00:00"/>
    <d v="2015-08-31T00:00:00"/>
  </r>
  <r>
    <x v="5"/>
    <s v="Category2"/>
    <s v="ITEM3"/>
    <s v="DESCRIPTION3"/>
    <n v="1"/>
    <n v="688"/>
    <n v="688"/>
    <d v="2015-08-04T00:00:00"/>
    <d v="2015-08-31T00:00:00"/>
  </r>
  <r>
    <x v="5"/>
    <s v="Category2"/>
    <s v="ITEM3"/>
    <s v="DESCRIPTION3"/>
    <n v="1"/>
    <n v="354"/>
    <n v="354"/>
    <d v="2015-08-04T00:00:00"/>
    <d v="2015-08-31T00:00:00"/>
  </r>
  <r>
    <x v="5"/>
    <s v="Category3"/>
    <s v="ITEM5"/>
    <s v="DESCRIPTION5"/>
    <n v="1"/>
    <n v="269"/>
    <n v="269"/>
    <d v="2015-08-04T00:00:00"/>
    <d v="2015-08-31T00:00:00"/>
  </r>
  <r>
    <x v="5"/>
    <s v="Category1"/>
    <s v="ITEM2"/>
    <s v="DESCRIPTION2"/>
    <n v="1"/>
    <n v="699"/>
    <n v="699"/>
    <d v="2015-08-04T00:00:00"/>
    <d v="2015-08-31T00:00:00"/>
  </r>
  <r>
    <x v="5"/>
    <s v="Category2"/>
    <s v="ITEM4"/>
    <s v="DESCRIPTION4"/>
    <n v="1"/>
    <n v="419"/>
    <n v="419"/>
    <d v="2015-08-04T00:00:00"/>
    <d v="2015-08-31T00:00:00"/>
  </r>
  <r>
    <x v="5"/>
    <s v="Category2"/>
    <s v="ITEM3"/>
    <s v="DESCRIPTION3"/>
    <n v="1"/>
    <n v="470"/>
    <n v="470"/>
    <d v="2015-08-04T00:00:00"/>
    <d v="2015-08-31T00:00:00"/>
  </r>
  <r>
    <x v="5"/>
    <s v="Category2"/>
    <s v="ITEM3"/>
    <s v="DESCRIPTION3"/>
    <n v="1"/>
    <n v="408"/>
    <n v="408"/>
    <d v="2015-08-04T00:00:00"/>
    <d v="2015-08-31T00:00:00"/>
  </r>
  <r>
    <x v="5"/>
    <s v="Category3"/>
    <s v="ITEM5"/>
    <s v="DESCRIPTION5"/>
    <n v="1"/>
    <n v="997"/>
    <n v="997"/>
    <d v="2015-08-04T00:00:00"/>
    <d v="2015-08-31T00:00:00"/>
  </r>
  <r>
    <x v="5"/>
    <s v="Category1"/>
    <s v="ITEM1"/>
    <s v="DESCRIPTION1"/>
    <n v="1"/>
    <n v="241"/>
    <n v="241"/>
    <d v="2015-08-04T00:00:00"/>
    <d v="2015-08-31T00:00:00"/>
  </r>
  <r>
    <x v="5"/>
    <s v="Category2"/>
    <s v="ITEM4"/>
    <s v="DESCRIPTION4"/>
    <n v="1"/>
    <n v="709"/>
    <n v="709"/>
    <d v="2015-08-04T00:00:00"/>
    <d v="2015-08-31T00:00:00"/>
  </r>
  <r>
    <x v="5"/>
    <s v="Category1"/>
    <s v="ITEM2"/>
    <s v="DESCRIPTION2"/>
    <n v="1"/>
    <n v="527"/>
    <n v="527"/>
    <d v="2015-08-04T00:00:00"/>
    <d v="2015-08-31T00:00:00"/>
  </r>
  <r>
    <x v="5"/>
    <s v="Category1"/>
    <s v="ITEM1"/>
    <s v="DESCRIPTION1"/>
    <n v="1"/>
    <n v="982"/>
    <n v="982"/>
    <d v="2015-08-04T00:00:00"/>
    <d v="2015-08-31T00:00:00"/>
  </r>
  <r>
    <x v="5"/>
    <s v="Category1"/>
    <s v="ITEM2"/>
    <s v="DESCRIPTION2"/>
    <n v="1"/>
    <n v="584"/>
    <n v="584"/>
    <d v="2015-08-04T00:00:00"/>
    <d v="2015-08-31T00:00:00"/>
  </r>
  <r>
    <x v="5"/>
    <s v="Category3"/>
    <s v="ITEM5"/>
    <s v="DESCRIPTION5"/>
    <n v="1"/>
    <n v="399"/>
    <n v="399"/>
    <d v="2015-08-04T00:00:00"/>
    <d v="2015-08-31T00:00:00"/>
  </r>
  <r>
    <x v="5"/>
    <s v="Category2"/>
    <s v="ITEM4"/>
    <s v="DESCRIPTION4"/>
    <n v="1"/>
    <n v="113"/>
    <n v="113"/>
    <d v="2015-08-04T00:00:00"/>
    <d v="2015-08-31T00:00:00"/>
  </r>
  <r>
    <x v="5"/>
    <s v="Category1"/>
    <s v="ITEM2"/>
    <s v="DESCRIPTION2"/>
    <n v="1"/>
    <n v="538"/>
    <n v="538"/>
    <d v="2015-08-04T00:00:00"/>
    <d v="2015-08-31T00:00:00"/>
  </r>
  <r>
    <x v="5"/>
    <s v="Category3"/>
    <s v="ITEM5"/>
    <s v="DESCRIPTION5"/>
    <n v="1"/>
    <n v="461"/>
    <n v="461"/>
    <d v="2015-08-04T00:00:00"/>
    <d v="2015-08-31T00:00:00"/>
  </r>
  <r>
    <x v="5"/>
    <s v="Category2"/>
    <s v="ITEM4"/>
    <s v="DESCRIPTION4"/>
    <n v="1"/>
    <n v="727"/>
    <n v="727"/>
    <d v="2015-08-04T00:00:00"/>
    <d v="2015-08-31T00:00:00"/>
  </r>
  <r>
    <x v="5"/>
    <s v="Category2"/>
    <s v="ITEM4"/>
    <s v="DESCRIPTION4"/>
    <n v="1"/>
    <n v="890"/>
    <n v="890"/>
    <d v="2015-08-04T00:00:00"/>
    <d v="2015-08-31T00:00:00"/>
  </r>
  <r>
    <x v="5"/>
    <s v="Category3"/>
    <s v="ITEM5"/>
    <s v="DESCRIPTION5"/>
    <n v="1"/>
    <n v="650"/>
    <n v="650"/>
    <d v="2015-08-04T00:00:00"/>
    <d v="2015-08-31T00:00:00"/>
  </r>
  <r>
    <x v="5"/>
    <s v="Category3"/>
    <s v="ITEM5"/>
    <s v="DESCRIPTION5"/>
    <n v="1"/>
    <n v="193"/>
    <n v="193"/>
    <d v="2015-08-04T00:00:00"/>
    <d v="2015-08-31T00:00:00"/>
  </r>
  <r>
    <x v="5"/>
    <s v="Category1"/>
    <s v="ITEM1"/>
    <s v="DESCRIPTION1"/>
    <n v="1"/>
    <n v="504"/>
    <n v="504"/>
    <d v="2015-08-04T00:00:00"/>
    <d v="2015-08-31T00:00:00"/>
  </r>
  <r>
    <x v="5"/>
    <s v="Category1"/>
    <s v="ITEM1"/>
    <s v="DESCRIPTION1"/>
    <n v="1"/>
    <n v="601"/>
    <n v="601"/>
    <d v="2015-08-04T00:00:00"/>
    <d v="2015-08-31T00:00:00"/>
  </r>
  <r>
    <x v="5"/>
    <s v="Category2"/>
    <s v="ITEM3"/>
    <s v="DESCRIPTION3"/>
    <n v="1"/>
    <n v="354"/>
    <n v="354"/>
    <d v="2015-08-04T00:00:00"/>
    <d v="2015-08-31T00:00:00"/>
  </r>
  <r>
    <x v="5"/>
    <s v="Category2"/>
    <s v="ITEM4"/>
    <s v="DESCRIPTION4"/>
    <n v="1"/>
    <n v="882"/>
    <n v="882"/>
    <d v="2015-08-04T00:00:00"/>
    <d v="2015-08-31T00:00:00"/>
  </r>
  <r>
    <x v="5"/>
    <s v="Category2"/>
    <s v="ITEM4"/>
    <s v="DESCRIPTION4"/>
    <n v="1"/>
    <n v="839"/>
    <n v="839"/>
    <d v="2015-08-04T00:00:00"/>
    <d v="2015-08-31T00:00:00"/>
  </r>
  <r>
    <x v="5"/>
    <s v="Category2"/>
    <s v="ITEM3"/>
    <s v="DESCRIPTION3"/>
    <n v="1"/>
    <n v="891"/>
    <n v="891"/>
    <d v="2015-08-04T00:00:00"/>
    <d v="2015-08-31T00:00:00"/>
  </r>
  <r>
    <x v="5"/>
    <s v="Category2"/>
    <s v="ITEM3"/>
    <s v="DESCRIPTION3"/>
    <n v="1"/>
    <n v="531"/>
    <n v="531"/>
    <d v="2015-08-04T00:00:00"/>
    <d v="2015-08-31T00:00:00"/>
  </r>
  <r>
    <x v="5"/>
    <s v="Category1"/>
    <s v="ITEM2"/>
    <s v="DESCRIPTION2"/>
    <n v="1"/>
    <n v="359"/>
    <n v="359"/>
    <d v="2015-08-04T00:00:00"/>
    <d v="2015-08-31T00:00:00"/>
  </r>
  <r>
    <x v="5"/>
    <s v="Category1"/>
    <s v="ITEM1"/>
    <s v="DESCRIPTION1"/>
    <n v="1"/>
    <n v="222"/>
    <n v="222"/>
    <d v="2015-08-04T00:00:00"/>
    <d v="2015-08-31T00:00:00"/>
  </r>
  <r>
    <x v="5"/>
    <s v="Category1"/>
    <s v="ITEM1"/>
    <s v="DESCRIPTION1"/>
    <n v="1"/>
    <n v="104"/>
    <n v="104"/>
    <d v="2015-08-04T00:00:00"/>
    <d v="2015-08-31T00:00:00"/>
  </r>
  <r>
    <x v="5"/>
    <s v="Category3"/>
    <s v="ITEM5"/>
    <s v="DESCRIPTION5"/>
    <n v="1"/>
    <n v="397"/>
    <n v="397"/>
    <d v="2015-08-04T00:00:00"/>
    <d v="2015-08-31T00:00:00"/>
  </r>
  <r>
    <x v="5"/>
    <s v="Category2"/>
    <s v="ITEM4"/>
    <s v="DESCRIPTION4"/>
    <n v="1"/>
    <n v="205"/>
    <n v="205"/>
    <d v="2015-08-04T00:00:00"/>
    <d v="2015-08-31T00:00:00"/>
  </r>
  <r>
    <x v="5"/>
    <s v="Category2"/>
    <s v="ITEM4"/>
    <s v="DESCRIPTION4"/>
    <n v="1"/>
    <n v="632"/>
    <n v="632"/>
    <d v="2015-08-05T00:00:00"/>
    <d v="2015-08-31T00:00:00"/>
  </r>
  <r>
    <x v="5"/>
    <s v="Category1"/>
    <s v="ITEM2"/>
    <s v="DESCRIPTION2"/>
    <n v="1"/>
    <n v="943"/>
    <n v="943"/>
    <d v="2015-08-05T00:00:00"/>
    <d v="2015-08-31T00:00:00"/>
  </r>
  <r>
    <x v="5"/>
    <s v="Category1"/>
    <s v="ITEM2"/>
    <s v="DESCRIPTION2"/>
    <n v="1"/>
    <n v="113"/>
    <n v="113"/>
    <d v="2015-08-05T00:00:00"/>
    <d v="2015-08-31T00:00:00"/>
  </r>
  <r>
    <x v="5"/>
    <s v="Category1"/>
    <s v="ITEM2"/>
    <s v="DESCRIPTION2"/>
    <n v="1"/>
    <n v="308"/>
    <n v="308"/>
    <d v="2015-08-05T00:00:00"/>
    <d v="2015-08-31T00:00:00"/>
  </r>
  <r>
    <x v="5"/>
    <s v="Category2"/>
    <s v="ITEM4"/>
    <s v="DESCRIPTION4"/>
    <n v="1"/>
    <n v="473"/>
    <n v="473"/>
    <d v="2015-08-05T00:00:00"/>
    <d v="2015-08-31T00:00:00"/>
  </r>
  <r>
    <x v="5"/>
    <s v="Category1"/>
    <s v="ITEM1"/>
    <s v="DESCRIPTION1"/>
    <n v="1"/>
    <n v="283"/>
    <n v="283"/>
    <d v="2015-08-05T00:00:00"/>
    <d v="2015-08-31T00:00:00"/>
  </r>
  <r>
    <x v="5"/>
    <s v="Category1"/>
    <s v="ITEM1"/>
    <s v="DESCRIPTION1"/>
    <n v="1"/>
    <n v="597"/>
    <n v="597"/>
    <d v="2015-08-05T00:00:00"/>
    <d v="2015-08-31T00:00:00"/>
  </r>
  <r>
    <x v="5"/>
    <s v="Category2"/>
    <s v="ITEM3"/>
    <s v="DESCRIPTION3"/>
    <n v="1"/>
    <n v="957"/>
    <n v="957"/>
    <d v="2015-08-05T00:00:00"/>
    <d v="2015-08-31T00:00:00"/>
  </r>
  <r>
    <x v="5"/>
    <s v="Category3"/>
    <s v="ITEM5"/>
    <s v="DESCRIPTION5"/>
    <n v="1"/>
    <n v="734"/>
    <n v="734"/>
    <d v="2015-08-05T00:00:00"/>
    <d v="2015-08-31T00:00:00"/>
  </r>
  <r>
    <x v="5"/>
    <s v="Category1"/>
    <s v="ITEM2"/>
    <s v="DESCRIPTION2"/>
    <n v="1"/>
    <n v="439"/>
    <n v="439"/>
    <d v="2015-08-05T00:00:00"/>
    <d v="2015-08-31T00:00:00"/>
  </r>
  <r>
    <x v="5"/>
    <s v="Category1"/>
    <s v="ITEM2"/>
    <s v="DESCRIPTION2"/>
    <n v="1"/>
    <n v="364"/>
    <n v="364"/>
    <d v="2015-08-05T00:00:00"/>
    <d v="2015-08-31T00:00:00"/>
  </r>
  <r>
    <x v="5"/>
    <s v="Category1"/>
    <s v="ITEM2"/>
    <s v="DESCRIPTION2"/>
    <n v="1"/>
    <n v="962"/>
    <n v="962"/>
    <d v="2015-08-05T00:00:00"/>
    <d v="2015-08-31T00:00:00"/>
  </r>
  <r>
    <x v="5"/>
    <s v="Category2"/>
    <s v="ITEM3"/>
    <s v="DESCRIPTION3"/>
    <n v="1"/>
    <n v="397"/>
    <n v="397"/>
    <d v="2015-08-05T00:00:00"/>
    <d v="2015-08-31T00:00:00"/>
  </r>
  <r>
    <x v="5"/>
    <s v="Category3"/>
    <s v="ITEM5"/>
    <s v="DESCRIPTION5"/>
    <n v="1"/>
    <n v="350"/>
    <n v="350"/>
    <d v="2015-08-05T00:00:00"/>
    <d v="2015-08-31T00:00:00"/>
  </r>
  <r>
    <x v="5"/>
    <s v="Category1"/>
    <s v="ITEM1"/>
    <s v="DESCRIPTION1"/>
    <n v="1"/>
    <n v="406"/>
    <n v="406"/>
    <d v="2015-08-05T00:00:00"/>
    <d v="2015-08-31T00:00:00"/>
  </r>
  <r>
    <x v="5"/>
    <s v="Category2"/>
    <s v="ITEM3"/>
    <s v="DESCRIPTION3"/>
    <n v="1"/>
    <n v="635"/>
    <n v="635"/>
    <d v="2015-08-05T00:00:00"/>
    <d v="2015-08-31T00:00:00"/>
  </r>
  <r>
    <x v="5"/>
    <s v="Category1"/>
    <s v="ITEM2"/>
    <s v="DESCRIPTION2"/>
    <n v="1"/>
    <n v="359"/>
    <n v="359"/>
    <d v="2015-08-05T00:00:00"/>
    <d v="2015-08-31T00:00:00"/>
  </r>
  <r>
    <x v="5"/>
    <s v="Category1"/>
    <s v="ITEM1"/>
    <s v="DESCRIPTION1"/>
    <n v="1"/>
    <n v="529"/>
    <n v="529"/>
    <d v="2015-08-05T00:00:00"/>
    <d v="2015-08-31T00:00:00"/>
  </r>
  <r>
    <x v="5"/>
    <s v="Category2"/>
    <s v="ITEM4"/>
    <s v="DESCRIPTION4"/>
    <n v="1"/>
    <n v="144"/>
    <n v="144"/>
    <d v="2015-08-05T00:00:00"/>
    <d v="2015-08-31T00:00:00"/>
  </r>
  <r>
    <x v="5"/>
    <s v="Category1"/>
    <s v="ITEM2"/>
    <s v="DESCRIPTION2"/>
    <n v="1"/>
    <n v="180"/>
    <n v="180"/>
    <d v="2015-08-05T00:00:00"/>
    <d v="2015-08-31T00:00:00"/>
  </r>
  <r>
    <x v="5"/>
    <s v="Category1"/>
    <s v="ITEM1"/>
    <s v="DESCRIPTION1"/>
    <n v="1"/>
    <n v="119"/>
    <n v="119"/>
    <d v="2015-08-05T00:00:00"/>
    <d v="2015-08-31T00:00:00"/>
  </r>
  <r>
    <x v="5"/>
    <s v="Category2"/>
    <s v="ITEM3"/>
    <s v="DESCRIPTION3"/>
    <n v="1"/>
    <n v="889"/>
    <n v="889"/>
    <d v="2015-08-05T00:00:00"/>
    <d v="2015-08-31T00:00:00"/>
  </r>
  <r>
    <x v="5"/>
    <s v="Category2"/>
    <s v="ITEM4"/>
    <s v="DESCRIPTION4"/>
    <n v="1"/>
    <n v="831"/>
    <n v="831"/>
    <d v="2015-08-05T00:00:00"/>
    <d v="2015-08-31T00:00:00"/>
  </r>
  <r>
    <x v="5"/>
    <s v="Category1"/>
    <s v="ITEM2"/>
    <s v="DESCRIPTION2"/>
    <n v="1"/>
    <n v="326"/>
    <n v="326"/>
    <d v="2015-08-05T00:00:00"/>
    <d v="2015-08-31T00:00:00"/>
  </r>
  <r>
    <x v="5"/>
    <s v="Category3"/>
    <s v="ITEM5"/>
    <s v="DESCRIPTION5"/>
    <n v="1"/>
    <n v="161"/>
    <n v="161"/>
    <d v="2015-08-05T00:00:00"/>
    <d v="2015-08-31T00:00:00"/>
  </r>
  <r>
    <x v="5"/>
    <s v="Category1"/>
    <s v="ITEM2"/>
    <s v="DESCRIPTION2"/>
    <n v="1"/>
    <n v="561"/>
    <n v="561"/>
    <d v="2015-08-05T00:00:00"/>
    <d v="2015-08-31T00:00:00"/>
  </r>
  <r>
    <x v="5"/>
    <s v="Category2"/>
    <s v="ITEM3"/>
    <s v="DESCRIPTION3"/>
    <n v="1"/>
    <n v="933"/>
    <n v="933"/>
    <d v="2015-08-05T00:00:00"/>
    <d v="2015-08-31T00:00:00"/>
  </r>
  <r>
    <x v="5"/>
    <s v="Category1"/>
    <s v="ITEM1"/>
    <s v="DESCRIPTION1"/>
    <n v="1"/>
    <n v="832"/>
    <n v="832"/>
    <d v="2015-08-05T00:00:00"/>
    <d v="2015-08-31T00:00:00"/>
  </r>
  <r>
    <x v="5"/>
    <s v="Category2"/>
    <s v="ITEM4"/>
    <s v="DESCRIPTION4"/>
    <n v="1"/>
    <n v="361"/>
    <n v="361"/>
    <d v="2015-08-05T00:00:00"/>
    <d v="2015-08-31T00:00:00"/>
  </r>
  <r>
    <x v="5"/>
    <s v="Category1"/>
    <s v="ITEM1"/>
    <s v="DESCRIPTION1"/>
    <n v="1"/>
    <n v="922"/>
    <n v="922"/>
    <d v="2015-08-05T00:00:00"/>
    <d v="2015-08-31T00:00:00"/>
  </r>
  <r>
    <x v="5"/>
    <s v="Category1"/>
    <s v="ITEM1"/>
    <s v="DESCRIPTION1"/>
    <n v="1"/>
    <n v="172"/>
    <n v="172"/>
    <d v="2015-08-05T00:00:00"/>
    <d v="2015-08-31T00:00:00"/>
  </r>
  <r>
    <x v="5"/>
    <s v="Category1"/>
    <s v="ITEM2"/>
    <s v="DESCRIPTION2"/>
    <n v="1"/>
    <n v="130"/>
    <n v="130"/>
    <d v="2015-08-05T00:00:00"/>
    <d v="2015-08-31T00:00:00"/>
  </r>
  <r>
    <x v="5"/>
    <s v="Category1"/>
    <s v="ITEM1"/>
    <s v="DESCRIPTION1"/>
    <n v="1"/>
    <n v="713"/>
    <n v="713"/>
    <d v="2015-08-05T00:00:00"/>
    <d v="2015-08-31T00:00:00"/>
  </r>
  <r>
    <x v="5"/>
    <s v="Category3"/>
    <s v="ITEM5"/>
    <s v="DESCRIPTION5"/>
    <n v="1"/>
    <n v="271"/>
    <n v="271"/>
    <d v="2015-08-05T00:00:00"/>
    <d v="2015-08-31T00:00:00"/>
  </r>
  <r>
    <x v="5"/>
    <s v="Category1"/>
    <s v="ITEM1"/>
    <s v="DESCRIPTION1"/>
    <n v="1"/>
    <n v="939"/>
    <n v="939"/>
    <d v="2015-08-05T00:00:00"/>
    <d v="2015-08-31T00:00:00"/>
  </r>
  <r>
    <x v="5"/>
    <s v="Category1"/>
    <s v="ITEM2"/>
    <s v="DESCRIPTION2"/>
    <n v="1"/>
    <n v="965"/>
    <n v="965"/>
    <d v="2015-08-05T00:00:00"/>
    <d v="2015-08-31T00:00:00"/>
  </r>
  <r>
    <x v="5"/>
    <s v="Category1"/>
    <s v="ITEM1"/>
    <s v="DESCRIPTION1"/>
    <n v="1"/>
    <n v="634"/>
    <n v="634"/>
    <d v="2015-08-05T00:00:00"/>
    <d v="2015-08-31T00:00:00"/>
  </r>
  <r>
    <x v="5"/>
    <s v="Category2"/>
    <s v="ITEM4"/>
    <s v="DESCRIPTION4"/>
    <n v="1"/>
    <n v="920"/>
    <n v="920"/>
    <d v="2015-08-05T00:00:00"/>
    <d v="2015-08-31T00:00:00"/>
  </r>
  <r>
    <x v="5"/>
    <s v="Category1"/>
    <s v="ITEM1"/>
    <s v="DESCRIPTION1"/>
    <n v="1"/>
    <n v="606"/>
    <n v="606"/>
    <d v="2015-08-05T00:00:00"/>
    <d v="2015-08-31T00:00:00"/>
  </r>
  <r>
    <x v="5"/>
    <s v="Category2"/>
    <s v="ITEM3"/>
    <s v="DESCRIPTION3"/>
    <n v="1"/>
    <n v="475"/>
    <n v="475"/>
    <d v="2015-08-05T00:00:00"/>
    <d v="2015-08-31T00:00:00"/>
  </r>
  <r>
    <x v="5"/>
    <s v="Category1"/>
    <s v="ITEM2"/>
    <s v="DESCRIPTION2"/>
    <n v="1"/>
    <n v="558"/>
    <n v="558"/>
    <d v="2015-08-05T00:00:00"/>
    <d v="2015-08-31T00:00:00"/>
  </r>
  <r>
    <x v="5"/>
    <s v="Category1"/>
    <s v="ITEM1"/>
    <s v="DESCRIPTION1"/>
    <n v="1"/>
    <n v="995"/>
    <n v="995"/>
    <d v="2015-08-05T00:00:00"/>
    <d v="2015-08-31T00:00:00"/>
  </r>
  <r>
    <x v="5"/>
    <s v="Category2"/>
    <s v="ITEM3"/>
    <s v="DESCRIPTION3"/>
    <n v="1"/>
    <n v="851"/>
    <n v="851"/>
    <d v="2015-08-05T00:00:00"/>
    <d v="2015-08-31T00:00:00"/>
  </r>
  <r>
    <x v="5"/>
    <s v="Category3"/>
    <s v="ITEM5"/>
    <s v="DESCRIPTION5"/>
    <n v="1"/>
    <n v="476"/>
    <n v="476"/>
    <d v="2015-08-05T00:00:00"/>
    <d v="2015-08-31T00:00:00"/>
  </r>
  <r>
    <x v="5"/>
    <s v="Category2"/>
    <s v="ITEM4"/>
    <s v="DESCRIPTION4"/>
    <n v="1"/>
    <n v="154"/>
    <n v="154"/>
    <d v="2015-08-05T00:00:00"/>
    <d v="2015-08-31T00:00:00"/>
  </r>
  <r>
    <x v="5"/>
    <s v="Category2"/>
    <s v="ITEM4"/>
    <s v="DESCRIPTION4"/>
    <n v="1"/>
    <n v="927"/>
    <n v="927"/>
    <d v="2015-08-05T00:00:00"/>
    <d v="2015-08-31T00:00:00"/>
  </r>
  <r>
    <x v="5"/>
    <s v="Category2"/>
    <s v="ITEM3"/>
    <s v="DESCRIPTION3"/>
    <n v="1"/>
    <n v="352"/>
    <n v="352"/>
    <d v="2015-08-05T00:00:00"/>
    <d v="2015-08-31T00:00:00"/>
  </r>
  <r>
    <x v="5"/>
    <s v="Category1"/>
    <s v="ITEM1"/>
    <s v="DESCRIPTION1"/>
    <n v="1"/>
    <n v="154"/>
    <n v="154"/>
    <d v="2015-08-05T00:00:00"/>
    <d v="2015-08-31T00:00:00"/>
  </r>
  <r>
    <x v="5"/>
    <s v="Category3"/>
    <s v="ITEM5"/>
    <s v="DESCRIPTION5"/>
    <n v="1"/>
    <n v="515"/>
    <n v="515"/>
    <d v="2015-08-05T00:00:00"/>
    <d v="2015-08-31T00:00:00"/>
  </r>
  <r>
    <x v="5"/>
    <s v="Category1"/>
    <s v="ITEM1"/>
    <s v="DESCRIPTION1"/>
    <n v="1"/>
    <n v="433"/>
    <n v="433"/>
    <d v="2015-08-05T00:00:00"/>
    <d v="2015-08-31T00:00:00"/>
  </r>
  <r>
    <x v="5"/>
    <s v="Category2"/>
    <s v="ITEM3"/>
    <s v="DESCRIPTION3"/>
    <n v="1"/>
    <n v="482"/>
    <n v="482"/>
    <d v="2015-08-06T00:00:00"/>
    <d v="2015-08-31T00:00:00"/>
  </r>
  <r>
    <x v="5"/>
    <s v="Category2"/>
    <s v="ITEM4"/>
    <s v="DESCRIPTION4"/>
    <n v="1"/>
    <n v="172"/>
    <n v="172"/>
    <d v="2015-08-06T00:00:00"/>
    <d v="2015-08-31T00:00:00"/>
  </r>
  <r>
    <x v="5"/>
    <s v="Category2"/>
    <s v="ITEM3"/>
    <s v="DESCRIPTION3"/>
    <n v="1"/>
    <n v="198"/>
    <n v="198"/>
    <d v="2015-08-06T00:00:00"/>
    <d v="2015-08-31T00:00:00"/>
  </r>
  <r>
    <x v="5"/>
    <s v="Category3"/>
    <s v="ITEM5"/>
    <s v="DESCRIPTION5"/>
    <n v="1"/>
    <n v="546"/>
    <n v="546"/>
    <d v="2015-08-06T00:00:00"/>
    <d v="2015-08-31T00:00:00"/>
  </r>
  <r>
    <x v="5"/>
    <s v="Category1"/>
    <s v="ITEM1"/>
    <s v="DESCRIPTION1"/>
    <n v="1"/>
    <n v="199"/>
    <n v="199"/>
    <d v="2015-08-06T00:00:00"/>
    <d v="2015-08-31T00:00:00"/>
  </r>
  <r>
    <x v="5"/>
    <s v="Category3"/>
    <s v="ITEM5"/>
    <s v="DESCRIPTION5"/>
    <n v="1"/>
    <n v="590"/>
    <n v="590"/>
    <d v="2015-08-06T00:00:00"/>
    <d v="2015-08-31T00:00:00"/>
  </r>
  <r>
    <x v="5"/>
    <s v="Category1"/>
    <s v="ITEM1"/>
    <s v="DESCRIPTION1"/>
    <n v="1"/>
    <n v="485"/>
    <n v="485"/>
    <d v="2015-08-06T00:00:00"/>
    <d v="2015-08-31T00:00:00"/>
  </r>
  <r>
    <x v="5"/>
    <s v="Category2"/>
    <s v="ITEM4"/>
    <s v="DESCRIPTION4"/>
    <n v="1"/>
    <n v="161"/>
    <n v="161"/>
    <d v="2015-08-06T00:00:00"/>
    <d v="2015-08-31T00:00:00"/>
  </r>
  <r>
    <x v="5"/>
    <s v="Category2"/>
    <s v="ITEM4"/>
    <s v="DESCRIPTION4"/>
    <n v="1"/>
    <n v="136"/>
    <n v="136"/>
    <d v="2015-08-06T00:00:00"/>
    <d v="2015-08-31T00:00:00"/>
  </r>
  <r>
    <x v="5"/>
    <s v="Category2"/>
    <s v="ITEM4"/>
    <s v="DESCRIPTION4"/>
    <n v="1"/>
    <n v="141"/>
    <n v="141"/>
    <d v="2015-08-06T00:00:00"/>
    <d v="2015-08-31T00:00:00"/>
  </r>
  <r>
    <x v="5"/>
    <s v="Category3"/>
    <s v="ITEM5"/>
    <s v="DESCRIPTION5"/>
    <n v="1"/>
    <n v="881"/>
    <n v="881"/>
    <d v="2015-08-06T00:00:00"/>
    <d v="2015-08-31T00:00:00"/>
  </r>
  <r>
    <x v="5"/>
    <s v="Category2"/>
    <s v="ITEM4"/>
    <s v="DESCRIPTION4"/>
    <n v="1"/>
    <n v="399"/>
    <n v="399"/>
    <d v="2015-08-06T00:00:00"/>
    <d v="2015-08-31T00:00:00"/>
  </r>
  <r>
    <x v="5"/>
    <s v="Category2"/>
    <s v="ITEM3"/>
    <s v="DESCRIPTION3"/>
    <n v="1"/>
    <n v="437"/>
    <n v="437"/>
    <d v="2015-08-06T00:00:00"/>
    <d v="2015-08-31T00:00:00"/>
  </r>
  <r>
    <x v="5"/>
    <s v="Category2"/>
    <s v="ITEM3"/>
    <s v="DESCRIPTION3"/>
    <n v="1"/>
    <n v="665"/>
    <n v="665"/>
    <d v="2015-08-06T00:00:00"/>
    <d v="2015-08-31T00:00:00"/>
  </r>
  <r>
    <x v="5"/>
    <s v="Category2"/>
    <s v="ITEM3"/>
    <s v="DESCRIPTION3"/>
    <n v="1"/>
    <n v="295"/>
    <n v="295"/>
    <d v="2015-08-06T00:00:00"/>
    <d v="2015-08-31T00:00:00"/>
  </r>
  <r>
    <x v="5"/>
    <s v="Category1"/>
    <s v="ITEM2"/>
    <s v="DESCRIPTION2"/>
    <n v="1"/>
    <n v="834"/>
    <n v="834"/>
    <d v="2015-08-06T00:00:00"/>
    <d v="2015-08-31T00:00:00"/>
  </r>
  <r>
    <x v="5"/>
    <s v="Category2"/>
    <s v="ITEM4"/>
    <s v="DESCRIPTION4"/>
    <n v="1"/>
    <n v="160"/>
    <n v="160"/>
    <d v="2015-08-06T00:00:00"/>
    <d v="2015-08-31T00:00:00"/>
  </r>
  <r>
    <x v="5"/>
    <s v="Category1"/>
    <s v="ITEM1"/>
    <s v="DESCRIPTION1"/>
    <n v="1"/>
    <n v="960"/>
    <n v="960"/>
    <d v="2015-08-06T00:00:00"/>
    <d v="2015-08-31T00:00:00"/>
  </r>
  <r>
    <x v="5"/>
    <s v="Category2"/>
    <s v="ITEM3"/>
    <s v="DESCRIPTION3"/>
    <n v="1"/>
    <n v="990"/>
    <n v="990"/>
    <d v="2015-08-06T00:00:00"/>
    <d v="2015-08-31T00:00:00"/>
  </r>
  <r>
    <x v="5"/>
    <s v="Category3"/>
    <s v="ITEM5"/>
    <s v="DESCRIPTION5"/>
    <n v="1"/>
    <n v="538"/>
    <n v="538"/>
    <d v="2015-08-06T00:00:00"/>
    <d v="2015-08-31T00:00:00"/>
  </r>
  <r>
    <x v="5"/>
    <s v="Category1"/>
    <s v="ITEM1"/>
    <s v="DESCRIPTION1"/>
    <n v="1"/>
    <n v="142"/>
    <n v="142"/>
    <d v="2015-08-06T00:00:00"/>
    <d v="2015-08-31T00:00:00"/>
  </r>
  <r>
    <x v="5"/>
    <s v="Category2"/>
    <s v="ITEM3"/>
    <s v="DESCRIPTION3"/>
    <n v="1"/>
    <n v="439"/>
    <n v="439"/>
    <d v="2015-08-06T00:00:00"/>
    <d v="2015-08-31T00:00:00"/>
  </r>
  <r>
    <x v="5"/>
    <s v="Category3"/>
    <s v="ITEM5"/>
    <s v="DESCRIPTION5"/>
    <n v="1"/>
    <n v="468"/>
    <n v="468"/>
    <d v="2015-08-06T00:00:00"/>
    <d v="2015-08-31T00:00:00"/>
  </r>
  <r>
    <x v="5"/>
    <s v="Category3"/>
    <s v="ITEM5"/>
    <s v="DESCRIPTION5"/>
    <n v="1"/>
    <n v="148"/>
    <n v="148"/>
    <d v="2015-08-06T00:00:00"/>
    <d v="2015-08-31T00:00:00"/>
  </r>
  <r>
    <x v="5"/>
    <s v="Category1"/>
    <s v="ITEM1"/>
    <s v="DESCRIPTION1"/>
    <n v="1"/>
    <n v="201"/>
    <n v="201"/>
    <d v="2015-08-06T00:00:00"/>
    <d v="2015-08-31T00:00:00"/>
  </r>
  <r>
    <x v="5"/>
    <s v="Category1"/>
    <s v="ITEM1"/>
    <s v="DESCRIPTION1"/>
    <n v="1"/>
    <n v="543"/>
    <n v="543"/>
    <d v="2015-08-06T00:00:00"/>
    <d v="2015-08-31T00:00:00"/>
  </r>
  <r>
    <x v="5"/>
    <s v="Category2"/>
    <s v="ITEM4"/>
    <s v="DESCRIPTION4"/>
    <n v="1"/>
    <n v="464"/>
    <n v="464"/>
    <d v="2015-08-06T00:00:00"/>
    <d v="2015-08-31T00:00:00"/>
  </r>
  <r>
    <x v="5"/>
    <s v="Category1"/>
    <s v="ITEM1"/>
    <s v="DESCRIPTION1"/>
    <n v="1"/>
    <n v="115"/>
    <n v="115"/>
    <d v="2015-08-06T00:00:00"/>
    <d v="2015-08-31T00:00:00"/>
  </r>
  <r>
    <x v="5"/>
    <s v="Category2"/>
    <s v="ITEM3"/>
    <s v="DESCRIPTION3"/>
    <n v="1"/>
    <n v="867"/>
    <n v="867"/>
    <d v="2015-08-06T00:00:00"/>
    <d v="2015-08-31T00:00:00"/>
  </r>
  <r>
    <x v="5"/>
    <s v="Category3"/>
    <s v="ITEM5"/>
    <s v="DESCRIPTION5"/>
    <n v="1"/>
    <n v="441"/>
    <n v="441"/>
    <d v="2015-08-06T00:00:00"/>
    <d v="2015-08-31T00:00:00"/>
  </r>
  <r>
    <x v="5"/>
    <s v="Category2"/>
    <s v="ITEM3"/>
    <s v="DESCRIPTION3"/>
    <n v="1"/>
    <n v="582"/>
    <n v="582"/>
    <d v="2015-08-06T00:00:00"/>
    <d v="2015-08-31T00:00:00"/>
  </r>
  <r>
    <x v="5"/>
    <s v="Category2"/>
    <s v="ITEM4"/>
    <s v="DESCRIPTION4"/>
    <n v="1"/>
    <n v="468"/>
    <n v="468"/>
    <d v="2015-08-06T00:00:00"/>
    <d v="2015-08-31T00:00:00"/>
  </r>
  <r>
    <x v="5"/>
    <s v="Category2"/>
    <s v="ITEM4"/>
    <s v="DESCRIPTION4"/>
    <n v="1"/>
    <n v="698"/>
    <n v="698"/>
    <d v="2015-08-06T00:00:00"/>
    <d v="2015-08-31T00:00:00"/>
  </r>
  <r>
    <x v="5"/>
    <s v="Category1"/>
    <s v="ITEM1"/>
    <s v="DESCRIPTION1"/>
    <n v="1"/>
    <n v="363"/>
    <n v="363"/>
    <d v="2015-08-06T00:00:00"/>
    <d v="2015-08-31T00:00:00"/>
  </r>
  <r>
    <x v="5"/>
    <s v="Category2"/>
    <s v="ITEM4"/>
    <s v="DESCRIPTION4"/>
    <n v="1"/>
    <n v="274"/>
    <n v="274"/>
    <d v="2015-08-06T00:00:00"/>
    <d v="2015-08-31T00:00:00"/>
  </r>
  <r>
    <x v="5"/>
    <s v="Category3"/>
    <s v="ITEM5"/>
    <s v="DESCRIPTION5"/>
    <n v="1"/>
    <n v="299"/>
    <n v="299"/>
    <d v="2015-08-06T00:00:00"/>
    <d v="2015-08-31T00:00:00"/>
  </r>
  <r>
    <x v="5"/>
    <s v="Category1"/>
    <s v="ITEM1"/>
    <s v="DESCRIPTION1"/>
    <n v="1"/>
    <n v="739"/>
    <n v="739"/>
    <d v="2015-08-06T00:00:00"/>
    <d v="2015-08-31T00:00:00"/>
  </r>
  <r>
    <x v="5"/>
    <s v="Category2"/>
    <s v="ITEM3"/>
    <s v="DESCRIPTION3"/>
    <n v="1"/>
    <n v="474"/>
    <n v="474"/>
    <d v="2015-08-06T00:00:00"/>
    <d v="2015-08-31T00:00:00"/>
  </r>
  <r>
    <x v="5"/>
    <s v="Category1"/>
    <s v="ITEM2"/>
    <s v="DESCRIPTION2"/>
    <n v="1"/>
    <n v="355"/>
    <n v="355"/>
    <d v="2015-08-06T00:00:00"/>
    <d v="2015-08-31T00:00:00"/>
  </r>
  <r>
    <x v="5"/>
    <s v="Category2"/>
    <s v="ITEM4"/>
    <s v="DESCRIPTION4"/>
    <n v="1"/>
    <n v="967"/>
    <n v="967"/>
    <d v="2015-08-06T00:00:00"/>
    <d v="2015-08-31T00:00:00"/>
  </r>
  <r>
    <x v="5"/>
    <s v="Category3"/>
    <s v="ITEM5"/>
    <s v="DESCRIPTION5"/>
    <n v="1"/>
    <n v="403"/>
    <n v="403"/>
    <d v="2015-08-06T00:00:00"/>
    <d v="2015-08-31T00:00:00"/>
  </r>
  <r>
    <x v="5"/>
    <s v="Category1"/>
    <s v="ITEM1"/>
    <s v="DESCRIPTION1"/>
    <n v="1"/>
    <n v="445"/>
    <n v="445"/>
    <d v="2015-08-06T00:00:00"/>
    <d v="2015-08-31T00:00:00"/>
  </r>
  <r>
    <x v="5"/>
    <s v="Category2"/>
    <s v="ITEM3"/>
    <s v="DESCRIPTION3"/>
    <n v="1"/>
    <n v="149"/>
    <n v="149"/>
    <d v="2015-08-06T00:00:00"/>
    <d v="2015-08-31T00:00:00"/>
  </r>
  <r>
    <x v="5"/>
    <s v="Category1"/>
    <s v="ITEM1"/>
    <s v="DESCRIPTION1"/>
    <n v="1"/>
    <n v="624"/>
    <n v="624"/>
    <d v="2015-08-06T00:00:00"/>
    <d v="2015-08-31T00:00:00"/>
  </r>
  <r>
    <x v="5"/>
    <s v="Category2"/>
    <s v="ITEM3"/>
    <s v="DESCRIPTION3"/>
    <n v="1"/>
    <n v="374"/>
    <n v="374"/>
    <d v="2015-08-06T00:00:00"/>
    <d v="2015-08-31T00:00:00"/>
  </r>
  <r>
    <x v="5"/>
    <s v="Category2"/>
    <s v="ITEM3"/>
    <s v="DESCRIPTION3"/>
    <n v="1"/>
    <n v="932"/>
    <n v="932"/>
    <d v="2015-08-06T00:00:00"/>
    <d v="2015-08-31T00:00:00"/>
  </r>
  <r>
    <x v="5"/>
    <s v="Category1"/>
    <s v="ITEM2"/>
    <s v="DESCRIPTION2"/>
    <n v="1"/>
    <n v="681"/>
    <n v="681"/>
    <d v="2015-08-06T00:00:00"/>
    <d v="2015-08-31T00:00:00"/>
  </r>
  <r>
    <x v="5"/>
    <s v="Category3"/>
    <s v="ITEM5"/>
    <s v="DESCRIPTION5"/>
    <n v="1"/>
    <n v="718"/>
    <n v="718"/>
    <d v="2015-08-06T00:00:00"/>
    <d v="2015-08-31T00:00:00"/>
  </r>
  <r>
    <x v="5"/>
    <s v="Category3"/>
    <s v="ITEM5"/>
    <s v="DESCRIPTION5"/>
    <n v="1"/>
    <n v="439"/>
    <n v="439"/>
    <d v="2015-08-06T00:00:00"/>
    <d v="2015-08-31T00:00:00"/>
  </r>
  <r>
    <x v="5"/>
    <s v="Category1"/>
    <s v="ITEM1"/>
    <s v="DESCRIPTION1"/>
    <n v="1"/>
    <n v="675"/>
    <n v="675"/>
    <d v="2015-08-06T00:00:00"/>
    <d v="2015-08-31T00:00:00"/>
  </r>
  <r>
    <x v="5"/>
    <s v="Category1"/>
    <s v="ITEM2"/>
    <s v="DESCRIPTION2"/>
    <n v="1"/>
    <n v="887"/>
    <n v="887"/>
    <d v="2015-08-07T00:00:00"/>
    <d v="2015-08-31T00:00:00"/>
  </r>
  <r>
    <x v="5"/>
    <s v="Category2"/>
    <s v="ITEM4"/>
    <s v="DESCRIPTION4"/>
    <n v="1"/>
    <n v="124"/>
    <n v="124"/>
    <d v="2015-08-07T00:00:00"/>
    <d v="2015-08-31T00:00:00"/>
  </r>
  <r>
    <x v="5"/>
    <s v="Category1"/>
    <s v="ITEM2"/>
    <s v="DESCRIPTION2"/>
    <n v="1"/>
    <n v="655"/>
    <n v="655"/>
    <d v="2015-08-07T00:00:00"/>
    <d v="2015-08-31T00:00:00"/>
  </r>
  <r>
    <x v="5"/>
    <s v="Category1"/>
    <s v="ITEM1"/>
    <s v="DESCRIPTION1"/>
    <n v="1"/>
    <n v="848"/>
    <n v="848"/>
    <d v="2015-08-07T00:00:00"/>
    <d v="2015-08-31T00:00:00"/>
  </r>
  <r>
    <x v="5"/>
    <s v="Category1"/>
    <s v="ITEM1"/>
    <s v="DESCRIPTION1"/>
    <n v="1"/>
    <n v="161"/>
    <n v="161"/>
    <d v="2015-08-07T00:00:00"/>
    <d v="2015-08-31T00:00:00"/>
  </r>
  <r>
    <x v="5"/>
    <s v="Category1"/>
    <s v="ITEM2"/>
    <s v="DESCRIPTION2"/>
    <n v="1"/>
    <n v="739"/>
    <n v="739"/>
    <d v="2015-08-07T00:00:00"/>
    <d v="2015-08-31T00:00:00"/>
  </r>
  <r>
    <x v="5"/>
    <s v="Category3"/>
    <s v="ITEM5"/>
    <s v="DESCRIPTION5"/>
    <n v="1"/>
    <n v="282"/>
    <n v="282"/>
    <d v="2015-08-07T00:00:00"/>
    <d v="2015-08-31T00:00:00"/>
  </r>
  <r>
    <x v="5"/>
    <s v="Category1"/>
    <s v="ITEM1"/>
    <s v="DESCRIPTION1"/>
    <n v="1"/>
    <n v="572"/>
    <n v="572"/>
    <d v="2015-08-07T00:00:00"/>
    <d v="2015-08-31T00:00:00"/>
  </r>
  <r>
    <x v="5"/>
    <s v="Category1"/>
    <s v="ITEM2"/>
    <s v="DESCRIPTION2"/>
    <n v="1"/>
    <n v="146"/>
    <n v="146"/>
    <d v="2015-08-07T00:00:00"/>
    <d v="2015-08-31T00:00:00"/>
  </r>
  <r>
    <x v="5"/>
    <s v="Category3"/>
    <s v="ITEM5"/>
    <s v="DESCRIPTION5"/>
    <n v="1"/>
    <n v="326"/>
    <n v="326"/>
    <d v="2015-08-07T00:00:00"/>
    <d v="2015-08-31T00:00:00"/>
  </r>
  <r>
    <x v="5"/>
    <s v="Category1"/>
    <s v="ITEM1"/>
    <s v="DESCRIPTION1"/>
    <n v="1"/>
    <n v="306"/>
    <n v="306"/>
    <d v="2015-08-07T00:00:00"/>
    <d v="2015-08-31T00:00:00"/>
  </r>
  <r>
    <x v="5"/>
    <s v="Category1"/>
    <s v="ITEM2"/>
    <s v="DESCRIPTION2"/>
    <n v="1"/>
    <n v="774"/>
    <n v="774"/>
    <d v="2015-08-07T00:00:00"/>
    <d v="2015-08-31T00:00:00"/>
  </r>
  <r>
    <x v="5"/>
    <s v="Category2"/>
    <s v="ITEM4"/>
    <s v="DESCRIPTION4"/>
    <n v="1"/>
    <n v="585"/>
    <n v="585"/>
    <d v="2015-08-07T00:00:00"/>
    <d v="2015-08-31T00:00:00"/>
  </r>
  <r>
    <x v="5"/>
    <s v="Category2"/>
    <s v="ITEM4"/>
    <s v="DESCRIPTION4"/>
    <n v="1"/>
    <n v="874"/>
    <n v="874"/>
    <d v="2015-08-07T00:00:00"/>
    <d v="2015-08-31T00:00:00"/>
  </r>
  <r>
    <x v="5"/>
    <s v="Category2"/>
    <s v="ITEM4"/>
    <s v="DESCRIPTION4"/>
    <n v="1"/>
    <n v="899"/>
    <n v="899"/>
    <d v="2015-08-07T00:00:00"/>
    <d v="2015-08-31T00:00:00"/>
  </r>
  <r>
    <x v="5"/>
    <s v="Category3"/>
    <s v="ITEM5"/>
    <s v="DESCRIPTION5"/>
    <n v="1"/>
    <n v="106"/>
    <n v="106"/>
    <d v="2015-08-07T00:00:00"/>
    <d v="2015-08-31T00:00:00"/>
  </r>
  <r>
    <x v="5"/>
    <s v="Category2"/>
    <s v="ITEM3"/>
    <s v="DESCRIPTION3"/>
    <n v="1"/>
    <n v="311"/>
    <n v="311"/>
    <d v="2015-08-07T00:00:00"/>
    <d v="2015-08-31T00:00:00"/>
  </r>
  <r>
    <x v="5"/>
    <s v="Category1"/>
    <s v="ITEM1"/>
    <s v="DESCRIPTION1"/>
    <n v="1"/>
    <n v="709"/>
    <n v="709"/>
    <d v="2015-08-07T00:00:00"/>
    <d v="2015-08-31T00:00:00"/>
  </r>
  <r>
    <x v="5"/>
    <s v="Category1"/>
    <s v="ITEM1"/>
    <s v="DESCRIPTION1"/>
    <n v="1"/>
    <n v="355"/>
    <n v="355"/>
    <d v="2015-08-07T00:00:00"/>
    <d v="2015-08-31T00:00:00"/>
  </r>
  <r>
    <x v="5"/>
    <s v="Category1"/>
    <s v="ITEM1"/>
    <s v="DESCRIPTION1"/>
    <n v="1"/>
    <n v="136"/>
    <n v="136"/>
    <d v="2015-08-07T00:00:00"/>
    <d v="2015-08-31T00:00:00"/>
  </r>
  <r>
    <x v="5"/>
    <s v="Category1"/>
    <s v="ITEM2"/>
    <s v="DESCRIPTION2"/>
    <n v="1"/>
    <n v="434"/>
    <n v="434"/>
    <d v="2015-08-07T00:00:00"/>
    <d v="2015-08-31T00:00:00"/>
  </r>
  <r>
    <x v="5"/>
    <s v="Category1"/>
    <s v="ITEM1"/>
    <s v="DESCRIPTION1"/>
    <n v="1"/>
    <n v="203"/>
    <n v="203"/>
    <d v="2015-08-07T00:00:00"/>
    <d v="2015-08-31T00:00:00"/>
  </r>
  <r>
    <x v="5"/>
    <s v="Category1"/>
    <s v="ITEM1"/>
    <s v="DESCRIPTION1"/>
    <n v="1"/>
    <n v="184"/>
    <n v="184"/>
    <d v="2015-08-07T00:00:00"/>
    <d v="2015-08-31T00:00:00"/>
  </r>
  <r>
    <x v="5"/>
    <s v="Category1"/>
    <s v="ITEM2"/>
    <s v="DESCRIPTION2"/>
    <n v="1"/>
    <n v="934"/>
    <n v="934"/>
    <d v="2015-08-07T00:00:00"/>
    <d v="2015-08-31T00:00:00"/>
  </r>
  <r>
    <x v="5"/>
    <s v="Category1"/>
    <s v="ITEM2"/>
    <s v="DESCRIPTION2"/>
    <n v="1"/>
    <n v="235"/>
    <n v="235"/>
    <d v="2015-08-07T00:00:00"/>
    <d v="2015-08-31T00:00:00"/>
  </r>
  <r>
    <x v="5"/>
    <s v="Category1"/>
    <s v="ITEM2"/>
    <s v="DESCRIPTION2"/>
    <n v="1"/>
    <n v="376"/>
    <n v="376"/>
    <d v="2015-08-07T00:00:00"/>
    <d v="2015-08-31T00:00:00"/>
  </r>
  <r>
    <x v="5"/>
    <s v="Category1"/>
    <s v="ITEM1"/>
    <s v="DESCRIPTION1"/>
    <n v="1"/>
    <n v="351"/>
    <n v="351"/>
    <d v="2015-08-07T00:00:00"/>
    <d v="2015-08-31T00:00:00"/>
  </r>
  <r>
    <x v="5"/>
    <s v="Category2"/>
    <s v="ITEM3"/>
    <s v="DESCRIPTION3"/>
    <n v="1"/>
    <n v="382"/>
    <n v="382"/>
    <d v="2015-08-07T00:00:00"/>
    <d v="2015-08-31T00:00:00"/>
  </r>
  <r>
    <x v="5"/>
    <s v="Category1"/>
    <s v="ITEM2"/>
    <s v="DESCRIPTION2"/>
    <n v="1"/>
    <n v="375"/>
    <n v="375"/>
    <d v="2015-08-07T00:00:00"/>
    <d v="2015-08-31T00:00:00"/>
  </r>
  <r>
    <x v="5"/>
    <s v="Category2"/>
    <s v="ITEM3"/>
    <s v="DESCRIPTION3"/>
    <n v="1"/>
    <n v="814"/>
    <n v="814"/>
    <d v="2015-08-07T00:00:00"/>
    <d v="2015-08-31T00:00:00"/>
  </r>
  <r>
    <x v="5"/>
    <s v="Category2"/>
    <s v="ITEM3"/>
    <s v="DESCRIPTION3"/>
    <n v="1"/>
    <n v="730"/>
    <n v="730"/>
    <d v="2015-08-07T00:00:00"/>
    <d v="2015-08-31T00:00:00"/>
  </r>
  <r>
    <x v="5"/>
    <s v="Category2"/>
    <s v="ITEM4"/>
    <s v="DESCRIPTION4"/>
    <n v="1"/>
    <n v="673"/>
    <n v="673"/>
    <d v="2015-08-07T00:00:00"/>
    <d v="2015-08-31T00:00:00"/>
  </r>
  <r>
    <x v="5"/>
    <s v="Category2"/>
    <s v="ITEM4"/>
    <s v="DESCRIPTION4"/>
    <n v="1"/>
    <n v="608"/>
    <n v="608"/>
    <d v="2015-08-07T00:00:00"/>
    <d v="2015-08-31T00:00:00"/>
  </r>
  <r>
    <x v="5"/>
    <s v="Category2"/>
    <s v="ITEM4"/>
    <s v="DESCRIPTION4"/>
    <n v="1"/>
    <n v="603"/>
    <n v="603"/>
    <d v="2015-08-07T00:00:00"/>
    <d v="2015-08-31T00:00:00"/>
  </r>
  <r>
    <x v="5"/>
    <s v="Category1"/>
    <s v="ITEM2"/>
    <s v="DESCRIPTION2"/>
    <n v="1"/>
    <n v="661"/>
    <n v="661"/>
    <d v="2015-08-07T00:00:00"/>
    <d v="2015-08-31T00:00:00"/>
  </r>
  <r>
    <x v="5"/>
    <s v="Category1"/>
    <s v="ITEM2"/>
    <s v="DESCRIPTION2"/>
    <n v="1"/>
    <n v="175"/>
    <n v="175"/>
    <d v="2015-08-07T00:00:00"/>
    <d v="2015-08-31T00:00:00"/>
  </r>
  <r>
    <x v="5"/>
    <s v="Category3"/>
    <s v="ITEM5"/>
    <s v="DESCRIPTION5"/>
    <n v="1"/>
    <n v="395"/>
    <n v="395"/>
    <d v="2015-08-07T00:00:00"/>
    <d v="2015-08-31T00:00:00"/>
  </r>
  <r>
    <x v="5"/>
    <s v="Category3"/>
    <s v="ITEM5"/>
    <s v="DESCRIPTION5"/>
    <n v="1"/>
    <n v="865"/>
    <n v="865"/>
    <d v="2015-08-07T00:00:00"/>
    <d v="2015-08-31T00:00:00"/>
  </r>
  <r>
    <x v="5"/>
    <s v="Category1"/>
    <s v="ITEM2"/>
    <s v="DESCRIPTION2"/>
    <n v="1"/>
    <n v="271"/>
    <n v="271"/>
    <d v="2015-08-07T00:00:00"/>
    <d v="2015-08-31T00:00:00"/>
  </r>
  <r>
    <x v="5"/>
    <s v="Category3"/>
    <s v="ITEM5"/>
    <s v="DESCRIPTION5"/>
    <n v="1"/>
    <n v="694"/>
    <n v="694"/>
    <d v="2015-08-07T00:00:00"/>
    <d v="2015-08-31T00:00:00"/>
  </r>
  <r>
    <x v="5"/>
    <s v="Category3"/>
    <s v="ITEM5"/>
    <s v="DESCRIPTION5"/>
    <n v="1"/>
    <n v="979"/>
    <n v="979"/>
    <d v="2015-08-07T00:00:00"/>
    <d v="2015-08-31T00:00:00"/>
  </r>
  <r>
    <x v="5"/>
    <s v="Category1"/>
    <s v="ITEM1"/>
    <s v="DESCRIPTION1"/>
    <n v="1"/>
    <n v="945"/>
    <n v="945"/>
    <d v="2015-08-07T00:00:00"/>
    <d v="2015-08-31T00:00:00"/>
  </r>
  <r>
    <x v="5"/>
    <s v="Category1"/>
    <s v="ITEM1"/>
    <s v="DESCRIPTION1"/>
    <n v="1"/>
    <n v="604"/>
    <n v="604"/>
    <d v="2015-08-07T00:00:00"/>
    <d v="2015-08-31T00:00:00"/>
  </r>
  <r>
    <x v="5"/>
    <s v="Category1"/>
    <s v="ITEM2"/>
    <s v="DESCRIPTION2"/>
    <n v="1"/>
    <n v="944"/>
    <n v="944"/>
    <d v="2015-08-07T00:00:00"/>
    <d v="2015-08-31T00:00:00"/>
  </r>
  <r>
    <x v="5"/>
    <s v="Category3"/>
    <s v="ITEM5"/>
    <s v="DESCRIPTION5"/>
    <n v="1"/>
    <n v="263"/>
    <n v="263"/>
    <d v="2015-08-07T00:00:00"/>
    <d v="2015-08-31T00:00:00"/>
  </r>
  <r>
    <x v="5"/>
    <s v="Category1"/>
    <s v="ITEM2"/>
    <s v="DESCRIPTION2"/>
    <n v="1"/>
    <n v="199"/>
    <n v="199"/>
    <d v="2015-08-07T00:00:00"/>
    <d v="2015-08-31T00:00:00"/>
  </r>
  <r>
    <x v="5"/>
    <s v="Category2"/>
    <s v="ITEM3"/>
    <s v="DESCRIPTION3"/>
    <n v="1"/>
    <n v="589"/>
    <n v="589"/>
    <d v="2015-08-07T00:00:00"/>
    <d v="2015-08-31T00:00:00"/>
  </r>
  <r>
    <x v="5"/>
    <s v="Category1"/>
    <s v="ITEM1"/>
    <s v="DESCRIPTION1"/>
    <n v="1"/>
    <n v="948"/>
    <n v="948"/>
    <d v="2015-08-07T00:00:00"/>
    <d v="2015-08-31T00:00:00"/>
  </r>
  <r>
    <x v="5"/>
    <s v="Category1"/>
    <s v="ITEM2"/>
    <s v="DESCRIPTION2"/>
    <n v="1"/>
    <n v="277"/>
    <n v="277"/>
    <d v="2015-08-07T00:00:00"/>
    <d v="2015-08-31T00:00:00"/>
  </r>
  <r>
    <x v="5"/>
    <s v="Category3"/>
    <s v="ITEM5"/>
    <s v="DESCRIPTION5"/>
    <n v="1"/>
    <n v="954"/>
    <n v="954"/>
    <d v="2015-08-07T00:00:00"/>
    <d v="2015-08-31T00:00:00"/>
  </r>
  <r>
    <x v="5"/>
    <s v="Category2"/>
    <s v="ITEM4"/>
    <s v="DESCRIPTION4"/>
    <n v="1"/>
    <n v="607"/>
    <n v="607"/>
    <d v="2015-08-08T00:00:00"/>
    <d v="2015-08-31T00:00:00"/>
  </r>
  <r>
    <x v="5"/>
    <s v="Category2"/>
    <s v="ITEM4"/>
    <s v="DESCRIPTION4"/>
    <n v="1"/>
    <n v="539"/>
    <n v="539"/>
    <d v="2015-08-08T00:00:00"/>
    <d v="2015-08-31T00:00:00"/>
  </r>
  <r>
    <x v="5"/>
    <s v="Category3"/>
    <s v="ITEM5"/>
    <s v="DESCRIPTION5"/>
    <n v="1"/>
    <n v="661"/>
    <n v="661"/>
    <d v="2015-08-08T00:00:00"/>
    <d v="2015-08-31T00:00:00"/>
  </r>
  <r>
    <x v="5"/>
    <s v="Category1"/>
    <s v="ITEM2"/>
    <s v="DESCRIPTION2"/>
    <n v="1"/>
    <n v="426"/>
    <n v="426"/>
    <d v="2015-08-08T00:00:00"/>
    <d v="2015-08-31T00:00:00"/>
  </r>
  <r>
    <x v="5"/>
    <s v="Category3"/>
    <s v="ITEM5"/>
    <s v="DESCRIPTION5"/>
    <n v="1"/>
    <n v="858"/>
    <n v="858"/>
    <d v="2015-08-08T00:00:00"/>
    <d v="2015-08-31T00:00:00"/>
  </r>
  <r>
    <x v="5"/>
    <s v="Category2"/>
    <s v="ITEM3"/>
    <s v="DESCRIPTION3"/>
    <n v="1"/>
    <n v="757"/>
    <n v="757"/>
    <d v="2015-08-08T00:00:00"/>
    <d v="2015-08-31T00:00:00"/>
  </r>
  <r>
    <x v="5"/>
    <s v="Category1"/>
    <s v="ITEM1"/>
    <s v="DESCRIPTION1"/>
    <n v="1"/>
    <n v="215"/>
    <n v="215"/>
    <d v="2015-08-08T00:00:00"/>
    <d v="2015-08-31T00:00:00"/>
  </r>
  <r>
    <x v="5"/>
    <s v="Category1"/>
    <s v="ITEM2"/>
    <s v="DESCRIPTION2"/>
    <n v="1"/>
    <n v="412"/>
    <n v="412"/>
    <d v="2015-08-08T00:00:00"/>
    <d v="2015-08-31T00:00:00"/>
  </r>
  <r>
    <x v="5"/>
    <s v="Category2"/>
    <s v="ITEM3"/>
    <s v="DESCRIPTION3"/>
    <n v="1"/>
    <n v="722"/>
    <n v="722"/>
    <d v="2015-08-08T00:00:00"/>
    <d v="2015-08-31T00:00:00"/>
  </r>
  <r>
    <x v="5"/>
    <s v="Category1"/>
    <s v="ITEM2"/>
    <s v="DESCRIPTION2"/>
    <n v="1"/>
    <n v="641"/>
    <n v="641"/>
    <d v="2015-08-08T00:00:00"/>
    <d v="2015-08-31T00:00:00"/>
  </r>
  <r>
    <x v="5"/>
    <s v="Category1"/>
    <s v="ITEM1"/>
    <s v="DESCRIPTION1"/>
    <n v="1"/>
    <n v="380"/>
    <n v="380"/>
    <d v="2015-08-08T00:00:00"/>
    <d v="2015-08-31T00:00:00"/>
  </r>
  <r>
    <x v="5"/>
    <s v="Category2"/>
    <s v="ITEM3"/>
    <s v="DESCRIPTION3"/>
    <n v="1"/>
    <n v="910"/>
    <n v="910"/>
    <d v="2015-08-08T00:00:00"/>
    <d v="2015-08-31T00:00:00"/>
  </r>
  <r>
    <x v="5"/>
    <s v="Category1"/>
    <s v="ITEM2"/>
    <s v="DESCRIPTION2"/>
    <n v="1"/>
    <n v="225"/>
    <n v="225"/>
    <d v="2015-08-08T00:00:00"/>
    <d v="2015-08-31T00:00:00"/>
  </r>
  <r>
    <x v="5"/>
    <s v="Category2"/>
    <s v="ITEM3"/>
    <s v="DESCRIPTION3"/>
    <n v="1"/>
    <n v="503"/>
    <n v="503"/>
    <d v="2015-08-08T00:00:00"/>
    <d v="2015-08-31T00:00:00"/>
  </r>
  <r>
    <x v="5"/>
    <s v="Category1"/>
    <s v="ITEM2"/>
    <s v="DESCRIPTION2"/>
    <n v="1"/>
    <n v="855"/>
    <n v="855"/>
    <d v="2015-08-08T00:00:00"/>
    <d v="2015-08-31T00:00:00"/>
  </r>
  <r>
    <x v="5"/>
    <s v="Category1"/>
    <s v="ITEM2"/>
    <s v="DESCRIPTION2"/>
    <n v="1"/>
    <n v="515"/>
    <n v="515"/>
    <d v="2015-08-08T00:00:00"/>
    <d v="2015-08-31T00:00:00"/>
  </r>
  <r>
    <x v="5"/>
    <s v="Category2"/>
    <s v="ITEM3"/>
    <s v="DESCRIPTION3"/>
    <n v="1"/>
    <n v="222"/>
    <n v="222"/>
    <d v="2015-08-08T00:00:00"/>
    <d v="2015-08-31T00:00:00"/>
  </r>
  <r>
    <x v="5"/>
    <s v="Category2"/>
    <s v="ITEM3"/>
    <s v="DESCRIPTION3"/>
    <n v="1"/>
    <n v="599"/>
    <n v="599"/>
    <d v="2015-08-08T00:00:00"/>
    <d v="2015-08-31T00:00:00"/>
  </r>
  <r>
    <x v="5"/>
    <s v="Category2"/>
    <s v="ITEM3"/>
    <s v="DESCRIPTION3"/>
    <n v="1"/>
    <n v="365"/>
    <n v="365"/>
    <d v="2015-08-08T00:00:00"/>
    <d v="2015-08-31T00:00:00"/>
  </r>
  <r>
    <x v="5"/>
    <s v="Category1"/>
    <s v="ITEM1"/>
    <s v="DESCRIPTION1"/>
    <n v="1"/>
    <n v="560"/>
    <n v="560"/>
    <d v="2015-08-08T00:00:00"/>
    <d v="2015-08-31T00:00:00"/>
  </r>
  <r>
    <x v="5"/>
    <s v="Category1"/>
    <s v="ITEM2"/>
    <s v="DESCRIPTION2"/>
    <n v="1"/>
    <n v="488"/>
    <n v="488"/>
    <d v="2015-08-08T00:00:00"/>
    <d v="2015-08-31T00:00:00"/>
  </r>
  <r>
    <x v="5"/>
    <s v="Category2"/>
    <s v="ITEM3"/>
    <s v="DESCRIPTION3"/>
    <n v="1"/>
    <n v="225"/>
    <n v="225"/>
    <d v="2015-08-08T00:00:00"/>
    <d v="2015-08-31T00:00:00"/>
  </r>
  <r>
    <x v="5"/>
    <s v="Category1"/>
    <s v="ITEM2"/>
    <s v="DESCRIPTION2"/>
    <n v="1"/>
    <n v="932"/>
    <n v="932"/>
    <d v="2015-08-08T00:00:00"/>
    <d v="2015-08-31T00:00:00"/>
  </r>
  <r>
    <x v="5"/>
    <s v="Category1"/>
    <s v="ITEM1"/>
    <s v="DESCRIPTION1"/>
    <n v="1"/>
    <n v="171"/>
    <n v="171"/>
    <d v="2015-08-08T00:00:00"/>
    <d v="2015-08-31T00:00:00"/>
  </r>
  <r>
    <x v="5"/>
    <s v="Category2"/>
    <s v="ITEM3"/>
    <s v="DESCRIPTION3"/>
    <n v="1"/>
    <n v="563"/>
    <n v="563"/>
    <d v="2015-08-08T00:00:00"/>
    <d v="2015-08-31T00:00:00"/>
  </r>
  <r>
    <x v="5"/>
    <s v="Category2"/>
    <s v="ITEM3"/>
    <s v="DESCRIPTION3"/>
    <n v="1"/>
    <n v="159"/>
    <n v="159"/>
    <d v="2015-08-08T00:00:00"/>
    <d v="2015-08-31T00:00:00"/>
  </r>
  <r>
    <x v="5"/>
    <s v="Category1"/>
    <s v="ITEM1"/>
    <s v="DESCRIPTION1"/>
    <n v="1"/>
    <n v="683"/>
    <n v="683"/>
    <d v="2015-08-08T00:00:00"/>
    <d v="2015-08-31T00:00:00"/>
  </r>
  <r>
    <x v="5"/>
    <s v="Category2"/>
    <s v="ITEM3"/>
    <s v="DESCRIPTION3"/>
    <n v="1"/>
    <n v="897"/>
    <n v="897"/>
    <d v="2015-08-08T00:00:00"/>
    <d v="2015-08-31T00:00:00"/>
  </r>
  <r>
    <x v="5"/>
    <s v="Category1"/>
    <s v="ITEM1"/>
    <s v="DESCRIPTION1"/>
    <n v="1"/>
    <n v="702"/>
    <n v="702"/>
    <d v="2015-08-08T00:00:00"/>
    <d v="2015-08-31T00:00:00"/>
  </r>
  <r>
    <x v="5"/>
    <s v="Category2"/>
    <s v="ITEM3"/>
    <s v="DESCRIPTION3"/>
    <n v="1"/>
    <n v="162"/>
    <n v="162"/>
    <d v="2015-08-08T00:00:00"/>
    <d v="2015-08-31T00:00:00"/>
  </r>
  <r>
    <x v="5"/>
    <s v="Category1"/>
    <s v="ITEM2"/>
    <s v="DESCRIPTION2"/>
    <n v="1"/>
    <n v="457"/>
    <n v="457"/>
    <d v="2015-08-08T00:00:00"/>
    <d v="2015-08-31T00:00:00"/>
  </r>
  <r>
    <x v="5"/>
    <s v="Category2"/>
    <s v="ITEM3"/>
    <s v="DESCRIPTION3"/>
    <n v="1"/>
    <n v="228"/>
    <n v="228"/>
    <d v="2015-08-08T00:00:00"/>
    <d v="2015-08-31T00:00:00"/>
  </r>
  <r>
    <x v="5"/>
    <s v="Category2"/>
    <s v="ITEM3"/>
    <s v="DESCRIPTION3"/>
    <n v="1"/>
    <n v="547"/>
    <n v="547"/>
    <d v="2015-08-08T00:00:00"/>
    <d v="2015-08-31T00:00:00"/>
  </r>
  <r>
    <x v="5"/>
    <s v="Category2"/>
    <s v="ITEM3"/>
    <s v="DESCRIPTION3"/>
    <n v="1"/>
    <n v="244"/>
    <n v="244"/>
    <d v="2015-08-08T00:00:00"/>
    <d v="2015-08-31T00:00:00"/>
  </r>
  <r>
    <x v="5"/>
    <s v="Category2"/>
    <s v="ITEM4"/>
    <s v="DESCRIPTION4"/>
    <n v="1"/>
    <n v="131"/>
    <n v="131"/>
    <d v="2015-08-08T00:00:00"/>
    <d v="2015-08-31T00:00:00"/>
  </r>
  <r>
    <x v="5"/>
    <s v="Category3"/>
    <s v="ITEM5"/>
    <s v="DESCRIPTION5"/>
    <n v="1"/>
    <n v="734"/>
    <n v="734"/>
    <d v="2015-08-08T00:00:00"/>
    <d v="2015-08-31T00:00:00"/>
  </r>
  <r>
    <x v="5"/>
    <s v="Category2"/>
    <s v="ITEM3"/>
    <s v="DESCRIPTION3"/>
    <n v="1"/>
    <n v="211"/>
    <n v="211"/>
    <d v="2015-08-08T00:00:00"/>
    <d v="2015-08-31T00:00:00"/>
  </r>
  <r>
    <x v="5"/>
    <s v="Category1"/>
    <s v="ITEM2"/>
    <s v="DESCRIPTION2"/>
    <n v="1"/>
    <n v="466"/>
    <n v="466"/>
    <d v="2015-08-08T00:00:00"/>
    <d v="2015-08-31T00:00:00"/>
  </r>
  <r>
    <x v="5"/>
    <s v="Category2"/>
    <s v="ITEM3"/>
    <s v="DESCRIPTION3"/>
    <n v="1"/>
    <n v="188"/>
    <n v="188"/>
    <d v="2015-08-08T00:00:00"/>
    <d v="2015-08-31T00:00:00"/>
  </r>
  <r>
    <x v="5"/>
    <s v="Category1"/>
    <s v="ITEM1"/>
    <s v="DESCRIPTION1"/>
    <n v="1"/>
    <n v="618"/>
    <n v="618"/>
    <d v="2015-08-08T00:00:00"/>
    <d v="2015-08-31T00:00:00"/>
  </r>
  <r>
    <x v="5"/>
    <s v="Category1"/>
    <s v="ITEM2"/>
    <s v="DESCRIPTION2"/>
    <n v="1"/>
    <n v="565"/>
    <n v="565"/>
    <d v="2015-08-08T00:00:00"/>
    <d v="2015-08-31T00:00:00"/>
  </r>
  <r>
    <x v="5"/>
    <s v="Category2"/>
    <s v="ITEM3"/>
    <s v="DESCRIPTION3"/>
    <n v="1"/>
    <n v="609"/>
    <n v="609"/>
    <d v="2015-08-08T00:00:00"/>
    <d v="2015-08-31T00:00:00"/>
  </r>
  <r>
    <x v="5"/>
    <s v="Category1"/>
    <s v="ITEM1"/>
    <s v="DESCRIPTION1"/>
    <n v="1"/>
    <n v="552"/>
    <n v="552"/>
    <d v="2015-08-08T00:00:00"/>
    <d v="2015-08-31T00:00:00"/>
  </r>
  <r>
    <x v="5"/>
    <s v="Category2"/>
    <s v="ITEM3"/>
    <s v="DESCRIPTION3"/>
    <n v="1"/>
    <n v="494"/>
    <n v="494"/>
    <d v="2015-08-08T00:00:00"/>
    <d v="2015-08-31T00:00:00"/>
  </r>
  <r>
    <x v="5"/>
    <s v="Category1"/>
    <s v="ITEM2"/>
    <s v="DESCRIPTION2"/>
    <n v="1"/>
    <n v="962"/>
    <n v="962"/>
    <d v="2015-08-08T00:00:00"/>
    <d v="2015-08-31T00:00:00"/>
  </r>
  <r>
    <x v="5"/>
    <s v="Category1"/>
    <s v="ITEM1"/>
    <s v="DESCRIPTION1"/>
    <n v="1"/>
    <n v="473"/>
    <n v="473"/>
    <d v="2015-08-08T00:00:00"/>
    <d v="2015-08-31T00:00:00"/>
  </r>
  <r>
    <x v="5"/>
    <s v="Category1"/>
    <s v="ITEM2"/>
    <s v="DESCRIPTION2"/>
    <n v="1"/>
    <n v="585"/>
    <n v="585"/>
    <d v="2015-08-08T00:00:00"/>
    <d v="2015-08-31T00:00:00"/>
  </r>
  <r>
    <x v="5"/>
    <s v="Category1"/>
    <s v="ITEM2"/>
    <s v="DESCRIPTION2"/>
    <n v="1"/>
    <n v="141"/>
    <n v="141"/>
    <d v="2015-08-08T00:00:00"/>
    <d v="2015-08-31T00:00:00"/>
  </r>
  <r>
    <x v="5"/>
    <s v="Category1"/>
    <s v="ITEM2"/>
    <s v="DESCRIPTION2"/>
    <n v="1"/>
    <n v="260"/>
    <n v="260"/>
    <d v="2015-08-08T00:00:00"/>
    <d v="2015-08-31T00:00:00"/>
  </r>
  <r>
    <x v="5"/>
    <s v="Category1"/>
    <s v="ITEM2"/>
    <s v="DESCRIPTION2"/>
    <n v="1"/>
    <n v="334"/>
    <n v="334"/>
    <d v="2015-08-08T00:00:00"/>
    <d v="2015-08-31T00:00:00"/>
  </r>
  <r>
    <x v="5"/>
    <s v="Category2"/>
    <s v="ITEM4"/>
    <s v="DESCRIPTION4"/>
    <n v="1"/>
    <n v="728"/>
    <n v="728"/>
    <d v="2015-08-09T00:00:00"/>
    <d v="2015-08-31T00:00:00"/>
  </r>
  <r>
    <x v="5"/>
    <s v="Category1"/>
    <s v="ITEM2"/>
    <s v="DESCRIPTION2"/>
    <n v="1"/>
    <n v="244"/>
    <n v="244"/>
    <d v="2015-08-09T00:00:00"/>
    <d v="2015-08-31T00:00:00"/>
  </r>
  <r>
    <x v="5"/>
    <s v="Category2"/>
    <s v="ITEM3"/>
    <s v="DESCRIPTION3"/>
    <n v="1"/>
    <n v="707"/>
    <n v="707"/>
    <d v="2015-08-09T00:00:00"/>
    <d v="2015-08-31T00:00:00"/>
  </r>
  <r>
    <x v="5"/>
    <s v="Category1"/>
    <s v="ITEM1"/>
    <s v="DESCRIPTION1"/>
    <n v="1"/>
    <n v="616"/>
    <n v="616"/>
    <d v="2015-08-09T00:00:00"/>
    <d v="2015-08-31T00:00:00"/>
  </r>
  <r>
    <x v="5"/>
    <s v="Category3"/>
    <s v="ITEM5"/>
    <s v="DESCRIPTION5"/>
    <n v="1"/>
    <n v="770"/>
    <n v="770"/>
    <d v="2015-08-09T00:00:00"/>
    <d v="2015-08-31T00:00:00"/>
  </r>
  <r>
    <x v="5"/>
    <s v="Category1"/>
    <s v="ITEM1"/>
    <s v="DESCRIPTION1"/>
    <n v="1"/>
    <n v="967"/>
    <n v="967"/>
    <d v="2015-08-09T00:00:00"/>
    <d v="2015-08-31T00:00:00"/>
  </r>
  <r>
    <x v="5"/>
    <s v="Category1"/>
    <s v="ITEM2"/>
    <s v="DESCRIPTION2"/>
    <n v="1"/>
    <n v="442"/>
    <n v="442"/>
    <d v="2015-08-09T00:00:00"/>
    <d v="2015-08-31T00:00:00"/>
  </r>
  <r>
    <x v="5"/>
    <s v="Category1"/>
    <s v="ITEM2"/>
    <s v="DESCRIPTION2"/>
    <n v="1"/>
    <n v="634"/>
    <n v="634"/>
    <d v="2015-08-09T00:00:00"/>
    <d v="2015-08-31T00:00:00"/>
  </r>
  <r>
    <x v="5"/>
    <s v="Category2"/>
    <s v="ITEM4"/>
    <s v="DESCRIPTION4"/>
    <n v="1"/>
    <n v="271"/>
    <n v="271"/>
    <d v="2015-08-09T00:00:00"/>
    <d v="2015-08-31T00:00:00"/>
  </r>
  <r>
    <x v="5"/>
    <s v="Category3"/>
    <s v="ITEM5"/>
    <s v="DESCRIPTION5"/>
    <n v="1"/>
    <n v="665"/>
    <n v="665"/>
    <d v="2015-08-09T00:00:00"/>
    <d v="2015-08-31T00:00:00"/>
  </r>
  <r>
    <x v="5"/>
    <s v="Category1"/>
    <s v="ITEM1"/>
    <s v="DESCRIPTION1"/>
    <n v="1"/>
    <n v="871"/>
    <n v="871"/>
    <d v="2015-08-09T00:00:00"/>
    <d v="2015-08-31T00:00:00"/>
  </r>
  <r>
    <x v="5"/>
    <s v="Category2"/>
    <s v="ITEM3"/>
    <s v="DESCRIPTION3"/>
    <n v="1"/>
    <n v="482"/>
    <n v="482"/>
    <d v="2015-08-09T00:00:00"/>
    <d v="2015-08-31T00:00:00"/>
  </r>
  <r>
    <x v="5"/>
    <s v="Category2"/>
    <s v="ITEM4"/>
    <s v="DESCRIPTION4"/>
    <n v="1"/>
    <n v="163"/>
    <n v="163"/>
    <d v="2015-08-09T00:00:00"/>
    <d v="2015-08-31T00:00:00"/>
  </r>
  <r>
    <x v="5"/>
    <s v="Category1"/>
    <s v="ITEM1"/>
    <s v="DESCRIPTION1"/>
    <n v="1"/>
    <n v="242"/>
    <n v="242"/>
    <d v="2015-08-09T00:00:00"/>
    <d v="2015-08-31T00:00:00"/>
  </r>
  <r>
    <x v="5"/>
    <s v="Category3"/>
    <s v="ITEM5"/>
    <s v="DESCRIPTION5"/>
    <n v="1"/>
    <n v="322"/>
    <n v="322"/>
    <d v="2015-08-09T00:00:00"/>
    <d v="2015-08-31T00:00:00"/>
  </r>
  <r>
    <x v="5"/>
    <s v="Category2"/>
    <s v="ITEM4"/>
    <s v="DESCRIPTION4"/>
    <n v="1"/>
    <n v="135"/>
    <n v="135"/>
    <d v="2015-08-09T00:00:00"/>
    <d v="2015-08-31T00:00:00"/>
  </r>
  <r>
    <x v="5"/>
    <s v="Category2"/>
    <s v="ITEM3"/>
    <s v="DESCRIPTION3"/>
    <n v="1"/>
    <n v="486"/>
    <n v="486"/>
    <d v="2015-08-09T00:00:00"/>
    <d v="2015-08-31T00:00:00"/>
  </r>
  <r>
    <x v="5"/>
    <s v="Category2"/>
    <s v="ITEM3"/>
    <s v="DESCRIPTION3"/>
    <n v="1"/>
    <n v="305"/>
    <n v="305"/>
    <d v="2015-08-09T00:00:00"/>
    <d v="2015-08-31T00:00:00"/>
  </r>
  <r>
    <x v="5"/>
    <s v="Category2"/>
    <s v="ITEM4"/>
    <s v="DESCRIPTION4"/>
    <n v="1"/>
    <n v="558"/>
    <n v="558"/>
    <d v="2015-08-09T00:00:00"/>
    <d v="2015-08-31T00:00:00"/>
  </r>
  <r>
    <x v="5"/>
    <s v="Category1"/>
    <s v="ITEM1"/>
    <s v="DESCRIPTION1"/>
    <n v="1"/>
    <n v="195"/>
    <n v="195"/>
    <d v="2015-08-09T00:00:00"/>
    <d v="2015-08-31T00:00:00"/>
  </r>
  <r>
    <x v="5"/>
    <s v="Category1"/>
    <s v="ITEM1"/>
    <s v="DESCRIPTION1"/>
    <n v="1"/>
    <n v="362"/>
    <n v="362"/>
    <d v="2015-08-09T00:00:00"/>
    <d v="2015-08-31T00:00:00"/>
  </r>
  <r>
    <x v="5"/>
    <s v="Category2"/>
    <s v="ITEM3"/>
    <s v="DESCRIPTION3"/>
    <n v="1"/>
    <n v="987"/>
    <n v="987"/>
    <d v="2015-08-09T00:00:00"/>
    <d v="2015-08-31T00:00:00"/>
  </r>
  <r>
    <x v="5"/>
    <s v="Category1"/>
    <s v="ITEM2"/>
    <s v="DESCRIPTION2"/>
    <n v="1"/>
    <n v="346"/>
    <n v="346"/>
    <d v="2015-08-09T00:00:00"/>
    <d v="2015-08-31T00:00:00"/>
  </r>
  <r>
    <x v="5"/>
    <s v="Category1"/>
    <s v="ITEM1"/>
    <s v="DESCRIPTION1"/>
    <n v="1"/>
    <n v="993"/>
    <n v="993"/>
    <d v="2015-08-09T00:00:00"/>
    <d v="2015-08-31T00:00:00"/>
  </r>
  <r>
    <x v="5"/>
    <s v="Category2"/>
    <s v="ITEM3"/>
    <s v="DESCRIPTION3"/>
    <n v="1"/>
    <n v="386"/>
    <n v="386"/>
    <d v="2015-08-09T00:00:00"/>
    <d v="2015-08-31T00:00:00"/>
  </r>
  <r>
    <x v="5"/>
    <s v="Category1"/>
    <s v="ITEM1"/>
    <s v="DESCRIPTION1"/>
    <n v="1"/>
    <n v="148"/>
    <n v="148"/>
    <d v="2015-08-09T00:00:00"/>
    <d v="2015-08-31T00:00:00"/>
  </r>
  <r>
    <x v="5"/>
    <s v="Category2"/>
    <s v="ITEM3"/>
    <s v="DESCRIPTION3"/>
    <n v="1"/>
    <n v="951"/>
    <n v="951"/>
    <d v="2015-08-09T00:00:00"/>
    <d v="2015-08-31T00:00:00"/>
  </r>
  <r>
    <x v="5"/>
    <s v="Category2"/>
    <s v="ITEM4"/>
    <s v="DESCRIPTION4"/>
    <n v="1"/>
    <n v="725"/>
    <n v="725"/>
    <d v="2015-08-09T00:00:00"/>
    <d v="2015-08-31T00:00:00"/>
  </r>
  <r>
    <x v="5"/>
    <s v="Category3"/>
    <s v="ITEM5"/>
    <s v="DESCRIPTION5"/>
    <n v="1"/>
    <n v="904"/>
    <n v="904"/>
    <d v="2015-08-09T00:00:00"/>
    <d v="2015-08-31T00:00:00"/>
  </r>
  <r>
    <x v="5"/>
    <s v="Category3"/>
    <s v="ITEM5"/>
    <s v="DESCRIPTION5"/>
    <n v="1"/>
    <n v="562"/>
    <n v="562"/>
    <d v="2015-08-09T00:00:00"/>
    <d v="2015-08-31T00:00:00"/>
  </r>
  <r>
    <x v="5"/>
    <s v="Category2"/>
    <s v="ITEM4"/>
    <s v="DESCRIPTION4"/>
    <n v="1"/>
    <n v="197"/>
    <n v="197"/>
    <d v="2015-08-09T00:00:00"/>
    <d v="2015-08-31T00:00:00"/>
  </r>
  <r>
    <x v="5"/>
    <s v="Category1"/>
    <s v="ITEM2"/>
    <s v="DESCRIPTION2"/>
    <n v="1"/>
    <n v="554"/>
    <n v="554"/>
    <d v="2015-08-09T00:00:00"/>
    <d v="2015-08-31T00:00:00"/>
  </r>
  <r>
    <x v="5"/>
    <s v="Category2"/>
    <s v="ITEM3"/>
    <s v="DESCRIPTION3"/>
    <n v="1"/>
    <n v="517"/>
    <n v="517"/>
    <d v="2015-08-09T00:00:00"/>
    <d v="2015-08-31T00:00:00"/>
  </r>
  <r>
    <x v="5"/>
    <s v="Category1"/>
    <s v="ITEM2"/>
    <s v="DESCRIPTION2"/>
    <n v="1"/>
    <n v="220"/>
    <n v="220"/>
    <d v="2015-08-09T00:00:00"/>
    <d v="2015-08-31T00:00:00"/>
  </r>
  <r>
    <x v="5"/>
    <s v="Category1"/>
    <s v="ITEM2"/>
    <s v="DESCRIPTION2"/>
    <n v="1"/>
    <n v="953"/>
    <n v="953"/>
    <d v="2015-08-09T00:00:00"/>
    <d v="2015-08-31T00:00:00"/>
  </r>
  <r>
    <x v="5"/>
    <s v="Category1"/>
    <s v="ITEM1"/>
    <s v="DESCRIPTION1"/>
    <n v="1"/>
    <n v="810"/>
    <n v="810"/>
    <d v="2015-08-09T00:00:00"/>
    <d v="2015-08-31T00:00:00"/>
  </r>
  <r>
    <x v="5"/>
    <s v="Category1"/>
    <s v="ITEM2"/>
    <s v="DESCRIPTION2"/>
    <n v="1"/>
    <n v="404"/>
    <n v="404"/>
    <d v="2015-08-09T00:00:00"/>
    <d v="2015-08-31T00:00:00"/>
  </r>
  <r>
    <x v="5"/>
    <s v="Category1"/>
    <s v="ITEM1"/>
    <s v="DESCRIPTION1"/>
    <n v="1"/>
    <n v="542"/>
    <n v="542"/>
    <d v="2015-08-09T00:00:00"/>
    <d v="2015-08-31T00:00:00"/>
  </r>
  <r>
    <x v="5"/>
    <s v="Category1"/>
    <s v="ITEM1"/>
    <s v="DESCRIPTION1"/>
    <n v="1"/>
    <n v="197"/>
    <n v="197"/>
    <d v="2015-08-09T00:00:00"/>
    <d v="2015-08-31T00:00:00"/>
  </r>
  <r>
    <x v="5"/>
    <s v="Category2"/>
    <s v="ITEM4"/>
    <s v="DESCRIPTION4"/>
    <n v="1"/>
    <n v="378"/>
    <n v="378"/>
    <d v="2015-08-09T00:00:00"/>
    <d v="2015-08-31T00:00:00"/>
  </r>
  <r>
    <x v="5"/>
    <s v="Category3"/>
    <s v="ITEM5"/>
    <s v="DESCRIPTION5"/>
    <n v="1"/>
    <n v="130"/>
    <n v="130"/>
    <d v="2015-08-09T00:00:00"/>
    <d v="2015-08-31T00:00:00"/>
  </r>
  <r>
    <x v="5"/>
    <s v="Category2"/>
    <s v="ITEM3"/>
    <s v="DESCRIPTION3"/>
    <n v="1"/>
    <n v="435"/>
    <n v="435"/>
    <d v="2015-08-09T00:00:00"/>
    <d v="2015-08-31T00:00:00"/>
  </r>
  <r>
    <x v="5"/>
    <s v="Category2"/>
    <s v="ITEM4"/>
    <s v="DESCRIPTION4"/>
    <n v="1"/>
    <n v="784"/>
    <n v="784"/>
    <d v="2015-08-09T00:00:00"/>
    <d v="2015-08-31T00:00:00"/>
  </r>
  <r>
    <x v="5"/>
    <s v="Category2"/>
    <s v="ITEM4"/>
    <s v="DESCRIPTION4"/>
    <n v="1"/>
    <n v="824"/>
    <n v="824"/>
    <d v="2015-08-09T00:00:00"/>
    <d v="2015-08-31T00:00:00"/>
  </r>
  <r>
    <x v="5"/>
    <s v="Category2"/>
    <s v="ITEM3"/>
    <s v="DESCRIPTION3"/>
    <n v="1"/>
    <n v="974"/>
    <n v="974"/>
    <d v="2015-08-09T00:00:00"/>
    <d v="2015-08-31T00:00:00"/>
  </r>
  <r>
    <x v="5"/>
    <s v="Category3"/>
    <s v="ITEM5"/>
    <s v="DESCRIPTION5"/>
    <n v="1"/>
    <n v="714"/>
    <n v="714"/>
    <d v="2015-08-09T00:00:00"/>
    <d v="2015-08-31T00:00:00"/>
  </r>
  <r>
    <x v="5"/>
    <s v="Category1"/>
    <s v="ITEM2"/>
    <s v="DESCRIPTION2"/>
    <n v="1"/>
    <n v="944"/>
    <n v="944"/>
    <d v="2015-08-09T00:00:00"/>
    <d v="2015-08-31T00:00:00"/>
  </r>
  <r>
    <x v="5"/>
    <s v="Category2"/>
    <s v="ITEM4"/>
    <s v="DESCRIPTION4"/>
    <n v="1"/>
    <n v="523"/>
    <n v="523"/>
    <d v="2015-08-09T00:00:00"/>
    <d v="2015-08-31T00:00:00"/>
  </r>
  <r>
    <x v="5"/>
    <s v="Category2"/>
    <s v="ITEM3"/>
    <s v="DESCRIPTION3"/>
    <n v="1"/>
    <n v="554"/>
    <n v="554"/>
    <d v="2015-08-09T00:00:00"/>
    <d v="2015-08-31T00:00:00"/>
  </r>
  <r>
    <x v="5"/>
    <s v="Category1"/>
    <s v="ITEM2"/>
    <s v="DESCRIPTION2"/>
    <n v="1"/>
    <n v="692"/>
    <n v="692"/>
    <d v="2015-08-09T00:00:00"/>
    <d v="2015-08-31T00:00:00"/>
  </r>
  <r>
    <x v="5"/>
    <s v="Category3"/>
    <s v="ITEM5"/>
    <s v="DESCRIPTION5"/>
    <n v="1"/>
    <n v="929"/>
    <n v="929"/>
    <d v="2015-08-10T00:00:00"/>
    <d v="2015-08-31T00:00:00"/>
  </r>
  <r>
    <x v="5"/>
    <s v="Category1"/>
    <s v="ITEM2"/>
    <s v="DESCRIPTION2"/>
    <n v="1"/>
    <n v="221"/>
    <n v="221"/>
    <d v="2015-08-10T00:00:00"/>
    <d v="2015-08-31T00:00:00"/>
  </r>
  <r>
    <x v="5"/>
    <s v="Category2"/>
    <s v="ITEM4"/>
    <s v="DESCRIPTION4"/>
    <n v="1"/>
    <n v="881"/>
    <n v="881"/>
    <d v="2015-08-10T00:00:00"/>
    <d v="2015-08-31T00:00:00"/>
  </r>
  <r>
    <x v="5"/>
    <s v="Category1"/>
    <s v="ITEM1"/>
    <s v="DESCRIPTION1"/>
    <n v="1"/>
    <n v="204"/>
    <n v="204"/>
    <d v="2015-08-10T00:00:00"/>
    <d v="2015-08-31T00:00:00"/>
  </r>
  <r>
    <x v="5"/>
    <s v="Category2"/>
    <s v="ITEM4"/>
    <s v="DESCRIPTION4"/>
    <n v="1"/>
    <n v="977"/>
    <n v="977"/>
    <d v="2015-08-10T00:00:00"/>
    <d v="2015-08-31T00:00:00"/>
  </r>
  <r>
    <x v="5"/>
    <s v="Category2"/>
    <s v="ITEM3"/>
    <s v="DESCRIPTION3"/>
    <n v="1"/>
    <n v="461"/>
    <n v="461"/>
    <d v="2015-08-10T00:00:00"/>
    <d v="2015-08-31T00:00:00"/>
  </r>
  <r>
    <x v="5"/>
    <s v="Category2"/>
    <s v="ITEM3"/>
    <s v="DESCRIPTION3"/>
    <n v="1"/>
    <n v="801"/>
    <n v="801"/>
    <d v="2015-08-10T00:00:00"/>
    <d v="2015-08-31T00:00:00"/>
  </r>
  <r>
    <x v="5"/>
    <s v="Category3"/>
    <s v="ITEM5"/>
    <s v="DESCRIPTION5"/>
    <n v="1"/>
    <n v="896"/>
    <n v="896"/>
    <d v="2015-08-10T00:00:00"/>
    <d v="2015-08-31T00:00:00"/>
  </r>
  <r>
    <x v="5"/>
    <s v="Category1"/>
    <s v="ITEM2"/>
    <s v="DESCRIPTION2"/>
    <n v="1"/>
    <n v="138"/>
    <n v="138"/>
    <d v="2015-08-10T00:00:00"/>
    <d v="2015-08-31T00:00:00"/>
  </r>
  <r>
    <x v="5"/>
    <s v="Category1"/>
    <s v="ITEM1"/>
    <s v="DESCRIPTION1"/>
    <n v="1"/>
    <n v="257"/>
    <n v="257"/>
    <d v="2015-08-10T00:00:00"/>
    <d v="2015-08-31T00:00:00"/>
  </r>
  <r>
    <x v="5"/>
    <s v="Category1"/>
    <s v="ITEM2"/>
    <s v="DESCRIPTION2"/>
    <n v="1"/>
    <n v="695"/>
    <n v="695"/>
    <d v="2015-08-10T00:00:00"/>
    <d v="2015-08-31T00:00:00"/>
  </r>
  <r>
    <x v="5"/>
    <s v="Category2"/>
    <s v="ITEM4"/>
    <s v="DESCRIPTION4"/>
    <n v="1"/>
    <n v="790"/>
    <n v="790"/>
    <d v="2015-08-10T00:00:00"/>
    <d v="2015-08-31T00:00:00"/>
  </r>
  <r>
    <x v="5"/>
    <s v="Category1"/>
    <s v="ITEM2"/>
    <s v="DESCRIPTION2"/>
    <n v="1"/>
    <n v="690"/>
    <n v="690"/>
    <d v="2015-08-10T00:00:00"/>
    <d v="2015-08-31T00:00:00"/>
  </r>
  <r>
    <x v="5"/>
    <s v="Category3"/>
    <s v="ITEM5"/>
    <s v="DESCRIPTION5"/>
    <n v="1"/>
    <n v="627"/>
    <n v="627"/>
    <d v="2015-08-10T00:00:00"/>
    <d v="2015-08-31T00:00:00"/>
  </r>
  <r>
    <x v="5"/>
    <s v="Category2"/>
    <s v="ITEM3"/>
    <s v="DESCRIPTION3"/>
    <n v="1"/>
    <n v="184"/>
    <n v="184"/>
    <d v="2015-08-10T00:00:00"/>
    <d v="2015-08-31T00:00:00"/>
  </r>
  <r>
    <x v="5"/>
    <s v="Category1"/>
    <s v="ITEM2"/>
    <s v="DESCRIPTION2"/>
    <n v="1"/>
    <n v="534"/>
    <n v="534"/>
    <d v="2015-08-10T00:00:00"/>
    <d v="2015-08-31T00:00:00"/>
  </r>
  <r>
    <x v="5"/>
    <s v="Category1"/>
    <s v="ITEM1"/>
    <s v="DESCRIPTION1"/>
    <n v="1"/>
    <n v="933"/>
    <n v="933"/>
    <d v="2015-08-10T00:00:00"/>
    <d v="2015-08-31T00:00:00"/>
  </r>
  <r>
    <x v="5"/>
    <s v="Category1"/>
    <s v="ITEM2"/>
    <s v="DESCRIPTION2"/>
    <n v="1"/>
    <n v="480"/>
    <n v="480"/>
    <d v="2015-08-10T00:00:00"/>
    <d v="2015-08-31T00:00:00"/>
  </r>
  <r>
    <x v="5"/>
    <s v="Category2"/>
    <s v="ITEM4"/>
    <s v="DESCRIPTION4"/>
    <n v="1"/>
    <n v="326"/>
    <n v="326"/>
    <d v="2015-08-10T00:00:00"/>
    <d v="2015-08-31T00:00:00"/>
  </r>
  <r>
    <x v="5"/>
    <s v="Category2"/>
    <s v="ITEM3"/>
    <s v="DESCRIPTION3"/>
    <n v="1"/>
    <n v="356"/>
    <n v="356"/>
    <d v="2015-08-10T00:00:00"/>
    <d v="2015-08-31T00:00:00"/>
  </r>
  <r>
    <x v="5"/>
    <s v="Category1"/>
    <s v="ITEM1"/>
    <s v="DESCRIPTION1"/>
    <n v="1"/>
    <n v="791"/>
    <n v="791"/>
    <d v="2015-08-10T00:00:00"/>
    <d v="2015-08-31T00:00:00"/>
  </r>
  <r>
    <x v="5"/>
    <s v="Category1"/>
    <s v="ITEM2"/>
    <s v="DESCRIPTION2"/>
    <n v="1"/>
    <n v="115"/>
    <n v="115"/>
    <d v="2015-08-10T00:00:00"/>
    <d v="2015-08-31T00:00:00"/>
  </r>
  <r>
    <x v="5"/>
    <s v="Category1"/>
    <s v="ITEM2"/>
    <s v="DESCRIPTION2"/>
    <n v="1"/>
    <n v="902"/>
    <n v="902"/>
    <d v="2015-08-10T00:00:00"/>
    <d v="2015-08-31T00:00:00"/>
  </r>
  <r>
    <x v="5"/>
    <s v="Category2"/>
    <s v="ITEM4"/>
    <s v="DESCRIPTION4"/>
    <n v="1"/>
    <n v="694"/>
    <n v="694"/>
    <d v="2015-08-10T00:00:00"/>
    <d v="2015-08-31T00:00:00"/>
  </r>
  <r>
    <x v="5"/>
    <s v="Category3"/>
    <s v="ITEM5"/>
    <s v="DESCRIPTION5"/>
    <n v="1"/>
    <n v="263"/>
    <n v="263"/>
    <d v="2015-08-10T00:00:00"/>
    <d v="2015-08-31T00:00:00"/>
  </r>
  <r>
    <x v="5"/>
    <s v="Category2"/>
    <s v="ITEM3"/>
    <s v="DESCRIPTION3"/>
    <n v="1"/>
    <n v="685"/>
    <n v="685"/>
    <d v="2015-08-10T00:00:00"/>
    <d v="2015-08-31T00:00:00"/>
  </r>
  <r>
    <x v="5"/>
    <s v="Category2"/>
    <s v="ITEM3"/>
    <s v="DESCRIPTION3"/>
    <n v="1"/>
    <n v="242"/>
    <n v="242"/>
    <d v="2015-08-10T00:00:00"/>
    <d v="2015-08-31T00:00:00"/>
  </r>
  <r>
    <x v="5"/>
    <s v="Category2"/>
    <s v="ITEM3"/>
    <s v="DESCRIPTION3"/>
    <n v="1"/>
    <n v="273"/>
    <n v="273"/>
    <d v="2015-08-10T00:00:00"/>
    <d v="2015-08-31T00:00:00"/>
  </r>
  <r>
    <x v="5"/>
    <s v="Category2"/>
    <s v="ITEM3"/>
    <s v="DESCRIPTION3"/>
    <n v="1"/>
    <n v="770"/>
    <n v="770"/>
    <d v="2015-08-10T00:00:00"/>
    <d v="2015-08-31T00:00:00"/>
  </r>
  <r>
    <x v="5"/>
    <s v="Category1"/>
    <s v="ITEM2"/>
    <s v="DESCRIPTION2"/>
    <n v="1"/>
    <n v="494"/>
    <n v="494"/>
    <d v="2015-08-10T00:00:00"/>
    <d v="2015-08-31T00:00:00"/>
  </r>
  <r>
    <x v="5"/>
    <s v="Category3"/>
    <s v="ITEM5"/>
    <s v="DESCRIPTION5"/>
    <n v="1"/>
    <n v="854"/>
    <n v="854"/>
    <d v="2015-08-10T00:00:00"/>
    <d v="2015-08-31T00:00:00"/>
  </r>
  <r>
    <x v="5"/>
    <s v="Category2"/>
    <s v="ITEM4"/>
    <s v="DESCRIPTION4"/>
    <n v="1"/>
    <n v="587"/>
    <n v="587"/>
    <d v="2015-08-10T00:00:00"/>
    <d v="2015-08-31T00:00:00"/>
  </r>
  <r>
    <x v="5"/>
    <s v="Category1"/>
    <s v="ITEM1"/>
    <s v="DESCRIPTION1"/>
    <n v="1"/>
    <n v="171"/>
    <n v="171"/>
    <d v="2015-08-10T00:00:00"/>
    <d v="2015-08-31T00:00:00"/>
  </r>
  <r>
    <x v="5"/>
    <s v="Category2"/>
    <s v="ITEM3"/>
    <s v="DESCRIPTION3"/>
    <n v="1"/>
    <n v="460"/>
    <n v="460"/>
    <d v="2015-08-10T00:00:00"/>
    <d v="2015-08-31T00:00:00"/>
  </r>
  <r>
    <x v="5"/>
    <s v="Category3"/>
    <s v="ITEM5"/>
    <s v="DESCRIPTION5"/>
    <n v="1"/>
    <n v="914"/>
    <n v="914"/>
    <d v="2015-08-10T00:00:00"/>
    <d v="2015-08-31T00:00:00"/>
  </r>
  <r>
    <x v="5"/>
    <s v="Category3"/>
    <s v="ITEM5"/>
    <s v="DESCRIPTION5"/>
    <n v="1"/>
    <n v="335"/>
    <n v="335"/>
    <d v="2015-08-10T00:00:00"/>
    <d v="2015-08-31T00:00:00"/>
  </r>
  <r>
    <x v="5"/>
    <s v="Category2"/>
    <s v="ITEM4"/>
    <s v="DESCRIPTION4"/>
    <n v="1"/>
    <n v="294"/>
    <n v="294"/>
    <d v="2015-08-10T00:00:00"/>
    <d v="2015-08-31T00:00:00"/>
  </r>
  <r>
    <x v="5"/>
    <s v="Category3"/>
    <s v="ITEM5"/>
    <s v="DESCRIPTION5"/>
    <n v="1"/>
    <n v="946"/>
    <n v="946"/>
    <d v="2015-08-10T00:00:00"/>
    <d v="2015-08-31T00:00:00"/>
  </r>
  <r>
    <x v="5"/>
    <s v="Category3"/>
    <s v="ITEM5"/>
    <s v="DESCRIPTION5"/>
    <n v="1"/>
    <n v="767"/>
    <n v="767"/>
    <d v="2015-08-10T00:00:00"/>
    <d v="2015-08-31T00:00:00"/>
  </r>
  <r>
    <x v="5"/>
    <s v="Category1"/>
    <s v="ITEM2"/>
    <s v="DESCRIPTION2"/>
    <n v="1"/>
    <n v="712"/>
    <n v="712"/>
    <d v="2015-08-10T00:00:00"/>
    <d v="2015-08-31T00:00:00"/>
  </r>
  <r>
    <x v="5"/>
    <s v="Category2"/>
    <s v="ITEM3"/>
    <s v="DESCRIPTION3"/>
    <n v="1"/>
    <n v="809"/>
    <n v="809"/>
    <d v="2015-08-10T00:00:00"/>
    <d v="2015-08-31T00:00:00"/>
  </r>
  <r>
    <x v="5"/>
    <s v="Category1"/>
    <s v="ITEM1"/>
    <s v="DESCRIPTION1"/>
    <n v="1"/>
    <n v="400"/>
    <n v="400"/>
    <d v="2015-08-10T00:00:00"/>
    <d v="2015-08-31T00:00:00"/>
  </r>
  <r>
    <x v="5"/>
    <s v="Category1"/>
    <s v="ITEM1"/>
    <s v="DESCRIPTION1"/>
    <n v="1"/>
    <n v="652"/>
    <n v="652"/>
    <d v="2015-08-10T00:00:00"/>
    <d v="2015-08-31T00:00:00"/>
  </r>
  <r>
    <x v="5"/>
    <s v="Category1"/>
    <s v="ITEM2"/>
    <s v="DESCRIPTION2"/>
    <n v="1"/>
    <n v="648"/>
    <n v="648"/>
    <d v="2015-08-10T00:00:00"/>
    <d v="2015-08-31T00:00:00"/>
  </r>
  <r>
    <x v="5"/>
    <s v="Category1"/>
    <s v="ITEM1"/>
    <s v="DESCRIPTION1"/>
    <n v="1"/>
    <n v="792"/>
    <n v="792"/>
    <d v="2015-08-10T00:00:00"/>
    <d v="2015-08-31T00:00:00"/>
  </r>
  <r>
    <x v="5"/>
    <s v="Category2"/>
    <s v="ITEM4"/>
    <s v="DESCRIPTION4"/>
    <n v="1"/>
    <n v="767"/>
    <n v="767"/>
    <d v="2015-08-10T00:00:00"/>
    <d v="2015-08-31T00:00:00"/>
  </r>
  <r>
    <x v="5"/>
    <s v="Category1"/>
    <s v="ITEM2"/>
    <s v="DESCRIPTION2"/>
    <n v="1"/>
    <n v="338"/>
    <n v="338"/>
    <d v="2015-08-10T00:00:00"/>
    <d v="2015-08-31T00:00:00"/>
  </r>
  <r>
    <x v="5"/>
    <s v="Category1"/>
    <s v="ITEM1"/>
    <s v="DESCRIPTION1"/>
    <n v="1"/>
    <n v="329"/>
    <n v="329"/>
    <d v="2015-08-10T00:00:00"/>
    <d v="2015-08-31T00:00:00"/>
  </r>
  <r>
    <x v="5"/>
    <s v="Category2"/>
    <s v="ITEM4"/>
    <s v="DESCRIPTION4"/>
    <n v="1"/>
    <n v="844"/>
    <n v="844"/>
    <d v="2015-08-10T00:00:00"/>
    <d v="2015-08-31T00:00:00"/>
  </r>
  <r>
    <x v="5"/>
    <s v="Category3"/>
    <s v="ITEM5"/>
    <s v="DESCRIPTION5"/>
    <n v="1"/>
    <n v="690"/>
    <n v="690"/>
    <d v="2015-08-10T00:00:00"/>
    <d v="2015-08-31T00:00:00"/>
  </r>
  <r>
    <x v="5"/>
    <s v="Category2"/>
    <s v="ITEM4"/>
    <s v="DESCRIPTION4"/>
    <n v="1"/>
    <n v="699"/>
    <n v="699"/>
    <d v="2015-08-11T00:00:00"/>
    <d v="2015-08-31T00:00:00"/>
  </r>
  <r>
    <x v="5"/>
    <s v="Category1"/>
    <s v="ITEM2"/>
    <s v="DESCRIPTION2"/>
    <n v="1"/>
    <n v="630"/>
    <n v="630"/>
    <d v="2015-08-11T00:00:00"/>
    <d v="2015-08-31T00:00:00"/>
  </r>
  <r>
    <x v="5"/>
    <s v="Category2"/>
    <s v="ITEM3"/>
    <s v="DESCRIPTION3"/>
    <n v="1"/>
    <n v="291"/>
    <n v="291"/>
    <d v="2015-08-11T00:00:00"/>
    <d v="2015-08-31T00:00:00"/>
  </r>
  <r>
    <x v="5"/>
    <s v="Category3"/>
    <s v="ITEM5"/>
    <s v="DESCRIPTION5"/>
    <n v="1"/>
    <n v="195"/>
    <n v="195"/>
    <d v="2015-08-11T00:00:00"/>
    <d v="2015-08-31T00:00:00"/>
  </r>
  <r>
    <x v="5"/>
    <s v="Category3"/>
    <s v="ITEM5"/>
    <s v="DESCRIPTION5"/>
    <n v="1"/>
    <n v="892"/>
    <n v="892"/>
    <d v="2015-08-11T00:00:00"/>
    <d v="2015-08-31T00:00:00"/>
  </r>
  <r>
    <x v="5"/>
    <s v="Category1"/>
    <s v="ITEM2"/>
    <s v="DESCRIPTION2"/>
    <n v="1"/>
    <n v="131"/>
    <n v="131"/>
    <d v="2015-08-11T00:00:00"/>
    <d v="2015-08-31T00:00:00"/>
  </r>
  <r>
    <x v="5"/>
    <s v="Category1"/>
    <s v="ITEM2"/>
    <s v="DESCRIPTION2"/>
    <n v="1"/>
    <n v="680"/>
    <n v="680"/>
    <d v="2015-08-11T00:00:00"/>
    <d v="2015-08-31T00:00:00"/>
  </r>
  <r>
    <x v="5"/>
    <s v="Category1"/>
    <s v="ITEM1"/>
    <s v="DESCRIPTION1"/>
    <n v="1"/>
    <n v="863"/>
    <n v="863"/>
    <d v="2015-08-11T00:00:00"/>
    <d v="2015-08-31T00:00:00"/>
  </r>
  <r>
    <x v="5"/>
    <s v="Category2"/>
    <s v="ITEM4"/>
    <s v="DESCRIPTION4"/>
    <n v="1"/>
    <n v="607"/>
    <n v="607"/>
    <d v="2015-08-11T00:00:00"/>
    <d v="2015-08-31T00:00:00"/>
  </r>
  <r>
    <x v="5"/>
    <s v="Category2"/>
    <s v="ITEM4"/>
    <s v="DESCRIPTION4"/>
    <n v="1"/>
    <n v="913"/>
    <n v="913"/>
    <d v="2015-08-11T00:00:00"/>
    <d v="2015-08-31T00:00:00"/>
  </r>
  <r>
    <x v="5"/>
    <s v="Category2"/>
    <s v="ITEM3"/>
    <s v="DESCRIPTION3"/>
    <n v="1"/>
    <n v="950"/>
    <n v="950"/>
    <d v="2015-08-11T00:00:00"/>
    <d v="2015-08-31T00:00:00"/>
  </r>
  <r>
    <x v="5"/>
    <s v="Category1"/>
    <s v="ITEM2"/>
    <s v="DESCRIPTION2"/>
    <n v="1"/>
    <n v="580"/>
    <n v="580"/>
    <d v="2015-08-11T00:00:00"/>
    <d v="2015-08-31T00:00:00"/>
  </r>
  <r>
    <x v="5"/>
    <s v="Category1"/>
    <s v="ITEM1"/>
    <s v="DESCRIPTION1"/>
    <n v="1"/>
    <n v="489"/>
    <n v="489"/>
    <d v="2015-08-11T00:00:00"/>
    <d v="2015-08-31T00:00:00"/>
  </r>
  <r>
    <x v="5"/>
    <s v="Category1"/>
    <s v="ITEM1"/>
    <s v="DESCRIPTION1"/>
    <n v="1"/>
    <n v="197"/>
    <n v="197"/>
    <d v="2015-08-11T00:00:00"/>
    <d v="2015-08-31T00:00:00"/>
  </r>
  <r>
    <x v="5"/>
    <s v="Category1"/>
    <s v="ITEM1"/>
    <s v="DESCRIPTION1"/>
    <n v="1"/>
    <n v="472"/>
    <n v="472"/>
    <d v="2015-08-11T00:00:00"/>
    <d v="2015-08-31T00:00:00"/>
  </r>
  <r>
    <x v="5"/>
    <s v="Category2"/>
    <s v="ITEM3"/>
    <s v="DESCRIPTION3"/>
    <n v="1"/>
    <n v="982"/>
    <n v="982"/>
    <d v="2015-08-11T00:00:00"/>
    <d v="2015-08-31T00:00:00"/>
  </r>
  <r>
    <x v="5"/>
    <s v="Category1"/>
    <s v="ITEM1"/>
    <s v="DESCRIPTION1"/>
    <n v="1"/>
    <n v="887"/>
    <n v="887"/>
    <d v="2015-08-11T00:00:00"/>
    <d v="2015-08-31T00:00:00"/>
  </r>
  <r>
    <x v="5"/>
    <s v="Category3"/>
    <s v="ITEM5"/>
    <s v="DESCRIPTION5"/>
    <n v="1"/>
    <n v="964"/>
    <n v="964"/>
    <d v="2015-08-11T00:00:00"/>
    <d v="2015-08-31T00:00:00"/>
  </r>
  <r>
    <x v="5"/>
    <s v="Category1"/>
    <s v="ITEM2"/>
    <s v="DESCRIPTION2"/>
    <n v="1"/>
    <n v="608"/>
    <n v="608"/>
    <d v="2015-08-11T00:00:00"/>
    <d v="2015-08-31T00:00:00"/>
  </r>
  <r>
    <x v="5"/>
    <s v="Category2"/>
    <s v="ITEM4"/>
    <s v="DESCRIPTION4"/>
    <n v="1"/>
    <n v="828"/>
    <n v="828"/>
    <d v="2015-08-11T00:00:00"/>
    <d v="2015-08-31T00:00:00"/>
  </r>
  <r>
    <x v="5"/>
    <s v="Category2"/>
    <s v="ITEM3"/>
    <s v="DESCRIPTION3"/>
    <n v="1"/>
    <n v="819"/>
    <n v="819"/>
    <d v="2015-08-11T00:00:00"/>
    <d v="2015-08-31T00:00:00"/>
  </r>
  <r>
    <x v="5"/>
    <s v="Category1"/>
    <s v="ITEM2"/>
    <s v="DESCRIPTION2"/>
    <n v="1"/>
    <n v="481"/>
    <n v="481"/>
    <d v="2015-08-11T00:00:00"/>
    <d v="2015-08-31T00:00:00"/>
  </r>
  <r>
    <x v="5"/>
    <s v="Category2"/>
    <s v="ITEM4"/>
    <s v="DESCRIPTION4"/>
    <n v="1"/>
    <n v="796"/>
    <n v="796"/>
    <d v="2015-08-11T00:00:00"/>
    <d v="2015-08-31T00:00:00"/>
  </r>
  <r>
    <x v="5"/>
    <s v="Category1"/>
    <s v="ITEM1"/>
    <s v="DESCRIPTION1"/>
    <n v="1"/>
    <n v="708"/>
    <n v="708"/>
    <d v="2015-08-11T00:00:00"/>
    <d v="2015-08-31T00:00:00"/>
  </r>
  <r>
    <x v="5"/>
    <s v="Category2"/>
    <s v="ITEM3"/>
    <s v="DESCRIPTION3"/>
    <n v="1"/>
    <n v="672"/>
    <n v="672"/>
    <d v="2015-08-11T00:00:00"/>
    <d v="2015-08-31T00:00:00"/>
  </r>
  <r>
    <x v="5"/>
    <s v="Category1"/>
    <s v="ITEM1"/>
    <s v="DESCRIPTION1"/>
    <n v="1"/>
    <n v="243"/>
    <n v="243"/>
    <d v="2015-08-11T00:00:00"/>
    <d v="2015-08-31T00:00:00"/>
  </r>
  <r>
    <x v="5"/>
    <s v="Category3"/>
    <s v="ITEM5"/>
    <s v="DESCRIPTION5"/>
    <n v="1"/>
    <n v="805"/>
    <n v="805"/>
    <d v="2015-08-11T00:00:00"/>
    <d v="2015-08-31T00:00:00"/>
  </r>
  <r>
    <x v="5"/>
    <s v="Category2"/>
    <s v="ITEM3"/>
    <s v="DESCRIPTION3"/>
    <n v="1"/>
    <n v="773"/>
    <n v="773"/>
    <d v="2015-08-11T00:00:00"/>
    <d v="2015-08-31T00:00:00"/>
  </r>
  <r>
    <x v="5"/>
    <s v="Category1"/>
    <s v="ITEM1"/>
    <s v="DESCRIPTION1"/>
    <n v="1"/>
    <n v="747"/>
    <n v="747"/>
    <d v="2015-08-11T00:00:00"/>
    <d v="2015-08-31T00:00:00"/>
  </r>
  <r>
    <x v="5"/>
    <s v="Category1"/>
    <s v="ITEM1"/>
    <s v="DESCRIPTION1"/>
    <n v="1"/>
    <n v="305"/>
    <n v="305"/>
    <d v="2015-08-11T00:00:00"/>
    <d v="2015-08-31T00:00:00"/>
  </r>
  <r>
    <x v="5"/>
    <s v="Category2"/>
    <s v="ITEM3"/>
    <s v="DESCRIPTION3"/>
    <n v="1"/>
    <n v="821"/>
    <n v="821"/>
    <d v="2015-08-11T00:00:00"/>
    <d v="2015-08-31T00:00:00"/>
  </r>
  <r>
    <x v="5"/>
    <s v="Category1"/>
    <s v="ITEM1"/>
    <s v="DESCRIPTION1"/>
    <n v="1"/>
    <n v="207"/>
    <n v="207"/>
    <d v="2015-08-11T00:00:00"/>
    <d v="2015-08-31T00:00:00"/>
  </r>
  <r>
    <x v="5"/>
    <s v="Category3"/>
    <s v="ITEM5"/>
    <s v="DESCRIPTION5"/>
    <n v="1"/>
    <n v="648"/>
    <n v="648"/>
    <d v="2015-08-11T00:00:00"/>
    <d v="2015-08-31T00:00:00"/>
  </r>
  <r>
    <x v="5"/>
    <s v="Category3"/>
    <s v="ITEM5"/>
    <s v="DESCRIPTION5"/>
    <n v="1"/>
    <n v="383"/>
    <n v="383"/>
    <d v="2015-08-11T00:00:00"/>
    <d v="2015-08-31T00:00:00"/>
  </r>
  <r>
    <x v="5"/>
    <s v="Category2"/>
    <s v="ITEM3"/>
    <s v="DESCRIPTION3"/>
    <n v="1"/>
    <n v="247"/>
    <n v="247"/>
    <d v="2015-08-11T00:00:00"/>
    <d v="2015-08-31T00:00:00"/>
  </r>
  <r>
    <x v="5"/>
    <s v="Category2"/>
    <s v="ITEM3"/>
    <s v="DESCRIPTION3"/>
    <n v="1"/>
    <n v="416"/>
    <n v="416"/>
    <d v="2015-08-11T00:00:00"/>
    <d v="2015-08-31T00:00:00"/>
  </r>
  <r>
    <x v="5"/>
    <s v="Category3"/>
    <s v="ITEM5"/>
    <s v="DESCRIPTION5"/>
    <n v="1"/>
    <n v="799"/>
    <n v="799"/>
    <d v="2015-08-11T00:00:00"/>
    <d v="2015-08-31T00:00:00"/>
  </r>
  <r>
    <x v="5"/>
    <s v="Category2"/>
    <s v="ITEM4"/>
    <s v="DESCRIPTION4"/>
    <n v="1"/>
    <n v="185"/>
    <n v="185"/>
    <d v="2015-08-11T00:00:00"/>
    <d v="2015-08-31T00:00:00"/>
  </r>
  <r>
    <x v="5"/>
    <s v="Category1"/>
    <s v="ITEM2"/>
    <s v="DESCRIPTION2"/>
    <n v="1"/>
    <n v="955"/>
    <n v="955"/>
    <d v="2015-08-11T00:00:00"/>
    <d v="2015-08-31T00:00:00"/>
  </r>
  <r>
    <x v="5"/>
    <s v="Category1"/>
    <s v="ITEM1"/>
    <s v="DESCRIPTION1"/>
    <n v="1"/>
    <n v="953"/>
    <n v="953"/>
    <d v="2015-08-11T00:00:00"/>
    <d v="2015-08-31T00:00:00"/>
  </r>
  <r>
    <x v="5"/>
    <s v="Category2"/>
    <s v="ITEM3"/>
    <s v="DESCRIPTION3"/>
    <n v="1"/>
    <n v="816"/>
    <n v="816"/>
    <d v="2015-08-11T00:00:00"/>
    <d v="2015-08-31T00:00:00"/>
  </r>
  <r>
    <x v="5"/>
    <s v="Category3"/>
    <s v="ITEM5"/>
    <s v="DESCRIPTION5"/>
    <n v="1"/>
    <n v="542"/>
    <n v="542"/>
    <d v="2015-08-11T00:00:00"/>
    <d v="2015-08-31T00:00:00"/>
  </r>
  <r>
    <x v="5"/>
    <s v="Category2"/>
    <s v="ITEM4"/>
    <s v="DESCRIPTION4"/>
    <n v="1"/>
    <n v="363"/>
    <n v="363"/>
    <d v="2015-08-11T00:00:00"/>
    <d v="2015-08-31T00:00:00"/>
  </r>
  <r>
    <x v="5"/>
    <s v="Category2"/>
    <s v="ITEM4"/>
    <s v="DESCRIPTION4"/>
    <n v="1"/>
    <n v="769"/>
    <n v="769"/>
    <d v="2015-08-11T00:00:00"/>
    <d v="2015-08-31T00:00:00"/>
  </r>
  <r>
    <x v="5"/>
    <s v="Category1"/>
    <s v="ITEM1"/>
    <s v="DESCRIPTION1"/>
    <n v="1"/>
    <n v="206"/>
    <n v="206"/>
    <d v="2015-08-11T00:00:00"/>
    <d v="2015-08-31T00:00:00"/>
  </r>
  <r>
    <x v="5"/>
    <s v="Category3"/>
    <s v="ITEM5"/>
    <s v="DESCRIPTION5"/>
    <n v="1"/>
    <n v="619"/>
    <n v="619"/>
    <d v="2015-08-11T00:00:00"/>
    <d v="2015-08-31T00:00:00"/>
  </r>
  <r>
    <x v="5"/>
    <s v="Category2"/>
    <s v="ITEM4"/>
    <s v="DESCRIPTION4"/>
    <n v="1"/>
    <n v="674"/>
    <n v="674"/>
    <d v="2015-08-11T00:00:00"/>
    <d v="2015-08-31T00:00:00"/>
  </r>
  <r>
    <x v="5"/>
    <s v="Category2"/>
    <s v="ITEM3"/>
    <s v="DESCRIPTION3"/>
    <n v="1"/>
    <n v="866"/>
    <n v="866"/>
    <d v="2015-08-11T00:00:00"/>
    <d v="2015-08-31T00:00:00"/>
  </r>
  <r>
    <x v="5"/>
    <s v="Category2"/>
    <s v="ITEM4"/>
    <s v="DESCRIPTION4"/>
    <n v="1"/>
    <n v="575"/>
    <n v="575"/>
    <d v="2015-08-11T00:00:00"/>
    <d v="2015-08-31T00:00:00"/>
  </r>
  <r>
    <x v="5"/>
    <s v="Category2"/>
    <s v="ITEM3"/>
    <s v="DESCRIPTION3"/>
    <n v="1"/>
    <n v="899"/>
    <n v="899"/>
    <d v="2015-08-11T00:00:00"/>
    <d v="2015-08-31T00:00:00"/>
  </r>
  <r>
    <x v="5"/>
    <s v="Category1"/>
    <s v="ITEM2"/>
    <s v="DESCRIPTION2"/>
    <n v="1"/>
    <n v="603"/>
    <n v="603"/>
    <d v="2015-08-12T00:00:00"/>
    <d v="2015-08-31T00:00:00"/>
  </r>
  <r>
    <x v="5"/>
    <s v="Category1"/>
    <s v="ITEM2"/>
    <s v="DESCRIPTION2"/>
    <n v="1"/>
    <n v="974"/>
    <n v="974"/>
    <d v="2015-08-12T00:00:00"/>
    <d v="2015-08-31T00:00:00"/>
  </r>
  <r>
    <x v="5"/>
    <s v="Category3"/>
    <s v="ITEM5"/>
    <s v="DESCRIPTION5"/>
    <n v="1"/>
    <n v="877"/>
    <n v="877"/>
    <d v="2015-08-12T00:00:00"/>
    <d v="2015-08-31T00:00:00"/>
  </r>
  <r>
    <x v="5"/>
    <s v="Category1"/>
    <s v="ITEM2"/>
    <s v="DESCRIPTION2"/>
    <n v="1"/>
    <n v="253"/>
    <n v="253"/>
    <d v="2015-08-12T00:00:00"/>
    <d v="2015-08-31T00:00:00"/>
  </r>
  <r>
    <x v="5"/>
    <s v="Category1"/>
    <s v="ITEM1"/>
    <s v="DESCRIPTION1"/>
    <n v="1"/>
    <n v="973"/>
    <n v="973"/>
    <d v="2015-08-12T00:00:00"/>
    <d v="2015-08-31T00:00:00"/>
  </r>
  <r>
    <x v="5"/>
    <s v="Category3"/>
    <s v="ITEM5"/>
    <s v="DESCRIPTION5"/>
    <n v="1"/>
    <n v="292"/>
    <n v="292"/>
    <d v="2015-08-12T00:00:00"/>
    <d v="2015-08-31T00:00:00"/>
  </r>
  <r>
    <x v="5"/>
    <s v="Category2"/>
    <s v="ITEM4"/>
    <s v="DESCRIPTION4"/>
    <n v="1"/>
    <n v="401"/>
    <n v="401"/>
    <d v="2015-08-12T00:00:00"/>
    <d v="2015-08-31T00:00:00"/>
  </r>
  <r>
    <x v="5"/>
    <s v="Category1"/>
    <s v="ITEM2"/>
    <s v="DESCRIPTION2"/>
    <n v="1"/>
    <n v="619"/>
    <n v="619"/>
    <d v="2015-08-12T00:00:00"/>
    <d v="2015-08-31T00:00:00"/>
  </r>
  <r>
    <x v="5"/>
    <s v="Category1"/>
    <s v="ITEM1"/>
    <s v="DESCRIPTION1"/>
    <n v="1"/>
    <n v="812"/>
    <n v="812"/>
    <d v="2015-08-12T00:00:00"/>
    <d v="2015-08-31T00:00:00"/>
  </r>
  <r>
    <x v="5"/>
    <s v="Category1"/>
    <s v="ITEM1"/>
    <s v="DESCRIPTION1"/>
    <n v="1"/>
    <n v="715"/>
    <n v="715"/>
    <d v="2015-08-12T00:00:00"/>
    <d v="2015-08-31T00:00:00"/>
  </r>
  <r>
    <x v="5"/>
    <s v="Category3"/>
    <s v="ITEM5"/>
    <s v="DESCRIPTION5"/>
    <n v="1"/>
    <n v="322"/>
    <n v="322"/>
    <d v="2015-08-12T00:00:00"/>
    <d v="2015-08-31T00:00:00"/>
  </r>
  <r>
    <x v="5"/>
    <s v="Category2"/>
    <s v="ITEM4"/>
    <s v="DESCRIPTION4"/>
    <n v="1"/>
    <n v="973"/>
    <n v="973"/>
    <d v="2015-08-12T00:00:00"/>
    <d v="2015-08-31T00:00:00"/>
  </r>
  <r>
    <x v="5"/>
    <s v="Category2"/>
    <s v="ITEM3"/>
    <s v="DESCRIPTION3"/>
    <n v="1"/>
    <n v="669"/>
    <n v="669"/>
    <d v="2015-08-12T00:00:00"/>
    <d v="2015-08-31T00:00:00"/>
  </r>
  <r>
    <x v="5"/>
    <s v="Category3"/>
    <s v="ITEM5"/>
    <s v="DESCRIPTION5"/>
    <n v="1"/>
    <n v="116"/>
    <n v="116"/>
    <d v="2015-08-12T00:00:00"/>
    <d v="2015-08-31T00:00:00"/>
  </r>
  <r>
    <x v="5"/>
    <s v="Category1"/>
    <s v="ITEM1"/>
    <s v="DESCRIPTION1"/>
    <n v="1"/>
    <n v="791"/>
    <n v="791"/>
    <d v="2015-08-12T00:00:00"/>
    <d v="2015-08-31T00:00:00"/>
  </r>
  <r>
    <x v="5"/>
    <s v="Category2"/>
    <s v="ITEM4"/>
    <s v="DESCRIPTION4"/>
    <n v="1"/>
    <n v="294"/>
    <n v="294"/>
    <d v="2015-08-12T00:00:00"/>
    <d v="2015-08-31T00:00:00"/>
  </r>
  <r>
    <x v="5"/>
    <s v="Category1"/>
    <s v="ITEM1"/>
    <s v="DESCRIPTION1"/>
    <n v="1"/>
    <n v="294"/>
    <n v="294"/>
    <d v="2015-08-12T00:00:00"/>
    <d v="2015-08-31T00:00:00"/>
  </r>
  <r>
    <x v="5"/>
    <s v="Category1"/>
    <s v="ITEM2"/>
    <s v="DESCRIPTION2"/>
    <n v="1"/>
    <n v="993"/>
    <n v="993"/>
    <d v="2015-08-12T00:00:00"/>
    <d v="2015-08-31T00:00:00"/>
  </r>
  <r>
    <x v="5"/>
    <s v="Category1"/>
    <s v="ITEM1"/>
    <s v="DESCRIPTION1"/>
    <n v="1"/>
    <n v="750"/>
    <n v="750"/>
    <d v="2015-08-12T00:00:00"/>
    <d v="2015-08-31T00:00:00"/>
  </r>
  <r>
    <x v="5"/>
    <s v="Category2"/>
    <s v="ITEM4"/>
    <s v="DESCRIPTION4"/>
    <n v="1"/>
    <n v="879"/>
    <n v="879"/>
    <d v="2015-08-12T00:00:00"/>
    <d v="2015-08-31T00:00:00"/>
  </r>
  <r>
    <x v="5"/>
    <s v="Category2"/>
    <s v="ITEM3"/>
    <s v="DESCRIPTION3"/>
    <n v="1"/>
    <n v="374"/>
    <n v="374"/>
    <d v="2015-08-12T00:00:00"/>
    <d v="2015-08-31T00:00:00"/>
  </r>
  <r>
    <x v="5"/>
    <s v="Category2"/>
    <s v="ITEM3"/>
    <s v="DESCRIPTION3"/>
    <n v="1"/>
    <n v="741"/>
    <n v="741"/>
    <d v="2015-08-12T00:00:00"/>
    <d v="2015-08-31T00:00:00"/>
  </r>
  <r>
    <x v="5"/>
    <s v="Category1"/>
    <s v="ITEM1"/>
    <s v="DESCRIPTION1"/>
    <n v="1"/>
    <n v="693"/>
    <n v="693"/>
    <d v="2015-08-12T00:00:00"/>
    <d v="2015-08-31T00:00:00"/>
  </r>
  <r>
    <x v="5"/>
    <s v="Category2"/>
    <s v="ITEM3"/>
    <s v="DESCRIPTION3"/>
    <n v="1"/>
    <n v="839"/>
    <n v="839"/>
    <d v="2015-08-12T00:00:00"/>
    <d v="2015-08-31T00:00:00"/>
  </r>
  <r>
    <x v="5"/>
    <s v="Category1"/>
    <s v="ITEM1"/>
    <s v="DESCRIPTION1"/>
    <n v="1"/>
    <n v="129"/>
    <n v="129"/>
    <d v="2015-08-12T00:00:00"/>
    <d v="2015-08-31T00:00:00"/>
  </r>
  <r>
    <x v="5"/>
    <s v="Category2"/>
    <s v="ITEM4"/>
    <s v="DESCRIPTION4"/>
    <n v="1"/>
    <n v="288"/>
    <n v="288"/>
    <d v="2015-08-12T00:00:00"/>
    <d v="2015-08-31T00:00:00"/>
  </r>
  <r>
    <x v="5"/>
    <s v="Category1"/>
    <s v="ITEM2"/>
    <s v="DESCRIPTION2"/>
    <n v="1"/>
    <n v="108"/>
    <n v="108"/>
    <d v="2015-08-12T00:00:00"/>
    <d v="2015-08-31T00:00:00"/>
  </r>
  <r>
    <x v="5"/>
    <s v="Category2"/>
    <s v="ITEM4"/>
    <s v="DESCRIPTION4"/>
    <n v="1"/>
    <n v="497"/>
    <n v="497"/>
    <d v="2015-08-12T00:00:00"/>
    <d v="2015-08-31T00:00:00"/>
  </r>
  <r>
    <x v="5"/>
    <s v="Category1"/>
    <s v="ITEM2"/>
    <s v="DESCRIPTION2"/>
    <n v="1"/>
    <n v="905"/>
    <n v="905"/>
    <d v="2015-08-12T00:00:00"/>
    <d v="2015-08-31T00:00:00"/>
  </r>
  <r>
    <x v="5"/>
    <s v="Category1"/>
    <s v="ITEM1"/>
    <s v="DESCRIPTION1"/>
    <n v="1"/>
    <n v="913"/>
    <n v="913"/>
    <d v="2015-08-12T00:00:00"/>
    <d v="2015-08-31T00:00:00"/>
  </r>
  <r>
    <x v="5"/>
    <s v="Category1"/>
    <s v="ITEM1"/>
    <s v="DESCRIPTION1"/>
    <n v="1"/>
    <n v="376"/>
    <n v="376"/>
    <d v="2015-08-12T00:00:00"/>
    <d v="2015-08-31T00:00:00"/>
  </r>
  <r>
    <x v="5"/>
    <s v="Category3"/>
    <s v="ITEM5"/>
    <s v="DESCRIPTION5"/>
    <n v="1"/>
    <n v="558"/>
    <n v="558"/>
    <d v="2015-08-12T00:00:00"/>
    <d v="2015-08-31T00:00:00"/>
  </r>
  <r>
    <x v="5"/>
    <s v="Category1"/>
    <s v="ITEM1"/>
    <s v="DESCRIPTION1"/>
    <n v="1"/>
    <n v="741"/>
    <n v="741"/>
    <d v="2015-08-12T00:00:00"/>
    <d v="2015-08-31T00:00:00"/>
  </r>
  <r>
    <x v="5"/>
    <s v="Category2"/>
    <s v="ITEM3"/>
    <s v="DESCRIPTION3"/>
    <n v="1"/>
    <n v="873"/>
    <n v="873"/>
    <d v="2015-08-12T00:00:00"/>
    <d v="2015-08-31T00:00:00"/>
  </r>
  <r>
    <x v="5"/>
    <s v="Category1"/>
    <s v="ITEM1"/>
    <s v="DESCRIPTION1"/>
    <n v="1"/>
    <n v="845"/>
    <n v="845"/>
    <d v="2015-08-12T00:00:00"/>
    <d v="2015-08-31T00:00:00"/>
  </r>
  <r>
    <x v="5"/>
    <s v="Category2"/>
    <s v="ITEM3"/>
    <s v="DESCRIPTION3"/>
    <n v="1"/>
    <n v="938"/>
    <n v="938"/>
    <d v="2015-08-12T00:00:00"/>
    <d v="2015-08-31T00:00:00"/>
  </r>
  <r>
    <x v="5"/>
    <s v="Category2"/>
    <s v="ITEM3"/>
    <s v="DESCRIPTION3"/>
    <n v="1"/>
    <n v="626"/>
    <n v="626"/>
    <d v="2015-08-12T00:00:00"/>
    <d v="2015-08-31T00:00:00"/>
  </r>
  <r>
    <x v="5"/>
    <s v="Category1"/>
    <s v="ITEM1"/>
    <s v="DESCRIPTION1"/>
    <n v="1"/>
    <n v="493"/>
    <n v="493"/>
    <d v="2015-08-12T00:00:00"/>
    <d v="2015-08-31T00:00:00"/>
  </r>
  <r>
    <x v="5"/>
    <s v="Category2"/>
    <s v="ITEM3"/>
    <s v="DESCRIPTION3"/>
    <n v="1"/>
    <n v="215"/>
    <n v="215"/>
    <d v="2015-08-12T00:00:00"/>
    <d v="2015-08-31T00:00:00"/>
  </r>
  <r>
    <x v="5"/>
    <s v="Category1"/>
    <s v="ITEM1"/>
    <s v="DESCRIPTION1"/>
    <n v="1"/>
    <n v="967"/>
    <n v="967"/>
    <d v="2015-08-12T00:00:00"/>
    <d v="2015-08-31T00:00:00"/>
  </r>
  <r>
    <x v="5"/>
    <s v="Category3"/>
    <s v="ITEM5"/>
    <s v="DESCRIPTION5"/>
    <n v="1"/>
    <n v="331"/>
    <n v="331"/>
    <d v="2015-08-12T00:00:00"/>
    <d v="2015-08-31T00:00:00"/>
  </r>
  <r>
    <x v="5"/>
    <s v="Category1"/>
    <s v="ITEM2"/>
    <s v="DESCRIPTION2"/>
    <n v="1"/>
    <n v="333"/>
    <n v="333"/>
    <d v="2015-08-12T00:00:00"/>
    <d v="2015-08-31T00:00:00"/>
  </r>
  <r>
    <x v="5"/>
    <s v="Category2"/>
    <s v="ITEM4"/>
    <s v="DESCRIPTION4"/>
    <n v="1"/>
    <n v="932"/>
    <n v="932"/>
    <d v="2015-08-12T00:00:00"/>
    <d v="2015-08-31T00:00:00"/>
  </r>
  <r>
    <x v="5"/>
    <s v="Category1"/>
    <s v="ITEM2"/>
    <s v="DESCRIPTION2"/>
    <n v="1"/>
    <n v="377"/>
    <n v="377"/>
    <d v="2015-08-12T00:00:00"/>
    <d v="2015-08-31T00:00:00"/>
  </r>
  <r>
    <x v="5"/>
    <s v="Category1"/>
    <s v="ITEM2"/>
    <s v="DESCRIPTION2"/>
    <n v="1"/>
    <n v="391"/>
    <n v="391"/>
    <d v="2015-08-12T00:00:00"/>
    <d v="2015-08-31T00:00:00"/>
  </r>
  <r>
    <x v="5"/>
    <s v="Category1"/>
    <s v="ITEM1"/>
    <s v="DESCRIPTION1"/>
    <n v="1"/>
    <n v="580"/>
    <n v="580"/>
    <d v="2015-08-12T00:00:00"/>
    <d v="2015-08-31T00:00:00"/>
  </r>
  <r>
    <x v="5"/>
    <s v="Category1"/>
    <s v="ITEM2"/>
    <s v="DESCRIPTION2"/>
    <n v="1"/>
    <n v="406"/>
    <n v="406"/>
    <d v="2015-08-12T00:00:00"/>
    <d v="2015-08-31T00:00:00"/>
  </r>
  <r>
    <x v="5"/>
    <s v="Category3"/>
    <s v="ITEM5"/>
    <s v="DESCRIPTION5"/>
    <n v="1"/>
    <n v="947"/>
    <n v="947"/>
    <d v="2015-08-12T00:00:00"/>
    <d v="2015-08-31T00:00:00"/>
  </r>
  <r>
    <x v="5"/>
    <s v="Category3"/>
    <s v="ITEM5"/>
    <s v="DESCRIPTION5"/>
    <n v="1"/>
    <n v="155"/>
    <n v="155"/>
    <d v="2015-08-12T00:00:00"/>
    <d v="2015-08-31T00:00:00"/>
  </r>
  <r>
    <x v="5"/>
    <s v="Category2"/>
    <s v="ITEM3"/>
    <s v="DESCRIPTION3"/>
    <n v="1"/>
    <n v="922"/>
    <n v="922"/>
    <d v="2015-08-12T00:00:00"/>
    <d v="2015-08-31T00:00:00"/>
  </r>
  <r>
    <x v="5"/>
    <s v="Category2"/>
    <s v="ITEM3"/>
    <s v="DESCRIPTION3"/>
    <n v="1"/>
    <n v="534"/>
    <n v="534"/>
    <d v="2015-08-13T00:00:00"/>
    <d v="2015-08-31T00:00:00"/>
  </r>
  <r>
    <x v="5"/>
    <s v="Category2"/>
    <s v="ITEM3"/>
    <s v="DESCRIPTION3"/>
    <n v="1"/>
    <n v="649"/>
    <n v="649"/>
    <d v="2015-08-13T00:00:00"/>
    <d v="2015-08-31T00:00:00"/>
  </r>
  <r>
    <x v="5"/>
    <s v="Category1"/>
    <s v="ITEM2"/>
    <s v="DESCRIPTION2"/>
    <n v="1"/>
    <n v="307"/>
    <n v="307"/>
    <d v="2015-08-13T00:00:00"/>
    <d v="2015-08-31T00:00:00"/>
  </r>
  <r>
    <x v="5"/>
    <s v="Category2"/>
    <s v="ITEM3"/>
    <s v="DESCRIPTION3"/>
    <n v="1"/>
    <n v="560"/>
    <n v="560"/>
    <d v="2015-08-13T00:00:00"/>
    <d v="2015-08-31T00:00:00"/>
  </r>
  <r>
    <x v="5"/>
    <s v="Category1"/>
    <s v="ITEM2"/>
    <s v="DESCRIPTION2"/>
    <n v="1"/>
    <n v="641"/>
    <n v="641"/>
    <d v="2015-08-13T00:00:00"/>
    <d v="2015-08-31T00:00:00"/>
  </r>
  <r>
    <x v="5"/>
    <s v="Category2"/>
    <s v="ITEM4"/>
    <s v="DESCRIPTION4"/>
    <n v="1"/>
    <n v="313"/>
    <n v="313"/>
    <d v="2015-08-13T00:00:00"/>
    <d v="2015-08-31T00:00:00"/>
  </r>
  <r>
    <x v="5"/>
    <s v="Category3"/>
    <s v="ITEM5"/>
    <s v="DESCRIPTION5"/>
    <n v="1"/>
    <n v="113"/>
    <n v="113"/>
    <d v="2015-08-13T00:00:00"/>
    <d v="2015-08-31T00:00:00"/>
  </r>
  <r>
    <x v="5"/>
    <s v="Category2"/>
    <s v="ITEM4"/>
    <s v="DESCRIPTION4"/>
    <n v="1"/>
    <n v="125"/>
    <n v="125"/>
    <d v="2015-08-13T00:00:00"/>
    <d v="2015-08-31T00:00:00"/>
  </r>
  <r>
    <x v="5"/>
    <s v="Category3"/>
    <s v="ITEM5"/>
    <s v="DESCRIPTION5"/>
    <n v="1"/>
    <n v="358"/>
    <n v="358"/>
    <d v="2015-08-13T00:00:00"/>
    <d v="2015-08-31T00:00:00"/>
  </r>
  <r>
    <x v="5"/>
    <s v="Category1"/>
    <s v="ITEM1"/>
    <s v="DESCRIPTION1"/>
    <n v="1"/>
    <n v="152"/>
    <n v="152"/>
    <d v="2015-08-13T00:00:00"/>
    <d v="2015-08-31T00:00:00"/>
  </r>
  <r>
    <x v="5"/>
    <s v="Category1"/>
    <s v="ITEM2"/>
    <s v="DESCRIPTION2"/>
    <n v="1"/>
    <n v="787"/>
    <n v="787"/>
    <d v="2015-08-13T00:00:00"/>
    <d v="2015-08-31T00:00:00"/>
  </r>
  <r>
    <x v="5"/>
    <s v="Category1"/>
    <s v="ITEM1"/>
    <s v="DESCRIPTION1"/>
    <n v="1"/>
    <n v="535"/>
    <n v="535"/>
    <d v="2015-08-13T00:00:00"/>
    <d v="2015-08-31T00:00:00"/>
  </r>
  <r>
    <x v="5"/>
    <s v="Category2"/>
    <s v="ITEM4"/>
    <s v="DESCRIPTION4"/>
    <n v="1"/>
    <n v="679"/>
    <n v="679"/>
    <d v="2015-08-13T00:00:00"/>
    <d v="2015-08-31T00:00:00"/>
  </r>
  <r>
    <x v="5"/>
    <s v="Category1"/>
    <s v="ITEM2"/>
    <s v="DESCRIPTION2"/>
    <n v="1"/>
    <n v="697"/>
    <n v="697"/>
    <d v="2015-08-13T00:00:00"/>
    <d v="2015-08-31T00:00:00"/>
  </r>
  <r>
    <x v="5"/>
    <s v="Category2"/>
    <s v="ITEM3"/>
    <s v="DESCRIPTION3"/>
    <n v="1"/>
    <n v="188"/>
    <n v="188"/>
    <d v="2015-08-13T00:00:00"/>
    <d v="2015-08-31T00:00:00"/>
  </r>
  <r>
    <x v="5"/>
    <s v="Category3"/>
    <s v="ITEM5"/>
    <s v="DESCRIPTION5"/>
    <n v="1"/>
    <n v="517"/>
    <n v="517"/>
    <d v="2015-08-13T00:00:00"/>
    <d v="2015-08-31T00:00:00"/>
  </r>
  <r>
    <x v="5"/>
    <s v="Category2"/>
    <s v="ITEM3"/>
    <s v="DESCRIPTION3"/>
    <n v="1"/>
    <n v="901"/>
    <n v="901"/>
    <d v="2015-08-13T00:00:00"/>
    <d v="2015-08-31T00:00:00"/>
  </r>
  <r>
    <x v="5"/>
    <s v="Category1"/>
    <s v="ITEM1"/>
    <s v="DESCRIPTION1"/>
    <n v="1"/>
    <n v="896"/>
    <n v="896"/>
    <d v="2015-08-13T00:00:00"/>
    <d v="2015-08-31T00:00:00"/>
  </r>
  <r>
    <x v="5"/>
    <s v="Category3"/>
    <s v="ITEM5"/>
    <s v="DESCRIPTION5"/>
    <n v="1"/>
    <n v="985"/>
    <n v="985"/>
    <d v="2015-08-13T00:00:00"/>
    <d v="2015-08-31T00:00:00"/>
  </r>
  <r>
    <x v="5"/>
    <s v="Category2"/>
    <s v="ITEM3"/>
    <s v="DESCRIPTION3"/>
    <n v="1"/>
    <n v="395"/>
    <n v="395"/>
    <d v="2015-08-13T00:00:00"/>
    <d v="2015-08-31T00:00:00"/>
  </r>
  <r>
    <x v="5"/>
    <s v="Category2"/>
    <s v="ITEM3"/>
    <s v="DESCRIPTION3"/>
    <n v="1"/>
    <n v="971"/>
    <n v="971"/>
    <d v="2015-08-13T00:00:00"/>
    <d v="2015-08-31T00:00:00"/>
  </r>
  <r>
    <x v="5"/>
    <s v="Category2"/>
    <s v="ITEM3"/>
    <s v="DESCRIPTION3"/>
    <n v="1"/>
    <n v="503"/>
    <n v="503"/>
    <d v="2015-08-13T00:00:00"/>
    <d v="2015-08-31T00:00:00"/>
  </r>
  <r>
    <x v="5"/>
    <s v="Category1"/>
    <s v="ITEM1"/>
    <s v="DESCRIPTION1"/>
    <n v="1"/>
    <n v="584"/>
    <n v="584"/>
    <d v="2015-08-13T00:00:00"/>
    <d v="2015-08-31T00:00:00"/>
  </r>
  <r>
    <x v="5"/>
    <s v="Category2"/>
    <s v="ITEM4"/>
    <s v="DESCRIPTION4"/>
    <n v="1"/>
    <n v="100"/>
    <n v="100"/>
    <d v="2015-08-13T00:00:00"/>
    <d v="2015-08-31T00:00:00"/>
  </r>
  <r>
    <x v="5"/>
    <s v="Category2"/>
    <s v="ITEM3"/>
    <s v="DESCRIPTION3"/>
    <n v="1"/>
    <n v="423"/>
    <n v="423"/>
    <d v="2015-08-13T00:00:00"/>
    <d v="2015-08-31T00:00:00"/>
  </r>
  <r>
    <x v="5"/>
    <s v="Category1"/>
    <s v="ITEM1"/>
    <s v="DESCRIPTION1"/>
    <n v="1"/>
    <n v="178"/>
    <n v="178"/>
    <d v="2015-08-13T00:00:00"/>
    <d v="2015-08-31T00:00:00"/>
  </r>
  <r>
    <x v="5"/>
    <s v="Category1"/>
    <s v="ITEM2"/>
    <s v="DESCRIPTION2"/>
    <n v="1"/>
    <n v="679"/>
    <n v="679"/>
    <d v="2015-08-13T00:00:00"/>
    <d v="2015-08-31T00:00:00"/>
  </r>
  <r>
    <x v="5"/>
    <s v="Category2"/>
    <s v="ITEM4"/>
    <s v="DESCRIPTION4"/>
    <n v="1"/>
    <n v="641"/>
    <n v="641"/>
    <d v="2015-08-13T00:00:00"/>
    <d v="2015-08-31T00:00:00"/>
  </r>
  <r>
    <x v="5"/>
    <s v="Category2"/>
    <s v="ITEM4"/>
    <s v="DESCRIPTION4"/>
    <n v="1"/>
    <n v="482"/>
    <n v="482"/>
    <d v="2015-08-13T00:00:00"/>
    <d v="2015-08-31T00:00:00"/>
  </r>
  <r>
    <x v="5"/>
    <s v="Category1"/>
    <s v="ITEM2"/>
    <s v="DESCRIPTION2"/>
    <n v="1"/>
    <n v="854"/>
    <n v="854"/>
    <d v="2015-08-13T00:00:00"/>
    <d v="2015-08-31T00:00:00"/>
  </r>
  <r>
    <x v="5"/>
    <s v="Category3"/>
    <s v="ITEM5"/>
    <s v="DESCRIPTION5"/>
    <n v="1"/>
    <n v="433"/>
    <n v="433"/>
    <d v="2015-08-13T00:00:00"/>
    <d v="2015-08-31T00:00:00"/>
  </r>
  <r>
    <x v="5"/>
    <s v="Category1"/>
    <s v="ITEM2"/>
    <s v="DESCRIPTION2"/>
    <n v="1"/>
    <n v="154"/>
    <n v="154"/>
    <d v="2015-08-13T00:00:00"/>
    <d v="2015-08-31T00:00:00"/>
  </r>
  <r>
    <x v="5"/>
    <s v="Category2"/>
    <s v="ITEM4"/>
    <s v="DESCRIPTION4"/>
    <n v="1"/>
    <n v="426"/>
    <n v="426"/>
    <d v="2015-08-13T00:00:00"/>
    <d v="2015-08-31T00:00:00"/>
  </r>
  <r>
    <x v="5"/>
    <s v="Category2"/>
    <s v="ITEM4"/>
    <s v="DESCRIPTION4"/>
    <n v="1"/>
    <n v="934"/>
    <n v="934"/>
    <d v="2015-08-13T00:00:00"/>
    <d v="2015-08-31T00:00:00"/>
  </r>
  <r>
    <x v="5"/>
    <s v="Category3"/>
    <s v="ITEM5"/>
    <s v="DESCRIPTION5"/>
    <n v="1"/>
    <n v="947"/>
    <n v="947"/>
    <d v="2015-08-13T00:00:00"/>
    <d v="2015-08-31T00:00:00"/>
  </r>
  <r>
    <x v="5"/>
    <s v="Category3"/>
    <s v="ITEM5"/>
    <s v="DESCRIPTION5"/>
    <n v="1"/>
    <n v="322"/>
    <n v="322"/>
    <d v="2015-08-13T00:00:00"/>
    <d v="2015-08-31T00:00:00"/>
  </r>
  <r>
    <x v="5"/>
    <s v="Category3"/>
    <s v="ITEM5"/>
    <s v="DESCRIPTION5"/>
    <n v="1"/>
    <n v="863"/>
    <n v="863"/>
    <d v="2015-08-13T00:00:00"/>
    <d v="2015-08-31T00:00:00"/>
  </r>
  <r>
    <x v="5"/>
    <s v="Category1"/>
    <s v="ITEM1"/>
    <s v="DESCRIPTION1"/>
    <n v="1"/>
    <n v="724"/>
    <n v="724"/>
    <d v="2015-08-13T00:00:00"/>
    <d v="2015-08-31T00:00:00"/>
  </r>
  <r>
    <x v="5"/>
    <s v="Category1"/>
    <s v="ITEM1"/>
    <s v="DESCRIPTION1"/>
    <n v="1"/>
    <n v="735"/>
    <n v="735"/>
    <d v="2015-08-13T00:00:00"/>
    <d v="2015-08-31T00:00:00"/>
  </r>
  <r>
    <x v="5"/>
    <s v="Category3"/>
    <s v="ITEM5"/>
    <s v="DESCRIPTION5"/>
    <n v="1"/>
    <n v="681"/>
    <n v="681"/>
    <d v="2015-08-13T00:00:00"/>
    <d v="2015-08-31T00:00:00"/>
  </r>
  <r>
    <x v="5"/>
    <s v="Category3"/>
    <s v="ITEM5"/>
    <s v="DESCRIPTION5"/>
    <n v="1"/>
    <n v="366"/>
    <n v="366"/>
    <d v="2015-08-13T00:00:00"/>
    <d v="2015-08-31T00:00:00"/>
  </r>
  <r>
    <x v="5"/>
    <s v="Category2"/>
    <s v="ITEM3"/>
    <s v="DESCRIPTION3"/>
    <n v="1"/>
    <n v="445"/>
    <n v="445"/>
    <d v="2015-08-13T00:00:00"/>
    <d v="2015-08-31T00:00:00"/>
  </r>
  <r>
    <x v="5"/>
    <s v="Category1"/>
    <s v="ITEM1"/>
    <s v="DESCRIPTION1"/>
    <n v="1"/>
    <n v="200"/>
    <n v="200"/>
    <d v="2015-08-13T00:00:00"/>
    <d v="2015-08-31T00:00:00"/>
  </r>
  <r>
    <x v="5"/>
    <s v="Category1"/>
    <s v="ITEM1"/>
    <s v="DESCRIPTION1"/>
    <n v="1"/>
    <n v="463"/>
    <n v="463"/>
    <d v="2015-08-13T00:00:00"/>
    <d v="2015-08-31T00:00:00"/>
  </r>
  <r>
    <x v="5"/>
    <s v="Category2"/>
    <s v="ITEM3"/>
    <s v="DESCRIPTION3"/>
    <n v="1"/>
    <n v="730"/>
    <n v="730"/>
    <d v="2015-08-13T00:00:00"/>
    <d v="2015-08-31T00:00:00"/>
  </r>
  <r>
    <x v="5"/>
    <s v="Category1"/>
    <s v="ITEM2"/>
    <s v="DESCRIPTION2"/>
    <n v="1"/>
    <n v="363"/>
    <n v="363"/>
    <d v="2015-08-13T00:00:00"/>
    <d v="2015-08-31T00:00:00"/>
  </r>
  <r>
    <x v="5"/>
    <s v="Category1"/>
    <s v="ITEM1"/>
    <s v="DESCRIPTION1"/>
    <n v="1"/>
    <n v="406"/>
    <n v="406"/>
    <d v="2015-08-13T00:00:00"/>
    <d v="2015-08-31T00:00:00"/>
  </r>
  <r>
    <x v="5"/>
    <s v="Category2"/>
    <s v="ITEM3"/>
    <s v="DESCRIPTION3"/>
    <n v="1"/>
    <n v="997"/>
    <n v="997"/>
    <d v="2015-08-13T00:00:00"/>
    <d v="2015-08-31T00:00:00"/>
  </r>
  <r>
    <x v="5"/>
    <s v="Category3"/>
    <s v="ITEM5"/>
    <s v="DESCRIPTION5"/>
    <n v="1"/>
    <n v="551"/>
    <n v="551"/>
    <d v="2015-08-13T00:00:00"/>
    <d v="2015-08-31T00:00:00"/>
  </r>
  <r>
    <x v="5"/>
    <s v="Category2"/>
    <s v="ITEM4"/>
    <s v="DESCRIPTION4"/>
    <n v="1"/>
    <n v="993"/>
    <n v="993"/>
    <d v="2015-08-13T00:00:00"/>
    <d v="2015-08-31T00:00:00"/>
  </r>
  <r>
    <x v="5"/>
    <s v="Category2"/>
    <s v="ITEM4"/>
    <s v="DESCRIPTION4"/>
    <n v="1"/>
    <n v="717"/>
    <n v="717"/>
    <d v="2015-08-14T00:00:00"/>
    <d v="2015-08-31T00:00:00"/>
  </r>
  <r>
    <x v="5"/>
    <s v="Category1"/>
    <s v="ITEM2"/>
    <s v="DESCRIPTION2"/>
    <n v="1"/>
    <n v="223"/>
    <n v="223"/>
    <d v="2015-08-14T00:00:00"/>
    <d v="2015-08-31T00:00:00"/>
  </r>
  <r>
    <x v="5"/>
    <s v="Category2"/>
    <s v="ITEM3"/>
    <s v="DESCRIPTION3"/>
    <n v="1"/>
    <n v="233"/>
    <n v="233"/>
    <d v="2015-08-14T00:00:00"/>
    <d v="2015-08-31T00:00:00"/>
  </r>
  <r>
    <x v="5"/>
    <s v="Category3"/>
    <s v="ITEM5"/>
    <s v="DESCRIPTION5"/>
    <n v="1"/>
    <n v="357"/>
    <n v="357"/>
    <d v="2015-08-14T00:00:00"/>
    <d v="2015-08-31T00:00:00"/>
  </r>
  <r>
    <x v="5"/>
    <s v="Category1"/>
    <s v="ITEM2"/>
    <s v="DESCRIPTION2"/>
    <n v="1"/>
    <n v="419"/>
    <n v="419"/>
    <d v="2015-08-14T00:00:00"/>
    <d v="2015-08-31T00:00:00"/>
  </r>
  <r>
    <x v="5"/>
    <s v="Category1"/>
    <s v="ITEM1"/>
    <s v="DESCRIPTION1"/>
    <n v="1"/>
    <n v="669"/>
    <n v="669"/>
    <d v="2015-08-14T00:00:00"/>
    <d v="2015-08-31T00:00:00"/>
  </r>
  <r>
    <x v="5"/>
    <s v="Category1"/>
    <s v="ITEM2"/>
    <s v="DESCRIPTION2"/>
    <n v="1"/>
    <n v="189"/>
    <n v="189"/>
    <d v="2015-08-14T00:00:00"/>
    <d v="2015-08-31T00:00:00"/>
  </r>
  <r>
    <x v="5"/>
    <s v="Category1"/>
    <s v="ITEM1"/>
    <s v="DESCRIPTION1"/>
    <n v="1"/>
    <n v="866"/>
    <n v="866"/>
    <d v="2015-08-14T00:00:00"/>
    <d v="2015-08-31T00:00:00"/>
  </r>
  <r>
    <x v="5"/>
    <s v="Category1"/>
    <s v="ITEM1"/>
    <s v="DESCRIPTION1"/>
    <n v="1"/>
    <n v="406"/>
    <n v="406"/>
    <d v="2015-08-14T00:00:00"/>
    <d v="2015-08-31T00:00:00"/>
  </r>
  <r>
    <x v="5"/>
    <s v="Category2"/>
    <s v="ITEM4"/>
    <s v="DESCRIPTION4"/>
    <n v="1"/>
    <n v="931"/>
    <n v="931"/>
    <d v="2015-08-14T00:00:00"/>
    <d v="2015-08-31T00:00:00"/>
  </r>
  <r>
    <x v="5"/>
    <s v="Category3"/>
    <s v="ITEM5"/>
    <s v="DESCRIPTION5"/>
    <n v="1"/>
    <n v="543"/>
    <n v="543"/>
    <d v="2015-08-14T00:00:00"/>
    <d v="2015-08-31T00:00:00"/>
  </r>
  <r>
    <x v="5"/>
    <s v="Category1"/>
    <s v="ITEM1"/>
    <s v="DESCRIPTION1"/>
    <n v="1"/>
    <n v="252"/>
    <n v="252"/>
    <d v="2015-08-14T00:00:00"/>
    <d v="2015-08-31T00:00:00"/>
  </r>
  <r>
    <x v="5"/>
    <s v="Category3"/>
    <s v="ITEM5"/>
    <s v="DESCRIPTION5"/>
    <n v="1"/>
    <n v="605"/>
    <n v="605"/>
    <d v="2015-08-14T00:00:00"/>
    <d v="2015-08-31T00:00:00"/>
  </r>
  <r>
    <x v="5"/>
    <s v="Category1"/>
    <s v="ITEM1"/>
    <s v="DESCRIPTION1"/>
    <n v="1"/>
    <n v="824"/>
    <n v="824"/>
    <d v="2015-08-14T00:00:00"/>
    <d v="2015-08-31T00:00:00"/>
  </r>
  <r>
    <x v="5"/>
    <s v="Category1"/>
    <s v="ITEM2"/>
    <s v="DESCRIPTION2"/>
    <n v="1"/>
    <n v="693"/>
    <n v="693"/>
    <d v="2015-08-14T00:00:00"/>
    <d v="2015-08-31T00:00:00"/>
  </r>
  <r>
    <x v="5"/>
    <s v="Category2"/>
    <s v="ITEM3"/>
    <s v="DESCRIPTION3"/>
    <n v="1"/>
    <n v="725"/>
    <n v="725"/>
    <d v="2015-08-14T00:00:00"/>
    <d v="2015-08-31T00:00:00"/>
  </r>
  <r>
    <x v="5"/>
    <s v="Category3"/>
    <s v="ITEM5"/>
    <s v="DESCRIPTION5"/>
    <n v="1"/>
    <n v="352"/>
    <n v="352"/>
    <d v="2015-08-14T00:00:00"/>
    <d v="2015-08-31T00:00:00"/>
  </r>
  <r>
    <x v="5"/>
    <s v="Category3"/>
    <s v="ITEM5"/>
    <s v="DESCRIPTION5"/>
    <n v="1"/>
    <n v="433"/>
    <n v="433"/>
    <d v="2015-08-14T00:00:00"/>
    <d v="2015-08-31T00:00:00"/>
  </r>
  <r>
    <x v="5"/>
    <s v="Category1"/>
    <s v="ITEM2"/>
    <s v="DESCRIPTION2"/>
    <n v="1"/>
    <n v="407"/>
    <n v="407"/>
    <d v="2015-08-14T00:00:00"/>
    <d v="2015-08-31T00:00:00"/>
  </r>
  <r>
    <x v="5"/>
    <s v="Category1"/>
    <s v="ITEM1"/>
    <s v="DESCRIPTION1"/>
    <n v="1"/>
    <n v="898"/>
    <n v="898"/>
    <d v="2015-08-14T00:00:00"/>
    <d v="2015-08-31T00:00:00"/>
  </r>
  <r>
    <x v="5"/>
    <s v="Category1"/>
    <s v="ITEM2"/>
    <s v="DESCRIPTION2"/>
    <n v="1"/>
    <n v="803"/>
    <n v="803"/>
    <d v="2015-08-14T00:00:00"/>
    <d v="2015-08-31T00:00:00"/>
  </r>
  <r>
    <x v="5"/>
    <s v="Category1"/>
    <s v="ITEM1"/>
    <s v="DESCRIPTION1"/>
    <n v="1"/>
    <n v="422"/>
    <n v="422"/>
    <d v="2015-08-14T00:00:00"/>
    <d v="2015-08-31T00:00:00"/>
  </r>
  <r>
    <x v="5"/>
    <s v="Category3"/>
    <s v="ITEM5"/>
    <s v="DESCRIPTION5"/>
    <n v="1"/>
    <n v="875"/>
    <n v="875"/>
    <d v="2015-08-14T00:00:00"/>
    <d v="2015-08-31T00:00:00"/>
  </r>
  <r>
    <x v="5"/>
    <s v="Category2"/>
    <s v="ITEM3"/>
    <s v="DESCRIPTION3"/>
    <n v="1"/>
    <n v="866"/>
    <n v="866"/>
    <d v="2015-08-14T00:00:00"/>
    <d v="2015-08-31T00:00:00"/>
  </r>
  <r>
    <x v="5"/>
    <s v="Category1"/>
    <s v="ITEM1"/>
    <s v="DESCRIPTION1"/>
    <n v="1"/>
    <n v="166"/>
    <n v="166"/>
    <d v="2015-08-14T00:00:00"/>
    <d v="2015-08-31T00:00:00"/>
  </r>
  <r>
    <x v="5"/>
    <s v="Category3"/>
    <s v="ITEM5"/>
    <s v="DESCRIPTION5"/>
    <n v="1"/>
    <n v="741"/>
    <n v="741"/>
    <d v="2015-08-14T00:00:00"/>
    <d v="2015-08-31T00:00:00"/>
  </r>
  <r>
    <x v="5"/>
    <s v="Category1"/>
    <s v="ITEM1"/>
    <s v="DESCRIPTION1"/>
    <n v="1"/>
    <n v="437"/>
    <n v="437"/>
    <d v="2015-08-14T00:00:00"/>
    <d v="2015-08-31T00:00:00"/>
  </r>
  <r>
    <x v="5"/>
    <s v="Category1"/>
    <s v="ITEM1"/>
    <s v="DESCRIPTION1"/>
    <n v="1"/>
    <n v="512"/>
    <n v="512"/>
    <d v="2015-08-14T00:00:00"/>
    <d v="2015-08-31T00:00:00"/>
  </r>
  <r>
    <x v="5"/>
    <s v="Category3"/>
    <s v="ITEM5"/>
    <s v="DESCRIPTION5"/>
    <n v="1"/>
    <n v="479"/>
    <n v="479"/>
    <d v="2015-08-14T00:00:00"/>
    <d v="2015-08-31T00:00:00"/>
  </r>
  <r>
    <x v="5"/>
    <s v="Category2"/>
    <s v="ITEM4"/>
    <s v="DESCRIPTION4"/>
    <n v="1"/>
    <n v="898"/>
    <n v="898"/>
    <d v="2015-08-14T00:00:00"/>
    <d v="2015-08-31T00:00:00"/>
  </r>
  <r>
    <x v="5"/>
    <s v="Category2"/>
    <s v="ITEM3"/>
    <s v="DESCRIPTION3"/>
    <n v="1"/>
    <n v="369"/>
    <n v="369"/>
    <d v="2015-08-14T00:00:00"/>
    <d v="2015-08-31T00:00:00"/>
  </r>
  <r>
    <x v="5"/>
    <s v="Category2"/>
    <s v="ITEM4"/>
    <s v="DESCRIPTION4"/>
    <n v="1"/>
    <n v="868"/>
    <n v="868"/>
    <d v="2015-08-14T00:00:00"/>
    <d v="2015-08-31T00:00:00"/>
  </r>
  <r>
    <x v="5"/>
    <s v="Category2"/>
    <s v="ITEM3"/>
    <s v="DESCRIPTION3"/>
    <n v="1"/>
    <n v="173"/>
    <n v="173"/>
    <d v="2015-08-14T00:00:00"/>
    <d v="2015-08-31T00:00:00"/>
  </r>
  <r>
    <x v="5"/>
    <s v="Category2"/>
    <s v="ITEM4"/>
    <s v="DESCRIPTION4"/>
    <n v="1"/>
    <n v="617"/>
    <n v="617"/>
    <d v="2015-08-14T00:00:00"/>
    <d v="2015-08-31T00:00:00"/>
  </r>
  <r>
    <x v="5"/>
    <s v="Category2"/>
    <s v="ITEM3"/>
    <s v="DESCRIPTION3"/>
    <n v="1"/>
    <n v="518"/>
    <n v="518"/>
    <d v="2015-08-14T00:00:00"/>
    <d v="2015-08-31T00:00:00"/>
  </r>
  <r>
    <x v="5"/>
    <s v="Category1"/>
    <s v="ITEM2"/>
    <s v="DESCRIPTION2"/>
    <n v="1"/>
    <n v="771"/>
    <n v="771"/>
    <d v="2015-08-14T00:00:00"/>
    <d v="2015-08-31T00:00:00"/>
  </r>
  <r>
    <x v="5"/>
    <s v="Category2"/>
    <s v="ITEM3"/>
    <s v="DESCRIPTION3"/>
    <n v="1"/>
    <n v="151"/>
    <n v="151"/>
    <d v="2015-08-14T00:00:00"/>
    <d v="2015-08-31T00:00:00"/>
  </r>
  <r>
    <x v="5"/>
    <s v="Category1"/>
    <s v="ITEM1"/>
    <s v="DESCRIPTION1"/>
    <n v="1"/>
    <n v="889"/>
    <n v="889"/>
    <d v="2015-08-14T00:00:00"/>
    <d v="2015-08-31T00:00:00"/>
  </r>
  <r>
    <x v="5"/>
    <s v="Category2"/>
    <s v="ITEM3"/>
    <s v="DESCRIPTION3"/>
    <n v="1"/>
    <n v="293"/>
    <n v="293"/>
    <d v="2015-08-14T00:00:00"/>
    <d v="2015-08-31T00:00:00"/>
  </r>
  <r>
    <x v="5"/>
    <s v="Category1"/>
    <s v="ITEM1"/>
    <s v="DESCRIPTION1"/>
    <n v="1"/>
    <n v="188"/>
    <n v="188"/>
    <d v="2015-08-14T00:00:00"/>
    <d v="2015-08-31T00:00:00"/>
  </r>
  <r>
    <x v="5"/>
    <s v="Category3"/>
    <s v="ITEM5"/>
    <s v="DESCRIPTION5"/>
    <n v="1"/>
    <n v="794"/>
    <n v="794"/>
    <d v="2015-08-14T00:00:00"/>
    <d v="2015-08-31T00:00:00"/>
  </r>
  <r>
    <x v="5"/>
    <s v="Category3"/>
    <s v="ITEM5"/>
    <s v="DESCRIPTION5"/>
    <n v="1"/>
    <n v="645"/>
    <n v="645"/>
    <d v="2015-08-14T00:00:00"/>
    <d v="2015-08-31T00:00:00"/>
  </r>
  <r>
    <x v="5"/>
    <s v="Category1"/>
    <s v="ITEM2"/>
    <s v="DESCRIPTION2"/>
    <n v="1"/>
    <n v="721"/>
    <n v="721"/>
    <d v="2015-08-14T00:00:00"/>
    <d v="2015-08-31T00:00:00"/>
  </r>
  <r>
    <x v="5"/>
    <s v="Category3"/>
    <s v="ITEM5"/>
    <s v="DESCRIPTION5"/>
    <n v="1"/>
    <n v="585"/>
    <n v="585"/>
    <d v="2015-08-14T00:00:00"/>
    <d v="2015-08-31T00:00:00"/>
  </r>
  <r>
    <x v="5"/>
    <s v="Category2"/>
    <s v="ITEM4"/>
    <s v="DESCRIPTION4"/>
    <n v="1"/>
    <n v="633"/>
    <n v="633"/>
    <d v="2015-08-14T00:00:00"/>
    <d v="2015-08-31T00:00:00"/>
  </r>
  <r>
    <x v="5"/>
    <s v="Category3"/>
    <s v="ITEM5"/>
    <s v="DESCRIPTION5"/>
    <n v="1"/>
    <n v="847"/>
    <n v="847"/>
    <d v="2015-08-14T00:00:00"/>
    <d v="2015-08-31T00:00:00"/>
  </r>
  <r>
    <x v="5"/>
    <s v="Category1"/>
    <s v="ITEM1"/>
    <s v="DESCRIPTION1"/>
    <n v="1"/>
    <n v="524"/>
    <n v="524"/>
    <d v="2015-08-14T00:00:00"/>
    <d v="2015-08-31T00:00:00"/>
  </r>
  <r>
    <x v="5"/>
    <s v="Category1"/>
    <s v="ITEM1"/>
    <s v="DESCRIPTION1"/>
    <n v="1"/>
    <n v="295"/>
    <n v="295"/>
    <d v="2015-08-14T00:00:00"/>
    <d v="2015-08-31T00:00:00"/>
  </r>
  <r>
    <x v="5"/>
    <s v="Category2"/>
    <s v="ITEM3"/>
    <s v="DESCRIPTION3"/>
    <n v="1"/>
    <n v="681"/>
    <n v="681"/>
    <d v="2015-08-14T00:00:00"/>
    <d v="2015-08-31T00:00:00"/>
  </r>
  <r>
    <x v="5"/>
    <s v="Category2"/>
    <s v="ITEM4"/>
    <s v="DESCRIPTION4"/>
    <n v="1"/>
    <n v="514"/>
    <n v="514"/>
    <d v="2015-08-14T00:00:00"/>
    <d v="2015-08-31T00:00:00"/>
  </r>
  <r>
    <x v="5"/>
    <s v="Category1"/>
    <s v="ITEM1"/>
    <s v="DESCRIPTION1"/>
    <n v="1"/>
    <n v="161"/>
    <n v="161"/>
    <d v="2015-08-15T00:00:00"/>
    <d v="2015-08-31T00:00:00"/>
  </r>
  <r>
    <x v="5"/>
    <s v="Category1"/>
    <s v="ITEM2"/>
    <s v="DESCRIPTION2"/>
    <n v="1"/>
    <n v="617"/>
    <n v="617"/>
    <d v="2015-08-15T00:00:00"/>
    <d v="2015-08-31T00:00:00"/>
  </r>
  <r>
    <x v="5"/>
    <s v="Category2"/>
    <s v="ITEM4"/>
    <s v="DESCRIPTION4"/>
    <n v="1"/>
    <n v="673"/>
    <n v="673"/>
    <d v="2015-08-15T00:00:00"/>
    <d v="2015-08-31T00:00:00"/>
  </r>
  <r>
    <x v="5"/>
    <s v="Category1"/>
    <s v="ITEM1"/>
    <s v="DESCRIPTION1"/>
    <n v="1"/>
    <n v="659"/>
    <n v="659"/>
    <d v="2015-08-15T00:00:00"/>
    <d v="2015-08-31T00:00:00"/>
  </r>
  <r>
    <x v="5"/>
    <s v="Category2"/>
    <s v="ITEM3"/>
    <s v="DESCRIPTION3"/>
    <n v="1"/>
    <n v="464"/>
    <n v="464"/>
    <d v="2015-08-15T00:00:00"/>
    <d v="2015-08-31T00:00:00"/>
  </r>
  <r>
    <x v="5"/>
    <s v="Category3"/>
    <s v="ITEM5"/>
    <s v="DESCRIPTION5"/>
    <n v="1"/>
    <n v="132"/>
    <n v="132"/>
    <d v="2015-08-15T00:00:00"/>
    <d v="2015-08-31T00:00:00"/>
  </r>
  <r>
    <x v="5"/>
    <s v="Category2"/>
    <s v="ITEM3"/>
    <s v="DESCRIPTION3"/>
    <n v="1"/>
    <n v="771"/>
    <n v="771"/>
    <d v="2015-08-15T00:00:00"/>
    <d v="2015-08-31T00:00:00"/>
  </r>
  <r>
    <x v="5"/>
    <s v="Category3"/>
    <s v="ITEM5"/>
    <s v="DESCRIPTION5"/>
    <n v="1"/>
    <n v="827"/>
    <n v="827"/>
    <d v="2015-08-15T00:00:00"/>
    <d v="2015-08-31T00:00:00"/>
  </r>
  <r>
    <x v="5"/>
    <s v="Category3"/>
    <s v="ITEM5"/>
    <s v="DESCRIPTION5"/>
    <n v="1"/>
    <n v="676"/>
    <n v="676"/>
    <d v="2015-08-15T00:00:00"/>
    <d v="2015-08-31T00:00:00"/>
  </r>
  <r>
    <x v="5"/>
    <s v="Category1"/>
    <s v="ITEM1"/>
    <s v="DESCRIPTION1"/>
    <n v="1"/>
    <n v="848"/>
    <n v="848"/>
    <d v="2015-08-15T00:00:00"/>
    <d v="2015-08-31T00:00:00"/>
  </r>
  <r>
    <x v="5"/>
    <s v="Category2"/>
    <s v="ITEM4"/>
    <s v="DESCRIPTION4"/>
    <n v="1"/>
    <n v="713"/>
    <n v="713"/>
    <d v="2015-08-15T00:00:00"/>
    <d v="2015-08-31T00:00:00"/>
  </r>
  <r>
    <x v="5"/>
    <s v="Category1"/>
    <s v="ITEM2"/>
    <s v="DESCRIPTION2"/>
    <n v="1"/>
    <n v="266"/>
    <n v="266"/>
    <d v="2015-08-15T00:00:00"/>
    <d v="2015-08-31T00:00:00"/>
  </r>
  <r>
    <x v="5"/>
    <s v="Category1"/>
    <s v="ITEM2"/>
    <s v="DESCRIPTION2"/>
    <n v="1"/>
    <n v="131"/>
    <n v="131"/>
    <d v="2015-08-15T00:00:00"/>
    <d v="2015-08-31T00:00:00"/>
  </r>
  <r>
    <x v="5"/>
    <s v="Category1"/>
    <s v="ITEM1"/>
    <s v="DESCRIPTION1"/>
    <n v="1"/>
    <n v="416"/>
    <n v="416"/>
    <d v="2015-08-15T00:00:00"/>
    <d v="2015-08-31T00:00:00"/>
  </r>
  <r>
    <x v="5"/>
    <s v="Category1"/>
    <s v="ITEM2"/>
    <s v="DESCRIPTION2"/>
    <n v="1"/>
    <n v="881"/>
    <n v="881"/>
    <d v="2015-08-15T00:00:00"/>
    <d v="2015-08-31T00:00:00"/>
  </r>
  <r>
    <x v="5"/>
    <s v="Category2"/>
    <s v="ITEM3"/>
    <s v="DESCRIPTION3"/>
    <n v="1"/>
    <n v="657"/>
    <n v="657"/>
    <d v="2015-08-15T00:00:00"/>
    <d v="2015-08-31T00:00:00"/>
  </r>
  <r>
    <x v="5"/>
    <s v="Category2"/>
    <s v="ITEM4"/>
    <s v="DESCRIPTION4"/>
    <n v="1"/>
    <n v="622"/>
    <n v="622"/>
    <d v="2015-08-15T00:00:00"/>
    <d v="2015-08-31T00:00:00"/>
  </r>
  <r>
    <x v="5"/>
    <s v="Category3"/>
    <s v="ITEM5"/>
    <s v="DESCRIPTION5"/>
    <n v="1"/>
    <n v="495"/>
    <n v="495"/>
    <d v="2015-08-15T00:00:00"/>
    <d v="2015-08-31T00:00:00"/>
  </r>
  <r>
    <x v="5"/>
    <s v="Category3"/>
    <s v="ITEM5"/>
    <s v="DESCRIPTION5"/>
    <n v="1"/>
    <n v="805"/>
    <n v="805"/>
    <d v="2015-08-15T00:00:00"/>
    <d v="2015-08-31T00:00:00"/>
  </r>
  <r>
    <x v="5"/>
    <s v="Category2"/>
    <s v="ITEM3"/>
    <s v="DESCRIPTION3"/>
    <n v="1"/>
    <n v="450"/>
    <n v="450"/>
    <d v="2015-08-15T00:00:00"/>
    <d v="2015-08-31T00:00:00"/>
  </r>
  <r>
    <x v="5"/>
    <s v="Category2"/>
    <s v="ITEM4"/>
    <s v="DESCRIPTION4"/>
    <n v="1"/>
    <n v="213"/>
    <n v="213"/>
    <d v="2015-08-15T00:00:00"/>
    <d v="2015-08-31T00:00:00"/>
  </r>
  <r>
    <x v="5"/>
    <s v="Category1"/>
    <s v="ITEM2"/>
    <s v="DESCRIPTION2"/>
    <n v="1"/>
    <n v="877"/>
    <n v="877"/>
    <d v="2015-08-15T00:00:00"/>
    <d v="2015-08-31T00:00:00"/>
  </r>
  <r>
    <x v="5"/>
    <s v="Category1"/>
    <s v="ITEM1"/>
    <s v="DESCRIPTION1"/>
    <n v="1"/>
    <n v="527"/>
    <n v="527"/>
    <d v="2015-08-15T00:00:00"/>
    <d v="2015-08-31T00:00:00"/>
  </r>
  <r>
    <x v="5"/>
    <s v="Category1"/>
    <s v="ITEM1"/>
    <s v="DESCRIPTION1"/>
    <n v="1"/>
    <n v="306"/>
    <n v="306"/>
    <d v="2015-08-15T00:00:00"/>
    <d v="2015-08-31T00:00:00"/>
  </r>
  <r>
    <x v="5"/>
    <s v="Category1"/>
    <s v="ITEM1"/>
    <s v="DESCRIPTION1"/>
    <n v="1"/>
    <n v="860"/>
    <n v="860"/>
    <d v="2015-08-15T00:00:00"/>
    <d v="2015-08-31T00:00:00"/>
  </r>
  <r>
    <x v="5"/>
    <s v="Category3"/>
    <s v="ITEM5"/>
    <s v="DESCRIPTION5"/>
    <n v="1"/>
    <n v="329"/>
    <n v="329"/>
    <d v="2015-08-15T00:00:00"/>
    <d v="2015-08-31T00:00:00"/>
  </r>
  <r>
    <x v="5"/>
    <s v="Category1"/>
    <s v="ITEM1"/>
    <s v="DESCRIPTION1"/>
    <n v="1"/>
    <n v="166"/>
    <n v="166"/>
    <d v="2015-08-15T00:00:00"/>
    <d v="2015-08-31T00:00:00"/>
  </r>
  <r>
    <x v="5"/>
    <s v="Category1"/>
    <s v="ITEM1"/>
    <s v="DESCRIPTION1"/>
    <n v="1"/>
    <n v="431"/>
    <n v="431"/>
    <d v="2015-08-15T00:00:00"/>
    <d v="2015-08-31T00:00:00"/>
  </r>
  <r>
    <x v="5"/>
    <s v="Category2"/>
    <s v="ITEM4"/>
    <s v="DESCRIPTION4"/>
    <n v="1"/>
    <n v="815"/>
    <n v="815"/>
    <d v="2015-08-15T00:00:00"/>
    <d v="2015-08-31T00:00:00"/>
  </r>
  <r>
    <x v="5"/>
    <s v="Category3"/>
    <s v="ITEM5"/>
    <s v="DESCRIPTION5"/>
    <n v="1"/>
    <n v="105"/>
    <n v="105"/>
    <d v="2015-08-15T00:00:00"/>
    <d v="2015-08-31T00:00:00"/>
  </r>
  <r>
    <x v="5"/>
    <s v="Category3"/>
    <s v="ITEM5"/>
    <s v="DESCRIPTION5"/>
    <n v="1"/>
    <n v="435"/>
    <n v="435"/>
    <d v="2015-08-15T00:00:00"/>
    <d v="2015-08-31T00:00:00"/>
  </r>
  <r>
    <x v="5"/>
    <s v="Category2"/>
    <s v="ITEM4"/>
    <s v="DESCRIPTION4"/>
    <n v="1"/>
    <n v="368"/>
    <n v="368"/>
    <d v="2015-08-15T00:00:00"/>
    <d v="2015-08-31T00:00:00"/>
  </r>
  <r>
    <x v="5"/>
    <s v="Category2"/>
    <s v="ITEM4"/>
    <s v="DESCRIPTION4"/>
    <n v="1"/>
    <n v="504"/>
    <n v="504"/>
    <d v="2015-08-15T00:00:00"/>
    <d v="2015-08-31T00:00:00"/>
  </r>
  <r>
    <x v="5"/>
    <s v="Category2"/>
    <s v="ITEM4"/>
    <s v="DESCRIPTION4"/>
    <n v="1"/>
    <n v="488"/>
    <n v="488"/>
    <d v="2015-08-15T00:00:00"/>
    <d v="2015-08-31T00:00:00"/>
  </r>
  <r>
    <x v="5"/>
    <s v="Category2"/>
    <s v="ITEM3"/>
    <s v="DESCRIPTION3"/>
    <n v="1"/>
    <n v="687"/>
    <n v="687"/>
    <d v="2015-08-15T00:00:00"/>
    <d v="2015-08-31T00:00:00"/>
  </r>
  <r>
    <x v="5"/>
    <s v="Category2"/>
    <s v="ITEM3"/>
    <s v="DESCRIPTION3"/>
    <n v="1"/>
    <n v="320"/>
    <n v="320"/>
    <d v="2015-08-15T00:00:00"/>
    <d v="2015-08-31T00:00:00"/>
  </r>
  <r>
    <x v="5"/>
    <s v="Category3"/>
    <s v="ITEM5"/>
    <s v="DESCRIPTION5"/>
    <n v="1"/>
    <n v="553"/>
    <n v="553"/>
    <d v="2015-08-15T00:00:00"/>
    <d v="2015-08-31T00:00:00"/>
  </r>
  <r>
    <x v="5"/>
    <s v="Category3"/>
    <s v="ITEM5"/>
    <s v="DESCRIPTION5"/>
    <n v="1"/>
    <n v="374"/>
    <n v="374"/>
    <d v="2015-08-15T00:00:00"/>
    <d v="2015-08-31T00:00:00"/>
  </r>
  <r>
    <x v="5"/>
    <s v="Category1"/>
    <s v="ITEM1"/>
    <s v="DESCRIPTION1"/>
    <n v="1"/>
    <n v="417"/>
    <n v="417"/>
    <d v="2015-08-15T00:00:00"/>
    <d v="2015-08-31T00:00:00"/>
  </r>
  <r>
    <x v="5"/>
    <s v="Category1"/>
    <s v="ITEM2"/>
    <s v="DESCRIPTION2"/>
    <n v="1"/>
    <n v="767"/>
    <n v="767"/>
    <d v="2015-08-15T00:00:00"/>
    <d v="2015-08-31T00:00:00"/>
  </r>
  <r>
    <x v="5"/>
    <s v="Category3"/>
    <s v="ITEM5"/>
    <s v="DESCRIPTION5"/>
    <n v="1"/>
    <n v="479"/>
    <n v="479"/>
    <d v="2015-08-15T00:00:00"/>
    <d v="2015-08-31T00:00:00"/>
  </r>
  <r>
    <x v="5"/>
    <s v="Category2"/>
    <s v="ITEM4"/>
    <s v="DESCRIPTION4"/>
    <n v="1"/>
    <n v="746"/>
    <n v="746"/>
    <d v="2015-08-15T00:00:00"/>
    <d v="2015-08-31T00:00:00"/>
  </r>
  <r>
    <x v="5"/>
    <s v="Category2"/>
    <s v="ITEM4"/>
    <s v="DESCRIPTION4"/>
    <n v="1"/>
    <n v="380"/>
    <n v="380"/>
    <d v="2015-08-15T00:00:00"/>
    <d v="2015-08-31T00:00:00"/>
  </r>
  <r>
    <x v="5"/>
    <s v="Category2"/>
    <s v="ITEM4"/>
    <s v="DESCRIPTION4"/>
    <n v="1"/>
    <n v="171"/>
    <n v="171"/>
    <d v="2015-08-15T00:00:00"/>
    <d v="2015-08-31T00:00:00"/>
  </r>
  <r>
    <x v="5"/>
    <s v="Category2"/>
    <s v="ITEM4"/>
    <s v="DESCRIPTION4"/>
    <n v="1"/>
    <n v="459"/>
    <n v="459"/>
    <d v="2015-08-15T00:00:00"/>
    <d v="2015-08-31T00:00:00"/>
  </r>
  <r>
    <x v="5"/>
    <s v="Category3"/>
    <s v="ITEM5"/>
    <s v="DESCRIPTION5"/>
    <n v="1"/>
    <n v="458"/>
    <n v="458"/>
    <d v="2015-08-15T00:00:00"/>
    <d v="2015-08-31T00:00:00"/>
  </r>
  <r>
    <x v="5"/>
    <s v="Category2"/>
    <s v="ITEM4"/>
    <s v="DESCRIPTION4"/>
    <n v="1"/>
    <n v="738"/>
    <n v="738"/>
    <d v="2015-08-15T00:00:00"/>
    <d v="2015-08-31T00:00:00"/>
  </r>
  <r>
    <x v="5"/>
    <s v="Category3"/>
    <s v="ITEM5"/>
    <s v="DESCRIPTION5"/>
    <n v="1"/>
    <n v="443"/>
    <n v="443"/>
    <d v="2015-08-15T00:00:00"/>
    <d v="2015-08-31T00:00:00"/>
  </r>
  <r>
    <x v="5"/>
    <s v="Category2"/>
    <s v="ITEM3"/>
    <s v="DESCRIPTION3"/>
    <n v="1"/>
    <n v="948"/>
    <n v="948"/>
    <d v="2015-08-15T00:00:00"/>
    <d v="2015-08-31T00:00:00"/>
  </r>
  <r>
    <x v="5"/>
    <s v="Category1"/>
    <s v="ITEM1"/>
    <s v="DESCRIPTION1"/>
    <n v="1"/>
    <n v="207"/>
    <n v="207"/>
    <d v="2015-08-15T00:00:00"/>
    <d v="2015-08-31T00:00:00"/>
  </r>
  <r>
    <x v="5"/>
    <s v="Category1"/>
    <s v="ITEM1"/>
    <s v="DESCRIPTION1"/>
    <n v="1"/>
    <n v="773"/>
    <n v="773"/>
    <d v="2015-08-16T00:00:00"/>
    <d v="2015-08-31T00:00:00"/>
  </r>
  <r>
    <x v="5"/>
    <s v="Category1"/>
    <s v="ITEM2"/>
    <s v="DESCRIPTION2"/>
    <n v="1"/>
    <n v="450"/>
    <n v="450"/>
    <d v="2015-08-16T00:00:00"/>
    <d v="2015-08-31T00:00:00"/>
  </r>
  <r>
    <x v="5"/>
    <s v="Category3"/>
    <s v="ITEM5"/>
    <s v="DESCRIPTION5"/>
    <n v="1"/>
    <n v="358"/>
    <n v="358"/>
    <d v="2015-08-16T00:00:00"/>
    <d v="2015-08-31T00:00:00"/>
  </r>
  <r>
    <x v="5"/>
    <s v="Category1"/>
    <s v="ITEM2"/>
    <s v="DESCRIPTION2"/>
    <n v="1"/>
    <n v="243"/>
    <n v="243"/>
    <d v="2015-08-16T00:00:00"/>
    <d v="2015-08-31T00:00:00"/>
  </r>
  <r>
    <x v="5"/>
    <s v="Category1"/>
    <s v="ITEM2"/>
    <s v="DESCRIPTION2"/>
    <n v="1"/>
    <n v="729"/>
    <n v="729"/>
    <d v="2015-08-16T00:00:00"/>
    <d v="2015-08-31T00:00:00"/>
  </r>
  <r>
    <x v="5"/>
    <s v="Category2"/>
    <s v="ITEM4"/>
    <s v="DESCRIPTION4"/>
    <n v="1"/>
    <n v="533"/>
    <n v="533"/>
    <d v="2015-08-16T00:00:00"/>
    <d v="2015-08-31T00:00:00"/>
  </r>
  <r>
    <x v="5"/>
    <s v="Category1"/>
    <s v="ITEM1"/>
    <s v="DESCRIPTION1"/>
    <n v="1"/>
    <n v="192"/>
    <n v="192"/>
    <d v="2015-08-16T00:00:00"/>
    <d v="2015-08-31T00:00:00"/>
  </r>
  <r>
    <x v="5"/>
    <s v="Category3"/>
    <s v="ITEM5"/>
    <s v="DESCRIPTION5"/>
    <n v="1"/>
    <n v="726"/>
    <n v="726"/>
    <d v="2015-08-16T00:00:00"/>
    <d v="2015-08-31T00:00:00"/>
  </r>
  <r>
    <x v="5"/>
    <s v="Category1"/>
    <s v="ITEM1"/>
    <s v="DESCRIPTION1"/>
    <n v="1"/>
    <n v="827"/>
    <n v="827"/>
    <d v="2015-08-16T00:00:00"/>
    <d v="2015-08-31T00:00:00"/>
  </r>
  <r>
    <x v="5"/>
    <s v="Category2"/>
    <s v="ITEM4"/>
    <s v="DESCRIPTION4"/>
    <n v="1"/>
    <n v="605"/>
    <n v="605"/>
    <d v="2015-08-16T00:00:00"/>
    <d v="2015-08-31T00:00:00"/>
  </r>
  <r>
    <x v="5"/>
    <s v="Category1"/>
    <s v="ITEM1"/>
    <s v="DESCRIPTION1"/>
    <n v="1"/>
    <n v="443"/>
    <n v="443"/>
    <d v="2015-08-16T00:00:00"/>
    <d v="2015-08-31T00:00:00"/>
  </r>
  <r>
    <x v="5"/>
    <s v="Category1"/>
    <s v="ITEM2"/>
    <s v="DESCRIPTION2"/>
    <n v="1"/>
    <n v="856"/>
    <n v="856"/>
    <d v="2015-08-16T00:00:00"/>
    <d v="2015-08-31T00:00:00"/>
  </r>
  <r>
    <x v="5"/>
    <s v="Category1"/>
    <s v="ITEM1"/>
    <s v="DESCRIPTION1"/>
    <n v="1"/>
    <n v="483"/>
    <n v="483"/>
    <d v="2015-08-16T00:00:00"/>
    <d v="2015-08-31T00:00:00"/>
  </r>
  <r>
    <x v="5"/>
    <s v="Category1"/>
    <s v="ITEM1"/>
    <s v="DESCRIPTION1"/>
    <n v="1"/>
    <n v="724"/>
    <n v="724"/>
    <d v="2015-08-16T00:00:00"/>
    <d v="2015-08-31T00:00:00"/>
  </r>
  <r>
    <x v="5"/>
    <s v="Category1"/>
    <s v="ITEM1"/>
    <s v="DESCRIPTION1"/>
    <n v="1"/>
    <n v="823"/>
    <n v="823"/>
    <d v="2015-08-16T00:00:00"/>
    <d v="2015-08-31T00:00:00"/>
  </r>
  <r>
    <x v="5"/>
    <s v="Category1"/>
    <s v="ITEM1"/>
    <s v="DESCRIPTION1"/>
    <n v="1"/>
    <n v="612"/>
    <n v="612"/>
    <d v="2015-08-16T00:00:00"/>
    <d v="2015-08-31T00:00:00"/>
  </r>
  <r>
    <x v="5"/>
    <s v="Category3"/>
    <s v="ITEM5"/>
    <s v="DESCRIPTION5"/>
    <n v="1"/>
    <n v="798"/>
    <n v="798"/>
    <d v="2015-08-16T00:00:00"/>
    <d v="2015-08-31T00:00:00"/>
  </r>
  <r>
    <x v="5"/>
    <s v="Category2"/>
    <s v="ITEM3"/>
    <s v="DESCRIPTION3"/>
    <n v="1"/>
    <n v="682"/>
    <n v="682"/>
    <d v="2015-08-16T00:00:00"/>
    <d v="2015-08-31T00:00:00"/>
  </r>
  <r>
    <x v="5"/>
    <s v="Category2"/>
    <s v="ITEM3"/>
    <s v="DESCRIPTION3"/>
    <n v="1"/>
    <n v="319"/>
    <n v="319"/>
    <d v="2015-08-16T00:00:00"/>
    <d v="2015-08-31T00:00:00"/>
  </r>
  <r>
    <x v="5"/>
    <s v="Category3"/>
    <s v="ITEM5"/>
    <s v="DESCRIPTION5"/>
    <n v="1"/>
    <n v="428"/>
    <n v="428"/>
    <d v="2015-08-16T00:00:00"/>
    <d v="2015-08-31T00:00:00"/>
  </r>
  <r>
    <x v="5"/>
    <s v="Category1"/>
    <s v="ITEM1"/>
    <s v="DESCRIPTION1"/>
    <n v="1"/>
    <n v="840"/>
    <n v="840"/>
    <d v="2015-08-16T00:00:00"/>
    <d v="2015-08-31T00:00:00"/>
  </r>
  <r>
    <x v="5"/>
    <s v="Category1"/>
    <s v="ITEM2"/>
    <s v="DESCRIPTION2"/>
    <n v="1"/>
    <n v="338"/>
    <n v="338"/>
    <d v="2015-08-16T00:00:00"/>
    <d v="2015-08-31T00:00:00"/>
  </r>
  <r>
    <x v="5"/>
    <s v="Category1"/>
    <s v="ITEM1"/>
    <s v="DESCRIPTION1"/>
    <n v="1"/>
    <n v="966"/>
    <n v="966"/>
    <d v="2015-08-16T00:00:00"/>
    <d v="2015-08-31T00:00:00"/>
  </r>
  <r>
    <x v="5"/>
    <s v="Category2"/>
    <s v="ITEM4"/>
    <s v="DESCRIPTION4"/>
    <n v="1"/>
    <n v="910"/>
    <n v="910"/>
    <d v="2015-08-16T00:00:00"/>
    <d v="2015-08-31T00:00:00"/>
  </r>
  <r>
    <x v="5"/>
    <s v="Category2"/>
    <s v="ITEM3"/>
    <s v="DESCRIPTION3"/>
    <n v="1"/>
    <n v="871"/>
    <n v="871"/>
    <d v="2015-08-16T00:00:00"/>
    <d v="2015-08-31T00:00:00"/>
  </r>
  <r>
    <x v="5"/>
    <s v="Category2"/>
    <s v="ITEM4"/>
    <s v="DESCRIPTION4"/>
    <n v="1"/>
    <n v="511"/>
    <n v="511"/>
    <d v="2015-08-16T00:00:00"/>
    <d v="2015-08-31T00:00:00"/>
  </r>
  <r>
    <x v="5"/>
    <s v="Category1"/>
    <s v="ITEM2"/>
    <s v="DESCRIPTION2"/>
    <n v="1"/>
    <n v="763"/>
    <n v="763"/>
    <d v="2015-08-16T00:00:00"/>
    <d v="2015-08-31T00:00:00"/>
  </r>
  <r>
    <x v="5"/>
    <s v="Category1"/>
    <s v="ITEM1"/>
    <s v="DESCRIPTION1"/>
    <n v="1"/>
    <n v="797"/>
    <n v="797"/>
    <d v="2015-08-16T00:00:00"/>
    <d v="2015-08-31T00:00:00"/>
  </r>
  <r>
    <x v="5"/>
    <s v="Category2"/>
    <s v="ITEM3"/>
    <s v="DESCRIPTION3"/>
    <n v="1"/>
    <n v="740"/>
    <n v="740"/>
    <d v="2015-08-16T00:00:00"/>
    <d v="2015-08-31T00:00:00"/>
  </r>
  <r>
    <x v="5"/>
    <s v="Category1"/>
    <s v="ITEM2"/>
    <s v="DESCRIPTION2"/>
    <n v="1"/>
    <n v="874"/>
    <n v="874"/>
    <d v="2015-08-16T00:00:00"/>
    <d v="2015-08-31T00:00:00"/>
  </r>
  <r>
    <x v="5"/>
    <s v="Category3"/>
    <s v="ITEM5"/>
    <s v="DESCRIPTION5"/>
    <n v="1"/>
    <n v="917"/>
    <n v="917"/>
    <d v="2015-08-16T00:00:00"/>
    <d v="2015-08-31T00:00:00"/>
  </r>
  <r>
    <x v="5"/>
    <s v="Category2"/>
    <s v="ITEM3"/>
    <s v="DESCRIPTION3"/>
    <n v="1"/>
    <n v="643"/>
    <n v="643"/>
    <d v="2015-08-16T00:00:00"/>
    <d v="2015-08-31T00:00:00"/>
  </r>
  <r>
    <x v="5"/>
    <s v="Category1"/>
    <s v="ITEM1"/>
    <s v="DESCRIPTION1"/>
    <n v="1"/>
    <n v="826"/>
    <n v="826"/>
    <d v="2015-08-16T00:00:00"/>
    <d v="2015-08-31T00:00:00"/>
  </r>
  <r>
    <x v="5"/>
    <s v="Category2"/>
    <s v="ITEM3"/>
    <s v="DESCRIPTION3"/>
    <n v="1"/>
    <n v="339"/>
    <n v="339"/>
    <d v="2015-08-16T00:00:00"/>
    <d v="2015-08-31T00:00:00"/>
  </r>
  <r>
    <x v="5"/>
    <s v="Category3"/>
    <s v="ITEM5"/>
    <s v="DESCRIPTION5"/>
    <n v="1"/>
    <n v="563"/>
    <n v="563"/>
    <d v="2015-08-16T00:00:00"/>
    <d v="2015-08-31T00:00:00"/>
  </r>
  <r>
    <x v="5"/>
    <s v="Category1"/>
    <s v="ITEM2"/>
    <s v="DESCRIPTION2"/>
    <n v="1"/>
    <n v="273"/>
    <n v="273"/>
    <d v="2015-08-16T00:00:00"/>
    <d v="2015-08-31T00:00:00"/>
  </r>
  <r>
    <x v="5"/>
    <s v="Category1"/>
    <s v="ITEM1"/>
    <s v="DESCRIPTION1"/>
    <n v="1"/>
    <n v="295"/>
    <n v="295"/>
    <d v="2015-08-16T00:00:00"/>
    <d v="2015-08-31T00:00:00"/>
  </r>
  <r>
    <x v="5"/>
    <s v="Category2"/>
    <s v="ITEM3"/>
    <s v="DESCRIPTION3"/>
    <n v="1"/>
    <n v="229"/>
    <n v="229"/>
    <d v="2015-08-16T00:00:00"/>
    <d v="2015-08-31T00:00:00"/>
  </r>
  <r>
    <x v="5"/>
    <s v="Category1"/>
    <s v="ITEM2"/>
    <s v="DESCRIPTION2"/>
    <n v="1"/>
    <n v="406"/>
    <n v="406"/>
    <d v="2015-08-16T00:00:00"/>
    <d v="2015-08-31T00:00:00"/>
  </r>
  <r>
    <x v="5"/>
    <s v="Category1"/>
    <s v="ITEM2"/>
    <s v="DESCRIPTION2"/>
    <n v="1"/>
    <n v="361"/>
    <n v="361"/>
    <d v="2015-08-16T00:00:00"/>
    <d v="2015-08-31T00:00:00"/>
  </r>
  <r>
    <x v="5"/>
    <s v="Category2"/>
    <s v="ITEM4"/>
    <s v="DESCRIPTION4"/>
    <n v="1"/>
    <n v="578"/>
    <n v="578"/>
    <d v="2015-08-16T00:00:00"/>
    <d v="2015-08-31T00:00:00"/>
  </r>
  <r>
    <x v="5"/>
    <s v="Category2"/>
    <s v="ITEM4"/>
    <s v="DESCRIPTION4"/>
    <n v="1"/>
    <n v="302"/>
    <n v="302"/>
    <d v="2015-08-16T00:00:00"/>
    <d v="2015-08-31T00:00:00"/>
  </r>
  <r>
    <x v="5"/>
    <s v="Category2"/>
    <s v="ITEM4"/>
    <s v="DESCRIPTION4"/>
    <n v="1"/>
    <n v="175"/>
    <n v="175"/>
    <d v="2015-08-16T00:00:00"/>
    <d v="2015-08-31T00:00:00"/>
  </r>
  <r>
    <x v="5"/>
    <s v="Category1"/>
    <s v="ITEM2"/>
    <s v="DESCRIPTION2"/>
    <n v="1"/>
    <n v="512"/>
    <n v="512"/>
    <d v="2015-08-16T00:00:00"/>
    <d v="2015-08-31T00:00:00"/>
  </r>
  <r>
    <x v="5"/>
    <s v="Category2"/>
    <s v="ITEM3"/>
    <s v="DESCRIPTION3"/>
    <n v="1"/>
    <n v="362"/>
    <n v="362"/>
    <d v="2015-08-16T00:00:00"/>
    <d v="2015-08-31T00:00:00"/>
  </r>
  <r>
    <x v="5"/>
    <s v="Category1"/>
    <s v="ITEM2"/>
    <s v="DESCRIPTION2"/>
    <n v="1"/>
    <n v="229"/>
    <n v="229"/>
    <d v="2015-08-16T00:00:00"/>
    <d v="2015-08-31T00:00:00"/>
  </r>
  <r>
    <x v="5"/>
    <s v="Category2"/>
    <s v="ITEM4"/>
    <s v="DESCRIPTION4"/>
    <n v="1"/>
    <n v="330"/>
    <n v="330"/>
    <d v="2015-08-16T00:00:00"/>
    <d v="2015-08-31T00:00:00"/>
  </r>
  <r>
    <x v="5"/>
    <s v="Category1"/>
    <s v="ITEM2"/>
    <s v="DESCRIPTION2"/>
    <n v="1"/>
    <n v="709"/>
    <n v="709"/>
    <d v="2015-08-16T00:00:00"/>
    <d v="2015-08-31T00:00:00"/>
  </r>
  <r>
    <x v="5"/>
    <s v="Category1"/>
    <s v="ITEM1"/>
    <s v="DESCRIPTION1"/>
    <n v="1"/>
    <n v="214"/>
    <n v="214"/>
    <d v="2015-08-16T00:00:00"/>
    <d v="2015-08-31T00:00:00"/>
  </r>
  <r>
    <x v="5"/>
    <s v="Category2"/>
    <s v="ITEM3"/>
    <s v="DESCRIPTION3"/>
    <n v="1"/>
    <n v="195"/>
    <n v="195"/>
    <d v="2015-08-16T00:00:00"/>
    <d v="2015-08-31T00:00:00"/>
  </r>
  <r>
    <x v="5"/>
    <s v="Category2"/>
    <s v="ITEM3"/>
    <s v="DESCRIPTION3"/>
    <n v="1"/>
    <n v="979"/>
    <n v="979"/>
    <d v="2015-08-17T00:00:00"/>
    <d v="2015-08-31T00:00:00"/>
  </r>
  <r>
    <x v="5"/>
    <s v="Category3"/>
    <s v="ITEM5"/>
    <s v="DESCRIPTION5"/>
    <n v="1"/>
    <n v="902"/>
    <n v="902"/>
    <d v="2015-08-17T00:00:00"/>
    <d v="2015-08-31T00:00:00"/>
  </r>
  <r>
    <x v="5"/>
    <s v="Category2"/>
    <s v="ITEM3"/>
    <s v="DESCRIPTION3"/>
    <n v="1"/>
    <n v="627"/>
    <n v="627"/>
    <d v="2015-08-17T00:00:00"/>
    <d v="2015-08-31T00:00:00"/>
  </r>
  <r>
    <x v="5"/>
    <s v="Category1"/>
    <s v="ITEM2"/>
    <s v="DESCRIPTION2"/>
    <n v="1"/>
    <n v="944"/>
    <n v="944"/>
    <d v="2015-08-17T00:00:00"/>
    <d v="2015-08-31T00:00:00"/>
  </r>
  <r>
    <x v="5"/>
    <s v="Category2"/>
    <s v="ITEM3"/>
    <s v="DESCRIPTION3"/>
    <n v="1"/>
    <n v="303"/>
    <n v="303"/>
    <d v="2015-08-17T00:00:00"/>
    <d v="2015-08-31T00:00:00"/>
  </r>
  <r>
    <x v="5"/>
    <s v="Category3"/>
    <s v="ITEM5"/>
    <s v="DESCRIPTION5"/>
    <n v="1"/>
    <n v="836"/>
    <n v="836"/>
    <d v="2015-08-17T00:00:00"/>
    <d v="2015-08-31T00:00:00"/>
  </r>
  <r>
    <x v="5"/>
    <s v="Category1"/>
    <s v="ITEM1"/>
    <s v="DESCRIPTION1"/>
    <n v="1"/>
    <n v="756"/>
    <n v="756"/>
    <d v="2015-08-17T00:00:00"/>
    <d v="2015-08-31T00:00:00"/>
  </r>
  <r>
    <x v="5"/>
    <s v="Category3"/>
    <s v="ITEM5"/>
    <s v="DESCRIPTION5"/>
    <n v="1"/>
    <n v="795"/>
    <n v="795"/>
    <d v="2015-08-17T00:00:00"/>
    <d v="2015-08-31T00:00:00"/>
  </r>
  <r>
    <x v="5"/>
    <s v="Category2"/>
    <s v="ITEM3"/>
    <s v="DESCRIPTION3"/>
    <n v="1"/>
    <n v="596"/>
    <n v="596"/>
    <d v="2015-08-17T00:00:00"/>
    <d v="2015-08-31T00:00:00"/>
  </r>
  <r>
    <x v="5"/>
    <s v="Category2"/>
    <s v="ITEM3"/>
    <s v="DESCRIPTION3"/>
    <n v="1"/>
    <n v="140"/>
    <n v="140"/>
    <d v="2015-08-17T00:00:00"/>
    <d v="2015-08-31T00:00:00"/>
  </r>
  <r>
    <x v="5"/>
    <s v="Category2"/>
    <s v="ITEM3"/>
    <s v="DESCRIPTION3"/>
    <n v="1"/>
    <n v="959"/>
    <n v="959"/>
    <d v="2015-08-17T00:00:00"/>
    <d v="2015-08-31T00:00:00"/>
  </r>
  <r>
    <x v="5"/>
    <s v="Category1"/>
    <s v="ITEM2"/>
    <s v="DESCRIPTION2"/>
    <n v="1"/>
    <n v="567"/>
    <n v="567"/>
    <d v="2015-08-17T00:00:00"/>
    <d v="2015-08-31T00:00:00"/>
  </r>
  <r>
    <x v="5"/>
    <s v="Category2"/>
    <s v="ITEM3"/>
    <s v="DESCRIPTION3"/>
    <n v="1"/>
    <n v="555"/>
    <n v="555"/>
    <d v="2015-08-17T00:00:00"/>
    <d v="2015-08-31T00:00:00"/>
  </r>
  <r>
    <x v="5"/>
    <s v="Category2"/>
    <s v="ITEM3"/>
    <s v="DESCRIPTION3"/>
    <n v="1"/>
    <n v="956"/>
    <n v="956"/>
    <d v="2015-08-17T00:00:00"/>
    <d v="2015-08-31T00:00:00"/>
  </r>
  <r>
    <x v="5"/>
    <s v="Category2"/>
    <s v="ITEM3"/>
    <s v="DESCRIPTION3"/>
    <n v="1"/>
    <n v="782"/>
    <n v="782"/>
    <d v="2015-08-17T00:00:00"/>
    <d v="2015-08-31T00:00:00"/>
  </r>
  <r>
    <x v="5"/>
    <s v="Category1"/>
    <s v="ITEM1"/>
    <s v="DESCRIPTION1"/>
    <n v="1"/>
    <n v="127"/>
    <n v="127"/>
    <d v="2015-08-17T00:00:00"/>
    <d v="2015-08-31T00:00:00"/>
  </r>
  <r>
    <x v="5"/>
    <s v="Category3"/>
    <s v="ITEM5"/>
    <s v="DESCRIPTION5"/>
    <n v="1"/>
    <n v="614"/>
    <n v="614"/>
    <d v="2015-08-17T00:00:00"/>
    <d v="2015-08-31T00:00:00"/>
  </r>
  <r>
    <x v="5"/>
    <s v="Category3"/>
    <s v="ITEM5"/>
    <s v="DESCRIPTION5"/>
    <n v="1"/>
    <n v="992"/>
    <n v="992"/>
    <d v="2015-08-17T00:00:00"/>
    <d v="2015-08-31T00:00:00"/>
  </r>
  <r>
    <x v="5"/>
    <s v="Category3"/>
    <s v="ITEM5"/>
    <s v="DESCRIPTION5"/>
    <n v="1"/>
    <n v="569"/>
    <n v="569"/>
    <d v="2015-08-17T00:00:00"/>
    <d v="2015-08-31T00:00:00"/>
  </r>
  <r>
    <x v="5"/>
    <s v="Category1"/>
    <s v="ITEM2"/>
    <s v="DESCRIPTION2"/>
    <n v="1"/>
    <n v="397"/>
    <n v="397"/>
    <d v="2015-08-17T00:00:00"/>
    <d v="2015-08-31T00:00:00"/>
  </r>
  <r>
    <x v="5"/>
    <s v="Category3"/>
    <s v="ITEM5"/>
    <s v="DESCRIPTION5"/>
    <n v="1"/>
    <n v="257"/>
    <n v="257"/>
    <d v="2015-08-17T00:00:00"/>
    <d v="2015-08-31T00:00:00"/>
  </r>
  <r>
    <x v="5"/>
    <s v="Category1"/>
    <s v="ITEM2"/>
    <s v="DESCRIPTION2"/>
    <n v="1"/>
    <n v="970"/>
    <n v="970"/>
    <d v="2015-08-17T00:00:00"/>
    <d v="2015-08-31T00:00:00"/>
  </r>
  <r>
    <x v="5"/>
    <s v="Category1"/>
    <s v="ITEM2"/>
    <s v="DESCRIPTION2"/>
    <n v="1"/>
    <n v="383"/>
    <n v="383"/>
    <d v="2015-08-17T00:00:00"/>
    <d v="2015-08-31T00:00:00"/>
  </r>
  <r>
    <x v="5"/>
    <s v="Category3"/>
    <s v="ITEM5"/>
    <s v="DESCRIPTION5"/>
    <n v="1"/>
    <n v="922"/>
    <n v="922"/>
    <d v="2015-08-17T00:00:00"/>
    <d v="2015-08-31T00:00:00"/>
  </r>
  <r>
    <x v="5"/>
    <s v="Category2"/>
    <s v="ITEM4"/>
    <s v="DESCRIPTION4"/>
    <n v="1"/>
    <n v="222"/>
    <n v="222"/>
    <d v="2015-08-17T00:00:00"/>
    <d v="2015-08-31T00:00:00"/>
  </r>
  <r>
    <x v="5"/>
    <s v="Category3"/>
    <s v="ITEM5"/>
    <s v="DESCRIPTION5"/>
    <n v="1"/>
    <n v="775"/>
    <n v="775"/>
    <d v="2015-08-17T00:00:00"/>
    <d v="2015-08-31T00:00:00"/>
  </r>
  <r>
    <x v="5"/>
    <s v="Category2"/>
    <s v="ITEM3"/>
    <s v="DESCRIPTION3"/>
    <n v="1"/>
    <n v="355"/>
    <n v="355"/>
    <d v="2015-08-17T00:00:00"/>
    <d v="2015-08-31T00:00:00"/>
  </r>
  <r>
    <x v="5"/>
    <s v="Category1"/>
    <s v="ITEM1"/>
    <s v="DESCRIPTION1"/>
    <n v="1"/>
    <n v="327"/>
    <n v="327"/>
    <d v="2015-08-17T00:00:00"/>
    <d v="2015-08-31T00:00:00"/>
  </r>
  <r>
    <x v="5"/>
    <s v="Category2"/>
    <s v="ITEM4"/>
    <s v="DESCRIPTION4"/>
    <n v="1"/>
    <n v="510"/>
    <n v="510"/>
    <d v="2015-08-17T00:00:00"/>
    <d v="2015-08-31T00:00:00"/>
  </r>
  <r>
    <x v="5"/>
    <s v="Category2"/>
    <s v="ITEM3"/>
    <s v="DESCRIPTION3"/>
    <n v="1"/>
    <n v="912"/>
    <n v="912"/>
    <d v="2015-08-17T00:00:00"/>
    <d v="2015-08-31T00:00:00"/>
  </r>
  <r>
    <x v="5"/>
    <s v="Category2"/>
    <s v="ITEM4"/>
    <s v="DESCRIPTION4"/>
    <n v="1"/>
    <n v="610"/>
    <n v="610"/>
    <d v="2015-08-17T00:00:00"/>
    <d v="2015-08-31T00:00:00"/>
  </r>
  <r>
    <x v="5"/>
    <s v="Category2"/>
    <s v="ITEM3"/>
    <s v="DESCRIPTION3"/>
    <n v="1"/>
    <n v="640"/>
    <n v="640"/>
    <d v="2015-08-17T00:00:00"/>
    <d v="2015-08-31T00:00:00"/>
  </r>
  <r>
    <x v="5"/>
    <s v="Category3"/>
    <s v="ITEM5"/>
    <s v="DESCRIPTION5"/>
    <n v="1"/>
    <n v="925"/>
    <n v="925"/>
    <d v="2015-08-17T00:00:00"/>
    <d v="2015-08-31T00:00:00"/>
  </r>
  <r>
    <x v="5"/>
    <s v="Category2"/>
    <s v="ITEM4"/>
    <s v="DESCRIPTION4"/>
    <n v="1"/>
    <n v="100"/>
    <n v="100"/>
    <d v="2015-08-17T00:00:00"/>
    <d v="2015-08-31T00:00:00"/>
  </r>
  <r>
    <x v="5"/>
    <s v="Category1"/>
    <s v="ITEM2"/>
    <s v="DESCRIPTION2"/>
    <n v="1"/>
    <n v="873"/>
    <n v="873"/>
    <d v="2015-08-17T00:00:00"/>
    <d v="2015-08-31T00:00:00"/>
  </r>
  <r>
    <x v="5"/>
    <s v="Category1"/>
    <s v="ITEM2"/>
    <s v="DESCRIPTION2"/>
    <n v="1"/>
    <n v="766"/>
    <n v="766"/>
    <d v="2015-08-17T00:00:00"/>
    <d v="2015-08-31T00:00:00"/>
  </r>
  <r>
    <x v="5"/>
    <s v="Category1"/>
    <s v="ITEM1"/>
    <s v="DESCRIPTION1"/>
    <n v="1"/>
    <n v="765"/>
    <n v="765"/>
    <d v="2015-08-17T00:00:00"/>
    <d v="2015-08-31T00:00:00"/>
  </r>
  <r>
    <x v="5"/>
    <s v="Category2"/>
    <s v="ITEM4"/>
    <s v="DESCRIPTION4"/>
    <n v="1"/>
    <n v="696"/>
    <n v="696"/>
    <d v="2015-08-17T00:00:00"/>
    <d v="2015-08-31T00:00:00"/>
  </r>
  <r>
    <x v="5"/>
    <s v="Category2"/>
    <s v="ITEM4"/>
    <s v="DESCRIPTION4"/>
    <n v="1"/>
    <n v="814"/>
    <n v="814"/>
    <d v="2015-08-17T00:00:00"/>
    <d v="2015-08-31T00:00:00"/>
  </r>
  <r>
    <x v="5"/>
    <s v="Category1"/>
    <s v="ITEM2"/>
    <s v="DESCRIPTION2"/>
    <n v="1"/>
    <n v="881"/>
    <n v="881"/>
    <d v="2015-08-17T00:00:00"/>
    <d v="2015-08-31T00:00:00"/>
  </r>
  <r>
    <x v="5"/>
    <s v="Category3"/>
    <s v="ITEM5"/>
    <s v="DESCRIPTION5"/>
    <n v="1"/>
    <n v="811"/>
    <n v="811"/>
    <d v="2015-08-17T00:00:00"/>
    <d v="2015-08-31T00:00:00"/>
  </r>
  <r>
    <x v="5"/>
    <s v="Category3"/>
    <s v="ITEM5"/>
    <s v="DESCRIPTION5"/>
    <n v="1"/>
    <n v="656"/>
    <n v="656"/>
    <d v="2015-08-17T00:00:00"/>
    <d v="2015-08-31T00:00:00"/>
  </r>
  <r>
    <x v="5"/>
    <s v="Category1"/>
    <s v="ITEM2"/>
    <s v="DESCRIPTION2"/>
    <n v="1"/>
    <n v="696"/>
    <n v="696"/>
    <d v="2015-08-17T00:00:00"/>
    <d v="2015-08-31T00:00:00"/>
  </r>
  <r>
    <x v="5"/>
    <s v="Category2"/>
    <s v="ITEM3"/>
    <s v="DESCRIPTION3"/>
    <n v="1"/>
    <n v="696"/>
    <n v="696"/>
    <d v="2015-08-17T00:00:00"/>
    <d v="2015-08-31T00:00:00"/>
  </r>
  <r>
    <x v="5"/>
    <s v="Category2"/>
    <s v="ITEM4"/>
    <s v="DESCRIPTION4"/>
    <n v="1"/>
    <n v="208"/>
    <n v="208"/>
    <d v="2015-08-17T00:00:00"/>
    <d v="2015-08-31T00:00:00"/>
  </r>
  <r>
    <x v="5"/>
    <s v="Category3"/>
    <s v="ITEM5"/>
    <s v="DESCRIPTION5"/>
    <n v="1"/>
    <n v="701"/>
    <n v="701"/>
    <d v="2015-08-17T00:00:00"/>
    <d v="2015-08-31T00:00:00"/>
  </r>
  <r>
    <x v="5"/>
    <s v="Category2"/>
    <s v="ITEM3"/>
    <s v="DESCRIPTION3"/>
    <n v="1"/>
    <n v="868"/>
    <n v="868"/>
    <d v="2015-08-17T00:00:00"/>
    <d v="2015-08-31T00:00:00"/>
  </r>
  <r>
    <x v="5"/>
    <s v="Category3"/>
    <s v="ITEM5"/>
    <s v="DESCRIPTION5"/>
    <n v="1"/>
    <n v="122"/>
    <n v="122"/>
    <d v="2015-08-17T00:00:00"/>
    <d v="2015-08-31T00:00:00"/>
  </r>
  <r>
    <x v="5"/>
    <s v="Category2"/>
    <s v="ITEM3"/>
    <s v="DESCRIPTION3"/>
    <n v="1"/>
    <n v="276"/>
    <n v="276"/>
    <d v="2015-08-17T00:00:00"/>
    <d v="2015-08-31T00:00:00"/>
  </r>
  <r>
    <x v="5"/>
    <s v="Category1"/>
    <s v="ITEM2"/>
    <s v="DESCRIPTION2"/>
    <n v="1"/>
    <n v="739"/>
    <n v="739"/>
    <d v="2015-08-17T00:00:00"/>
    <d v="2015-08-31T00:00:00"/>
  </r>
  <r>
    <x v="5"/>
    <s v="Category1"/>
    <s v="ITEM2"/>
    <s v="DESCRIPTION2"/>
    <n v="1"/>
    <n v="286"/>
    <n v="286"/>
    <d v="2015-08-18T00:00:00"/>
    <d v="2015-08-31T00:00:00"/>
  </r>
  <r>
    <x v="5"/>
    <s v="Category2"/>
    <s v="ITEM3"/>
    <s v="DESCRIPTION3"/>
    <n v="1"/>
    <n v="920"/>
    <n v="920"/>
    <d v="2015-08-18T00:00:00"/>
    <d v="2015-08-31T00:00:00"/>
  </r>
  <r>
    <x v="5"/>
    <s v="Category1"/>
    <s v="ITEM2"/>
    <s v="DESCRIPTION2"/>
    <n v="1"/>
    <n v="925"/>
    <n v="925"/>
    <d v="2015-08-18T00:00:00"/>
    <d v="2015-08-31T00:00:00"/>
  </r>
  <r>
    <x v="5"/>
    <s v="Category1"/>
    <s v="ITEM1"/>
    <s v="DESCRIPTION1"/>
    <n v="1"/>
    <n v="522"/>
    <n v="522"/>
    <d v="2015-08-18T00:00:00"/>
    <d v="2015-08-31T00:00:00"/>
  </r>
  <r>
    <x v="5"/>
    <s v="Category1"/>
    <s v="ITEM1"/>
    <s v="DESCRIPTION1"/>
    <n v="1"/>
    <n v="247"/>
    <n v="247"/>
    <d v="2015-08-18T00:00:00"/>
    <d v="2015-08-31T00:00:00"/>
  </r>
  <r>
    <x v="5"/>
    <s v="Category3"/>
    <s v="ITEM5"/>
    <s v="DESCRIPTION5"/>
    <n v="1"/>
    <n v="193"/>
    <n v="193"/>
    <d v="2015-08-18T00:00:00"/>
    <d v="2015-08-31T00:00:00"/>
  </r>
  <r>
    <x v="5"/>
    <s v="Category2"/>
    <s v="ITEM3"/>
    <s v="DESCRIPTION3"/>
    <n v="1"/>
    <n v="465"/>
    <n v="465"/>
    <d v="2015-08-18T00:00:00"/>
    <d v="2015-08-31T00:00:00"/>
  </r>
  <r>
    <x v="5"/>
    <s v="Category1"/>
    <s v="ITEM2"/>
    <s v="DESCRIPTION2"/>
    <n v="1"/>
    <n v="108"/>
    <n v="108"/>
    <d v="2015-08-18T00:00:00"/>
    <d v="2015-08-31T00:00:00"/>
  </r>
  <r>
    <x v="5"/>
    <s v="Category3"/>
    <s v="ITEM5"/>
    <s v="DESCRIPTION5"/>
    <n v="1"/>
    <n v="641"/>
    <n v="641"/>
    <d v="2015-08-18T00:00:00"/>
    <d v="2015-08-31T00:00:00"/>
  </r>
  <r>
    <x v="5"/>
    <s v="Category3"/>
    <s v="ITEM5"/>
    <s v="DESCRIPTION5"/>
    <n v="1"/>
    <n v="595"/>
    <n v="595"/>
    <d v="2015-08-18T00:00:00"/>
    <d v="2015-08-31T00:00:00"/>
  </r>
  <r>
    <x v="5"/>
    <s v="Category2"/>
    <s v="ITEM4"/>
    <s v="DESCRIPTION4"/>
    <n v="1"/>
    <n v="969"/>
    <n v="969"/>
    <d v="2015-08-18T00:00:00"/>
    <d v="2015-08-31T00:00:00"/>
  </r>
  <r>
    <x v="5"/>
    <s v="Category1"/>
    <s v="ITEM2"/>
    <s v="DESCRIPTION2"/>
    <n v="1"/>
    <n v="643"/>
    <n v="643"/>
    <d v="2015-08-18T00:00:00"/>
    <d v="2015-08-31T00:00:00"/>
  </r>
  <r>
    <x v="5"/>
    <s v="Category2"/>
    <s v="ITEM4"/>
    <s v="DESCRIPTION4"/>
    <n v="1"/>
    <n v="963"/>
    <n v="963"/>
    <d v="2015-08-18T00:00:00"/>
    <d v="2015-08-31T00:00:00"/>
  </r>
  <r>
    <x v="5"/>
    <s v="Category1"/>
    <s v="ITEM2"/>
    <s v="DESCRIPTION2"/>
    <n v="1"/>
    <n v="343"/>
    <n v="343"/>
    <d v="2015-08-18T00:00:00"/>
    <d v="2015-08-31T00:00:00"/>
  </r>
  <r>
    <x v="5"/>
    <s v="Category1"/>
    <s v="ITEM1"/>
    <s v="DESCRIPTION1"/>
    <n v="1"/>
    <n v="193"/>
    <n v="193"/>
    <d v="2015-08-18T00:00:00"/>
    <d v="2015-08-31T00:00:00"/>
  </r>
  <r>
    <x v="5"/>
    <s v="Category3"/>
    <s v="ITEM5"/>
    <s v="DESCRIPTION5"/>
    <n v="1"/>
    <n v="968"/>
    <n v="968"/>
    <d v="2015-08-18T00:00:00"/>
    <d v="2015-08-31T00:00:00"/>
  </r>
  <r>
    <x v="5"/>
    <s v="Category2"/>
    <s v="ITEM4"/>
    <s v="DESCRIPTION4"/>
    <n v="1"/>
    <n v="771"/>
    <n v="771"/>
    <d v="2015-08-18T00:00:00"/>
    <d v="2015-08-31T00:00:00"/>
  </r>
  <r>
    <x v="5"/>
    <s v="Category1"/>
    <s v="ITEM2"/>
    <s v="DESCRIPTION2"/>
    <n v="1"/>
    <n v="254"/>
    <n v="254"/>
    <d v="2015-08-18T00:00:00"/>
    <d v="2015-08-31T00:00:00"/>
  </r>
  <r>
    <x v="5"/>
    <s v="Category3"/>
    <s v="ITEM5"/>
    <s v="DESCRIPTION5"/>
    <n v="1"/>
    <n v="815"/>
    <n v="815"/>
    <d v="2015-08-18T00:00:00"/>
    <d v="2015-08-31T00:00:00"/>
  </r>
  <r>
    <x v="5"/>
    <s v="Category1"/>
    <s v="ITEM1"/>
    <s v="DESCRIPTION1"/>
    <n v="1"/>
    <n v="952"/>
    <n v="952"/>
    <d v="2015-08-18T00:00:00"/>
    <d v="2015-08-31T00:00:00"/>
  </r>
  <r>
    <x v="5"/>
    <s v="Category2"/>
    <s v="ITEM4"/>
    <s v="DESCRIPTION4"/>
    <n v="1"/>
    <n v="287"/>
    <n v="287"/>
    <d v="2015-08-18T00:00:00"/>
    <d v="2015-08-31T00:00:00"/>
  </r>
  <r>
    <x v="5"/>
    <s v="Category2"/>
    <s v="ITEM3"/>
    <s v="DESCRIPTION3"/>
    <n v="1"/>
    <n v="198"/>
    <n v="198"/>
    <d v="2015-08-18T00:00:00"/>
    <d v="2015-08-31T00:00:00"/>
  </r>
  <r>
    <x v="5"/>
    <s v="Category2"/>
    <s v="ITEM4"/>
    <s v="DESCRIPTION4"/>
    <n v="1"/>
    <n v="505"/>
    <n v="505"/>
    <d v="2015-08-18T00:00:00"/>
    <d v="2015-08-31T00:00:00"/>
  </r>
  <r>
    <x v="5"/>
    <s v="Category2"/>
    <s v="ITEM4"/>
    <s v="DESCRIPTION4"/>
    <n v="1"/>
    <n v="438"/>
    <n v="438"/>
    <d v="2015-08-18T00:00:00"/>
    <d v="2015-08-31T00:00:00"/>
  </r>
  <r>
    <x v="5"/>
    <s v="Category1"/>
    <s v="ITEM2"/>
    <s v="DESCRIPTION2"/>
    <n v="1"/>
    <n v="283"/>
    <n v="283"/>
    <d v="2015-08-18T00:00:00"/>
    <d v="2015-08-31T00:00:00"/>
  </r>
  <r>
    <x v="5"/>
    <s v="Category1"/>
    <s v="ITEM2"/>
    <s v="DESCRIPTION2"/>
    <n v="1"/>
    <n v="840"/>
    <n v="840"/>
    <d v="2015-08-18T00:00:00"/>
    <d v="2015-08-31T00:00:00"/>
  </r>
  <r>
    <x v="5"/>
    <s v="Category2"/>
    <s v="ITEM3"/>
    <s v="DESCRIPTION3"/>
    <n v="1"/>
    <n v="286"/>
    <n v="286"/>
    <d v="2015-08-18T00:00:00"/>
    <d v="2015-08-31T00:00:00"/>
  </r>
  <r>
    <x v="5"/>
    <s v="Category1"/>
    <s v="ITEM1"/>
    <s v="DESCRIPTION1"/>
    <n v="1"/>
    <n v="321"/>
    <n v="321"/>
    <d v="2015-08-18T00:00:00"/>
    <d v="2015-08-31T00:00:00"/>
  </r>
  <r>
    <x v="5"/>
    <s v="Category2"/>
    <s v="ITEM4"/>
    <s v="DESCRIPTION4"/>
    <n v="1"/>
    <n v="504"/>
    <n v="504"/>
    <d v="2015-08-18T00:00:00"/>
    <d v="2015-08-31T00:00:00"/>
  </r>
  <r>
    <x v="5"/>
    <s v="Category1"/>
    <s v="ITEM1"/>
    <s v="DESCRIPTION1"/>
    <n v="1"/>
    <n v="250"/>
    <n v="250"/>
    <d v="2015-08-18T00:00:00"/>
    <d v="2015-08-31T00:00:00"/>
  </r>
  <r>
    <x v="5"/>
    <s v="Category1"/>
    <s v="ITEM2"/>
    <s v="DESCRIPTION2"/>
    <n v="1"/>
    <n v="889"/>
    <n v="889"/>
    <d v="2015-08-18T00:00:00"/>
    <d v="2015-08-31T00:00:00"/>
  </r>
  <r>
    <x v="5"/>
    <s v="Category2"/>
    <s v="ITEM3"/>
    <s v="DESCRIPTION3"/>
    <n v="1"/>
    <n v="581"/>
    <n v="581"/>
    <d v="2015-08-18T00:00:00"/>
    <d v="2015-08-31T00:00:00"/>
  </r>
  <r>
    <x v="5"/>
    <s v="Category2"/>
    <s v="ITEM4"/>
    <s v="DESCRIPTION4"/>
    <n v="1"/>
    <n v="845"/>
    <n v="845"/>
    <d v="2015-08-18T00:00:00"/>
    <d v="2015-08-31T00:00:00"/>
  </r>
  <r>
    <x v="5"/>
    <s v="Category2"/>
    <s v="ITEM4"/>
    <s v="DESCRIPTION4"/>
    <n v="1"/>
    <n v="441"/>
    <n v="441"/>
    <d v="2015-08-18T00:00:00"/>
    <d v="2015-08-31T00:00:00"/>
  </r>
  <r>
    <x v="5"/>
    <s v="Category1"/>
    <s v="ITEM2"/>
    <s v="DESCRIPTION2"/>
    <n v="1"/>
    <n v="640"/>
    <n v="640"/>
    <d v="2015-08-18T00:00:00"/>
    <d v="2015-08-31T00:00:00"/>
  </r>
  <r>
    <x v="5"/>
    <s v="Category2"/>
    <s v="ITEM3"/>
    <s v="DESCRIPTION3"/>
    <n v="1"/>
    <n v="200"/>
    <n v="200"/>
    <d v="2015-08-18T00:00:00"/>
    <d v="2015-08-31T00:00:00"/>
  </r>
  <r>
    <x v="5"/>
    <s v="Category2"/>
    <s v="ITEM3"/>
    <s v="DESCRIPTION3"/>
    <n v="1"/>
    <n v="999"/>
    <n v="999"/>
    <d v="2015-08-18T00:00:00"/>
    <d v="2015-08-31T00:00:00"/>
  </r>
  <r>
    <x v="5"/>
    <s v="Category2"/>
    <s v="ITEM3"/>
    <s v="DESCRIPTION3"/>
    <n v="1"/>
    <n v="707"/>
    <n v="707"/>
    <d v="2015-08-18T00:00:00"/>
    <d v="2015-08-31T00:00:00"/>
  </r>
  <r>
    <x v="5"/>
    <s v="Category2"/>
    <s v="ITEM3"/>
    <s v="DESCRIPTION3"/>
    <n v="1"/>
    <n v="284"/>
    <n v="284"/>
    <d v="2015-08-18T00:00:00"/>
    <d v="2015-08-31T00:00:00"/>
  </r>
  <r>
    <x v="5"/>
    <s v="Category1"/>
    <s v="ITEM2"/>
    <s v="DESCRIPTION2"/>
    <n v="1"/>
    <n v="813"/>
    <n v="813"/>
    <d v="2015-08-18T00:00:00"/>
    <d v="2015-08-31T00:00:00"/>
  </r>
  <r>
    <x v="5"/>
    <s v="Category2"/>
    <s v="ITEM3"/>
    <s v="DESCRIPTION3"/>
    <n v="1"/>
    <n v="558"/>
    <n v="558"/>
    <d v="2015-08-18T00:00:00"/>
    <d v="2015-08-31T00:00:00"/>
  </r>
  <r>
    <x v="5"/>
    <s v="Category2"/>
    <s v="ITEM4"/>
    <s v="DESCRIPTION4"/>
    <n v="1"/>
    <n v="840"/>
    <n v="840"/>
    <d v="2015-08-18T00:00:00"/>
    <d v="2015-08-31T00:00:00"/>
  </r>
  <r>
    <x v="5"/>
    <s v="Category1"/>
    <s v="ITEM2"/>
    <s v="DESCRIPTION2"/>
    <n v="1"/>
    <n v="541"/>
    <n v="541"/>
    <d v="2015-08-18T00:00:00"/>
    <d v="2015-08-31T00:00:00"/>
  </r>
  <r>
    <x v="5"/>
    <s v="Category1"/>
    <s v="ITEM1"/>
    <s v="DESCRIPTION1"/>
    <n v="1"/>
    <n v="507"/>
    <n v="507"/>
    <d v="2015-08-18T00:00:00"/>
    <d v="2015-08-31T00:00:00"/>
  </r>
  <r>
    <x v="5"/>
    <s v="Category2"/>
    <s v="ITEM3"/>
    <s v="DESCRIPTION3"/>
    <n v="1"/>
    <n v="631"/>
    <n v="631"/>
    <d v="2015-08-18T00:00:00"/>
    <d v="2015-08-31T00:00:00"/>
  </r>
  <r>
    <x v="5"/>
    <s v="Category1"/>
    <s v="ITEM2"/>
    <s v="DESCRIPTION2"/>
    <n v="1"/>
    <n v="458"/>
    <n v="458"/>
    <d v="2015-08-18T00:00:00"/>
    <d v="2015-08-31T00:00:00"/>
  </r>
  <r>
    <x v="5"/>
    <s v="Category2"/>
    <s v="ITEM4"/>
    <s v="DESCRIPTION4"/>
    <n v="1"/>
    <n v="186"/>
    <n v="186"/>
    <d v="2015-08-18T00:00:00"/>
    <d v="2015-08-31T00:00:00"/>
  </r>
  <r>
    <x v="5"/>
    <s v="Category2"/>
    <s v="ITEM3"/>
    <s v="DESCRIPTION3"/>
    <n v="1"/>
    <n v="848"/>
    <n v="848"/>
    <d v="2015-08-18T00:00:00"/>
    <d v="2015-08-31T00:00:00"/>
  </r>
  <r>
    <x v="5"/>
    <s v="Category3"/>
    <s v="ITEM5"/>
    <s v="DESCRIPTION5"/>
    <n v="1"/>
    <n v="571"/>
    <n v="571"/>
    <d v="2015-08-18T00:00:00"/>
    <d v="2015-08-31T00:00:00"/>
  </r>
  <r>
    <x v="5"/>
    <s v="Category1"/>
    <s v="ITEM1"/>
    <s v="DESCRIPTION1"/>
    <n v="1"/>
    <n v="963"/>
    <n v="963"/>
    <d v="2015-08-18T00:00:00"/>
    <d v="2015-08-31T00:00:00"/>
  </r>
  <r>
    <x v="5"/>
    <s v="Category1"/>
    <s v="ITEM1"/>
    <s v="DESCRIPTION1"/>
    <n v="1"/>
    <n v="723"/>
    <n v="723"/>
    <d v="2015-08-19T00:00:00"/>
    <d v="2015-08-31T00:00:00"/>
  </r>
  <r>
    <x v="5"/>
    <s v="Category2"/>
    <s v="ITEM3"/>
    <s v="DESCRIPTION3"/>
    <n v="1"/>
    <n v="274"/>
    <n v="274"/>
    <d v="2015-08-19T00:00:00"/>
    <d v="2015-08-31T00:00:00"/>
  </r>
  <r>
    <x v="5"/>
    <s v="Category1"/>
    <s v="ITEM1"/>
    <s v="DESCRIPTION1"/>
    <n v="1"/>
    <n v="855"/>
    <n v="855"/>
    <d v="2015-08-19T00:00:00"/>
    <d v="2015-08-31T00:00:00"/>
  </r>
  <r>
    <x v="5"/>
    <s v="Category2"/>
    <s v="ITEM4"/>
    <s v="DESCRIPTION4"/>
    <n v="1"/>
    <n v="550"/>
    <n v="550"/>
    <d v="2015-08-19T00:00:00"/>
    <d v="2015-08-31T00:00:00"/>
  </r>
  <r>
    <x v="5"/>
    <s v="Category3"/>
    <s v="ITEM5"/>
    <s v="DESCRIPTION5"/>
    <n v="1"/>
    <n v="302"/>
    <n v="302"/>
    <d v="2015-08-19T00:00:00"/>
    <d v="2015-08-31T00:00:00"/>
  </r>
  <r>
    <x v="5"/>
    <s v="Category3"/>
    <s v="ITEM5"/>
    <s v="DESCRIPTION5"/>
    <n v="1"/>
    <n v="858"/>
    <n v="858"/>
    <d v="2015-08-19T00:00:00"/>
    <d v="2015-08-31T00:00:00"/>
  </r>
  <r>
    <x v="5"/>
    <s v="Category1"/>
    <s v="ITEM2"/>
    <s v="DESCRIPTION2"/>
    <n v="1"/>
    <n v="619"/>
    <n v="619"/>
    <d v="2015-08-19T00:00:00"/>
    <d v="2015-08-31T00:00:00"/>
  </r>
  <r>
    <x v="5"/>
    <s v="Category1"/>
    <s v="ITEM2"/>
    <s v="DESCRIPTION2"/>
    <n v="1"/>
    <n v="216"/>
    <n v="216"/>
    <d v="2015-08-19T00:00:00"/>
    <d v="2015-08-31T00:00:00"/>
  </r>
  <r>
    <x v="5"/>
    <s v="Category1"/>
    <s v="ITEM1"/>
    <s v="DESCRIPTION1"/>
    <n v="1"/>
    <n v="422"/>
    <n v="422"/>
    <d v="2015-08-19T00:00:00"/>
    <d v="2015-08-31T00:00:00"/>
  </r>
  <r>
    <x v="5"/>
    <s v="Category2"/>
    <s v="ITEM4"/>
    <s v="DESCRIPTION4"/>
    <n v="1"/>
    <n v="745"/>
    <n v="745"/>
    <d v="2015-08-19T00:00:00"/>
    <d v="2015-08-31T00:00:00"/>
  </r>
  <r>
    <x v="5"/>
    <s v="Category1"/>
    <s v="ITEM1"/>
    <s v="DESCRIPTION1"/>
    <n v="1"/>
    <n v="360"/>
    <n v="360"/>
    <d v="2015-08-19T00:00:00"/>
    <d v="2015-08-31T00:00:00"/>
  </r>
  <r>
    <x v="5"/>
    <s v="Category1"/>
    <s v="ITEM2"/>
    <s v="DESCRIPTION2"/>
    <n v="1"/>
    <n v="374"/>
    <n v="374"/>
    <d v="2015-08-19T00:00:00"/>
    <d v="2015-08-31T00:00:00"/>
  </r>
  <r>
    <x v="5"/>
    <s v="Category2"/>
    <s v="ITEM3"/>
    <s v="DESCRIPTION3"/>
    <n v="1"/>
    <n v="323"/>
    <n v="323"/>
    <d v="2015-08-19T00:00:00"/>
    <d v="2015-08-31T00:00:00"/>
  </r>
  <r>
    <x v="5"/>
    <s v="Category3"/>
    <s v="ITEM5"/>
    <s v="DESCRIPTION5"/>
    <n v="1"/>
    <n v="204"/>
    <n v="204"/>
    <d v="2015-08-19T00:00:00"/>
    <d v="2015-08-31T00:00:00"/>
  </r>
  <r>
    <x v="5"/>
    <s v="Category1"/>
    <s v="ITEM1"/>
    <s v="DESCRIPTION1"/>
    <n v="1"/>
    <n v="774"/>
    <n v="774"/>
    <d v="2015-08-19T00:00:00"/>
    <d v="2015-08-31T00:00:00"/>
  </r>
  <r>
    <x v="5"/>
    <s v="Category3"/>
    <s v="ITEM5"/>
    <s v="DESCRIPTION5"/>
    <n v="1"/>
    <n v="770"/>
    <n v="770"/>
    <d v="2015-08-19T00:00:00"/>
    <d v="2015-08-31T00:00:00"/>
  </r>
  <r>
    <x v="5"/>
    <s v="Category2"/>
    <s v="ITEM4"/>
    <s v="DESCRIPTION4"/>
    <n v="1"/>
    <n v="590"/>
    <n v="590"/>
    <d v="2015-08-19T00:00:00"/>
    <d v="2015-08-31T00:00:00"/>
  </r>
  <r>
    <x v="5"/>
    <s v="Category2"/>
    <s v="ITEM4"/>
    <s v="DESCRIPTION4"/>
    <n v="1"/>
    <n v="531"/>
    <n v="531"/>
    <d v="2015-08-19T00:00:00"/>
    <d v="2015-08-31T00:00:00"/>
  </r>
  <r>
    <x v="5"/>
    <s v="Category2"/>
    <s v="ITEM3"/>
    <s v="DESCRIPTION3"/>
    <n v="1"/>
    <n v="501"/>
    <n v="501"/>
    <d v="2015-08-19T00:00:00"/>
    <d v="2015-08-31T00:00:00"/>
  </r>
  <r>
    <x v="5"/>
    <s v="Category2"/>
    <s v="ITEM3"/>
    <s v="DESCRIPTION3"/>
    <n v="1"/>
    <n v="351"/>
    <n v="351"/>
    <d v="2015-08-19T00:00:00"/>
    <d v="2015-08-31T00:00:00"/>
  </r>
  <r>
    <x v="5"/>
    <s v="Category2"/>
    <s v="ITEM3"/>
    <s v="DESCRIPTION3"/>
    <n v="1"/>
    <n v="968"/>
    <n v="968"/>
    <d v="2015-08-19T00:00:00"/>
    <d v="2015-08-31T00:00:00"/>
  </r>
  <r>
    <x v="5"/>
    <s v="Category3"/>
    <s v="ITEM5"/>
    <s v="DESCRIPTION5"/>
    <n v="1"/>
    <n v="982"/>
    <n v="982"/>
    <d v="2015-08-19T00:00:00"/>
    <d v="2015-08-31T00:00:00"/>
  </r>
  <r>
    <x v="5"/>
    <s v="Category2"/>
    <s v="ITEM4"/>
    <s v="DESCRIPTION4"/>
    <n v="1"/>
    <n v="736"/>
    <n v="736"/>
    <d v="2015-08-19T00:00:00"/>
    <d v="2015-08-31T00:00:00"/>
  </r>
  <r>
    <x v="5"/>
    <s v="Category2"/>
    <s v="ITEM4"/>
    <s v="DESCRIPTION4"/>
    <n v="1"/>
    <n v="916"/>
    <n v="916"/>
    <d v="2015-08-19T00:00:00"/>
    <d v="2015-08-31T00:00:00"/>
  </r>
  <r>
    <x v="5"/>
    <s v="Category1"/>
    <s v="ITEM2"/>
    <s v="DESCRIPTION2"/>
    <n v="1"/>
    <n v="600"/>
    <n v="600"/>
    <d v="2015-08-19T00:00:00"/>
    <d v="2015-08-31T00:00:00"/>
  </r>
  <r>
    <x v="5"/>
    <s v="Category1"/>
    <s v="ITEM2"/>
    <s v="DESCRIPTION2"/>
    <n v="1"/>
    <n v="329"/>
    <n v="329"/>
    <d v="2015-08-19T00:00:00"/>
    <d v="2015-08-31T00:00:00"/>
  </r>
  <r>
    <x v="5"/>
    <s v="Category3"/>
    <s v="ITEM5"/>
    <s v="DESCRIPTION5"/>
    <n v="1"/>
    <n v="108"/>
    <n v="108"/>
    <d v="2015-08-19T00:00:00"/>
    <d v="2015-08-31T00:00:00"/>
  </r>
  <r>
    <x v="5"/>
    <s v="Category2"/>
    <s v="ITEM3"/>
    <s v="DESCRIPTION3"/>
    <n v="1"/>
    <n v="707"/>
    <n v="707"/>
    <d v="2015-08-19T00:00:00"/>
    <d v="2015-08-31T00:00:00"/>
  </r>
  <r>
    <x v="5"/>
    <s v="Category2"/>
    <s v="ITEM3"/>
    <s v="DESCRIPTION3"/>
    <n v="1"/>
    <n v="983"/>
    <n v="983"/>
    <d v="2015-08-19T00:00:00"/>
    <d v="2015-08-31T00:00:00"/>
  </r>
  <r>
    <x v="5"/>
    <s v="Category1"/>
    <s v="ITEM1"/>
    <s v="DESCRIPTION1"/>
    <n v="1"/>
    <n v="416"/>
    <n v="416"/>
    <d v="2015-08-19T00:00:00"/>
    <d v="2015-08-31T00:00:00"/>
  </r>
  <r>
    <x v="5"/>
    <s v="Category2"/>
    <s v="ITEM4"/>
    <s v="DESCRIPTION4"/>
    <n v="1"/>
    <n v="408"/>
    <n v="408"/>
    <d v="2015-08-19T00:00:00"/>
    <d v="2015-08-31T00:00:00"/>
  </r>
  <r>
    <x v="5"/>
    <s v="Category2"/>
    <s v="ITEM4"/>
    <s v="DESCRIPTION4"/>
    <n v="1"/>
    <n v="166"/>
    <n v="166"/>
    <d v="2015-08-19T00:00:00"/>
    <d v="2015-08-31T00:00:00"/>
  </r>
  <r>
    <x v="5"/>
    <s v="Category1"/>
    <s v="ITEM2"/>
    <s v="DESCRIPTION2"/>
    <n v="1"/>
    <n v="180"/>
    <n v="180"/>
    <d v="2015-08-19T00:00:00"/>
    <d v="2015-08-31T00:00:00"/>
  </r>
  <r>
    <x v="5"/>
    <s v="Category2"/>
    <s v="ITEM3"/>
    <s v="DESCRIPTION3"/>
    <n v="1"/>
    <n v="487"/>
    <n v="487"/>
    <d v="2015-08-19T00:00:00"/>
    <d v="2015-08-31T00:00:00"/>
  </r>
  <r>
    <x v="5"/>
    <s v="Category1"/>
    <s v="ITEM2"/>
    <s v="DESCRIPTION2"/>
    <n v="1"/>
    <n v="393"/>
    <n v="393"/>
    <d v="2015-08-19T00:00:00"/>
    <d v="2015-08-31T00:00:00"/>
  </r>
  <r>
    <x v="5"/>
    <s v="Category1"/>
    <s v="ITEM1"/>
    <s v="DESCRIPTION1"/>
    <n v="1"/>
    <n v="458"/>
    <n v="458"/>
    <d v="2015-08-19T00:00:00"/>
    <d v="2015-08-31T00:00:00"/>
  </r>
  <r>
    <x v="5"/>
    <s v="Category2"/>
    <s v="ITEM4"/>
    <s v="DESCRIPTION4"/>
    <n v="1"/>
    <n v="578"/>
    <n v="578"/>
    <d v="2015-08-19T00:00:00"/>
    <d v="2015-08-31T00:00:00"/>
  </r>
  <r>
    <x v="5"/>
    <s v="Category1"/>
    <s v="ITEM1"/>
    <s v="DESCRIPTION1"/>
    <n v="1"/>
    <n v="761"/>
    <n v="761"/>
    <d v="2015-08-19T00:00:00"/>
    <d v="2015-08-31T00:00:00"/>
  </r>
  <r>
    <x v="5"/>
    <s v="Category2"/>
    <s v="ITEM3"/>
    <s v="DESCRIPTION3"/>
    <n v="1"/>
    <n v="798"/>
    <n v="798"/>
    <d v="2015-08-19T00:00:00"/>
    <d v="2015-08-31T00:00:00"/>
  </r>
  <r>
    <x v="5"/>
    <s v="Category3"/>
    <s v="ITEM5"/>
    <s v="DESCRIPTION5"/>
    <n v="1"/>
    <n v="702"/>
    <n v="702"/>
    <d v="2015-08-19T00:00:00"/>
    <d v="2015-08-31T00:00:00"/>
  </r>
  <r>
    <x v="5"/>
    <s v="Category1"/>
    <s v="ITEM1"/>
    <s v="DESCRIPTION1"/>
    <n v="1"/>
    <n v="397"/>
    <n v="397"/>
    <d v="2015-08-19T00:00:00"/>
    <d v="2015-08-31T00:00:00"/>
  </r>
  <r>
    <x v="5"/>
    <s v="Category1"/>
    <s v="ITEM1"/>
    <s v="DESCRIPTION1"/>
    <n v="1"/>
    <n v="230"/>
    <n v="230"/>
    <d v="2015-08-19T00:00:00"/>
    <d v="2015-08-31T00:00:00"/>
  </r>
  <r>
    <x v="5"/>
    <s v="Category2"/>
    <s v="ITEM4"/>
    <s v="DESCRIPTION4"/>
    <n v="1"/>
    <n v="772"/>
    <n v="772"/>
    <d v="2015-08-19T00:00:00"/>
    <d v="2015-08-31T00:00:00"/>
  </r>
  <r>
    <x v="5"/>
    <s v="Category2"/>
    <s v="ITEM4"/>
    <s v="DESCRIPTION4"/>
    <n v="1"/>
    <n v="233"/>
    <n v="233"/>
    <d v="2015-08-19T00:00:00"/>
    <d v="2015-08-31T00:00:00"/>
  </r>
  <r>
    <x v="5"/>
    <s v="Category1"/>
    <s v="ITEM1"/>
    <s v="DESCRIPTION1"/>
    <n v="1"/>
    <n v="330"/>
    <n v="330"/>
    <d v="2015-08-19T00:00:00"/>
    <d v="2015-08-31T00:00:00"/>
  </r>
  <r>
    <x v="5"/>
    <s v="Category1"/>
    <s v="ITEM2"/>
    <s v="DESCRIPTION2"/>
    <n v="1"/>
    <n v="607"/>
    <n v="607"/>
    <d v="2015-08-19T00:00:00"/>
    <d v="2015-08-31T00:00:00"/>
  </r>
  <r>
    <x v="5"/>
    <s v="Category2"/>
    <s v="ITEM4"/>
    <s v="DESCRIPTION4"/>
    <n v="1"/>
    <n v="520"/>
    <n v="520"/>
    <d v="2015-08-19T00:00:00"/>
    <d v="2015-08-31T00:00:00"/>
  </r>
  <r>
    <x v="5"/>
    <s v="Category2"/>
    <s v="ITEM4"/>
    <s v="DESCRIPTION4"/>
    <n v="1"/>
    <n v="924"/>
    <n v="924"/>
    <d v="2015-08-19T00:00:00"/>
    <d v="2015-08-31T00:00:00"/>
  </r>
  <r>
    <x v="5"/>
    <s v="Category2"/>
    <s v="ITEM4"/>
    <s v="DESCRIPTION4"/>
    <n v="1"/>
    <n v="715"/>
    <n v="715"/>
    <d v="2015-08-19T00:00:00"/>
    <d v="2015-08-31T00:00:00"/>
  </r>
  <r>
    <x v="5"/>
    <s v="Category1"/>
    <s v="ITEM2"/>
    <s v="DESCRIPTION2"/>
    <n v="1"/>
    <n v="529"/>
    <n v="529"/>
    <d v="2015-08-19T00:00:00"/>
    <d v="2015-08-31T00:00:00"/>
  </r>
  <r>
    <x v="5"/>
    <s v="Category2"/>
    <s v="ITEM4"/>
    <s v="DESCRIPTION4"/>
    <n v="1"/>
    <n v="695"/>
    <n v="695"/>
    <d v="2015-08-20T00:00:00"/>
    <d v="2015-08-31T00:00:00"/>
  </r>
  <r>
    <x v="5"/>
    <s v="Category2"/>
    <s v="ITEM4"/>
    <s v="DESCRIPTION4"/>
    <n v="1"/>
    <n v="980"/>
    <n v="980"/>
    <d v="2015-08-20T00:00:00"/>
    <d v="2015-08-31T00:00:00"/>
  </r>
  <r>
    <x v="5"/>
    <s v="Category2"/>
    <s v="ITEM3"/>
    <s v="DESCRIPTION3"/>
    <n v="1"/>
    <n v="984"/>
    <n v="984"/>
    <d v="2015-08-20T00:00:00"/>
    <d v="2015-08-31T00:00:00"/>
  </r>
  <r>
    <x v="5"/>
    <s v="Category2"/>
    <s v="ITEM3"/>
    <s v="DESCRIPTION3"/>
    <n v="1"/>
    <n v="178"/>
    <n v="178"/>
    <d v="2015-08-20T00:00:00"/>
    <d v="2015-08-31T00:00:00"/>
  </r>
  <r>
    <x v="5"/>
    <s v="Category2"/>
    <s v="ITEM4"/>
    <s v="DESCRIPTION4"/>
    <n v="1"/>
    <n v="484"/>
    <n v="484"/>
    <d v="2015-08-20T00:00:00"/>
    <d v="2015-08-31T00:00:00"/>
  </r>
  <r>
    <x v="5"/>
    <s v="Category1"/>
    <s v="ITEM2"/>
    <s v="DESCRIPTION2"/>
    <n v="1"/>
    <n v="766"/>
    <n v="766"/>
    <d v="2015-08-20T00:00:00"/>
    <d v="2015-08-31T00:00:00"/>
  </r>
  <r>
    <x v="5"/>
    <s v="Category2"/>
    <s v="ITEM3"/>
    <s v="DESCRIPTION3"/>
    <n v="1"/>
    <n v="607"/>
    <n v="607"/>
    <d v="2015-08-20T00:00:00"/>
    <d v="2015-08-31T00:00:00"/>
  </r>
  <r>
    <x v="5"/>
    <s v="Category1"/>
    <s v="ITEM2"/>
    <s v="DESCRIPTION2"/>
    <n v="1"/>
    <n v="976"/>
    <n v="976"/>
    <d v="2015-08-20T00:00:00"/>
    <d v="2015-08-31T00:00:00"/>
  </r>
  <r>
    <x v="5"/>
    <s v="Category3"/>
    <s v="ITEM5"/>
    <s v="DESCRIPTION5"/>
    <n v="1"/>
    <n v="707"/>
    <n v="707"/>
    <d v="2015-08-20T00:00:00"/>
    <d v="2015-08-31T00:00:00"/>
  </r>
  <r>
    <x v="5"/>
    <s v="Category2"/>
    <s v="ITEM4"/>
    <s v="DESCRIPTION4"/>
    <n v="1"/>
    <n v="672"/>
    <n v="672"/>
    <d v="2015-08-20T00:00:00"/>
    <d v="2015-08-31T00:00:00"/>
  </r>
  <r>
    <x v="5"/>
    <s v="Category1"/>
    <s v="ITEM2"/>
    <s v="DESCRIPTION2"/>
    <n v="1"/>
    <n v="719"/>
    <n v="719"/>
    <d v="2015-08-20T00:00:00"/>
    <d v="2015-08-31T00:00:00"/>
  </r>
  <r>
    <x v="5"/>
    <s v="Category2"/>
    <s v="ITEM3"/>
    <s v="DESCRIPTION3"/>
    <n v="1"/>
    <n v="347"/>
    <n v="347"/>
    <d v="2015-08-20T00:00:00"/>
    <d v="2015-08-31T00:00:00"/>
  </r>
  <r>
    <x v="5"/>
    <s v="Category1"/>
    <s v="ITEM1"/>
    <s v="DESCRIPTION1"/>
    <n v="1"/>
    <n v="621"/>
    <n v="621"/>
    <d v="2015-08-20T00:00:00"/>
    <d v="2015-08-31T00:00:00"/>
  </r>
  <r>
    <x v="5"/>
    <s v="Category1"/>
    <s v="ITEM1"/>
    <s v="DESCRIPTION1"/>
    <n v="1"/>
    <n v="593"/>
    <n v="593"/>
    <d v="2015-08-20T00:00:00"/>
    <d v="2015-08-31T00:00:00"/>
  </r>
  <r>
    <x v="5"/>
    <s v="Category3"/>
    <s v="ITEM5"/>
    <s v="DESCRIPTION5"/>
    <n v="1"/>
    <n v="512"/>
    <n v="512"/>
    <d v="2015-08-20T00:00:00"/>
    <d v="2015-08-31T00:00:00"/>
  </r>
  <r>
    <x v="5"/>
    <s v="Category3"/>
    <s v="ITEM5"/>
    <s v="DESCRIPTION5"/>
    <n v="1"/>
    <n v="157"/>
    <n v="157"/>
    <d v="2015-08-20T00:00:00"/>
    <d v="2015-08-31T00:00:00"/>
  </r>
  <r>
    <x v="5"/>
    <s v="Category2"/>
    <s v="ITEM4"/>
    <s v="DESCRIPTION4"/>
    <n v="1"/>
    <n v="503"/>
    <n v="503"/>
    <d v="2015-08-20T00:00:00"/>
    <d v="2015-08-31T00:00:00"/>
  </r>
  <r>
    <x v="5"/>
    <s v="Category1"/>
    <s v="ITEM2"/>
    <s v="DESCRIPTION2"/>
    <n v="1"/>
    <n v="679"/>
    <n v="679"/>
    <d v="2015-08-20T00:00:00"/>
    <d v="2015-08-31T00:00:00"/>
  </r>
  <r>
    <x v="5"/>
    <s v="Category1"/>
    <s v="ITEM1"/>
    <s v="DESCRIPTION1"/>
    <n v="1"/>
    <n v="326"/>
    <n v="326"/>
    <d v="2015-08-20T00:00:00"/>
    <d v="2015-08-31T00:00:00"/>
  </r>
  <r>
    <x v="5"/>
    <s v="Category1"/>
    <s v="ITEM2"/>
    <s v="DESCRIPTION2"/>
    <n v="1"/>
    <n v="833"/>
    <n v="833"/>
    <d v="2015-08-20T00:00:00"/>
    <d v="2015-08-31T00:00:00"/>
  </r>
  <r>
    <x v="5"/>
    <s v="Category2"/>
    <s v="ITEM3"/>
    <s v="DESCRIPTION3"/>
    <n v="1"/>
    <n v="913"/>
    <n v="913"/>
    <d v="2015-08-20T00:00:00"/>
    <d v="2015-08-31T00:00:00"/>
  </r>
  <r>
    <x v="5"/>
    <s v="Category2"/>
    <s v="ITEM4"/>
    <s v="DESCRIPTION4"/>
    <n v="1"/>
    <n v="442"/>
    <n v="442"/>
    <d v="2015-08-20T00:00:00"/>
    <d v="2015-08-31T00:00:00"/>
  </r>
  <r>
    <x v="5"/>
    <s v="Category2"/>
    <s v="ITEM3"/>
    <s v="DESCRIPTION3"/>
    <n v="1"/>
    <n v="203"/>
    <n v="203"/>
    <d v="2015-08-20T00:00:00"/>
    <d v="2015-08-31T00:00:00"/>
  </r>
  <r>
    <x v="5"/>
    <s v="Category1"/>
    <s v="ITEM1"/>
    <s v="DESCRIPTION1"/>
    <n v="1"/>
    <n v="841"/>
    <n v="841"/>
    <d v="2015-08-20T00:00:00"/>
    <d v="2015-08-31T00:00:00"/>
  </r>
  <r>
    <x v="5"/>
    <s v="Category2"/>
    <s v="ITEM4"/>
    <s v="DESCRIPTION4"/>
    <n v="1"/>
    <n v="393"/>
    <n v="393"/>
    <d v="2015-08-20T00:00:00"/>
    <d v="2015-08-31T00:00:00"/>
  </r>
  <r>
    <x v="5"/>
    <s v="Category1"/>
    <s v="ITEM2"/>
    <s v="DESCRIPTION2"/>
    <n v="1"/>
    <n v="172"/>
    <n v="172"/>
    <d v="2015-08-20T00:00:00"/>
    <d v="2015-08-31T00:00:00"/>
  </r>
  <r>
    <x v="5"/>
    <s v="Category2"/>
    <s v="ITEM4"/>
    <s v="DESCRIPTION4"/>
    <n v="1"/>
    <n v="943"/>
    <n v="943"/>
    <d v="2015-08-20T00:00:00"/>
    <d v="2015-08-31T00:00:00"/>
  </r>
  <r>
    <x v="5"/>
    <s v="Category2"/>
    <s v="ITEM3"/>
    <s v="DESCRIPTION3"/>
    <n v="1"/>
    <n v="328"/>
    <n v="328"/>
    <d v="2015-08-20T00:00:00"/>
    <d v="2015-08-31T00:00:00"/>
  </r>
  <r>
    <x v="5"/>
    <s v="Category2"/>
    <s v="ITEM3"/>
    <s v="DESCRIPTION3"/>
    <n v="1"/>
    <n v="660"/>
    <n v="660"/>
    <d v="2015-08-20T00:00:00"/>
    <d v="2015-08-31T00:00:00"/>
  </r>
  <r>
    <x v="5"/>
    <s v="Category2"/>
    <s v="ITEM3"/>
    <s v="DESCRIPTION3"/>
    <n v="1"/>
    <n v="866"/>
    <n v="866"/>
    <d v="2015-08-20T00:00:00"/>
    <d v="2015-08-31T00:00:00"/>
  </r>
  <r>
    <x v="5"/>
    <s v="Category2"/>
    <s v="ITEM3"/>
    <s v="DESCRIPTION3"/>
    <n v="1"/>
    <n v="461"/>
    <n v="461"/>
    <d v="2015-08-20T00:00:00"/>
    <d v="2015-08-31T00:00:00"/>
  </r>
  <r>
    <x v="5"/>
    <s v="Category3"/>
    <s v="ITEM5"/>
    <s v="DESCRIPTION5"/>
    <n v="1"/>
    <n v="835"/>
    <n v="835"/>
    <d v="2015-08-20T00:00:00"/>
    <d v="2015-08-31T00:00:00"/>
  </r>
  <r>
    <x v="5"/>
    <s v="Category1"/>
    <s v="ITEM2"/>
    <s v="DESCRIPTION2"/>
    <n v="1"/>
    <n v="409"/>
    <n v="409"/>
    <d v="2015-08-20T00:00:00"/>
    <d v="2015-08-31T00:00:00"/>
  </r>
  <r>
    <x v="5"/>
    <s v="Category1"/>
    <s v="ITEM1"/>
    <s v="DESCRIPTION1"/>
    <n v="1"/>
    <n v="936"/>
    <n v="936"/>
    <d v="2015-08-20T00:00:00"/>
    <d v="2015-08-31T00:00:00"/>
  </r>
  <r>
    <x v="5"/>
    <s v="Category1"/>
    <s v="ITEM1"/>
    <s v="DESCRIPTION1"/>
    <n v="1"/>
    <n v="752"/>
    <n v="752"/>
    <d v="2015-08-20T00:00:00"/>
    <d v="2015-08-31T00:00:00"/>
  </r>
  <r>
    <x v="5"/>
    <s v="Category2"/>
    <s v="ITEM4"/>
    <s v="DESCRIPTION4"/>
    <n v="1"/>
    <n v="280"/>
    <n v="280"/>
    <d v="2015-08-20T00:00:00"/>
    <d v="2015-08-31T00:00:00"/>
  </r>
  <r>
    <x v="5"/>
    <s v="Category1"/>
    <s v="ITEM2"/>
    <s v="DESCRIPTION2"/>
    <n v="1"/>
    <n v="871"/>
    <n v="871"/>
    <d v="2015-08-20T00:00:00"/>
    <d v="2015-08-31T00:00:00"/>
  </r>
  <r>
    <x v="5"/>
    <s v="Category3"/>
    <s v="ITEM5"/>
    <s v="DESCRIPTION5"/>
    <n v="1"/>
    <n v="790"/>
    <n v="790"/>
    <d v="2015-08-20T00:00:00"/>
    <d v="2015-08-31T00:00:00"/>
  </r>
  <r>
    <x v="5"/>
    <s v="Category2"/>
    <s v="ITEM3"/>
    <s v="DESCRIPTION3"/>
    <n v="1"/>
    <n v="168"/>
    <n v="168"/>
    <d v="2015-08-20T00:00:00"/>
    <d v="2015-08-31T00:00:00"/>
  </r>
  <r>
    <x v="5"/>
    <s v="Category3"/>
    <s v="ITEM5"/>
    <s v="DESCRIPTION5"/>
    <n v="1"/>
    <n v="385"/>
    <n v="385"/>
    <d v="2015-08-20T00:00:00"/>
    <d v="2015-08-31T00:00:00"/>
  </r>
  <r>
    <x v="5"/>
    <s v="Category3"/>
    <s v="ITEM5"/>
    <s v="DESCRIPTION5"/>
    <n v="1"/>
    <n v="250"/>
    <n v="250"/>
    <d v="2015-08-20T00:00:00"/>
    <d v="2015-08-31T00:00:00"/>
  </r>
  <r>
    <x v="5"/>
    <s v="Category1"/>
    <s v="ITEM2"/>
    <s v="DESCRIPTION2"/>
    <n v="1"/>
    <n v="551"/>
    <n v="551"/>
    <d v="2015-08-20T00:00:00"/>
    <d v="2015-08-31T00:00:00"/>
  </r>
  <r>
    <x v="5"/>
    <s v="Category2"/>
    <s v="ITEM3"/>
    <s v="DESCRIPTION3"/>
    <n v="1"/>
    <n v="411"/>
    <n v="411"/>
    <d v="2015-08-20T00:00:00"/>
    <d v="2015-08-31T00:00:00"/>
  </r>
  <r>
    <x v="5"/>
    <s v="Category3"/>
    <s v="ITEM5"/>
    <s v="DESCRIPTION5"/>
    <n v="1"/>
    <n v="820"/>
    <n v="820"/>
    <d v="2015-08-20T00:00:00"/>
    <d v="2015-08-31T00:00:00"/>
  </r>
  <r>
    <x v="5"/>
    <s v="Category1"/>
    <s v="ITEM2"/>
    <s v="DESCRIPTION2"/>
    <n v="1"/>
    <n v="345"/>
    <n v="345"/>
    <d v="2015-08-20T00:00:00"/>
    <d v="2015-08-31T00:00:00"/>
  </r>
  <r>
    <x v="5"/>
    <s v="Category2"/>
    <s v="ITEM4"/>
    <s v="DESCRIPTION4"/>
    <n v="1"/>
    <n v="383"/>
    <n v="383"/>
    <d v="2015-08-20T00:00:00"/>
    <d v="2015-08-31T00:00:00"/>
  </r>
  <r>
    <x v="5"/>
    <s v="Category2"/>
    <s v="ITEM3"/>
    <s v="DESCRIPTION3"/>
    <n v="1"/>
    <n v="403"/>
    <n v="403"/>
    <d v="2015-08-20T00:00:00"/>
    <d v="2015-08-31T00:00:00"/>
  </r>
  <r>
    <x v="5"/>
    <s v="Category1"/>
    <s v="ITEM2"/>
    <s v="DESCRIPTION2"/>
    <n v="1"/>
    <n v="398"/>
    <n v="398"/>
    <d v="2015-08-20T00:00:00"/>
    <d v="2015-08-31T00:00:00"/>
  </r>
  <r>
    <x v="5"/>
    <s v="Category3"/>
    <s v="ITEM5"/>
    <s v="DESCRIPTION5"/>
    <n v="1"/>
    <n v="696"/>
    <n v="696"/>
    <d v="2015-08-20T00:00:00"/>
    <d v="2015-08-31T00:00:00"/>
  </r>
  <r>
    <x v="5"/>
    <s v="Category3"/>
    <s v="ITEM5"/>
    <s v="DESCRIPTION5"/>
    <n v="1"/>
    <n v="771"/>
    <n v="771"/>
    <d v="2015-08-20T00:00:00"/>
    <d v="2015-08-31T00:00:00"/>
  </r>
  <r>
    <x v="5"/>
    <s v="Category1"/>
    <s v="ITEM1"/>
    <s v="DESCRIPTION1"/>
    <n v="1"/>
    <n v="814"/>
    <n v="814"/>
    <d v="2015-08-21T00:00:00"/>
    <d v="2015-08-31T00:00:00"/>
  </r>
  <r>
    <x v="5"/>
    <s v="Category2"/>
    <s v="ITEM3"/>
    <s v="DESCRIPTION3"/>
    <n v="1"/>
    <n v="622"/>
    <n v="622"/>
    <d v="2015-08-21T00:00:00"/>
    <d v="2015-08-31T00:00:00"/>
  </r>
  <r>
    <x v="5"/>
    <s v="Category3"/>
    <s v="ITEM5"/>
    <s v="DESCRIPTION5"/>
    <n v="1"/>
    <n v="614"/>
    <n v="614"/>
    <d v="2015-08-21T00:00:00"/>
    <d v="2015-08-31T00:00:00"/>
  </r>
  <r>
    <x v="5"/>
    <s v="Category2"/>
    <s v="ITEM3"/>
    <s v="DESCRIPTION3"/>
    <n v="1"/>
    <n v="295"/>
    <n v="295"/>
    <d v="2015-08-21T00:00:00"/>
    <d v="2015-08-31T00:00:00"/>
  </r>
  <r>
    <x v="5"/>
    <s v="Category1"/>
    <s v="ITEM2"/>
    <s v="DESCRIPTION2"/>
    <n v="1"/>
    <n v="303"/>
    <n v="303"/>
    <d v="2015-08-21T00:00:00"/>
    <d v="2015-08-31T00:00:00"/>
  </r>
  <r>
    <x v="5"/>
    <s v="Category1"/>
    <s v="ITEM2"/>
    <s v="DESCRIPTION2"/>
    <n v="1"/>
    <n v="171"/>
    <n v="171"/>
    <d v="2015-08-21T00:00:00"/>
    <d v="2015-08-31T00:00:00"/>
  </r>
  <r>
    <x v="5"/>
    <s v="Category2"/>
    <s v="ITEM3"/>
    <s v="DESCRIPTION3"/>
    <n v="1"/>
    <n v="217"/>
    <n v="217"/>
    <d v="2015-08-21T00:00:00"/>
    <d v="2015-08-31T00:00:00"/>
  </r>
  <r>
    <x v="5"/>
    <s v="Category1"/>
    <s v="ITEM1"/>
    <s v="DESCRIPTION1"/>
    <n v="1"/>
    <n v="703"/>
    <n v="703"/>
    <d v="2015-08-21T00:00:00"/>
    <d v="2015-08-31T00:00:00"/>
  </r>
  <r>
    <x v="5"/>
    <s v="Category3"/>
    <s v="ITEM5"/>
    <s v="DESCRIPTION5"/>
    <n v="1"/>
    <n v="355"/>
    <n v="355"/>
    <d v="2015-08-21T00:00:00"/>
    <d v="2015-08-31T00:00:00"/>
  </r>
  <r>
    <x v="5"/>
    <s v="Category1"/>
    <s v="ITEM1"/>
    <s v="DESCRIPTION1"/>
    <n v="1"/>
    <n v="923"/>
    <n v="923"/>
    <d v="2015-08-21T00:00:00"/>
    <d v="2015-08-31T00:00:00"/>
  </r>
  <r>
    <x v="5"/>
    <s v="Category1"/>
    <s v="ITEM2"/>
    <s v="DESCRIPTION2"/>
    <n v="1"/>
    <n v="224"/>
    <n v="224"/>
    <d v="2015-08-21T00:00:00"/>
    <d v="2015-08-31T00:00:00"/>
  </r>
  <r>
    <x v="5"/>
    <s v="Category1"/>
    <s v="ITEM1"/>
    <s v="DESCRIPTION1"/>
    <n v="1"/>
    <n v="897"/>
    <n v="897"/>
    <d v="2015-08-21T00:00:00"/>
    <d v="2015-08-31T00:00:00"/>
  </r>
  <r>
    <x v="5"/>
    <s v="Category2"/>
    <s v="ITEM4"/>
    <s v="DESCRIPTION4"/>
    <n v="1"/>
    <n v="431"/>
    <n v="431"/>
    <d v="2015-08-21T00:00:00"/>
    <d v="2015-08-31T00:00:00"/>
  </r>
  <r>
    <x v="5"/>
    <s v="Category2"/>
    <s v="ITEM4"/>
    <s v="DESCRIPTION4"/>
    <n v="1"/>
    <n v="740"/>
    <n v="740"/>
    <d v="2015-08-21T00:00:00"/>
    <d v="2015-08-31T00:00:00"/>
  </r>
  <r>
    <x v="5"/>
    <s v="Category2"/>
    <s v="ITEM3"/>
    <s v="DESCRIPTION3"/>
    <n v="1"/>
    <n v="538"/>
    <n v="538"/>
    <d v="2015-08-21T00:00:00"/>
    <d v="2015-08-31T00:00:00"/>
  </r>
  <r>
    <x v="5"/>
    <s v="Category2"/>
    <s v="ITEM4"/>
    <s v="DESCRIPTION4"/>
    <n v="1"/>
    <n v="928"/>
    <n v="928"/>
    <d v="2015-08-21T00:00:00"/>
    <d v="2015-08-31T00:00:00"/>
  </r>
  <r>
    <x v="5"/>
    <s v="Category1"/>
    <s v="ITEM2"/>
    <s v="DESCRIPTION2"/>
    <n v="1"/>
    <n v="935"/>
    <n v="935"/>
    <d v="2015-08-21T00:00:00"/>
    <d v="2015-08-31T00:00:00"/>
  </r>
  <r>
    <x v="5"/>
    <s v="Category1"/>
    <s v="ITEM2"/>
    <s v="DESCRIPTION2"/>
    <n v="1"/>
    <n v="810"/>
    <n v="810"/>
    <d v="2015-08-21T00:00:00"/>
    <d v="2015-08-31T00:00:00"/>
  </r>
  <r>
    <x v="5"/>
    <s v="Category3"/>
    <s v="ITEM5"/>
    <s v="DESCRIPTION5"/>
    <n v="1"/>
    <n v="356"/>
    <n v="356"/>
    <d v="2015-08-21T00:00:00"/>
    <d v="2015-08-31T00:00:00"/>
  </r>
  <r>
    <x v="5"/>
    <s v="Category2"/>
    <s v="ITEM3"/>
    <s v="DESCRIPTION3"/>
    <n v="1"/>
    <n v="332"/>
    <n v="332"/>
    <d v="2015-08-21T00:00:00"/>
    <d v="2015-08-31T00:00:00"/>
  </r>
  <r>
    <x v="5"/>
    <s v="Category2"/>
    <s v="ITEM4"/>
    <s v="DESCRIPTION4"/>
    <n v="1"/>
    <n v="279"/>
    <n v="279"/>
    <d v="2015-08-21T00:00:00"/>
    <d v="2015-08-31T00:00:00"/>
  </r>
  <r>
    <x v="5"/>
    <s v="Category1"/>
    <s v="ITEM2"/>
    <s v="DESCRIPTION2"/>
    <n v="1"/>
    <n v="853"/>
    <n v="853"/>
    <d v="2015-08-21T00:00:00"/>
    <d v="2015-08-31T00:00:00"/>
  </r>
  <r>
    <x v="5"/>
    <s v="Category1"/>
    <s v="ITEM1"/>
    <s v="DESCRIPTION1"/>
    <n v="1"/>
    <n v="890"/>
    <n v="890"/>
    <d v="2015-08-21T00:00:00"/>
    <d v="2015-08-31T00:00:00"/>
  </r>
  <r>
    <x v="5"/>
    <s v="Category3"/>
    <s v="ITEM5"/>
    <s v="DESCRIPTION5"/>
    <n v="1"/>
    <n v="122"/>
    <n v="122"/>
    <d v="2015-08-21T00:00:00"/>
    <d v="2015-08-31T00:00:00"/>
  </r>
  <r>
    <x v="5"/>
    <s v="Category1"/>
    <s v="ITEM2"/>
    <s v="DESCRIPTION2"/>
    <n v="1"/>
    <n v="247"/>
    <n v="247"/>
    <d v="2015-08-21T00:00:00"/>
    <d v="2015-08-31T00:00:00"/>
  </r>
  <r>
    <x v="5"/>
    <s v="Category1"/>
    <s v="ITEM2"/>
    <s v="DESCRIPTION2"/>
    <n v="1"/>
    <n v="556"/>
    <n v="556"/>
    <d v="2015-08-21T00:00:00"/>
    <d v="2015-08-31T00:00:00"/>
  </r>
  <r>
    <x v="5"/>
    <s v="Category3"/>
    <s v="ITEM5"/>
    <s v="DESCRIPTION5"/>
    <n v="1"/>
    <n v="240"/>
    <n v="240"/>
    <d v="2015-08-21T00:00:00"/>
    <d v="2015-08-31T00:00:00"/>
  </r>
  <r>
    <x v="5"/>
    <s v="Category2"/>
    <s v="ITEM3"/>
    <s v="DESCRIPTION3"/>
    <n v="1"/>
    <n v="617"/>
    <n v="617"/>
    <d v="2015-08-21T00:00:00"/>
    <d v="2015-08-31T00:00:00"/>
  </r>
  <r>
    <x v="5"/>
    <s v="Category2"/>
    <s v="ITEM4"/>
    <s v="DESCRIPTION4"/>
    <n v="1"/>
    <n v="400"/>
    <n v="400"/>
    <d v="2015-08-21T00:00:00"/>
    <d v="2015-08-31T00:00:00"/>
  </r>
  <r>
    <x v="5"/>
    <s v="Category2"/>
    <s v="ITEM4"/>
    <s v="DESCRIPTION4"/>
    <n v="1"/>
    <n v="442"/>
    <n v="442"/>
    <d v="2015-08-21T00:00:00"/>
    <d v="2015-08-31T00:00:00"/>
  </r>
  <r>
    <x v="5"/>
    <s v="Category3"/>
    <s v="ITEM5"/>
    <s v="DESCRIPTION5"/>
    <n v="1"/>
    <n v="817"/>
    <n v="817"/>
    <d v="2015-08-21T00:00:00"/>
    <d v="2015-08-31T00:00:00"/>
  </r>
  <r>
    <x v="5"/>
    <s v="Category1"/>
    <s v="ITEM1"/>
    <s v="DESCRIPTION1"/>
    <n v="1"/>
    <n v="504"/>
    <n v="504"/>
    <d v="2015-08-21T00:00:00"/>
    <d v="2015-08-31T00:00:00"/>
  </r>
  <r>
    <x v="5"/>
    <s v="Category2"/>
    <s v="ITEM4"/>
    <s v="DESCRIPTION4"/>
    <n v="1"/>
    <n v="134"/>
    <n v="134"/>
    <d v="2015-08-21T00:00:00"/>
    <d v="2015-08-31T00:00:00"/>
  </r>
  <r>
    <x v="5"/>
    <s v="Category1"/>
    <s v="ITEM1"/>
    <s v="DESCRIPTION1"/>
    <n v="1"/>
    <n v="681"/>
    <n v="681"/>
    <d v="2015-08-21T00:00:00"/>
    <d v="2015-08-31T00:00:00"/>
  </r>
  <r>
    <x v="5"/>
    <s v="Category2"/>
    <s v="ITEM3"/>
    <s v="DESCRIPTION3"/>
    <n v="1"/>
    <n v="122"/>
    <n v="122"/>
    <d v="2015-08-21T00:00:00"/>
    <d v="2015-08-31T00:00:00"/>
  </r>
  <r>
    <x v="5"/>
    <s v="Category2"/>
    <s v="ITEM4"/>
    <s v="DESCRIPTION4"/>
    <n v="1"/>
    <n v="874"/>
    <n v="874"/>
    <d v="2015-08-21T00:00:00"/>
    <d v="2015-08-31T00:00:00"/>
  </r>
  <r>
    <x v="5"/>
    <s v="Category2"/>
    <s v="ITEM4"/>
    <s v="DESCRIPTION4"/>
    <n v="1"/>
    <n v="205"/>
    <n v="205"/>
    <d v="2015-08-21T00:00:00"/>
    <d v="2015-08-31T00:00:00"/>
  </r>
  <r>
    <x v="5"/>
    <s v="Category2"/>
    <s v="ITEM4"/>
    <s v="DESCRIPTION4"/>
    <n v="1"/>
    <n v="915"/>
    <n v="915"/>
    <d v="2015-08-21T00:00:00"/>
    <d v="2015-08-31T00:00:00"/>
  </r>
  <r>
    <x v="5"/>
    <s v="Category3"/>
    <s v="ITEM5"/>
    <s v="DESCRIPTION5"/>
    <n v="1"/>
    <n v="581"/>
    <n v="581"/>
    <d v="2015-08-21T00:00:00"/>
    <d v="2015-08-31T00:00:00"/>
  </r>
  <r>
    <x v="5"/>
    <s v="Category3"/>
    <s v="ITEM5"/>
    <s v="DESCRIPTION5"/>
    <n v="1"/>
    <n v="854"/>
    <n v="854"/>
    <d v="2015-08-21T00:00:00"/>
    <d v="2015-08-31T00:00:00"/>
  </r>
  <r>
    <x v="5"/>
    <s v="Category1"/>
    <s v="ITEM1"/>
    <s v="DESCRIPTION1"/>
    <n v="1"/>
    <n v="465"/>
    <n v="465"/>
    <d v="2015-08-21T00:00:00"/>
    <d v="2015-08-31T00:00:00"/>
  </r>
  <r>
    <x v="5"/>
    <s v="Category3"/>
    <s v="ITEM5"/>
    <s v="DESCRIPTION5"/>
    <n v="1"/>
    <n v="775"/>
    <n v="775"/>
    <d v="2015-08-21T00:00:00"/>
    <d v="2015-08-31T00:00:00"/>
  </r>
  <r>
    <x v="5"/>
    <s v="Category1"/>
    <s v="ITEM1"/>
    <s v="DESCRIPTION1"/>
    <n v="1"/>
    <n v="412"/>
    <n v="412"/>
    <d v="2015-08-21T00:00:00"/>
    <d v="2015-08-31T00:00:00"/>
  </r>
  <r>
    <x v="5"/>
    <s v="Category1"/>
    <s v="ITEM1"/>
    <s v="DESCRIPTION1"/>
    <n v="1"/>
    <n v="162"/>
    <n v="162"/>
    <d v="2015-08-21T00:00:00"/>
    <d v="2015-08-31T00:00:00"/>
  </r>
  <r>
    <x v="5"/>
    <s v="Category3"/>
    <s v="ITEM5"/>
    <s v="DESCRIPTION5"/>
    <n v="1"/>
    <n v="633"/>
    <n v="633"/>
    <d v="2015-08-21T00:00:00"/>
    <d v="2015-08-31T00:00:00"/>
  </r>
  <r>
    <x v="5"/>
    <s v="Category2"/>
    <s v="ITEM3"/>
    <s v="DESCRIPTION3"/>
    <n v="1"/>
    <n v="869"/>
    <n v="869"/>
    <d v="2015-08-21T00:00:00"/>
    <d v="2015-08-31T00:00:00"/>
  </r>
  <r>
    <x v="5"/>
    <s v="Category2"/>
    <s v="ITEM4"/>
    <s v="DESCRIPTION4"/>
    <n v="1"/>
    <n v="214"/>
    <n v="214"/>
    <d v="2015-08-21T00:00:00"/>
    <d v="2015-08-31T00:00:00"/>
  </r>
  <r>
    <x v="5"/>
    <s v="Category2"/>
    <s v="ITEM4"/>
    <s v="DESCRIPTION4"/>
    <n v="1"/>
    <n v="555"/>
    <n v="555"/>
    <d v="2015-08-21T00:00:00"/>
    <d v="2015-08-31T00:00:00"/>
  </r>
  <r>
    <x v="5"/>
    <s v="Category1"/>
    <s v="ITEM1"/>
    <s v="DESCRIPTION1"/>
    <n v="1"/>
    <n v="202"/>
    <n v="202"/>
    <d v="2015-08-21T00:00:00"/>
    <d v="2015-08-31T00:00:00"/>
  </r>
  <r>
    <x v="5"/>
    <s v="Category3"/>
    <s v="ITEM5"/>
    <s v="DESCRIPTION5"/>
    <n v="1"/>
    <n v="302"/>
    <n v="302"/>
    <d v="2015-08-21T00:00:00"/>
    <d v="2015-08-31T00:00:00"/>
  </r>
  <r>
    <x v="5"/>
    <s v="Category2"/>
    <s v="ITEM3"/>
    <s v="DESCRIPTION3"/>
    <n v="1"/>
    <n v="601"/>
    <n v="601"/>
    <d v="2015-08-22T00:00:00"/>
    <d v="2015-08-31T00:00:00"/>
  </r>
  <r>
    <x v="5"/>
    <s v="Category1"/>
    <s v="ITEM2"/>
    <s v="DESCRIPTION2"/>
    <n v="1"/>
    <n v="798"/>
    <n v="798"/>
    <d v="2015-08-22T00:00:00"/>
    <d v="2015-08-31T00:00:00"/>
  </r>
  <r>
    <x v="5"/>
    <s v="Category1"/>
    <s v="ITEM2"/>
    <s v="DESCRIPTION2"/>
    <n v="1"/>
    <n v="113"/>
    <n v="113"/>
    <d v="2015-08-22T00:00:00"/>
    <d v="2015-08-31T00:00:00"/>
  </r>
  <r>
    <x v="5"/>
    <s v="Category2"/>
    <s v="ITEM3"/>
    <s v="DESCRIPTION3"/>
    <n v="1"/>
    <n v="145"/>
    <n v="145"/>
    <d v="2015-08-22T00:00:00"/>
    <d v="2015-08-31T00:00:00"/>
  </r>
  <r>
    <x v="5"/>
    <s v="Category1"/>
    <s v="ITEM1"/>
    <s v="DESCRIPTION1"/>
    <n v="1"/>
    <n v="483"/>
    <n v="483"/>
    <d v="2015-08-22T00:00:00"/>
    <d v="2015-08-31T00:00:00"/>
  </r>
  <r>
    <x v="5"/>
    <s v="Category2"/>
    <s v="ITEM3"/>
    <s v="DESCRIPTION3"/>
    <n v="1"/>
    <n v="184"/>
    <n v="184"/>
    <d v="2015-08-22T00:00:00"/>
    <d v="2015-08-31T00:00:00"/>
  </r>
  <r>
    <x v="5"/>
    <s v="Category1"/>
    <s v="ITEM2"/>
    <s v="DESCRIPTION2"/>
    <n v="1"/>
    <n v="486"/>
    <n v="486"/>
    <d v="2015-08-22T00:00:00"/>
    <d v="2015-08-31T00:00:00"/>
  </r>
  <r>
    <x v="5"/>
    <s v="Category2"/>
    <s v="ITEM4"/>
    <s v="DESCRIPTION4"/>
    <n v="1"/>
    <n v="403"/>
    <n v="403"/>
    <d v="2015-08-22T00:00:00"/>
    <d v="2015-08-31T00:00:00"/>
  </r>
  <r>
    <x v="5"/>
    <s v="Category1"/>
    <s v="ITEM2"/>
    <s v="DESCRIPTION2"/>
    <n v="1"/>
    <n v="391"/>
    <n v="391"/>
    <d v="2015-08-22T00:00:00"/>
    <d v="2015-08-31T00:00:00"/>
  </r>
  <r>
    <x v="5"/>
    <s v="Category2"/>
    <s v="ITEM4"/>
    <s v="DESCRIPTION4"/>
    <n v="1"/>
    <n v="466"/>
    <n v="466"/>
    <d v="2015-08-22T00:00:00"/>
    <d v="2015-08-31T00:00:00"/>
  </r>
  <r>
    <x v="5"/>
    <s v="Category3"/>
    <s v="ITEM5"/>
    <s v="DESCRIPTION5"/>
    <n v="1"/>
    <n v="721"/>
    <n v="721"/>
    <d v="2015-08-22T00:00:00"/>
    <d v="2015-08-31T00:00:00"/>
  </r>
  <r>
    <x v="5"/>
    <s v="Category1"/>
    <s v="ITEM1"/>
    <s v="DESCRIPTION1"/>
    <n v="1"/>
    <n v="813"/>
    <n v="813"/>
    <d v="2015-08-22T00:00:00"/>
    <d v="2015-08-31T00:00:00"/>
  </r>
  <r>
    <x v="5"/>
    <s v="Category2"/>
    <s v="ITEM3"/>
    <s v="DESCRIPTION3"/>
    <n v="1"/>
    <n v="429"/>
    <n v="429"/>
    <d v="2015-08-22T00:00:00"/>
    <d v="2015-08-31T00:00:00"/>
  </r>
  <r>
    <x v="5"/>
    <s v="Category1"/>
    <s v="ITEM1"/>
    <s v="DESCRIPTION1"/>
    <n v="1"/>
    <n v="624"/>
    <n v="624"/>
    <d v="2015-08-22T00:00:00"/>
    <d v="2015-08-31T00:00:00"/>
  </r>
  <r>
    <x v="5"/>
    <s v="Category2"/>
    <s v="ITEM4"/>
    <s v="DESCRIPTION4"/>
    <n v="1"/>
    <n v="487"/>
    <n v="487"/>
    <d v="2015-08-22T00:00:00"/>
    <d v="2015-08-31T00:00:00"/>
  </r>
  <r>
    <x v="5"/>
    <s v="Category1"/>
    <s v="ITEM1"/>
    <s v="DESCRIPTION1"/>
    <n v="1"/>
    <n v="495"/>
    <n v="495"/>
    <d v="2015-08-22T00:00:00"/>
    <d v="2015-08-31T00:00:00"/>
  </r>
  <r>
    <x v="5"/>
    <s v="Category3"/>
    <s v="ITEM5"/>
    <s v="DESCRIPTION5"/>
    <n v="1"/>
    <n v="165"/>
    <n v="165"/>
    <d v="2015-08-22T00:00:00"/>
    <d v="2015-08-31T00:00:00"/>
  </r>
  <r>
    <x v="5"/>
    <s v="Category2"/>
    <s v="ITEM3"/>
    <s v="DESCRIPTION3"/>
    <n v="1"/>
    <n v="364"/>
    <n v="364"/>
    <d v="2015-08-22T00:00:00"/>
    <d v="2015-08-31T00:00:00"/>
  </r>
  <r>
    <x v="5"/>
    <s v="Category2"/>
    <s v="ITEM3"/>
    <s v="DESCRIPTION3"/>
    <n v="1"/>
    <n v="792"/>
    <n v="792"/>
    <d v="2015-08-22T00:00:00"/>
    <d v="2015-08-31T00:00:00"/>
  </r>
  <r>
    <x v="5"/>
    <s v="Category1"/>
    <s v="ITEM2"/>
    <s v="DESCRIPTION2"/>
    <n v="1"/>
    <n v="684"/>
    <n v="684"/>
    <d v="2015-08-22T00:00:00"/>
    <d v="2015-08-31T00:00:00"/>
  </r>
  <r>
    <x v="5"/>
    <s v="Category3"/>
    <s v="ITEM5"/>
    <s v="DESCRIPTION5"/>
    <n v="1"/>
    <n v="980"/>
    <n v="980"/>
    <d v="2015-08-22T00:00:00"/>
    <d v="2015-08-31T00:00:00"/>
  </r>
  <r>
    <x v="5"/>
    <s v="Category1"/>
    <s v="ITEM1"/>
    <s v="DESCRIPTION1"/>
    <n v="1"/>
    <n v="863"/>
    <n v="863"/>
    <d v="2015-08-22T00:00:00"/>
    <d v="2015-08-31T00:00:00"/>
  </r>
  <r>
    <x v="5"/>
    <s v="Category1"/>
    <s v="ITEM1"/>
    <s v="DESCRIPTION1"/>
    <n v="1"/>
    <n v="611"/>
    <n v="611"/>
    <d v="2015-08-22T00:00:00"/>
    <d v="2015-08-31T00:00:00"/>
  </r>
  <r>
    <x v="5"/>
    <s v="Category1"/>
    <s v="ITEM1"/>
    <s v="DESCRIPTION1"/>
    <n v="1"/>
    <n v="766"/>
    <n v="766"/>
    <d v="2015-08-22T00:00:00"/>
    <d v="2015-08-31T00:00:00"/>
  </r>
  <r>
    <x v="5"/>
    <s v="Category1"/>
    <s v="ITEM1"/>
    <s v="DESCRIPTION1"/>
    <n v="1"/>
    <n v="925"/>
    <n v="925"/>
    <d v="2015-08-22T00:00:00"/>
    <d v="2015-08-31T00:00:00"/>
  </r>
  <r>
    <x v="5"/>
    <s v="Category2"/>
    <s v="ITEM4"/>
    <s v="DESCRIPTION4"/>
    <n v="1"/>
    <n v="363"/>
    <n v="363"/>
    <d v="2015-08-22T00:00:00"/>
    <d v="2015-08-31T00:00:00"/>
  </r>
  <r>
    <x v="5"/>
    <s v="Category3"/>
    <s v="ITEM5"/>
    <s v="DESCRIPTION5"/>
    <n v="1"/>
    <n v="582"/>
    <n v="582"/>
    <d v="2015-08-22T00:00:00"/>
    <d v="2015-08-31T00:00:00"/>
  </r>
  <r>
    <x v="5"/>
    <s v="Category1"/>
    <s v="ITEM2"/>
    <s v="DESCRIPTION2"/>
    <n v="1"/>
    <n v="679"/>
    <n v="679"/>
    <d v="2015-08-22T00:00:00"/>
    <d v="2015-08-31T00:00:00"/>
  </r>
  <r>
    <x v="5"/>
    <s v="Category2"/>
    <s v="ITEM4"/>
    <s v="DESCRIPTION4"/>
    <n v="1"/>
    <n v="420"/>
    <n v="420"/>
    <d v="2015-08-22T00:00:00"/>
    <d v="2015-08-31T00:00:00"/>
  </r>
  <r>
    <x v="5"/>
    <s v="Category2"/>
    <s v="ITEM3"/>
    <s v="DESCRIPTION3"/>
    <n v="1"/>
    <n v="584"/>
    <n v="584"/>
    <d v="2015-08-22T00:00:00"/>
    <d v="2015-08-31T00:00:00"/>
  </r>
  <r>
    <x v="5"/>
    <s v="Category3"/>
    <s v="ITEM5"/>
    <s v="DESCRIPTION5"/>
    <n v="1"/>
    <n v="829"/>
    <n v="829"/>
    <d v="2015-08-22T00:00:00"/>
    <d v="2015-08-31T00:00:00"/>
  </r>
  <r>
    <x v="5"/>
    <s v="Category3"/>
    <s v="ITEM5"/>
    <s v="DESCRIPTION5"/>
    <n v="1"/>
    <n v="159"/>
    <n v="159"/>
    <d v="2015-08-22T00:00:00"/>
    <d v="2015-08-31T00:00:00"/>
  </r>
  <r>
    <x v="5"/>
    <s v="Category1"/>
    <s v="ITEM2"/>
    <s v="DESCRIPTION2"/>
    <n v="1"/>
    <n v="755"/>
    <n v="755"/>
    <d v="2015-08-22T00:00:00"/>
    <d v="2015-08-31T00:00:00"/>
  </r>
  <r>
    <x v="5"/>
    <s v="Category1"/>
    <s v="ITEM2"/>
    <s v="DESCRIPTION2"/>
    <n v="1"/>
    <n v="794"/>
    <n v="794"/>
    <d v="2015-08-22T00:00:00"/>
    <d v="2015-08-31T00:00:00"/>
  </r>
  <r>
    <x v="5"/>
    <s v="Category1"/>
    <s v="ITEM1"/>
    <s v="DESCRIPTION1"/>
    <n v="1"/>
    <n v="545"/>
    <n v="545"/>
    <d v="2015-08-22T00:00:00"/>
    <d v="2015-08-31T00:00:00"/>
  </r>
  <r>
    <x v="5"/>
    <s v="Category2"/>
    <s v="ITEM3"/>
    <s v="DESCRIPTION3"/>
    <n v="1"/>
    <n v="510"/>
    <n v="510"/>
    <d v="2015-08-22T00:00:00"/>
    <d v="2015-08-31T00:00:00"/>
  </r>
  <r>
    <x v="5"/>
    <s v="Category3"/>
    <s v="ITEM5"/>
    <s v="DESCRIPTION5"/>
    <n v="1"/>
    <n v="422"/>
    <n v="422"/>
    <d v="2015-08-22T00:00:00"/>
    <d v="2015-08-31T00:00:00"/>
  </r>
  <r>
    <x v="5"/>
    <s v="Category1"/>
    <s v="ITEM1"/>
    <s v="DESCRIPTION1"/>
    <n v="1"/>
    <n v="396"/>
    <n v="396"/>
    <d v="2015-08-22T00:00:00"/>
    <d v="2015-08-31T00:00:00"/>
  </r>
  <r>
    <x v="5"/>
    <s v="Category1"/>
    <s v="ITEM1"/>
    <s v="DESCRIPTION1"/>
    <n v="1"/>
    <n v="838"/>
    <n v="838"/>
    <d v="2015-08-22T00:00:00"/>
    <d v="2015-08-31T00:00:00"/>
  </r>
  <r>
    <x v="5"/>
    <s v="Category1"/>
    <s v="ITEM1"/>
    <s v="DESCRIPTION1"/>
    <n v="1"/>
    <n v="410"/>
    <n v="410"/>
    <d v="2015-08-22T00:00:00"/>
    <d v="2015-08-31T00:00:00"/>
  </r>
  <r>
    <x v="5"/>
    <s v="Category1"/>
    <s v="ITEM2"/>
    <s v="DESCRIPTION2"/>
    <n v="1"/>
    <n v="465"/>
    <n v="465"/>
    <d v="2015-08-22T00:00:00"/>
    <d v="2015-08-31T00:00:00"/>
  </r>
  <r>
    <x v="5"/>
    <s v="Category1"/>
    <s v="ITEM2"/>
    <s v="DESCRIPTION2"/>
    <n v="1"/>
    <n v="488"/>
    <n v="488"/>
    <d v="2015-08-22T00:00:00"/>
    <d v="2015-08-31T00:00:00"/>
  </r>
  <r>
    <x v="5"/>
    <s v="Category2"/>
    <s v="ITEM4"/>
    <s v="DESCRIPTION4"/>
    <n v="1"/>
    <n v="273"/>
    <n v="273"/>
    <d v="2015-08-22T00:00:00"/>
    <d v="2015-08-31T00:00:00"/>
  </r>
  <r>
    <x v="5"/>
    <s v="Category2"/>
    <s v="ITEM3"/>
    <s v="DESCRIPTION3"/>
    <n v="1"/>
    <n v="123"/>
    <n v="123"/>
    <d v="2015-08-22T00:00:00"/>
    <d v="2015-08-31T00:00:00"/>
  </r>
  <r>
    <x v="5"/>
    <s v="Category3"/>
    <s v="ITEM5"/>
    <s v="DESCRIPTION5"/>
    <n v="1"/>
    <n v="148"/>
    <n v="148"/>
    <d v="2015-08-22T00:00:00"/>
    <d v="2015-08-31T00:00:00"/>
  </r>
  <r>
    <x v="5"/>
    <s v="Category1"/>
    <s v="ITEM1"/>
    <s v="DESCRIPTION1"/>
    <n v="1"/>
    <n v="347"/>
    <n v="347"/>
    <d v="2015-08-22T00:00:00"/>
    <d v="2015-08-31T00:00:00"/>
  </r>
  <r>
    <x v="5"/>
    <s v="Category2"/>
    <s v="ITEM4"/>
    <s v="DESCRIPTION4"/>
    <n v="1"/>
    <n v="867"/>
    <n v="867"/>
    <d v="2015-08-22T00:00:00"/>
    <d v="2015-08-31T00:00:00"/>
  </r>
  <r>
    <x v="5"/>
    <s v="Category1"/>
    <s v="ITEM1"/>
    <s v="DESCRIPTION1"/>
    <n v="1"/>
    <n v="980"/>
    <n v="980"/>
    <d v="2015-08-22T00:00:00"/>
    <d v="2015-08-31T00:00:00"/>
  </r>
  <r>
    <x v="5"/>
    <s v="Category3"/>
    <s v="ITEM5"/>
    <s v="DESCRIPTION5"/>
    <n v="1"/>
    <n v="796"/>
    <n v="796"/>
    <d v="2015-08-22T00:00:00"/>
    <d v="2015-08-31T00:00:00"/>
  </r>
  <r>
    <x v="5"/>
    <s v="Category2"/>
    <s v="ITEM3"/>
    <s v="DESCRIPTION3"/>
    <n v="1"/>
    <n v="167"/>
    <n v="167"/>
    <d v="2015-08-22T00:00:00"/>
    <d v="2015-08-31T00:00:00"/>
  </r>
  <r>
    <x v="5"/>
    <s v="Category2"/>
    <s v="ITEM4"/>
    <s v="DESCRIPTION4"/>
    <n v="1"/>
    <n v="989"/>
    <n v="989"/>
    <d v="2015-08-23T00:00:00"/>
    <d v="2015-08-31T00:00:00"/>
  </r>
  <r>
    <x v="5"/>
    <s v="Category3"/>
    <s v="ITEM5"/>
    <s v="DESCRIPTION5"/>
    <n v="1"/>
    <n v="523"/>
    <n v="523"/>
    <d v="2015-08-23T00:00:00"/>
    <d v="2015-08-31T00:00:00"/>
  </r>
  <r>
    <x v="5"/>
    <s v="Category3"/>
    <s v="ITEM5"/>
    <s v="DESCRIPTION5"/>
    <n v="1"/>
    <n v="471"/>
    <n v="471"/>
    <d v="2015-08-23T00:00:00"/>
    <d v="2015-08-31T00:00:00"/>
  </r>
  <r>
    <x v="5"/>
    <s v="Category2"/>
    <s v="ITEM4"/>
    <s v="DESCRIPTION4"/>
    <n v="1"/>
    <n v="522"/>
    <n v="522"/>
    <d v="2015-08-23T00:00:00"/>
    <d v="2015-08-31T00:00:00"/>
  </r>
  <r>
    <x v="5"/>
    <s v="Category2"/>
    <s v="ITEM4"/>
    <s v="DESCRIPTION4"/>
    <n v="1"/>
    <n v="726"/>
    <n v="726"/>
    <d v="2015-08-23T00:00:00"/>
    <d v="2015-08-31T00:00:00"/>
  </r>
  <r>
    <x v="5"/>
    <s v="Category2"/>
    <s v="ITEM3"/>
    <s v="DESCRIPTION3"/>
    <n v="1"/>
    <n v="796"/>
    <n v="796"/>
    <d v="2015-08-23T00:00:00"/>
    <d v="2015-08-31T00:00:00"/>
  </r>
  <r>
    <x v="5"/>
    <s v="Category1"/>
    <s v="ITEM2"/>
    <s v="DESCRIPTION2"/>
    <n v="1"/>
    <n v="216"/>
    <n v="216"/>
    <d v="2015-08-23T00:00:00"/>
    <d v="2015-08-31T00:00:00"/>
  </r>
  <r>
    <x v="5"/>
    <s v="Category3"/>
    <s v="ITEM5"/>
    <s v="DESCRIPTION5"/>
    <n v="1"/>
    <n v="349"/>
    <n v="349"/>
    <d v="2015-08-23T00:00:00"/>
    <d v="2015-08-31T00:00:00"/>
  </r>
  <r>
    <x v="5"/>
    <s v="Category3"/>
    <s v="ITEM5"/>
    <s v="DESCRIPTION5"/>
    <n v="1"/>
    <n v="885"/>
    <n v="885"/>
    <d v="2015-08-23T00:00:00"/>
    <d v="2015-08-31T00:00:00"/>
  </r>
  <r>
    <x v="5"/>
    <s v="Category2"/>
    <s v="ITEM3"/>
    <s v="DESCRIPTION3"/>
    <n v="1"/>
    <n v="334"/>
    <n v="334"/>
    <d v="2015-08-23T00:00:00"/>
    <d v="2015-08-31T00:00:00"/>
  </r>
  <r>
    <x v="5"/>
    <s v="Category1"/>
    <s v="ITEM2"/>
    <s v="DESCRIPTION2"/>
    <n v="1"/>
    <n v="688"/>
    <n v="688"/>
    <d v="2015-08-23T00:00:00"/>
    <d v="2015-08-31T00:00:00"/>
  </r>
  <r>
    <x v="5"/>
    <s v="Category2"/>
    <s v="ITEM4"/>
    <s v="DESCRIPTION4"/>
    <n v="1"/>
    <n v="572"/>
    <n v="572"/>
    <d v="2015-08-23T00:00:00"/>
    <d v="2015-08-31T00:00:00"/>
  </r>
  <r>
    <x v="5"/>
    <s v="Category2"/>
    <s v="ITEM3"/>
    <s v="DESCRIPTION3"/>
    <n v="1"/>
    <n v="795"/>
    <n v="795"/>
    <d v="2015-08-23T00:00:00"/>
    <d v="2015-08-31T00:00:00"/>
  </r>
  <r>
    <x v="5"/>
    <s v="Category2"/>
    <s v="ITEM3"/>
    <s v="DESCRIPTION3"/>
    <n v="1"/>
    <n v="521"/>
    <n v="521"/>
    <d v="2015-08-23T00:00:00"/>
    <d v="2015-08-31T00:00:00"/>
  </r>
  <r>
    <x v="5"/>
    <s v="Category1"/>
    <s v="ITEM2"/>
    <s v="DESCRIPTION2"/>
    <n v="1"/>
    <n v="667"/>
    <n v="667"/>
    <d v="2015-08-23T00:00:00"/>
    <d v="2015-08-31T00:00:00"/>
  </r>
  <r>
    <x v="5"/>
    <s v="Category2"/>
    <s v="ITEM4"/>
    <s v="DESCRIPTION4"/>
    <n v="1"/>
    <n v="419"/>
    <n v="419"/>
    <d v="2015-08-23T00:00:00"/>
    <d v="2015-08-31T00:00:00"/>
  </r>
  <r>
    <x v="5"/>
    <s v="Category1"/>
    <s v="ITEM2"/>
    <s v="DESCRIPTION2"/>
    <n v="1"/>
    <n v="381"/>
    <n v="381"/>
    <d v="2015-08-23T00:00:00"/>
    <d v="2015-08-31T00:00:00"/>
  </r>
  <r>
    <x v="5"/>
    <s v="Category2"/>
    <s v="ITEM3"/>
    <s v="DESCRIPTION3"/>
    <n v="1"/>
    <n v="745"/>
    <n v="745"/>
    <d v="2015-08-23T00:00:00"/>
    <d v="2015-08-31T00:00:00"/>
  </r>
  <r>
    <x v="5"/>
    <s v="Category3"/>
    <s v="ITEM5"/>
    <s v="DESCRIPTION5"/>
    <n v="1"/>
    <n v="354"/>
    <n v="354"/>
    <d v="2015-08-23T00:00:00"/>
    <d v="2015-08-31T00:00:00"/>
  </r>
  <r>
    <x v="5"/>
    <s v="Category1"/>
    <s v="ITEM1"/>
    <s v="DESCRIPTION1"/>
    <n v="1"/>
    <n v="321"/>
    <n v="321"/>
    <d v="2015-08-23T00:00:00"/>
    <d v="2015-08-31T00:00:00"/>
  </r>
  <r>
    <x v="5"/>
    <s v="Category2"/>
    <s v="ITEM4"/>
    <s v="DESCRIPTION4"/>
    <n v="1"/>
    <n v="620"/>
    <n v="620"/>
    <d v="2015-08-23T00:00:00"/>
    <d v="2015-08-31T00:00:00"/>
  </r>
  <r>
    <x v="5"/>
    <s v="Category2"/>
    <s v="ITEM3"/>
    <s v="DESCRIPTION3"/>
    <n v="1"/>
    <n v="421"/>
    <n v="421"/>
    <d v="2015-08-23T00:00:00"/>
    <d v="2015-08-31T00:00:00"/>
  </r>
  <r>
    <x v="5"/>
    <s v="Category1"/>
    <s v="ITEM2"/>
    <s v="DESCRIPTION2"/>
    <n v="1"/>
    <n v="650"/>
    <n v="650"/>
    <d v="2015-08-23T00:00:00"/>
    <d v="2015-08-31T00:00:00"/>
  </r>
  <r>
    <x v="5"/>
    <s v="Category2"/>
    <s v="ITEM3"/>
    <s v="DESCRIPTION3"/>
    <n v="1"/>
    <n v="395"/>
    <n v="395"/>
    <d v="2015-08-23T00:00:00"/>
    <d v="2015-08-31T00:00:00"/>
  </r>
  <r>
    <x v="5"/>
    <s v="Category2"/>
    <s v="ITEM4"/>
    <s v="DESCRIPTION4"/>
    <n v="1"/>
    <n v="827"/>
    <n v="827"/>
    <d v="2015-08-23T00:00:00"/>
    <d v="2015-08-31T00:00:00"/>
  </r>
  <r>
    <x v="5"/>
    <s v="Category1"/>
    <s v="ITEM1"/>
    <s v="DESCRIPTION1"/>
    <n v="1"/>
    <n v="974"/>
    <n v="974"/>
    <d v="2015-08-23T00:00:00"/>
    <d v="2015-08-31T00:00:00"/>
  </r>
  <r>
    <x v="5"/>
    <s v="Category1"/>
    <s v="ITEM2"/>
    <s v="DESCRIPTION2"/>
    <n v="1"/>
    <n v="137"/>
    <n v="137"/>
    <d v="2015-08-23T00:00:00"/>
    <d v="2015-08-31T00:00:00"/>
  </r>
  <r>
    <x v="5"/>
    <s v="Category1"/>
    <s v="ITEM2"/>
    <s v="DESCRIPTION2"/>
    <n v="1"/>
    <n v="575"/>
    <n v="575"/>
    <d v="2015-08-23T00:00:00"/>
    <d v="2015-08-31T00:00:00"/>
  </r>
  <r>
    <x v="5"/>
    <s v="Category1"/>
    <s v="ITEM1"/>
    <s v="DESCRIPTION1"/>
    <n v="1"/>
    <n v="404"/>
    <n v="404"/>
    <d v="2015-08-23T00:00:00"/>
    <d v="2015-08-31T00:00:00"/>
  </r>
  <r>
    <x v="5"/>
    <s v="Category1"/>
    <s v="ITEM2"/>
    <s v="DESCRIPTION2"/>
    <n v="1"/>
    <n v="309"/>
    <n v="309"/>
    <d v="2015-08-23T00:00:00"/>
    <d v="2015-08-31T00:00:00"/>
  </r>
  <r>
    <x v="5"/>
    <s v="Category1"/>
    <s v="ITEM1"/>
    <s v="DESCRIPTION1"/>
    <n v="1"/>
    <n v="820"/>
    <n v="820"/>
    <d v="2015-08-23T00:00:00"/>
    <d v="2015-08-31T00:00:00"/>
  </r>
  <r>
    <x v="5"/>
    <s v="Category3"/>
    <s v="ITEM5"/>
    <s v="DESCRIPTION5"/>
    <n v="1"/>
    <n v="629"/>
    <n v="629"/>
    <d v="2015-08-23T00:00:00"/>
    <d v="2015-08-31T00:00:00"/>
  </r>
  <r>
    <x v="5"/>
    <s v="Category1"/>
    <s v="ITEM2"/>
    <s v="DESCRIPTION2"/>
    <n v="1"/>
    <n v="164"/>
    <n v="164"/>
    <d v="2015-08-23T00:00:00"/>
    <d v="2015-08-31T00:00:00"/>
  </r>
  <r>
    <x v="5"/>
    <s v="Category3"/>
    <s v="ITEM5"/>
    <s v="DESCRIPTION5"/>
    <n v="1"/>
    <n v="181"/>
    <n v="181"/>
    <d v="2015-08-23T00:00:00"/>
    <d v="2015-08-31T00:00:00"/>
  </r>
  <r>
    <x v="5"/>
    <s v="Category3"/>
    <s v="ITEM5"/>
    <s v="DESCRIPTION5"/>
    <n v="1"/>
    <n v="479"/>
    <n v="479"/>
    <d v="2015-08-23T00:00:00"/>
    <d v="2015-08-31T00:00:00"/>
  </r>
  <r>
    <x v="5"/>
    <s v="Category2"/>
    <s v="ITEM3"/>
    <s v="DESCRIPTION3"/>
    <n v="1"/>
    <n v="656"/>
    <n v="656"/>
    <d v="2015-08-23T00:00:00"/>
    <d v="2015-08-31T00:00:00"/>
  </r>
  <r>
    <x v="5"/>
    <s v="Category2"/>
    <s v="ITEM4"/>
    <s v="DESCRIPTION4"/>
    <n v="1"/>
    <n v="417"/>
    <n v="417"/>
    <d v="2015-08-23T00:00:00"/>
    <d v="2015-08-31T00:00:00"/>
  </r>
  <r>
    <x v="5"/>
    <s v="Category1"/>
    <s v="ITEM2"/>
    <s v="DESCRIPTION2"/>
    <n v="1"/>
    <n v="204"/>
    <n v="204"/>
    <d v="2015-08-23T00:00:00"/>
    <d v="2015-08-31T00:00:00"/>
  </r>
  <r>
    <x v="5"/>
    <s v="Category1"/>
    <s v="ITEM1"/>
    <s v="DESCRIPTION1"/>
    <n v="1"/>
    <n v="698"/>
    <n v="698"/>
    <d v="2015-08-23T00:00:00"/>
    <d v="2015-08-31T00:00:00"/>
  </r>
  <r>
    <x v="5"/>
    <s v="Category1"/>
    <s v="ITEM1"/>
    <s v="DESCRIPTION1"/>
    <n v="1"/>
    <n v="135"/>
    <n v="135"/>
    <d v="2015-08-23T00:00:00"/>
    <d v="2015-08-31T00:00:00"/>
  </r>
  <r>
    <x v="5"/>
    <s v="Category1"/>
    <s v="ITEM2"/>
    <s v="DESCRIPTION2"/>
    <n v="1"/>
    <n v="373"/>
    <n v="373"/>
    <d v="2015-08-23T00:00:00"/>
    <d v="2015-08-31T00:00:00"/>
  </r>
  <r>
    <x v="5"/>
    <s v="Category3"/>
    <s v="ITEM5"/>
    <s v="DESCRIPTION5"/>
    <n v="1"/>
    <n v="376"/>
    <n v="376"/>
    <d v="2015-08-23T00:00:00"/>
    <d v="2015-08-31T00:00:00"/>
  </r>
  <r>
    <x v="5"/>
    <s v="Category1"/>
    <s v="ITEM1"/>
    <s v="DESCRIPTION1"/>
    <n v="1"/>
    <n v="454"/>
    <n v="454"/>
    <d v="2015-08-23T00:00:00"/>
    <d v="2015-08-31T00:00:00"/>
  </r>
  <r>
    <x v="5"/>
    <s v="Category1"/>
    <s v="ITEM2"/>
    <s v="DESCRIPTION2"/>
    <n v="1"/>
    <n v="785"/>
    <n v="785"/>
    <d v="2015-08-23T00:00:00"/>
    <d v="2015-08-31T00:00:00"/>
  </r>
  <r>
    <x v="5"/>
    <s v="Category3"/>
    <s v="ITEM5"/>
    <s v="DESCRIPTION5"/>
    <n v="1"/>
    <n v="984"/>
    <n v="984"/>
    <d v="2015-08-23T00:00:00"/>
    <d v="2015-08-31T00:00:00"/>
  </r>
  <r>
    <x v="5"/>
    <s v="Category2"/>
    <s v="ITEM3"/>
    <s v="DESCRIPTION3"/>
    <n v="1"/>
    <n v="479"/>
    <n v="479"/>
    <d v="2015-08-23T00:00:00"/>
    <d v="2015-08-31T00:00:00"/>
  </r>
  <r>
    <x v="5"/>
    <s v="Category3"/>
    <s v="ITEM5"/>
    <s v="DESCRIPTION5"/>
    <n v="1"/>
    <n v="191"/>
    <n v="191"/>
    <d v="2015-08-23T00:00:00"/>
    <d v="2015-08-31T00:00:00"/>
  </r>
  <r>
    <x v="5"/>
    <s v="Category3"/>
    <s v="ITEM5"/>
    <s v="DESCRIPTION5"/>
    <n v="1"/>
    <n v="921"/>
    <n v="921"/>
    <d v="2015-08-23T00:00:00"/>
    <d v="2015-08-31T00:00:00"/>
  </r>
  <r>
    <x v="5"/>
    <s v="Category1"/>
    <s v="ITEM2"/>
    <s v="DESCRIPTION2"/>
    <n v="1"/>
    <n v="349"/>
    <n v="349"/>
    <d v="2015-08-23T00:00:00"/>
    <d v="2015-08-31T00:00:00"/>
  </r>
  <r>
    <x v="5"/>
    <s v="Category3"/>
    <s v="ITEM5"/>
    <s v="DESCRIPTION5"/>
    <n v="1"/>
    <n v="450"/>
    <n v="450"/>
    <d v="2015-08-23T00:00:00"/>
    <d v="2015-08-31T00:00:00"/>
  </r>
  <r>
    <x v="5"/>
    <s v="Category1"/>
    <s v="ITEM2"/>
    <s v="DESCRIPTION2"/>
    <n v="1"/>
    <n v="186"/>
    <n v="186"/>
    <d v="2015-08-24T00:00:00"/>
    <d v="2015-08-31T00:00:00"/>
  </r>
  <r>
    <x v="5"/>
    <s v="Category1"/>
    <s v="ITEM2"/>
    <s v="DESCRIPTION2"/>
    <n v="1"/>
    <n v="700"/>
    <n v="700"/>
    <d v="2015-08-24T00:00:00"/>
    <d v="2015-08-31T00:00:00"/>
  </r>
  <r>
    <x v="5"/>
    <s v="Category1"/>
    <s v="ITEM1"/>
    <s v="DESCRIPTION1"/>
    <n v="1"/>
    <n v="891"/>
    <n v="891"/>
    <d v="2015-08-24T00:00:00"/>
    <d v="2015-08-31T00:00:00"/>
  </r>
  <r>
    <x v="5"/>
    <s v="Category1"/>
    <s v="ITEM2"/>
    <s v="DESCRIPTION2"/>
    <n v="1"/>
    <n v="645"/>
    <n v="645"/>
    <d v="2015-08-24T00:00:00"/>
    <d v="2015-08-31T00:00:00"/>
  </r>
  <r>
    <x v="5"/>
    <s v="Category1"/>
    <s v="ITEM1"/>
    <s v="DESCRIPTION1"/>
    <n v="1"/>
    <n v="988"/>
    <n v="988"/>
    <d v="2015-08-24T00:00:00"/>
    <d v="2015-08-31T00:00:00"/>
  </r>
  <r>
    <x v="5"/>
    <s v="Category1"/>
    <s v="ITEM2"/>
    <s v="DESCRIPTION2"/>
    <n v="1"/>
    <n v="571"/>
    <n v="571"/>
    <d v="2015-08-24T00:00:00"/>
    <d v="2015-08-31T00:00:00"/>
  </r>
  <r>
    <x v="5"/>
    <s v="Category2"/>
    <s v="ITEM4"/>
    <s v="DESCRIPTION4"/>
    <n v="1"/>
    <n v="437"/>
    <n v="437"/>
    <d v="2015-08-24T00:00:00"/>
    <d v="2015-08-31T00:00:00"/>
  </r>
  <r>
    <x v="5"/>
    <s v="Category2"/>
    <s v="ITEM4"/>
    <s v="DESCRIPTION4"/>
    <n v="1"/>
    <n v="911"/>
    <n v="911"/>
    <d v="2015-08-24T00:00:00"/>
    <d v="2015-08-31T00:00:00"/>
  </r>
  <r>
    <x v="5"/>
    <s v="Category1"/>
    <s v="ITEM1"/>
    <s v="DESCRIPTION1"/>
    <n v="1"/>
    <n v="808"/>
    <n v="808"/>
    <d v="2015-08-24T00:00:00"/>
    <d v="2015-08-31T00:00:00"/>
  </r>
  <r>
    <x v="5"/>
    <s v="Category2"/>
    <s v="ITEM4"/>
    <s v="DESCRIPTION4"/>
    <n v="1"/>
    <n v="346"/>
    <n v="346"/>
    <d v="2015-08-24T00:00:00"/>
    <d v="2015-08-31T00:00:00"/>
  </r>
  <r>
    <x v="5"/>
    <s v="Category1"/>
    <s v="ITEM2"/>
    <s v="DESCRIPTION2"/>
    <n v="1"/>
    <n v="235"/>
    <n v="235"/>
    <d v="2015-08-24T00:00:00"/>
    <d v="2015-08-31T00:00:00"/>
  </r>
  <r>
    <x v="5"/>
    <s v="Category2"/>
    <s v="ITEM3"/>
    <s v="DESCRIPTION3"/>
    <n v="1"/>
    <n v="526"/>
    <n v="526"/>
    <d v="2015-08-24T00:00:00"/>
    <d v="2015-08-31T00:00:00"/>
  </r>
  <r>
    <x v="5"/>
    <s v="Category1"/>
    <s v="ITEM2"/>
    <s v="DESCRIPTION2"/>
    <n v="1"/>
    <n v="556"/>
    <n v="556"/>
    <d v="2015-08-24T00:00:00"/>
    <d v="2015-08-31T00:00:00"/>
  </r>
  <r>
    <x v="5"/>
    <s v="Category1"/>
    <s v="ITEM2"/>
    <s v="DESCRIPTION2"/>
    <n v="1"/>
    <n v="418"/>
    <n v="418"/>
    <d v="2015-08-24T00:00:00"/>
    <d v="2015-08-31T00:00:00"/>
  </r>
  <r>
    <x v="5"/>
    <s v="Category1"/>
    <s v="ITEM1"/>
    <s v="DESCRIPTION1"/>
    <n v="1"/>
    <n v="466"/>
    <n v="466"/>
    <d v="2015-08-24T00:00:00"/>
    <d v="2015-08-31T00:00:00"/>
  </r>
  <r>
    <x v="5"/>
    <s v="Category1"/>
    <s v="ITEM2"/>
    <s v="DESCRIPTION2"/>
    <n v="1"/>
    <n v="122"/>
    <n v="122"/>
    <d v="2015-08-24T00:00:00"/>
    <d v="2015-08-31T00:00:00"/>
  </r>
  <r>
    <x v="5"/>
    <s v="Category3"/>
    <s v="ITEM5"/>
    <s v="DESCRIPTION5"/>
    <n v="1"/>
    <n v="687"/>
    <n v="687"/>
    <d v="2015-08-24T00:00:00"/>
    <d v="2015-08-31T00:00:00"/>
  </r>
  <r>
    <x v="5"/>
    <s v="Category2"/>
    <s v="ITEM3"/>
    <s v="DESCRIPTION3"/>
    <n v="1"/>
    <n v="761"/>
    <n v="761"/>
    <d v="2015-08-24T00:00:00"/>
    <d v="2015-08-31T00:00:00"/>
  </r>
  <r>
    <x v="5"/>
    <s v="Category3"/>
    <s v="ITEM5"/>
    <s v="DESCRIPTION5"/>
    <n v="1"/>
    <n v="227"/>
    <n v="227"/>
    <d v="2015-08-24T00:00:00"/>
    <d v="2015-08-31T00:00:00"/>
  </r>
  <r>
    <x v="5"/>
    <s v="Category1"/>
    <s v="ITEM2"/>
    <s v="DESCRIPTION2"/>
    <n v="1"/>
    <n v="682"/>
    <n v="682"/>
    <d v="2015-08-24T00:00:00"/>
    <d v="2015-08-31T00:00:00"/>
  </r>
  <r>
    <x v="5"/>
    <s v="Category2"/>
    <s v="ITEM4"/>
    <s v="DESCRIPTION4"/>
    <n v="1"/>
    <n v="676"/>
    <n v="676"/>
    <d v="2015-08-24T00:00:00"/>
    <d v="2015-08-31T00:00:00"/>
  </r>
  <r>
    <x v="5"/>
    <s v="Category2"/>
    <s v="ITEM4"/>
    <s v="DESCRIPTION4"/>
    <n v="1"/>
    <n v="476"/>
    <n v="476"/>
    <d v="2015-08-24T00:00:00"/>
    <d v="2015-08-31T00:00:00"/>
  </r>
  <r>
    <x v="5"/>
    <s v="Category3"/>
    <s v="ITEM5"/>
    <s v="DESCRIPTION5"/>
    <n v="1"/>
    <n v="193"/>
    <n v="193"/>
    <d v="2015-08-24T00:00:00"/>
    <d v="2015-08-31T00:00:00"/>
  </r>
  <r>
    <x v="5"/>
    <s v="Category2"/>
    <s v="ITEM3"/>
    <s v="DESCRIPTION3"/>
    <n v="1"/>
    <n v="778"/>
    <n v="778"/>
    <d v="2015-08-24T00:00:00"/>
    <d v="2015-08-31T00:00:00"/>
  </r>
  <r>
    <x v="5"/>
    <s v="Category2"/>
    <s v="ITEM3"/>
    <s v="DESCRIPTION3"/>
    <n v="1"/>
    <n v="683"/>
    <n v="683"/>
    <d v="2015-08-24T00:00:00"/>
    <d v="2015-08-31T00:00:00"/>
  </r>
  <r>
    <x v="5"/>
    <s v="Category3"/>
    <s v="ITEM5"/>
    <s v="DESCRIPTION5"/>
    <n v="1"/>
    <n v="670"/>
    <n v="670"/>
    <d v="2015-08-24T00:00:00"/>
    <d v="2015-08-31T00:00:00"/>
  </r>
  <r>
    <x v="5"/>
    <s v="Category1"/>
    <s v="ITEM1"/>
    <s v="DESCRIPTION1"/>
    <n v="1"/>
    <n v="750"/>
    <n v="750"/>
    <d v="2015-08-24T00:00:00"/>
    <d v="2015-08-31T00:00:00"/>
  </r>
  <r>
    <x v="5"/>
    <s v="Category1"/>
    <s v="ITEM2"/>
    <s v="DESCRIPTION2"/>
    <n v="1"/>
    <n v="438"/>
    <n v="438"/>
    <d v="2015-08-24T00:00:00"/>
    <d v="2015-08-31T00:00:00"/>
  </r>
  <r>
    <x v="5"/>
    <s v="Category2"/>
    <s v="ITEM4"/>
    <s v="DESCRIPTION4"/>
    <n v="1"/>
    <n v="791"/>
    <n v="791"/>
    <d v="2015-08-24T00:00:00"/>
    <d v="2015-08-31T00:00:00"/>
  </r>
  <r>
    <x v="5"/>
    <s v="Category2"/>
    <s v="ITEM3"/>
    <s v="DESCRIPTION3"/>
    <n v="1"/>
    <n v="508"/>
    <n v="508"/>
    <d v="2015-08-24T00:00:00"/>
    <d v="2015-08-31T00:00:00"/>
  </r>
  <r>
    <x v="5"/>
    <s v="Category1"/>
    <s v="ITEM1"/>
    <s v="DESCRIPTION1"/>
    <n v="1"/>
    <n v="360"/>
    <n v="360"/>
    <d v="2015-08-24T00:00:00"/>
    <d v="2015-08-31T00:00:00"/>
  </r>
  <r>
    <x v="5"/>
    <s v="Category3"/>
    <s v="ITEM5"/>
    <s v="DESCRIPTION5"/>
    <n v="1"/>
    <n v="446"/>
    <n v="446"/>
    <d v="2015-08-24T00:00:00"/>
    <d v="2015-08-31T00:00:00"/>
  </r>
  <r>
    <x v="5"/>
    <s v="Category1"/>
    <s v="ITEM2"/>
    <s v="DESCRIPTION2"/>
    <n v="1"/>
    <n v="509"/>
    <n v="509"/>
    <d v="2015-08-24T00:00:00"/>
    <d v="2015-08-31T00:00:00"/>
  </r>
  <r>
    <x v="5"/>
    <s v="Category1"/>
    <s v="ITEM1"/>
    <s v="DESCRIPTION1"/>
    <n v="1"/>
    <n v="693"/>
    <n v="693"/>
    <d v="2015-08-24T00:00:00"/>
    <d v="2015-08-31T00:00:00"/>
  </r>
  <r>
    <x v="5"/>
    <s v="Category2"/>
    <s v="ITEM3"/>
    <s v="DESCRIPTION3"/>
    <n v="1"/>
    <n v="794"/>
    <n v="794"/>
    <d v="2015-08-24T00:00:00"/>
    <d v="2015-08-31T00:00:00"/>
  </r>
  <r>
    <x v="5"/>
    <s v="Category1"/>
    <s v="ITEM1"/>
    <s v="DESCRIPTION1"/>
    <n v="1"/>
    <n v="740"/>
    <n v="740"/>
    <d v="2015-08-24T00:00:00"/>
    <d v="2015-08-31T00:00:00"/>
  </r>
  <r>
    <x v="5"/>
    <s v="Category3"/>
    <s v="ITEM5"/>
    <s v="DESCRIPTION5"/>
    <n v="1"/>
    <n v="506"/>
    <n v="506"/>
    <d v="2015-08-24T00:00:00"/>
    <d v="2015-08-31T00:00:00"/>
  </r>
  <r>
    <x v="5"/>
    <s v="Category1"/>
    <s v="ITEM2"/>
    <s v="DESCRIPTION2"/>
    <n v="1"/>
    <n v="152"/>
    <n v="152"/>
    <d v="2015-08-24T00:00:00"/>
    <d v="2015-08-31T00:00:00"/>
  </r>
  <r>
    <x v="5"/>
    <s v="Category3"/>
    <s v="ITEM5"/>
    <s v="DESCRIPTION5"/>
    <n v="1"/>
    <n v="716"/>
    <n v="716"/>
    <d v="2015-08-24T00:00:00"/>
    <d v="2015-08-31T00:00:00"/>
  </r>
  <r>
    <x v="5"/>
    <s v="Category3"/>
    <s v="ITEM5"/>
    <s v="DESCRIPTION5"/>
    <n v="1"/>
    <n v="302"/>
    <n v="302"/>
    <d v="2015-08-24T00:00:00"/>
    <d v="2015-08-31T00:00:00"/>
  </r>
  <r>
    <x v="5"/>
    <s v="Category2"/>
    <s v="ITEM3"/>
    <s v="DESCRIPTION3"/>
    <n v="1"/>
    <n v="682"/>
    <n v="682"/>
    <d v="2015-08-24T00:00:00"/>
    <d v="2015-08-31T00:00:00"/>
  </r>
  <r>
    <x v="5"/>
    <s v="Category1"/>
    <s v="ITEM2"/>
    <s v="DESCRIPTION2"/>
    <n v="1"/>
    <n v="636"/>
    <n v="636"/>
    <d v="2015-08-24T00:00:00"/>
    <d v="2015-08-31T00:00:00"/>
  </r>
  <r>
    <x v="5"/>
    <s v="Category1"/>
    <s v="ITEM1"/>
    <s v="DESCRIPTION1"/>
    <n v="1"/>
    <n v="614"/>
    <n v="614"/>
    <d v="2015-08-24T00:00:00"/>
    <d v="2015-08-31T00:00:00"/>
  </r>
  <r>
    <x v="5"/>
    <s v="Category1"/>
    <s v="ITEM1"/>
    <s v="DESCRIPTION1"/>
    <n v="1"/>
    <n v="992"/>
    <n v="992"/>
    <d v="2015-08-24T00:00:00"/>
    <d v="2015-08-31T00:00:00"/>
  </r>
  <r>
    <x v="5"/>
    <s v="Category1"/>
    <s v="ITEM2"/>
    <s v="DESCRIPTION2"/>
    <n v="1"/>
    <n v="889"/>
    <n v="889"/>
    <d v="2015-08-24T00:00:00"/>
    <d v="2015-08-31T00:00:00"/>
  </r>
  <r>
    <x v="5"/>
    <s v="Category1"/>
    <s v="ITEM1"/>
    <s v="DESCRIPTION1"/>
    <n v="1"/>
    <n v="603"/>
    <n v="603"/>
    <d v="2015-08-24T00:00:00"/>
    <d v="2015-08-31T00:00:00"/>
  </r>
  <r>
    <x v="5"/>
    <s v="Category2"/>
    <s v="ITEM3"/>
    <s v="DESCRIPTION3"/>
    <n v="1"/>
    <n v="582"/>
    <n v="582"/>
    <d v="2015-08-24T00:00:00"/>
    <d v="2015-08-31T00:00:00"/>
  </r>
  <r>
    <x v="5"/>
    <s v="Category1"/>
    <s v="ITEM1"/>
    <s v="DESCRIPTION1"/>
    <n v="1"/>
    <n v="1000"/>
    <n v="1000"/>
    <d v="2015-08-24T00:00:00"/>
    <d v="2015-08-31T00:00:00"/>
  </r>
  <r>
    <x v="5"/>
    <s v="Category2"/>
    <s v="ITEM3"/>
    <s v="DESCRIPTION3"/>
    <n v="1"/>
    <n v="806"/>
    <n v="806"/>
    <d v="2015-08-24T00:00:00"/>
    <d v="2015-08-31T00:00:00"/>
  </r>
  <r>
    <x v="5"/>
    <s v="Category3"/>
    <s v="ITEM5"/>
    <s v="DESCRIPTION5"/>
    <n v="1"/>
    <n v="710"/>
    <n v="710"/>
    <d v="2015-08-24T00:00:00"/>
    <d v="2015-08-31T00:00:00"/>
  </r>
  <r>
    <x v="5"/>
    <s v="Category1"/>
    <s v="ITEM1"/>
    <s v="DESCRIPTION1"/>
    <n v="1"/>
    <n v="956"/>
    <n v="956"/>
    <d v="2015-08-25T00:00:00"/>
    <d v="2015-08-31T00:00:00"/>
  </r>
  <r>
    <x v="5"/>
    <s v="Category2"/>
    <s v="ITEM4"/>
    <s v="DESCRIPTION4"/>
    <n v="1"/>
    <n v="997"/>
    <n v="997"/>
    <d v="2015-08-25T00:00:00"/>
    <d v="2015-08-31T00:00:00"/>
  </r>
  <r>
    <x v="5"/>
    <s v="Category1"/>
    <s v="ITEM2"/>
    <s v="DESCRIPTION2"/>
    <n v="1"/>
    <n v="341"/>
    <n v="341"/>
    <d v="2015-08-25T00:00:00"/>
    <d v="2015-08-31T00:00:00"/>
  </r>
  <r>
    <x v="5"/>
    <s v="Category1"/>
    <s v="ITEM1"/>
    <s v="DESCRIPTION1"/>
    <n v="1"/>
    <n v="263"/>
    <n v="263"/>
    <d v="2015-08-25T00:00:00"/>
    <d v="2015-08-31T00:00:00"/>
  </r>
  <r>
    <x v="5"/>
    <s v="Category2"/>
    <s v="ITEM4"/>
    <s v="DESCRIPTION4"/>
    <n v="1"/>
    <n v="345"/>
    <n v="345"/>
    <d v="2015-08-25T00:00:00"/>
    <d v="2015-08-31T00:00:00"/>
  </r>
  <r>
    <x v="5"/>
    <s v="Category1"/>
    <s v="ITEM2"/>
    <s v="DESCRIPTION2"/>
    <n v="1"/>
    <n v="652"/>
    <n v="652"/>
    <d v="2015-08-25T00:00:00"/>
    <d v="2015-08-31T00:00:00"/>
  </r>
  <r>
    <x v="5"/>
    <s v="Category2"/>
    <s v="ITEM3"/>
    <s v="DESCRIPTION3"/>
    <n v="1"/>
    <n v="713"/>
    <n v="713"/>
    <d v="2015-08-25T00:00:00"/>
    <d v="2015-08-31T00:00:00"/>
  </r>
  <r>
    <x v="5"/>
    <s v="Category3"/>
    <s v="ITEM5"/>
    <s v="DESCRIPTION5"/>
    <n v="1"/>
    <n v="186"/>
    <n v="186"/>
    <d v="2015-08-25T00:00:00"/>
    <d v="2015-08-31T00:00:00"/>
  </r>
  <r>
    <x v="5"/>
    <s v="Category2"/>
    <s v="ITEM4"/>
    <s v="DESCRIPTION4"/>
    <n v="1"/>
    <n v="878"/>
    <n v="878"/>
    <d v="2015-08-25T00:00:00"/>
    <d v="2015-08-31T00:00:00"/>
  </r>
  <r>
    <x v="5"/>
    <s v="Category3"/>
    <s v="ITEM5"/>
    <s v="DESCRIPTION5"/>
    <n v="1"/>
    <n v="330"/>
    <n v="330"/>
    <d v="2015-08-25T00:00:00"/>
    <d v="2015-08-31T00:00:00"/>
  </r>
  <r>
    <x v="5"/>
    <s v="Category1"/>
    <s v="ITEM1"/>
    <s v="DESCRIPTION1"/>
    <n v="1"/>
    <n v="696"/>
    <n v="696"/>
    <d v="2015-08-25T00:00:00"/>
    <d v="2015-08-31T00:00:00"/>
  </r>
  <r>
    <x v="5"/>
    <s v="Category2"/>
    <s v="ITEM3"/>
    <s v="DESCRIPTION3"/>
    <n v="1"/>
    <n v="706"/>
    <n v="706"/>
    <d v="2015-08-25T00:00:00"/>
    <d v="2015-08-31T00:00:00"/>
  </r>
  <r>
    <x v="5"/>
    <s v="Category1"/>
    <s v="ITEM2"/>
    <s v="DESCRIPTION2"/>
    <n v="1"/>
    <n v="817"/>
    <n v="817"/>
    <d v="2015-08-25T00:00:00"/>
    <d v="2015-08-31T00:00:00"/>
  </r>
  <r>
    <x v="5"/>
    <s v="Category2"/>
    <s v="ITEM3"/>
    <s v="DESCRIPTION3"/>
    <n v="1"/>
    <n v="496"/>
    <n v="496"/>
    <d v="2015-08-25T00:00:00"/>
    <d v="2015-08-31T00:00:00"/>
  </r>
  <r>
    <x v="5"/>
    <s v="Category1"/>
    <s v="ITEM1"/>
    <s v="DESCRIPTION1"/>
    <n v="1"/>
    <n v="693"/>
    <n v="693"/>
    <d v="2015-08-25T00:00:00"/>
    <d v="2015-08-31T00:00:00"/>
  </r>
  <r>
    <x v="5"/>
    <s v="Category2"/>
    <s v="ITEM4"/>
    <s v="DESCRIPTION4"/>
    <n v="1"/>
    <n v="656"/>
    <n v="656"/>
    <d v="2015-08-25T00:00:00"/>
    <d v="2015-08-31T00:00:00"/>
  </r>
  <r>
    <x v="5"/>
    <s v="Category2"/>
    <s v="ITEM3"/>
    <s v="DESCRIPTION3"/>
    <n v="1"/>
    <n v="794"/>
    <n v="794"/>
    <d v="2015-08-25T00:00:00"/>
    <d v="2015-08-31T00:00:00"/>
  </r>
  <r>
    <x v="5"/>
    <s v="Category2"/>
    <s v="ITEM3"/>
    <s v="DESCRIPTION3"/>
    <n v="1"/>
    <n v="240"/>
    <n v="240"/>
    <d v="2015-08-25T00:00:00"/>
    <d v="2015-08-31T00:00:00"/>
  </r>
  <r>
    <x v="5"/>
    <s v="Category2"/>
    <s v="ITEM4"/>
    <s v="DESCRIPTION4"/>
    <n v="1"/>
    <n v="585"/>
    <n v="585"/>
    <d v="2015-08-25T00:00:00"/>
    <d v="2015-08-31T00:00:00"/>
  </r>
  <r>
    <x v="5"/>
    <s v="Category1"/>
    <s v="ITEM2"/>
    <s v="DESCRIPTION2"/>
    <n v="1"/>
    <n v="859"/>
    <n v="859"/>
    <d v="2015-08-25T00:00:00"/>
    <d v="2015-08-31T00:00:00"/>
  </r>
  <r>
    <x v="5"/>
    <s v="Category3"/>
    <s v="ITEM5"/>
    <s v="DESCRIPTION5"/>
    <n v="1"/>
    <n v="692"/>
    <n v="692"/>
    <d v="2015-08-25T00:00:00"/>
    <d v="2015-08-31T00:00:00"/>
  </r>
  <r>
    <x v="5"/>
    <s v="Category2"/>
    <s v="ITEM3"/>
    <s v="DESCRIPTION3"/>
    <n v="1"/>
    <n v="315"/>
    <n v="315"/>
    <d v="2015-08-25T00:00:00"/>
    <d v="2015-08-31T00:00:00"/>
  </r>
  <r>
    <x v="5"/>
    <s v="Category1"/>
    <s v="ITEM1"/>
    <s v="DESCRIPTION1"/>
    <n v="1"/>
    <n v="281"/>
    <n v="281"/>
    <d v="2015-08-25T00:00:00"/>
    <d v="2015-08-31T00:00:00"/>
  </r>
  <r>
    <x v="5"/>
    <s v="Category1"/>
    <s v="ITEM2"/>
    <s v="DESCRIPTION2"/>
    <n v="1"/>
    <n v="851"/>
    <n v="851"/>
    <d v="2015-08-25T00:00:00"/>
    <d v="2015-08-31T00:00:00"/>
  </r>
  <r>
    <x v="5"/>
    <s v="Category2"/>
    <s v="ITEM4"/>
    <s v="DESCRIPTION4"/>
    <n v="1"/>
    <n v="643"/>
    <n v="643"/>
    <d v="2015-08-25T00:00:00"/>
    <d v="2015-08-31T00:00:00"/>
  </r>
  <r>
    <x v="5"/>
    <s v="Category1"/>
    <s v="ITEM2"/>
    <s v="DESCRIPTION2"/>
    <n v="1"/>
    <n v="147"/>
    <n v="147"/>
    <d v="2015-08-25T00:00:00"/>
    <d v="2015-08-31T00:00:00"/>
  </r>
  <r>
    <x v="5"/>
    <s v="Category1"/>
    <s v="ITEM2"/>
    <s v="DESCRIPTION2"/>
    <n v="1"/>
    <n v="787"/>
    <n v="787"/>
    <d v="2015-08-25T00:00:00"/>
    <d v="2015-08-31T00:00:00"/>
  </r>
  <r>
    <x v="5"/>
    <s v="Category3"/>
    <s v="ITEM5"/>
    <s v="DESCRIPTION5"/>
    <n v="1"/>
    <n v="462"/>
    <n v="462"/>
    <d v="2015-08-25T00:00:00"/>
    <d v="2015-08-31T00:00:00"/>
  </r>
  <r>
    <x v="5"/>
    <s v="Category3"/>
    <s v="ITEM5"/>
    <s v="DESCRIPTION5"/>
    <n v="1"/>
    <n v="818"/>
    <n v="818"/>
    <d v="2015-08-25T00:00:00"/>
    <d v="2015-08-31T00:00:00"/>
  </r>
  <r>
    <x v="5"/>
    <s v="Category2"/>
    <s v="ITEM3"/>
    <s v="DESCRIPTION3"/>
    <n v="1"/>
    <n v="965"/>
    <n v="965"/>
    <d v="2015-08-25T00:00:00"/>
    <d v="2015-08-31T00:00:00"/>
  </r>
  <r>
    <x v="5"/>
    <s v="Category3"/>
    <s v="ITEM5"/>
    <s v="DESCRIPTION5"/>
    <n v="1"/>
    <n v="844"/>
    <n v="844"/>
    <d v="2015-08-25T00:00:00"/>
    <d v="2015-08-31T00:00:00"/>
  </r>
  <r>
    <x v="5"/>
    <s v="Category3"/>
    <s v="ITEM5"/>
    <s v="DESCRIPTION5"/>
    <n v="1"/>
    <n v="693"/>
    <n v="693"/>
    <d v="2015-08-25T00:00:00"/>
    <d v="2015-08-31T00:00:00"/>
  </r>
  <r>
    <x v="5"/>
    <s v="Category2"/>
    <s v="ITEM3"/>
    <s v="DESCRIPTION3"/>
    <n v="1"/>
    <n v="324"/>
    <n v="324"/>
    <d v="2015-08-25T00:00:00"/>
    <d v="2015-08-31T00:00:00"/>
  </r>
  <r>
    <x v="5"/>
    <s v="Category3"/>
    <s v="ITEM5"/>
    <s v="DESCRIPTION5"/>
    <n v="1"/>
    <n v="690"/>
    <n v="690"/>
    <d v="2015-08-25T00:00:00"/>
    <d v="2015-08-31T00:00:00"/>
  </r>
  <r>
    <x v="5"/>
    <s v="Category1"/>
    <s v="ITEM2"/>
    <s v="DESCRIPTION2"/>
    <n v="1"/>
    <n v="524"/>
    <n v="524"/>
    <d v="2015-08-25T00:00:00"/>
    <d v="2015-08-31T00:00:00"/>
  </r>
  <r>
    <x v="5"/>
    <s v="Category3"/>
    <s v="ITEM5"/>
    <s v="DESCRIPTION5"/>
    <n v="1"/>
    <n v="926"/>
    <n v="926"/>
    <d v="2015-08-25T00:00:00"/>
    <d v="2015-08-31T00:00:00"/>
  </r>
  <r>
    <x v="5"/>
    <s v="Category2"/>
    <s v="ITEM4"/>
    <s v="DESCRIPTION4"/>
    <n v="1"/>
    <n v="605"/>
    <n v="605"/>
    <d v="2015-08-25T00:00:00"/>
    <d v="2015-08-31T00:00:00"/>
  </r>
  <r>
    <x v="5"/>
    <s v="Category2"/>
    <s v="ITEM4"/>
    <s v="DESCRIPTION4"/>
    <n v="1"/>
    <n v="768"/>
    <n v="768"/>
    <d v="2015-08-25T00:00:00"/>
    <d v="2015-08-31T00:00:00"/>
  </r>
  <r>
    <x v="5"/>
    <s v="Category1"/>
    <s v="ITEM2"/>
    <s v="DESCRIPTION2"/>
    <n v="1"/>
    <n v="841"/>
    <n v="841"/>
    <d v="2015-08-25T00:00:00"/>
    <d v="2015-08-31T00:00:00"/>
  </r>
  <r>
    <x v="5"/>
    <s v="Category2"/>
    <s v="ITEM3"/>
    <s v="DESCRIPTION3"/>
    <n v="1"/>
    <n v="533"/>
    <n v="533"/>
    <d v="2015-08-25T00:00:00"/>
    <d v="2015-08-31T00:00:00"/>
  </r>
  <r>
    <x v="5"/>
    <s v="Category2"/>
    <s v="ITEM3"/>
    <s v="DESCRIPTION3"/>
    <n v="1"/>
    <n v="531"/>
    <n v="531"/>
    <d v="2015-08-25T00:00:00"/>
    <d v="2015-08-31T00:00:00"/>
  </r>
  <r>
    <x v="5"/>
    <s v="Category2"/>
    <s v="ITEM4"/>
    <s v="DESCRIPTION4"/>
    <n v="1"/>
    <n v="302"/>
    <n v="302"/>
    <d v="2015-08-25T00:00:00"/>
    <d v="2015-08-31T00:00:00"/>
  </r>
  <r>
    <x v="5"/>
    <s v="Category2"/>
    <s v="ITEM3"/>
    <s v="DESCRIPTION3"/>
    <n v="1"/>
    <n v="418"/>
    <n v="418"/>
    <d v="2015-08-25T00:00:00"/>
    <d v="2015-08-31T00:00:00"/>
  </r>
  <r>
    <x v="5"/>
    <s v="Category3"/>
    <s v="ITEM5"/>
    <s v="DESCRIPTION5"/>
    <n v="1"/>
    <n v="215"/>
    <n v="215"/>
    <d v="2015-08-25T00:00:00"/>
    <d v="2015-08-31T00:00:00"/>
  </r>
  <r>
    <x v="5"/>
    <s v="Category2"/>
    <s v="ITEM3"/>
    <s v="DESCRIPTION3"/>
    <n v="1"/>
    <n v="781"/>
    <n v="781"/>
    <d v="2015-08-25T00:00:00"/>
    <d v="2015-08-31T00:00:00"/>
  </r>
  <r>
    <x v="5"/>
    <s v="Category1"/>
    <s v="ITEM2"/>
    <s v="DESCRIPTION2"/>
    <n v="1"/>
    <n v="479"/>
    <n v="479"/>
    <d v="2015-08-25T00:00:00"/>
    <d v="2015-08-31T00:00:00"/>
  </r>
  <r>
    <x v="5"/>
    <s v="Category3"/>
    <s v="ITEM5"/>
    <s v="DESCRIPTION5"/>
    <n v="1"/>
    <n v="982"/>
    <n v="982"/>
    <d v="2015-08-25T00:00:00"/>
    <d v="2015-08-31T00:00:00"/>
  </r>
  <r>
    <x v="5"/>
    <s v="Category3"/>
    <s v="ITEM5"/>
    <s v="DESCRIPTION5"/>
    <n v="1"/>
    <n v="611"/>
    <n v="611"/>
    <d v="2015-08-25T00:00:00"/>
    <d v="2015-08-31T00:00:00"/>
  </r>
  <r>
    <x v="5"/>
    <s v="Category1"/>
    <s v="ITEM2"/>
    <s v="DESCRIPTION2"/>
    <n v="1"/>
    <n v="104"/>
    <n v="104"/>
    <d v="2015-08-25T00:00:00"/>
    <d v="2015-08-31T00:00:00"/>
  </r>
  <r>
    <x v="5"/>
    <s v="Category1"/>
    <s v="ITEM2"/>
    <s v="DESCRIPTION2"/>
    <n v="1"/>
    <n v="323"/>
    <n v="323"/>
    <d v="2015-08-25T00:00:00"/>
    <d v="2015-08-31T00:00:00"/>
  </r>
  <r>
    <x v="5"/>
    <s v="Category3"/>
    <s v="ITEM5"/>
    <s v="DESCRIPTION5"/>
    <n v="1"/>
    <n v="716"/>
    <n v="716"/>
    <d v="2015-08-26T00:00:00"/>
    <d v="2015-08-31T00:00:00"/>
  </r>
  <r>
    <x v="5"/>
    <s v="Category2"/>
    <s v="ITEM4"/>
    <s v="DESCRIPTION4"/>
    <n v="1"/>
    <n v="109"/>
    <n v="109"/>
    <d v="2015-08-26T00:00:00"/>
    <d v="2015-08-31T00:00:00"/>
  </r>
  <r>
    <x v="5"/>
    <s v="Category2"/>
    <s v="ITEM4"/>
    <s v="DESCRIPTION4"/>
    <n v="1"/>
    <n v="933"/>
    <n v="933"/>
    <d v="2015-08-26T00:00:00"/>
    <d v="2015-08-31T00:00:00"/>
  </r>
  <r>
    <x v="5"/>
    <s v="Category1"/>
    <s v="ITEM2"/>
    <s v="DESCRIPTION2"/>
    <n v="1"/>
    <n v="643"/>
    <n v="643"/>
    <d v="2015-08-26T00:00:00"/>
    <d v="2015-08-31T00:00:00"/>
  </r>
  <r>
    <x v="5"/>
    <s v="Category2"/>
    <s v="ITEM4"/>
    <s v="DESCRIPTION4"/>
    <n v="1"/>
    <n v="872"/>
    <n v="872"/>
    <d v="2015-08-26T00:00:00"/>
    <d v="2015-08-31T00:00:00"/>
  </r>
  <r>
    <x v="5"/>
    <s v="Category2"/>
    <s v="ITEM3"/>
    <s v="DESCRIPTION3"/>
    <n v="1"/>
    <n v="808"/>
    <n v="808"/>
    <d v="2015-08-26T00:00:00"/>
    <d v="2015-08-31T00:00:00"/>
  </r>
  <r>
    <x v="5"/>
    <s v="Category1"/>
    <s v="ITEM1"/>
    <s v="DESCRIPTION1"/>
    <n v="1"/>
    <n v="669"/>
    <n v="669"/>
    <d v="2015-08-26T00:00:00"/>
    <d v="2015-08-31T00:00:00"/>
  </r>
  <r>
    <x v="5"/>
    <s v="Category3"/>
    <s v="ITEM5"/>
    <s v="DESCRIPTION5"/>
    <n v="1"/>
    <n v="479"/>
    <n v="479"/>
    <d v="2015-08-26T00:00:00"/>
    <d v="2015-08-31T00:00:00"/>
  </r>
  <r>
    <x v="5"/>
    <s v="Category2"/>
    <s v="ITEM4"/>
    <s v="DESCRIPTION4"/>
    <n v="1"/>
    <n v="575"/>
    <n v="575"/>
    <d v="2015-08-26T00:00:00"/>
    <d v="2015-08-31T00:00:00"/>
  </r>
  <r>
    <x v="5"/>
    <s v="Category2"/>
    <s v="ITEM4"/>
    <s v="DESCRIPTION4"/>
    <n v="1"/>
    <n v="192"/>
    <n v="192"/>
    <d v="2015-08-26T00:00:00"/>
    <d v="2015-08-31T00:00:00"/>
  </r>
  <r>
    <x v="5"/>
    <s v="Category2"/>
    <s v="ITEM4"/>
    <s v="DESCRIPTION4"/>
    <n v="1"/>
    <n v="187"/>
    <n v="187"/>
    <d v="2015-08-26T00:00:00"/>
    <d v="2015-08-31T00:00:00"/>
  </r>
  <r>
    <x v="5"/>
    <s v="Category2"/>
    <s v="ITEM3"/>
    <s v="DESCRIPTION3"/>
    <n v="1"/>
    <n v="873"/>
    <n v="873"/>
    <d v="2015-08-26T00:00:00"/>
    <d v="2015-08-31T00:00:00"/>
  </r>
  <r>
    <x v="5"/>
    <s v="Category2"/>
    <s v="ITEM4"/>
    <s v="DESCRIPTION4"/>
    <n v="1"/>
    <n v="333"/>
    <n v="333"/>
    <d v="2015-08-26T00:00:00"/>
    <d v="2015-08-31T00:00:00"/>
  </r>
  <r>
    <x v="5"/>
    <s v="Category1"/>
    <s v="ITEM1"/>
    <s v="DESCRIPTION1"/>
    <n v="1"/>
    <n v="704"/>
    <n v="704"/>
    <d v="2015-08-26T00:00:00"/>
    <d v="2015-08-31T00:00:00"/>
  </r>
  <r>
    <x v="5"/>
    <s v="Category1"/>
    <s v="ITEM1"/>
    <s v="DESCRIPTION1"/>
    <n v="1"/>
    <n v="894"/>
    <n v="894"/>
    <d v="2015-08-26T00:00:00"/>
    <d v="2015-08-31T00:00:00"/>
  </r>
  <r>
    <x v="5"/>
    <s v="Category2"/>
    <s v="ITEM3"/>
    <s v="DESCRIPTION3"/>
    <n v="1"/>
    <n v="641"/>
    <n v="641"/>
    <d v="2015-08-26T00:00:00"/>
    <d v="2015-08-31T00:00:00"/>
  </r>
  <r>
    <x v="5"/>
    <s v="Category1"/>
    <s v="ITEM1"/>
    <s v="DESCRIPTION1"/>
    <n v="1"/>
    <n v="191"/>
    <n v="191"/>
    <d v="2015-08-26T00:00:00"/>
    <d v="2015-08-31T00:00:00"/>
  </r>
  <r>
    <x v="5"/>
    <s v="Category1"/>
    <s v="ITEM2"/>
    <s v="DESCRIPTION2"/>
    <n v="1"/>
    <n v="249"/>
    <n v="249"/>
    <d v="2015-08-26T00:00:00"/>
    <d v="2015-08-31T00:00:00"/>
  </r>
  <r>
    <x v="5"/>
    <s v="Category1"/>
    <s v="ITEM1"/>
    <s v="DESCRIPTION1"/>
    <n v="1"/>
    <n v="920"/>
    <n v="920"/>
    <d v="2015-08-26T00:00:00"/>
    <d v="2015-08-31T00:00:00"/>
  </r>
  <r>
    <x v="5"/>
    <s v="Category2"/>
    <s v="ITEM3"/>
    <s v="DESCRIPTION3"/>
    <n v="1"/>
    <n v="174"/>
    <n v="174"/>
    <d v="2015-08-26T00:00:00"/>
    <d v="2015-08-31T00:00:00"/>
  </r>
  <r>
    <x v="5"/>
    <s v="Category2"/>
    <s v="ITEM3"/>
    <s v="DESCRIPTION3"/>
    <n v="1"/>
    <n v="949"/>
    <n v="949"/>
    <d v="2015-08-26T00:00:00"/>
    <d v="2015-08-31T00:00:00"/>
  </r>
  <r>
    <x v="5"/>
    <s v="Category1"/>
    <s v="ITEM2"/>
    <s v="DESCRIPTION2"/>
    <n v="1"/>
    <n v="213"/>
    <n v="213"/>
    <d v="2015-08-26T00:00:00"/>
    <d v="2015-08-31T00:00:00"/>
  </r>
  <r>
    <x v="5"/>
    <s v="Category1"/>
    <s v="ITEM1"/>
    <s v="DESCRIPTION1"/>
    <n v="1"/>
    <n v="301"/>
    <n v="301"/>
    <d v="2015-08-26T00:00:00"/>
    <d v="2015-08-31T00:00:00"/>
  </r>
  <r>
    <x v="5"/>
    <s v="Category1"/>
    <s v="ITEM2"/>
    <s v="DESCRIPTION2"/>
    <n v="1"/>
    <n v="140"/>
    <n v="140"/>
    <d v="2015-08-26T00:00:00"/>
    <d v="2015-08-31T00:00:00"/>
  </r>
  <r>
    <x v="5"/>
    <s v="Category1"/>
    <s v="ITEM1"/>
    <s v="DESCRIPTION1"/>
    <n v="1"/>
    <n v="955"/>
    <n v="955"/>
    <d v="2015-08-26T00:00:00"/>
    <d v="2015-08-31T00:00:00"/>
  </r>
  <r>
    <x v="5"/>
    <s v="Category1"/>
    <s v="ITEM2"/>
    <s v="DESCRIPTION2"/>
    <n v="1"/>
    <n v="783"/>
    <n v="783"/>
    <d v="2015-08-26T00:00:00"/>
    <d v="2015-08-31T00:00:00"/>
  </r>
  <r>
    <x v="5"/>
    <s v="Category1"/>
    <s v="ITEM1"/>
    <s v="DESCRIPTION1"/>
    <n v="1"/>
    <n v="892"/>
    <n v="892"/>
    <d v="2015-08-26T00:00:00"/>
    <d v="2015-08-31T00:00:00"/>
  </r>
  <r>
    <x v="5"/>
    <s v="Category2"/>
    <s v="ITEM4"/>
    <s v="DESCRIPTION4"/>
    <n v="1"/>
    <n v="617"/>
    <n v="617"/>
    <d v="2015-08-26T00:00:00"/>
    <d v="2015-08-31T00:00:00"/>
  </r>
  <r>
    <x v="5"/>
    <s v="Category1"/>
    <s v="ITEM2"/>
    <s v="DESCRIPTION2"/>
    <n v="1"/>
    <n v="648"/>
    <n v="648"/>
    <d v="2015-08-26T00:00:00"/>
    <d v="2015-08-31T00:00:00"/>
  </r>
  <r>
    <x v="5"/>
    <s v="Category1"/>
    <s v="ITEM2"/>
    <s v="DESCRIPTION2"/>
    <n v="1"/>
    <n v="911"/>
    <n v="911"/>
    <d v="2015-08-26T00:00:00"/>
    <d v="2015-08-31T00:00:00"/>
  </r>
  <r>
    <x v="5"/>
    <s v="Category2"/>
    <s v="ITEM4"/>
    <s v="DESCRIPTION4"/>
    <n v="1"/>
    <n v="948"/>
    <n v="948"/>
    <d v="2015-08-26T00:00:00"/>
    <d v="2015-08-31T00:00:00"/>
  </r>
  <r>
    <x v="5"/>
    <s v="Category2"/>
    <s v="ITEM4"/>
    <s v="DESCRIPTION4"/>
    <n v="1"/>
    <n v="155"/>
    <n v="155"/>
    <d v="2015-08-26T00:00:00"/>
    <d v="2015-08-31T00:00:00"/>
  </r>
  <r>
    <x v="5"/>
    <s v="Category2"/>
    <s v="ITEM3"/>
    <s v="DESCRIPTION3"/>
    <n v="1"/>
    <n v="504"/>
    <n v="504"/>
    <d v="2015-08-26T00:00:00"/>
    <d v="2015-08-31T00:00:00"/>
  </r>
  <r>
    <x v="5"/>
    <s v="Category1"/>
    <s v="ITEM2"/>
    <s v="DESCRIPTION2"/>
    <n v="1"/>
    <n v="243"/>
    <n v="243"/>
    <d v="2015-08-26T00:00:00"/>
    <d v="2015-08-31T00:00:00"/>
  </r>
  <r>
    <x v="5"/>
    <s v="Category1"/>
    <s v="ITEM2"/>
    <s v="DESCRIPTION2"/>
    <n v="1"/>
    <n v="840"/>
    <n v="840"/>
    <d v="2015-08-26T00:00:00"/>
    <d v="2015-08-31T00:00:00"/>
  </r>
  <r>
    <x v="5"/>
    <s v="Category2"/>
    <s v="ITEM3"/>
    <s v="DESCRIPTION3"/>
    <n v="1"/>
    <n v="733"/>
    <n v="733"/>
    <d v="2015-08-26T00:00:00"/>
    <d v="2015-08-31T00:00:00"/>
  </r>
  <r>
    <x v="5"/>
    <s v="Category2"/>
    <s v="ITEM4"/>
    <s v="DESCRIPTION4"/>
    <n v="1"/>
    <n v="305"/>
    <n v="305"/>
    <d v="2015-08-26T00:00:00"/>
    <d v="2015-08-31T00:00:00"/>
  </r>
  <r>
    <x v="5"/>
    <s v="Category3"/>
    <s v="ITEM5"/>
    <s v="DESCRIPTION5"/>
    <n v="1"/>
    <n v="128"/>
    <n v="128"/>
    <d v="2015-08-26T00:00:00"/>
    <d v="2015-08-31T00:00:00"/>
  </r>
  <r>
    <x v="5"/>
    <s v="Category1"/>
    <s v="ITEM2"/>
    <s v="DESCRIPTION2"/>
    <n v="1"/>
    <n v="598"/>
    <n v="598"/>
    <d v="2015-08-26T00:00:00"/>
    <d v="2015-08-31T00:00:00"/>
  </r>
  <r>
    <x v="5"/>
    <s v="Category2"/>
    <s v="ITEM4"/>
    <s v="DESCRIPTION4"/>
    <n v="1"/>
    <n v="559"/>
    <n v="559"/>
    <d v="2015-08-26T00:00:00"/>
    <d v="2015-08-31T00:00:00"/>
  </r>
  <r>
    <x v="5"/>
    <s v="Category2"/>
    <s v="ITEM3"/>
    <s v="DESCRIPTION3"/>
    <n v="1"/>
    <n v="144"/>
    <n v="144"/>
    <d v="2015-08-26T00:00:00"/>
    <d v="2015-08-31T00:00:00"/>
  </r>
  <r>
    <x v="5"/>
    <s v="Category2"/>
    <s v="ITEM4"/>
    <s v="DESCRIPTION4"/>
    <n v="1"/>
    <n v="211"/>
    <n v="211"/>
    <d v="2015-08-26T00:00:00"/>
    <d v="2015-08-31T00:00:00"/>
  </r>
  <r>
    <x v="5"/>
    <s v="Category2"/>
    <s v="ITEM4"/>
    <s v="DESCRIPTION4"/>
    <n v="1"/>
    <n v="967"/>
    <n v="967"/>
    <d v="2015-08-26T00:00:00"/>
    <d v="2015-08-31T00:00:00"/>
  </r>
  <r>
    <x v="5"/>
    <s v="Category2"/>
    <s v="ITEM3"/>
    <s v="DESCRIPTION3"/>
    <n v="1"/>
    <n v="825"/>
    <n v="825"/>
    <d v="2015-08-26T00:00:00"/>
    <d v="2015-08-31T00:00:00"/>
  </r>
  <r>
    <x v="5"/>
    <s v="Category2"/>
    <s v="ITEM4"/>
    <s v="DESCRIPTION4"/>
    <n v="1"/>
    <n v="934"/>
    <n v="934"/>
    <d v="2015-08-26T00:00:00"/>
    <d v="2015-08-31T00:00:00"/>
  </r>
  <r>
    <x v="5"/>
    <s v="Category2"/>
    <s v="ITEM4"/>
    <s v="DESCRIPTION4"/>
    <n v="1"/>
    <n v="893"/>
    <n v="893"/>
    <d v="2015-08-26T00:00:00"/>
    <d v="2015-08-31T00:00:00"/>
  </r>
  <r>
    <x v="5"/>
    <s v="Category2"/>
    <s v="ITEM3"/>
    <s v="DESCRIPTION3"/>
    <n v="1"/>
    <n v="995"/>
    <n v="995"/>
    <d v="2015-08-26T00:00:00"/>
    <d v="2015-08-31T00:00:00"/>
  </r>
  <r>
    <x v="5"/>
    <s v="Category1"/>
    <s v="ITEM1"/>
    <s v="DESCRIPTION1"/>
    <n v="1"/>
    <n v="478"/>
    <n v="478"/>
    <d v="2015-08-26T00:00:00"/>
    <d v="2015-08-31T00:00:00"/>
  </r>
  <r>
    <x v="5"/>
    <s v="Category2"/>
    <s v="ITEM4"/>
    <s v="DESCRIPTION4"/>
    <n v="1"/>
    <n v="600"/>
    <n v="600"/>
    <d v="2015-08-26T00:00:00"/>
    <d v="2015-08-31T00:00:00"/>
  </r>
  <r>
    <x v="5"/>
    <s v="Category1"/>
    <s v="ITEM2"/>
    <s v="DESCRIPTION2"/>
    <n v="1"/>
    <n v="573"/>
    <n v="573"/>
    <d v="2015-08-26T00:00:00"/>
    <d v="2015-08-31T00:00:00"/>
  </r>
  <r>
    <x v="5"/>
    <s v="Category1"/>
    <s v="ITEM2"/>
    <s v="DESCRIPTION2"/>
    <n v="1"/>
    <n v="312"/>
    <n v="312"/>
    <d v="2015-08-27T00:00:00"/>
    <d v="2015-08-31T00:00:00"/>
  </r>
  <r>
    <x v="5"/>
    <s v="Category3"/>
    <s v="ITEM5"/>
    <s v="DESCRIPTION5"/>
    <n v="1"/>
    <n v="987"/>
    <n v="987"/>
    <d v="2015-08-27T00:00:00"/>
    <d v="2015-08-31T00:00:00"/>
  </r>
  <r>
    <x v="5"/>
    <s v="Category2"/>
    <s v="ITEM3"/>
    <s v="DESCRIPTION3"/>
    <n v="1"/>
    <n v="366"/>
    <n v="366"/>
    <d v="2015-08-27T00:00:00"/>
    <d v="2015-08-31T00:00:00"/>
  </r>
  <r>
    <x v="5"/>
    <s v="Category1"/>
    <s v="ITEM1"/>
    <s v="DESCRIPTION1"/>
    <n v="1"/>
    <n v="772"/>
    <n v="772"/>
    <d v="2015-08-27T00:00:00"/>
    <d v="2015-08-31T00:00:00"/>
  </r>
  <r>
    <x v="5"/>
    <s v="Category2"/>
    <s v="ITEM4"/>
    <s v="DESCRIPTION4"/>
    <n v="1"/>
    <n v="726"/>
    <n v="726"/>
    <d v="2015-08-27T00:00:00"/>
    <d v="2015-08-31T00:00:00"/>
  </r>
  <r>
    <x v="5"/>
    <s v="Category3"/>
    <s v="ITEM5"/>
    <s v="DESCRIPTION5"/>
    <n v="1"/>
    <n v="859"/>
    <n v="859"/>
    <d v="2015-08-27T00:00:00"/>
    <d v="2015-08-31T00:00:00"/>
  </r>
  <r>
    <x v="5"/>
    <s v="Category3"/>
    <s v="ITEM5"/>
    <s v="DESCRIPTION5"/>
    <n v="1"/>
    <n v="510"/>
    <n v="510"/>
    <d v="2015-08-27T00:00:00"/>
    <d v="2015-08-31T00:00:00"/>
  </r>
  <r>
    <x v="5"/>
    <s v="Category2"/>
    <s v="ITEM4"/>
    <s v="DESCRIPTION4"/>
    <n v="1"/>
    <n v="848"/>
    <n v="848"/>
    <d v="2015-08-27T00:00:00"/>
    <d v="2015-08-31T00:00:00"/>
  </r>
  <r>
    <x v="5"/>
    <s v="Category1"/>
    <s v="ITEM1"/>
    <s v="DESCRIPTION1"/>
    <n v="1"/>
    <n v="437"/>
    <n v="437"/>
    <d v="2015-08-27T00:00:00"/>
    <d v="2015-08-31T00:00:00"/>
  </r>
  <r>
    <x v="5"/>
    <s v="Category2"/>
    <s v="ITEM4"/>
    <s v="DESCRIPTION4"/>
    <n v="1"/>
    <n v="797"/>
    <n v="797"/>
    <d v="2015-08-27T00:00:00"/>
    <d v="2015-08-31T00:00:00"/>
  </r>
  <r>
    <x v="5"/>
    <s v="Category1"/>
    <s v="ITEM1"/>
    <s v="DESCRIPTION1"/>
    <n v="1"/>
    <n v="828"/>
    <n v="828"/>
    <d v="2015-08-27T00:00:00"/>
    <d v="2015-08-31T00:00:00"/>
  </r>
  <r>
    <x v="5"/>
    <s v="Category1"/>
    <s v="ITEM2"/>
    <s v="DESCRIPTION2"/>
    <n v="1"/>
    <n v="285"/>
    <n v="285"/>
    <d v="2015-08-27T00:00:00"/>
    <d v="2015-08-31T00:00:00"/>
  </r>
  <r>
    <x v="5"/>
    <s v="Category3"/>
    <s v="ITEM5"/>
    <s v="DESCRIPTION5"/>
    <n v="1"/>
    <n v="540"/>
    <n v="540"/>
    <d v="2015-08-27T00:00:00"/>
    <d v="2015-08-31T00:00:00"/>
  </r>
  <r>
    <x v="5"/>
    <s v="Category3"/>
    <s v="ITEM5"/>
    <s v="DESCRIPTION5"/>
    <n v="1"/>
    <n v="138"/>
    <n v="138"/>
    <d v="2015-08-27T00:00:00"/>
    <d v="2015-08-31T00:00:00"/>
  </r>
  <r>
    <x v="5"/>
    <s v="Category1"/>
    <s v="ITEM1"/>
    <s v="DESCRIPTION1"/>
    <n v="1"/>
    <n v="148"/>
    <n v="148"/>
    <d v="2015-08-27T00:00:00"/>
    <d v="2015-08-31T00:00:00"/>
  </r>
  <r>
    <x v="5"/>
    <s v="Category3"/>
    <s v="ITEM5"/>
    <s v="DESCRIPTION5"/>
    <n v="1"/>
    <n v="434"/>
    <n v="434"/>
    <d v="2015-08-27T00:00:00"/>
    <d v="2015-08-31T00:00:00"/>
  </r>
  <r>
    <x v="5"/>
    <s v="Category1"/>
    <s v="ITEM2"/>
    <s v="DESCRIPTION2"/>
    <n v="1"/>
    <n v="941"/>
    <n v="941"/>
    <d v="2015-08-27T00:00:00"/>
    <d v="2015-08-31T00:00:00"/>
  </r>
  <r>
    <x v="5"/>
    <s v="Category1"/>
    <s v="ITEM2"/>
    <s v="DESCRIPTION2"/>
    <n v="1"/>
    <n v="747"/>
    <n v="747"/>
    <d v="2015-08-27T00:00:00"/>
    <d v="2015-08-31T00:00:00"/>
  </r>
  <r>
    <x v="5"/>
    <s v="Category1"/>
    <s v="ITEM2"/>
    <s v="DESCRIPTION2"/>
    <n v="1"/>
    <n v="178"/>
    <n v="178"/>
    <d v="2015-08-27T00:00:00"/>
    <d v="2015-08-31T00:00:00"/>
  </r>
  <r>
    <x v="5"/>
    <s v="Category3"/>
    <s v="ITEM5"/>
    <s v="DESCRIPTION5"/>
    <n v="1"/>
    <n v="101"/>
    <n v="101"/>
    <d v="2015-08-27T00:00:00"/>
    <d v="2015-08-31T00:00:00"/>
  </r>
  <r>
    <x v="5"/>
    <s v="Category1"/>
    <s v="ITEM1"/>
    <s v="DESCRIPTION1"/>
    <n v="1"/>
    <n v="563"/>
    <n v="563"/>
    <d v="2015-08-27T00:00:00"/>
    <d v="2015-08-31T00:00:00"/>
  </r>
  <r>
    <x v="5"/>
    <s v="Category2"/>
    <s v="ITEM4"/>
    <s v="DESCRIPTION4"/>
    <n v="1"/>
    <n v="158"/>
    <n v="158"/>
    <d v="2015-08-27T00:00:00"/>
    <d v="2015-08-31T00:00:00"/>
  </r>
  <r>
    <x v="5"/>
    <s v="Category2"/>
    <s v="ITEM4"/>
    <s v="DESCRIPTION4"/>
    <n v="1"/>
    <n v="703"/>
    <n v="703"/>
    <d v="2015-08-27T00:00:00"/>
    <d v="2015-08-31T00:00:00"/>
  </r>
  <r>
    <x v="5"/>
    <s v="Category1"/>
    <s v="ITEM1"/>
    <s v="DESCRIPTION1"/>
    <n v="1"/>
    <n v="843"/>
    <n v="843"/>
    <d v="2015-08-27T00:00:00"/>
    <d v="2015-08-31T00:00:00"/>
  </r>
  <r>
    <x v="5"/>
    <s v="Category1"/>
    <s v="ITEM1"/>
    <s v="DESCRIPTION1"/>
    <n v="1"/>
    <n v="758"/>
    <n v="758"/>
    <d v="2015-08-27T00:00:00"/>
    <d v="2015-08-31T00:00:00"/>
  </r>
  <r>
    <x v="5"/>
    <s v="Category3"/>
    <s v="ITEM5"/>
    <s v="DESCRIPTION5"/>
    <n v="1"/>
    <n v="540"/>
    <n v="540"/>
    <d v="2015-08-27T00:00:00"/>
    <d v="2015-08-31T00:00:00"/>
  </r>
  <r>
    <x v="5"/>
    <s v="Category2"/>
    <s v="ITEM4"/>
    <s v="DESCRIPTION4"/>
    <n v="1"/>
    <n v="455"/>
    <n v="455"/>
    <d v="2015-08-27T00:00:00"/>
    <d v="2015-08-31T00:00:00"/>
  </r>
  <r>
    <x v="5"/>
    <s v="Category2"/>
    <s v="ITEM4"/>
    <s v="DESCRIPTION4"/>
    <n v="1"/>
    <n v="853"/>
    <n v="853"/>
    <d v="2015-08-27T00:00:00"/>
    <d v="2015-08-31T00:00:00"/>
  </r>
  <r>
    <x v="5"/>
    <s v="Category1"/>
    <s v="ITEM2"/>
    <s v="DESCRIPTION2"/>
    <n v="1"/>
    <n v="168"/>
    <n v="168"/>
    <d v="2015-08-27T00:00:00"/>
    <d v="2015-08-31T00:00:00"/>
  </r>
  <r>
    <x v="5"/>
    <s v="Category3"/>
    <s v="ITEM5"/>
    <s v="DESCRIPTION5"/>
    <n v="1"/>
    <n v="247"/>
    <n v="247"/>
    <d v="2015-08-27T00:00:00"/>
    <d v="2015-08-31T00:00:00"/>
  </r>
  <r>
    <x v="5"/>
    <s v="Category1"/>
    <s v="ITEM1"/>
    <s v="DESCRIPTION1"/>
    <n v="1"/>
    <n v="384"/>
    <n v="384"/>
    <d v="2015-08-27T00:00:00"/>
    <d v="2015-08-31T00:00:00"/>
  </r>
  <r>
    <x v="5"/>
    <s v="Category1"/>
    <s v="ITEM1"/>
    <s v="DESCRIPTION1"/>
    <n v="1"/>
    <n v="601"/>
    <n v="601"/>
    <d v="2015-08-27T00:00:00"/>
    <d v="2015-08-31T00:00:00"/>
  </r>
  <r>
    <x v="5"/>
    <s v="Category2"/>
    <s v="ITEM3"/>
    <s v="DESCRIPTION3"/>
    <n v="1"/>
    <n v="548"/>
    <n v="548"/>
    <d v="2015-08-27T00:00:00"/>
    <d v="2015-08-31T00:00:00"/>
  </r>
  <r>
    <x v="5"/>
    <s v="Category1"/>
    <s v="ITEM2"/>
    <s v="DESCRIPTION2"/>
    <n v="1"/>
    <n v="898"/>
    <n v="898"/>
    <d v="2015-08-27T00:00:00"/>
    <d v="2015-08-31T00:00:00"/>
  </r>
  <r>
    <x v="5"/>
    <s v="Category1"/>
    <s v="ITEM1"/>
    <s v="DESCRIPTION1"/>
    <n v="1"/>
    <n v="962"/>
    <n v="962"/>
    <d v="2015-08-27T00:00:00"/>
    <d v="2015-08-31T00:00:00"/>
  </r>
  <r>
    <x v="5"/>
    <s v="Category2"/>
    <s v="ITEM3"/>
    <s v="DESCRIPTION3"/>
    <n v="1"/>
    <n v="401"/>
    <n v="401"/>
    <d v="2015-08-27T00:00:00"/>
    <d v="2015-08-31T00:00:00"/>
  </r>
  <r>
    <x v="5"/>
    <s v="Category1"/>
    <s v="ITEM1"/>
    <s v="DESCRIPTION1"/>
    <n v="1"/>
    <n v="345"/>
    <n v="345"/>
    <d v="2015-08-27T00:00:00"/>
    <d v="2015-08-31T00:00:00"/>
  </r>
  <r>
    <x v="5"/>
    <s v="Category1"/>
    <s v="ITEM1"/>
    <s v="DESCRIPTION1"/>
    <n v="1"/>
    <n v="700"/>
    <n v="700"/>
    <d v="2015-08-27T00:00:00"/>
    <d v="2015-08-31T00:00:00"/>
  </r>
  <r>
    <x v="5"/>
    <s v="Category2"/>
    <s v="ITEM3"/>
    <s v="DESCRIPTION3"/>
    <n v="1"/>
    <n v="837"/>
    <n v="837"/>
    <d v="2015-08-27T00:00:00"/>
    <d v="2015-08-31T00:00:00"/>
  </r>
  <r>
    <x v="5"/>
    <s v="Category1"/>
    <s v="ITEM2"/>
    <s v="DESCRIPTION2"/>
    <n v="1"/>
    <n v="404"/>
    <n v="404"/>
    <d v="2015-08-27T00:00:00"/>
    <d v="2015-08-31T00:00:00"/>
  </r>
  <r>
    <x v="5"/>
    <s v="Category3"/>
    <s v="ITEM5"/>
    <s v="DESCRIPTION5"/>
    <n v="1"/>
    <n v="706"/>
    <n v="706"/>
    <d v="2015-08-27T00:00:00"/>
    <d v="2015-08-31T00:00:00"/>
  </r>
  <r>
    <x v="5"/>
    <s v="Category3"/>
    <s v="ITEM5"/>
    <s v="DESCRIPTION5"/>
    <n v="1"/>
    <n v="173"/>
    <n v="173"/>
    <d v="2015-08-27T00:00:00"/>
    <d v="2015-08-31T00:00:00"/>
  </r>
  <r>
    <x v="5"/>
    <s v="Category2"/>
    <s v="ITEM3"/>
    <s v="DESCRIPTION3"/>
    <n v="1"/>
    <n v="500"/>
    <n v="500"/>
    <d v="2015-08-27T00:00:00"/>
    <d v="2015-08-31T00:00:00"/>
  </r>
  <r>
    <x v="5"/>
    <s v="Category1"/>
    <s v="ITEM2"/>
    <s v="DESCRIPTION2"/>
    <n v="1"/>
    <n v="483"/>
    <n v="483"/>
    <d v="2015-08-27T00:00:00"/>
    <d v="2015-08-31T00:00:00"/>
  </r>
  <r>
    <x v="5"/>
    <s v="Category1"/>
    <s v="ITEM1"/>
    <s v="DESCRIPTION1"/>
    <n v="1"/>
    <n v="124"/>
    <n v="124"/>
    <d v="2015-08-27T00:00:00"/>
    <d v="2015-08-31T00:00:00"/>
  </r>
  <r>
    <x v="5"/>
    <s v="Category3"/>
    <s v="ITEM5"/>
    <s v="DESCRIPTION5"/>
    <n v="1"/>
    <n v="510"/>
    <n v="510"/>
    <d v="2015-08-27T00:00:00"/>
    <d v="2015-08-31T00:00:00"/>
  </r>
  <r>
    <x v="5"/>
    <s v="Category2"/>
    <s v="ITEM3"/>
    <s v="DESCRIPTION3"/>
    <n v="1"/>
    <n v="299"/>
    <n v="299"/>
    <d v="2015-08-27T00:00:00"/>
    <d v="2015-08-31T00:00:00"/>
  </r>
  <r>
    <x v="5"/>
    <s v="Category2"/>
    <s v="ITEM4"/>
    <s v="DESCRIPTION4"/>
    <n v="1"/>
    <n v="125"/>
    <n v="125"/>
    <d v="2015-08-27T00:00:00"/>
    <d v="2015-08-31T00:00:00"/>
  </r>
  <r>
    <x v="5"/>
    <s v="Category2"/>
    <s v="ITEM3"/>
    <s v="DESCRIPTION3"/>
    <n v="1"/>
    <n v="673"/>
    <n v="673"/>
    <d v="2015-08-27T00:00:00"/>
    <d v="2015-08-31T00:00:00"/>
  </r>
  <r>
    <x v="5"/>
    <s v="Category1"/>
    <s v="ITEM1"/>
    <s v="DESCRIPTION1"/>
    <n v="1"/>
    <n v="995"/>
    <n v="995"/>
    <d v="2015-08-27T00:00:00"/>
    <d v="2015-08-31T00:00:00"/>
  </r>
  <r>
    <x v="5"/>
    <s v="Category1"/>
    <s v="ITEM2"/>
    <s v="DESCRIPTION2"/>
    <n v="1"/>
    <n v="118"/>
    <n v="118"/>
    <d v="2015-08-28T00:00:00"/>
    <d v="2015-08-31T00:00:00"/>
  </r>
  <r>
    <x v="5"/>
    <s v="Category1"/>
    <s v="ITEM1"/>
    <s v="DESCRIPTION1"/>
    <n v="1"/>
    <n v="812"/>
    <n v="812"/>
    <d v="2015-08-28T00:00:00"/>
    <d v="2015-08-31T00:00:00"/>
  </r>
  <r>
    <x v="5"/>
    <s v="Category1"/>
    <s v="ITEM2"/>
    <s v="DESCRIPTION2"/>
    <n v="1"/>
    <n v="538"/>
    <n v="538"/>
    <d v="2015-08-28T00:00:00"/>
    <d v="2015-08-31T00:00:00"/>
  </r>
  <r>
    <x v="5"/>
    <s v="Category2"/>
    <s v="ITEM3"/>
    <s v="DESCRIPTION3"/>
    <n v="1"/>
    <n v="673"/>
    <n v="673"/>
    <d v="2015-08-28T00:00:00"/>
    <d v="2015-08-31T00:00:00"/>
  </r>
  <r>
    <x v="5"/>
    <s v="Category1"/>
    <s v="ITEM2"/>
    <s v="DESCRIPTION2"/>
    <n v="1"/>
    <n v="754"/>
    <n v="754"/>
    <d v="2015-08-28T00:00:00"/>
    <d v="2015-08-31T00:00:00"/>
  </r>
  <r>
    <x v="5"/>
    <s v="Category2"/>
    <s v="ITEM4"/>
    <s v="DESCRIPTION4"/>
    <n v="1"/>
    <n v="896"/>
    <n v="896"/>
    <d v="2015-08-28T00:00:00"/>
    <d v="2015-08-31T00:00:00"/>
  </r>
  <r>
    <x v="5"/>
    <s v="Category1"/>
    <s v="ITEM2"/>
    <s v="DESCRIPTION2"/>
    <n v="1"/>
    <n v="527"/>
    <n v="527"/>
    <d v="2015-08-28T00:00:00"/>
    <d v="2015-08-31T00:00:00"/>
  </r>
  <r>
    <x v="5"/>
    <s v="Category3"/>
    <s v="ITEM5"/>
    <s v="DESCRIPTION5"/>
    <n v="1"/>
    <n v="748"/>
    <n v="748"/>
    <d v="2015-08-28T00:00:00"/>
    <d v="2015-08-31T00:00:00"/>
  </r>
  <r>
    <x v="5"/>
    <s v="Category3"/>
    <s v="ITEM5"/>
    <s v="DESCRIPTION5"/>
    <n v="1"/>
    <n v="773"/>
    <n v="773"/>
    <d v="2015-08-28T00:00:00"/>
    <d v="2015-08-31T00:00:00"/>
  </r>
  <r>
    <x v="5"/>
    <s v="Category1"/>
    <s v="ITEM2"/>
    <s v="DESCRIPTION2"/>
    <n v="1"/>
    <n v="817"/>
    <n v="817"/>
    <d v="2015-08-28T00:00:00"/>
    <d v="2015-08-31T00:00:00"/>
  </r>
  <r>
    <x v="5"/>
    <s v="Category1"/>
    <s v="ITEM1"/>
    <s v="DESCRIPTION1"/>
    <n v="1"/>
    <n v="786"/>
    <n v="786"/>
    <d v="2015-08-28T00:00:00"/>
    <d v="2015-08-31T00:00:00"/>
  </r>
  <r>
    <x v="5"/>
    <s v="Category1"/>
    <s v="ITEM1"/>
    <s v="DESCRIPTION1"/>
    <n v="1"/>
    <n v="634"/>
    <n v="634"/>
    <d v="2015-08-28T00:00:00"/>
    <d v="2015-08-31T00:00:00"/>
  </r>
  <r>
    <x v="5"/>
    <s v="Category1"/>
    <s v="ITEM2"/>
    <s v="DESCRIPTION2"/>
    <n v="1"/>
    <n v="808"/>
    <n v="808"/>
    <d v="2015-08-28T00:00:00"/>
    <d v="2015-08-31T00:00:00"/>
  </r>
  <r>
    <x v="5"/>
    <s v="Category1"/>
    <s v="ITEM2"/>
    <s v="DESCRIPTION2"/>
    <n v="1"/>
    <n v="327"/>
    <n v="327"/>
    <d v="2015-08-28T00:00:00"/>
    <d v="2015-08-31T00:00:00"/>
  </r>
  <r>
    <x v="5"/>
    <s v="Category2"/>
    <s v="ITEM4"/>
    <s v="DESCRIPTION4"/>
    <n v="1"/>
    <n v="382"/>
    <n v="382"/>
    <d v="2015-08-28T00:00:00"/>
    <d v="2015-08-31T00:00:00"/>
  </r>
  <r>
    <x v="5"/>
    <s v="Category1"/>
    <s v="ITEM2"/>
    <s v="DESCRIPTION2"/>
    <n v="1"/>
    <n v="487"/>
    <n v="487"/>
    <d v="2015-08-28T00:00:00"/>
    <d v="2015-08-31T00:00:00"/>
  </r>
  <r>
    <x v="5"/>
    <s v="Category1"/>
    <s v="ITEM2"/>
    <s v="DESCRIPTION2"/>
    <n v="1"/>
    <n v="374"/>
    <n v="374"/>
    <d v="2015-08-28T00:00:00"/>
    <d v="2015-08-31T00:00:00"/>
  </r>
  <r>
    <x v="5"/>
    <s v="Category2"/>
    <s v="ITEM3"/>
    <s v="DESCRIPTION3"/>
    <n v="1"/>
    <n v="917"/>
    <n v="917"/>
    <d v="2015-08-28T00:00:00"/>
    <d v="2015-08-31T00:00:00"/>
  </r>
  <r>
    <x v="5"/>
    <s v="Category1"/>
    <s v="ITEM1"/>
    <s v="DESCRIPTION1"/>
    <n v="1"/>
    <n v="306"/>
    <n v="306"/>
    <d v="2015-08-28T00:00:00"/>
    <d v="2015-08-31T00:00:00"/>
  </r>
  <r>
    <x v="5"/>
    <s v="Category2"/>
    <s v="ITEM3"/>
    <s v="DESCRIPTION3"/>
    <n v="1"/>
    <n v="886"/>
    <n v="886"/>
    <d v="2015-08-28T00:00:00"/>
    <d v="2015-08-31T00:00:00"/>
  </r>
  <r>
    <x v="5"/>
    <s v="Category2"/>
    <s v="ITEM4"/>
    <s v="DESCRIPTION4"/>
    <n v="1"/>
    <n v="694"/>
    <n v="694"/>
    <d v="2015-08-28T00:00:00"/>
    <d v="2015-08-31T00:00:00"/>
  </r>
  <r>
    <x v="5"/>
    <s v="Category2"/>
    <s v="ITEM3"/>
    <s v="DESCRIPTION3"/>
    <n v="1"/>
    <n v="820"/>
    <n v="820"/>
    <d v="2015-08-28T00:00:00"/>
    <d v="2015-08-31T00:00:00"/>
  </r>
  <r>
    <x v="5"/>
    <s v="Category3"/>
    <s v="ITEM5"/>
    <s v="DESCRIPTION5"/>
    <n v="1"/>
    <n v="591"/>
    <n v="591"/>
    <d v="2015-08-28T00:00:00"/>
    <d v="2015-08-31T00:00:00"/>
  </r>
  <r>
    <x v="5"/>
    <s v="Category2"/>
    <s v="ITEM4"/>
    <s v="DESCRIPTION4"/>
    <n v="1"/>
    <n v="720"/>
    <n v="720"/>
    <d v="2015-08-28T00:00:00"/>
    <d v="2015-08-31T00:00:00"/>
  </r>
  <r>
    <x v="5"/>
    <s v="Category2"/>
    <s v="ITEM4"/>
    <s v="DESCRIPTION4"/>
    <n v="1"/>
    <n v="814"/>
    <n v="814"/>
    <d v="2015-08-28T00:00:00"/>
    <d v="2015-08-31T00:00:00"/>
  </r>
  <r>
    <x v="5"/>
    <s v="Category1"/>
    <s v="ITEM2"/>
    <s v="DESCRIPTION2"/>
    <n v="1"/>
    <n v="828"/>
    <n v="828"/>
    <d v="2015-08-28T00:00:00"/>
    <d v="2015-08-31T00:00:00"/>
  </r>
  <r>
    <x v="5"/>
    <s v="Category3"/>
    <s v="ITEM5"/>
    <s v="DESCRIPTION5"/>
    <n v="1"/>
    <n v="668"/>
    <n v="668"/>
    <d v="2015-08-28T00:00:00"/>
    <d v="2015-08-31T00:00:00"/>
  </r>
  <r>
    <x v="5"/>
    <s v="Category3"/>
    <s v="ITEM5"/>
    <s v="DESCRIPTION5"/>
    <n v="1"/>
    <n v="496"/>
    <n v="496"/>
    <d v="2015-08-28T00:00:00"/>
    <d v="2015-08-31T00:00:00"/>
  </r>
  <r>
    <x v="5"/>
    <s v="Category1"/>
    <s v="ITEM1"/>
    <s v="DESCRIPTION1"/>
    <n v="1"/>
    <n v="772"/>
    <n v="772"/>
    <d v="2015-08-28T00:00:00"/>
    <d v="2015-08-31T00:00:00"/>
  </r>
  <r>
    <x v="5"/>
    <s v="Category1"/>
    <s v="ITEM2"/>
    <s v="DESCRIPTION2"/>
    <n v="1"/>
    <n v="138"/>
    <n v="138"/>
    <d v="2015-08-28T00:00:00"/>
    <d v="2015-08-31T00:00:00"/>
  </r>
  <r>
    <x v="5"/>
    <s v="Category2"/>
    <s v="ITEM4"/>
    <s v="DESCRIPTION4"/>
    <n v="1"/>
    <n v="684"/>
    <n v="684"/>
    <d v="2015-08-28T00:00:00"/>
    <d v="2015-08-31T00:00:00"/>
  </r>
  <r>
    <x v="5"/>
    <s v="Category1"/>
    <s v="ITEM2"/>
    <s v="DESCRIPTION2"/>
    <n v="1"/>
    <n v="509"/>
    <n v="509"/>
    <d v="2015-08-28T00:00:00"/>
    <d v="2015-08-31T00:00:00"/>
  </r>
  <r>
    <x v="5"/>
    <s v="Category1"/>
    <s v="ITEM2"/>
    <s v="DESCRIPTION2"/>
    <n v="1"/>
    <n v="746"/>
    <n v="746"/>
    <d v="2015-08-28T00:00:00"/>
    <d v="2015-08-31T00:00:00"/>
  </r>
  <r>
    <x v="5"/>
    <s v="Category1"/>
    <s v="ITEM1"/>
    <s v="DESCRIPTION1"/>
    <n v="1"/>
    <n v="158"/>
    <n v="158"/>
    <d v="2015-08-28T00:00:00"/>
    <d v="2015-08-31T00:00:00"/>
  </r>
  <r>
    <x v="5"/>
    <s v="Category2"/>
    <s v="ITEM3"/>
    <s v="DESCRIPTION3"/>
    <n v="1"/>
    <n v="977"/>
    <n v="977"/>
    <d v="2015-08-28T00:00:00"/>
    <d v="2015-08-31T00:00:00"/>
  </r>
  <r>
    <x v="5"/>
    <s v="Category3"/>
    <s v="ITEM5"/>
    <s v="DESCRIPTION5"/>
    <n v="1"/>
    <n v="685"/>
    <n v="685"/>
    <d v="2015-08-28T00:00:00"/>
    <d v="2015-08-31T00:00:00"/>
  </r>
  <r>
    <x v="5"/>
    <s v="Category2"/>
    <s v="ITEM4"/>
    <s v="DESCRIPTION4"/>
    <n v="1"/>
    <n v="415"/>
    <n v="415"/>
    <d v="2015-08-28T00:00:00"/>
    <d v="2015-08-31T00:00:00"/>
  </r>
  <r>
    <x v="5"/>
    <s v="Category2"/>
    <s v="ITEM4"/>
    <s v="DESCRIPTION4"/>
    <n v="1"/>
    <n v="653"/>
    <n v="653"/>
    <d v="2015-08-28T00:00:00"/>
    <d v="2015-08-31T00:00:00"/>
  </r>
  <r>
    <x v="5"/>
    <s v="Category2"/>
    <s v="ITEM3"/>
    <s v="DESCRIPTION3"/>
    <n v="1"/>
    <n v="111"/>
    <n v="111"/>
    <d v="2015-08-28T00:00:00"/>
    <d v="2015-08-31T00:00:00"/>
  </r>
  <r>
    <x v="5"/>
    <s v="Category1"/>
    <s v="ITEM2"/>
    <s v="DESCRIPTION2"/>
    <n v="1"/>
    <n v="952"/>
    <n v="952"/>
    <d v="2015-08-28T00:00:00"/>
    <d v="2015-08-31T00:00:00"/>
  </r>
  <r>
    <x v="5"/>
    <s v="Category2"/>
    <s v="ITEM3"/>
    <s v="DESCRIPTION3"/>
    <n v="1"/>
    <n v="188"/>
    <n v="188"/>
    <d v="2015-08-28T00:00:00"/>
    <d v="2015-08-31T00:00:00"/>
  </r>
  <r>
    <x v="5"/>
    <s v="Category3"/>
    <s v="ITEM5"/>
    <s v="DESCRIPTION5"/>
    <n v="1"/>
    <n v="423"/>
    <n v="423"/>
    <d v="2015-08-28T00:00:00"/>
    <d v="2015-08-31T00:00:00"/>
  </r>
  <r>
    <x v="5"/>
    <s v="Category3"/>
    <s v="ITEM5"/>
    <s v="DESCRIPTION5"/>
    <n v="1"/>
    <n v="387"/>
    <n v="387"/>
    <d v="2015-08-28T00:00:00"/>
    <d v="2015-08-31T00:00:00"/>
  </r>
  <r>
    <x v="5"/>
    <s v="Category2"/>
    <s v="ITEM3"/>
    <s v="DESCRIPTION3"/>
    <n v="1"/>
    <n v="706"/>
    <n v="706"/>
    <d v="2015-08-28T00:00:00"/>
    <d v="2015-08-31T00:00:00"/>
  </r>
  <r>
    <x v="5"/>
    <s v="Category1"/>
    <s v="ITEM2"/>
    <s v="DESCRIPTION2"/>
    <n v="1"/>
    <n v="747"/>
    <n v="747"/>
    <d v="2015-08-28T00:00:00"/>
    <d v="2015-08-31T00:00:00"/>
  </r>
  <r>
    <x v="5"/>
    <s v="Category2"/>
    <s v="ITEM4"/>
    <s v="DESCRIPTION4"/>
    <n v="1"/>
    <n v="305"/>
    <n v="305"/>
    <d v="2015-08-28T00:00:00"/>
    <d v="2015-08-31T00:00:00"/>
  </r>
  <r>
    <x v="5"/>
    <s v="Category1"/>
    <s v="ITEM2"/>
    <s v="DESCRIPTION2"/>
    <n v="1"/>
    <n v="250"/>
    <n v="250"/>
    <d v="2015-08-28T00:00:00"/>
    <d v="2015-08-31T00:00:00"/>
  </r>
  <r>
    <x v="5"/>
    <s v="Category2"/>
    <s v="ITEM4"/>
    <s v="DESCRIPTION4"/>
    <n v="1"/>
    <n v="995"/>
    <n v="995"/>
    <d v="2015-08-28T00:00:00"/>
    <d v="2015-08-31T00:00:00"/>
  </r>
  <r>
    <x v="5"/>
    <s v="Category2"/>
    <s v="ITEM4"/>
    <s v="DESCRIPTION4"/>
    <n v="1"/>
    <n v="600"/>
    <n v="600"/>
    <d v="2015-08-28T00:00:00"/>
    <d v="2015-08-31T00:00:00"/>
  </r>
  <r>
    <x v="5"/>
    <s v="Category1"/>
    <s v="ITEM1"/>
    <s v="DESCRIPTION1"/>
    <n v="1"/>
    <n v="305"/>
    <n v="305"/>
    <d v="2015-08-28T00:00:00"/>
    <d v="2015-08-31T00:00:00"/>
  </r>
  <r>
    <x v="5"/>
    <s v="Category1"/>
    <s v="ITEM1"/>
    <s v="DESCRIPTION1"/>
    <n v="1"/>
    <n v="964"/>
    <n v="964"/>
    <d v="2015-08-29T00:00:00"/>
    <d v="2015-08-31T00:00:00"/>
  </r>
  <r>
    <x v="5"/>
    <s v="Category2"/>
    <s v="ITEM3"/>
    <s v="DESCRIPTION3"/>
    <n v="1"/>
    <n v="731"/>
    <n v="731"/>
    <d v="2015-08-29T00:00:00"/>
    <d v="2015-08-31T00:00:00"/>
  </r>
  <r>
    <x v="5"/>
    <s v="Category1"/>
    <s v="ITEM2"/>
    <s v="DESCRIPTION2"/>
    <n v="1"/>
    <n v="343"/>
    <n v="343"/>
    <d v="2015-08-29T00:00:00"/>
    <d v="2015-08-31T00:00:00"/>
  </r>
  <r>
    <x v="5"/>
    <s v="Category2"/>
    <s v="ITEM3"/>
    <s v="DESCRIPTION3"/>
    <n v="1"/>
    <n v="650"/>
    <n v="650"/>
    <d v="2015-08-29T00:00:00"/>
    <d v="2015-08-31T00:00:00"/>
  </r>
  <r>
    <x v="5"/>
    <s v="Category1"/>
    <s v="ITEM2"/>
    <s v="DESCRIPTION2"/>
    <n v="1"/>
    <n v="808"/>
    <n v="808"/>
    <d v="2015-08-29T00:00:00"/>
    <d v="2015-08-31T00:00:00"/>
  </r>
  <r>
    <x v="5"/>
    <s v="Category1"/>
    <s v="ITEM2"/>
    <s v="DESCRIPTION2"/>
    <n v="1"/>
    <n v="911"/>
    <n v="911"/>
    <d v="2015-08-29T00:00:00"/>
    <d v="2015-08-31T00:00:00"/>
  </r>
  <r>
    <x v="5"/>
    <s v="Category2"/>
    <s v="ITEM4"/>
    <s v="DESCRIPTION4"/>
    <n v="1"/>
    <n v="191"/>
    <n v="191"/>
    <d v="2015-08-29T00:00:00"/>
    <d v="2015-08-31T00:00:00"/>
  </r>
  <r>
    <x v="5"/>
    <s v="Category1"/>
    <s v="ITEM2"/>
    <s v="DESCRIPTION2"/>
    <n v="1"/>
    <n v="641"/>
    <n v="641"/>
    <d v="2015-08-29T00:00:00"/>
    <d v="2015-08-31T00:00:00"/>
  </r>
  <r>
    <x v="5"/>
    <s v="Category3"/>
    <s v="ITEM5"/>
    <s v="DESCRIPTION5"/>
    <n v="1"/>
    <n v="107"/>
    <n v="107"/>
    <d v="2015-08-29T00:00:00"/>
    <d v="2015-08-31T00:00:00"/>
  </r>
  <r>
    <x v="5"/>
    <s v="Category1"/>
    <s v="ITEM2"/>
    <s v="DESCRIPTION2"/>
    <n v="1"/>
    <n v="738"/>
    <n v="738"/>
    <d v="2015-08-29T00:00:00"/>
    <d v="2015-08-31T00:00:00"/>
  </r>
  <r>
    <x v="5"/>
    <s v="Category1"/>
    <s v="ITEM1"/>
    <s v="DESCRIPTION1"/>
    <n v="1"/>
    <n v="100"/>
    <n v="100"/>
    <d v="2015-08-29T00:00:00"/>
    <d v="2015-08-31T00:00:00"/>
  </r>
  <r>
    <x v="5"/>
    <s v="Category1"/>
    <s v="ITEM2"/>
    <s v="DESCRIPTION2"/>
    <n v="1"/>
    <n v="1000"/>
    <n v="1000"/>
    <d v="2015-08-29T00:00:00"/>
    <d v="2015-08-31T00:00:00"/>
  </r>
  <r>
    <x v="5"/>
    <s v="Category1"/>
    <s v="ITEM2"/>
    <s v="DESCRIPTION2"/>
    <n v="1"/>
    <n v="273"/>
    <n v="273"/>
    <d v="2015-08-29T00:00:00"/>
    <d v="2015-08-31T00:00:00"/>
  </r>
  <r>
    <x v="5"/>
    <s v="Category1"/>
    <s v="ITEM2"/>
    <s v="DESCRIPTION2"/>
    <n v="1"/>
    <n v="318"/>
    <n v="318"/>
    <d v="2015-08-29T00:00:00"/>
    <d v="2015-08-31T00:00:00"/>
  </r>
  <r>
    <x v="5"/>
    <s v="Category2"/>
    <s v="ITEM3"/>
    <s v="DESCRIPTION3"/>
    <n v="1"/>
    <n v="530"/>
    <n v="530"/>
    <d v="2015-08-29T00:00:00"/>
    <d v="2015-08-31T00:00:00"/>
  </r>
  <r>
    <x v="5"/>
    <s v="Category1"/>
    <s v="ITEM2"/>
    <s v="DESCRIPTION2"/>
    <n v="1"/>
    <n v="226"/>
    <n v="226"/>
    <d v="2015-08-29T00:00:00"/>
    <d v="2015-08-31T00:00:00"/>
  </r>
  <r>
    <x v="5"/>
    <s v="Category1"/>
    <s v="ITEM2"/>
    <s v="DESCRIPTION2"/>
    <n v="1"/>
    <n v="668"/>
    <n v="668"/>
    <d v="2015-08-29T00:00:00"/>
    <d v="2015-08-31T00:00:00"/>
  </r>
  <r>
    <x v="5"/>
    <s v="Category1"/>
    <s v="ITEM1"/>
    <s v="DESCRIPTION1"/>
    <n v="1"/>
    <n v="413"/>
    <n v="413"/>
    <d v="2015-08-29T00:00:00"/>
    <d v="2015-08-31T00:00:00"/>
  </r>
  <r>
    <x v="5"/>
    <s v="Category1"/>
    <s v="ITEM1"/>
    <s v="DESCRIPTION1"/>
    <n v="1"/>
    <n v="503"/>
    <n v="503"/>
    <d v="2015-08-29T00:00:00"/>
    <d v="2015-08-31T00:00:00"/>
  </r>
  <r>
    <x v="5"/>
    <s v="Category1"/>
    <s v="ITEM2"/>
    <s v="DESCRIPTION2"/>
    <n v="1"/>
    <n v="893"/>
    <n v="893"/>
    <d v="2015-08-29T00:00:00"/>
    <d v="2015-08-31T00:00:00"/>
  </r>
  <r>
    <x v="5"/>
    <s v="Category1"/>
    <s v="ITEM1"/>
    <s v="DESCRIPTION1"/>
    <n v="1"/>
    <n v="765"/>
    <n v="765"/>
    <d v="2015-08-29T00:00:00"/>
    <d v="2015-08-31T00:00:00"/>
  </r>
  <r>
    <x v="5"/>
    <s v="Category2"/>
    <s v="ITEM3"/>
    <s v="DESCRIPTION3"/>
    <n v="1"/>
    <n v="447"/>
    <n v="447"/>
    <d v="2015-08-29T00:00:00"/>
    <d v="2015-08-31T00:00:00"/>
  </r>
  <r>
    <x v="5"/>
    <s v="Category1"/>
    <s v="ITEM1"/>
    <s v="DESCRIPTION1"/>
    <n v="1"/>
    <n v="295"/>
    <n v="295"/>
    <d v="2015-08-29T00:00:00"/>
    <d v="2015-08-31T00:00:00"/>
  </r>
  <r>
    <x v="5"/>
    <s v="Category1"/>
    <s v="ITEM2"/>
    <s v="DESCRIPTION2"/>
    <n v="1"/>
    <n v="781"/>
    <n v="781"/>
    <d v="2015-08-29T00:00:00"/>
    <d v="2015-08-31T00:00:00"/>
  </r>
  <r>
    <x v="5"/>
    <s v="Category1"/>
    <s v="ITEM1"/>
    <s v="DESCRIPTION1"/>
    <n v="1"/>
    <n v="362"/>
    <n v="362"/>
    <d v="2015-08-29T00:00:00"/>
    <d v="2015-08-31T00:00:00"/>
  </r>
  <r>
    <x v="5"/>
    <s v="Category1"/>
    <s v="ITEM1"/>
    <s v="DESCRIPTION1"/>
    <n v="1"/>
    <n v="834"/>
    <n v="834"/>
    <d v="2015-08-29T00:00:00"/>
    <d v="2015-08-31T00:00:00"/>
  </r>
  <r>
    <x v="5"/>
    <s v="Category2"/>
    <s v="ITEM3"/>
    <s v="DESCRIPTION3"/>
    <n v="1"/>
    <n v="575"/>
    <n v="575"/>
    <d v="2015-08-29T00:00:00"/>
    <d v="2015-08-31T00:00:00"/>
  </r>
  <r>
    <x v="5"/>
    <s v="Category2"/>
    <s v="ITEM3"/>
    <s v="DESCRIPTION3"/>
    <n v="1"/>
    <n v="894"/>
    <n v="894"/>
    <d v="2015-08-29T00:00:00"/>
    <d v="2015-08-31T00:00:00"/>
  </r>
  <r>
    <x v="5"/>
    <s v="Category2"/>
    <s v="ITEM3"/>
    <s v="DESCRIPTION3"/>
    <n v="1"/>
    <n v="890"/>
    <n v="890"/>
    <d v="2015-08-29T00:00:00"/>
    <d v="2015-08-31T00:00:00"/>
  </r>
  <r>
    <x v="5"/>
    <s v="Category1"/>
    <s v="ITEM2"/>
    <s v="DESCRIPTION2"/>
    <n v="1"/>
    <n v="262"/>
    <n v="262"/>
    <d v="2015-08-29T00:00:00"/>
    <d v="2015-08-31T00:00:00"/>
  </r>
  <r>
    <x v="5"/>
    <s v="Category1"/>
    <s v="ITEM2"/>
    <s v="DESCRIPTION2"/>
    <n v="1"/>
    <n v="455"/>
    <n v="455"/>
    <d v="2015-08-29T00:00:00"/>
    <d v="2015-08-31T00:00:00"/>
  </r>
  <r>
    <x v="5"/>
    <s v="Category2"/>
    <s v="ITEM4"/>
    <s v="DESCRIPTION4"/>
    <n v="1"/>
    <n v="511"/>
    <n v="511"/>
    <d v="2015-08-29T00:00:00"/>
    <d v="2015-08-31T00:00:00"/>
  </r>
  <r>
    <x v="5"/>
    <s v="Category2"/>
    <s v="ITEM3"/>
    <s v="DESCRIPTION3"/>
    <n v="1"/>
    <n v="612"/>
    <n v="612"/>
    <d v="2015-08-29T00:00:00"/>
    <d v="2015-08-31T00:00:00"/>
  </r>
  <r>
    <x v="5"/>
    <s v="Category2"/>
    <s v="ITEM4"/>
    <s v="DESCRIPTION4"/>
    <n v="1"/>
    <n v="772"/>
    <n v="772"/>
    <d v="2015-08-29T00:00:00"/>
    <d v="2015-08-31T00:00:00"/>
  </r>
  <r>
    <x v="5"/>
    <s v="Category1"/>
    <s v="ITEM1"/>
    <s v="DESCRIPTION1"/>
    <n v="1"/>
    <n v="321"/>
    <n v="321"/>
    <d v="2015-08-29T00:00:00"/>
    <d v="2015-08-31T00:00:00"/>
  </r>
  <r>
    <x v="5"/>
    <s v="Category2"/>
    <s v="ITEM4"/>
    <s v="DESCRIPTION4"/>
    <n v="1"/>
    <n v="186"/>
    <n v="186"/>
    <d v="2015-08-29T00:00:00"/>
    <d v="2015-08-31T00:00:00"/>
  </r>
  <r>
    <x v="5"/>
    <s v="Category2"/>
    <s v="ITEM3"/>
    <s v="DESCRIPTION3"/>
    <n v="1"/>
    <n v="624"/>
    <n v="624"/>
    <d v="2015-08-29T00:00:00"/>
    <d v="2015-08-31T00:00:00"/>
  </r>
  <r>
    <x v="5"/>
    <s v="Category3"/>
    <s v="ITEM5"/>
    <s v="DESCRIPTION5"/>
    <n v="1"/>
    <n v="944"/>
    <n v="944"/>
    <d v="2015-08-29T00:00:00"/>
    <d v="2015-08-31T00:00:00"/>
  </r>
  <r>
    <x v="5"/>
    <s v="Category1"/>
    <s v="ITEM2"/>
    <s v="DESCRIPTION2"/>
    <n v="1"/>
    <n v="297"/>
    <n v="297"/>
    <d v="2015-08-29T00:00:00"/>
    <d v="2015-08-31T00:00:00"/>
  </r>
  <r>
    <x v="5"/>
    <s v="Category3"/>
    <s v="ITEM5"/>
    <s v="DESCRIPTION5"/>
    <n v="1"/>
    <n v="517"/>
    <n v="517"/>
    <d v="2015-08-29T00:00:00"/>
    <d v="2015-08-31T00:00:00"/>
  </r>
  <r>
    <x v="5"/>
    <s v="Category1"/>
    <s v="ITEM1"/>
    <s v="DESCRIPTION1"/>
    <n v="1"/>
    <n v="516"/>
    <n v="516"/>
    <d v="2015-08-29T00:00:00"/>
    <d v="2015-08-31T00:00:00"/>
  </r>
  <r>
    <x v="5"/>
    <s v="Category2"/>
    <s v="ITEM4"/>
    <s v="DESCRIPTION4"/>
    <n v="1"/>
    <n v="776"/>
    <n v="776"/>
    <d v="2015-08-29T00:00:00"/>
    <d v="2015-08-31T00:00:00"/>
  </r>
  <r>
    <x v="5"/>
    <s v="Category3"/>
    <s v="ITEM5"/>
    <s v="DESCRIPTION5"/>
    <n v="1"/>
    <n v="225"/>
    <n v="225"/>
    <d v="2015-08-29T00:00:00"/>
    <d v="2015-08-31T00:00:00"/>
  </r>
  <r>
    <x v="5"/>
    <s v="Category3"/>
    <s v="ITEM5"/>
    <s v="DESCRIPTION5"/>
    <n v="1"/>
    <n v="365"/>
    <n v="365"/>
    <d v="2015-08-29T00:00:00"/>
    <d v="2015-08-31T00:00:00"/>
  </r>
  <r>
    <x v="5"/>
    <s v="Category2"/>
    <s v="ITEM4"/>
    <s v="DESCRIPTION4"/>
    <n v="1"/>
    <n v="954"/>
    <n v="954"/>
    <d v="2015-08-29T00:00:00"/>
    <d v="2015-08-31T00:00:00"/>
  </r>
  <r>
    <x v="5"/>
    <s v="Category3"/>
    <s v="ITEM5"/>
    <s v="DESCRIPTION5"/>
    <n v="1"/>
    <n v="405"/>
    <n v="405"/>
    <d v="2015-08-29T00:00:00"/>
    <d v="2015-08-31T00:00:00"/>
  </r>
  <r>
    <x v="5"/>
    <s v="Category2"/>
    <s v="ITEM3"/>
    <s v="DESCRIPTION3"/>
    <n v="1"/>
    <n v="371"/>
    <n v="371"/>
    <d v="2015-08-29T00:00:00"/>
    <d v="2015-08-31T00:00:00"/>
  </r>
  <r>
    <x v="5"/>
    <s v="Category3"/>
    <s v="ITEM5"/>
    <s v="DESCRIPTION5"/>
    <n v="1"/>
    <n v="231"/>
    <n v="231"/>
    <d v="2015-08-29T00:00:00"/>
    <d v="2015-08-31T00:00:00"/>
  </r>
  <r>
    <x v="5"/>
    <s v="Category2"/>
    <s v="ITEM4"/>
    <s v="DESCRIPTION4"/>
    <n v="1"/>
    <n v="578"/>
    <n v="578"/>
    <d v="2015-08-29T00:00:00"/>
    <d v="2015-08-31T00:00:00"/>
  </r>
  <r>
    <x v="5"/>
    <s v="Category1"/>
    <s v="ITEM1"/>
    <s v="DESCRIPTION1"/>
    <n v="1"/>
    <n v="825"/>
    <n v="825"/>
    <d v="2015-08-29T00:00:00"/>
    <d v="2015-08-31T00:00:00"/>
  </r>
  <r>
    <x v="5"/>
    <s v="Category1"/>
    <s v="ITEM1"/>
    <s v="DESCRIPTION1"/>
    <n v="1"/>
    <n v="839"/>
    <n v="839"/>
    <d v="2015-08-30T00:00:00"/>
    <d v="2015-08-31T00:00:00"/>
  </r>
  <r>
    <x v="5"/>
    <s v="Category2"/>
    <s v="ITEM3"/>
    <s v="DESCRIPTION3"/>
    <n v="1"/>
    <n v="138"/>
    <n v="138"/>
    <d v="2015-08-30T00:00:00"/>
    <d v="2015-08-31T00:00:00"/>
  </r>
  <r>
    <x v="5"/>
    <s v="Category2"/>
    <s v="ITEM4"/>
    <s v="DESCRIPTION4"/>
    <n v="1"/>
    <n v="310"/>
    <n v="310"/>
    <d v="2015-08-30T00:00:00"/>
    <d v="2015-08-31T00:00:00"/>
  </r>
  <r>
    <x v="5"/>
    <s v="Category3"/>
    <s v="ITEM5"/>
    <s v="DESCRIPTION5"/>
    <n v="1"/>
    <n v="364"/>
    <n v="364"/>
    <d v="2015-08-30T00:00:00"/>
    <d v="2015-08-31T00:00:00"/>
  </r>
  <r>
    <x v="5"/>
    <s v="Category1"/>
    <s v="ITEM1"/>
    <s v="DESCRIPTION1"/>
    <n v="1"/>
    <n v="147"/>
    <n v="147"/>
    <d v="2015-08-30T00:00:00"/>
    <d v="2015-08-31T00:00:00"/>
  </r>
  <r>
    <x v="5"/>
    <s v="Category2"/>
    <s v="ITEM3"/>
    <s v="DESCRIPTION3"/>
    <n v="1"/>
    <n v="877"/>
    <n v="877"/>
    <d v="2015-08-30T00:00:00"/>
    <d v="2015-08-31T00:00:00"/>
  </r>
  <r>
    <x v="5"/>
    <s v="Category1"/>
    <s v="ITEM2"/>
    <s v="DESCRIPTION2"/>
    <n v="1"/>
    <n v="697"/>
    <n v="697"/>
    <d v="2015-08-30T00:00:00"/>
    <d v="2015-08-31T00:00:00"/>
  </r>
  <r>
    <x v="5"/>
    <s v="Category1"/>
    <s v="ITEM2"/>
    <s v="DESCRIPTION2"/>
    <n v="1"/>
    <n v="229"/>
    <n v="229"/>
    <d v="2015-08-30T00:00:00"/>
    <d v="2015-08-31T00:00:00"/>
  </r>
  <r>
    <x v="5"/>
    <s v="Category1"/>
    <s v="ITEM2"/>
    <s v="DESCRIPTION2"/>
    <n v="1"/>
    <n v="305"/>
    <n v="305"/>
    <d v="2015-08-30T00:00:00"/>
    <d v="2015-08-31T00:00:00"/>
  </r>
  <r>
    <x v="5"/>
    <s v="Category2"/>
    <s v="ITEM3"/>
    <s v="DESCRIPTION3"/>
    <n v="1"/>
    <n v="936"/>
    <n v="936"/>
    <d v="2015-08-30T00:00:00"/>
    <d v="2015-08-31T00:00:00"/>
  </r>
  <r>
    <x v="5"/>
    <s v="Category3"/>
    <s v="ITEM5"/>
    <s v="DESCRIPTION5"/>
    <n v="1"/>
    <n v="351"/>
    <n v="351"/>
    <d v="2015-08-30T00:00:00"/>
    <d v="2015-08-31T00:00:00"/>
  </r>
  <r>
    <x v="5"/>
    <s v="Category2"/>
    <s v="ITEM4"/>
    <s v="DESCRIPTION4"/>
    <n v="1"/>
    <n v="859"/>
    <n v="859"/>
    <d v="2015-08-30T00:00:00"/>
    <d v="2015-08-31T00:00:00"/>
  </r>
  <r>
    <x v="5"/>
    <s v="Category1"/>
    <s v="ITEM1"/>
    <s v="DESCRIPTION1"/>
    <n v="1"/>
    <n v="852"/>
    <n v="852"/>
    <d v="2015-08-30T00:00:00"/>
    <d v="2015-08-31T00:00:00"/>
  </r>
  <r>
    <x v="5"/>
    <s v="Category1"/>
    <s v="ITEM1"/>
    <s v="DESCRIPTION1"/>
    <n v="1"/>
    <n v="173"/>
    <n v="173"/>
    <d v="2015-08-30T00:00:00"/>
    <d v="2015-08-31T00:00:00"/>
  </r>
  <r>
    <x v="5"/>
    <s v="Category1"/>
    <s v="ITEM2"/>
    <s v="DESCRIPTION2"/>
    <n v="1"/>
    <n v="973"/>
    <n v="973"/>
    <d v="2015-08-30T00:00:00"/>
    <d v="2015-08-31T00:00:00"/>
  </r>
  <r>
    <x v="5"/>
    <s v="Category2"/>
    <s v="ITEM4"/>
    <s v="DESCRIPTION4"/>
    <n v="1"/>
    <n v="802"/>
    <n v="802"/>
    <d v="2015-08-30T00:00:00"/>
    <d v="2015-08-31T00:00:00"/>
  </r>
  <r>
    <x v="5"/>
    <s v="Category1"/>
    <s v="ITEM1"/>
    <s v="DESCRIPTION1"/>
    <n v="1"/>
    <n v="699"/>
    <n v="699"/>
    <d v="2015-08-30T00:00:00"/>
    <d v="2015-08-31T00:00:00"/>
  </r>
  <r>
    <x v="5"/>
    <s v="Category1"/>
    <s v="ITEM1"/>
    <s v="DESCRIPTION1"/>
    <n v="1"/>
    <n v="617"/>
    <n v="617"/>
    <d v="2015-08-30T00:00:00"/>
    <d v="2015-08-31T00:00:00"/>
  </r>
  <r>
    <x v="5"/>
    <s v="Category2"/>
    <s v="ITEM4"/>
    <s v="DESCRIPTION4"/>
    <n v="1"/>
    <n v="147"/>
    <n v="147"/>
    <d v="2015-08-30T00:00:00"/>
    <d v="2015-08-31T00:00:00"/>
  </r>
  <r>
    <x v="5"/>
    <s v="Category3"/>
    <s v="ITEM5"/>
    <s v="DESCRIPTION5"/>
    <n v="1"/>
    <n v="209"/>
    <n v="209"/>
    <d v="2015-08-30T00:00:00"/>
    <d v="2015-08-31T00:00:00"/>
  </r>
  <r>
    <x v="5"/>
    <s v="Category1"/>
    <s v="ITEM2"/>
    <s v="DESCRIPTION2"/>
    <n v="1"/>
    <n v="450"/>
    <n v="450"/>
    <d v="2015-08-30T00:00:00"/>
    <d v="2015-08-31T00:00:00"/>
  </r>
  <r>
    <x v="5"/>
    <s v="Category1"/>
    <s v="ITEM1"/>
    <s v="DESCRIPTION1"/>
    <n v="1"/>
    <n v="781"/>
    <n v="781"/>
    <d v="2015-08-30T00:00:00"/>
    <d v="2015-08-31T00:00:00"/>
  </r>
  <r>
    <x v="5"/>
    <s v="Category1"/>
    <s v="ITEM2"/>
    <s v="DESCRIPTION2"/>
    <n v="1"/>
    <n v="986"/>
    <n v="986"/>
    <d v="2015-08-30T00:00:00"/>
    <d v="2015-08-31T00:00:00"/>
  </r>
  <r>
    <x v="5"/>
    <s v="Category2"/>
    <s v="ITEM3"/>
    <s v="DESCRIPTION3"/>
    <n v="1"/>
    <n v="864"/>
    <n v="864"/>
    <d v="2015-08-30T00:00:00"/>
    <d v="2015-08-31T00:00:00"/>
  </r>
  <r>
    <x v="5"/>
    <s v="Category3"/>
    <s v="ITEM5"/>
    <s v="DESCRIPTION5"/>
    <n v="1"/>
    <n v="500"/>
    <n v="500"/>
    <d v="2015-08-30T00:00:00"/>
    <d v="2015-08-31T00:00:00"/>
  </r>
  <r>
    <x v="5"/>
    <s v="Category2"/>
    <s v="ITEM3"/>
    <s v="DESCRIPTION3"/>
    <n v="1"/>
    <n v="271"/>
    <n v="271"/>
    <d v="2015-08-30T00:00:00"/>
    <d v="2015-08-31T00:00:00"/>
  </r>
  <r>
    <x v="5"/>
    <s v="Category1"/>
    <s v="ITEM2"/>
    <s v="DESCRIPTION2"/>
    <n v="1"/>
    <n v="454"/>
    <n v="454"/>
    <d v="2015-08-30T00:00:00"/>
    <d v="2015-08-31T00:00:00"/>
  </r>
  <r>
    <x v="5"/>
    <s v="Category1"/>
    <s v="ITEM1"/>
    <s v="DESCRIPTION1"/>
    <n v="1"/>
    <n v="459"/>
    <n v="459"/>
    <d v="2015-08-30T00:00:00"/>
    <d v="2015-08-31T00:00:00"/>
  </r>
  <r>
    <x v="5"/>
    <s v="Category2"/>
    <s v="ITEM4"/>
    <s v="DESCRIPTION4"/>
    <n v="1"/>
    <n v="953"/>
    <n v="953"/>
    <d v="2015-08-30T00:00:00"/>
    <d v="2015-08-31T00:00:00"/>
  </r>
  <r>
    <x v="5"/>
    <s v="Category2"/>
    <s v="ITEM3"/>
    <s v="DESCRIPTION3"/>
    <n v="1"/>
    <n v="183"/>
    <n v="183"/>
    <d v="2015-08-30T00:00:00"/>
    <d v="2015-08-31T00:00:00"/>
  </r>
  <r>
    <x v="5"/>
    <s v="Category3"/>
    <s v="ITEM5"/>
    <s v="DESCRIPTION5"/>
    <n v="1"/>
    <n v="528"/>
    <n v="528"/>
    <d v="2015-08-30T00:00:00"/>
    <d v="2015-08-31T00:00:00"/>
  </r>
  <r>
    <x v="5"/>
    <s v="Category1"/>
    <s v="ITEM1"/>
    <s v="DESCRIPTION1"/>
    <n v="1"/>
    <n v="598"/>
    <n v="598"/>
    <d v="2015-08-30T00:00:00"/>
    <d v="2015-08-31T00:00:00"/>
  </r>
  <r>
    <x v="5"/>
    <s v="Category1"/>
    <s v="ITEM1"/>
    <s v="DESCRIPTION1"/>
    <n v="1"/>
    <n v="137"/>
    <n v="137"/>
    <d v="2015-08-30T00:00:00"/>
    <d v="2015-08-31T00:00:00"/>
  </r>
  <r>
    <x v="5"/>
    <s v="Category1"/>
    <s v="ITEM1"/>
    <s v="DESCRIPTION1"/>
    <n v="1"/>
    <n v="888"/>
    <n v="888"/>
    <d v="2015-08-30T00:00:00"/>
    <d v="2015-08-31T00:00:00"/>
  </r>
  <r>
    <x v="5"/>
    <s v="Category3"/>
    <s v="ITEM5"/>
    <s v="DESCRIPTION5"/>
    <n v="1"/>
    <n v="117"/>
    <n v="117"/>
    <d v="2015-08-30T00:00:00"/>
    <d v="2015-08-31T00:00:00"/>
  </r>
  <r>
    <x v="5"/>
    <s v="Category2"/>
    <s v="ITEM3"/>
    <s v="DESCRIPTION3"/>
    <n v="1"/>
    <n v="952"/>
    <n v="952"/>
    <d v="2015-08-30T00:00:00"/>
    <d v="2015-08-31T00:00:00"/>
  </r>
  <r>
    <x v="5"/>
    <s v="Category1"/>
    <s v="ITEM1"/>
    <s v="DESCRIPTION1"/>
    <n v="1"/>
    <n v="667"/>
    <n v="667"/>
    <d v="2015-08-30T00:00:00"/>
    <d v="2015-08-31T00:00:00"/>
  </r>
  <r>
    <x v="5"/>
    <s v="Category2"/>
    <s v="ITEM3"/>
    <s v="DESCRIPTION3"/>
    <n v="1"/>
    <n v="907"/>
    <n v="907"/>
    <d v="2015-08-30T00:00:00"/>
    <d v="2015-08-31T00:00:00"/>
  </r>
  <r>
    <x v="5"/>
    <s v="Category1"/>
    <s v="ITEM1"/>
    <s v="DESCRIPTION1"/>
    <n v="1"/>
    <n v="246"/>
    <n v="246"/>
    <d v="2015-08-30T00:00:00"/>
    <d v="2015-08-31T00:00:00"/>
  </r>
  <r>
    <x v="5"/>
    <s v="Category2"/>
    <s v="ITEM4"/>
    <s v="DESCRIPTION4"/>
    <n v="1"/>
    <n v="706"/>
    <n v="706"/>
    <d v="2015-08-30T00:00:00"/>
    <d v="2015-08-31T00:00:00"/>
  </r>
  <r>
    <x v="5"/>
    <s v="Category2"/>
    <s v="ITEM3"/>
    <s v="DESCRIPTION3"/>
    <n v="1"/>
    <n v="829"/>
    <n v="829"/>
    <d v="2015-08-30T00:00:00"/>
    <d v="2015-08-31T00:00:00"/>
  </r>
  <r>
    <x v="5"/>
    <s v="Category2"/>
    <s v="ITEM3"/>
    <s v="DESCRIPTION3"/>
    <n v="1"/>
    <n v="258"/>
    <n v="258"/>
    <d v="2015-08-30T00:00:00"/>
    <d v="2015-08-31T00:00:00"/>
  </r>
  <r>
    <x v="5"/>
    <s v="Category2"/>
    <s v="ITEM4"/>
    <s v="DESCRIPTION4"/>
    <n v="1"/>
    <n v="639"/>
    <n v="639"/>
    <d v="2015-08-30T00:00:00"/>
    <d v="2015-08-31T00:00:00"/>
  </r>
  <r>
    <x v="5"/>
    <s v="Category2"/>
    <s v="ITEM4"/>
    <s v="DESCRIPTION4"/>
    <n v="1"/>
    <n v="902"/>
    <n v="902"/>
    <d v="2015-08-30T00:00:00"/>
    <d v="2015-08-31T00:00:00"/>
  </r>
  <r>
    <x v="5"/>
    <s v="Category2"/>
    <s v="ITEM3"/>
    <s v="DESCRIPTION3"/>
    <n v="1"/>
    <n v="681"/>
    <n v="681"/>
    <d v="2015-08-30T00:00:00"/>
    <d v="2015-08-31T00:00:00"/>
  </r>
  <r>
    <x v="5"/>
    <s v="Category1"/>
    <s v="ITEM2"/>
    <s v="DESCRIPTION2"/>
    <n v="1"/>
    <n v="826"/>
    <n v="826"/>
    <d v="2015-08-30T00:00:00"/>
    <d v="2015-08-31T00:00:00"/>
  </r>
  <r>
    <x v="5"/>
    <s v="Category3"/>
    <s v="ITEM5"/>
    <s v="DESCRIPTION5"/>
    <n v="1"/>
    <n v="605"/>
    <n v="605"/>
    <d v="2015-08-30T00:00:00"/>
    <d v="2015-08-31T00:00:00"/>
  </r>
  <r>
    <x v="5"/>
    <s v="Category1"/>
    <s v="ITEM2"/>
    <s v="DESCRIPTION2"/>
    <n v="1"/>
    <n v="540"/>
    <n v="540"/>
    <d v="2015-08-30T00:00:00"/>
    <d v="2015-08-31T00:00:00"/>
  </r>
  <r>
    <x v="5"/>
    <s v="Category3"/>
    <s v="ITEM5"/>
    <s v="DESCRIPTION5"/>
    <n v="1"/>
    <n v="109"/>
    <n v="109"/>
    <d v="2015-08-30T00:00:00"/>
    <d v="2015-08-31T00:00:00"/>
  </r>
  <r>
    <x v="5"/>
    <s v="Category1"/>
    <s v="ITEM1"/>
    <s v="DESCRIPTION1"/>
    <n v="1"/>
    <n v="773"/>
    <n v="773"/>
    <d v="2015-08-30T00:00:00"/>
    <d v="2015-08-31T00:00:00"/>
  </r>
  <r>
    <x v="5"/>
    <s v="Category2"/>
    <s v="ITEM4"/>
    <s v="DESCRIPTION4"/>
    <n v="1"/>
    <n v="649"/>
    <n v="649"/>
    <d v="2015-08-31T00:00:00"/>
    <d v="2015-08-31T00:00:00"/>
  </r>
  <r>
    <x v="5"/>
    <s v="Category1"/>
    <s v="ITEM2"/>
    <s v="DESCRIPTION2"/>
    <n v="1"/>
    <n v="767"/>
    <n v="767"/>
    <d v="2015-08-31T00:00:00"/>
    <d v="2015-08-31T00:00:00"/>
  </r>
  <r>
    <x v="5"/>
    <s v="Category3"/>
    <s v="ITEM5"/>
    <s v="DESCRIPTION5"/>
    <n v="1"/>
    <n v="222"/>
    <n v="222"/>
    <d v="2015-08-31T00:00:00"/>
    <d v="2015-08-31T00:00:00"/>
  </r>
  <r>
    <x v="5"/>
    <s v="Category2"/>
    <s v="ITEM4"/>
    <s v="DESCRIPTION4"/>
    <n v="1"/>
    <n v="254"/>
    <n v="254"/>
    <d v="2015-08-31T00:00:00"/>
    <d v="2015-08-31T00:00:00"/>
  </r>
  <r>
    <x v="5"/>
    <s v="Category1"/>
    <s v="ITEM1"/>
    <s v="DESCRIPTION1"/>
    <n v="1"/>
    <n v="709"/>
    <n v="709"/>
    <d v="2015-08-31T00:00:00"/>
    <d v="2015-08-31T00:00:00"/>
  </r>
  <r>
    <x v="5"/>
    <s v="Category2"/>
    <s v="ITEM4"/>
    <s v="DESCRIPTION4"/>
    <n v="1"/>
    <n v="100"/>
    <n v="100"/>
    <d v="2015-08-31T00:00:00"/>
    <d v="2015-08-31T00:00:00"/>
  </r>
  <r>
    <x v="5"/>
    <s v="Category2"/>
    <s v="ITEM3"/>
    <s v="DESCRIPTION3"/>
    <n v="1"/>
    <n v="168"/>
    <n v="168"/>
    <d v="2015-08-31T00:00:00"/>
    <d v="2015-08-31T00:00:00"/>
  </r>
  <r>
    <x v="5"/>
    <s v="Category2"/>
    <s v="ITEM4"/>
    <s v="DESCRIPTION4"/>
    <n v="1"/>
    <n v="405"/>
    <n v="405"/>
    <d v="2015-08-31T00:00:00"/>
    <d v="2015-08-31T00:00:00"/>
  </r>
  <r>
    <x v="5"/>
    <s v="Category2"/>
    <s v="ITEM3"/>
    <s v="DESCRIPTION3"/>
    <n v="1"/>
    <n v="725"/>
    <n v="725"/>
    <d v="2015-08-31T00:00:00"/>
    <d v="2015-08-31T00:00:00"/>
  </r>
  <r>
    <x v="5"/>
    <s v="Category2"/>
    <s v="ITEM4"/>
    <s v="DESCRIPTION4"/>
    <n v="1"/>
    <n v="499"/>
    <n v="499"/>
    <d v="2015-08-31T00:00:00"/>
    <d v="2015-08-31T00:00:00"/>
  </r>
  <r>
    <x v="5"/>
    <s v="Category1"/>
    <s v="ITEM2"/>
    <s v="DESCRIPTION2"/>
    <n v="1"/>
    <n v="336"/>
    <n v="336"/>
    <d v="2015-08-31T00:00:00"/>
    <d v="2015-08-31T00:00:00"/>
  </r>
  <r>
    <x v="5"/>
    <s v="Category3"/>
    <s v="ITEM5"/>
    <s v="DESCRIPTION5"/>
    <n v="1"/>
    <n v="158"/>
    <n v="158"/>
    <d v="2015-08-31T00:00:00"/>
    <d v="2015-08-31T00:00:00"/>
  </r>
  <r>
    <x v="5"/>
    <s v="Category1"/>
    <s v="ITEM1"/>
    <s v="DESCRIPTION1"/>
    <n v="1"/>
    <n v="256"/>
    <n v="256"/>
    <d v="2015-08-31T00:00:00"/>
    <d v="2015-08-31T00:00:00"/>
  </r>
  <r>
    <x v="5"/>
    <s v="Category2"/>
    <s v="ITEM4"/>
    <s v="DESCRIPTION4"/>
    <n v="1"/>
    <n v="164"/>
    <n v="164"/>
    <d v="2015-08-31T00:00:00"/>
    <d v="2015-08-31T00:00:00"/>
  </r>
  <r>
    <x v="5"/>
    <s v="Category2"/>
    <s v="ITEM4"/>
    <s v="DESCRIPTION4"/>
    <n v="1"/>
    <n v="652"/>
    <n v="652"/>
    <d v="2015-08-31T00:00:00"/>
    <d v="2015-08-31T00:00:00"/>
  </r>
  <r>
    <x v="5"/>
    <s v="Category1"/>
    <s v="ITEM2"/>
    <s v="DESCRIPTION2"/>
    <n v="1"/>
    <n v="694"/>
    <n v="694"/>
    <d v="2015-08-31T00:00:00"/>
    <d v="2015-08-31T00:00:00"/>
  </r>
  <r>
    <x v="5"/>
    <s v="Category2"/>
    <s v="ITEM4"/>
    <s v="DESCRIPTION4"/>
    <n v="1"/>
    <n v="228"/>
    <n v="228"/>
    <d v="2015-08-31T00:00:00"/>
    <d v="2015-08-31T00:00:00"/>
  </r>
  <r>
    <x v="5"/>
    <s v="Category2"/>
    <s v="ITEM4"/>
    <s v="DESCRIPTION4"/>
    <n v="1"/>
    <n v="675"/>
    <n v="675"/>
    <d v="2015-08-31T00:00:00"/>
    <d v="2015-08-31T00:00:00"/>
  </r>
  <r>
    <x v="5"/>
    <s v="Category1"/>
    <s v="ITEM2"/>
    <s v="DESCRIPTION2"/>
    <n v="1"/>
    <n v="932"/>
    <n v="932"/>
    <d v="2015-08-31T00:00:00"/>
    <d v="2015-08-31T00:00:00"/>
  </r>
  <r>
    <x v="5"/>
    <s v="Category2"/>
    <s v="ITEM4"/>
    <s v="DESCRIPTION4"/>
    <n v="1"/>
    <n v="720"/>
    <n v="720"/>
    <d v="2015-08-31T00:00:00"/>
    <d v="2015-08-31T00:00:00"/>
  </r>
  <r>
    <x v="5"/>
    <s v="Category1"/>
    <s v="ITEM2"/>
    <s v="DESCRIPTION2"/>
    <n v="1"/>
    <n v="312"/>
    <n v="312"/>
    <d v="2015-08-31T00:00:00"/>
    <d v="2015-08-31T00:00:00"/>
  </r>
  <r>
    <x v="5"/>
    <s v="Category2"/>
    <s v="ITEM3"/>
    <s v="DESCRIPTION3"/>
    <n v="1"/>
    <n v="688"/>
    <n v="688"/>
    <d v="2015-08-31T00:00:00"/>
    <d v="2015-08-31T00:00:00"/>
  </r>
  <r>
    <x v="5"/>
    <s v="Category1"/>
    <s v="ITEM2"/>
    <s v="DESCRIPTION2"/>
    <n v="1"/>
    <n v="993"/>
    <n v="993"/>
    <d v="2015-08-31T00:00:00"/>
    <d v="2015-08-31T00:00:00"/>
  </r>
  <r>
    <x v="5"/>
    <s v="Category3"/>
    <s v="ITEM5"/>
    <s v="DESCRIPTION5"/>
    <n v="1"/>
    <n v="480"/>
    <n v="480"/>
    <d v="2015-08-31T00:00:00"/>
    <d v="2015-08-31T00:00:00"/>
  </r>
  <r>
    <x v="5"/>
    <s v="Category2"/>
    <s v="ITEM3"/>
    <s v="DESCRIPTION3"/>
    <n v="1"/>
    <n v="361"/>
    <n v="361"/>
    <d v="2015-08-31T00:00:00"/>
    <d v="2015-08-31T00:00:00"/>
  </r>
  <r>
    <x v="5"/>
    <s v="Category3"/>
    <s v="ITEM5"/>
    <s v="DESCRIPTION5"/>
    <n v="1"/>
    <n v="823"/>
    <n v="823"/>
    <d v="2015-08-31T00:00:00"/>
    <d v="2015-08-31T00:00:00"/>
  </r>
  <r>
    <x v="5"/>
    <s v="Category2"/>
    <s v="ITEM3"/>
    <s v="DESCRIPTION3"/>
    <n v="1"/>
    <n v="809"/>
    <n v="809"/>
    <d v="2015-08-31T00:00:00"/>
    <d v="2015-08-31T00:00:00"/>
  </r>
  <r>
    <x v="5"/>
    <s v="Category2"/>
    <s v="ITEM3"/>
    <s v="DESCRIPTION3"/>
    <n v="1"/>
    <n v="433"/>
    <n v="433"/>
    <d v="2015-08-31T00:00:00"/>
    <d v="2015-08-31T00:00:00"/>
  </r>
  <r>
    <x v="5"/>
    <s v="Category1"/>
    <s v="ITEM1"/>
    <s v="DESCRIPTION1"/>
    <n v="1"/>
    <n v="454"/>
    <n v="454"/>
    <d v="2015-08-31T00:00:00"/>
    <d v="2015-08-31T00:00:00"/>
  </r>
  <r>
    <x v="5"/>
    <s v="Category1"/>
    <s v="ITEM2"/>
    <s v="DESCRIPTION2"/>
    <n v="1"/>
    <n v="858"/>
    <n v="858"/>
    <d v="2015-08-31T00:00:00"/>
    <d v="2015-08-31T00:00:00"/>
  </r>
  <r>
    <x v="5"/>
    <s v="Category1"/>
    <s v="ITEM1"/>
    <s v="DESCRIPTION1"/>
    <n v="1"/>
    <n v="772"/>
    <n v="772"/>
    <d v="2015-08-31T00:00:00"/>
    <d v="2015-08-31T00:00:00"/>
  </r>
  <r>
    <x v="5"/>
    <s v="Category2"/>
    <s v="ITEM4"/>
    <s v="DESCRIPTION4"/>
    <n v="1"/>
    <n v="814"/>
    <n v="814"/>
    <d v="2015-08-31T00:00:00"/>
    <d v="2015-08-31T00:00:00"/>
  </r>
  <r>
    <x v="5"/>
    <s v="Category2"/>
    <s v="ITEM4"/>
    <s v="DESCRIPTION4"/>
    <n v="1"/>
    <n v="288"/>
    <n v="288"/>
    <d v="2015-08-31T00:00:00"/>
    <d v="2015-08-31T00:00:00"/>
  </r>
  <r>
    <x v="5"/>
    <s v="Category3"/>
    <s v="ITEM5"/>
    <s v="DESCRIPTION5"/>
    <n v="1"/>
    <n v="932"/>
    <n v="932"/>
    <d v="2015-08-31T00:00:00"/>
    <d v="2015-08-31T00:00:00"/>
  </r>
  <r>
    <x v="5"/>
    <s v="Category2"/>
    <s v="ITEM3"/>
    <s v="DESCRIPTION3"/>
    <n v="1"/>
    <n v="699"/>
    <n v="699"/>
    <d v="2015-08-31T00:00:00"/>
    <d v="2015-08-31T00:00:00"/>
  </r>
  <r>
    <x v="5"/>
    <s v="Category2"/>
    <s v="ITEM4"/>
    <s v="DESCRIPTION4"/>
    <n v="1"/>
    <n v="881"/>
    <n v="881"/>
    <d v="2015-08-31T00:00:00"/>
    <d v="2015-08-31T00:00:00"/>
  </r>
  <r>
    <x v="5"/>
    <s v="Category3"/>
    <s v="ITEM5"/>
    <s v="DESCRIPTION5"/>
    <n v="1"/>
    <n v="569"/>
    <n v="569"/>
    <d v="2015-08-31T00:00:00"/>
    <d v="2015-08-31T00:00:00"/>
  </r>
  <r>
    <x v="5"/>
    <s v="Category2"/>
    <s v="ITEM4"/>
    <s v="DESCRIPTION4"/>
    <n v="1"/>
    <n v="285"/>
    <n v="285"/>
    <d v="2015-08-31T00:00:00"/>
    <d v="2015-08-31T00:00:00"/>
  </r>
  <r>
    <x v="5"/>
    <s v="Category3"/>
    <s v="ITEM5"/>
    <s v="DESCRIPTION5"/>
    <n v="1"/>
    <n v="937"/>
    <n v="937"/>
    <d v="2015-08-31T00:00:00"/>
    <d v="2015-08-31T00:00:00"/>
  </r>
  <r>
    <x v="5"/>
    <s v="Category1"/>
    <s v="ITEM1"/>
    <s v="DESCRIPTION1"/>
    <n v="1"/>
    <n v="956"/>
    <n v="956"/>
    <d v="2015-08-31T00:00:00"/>
    <d v="2015-08-31T00:00:00"/>
  </r>
  <r>
    <x v="5"/>
    <s v="Category1"/>
    <s v="ITEM1"/>
    <s v="DESCRIPTION1"/>
    <n v="1"/>
    <n v="640"/>
    <n v="640"/>
    <d v="2015-08-31T00:00:00"/>
    <d v="2015-08-31T00:00:00"/>
  </r>
  <r>
    <x v="5"/>
    <s v="Category3"/>
    <s v="ITEM5"/>
    <s v="DESCRIPTION5"/>
    <n v="1"/>
    <n v="906"/>
    <n v="906"/>
    <d v="2015-08-31T00:00:00"/>
    <d v="2015-08-31T00:00:00"/>
  </r>
  <r>
    <x v="5"/>
    <s v="Category2"/>
    <s v="ITEM3"/>
    <s v="DESCRIPTION3"/>
    <n v="1"/>
    <n v="651"/>
    <n v="651"/>
    <d v="2015-08-31T00:00:00"/>
    <d v="2015-08-31T00:00:00"/>
  </r>
  <r>
    <x v="5"/>
    <s v="Category2"/>
    <s v="ITEM3"/>
    <s v="DESCRIPTION3"/>
    <n v="1"/>
    <n v="833"/>
    <n v="833"/>
    <d v="2015-08-31T00:00:00"/>
    <d v="2015-08-31T00:00:00"/>
  </r>
  <r>
    <x v="5"/>
    <s v="Category3"/>
    <s v="ITEM5"/>
    <s v="DESCRIPTION5"/>
    <n v="1"/>
    <n v="202"/>
    <n v="202"/>
    <d v="2015-08-31T00:00:00"/>
    <d v="2015-08-31T00:00:00"/>
  </r>
  <r>
    <x v="5"/>
    <s v="Category2"/>
    <s v="ITEM4"/>
    <s v="DESCRIPTION4"/>
    <n v="1"/>
    <n v="350"/>
    <n v="350"/>
    <d v="2015-08-31T00:00:00"/>
    <d v="2015-08-31T00:00:00"/>
  </r>
  <r>
    <x v="5"/>
    <s v="Category1"/>
    <s v="ITEM1"/>
    <s v="DESCRIPTION1"/>
    <n v="1"/>
    <n v="961"/>
    <n v="961"/>
    <d v="2015-08-31T00:00:00"/>
    <d v="2015-08-31T00:00:00"/>
  </r>
  <r>
    <x v="5"/>
    <s v="Category3"/>
    <s v="ITEM5"/>
    <s v="DESCRIPTION5"/>
    <n v="1"/>
    <n v="148"/>
    <n v="148"/>
    <d v="2015-08-31T00:00:00"/>
    <d v="2015-08-31T00:00:00"/>
  </r>
  <r>
    <x v="5"/>
    <s v="Category2"/>
    <s v="ITEM4"/>
    <s v="DESCRIPTION4"/>
    <n v="1"/>
    <n v="680"/>
    <n v="680"/>
    <d v="2015-08-31T00:00:00"/>
    <d v="2015-08-31T00:00:00"/>
  </r>
  <r>
    <x v="5"/>
    <s v="Category2"/>
    <s v="ITEM3"/>
    <s v="DESCRIPTION3"/>
    <n v="1"/>
    <n v="527"/>
    <n v="527"/>
    <d v="2015-08-31T00:00:00"/>
    <d v="2015-08-31T00:00:00"/>
  </r>
  <r>
    <x v="5"/>
    <s v="Category1"/>
    <s v="ITEM1"/>
    <s v="DESCRIPTION1"/>
    <n v="1"/>
    <n v="949"/>
    <n v="949"/>
    <d v="2015-09-01T00:00:00"/>
    <d v="2015-09-30T00:00:00"/>
  </r>
  <r>
    <x v="5"/>
    <s v="Category2"/>
    <s v="ITEM3"/>
    <s v="DESCRIPTION3"/>
    <n v="1"/>
    <n v="316"/>
    <n v="316"/>
    <d v="2015-09-01T00:00:00"/>
    <d v="2015-09-30T00:00:00"/>
  </r>
  <r>
    <x v="5"/>
    <s v="Category1"/>
    <s v="ITEM1"/>
    <s v="DESCRIPTION1"/>
    <n v="1"/>
    <n v="787"/>
    <n v="787"/>
    <d v="2015-09-01T00:00:00"/>
    <d v="2015-09-30T00:00:00"/>
  </r>
  <r>
    <x v="5"/>
    <s v="Category2"/>
    <s v="ITEM3"/>
    <s v="DESCRIPTION3"/>
    <n v="1"/>
    <n v="471"/>
    <n v="471"/>
    <d v="2015-09-01T00:00:00"/>
    <d v="2015-09-30T00:00:00"/>
  </r>
  <r>
    <x v="5"/>
    <s v="Category1"/>
    <s v="ITEM2"/>
    <s v="DESCRIPTION2"/>
    <n v="1"/>
    <n v="543"/>
    <n v="543"/>
    <d v="2015-09-01T00:00:00"/>
    <d v="2015-09-30T00:00:00"/>
  </r>
  <r>
    <x v="5"/>
    <s v="Category1"/>
    <s v="ITEM2"/>
    <s v="DESCRIPTION2"/>
    <n v="1"/>
    <n v="848"/>
    <n v="848"/>
    <d v="2015-09-01T00:00:00"/>
    <d v="2015-09-30T00:00:00"/>
  </r>
  <r>
    <x v="5"/>
    <s v="Category2"/>
    <s v="ITEM4"/>
    <s v="DESCRIPTION4"/>
    <n v="1"/>
    <n v="776"/>
    <n v="776"/>
    <d v="2015-09-01T00:00:00"/>
    <d v="2015-09-30T00:00:00"/>
  </r>
  <r>
    <x v="5"/>
    <s v="Category2"/>
    <s v="ITEM4"/>
    <s v="DESCRIPTION4"/>
    <n v="1"/>
    <n v="230"/>
    <n v="230"/>
    <d v="2015-09-01T00:00:00"/>
    <d v="2015-09-30T00:00:00"/>
  </r>
  <r>
    <x v="5"/>
    <s v="Category2"/>
    <s v="ITEM4"/>
    <s v="DESCRIPTION4"/>
    <n v="1"/>
    <n v="290"/>
    <n v="290"/>
    <d v="2015-09-01T00:00:00"/>
    <d v="2015-09-30T00:00:00"/>
  </r>
  <r>
    <x v="5"/>
    <s v="Category2"/>
    <s v="ITEM4"/>
    <s v="DESCRIPTION4"/>
    <n v="1"/>
    <n v="560"/>
    <n v="560"/>
    <d v="2015-09-01T00:00:00"/>
    <d v="2015-09-30T00:00:00"/>
  </r>
  <r>
    <x v="5"/>
    <s v="Category1"/>
    <s v="ITEM2"/>
    <s v="DESCRIPTION2"/>
    <n v="1"/>
    <n v="154"/>
    <n v="154"/>
    <d v="2015-09-01T00:00:00"/>
    <d v="2015-09-30T00:00:00"/>
  </r>
  <r>
    <x v="5"/>
    <s v="Category1"/>
    <s v="ITEM1"/>
    <s v="DESCRIPTION1"/>
    <n v="1"/>
    <n v="142"/>
    <n v="142"/>
    <d v="2015-09-01T00:00:00"/>
    <d v="2015-09-30T00:00:00"/>
  </r>
  <r>
    <x v="5"/>
    <s v="Category3"/>
    <s v="ITEM5"/>
    <s v="DESCRIPTION5"/>
    <n v="1"/>
    <n v="450"/>
    <n v="450"/>
    <d v="2015-09-01T00:00:00"/>
    <d v="2015-09-30T00:00:00"/>
  </r>
  <r>
    <x v="5"/>
    <s v="Category2"/>
    <s v="ITEM3"/>
    <s v="DESCRIPTION3"/>
    <n v="1"/>
    <n v="829"/>
    <n v="829"/>
    <d v="2015-09-01T00:00:00"/>
    <d v="2015-09-30T00:00:00"/>
  </r>
  <r>
    <x v="5"/>
    <s v="Category1"/>
    <s v="ITEM1"/>
    <s v="DESCRIPTION1"/>
    <n v="1"/>
    <n v="882"/>
    <n v="882"/>
    <d v="2015-09-01T00:00:00"/>
    <d v="2015-09-30T00:00:00"/>
  </r>
  <r>
    <x v="5"/>
    <s v="Category2"/>
    <s v="ITEM3"/>
    <s v="DESCRIPTION3"/>
    <n v="1"/>
    <n v="189"/>
    <n v="189"/>
    <d v="2015-09-01T00:00:00"/>
    <d v="2015-09-30T00:00:00"/>
  </r>
  <r>
    <x v="5"/>
    <s v="Category3"/>
    <s v="ITEM5"/>
    <s v="DESCRIPTION5"/>
    <n v="1"/>
    <n v="989"/>
    <n v="989"/>
    <d v="2015-09-01T00:00:00"/>
    <d v="2015-09-30T00:00:00"/>
  </r>
  <r>
    <x v="5"/>
    <s v="Category2"/>
    <s v="ITEM3"/>
    <s v="DESCRIPTION3"/>
    <n v="1"/>
    <n v="305"/>
    <n v="305"/>
    <d v="2015-09-01T00:00:00"/>
    <d v="2015-09-30T00:00:00"/>
  </r>
  <r>
    <x v="5"/>
    <s v="Category1"/>
    <s v="ITEM1"/>
    <s v="DESCRIPTION1"/>
    <n v="1"/>
    <n v="760"/>
    <n v="760"/>
    <d v="2015-09-01T00:00:00"/>
    <d v="2015-09-30T00:00:00"/>
  </r>
  <r>
    <x v="5"/>
    <s v="Category1"/>
    <s v="ITEM2"/>
    <s v="DESCRIPTION2"/>
    <n v="1"/>
    <n v="156"/>
    <n v="156"/>
    <d v="2015-09-01T00:00:00"/>
    <d v="2015-09-30T00:00:00"/>
  </r>
  <r>
    <x v="5"/>
    <s v="Category2"/>
    <s v="ITEM4"/>
    <s v="DESCRIPTION4"/>
    <n v="1"/>
    <n v="787"/>
    <n v="787"/>
    <d v="2015-09-01T00:00:00"/>
    <d v="2015-09-30T00:00:00"/>
  </r>
  <r>
    <x v="5"/>
    <s v="Category2"/>
    <s v="ITEM3"/>
    <s v="DESCRIPTION3"/>
    <n v="1"/>
    <n v="992"/>
    <n v="992"/>
    <d v="2015-09-01T00:00:00"/>
    <d v="2015-09-30T00:00:00"/>
  </r>
  <r>
    <x v="5"/>
    <s v="Category2"/>
    <s v="ITEM4"/>
    <s v="DESCRIPTION4"/>
    <n v="1"/>
    <n v="835"/>
    <n v="835"/>
    <d v="2015-09-01T00:00:00"/>
    <d v="2015-09-30T00:00:00"/>
  </r>
  <r>
    <x v="5"/>
    <s v="Category3"/>
    <s v="ITEM5"/>
    <s v="DESCRIPTION5"/>
    <n v="1"/>
    <n v="118"/>
    <n v="118"/>
    <d v="2015-09-01T00:00:00"/>
    <d v="2015-09-30T00:00:00"/>
  </r>
  <r>
    <x v="5"/>
    <s v="Category1"/>
    <s v="ITEM2"/>
    <s v="DESCRIPTION2"/>
    <n v="1"/>
    <n v="705"/>
    <n v="705"/>
    <d v="2015-09-01T00:00:00"/>
    <d v="2015-09-30T00:00:00"/>
  </r>
  <r>
    <x v="5"/>
    <s v="Category2"/>
    <s v="ITEM4"/>
    <s v="DESCRIPTION4"/>
    <n v="1"/>
    <n v="540"/>
    <n v="540"/>
    <d v="2015-09-01T00:00:00"/>
    <d v="2015-09-30T00:00:00"/>
  </r>
  <r>
    <x v="5"/>
    <s v="Category1"/>
    <s v="ITEM2"/>
    <s v="DESCRIPTION2"/>
    <n v="1"/>
    <n v="984"/>
    <n v="984"/>
    <d v="2015-09-01T00:00:00"/>
    <d v="2015-09-30T00:00:00"/>
  </r>
  <r>
    <x v="5"/>
    <s v="Category1"/>
    <s v="ITEM1"/>
    <s v="DESCRIPTION1"/>
    <n v="1"/>
    <n v="444"/>
    <n v="444"/>
    <d v="2015-09-01T00:00:00"/>
    <d v="2015-09-30T00:00:00"/>
  </r>
  <r>
    <x v="5"/>
    <s v="Category2"/>
    <s v="ITEM4"/>
    <s v="DESCRIPTION4"/>
    <n v="1"/>
    <n v="293"/>
    <n v="293"/>
    <d v="2015-09-01T00:00:00"/>
    <d v="2015-09-30T00:00:00"/>
  </r>
  <r>
    <x v="5"/>
    <s v="Category3"/>
    <s v="ITEM5"/>
    <s v="DESCRIPTION5"/>
    <n v="1"/>
    <n v="185"/>
    <n v="185"/>
    <d v="2015-09-01T00:00:00"/>
    <d v="2015-09-30T00:00:00"/>
  </r>
  <r>
    <x v="5"/>
    <s v="Category2"/>
    <s v="ITEM4"/>
    <s v="DESCRIPTION4"/>
    <n v="1"/>
    <n v="999"/>
    <n v="999"/>
    <d v="2015-09-01T00:00:00"/>
    <d v="2015-09-30T00:00:00"/>
  </r>
  <r>
    <x v="5"/>
    <s v="Category3"/>
    <s v="ITEM5"/>
    <s v="DESCRIPTION5"/>
    <n v="1"/>
    <n v="439"/>
    <n v="439"/>
    <d v="2015-09-01T00:00:00"/>
    <d v="2015-09-30T00:00:00"/>
  </r>
  <r>
    <x v="5"/>
    <s v="Category2"/>
    <s v="ITEM3"/>
    <s v="DESCRIPTION3"/>
    <n v="1"/>
    <n v="590"/>
    <n v="590"/>
    <d v="2015-09-01T00:00:00"/>
    <d v="2015-09-30T00:00:00"/>
  </r>
  <r>
    <x v="5"/>
    <s v="Category3"/>
    <s v="ITEM5"/>
    <s v="DESCRIPTION5"/>
    <n v="1"/>
    <n v="267"/>
    <n v="267"/>
    <d v="2015-09-01T00:00:00"/>
    <d v="2015-09-30T00:00:00"/>
  </r>
  <r>
    <x v="5"/>
    <s v="Category1"/>
    <s v="ITEM1"/>
    <s v="DESCRIPTION1"/>
    <n v="1"/>
    <n v="881"/>
    <n v="881"/>
    <d v="2015-09-01T00:00:00"/>
    <d v="2015-09-30T00:00:00"/>
  </r>
  <r>
    <x v="5"/>
    <s v="Category1"/>
    <s v="ITEM2"/>
    <s v="DESCRIPTION2"/>
    <n v="1"/>
    <n v="313"/>
    <n v="313"/>
    <d v="2015-09-01T00:00:00"/>
    <d v="2015-09-30T00:00:00"/>
  </r>
  <r>
    <x v="5"/>
    <s v="Category3"/>
    <s v="ITEM5"/>
    <s v="DESCRIPTION5"/>
    <n v="1"/>
    <n v="556"/>
    <n v="556"/>
    <d v="2015-09-01T00:00:00"/>
    <d v="2015-09-30T00:00:00"/>
  </r>
  <r>
    <x v="5"/>
    <s v="Category3"/>
    <s v="ITEM5"/>
    <s v="DESCRIPTION5"/>
    <n v="1"/>
    <n v="488"/>
    <n v="488"/>
    <d v="2015-09-01T00:00:00"/>
    <d v="2015-09-30T00:00:00"/>
  </r>
  <r>
    <x v="5"/>
    <s v="Category1"/>
    <s v="ITEM1"/>
    <s v="DESCRIPTION1"/>
    <n v="1"/>
    <n v="170"/>
    <n v="170"/>
    <d v="2015-09-01T00:00:00"/>
    <d v="2015-09-30T00:00:00"/>
  </r>
  <r>
    <x v="5"/>
    <s v="Category1"/>
    <s v="ITEM2"/>
    <s v="DESCRIPTION2"/>
    <n v="1"/>
    <n v="637"/>
    <n v="637"/>
    <d v="2015-09-01T00:00:00"/>
    <d v="2015-09-30T00:00:00"/>
  </r>
  <r>
    <x v="5"/>
    <s v="Category3"/>
    <s v="ITEM5"/>
    <s v="DESCRIPTION5"/>
    <n v="1"/>
    <n v="560"/>
    <n v="560"/>
    <d v="2015-09-01T00:00:00"/>
    <d v="2015-09-30T00:00:00"/>
  </r>
  <r>
    <x v="5"/>
    <s v="Category2"/>
    <s v="ITEM4"/>
    <s v="DESCRIPTION4"/>
    <n v="1"/>
    <n v="997"/>
    <n v="997"/>
    <d v="2015-09-01T00:00:00"/>
    <d v="2015-09-30T00:00:00"/>
  </r>
  <r>
    <x v="5"/>
    <s v="Category3"/>
    <s v="ITEM5"/>
    <s v="DESCRIPTION5"/>
    <n v="1"/>
    <n v="497"/>
    <n v="497"/>
    <d v="2015-09-01T00:00:00"/>
    <d v="2015-09-30T00:00:00"/>
  </r>
  <r>
    <x v="5"/>
    <s v="Category1"/>
    <s v="ITEM1"/>
    <s v="DESCRIPTION1"/>
    <n v="1"/>
    <n v="580"/>
    <n v="580"/>
    <d v="2015-09-01T00:00:00"/>
    <d v="2015-09-30T00:00:00"/>
  </r>
  <r>
    <x v="5"/>
    <s v="Category2"/>
    <s v="ITEM4"/>
    <s v="DESCRIPTION4"/>
    <n v="1"/>
    <n v="309"/>
    <n v="309"/>
    <d v="2015-09-01T00:00:00"/>
    <d v="2015-09-30T00:00:00"/>
  </r>
  <r>
    <x v="5"/>
    <s v="Category1"/>
    <s v="ITEM2"/>
    <s v="DESCRIPTION2"/>
    <n v="1"/>
    <n v="198"/>
    <n v="198"/>
    <d v="2015-09-01T00:00:00"/>
    <d v="2015-09-30T00:00:00"/>
  </r>
  <r>
    <x v="5"/>
    <s v="Category3"/>
    <s v="ITEM5"/>
    <s v="DESCRIPTION5"/>
    <n v="1"/>
    <n v="167"/>
    <n v="167"/>
    <d v="2015-09-01T00:00:00"/>
    <d v="2015-09-30T00:00:00"/>
  </r>
  <r>
    <x v="5"/>
    <s v="Category2"/>
    <s v="ITEM3"/>
    <s v="DESCRIPTION3"/>
    <n v="1"/>
    <n v="606"/>
    <n v="606"/>
    <d v="2015-09-01T00:00:00"/>
    <d v="2015-09-30T00:00:00"/>
  </r>
  <r>
    <x v="5"/>
    <s v="Category2"/>
    <s v="ITEM4"/>
    <s v="DESCRIPTION4"/>
    <n v="1"/>
    <n v="577"/>
    <n v="577"/>
    <d v="2015-09-01T00:00:00"/>
    <d v="2015-09-30T00:00:00"/>
  </r>
  <r>
    <x v="5"/>
    <s v="Category1"/>
    <s v="ITEM1"/>
    <s v="DESCRIPTION1"/>
    <n v="1"/>
    <n v="902"/>
    <n v="902"/>
    <d v="2015-09-01T00:00:00"/>
    <d v="2015-09-30T00:00:00"/>
  </r>
  <r>
    <x v="5"/>
    <s v="Category2"/>
    <s v="ITEM3"/>
    <s v="DESCRIPTION3"/>
    <n v="1"/>
    <n v="780"/>
    <n v="780"/>
    <d v="2015-09-02T00:00:00"/>
    <d v="2015-09-30T00:00:00"/>
  </r>
  <r>
    <x v="5"/>
    <s v="Category1"/>
    <s v="ITEM1"/>
    <s v="DESCRIPTION1"/>
    <n v="1"/>
    <n v="650"/>
    <n v="650"/>
    <d v="2015-09-02T00:00:00"/>
    <d v="2015-09-30T00:00:00"/>
  </r>
  <r>
    <x v="5"/>
    <s v="Category2"/>
    <s v="ITEM4"/>
    <s v="DESCRIPTION4"/>
    <n v="1"/>
    <n v="320"/>
    <n v="320"/>
    <d v="2015-09-02T00:00:00"/>
    <d v="2015-09-30T00:00:00"/>
  </r>
  <r>
    <x v="5"/>
    <s v="Category2"/>
    <s v="ITEM4"/>
    <s v="DESCRIPTION4"/>
    <n v="1"/>
    <n v="481"/>
    <n v="481"/>
    <d v="2015-09-02T00:00:00"/>
    <d v="2015-09-30T00:00:00"/>
  </r>
  <r>
    <x v="5"/>
    <s v="Category3"/>
    <s v="ITEM5"/>
    <s v="DESCRIPTION5"/>
    <n v="1"/>
    <n v="770"/>
    <n v="770"/>
    <d v="2015-09-02T00:00:00"/>
    <d v="2015-09-30T00:00:00"/>
  </r>
  <r>
    <x v="5"/>
    <s v="Category3"/>
    <s v="ITEM5"/>
    <s v="DESCRIPTION5"/>
    <n v="1"/>
    <n v="167"/>
    <n v="167"/>
    <d v="2015-09-02T00:00:00"/>
    <d v="2015-09-30T00:00:00"/>
  </r>
  <r>
    <x v="5"/>
    <s v="Category3"/>
    <s v="ITEM5"/>
    <s v="DESCRIPTION5"/>
    <n v="1"/>
    <n v="975"/>
    <n v="975"/>
    <d v="2015-09-02T00:00:00"/>
    <d v="2015-09-30T00:00:00"/>
  </r>
  <r>
    <x v="5"/>
    <s v="Category2"/>
    <s v="ITEM3"/>
    <s v="DESCRIPTION3"/>
    <n v="1"/>
    <n v="947"/>
    <n v="947"/>
    <d v="2015-09-02T00:00:00"/>
    <d v="2015-09-30T00:00:00"/>
  </r>
  <r>
    <x v="5"/>
    <s v="Category1"/>
    <s v="ITEM2"/>
    <s v="DESCRIPTION2"/>
    <n v="1"/>
    <n v="813"/>
    <n v="813"/>
    <d v="2015-09-02T00:00:00"/>
    <d v="2015-09-30T00:00:00"/>
  </r>
  <r>
    <x v="5"/>
    <s v="Category1"/>
    <s v="ITEM1"/>
    <s v="DESCRIPTION1"/>
    <n v="1"/>
    <n v="473"/>
    <n v="473"/>
    <d v="2015-09-02T00:00:00"/>
    <d v="2015-09-30T00:00:00"/>
  </r>
  <r>
    <x v="5"/>
    <s v="Category1"/>
    <s v="ITEM1"/>
    <s v="DESCRIPTION1"/>
    <n v="1"/>
    <n v="694"/>
    <n v="694"/>
    <d v="2015-09-02T00:00:00"/>
    <d v="2015-09-30T00:00:00"/>
  </r>
  <r>
    <x v="5"/>
    <s v="Category2"/>
    <s v="ITEM3"/>
    <s v="DESCRIPTION3"/>
    <n v="1"/>
    <n v="263"/>
    <n v="263"/>
    <d v="2015-09-02T00:00:00"/>
    <d v="2015-09-30T00:00:00"/>
  </r>
  <r>
    <x v="5"/>
    <s v="Category3"/>
    <s v="ITEM5"/>
    <s v="DESCRIPTION5"/>
    <n v="1"/>
    <n v="273"/>
    <n v="273"/>
    <d v="2015-09-02T00:00:00"/>
    <d v="2015-09-30T00:00:00"/>
  </r>
  <r>
    <x v="5"/>
    <s v="Category3"/>
    <s v="ITEM5"/>
    <s v="DESCRIPTION5"/>
    <n v="1"/>
    <n v="165"/>
    <n v="165"/>
    <d v="2015-09-02T00:00:00"/>
    <d v="2015-09-30T00:00:00"/>
  </r>
  <r>
    <x v="5"/>
    <s v="Category1"/>
    <s v="ITEM1"/>
    <s v="DESCRIPTION1"/>
    <n v="1"/>
    <n v="517"/>
    <n v="517"/>
    <d v="2015-09-02T00:00:00"/>
    <d v="2015-09-30T00:00:00"/>
  </r>
  <r>
    <x v="5"/>
    <s v="Category2"/>
    <s v="ITEM3"/>
    <s v="DESCRIPTION3"/>
    <n v="1"/>
    <n v="679"/>
    <n v="679"/>
    <d v="2015-09-02T00:00:00"/>
    <d v="2015-09-30T00:00:00"/>
  </r>
  <r>
    <x v="5"/>
    <s v="Category1"/>
    <s v="ITEM2"/>
    <s v="DESCRIPTION2"/>
    <n v="1"/>
    <n v="311"/>
    <n v="311"/>
    <d v="2015-09-02T00:00:00"/>
    <d v="2015-09-30T00:00:00"/>
  </r>
  <r>
    <x v="5"/>
    <s v="Category2"/>
    <s v="ITEM4"/>
    <s v="DESCRIPTION4"/>
    <n v="1"/>
    <n v="202"/>
    <n v="202"/>
    <d v="2015-09-02T00:00:00"/>
    <d v="2015-09-30T00:00:00"/>
  </r>
  <r>
    <x v="5"/>
    <s v="Category2"/>
    <s v="ITEM3"/>
    <s v="DESCRIPTION3"/>
    <n v="1"/>
    <n v="690"/>
    <n v="690"/>
    <d v="2015-09-02T00:00:00"/>
    <d v="2015-09-30T00:00:00"/>
  </r>
  <r>
    <x v="5"/>
    <s v="Category2"/>
    <s v="ITEM3"/>
    <s v="DESCRIPTION3"/>
    <n v="1"/>
    <n v="172"/>
    <n v="172"/>
    <d v="2015-09-02T00:00:00"/>
    <d v="2015-09-30T00:00:00"/>
  </r>
  <r>
    <x v="5"/>
    <s v="Category1"/>
    <s v="ITEM2"/>
    <s v="DESCRIPTION2"/>
    <n v="1"/>
    <n v="226"/>
    <n v="226"/>
    <d v="2015-09-02T00:00:00"/>
    <d v="2015-09-30T00:00:00"/>
  </r>
  <r>
    <x v="5"/>
    <s v="Category2"/>
    <s v="ITEM3"/>
    <s v="DESCRIPTION3"/>
    <n v="1"/>
    <n v="548"/>
    <n v="548"/>
    <d v="2015-09-02T00:00:00"/>
    <d v="2015-09-30T00:00:00"/>
  </r>
  <r>
    <x v="5"/>
    <s v="Category2"/>
    <s v="ITEM3"/>
    <s v="DESCRIPTION3"/>
    <n v="1"/>
    <n v="439"/>
    <n v="439"/>
    <d v="2015-09-02T00:00:00"/>
    <d v="2015-09-30T00:00:00"/>
  </r>
  <r>
    <x v="5"/>
    <s v="Category1"/>
    <s v="ITEM2"/>
    <s v="DESCRIPTION2"/>
    <n v="1"/>
    <n v="379"/>
    <n v="379"/>
    <d v="2015-09-02T00:00:00"/>
    <d v="2015-09-30T00:00:00"/>
  </r>
  <r>
    <x v="5"/>
    <s v="Category2"/>
    <s v="ITEM3"/>
    <s v="DESCRIPTION3"/>
    <n v="1"/>
    <n v="129"/>
    <n v="129"/>
    <d v="2015-09-02T00:00:00"/>
    <d v="2015-09-30T00:00:00"/>
  </r>
  <r>
    <x v="5"/>
    <s v="Category2"/>
    <s v="ITEM3"/>
    <s v="DESCRIPTION3"/>
    <n v="1"/>
    <n v="575"/>
    <n v="575"/>
    <d v="2015-09-02T00:00:00"/>
    <d v="2015-09-30T00:00:00"/>
  </r>
  <r>
    <x v="5"/>
    <s v="Category1"/>
    <s v="ITEM1"/>
    <s v="DESCRIPTION1"/>
    <n v="1"/>
    <n v="585"/>
    <n v="585"/>
    <d v="2015-09-02T00:00:00"/>
    <d v="2015-09-30T00:00:00"/>
  </r>
  <r>
    <x v="5"/>
    <s v="Category2"/>
    <s v="ITEM3"/>
    <s v="DESCRIPTION3"/>
    <n v="1"/>
    <n v="750"/>
    <n v="750"/>
    <d v="2015-09-02T00:00:00"/>
    <d v="2015-09-30T00:00:00"/>
  </r>
  <r>
    <x v="5"/>
    <s v="Category3"/>
    <s v="ITEM5"/>
    <s v="DESCRIPTION5"/>
    <n v="1"/>
    <n v="803"/>
    <n v="803"/>
    <d v="2015-09-02T00:00:00"/>
    <d v="2015-09-30T00:00:00"/>
  </r>
  <r>
    <x v="5"/>
    <s v="Category2"/>
    <s v="ITEM3"/>
    <s v="DESCRIPTION3"/>
    <n v="1"/>
    <n v="664"/>
    <n v="664"/>
    <d v="2015-09-02T00:00:00"/>
    <d v="2015-09-30T00:00:00"/>
  </r>
  <r>
    <x v="5"/>
    <s v="Category1"/>
    <s v="ITEM1"/>
    <s v="DESCRIPTION1"/>
    <n v="1"/>
    <n v="803"/>
    <n v="803"/>
    <d v="2015-09-02T00:00:00"/>
    <d v="2015-09-30T00:00:00"/>
  </r>
  <r>
    <x v="5"/>
    <s v="Category1"/>
    <s v="ITEM2"/>
    <s v="DESCRIPTION2"/>
    <n v="1"/>
    <n v="962"/>
    <n v="962"/>
    <d v="2015-09-02T00:00:00"/>
    <d v="2015-09-30T00:00:00"/>
  </r>
  <r>
    <x v="5"/>
    <s v="Category2"/>
    <s v="ITEM4"/>
    <s v="DESCRIPTION4"/>
    <n v="1"/>
    <n v="834"/>
    <n v="834"/>
    <d v="2015-09-02T00:00:00"/>
    <d v="2015-09-30T00:00:00"/>
  </r>
  <r>
    <x v="5"/>
    <s v="Category1"/>
    <s v="ITEM2"/>
    <s v="DESCRIPTION2"/>
    <n v="1"/>
    <n v="471"/>
    <n v="471"/>
    <d v="2015-09-02T00:00:00"/>
    <d v="2015-09-30T00:00:00"/>
  </r>
  <r>
    <x v="5"/>
    <s v="Category2"/>
    <s v="ITEM3"/>
    <s v="DESCRIPTION3"/>
    <n v="1"/>
    <n v="420"/>
    <n v="420"/>
    <d v="2015-09-02T00:00:00"/>
    <d v="2015-09-30T00:00:00"/>
  </r>
  <r>
    <x v="5"/>
    <s v="Category1"/>
    <s v="ITEM1"/>
    <s v="DESCRIPTION1"/>
    <n v="1"/>
    <n v="263"/>
    <n v="263"/>
    <d v="2015-09-02T00:00:00"/>
    <d v="2015-09-30T00:00:00"/>
  </r>
  <r>
    <x v="5"/>
    <s v="Category1"/>
    <s v="ITEM2"/>
    <s v="DESCRIPTION2"/>
    <n v="1"/>
    <n v="666"/>
    <n v="666"/>
    <d v="2015-09-02T00:00:00"/>
    <d v="2015-09-30T00:00:00"/>
  </r>
  <r>
    <x v="5"/>
    <s v="Category3"/>
    <s v="ITEM5"/>
    <s v="DESCRIPTION5"/>
    <n v="1"/>
    <n v="666"/>
    <n v="666"/>
    <d v="2015-09-02T00:00:00"/>
    <d v="2015-09-30T00:00:00"/>
  </r>
  <r>
    <x v="5"/>
    <s v="Category1"/>
    <s v="ITEM1"/>
    <s v="DESCRIPTION1"/>
    <n v="1"/>
    <n v="455"/>
    <n v="455"/>
    <d v="2015-09-02T00:00:00"/>
    <d v="2015-09-30T00:00:00"/>
  </r>
  <r>
    <x v="5"/>
    <s v="Category1"/>
    <s v="ITEM1"/>
    <s v="DESCRIPTION1"/>
    <n v="1"/>
    <n v="977"/>
    <n v="977"/>
    <d v="2015-09-02T00:00:00"/>
    <d v="2015-09-30T00:00:00"/>
  </r>
  <r>
    <x v="5"/>
    <s v="Category1"/>
    <s v="ITEM2"/>
    <s v="DESCRIPTION2"/>
    <n v="1"/>
    <n v="753"/>
    <n v="753"/>
    <d v="2015-09-02T00:00:00"/>
    <d v="2015-09-30T00:00:00"/>
  </r>
  <r>
    <x v="5"/>
    <s v="Category2"/>
    <s v="ITEM3"/>
    <s v="DESCRIPTION3"/>
    <n v="1"/>
    <n v="975"/>
    <n v="975"/>
    <d v="2015-09-02T00:00:00"/>
    <d v="2015-09-30T00:00:00"/>
  </r>
  <r>
    <x v="5"/>
    <s v="Category1"/>
    <s v="ITEM2"/>
    <s v="DESCRIPTION2"/>
    <n v="1"/>
    <n v="306"/>
    <n v="306"/>
    <d v="2015-09-02T00:00:00"/>
    <d v="2015-09-30T00:00:00"/>
  </r>
  <r>
    <x v="5"/>
    <s v="Category1"/>
    <s v="ITEM2"/>
    <s v="DESCRIPTION2"/>
    <n v="1"/>
    <n v="132"/>
    <n v="132"/>
    <d v="2015-09-02T00:00:00"/>
    <d v="2015-09-30T00:00:00"/>
  </r>
  <r>
    <x v="5"/>
    <s v="Category3"/>
    <s v="ITEM5"/>
    <s v="DESCRIPTION5"/>
    <n v="1"/>
    <n v="711"/>
    <n v="711"/>
    <d v="2015-09-02T00:00:00"/>
    <d v="2015-09-30T00:00:00"/>
  </r>
  <r>
    <x v="5"/>
    <s v="Category1"/>
    <s v="ITEM1"/>
    <s v="DESCRIPTION1"/>
    <n v="1"/>
    <n v="310"/>
    <n v="310"/>
    <d v="2015-09-02T00:00:00"/>
    <d v="2015-09-30T00:00:00"/>
  </r>
  <r>
    <x v="5"/>
    <s v="Category1"/>
    <s v="ITEM2"/>
    <s v="DESCRIPTION2"/>
    <n v="1"/>
    <n v="859"/>
    <n v="859"/>
    <d v="2015-09-02T00:00:00"/>
    <d v="2015-09-30T00:00:00"/>
  </r>
  <r>
    <x v="5"/>
    <s v="Category2"/>
    <s v="ITEM4"/>
    <s v="DESCRIPTION4"/>
    <n v="1"/>
    <n v="489"/>
    <n v="489"/>
    <d v="2015-09-02T00:00:00"/>
    <d v="2015-09-30T00:00:00"/>
  </r>
  <r>
    <x v="5"/>
    <s v="Category2"/>
    <s v="ITEM4"/>
    <s v="DESCRIPTION4"/>
    <n v="1"/>
    <n v="264"/>
    <n v="264"/>
    <d v="2015-09-02T00:00:00"/>
    <d v="2015-09-30T00:00:00"/>
  </r>
  <r>
    <x v="5"/>
    <s v="Category1"/>
    <s v="ITEM1"/>
    <s v="DESCRIPTION1"/>
    <n v="1"/>
    <n v="773"/>
    <n v="773"/>
    <d v="2015-09-02T00:00:00"/>
    <d v="2015-09-30T00:00:00"/>
  </r>
  <r>
    <x v="5"/>
    <s v="Category2"/>
    <s v="ITEM3"/>
    <s v="DESCRIPTION3"/>
    <n v="1"/>
    <n v="545"/>
    <n v="545"/>
    <d v="2015-09-03T00:00:00"/>
    <d v="2015-09-30T00:00:00"/>
  </r>
  <r>
    <x v="5"/>
    <s v="Category1"/>
    <s v="ITEM1"/>
    <s v="DESCRIPTION1"/>
    <n v="1"/>
    <n v="237"/>
    <n v="237"/>
    <d v="2015-09-03T00:00:00"/>
    <d v="2015-09-30T00:00:00"/>
  </r>
  <r>
    <x v="5"/>
    <s v="Category2"/>
    <s v="ITEM4"/>
    <s v="DESCRIPTION4"/>
    <n v="1"/>
    <n v="133"/>
    <n v="133"/>
    <d v="2015-09-03T00:00:00"/>
    <d v="2015-09-30T00:00:00"/>
  </r>
  <r>
    <x v="5"/>
    <s v="Category3"/>
    <s v="ITEM5"/>
    <s v="DESCRIPTION5"/>
    <n v="1"/>
    <n v="558"/>
    <n v="558"/>
    <d v="2015-09-03T00:00:00"/>
    <d v="2015-09-30T00:00:00"/>
  </r>
  <r>
    <x v="5"/>
    <s v="Category3"/>
    <s v="ITEM5"/>
    <s v="DESCRIPTION5"/>
    <n v="1"/>
    <n v="891"/>
    <n v="891"/>
    <d v="2015-09-03T00:00:00"/>
    <d v="2015-09-30T00:00:00"/>
  </r>
  <r>
    <x v="5"/>
    <s v="Category1"/>
    <s v="ITEM2"/>
    <s v="DESCRIPTION2"/>
    <n v="1"/>
    <n v="537"/>
    <n v="537"/>
    <d v="2015-09-03T00:00:00"/>
    <d v="2015-09-30T00:00:00"/>
  </r>
  <r>
    <x v="5"/>
    <s v="Category3"/>
    <s v="ITEM5"/>
    <s v="DESCRIPTION5"/>
    <n v="1"/>
    <n v="977"/>
    <n v="977"/>
    <d v="2015-09-03T00:00:00"/>
    <d v="2015-09-30T00:00:00"/>
  </r>
  <r>
    <x v="5"/>
    <s v="Category1"/>
    <s v="ITEM1"/>
    <s v="DESCRIPTION1"/>
    <n v="1"/>
    <n v="630"/>
    <n v="630"/>
    <d v="2015-09-03T00:00:00"/>
    <d v="2015-09-30T00:00:00"/>
  </r>
  <r>
    <x v="5"/>
    <s v="Category3"/>
    <s v="ITEM5"/>
    <s v="DESCRIPTION5"/>
    <n v="1"/>
    <n v="749"/>
    <n v="749"/>
    <d v="2015-09-03T00:00:00"/>
    <d v="2015-09-30T00:00:00"/>
  </r>
  <r>
    <x v="5"/>
    <s v="Category2"/>
    <s v="ITEM3"/>
    <s v="DESCRIPTION3"/>
    <n v="1"/>
    <n v="787"/>
    <n v="787"/>
    <d v="2015-09-03T00:00:00"/>
    <d v="2015-09-30T00:00:00"/>
  </r>
  <r>
    <x v="5"/>
    <s v="Category1"/>
    <s v="ITEM1"/>
    <s v="DESCRIPTION1"/>
    <n v="1"/>
    <n v="999"/>
    <n v="999"/>
    <d v="2015-09-03T00:00:00"/>
    <d v="2015-09-30T00:00:00"/>
  </r>
  <r>
    <x v="5"/>
    <s v="Category3"/>
    <s v="ITEM5"/>
    <s v="DESCRIPTION5"/>
    <n v="1"/>
    <n v="984"/>
    <n v="984"/>
    <d v="2015-09-03T00:00:00"/>
    <d v="2015-09-30T00:00:00"/>
  </r>
  <r>
    <x v="5"/>
    <s v="Category2"/>
    <s v="ITEM4"/>
    <s v="DESCRIPTION4"/>
    <n v="1"/>
    <n v="627"/>
    <n v="627"/>
    <d v="2015-09-03T00:00:00"/>
    <d v="2015-09-30T00:00:00"/>
  </r>
  <r>
    <x v="5"/>
    <s v="Category3"/>
    <s v="ITEM5"/>
    <s v="DESCRIPTION5"/>
    <n v="1"/>
    <n v="125"/>
    <n v="125"/>
    <d v="2015-09-03T00:00:00"/>
    <d v="2015-09-30T00:00:00"/>
  </r>
  <r>
    <x v="5"/>
    <s v="Category2"/>
    <s v="ITEM3"/>
    <s v="DESCRIPTION3"/>
    <n v="1"/>
    <n v="105"/>
    <n v="105"/>
    <d v="2015-09-03T00:00:00"/>
    <d v="2015-09-30T00:00:00"/>
  </r>
  <r>
    <x v="5"/>
    <s v="Category1"/>
    <s v="ITEM2"/>
    <s v="DESCRIPTION2"/>
    <n v="1"/>
    <n v="489"/>
    <n v="489"/>
    <d v="2015-09-03T00:00:00"/>
    <d v="2015-09-30T00:00:00"/>
  </r>
  <r>
    <x v="5"/>
    <s v="Category1"/>
    <s v="ITEM1"/>
    <s v="DESCRIPTION1"/>
    <n v="1"/>
    <n v="556"/>
    <n v="556"/>
    <d v="2015-09-03T00:00:00"/>
    <d v="2015-09-30T00:00:00"/>
  </r>
  <r>
    <x v="5"/>
    <s v="Category1"/>
    <s v="ITEM2"/>
    <s v="DESCRIPTION2"/>
    <n v="1"/>
    <n v="181"/>
    <n v="181"/>
    <d v="2015-09-03T00:00:00"/>
    <d v="2015-09-30T00:00:00"/>
  </r>
  <r>
    <x v="5"/>
    <s v="Category3"/>
    <s v="ITEM5"/>
    <s v="DESCRIPTION5"/>
    <n v="1"/>
    <n v="850"/>
    <n v="850"/>
    <d v="2015-09-03T00:00:00"/>
    <d v="2015-09-30T00:00:00"/>
  </r>
  <r>
    <x v="5"/>
    <s v="Category3"/>
    <s v="ITEM5"/>
    <s v="DESCRIPTION5"/>
    <n v="1"/>
    <n v="378"/>
    <n v="378"/>
    <d v="2015-09-03T00:00:00"/>
    <d v="2015-09-30T00:00:00"/>
  </r>
  <r>
    <x v="5"/>
    <s v="Category1"/>
    <s v="ITEM1"/>
    <s v="DESCRIPTION1"/>
    <n v="1"/>
    <n v="546"/>
    <n v="546"/>
    <d v="2015-09-03T00:00:00"/>
    <d v="2015-09-30T00:00:00"/>
  </r>
  <r>
    <x v="5"/>
    <s v="Category1"/>
    <s v="ITEM1"/>
    <s v="DESCRIPTION1"/>
    <n v="1"/>
    <n v="824"/>
    <n v="824"/>
    <d v="2015-09-03T00:00:00"/>
    <d v="2015-09-30T00:00:00"/>
  </r>
  <r>
    <x v="5"/>
    <s v="Category3"/>
    <s v="ITEM5"/>
    <s v="DESCRIPTION5"/>
    <n v="1"/>
    <n v="631"/>
    <n v="631"/>
    <d v="2015-09-03T00:00:00"/>
    <d v="2015-09-30T00:00:00"/>
  </r>
  <r>
    <x v="5"/>
    <s v="Category1"/>
    <s v="ITEM1"/>
    <s v="DESCRIPTION1"/>
    <n v="1"/>
    <n v="588"/>
    <n v="588"/>
    <d v="2015-09-03T00:00:00"/>
    <d v="2015-09-30T00:00:00"/>
  </r>
  <r>
    <x v="5"/>
    <s v="Category1"/>
    <s v="ITEM1"/>
    <s v="DESCRIPTION1"/>
    <n v="1"/>
    <n v="973"/>
    <n v="973"/>
    <d v="2015-09-03T00:00:00"/>
    <d v="2015-09-30T00:00:00"/>
  </r>
  <r>
    <x v="5"/>
    <s v="Category1"/>
    <s v="ITEM2"/>
    <s v="DESCRIPTION2"/>
    <n v="1"/>
    <n v="631"/>
    <n v="631"/>
    <d v="2015-09-03T00:00:00"/>
    <d v="2015-09-30T00:00:00"/>
  </r>
  <r>
    <x v="5"/>
    <s v="Category1"/>
    <s v="ITEM1"/>
    <s v="DESCRIPTION1"/>
    <n v="1"/>
    <n v="380"/>
    <n v="380"/>
    <d v="2015-09-03T00:00:00"/>
    <d v="2015-09-30T00:00:00"/>
  </r>
  <r>
    <x v="5"/>
    <s v="Category2"/>
    <s v="ITEM4"/>
    <s v="DESCRIPTION4"/>
    <n v="1"/>
    <n v="780"/>
    <n v="780"/>
    <d v="2015-09-03T00:00:00"/>
    <d v="2015-09-30T00:00:00"/>
  </r>
  <r>
    <x v="5"/>
    <s v="Category2"/>
    <s v="ITEM4"/>
    <s v="DESCRIPTION4"/>
    <n v="1"/>
    <n v="250"/>
    <n v="250"/>
    <d v="2015-09-03T00:00:00"/>
    <d v="2015-09-30T00:00:00"/>
  </r>
  <r>
    <x v="5"/>
    <s v="Category2"/>
    <s v="ITEM3"/>
    <s v="DESCRIPTION3"/>
    <n v="1"/>
    <n v="173"/>
    <n v="173"/>
    <d v="2015-09-03T00:00:00"/>
    <d v="2015-09-30T00:00:00"/>
  </r>
  <r>
    <x v="5"/>
    <s v="Category2"/>
    <s v="ITEM4"/>
    <s v="DESCRIPTION4"/>
    <n v="1"/>
    <n v="428"/>
    <n v="428"/>
    <d v="2015-09-03T00:00:00"/>
    <d v="2015-09-30T00:00:00"/>
  </r>
  <r>
    <x v="5"/>
    <s v="Category2"/>
    <s v="ITEM4"/>
    <s v="DESCRIPTION4"/>
    <n v="1"/>
    <n v="262"/>
    <n v="262"/>
    <d v="2015-09-03T00:00:00"/>
    <d v="2015-09-30T00:00:00"/>
  </r>
  <r>
    <x v="1"/>
    <s v="Category1"/>
    <s v="ITEM2"/>
    <s v="DESCRIPTION2"/>
    <n v="1"/>
    <n v="174"/>
    <n v="174"/>
    <d v="2015-09-03T00:00:00"/>
    <d v="2015-09-30T00:00:00"/>
  </r>
  <r>
    <x v="3"/>
    <s v="Category1"/>
    <s v="ITEM2"/>
    <s v="DESCRIPTION2"/>
    <n v="1"/>
    <n v="354"/>
    <n v="354"/>
    <d v="2015-09-03T00:00:00"/>
    <d v="2015-09-30T00:00:00"/>
  </r>
  <r>
    <x v="4"/>
    <s v="Category3"/>
    <s v="ITEM5"/>
    <s v="DESCRIPTION5"/>
    <n v="1"/>
    <n v="916"/>
    <n v="916"/>
    <d v="2015-09-03T00:00:00"/>
    <d v="2015-09-30T00:00:00"/>
  </r>
  <r>
    <x v="5"/>
    <s v="Category2"/>
    <s v="ITEM4"/>
    <s v="DESCRIPTION4"/>
    <n v="1"/>
    <n v="864"/>
    <n v="864"/>
    <d v="2015-09-03T00:00:00"/>
    <d v="2015-09-30T00:00:00"/>
  </r>
  <r>
    <x v="0"/>
    <s v="Category2"/>
    <s v="ITEM3"/>
    <s v="DESCRIPTION3"/>
    <n v="1"/>
    <n v="296"/>
    <n v="296"/>
    <d v="2015-09-03T00:00:00"/>
    <d v="2015-09-30T00:00:00"/>
  </r>
  <r>
    <x v="3"/>
    <s v="Category3"/>
    <s v="ITEM5"/>
    <s v="DESCRIPTION5"/>
    <n v="1"/>
    <n v="245"/>
    <n v="245"/>
    <d v="2015-09-03T00:00:00"/>
    <d v="2015-09-30T00:00:00"/>
  </r>
  <r>
    <x v="2"/>
    <s v="Category3"/>
    <s v="ITEM5"/>
    <s v="DESCRIPTION5"/>
    <n v="1"/>
    <n v="810"/>
    <n v="810"/>
    <d v="2015-09-03T00:00:00"/>
    <d v="2015-09-30T00:00:00"/>
  </r>
  <r>
    <x v="5"/>
    <s v="Category1"/>
    <s v="ITEM2"/>
    <s v="DESCRIPTION2"/>
    <n v="1"/>
    <n v="348"/>
    <n v="348"/>
    <d v="2015-09-03T00:00:00"/>
    <d v="2015-09-30T00:00:00"/>
  </r>
  <r>
    <x v="4"/>
    <s v="Category2"/>
    <s v="ITEM3"/>
    <s v="DESCRIPTION3"/>
    <n v="1"/>
    <n v="846"/>
    <n v="846"/>
    <d v="2015-09-03T00:00:00"/>
    <d v="2015-09-30T00:00:00"/>
  </r>
  <r>
    <x v="0"/>
    <s v="Category1"/>
    <s v="ITEM2"/>
    <s v="DESCRIPTION2"/>
    <n v="1"/>
    <n v="554"/>
    <n v="554"/>
    <d v="2015-09-03T00:00:00"/>
    <d v="2015-09-30T00:00:00"/>
  </r>
  <r>
    <x v="0"/>
    <s v="Category1"/>
    <s v="ITEM1"/>
    <s v="DESCRIPTION1"/>
    <n v="1"/>
    <n v="105"/>
    <n v="105"/>
    <d v="2015-09-03T00:00:00"/>
    <d v="2015-09-30T00:00:00"/>
  </r>
  <r>
    <x v="0"/>
    <s v="Category3"/>
    <s v="ITEM5"/>
    <s v="DESCRIPTION5"/>
    <n v="1"/>
    <n v="798"/>
    <n v="798"/>
    <d v="2015-09-03T00:00:00"/>
    <d v="2015-09-30T00:00:00"/>
  </r>
  <r>
    <x v="0"/>
    <s v="Category1"/>
    <s v="ITEM1"/>
    <s v="DESCRIPTION1"/>
    <n v="1"/>
    <n v="716"/>
    <n v="716"/>
    <d v="2015-09-03T00:00:00"/>
    <d v="2015-09-30T00:00:00"/>
  </r>
  <r>
    <x v="0"/>
    <s v="Category2"/>
    <s v="ITEM4"/>
    <s v="DESCRIPTION4"/>
    <n v="1"/>
    <n v="557"/>
    <n v="557"/>
    <d v="2015-09-03T00:00:00"/>
    <d v="2015-09-30T00:00:00"/>
  </r>
  <r>
    <x v="0"/>
    <s v="Category2"/>
    <s v="ITEM4"/>
    <s v="DESCRIPTION4"/>
    <n v="1"/>
    <n v="232"/>
    <n v="232"/>
    <d v="2015-09-03T00:00:00"/>
    <d v="2015-09-30T00:00:00"/>
  </r>
  <r>
    <x v="0"/>
    <s v="Category2"/>
    <s v="ITEM4"/>
    <s v="DESCRIPTION4"/>
    <n v="1"/>
    <n v="903"/>
    <n v="903"/>
    <d v="2015-09-03T00:00:00"/>
    <d v="2015-09-30T00:00:00"/>
  </r>
  <r>
    <x v="0"/>
    <s v="Category3"/>
    <s v="ITEM5"/>
    <s v="DESCRIPTION5"/>
    <n v="1"/>
    <n v="117"/>
    <n v="117"/>
    <d v="2015-09-03T00:00:00"/>
    <d v="2015-09-30T00:00:00"/>
  </r>
  <r>
    <x v="0"/>
    <s v="Category1"/>
    <s v="ITEM1"/>
    <s v="DESCRIPTION1"/>
    <n v="1"/>
    <n v="128"/>
    <n v="128"/>
    <d v="2015-09-03T00:00:00"/>
    <d v="2015-09-30T00:00:00"/>
  </r>
  <r>
    <x v="0"/>
    <s v="Category1"/>
    <s v="ITEM1"/>
    <s v="DESCRIPTION1"/>
    <n v="1"/>
    <n v="195"/>
    <n v="195"/>
    <d v="2015-09-04T00:00:00"/>
    <d v="2015-09-30T00:00:00"/>
  </r>
  <r>
    <x v="0"/>
    <s v="Category1"/>
    <s v="ITEM1"/>
    <s v="DESCRIPTION1"/>
    <n v="1"/>
    <n v="702"/>
    <n v="702"/>
    <d v="2015-09-04T00:00:00"/>
    <d v="2015-09-30T00:00:00"/>
  </r>
  <r>
    <x v="0"/>
    <s v="Category2"/>
    <s v="ITEM4"/>
    <s v="DESCRIPTION4"/>
    <n v="1"/>
    <n v="100"/>
    <n v="100"/>
    <d v="2015-09-04T00:00:00"/>
    <d v="2015-09-30T00:00:00"/>
  </r>
  <r>
    <x v="0"/>
    <s v="Category1"/>
    <s v="ITEM1"/>
    <s v="DESCRIPTION1"/>
    <n v="1"/>
    <n v="267"/>
    <n v="267"/>
    <d v="2015-09-04T00:00:00"/>
    <d v="2015-09-30T00:00:00"/>
  </r>
  <r>
    <x v="0"/>
    <s v="Category2"/>
    <s v="ITEM4"/>
    <s v="DESCRIPTION4"/>
    <n v="1"/>
    <n v="148"/>
    <n v="148"/>
    <d v="2015-09-04T00:00:00"/>
    <d v="2015-09-30T00:00:00"/>
  </r>
  <r>
    <x v="0"/>
    <s v="Category2"/>
    <s v="ITEM3"/>
    <s v="DESCRIPTION3"/>
    <n v="1"/>
    <n v="736"/>
    <n v="736"/>
    <d v="2015-09-04T00:00:00"/>
    <d v="2015-09-30T00:00:00"/>
  </r>
  <r>
    <x v="0"/>
    <s v="Category1"/>
    <s v="ITEM2"/>
    <s v="DESCRIPTION2"/>
    <n v="1"/>
    <n v="401"/>
    <n v="401"/>
    <d v="2015-09-04T00:00:00"/>
    <d v="2015-09-30T00:00:00"/>
  </r>
  <r>
    <x v="0"/>
    <s v="Category3"/>
    <s v="ITEM5"/>
    <s v="DESCRIPTION5"/>
    <n v="1"/>
    <n v="833"/>
    <n v="833"/>
    <d v="2015-09-04T00:00:00"/>
    <d v="2015-09-30T00:00:00"/>
  </r>
  <r>
    <x v="0"/>
    <s v="Category2"/>
    <s v="ITEM3"/>
    <s v="DESCRIPTION3"/>
    <n v="1"/>
    <n v="526"/>
    <n v="526"/>
    <d v="2015-09-04T00:00:00"/>
    <d v="2015-09-30T00:00:00"/>
  </r>
  <r>
    <x v="0"/>
    <s v="Category1"/>
    <s v="ITEM1"/>
    <s v="DESCRIPTION1"/>
    <n v="1"/>
    <n v="700"/>
    <n v="700"/>
    <d v="2015-09-04T00:00:00"/>
    <d v="2015-09-30T00:00:00"/>
  </r>
  <r>
    <x v="0"/>
    <s v="Category2"/>
    <s v="ITEM4"/>
    <s v="DESCRIPTION4"/>
    <n v="1"/>
    <n v="878"/>
    <n v="878"/>
    <d v="2015-09-04T00:00:00"/>
    <d v="2015-09-30T00:00:00"/>
  </r>
  <r>
    <x v="0"/>
    <s v="Category2"/>
    <s v="ITEM3"/>
    <s v="DESCRIPTION3"/>
    <n v="1"/>
    <n v="570"/>
    <n v="570"/>
    <d v="2015-09-04T00:00:00"/>
    <d v="2015-09-30T00:00:00"/>
  </r>
  <r>
    <x v="0"/>
    <s v="Category1"/>
    <s v="ITEM1"/>
    <s v="DESCRIPTION1"/>
    <n v="1"/>
    <n v="538"/>
    <n v="538"/>
    <d v="2015-09-04T00:00:00"/>
    <d v="2015-09-30T00:00:00"/>
  </r>
  <r>
    <x v="0"/>
    <s v="Category2"/>
    <s v="ITEM4"/>
    <s v="DESCRIPTION4"/>
    <n v="1"/>
    <n v="552"/>
    <n v="552"/>
    <d v="2015-09-04T00:00:00"/>
    <d v="2015-09-30T00:00:00"/>
  </r>
  <r>
    <x v="0"/>
    <s v="Category2"/>
    <s v="ITEM4"/>
    <s v="DESCRIPTION4"/>
    <n v="1"/>
    <n v="734"/>
    <n v="734"/>
    <d v="2015-09-04T00:00:00"/>
    <d v="2015-09-30T00:00:00"/>
  </r>
  <r>
    <x v="0"/>
    <s v="Category2"/>
    <s v="ITEM4"/>
    <s v="DESCRIPTION4"/>
    <n v="1"/>
    <n v="865"/>
    <n v="865"/>
    <d v="2015-09-04T00:00:00"/>
    <d v="2015-09-30T00:00:00"/>
  </r>
  <r>
    <x v="0"/>
    <s v="Category2"/>
    <s v="ITEM4"/>
    <s v="DESCRIPTION4"/>
    <n v="1"/>
    <n v="117"/>
    <n v="117"/>
    <d v="2015-09-04T00:00:00"/>
    <d v="2015-09-30T00:00:00"/>
  </r>
  <r>
    <x v="0"/>
    <s v="Category3"/>
    <s v="ITEM5"/>
    <s v="DESCRIPTION5"/>
    <n v="1"/>
    <n v="640"/>
    <n v="640"/>
    <d v="2015-09-04T00:00:00"/>
    <d v="2015-09-30T00:00:00"/>
  </r>
  <r>
    <x v="0"/>
    <s v="Category1"/>
    <s v="ITEM2"/>
    <s v="DESCRIPTION2"/>
    <n v="1"/>
    <n v="716"/>
    <n v="716"/>
    <d v="2015-09-04T00:00:00"/>
    <d v="2015-09-30T00:00:00"/>
  </r>
  <r>
    <x v="0"/>
    <s v="Category3"/>
    <s v="ITEM5"/>
    <s v="DESCRIPTION5"/>
    <n v="1"/>
    <n v="900"/>
    <n v="900"/>
    <d v="2015-09-04T00:00:00"/>
    <d v="2015-09-30T00:00:00"/>
  </r>
  <r>
    <x v="0"/>
    <s v="Category1"/>
    <s v="ITEM2"/>
    <s v="DESCRIPTION2"/>
    <n v="1"/>
    <n v="497"/>
    <n v="497"/>
    <d v="2015-09-04T00:00:00"/>
    <d v="2015-09-30T00:00:00"/>
  </r>
  <r>
    <x v="0"/>
    <s v="Category2"/>
    <s v="ITEM4"/>
    <s v="DESCRIPTION4"/>
    <n v="1"/>
    <n v="843"/>
    <n v="843"/>
    <d v="2015-09-04T00:00:00"/>
    <d v="2015-09-30T00:00:00"/>
  </r>
  <r>
    <x v="0"/>
    <s v="Category3"/>
    <s v="ITEM5"/>
    <s v="DESCRIPTION5"/>
    <n v="1"/>
    <n v="749"/>
    <n v="749"/>
    <d v="2015-09-04T00:00:00"/>
    <d v="2015-09-30T00:00:00"/>
  </r>
  <r>
    <x v="0"/>
    <s v="Category2"/>
    <s v="ITEM4"/>
    <s v="DESCRIPTION4"/>
    <n v="1"/>
    <n v="286"/>
    <n v="286"/>
    <d v="2015-09-04T00:00:00"/>
    <d v="2015-09-30T00:00:00"/>
  </r>
  <r>
    <x v="0"/>
    <s v="Category2"/>
    <s v="ITEM4"/>
    <s v="DESCRIPTION4"/>
    <n v="1"/>
    <n v="579"/>
    <n v="579"/>
    <d v="2015-09-04T00:00:00"/>
    <d v="2015-09-30T00:00:00"/>
  </r>
  <r>
    <x v="0"/>
    <s v="Category2"/>
    <s v="ITEM4"/>
    <s v="DESCRIPTION4"/>
    <n v="1"/>
    <n v="876"/>
    <n v="876"/>
    <d v="2015-09-04T00:00:00"/>
    <d v="2015-09-30T00:00:00"/>
  </r>
  <r>
    <x v="0"/>
    <s v="Category1"/>
    <s v="ITEM2"/>
    <s v="DESCRIPTION2"/>
    <n v="1"/>
    <n v="774"/>
    <n v="774"/>
    <d v="2015-09-04T00:00:00"/>
    <d v="2015-09-30T00:00:00"/>
  </r>
  <r>
    <x v="0"/>
    <s v="Category3"/>
    <s v="ITEM5"/>
    <s v="DESCRIPTION5"/>
    <n v="1"/>
    <n v="617"/>
    <n v="617"/>
    <d v="2015-09-04T00:00:00"/>
    <d v="2015-09-30T00:00:00"/>
  </r>
  <r>
    <x v="0"/>
    <s v="Category1"/>
    <s v="ITEM2"/>
    <s v="DESCRIPTION2"/>
    <n v="1"/>
    <n v="999"/>
    <n v="999"/>
    <d v="2015-09-04T00:00:00"/>
    <d v="2015-09-30T00:00:00"/>
  </r>
  <r>
    <x v="0"/>
    <s v="Category1"/>
    <s v="ITEM2"/>
    <s v="DESCRIPTION2"/>
    <n v="1"/>
    <n v="101"/>
    <n v="101"/>
    <d v="2015-09-04T00:00:00"/>
    <d v="2015-09-30T00:00:00"/>
  </r>
  <r>
    <x v="0"/>
    <s v="Category2"/>
    <s v="ITEM3"/>
    <s v="DESCRIPTION3"/>
    <n v="1"/>
    <n v="463"/>
    <n v="463"/>
    <d v="2015-09-04T00:00:00"/>
    <d v="2015-09-30T00:00:00"/>
  </r>
  <r>
    <x v="0"/>
    <s v="Category1"/>
    <s v="ITEM1"/>
    <s v="DESCRIPTION1"/>
    <n v="1"/>
    <n v="860"/>
    <n v="860"/>
    <d v="2015-09-04T00:00:00"/>
    <d v="2015-09-30T00:00:00"/>
  </r>
  <r>
    <x v="0"/>
    <s v="Category1"/>
    <s v="ITEM2"/>
    <s v="DESCRIPTION2"/>
    <n v="1"/>
    <n v="513"/>
    <n v="513"/>
    <d v="2015-09-04T00:00:00"/>
    <d v="2015-09-30T00:00:00"/>
  </r>
  <r>
    <x v="0"/>
    <s v="Category1"/>
    <s v="ITEM2"/>
    <s v="DESCRIPTION2"/>
    <n v="1"/>
    <n v="596"/>
    <n v="596"/>
    <d v="2015-09-04T00:00:00"/>
    <d v="2015-09-30T00:00:00"/>
  </r>
  <r>
    <x v="0"/>
    <s v="Category2"/>
    <s v="ITEM3"/>
    <s v="DESCRIPTION3"/>
    <n v="1"/>
    <n v="583"/>
    <n v="583"/>
    <d v="2015-09-04T00:00:00"/>
    <d v="2015-09-30T00:00:00"/>
  </r>
  <r>
    <x v="0"/>
    <s v="Category2"/>
    <s v="ITEM4"/>
    <s v="DESCRIPTION4"/>
    <n v="1"/>
    <n v="927"/>
    <n v="927"/>
    <d v="2015-09-04T00:00:00"/>
    <d v="2015-09-30T00:00:00"/>
  </r>
  <r>
    <x v="0"/>
    <s v="Category2"/>
    <s v="ITEM4"/>
    <s v="DESCRIPTION4"/>
    <n v="1"/>
    <n v="129"/>
    <n v="129"/>
    <d v="2015-09-04T00:00:00"/>
    <d v="2015-09-30T00:00:00"/>
  </r>
  <r>
    <x v="0"/>
    <s v="Category1"/>
    <s v="ITEM1"/>
    <s v="DESCRIPTION1"/>
    <n v="1"/>
    <n v="936"/>
    <n v="936"/>
    <d v="2015-09-04T00:00:00"/>
    <d v="2015-09-30T00:00:00"/>
  </r>
  <r>
    <x v="0"/>
    <s v="Category1"/>
    <s v="ITEM2"/>
    <s v="DESCRIPTION2"/>
    <n v="1"/>
    <n v="532"/>
    <n v="532"/>
    <d v="2015-09-04T00:00:00"/>
    <d v="2015-09-30T00:00:00"/>
  </r>
  <r>
    <x v="0"/>
    <s v="Category3"/>
    <s v="ITEM5"/>
    <s v="DESCRIPTION5"/>
    <n v="1"/>
    <n v="382"/>
    <n v="382"/>
    <d v="2015-09-04T00:00:00"/>
    <d v="2015-09-30T00:00:00"/>
  </r>
  <r>
    <x v="0"/>
    <s v="Category1"/>
    <s v="ITEM1"/>
    <s v="DESCRIPTION1"/>
    <n v="1"/>
    <n v="123"/>
    <n v="123"/>
    <d v="2015-09-04T00:00:00"/>
    <d v="2015-09-30T00:00:00"/>
  </r>
  <r>
    <x v="0"/>
    <s v="Category2"/>
    <s v="ITEM4"/>
    <s v="DESCRIPTION4"/>
    <n v="1"/>
    <n v="383"/>
    <n v="383"/>
    <d v="2015-09-04T00:00:00"/>
    <d v="2015-09-30T00:00:00"/>
  </r>
  <r>
    <x v="0"/>
    <s v="Category3"/>
    <s v="ITEM5"/>
    <s v="DESCRIPTION5"/>
    <n v="1"/>
    <n v="114"/>
    <n v="114"/>
    <d v="2015-09-04T00:00:00"/>
    <d v="2015-09-30T00:00:00"/>
  </r>
  <r>
    <x v="0"/>
    <s v="Category1"/>
    <s v="ITEM1"/>
    <s v="DESCRIPTION1"/>
    <n v="1"/>
    <n v="485"/>
    <n v="485"/>
    <d v="2015-09-04T00:00:00"/>
    <d v="2015-09-30T00:00:00"/>
  </r>
  <r>
    <x v="0"/>
    <s v="Category2"/>
    <s v="ITEM4"/>
    <s v="DESCRIPTION4"/>
    <n v="1"/>
    <n v="406"/>
    <n v="406"/>
    <d v="2015-09-04T00:00:00"/>
    <d v="2015-09-30T00:00:00"/>
  </r>
  <r>
    <x v="0"/>
    <s v="Category3"/>
    <s v="ITEM5"/>
    <s v="DESCRIPTION5"/>
    <n v="1"/>
    <n v="273"/>
    <n v="273"/>
    <d v="2015-09-04T00:00:00"/>
    <d v="2015-09-30T00:00:00"/>
  </r>
  <r>
    <x v="0"/>
    <s v="Category2"/>
    <s v="ITEM4"/>
    <s v="DESCRIPTION4"/>
    <n v="1"/>
    <n v="225"/>
    <n v="225"/>
    <d v="2015-09-04T00:00:00"/>
    <d v="2015-09-30T00:00:00"/>
  </r>
  <r>
    <x v="0"/>
    <s v="Category2"/>
    <s v="ITEM3"/>
    <s v="DESCRIPTION3"/>
    <n v="1"/>
    <n v="466"/>
    <n v="466"/>
    <d v="2015-09-04T00:00:00"/>
    <d v="2015-09-30T00:00:00"/>
  </r>
  <r>
    <x v="0"/>
    <s v="Category2"/>
    <s v="ITEM3"/>
    <s v="DESCRIPTION3"/>
    <n v="1"/>
    <n v="835"/>
    <n v="835"/>
    <d v="2015-09-04T00:00:00"/>
    <d v="2015-09-30T00:00:00"/>
  </r>
  <r>
    <x v="0"/>
    <s v="Category2"/>
    <s v="ITEM3"/>
    <s v="DESCRIPTION3"/>
    <n v="1"/>
    <n v="534"/>
    <n v="534"/>
    <d v="2015-09-04T00:00:00"/>
    <d v="2015-09-30T00:00:00"/>
  </r>
  <r>
    <x v="0"/>
    <s v="Category2"/>
    <s v="ITEM4"/>
    <s v="DESCRIPTION4"/>
    <n v="1"/>
    <n v="500"/>
    <n v="500"/>
    <d v="2015-09-05T00:00:00"/>
    <d v="2015-09-30T00:00:00"/>
  </r>
  <r>
    <x v="0"/>
    <s v="Category1"/>
    <s v="ITEM1"/>
    <s v="DESCRIPTION1"/>
    <n v="1"/>
    <n v="815"/>
    <n v="815"/>
    <d v="2015-09-05T00:00:00"/>
    <d v="2015-09-30T00:00:00"/>
  </r>
  <r>
    <x v="0"/>
    <s v="Category2"/>
    <s v="ITEM4"/>
    <s v="DESCRIPTION4"/>
    <n v="1"/>
    <n v="961"/>
    <n v="961"/>
    <d v="2015-09-05T00:00:00"/>
    <d v="2015-09-30T00:00:00"/>
  </r>
  <r>
    <x v="0"/>
    <s v="Category3"/>
    <s v="ITEM5"/>
    <s v="DESCRIPTION5"/>
    <n v="1"/>
    <n v="143"/>
    <n v="143"/>
    <d v="2015-09-05T00:00:00"/>
    <d v="2015-09-30T00:00:00"/>
  </r>
  <r>
    <x v="0"/>
    <s v="Category2"/>
    <s v="ITEM3"/>
    <s v="DESCRIPTION3"/>
    <n v="1"/>
    <n v="591"/>
    <n v="591"/>
    <d v="2015-09-05T00:00:00"/>
    <d v="2015-09-30T00:00:00"/>
  </r>
  <r>
    <x v="0"/>
    <s v="Category2"/>
    <s v="ITEM3"/>
    <s v="DESCRIPTION3"/>
    <n v="1"/>
    <n v="296"/>
    <n v="296"/>
    <d v="2015-09-05T00:00:00"/>
    <d v="2015-09-30T00:00:00"/>
  </r>
  <r>
    <x v="0"/>
    <s v="Category2"/>
    <s v="ITEM3"/>
    <s v="DESCRIPTION3"/>
    <n v="1"/>
    <n v="810"/>
    <n v="810"/>
    <d v="2015-09-05T00:00:00"/>
    <d v="2015-09-30T00:00:00"/>
  </r>
  <r>
    <x v="0"/>
    <s v="Category1"/>
    <s v="ITEM1"/>
    <s v="DESCRIPTION1"/>
    <n v="1"/>
    <n v="531"/>
    <n v="531"/>
    <d v="2015-09-05T00:00:00"/>
    <d v="2015-09-30T00:00:00"/>
  </r>
  <r>
    <x v="0"/>
    <s v="Category2"/>
    <s v="ITEM4"/>
    <s v="DESCRIPTION4"/>
    <n v="1"/>
    <n v="662"/>
    <n v="662"/>
    <d v="2015-09-05T00:00:00"/>
    <d v="2015-09-30T00:00:00"/>
  </r>
  <r>
    <x v="0"/>
    <s v="Category1"/>
    <s v="ITEM1"/>
    <s v="DESCRIPTION1"/>
    <n v="1"/>
    <n v="823"/>
    <n v="823"/>
    <d v="2015-09-05T00:00:00"/>
    <d v="2015-09-30T00:00:00"/>
  </r>
  <r>
    <x v="0"/>
    <s v="Category2"/>
    <s v="ITEM3"/>
    <s v="DESCRIPTION3"/>
    <n v="1"/>
    <n v="966"/>
    <n v="966"/>
    <d v="2015-09-05T00:00:00"/>
    <d v="2015-09-30T00:00:00"/>
  </r>
  <r>
    <x v="0"/>
    <s v="Category1"/>
    <s v="ITEM1"/>
    <s v="DESCRIPTION1"/>
    <n v="1"/>
    <n v="673"/>
    <n v="673"/>
    <d v="2015-09-05T00:00:00"/>
    <d v="2015-09-30T00:00:00"/>
  </r>
  <r>
    <x v="0"/>
    <s v="Category2"/>
    <s v="ITEM4"/>
    <s v="DESCRIPTION4"/>
    <n v="1"/>
    <n v="486"/>
    <n v="486"/>
    <d v="2015-09-05T00:00:00"/>
    <d v="2015-09-30T00:00:00"/>
  </r>
  <r>
    <x v="0"/>
    <s v="Category1"/>
    <s v="ITEM2"/>
    <s v="DESCRIPTION2"/>
    <n v="1"/>
    <n v="425"/>
    <n v="425"/>
    <d v="2015-09-05T00:00:00"/>
    <d v="2015-09-30T00:00:00"/>
  </r>
  <r>
    <x v="0"/>
    <s v="Category3"/>
    <s v="ITEM5"/>
    <s v="DESCRIPTION5"/>
    <n v="1"/>
    <n v="907"/>
    <n v="907"/>
    <d v="2015-09-05T00:00:00"/>
    <d v="2015-09-30T00:00:00"/>
  </r>
  <r>
    <x v="0"/>
    <s v="Category3"/>
    <s v="ITEM5"/>
    <s v="DESCRIPTION5"/>
    <n v="1"/>
    <n v="773"/>
    <n v="773"/>
    <d v="2015-09-05T00:00:00"/>
    <d v="2015-09-30T00:00:00"/>
  </r>
  <r>
    <x v="0"/>
    <s v="Category3"/>
    <s v="ITEM5"/>
    <s v="DESCRIPTION5"/>
    <n v="1"/>
    <n v="252"/>
    <n v="252"/>
    <d v="2015-09-05T00:00:00"/>
    <d v="2015-09-30T00:00:00"/>
  </r>
  <r>
    <x v="0"/>
    <s v="Category2"/>
    <s v="ITEM4"/>
    <s v="DESCRIPTION4"/>
    <n v="1"/>
    <n v="972"/>
    <n v="972"/>
    <d v="2015-09-05T00:00:00"/>
    <d v="2015-09-30T00:00:00"/>
  </r>
  <r>
    <x v="0"/>
    <s v="Category3"/>
    <s v="ITEM5"/>
    <s v="DESCRIPTION5"/>
    <n v="1"/>
    <n v="607"/>
    <n v="607"/>
    <d v="2015-09-05T00:00:00"/>
    <d v="2015-09-30T00:00:00"/>
  </r>
  <r>
    <x v="0"/>
    <s v="Category2"/>
    <s v="ITEM4"/>
    <s v="DESCRIPTION4"/>
    <n v="1"/>
    <n v="869"/>
    <n v="869"/>
    <d v="2015-09-05T00:00:00"/>
    <d v="2015-09-30T00:00:00"/>
  </r>
  <r>
    <x v="0"/>
    <s v="Category2"/>
    <s v="ITEM4"/>
    <s v="DESCRIPTION4"/>
    <n v="1"/>
    <n v="823"/>
    <n v="823"/>
    <d v="2015-09-05T00:00:00"/>
    <d v="2015-09-30T00:00:00"/>
  </r>
  <r>
    <x v="0"/>
    <s v="Category2"/>
    <s v="ITEM4"/>
    <s v="DESCRIPTION4"/>
    <n v="1"/>
    <n v="760"/>
    <n v="760"/>
    <d v="2015-09-05T00:00:00"/>
    <d v="2015-09-30T00:00:00"/>
  </r>
  <r>
    <x v="0"/>
    <s v="Category1"/>
    <s v="ITEM1"/>
    <s v="DESCRIPTION1"/>
    <n v="1"/>
    <n v="484"/>
    <n v="484"/>
    <d v="2015-09-05T00:00:00"/>
    <d v="2015-09-30T00:00:00"/>
  </r>
  <r>
    <x v="0"/>
    <s v="Category1"/>
    <s v="ITEM1"/>
    <s v="DESCRIPTION1"/>
    <n v="1"/>
    <n v="502"/>
    <n v="502"/>
    <d v="2015-09-05T00:00:00"/>
    <d v="2015-09-30T00:00:00"/>
  </r>
  <r>
    <x v="0"/>
    <s v="Category1"/>
    <s v="ITEM2"/>
    <s v="DESCRIPTION2"/>
    <n v="1"/>
    <n v="754"/>
    <n v="754"/>
    <d v="2015-09-05T00:00:00"/>
    <d v="2015-09-30T00:00:00"/>
  </r>
  <r>
    <x v="0"/>
    <s v="Category1"/>
    <s v="ITEM2"/>
    <s v="DESCRIPTION2"/>
    <n v="1"/>
    <n v="343"/>
    <n v="343"/>
    <d v="2015-09-05T00:00:00"/>
    <d v="2015-09-30T00:00:00"/>
  </r>
  <r>
    <x v="0"/>
    <s v="Category1"/>
    <s v="ITEM1"/>
    <s v="DESCRIPTION1"/>
    <n v="1"/>
    <n v="207"/>
    <n v="207"/>
    <d v="2015-09-05T00:00:00"/>
    <d v="2015-09-30T00:00:00"/>
  </r>
  <r>
    <x v="0"/>
    <s v="Category2"/>
    <s v="ITEM3"/>
    <s v="DESCRIPTION3"/>
    <n v="1"/>
    <n v="277"/>
    <n v="277"/>
    <d v="2015-09-05T00:00:00"/>
    <d v="2015-09-30T00:00:00"/>
  </r>
  <r>
    <x v="0"/>
    <s v="Category1"/>
    <s v="ITEM2"/>
    <s v="DESCRIPTION2"/>
    <n v="1"/>
    <n v="329"/>
    <n v="329"/>
    <d v="2015-09-05T00:00:00"/>
    <d v="2015-09-30T00:00:00"/>
  </r>
  <r>
    <x v="0"/>
    <s v="Category2"/>
    <s v="ITEM4"/>
    <s v="DESCRIPTION4"/>
    <n v="1"/>
    <n v="864"/>
    <n v="864"/>
    <d v="2015-09-05T00:00:00"/>
    <d v="2015-09-30T00:00:00"/>
  </r>
  <r>
    <x v="0"/>
    <s v="Category2"/>
    <s v="ITEM3"/>
    <s v="DESCRIPTION3"/>
    <n v="1"/>
    <n v="124"/>
    <n v="124"/>
    <d v="2015-09-05T00:00:00"/>
    <d v="2015-09-30T00:00:00"/>
  </r>
  <r>
    <x v="0"/>
    <s v="Category1"/>
    <s v="ITEM1"/>
    <s v="DESCRIPTION1"/>
    <n v="1"/>
    <n v="602"/>
    <n v="602"/>
    <d v="2015-09-05T00:00:00"/>
    <d v="2015-09-30T00:00:00"/>
  </r>
  <r>
    <x v="0"/>
    <s v="Category2"/>
    <s v="ITEM4"/>
    <s v="DESCRIPTION4"/>
    <n v="1"/>
    <n v="112"/>
    <n v="112"/>
    <d v="2015-09-05T00:00:00"/>
    <d v="2015-09-30T00:00:00"/>
  </r>
  <r>
    <x v="0"/>
    <s v="Category1"/>
    <s v="ITEM2"/>
    <s v="DESCRIPTION2"/>
    <n v="1"/>
    <n v="458"/>
    <n v="458"/>
    <d v="2015-09-05T00:00:00"/>
    <d v="2015-09-30T00:00:00"/>
  </r>
  <r>
    <x v="0"/>
    <s v="Category1"/>
    <s v="ITEM1"/>
    <s v="DESCRIPTION1"/>
    <n v="1"/>
    <n v="974"/>
    <n v="974"/>
    <d v="2015-09-05T00:00:00"/>
    <d v="2015-09-30T00:00:00"/>
  </r>
  <r>
    <x v="0"/>
    <s v="Category1"/>
    <s v="ITEM2"/>
    <s v="DESCRIPTION2"/>
    <n v="1"/>
    <n v="313"/>
    <n v="313"/>
    <d v="2015-09-05T00:00:00"/>
    <d v="2015-09-30T00:00:00"/>
  </r>
  <r>
    <x v="0"/>
    <s v="Category2"/>
    <s v="ITEM3"/>
    <s v="DESCRIPTION3"/>
    <n v="1"/>
    <n v="128"/>
    <n v="128"/>
    <d v="2015-09-05T00:00:00"/>
    <d v="2015-09-30T00:00:00"/>
  </r>
  <r>
    <x v="0"/>
    <s v="Category2"/>
    <s v="ITEM4"/>
    <s v="DESCRIPTION4"/>
    <n v="1"/>
    <n v="570"/>
    <n v="570"/>
    <d v="2015-09-05T00:00:00"/>
    <d v="2015-09-30T00:00:00"/>
  </r>
  <r>
    <x v="0"/>
    <s v="Category3"/>
    <s v="ITEM5"/>
    <s v="DESCRIPTION5"/>
    <n v="1"/>
    <n v="600"/>
    <n v="600"/>
    <d v="2015-09-05T00:00:00"/>
    <d v="2015-09-30T00:00:00"/>
  </r>
  <r>
    <x v="0"/>
    <s v="Category2"/>
    <s v="ITEM4"/>
    <s v="DESCRIPTION4"/>
    <n v="1"/>
    <n v="805"/>
    <n v="805"/>
    <d v="2015-09-05T00:00:00"/>
    <d v="2015-09-30T00:00:00"/>
  </r>
  <r>
    <x v="0"/>
    <s v="Category1"/>
    <s v="ITEM1"/>
    <s v="DESCRIPTION1"/>
    <n v="1"/>
    <n v="531"/>
    <n v="531"/>
    <d v="2015-09-05T00:00:00"/>
    <d v="2015-09-30T00:00:00"/>
  </r>
  <r>
    <x v="0"/>
    <s v="Category2"/>
    <s v="ITEM3"/>
    <s v="DESCRIPTION3"/>
    <n v="1"/>
    <n v="480"/>
    <n v="480"/>
    <d v="2015-09-05T00:00:00"/>
    <d v="2015-09-30T00:00:00"/>
  </r>
  <r>
    <x v="0"/>
    <s v="Category2"/>
    <s v="ITEM3"/>
    <s v="DESCRIPTION3"/>
    <n v="1"/>
    <n v="269"/>
    <n v="269"/>
    <d v="2015-09-05T00:00:00"/>
    <d v="2015-09-30T00:00:00"/>
  </r>
  <r>
    <x v="0"/>
    <s v="Category2"/>
    <s v="ITEM3"/>
    <s v="DESCRIPTION3"/>
    <n v="1"/>
    <n v="849"/>
    <n v="849"/>
    <d v="2015-09-05T00:00:00"/>
    <d v="2015-09-30T00:00:00"/>
  </r>
  <r>
    <x v="0"/>
    <s v="Category1"/>
    <s v="ITEM2"/>
    <s v="DESCRIPTION2"/>
    <n v="1"/>
    <n v="545"/>
    <n v="545"/>
    <d v="2015-09-05T00:00:00"/>
    <d v="2015-09-30T00:00:00"/>
  </r>
  <r>
    <x v="0"/>
    <s v="Category1"/>
    <s v="ITEM2"/>
    <s v="DESCRIPTION2"/>
    <n v="1"/>
    <n v="316"/>
    <n v="316"/>
    <d v="2015-09-05T00:00:00"/>
    <d v="2015-09-30T00:00:00"/>
  </r>
  <r>
    <x v="0"/>
    <s v="Category1"/>
    <s v="ITEM1"/>
    <s v="DESCRIPTION1"/>
    <n v="1"/>
    <n v="709"/>
    <n v="709"/>
    <d v="2015-09-05T00:00:00"/>
    <d v="2015-09-30T00:00:00"/>
  </r>
  <r>
    <x v="0"/>
    <s v="Category3"/>
    <s v="ITEM5"/>
    <s v="DESCRIPTION5"/>
    <n v="1"/>
    <n v="551"/>
    <n v="551"/>
    <d v="2015-09-05T00:00:00"/>
    <d v="2015-09-30T00:00:00"/>
  </r>
  <r>
    <x v="0"/>
    <s v="Category2"/>
    <s v="ITEM3"/>
    <s v="DESCRIPTION3"/>
    <n v="1"/>
    <n v="426"/>
    <n v="426"/>
    <d v="2015-09-05T00:00:00"/>
    <d v="2015-09-30T00:00:00"/>
  </r>
  <r>
    <x v="0"/>
    <s v="Category1"/>
    <s v="ITEM2"/>
    <s v="DESCRIPTION2"/>
    <n v="1"/>
    <n v="344"/>
    <n v="344"/>
    <d v="2015-09-05T00:00:00"/>
    <d v="2015-09-30T00:00:00"/>
  </r>
  <r>
    <x v="0"/>
    <s v="Category1"/>
    <s v="ITEM1"/>
    <s v="DESCRIPTION1"/>
    <n v="1"/>
    <n v="710"/>
    <n v="710"/>
    <d v="2015-09-06T00:00:00"/>
    <d v="2015-09-30T00:00:00"/>
  </r>
  <r>
    <x v="0"/>
    <s v="Category3"/>
    <s v="ITEM5"/>
    <s v="DESCRIPTION5"/>
    <n v="1"/>
    <n v="564"/>
    <n v="564"/>
    <d v="2015-09-06T00:00:00"/>
    <d v="2015-09-30T00:00:00"/>
  </r>
  <r>
    <x v="0"/>
    <s v="Category1"/>
    <s v="ITEM2"/>
    <s v="DESCRIPTION2"/>
    <n v="1"/>
    <n v="768"/>
    <n v="768"/>
    <d v="2015-09-06T00:00:00"/>
    <d v="2015-09-30T00:00:00"/>
  </r>
  <r>
    <x v="0"/>
    <s v="Category1"/>
    <s v="ITEM2"/>
    <s v="DESCRIPTION2"/>
    <n v="1"/>
    <n v="959"/>
    <n v="959"/>
    <d v="2015-09-06T00:00:00"/>
    <d v="2015-09-30T00:00:00"/>
  </r>
  <r>
    <x v="0"/>
    <s v="Category1"/>
    <s v="ITEM1"/>
    <s v="DESCRIPTION1"/>
    <n v="1"/>
    <n v="681"/>
    <n v="681"/>
    <d v="2015-09-06T00:00:00"/>
    <d v="2015-09-30T00:00:00"/>
  </r>
  <r>
    <x v="0"/>
    <s v="Category1"/>
    <s v="ITEM1"/>
    <s v="DESCRIPTION1"/>
    <n v="1"/>
    <n v="563"/>
    <n v="563"/>
    <d v="2015-09-06T00:00:00"/>
    <d v="2015-09-30T00:00:00"/>
  </r>
  <r>
    <x v="0"/>
    <s v="Category2"/>
    <s v="ITEM3"/>
    <s v="DESCRIPTION3"/>
    <n v="1"/>
    <n v="929"/>
    <n v="929"/>
    <d v="2015-09-06T00:00:00"/>
    <d v="2015-09-30T00:00:00"/>
  </r>
  <r>
    <x v="0"/>
    <s v="Category2"/>
    <s v="ITEM3"/>
    <s v="DESCRIPTION3"/>
    <n v="1"/>
    <n v="473"/>
    <n v="473"/>
    <d v="2015-09-06T00:00:00"/>
    <d v="2015-09-30T00:00:00"/>
  </r>
  <r>
    <x v="0"/>
    <s v="Category1"/>
    <s v="ITEM2"/>
    <s v="DESCRIPTION2"/>
    <n v="1"/>
    <n v="850"/>
    <n v="850"/>
    <d v="2015-09-06T00:00:00"/>
    <d v="2015-09-30T00:00:00"/>
  </r>
  <r>
    <x v="0"/>
    <s v="Category2"/>
    <s v="ITEM4"/>
    <s v="DESCRIPTION4"/>
    <n v="1"/>
    <n v="972"/>
    <n v="972"/>
    <d v="2015-09-06T00:00:00"/>
    <d v="2015-09-30T00:00:00"/>
  </r>
  <r>
    <x v="0"/>
    <s v="Category2"/>
    <s v="ITEM3"/>
    <s v="DESCRIPTION3"/>
    <n v="1"/>
    <n v="798"/>
    <n v="798"/>
    <d v="2015-09-06T00:00:00"/>
    <d v="2015-09-30T00:00:00"/>
  </r>
  <r>
    <x v="0"/>
    <s v="Category1"/>
    <s v="ITEM1"/>
    <s v="DESCRIPTION1"/>
    <n v="1"/>
    <n v="171"/>
    <n v="171"/>
    <d v="2015-09-06T00:00:00"/>
    <d v="2015-09-30T00:00:00"/>
  </r>
  <r>
    <x v="0"/>
    <s v="Category2"/>
    <s v="ITEM3"/>
    <s v="DESCRIPTION3"/>
    <n v="1"/>
    <n v="750"/>
    <n v="750"/>
    <d v="2015-09-06T00:00:00"/>
    <d v="2015-09-30T00:00:00"/>
  </r>
  <r>
    <x v="0"/>
    <s v="Category3"/>
    <s v="ITEM5"/>
    <s v="DESCRIPTION5"/>
    <n v="1"/>
    <n v="749"/>
    <n v="749"/>
    <d v="2015-09-06T00:00:00"/>
    <d v="2015-09-30T00:00:00"/>
  </r>
  <r>
    <x v="0"/>
    <s v="Category1"/>
    <s v="ITEM1"/>
    <s v="DESCRIPTION1"/>
    <n v="1"/>
    <n v="797"/>
    <n v="797"/>
    <d v="2015-09-06T00:00:00"/>
    <d v="2015-09-30T00:00:00"/>
  </r>
  <r>
    <x v="0"/>
    <s v="Category2"/>
    <s v="ITEM3"/>
    <s v="DESCRIPTION3"/>
    <n v="1"/>
    <n v="865"/>
    <n v="865"/>
    <d v="2015-09-06T00:00:00"/>
    <d v="2015-09-30T00:00:00"/>
  </r>
  <r>
    <x v="0"/>
    <s v="Category3"/>
    <s v="ITEM5"/>
    <s v="DESCRIPTION5"/>
    <n v="1"/>
    <n v="742"/>
    <n v="742"/>
    <d v="2015-09-06T00:00:00"/>
    <d v="2015-09-30T00:00:00"/>
  </r>
  <r>
    <x v="0"/>
    <s v="Category1"/>
    <s v="ITEM2"/>
    <s v="DESCRIPTION2"/>
    <n v="1"/>
    <n v="360"/>
    <n v="360"/>
    <d v="2015-09-06T00:00:00"/>
    <d v="2015-09-30T00:00:00"/>
  </r>
  <r>
    <x v="0"/>
    <s v="Category1"/>
    <s v="ITEM2"/>
    <s v="DESCRIPTION2"/>
    <n v="1"/>
    <n v="767"/>
    <n v="767"/>
    <d v="2015-09-06T00:00:00"/>
    <d v="2015-09-30T00:00:00"/>
  </r>
  <r>
    <x v="0"/>
    <s v="Category3"/>
    <s v="ITEM5"/>
    <s v="DESCRIPTION5"/>
    <n v="1"/>
    <n v="738"/>
    <n v="738"/>
    <d v="2015-09-06T00:00:00"/>
    <d v="2015-09-30T00:00:00"/>
  </r>
  <r>
    <x v="0"/>
    <s v="Category1"/>
    <s v="ITEM1"/>
    <s v="DESCRIPTION1"/>
    <n v="1"/>
    <n v="202"/>
    <n v="202"/>
    <d v="2015-09-06T00:00:00"/>
    <d v="2015-09-30T00:00:00"/>
  </r>
  <r>
    <x v="0"/>
    <s v="Category3"/>
    <s v="ITEM5"/>
    <s v="DESCRIPTION5"/>
    <n v="1"/>
    <n v="378"/>
    <n v="378"/>
    <d v="2015-09-06T00:00:00"/>
    <d v="2015-09-30T00:00:00"/>
  </r>
  <r>
    <x v="0"/>
    <s v="Category1"/>
    <s v="ITEM1"/>
    <s v="DESCRIPTION1"/>
    <n v="1"/>
    <n v="825"/>
    <n v="825"/>
    <d v="2015-09-06T00:00:00"/>
    <d v="2015-09-30T00:00:00"/>
  </r>
  <r>
    <x v="0"/>
    <s v="Category1"/>
    <s v="ITEM1"/>
    <s v="DESCRIPTION1"/>
    <n v="1"/>
    <n v="446"/>
    <n v="446"/>
    <d v="2015-09-06T00:00:00"/>
    <d v="2015-09-30T00:00:00"/>
  </r>
  <r>
    <x v="0"/>
    <s v="Category2"/>
    <s v="ITEM4"/>
    <s v="DESCRIPTION4"/>
    <n v="1"/>
    <n v="546"/>
    <n v="546"/>
    <d v="2015-09-06T00:00:00"/>
    <d v="2015-09-30T00:00:00"/>
  </r>
  <r>
    <x v="0"/>
    <s v="Category1"/>
    <s v="ITEM1"/>
    <s v="DESCRIPTION1"/>
    <n v="1"/>
    <n v="572"/>
    <n v="572"/>
    <d v="2015-09-06T00:00:00"/>
    <d v="2015-09-30T00:00:00"/>
  </r>
  <r>
    <x v="0"/>
    <s v="Category2"/>
    <s v="ITEM4"/>
    <s v="DESCRIPTION4"/>
    <n v="1"/>
    <n v="619"/>
    <n v="619"/>
    <d v="2015-09-06T00:00:00"/>
    <d v="2015-09-30T00:00:00"/>
  </r>
  <r>
    <x v="0"/>
    <s v="Category1"/>
    <s v="ITEM2"/>
    <s v="DESCRIPTION2"/>
    <n v="1"/>
    <n v="201"/>
    <n v="201"/>
    <d v="2015-09-06T00:00:00"/>
    <d v="2015-09-30T00:00:00"/>
  </r>
  <r>
    <x v="0"/>
    <s v="Category3"/>
    <s v="ITEM5"/>
    <s v="DESCRIPTION5"/>
    <n v="1"/>
    <n v="604"/>
    <n v="604"/>
    <d v="2015-09-06T00:00:00"/>
    <d v="2015-09-30T00:00:00"/>
  </r>
  <r>
    <x v="0"/>
    <s v="Category1"/>
    <s v="ITEM1"/>
    <s v="DESCRIPTION1"/>
    <n v="1"/>
    <n v="100"/>
    <n v="100"/>
    <d v="2015-09-06T00:00:00"/>
    <d v="2015-09-30T00:00:00"/>
  </r>
  <r>
    <x v="0"/>
    <s v="Category1"/>
    <s v="ITEM2"/>
    <s v="DESCRIPTION2"/>
    <n v="1"/>
    <n v="822"/>
    <n v="822"/>
    <d v="2015-09-06T00:00:00"/>
    <d v="2015-09-30T00:00:00"/>
  </r>
  <r>
    <x v="0"/>
    <s v="Category2"/>
    <s v="ITEM4"/>
    <s v="DESCRIPTION4"/>
    <n v="1"/>
    <n v="508"/>
    <n v="508"/>
    <d v="2015-09-06T00:00:00"/>
    <d v="2015-09-30T00:00:00"/>
  </r>
  <r>
    <x v="0"/>
    <s v="Category2"/>
    <s v="ITEM3"/>
    <s v="DESCRIPTION3"/>
    <n v="1"/>
    <n v="236"/>
    <n v="236"/>
    <d v="2015-09-06T00:00:00"/>
    <d v="2015-09-30T00:00:00"/>
  </r>
  <r>
    <x v="0"/>
    <s v="Category1"/>
    <s v="ITEM1"/>
    <s v="DESCRIPTION1"/>
    <n v="1"/>
    <n v="401"/>
    <n v="401"/>
    <d v="2015-09-06T00:00:00"/>
    <d v="2015-09-30T00:00:00"/>
  </r>
  <r>
    <x v="0"/>
    <s v="Category1"/>
    <s v="ITEM1"/>
    <s v="DESCRIPTION1"/>
    <n v="1"/>
    <n v="684"/>
    <n v="684"/>
    <d v="2015-09-06T00:00:00"/>
    <d v="2015-09-30T00:00:00"/>
  </r>
  <r>
    <x v="0"/>
    <s v="Category2"/>
    <s v="ITEM4"/>
    <s v="DESCRIPTION4"/>
    <n v="1"/>
    <n v="826"/>
    <n v="826"/>
    <d v="2015-09-06T00:00:00"/>
    <d v="2015-09-30T00:00:00"/>
  </r>
  <r>
    <x v="0"/>
    <s v="Category1"/>
    <s v="ITEM1"/>
    <s v="DESCRIPTION1"/>
    <n v="1"/>
    <n v="829"/>
    <n v="829"/>
    <d v="2015-09-06T00:00:00"/>
    <d v="2015-09-30T00:00:00"/>
  </r>
  <r>
    <x v="0"/>
    <s v="Category1"/>
    <s v="ITEM2"/>
    <s v="DESCRIPTION2"/>
    <n v="1"/>
    <n v="847"/>
    <n v="847"/>
    <d v="2015-09-06T00:00:00"/>
    <d v="2015-09-30T00:00:00"/>
  </r>
  <r>
    <x v="0"/>
    <s v="Category2"/>
    <s v="ITEM3"/>
    <s v="DESCRIPTION3"/>
    <n v="1"/>
    <n v="760"/>
    <n v="760"/>
    <d v="2015-09-06T00:00:00"/>
    <d v="2015-09-30T00:00:00"/>
  </r>
  <r>
    <x v="0"/>
    <s v="Category1"/>
    <s v="ITEM2"/>
    <s v="DESCRIPTION2"/>
    <n v="1"/>
    <n v="563"/>
    <n v="563"/>
    <d v="2015-09-06T00:00:00"/>
    <d v="2015-09-30T00:00:00"/>
  </r>
  <r>
    <x v="0"/>
    <s v="Category3"/>
    <s v="ITEM5"/>
    <s v="DESCRIPTION5"/>
    <n v="1"/>
    <n v="288"/>
    <n v="288"/>
    <d v="2015-09-06T00:00:00"/>
    <d v="2015-09-30T00:00:00"/>
  </r>
  <r>
    <x v="0"/>
    <s v="Category2"/>
    <s v="ITEM3"/>
    <s v="DESCRIPTION3"/>
    <n v="1"/>
    <n v="981"/>
    <n v="981"/>
    <d v="2015-09-06T00:00:00"/>
    <d v="2015-09-30T00:00:00"/>
  </r>
  <r>
    <x v="0"/>
    <s v="Category2"/>
    <s v="ITEM3"/>
    <s v="DESCRIPTION3"/>
    <n v="1"/>
    <n v="966"/>
    <n v="966"/>
    <d v="2015-09-06T00:00:00"/>
    <d v="2015-09-30T00:00:00"/>
  </r>
  <r>
    <x v="0"/>
    <s v="Category2"/>
    <s v="ITEM4"/>
    <s v="DESCRIPTION4"/>
    <n v="1"/>
    <n v="226"/>
    <n v="226"/>
    <d v="2015-09-06T00:00:00"/>
    <d v="2015-09-30T00:00:00"/>
  </r>
  <r>
    <x v="0"/>
    <s v="Category3"/>
    <s v="ITEM5"/>
    <s v="DESCRIPTION5"/>
    <n v="1"/>
    <n v="287"/>
    <n v="287"/>
    <d v="2015-09-06T00:00:00"/>
    <d v="2015-09-30T00:00:00"/>
  </r>
  <r>
    <x v="0"/>
    <s v="Category2"/>
    <s v="ITEM4"/>
    <s v="DESCRIPTION4"/>
    <n v="1"/>
    <n v="769"/>
    <n v="769"/>
    <d v="2015-09-06T00:00:00"/>
    <d v="2015-09-30T00:00:00"/>
  </r>
  <r>
    <x v="0"/>
    <s v="Category1"/>
    <s v="ITEM2"/>
    <s v="DESCRIPTION2"/>
    <n v="1"/>
    <n v="122"/>
    <n v="122"/>
    <d v="2015-09-06T00:00:00"/>
    <d v="2015-09-30T00:00:00"/>
  </r>
  <r>
    <x v="0"/>
    <s v="Category1"/>
    <s v="ITEM2"/>
    <s v="DESCRIPTION2"/>
    <n v="1"/>
    <n v="128"/>
    <n v="128"/>
    <d v="2015-09-06T00:00:00"/>
    <d v="2015-09-30T00:00:00"/>
  </r>
  <r>
    <x v="0"/>
    <s v="Category2"/>
    <s v="ITEM4"/>
    <s v="DESCRIPTION4"/>
    <n v="1"/>
    <n v="583"/>
    <n v="583"/>
    <d v="2015-09-06T00:00:00"/>
    <d v="2015-09-30T00:00:00"/>
  </r>
  <r>
    <x v="0"/>
    <s v="Category2"/>
    <s v="ITEM4"/>
    <s v="DESCRIPTION4"/>
    <n v="1"/>
    <n v="537"/>
    <n v="537"/>
    <d v="2015-09-06T00:00:00"/>
    <d v="2015-09-30T00:00:00"/>
  </r>
  <r>
    <x v="0"/>
    <s v="Category1"/>
    <s v="ITEM1"/>
    <s v="DESCRIPTION1"/>
    <n v="1"/>
    <n v="627"/>
    <n v="627"/>
    <d v="2015-09-07T00:00:00"/>
    <d v="2015-09-30T00:00:00"/>
  </r>
  <r>
    <x v="0"/>
    <s v="Category2"/>
    <s v="ITEM4"/>
    <s v="DESCRIPTION4"/>
    <n v="1"/>
    <n v="133"/>
    <n v="133"/>
    <d v="2015-09-07T00:00:00"/>
    <d v="2015-09-30T00:00:00"/>
  </r>
  <r>
    <x v="0"/>
    <s v="Category1"/>
    <s v="ITEM2"/>
    <s v="DESCRIPTION2"/>
    <n v="1"/>
    <n v="400"/>
    <n v="400"/>
    <d v="2015-09-07T00:00:00"/>
    <d v="2015-09-30T00:00:00"/>
  </r>
  <r>
    <x v="0"/>
    <s v="Category2"/>
    <s v="ITEM3"/>
    <s v="DESCRIPTION3"/>
    <n v="1"/>
    <n v="543"/>
    <n v="543"/>
    <d v="2015-09-07T00:00:00"/>
    <d v="2015-09-30T00:00:00"/>
  </r>
  <r>
    <x v="0"/>
    <s v="Category1"/>
    <s v="ITEM1"/>
    <s v="DESCRIPTION1"/>
    <n v="1"/>
    <n v="780"/>
    <n v="780"/>
    <d v="2015-09-07T00:00:00"/>
    <d v="2015-09-30T00:00:00"/>
  </r>
  <r>
    <x v="0"/>
    <s v="Category3"/>
    <s v="ITEM5"/>
    <s v="DESCRIPTION5"/>
    <n v="1"/>
    <n v="522"/>
    <n v="522"/>
    <d v="2015-09-07T00:00:00"/>
    <d v="2015-09-30T00:00:00"/>
  </r>
  <r>
    <x v="0"/>
    <s v="Category3"/>
    <s v="ITEM5"/>
    <s v="DESCRIPTION5"/>
    <n v="1"/>
    <n v="873"/>
    <n v="873"/>
    <d v="2015-09-07T00:00:00"/>
    <d v="2015-09-30T00:00:00"/>
  </r>
  <r>
    <x v="0"/>
    <s v="Category1"/>
    <s v="ITEM1"/>
    <s v="DESCRIPTION1"/>
    <n v="1"/>
    <n v="873"/>
    <n v="873"/>
    <d v="2015-09-07T00:00:00"/>
    <d v="2015-09-30T00:00:00"/>
  </r>
  <r>
    <x v="0"/>
    <s v="Category1"/>
    <s v="ITEM2"/>
    <s v="DESCRIPTION2"/>
    <n v="1"/>
    <n v="309"/>
    <n v="309"/>
    <d v="2015-09-07T00:00:00"/>
    <d v="2015-09-30T00:00:00"/>
  </r>
  <r>
    <x v="0"/>
    <s v="Category1"/>
    <s v="ITEM2"/>
    <s v="DESCRIPTION2"/>
    <n v="1"/>
    <n v="869"/>
    <n v="869"/>
    <d v="2015-09-07T00:00:00"/>
    <d v="2015-09-30T00:00:00"/>
  </r>
  <r>
    <x v="0"/>
    <s v="Category2"/>
    <s v="ITEM3"/>
    <s v="DESCRIPTION3"/>
    <n v="1"/>
    <n v="499"/>
    <n v="499"/>
    <d v="2015-09-07T00:00:00"/>
    <d v="2015-09-30T00:00:00"/>
  </r>
  <r>
    <x v="0"/>
    <s v="Category3"/>
    <s v="ITEM5"/>
    <s v="DESCRIPTION5"/>
    <n v="1"/>
    <n v="242"/>
    <n v="242"/>
    <d v="2015-09-07T00:00:00"/>
    <d v="2015-09-30T00:00:00"/>
  </r>
  <r>
    <x v="0"/>
    <s v="Category1"/>
    <s v="ITEM1"/>
    <s v="DESCRIPTION1"/>
    <n v="1"/>
    <n v="122"/>
    <n v="122"/>
    <d v="2015-09-07T00:00:00"/>
    <d v="2015-09-30T00:00:00"/>
  </r>
  <r>
    <x v="0"/>
    <s v="Category1"/>
    <s v="ITEM1"/>
    <s v="DESCRIPTION1"/>
    <n v="1"/>
    <n v="946"/>
    <n v="946"/>
    <d v="2015-09-07T00:00:00"/>
    <d v="2015-09-30T00:00:00"/>
  </r>
  <r>
    <x v="0"/>
    <s v="Category1"/>
    <s v="ITEM1"/>
    <s v="DESCRIPTION1"/>
    <n v="1"/>
    <n v="581"/>
    <n v="581"/>
    <d v="2015-09-07T00:00:00"/>
    <d v="2015-09-30T00:00:00"/>
  </r>
  <r>
    <x v="0"/>
    <s v="Category1"/>
    <s v="ITEM1"/>
    <s v="DESCRIPTION1"/>
    <n v="1"/>
    <n v="546"/>
    <n v="546"/>
    <d v="2015-09-07T00:00:00"/>
    <d v="2015-09-30T00:00:00"/>
  </r>
  <r>
    <x v="0"/>
    <s v="Category2"/>
    <s v="ITEM3"/>
    <s v="DESCRIPTION3"/>
    <n v="1"/>
    <n v="178"/>
    <n v="178"/>
    <d v="2015-09-07T00:00:00"/>
    <d v="2015-09-30T00:00:00"/>
  </r>
  <r>
    <x v="0"/>
    <s v="Category1"/>
    <s v="ITEM2"/>
    <s v="DESCRIPTION2"/>
    <n v="1"/>
    <n v="336"/>
    <n v="336"/>
    <d v="2015-09-07T00:00:00"/>
    <d v="2015-09-30T00:00:00"/>
  </r>
  <r>
    <x v="0"/>
    <s v="Category1"/>
    <s v="ITEM2"/>
    <s v="DESCRIPTION2"/>
    <n v="1"/>
    <n v="807"/>
    <n v="807"/>
    <d v="2015-09-07T00:00:00"/>
    <d v="2015-09-30T00:00:00"/>
  </r>
  <r>
    <x v="0"/>
    <s v="Category2"/>
    <s v="ITEM4"/>
    <s v="DESCRIPTION4"/>
    <n v="1"/>
    <n v="147"/>
    <n v="147"/>
    <d v="2015-09-07T00:00:00"/>
    <d v="2015-09-30T00:00:00"/>
  </r>
  <r>
    <x v="0"/>
    <s v="Category2"/>
    <s v="ITEM3"/>
    <s v="DESCRIPTION3"/>
    <n v="1"/>
    <n v="788"/>
    <n v="788"/>
    <d v="2015-09-07T00:00:00"/>
    <d v="2015-09-30T00:00:00"/>
  </r>
  <r>
    <x v="0"/>
    <s v="Category1"/>
    <s v="ITEM1"/>
    <s v="DESCRIPTION1"/>
    <n v="1"/>
    <n v="636"/>
    <n v="636"/>
    <d v="2015-09-07T00:00:00"/>
    <d v="2015-09-30T00:00:00"/>
  </r>
  <r>
    <x v="0"/>
    <s v="Category2"/>
    <s v="ITEM3"/>
    <s v="DESCRIPTION3"/>
    <n v="1"/>
    <n v="436"/>
    <n v="436"/>
    <d v="2015-09-07T00:00:00"/>
    <d v="2015-09-30T00:00:00"/>
  </r>
  <r>
    <x v="0"/>
    <s v="Category1"/>
    <s v="ITEM1"/>
    <s v="DESCRIPTION1"/>
    <n v="1"/>
    <n v="712"/>
    <n v="712"/>
    <d v="2015-09-07T00:00:00"/>
    <d v="2015-09-30T00:00:00"/>
  </r>
  <r>
    <x v="0"/>
    <s v="Category2"/>
    <s v="ITEM3"/>
    <s v="DESCRIPTION3"/>
    <n v="1"/>
    <n v="856"/>
    <n v="856"/>
    <d v="2015-09-07T00:00:00"/>
    <d v="2015-09-30T00:00:00"/>
  </r>
  <r>
    <x v="0"/>
    <s v="Category2"/>
    <s v="ITEM4"/>
    <s v="DESCRIPTION4"/>
    <n v="1"/>
    <n v="174"/>
    <n v="174"/>
    <d v="2015-09-07T00:00:00"/>
    <d v="2015-09-30T00:00:00"/>
  </r>
  <r>
    <x v="0"/>
    <s v="Category2"/>
    <s v="ITEM3"/>
    <s v="DESCRIPTION3"/>
    <n v="1"/>
    <n v="775"/>
    <n v="775"/>
    <d v="2015-09-07T00:00:00"/>
    <d v="2015-09-30T00:00:00"/>
  </r>
  <r>
    <x v="0"/>
    <s v="Category3"/>
    <s v="ITEM5"/>
    <s v="DESCRIPTION5"/>
    <n v="1"/>
    <n v="418"/>
    <n v="418"/>
    <d v="2015-09-07T00:00:00"/>
    <d v="2015-09-30T00:00:00"/>
  </r>
  <r>
    <x v="0"/>
    <s v="Category1"/>
    <s v="ITEM1"/>
    <s v="DESCRIPTION1"/>
    <n v="1"/>
    <n v="550"/>
    <n v="550"/>
    <d v="2015-09-07T00:00:00"/>
    <d v="2015-09-30T00:00:00"/>
  </r>
  <r>
    <x v="0"/>
    <s v="Category2"/>
    <s v="ITEM3"/>
    <s v="DESCRIPTION3"/>
    <n v="1"/>
    <n v="799"/>
    <n v="799"/>
    <d v="2015-09-07T00:00:00"/>
    <d v="2015-09-30T00:00:00"/>
  </r>
  <r>
    <x v="0"/>
    <s v="Category1"/>
    <s v="ITEM2"/>
    <s v="DESCRIPTION2"/>
    <n v="1"/>
    <n v="155"/>
    <n v="155"/>
    <d v="2015-09-07T00:00:00"/>
    <d v="2015-09-30T00:00:00"/>
  </r>
  <r>
    <x v="0"/>
    <s v="Category1"/>
    <s v="ITEM1"/>
    <s v="DESCRIPTION1"/>
    <n v="1"/>
    <n v="211"/>
    <n v="211"/>
    <d v="2015-09-07T00:00:00"/>
    <d v="2015-09-30T00:00:00"/>
  </r>
  <r>
    <x v="0"/>
    <s v="Category2"/>
    <s v="ITEM3"/>
    <s v="DESCRIPTION3"/>
    <n v="1"/>
    <n v="712"/>
    <n v="712"/>
    <d v="2015-09-07T00:00:00"/>
    <d v="2015-09-30T00:00:00"/>
  </r>
  <r>
    <x v="0"/>
    <s v="Category1"/>
    <s v="ITEM1"/>
    <s v="DESCRIPTION1"/>
    <n v="1"/>
    <n v="449"/>
    <n v="449"/>
    <d v="2015-09-07T00:00:00"/>
    <d v="2015-09-30T00:00:00"/>
  </r>
  <r>
    <x v="0"/>
    <s v="Category1"/>
    <s v="ITEM2"/>
    <s v="DESCRIPTION2"/>
    <n v="1"/>
    <n v="395"/>
    <n v="395"/>
    <d v="2015-09-07T00:00:00"/>
    <d v="2015-09-30T00:00:00"/>
  </r>
  <r>
    <x v="0"/>
    <s v="Category2"/>
    <s v="ITEM4"/>
    <s v="DESCRIPTION4"/>
    <n v="1"/>
    <n v="238"/>
    <n v="238"/>
    <d v="2015-09-07T00:00:00"/>
    <d v="2015-09-30T00:00:00"/>
  </r>
  <r>
    <x v="0"/>
    <s v="Category3"/>
    <s v="ITEM5"/>
    <s v="DESCRIPTION5"/>
    <n v="1"/>
    <n v="418"/>
    <n v="418"/>
    <d v="2015-09-07T00:00:00"/>
    <d v="2015-09-30T00:00:00"/>
  </r>
  <r>
    <x v="0"/>
    <s v="Category1"/>
    <s v="ITEM1"/>
    <s v="DESCRIPTION1"/>
    <n v="1"/>
    <n v="524"/>
    <n v="524"/>
    <d v="2015-09-07T00:00:00"/>
    <d v="2015-09-30T00:00:00"/>
  </r>
  <r>
    <x v="0"/>
    <s v="Category2"/>
    <s v="ITEM4"/>
    <s v="DESCRIPTION4"/>
    <n v="1"/>
    <n v="362"/>
    <n v="362"/>
    <d v="2015-09-07T00:00:00"/>
    <d v="2015-09-30T00:00:00"/>
  </r>
  <r>
    <x v="0"/>
    <s v="Category2"/>
    <s v="ITEM3"/>
    <s v="DESCRIPTION3"/>
    <n v="1"/>
    <n v="183"/>
    <n v="183"/>
    <d v="2015-09-07T00:00:00"/>
    <d v="2015-09-30T00:00:00"/>
  </r>
  <r>
    <x v="0"/>
    <s v="Category2"/>
    <s v="ITEM4"/>
    <s v="DESCRIPTION4"/>
    <n v="1"/>
    <n v="638"/>
    <n v="638"/>
    <d v="2015-09-07T00:00:00"/>
    <d v="2015-09-30T00:00:00"/>
  </r>
  <r>
    <x v="0"/>
    <s v="Category2"/>
    <s v="ITEM3"/>
    <s v="DESCRIPTION3"/>
    <n v="1"/>
    <n v="115"/>
    <n v="115"/>
    <d v="2015-09-07T00:00:00"/>
    <d v="2015-09-30T00:00:00"/>
  </r>
  <r>
    <x v="0"/>
    <s v="Category1"/>
    <s v="ITEM2"/>
    <s v="DESCRIPTION2"/>
    <n v="1"/>
    <n v="320"/>
    <n v="320"/>
    <d v="2015-09-07T00:00:00"/>
    <d v="2015-09-30T00:00:00"/>
  </r>
  <r>
    <x v="0"/>
    <s v="Category1"/>
    <s v="ITEM2"/>
    <s v="DESCRIPTION2"/>
    <n v="1"/>
    <n v="758"/>
    <n v="758"/>
    <d v="2015-09-07T00:00:00"/>
    <d v="2015-09-30T00:00:00"/>
  </r>
  <r>
    <x v="0"/>
    <s v="Category2"/>
    <s v="ITEM4"/>
    <s v="DESCRIPTION4"/>
    <n v="1"/>
    <n v="569"/>
    <n v="569"/>
    <d v="2015-09-07T00:00:00"/>
    <d v="2015-09-30T00:00:00"/>
  </r>
  <r>
    <x v="0"/>
    <s v="Category1"/>
    <s v="ITEM1"/>
    <s v="DESCRIPTION1"/>
    <n v="1"/>
    <n v="946"/>
    <n v="946"/>
    <d v="2015-09-07T00:00:00"/>
    <d v="2015-09-30T00:00:00"/>
  </r>
  <r>
    <x v="0"/>
    <s v="Category1"/>
    <s v="ITEM1"/>
    <s v="DESCRIPTION1"/>
    <n v="1"/>
    <n v="526"/>
    <n v="526"/>
    <d v="2015-09-07T00:00:00"/>
    <d v="2015-09-30T00:00:00"/>
  </r>
  <r>
    <x v="0"/>
    <s v="Category1"/>
    <s v="ITEM2"/>
    <s v="DESCRIPTION2"/>
    <n v="1"/>
    <n v="134"/>
    <n v="134"/>
    <d v="2015-09-07T00:00:00"/>
    <d v="2015-09-30T00:00:00"/>
  </r>
  <r>
    <x v="0"/>
    <s v="Category1"/>
    <s v="ITEM1"/>
    <s v="DESCRIPTION1"/>
    <n v="1"/>
    <n v="692"/>
    <n v="692"/>
    <d v="2015-09-07T00:00:00"/>
    <d v="2015-09-30T00:00:00"/>
  </r>
  <r>
    <x v="0"/>
    <s v="Category1"/>
    <s v="ITEM2"/>
    <s v="DESCRIPTION2"/>
    <n v="1"/>
    <n v="884"/>
    <n v="884"/>
    <d v="2015-09-07T00:00:00"/>
    <d v="2015-09-30T00:00:00"/>
  </r>
  <r>
    <x v="0"/>
    <s v="Category3"/>
    <s v="ITEM5"/>
    <s v="DESCRIPTION5"/>
    <n v="1"/>
    <n v="987"/>
    <n v="987"/>
    <d v="2015-09-08T00:00:00"/>
    <d v="2015-09-30T00:00:00"/>
  </r>
  <r>
    <x v="0"/>
    <s v="Category1"/>
    <s v="ITEM1"/>
    <s v="DESCRIPTION1"/>
    <n v="1"/>
    <n v="382"/>
    <n v="382"/>
    <d v="2015-09-08T00:00:00"/>
    <d v="2015-09-30T00:00:00"/>
  </r>
  <r>
    <x v="0"/>
    <s v="Category1"/>
    <s v="ITEM2"/>
    <s v="DESCRIPTION2"/>
    <n v="1"/>
    <n v="737"/>
    <n v="737"/>
    <d v="2015-09-08T00:00:00"/>
    <d v="2015-09-30T00:00:00"/>
  </r>
  <r>
    <x v="0"/>
    <s v="Category2"/>
    <s v="ITEM3"/>
    <s v="DESCRIPTION3"/>
    <n v="1"/>
    <n v="707"/>
    <n v="707"/>
    <d v="2015-09-08T00:00:00"/>
    <d v="2015-09-30T00:00:00"/>
  </r>
  <r>
    <x v="0"/>
    <s v="Category1"/>
    <s v="ITEM1"/>
    <s v="DESCRIPTION1"/>
    <n v="1"/>
    <n v="230"/>
    <n v="230"/>
    <d v="2015-09-08T00:00:00"/>
    <d v="2015-09-30T00:00:00"/>
  </r>
  <r>
    <x v="0"/>
    <s v="Category1"/>
    <s v="ITEM1"/>
    <s v="DESCRIPTION1"/>
    <n v="1"/>
    <n v="495"/>
    <n v="495"/>
    <d v="2015-09-08T00:00:00"/>
    <d v="2015-09-30T00:00:00"/>
  </r>
  <r>
    <x v="0"/>
    <s v="Category1"/>
    <s v="ITEM1"/>
    <s v="DESCRIPTION1"/>
    <n v="1"/>
    <n v="417"/>
    <n v="417"/>
    <d v="2015-09-08T00:00:00"/>
    <d v="2015-09-30T00:00:00"/>
  </r>
  <r>
    <x v="0"/>
    <s v="Category2"/>
    <s v="ITEM3"/>
    <s v="DESCRIPTION3"/>
    <n v="1"/>
    <n v="883"/>
    <n v="883"/>
    <d v="2015-09-08T00:00:00"/>
    <d v="2015-09-30T00:00:00"/>
  </r>
  <r>
    <x v="0"/>
    <s v="Category1"/>
    <s v="ITEM2"/>
    <s v="DESCRIPTION2"/>
    <n v="1"/>
    <n v="682"/>
    <n v="682"/>
    <d v="2015-09-08T00:00:00"/>
    <d v="2015-09-30T00:00:00"/>
  </r>
  <r>
    <x v="0"/>
    <s v="Category3"/>
    <s v="ITEM5"/>
    <s v="DESCRIPTION5"/>
    <n v="1"/>
    <n v="569"/>
    <n v="569"/>
    <d v="2015-09-08T00:00:00"/>
    <d v="2015-09-30T00:00:00"/>
  </r>
  <r>
    <x v="0"/>
    <s v="Category2"/>
    <s v="ITEM4"/>
    <s v="DESCRIPTION4"/>
    <n v="1"/>
    <n v="442"/>
    <n v="442"/>
    <d v="2015-09-08T00:00:00"/>
    <d v="2015-09-30T00:00:00"/>
  </r>
  <r>
    <x v="0"/>
    <s v="Category3"/>
    <s v="ITEM5"/>
    <s v="DESCRIPTION5"/>
    <n v="1"/>
    <n v="737"/>
    <n v="737"/>
    <d v="2015-09-08T00:00:00"/>
    <d v="2015-09-30T00:00:00"/>
  </r>
  <r>
    <x v="0"/>
    <s v="Category1"/>
    <s v="ITEM1"/>
    <s v="DESCRIPTION1"/>
    <n v="1"/>
    <n v="725"/>
    <n v="725"/>
    <d v="2015-09-08T00:00:00"/>
    <d v="2015-09-30T00:00:00"/>
  </r>
  <r>
    <x v="0"/>
    <s v="Category3"/>
    <s v="ITEM5"/>
    <s v="DESCRIPTION5"/>
    <n v="1"/>
    <n v="921"/>
    <n v="921"/>
    <d v="2015-09-08T00:00:00"/>
    <d v="2015-09-30T00:00:00"/>
  </r>
  <r>
    <x v="0"/>
    <s v="Category2"/>
    <s v="ITEM4"/>
    <s v="DESCRIPTION4"/>
    <n v="1"/>
    <n v="290"/>
    <n v="290"/>
    <d v="2015-09-08T00:00:00"/>
    <d v="2015-09-30T00:00:00"/>
  </r>
  <r>
    <x v="0"/>
    <s v="Category2"/>
    <s v="ITEM3"/>
    <s v="DESCRIPTION3"/>
    <n v="1"/>
    <n v="905"/>
    <n v="905"/>
    <d v="2015-09-08T00:00:00"/>
    <d v="2015-09-30T00:00:00"/>
  </r>
  <r>
    <x v="0"/>
    <s v="Category2"/>
    <s v="ITEM4"/>
    <s v="DESCRIPTION4"/>
    <n v="1"/>
    <n v="200"/>
    <n v="200"/>
    <d v="2015-09-08T00:00:00"/>
    <d v="2015-09-30T00:00:00"/>
  </r>
  <r>
    <x v="0"/>
    <s v="Category3"/>
    <s v="ITEM5"/>
    <s v="DESCRIPTION5"/>
    <n v="1"/>
    <n v="185"/>
    <n v="185"/>
    <d v="2015-09-08T00:00:00"/>
    <d v="2015-09-30T00:00:00"/>
  </r>
  <r>
    <x v="0"/>
    <s v="Category2"/>
    <s v="ITEM4"/>
    <s v="DESCRIPTION4"/>
    <n v="1"/>
    <n v="841"/>
    <n v="841"/>
    <d v="2015-09-08T00:00:00"/>
    <d v="2015-09-30T00:00:00"/>
  </r>
  <r>
    <x v="0"/>
    <s v="Category1"/>
    <s v="ITEM1"/>
    <s v="DESCRIPTION1"/>
    <n v="1"/>
    <n v="426"/>
    <n v="426"/>
    <d v="2015-09-08T00:00:00"/>
    <d v="2015-09-30T00:00:00"/>
  </r>
  <r>
    <x v="0"/>
    <s v="Category3"/>
    <s v="ITEM5"/>
    <s v="DESCRIPTION5"/>
    <n v="1"/>
    <n v="875"/>
    <n v="875"/>
    <d v="2015-09-08T00:00:00"/>
    <d v="2015-09-30T00:00:00"/>
  </r>
  <r>
    <x v="0"/>
    <s v="Category3"/>
    <s v="ITEM5"/>
    <s v="DESCRIPTION5"/>
    <n v="1"/>
    <n v="806"/>
    <n v="806"/>
    <d v="2015-09-08T00:00:00"/>
    <d v="2015-09-30T00:00:00"/>
  </r>
  <r>
    <x v="0"/>
    <s v="Category3"/>
    <s v="ITEM5"/>
    <s v="DESCRIPTION5"/>
    <n v="1"/>
    <n v="289"/>
    <n v="289"/>
    <d v="2015-09-08T00:00:00"/>
    <d v="2015-09-30T00:00:00"/>
  </r>
  <r>
    <x v="0"/>
    <s v="Category2"/>
    <s v="ITEM4"/>
    <s v="DESCRIPTION4"/>
    <n v="1"/>
    <n v="748"/>
    <n v="748"/>
    <d v="2015-09-08T00:00:00"/>
    <d v="2015-09-30T00:00:00"/>
  </r>
  <r>
    <x v="0"/>
    <s v="Category3"/>
    <s v="ITEM5"/>
    <s v="DESCRIPTION5"/>
    <n v="1"/>
    <n v="711"/>
    <n v="711"/>
    <d v="2015-09-08T00:00:00"/>
    <d v="2015-09-30T00:00:00"/>
  </r>
  <r>
    <x v="0"/>
    <s v="Category3"/>
    <s v="ITEM5"/>
    <s v="DESCRIPTION5"/>
    <n v="1"/>
    <n v="823"/>
    <n v="823"/>
    <d v="2015-09-08T00:00:00"/>
    <d v="2015-09-30T00:00:00"/>
  </r>
  <r>
    <x v="0"/>
    <s v="Category3"/>
    <s v="ITEM5"/>
    <s v="DESCRIPTION5"/>
    <n v="1"/>
    <n v="263"/>
    <n v="263"/>
    <d v="2015-09-08T00:00:00"/>
    <d v="2015-09-30T00:00:00"/>
  </r>
  <r>
    <x v="0"/>
    <s v="Category2"/>
    <s v="ITEM3"/>
    <s v="DESCRIPTION3"/>
    <n v="1"/>
    <n v="434"/>
    <n v="434"/>
    <d v="2015-09-08T00:00:00"/>
    <d v="2015-09-30T00:00:00"/>
  </r>
  <r>
    <x v="0"/>
    <s v="Category1"/>
    <s v="ITEM2"/>
    <s v="DESCRIPTION2"/>
    <n v="1"/>
    <n v="832"/>
    <n v="832"/>
    <d v="2015-09-08T00:00:00"/>
    <d v="2015-09-30T00:00:00"/>
  </r>
  <r>
    <x v="0"/>
    <s v="Category3"/>
    <s v="ITEM5"/>
    <s v="DESCRIPTION5"/>
    <n v="1"/>
    <n v="165"/>
    <n v="165"/>
    <d v="2015-09-08T00:00:00"/>
    <d v="2015-09-30T00:00:00"/>
  </r>
  <r>
    <x v="0"/>
    <s v="Category1"/>
    <s v="ITEM1"/>
    <s v="DESCRIPTION1"/>
    <n v="1"/>
    <n v="442"/>
    <n v="442"/>
    <d v="2015-09-08T00:00:00"/>
    <d v="2015-09-30T00:00:00"/>
  </r>
  <r>
    <x v="0"/>
    <s v="Category3"/>
    <s v="ITEM5"/>
    <s v="DESCRIPTION5"/>
    <n v="1"/>
    <n v="844"/>
    <n v="844"/>
    <d v="2015-09-08T00:00:00"/>
    <d v="2015-09-30T00:00:00"/>
  </r>
  <r>
    <x v="0"/>
    <s v="Category1"/>
    <s v="ITEM2"/>
    <s v="DESCRIPTION2"/>
    <n v="1"/>
    <n v="750"/>
    <n v="750"/>
    <d v="2015-09-08T00:00:00"/>
    <d v="2015-09-30T00:00:00"/>
  </r>
  <r>
    <x v="0"/>
    <s v="Category1"/>
    <s v="ITEM2"/>
    <s v="DESCRIPTION2"/>
    <n v="1"/>
    <n v="143"/>
    <n v="143"/>
    <d v="2015-09-08T00:00:00"/>
    <d v="2015-09-30T00:00:00"/>
  </r>
  <r>
    <x v="0"/>
    <s v="Category1"/>
    <s v="ITEM1"/>
    <s v="DESCRIPTION1"/>
    <n v="1"/>
    <n v="692"/>
    <n v="692"/>
    <d v="2015-09-08T00:00:00"/>
    <d v="2015-09-30T00:00:00"/>
  </r>
  <r>
    <x v="0"/>
    <s v="Category1"/>
    <s v="ITEM1"/>
    <s v="DESCRIPTION1"/>
    <n v="1"/>
    <n v="984"/>
    <n v="984"/>
    <d v="2015-09-08T00:00:00"/>
    <d v="2015-09-30T00:00:00"/>
  </r>
  <r>
    <x v="0"/>
    <s v="Category3"/>
    <s v="ITEM5"/>
    <s v="DESCRIPTION5"/>
    <n v="1"/>
    <n v="940"/>
    <n v="940"/>
    <d v="2015-09-08T00:00:00"/>
    <d v="2015-09-30T00:00:00"/>
  </r>
  <r>
    <x v="0"/>
    <s v="Category2"/>
    <s v="ITEM3"/>
    <s v="DESCRIPTION3"/>
    <n v="1"/>
    <n v="662"/>
    <n v="662"/>
    <d v="2015-09-08T00:00:00"/>
    <d v="2015-09-30T00:00:00"/>
  </r>
  <r>
    <x v="0"/>
    <s v="Category1"/>
    <s v="ITEM2"/>
    <s v="DESCRIPTION2"/>
    <n v="1"/>
    <n v="487"/>
    <n v="487"/>
    <d v="2015-09-08T00:00:00"/>
    <d v="2015-09-30T00:00:00"/>
  </r>
  <r>
    <x v="0"/>
    <s v="Category2"/>
    <s v="ITEM4"/>
    <s v="DESCRIPTION4"/>
    <n v="1"/>
    <n v="195"/>
    <n v="195"/>
    <d v="2015-09-08T00:00:00"/>
    <d v="2015-09-30T00:00:00"/>
  </r>
  <r>
    <x v="0"/>
    <s v="Category1"/>
    <s v="ITEM2"/>
    <s v="DESCRIPTION2"/>
    <n v="1"/>
    <n v="825"/>
    <n v="825"/>
    <d v="2015-09-08T00:00:00"/>
    <d v="2015-09-30T00:00:00"/>
  </r>
  <r>
    <x v="0"/>
    <s v="Category2"/>
    <s v="ITEM4"/>
    <s v="DESCRIPTION4"/>
    <n v="1"/>
    <n v="726"/>
    <n v="726"/>
    <d v="2015-09-08T00:00:00"/>
    <d v="2015-09-30T00:00:00"/>
  </r>
  <r>
    <x v="0"/>
    <s v="Category2"/>
    <s v="ITEM3"/>
    <s v="DESCRIPTION3"/>
    <n v="1"/>
    <n v="940"/>
    <n v="940"/>
    <d v="2015-09-08T00:00:00"/>
    <d v="2015-09-30T00:00:00"/>
  </r>
  <r>
    <x v="0"/>
    <s v="Category2"/>
    <s v="ITEM3"/>
    <s v="DESCRIPTION3"/>
    <n v="1"/>
    <n v="113"/>
    <n v="113"/>
    <d v="2015-09-08T00:00:00"/>
    <d v="2015-09-30T00:00:00"/>
  </r>
  <r>
    <x v="0"/>
    <s v="Category2"/>
    <s v="ITEM3"/>
    <s v="DESCRIPTION3"/>
    <n v="1"/>
    <n v="917"/>
    <n v="917"/>
    <d v="2015-09-08T00:00:00"/>
    <d v="2015-09-30T00:00:00"/>
  </r>
  <r>
    <x v="0"/>
    <s v="Category1"/>
    <s v="ITEM2"/>
    <s v="DESCRIPTION2"/>
    <n v="1"/>
    <n v="638"/>
    <n v="638"/>
    <d v="2015-09-08T00:00:00"/>
    <d v="2015-09-30T00:00:00"/>
  </r>
  <r>
    <x v="0"/>
    <s v="Category3"/>
    <s v="ITEM5"/>
    <s v="DESCRIPTION5"/>
    <n v="1"/>
    <n v="479"/>
    <n v="479"/>
    <d v="2015-09-08T00:00:00"/>
    <d v="2015-09-30T00:00:00"/>
  </r>
  <r>
    <x v="0"/>
    <s v="Category3"/>
    <s v="ITEM5"/>
    <s v="DESCRIPTION5"/>
    <n v="1"/>
    <n v="749"/>
    <n v="749"/>
    <d v="2015-09-08T00:00:00"/>
    <d v="2015-09-30T00:00:00"/>
  </r>
  <r>
    <x v="0"/>
    <s v="Category2"/>
    <s v="ITEM3"/>
    <s v="DESCRIPTION3"/>
    <n v="1"/>
    <n v="340"/>
    <n v="340"/>
    <d v="2015-09-08T00:00:00"/>
    <d v="2015-09-30T00:00:00"/>
  </r>
  <r>
    <x v="0"/>
    <s v="Category3"/>
    <s v="ITEM5"/>
    <s v="DESCRIPTION5"/>
    <n v="1"/>
    <n v="693"/>
    <n v="693"/>
    <d v="2015-09-08T00:00:00"/>
    <d v="2015-09-30T00:00:00"/>
  </r>
  <r>
    <x v="0"/>
    <s v="Category3"/>
    <s v="ITEM5"/>
    <s v="DESCRIPTION5"/>
    <n v="1"/>
    <n v="654"/>
    <n v="654"/>
    <d v="2015-09-09T00:00:00"/>
    <d v="2015-09-30T00:00:00"/>
  </r>
  <r>
    <x v="0"/>
    <s v="Category1"/>
    <s v="ITEM2"/>
    <s v="DESCRIPTION2"/>
    <n v="1"/>
    <n v="455"/>
    <n v="455"/>
    <d v="2015-09-09T00:00:00"/>
    <d v="2015-09-30T00:00:00"/>
  </r>
  <r>
    <x v="0"/>
    <s v="Category2"/>
    <s v="ITEM3"/>
    <s v="DESCRIPTION3"/>
    <n v="1"/>
    <n v="587"/>
    <n v="587"/>
    <d v="2015-09-09T00:00:00"/>
    <d v="2015-09-30T00:00:00"/>
  </r>
  <r>
    <x v="0"/>
    <s v="Category3"/>
    <s v="ITEM5"/>
    <s v="DESCRIPTION5"/>
    <n v="1"/>
    <n v="985"/>
    <n v="985"/>
    <d v="2015-09-09T00:00:00"/>
    <d v="2015-09-30T00:00:00"/>
  </r>
  <r>
    <x v="0"/>
    <s v="Category3"/>
    <s v="ITEM5"/>
    <s v="DESCRIPTION5"/>
    <n v="1"/>
    <n v="369"/>
    <n v="369"/>
    <d v="2015-09-09T00:00:00"/>
    <d v="2015-09-30T00:00:00"/>
  </r>
  <r>
    <x v="0"/>
    <s v="Category3"/>
    <s v="ITEM5"/>
    <s v="DESCRIPTION5"/>
    <n v="1"/>
    <n v="970"/>
    <n v="970"/>
    <d v="2015-09-09T00:00:00"/>
    <d v="2015-09-30T00:00:00"/>
  </r>
  <r>
    <x v="0"/>
    <s v="Category1"/>
    <s v="ITEM1"/>
    <s v="DESCRIPTION1"/>
    <n v="1"/>
    <n v="208"/>
    <n v="208"/>
    <d v="2015-09-09T00:00:00"/>
    <d v="2015-09-30T00:00:00"/>
  </r>
  <r>
    <x v="0"/>
    <s v="Category2"/>
    <s v="ITEM4"/>
    <s v="DESCRIPTION4"/>
    <n v="1"/>
    <n v="697"/>
    <n v="697"/>
    <d v="2015-09-09T00:00:00"/>
    <d v="2015-09-30T00:00:00"/>
  </r>
  <r>
    <x v="0"/>
    <s v="Category2"/>
    <s v="ITEM3"/>
    <s v="DESCRIPTION3"/>
    <n v="1"/>
    <n v="858"/>
    <n v="858"/>
    <d v="2015-09-09T00:00:00"/>
    <d v="2015-09-30T00:00:00"/>
  </r>
  <r>
    <x v="0"/>
    <s v="Category1"/>
    <s v="ITEM2"/>
    <s v="DESCRIPTION2"/>
    <n v="1"/>
    <n v="971"/>
    <n v="971"/>
    <d v="2015-09-09T00:00:00"/>
    <d v="2015-09-30T00:00:00"/>
  </r>
  <r>
    <x v="0"/>
    <s v="Category2"/>
    <s v="ITEM3"/>
    <s v="DESCRIPTION3"/>
    <n v="1"/>
    <n v="140"/>
    <n v="140"/>
    <d v="2015-09-09T00:00:00"/>
    <d v="2015-09-30T00:00:00"/>
  </r>
  <r>
    <x v="0"/>
    <s v="Category1"/>
    <s v="ITEM2"/>
    <s v="DESCRIPTION2"/>
    <n v="1"/>
    <n v="751"/>
    <n v="751"/>
    <d v="2015-09-09T00:00:00"/>
    <d v="2015-09-30T00:00:00"/>
  </r>
  <r>
    <x v="0"/>
    <s v="Category2"/>
    <s v="ITEM4"/>
    <s v="DESCRIPTION4"/>
    <n v="1"/>
    <n v="418"/>
    <n v="418"/>
    <d v="2015-09-09T00:00:00"/>
    <d v="2015-09-30T00:00:00"/>
  </r>
  <r>
    <x v="0"/>
    <s v="Category2"/>
    <s v="ITEM4"/>
    <s v="DESCRIPTION4"/>
    <n v="1"/>
    <n v="174"/>
    <n v="174"/>
    <d v="2015-09-09T00:00:00"/>
    <d v="2015-09-30T00:00:00"/>
  </r>
  <r>
    <x v="0"/>
    <s v="Category2"/>
    <s v="ITEM4"/>
    <s v="DESCRIPTION4"/>
    <n v="1"/>
    <n v="235"/>
    <n v="235"/>
    <d v="2015-09-09T00:00:00"/>
    <d v="2015-09-30T00:00:00"/>
  </r>
  <r>
    <x v="0"/>
    <s v="Category1"/>
    <s v="ITEM1"/>
    <s v="DESCRIPTION1"/>
    <n v="1"/>
    <n v="355"/>
    <n v="355"/>
    <d v="2015-09-09T00:00:00"/>
    <d v="2015-09-30T00:00:00"/>
  </r>
  <r>
    <x v="0"/>
    <s v="Category1"/>
    <s v="ITEM1"/>
    <s v="DESCRIPTION1"/>
    <n v="1"/>
    <n v="847"/>
    <n v="847"/>
    <d v="2015-09-09T00:00:00"/>
    <d v="2015-09-30T00:00:00"/>
  </r>
  <r>
    <x v="0"/>
    <s v="Category2"/>
    <s v="ITEM4"/>
    <s v="DESCRIPTION4"/>
    <n v="1"/>
    <n v="661"/>
    <n v="661"/>
    <d v="2015-09-09T00:00:00"/>
    <d v="2015-09-30T00:00:00"/>
  </r>
  <r>
    <x v="0"/>
    <s v="Category3"/>
    <s v="ITEM5"/>
    <s v="DESCRIPTION5"/>
    <n v="1"/>
    <n v="297"/>
    <n v="297"/>
    <d v="2015-09-09T00:00:00"/>
    <d v="2015-09-30T00:00:00"/>
  </r>
  <r>
    <x v="0"/>
    <s v="Category2"/>
    <s v="ITEM3"/>
    <s v="DESCRIPTION3"/>
    <n v="1"/>
    <n v="326"/>
    <n v="326"/>
    <d v="2015-09-09T00:00:00"/>
    <d v="2015-09-30T00:00:00"/>
  </r>
  <r>
    <x v="0"/>
    <s v="Category2"/>
    <s v="ITEM3"/>
    <s v="DESCRIPTION3"/>
    <n v="1"/>
    <n v="989"/>
    <n v="989"/>
    <d v="2015-09-09T00:00:00"/>
    <d v="2015-09-30T00:00:00"/>
  </r>
  <r>
    <x v="0"/>
    <s v="Category3"/>
    <s v="ITEM5"/>
    <s v="DESCRIPTION5"/>
    <n v="1"/>
    <n v="873"/>
    <n v="873"/>
    <d v="2015-09-09T00:00:00"/>
    <d v="2015-09-30T00:00:00"/>
  </r>
  <r>
    <x v="0"/>
    <s v="Category2"/>
    <s v="ITEM3"/>
    <s v="DESCRIPTION3"/>
    <n v="1"/>
    <n v="474"/>
    <n v="474"/>
    <d v="2015-09-09T00:00:00"/>
    <d v="2015-09-30T00:00:00"/>
  </r>
  <r>
    <x v="0"/>
    <s v="Category1"/>
    <s v="ITEM2"/>
    <s v="DESCRIPTION2"/>
    <n v="1"/>
    <n v="496"/>
    <n v="496"/>
    <d v="2015-09-09T00:00:00"/>
    <d v="2015-09-30T00:00:00"/>
  </r>
  <r>
    <x v="0"/>
    <s v="Category2"/>
    <s v="ITEM3"/>
    <s v="DESCRIPTION3"/>
    <n v="1"/>
    <n v="997"/>
    <n v="997"/>
    <d v="2015-09-09T00:00:00"/>
    <d v="2015-09-30T00:00:00"/>
  </r>
  <r>
    <x v="0"/>
    <s v="Category1"/>
    <s v="ITEM2"/>
    <s v="DESCRIPTION2"/>
    <n v="1"/>
    <n v="762"/>
    <n v="762"/>
    <d v="2015-09-09T00:00:00"/>
    <d v="2015-09-30T00:00:00"/>
  </r>
  <r>
    <x v="0"/>
    <s v="Category2"/>
    <s v="ITEM3"/>
    <s v="DESCRIPTION3"/>
    <n v="1"/>
    <n v="571"/>
    <n v="571"/>
    <d v="2015-09-09T00:00:00"/>
    <d v="2015-09-30T00:00:00"/>
  </r>
  <r>
    <x v="0"/>
    <s v="Category2"/>
    <s v="ITEM3"/>
    <s v="DESCRIPTION3"/>
    <n v="1"/>
    <n v="972"/>
    <n v="972"/>
    <d v="2015-09-09T00:00:00"/>
    <d v="2015-09-30T00:00:00"/>
  </r>
  <r>
    <x v="0"/>
    <s v="Category2"/>
    <s v="ITEM4"/>
    <s v="DESCRIPTION4"/>
    <n v="1"/>
    <n v="155"/>
    <n v="155"/>
    <d v="2015-09-09T00:00:00"/>
    <d v="2015-09-30T00:00:00"/>
  </r>
  <r>
    <x v="0"/>
    <s v="Category2"/>
    <s v="ITEM4"/>
    <s v="DESCRIPTION4"/>
    <n v="1"/>
    <n v="578"/>
    <n v="578"/>
    <d v="2015-09-09T00:00:00"/>
    <d v="2015-09-30T00:00:00"/>
  </r>
  <r>
    <x v="0"/>
    <s v="Category1"/>
    <s v="ITEM2"/>
    <s v="DESCRIPTION2"/>
    <n v="1"/>
    <n v="318"/>
    <n v="318"/>
    <d v="2015-09-09T00:00:00"/>
    <d v="2015-09-30T00:00:00"/>
  </r>
  <r>
    <x v="0"/>
    <s v="Category2"/>
    <s v="ITEM3"/>
    <s v="DESCRIPTION3"/>
    <n v="1"/>
    <n v="531"/>
    <n v="531"/>
    <d v="2015-09-09T00:00:00"/>
    <d v="2015-09-30T00:00:00"/>
  </r>
  <r>
    <x v="0"/>
    <s v="Category2"/>
    <s v="ITEM3"/>
    <s v="DESCRIPTION3"/>
    <n v="1"/>
    <n v="627"/>
    <n v="627"/>
    <d v="2015-09-09T00:00:00"/>
    <d v="2015-09-30T00:00:00"/>
  </r>
  <r>
    <x v="0"/>
    <s v="Category3"/>
    <s v="ITEM5"/>
    <s v="DESCRIPTION5"/>
    <n v="1"/>
    <n v="639"/>
    <n v="639"/>
    <d v="2015-09-09T00:00:00"/>
    <d v="2015-09-30T00:00:00"/>
  </r>
  <r>
    <x v="0"/>
    <s v="Category1"/>
    <s v="ITEM2"/>
    <s v="DESCRIPTION2"/>
    <n v="1"/>
    <n v="166"/>
    <n v="166"/>
    <d v="2015-09-09T00:00:00"/>
    <d v="2015-09-30T00:00:00"/>
  </r>
  <r>
    <x v="0"/>
    <s v="Category1"/>
    <s v="ITEM1"/>
    <s v="DESCRIPTION1"/>
    <n v="1"/>
    <n v="862"/>
    <n v="862"/>
    <d v="2015-09-09T00:00:00"/>
    <d v="2015-09-30T00:00:00"/>
  </r>
  <r>
    <x v="0"/>
    <s v="Category1"/>
    <s v="ITEM2"/>
    <s v="DESCRIPTION2"/>
    <n v="1"/>
    <n v="525"/>
    <n v="525"/>
    <d v="2015-09-09T00:00:00"/>
    <d v="2015-09-30T00:00:00"/>
  </r>
  <r>
    <x v="0"/>
    <s v="Category1"/>
    <s v="ITEM1"/>
    <s v="DESCRIPTION1"/>
    <n v="1"/>
    <n v="788"/>
    <n v="788"/>
    <d v="2015-09-09T00:00:00"/>
    <d v="2015-09-30T00:00:00"/>
  </r>
  <r>
    <x v="0"/>
    <s v="Category1"/>
    <s v="ITEM1"/>
    <s v="DESCRIPTION1"/>
    <n v="1"/>
    <n v="148"/>
    <n v="148"/>
    <d v="2015-09-09T00:00:00"/>
    <d v="2015-09-30T00:00:00"/>
  </r>
  <r>
    <x v="0"/>
    <s v="Category2"/>
    <s v="ITEM4"/>
    <s v="DESCRIPTION4"/>
    <n v="1"/>
    <n v="429"/>
    <n v="429"/>
    <d v="2015-09-09T00:00:00"/>
    <d v="2015-09-30T00:00:00"/>
  </r>
  <r>
    <x v="0"/>
    <s v="Category3"/>
    <s v="ITEM5"/>
    <s v="DESCRIPTION5"/>
    <n v="1"/>
    <n v="118"/>
    <n v="118"/>
    <d v="2015-09-09T00:00:00"/>
    <d v="2015-09-30T00:00:00"/>
  </r>
  <r>
    <x v="0"/>
    <s v="Category1"/>
    <s v="ITEM2"/>
    <s v="DESCRIPTION2"/>
    <n v="1"/>
    <n v="687"/>
    <n v="687"/>
    <d v="2015-09-09T00:00:00"/>
    <d v="2015-09-30T00:00:00"/>
  </r>
  <r>
    <x v="0"/>
    <s v="Category2"/>
    <s v="ITEM4"/>
    <s v="DESCRIPTION4"/>
    <n v="1"/>
    <n v="208"/>
    <n v="208"/>
    <d v="2015-09-09T00:00:00"/>
    <d v="2015-09-30T00:00:00"/>
  </r>
  <r>
    <x v="0"/>
    <s v="Category2"/>
    <s v="ITEM4"/>
    <s v="DESCRIPTION4"/>
    <n v="1"/>
    <n v="268"/>
    <n v="268"/>
    <d v="2015-09-09T00:00:00"/>
    <d v="2015-09-30T00:00:00"/>
  </r>
  <r>
    <x v="0"/>
    <s v="Category3"/>
    <s v="ITEM5"/>
    <s v="DESCRIPTION5"/>
    <n v="1"/>
    <n v="772"/>
    <n v="772"/>
    <d v="2015-09-09T00:00:00"/>
    <d v="2015-09-30T00:00:00"/>
  </r>
  <r>
    <x v="0"/>
    <s v="Category2"/>
    <s v="ITEM4"/>
    <s v="DESCRIPTION4"/>
    <n v="1"/>
    <n v="837"/>
    <n v="837"/>
    <d v="2015-09-09T00:00:00"/>
    <d v="2015-09-30T00:00:00"/>
  </r>
  <r>
    <x v="0"/>
    <s v="Category1"/>
    <s v="ITEM1"/>
    <s v="DESCRIPTION1"/>
    <n v="1"/>
    <n v="995"/>
    <n v="995"/>
    <d v="2015-09-09T00:00:00"/>
    <d v="2015-09-30T00:00:00"/>
  </r>
  <r>
    <x v="0"/>
    <s v="Category2"/>
    <s v="ITEM4"/>
    <s v="DESCRIPTION4"/>
    <n v="1"/>
    <n v="875"/>
    <n v="875"/>
    <d v="2015-09-09T00:00:00"/>
    <d v="2015-09-30T00:00:00"/>
  </r>
  <r>
    <x v="0"/>
    <s v="Category3"/>
    <s v="ITEM5"/>
    <s v="DESCRIPTION5"/>
    <n v="1"/>
    <n v="828"/>
    <n v="828"/>
    <d v="2015-09-09T00:00:00"/>
    <d v="2015-09-30T00:00:00"/>
  </r>
  <r>
    <x v="0"/>
    <s v="Category2"/>
    <s v="ITEM3"/>
    <s v="DESCRIPTION3"/>
    <n v="1"/>
    <n v="301"/>
    <n v="301"/>
    <d v="2015-09-09T00:00:00"/>
    <d v="2015-09-30T00:00:00"/>
  </r>
  <r>
    <x v="0"/>
    <s v="Category3"/>
    <s v="ITEM5"/>
    <s v="DESCRIPTION5"/>
    <n v="1"/>
    <n v="739"/>
    <n v="739"/>
    <d v="2015-09-10T00:00:00"/>
    <d v="2015-09-30T00:00:00"/>
  </r>
  <r>
    <x v="0"/>
    <s v="Category1"/>
    <s v="ITEM1"/>
    <s v="DESCRIPTION1"/>
    <n v="1"/>
    <n v="195"/>
    <n v="195"/>
    <d v="2015-09-10T00:00:00"/>
    <d v="2015-09-30T00:00:00"/>
  </r>
  <r>
    <x v="0"/>
    <s v="Category3"/>
    <s v="ITEM5"/>
    <s v="DESCRIPTION5"/>
    <n v="1"/>
    <n v="552"/>
    <n v="552"/>
    <d v="2015-09-10T00:00:00"/>
    <d v="2015-09-30T00:00:00"/>
  </r>
  <r>
    <x v="0"/>
    <s v="Category3"/>
    <s v="ITEM5"/>
    <s v="DESCRIPTION5"/>
    <n v="1"/>
    <n v="483"/>
    <n v="483"/>
    <d v="2015-09-10T00:00:00"/>
    <d v="2015-09-30T00:00:00"/>
  </r>
  <r>
    <x v="0"/>
    <s v="Category3"/>
    <s v="ITEM5"/>
    <s v="DESCRIPTION5"/>
    <n v="1"/>
    <n v="293"/>
    <n v="293"/>
    <d v="2015-09-10T00:00:00"/>
    <d v="2015-09-30T00:00:00"/>
  </r>
  <r>
    <x v="0"/>
    <s v="Category2"/>
    <s v="ITEM3"/>
    <s v="DESCRIPTION3"/>
    <n v="1"/>
    <n v="269"/>
    <n v="269"/>
    <d v="2015-09-10T00:00:00"/>
    <d v="2015-09-30T00:00:00"/>
  </r>
  <r>
    <x v="0"/>
    <s v="Category1"/>
    <s v="ITEM2"/>
    <s v="DESCRIPTION2"/>
    <n v="1"/>
    <n v="690"/>
    <n v="690"/>
    <d v="2015-09-10T00:00:00"/>
    <d v="2015-09-30T00:00:00"/>
  </r>
  <r>
    <x v="0"/>
    <s v="Category2"/>
    <s v="ITEM4"/>
    <s v="DESCRIPTION4"/>
    <n v="1"/>
    <n v="439"/>
    <n v="439"/>
    <d v="2015-09-10T00:00:00"/>
    <d v="2015-09-30T00:00:00"/>
  </r>
  <r>
    <x v="0"/>
    <s v="Category2"/>
    <s v="ITEM4"/>
    <s v="DESCRIPTION4"/>
    <n v="1"/>
    <n v="268"/>
    <n v="268"/>
    <d v="2015-09-10T00:00:00"/>
    <d v="2015-09-30T00:00:00"/>
  </r>
  <r>
    <x v="0"/>
    <s v="Category2"/>
    <s v="ITEM4"/>
    <s v="DESCRIPTION4"/>
    <n v="1"/>
    <n v="786"/>
    <n v="786"/>
    <d v="2015-09-10T00:00:00"/>
    <d v="2015-09-30T00:00:00"/>
  </r>
  <r>
    <x v="0"/>
    <s v="Category3"/>
    <s v="ITEM5"/>
    <s v="DESCRIPTION5"/>
    <n v="1"/>
    <n v="218"/>
    <n v="218"/>
    <d v="2015-09-10T00:00:00"/>
    <d v="2015-09-30T00:00:00"/>
  </r>
  <r>
    <x v="0"/>
    <s v="Category3"/>
    <s v="ITEM5"/>
    <s v="DESCRIPTION5"/>
    <n v="1"/>
    <n v="593"/>
    <n v="593"/>
    <d v="2015-09-10T00:00:00"/>
    <d v="2015-09-30T00:00:00"/>
  </r>
  <r>
    <x v="0"/>
    <s v="Category2"/>
    <s v="ITEM3"/>
    <s v="DESCRIPTION3"/>
    <n v="1"/>
    <n v="737"/>
    <n v="737"/>
    <d v="2015-09-10T00:00:00"/>
    <d v="2015-09-30T00:00:00"/>
  </r>
  <r>
    <x v="0"/>
    <s v="Category1"/>
    <s v="ITEM2"/>
    <s v="DESCRIPTION2"/>
    <n v="1"/>
    <n v="542"/>
    <n v="542"/>
    <d v="2015-09-10T00:00:00"/>
    <d v="2015-09-30T00:00:00"/>
  </r>
  <r>
    <x v="0"/>
    <s v="Category2"/>
    <s v="ITEM4"/>
    <s v="DESCRIPTION4"/>
    <n v="1"/>
    <n v="321"/>
    <n v="321"/>
    <d v="2015-09-10T00:00:00"/>
    <d v="2015-09-30T00:00:00"/>
  </r>
  <r>
    <x v="0"/>
    <s v="Category2"/>
    <s v="ITEM3"/>
    <s v="DESCRIPTION3"/>
    <n v="1"/>
    <n v="337"/>
    <n v="337"/>
    <d v="2015-09-10T00:00:00"/>
    <d v="2015-09-30T00:00:00"/>
  </r>
  <r>
    <x v="0"/>
    <s v="Category3"/>
    <s v="ITEM5"/>
    <s v="DESCRIPTION5"/>
    <n v="1"/>
    <n v="330"/>
    <n v="330"/>
    <d v="2015-09-10T00:00:00"/>
    <d v="2015-09-30T00:00:00"/>
  </r>
  <r>
    <x v="0"/>
    <s v="Category2"/>
    <s v="ITEM3"/>
    <s v="DESCRIPTION3"/>
    <n v="1"/>
    <n v="722"/>
    <n v="722"/>
    <d v="2015-09-10T00:00:00"/>
    <d v="2015-09-30T00:00:00"/>
  </r>
  <r>
    <x v="0"/>
    <s v="Category1"/>
    <s v="ITEM1"/>
    <s v="DESCRIPTION1"/>
    <n v="1"/>
    <n v="884"/>
    <n v="884"/>
    <d v="2015-09-10T00:00:00"/>
    <d v="2015-09-30T00:00:00"/>
  </r>
  <r>
    <x v="0"/>
    <s v="Category1"/>
    <s v="ITEM1"/>
    <s v="DESCRIPTION1"/>
    <n v="1"/>
    <n v="974"/>
    <n v="974"/>
    <d v="2015-09-10T00:00:00"/>
    <d v="2015-09-30T00:00:00"/>
  </r>
  <r>
    <x v="0"/>
    <s v="Category1"/>
    <s v="ITEM1"/>
    <s v="DESCRIPTION1"/>
    <n v="1"/>
    <n v="111"/>
    <n v="111"/>
    <d v="2015-09-10T00:00:00"/>
    <d v="2015-09-30T00:00:00"/>
  </r>
  <r>
    <x v="0"/>
    <s v="Category2"/>
    <s v="ITEM4"/>
    <s v="DESCRIPTION4"/>
    <n v="1"/>
    <n v="597"/>
    <n v="597"/>
    <d v="2015-09-10T00:00:00"/>
    <d v="2015-09-30T00:00:00"/>
  </r>
  <r>
    <x v="0"/>
    <s v="Category1"/>
    <s v="ITEM1"/>
    <s v="DESCRIPTION1"/>
    <n v="1"/>
    <n v="529"/>
    <n v="529"/>
    <d v="2015-09-10T00:00:00"/>
    <d v="2015-09-30T00:00:00"/>
  </r>
  <r>
    <x v="0"/>
    <s v="Category1"/>
    <s v="ITEM1"/>
    <s v="DESCRIPTION1"/>
    <n v="1"/>
    <n v="648"/>
    <n v="648"/>
    <d v="2015-09-10T00:00:00"/>
    <d v="2015-09-30T00:00:00"/>
  </r>
  <r>
    <x v="0"/>
    <s v="Category2"/>
    <s v="ITEM3"/>
    <s v="DESCRIPTION3"/>
    <n v="1"/>
    <n v="432"/>
    <n v="432"/>
    <d v="2015-09-10T00:00:00"/>
    <d v="2015-09-30T00:00:00"/>
  </r>
  <r>
    <x v="0"/>
    <s v="Category3"/>
    <s v="ITEM5"/>
    <s v="DESCRIPTION5"/>
    <n v="1"/>
    <n v="968"/>
    <n v="968"/>
    <d v="2015-09-10T00:00:00"/>
    <d v="2015-09-30T00:00:00"/>
  </r>
  <r>
    <x v="0"/>
    <s v="Category1"/>
    <s v="ITEM1"/>
    <s v="DESCRIPTION1"/>
    <n v="1"/>
    <n v="759"/>
    <n v="759"/>
    <d v="2015-09-10T00:00:00"/>
    <d v="2015-09-30T00:00:00"/>
  </r>
  <r>
    <x v="0"/>
    <s v="Category1"/>
    <s v="ITEM2"/>
    <s v="DESCRIPTION2"/>
    <n v="1"/>
    <n v="121"/>
    <n v="121"/>
    <d v="2015-09-10T00:00:00"/>
    <d v="2015-09-30T00:00:00"/>
  </r>
  <r>
    <x v="0"/>
    <s v="Category2"/>
    <s v="ITEM3"/>
    <s v="DESCRIPTION3"/>
    <n v="1"/>
    <n v="609"/>
    <n v="609"/>
    <d v="2015-09-10T00:00:00"/>
    <d v="2015-09-30T00:00:00"/>
  </r>
  <r>
    <x v="0"/>
    <s v="Category2"/>
    <s v="ITEM4"/>
    <s v="DESCRIPTION4"/>
    <n v="1"/>
    <n v="237"/>
    <n v="237"/>
    <d v="2015-09-10T00:00:00"/>
    <d v="2015-09-30T00:00:00"/>
  </r>
  <r>
    <x v="0"/>
    <s v="Category1"/>
    <s v="ITEM1"/>
    <s v="DESCRIPTION1"/>
    <n v="1"/>
    <n v="563"/>
    <n v="563"/>
    <d v="2015-09-10T00:00:00"/>
    <d v="2015-09-30T00:00:00"/>
  </r>
  <r>
    <x v="0"/>
    <s v="Category2"/>
    <s v="ITEM3"/>
    <s v="DESCRIPTION3"/>
    <n v="1"/>
    <n v="668"/>
    <n v="668"/>
    <d v="2015-09-10T00:00:00"/>
    <d v="2015-09-30T00:00:00"/>
  </r>
  <r>
    <x v="0"/>
    <s v="Category2"/>
    <s v="ITEM3"/>
    <s v="DESCRIPTION3"/>
    <n v="1"/>
    <n v="959"/>
    <n v="959"/>
    <d v="2015-09-10T00:00:00"/>
    <d v="2015-09-30T00:00:00"/>
  </r>
  <r>
    <x v="0"/>
    <s v="Category3"/>
    <s v="ITEM5"/>
    <s v="DESCRIPTION5"/>
    <n v="1"/>
    <n v="911"/>
    <n v="911"/>
    <d v="2015-09-10T00:00:00"/>
    <d v="2015-09-30T00:00:00"/>
  </r>
  <r>
    <x v="0"/>
    <s v="Category2"/>
    <s v="ITEM4"/>
    <s v="DESCRIPTION4"/>
    <n v="1"/>
    <n v="600"/>
    <n v="600"/>
    <d v="2015-09-10T00:00:00"/>
    <d v="2015-09-30T00:00:00"/>
  </r>
  <r>
    <x v="0"/>
    <s v="Category3"/>
    <s v="ITEM5"/>
    <s v="DESCRIPTION5"/>
    <n v="1"/>
    <n v="868"/>
    <n v="868"/>
    <d v="2015-09-10T00:00:00"/>
    <d v="2015-09-30T00:00:00"/>
  </r>
  <r>
    <x v="0"/>
    <s v="Category1"/>
    <s v="ITEM1"/>
    <s v="DESCRIPTION1"/>
    <n v="1"/>
    <n v="419"/>
    <n v="419"/>
    <d v="2015-09-10T00:00:00"/>
    <d v="2015-09-30T00:00:00"/>
  </r>
  <r>
    <x v="0"/>
    <s v="Category1"/>
    <s v="ITEM2"/>
    <s v="DESCRIPTION2"/>
    <n v="1"/>
    <n v="692"/>
    <n v="692"/>
    <d v="2015-09-10T00:00:00"/>
    <d v="2015-09-30T00:00:00"/>
  </r>
  <r>
    <x v="0"/>
    <s v="Category1"/>
    <s v="ITEM2"/>
    <s v="DESCRIPTION2"/>
    <n v="1"/>
    <n v="845"/>
    <n v="845"/>
    <d v="2015-09-10T00:00:00"/>
    <d v="2015-09-30T00:00:00"/>
  </r>
  <r>
    <x v="0"/>
    <s v="Category2"/>
    <s v="ITEM4"/>
    <s v="DESCRIPTION4"/>
    <n v="1"/>
    <n v="999"/>
    <n v="999"/>
    <d v="2015-09-10T00:00:00"/>
    <d v="2015-09-30T00:00:00"/>
  </r>
  <r>
    <x v="0"/>
    <s v="Category2"/>
    <s v="ITEM4"/>
    <s v="DESCRIPTION4"/>
    <n v="1"/>
    <n v="962"/>
    <n v="962"/>
    <d v="2015-09-10T00:00:00"/>
    <d v="2015-09-30T00:00:00"/>
  </r>
  <r>
    <x v="0"/>
    <s v="Category2"/>
    <s v="ITEM3"/>
    <s v="DESCRIPTION3"/>
    <n v="1"/>
    <n v="473"/>
    <n v="473"/>
    <d v="2015-09-10T00:00:00"/>
    <d v="2015-09-30T00:00:00"/>
  </r>
  <r>
    <x v="0"/>
    <s v="Category1"/>
    <s v="ITEM2"/>
    <s v="DESCRIPTION2"/>
    <n v="1"/>
    <n v="895"/>
    <n v="895"/>
    <d v="2015-09-10T00:00:00"/>
    <d v="2015-09-30T00:00:00"/>
  </r>
  <r>
    <x v="0"/>
    <s v="Category1"/>
    <s v="ITEM1"/>
    <s v="DESCRIPTION1"/>
    <n v="1"/>
    <n v="132"/>
    <n v="132"/>
    <d v="2015-09-10T00:00:00"/>
    <d v="2015-09-30T00:00:00"/>
  </r>
  <r>
    <x v="0"/>
    <s v="Category1"/>
    <s v="ITEM1"/>
    <s v="DESCRIPTION1"/>
    <n v="1"/>
    <n v="476"/>
    <n v="476"/>
    <d v="2015-09-10T00:00:00"/>
    <d v="2015-09-30T00:00:00"/>
  </r>
  <r>
    <x v="0"/>
    <s v="Category2"/>
    <s v="ITEM4"/>
    <s v="DESCRIPTION4"/>
    <n v="1"/>
    <n v="820"/>
    <n v="820"/>
    <d v="2015-09-10T00:00:00"/>
    <d v="2015-09-30T00:00:00"/>
  </r>
  <r>
    <x v="0"/>
    <s v="Category1"/>
    <s v="ITEM1"/>
    <s v="DESCRIPTION1"/>
    <n v="1"/>
    <n v="421"/>
    <n v="421"/>
    <d v="2015-09-10T00:00:00"/>
    <d v="2015-09-30T00:00:00"/>
  </r>
  <r>
    <x v="0"/>
    <s v="Category2"/>
    <s v="ITEM4"/>
    <s v="DESCRIPTION4"/>
    <n v="1"/>
    <n v="640"/>
    <n v="640"/>
    <d v="2015-09-10T00:00:00"/>
    <d v="2015-09-30T00:00:00"/>
  </r>
  <r>
    <x v="0"/>
    <s v="Category3"/>
    <s v="ITEM5"/>
    <s v="DESCRIPTION5"/>
    <n v="1"/>
    <n v="956"/>
    <n v="956"/>
    <d v="2015-09-10T00:00:00"/>
    <d v="2015-09-30T00:00:00"/>
  </r>
  <r>
    <x v="0"/>
    <s v="Category1"/>
    <s v="ITEM1"/>
    <s v="DESCRIPTION1"/>
    <n v="1"/>
    <n v="923"/>
    <n v="923"/>
    <d v="2015-09-10T00:00:00"/>
    <d v="2015-09-30T00:00:00"/>
  </r>
  <r>
    <x v="0"/>
    <s v="Category3"/>
    <s v="ITEM5"/>
    <s v="DESCRIPTION5"/>
    <n v="1"/>
    <n v="966"/>
    <n v="966"/>
    <d v="2015-09-11T00:00:00"/>
    <d v="2015-09-30T00:00:00"/>
  </r>
  <r>
    <x v="0"/>
    <s v="Category3"/>
    <s v="ITEM5"/>
    <s v="DESCRIPTION5"/>
    <n v="1"/>
    <n v="642"/>
    <n v="642"/>
    <d v="2015-09-11T00:00:00"/>
    <d v="2015-09-30T00:00:00"/>
  </r>
  <r>
    <x v="0"/>
    <s v="Category1"/>
    <s v="ITEM2"/>
    <s v="DESCRIPTION2"/>
    <n v="1"/>
    <n v="181"/>
    <n v="181"/>
    <d v="2015-09-11T00:00:00"/>
    <d v="2015-09-30T00:00:00"/>
  </r>
  <r>
    <x v="0"/>
    <s v="Category1"/>
    <s v="ITEM2"/>
    <s v="DESCRIPTION2"/>
    <n v="1"/>
    <n v="214"/>
    <n v="214"/>
    <d v="2015-09-11T00:00:00"/>
    <d v="2015-09-30T00:00:00"/>
  </r>
  <r>
    <x v="0"/>
    <s v="Category3"/>
    <s v="ITEM5"/>
    <s v="DESCRIPTION5"/>
    <n v="1"/>
    <n v="332"/>
    <n v="332"/>
    <d v="2015-09-11T00:00:00"/>
    <d v="2015-09-30T00:00:00"/>
  </r>
  <r>
    <x v="0"/>
    <s v="Category2"/>
    <s v="ITEM4"/>
    <s v="DESCRIPTION4"/>
    <n v="1"/>
    <n v="261"/>
    <n v="261"/>
    <d v="2015-09-11T00:00:00"/>
    <d v="2015-09-30T00:00:00"/>
  </r>
  <r>
    <x v="0"/>
    <s v="Category2"/>
    <s v="ITEM3"/>
    <s v="DESCRIPTION3"/>
    <n v="1"/>
    <n v="443"/>
    <n v="443"/>
    <d v="2015-09-11T00:00:00"/>
    <d v="2015-09-30T00:00:00"/>
  </r>
  <r>
    <x v="0"/>
    <s v="Category3"/>
    <s v="ITEM5"/>
    <s v="DESCRIPTION5"/>
    <n v="1"/>
    <n v="460"/>
    <n v="460"/>
    <d v="2015-09-11T00:00:00"/>
    <d v="2015-09-30T00:00:00"/>
  </r>
  <r>
    <x v="0"/>
    <s v="Category3"/>
    <s v="ITEM5"/>
    <s v="DESCRIPTION5"/>
    <n v="1"/>
    <n v="907"/>
    <n v="907"/>
    <d v="2015-09-11T00:00:00"/>
    <d v="2015-09-30T00:00:00"/>
  </r>
  <r>
    <x v="0"/>
    <s v="Category1"/>
    <s v="ITEM1"/>
    <s v="DESCRIPTION1"/>
    <n v="1"/>
    <n v="817"/>
    <n v="817"/>
    <d v="2015-09-11T00:00:00"/>
    <d v="2015-09-30T00:00:00"/>
  </r>
  <r>
    <x v="0"/>
    <s v="Category1"/>
    <s v="ITEM2"/>
    <s v="DESCRIPTION2"/>
    <n v="1"/>
    <n v="647"/>
    <n v="647"/>
    <d v="2015-09-11T00:00:00"/>
    <d v="2015-09-30T00:00:00"/>
  </r>
  <r>
    <x v="0"/>
    <s v="Category2"/>
    <s v="ITEM4"/>
    <s v="DESCRIPTION4"/>
    <n v="1"/>
    <n v="504"/>
    <n v="504"/>
    <d v="2015-09-11T00:00:00"/>
    <d v="2015-09-30T00:00:00"/>
  </r>
  <r>
    <x v="0"/>
    <s v="Category1"/>
    <s v="ITEM1"/>
    <s v="DESCRIPTION1"/>
    <n v="1"/>
    <n v="972"/>
    <n v="972"/>
    <d v="2015-09-11T00:00:00"/>
    <d v="2015-09-30T00:00:00"/>
  </r>
  <r>
    <x v="0"/>
    <s v="Category2"/>
    <s v="ITEM3"/>
    <s v="DESCRIPTION3"/>
    <n v="1"/>
    <n v="646"/>
    <n v="646"/>
    <d v="2015-09-11T00:00:00"/>
    <d v="2015-09-30T00:00:00"/>
  </r>
  <r>
    <x v="0"/>
    <s v="Category2"/>
    <s v="ITEM3"/>
    <s v="DESCRIPTION3"/>
    <n v="1"/>
    <n v="370"/>
    <n v="370"/>
    <d v="2015-09-11T00:00:00"/>
    <d v="2015-09-30T00:00:00"/>
  </r>
  <r>
    <x v="0"/>
    <s v="Category2"/>
    <s v="ITEM3"/>
    <s v="DESCRIPTION3"/>
    <n v="1"/>
    <n v="776"/>
    <n v="776"/>
    <d v="2015-09-11T00:00:00"/>
    <d v="2015-09-30T00:00:00"/>
  </r>
  <r>
    <x v="0"/>
    <s v="Category2"/>
    <s v="ITEM3"/>
    <s v="DESCRIPTION3"/>
    <n v="1"/>
    <n v="348"/>
    <n v="348"/>
    <d v="2015-09-11T00:00:00"/>
    <d v="2015-09-30T00:00:00"/>
  </r>
  <r>
    <x v="0"/>
    <s v="Category1"/>
    <s v="ITEM1"/>
    <s v="DESCRIPTION1"/>
    <n v="1"/>
    <n v="916"/>
    <n v="916"/>
    <d v="2015-09-11T00:00:00"/>
    <d v="2015-09-30T00:00:00"/>
  </r>
  <r>
    <x v="0"/>
    <s v="Category3"/>
    <s v="ITEM5"/>
    <s v="DESCRIPTION5"/>
    <n v="1"/>
    <n v="623"/>
    <n v="623"/>
    <d v="2015-09-11T00:00:00"/>
    <d v="2015-09-30T00:00:00"/>
  </r>
  <r>
    <x v="0"/>
    <s v="Category3"/>
    <s v="ITEM5"/>
    <s v="DESCRIPTION5"/>
    <n v="1"/>
    <n v="896"/>
    <n v="896"/>
    <d v="2015-09-11T00:00:00"/>
    <d v="2015-09-30T00:00:00"/>
  </r>
  <r>
    <x v="0"/>
    <s v="Category3"/>
    <s v="ITEM5"/>
    <s v="DESCRIPTION5"/>
    <n v="1"/>
    <n v="645"/>
    <n v="645"/>
    <d v="2015-09-11T00:00:00"/>
    <d v="2015-09-30T00:00:00"/>
  </r>
  <r>
    <x v="0"/>
    <s v="Category3"/>
    <s v="ITEM5"/>
    <s v="DESCRIPTION5"/>
    <n v="1"/>
    <n v="130"/>
    <n v="130"/>
    <d v="2015-09-11T00:00:00"/>
    <d v="2015-09-30T00:00:00"/>
  </r>
  <r>
    <x v="0"/>
    <s v="Category2"/>
    <s v="ITEM4"/>
    <s v="DESCRIPTION4"/>
    <n v="1"/>
    <n v="436"/>
    <n v="436"/>
    <d v="2015-09-11T00:00:00"/>
    <d v="2015-09-30T00:00:00"/>
  </r>
  <r>
    <x v="0"/>
    <s v="Category1"/>
    <s v="ITEM1"/>
    <s v="DESCRIPTION1"/>
    <n v="1"/>
    <n v="543"/>
    <n v="543"/>
    <d v="2015-09-11T00:00:00"/>
    <d v="2015-09-30T00:00:00"/>
  </r>
  <r>
    <x v="0"/>
    <s v="Category2"/>
    <s v="ITEM4"/>
    <s v="DESCRIPTION4"/>
    <n v="1"/>
    <n v="504"/>
    <n v="504"/>
    <d v="2015-09-11T00:00:00"/>
    <d v="2015-09-30T00:00:00"/>
  </r>
  <r>
    <x v="0"/>
    <s v="Category1"/>
    <s v="ITEM2"/>
    <s v="DESCRIPTION2"/>
    <n v="1"/>
    <n v="408"/>
    <n v="408"/>
    <d v="2015-09-11T00:00:00"/>
    <d v="2015-09-30T00:00:00"/>
  </r>
  <r>
    <x v="0"/>
    <s v="Category1"/>
    <s v="ITEM2"/>
    <s v="DESCRIPTION2"/>
    <n v="1"/>
    <n v="724"/>
    <n v="724"/>
    <d v="2015-09-11T00:00:00"/>
    <d v="2015-09-30T00:00:00"/>
  </r>
  <r>
    <x v="0"/>
    <s v="Category3"/>
    <s v="ITEM5"/>
    <s v="DESCRIPTION5"/>
    <n v="1"/>
    <n v="903"/>
    <n v="903"/>
    <d v="2015-09-11T00:00:00"/>
    <d v="2015-09-30T00:00:00"/>
  </r>
  <r>
    <x v="0"/>
    <s v="Category2"/>
    <s v="ITEM4"/>
    <s v="DESCRIPTION4"/>
    <n v="1"/>
    <n v="451"/>
    <n v="451"/>
    <d v="2015-09-11T00:00:00"/>
    <d v="2015-09-30T00:00:00"/>
  </r>
  <r>
    <x v="0"/>
    <s v="Category2"/>
    <s v="ITEM4"/>
    <s v="DESCRIPTION4"/>
    <n v="1"/>
    <n v="387"/>
    <n v="387"/>
    <d v="2015-09-11T00:00:00"/>
    <d v="2015-09-30T00:00:00"/>
  </r>
  <r>
    <x v="0"/>
    <s v="Category3"/>
    <s v="ITEM5"/>
    <s v="DESCRIPTION5"/>
    <n v="1"/>
    <n v="938"/>
    <n v="938"/>
    <d v="2015-09-11T00:00:00"/>
    <d v="2015-09-30T00:00:00"/>
  </r>
  <r>
    <x v="0"/>
    <s v="Category2"/>
    <s v="ITEM4"/>
    <s v="DESCRIPTION4"/>
    <n v="1"/>
    <n v="300"/>
    <n v="300"/>
    <d v="2015-09-11T00:00:00"/>
    <d v="2015-09-30T00:00:00"/>
  </r>
  <r>
    <x v="0"/>
    <s v="Category2"/>
    <s v="ITEM4"/>
    <s v="DESCRIPTION4"/>
    <n v="1"/>
    <n v="119"/>
    <n v="119"/>
    <d v="2015-09-11T00:00:00"/>
    <d v="2015-09-30T00:00:00"/>
  </r>
  <r>
    <x v="0"/>
    <s v="Category2"/>
    <s v="ITEM4"/>
    <s v="DESCRIPTION4"/>
    <n v="1"/>
    <n v="588"/>
    <n v="588"/>
    <d v="2015-09-11T00:00:00"/>
    <d v="2015-09-30T00:00:00"/>
  </r>
  <r>
    <x v="0"/>
    <s v="Category1"/>
    <s v="ITEM1"/>
    <s v="DESCRIPTION1"/>
    <n v="1"/>
    <n v="688"/>
    <n v="688"/>
    <d v="2015-09-11T00:00:00"/>
    <d v="2015-09-30T00:00:00"/>
  </r>
  <r>
    <x v="0"/>
    <s v="Category2"/>
    <s v="ITEM4"/>
    <s v="DESCRIPTION4"/>
    <n v="1"/>
    <n v="564"/>
    <n v="564"/>
    <d v="2015-09-11T00:00:00"/>
    <d v="2015-09-30T00:00:00"/>
  </r>
  <r>
    <x v="0"/>
    <s v="Category1"/>
    <s v="ITEM1"/>
    <s v="DESCRIPTION1"/>
    <n v="1"/>
    <n v="431"/>
    <n v="431"/>
    <d v="2015-09-11T00:00:00"/>
    <d v="2015-09-30T00:00:00"/>
  </r>
  <r>
    <x v="0"/>
    <s v="Category3"/>
    <s v="ITEM5"/>
    <s v="DESCRIPTION5"/>
    <n v="1"/>
    <n v="831"/>
    <n v="831"/>
    <d v="2015-09-11T00:00:00"/>
    <d v="2015-09-30T00:00:00"/>
  </r>
  <r>
    <x v="0"/>
    <s v="Category1"/>
    <s v="ITEM2"/>
    <s v="DESCRIPTION2"/>
    <n v="1"/>
    <n v="971"/>
    <n v="971"/>
    <d v="2015-09-11T00:00:00"/>
    <d v="2015-09-30T00:00:00"/>
  </r>
  <r>
    <x v="0"/>
    <s v="Category2"/>
    <s v="ITEM4"/>
    <s v="DESCRIPTION4"/>
    <n v="1"/>
    <n v="941"/>
    <n v="941"/>
    <d v="2015-09-11T00:00:00"/>
    <d v="2015-09-30T00:00:00"/>
  </r>
  <r>
    <x v="0"/>
    <s v="Category2"/>
    <s v="ITEM4"/>
    <s v="DESCRIPTION4"/>
    <n v="1"/>
    <n v="471"/>
    <n v="471"/>
    <d v="2015-09-11T00:00:00"/>
    <d v="2015-09-30T00:00:00"/>
  </r>
  <r>
    <x v="0"/>
    <s v="Category2"/>
    <s v="ITEM3"/>
    <s v="DESCRIPTION3"/>
    <n v="1"/>
    <n v="312"/>
    <n v="312"/>
    <d v="2015-09-11T00:00:00"/>
    <d v="2015-09-30T00:00:00"/>
  </r>
  <r>
    <x v="0"/>
    <s v="Category1"/>
    <s v="ITEM1"/>
    <s v="DESCRIPTION1"/>
    <n v="1"/>
    <n v="173"/>
    <n v="173"/>
    <d v="2015-09-11T00:00:00"/>
    <d v="2015-09-30T00:00:00"/>
  </r>
  <r>
    <x v="0"/>
    <s v="Category1"/>
    <s v="ITEM1"/>
    <s v="DESCRIPTION1"/>
    <n v="1"/>
    <n v="257"/>
    <n v="257"/>
    <d v="2015-09-11T00:00:00"/>
    <d v="2015-09-30T00:00:00"/>
  </r>
  <r>
    <x v="0"/>
    <s v="Category3"/>
    <s v="ITEM5"/>
    <s v="DESCRIPTION5"/>
    <n v="1"/>
    <n v="872"/>
    <n v="872"/>
    <d v="2015-09-11T00:00:00"/>
    <d v="2015-09-30T00:00:00"/>
  </r>
  <r>
    <x v="0"/>
    <s v="Category3"/>
    <s v="ITEM5"/>
    <s v="DESCRIPTION5"/>
    <n v="1"/>
    <n v="410"/>
    <n v="410"/>
    <d v="2015-09-11T00:00:00"/>
    <d v="2015-09-30T00:00:00"/>
  </r>
  <r>
    <x v="0"/>
    <s v="Category2"/>
    <s v="ITEM3"/>
    <s v="DESCRIPTION3"/>
    <n v="1"/>
    <n v="835"/>
    <n v="835"/>
    <d v="2015-09-11T00:00:00"/>
    <d v="2015-09-30T00:00:00"/>
  </r>
  <r>
    <x v="0"/>
    <s v="Category1"/>
    <s v="ITEM1"/>
    <s v="DESCRIPTION1"/>
    <n v="1"/>
    <n v="982"/>
    <n v="982"/>
    <d v="2015-09-11T00:00:00"/>
    <d v="2015-09-30T00:00:00"/>
  </r>
  <r>
    <x v="0"/>
    <s v="Category1"/>
    <s v="ITEM1"/>
    <s v="DESCRIPTION1"/>
    <n v="1"/>
    <n v="303"/>
    <n v="303"/>
    <d v="2015-09-11T00:00:00"/>
    <d v="2015-09-30T00:00:00"/>
  </r>
  <r>
    <x v="0"/>
    <s v="Category1"/>
    <s v="ITEM1"/>
    <s v="DESCRIPTION1"/>
    <n v="1"/>
    <n v="482"/>
    <n v="482"/>
    <d v="2015-09-11T00:00:00"/>
    <d v="2015-09-30T00:00:00"/>
  </r>
  <r>
    <x v="0"/>
    <s v="Category3"/>
    <s v="ITEM5"/>
    <s v="DESCRIPTION5"/>
    <n v="1"/>
    <n v="109"/>
    <n v="109"/>
    <d v="2015-09-12T00:00:00"/>
    <d v="2015-09-30T00:00:00"/>
  </r>
  <r>
    <x v="0"/>
    <s v="Category3"/>
    <s v="ITEM5"/>
    <s v="DESCRIPTION5"/>
    <n v="1"/>
    <n v="324"/>
    <n v="324"/>
    <d v="2015-09-12T00:00:00"/>
    <d v="2015-09-30T00:00:00"/>
  </r>
  <r>
    <x v="0"/>
    <s v="Category3"/>
    <s v="ITEM5"/>
    <s v="DESCRIPTION5"/>
    <n v="1"/>
    <n v="324"/>
    <n v="324"/>
    <d v="2015-09-12T00:00:00"/>
    <d v="2015-09-30T00:00:00"/>
  </r>
  <r>
    <x v="0"/>
    <s v="Category2"/>
    <s v="ITEM4"/>
    <s v="DESCRIPTION4"/>
    <n v="1"/>
    <n v="458"/>
    <n v="458"/>
    <d v="2015-09-12T00:00:00"/>
    <d v="2015-09-30T00:00:00"/>
  </r>
  <r>
    <x v="0"/>
    <s v="Category2"/>
    <s v="ITEM3"/>
    <s v="DESCRIPTION3"/>
    <n v="1"/>
    <n v="923"/>
    <n v="923"/>
    <d v="2015-09-12T00:00:00"/>
    <d v="2015-09-30T00:00:00"/>
  </r>
  <r>
    <x v="0"/>
    <s v="Category2"/>
    <s v="ITEM3"/>
    <s v="DESCRIPTION3"/>
    <n v="1"/>
    <n v="175"/>
    <n v="175"/>
    <d v="2015-09-12T00:00:00"/>
    <d v="2015-09-30T00:00:00"/>
  </r>
  <r>
    <x v="0"/>
    <s v="Category2"/>
    <s v="ITEM3"/>
    <s v="DESCRIPTION3"/>
    <n v="1"/>
    <n v="540"/>
    <n v="540"/>
    <d v="2015-09-12T00:00:00"/>
    <d v="2015-09-30T00:00:00"/>
  </r>
  <r>
    <x v="0"/>
    <s v="Category1"/>
    <s v="ITEM1"/>
    <s v="DESCRIPTION1"/>
    <n v="1"/>
    <n v="559"/>
    <n v="559"/>
    <d v="2015-09-12T00:00:00"/>
    <d v="2015-09-30T00:00:00"/>
  </r>
  <r>
    <x v="0"/>
    <s v="Category2"/>
    <s v="ITEM4"/>
    <s v="DESCRIPTION4"/>
    <n v="1"/>
    <n v="261"/>
    <n v="261"/>
    <d v="2015-09-12T00:00:00"/>
    <d v="2015-09-30T00:00:00"/>
  </r>
  <r>
    <x v="0"/>
    <s v="Category3"/>
    <s v="ITEM5"/>
    <s v="DESCRIPTION5"/>
    <n v="1"/>
    <n v="504"/>
    <n v="504"/>
    <d v="2015-09-12T00:00:00"/>
    <d v="2015-09-30T00:00:00"/>
  </r>
  <r>
    <x v="0"/>
    <s v="Category1"/>
    <s v="ITEM2"/>
    <s v="DESCRIPTION2"/>
    <n v="1"/>
    <n v="846"/>
    <n v="846"/>
    <d v="2015-09-12T00:00:00"/>
    <d v="2015-09-30T00:00:00"/>
  </r>
  <r>
    <x v="0"/>
    <s v="Category1"/>
    <s v="ITEM2"/>
    <s v="DESCRIPTION2"/>
    <n v="1"/>
    <n v="470"/>
    <n v="470"/>
    <d v="2015-09-12T00:00:00"/>
    <d v="2015-09-30T00:00:00"/>
  </r>
  <r>
    <x v="0"/>
    <s v="Category2"/>
    <s v="ITEM4"/>
    <s v="DESCRIPTION4"/>
    <n v="1"/>
    <n v="999"/>
    <n v="999"/>
    <d v="2015-09-12T00:00:00"/>
    <d v="2015-09-30T00:00:00"/>
  </r>
  <r>
    <x v="0"/>
    <s v="Category1"/>
    <s v="ITEM2"/>
    <s v="DESCRIPTION2"/>
    <n v="1"/>
    <n v="574"/>
    <n v="574"/>
    <d v="2015-09-12T00:00:00"/>
    <d v="2015-09-30T00:00:00"/>
  </r>
  <r>
    <x v="0"/>
    <s v="Category2"/>
    <s v="ITEM4"/>
    <s v="DESCRIPTION4"/>
    <n v="1"/>
    <n v="911"/>
    <n v="911"/>
    <d v="2015-09-12T00:00:00"/>
    <d v="2015-09-30T00:00:00"/>
  </r>
  <r>
    <x v="0"/>
    <s v="Category2"/>
    <s v="ITEM3"/>
    <s v="DESCRIPTION3"/>
    <n v="1"/>
    <n v="333"/>
    <n v="333"/>
    <d v="2015-09-12T00:00:00"/>
    <d v="2015-09-30T00:00:00"/>
  </r>
  <r>
    <x v="0"/>
    <s v="Category1"/>
    <s v="ITEM2"/>
    <s v="DESCRIPTION2"/>
    <n v="1"/>
    <n v="831"/>
    <n v="831"/>
    <d v="2015-09-12T00:00:00"/>
    <d v="2015-09-30T00:00:00"/>
  </r>
  <r>
    <x v="0"/>
    <s v="Category2"/>
    <s v="ITEM3"/>
    <s v="DESCRIPTION3"/>
    <n v="1"/>
    <n v="162"/>
    <n v="162"/>
    <d v="2015-09-12T00:00:00"/>
    <d v="2015-09-30T00:00:00"/>
  </r>
  <r>
    <x v="0"/>
    <s v="Category3"/>
    <s v="ITEM5"/>
    <s v="DESCRIPTION5"/>
    <n v="1"/>
    <n v="404"/>
    <n v="404"/>
    <d v="2015-09-12T00:00:00"/>
    <d v="2015-09-30T00:00:00"/>
  </r>
  <r>
    <x v="0"/>
    <s v="Category2"/>
    <s v="ITEM3"/>
    <s v="DESCRIPTION3"/>
    <n v="1"/>
    <n v="770"/>
    <n v="770"/>
    <d v="2015-09-12T00:00:00"/>
    <d v="2015-09-30T00:00:00"/>
  </r>
  <r>
    <x v="0"/>
    <s v="Category1"/>
    <s v="ITEM1"/>
    <s v="DESCRIPTION1"/>
    <n v="1"/>
    <n v="890"/>
    <n v="890"/>
    <d v="2015-09-12T00:00:00"/>
    <d v="2015-09-30T00:00:00"/>
  </r>
  <r>
    <x v="0"/>
    <s v="Category1"/>
    <s v="ITEM2"/>
    <s v="DESCRIPTION2"/>
    <n v="1"/>
    <n v="193"/>
    <n v="193"/>
    <d v="2015-09-12T00:00:00"/>
    <d v="2015-09-30T00:00:00"/>
  </r>
  <r>
    <x v="0"/>
    <s v="Category1"/>
    <s v="ITEM2"/>
    <s v="DESCRIPTION2"/>
    <n v="1"/>
    <n v="643"/>
    <n v="643"/>
    <d v="2015-09-12T00:00:00"/>
    <d v="2015-09-30T00:00:00"/>
  </r>
  <r>
    <x v="0"/>
    <s v="Category3"/>
    <s v="ITEM5"/>
    <s v="DESCRIPTION5"/>
    <n v="1"/>
    <n v="934"/>
    <n v="934"/>
    <d v="2015-09-12T00:00:00"/>
    <d v="2015-09-30T00:00:00"/>
  </r>
  <r>
    <x v="0"/>
    <s v="Category1"/>
    <s v="ITEM1"/>
    <s v="DESCRIPTION1"/>
    <n v="1"/>
    <n v="933"/>
    <n v="933"/>
    <d v="2015-09-12T00:00:00"/>
    <d v="2015-09-30T00:00:00"/>
  </r>
  <r>
    <x v="0"/>
    <s v="Category2"/>
    <s v="ITEM3"/>
    <s v="DESCRIPTION3"/>
    <n v="1"/>
    <n v="486"/>
    <n v="486"/>
    <d v="2015-09-12T00:00:00"/>
    <d v="2015-09-30T00:00:00"/>
  </r>
  <r>
    <x v="0"/>
    <s v="Category1"/>
    <s v="ITEM1"/>
    <s v="DESCRIPTION1"/>
    <n v="1"/>
    <n v="169"/>
    <n v="169"/>
    <d v="2015-09-12T00:00:00"/>
    <d v="2015-09-30T00:00:00"/>
  </r>
  <r>
    <x v="0"/>
    <s v="Category1"/>
    <s v="ITEM1"/>
    <s v="DESCRIPTION1"/>
    <n v="1"/>
    <n v="540"/>
    <n v="540"/>
    <d v="2015-09-12T00:00:00"/>
    <d v="2015-09-30T00:00:00"/>
  </r>
  <r>
    <x v="0"/>
    <s v="Category2"/>
    <s v="ITEM4"/>
    <s v="DESCRIPTION4"/>
    <n v="1"/>
    <n v="771"/>
    <n v="771"/>
    <d v="2015-09-12T00:00:00"/>
    <d v="2015-09-30T00:00:00"/>
  </r>
  <r>
    <x v="0"/>
    <s v="Category1"/>
    <s v="ITEM2"/>
    <s v="DESCRIPTION2"/>
    <n v="1"/>
    <n v="633"/>
    <n v="633"/>
    <d v="2015-09-12T00:00:00"/>
    <d v="2015-09-30T00:00:00"/>
  </r>
  <r>
    <x v="0"/>
    <s v="Category2"/>
    <s v="ITEM4"/>
    <s v="DESCRIPTION4"/>
    <n v="1"/>
    <n v="427"/>
    <n v="427"/>
    <d v="2015-09-12T00:00:00"/>
    <d v="2015-09-30T00:00:00"/>
  </r>
  <r>
    <x v="0"/>
    <s v="Category2"/>
    <s v="ITEM3"/>
    <s v="DESCRIPTION3"/>
    <n v="1"/>
    <n v="920"/>
    <n v="920"/>
    <d v="2015-09-12T00:00:00"/>
    <d v="2015-09-30T00:00:00"/>
  </r>
  <r>
    <x v="0"/>
    <s v="Category3"/>
    <s v="ITEM5"/>
    <s v="DESCRIPTION5"/>
    <n v="1"/>
    <n v="309"/>
    <n v="309"/>
    <d v="2015-09-12T00:00:00"/>
    <d v="2015-09-30T00:00:00"/>
  </r>
  <r>
    <x v="0"/>
    <s v="Category2"/>
    <s v="ITEM4"/>
    <s v="DESCRIPTION4"/>
    <n v="1"/>
    <n v="599"/>
    <n v="599"/>
    <d v="2015-09-12T00:00:00"/>
    <d v="2015-09-30T00:00:00"/>
  </r>
  <r>
    <x v="0"/>
    <s v="Category1"/>
    <s v="ITEM1"/>
    <s v="DESCRIPTION1"/>
    <n v="1"/>
    <n v="916"/>
    <n v="916"/>
    <d v="2015-09-12T00:00:00"/>
    <d v="2015-09-30T00:00:00"/>
  </r>
  <r>
    <x v="0"/>
    <s v="Category3"/>
    <s v="ITEM5"/>
    <s v="DESCRIPTION5"/>
    <n v="1"/>
    <n v="411"/>
    <n v="411"/>
    <d v="2015-09-12T00:00:00"/>
    <d v="2015-09-30T00:00:00"/>
  </r>
  <r>
    <x v="0"/>
    <s v="Category2"/>
    <s v="ITEM4"/>
    <s v="DESCRIPTION4"/>
    <n v="1"/>
    <n v="130"/>
    <n v="130"/>
    <d v="2015-09-12T00:00:00"/>
    <d v="2015-09-30T00:00:00"/>
  </r>
  <r>
    <x v="0"/>
    <s v="Category2"/>
    <s v="ITEM4"/>
    <s v="DESCRIPTION4"/>
    <n v="1"/>
    <n v="698"/>
    <n v="698"/>
    <d v="2015-09-12T00:00:00"/>
    <d v="2015-09-30T00:00:00"/>
  </r>
  <r>
    <x v="0"/>
    <s v="Category1"/>
    <s v="ITEM2"/>
    <s v="DESCRIPTION2"/>
    <n v="1"/>
    <n v="172"/>
    <n v="172"/>
    <d v="2015-09-12T00:00:00"/>
    <d v="2015-09-30T00:00:00"/>
  </r>
  <r>
    <x v="0"/>
    <s v="Category1"/>
    <s v="ITEM2"/>
    <s v="DESCRIPTION2"/>
    <n v="1"/>
    <n v="639"/>
    <n v="639"/>
    <d v="2015-09-12T00:00:00"/>
    <d v="2015-09-30T00:00:00"/>
  </r>
  <r>
    <x v="0"/>
    <s v="Category2"/>
    <s v="ITEM3"/>
    <s v="DESCRIPTION3"/>
    <n v="1"/>
    <n v="845"/>
    <n v="845"/>
    <d v="2015-09-12T00:00:00"/>
    <d v="2015-09-30T00:00:00"/>
  </r>
  <r>
    <x v="0"/>
    <s v="Category2"/>
    <s v="ITEM3"/>
    <s v="DESCRIPTION3"/>
    <n v="1"/>
    <n v="152"/>
    <n v="152"/>
    <d v="2015-09-12T00:00:00"/>
    <d v="2015-09-30T00:00:00"/>
  </r>
  <r>
    <x v="0"/>
    <s v="Category2"/>
    <s v="ITEM3"/>
    <s v="DESCRIPTION3"/>
    <n v="1"/>
    <n v="736"/>
    <n v="736"/>
    <d v="2015-09-12T00:00:00"/>
    <d v="2015-09-30T00:00:00"/>
  </r>
  <r>
    <x v="0"/>
    <s v="Category1"/>
    <s v="ITEM2"/>
    <s v="DESCRIPTION2"/>
    <n v="1"/>
    <n v="315"/>
    <n v="315"/>
    <d v="2015-09-12T00:00:00"/>
    <d v="2015-09-30T00:00:00"/>
  </r>
  <r>
    <x v="0"/>
    <s v="Category1"/>
    <s v="ITEM2"/>
    <s v="DESCRIPTION2"/>
    <n v="1"/>
    <n v="390"/>
    <n v="390"/>
    <d v="2015-09-12T00:00:00"/>
    <d v="2015-09-30T00:00:00"/>
  </r>
  <r>
    <x v="0"/>
    <s v="Category2"/>
    <s v="ITEM3"/>
    <s v="DESCRIPTION3"/>
    <n v="1"/>
    <n v="276"/>
    <n v="276"/>
    <d v="2015-09-12T00:00:00"/>
    <d v="2015-09-30T00:00:00"/>
  </r>
  <r>
    <x v="0"/>
    <s v="Category1"/>
    <s v="ITEM1"/>
    <s v="DESCRIPTION1"/>
    <n v="1"/>
    <n v="957"/>
    <n v="957"/>
    <d v="2015-09-12T00:00:00"/>
    <d v="2015-09-30T00:00:00"/>
  </r>
  <r>
    <x v="0"/>
    <s v="Category1"/>
    <s v="ITEM1"/>
    <s v="DESCRIPTION1"/>
    <n v="1"/>
    <n v="631"/>
    <n v="631"/>
    <d v="2015-09-12T00:00:00"/>
    <d v="2015-09-30T00:00:00"/>
  </r>
  <r>
    <x v="0"/>
    <s v="Category1"/>
    <s v="ITEM2"/>
    <s v="DESCRIPTION2"/>
    <n v="1"/>
    <n v="200"/>
    <n v="200"/>
    <d v="2015-09-12T00:00:00"/>
    <d v="2015-09-30T00:00:00"/>
  </r>
  <r>
    <x v="0"/>
    <s v="Category1"/>
    <s v="ITEM2"/>
    <s v="DESCRIPTION2"/>
    <n v="1"/>
    <n v="948"/>
    <n v="948"/>
    <d v="2015-09-12T00:00:00"/>
    <d v="2015-09-30T00:00:00"/>
  </r>
  <r>
    <x v="0"/>
    <s v="Category1"/>
    <s v="ITEM1"/>
    <s v="DESCRIPTION1"/>
    <n v="1"/>
    <n v="297"/>
    <n v="297"/>
    <d v="2015-09-13T00:00:00"/>
    <d v="2015-09-30T00:00:00"/>
  </r>
  <r>
    <x v="0"/>
    <s v="Category1"/>
    <s v="ITEM1"/>
    <s v="DESCRIPTION1"/>
    <n v="1"/>
    <n v="481"/>
    <n v="481"/>
    <d v="2015-09-13T00:00:00"/>
    <d v="2015-09-30T00:00:00"/>
  </r>
  <r>
    <x v="0"/>
    <s v="Category3"/>
    <s v="ITEM5"/>
    <s v="DESCRIPTION5"/>
    <n v="1"/>
    <n v="889"/>
    <n v="889"/>
    <d v="2015-09-13T00:00:00"/>
    <d v="2015-09-30T00:00:00"/>
  </r>
  <r>
    <x v="0"/>
    <s v="Category3"/>
    <s v="ITEM5"/>
    <s v="DESCRIPTION5"/>
    <n v="1"/>
    <n v="666"/>
    <n v="666"/>
    <d v="2015-09-13T00:00:00"/>
    <d v="2015-09-30T00:00:00"/>
  </r>
  <r>
    <x v="0"/>
    <s v="Category2"/>
    <s v="ITEM4"/>
    <s v="DESCRIPTION4"/>
    <n v="1"/>
    <n v="596"/>
    <n v="596"/>
    <d v="2015-09-13T00:00:00"/>
    <d v="2015-09-30T00:00:00"/>
  </r>
  <r>
    <x v="0"/>
    <s v="Category2"/>
    <s v="ITEM3"/>
    <s v="DESCRIPTION3"/>
    <n v="1"/>
    <n v="432"/>
    <n v="432"/>
    <d v="2015-09-13T00:00:00"/>
    <d v="2015-09-30T00:00:00"/>
  </r>
  <r>
    <x v="0"/>
    <s v="Category2"/>
    <s v="ITEM3"/>
    <s v="DESCRIPTION3"/>
    <n v="1"/>
    <n v="247"/>
    <n v="247"/>
    <d v="2015-09-13T00:00:00"/>
    <d v="2015-09-30T00:00:00"/>
  </r>
  <r>
    <x v="0"/>
    <s v="Category2"/>
    <s v="ITEM3"/>
    <s v="DESCRIPTION3"/>
    <n v="1"/>
    <n v="579"/>
    <n v="579"/>
    <d v="2015-09-13T00:00:00"/>
    <d v="2015-09-30T00:00:00"/>
  </r>
  <r>
    <x v="0"/>
    <s v="Category1"/>
    <s v="ITEM2"/>
    <s v="DESCRIPTION2"/>
    <n v="1"/>
    <n v="223"/>
    <n v="223"/>
    <d v="2015-09-13T00:00:00"/>
    <d v="2015-09-30T00:00:00"/>
  </r>
  <r>
    <x v="0"/>
    <s v="Category1"/>
    <s v="ITEM2"/>
    <s v="DESCRIPTION2"/>
    <n v="1"/>
    <n v="974"/>
    <n v="974"/>
    <d v="2015-09-13T00:00:00"/>
    <d v="2015-09-30T00:00:00"/>
  </r>
  <r>
    <x v="0"/>
    <s v="Category2"/>
    <s v="ITEM4"/>
    <s v="DESCRIPTION4"/>
    <n v="1"/>
    <n v="570"/>
    <n v="570"/>
    <d v="2015-09-13T00:00:00"/>
    <d v="2015-09-30T00:00:00"/>
  </r>
  <r>
    <x v="0"/>
    <s v="Category2"/>
    <s v="ITEM3"/>
    <s v="DESCRIPTION3"/>
    <n v="1"/>
    <n v="522"/>
    <n v="522"/>
    <d v="2015-09-13T00:00:00"/>
    <d v="2015-09-30T00:00:00"/>
  </r>
  <r>
    <x v="0"/>
    <s v="Category3"/>
    <s v="ITEM5"/>
    <s v="DESCRIPTION5"/>
    <n v="1"/>
    <n v="617"/>
    <n v="617"/>
    <d v="2015-09-13T00:00:00"/>
    <d v="2015-09-30T00:00:00"/>
  </r>
  <r>
    <x v="0"/>
    <s v="Category1"/>
    <s v="ITEM2"/>
    <s v="DESCRIPTION2"/>
    <n v="1"/>
    <n v="341"/>
    <n v="341"/>
    <d v="2015-09-13T00:00:00"/>
    <d v="2015-09-30T00:00:00"/>
  </r>
  <r>
    <x v="0"/>
    <s v="Category2"/>
    <s v="ITEM4"/>
    <s v="DESCRIPTION4"/>
    <n v="1"/>
    <n v="765"/>
    <n v="765"/>
    <d v="2015-09-13T00:00:00"/>
    <d v="2015-09-30T00:00:00"/>
  </r>
  <r>
    <x v="0"/>
    <s v="Category1"/>
    <s v="ITEM2"/>
    <s v="DESCRIPTION2"/>
    <n v="1"/>
    <n v="372"/>
    <n v="372"/>
    <d v="2015-09-13T00:00:00"/>
    <d v="2015-09-30T00:00:00"/>
  </r>
  <r>
    <x v="0"/>
    <s v="Category1"/>
    <s v="ITEM2"/>
    <s v="DESCRIPTION2"/>
    <n v="1"/>
    <n v="248"/>
    <n v="248"/>
    <d v="2015-09-13T00:00:00"/>
    <d v="2015-09-30T00:00:00"/>
  </r>
  <r>
    <x v="0"/>
    <s v="Category2"/>
    <s v="ITEM4"/>
    <s v="DESCRIPTION4"/>
    <n v="1"/>
    <n v="870"/>
    <n v="870"/>
    <d v="2015-09-13T00:00:00"/>
    <d v="2015-09-30T00:00:00"/>
  </r>
  <r>
    <x v="0"/>
    <s v="Category2"/>
    <s v="ITEM3"/>
    <s v="DESCRIPTION3"/>
    <n v="1"/>
    <n v="309"/>
    <n v="309"/>
    <d v="2015-09-13T00:00:00"/>
    <d v="2015-09-30T00:00:00"/>
  </r>
  <r>
    <x v="0"/>
    <s v="Category1"/>
    <s v="ITEM2"/>
    <s v="DESCRIPTION2"/>
    <n v="1"/>
    <n v="427"/>
    <n v="427"/>
    <d v="2015-09-13T00:00:00"/>
    <d v="2015-09-30T00:00:00"/>
  </r>
  <r>
    <x v="0"/>
    <s v="Category2"/>
    <s v="ITEM4"/>
    <s v="DESCRIPTION4"/>
    <n v="1"/>
    <n v="525"/>
    <n v="525"/>
    <d v="2015-09-13T00:00:00"/>
    <d v="2015-09-30T00:00:00"/>
  </r>
  <r>
    <x v="0"/>
    <s v="Category2"/>
    <s v="ITEM4"/>
    <s v="DESCRIPTION4"/>
    <n v="1"/>
    <n v="187"/>
    <n v="187"/>
    <d v="2015-09-13T00:00:00"/>
    <d v="2015-09-30T00:00:00"/>
  </r>
  <r>
    <x v="0"/>
    <s v="Category1"/>
    <s v="ITEM1"/>
    <s v="DESCRIPTION1"/>
    <n v="1"/>
    <n v="167"/>
    <n v="167"/>
    <d v="2015-09-13T00:00:00"/>
    <d v="2015-09-30T00:00:00"/>
  </r>
  <r>
    <x v="0"/>
    <s v="Category3"/>
    <s v="ITEM5"/>
    <s v="DESCRIPTION5"/>
    <n v="1"/>
    <n v="712"/>
    <n v="712"/>
    <d v="2015-09-13T00:00:00"/>
    <d v="2015-09-30T00:00:00"/>
  </r>
  <r>
    <x v="0"/>
    <s v="Category1"/>
    <s v="ITEM1"/>
    <s v="DESCRIPTION1"/>
    <n v="1"/>
    <n v="762"/>
    <n v="762"/>
    <d v="2015-09-13T00:00:00"/>
    <d v="2015-09-30T00:00:00"/>
  </r>
  <r>
    <x v="0"/>
    <s v="Category3"/>
    <s v="ITEM5"/>
    <s v="DESCRIPTION5"/>
    <n v="1"/>
    <n v="684"/>
    <n v="684"/>
    <d v="2015-09-13T00:00:00"/>
    <d v="2015-09-30T00:00:00"/>
  </r>
  <r>
    <x v="0"/>
    <s v="Category3"/>
    <s v="ITEM5"/>
    <s v="DESCRIPTION5"/>
    <n v="1"/>
    <n v="166"/>
    <n v="166"/>
    <d v="2015-09-13T00:00:00"/>
    <d v="2015-09-30T00:00:00"/>
  </r>
  <r>
    <x v="0"/>
    <s v="Category3"/>
    <s v="ITEM5"/>
    <s v="DESCRIPTION5"/>
    <n v="1"/>
    <n v="863"/>
    <n v="863"/>
    <d v="2015-09-13T00:00:00"/>
    <d v="2015-09-30T00:00:00"/>
  </r>
  <r>
    <x v="0"/>
    <s v="Category2"/>
    <s v="ITEM3"/>
    <s v="DESCRIPTION3"/>
    <n v="1"/>
    <n v="598"/>
    <n v="598"/>
    <d v="2015-09-13T00:00:00"/>
    <d v="2015-09-30T00:00:00"/>
  </r>
  <r>
    <x v="0"/>
    <s v="Category2"/>
    <s v="ITEM4"/>
    <s v="DESCRIPTION4"/>
    <n v="1"/>
    <n v="970"/>
    <n v="970"/>
    <d v="2015-09-13T00:00:00"/>
    <d v="2015-09-30T00:00:00"/>
  </r>
  <r>
    <x v="0"/>
    <s v="Category1"/>
    <s v="ITEM2"/>
    <s v="DESCRIPTION2"/>
    <n v="1"/>
    <n v="799"/>
    <n v="799"/>
    <d v="2015-09-13T00:00:00"/>
    <d v="2015-09-30T00:00:00"/>
  </r>
  <r>
    <x v="0"/>
    <s v="Category1"/>
    <s v="ITEM1"/>
    <s v="DESCRIPTION1"/>
    <n v="1"/>
    <n v="836"/>
    <n v="836"/>
    <d v="2015-09-13T00:00:00"/>
    <d v="2015-09-30T00:00:00"/>
  </r>
  <r>
    <x v="0"/>
    <s v="Category1"/>
    <s v="ITEM1"/>
    <s v="DESCRIPTION1"/>
    <n v="1"/>
    <n v="425"/>
    <n v="425"/>
    <d v="2015-09-13T00:00:00"/>
    <d v="2015-09-30T00:00:00"/>
  </r>
  <r>
    <x v="0"/>
    <s v="Category1"/>
    <s v="ITEM1"/>
    <s v="DESCRIPTION1"/>
    <n v="1"/>
    <n v="351"/>
    <n v="351"/>
    <d v="2015-09-13T00:00:00"/>
    <d v="2015-09-30T00:00:00"/>
  </r>
  <r>
    <x v="0"/>
    <s v="Category3"/>
    <s v="ITEM5"/>
    <s v="DESCRIPTION5"/>
    <n v="1"/>
    <n v="541"/>
    <n v="541"/>
    <d v="2015-09-13T00:00:00"/>
    <d v="2015-09-30T00:00:00"/>
  </r>
  <r>
    <x v="0"/>
    <s v="Category1"/>
    <s v="ITEM1"/>
    <s v="DESCRIPTION1"/>
    <n v="1"/>
    <n v="129"/>
    <n v="129"/>
    <d v="2015-09-13T00:00:00"/>
    <d v="2015-09-30T00:00:00"/>
  </r>
  <r>
    <x v="0"/>
    <s v="Category1"/>
    <s v="ITEM1"/>
    <s v="DESCRIPTION1"/>
    <n v="1"/>
    <n v="803"/>
    <n v="803"/>
    <d v="2015-09-13T00:00:00"/>
    <d v="2015-09-30T00:00:00"/>
  </r>
  <r>
    <x v="0"/>
    <s v="Category1"/>
    <s v="ITEM1"/>
    <s v="DESCRIPTION1"/>
    <n v="1"/>
    <n v="941"/>
    <n v="941"/>
    <d v="2015-09-13T00:00:00"/>
    <d v="2015-09-30T00:00:00"/>
  </r>
  <r>
    <x v="0"/>
    <s v="Category1"/>
    <s v="ITEM2"/>
    <s v="DESCRIPTION2"/>
    <n v="1"/>
    <n v="527"/>
    <n v="527"/>
    <d v="2015-09-13T00:00:00"/>
    <d v="2015-09-30T00:00:00"/>
  </r>
  <r>
    <x v="0"/>
    <s v="Category3"/>
    <s v="ITEM5"/>
    <s v="DESCRIPTION5"/>
    <n v="1"/>
    <n v="497"/>
    <n v="497"/>
    <d v="2015-09-13T00:00:00"/>
    <d v="2015-09-30T00:00:00"/>
  </r>
  <r>
    <x v="0"/>
    <s v="Category2"/>
    <s v="ITEM4"/>
    <s v="DESCRIPTION4"/>
    <n v="1"/>
    <n v="599"/>
    <n v="599"/>
    <d v="2015-09-13T00:00:00"/>
    <d v="2015-09-30T00:00:00"/>
  </r>
  <r>
    <x v="0"/>
    <s v="Category2"/>
    <s v="ITEM3"/>
    <s v="DESCRIPTION3"/>
    <n v="1"/>
    <n v="788"/>
    <n v="788"/>
    <d v="2015-09-13T00:00:00"/>
    <d v="2015-09-30T00:00:00"/>
  </r>
  <r>
    <x v="0"/>
    <s v="Category2"/>
    <s v="ITEM4"/>
    <s v="DESCRIPTION4"/>
    <n v="1"/>
    <n v="327"/>
    <n v="327"/>
    <d v="2015-09-13T00:00:00"/>
    <d v="2015-09-30T00:00:00"/>
  </r>
  <r>
    <x v="0"/>
    <s v="Category3"/>
    <s v="ITEM5"/>
    <s v="DESCRIPTION5"/>
    <n v="1"/>
    <n v="314"/>
    <n v="314"/>
    <d v="2015-09-13T00:00:00"/>
    <d v="2015-09-30T00:00:00"/>
  </r>
  <r>
    <x v="0"/>
    <s v="Category2"/>
    <s v="ITEM3"/>
    <s v="DESCRIPTION3"/>
    <n v="1"/>
    <n v="841"/>
    <n v="841"/>
    <d v="2015-09-13T00:00:00"/>
    <d v="2015-09-30T00:00:00"/>
  </r>
  <r>
    <x v="0"/>
    <s v="Category3"/>
    <s v="ITEM5"/>
    <s v="DESCRIPTION5"/>
    <n v="1"/>
    <n v="912"/>
    <n v="912"/>
    <d v="2015-09-13T00:00:00"/>
    <d v="2015-09-30T00:00:00"/>
  </r>
  <r>
    <x v="0"/>
    <s v="Category1"/>
    <s v="ITEM1"/>
    <s v="DESCRIPTION1"/>
    <n v="1"/>
    <n v="912"/>
    <n v="912"/>
    <d v="2015-09-13T00:00:00"/>
    <d v="2015-09-30T00:00:00"/>
  </r>
  <r>
    <x v="0"/>
    <s v="Category2"/>
    <s v="ITEM3"/>
    <s v="DESCRIPTION3"/>
    <n v="1"/>
    <n v="429"/>
    <n v="429"/>
    <d v="2015-09-13T00:00:00"/>
    <d v="2015-09-30T00:00:00"/>
  </r>
  <r>
    <x v="0"/>
    <s v="Category1"/>
    <s v="ITEM2"/>
    <s v="DESCRIPTION2"/>
    <n v="1"/>
    <n v="674"/>
    <n v="674"/>
    <d v="2015-09-13T00:00:00"/>
    <d v="2015-09-30T00:00:00"/>
  </r>
  <r>
    <x v="0"/>
    <s v="Category1"/>
    <s v="ITEM1"/>
    <s v="DESCRIPTION1"/>
    <n v="1"/>
    <n v="732"/>
    <n v="732"/>
    <d v="2015-09-13T00:00:00"/>
    <d v="2015-09-30T00:00:00"/>
  </r>
  <r>
    <x v="0"/>
    <s v="Category2"/>
    <s v="ITEM3"/>
    <s v="DESCRIPTION3"/>
    <n v="1"/>
    <n v="179"/>
    <n v="179"/>
    <d v="2015-09-14T00:00:00"/>
    <d v="2015-09-30T00:00:00"/>
  </r>
  <r>
    <x v="0"/>
    <s v="Category1"/>
    <s v="ITEM1"/>
    <s v="DESCRIPTION1"/>
    <n v="1"/>
    <n v="590"/>
    <n v="590"/>
    <d v="2015-09-14T00:00:00"/>
    <d v="2015-09-30T00:00:00"/>
  </r>
  <r>
    <x v="0"/>
    <s v="Category1"/>
    <s v="ITEM1"/>
    <s v="DESCRIPTION1"/>
    <n v="1"/>
    <n v="507"/>
    <n v="507"/>
    <d v="2015-09-14T00:00:00"/>
    <d v="2015-09-30T00:00:00"/>
  </r>
  <r>
    <x v="0"/>
    <s v="Category1"/>
    <s v="ITEM2"/>
    <s v="DESCRIPTION2"/>
    <n v="1"/>
    <n v="755"/>
    <n v="755"/>
    <d v="2015-09-14T00:00:00"/>
    <d v="2015-09-30T00:00:00"/>
  </r>
  <r>
    <x v="0"/>
    <s v="Category2"/>
    <s v="ITEM4"/>
    <s v="DESCRIPTION4"/>
    <n v="1"/>
    <n v="286"/>
    <n v="286"/>
    <d v="2015-09-14T00:00:00"/>
    <d v="2015-09-30T00:00:00"/>
  </r>
  <r>
    <x v="0"/>
    <s v="Category2"/>
    <s v="ITEM3"/>
    <s v="DESCRIPTION3"/>
    <n v="1"/>
    <n v="527"/>
    <n v="527"/>
    <d v="2015-09-14T00:00:00"/>
    <d v="2015-09-30T00:00:00"/>
  </r>
  <r>
    <x v="0"/>
    <s v="Category1"/>
    <s v="ITEM1"/>
    <s v="DESCRIPTION1"/>
    <n v="1"/>
    <n v="475"/>
    <n v="475"/>
    <d v="2015-09-14T00:00:00"/>
    <d v="2015-09-30T00:00:00"/>
  </r>
  <r>
    <x v="0"/>
    <s v="Category2"/>
    <s v="ITEM3"/>
    <s v="DESCRIPTION3"/>
    <n v="1"/>
    <n v="646"/>
    <n v="646"/>
    <d v="2015-09-14T00:00:00"/>
    <d v="2015-09-30T00:00:00"/>
  </r>
  <r>
    <x v="0"/>
    <s v="Category1"/>
    <s v="ITEM1"/>
    <s v="DESCRIPTION1"/>
    <n v="1"/>
    <n v="704"/>
    <n v="704"/>
    <d v="2015-09-14T00:00:00"/>
    <d v="2015-09-30T00:00:00"/>
  </r>
  <r>
    <x v="0"/>
    <s v="Category2"/>
    <s v="ITEM4"/>
    <s v="DESCRIPTION4"/>
    <n v="1"/>
    <n v="543"/>
    <n v="543"/>
    <d v="2015-09-14T00:00:00"/>
    <d v="2015-09-30T00:00:00"/>
  </r>
  <r>
    <x v="0"/>
    <s v="Category2"/>
    <s v="ITEM4"/>
    <s v="DESCRIPTION4"/>
    <n v="1"/>
    <n v="910"/>
    <n v="910"/>
    <d v="2015-09-14T00:00:00"/>
    <d v="2015-09-30T00:00:00"/>
  </r>
  <r>
    <x v="0"/>
    <s v="Category1"/>
    <s v="ITEM2"/>
    <s v="DESCRIPTION2"/>
    <n v="1"/>
    <n v="466"/>
    <n v="466"/>
    <d v="2015-09-14T00:00:00"/>
    <d v="2015-09-30T00:00:00"/>
  </r>
  <r>
    <x v="0"/>
    <s v="Category2"/>
    <s v="ITEM3"/>
    <s v="DESCRIPTION3"/>
    <n v="1"/>
    <n v="305"/>
    <n v="305"/>
    <d v="2015-09-14T00:00:00"/>
    <d v="2015-09-30T00:00:00"/>
  </r>
  <r>
    <x v="0"/>
    <s v="Category1"/>
    <s v="ITEM2"/>
    <s v="DESCRIPTION2"/>
    <n v="1"/>
    <n v="108"/>
    <n v="108"/>
    <d v="2015-09-14T00:00:00"/>
    <d v="2015-09-30T00:00:00"/>
  </r>
  <r>
    <x v="0"/>
    <s v="Category1"/>
    <s v="ITEM2"/>
    <s v="DESCRIPTION2"/>
    <n v="1"/>
    <n v="809"/>
    <n v="809"/>
    <d v="2015-09-14T00:00:00"/>
    <d v="2015-09-30T00:00:00"/>
  </r>
  <r>
    <x v="0"/>
    <s v="Category1"/>
    <s v="ITEM2"/>
    <s v="DESCRIPTION2"/>
    <n v="1"/>
    <n v="1000"/>
    <n v="1000"/>
    <d v="2015-09-14T00:00:00"/>
    <d v="2015-09-30T00:00:00"/>
  </r>
  <r>
    <x v="0"/>
    <s v="Category3"/>
    <s v="ITEM5"/>
    <s v="DESCRIPTION5"/>
    <n v="1"/>
    <n v="614"/>
    <n v="614"/>
    <d v="2015-09-14T00:00:00"/>
    <d v="2015-09-30T00:00:00"/>
  </r>
  <r>
    <x v="0"/>
    <s v="Category1"/>
    <s v="ITEM2"/>
    <s v="DESCRIPTION2"/>
    <n v="1"/>
    <n v="754"/>
    <n v="754"/>
    <d v="2015-09-14T00:00:00"/>
    <d v="2015-09-30T00:00:00"/>
  </r>
  <r>
    <x v="0"/>
    <s v="Category1"/>
    <s v="ITEM1"/>
    <s v="DESCRIPTION1"/>
    <n v="1"/>
    <n v="406"/>
    <n v="406"/>
    <d v="2015-09-14T00:00:00"/>
    <d v="2015-09-30T00:00:00"/>
  </r>
  <r>
    <x v="0"/>
    <s v="Category2"/>
    <s v="ITEM3"/>
    <s v="DESCRIPTION3"/>
    <n v="1"/>
    <n v="924"/>
    <n v="924"/>
    <d v="2015-09-14T00:00:00"/>
    <d v="2015-09-30T00:00:00"/>
  </r>
  <r>
    <x v="0"/>
    <s v="Category1"/>
    <s v="ITEM1"/>
    <s v="DESCRIPTION1"/>
    <n v="1"/>
    <n v="839"/>
    <n v="839"/>
    <d v="2015-09-14T00:00:00"/>
    <d v="2015-09-30T00:00:00"/>
  </r>
  <r>
    <x v="0"/>
    <s v="Category2"/>
    <s v="ITEM4"/>
    <s v="DESCRIPTION4"/>
    <n v="1"/>
    <n v="229"/>
    <n v="229"/>
    <d v="2015-09-14T00:00:00"/>
    <d v="2015-09-30T00:00:00"/>
  </r>
  <r>
    <x v="0"/>
    <s v="Category1"/>
    <s v="ITEM1"/>
    <s v="DESCRIPTION1"/>
    <n v="1"/>
    <n v="602"/>
    <n v="602"/>
    <d v="2015-09-14T00:00:00"/>
    <d v="2015-09-30T00:00:00"/>
  </r>
  <r>
    <x v="0"/>
    <s v="Category3"/>
    <s v="ITEM5"/>
    <s v="DESCRIPTION5"/>
    <n v="1"/>
    <n v="158"/>
    <n v="158"/>
    <d v="2015-09-14T00:00:00"/>
    <d v="2015-09-30T00:00:00"/>
  </r>
  <r>
    <x v="0"/>
    <s v="Category2"/>
    <s v="ITEM3"/>
    <s v="DESCRIPTION3"/>
    <n v="1"/>
    <n v="573"/>
    <n v="573"/>
    <d v="2015-09-14T00:00:00"/>
    <d v="2015-09-30T00:00:00"/>
  </r>
  <r>
    <x v="0"/>
    <s v="Category2"/>
    <s v="ITEM3"/>
    <s v="DESCRIPTION3"/>
    <n v="1"/>
    <n v="428"/>
    <n v="428"/>
    <d v="2015-09-14T00:00:00"/>
    <d v="2015-09-30T00:00:00"/>
  </r>
  <r>
    <x v="0"/>
    <s v="Category1"/>
    <s v="ITEM2"/>
    <s v="DESCRIPTION2"/>
    <n v="1"/>
    <n v="478"/>
    <n v="478"/>
    <d v="2015-09-14T00:00:00"/>
    <d v="2015-09-30T00:00:00"/>
  </r>
  <r>
    <x v="0"/>
    <s v="Category3"/>
    <s v="ITEM5"/>
    <s v="DESCRIPTION5"/>
    <n v="1"/>
    <n v="664"/>
    <n v="664"/>
    <d v="2015-09-14T00:00:00"/>
    <d v="2015-09-30T00:00:00"/>
  </r>
  <r>
    <x v="0"/>
    <s v="Category3"/>
    <s v="ITEM5"/>
    <s v="DESCRIPTION5"/>
    <n v="1"/>
    <n v="292"/>
    <n v="292"/>
    <d v="2015-09-14T00:00:00"/>
    <d v="2015-09-30T00:00:00"/>
  </r>
  <r>
    <x v="0"/>
    <s v="Category1"/>
    <s v="ITEM1"/>
    <s v="DESCRIPTION1"/>
    <n v="1"/>
    <n v="691"/>
    <n v="691"/>
    <d v="2015-09-14T00:00:00"/>
    <d v="2015-09-30T00:00:00"/>
  </r>
  <r>
    <x v="0"/>
    <s v="Category3"/>
    <s v="ITEM5"/>
    <s v="DESCRIPTION5"/>
    <n v="1"/>
    <n v="401"/>
    <n v="401"/>
    <d v="2015-09-14T00:00:00"/>
    <d v="2015-09-30T00:00:00"/>
  </r>
  <r>
    <x v="0"/>
    <s v="Category1"/>
    <s v="ITEM2"/>
    <s v="DESCRIPTION2"/>
    <n v="1"/>
    <n v="784"/>
    <n v="784"/>
    <d v="2015-09-14T00:00:00"/>
    <d v="2015-09-30T00:00:00"/>
  </r>
  <r>
    <x v="0"/>
    <s v="Category1"/>
    <s v="ITEM1"/>
    <s v="DESCRIPTION1"/>
    <n v="1"/>
    <n v="544"/>
    <n v="544"/>
    <d v="2015-09-14T00:00:00"/>
    <d v="2015-09-30T00:00:00"/>
  </r>
  <r>
    <x v="0"/>
    <s v="Category1"/>
    <s v="ITEM2"/>
    <s v="DESCRIPTION2"/>
    <n v="1"/>
    <n v="362"/>
    <n v="362"/>
    <d v="2015-09-14T00:00:00"/>
    <d v="2015-09-30T00:00:00"/>
  </r>
  <r>
    <x v="0"/>
    <s v="Category2"/>
    <s v="ITEM3"/>
    <s v="DESCRIPTION3"/>
    <n v="1"/>
    <n v="172"/>
    <n v="172"/>
    <d v="2015-09-14T00:00:00"/>
    <d v="2015-09-30T00:00:00"/>
  </r>
  <r>
    <x v="0"/>
    <s v="Category3"/>
    <s v="ITEM5"/>
    <s v="DESCRIPTION5"/>
    <n v="1"/>
    <n v="420"/>
    <n v="420"/>
    <d v="2015-09-14T00:00:00"/>
    <d v="2015-09-30T00:00:00"/>
  </r>
  <r>
    <x v="0"/>
    <s v="Category3"/>
    <s v="ITEM5"/>
    <s v="DESCRIPTION5"/>
    <n v="1"/>
    <n v="166"/>
    <n v="166"/>
    <d v="2015-09-14T00:00:00"/>
    <d v="2015-09-30T00:00:00"/>
  </r>
  <r>
    <x v="0"/>
    <s v="Category1"/>
    <s v="ITEM2"/>
    <s v="DESCRIPTION2"/>
    <n v="1"/>
    <n v="487"/>
    <n v="487"/>
    <d v="2015-09-14T00:00:00"/>
    <d v="2015-09-30T00:00:00"/>
  </r>
  <r>
    <x v="0"/>
    <s v="Category1"/>
    <s v="ITEM2"/>
    <s v="DESCRIPTION2"/>
    <n v="1"/>
    <n v="801"/>
    <n v="801"/>
    <d v="2015-09-14T00:00:00"/>
    <d v="2015-09-30T00:00:00"/>
  </r>
  <r>
    <x v="0"/>
    <s v="Category3"/>
    <s v="ITEM5"/>
    <s v="DESCRIPTION5"/>
    <n v="1"/>
    <n v="557"/>
    <n v="557"/>
    <d v="2015-09-14T00:00:00"/>
    <d v="2015-09-30T00:00:00"/>
  </r>
  <r>
    <x v="0"/>
    <s v="Category2"/>
    <s v="ITEM4"/>
    <s v="DESCRIPTION4"/>
    <n v="1"/>
    <n v="395"/>
    <n v="395"/>
    <d v="2015-09-14T00:00:00"/>
    <d v="2015-09-30T00:00:00"/>
  </r>
  <r>
    <x v="0"/>
    <s v="Category1"/>
    <s v="ITEM1"/>
    <s v="DESCRIPTION1"/>
    <n v="1"/>
    <n v="662"/>
    <n v="662"/>
    <d v="2015-09-14T00:00:00"/>
    <d v="2015-09-30T00:00:00"/>
  </r>
  <r>
    <x v="0"/>
    <s v="Category1"/>
    <s v="ITEM2"/>
    <s v="DESCRIPTION2"/>
    <n v="1"/>
    <n v="431"/>
    <n v="431"/>
    <d v="2015-09-14T00:00:00"/>
    <d v="2015-09-30T00:00:00"/>
  </r>
  <r>
    <x v="0"/>
    <s v="Category1"/>
    <s v="ITEM2"/>
    <s v="DESCRIPTION2"/>
    <n v="1"/>
    <n v="431"/>
    <n v="431"/>
    <d v="2015-09-14T00:00:00"/>
    <d v="2015-09-30T00:00:00"/>
  </r>
  <r>
    <x v="0"/>
    <s v="Category3"/>
    <s v="ITEM5"/>
    <s v="DESCRIPTION5"/>
    <n v="1"/>
    <n v="556"/>
    <n v="556"/>
    <d v="2015-09-14T00:00:00"/>
    <d v="2015-09-30T00:00:00"/>
  </r>
  <r>
    <x v="0"/>
    <s v="Category2"/>
    <s v="ITEM3"/>
    <s v="DESCRIPTION3"/>
    <n v="1"/>
    <n v="234"/>
    <n v="234"/>
    <d v="2015-09-14T00:00:00"/>
    <d v="2015-09-30T00:00:00"/>
  </r>
  <r>
    <x v="0"/>
    <s v="Category3"/>
    <s v="ITEM5"/>
    <s v="DESCRIPTION5"/>
    <n v="1"/>
    <n v="121"/>
    <n v="121"/>
    <d v="2015-09-14T00:00:00"/>
    <d v="2015-09-30T00:00:00"/>
  </r>
  <r>
    <x v="0"/>
    <s v="Category3"/>
    <s v="ITEM5"/>
    <s v="DESCRIPTION5"/>
    <n v="1"/>
    <n v="694"/>
    <n v="694"/>
    <d v="2015-09-14T00:00:00"/>
    <d v="2015-09-30T00:00:00"/>
  </r>
  <r>
    <x v="0"/>
    <s v="Category3"/>
    <s v="ITEM5"/>
    <s v="DESCRIPTION5"/>
    <n v="1"/>
    <n v="938"/>
    <n v="938"/>
    <d v="2015-09-14T00:00:00"/>
    <d v="2015-09-30T00:00:00"/>
  </r>
  <r>
    <x v="0"/>
    <s v="Category2"/>
    <s v="ITEM4"/>
    <s v="DESCRIPTION4"/>
    <n v="1"/>
    <n v="543"/>
    <n v="543"/>
    <d v="2015-09-14T00:00:00"/>
    <d v="2015-09-30T00:00:00"/>
  </r>
  <r>
    <x v="0"/>
    <s v="Category3"/>
    <s v="ITEM5"/>
    <s v="DESCRIPTION5"/>
    <n v="1"/>
    <n v="730"/>
    <n v="730"/>
    <d v="2015-09-15T00:00:00"/>
    <d v="2015-09-30T00:00:00"/>
  </r>
  <r>
    <x v="0"/>
    <s v="Category3"/>
    <s v="ITEM5"/>
    <s v="DESCRIPTION5"/>
    <n v="1"/>
    <n v="617"/>
    <n v="617"/>
    <d v="2015-09-15T00:00:00"/>
    <d v="2015-09-30T00:00:00"/>
  </r>
  <r>
    <x v="0"/>
    <s v="Category1"/>
    <s v="ITEM1"/>
    <s v="DESCRIPTION1"/>
    <n v="1"/>
    <n v="722"/>
    <n v="722"/>
    <d v="2015-09-15T00:00:00"/>
    <d v="2015-09-30T00:00:00"/>
  </r>
  <r>
    <x v="0"/>
    <s v="Category2"/>
    <s v="ITEM3"/>
    <s v="DESCRIPTION3"/>
    <n v="1"/>
    <n v="516"/>
    <n v="516"/>
    <d v="2015-09-15T00:00:00"/>
    <d v="2015-09-30T00:00:00"/>
  </r>
  <r>
    <x v="0"/>
    <s v="Category1"/>
    <s v="ITEM1"/>
    <s v="DESCRIPTION1"/>
    <n v="1"/>
    <n v="475"/>
    <n v="475"/>
    <d v="2015-09-15T00:00:00"/>
    <d v="2015-09-30T00:00:00"/>
  </r>
  <r>
    <x v="0"/>
    <s v="Category2"/>
    <s v="ITEM3"/>
    <s v="DESCRIPTION3"/>
    <n v="1"/>
    <n v="880"/>
    <n v="880"/>
    <d v="2015-09-15T00:00:00"/>
    <d v="2015-09-30T00:00:00"/>
  </r>
  <r>
    <x v="0"/>
    <s v="Category1"/>
    <s v="ITEM1"/>
    <s v="DESCRIPTION1"/>
    <n v="1"/>
    <n v="512"/>
    <n v="512"/>
    <d v="2015-09-15T00:00:00"/>
    <d v="2015-09-30T00:00:00"/>
  </r>
  <r>
    <x v="0"/>
    <s v="Category2"/>
    <s v="ITEM3"/>
    <s v="DESCRIPTION3"/>
    <n v="1"/>
    <n v="917"/>
    <n v="917"/>
    <d v="2015-09-15T00:00:00"/>
    <d v="2015-09-30T00:00:00"/>
  </r>
  <r>
    <x v="0"/>
    <s v="Category2"/>
    <s v="ITEM4"/>
    <s v="DESCRIPTION4"/>
    <n v="1"/>
    <n v="357"/>
    <n v="357"/>
    <d v="2015-09-15T00:00:00"/>
    <d v="2015-09-30T00:00:00"/>
  </r>
  <r>
    <x v="0"/>
    <s v="Category3"/>
    <s v="ITEM5"/>
    <s v="DESCRIPTION5"/>
    <n v="1"/>
    <n v="160"/>
    <n v="160"/>
    <d v="2015-09-15T00:00:00"/>
    <d v="2015-09-30T00:00:00"/>
  </r>
  <r>
    <x v="0"/>
    <s v="Category2"/>
    <s v="ITEM3"/>
    <s v="DESCRIPTION3"/>
    <n v="1"/>
    <n v="576"/>
    <n v="576"/>
    <d v="2015-09-15T00:00:00"/>
    <d v="2015-09-30T00:00:00"/>
  </r>
  <r>
    <x v="0"/>
    <s v="Category2"/>
    <s v="ITEM4"/>
    <s v="DESCRIPTION4"/>
    <n v="1"/>
    <n v="193"/>
    <n v="193"/>
    <d v="2015-09-15T00:00:00"/>
    <d v="2015-09-30T00:00:00"/>
  </r>
  <r>
    <x v="0"/>
    <s v="Category3"/>
    <s v="ITEM5"/>
    <s v="DESCRIPTION5"/>
    <n v="1"/>
    <n v="689"/>
    <n v="689"/>
    <d v="2015-09-15T00:00:00"/>
    <d v="2015-09-30T00:00:00"/>
  </r>
  <r>
    <x v="0"/>
    <s v="Category1"/>
    <s v="ITEM1"/>
    <s v="DESCRIPTION1"/>
    <n v="1"/>
    <n v="396"/>
    <n v="396"/>
    <d v="2015-09-15T00:00:00"/>
    <d v="2015-09-30T00:00:00"/>
  </r>
  <r>
    <x v="0"/>
    <s v="Category1"/>
    <s v="ITEM2"/>
    <s v="DESCRIPTION2"/>
    <n v="1"/>
    <n v="156"/>
    <n v="156"/>
    <d v="2015-09-15T00:00:00"/>
    <d v="2015-09-30T00:00:00"/>
  </r>
  <r>
    <x v="0"/>
    <s v="Category1"/>
    <s v="ITEM2"/>
    <s v="DESCRIPTION2"/>
    <n v="1"/>
    <n v="687"/>
    <n v="687"/>
    <d v="2015-09-15T00:00:00"/>
    <d v="2015-09-30T00:00:00"/>
  </r>
  <r>
    <x v="0"/>
    <s v="Category2"/>
    <s v="ITEM4"/>
    <s v="DESCRIPTION4"/>
    <n v="1"/>
    <n v="471"/>
    <n v="471"/>
    <d v="2015-09-15T00:00:00"/>
    <d v="2015-09-30T00:00:00"/>
  </r>
  <r>
    <x v="0"/>
    <s v="Category1"/>
    <s v="ITEM1"/>
    <s v="DESCRIPTION1"/>
    <n v="1"/>
    <n v="697"/>
    <n v="697"/>
    <d v="2015-09-15T00:00:00"/>
    <d v="2015-09-30T00:00:00"/>
  </r>
  <r>
    <x v="0"/>
    <s v="Category3"/>
    <s v="ITEM5"/>
    <s v="DESCRIPTION5"/>
    <n v="1"/>
    <n v="707"/>
    <n v="707"/>
    <d v="2015-09-15T00:00:00"/>
    <d v="2015-09-30T00:00:00"/>
  </r>
  <r>
    <x v="0"/>
    <s v="Category3"/>
    <s v="ITEM5"/>
    <s v="DESCRIPTION5"/>
    <n v="1"/>
    <n v="387"/>
    <n v="387"/>
    <d v="2015-09-15T00:00:00"/>
    <d v="2015-09-30T00:00:00"/>
  </r>
  <r>
    <x v="0"/>
    <s v="Category1"/>
    <s v="ITEM1"/>
    <s v="DESCRIPTION1"/>
    <n v="1"/>
    <n v="865"/>
    <n v="865"/>
    <d v="2015-09-15T00:00:00"/>
    <d v="2015-09-30T00:00:00"/>
  </r>
  <r>
    <x v="0"/>
    <s v="Category2"/>
    <s v="ITEM4"/>
    <s v="DESCRIPTION4"/>
    <n v="1"/>
    <n v="511"/>
    <n v="511"/>
    <d v="2015-09-15T00:00:00"/>
    <d v="2015-09-30T00:00:00"/>
  </r>
  <r>
    <x v="0"/>
    <s v="Category1"/>
    <s v="ITEM1"/>
    <s v="DESCRIPTION1"/>
    <n v="1"/>
    <n v="836"/>
    <n v="836"/>
    <d v="2015-09-15T00:00:00"/>
    <d v="2015-09-30T00:00:00"/>
  </r>
  <r>
    <x v="0"/>
    <s v="Category1"/>
    <s v="ITEM1"/>
    <s v="DESCRIPTION1"/>
    <n v="1"/>
    <n v="130"/>
    <n v="130"/>
    <d v="2015-09-15T00:00:00"/>
    <d v="2015-09-30T00:00:00"/>
  </r>
  <r>
    <x v="0"/>
    <s v="Category1"/>
    <s v="ITEM1"/>
    <s v="DESCRIPTION1"/>
    <n v="1"/>
    <n v="771"/>
    <n v="771"/>
    <d v="2015-09-15T00:00:00"/>
    <d v="2015-09-30T00:00:00"/>
  </r>
  <r>
    <x v="0"/>
    <s v="Category2"/>
    <s v="ITEM4"/>
    <s v="DESCRIPTION4"/>
    <n v="1"/>
    <n v="485"/>
    <n v="485"/>
    <d v="2015-09-15T00:00:00"/>
    <d v="2015-09-30T00:00:00"/>
  </r>
  <r>
    <x v="0"/>
    <s v="Category3"/>
    <s v="ITEM5"/>
    <s v="DESCRIPTION5"/>
    <n v="1"/>
    <n v="568"/>
    <n v="568"/>
    <d v="2015-09-15T00:00:00"/>
    <d v="2015-09-30T00:00:00"/>
  </r>
  <r>
    <x v="0"/>
    <s v="Category3"/>
    <s v="ITEM5"/>
    <s v="DESCRIPTION5"/>
    <n v="1"/>
    <n v="454"/>
    <n v="454"/>
    <d v="2015-09-15T00:00:00"/>
    <d v="2015-09-30T00:00:00"/>
  </r>
  <r>
    <x v="0"/>
    <s v="Category1"/>
    <s v="ITEM1"/>
    <s v="DESCRIPTION1"/>
    <n v="1"/>
    <n v="917"/>
    <n v="917"/>
    <d v="2015-09-15T00:00:00"/>
    <d v="2015-09-30T00:00:00"/>
  </r>
  <r>
    <x v="0"/>
    <s v="Category1"/>
    <s v="ITEM1"/>
    <s v="DESCRIPTION1"/>
    <n v="1"/>
    <n v="335"/>
    <n v="335"/>
    <d v="2015-09-15T00:00:00"/>
    <d v="2015-09-30T00:00:00"/>
  </r>
  <r>
    <x v="0"/>
    <s v="Category2"/>
    <s v="ITEM4"/>
    <s v="DESCRIPTION4"/>
    <n v="1"/>
    <n v="621"/>
    <n v="621"/>
    <d v="2015-09-15T00:00:00"/>
    <d v="2015-09-30T00:00:00"/>
  </r>
  <r>
    <x v="0"/>
    <s v="Category1"/>
    <s v="ITEM1"/>
    <s v="DESCRIPTION1"/>
    <n v="1"/>
    <n v="919"/>
    <n v="919"/>
    <d v="2015-09-15T00:00:00"/>
    <d v="2015-09-30T00:00:00"/>
  </r>
  <r>
    <x v="0"/>
    <s v="Category2"/>
    <s v="ITEM3"/>
    <s v="DESCRIPTION3"/>
    <n v="1"/>
    <n v="166"/>
    <n v="166"/>
    <d v="2015-09-15T00:00:00"/>
    <d v="2015-09-30T00:00:00"/>
  </r>
  <r>
    <x v="0"/>
    <s v="Category2"/>
    <s v="ITEM4"/>
    <s v="DESCRIPTION4"/>
    <n v="1"/>
    <n v="217"/>
    <n v="217"/>
    <d v="2015-09-15T00:00:00"/>
    <d v="2015-09-30T00:00:00"/>
  </r>
  <r>
    <x v="0"/>
    <s v="Category2"/>
    <s v="ITEM3"/>
    <s v="DESCRIPTION3"/>
    <n v="1"/>
    <n v="117"/>
    <n v="117"/>
    <d v="2015-09-15T00:00:00"/>
    <d v="2015-09-30T00:00:00"/>
  </r>
  <r>
    <x v="0"/>
    <s v="Category1"/>
    <s v="ITEM2"/>
    <s v="DESCRIPTION2"/>
    <n v="1"/>
    <n v="669"/>
    <n v="669"/>
    <d v="2015-09-15T00:00:00"/>
    <d v="2015-09-30T00:00:00"/>
  </r>
  <r>
    <x v="0"/>
    <s v="Category1"/>
    <s v="ITEM1"/>
    <s v="DESCRIPTION1"/>
    <n v="1"/>
    <n v="834"/>
    <n v="834"/>
    <d v="2015-09-15T00:00:00"/>
    <d v="2015-09-30T00:00:00"/>
  </r>
  <r>
    <x v="0"/>
    <s v="Category1"/>
    <s v="ITEM2"/>
    <s v="DESCRIPTION2"/>
    <n v="1"/>
    <n v="451"/>
    <n v="451"/>
    <d v="2015-09-15T00:00:00"/>
    <d v="2015-09-30T00:00:00"/>
  </r>
  <r>
    <x v="0"/>
    <s v="Category2"/>
    <s v="ITEM3"/>
    <s v="DESCRIPTION3"/>
    <n v="1"/>
    <n v="844"/>
    <n v="844"/>
    <d v="2015-09-15T00:00:00"/>
    <d v="2015-09-30T00:00:00"/>
  </r>
  <r>
    <x v="0"/>
    <s v="Category1"/>
    <s v="ITEM2"/>
    <s v="DESCRIPTION2"/>
    <n v="1"/>
    <n v="437"/>
    <n v="437"/>
    <d v="2015-09-15T00:00:00"/>
    <d v="2015-09-30T00:00:00"/>
  </r>
  <r>
    <x v="0"/>
    <s v="Category2"/>
    <s v="ITEM4"/>
    <s v="DESCRIPTION4"/>
    <n v="1"/>
    <n v="756"/>
    <n v="756"/>
    <d v="2015-09-15T00:00:00"/>
    <d v="2015-09-30T00:00:00"/>
  </r>
  <r>
    <x v="0"/>
    <s v="Category3"/>
    <s v="ITEM5"/>
    <s v="DESCRIPTION5"/>
    <n v="1"/>
    <n v="843"/>
    <n v="843"/>
    <d v="2015-09-15T00:00:00"/>
    <d v="2015-09-30T00:00:00"/>
  </r>
  <r>
    <x v="0"/>
    <s v="Category1"/>
    <s v="ITEM1"/>
    <s v="DESCRIPTION1"/>
    <n v="1"/>
    <n v="514"/>
    <n v="514"/>
    <d v="2015-09-15T00:00:00"/>
    <d v="2015-09-30T00:00:00"/>
  </r>
  <r>
    <x v="0"/>
    <s v="Category1"/>
    <s v="ITEM1"/>
    <s v="DESCRIPTION1"/>
    <n v="1"/>
    <n v="726"/>
    <n v="726"/>
    <d v="2015-09-15T00:00:00"/>
    <d v="2015-09-30T00:00:00"/>
  </r>
  <r>
    <x v="0"/>
    <s v="Category2"/>
    <s v="ITEM3"/>
    <s v="DESCRIPTION3"/>
    <n v="1"/>
    <n v="215"/>
    <n v="215"/>
    <d v="2015-09-15T00:00:00"/>
    <d v="2015-09-30T00:00:00"/>
  </r>
  <r>
    <x v="0"/>
    <s v="Category3"/>
    <s v="ITEM5"/>
    <s v="DESCRIPTION5"/>
    <n v="1"/>
    <n v="347"/>
    <n v="347"/>
    <d v="2015-09-15T00:00:00"/>
    <d v="2015-09-30T00:00:00"/>
  </r>
  <r>
    <x v="0"/>
    <s v="Category2"/>
    <s v="ITEM4"/>
    <s v="DESCRIPTION4"/>
    <n v="1"/>
    <n v="797"/>
    <n v="797"/>
    <d v="2015-09-15T00:00:00"/>
    <d v="2015-09-30T00:00:00"/>
  </r>
  <r>
    <x v="0"/>
    <s v="Category1"/>
    <s v="ITEM1"/>
    <s v="DESCRIPTION1"/>
    <n v="1"/>
    <n v="976"/>
    <n v="976"/>
    <d v="2015-09-15T00:00:00"/>
    <d v="2015-09-30T00:00:00"/>
  </r>
  <r>
    <x v="0"/>
    <s v="Category2"/>
    <s v="ITEM3"/>
    <s v="DESCRIPTION3"/>
    <n v="1"/>
    <n v="208"/>
    <n v="208"/>
    <d v="2015-09-15T00:00:00"/>
    <d v="2015-09-30T00:00:00"/>
  </r>
  <r>
    <x v="0"/>
    <s v="Category2"/>
    <s v="ITEM4"/>
    <s v="DESCRIPTION4"/>
    <n v="1"/>
    <n v="726"/>
    <n v="726"/>
    <d v="2015-09-15T00:00:00"/>
    <d v="2015-09-30T00:00:00"/>
  </r>
  <r>
    <x v="0"/>
    <s v="Category1"/>
    <s v="ITEM1"/>
    <s v="DESCRIPTION1"/>
    <n v="1"/>
    <n v="376"/>
    <n v="376"/>
    <d v="2015-09-16T00:00:00"/>
    <d v="2015-09-30T00:00:00"/>
  </r>
  <r>
    <x v="0"/>
    <s v="Category3"/>
    <s v="ITEM5"/>
    <s v="DESCRIPTION5"/>
    <n v="1"/>
    <n v="618"/>
    <n v="618"/>
    <d v="2015-09-16T00:00:00"/>
    <d v="2015-09-30T00:00:00"/>
  </r>
  <r>
    <x v="0"/>
    <s v="Category2"/>
    <s v="ITEM3"/>
    <s v="DESCRIPTION3"/>
    <n v="1"/>
    <n v="841"/>
    <n v="841"/>
    <d v="2015-09-16T00:00:00"/>
    <d v="2015-09-30T00:00:00"/>
  </r>
  <r>
    <x v="0"/>
    <s v="Category3"/>
    <s v="ITEM5"/>
    <s v="DESCRIPTION5"/>
    <n v="1"/>
    <n v="904"/>
    <n v="904"/>
    <d v="2015-09-16T00:00:00"/>
    <d v="2015-09-30T00:00:00"/>
  </r>
  <r>
    <x v="0"/>
    <s v="Category1"/>
    <s v="ITEM1"/>
    <s v="DESCRIPTION1"/>
    <n v="1"/>
    <n v="295"/>
    <n v="295"/>
    <d v="2015-09-16T00:00:00"/>
    <d v="2015-09-30T00:00:00"/>
  </r>
  <r>
    <x v="0"/>
    <s v="Category2"/>
    <s v="ITEM3"/>
    <s v="DESCRIPTION3"/>
    <n v="1"/>
    <n v="946"/>
    <n v="946"/>
    <d v="2015-09-16T00:00:00"/>
    <d v="2015-09-30T00:00:00"/>
  </r>
  <r>
    <x v="0"/>
    <s v="Category3"/>
    <s v="ITEM5"/>
    <s v="DESCRIPTION5"/>
    <n v="1"/>
    <n v="148"/>
    <n v="148"/>
    <d v="2015-09-16T00:00:00"/>
    <d v="2015-09-30T00:00:00"/>
  </r>
  <r>
    <x v="0"/>
    <s v="Category3"/>
    <s v="ITEM5"/>
    <s v="DESCRIPTION5"/>
    <n v="1"/>
    <n v="464"/>
    <n v="464"/>
    <d v="2015-09-16T00:00:00"/>
    <d v="2015-09-30T00:00:00"/>
  </r>
  <r>
    <x v="0"/>
    <s v="Category1"/>
    <s v="ITEM1"/>
    <s v="DESCRIPTION1"/>
    <n v="1"/>
    <n v="414"/>
    <n v="414"/>
    <d v="2015-09-16T00:00:00"/>
    <d v="2015-09-30T00:00:00"/>
  </r>
  <r>
    <x v="0"/>
    <s v="Category1"/>
    <s v="ITEM1"/>
    <s v="DESCRIPTION1"/>
    <n v="1"/>
    <n v="771"/>
    <n v="771"/>
    <d v="2015-09-16T00:00:00"/>
    <d v="2015-09-30T00:00:00"/>
  </r>
  <r>
    <x v="0"/>
    <s v="Category2"/>
    <s v="ITEM3"/>
    <s v="DESCRIPTION3"/>
    <n v="1"/>
    <n v="994"/>
    <n v="994"/>
    <d v="2015-09-16T00:00:00"/>
    <d v="2015-09-30T00:00:00"/>
  </r>
  <r>
    <x v="0"/>
    <s v="Category3"/>
    <s v="ITEM5"/>
    <s v="DESCRIPTION5"/>
    <n v="1"/>
    <n v="165"/>
    <n v="165"/>
    <d v="2015-09-16T00:00:00"/>
    <d v="2015-09-30T00:00:00"/>
  </r>
  <r>
    <x v="0"/>
    <s v="Category2"/>
    <s v="ITEM3"/>
    <s v="DESCRIPTION3"/>
    <n v="1"/>
    <n v="649"/>
    <n v="649"/>
    <d v="2015-09-16T00:00:00"/>
    <d v="2015-09-30T00:00:00"/>
  </r>
  <r>
    <x v="0"/>
    <s v="Category2"/>
    <s v="ITEM3"/>
    <s v="DESCRIPTION3"/>
    <n v="1"/>
    <n v="979"/>
    <n v="979"/>
    <d v="2015-09-16T00:00:00"/>
    <d v="2015-09-30T00:00:00"/>
  </r>
  <r>
    <x v="0"/>
    <s v="Category1"/>
    <s v="ITEM1"/>
    <s v="DESCRIPTION1"/>
    <n v="1"/>
    <n v="850"/>
    <n v="850"/>
    <d v="2015-09-16T00:00:00"/>
    <d v="2015-09-30T00:00:00"/>
  </r>
  <r>
    <x v="0"/>
    <s v="Category3"/>
    <s v="ITEM5"/>
    <s v="DESCRIPTION5"/>
    <n v="1"/>
    <n v="519"/>
    <n v="519"/>
    <d v="2015-09-16T00:00:00"/>
    <d v="2015-09-30T00:00:00"/>
  </r>
  <r>
    <x v="0"/>
    <s v="Category3"/>
    <s v="ITEM5"/>
    <s v="DESCRIPTION5"/>
    <n v="1"/>
    <n v="635"/>
    <n v="635"/>
    <d v="2015-09-16T00:00:00"/>
    <d v="2015-09-30T00:00:00"/>
  </r>
  <r>
    <x v="0"/>
    <s v="Category3"/>
    <s v="ITEM5"/>
    <s v="DESCRIPTION5"/>
    <n v="1"/>
    <n v="945"/>
    <n v="945"/>
    <d v="2015-09-16T00:00:00"/>
    <d v="2015-09-30T00:00:00"/>
  </r>
  <r>
    <x v="0"/>
    <s v="Category3"/>
    <s v="ITEM5"/>
    <s v="DESCRIPTION5"/>
    <n v="1"/>
    <n v="169"/>
    <n v="169"/>
    <d v="2015-09-16T00:00:00"/>
    <d v="2015-09-30T00:00:00"/>
  </r>
  <r>
    <x v="0"/>
    <s v="Category2"/>
    <s v="ITEM4"/>
    <s v="DESCRIPTION4"/>
    <n v="1"/>
    <n v="497"/>
    <n v="497"/>
    <d v="2015-09-16T00:00:00"/>
    <d v="2015-09-30T00:00:00"/>
  </r>
  <r>
    <x v="0"/>
    <s v="Category1"/>
    <s v="ITEM2"/>
    <s v="DESCRIPTION2"/>
    <n v="1"/>
    <n v="943"/>
    <n v="943"/>
    <d v="2015-09-16T00:00:00"/>
    <d v="2015-09-30T00:00:00"/>
  </r>
  <r>
    <x v="0"/>
    <s v="Category3"/>
    <s v="ITEM5"/>
    <s v="DESCRIPTION5"/>
    <n v="1"/>
    <n v="395"/>
    <n v="395"/>
    <d v="2015-09-16T00:00:00"/>
    <d v="2015-09-30T00:00:00"/>
  </r>
  <r>
    <x v="0"/>
    <s v="Category3"/>
    <s v="ITEM5"/>
    <s v="DESCRIPTION5"/>
    <n v="1"/>
    <n v="708"/>
    <n v="708"/>
    <d v="2015-09-16T00:00:00"/>
    <d v="2015-09-30T00:00:00"/>
  </r>
  <r>
    <x v="0"/>
    <s v="Category3"/>
    <s v="ITEM5"/>
    <s v="DESCRIPTION5"/>
    <n v="1"/>
    <n v="670"/>
    <n v="670"/>
    <d v="2015-09-16T00:00:00"/>
    <d v="2015-09-30T00:00:00"/>
  </r>
  <r>
    <x v="0"/>
    <s v="Category2"/>
    <s v="ITEM3"/>
    <s v="DESCRIPTION3"/>
    <n v="1"/>
    <n v="840"/>
    <n v="840"/>
    <d v="2015-09-16T00:00:00"/>
    <d v="2015-09-30T00:00:00"/>
  </r>
  <r>
    <x v="0"/>
    <s v="Category2"/>
    <s v="ITEM4"/>
    <s v="DESCRIPTION4"/>
    <n v="1"/>
    <n v="449"/>
    <n v="449"/>
    <d v="2015-09-16T00:00:00"/>
    <d v="2015-09-30T00:00:00"/>
  </r>
  <r>
    <x v="0"/>
    <s v="Category2"/>
    <s v="ITEM4"/>
    <s v="DESCRIPTION4"/>
    <n v="1"/>
    <n v="573"/>
    <n v="573"/>
    <d v="2015-09-16T00:00:00"/>
    <d v="2015-09-30T00:00:00"/>
  </r>
  <r>
    <x v="0"/>
    <s v="Category2"/>
    <s v="ITEM3"/>
    <s v="DESCRIPTION3"/>
    <n v="1"/>
    <n v="353"/>
    <n v="353"/>
    <d v="2015-09-16T00:00:00"/>
    <d v="2015-09-30T00:00:00"/>
  </r>
  <r>
    <x v="0"/>
    <s v="Category2"/>
    <s v="ITEM4"/>
    <s v="DESCRIPTION4"/>
    <n v="1"/>
    <n v="924"/>
    <n v="924"/>
    <d v="2015-09-16T00:00:00"/>
    <d v="2015-09-30T00:00:00"/>
  </r>
  <r>
    <x v="0"/>
    <s v="Category3"/>
    <s v="ITEM5"/>
    <s v="DESCRIPTION5"/>
    <n v="1"/>
    <n v="856"/>
    <n v="856"/>
    <d v="2015-09-16T00:00:00"/>
    <d v="2015-09-30T00:00:00"/>
  </r>
  <r>
    <x v="0"/>
    <s v="Category3"/>
    <s v="ITEM5"/>
    <s v="DESCRIPTION5"/>
    <n v="1"/>
    <n v="322"/>
    <n v="322"/>
    <d v="2015-09-16T00:00:00"/>
    <d v="2015-09-30T00:00:00"/>
  </r>
  <r>
    <x v="0"/>
    <s v="Category1"/>
    <s v="ITEM2"/>
    <s v="DESCRIPTION2"/>
    <n v="1"/>
    <n v="372"/>
    <n v="372"/>
    <d v="2015-09-16T00:00:00"/>
    <d v="2015-09-30T00:00:00"/>
  </r>
  <r>
    <x v="0"/>
    <s v="Category1"/>
    <s v="ITEM2"/>
    <s v="DESCRIPTION2"/>
    <n v="1"/>
    <n v="155"/>
    <n v="155"/>
    <d v="2015-09-16T00:00:00"/>
    <d v="2015-09-30T00:00:00"/>
  </r>
  <r>
    <x v="0"/>
    <s v="Category1"/>
    <s v="ITEM2"/>
    <s v="DESCRIPTION2"/>
    <n v="1"/>
    <n v="134"/>
    <n v="134"/>
    <d v="2015-09-16T00:00:00"/>
    <d v="2015-09-30T00:00:00"/>
  </r>
  <r>
    <x v="0"/>
    <s v="Category1"/>
    <s v="ITEM2"/>
    <s v="DESCRIPTION2"/>
    <n v="1"/>
    <n v="152"/>
    <n v="152"/>
    <d v="2015-09-16T00:00:00"/>
    <d v="2015-09-30T00:00:00"/>
  </r>
  <r>
    <x v="0"/>
    <s v="Category1"/>
    <s v="ITEM2"/>
    <s v="DESCRIPTION2"/>
    <n v="1"/>
    <n v="533"/>
    <n v="533"/>
    <d v="2015-09-16T00:00:00"/>
    <d v="2015-09-30T00:00:00"/>
  </r>
  <r>
    <x v="0"/>
    <s v="Category1"/>
    <s v="ITEM2"/>
    <s v="DESCRIPTION2"/>
    <n v="1"/>
    <n v="847"/>
    <n v="847"/>
    <d v="2015-09-16T00:00:00"/>
    <d v="2015-09-30T00:00:00"/>
  </r>
  <r>
    <x v="0"/>
    <s v="Category1"/>
    <s v="ITEM1"/>
    <s v="DESCRIPTION1"/>
    <n v="1"/>
    <n v="873"/>
    <n v="873"/>
    <d v="2015-09-16T00:00:00"/>
    <d v="2015-09-30T00:00:00"/>
  </r>
  <r>
    <x v="0"/>
    <s v="Category2"/>
    <s v="ITEM4"/>
    <s v="DESCRIPTION4"/>
    <n v="1"/>
    <n v="637"/>
    <n v="637"/>
    <d v="2015-09-16T00:00:00"/>
    <d v="2015-09-30T00:00:00"/>
  </r>
  <r>
    <x v="0"/>
    <s v="Category3"/>
    <s v="ITEM5"/>
    <s v="DESCRIPTION5"/>
    <n v="1"/>
    <n v="914"/>
    <n v="914"/>
    <d v="2015-09-16T00:00:00"/>
    <d v="2015-09-30T00:00:00"/>
  </r>
  <r>
    <x v="0"/>
    <s v="Category2"/>
    <s v="ITEM4"/>
    <s v="DESCRIPTION4"/>
    <n v="1"/>
    <n v="276"/>
    <n v="276"/>
    <d v="2015-09-16T00:00:00"/>
    <d v="2015-09-30T00:00:00"/>
  </r>
  <r>
    <x v="0"/>
    <s v="Category2"/>
    <s v="ITEM4"/>
    <s v="DESCRIPTION4"/>
    <n v="1"/>
    <n v="808"/>
    <n v="808"/>
    <d v="2015-09-16T00:00:00"/>
    <d v="2015-09-30T00:00:00"/>
  </r>
  <r>
    <x v="0"/>
    <s v="Category1"/>
    <s v="ITEM2"/>
    <s v="DESCRIPTION2"/>
    <n v="1"/>
    <n v="914"/>
    <n v="914"/>
    <d v="2015-09-16T00:00:00"/>
    <d v="2015-09-30T00:00:00"/>
  </r>
  <r>
    <x v="0"/>
    <s v="Category3"/>
    <s v="ITEM5"/>
    <s v="DESCRIPTION5"/>
    <n v="1"/>
    <n v="620"/>
    <n v="620"/>
    <d v="2015-09-16T00:00:00"/>
    <d v="2015-09-30T00:00:00"/>
  </r>
  <r>
    <x v="0"/>
    <s v="Category1"/>
    <s v="ITEM1"/>
    <s v="DESCRIPTION1"/>
    <n v="1"/>
    <n v="582"/>
    <n v="582"/>
    <d v="2015-09-16T00:00:00"/>
    <d v="2015-09-30T00:00:00"/>
  </r>
  <r>
    <x v="0"/>
    <s v="Category1"/>
    <s v="ITEM1"/>
    <s v="DESCRIPTION1"/>
    <n v="1"/>
    <n v="545"/>
    <n v="545"/>
    <d v="2015-09-16T00:00:00"/>
    <d v="2015-09-30T00:00:00"/>
  </r>
  <r>
    <x v="0"/>
    <s v="Category3"/>
    <s v="ITEM5"/>
    <s v="DESCRIPTION5"/>
    <n v="1"/>
    <n v="573"/>
    <n v="573"/>
    <d v="2015-09-16T00:00:00"/>
    <d v="2015-09-30T00:00:00"/>
  </r>
  <r>
    <x v="0"/>
    <s v="Category3"/>
    <s v="ITEM5"/>
    <s v="DESCRIPTION5"/>
    <n v="1"/>
    <n v="233"/>
    <n v="233"/>
    <d v="2015-09-16T00:00:00"/>
    <d v="2015-09-30T00:00:00"/>
  </r>
  <r>
    <x v="0"/>
    <s v="Category1"/>
    <s v="ITEM1"/>
    <s v="DESCRIPTION1"/>
    <n v="1"/>
    <n v="354"/>
    <n v="354"/>
    <d v="2015-09-16T00:00:00"/>
    <d v="2015-09-30T00:00:00"/>
  </r>
  <r>
    <x v="0"/>
    <s v="Category3"/>
    <s v="ITEM5"/>
    <s v="DESCRIPTION5"/>
    <n v="1"/>
    <n v="950"/>
    <n v="950"/>
    <d v="2015-09-16T00:00:00"/>
    <d v="2015-09-30T00:00:00"/>
  </r>
  <r>
    <x v="0"/>
    <s v="Category1"/>
    <s v="ITEM2"/>
    <s v="DESCRIPTION2"/>
    <n v="1"/>
    <n v="263"/>
    <n v="263"/>
    <d v="2015-09-17T00:00:00"/>
    <d v="2015-09-30T00:00:00"/>
  </r>
  <r>
    <x v="0"/>
    <s v="Category1"/>
    <s v="ITEM2"/>
    <s v="DESCRIPTION2"/>
    <n v="1"/>
    <n v="698"/>
    <n v="698"/>
    <d v="2015-09-17T00:00:00"/>
    <d v="2015-09-30T00:00:00"/>
  </r>
  <r>
    <x v="0"/>
    <s v="Category2"/>
    <s v="ITEM4"/>
    <s v="DESCRIPTION4"/>
    <n v="1"/>
    <n v="953"/>
    <n v="953"/>
    <d v="2015-09-17T00:00:00"/>
    <d v="2015-09-30T00:00:00"/>
  </r>
  <r>
    <x v="0"/>
    <s v="Category2"/>
    <s v="ITEM3"/>
    <s v="DESCRIPTION3"/>
    <n v="1"/>
    <n v="259"/>
    <n v="259"/>
    <d v="2015-09-17T00:00:00"/>
    <d v="2015-09-30T00:00:00"/>
  </r>
  <r>
    <x v="0"/>
    <s v="Category3"/>
    <s v="ITEM5"/>
    <s v="DESCRIPTION5"/>
    <n v="1"/>
    <n v="701"/>
    <n v="701"/>
    <d v="2015-09-17T00:00:00"/>
    <d v="2015-09-30T00:00:00"/>
  </r>
  <r>
    <x v="0"/>
    <s v="Category3"/>
    <s v="ITEM5"/>
    <s v="DESCRIPTION5"/>
    <n v="1"/>
    <n v="607"/>
    <n v="607"/>
    <d v="2015-09-17T00:00:00"/>
    <d v="2015-09-30T00:00:00"/>
  </r>
  <r>
    <x v="0"/>
    <s v="Category1"/>
    <s v="ITEM1"/>
    <s v="DESCRIPTION1"/>
    <n v="1"/>
    <n v="980"/>
    <n v="980"/>
    <d v="2015-09-17T00:00:00"/>
    <d v="2015-09-30T00:00:00"/>
  </r>
  <r>
    <x v="0"/>
    <s v="Category2"/>
    <s v="ITEM3"/>
    <s v="DESCRIPTION3"/>
    <n v="1"/>
    <n v="803"/>
    <n v="803"/>
    <d v="2015-09-17T00:00:00"/>
    <d v="2015-09-30T00:00:00"/>
  </r>
  <r>
    <x v="0"/>
    <s v="Category2"/>
    <s v="ITEM4"/>
    <s v="DESCRIPTION4"/>
    <n v="1"/>
    <n v="913"/>
    <n v="913"/>
    <d v="2015-09-17T00:00:00"/>
    <d v="2015-09-30T00:00:00"/>
  </r>
  <r>
    <x v="0"/>
    <s v="Category2"/>
    <s v="ITEM4"/>
    <s v="DESCRIPTION4"/>
    <n v="1"/>
    <n v="192"/>
    <n v="192"/>
    <d v="2015-09-17T00:00:00"/>
    <d v="2015-09-30T00:00:00"/>
  </r>
  <r>
    <x v="0"/>
    <s v="Category2"/>
    <s v="ITEM4"/>
    <s v="DESCRIPTION4"/>
    <n v="1"/>
    <n v="965"/>
    <n v="965"/>
    <d v="2015-09-17T00:00:00"/>
    <d v="2015-09-30T00:00:00"/>
  </r>
  <r>
    <x v="0"/>
    <s v="Category1"/>
    <s v="ITEM1"/>
    <s v="DESCRIPTION1"/>
    <n v="1"/>
    <n v="655"/>
    <n v="655"/>
    <d v="2015-09-17T00:00:00"/>
    <d v="2015-09-30T00:00:00"/>
  </r>
  <r>
    <x v="0"/>
    <s v="Category3"/>
    <s v="ITEM5"/>
    <s v="DESCRIPTION5"/>
    <n v="1"/>
    <n v="860"/>
    <n v="860"/>
    <d v="2015-09-17T00:00:00"/>
    <d v="2015-09-30T00:00:00"/>
  </r>
  <r>
    <x v="0"/>
    <s v="Category3"/>
    <s v="ITEM5"/>
    <s v="DESCRIPTION5"/>
    <n v="1"/>
    <n v="312"/>
    <n v="312"/>
    <d v="2015-09-17T00:00:00"/>
    <d v="2015-09-30T00:00:00"/>
  </r>
  <r>
    <x v="0"/>
    <s v="Category1"/>
    <s v="ITEM2"/>
    <s v="DESCRIPTION2"/>
    <n v="1"/>
    <n v="221"/>
    <n v="221"/>
    <d v="2015-09-17T00:00:00"/>
    <d v="2015-09-30T00:00:00"/>
  </r>
  <r>
    <x v="0"/>
    <s v="Category2"/>
    <s v="ITEM4"/>
    <s v="DESCRIPTION4"/>
    <n v="1"/>
    <n v="548"/>
    <n v="548"/>
    <d v="2015-09-17T00:00:00"/>
    <d v="2015-09-30T00:00:00"/>
  </r>
  <r>
    <x v="0"/>
    <s v="Category1"/>
    <s v="ITEM1"/>
    <s v="DESCRIPTION1"/>
    <n v="1"/>
    <n v="571"/>
    <n v="571"/>
    <d v="2015-09-17T00:00:00"/>
    <d v="2015-09-30T00:00:00"/>
  </r>
  <r>
    <x v="0"/>
    <s v="Category3"/>
    <s v="ITEM5"/>
    <s v="DESCRIPTION5"/>
    <n v="1"/>
    <n v="320"/>
    <n v="320"/>
    <d v="2015-09-17T00:00:00"/>
    <d v="2015-09-30T00:00:00"/>
  </r>
  <r>
    <x v="0"/>
    <s v="Category2"/>
    <s v="ITEM4"/>
    <s v="DESCRIPTION4"/>
    <n v="1"/>
    <n v="431"/>
    <n v="431"/>
    <d v="2015-09-17T00:00:00"/>
    <d v="2015-09-30T00:00:00"/>
  </r>
  <r>
    <x v="0"/>
    <s v="Category1"/>
    <s v="ITEM2"/>
    <s v="DESCRIPTION2"/>
    <n v="1"/>
    <n v="897"/>
    <n v="897"/>
    <d v="2015-09-17T00:00:00"/>
    <d v="2015-09-30T00:00:00"/>
  </r>
  <r>
    <x v="0"/>
    <s v="Category3"/>
    <s v="ITEM5"/>
    <s v="DESCRIPTION5"/>
    <n v="1"/>
    <n v="830"/>
    <n v="830"/>
    <d v="2015-09-17T00:00:00"/>
    <d v="2015-09-30T00:00:00"/>
  </r>
  <r>
    <x v="0"/>
    <s v="Category1"/>
    <s v="ITEM2"/>
    <s v="DESCRIPTION2"/>
    <n v="1"/>
    <n v="295"/>
    <n v="295"/>
    <d v="2015-09-17T00:00:00"/>
    <d v="2015-09-30T00:00:00"/>
  </r>
  <r>
    <x v="0"/>
    <s v="Category2"/>
    <s v="ITEM4"/>
    <s v="DESCRIPTION4"/>
    <n v="1"/>
    <n v="121"/>
    <n v="121"/>
    <d v="2015-09-17T00:00:00"/>
    <d v="2015-09-30T00:00:00"/>
  </r>
  <r>
    <x v="0"/>
    <s v="Category1"/>
    <s v="ITEM1"/>
    <s v="DESCRIPTION1"/>
    <n v="1"/>
    <n v="516"/>
    <n v="516"/>
    <d v="2015-09-17T00:00:00"/>
    <d v="2015-09-30T00:00:00"/>
  </r>
  <r>
    <x v="0"/>
    <s v="Category2"/>
    <s v="ITEM3"/>
    <s v="DESCRIPTION3"/>
    <n v="1"/>
    <n v="279"/>
    <n v="279"/>
    <d v="2015-09-17T00:00:00"/>
    <d v="2015-09-30T00:00:00"/>
  </r>
  <r>
    <x v="0"/>
    <s v="Category1"/>
    <s v="ITEM1"/>
    <s v="DESCRIPTION1"/>
    <n v="1"/>
    <n v="567"/>
    <n v="567"/>
    <d v="2015-09-17T00:00:00"/>
    <d v="2015-09-30T00:00:00"/>
  </r>
  <r>
    <x v="0"/>
    <s v="Category1"/>
    <s v="ITEM1"/>
    <s v="DESCRIPTION1"/>
    <n v="1"/>
    <n v="312"/>
    <n v="312"/>
    <d v="2015-09-17T00:00:00"/>
    <d v="2015-09-30T00:00:00"/>
  </r>
  <r>
    <x v="0"/>
    <s v="Category2"/>
    <s v="ITEM3"/>
    <s v="DESCRIPTION3"/>
    <n v="1"/>
    <n v="300"/>
    <n v="300"/>
    <d v="2015-09-17T00:00:00"/>
    <d v="2015-09-30T00:00:00"/>
  </r>
  <r>
    <x v="0"/>
    <s v="Category2"/>
    <s v="ITEM4"/>
    <s v="DESCRIPTION4"/>
    <n v="1"/>
    <n v="708"/>
    <n v="708"/>
    <d v="2015-09-17T00:00:00"/>
    <d v="2015-09-30T00:00:00"/>
  </r>
  <r>
    <x v="0"/>
    <s v="Category2"/>
    <s v="ITEM4"/>
    <s v="DESCRIPTION4"/>
    <n v="1"/>
    <n v="283"/>
    <n v="283"/>
    <d v="2015-09-17T00:00:00"/>
    <d v="2015-09-30T00:00:00"/>
  </r>
  <r>
    <x v="0"/>
    <s v="Category2"/>
    <s v="ITEM3"/>
    <s v="DESCRIPTION3"/>
    <n v="1"/>
    <n v="672"/>
    <n v="672"/>
    <d v="2015-09-17T00:00:00"/>
    <d v="2015-09-30T00:00:00"/>
  </r>
  <r>
    <x v="0"/>
    <s v="Category2"/>
    <s v="ITEM4"/>
    <s v="DESCRIPTION4"/>
    <n v="1"/>
    <n v="205"/>
    <n v="205"/>
    <d v="2015-09-17T00:00:00"/>
    <d v="2015-09-30T00:00:00"/>
  </r>
  <r>
    <x v="0"/>
    <s v="Category2"/>
    <s v="ITEM4"/>
    <s v="DESCRIPTION4"/>
    <n v="1"/>
    <n v="336"/>
    <n v="336"/>
    <d v="2015-09-17T00:00:00"/>
    <d v="2015-09-30T00:00:00"/>
  </r>
  <r>
    <x v="0"/>
    <s v="Category2"/>
    <s v="ITEM4"/>
    <s v="DESCRIPTION4"/>
    <n v="1"/>
    <n v="356"/>
    <n v="356"/>
    <d v="2015-09-17T00:00:00"/>
    <d v="2015-09-30T00:00:00"/>
  </r>
  <r>
    <x v="0"/>
    <s v="Category3"/>
    <s v="ITEM5"/>
    <s v="DESCRIPTION5"/>
    <n v="1"/>
    <n v="230"/>
    <n v="230"/>
    <d v="2015-09-17T00:00:00"/>
    <d v="2015-09-30T00:00:00"/>
  </r>
  <r>
    <x v="0"/>
    <s v="Category2"/>
    <s v="ITEM4"/>
    <s v="DESCRIPTION4"/>
    <n v="1"/>
    <n v="241"/>
    <n v="241"/>
    <d v="2015-09-17T00:00:00"/>
    <d v="2015-09-30T00:00:00"/>
  </r>
  <r>
    <x v="0"/>
    <s v="Category1"/>
    <s v="ITEM2"/>
    <s v="DESCRIPTION2"/>
    <n v="1"/>
    <n v="385"/>
    <n v="385"/>
    <d v="2015-09-17T00:00:00"/>
    <d v="2015-09-30T00:00:00"/>
  </r>
  <r>
    <x v="0"/>
    <s v="Category2"/>
    <s v="ITEM3"/>
    <s v="DESCRIPTION3"/>
    <n v="1"/>
    <n v="216"/>
    <n v="216"/>
    <d v="2015-09-17T00:00:00"/>
    <d v="2015-09-30T00:00:00"/>
  </r>
  <r>
    <x v="0"/>
    <s v="Category1"/>
    <s v="ITEM2"/>
    <s v="DESCRIPTION2"/>
    <n v="1"/>
    <n v="126"/>
    <n v="126"/>
    <d v="2015-09-17T00:00:00"/>
    <d v="2015-09-30T00:00:00"/>
  </r>
  <r>
    <x v="0"/>
    <s v="Category1"/>
    <s v="ITEM2"/>
    <s v="DESCRIPTION2"/>
    <n v="1"/>
    <n v="793"/>
    <n v="793"/>
    <d v="2015-09-17T00:00:00"/>
    <d v="2015-09-30T00:00:00"/>
  </r>
  <r>
    <x v="0"/>
    <s v="Category1"/>
    <s v="ITEM2"/>
    <s v="DESCRIPTION2"/>
    <n v="1"/>
    <n v="915"/>
    <n v="915"/>
    <d v="2015-09-17T00:00:00"/>
    <d v="2015-09-30T00:00:00"/>
  </r>
  <r>
    <x v="0"/>
    <s v="Category1"/>
    <s v="ITEM1"/>
    <s v="DESCRIPTION1"/>
    <n v="1"/>
    <n v="839"/>
    <n v="839"/>
    <d v="2015-09-17T00:00:00"/>
    <d v="2015-09-30T00:00:00"/>
  </r>
  <r>
    <x v="0"/>
    <s v="Category1"/>
    <s v="ITEM1"/>
    <s v="DESCRIPTION1"/>
    <n v="1"/>
    <n v="135"/>
    <n v="135"/>
    <d v="2015-09-17T00:00:00"/>
    <d v="2015-09-30T00:00:00"/>
  </r>
  <r>
    <x v="0"/>
    <s v="Category2"/>
    <s v="ITEM4"/>
    <s v="DESCRIPTION4"/>
    <n v="1"/>
    <n v="762"/>
    <n v="762"/>
    <d v="2015-09-17T00:00:00"/>
    <d v="2015-09-30T00:00:00"/>
  </r>
  <r>
    <x v="0"/>
    <s v="Category2"/>
    <s v="ITEM3"/>
    <s v="DESCRIPTION3"/>
    <n v="1"/>
    <n v="524"/>
    <n v="524"/>
    <d v="2015-09-17T00:00:00"/>
    <d v="2015-09-30T00:00:00"/>
  </r>
  <r>
    <x v="0"/>
    <s v="Category1"/>
    <s v="ITEM1"/>
    <s v="DESCRIPTION1"/>
    <n v="1"/>
    <n v="983"/>
    <n v="983"/>
    <d v="2015-09-17T00:00:00"/>
    <d v="2015-09-30T00:00:00"/>
  </r>
  <r>
    <x v="0"/>
    <s v="Category1"/>
    <s v="ITEM1"/>
    <s v="DESCRIPTION1"/>
    <n v="1"/>
    <n v="857"/>
    <n v="857"/>
    <d v="2015-09-17T00:00:00"/>
    <d v="2015-09-30T00:00:00"/>
  </r>
  <r>
    <x v="0"/>
    <s v="Category2"/>
    <s v="ITEM3"/>
    <s v="DESCRIPTION3"/>
    <n v="1"/>
    <n v="207"/>
    <n v="207"/>
    <d v="2015-09-17T00:00:00"/>
    <d v="2015-09-30T00:00:00"/>
  </r>
  <r>
    <x v="0"/>
    <s v="Category3"/>
    <s v="ITEM5"/>
    <s v="DESCRIPTION5"/>
    <n v="1"/>
    <n v="935"/>
    <n v="935"/>
    <d v="2015-09-17T00:00:00"/>
    <d v="2015-09-30T00:00:00"/>
  </r>
  <r>
    <x v="0"/>
    <s v="Category3"/>
    <s v="ITEM5"/>
    <s v="DESCRIPTION5"/>
    <n v="1"/>
    <n v="979"/>
    <n v="979"/>
    <d v="2015-09-17T00:00:00"/>
    <d v="2015-09-30T00:00:00"/>
  </r>
  <r>
    <x v="0"/>
    <s v="Category1"/>
    <s v="ITEM2"/>
    <s v="DESCRIPTION2"/>
    <n v="1"/>
    <n v="860"/>
    <n v="860"/>
    <d v="2015-09-18T00:00:00"/>
    <d v="2015-09-30T00:00:00"/>
  </r>
  <r>
    <x v="0"/>
    <s v="Category2"/>
    <s v="ITEM3"/>
    <s v="DESCRIPTION3"/>
    <n v="1"/>
    <n v="999"/>
    <n v="999"/>
    <d v="2015-09-18T00:00:00"/>
    <d v="2015-09-30T00:00:00"/>
  </r>
  <r>
    <x v="0"/>
    <s v="Category1"/>
    <s v="ITEM1"/>
    <s v="DESCRIPTION1"/>
    <n v="1"/>
    <n v="835"/>
    <n v="835"/>
    <d v="2015-09-18T00:00:00"/>
    <d v="2015-09-30T00:00:00"/>
  </r>
  <r>
    <x v="0"/>
    <s v="Category1"/>
    <s v="ITEM2"/>
    <s v="DESCRIPTION2"/>
    <n v="1"/>
    <n v="525"/>
    <n v="525"/>
    <d v="2015-09-18T00:00:00"/>
    <d v="2015-09-30T00:00:00"/>
  </r>
  <r>
    <x v="0"/>
    <s v="Category2"/>
    <s v="ITEM3"/>
    <s v="DESCRIPTION3"/>
    <n v="1"/>
    <n v="694"/>
    <n v="694"/>
    <d v="2015-09-18T00:00:00"/>
    <d v="2015-09-30T00:00:00"/>
  </r>
  <r>
    <x v="0"/>
    <s v="Category2"/>
    <s v="ITEM3"/>
    <s v="DESCRIPTION3"/>
    <n v="1"/>
    <n v="867"/>
    <n v="867"/>
    <d v="2015-09-18T00:00:00"/>
    <d v="2015-09-30T00:00:00"/>
  </r>
  <r>
    <x v="0"/>
    <s v="Category2"/>
    <s v="ITEM3"/>
    <s v="DESCRIPTION3"/>
    <n v="1"/>
    <n v="580"/>
    <n v="580"/>
    <d v="2015-09-18T00:00:00"/>
    <d v="2015-09-30T00:00:00"/>
  </r>
  <r>
    <x v="0"/>
    <s v="Category2"/>
    <s v="ITEM3"/>
    <s v="DESCRIPTION3"/>
    <n v="1"/>
    <n v="282"/>
    <n v="282"/>
    <d v="2015-09-18T00:00:00"/>
    <d v="2015-09-30T00:00:00"/>
  </r>
  <r>
    <x v="0"/>
    <s v="Category2"/>
    <s v="ITEM3"/>
    <s v="DESCRIPTION3"/>
    <n v="1"/>
    <n v="340"/>
    <n v="340"/>
    <d v="2015-09-18T00:00:00"/>
    <d v="2015-09-30T00:00:00"/>
  </r>
  <r>
    <x v="0"/>
    <s v="Category3"/>
    <s v="ITEM5"/>
    <s v="DESCRIPTION5"/>
    <n v="1"/>
    <n v="483"/>
    <n v="483"/>
    <d v="2015-09-18T00:00:00"/>
    <d v="2015-09-30T00:00:00"/>
  </r>
  <r>
    <x v="0"/>
    <s v="Category1"/>
    <s v="ITEM1"/>
    <s v="DESCRIPTION1"/>
    <n v="1"/>
    <n v="629"/>
    <n v="629"/>
    <d v="2015-09-18T00:00:00"/>
    <d v="2015-09-30T00:00:00"/>
  </r>
  <r>
    <x v="0"/>
    <s v="Category3"/>
    <s v="ITEM5"/>
    <s v="DESCRIPTION5"/>
    <n v="1"/>
    <n v="476"/>
    <n v="476"/>
    <d v="2015-09-18T00:00:00"/>
    <d v="2015-09-30T00:00:00"/>
  </r>
  <r>
    <x v="0"/>
    <s v="Category3"/>
    <s v="ITEM5"/>
    <s v="DESCRIPTION5"/>
    <n v="1"/>
    <n v="174"/>
    <n v="174"/>
    <d v="2015-09-18T00:00:00"/>
    <d v="2015-09-30T00:00:00"/>
  </r>
  <r>
    <x v="0"/>
    <s v="Category2"/>
    <s v="ITEM3"/>
    <s v="DESCRIPTION3"/>
    <n v="1"/>
    <n v="195"/>
    <n v="195"/>
    <d v="2015-09-18T00:00:00"/>
    <d v="2015-09-30T00:00:00"/>
  </r>
  <r>
    <x v="0"/>
    <s v="Category2"/>
    <s v="ITEM4"/>
    <s v="DESCRIPTION4"/>
    <n v="1"/>
    <n v="243"/>
    <n v="243"/>
    <d v="2015-09-18T00:00:00"/>
    <d v="2015-09-30T00:00:00"/>
  </r>
  <r>
    <x v="0"/>
    <s v="Category1"/>
    <s v="ITEM1"/>
    <s v="DESCRIPTION1"/>
    <n v="1"/>
    <n v="594"/>
    <n v="594"/>
    <d v="2015-09-18T00:00:00"/>
    <d v="2015-09-30T00:00:00"/>
  </r>
  <r>
    <x v="0"/>
    <s v="Category2"/>
    <s v="ITEM4"/>
    <s v="DESCRIPTION4"/>
    <n v="1"/>
    <n v="148"/>
    <n v="148"/>
    <d v="2015-09-18T00:00:00"/>
    <d v="2015-09-30T00:00:00"/>
  </r>
  <r>
    <x v="0"/>
    <s v="Category1"/>
    <s v="ITEM1"/>
    <s v="DESCRIPTION1"/>
    <n v="1"/>
    <n v="688"/>
    <n v="688"/>
    <d v="2015-09-18T00:00:00"/>
    <d v="2015-09-30T00:00:00"/>
  </r>
  <r>
    <x v="0"/>
    <s v="Category2"/>
    <s v="ITEM3"/>
    <s v="DESCRIPTION3"/>
    <n v="1"/>
    <n v="475"/>
    <n v="475"/>
    <d v="2015-09-18T00:00:00"/>
    <d v="2015-09-30T00:00:00"/>
  </r>
  <r>
    <x v="0"/>
    <s v="Category2"/>
    <s v="ITEM3"/>
    <s v="DESCRIPTION3"/>
    <n v="1"/>
    <n v="864"/>
    <n v="864"/>
    <d v="2015-09-18T00:00:00"/>
    <d v="2015-09-30T00:00:00"/>
  </r>
  <r>
    <x v="0"/>
    <s v="Category3"/>
    <s v="ITEM5"/>
    <s v="DESCRIPTION5"/>
    <n v="1"/>
    <n v="234"/>
    <n v="234"/>
    <d v="2015-09-18T00:00:00"/>
    <d v="2015-09-30T00:00:00"/>
  </r>
  <r>
    <x v="0"/>
    <s v="Category1"/>
    <s v="ITEM1"/>
    <s v="DESCRIPTION1"/>
    <n v="1"/>
    <n v="448"/>
    <n v="448"/>
    <d v="2015-09-18T00:00:00"/>
    <d v="2015-09-30T00:00:00"/>
  </r>
  <r>
    <x v="0"/>
    <s v="Category3"/>
    <s v="ITEM5"/>
    <s v="DESCRIPTION5"/>
    <n v="1"/>
    <n v="280"/>
    <n v="280"/>
    <d v="2015-09-18T00:00:00"/>
    <d v="2015-09-30T00:00:00"/>
  </r>
  <r>
    <x v="0"/>
    <s v="Category3"/>
    <s v="ITEM5"/>
    <s v="DESCRIPTION5"/>
    <n v="1"/>
    <n v="893"/>
    <n v="893"/>
    <d v="2015-09-18T00:00:00"/>
    <d v="2015-09-30T00:00:00"/>
  </r>
  <r>
    <x v="0"/>
    <s v="Category1"/>
    <s v="ITEM2"/>
    <s v="DESCRIPTION2"/>
    <n v="1"/>
    <n v="980"/>
    <n v="980"/>
    <d v="2015-09-18T00:00:00"/>
    <d v="2015-09-30T00:00:00"/>
  </r>
  <r>
    <x v="0"/>
    <s v="Category1"/>
    <s v="ITEM1"/>
    <s v="DESCRIPTION1"/>
    <n v="1"/>
    <n v="556"/>
    <n v="556"/>
    <d v="2015-09-18T00:00:00"/>
    <d v="2015-09-30T00:00:00"/>
  </r>
  <r>
    <x v="0"/>
    <s v="Category2"/>
    <s v="ITEM3"/>
    <s v="DESCRIPTION3"/>
    <n v="1"/>
    <n v="834"/>
    <n v="834"/>
    <d v="2015-09-18T00:00:00"/>
    <d v="2015-09-30T00:00:00"/>
  </r>
  <r>
    <x v="0"/>
    <s v="Category2"/>
    <s v="ITEM4"/>
    <s v="DESCRIPTION4"/>
    <n v="1"/>
    <n v="245"/>
    <n v="245"/>
    <d v="2015-09-18T00:00:00"/>
    <d v="2015-09-30T00:00:00"/>
  </r>
  <r>
    <x v="0"/>
    <s v="Category1"/>
    <s v="ITEM2"/>
    <s v="DESCRIPTION2"/>
    <n v="1"/>
    <n v="834"/>
    <n v="834"/>
    <d v="2015-09-18T00:00:00"/>
    <d v="2015-09-30T00:00:00"/>
  </r>
  <r>
    <x v="0"/>
    <s v="Category1"/>
    <s v="ITEM1"/>
    <s v="DESCRIPTION1"/>
    <n v="1"/>
    <n v="939"/>
    <n v="939"/>
    <d v="2015-09-18T00:00:00"/>
    <d v="2015-09-30T00:00:00"/>
  </r>
  <r>
    <x v="0"/>
    <s v="Category3"/>
    <s v="ITEM5"/>
    <s v="DESCRIPTION5"/>
    <n v="1"/>
    <n v="748"/>
    <n v="748"/>
    <d v="2015-09-18T00:00:00"/>
    <d v="2015-09-30T00:00:00"/>
  </r>
  <r>
    <x v="0"/>
    <s v="Category1"/>
    <s v="ITEM1"/>
    <s v="DESCRIPTION1"/>
    <n v="1"/>
    <n v="295"/>
    <n v="295"/>
    <d v="2015-09-18T00:00:00"/>
    <d v="2015-09-30T00:00:00"/>
  </r>
  <r>
    <x v="0"/>
    <s v="Category1"/>
    <s v="ITEM2"/>
    <s v="DESCRIPTION2"/>
    <n v="1"/>
    <n v="672"/>
    <n v="672"/>
    <d v="2015-09-18T00:00:00"/>
    <d v="2015-09-30T00:00:00"/>
  </r>
  <r>
    <x v="0"/>
    <s v="Category2"/>
    <s v="ITEM4"/>
    <s v="DESCRIPTION4"/>
    <n v="1"/>
    <n v="664"/>
    <n v="664"/>
    <d v="2015-09-18T00:00:00"/>
    <d v="2015-09-30T00:00:00"/>
  </r>
  <r>
    <x v="0"/>
    <s v="Category1"/>
    <s v="ITEM1"/>
    <s v="DESCRIPTION1"/>
    <n v="1"/>
    <n v="551"/>
    <n v="551"/>
    <d v="2015-09-18T00:00:00"/>
    <d v="2015-09-30T00:00:00"/>
  </r>
  <r>
    <x v="0"/>
    <s v="Category1"/>
    <s v="ITEM2"/>
    <s v="DESCRIPTION2"/>
    <n v="1"/>
    <n v="517"/>
    <n v="517"/>
    <d v="2015-09-18T00:00:00"/>
    <d v="2015-09-30T00:00:00"/>
  </r>
  <r>
    <x v="0"/>
    <s v="Category2"/>
    <s v="ITEM4"/>
    <s v="DESCRIPTION4"/>
    <n v="1"/>
    <n v="688"/>
    <n v="688"/>
    <d v="2015-09-18T00:00:00"/>
    <d v="2015-09-30T00:00:00"/>
  </r>
  <r>
    <x v="0"/>
    <s v="Category1"/>
    <s v="ITEM1"/>
    <s v="DESCRIPTION1"/>
    <n v="1"/>
    <n v="158"/>
    <n v="158"/>
    <d v="2015-09-18T00:00:00"/>
    <d v="2015-09-30T00:00:00"/>
  </r>
  <r>
    <x v="0"/>
    <s v="Category3"/>
    <s v="ITEM5"/>
    <s v="DESCRIPTION5"/>
    <n v="1"/>
    <n v="446"/>
    <n v="446"/>
    <d v="2015-09-18T00:00:00"/>
    <d v="2015-09-30T00:00:00"/>
  </r>
  <r>
    <x v="0"/>
    <s v="Category2"/>
    <s v="ITEM3"/>
    <s v="DESCRIPTION3"/>
    <n v="1"/>
    <n v="986"/>
    <n v="986"/>
    <d v="2015-09-18T00:00:00"/>
    <d v="2015-09-30T00:00:00"/>
  </r>
  <r>
    <x v="0"/>
    <s v="Category1"/>
    <s v="ITEM1"/>
    <s v="DESCRIPTION1"/>
    <n v="1"/>
    <n v="287"/>
    <n v="287"/>
    <d v="2015-09-18T00:00:00"/>
    <d v="2015-09-30T00:00:00"/>
  </r>
  <r>
    <x v="0"/>
    <s v="Category2"/>
    <s v="ITEM3"/>
    <s v="DESCRIPTION3"/>
    <n v="1"/>
    <n v="170"/>
    <n v="170"/>
    <d v="2015-09-18T00:00:00"/>
    <d v="2015-09-30T00:00:00"/>
  </r>
  <r>
    <x v="0"/>
    <s v="Category1"/>
    <s v="ITEM1"/>
    <s v="DESCRIPTION1"/>
    <n v="1"/>
    <n v="356"/>
    <n v="356"/>
    <d v="2015-09-18T00:00:00"/>
    <d v="2015-09-30T00:00:00"/>
  </r>
  <r>
    <x v="0"/>
    <s v="Category2"/>
    <s v="ITEM4"/>
    <s v="DESCRIPTION4"/>
    <n v="1"/>
    <n v="296"/>
    <n v="296"/>
    <d v="2015-09-18T00:00:00"/>
    <d v="2015-09-30T00:00:00"/>
  </r>
  <r>
    <x v="0"/>
    <s v="Category1"/>
    <s v="ITEM2"/>
    <s v="DESCRIPTION2"/>
    <n v="1"/>
    <n v="726"/>
    <n v="726"/>
    <d v="2015-09-18T00:00:00"/>
    <d v="2015-09-30T00:00:00"/>
  </r>
  <r>
    <x v="0"/>
    <s v="Category1"/>
    <s v="ITEM2"/>
    <s v="DESCRIPTION2"/>
    <n v="1"/>
    <n v="916"/>
    <n v="916"/>
    <d v="2015-09-18T00:00:00"/>
    <d v="2015-09-30T00:00:00"/>
  </r>
  <r>
    <x v="0"/>
    <s v="Category2"/>
    <s v="ITEM3"/>
    <s v="DESCRIPTION3"/>
    <n v="1"/>
    <n v="347"/>
    <n v="347"/>
    <d v="2015-09-18T00:00:00"/>
    <d v="2015-09-30T00:00:00"/>
  </r>
  <r>
    <x v="0"/>
    <s v="Category1"/>
    <s v="ITEM1"/>
    <s v="DESCRIPTION1"/>
    <n v="1"/>
    <n v="781"/>
    <n v="781"/>
    <d v="2015-09-18T00:00:00"/>
    <d v="2015-09-30T00:00:00"/>
  </r>
  <r>
    <x v="0"/>
    <s v="Category1"/>
    <s v="ITEM1"/>
    <s v="DESCRIPTION1"/>
    <n v="1"/>
    <n v="200"/>
    <n v="200"/>
    <d v="2015-09-18T00:00:00"/>
    <d v="2015-09-30T00:00:00"/>
  </r>
  <r>
    <x v="0"/>
    <s v="Category1"/>
    <s v="ITEM1"/>
    <s v="DESCRIPTION1"/>
    <n v="1"/>
    <n v="956"/>
    <n v="956"/>
    <d v="2015-09-18T00:00:00"/>
    <d v="2015-09-30T00:00:00"/>
  </r>
  <r>
    <x v="0"/>
    <s v="Category1"/>
    <s v="ITEM2"/>
    <s v="DESCRIPTION2"/>
    <n v="1"/>
    <n v="622"/>
    <n v="622"/>
    <d v="2015-09-19T00:00:00"/>
    <d v="2015-09-30T00:00:00"/>
  </r>
  <r>
    <x v="0"/>
    <s v="Category3"/>
    <s v="ITEM5"/>
    <s v="DESCRIPTION5"/>
    <n v="1"/>
    <n v="482"/>
    <n v="482"/>
    <d v="2015-09-19T00:00:00"/>
    <d v="2015-09-30T00:00:00"/>
  </r>
  <r>
    <x v="0"/>
    <s v="Category2"/>
    <s v="ITEM4"/>
    <s v="DESCRIPTION4"/>
    <n v="1"/>
    <n v="221"/>
    <n v="221"/>
    <d v="2015-09-19T00:00:00"/>
    <d v="2015-09-30T00:00:00"/>
  </r>
  <r>
    <x v="0"/>
    <s v="Category2"/>
    <s v="ITEM3"/>
    <s v="DESCRIPTION3"/>
    <n v="1"/>
    <n v="170"/>
    <n v="170"/>
    <d v="2015-09-19T00:00:00"/>
    <d v="2015-09-30T00:00:00"/>
  </r>
  <r>
    <x v="0"/>
    <s v="Category3"/>
    <s v="ITEM5"/>
    <s v="DESCRIPTION5"/>
    <n v="1"/>
    <n v="431"/>
    <n v="431"/>
    <d v="2015-09-19T00:00:00"/>
    <d v="2015-09-30T00:00:00"/>
  </r>
  <r>
    <x v="0"/>
    <s v="Category2"/>
    <s v="ITEM4"/>
    <s v="DESCRIPTION4"/>
    <n v="1"/>
    <n v="265"/>
    <n v="265"/>
    <d v="2015-09-19T00:00:00"/>
    <d v="2015-09-30T00:00:00"/>
  </r>
  <r>
    <x v="0"/>
    <s v="Category1"/>
    <s v="ITEM2"/>
    <s v="DESCRIPTION2"/>
    <n v="1"/>
    <n v="216"/>
    <n v="216"/>
    <d v="2015-09-19T00:00:00"/>
    <d v="2015-09-30T00:00:00"/>
  </r>
  <r>
    <x v="0"/>
    <s v="Category1"/>
    <s v="ITEM2"/>
    <s v="DESCRIPTION2"/>
    <n v="1"/>
    <n v="716"/>
    <n v="716"/>
    <d v="2015-09-19T00:00:00"/>
    <d v="2015-09-30T00:00:00"/>
  </r>
  <r>
    <x v="0"/>
    <s v="Category2"/>
    <s v="ITEM3"/>
    <s v="DESCRIPTION3"/>
    <n v="1"/>
    <n v="638"/>
    <n v="638"/>
    <d v="2015-09-19T00:00:00"/>
    <d v="2015-09-30T00:00:00"/>
  </r>
  <r>
    <x v="0"/>
    <s v="Category3"/>
    <s v="ITEM5"/>
    <s v="DESCRIPTION5"/>
    <n v="1"/>
    <n v="356"/>
    <n v="356"/>
    <d v="2015-09-19T00:00:00"/>
    <d v="2015-09-30T00:00:00"/>
  </r>
  <r>
    <x v="0"/>
    <s v="Category2"/>
    <s v="ITEM4"/>
    <s v="DESCRIPTION4"/>
    <n v="1"/>
    <n v="535"/>
    <n v="535"/>
    <d v="2015-09-19T00:00:00"/>
    <d v="2015-09-30T00:00:00"/>
  </r>
  <r>
    <x v="0"/>
    <s v="Category1"/>
    <s v="ITEM2"/>
    <s v="DESCRIPTION2"/>
    <n v="1"/>
    <n v="199"/>
    <n v="199"/>
    <d v="2015-09-19T00:00:00"/>
    <d v="2015-09-30T00:00:00"/>
  </r>
  <r>
    <x v="0"/>
    <s v="Category2"/>
    <s v="ITEM3"/>
    <s v="DESCRIPTION3"/>
    <n v="1"/>
    <n v="586"/>
    <n v="586"/>
    <d v="2015-09-19T00:00:00"/>
    <d v="2015-09-30T00:00:00"/>
  </r>
  <r>
    <x v="0"/>
    <s v="Category3"/>
    <s v="ITEM5"/>
    <s v="DESCRIPTION5"/>
    <n v="1"/>
    <n v="393"/>
    <n v="393"/>
    <d v="2015-09-19T00:00:00"/>
    <d v="2015-09-30T00:00:00"/>
  </r>
  <r>
    <x v="0"/>
    <s v="Category2"/>
    <s v="ITEM4"/>
    <s v="DESCRIPTION4"/>
    <n v="1"/>
    <n v="859"/>
    <n v="859"/>
    <d v="2015-09-19T00:00:00"/>
    <d v="2015-09-30T00:00:00"/>
  </r>
  <r>
    <x v="0"/>
    <s v="Category2"/>
    <s v="ITEM3"/>
    <s v="DESCRIPTION3"/>
    <n v="1"/>
    <n v="643"/>
    <n v="643"/>
    <d v="2015-09-19T00:00:00"/>
    <d v="2015-09-30T00:00:00"/>
  </r>
  <r>
    <x v="0"/>
    <s v="Category1"/>
    <s v="ITEM1"/>
    <s v="DESCRIPTION1"/>
    <n v="1"/>
    <n v="545"/>
    <n v="545"/>
    <d v="2015-09-19T00:00:00"/>
    <d v="2015-09-30T00:00:00"/>
  </r>
  <r>
    <x v="0"/>
    <s v="Category2"/>
    <s v="ITEM3"/>
    <s v="DESCRIPTION3"/>
    <n v="1"/>
    <n v="111"/>
    <n v="111"/>
    <d v="2015-09-19T00:00:00"/>
    <d v="2015-09-30T00:00:00"/>
  </r>
  <r>
    <x v="0"/>
    <s v="Category2"/>
    <s v="ITEM3"/>
    <s v="DESCRIPTION3"/>
    <n v="1"/>
    <n v="546"/>
    <n v="546"/>
    <d v="2015-09-19T00:00:00"/>
    <d v="2015-09-30T00:00:00"/>
  </r>
  <r>
    <x v="0"/>
    <s v="Category1"/>
    <s v="ITEM2"/>
    <s v="DESCRIPTION2"/>
    <n v="1"/>
    <n v="165"/>
    <n v="165"/>
    <d v="2015-09-19T00:00:00"/>
    <d v="2015-09-30T00:00:00"/>
  </r>
  <r>
    <x v="0"/>
    <s v="Category2"/>
    <s v="ITEM4"/>
    <s v="DESCRIPTION4"/>
    <n v="1"/>
    <n v="430"/>
    <n v="430"/>
    <d v="2015-09-19T00:00:00"/>
    <d v="2015-09-30T00:00:00"/>
  </r>
  <r>
    <x v="0"/>
    <s v="Category1"/>
    <s v="ITEM2"/>
    <s v="DESCRIPTION2"/>
    <n v="1"/>
    <n v="699"/>
    <n v="699"/>
    <d v="2015-09-19T00:00:00"/>
    <d v="2015-09-30T00:00:00"/>
  </r>
  <r>
    <x v="0"/>
    <s v="Category2"/>
    <s v="ITEM4"/>
    <s v="DESCRIPTION4"/>
    <n v="1"/>
    <n v="149"/>
    <n v="149"/>
    <d v="2015-09-19T00:00:00"/>
    <d v="2015-09-30T00:00:00"/>
  </r>
  <r>
    <x v="0"/>
    <s v="Category2"/>
    <s v="ITEM3"/>
    <s v="DESCRIPTION3"/>
    <n v="1"/>
    <n v="925"/>
    <n v="925"/>
    <d v="2015-09-19T00:00:00"/>
    <d v="2015-09-30T00:00:00"/>
  </r>
  <r>
    <x v="0"/>
    <s v="Category3"/>
    <s v="ITEM5"/>
    <s v="DESCRIPTION5"/>
    <n v="1"/>
    <n v="795"/>
    <n v="795"/>
    <d v="2015-09-19T00:00:00"/>
    <d v="2015-09-30T00:00:00"/>
  </r>
  <r>
    <x v="0"/>
    <s v="Category3"/>
    <s v="ITEM5"/>
    <s v="DESCRIPTION5"/>
    <n v="1"/>
    <n v="258"/>
    <n v="258"/>
    <d v="2015-09-19T00:00:00"/>
    <d v="2015-09-30T00:00:00"/>
  </r>
  <r>
    <x v="0"/>
    <s v="Category1"/>
    <s v="ITEM1"/>
    <s v="DESCRIPTION1"/>
    <n v="1"/>
    <n v="203"/>
    <n v="203"/>
    <d v="2015-09-19T00:00:00"/>
    <d v="2015-09-30T00:00:00"/>
  </r>
  <r>
    <x v="0"/>
    <s v="Category2"/>
    <s v="ITEM4"/>
    <s v="DESCRIPTION4"/>
    <n v="1"/>
    <n v="543"/>
    <n v="543"/>
    <d v="2015-09-19T00:00:00"/>
    <d v="2015-09-30T00:00:00"/>
  </r>
  <r>
    <x v="0"/>
    <s v="Category2"/>
    <s v="ITEM4"/>
    <s v="DESCRIPTION4"/>
    <n v="1"/>
    <n v="791"/>
    <n v="791"/>
    <d v="2015-09-19T00:00:00"/>
    <d v="2015-09-30T00:00:00"/>
  </r>
  <r>
    <x v="0"/>
    <s v="Category1"/>
    <s v="ITEM1"/>
    <s v="DESCRIPTION1"/>
    <n v="1"/>
    <n v="316"/>
    <n v="316"/>
    <d v="2015-09-19T00:00:00"/>
    <d v="2015-09-30T00:00:00"/>
  </r>
  <r>
    <x v="0"/>
    <s v="Category2"/>
    <s v="ITEM3"/>
    <s v="DESCRIPTION3"/>
    <n v="1"/>
    <n v="665"/>
    <n v="665"/>
    <d v="2015-09-19T00:00:00"/>
    <d v="2015-09-30T00:00:00"/>
  </r>
  <r>
    <x v="0"/>
    <s v="Category2"/>
    <s v="ITEM4"/>
    <s v="DESCRIPTION4"/>
    <n v="1"/>
    <n v="759"/>
    <n v="759"/>
    <d v="2015-09-19T00:00:00"/>
    <d v="2015-09-30T00:00:00"/>
  </r>
  <r>
    <x v="0"/>
    <s v="Category2"/>
    <s v="ITEM3"/>
    <s v="DESCRIPTION3"/>
    <n v="1"/>
    <n v="257"/>
    <n v="257"/>
    <d v="2015-09-19T00:00:00"/>
    <d v="2015-09-30T00:00:00"/>
  </r>
  <r>
    <x v="0"/>
    <s v="Category2"/>
    <s v="ITEM4"/>
    <s v="DESCRIPTION4"/>
    <n v="1"/>
    <n v="799"/>
    <n v="799"/>
    <d v="2015-09-19T00:00:00"/>
    <d v="2015-09-30T00:00:00"/>
  </r>
  <r>
    <x v="0"/>
    <s v="Category1"/>
    <s v="ITEM1"/>
    <s v="DESCRIPTION1"/>
    <n v="1"/>
    <n v="748"/>
    <n v="748"/>
    <d v="2015-09-19T00:00:00"/>
    <d v="2015-09-30T00:00:00"/>
  </r>
  <r>
    <x v="0"/>
    <s v="Category1"/>
    <s v="ITEM1"/>
    <s v="DESCRIPTION1"/>
    <n v="1"/>
    <n v="798"/>
    <n v="798"/>
    <d v="2015-09-19T00:00:00"/>
    <d v="2015-09-30T00:00:00"/>
  </r>
  <r>
    <x v="0"/>
    <s v="Category3"/>
    <s v="ITEM5"/>
    <s v="DESCRIPTION5"/>
    <n v="1"/>
    <n v="830"/>
    <n v="830"/>
    <d v="2015-09-19T00:00:00"/>
    <d v="2015-09-30T00:00:00"/>
  </r>
  <r>
    <x v="0"/>
    <s v="Category2"/>
    <s v="ITEM3"/>
    <s v="DESCRIPTION3"/>
    <n v="1"/>
    <n v="628"/>
    <n v="628"/>
    <d v="2015-09-19T00:00:00"/>
    <d v="2015-09-30T00:00:00"/>
  </r>
  <r>
    <x v="0"/>
    <s v="Category2"/>
    <s v="ITEM3"/>
    <s v="DESCRIPTION3"/>
    <n v="1"/>
    <n v="757"/>
    <n v="757"/>
    <d v="2015-09-19T00:00:00"/>
    <d v="2015-09-30T00:00:00"/>
  </r>
  <r>
    <x v="0"/>
    <s v="Category1"/>
    <s v="ITEM1"/>
    <s v="DESCRIPTION1"/>
    <n v="1"/>
    <n v="504"/>
    <n v="504"/>
    <d v="2015-09-19T00:00:00"/>
    <d v="2015-09-30T00:00:00"/>
  </r>
  <r>
    <x v="0"/>
    <s v="Category2"/>
    <s v="ITEM3"/>
    <s v="DESCRIPTION3"/>
    <n v="1"/>
    <n v="547"/>
    <n v="547"/>
    <d v="2015-09-19T00:00:00"/>
    <d v="2015-09-30T00:00:00"/>
  </r>
  <r>
    <x v="0"/>
    <s v="Category3"/>
    <s v="ITEM5"/>
    <s v="DESCRIPTION5"/>
    <n v="1"/>
    <n v="100"/>
    <n v="100"/>
    <d v="2015-09-19T00:00:00"/>
    <d v="2015-09-30T00:00:00"/>
  </r>
  <r>
    <x v="0"/>
    <s v="Category3"/>
    <s v="ITEM5"/>
    <s v="DESCRIPTION5"/>
    <n v="1"/>
    <n v="539"/>
    <n v="539"/>
    <d v="2015-09-19T00:00:00"/>
    <d v="2015-09-30T00:00:00"/>
  </r>
  <r>
    <x v="0"/>
    <s v="Category1"/>
    <s v="ITEM1"/>
    <s v="DESCRIPTION1"/>
    <n v="1"/>
    <n v="344"/>
    <n v="344"/>
    <d v="2015-09-19T00:00:00"/>
    <d v="2015-09-30T00:00:00"/>
  </r>
  <r>
    <x v="0"/>
    <s v="Category1"/>
    <s v="ITEM1"/>
    <s v="DESCRIPTION1"/>
    <n v="1"/>
    <n v="478"/>
    <n v="478"/>
    <d v="2015-09-19T00:00:00"/>
    <d v="2015-09-30T00:00:00"/>
  </r>
  <r>
    <x v="0"/>
    <s v="Category3"/>
    <s v="ITEM5"/>
    <s v="DESCRIPTION5"/>
    <n v="1"/>
    <n v="224"/>
    <n v="224"/>
    <d v="2015-09-19T00:00:00"/>
    <d v="2015-09-30T00:00:00"/>
  </r>
  <r>
    <x v="0"/>
    <s v="Category1"/>
    <s v="ITEM2"/>
    <s v="DESCRIPTION2"/>
    <n v="1"/>
    <n v="354"/>
    <n v="354"/>
    <d v="2015-09-19T00:00:00"/>
    <d v="2015-09-30T00:00:00"/>
  </r>
  <r>
    <x v="0"/>
    <s v="Category1"/>
    <s v="ITEM1"/>
    <s v="DESCRIPTION1"/>
    <n v="1"/>
    <n v="792"/>
    <n v="792"/>
    <d v="2015-09-19T00:00:00"/>
    <d v="2015-09-30T00:00:00"/>
  </r>
  <r>
    <x v="0"/>
    <s v="Category2"/>
    <s v="ITEM3"/>
    <s v="DESCRIPTION3"/>
    <n v="1"/>
    <n v="191"/>
    <n v="191"/>
    <d v="2015-09-19T00:00:00"/>
    <d v="2015-09-30T00:00:00"/>
  </r>
  <r>
    <x v="0"/>
    <s v="Category2"/>
    <s v="ITEM3"/>
    <s v="DESCRIPTION3"/>
    <n v="1"/>
    <n v="802"/>
    <n v="802"/>
    <d v="2015-09-19T00:00:00"/>
    <d v="2015-09-30T00:00:00"/>
  </r>
  <r>
    <x v="0"/>
    <s v="Category3"/>
    <s v="ITEM5"/>
    <s v="DESCRIPTION5"/>
    <n v="1"/>
    <n v="453"/>
    <n v="453"/>
    <d v="2015-09-20T00:00:00"/>
    <d v="2015-09-30T00:00:00"/>
  </r>
  <r>
    <x v="0"/>
    <s v="Category1"/>
    <s v="ITEM2"/>
    <s v="DESCRIPTION2"/>
    <n v="1"/>
    <n v="108"/>
    <n v="108"/>
    <d v="2015-09-20T00:00:00"/>
    <d v="2015-09-30T00:00:00"/>
  </r>
  <r>
    <x v="0"/>
    <s v="Category1"/>
    <s v="ITEM2"/>
    <s v="DESCRIPTION2"/>
    <n v="1"/>
    <n v="366"/>
    <n v="366"/>
    <d v="2015-09-20T00:00:00"/>
    <d v="2015-09-30T00:00:00"/>
  </r>
  <r>
    <x v="0"/>
    <s v="Category1"/>
    <s v="ITEM2"/>
    <s v="DESCRIPTION2"/>
    <n v="1"/>
    <n v="316"/>
    <n v="316"/>
    <d v="2015-09-20T00:00:00"/>
    <d v="2015-09-30T00:00:00"/>
  </r>
  <r>
    <x v="0"/>
    <s v="Category1"/>
    <s v="ITEM2"/>
    <s v="DESCRIPTION2"/>
    <n v="1"/>
    <n v="182"/>
    <n v="182"/>
    <d v="2015-09-20T00:00:00"/>
    <d v="2015-09-30T00:00:00"/>
  </r>
  <r>
    <x v="0"/>
    <s v="Category2"/>
    <s v="ITEM3"/>
    <s v="DESCRIPTION3"/>
    <n v="1"/>
    <n v="768"/>
    <n v="768"/>
    <d v="2015-09-20T00:00:00"/>
    <d v="2015-09-30T00:00:00"/>
  </r>
  <r>
    <x v="0"/>
    <s v="Category3"/>
    <s v="ITEM5"/>
    <s v="DESCRIPTION5"/>
    <n v="1"/>
    <n v="903"/>
    <n v="903"/>
    <d v="2015-09-20T00:00:00"/>
    <d v="2015-09-30T00:00:00"/>
  </r>
  <r>
    <x v="0"/>
    <s v="Category3"/>
    <s v="ITEM5"/>
    <s v="DESCRIPTION5"/>
    <n v="1"/>
    <n v="106"/>
    <n v="106"/>
    <d v="2015-09-20T00:00:00"/>
    <d v="2015-09-30T00:00:00"/>
  </r>
  <r>
    <x v="0"/>
    <s v="Category1"/>
    <s v="ITEM2"/>
    <s v="DESCRIPTION2"/>
    <n v="1"/>
    <n v="399"/>
    <n v="399"/>
    <d v="2015-09-20T00:00:00"/>
    <d v="2015-09-30T00:00:00"/>
  </r>
  <r>
    <x v="0"/>
    <s v="Category2"/>
    <s v="ITEM4"/>
    <s v="DESCRIPTION4"/>
    <n v="1"/>
    <n v="272"/>
    <n v="272"/>
    <d v="2015-09-20T00:00:00"/>
    <d v="2015-09-30T00:00:00"/>
  </r>
  <r>
    <x v="0"/>
    <s v="Category2"/>
    <s v="ITEM3"/>
    <s v="DESCRIPTION3"/>
    <n v="1"/>
    <n v="931"/>
    <n v="931"/>
    <d v="2015-09-20T00:00:00"/>
    <d v="2015-09-30T00:00:00"/>
  </r>
  <r>
    <x v="0"/>
    <s v="Category2"/>
    <s v="ITEM3"/>
    <s v="DESCRIPTION3"/>
    <n v="1"/>
    <n v="105"/>
    <n v="105"/>
    <d v="2015-09-20T00:00:00"/>
    <d v="2015-09-30T00:00:00"/>
  </r>
  <r>
    <x v="0"/>
    <s v="Category2"/>
    <s v="ITEM4"/>
    <s v="DESCRIPTION4"/>
    <n v="1"/>
    <n v="507"/>
    <n v="507"/>
    <d v="2015-09-20T00:00:00"/>
    <d v="2015-09-30T00:00:00"/>
  </r>
  <r>
    <x v="0"/>
    <s v="Category2"/>
    <s v="ITEM3"/>
    <s v="DESCRIPTION3"/>
    <n v="1"/>
    <n v="109"/>
    <n v="109"/>
    <d v="2015-09-20T00:00:00"/>
    <d v="2015-09-30T00:00:00"/>
  </r>
  <r>
    <x v="0"/>
    <s v="Category1"/>
    <s v="ITEM1"/>
    <s v="DESCRIPTION1"/>
    <n v="1"/>
    <n v="823"/>
    <n v="823"/>
    <d v="2015-09-20T00:00:00"/>
    <d v="2015-09-30T00:00:00"/>
  </r>
  <r>
    <x v="0"/>
    <s v="Category2"/>
    <s v="ITEM3"/>
    <s v="DESCRIPTION3"/>
    <n v="1"/>
    <n v="415"/>
    <n v="415"/>
    <d v="2015-09-20T00:00:00"/>
    <d v="2015-09-30T00:00:00"/>
  </r>
  <r>
    <x v="0"/>
    <s v="Category3"/>
    <s v="ITEM5"/>
    <s v="DESCRIPTION5"/>
    <n v="1"/>
    <n v="864"/>
    <n v="864"/>
    <d v="2015-09-20T00:00:00"/>
    <d v="2015-09-30T00:00:00"/>
  </r>
  <r>
    <x v="0"/>
    <s v="Category1"/>
    <s v="ITEM2"/>
    <s v="DESCRIPTION2"/>
    <n v="1"/>
    <n v="883"/>
    <n v="883"/>
    <d v="2015-09-20T00:00:00"/>
    <d v="2015-09-30T00:00:00"/>
  </r>
  <r>
    <x v="0"/>
    <s v="Category2"/>
    <s v="ITEM4"/>
    <s v="DESCRIPTION4"/>
    <n v="1"/>
    <n v="207"/>
    <n v="207"/>
    <d v="2015-09-20T00:00:00"/>
    <d v="2015-09-30T00:00:00"/>
  </r>
  <r>
    <x v="0"/>
    <s v="Category1"/>
    <s v="ITEM1"/>
    <s v="DESCRIPTION1"/>
    <n v="1"/>
    <n v="710"/>
    <n v="710"/>
    <d v="2015-09-20T00:00:00"/>
    <d v="2015-09-30T00:00:00"/>
  </r>
  <r>
    <x v="0"/>
    <s v="Category2"/>
    <s v="ITEM3"/>
    <s v="DESCRIPTION3"/>
    <n v="1"/>
    <n v="617"/>
    <n v="617"/>
    <d v="2015-09-20T00:00:00"/>
    <d v="2015-09-30T00:00:00"/>
  </r>
  <r>
    <x v="0"/>
    <s v="Category2"/>
    <s v="ITEM4"/>
    <s v="DESCRIPTION4"/>
    <n v="1"/>
    <n v="922"/>
    <n v="922"/>
    <d v="2015-09-20T00:00:00"/>
    <d v="2015-09-30T00:00:00"/>
  </r>
  <r>
    <x v="0"/>
    <s v="Category1"/>
    <s v="ITEM2"/>
    <s v="DESCRIPTION2"/>
    <n v="1"/>
    <n v="753"/>
    <n v="753"/>
    <d v="2015-09-20T00:00:00"/>
    <d v="2015-09-30T00:00:00"/>
  </r>
  <r>
    <x v="0"/>
    <s v="Category3"/>
    <s v="ITEM5"/>
    <s v="DESCRIPTION5"/>
    <n v="1"/>
    <n v="615"/>
    <n v="615"/>
    <d v="2015-09-20T00:00:00"/>
    <d v="2015-09-30T00:00:00"/>
  </r>
  <r>
    <x v="0"/>
    <s v="Category2"/>
    <s v="ITEM3"/>
    <s v="DESCRIPTION3"/>
    <n v="1"/>
    <n v="210"/>
    <n v="210"/>
    <d v="2015-09-20T00:00:00"/>
    <d v="2015-09-30T00:00:00"/>
  </r>
  <r>
    <x v="0"/>
    <s v="Category2"/>
    <s v="ITEM4"/>
    <s v="DESCRIPTION4"/>
    <n v="1"/>
    <n v="997"/>
    <n v="997"/>
    <d v="2015-09-20T00:00:00"/>
    <d v="2015-09-30T00:00:00"/>
  </r>
  <r>
    <x v="0"/>
    <s v="Category1"/>
    <s v="ITEM2"/>
    <s v="DESCRIPTION2"/>
    <n v="1"/>
    <n v="993"/>
    <n v="993"/>
    <d v="2015-09-20T00:00:00"/>
    <d v="2015-09-30T00:00:00"/>
  </r>
  <r>
    <x v="0"/>
    <s v="Category2"/>
    <s v="ITEM3"/>
    <s v="DESCRIPTION3"/>
    <n v="1"/>
    <n v="387"/>
    <n v="387"/>
    <d v="2015-09-20T00:00:00"/>
    <d v="2015-09-30T00:00:00"/>
  </r>
  <r>
    <x v="0"/>
    <s v="Category1"/>
    <s v="ITEM2"/>
    <s v="DESCRIPTION2"/>
    <n v="1"/>
    <n v="967"/>
    <n v="967"/>
    <d v="2015-09-20T00:00:00"/>
    <d v="2015-09-30T00:00:00"/>
  </r>
  <r>
    <x v="0"/>
    <s v="Category1"/>
    <s v="ITEM1"/>
    <s v="DESCRIPTION1"/>
    <n v="1"/>
    <n v="398"/>
    <n v="398"/>
    <d v="2015-09-20T00:00:00"/>
    <d v="2015-09-30T00:00:00"/>
  </r>
  <r>
    <x v="0"/>
    <s v="Category1"/>
    <s v="ITEM2"/>
    <s v="DESCRIPTION2"/>
    <n v="1"/>
    <n v="545"/>
    <n v="545"/>
    <d v="2015-09-20T00:00:00"/>
    <d v="2015-09-30T00:00:00"/>
  </r>
  <r>
    <x v="0"/>
    <s v="Category1"/>
    <s v="ITEM1"/>
    <s v="DESCRIPTION1"/>
    <n v="1"/>
    <n v="569"/>
    <n v="569"/>
    <d v="2015-09-20T00:00:00"/>
    <d v="2015-09-30T00:00:00"/>
  </r>
  <r>
    <x v="0"/>
    <s v="Category2"/>
    <s v="ITEM4"/>
    <s v="DESCRIPTION4"/>
    <n v="1"/>
    <n v="955"/>
    <n v="955"/>
    <d v="2015-09-20T00:00:00"/>
    <d v="2015-09-30T00:00:00"/>
  </r>
  <r>
    <x v="0"/>
    <s v="Category2"/>
    <s v="ITEM4"/>
    <s v="DESCRIPTION4"/>
    <n v="1"/>
    <n v="487"/>
    <n v="487"/>
    <d v="2015-09-20T00:00:00"/>
    <d v="2015-09-30T00:00:00"/>
  </r>
  <r>
    <x v="0"/>
    <s v="Category1"/>
    <s v="ITEM1"/>
    <s v="DESCRIPTION1"/>
    <n v="1"/>
    <n v="280"/>
    <n v="280"/>
    <d v="2015-09-20T00:00:00"/>
    <d v="2015-09-30T00:00:00"/>
  </r>
  <r>
    <x v="0"/>
    <s v="Category2"/>
    <s v="ITEM3"/>
    <s v="DESCRIPTION3"/>
    <n v="1"/>
    <n v="464"/>
    <n v="464"/>
    <d v="2015-09-20T00:00:00"/>
    <d v="2015-09-30T00:00:00"/>
  </r>
  <r>
    <x v="0"/>
    <s v="Category1"/>
    <s v="ITEM2"/>
    <s v="DESCRIPTION2"/>
    <n v="1"/>
    <n v="424"/>
    <n v="424"/>
    <d v="2015-09-20T00:00:00"/>
    <d v="2015-09-30T00:00:00"/>
  </r>
  <r>
    <x v="0"/>
    <s v="Category1"/>
    <s v="ITEM1"/>
    <s v="DESCRIPTION1"/>
    <n v="1"/>
    <n v="831"/>
    <n v="831"/>
    <d v="2015-09-20T00:00:00"/>
    <d v="2015-09-30T00:00:00"/>
  </r>
  <r>
    <x v="0"/>
    <s v="Category3"/>
    <s v="ITEM5"/>
    <s v="DESCRIPTION5"/>
    <n v="1"/>
    <n v="452"/>
    <n v="452"/>
    <d v="2015-09-20T00:00:00"/>
    <d v="2015-09-30T00:00:00"/>
  </r>
  <r>
    <x v="0"/>
    <s v="Category3"/>
    <s v="ITEM5"/>
    <s v="DESCRIPTION5"/>
    <n v="1"/>
    <n v="404"/>
    <n v="404"/>
    <d v="2015-09-20T00:00:00"/>
    <d v="2015-09-30T00:00:00"/>
  </r>
  <r>
    <x v="0"/>
    <s v="Category2"/>
    <s v="ITEM3"/>
    <s v="DESCRIPTION3"/>
    <n v="1"/>
    <n v="589"/>
    <n v="589"/>
    <d v="2015-09-20T00:00:00"/>
    <d v="2015-09-30T00:00:00"/>
  </r>
  <r>
    <x v="0"/>
    <s v="Category1"/>
    <s v="ITEM1"/>
    <s v="DESCRIPTION1"/>
    <n v="1"/>
    <n v="217"/>
    <n v="217"/>
    <d v="2015-09-20T00:00:00"/>
    <d v="2015-09-30T00:00:00"/>
  </r>
  <r>
    <x v="0"/>
    <s v="Category3"/>
    <s v="ITEM5"/>
    <s v="DESCRIPTION5"/>
    <n v="1"/>
    <n v="686"/>
    <n v="686"/>
    <d v="2015-09-20T00:00:00"/>
    <d v="2015-09-30T00:00:00"/>
  </r>
  <r>
    <x v="0"/>
    <s v="Category3"/>
    <s v="ITEM5"/>
    <s v="DESCRIPTION5"/>
    <n v="1"/>
    <n v="700"/>
    <n v="700"/>
    <d v="2015-09-20T00:00:00"/>
    <d v="2015-09-30T00:00:00"/>
  </r>
  <r>
    <x v="0"/>
    <s v="Category2"/>
    <s v="ITEM3"/>
    <s v="DESCRIPTION3"/>
    <n v="1"/>
    <n v="449"/>
    <n v="449"/>
    <d v="2015-09-20T00:00:00"/>
    <d v="2015-09-30T00:00:00"/>
  </r>
  <r>
    <x v="0"/>
    <s v="Category1"/>
    <s v="ITEM2"/>
    <s v="DESCRIPTION2"/>
    <n v="1"/>
    <n v="962"/>
    <n v="962"/>
    <d v="2015-09-20T00:00:00"/>
    <d v="2015-09-30T00:00:00"/>
  </r>
  <r>
    <x v="0"/>
    <s v="Category2"/>
    <s v="ITEM4"/>
    <s v="DESCRIPTION4"/>
    <n v="1"/>
    <n v="315"/>
    <n v="315"/>
    <d v="2015-09-20T00:00:00"/>
    <d v="2015-09-30T00:00:00"/>
  </r>
  <r>
    <x v="0"/>
    <s v="Category1"/>
    <s v="ITEM2"/>
    <s v="DESCRIPTION2"/>
    <n v="1"/>
    <n v="823"/>
    <n v="823"/>
    <d v="2015-09-20T00:00:00"/>
    <d v="2015-09-30T00:00:00"/>
  </r>
  <r>
    <x v="0"/>
    <s v="Category2"/>
    <s v="ITEM3"/>
    <s v="DESCRIPTION3"/>
    <n v="1"/>
    <n v="929"/>
    <n v="929"/>
    <d v="2015-09-20T00:00:00"/>
    <d v="2015-09-30T00:00:00"/>
  </r>
  <r>
    <x v="0"/>
    <s v="Category2"/>
    <s v="ITEM4"/>
    <s v="DESCRIPTION4"/>
    <n v="1"/>
    <n v="972"/>
    <n v="972"/>
    <d v="2015-09-20T00:00:00"/>
    <d v="2015-09-30T00:00:00"/>
  </r>
  <r>
    <x v="0"/>
    <s v="Category1"/>
    <s v="ITEM2"/>
    <s v="DESCRIPTION2"/>
    <n v="1"/>
    <n v="916"/>
    <n v="916"/>
    <d v="2015-09-21T00:00:00"/>
    <d v="2015-09-30T00:00:00"/>
  </r>
  <r>
    <x v="0"/>
    <s v="Category3"/>
    <s v="ITEM5"/>
    <s v="DESCRIPTION5"/>
    <n v="1"/>
    <n v="999"/>
    <n v="999"/>
    <d v="2015-09-21T00:00:00"/>
    <d v="2015-09-30T00:00:00"/>
  </r>
  <r>
    <x v="0"/>
    <s v="Category2"/>
    <s v="ITEM3"/>
    <s v="DESCRIPTION3"/>
    <n v="1"/>
    <n v="408"/>
    <n v="408"/>
    <d v="2015-09-21T00:00:00"/>
    <d v="2015-09-30T00:00:00"/>
  </r>
  <r>
    <x v="0"/>
    <s v="Category1"/>
    <s v="ITEM2"/>
    <s v="DESCRIPTION2"/>
    <n v="1"/>
    <n v="242"/>
    <n v="242"/>
    <d v="2015-09-21T00:00:00"/>
    <d v="2015-09-30T00:00:00"/>
  </r>
  <r>
    <x v="0"/>
    <s v="Category1"/>
    <s v="ITEM1"/>
    <s v="DESCRIPTION1"/>
    <n v="1"/>
    <n v="429"/>
    <n v="429"/>
    <d v="2015-09-21T00:00:00"/>
    <d v="2015-09-30T00:00:00"/>
  </r>
  <r>
    <x v="0"/>
    <s v="Category3"/>
    <s v="ITEM5"/>
    <s v="DESCRIPTION5"/>
    <n v="1"/>
    <n v="563"/>
    <n v="563"/>
    <d v="2015-09-21T00:00:00"/>
    <d v="2015-09-30T00:00:00"/>
  </r>
  <r>
    <x v="0"/>
    <s v="Category3"/>
    <s v="ITEM5"/>
    <s v="DESCRIPTION5"/>
    <n v="1"/>
    <n v="493"/>
    <n v="493"/>
    <d v="2015-09-21T00:00:00"/>
    <d v="2015-09-30T00:00:00"/>
  </r>
  <r>
    <x v="0"/>
    <s v="Category1"/>
    <s v="ITEM1"/>
    <s v="DESCRIPTION1"/>
    <n v="1"/>
    <n v="641"/>
    <n v="641"/>
    <d v="2015-09-21T00:00:00"/>
    <d v="2015-09-30T00:00:00"/>
  </r>
  <r>
    <x v="0"/>
    <s v="Category1"/>
    <s v="ITEM2"/>
    <s v="DESCRIPTION2"/>
    <n v="1"/>
    <n v="180"/>
    <n v="180"/>
    <d v="2015-09-21T00:00:00"/>
    <d v="2015-09-30T00:00:00"/>
  </r>
  <r>
    <x v="0"/>
    <s v="Category2"/>
    <s v="ITEM4"/>
    <s v="DESCRIPTION4"/>
    <n v="1"/>
    <n v="445"/>
    <n v="445"/>
    <d v="2015-09-21T00:00:00"/>
    <d v="2015-09-30T00:00:00"/>
  </r>
  <r>
    <x v="0"/>
    <s v="Category2"/>
    <s v="ITEM4"/>
    <s v="DESCRIPTION4"/>
    <n v="1"/>
    <n v="325"/>
    <n v="325"/>
    <d v="2015-09-21T00:00:00"/>
    <d v="2015-09-30T00:00:00"/>
  </r>
  <r>
    <x v="0"/>
    <s v="Category2"/>
    <s v="ITEM4"/>
    <s v="DESCRIPTION4"/>
    <n v="1"/>
    <n v="521"/>
    <n v="521"/>
    <d v="2015-09-21T00:00:00"/>
    <d v="2015-09-30T00:00:00"/>
  </r>
  <r>
    <x v="0"/>
    <s v="Category1"/>
    <s v="ITEM1"/>
    <s v="DESCRIPTION1"/>
    <n v="1"/>
    <n v="496"/>
    <n v="496"/>
    <d v="2015-09-21T00:00:00"/>
    <d v="2015-09-30T00:00:00"/>
  </r>
  <r>
    <x v="0"/>
    <s v="Category2"/>
    <s v="ITEM3"/>
    <s v="DESCRIPTION3"/>
    <n v="1"/>
    <n v="747"/>
    <n v="747"/>
    <d v="2015-09-21T00:00:00"/>
    <d v="2015-09-30T00:00:00"/>
  </r>
  <r>
    <x v="0"/>
    <s v="Category2"/>
    <s v="ITEM4"/>
    <s v="DESCRIPTION4"/>
    <n v="1"/>
    <n v="387"/>
    <n v="387"/>
    <d v="2015-09-21T00:00:00"/>
    <d v="2015-09-30T00:00:00"/>
  </r>
  <r>
    <x v="0"/>
    <s v="Category2"/>
    <s v="ITEM4"/>
    <s v="DESCRIPTION4"/>
    <n v="1"/>
    <n v="964"/>
    <n v="964"/>
    <d v="2015-09-21T00:00:00"/>
    <d v="2015-09-30T00:00:00"/>
  </r>
  <r>
    <x v="0"/>
    <s v="Category1"/>
    <s v="ITEM2"/>
    <s v="DESCRIPTION2"/>
    <n v="1"/>
    <n v="199"/>
    <n v="199"/>
    <d v="2015-09-21T00:00:00"/>
    <d v="2015-09-30T00:00:00"/>
  </r>
  <r>
    <x v="0"/>
    <s v="Category1"/>
    <s v="ITEM2"/>
    <s v="DESCRIPTION2"/>
    <n v="1"/>
    <n v="995"/>
    <n v="995"/>
    <d v="2015-09-21T00:00:00"/>
    <d v="2015-09-30T00:00:00"/>
  </r>
  <r>
    <x v="0"/>
    <s v="Category2"/>
    <s v="ITEM3"/>
    <s v="DESCRIPTION3"/>
    <n v="1"/>
    <n v="297"/>
    <n v="297"/>
    <d v="2015-09-21T00:00:00"/>
    <d v="2015-09-30T00:00:00"/>
  </r>
  <r>
    <x v="0"/>
    <s v="Category3"/>
    <s v="ITEM5"/>
    <s v="DESCRIPTION5"/>
    <n v="1"/>
    <n v="506"/>
    <n v="506"/>
    <d v="2015-09-21T00:00:00"/>
    <d v="2015-09-30T00:00:00"/>
  </r>
  <r>
    <x v="0"/>
    <s v="Category2"/>
    <s v="ITEM3"/>
    <s v="DESCRIPTION3"/>
    <n v="1"/>
    <n v="890"/>
    <n v="890"/>
    <d v="2015-09-21T00:00:00"/>
    <d v="2015-09-30T00:00:00"/>
  </r>
  <r>
    <x v="0"/>
    <s v="Category2"/>
    <s v="ITEM4"/>
    <s v="DESCRIPTION4"/>
    <n v="1"/>
    <n v="311"/>
    <n v="311"/>
    <d v="2015-09-21T00:00:00"/>
    <d v="2015-09-30T00:00:00"/>
  </r>
  <r>
    <x v="0"/>
    <s v="Category2"/>
    <s v="ITEM4"/>
    <s v="DESCRIPTION4"/>
    <n v="1"/>
    <n v="594"/>
    <n v="594"/>
    <d v="2015-09-21T00:00:00"/>
    <d v="2015-09-30T00:00:00"/>
  </r>
  <r>
    <x v="0"/>
    <s v="Category2"/>
    <s v="ITEM3"/>
    <s v="DESCRIPTION3"/>
    <n v="1"/>
    <n v="403"/>
    <n v="403"/>
    <d v="2015-09-21T00:00:00"/>
    <d v="2015-09-30T00:00:00"/>
  </r>
  <r>
    <x v="0"/>
    <s v="Category2"/>
    <s v="ITEM3"/>
    <s v="DESCRIPTION3"/>
    <n v="1"/>
    <n v="513"/>
    <n v="513"/>
    <d v="2015-09-21T00:00:00"/>
    <d v="2015-09-30T00:00:00"/>
  </r>
  <r>
    <x v="0"/>
    <s v="Category2"/>
    <s v="ITEM3"/>
    <s v="DESCRIPTION3"/>
    <n v="1"/>
    <n v="370"/>
    <n v="370"/>
    <d v="2015-09-21T00:00:00"/>
    <d v="2015-09-30T00:00:00"/>
  </r>
  <r>
    <x v="0"/>
    <s v="Category3"/>
    <s v="ITEM5"/>
    <s v="DESCRIPTION5"/>
    <n v="1"/>
    <n v="524"/>
    <n v="524"/>
    <d v="2015-09-21T00:00:00"/>
    <d v="2015-09-30T00:00:00"/>
  </r>
  <r>
    <x v="0"/>
    <s v="Category2"/>
    <s v="ITEM3"/>
    <s v="DESCRIPTION3"/>
    <n v="1"/>
    <n v="462"/>
    <n v="462"/>
    <d v="2015-09-21T00:00:00"/>
    <d v="2015-09-30T00:00:00"/>
  </r>
  <r>
    <x v="0"/>
    <s v="Category3"/>
    <s v="ITEM5"/>
    <s v="DESCRIPTION5"/>
    <n v="1"/>
    <n v="280"/>
    <n v="280"/>
    <d v="2015-09-21T00:00:00"/>
    <d v="2015-09-30T00:00:00"/>
  </r>
  <r>
    <x v="0"/>
    <s v="Category1"/>
    <s v="ITEM2"/>
    <s v="DESCRIPTION2"/>
    <n v="1"/>
    <n v="743"/>
    <n v="743"/>
    <d v="2015-09-21T00:00:00"/>
    <d v="2015-09-30T00:00:00"/>
  </r>
  <r>
    <x v="0"/>
    <s v="Category2"/>
    <s v="ITEM3"/>
    <s v="DESCRIPTION3"/>
    <n v="1"/>
    <n v="488"/>
    <n v="488"/>
    <d v="2015-09-21T00:00:00"/>
    <d v="2015-09-30T00:00:00"/>
  </r>
  <r>
    <x v="0"/>
    <s v="Category1"/>
    <s v="ITEM1"/>
    <s v="DESCRIPTION1"/>
    <n v="1"/>
    <n v="672"/>
    <n v="672"/>
    <d v="2015-09-21T00:00:00"/>
    <d v="2015-09-30T00:00:00"/>
  </r>
  <r>
    <x v="0"/>
    <s v="Category1"/>
    <s v="ITEM1"/>
    <s v="DESCRIPTION1"/>
    <n v="1"/>
    <n v="943"/>
    <n v="943"/>
    <d v="2015-09-21T00:00:00"/>
    <d v="2015-09-30T00:00:00"/>
  </r>
  <r>
    <x v="0"/>
    <s v="Category2"/>
    <s v="ITEM3"/>
    <s v="DESCRIPTION3"/>
    <n v="1"/>
    <n v="683"/>
    <n v="683"/>
    <d v="2015-09-21T00:00:00"/>
    <d v="2015-09-30T00:00:00"/>
  </r>
  <r>
    <x v="0"/>
    <s v="Category1"/>
    <s v="ITEM1"/>
    <s v="DESCRIPTION1"/>
    <n v="1"/>
    <n v="615"/>
    <n v="615"/>
    <d v="2015-09-21T00:00:00"/>
    <d v="2015-09-30T00:00:00"/>
  </r>
  <r>
    <x v="0"/>
    <s v="Category3"/>
    <s v="ITEM5"/>
    <s v="DESCRIPTION5"/>
    <n v="1"/>
    <n v="664"/>
    <n v="664"/>
    <d v="2015-09-21T00:00:00"/>
    <d v="2015-09-30T00:00:00"/>
  </r>
  <r>
    <x v="0"/>
    <s v="Category2"/>
    <s v="ITEM4"/>
    <s v="DESCRIPTION4"/>
    <n v="1"/>
    <n v="477"/>
    <n v="477"/>
    <d v="2015-09-21T00:00:00"/>
    <d v="2015-09-30T00:00:00"/>
  </r>
  <r>
    <x v="0"/>
    <s v="Category2"/>
    <s v="ITEM3"/>
    <s v="DESCRIPTION3"/>
    <n v="1"/>
    <n v="240"/>
    <n v="240"/>
    <d v="2015-09-21T00:00:00"/>
    <d v="2015-09-30T00:00:00"/>
  </r>
  <r>
    <x v="0"/>
    <s v="Category2"/>
    <s v="ITEM4"/>
    <s v="DESCRIPTION4"/>
    <n v="1"/>
    <n v="804"/>
    <n v="804"/>
    <d v="2015-09-21T00:00:00"/>
    <d v="2015-09-30T00:00:00"/>
  </r>
  <r>
    <x v="0"/>
    <s v="Category3"/>
    <s v="ITEM5"/>
    <s v="DESCRIPTION5"/>
    <n v="1"/>
    <n v="645"/>
    <n v="645"/>
    <d v="2015-09-21T00:00:00"/>
    <d v="2015-09-30T00:00:00"/>
  </r>
  <r>
    <x v="0"/>
    <s v="Category2"/>
    <s v="ITEM3"/>
    <s v="DESCRIPTION3"/>
    <n v="1"/>
    <n v="846"/>
    <n v="846"/>
    <d v="2015-09-21T00:00:00"/>
    <d v="2015-09-30T00:00:00"/>
  </r>
  <r>
    <x v="0"/>
    <s v="Category2"/>
    <s v="ITEM4"/>
    <s v="DESCRIPTION4"/>
    <n v="1"/>
    <n v="435"/>
    <n v="435"/>
    <d v="2015-09-21T00:00:00"/>
    <d v="2015-09-30T00:00:00"/>
  </r>
  <r>
    <x v="0"/>
    <s v="Category1"/>
    <s v="ITEM1"/>
    <s v="DESCRIPTION1"/>
    <n v="1"/>
    <n v="246"/>
    <n v="246"/>
    <d v="2015-09-21T00:00:00"/>
    <d v="2015-09-30T00:00:00"/>
  </r>
  <r>
    <x v="0"/>
    <s v="Category2"/>
    <s v="ITEM3"/>
    <s v="DESCRIPTION3"/>
    <n v="1"/>
    <n v="747"/>
    <n v="747"/>
    <d v="2015-09-21T00:00:00"/>
    <d v="2015-09-30T00:00:00"/>
  </r>
  <r>
    <x v="0"/>
    <s v="Category2"/>
    <s v="ITEM4"/>
    <s v="DESCRIPTION4"/>
    <n v="1"/>
    <n v="427"/>
    <n v="427"/>
    <d v="2015-09-21T00:00:00"/>
    <d v="2015-09-30T00:00:00"/>
  </r>
  <r>
    <x v="0"/>
    <s v="Category3"/>
    <s v="ITEM5"/>
    <s v="DESCRIPTION5"/>
    <n v="1"/>
    <n v="523"/>
    <n v="523"/>
    <d v="2015-09-21T00:00:00"/>
    <d v="2015-09-30T00:00:00"/>
  </r>
  <r>
    <x v="0"/>
    <s v="Category3"/>
    <s v="ITEM5"/>
    <s v="DESCRIPTION5"/>
    <n v="1"/>
    <n v="303"/>
    <n v="303"/>
    <d v="2015-09-21T00:00:00"/>
    <d v="2015-09-30T00:00:00"/>
  </r>
  <r>
    <x v="0"/>
    <s v="Category1"/>
    <s v="ITEM2"/>
    <s v="DESCRIPTION2"/>
    <n v="1"/>
    <n v="259"/>
    <n v="259"/>
    <d v="2015-09-21T00:00:00"/>
    <d v="2015-09-30T00:00:00"/>
  </r>
  <r>
    <x v="0"/>
    <s v="Category1"/>
    <s v="ITEM1"/>
    <s v="DESCRIPTION1"/>
    <n v="1"/>
    <n v="861"/>
    <n v="861"/>
    <d v="2015-09-21T00:00:00"/>
    <d v="2015-09-30T00:00:00"/>
  </r>
  <r>
    <x v="0"/>
    <s v="Category2"/>
    <s v="ITEM4"/>
    <s v="DESCRIPTION4"/>
    <n v="1"/>
    <n v="285"/>
    <n v="285"/>
    <d v="2015-09-21T00:00:00"/>
    <d v="2015-09-30T00:00:00"/>
  </r>
  <r>
    <x v="0"/>
    <s v="Category2"/>
    <s v="ITEM3"/>
    <s v="DESCRIPTION3"/>
    <n v="1"/>
    <n v="535"/>
    <n v="535"/>
    <d v="2015-09-22T00:00:00"/>
    <d v="2015-09-30T00:00:00"/>
  </r>
  <r>
    <x v="0"/>
    <s v="Category2"/>
    <s v="ITEM4"/>
    <s v="DESCRIPTION4"/>
    <n v="1"/>
    <n v="512"/>
    <n v="512"/>
    <d v="2015-09-22T00:00:00"/>
    <d v="2015-09-30T00:00:00"/>
  </r>
  <r>
    <x v="0"/>
    <s v="Category1"/>
    <s v="ITEM1"/>
    <s v="DESCRIPTION1"/>
    <n v="1"/>
    <n v="610"/>
    <n v="610"/>
    <d v="2015-09-22T00:00:00"/>
    <d v="2015-09-30T00:00:00"/>
  </r>
  <r>
    <x v="0"/>
    <s v="Category1"/>
    <s v="ITEM2"/>
    <s v="DESCRIPTION2"/>
    <n v="1"/>
    <n v="644"/>
    <n v="644"/>
    <d v="2015-09-22T00:00:00"/>
    <d v="2015-09-30T00:00:00"/>
  </r>
  <r>
    <x v="0"/>
    <s v="Category1"/>
    <s v="ITEM2"/>
    <s v="DESCRIPTION2"/>
    <n v="1"/>
    <n v="491"/>
    <n v="491"/>
    <d v="2015-09-22T00:00:00"/>
    <d v="2015-09-30T00:00:00"/>
  </r>
  <r>
    <x v="0"/>
    <s v="Category2"/>
    <s v="ITEM4"/>
    <s v="DESCRIPTION4"/>
    <n v="1"/>
    <n v="317"/>
    <n v="317"/>
    <d v="2015-09-22T00:00:00"/>
    <d v="2015-09-30T00:00:00"/>
  </r>
  <r>
    <x v="0"/>
    <s v="Category3"/>
    <s v="ITEM5"/>
    <s v="DESCRIPTION5"/>
    <n v="1"/>
    <n v="955"/>
    <n v="955"/>
    <d v="2015-09-22T00:00:00"/>
    <d v="2015-09-30T00:00:00"/>
  </r>
  <r>
    <x v="0"/>
    <s v="Category2"/>
    <s v="ITEM4"/>
    <s v="DESCRIPTION4"/>
    <n v="1"/>
    <n v="488"/>
    <n v="488"/>
    <d v="2015-09-22T00:00:00"/>
    <d v="2015-09-30T00:00:00"/>
  </r>
  <r>
    <x v="0"/>
    <s v="Category1"/>
    <s v="ITEM1"/>
    <s v="DESCRIPTION1"/>
    <n v="1"/>
    <n v="468"/>
    <n v="468"/>
    <d v="2015-09-22T00:00:00"/>
    <d v="2015-09-30T00:00:00"/>
  </r>
  <r>
    <x v="0"/>
    <s v="Category2"/>
    <s v="ITEM3"/>
    <s v="DESCRIPTION3"/>
    <n v="1"/>
    <n v="898"/>
    <n v="898"/>
    <d v="2015-09-22T00:00:00"/>
    <d v="2015-09-30T00:00:00"/>
  </r>
  <r>
    <x v="0"/>
    <s v="Category1"/>
    <s v="ITEM1"/>
    <s v="DESCRIPTION1"/>
    <n v="1"/>
    <n v="954"/>
    <n v="954"/>
    <d v="2015-09-22T00:00:00"/>
    <d v="2015-09-30T00:00:00"/>
  </r>
  <r>
    <x v="0"/>
    <s v="Category1"/>
    <s v="ITEM2"/>
    <s v="DESCRIPTION2"/>
    <n v="1"/>
    <n v="946"/>
    <n v="946"/>
    <d v="2015-09-22T00:00:00"/>
    <d v="2015-09-30T00:00:00"/>
  </r>
  <r>
    <x v="0"/>
    <s v="Category2"/>
    <s v="ITEM4"/>
    <s v="DESCRIPTION4"/>
    <n v="1"/>
    <n v="756"/>
    <n v="756"/>
    <d v="2015-09-22T00:00:00"/>
    <d v="2015-09-30T00:00:00"/>
  </r>
  <r>
    <x v="0"/>
    <s v="Category2"/>
    <s v="ITEM3"/>
    <s v="DESCRIPTION3"/>
    <n v="1"/>
    <n v="806"/>
    <n v="806"/>
    <d v="2015-09-22T00:00:00"/>
    <d v="2015-09-30T00:00:00"/>
  </r>
  <r>
    <x v="0"/>
    <s v="Category3"/>
    <s v="ITEM5"/>
    <s v="DESCRIPTION5"/>
    <n v="1"/>
    <n v="368"/>
    <n v="368"/>
    <d v="2015-09-22T00:00:00"/>
    <d v="2015-09-30T00:00:00"/>
  </r>
  <r>
    <x v="0"/>
    <s v="Category2"/>
    <s v="ITEM3"/>
    <s v="DESCRIPTION3"/>
    <n v="1"/>
    <n v="679"/>
    <n v="679"/>
    <d v="2015-09-22T00:00:00"/>
    <d v="2015-09-30T00:00:00"/>
  </r>
  <r>
    <x v="0"/>
    <s v="Category1"/>
    <s v="ITEM2"/>
    <s v="DESCRIPTION2"/>
    <n v="1"/>
    <n v="676"/>
    <n v="676"/>
    <d v="2015-09-22T00:00:00"/>
    <d v="2015-09-30T00:00:00"/>
  </r>
  <r>
    <x v="0"/>
    <s v="Category2"/>
    <s v="ITEM4"/>
    <s v="DESCRIPTION4"/>
    <n v="1"/>
    <n v="827"/>
    <n v="827"/>
    <d v="2015-09-22T00:00:00"/>
    <d v="2015-09-30T00:00:00"/>
  </r>
  <r>
    <x v="0"/>
    <s v="Category3"/>
    <s v="ITEM5"/>
    <s v="DESCRIPTION5"/>
    <n v="1"/>
    <n v="212"/>
    <n v="212"/>
    <d v="2015-09-22T00:00:00"/>
    <d v="2015-09-30T00:00:00"/>
  </r>
  <r>
    <x v="0"/>
    <s v="Category3"/>
    <s v="ITEM5"/>
    <s v="DESCRIPTION5"/>
    <n v="1"/>
    <n v="945"/>
    <n v="945"/>
    <d v="2015-09-22T00:00:00"/>
    <d v="2015-09-30T00:00:00"/>
  </r>
  <r>
    <x v="0"/>
    <s v="Category1"/>
    <s v="ITEM2"/>
    <s v="DESCRIPTION2"/>
    <n v="1"/>
    <n v="829"/>
    <n v="829"/>
    <d v="2015-09-22T00:00:00"/>
    <d v="2015-09-30T00:00:00"/>
  </r>
  <r>
    <x v="0"/>
    <s v="Category1"/>
    <s v="ITEM2"/>
    <s v="DESCRIPTION2"/>
    <n v="1"/>
    <n v="985"/>
    <n v="985"/>
    <d v="2015-09-22T00:00:00"/>
    <d v="2015-09-30T00:00:00"/>
  </r>
  <r>
    <x v="0"/>
    <s v="Category2"/>
    <s v="ITEM3"/>
    <s v="DESCRIPTION3"/>
    <n v="1"/>
    <n v="369"/>
    <n v="369"/>
    <d v="2015-09-22T00:00:00"/>
    <d v="2015-09-30T00:00:00"/>
  </r>
  <r>
    <x v="0"/>
    <s v="Category1"/>
    <s v="ITEM2"/>
    <s v="DESCRIPTION2"/>
    <n v="1"/>
    <n v="324"/>
    <n v="324"/>
    <d v="2015-09-22T00:00:00"/>
    <d v="2015-09-30T00:00:00"/>
  </r>
  <r>
    <x v="0"/>
    <s v="Category3"/>
    <s v="ITEM5"/>
    <s v="DESCRIPTION5"/>
    <n v="1"/>
    <n v="787"/>
    <n v="787"/>
    <d v="2015-09-22T00:00:00"/>
    <d v="2015-09-30T00:00:00"/>
  </r>
  <r>
    <x v="0"/>
    <s v="Category3"/>
    <s v="ITEM5"/>
    <s v="DESCRIPTION5"/>
    <n v="1"/>
    <n v="520"/>
    <n v="520"/>
    <d v="2015-09-22T00:00:00"/>
    <d v="2015-09-30T00:00:00"/>
  </r>
  <r>
    <x v="0"/>
    <s v="Category1"/>
    <s v="ITEM1"/>
    <s v="DESCRIPTION1"/>
    <n v="1"/>
    <n v="877"/>
    <n v="877"/>
    <d v="2015-09-22T00:00:00"/>
    <d v="2015-09-30T00:00:00"/>
  </r>
  <r>
    <x v="0"/>
    <s v="Category2"/>
    <s v="ITEM4"/>
    <s v="DESCRIPTION4"/>
    <n v="1"/>
    <n v="984"/>
    <n v="984"/>
    <d v="2015-09-22T00:00:00"/>
    <d v="2015-09-30T00:00:00"/>
  </r>
  <r>
    <x v="0"/>
    <s v="Category1"/>
    <s v="ITEM2"/>
    <s v="DESCRIPTION2"/>
    <n v="1"/>
    <n v="753"/>
    <n v="753"/>
    <d v="2015-09-22T00:00:00"/>
    <d v="2015-09-30T00:00:00"/>
  </r>
  <r>
    <x v="0"/>
    <s v="Category2"/>
    <s v="ITEM3"/>
    <s v="DESCRIPTION3"/>
    <n v="1"/>
    <n v="220"/>
    <n v="220"/>
    <d v="2015-09-22T00:00:00"/>
    <d v="2015-09-30T00:00:00"/>
  </r>
  <r>
    <x v="0"/>
    <s v="Category2"/>
    <s v="ITEM3"/>
    <s v="DESCRIPTION3"/>
    <n v="1"/>
    <n v="726"/>
    <n v="726"/>
    <d v="2015-09-22T00:00:00"/>
    <d v="2015-09-30T00:00:00"/>
  </r>
  <r>
    <x v="0"/>
    <s v="Category2"/>
    <s v="ITEM3"/>
    <s v="DESCRIPTION3"/>
    <n v="1"/>
    <n v="447"/>
    <n v="447"/>
    <d v="2015-09-22T00:00:00"/>
    <d v="2015-09-30T00:00:00"/>
  </r>
  <r>
    <x v="0"/>
    <s v="Category2"/>
    <s v="ITEM4"/>
    <s v="DESCRIPTION4"/>
    <n v="1"/>
    <n v="672"/>
    <n v="672"/>
    <d v="2015-09-22T00:00:00"/>
    <d v="2015-09-30T00:00:00"/>
  </r>
  <r>
    <x v="0"/>
    <s v="Category2"/>
    <s v="ITEM4"/>
    <s v="DESCRIPTION4"/>
    <n v="1"/>
    <n v="744"/>
    <n v="744"/>
    <d v="2015-09-22T00:00:00"/>
    <d v="2015-09-30T00:00:00"/>
  </r>
  <r>
    <x v="0"/>
    <s v="Category1"/>
    <s v="ITEM1"/>
    <s v="DESCRIPTION1"/>
    <n v="1"/>
    <n v="284"/>
    <n v="284"/>
    <d v="2015-09-22T00:00:00"/>
    <d v="2015-09-30T00:00:00"/>
  </r>
  <r>
    <x v="0"/>
    <s v="Category1"/>
    <s v="ITEM1"/>
    <s v="DESCRIPTION1"/>
    <n v="1"/>
    <n v="923"/>
    <n v="923"/>
    <d v="2015-09-22T00:00:00"/>
    <d v="2015-09-30T00:00:00"/>
  </r>
  <r>
    <x v="0"/>
    <s v="Category2"/>
    <s v="ITEM4"/>
    <s v="DESCRIPTION4"/>
    <n v="1"/>
    <n v="436"/>
    <n v="436"/>
    <d v="2015-09-22T00:00:00"/>
    <d v="2015-09-30T00:00:00"/>
  </r>
  <r>
    <x v="0"/>
    <s v="Category2"/>
    <s v="ITEM3"/>
    <s v="DESCRIPTION3"/>
    <n v="1"/>
    <n v="890"/>
    <n v="890"/>
    <d v="2015-09-22T00:00:00"/>
    <d v="2015-09-30T00:00:00"/>
  </r>
  <r>
    <x v="0"/>
    <s v="Category1"/>
    <s v="ITEM1"/>
    <s v="DESCRIPTION1"/>
    <n v="1"/>
    <n v="388"/>
    <n v="388"/>
    <d v="2015-09-22T00:00:00"/>
    <d v="2015-09-30T00:00:00"/>
  </r>
  <r>
    <x v="0"/>
    <s v="Category1"/>
    <s v="ITEM1"/>
    <s v="DESCRIPTION1"/>
    <n v="1"/>
    <n v="527"/>
    <n v="527"/>
    <d v="2015-09-22T00:00:00"/>
    <d v="2015-09-30T00:00:00"/>
  </r>
  <r>
    <x v="0"/>
    <s v="Category2"/>
    <s v="ITEM4"/>
    <s v="DESCRIPTION4"/>
    <n v="1"/>
    <n v="155"/>
    <n v="155"/>
    <d v="2015-09-22T00:00:00"/>
    <d v="2015-09-30T00:00:00"/>
  </r>
  <r>
    <x v="0"/>
    <s v="Category2"/>
    <s v="ITEM4"/>
    <s v="DESCRIPTION4"/>
    <n v="1"/>
    <n v="670"/>
    <n v="670"/>
    <d v="2015-09-22T00:00:00"/>
    <d v="2015-09-30T00:00:00"/>
  </r>
  <r>
    <x v="0"/>
    <s v="Category1"/>
    <s v="ITEM2"/>
    <s v="DESCRIPTION2"/>
    <n v="1"/>
    <n v="412"/>
    <n v="412"/>
    <d v="2015-09-22T00:00:00"/>
    <d v="2015-09-30T00:00:00"/>
  </r>
  <r>
    <x v="0"/>
    <s v="Category1"/>
    <s v="ITEM2"/>
    <s v="DESCRIPTION2"/>
    <n v="1"/>
    <n v="341"/>
    <n v="341"/>
    <d v="2015-09-22T00:00:00"/>
    <d v="2015-09-30T00:00:00"/>
  </r>
  <r>
    <x v="0"/>
    <s v="Category1"/>
    <s v="ITEM2"/>
    <s v="DESCRIPTION2"/>
    <n v="1"/>
    <n v="409"/>
    <n v="409"/>
    <d v="2015-09-22T00:00:00"/>
    <d v="2015-09-30T00:00:00"/>
  </r>
  <r>
    <x v="0"/>
    <s v="Category2"/>
    <s v="ITEM4"/>
    <s v="DESCRIPTION4"/>
    <n v="1"/>
    <n v="775"/>
    <n v="775"/>
    <d v="2015-09-22T00:00:00"/>
    <d v="2015-09-30T00:00:00"/>
  </r>
  <r>
    <x v="0"/>
    <s v="Category1"/>
    <s v="ITEM1"/>
    <s v="DESCRIPTION1"/>
    <n v="1"/>
    <n v="587"/>
    <n v="587"/>
    <d v="2015-09-22T00:00:00"/>
    <d v="2015-09-30T00:00:00"/>
  </r>
  <r>
    <x v="0"/>
    <s v="Category1"/>
    <s v="ITEM2"/>
    <s v="DESCRIPTION2"/>
    <n v="1"/>
    <n v="827"/>
    <n v="827"/>
    <d v="2015-09-22T00:00:00"/>
    <d v="2015-09-30T00:00:00"/>
  </r>
  <r>
    <x v="0"/>
    <s v="Category1"/>
    <s v="ITEM1"/>
    <s v="DESCRIPTION1"/>
    <n v="1"/>
    <n v="408"/>
    <n v="408"/>
    <d v="2015-09-22T00:00:00"/>
    <d v="2015-09-30T00:00:00"/>
  </r>
  <r>
    <x v="0"/>
    <s v="Category1"/>
    <s v="ITEM1"/>
    <s v="DESCRIPTION1"/>
    <n v="1"/>
    <n v="479"/>
    <n v="479"/>
    <d v="2015-09-22T00:00:00"/>
    <d v="2015-09-30T00:00:00"/>
  </r>
  <r>
    <x v="0"/>
    <s v="Category2"/>
    <s v="ITEM3"/>
    <s v="DESCRIPTION3"/>
    <n v="1"/>
    <n v="876"/>
    <n v="876"/>
    <d v="2015-09-23T00:00:00"/>
    <d v="2015-09-30T00:00:00"/>
  </r>
  <r>
    <x v="0"/>
    <s v="Category1"/>
    <s v="ITEM1"/>
    <s v="DESCRIPTION1"/>
    <n v="1"/>
    <n v="659"/>
    <n v="659"/>
    <d v="2015-09-23T00:00:00"/>
    <d v="2015-09-30T00:00:00"/>
  </r>
  <r>
    <x v="0"/>
    <s v="Category2"/>
    <s v="ITEM3"/>
    <s v="DESCRIPTION3"/>
    <n v="1"/>
    <n v="111"/>
    <n v="111"/>
    <d v="2015-09-23T00:00:00"/>
    <d v="2015-09-30T00:00:00"/>
  </r>
  <r>
    <x v="0"/>
    <s v="Category1"/>
    <s v="ITEM1"/>
    <s v="DESCRIPTION1"/>
    <n v="1"/>
    <n v="111"/>
    <n v="111"/>
    <d v="2015-09-23T00:00:00"/>
    <d v="2015-09-30T00:00:00"/>
  </r>
  <r>
    <x v="0"/>
    <s v="Category2"/>
    <s v="ITEM3"/>
    <s v="DESCRIPTION3"/>
    <n v="1"/>
    <n v="504"/>
    <n v="504"/>
    <d v="2015-09-23T00:00:00"/>
    <d v="2015-09-30T00:00:00"/>
  </r>
  <r>
    <x v="0"/>
    <s v="Category2"/>
    <s v="ITEM3"/>
    <s v="DESCRIPTION3"/>
    <n v="1"/>
    <n v="748"/>
    <n v="748"/>
    <d v="2015-09-23T00:00:00"/>
    <d v="2015-09-30T00:00:00"/>
  </r>
  <r>
    <x v="0"/>
    <s v="Category1"/>
    <s v="ITEM2"/>
    <s v="DESCRIPTION2"/>
    <n v="1"/>
    <n v="105"/>
    <n v="105"/>
    <d v="2015-09-23T00:00:00"/>
    <d v="2015-09-30T00:00:00"/>
  </r>
  <r>
    <x v="0"/>
    <s v="Category1"/>
    <s v="ITEM1"/>
    <s v="DESCRIPTION1"/>
    <n v="1"/>
    <n v="380"/>
    <n v="380"/>
    <d v="2015-09-23T00:00:00"/>
    <d v="2015-09-30T00:00:00"/>
  </r>
  <r>
    <x v="0"/>
    <s v="Category2"/>
    <s v="ITEM3"/>
    <s v="DESCRIPTION3"/>
    <n v="1"/>
    <n v="916"/>
    <n v="916"/>
    <d v="2015-09-23T00:00:00"/>
    <d v="2015-09-30T00:00:00"/>
  </r>
  <r>
    <x v="0"/>
    <s v="Category2"/>
    <s v="ITEM4"/>
    <s v="DESCRIPTION4"/>
    <n v="1"/>
    <n v="846"/>
    <n v="846"/>
    <d v="2015-09-23T00:00:00"/>
    <d v="2015-09-30T00:00:00"/>
  </r>
  <r>
    <x v="0"/>
    <s v="Category3"/>
    <s v="ITEM5"/>
    <s v="DESCRIPTION5"/>
    <n v="1"/>
    <n v="635"/>
    <n v="635"/>
    <d v="2015-09-23T00:00:00"/>
    <d v="2015-09-30T00:00:00"/>
  </r>
  <r>
    <x v="0"/>
    <s v="Category1"/>
    <s v="ITEM1"/>
    <s v="DESCRIPTION1"/>
    <n v="1"/>
    <n v="679"/>
    <n v="679"/>
    <d v="2015-09-23T00:00:00"/>
    <d v="2015-09-30T00:00:00"/>
  </r>
  <r>
    <x v="0"/>
    <s v="Category2"/>
    <s v="ITEM4"/>
    <s v="DESCRIPTION4"/>
    <n v="1"/>
    <n v="292"/>
    <n v="292"/>
    <d v="2015-09-23T00:00:00"/>
    <d v="2015-09-30T00:00:00"/>
  </r>
  <r>
    <x v="0"/>
    <s v="Category2"/>
    <s v="ITEM3"/>
    <s v="DESCRIPTION3"/>
    <n v="1"/>
    <n v="303"/>
    <n v="303"/>
    <d v="2015-09-23T00:00:00"/>
    <d v="2015-09-30T00:00:00"/>
  </r>
  <r>
    <x v="0"/>
    <s v="Category2"/>
    <s v="ITEM4"/>
    <s v="DESCRIPTION4"/>
    <n v="1"/>
    <n v="162"/>
    <n v="162"/>
    <d v="2015-09-23T00:00:00"/>
    <d v="2015-09-30T00:00:00"/>
  </r>
  <r>
    <x v="0"/>
    <s v="Category3"/>
    <s v="ITEM5"/>
    <s v="DESCRIPTION5"/>
    <n v="1"/>
    <n v="223"/>
    <n v="223"/>
    <d v="2015-09-23T00:00:00"/>
    <d v="2015-09-30T00:00:00"/>
  </r>
  <r>
    <x v="0"/>
    <s v="Category1"/>
    <s v="ITEM1"/>
    <s v="DESCRIPTION1"/>
    <n v="1"/>
    <n v="555"/>
    <n v="555"/>
    <d v="2015-09-23T00:00:00"/>
    <d v="2015-09-30T00:00:00"/>
  </r>
  <r>
    <x v="0"/>
    <s v="Category2"/>
    <s v="ITEM3"/>
    <s v="DESCRIPTION3"/>
    <n v="1"/>
    <n v="937"/>
    <n v="937"/>
    <d v="2015-09-23T00:00:00"/>
    <d v="2015-09-30T00:00:00"/>
  </r>
  <r>
    <x v="0"/>
    <s v="Category1"/>
    <s v="ITEM1"/>
    <s v="DESCRIPTION1"/>
    <n v="1"/>
    <n v="747"/>
    <n v="747"/>
    <d v="2015-09-23T00:00:00"/>
    <d v="2015-09-30T00:00:00"/>
  </r>
  <r>
    <x v="0"/>
    <s v="Category1"/>
    <s v="ITEM1"/>
    <s v="DESCRIPTION1"/>
    <n v="1"/>
    <n v="555"/>
    <n v="555"/>
    <d v="2015-09-23T00:00:00"/>
    <d v="2015-09-30T00:00:00"/>
  </r>
  <r>
    <x v="0"/>
    <s v="Category2"/>
    <s v="ITEM3"/>
    <s v="DESCRIPTION3"/>
    <n v="1"/>
    <n v="790"/>
    <n v="790"/>
    <d v="2015-09-23T00:00:00"/>
    <d v="2015-09-30T00:00:00"/>
  </r>
  <r>
    <x v="0"/>
    <s v="Category2"/>
    <s v="ITEM4"/>
    <s v="DESCRIPTION4"/>
    <n v="1"/>
    <n v="504"/>
    <n v="504"/>
    <d v="2015-09-23T00:00:00"/>
    <d v="2015-09-30T00:00:00"/>
  </r>
  <r>
    <x v="0"/>
    <s v="Category3"/>
    <s v="ITEM5"/>
    <s v="DESCRIPTION5"/>
    <n v="1"/>
    <n v="407"/>
    <n v="407"/>
    <d v="2015-09-23T00:00:00"/>
    <d v="2015-09-30T00:00:00"/>
  </r>
  <r>
    <x v="0"/>
    <s v="Category3"/>
    <s v="ITEM5"/>
    <s v="DESCRIPTION5"/>
    <n v="1"/>
    <n v="332"/>
    <n v="332"/>
    <d v="2015-09-23T00:00:00"/>
    <d v="2015-09-30T00:00:00"/>
  </r>
  <r>
    <x v="0"/>
    <s v="Category1"/>
    <s v="ITEM2"/>
    <s v="DESCRIPTION2"/>
    <n v="1"/>
    <n v="583"/>
    <n v="583"/>
    <d v="2015-09-23T00:00:00"/>
    <d v="2015-09-30T00:00:00"/>
  </r>
  <r>
    <x v="0"/>
    <s v="Category1"/>
    <s v="ITEM1"/>
    <s v="DESCRIPTION1"/>
    <n v="1"/>
    <n v="350"/>
    <n v="350"/>
    <d v="2015-09-23T00:00:00"/>
    <d v="2015-09-30T00:00:00"/>
  </r>
  <r>
    <x v="0"/>
    <s v="Category1"/>
    <s v="ITEM1"/>
    <s v="DESCRIPTION1"/>
    <n v="1"/>
    <n v="817"/>
    <n v="817"/>
    <d v="2015-09-23T00:00:00"/>
    <d v="2015-09-30T00:00:00"/>
  </r>
  <r>
    <x v="0"/>
    <s v="Category2"/>
    <s v="ITEM3"/>
    <s v="DESCRIPTION3"/>
    <n v="1"/>
    <n v="935"/>
    <n v="935"/>
    <d v="2015-09-23T00:00:00"/>
    <d v="2015-09-30T00:00:00"/>
  </r>
  <r>
    <x v="0"/>
    <s v="Category1"/>
    <s v="ITEM1"/>
    <s v="DESCRIPTION1"/>
    <n v="1"/>
    <n v="817"/>
    <n v="817"/>
    <d v="2015-09-23T00:00:00"/>
    <d v="2015-09-30T00:00:00"/>
  </r>
  <r>
    <x v="0"/>
    <s v="Category3"/>
    <s v="ITEM5"/>
    <s v="DESCRIPTION5"/>
    <n v="1"/>
    <n v="126"/>
    <n v="126"/>
    <d v="2015-09-23T00:00:00"/>
    <d v="2015-09-30T00:00:00"/>
  </r>
  <r>
    <x v="0"/>
    <s v="Category1"/>
    <s v="ITEM1"/>
    <s v="DESCRIPTION1"/>
    <n v="1"/>
    <n v="500"/>
    <n v="500"/>
    <d v="2015-09-23T00:00:00"/>
    <d v="2015-09-30T00:00:00"/>
  </r>
  <r>
    <x v="0"/>
    <s v="Category3"/>
    <s v="ITEM5"/>
    <s v="DESCRIPTION5"/>
    <n v="1"/>
    <n v="620"/>
    <n v="620"/>
    <d v="2015-09-23T00:00:00"/>
    <d v="2015-09-30T00:00:00"/>
  </r>
  <r>
    <x v="0"/>
    <s v="Category1"/>
    <s v="ITEM2"/>
    <s v="DESCRIPTION2"/>
    <n v="1"/>
    <n v="578"/>
    <n v="578"/>
    <d v="2015-09-23T00:00:00"/>
    <d v="2015-09-30T00:00:00"/>
  </r>
  <r>
    <x v="0"/>
    <s v="Category3"/>
    <s v="ITEM5"/>
    <s v="DESCRIPTION5"/>
    <n v="1"/>
    <n v="465"/>
    <n v="465"/>
    <d v="2015-09-23T00:00:00"/>
    <d v="2015-09-30T00:00:00"/>
  </r>
  <r>
    <x v="0"/>
    <s v="Category2"/>
    <s v="ITEM4"/>
    <s v="DESCRIPTION4"/>
    <n v="1"/>
    <n v="711"/>
    <n v="711"/>
    <d v="2015-09-23T00:00:00"/>
    <d v="2015-09-30T00:00:00"/>
  </r>
  <r>
    <x v="0"/>
    <s v="Category2"/>
    <s v="ITEM3"/>
    <s v="DESCRIPTION3"/>
    <n v="1"/>
    <n v="595"/>
    <n v="595"/>
    <d v="2015-09-23T00:00:00"/>
    <d v="2015-09-30T00:00:00"/>
  </r>
  <r>
    <x v="0"/>
    <s v="Category2"/>
    <s v="ITEM4"/>
    <s v="DESCRIPTION4"/>
    <n v="1"/>
    <n v="606"/>
    <n v="606"/>
    <d v="2015-09-23T00:00:00"/>
    <d v="2015-09-30T00:00:00"/>
  </r>
  <r>
    <x v="0"/>
    <s v="Category2"/>
    <s v="ITEM3"/>
    <s v="DESCRIPTION3"/>
    <n v="1"/>
    <n v="221"/>
    <n v="221"/>
    <d v="2015-09-23T00:00:00"/>
    <d v="2015-09-30T00:00:00"/>
  </r>
  <r>
    <x v="0"/>
    <s v="Category1"/>
    <s v="ITEM2"/>
    <s v="DESCRIPTION2"/>
    <n v="1"/>
    <n v="716"/>
    <n v="716"/>
    <d v="2015-09-23T00:00:00"/>
    <d v="2015-09-30T00:00:00"/>
  </r>
  <r>
    <x v="0"/>
    <s v="Category3"/>
    <s v="ITEM5"/>
    <s v="DESCRIPTION5"/>
    <n v="1"/>
    <n v="602"/>
    <n v="602"/>
    <d v="2015-09-23T00:00:00"/>
    <d v="2015-09-30T00:00:00"/>
  </r>
  <r>
    <x v="0"/>
    <s v="Category3"/>
    <s v="ITEM5"/>
    <s v="DESCRIPTION5"/>
    <n v="1"/>
    <n v="227"/>
    <n v="227"/>
    <d v="2015-09-23T00:00:00"/>
    <d v="2015-09-30T00:00:00"/>
  </r>
  <r>
    <x v="0"/>
    <s v="Category1"/>
    <s v="ITEM2"/>
    <s v="DESCRIPTION2"/>
    <n v="1"/>
    <n v="216"/>
    <n v="216"/>
    <d v="2015-09-23T00:00:00"/>
    <d v="2015-09-30T00:00:00"/>
  </r>
  <r>
    <x v="0"/>
    <s v="Category1"/>
    <s v="ITEM2"/>
    <s v="DESCRIPTION2"/>
    <n v="1"/>
    <n v="299"/>
    <n v="299"/>
    <d v="2015-09-23T00:00:00"/>
    <d v="2015-09-30T00:00:00"/>
  </r>
  <r>
    <x v="0"/>
    <s v="Category2"/>
    <s v="ITEM3"/>
    <s v="DESCRIPTION3"/>
    <n v="1"/>
    <n v="212"/>
    <n v="212"/>
    <d v="2015-09-23T00:00:00"/>
    <d v="2015-09-30T00:00:00"/>
  </r>
  <r>
    <x v="0"/>
    <s v="Category1"/>
    <s v="ITEM1"/>
    <s v="DESCRIPTION1"/>
    <n v="1"/>
    <n v="771"/>
    <n v="771"/>
    <d v="2015-09-23T00:00:00"/>
    <d v="2015-09-30T00:00:00"/>
  </r>
  <r>
    <x v="0"/>
    <s v="Category3"/>
    <s v="ITEM5"/>
    <s v="DESCRIPTION5"/>
    <n v="1"/>
    <n v="324"/>
    <n v="324"/>
    <d v="2015-09-23T00:00:00"/>
    <d v="2015-09-30T00:00:00"/>
  </r>
  <r>
    <x v="0"/>
    <s v="Category2"/>
    <s v="ITEM4"/>
    <s v="DESCRIPTION4"/>
    <n v="1"/>
    <n v="503"/>
    <n v="503"/>
    <d v="2015-09-23T00:00:00"/>
    <d v="2015-09-30T00:00:00"/>
  </r>
  <r>
    <x v="0"/>
    <s v="Category3"/>
    <s v="ITEM5"/>
    <s v="DESCRIPTION5"/>
    <n v="1"/>
    <n v="587"/>
    <n v="587"/>
    <d v="2015-09-23T00:00:00"/>
    <d v="2015-09-30T00:00:00"/>
  </r>
  <r>
    <x v="0"/>
    <s v="Category3"/>
    <s v="ITEM5"/>
    <s v="DESCRIPTION5"/>
    <n v="1"/>
    <n v="528"/>
    <n v="528"/>
    <d v="2015-09-23T00:00:00"/>
    <d v="2015-09-30T00:00:00"/>
  </r>
  <r>
    <x v="0"/>
    <s v="Category3"/>
    <s v="ITEM5"/>
    <s v="DESCRIPTION5"/>
    <n v="1"/>
    <n v="370"/>
    <n v="370"/>
    <d v="2015-09-23T00:00:00"/>
    <d v="2015-09-30T00:00:00"/>
  </r>
  <r>
    <x v="0"/>
    <s v="Category2"/>
    <s v="ITEM4"/>
    <s v="DESCRIPTION4"/>
    <n v="1"/>
    <n v="170"/>
    <n v="170"/>
    <d v="2015-09-24T00:00:00"/>
    <d v="2015-09-30T00:00:00"/>
  </r>
  <r>
    <x v="0"/>
    <s v="Category1"/>
    <s v="ITEM1"/>
    <s v="DESCRIPTION1"/>
    <n v="1"/>
    <n v="703"/>
    <n v="703"/>
    <d v="2015-09-24T00:00:00"/>
    <d v="2015-09-30T00:00:00"/>
  </r>
  <r>
    <x v="0"/>
    <s v="Category2"/>
    <s v="ITEM3"/>
    <s v="DESCRIPTION3"/>
    <n v="1"/>
    <n v="738"/>
    <n v="738"/>
    <d v="2015-09-24T00:00:00"/>
    <d v="2015-09-30T00:00:00"/>
  </r>
  <r>
    <x v="0"/>
    <s v="Category1"/>
    <s v="ITEM2"/>
    <s v="DESCRIPTION2"/>
    <n v="1"/>
    <n v="539"/>
    <n v="539"/>
    <d v="2015-09-24T00:00:00"/>
    <d v="2015-09-30T00:00:00"/>
  </r>
  <r>
    <x v="0"/>
    <s v="Category2"/>
    <s v="ITEM4"/>
    <s v="DESCRIPTION4"/>
    <n v="1"/>
    <n v="762"/>
    <n v="762"/>
    <d v="2015-09-24T00:00:00"/>
    <d v="2015-09-30T00:00:00"/>
  </r>
  <r>
    <x v="0"/>
    <s v="Category1"/>
    <s v="ITEM2"/>
    <s v="DESCRIPTION2"/>
    <n v="1"/>
    <n v="307"/>
    <n v="307"/>
    <d v="2015-09-24T00:00:00"/>
    <d v="2015-09-30T00:00:00"/>
  </r>
  <r>
    <x v="0"/>
    <s v="Category2"/>
    <s v="ITEM3"/>
    <s v="DESCRIPTION3"/>
    <n v="1"/>
    <n v="265"/>
    <n v="265"/>
    <d v="2015-09-24T00:00:00"/>
    <d v="2015-09-30T00:00:00"/>
  </r>
  <r>
    <x v="0"/>
    <s v="Category3"/>
    <s v="ITEM5"/>
    <s v="DESCRIPTION5"/>
    <n v="1"/>
    <n v="777"/>
    <n v="777"/>
    <d v="2015-09-24T00:00:00"/>
    <d v="2015-09-30T00:00:00"/>
  </r>
  <r>
    <x v="0"/>
    <s v="Category1"/>
    <s v="ITEM2"/>
    <s v="DESCRIPTION2"/>
    <n v="1"/>
    <n v="690"/>
    <n v="690"/>
    <d v="2015-09-24T00:00:00"/>
    <d v="2015-09-30T00:00:00"/>
  </r>
  <r>
    <x v="0"/>
    <s v="Category1"/>
    <s v="ITEM1"/>
    <s v="DESCRIPTION1"/>
    <n v="1"/>
    <n v="863"/>
    <n v="863"/>
    <d v="2015-09-24T00:00:00"/>
    <d v="2015-09-30T00:00:00"/>
  </r>
  <r>
    <x v="0"/>
    <s v="Category1"/>
    <s v="ITEM1"/>
    <s v="DESCRIPTION1"/>
    <n v="1"/>
    <n v="649"/>
    <n v="649"/>
    <d v="2015-09-24T00:00:00"/>
    <d v="2015-09-30T00:00:00"/>
  </r>
  <r>
    <x v="0"/>
    <s v="Category2"/>
    <s v="ITEM3"/>
    <s v="DESCRIPTION3"/>
    <n v="1"/>
    <n v="392"/>
    <n v="392"/>
    <d v="2015-09-24T00:00:00"/>
    <d v="2015-09-30T00:00:00"/>
  </r>
  <r>
    <x v="0"/>
    <s v="Category1"/>
    <s v="ITEM2"/>
    <s v="DESCRIPTION2"/>
    <n v="1"/>
    <n v="177"/>
    <n v="177"/>
    <d v="2015-09-24T00:00:00"/>
    <d v="2015-09-30T00:00:00"/>
  </r>
  <r>
    <x v="0"/>
    <s v="Category1"/>
    <s v="ITEM1"/>
    <s v="DESCRIPTION1"/>
    <n v="1"/>
    <n v="723"/>
    <n v="723"/>
    <d v="2015-09-24T00:00:00"/>
    <d v="2015-09-30T00:00:00"/>
  </r>
  <r>
    <x v="0"/>
    <s v="Category2"/>
    <s v="ITEM3"/>
    <s v="DESCRIPTION3"/>
    <n v="1"/>
    <n v="862"/>
    <n v="862"/>
    <d v="2015-09-24T00:00:00"/>
    <d v="2015-09-30T00:00:00"/>
  </r>
  <r>
    <x v="0"/>
    <s v="Category2"/>
    <s v="ITEM4"/>
    <s v="DESCRIPTION4"/>
    <n v="1"/>
    <n v="571"/>
    <n v="571"/>
    <d v="2015-09-24T00:00:00"/>
    <d v="2015-09-30T00:00:00"/>
  </r>
  <r>
    <x v="0"/>
    <s v="Category1"/>
    <s v="ITEM1"/>
    <s v="DESCRIPTION1"/>
    <n v="1"/>
    <n v="363"/>
    <n v="363"/>
    <d v="2015-09-24T00:00:00"/>
    <d v="2015-09-30T00:00:00"/>
  </r>
  <r>
    <x v="0"/>
    <s v="Category2"/>
    <s v="ITEM3"/>
    <s v="DESCRIPTION3"/>
    <n v="1"/>
    <n v="854"/>
    <n v="854"/>
    <d v="2015-09-24T00:00:00"/>
    <d v="2015-09-30T00:00:00"/>
  </r>
  <r>
    <x v="0"/>
    <s v="Category2"/>
    <s v="ITEM4"/>
    <s v="DESCRIPTION4"/>
    <n v="1"/>
    <n v="271"/>
    <n v="271"/>
    <d v="2015-09-24T00:00:00"/>
    <d v="2015-09-30T00:00:00"/>
  </r>
  <r>
    <x v="0"/>
    <s v="Category1"/>
    <s v="ITEM1"/>
    <s v="DESCRIPTION1"/>
    <n v="1"/>
    <n v="895"/>
    <n v="895"/>
    <d v="2015-09-24T00:00:00"/>
    <d v="2015-09-30T00:00:00"/>
  </r>
  <r>
    <x v="0"/>
    <s v="Category3"/>
    <s v="ITEM5"/>
    <s v="DESCRIPTION5"/>
    <n v="1"/>
    <n v="847"/>
    <n v="847"/>
    <d v="2015-09-24T00:00:00"/>
    <d v="2015-09-30T00:00:00"/>
  </r>
  <r>
    <x v="0"/>
    <s v="Category1"/>
    <s v="ITEM2"/>
    <s v="DESCRIPTION2"/>
    <n v="1"/>
    <n v="432"/>
    <n v="432"/>
    <d v="2015-09-24T00:00:00"/>
    <d v="2015-09-30T00:00:00"/>
  </r>
  <r>
    <x v="0"/>
    <s v="Category1"/>
    <s v="ITEM1"/>
    <s v="DESCRIPTION1"/>
    <n v="1"/>
    <n v="384"/>
    <n v="384"/>
    <d v="2015-09-24T00:00:00"/>
    <d v="2015-09-30T00:00:00"/>
  </r>
  <r>
    <x v="0"/>
    <s v="Category3"/>
    <s v="ITEM5"/>
    <s v="DESCRIPTION5"/>
    <n v="1"/>
    <n v="244"/>
    <n v="244"/>
    <d v="2015-09-24T00:00:00"/>
    <d v="2015-09-30T00:00:00"/>
  </r>
  <r>
    <x v="0"/>
    <s v="Category2"/>
    <s v="ITEM3"/>
    <s v="DESCRIPTION3"/>
    <n v="1"/>
    <n v="585"/>
    <n v="585"/>
    <d v="2015-09-24T00:00:00"/>
    <d v="2015-09-30T00:00:00"/>
  </r>
  <r>
    <x v="0"/>
    <s v="Category1"/>
    <s v="ITEM2"/>
    <s v="DESCRIPTION2"/>
    <n v="1"/>
    <n v="756"/>
    <n v="756"/>
    <d v="2015-09-24T00:00:00"/>
    <d v="2015-09-30T00:00:00"/>
  </r>
  <r>
    <x v="0"/>
    <s v="Category1"/>
    <s v="ITEM1"/>
    <s v="DESCRIPTION1"/>
    <n v="1"/>
    <n v="200"/>
    <n v="200"/>
    <d v="2015-09-24T00:00:00"/>
    <d v="2015-09-30T00:00:00"/>
  </r>
  <r>
    <x v="0"/>
    <s v="Category2"/>
    <s v="ITEM4"/>
    <s v="DESCRIPTION4"/>
    <n v="1"/>
    <n v="825"/>
    <n v="825"/>
    <d v="2015-09-24T00:00:00"/>
    <d v="2015-09-30T00:00:00"/>
  </r>
  <r>
    <x v="0"/>
    <s v="Category2"/>
    <s v="ITEM4"/>
    <s v="DESCRIPTION4"/>
    <n v="1"/>
    <n v="917"/>
    <n v="917"/>
    <d v="2015-09-24T00:00:00"/>
    <d v="2015-09-30T00:00:00"/>
  </r>
  <r>
    <x v="0"/>
    <s v="Category1"/>
    <s v="ITEM2"/>
    <s v="DESCRIPTION2"/>
    <n v="1"/>
    <n v="639"/>
    <n v="639"/>
    <d v="2015-09-24T00:00:00"/>
    <d v="2015-09-30T00:00:00"/>
  </r>
  <r>
    <x v="0"/>
    <s v="Category3"/>
    <s v="ITEM5"/>
    <s v="DESCRIPTION5"/>
    <n v="1"/>
    <n v="857"/>
    <n v="857"/>
    <d v="2015-09-24T00:00:00"/>
    <d v="2015-09-30T00:00:00"/>
  </r>
  <r>
    <x v="0"/>
    <s v="Category2"/>
    <s v="ITEM3"/>
    <s v="DESCRIPTION3"/>
    <n v="1"/>
    <n v="699"/>
    <n v="699"/>
    <d v="2015-09-24T00:00:00"/>
    <d v="2015-09-30T00:00:00"/>
  </r>
  <r>
    <x v="0"/>
    <s v="Category2"/>
    <s v="ITEM3"/>
    <s v="DESCRIPTION3"/>
    <n v="1"/>
    <n v="328"/>
    <n v="328"/>
    <d v="2015-09-24T00:00:00"/>
    <d v="2015-09-30T00:00:00"/>
  </r>
  <r>
    <x v="0"/>
    <s v="Category1"/>
    <s v="ITEM1"/>
    <s v="DESCRIPTION1"/>
    <n v="1"/>
    <n v="416"/>
    <n v="416"/>
    <d v="2015-09-24T00:00:00"/>
    <d v="2015-09-30T00:00:00"/>
  </r>
  <r>
    <x v="0"/>
    <s v="Category2"/>
    <s v="ITEM4"/>
    <s v="DESCRIPTION4"/>
    <n v="1"/>
    <n v="436"/>
    <n v="436"/>
    <d v="2015-09-24T00:00:00"/>
    <d v="2015-09-30T00:00:00"/>
  </r>
  <r>
    <x v="0"/>
    <s v="Category2"/>
    <s v="ITEM4"/>
    <s v="DESCRIPTION4"/>
    <n v="1"/>
    <n v="108"/>
    <n v="108"/>
    <d v="2015-09-24T00:00:00"/>
    <d v="2015-09-30T00:00:00"/>
  </r>
  <r>
    <x v="0"/>
    <s v="Category2"/>
    <s v="ITEM3"/>
    <s v="DESCRIPTION3"/>
    <n v="1"/>
    <n v="589"/>
    <n v="589"/>
    <d v="2015-09-24T00:00:00"/>
    <d v="2015-09-30T00:00:00"/>
  </r>
  <r>
    <x v="0"/>
    <s v="Category1"/>
    <s v="ITEM2"/>
    <s v="DESCRIPTION2"/>
    <n v="1"/>
    <n v="767"/>
    <n v="767"/>
    <d v="2015-09-24T00:00:00"/>
    <d v="2015-09-30T00:00:00"/>
  </r>
  <r>
    <x v="0"/>
    <s v="Category2"/>
    <s v="ITEM4"/>
    <s v="DESCRIPTION4"/>
    <n v="1"/>
    <n v="884"/>
    <n v="884"/>
    <d v="2015-09-24T00:00:00"/>
    <d v="2015-09-30T00:00:00"/>
  </r>
  <r>
    <x v="0"/>
    <s v="Category2"/>
    <s v="ITEM3"/>
    <s v="DESCRIPTION3"/>
    <n v="1"/>
    <n v="255"/>
    <n v="255"/>
    <d v="2015-09-24T00:00:00"/>
    <d v="2015-09-30T00:00:00"/>
  </r>
  <r>
    <x v="0"/>
    <s v="Category1"/>
    <s v="ITEM2"/>
    <s v="DESCRIPTION2"/>
    <n v="1"/>
    <n v="815"/>
    <n v="815"/>
    <d v="2015-09-24T00:00:00"/>
    <d v="2015-09-30T00:00:00"/>
  </r>
  <r>
    <x v="0"/>
    <s v="Category1"/>
    <s v="ITEM1"/>
    <s v="DESCRIPTION1"/>
    <n v="1"/>
    <n v="369"/>
    <n v="369"/>
    <d v="2015-09-24T00:00:00"/>
    <d v="2015-09-30T00:00:00"/>
  </r>
  <r>
    <x v="0"/>
    <s v="Category2"/>
    <s v="ITEM3"/>
    <s v="DESCRIPTION3"/>
    <n v="1"/>
    <n v="360"/>
    <n v="360"/>
    <d v="2015-09-24T00:00:00"/>
    <d v="2015-09-30T00:00:00"/>
  </r>
  <r>
    <x v="0"/>
    <s v="Category2"/>
    <s v="ITEM3"/>
    <s v="DESCRIPTION3"/>
    <n v="1"/>
    <n v="624"/>
    <n v="624"/>
    <d v="2015-09-24T00:00:00"/>
    <d v="2015-09-30T00:00:00"/>
  </r>
  <r>
    <x v="0"/>
    <s v="Category3"/>
    <s v="ITEM5"/>
    <s v="DESCRIPTION5"/>
    <n v="1"/>
    <n v="458"/>
    <n v="458"/>
    <d v="2015-09-24T00:00:00"/>
    <d v="2015-09-30T00:00:00"/>
  </r>
  <r>
    <x v="0"/>
    <s v="Category1"/>
    <s v="ITEM1"/>
    <s v="DESCRIPTION1"/>
    <n v="1"/>
    <n v="749"/>
    <n v="749"/>
    <d v="2015-09-24T00:00:00"/>
    <d v="2015-09-30T00:00:00"/>
  </r>
  <r>
    <x v="0"/>
    <s v="Category2"/>
    <s v="ITEM3"/>
    <s v="DESCRIPTION3"/>
    <n v="1"/>
    <n v="312"/>
    <n v="312"/>
    <d v="2015-09-24T00:00:00"/>
    <d v="2015-09-30T00:00:00"/>
  </r>
  <r>
    <x v="0"/>
    <s v="Category1"/>
    <s v="ITEM1"/>
    <s v="DESCRIPTION1"/>
    <n v="1"/>
    <n v="861"/>
    <n v="861"/>
    <d v="2015-09-24T00:00:00"/>
    <d v="2015-09-30T00:00:00"/>
  </r>
  <r>
    <x v="0"/>
    <s v="Category2"/>
    <s v="ITEM4"/>
    <s v="DESCRIPTION4"/>
    <n v="1"/>
    <n v="756"/>
    <n v="756"/>
    <d v="2015-09-24T00:00:00"/>
    <d v="2015-09-30T00:00:00"/>
  </r>
  <r>
    <x v="0"/>
    <s v="Category2"/>
    <s v="ITEM4"/>
    <s v="DESCRIPTION4"/>
    <n v="1"/>
    <n v="620"/>
    <n v="620"/>
    <d v="2015-09-24T00:00:00"/>
    <d v="2015-09-30T00:00:00"/>
  </r>
  <r>
    <x v="0"/>
    <s v="Category1"/>
    <s v="ITEM1"/>
    <s v="DESCRIPTION1"/>
    <n v="1"/>
    <n v="539"/>
    <n v="539"/>
    <d v="2015-09-25T00:00:00"/>
    <d v="2015-09-30T00:00:00"/>
  </r>
  <r>
    <x v="0"/>
    <s v="Category1"/>
    <s v="ITEM1"/>
    <s v="DESCRIPTION1"/>
    <n v="1"/>
    <n v="747"/>
    <n v="747"/>
    <d v="2015-09-25T00:00:00"/>
    <d v="2015-09-30T00:00:00"/>
  </r>
  <r>
    <x v="0"/>
    <s v="Category1"/>
    <s v="ITEM1"/>
    <s v="DESCRIPTION1"/>
    <n v="1"/>
    <n v="911"/>
    <n v="911"/>
    <d v="2015-09-25T00:00:00"/>
    <d v="2015-09-30T00:00:00"/>
  </r>
  <r>
    <x v="0"/>
    <s v="Category2"/>
    <s v="ITEM4"/>
    <s v="DESCRIPTION4"/>
    <n v="1"/>
    <n v="266"/>
    <n v="266"/>
    <d v="2015-09-25T00:00:00"/>
    <d v="2015-09-30T00:00:00"/>
  </r>
  <r>
    <x v="0"/>
    <s v="Category2"/>
    <s v="ITEM3"/>
    <s v="DESCRIPTION3"/>
    <n v="1"/>
    <n v="604"/>
    <n v="604"/>
    <d v="2015-09-25T00:00:00"/>
    <d v="2015-09-30T00:00:00"/>
  </r>
  <r>
    <x v="0"/>
    <s v="Category1"/>
    <s v="ITEM1"/>
    <s v="DESCRIPTION1"/>
    <n v="1"/>
    <n v="771"/>
    <n v="771"/>
    <d v="2015-09-25T00:00:00"/>
    <d v="2015-09-30T00:00:00"/>
  </r>
  <r>
    <x v="0"/>
    <s v="Category1"/>
    <s v="ITEM1"/>
    <s v="DESCRIPTION1"/>
    <n v="1"/>
    <n v="351"/>
    <n v="351"/>
    <d v="2015-09-25T00:00:00"/>
    <d v="2015-09-30T00:00:00"/>
  </r>
  <r>
    <x v="0"/>
    <s v="Category1"/>
    <s v="ITEM2"/>
    <s v="DESCRIPTION2"/>
    <n v="1"/>
    <n v="286"/>
    <n v="286"/>
    <d v="2015-09-25T00:00:00"/>
    <d v="2015-09-30T00:00:00"/>
  </r>
  <r>
    <x v="0"/>
    <s v="Category2"/>
    <s v="ITEM3"/>
    <s v="DESCRIPTION3"/>
    <n v="1"/>
    <n v="274"/>
    <n v="274"/>
    <d v="2015-09-25T00:00:00"/>
    <d v="2015-09-30T00:00:00"/>
  </r>
  <r>
    <x v="0"/>
    <s v="Category1"/>
    <s v="ITEM1"/>
    <s v="DESCRIPTION1"/>
    <n v="1"/>
    <n v="148"/>
    <n v="148"/>
    <d v="2015-09-25T00:00:00"/>
    <d v="2015-09-30T00:00:00"/>
  </r>
  <r>
    <x v="0"/>
    <s v="Category2"/>
    <s v="ITEM3"/>
    <s v="DESCRIPTION3"/>
    <n v="1"/>
    <n v="586"/>
    <n v="586"/>
    <d v="2015-09-25T00:00:00"/>
    <d v="2015-09-30T00:00:00"/>
  </r>
  <r>
    <x v="0"/>
    <s v="Category2"/>
    <s v="ITEM3"/>
    <s v="DESCRIPTION3"/>
    <n v="1"/>
    <n v="234"/>
    <n v="234"/>
    <d v="2015-09-25T00:00:00"/>
    <d v="2015-09-30T00:00:00"/>
  </r>
  <r>
    <x v="0"/>
    <s v="Category2"/>
    <s v="ITEM3"/>
    <s v="DESCRIPTION3"/>
    <n v="1"/>
    <n v="246"/>
    <n v="246"/>
    <d v="2015-09-25T00:00:00"/>
    <d v="2015-09-30T00:00:00"/>
  </r>
  <r>
    <x v="0"/>
    <s v="Category2"/>
    <s v="ITEM4"/>
    <s v="DESCRIPTION4"/>
    <n v="1"/>
    <n v="317"/>
    <n v="317"/>
    <d v="2015-09-25T00:00:00"/>
    <d v="2015-09-30T00:00:00"/>
  </r>
  <r>
    <x v="0"/>
    <s v="Category2"/>
    <s v="ITEM3"/>
    <s v="DESCRIPTION3"/>
    <n v="1"/>
    <n v="239"/>
    <n v="239"/>
    <d v="2015-09-25T00:00:00"/>
    <d v="2015-09-30T00:00:00"/>
  </r>
  <r>
    <x v="0"/>
    <s v="Category2"/>
    <s v="ITEM4"/>
    <s v="DESCRIPTION4"/>
    <n v="1"/>
    <n v="274"/>
    <n v="274"/>
    <d v="2015-09-25T00:00:00"/>
    <d v="2015-09-30T00:00:00"/>
  </r>
  <r>
    <x v="0"/>
    <s v="Category3"/>
    <s v="ITEM5"/>
    <s v="DESCRIPTION5"/>
    <n v="1"/>
    <n v="490"/>
    <n v="490"/>
    <d v="2015-09-25T00:00:00"/>
    <d v="2015-09-30T00:00:00"/>
  </r>
  <r>
    <x v="0"/>
    <s v="Category3"/>
    <s v="ITEM5"/>
    <s v="DESCRIPTION5"/>
    <n v="1"/>
    <n v="333"/>
    <n v="333"/>
    <d v="2015-09-25T00:00:00"/>
    <d v="2015-09-30T00:00:00"/>
  </r>
  <r>
    <x v="0"/>
    <s v="Category2"/>
    <s v="ITEM4"/>
    <s v="DESCRIPTION4"/>
    <n v="1"/>
    <n v="756"/>
    <n v="756"/>
    <d v="2015-09-25T00:00:00"/>
    <d v="2015-09-30T00:00:00"/>
  </r>
  <r>
    <x v="0"/>
    <s v="Category1"/>
    <s v="ITEM1"/>
    <s v="DESCRIPTION1"/>
    <n v="1"/>
    <n v="823"/>
    <n v="823"/>
    <d v="2015-09-25T00:00:00"/>
    <d v="2015-09-30T00:00:00"/>
  </r>
  <r>
    <x v="0"/>
    <s v="Category2"/>
    <s v="ITEM4"/>
    <s v="DESCRIPTION4"/>
    <n v="1"/>
    <n v="335"/>
    <n v="335"/>
    <d v="2015-09-25T00:00:00"/>
    <d v="2015-09-30T00:00:00"/>
  </r>
  <r>
    <x v="0"/>
    <s v="Category2"/>
    <s v="ITEM3"/>
    <s v="DESCRIPTION3"/>
    <n v="1"/>
    <n v="293"/>
    <n v="293"/>
    <d v="2015-09-25T00:00:00"/>
    <d v="2015-09-30T00:00:00"/>
  </r>
  <r>
    <x v="0"/>
    <s v="Category1"/>
    <s v="ITEM1"/>
    <s v="DESCRIPTION1"/>
    <n v="1"/>
    <n v="976"/>
    <n v="976"/>
    <d v="2015-09-25T00:00:00"/>
    <d v="2015-09-30T00:00:00"/>
  </r>
  <r>
    <x v="0"/>
    <s v="Category1"/>
    <s v="ITEM2"/>
    <s v="DESCRIPTION2"/>
    <n v="1"/>
    <n v="191"/>
    <n v="191"/>
    <d v="2015-09-25T00:00:00"/>
    <d v="2015-09-30T00:00:00"/>
  </r>
  <r>
    <x v="0"/>
    <s v="Category2"/>
    <s v="ITEM4"/>
    <s v="DESCRIPTION4"/>
    <n v="1"/>
    <n v="879"/>
    <n v="879"/>
    <d v="2015-09-25T00:00:00"/>
    <d v="2015-09-30T00:00:00"/>
  </r>
  <r>
    <x v="0"/>
    <s v="Category1"/>
    <s v="ITEM2"/>
    <s v="DESCRIPTION2"/>
    <n v="1"/>
    <n v="419"/>
    <n v="419"/>
    <d v="2015-09-25T00:00:00"/>
    <d v="2015-09-30T00:00:00"/>
  </r>
  <r>
    <x v="0"/>
    <s v="Category3"/>
    <s v="ITEM5"/>
    <s v="DESCRIPTION5"/>
    <n v="1"/>
    <n v="306"/>
    <n v="306"/>
    <d v="2015-09-25T00:00:00"/>
    <d v="2015-09-30T00:00:00"/>
  </r>
  <r>
    <x v="0"/>
    <s v="Category1"/>
    <s v="ITEM2"/>
    <s v="DESCRIPTION2"/>
    <n v="1"/>
    <n v="683"/>
    <n v="683"/>
    <d v="2015-09-25T00:00:00"/>
    <d v="2015-09-30T00:00:00"/>
  </r>
  <r>
    <x v="0"/>
    <s v="Category1"/>
    <s v="ITEM1"/>
    <s v="DESCRIPTION1"/>
    <n v="1"/>
    <n v="595"/>
    <n v="595"/>
    <d v="2015-09-25T00:00:00"/>
    <d v="2015-09-30T00:00:00"/>
  </r>
  <r>
    <x v="0"/>
    <s v="Category2"/>
    <s v="ITEM4"/>
    <s v="DESCRIPTION4"/>
    <n v="1"/>
    <n v="474"/>
    <n v="474"/>
    <d v="2015-09-25T00:00:00"/>
    <d v="2015-09-30T00:00:00"/>
  </r>
  <r>
    <x v="0"/>
    <s v="Category2"/>
    <s v="ITEM3"/>
    <s v="DESCRIPTION3"/>
    <n v="1"/>
    <n v="403"/>
    <n v="403"/>
    <d v="2015-09-25T00:00:00"/>
    <d v="2015-09-30T00:00:00"/>
  </r>
  <r>
    <x v="0"/>
    <s v="Category3"/>
    <s v="ITEM5"/>
    <s v="DESCRIPTION5"/>
    <n v="1"/>
    <n v="181"/>
    <n v="181"/>
    <d v="2015-09-25T00:00:00"/>
    <d v="2015-09-30T00:00:00"/>
  </r>
  <r>
    <x v="0"/>
    <s v="Category1"/>
    <s v="ITEM1"/>
    <s v="DESCRIPTION1"/>
    <n v="1"/>
    <n v="284"/>
    <n v="284"/>
    <d v="2015-09-25T00:00:00"/>
    <d v="2015-09-30T00:00:00"/>
  </r>
  <r>
    <x v="0"/>
    <s v="Category1"/>
    <s v="ITEM2"/>
    <s v="DESCRIPTION2"/>
    <n v="1"/>
    <n v="179"/>
    <n v="179"/>
    <d v="2015-09-25T00:00:00"/>
    <d v="2015-09-30T00:00:00"/>
  </r>
  <r>
    <x v="0"/>
    <s v="Category1"/>
    <s v="ITEM1"/>
    <s v="DESCRIPTION1"/>
    <n v="1"/>
    <n v="494"/>
    <n v="494"/>
    <d v="2015-09-25T00:00:00"/>
    <d v="2015-09-30T00:00:00"/>
  </r>
  <r>
    <x v="0"/>
    <s v="Category2"/>
    <s v="ITEM4"/>
    <s v="DESCRIPTION4"/>
    <n v="1"/>
    <n v="869"/>
    <n v="869"/>
    <d v="2015-09-25T00:00:00"/>
    <d v="2015-09-30T00:00:00"/>
  </r>
  <r>
    <x v="0"/>
    <s v="Category3"/>
    <s v="ITEM5"/>
    <s v="DESCRIPTION5"/>
    <n v="1"/>
    <n v="417"/>
    <n v="417"/>
    <d v="2015-09-25T00:00:00"/>
    <d v="2015-09-30T00:00:00"/>
  </r>
  <r>
    <x v="0"/>
    <s v="Category2"/>
    <s v="ITEM4"/>
    <s v="DESCRIPTION4"/>
    <n v="1"/>
    <n v="426"/>
    <n v="426"/>
    <d v="2015-09-25T00:00:00"/>
    <d v="2015-09-30T00:00:00"/>
  </r>
  <r>
    <x v="0"/>
    <s v="Category2"/>
    <s v="ITEM3"/>
    <s v="DESCRIPTION3"/>
    <n v="1"/>
    <n v="316"/>
    <n v="316"/>
    <d v="2015-09-25T00:00:00"/>
    <d v="2015-09-30T00:00:00"/>
  </r>
  <r>
    <x v="0"/>
    <s v="Category1"/>
    <s v="ITEM2"/>
    <s v="DESCRIPTION2"/>
    <n v="1"/>
    <n v="212"/>
    <n v="212"/>
    <d v="2015-09-25T00:00:00"/>
    <d v="2015-09-30T00:00:00"/>
  </r>
  <r>
    <x v="0"/>
    <s v="Category3"/>
    <s v="ITEM5"/>
    <s v="DESCRIPTION5"/>
    <n v="1"/>
    <n v="403"/>
    <n v="403"/>
    <d v="2015-09-25T00:00:00"/>
    <d v="2015-09-30T00:00:00"/>
  </r>
  <r>
    <x v="0"/>
    <s v="Category2"/>
    <s v="ITEM4"/>
    <s v="DESCRIPTION4"/>
    <n v="1"/>
    <n v="279"/>
    <n v="279"/>
    <d v="2015-09-25T00:00:00"/>
    <d v="2015-09-30T00:00:00"/>
  </r>
  <r>
    <x v="0"/>
    <s v="Category2"/>
    <s v="ITEM3"/>
    <s v="DESCRIPTION3"/>
    <n v="1"/>
    <n v="558"/>
    <n v="558"/>
    <d v="2015-09-25T00:00:00"/>
    <d v="2015-09-30T00:00:00"/>
  </r>
  <r>
    <x v="0"/>
    <s v="Category1"/>
    <s v="ITEM2"/>
    <s v="DESCRIPTION2"/>
    <n v="1"/>
    <n v="993"/>
    <n v="993"/>
    <d v="2015-09-25T00:00:00"/>
    <d v="2015-09-30T00:00:00"/>
  </r>
  <r>
    <x v="0"/>
    <s v="Category1"/>
    <s v="ITEM1"/>
    <s v="DESCRIPTION1"/>
    <n v="1"/>
    <n v="895"/>
    <n v="895"/>
    <d v="2015-09-25T00:00:00"/>
    <d v="2015-09-30T00:00:00"/>
  </r>
  <r>
    <x v="0"/>
    <s v="Category3"/>
    <s v="ITEM5"/>
    <s v="DESCRIPTION5"/>
    <n v="1"/>
    <n v="112"/>
    <n v="112"/>
    <d v="2015-09-25T00:00:00"/>
    <d v="2015-09-30T00:00:00"/>
  </r>
  <r>
    <x v="0"/>
    <s v="Category3"/>
    <s v="ITEM5"/>
    <s v="DESCRIPTION5"/>
    <n v="1"/>
    <n v="284"/>
    <n v="284"/>
    <d v="2015-09-25T00:00:00"/>
    <d v="2015-09-30T00:00:00"/>
  </r>
  <r>
    <x v="0"/>
    <s v="Category2"/>
    <s v="ITEM3"/>
    <s v="DESCRIPTION3"/>
    <n v="1"/>
    <n v="275"/>
    <n v="275"/>
    <d v="2015-09-25T00:00:00"/>
    <d v="2015-09-30T00:00:00"/>
  </r>
  <r>
    <x v="0"/>
    <s v="Category1"/>
    <s v="ITEM1"/>
    <s v="DESCRIPTION1"/>
    <n v="1"/>
    <n v="378"/>
    <n v="378"/>
    <d v="2015-09-25T00:00:00"/>
    <d v="2015-09-30T00:00:00"/>
  </r>
  <r>
    <x v="0"/>
    <s v="Category2"/>
    <s v="ITEM4"/>
    <s v="DESCRIPTION4"/>
    <n v="1"/>
    <n v="504"/>
    <n v="504"/>
    <d v="2015-09-25T00:00:00"/>
    <d v="2015-09-30T00:00:00"/>
  </r>
  <r>
    <x v="0"/>
    <s v="Category2"/>
    <s v="ITEM3"/>
    <s v="DESCRIPTION3"/>
    <n v="1"/>
    <n v="885"/>
    <n v="885"/>
    <d v="2015-09-26T00:00:00"/>
    <d v="2015-09-30T00:00:00"/>
  </r>
  <r>
    <x v="0"/>
    <s v="Category1"/>
    <s v="ITEM2"/>
    <s v="DESCRIPTION2"/>
    <n v="1"/>
    <n v="764"/>
    <n v="764"/>
    <d v="2015-09-26T00:00:00"/>
    <d v="2015-09-30T00:00:00"/>
  </r>
  <r>
    <x v="0"/>
    <s v="Category2"/>
    <s v="ITEM4"/>
    <s v="DESCRIPTION4"/>
    <n v="1"/>
    <n v="823"/>
    <n v="823"/>
    <d v="2015-09-26T00:00:00"/>
    <d v="2015-09-30T00:00:00"/>
  </r>
  <r>
    <x v="0"/>
    <s v="Category3"/>
    <s v="ITEM5"/>
    <s v="DESCRIPTION5"/>
    <n v="1"/>
    <n v="102"/>
    <n v="102"/>
    <d v="2015-09-26T00:00:00"/>
    <d v="2015-09-30T00:00:00"/>
  </r>
  <r>
    <x v="0"/>
    <s v="Category1"/>
    <s v="ITEM2"/>
    <s v="DESCRIPTION2"/>
    <n v="1"/>
    <n v="638"/>
    <n v="638"/>
    <d v="2015-09-26T00:00:00"/>
    <d v="2015-09-30T00:00:00"/>
  </r>
  <r>
    <x v="0"/>
    <s v="Category2"/>
    <s v="ITEM3"/>
    <s v="DESCRIPTION3"/>
    <n v="1"/>
    <n v="679"/>
    <n v="679"/>
    <d v="2015-09-26T00:00:00"/>
    <d v="2015-09-30T00:00:00"/>
  </r>
  <r>
    <x v="0"/>
    <s v="Category3"/>
    <s v="ITEM5"/>
    <s v="DESCRIPTION5"/>
    <n v="1"/>
    <n v="372"/>
    <n v="372"/>
    <d v="2015-09-26T00:00:00"/>
    <d v="2015-09-30T00:00:00"/>
  </r>
  <r>
    <x v="0"/>
    <s v="Category2"/>
    <s v="ITEM4"/>
    <s v="DESCRIPTION4"/>
    <n v="1"/>
    <n v="542"/>
    <n v="542"/>
    <d v="2015-09-26T00:00:00"/>
    <d v="2015-09-30T00:00:00"/>
  </r>
  <r>
    <x v="0"/>
    <s v="Category2"/>
    <s v="ITEM4"/>
    <s v="DESCRIPTION4"/>
    <n v="1"/>
    <n v="544"/>
    <n v="544"/>
    <d v="2015-09-26T00:00:00"/>
    <d v="2015-09-30T00:00:00"/>
  </r>
  <r>
    <x v="0"/>
    <s v="Category1"/>
    <s v="ITEM2"/>
    <s v="DESCRIPTION2"/>
    <n v="1"/>
    <n v="345"/>
    <n v="345"/>
    <d v="2015-09-26T00:00:00"/>
    <d v="2015-09-30T00:00:00"/>
  </r>
  <r>
    <x v="0"/>
    <s v="Category1"/>
    <s v="ITEM2"/>
    <s v="DESCRIPTION2"/>
    <n v="1"/>
    <n v="343"/>
    <n v="343"/>
    <d v="2015-09-26T00:00:00"/>
    <d v="2015-09-30T00:00:00"/>
  </r>
  <r>
    <x v="0"/>
    <s v="Category2"/>
    <s v="ITEM3"/>
    <s v="DESCRIPTION3"/>
    <n v="1"/>
    <n v="915"/>
    <n v="915"/>
    <d v="2015-09-26T00:00:00"/>
    <d v="2015-09-30T00:00:00"/>
  </r>
  <r>
    <x v="0"/>
    <s v="Category3"/>
    <s v="ITEM5"/>
    <s v="DESCRIPTION5"/>
    <n v="1"/>
    <n v="593"/>
    <n v="593"/>
    <d v="2015-09-26T00:00:00"/>
    <d v="2015-09-30T00:00:00"/>
  </r>
  <r>
    <x v="0"/>
    <s v="Category1"/>
    <s v="ITEM2"/>
    <s v="DESCRIPTION2"/>
    <n v="1"/>
    <n v="953"/>
    <n v="953"/>
    <d v="2015-09-26T00:00:00"/>
    <d v="2015-09-30T00:00:00"/>
  </r>
  <r>
    <x v="0"/>
    <s v="Category2"/>
    <s v="ITEM4"/>
    <s v="DESCRIPTION4"/>
    <n v="1"/>
    <n v="206"/>
    <n v="206"/>
    <d v="2015-09-26T00:00:00"/>
    <d v="2015-09-30T00:00:00"/>
  </r>
  <r>
    <x v="0"/>
    <s v="Category2"/>
    <s v="ITEM4"/>
    <s v="DESCRIPTION4"/>
    <n v="1"/>
    <n v="593"/>
    <n v="593"/>
    <d v="2015-09-26T00:00:00"/>
    <d v="2015-09-30T00:00:00"/>
  </r>
  <r>
    <x v="0"/>
    <s v="Category2"/>
    <s v="ITEM4"/>
    <s v="DESCRIPTION4"/>
    <n v="1"/>
    <n v="148"/>
    <n v="148"/>
    <d v="2015-09-26T00:00:00"/>
    <d v="2015-09-30T00:00:00"/>
  </r>
  <r>
    <x v="0"/>
    <s v="Category1"/>
    <s v="ITEM1"/>
    <s v="DESCRIPTION1"/>
    <n v="1"/>
    <n v="580"/>
    <n v="580"/>
    <d v="2015-09-26T00:00:00"/>
    <d v="2015-09-30T00:00:00"/>
  </r>
  <r>
    <x v="0"/>
    <s v="Category1"/>
    <s v="ITEM2"/>
    <s v="DESCRIPTION2"/>
    <n v="1"/>
    <n v="422"/>
    <n v="422"/>
    <d v="2015-09-26T00:00:00"/>
    <d v="2015-09-30T00:00:00"/>
  </r>
  <r>
    <x v="0"/>
    <s v="Category2"/>
    <s v="ITEM3"/>
    <s v="DESCRIPTION3"/>
    <n v="1"/>
    <n v="489"/>
    <n v="489"/>
    <d v="2015-09-26T00:00:00"/>
    <d v="2015-09-30T00:00:00"/>
  </r>
  <r>
    <x v="0"/>
    <s v="Category2"/>
    <s v="ITEM4"/>
    <s v="DESCRIPTION4"/>
    <n v="1"/>
    <n v="290"/>
    <n v="290"/>
    <d v="2015-09-26T00:00:00"/>
    <d v="2015-09-30T00:00:00"/>
  </r>
  <r>
    <x v="0"/>
    <s v="Category1"/>
    <s v="ITEM1"/>
    <s v="DESCRIPTION1"/>
    <n v="1"/>
    <n v="630"/>
    <n v="630"/>
    <d v="2015-09-26T00:00:00"/>
    <d v="2015-09-30T00:00:00"/>
  </r>
  <r>
    <x v="0"/>
    <s v="Category1"/>
    <s v="ITEM1"/>
    <s v="DESCRIPTION1"/>
    <n v="1"/>
    <n v="547"/>
    <n v="547"/>
    <d v="2015-09-26T00:00:00"/>
    <d v="2015-09-30T00:00:00"/>
  </r>
  <r>
    <x v="0"/>
    <s v="Category1"/>
    <s v="ITEM2"/>
    <s v="DESCRIPTION2"/>
    <n v="1"/>
    <n v="580"/>
    <n v="580"/>
    <d v="2015-09-26T00:00:00"/>
    <d v="2015-09-30T00:00:00"/>
  </r>
  <r>
    <x v="0"/>
    <s v="Category3"/>
    <s v="ITEM5"/>
    <s v="DESCRIPTION5"/>
    <n v="1"/>
    <n v="285"/>
    <n v="285"/>
    <d v="2015-09-26T00:00:00"/>
    <d v="2015-09-30T00:00:00"/>
  </r>
  <r>
    <x v="0"/>
    <s v="Category2"/>
    <s v="ITEM3"/>
    <s v="DESCRIPTION3"/>
    <n v="1"/>
    <n v="519"/>
    <n v="519"/>
    <d v="2015-09-26T00:00:00"/>
    <d v="2015-09-30T00:00:00"/>
  </r>
  <r>
    <x v="0"/>
    <s v="Category3"/>
    <s v="ITEM5"/>
    <s v="DESCRIPTION5"/>
    <n v="1"/>
    <n v="340"/>
    <n v="340"/>
    <d v="2015-09-26T00:00:00"/>
    <d v="2015-09-30T00:00:00"/>
  </r>
  <r>
    <x v="0"/>
    <s v="Category2"/>
    <s v="ITEM4"/>
    <s v="DESCRIPTION4"/>
    <n v="1"/>
    <n v="991"/>
    <n v="991"/>
    <d v="2015-09-26T00:00:00"/>
    <d v="2015-09-30T00:00:00"/>
  </r>
  <r>
    <x v="0"/>
    <s v="Category2"/>
    <s v="ITEM4"/>
    <s v="DESCRIPTION4"/>
    <n v="1"/>
    <n v="916"/>
    <n v="916"/>
    <d v="2015-09-26T00:00:00"/>
    <d v="2015-09-30T00:00:00"/>
  </r>
  <r>
    <x v="0"/>
    <s v="Category2"/>
    <s v="ITEM3"/>
    <s v="DESCRIPTION3"/>
    <n v="1"/>
    <n v="242"/>
    <n v="242"/>
    <d v="2015-09-26T00:00:00"/>
    <d v="2015-09-30T00:00:00"/>
  </r>
  <r>
    <x v="0"/>
    <s v="Category1"/>
    <s v="ITEM2"/>
    <s v="DESCRIPTION2"/>
    <n v="1"/>
    <n v="686"/>
    <n v="686"/>
    <d v="2015-09-26T00:00:00"/>
    <d v="2015-09-30T00:00:00"/>
  </r>
  <r>
    <x v="0"/>
    <s v="Category2"/>
    <s v="ITEM4"/>
    <s v="DESCRIPTION4"/>
    <n v="1"/>
    <n v="174"/>
    <n v="174"/>
    <d v="2015-09-26T00:00:00"/>
    <d v="2015-09-30T00:00:00"/>
  </r>
  <r>
    <x v="0"/>
    <s v="Category2"/>
    <s v="ITEM4"/>
    <s v="DESCRIPTION4"/>
    <n v="1"/>
    <n v="666"/>
    <n v="666"/>
    <d v="2015-09-26T00:00:00"/>
    <d v="2015-09-30T00:00:00"/>
  </r>
  <r>
    <x v="0"/>
    <s v="Category2"/>
    <s v="ITEM3"/>
    <s v="DESCRIPTION3"/>
    <n v="1"/>
    <n v="518"/>
    <n v="518"/>
    <d v="2015-09-26T00:00:00"/>
    <d v="2015-09-30T00:00:00"/>
  </r>
  <r>
    <x v="0"/>
    <s v="Category1"/>
    <s v="ITEM1"/>
    <s v="DESCRIPTION1"/>
    <n v="1"/>
    <n v="110"/>
    <n v="110"/>
    <d v="2015-09-26T00:00:00"/>
    <d v="2015-09-30T00:00:00"/>
  </r>
  <r>
    <x v="0"/>
    <s v="Category3"/>
    <s v="ITEM5"/>
    <s v="DESCRIPTION5"/>
    <n v="1"/>
    <n v="436"/>
    <n v="436"/>
    <d v="2015-09-26T00:00:00"/>
    <d v="2015-09-30T00:00:00"/>
  </r>
  <r>
    <x v="0"/>
    <s v="Category2"/>
    <s v="ITEM3"/>
    <s v="DESCRIPTION3"/>
    <n v="1"/>
    <n v="937"/>
    <n v="937"/>
    <d v="2015-09-26T00:00:00"/>
    <d v="2015-09-30T00:00:00"/>
  </r>
  <r>
    <x v="0"/>
    <s v="Category1"/>
    <s v="ITEM1"/>
    <s v="DESCRIPTION1"/>
    <n v="1"/>
    <n v="569"/>
    <n v="569"/>
    <d v="2015-09-26T00:00:00"/>
    <d v="2015-09-30T00:00:00"/>
  </r>
  <r>
    <x v="0"/>
    <s v="Category2"/>
    <s v="ITEM4"/>
    <s v="DESCRIPTION4"/>
    <n v="1"/>
    <n v="547"/>
    <n v="547"/>
    <d v="2015-09-26T00:00:00"/>
    <d v="2015-09-30T00:00:00"/>
  </r>
  <r>
    <x v="0"/>
    <s v="Category1"/>
    <s v="ITEM2"/>
    <s v="DESCRIPTION2"/>
    <n v="1"/>
    <n v="667"/>
    <n v="667"/>
    <d v="2015-09-26T00:00:00"/>
    <d v="2015-09-30T00:00:00"/>
  </r>
  <r>
    <x v="0"/>
    <s v="Category2"/>
    <s v="ITEM3"/>
    <s v="DESCRIPTION3"/>
    <n v="1"/>
    <n v="530"/>
    <n v="530"/>
    <d v="2015-09-26T00:00:00"/>
    <d v="2015-09-30T00:00:00"/>
  </r>
  <r>
    <x v="0"/>
    <s v="Category1"/>
    <s v="ITEM2"/>
    <s v="DESCRIPTION2"/>
    <n v="1"/>
    <n v="806"/>
    <n v="806"/>
    <d v="2015-09-26T00:00:00"/>
    <d v="2015-09-30T00:00:00"/>
  </r>
  <r>
    <x v="0"/>
    <s v="Category3"/>
    <s v="ITEM5"/>
    <s v="DESCRIPTION5"/>
    <n v="1"/>
    <n v="882"/>
    <n v="882"/>
    <d v="2015-09-26T00:00:00"/>
    <d v="2015-09-30T00:00:00"/>
  </r>
  <r>
    <x v="0"/>
    <s v="Category1"/>
    <s v="ITEM2"/>
    <s v="DESCRIPTION2"/>
    <n v="1"/>
    <n v="372"/>
    <n v="372"/>
    <d v="2015-09-26T00:00:00"/>
    <d v="2015-09-30T00:00:00"/>
  </r>
  <r>
    <x v="0"/>
    <s v="Category3"/>
    <s v="ITEM5"/>
    <s v="DESCRIPTION5"/>
    <n v="1"/>
    <n v="536"/>
    <n v="536"/>
    <d v="2015-09-26T00:00:00"/>
    <d v="2015-09-30T00:00:00"/>
  </r>
  <r>
    <x v="0"/>
    <s v="Category2"/>
    <s v="ITEM4"/>
    <s v="DESCRIPTION4"/>
    <n v="1"/>
    <n v="874"/>
    <n v="874"/>
    <d v="2015-09-26T00:00:00"/>
    <d v="2015-09-30T00:00:00"/>
  </r>
  <r>
    <x v="0"/>
    <s v="Category1"/>
    <s v="ITEM2"/>
    <s v="DESCRIPTION2"/>
    <n v="1"/>
    <n v="425"/>
    <n v="425"/>
    <d v="2015-09-26T00:00:00"/>
    <d v="2015-09-30T00:00:00"/>
  </r>
  <r>
    <x v="0"/>
    <s v="Category3"/>
    <s v="ITEM5"/>
    <s v="DESCRIPTION5"/>
    <n v="1"/>
    <n v="375"/>
    <n v="375"/>
    <d v="2015-09-26T00:00:00"/>
    <d v="2015-09-30T00:00:00"/>
  </r>
  <r>
    <x v="0"/>
    <s v="Category1"/>
    <s v="ITEM1"/>
    <s v="DESCRIPTION1"/>
    <n v="1"/>
    <n v="462"/>
    <n v="462"/>
    <d v="2015-09-26T00:00:00"/>
    <d v="2015-09-30T00:00:00"/>
  </r>
  <r>
    <x v="0"/>
    <s v="Category2"/>
    <s v="ITEM4"/>
    <s v="DESCRIPTION4"/>
    <n v="1"/>
    <n v="599"/>
    <n v="599"/>
    <d v="2015-09-26T00:00:00"/>
    <d v="2015-09-30T00:00:00"/>
  </r>
  <r>
    <x v="0"/>
    <s v="Category1"/>
    <s v="ITEM1"/>
    <s v="DESCRIPTION1"/>
    <n v="1"/>
    <n v="661"/>
    <n v="661"/>
    <d v="2015-09-27T00:00:00"/>
    <d v="2015-09-30T00:00:00"/>
  </r>
  <r>
    <x v="0"/>
    <s v="Category2"/>
    <s v="ITEM4"/>
    <s v="DESCRIPTION4"/>
    <n v="1"/>
    <n v="732"/>
    <n v="732"/>
    <d v="2015-09-27T00:00:00"/>
    <d v="2015-09-30T00:00:00"/>
  </r>
  <r>
    <x v="0"/>
    <s v="Category2"/>
    <s v="ITEM3"/>
    <s v="DESCRIPTION3"/>
    <n v="1"/>
    <n v="449"/>
    <n v="449"/>
    <d v="2015-09-27T00:00:00"/>
    <d v="2015-09-30T00:00:00"/>
  </r>
  <r>
    <x v="0"/>
    <s v="Category3"/>
    <s v="ITEM5"/>
    <s v="DESCRIPTION5"/>
    <n v="1"/>
    <n v="563"/>
    <n v="563"/>
    <d v="2015-09-27T00:00:00"/>
    <d v="2015-09-30T00:00:00"/>
  </r>
  <r>
    <x v="0"/>
    <s v="Category2"/>
    <s v="ITEM3"/>
    <s v="DESCRIPTION3"/>
    <n v="1"/>
    <n v="609"/>
    <n v="609"/>
    <d v="2015-09-27T00:00:00"/>
    <d v="2015-09-30T00:00:00"/>
  </r>
  <r>
    <x v="0"/>
    <s v="Category1"/>
    <s v="ITEM1"/>
    <s v="DESCRIPTION1"/>
    <n v="1"/>
    <n v="193"/>
    <n v="193"/>
    <d v="2015-09-27T00:00:00"/>
    <d v="2015-09-30T00:00:00"/>
  </r>
  <r>
    <x v="0"/>
    <s v="Category1"/>
    <s v="ITEM1"/>
    <s v="DESCRIPTION1"/>
    <n v="1"/>
    <n v="697"/>
    <n v="697"/>
    <d v="2015-09-27T00:00:00"/>
    <d v="2015-09-30T00:00:00"/>
  </r>
  <r>
    <x v="0"/>
    <s v="Category2"/>
    <s v="ITEM4"/>
    <s v="DESCRIPTION4"/>
    <n v="1"/>
    <n v="320"/>
    <n v="320"/>
    <d v="2015-09-27T00:00:00"/>
    <d v="2015-09-30T00:00:00"/>
  </r>
  <r>
    <x v="0"/>
    <s v="Category2"/>
    <s v="ITEM4"/>
    <s v="DESCRIPTION4"/>
    <n v="1"/>
    <n v="241"/>
    <n v="241"/>
    <d v="2015-09-27T00:00:00"/>
    <d v="2015-09-30T00:00:00"/>
  </r>
  <r>
    <x v="0"/>
    <s v="Category1"/>
    <s v="ITEM2"/>
    <s v="DESCRIPTION2"/>
    <n v="1"/>
    <n v="139"/>
    <n v="139"/>
    <d v="2015-09-27T00:00:00"/>
    <d v="2015-09-30T00:00:00"/>
  </r>
  <r>
    <x v="0"/>
    <s v="Category1"/>
    <s v="ITEM1"/>
    <s v="DESCRIPTION1"/>
    <n v="1"/>
    <n v="276"/>
    <n v="276"/>
    <d v="2015-09-27T00:00:00"/>
    <d v="2015-09-30T00:00:00"/>
  </r>
  <r>
    <x v="0"/>
    <s v="Category2"/>
    <s v="ITEM4"/>
    <s v="DESCRIPTION4"/>
    <n v="1"/>
    <n v="563"/>
    <n v="563"/>
    <d v="2015-09-27T00:00:00"/>
    <d v="2015-09-30T00:00:00"/>
  </r>
  <r>
    <x v="0"/>
    <s v="Category3"/>
    <s v="ITEM5"/>
    <s v="DESCRIPTION5"/>
    <n v="1"/>
    <n v="615"/>
    <n v="615"/>
    <d v="2015-09-27T00:00:00"/>
    <d v="2015-09-30T00:00:00"/>
  </r>
  <r>
    <x v="0"/>
    <s v="Category1"/>
    <s v="ITEM1"/>
    <s v="DESCRIPTION1"/>
    <n v="1"/>
    <n v="783"/>
    <n v="783"/>
    <d v="2015-09-27T00:00:00"/>
    <d v="2015-09-30T00:00:00"/>
  </r>
  <r>
    <x v="0"/>
    <s v="Category3"/>
    <s v="ITEM5"/>
    <s v="DESCRIPTION5"/>
    <n v="1"/>
    <n v="739"/>
    <n v="739"/>
    <d v="2015-09-27T00:00:00"/>
    <d v="2015-09-30T00:00:00"/>
  </r>
  <r>
    <x v="0"/>
    <s v="Category2"/>
    <s v="ITEM4"/>
    <s v="DESCRIPTION4"/>
    <n v="1"/>
    <n v="244"/>
    <n v="244"/>
    <d v="2015-09-27T00:00:00"/>
    <d v="2015-09-30T00:00:00"/>
  </r>
  <r>
    <x v="0"/>
    <s v="Category1"/>
    <s v="ITEM2"/>
    <s v="DESCRIPTION2"/>
    <n v="1"/>
    <n v="507"/>
    <n v="507"/>
    <d v="2015-09-27T00:00:00"/>
    <d v="2015-09-30T00:00:00"/>
  </r>
  <r>
    <x v="0"/>
    <s v="Category1"/>
    <s v="ITEM1"/>
    <s v="DESCRIPTION1"/>
    <n v="1"/>
    <n v="530"/>
    <n v="530"/>
    <d v="2015-09-27T00:00:00"/>
    <d v="2015-09-30T00:00:00"/>
  </r>
  <r>
    <x v="0"/>
    <s v="Category1"/>
    <s v="ITEM1"/>
    <s v="DESCRIPTION1"/>
    <n v="1"/>
    <n v="221"/>
    <n v="221"/>
    <d v="2015-09-27T00:00:00"/>
    <d v="2015-09-30T00:00:00"/>
  </r>
  <r>
    <x v="0"/>
    <s v="Category2"/>
    <s v="ITEM3"/>
    <s v="DESCRIPTION3"/>
    <n v="1"/>
    <n v="874"/>
    <n v="874"/>
    <d v="2015-09-27T00:00:00"/>
    <d v="2015-09-30T00:00:00"/>
  </r>
  <r>
    <x v="0"/>
    <s v="Category1"/>
    <s v="ITEM2"/>
    <s v="DESCRIPTION2"/>
    <n v="1"/>
    <n v="307"/>
    <n v="307"/>
    <d v="2015-09-27T00:00:00"/>
    <d v="2015-09-30T00:00:00"/>
  </r>
  <r>
    <x v="0"/>
    <s v="Category1"/>
    <s v="ITEM2"/>
    <s v="DESCRIPTION2"/>
    <n v="1"/>
    <n v="274"/>
    <n v="274"/>
    <d v="2015-09-27T00:00:00"/>
    <d v="2015-09-30T00:00:00"/>
  </r>
  <r>
    <x v="0"/>
    <s v="Category3"/>
    <s v="ITEM5"/>
    <s v="DESCRIPTION5"/>
    <n v="1"/>
    <n v="169"/>
    <n v="169"/>
    <d v="2015-09-27T00:00:00"/>
    <d v="2015-09-30T00:00:00"/>
  </r>
  <r>
    <x v="0"/>
    <s v="Category2"/>
    <s v="ITEM4"/>
    <s v="DESCRIPTION4"/>
    <n v="1"/>
    <n v="200"/>
    <n v="200"/>
    <d v="2015-09-27T00:00:00"/>
    <d v="2015-09-30T00:00:00"/>
  </r>
  <r>
    <x v="0"/>
    <s v="Category2"/>
    <s v="ITEM4"/>
    <s v="DESCRIPTION4"/>
    <n v="1"/>
    <n v="547"/>
    <n v="547"/>
    <d v="2015-09-27T00:00:00"/>
    <d v="2015-09-30T00:00:00"/>
  </r>
  <r>
    <x v="0"/>
    <s v="Category1"/>
    <s v="ITEM1"/>
    <s v="DESCRIPTION1"/>
    <n v="1"/>
    <n v="410"/>
    <n v="410"/>
    <d v="2015-09-27T00:00:00"/>
    <d v="2015-09-30T00:00:00"/>
  </r>
  <r>
    <x v="0"/>
    <s v="Category1"/>
    <s v="ITEM1"/>
    <s v="DESCRIPTION1"/>
    <n v="1"/>
    <n v="936"/>
    <n v="936"/>
    <d v="2015-09-27T00:00:00"/>
    <d v="2015-09-30T00:00:00"/>
  </r>
  <r>
    <x v="0"/>
    <s v="Category3"/>
    <s v="ITEM5"/>
    <s v="DESCRIPTION5"/>
    <n v="1"/>
    <n v="710"/>
    <n v="710"/>
    <d v="2015-09-27T00:00:00"/>
    <d v="2015-09-30T00:00:00"/>
  </r>
  <r>
    <x v="0"/>
    <s v="Category1"/>
    <s v="ITEM2"/>
    <s v="DESCRIPTION2"/>
    <n v="1"/>
    <n v="184"/>
    <n v="184"/>
    <d v="2015-09-27T00:00:00"/>
    <d v="2015-09-30T00:00:00"/>
  </r>
  <r>
    <x v="0"/>
    <s v="Category2"/>
    <s v="ITEM3"/>
    <s v="DESCRIPTION3"/>
    <n v="1"/>
    <n v="311"/>
    <n v="311"/>
    <d v="2015-09-27T00:00:00"/>
    <d v="2015-09-30T00:00:00"/>
  </r>
  <r>
    <x v="0"/>
    <s v="Category2"/>
    <s v="ITEM4"/>
    <s v="DESCRIPTION4"/>
    <n v="1"/>
    <n v="901"/>
    <n v="901"/>
    <d v="2015-09-27T00:00:00"/>
    <d v="2015-09-30T00:00:00"/>
  </r>
  <r>
    <x v="0"/>
    <s v="Category1"/>
    <s v="ITEM2"/>
    <s v="DESCRIPTION2"/>
    <n v="1"/>
    <n v="873"/>
    <n v="873"/>
    <d v="2015-09-27T00:00:00"/>
    <d v="2015-09-30T00:00:00"/>
  </r>
  <r>
    <x v="0"/>
    <s v="Category2"/>
    <s v="ITEM4"/>
    <s v="DESCRIPTION4"/>
    <n v="1"/>
    <n v="325"/>
    <n v="325"/>
    <d v="2015-09-27T00:00:00"/>
    <d v="2015-09-30T00:00:00"/>
  </r>
  <r>
    <x v="0"/>
    <s v="Category1"/>
    <s v="ITEM2"/>
    <s v="DESCRIPTION2"/>
    <n v="1"/>
    <n v="407"/>
    <n v="407"/>
    <d v="2015-09-27T00:00:00"/>
    <d v="2015-09-30T00:00:00"/>
  </r>
  <r>
    <x v="0"/>
    <s v="Category2"/>
    <s v="ITEM4"/>
    <s v="DESCRIPTION4"/>
    <n v="1"/>
    <n v="185"/>
    <n v="185"/>
    <d v="2015-09-27T00:00:00"/>
    <d v="2015-09-30T00:00:00"/>
  </r>
  <r>
    <x v="0"/>
    <s v="Category1"/>
    <s v="ITEM2"/>
    <s v="DESCRIPTION2"/>
    <n v="1"/>
    <n v="825"/>
    <n v="825"/>
    <d v="2015-09-27T00:00:00"/>
    <d v="2015-09-30T00:00:00"/>
  </r>
  <r>
    <x v="0"/>
    <s v="Category1"/>
    <s v="ITEM1"/>
    <s v="DESCRIPTION1"/>
    <n v="1"/>
    <n v="688"/>
    <n v="688"/>
    <d v="2015-09-27T00:00:00"/>
    <d v="2015-09-30T00:00:00"/>
  </r>
  <r>
    <x v="0"/>
    <s v="Category1"/>
    <s v="ITEM2"/>
    <s v="DESCRIPTION2"/>
    <n v="1"/>
    <n v="868"/>
    <n v="868"/>
    <d v="2015-09-27T00:00:00"/>
    <d v="2015-09-30T00:00:00"/>
  </r>
  <r>
    <x v="0"/>
    <s v="Category1"/>
    <s v="ITEM1"/>
    <s v="DESCRIPTION1"/>
    <n v="1"/>
    <n v="281"/>
    <n v="281"/>
    <d v="2015-09-27T00:00:00"/>
    <d v="2015-09-30T00:00:00"/>
  </r>
  <r>
    <x v="0"/>
    <s v="Category2"/>
    <s v="ITEM3"/>
    <s v="DESCRIPTION3"/>
    <n v="1"/>
    <n v="826"/>
    <n v="826"/>
    <d v="2015-09-27T00:00:00"/>
    <d v="2015-09-30T00:00:00"/>
  </r>
  <r>
    <x v="0"/>
    <s v="Category2"/>
    <s v="ITEM3"/>
    <s v="DESCRIPTION3"/>
    <n v="1"/>
    <n v="180"/>
    <n v="180"/>
    <d v="2015-09-27T00:00:00"/>
    <d v="2015-09-30T00:00:00"/>
  </r>
  <r>
    <x v="0"/>
    <s v="Category2"/>
    <s v="ITEM4"/>
    <s v="DESCRIPTION4"/>
    <n v="1"/>
    <n v="891"/>
    <n v="891"/>
    <d v="2015-09-27T00:00:00"/>
    <d v="2015-09-30T00:00:00"/>
  </r>
  <r>
    <x v="0"/>
    <s v="Category2"/>
    <s v="ITEM3"/>
    <s v="DESCRIPTION3"/>
    <n v="1"/>
    <n v="308"/>
    <n v="308"/>
    <d v="2015-09-27T00:00:00"/>
    <d v="2015-09-30T00:00:00"/>
  </r>
  <r>
    <x v="0"/>
    <s v="Category3"/>
    <s v="ITEM5"/>
    <s v="DESCRIPTION5"/>
    <n v="1"/>
    <n v="172"/>
    <n v="172"/>
    <d v="2015-09-27T00:00:00"/>
    <d v="2015-09-30T00:00:00"/>
  </r>
  <r>
    <x v="0"/>
    <s v="Category2"/>
    <s v="ITEM4"/>
    <s v="DESCRIPTION4"/>
    <n v="1"/>
    <n v="669"/>
    <n v="669"/>
    <d v="2015-09-27T00:00:00"/>
    <d v="2015-09-30T00:00:00"/>
  </r>
  <r>
    <x v="0"/>
    <s v="Category3"/>
    <s v="ITEM5"/>
    <s v="DESCRIPTION5"/>
    <n v="1"/>
    <n v="484"/>
    <n v="484"/>
    <d v="2015-09-27T00:00:00"/>
    <d v="2015-09-30T00:00:00"/>
  </r>
  <r>
    <x v="0"/>
    <s v="Category2"/>
    <s v="ITEM4"/>
    <s v="DESCRIPTION4"/>
    <n v="1"/>
    <n v="636"/>
    <n v="636"/>
    <d v="2015-09-27T00:00:00"/>
    <d v="2015-09-30T00:00:00"/>
  </r>
  <r>
    <x v="0"/>
    <s v="Category3"/>
    <s v="ITEM5"/>
    <s v="DESCRIPTION5"/>
    <n v="1"/>
    <n v="861"/>
    <n v="861"/>
    <d v="2015-09-27T00:00:00"/>
    <d v="2015-09-30T00:00:00"/>
  </r>
  <r>
    <x v="0"/>
    <s v="Category2"/>
    <s v="ITEM4"/>
    <s v="DESCRIPTION4"/>
    <n v="1"/>
    <n v="677"/>
    <n v="677"/>
    <d v="2015-09-27T00:00:00"/>
    <d v="2015-09-30T00:00:00"/>
  </r>
  <r>
    <x v="0"/>
    <s v="Category2"/>
    <s v="ITEM3"/>
    <s v="DESCRIPTION3"/>
    <n v="1"/>
    <n v="432"/>
    <n v="432"/>
    <d v="2015-09-27T00:00:00"/>
    <d v="2015-09-30T00:00:00"/>
  </r>
  <r>
    <x v="0"/>
    <s v="Category3"/>
    <s v="ITEM5"/>
    <s v="DESCRIPTION5"/>
    <n v="1"/>
    <n v="507"/>
    <n v="507"/>
    <d v="2015-09-28T00:00:00"/>
    <d v="2015-09-30T00:00:00"/>
  </r>
  <r>
    <x v="0"/>
    <s v="Category1"/>
    <s v="ITEM2"/>
    <s v="DESCRIPTION2"/>
    <n v="1"/>
    <n v="182"/>
    <n v="182"/>
    <d v="2015-09-28T00:00:00"/>
    <d v="2015-09-30T00:00:00"/>
  </r>
  <r>
    <x v="0"/>
    <s v="Category3"/>
    <s v="ITEM5"/>
    <s v="DESCRIPTION5"/>
    <n v="1"/>
    <n v="133"/>
    <n v="133"/>
    <d v="2015-09-28T00:00:00"/>
    <d v="2015-09-30T00:00:00"/>
  </r>
  <r>
    <x v="0"/>
    <s v="Category1"/>
    <s v="ITEM1"/>
    <s v="DESCRIPTION1"/>
    <n v="1"/>
    <n v="952"/>
    <n v="952"/>
    <d v="2015-09-28T00:00:00"/>
    <d v="2015-09-30T00:00:00"/>
  </r>
  <r>
    <x v="0"/>
    <s v="Category2"/>
    <s v="ITEM4"/>
    <s v="DESCRIPTION4"/>
    <n v="1"/>
    <n v="910"/>
    <n v="910"/>
    <d v="2015-09-28T00:00:00"/>
    <d v="2015-09-30T00:00:00"/>
  </r>
  <r>
    <x v="0"/>
    <s v="Category2"/>
    <s v="ITEM4"/>
    <s v="DESCRIPTION4"/>
    <n v="1"/>
    <n v="201"/>
    <n v="201"/>
    <d v="2015-09-28T00:00:00"/>
    <d v="2015-09-30T00:00:00"/>
  </r>
  <r>
    <x v="0"/>
    <s v="Category3"/>
    <s v="ITEM5"/>
    <s v="DESCRIPTION5"/>
    <n v="1"/>
    <n v="433"/>
    <n v="433"/>
    <d v="2015-09-28T00:00:00"/>
    <d v="2015-09-30T00:00:00"/>
  </r>
  <r>
    <x v="0"/>
    <s v="Category1"/>
    <s v="ITEM2"/>
    <s v="DESCRIPTION2"/>
    <n v="1"/>
    <n v="234"/>
    <n v="234"/>
    <d v="2015-09-28T00:00:00"/>
    <d v="2015-09-30T00:00:00"/>
  </r>
  <r>
    <x v="0"/>
    <s v="Category2"/>
    <s v="ITEM3"/>
    <s v="DESCRIPTION3"/>
    <n v="1"/>
    <n v="153"/>
    <n v="153"/>
    <d v="2015-09-28T00:00:00"/>
    <d v="2015-09-30T00:00:00"/>
  </r>
  <r>
    <x v="0"/>
    <s v="Category1"/>
    <s v="ITEM1"/>
    <s v="DESCRIPTION1"/>
    <n v="1"/>
    <n v="880"/>
    <n v="880"/>
    <d v="2015-09-28T00:00:00"/>
    <d v="2015-09-30T00:00:00"/>
  </r>
  <r>
    <x v="0"/>
    <s v="Category1"/>
    <s v="ITEM2"/>
    <s v="DESCRIPTION2"/>
    <n v="1"/>
    <n v="649"/>
    <n v="649"/>
    <d v="2015-09-28T00:00:00"/>
    <d v="2015-09-30T00:00:00"/>
  </r>
  <r>
    <x v="0"/>
    <s v="Category1"/>
    <s v="ITEM2"/>
    <s v="DESCRIPTION2"/>
    <n v="1"/>
    <n v="927"/>
    <n v="927"/>
    <d v="2015-09-28T00:00:00"/>
    <d v="2015-09-30T00:00:00"/>
  </r>
  <r>
    <x v="0"/>
    <s v="Category3"/>
    <s v="ITEM5"/>
    <s v="DESCRIPTION5"/>
    <n v="1"/>
    <n v="890"/>
    <n v="890"/>
    <d v="2015-09-28T00:00:00"/>
    <d v="2015-09-30T00:00:00"/>
  </r>
  <r>
    <x v="0"/>
    <s v="Category1"/>
    <s v="ITEM2"/>
    <s v="DESCRIPTION2"/>
    <n v="1"/>
    <n v="710"/>
    <n v="710"/>
    <d v="2015-09-28T00:00:00"/>
    <d v="2015-09-30T00:00:00"/>
  </r>
  <r>
    <x v="0"/>
    <s v="Category3"/>
    <s v="ITEM5"/>
    <s v="DESCRIPTION5"/>
    <n v="1"/>
    <n v="845"/>
    <n v="845"/>
    <d v="2015-09-28T00:00:00"/>
    <d v="2015-09-30T00:00:00"/>
  </r>
  <r>
    <x v="0"/>
    <s v="Category1"/>
    <s v="ITEM2"/>
    <s v="DESCRIPTION2"/>
    <n v="1"/>
    <n v="494"/>
    <n v="494"/>
    <d v="2015-09-28T00:00:00"/>
    <d v="2015-09-30T00:00:00"/>
  </r>
  <r>
    <x v="0"/>
    <s v="Category2"/>
    <s v="ITEM4"/>
    <s v="DESCRIPTION4"/>
    <n v="1"/>
    <n v="989"/>
    <n v="989"/>
    <d v="2015-09-28T00:00:00"/>
    <d v="2015-09-30T00:00:00"/>
  </r>
  <r>
    <x v="0"/>
    <s v="Category2"/>
    <s v="ITEM4"/>
    <s v="DESCRIPTION4"/>
    <n v="1"/>
    <n v="341"/>
    <n v="341"/>
    <d v="2015-09-28T00:00:00"/>
    <d v="2015-09-30T00:00:00"/>
  </r>
  <r>
    <x v="0"/>
    <s v="Category1"/>
    <s v="ITEM2"/>
    <s v="DESCRIPTION2"/>
    <n v="1"/>
    <n v="919"/>
    <n v="919"/>
    <d v="2015-09-28T00:00:00"/>
    <d v="2015-09-30T00:00:00"/>
  </r>
  <r>
    <x v="0"/>
    <s v="Category2"/>
    <s v="ITEM3"/>
    <s v="DESCRIPTION3"/>
    <n v="1"/>
    <n v="577"/>
    <n v="577"/>
    <d v="2015-09-28T00:00:00"/>
    <d v="2015-09-30T00:00:00"/>
  </r>
  <r>
    <x v="0"/>
    <s v="Category2"/>
    <s v="ITEM3"/>
    <s v="DESCRIPTION3"/>
    <n v="1"/>
    <n v="851"/>
    <n v="851"/>
    <d v="2015-09-28T00:00:00"/>
    <d v="2015-09-30T00:00:00"/>
  </r>
  <r>
    <x v="0"/>
    <s v="Category2"/>
    <s v="ITEM4"/>
    <s v="DESCRIPTION4"/>
    <n v="1"/>
    <n v="443"/>
    <n v="443"/>
    <d v="2015-09-28T00:00:00"/>
    <d v="2015-09-30T00:00:00"/>
  </r>
  <r>
    <x v="0"/>
    <s v="Category2"/>
    <s v="ITEM3"/>
    <s v="DESCRIPTION3"/>
    <n v="1"/>
    <n v="294"/>
    <n v="294"/>
    <d v="2015-09-28T00:00:00"/>
    <d v="2015-09-30T00:00:00"/>
  </r>
  <r>
    <x v="0"/>
    <s v="Category3"/>
    <s v="ITEM5"/>
    <s v="DESCRIPTION5"/>
    <n v="1"/>
    <n v="775"/>
    <n v="775"/>
    <d v="2015-09-28T00:00:00"/>
    <d v="2015-09-30T00:00:00"/>
  </r>
  <r>
    <x v="0"/>
    <s v="Category2"/>
    <s v="ITEM4"/>
    <s v="DESCRIPTION4"/>
    <n v="1"/>
    <n v="895"/>
    <n v="895"/>
    <d v="2015-09-28T00:00:00"/>
    <d v="2015-09-30T00:00:00"/>
  </r>
  <r>
    <x v="0"/>
    <s v="Category1"/>
    <s v="ITEM1"/>
    <s v="DESCRIPTION1"/>
    <n v="1"/>
    <n v="620"/>
    <n v="620"/>
    <d v="2015-09-28T00:00:00"/>
    <d v="2015-09-30T00:00:00"/>
  </r>
  <r>
    <x v="0"/>
    <s v="Category1"/>
    <s v="ITEM2"/>
    <s v="DESCRIPTION2"/>
    <n v="1"/>
    <n v="415"/>
    <n v="415"/>
    <d v="2015-09-28T00:00:00"/>
    <d v="2015-09-30T00:00:00"/>
  </r>
  <r>
    <x v="0"/>
    <s v="Category1"/>
    <s v="ITEM1"/>
    <s v="DESCRIPTION1"/>
    <n v="1"/>
    <n v="481"/>
    <n v="481"/>
    <d v="2015-09-28T00:00:00"/>
    <d v="2015-09-30T00:00:00"/>
  </r>
  <r>
    <x v="0"/>
    <s v="Category1"/>
    <s v="ITEM1"/>
    <s v="DESCRIPTION1"/>
    <n v="1"/>
    <n v="174"/>
    <n v="174"/>
    <d v="2015-09-28T00:00:00"/>
    <d v="2015-09-30T00:00:00"/>
  </r>
  <r>
    <x v="0"/>
    <s v="Category1"/>
    <s v="ITEM1"/>
    <s v="DESCRIPTION1"/>
    <n v="1"/>
    <n v="705"/>
    <n v="705"/>
    <d v="2015-09-28T00:00:00"/>
    <d v="2015-09-30T00:00:00"/>
  </r>
  <r>
    <x v="0"/>
    <s v="Category1"/>
    <s v="ITEM1"/>
    <s v="DESCRIPTION1"/>
    <n v="1"/>
    <n v="271"/>
    <n v="271"/>
    <d v="2015-09-28T00:00:00"/>
    <d v="2015-09-30T00:00:00"/>
  </r>
  <r>
    <x v="0"/>
    <s v="Category2"/>
    <s v="ITEM4"/>
    <s v="DESCRIPTION4"/>
    <n v="1"/>
    <n v="588"/>
    <n v="588"/>
    <d v="2015-09-28T00:00:00"/>
    <d v="2015-09-30T00:00:00"/>
  </r>
  <r>
    <x v="0"/>
    <s v="Category2"/>
    <s v="ITEM3"/>
    <s v="DESCRIPTION3"/>
    <n v="1"/>
    <n v="126"/>
    <n v="126"/>
    <d v="2015-09-28T00:00:00"/>
    <d v="2015-09-30T00:00:00"/>
  </r>
  <r>
    <x v="0"/>
    <s v="Category3"/>
    <s v="ITEM5"/>
    <s v="DESCRIPTION5"/>
    <n v="1"/>
    <n v="630"/>
    <n v="630"/>
    <d v="2015-09-28T00:00:00"/>
    <d v="2015-09-30T00:00:00"/>
  </r>
  <r>
    <x v="0"/>
    <s v="Category3"/>
    <s v="ITEM5"/>
    <s v="DESCRIPTION5"/>
    <n v="1"/>
    <n v="545"/>
    <n v="545"/>
    <d v="2015-09-28T00:00:00"/>
    <d v="2015-09-30T00:00:00"/>
  </r>
  <r>
    <x v="0"/>
    <s v="Category1"/>
    <s v="ITEM1"/>
    <s v="DESCRIPTION1"/>
    <n v="1"/>
    <n v="349"/>
    <n v="349"/>
    <d v="2015-09-28T00:00:00"/>
    <d v="2015-09-30T00:00:00"/>
  </r>
  <r>
    <x v="0"/>
    <s v="Category2"/>
    <s v="ITEM4"/>
    <s v="DESCRIPTION4"/>
    <n v="1"/>
    <n v="203"/>
    <n v="203"/>
    <d v="2015-09-28T00:00:00"/>
    <d v="2015-09-30T00:00:00"/>
  </r>
  <r>
    <x v="0"/>
    <s v="Category3"/>
    <s v="ITEM5"/>
    <s v="DESCRIPTION5"/>
    <n v="1"/>
    <n v="159"/>
    <n v="159"/>
    <d v="2015-09-28T00:00:00"/>
    <d v="2015-09-30T00:00:00"/>
  </r>
  <r>
    <x v="0"/>
    <s v="Category2"/>
    <s v="ITEM3"/>
    <s v="DESCRIPTION3"/>
    <n v="1"/>
    <n v="145"/>
    <n v="145"/>
    <d v="2015-09-28T00:00:00"/>
    <d v="2015-09-30T00:00:00"/>
  </r>
  <r>
    <x v="0"/>
    <s v="Category1"/>
    <s v="ITEM1"/>
    <s v="DESCRIPTION1"/>
    <n v="1"/>
    <n v="479"/>
    <n v="479"/>
    <d v="2015-09-28T00:00:00"/>
    <d v="2015-09-30T00:00:00"/>
  </r>
  <r>
    <x v="0"/>
    <s v="Category1"/>
    <s v="ITEM1"/>
    <s v="DESCRIPTION1"/>
    <n v="1"/>
    <n v="176"/>
    <n v="176"/>
    <d v="2015-09-28T00:00:00"/>
    <d v="2015-09-30T00:00:00"/>
  </r>
  <r>
    <x v="0"/>
    <s v="Category2"/>
    <s v="ITEM3"/>
    <s v="DESCRIPTION3"/>
    <n v="1"/>
    <n v="440"/>
    <n v="440"/>
    <d v="2015-09-28T00:00:00"/>
    <d v="2015-09-30T00:00:00"/>
  </r>
  <r>
    <x v="0"/>
    <s v="Category2"/>
    <s v="ITEM4"/>
    <s v="DESCRIPTION4"/>
    <n v="1"/>
    <n v="351"/>
    <n v="351"/>
    <d v="2015-09-28T00:00:00"/>
    <d v="2015-09-30T00:00:00"/>
  </r>
  <r>
    <x v="0"/>
    <s v="Category1"/>
    <s v="ITEM1"/>
    <s v="DESCRIPTION1"/>
    <n v="1"/>
    <n v="884"/>
    <n v="884"/>
    <d v="2015-09-28T00:00:00"/>
    <d v="2015-09-30T00:00:00"/>
  </r>
  <r>
    <x v="0"/>
    <s v="Category1"/>
    <s v="ITEM2"/>
    <s v="DESCRIPTION2"/>
    <n v="1"/>
    <n v="485"/>
    <n v="485"/>
    <d v="2015-09-28T00:00:00"/>
    <d v="2015-09-30T00:00:00"/>
  </r>
  <r>
    <x v="0"/>
    <s v="Category1"/>
    <s v="ITEM1"/>
    <s v="DESCRIPTION1"/>
    <n v="1"/>
    <n v="818"/>
    <n v="818"/>
    <d v="2015-09-28T00:00:00"/>
    <d v="2015-09-30T00:00:00"/>
  </r>
  <r>
    <x v="0"/>
    <s v="Category2"/>
    <s v="ITEM4"/>
    <s v="DESCRIPTION4"/>
    <n v="1"/>
    <n v="909"/>
    <n v="909"/>
    <d v="2015-09-28T00:00:00"/>
    <d v="2015-09-30T00:00:00"/>
  </r>
  <r>
    <x v="0"/>
    <s v="Category2"/>
    <s v="ITEM4"/>
    <s v="DESCRIPTION4"/>
    <n v="1"/>
    <n v="761"/>
    <n v="761"/>
    <d v="2015-09-28T00:00:00"/>
    <d v="2015-09-30T00:00:00"/>
  </r>
  <r>
    <x v="0"/>
    <s v="Category1"/>
    <s v="ITEM2"/>
    <s v="DESCRIPTION2"/>
    <n v="1"/>
    <n v="836"/>
    <n v="836"/>
    <d v="2015-09-28T00:00:00"/>
    <d v="2015-09-30T00:00:00"/>
  </r>
  <r>
    <x v="0"/>
    <s v="Category3"/>
    <s v="ITEM5"/>
    <s v="DESCRIPTION5"/>
    <n v="1"/>
    <n v="255"/>
    <n v="255"/>
    <d v="2015-09-28T00:00:00"/>
    <d v="2015-09-30T00:00:00"/>
  </r>
  <r>
    <x v="0"/>
    <s v="Category2"/>
    <s v="ITEM4"/>
    <s v="DESCRIPTION4"/>
    <n v="1"/>
    <n v="322"/>
    <n v="322"/>
    <d v="2015-09-29T00:00:00"/>
    <d v="2015-09-30T00:00:00"/>
  </r>
  <r>
    <x v="0"/>
    <s v="Category3"/>
    <s v="ITEM5"/>
    <s v="DESCRIPTION5"/>
    <n v="1"/>
    <n v="682"/>
    <n v="682"/>
    <d v="2015-09-29T00:00:00"/>
    <d v="2015-09-30T00:00:00"/>
  </r>
  <r>
    <x v="0"/>
    <s v="Category1"/>
    <s v="ITEM2"/>
    <s v="DESCRIPTION2"/>
    <n v="1"/>
    <n v="382"/>
    <n v="382"/>
    <d v="2015-09-29T00:00:00"/>
    <d v="2015-09-30T00:00:00"/>
  </r>
  <r>
    <x v="0"/>
    <s v="Category1"/>
    <s v="ITEM1"/>
    <s v="DESCRIPTION1"/>
    <n v="1"/>
    <n v="465"/>
    <n v="465"/>
    <d v="2015-09-29T00:00:00"/>
    <d v="2015-09-30T00:00:00"/>
  </r>
  <r>
    <x v="0"/>
    <s v="Category3"/>
    <s v="ITEM5"/>
    <s v="DESCRIPTION5"/>
    <n v="1"/>
    <n v="317"/>
    <n v="317"/>
    <d v="2015-09-29T00:00:00"/>
    <d v="2015-09-30T00:00:00"/>
  </r>
  <r>
    <x v="0"/>
    <s v="Category3"/>
    <s v="ITEM5"/>
    <s v="DESCRIPTION5"/>
    <n v="1"/>
    <n v="210"/>
    <n v="210"/>
    <d v="2015-09-29T00:00:00"/>
    <d v="2015-09-30T00:00:00"/>
  </r>
  <r>
    <x v="0"/>
    <s v="Category2"/>
    <s v="ITEM3"/>
    <s v="DESCRIPTION3"/>
    <n v="1"/>
    <n v="226"/>
    <n v="226"/>
    <d v="2015-09-29T00:00:00"/>
    <d v="2015-09-30T00:00:00"/>
  </r>
  <r>
    <x v="0"/>
    <s v="Category2"/>
    <s v="ITEM3"/>
    <s v="DESCRIPTION3"/>
    <n v="1"/>
    <n v="725"/>
    <n v="725"/>
    <d v="2015-09-29T00:00:00"/>
    <d v="2015-09-30T00:00:00"/>
  </r>
  <r>
    <x v="0"/>
    <s v="Category1"/>
    <s v="ITEM2"/>
    <s v="DESCRIPTION2"/>
    <n v="1"/>
    <n v="815"/>
    <n v="815"/>
    <d v="2015-09-29T00:00:00"/>
    <d v="2015-09-30T00:00:00"/>
  </r>
  <r>
    <x v="0"/>
    <s v="Category2"/>
    <s v="ITEM4"/>
    <s v="DESCRIPTION4"/>
    <n v="1"/>
    <n v="290"/>
    <n v="290"/>
    <d v="2015-09-29T00:00:00"/>
    <d v="2015-09-30T00:00:00"/>
  </r>
  <r>
    <x v="0"/>
    <s v="Category3"/>
    <s v="ITEM5"/>
    <s v="DESCRIPTION5"/>
    <n v="1"/>
    <n v="100"/>
    <n v="100"/>
    <d v="2015-09-29T00:00:00"/>
    <d v="2015-09-30T00:00:00"/>
  </r>
  <r>
    <x v="0"/>
    <s v="Category1"/>
    <s v="ITEM2"/>
    <s v="DESCRIPTION2"/>
    <n v="1"/>
    <n v="140"/>
    <n v="140"/>
    <d v="2015-09-29T00:00:00"/>
    <d v="2015-09-30T00:00:00"/>
  </r>
  <r>
    <x v="0"/>
    <s v="Category3"/>
    <s v="ITEM5"/>
    <s v="DESCRIPTION5"/>
    <n v="1"/>
    <n v="783"/>
    <n v="783"/>
    <d v="2015-09-29T00:00:00"/>
    <d v="2015-09-30T00:00:00"/>
  </r>
  <r>
    <x v="0"/>
    <s v="Category1"/>
    <s v="ITEM2"/>
    <s v="DESCRIPTION2"/>
    <n v="1"/>
    <n v="765"/>
    <n v="765"/>
    <d v="2015-09-29T00:00:00"/>
    <d v="2015-09-30T00:00:00"/>
  </r>
  <r>
    <x v="0"/>
    <s v="Category1"/>
    <s v="ITEM1"/>
    <s v="DESCRIPTION1"/>
    <n v="1"/>
    <n v="306"/>
    <n v="306"/>
    <d v="2015-09-29T00:00:00"/>
    <d v="2015-09-30T00:00:00"/>
  </r>
  <r>
    <x v="0"/>
    <s v="Category1"/>
    <s v="ITEM2"/>
    <s v="DESCRIPTION2"/>
    <n v="1"/>
    <n v="528"/>
    <n v="528"/>
    <d v="2015-09-29T00:00:00"/>
    <d v="2015-09-30T00:00:00"/>
  </r>
  <r>
    <x v="0"/>
    <s v="Category2"/>
    <s v="ITEM3"/>
    <s v="DESCRIPTION3"/>
    <n v="1"/>
    <n v="580"/>
    <n v="580"/>
    <d v="2015-09-29T00:00:00"/>
    <d v="2015-09-30T00:00:00"/>
  </r>
  <r>
    <x v="0"/>
    <s v="Category1"/>
    <s v="ITEM2"/>
    <s v="DESCRIPTION2"/>
    <n v="1"/>
    <n v="234"/>
    <n v="234"/>
    <d v="2015-09-29T00:00:00"/>
    <d v="2015-09-30T00:00:00"/>
  </r>
  <r>
    <x v="0"/>
    <s v="Category2"/>
    <s v="ITEM3"/>
    <s v="DESCRIPTION3"/>
    <n v="1"/>
    <n v="111"/>
    <n v="111"/>
    <d v="2015-09-29T00:00:00"/>
    <d v="2015-09-30T00:00:00"/>
  </r>
  <r>
    <x v="0"/>
    <s v="Category3"/>
    <s v="ITEM5"/>
    <s v="DESCRIPTION5"/>
    <n v="1"/>
    <n v="394"/>
    <n v="394"/>
    <d v="2015-09-29T00:00:00"/>
    <d v="2015-09-30T00:00:00"/>
  </r>
  <r>
    <x v="0"/>
    <s v="Category2"/>
    <s v="ITEM4"/>
    <s v="DESCRIPTION4"/>
    <n v="1"/>
    <n v="715"/>
    <n v="715"/>
    <d v="2015-09-29T00:00:00"/>
    <d v="2015-09-30T00:00:00"/>
  </r>
  <r>
    <x v="0"/>
    <s v="Category1"/>
    <s v="ITEM1"/>
    <s v="DESCRIPTION1"/>
    <n v="1"/>
    <n v="343"/>
    <n v="343"/>
    <d v="2015-09-29T00:00:00"/>
    <d v="2015-09-30T00:00:00"/>
  </r>
  <r>
    <x v="0"/>
    <s v="Category1"/>
    <s v="ITEM2"/>
    <s v="DESCRIPTION2"/>
    <n v="1"/>
    <n v="127"/>
    <n v="127"/>
    <d v="2015-09-29T00:00:00"/>
    <d v="2015-09-30T00:00:00"/>
  </r>
  <r>
    <x v="0"/>
    <s v="Category1"/>
    <s v="ITEM2"/>
    <s v="DESCRIPTION2"/>
    <n v="1"/>
    <n v="240"/>
    <n v="240"/>
    <d v="2015-09-29T00:00:00"/>
    <d v="2015-09-30T00:00:00"/>
  </r>
  <r>
    <x v="0"/>
    <s v="Category1"/>
    <s v="ITEM2"/>
    <s v="DESCRIPTION2"/>
    <n v="1"/>
    <n v="144"/>
    <n v="144"/>
    <d v="2015-09-29T00:00:00"/>
    <d v="2015-09-30T00:00:00"/>
  </r>
  <r>
    <x v="0"/>
    <s v="Category1"/>
    <s v="ITEM2"/>
    <s v="DESCRIPTION2"/>
    <n v="1"/>
    <n v="425"/>
    <n v="425"/>
    <d v="2015-09-29T00:00:00"/>
    <d v="2015-09-30T00:00:00"/>
  </r>
  <r>
    <x v="0"/>
    <s v="Category1"/>
    <s v="ITEM2"/>
    <s v="DESCRIPTION2"/>
    <n v="1"/>
    <n v="123"/>
    <n v="123"/>
    <d v="2015-09-29T00:00:00"/>
    <d v="2015-09-30T00:00:00"/>
  </r>
  <r>
    <x v="0"/>
    <s v="Category2"/>
    <s v="ITEM4"/>
    <s v="DESCRIPTION4"/>
    <n v="1"/>
    <n v="308"/>
    <n v="308"/>
    <d v="2015-09-29T00:00:00"/>
    <d v="2015-09-30T00:00:00"/>
  </r>
  <r>
    <x v="0"/>
    <s v="Category2"/>
    <s v="ITEM3"/>
    <s v="DESCRIPTION3"/>
    <n v="1"/>
    <n v="766"/>
    <n v="766"/>
    <d v="2015-09-29T00:00:00"/>
    <d v="2015-09-30T00:00:00"/>
  </r>
  <r>
    <x v="0"/>
    <s v="Category2"/>
    <s v="ITEM3"/>
    <s v="DESCRIPTION3"/>
    <n v="1"/>
    <n v="741"/>
    <n v="741"/>
    <d v="2015-09-29T00:00:00"/>
    <d v="2015-09-30T00:00:00"/>
  </r>
  <r>
    <x v="0"/>
    <s v="Category1"/>
    <s v="ITEM1"/>
    <s v="DESCRIPTION1"/>
    <n v="1"/>
    <n v="712"/>
    <n v="712"/>
    <d v="2015-09-29T00:00:00"/>
    <d v="2015-09-30T00:00:00"/>
  </r>
  <r>
    <x v="0"/>
    <s v="Category3"/>
    <s v="ITEM5"/>
    <s v="DESCRIPTION5"/>
    <n v="1"/>
    <n v="816"/>
    <n v="816"/>
    <d v="2015-09-29T00:00:00"/>
    <d v="2015-09-30T00:00:00"/>
  </r>
  <r>
    <x v="0"/>
    <s v="Category1"/>
    <s v="ITEM2"/>
    <s v="DESCRIPTION2"/>
    <n v="1"/>
    <n v="949"/>
    <n v="949"/>
    <d v="2015-09-29T00:00:00"/>
    <d v="2015-09-30T00:00:00"/>
  </r>
  <r>
    <x v="0"/>
    <s v="Category1"/>
    <s v="ITEM2"/>
    <s v="DESCRIPTION2"/>
    <n v="1"/>
    <n v="522"/>
    <n v="522"/>
    <d v="2015-09-29T00:00:00"/>
    <d v="2015-09-30T00:00:00"/>
  </r>
  <r>
    <x v="0"/>
    <s v="Category2"/>
    <s v="ITEM3"/>
    <s v="DESCRIPTION3"/>
    <n v="1"/>
    <n v="844"/>
    <n v="844"/>
    <d v="2015-09-29T00:00:00"/>
    <d v="2015-09-30T00:00:00"/>
  </r>
  <r>
    <x v="0"/>
    <s v="Category1"/>
    <s v="ITEM1"/>
    <s v="DESCRIPTION1"/>
    <n v="1"/>
    <n v="483"/>
    <n v="483"/>
    <d v="2015-09-29T00:00:00"/>
    <d v="2015-09-30T00:00:00"/>
  </r>
  <r>
    <x v="0"/>
    <s v="Category2"/>
    <s v="ITEM3"/>
    <s v="DESCRIPTION3"/>
    <n v="1"/>
    <n v="316"/>
    <n v="316"/>
    <d v="2015-09-29T00:00:00"/>
    <d v="2015-09-30T00:00:00"/>
  </r>
  <r>
    <x v="0"/>
    <s v="Category2"/>
    <s v="ITEM3"/>
    <s v="DESCRIPTION3"/>
    <n v="1"/>
    <n v="571"/>
    <n v="571"/>
    <d v="2015-09-29T00:00:00"/>
    <d v="2015-09-30T00:00:00"/>
  </r>
  <r>
    <x v="0"/>
    <s v="Category1"/>
    <s v="ITEM2"/>
    <s v="DESCRIPTION2"/>
    <n v="1"/>
    <n v="837"/>
    <n v="837"/>
    <d v="2015-09-29T00:00:00"/>
    <d v="2015-09-30T00:00:00"/>
  </r>
  <r>
    <x v="0"/>
    <s v="Category1"/>
    <s v="ITEM2"/>
    <s v="DESCRIPTION2"/>
    <n v="1"/>
    <n v="356"/>
    <n v="356"/>
    <d v="2015-09-29T00:00:00"/>
    <d v="2015-09-30T00:00:00"/>
  </r>
  <r>
    <x v="0"/>
    <s v="Category2"/>
    <s v="ITEM4"/>
    <s v="DESCRIPTION4"/>
    <n v="1"/>
    <n v="975"/>
    <n v="975"/>
    <d v="2015-09-29T00:00:00"/>
    <d v="2015-09-30T00:00:00"/>
  </r>
  <r>
    <x v="0"/>
    <s v="Category3"/>
    <s v="ITEM5"/>
    <s v="DESCRIPTION5"/>
    <n v="1"/>
    <n v="572"/>
    <n v="572"/>
    <d v="2015-09-29T00:00:00"/>
    <d v="2015-09-30T00:00:00"/>
  </r>
  <r>
    <x v="0"/>
    <s v="Category2"/>
    <s v="ITEM4"/>
    <s v="DESCRIPTION4"/>
    <n v="1"/>
    <n v="616"/>
    <n v="616"/>
    <d v="2015-09-29T00:00:00"/>
    <d v="2015-09-30T00:00:00"/>
  </r>
  <r>
    <x v="0"/>
    <s v="Category3"/>
    <s v="ITEM5"/>
    <s v="DESCRIPTION5"/>
    <n v="1"/>
    <n v="526"/>
    <n v="526"/>
    <d v="2015-09-29T00:00:00"/>
    <d v="2015-09-30T00:00:00"/>
  </r>
  <r>
    <x v="0"/>
    <s v="Category2"/>
    <s v="ITEM3"/>
    <s v="DESCRIPTION3"/>
    <n v="1"/>
    <n v="346"/>
    <n v="346"/>
    <d v="2015-09-29T00:00:00"/>
    <d v="2015-09-30T00:00:00"/>
  </r>
  <r>
    <x v="0"/>
    <s v="Category2"/>
    <s v="ITEM4"/>
    <s v="DESCRIPTION4"/>
    <n v="1"/>
    <n v="301"/>
    <n v="301"/>
    <d v="2015-09-29T00:00:00"/>
    <d v="2015-09-30T00:00:00"/>
  </r>
  <r>
    <x v="0"/>
    <s v="Category1"/>
    <s v="ITEM2"/>
    <s v="DESCRIPTION2"/>
    <n v="1"/>
    <n v="836"/>
    <n v="836"/>
    <d v="2015-09-29T00:00:00"/>
    <d v="2015-09-30T00:00:00"/>
  </r>
  <r>
    <x v="0"/>
    <s v="Category1"/>
    <s v="ITEM1"/>
    <s v="DESCRIPTION1"/>
    <n v="1"/>
    <n v="762"/>
    <n v="762"/>
    <d v="2015-09-29T00:00:00"/>
    <d v="2015-09-30T00:00:00"/>
  </r>
  <r>
    <x v="0"/>
    <s v="Category2"/>
    <s v="ITEM4"/>
    <s v="DESCRIPTION4"/>
    <n v="1"/>
    <n v="419"/>
    <n v="419"/>
    <d v="2015-09-29T00:00:00"/>
    <d v="2015-09-30T00:00:00"/>
  </r>
  <r>
    <x v="0"/>
    <s v="Category1"/>
    <s v="ITEM1"/>
    <s v="DESCRIPTION1"/>
    <n v="1"/>
    <n v="431"/>
    <n v="431"/>
    <d v="2015-09-29T00:00:00"/>
    <d v="2015-09-30T00:00:00"/>
  </r>
  <r>
    <x v="0"/>
    <s v="Category2"/>
    <s v="ITEM4"/>
    <s v="DESCRIPTION4"/>
    <n v="1"/>
    <n v="987"/>
    <n v="987"/>
    <d v="2015-09-30T00:00:00"/>
    <d v="2015-09-30T00:00:00"/>
  </r>
  <r>
    <x v="0"/>
    <s v="Category2"/>
    <s v="ITEM3"/>
    <s v="DESCRIPTION3"/>
    <n v="1"/>
    <n v="262"/>
    <n v="262"/>
    <d v="2015-09-30T00:00:00"/>
    <d v="2015-09-30T00:00:00"/>
  </r>
  <r>
    <x v="0"/>
    <s v="Category2"/>
    <s v="ITEM4"/>
    <s v="DESCRIPTION4"/>
    <n v="1"/>
    <n v="649"/>
    <n v="649"/>
    <d v="2015-09-30T00:00:00"/>
    <d v="2015-09-30T00:00:00"/>
  </r>
  <r>
    <x v="0"/>
    <s v="Category1"/>
    <s v="ITEM1"/>
    <s v="DESCRIPTION1"/>
    <n v="1"/>
    <n v="433"/>
    <n v="433"/>
    <d v="2015-09-30T00:00:00"/>
    <d v="2015-09-30T00:00:00"/>
  </r>
  <r>
    <x v="0"/>
    <s v="Category1"/>
    <s v="ITEM2"/>
    <s v="DESCRIPTION2"/>
    <n v="1"/>
    <n v="595"/>
    <n v="595"/>
    <d v="2015-09-30T00:00:00"/>
    <d v="2015-09-30T00:00:00"/>
  </r>
  <r>
    <x v="0"/>
    <s v="Category1"/>
    <s v="ITEM1"/>
    <s v="DESCRIPTION1"/>
    <n v="1"/>
    <n v="548"/>
    <n v="548"/>
    <d v="2015-09-30T00:00:00"/>
    <d v="2015-09-30T00:00:00"/>
  </r>
  <r>
    <x v="0"/>
    <s v="Category2"/>
    <s v="ITEM4"/>
    <s v="DESCRIPTION4"/>
    <n v="1"/>
    <n v="772"/>
    <n v="772"/>
    <d v="2015-09-30T00:00:00"/>
    <d v="2015-09-30T00:00:00"/>
  </r>
  <r>
    <x v="0"/>
    <s v="Category1"/>
    <s v="ITEM2"/>
    <s v="DESCRIPTION2"/>
    <n v="1"/>
    <n v="738"/>
    <n v="738"/>
    <d v="2015-09-30T00:00:00"/>
    <d v="2015-09-30T00:00:00"/>
  </r>
  <r>
    <x v="0"/>
    <s v="Category2"/>
    <s v="ITEM3"/>
    <s v="DESCRIPTION3"/>
    <n v="1"/>
    <n v="861"/>
    <n v="861"/>
    <d v="2015-09-30T00:00:00"/>
    <d v="2015-09-30T00:00:00"/>
  </r>
  <r>
    <x v="0"/>
    <s v="Category2"/>
    <s v="ITEM3"/>
    <s v="DESCRIPTION3"/>
    <n v="1"/>
    <n v="167"/>
    <n v="167"/>
    <d v="2015-09-30T00:00:00"/>
    <d v="2015-09-30T00:00:00"/>
  </r>
  <r>
    <x v="0"/>
    <s v="Category2"/>
    <s v="ITEM4"/>
    <s v="DESCRIPTION4"/>
    <n v="1"/>
    <n v="942"/>
    <n v="942"/>
    <d v="2015-09-30T00:00:00"/>
    <d v="2015-09-30T00:00:00"/>
  </r>
  <r>
    <x v="0"/>
    <s v="Category2"/>
    <s v="ITEM4"/>
    <s v="DESCRIPTION4"/>
    <n v="1"/>
    <n v="992"/>
    <n v="992"/>
    <d v="2015-09-30T00:00:00"/>
    <d v="2015-09-30T00:00:00"/>
  </r>
  <r>
    <x v="0"/>
    <s v="Category2"/>
    <s v="ITEM3"/>
    <s v="DESCRIPTION3"/>
    <n v="1"/>
    <n v="538"/>
    <n v="538"/>
    <d v="2015-09-30T00:00:00"/>
    <d v="2015-09-30T00:00:00"/>
  </r>
  <r>
    <x v="0"/>
    <s v="Category2"/>
    <s v="ITEM4"/>
    <s v="DESCRIPTION4"/>
    <n v="1"/>
    <n v="650"/>
    <n v="650"/>
    <d v="2015-09-30T00:00:00"/>
    <d v="2015-09-30T00:00:00"/>
  </r>
  <r>
    <x v="0"/>
    <s v="Category1"/>
    <s v="ITEM1"/>
    <s v="DESCRIPTION1"/>
    <n v="1"/>
    <n v="228"/>
    <n v="228"/>
    <d v="2015-09-30T00:00:00"/>
    <d v="2015-09-30T00:00:00"/>
  </r>
  <r>
    <x v="0"/>
    <s v="Category2"/>
    <s v="ITEM3"/>
    <s v="DESCRIPTION3"/>
    <n v="1"/>
    <n v="534"/>
    <n v="534"/>
    <d v="2015-09-30T00:00:00"/>
    <d v="2015-09-30T00:00:00"/>
  </r>
  <r>
    <x v="0"/>
    <s v="Category1"/>
    <s v="ITEM1"/>
    <s v="DESCRIPTION1"/>
    <n v="1"/>
    <n v="484"/>
    <n v="484"/>
    <d v="2015-09-30T00:00:00"/>
    <d v="2015-09-30T00:00:00"/>
  </r>
  <r>
    <x v="0"/>
    <s v="Category1"/>
    <s v="ITEM1"/>
    <s v="DESCRIPTION1"/>
    <n v="1"/>
    <n v="197"/>
    <n v="197"/>
    <d v="2015-09-30T00:00:00"/>
    <d v="2015-09-30T00:00:00"/>
  </r>
  <r>
    <x v="0"/>
    <s v="Category1"/>
    <s v="ITEM2"/>
    <s v="DESCRIPTION2"/>
    <n v="1"/>
    <n v="116"/>
    <n v="116"/>
    <d v="2015-09-30T00:00:00"/>
    <d v="2015-09-30T00:00:00"/>
  </r>
  <r>
    <x v="0"/>
    <s v="Category1"/>
    <s v="ITEM2"/>
    <s v="DESCRIPTION2"/>
    <n v="1"/>
    <n v="613"/>
    <n v="613"/>
    <d v="2015-09-30T00:00:00"/>
    <d v="2015-09-30T00:00:00"/>
  </r>
  <r>
    <x v="0"/>
    <s v="Category2"/>
    <s v="ITEM3"/>
    <s v="DESCRIPTION3"/>
    <n v="1"/>
    <n v="367"/>
    <n v="367"/>
    <d v="2015-09-30T00:00:00"/>
    <d v="2015-09-30T00:00:00"/>
  </r>
  <r>
    <x v="0"/>
    <s v="Category1"/>
    <s v="ITEM2"/>
    <s v="DESCRIPTION2"/>
    <n v="1"/>
    <n v="191"/>
    <n v="191"/>
    <d v="2015-09-30T00:00:00"/>
    <d v="2015-09-30T00:00:00"/>
  </r>
  <r>
    <x v="0"/>
    <s v="Category1"/>
    <s v="ITEM2"/>
    <s v="DESCRIPTION2"/>
    <n v="1"/>
    <n v="898"/>
    <n v="898"/>
    <d v="2015-09-30T00:00:00"/>
    <d v="2015-09-30T00:00:00"/>
  </r>
  <r>
    <x v="0"/>
    <s v="Category1"/>
    <s v="ITEM2"/>
    <s v="DESCRIPTION2"/>
    <n v="1"/>
    <n v="899"/>
    <n v="899"/>
    <d v="2015-09-30T00:00:00"/>
    <d v="2015-09-30T00:00:00"/>
  </r>
  <r>
    <x v="0"/>
    <s v="Category1"/>
    <s v="ITEM1"/>
    <s v="DESCRIPTION1"/>
    <n v="1"/>
    <n v="472"/>
    <n v="472"/>
    <d v="2015-09-30T00:00:00"/>
    <d v="2015-09-30T00:00:00"/>
  </r>
  <r>
    <x v="0"/>
    <s v="Category1"/>
    <s v="ITEM1"/>
    <s v="DESCRIPTION1"/>
    <n v="1"/>
    <n v="877"/>
    <n v="877"/>
    <d v="2015-09-30T00:00:00"/>
    <d v="2015-09-30T00:00:00"/>
  </r>
  <r>
    <x v="0"/>
    <s v="Category1"/>
    <s v="ITEM2"/>
    <s v="DESCRIPTION2"/>
    <n v="1"/>
    <n v="337"/>
    <n v="337"/>
    <d v="2015-09-30T00:00:00"/>
    <d v="2015-09-30T00:00:00"/>
  </r>
  <r>
    <x v="0"/>
    <s v="Category2"/>
    <s v="ITEM3"/>
    <s v="DESCRIPTION3"/>
    <n v="1"/>
    <n v="460"/>
    <n v="460"/>
    <d v="2015-09-30T00:00:00"/>
    <d v="2015-09-30T00:00:00"/>
  </r>
  <r>
    <x v="0"/>
    <s v="Category2"/>
    <s v="ITEM4"/>
    <s v="DESCRIPTION4"/>
    <n v="1"/>
    <n v="470"/>
    <n v="470"/>
    <d v="2015-09-30T00:00:00"/>
    <d v="2015-09-30T00:00:00"/>
  </r>
  <r>
    <x v="0"/>
    <s v="Category1"/>
    <s v="ITEM2"/>
    <s v="DESCRIPTION2"/>
    <n v="1"/>
    <n v="245"/>
    <n v="245"/>
    <d v="2015-09-30T00:00:00"/>
    <d v="2015-09-30T00:00:00"/>
  </r>
  <r>
    <x v="0"/>
    <s v="Category2"/>
    <s v="ITEM4"/>
    <s v="DESCRIPTION4"/>
    <n v="1"/>
    <n v="540"/>
    <n v="540"/>
    <d v="2015-09-30T00:00:00"/>
    <d v="2015-09-30T00:00:00"/>
  </r>
  <r>
    <x v="0"/>
    <s v="Category2"/>
    <s v="ITEM3"/>
    <s v="DESCRIPTION3"/>
    <n v="1"/>
    <n v="114"/>
    <n v="114"/>
    <d v="2015-09-30T00:00:00"/>
    <d v="2015-09-30T00:00:00"/>
  </r>
  <r>
    <x v="0"/>
    <s v="Category2"/>
    <s v="ITEM3"/>
    <s v="DESCRIPTION3"/>
    <n v="1"/>
    <n v="481"/>
    <n v="481"/>
    <d v="2015-09-30T00:00:00"/>
    <d v="2015-09-30T00:00:00"/>
  </r>
  <r>
    <x v="0"/>
    <s v="Category2"/>
    <s v="ITEM3"/>
    <s v="DESCRIPTION3"/>
    <n v="1"/>
    <n v="127"/>
    <n v="127"/>
    <d v="2015-09-30T00:00:00"/>
    <d v="2015-09-30T00:00:00"/>
  </r>
  <r>
    <x v="0"/>
    <s v="Category2"/>
    <s v="ITEM3"/>
    <s v="DESCRIPTION3"/>
    <n v="1"/>
    <n v="981"/>
    <n v="981"/>
    <d v="2015-09-30T00:00:00"/>
    <d v="2015-09-30T00:00:00"/>
  </r>
  <r>
    <x v="0"/>
    <s v="Category3"/>
    <s v="ITEM5"/>
    <s v="DESCRIPTION5"/>
    <n v="1"/>
    <n v="728"/>
    <n v="728"/>
    <d v="2015-09-30T00:00:00"/>
    <d v="2015-09-30T00:00:00"/>
  </r>
  <r>
    <x v="0"/>
    <s v="Category3"/>
    <s v="ITEM5"/>
    <s v="DESCRIPTION5"/>
    <n v="1"/>
    <n v="349"/>
    <n v="349"/>
    <d v="2015-09-30T00:00:00"/>
    <d v="2015-09-30T00:00:00"/>
  </r>
  <r>
    <x v="0"/>
    <s v="Category1"/>
    <s v="ITEM2"/>
    <s v="DESCRIPTION2"/>
    <n v="1"/>
    <n v="812"/>
    <n v="812"/>
    <d v="2015-09-30T00:00:00"/>
    <d v="2015-09-30T00:00:00"/>
  </r>
  <r>
    <x v="0"/>
    <s v="Category2"/>
    <s v="ITEM4"/>
    <s v="DESCRIPTION4"/>
    <n v="1"/>
    <n v="189"/>
    <n v="189"/>
    <d v="2015-09-30T00:00:00"/>
    <d v="2015-09-30T00:00:00"/>
  </r>
  <r>
    <x v="0"/>
    <s v="Category2"/>
    <s v="ITEM3"/>
    <s v="DESCRIPTION3"/>
    <n v="1"/>
    <n v="827"/>
    <n v="827"/>
    <d v="2015-09-30T00:00:00"/>
    <d v="2015-09-30T00:00:00"/>
  </r>
  <r>
    <x v="0"/>
    <s v="Category1"/>
    <s v="ITEM2"/>
    <s v="DESCRIPTION2"/>
    <n v="1"/>
    <n v="991"/>
    <n v="991"/>
    <d v="2015-09-30T00:00:00"/>
    <d v="2015-09-30T00:00:00"/>
  </r>
  <r>
    <x v="0"/>
    <s v="Category2"/>
    <s v="ITEM4"/>
    <s v="DESCRIPTION4"/>
    <n v="1"/>
    <n v="772"/>
    <n v="772"/>
    <d v="2015-09-30T00:00:00"/>
    <d v="2015-09-30T00:00:00"/>
  </r>
  <r>
    <x v="0"/>
    <s v="Category1"/>
    <s v="ITEM2"/>
    <s v="DESCRIPTION2"/>
    <n v="1"/>
    <n v="418"/>
    <n v="418"/>
    <d v="2015-09-30T00:00:00"/>
    <d v="2015-09-30T00:00:00"/>
  </r>
  <r>
    <x v="0"/>
    <s v="Category3"/>
    <s v="ITEM5"/>
    <s v="DESCRIPTION5"/>
    <n v="1"/>
    <n v="310"/>
    <n v="310"/>
    <d v="2015-09-30T00:00:00"/>
    <d v="2015-09-30T00:00:00"/>
  </r>
  <r>
    <x v="0"/>
    <s v="Category3"/>
    <s v="ITEM5"/>
    <s v="DESCRIPTION5"/>
    <n v="1"/>
    <n v="771"/>
    <n v="771"/>
    <d v="2015-09-30T00:00:00"/>
    <d v="2015-09-30T00:00:00"/>
  </r>
  <r>
    <x v="0"/>
    <s v="Category2"/>
    <s v="ITEM3"/>
    <s v="DESCRIPTION3"/>
    <n v="1"/>
    <n v="474"/>
    <n v="474"/>
    <d v="2015-09-30T00:00:00"/>
    <d v="2015-09-30T00:00:00"/>
  </r>
  <r>
    <x v="0"/>
    <s v="Category1"/>
    <s v="ITEM2"/>
    <s v="DESCRIPTION2"/>
    <n v="1"/>
    <n v="818"/>
    <n v="818"/>
    <d v="2015-09-30T00:00:00"/>
    <d v="2015-09-30T00:00:00"/>
  </r>
  <r>
    <x v="0"/>
    <s v="Category2"/>
    <s v="ITEM4"/>
    <s v="DESCRIPTION4"/>
    <n v="1"/>
    <n v="280"/>
    <n v="280"/>
    <d v="2015-09-30T00:00:00"/>
    <d v="2015-09-30T00:00:00"/>
  </r>
  <r>
    <x v="0"/>
    <s v="Category3"/>
    <s v="ITEM5"/>
    <s v="DESCRIPTION5"/>
    <n v="1"/>
    <n v="193"/>
    <n v="193"/>
    <d v="2015-09-30T00:00:00"/>
    <d v="2015-09-30T00:00:00"/>
  </r>
  <r>
    <x v="0"/>
    <s v="Category2"/>
    <s v="ITEM3"/>
    <s v="DESCRIPTION3"/>
    <n v="1"/>
    <n v="527"/>
    <n v="527"/>
    <d v="2015-09-30T00:00:00"/>
    <d v="2015-09-30T00:00:00"/>
  </r>
  <r>
    <x v="0"/>
    <s v="Category2"/>
    <s v="ITEM4"/>
    <s v="DESCRIPTION4"/>
    <n v="1"/>
    <n v="688"/>
    <n v="688"/>
    <d v="2015-10-01T00:00:00"/>
    <d v="2015-10-31T00:00:00"/>
  </r>
  <r>
    <x v="0"/>
    <s v="Category1"/>
    <s v="ITEM2"/>
    <s v="DESCRIPTION2"/>
    <n v="1"/>
    <n v="531"/>
    <n v="531"/>
    <d v="2015-10-01T00:00:00"/>
    <d v="2015-10-31T00:00:00"/>
  </r>
  <r>
    <x v="0"/>
    <s v="Category3"/>
    <s v="ITEM5"/>
    <s v="DESCRIPTION5"/>
    <n v="1"/>
    <n v="736"/>
    <n v="736"/>
    <d v="2015-10-01T00:00:00"/>
    <d v="2015-10-31T00:00:00"/>
  </r>
  <r>
    <x v="0"/>
    <s v="Category2"/>
    <s v="ITEM3"/>
    <s v="DESCRIPTION3"/>
    <n v="1"/>
    <n v="584"/>
    <n v="584"/>
    <d v="2015-10-01T00:00:00"/>
    <d v="2015-10-31T00:00:00"/>
  </r>
  <r>
    <x v="0"/>
    <s v="Category2"/>
    <s v="ITEM4"/>
    <s v="DESCRIPTION4"/>
    <n v="1"/>
    <n v="1000"/>
    <n v="1000"/>
    <d v="2015-10-01T00:00:00"/>
    <d v="2015-10-31T00:00:00"/>
  </r>
  <r>
    <x v="0"/>
    <s v="Category1"/>
    <s v="ITEM2"/>
    <s v="DESCRIPTION2"/>
    <n v="1"/>
    <n v="408"/>
    <n v="408"/>
    <d v="2015-10-01T00:00:00"/>
    <d v="2015-10-31T00:00:00"/>
  </r>
  <r>
    <x v="0"/>
    <s v="Category1"/>
    <s v="ITEM2"/>
    <s v="DESCRIPTION2"/>
    <n v="1"/>
    <n v="456"/>
    <n v="456"/>
    <d v="2015-10-01T00:00:00"/>
    <d v="2015-10-31T00:00:00"/>
  </r>
  <r>
    <x v="0"/>
    <s v="Category1"/>
    <s v="ITEM1"/>
    <s v="DESCRIPTION1"/>
    <n v="1"/>
    <n v="342"/>
    <n v="342"/>
    <d v="2015-10-01T00:00:00"/>
    <d v="2015-10-31T00:00:00"/>
  </r>
  <r>
    <x v="0"/>
    <s v="Category3"/>
    <s v="ITEM5"/>
    <s v="DESCRIPTION5"/>
    <n v="1"/>
    <n v="289"/>
    <n v="289"/>
    <d v="2015-10-01T00:00:00"/>
    <d v="2015-10-31T00:00:00"/>
  </r>
  <r>
    <x v="0"/>
    <s v="Category2"/>
    <s v="ITEM3"/>
    <s v="DESCRIPTION3"/>
    <n v="1"/>
    <n v="125"/>
    <n v="125"/>
    <d v="2015-10-01T00:00:00"/>
    <d v="2015-10-31T00:00:00"/>
  </r>
  <r>
    <x v="0"/>
    <s v="Category1"/>
    <s v="ITEM2"/>
    <s v="DESCRIPTION2"/>
    <n v="1"/>
    <n v="776"/>
    <n v="776"/>
    <d v="2015-10-01T00:00:00"/>
    <d v="2015-10-31T00:00:00"/>
  </r>
  <r>
    <x v="0"/>
    <s v="Category1"/>
    <s v="ITEM2"/>
    <s v="DESCRIPTION2"/>
    <n v="1"/>
    <n v="588"/>
    <n v="588"/>
    <d v="2015-10-01T00:00:00"/>
    <d v="2015-10-31T00:00:00"/>
  </r>
  <r>
    <x v="0"/>
    <s v="Category3"/>
    <s v="ITEM5"/>
    <s v="DESCRIPTION5"/>
    <n v="1"/>
    <n v="942"/>
    <n v="942"/>
    <d v="2015-10-01T00:00:00"/>
    <d v="2015-10-31T00:00:00"/>
  </r>
  <r>
    <x v="0"/>
    <s v="Category1"/>
    <s v="ITEM1"/>
    <s v="DESCRIPTION1"/>
    <n v="1"/>
    <n v="344"/>
    <n v="344"/>
    <d v="2015-10-01T00:00:00"/>
    <d v="2015-10-31T00:00:00"/>
  </r>
  <r>
    <x v="0"/>
    <s v="Category3"/>
    <s v="ITEM5"/>
    <s v="DESCRIPTION5"/>
    <n v="1"/>
    <n v="729"/>
    <n v="729"/>
    <d v="2015-10-01T00:00:00"/>
    <d v="2015-10-31T00:00:00"/>
  </r>
  <r>
    <x v="0"/>
    <s v="Category2"/>
    <s v="ITEM4"/>
    <s v="DESCRIPTION4"/>
    <n v="1"/>
    <n v="695"/>
    <n v="695"/>
    <d v="2015-10-01T00:00:00"/>
    <d v="2015-10-31T00:00:00"/>
  </r>
  <r>
    <x v="0"/>
    <s v="Category3"/>
    <s v="ITEM5"/>
    <s v="DESCRIPTION5"/>
    <n v="1"/>
    <n v="169"/>
    <n v="169"/>
    <d v="2015-10-01T00:00:00"/>
    <d v="2015-10-31T00:00:00"/>
  </r>
  <r>
    <x v="0"/>
    <s v="Category3"/>
    <s v="ITEM5"/>
    <s v="DESCRIPTION5"/>
    <n v="1"/>
    <n v="781"/>
    <n v="781"/>
    <d v="2015-10-01T00:00:00"/>
    <d v="2015-10-31T00:00:00"/>
  </r>
  <r>
    <x v="0"/>
    <s v="Category1"/>
    <s v="ITEM2"/>
    <s v="DESCRIPTION2"/>
    <n v="1"/>
    <n v="359"/>
    <n v="359"/>
    <d v="2015-10-01T00:00:00"/>
    <d v="2015-10-31T00:00:00"/>
  </r>
  <r>
    <x v="0"/>
    <s v="Category2"/>
    <s v="ITEM4"/>
    <s v="DESCRIPTION4"/>
    <n v="1"/>
    <n v="503"/>
    <n v="503"/>
    <d v="2015-10-01T00:00:00"/>
    <d v="2015-10-31T00:00:00"/>
  </r>
  <r>
    <x v="0"/>
    <s v="Category2"/>
    <s v="ITEM3"/>
    <s v="DESCRIPTION3"/>
    <n v="1"/>
    <n v="624"/>
    <n v="624"/>
    <d v="2015-10-01T00:00:00"/>
    <d v="2015-10-31T00:00:00"/>
  </r>
  <r>
    <x v="0"/>
    <s v="Category1"/>
    <s v="ITEM2"/>
    <s v="DESCRIPTION2"/>
    <n v="1"/>
    <n v="331"/>
    <n v="331"/>
    <d v="2015-10-01T00:00:00"/>
    <d v="2015-10-31T00:00:00"/>
  </r>
  <r>
    <x v="0"/>
    <s v="Category1"/>
    <s v="ITEM2"/>
    <s v="DESCRIPTION2"/>
    <n v="1"/>
    <n v="708"/>
    <n v="708"/>
    <d v="2015-10-01T00:00:00"/>
    <d v="2015-10-31T00:00:00"/>
  </r>
  <r>
    <x v="0"/>
    <s v="Category2"/>
    <s v="ITEM3"/>
    <s v="DESCRIPTION3"/>
    <n v="1"/>
    <n v="349"/>
    <n v="349"/>
    <d v="2015-10-01T00:00:00"/>
    <d v="2015-10-31T00:00:00"/>
  </r>
  <r>
    <x v="0"/>
    <s v="Category2"/>
    <s v="ITEM3"/>
    <s v="DESCRIPTION3"/>
    <n v="1"/>
    <n v="282"/>
    <n v="282"/>
    <d v="2015-10-01T00:00:00"/>
    <d v="2015-10-31T00:00:00"/>
  </r>
  <r>
    <x v="0"/>
    <s v="Category2"/>
    <s v="ITEM3"/>
    <s v="DESCRIPTION3"/>
    <n v="1"/>
    <n v="135"/>
    <n v="135"/>
    <d v="2015-10-01T00:00:00"/>
    <d v="2015-10-31T00:00:00"/>
  </r>
  <r>
    <x v="0"/>
    <s v="Category2"/>
    <s v="ITEM4"/>
    <s v="DESCRIPTION4"/>
    <n v="1"/>
    <n v="805"/>
    <n v="805"/>
    <d v="2015-10-01T00:00:00"/>
    <d v="2015-10-31T00:00:00"/>
  </r>
  <r>
    <x v="0"/>
    <s v="Category3"/>
    <s v="ITEM5"/>
    <s v="DESCRIPTION5"/>
    <n v="1"/>
    <n v="934"/>
    <n v="934"/>
    <d v="2015-10-01T00:00:00"/>
    <d v="2015-10-31T00:00:00"/>
  </r>
  <r>
    <x v="0"/>
    <s v="Category3"/>
    <s v="ITEM5"/>
    <s v="DESCRIPTION5"/>
    <n v="1"/>
    <n v="767"/>
    <n v="767"/>
    <d v="2015-10-01T00:00:00"/>
    <d v="2015-10-31T00:00:00"/>
  </r>
  <r>
    <x v="0"/>
    <s v="Category3"/>
    <s v="ITEM5"/>
    <s v="DESCRIPTION5"/>
    <n v="1"/>
    <n v="581"/>
    <n v="581"/>
    <d v="2015-10-01T00:00:00"/>
    <d v="2015-10-31T00:00:00"/>
  </r>
  <r>
    <x v="0"/>
    <s v="Category1"/>
    <s v="ITEM1"/>
    <s v="DESCRIPTION1"/>
    <n v="1"/>
    <n v="353"/>
    <n v="353"/>
    <d v="2015-10-01T00:00:00"/>
    <d v="2015-10-31T00:00:00"/>
  </r>
  <r>
    <x v="0"/>
    <s v="Category2"/>
    <s v="ITEM3"/>
    <s v="DESCRIPTION3"/>
    <n v="1"/>
    <n v="646"/>
    <n v="646"/>
    <d v="2015-10-01T00:00:00"/>
    <d v="2015-10-31T00:00:00"/>
  </r>
  <r>
    <x v="0"/>
    <s v="Category3"/>
    <s v="ITEM5"/>
    <s v="DESCRIPTION5"/>
    <n v="1"/>
    <n v="1000"/>
    <n v="1000"/>
    <d v="2015-10-01T00:00:00"/>
    <d v="2015-10-31T00:00:00"/>
  </r>
  <r>
    <x v="0"/>
    <s v="Category3"/>
    <s v="ITEM5"/>
    <s v="DESCRIPTION5"/>
    <n v="1"/>
    <n v="784"/>
    <n v="784"/>
    <d v="2015-10-01T00:00:00"/>
    <d v="2015-10-31T00:00:00"/>
  </r>
  <r>
    <x v="0"/>
    <s v="Category2"/>
    <s v="ITEM4"/>
    <s v="DESCRIPTION4"/>
    <n v="1"/>
    <n v="414"/>
    <n v="414"/>
    <d v="2015-10-01T00:00:00"/>
    <d v="2015-10-31T00:00:00"/>
  </r>
  <r>
    <x v="0"/>
    <s v="Category2"/>
    <s v="ITEM4"/>
    <s v="DESCRIPTION4"/>
    <n v="1"/>
    <n v="152"/>
    <n v="152"/>
    <d v="2015-10-01T00:00:00"/>
    <d v="2015-10-31T00:00:00"/>
  </r>
  <r>
    <x v="0"/>
    <s v="Category2"/>
    <s v="ITEM4"/>
    <s v="DESCRIPTION4"/>
    <n v="1"/>
    <n v="860"/>
    <n v="860"/>
    <d v="2015-10-01T00:00:00"/>
    <d v="2015-10-31T00:00:00"/>
  </r>
  <r>
    <x v="0"/>
    <s v="Category2"/>
    <s v="ITEM4"/>
    <s v="DESCRIPTION4"/>
    <n v="1"/>
    <n v="914"/>
    <n v="914"/>
    <d v="2015-10-01T00:00:00"/>
    <d v="2015-10-31T00:00:00"/>
  </r>
  <r>
    <x v="0"/>
    <s v="Category3"/>
    <s v="ITEM5"/>
    <s v="DESCRIPTION5"/>
    <n v="1"/>
    <n v="921"/>
    <n v="921"/>
    <d v="2015-10-01T00:00:00"/>
    <d v="2015-10-31T00:00:00"/>
  </r>
  <r>
    <x v="0"/>
    <s v="Category1"/>
    <s v="ITEM1"/>
    <s v="DESCRIPTION1"/>
    <n v="1"/>
    <n v="176"/>
    <n v="176"/>
    <d v="2015-10-01T00:00:00"/>
    <d v="2015-10-31T00:00:00"/>
  </r>
  <r>
    <x v="0"/>
    <s v="Category1"/>
    <s v="ITEM2"/>
    <s v="DESCRIPTION2"/>
    <n v="1"/>
    <n v="286"/>
    <n v="286"/>
    <d v="2015-10-01T00:00:00"/>
    <d v="2015-10-31T00:00:00"/>
  </r>
  <r>
    <x v="0"/>
    <s v="Category2"/>
    <s v="ITEM3"/>
    <s v="DESCRIPTION3"/>
    <n v="1"/>
    <n v="622"/>
    <n v="622"/>
    <d v="2015-10-01T00:00:00"/>
    <d v="2015-10-31T00:00:00"/>
  </r>
  <r>
    <x v="0"/>
    <s v="Category2"/>
    <s v="ITEM3"/>
    <s v="DESCRIPTION3"/>
    <n v="1"/>
    <n v="752"/>
    <n v="752"/>
    <d v="2015-10-01T00:00:00"/>
    <d v="2015-10-31T00:00:00"/>
  </r>
  <r>
    <x v="0"/>
    <s v="Category1"/>
    <s v="ITEM2"/>
    <s v="DESCRIPTION2"/>
    <n v="1"/>
    <n v="777"/>
    <n v="777"/>
    <d v="2015-10-01T00:00:00"/>
    <d v="2015-10-31T00:00:00"/>
  </r>
  <r>
    <x v="0"/>
    <s v="Category3"/>
    <s v="ITEM5"/>
    <s v="DESCRIPTION5"/>
    <n v="1"/>
    <n v="340"/>
    <n v="340"/>
    <d v="2015-10-01T00:00:00"/>
    <d v="2015-10-31T00:00:00"/>
  </r>
  <r>
    <x v="0"/>
    <s v="Category3"/>
    <s v="ITEM5"/>
    <s v="DESCRIPTION5"/>
    <n v="1"/>
    <n v="550"/>
    <n v="550"/>
    <d v="2015-10-01T00:00:00"/>
    <d v="2015-10-31T00:00:00"/>
  </r>
  <r>
    <x v="0"/>
    <s v="Category2"/>
    <s v="ITEM3"/>
    <s v="DESCRIPTION3"/>
    <n v="1"/>
    <n v="747"/>
    <n v="747"/>
    <d v="2015-10-01T00:00:00"/>
    <d v="2015-10-31T00:00:00"/>
  </r>
  <r>
    <x v="0"/>
    <s v="Category1"/>
    <s v="ITEM2"/>
    <s v="DESCRIPTION2"/>
    <n v="1"/>
    <n v="844"/>
    <n v="844"/>
    <d v="2015-10-01T00:00:00"/>
    <d v="2015-10-31T00:00:00"/>
  </r>
  <r>
    <x v="0"/>
    <s v="Category1"/>
    <s v="ITEM2"/>
    <s v="DESCRIPTION2"/>
    <n v="1"/>
    <n v="551"/>
    <n v="551"/>
    <d v="2015-10-01T00:00:00"/>
    <d v="2015-10-31T00:00:00"/>
  </r>
  <r>
    <x v="0"/>
    <s v="Category1"/>
    <s v="ITEM1"/>
    <s v="DESCRIPTION1"/>
    <n v="1"/>
    <n v="809"/>
    <n v="809"/>
    <d v="2015-10-01T00:00:00"/>
    <d v="2015-10-31T00:00:00"/>
  </r>
  <r>
    <x v="0"/>
    <s v="Category1"/>
    <s v="ITEM2"/>
    <s v="DESCRIPTION2"/>
    <n v="1"/>
    <n v="546"/>
    <n v="546"/>
    <d v="2015-10-02T00:00:00"/>
    <d v="2015-10-31T00:00:00"/>
  </r>
  <r>
    <x v="0"/>
    <s v="Category3"/>
    <s v="ITEM5"/>
    <s v="DESCRIPTION5"/>
    <n v="1"/>
    <n v="312"/>
    <n v="312"/>
    <d v="2015-10-02T00:00:00"/>
    <d v="2015-10-31T00:00:00"/>
  </r>
  <r>
    <x v="0"/>
    <s v="Category3"/>
    <s v="ITEM5"/>
    <s v="DESCRIPTION5"/>
    <n v="1"/>
    <n v="572"/>
    <n v="572"/>
    <d v="2015-10-02T00:00:00"/>
    <d v="2015-10-31T00:00:00"/>
  </r>
  <r>
    <x v="0"/>
    <s v="Category3"/>
    <s v="ITEM5"/>
    <s v="DESCRIPTION5"/>
    <n v="1"/>
    <n v="788"/>
    <n v="788"/>
    <d v="2015-10-02T00:00:00"/>
    <d v="2015-10-31T00:00:00"/>
  </r>
  <r>
    <x v="0"/>
    <s v="Category2"/>
    <s v="ITEM3"/>
    <s v="DESCRIPTION3"/>
    <n v="1"/>
    <n v="165"/>
    <n v="165"/>
    <d v="2015-10-02T00:00:00"/>
    <d v="2015-10-31T00:00:00"/>
  </r>
  <r>
    <x v="0"/>
    <s v="Category2"/>
    <s v="ITEM4"/>
    <s v="DESCRIPTION4"/>
    <n v="1"/>
    <n v="732"/>
    <n v="732"/>
    <d v="2015-10-02T00:00:00"/>
    <d v="2015-10-31T00:00:00"/>
  </r>
  <r>
    <x v="0"/>
    <s v="Category3"/>
    <s v="ITEM5"/>
    <s v="DESCRIPTION5"/>
    <n v="1"/>
    <n v="925"/>
    <n v="925"/>
    <d v="2015-10-02T00:00:00"/>
    <d v="2015-10-31T00:00:00"/>
  </r>
  <r>
    <x v="0"/>
    <s v="Category1"/>
    <s v="ITEM1"/>
    <s v="DESCRIPTION1"/>
    <n v="1"/>
    <n v="448"/>
    <n v="448"/>
    <d v="2015-10-02T00:00:00"/>
    <d v="2015-10-31T00:00:00"/>
  </r>
  <r>
    <x v="0"/>
    <s v="Category1"/>
    <s v="ITEM1"/>
    <s v="DESCRIPTION1"/>
    <n v="1"/>
    <n v="529"/>
    <n v="529"/>
    <d v="2015-10-02T00:00:00"/>
    <d v="2015-10-31T00:00:00"/>
  </r>
  <r>
    <x v="0"/>
    <s v="Category1"/>
    <s v="ITEM2"/>
    <s v="DESCRIPTION2"/>
    <n v="1"/>
    <n v="857"/>
    <n v="857"/>
    <d v="2015-10-02T00:00:00"/>
    <d v="2015-10-31T00:00:00"/>
  </r>
  <r>
    <x v="0"/>
    <s v="Category1"/>
    <s v="ITEM2"/>
    <s v="DESCRIPTION2"/>
    <n v="1"/>
    <n v="992"/>
    <n v="992"/>
    <d v="2015-10-02T00:00:00"/>
    <d v="2015-10-31T00:00:00"/>
  </r>
  <r>
    <x v="0"/>
    <s v="Category2"/>
    <s v="ITEM4"/>
    <s v="DESCRIPTION4"/>
    <n v="1"/>
    <n v="428"/>
    <n v="428"/>
    <d v="2015-10-02T00:00:00"/>
    <d v="2015-10-31T00:00:00"/>
  </r>
  <r>
    <x v="0"/>
    <s v="Category2"/>
    <s v="ITEM4"/>
    <s v="DESCRIPTION4"/>
    <n v="1"/>
    <n v="943"/>
    <n v="943"/>
    <d v="2015-10-02T00:00:00"/>
    <d v="2015-10-31T00:00:00"/>
  </r>
  <r>
    <x v="0"/>
    <s v="Category2"/>
    <s v="ITEM4"/>
    <s v="DESCRIPTION4"/>
    <n v="1"/>
    <n v="755"/>
    <n v="755"/>
    <d v="2015-10-02T00:00:00"/>
    <d v="2015-10-31T00:00:00"/>
  </r>
  <r>
    <x v="0"/>
    <s v="Category1"/>
    <s v="ITEM1"/>
    <s v="DESCRIPTION1"/>
    <n v="1"/>
    <n v="661"/>
    <n v="661"/>
    <d v="2015-10-02T00:00:00"/>
    <d v="2015-10-31T00:00:00"/>
  </r>
  <r>
    <x v="0"/>
    <s v="Category1"/>
    <s v="ITEM2"/>
    <s v="DESCRIPTION2"/>
    <n v="1"/>
    <n v="932"/>
    <n v="932"/>
    <d v="2015-10-02T00:00:00"/>
    <d v="2015-10-31T00:00:00"/>
  </r>
  <r>
    <x v="0"/>
    <s v="Category2"/>
    <s v="ITEM3"/>
    <s v="DESCRIPTION3"/>
    <n v="1"/>
    <n v="757"/>
    <n v="757"/>
    <d v="2015-10-02T00:00:00"/>
    <d v="2015-10-31T00:00:00"/>
  </r>
  <r>
    <x v="0"/>
    <s v="Category3"/>
    <s v="ITEM5"/>
    <s v="DESCRIPTION5"/>
    <n v="1"/>
    <n v="202"/>
    <n v="202"/>
    <d v="2015-10-02T00:00:00"/>
    <d v="2015-10-31T00:00:00"/>
  </r>
  <r>
    <x v="0"/>
    <s v="Category3"/>
    <s v="ITEM5"/>
    <s v="DESCRIPTION5"/>
    <n v="1"/>
    <n v="455"/>
    <n v="455"/>
    <d v="2015-10-02T00:00:00"/>
    <d v="2015-10-31T00:00:00"/>
  </r>
  <r>
    <x v="0"/>
    <s v="Category3"/>
    <s v="ITEM5"/>
    <s v="DESCRIPTION5"/>
    <n v="1"/>
    <n v="271"/>
    <n v="271"/>
    <d v="2015-10-02T00:00:00"/>
    <d v="2015-10-31T00:00:00"/>
  </r>
  <r>
    <x v="0"/>
    <s v="Category2"/>
    <s v="ITEM3"/>
    <s v="DESCRIPTION3"/>
    <n v="1"/>
    <n v="710"/>
    <n v="710"/>
    <d v="2015-10-02T00:00:00"/>
    <d v="2015-10-31T00:00:00"/>
  </r>
  <r>
    <x v="0"/>
    <s v="Category2"/>
    <s v="ITEM3"/>
    <s v="DESCRIPTION3"/>
    <n v="1"/>
    <n v="268"/>
    <n v="268"/>
    <d v="2015-10-02T00:00:00"/>
    <d v="2015-10-31T00:00:00"/>
  </r>
  <r>
    <x v="0"/>
    <s v="Category2"/>
    <s v="ITEM4"/>
    <s v="DESCRIPTION4"/>
    <n v="1"/>
    <n v="377"/>
    <n v="377"/>
    <d v="2015-10-02T00:00:00"/>
    <d v="2015-10-31T00:00:00"/>
  </r>
  <r>
    <x v="0"/>
    <s v="Category3"/>
    <s v="ITEM5"/>
    <s v="DESCRIPTION5"/>
    <n v="1"/>
    <n v="366"/>
    <n v="366"/>
    <d v="2015-10-02T00:00:00"/>
    <d v="2015-10-31T00:00:00"/>
  </r>
  <r>
    <x v="0"/>
    <s v="Category1"/>
    <s v="ITEM2"/>
    <s v="DESCRIPTION2"/>
    <n v="1"/>
    <n v="172"/>
    <n v="172"/>
    <d v="2015-10-02T00:00:00"/>
    <d v="2015-10-31T00:00:00"/>
  </r>
  <r>
    <x v="0"/>
    <s v="Category1"/>
    <s v="ITEM1"/>
    <s v="DESCRIPTION1"/>
    <n v="1"/>
    <n v="806"/>
    <n v="806"/>
    <d v="2015-10-02T00:00:00"/>
    <d v="2015-10-31T00:00:00"/>
  </r>
  <r>
    <x v="0"/>
    <s v="Category3"/>
    <s v="ITEM5"/>
    <s v="DESCRIPTION5"/>
    <n v="1"/>
    <n v="834"/>
    <n v="834"/>
    <d v="2015-10-02T00:00:00"/>
    <d v="2015-10-31T00:00:00"/>
  </r>
  <r>
    <x v="0"/>
    <s v="Category2"/>
    <s v="ITEM3"/>
    <s v="DESCRIPTION3"/>
    <n v="1"/>
    <n v="651"/>
    <n v="651"/>
    <d v="2015-10-02T00:00:00"/>
    <d v="2015-10-31T00:00:00"/>
  </r>
  <r>
    <x v="0"/>
    <s v="Category2"/>
    <s v="ITEM3"/>
    <s v="DESCRIPTION3"/>
    <n v="1"/>
    <n v="170"/>
    <n v="170"/>
    <d v="2015-10-02T00:00:00"/>
    <d v="2015-10-31T00:00:00"/>
  </r>
  <r>
    <x v="0"/>
    <s v="Category2"/>
    <s v="ITEM4"/>
    <s v="DESCRIPTION4"/>
    <n v="1"/>
    <n v="310"/>
    <n v="310"/>
    <d v="2015-10-02T00:00:00"/>
    <d v="2015-10-31T00:00:00"/>
  </r>
  <r>
    <x v="0"/>
    <s v="Category1"/>
    <s v="ITEM1"/>
    <s v="DESCRIPTION1"/>
    <n v="1"/>
    <n v="466"/>
    <n v="466"/>
    <d v="2015-10-02T00:00:00"/>
    <d v="2015-10-31T00:00:00"/>
  </r>
  <r>
    <x v="0"/>
    <s v="Category2"/>
    <s v="ITEM4"/>
    <s v="DESCRIPTION4"/>
    <n v="1"/>
    <n v="608"/>
    <n v="608"/>
    <d v="2015-10-02T00:00:00"/>
    <d v="2015-10-31T00:00:00"/>
  </r>
  <r>
    <x v="0"/>
    <s v="Category2"/>
    <s v="ITEM3"/>
    <s v="DESCRIPTION3"/>
    <n v="1"/>
    <n v="371"/>
    <n v="371"/>
    <d v="2015-10-02T00:00:00"/>
    <d v="2015-10-31T00:00:00"/>
  </r>
  <r>
    <x v="0"/>
    <s v="Category1"/>
    <s v="ITEM1"/>
    <s v="DESCRIPTION1"/>
    <n v="1"/>
    <n v="938"/>
    <n v="938"/>
    <d v="2015-10-02T00:00:00"/>
    <d v="2015-10-31T00:00:00"/>
  </r>
  <r>
    <x v="0"/>
    <s v="Category1"/>
    <s v="ITEM2"/>
    <s v="DESCRIPTION2"/>
    <n v="1"/>
    <n v="161"/>
    <n v="161"/>
    <d v="2015-10-02T00:00:00"/>
    <d v="2015-10-31T00:00:00"/>
  </r>
  <r>
    <x v="0"/>
    <s v="Category3"/>
    <s v="ITEM5"/>
    <s v="DESCRIPTION5"/>
    <n v="1"/>
    <n v="163"/>
    <n v="163"/>
    <d v="2015-10-02T00:00:00"/>
    <d v="2015-10-31T00:00:00"/>
  </r>
  <r>
    <x v="0"/>
    <s v="Category1"/>
    <s v="ITEM2"/>
    <s v="DESCRIPTION2"/>
    <n v="1"/>
    <n v="355"/>
    <n v="355"/>
    <d v="2015-10-02T00:00:00"/>
    <d v="2015-10-31T00:00:00"/>
  </r>
  <r>
    <x v="0"/>
    <s v="Category3"/>
    <s v="ITEM5"/>
    <s v="DESCRIPTION5"/>
    <n v="1"/>
    <n v="544"/>
    <n v="544"/>
    <d v="2015-10-02T00:00:00"/>
    <d v="2015-10-31T00:00:00"/>
  </r>
  <r>
    <x v="0"/>
    <s v="Category1"/>
    <s v="ITEM2"/>
    <s v="DESCRIPTION2"/>
    <n v="1"/>
    <n v="663"/>
    <n v="663"/>
    <d v="2015-10-02T00:00:00"/>
    <d v="2015-10-31T00:00:00"/>
  </r>
  <r>
    <x v="0"/>
    <s v="Category1"/>
    <s v="ITEM1"/>
    <s v="DESCRIPTION1"/>
    <n v="1"/>
    <n v="769"/>
    <n v="769"/>
    <d v="2015-10-02T00:00:00"/>
    <d v="2015-10-31T00:00:00"/>
  </r>
  <r>
    <x v="0"/>
    <s v="Category1"/>
    <s v="ITEM2"/>
    <s v="DESCRIPTION2"/>
    <n v="1"/>
    <n v="311"/>
    <n v="311"/>
    <d v="2015-10-02T00:00:00"/>
    <d v="2015-10-31T00:00:00"/>
  </r>
  <r>
    <x v="0"/>
    <s v="Category1"/>
    <s v="ITEM2"/>
    <s v="DESCRIPTION2"/>
    <n v="1"/>
    <n v="531"/>
    <n v="531"/>
    <d v="2015-10-02T00:00:00"/>
    <d v="2015-10-31T00:00:00"/>
  </r>
  <r>
    <x v="0"/>
    <s v="Category1"/>
    <s v="ITEM2"/>
    <s v="DESCRIPTION2"/>
    <n v="1"/>
    <n v="788"/>
    <n v="788"/>
    <d v="2015-10-02T00:00:00"/>
    <d v="2015-10-31T00:00:00"/>
  </r>
  <r>
    <x v="0"/>
    <s v="Category3"/>
    <s v="ITEM5"/>
    <s v="DESCRIPTION5"/>
    <n v="1"/>
    <n v="280"/>
    <n v="280"/>
    <d v="2015-10-02T00:00:00"/>
    <d v="2015-10-31T00:00:00"/>
  </r>
  <r>
    <x v="0"/>
    <s v="Category1"/>
    <s v="ITEM1"/>
    <s v="DESCRIPTION1"/>
    <n v="1"/>
    <n v="254"/>
    <n v="254"/>
    <d v="2015-10-02T00:00:00"/>
    <d v="2015-10-31T00:00:00"/>
  </r>
  <r>
    <x v="0"/>
    <s v="Category1"/>
    <s v="ITEM2"/>
    <s v="DESCRIPTION2"/>
    <n v="1"/>
    <n v="462"/>
    <n v="462"/>
    <d v="2015-10-02T00:00:00"/>
    <d v="2015-10-31T00:00:00"/>
  </r>
  <r>
    <x v="0"/>
    <s v="Category1"/>
    <s v="ITEM1"/>
    <s v="DESCRIPTION1"/>
    <n v="1"/>
    <n v="398"/>
    <n v="398"/>
    <d v="2015-10-02T00:00:00"/>
    <d v="2015-10-31T00:00:00"/>
  </r>
  <r>
    <x v="0"/>
    <s v="Category3"/>
    <s v="ITEM5"/>
    <s v="DESCRIPTION5"/>
    <n v="1"/>
    <n v="555"/>
    <n v="555"/>
    <d v="2015-10-02T00:00:00"/>
    <d v="2015-10-31T00:00:00"/>
  </r>
  <r>
    <x v="0"/>
    <s v="Category2"/>
    <s v="ITEM4"/>
    <s v="DESCRIPTION4"/>
    <n v="1"/>
    <n v="682"/>
    <n v="682"/>
    <d v="2015-10-02T00:00:00"/>
    <d v="2015-10-31T00:00:00"/>
  </r>
  <r>
    <x v="0"/>
    <s v="Category2"/>
    <s v="ITEM4"/>
    <s v="DESCRIPTION4"/>
    <n v="1"/>
    <n v="183"/>
    <n v="183"/>
    <d v="2015-10-02T00:00:00"/>
    <d v="2015-10-31T00:00:00"/>
  </r>
  <r>
    <x v="0"/>
    <s v="Category2"/>
    <s v="ITEM4"/>
    <s v="DESCRIPTION4"/>
    <n v="1"/>
    <n v="870"/>
    <n v="870"/>
    <d v="2015-10-03T00:00:00"/>
    <d v="2015-10-31T00:00:00"/>
  </r>
  <r>
    <x v="0"/>
    <s v="Category3"/>
    <s v="ITEM5"/>
    <s v="DESCRIPTION5"/>
    <n v="1"/>
    <n v="212"/>
    <n v="212"/>
    <d v="2015-10-03T00:00:00"/>
    <d v="2015-10-31T00:00:00"/>
  </r>
  <r>
    <x v="0"/>
    <s v="Category1"/>
    <s v="ITEM2"/>
    <s v="DESCRIPTION2"/>
    <n v="1"/>
    <n v="238"/>
    <n v="238"/>
    <d v="2015-10-03T00:00:00"/>
    <d v="2015-10-31T00:00:00"/>
  </r>
  <r>
    <x v="0"/>
    <s v="Category1"/>
    <s v="ITEM2"/>
    <s v="DESCRIPTION2"/>
    <n v="1"/>
    <n v="333"/>
    <n v="333"/>
    <d v="2015-10-03T00:00:00"/>
    <d v="2015-10-31T00:00:00"/>
  </r>
  <r>
    <x v="0"/>
    <s v="Category1"/>
    <s v="ITEM2"/>
    <s v="DESCRIPTION2"/>
    <n v="1"/>
    <n v="482"/>
    <n v="482"/>
    <d v="2015-10-03T00:00:00"/>
    <d v="2015-10-31T00:00:00"/>
  </r>
  <r>
    <x v="0"/>
    <s v="Category1"/>
    <s v="ITEM1"/>
    <s v="DESCRIPTION1"/>
    <n v="1"/>
    <n v="741"/>
    <n v="741"/>
    <d v="2015-10-03T00:00:00"/>
    <d v="2015-10-31T00:00:00"/>
  </r>
  <r>
    <x v="0"/>
    <s v="Category2"/>
    <s v="ITEM3"/>
    <s v="DESCRIPTION3"/>
    <n v="1"/>
    <n v="734"/>
    <n v="734"/>
    <d v="2015-10-03T00:00:00"/>
    <d v="2015-10-31T00:00:00"/>
  </r>
  <r>
    <x v="0"/>
    <s v="Category2"/>
    <s v="ITEM3"/>
    <s v="DESCRIPTION3"/>
    <n v="1"/>
    <n v="944"/>
    <n v="944"/>
    <d v="2015-10-03T00:00:00"/>
    <d v="2015-10-31T00:00:00"/>
  </r>
  <r>
    <x v="0"/>
    <s v="Category2"/>
    <s v="ITEM4"/>
    <s v="DESCRIPTION4"/>
    <n v="1"/>
    <n v="528"/>
    <n v="528"/>
    <d v="2015-10-03T00:00:00"/>
    <d v="2015-10-31T00:00:00"/>
  </r>
  <r>
    <x v="0"/>
    <s v="Category2"/>
    <s v="ITEM3"/>
    <s v="DESCRIPTION3"/>
    <n v="1"/>
    <n v="386"/>
    <n v="386"/>
    <d v="2015-10-03T00:00:00"/>
    <d v="2015-10-31T00:00:00"/>
  </r>
  <r>
    <x v="0"/>
    <s v="Category2"/>
    <s v="ITEM3"/>
    <s v="DESCRIPTION3"/>
    <n v="1"/>
    <n v="540"/>
    <n v="540"/>
    <d v="2015-10-03T00:00:00"/>
    <d v="2015-10-31T00:00:00"/>
  </r>
  <r>
    <x v="0"/>
    <s v="Category2"/>
    <s v="ITEM4"/>
    <s v="DESCRIPTION4"/>
    <n v="1"/>
    <n v="264"/>
    <n v="264"/>
    <d v="2015-10-03T00:00:00"/>
    <d v="2015-10-31T00:00:00"/>
  </r>
  <r>
    <x v="0"/>
    <s v="Category2"/>
    <s v="ITEM3"/>
    <s v="DESCRIPTION3"/>
    <n v="1"/>
    <n v="890"/>
    <n v="890"/>
    <d v="2015-10-03T00:00:00"/>
    <d v="2015-10-31T00:00:00"/>
  </r>
  <r>
    <x v="0"/>
    <s v="Category2"/>
    <s v="ITEM3"/>
    <s v="DESCRIPTION3"/>
    <n v="1"/>
    <n v="851"/>
    <n v="851"/>
    <d v="2015-10-03T00:00:00"/>
    <d v="2015-10-31T00:00:00"/>
  </r>
  <r>
    <x v="0"/>
    <s v="Category3"/>
    <s v="ITEM5"/>
    <s v="DESCRIPTION5"/>
    <n v="1"/>
    <n v="320"/>
    <n v="320"/>
    <d v="2015-10-03T00:00:00"/>
    <d v="2015-10-31T00:00:00"/>
  </r>
  <r>
    <x v="0"/>
    <s v="Category2"/>
    <s v="ITEM3"/>
    <s v="DESCRIPTION3"/>
    <n v="1"/>
    <n v="275"/>
    <n v="275"/>
    <d v="2015-10-03T00:00:00"/>
    <d v="2015-10-31T00:00:00"/>
  </r>
  <r>
    <x v="0"/>
    <s v="Category1"/>
    <s v="ITEM1"/>
    <s v="DESCRIPTION1"/>
    <n v="1"/>
    <n v="380"/>
    <n v="380"/>
    <d v="2015-10-03T00:00:00"/>
    <d v="2015-10-31T00:00:00"/>
  </r>
  <r>
    <x v="0"/>
    <s v="Category2"/>
    <s v="ITEM3"/>
    <s v="DESCRIPTION3"/>
    <n v="1"/>
    <n v="665"/>
    <n v="665"/>
    <d v="2015-10-03T00:00:00"/>
    <d v="2015-10-31T00:00:00"/>
  </r>
  <r>
    <x v="0"/>
    <s v="Category1"/>
    <s v="ITEM2"/>
    <s v="DESCRIPTION2"/>
    <n v="1"/>
    <n v="614"/>
    <n v="614"/>
    <d v="2015-10-03T00:00:00"/>
    <d v="2015-10-31T00:00:00"/>
  </r>
  <r>
    <x v="0"/>
    <s v="Category1"/>
    <s v="ITEM1"/>
    <s v="DESCRIPTION1"/>
    <n v="1"/>
    <n v="325"/>
    <n v="325"/>
    <d v="2015-10-03T00:00:00"/>
    <d v="2015-10-31T00:00:00"/>
  </r>
  <r>
    <x v="0"/>
    <s v="Category2"/>
    <s v="ITEM4"/>
    <s v="DESCRIPTION4"/>
    <n v="1"/>
    <n v="361"/>
    <n v="361"/>
    <d v="2015-10-03T00:00:00"/>
    <d v="2015-10-31T00:00:00"/>
  </r>
  <r>
    <x v="0"/>
    <s v="Category3"/>
    <s v="ITEM5"/>
    <s v="DESCRIPTION5"/>
    <n v="1"/>
    <n v="608"/>
    <n v="608"/>
    <d v="2015-10-03T00:00:00"/>
    <d v="2015-10-31T00:00:00"/>
  </r>
  <r>
    <x v="0"/>
    <s v="Category1"/>
    <s v="ITEM1"/>
    <s v="DESCRIPTION1"/>
    <n v="1"/>
    <n v="608"/>
    <n v="608"/>
    <d v="2015-10-03T00:00:00"/>
    <d v="2015-10-31T00:00:00"/>
  </r>
  <r>
    <x v="0"/>
    <s v="Category1"/>
    <s v="ITEM2"/>
    <s v="DESCRIPTION2"/>
    <n v="1"/>
    <n v="438"/>
    <n v="438"/>
    <d v="2015-10-03T00:00:00"/>
    <d v="2015-10-31T00:00:00"/>
  </r>
  <r>
    <x v="0"/>
    <s v="Category1"/>
    <s v="ITEM1"/>
    <s v="DESCRIPTION1"/>
    <n v="1"/>
    <n v="299"/>
    <n v="299"/>
    <d v="2015-10-03T00:00:00"/>
    <d v="2015-10-31T00:00:00"/>
  </r>
  <r>
    <x v="0"/>
    <s v="Category3"/>
    <s v="ITEM5"/>
    <s v="DESCRIPTION5"/>
    <n v="1"/>
    <n v="557"/>
    <n v="557"/>
    <d v="2015-10-03T00:00:00"/>
    <d v="2015-10-31T00:00:00"/>
  </r>
  <r>
    <x v="0"/>
    <s v="Category3"/>
    <s v="ITEM5"/>
    <s v="DESCRIPTION5"/>
    <n v="1"/>
    <n v="962"/>
    <n v="962"/>
    <d v="2015-10-03T00:00:00"/>
    <d v="2015-10-31T00:00:00"/>
  </r>
  <r>
    <x v="0"/>
    <s v="Category1"/>
    <s v="ITEM2"/>
    <s v="DESCRIPTION2"/>
    <n v="1"/>
    <n v="830"/>
    <n v="830"/>
    <d v="2015-10-03T00:00:00"/>
    <d v="2015-10-31T00:00:00"/>
  </r>
  <r>
    <x v="0"/>
    <s v="Category2"/>
    <s v="ITEM3"/>
    <s v="DESCRIPTION3"/>
    <n v="1"/>
    <n v="487"/>
    <n v="487"/>
    <d v="2015-10-03T00:00:00"/>
    <d v="2015-10-31T00:00:00"/>
  </r>
  <r>
    <x v="0"/>
    <s v="Category2"/>
    <s v="ITEM4"/>
    <s v="DESCRIPTION4"/>
    <n v="1"/>
    <n v="319"/>
    <n v="319"/>
    <d v="2015-10-03T00:00:00"/>
    <d v="2015-10-31T00:00:00"/>
  </r>
  <r>
    <x v="0"/>
    <s v="Category2"/>
    <s v="ITEM4"/>
    <s v="DESCRIPTION4"/>
    <n v="1"/>
    <n v="498"/>
    <n v="498"/>
    <d v="2015-10-03T00:00:00"/>
    <d v="2015-10-31T00:00:00"/>
  </r>
  <r>
    <x v="0"/>
    <s v="Category3"/>
    <s v="ITEM5"/>
    <s v="DESCRIPTION5"/>
    <n v="1"/>
    <n v="126"/>
    <n v="126"/>
    <d v="2015-10-03T00:00:00"/>
    <d v="2015-10-31T00:00:00"/>
  </r>
  <r>
    <x v="0"/>
    <s v="Category2"/>
    <s v="ITEM4"/>
    <s v="DESCRIPTION4"/>
    <n v="1"/>
    <n v="806"/>
    <n v="806"/>
    <d v="2015-10-03T00:00:00"/>
    <d v="2015-10-31T00:00:00"/>
  </r>
  <r>
    <x v="0"/>
    <s v="Category2"/>
    <s v="ITEM4"/>
    <s v="DESCRIPTION4"/>
    <n v="1"/>
    <n v="414"/>
    <n v="414"/>
    <d v="2015-10-03T00:00:00"/>
    <d v="2015-10-31T00:00:00"/>
  </r>
  <r>
    <x v="0"/>
    <s v="Category2"/>
    <s v="ITEM3"/>
    <s v="DESCRIPTION3"/>
    <n v="1"/>
    <n v="501"/>
    <n v="501"/>
    <d v="2015-10-03T00:00:00"/>
    <d v="2015-10-31T00:00:00"/>
  </r>
  <r>
    <x v="0"/>
    <s v="Category1"/>
    <s v="ITEM1"/>
    <s v="DESCRIPTION1"/>
    <n v="1"/>
    <n v="309"/>
    <n v="309"/>
    <d v="2015-10-03T00:00:00"/>
    <d v="2015-10-31T00:00:00"/>
  </r>
  <r>
    <x v="0"/>
    <s v="Category2"/>
    <s v="ITEM3"/>
    <s v="DESCRIPTION3"/>
    <n v="1"/>
    <n v="350"/>
    <n v="350"/>
    <d v="2015-10-03T00:00:00"/>
    <d v="2015-10-31T00:00:00"/>
  </r>
  <r>
    <x v="0"/>
    <s v="Category2"/>
    <s v="ITEM4"/>
    <s v="DESCRIPTION4"/>
    <n v="1"/>
    <n v="977"/>
    <n v="977"/>
    <d v="2015-10-03T00:00:00"/>
    <d v="2015-10-31T00:00:00"/>
  </r>
  <r>
    <x v="0"/>
    <s v="Category3"/>
    <s v="ITEM5"/>
    <s v="DESCRIPTION5"/>
    <n v="1"/>
    <n v="919"/>
    <n v="919"/>
    <d v="2015-10-03T00:00:00"/>
    <d v="2015-10-31T00:00:00"/>
  </r>
  <r>
    <x v="0"/>
    <s v="Category1"/>
    <s v="ITEM2"/>
    <s v="DESCRIPTION2"/>
    <n v="1"/>
    <n v="970"/>
    <n v="970"/>
    <d v="2015-10-03T00:00:00"/>
    <d v="2015-10-31T00:00:00"/>
  </r>
  <r>
    <x v="0"/>
    <s v="Category2"/>
    <s v="ITEM4"/>
    <s v="DESCRIPTION4"/>
    <n v="1"/>
    <n v="492"/>
    <n v="492"/>
    <d v="2015-10-03T00:00:00"/>
    <d v="2015-10-31T00:00:00"/>
  </r>
  <r>
    <x v="0"/>
    <s v="Category2"/>
    <s v="ITEM4"/>
    <s v="DESCRIPTION4"/>
    <n v="1"/>
    <n v="461"/>
    <n v="461"/>
    <d v="2015-10-03T00:00:00"/>
    <d v="2015-10-31T00:00:00"/>
  </r>
  <r>
    <x v="0"/>
    <s v="Category2"/>
    <s v="ITEM3"/>
    <s v="DESCRIPTION3"/>
    <n v="1"/>
    <n v="739"/>
    <n v="739"/>
    <d v="2015-10-03T00:00:00"/>
    <d v="2015-10-31T00:00:00"/>
  </r>
  <r>
    <x v="0"/>
    <s v="Category3"/>
    <s v="ITEM5"/>
    <s v="DESCRIPTION5"/>
    <n v="1"/>
    <n v="234"/>
    <n v="234"/>
    <d v="2015-10-03T00:00:00"/>
    <d v="2015-10-31T00:00:00"/>
  </r>
  <r>
    <x v="0"/>
    <s v="Category1"/>
    <s v="ITEM1"/>
    <s v="DESCRIPTION1"/>
    <n v="1"/>
    <n v="348"/>
    <n v="348"/>
    <d v="2015-10-03T00:00:00"/>
    <d v="2015-10-31T00:00:00"/>
  </r>
  <r>
    <x v="0"/>
    <s v="Category1"/>
    <s v="ITEM1"/>
    <s v="DESCRIPTION1"/>
    <n v="1"/>
    <n v="536"/>
    <n v="536"/>
    <d v="2015-10-03T00:00:00"/>
    <d v="2015-10-31T00:00:00"/>
  </r>
  <r>
    <x v="0"/>
    <s v="Category2"/>
    <s v="ITEM4"/>
    <s v="DESCRIPTION4"/>
    <n v="1"/>
    <n v="691"/>
    <n v="691"/>
    <d v="2015-10-03T00:00:00"/>
    <d v="2015-10-31T00:00:00"/>
  </r>
  <r>
    <x v="0"/>
    <s v="Category3"/>
    <s v="ITEM5"/>
    <s v="DESCRIPTION5"/>
    <n v="1"/>
    <n v="718"/>
    <n v="718"/>
    <d v="2015-10-03T00:00:00"/>
    <d v="2015-10-31T00:00:00"/>
  </r>
  <r>
    <x v="0"/>
    <s v="Category2"/>
    <s v="ITEM3"/>
    <s v="DESCRIPTION3"/>
    <n v="1"/>
    <n v="138"/>
    <n v="138"/>
    <d v="2015-10-03T00:00:00"/>
    <d v="2015-10-31T00:00:00"/>
  </r>
  <r>
    <x v="0"/>
    <s v="Category1"/>
    <s v="ITEM2"/>
    <s v="DESCRIPTION2"/>
    <n v="1"/>
    <n v="878"/>
    <n v="878"/>
    <d v="2015-10-03T00:00:00"/>
    <d v="2015-10-31T00:00:00"/>
  </r>
  <r>
    <x v="0"/>
    <s v="Category1"/>
    <s v="ITEM1"/>
    <s v="DESCRIPTION1"/>
    <n v="1"/>
    <n v="309"/>
    <n v="309"/>
    <d v="2015-10-04T00:00:00"/>
    <d v="2015-10-31T00:00:00"/>
  </r>
  <r>
    <x v="0"/>
    <s v="Category2"/>
    <s v="ITEM3"/>
    <s v="DESCRIPTION3"/>
    <n v="1"/>
    <n v="499"/>
    <n v="499"/>
    <d v="2015-10-04T00:00:00"/>
    <d v="2015-10-31T00:00:00"/>
  </r>
  <r>
    <x v="0"/>
    <s v="Category1"/>
    <s v="ITEM2"/>
    <s v="DESCRIPTION2"/>
    <n v="1"/>
    <n v="754"/>
    <n v="754"/>
    <d v="2015-10-04T00:00:00"/>
    <d v="2015-10-31T00:00:00"/>
  </r>
  <r>
    <x v="0"/>
    <s v="Category1"/>
    <s v="ITEM1"/>
    <s v="DESCRIPTION1"/>
    <n v="1"/>
    <n v="788"/>
    <n v="788"/>
    <d v="2015-10-04T00:00:00"/>
    <d v="2015-10-31T00:00:00"/>
  </r>
  <r>
    <x v="0"/>
    <s v="Category3"/>
    <s v="ITEM5"/>
    <s v="DESCRIPTION5"/>
    <n v="1"/>
    <n v="951"/>
    <n v="951"/>
    <d v="2015-10-04T00:00:00"/>
    <d v="2015-10-31T00:00:00"/>
  </r>
  <r>
    <x v="0"/>
    <s v="Category1"/>
    <s v="ITEM1"/>
    <s v="DESCRIPTION1"/>
    <n v="1"/>
    <n v="934"/>
    <n v="934"/>
    <d v="2015-10-04T00:00:00"/>
    <d v="2015-10-31T00:00:00"/>
  </r>
  <r>
    <x v="0"/>
    <s v="Category2"/>
    <s v="ITEM4"/>
    <s v="DESCRIPTION4"/>
    <n v="1"/>
    <n v="112"/>
    <n v="112"/>
    <d v="2015-10-04T00:00:00"/>
    <d v="2015-10-31T00:00:00"/>
  </r>
  <r>
    <x v="0"/>
    <s v="Category2"/>
    <s v="ITEM4"/>
    <s v="DESCRIPTION4"/>
    <n v="1"/>
    <n v="281"/>
    <n v="281"/>
    <d v="2015-10-04T00:00:00"/>
    <d v="2015-10-31T00:00:00"/>
  </r>
  <r>
    <x v="0"/>
    <s v="Category1"/>
    <s v="ITEM2"/>
    <s v="DESCRIPTION2"/>
    <n v="1"/>
    <n v="552"/>
    <n v="552"/>
    <d v="2015-10-04T00:00:00"/>
    <d v="2015-10-31T00:00:00"/>
  </r>
  <r>
    <x v="0"/>
    <s v="Category2"/>
    <s v="ITEM3"/>
    <s v="DESCRIPTION3"/>
    <n v="1"/>
    <n v="591"/>
    <n v="591"/>
    <d v="2015-10-04T00:00:00"/>
    <d v="2015-10-31T00:00:00"/>
  </r>
  <r>
    <x v="0"/>
    <s v="Category3"/>
    <s v="ITEM5"/>
    <s v="DESCRIPTION5"/>
    <n v="1"/>
    <n v="739"/>
    <n v="739"/>
    <d v="2015-10-04T00:00:00"/>
    <d v="2015-10-31T00:00:00"/>
  </r>
  <r>
    <x v="0"/>
    <s v="Category1"/>
    <s v="ITEM2"/>
    <s v="DESCRIPTION2"/>
    <n v="1"/>
    <n v="696"/>
    <n v="696"/>
    <d v="2015-10-04T00:00:00"/>
    <d v="2015-10-31T00:00:00"/>
  </r>
  <r>
    <x v="0"/>
    <s v="Category1"/>
    <s v="ITEM1"/>
    <s v="DESCRIPTION1"/>
    <n v="1"/>
    <n v="565"/>
    <n v="565"/>
    <d v="2015-10-04T00:00:00"/>
    <d v="2015-10-31T00:00:00"/>
  </r>
  <r>
    <x v="0"/>
    <s v="Category3"/>
    <s v="ITEM5"/>
    <s v="DESCRIPTION5"/>
    <n v="1"/>
    <n v="421"/>
    <n v="421"/>
    <d v="2015-10-04T00:00:00"/>
    <d v="2015-10-31T00:00:00"/>
  </r>
  <r>
    <x v="0"/>
    <s v="Category3"/>
    <s v="ITEM5"/>
    <s v="DESCRIPTION5"/>
    <n v="1"/>
    <n v="366"/>
    <n v="366"/>
    <d v="2015-10-04T00:00:00"/>
    <d v="2015-10-31T00:00:00"/>
  </r>
  <r>
    <x v="0"/>
    <s v="Category3"/>
    <s v="ITEM5"/>
    <s v="DESCRIPTION5"/>
    <n v="1"/>
    <n v="880"/>
    <n v="880"/>
    <d v="2015-10-04T00:00:00"/>
    <d v="2015-10-31T00:00:00"/>
  </r>
  <r>
    <x v="0"/>
    <s v="Category1"/>
    <s v="ITEM1"/>
    <s v="DESCRIPTION1"/>
    <n v="1"/>
    <n v="862"/>
    <n v="862"/>
    <d v="2015-10-04T00:00:00"/>
    <d v="2015-10-31T00:00:00"/>
  </r>
  <r>
    <x v="0"/>
    <s v="Category2"/>
    <s v="ITEM3"/>
    <s v="DESCRIPTION3"/>
    <n v="1"/>
    <n v="627"/>
    <n v="627"/>
    <d v="2015-10-04T00:00:00"/>
    <d v="2015-10-31T00:00:00"/>
  </r>
  <r>
    <x v="0"/>
    <s v="Category1"/>
    <s v="ITEM2"/>
    <s v="DESCRIPTION2"/>
    <n v="1"/>
    <n v="166"/>
    <n v="166"/>
    <d v="2015-10-04T00:00:00"/>
    <d v="2015-10-31T00:00:00"/>
  </r>
  <r>
    <x v="0"/>
    <s v="Category1"/>
    <s v="ITEM1"/>
    <s v="DESCRIPTION1"/>
    <n v="1"/>
    <n v="566"/>
    <n v="566"/>
    <d v="2015-10-04T00:00:00"/>
    <d v="2015-10-31T00:00:00"/>
  </r>
  <r>
    <x v="0"/>
    <s v="Category2"/>
    <s v="ITEM4"/>
    <s v="DESCRIPTION4"/>
    <n v="1"/>
    <n v="288"/>
    <n v="288"/>
    <d v="2015-10-04T00:00:00"/>
    <d v="2015-10-31T00:00:00"/>
  </r>
  <r>
    <x v="0"/>
    <s v="Category1"/>
    <s v="ITEM2"/>
    <s v="DESCRIPTION2"/>
    <n v="1"/>
    <n v="971"/>
    <n v="971"/>
    <d v="2015-10-04T00:00:00"/>
    <d v="2015-10-31T00:00:00"/>
  </r>
  <r>
    <x v="0"/>
    <s v="Category1"/>
    <s v="ITEM2"/>
    <s v="DESCRIPTION2"/>
    <n v="1"/>
    <n v="580"/>
    <n v="580"/>
    <d v="2015-10-04T00:00:00"/>
    <d v="2015-10-31T00:00:00"/>
  </r>
  <r>
    <x v="0"/>
    <s v="Category2"/>
    <s v="ITEM3"/>
    <s v="DESCRIPTION3"/>
    <n v="1"/>
    <n v="573"/>
    <n v="573"/>
    <d v="2015-10-04T00:00:00"/>
    <d v="2015-10-31T00:00:00"/>
  </r>
  <r>
    <x v="0"/>
    <s v="Category2"/>
    <s v="ITEM4"/>
    <s v="DESCRIPTION4"/>
    <n v="1"/>
    <n v="598"/>
    <n v="598"/>
    <d v="2015-10-04T00:00:00"/>
    <d v="2015-10-31T00:00:00"/>
  </r>
  <r>
    <x v="0"/>
    <s v="Category1"/>
    <s v="ITEM2"/>
    <s v="DESCRIPTION2"/>
    <n v="1"/>
    <n v="706"/>
    <n v="706"/>
    <d v="2015-10-04T00:00:00"/>
    <d v="2015-10-31T00:00:00"/>
  </r>
  <r>
    <x v="0"/>
    <s v="Category2"/>
    <s v="ITEM3"/>
    <s v="DESCRIPTION3"/>
    <n v="1"/>
    <n v="609"/>
    <n v="609"/>
    <d v="2015-10-04T00:00:00"/>
    <d v="2015-10-31T00:00:00"/>
  </r>
  <r>
    <x v="0"/>
    <s v="Category3"/>
    <s v="ITEM5"/>
    <s v="DESCRIPTION5"/>
    <n v="1"/>
    <n v="269"/>
    <n v="269"/>
    <d v="2015-10-04T00:00:00"/>
    <d v="2015-10-31T00:00:00"/>
  </r>
  <r>
    <x v="0"/>
    <s v="Category2"/>
    <s v="ITEM3"/>
    <s v="DESCRIPTION3"/>
    <n v="1"/>
    <n v="149"/>
    <n v="149"/>
    <d v="2015-10-04T00:00:00"/>
    <d v="2015-10-31T00:00:00"/>
  </r>
  <r>
    <x v="0"/>
    <s v="Category1"/>
    <s v="ITEM1"/>
    <s v="DESCRIPTION1"/>
    <n v="1"/>
    <n v="678"/>
    <n v="678"/>
    <d v="2015-10-04T00:00:00"/>
    <d v="2015-10-31T00:00:00"/>
  </r>
  <r>
    <x v="0"/>
    <s v="Category3"/>
    <s v="ITEM5"/>
    <s v="DESCRIPTION5"/>
    <n v="1"/>
    <n v="946"/>
    <n v="946"/>
    <d v="2015-10-04T00:00:00"/>
    <d v="2015-10-31T00:00:00"/>
  </r>
  <r>
    <x v="0"/>
    <s v="Category1"/>
    <s v="ITEM1"/>
    <s v="DESCRIPTION1"/>
    <n v="1"/>
    <n v="785"/>
    <n v="785"/>
    <d v="2015-10-04T00:00:00"/>
    <d v="2015-10-31T00:00:00"/>
  </r>
  <r>
    <x v="0"/>
    <s v="Category3"/>
    <s v="ITEM5"/>
    <s v="DESCRIPTION5"/>
    <n v="1"/>
    <n v="115"/>
    <n v="115"/>
    <d v="2015-10-04T00:00:00"/>
    <d v="2015-10-31T00:00:00"/>
  </r>
  <r>
    <x v="0"/>
    <s v="Category1"/>
    <s v="ITEM2"/>
    <s v="DESCRIPTION2"/>
    <n v="1"/>
    <n v="508"/>
    <n v="508"/>
    <d v="2015-10-04T00:00:00"/>
    <d v="2015-10-31T00:00:00"/>
  </r>
  <r>
    <x v="0"/>
    <s v="Category1"/>
    <s v="ITEM1"/>
    <s v="DESCRIPTION1"/>
    <n v="1"/>
    <n v="744"/>
    <n v="744"/>
    <d v="2015-10-04T00:00:00"/>
    <d v="2015-10-31T00:00:00"/>
  </r>
  <r>
    <x v="0"/>
    <s v="Category2"/>
    <s v="ITEM4"/>
    <s v="DESCRIPTION4"/>
    <n v="1"/>
    <n v="476"/>
    <n v="476"/>
    <d v="2015-10-04T00:00:00"/>
    <d v="2015-10-31T00:00:00"/>
  </r>
  <r>
    <x v="0"/>
    <s v="Category2"/>
    <s v="ITEM3"/>
    <s v="DESCRIPTION3"/>
    <n v="1"/>
    <n v="122"/>
    <n v="122"/>
    <d v="2015-10-04T00:00:00"/>
    <d v="2015-10-31T00:00:00"/>
  </r>
  <r>
    <x v="0"/>
    <s v="Category2"/>
    <s v="ITEM3"/>
    <s v="DESCRIPTION3"/>
    <n v="1"/>
    <n v="848"/>
    <n v="848"/>
    <d v="2015-10-04T00:00:00"/>
    <d v="2015-10-31T00:00:00"/>
  </r>
  <r>
    <x v="0"/>
    <s v="Category3"/>
    <s v="ITEM5"/>
    <s v="DESCRIPTION5"/>
    <n v="1"/>
    <n v="929"/>
    <n v="929"/>
    <d v="2015-10-04T00:00:00"/>
    <d v="2015-10-31T00:00:00"/>
  </r>
  <r>
    <x v="0"/>
    <s v="Category2"/>
    <s v="ITEM3"/>
    <s v="DESCRIPTION3"/>
    <n v="1"/>
    <n v="594"/>
    <n v="594"/>
    <d v="2015-10-04T00:00:00"/>
    <d v="2015-10-31T00:00:00"/>
  </r>
  <r>
    <x v="0"/>
    <s v="Category3"/>
    <s v="ITEM5"/>
    <s v="DESCRIPTION5"/>
    <n v="1"/>
    <n v="396"/>
    <n v="396"/>
    <d v="2015-10-04T00:00:00"/>
    <d v="2015-10-31T00:00:00"/>
  </r>
  <r>
    <x v="0"/>
    <s v="Category2"/>
    <s v="ITEM4"/>
    <s v="DESCRIPTION4"/>
    <n v="1"/>
    <n v="958"/>
    <n v="958"/>
    <d v="2015-10-04T00:00:00"/>
    <d v="2015-10-31T00:00:00"/>
  </r>
  <r>
    <x v="0"/>
    <s v="Category1"/>
    <s v="ITEM2"/>
    <s v="DESCRIPTION2"/>
    <n v="1"/>
    <n v="292"/>
    <n v="292"/>
    <d v="2015-10-04T00:00:00"/>
    <d v="2015-10-31T00:00:00"/>
  </r>
  <r>
    <x v="0"/>
    <s v="Category2"/>
    <s v="ITEM3"/>
    <s v="DESCRIPTION3"/>
    <n v="1"/>
    <n v="995"/>
    <n v="995"/>
    <d v="2015-10-04T00:00:00"/>
    <d v="2015-10-31T00:00:00"/>
  </r>
  <r>
    <x v="0"/>
    <s v="Category3"/>
    <s v="ITEM5"/>
    <s v="DESCRIPTION5"/>
    <n v="1"/>
    <n v="173"/>
    <n v="173"/>
    <d v="2015-10-04T00:00:00"/>
    <d v="2015-10-31T00:00:00"/>
  </r>
  <r>
    <x v="0"/>
    <s v="Category2"/>
    <s v="ITEM4"/>
    <s v="DESCRIPTION4"/>
    <n v="1"/>
    <n v="794"/>
    <n v="794"/>
    <d v="2015-10-04T00:00:00"/>
    <d v="2015-10-31T00:00:00"/>
  </r>
  <r>
    <x v="0"/>
    <s v="Category3"/>
    <s v="ITEM5"/>
    <s v="DESCRIPTION5"/>
    <n v="1"/>
    <n v="843"/>
    <n v="843"/>
    <d v="2015-10-04T00:00:00"/>
    <d v="2015-10-31T00:00:00"/>
  </r>
  <r>
    <x v="0"/>
    <s v="Category2"/>
    <s v="ITEM3"/>
    <s v="DESCRIPTION3"/>
    <n v="1"/>
    <n v="244"/>
    <n v="244"/>
    <d v="2015-10-04T00:00:00"/>
    <d v="2015-10-31T00:00:00"/>
  </r>
  <r>
    <x v="0"/>
    <s v="Category1"/>
    <s v="ITEM1"/>
    <s v="DESCRIPTION1"/>
    <n v="1"/>
    <n v="184"/>
    <n v="184"/>
    <d v="2015-10-04T00:00:00"/>
    <d v="2015-10-31T00:00:00"/>
  </r>
  <r>
    <x v="0"/>
    <s v="Category2"/>
    <s v="ITEM4"/>
    <s v="DESCRIPTION4"/>
    <n v="1"/>
    <n v="905"/>
    <n v="905"/>
    <d v="2015-10-04T00:00:00"/>
    <d v="2015-10-31T00:00:00"/>
  </r>
  <r>
    <x v="0"/>
    <s v="Category2"/>
    <s v="ITEM3"/>
    <s v="DESCRIPTION3"/>
    <n v="1"/>
    <n v="106"/>
    <n v="106"/>
    <d v="2015-10-05T00:00:00"/>
    <d v="2015-10-31T00:00:00"/>
  </r>
  <r>
    <x v="0"/>
    <s v="Category1"/>
    <s v="ITEM2"/>
    <s v="DESCRIPTION2"/>
    <n v="1"/>
    <n v="159"/>
    <n v="159"/>
    <d v="2015-10-05T00:00:00"/>
    <d v="2015-10-31T00:00:00"/>
  </r>
  <r>
    <x v="0"/>
    <s v="Category1"/>
    <s v="ITEM2"/>
    <s v="DESCRIPTION2"/>
    <n v="1"/>
    <n v="322"/>
    <n v="322"/>
    <d v="2015-10-05T00:00:00"/>
    <d v="2015-10-31T00:00:00"/>
  </r>
  <r>
    <x v="0"/>
    <s v="Category1"/>
    <s v="ITEM2"/>
    <s v="DESCRIPTION2"/>
    <n v="1"/>
    <n v="967"/>
    <n v="967"/>
    <d v="2015-10-05T00:00:00"/>
    <d v="2015-10-31T00:00:00"/>
  </r>
  <r>
    <x v="0"/>
    <s v="Category2"/>
    <s v="ITEM4"/>
    <s v="DESCRIPTION4"/>
    <n v="1"/>
    <n v="364"/>
    <n v="364"/>
    <d v="2015-10-05T00:00:00"/>
    <d v="2015-10-31T00:00:00"/>
  </r>
  <r>
    <x v="0"/>
    <s v="Category3"/>
    <s v="ITEM5"/>
    <s v="DESCRIPTION5"/>
    <n v="1"/>
    <n v="895"/>
    <n v="895"/>
    <d v="2015-10-05T00:00:00"/>
    <d v="2015-10-31T00:00:00"/>
  </r>
  <r>
    <x v="0"/>
    <s v="Category2"/>
    <s v="ITEM3"/>
    <s v="DESCRIPTION3"/>
    <n v="1"/>
    <n v="944"/>
    <n v="944"/>
    <d v="2015-10-05T00:00:00"/>
    <d v="2015-10-31T00:00:00"/>
  </r>
  <r>
    <x v="0"/>
    <s v="Category1"/>
    <s v="ITEM1"/>
    <s v="DESCRIPTION1"/>
    <n v="1"/>
    <n v="763"/>
    <n v="763"/>
    <d v="2015-10-05T00:00:00"/>
    <d v="2015-10-31T00:00:00"/>
  </r>
  <r>
    <x v="0"/>
    <s v="Category2"/>
    <s v="ITEM3"/>
    <s v="DESCRIPTION3"/>
    <n v="1"/>
    <n v="112"/>
    <n v="112"/>
    <d v="2015-10-05T00:00:00"/>
    <d v="2015-10-31T00:00:00"/>
  </r>
  <r>
    <x v="0"/>
    <s v="Category3"/>
    <s v="ITEM5"/>
    <s v="DESCRIPTION5"/>
    <n v="1"/>
    <n v="471"/>
    <n v="471"/>
    <d v="2015-10-05T00:00:00"/>
    <d v="2015-10-31T00:00:00"/>
  </r>
  <r>
    <x v="0"/>
    <s v="Category2"/>
    <s v="ITEM4"/>
    <s v="DESCRIPTION4"/>
    <n v="1"/>
    <n v="641"/>
    <n v="641"/>
    <d v="2015-10-05T00:00:00"/>
    <d v="2015-10-31T00:00:00"/>
  </r>
  <r>
    <x v="0"/>
    <s v="Category1"/>
    <s v="ITEM1"/>
    <s v="DESCRIPTION1"/>
    <n v="1"/>
    <n v="851"/>
    <n v="851"/>
    <d v="2015-10-05T00:00:00"/>
    <d v="2015-10-31T00:00:00"/>
  </r>
  <r>
    <x v="0"/>
    <s v="Category2"/>
    <s v="ITEM4"/>
    <s v="DESCRIPTION4"/>
    <n v="1"/>
    <n v="190"/>
    <n v="190"/>
    <d v="2015-10-05T00:00:00"/>
    <d v="2015-10-31T00:00:00"/>
  </r>
  <r>
    <x v="0"/>
    <s v="Category1"/>
    <s v="ITEM2"/>
    <s v="DESCRIPTION2"/>
    <n v="1"/>
    <n v="441"/>
    <n v="441"/>
    <d v="2015-10-05T00:00:00"/>
    <d v="2015-10-31T00:00:00"/>
  </r>
  <r>
    <x v="0"/>
    <s v="Category3"/>
    <s v="ITEM5"/>
    <s v="DESCRIPTION5"/>
    <n v="1"/>
    <n v="984"/>
    <n v="984"/>
    <d v="2015-10-05T00:00:00"/>
    <d v="2015-10-31T00:00:00"/>
  </r>
  <r>
    <x v="0"/>
    <s v="Category1"/>
    <s v="ITEM1"/>
    <s v="DESCRIPTION1"/>
    <n v="1"/>
    <n v="793"/>
    <n v="793"/>
    <d v="2015-10-05T00:00:00"/>
    <d v="2015-10-31T00:00:00"/>
  </r>
  <r>
    <x v="0"/>
    <s v="Category1"/>
    <s v="ITEM1"/>
    <s v="DESCRIPTION1"/>
    <n v="1"/>
    <n v="469"/>
    <n v="469"/>
    <d v="2015-10-05T00:00:00"/>
    <d v="2015-10-31T00:00:00"/>
  </r>
  <r>
    <x v="0"/>
    <s v="Category2"/>
    <s v="ITEM4"/>
    <s v="DESCRIPTION4"/>
    <n v="1"/>
    <n v="661"/>
    <n v="661"/>
    <d v="2015-10-05T00:00:00"/>
    <d v="2015-10-31T00:00:00"/>
  </r>
  <r>
    <x v="0"/>
    <s v="Category1"/>
    <s v="ITEM2"/>
    <s v="DESCRIPTION2"/>
    <n v="1"/>
    <n v="204"/>
    <n v="204"/>
    <d v="2015-10-05T00:00:00"/>
    <d v="2015-10-31T00:00:00"/>
  </r>
  <r>
    <x v="0"/>
    <s v="Category1"/>
    <s v="ITEM2"/>
    <s v="DESCRIPTION2"/>
    <n v="1"/>
    <n v="397"/>
    <n v="397"/>
    <d v="2015-10-05T00:00:00"/>
    <d v="2015-10-31T00:00:00"/>
  </r>
  <r>
    <x v="0"/>
    <s v="Category2"/>
    <s v="ITEM3"/>
    <s v="DESCRIPTION3"/>
    <n v="1"/>
    <n v="639"/>
    <n v="639"/>
    <d v="2015-10-05T00:00:00"/>
    <d v="2015-10-31T00:00:00"/>
  </r>
  <r>
    <x v="0"/>
    <s v="Category3"/>
    <s v="ITEM5"/>
    <s v="DESCRIPTION5"/>
    <n v="1"/>
    <n v="822"/>
    <n v="822"/>
    <d v="2015-10-05T00:00:00"/>
    <d v="2015-10-31T00:00:00"/>
  </r>
  <r>
    <x v="0"/>
    <s v="Category2"/>
    <s v="ITEM3"/>
    <s v="DESCRIPTION3"/>
    <n v="1"/>
    <n v="994"/>
    <n v="994"/>
    <d v="2015-10-05T00:00:00"/>
    <d v="2015-10-31T00:00:00"/>
  </r>
  <r>
    <x v="0"/>
    <s v="Category3"/>
    <s v="ITEM5"/>
    <s v="DESCRIPTION5"/>
    <n v="1"/>
    <n v="608"/>
    <n v="608"/>
    <d v="2015-10-05T00:00:00"/>
    <d v="2015-10-31T00:00:00"/>
  </r>
  <r>
    <x v="0"/>
    <s v="Category3"/>
    <s v="ITEM5"/>
    <s v="DESCRIPTION5"/>
    <n v="1"/>
    <n v="507"/>
    <n v="507"/>
    <d v="2015-10-05T00:00:00"/>
    <d v="2015-10-31T00:00:00"/>
  </r>
  <r>
    <x v="0"/>
    <s v="Category2"/>
    <s v="ITEM3"/>
    <s v="DESCRIPTION3"/>
    <n v="1"/>
    <n v="744"/>
    <n v="744"/>
    <d v="2015-10-05T00:00:00"/>
    <d v="2015-10-31T00:00:00"/>
  </r>
  <r>
    <x v="0"/>
    <s v="Category1"/>
    <s v="ITEM1"/>
    <s v="DESCRIPTION1"/>
    <n v="1"/>
    <n v="758"/>
    <n v="758"/>
    <d v="2015-10-05T00:00:00"/>
    <d v="2015-10-31T00:00:00"/>
  </r>
  <r>
    <x v="0"/>
    <s v="Category2"/>
    <s v="ITEM3"/>
    <s v="DESCRIPTION3"/>
    <n v="1"/>
    <n v="891"/>
    <n v="891"/>
    <d v="2015-10-05T00:00:00"/>
    <d v="2015-10-31T00:00:00"/>
  </r>
  <r>
    <x v="0"/>
    <s v="Category2"/>
    <s v="ITEM3"/>
    <s v="DESCRIPTION3"/>
    <n v="1"/>
    <n v="333"/>
    <n v="333"/>
    <d v="2015-10-05T00:00:00"/>
    <d v="2015-10-31T00:00:00"/>
  </r>
  <r>
    <x v="0"/>
    <s v="Category1"/>
    <s v="ITEM2"/>
    <s v="DESCRIPTION2"/>
    <n v="1"/>
    <n v="379"/>
    <n v="379"/>
    <d v="2015-10-05T00:00:00"/>
    <d v="2015-10-31T00:00:00"/>
  </r>
  <r>
    <x v="0"/>
    <s v="Category2"/>
    <s v="ITEM4"/>
    <s v="DESCRIPTION4"/>
    <n v="1"/>
    <n v="104"/>
    <n v="104"/>
    <d v="2015-10-05T00:00:00"/>
    <d v="2015-10-31T00:00:00"/>
  </r>
  <r>
    <x v="0"/>
    <s v="Category1"/>
    <s v="ITEM1"/>
    <s v="DESCRIPTION1"/>
    <n v="1"/>
    <n v="342"/>
    <n v="342"/>
    <d v="2015-10-05T00:00:00"/>
    <d v="2015-10-31T00:00:00"/>
  </r>
  <r>
    <x v="0"/>
    <s v="Category3"/>
    <s v="ITEM5"/>
    <s v="DESCRIPTION5"/>
    <n v="1"/>
    <n v="1000"/>
    <n v="1000"/>
    <d v="2015-10-05T00:00:00"/>
    <d v="2015-10-31T00:00:00"/>
  </r>
  <r>
    <x v="0"/>
    <s v="Category2"/>
    <s v="ITEM3"/>
    <s v="DESCRIPTION3"/>
    <n v="1"/>
    <n v="504"/>
    <n v="504"/>
    <d v="2015-10-05T00:00:00"/>
    <d v="2015-10-31T00:00:00"/>
  </r>
  <r>
    <x v="0"/>
    <s v="Category1"/>
    <s v="ITEM1"/>
    <s v="DESCRIPTION1"/>
    <n v="1"/>
    <n v="861"/>
    <n v="861"/>
    <d v="2015-10-05T00:00:00"/>
    <d v="2015-10-31T00:00:00"/>
  </r>
  <r>
    <x v="0"/>
    <s v="Category2"/>
    <s v="ITEM4"/>
    <s v="DESCRIPTION4"/>
    <n v="1"/>
    <n v="673"/>
    <n v="673"/>
    <d v="2015-10-05T00:00:00"/>
    <d v="2015-10-31T00:00:00"/>
  </r>
  <r>
    <x v="0"/>
    <s v="Category3"/>
    <s v="ITEM5"/>
    <s v="DESCRIPTION5"/>
    <n v="1"/>
    <n v="827"/>
    <n v="827"/>
    <d v="2015-10-05T00:00:00"/>
    <d v="2015-10-31T00:00:00"/>
  </r>
  <r>
    <x v="0"/>
    <s v="Category2"/>
    <s v="ITEM3"/>
    <s v="DESCRIPTION3"/>
    <n v="1"/>
    <n v="542"/>
    <n v="542"/>
    <d v="2015-10-05T00:00:00"/>
    <d v="2015-10-31T00:00:00"/>
  </r>
  <r>
    <x v="0"/>
    <s v="Category3"/>
    <s v="ITEM5"/>
    <s v="DESCRIPTION5"/>
    <n v="1"/>
    <n v="505"/>
    <n v="505"/>
    <d v="2015-10-05T00:00:00"/>
    <d v="2015-10-31T00:00:00"/>
  </r>
  <r>
    <x v="0"/>
    <s v="Category3"/>
    <s v="ITEM5"/>
    <s v="DESCRIPTION5"/>
    <n v="1"/>
    <n v="853"/>
    <n v="853"/>
    <d v="2015-10-05T00:00:00"/>
    <d v="2015-10-31T00:00:00"/>
  </r>
  <r>
    <x v="0"/>
    <s v="Category2"/>
    <s v="ITEM3"/>
    <s v="DESCRIPTION3"/>
    <n v="1"/>
    <n v="633"/>
    <n v="633"/>
    <d v="2015-10-05T00:00:00"/>
    <d v="2015-10-31T00:00:00"/>
  </r>
  <r>
    <x v="0"/>
    <s v="Category2"/>
    <s v="ITEM3"/>
    <s v="DESCRIPTION3"/>
    <n v="1"/>
    <n v="676"/>
    <n v="676"/>
    <d v="2015-10-05T00:00:00"/>
    <d v="2015-10-31T00:00:00"/>
  </r>
  <r>
    <x v="0"/>
    <s v="Category2"/>
    <s v="ITEM3"/>
    <s v="DESCRIPTION3"/>
    <n v="1"/>
    <n v="730"/>
    <n v="730"/>
    <d v="2015-10-05T00:00:00"/>
    <d v="2015-10-31T00:00:00"/>
  </r>
  <r>
    <x v="0"/>
    <s v="Category3"/>
    <s v="ITEM5"/>
    <s v="DESCRIPTION5"/>
    <n v="1"/>
    <n v="100"/>
    <n v="100"/>
    <d v="2015-10-05T00:00:00"/>
    <d v="2015-10-31T00:00:00"/>
  </r>
  <r>
    <x v="0"/>
    <s v="Category1"/>
    <s v="ITEM1"/>
    <s v="DESCRIPTION1"/>
    <n v="1"/>
    <n v="152"/>
    <n v="152"/>
    <d v="2015-10-05T00:00:00"/>
    <d v="2015-10-31T00:00:00"/>
  </r>
  <r>
    <x v="0"/>
    <s v="Category2"/>
    <s v="ITEM4"/>
    <s v="DESCRIPTION4"/>
    <n v="1"/>
    <n v="960"/>
    <n v="960"/>
    <d v="2015-10-05T00:00:00"/>
    <d v="2015-10-31T00:00:00"/>
  </r>
  <r>
    <x v="0"/>
    <s v="Category3"/>
    <s v="ITEM5"/>
    <s v="DESCRIPTION5"/>
    <n v="1"/>
    <n v="563"/>
    <n v="563"/>
    <d v="2015-10-05T00:00:00"/>
    <d v="2015-10-31T00:00:00"/>
  </r>
  <r>
    <x v="0"/>
    <s v="Category2"/>
    <s v="ITEM4"/>
    <s v="DESCRIPTION4"/>
    <n v="1"/>
    <n v="163"/>
    <n v="163"/>
    <d v="2015-10-05T00:00:00"/>
    <d v="2015-10-31T00:00:00"/>
  </r>
  <r>
    <x v="0"/>
    <s v="Category2"/>
    <s v="ITEM3"/>
    <s v="DESCRIPTION3"/>
    <n v="1"/>
    <n v="527"/>
    <n v="527"/>
    <d v="2015-10-05T00:00:00"/>
    <d v="2015-10-31T00:00:00"/>
  </r>
  <r>
    <x v="0"/>
    <s v="Category2"/>
    <s v="ITEM3"/>
    <s v="DESCRIPTION3"/>
    <n v="1"/>
    <n v="635"/>
    <n v="635"/>
    <d v="2015-10-05T00:00:00"/>
    <d v="2015-10-31T00:00:00"/>
  </r>
  <r>
    <x v="0"/>
    <s v="Category2"/>
    <s v="ITEM4"/>
    <s v="DESCRIPTION4"/>
    <n v="1"/>
    <n v="174"/>
    <n v="174"/>
    <d v="2015-10-06T00:00:00"/>
    <d v="2015-10-31T00:00:00"/>
  </r>
  <r>
    <x v="0"/>
    <s v="Category3"/>
    <s v="ITEM5"/>
    <s v="DESCRIPTION5"/>
    <n v="1"/>
    <n v="520"/>
    <n v="520"/>
    <d v="2015-10-06T00:00:00"/>
    <d v="2015-10-31T00:00:00"/>
  </r>
  <r>
    <x v="0"/>
    <s v="Category3"/>
    <s v="ITEM5"/>
    <s v="DESCRIPTION5"/>
    <n v="1"/>
    <n v="909"/>
    <n v="909"/>
    <d v="2015-10-06T00:00:00"/>
    <d v="2015-10-31T00:00:00"/>
  </r>
  <r>
    <x v="0"/>
    <s v="Category2"/>
    <s v="ITEM3"/>
    <s v="DESCRIPTION3"/>
    <n v="1"/>
    <n v="907"/>
    <n v="907"/>
    <d v="2015-10-06T00:00:00"/>
    <d v="2015-10-31T00:00:00"/>
  </r>
  <r>
    <x v="0"/>
    <s v="Category1"/>
    <s v="ITEM1"/>
    <s v="DESCRIPTION1"/>
    <n v="1"/>
    <n v="814"/>
    <n v="814"/>
    <d v="2015-10-06T00:00:00"/>
    <d v="2015-10-31T00:00:00"/>
  </r>
  <r>
    <x v="0"/>
    <s v="Category2"/>
    <s v="ITEM4"/>
    <s v="DESCRIPTION4"/>
    <n v="1"/>
    <n v="876"/>
    <n v="876"/>
    <d v="2015-10-06T00:00:00"/>
    <d v="2015-10-31T00:00:00"/>
  </r>
  <r>
    <x v="0"/>
    <s v="Category2"/>
    <s v="ITEM4"/>
    <s v="DESCRIPTION4"/>
    <n v="1"/>
    <n v="696"/>
    <n v="696"/>
    <d v="2015-10-06T00:00:00"/>
    <d v="2015-10-31T00:00:00"/>
  </r>
  <r>
    <x v="0"/>
    <s v="Category3"/>
    <s v="ITEM5"/>
    <s v="DESCRIPTION5"/>
    <n v="1"/>
    <n v="700"/>
    <n v="700"/>
    <d v="2015-10-06T00:00:00"/>
    <d v="2015-10-31T00:00:00"/>
  </r>
  <r>
    <x v="0"/>
    <s v="Category1"/>
    <s v="ITEM1"/>
    <s v="DESCRIPTION1"/>
    <n v="1"/>
    <n v="754"/>
    <n v="754"/>
    <d v="2015-10-06T00:00:00"/>
    <d v="2015-10-31T00:00:00"/>
  </r>
  <r>
    <x v="0"/>
    <s v="Category2"/>
    <s v="ITEM3"/>
    <s v="DESCRIPTION3"/>
    <n v="1"/>
    <n v="754"/>
    <n v="754"/>
    <d v="2015-10-06T00:00:00"/>
    <d v="2015-10-31T00:00:00"/>
  </r>
  <r>
    <x v="0"/>
    <s v="Category3"/>
    <s v="ITEM5"/>
    <s v="DESCRIPTION5"/>
    <n v="1"/>
    <n v="297"/>
    <n v="297"/>
    <d v="2015-10-06T00:00:00"/>
    <d v="2015-10-31T00:00:00"/>
  </r>
  <r>
    <x v="0"/>
    <s v="Category2"/>
    <s v="ITEM4"/>
    <s v="DESCRIPTION4"/>
    <n v="1"/>
    <n v="797"/>
    <n v="797"/>
    <d v="2015-10-06T00:00:00"/>
    <d v="2015-10-31T00:00:00"/>
  </r>
  <r>
    <x v="0"/>
    <s v="Category1"/>
    <s v="ITEM1"/>
    <s v="DESCRIPTION1"/>
    <n v="1"/>
    <n v="935"/>
    <n v="935"/>
    <d v="2015-10-06T00:00:00"/>
    <d v="2015-10-31T00:00:00"/>
  </r>
  <r>
    <x v="0"/>
    <s v="Category1"/>
    <s v="ITEM2"/>
    <s v="DESCRIPTION2"/>
    <n v="1"/>
    <n v="145"/>
    <n v="145"/>
    <d v="2015-10-06T00:00:00"/>
    <d v="2015-10-31T00:00:00"/>
  </r>
  <r>
    <x v="0"/>
    <s v="Category1"/>
    <s v="ITEM2"/>
    <s v="DESCRIPTION2"/>
    <n v="1"/>
    <n v="132"/>
    <n v="132"/>
    <d v="2015-10-06T00:00:00"/>
    <d v="2015-10-31T00:00:00"/>
  </r>
  <r>
    <x v="0"/>
    <s v="Category1"/>
    <s v="ITEM2"/>
    <s v="DESCRIPTION2"/>
    <n v="1"/>
    <n v="391"/>
    <n v="391"/>
    <d v="2015-10-06T00:00:00"/>
    <d v="2015-10-31T00:00:00"/>
  </r>
  <r>
    <x v="0"/>
    <s v="Category2"/>
    <s v="ITEM3"/>
    <s v="DESCRIPTION3"/>
    <n v="1"/>
    <n v="863"/>
    <n v="863"/>
    <d v="2015-10-06T00:00:00"/>
    <d v="2015-10-31T00:00:00"/>
  </r>
  <r>
    <x v="0"/>
    <s v="Category2"/>
    <s v="ITEM3"/>
    <s v="DESCRIPTION3"/>
    <n v="1"/>
    <n v="158"/>
    <n v="158"/>
    <d v="2015-10-06T00:00:00"/>
    <d v="2015-10-31T00:00:00"/>
  </r>
  <r>
    <x v="0"/>
    <s v="Category2"/>
    <s v="ITEM3"/>
    <s v="DESCRIPTION3"/>
    <n v="1"/>
    <n v="143"/>
    <n v="143"/>
    <d v="2015-10-06T00:00:00"/>
    <d v="2015-10-31T00:00:00"/>
  </r>
  <r>
    <x v="0"/>
    <s v="Category3"/>
    <s v="ITEM5"/>
    <s v="DESCRIPTION5"/>
    <n v="1"/>
    <n v="365"/>
    <n v="365"/>
    <d v="2015-10-06T00:00:00"/>
    <d v="2015-10-31T00:00:00"/>
  </r>
  <r>
    <x v="0"/>
    <s v="Category2"/>
    <s v="ITEM3"/>
    <s v="DESCRIPTION3"/>
    <n v="1"/>
    <n v="915"/>
    <n v="915"/>
    <d v="2015-10-06T00:00:00"/>
    <d v="2015-10-31T00:00:00"/>
  </r>
  <r>
    <x v="0"/>
    <s v="Category1"/>
    <s v="ITEM1"/>
    <s v="DESCRIPTION1"/>
    <n v="1"/>
    <n v="222"/>
    <n v="222"/>
    <d v="2015-10-06T00:00:00"/>
    <d v="2015-10-31T00:00:00"/>
  </r>
  <r>
    <x v="0"/>
    <s v="Category2"/>
    <s v="ITEM4"/>
    <s v="DESCRIPTION4"/>
    <n v="1"/>
    <n v="781"/>
    <n v="781"/>
    <d v="2015-10-06T00:00:00"/>
    <d v="2015-10-31T00:00:00"/>
  </r>
  <r>
    <x v="0"/>
    <s v="Category1"/>
    <s v="ITEM1"/>
    <s v="DESCRIPTION1"/>
    <n v="1"/>
    <n v="521"/>
    <n v="521"/>
    <d v="2015-10-06T00:00:00"/>
    <d v="2015-10-31T00:00:00"/>
  </r>
  <r>
    <x v="0"/>
    <s v="Category1"/>
    <s v="ITEM2"/>
    <s v="DESCRIPTION2"/>
    <n v="1"/>
    <n v="662"/>
    <n v="662"/>
    <d v="2015-10-06T00:00:00"/>
    <d v="2015-10-31T00:00:00"/>
  </r>
  <r>
    <x v="0"/>
    <s v="Category1"/>
    <s v="ITEM1"/>
    <s v="DESCRIPTION1"/>
    <n v="1"/>
    <n v="815"/>
    <n v="815"/>
    <d v="2015-10-06T00:00:00"/>
    <d v="2015-10-31T00:00:00"/>
  </r>
  <r>
    <x v="0"/>
    <s v="Category1"/>
    <s v="ITEM1"/>
    <s v="DESCRIPTION1"/>
    <n v="1"/>
    <n v="901"/>
    <n v="901"/>
    <d v="2015-10-06T00:00:00"/>
    <d v="2015-10-31T00:00:00"/>
  </r>
  <r>
    <x v="0"/>
    <s v="Category1"/>
    <s v="ITEM1"/>
    <s v="DESCRIPTION1"/>
    <n v="1"/>
    <n v="836"/>
    <n v="836"/>
    <d v="2015-10-06T00:00:00"/>
    <d v="2015-10-31T00:00:00"/>
  </r>
  <r>
    <x v="0"/>
    <s v="Category3"/>
    <s v="ITEM5"/>
    <s v="DESCRIPTION5"/>
    <n v="1"/>
    <n v="916"/>
    <n v="916"/>
    <d v="2015-10-06T00:00:00"/>
    <d v="2015-10-31T00:00:00"/>
  </r>
  <r>
    <x v="0"/>
    <s v="Category2"/>
    <s v="ITEM3"/>
    <s v="DESCRIPTION3"/>
    <n v="1"/>
    <n v="531"/>
    <n v="531"/>
    <d v="2015-10-06T00:00:00"/>
    <d v="2015-10-31T00:00:00"/>
  </r>
  <r>
    <x v="0"/>
    <s v="Category2"/>
    <s v="ITEM3"/>
    <s v="DESCRIPTION3"/>
    <n v="1"/>
    <n v="916"/>
    <n v="916"/>
    <d v="2015-10-06T00:00:00"/>
    <d v="2015-10-31T00:00:00"/>
  </r>
  <r>
    <x v="0"/>
    <s v="Category1"/>
    <s v="ITEM1"/>
    <s v="DESCRIPTION1"/>
    <n v="1"/>
    <n v="892"/>
    <n v="892"/>
    <d v="2015-10-06T00:00:00"/>
    <d v="2015-10-31T00:00:00"/>
  </r>
  <r>
    <x v="0"/>
    <s v="Category1"/>
    <s v="ITEM2"/>
    <s v="DESCRIPTION2"/>
    <n v="1"/>
    <n v="925"/>
    <n v="925"/>
    <d v="2015-10-06T00:00:00"/>
    <d v="2015-10-31T00:00:00"/>
  </r>
  <r>
    <x v="0"/>
    <s v="Category2"/>
    <s v="ITEM3"/>
    <s v="DESCRIPTION3"/>
    <n v="1"/>
    <n v="655"/>
    <n v="655"/>
    <d v="2015-10-06T00:00:00"/>
    <d v="2015-10-31T00:00:00"/>
  </r>
  <r>
    <x v="0"/>
    <s v="Category2"/>
    <s v="ITEM4"/>
    <s v="DESCRIPTION4"/>
    <n v="1"/>
    <n v="359"/>
    <n v="359"/>
    <d v="2015-10-06T00:00:00"/>
    <d v="2015-10-31T00:00:00"/>
  </r>
  <r>
    <x v="0"/>
    <s v="Category1"/>
    <s v="ITEM1"/>
    <s v="DESCRIPTION1"/>
    <n v="1"/>
    <n v="822"/>
    <n v="822"/>
    <d v="2015-10-06T00:00:00"/>
    <d v="2015-10-31T00:00:00"/>
  </r>
  <r>
    <x v="0"/>
    <s v="Category2"/>
    <s v="ITEM3"/>
    <s v="DESCRIPTION3"/>
    <n v="1"/>
    <n v="590"/>
    <n v="590"/>
    <d v="2015-10-06T00:00:00"/>
    <d v="2015-10-31T00:00:00"/>
  </r>
  <r>
    <x v="0"/>
    <s v="Category1"/>
    <s v="ITEM1"/>
    <s v="DESCRIPTION1"/>
    <n v="1"/>
    <n v="825"/>
    <n v="825"/>
    <d v="2015-10-06T00:00:00"/>
    <d v="2015-10-31T00:00:00"/>
  </r>
  <r>
    <x v="0"/>
    <s v="Category1"/>
    <s v="ITEM2"/>
    <s v="DESCRIPTION2"/>
    <n v="1"/>
    <n v="101"/>
    <n v="101"/>
    <d v="2015-10-06T00:00:00"/>
    <d v="2015-10-31T00:00:00"/>
  </r>
  <r>
    <x v="0"/>
    <s v="Category1"/>
    <s v="ITEM2"/>
    <s v="DESCRIPTION2"/>
    <n v="1"/>
    <n v="949"/>
    <n v="949"/>
    <d v="2015-10-06T00:00:00"/>
    <d v="2015-10-31T00:00:00"/>
  </r>
  <r>
    <x v="0"/>
    <s v="Category3"/>
    <s v="ITEM5"/>
    <s v="DESCRIPTION5"/>
    <n v="1"/>
    <n v="141"/>
    <n v="141"/>
    <d v="2015-10-06T00:00:00"/>
    <d v="2015-10-31T00:00:00"/>
  </r>
  <r>
    <x v="0"/>
    <s v="Category1"/>
    <s v="ITEM2"/>
    <s v="DESCRIPTION2"/>
    <n v="1"/>
    <n v="498"/>
    <n v="498"/>
    <d v="2015-10-06T00:00:00"/>
    <d v="2015-10-31T00:00:00"/>
  </r>
  <r>
    <x v="0"/>
    <s v="Category2"/>
    <s v="ITEM3"/>
    <s v="DESCRIPTION3"/>
    <n v="1"/>
    <n v="629"/>
    <n v="629"/>
    <d v="2015-10-06T00:00:00"/>
    <d v="2015-10-31T00:00:00"/>
  </r>
  <r>
    <x v="0"/>
    <s v="Category2"/>
    <s v="ITEM4"/>
    <s v="DESCRIPTION4"/>
    <n v="1"/>
    <n v="196"/>
    <n v="196"/>
    <d v="2015-10-06T00:00:00"/>
    <d v="2015-10-31T00:00:00"/>
  </r>
  <r>
    <x v="0"/>
    <s v="Category1"/>
    <s v="ITEM1"/>
    <s v="DESCRIPTION1"/>
    <n v="1"/>
    <n v="568"/>
    <n v="568"/>
    <d v="2015-10-06T00:00:00"/>
    <d v="2015-10-31T00:00:00"/>
  </r>
  <r>
    <x v="0"/>
    <s v="Category1"/>
    <s v="ITEM2"/>
    <s v="DESCRIPTION2"/>
    <n v="1"/>
    <n v="525"/>
    <n v="525"/>
    <d v="2015-10-06T00:00:00"/>
    <d v="2015-10-31T00:00:00"/>
  </r>
  <r>
    <x v="0"/>
    <s v="Category1"/>
    <s v="ITEM1"/>
    <s v="DESCRIPTION1"/>
    <n v="1"/>
    <n v="174"/>
    <n v="174"/>
    <d v="2015-10-06T00:00:00"/>
    <d v="2015-10-31T00:00:00"/>
  </r>
  <r>
    <x v="0"/>
    <s v="Category1"/>
    <s v="ITEM1"/>
    <s v="DESCRIPTION1"/>
    <n v="1"/>
    <n v="696"/>
    <n v="696"/>
    <d v="2015-10-06T00:00:00"/>
    <d v="2015-10-31T00:00:00"/>
  </r>
  <r>
    <x v="0"/>
    <s v="Category1"/>
    <s v="ITEM2"/>
    <s v="DESCRIPTION2"/>
    <n v="1"/>
    <n v="913"/>
    <n v="913"/>
    <d v="2015-10-06T00:00:00"/>
    <d v="2015-10-31T00:00:00"/>
  </r>
  <r>
    <x v="0"/>
    <s v="Category2"/>
    <s v="ITEM4"/>
    <s v="DESCRIPTION4"/>
    <n v="1"/>
    <n v="461"/>
    <n v="461"/>
    <d v="2015-10-06T00:00:00"/>
    <d v="2015-10-31T00:00:00"/>
  </r>
  <r>
    <x v="0"/>
    <s v="Category3"/>
    <s v="ITEM5"/>
    <s v="DESCRIPTION5"/>
    <n v="1"/>
    <n v="550"/>
    <n v="550"/>
    <d v="2015-10-07T00:00:00"/>
    <d v="2015-10-31T00:00:00"/>
  </r>
  <r>
    <x v="0"/>
    <s v="Category1"/>
    <s v="ITEM1"/>
    <s v="DESCRIPTION1"/>
    <n v="1"/>
    <n v="449"/>
    <n v="449"/>
    <d v="2015-10-07T00:00:00"/>
    <d v="2015-10-31T00:00:00"/>
  </r>
  <r>
    <x v="0"/>
    <s v="Category1"/>
    <s v="ITEM2"/>
    <s v="DESCRIPTION2"/>
    <n v="1"/>
    <n v="243"/>
    <n v="243"/>
    <d v="2015-10-07T00:00:00"/>
    <d v="2015-10-31T00:00:00"/>
  </r>
  <r>
    <x v="0"/>
    <s v="Category2"/>
    <s v="ITEM4"/>
    <s v="DESCRIPTION4"/>
    <n v="1"/>
    <n v="781"/>
    <n v="781"/>
    <d v="2015-10-07T00:00:00"/>
    <d v="2015-10-31T00:00:00"/>
  </r>
  <r>
    <x v="0"/>
    <s v="Category2"/>
    <s v="ITEM3"/>
    <s v="DESCRIPTION3"/>
    <n v="1"/>
    <n v="501"/>
    <n v="501"/>
    <d v="2015-10-07T00:00:00"/>
    <d v="2015-10-31T00:00:00"/>
  </r>
  <r>
    <x v="0"/>
    <s v="Category1"/>
    <s v="ITEM2"/>
    <s v="DESCRIPTION2"/>
    <n v="1"/>
    <n v="398"/>
    <n v="398"/>
    <d v="2015-10-07T00:00:00"/>
    <d v="2015-10-31T00:00:00"/>
  </r>
  <r>
    <x v="0"/>
    <s v="Category2"/>
    <s v="ITEM4"/>
    <s v="DESCRIPTION4"/>
    <n v="1"/>
    <n v="503"/>
    <n v="503"/>
    <d v="2015-10-07T00:00:00"/>
    <d v="2015-10-31T00:00:00"/>
  </r>
  <r>
    <x v="0"/>
    <s v="Category2"/>
    <s v="ITEM3"/>
    <s v="DESCRIPTION3"/>
    <n v="1"/>
    <n v="489"/>
    <n v="489"/>
    <d v="2015-10-07T00:00:00"/>
    <d v="2015-10-31T00:00:00"/>
  </r>
  <r>
    <x v="0"/>
    <s v="Category2"/>
    <s v="ITEM3"/>
    <s v="DESCRIPTION3"/>
    <n v="1"/>
    <n v="632"/>
    <n v="632"/>
    <d v="2015-10-07T00:00:00"/>
    <d v="2015-10-31T00:00:00"/>
  </r>
  <r>
    <x v="0"/>
    <s v="Category1"/>
    <s v="ITEM1"/>
    <s v="DESCRIPTION1"/>
    <n v="1"/>
    <n v="888"/>
    <n v="888"/>
    <d v="2015-10-07T00:00:00"/>
    <d v="2015-10-31T00:00:00"/>
  </r>
  <r>
    <x v="0"/>
    <s v="Category2"/>
    <s v="ITEM3"/>
    <s v="DESCRIPTION3"/>
    <n v="1"/>
    <n v="393"/>
    <n v="393"/>
    <d v="2015-10-07T00:00:00"/>
    <d v="2015-10-31T00:00:00"/>
  </r>
  <r>
    <x v="0"/>
    <s v="Category1"/>
    <s v="ITEM2"/>
    <s v="DESCRIPTION2"/>
    <n v="1"/>
    <n v="363"/>
    <n v="363"/>
    <d v="2015-10-07T00:00:00"/>
    <d v="2015-10-31T00:00:00"/>
  </r>
  <r>
    <x v="0"/>
    <s v="Category1"/>
    <s v="ITEM2"/>
    <s v="DESCRIPTION2"/>
    <n v="1"/>
    <n v="374"/>
    <n v="374"/>
    <d v="2015-10-07T00:00:00"/>
    <d v="2015-10-31T00:00:00"/>
  </r>
  <r>
    <x v="0"/>
    <s v="Category2"/>
    <s v="ITEM3"/>
    <s v="DESCRIPTION3"/>
    <n v="1"/>
    <n v="969"/>
    <n v="969"/>
    <d v="2015-10-07T00:00:00"/>
    <d v="2015-10-31T00:00:00"/>
  </r>
  <r>
    <x v="0"/>
    <s v="Category2"/>
    <s v="ITEM4"/>
    <s v="DESCRIPTION4"/>
    <n v="1"/>
    <n v="825"/>
    <n v="825"/>
    <d v="2015-10-07T00:00:00"/>
    <d v="2015-10-31T00:00:00"/>
  </r>
  <r>
    <x v="0"/>
    <s v="Category3"/>
    <s v="ITEM5"/>
    <s v="DESCRIPTION5"/>
    <n v="1"/>
    <n v="467"/>
    <n v="467"/>
    <d v="2015-10-07T00:00:00"/>
    <d v="2015-10-31T00:00:00"/>
  </r>
  <r>
    <x v="0"/>
    <s v="Category1"/>
    <s v="ITEM1"/>
    <s v="DESCRIPTION1"/>
    <n v="1"/>
    <n v="484"/>
    <n v="484"/>
    <d v="2015-10-07T00:00:00"/>
    <d v="2015-10-31T00:00:00"/>
  </r>
  <r>
    <x v="0"/>
    <s v="Category2"/>
    <s v="ITEM3"/>
    <s v="DESCRIPTION3"/>
    <n v="1"/>
    <n v="553"/>
    <n v="553"/>
    <d v="2015-10-07T00:00:00"/>
    <d v="2015-10-31T00:00:00"/>
  </r>
  <r>
    <x v="0"/>
    <s v="Category1"/>
    <s v="ITEM2"/>
    <s v="DESCRIPTION2"/>
    <n v="1"/>
    <n v="576"/>
    <n v="576"/>
    <d v="2015-10-07T00:00:00"/>
    <d v="2015-10-31T00:00:00"/>
  </r>
  <r>
    <x v="0"/>
    <s v="Category1"/>
    <s v="ITEM2"/>
    <s v="DESCRIPTION2"/>
    <n v="1"/>
    <n v="283"/>
    <n v="283"/>
    <d v="2015-10-07T00:00:00"/>
    <d v="2015-10-31T00:00:00"/>
  </r>
  <r>
    <x v="0"/>
    <s v="Category2"/>
    <s v="ITEM3"/>
    <s v="DESCRIPTION3"/>
    <n v="1"/>
    <n v="529"/>
    <n v="529"/>
    <d v="2015-10-07T00:00:00"/>
    <d v="2015-10-31T00:00:00"/>
  </r>
  <r>
    <x v="0"/>
    <s v="Category1"/>
    <s v="ITEM1"/>
    <s v="DESCRIPTION1"/>
    <n v="1"/>
    <n v="487"/>
    <n v="487"/>
    <d v="2015-10-07T00:00:00"/>
    <d v="2015-10-31T00:00:00"/>
  </r>
  <r>
    <x v="0"/>
    <s v="Category1"/>
    <s v="ITEM2"/>
    <s v="DESCRIPTION2"/>
    <n v="1"/>
    <n v="905"/>
    <n v="905"/>
    <d v="2015-10-07T00:00:00"/>
    <d v="2015-10-31T00:00:00"/>
  </r>
  <r>
    <x v="0"/>
    <s v="Category3"/>
    <s v="ITEM5"/>
    <s v="DESCRIPTION5"/>
    <n v="1"/>
    <n v="585"/>
    <n v="585"/>
    <d v="2015-10-07T00:00:00"/>
    <d v="2015-10-31T00:00:00"/>
  </r>
  <r>
    <x v="0"/>
    <s v="Category1"/>
    <s v="ITEM2"/>
    <s v="DESCRIPTION2"/>
    <n v="1"/>
    <n v="837"/>
    <n v="837"/>
    <d v="2015-10-07T00:00:00"/>
    <d v="2015-10-31T00:00:00"/>
  </r>
  <r>
    <x v="0"/>
    <s v="Category2"/>
    <s v="ITEM3"/>
    <s v="DESCRIPTION3"/>
    <n v="1"/>
    <n v="373"/>
    <n v="373"/>
    <d v="2015-10-07T00:00:00"/>
    <d v="2015-10-31T00:00:00"/>
  </r>
  <r>
    <x v="0"/>
    <s v="Category1"/>
    <s v="ITEM1"/>
    <s v="DESCRIPTION1"/>
    <n v="1"/>
    <n v="201"/>
    <n v="201"/>
    <d v="2015-10-07T00:00:00"/>
    <d v="2015-10-31T00:00:00"/>
  </r>
  <r>
    <x v="0"/>
    <s v="Category1"/>
    <s v="ITEM2"/>
    <s v="DESCRIPTION2"/>
    <n v="1"/>
    <n v="267"/>
    <n v="267"/>
    <d v="2015-10-07T00:00:00"/>
    <d v="2015-10-31T00:00:00"/>
  </r>
  <r>
    <x v="0"/>
    <s v="Category3"/>
    <s v="ITEM5"/>
    <s v="DESCRIPTION5"/>
    <n v="1"/>
    <n v="301"/>
    <n v="301"/>
    <d v="2015-10-07T00:00:00"/>
    <d v="2015-10-31T00:00:00"/>
  </r>
  <r>
    <x v="0"/>
    <s v="Category3"/>
    <s v="ITEM5"/>
    <s v="DESCRIPTION5"/>
    <n v="1"/>
    <n v="327"/>
    <n v="327"/>
    <d v="2015-10-07T00:00:00"/>
    <d v="2015-10-31T00:00:00"/>
  </r>
  <r>
    <x v="0"/>
    <s v="Category2"/>
    <s v="ITEM4"/>
    <s v="DESCRIPTION4"/>
    <n v="1"/>
    <n v="963"/>
    <n v="963"/>
    <d v="2015-10-07T00:00:00"/>
    <d v="2015-10-31T00:00:00"/>
  </r>
  <r>
    <x v="0"/>
    <s v="Category3"/>
    <s v="ITEM5"/>
    <s v="DESCRIPTION5"/>
    <n v="1"/>
    <n v="632"/>
    <n v="632"/>
    <d v="2015-10-07T00:00:00"/>
    <d v="2015-10-31T00:00:00"/>
  </r>
  <r>
    <x v="0"/>
    <s v="Category1"/>
    <s v="ITEM1"/>
    <s v="DESCRIPTION1"/>
    <n v="1"/>
    <n v="146"/>
    <n v="146"/>
    <d v="2015-10-07T00:00:00"/>
    <d v="2015-10-31T00:00:00"/>
  </r>
  <r>
    <x v="0"/>
    <s v="Category2"/>
    <s v="ITEM4"/>
    <s v="DESCRIPTION4"/>
    <n v="1"/>
    <n v="324"/>
    <n v="324"/>
    <d v="2015-10-07T00:00:00"/>
    <d v="2015-10-31T00:00:00"/>
  </r>
  <r>
    <x v="0"/>
    <s v="Category2"/>
    <s v="ITEM4"/>
    <s v="DESCRIPTION4"/>
    <n v="1"/>
    <n v="303"/>
    <n v="303"/>
    <d v="2015-10-07T00:00:00"/>
    <d v="2015-10-31T00:00:00"/>
  </r>
  <r>
    <x v="0"/>
    <s v="Category2"/>
    <s v="ITEM3"/>
    <s v="DESCRIPTION3"/>
    <n v="1"/>
    <n v="114"/>
    <n v="114"/>
    <d v="2015-10-07T00:00:00"/>
    <d v="2015-10-31T00:00:00"/>
  </r>
  <r>
    <x v="0"/>
    <s v="Category3"/>
    <s v="ITEM5"/>
    <s v="DESCRIPTION5"/>
    <n v="1"/>
    <n v="596"/>
    <n v="596"/>
    <d v="2015-10-07T00:00:00"/>
    <d v="2015-10-31T00:00:00"/>
  </r>
  <r>
    <x v="0"/>
    <s v="Category3"/>
    <s v="ITEM5"/>
    <s v="DESCRIPTION5"/>
    <n v="1"/>
    <n v="927"/>
    <n v="927"/>
    <d v="2015-10-07T00:00:00"/>
    <d v="2015-10-31T00:00:00"/>
  </r>
  <r>
    <x v="0"/>
    <s v="Category1"/>
    <s v="ITEM1"/>
    <s v="DESCRIPTION1"/>
    <n v="1"/>
    <n v="444"/>
    <n v="444"/>
    <d v="2015-10-07T00:00:00"/>
    <d v="2015-10-31T00:00:00"/>
  </r>
  <r>
    <x v="0"/>
    <s v="Category2"/>
    <s v="ITEM3"/>
    <s v="DESCRIPTION3"/>
    <n v="1"/>
    <n v="882"/>
    <n v="882"/>
    <d v="2015-10-07T00:00:00"/>
    <d v="2015-10-31T00:00:00"/>
  </r>
  <r>
    <x v="0"/>
    <s v="Category3"/>
    <s v="ITEM5"/>
    <s v="DESCRIPTION5"/>
    <n v="1"/>
    <n v="149"/>
    <n v="149"/>
    <d v="2015-10-07T00:00:00"/>
    <d v="2015-10-31T00:00:00"/>
  </r>
  <r>
    <x v="0"/>
    <s v="Category2"/>
    <s v="ITEM3"/>
    <s v="DESCRIPTION3"/>
    <n v="1"/>
    <n v="722"/>
    <n v="722"/>
    <d v="2015-10-07T00:00:00"/>
    <d v="2015-10-31T00:00:00"/>
  </r>
  <r>
    <x v="0"/>
    <s v="Category3"/>
    <s v="ITEM5"/>
    <s v="DESCRIPTION5"/>
    <n v="1"/>
    <n v="850"/>
    <n v="850"/>
    <d v="2015-10-07T00:00:00"/>
    <d v="2015-10-31T00:00:00"/>
  </r>
  <r>
    <x v="0"/>
    <s v="Category2"/>
    <s v="ITEM4"/>
    <s v="DESCRIPTION4"/>
    <n v="1"/>
    <n v="980"/>
    <n v="980"/>
    <d v="2015-10-07T00:00:00"/>
    <d v="2015-10-31T00:00:00"/>
  </r>
  <r>
    <x v="0"/>
    <s v="Category3"/>
    <s v="ITEM5"/>
    <s v="DESCRIPTION5"/>
    <n v="1"/>
    <n v="627"/>
    <n v="627"/>
    <d v="2015-10-07T00:00:00"/>
    <d v="2015-10-31T00:00:00"/>
  </r>
  <r>
    <x v="0"/>
    <s v="Category1"/>
    <s v="ITEM2"/>
    <s v="DESCRIPTION2"/>
    <n v="1"/>
    <n v="627"/>
    <n v="627"/>
    <d v="2015-10-07T00:00:00"/>
    <d v="2015-10-31T00:00:00"/>
  </r>
  <r>
    <x v="0"/>
    <s v="Category2"/>
    <s v="ITEM3"/>
    <s v="DESCRIPTION3"/>
    <n v="1"/>
    <n v="816"/>
    <n v="816"/>
    <d v="2015-10-07T00:00:00"/>
    <d v="2015-10-31T00:00:00"/>
  </r>
  <r>
    <x v="0"/>
    <s v="Category1"/>
    <s v="ITEM1"/>
    <s v="DESCRIPTION1"/>
    <n v="1"/>
    <n v="589"/>
    <n v="589"/>
    <d v="2015-10-07T00:00:00"/>
    <d v="2015-10-31T00:00:00"/>
  </r>
  <r>
    <x v="0"/>
    <s v="Category1"/>
    <s v="ITEM2"/>
    <s v="DESCRIPTION2"/>
    <n v="1"/>
    <n v="355"/>
    <n v="355"/>
    <d v="2015-10-07T00:00:00"/>
    <d v="2015-10-31T00:00:00"/>
  </r>
  <r>
    <x v="0"/>
    <s v="Category1"/>
    <s v="ITEM2"/>
    <s v="DESCRIPTION2"/>
    <n v="1"/>
    <n v="768"/>
    <n v="768"/>
    <d v="2015-10-07T00:00:00"/>
    <d v="2015-10-31T00:00:00"/>
  </r>
  <r>
    <x v="0"/>
    <s v="Category3"/>
    <s v="ITEM5"/>
    <s v="DESCRIPTION5"/>
    <n v="1"/>
    <n v="150"/>
    <n v="150"/>
    <d v="2015-10-08T00:00:00"/>
    <d v="2015-10-31T00:00:00"/>
  </r>
  <r>
    <x v="0"/>
    <s v="Category2"/>
    <s v="ITEM4"/>
    <s v="DESCRIPTION4"/>
    <n v="1"/>
    <n v="142"/>
    <n v="142"/>
    <d v="2015-10-08T00:00:00"/>
    <d v="2015-10-31T00:00:00"/>
  </r>
  <r>
    <x v="0"/>
    <s v="Category2"/>
    <s v="ITEM3"/>
    <s v="DESCRIPTION3"/>
    <n v="1"/>
    <n v="797"/>
    <n v="797"/>
    <d v="2015-10-08T00:00:00"/>
    <d v="2015-10-31T00:00:00"/>
  </r>
  <r>
    <x v="0"/>
    <s v="Category2"/>
    <s v="ITEM3"/>
    <s v="DESCRIPTION3"/>
    <n v="1"/>
    <n v="192"/>
    <n v="192"/>
    <d v="2015-10-08T00:00:00"/>
    <d v="2015-10-31T00:00:00"/>
  </r>
  <r>
    <x v="0"/>
    <s v="Category2"/>
    <s v="ITEM3"/>
    <s v="DESCRIPTION3"/>
    <n v="1"/>
    <n v="335"/>
    <n v="335"/>
    <d v="2015-10-08T00:00:00"/>
    <d v="2015-10-31T00:00:00"/>
  </r>
  <r>
    <x v="0"/>
    <s v="Category3"/>
    <s v="ITEM5"/>
    <s v="DESCRIPTION5"/>
    <n v="1"/>
    <n v="439"/>
    <n v="439"/>
    <d v="2015-10-08T00:00:00"/>
    <d v="2015-10-31T00:00:00"/>
  </r>
  <r>
    <x v="0"/>
    <s v="Category1"/>
    <s v="ITEM1"/>
    <s v="DESCRIPTION1"/>
    <n v="1"/>
    <n v="922"/>
    <n v="922"/>
    <d v="2015-10-08T00:00:00"/>
    <d v="2015-10-31T00:00:00"/>
  </r>
  <r>
    <x v="0"/>
    <s v="Category2"/>
    <s v="ITEM3"/>
    <s v="DESCRIPTION3"/>
    <n v="1"/>
    <n v="207"/>
    <n v="207"/>
    <d v="2015-10-08T00:00:00"/>
    <d v="2015-10-31T00:00:00"/>
  </r>
  <r>
    <x v="0"/>
    <s v="Category2"/>
    <s v="ITEM3"/>
    <s v="DESCRIPTION3"/>
    <n v="1"/>
    <n v="299"/>
    <n v="299"/>
    <d v="2015-10-08T00:00:00"/>
    <d v="2015-10-31T00:00:00"/>
  </r>
  <r>
    <x v="0"/>
    <s v="Category3"/>
    <s v="ITEM5"/>
    <s v="DESCRIPTION5"/>
    <n v="1"/>
    <n v="680"/>
    <n v="680"/>
    <d v="2015-10-08T00:00:00"/>
    <d v="2015-10-31T00:00:00"/>
  </r>
  <r>
    <x v="0"/>
    <s v="Category1"/>
    <s v="ITEM1"/>
    <s v="DESCRIPTION1"/>
    <n v="1"/>
    <n v="168"/>
    <n v="168"/>
    <d v="2015-10-08T00:00:00"/>
    <d v="2015-10-31T00:00:00"/>
  </r>
  <r>
    <x v="0"/>
    <s v="Category1"/>
    <s v="ITEM2"/>
    <s v="DESCRIPTION2"/>
    <n v="1"/>
    <n v="868"/>
    <n v="868"/>
    <d v="2015-10-08T00:00:00"/>
    <d v="2015-10-31T00:00:00"/>
  </r>
  <r>
    <x v="0"/>
    <s v="Category2"/>
    <s v="ITEM3"/>
    <s v="DESCRIPTION3"/>
    <n v="1"/>
    <n v="968"/>
    <n v="968"/>
    <d v="2015-10-08T00:00:00"/>
    <d v="2015-10-31T00:00:00"/>
  </r>
  <r>
    <x v="0"/>
    <s v="Category1"/>
    <s v="ITEM2"/>
    <s v="DESCRIPTION2"/>
    <n v="1"/>
    <n v="728"/>
    <n v="728"/>
    <d v="2015-10-08T00:00:00"/>
    <d v="2015-10-31T00:00:00"/>
  </r>
  <r>
    <x v="0"/>
    <s v="Category2"/>
    <s v="ITEM4"/>
    <s v="DESCRIPTION4"/>
    <n v="1"/>
    <n v="572"/>
    <n v="572"/>
    <d v="2015-10-08T00:00:00"/>
    <d v="2015-10-31T00:00:00"/>
  </r>
  <r>
    <x v="0"/>
    <s v="Category2"/>
    <s v="ITEM4"/>
    <s v="DESCRIPTION4"/>
    <n v="1"/>
    <n v="460"/>
    <n v="460"/>
    <d v="2015-10-08T00:00:00"/>
    <d v="2015-10-31T00:00:00"/>
  </r>
  <r>
    <x v="0"/>
    <s v="Category2"/>
    <s v="ITEM3"/>
    <s v="DESCRIPTION3"/>
    <n v="1"/>
    <n v="689"/>
    <n v="689"/>
    <d v="2015-10-08T00:00:00"/>
    <d v="2015-10-31T00:00:00"/>
  </r>
  <r>
    <x v="0"/>
    <s v="Category1"/>
    <s v="ITEM1"/>
    <s v="DESCRIPTION1"/>
    <n v="1"/>
    <n v="630"/>
    <n v="630"/>
    <d v="2015-10-08T00:00:00"/>
    <d v="2015-10-31T00:00:00"/>
  </r>
  <r>
    <x v="0"/>
    <s v="Category1"/>
    <s v="ITEM1"/>
    <s v="DESCRIPTION1"/>
    <n v="1"/>
    <n v="617"/>
    <n v="617"/>
    <d v="2015-10-08T00:00:00"/>
    <d v="2015-10-31T00:00:00"/>
  </r>
  <r>
    <x v="0"/>
    <s v="Category2"/>
    <s v="ITEM4"/>
    <s v="DESCRIPTION4"/>
    <n v="1"/>
    <n v="661"/>
    <n v="661"/>
    <d v="2015-10-08T00:00:00"/>
    <d v="2015-10-31T00:00:00"/>
  </r>
  <r>
    <x v="0"/>
    <s v="Category2"/>
    <s v="ITEM4"/>
    <s v="DESCRIPTION4"/>
    <n v="1"/>
    <n v="803"/>
    <n v="803"/>
    <d v="2015-10-08T00:00:00"/>
    <d v="2015-10-31T00:00:00"/>
  </r>
  <r>
    <x v="0"/>
    <s v="Category2"/>
    <s v="ITEM3"/>
    <s v="DESCRIPTION3"/>
    <n v="1"/>
    <n v="899"/>
    <n v="899"/>
    <d v="2015-10-08T00:00:00"/>
    <d v="2015-10-31T00:00:00"/>
  </r>
  <r>
    <x v="0"/>
    <s v="Category2"/>
    <s v="ITEM3"/>
    <s v="DESCRIPTION3"/>
    <n v="1"/>
    <n v="598"/>
    <n v="598"/>
    <d v="2015-10-08T00:00:00"/>
    <d v="2015-10-31T00:00:00"/>
  </r>
  <r>
    <x v="0"/>
    <s v="Category2"/>
    <s v="ITEM3"/>
    <s v="DESCRIPTION3"/>
    <n v="1"/>
    <n v="531"/>
    <n v="531"/>
    <d v="2015-10-08T00:00:00"/>
    <d v="2015-10-31T00:00:00"/>
  </r>
  <r>
    <x v="0"/>
    <s v="Category2"/>
    <s v="ITEM3"/>
    <s v="DESCRIPTION3"/>
    <n v="1"/>
    <n v="418"/>
    <n v="418"/>
    <d v="2015-10-08T00:00:00"/>
    <d v="2015-10-31T00:00:00"/>
  </r>
  <r>
    <x v="0"/>
    <s v="Category2"/>
    <s v="ITEM3"/>
    <s v="DESCRIPTION3"/>
    <n v="1"/>
    <n v="444"/>
    <n v="444"/>
    <d v="2015-10-08T00:00:00"/>
    <d v="2015-10-31T00:00:00"/>
  </r>
  <r>
    <x v="0"/>
    <s v="Category2"/>
    <s v="ITEM3"/>
    <s v="DESCRIPTION3"/>
    <n v="1"/>
    <n v="321"/>
    <n v="321"/>
    <d v="2015-10-08T00:00:00"/>
    <d v="2015-10-31T00:00:00"/>
  </r>
  <r>
    <x v="0"/>
    <s v="Category1"/>
    <s v="ITEM1"/>
    <s v="DESCRIPTION1"/>
    <n v="1"/>
    <n v="577"/>
    <n v="577"/>
    <d v="2015-10-08T00:00:00"/>
    <d v="2015-10-31T00:00:00"/>
  </r>
  <r>
    <x v="0"/>
    <s v="Category3"/>
    <s v="ITEM5"/>
    <s v="DESCRIPTION5"/>
    <n v="1"/>
    <n v="286"/>
    <n v="286"/>
    <d v="2015-10-08T00:00:00"/>
    <d v="2015-10-31T00:00:00"/>
  </r>
  <r>
    <x v="0"/>
    <s v="Category2"/>
    <s v="ITEM4"/>
    <s v="DESCRIPTION4"/>
    <n v="1"/>
    <n v="186"/>
    <n v="186"/>
    <d v="2015-10-08T00:00:00"/>
    <d v="2015-10-31T00:00:00"/>
  </r>
  <r>
    <x v="0"/>
    <s v="Category1"/>
    <s v="ITEM2"/>
    <s v="DESCRIPTION2"/>
    <n v="1"/>
    <n v="708"/>
    <n v="708"/>
    <d v="2015-10-08T00:00:00"/>
    <d v="2015-10-31T00:00:00"/>
  </r>
  <r>
    <x v="0"/>
    <s v="Category1"/>
    <s v="ITEM1"/>
    <s v="DESCRIPTION1"/>
    <n v="1"/>
    <n v="556"/>
    <n v="556"/>
    <d v="2015-10-08T00:00:00"/>
    <d v="2015-10-31T00:00:00"/>
  </r>
  <r>
    <x v="0"/>
    <s v="Category3"/>
    <s v="ITEM5"/>
    <s v="DESCRIPTION5"/>
    <n v="1"/>
    <n v="868"/>
    <n v="868"/>
    <d v="2015-10-08T00:00:00"/>
    <d v="2015-10-31T00:00:00"/>
  </r>
  <r>
    <x v="0"/>
    <s v="Category1"/>
    <s v="ITEM1"/>
    <s v="DESCRIPTION1"/>
    <n v="1"/>
    <n v="580"/>
    <n v="580"/>
    <d v="2015-10-08T00:00:00"/>
    <d v="2015-10-31T00:00:00"/>
  </r>
  <r>
    <x v="0"/>
    <s v="Category3"/>
    <s v="ITEM5"/>
    <s v="DESCRIPTION5"/>
    <n v="1"/>
    <n v="583"/>
    <n v="583"/>
    <d v="2015-10-08T00:00:00"/>
    <d v="2015-10-31T00:00:00"/>
  </r>
  <r>
    <x v="0"/>
    <s v="Category1"/>
    <s v="ITEM1"/>
    <s v="DESCRIPTION1"/>
    <n v="1"/>
    <n v="456"/>
    <n v="456"/>
    <d v="2015-10-08T00:00:00"/>
    <d v="2015-10-31T00:00:00"/>
  </r>
  <r>
    <x v="0"/>
    <s v="Category2"/>
    <s v="ITEM3"/>
    <s v="DESCRIPTION3"/>
    <n v="1"/>
    <n v="922"/>
    <n v="922"/>
    <d v="2015-10-08T00:00:00"/>
    <d v="2015-10-31T00:00:00"/>
  </r>
  <r>
    <x v="0"/>
    <s v="Category1"/>
    <s v="ITEM1"/>
    <s v="DESCRIPTION1"/>
    <n v="1"/>
    <n v="670"/>
    <n v="670"/>
    <d v="2015-10-08T00:00:00"/>
    <d v="2015-10-31T00:00:00"/>
  </r>
  <r>
    <x v="0"/>
    <s v="Category3"/>
    <s v="ITEM5"/>
    <s v="DESCRIPTION5"/>
    <n v="1"/>
    <n v="724"/>
    <n v="724"/>
    <d v="2015-10-08T00:00:00"/>
    <d v="2015-10-31T00:00:00"/>
  </r>
  <r>
    <x v="0"/>
    <s v="Category1"/>
    <s v="ITEM1"/>
    <s v="DESCRIPTION1"/>
    <n v="1"/>
    <n v="608"/>
    <n v="608"/>
    <d v="2015-10-08T00:00:00"/>
    <d v="2015-10-31T00:00:00"/>
  </r>
  <r>
    <x v="0"/>
    <s v="Category3"/>
    <s v="ITEM5"/>
    <s v="DESCRIPTION5"/>
    <n v="1"/>
    <n v="813"/>
    <n v="813"/>
    <d v="2015-10-08T00:00:00"/>
    <d v="2015-10-31T00:00:00"/>
  </r>
  <r>
    <x v="0"/>
    <s v="Category2"/>
    <s v="ITEM4"/>
    <s v="DESCRIPTION4"/>
    <n v="1"/>
    <n v="595"/>
    <n v="595"/>
    <d v="2015-10-08T00:00:00"/>
    <d v="2015-10-31T00:00:00"/>
  </r>
  <r>
    <x v="0"/>
    <s v="Category1"/>
    <s v="ITEM1"/>
    <s v="DESCRIPTION1"/>
    <n v="1"/>
    <n v="502"/>
    <n v="502"/>
    <d v="2015-10-08T00:00:00"/>
    <d v="2015-10-31T00:00:00"/>
  </r>
  <r>
    <x v="0"/>
    <s v="Category2"/>
    <s v="ITEM4"/>
    <s v="DESCRIPTION4"/>
    <n v="1"/>
    <n v="895"/>
    <n v="895"/>
    <d v="2015-10-08T00:00:00"/>
    <d v="2015-10-31T00:00:00"/>
  </r>
  <r>
    <x v="0"/>
    <s v="Category1"/>
    <s v="ITEM1"/>
    <s v="DESCRIPTION1"/>
    <n v="1"/>
    <n v="905"/>
    <n v="905"/>
    <d v="2015-10-08T00:00:00"/>
    <d v="2015-10-31T00:00:00"/>
  </r>
  <r>
    <x v="0"/>
    <s v="Category2"/>
    <s v="ITEM4"/>
    <s v="DESCRIPTION4"/>
    <n v="1"/>
    <n v="575"/>
    <n v="575"/>
    <d v="2015-10-08T00:00:00"/>
    <d v="2015-10-31T00:00:00"/>
  </r>
  <r>
    <x v="0"/>
    <s v="Category3"/>
    <s v="ITEM5"/>
    <s v="DESCRIPTION5"/>
    <n v="1"/>
    <n v="933"/>
    <n v="933"/>
    <d v="2015-10-08T00:00:00"/>
    <d v="2015-10-31T00:00:00"/>
  </r>
  <r>
    <x v="0"/>
    <s v="Category2"/>
    <s v="ITEM4"/>
    <s v="DESCRIPTION4"/>
    <n v="1"/>
    <n v="347"/>
    <n v="347"/>
    <d v="2015-10-08T00:00:00"/>
    <d v="2015-10-31T00:00:00"/>
  </r>
  <r>
    <x v="0"/>
    <s v="Category2"/>
    <s v="ITEM3"/>
    <s v="DESCRIPTION3"/>
    <n v="1"/>
    <n v="270"/>
    <n v="270"/>
    <d v="2015-10-08T00:00:00"/>
    <d v="2015-10-31T00:00:00"/>
  </r>
  <r>
    <x v="0"/>
    <s v="Category2"/>
    <s v="ITEM3"/>
    <s v="DESCRIPTION3"/>
    <n v="1"/>
    <n v="117"/>
    <n v="117"/>
    <d v="2015-10-08T00:00:00"/>
    <d v="2015-10-31T00:00:00"/>
  </r>
  <r>
    <x v="0"/>
    <s v="Category1"/>
    <s v="ITEM1"/>
    <s v="DESCRIPTION1"/>
    <n v="1"/>
    <n v="620"/>
    <n v="620"/>
    <d v="2015-10-09T00:00:00"/>
    <d v="2015-10-31T00:00:00"/>
  </r>
  <r>
    <x v="0"/>
    <s v="Category1"/>
    <s v="ITEM2"/>
    <s v="DESCRIPTION2"/>
    <n v="1"/>
    <n v="604"/>
    <n v="604"/>
    <d v="2015-10-09T00:00:00"/>
    <d v="2015-10-31T00:00:00"/>
  </r>
  <r>
    <x v="0"/>
    <s v="Category2"/>
    <s v="ITEM3"/>
    <s v="DESCRIPTION3"/>
    <n v="1"/>
    <n v="609"/>
    <n v="609"/>
    <d v="2015-10-09T00:00:00"/>
    <d v="2015-10-31T00:00:00"/>
  </r>
  <r>
    <x v="0"/>
    <s v="Category1"/>
    <s v="ITEM1"/>
    <s v="DESCRIPTION1"/>
    <n v="1"/>
    <n v="640"/>
    <n v="640"/>
    <d v="2015-10-09T00:00:00"/>
    <d v="2015-10-31T00:00:00"/>
  </r>
  <r>
    <x v="0"/>
    <s v="Category2"/>
    <s v="ITEM4"/>
    <s v="DESCRIPTION4"/>
    <n v="1"/>
    <n v="544"/>
    <n v="544"/>
    <d v="2015-10-09T00:00:00"/>
    <d v="2015-10-31T00:00:00"/>
  </r>
  <r>
    <x v="0"/>
    <s v="Category2"/>
    <s v="ITEM3"/>
    <s v="DESCRIPTION3"/>
    <n v="1"/>
    <n v="670"/>
    <n v="670"/>
    <d v="2015-10-09T00:00:00"/>
    <d v="2015-10-31T00:00:00"/>
  </r>
  <r>
    <x v="0"/>
    <s v="Category3"/>
    <s v="ITEM5"/>
    <s v="DESCRIPTION5"/>
    <n v="1"/>
    <n v="173"/>
    <n v="173"/>
    <d v="2015-10-09T00:00:00"/>
    <d v="2015-10-31T00:00:00"/>
  </r>
  <r>
    <x v="0"/>
    <s v="Category2"/>
    <s v="ITEM3"/>
    <s v="DESCRIPTION3"/>
    <n v="1"/>
    <n v="988"/>
    <n v="988"/>
    <d v="2015-10-09T00:00:00"/>
    <d v="2015-10-31T00:00:00"/>
  </r>
  <r>
    <x v="0"/>
    <s v="Category2"/>
    <s v="ITEM4"/>
    <s v="DESCRIPTION4"/>
    <n v="1"/>
    <n v="542"/>
    <n v="542"/>
    <d v="2015-10-09T00:00:00"/>
    <d v="2015-10-31T00:00:00"/>
  </r>
  <r>
    <x v="0"/>
    <s v="Category1"/>
    <s v="ITEM1"/>
    <s v="DESCRIPTION1"/>
    <n v="1"/>
    <n v="121"/>
    <n v="121"/>
    <d v="2015-10-09T00:00:00"/>
    <d v="2015-10-31T00:00:00"/>
  </r>
  <r>
    <x v="0"/>
    <s v="Category2"/>
    <s v="ITEM4"/>
    <s v="DESCRIPTION4"/>
    <n v="1"/>
    <n v="369"/>
    <n v="369"/>
    <d v="2015-10-09T00:00:00"/>
    <d v="2015-10-31T00:00:00"/>
  </r>
  <r>
    <x v="0"/>
    <s v="Category2"/>
    <s v="ITEM3"/>
    <s v="DESCRIPTION3"/>
    <n v="1"/>
    <n v="130"/>
    <n v="130"/>
    <d v="2015-10-09T00:00:00"/>
    <d v="2015-10-31T00:00:00"/>
  </r>
  <r>
    <x v="0"/>
    <s v="Category3"/>
    <s v="ITEM5"/>
    <s v="DESCRIPTION5"/>
    <n v="1"/>
    <n v="870"/>
    <n v="870"/>
    <d v="2015-10-09T00:00:00"/>
    <d v="2015-10-31T00:00:00"/>
  </r>
  <r>
    <x v="0"/>
    <s v="Category1"/>
    <s v="ITEM2"/>
    <s v="DESCRIPTION2"/>
    <n v="1"/>
    <n v="120"/>
    <n v="120"/>
    <d v="2015-10-09T00:00:00"/>
    <d v="2015-10-31T00:00:00"/>
  </r>
  <r>
    <x v="0"/>
    <s v="Category1"/>
    <s v="ITEM1"/>
    <s v="DESCRIPTION1"/>
    <n v="1"/>
    <n v="993"/>
    <n v="993"/>
    <d v="2015-10-09T00:00:00"/>
    <d v="2015-10-31T00:00:00"/>
  </r>
  <r>
    <x v="0"/>
    <s v="Category2"/>
    <s v="ITEM4"/>
    <s v="DESCRIPTION4"/>
    <n v="1"/>
    <n v="437"/>
    <n v="437"/>
    <d v="2015-10-09T00:00:00"/>
    <d v="2015-10-31T00:00:00"/>
  </r>
  <r>
    <x v="0"/>
    <s v="Category1"/>
    <s v="ITEM2"/>
    <s v="DESCRIPTION2"/>
    <n v="1"/>
    <n v="933"/>
    <n v="933"/>
    <d v="2015-10-09T00:00:00"/>
    <d v="2015-10-31T00:00:00"/>
  </r>
  <r>
    <x v="0"/>
    <s v="Category2"/>
    <s v="ITEM4"/>
    <s v="DESCRIPTION4"/>
    <n v="1"/>
    <n v="980"/>
    <n v="980"/>
    <d v="2015-10-09T00:00:00"/>
    <d v="2015-10-31T00:00:00"/>
  </r>
  <r>
    <x v="0"/>
    <s v="Category2"/>
    <s v="ITEM4"/>
    <s v="DESCRIPTION4"/>
    <n v="1"/>
    <n v="765"/>
    <n v="765"/>
    <d v="2015-10-09T00:00:00"/>
    <d v="2015-10-31T00:00:00"/>
  </r>
  <r>
    <x v="0"/>
    <s v="Category1"/>
    <s v="ITEM1"/>
    <s v="DESCRIPTION1"/>
    <n v="1"/>
    <n v="809"/>
    <n v="809"/>
    <d v="2015-10-09T00:00:00"/>
    <d v="2015-10-31T00:00:00"/>
  </r>
  <r>
    <x v="0"/>
    <s v="Category1"/>
    <s v="ITEM1"/>
    <s v="DESCRIPTION1"/>
    <n v="1"/>
    <n v="889"/>
    <n v="889"/>
    <d v="2015-10-09T00:00:00"/>
    <d v="2015-10-31T00:00:00"/>
  </r>
  <r>
    <x v="0"/>
    <s v="Category2"/>
    <s v="ITEM4"/>
    <s v="DESCRIPTION4"/>
    <n v="1"/>
    <n v="655"/>
    <n v="655"/>
    <d v="2015-10-09T00:00:00"/>
    <d v="2015-10-31T00:00:00"/>
  </r>
  <r>
    <x v="0"/>
    <s v="Category2"/>
    <s v="ITEM3"/>
    <s v="DESCRIPTION3"/>
    <n v="1"/>
    <n v="940"/>
    <n v="940"/>
    <d v="2015-10-09T00:00:00"/>
    <d v="2015-10-31T00:00:00"/>
  </r>
  <r>
    <x v="0"/>
    <s v="Category2"/>
    <s v="ITEM4"/>
    <s v="DESCRIPTION4"/>
    <n v="1"/>
    <n v="401"/>
    <n v="401"/>
    <d v="2015-10-09T00:00:00"/>
    <d v="2015-10-31T00:00:00"/>
  </r>
  <r>
    <x v="0"/>
    <s v="Category2"/>
    <s v="ITEM3"/>
    <s v="DESCRIPTION3"/>
    <n v="1"/>
    <n v="519"/>
    <n v="519"/>
    <d v="2015-10-09T00:00:00"/>
    <d v="2015-10-31T00:00:00"/>
  </r>
  <r>
    <x v="0"/>
    <s v="Category2"/>
    <s v="ITEM4"/>
    <s v="DESCRIPTION4"/>
    <n v="1"/>
    <n v="661"/>
    <n v="661"/>
    <d v="2015-10-09T00:00:00"/>
    <d v="2015-10-31T00:00:00"/>
  </r>
  <r>
    <x v="0"/>
    <s v="Category2"/>
    <s v="ITEM3"/>
    <s v="DESCRIPTION3"/>
    <n v="1"/>
    <n v="513"/>
    <n v="513"/>
    <d v="2015-10-09T00:00:00"/>
    <d v="2015-10-31T00:00:00"/>
  </r>
  <r>
    <x v="0"/>
    <s v="Category2"/>
    <s v="ITEM3"/>
    <s v="DESCRIPTION3"/>
    <n v="1"/>
    <n v="558"/>
    <n v="558"/>
    <d v="2015-10-09T00:00:00"/>
    <d v="2015-10-31T00:00:00"/>
  </r>
  <r>
    <x v="0"/>
    <s v="Category1"/>
    <s v="ITEM2"/>
    <s v="DESCRIPTION2"/>
    <n v="1"/>
    <n v="173"/>
    <n v="173"/>
    <d v="2015-10-09T00:00:00"/>
    <d v="2015-10-31T00:00:00"/>
  </r>
  <r>
    <x v="0"/>
    <s v="Category1"/>
    <s v="ITEM2"/>
    <s v="DESCRIPTION2"/>
    <n v="1"/>
    <n v="230"/>
    <n v="230"/>
    <d v="2015-10-09T00:00:00"/>
    <d v="2015-10-31T00:00:00"/>
  </r>
  <r>
    <x v="0"/>
    <s v="Category1"/>
    <s v="ITEM1"/>
    <s v="DESCRIPTION1"/>
    <n v="1"/>
    <n v="597"/>
    <n v="597"/>
    <d v="2015-10-09T00:00:00"/>
    <d v="2015-10-31T00:00:00"/>
  </r>
  <r>
    <x v="0"/>
    <s v="Category2"/>
    <s v="ITEM4"/>
    <s v="DESCRIPTION4"/>
    <n v="1"/>
    <n v="755"/>
    <n v="755"/>
    <d v="2015-10-09T00:00:00"/>
    <d v="2015-10-31T00:00:00"/>
  </r>
  <r>
    <x v="0"/>
    <s v="Category2"/>
    <s v="ITEM4"/>
    <s v="DESCRIPTION4"/>
    <n v="1"/>
    <n v="193"/>
    <n v="193"/>
    <d v="2015-10-09T00:00:00"/>
    <d v="2015-10-31T00:00:00"/>
  </r>
  <r>
    <x v="0"/>
    <s v="Category1"/>
    <s v="ITEM1"/>
    <s v="DESCRIPTION1"/>
    <n v="1"/>
    <n v="333"/>
    <n v="333"/>
    <d v="2015-10-09T00:00:00"/>
    <d v="2015-10-31T00:00:00"/>
  </r>
  <r>
    <x v="0"/>
    <s v="Category2"/>
    <s v="ITEM3"/>
    <s v="DESCRIPTION3"/>
    <n v="1"/>
    <n v="164"/>
    <n v="164"/>
    <d v="2015-10-09T00:00:00"/>
    <d v="2015-10-31T00:00:00"/>
  </r>
  <r>
    <x v="0"/>
    <s v="Category2"/>
    <s v="ITEM3"/>
    <s v="DESCRIPTION3"/>
    <n v="1"/>
    <n v="854"/>
    <n v="854"/>
    <d v="2015-10-09T00:00:00"/>
    <d v="2015-10-31T00:00:00"/>
  </r>
  <r>
    <x v="0"/>
    <s v="Category2"/>
    <s v="ITEM3"/>
    <s v="DESCRIPTION3"/>
    <n v="1"/>
    <n v="505"/>
    <n v="505"/>
    <d v="2015-10-09T00:00:00"/>
    <d v="2015-10-31T00:00:00"/>
  </r>
  <r>
    <x v="0"/>
    <s v="Category3"/>
    <s v="ITEM5"/>
    <s v="DESCRIPTION5"/>
    <n v="1"/>
    <n v="174"/>
    <n v="174"/>
    <d v="2015-10-09T00:00:00"/>
    <d v="2015-10-31T00:00:00"/>
  </r>
  <r>
    <x v="0"/>
    <s v="Category2"/>
    <s v="ITEM3"/>
    <s v="DESCRIPTION3"/>
    <n v="1"/>
    <n v="308"/>
    <n v="308"/>
    <d v="2015-10-09T00:00:00"/>
    <d v="2015-10-31T00:00:00"/>
  </r>
  <r>
    <x v="0"/>
    <s v="Category1"/>
    <s v="ITEM1"/>
    <s v="DESCRIPTION1"/>
    <n v="1"/>
    <n v="224"/>
    <n v="224"/>
    <d v="2015-10-09T00:00:00"/>
    <d v="2015-10-31T00:00:00"/>
  </r>
  <r>
    <x v="0"/>
    <s v="Category1"/>
    <s v="ITEM1"/>
    <s v="DESCRIPTION1"/>
    <n v="1"/>
    <n v="268"/>
    <n v="268"/>
    <d v="2015-10-09T00:00:00"/>
    <d v="2015-10-31T00:00:00"/>
  </r>
  <r>
    <x v="0"/>
    <s v="Category2"/>
    <s v="ITEM4"/>
    <s v="DESCRIPTION4"/>
    <n v="1"/>
    <n v="320"/>
    <n v="320"/>
    <d v="2015-10-09T00:00:00"/>
    <d v="2015-10-31T00:00:00"/>
  </r>
  <r>
    <x v="0"/>
    <s v="Category1"/>
    <s v="ITEM2"/>
    <s v="DESCRIPTION2"/>
    <n v="1"/>
    <n v="202"/>
    <n v="202"/>
    <d v="2015-10-09T00:00:00"/>
    <d v="2015-10-31T00:00:00"/>
  </r>
  <r>
    <x v="0"/>
    <s v="Category3"/>
    <s v="ITEM5"/>
    <s v="DESCRIPTION5"/>
    <n v="1"/>
    <n v="428"/>
    <n v="428"/>
    <d v="2015-10-09T00:00:00"/>
    <d v="2015-10-31T00:00:00"/>
  </r>
  <r>
    <x v="0"/>
    <s v="Category3"/>
    <s v="ITEM5"/>
    <s v="DESCRIPTION5"/>
    <n v="1"/>
    <n v="814"/>
    <n v="814"/>
    <d v="2015-10-09T00:00:00"/>
    <d v="2015-10-31T00:00:00"/>
  </r>
  <r>
    <x v="0"/>
    <s v="Category1"/>
    <s v="ITEM2"/>
    <s v="DESCRIPTION2"/>
    <n v="1"/>
    <n v="710"/>
    <n v="710"/>
    <d v="2015-10-09T00:00:00"/>
    <d v="2015-10-31T00:00:00"/>
  </r>
  <r>
    <x v="0"/>
    <s v="Category2"/>
    <s v="ITEM4"/>
    <s v="DESCRIPTION4"/>
    <n v="1"/>
    <n v="593"/>
    <n v="593"/>
    <d v="2015-10-09T00:00:00"/>
    <d v="2015-10-31T00:00:00"/>
  </r>
  <r>
    <x v="0"/>
    <s v="Category2"/>
    <s v="ITEM3"/>
    <s v="DESCRIPTION3"/>
    <n v="1"/>
    <n v="129"/>
    <n v="129"/>
    <d v="2015-10-09T00:00:00"/>
    <d v="2015-10-31T00:00:00"/>
  </r>
  <r>
    <x v="0"/>
    <s v="Category1"/>
    <s v="ITEM1"/>
    <s v="DESCRIPTION1"/>
    <n v="1"/>
    <n v="448"/>
    <n v="448"/>
    <d v="2015-10-09T00:00:00"/>
    <d v="2015-10-31T00:00:00"/>
  </r>
  <r>
    <x v="0"/>
    <s v="Category3"/>
    <s v="ITEM5"/>
    <s v="DESCRIPTION5"/>
    <n v="1"/>
    <n v="277"/>
    <n v="277"/>
    <d v="2015-10-09T00:00:00"/>
    <d v="2015-10-31T00:00:00"/>
  </r>
  <r>
    <x v="0"/>
    <s v="Category2"/>
    <s v="ITEM4"/>
    <s v="DESCRIPTION4"/>
    <n v="1"/>
    <n v="469"/>
    <n v="469"/>
    <d v="2015-10-10T00:00:00"/>
    <d v="2015-10-31T00:00:00"/>
  </r>
  <r>
    <x v="0"/>
    <s v="Category1"/>
    <s v="ITEM2"/>
    <s v="DESCRIPTION2"/>
    <n v="1"/>
    <n v="824"/>
    <n v="824"/>
    <d v="2015-10-10T00:00:00"/>
    <d v="2015-10-31T00:00:00"/>
  </r>
  <r>
    <x v="0"/>
    <s v="Category3"/>
    <s v="ITEM5"/>
    <s v="DESCRIPTION5"/>
    <n v="1"/>
    <n v="576"/>
    <n v="576"/>
    <d v="2015-10-10T00:00:00"/>
    <d v="2015-10-31T00:00:00"/>
  </r>
  <r>
    <x v="0"/>
    <s v="Category2"/>
    <s v="ITEM3"/>
    <s v="DESCRIPTION3"/>
    <n v="1"/>
    <n v="609"/>
    <n v="609"/>
    <d v="2015-10-10T00:00:00"/>
    <d v="2015-10-31T00:00:00"/>
  </r>
  <r>
    <x v="0"/>
    <s v="Category1"/>
    <s v="ITEM1"/>
    <s v="DESCRIPTION1"/>
    <n v="1"/>
    <n v="321"/>
    <n v="321"/>
    <d v="2015-10-10T00:00:00"/>
    <d v="2015-10-31T00:00:00"/>
  </r>
  <r>
    <x v="0"/>
    <s v="Category1"/>
    <s v="ITEM2"/>
    <s v="DESCRIPTION2"/>
    <n v="1"/>
    <n v="671"/>
    <n v="671"/>
    <d v="2015-10-10T00:00:00"/>
    <d v="2015-10-31T00:00:00"/>
  </r>
  <r>
    <x v="0"/>
    <s v="Category3"/>
    <s v="ITEM5"/>
    <s v="DESCRIPTION5"/>
    <n v="1"/>
    <n v="894"/>
    <n v="894"/>
    <d v="2015-10-10T00:00:00"/>
    <d v="2015-10-31T00:00:00"/>
  </r>
  <r>
    <x v="0"/>
    <s v="Category3"/>
    <s v="ITEM5"/>
    <s v="DESCRIPTION5"/>
    <n v="1"/>
    <n v="118"/>
    <n v="118"/>
    <d v="2015-10-10T00:00:00"/>
    <d v="2015-10-31T00:00:00"/>
  </r>
  <r>
    <x v="0"/>
    <s v="Category2"/>
    <s v="ITEM4"/>
    <s v="DESCRIPTION4"/>
    <n v="1"/>
    <n v="673"/>
    <n v="673"/>
    <d v="2015-10-10T00:00:00"/>
    <d v="2015-10-31T00:00:00"/>
  </r>
  <r>
    <x v="0"/>
    <s v="Category1"/>
    <s v="ITEM2"/>
    <s v="DESCRIPTION2"/>
    <n v="1"/>
    <n v="559"/>
    <n v="559"/>
    <d v="2015-10-10T00:00:00"/>
    <d v="2015-10-31T00:00:00"/>
  </r>
  <r>
    <x v="0"/>
    <s v="Category3"/>
    <s v="ITEM5"/>
    <s v="DESCRIPTION5"/>
    <n v="1"/>
    <n v="189"/>
    <n v="189"/>
    <d v="2015-10-10T00:00:00"/>
    <d v="2015-10-31T00:00:00"/>
  </r>
  <r>
    <x v="0"/>
    <s v="Category1"/>
    <s v="ITEM1"/>
    <s v="DESCRIPTION1"/>
    <n v="1"/>
    <n v="943"/>
    <n v="943"/>
    <d v="2015-10-10T00:00:00"/>
    <d v="2015-10-31T00:00:00"/>
  </r>
  <r>
    <x v="0"/>
    <s v="Category1"/>
    <s v="ITEM2"/>
    <s v="DESCRIPTION2"/>
    <n v="1"/>
    <n v="199"/>
    <n v="199"/>
    <d v="2015-10-10T00:00:00"/>
    <d v="2015-10-31T00:00:00"/>
  </r>
  <r>
    <x v="0"/>
    <s v="Category1"/>
    <s v="ITEM1"/>
    <s v="DESCRIPTION1"/>
    <n v="1"/>
    <n v="346"/>
    <n v="346"/>
    <d v="2015-10-10T00:00:00"/>
    <d v="2015-10-31T00:00:00"/>
  </r>
  <r>
    <x v="0"/>
    <s v="Category2"/>
    <s v="ITEM4"/>
    <s v="DESCRIPTION4"/>
    <n v="1"/>
    <n v="594"/>
    <n v="594"/>
    <d v="2015-10-10T00:00:00"/>
    <d v="2015-10-31T00:00:00"/>
  </r>
  <r>
    <x v="0"/>
    <s v="Category3"/>
    <s v="ITEM5"/>
    <s v="DESCRIPTION5"/>
    <n v="1"/>
    <n v="562"/>
    <n v="562"/>
    <d v="2015-10-10T00:00:00"/>
    <d v="2015-10-31T00:00:00"/>
  </r>
  <r>
    <x v="0"/>
    <s v="Category2"/>
    <s v="ITEM3"/>
    <s v="DESCRIPTION3"/>
    <n v="1"/>
    <n v="607"/>
    <n v="607"/>
    <d v="2015-10-10T00:00:00"/>
    <d v="2015-10-31T00:00:00"/>
  </r>
  <r>
    <x v="0"/>
    <s v="Category2"/>
    <s v="ITEM3"/>
    <s v="DESCRIPTION3"/>
    <n v="1"/>
    <n v="548"/>
    <n v="548"/>
    <d v="2015-10-10T00:00:00"/>
    <d v="2015-10-31T00:00:00"/>
  </r>
  <r>
    <x v="0"/>
    <s v="Category2"/>
    <s v="ITEM4"/>
    <s v="DESCRIPTION4"/>
    <n v="1"/>
    <n v="713"/>
    <n v="713"/>
    <d v="2015-10-10T00:00:00"/>
    <d v="2015-10-31T00:00:00"/>
  </r>
  <r>
    <x v="0"/>
    <s v="Category1"/>
    <s v="ITEM2"/>
    <s v="DESCRIPTION2"/>
    <n v="1"/>
    <n v="515"/>
    <n v="515"/>
    <d v="2015-10-10T00:00:00"/>
    <d v="2015-10-31T00:00:00"/>
  </r>
  <r>
    <x v="0"/>
    <s v="Category1"/>
    <s v="ITEM1"/>
    <s v="DESCRIPTION1"/>
    <n v="1"/>
    <n v="706"/>
    <n v="706"/>
    <d v="2015-10-10T00:00:00"/>
    <d v="2015-10-31T00:00:00"/>
  </r>
  <r>
    <x v="0"/>
    <s v="Category1"/>
    <s v="ITEM1"/>
    <s v="DESCRIPTION1"/>
    <n v="1"/>
    <n v="253"/>
    <n v="253"/>
    <d v="2015-10-10T00:00:00"/>
    <d v="2015-10-31T00:00:00"/>
  </r>
  <r>
    <x v="0"/>
    <s v="Category2"/>
    <s v="ITEM4"/>
    <s v="DESCRIPTION4"/>
    <n v="1"/>
    <n v="909"/>
    <n v="909"/>
    <d v="2015-10-10T00:00:00"/>
    <d v="2015-10-31T00:00:00"/>
  </r>
  <r>
    <x v="0"/>
    <s v="Category2"/>
    <s v="ITEM4"/>
    <s v="DESCRIPTION4"/>
    <n v="1"/>
    <n v="857"/>
    <n v="857"/>
    <d v="2015-10-10T00:00:00"/>
    <d v="2015-10-31T00:00:00"/>
  </r>
  <r>
    <x v="0"/>
    <s v="Category1"/>
    <s v="ITEM1"/>
    <s v="DESCRIPTION1"/>
    <n v="1"/>
    <n v="738"/>
    <n v="738"/>
    <d v="2015-10-10T00:00:00"/>
    <d v="2015-10-31T00:00:00"/>
  </r>
  <r>
    <x v="0"/>
    <s v="Category2"/>
    <s v="ITEM3"/>
    <s v="DESCRIPTION3"/>
    <n v="1"/>
    <n v="792"/>
    <n v="792"/>
    <d v="2015-10-10T00:00:00"/>
    <d v="2015-10-31T00:00:00"/>
  </r>
  <r>
    <x v="0"/>
    <s v="Category2"/>
    <s v="ITEM4"/>
    <s v="DESCRIPTION4"/>
    <n v="1"/>
    <n v="974"/>
    <n v="974"/>
    <d v="2015-10-10T00:00:00"/>
    <d v="2015-10-31T00:00:00"/>
  </r>
  <r>
    <x v="0"/>
    <s v="Category1"/>
    <s v="ITEM2"/>
    <s v="DESCRIPTION2"/>
    <n v="1"/>
    <n v="366"/>
    <n v="366"/>
    <d v="2015-10-10T00:00:00"/>
    <d v="2015-10-31T00:00:00"/>
  </r>
  <r>
    <x v="0"/>
    <s v="Category2"/>
    <s v="ITEM3"/>
    <s v="DESCRIPTION3"/>
    <n v="1"/>
    <n v="464"/>
    <n v="464"/>
    <d v="2015-10-10T00:00:00"/>
    <d v="2015-10-31T00:00:00"/>
  </r>
  <r>
    <x v="0"/>
    <s v="Category2"/>
    <s v="ITEM4"/>
    <s v="DESCRIPTION4"/>
    <n v="1"/>
    <n v="940"/>
    <n v="940"/>
    <d v="2015-10-10T00:00:00"/>
    <d v="2015-10-31T00:00:00"/>
  </r>
  <r>
    <x v="0"/>
    <s v="Category2"/>
    <s v="ITEM3"/>
    <s v="DESCRIPTION3"/>
    <n v="1"/>
    <n v="612"/>
    <n v="612"/>
    <d v="2015-10-10T00:00:00"/>
    <d v="2015-10-31T00:00:00"/>
  </r>
  <r>
    <x v="0"/>
    <s v="Category1"/>
    <s v="ITEM1"/>
    <s v="DESCRIPTION1"/>
    <n v="1"/>
    <n v="928"/>
    <n v="928"/>
    <d v="2015-10-10T00:00:00"/>
    <d v="2015-10-31T00:00:00"/>
  </r>
  <r>
    <x v="0"/>
    <s v="Category2"/>
    <s v="ITEM3"/>
    <s v="DESCRIPTION3"/>
    <n v="1"/>
    <n v="663"/>
    <n v="663"/>
    <d v="2015-10-10T00:00:00"/>
    <d v="2015-10-31T00:00:00"/>
  </r>
  <r>
    <x v="0"/>
    <s v="Category1"/>
    <s v="ITEM1"/>
    <s v="DESCRIPTION1"/>
    <n v="1"/>
    <n v="569"/>
    <n v="569"/>
    <d v="2015-10-10T00:00:00"/>
    <d v="2015-10-31T00:00:00"/>
  </r>
  <r>
    <x v="0"/>
    <s v="Category2"/>
    <s v="ITEM4"/>
    <s v="DESCRIPTION4"/>
    <n v="1"/>
    <n v="612"/>
    <n v="612"/>
    <d v="2015-10-10T00:00:00"/>
    <d v="2015-10-31T00:00:00"/>
  </r>
  <r>
    <x v="0"/>
    <s v="Category1"/>
    <s v="ITEM2"/>
    <s v="DESCRIPTION2"/>
    <n v="1"/>
    <n v="866"/>
    <n v="866"/>
    <d v="2015-10-10T00:00:00"/>
    <d v="2015-10-31T00:00:00"/>
  </r>
  <r>
    <x v="0"/>
    <s v="Category1"/>
    <s v="ITEM2"/>
    <s v="DESCRIPTION2"/>
    <n v="1"/>
    <n v="421"/>
    <n v="421"/>
    <d v="2015-10-10T00:00:00"/>
    <d v="2015-10-31T00:00:00"/>
  </r>
  <r>
    <x v="0"/>
    <s v="Category3"/>
    <s v="ITEM5"/>
    <s v="DESCRIPTION5"/>
    <n v="1"/>
    <n v="557"/>
    <n v="557"/>
    <d v="2015-10-10T00:00:00"/>
    <d v="2015-10-31T00:00:00"/>
  </r>
  <r>
    <x v="0"/>
    <s v="Category1"/>
    <s v="ITEM2"/>
    <s v="DESCRIPTION2"/>
    <n v="1"/>
    <n v="775"/>
    <n v="775"/>
    <d v="2015-10-10T00:00:00"/>
    <d v="2015-10-31T00:00:00"/>
  </r>
  <r>
    <x v="0"/>
    <s v="Category2"/>
    <s v="ITEM3"/>
    <s v="DESCRIPTION3"/>
    <n v="1"/>
    <n v="245"/>
    <n v="245"/>
    <d v="2015-10-10T00:00:00"/>
    <d v="2015-10-31T00:00:00"/>
  </r>
  <r>
    <x v="0"/>
    <s v="Category1"/>
    <s v="ITEM1"/>
    <s v="DESCRIPTION1"/>
    <n v="1"/>
    <n v="568"/>
    <n v="568"/>
    <d v="2015-10-10T00:00:00"/>
    <d v="2015-10-31T00:00:00"/>
  </r>
  <r>
    <x v="0"/>
    <s v="Category2"/>
    <s v="ITEM4"/>
    <s v="DESCRIPTION4"/>
    <n v="1"/>
    <n v="730"/>
    <n v="730"/>
    <d v="2015-10-10T00:00:00"/>
    <d v="2015-10-31T00:00:00"/>
  </r>
  <r>
    <x v="0"/>
    <s v="Category3"/>
    <s v="ITEM5"/>
    <s v="DESCRIPTION5"/>
    <n v="1"/>
    <n v="179"/>
    <n v="179"/>
    <d v="2015-10-10T00:00:00"/>
    <d v="2015-10-31T00:00:00"/>
  </r>
  <r>
    <x v="0"/>
    <s v="Category2"/>
    <s v="ITEM4"/>
    <s v="DESCRIPTION4"/>
    <n v="1"/>
    <n v="918"/>
    <n v="918"/>
    <d v="2015-10-10T00:00:00"/>
    <d v="2015-10-31T00:00:00"/>
  </r>
  <r>
    <x v="0"/>
    <s v="Category2"/>
    <s v="ITEM3"/>
    <s v="DESCRIPTION3"/>
    <n v="1"/>
    <n v="969"/>
    <n v="969"/>
    <d v="2015-10-10T00:00:00"/>
    <d v="2015-10-31T00:00:00"/>
  </r>
  <r>
    <x v="0"/>
    <s v="Category2"/>
    <s v="ITEM4"/>
    <s v="DESCRIPTION4"/>
    <n v="1"/>
    <n v="921"/>
    <n v="921"/>
    <d v="2015-10-10T00:00:00"/>
    <d v="2015-10-31T00:00:00"/>
  </r>
  <r>
    <x v="0"/>
    <s v="Category2"/>
    <s v="ITEM3"/>
    <s v="DESCRIPTION3"/>
    <n v="1"/>
    <n v="477"/>
    <n v="477"/>
    <d v="2015-10-10T00:00:00"/>
    <d v="2015-10-31T00:00:00"/>
  </r>
  <r>
    <x v="0"/>
    <s v="Category3"/>
    <s v="ITEM5"/>
    <s v="DESCRIPTION5"/>
    <n v="1"/>
    <n v="234"/>
    <n v="234"/>
    <d v="2015-10-10T00:00:00"/>
    <d v="2015-10-31T00:00:00"/>
  </r>
  <r>
    <x v="0"/>
    <s v="Category2"/>
    <s v="ITEM4"/>
    <s v="DESCRIPTION4"/>
    <n v="1"/>
    <n v="754"/>
    <n v="754"/>
    <d v="2015-10-10T00:00:00"/>
    <d v="2015-10-31T00:00:00"/>
  </r>
  <r>
    <x v="0"/>
    <s v="Category1"/>
    <s v="ITEM1"/>
    <s v="DESCRIPTION1"/>
    <n v="1"/>
    <n v="191"/>
    <n v="191"/>
    <d v="2015-10-10T00:00:00"/>
    <d v="2015-10-31T00:00:00"/>
  </r>
  <r>
    <x v="0"/>
    <s v="Category2"/>
    <s v="ITEM4"/>
    <s v="DESCRIPTION4"/>
    <n v="1"/>
    <n v="535"/>
    <n v="535"/>
    <d v="2015-10-11T00:00:00"/>
    <d v="2015-10-31T00:00:00"/>
  </r>
  <r>
    <x v="0"/>
    <s v="Category2"/>
    <s v="ITEM3"/>
    <s v="DESCRIPTION3"/>
    <n v="1"/>
    <n v="373"/>
    <n v="373"/>
    <d v="2015-10-11T00:00:00"/>
    <d v="2015-10-31T00:00:00"/>
  </r>
  <r>
    <x v="0"/>
    <s v="Category1"/>
    <s v="ITEM1"/>
    <s v="DESCRIPTION1"/>
    <n v="1"/>
    <n v="769"/>
    <n v="769"/>
    <d v="2015-10-11T00:00:00"/>
    <d v="2015-10-31T00:00:00"/>
  </r>
  <r>
    <x v="0"/>
    <s v="Category2"/>
    <s v="ITEM4"/>
    <s v="DESCRIPTION4"/>
    <n v="1"/>
    <n v="204"/>
    <n v="204"/>
    <d v="2015-10-11T00:00:00"/>
    <d v="2015-10-31T00:00:00"/>
  </r>
  <r>
    <x v="0"/>
    <s v="Category3"/>
    <s v="ITEM5"/>
    <s v="DESCRIPTION5"/>
    <n v="1"/>
    <n v="905"/>
    <n v="905"/>
    <d v="2015-10-11T00:00:00"/>
    <d v="2015-10-31T00:00:00"/>
  </r>
  <r>
    <x v="0"/>
    <s v="Category3"/>
    <s v="ITEM5"/>
    <s v="DESCRIPTION5"/>
    <n v="1"/>
    <n v="869"/>
    <n v="869"/>
    <d v="2015-10-11T00:00:00"/>
    <d v="2015-10-31T00:00:00"/>
  </r>
  <r>
    <x v="0"/>
    <s v="Category2"/>
    <s v="ITEM3"/>
    <s v="DESCRIPTION3"/>
    <n v="1"/>
    <n v="894"/>
    <n v="894"/>
    <d v="2015-10-11T00:00:00"/>
    <d v="2015-10-31T00:00:00"/>
  </r>
  <r>
    <x v="0"/>
    <s v="Category2"/>
    <s v="ITEM4"/>
    <s v="DESCRIPTION4"/>
    <n v="1"/>
    <n v="192"/>
    <n v="192"/>
    <d v="2015-10-11T00:00:00"/>
    <d v="2015-10-31T00:00:00"/>
  </r>
  <r>
    <x v="0"/>
    <s v="Category3"/>
    <s v="ITEM5"/>
    <s v="DESCRIPTION5"/>
    <n v="1"/>
    <n v="625"/>
    <n v="625"/>
    <d v="2015-10-11T00:00:00"/>
    <d v="2015-10-31T00:00:00"/>
  </r>
  <r>
    <x v="0"/>
    <s v="Category1"/>
    <s v="ITEM1"/>
    <s v="DESCRIPTION1"/>
    <n v="1"/>
    <n v="865"/>
    <n v="865"/>
    <d v="2015-10-11T00:00:00"/>
    <d v="2015-10-31T00:00:00"/>
  </r>
  <r>
    <x v="0"/>
    <s v="Category2"/>
    <s v="ITEM4"/>
    <s v="DESCRIPTION4"/>
    <n v="1"/>
    <n v="170"/>
    <n v="170"/>
    <d v="2015-10-11T00:00:00"/>
    <d v="2015-10-31T00:00:00"/>
  </r>
  <r>
    <x v="0"/>
    <s v="Category1"/>
    <s v="ITEM1"/>
    <s v="DESCRIPTION1"/>
    <n v="1"/>
    <n v="238"/>
    <n v="238"/>
    <d v="2015-10-11T00:00:00"/>
    <d v="2015-10-31T00:00:00"/>
  </r>
  <r>
    <x v="0"/>
    <s v="Category2"/>
    <s v="ITEM4"/>
    <s v="DESCRIPTION4"/>
    <n v="1"/>
    <n v="290"/>
    <n v="290"/>
    <d v="2015-10-11T00:00:00"/>
    <d v="2015-10-31T00:00:00"/>
  </r>
  <r>
    <x v="0"/>
    <s v="Category2"/>
    <s v="ITEM3"/>
    <s v="DESCRIPTION3"/>
    <n v="1"/>
    <n v="221"/>
    <n v="221"/>
    <d v="2015-10-11T00:00:00"/>
    <d v="2015-10-31T00:00:00"/>
  </r>
  <r>
    <x v="0"/>
    <s v="Category1"/>
    <s v="ITEM2"/>
    <s v="DESCRIPTION2"/>
    <n v="1"/>
    <n v="329"/>
    <n v="329"/>
    <d v="2015-10-11T00:00:00"/>
    <d v="2015-10-31T00:00:00"/>
  </r>
  <r>
    <x v="0"/>
    <s v="Category2"/>
    <s v="ITEM3"/>
    <s v="DESCRIPTION3"/>
    <n v="1"/>
    <n v="394"/>
    <n v="394"/>
    <d v="2015-10-11T00:00:00"/>
    <d v="2015-10-31T00:00:00"/>
  </r>
  <r>
    <x v="0"/>
    <s v="Category3"/>
    <s v="ITEM5"/>
    <s v="DESCRIPTION5"/>
    <n v="1"/>
    <n v="566"/>
    <n v="566"/>
    <d v="2015-10-11T00:00:00"/>
    <d v="2015-10-31T00:00:00"/>
  </r>
  <r>
    <x v="0"/>
    <s v="Category2"/>
    <s v="ITEM4"/>
    <s v="DESCRIPTION4"/>
    <n v="1"/>
    <n v="802"/>
    <n v="802"/>
    <d v="2015-10-11T00:00:00"/>
    <d v="2015-10-31T00:00:00"/>
  </r>
  <r>
    <x v="0"/>
    <s v="Category1"/>
    <s v="ITEM1"/>
    <s v="DESCRIPTION1"/>
    <n v="1"/>
    <n v="966"/>
    <n v="966"/>
    <d v="2015-10-11T00:00:00"/>
    <d v="2015-10-31T00:00:00"/>
  </r>
  <r>
    <x v="0"/>
    <s v="Category2"/>
    <s v="ITEM3"/>
    <s v="DESCRIPTION3"/>
    <n v="1"/>
    <n v="699"/>
    <n v="699"/>
    <d v="2015-10-11T00:00:00"/>
    <d v="2015-10-31T00:00:00"/>
  </r>
  <r>
    <x v="0"/>
    <s v="Category1"/>
    <s v="ITEM1"/>
    <s v="DESCRIPTION1"/>
    <n v="1"/>
    <n v="522"/>
    <n v="522"/>
    <d v="2015-10-11T00:00:00"/>
    <d v="2015-10-31T00:00:00"/>
  </r>
  <r>
    <x v="0"/>
    <s v="Category3"/>
    <s v="ITEM5"/>
    <s v="DESCRIPTION5"/>
    <n v="1"/>
    <n v="997"/>
    <n v="997"/>
    <d v="2015-10-11T00:00:00"/>
    <d v="2015-10-31T00:00:00"/>
  </r>
  <r>
    <x v="0"/>
    <s v="Category1"/>
    <s v="ITEM2"/>
    <s v="DESCRIPTION2"/>
    <n v="1"/>
    <n v="733"/>
    <n v="733"/>
    <d v="2015-10-11T00:00:00"/>
    <d v="2015-10-31T00:00:00"/>
  </r>
  <r>
    <x v="0"/>
    <s v="Category2"/>
    <s v="ITEM3"/>
    <s v="DESCRIPTION3"/>
    <n v="1"/>
    <n v="448"/>
    <n v="448"/>
    <d v="2015-10-11T00:00:00"/>
    <d v="2015-10-31T00:00:00"/>
  </r>
  <r>
    <x v="0"/>
    <s v="Category2"/>
    <s v="ITEM3"/>
    <s v="DESCRIPTION3"/>
    <n v="1"/>
    <n v="183"/>
    <n v="183"/>
    <d v="2015-10-11T00:00:00"/>
    <d v="2015-10-31T00:00:00"/>
  </r>
  <r>
    <x v="0"/>
    <s v="Category3"/>
    <s v="ITEM5"/>
    <s v="DESCRIPTION5"/>
    <n v="1"/>
    <n v="828"/>
    <n v="828"/>
    <d v="2015-10-11T00:00:00"/>
    <d v="2015-10-31T00:00:00"/>
  </r>
  <r>
    <x v="0"/>
    <s v="Category2"/>
    <s v="ITEM4"/>
    <s v="DESCRIPTION4"/>
    <n v="1"/>
    <n v="533"/>
    <n v="533"/>
    <d v="2015-10-11T00:00:00"/>
    <d v="2015-10-31T00:00:00"/>
  </r>
  <r>
    <x v="0"/>
    <s v="Category1"/>
    <s v="ITEM2"/>
    <s v="DESCRIPTION2"/>
    <n v="1"/>
    <n v="372"/>
    <n v="372"/>
    <d v="2015-10-11T00:00:00"/>
    <d v="2015-10-31T00:00:00"/>
  </r>
  <r>
    <x v="0"/>
    <s v="Category1"/>
    <s v="ITEM2"/>
    <s v="DESCRIPTION2"/>
    <n v="1"/>
    <n v="305"/>
    <n v="305"/>
    <d v="2015-10-11T00:00:00"/>
    <d v="2015-10-31T00:00:00"/>
  </r>
  <r>
    <x v="0"/>
    <s v="Category3"/>
    <s v="ITEM5"/>
    <s v="DESCRIPTION5"/>
    <n v="1"/>
    <n v="649"/>
    <n v="649"/>
    <d v="2015-10-11T00:00:00"/>
    <d v="2015-10-31T00:00:00"/>
  </r>
  <r>
    <x v="0"/>
    <s v="Category3"/>
    <s v="ITEM5"/>
    <s v="DESCRIPTION5"/>
    <n v="1"/>
    <n v="609"/>
    <n v="609"/>
    <d v="2015-10-11T00:00:00"/>
    <d v="2015-10-31T00:00:00"/>
  </r>
  <r>
    <x v="0"/>
    <s v="Category3"/>
    <s v="ITEM5"/>
    <s v="DESCRIPTION5"/>
    <n v="1"/>
    <n v="656"/>
    <n v="656"/>
    <d v="2015-10-11T00:00:00"/>
    <d v="2015-10-31T00:00:00"/>
  </r>
  <r>
    <x v="0"/>
    <s v="Category3"/>
    <s v="ITEM5"/>
    <s v="DESCRIPTION5"/>
    <n v="1"/>
    <n v="957"/>
    <n v="957"/>
    <d v="2015-10-11T00:00:00"/>
    <d v="2015-10-31T00:00:00"/>
  </r>
  <r>
    <x v="0"/>
    <s v="Category2"/>
    <s v="ITEM4"/>
    <s v="DESCRIPTION4"/>
    <n v="1"/>
    <n v="152"/>
    <n v="152"/>
    <d v="2015-10-11T00:00:00"/>
    <d v="2015-10-31T00:00:00"/>
  </r>
  <r>
    <x v="0"/>
    <s v="Category1"/>
    <s v="ITEM2"/>
    <s v="DESCRIPTION2"/>
    <n v="1"/>
    <n v="939"/>
    <n v="939"/>
    <d v="2015-10-11T00:00:00"/>
    <d v="2015-10-31T00:00:00"/>
  </r>
  <r>
    <x v="0"/>
    <s v="Category2"/>
    <s v="ITEM4"/>
    <s v="DESCRIPTION4"/>
    <n v="1"/>
    <n v="869"/>
    <n v="869"/>
    <d v="2015-10-11T00:00:00"/>
    <d v="2015-10-31T00:00:00"/>
  </r>
  <r>
    <x v="0"/>
    <s v="Category2"/>
    <s v="ITEM4"/>
    <s v="DESCRIPTION4"/>
    <n v="1"/>
    <n v="713"/>
    <n v="713"/>
    <d v="2015-10-11T00:00:00"/>
    <d v="2015-10-31T00:00:00"/>
  </r>
  <r>
    <x v="0"/>
    <s v="Category1"/>
    <s v="ITEM1"/>
    <s v="DESCRIPTION1"/>
    <n v="1"/>
    <n v="739"/>
    <n v="739"/>
    <d v="2015-10-11T00:00:00"/>
    <d v="2015-10-31T00:00:00"/>
  </r>
  <r>
    <x v="0"/>
    <s v="Category3"/>
    <s v="ITEM5"/>
    <s v="DESCRIPTION5"/>
    <n v="1"/>
    <n v="105"/>
    <n v="105"/>
    <d v="2015-10-11T00:00:00"/>
    <d v="2015-10-31T00:00:00"/>
  </r>
  <r>
    <x v="0"/>
    <s v="Category1"/>
    <s v="ITEM1"/>
    <s v="DESCRIPTION1"/>
    <n v="1"/>
    <n v="224"/>
    <n v="224"/>
    <d v="2015-10-11T00:00:00"/>
    <d v="2015-10-31T00:00:00"/>
  </r>
  <r>
    <x v="0"/>
    <s v="Category3"/>
    <s v="ITEM5"/>
    <s v="DESCRIPTION5"/>
    <n v="1"/>
    <n v="319"/>
    <n v="319"/>
    <d v="2015-10-11T00:00:00"/>
    <d v="2015-10-31T00:00:00"/>
  </r>
  <r>
    <x v="0"/>
    <s v="Category1"/>
    <s v="ITEM2"/>
    <s v="DESCRIPTION2"/>
    <n v="1"/>
    <n v="797"/>
    <n v="797"/>
    <d v="2015-10-11T00:00:00"/>
    <d v="2015-10-31T00:00:00"/>
  </r>
  <r>
    <x v="0"/>
    <s v="Category1"/>
    <s v="ITEM2"/>
    <s v="DESCRIPTION2"/>
    <n v="1"/>
    <n v="281"/>
    <n v="281"/>
    <d v="2015-10-11T00:00:00"/>
    <d v="2015-10-31T00:00:00"/>
  </r>
  <r>
    <x v="0"/>
    <s v="Category1"/>
    <s v="ITEM2"/>
    <s v="DESCRIPTION2"/>
    <n v="1"/>
    <n v="259"/>
    <n v="259"/>
    <d v="2015-10-11T00:00:00"/>
    <d v="2015-10-31T00:00:00"/>
  </r>
  <r>
    <x v="0"/>
    <s v="Category1"/>
    <s v="ITEM2"/>
    <s v="DESCRIPTION2"/>
    <n v="1"/>
    <n v="214"/>
    <n v="214"/>
    <d v="2015-10-11T00:00:00"/>
    <d v="2015-10-31T00:00:00"/>
  </r>
  <r>
    <x v="0"/>
    <s v="Category1"/>
    <s v="ITEM2"/>
    <s v="DESCRIPTION2"/>
    <n v="1"/>
    <n v="717"/>
    <n v="717"/>
    <d v="2015-10-11T00:00:00"/>
    <d v="2015-10-31T00:00:00"/>
  </r>
  <r>
    <x v="0"/>
    <s v="Category3"/>
    <s v="ITEM5"/>
    <s v="DESCRIPTION5"/>
    <n v="1"/>
    <n v="813"/>
    <n v="813"/>
    <d v="2015-10-11T00:00:00"/>
    <d v="2015-10-31T00:00:00"/>
  </r>
  <r>
    <x v="0"/>
    <s v="Category3"/>
    <s v="ITEM5"/>
    <s v="DESCRIPTION5"/>
    <n v="1"/>
    <n v="857"/>
    <n v="857"/>
    <d v="2015-10-11T00:00:00"/>
    <d v="2015-10-31T00:00:00"/>
  </r>
  <r>
    <x v="0"/>
    <s v="Category1"/>
    <s v="ITEM1"/>
    <s v="DESCRIPTION1"/>
    <n v="1"/>
    <n v="766"/>
    <n v="766"/>
    <d v="2015-10-11T00:00:00"/>
    <d v="2015-10-31T00:00:00"/>
  </r>
  <r>
    <x v="0"/>
    <s v="Category1"/>
    <s v="ITEM1"/>
    <s v="DESCRIPTION1"/>
    <n v="1"/>
    <n v="817"/>
    <n v="817"/>
    <d v="2015-10-11T00:00:00"/>
    <d v="2015-10-31T00:00:00"/>
  </r>
  <r>
    <x v="0"/>
    <s v="Category3"/>
    <s v="ITEM5"/>
    <s v="DESCRIPTION5"/>
    <n v="1"/>
    <n v="938"/>
    <n v="938"/>
    <d v="2015-10-12T00:00:00"/>
    <d v="2015-10-31T00:00:00"/>
  </r>
  <r>
    <x v="0"/>
    <s v="Category3"/>
    <s v="ITEM5"/>
    <s v="DESCRIPTION5"/>
    <n v="1"/>
    <n v="394"/>
    <n v="394"/>
    <d v="2015-10-12T00:00:00"/>
    <d v="2015-10-31T00:00:00"/>
  </r>
  <r>
    <x v="0"/>
    <s v="Category1"/>
    <s v="ITEM1"/>
    <s v="DESCRIPTION1"/>
    <n v="1"/>
    <n v="411"/>
    <n v="411"/>
    <d v="2015-10-12T00:00:00"/>
    <d v="2015-10-31T00:00:00"/>
  </r>
  <r>
    <x v="0"/>
    <s v="Category3"/>
    <s v="ITEM5"/>
    <s v="DESCRIPTION5"/>
    <n v="1"/>
    <n v="558"/>
    <n v="558"/>
    <d v="2015-10-12T00:00:00"/>
    <d v="2015-10-31T00:00:00"/>
  </r>
  <r>
    <x v="0"/>
    <s v="Category2"/>
    <s v="ITEM4"/>
    <s v="DESCRIPTION4"/>
    <n v="1"/>
    <n v="768"/>
    <n v="768"/>
    <d v="2015-10-12T00:00:00"/>
    <d v="2015-10-31T00:00:00"/>
  </r>
  <r>
    <x v="0"/>
    <s v="Category1"/>
    <s v="ITEM2"/>
    <s v="DESCRIPTION2"/>
    <n v="1"/>
    <n v="632"/>
    <n v="632"/>
    <d v="2015-10-12T00:00:00"/>
    <d v="2015-10-31T00:00:00"/>
  </r>
  <r>
    <x v="0"/>
    <s v="Category1"/>
    <s v="ITEM2"/>
    <s v="DESCRIPTION2"/>
    <n v="1"/>
    <n v="349"/>
    <n v="349"/>
    <d v="2015-10-12T00:00:00"/>
    <d v="2015-10-31T00:00:00"/>
  </r>
  <r>
    <x v="0"/>
    <s v="Category1"/>
    <s v="ITEM1"/>
    <s v="DESCRIPTION1"/>
    <n v="1"/>
    <n v="906"/>
    <n v="906"/>
    <d v="2015-10-12T00:00:00"/>
    <d v="2015-10-31T00:00:00"/>
  </r>
  <r>
    <x v="0"/>
    <s v="Category2"/>
    <s v="ITEM3"/>
    <s v="DESCRIPTION3"/>
    <n v="1"/>
    <n v="944"/>
    <n v="944"/>
    <d v="2015-10-12T00:00:00"/>
    <d v="2015-10-31T00:00:00"/>
  </r>
  <r>
    <x v="0"/>
    <s v="Category1"/>
    <s v="ITEM1"/>
    <s v="DESCRIPTION1"/>
    <n v="1"/>
    <n v="421"/>
    <n v="421"/>
    <d v="2015-10-12T00:00:00"/>
    <d v="2015-10-31T00:00:00"/>
  </r>
  <r>
    <x v="0"/>
    <s v="Category2"/>
    <s v="ITEM4"/>
    <s v="DESCRIPTION4"/>
    <n v="1"/>
    <n v="498"/>
    <n v="498"/>
    <d v="2015-10-12T00:00:00"/>
    <d v="2015-10-31T00:00:00"/>
  </r>
  <r>
    <x v="0"/>
    <s v="Category1"/>
    <s v="ITEM1"/>
    <s v="DESCRIPTION1"/>
    <n v="1"/>
    <n v="686"/>
    <n v="686"/>
    <d v="2015-10-12T00:00:00"/>
    <d v="2015-10-31T00:00:00"/>
  </r>
  <r>
    <x v="0"/>
    <s v="Category1"/>
    <s v="ITEM1"/>
    <s v="DESCRIPTION1"/>
    <n v="1"/>
    <n v="296"/>
    <n v="296"/>
    <d v="2015-10-12T00:00:00"/>
    <d v="2015-10-31T00:00:00"/>
  </r>
  <r>
    <x v="0"/>
    <s v="Category2"/>
    <s v="ITEM4"/>
    <s v="DESCRIPTION4"/>
    <n v="1"/>
    <n v="978"/>
    <n v="978"/>
    <d v="2015-10-12T00:00:00"/>
    <d v="2015-10-31T00:00:00"/>
  </r>
  <r>
    <x v="0"/>
    <s v="Category1"/>
    <s v="ITEM1"/>
    <s v="DESCRIPTION1"/>
    <n v="1"/>
    <n v="484"/>
    <n v="484"/>
    <d v="2015-10-12T00:00:00"/>
    <d v="2015-10-31T00:00:00"/>
  </r>
  <r>
    <x v="0"/>
    <s v="Category3"/>
    <s v="ITEM5"/>
    <s v="DESCRIPTION5"/>
    <n v="1"/>
    <n v="216"/>
    <n v="216"/>
    <d v="2015-10-12T00:00:00"/>
    <d v="2015-10-31T00:00:00"/>
  </r>
  <r>
    <x v="0"/>
    <s v="Category1"/>
    <s v="ITEM1"/>
    <s v="DESCRIPTION1"/>
    <n v="1"/>
    <n v="120"/>
    <n v="120"/>
    <d v="2015-10-12T00:00:00"/>
    <d v="2015-10-31T00:00:00"/>
  </r>
  <r>
    <x v="0"/>
    <s v="Category3"/>
    <s v="ITEM5"/>
    <s v="DESCRIPTION5"/>
    <n v="1"/>
    <n v="690"/>
    <n v="690"/>
    <d v="2015-10-12T00:00:00"/>
    <d v="2015-10-31T00:00:00"/>
  </r>
  <r>
    <x v="0"/>
    <s v="Category1"/>
    <s v="ITEM2"/>
    <s v="DESCRIPTION2"/>
    <n v="1"/>
    <n v="237"/>
    <n v="237"/>
    <d v="2015-10-12T00:00:00"/>
    <d v="2015-10-31T00:00:00"/>
  </r>
  <r>
    <x v="0"/>
    <s v="Category1"/>
    <s v="ITEM1"/>
    <s v="DESCRIPTION1"/>
    <n v="1"/>
    <n v="857"/>
    <n v="857"/>
    <d v="2015-10-12T00:00:00"/>
    <d v="2015-10-31T00:00:00"/>
  </r>
  <r>
    <x v="0"/>
    <s v="Category1"/>
    <s v="ITEM2"/>
    <s v="DESCRIPTION2"/>
    <n v="1"/>
    <n v="565"/>
    <n v="565"/>
    <d v="2015-10-12T00:00:00"/>
    <d v="2015-10-31T00:00:00"/>
  </r>
  <r>
    <x v="0"/>
    <s v="Category2"/>
    <s v="ITEM3"/>
    <s v="DESCRIPTION3"/>
    <n v="1"/>
    <n v="921"/>
    <n v="921"/>
    <d v="2015-10-12T00:00:00"/>
    <d v="2015-10-31T00:00:00"/>
  </r>
  <r>
    <x v="0"/>
    <s v="Category3"/>
    <s v="ITEM5"/>
    <s v="DESCRIPTION5"/>
    <n v="1"/>
    <n v="801"/>
    <n v="801"/>
    <d v="2015-10-12T00:00:00"/>
    <d v="2015-10-31T00:00:00"/>
  </r>
  <r>
    <x v="0"/>
    <s v="Category3"/>
    <s v="ITEM5"/>
    <s v="DESCRIPTION5"/>
    <n v="1"/>
    <n v="913"/>
    <n v="913"/>
    <d v="2015-10-12T00:00:00"/>
    <d v="2015-10-31T00:00:00"/>
  </r>
  <r>
    <x v="0"/>
    <s v="Category2"/>
    <s v="ITEM3"/>
    <s v="DESCRIPTION3"/>
    <n v="1"/>
    <n v="379"/>
    <n v="379"/>
    <d v="2015-10-12T00:00:00"/>
    <d v="2015-10-31T00:00:00"/>
  </r>
  <r>
    <x v="0"/>
    <s v="Category3"/>
    <s v="ITEM5"/>
    <s v="DESCRIPTION5"/>
    <n v="1"/>
    <n v="615"/>
    <n v="615"/>
    <d v="2015-10-12T00:00:00"/>
    <d v="2015-10-31T00:00:00"/>
  </r>
  <r>
    <x v="0"/>
    <s v="Category1"/>
    <s v="ITEM1"/>
    <s v="DESCRIPTION1"/>
    <n v="1"/>
    <n v="638"/>
    <n v="638"/>
    <d v="2015-10-12T00:00:00"/>
    <d v="2015-10-31T00:00:00"/>
  </r>
  <r>
    <x v="0"/>
    <s v="Category2"/>
    <s v="ITEM3"/>
    <s v="DESCRIPTION3"/>
    <n v="1"/>
    <n v="668"/>
    <n v="668"/>
    <d v="2015-10-12T00:00:00"/>
    <d v="2015-10-31T00:00:00"/>
  </r>
  <r>
    <x v="0"/>
    <s v="Category1"/>
    <s v="ITEM1"/>
    <s v="DESCRIPTION1"/>
    <n v="1"/>
    <n v="123"/>
    <n v="123"/>
    <d v="2015-10-12T00:00:00"/>
    <d v="2015-10-31T00:00:00"/>
  </r>
  <r>
    <x v="0"/>
    <s v="Category1"/>
    <s v="ITEM2"/>
    <s v="DESCRIPTION2"/>
    <n v="1"/>
    <n v="677"/>
    <n v="677"/>
    <d v="2015-10-12T00:00:00"/>
    <d v="2015-10-31T00:00:00"/>
  </r>
  <r>
    <x v="0"/>
    <s v="Category2"/>
    <s v="ITEM4"/>
    <s v="DESCRIPTION4"/>
    <n v="1"/>
    <n v="355"/>
    <n v="355"/>
    <d v="2015-10-12T00:00:00"/>
    <d v="2015-10-31T00:00:00"/>
  </r>
  <r>
    <x v="0"/>
    <s v="Category1"/>
    <s v="ITEM1"/>
    <s v="DESCRIPTION1"/>
    <n v="1"/>
    <n v="156"/>
    <n v="156"/>
    <d v="2015-10-12T00:00:00"/>
    <d v="2015-10-31T00:00:00"/>
  </r>
  <r>
    <x v="0"/>
    <s v="Category2"/>
    <s v="ITEM3"/>
    <s v="DESCRIPTION3"/>
    <n v="1"/>
    <n v="174"/>
    <n v="174"/>
    <d v="2015-10-12T00:00:00"/>
    <d v="2015-10-31T00:00:00"/>
  </r>
  <r>
    <x v="0"/>
    <s v="Category2"/>
    <s v="ITEM3"/>
    <s v="DESCRIPTION3"/>
    <n v="1"/>
    <n v="953"/>
    <n v="953"/>
    <d v="2015-10-12T00:00:00"/>
    <d v="2015-10-31T00:00:00"/>
  </r>
  <r>
    <x v="0"/>
    <s v="Category1"/>
    <s v="ITEM1"/>
    <s v="DESCRIPTION1"/>
    <n v="1"/>
    <n v="735"/>
    <n v="735"/>
    <d v="2015-10-12T00:00:00"/>
    <d v="2015-10-31T00:00:00"/>
  </r>
  <r>
    <x v="0"/>
    <s v="Category1"/>
    <s v="ITEM1"/>
    <s v="DESCRIPTION1"/>
    <n v="1"/>
    <n v="401"/>
    <n v="401"/>
    <d v="2015-10-12T00:00:00"/>
    <d v="2015-10-31T00:00:00"/>
  </r>
  <r>
    <x v="0"/>
    <s v="Category1"/>
    <s v="ITEM2"/>
    <s v="DESCRIPTION2"/>
    <n v="1"/>
    <n v="728"/>
    <n v="728"/>
    <d v="2015-10-12T00:00:00"/>
    <d v="2015-10-31T00:00:00"/>
  </r>
  <r>
    <x v="0"/>
    <s v="Category1"/>
    <s v="ITEM2"/>
    <s v="DESCRIPTION2"/>
    <n v="1"/>
    <n v="418"/>
    <n v="418"/>
    <d v="2015-10-12T00:00:00"/>
    <d v="2015-10-31T00:00:00"/>
  </r>
  <r>
    <x v="0"/>
    <s v="Category3"/>
    <s v="ITEM5"/>
    <s v="DESCRIPTION5"/>
    <n v="1"/>
    <n v="774"/>
    <n v="774"/>
    <d v="2015-10-12T00:00:00"/>
    <d v="2015-10-31T00:00:00"/>
  </r>
  <r>
    <x v="0"/>
    <s v="Category2"/>
    <s v="ITEM4"/>
    <s v="DESCRIPTION4"/>
    <n v="1"/>
    <n v="760"/>
    <n v="760"/>
    <d v="2015-10-12T00:00:00"/>
    <d v="2015-10-31T00:00:00"/>
  </r>
  <r>
    <x v="0"/>
    <s v="Category1"/>
    <s v="ITEM2"/>
    <s v="DESCRIPTION2"/>
    <n v="1"/>
    <n v="252"/>
    <n v="252"/>
    <d v="2015-10-12T00:00:00"/>
    <d v="2015-10-31T00:00:00"/>
  </r>
  <r>
    <x v="0"/>
    <s v="Category2"/>
    <s v="ITEM4"/>
    <s v="DESCRIPTION4"/>
    <n v="1"/>
    <n v="316"/>
    <n v="316"/>
    <d v="2015-10-12T00:00:00"/>
    <d v="2015-10-31T00:00:00"/>
  </r>
  <r>
    <x v="0"/>
    <s v="Category3"/>
    <s v="ITEM5"/>
    <s v="DESCRIPTION5"/>
    <n v="1"/>
    <n v="635"/>
    <n v="635"/>
    <d v="2015-10-12T00:00:00"/>
    <d v="2015-10-31T00:00:00"/>
  </r>
  <r>
    <x v="0"/>
    <s v="Category1"/>
    <s v="ITEM2"/>
    <s v="DESCRIPTION2"/>
    <n v="1"/>
    <n v="327"/>
    <n v="327"/>
    <d v="2015-10-12T00:00:00"/>
    <d v="2015-10-31T00:00:00"/>
  </r>
  <r>
    <x v="0"/>
    <s v="Category2"/>
    <s v="ITEM3"/>
    <s v="DESCRIPTION3"/>
    <n v="1"/>
    <n v="329"/>
    <n v="329"/>
    <d v="2015-10-12T00:00:00"/>
    <d v="2015-10-31T00:00:00"/>
  </r>
  <r>
    <x v="0"/>
    <s v="Category1"/>
    <s v="ITEM2"/>
    <s v="DESCRIPTION2"/>
    <n v="1"/>
    <n v="877"/>
    <n v="877"/>
    <d v="2015-10-12T00:00:00"/>
    <d v="2015-10-31T00:00:00"/>
  </r>
  <r>
    <x v="0"/>
    <s v="Category2"/>
    <s v="ITEM4"/>
    <s v="DESCRIPTION4"/>
    <n v="1"/>
    <n v="110"/>
    <n v="110"/>
    <d v="2015-10-12T00:00:00"/>
    <d v="2015-10-31T00:00:00"/>
  </r>
  <r>
    <x v="0"/>
    <s v="Category2"/>
    <s v="ITEM3"/>
    <s v="DESCRIPTION3"/>
    <n v="1"/>
    <n v="915"/>
    <n v="915"/>
    <d v="2015-10-12T00:00:00"/>
    <d v="2015-10-31T00:00:00"/>
  </r>
  <r>
    <x v="0"/>
    <s v="Category2"/>
    <s v="ITEM3"/>
    <s v="DESCRIPTION3"/>
    <n v="1"/>
    <n v="357"/>
    <n v="357"/>
    <d v="2015-10-12T00:00:00"/>
    <d v="2015-10-31T00:00:00"/>
  </r>
  <r>
    <x v="0"/>
    <s v="Category1"/>
    <s v="ITEM2"/>
    <s v="DESCRIPTION2"/>
    <n v="1"/>
    <n v="640"/>
    <n v="640"/>
    <d v="2015-10-12T00:00:00"/>
    <d v="2015-10-31T00:00:00"/>
  </r>
  <r>
    <x v="0"/>
    <s v="Category1"/>
    <s v="ITEM2"/>
    <s v="DESCRIPTION2"/>
    <n v="1"/>
    <n v="209"/>
    <n v="209"/>
    <d v="2015-10-13T00:00:00"/>
    <d v="2015-10-31T00:00:00"/>
  </r>
  <r>
    <x v="0"/>
    <s v="Category2"/>
    <s v="ITEM3"/>
    <s v="DESCRIPTION3"/>
    <n v="1"/>
    <n v="961"/>
    <n v="961"/>
    <d v="2015-10-13T00:00:00"/>
    <d v="2015-10-31T00:00:00"/>
  </r>
  <r>
    <x v="0"/>
    <s v="Category2"/>
    <s v="ITEM3"/>
    <s v="DESCRIPTION3"/>
    <n v="1"/>
    <n v="645"/>
    <n v="645"/>
    <d v="2015-10-13T00:00:00"/>
    <d v="2015-10-31T00:00:00"/>
  </r>
  <r>
    <x v="0"/>
    <s v="Category1"/>
    <s v="ITEM2"/>
    <s v="DESCRIPTION2"/>
    <n v="1"/>
    <n v="489"/>
    <n v="489"/>
    <d v="2015-10-13T00:00:00"/>
    <d v="2015-10-31T00:00:00"/>
  </r>
  <r>
    <x v="0"/>
    <s v="Category2"/>
    <s v="ITEM4"/>
    <s v="DESCRIPTION4"/>
    <n v="1"/>
    <n v="679"/>
    <n v="679"/>
    <d v="2015-10-13T00:00:00"/>
    <d v="2015-10-31T00:00:00"/>
  </r>
  <r>
    <x v="0"/>
    <s v="Category3"/>
    <s v="ITEM5"/>
    <s v="DESCRIPTION5"/>
    <n v="1"/>
    <n v="304"/>
    <n v="304"/>
    <d v="2015-10-13T00:00:00"/>
    <d v="2015-10-31T00:00:00"/>
  </r>
  <r>
    <x v="0"/>
    <s v="Category1"/>
    <s v="ITEM2"/>
    <s v="DESCRIPTION2"/>
    <n v="1"/>
    <n v="991"/>
    <n v="991"/>
    <d v="2015-10-13T00:00:00"/>
    <d v="2015-10-31T00:00:00"/>
  </r>
  <r>
    <x v="0"/>
    <s v="Category2"/>
    <s v="ITEM4"/>
    <s v="DESCRIPTION4"/>
    <n v="1"/>
    <n v="349"/>
    <n v="349"/>
    <d v="2015-10-13T00:00:00"/>
    <d v="2015-10-31T00:00:00"/>
  </r>
  <r>
    <x v="0"/>
    <s v="Category2"/>
    <s v="ITEM4"/>
    <s v="DESCRIPTION4"/>
    <n v="1"/>
    <n v="501"/>
    <n v="501"/>
    <d v="2015-10-13T00:00:00"/>
    <d v="2015-10-31T00:00:00"/>
  </r>
  <r>
    <x v="0"/>
    <s v="Category2"/>
    <s v="ITEM4"/>
    <s v="DESCRIPTION4"/>
    <n v="1"/>
    <n v="381"/>
    <n v="381"/>
    <d v="2015-10-13T00:00:00"/>
    <d v="2015-10-31T00:00:00"/>
  </r>
  <r>
    <x v="0"/>
    <s v="Category2"/>
    <s v="ITEM4"/>
    <s v="DESCRIPTION4"/>
    <n v="1"/>
    <n v="322"/>
    <n v="322"/>
    <d v="2015-10-13T00:00:00"/>
    <d v="2015-10-31T00:00:00"/>
  </r>
  <r>
    <x v="0"/>
    <s v="Category1"/>
    <s v="ITEM2"/>
    <s v="DESCRIPTION2"/>
    <n v="1"/>
    <n v="893"/>
    <n v="893"/>
    <d v="2015-10-13T00:00:00"/>
    <d v="2015-10-31T00:00:00"/>
  </r>
  <r>
    <x v="0"/>
    <s v="Category1"/>
    <s v="ITEM2"/>
    <s v="DESCRIPTION2"/>
    <n v="1"/>
    <n v="158"/>
    <n v="158"/>
    <d v="2015-10-13T00:00:00"/>
    <d v="2015-10-31T00:00:00"/>
  </r>
  <r>
    <x v="0"/>
    <s v="Category3"/>
    <s v="ITEM5"/>
    <s v="DESCRIPTION5"/>
    <n v="1"/>
    <n v="608"/>
    <n v="608"/>
    <d v="2015-10-13T00:00:00"/>
    <d v="2015-10-31T00:00:00"/>
  </r>
  <r>
    <x v="0"/>
    <s v="Category2"/>
    <s v="ITEM4"/>
    <s v="DESCRIPTION4"/>
    <n v="1"/>
    <n v="811"/>
    <n v="811"/>
    <d v="2015-10-13T00:00:00"/>
    <d v="2015-10-31T00:00:00"/>
  </r>
  <r>
    <x v="0"/>
    <s v="Category3"/>
    <s v="ITEM5"/>
    <s v="DESCRIPTION5"/>
    <n v="1"/>
    <n v="113"/>
    <n v="113"/>
    <d v="2015-10-13T00:00:00"/>
    <d v="2015-10-31T00:00:00"/>
  </r>
  <r>
    <x v="0"/>
    <s v="Category3"/>
    <s v="ITEM5"/>
    <s v="DESCRIPTION5"/>
    <n v="1"/>
    <n v="640"/>
    <n v="640"/>
    <d v="2015-10-13T00:00:00"/>
    <d v="2015-10-31T00:00:00"/>
  </r>
  <r>
    <x v="0"/>
    <s v="Category3"/>
    <s v="ITEM5"/>
    <s v="DESCRIPTION5"/>
    <n v="1"/>
    <n v="354"/>
    <n v="354"/>
    <d v="2015-10-13T00:00:00"/>
    <d v="2015-10-31T00:00:00"/>
  </r>
  <r>
    <x v="0"/>
    <s v="Category1"/>
    <s v="ITEM2"/>
    <s v="DESCRIPTION2"/>
    <n v="1"/>
    <n v="581"/>
    <n v="581"/>
    <d v="2015-10-13T00:00:00"/>
    <d v="2015-10-31T00:00:00"/>
  </r>
  <r>
    <x v="0"/>
    <s v="Category1"/>
    <s v="ITEM2"/>
    <s v="DESCRIPTION2"/>
    <n v="1"/>
    <n v="506"/>
    <n v="506"/>
    <d v="2015-10-13T00:00:00"/>
    <d v="2015-10-31T00:00:00"/>
  </r>
  <r>
    <x v="0"/>
    <s v="Category2"/>
    <s v="ITEM4"/>
    <s v="DESCRIPTION4"/>
    <n v="1"/>
    <n v="787"/>
    <n v="787"/>
    <d v="2015-10-13T00:00:00"/>
    <d v="2015-10-31T00:00:00"/>
  </r>
  <r>
    <x v="0"/>
    <s v="Category2"/>
    <s v="ITEM3"/>
    <s v="DESCRIPTION3"/>
    <n v="1"/>
    <n v="863"/>
    <n v="863"/>
    <d v="2015-10-13T00:00:00"/>
    <d v="2015-10-31T00:00:00"/>
  </r>
  <r>
    <x v="0"/>
    <s v="Category1"/>
    <s v="ITEM1"/>
    <s v="DESCRIPTION1"/>
    <n v="1"/>
    <n v="302"/>
    <n v="302"/>
    <d v="2015-10-13T00:00:00"/>
    <d v="2015-10-31T00:00:00"/>
  </r>
  <r>
    <x v="0"/>
    <s v="Category1"/>
    <s v="ITEM1"/>
    <s v="DESCRIPTION1"/>
    <n v="1"/>
    <n v="1000"/>
    <n v="1000"/>
    <d v="2015-10-13T00:00:00"/>
    <d v="2015-10-31T00:00:00"/>
  </r>
  <r>
    <x v="0"/>
    <s v="Category3"/>
    <s v="ITEM5"/>
    <s v="DESCRIPTION5"/>
    <n v="1"/>
    <n v="256"/>
    <n v="256"/>
    <d v="2015-10-13T00:00:00"/>
    <d v="2015-10-31T00:00:00"/>
  </r>
  <r>
    <x v="0"/>
    <s v="Category1"/>
    <s v="ITEM1"/>
    <s v="DESCRIPTION1"/>
    <n v="1"/>
    <n v="297"/>
    <n v="297"/>
    <d v="2015-10-13T00:00:00"/>
    <d v="2015-10-31T00:00:00"/>
  </r>
  <r>
    <x v="0"/>
    <s v="Category3"/>
    <s v="ITEM5"/>
    <s v="DESCRIPTION5"/>
    <n v="1"/>
    <n v="185"/>
    <n v="185"/>
    <d v="2015-10-13T00:00:00"/>
    <d v="2015-10-31T00:00:00"/>
  </r>
  <r>
    <x v="0"/>
    <s v="Category1"/>
    <s v="ITEM1"/>
    <s v="DESCRIPTION1"/>
    <n v="1"/>
    <n v="422"/>
    <n v="422"/>
    <d v="2015-10-13T00:00:00"/>
    <d v="2015-10-31T00:00:00"/>
  </r>
  <r>
    <x v="0"/>
    <s v="Category1"/>
    <s v="ITEM1"/>
    <s v="DESCRIPTION1"/>
    <n v="1"/>
    <n v="947"/>
    <n v="947"/>
    <d v="2015-10-13T00:00:00"/>
    <d v="2015-10-31T00:00:00"/>
  </r>
  <r>
    <x v="0"/>
    <s v="Category1"/>
    <s v="ITEM2"/>
    <s v="DESCRIPTION2"/>
    <n v="1"/>
    <n v="798"/>
    <n v="798"/>
    <d v="2015-10-13T00:00:00"/>
    <d v="2015-10-31T00:00:00"/>
  </r>
  <r>
    <x v="0"/>
    <s v="Category3"/>
    <s v="ITEM5"/>
    <s v="DESCRIPTION5"/>
    <n v="1"/>
    <n v="345"/>
    <n v="345"/>
    <d v="2015-10-13T00:00:00"/>
    <d v="2015-10-31T00:00:00"/>
  </r>
  <r>
    <x v="0"/>
    <s v="Category2"/>
    <s v="ITEM3"/>
    <s v="DESCRIPTION3"/>
    <n v="1"/>
    <n v="346"/>
    <n v="346"/>
    <d v="2015-10-13T00:00:00"/>
    <d v="2015-10-31T00:00:00"/>
  </r>
  <r>
    <x v="0"/>
    <s v="Category3"/>
    <s v="ITEM5"/>
    <s v="DESCRIPTION5"/>
    <n v="1"/>
    <n v="804"/>
    <n v="804"/>
    <d v="2015-10-13T00:00:00"/>
    <d v="2015-10-31T00:00:00"/>
  </r>
  <r>
    <x v="0"/>
    <s v="Category1"/>
    <s v="ITEM2"/>
    <s v="DESCRIPTION2"/>
    <n v="1"/>
    <n v="740"/>
    <n v="740"/>
    <d v="2015-10-13T00:00:00"/>
    <d v="2015-10-31T00:00:00"/>
  </r>
  <r>
    <x v="0"/>
    <s v="Category1"/>
    <s v="ITEM2"/>
    <s v="DESCRIPTION2"/>
    <n v="1"/>
    <n v="490"/>
    <n v="490"/>
    <d v="2015-10-13T00:00:00"/>
    <d v="2015-10-31T00:00:00"/>
  </r>
  <r>
    <x v="0"/>
    <s v="Category2"/>
    <s v="ITEM4"/>
    <s v="DESCRIPTION4"/>
    <n v="1"/>
    <n v="510"/>
    <n v="510"/>
    <d v="2015-10-13T00:00:00"/>
    <d v="2015-10-31T00:00:00"/>
  </r>
  <r>
    <x v="0"/>
    <s v="Category1"/>
    <s v="ITEM1"/>
    <s v="DESCRIPTION1"/>
    <n v="1"/>
    <n v="585"/>
    <n v="585"/>
    <d v="2015-10-13T00:00:00"/>
    <d v="2015-10-31T00:00:00"/>
  </r>
  <r>
    <x v="0"/>
    <s v="Category1"/>
    <s v="ITEM1"/>
    <s v="DESCRIPTION1"/>
    <n v="1"/>
    <n v="516"/>
    <n v="516"/>
    <d v="2015-10-13T00:00:00"/>
    <d v="2015-10-31T00:00:00"/>
  </r>
  <r>
    <x v="0"/>
    <s v="Category2"/>
    <s v="ITEM4"/>
    <s v="DESCRIPTION4"/>
    <n v="1"/>
    <n v="521"/>
    <n v="521"/>
    <d v="2015-10-13T00:00:00"/>
    <d v="2015-10-31T00:00:00"/>
  </r>
  <r>
    <x v="0"/>
    <s v="Category1"/>
    <s v="ITEM2"/>
    <s v="DESCRIPTION2"/>
    <n v="1"/>
    <n v="649"/>
    <n v="649"/>
    <d v="2015-10-13T00:00:00"/>
    <d v="2015-10-31T00:00:00"/>
  </r>
  <r>
    <x v="0"/>
    <s v="Category2"/>
    <s v="ITEM3"/>
    <s v="DESCRIPTION3"/>
    <n v="1"/>
    <n v="466"/>
    <n v="466"/>
    <d v="2015-10-13T00:00:00"/>
    <d v="2015-10-31T00:00:00"/>
  </r>
  <r>
    <x v="0"/>
    <s v="Category2"/>
    <s v="ITEM4"/>
    <s v="DESCRIPTION4"/>
    <n v="1"/>
    <n v="425"/>
    <n v="425"/>
    <d v="2015-10-13T00:00:00"/>
    <d v="2015-10-31T00:00:00"/>
  </r>
  <r>
    <x v="0"/>
    <s v="Category3"/>
    <s v="ITEM5"/>
    <s v="DESCRIPTION5"/>
    <n v="1"/>
    <n v="542"/>
    <n v="542"/>
    <d v="2015-10-13T00:00:00"/>
    <d v="2015-10-31T00:00:00"/>
  </r>
  <r>
    <x v="0"/>
    <s v="Category3"/>
    <s v="ITEM5"/>
    <s v="DESCRIPTION5"/>
    <n v="1"/>
    <n v="870"/>
    <n v="870"/>
    <d v="2015-10-13T00:00:00"/>
    <d v="2015-10-31T00:00:00"/>
  </r>
  <r>
    <x v="0"/>
    <s v="Category2"/>
    <s v="ITEM3"/>
    <s v="DESCRIPTION3"/>
    <n v="1"/>
    <n v="369"/>
    <n v="369"/>
    <d v="2015-10-13T00:00:00"/>
    <d v="2015-10-31T00:00:00"/>
  </r>
  <r>
    <x v="0"/>
    <s v="Category2"/>
    <s v="ITEM4"/>
    <s v="DESCRIPTION4"/>
    <n v="1"/>
    <n v="892"/>
    <n v="892"/>
    <d v="2015-10-13T00:00:00"/>
    <d v="2015-10-31T00:00:00"/>
  </r>
  <r>
    <x v="0"/>
    <s v="Category2"/>
    <s v="ITEM4"/>
    <s v="DESCRIPTION4"/>
    <n v="1"/>
    <n v="347"/>
    <n v="347"/>
    <d v="2015-10-13T00:00:00"/>
    <d v="2015-10-31T00:00:00"/>
  </r>
  <r>
    <x v="0"/>
    <s v="Category1"/>
    <s v="ITEM2"/>
    <s v="DESCRIPTION2"/>
    <n v="1"/>
    <n v="546"/>
    <n v="546"/>
    <d v="2015-10-13T00:00:00"/>
    <d v="2015-10-31T00:00:00"/>
  </r>
  <r>
    <x v="0"/>
    <s v="Category1"/>
    <s v="ITEM1"/>
    <s v="DESCRIPTION1"/>
    <n v="1"/>
    <n v="841"/>
    <n v="841"/>
    <d v="2015-10-13T00:00:00"/>
    <d v="2015-10-31T00:00:00"/>
  </r>
  <r>
    <x v="0"/>
    <s v="Category1"/>
    <s v="ITEM2"/>
    <s v="DESCRIPTION2"/>
    <n v="1"/>
    <n v="945"/>
    <n v="945"/>
    <d v="2015-10-13T00:00:00"/>
    <d v="2015-10-31T00:00:00"/>
  </r>
  <r>
    <x v="0"/>
    <s v="Category1"/>
    <s v="ITEM1"/>
    <s v="DESCRIPTION1"/>
    <n v="1"/>
    <n v="519"/>
    <n v="519"/>
    <d v="2015-10-14T00:00:00"/>
    <d v="2015-10-31T00:00:00"/>
  </r>
  <r>
    <x v="0"/>
    <s v="Category3"/>
    <s v="ITEM5"/>
    <s v="DESCRIPTION5"/>
    <n v="1"/>
    <n v="420"/>
    <n v="420"/>
    <d v="2015-10-14T00:00:00"/>
    <d v="2015-10-31T00:00:00"/>
  </r>
  <r>
    <x v="0"/>
    <s v="Category2"/>
    <s v="ITEM4"/>
    <s v="DESCRIPTION4"/>
    <n v="1"/>
    <n v="291"/>
    <n v="291"/>
    <d v="2015-10-14T00:00:00"/>
    <d v="2015-10-31T00:00:00"/>
  </r>
  <r>
    <x v="0"/>
    <s v="Category2"/>
    <s v="ITEM4"/>
    <s v="DESCRIPTION4"/>
    <n v="1"/>
    <n v="706"/>
    <n v="706"/>
    <d v="2015-10-14T00:00:00"/>
    <d v="2015-10-31T00:00:00"/>
  </r>
  <r>
    <x v="0"/>
    <s v="Category1"/>
    <s v="ITEM2"/>
    <s v="DESCRIPTION2"/>
    <n v="1"/>
    <n v="200"/>
    <n v="200"/>
    <d v="2015-10-14T00:00:00"/>
    <d v="2015-10-31T00:00:00"/>
  </r>
  <r>
    <x v="0"/>
    <s v="Category1"/>
    <s v="ITEM1"/>
    <s v="DESCRIPTION1"/>
    <n v="1"/>
    <n v="804"/>
    <n v="804"/>
    <d v="2015-10-14T00:00:00"/>
    <d v="2015-10-31T00:00:00"/>
  </r>
  <r>
    <x v="0"/>
    <s v="Category2"/>
    <s v="ITEM4"/>
    <s v="DESCRIPTION4"/>
    <n v="1"/>
    <n v="107"/>
    <n v="107"/>
    <d v="2015-10-14T00:00:00"/>
    <d v="2015-10-31T00:00:00"/>
  </r>
  <r>
    <x v="0"/>
    <s v="Category1"/>
    <s v="ITEM1"/>
    <s v="DESCRIPTION1"/>
    <n v="1"/>
    <n v="636"/>
    <n v="636"/>
    <d v="2015-10-14T00:00:00"/>
    <d v="2015-10-31T00:00:00"/>
  </r>
  <r>
    <x v="0"/>
    <s v="Category2"/>
    <s v="ITEM4"/>
    <s v="DESCRIPTION4"/>
    <n v="1"/>
    <n v="310"/>
    <n v="310"/>
    <d v="2015-10-14T00:00:00"/>
    <d v="2015-10-31T00:00:00"/>
  </r>
  <r>
    <x v="0"/>
    <s v="Category1"/>
    <s v="ITEM2"/>
    <s v="DESCRIPTION2"/>
    <n v="1"/>
    <n v="466"/>
    <n v="466"/>
    <d v="2015-10-14T00:00:00"/>
    <d v="2015-10-31T00:00:00"/>
  </r>
  <r>
    <x v="0"/>
    <s v="Category3"/>
    <s v="ITEM5"/>
    <s v="DESCRIPTION5"/>
    <n v="1"/>
    <n v="201"/>
    <n v="201"/>
    <d v="2015-10-14T00:00:00"/>
    <d v="2015-10-31T00:00:00"/>
  </r>
  <r>
    <x v="0"/>
    <s v="Category2"/>
    <s v="ITEM3"/>
    <s v="DESCRIPTION3"/>
    <n v="1"/>
    <n v="808"/>
    <n v="808"/>
    <d v="2015-10-14T00:00:00"/>
    <d v="2015-10-31T00:00:00"/>
  </r>
  <r>
    <x v="0"/>
    <s v="Category1"/>
    <s v="ITEM1"/>
    <s v="DESCRIPTION1"/>
    <n v="1"/>
    <n v="835"/>
    <n v="835"/>
    <d v="2015-10-14T00:00:00"/>
    <d v="2015-10-31T00:00:00"/>
  </r>
  <r>
    <x v="0"/>
    <s v="Category3"/>
    <s v="ITEM5"/>
    <s v="DESCRIPTION5"/>
    <n v="1"/>
    <n v="379"/>
    <n v="379"/>
    <d v="2015-10-14T00:00:00"/>
    <d v="2015-10-31T00:00:00"/>
  </r>
  <r>
    <x v="0"/>
    <s v="Category2"/>
    <s v="ITEM4"/>
    <s v="DESCRIPTION4"/>
    <n v="1"/>
    <n v="223"/>
    <n v="223"/>
    <d v="2015-10-14T00:00:00"/>
    <d v="2015-10-31T00:00:00"/>
  </r>
  <r>
    <x v="0"/>
    <s v="Category1"/>
    <s v="ITEM2"/>
    <s v="DESCRIPTION2"/>
    <n v="1"/>
    <n v="983"/>
    <n v="983"/>
    <d v="2015-10-14T00:00:00"/>
    <d v="2015-10-31T00:00:00"/>
  </r>
  <r>
    <x v="0"/>
    <s v="Category3"/>
    <s v="ITEM5"/>
    <s v="DESCRIPTION5"/>
    <n v="1"/>
    <n v="444"/>
    <n v="444"/>
    <d v="2015-10-14T00:00:00"/>
    <d v="2015-10-31T00:00:00"/>
  </r>
  <r>
    <x v="0"/>
    <s v="Category1"/>
    <s v="ITEM2"/>
    <s v="DESCRIPTION2"/>
    <n v="1"/>
    <n v="441"/>
    <n v="441"/>
    <d v="2015-10-14T00:00:00"/>
    <d v="2015-10-31T00:00:00"/>
  </r>
  <r>
    <x v="0"/>
    <s v="Category2"/>
    <s v="ITEM3"/>
    <s v="DESCRIPTION3"/>
    <n v="1"/>
    <n v="315"/>
    <n v="315"/>
    <d v="2015-10-14T00:00:00"/>
    <d v="2015-10-31T00:00:00"/>
  </r>
  <r>
    <x v="0"/>
    <s v="Category1"/>
    <s v="ITEM2"/>
    <s v="DESCRIPTION2"/>
    <n v="1"/>
    <n v="805"/>
    <n v="805"/>
    <d v="2015-10-14T00:00:00"/>
    <d v="2015-10-31T00:00:00"/>
  </r>
  <r>
    <x v="0"/>
    <s v="Category3"/>
    <s v="ITEM5"/>
    <s v="DESCRIPTION5"/>
    <n v="1"/>
    <n v="696"/>
    <n v="696"/>
    <d v="2015-10-14T00:00:00"/>
    <d v="2015-10-31T00:00:00"/>
  </r>
  <r>
    <x v="0"/>
    <s v="Category1"/>
    <s v="ITEM2"/>
    <s v="DESCRIPTION2"/>
    <n v="1"/>
    <n v="406"/>
    <n v="406"/>
    <d v="2015-10-14T00:00:00"/>
    <d v="2015-10-31T00:00:00"/>
  </r>
  <r>
    <x v="0"/>
    <s v="Category2"/>
    <s v="ITEM3"/>
    <s v="DESCRIPTION3"/>
    <n v="1"/>
    <n v="916"/>
    <n v="916"/>
    <d v="2015-10-14T00:00:00"/>
    <d v="2015-10-31T00:00:00"/>
  </r>
  <r>
    <x v="0"/>
    <s v="Category2"/>
    <s v="ITEM3"/>
    <s v="DESCRIPTION3"/>
    <n v="1"/>
    <n v="517"/>
    <n v="517"/>
    <d v="2015-10-14T00:00:00"/>
    <d v="2015-10-31T00:00:00"/>
  </r>
  <r>
    <x v="0"/>
    <s v="Category2"/>
    <s v="ITEM4"/>
    <s v="DESCRIPTION4"/>
    <n v="1"/>
    <n v="670"/>
    <n v="670"/>
    <d v="2015-10-14T00:00:00"/>
    <d v="2015-10-31T00:00:00"/>
  </r>
  <r>
    <x v="0"/>
    <s v="Category2"/>
    <s v="ITEM3"/>
    <s v="DESCRIPTION3"/>
    <n v="1"/>
    <n v="552"/>
    <n v="552"/>
    <d v="2015-10-14T00:00:00"/>
    <d v="2015-10-31T00:00:00"/>
  </r>
  <r>
    <x v="0"/>
    <s v="Category2"/>
    <s v="ITEM3"/>
    <s v="DESCRIPTION3"/>
    <n v="1"/>
    <n v="493"/>
    <n v="493"/>
    <d v="2015-10-14T00:00:00"/>
    <d v="2015-10-31T00:00:00"/>
  </r>
  <r>
    <x v="0"/>
    <s v="Category2"/>
    <s v="ITEM3"/>
    <s v="DESCRIPTION3"/>
    <n v="1"/>
    <n v="635"/>
    <n v="635"/>
    <d v="2015-10-14T00:00:00"/>
    <d v="2015-10-31T00:00:00"/>
  </r>
  <r>
    <x v="0"/>
    <s v="Category3"/>
    <s v="ITEM5"/>
    <s v="DESCRIPTION5"/>
    <n v="1"/>
    <n v="289"/>
    <n v="289"/>
    <d v="2015-10-14T00:00:00"/>
    <d v="2015-10-31T00:00:00"/>
  </r>
  <r>
    <x v="0"/>
    <s v="Category1"/>
    <s v="ITEM1"/>
    <s v="DESCRIPTION1"/>
    <n v="1"/>
    <n v="357"/>
    <n v="357"/>
    <d v="2015-10-14T00:00:00"/>
    <d v="2015-10-31T00:00:00"/>
  </r>
  <r>
    <x v="0"/>
    <s v="Category3"/>
    <s v="ITEM5"/>
    <s v="DESCRIPTION5"/>
    <n v="1"/>
    <n v="930"/>
    <n v="930"/>
    <d v="2015-10-14T00:00:00"/>
    <d v="2015-10-31T00:00:00"/>
  </r>
  <r>
    <x v="0"/>
    <s v="Category3"/>
    <s v="ITEM5"/>
    <s v="DESCRIPTION5"/>
    <n v="1"/>
    <n v="320"/>
    <n v="320"/>
    <d v="2015-10-14T00:00:00"/>
    <d v="2015-10-31T00:00:00"/>
  </r>
  <r>
    <x v="0"/>
    <s v="Category3"/>
    <s v="ITEM5"/>
    <s v="DESCRIPTION5"/>
    <n v="1"/>
    <n v="741"/>
    <n v="741"/>
    <d v="2015-10-14T00:00:00"/>
    <d v="2015-10-31T00:00:00"/>
  </r>
  <r>
    <x v="0"/>
    <s v="Category2"/>
    <s v="ITEM4"/>
    <s v="DESCRIPTION4"/>
    <n v="1"/>
    <n v="140"/>
    <n v="140"/>
    <d v="2015-10-14T00:00:00"/>
    <d v="2015-10-31T00:00:00"/>
  </r>
  <r>
    <x v="0"/>
    <s v="Category2"/>
    <s v="ITEM4"/>
    <s v="DESCRIPTION4"/>
    <n v="1"/>
    <n v="313"/>
    <n v="313"/>
    <d v="2015-10-14T00:00:00"/>
    <d v="2015-10-31T00:00:00"/>
  </r>
  <r>
    <x v="0"/>
    <s v="Category2"/>
    <s v="ITEM3"/>
    <s v="DESCRIPTION3"/>
    <n v="1"/>
    <n v="244"/>
    <n v="244"/>
    <d v="2015-10-14T00:00:00"/>
    <d v="2015-10-31T00:00:00"/>
  </r>
  <r>
    <x v="0"/>
    <s v="Category3"/>
    <s v="ITEM5"/>
    <s v="DESCRIPTION5"/>
    <n v="1"/>
    <n v="877"/>
    <n v="877"/>
    <d v="2015-10-14T00:00:00"/>
    <d v="2015-10-31T00:00:00"/>
  </r>
  <r>
    <x v="0"/>
    <s v="Category1"/>
    <s v="ITEM2"/>
    <s v="DESCRIPTION2"/>
    <n v="1"/>
    <n v="769"/>
    <n v="769"/>
    <d v="2015-10-14T00:00:00"/>
    <d v="2015-10-31T00:00:00"/>
  </r>
  <r>
    <x v="0"/>
    <s v="Category3"/>
    <s v="ITEM5"/>
    <s v="DESCRIPTION5"/>
    <n v="1"/>
    <n v="346"/>
    <n v="346"/>
    <d v="2015-10-14T00:00:00"/>
    <d v="2015-10-31T00:00:00"/>
  </r>
  <r>
    <x v="0"/>
    <s v="Category1"/>
    <s v="ITEM2"/>
    <s v="DESCRIPTION2"/>
    <n v="1"/>
    <n v="876"/>
    <n v="876"/>
    <d v="2015-10-14T00:00:00"/>
    <d v="2015-10-31T00:00:00"/>
  </r>
  <r>
    <x v="0"/>
    <s v="Category2"/>
    <s v="ITEM4"/>
    <s v="DESCRIPTION4"/>
    <n v="1"/>
    <n v="190"/>
    <n v="190"/>
    <d v="2015-10-14T00:00:00"/>
    <d v="2015-10-31T00:00:00"/>
  </r>
  <r>
    <x v="0"/>
    <s v="Category1"/>
    <s v="ITEM2"/>
    <s v="DESCRIPTION2"/>
    <n v="1"/>
    <n v="202"/>
    <n v="202"/>
    <d v="2015-10-14T00:00:00"/>
    <d v="2015-10-31T00:00:00"/>
  </r>
  <r>
    <x v="0"/>
    <s v="Category2"/>
    <s v="ITEM3"/>
    <s v="DESCRIPTION3"/>
    <n v="1"/>
    <n v="480"/>
    <n v="480"/>
    <d v="2015-10-14T00:00:00"/>
    <d v="2015-10-31T00:00:00"/>
  </r>
  <r>
    <x v="0"/>
    <s v="Category1"/>
    <s v="ITEM2"/>
    <s v="DESCRIPTION2"/>
    <n v="1"/>
    <n v="637"/>
    <n v="637"/>
    <d v="2015-10-14T00:00:00"/>
    <d v="2015-10-31T00:00:00"/>
  </r>
  <r>
    <x v="0"/>
    <s v="Category1"/>
    <s v="ITEM2"/>
    <s v="DESCRIPTION2"/>
    <n v="1"/>
    <n v="356"/>
    <n v="356"/>
    <d v="2015-10-14T00:00:00"/>
    <d v="2015-10-31T00:00:00"/>
  </r>
  <r>
    <x v="0"/>
    <s v="Category3"/>
    <s v="ITEM5"/>
    <s v="DESCRIPTION5"/>
    <n v="1"/>
    <n v="825"/>
    <n v="825"/>
    <d v="2015-10-14T00:00:00"/>
    <d v="2015-10-31T00:00:00"/>
  </r>
  <r>
    <x v="0"/>
    <s v="Category1"/>
    <s v="ITEM1"/>
    <s v="DESCRIPTION1"/>
    <n v="1"/>
    <n v="486"/>
    <n v="486"/>
    <d v="2015-10-14T00:00:00"/>
    <d v="2015-10-31T00:00:00"/>
  </r>
  <r>
    <x v="0"/>
    <s v="Category2"/>
    <s v="ITEM4"/>
    <s v="DESCRIPTION4"/>
    <n v="1"/>
    <n v="253"/>
    <n v="253"/>
    <d v="2015-10-14T00:00:00"/>
    <d v="2015-10-31T00:00:00"/>
  </r>
  <r>
    <x v="0"/>
    <s v="Category3"/>
    <s v="ITEM5"/>
    <s v="DESCRIPTION5"/>
    <n v="1"/>
    <n v="576"/>
    <n v="576"/>
    <d v="2015-10-14T00:00:00"/>
    <d v="2015-10-31T00:00:00"/>
  </r>
  <r>
    <x v="0"/>
    <s v="Category2"/>
    <s v="ITEM4"/>
    <s v="DESCRIPTION4"/>
    <n v="1"/>
    <n v="924"/>
    <n v="924"/>
    <d v="2015-10-14T00:00:00"/>
    <d v="2015-10-31T00:00:00"/>
  </r>
  <r>
    <x v="0"/>
    <s v="Category1"/>
    <s v="ITEM1"/>
    <s v="DESCRIPTION1"/>
    <n v="1"/>
    <n v="883"/>
    <n v="883"/>
    <d v="2015-10-15T00:00:00"/>
    <d v="2015-10-31T00:00:00"/>
  </r>
  <r>
    <x v="0"/>
    <s v="Category3"/>
    <s v="ITEM5"/>
    <s v="DESCRIPTION5"/>
    <n v="1"/>
    <n v="726"/>
    <n v="726"/>
    <d v="2015-10-15T00:00:00"/>
    <d v="2015-10-31T00:00:00"/>
  </r>
  <r>
    <x v="0"/>
    <s v="Category3"/>
    <s v="ITEM5"/>
    <s v="DESCRIPTION5"/>
    <n v="1"/>
    <n v="597"/>
    <n v="597"/>
    <d v="2015-10-15T00:00:00"/>
    <d v="2015-10-31T00:00:00"/>
  </r>
  <r>
    <x v="0"/>
    <s v="Category3"/>
    <s v="ITEM5"/>
    <s v="DESCRIPTION5"/>
    <n v="1"/>
    <n v="181"/>
    <n v="181"/>
    <d v="2015-10-15T00:00:00"/>
    <d v="2015-10-31T00:00:00"/>
  </r>
  <r>
    <x v="0"/>
    <s v="Category2"/>
    <s v="ITEM3"/>
    <s v="DESCRIPTION3"/>
    <n v="1"/>
    <n v="153"/>
    <n v="153"/>
    <d v="2015-10-15T00:00:00"/>
    <d v="2015-10-31T00:00:00"/>
  </r>
  <r>
    <x v="0"/>
    <s v="Category1"/>
    <s v="ITEM2"/>
    <s v="DESCRIPTION2"/>
    <n v="1"/>
    <n v="154"/>
    <n v="154"/>
    <d v="2015-10-15T00:00:00"/>
    <d v="2015-10-31T00:00:00"/>
  </r>
  <r>
    <x v="0"/>
    <s v="Category1"/>
    <s v="ITEM1"/>
    <s v="DESCRIPTION1"/>
    <n v="1"/>
    <n v="602"/>
    <n v="602"/>
    <d v="2015-10-15T00:00:00"/>
    <d v="2015-10-31T00:00:00"/>
  </r>
  <r>
    <x v="0"/>
    <s v="Category1"/>
    <s v="ITEM2"/>
    <s v="DESCRIPTION2"/>
    <n v="1"/>
    <n v="416"/>
    <n v="416"/>
    <d v="2015-10-15T00:00:00"/>
    <d v="2015-10-31T00:00:00"/>
  </r>
  <r>
    <x v="0"/>
    <s v="Category2"/>
    <s v="ITEM4"/>
    <s v="DESCRIPTION4"/>
    <n v="1"/>
    <n v="731"/>
    <n v="731"/>
    <d v="2015-10-15T00:00:00"/>
    <d v="2015-10-31T00:00:00"/>
  </r>
  <r>
    <x v="0"/>
    <s v="Category3"/>
    <s v="ITEM5"/>
    <s v="DESCRIPTION5"/>
    <n v="1"/>
    <n v="739"/>
    <n v="739"/>
    <d v="2015-10-15T00:00:00"/>
    <d v="2015-10-31T00:00:00"/>
  </r>
  <r>
    <x v="0"/>
    <s v="Category1"/>
    <s v="ITEM1"/>
    <s v="DESCRIPTION1"/>
    <n v="1"/>
    <n v="489"/>
    <n v="489"/>
    <d v="2015-10-15T00:00:00"/>
    <d v="2015-10-31T00:00:00"/>
  </r>
  <r>
    <x v="0"/>
    <s v="Category2"/>
    <s v="ITEM4"/>
    <s v="DESCRIPTION4"/>
    <n v="1"/>
    <n v="761"/>
    <n v="761"/>
    <d v="2015-10-15T00:00:00"/>
    <d v="2015-10-31T00:00:00"/>
  </r>
  <r>
    <x v="0"/>
    <s v="Category1"/>
    <s v="ITEM2"/>
    <s v="DESCRIPTION2"/>
    <n v="1"/>
    <n v="939"/>
    <n v="939"/>
    <d v="2015-10-15T00:00:00"/>
    <d v="2015-10-31T00:00:00"/>
  </r>
  <r>
    <x v="0"/>
    <s v="Category1"/>
    <s v="ITEM1"/>
    <s v="DESCRIPTION1"/>
    <n v="1"/>
    <n v="854"/>
    <n v="854"/>
    <d v="2015-10-15T00:00:00"/>
    <d v="2015-10-31T00:00:00"/>
  </r>
  <r>
    <x v="0"/>
    <s v="Category2"/>
    <s v="ITEM4"/>
    <s v="DESCRIPTION4"/>
    <n v="1"/>
    <n v="953"/>
    <n v="953"/>
    <d v="2015-10-15T00:00:00"/>
    <d v="2015-10-31T00:00:00"/>
  </r>
  <r>
    <x v="0"/>
    <s v="Category3"/>
    <s v="ITEM5"/>
    <s v="DESCRIPTION5"/>
    <n v="1"/>
    <n v="326"/>
    <n v="326"/>
    <d v="2015-10-15T00:00:00"/>
    <d v="2015-10-31T00:00:00"/>
  </r>
  <r>
    <x v="0"/>
    <s v="Category2"/>
    <s v="ITEM3"/>
    <s v="DESCRIPTION3"/>
    <n v="1"/>
    <n v="134"/>
    <n v="134"/>
    <d v="2015-10-15T00:00:00"/>
    <d v="2015-10-31T00:00:00"/>
  </r>
  <r>
    <x v="0"/>
    <s v="Category1"/>
    <s v="ITEM1"/>
    <s v="DESCRIPTION1"/>
    <n v="1"/>
    <n v="863"/>
    <n v="863"/>
    <d v="2015-10-15T00:00:00"/>
    <d v="2015-10-31T00:00:00"/>
  </r>
  <r>
    <x v="0"/>
    <s v="Category1"/>
    <s v="ITEM2"/>
    <s v="DESCRIPTION2"/>
    <n v="1"/>
    <n v="697"/>
    <n v="697"/>
    <d v="2015-10-15T00:00:00"/>
    <d v="2015-10-31T00:00:00"/>
  </r>
  <r>
    <x v="0"/>
    <s v="Category3"/>
    <s v="ITEM5"/>
    <s v="DESCRIPTION5"/>
    <n v="1"/>
    <n v="109"/>
    <n v="109"/>
    <d v="2015-10-15T00:00:00"/>
    <d v="2015-10-31T00:00:00"/>
  </r>
  <r>
    <x v="0"/>
    <s v="Category1"/>
    <s v="ITEM1"/>
    <s v="DESCRIPTION1"/>
    <n v="1"/>
    <n v="773"/>
    <n v="773"/>
    <d v="2015-10-15T00:00:00"/>
    <d v="2015-10-31T00:00:00"/>
  </r>
  <r>
    <x v="0"/>
    <s v="Category3"/>
    <s v="ITEM5"/>
    <s v="DESCRIPTION5"/>
    <n v="1"/>
    <n v="757"/>
    <n v="757"/>
    <d v="2015-10-15T00:00:00"/>
    <d v="2015-10-31T00:00:00"/>
  </r>
  <r>
    <x v="0"/>
    <s v="Category1"/>
    <s v="ITEM1"/>
    <s v="DESCRIPTION1"/>
    <n v="1"/>
    <n v="463"/>
    <n v="463"/>
    <d v="2015-10-15T00:00:00"/>
    <d v="2015-10-31T00:00:00"/>
  </r>
  <r>
    <x v="0"/>
    <s v="Category1"/>
    <s v="ITEM2"/>
    <s v="DESCRIPTION2"/>
    <n v="1"/>
    <n v="780"/>
    <n v="780"/>
    <d v="2015-10-15T00:00:00"/>
    <d v="2015-10-31T00:00:00"/>
  </r>
  <r>
    <x v="0"/>
    <s v="Category2"/>
    <s v="ITEM4"/>
    <s v="DESCRIPTION4"/>
    <n v="1"/>
    <n v="163"/>
    <n v="163"/>
    <d v="2015-10-15T00:00:00"/>
    <d v="2015-10-31T00:00:00"/>
  </r>
  <r>
    <x v="0"/>
    <s v="Category3"/>
    <s v="ITEM5"/>
    <s v="DESCRIPTION5"/>
    <n v="1"/>
    <n v="371"/>
    <n v="371"/>
    <d v="2015-10-15T00:00:00"/>
    <d v="2015-10-31T00:00:00"/>
  </r>
  <r>
    <x v="0"/>
    <s v="Category2"/>
    <s v="ITEM3"/>
    <s v="DESCRIPTION3"/>
    <n v="1"/>
    <n v="876"/>
    <n v="876"/>
    <d v="2015-10-15T00:00:00"/>
    <d v="2015-10-31T00:00:00"/>
  </r>
  <r>
    <x v="0"/>
    <s v="Category1"/>
    <s v="ITEM2"/>
    <s v="DESCRIPTION2"/>
    <n v="1"/>
    <n v="385"/>
    <n v="385"/>
    <d v="2015-10-15T00:00:00"/>
    <d v="2015-10-31T00:00:00"/>
  </r>
  <r>
    <x v="0"/>
    <s v="Category1"/>
    <s v="ITEM1"/>
    <s v="DESCRIPTION1"/>
    <n v="1"/>
    <n v="807"/>
    <n v="807"/>
    <d v="2015-10-15T00:00:00"/>
    <d v="2015-10-31T00:00:00"/>
  </r>
  <r>
    <x v="0"/>
    <s v="Category3"/>
    <s v="ITEM5"/>
    <s v="DESCRIPTION5"/>
    <n v="1"/>
    <n v="851"/>
    <n v="851"/>
    <d v="2015-10-15T00:00:00"/>
    <d v="2015-10-31T00:00:00"/>
  </r>
  <r>
    <x v="0"/>
    <s v="Category1"/>
    <s v="ITEM1"/>
    <s v="DESCRIPTION1"/>
    <n v="1"/>
    <n v="890"/>
    <n v="890"/>
    <d v="2015-10-15T00:00:00"/>
    <d v="2015-10-31T00:00:00"/>
  </r>
  <r>
    <x v="0"/>
    <s v="Category1"/>
    <s v="ITEM2"/>
    <s v="DESCRIPTION2"/>
    <n v="1"/>
    <n v="307"/>
    <n v="307"/>
    <d v="2015-10-15T00:00:00"/>
    <d v="2015-10-31T00:00:00"/>
  </r>
  <r>
    <x v="0"/>
    <s v="Category2"/>
    <s v="ITEM3"/>
    <s v="DESCRIPTION3"/>
    <n v="1"/>
    <n v="702"/>
    <n v="702"/>
    <d v="2015-10-15T00:00:00"/>
    <d v="2015-10-31T00:00:00"/>
  </r>
  <r>
    <x v="0"/>
    <s v="Category2"/>
    <s v="ITEM4"/>
    <s v="DESCRIPTION4"/>
    <n v="1"/>
    <n v="898"/>
    <n v="898"/>
    <d v="2015-10-15T00:00:00"/>
    <d v="2015-10-31T00:00:00"/>
  </r>
  <r>
    <x v="0"/>
    <s v="Category2"/>
    <s v="ITEM3"/>
    <s v="DESCRIPTION3"/>
    <n v="1"/>
    <n v="767"/>
    <n v="767"/>
    <d v="2015-10-15T00:00:00"/>
    <d v="2015-10-31T00:00:00"/>
  </r>
  <r>
    <x v="0"/>
    <s v="Category1"/>
    <s v="ITEM2"/>
    <s v="DESCRIPTION2"/>
    <n v="1"/>
    <n v="604"/>
    <n v="604"/>
    <d v="2015-10-15T00:00:00"/>
    <d v="2015-10-31T00:00:00"/>
  </r>
  <r>
    <x v="0"/>
    <s v="Category2"/>
    <s v="ITEM3"/>
    <s v="DESCRIPTION3"/>
    <n v="1"/>
    <n v="734"/>
    <n v="734"/>
    <d v="2015-10-15T00:00:00"/>
    <d v="2015-10-31T00:00:00"/>
  </r>
  <r>
    <x v="0"/>
    <s v="Category1"/>
    <s v="ITEM1"/>
    <s v="DESCRIPTION1"/>
    <n v="1"/>
    <n v="827"/>
    <n v="827"/>
    <d v="2015-10-15T00:00:00"/>
    <d v="2015-10-31T00:00:00"/>
  </r>
  <r>
    <x v="0"/>
    <s v="Category2"/>
    <s v="ITEM4"/>
    <s v="DESCRIPTION4"/>
    <n v="1"/>
    <n v="540"/>
    <n v="540"/>
    <d v="2015-10-15T00:00:00"/>
    <d v="2015-10-31T00:00:00"/>
  </r>
  <r>
    <x v="0"/>
    <s v="Category1"/>
    <s v="ITEM2"/>
    <s v="DESCRIPTION2"/>
    <n v="1"/>
    <n v="978"/>
    <n v="978"/>
    <d v="2015-10-15T00:00:00"/>
    <d v="2015-10-31T00:00:00"/>
  </r>
  <r>
    <x v="0"/>
    <s v="Category2"/>
    <s v="ITEM4"/>
    <s v="DESCRIPTION4"/>
    <n v="1"/>
    <n v="564"/>
    <n v="564"/>
    <d v="2015-10-15T00:00:00"/>
    <d v="2015-10-31T00:00:00"/>
  </r>
  <r>
    <x v="0"/>
    <s v="Category1"/>
    <s v="ITEM1"/>
    <s v="DESCRIPTION1"/>
    <n v="1"/>
    <n v="699"/>
    <n v="699"/>
    <d v="2015-10-15T00:00:00"/>
    <d v="2015-10-31T00:00:00"/>
  </r>
  <r>
    <x v="0"/>
    <s v="Category3"/>
    <s v="ITEM5"/>
    <s v="DESCRIPTION5"/>
    <n v="1"/>
    <n v="841"/>
    <n v="841"/>
    <d v="2015-10-15T00:00:00"/>
    <d v="2015-10-31T00:00:00"/>
  </r>
  <r>
    <x v="0"/>
    <s v="Category3"/>
    <s v="ITEM5"/>
    <s v="DESCRIPTION5"/>
    <n v="1"/>
    <n v="518"/>
    <n v="518"/>
    <d v="2015-10-15T00:00:00"/>
    <d v="2015-10-31T00:00:00"/>
  </r>
  <r>
    <x v="0"/>
    <s v="Category2"/>
    <s v="ITEM3"/>
    <s v="DESCRIPTION3"/>
    <n v="1"/>
    <n v="422"/>
    <n v="422"/>
    <d v="2015-10-15T00:00:00"/>
    <d v="2015-10-31T00:00:00"/>
  </r>
  <r>
    <x v="0"/>
    <s v="Category1"/>
    <s v="ITEM2"/>
    <s v="DESCRIPTION2"/>
    <n v="1"/>
    <n v="467"/>
    <n v="467"/>
    <d v="2015-10-15T00:00:00"/>
    <d v="2015-10-31T00:00:00"/>
  </r>
  <r>
    <x v="0"/>
    <s v="Category2"/>
    <s v="ITEM3"/>
    <s v="DESCRIPTION3"/>
    <n v="1"/>
    <n v="455"/>
    <n v="455"/>
    <d v="2015-10-15T00:00:00"/>
    <d v="2015-10-31T00:00:00"/>
  </r>
  <r>
    <x v="0"/>
    <s v="Category1"/>
    <s v="ITEM2"/>
    <s v="DESCRIPTION2"/>
    <n v="1"/>
    <n v="876"/>
    <n v="876"/>
    <d v="2015-10-15T00:00:00"/>
    <d v="2015-10-31T00:00:00"/>
  </r>
  <r>
    <x v="0"/>
    <s v="Category2"/>
    <s v="ITEM3"/>
    <s v="DESCRIPTION3"/>
    <n v="1"/>
    <n v="936"/>
    <n v="936"/>
    <d v="2015-10-15T00:00:00"/>
    <d v="2015-10-31T00:00:00"/>
  </r>
  <r>
    <x v="0"/>
    <s v="Category2"/>
    <s v="ITEM3"/>
    <s v="DESCRIPTION3"/>
    <n v="1"/>
    <n v="845"/>
    <n v="845"/>
    <d v="2015-10-15T00:00:00"/>
    <d v="2015-10-31T00:00:00"/>
  </r>
  <r>
    <x v="0"/>
    <s v="Category1"/>
    <s v="ITEM1"/>
    <s v="DESCRIPTION1"/>
    <n v="1"/>
    <n v="344"/>
    <n v="344"/>
    <d v="2015-10-16T00:00:00"/>
    <d v="2015-10-31T00:00:00"/>
  </r>
  <r>
    <x v="0"/>
    <s v="Category1"/>
    <s v="ITEM2"/>
    <s v="DESCRIPTION2"/>
    <n v="1"/>
    <n v="186"/>
    <n v="186"/>
    <d v="2015-10-16T00:00:00"/>
    <d v="2015-10-31T00:00:00"/>
  </r>
  <r>
    <x v="0"/>
    <s v="Category1"/>
    <s v="ITEM2"/>
    <s v="DESCRIPTION2"/>
    <n v="1"/>
    <n v="794"/>
    <n v="794"/>
    <d v="2015-10-16T00:00:00"/>
    <d v="2015-10-31T00:00:00"/>
  </r>
  <r>
    <x v="0"/>
    <s v="Category3"/>
    <s v="ITEM5"/>
    <s v="DESCRIPTION5"/>
    <n v="1"/>
    <n v="476"/>
    <n v="476"/>
    <d v="2015-10-16T00:00:00"/>
    <d v="2015-10-31T00:00:00"/>
  </r>
  <r>
    <x v="0"/>
    <s v="Category2"/>
    <s v="ITEM4"/>
    <s v="DESCRIPTION4"/>
    <n v="1"/>
    <n v="730"/>
    <n v="730"/>
    <d v="2015-10-16T00:00:00"/>
    <d v="2015-10-31T00:00:00"/>
  </r>
  <r>
    <x v="0"/>
    <s v="Category2"/>
    <s v="ITEM4"/>
    <s v="DESCRIPTION4"/>
    <n v="1"/>
    <n v="970"/>
    <n v="970"/>
    <d v="2015-10-16T00:00:00"/>
    <d v="2015-10-31T00:00:00"/>
  </r>
  <r>
    <x v="0"/>
    <s v="Category2"/>
    <s v="ITEM4"/>
    <s v="DESCRIPTION4"/>
    <n v="1"/>
    <n v="145"/>
    <n v="145"/>
    <d v="2015-10-16T00:00:00"/>
    <d v="2015-10-31T00:00:00"/>
  </r>
  <r>
    <x v="0"/>
    <s v="Category3"/>
    <s v="ITEM5"/>
    <s v="DESCRIPTION5"/>
    <n v="1"/>
    <n v="418"/>
    <n v="418"/>
    <d v="2015-10-16T00:00:00"/>
    <d v="2015-10-31T00:00:00"/>
  </r>
  <r>
    <x v="0"/>
    <s v="Category1"/>
    <s v="ITEM2"/>
    <s v="DESCRIPTION2"/>
    <n v="1"/>
    <n v="326"/>
    <n v="326"/>
    <d v="2015-10-16T00:00:00"/>
    <d v="2015-10-31T00:00:00"/>
  </r>
  <r>
    <x v="0"/>
    <s v="Category2"/>
    <s v="ITEM4"/>
    <s v="DESCRIPTION4"/>
    <n v="1"/>
    <n v="889"/>
    <n v="889"/>
    <d v="2015-10-16T00:00:00"/>
    <d v="2015-10-31T00:00:00"/>
  </r>
  <r>
    <x v="0"/>
    <s v="Category3"/>
    <s v="ITEM5"/>
    <s v="DESCRIPTION5"/>
    <n v="1"/>
    <n v="786"/>
    <n v="786"/>
    <d v="2015-10-16T00:00:00"/>
    <d v="2015-10-31T00:00:00"/>
  </r>
  <r>
    <x v="0"/>
    <s v="Category1"/>
    <s v="ITEM1"/>
    <s v="DESCRIPTION1"/>
    <n v="1"/>
    <n v="419"/>
    <n v="419"/>
    <d v="2015-10-16T00:00:00"/>
    <d v="2015-10-31T00:00:00"/>
  </r>
  <r>
    <x v="0"/>
    <s v="Category3"/>
    <s v="ITEM5"/>
    <s v="DESCRIPTION5"/>
    <n v="1"/>
    <n v="889"/>
    <n v="889"/>
    <d v="2015-10-16T00:00:00"/>
    <d v="2015-10-31T00:00:00"/>
  </r>
  <r>
    <x v="0"/>
    <s v="Category3"/>
    <s v="ITEM5"/>
    <s v="DESCRIPTION5"/>
    <n v="1"/>
    <n v="798"/>
    <n v="798"/>
    <d v="2015-10-16T00:00:00"/>
    <d v="2015-10-31T00:00:00"/>
  </r>
  <r>
    <x v="0"/>
    <s v="Category1"/>
    <s v="ITEM1"/>
    <s v="DESCRIPTION1"/>
    <n v="1"/>
    <n v="224"/>
    <n v="224"/>
    <d v="2015-10-16T00:00:00"/>
    <d v="2015-10-31T00:00:00"/>
  </r>
  <r>
    <x v="0"/>
    <s v="Category2"/>
    <s v="ITEM3"/>
    <s v="DESCRIPTION3"/>
    <n v="1"/>
    <n v="732"/>
    <n v="732"/>
    <d v="2015-10-16T00:00:00"/>
    <d v="2015-10-31T00:00:00"/>
  </r>
  <r>
    <x v="0"/>
    <s v="Category2"/>
    <s v="ITEM4"/>
    <s v="DESCRIPTION4"/>
    <n v="1"/>
    <n v="893"/>
    <n v="893"/>
    <d v="2015-10-16T00:00:00"/>
    <d v="2015-10-31T00:00:00"/>
  </r>
  <r>
    <x v="0"/>
    <s v="Category1"/>
    <s v="ITEM2"/>
    <s v="DESCRIPTION2"/>
    <n v="1"/>
    <n v="304"/>
    <n v="304"/>
    <d v="2015-10-16T00:00:00"/>
    <d v="2015-10-31T00:00:00"/>
  </r>
  <r>
    <x v="0"/>
    <s v="Category3"/>
    <s v="ITEM5"/>
    <s v="DESCRIPTION5"/>
    <n v="1"/>
    <n v="280"/>
    <n v="280"/>
    <d v="2015-10-16T00:00:00"/>
    <d v="2015-10-31T00:00:00"/>
  </r>
  <r>
    <x v="0"/>
    <s v="Category2"/>
    <s v="ITEM3"/>
    <s v="DESCRIPTION3"/>
    <n v="1"/>
    <n v="171"/>
    <n v="171"/>
    <d v="2015-10-16T00:00:00"/>
    <d v="2015-10-31T00:00:00"/>
  </r>
  <r>
    <x v="0"/>
    <s v="Category1"/>
    <s v="ITEM2"/>
    <s v="DESCRIPTION2"/>
    <n v="1"/>
    <n v="142"/>
    <n v="142"/>
    <d v="2015-10-16T00:00:00"/>
    <d v="2015-10-31T00:00:00"/>
  </r>
  <r>
    <x v="0"/>
    <s v="Category3"/>
    <s v="ITEM5"/>
    <s v="DESCRIPTION5"/>
    <n v="1"/>
    <n v="302"/>
    <n v="302"/>
    <d v="2015-10-16T00:00:00"/>
    <d v="2015-10-31T00:00:00"/>
  </r>
  <r>
    <x v="0"/>
    <s v="Category3"/>
    <s v="ITEM5"/>
    <s v="DESCRIPTION5"/>
    <n v="1"/>
    <n v="509"/>
    <n v="509"/>
    <d v="2015-10-16T00:00:00"/>
    <d v="2015-10-31T00:00:00"/>
  </r>
  <r>
    <x v="0"/>
    <s v="Category2"/>
    <s v="ITEM4"/>
    <s v="DESCRIPTION4"/>
    <n v="1"/>
    <n v="825"/>
    <n v="825"/>
    <d v="2015-10-16T00:00:00"/>
    <d v="2015-10-31T00:00:00"/>
  </r>
  <r>
    <x v="0"/>
    <s v="Category1"/>
    <s v="ITEM1"/>
    <s v="DESCRIPTION1"/>
    <n v="1"/>
    <n v="744"/>
    <n v="744"/>
    <d v="2015-10-16T00:00:00"/>
    <d v="2015-10-31T00:00:00"/>
  </r>
  <r>
    <x v="0"/>
    <s v="Category3"/>
    <s v="ITEM5"/>
    <s v="DESCRIPTION5"/>
    <n v="1"/>
    <n v="114"/>
    <n v="114"/>
    <d v="2015-10-16T00:00:00"/>
    <d v="2015-10-31T00:00:00"/>
  </r>
  <r>
    <x v="0"/>
    <s v="Category2"/>
    <s v="ITEM3"/>
    <s v="DESCRIPTION3"/>
    <n v="1"/>
    <n v="243"/>
    <n v="243"/>
    <d v="2015-10-16T00:00:00"/>
    <d v="2015-10-31T00:00:00"/>
  </r>
  <r>
    <x v="0"/>
    <s v="Category2"/>
    <s v="ITEM3"/>
    <s v="DESCRIPTION3"/>
    <n v="1"/>
    <n v="844"/>
    <n v="844"/>
    <d v="2015-10-16T00:00:00"/>
    <d v="2015-10-31T00:00:00"/>
  </r>
  <r>
    <x v="0"/>
    <s v="Category2"/>
    <s v="ITEM3"/>
    <s v="DESCRIPTION3"/>
    <n v="1"/>
    <n v="205"/>
    <n v="205"/>
    <d v="2015-10-16T00:00:00"/>
    <d v="2015-10-31T00:00:00"/>
  </r>
  <r>
    <x v="0"/>
    <s v="Category3"/>
    <s v="ITEM5"/>
    <s v="DESCRIPTION5"/>
    <n v="1"/>
    <n v="177"/>
    <n v="177"/>
    <d v="2015-10-16T00:00:00"/>
    <d v="2015-10-31T00:00:00"/>
  </r>
  <r>
    <x v="0"/>
    <s v="Category1"/>
    <s v="ITEM1"/>
    <s v="DESCRIPTION1"/>
    <n v="1"/>
    <n v="868"/>
    <n v="868"/>
    <d v="2015-10-16T00:00:00"/>
    <d v="2015-10-31T00:00:00"/>
  </r>
  <r>
    <x v="0"/>
    <s v="Category3"/>
    <s v="ITEM5"/>
    <s v="DESCRIPTION5"/>
    <n v="1"/>
    <n v="473"/>
    <n v="473"/>
    <d v="2015-10-16T00:00:00"/>
    <d v="2015-10-31T00:00:00"/>
  </r>
  <r>
    <x v="0"/>
    <s v="Category1"/>
    <s v="ITEM1"/>
    <s v="DESCRIPTION1"/>
    <n v="1"/>
    <n v="231"/>
    <n v="231"/>
    <d v="2015-10-16T00:00:00"/>
    <d v="2015-10-31T00:00:00"/>
  </r>
  <r>
    <x v="0"/>
    <s v="Category1"/>
    <s v="ITEM1"/>
    <s v="DESCRIPTION1"/>
    <n v="1"/>
    <n v="135"/>
    <n v="135"/>
    <d v="2015-10-16T00:00:00"/>
    <d v="2015-10-31T00:00:00"/>
  </r>
  <r>
    <x v="0"/>
    <s v="Category2"/>
    <s v="ITEM3"/>
    <s v="DESCRIPTION3"/>
    <n v="1"/>
    <n v="527"/>
    <n v="527"/>
    <d v="2015-10-16T00:00:00"/>
    <d v="2015-10-31T00:00:00"/>
  </r>
  <r>
    <x v="0"/>
    <s v="Category2"/>
    <s v="ITEM3"/>
    <s v="DESCRIPTION3"/>
    <n v="1"/>
    <n v="220"/>
    <n v="220"/>
    <d v="2015-10-16T00:00:00"/>
    <d v="2015-10-31T00:00:00"/>
  </r>
  <r>
    <x v="0"/>
    <s v="Category3"/>
    <s v="ITEM5"/>
    <s v="DESCRIPTION5"/>
    <n v="1"/>
    <n v="826"/>
    <n v="826"/>
    <d v="2015-10-16T00:00:00"/>
    <d v="2015-10-31T00:00:00"/>
  </r>
  <r>
    <x v="0"/>
    <s v="Category3"/>
    <s v="ITEM5"/>
    <s v="DESCRIPTION5"/>
    <n v="1"/>
    <n v="976"/>
    <n v="976"/>
    <d v="2015-10-16T00:00:00"/>
    <d v="2015-10-31T00:00:00"/>
  </r>
  <r>
    <x v="0"/>
    <s v="Category1"/>
    <s v="ITEM2"/>
    <s v="DESCRIPTION2"/>
    <n v="1"/>
    <n v="793"/>
    <n v="793"/>
    <d v="2015-10-16T00:00:00"/>
    <d v="2015-10-31T00:00:00"/>
  </r>
  <r>
    <x v="0"/>
    <s v="Category2"/>
    <s v="ITEM4"/>
    <s v="DESCRIPTION4"/>
    <n v="1"/>
    <n v="220"/>
    <n v="220"/>
    <d v="2015-10-16T00:00:00"/>
    <d v="2015-10-31T00:00:00"/>
  </r>
  <r>
    <x v="0"/>
    <s v="Category3"/>
    <s v="ITEM5"/>
    <s v="DESCRIPTION5"/>
    <n v="1"/>
    <n v="540"/>
    <n v="540"/>
    <d v="2015-10-16T00:00:00"/>
    <d v="2015-10-31T00:00:00"/>
  </r>
  <r>
    <x v="0"/>
    <s v="Category3"/>
    <s v="ITEM5"/>
    <s v="DESCRIPTION5"/>
    <n v="1"/>
    <n v="220"/>
    <n v="220"/>
    <d v="2015-10-16T00:00:00"/>
    <d v="2015-10-31T00:00:00"/>
  </r>
  <r>
    <x v="0"/>
    <s v="Category2"/>
    <s v="ITEM3"/>
    <s v="DESCRIPTION3"/>
    <n v="1"/>
    <n v="119"/>
    <n v="119"/>
    <d v="2015-10-16T00:00:00"/>
    <d v="2015-10-31T00:00:00"/>
  </r>
  <r>
    <x v="0"/>
    <s v="Category2"/>
    <s v="ITEM3"/>
    <s v="DESCRIPTION3"/>
    <n v="1"/>
    <n v="147"/>
    <n v="147"/>
    <d v="2015-10-16T00:00:00"/>
    <d v="2015-10-31T00:00:00"/>
  </r>
  <r>
    <x v="0"/>
    <s v="Category2"/>
    <s v="ITEM4"/>
    <s v="DESCRIPTION4"/>
    <n v="1"/>
    <n v="450"/>
    <n v="450"/>
    <d v="2015-10-16T00:00:00"/>
    <d v="2015-10-31T00:00:00"/>
  </r>
  <r>
    <x v="0"/>
    <s v="Category2"/>
    <s v="ITEM3"/>
    <s v="DESCRIPTION3"/>
    <n v="1"/>
    <n v="600"/>
    <n v="600"/>
    <d v="2015-10-16T00:00:00"/>
    <d v="2015-10-31T00:00:00"/>
  </r>
  <r>
    <x v="0"/>
    <s v="Category2"/>
    <s v="ITEM4"/>
    <s v="DESCRIPTION4"/>
    <n v="1"/>
    <n v="264"/>
    <n v="264"/>
    <d v="2015-10-16T00:00:00"/>
    <d v="2015-10-31T00:00:00"/>
  </r>
  <r>
    <x v="0"/>
    <s v="Category3"/>
    <s v="ITEM5"/>
    <s v="DESCRIPTION5"/>
    <n v="1"/>
    <n v="680"/>
    <n v="680"/>
    <d v="2015-10-16T00:00:00"/>
    <d v="2015-10-31T00:00:00"/>
  </r>
  <r>
    <x v="0"/>
    <s v="Category2"/>
    <s v="ITEM3"/>
    <s v="DESCRIPTION3"/>
    <n v="1"/>
    <n v="898"/>
    <n v="898"/>
    <d v="2015-10-16T00:00:00"/>
    <d v="2015-10-31T00:00:00"/>
  </r>
  <r>
    <x v="0"/>
    <s v="Category2"/>
    <s v="ITEM3"/>
    <s v="DESCRIPTION3"/>
    <n v="1"/>
    <n v="768"/>
    <n v="768"/>
    <d v="2015-10-16T00:00:00"/>
    <d v="2015-10-31T00:00:00"/>
  </r>
  <r>
    <x v="0"/>
    <s v="Category2"/>
    <s v="ITEM4"/>
    <s v="DESCRIPTION4"/>
    <n v="1"/>
    <n v="666"/>
    <n v="666"/>
    <d v="2015-10-17T00:00:00"/>
    <d v="2015-10-31T00:00:00"/>
  </r>
  <r>
    <x v="0"/>
    <s v="Category3"/>
    <s v="ITEM5"/>
    <s v="DESCRIPTION5"/>
    <n v="1"/>
    <n v="651"/>
    <n v="651"/>
    <d v="2015-10-17T00:00:00"/>
    <d v="2015-10-31T00:00:00"/>
  </r>
  <r>
    <x v="0"/>
    <s v="Category1"/>
    <s v="ITEM1"/>
    <s v="DESCRIPTION1"/>
    <n v="1"/>
    <n v="735"/>
    <n v="735"/>
    <d v="2015-10-17T00:00:00"/>
    <d v="2015-10-31T00:00:00"/>
  </r>
  <r>
    <x v="0"/>
    <s v="Category3"/>
    <s v="ITEM5"/>
    <s v="DESCRIPTION5"/>
    <n v="1"/>
    <n v="966"/>
    <n v="966"/>
    <d v="2015-10-17T00:00:00"/>
    <d v="2015-10-31T00:00:00"/>
  </r>
  <r>
    <x v="0"/>
    <s v="Category1"/>
    <s v="ITEM1"/>
    <s v="DESCRIPTION1"/>
    <n v="1"/>
    <n v="296"/>
    <n v="296"/>
    <d v="2015-10-17T00:00:00"/>
    <d v="2015-10-31T00:00:00"/>
  </r>
  <r>
    <x v="0"/>
    <s v="Category2"/>
    <s v="ITEM3"/>
    <s v="DESCRIPTION3"/>
    <n v="1"/>
    <n v="680"/>
    <n v="680"/>
    <d v="2015-10-17T00:00:00"/>
    <d v="2015-10-31T00:00:00"/>
  </r>
  <r>
    <x v="0"/>
    <s v="Category1"/>
    <s v="ITEM2"/>
    <s v="DESCRIPTION2"/>
    <n v="1"/>
    <n v="542"/>
    <n v="542"/>
    <d v="2015-10-17T00:00:00"/>
    <d v="2015-10-31T00:00:00"/>
  </r>
  <r>
    <x v="0"/>
    <s v="Category3"/>
    <s v="ITEM5"/>
    <s v="DESCRIPTION5"/>
    <n v="1"/>
    <n v="319"/>
    <n v="319"/>
    <d v="2015-10-17T00:00:00"/>
    <d v="2015-10-31T00:00:00"/>
  </r>
  <r>
    <x v="0"/>
    <s v="Category1"/>
    <s v="ITEM2"/>
    <s v="DESCRIPTION2"/>
    <n v="1"/>
    <n v="449"/>
    <n v="449"/>
    <d v="2015-10-17T00:00:00"/>
    <d v="2015-10-31T00:00:00"/>
  </r>
  <r>
    <x v="0"/>
    <s v="Category1"/>
    <s v="ITEM2"/>
    <s v="DESCRIPTION2"/>
    <n v="1"/>
    <n v="456"/>
    <n v="456"/>
    <d v="2015-10-17T00:00:00"/>
    <d v="2015-10-31T00:00:00"/>
  </r>
  <r>
    <x v="0"/>
    <s v="Category1"/>
    <s v="ITEM1"/>
    <s v="DESCRIPTION1"/>
    <n v="1"/>
    <n v="499"/>
    <n v="499"/>
    <d v="2015-10-17T00:00:00"/>
    <d v="2015-10-31T00:00:00"/>
  </r>
  <r>
    <x v="0"/>
    <s v="Category3"/>
    <s v="ITEM5"/>
    <s v="DESCRIPTION5"/>
    <n v="1"/>
    <n v="175"/>
    <n v="175"/>
    <d v="2015-10-17T00:00:00"/>
    <d v="2015-10-31T00:00:00"/>
  </r>
  <r>
    <x v="0"/>
    <s v="Category1"/>
    <s v="ITEM2"/>
    <s v="DESCRIPTION2"/>
    <n v="1"/>
    <n v="122"/>
    <n v="122"/>
    <d v="2015-10-17T00:00:00"/>
    <d v="2015-10-31T00:00:00"/>
  </r>
  <r>
    <x v="0"/>
    <s v="Category2"/>
    <s v="ITEM3"/>
    <s v="DESCRIPTION3"/>
    <n v="1"/>
    <n v="676"/>
    <n v="676"/>
    <d v="2015-10-17T00:00:00"/>
    <d v="2015-10-31T00:00:00"/>
  </r>
  <r>
    <x v="0"/>
    <s v="Category3"/>
    <s v="ITEM5"/>
    <s v="DESCRIPTION5"/>
    <n v="1"/>
    <n v="298"/>
    <n v="298"/>
    <d v="2015-10-17T00:00:00"/>
    <d v="2015-10-31T00:00:00"/>
  </r>
  <r>
    <x v="0"/>
    <s v="Category2"/>
    <s v="ITEM3"/>
    <s v="DESCRIPTION3"/>
    <n v="1"/>
    <n v="376"/>
    <n v="376"/>
    <d v="2015-10-17T00:00:00"/>
    <d v="2015-10-31T00:00:00"/>
  </r>
  <r>
    <x v="0"/>
    <s v="Category1"/>
    <s v="ITEM1"/>
    <s v="DESCRIPTION1"/>
    <n v="1"/>
    <n v="929"/>
    <n v="929"/>
    <d v="2015-10-17T00:00:00"/>
    <d v="2015-10-31T00:00:00"/>
  </r>
  <r>
    <x v="0"/>
    <s v="Category2"/>
    <s v="ITEM4"/>
    <s v="DESCRIPTION4"/>
    <n v="1"/>
    <n v="368"/>
    <n v="368"/>
    <d v="2015-10-17T00:00:00"/>
    <d v="2015-10-31T00:00:00"/>
  </r>
  <r>
    <x v="0"/>
    <s v="Category1"/>
    <s v="ITEM2"/>
    <s v="DESCRIPTION2"/>
    <n v="1"/>
    <n v="133"/>
    <n v="133"/>
    <d v="2015-10-17T00:00:00"/>
    <d v="2015-10-31T00:00:00"/>
  </r>
  <r>
    <x v="0"/>
    <s v="Category1"/>
    <s v="ITEM2"/>
    <s v="DESCRIPTION2"/>
    <n v="1"/>
    <n v="746"/>
    <n v="746"/>
    <d v="2015-10-17T00:00:00"/>
    <d v="2015-10-31T00:00:00"/>
  </r>
  <r>
    <x v="0"/>
    <s v="Category1"/>
    <s v="ITEM2"/>
    <s v="DESCRIPTION2"/>
    <n v="1"/>
    <n v="250"/>
    <n v="250"/>
    <d v="2015-10-17T00:00:00"/>
    <d v="2015-10-31T00:00:00"/>
  </r>
  <r>
    <x v="0"/>
    <s v="Category1"/>
    <s v="ITEM1"/>
    <s v="DESCRIPTION1"/>
    <n v="1"/>
    <n v="344"/>
    <n v="344"/>
    <d v="2015-10-17T00:00:00"/>
    <d v="2015-10-31T00:00:00"/>
  </r>
  <r>
    <x v="0"/>
    <s v="Category2"/>
    <s v="ITEM4"/>
    <s v="DESCRIPTION4"/>
    <n v="1"/>
    <n v="877"/>
    <n v="877"/>
    <d v="2015-10-17T00:00:00"/>
    <d v="2015-10-31T00:00:00"/>
  </r>
  <r>
    <x v="0"/>
    <s v="Category2"/>
    <s v="ITEM3"/>
    <s v="DESCRIPTION3"/>
    <n v="1"/>
    <n v="841"/>
    <n v="841"/>
    <d v="2015-10-17T00:00:00"/>
    <d v="2015-10-31T00:00:00"/>
  </r>
  <r>
    <x v="0"/>
    <s v="Category3"/>
    <s v="ITEM5"/>
    <s v="DESCRIPTION5"/>
    <n v="1"/>
    <n v="340"/>
    <n v="340"/>
    <d v="2015-10-17T00:00:00"/>
    <d v="2015-10-31T00:00:00"/>
  </r>
  <r>
    <x v="0"/>
    <s v="Category2"/>
    <s v="ITEM4"/>
    <s v="DESCRIPTION4"/>
    <n v="1"/>
    <n v="661"/>
    <n v="661"/>
    <d v="2015-10-17T00:00:00"/>
    <d v="2015-10-31T00:00:00"/>
  </r>
  <r>
    <x v="0"/>
    <s v="Category2"/>
    <s v="ITEM4"/>
    <s v="DESCRIPTION4"/>
    <n v="1"/>
    <n v="756"/>
    <n v="756"/>
    <d v="2015-10-17T00:00:00"/>
    <d v="2015-10-31T00:00:00"/>
  </r>
  <r>
    <x v="0"/>
    <s v="Category2"/>
    <s v="ITEM4"/>
    <s v="DESCRIPTION4"/>
    <n v="1"/>
    <n v="898"/>
    <n v="898"/>
    <d v="2015-10-17T00:00:00"/>
    <d v="2015-10-31T00:00:00"/>
  </r>
  <r>
    <x v="0"/>
    <s v="Category1"/>
    <s v="ITEM2"/>
    <s v="DESCRIPTION2"/>
    <n v="1"/>
    <n v="157"/>
    <n v="157"/>
    <d v="2015-10-17T00:00:00"/>
    <d v="2015-10-31T00:00:00"/>
  </r>
  <r>
    <x v="0"/>
    <s v="Category1"/>
    <s v="ITEM2"/>
    <s v="DESCRIPTION2"/>
    <n v="1"/>
    <n v="349"/>
    <n v="349"/>
    <d v="2015-10-17T00:00:00"/>
    <d v="2015-10-31T00:00:00"/>
  </r>
  <r>
    <x v="0"/>
    <s v="Category1"/>
    <s v="ITEM1"/>
    <s v="DESCRIPTION1"/>
    <n v="1"/>
    <n v="489"/>
    <n v="489"/>
    <d v="2015-10-17T00:00:00"/>
    <d v="2015-10-31T00:00:00"/>
  </r>
  <r>
    <x v="0"/>
    <s v="Category1"/>
    <s v="ITEM1"/>
    <s v="DESCRIPTION1"/>
    <n v="1"/>
    <n v="434"/>
    <n v="434"/>
    <d v="2015-10-17T00:00:00"/>
    <d v="2015-10-31T00:00:00"/>
  </r>
  <r>
    <x v="0"/>
    <s v="Category1"/>
    <s v="ITEM2"/>
    <s v="DESCRIPTION2"/>
    <n v="1"/>
    <n v="759"/>
    <n v="759"/>
    <d v="2015-10-17T00:00:00"/>
    <d v="2015-10-31T00:00:00"/>
  </r>
  <r>
    <x v="0"/>
    <s v="Category3"/>
    <s v="ITEM5"/>
    <s v="DESCRIPTION5"/>
    <n v="1"/>
    <n v="653"/>
    <n v="653"/>
    <d v="2015-10-17T00:00:00"/>
    <d v="2015-10-31T00:00:00"/>
  </r>
  <r>
    <x v="0"/>
    <s v="Category2"/>
    <s v="ITEM3"/>
    <s v="DESCRIPTION3"/>
    <n v="1"/>
    <n v="911"/>
    <n v="911"/>
    <d v="2015-10-17T00:00:00"/>
    <d v="2015-10-31T00:00:00"/>
  </r>
  <r>
    <x v="0"/>
    <s v="Category3"/>
    <s v="ITEM5"/>
    <s v="DESCRIPTION5"/>
    <n v="1"/>
    <n v="496"/>
    <n v="496"/>
    <d v="2015-10-17T00:00:00"/>
    <d v="2015-10-31T00:00:00"/>
  </r>
  <r>
    <x v="0"/>
    <s v="Category1"/>
    <s v="ITEM2"/>
    <s v="DESCRIPTION2"/>
    <n v="1"/>
    <n v="646"/>
    <n v="646"/>
    <d v="2015-10-17T00:00:00"/>
    <d v="2015-10-31T00:00:00"/>
  </r>
  <r>
    <x v="0"/>
    <s v="Category3"/>
    <s v="ITEM5"/>
    <s v="DESCRIPTION5"/>
    <n v="1"/>
    <n v="862"/>
    <n v="862"/>
    <d v="2015-10-17T00:00:00"/>
    <d v="2015-10-31T00:00:00"/>
  </r>
  <r>
    <x v="0"/>
    <s v="Category1"/>
    <s v="ITEM2"/>
    <s v="DESCRIPTION2"/>
    <n v="1"/>
    <n v="336"/>
    <n v="336"/>
    <d v="2015-10-17T00:00:00"/>
    <d v="2015-10-31T00:00:00"/>
  </r>
  <r>
    <x v="0"/>
    <s v="Category3"/>
    <s v="ITEM5"/>
    <s v="DESCRIPTION5"/>
    <n v="1"/>
    <n v="684"/>
    <n v="684"/>
    <d v="2015-10-17T00:00:00"/>
    <d v="2015-10-31T00:00:00"/>
  </r>
  <r>
    <x v="0"/>
    <s v="Category3"/>
    <s v="ITEM5"/>
    <s v="DESCRIPTION5"/>
    <n v="1"/>
    <n v="588"/>
    <n v="588"/>
    <d v="2015-10-17T00:00:00"/>
    <d v="2015-10-31T00:00:00"/>
  </r>
  <r>
    <x v="0"/>
    <s v="Category3"/>
    <s v="ITEM5"/>
    <s v="DESCRIPTION5"/>
    <n v="1"/>
    <n v="441"/>
    <n v="441"/>
    <d v="2015-10-17T00:00:00"/>
    <d v="2015-10-31T00:00:00"/>
  </r>
  <r>
    <x v="0"/>
    <s v="Category1"/>
    <s v="ITEM2"/>
    <s v="DESCRIPTION2"/>
    <n v="1"/>
    <n v="452"/>
    <n v="452"/>
    <d v="2015-10-17T00:00:00"/>
    <d v="2015-10-31T00:00:00"/>
  </r>
  <r>
    <x v="0"/>
    <s v="Category2"/>
    <s v="ITEM4"/>
    <s v="DESCRIPTION4"/>
    <n v="1"/>
    <n v="931"/>
    <n v="931"/>
    <d v="2015-10-17T00:00:00"/>
    <d v="2015-10-31T00:00:00"/>
  </r>
  <r>
    <x v="0"/>
    <s v="Category2"/>
    <s v="ITEM3"/>
    <s v="DESCRIPTION3"/>
    <n v="1"/>
    <n v="955"/>
    <n v="955"/>
    <d v="2015-10-17T00:00:00"/>
    <d v="2015-10-31T00:00:00"/>
  </r>
  <r>
    <x v="0"/>
    <s v="Category3"/>
    <s v="ITEM5"/>
    <s v="DESCRIPTION5"/>
    <n v="1"/>
    <n v="491"/>
    <n v="491"/>
    <d v="2015-10-17T00:00:00"/>
    <d v="2015-10-31T00:00:00"/>
  </r>
  <r>
    <x v="0"/>
    <s v="Category2"/>
    <s v="ITEM3"/>
    <s v="DESCRIPTION3"/>
    <n v="1"/>
    <n v="326"/>
    <n v="326"/>
    <d v="2015-10-17T00:00:00"/>
    <d v="2015-10-31T00:00:00"/>
  </r>
  <r>
    <x v="0"/>
    <s v="Category3"/>
    <s v="ITEM5"/>
    <s v="DESCRIPTION5"/>
    <n v="1"/>
    <n v="900"/>
    <n v="900"/>
    <d v="2015-10-17T00:00:00"/>
    <d v="2015-10-31T00:00:00"/>
  </r>
  <r>
    <x v="0"/>
    <s v="Category2"/>
    <s v="ITEM3"/>
    <s v="DESCRIPTION3"/>
    <n v="1"/>
    <n v="853"/>
    <n v="853"/>
    <d v="2015-10-17T00:00:00"/>
    <d v="2015-10-31T00:00:00"/>
  </r>
  <r>
    <x v="0"/>
    <s v="Category2"/>
    <s v="ITEM4"/>
    <s v="DESCRIPTION4"/>
    <n v="1"/>
    <n v="281"/>
    <n v="281"/>
    <d v="2015-10-17T00:00:00"/>
    <d v="2015-10-31T00:00:00"/>
  </r>
  <r>
    <x v="0"/>
    <s v="Category2"/>
    <s v="ITEM3"/>
    <s v="DESCRIPTION3"/>
    <n v="1"/>
    <n v="864"/>
    <n v="864"/>
    <d v="2015-10-18T00:00:00"/>
    <d v="2015-10-31T00:00:00"/>
  </r>
  <r>
    <x v="0"/>
    <s v="Category1"/>
    <s v="ITEM2"/>
    <s v="DESCRIPTION2"/>
    <n v="1"/>
    <n v="931"/>
    <n v="931"/>
    <d v="2015-10-18T00:00:00"/>
    <d v="2015-10-31T00:00:00"/>
  </r>
  <r>
    <x v="0"/>
    <s v="Category3"/>
    <s v="ITEM5"/>
    <s v="DESCRIPTION5"/>
    <n v="1"/>
    <n v="841"/>
    <n v="841"/>
    <d v="2015-10-18T00:00:00"/>
    <d v="2015-10-31T00:00:00"/>
  </r>
  <r>
    <x v="0"/>
    <s v="Category3"/>
    <s v="ITEM5"/>
    <s v="DESCRIPTION5"/>
    <n v="1"/>
    <n v="594"/>
    <n v="594"/>
    <d v="2015-10-18T00:00:00"/>
    <d v="2015-10-31T00:00:00"/>
  </r>
  <r>
    <x v="0"/>
    <s v="Category2"/>
    <s v="ITEM4"/>
    <s v="DESCRIPTION4"/>
    <n v="1"/>
    <n v="374"/>
    <n v="374"/>
    <d v="2015-10-18T00:00:00"/>
    <d v="2015-10-31T00:00:00"/>
  </r>
  <r>
    <x v="0"/>
    <s v="Category1"/>
    <s v="ITEM2"/>
    <s v="DESCRIPTION2"/>
    <n v="1"/>
    <n v="646"/>
    <n v="646"/>
    <d v="2015-10-18T00:00:00"/>
    <d v="2015-10-31T00:00:00"/>
  </r>
  <r>
    <x v="0"/>
    <s v="Category3"/>
    <s v="ITEM5"/>
    <s v="DESCRIPTION5"/>
    <n v="1"/>
    <n v="748"/>
    <n v="748"/>
    <d v="2015-10-18T00:00:00"/>
    <d v="2015-10-31T00:00:00"/>
  </r>
  <r>
    <x v="0"/>
    <s v="Category2"/>
    <s v="ITEM3"/>
    <s v="DESCRIPTION3"/>
    <n v="1"/>
    <n v="736"/>
    <n v="736"/>
    <d v="2015-10-18T00:00:00"/>
    <d v="2015-10-31T00:00:00"/>
  </r>
  <r>
    <x v="0"/>
    <s v="Category2"/>
    <s v="ITEM4"/>
    <s v="DESCRIPTION4"/>
    <n v="1"/>
    <n v="371"/>
    <n v="371"/>
    <d v="2015-10-18T00:00:00"/>
    <d v="2015-10-31T00:00:00"/>
  </r>
  <r>
    <x v="0"/>
    <s v="Category1"/>
    <s v="ITEM1"/>
    <s v="DESCRIPTION1"/>
    <n v="1"/>
    <n v="933"/>
    <n v="933"/>
    <d v="2015-10-18T00:00:00"/>
    <d v="2015-10-31T00:00:00"/>
  </r>
  <r>
    <x v="0"/>
    <s v="Category2"/>
    <s v="ITEM3"/>
    <s v="DESCRIPTION3"/>
    <n v="1"/>
    <n v="651"/>
    <n v="651"/>
    <d v="2015-10-18T00:00:00"/>
    <d v="2015-10-31T00:00:00"/>
  </r>
  <r>
    <x v="0"/>
    <s v="Category2"/>
    <s v="ITEM4"/>
    <s v="DESCRIPTION4"/>
    <n v="1"/>
    <n v="579"/>
    <n v="579"/>
    <d v="2015-10-18T00:00:00"/>
    <d v="2015-10-31T00:00:00"/>
  </r>
  <r>
    <x v="0"/>
    <s v="Category1"/>
    <s v="ITEM2"/>
    <s v="DESCRIPTION2"/>
    <n v="1"/>
    <n v="128"/>
    <n v="128"/>
    <d v="2015-10-18T00:00:00"/>
    <d v="2015-10-31T00:00:00"/>
  </r>
  <r>
    <x v="0"/>
    <s v="Category1"/>
    <s v="ITEM2"/>
    <s v="DESCRIPTION2"/>
    <n v="1"/>
    <n v="201"/>
    <n v="201"/>
    <d v="2015-10-18T00:00:00"/>
    <d v="2015-10-31T00:00:00"/>
  </r>
  <r>
    <x v="0"/>
    <s v="Category2"/>
    <s v="ITEM3"/>
    <s v="DESCRIPTION3"/>
    <n v="1"/>
    <n v="386"/>
    <n v="386"/>
    <d v="2015-10-18T00:00:00"/>
    <d v="2015-10-31T00:00:00"/>
  </r>
  <r>
    <x v="0"/>
    <s v="Category2"/>
    <s v="ITEM3"/>
    <s v="DESCRIPTION3"/>
    <n v="1"/>
    <n v="470"/>
    <n v="470"/>
    <d v="2015-10-18T00:00:00"/>
    <d v="2015-10-31T00:00:00"/>
  </r>
  <r>
    <x v="0"/>
    <s v="Category1"/>
    <s v="ITEM2"/>
    <s v="DESCRIPTION2"/>
    <n v="1"/>
    <n v="799"/>
    <n v="799"/>
    <d v="2015-10-18T00:00:00"/>
    <d v="2015-10-31T00:00:00"/>
  </r>
  <r>
    <x v="0"/>
    <s v="Category2"/>
    <s v="ITEM4"/>
    <s v="DESCRIPTION4"/>
    <n v="1"/>
    <n v="824"/>
    <n v="824"/>
    <d v="2015-10-18T00:00:00"/>
    <d v="2015-10-31T00:00:00"/>
  </r>
  <r>
    <x v="0"/>
    <s v="Category3"/>
    <s v="ITEM5"/>
    <s v="DESCRIPTION5"/>
    <n v="1"/>
    <n v="880"/>
    <n v="880"/>
    <d v="2015-10-18T00:00:00"/>
    <d v="2015-10-31T00:00:00"/>
  </r>
  <r>
    <x v="0"/>
    <s v="Category1"/>
    <s v="ITEM2"/>
    <s v="DESCRIPTION2"/>
    <n v="1"/>
    <n v="793"/>
    <n v="793"/>
    <d v="2015-10-18T00:00:00"/>
    <d v="2015-10-31T00:00:00"/>
  </r>
  <r>
    <x v="0"/>
    <s v="Category1"/>
    <s v="ITEM1"/>
    <s v="DESCRIPTION1"/>
    <n v="1"/>
    <n v="184"/>
    <n v="184"/>
    <d v="2015-10-18T00:00:00"/>
    <d v="2015-10-31T00:00:00"/>
  </r>
  <r>
    <x v="0"/>
    <s v="Category2"/>
    <s v="ITEM4"/>
    <s v="DESCRIPTION4"/>
    <n v="1"/>
    <n v="571"/>
    <n v="571"/>
    <d v="2015-10-18T00:00:00"/>
    <d v="2015-10-31T00:00:00"/>
  </r>
  <r>
    <x v="0"/>
    <s v="Category2"/>
    <s v="ITEM3"/>
    <s v="DESCRIPTION3"/>
    <n v="1"/>
    <n v="254"/>
    <n v="254"/>
    <d v="2015-10-18T00:00:00"/>
    <d v="2015-10-31T00:00:00"/>
  </r>
  <r>
    <x v="0"/>
    <s v="Category2"/>
    <s v="ITEM4"/>
    <s v="DESCRIPTION4"/>
    <n v="1"/>
    <n v="349"/>
    <n v="349"/>
    <d v="2015-10-18T00:00:00"/>
    <d v="2015-10-31T00:00:00"/>
  </r>
  <r>
    <x v="0"/>
    <s v="Category1"/>
    <s v="ITEM2"/>
    <s v="DESCRIPTION2"/>
    <n v="1"/>
    <n v="428"/>
    <n v="428"/>
    <d v="2015-10-18T00:00:00"/>
    <d v="2015-10-31T00:00:00"/>
  </r>
  <r>
    <x v="0"/>
    <s v="Category2"/>
    <s v="ITEM4"/>
    <s v="DESCRIPTION4"/>
    <n v="1"/>
    <n v="961"/>
    <n v="961"/>
    <d v="2015-10-18T00:00:00"/>
    <d v="2015-10-31T00:00:00"/>
  </r>
  <r>
    <x v="0"/>
    <s v="Category1"/>
    <s v="ITEM2"/>
    <s v="DESCRIPTION2"/>
    <n v="1"/>
    <n v="886"/>
    <n v="886"/>
    <d v="2015-10-18T00:00:00"/>
    <d v="2015-10-31T00:00:00"/>
  </r>
  <r>
    <x v="0"/>
    <s v="Category1"/>
    <s v="ITEM2"/>
    <s v="DESCRIPTION2"/>
    <n v="1"/>
    <n v="715"/>
    <n v="715"/>
    <d v="2015-10-18T00:00:00"/>
    <d v="2015-10-31T00:00:00"/>
  </r>
  <r>
    <x v="0"/>
    <s v="Category2"/>
    <s v="ITEM3"/>
    <s v="DESCRIPTION3"/>
    <n v="1"/>
    <n v="142"/>
    <n v="142"/>
    <d v="2015-10-18T00:00:00"/>
    <d v="2015-10-31T00:00:00"/>
  </r>
  <r>
    <x v="0"/>
    <s v="Category2"/>
    <s v="ITEM3"/>
    <s v="DESCRIPTION3"/>
    <n v="1"/>
    <n v="282"/>
    <n v="282"/>
    <d v="2015-10-18T00:00:00"/>
    <d v="2015-10-31T00:00:00"/>
  </r>
  <r>
    <x v="0"/>
    <s v="Category3"/>
    <s v="ITEM5"/>
    <s v="DESCRIPTION5"/>
    <n v="1"/>
    <n v="623"/>
    <n v="623"/>
    <d v="2015-10-18T00:00:00"/>
    <d v="2015-10-31T00:00:00"/>
  </r>
  <r>
    <x v="0"/>
    <s v="Category2"/>
    <s v="ITEM3"/>
    <s v="DESCRIPTION3"/>
    <n v="1"/>
    <n v="716"/>
    <n v="716"/>
    <d v="2015-10-18T00:00:00"/>
    <d v="2015-10-31T00:00:00"/>
  </r>
  <r>
    <x v="0"/>
    <s v="Category3"/>
    <s v="ITEM5"/>
    <s v="DESCRIPTION5"/>
    <n v="1"/>
    <n v="643"/>
    <n v="643"/>
    <d v="2015-10-18T00:00:00"/>
    <d v="2015-10-31T00:00:00"/>
  </r>
  <r>
    <x v="0"/>
    <s v="Category1"/>
    <s v="ITEM1"/>
    <s v="DESCRIPTION1"/>
    <n v="1"/>
    <n v="415"/>
    <n v="415"/>
    <d v="2015-10-18T00:00:00"/>
    <d v="2015-10-31T00:00:00"/>
  </r>
  <r>
    <x v="0"/>
    <s v="Category1"/>
    <s v="ITEM2"/>
    <s v="DESCRIPTION2"/>
    <n v="1"/>
    <n v="846"/>
    <n v="846"/>
    <d v="2015-10-18T00:00:00"/>
    <d v="2015-10-31T00:00:00"/>
  </r>
  <r>
    <x v="0"/>
    <s v="Category2"/>
    <s v="ITEM3"/>
    <s v="DESCRIPTION3"/>
    <n v="1"/>
    <n v="621"/>
    <n v="621"/>
    <d v="2015-10-18T00:00:00"/>
    <d v="2015-10-31T00:00:00"/>
  </r>
  <r>
    <x v="0"/>
    <s v="Category3"/>
    <s v="ITEM5"/>
    <s v="DESCRIPTION5"/>
    <n v="1"/>
    <n v="720"/>
    <n v="720"/>
    <d v="2015-10-18T00:00:00"/>
    <d v="2015-10-31T00:00:00"/>
  </r>
  <r>
    <x v="0"/>
    <s v="Category1"/>
    <s v="ITEM2"/>
    <s v="DESCRIPTION2"/>
    <n v="1"/>
    <n v="597"/>
    <n v="597"/>
    <d v="2015-10-18T00:00:00"/>
    <d v="2015-10-31T00:00:00"/>
  </r>
  <r>
    <x v="0"/>
    <s v="Category3"/>
    <s v="ITEM5"/>
    <s v="DESCRIPTION5"/>
    <n v="1"/>
    <n v="661"/>
    <n v="661"/>
    <d v="2015-10-18T00:00:00"/>
    <d v="2015-10-31T00:00:00"/>
  </r>
  <r>
    <x v="0"/>
    <s v="Category1"/>
    <s v="ITEM1"/>
    <s v="DESCRIPTION1"/>
    <n v="1"/>
    <n v="152"/>
    <n v="152"/>
    <d v="2015-10-18T00:00:00"/>
    <d v="2015-10-31T00:00:00"/>
  </r>
  <r>
    <x v="0"/>
    <s v="Category1"/>
    <s v="ITEM1"/>
    <s v="DESCRIPTION1"/>
    <n v="1"/>
    <n v="120"/>
    <n v="120"/>
    <d v="2015-10-18T00:00:00"/>
    <d v="2015-10-31T00:00:00"/>
  </r>
  <r>
    <x v="0"/>
    <s v="Category3"/>
    <s v="ITEM5"/>
    <s v="DESCRIPTION5"/>
    <n v="1"/>
    <n v="360"/>
    <n v="360"/>
    <d v="2015-10-18T00:00:00"/>
    <d v="2015-10-31T00:00:00"/>
  </r>
  <r>
    <x v="0"/>
    <s v="Category3"/>
    <s v="ITEM5"/>
    <s v="DESCRIPTION5"/>
    <n v="1"/>
    <n v="826"/>
    <n v="826"/>
    <d v="2015-10-18T00:00:00"/>
    <d v="2015-10-31T00:00:00"/>
  </r>
  <r>
    <x v="0"/>
    <s v="Category3"/>
    <s v="ITEM5"/>
    <s v="DESCRIPTION5"/>
    <n v="1"/>
    <n v="431"/>
    <n v="431"/>
    <d v="2015-10-18T00:00:00"/>
    <d v="2015-10-31T00:00:00"/>
  </r>
  <r>
    <x v="0"/>
    <s v="Category2"/>
    <s v="ITEM3"/>
    <s v="DESCRIPTION3"/>
    <n v="1"/>
    <n v="901"/>
    <n v="901"/>
    <d v="2015-10-18T00:00:00"/>
    <d v="2015-10-31T00:00:00"/>
  </r>
  <r>
    <x v="0"/>
    <s v="Category1"/>
    <s v="ITEM1"/>
    <s v="DESCRIPTION1"/>
    <n v="1"/>
    <n v="168"/>
    <n v="168"/>
    <d v="2015-10-18T00:00:00"/>
    <d v="2015-10-31T00:00:00"/>
  </r>
  <r>
    <x v="0"/>
    <s v="Category3"/>
    <s v="ITEM5"/>
    <s v="DESCRIPTION5"/>
    <n v="1"/>
    <n v="161"/>
    <n v="161"/>
    <d v="2015-10-18T00:00:00"/>
    <d v="2015-10-31T00:00:00"/>
  </r>
  <r>
    <x v="0"/>
    <s v="Category3"/>
    <s v="ITEM5"/>
    <s v="DESCRIPTION5"/>
    <n v="1"/>
    <n v="804"/>
    <n v="804"/>
    <d v="2015-10-18T00:00:00"/>
    <d v="2015-10-31T00:00:00"/>
  </r>
  <r>
    <x v="0"/>
    <s v="Category3"/>
    <s v="ITEM5"/>
    <s v="DESCRIPTION5"/>
    <n v="1"/>
    <n v="851"/>
    <n v="851"/>
    <d v="2015-10-18T00:00:00"/>
    <d v="2015-10-31T00:00:00"/>
  </r>
  <r>
    <x v="0"/>
    <s v="Category1"/>
    <s v="ITEM2"/>
    <s v="DESCRIPTION2"/>
    <n v="1"/>
    <n v="804"/>
    <n v="804"/>
    <d v="2015-10-18T00:00:00"/>
    <d v="2015-10-31T00:00:00"/>
  </r>
  <r>
    <x v="0"/>
    <s v="Category1"/>
    <s v="ITEM2"/>
    <s v="DESCRIPTION2"/>
    <n v="1"/>
    <n v="158"/>
    <n v="158"/>
    <d v="2015-10-19T00:00:00"/>
    <d v="2015-10-31T00:00:00"/>
  </r>
  <r>
    <x v="0"/>
    <s v="Category2"/>
    <s v="ITEM3"/>
    <s v="DESCRIPTION3"/>
    <n v="1"/>
    <n v="345"/>
    <n v="345"/>
    <d v="2015-10-19T00:00:00"/>
    <d v="2015-10-31T00:00:00"/>
  </r>
  <r>
    <x v="0"/>
    <s v="Category3"/>
    <s v="ITEM5"/>
    <s v="DESCRIPTION5"/>
    <n v="1"/>
    <n v="947"/>
    <n v="947"/>
    <d v="2015-10-19T00:00:00"/>
    <d v="2015-10-31T00:00:00"/>
  </r>
  <r>
    <x v="0"/>
    <s v="Category3"/>
    <s v="ITEM5"/>
    <s v="DESCRIPTION5"/>
    <n v="1"/>
    <n v="530"/>
    <n v="530"/>
    <d v="2015-10-19T00:00:00"/>
    <d v="2015-10-31T00:00:00"/>
  </r>
  <r>
    <x v="0"/>
    <s v="Category1"/>
    <s v="ITEM2"/>
    <s v="DESCRIPTION2"/>
    <n v="1"/>
    <n v="710"/>
    <n v="710"/>
    <d v="2015-10-19T00:00:00"/>
    <d v="2015-10-31T00:00:00"/>
  </r>
  <r>
    <x v="0"/>
    <s v="Category3"/>
    <s v="ITEM5"/>
    <s v="DESCRIPTION5"/>
    <n v="1"/>
    <n v="442"/>
    <n v="442"/>
    <d v="2015-10-19T00:00:00"/>
    <d v="2015-10-31T00:00:00"/>
  </r>
  <r>
    <x v="0"/>
    <s v="Category3"/>
    <s v="ITEM5"/>
    <s v="DESCRIPTION5"/>
    <n v="1"/>
    <n v="221"/>
    <n v="221"/>
    <d v="2015-10-19T00:00:00"/>
    <d v="2015-10-31T00:00:00"/>
  </r>
  <r>
    <x v="0"/>
    <s v="Category1"/>
    <s v="ITEM2"/>
    <s v="DESCRIPTION2"/>
    <n v="1"/>
    <n v="959"/>
    <n v="959"/>
    <d v="2015-10-19T00:00:00"/>
    <d v="2015-10-31T00:00:00"/>
  </r>
  <r>
    <x v="0"/>
    <s v="Category1"/>
    <s v="ITEM2"/>
    <s v="DESCRIPTION2"/>
    <n v="1"/>
    <n v="959"/>
    <n v="959"/>
    <d v="2015-10-19T00:00:00"/>
    <d v="2015-10-31T00:00:00"/>
  </r>
  <r>
    <x v="0"/>
    <s v="Category1"/>
    <s v="ITEM1"/>
    <s v="DESCRIPTION1"/>
    <n v="1"/>
    <n v="419"/>
    <n v="419"/>
    <d v="2015-10-19T00:00:00"/>
    <d v="2015-10-31T00:00:00"/>
  </r>
  <r>
    <x v="0"/>
    <s v="Category2"/>
    <s v="ITEM4"/>
    <s v="DESCRIPTION4"/>
    <n v="1"/>
    <n v="959"/>
    <n v="959"/>
    <d v="2015-10-19T00:00:00"/>
    <d v="2015-10-31T00:00:00"/>
  </r>
  <r>
    <x v="0"/>
    <s v="Category1"/>
    <s v="ITEM2"/>
    <s v="DESCRIPTION2"/>
    <n v="1"/>
    <n v="232"/>
    <n v="232"/>
    <d v="2015-10-19T00:00:00"/>
    <d v="2015-10-31T00:00:00"/>
  </r>
  <r>
    <x v="0"/>
    <s v="Category1"/>
    <s v="ITEM2"/>
    <s v="DESCRIPTION2"/>
    <n v="1"/>
    <n v="542"/>
    <n v="542"/>
    <d v="2015-10-19T00:00:00"/>
    <d v="2015-10-31T00:00:00"/>
  </r>
  <r>
    <x v="0"/>
    <s v="Category2"/>
    <s v="ITEM3"/>
    <s v="DESCRIPTION3"/>
    <n v="1"/>
    <n v="255"/>
    <n v="255"/>
    <d v="2015-10-19T00:00:00"/>
    <d v="2015-10-31T00:00:00"/>
  </r>
  <r>
    <x v="0"/>
    <s v="Category2"/>
    <s v="ITEM3"/>
    <s v="DESCRIPTION3"/>
    <n v="1"/>
    <n v="363"/>
    <n v="363"/>
    <d v="2015-10-19T00:00:00"/>
    <d v="2015-10-31T00:00:00"/>
  </r>
  <r>
    <x v="0"/>
    <s v="Category1"/>
    <s v="ITEM1"/>
    <s v="DESCRIPTION1"/>
    <n v="1"/>
    <n v="623"/>
    <n v="623"/>
    <d v="2015-10-19T00:00:00"/>
    <d v="2015-10-31T00:00:00"/>
  </r>
  <r>
    <x v="0"/>
    <s v="Category2"/>
    <s v="ITEM3"/>
    <s v="DESCRIPTION3"/>
    <n v="1"/>
    <n v="834"/>
    <n v="834"/>
    <d v="2015-10-19T00:00:00"/>
    <d v="2015-10-31T00:00:00"/>
  </r>
  <r>
    <x v="0"/>
    <s v="Category1"/>
    <s v="ITEM2"/>
    <s v="DESCRIPTION2"/>
    <n v="1"/>
    <n v="357"/>
    <n v="357"/>
    <d v="2015-10-19T00:00:00"/>
    <d v="2015-10-31T00:00:00"/>
  </r>
  <r>
    <x v="0"/>
    <s v="Category2"/>
    <s v="ITEM3"/>
    <s v="DESCRIPTION3"/>
    <n v="1"/>
    <n v="859"/>
    <n v="859"/>
    <d v="2015-10-19T00:00:00"/>
    <d v="2015-10-31T00:00:00"/>
  </r>
  <r>
    <x v="0"/>
    <s v="Category3"/>
    <s v="ITEM5"/>
    <s v="DESCRIPTION5"/>
    <n v="1"/>
    <n v="296"/>
    <n v="296"/>
    <d v="2015-10-19T00:00:00"/>
    <d v="2015-10-31T00:00:00"/>
  </r>
  <r>
    <x v="0"/>
    <s v="Category2"/>
    <s v="ITEM4"/>
    <s v="DESCRIPTION4"/>
    <n v="1"/>
    <n v="782"/>
    <n v="782"/>
    <d v="2015-10-19T00:00:00"/>
    <d v="2015-10-31T00:00:00"/>
  </r>
  <r>
    <x v="0"/>
    <s v="Category2"/>
    <s v="ITEM4"/>
    <s v="DESCRIPTION4"/>
    <n v="1"/>
    <n v="203"/>
    <n v="203"/>
    <d v="2015-10-19T00:00:00"/>
    <d v="2015-10-31T00:00:00"/>
  </r>
  <r>
    <x v="0"/>
    <s v="Category2"/>
    <s v="ITEM3"/>
    <s v="DESCRIPTION3"/>
    <n v="1"/>
    <n v="344"/>
    <n v="344"/>
    <d v="2015-10-19T00:00:00"/>
    <d v="2015-10-31T00:00:00"/>
  </r>
  <r>
    <x v="0"/>
    <s v="Category1"/>
    <s v="ITEM2"/>
    <s v="DESCRIPTION2"/>
    <n v="1"/>
    <n v="590"/>
    <n v="590"/>
    <d v="2015-10-19T00:00:00"/>
    <d v="2015-10-31T00:00:00"/>
  </r>
  <r>
    <x v="0"/>
    <s v="Category2"/>
    <s v="ITEM3"/>
    <s v="DESCRIPTION3"/>
    <n v="1"/>
    <n v="342"/>
    <n v="342"/>
    <d v="2015-10-19T00:00:00"/>
    <d v="2015-10-31T00:00:00"/>
  </r>
  <r>
    <x v="0"/>
    <s v="Category2"/>
    <s v="ITEM4"/>
    <s v="DESCRIPTION4"/>
    <n v="1"/>
    <n v="640"/>
    <n v="640"/>
    <d v="2015-10-19T00:00:00"/>
    <d v="2015-10-31T00:00:00"/>
  </r>
  <r>
    <x v="0"/>
    <s v="Category2"/>
    <s v="ITEM3"/>
    <s v="DESCRIPTION3"/>
    <n v="1"/>
    <n v="344"/>
    <n v="344"/>
    <d v="2015-10-19T00:00:00"/>
    <d v="2015-10-31T00:00:00"/>
  </r>
  <r>
    <x v="0"/>
    <s v="Category1"/>
    <s v="ITEM2"/>
    <s v="DESCRIPTION2"/>
    <n v="1"/>
    <n v="158"/>
    <n v="158"/>
    <d v="2015-10-19T00:00:00"/>
    <d v="2015-10-31T00:00:00"/>
  </r>
  <r>
    <x v="0"/>
    <s v="Category1"/>
    <s v="ITEM2"/>
    <s v="DESCRIPTION2"/>
    <n v="1"/>
    <n v="868"/>
    <n v="868"/>
    <d v="2015-10-19T00:00:00"/>
    <d v="2015-10-31T00:00:00"/>
  </r>
  <r>
    <x v="0"/>
    <s v="Category2"/>
    <s v="ITEM4"/>
    <s v="DESCRIPTION4"/>
    <n v="1"/>
    <n v="302"/>
    <n v="302"/>
    <d v="2015-10-19T00:00:00"/>
    <d v="2015-10-31T00:00:00"/>
  </r>
  <r>
    <x v="0"/>
    <s v="Category1"/>
    <s v="ITEM1"/>
    <s v="DESCRIPTION1"/>
    <n v="1"/>
    <n v="934"/>
    <n v="934"/>
    <d v="2015-10-19T00:00:00"/>
    <d v="2015-10-31T00:00:00"/>
  </r>
  <r>
    <x v="0"/>
    <s v="Category3"/>
    <s v="ITEM5"/>
    <s v="DESCRIPTION5"/>
    <n v="1"/>
    <n v="983"/>
    <n v="983"/>
    <d v="2015-10-19T00:00:00"/>
    <d v="2015-10-31T00:00:00"/>
  </r>
  <r>
    <x v="0"/>
    <s v="Category3"/>
    <s v="ITEM5"/>
    <s v="DESCRIPTION5"/>
    <n v="1"/>
    <n v="871"/>
    <n v="871"/>
    <d v="2015-10-19T00:00:00"/>
    <d v="2015-10-31T00:00:00"/>
  </r>
  <r>
    <x v="0"/>
    <s v="Category1"/>
    <s v="ITEM2"/>
    <s v="DESCRIPTION2"/>
    <n v="1"/>
    <n v="884"/>
    <n v="884"/>
    <d v="2015-10-19T00:00:00"/>
    <d v="2015-10-31T00:00:00"/>
  </r>
  <r>
    <x v="0"/>
    <s v="Category2"/>
    <s v="ITEM3"/>
    <s v="DESCRIPTION3"/>
    <n v="1"/>
    <n v="160"/>
    <n v="160"/>
    <d v="2015-10-19T00:00:00"/>
    <d v="2015-10-31T00:00:00"/>
  </r>
  <r>
    <x v="0"/>
    <s v="Category1"/>
    <s v="ITEM1"/>
    <s v="DESCRIPTION1"/>
    <n v="1"/>
    <n v="722"/>
    <n v="722"/>
    <d v="2015-10-19T00:00:00"/>
    <d v="2015-10-31T00:00:00"/>
  </r>
  <r>
    <x v="0"/>
    <s v="Category2"/>
    <s v="ITEM4"/>
    <s v="DESCRIPTION4"/>
    <n v="1"/>
    <n v="311"/>
    <n v="311"/>
    <d v="2015-10-19T00:00:00"/>
    <d v="2015-10-31T00:00:00"/>
  </r>
  <r>
    <x v="0"/>
    <s v="Category1"/>
    <s v="ITEM1"/>
    <s v="DESCRIPTION1"/>
    <n v="1"/>
    <n v="560"/>
    <n v="560"/>
    <d v="2015-10-19T00:00:00"/>
    <d v="2015-10-31T00:00:00"/>
  </r>
  <r>
    <x v="0"/>
    <s v="Category1"/>
    <s v="ITEM2"/>
    <s v="DESCRIPTION2"/>
    <n v="1"/>
    <n v="221"/>
    <n v="221"/>
    <d v="2015-10-19T00:00:00"/>
    <d v="2015-10-31T00:00:00"/>
  </r>
  <r>
    <x v="0"/>
    <s v="Category1"/>
    <s v="ITEM1"/>
    <s v="DESCRIPTION1"/>
    <n v="1"/>
    <n v="279"/>
    <n v="279"/>
    <d v="2015-10-19T00:00:00"/>
    <d v="2015-10-31T00:00:00"/>
  </r>
  <r>
    <x v="0"/>
    <s v="Category1"/>
    <s v="ITEM2"/>
    <s v="DESCRIPTION2"/>
    <n v="1"/>
    <n v="301"/>
    <n v="301"/>
    <d v="2015-10-19T00:00:00"/>
    <d v="2015-10-31T00:00:00"/>
  </r>
  <r>
    <x v="0"/>
    <s v="Category1"/>
    <s v="ITEM1"/>
    <s v="DESCRIPTION1"/>
    <n v="1"/>
    <n v="389"/>
    <n v="389"/>
    <d v="2015-10-19T00:00:00"/>
    <d v="2015-10-31T00:00:00"/>
  </r>
  <r>
    <x v="0"/>
    <s v="Category2"/>
    <s v="ITEM3"/>
    <s v="DESCRIPTION3"/>
    <n v="1"/>
    <n v="576"/>
    <n v="576"/>
    <d v="2015-10-19T00:00:00"/>
    <d v="2015-10-31T00:00:00"/>
  </r>
  <r>
    <x v="0"/>
    <s v="Category1"/>
    <s v="ITEM1"/>
    <s v="DESCRIPTION1"/>
    <n v="1"/>
    <n v="373"/>
    <n v="373"/>
    <d v="2015-10-19T00:00:00"/>
    <d v="2015-10-31T00:00:00"/>
  </r>
  <r>
    <x v="0"/>
    <s v="Category1"/>
    <s v="ITEM1"/>
    <s v="DESCRIPTION1"/>
    <n v="1"/>
    <n v="779"/>
    <n v="779"/>
    <d v="2015-10-19T00:00:00"/>
    <d v="2015-10-31T00:00:00"/>
  </r>
  <r>
    <x v="0"/>
    <s v="Category1"/>
    <s v="ITEM1"/>
    <s v="DESCRIPTION1"/>
    <n v="1"/>
    <n v="340"/>
    <n v="340"/>
    <d v="2015-10-19T00:00:00"/>
    <d v="2015-10-31T00:00:00"/>
  </r>
  <r>
    <x v="0"/>
    <s v="Category1"/>
    <s v="ITEM1"/>
    <s v="DESCRIPTION1"/>
    <n v="1"/>
    <n v="214"/>
    <n v="214"/>
    <d v="2015-10-19T00:00:00"/>
    <d v="2015-10-31T00:00:00"/>
  </r>
  <r>
    <x v="0"/>
    <s v="Category3"/>
    <s v="ITEM5"/>
    <s v="DESCRIPTION5"/>
    <n v="1"/>
    <n v="571"/>
    <n v="571"/>
    <d v="2015-10-19T00:00:00"/>
    <d v="2015-10-31T00:00:00"/>
  </r>
  <r>
    <x v="0"/>
    <s v="Category2"/>
    <s v="ITEM4"/>
    <s v="DESCRIPTION4"/>
    <n v="1"/>
    <n v="498"/>
    <n v="498"/>
    <d v="2015-10-19T00:00:00"/>
    <d v="2015-10-31T00:00:00"/>
  </r>
  <r>
    <x v="0"/>
    <s v="Category2"/>
    <s v="ITEM3"/>
    <s v="DESCRIPTION3"/>
    <n v="1"/>
    <n v="809"/>
    <n v="809"/>
    <d v="2015-10-19T00:00:00"/>
    <d v="2015-10-31T00:00:00"/>
  </r>
  <r>
    <x v="0"/>
    <s v="Category2"/>
    <s v="ITEM4"/>
    <s v="DESCRIPTION4"/>
    <n v="1"/>
    <n v="167"/>
    <n v="167"/>
    <d v="2015-10-20T00:00:00"/>
    <d v="2015-10-31T00:00:00"/>
  </r>
  <r>
    <x v="0"/>
    <s v="Category1"/>
    <s v="ITEM2"/>
    <s v="DESCRIPTION2"/>
    <n v="1"/>
    <n v="502"/>
    <n v="502"/>
    <d v="2015-10-20T00:00:00"/>
    <d v="2015-10-31T00:00:00"/>
  </r>
  <r>
    <x v="0"/>
    <s v="Category2"/>
    <s v="ITEM4"/>
    <s v="DESCRIPTION4"/>
    <n v="1"/>
    <n v="128"/>
    <n v="128"/>
    <d v="2015-10-20T00:00:00"/>
    <d v="2015-10-31T00:00:00"/>
  </r>
  <r>
    <x v="0"/>
    <s v="Category2"/>
    <s v="ITEM3"/>
    <s v="DESCRIPTION3"/>
    <n v="1"/>
    <n v="282"/>
    <n v="282"/>
    <d v="2015-10-20T00:00:00"/>
    <d v="2015-10-31T00:00:00"/>
  </r>
  <r>
    <x v="0"/>
    <s v="Category1"/>
    <s v="ITEM2"/>
    <s v="DESCRIPTION2"/>
    <n v="1"/>
    <n v="725"/>
    <n v="725"/>
    <d v="2015-10-20T00:00:00"/>
    <d v="2015-10-31T00:00:00"/>
  </r>
  <r>
    <x v="0"/>
    <s v="Category1"/>
    <s v="ITEM1"/>
    <s v="DESCRIPTION1"/>
    <n v="1"/>
    <n v="215"/>
    <n v="215"/>
    <d v="2015-10-20T00:00:00"/>
    <d v="2015-10-31T00:00:00"/>
  </r>
  <r>
    <x v="0"/>
    <s v="Category2"/>
    <s v="ITEM4"/>
    <s v="DESCRIPTION4"/>
    <n v="1"/>
    <n v="168"/>
    <n v="168"/>
    <d v="2015-10-20T00:00:00"/>
    <d v="2015-10-31T00:00:00"/>
  </r>
  <r>
    <x v="0"/>
    <s v="Category2"/>
    <s v="ITEM4"/>
    <s v="DESCRIPTION4"/>
    <n v="1"/>
    <n v="635"/>
    <n v="635"/>
    <d v="2015-10-20T00:00:00"/>
    <d v="2015-10-31T00:00:00"/>
  </r>
  <r>
    <x v="0"/>
    <s v="Category1"/>
    <s v="ITEM2"/>
    <s v="DESCRIPTION2"/>
    <n v="1"/>
    <n v="219"/>
    <n v="219"/>
    <d v="2015-10-20T00:00:00"/>
    <d v="2015-10-31T00:00:00"/>
  </r>
  <r>
    <x v="0"/>
    <s v="Category2"/>
    <s v="ITEM4"/>
    <s v="DESCRIPTION4"/>
    <n v="1"/>
    <n v="225"/>
    <n v="225"/>
    <d v="2015-10-20T00:00:00"/>
    <d v="2015-10-31T00:00:00"/>
  </r>
  <r>
    <x v="0"/>
    <s v="Category3"/>
    <s v="ITEM5"/>
    <s v="DESCRIPTION5"/>
    <n v="1"/>
    <n v="246"/>
    <n v="246"/>
    <d v="2015-10-20T00:00:00"/>
    <d v="2015-10-31T00:00:00"/>
  </r>
  <r>
    <x v="0"/>
    <s v="Category2"/>
    <s v="ITEM3"/>
    <s v="DESCRIPTION3"/>
    <n v="1"/>
    <n v="819"/>
    <n v="819"/>
    <d v="2015-10-20T00:00:00"/>
    <d v="2015-10-31T00:00:00"/>
  </r>
  <r>
    <x v="0"/>
    <s v="Category2"/>
    <s v="ITEM4"/>
    <s v="DESCRIPTION4"/>
    <n v="1"/>
    <n v="914"/>
    <n v="914"/>
    <d v="2015-10-20T00:00:00"/>
    <d v="2015-10-31T00:00:00"/>
  </r>
  <r>
    <x v="0"/>
    <s v="Category1"/>
    <s v="ITEM2"/>
    <s v="DESCRIPTION2"/>
    <n v="1"/>
    <n v="347"/>
    <n v="347"/>
    <d v="2015-10-20T00:00:00"/>
    <d v="2015-10-31T00:00:00"/>
  </r>
  <r>
    <x v="0"/>
    <s v="Category1"/>
    <s v="ITEM2"/>
    <s v="DESCRIPTION2"/>
    <n v="1"/>
    <n v="877"/>
    <n v="877"/>
    <d v="2015-10-20T00:00:00"/>
    <d v="2015-10-31T00:00:00"/>
  </r>
  <r>
    <x v="0"/>
    <s v="Category2"/>
    <s v="ITEM4"/>
    <s v="DESCRIPTION4"/>
    <n v="1"/>
    <n v="977"/>
    <n v="977"/>
    <d v="2015-10-20T00:00:00"/>
    <d v="2015-10-31T00:00:00"/>
  </r>
  <r>
    <x v="0"/>
    <s v="Category2"/>
    <s v="ITEM4"/>
    <s v="DESCRIPTION4"/>
    <n v="1"/>
    <n v="473"/>
    <n v="473"/>
    <d v="2015-10-20T00:00:00"/>
    <d v="2015-10-31T00:00:00"/>
  </r>
  <r>
    <x v="0"/>
    <s v="Category1"/>
    <s v="ITEM1"/>
    <s v="DESCRIPTION1"/>
    <n v="1"/>
    <n v="439"/>
    <n v="439"/>
    <d v="2015-10-20T00:00:00"/>
    <d v="2015-10-31T00:00:00"/>
  </r>
  <r>
    <x v="0"/>
    <s v="Category3"/>
    <s v="ITEM5"/>
    <s v="DESCRIPTION5"/>
    <n v="1"/>
    <n v="304"/>
    <n v="304"/>
    <d v="2015-10-20T00:00:00"/>
    <d v="2015-10-31T00:00:00"/>
  </r>
  <r>
    <x v="0"/>
    <s v="Category2"/>
    <s v="ITEM3"/>
    <s v="DESCRIPTION3"/>
    <n v="1"/>
    <n v="724"/>
    <n v="724"/>
    <d v="2015-10-20T00:00:00"/>
    <d v="2015-10-31T00:00:00"/>
  </r>
  <r>
    <x v="0"/>
    <s v="Category1"/>
    <s v="ITEM1"/>
    <s v="DESCRIPTION1"/>
    <n v="1"/>
    <n v="839"/>
    <n v="839"/>
    <d v="2015-10-20T00:00:00"/>
    <d v="2015-10-31T00:00:00"/>
  </r>
  <r>
    <x v="0"/>
    <s v="Category1"/>
    <s v="ITEM1"/>
    <s v="DESCRIPTION1"/>
    <n v="1"/>
    <n v="446"/>
    <n v="446"/>
    <d v="2015-10-20T00:00:00"/>
    <d v="2015-10-31T00:00:00"/>
  </r>
  <r>
    <x v="0"/>
    <s v="Category1"/>
    <s v="ITEM1"/>
    <s v="DESCRIPTION1"/>
    <n v="1"/>
    <n v="596"/>
    <n v="596"/>
    <d v="2015-10-20T00:00:00"/>
    <d v="2015-10-31T00:00:00"/>
  </r>
  <r>
    <x v="0"/>
    <s v="Category1"/>
    <s v="ITEM2"/>
    <s v="DESCRIPTION2"/>
    <n v="1"/>
    <n v="837"/>
    <n v="837"/>
    <d v="2015-10-20T00:00:00"/>
    <d v="2015-10-31T00:00:00"/>
  </r>
  <r>
    <x v="0"/>
    <s v="Category1"/>
    <s v="ITEM1"/>
    <s v="DESCRIPTION1"/>
    <n v="1"/>
    <n v="913"/>
    <n v="913"/>
    <d v="2015-10-20T00:00:00"/>
    <d v="2015-10-31T00:00:00"/>
  </r>
  <r>
    <x v="0"/>
    <s v="Category2"/>
    <s v="ITEM3"/>
    <s v="DESCRIPTION3"/>
    <n v="1"/>
    <n v="791"/>
    <n v="791"/>
    <d v="2015-10-20T00:00:00"/>
    <d v="2015-10-31T00:00:00"/>
  </r>
  <r>
    <x v="0"/>
    <s v="Category3"/>
    <s v="ITEM5"/>
    <s v="DESCRIPTION5"/>
    <n v="1"/>
    <n v="683"/>
    <n v="683"/>
    <d v="2015-10-20T00:00:00"/>
    <d v="2015-10-31T00:00:00"/>
  </r>
  <r>
    <x v="0"/>
    <s v="Category1"/>
    <s v="ITEM1"/>
    <s v="DESCRIPTION1"/>
    <n v="1"/>
    <n v="611"/>
    <n v="611"/>
    <d v="2015-10-20T00:00:00"/>
    <d v="2015-10-31T00:00:00"/>
  </r>
  <r>
    <x v="0"/>
    <s v="Category3"/>
    <s v="ITEM5"/>
    <s v="DESCRIPTION5"/>
    <n v="1"/>
    <n v="645"/>
    <n v="645"/>
    <d v="2015-10-20T00:00:00"/>
    <d v="2015-10-31T00:00:00"/>
  </r>
  <r>
    <x v="0"/>
    <s v="Category2"/>
    <s v="ITEM4"/>
    <s v="DESCRIPTION4"/>
    <n v="1"/>
    <n v="784"/>
    <n v="784"/>
    <d v="2015-10-20T00:00:00"/>
    <d v="2015-10-31T00:00:00"/>
  </r>
  <r>
    <x v="0"/>
    <s v="Category2"/>
    <s v="ITEM3"/>
    <s v="DESCRIPTION3"/>
    <n v="1"/>
    <n v="800"/>
    <n v="800"/>
    <d v="2015-10-20T00:00:00"/>
    <d v="2015-10-31T00:00:00"/>
  </r>
  <r>
    <x v="0"/>
    <s v="Category1"/>
    <s v="ITEM1"/>
    <s v="DESCRIPTION1"/>
    <n v="1"/>
    <n v="998"/>
    <n v="998"/>
    <d v="2015-10-20T00:00:00"/>
    <d v="2015-10-31T00:00:00"/>
  </r>
  <r>
    <x v="0"/>
    <s v="Category2"/>
    <s v="ITEM4"/>
    <s v="DESCRIPTION4"/>
    <n v="1"/>
    <n v="355"/>
    <n v="355"/>
    <d v="2015-10-20T00:00:00"/>
    <d v="2015-10-31T00:00:00"/>
  </r>
  <r>
    <x v="0"/>
    <s v="Category2"/>
    <s v="ITEM3"/>
    <s v="DESCRIPTION3"/>
    <n v="1"/>
    <n v="917"/>
    <n v="917"/>
    <d v="2015-10-20T00:00:00"/>
    <d v="2015-10-31T00:00:00"/>
  </r>
  <r>
    <x v="0"/>
    <s v="Category1"/>
    <s v="ITEM2"/>
    <s v="DESCRIPTION2"/>
    <n v="1"/>
    <n v="968"/>
    <n v="968"/>
    <d v="2015-10-20T00:00:00"/>
    <d v="2015-10-31T00:00:00"/>
  </r>
  <r>
    <x v="0"/>
    <s v="Category2"/>
    <s v="ITEM4"/>
    <s v="DESCRIPTION4"/>
    <n v="1"/>
    <n v="613"/>
    <n v="613"/>
    <d v="2015-10-20T00:00:00"/>
    <d v="2015-10-31T00:00:00"/>
  </r>
  <r>
    <x v="0"/>
    <s v="Category3"/>
    <s v="ITEM5"/>
    <s v="DESCRIPTION5"/>
    <n v="1"/>
    <n v="446"/>
    <n v="446"/>
    <d v="2015-10-20T00:00:00"/>
    <d v="2015-10-31T00:00:00"/>
  </r>
  <r>
    <x v="0"/>
    <s v="Category2"/>
    <s v="ITEM4"/>
    <s v="DESCRIPTION4"/>
    <n v="1"/>
    <n v="279"/>
    <n v="279"/>
    <d v="2015-10-20T00:00:00"/>
    <d v="2015-10-31T00:00:00"/>
  </r>
  <r>
    <x v="0"/>
    <s v="Category2"/>
    <s v="ITEM3"/>
    <s v="DESCRIPTION3"/>
    <n v="1"/>
    <n v="653"/>
    <n v="653"/>
    <d v="2015-10-20T00:00:00"/>
    <d v="2015-10-31T00:00:00"/>
  </r>
  <r>
    <x v="0"/>
    <s v="Category2"/>
    <s v="ITEM3"/>
    <s v="DESCRIPTION3"/>
    <n v="1"/>
    <n v="330"/>
    <n v="330"/>
    <d v="2015-10-20T00:00:00"/>
    <d v="2015-10-31T00:00:00"/>
  </r>
  <r>
    <x v="0"/>
    <s v="Category3"/>
    <s v="ITEM5"/>
    <s v="DESCRIPTION5"/>
    <n v="1"/>
    <n v="164"/>
    <n v="164"/>
    <d v="2015-10-20T00:00:00"/>
    <d v="2015-10-31T00:00:00"/>
  </r>
  <r>
    <x v="0"/>
    <s v="Category1"/>
    <s v="ITEM2"/>
    <s v="DESCRIPTION2"/>
    <n v="1"/>
    <n v="574"/>
    <n v="574"/>
    <d v="2015-10-20T00:00:00"/>
    <d v="2015-10-31T00:00:00"/>
  </r>
  <r>
    <x v="0"/>
    <s v="Category2"/>
    <s v="ITEM4"/>
    <s v="DESCRIPTION4"/>
    <n v="1"/>
    <n v="482"/>
    <n v="482"/>
    <d v="2015-10-20T00:00:00"/>
    <d v="2015-10-31T00:00:00"/>
  </r>
  <r>
    <x v="0"/>
    <s v="Category3"/>
    <s v="ITEM5"/>
    <s v="DESCRIPTION5"/>
    <n v="1"/>
    <n v="464"/>
    <n v="464"/>
    <d v="2015-10-20T00:00:00"/>
    <d v="2015-10-31T00:00:00"/>
  </r>
  <r>
    <x v="0"/>
    <s v="Category1"/>
    <s v="ITEM2"/>
    <s v="DESCRIPTION2"/>
    <n v="1"/>
    <n v="494"/>
    <n v="494"/>
    <d v="2015-10-20T00:00:00"/>
    <d v="2015-10-31T00:00:00"/>
  </r>
  <r>
    <x v="0"/>
    <s v="Category1"/>
    <s v="ITEM2"/>
    <s v="DESCRIPTION2"/>
    <n v="1"/>
    <n v="306"/>
    <n v="306"/>
    <d v="2015-10-20T00:00:00"/>
    <d v="2015-10-31T00:00:00"/>
  </r>
  <r>
    <x v="0"/>
    <s v="Category3"/>
    <s v="ITEM5"/>
    <s v="DESCRIPTION5"/>
    <n v="1"/>
    <n v="755"/>
    <n v="755"/>
    <d v="2015-10-20T00:00:00"/>
    <d v="2015-10-31T00:00:00"/>
  </r>
  <r>
    <x v="0"/>
    <s v="Category2"/>
    <s v="ITEM4"/>
    <s v="DESCRIPTION4"/>
    <n v="1"/>
    <n v="344"/>
    <n v="344"/>
    <d v="2015-10-20T00:00:00"/>
    <d v="2015-10-31T00:00:00"/>
  </r>
  <r>
    <x v="0"/>
    <s v="Category1"/>
    <s v="ITEM1"/>
    <s v="DESCRIPTION1"/>
    <n v="1"/>
    <n v="787"/>
    <n v="787"/>
    <d v="2015-10-20T00:00:00"/>
    <d v="2015-10-31T00:00:00"/>
  </r>
  <r>
    <x v="0"/>
    <s v="Category1"/>
    <s v="ITEM1"/>
    <s v="DESCRIPTION1"/>
    <n v="1"/>
    <n v="639"/>
    <n v="639"/>
    <d v="2015-10-20T00:00:00"/>
    <d v="2015-10-31T00:00:00"/>
  </r>
  <r>
    <x v="0"/>
    <s v="Category2"/>
    <s v="ITEM4"/>
    <s v="DESCRIPTION4"/>
    <n v="1"/>
    <n v="467"/>
    <n v="467"/>
    <d v="2015-10-21T00:00:00"/>
    <d v="2015-10-31T00:00:00"/>
  </r>
  <r>
    <x v="0"/>
    <s v="Category3"/>
    <s v="ITEM5"/>
    <s v="DESCRIPTION5"/>
    <n v="1"/>
    <n v="445"/>
    <n v="445"/>
    <d v="2015-10-21T00:00:00"/>
    <d v="2015-10-31T00:00:00"/>
  </r>
  <r>
    <x v="0"/>
    <s v="Category3"/>
    <s v="ITEM5"/>
    <s v="DESCRIPTION5"/>
    <n v="1"/>
    <n v="768"/>
    <n v="768"/>
    <d v="2015-10-21T00:00:00"/>
    <d v="2015-10-31T00:00:00"/>
  </r>
  <r>
    <x v="0"/>
    <s v="Category3"/>
    <s v="ITEM5"/>
    <s v="DESCRIPTION5"/>
    <n v="1"/>
    <n v="991"/>
    <n v="991"/>
    <d v="2015-10-21T00:00:00"/>
    <d v="2015-10-31T00:00:00"/>
  </r>
  <r>
    <x v="0"/>
    <s v="Category1"/>
    <s v="ITEM1"/>
    <s v="DESCRIPTION1"/>
    <n v="1"/>
    <n v="105"/>
    <n v="105"/>
    <d v="2015-10-21T00:00:00"/>
    <d v="2015-10-31T00:00:00"/>
  </r>
  <r>
    <x v="0"/>
    <s v="Category2"/>
    <s v="ITEM3"/>
    <s v="DESCRIPTION3"/>
    <n v="1"/>
    <n v="849"/>
    <n v="849"/>
    <d v="2015-10-21T00:00:00"/>
    <d v="2015-10-31T00:00:00"/>
  </r>
  <r>
    <x v="0"/>
    <s v="Category3"/>
    <s v="ITEM5"/>
    <s v="DESCRIPTION5"/>
    <n v="1"/>
    <n v="881"/>
    <n v="881"/>
    <d v="2015-10-21T00:00:00"/>
    <d v="2015-10-31T00:00:00"/>
  </r>
  <r>
    <x v="0"/>
    <s v="Category1"/>
    <s v="ITEM1"/>
    <s v="DESCRIPTION1"/>
    <n v="1"/>
    <n v="289"/>
    <n v="289"/>
    <d v="2015-10-21T00:00:00"/>
    <d v="2015-10-31T00:00:00"/>
  </r>
  <r>
    <x v="0"/>
    <s v="Category1"/>
    <s v="ITEM1"/>
    <s v="DESCRIPTION1"/>
    <n v="1"/>
    <n v="368"/>
    <n v="368"/>
    <d v="2015-10-21T00:00:00"/>
    <d v="2015-10-31T00:00:00"/>
  </r>
  <r>
    <x v="0"/>
    <s v="Category2"/>
    <s v="ITEM4"/>
    <s v="DESCRIPTION4"/>
    <n v="1"/>
    <n v="974"/>
    <n v="974"/>
    <d v="2015-10-21T00:00:00"/>
    <d v="2015-10-31T00:00:00"/>
  </r>
  <r>
    <x v="0"/>
    <s v="Category1"/>
    <s v="ITEM2"/>
    <s v="DESCRIPTION2"/>
    <n v="1"/>
    <n v="429"/>
    <n v="429"/>
    <d v="2015-10-21T00:00:00"/>
    <d v="2015-10-31T00:00:00"/>
  </r>
  <r>
    <x v="0"/>
    <s v="Category1"/>
    <s v="ITEM1"/>
    <s v="DESCRIPTION1"/>
    <n v="1"/>
    <n v="841"/>
    <n v="841"/>
    <d v="2015-10-21T00:00:00"/>
    <d v="2015-10-31T00:00:00"/>
  </r>
  <r>
    <x v="0"/>
    <s v="Category1"/>
    <s v="ITEM1"/>
    <s v="DESCRIPTION1"/>
    <n v="1"/>
    <n v="744"/>
    <n v="744"/>
    <d v="2015-10-21T00:00:00"/>
    <d v="2015-10-31T00:00:00"/>
  </r>
  <r>
    <x v="0"/>
    <s v="Category1"/>
    <s v="ITEM1"/>
    <s v="DESCRIPTION1"/>
    <n v="1"/>
    <n v="857"/>
    <n v="857"/>
    <d v="2015-10-21T00:00:00"/>
    <d v="2015-10-31T00:00:00"/>
  </r>
  <r>
    <x v="0"/>
    <s v="Category3"/>
    <s v="ITEM5"/>
    <s v="DESCRIPTION5"/>
    <n v="1"/>
    <n v="967"/>
    <n v="967"/>
    <d v="2015-10-21T00:00:00"/>
    <d v="2015-10-31T00:00:00"/>
  </r>
  <r>
    <x v="0"/>
    <s v="Category3"/>
    <s v="ITEM5"/>
    <s v="DESCRIPTION5"/>
    <n v="1"/>
    <n v="853"/>
    <n v="853"/>
    <d v="2015-10-21T00:00:00"/>
    <d v="2015-10-31T00:00:00"/>
  </r>
  <r>
    <x v="0"/>
    <s v="Category3"/>
    <s v="ITEM5"/>
    <s v="DESCRIPTION5"/>
    <n v="1"/>
    <n v="958"/>
    <n v="958"/>
    <d v="2015-10-21T00:00:00"/>
    <d v="2015-10-31T00:00:00"/>
  </r>
  <r>
    <x v="0"/>
    <s v="Category2"/>
    <s v="ITEM3"/>
    <s v="DESCRIPTION3"/>
    <n v="1"/>
    <n v="426"/>
    <n v="426"/>
    <d v="2015-10-21T00:00:00"/>
    <d v="2015-10-31T00:00:00"/>
  </r>
  <r>
    <x v="0"/>
    <s v="Category1"/>
    <s v="ITEM1"/>
    <s v="DESCRIPTION1"/>
    <n v="1"/>
    <n v="989"/>
    <n v="989"/>
    <d v="2015-10-21T00:00:00"/>
    <d v="2015-10-31T00:00:00"/>
  </r>
  <r>
    <x v="0"/>
    <s v="Category2"/>
    <s v="ITEM3"/>
    <s v="DESCRIPTION3"/>
    <n v="1"/>
    <n v="169"/>
    <n v="169"/>
    <d v="2015-10-21T00:00:00"/>
    <d v="2015-10-31T00:00:00"/>
  </r>
  <r>
    <x v="0"/>
    <s v="Category3"/>
    <s v="ITEM5"/>
    <s v="DESCRIPTION5"/>
    <n v="1"/>
    <n v="840"/>
    <n v="840"/>
    <d v="2015-10-21T00:00:00"/>
    <d v="2015-10-31T00:00:00"/>
  </r>
  <r>
    <x v="0"/>
    <s v="Category1"/>
    <s v="ITEM2"/>
    <s v="DESCRIPTION2"/>
    <n v="1"/>
    <n v="635"/>
    <n v="635"/>
    <d v="2015-10-21T00:00:00"/>
    <d v="2015-10-31T00:00:00"/>
  </r>
  <r>
    <x v="0"/>
    <s v="Category1"/>
    <s v="ITEM2"/>
    <s v="DESCRIPTION2"/>
    <n v="1"/>
    <n v="182"/>
    <n v="182"/>
    <d v="2015-10-21T00:00:00"/>
    <d v="2015-10-31T00:00:00"/>
  </r>
  <r>
    <x v="0"/>
    <s v="Category1"/>
    <s v="ITEM2"/>
    <s v="DESCRIPTION2"/>
    <n v="1"/>
    <n v="704"/>
    <n v="704"/>
    <d v="2015-10-21T00:00:00"/>
    <d v="2015-10-31T00:00:00"/>
  </r>
  <r>
    <x v="0"/>
    <s v="Category2"/>
    <s v="ITEM4"/>
    <s v="DESCRIPTION4"/>
    <n v="1"/>
    <n v="162"/>
    <n v="162"/>
    <d v="2015-10-21T00:00:00"/>
    <d v="2015-10-31T00:00:00"/>
  </r>
  <r>
    <x v="0"/>
    <s v="Category2"/>
    <s v="ITEM3"/>
    <s v="DESCRIPTION3"/>
    <n v="1"/>
    <n v="420"/>
    <n v="420"/>
    <d v="2015-10-21T00:00:00"/>
    <d v="2015-10-31T00:00:00"/>
  </r>
  <r>
    <x v="0"/>
    <s v="Category3"/>
    <s v="ITEM5"/>
    <s v="DESCRIPTION5"/>
    <n v="1"/>
    <n v="711"/>
    <n v="711"/>
    <d v="2015-10-21T00:00:00"/>
    <d v="2015-10-31T00:00:00"/>
  </r>
  <r>
    <x v="0"/>
    <s v="Category1"/>
    <s v="ITEM2"/>
    <s v="DESCRIPTION2"/>
    <n v="1"/>
    <n v="187"/>
    <n v="187"/>
    <d v="2015-10-21T00:00:00"/>
    <d v="2015-10-31T00:00:00"/>
  </r>
  <r>
    <x v="0"/>
    <s v="Category2"/>
    <s v="ITEM4"/>
    <s v="DESCRIPTION4"/>
    <n v="1"/>
    <n v="733"/>
    <n v="733"/>
    <d v="2015-10-21T00:00:00"/>
    <d v="2015-10-31T00:00:00"/>
  </r>
  <r>
    <x v="0"/>
    <s v="Category2"/>
    <s v="ITEM4"/>
    <s v="DESCRIPTION4"/>
    <n v="1"/>
    <n v="450"/>
    <n v="450"/>
    <d v="2015-10-21T00:00:00"/>
    <d v="2015-10-31T00:00:00"/>
  </r>
  <r>
    <x v="0"/>
    <s v="Category3"/>
    <s v="ITEM5"/>
    <s v="DESCRIPTION5"/>
    <n v="1"/>
    <n v="895"/>
    <n v="895"/>
    <d v="2015-10-21T00:00:00"/>
    <d v="2015-10-31T00:00:00"/>
  </r>
  <r>
    <x v="0"/>
    <s v="Category1"/>
    <s v="ITEM1"/>
    <s v="DESCRIPTION1"/>
    <n v="1"/>
    <n v="466"/>
    <n v="466"/>
    <d v="2015-10-21T00:00:00"/>
    <d v="2015-10-31T00:00:00"/>
  </r>
  <r>
    <x v="0"/>
    <s v="Category1"/>
    <s v="ITEM2"/>
    <s v="DESCRIPTION2"/>
    <n v="1"/>
    <n v="220"/>
    <n v="220"/>
    <d v="2015-10-21T00:00:00"/>
    <d v="2015-10-31T00:00:00"/>
  </r>
  <r>
    <x v="0"/>
    <s v="Category1"/>
    <s v="ITEM2"/>
    <s v="DESCRIPTION2"/>
    <n v="1"/>
    <n v="815"/>
    <n v="815"/>
    <d v="2015-10-21T00:00:00"/>
    <d v="2015-10-31T00:00:00"/>
  </r>
  <r>
    <x v="0"/>
    <s v="Category1"/>
    <s v="ITEM1"/>
    <s v="DESCRIPTION1"/>
    <n v="1"/>
    <n v="474"/>
    <n v="474"/>
    <d v="2015-10-21T00:00:00"/>
    <d v="2015-10-31T00:00:00"/>
  </r>
  <r>
    <x v="0"/>
    <s v="Category2"/>
    <s v="ITEM3"/>
    <s v="DESCRIPTION3"/>
    <n v="1"/>
    <n v="962"/>
    <n v="962"/>
    <d v="2015-10-21T00:00:00"/>
    <d v="2015-10-31T00:00:00"/>
  </r>
  <r>
    <x v="0"/>
    <s v="Category1"/>
    <s v="ITEM1"/>
    <s v="DESCRIPTION1"/>
    <n v="1"/>
    <n v="354"/>
    <n v="354"/>
    <d v="2015-10-21T00:00:00"/>
    <d v="2015-10-31T00:00:00"/>
  </r>
  <r>
    <x v="0"/>
    <s v="Category2"/>
    <s v="ITEM3"/>
    <s v="DESCRIPTION3"/>
    <n v="1"/>
    <n v="675"/>
    <n v="675"/>
    <d v="2015-10-21T00:00:00"/>
    <d v="2015-10-31T00:00:00"/>
  </r>
  <r>
    <x v="0"/>
    <s v="Category3"/>
    <s v="ITEM5"/>
    <s v="DESCRIPTION5"/>
    <n v="1"/>
    <n v="289"/>
    <n v="289"/>
    <d v="2015-10-21T00:00:00"/>
    <d v="2015-10-31T00:00:00"/>
  </r>
  <r>
    <x v="0"/>
    <s v="Category1"/>
    <s v="ITEM1"/>
    <s v="DESCRIPTION1"/>
    <n v="1"/>
    <n v="941"/>
    <n v="941"/>
    <d v="2015-10-21T00:00:00"/>
    <d v="2015-10-31T00:00:00"/>
  </r>
  <r>
    <x v="0"/>
    <s v="Category1"/>
    <s v="ITEM1"/>
    <s v="DESCRIPTION1"/>
    <n v="1"/>
    <n v="786"/>
    <n v="786"/>
    <d v="2015-10-21T00:00:00"/>
    <d v="2015-10-31T00:00:00"/>
  </r>
  <r>
    <x v="0"/>
    <s v="Category2"/>
    <s v="ITEM3"/>
    <s v="DESCRIPTION3"/>
    <n v="1"/>
    <n v="356"/>
    <n v="356"/>
    <d v="2015-10-21T00:00:00"/>
    <d v="2015-10-31T00:00:00"/>
  </r>
  <r>
    <x v="0"/>
    <s v="Category2"/>
    <s v="ITEM4"/>
    <s v="DESCRIPTION4"/>
    <n v="1"/>
    <n v="491"/>
    <n v="491"/>
    <d v="2015-10-21T00:00:00"/>
    <d v="2015-10-31T00:00:00"/>
  </r>
  <r>
    <x v="0"/>
    <s v="Category3"/>
    <s v="ITEM5"/>
    <s v="DESCRIPTION5"/>
    <n v="1"/>
    <n v="902"/>
    <n v="902"/>
    <d v="2015-10-21T00:00:00"/>
    <d v="2015-10-31T00:00:00"/>
  </r>
  <r>
    <x v="0"/>
    <s v="Category2"/>
    <s v="ITEM4"/>
    <s v="DESCRIPTION4"/>
    <n v="1"/>
    <n v="551"/>
    <n v="551"/>
    <d v="2015-10-21T00:00:00"/>
    <d v="2015-10-31T00:00:00"/>
  </r>
  <r>
    <x v="0"/>
    <s v="Category3"/>
    <s v="ITEM5"/>
    <s v="DESCRIPTION5"/>
    <n v="1"/>
    <n v="124"/>
    <n v="124"/>
    <d v="2015-10-21T00:00:00"/>
    <d v="2015-10-31T00:00:00"/>
  </r>
  <r>
    <x v="0"/>
    <s v="Category2"/>
    <s v="ITEM4"/>
    <s v="DESCRIPTION4"/>
    <n v="1"/>
    <n v="660"/>
    <n v="660"/>
    <d v="2015-10-21T00:00:00"/>
    <d v="2015-10-31T00:00:00"/>
  </r>
  <r>
    <x v="0"/>
    <s v="Category3"/>
    <s v="ITEM5"/>
    <s v="DESCRIPTION5"/>
    <n v="1"/>
    <n v="717"/>
    <n v="717"/>
    <d v="2015-10-21T00:00:00"/>
    <d v="2015-10-31T00:00:00"/>
  </r>
  <r>
    <x v="0"/>
    <s v="Category1"/>
    <s v="ITEM2"/>
    <s v="DESCRIPTION2"/>
    <n v="1"/>
    <n v="131"/>
    <n v="131"/>
    <d v="2015-10-21T00:00:00"/>
    <d v="2015-10-31T00:00:00"/>
  </r>
  <r>
    <x v="0"/>
    <s v="Category3"/>
    <s v="ITEM5"/>
    <s v="DESCRIPTION5"/>
    <n v="1"/>
    <n v="243"/>
    <n v="243"/>
    <d v="2015-10-21T00:00:00"/>
    <d v="2015-10-31T00:00:00"/>
  </r>
  <r>
    <x v="0"/>
    <s v="Category1"/>
    <s v="ITEM1"/>
    <s v="DESCRIPTION1"/>
    <n v="1"/>
    <n v="357"/>
    <n v="357"/>
    <d v="2015-10-22T00:00:00"/>
    <d v="2015-10-31T00:00:00"/>
  </r>
  <r>
    <x v="0"/>
    <s v="Category2"/>
    <s v="ITEM4"/>
    <s v="DESCRIPTION4"/>
    <n v="1"/>
    <n v="114"/>
    <n v="114"/>
    <d v="2015-10-22T00:00:00"/>
    <d v="2015-10-31T00:00:00"/>
  </r>
  <r>
    <x v="0"/>
    <s v="Category1"/>
    <s v="ITEM2"/>
    <s v="DESCRIPTION2"/>
    <n v="1"/>
    <n v="609"/>
    <n v="609"/>
    <d v="2015-10-22T00:00:00"/>
    <d v="2015-10-31T00:00:00"/>
  </r>
  <r>
    <x v="0"/>
    <s v="Category2"/>
    <s v="ITEM4"/>
    <s v="DESCRIPTION4"/>
    <n v="1"/>
    <n v="795"/>
    <n v="795"/>
    <d v="2015-10-22T00:00:00"/>
    <d v="2015-10-31T00:00:00"/>
  </r>
  <r>
    <x v="0"/>
    <s v="Category2"/>
    <s v="ITEM3"/>
    <s v="DESCRIPTION3"/>
    <n v="1"/>
    <n v="322"/>
    <n v="322"/>
    <d v="2015-10-22T00:00:00"/>
    <d v="2015-10-31T00:00:00"/>
  </r>
  <r>
    <x v="0"/>
    <s v="Category1"/>
    <s v="ITEM1"/>
    <s v="DESCRIPTION1"/>
    <n v="1"/>
    <n v="753"/>
    <n v="753"/>
    <d v="2015-10-22T00:00:00"/>
    <d v="2015-10-31T00:00:00"/>
  </r>
  <r>
    <x v="0"/>
    <s v="Category3"/>
    <s v="ITEM5"/>
    <s v="DESCRIPTION5"/>
    <n v="1"/>
    <n v="558"/>
    <n v="558"/>
    <d v="2015-10-22T00:00:00"/>
    <d v="2015-10-31T00:00:00"/>
  </r>
  <r>
    <x v="0"/>
    <s v="Category3"/>
    <s v="ITEM5"/>
    <s v="DESCRIPTION5"/>
    <n v="1"/>
    <n v="899"/>
    <n v="899"/>
    <d v="2015-10-22T00:00:00"/>
    <d v="2015-10-31T00:00:00"/>
  </r>
  <r>
    <x v="0"/>
    <s v="Category3"/>
    <s v="ITEM5"/>
    <s v="DESCRIPTION5"/>
    <n v="1"/>
    <n v="138"/>
    <n v="138"/>
    <d v="2015-10-22T00:00:00"/>
    <d v="2015-10-31T00:00:00"/>
  </r>
  <r>
    <x v="0"/>
    <s v="Category2"/>
    <s v="ITEM3"/>
    <s v="DESCRIPTION3"/>
    <n v="1"/>
    <n v="113"/>
    <n v="113"/>
    <d v="2015-10-22T00:00:00"/>
    <d v="2015-10-31T00:00:00"/>
  </r>
  <r>
    <x v="0"/>
    <s v="Category2"/>
    <s v="ITEM3"/>
    <s v="DESCRIPTION3"/>
    <n v="1"/>
    <n v="559"/>
    <n v="559"/>
    <d v="2015-10-22T00:00:00"/>
    <d v="2015-10-31T00:00:00"/>
  </r>
  <r>
    <x v="0"/>
    <s v="Category2"/>
    <s v="ITEM4"/>
    <s v="DESCRIPTION4"/>
    <n v="1"/>
    <n v="788"/>
    <n v="788"/>
    <d v="2015-10-22T00:00:00"/>
    <d v="2015-10-31T00:00:00"/>
  </r>
  <r>
    <x v="0"/>
    <s v="Category2"/>
    <s v="ITEM3"/>
    <s v="DESCRIPTION3"/>
    <n v="1"/>
    <n v="447"/>
    <n v="447"/>
    <d v="2015-10-22T00:00:00"/>
    <d v="2015-10-31T00:00:00"/>
  </r>
  <r>
    <x v="0"/>
    <s v="Category1"/>
    <s v="ITEM2"/>
    <s v="DESCRIPTION2"/>
    <n v="1"/>
    <n v="521"/>
    <n v="521"/>
    <d v="2015-10-22T00:00:00"/>
    <d v="2015-10-31T00:00:00"/>
  </r>
  <r>
    <x v="0"/>
    <s v="Category1"/>
    <s v="ITEM2"/>
    <s v="DESCRIPTION2"/>
    <n v="1"/>
    <n v="800"/>
    <n v="800"/>
    <d v="2015-10-22T00:00:00"/>
    <d v="2015-10-31T00:00:00"/>
  </r>
  <r>
    <x v="0"/>
    <s v="Category1"/>
    <s v="ITEM2"/>
    <s v="DESCRIPTION2"/>
    <n v="1"/>
    <n v="649"/>
    <n v="649"/>
    <d v="2015-10-22T00:00:00"/>
    <d v="2015-10-31T00:00:00"/>
  </r>
  <r>
    <x v="0"/>
    <s v="Category2"/>
    <s v="ITEM3"/>
    <s v="DESCRIPTION3"/>
    <n v="1"/>
    <n v="889"/>
    <n v="889"/>
    <d v="2015-10-22T00:00:00"/>
    <d v="2015-10-31T00:00:00"/>
  </r>
  <r>
    <x v="0"/>
    <s v="Category1"/>
    <s v="ITEM2"/>
    <s v="DESCRIPTION2"/>
    <n v="1"/>
    <n v="135"/>
    <n v="135"/>
    <d v="2015-10-22T00:00:00"/>
    <d v="2015-10-31T00:00:00"/>
  </r>
  <r>
    <x v="0"/>
    <s v="Category1"/>
    <s v="ITEM1"/>
    <s v="DESCRIPTION1"/>
    <n v="1"/>
    <n v="961"/>
    <n v="961"/>
    <d v="2015-10-22T00:00:00"/>
    <d v="2015-10-31T00:00:00"/>
  </r>
  <r>
    <x v="0"/>
    <s v="Category1"/>
    <s v="ITEM2"/>
    <s v="DESCRIPTION2"/>
    <n v="1"/>
    <n v="809"/>
    <n v="809"/>
    <d v="2015-10-22T00:00:00"/>
    <d v="2015-10-31T00:00:00"/>
  </r>
  <r>
    <x v="0"/>
    <s v="Category1"/>
    <s v="ITEM2"/>
    <s v="DESCRIPTION2"/>
    <n v="1"/>
    <n v="229"/>
    <n v="229"/>
    <d v="2015-10-22T00:00:00"/>
    <d v="2015-10-31T00:00:00"/>
  </r>
  <r>
    <x v="0"/>
    <s v="Category2"/>
    <s v="ITEM3"/>
    <s v="DESCRIPTION3"/>
    <n v="1"/>
    <n v="476"/>
    <n v="476"/>
    <d v="2015-10-22T00:00:00"/>
    <d v="2015-10-31T00:00:00"/>
  </r>
  <r>
    <x v="0"/>
    <s v="Category1"/>
    <s v="ITEM1"/>
    <s v="DESCRIPTION1"/>
    <n v="1"/>
    <n v="468"/>
    <n v="468"/>
    <d v="2015-10-22T00:00:00"/>
    <d v="2015-10-31T00:00:00"/>
  </r>
  <r>
    <x v="0"/>
    <s v="Category2"/>
    <s v="ITEM3"/>
    <s v="DESCRIPTION3"/>
    <n v="1"/>
    <n v="622"/>
    <n v="622"/>
    <d v="2015-10-22T00:00:00"/>
    <d v="2015-10-31T00:00:00"/>
  </r>
  <r>
    <x v="0"/>
    <s v="Category2"/>
    <s v="ITEM3"/>
    <s v="DESCRIPTION3"/>
    <n v="1"/>
    <n v="379"/>
    <n v="379"/>
    <d v="2015-10-22T00:00:00"/>
    <d v="2015-10-31T00:00:00"/>
  </r>
  <r>
    <x v="0"/>
    <s v="Category1"/>
    <s v="ITEM1"/>
    <s v="DESCRIPTION1"/>
    <n v="1"/>
    <n v="734"/>
    <n v="734"/>
    <d v="2015-10-22T00:00:00"/>
    <d v="2015-10-31T00:00:00"/>
  </r>
  <r>
    <x v="0"/>
    <s v="Category2"/>
    <s v="ITEM4"/>
    <s v="DESCRIPTION4"/>
    <n v="1"/>
    <n v="897"/>
    <n v="897"/>
    <d v="2015-10-22T00:00:00"/>
    <d v="2015-10-31T00:00:00"/>
  </r>
  <r>
    <x v="0"/>
    <s v="Category2"/>
    <s v="ITEM3"/>
    <s v="DESCRIPTION3"/>
    <n v="1"/>
    <n v="250"/>
    <n v="250"/>
    <d v="2015-10-22T00:00:00"/>
    <d v="2015-10-31T00:00:00"/>
  </r>
  <r>
    <x v="0"/>
    <s v="Category2"/>
    <s v="ITEM3"/>
    <s v="DESCRIPTION3"/>
    <n v="1"/>
    <n v="746"/>
    <n v="746"/>
    <d v="2015-10-22T00:00:00"/>
    <d v="2015-10-31T00:00:00"/>
  </r>
  <r>
    <x v="0"/>
    <s v="Category1"/>
    <s v="ITEM1"/>
    <s v="DESCRIPTION1"/>
    <n v="1"/>
    <n v="202"/>
    <n v="202"/>
    <d v="2015-10-22T00:00:00"/>
    <d v="2015-10-31T00:00:00"/>
  </r>
  <r>
    <x v="0"/>
    <s v="Category2"/>
    <s v="ITEM4"/>
    <s v="DESCRIPTION4"/>
    <n v="1"/>
    <n v="345"/>
    <n v="345"/>
    <d v="2015-10-22T00:00:00"/>
    <d v="2015-10-31T00:00:00"/>
  </r>
  <r>
    <x v="0"/>
    <s v="Category3"/>
    <s v="ITEM5"/>
    <s v="DESCRIPTION5"/>
    <n v="1"/>
    <n v="714"/>
    <n v="714"/>
    <d v="2015-10-22T00:00:00"/>
    <d v="2015-10-31T00:00:00"/>
  </r>
  <r>
    <x v="0"/>
    <s v="Category2"/>
    <s v="ITEM4"/>
    <s v="DESCRIPTION4"/>
    <n v="1"/>
    <n v="981"/>
    <n v="981"/>
    <d v="2015-10-22T00:00:00"/>
    <d v="2015-10-31T00:00:00"/>
  </r>
  <r>
    <x v="0"/>
    <s v="Category1"/>
    <s v="ITEM1"/>
    <s v="DESCRIPTION1"/>
    <n v="1"/>
    <n v="630"/>
    <n v="630"/>
    <d v="2015-10-22T00:00:00"/>
    <d v="2015-10-31T00:00:00"/>
  </r>
  <r>
    <x v="0"/>
    <s v="Category2"/>
    <s v="ITEM3"/>
    <s v="DESCRIPTION3"/>
    <n v="1"/>
    <n v="374"/>
    <n v="374"/>
    <d v="2015-10-22T00:00:00"/>
    <d v="2015-10-31T00:00:00"/>
  </r>
  <r>
    <x v="0"/>
    <s v="Category2"/>
    <s v="ITEM4"/>
    <s v="DESCRIPTION4"/>
    <n v="1"/>
    <n v="205"/>
    <n v="205"/>
    <d v="2015-10-22T00:00:00"/>
    <d v="2015-10-31T00:00:00"/>
  </r>
  <r>
    <x v="0"/>
    <s v="Category2"/>
    <s v="ITEM3"/>
    <s v="DESCRIPTION3"/>
    <n v="1"/>
    <n v="251"/>
    <n v="251"/>
    <d v="2015-10-22T00:00:00"/>
    <d v="2015-10-31T00:00:00"/>
  </r>
  <r>
    <x v="0"/>
    <s v="Category2"/>
    <s v="ITEM3"/>
    <s v="DESCRIPTION3"/>
    <n v="1"/>
    <n v="928"/>
    <n v="928"/>
    <d v="2015-10-22T00:00:00"/>
    <d v="2015-10-31T00:00:00"/>
  </r>
  <r>
    <x v="0"/>
    <s v="Category2"/>
    <s v="ITEM3"/>
    <s v="DESCRIPTION3"/>
    <n v="1"/>
    <n v="623"/>
    <n v="623"/>
    <d v="2015-10-22T00:00:00"/>
    <d v="2015-10-31T00:00:00"/>
  </r>
  <r>
    <x v="0"/>
    <s v="Category3"/>
    <s v="ITEM5"/>
    <s v="DESCRIPTION5"/>
    <n v="1"/>
    <n v="692"/>
    <n v="692"/>
    <d v="2015-10-22T00:00:00"/>
    <d v="2015-10-31T00:00:00"/>
  </r>
  <r>
    <x v="0"/>
    <s v="Category2"/>
    <s v="ITEM3"/>
    <s v="DESCRIPTION3"/>
    <n v="1"/>
    <n v="500"/>
    <n v="500"/>
    <d v="2015-10-22T00:00:00"/>
    <d v="2015-10-31T00:00:00"/>
  </r>
  <r>
    <x v="0"/>
    <s v="Category1"/>
    <s v="ITEM1"/>
    <s v="DESCRIPTION1"/>
    <n v="1"/>
    <n v="725"/>
    <n v="725"/>
    <d v="2015-10-22T00:00:00"/>
    <d v="2015-10-31T00:00:00"/>
  </r>
  <r>
    <x v="0"/>
    <s v="Category2"/>
    <s v="ITEM3"/>
    <s v="DESCRIPTION3"/>
    <n v="1"/>
    <n v="206"/>
    <n v="206"/>
    <d v="2015-10-22T00:00:00"/>
    <d v="2015-10-31T00:00:00"/>
  </r>
  <r>
    <x v="0"/>
    <s v="Category2"/>
    <s v="ITEM4"/>
    <s v="DESCRIPTION4"/>
    <n v="1"/>
    <n v="596"/>
    <n v="596"/>
    <d v="2015-10-22T00:00:00"/>
    <d v="2015-10-31T00:00:00"/>
  </r>
  <r>
    <x v="0"/>
    <s v="Category2"/>
    <s v="ITEM3"/>
    <s v="DESCRIPTION3"/>
    <n v="1"/>
    <n v="407"/>
    <n v="407"/>
    <d v="2015-10-22T00:00:00"/>
    <d v="2015-10-31T00:00:00"/>
  </r>
  <r>
    <x v="0"/>
    <s v="Category1"/>
    <s v="ITEM2"/>
    <s v="DESCRIPTION2"/>
    <n v="1"/>
    <n v="942"/>
    <n v="942"/>
    <d v="2015-10-22T00:00:00"/>
    <d v="2015-10-31T00:00:00"/>
  </r>
  <r>
    <x v="0"/>
    <s v="Category1"/>
    <s v="ITEM1"/>
    <s v="DESCRIPTION1"/>
    <n v="1"/>
    <n v="467"/>
    <n v="467"/>
    <d v="2015-10-22T00:00:00"/>
    <d v="2015-10-31T00:00:00"/>
  </r>
  <r>
    <x v="0"/>
    <s v="Category3"/>
    <s v="ITEM5"/>
    <s v="DESCRIPTION5"/>
    <n v="1"/>
    <n v="340"/>
    <n v="340"/>
    <d v="2015-10-22T00:00:00"/>
    <d v="2015-10-31T00:00:00"/>
  </r>
  <r>
    <x v="0"/>
    <s v="Category3"/>
    <s v="ITEM5"/>
    <s v="DESCRIPTION5"/>
    <n v="1"/>
    <n v="255"/>
    <n v="255"/>
    <d v="2015-10-22T00:00:00"/>
    <d v="2015-10-31T00:00:00"/>
  </r>
  <r>
    <x v="0"/>
    <s v="Category1"/>
    <s v="ITEM2"/>
    <s v="DESCRIPTION2"/>
    <n v="1"/>
    <n v="104"/>
    <n v="104"/>
    <d v="2015-10-22T00:00:00"/>
    <d v="2015-10-31T00:00:00"/>
  </r>
  <r>
    <x v="0"/>
    <s v="Category2"/>
    <s v="ITEM4"/>
    <s v="DESCRIPTION4"/>
    <n v="1"/>
    <n v="283"/>
    <n v="283"/>
    <d v="2015-10-23T00:00:00"/>
    <d v="2015-10-31T00:00:00"/>
  </r>
  <r>
    <x v="0"/>
    <s v="Category3"/>
    <s v="ITEM5"/>
    <s v="DESCRIPTION5"/>
    <n v="1"/>
    <n v="564"/>
    <n v="564"/>
    <d v="2015-10-23T00:00:00"/>
    <d v="2015-10-31T00:00:00"/>
  </r>
  <r>
    <x v="0"/>
    <s v="Category1"/>
    <s v="ITEM2"/>
    <s v="DESCRIPTION2"/>
    <n v="1"/>
    <n v="120"/>
    <n v="120"/>
    <d v="2015-10-23T00:00:00"/>
    <d v="2015-10-31T00:00:00"/>
  </r>
  <r>
    <x v="0"/>
    <s v="Category3"/>
    <s v="ITEM5"/>
    <s v="DESCRIPTION5"/>
    <n v="1"/>
    <n v="751"/>
    <n v="751"/>
    <d v="2015-10-23T00:00:00"/>
    <d v="2015-10-31T00:00:00"/>
  </r>
  <r>
    <x v="0"/>
    <s v="Category1"/>
    <s v="ITEM2"/>
    <s v="DESCRIPTION2"/>
    <n v="1"/>
    <n v="403"/>
    <n v="403"/>
    <d v="2015-10-23T00:00:00"/>
    <d v="2015-10-31T00:00:00"/>
  </r>
  <r>
    <x v="0"/>
    <s v="Category3"/>
    <s v="ITEM5"/>
    <s v="DESCRIPTION5"/>
    <n v="1"/>
    <n v="174"/>
    <n v="174"/>
    <d v="2015-10-23T00:00:00"/>
    <d v="2015-10-31T00:00:00"/>
  </r>
  <r>
    <x v="0"/>
    <s v="Category2"/>
    <s v="ITEM3"/>
    <s v="DESCRIPTION3"/>
    <n v="1"/>
    <n v="176"/>
    <n v="176"/>
    <d v="2015-10-23T00:00:00"/>
    <d v="2015-10-31T00:00:00"/>
  </r>
  <r>
    <x v="0"/>
    <s v="Category1"/>
    <s v="ITEM1"/>
    <s v="DESCRIPTION1"/>
    <n v="1"/>
    <n v="515"/>
    <n v="515"/>
    <d v="2015-10-23T00:00:00"/>
    <d v="2015-10-31T00:00:00"/>
  </r>
  <r>
    <x v="0"/>
    <s v="Category2"/>
    <s v="ITEM4"/>
    <s v="DESCRIPTION4"/>
    <n v="1"/>
    <n v="723"/>
    <n v="723"/>
    <d v="2015-10-23T00:00:00"/>
    <d v="2015-10-31T00:00:00"/>
  </r>
  <r>
    <x v="0"/>
    <s v="Category1"/>
    <s v="ITEM1"/>
    <s v="DESCRIPTION1"/>
    <n v="1"/>
    <n v="332"/>
    <n v="332"/>
    <d v="2015-10-23T00:00:00"/>
    <d v="2015-10-31T00:00:00"/>
  </r>
  <r>
    <x v="0"/>
    <s v="Category1"/>
    <s v="ITEM1"/>
    <s v="DESCRIPTION1"/>
    <n v="1"/>
    <n v="274"/>
    <n v="274"/>
    <d v="2015-10-23T00:00:00"/>
    <d v="2015-10-31T00:00:00"/>
  </r>
  <r>
    <x v="0"/>
    <s v="Category3"/>
    <s v="ITEM5"/>
    <s v="DESCRIPTION5"/>
    <n v="1"/>
    <n v="792"/>
    <n v="792"/>
    <d v="2015-10-23T00:00:00"/>
    <d v="2015-10-31T00:00:00"/>
  </r>
  <r>
    <x v="0"/>
    <s v="Category2"/>
    <s v="ITEM3"/>
    <s v="DESCRIPTION3"/>
    <n v="1"/>
    <n v="930"/>
    <n v="930"/>
    <d v="2015-10-23T00:00:00"/>
    <d v="2015-10-31T00:00:00"/>
  </r>
  <r>
    <x v="0"/>
    <s v="Category2"/>
    <s v="ITEM3"/>
    <s v="DESCRIPTION3"/>
    <n v="1"/>
    <n v="256"/>
    <n v="256"/>
    <d v="2015-10-23T00:00:00"/>
    <d v="2015-10-31T00:00:00"/>
  </r>
  <r>
    <x v="0"/>
    <s v="Category2"/>
    <s v="ITEM4"/>
    <s v="DESCRIPTION4"/>
    <n v="1"/>
    <n v="879"/>
    <n v="879"/>
    <d v="2015-10-23T00:00:00"/>
    <d v="2015-10-31T00:00:00"/>
  </r>
  <r>
    <x v="0"/>
    <s v="Category3"/>
    <s v="ITEM5"/>
    <s v="DESCRIPTION5"/>
    <n v="1"/>
    <n v="223"/>
    <n v="223"/>
    <d v="2015-10-23T00:00:00"/>
    <d v="2015-10-31T00:00:00"/>
  </r>
  <r>
    <x v="0"/>
    <s v="Category3"/>
    <s v="ITEM5"/>
    <s v="DESCRIPTION5"/>
    <n v="1"/>
    <n v="198"/>
    <n v="198"/>
    <d v="2015-10-23T00:00:00"/>
    <d v="2015-10-31T00:00:00"/>
  </r>
  <r>
    <x v="0"/>
    <s v="Category2"/>
    <s v="ITEM4"/>
    <s v="DESCRIPTION4"/>
    <n v="1"/>
    <n v="493"/>
    <n v="493"/>
    <d v="2015-10-23T00:00:00"/>
    <d v="2015-10-31T00:00:00"/>
  </r>
  <r>
    <x v="0"/>
    <s v="Category1"/>
    <s v="ITEM2"/>
    <s v="DESCRIPTION2"/>
    <n v="1"/>
    <n v="935"/>
    <n v="935"/>
    <d v="2015-10-23T00:00:00"/>
    <d v="2015-10-31T00:00:00"/>
  </r>
  <r>
    <x v="0"/>
    <s v="Category1"/>
    <s v="ITEM2"/>
    <s v="DESCRIPTION2"/>
    <n v="1"/>
    <n v="623"/>
    <n v="623"/>
    <d v="2015-10-23T00:00:00"/>
    <d v="2015-10-31T00:00:00"/>
  </r>
  <r>
    <x v="0"/>
    <s v="Category2"/>
    <s v="ITEM4"/>
    <s v="DESCRIPTION4"/>
    <n v="1"/>
    <n v="853"/>
    <n v="853"/>
    <d v="2015-10-23T00:00:00"/>
    <d v="2015-10-31T00:00:00"/>
  </r>
  <r>
    <x v="0"/>
    <s v="Category1"/>
    <s v="ITEM1"/>
    <s v="DESCRIPTION1"/>
    <n v="1"/>
    <n v="223"/>
    <n v="223"/>
    <d v="2015-10-23T00:00:00"/>
    <d v="2015-10-31T00:00:00"/>
  </r>
  <r>
    <x v="0"/>
    <s v="Category3"/>
    <s v="ITEM5"/>
    <s v="DESCRIPTION5"/>
    <n v="1"/>
    <n v="216"/>
    <n v="216"/>
    <d v="2015-10-23T00:00:00"/>
    <d v="2015-10-31T00:00:00"/>
  </r>
  <r>
    <x v="0"/>
    <s v="Category1"/>
    <s v="ITEM1"/>
    <s v="DESCRIPTION1"/>
    <n v="1"/>
    <n v="686"/>
    <n v="686"/>
    <d v="2015-10-23T00:00:00"/>
    <d v="2015-10-31T00:00:00"/>
  </r>
  <r>
    <x v="0"/>
    <s v="Category3"/>
    <s v="ITEM5"/>
    <s v="DESCRIPTION5"/>
    <n v="1"/>
    <n v="747"/>
    <n v="747"/>
    <d v="2015-10-23T00:00:00"/>
    <d v="2015-10-31T00:00:00"/>
  </r>
  <r>
    <x v="0"/>
    <s v="Category1"/>
    <s v="ITEM2"/>
    <s v="DESCRIPTION2"/>
    <n v="1"/>
    <n v="452"/>
    <n v="452"/>
    <d v="2015-10-23T00:00:00"/>
    <d v="2015-10-31T00:00:00"/>
  </r>
  <r>
    <x v="0"/>
    <s v="Category1"/>
    <s v="ITEM1"/>
    <s v="DESCRIPTION1"/>
    <n v="1"/>
    <n v="663"/>
    <n v="663"/>
    <d v="2015-10-23T00:00:00"/>
    <d v="2015-10-31T00:00:00"/>
  </r>
  <r>
    <x v="0"/>
    <s v="Category2"/>
    <s v="ITEM3"/>
    <s v="DESCRIPTION3"/>
    <n v="1"/>
    <n v="401"/>
    <n v="401"/>
    <d v="2015-10-23T00:00:00"/>
    <d v="2015-10-31T00:00:00"/>
  </r>
  <r>
    <x v="0"/>
    <s v="Category1"/>
    <s v="ITEM2"/>
    <s v="DESCRIPTION2"/>
    <n v="1"/>
    <n v="732"/>
    <n v="732"/>
    <d v="2015-10-23T00:00:00"/>
    <d v="2015-10-31T00:00:00"/>
  </r>
  <r>
    <x v="0"/>
    <s v="Category1"/>
    <s v="ITEM1"/>
    <s v="DESCRIPTION1"/>
    <n v="1"/>
    <n v="645"/>
    <n v="645"/>
    <d v="2015-10-23T00:00:00"/>
    <d v="2015-10-31T00:00:00"/>
  </r>
  <r>
    <x v="0"/>
    <s v="Category2"/>
    <s v="ITEM3"/>
    <s v="DESCRIPTION3"/>
    <n v="1"/>
    <n v="702"/>
    <n v="702"/>
    <d v="2015-10-23T00:00:00"/>
    <d v="2015-10-31T00:00:00"/>
  </r>
  <r>
    <x v="0"/>
    <s v="Category2"/>
    <s v="ITEM4"/>
    <s v="DESCRIPTION4"/>
    <n v="1"/>
    <n v="617"/>
    <n v="617"/>
    <d v="2015-10-23T00:00:00"/>
    <d v="2015-10-31T00:00:00"/>
  </r>
  <r>
    <x v="0"/>
    <s v="Category1"/>
    <s v="ITEM2"/>
    <s v="DESCRIPTION2"/>
    <n v="1"/>
    <n v="880"/>
    <n v="880"/>
    <d v="2015-10-23T00:00:00"/>
    <d v="2015-10-31T00:00:00"/>
  </r>
  <r>
    <x v="0"/>
    <s v="Category1"/>
    <s v="ITEM1"/>
    <s v="DESCRIPTION1"/>
    <n v="1"/>
    <n v="439"/>
    <n v="439"/>
    <d v="2015-10-23T00:00:00"/>
    <d v="2015-10-31T00:00:00"/>
  </r>
  <r>
    <x v="0"/>
    <s v="Category1"/>
    <s v="ITEM2"/>
    <s v="DESCRIPTION2"/>
    <n v="1"/>
    <n v="859"/>
    <n v="859"/>
    <d v="2015-10-23T00:00:00"/>
    <d v="2015-10-31T00:00:00"/>
  </r>
  <r>
    <x v="0"/>
    <s v="Category1"/>
    <s v="ITEM1"/>
    <s v="DESCRIPTION1"/>
    <n v="1"/>
    <n v="872"/>
    <n v="872"/>
    <d v="2015-10-23T00:00:00"/>
    <d v="2015-10-31T00:00:00"/>
  </r>
  <r>
    <x v="0"/>
    <s v="Category2"/>
    <s v="ITEM3"/>
    <s v="DESCRIPTION3"/>
    <n v="1"/>
    <n v="355"/>
    <n v="355"/>
    <d v="2015-10-23T00:00:00"/>
    <d v="2015-10-31T00:00:00"/>
  </r>
  <r>
    <x v="0"/>
    <s v="Category2"/>
    <s v="ITEM4"/>
    <s v="DESCRIPTION4"/>
    <n v="1"/>
    <n v="420"/>
    <n v="420"/>
    <d v="2015-10-23T00:00:00"/>
    <d v="2015-10-31T00:00:00"/>
  </r>
  <r>
    <x v="0"/>
    <s v="Category2"/>
    <s v="ITEM3"/>
    <s v="DESCRIPTION3"/>
    <n v="1"/>
    <n v="941"/>
    <n v="941"/>
    <d v="2015-10-23T00:00:00"/>
    <d v="2015-10-31T00:00:00"/>
  </r>
  <r>
    <x v="0"/>
    <s v="Category1"/>
    <s v="ITEM2"/>
    <s v="DESCRIPTION2"/>
    <n v="1"/>
    <n v="518"/>
    <n v="518"/>
    <d v="2015-10-23T00:00:00"/>
    <d v="2015-10-31T00:00:00"/>
  </r>
  <r>
    <x v="0"/>
    <s v="Category3"/>
    <s v="ITEM5"/>
    <s v="DESCRIPTION5"/>
    <n v="1"/>
    <n v="250"/>
    <n v="250"/>
    <d v="2015-10-23T00:00:00"/>
    <d v="2015-10-31T00:00:00"/>
  </r>
  <r>
    <x v="0"/>
    <s v="Category2"/>
    <s v="ITEM4"/>
    <s v="DESCRIPTION4"/>
    <n v="1"/>
    <n v="200"/>
    <n v="200"/>
    <d v="2015-10-23T00:00:00"/>
    <d v="2015-10-31T00:00:00"/>
  </r>
  <r>
    <x v="0"/>
    <s v="Category2"/>
    <s v="ITEM4"/>
    <s v="DESCRIPTION4"/>
    <n v="1"/>
    <n v="205"/>
    <n v="205"/>
    <d v="2015-10-23T00:00:00"/>
    <d v="2015-10-31T00:00:00"/>
  </r>
  <r>
    <x v="0"/>
    <s v="Category1"/>
    <s v="ITEM2"/>
    <s v="DESCRIPTION2"/>
    <n v="1"/>
    <n v="883"/>
    <n v="883"/>
    <d v="2015-10-23T00:00:00"/>
    <d v="2015-10-31T00:00:00"/>
  </r>
  <r>
    <x v="0"/>
    <s v="Category2"/>
    <s v="ITEM3"/>
    <s v="DESCRIPTION3"/>
    <n v="1"/>
    <n v="244"/>
    <n v="244"/>
    <d v="2015-10-23T00:00:00"/>
    <d v="2015-10-31T00:00:00"/>
  </r>
  <r>
    <x v="0"/>
    <s v="Category1"/>
    <s v="ITEM2"/>
    <s v="DESCRIPTION2"/>
    <n v="1"/>
    <n v="985"/>
    <n v="985"/>
    <d v="2015-10-23T00:00:00"/>
    <d v="2015-10-31T00:00:00"/>
  </r>
  <r>
    <x v="0"/>
    <s v="Category1"/>
    <s v="ITEM1"/>
    <s v="DESCRIPTION1"/>
    <n v="1"/>
    <n v="545"/>
    <n v="545"/>
    <d v="2015-10-23T00:00:00"/>
    <d v="2015-10-31T00:00:00"/>
  </r>
  <r>
    <x v="0"/>
    <s v="Category1"/>
    <s v="ITEM1"/>
    <s v="DESCRIPTION1"/>
    <n v="1"/>
    <n v="204"/>
    <n v="204"/>
    <d v="2015-10-23T00:00:00"/>
    <d v="2015-10-31T00:00:00"/>
  </r>
  <r>
    <x v="0"/>
    <s v="Category2"/>
    <s v="ITEM4"/>
    <s v="DESCRIPTION4"/>
    <n v="1"/>
    <n v="782"/>
    <n v="782"/>
    <d v="2015-10-23T00:00:00"/>
    <d v="2015-10-31T00:00:00"/>
  </r>
  <r>
    <x v="0"/>
    <s v="Category1"/>
    <s v="ITEM1"/>
    <s v="DESCRIPTION1"/>
    <n v="1"/>
    <n v="398"/>
    <n v="398"/>
    <d v="2015-10-23T00:00:00"/>
    <d v="2015-10-31T00:00:00"/>
  </r>
  <r>
    <x v="0"/>
    <s v="Category1"/>
    <s v="ITEM1"/>
    <s v="DESCRIPTION1"/>
    <n v="1"/>
    <n v="972"/>
    <n v="972"/>
    <d v="2015-10-24T00:00:00"/>
    <d v="2015-10-31T00:00:00"/>
  </r>
  <r>
    <x v="0"/>
    <s v="Category1"/>
    <s v="ITEM1"/>
    <s v="DESCRIPTION1"/>
    <n v="1"/>
    <n v="253"/>
    <n v="253"/>
    <d v="2015-10-24T00:00:00"/>
    <d v="2015-10-31T00:00:00"/>
  </r>
  <r>
    <x v="0"/>
    <s v="Category1"/>
    <s v="ITEM1"/>
    <s v="DESCRIPTION1"/>
    <n v="1"/>
    <n v="558"/>
    <n v="558"/>
    <d v="2015-10-24T00:00:00"/>
    <d v="2015-10-31T00:00:00"/>
  </r>
  <r>
    <x v="0"/>
    <s v="Category1"/>
    <s v="ITEM1"/>
    <s v="DESCRIPTION1"/>
    <n v="1"/>
    <n v="400"/>
    <n v="400"/>
    <d v="2015-10-24T00:00:00"/>
    <d v="2015-10-31T00:00:00"/>
  </r>
  <r>
    <x v="0"/>
    <s v="Category1"/>
    <s v="ITEM1"/>
    <s v="DESCRIPTION1"/>
    <n v="1"/>
    <n v="616"/>
    <n v="616"/>
    <d v="2015-10-24T00:00:00"/>
    <d v="2015-10-31T00:00:00"/>
  </r>
  <r>
    <x v="0"/>
    <s v="Category2"/>
    <s v="ITEM4"/>
    <s v="DESCRIPTION4"/>
    <n v="1"/>
    <n v="792"/>
    <n v="792"/>
    <d v="2015-10-24T00:00:00"/>
    <d v="2015-10-31T00:00:00"/>
  </r>
  <r>
    <x v="0"/>
    <s v="Category1"/>
    <s v="ITEM1"/>
    <s v="DESCRIPTION1"/>
    <n v="1"/>
    <n v="251"/>
    <n v="251"/>
    <d v="2015-10-24T00:00:00"/>
    <d v="2015-10-31T00:00:00"/>
  </r>
  <r>
    <x v="0"/>
    <s v="Category2"/>
    <s v="ITEM4"/>
    <s v="DESCRIPTION4"/>
    <n v="1"/>
    <n v="986"/>
    <n v="986"/>
    <d v="2015-10-24T00:00:00"/>
    <d v="2015-10-31T00:00:00"/>
  </r>
  <r>
    <x v="0"/>
    <s v="Category2"/>
    <s v="ITEM4"/>
    <s v="DESCRIPTION4"/>
    <n v="1"/>
    <n v="511"/>
    <n v="511"/>
    <d v="2015-10-24T00:00:00"/>
    <d v="2015-10-31T00:00:00"/>
  </r>
  <r>
    <x v="0"/>
    <s v="Category1"/>
    <s v="ITEM2"/>
    <s v="DESCRIPTION2"/>
    <n v="1"/>
    <n v="707"/>
    <n v="707"/>
    <d v="2015-10-24T00:00:00"/>
    <d v="2015-10-31T00:00:00"/>
  </r>
  <r>
    <x v="0"/>
    <s v="Category1"/>
    <s v="ITEM2"/>
    <s v="DESCRIPTION2"/>
    <n v="1"/>
    <n v="995"/>
    <n v="995"/>
    <d v="2015-10-24T00:00:00"/>
    <d v="2015-10-31T00:00:00"/>
  </r>
  <r>
    <x v="0"/>
    <s v="Category2"/>
    <s v="ITEM4"/>
    <s v="DESCRIPTION4"/>
    <n v="1"/>
    <n v="326"/>
    <n v="326"/>
    <d v="2015-10-24T00:00:00"/>
    <d v="2015-10-31T00:00:00"/>
  </r>
  <r>
    <x v="0"/>
    <s v="Category1"/>
    <s v="ITEM1"/>
    <s v="DESCRIPTION1"/>
    <n v="1"/>
    <n v="703"/>
    <n v="703"/>
    <d v="2015-10-24T00:00:00"/>
    <d v="2015-10-31T00:00:00"/>
  </r>
  <r>
    <x v="0"/>
    <s v="Category2"/>
    <s v="ITEM3"/>
    <s v="DESCRIPTION3"/>
    <n v="1"/>
    <n v="117"/>
    <n v="117"/>
    <d v="2015-10-24T00:00:00"/>
    <d v="2015-10-31T00:00:00"/>
  </r>
  <r>
    <x v="0"/>
    <s v="Category2"/>
    <s v="ITEM3"/>
    <s v="DESCRIPTION3"/>
    <n v="1"/>
    <n v="860"/>
    <n v="860"/>
    <d v="2015-10-24T00:00:00"/>
    <d v="2015-10-31T00:00:00"/>
  </r>
  <r>
    <x v="0"/>
    <s v="Category1"/>
    <s v="ITEM1"/>
    <s v="DESCRIPTION1"/>
    <n v="1"/>
    <n v="293"/>
    <n v="293"/>
    <d v="2015-10-24T00:00:00"/>
    <d v="2015-10-31T00:00:00"/>
  </r>
  <r>
    <x v="0"/>
    <s v="Category2"/>
    <s v="ITEM4"/>
    <s v="DESCRIPTION4"/>
    <n v="1"/>
    <n v="164"/>
    <n v="164"/>
    <d v="2015-10-24T00:00:00"/>
    <d v="2015-10-31T00:00:00"/>
  </r>
  <r>
    <x v="0"/>
    <s v="Category1"/>
    <s v="ITEM2"/>
    <s v="DESCRIPTION2"/>
    <n v="1"/>
    <n v="977"/>
    <n v="977"/>
    <d v="2015-10-24T00:00:00"/>
    <d v="2015-10-31T00:00:00"/>
  </r>
  <r>
    <x v="0"/>
    <s v="Category1"/>
    <s v="ITEM1"/>
    <s v="DESCRIPTION1"/>
    <n v="1"/>
    <n v="800"/>
    <n v="800"/>
    <d v="2015-10-24T00:00:00"/>
    <d v="2015-10-31T00:00:00"/>
  </r>
  <r>
    <x v="0"/>
    <s v="Category2"/>
    <s v="ITEM3"/>
    <s v="DESCRIPTION3"/>
    <n v="1"/>
    <n v="391"/>
    <n v="391"/>
    <d v="2015-10-24T00:00:00"/>
    <d v="2015-10-31T00:00:00"/>
  </r>
  <r>
    <x v="0"/>
    <s v="Category2"/>
    <s v="ITEM3"/>
    <s v="DESCRIPTION3"/>
    <n v="1"/>
    <n v="740"/>
    <n v="740"/>
    <d v="2015-10-24T00:00:00"/>
    <d v="2015-10-31T00:00:00"/>
  </r>
  <r>
    <x v="0"/>
    <s v="Category2"/>
    <s v="ITEM3"/>
    <s v="DESCRIPTION3"/>
    <n v="1"/>
    <n v="278"/>
    <n v="278"/>
    <d v="2015-10-24T00:00:00"/>
    <d v="2015-10-31T00:00:00"/>
  </r>
  <r>
    <x v="0"/>
    <s v="Category1"/>
    <s v="ITEM1"/>
    <s v="DESCRIPTION1"/>
    <n v="1"/>
    <n v="638"/>
    <n v="638"/>
    <d v="2015-10-24T00:00:00"/>
    <d v="2015-10-31T00:00:00"/>
  </r>
  <r>
    <x v="0"/>
    <s v="Category3"/>
    <s v="ITEM5"/>
    <s v="DESCRIPTION5"/>
    <n v="1"/>
    <n v="648"/>
    <n v="648"/>
    <d v="2015-10-24T00:00:00"/>
    <d v="2015-10-31T00:00:00"/>
  </r>
  <r>
    <x v="0"/>
    <s v="Category3"/>
    <s v="ITEM5"/>
    <s v="DESCRIPTION5"/>
    <n v="1"/>
    <n v="926"/>
    <n v="926"/>
    <d v="2015-10-24T00:00:00"/>
    <d v="2015-10-31T00:00:00"/>
  </r>
  <r>
    <x v="0"/>
    <s v="Category1"/>
    <s v="ITEM2"/>
    <s v="DESCRIPTION2"/>
    <n v="1"/>
    <n v="796"/>
    <n v="796"/>
    <d v="2015-10-24T00:00:00"/>
    <d v="2015-10-31T00:00:00"/>
  </r>
  <r>
    <x v="0"/>
    <s v="Category1"/>
    <s v="ITEM1"/>
    <s v="DESCRIPTION1"/>
    <n v="1"/>
    <n v="525"/>
    <n v="525"/>
    <d v="2015-10-24T00:00:00"/>
    <d v="2015-10-31T00:00:00"/>
  </r>
  <r>
    <x v="0"/>
    <s v="Category2"/>
    <s v="ITEM4"/>
    <s v="DESCRIPTION4"/>
    <n v="1"/>
    <n v="166"/>
    <n v="166"/>
    <d v="2015-10-24T00:00:00"/>
    <d v="2015-10-31T00:00:00"/>
  </r>
  <r>
    <x v="0"/>
    <s v="Category1"/>
    <s v="ITEM2"/>
    <s v="DESCRIPTION2"/>
    <n v="1"/>
    <n v="628"/>
    <n v="628"/>
    <d v="2015-10-24T00:00:00"/>
    <d v="2015-10-31T00:00:00"/>
  </r>
  <r>
    <x v="0"/>
    <s v="Category3"/>
    <s v="ITEM5"/>
    <s v="DESCRIPTION5"/>
    <n v="1"/>
    <n v="466"/>
    <n v="466"/>
    <d v="2015-10-24T00:00:00"/>
    <d v="2015-10-31T00:00:00"/>
  </r>
  <r>
    <x v="0"/>
    <s v="Category2"/>
    <s v="ITEM4"/>
    <s v="DESCRIPTION4"/>
    <n v="1"/>
    <n v="699"/>
    <n v="699"/>
    <d v="2015-10-24T00:00:00"/>
    <d v="2015-10-31T00:00:00"/>
  </r>
  <r>
    <x v="0"/>
    <s v="Category2"/>
    <s v="ITEM4"/>
    <s v="DESCRIPTION4"/>
    <n v="1"/>
    <n v="758"/>
    <n v="758"/>
    <d v="2015-10-24T00:00:00"/>
    <d v="2015-10-31T00:00:00"/>
  </r>
  <r>
    <x v="0"/>
    <s v="Category3"/>
    <s v="ITEM5"/>
    <s v="DESCRIPTION5"/>
    <n v="1"/>
    <n v="755"/>
    <n v="755"/>
    <d v="2015-10-24T00:00:00"/>
    <d v="2015-10-31T00:00:00"/>
  </r>
  <r>
    <x v="0"/>
    <s v="Category3"/>
    <s v="ITEM5"/>
    <s v="DESCRIPTION5"/>
    <n v="1"/>
    <n v="716"/>
    <n v="716"/>
    <d v="2015-10-24T00:00:00"/>
    <d v="2015-10-31T00:00:00"/>
  </r>
  <r>
    <x v="0"/>
    <s v="Category1"/>
    <s v="ITEM1"/>
    <s v="DESCRIPTION1"/>
    <n v="1"/>
    <n v="648"/>
    <n v="648"/>
    <d v="2015-10-24T00:00:00"/>
    <d v="2015-10-31T00:00:00"/>
  </r>
  <r>
    <x v="0"/>
    <s v="Category1"/>
    <s v="ITEM1"/>
    <s v="DESCRIPTION1"/>
    <n v="1"/>
    <n v="370"/>
    <n v="370"/>
    <d v="2015-10-24T00:00:00"/>
    <d v="2015-10-31T00:00:00"/>
  </r>
  <r>
    <x v="0"/>
    <s v="Category2"/>
    <s v="ITEM4"/>
    <s v="DESCRIPTION4"/>
    <n v="1"/>
    <n v="775"/>
    <n v="775"/>
    <d v="2015-10-24T00:00:00"/>
    <d v="2015-10-31T00:00:00"/>
  </r>
  <r>
    <x v="0"/>
    <s v="Category2"/>
    <s v="ITEM4"/>
    <s v="DESCRIPTION4"/>
    <n v="1"/>
    <n v="639"/>
    <n v="639"/>
    <d v="2015-10-24T00:00:00"/>
    <d v="2015-10-31T00:00:00"/>
  </r>
  <r>
    <x v="0"/>
    <s v="Category1"/>
    <s v="ITEM1"/>
    <s v="DESCRIPTION1"/>
    <n v="1"/>
    <n v="911"/>
    <n v="911"/>
    <d v="2015-10-24T00:00:00"/>
    <d v="2015-10-31T00:00:00"/>
  </r>
  <r>
    <x v="0"/>
    <s v="Category1"/>
    <s v="ITEM2"/>
    <s v="DESCRIPTION2"/>
    <n v="1"/>
    <n v="488"/>
    <n v="488"/>
    <d v="2015-10-24T00:00:00"/>
    <d v="2015-10-31T00:00:00"/>
  </r>
  <r>
    <x v="0"/>
    <s v="Category3"/>
    <s v="ITEM5"/>
    <s v="DESCRIPTION5"/>
    <n v="1"/>
    <n v="145"/>
    <n v="145"/>
    <d v="2015-10-24T00:00:00"/>
    <d v="2015-10-31T00:00:00"/>
  </r>
  <r>
    <x v="0"/>
    <s v="Category1"/>
    <s v="ITEM2"/>
    <s v="DESCRIPTION2"/>
    <n v="1"/>
    <n v="514"/>
    <n v="514"/>
    <d v="2015-10-24T00:00:00"/>
    <d v="2015-10-31T00:00:00"/>
  </r>
  <r>
    <x v="0"/>
    <s v="Category2"/>
    <s v="ITEM4"/>
    <s v="DESCRIPTION4"/>
    <n v="1"/>
    <n v="759"/>
    <n v="759"/>
    <d v="2015-10-24T00:00:00"/>
    <d v="2015-10-31T00:00:00"/>
  </r>
  <r>
    <x v="0"/>
    <s v="Category1"/>
    <s v="ITEM1"/>
    <s v="DESCRIPTION1"/>
    <n v="1"/>
    <n v="834"/>
    <n v="834"/>
    <d v="2015-10-24T00:00:00"/>
    <d v="2015-10-31T00:00:00"/>
  </r>
  <r>
    <x v="0"/>
    <s v="Category2"/>
    <s v="ITEM3"/>
    <s v="DESCRIPTION3"/>
    <n v="1"/>
    <n v="862"/>
    <n v="862"/>
    <d v="2015-10-24T00:00:00"/>
    <d v="2015-10-31T00:00:00"/>
  </r>
  <r>
    <x v="0"/>
    <s v="Category1"/>
    <s v="ITEM1"/>
    <s v="DESCRIPTION1"/>
    <n v="1"/>
    <n v="116"/>
    <n v="116"/>
    <d v="2015-10-24T00:00:00"/>
    <d v="2015-10-31T00:00:00"/>
  </r>
  <r>
    <x v="0"/>
    <s v="Category3"/>
    <s v="ITEM5"/>
    <s v="DESCRIPTION5"/>
    <n v="1"/>
    <n v="579"/>
    <n v="579"/>
    <d v="2015-10-24T00:00:00"/>
    <d v="2015-10-31T00:00:00"/>
  </r>
  <r>
    <x v="0"/>
    <s v="Category2"/>
    <s v="ITEM3"/>
    <s v="DESCRIPTION3"/>
    <n v="1"/>
    <n v="656"/>
    <n v="656"/>
    <d v="2015-10-24T00:00:00"/>
    <d v="2015-10-31T00:00:00"/>
  </r>
  <r>
    <x v="0"/>
    <s v="Category1"/>
    <s v="ITEM2"/>
    <s v="DESCRIPTION2"/>
    <n v="1"/>
    <n v="105"/>
    <n v="105"/>
    <d v="2015-10-24T00:00:00"/>
    <d v="2015-10-31T00:00:00"/>
  </r>
  <r>
    <x v="0"/>
    <s v="Category2"/>
    <s v="ITEM4"/>
    <s v="DESCRIPTION4"/>
    <n v="1"/>
    <n v="356"/>
    <n v="356"/>
    <d v="2015-10-24T00:00:00"/>
    <d v="2015-10-31T00:00:00"/>
  </r>
  <r>
    <x v="0"/>
    <s v="Category3"/>
    <s v="ITEM5"/>
    <s v="DESCRIPTION5"/>
    <n v="1"/>
    <n v="657"/>
    <n v="657"/>
    <d v="2015-10-25T00:00:00"/>
    <d v="2015-10-31T00:00:00"/>
  </r>
  <r>
    <x v="0"/>
    <s v="Category1"/>
    <s v="ITEM1"/>
    <s v="DESCRIPTION1"/>
    <n v="1"/>
    <n v="759"/>
    <n v="759"/>
    <d v="2015-10-25T00:00:00"/>
    <d v="2015-10-31T00:00:00"/>
  </r>
  <r>
    <x v="0"/>
    <s v="Category2"/>
    <s v="ITEM3"/>
    <s v="DESCRIPTION3"/>
    <n v="1"/>
    <n v="571"/>
    <n v="571"/>
    <d v="2015-10-25T00:00:00"/>
    <d v="2015-10-31T00:00:00"/>
  </r>
  <r>
    <x v="0"/>
    <s v="Category2"/>
    <s v="ITEM4"/>
    <s v="DESCRIPTION4"/>
    <n v="1"/>
    <n v="978"/>
    <n v="978"/>
    <d v="2015-10-25T00:00:00"/>
    <d v="2015-10-31T00:00:00"/>
  </r>
  <r>
    <x v="0"/>
    <s v="Category1"/>
    <s v="ITEM2"/>
    <s v="DESCRIPTION2"/>
    <n v="1"/>
    <n v="348"/>
    <n v="348"/>
    <d v="2015-10-25T00:00:00"/>
    <d v="2015-10-31T00:00:00"/>
  </r>
  <r>
    <x v="0"/>
    <s v="Category3"/>
    <s v="ITEM5"/>
    <s v="DESCRIPTION5"/>
    <n v="1"/>
    <n v="765"/>
    <n v="765"/>
    <d v="2015-10-25T00:00:00"/>
    <d v="2015-10-31T00:00:00"/>
  </r>
  <r>
    <x v="0"/>
    <s v="Category3"/>
    <s v="ITEM5"/>
    <s v="DESCRIPTION5"/>
    <n v="1"/>
    <n v="510"/>
    <n v="510"/>
    <d v="2015-10-25T00:00:00"/>
    <d v="2015-10-31T00:00:00"/>
  </r>
  <r>
    <x v="0"/>
    <s v="Category1"/>
    <s v="ITEM1"/>
    <s v="DESCRIPTION1"/>
    <n v="1"/>
    <n v="982"/>
    <n v="982"/>
    <d v="2015-10-25T00:00:00"/>
    <d v="2015-10-31T00:00:00"/>
  </r>
  <r>
    <x v="0"/>
    <s v="Category2"/>
    <s v="ITEM3"/>
    <s v="DESCRIPTION3"/>
    <n v="1"/>
    <n v="471"/>
    <n v="471"/>
    <d v="2015-10-25T00:00:00"/>
    <d v="2015-10-31T00:00:00"/>
  </r>
  <r>
    <x v="0"/>
    <s v="Category2"/>
    <s v="ITEM3"/>
    <s v="DESCRIPTION3"/>
    <n v="1"/>
    <n v="831"/>
    <n v="831"/>
    <d v="2015-10-25T00:00:00"/>
    <d v="2015-10-31T00:00:00"/>
  </r>
  <r>
    <x v="0"/>
    <s v="Category2"/>
    <s v="ITEM3"/>
    <s v="DESCRIPTION3"/>
    <n v="1"/>
    <n v="445"/>
    <n v="445"/>
    <d v="2015-10-25T00:00:00"/>
    <d v="2015-10-31T00:00:00"/>
  </r>
  <r>
    <x v="0"/>
    <s v="Category2"/>
    <s v="ITEM4"/>
    <s v="DESCRIPTION4"/>
    <n v="1"/>
    <n v="358"/>
    <n v="358"/>
    <d v="2015-10-25T00:00:00"/>
    <d v="2015-10-31T00:00:00"/>
  </r>
  <r>
    <x v="0"/>
    <s v="Category1"/>
    <s v="ITEM2"/>
    <s v="DESCRIPTION2"/>
    <n v="1"/>
    <n v="280"/>
    <n v="280"/>
    <d v="2015-10-25T00:00:00"/>
    <d v="2015-10-31T00:00:00"/>
  </r>
  <r>
    <x v="0"/>
    <s v="Category3"/>
    <s v="ITEM5"/>
    <s v="DESCRIPTION5"/>
    <n v="1"/>
    <n v="390"/>
    <n v="390"/>
    <d v="2015-10-25T00:00:00"/>
    <d v="2015-10-31T00:00:00"/>
  </r>
  <r>
    <x v="0"/>
    <s v="Category2"/>
    <s v="ITEM3"/>
    <s v="DESCRIPTION3"/>
    <n v="1"/>
    <n v="663"/>
    <n v="663"/>
    <d v="2015-10-25T00:00:00"/>
    <d v="2015-10-31T00:00:00"/>
  </r>
  <r>
    <x v="0"/>
    <s v="Category2"/>
    <s v="ITEM4"/>
    <s v="DESCRIPTION4"/>
    <n v="1"/>
    <n v="902"/>
    <n v="902"/>
    <d v="2015-10-25T00:00:00"/>
    <d v="2015-10-31T00:00:00"/>
  </r>
  <r>
    <x v="0"/>
    <s v="Category3"/>
    <s v="ITEM5"/>
    <s v="DESCRIPTION5"/>
    <n v="1"/>
    <n v="447"/>
    <n v="447"/>
    <d v="2015-10-25T00:00:00"/>
    <d v="2015-10-31T00:00:00"/>
  </r>
  <r>
    <x v="0"/>
    <s v="Category2"/>
    <s v="ITEM3"/>
    <s v="DESCRIPTION3"/>
    <n v="1"/>
    <n v="142"/>
    <n v="142"/>
    <d v="2015-10-25T00:00:00"/>
    <d v="2015-10-31T00:00:00"/>
  </r>
  <r>
    <x v="0"/>
    <s v="Category2"/>
    <s v="ITEM4"/>
    <s v="DESCRIPTION4"/>
    <n v="1"/>
    <n v="267"/>
    <n v="267"/>
    <d v="2015-10-25T00:00:00"/>
    <d v="2015-10-31T00:00:00"/>
  </r>
  <r>
    <x v="0"/>
    <s v="Category1"/>
    <s v="ITEM2"/>
    <s v="DESCRIPTION2"/>
    <n v="1"/>
    <n v="302"/>
    <n v="302"/>
    <d v="2015-10-25T00:00:00"/>
    <d v="2015-10-31T00:00:00"/>
  </r>
  <r>
    <x v="0"/>
    <s v="Category2"/>
    <s v="ITEM3"/>
    <s v="DESCRIPTION3"/>
    <n v="1"/>
    <n v="327"/>
    <n v="327"/>
    <d v="2015-10-25T00:00:00"/>
    <d v="2015-10-31T00:00:00"/>
  </r>
  <r>
    <x v="0"/>
    <s v="Category3"/>
    <s v="ITEM5"/>
    <s v="DESCRIPTION5"/>
    <n v="1"/>
    <n v="631"/>
    <n v="631"/>
    <d v="2015-10-25T00:00:00"/>
    <d v="2015-10-31T00:00:00"/>
  </r>
  <r>
    <x v="0"/>
    <s v="Category3"/>
    <s v="ITEM5"/>
    <s v="DESCRIPTION5"/>
    <n v="1"/>
    <n v="729"/>
    <n v="729"/>
    <d v="2015-10-25T00:00:00"/>
    <d v="2015-10-31T00:00:00"/>
  </r>
  <r>
    <x v="0"/>
    <s v="Category2"/>
    <s v="ITEM3"/>
    <s v="DESCRIPTION3"/>
    <n v="1"/>
    <n v="249"/>
    <n v="249"/>
    <d v="2015-10-25T00:00:00"/>
    <d v="2015-10-31T00:00:00"/>
  </r>
  <r>
    <x v="0"/>
    <s v="Category2"/>
    <s v="ITEM3"/>
    <s v="DESCRIPTION3"/>
    <n v="1"/>
    <n v="572"/>
    <n v="572"/>
    <d v="2015-10-25T00:00:00"/>
    <d v="2015-10-31T00:00:00"/>
  </r>
  <r>
    <x v="0"/>
    <s v="Category2"/>
    <s v="ITEM4"/>
    <s v="DESCRIPTION4"/>
    <n v="1"/>
    <n v="744"/>
    <n v="744"/>
    <d v="2015-10-25T00:00:00"/>
    <d v="2015-10-31T00:00:00"/>
  </r>
  <r>
    <x v="0"/>
    <s v="Category3"/>
    <s v="ITEM5"/>
    <s v="DESCRIPTION5"/>
    <n v="1"/>
    <n v="462"/>
    <n v="462"/>
    <d v="2015-10-25T00:00:00"/>
    <d v="2015-10-31T00:00:00"/>
  </r>
  <r>
    <x v="0"/>
    <s v="Category2"/>
    <s v="ITEM4"/>
    <s v="DESCRIPTION4"/>
    <n v="1"/>
    <n v="186"/>
    <n v="186"/>
    <d v="2015-10-25T00:00:00"/>
    <d v="2015-10-31T00:00:00"/>
  </r>
  <r>
    <x v="0"/>
    <s v="Category2"/>
    <s v="ITEM3"/>
    <s v="DESCRIPTION3"/>
    <n v="1"/>
    <n v="475"/>
    <n v="475"/>
    <d v="2015-10-25T00:00:00"/>
    <d v="2015-10-31T00:00:00"/>
  </r>
  <r>
    <x v="0"/>
    <s v="Category1"/>
    <s v="ITEM2"/>
    <s v="DESCRIPTION2"/>
    <n v="1"/>
    <n v="720"/>
    <n v="720"/>
    <d v="2015-10-25T00:00:00"/>
    <d v="2015-10-31T00:00:00"/>
  </r>
  <r>
    <x v="0"/>
    <s v="Category1"/>
    <s v="ITEM1"/>
    <s v="DESCRIPTION1"/>
    <n v="1"/>
    <n v="312"/>
    <n v="312"/>
    <d v="2015-10-25T00:00:00"/>
    <d v="2015-10-31T00:00:00"/>
  </r>
  <r>
    <x v="0"/>
    <s v="Category2"/>
    <s v="ITEM4"/>
    <s v="DESCRIPTION4"/>
    <n v="1"/>
    <n v="326"/>
    <n v="326"/>
    <d v="2015-10-25T00:00:00"/>
    <d v="2015-10-31T00:00:00"/>
  </r>
  <r>
    <x v="0"/>
    <s v="Category1"/>
    <s v="ITEM2"/>
    <s v="DESCRIPTION2"/>
    <n v="1"/>
    <n v="870"/>
    <n v="870"/>
    <d v="2015-10-25T00:00:00"/>
    <d v="2015-10-31T00:00:00"/>
  </r>
  <r>
    <x v="0"/>
    <s v="Category2"/>
    <s v="ITEM3"/>
    <s v="DESCRIPTION3"/>
    <n v="1"/>
    <n v="779"/>
    <n v="779"/>
    <d v="2015-10-25T00:00:00"/>
    <d v="2015-10-31T00:00:00"/>
  </r>
  <r>
    <x v="0"/>
    <s v="Category1"/>
    <s v="ITEM1"/>
    <s v="DESCRIPTION1"/>
    <n v="1"/>
    <n v="787"/>
    <n v="787"/>
    <d v="2015-10-25T00:00:00"/>
    <d v="2015-10-31T00:00:00"/>
  </r>
  <r>
    <x v="0"/>
    <s v="Category2"/>
    <s v="ITEM4"/>
    <s v="DESCRIPTION4"/>
    <n v="1"/>
    <n v="611"/>
    <n v="611"/>
    <d v="2015-10-25T00:00:00"/>
    <d v="2015-10-31T00:00:00"/>
  </r>
  <r>
    <x v="0"/>
    <s v="Category2"/>
    <s v="ITEM4"/>
    <s v="DESCRIPTION4"/>
    <n v="1"/>
    <n v="865"/>
    <n v="865"/>
    <d v="2015-10-25T00:00:00"/>
    <d v="2015-10-31T00:00:00"/>
  </r>
  <r>
    <x v="0"/>
    <s v="Category3"/>
    <s v="ITEM5"/>
    <s v="DESCRIPTION5"/>
    <n v="1"/>
    <n v="100"/>
    <n v="100"/>
    <d v="2015-10-25T00:00:00"/>
    <d v="2015-10-31T00:00:00"/>
  </r>
  <r>
    <x v="0"/>
    <s v="Category1"/>
    <s v="ITEM2"/>
    <s v="DESCRIPTION2"/>
    <n v="1"/>
    <n v="567"/>
    <n v="567"/>
    <d v="2015-10-25T00:00:00"/>
    <d v="2015-10-31T00:00:00"/>
  </r>
  <r>
    <x v="0"/>
    <s v="Category2"/>
    <s v="ITEM4"/>
    <s v="DESCRIPTION4"/>
    <n v="1"/>
    <n v="295"/>
    <n v="295"/>
    <d v="2015-10-25T00:00:00"/>
    <d v="2015-10-31T00:00:00"/>
  </r>
  <r>
    <x v="0"/>
    <s v="Category2"/>
    <s v="ITEM3"/>
    <s v="DESCRIPTION3"/>
    <n v="1"/>
    <n v="914"/>
    <n v="914"/>
    <d v="2015-10-25T00:00:00"/>
    <d v="2015-10-31T00:00:00"/>
  </r>
  <r>
    <x v="0"/>
    <s v="Category1"/>
    <s v="ITEM1"/>
    <s v="DESCRIPTION1"/>
    <n v="1"/>
    <n v="423"/>
    <n v="423"/>
    <d v="2015-10-25T00:00:00"/>
    <d v="2015-10-31T00:00:00"/>
  </r>
  <r>
    <x v="0"/>
    <s v="Category1"/>
    <s v="ITEM2"/>
    <s v="DESCRIPTION2"/>
    <n v="1"/>
    <n v="966"/>
    <n v="966"/>
    <d v="2015-10-25T00:00:00"/>
    <d v="2015-10-31T00:00:00"/>
  </r>
  <r>
    <x v="0"/>
    <s v="Category3"/>
    <s v="ITEM5"/>
    <s v="DESCRIPTION5"/>
    <n v="1"/>
    <n v="729"/>
    <n v="729"/>
    <d v="2015-10-25T00:00:00"/>
    <d v="2015-10-31T00:00:00"/>
  </r>
  <r>
    <x v="0"/>
    <s v="Category1"/>
    <s v="ITEM2"/>
    <s v="DESCRIPTION2"/>
    <n v="1"/>
    <n v="451"/>
    <n v="451"/>
    <d v="2015-10-25T00:00:00"/>
    <d v="2015-10-31T00:00:00"/>
  </r>
  <r>
    <x v="0"/>
    <s v="Category2"/>
    <s v="ITEM4"/>
    <s v="DESCRIPTION4"/>
    <n v="1"/>
    <n v="429"/>
    <n v="429"/>
    <d v="2015-10-25T00:00:00"/>
    <d v="2015-10-31T00:00:00"/>
  </r>
  <r>
    <x v="0"/>
    <s v="Category1"/>
    <s v="ITEM2"/>
    <s v="DESCRIPTION2"/>
    <n v="1"/>
    <n v="754"/>
    <n v="754"/>
    <d v="2015-10-25T00:00:00"/>
    <d v="2015-10-31T00:00:00"/>
  </r>
  <r>
    <x v="0"/>
    <s v="Category2"/>
    <s v="ITEM3"/>
    <s v="DESCRIPTION3"/>
    <n v="1"/>
    <n v="120"/>
    <n v="120"/>
    <d v="2015-10-25T00:00:00"/>
    <d v="2015-10-31T00:00:00"/>
  </r>
  <r>
    <x v="0"/>
    <s v="Category1"/>
    <s v="ITEM2"/>
    <s v="DESCRIPTION2"/>
    <n v="1"/>
    <n v="619"/>
    <n v="619"/>
    <d v="2015-10-25T00:00:00"/>
    <d v="2015-10-31T00:00:00"/>
  </r>
  <r>
    <x v="0"/>
    <s v="Category2"/>
    <s v="ITEM3"/>
    <s v="DESCRIPTION3"/>
    <n v="1"/>
    <n v="924"/>
    <n v="924"/>
    <d v="2015-10-25T00:00:00"/>
    <d v="2015-10-31T00:00:00"/>
  </r>
  <r>
    <x v="0"/>
    <s v="Category1"/>
    <s v="ITEM1"/>
    <s v="DESCRIPTION1"/>
    <n v="1"/>
    <n v="941"/>
    <n v="941"/>
    <d v="2015-10-26T00:00:00"/>
    <d v="2015-10-31T00:00:00"/>
  </r>
  <r>
    <x v="0"/>
    <s v="Category1"/>
    <s v="ITEM1"/>
    <s v="DESCRIPTION1"/>
    <n v="1"/>
    <n v="609"/>
    <n v="609"/>
    <d v="2015-10-26T00:00:00"/>
    <d v="2015-10-31T00:00:00"/>
  </r>
  <r>
    <x v="0"/>
    <s v="Category2"/>
    <s v="ITEM4"/>
    <s v="DESCRIPTION4"/>
    <n v="1"/>
    <n v="164"/>
    <n v="164"/>
    <d v="2015-10-26T00:00:00"/>
    <d v="2015-10-31T00:00:00"/>
  </r>
  <r>
    <x v="0"/>
    <s v="Category3"/>
    <s v="ITEM5"/>
    <s v="DESCRIPTION5"/>
    <n v="1"/>
    <n v="205"/>
    <n v="205"/>
    <d v="2015-10-26T00:00:00"/>
    <d v="2015-10-31T00:00:00"/>
  </r>
  <r>
    <x v="0"/>
    <s v="Category1"/>
    <s v="ITEM1"/>
    <s v="DESCRIPTION1"/>
    <n v="1"/>
    <n v="283"/>
    <n v="283"/>
    <d v="2015-10-26T00:00:00"/>
    <d v="2015-10-31T00:00:00"/>
  </r>
  <r>
    <x v="0"/>
    <s v="Category3"/>
    <s v="ITEM5"/>
    <s v="DESCRIPTION5"/>
    <n v="1"/>
    <n v="967"/>
    <n v="967"/>
    <d v="2015-10-26T00:00:00"/>
    <d v="2015-10-31T00:00:00"/>
  </r>
  <r>
    <x v="0"/>
    <s v="Category2"/>
    <s v="ITEM3"/>
    <s v="DESCRIPTION3"/>
    <n v="1"/>
    <n v="320"/>
    <n v="320"/>
    <d v="2015-10-26T00:00:00"/>
    <d v="2015-10-31T00:00:00"/>
  </r>
  <r>
    <x v="0"/>
    <s v="Category3"/>
    <s v="ITEM5"/>
    <s v="DESCRIPTION5"/>
    <n v="1"/>
    <n v="805"/>
    <n v="805"/>
    <d v="2015-10-26T00:00:00"/>
    <d v="2015-10-31T00:00:00"/>
  </r>
  <r>
    <x v="0"/>
    <s v="Category2"/>
    <s v="ITEM4"/>
    <s v="DESCRIPTION4"/>
    <n v="1"/>
    <n v="579"/>
    <n v="579"/>
    <d v="2015-10-26T00:00:00"/>
    <d v="2015-10-31T00:00:00"/>
  </r>
  <r>
    <x v="3"/>
    <s v="Category2"/>
    <s v="ITEM3"/>
    <s v="DESCRIPTION3"/>
    <n v="1"/>
    <n v="248"/>
    <n v="248"/>
    <d v="2015-10-26T00:00:00"/>
    <d v="2015-10-31T00:00:00"/>
  </r>
  <r>
    <x v="2"/>
    <s v="Category1"/>
    <s v="ITEM2"/>
    <s v="DESCRIPTION2"/>
    <n v="1"/>
    <n v="798"/>
    <n v="798"/>
    <d v="2015-10-26T00:00:00"/>
    <d v="2015-10-31T00:00:00"/>
  </r>
  <r>
    <x v="4"/>
    <s v="Category3"/>
    <s v="ITEM5"/>
    <s v="DESCRIPTION5"/>
    <n v="1"/>
    <n v="297"/>
    <n v="297"/>
    <d v="2015-10-26T00:00:00"/>
    <d v="2015-10-31T00:00:00"/>
  </r>
  <r>
    <x v="2"/>
    <s v="Category3"/>
    <s v="ITEM5"/>
    <s v="DESCRIPTION5"/>
    <n v="1"/>
    <n v="285"/>
    <n v="285"/>
    <d v="2015-10-26T00:00:00"/>
    <d v="2015-10-31T00:00:00"/>
  </r>
  <r>
    <x v="5"/>
    <s v="Category3"/>
    <s v="ITEM5"/>
    <s v="DESCRIPTION5"/>
    <n v="1"/>
    <n v="126"/>
    <n v="126"/>
    <d v="2015-10-26T00:00:00"/>
    <d v="2015-10-31T00:00:00"/>
  </r>
  <r>
    <x v="2"/>
    <s v="Category2"/>
    <s v="ITEM4"/>
    <s v="DESCRIPTION4"/>
    <n v="1"/>
    <n v="659"/>
    <n v="659"/>
    <d v="2015-10-26T00:00:00"/>
    <d v="2015-10-31T00:00:00"/>
  </r>
  <r>
    <x v="2"/>
    <s v="Category1"/>
    <s v="ITEM2"/>
    <s v="DESCRIPTION2"/>
    <n v="1"/>
    <n v="729"/>
    <n v="729"/>
    <d v="2015-10-26T00:00:00"/>
    <d v="2015-10-31T00:00:00"/>
  </r>
  <r>
    <x v="0"/>
    <s v="Category2"/>
    <s v="ITEM3"/>
    <s v="DESCRIPTION3"/>
    <n v="1"/>
    <n v="275"/>
    <n v="275"/>
    <d v="2015-10-26T00:00:00"/>
    <d v="2015-10-31T00:00:00"/>
  </r>
  <r>
    <x v="3"/>
    <s v="Category3"/>
    <s v="ITEM5"/>
    <s v="DESCRIPTION5"/>
    <n v="1"/>
    <n v="926"/>
    <n v="926"/>
    <d v="2015-10-26T00:00:00"/>
    <d v="2015-10-31T00:00:00"/>
  </r>
  <r>
    <x v="1"/>
    <s v="Category3"/>
    <s v="ITEM5"/>
    <s v="DESCRIPTION5"/>
    <n v="1"/>
    <n v="442"/>
    <n v="442"/>
    <d v="2015-10-26T00:00:00"/>
    <d v="2015-10-31T00:00:00"/>
  </r>
  <r>
    <x v="2"/>
    <s v="Category3"/>
    <s v="ITEM5"/>
    <s v="DESCRIPTION5"/>
    <n v="1"/>
    <n v="377"/>
    <n v="377"/>
    <d v="2015-10-26T00:00:00"/>
    <d v="2015-10-31T00:00:00"/>
  </r>
  <r>
    <x v="2"/>
    <s v="Category2"/>
    <s v="ITEM4"/>
    <s v="DESCRIPTION4"/>
    <n v="1"/>
    <n v="399"/>
    <n v="399"/>
    <d v="2015-10-26T00:00:00"/>
    <d v="2015-10-31T00:00:00"/>
  </r>
  <r>
    <x v="0"/>
    <s v="Category1"/>
    <s v="ITEM2"/>
    <s v="DESCRIPTION2"/>
    <n v="1"/>
    <n v="497"/>
    <n v="497"/>
    <d v="2015-10-26T00:00:00"/>
    <d v="2015-10-31T00:00:00"/>
  </r>
  <r>
    <x v="3"/>
    <s v="Category2"/>
    <s v="ITEM3"/>
    <s v="DESCRIPTION3"/>
    <n v="1"/>
    <n v="621"/>
    <n v="621"/>
    <d v="2015-10-26T00:00:00"/>
    <d v="2015-10-31T00:00:00"/>
  </r>
  <r>
    <x v="3"/>
    <s v="Category1"/>
    <s v="ITEM2"/>
    <s v="DESCRIPTION2"/>
    <n v="1"/>
    <n v="421"/>
    <n v="421"/>
    <d v="2015-10-26T00:00:00"/>
    <d v="2015-10-31T00:00:00"/>
  </r>
  <r>
    <x v="0"/>
    <s v="Category1"/>
    <s v="ITEM1"/>
    <s v="DESCRIPTION1"/>
    <n v="1"/>
    <n v="695"/>
    <n v="695"/>
    <d v="2015-10-26T00:00:00"/>
    <d v="2015-10-31T00:00:00"/>
  </r>
  <r>
    <x v="3"/>
    <s v="Category2"/>
    <s v="ITEM4"/>
    <s v="DESCRIPTION4"/>
    <n v="1"/>
    <n v="234"/>
    <n v="234"/>
    <d v="2015-10-26T00:00:00"/>
    <d v="2015-10-31T00:00:00"/>
  </r>
  <r>
    <x v="3"/>
    <s v="Category1"/>
    <s v="ITEM1"/>
    <s v="DESCRIPTION1"/>
    <n v="1"/>
    <n v="723"/>
    <n v="723"/>
    <d v="2015-10-26T00:00:00"/>
    <d v="2015-10-31T00:00:00"/>
  </r>
  <r>
    <x v="3"/>
    <s v="Category1"/>
    <s v="ITEM1"/>
    <s v="DESCRIPTION1"/>
    <n v="1"/>
    <n v="215"/>
    <n v="215"/>
    <d v="2015-10-26T00:00:00"/>
    <d v="2015-10-31T00:00:00"/>
  </r>
  <r>
    <x v="4"/>
    <s v="Category2"/>
    <s v="ITEM3"/>
    <s v="DESCRIPTION3"/>
    <n v="1"/>
    <n v="790"/>
    <n v="790"/>
    <d v="2015-10-26T00:00:00"/>
    <d v="2015-10-31T00:00:00"/>
  </r>
  <r>
    <x v="5"/>
    <s v="Category1"/>
    <s v="ITEM2"/>
    <s v="DESCRIPTION2"/>
    <n v="1"/>
    <n v="441"/>
    <n v="441"/>
    <d v="2015-10-26T00:00:00"/>
    <d v="2015-10-31T00:00:00"/>
  </r>
  <r>
    <x v="5"/>
    <s v="Category2"/>
    <s v="ITEM3"/>
    <s v="DESCRIPTION3"/>
    <n v="1"/>
    <n v="375"/>
    <n v="375"/>
    <d v="2015-10-26T00:00:00"/>
    <d v="2015-10-31T00:00:00"/>
  </r>
  <r>
    <x v="3"/>
    <s v="Category1"/>
    <s v="ITEM1"/>
    <s v="DESCRIPTION1"/>
    <n v="1"/>
    <n v="155"/>
    <n v="155"/>
    <d v="2015-10-26T00:00:00"/>
    <d v="2015-10-31T00:00:00"/>
  </r>
  <r>
    <x v="0"/>
    <s v="Category3"/>
    <s v="ITEM5"/>
    <s v="DESCRIPTION5"/>
    <n v="1"/>
    <n v="125"/>
    <n v="125"/>
    <d v="2015-10-26T00:00:00"/>
    <d v="2015-10-31T00:00:00"/>
  </r>
  <r>
    <x v="4"/>
    <s v="Category1"/>
    <s v="ITEM2"/>
    <s v="DESCRIPTION2"/>
    <n v="1"/>
    <n v="128"/>
    <n v="128"/>
    <d v="2015-10-26T00:00:00"/>
    <d v="2015-10-31T00:00:00"/>
  </r>
  <r>
    <x v="1"/>
    <s v="Category1"/>
    <s v="ITEM1"/>
    <s v="DESCRIPTION1"/>
    <n v="1"/>
    <n v="423"/>
    <n v="423"/>
    <d v="2015-10-26T00:00:00"/>
    <d v="2015-10-31T00:00:00"/>
  </r>
  <r>
    <x v="0"/>
    <s v="Category2"/>
    <s v="ITEM4"/>
    <s v="DESCRIPTION4"/>
    <n v="1"/>
    <n v="822"/>
    <n v="822"/>
    <d v="2015-10-26T00:00:00"/>
    <d v="2015-10-31T00:00:00"/>
  </r>
  <r>
    <x v="3"/>
    <s v="Category2"/>
    <s v="ITEM3"/>
    <s v="DESCRIPTION3"/>
    <n v="1"/>
    <n v="163"/>
    <n v="163"/>
    <d v="2015-10-26T00:00:00"/>
    <d v="2015-10-31T00:00:00"/>
  </r>
  <r>
    <x v="5"/>
    <s v="Category2"/>
    <s v="ITEM3"/>
    <s v="DESCRIPTION3"/>
    <n v="1"/>
    <n v="415"/>
    <n v="415"/>
    <d v="2015-10-26T00:00:00"/>
    <d v="2015-10-31T00:00:00"/>
  </r>
  <r>
    <x v="1"/>
    <s v="Category2"/>
    <s v="ITEM3"/>
    <s v="DESCRIPTION3"/>
    <n v="1"/>
    <n v="949"/>
    <n v="949"/>
    <d v="2015-10-26T00:00:00"/>
    <d v="2015-10-31T00:00:00"/>
  </r>
  <r>
    <x v="0"/>
    <s v="Category2"/>
    <s v="ITEM3"/>
    <s v="DESCRIPTION3"/>
    <n v="1"/>
    <n v="898"/>
    <n v="898"/>
    <d v="2015-10-26T00:00:00"/>
    <d v="2015-10-31T00:00:00"/>
  </r>
  <r>
    <x v="4"/>
    <s v="Category2"/>
    <s v="ITEM3"/>
    <s v="DESCRIPTION3"/>
    <n v="1"/>
    <n v="426"/>
    <n v="426"/>
    <d v="2015-10-26T00:00:00"/>
    <d v="2015-10-31T00:00:00"/>
  </r>
  <r>
    <x v="0"/>
    <s v="Category1"/>
    <s v="ITEM2"/>
    <s v="DESCRIPTION2"/>
    <n v="1"/>
    <n v="738"/>
    <n v="738"/>
    <d v="2015-10-26T00:00:00"/>
    <d v="2015-10-31T00:00:00"/>
  </r>
  <r>
    <x v="4"/>
    <s v="Category2"/>
    <s v="ITEM4"/>
    <s v="DESCRIPTION4"/>
    <n v="1"/>
    <n v="518"/>
    <n v="518"/>
    <d v="2015-10-26T00:00:00"/>
    <d v="2015-10-31T00:00:00"/>
  </r>
  <r>
    <x v="3"/>
    <s v="Category1"/>
    <s v="ITEM2"/>
    <s v="DESCRIPTION2"/>
    <n v="1"/>
    <n v="165"/>
    <n v="165"/>
    <d v="2015-10-26T00:00:00"/>
    <d v="2015-10-31T00:00:00"/>
  </r>
  <r>
    <x v="3"/>
    <s v="Category3"/>
    <s v="ITEM5"/>
    <s v="DESCRIPTION5"/>
    <n v="1"/>
    <n v="646"/>
    <n v="646"/>
    <d v="2015-10-26T00:00:00"/>
    <d v="2015-10-31T00:00:00"/>
  </r>
  <r>
    <x v="4"/>
    <s v="Category2"/>
    <s v="ITEM3"/>
    <s v="DESCRIPTION3"/>
    <n v="1"/>
    <n v="686"/>
    <n v="686"/>
    <d v="2015-10-26T00:00:00"/>
    <d v="2015-10-31T00:00:00"/>
  </r>
  <r>
    <x v="1"/>
    <s v="Category2"/>
    <s v="ITEM4"/>
    <s v="DESCRIPTION4"/>
    <n v="1"/>
    <n v="991"/>
    <n v="991"/>
    <d v="2015-10-26T00:00:00"/>
    <d v="2015-10-31T00:00:00"/>
  </r>
  <r>
    <x v="2"/>
    <s v="Category3"/>
    <s v="ITEM5"/>
    <s v="DESCRIPTION5"/>
    <n v="1"/>
    <n v="149"/>
    <n v="149"/>
    <d v="2015-10-26T00:00:00"/>
    <d v="2015-10-31T00:00:00"/>
  </r>
  <r>
    <x v="5"/>
    <s v="Category2"/>
    <s v="ITEM3"/>
    <s v="DESCRIPTION3"/>
    <n v="1"/>
    <n v="769"/>
    <n v="769"/>
    <d v="2015-10-26T00:00:00"/>
    <d v="2015-10-31T00:00:00"/>
  </r>
  <r>
    <x v="4"/>
    <s v="Category2"/>
    <s v="ITEM4"/>
    <s v="DESCRIPTION4"/>
    <n v="1"/>
    <n v="134"/>
    <n v="134"/>
    <d v="2015-10-26T00:00:00"/>
    <d v="2015-10-31T00:00:00"/>
  </r>
  <r>
    <x v="4"/>
    <s v="Category2"/>
    <s v="ITEM3"/>
    <s v="DESCRIPTION3"/>
    <n v="1"/>
    <n v="878"/>
    <n v="878"/>
    <d v="2015-10-27T00:00:00"/>
    <d v="2015-10-31T00:00:00"/>
  </r>
  <r>
    <x v="5"/>
    <s v="Category2"/>
    <s v="ITEM4"/>
    <s v="DESCRIPTION4"/>
    <n v="1"/>
    <n v="354"/>
    <n v="354"/>
    <d v="2015-10-27T00:00:00"/>
    <d v="2015-10-31T00:00:00"/>
  </r>
  <r>
    <x v="1"/>
    <s v="Category2"/>
    <s v="ITEM4"/>
    <s v="DESCRIPTION4"/>
    <n v="1"/>
    <n v="687"/>
    <n v="687"/>
    <d v="2015-10-27T00:00:00"/>
    <d v="2015-10-31T00:00:00"/>
  </r>
  <r>
    <x v="2"/>
    <s v="Category1"/>
    <s v="ITEM2"/>
    <s v="DESCRIPTION2"/>
    <n v="1"/>
    <n v="523"/>
    <n v="523"/>
    <d v="2015-10-27T00:00:00"/>
    <d v="2015-10-31T00:00:00"/>
  </r>
  <r>
    <x v="5"/>
    <s v="Category2"/>
    <s v="ITEM3"/>
    <s v="DESCRIPTION3"/>
    <n v="1"/>
    <n v="953"/>
    <n v="953"/>
    <d v="2015-10-27T00:00:00"/>
    <d v="2015-10-31T00:00:00"/>
  </r>
  <r>
    <x v="2"/>
    <s v="Category1"/>
    <s v="ITEM1"/>
    <s v="DESCRIPTION1"/>
    <n v="1"/>
    <n v="650"/>
    <n v="650"/>
    <d v="2015-10-27T00:00:00"/>
    <d v="2015-10-31T00:00:00"/>
  </r>
  <r>
    <x v="4"/>
    <s v="Category2"/>
    <s v="ITEM4"/>
    <s v="DESCRIPTION4"/>
    <n v="1"/>
    <n v="391"/>
    <n v="391"/>
    <d v="2015-10-27T00:00:00"/>
    <d v="2015-10-31T00:00:00"/>
  </r>
  <r>
    <x v="3"/>
    <s v="Category1"/>
    <s v="ITEM2"/>
    <s v="DESCRIPTION2"/>
    <n v="1"/>
    <n v="884"/>
    <n v="884"/>
    <d v="2015-10-27T00:00:00"/>
    <d v="2015-10-31T00:00:00"/>
  </r>
  <r>
    <x v="3"/>
    <s v="Category1"/>
    <s v="ITEM1"/>
    <s v="DESCRIPTION1"/>
    <n v="1"/>
    <n v="299"/>
    <n v="299"/>
    <d v="2015-10-27T00:00:00"/>
    <d v="2015-10-31T00:00:00"/>
  </r>
  <r>
    <x v="4"/>
    <s v="Category3"/>
    <s v="ITEM5"/>
    <s v="DESCRIPTION5"/>
    <n v="1"/>
    <n v="162"/>
    <n v="162"/>
    <d v="2015-10-27T00:00:00"/>
    <d v="2015-10-31T00:00:00"/>
  </r>
  <r>
    <x v="4"/>
    <s v="Category1"/>
    <s v="ITEM1"/>
    <s v="DESCRIPTION1"/>
    <n v="1"/>
    <n v="301"/>
    <n v="301"/>
    <d v="2015-10-27T00:00:00"/>
    <d v="2015-10-31T00:00:00"/>
  </r>
  <r>
    <x v="5"/>
    <s v="Category1"/>
    <s v="ITEM2"/>
    <s v="DESCRIPTION2"/>
    <n v="1"/>
    <n v="834"/>
    <n v="834"/>
    <d v="2015-10-27T00:00:00"/>
    <d v="2015-10-31T00:00:00"/>
  </r>
  <r>
    <x v="3"/>
    <s v="Category2"/>
    <s v="ITEM3"/>
    <s v="DESCRIPTION3"/>
    <n v="1"/>
    <n v="624"/>
    <n v="624"/>
    <d v="2015-10-27T00:00:00"/>
    <d v="2015-10-31T00:00:00"/>
  </r>
  <r>
    <x v="2"/>
    <s v="Category1"/>
    <s v="ITEM2"/>
    <s v="DESCRIPTION2"/>
    <n v="1"/>
    <n v="490"/>
    <n v="490"/>
    <d v="2015-10-27T00:00:00"/>
    <d v="2015-10-31T00:00:00"/>
  </r>
  <r>
    <x v="0"/>
    <s v="Category2"/>
    <s v="ITEM3"/>
    <s v="DESCRIPTION3"/>
    <n v="1"/>
    <n v="481"/>
    <n v="481"/>
    <d v="2015-10-27T00:00:00"/>
    <d v="2015-10-31T00:00:00"/>
  </r>
  <r>
    <x v="4"/>
    <s v="Category1"/>
    <s v="ITEM1"/>
    <s v="DESCRIPTION1"/>
    <n v="1"/>
    <n v="229"/>
    <n v="229"/>
    <d v="2015-10-27T00:00:00"/>
    <d v="2015-10-31T00:00:00"/>
  </r>
  <r>
    <x v="0"/>
    <s v="Category1"/>
    <s v="ITEM2"/>
    <s v="DESCRIPTION2"/>
    <n v="1"/>
    <n v="682"/>
    <n v="682"/>
    <d v="2015-10-27T00:00:00"/>
    <d v="2015-10-31T00:00:00"/>
  </r>
  <r>
    <x v="5"/>
    <s v="Category1"/>
    <s v="ITEM2"/>
    <s v="DESCRIPTION2"/>
    <n v="1"/>
    <n v="798"/>
    <n v="798"/>
    <d v="2015-10-27T00:00:00"/>
    <d v="2015-10-31T00:00:00"/>
  </r>
  <r>
    <x v="1"/>
    <s v="Category1"/>
    <s v="ITEM1"/>
    <s v="DESCRIPTION1"/>
    <n v="1"/>
    <n v="427"/>
    <n v="427"/>
    <d v="2015-10-27T00:00:00"/>
    <d v="2015-10-31T00:00:00"/>
  </r>
  <r>
    <x v="5"/>
    <s v="Category2"/>
    <s v="ITEM4"/>
    <s v="DESCRIPTION4"/>
    <n v="1"/>
    <n v="267"/>
    <n v="267"/>
    <d v="2015-10-27T00:00:00"/>
    <d v="2015-10-31T00:00:00"/>
  </r>
  <r>
    <x v="2"/>
    <s v="Category3"/>
    <s v="ITEM5"/>
    <s v="DESCRIPTION5"/>
    <n v="1"/>
    <n v="837"/>
    <n v="837"/>
    <d v="2015-10-27T00:00:00"/>
    <d v="2015-10-31T00:00:00"/>
  </r>
  <r>
    <x v="5"/>
    <s v="Category3"/>
    <s v="ITEM5"/>
    <s v="DESCRIPTION5"/>
    <n v="1"/>
    <n v="273"/>
    <n v="273"/>
    <d v="2015-10-27T00:00:00"/>
    <d v="2015-10-31T00:00:00"/>
  </r>
  <r>
    <x v="4"/>
    <s v="Category3"/>
    <s v="ITEM5"/>
    <s v="DESCRIPTION5"/>
    <n v="1"/>
    <n v="407"/>
    <n v="407"/>
    <d v="2015-10-27T00:00:00"/>
    <d v="2015-10-31T00:00:00"/>
  </r>
  <r>
    <x v="5"/>
    <s v="Category1"/>
    <s v="ITEM1"/>
    <s v="DESCRIPTION1"/>
    <n v="1"/>
    <n v="830"/>
    <n v="830"/>
    <d v="2015-10-27T00:00:00"/>
    <d v="2015-10-31T00:00:00"/>
  </r>
  <r>
    <x v="3"/>
    <s v="Category1"/>
    <s v="ITEM1"/>
    <s v="DESCRIPTION1"/>
    <n v="1"/>
    <n v="806"/>
    <n v="806"/>
    <d v="2015-10-27T00:00:00"/>
    <d v="2015-10-31T00:00:00"/>
  </r>
  <r>
    <x v="3"/>
    <s v="Category1"/>
    <s v="ITEM1"/>
    <s v="DESCRIPTION1"/>
    <n v="1"/>
    <n v="615"/>
    <n v="615"/>
    <d v="2015-10-27T00:00:00"/>
    <d v="2015-10-31T00:00:00"/>
  </r>
  <r>
    <x v="4"/>
    <s v="Category1"/>
    <s v="ITEM2"/>
    <s v="DESCRIPTION2"/>
    <n v="1"/>
    <n v="894"/>
    <n v="894"/>
    <d v="2015-10-27T00:00:00"/>
    <d v="2015-10-31T00:00:00"/>
  </r>
  <r>
    <x v="4"/>
    <s v="Category1"/>
    <s v="ITEM2"/>
    <s v="DESCRIPTION2"/>
    <n v="1"/>
    <n v="587"/>
    <n v="587"/>
    <d v="2015-10-27T00:00:00"/>
    <d v="2015-10-31T00:00:00"/>
  </r>
  <r>
    <x v="2"/>
    <s v="Category1"/>
    <s v="ITEM2"/>
    <s v="DESCRIPTION2"/>
    <n v="1"/>
    <n v="369"/>
    <n v="369"/>
    <d v="2015-10-27T00:00:00"/>
    <d v="2015-10-31T00:00:00"/>
  </r>
  <r>
    <x v="3"/>
    <s v="Category1"/>
    <s v="ITEM1"/>
    <s v="DESCRIPTION1"/>
    <n v="1"/>
    <n v="948"/>
    <n v="948"/>
    <d v="2015-10-27T00:00:00"/>
    <d v="2015-10-31T00:00:00"/>
  </r>
  <r>
    <x v="4"/>
    <s v="Category3"/>
    <s v="ITEM5"/>
    <s v="DESCRIPTION5"/>
    <n v="1"/>
    <n v="502"/>
    <n v="502"/>
    <d v="2015-10-27T00:00:00"/>
    <d v="2015-10-31T00:00:00"/>
  </r>
  <r>
    <x v="4"/>
    <s v="Category3"/>
    <s v="ITEM5"/>
    <s v="DESCRIPTION5"/>
    <n v="1"/>
    <n v="996"/>
    <n v="996"/>
    <d v="2015-10-27T00:00:00"/>
    <d v="2015-10-31T00:00:00"/>
  </r>
  <r>
    <x v="1"/>
    <s v="Category1"/>
    <s v="ITEM2"/>
    <s v="DESCRIPTION2"/>
    <n v="1"/>
    <n v="786"/>
    <n v="786"/>
    <d v="2015-10-27T00:00:00"/>
    <d v="2015-10-31T00:00:00"/>
  </r>
  <r>
    <x v="1"/>
    <s v="Category1"/>
    <s v="ITEM2"/>
    <s v="DESCRIPTION2"/>
    <n v="1"/>
    <n v="273"/>
    <n v="273"/>
    <d v="2015-10-27T00:00:00"/>
    <d v="2015-10-31T00:00:00"/>
  </r>
  <r>
    <x v="4"/>
    <s v="Category3"/>
    <s v="ITEM5"/>
    <s v="DESCRIPTION5"/>
    <n v="1"/>
    <n v="941"/>
    <n v="941"/>
    <d v="2015-10-27T00:00:00"/>
    <d v="2015-10-31T00:00:00"/>
  </r>
  <r>
    <x v="4"/>
    <s v="Category1"/>
    <s v="ITEM1"/>
    <s v="DESCRIPTION1"/>
    <n v="1"/>
    <n v="168"/>
    <n v="168"/>
    <d v="2015-10-27T00:00:00"/>
    <d v="2015-10-31T00:00:00"/>
  </r>
  <r>
    <x v="4"/>
    <s v="Category1"/>
    <s v="ITEM1"/>
    <s v="DESCRIPTION1"/>
    <n v="1"/>
    <n v="433"/>
    <n v="433"/>
    <d v="2015-10-27T00:00:00"/>
    <d v="2015-10-31T00:00:00"/>
  </r>
  <r>
    <x v="2"/>
    <s v="Category1"/>
    <s v="ITEM1"/>
    <s v="DESCRIPTION1"/>
    <n v="1"/>
    <n v="210"/>
    <n v="210"/>
    <d v="2015-10-27T00:00:00"/>
    <d v="2015-10-31T00:00:00"/>
  </r>
  <r>
    <x v="5"/>
    <s v="Category2"/>
    <s v="ITEM3"/>
    <s v="DESCRIPTION3"/>
    <n v="1"/>
    <n v="560"/>
    <n v="560"/>
    <d v="2015-10-27T00:00:00"/>
    <d v="2015-10-31T00:00:00"/>
  </r>
  <r>
    <x v="0"/>
    <s v="Category2"/>
    <s v="ITEM4"/>
    <s v="DESCRIPTION4"/>
    <n v="1"/>
    <n v="186"/>
    <n v="186"/>
    <d v="2015-10-27T00:00:00"/>
    <d v="2015-10-31T00:00:00"/>
  </r>
  <r>
    <x v="0"/>
    <s v="Category1"/>
    <s v="ITEM2"/>
    <s v="DESCRIPTION2"/>
    <n v="1"/>
    <n v="266"/>
    <n v="266"/>
    <d v="2015-10-27T00:00:00"/>
    <d v="2015-10-31T00:00:00"/>
  </r>
  <r>
    <x v="1"/>
    <s v="Category3"/>
    <s v="ITEM5"/>
    <s v="DESCRIPTION5"/>
    <n v="1"/>
    <n v="622"/>
    <n v="622"/>
    <d v="2015-10-27T00:00:00"/>
    <d v="2015-10-31T00:00:00"/>
  </r>
  <r>
    <x v="5"/>
    <s v="Category2"/>
    <s v="ITEM3"/>
    <s v="DESCRIPTION3"/>
    <n v="1"/>
    <n v="614"/>
    <n v="614"/>
    <d v="2015-10-27T00:00:00"/>
    <d v="2015-10-31T00:00:00"/>
  </r>
  <r>
    <x v="3"/>
    <s v="Category1"/>
    <s v="ITEM2"/>
    <s v="DESCRIPTION2"/>
    <n v="1"/>
    <n v="675"/>
    <n v="675"/>
    <d v="2015-10-27T00:00:00"/>
    <d v="2015-10-31T00:00:00"/>
  </r>
  <r>
    <x v="0"/>
    <s v="Category2"/>
    <s v="ITEM4"/>
    <s v="DESCRIPTION4"/>
    <n v="1"/>
    <n v="144"/>
    <n v="144"/>
    <d v="2015-10-27T00:00:00"/>
    <d v="2015-10-31T00:00:00"/>
  </r>
  <r>
    <x v="2"/>
    <s v="Category1"/>
    <s v="ITEM2"/>
    <s v="DESCRIPTION2"/>
    <n v="1"/>
    <n v="841"/>
    <n v="841"/>
    <d v="2015-10-27T00:00:00"/>
    <d v="2015-10-31T00:00:00"/>
  </r>
  <r>
    <x v="1"/>
    <s v="Category1"/>
    <s v="ITEM2"/>
    <s v="DESCRIPTION2"/>
    <n v="1"/>
    <n v="183"/>
    <n v="183"/>
    <d v="2015-10-27T00:00:00"/>
    <d v="2015-10-31T00:00:00"/>
  </r>
  <r>
    <x v="5"/>
    <s v="Category2"/>
    <s v="ITEM3"/>
    <s v="DESCRIPTION3"/>
    <n v="1"/>
    <n v="780"/>
    <n v="780"/>
    <d v="2015-10-27T00:00:00"/>
    <d v="2015-10-31T00:00:00"/>
  </r>
  <r>
    <x v="4"/>
    <s v="Category1"/>
    <s v="ITEM2"/>
    <s v="DESCRIPTION2"/>
    <n v="1"/>
    <n v="469"/>
    <n v="469"/>
    <d v="2015-10-27T00:00:00"/>
    <d v="2015-10-31T00:00:00"/>
  </r>
  <r>
    <x v="4"/>
    <s v="Category1"/>
    <s v="ITEM1"/>
    <s v="DESCRIPTION1"/>
    <n v="1"/>
    <n v="922"/>
    <n v="922"/>
    <d v="2015-10-27T00:00:00"/>
    <d v="2015-10-31T00:00:00"/>
  </r>
  <r>
    <x v="5"/>
    <s v="Category2"/>
    <s v="ITEM4"/>
    <s v="DESCRIPTION4"/>
    <n v="1"/>
    <n v="616"/>
    <n v="616"/>
    <d v="2015-10-28T00:00:00"/>
    <d v="2015-10-31T00:00:00"/>
  </r>
  <r>
    <x v="5"/>
    <s v="Category3"/>
    <s v="ITEM5"/>
    <s v="DESCRIPTION5"/>
    <n v="1"/>
    <n v="677"/>
    <n v="677"/>
    <d v="2015-10-28T00:00:00"/>
    <d v="2015-10-31T00:00:00"/>
  </r>
  <r>
    <x v="2"/>
    <s v="Category2"/>
    <s v="ITEM3"/>
    <s v="DESCRIPTION3"/>
    <n v="1"/>
    <n v="517"/>
    <n v="517"/>
    <d v="2015-10-28T00:00:00"/>
    <d v="2015-10-31T00:00:00"/>
  </r>
  <r>
    <x v="1"/>
    <s v="Category2"/>
    <s v="ITEM3"/>
    <s v="DESCRIPTION3"/>
    <n v="1"/>
    <n v="958"/>
    <n v="958"/>
    <d v="2015-10-28T00:00:00"/>
    <d v="2015-10-31T00:00:00"/>
  </r>
  <r>
    <x v="4"/>
    <s v="Category1"/>
    <s v="ITEM1"/>
    <s v="DESCRIPTION1"/>
    <n v="1"/>
    <n v="388"/>
    <n v="388"/>
    <d v="2015-10-28T00:00:00"/>
    <d v="2015-10-31T00:00:00"/>
  </r>
  <r>
    <x v="5"/>
    <s v="Category2"/>
    <s v="ITEM3"/>
    <s v="DESCRIPTION3"/>
    <n v="1"/>
    <n v="360"/>
    <n v="360"/>
    <d v="2015-10-28T00:00:00"/>
    <d v="2015-10-31T00:00:00"/>
  </r>
  <r>
    <x v="4"/>
    <s v="Category2"/>
    <s v="ITEM3"/>
    <s v="DESCRIPTION3"/>
    <n v="1"/>
    <n v="866"/>
    <n v="866"/>
    <d v="2015-10-28T00:00:00"/>
    <d v="2015-10-31T00:00:00"/>
  </r>
  <r>
    <x v="4"/>
    <s v="Category2"/>
    <s v="ITEM3"/>
    <s v="DESCRIPTION3"/>
    <n v="1"/>
    <n v="753"/>
    <n v="753"/>
    <d v="2015-10-28T00:00:00"/>
    <d v="2015-10-31T00:00:00"/>
  </r>
  <r>
    <x v="5"/>
    <s v="Category2"/>
    <s v="ITEM3"/>
    <s v="DESCRIPTION3"/>
    <n v="1"/>
    <n v="911"/>
    <n v="911"/>
    <d v="2015-10-28T00:00:00"/>
    <d v="2015-10-31T00:00:00"/>
  </r>
  <r>
    <x v="4"/>
    <s v="Category1"/>
    <s v="ITEM2"/>
    <s v="DESCRIPTION2"/>
    <n v="1"/>
    <n v="143"/>
    <n v="143"/>
    <d v="2015-10-28T00:00:00"/>
    <d v="2015-10-31T00:00:00"/>
  </r>
  <r>
    <x v="0"/>
    <s v="Category1"/>
    <s v="ITEM1"/>
    <s v="DESCRIPTION1"/>
    <n v="1"/>
    <n v="181"/>
    <n v="181"/>
    <d v="2015-10-28T00:00:00"/>
    <d v="2015-10-31T00:00:00"/>
  </r>
  <r>
    <x v="0"/>
    <s v="Category2"/>
    <s v="ITEM4"/>
    <s v="DESCRIPTION4"/>
    <n v="1"/>
    <n v="899"/>
    <n v="899"/>
    <d v="2015-10-28T00:00:00"/>
    <d v="2015-10-31T00:00:00"/>
  </r>
  <r>
    <x v="3"/>
    <s v="Category1"/>
    <s v="ITEM1"/>
    <s v="DESCRIPTION1"/>
    <n v="1"/>
    <n v="464"/>
    <n v="464"/>
    <d v="2015-10-28T00:00:00"/>
    <d v="2015-10-31T00:00:00"/>
  </r>
  <r>
    <x v="0"/>
    <s v="Category1"/>
    <s v="ITEM2"/>
    <s v="DESCRIPTION2"/>
    <n v="1"/>
    <n v="214"/>
    <n v="214"/>
    <d v="2015-10-28T00:00:00"/>
    <d v="2015-10-31T00:00:00"/>
  </r>
  <r>
    <x v="4"/>
    <s v="Category1"/>
    <s v="ITEM2"/>
    <s v="DESCRIPTION2"/>
    <n v="1"/>
    <n v="520"/>
    <n v="520"/>
    <d v="2015-10-28T00:00:00"/>
    <d v="2015-10-31T00:00:00"/>
  </r>
  <r>
    <x v="1"/>
    <s v="Category2"/>
    <s v="ITEM3"/>
    <s v="DESCRIPTION3"/>
    <n v="1"/>
    <n v="369"/>
    <n v="369"/>
    <d v="2015-10-28T00:00:00"/>
    <d v="2015-10-31T00:00:00"/>
  </r>
  <r>
    <x v="4"/>
    <s v="Category1"/>
    <s v="ITEM2"/>
    <s v="DESCRIPTION2"/>
    <n v="1"/>
    <n v="635"/>
    <n v="635"/>
    <d v="2015-10-28T00:00:00"/>
    <d v="2015-10-31T00:00:00"/>
  </r>
  <r>
    <x v="1"/>
    <s v="Category1"/>
    <s v="ITEM1"/>
    <s v="DESCRIPTION1"/>
    <n v="1"/>
    <n v="287"/>
    <n v="287"/>
    <d v="2015-10-28T00:00:00"/>
    <d v="2015-10-31T00:00:00"/>
  </r>
  <r>
    <x v="4"/>
    <s v="Category3"/>
    <s v="ITEM5"/>
    <s v="DESCRIPTION5"/>
    <n v="1"/>
    <n v="475"/>
    <n v="475"/>
    <d v="2015-10-28T00:00:00"/>
    <d v="2015-10-31T00:00:00"/>
  </r>
  <r>
    <x v="2"/>
    <s v="Category1"/>
    <s v="ITEM1"/>
    <s v="DESCRIPTION1"/>
    <n v="1"/>
    <n v="853"/>
    <n v="853"/>
    <d v="2015-10-28T00:00:00"/>
    <d v="2015-10-31T00:00:00"/>
  </r>
  <r>
    <x v="3"/>
    <s v="Category1"/>
    <s v="ITEM2"/>
    <s v="DESCRIPTION2"/>
    <n v="1"/>
    <n v="198"/>
    <n v="198"/>
    <d v="2015-10-28T00:00:00"/>
    <d v="2015-10-31T00:00:00"/>
  </r>
  <r>
    <x v="0"/>
    <s v="Category1"/>
    <s v="ITEM2"/>
    <s v="DESCRIPTION2"/>
    <n v="1"/>
    <n v="487"/>
    <n v="487"/>
    <d v="2015-10-28T00:00:00"/>
    <d v="2015-10-31T00:00:00"/>
  </r>
  <r>
    <x v="4"/>
    <s v="Category2"/>
    <s v="ITEM3"/>
    <s v="DESCRIPTION3"/>
    <n v="1"/>
    <n v="825"/>
    <n v="825"/>
    <d v="2015-10-28T00:00:00"/>
    <d v="2015-10-31T00:00:00"/>
  </r>
  <r>
    <x v="1"/>
    <s v="Category2"/>
    <s v="ITEM4"/>
    <s v="DESCRIPTION4"/>
    <n v="1"/>
    <n v="260"/>
    <n v="260"/>
    <d v="2015-10-28T00:00:00"/>
    <d v="2015-10-31T00:00:00"/>
  </r>
  <r>
    <x v="2"/>
    <s v="Category3"/>
    <s v="ITEM5"/>
    <s v="DESCRIPTION5"/>
    <n v="1"/>
    <n v="946"/>
    <n v="946"/>
    <d v="2015-10-28T00:00:00"/>
    <d v="2015-10-31T00:00:00"/>
  </r>
  <r>
    <x v="2"/>
    <s v="Category2"/>
    <s v="ITEM3"/>
    <s v="DESCRIPTION3"/>
    <n v="1"/>
    <n v="300"/>
    <n v="300"/>
    <d v="2015-10-28T00:00:00"/>
    <d v="2015-10-31T00:00:00"/>
  </r>
  <r>
    <x v="1"/>
    <s v="Category2"/>
    <s v="ITEM4"/>
    <s v="DESCRIPTION4"/>
    <n v="1"/>
    <n v="442"/>
    <n v="442"/>
    <d v="2015-10-28T00:00:00"/>
    <d v="2015-10-31T00:00:00"/>
  </r>
  <r>
    <x v="5"/>
    <s v="Category3"/>
    <s v="ITEM5"/>
    <s v="DESCRIPTION5"/>
    <n v="1"/>
    <n v="244"/>
    <n v="244"/>
    <d v="2015-10-28T00:00:00"/>
    <d v="2015-10-31T00:00:00"/>
  </r>
  <r>
    <x v="0"/>
    <s v="Category3"/>
    <s v="ITEM5"/>
    <s v="DESCRIPTION5"/>
    <n v="1"/>
    <n v="291"/>
    <n v="291"/>
    <d v="2015-10-28T00:00:00"/>
    <d v="2015-10-31T00:00:00"/>
  </r>
  <r>
    <x v="0"/>
    <s v="Category2"/>
    <s v="ITEM4"/>
    <s v="DESCRIPTION4"/>
    <n v="1"/>
    <n v="814"/>
    <n v="814"/>
    <d v="2015-10-28T00:00:00"/>
    <d v="2015-10-31T00:00:00"/>
  </r>
  <r>
    <x v="1"/>
    <s v="Category1"/>
    <s v="ITEM2"/>
    <s v="DESCRIPTION2"/>
    <n v="1"/>
    <n v="101"/>
    <n v="101"/>
    <d v="2015-10-28T00:00:00"/>
    <d v="2015-10-31T00:00:00"/>
  </r>
  <r>
    <x v="4"/>
    <s v="Category1"/>
    <s v="ITEM2"/>
    <s v="DESCRIPTION2"/>
    <n v="1"/>
    <n v="900"/>
    <n v="900"/>
    <d v="2015-10-28T00:00:00"/>
    <d v="2015-10-31T00:00:00"/>
  </r>
  <r>
    <x v="1"/>
    <s v="Category2"/>
    <s v="ITEM4"/>
    <s v="DESCRIPTION4"/>
    <n v="1"/>
    <n v="768"/>
    <n v="768"/>
    <d v="2015-10-28T00:00:00"/>
    <d v="2015-10-31T00:00:00"/>
  </r>
  <r>
    <x v="5"/>
    <s v="Category1"/>
    <s v="ITEM1"/>
    <s v="DESCRIPTION1"/>
    <n v="1"/>
    <n v="260"/>
    <n v="260"/>
    <d v="2015-10-28T00:00:00"/>
    <d v="2015-10-31T00:00:00"/>
  </r>
  <r>
    <x v="0"/>
    <s v="Category1"/>
    <s v="ITEM1"/>
    <s v="DESCRIPTION1"/>
    <n v="1"/>
    <n v="160"/>
    <n v="160"/>
    <d v="2015-10-28T00:00:00"/>
    <d v="2015-10-31T00:00:00"/>
  </r>
  <r>
    <x v="1"/>
    <s v="Category2"/>
    <s v="ITEM4"/>
    <s v="DESCRIPTION4"/>
    <n v="1"/>
    <n v="656"/>
    <n v="656"/>
    <d v="2015-10-28T00:00:00"/>
    <d v="2015-10-31T00:00:00"/>
  </r>
  <r>
    <x v="0"/>
    <s v="Category3"/>
    <s v="ITEM5"/>
    <s v="DESCRIPTION5"/>
    <n v="1"/>
    <n v="217"/>
    <n v="217"/>
    <d v="2015-10-28T00:00:00"/>
    <d v="2015-10-31T00:00:00"/>
  </r>
  <r>
    <x v="0"/>
    <s v="Category1"/>
    <s v="ITEM1"/>
    <s v="DESCRIPTION1"/>
    <n v="1"/>
    <n v="264"/>
    <n v="264"/>
    <d v="2015-10-28T00:00:00"/>
    <d v="2015-10-31T00:00:00"/>
  </r>
  <r>
    <x v="0"/>
    <s v="Category1"/>
    <s v="ITEM1"/>
    <s v="DESCRIPTION1"/>
    <n v="1"/>
    <n v="193"/>
    <n v="193"/>
    <d v="2015-10-28T00:00:00"/>
    <d v="2015-10-31T00:00:00"/>
  </r>
  <r>
    <x v="0"/>
    <s v="Category2"/>
    <s v="ITEM4"/>
    <s v="DESCRIPTION4"/>
    <n v="1"/>
    <n v="407"/>
    <n v="407"/>
    <d v="2015-10-28T00:00:00"/>
    <d v="2015-10-31T00:00:00"/>
  </r>
  <r>
    <x v="2"/>
    <s v="Category1"/>
    <s v="ITEM1"/>
    <s v="DESCRIPTION1"/>
    <n v="1"/>
    <n v="580"/>
    <n v="580"/>
    <d v="2015-10-28T00:00:00"/>
    <d v="2015-10-31T00:00:00"/>
  </r>
  <r>
    <x v="4"/>
    <s v="Category2"/>
    <s v="ITEM4"/>
    <s v="DESCRIPTION4"/>
    <n v="1"/>
    <n v="994"/>
    <n v="994"/>
    <d v="2015-10-28T00:00:00"/>
    <d v="2015-10-31T00:00:00"/>
  </r>
  <r>
    <x v="1"/>
    <s v="Category2"/>
    <s v="ITEM4"/>
    <s v="DESCRIPTION4"/>
    <n v="1"/>
    <n v="763"/>
    <n v="763"/>
    <d v="2015-10-28T00:00:00"/>
    <d v="2015-10-31T00:00:00"/>
  </r>
  <r>
    <x v="5"/>
    <s v="Category1"/>
    <s v="ITEM1"/>
    <s v="DESCRIPTION1"/>
    <n v="1"/>
    <n v="818"/>
    <n v="818"/>
    <d v="2015-10-28T00:00:00"/>
    <d v="2015-10-31T00:00:00"/>
  </r>
  <r>
    <x v="1"/>
    <s v="Category3"/>
    <s v="ITEM5"/>
    <s v="DESCRIPTION5"/>
    <n v="1"/>
    <n v="651"/>
    <n v="651"/>
    <d v="2015-10-28T00:00:00"/>
    <d v="2015-10-31T00:00:00"/>
  </r>
  <r>
    <x v="2"/>
    <s v="Category2"/>
    <s v="ITEM4"/>
    <s v="DESCRIPTION4"/>
    <n v="1"/>
    <n v="237"/>
    <n v="237"/>
    <d v="2015-10-28T00:00:00"/>
    <d v="2015-10-31T00:00:00"/>
  </r>
  <r>
    <x v="3"/>
    <s v="Category1"/>
    <s v="ITEM1"/>
    <s v="DESCRIPTION1"/>
    <n v="1"/>
    <n v="441"/>
    <n v="441"/>
    <d v="2015-10-28T00:00:00"/>
    <d v="2015-10-31T00:00:00"/>
  </r>
  <r>
    <x v="0"/>
    <s v="Category3"/>
    <s v="ITEM5"/>
    <s v="DESCRIPTION5"/>
    <n v="1"/>
    <n v="211"/>
    <n v="211"/>
    <d v="2015-10-28T00:00:00"/>
    <d v="2015-10-31T00:00:00"/>
  </r>
  <r>
    <x v="4"/>
    <s v="Category3"/>
    <s v="ITEM5"/>
    <s v="DESCRIPTION5"/>
    <n v="1"/>
    <n v="525"/>
    <n v="525"/>
    <d v="2015-10-28T00:00:00"/>
    <d v="2015-10-31T00:00:00"/>
  </r>
  <r>
    <x v="1"/>
    <s v="Category2"/>
    <s v="ITEM4"/>
    <s v="DESCRIPTION4"/>
    <n v="1"/>
    <n v="643"/>
    <n v="643"/>
    <d v="2015-10-28T00:00:00"/>
    <d v="2015-10-31T00:00:00"/>
  </r>
  <r>
    <x v="3"/>
    <s v="Category1"/>
    <s v="ITEM1"/>
    <s v="DESCRIPTION1"/>
    <n v="1"/>
    <n v="687"/>
    <n v="687"/>
    <d v="2015-10-29T00:00:00"/>
    <d v="2015-10-31T00:00:00"/>
  </r>
  <r>
    <x v="2"/>
    <s v="Category2"/>
    <s v="ITEM3"/>
    <s v="DESCRIPTION3"/>
    <n v="1"/>
    <n v="141"/>
    <n v="141"/>
    <d v="2015-10-29T00:00:00"/>
    <d v="2015-10-31T00:00:00"/>
  </r>
  <r>
    <x v="5"/>
    <s v="Category1"/>
    <s v="ITEM2"/>
    <s v="DESCRIPTION2"/>
    <n v="1"/>
    <n v="818"/>
    <n v="818"/>
    <d v="2015-10-29T00:00:00"/>
    <d v="2015-10-31T00:00:00"/>
  </r>
  <r>
    <x v="0"/>
    <s v="Category2"/>
    <s v="ITEM4"/>
    <s v="DESCRIPTION4"/>
    <n v="1"/>
    <n v="476"/>
    <n v="476"/>
    <d v="2015-10-29T00:00:00"/>
    <d v="2015-10-31T00:00:00"/>
  </r>
  <r>
    <x v="1"/>
    <s v="Category1"/>
    <s v="ITEM2"/>
    <s v="DESCRIPTION2"/>
    <n v="1"/>
    <n v="873"/>
    <n v="873"/>
    <d v="2015-10-29T00:00:00"/>
    <d v="2015-10-31T00:00:00"/>
  </r>
  <r>
    <x v="1"/>
    <s v="Category1"/>
    <s v="ITEM2"/>
    <s v="DESCRIPTION2"/>
    <n v="1"/>
    <n v="241"/>
    <n v="241"/>
    <d v="2015-10-29T00:00:00"/>
    <d v="2015-10-31T00:00:00"/>
  </r>
  <r>
    <x v="4"/>
    <s v="Category2"/>
    <s v="ITEM4"/>
    <s v="DESCRIPTION4"/>
    <n v="1"/>
    <n v="280"/>
    <n v="280"/>
    <d v="2015-10-29T00:00:00"/>
    <d v="2015-10-31T00:00:00"/>
  </r>
  <r>
    <x v="0"/>
    <s v="Category3"/>
    <s v="ITEM5"/>
    <s v="DESCRIPTION5"/>
    <n v="1"/>
    <n v="436"/>
    <n v="436"/>
    <d v="2015-10-29T00:00:00"/>
    <d v="2015-10-31T00:00:00"/>
  </r>
  <r>
    <x v="1"/>
    <s v="Category1"/>
    <s v="ITEM1"/>
    <s v="DESCRIPTION1"/>
    <n v="1"/>
    <n v="565"/>
    <n v="565"/>
    <d v="2015-10-29T00:00:00"/>
    <d v="2015-10-31T00:00:00"/>
  </r>
  <r>
    <x v="2"/>
    <s v="Category1"/>
    <s v="ITEM1"/>
    <s v="DESCRIPTION1"/>
    <n v="1"/>
    <n v="333"/>
    <n v="333"/>
    <d v="2015-10-29T00:00:00"/>
    <d v="2015-10-31T00:00:00"/>
  </r>
  <r>
    <x v="0"/>
    <s v="Category1"/>
    <s v="ITEM2"/>
    <s v="DESCRIPTION2"/>
    <n v="1"/>
    <n v="100"/>
    <n v="100"/>
    <d v="2015-10-29T00:00:00"/>
    <d v="2015-10-31T00:00:00"/>
  </r>
  <r>
    <x v="3"/>
    <s v="Category2"/>
    <s v="ITEM4"/>
    <s v="DESCRIPTION4"/>
    <n v="1"/>
    <n v="458"/>
    <n v="458"/>
    <d v="2015-10-29T00:00:00"/>
    <d v="2015-10-31T00:00:00"/>
  </r>
  <r>
    <x v="1"/>
    <s v="Category1"/>
    <s v="ITEM2"/>
    <s v="DESCRIPTION2"/>
    <n v="1"/>
    <n v="105"/>
    <n v="105"/>
    <d v="2015-10-29T00:00:00"/>
    <d v="2015-10-31T00:00:00"/>
  </r>
  <r>
    <x v="4"/>
    <s v="Category2"/>
    <s v="ITEM4"/>
    <s v="DESCRIPTION4"/>
    <n v="1"/>
    <n v="163"/>
    <n v="163"/>
    <d v="2015-10-29T00:00:00"/>
    <d v="2015-10-31T00:00:00"/>
  </r>
  <r>
    <x v="3"/>
    <s v="Category1"/>
    <s v="ITEM1"/>
    <s v="DESCRIPTION1"/>
    <n v="1"/>
    <n v="913"/>
    <n v="913"/>
    <d v="2015-10-29T00:00:00"/>
    <d v="2015-10-31T00:00:00"/>
  </r>
  <r>
    <x v="2"/>
    <s v="Category1"/>
    <s v="ITEM2"/>
    <s v="DESCRIPTION2"/>
    <n v="1"/>
    <n v="360"/>
    <n v="360"/>
    <d v="2015-10-29T00:00:00"/>
    <d v="2015-10-31T00:00:00"/>
  </r>
  <r>
    <x v="0"/>
    <s v="Category1"/>
    <s v="ITEM1"/>
    <s v="DESCRIPTION1"/>
    <n v="1"/>
    <n v="506"/>
    <n v="506"/>
    <d v="2015-10-29T00:00:00"/>
    <d v="2015-10-31T00:00:00"/>
  </r>
  <r>
    <x v="2"/>
    <s v="Category1"/>
    <s v="ITEM1"/>
    <s v="DESCRIPTION1"/>
    <n v="1"/>
    <n v="248"/>
    <n v="248"/>
    <d v="2015-10-29T00:00:00"/>
    <d v="2015-10-31T00:00:00"/>
  </r>
  <r>
    <x v="3"/>
    <s v="Category2"/>
    <s v="ITEM4"/>
    <s v="DESCRIPTION4"/>
    <n v="1"/>
    <n v="613"/>
    <n v="613"/>
    <d v="2015-10-29T00:00:00"/>
    <d v="2015-10-31T00:00:00"/>
  </r>
  <r>
    <x v="3"/>
    <s v="Category3"/>
    <s v="ITEM5"/>
    <s v="DESCRIPTION5"/>
    <n v="1"/>
    <n v="790"/>
    <n v="790"/>
    <d v="2015-10-29T00:00:00"/>
    <d v="2015-10-31T00:00:00"/>
  </r>
  <r>
    <x v="4"/>
    <s v="Category2"/>
    <s v="ITEM4"/>
    <s v="DESCRIPTION4"/>
    <n v="1"/>
    <n v="277"/>
    <n v="277"/>
    <d v="2015-10-29T00:00:00"/>
    <d v="2015-10-31T00:00:00"/>
  </r>
  <r>
    <x v="1"/>
    <s v="Category2"/>
    <s v="ITEM4"/>
    <s v="DESCRIPTION4"/>
    <n v="1"/>
    <n v="863"/>
    <n v="863"/>
    <d v="2015-10-29T00:00:00"/>
    <d v="2015-10-31T00:00:00"/>
  </r>
  <r>
    <x v="4"/>
    <s v="Category3"/>
    <s v="ITEM5"/>
    <s v="DESCRIPTION5"/>
    <n v="1"/>
    <n v="514"/>
    <n v="514"/>
    <d v="2015-10-29T00:00:00"/>
    <d v="2015-10-31T00:00:00"/>
  </r>
  <r>
    <x v="1"/>
    <s v="Category2"/>
    <s v="ITEM4"/>
    <s v="DESCRIPTION4"/>
    <n v="1"/>
    <n v="593"/>
    <n v="593"/>
    <d v="2015-10-29T00:00:00"/>
    <d v="2015-10-31T00:00:00"/>
  </r>
  <r>
    <x v="5"/>
    <s v="Category2"/>
    <s v="ITEM3"/>
    <s v="DESCRIPTION3"/>
    <n v="1"/>
    <n v="848"/>
    <n v="848"/>
    <d v="2015-10-29T00:00:00"/>
    <d v="2015-10-31T00:00:00"/>
  </r>
  <r>
    <x v="1"/>
    <s v="Category1"/>
    <s v="ITEM1"/>
    <s v="DESCRIPTION1"/>
    <n v="1"/>
    <n v="616"/>
    <n v="616"/>
    <d v="2015-10-29T00:00:00"/>
    <d v="2015-10-31T00:00:00"/>
  </r>
  <r>
    <x v="0"/>
    <s v="Category1"/>
    <s v="ITEM1"/>
    <s v="DESCRIPTION1"/>
    <n v="1"/>
    <n v="673"/>
    <n v="673"/>
    <d v="2015-10-29T00:00:00"/>
    <d v="2015-10-31T00:00:00"/>
  </r>
  <r>
    <x v="0"/>
    <s v="Category2"/>
    <s v="ITEM4"/>
    <s v="DESCRIPTION4"/>
    <n v="1"/>
    <n v="326"/>
    <n v="326"/>
    <d v="2015-10-29T00:00:00"/>
    <d v="2015-10-31T00:00:00"/>
  </r>
  <r>
    <x v="5"/>
    <s v="Category2"/>
    <s v="ITEM3"/>
    <s v="DESCRIPTION3"/>
    <n v="1"/>
    <n v="632"/>
    <n v="632"/>
    <d v="2015-10-29T00:00:00"/>
    <d v="2015-10-31T00:00:00"/>
  </r>
  <r>
    <x v="0"/>
    <s v="Category3"/>
    <s v="ITEM5"/>
    <s v="DESCRIPTION5"/>
    <n v="1"/>
    <n v="559"/>
    <n v="559"/>
    <d v="2015-10-29T00:00:00"/>
    <d v="2015-10-31T00:00:00"/>
  </r>
  <r>
    <x v="2"/>
    <s v="Category2"/>
    <s v="ITEM4"/>
    <s v="DESCRIPTION4"/>
    <n v="1"/>
    <n v="365"/>
    <n v="365"/>
    <d v="2015-10-29T00:00:00"/>
    <d v="2015-10-31T00:00:00"/>
  </r>
  <r>
    <x v="3"/>
    <s v="Category1"/>
    <s v="ITEM1"/>
    <s v="DESCRIPTION1"/>
    <n v="1"/>
    <n v="788"/>
    <n v="788"/>
    <d v="2015-10-29T00:00:00"/>
    <d v="2015-10-31T00:00:00"/>
  </r>
  <r>
    <x v="2"/>
    <s v="Category1"/>
    <s v="ITEM2"/>
    <s v="DESCRIPTION2"/>
    <n v="1"/>
    <n v="474"/>
    <n v="474"/>
    <d v="2015-10-29T00:00:00"/>
    <d v="2015-10-31T00:00:00"/>
  </r>
  <r>
    <x v="1"/>
    <s v="Category2"/>
    <s v="ITEM4"/>
    <s v="DESCRIPTION4"/>
    <n v="1"/>
    <n v="904"/>
    <n v="904"/>
    <d v="2015-10-29T00:00:00"/>
    <d v="2015-10-31T00:00:00"/>
  </r>
  <r>
    <x v="4"/>
    <s v="Category1"/>
    <s v="ITEM2"/>
    <s v="DESCRIPTION2"/>
    <n v="1"/>
    <n v="671"/>
    <n v="671"/>
    <d v="2015-10-29T00:00:00"/>
    <d v="2015-10-31T00:00:00"/>
  </r>
  <r>
    <x v="1"/>
    <s v="Category2"/>
    <s v="ITEM3"/>
    <s v="DESCRIPTION3"/>
    <n v="1"/>
    <n v="906"/>
    <n v="906"/>
    <d v="2015-10-29T00:00:00"/>
    <d v="2015-10-31T00:00:00"/>
  </r>
  <r>
    <x v="5"/>
    <s v="Category2"/>
    <s v="ITEM4"/>
    <s v="DESCRIPTION4"/>
    <n v="1"/>
    <n v="733"/>
    <n v="733"/>
    <d v="2015-10-29T00:00:00"/>
    <d v="2015-10-31T00:00:00"/>
  </r>
  <r>
    <x v="5"/>
    <s v="Category1"/>
    <s v="ITEM1"/>
    <s v="DESCRIPTION1"/>
    <n v="1"/>
    <n v="626"/>
    <n v="626"/>
    <d v="2015-10-29T00:00:00"/>
    <d v="2015-10-31T00:00:00"/>
  </r>
  <r>
    <x v="2"/>
    <s v="Category3"/>
    <s v="ITEM5"/>
    <s v="DESCRIPTION5"/>
    <n v="1"/>
    <n v="917"/>
    <n v="917"/>
    <d v="2015-10-29T00:00:00"/>
    <d v="2015-10-31T00:00:00"/>
  </r>
  <r>
    <x v="1"/>
    <s v="Category2"/>
    <s v="ITEM3"/>
    <s v="DESCRIPTION3"/>
    <n v="1"/>
    <n v="256"/>
    <n v="256"/>
    <d v="2015-10-29T00:00:00"/>
    <d v="2015-10-31T00:00:00"/>
  </r>
  <r>
    <x v="2"/>
    <s v="Category2"/>
    <s v="ITEM3"/>
    <s v="DESCRIPTION3"/>
    <n v="1"/>
    <n v="493"/>
    <n v="493"/>
    <d v="2015-10-29T00:00:00"/>
    <d v="2015-10-31T00:00:00"/>
  </r>
  <r>
    <x v="2"/>
    <s v="Category1"/>
    <s v="ITEM1"/>
    <s v="DESCRIPTION1"/>
    <n v="1"/>
    <n v="600"/>
    <n v="600"/>
    <d v="2015-10-29T00:00:00"/>
    <d v="2015-10-31T00:00:00"/>
  </r>
  <r>
    <x v="2"/>
    <s v="Category1"/>
    <s v="ITEM1"/>
    <s v="DESCRIPTION1"/>
    <n v="1"/>
    <n v="566"/>
    <n v="566"/>
    <d v="2015-10-29T00:00:00"/>
    <d v="2015-10-31T00:00:00"/>
  </r>
  <r>
    <x v="4"/>
    <s v="Category2"/>
    <s v="ITEM3"/>
    <s v="DESCRIPTION3"/>
    <n v="1"/>
    <n v="948"/>
    <n v="948"/>
    <d v="2015-10-29T00:00:00"/>
    <d v="2015-10-31T00:00:00"/>
  </r>
  <r>
    <x v="0"/>
    <s v="Category1"/>
    <s v="ITEM1"/>
    <s v="DESCRIPTION1"/>
    <n v="1"/>
    <n v="671"/>
    <n v="671"/>
    <d v="2015-10-29T00:00:00"/>
    <d v="2015-10-31T00:00:00"/>
  </r>
  <r>
    <x v="0"/>
    <s v="Category2"/>
    <s v="ITEM4"/>
    <s v="DESCRIPTION4"/>
    <n v="1"/>
    <n v="206"/>
    <n v="206"/>
    <d v="2015-10-29T00:00:00"/>
    <d v="2015-10-31T00:00:00"/>
  </r>
  <r>
    <x v="5"/>
    <s v="Category2"/>
    <s v="ITEM4"/>
    <s v="DESCRIPTION4"/>
    <n v="1"/>
    <n v="779"/>
    <n v="779"/>
    <d v="2015-10-29T00:00:00"/>
    <d v="2015-10-31T00:00:00"/>
  </r>
  <r>
    <x v="2"/>
    <s v="Category2"/>
    <s v="ITEM3"/>
    <s v="DESCRIPTION3"/>
    <n v="1"/>
    <n v="549"/>
    <n v="549"/>
    <d v="2015-10-29T00:00:00"/>
    <d v="2015-10-31T00:00:00"/>
  </r>
  <r>
    <x v="2"/>
    <s v="Category2"/>
    <s v="ITEM4"/>
    <s v="DESCRIPTION4"/>
    <n v="1"/>
    <n v="730"/>
    <n v="730"/>
    <d v="2015-10-29T00:00:00"/>
    <d v="2015-10-31T00:00:00"/>
  </r>
  <r>
    <x v="3"/>
    <s v="Category1"/>
    <s v="ITEM2"/>
    <s v="DESCRIPTION2"/>
    <n v="1"/>
    <n v="483"/>
    <n v="483"/>
    <d v="2015-10-29T00:00:00"/>
    <d v="2015-10-31T00:00:00"/>
  </r>
  <r>
    <x v="5"/>
    <s v="Category3"/>
    <s v="ITEM5"/>
    <s v="DESCRIPTION5"/>
    <n v="1"/>
    <n v="840"/>
    <n v="840"/>
    <d v="2015-10-30T00:00:00"/>
    <d v="2015-10-31T00:00:00"/>
  </r>
  <r>
    <x v="2"/>
    <s v="Category2"/>
    <s v="ITEM3"/>
    <s v="DESCRIPTION3"/>
    <n v="1"/>
    <n v="661"/>
    <n v="661"/>
    <d v="2015-10-30T00:00:00"/>
    <d v="2015-10-31T00:00:00"/>
  </r>
  <r>
    <x v="1"/>
    <s v="Category1"/>
    <s v="ITEM2"/>
    <s v="DESCRIPTION2"/>
    <n v="1"/>
    <n v="835"/>
    <n v="835"/>
    <d v="2015-10-30T00:00:00"/>
    <d v="2015-10-31T00:00:00"/>
  </r>
  <r>
    <x v="3"/>
    <s v="Category1"/>
    <s v="ITEM1"/>
    <s v="DESCRIPTION1"/>
    <n v="1"/>
    <n v="410"/>
    <n v="410"/>
    <d v="2015-10-30T00:00:00"/>
    <d v="2015-10-31T00:00:00"/>
  </r>
  <r>
    <x v="1"/>
    <s v="Category2"/>
    <s v="ITEM3"/>
    <s v="DESCRIPTION3"/>
    <n v="1"/>
    <n v="817"/>
    <n v="817"/>
    <d v="2015-10-30T00:00:00"/>
    <d v="2015-10-31T00:00:00"/>
  </r>
  <r>
    <x v="0"/>
    <s v="Category3"/>
    <s v="ITEM5"/>
    <s v="DESCRIPTION5"/>
    <n v="1"/>
    <n v="541"/>
    <n v="541"/>
    <d v="2015-10-30T00:00:00"/>
    <d v="2015-10-31T00:00:00"/>
  </r>
  <r>
    <x v="3"/>
    <s v="Category2"/>
    <s v="ITEM4"/>
    <s v="DESCRIPTION4"/>
    <n v="1"/>
    <n v="524"/>
    <n v="524"/>
    <d v="2015-10-30T00:00:00"/>
    <d v="2015-10-31T00:00:00"/>
  </r>
  <r>
    <x v="2"/>
    <s v="Category1"/>
    <s v="ITEM1"/>
    <s v="DESCRIPTION1"/>
    <n v="1"/>
    <n v="697"/>
    <n v="697"/>
    <d v="2015-10-30T00:00:00"/>
    <d v="2015-10-31T00:00:00"/>
  </r>
  <r>
    <x v="3"/>
    <s v="Category2"/>
    <s v="ITEM3"/>
    <s v="DESCRIPTION3"/>
    <n v="1"/>
    <n v="283"/>
    <n v="283"/>
    <d v="2015-10-30T00:00:00"/>
    <d v="2015-10-31T00:00:00"/>
  </r>
  <r>
    <x v="1"/>
    <s v="Category1"/>
    <s v="ITEM2"/>
    <s v="DESCRIPTION2"/>
    <n v="1"/>
    <n v="235"/>
    <n v="235"/>
    <d v="2015-10-30T00:00:00"/>
    <d v="2015-10-31T00:00:00"/>
  </r>
  <r>
    <x v="2"/>
    <s v="Category2"/>
    <s v="ITEM4"/>
    <s v="DESCRIPTION4"/>
    <n v="1"/>
    <n v="551"/>
    <n v="551"/>
    <d v="2015-10-30T00:00:00"/>
    <d v="2015-10-31T00:00:00"/>
  </r>
  <r>
    <x v="5"/>
    <s v="Category2"/>
    <s v="ITEM3"/>
    <s v="DESCRIPTION3"/>
    <n v="1"/>
    <n v="858"/>
    <n v="858"/>
    <d v="2015-10-30T00:00:00"/>
    <d v="2015-10-31T00:00:00"/>
  </r>
  <r>
    <x v="1"/>
    <s v="Category2"/>
    <s v="ITEM3"/>
    <s v="DESCRIPTION3"/>
    <n v="1"/>
    <n v="995"/>
    <n v="995"/>
    <d v="2015-10-30T00:00:00"/>
    <d v="2015-10-31T00:00:00"/>
  </r>
  <r>
    <x v="2"/>
    <s v="Category1"/>
    <s v="ITEM1"/>
    <s v="DESCRIPTION1"/>
    <n v="1"/>
    <n v="360"/>
    <n v="360"/>
    <d v="2015-10-30T00:00:00"/>
    <d v="2015-10-31T00:00:00"/>
  </r>
  <r>
    <x v="2"/>
    <s v="Category3"/>
    <s v="ITEM5"/>
    <s v="DESCRIPTION5"/>
    <n v="1"/>
    <n v="251"/>
    <n v="251"/>
    <d v="2015-10-30T00:00:00"/>
    <d v="2015-10-31T00:00:00"/>
  </r>
  <r>
    <x v="1"/>
    <s v="Category2"/>
    <s v="ITEM4"/>
    <s v="DESCRIPTION4"/>
    <n v="1"/>
    <n v="817"/>
    <n v="817"/>
    <d v="2015-10-30T00:00:00"/>
    <d v="2015-10-31T00:00:00"/>
  </r>
  <r>
    <x v="0"/>
    <s v="Category1"/>
    <s v="ITEM2"/>
    <s v="DESCRIPTION2"/>
    <n v="1"/>
    <n v="957"/>
    <n v="957"/>
    <d v="2015-10-30T00:00:00"/>
    <d v="2015-10-31T00:00:00"/>
  </r>
  <r>
    <x v="2"/>
    <s v="Category2"/>
    <s v="ITEM3"/>
    <s v="DESCRIPTION3"/>
    <n v="1"/>
    <n v="386"/>
    <n v="386"/>
    <d v="2015-10-30T00:00:00"/>
    <d v="2015-10-31T00:00:00"/>
  </r>
  <r>
    <x v="2"/>
    <s v="Category1"/>
    <s v="ITEM2"/>
    <s v="DESCRIPTION2"/>
    <n v="1"/>
    <n v="203"/>
    <n v="203"/>
    <d v="2015-10-30T00:00:00"/>
    <d v="2015-10-31T00:00:00"/>
  </r>
  <r>
    <x v="4"/>
    <s v="Category2"/>
    <s v="ITEM4"/>
    <s v="DESCRIPTION4"/>
    <n v="1"/>
    <n v="846"/>
    <n v="846"/>
    <d v="2015-10-30T00:00:00"/>
    <d v="2015-10-31T00:00:00"/>
  </r>
  <r>
    <x v="2"/>
    <s v="Category1"/>
    <s v="ITEM1"/>
    <s v="DESCRIPTION1"/>
    <n v="1"/>
    <n v="189"/>
    <n v="189"/>
    <d v="2015-10-30T00:00:00"/>
    <d v="2015-10-31T00:00:00"/>
  </r>
  <r>
    <x v="5"/>
    <s v="Category3"/>
    <s v="ITEM5"/>
    <s v="DESCRIPTION5"/>
    <n v="1"/>
    <n v="785"/>
    <n v="785"/>
    <d v="2015-10-30T00:00:00"/>
    <d v="2015-10-31T00:00:00"/>
  </r>
  <r>
    <x v="2"/>
    <s v="Category1"/>
    <s v="ITEM1"/>
    <s v="DESCRIPTION1"/>
    <n v="1"/>
    <n v="370"/>
    <n v="370"/>
    <d v="2015-10-30T00:00:00"/>
    <d v="2015-10-31T00:00:00"/>
  </r>
  <r>
    <x v="2"/>
    <s v="Category2"/>
    <s v="ITEM4"/>
    <s v="DESCRIPTION4"/>
    <n v="1"/>
    <n v="811"/>
    <n v="811"/>
    <d v="2015-10-30T00:00:00"/>
    <d v="2015-10-31T00:00:00"/>
  </r>
  <r>
    <x v="4"/>
    <s v="Category1"/>
    <s v="ITEM2"/>
    <s v="DESCRIPTION2"/>
    <n v="1"/>
    <n v="613"/>
    <n v="613"/>
    <d v="2015-10-30T00:00:00"/>
    <d v="2015-10-31T00:00:00"/>
  </r>
  <r>
    <x v="0"/>
    <s v="Category2"/>
    <s v="ITEM3"/>
    <s v="DESCRIPTION3"/>
    <n v="1"/>
    <n v="639"/>
    <n v="639"/>
    <d v="2015-10-30T00:00:00"/>
    <d v="2015-10-31T00:00:00"/>
  </r>
  <r>
    <x v="3"/>
    <s v="Category3"/>
    <s v="ITEM5"/>
    <s v="DESCRIPTION5"/>
    <n v="1"/>
    <n v="245"/>
    <n v="245"/>
    <d v="2015-10-30T00:00:00"/>
    <d v="2015-10-31T00:00:00"/>
  </r>
  <r>
    <x v="4"/>
    <s v="Category1"/>
    <s v="ITEM2"/>
    <s v="DESCRIPTION2"/>
    <n v="1"/>
    <n v="672"/>
    <n v="672"/>
    <d v="2015-10-30T00:00:00"/>
    <d v="2015-10-31T00:00:00"/>
  </r>
  <r>
    <x v="1"/>
    <s v="Category2"/>
    <s v="ITEM4"/>
    <s v="DESCRIPTION4"/>
    <n v="1"/>
    <n v="604"/>
    <n v="604"/>
    <d v="2015-10-30T00:00:00"/>
    <d v="2015-10-31T00:00:00"/>
  </r>
  <r>
    <x v="5"/>
    <s v="Category2"/>
    <s v="ITEM3"/>
    <s v="DESCRIPTION3"/>
    <n v="1"/>
    <n v="696"/>
    <n v="696"/>
    <d v="2015-10-30T00:00:00"/>
    <d v="2015-10-31T00:00:00"/>
  </r>
  <r>
    <x v="5"/>
    <s v="Category1"/>
    <s v="ITEM2"/>
    <s v="DESCRIPTION2"/>
    <n v="1"/>
    <n v="390"/>
    <n v="390"/>
    <d v="2015-10-30T00:00:00"/>
    <d v="2015-10-31T00:00:00"/>
  </r>
  <r>
    <x v="4"/>
    <s v="Category3"/>
    <s v="ITEM5"/>
    <s v="DESCRIPTION5"/>
    <n v="1"/>
    <n v="628"/>
    <n v="628"/>
    <d v="2015-10-30T00:00:00"/>
    <d v="2015-10-31T00:00:00"/>
  </r>
  <r>
    <x v="4"/>
    <s v="Category2"/>
    <s v="ITEM4"/>
    <s v="DESCRIPTION4"/>
    <n v="1"/>
    <n v="579"/>
    <n v="579"/>
    <d v="2015-10-30T00:00:00"/>
    <d v="2015-10-31T00:00:00"/>
  </r>
  <r>
    <x v="5"/>
    <s v="Category1"/>
    <s v="ITEM2"/>
    <s v="DESCRIPTION2"/>
    <n v="1"/>
    <n v="232"/>
    <n v="232"/>
    <d v="2015-10-30T00:00:00"/>
    <d v="2015-10-31T00:00:00"/>
  </r>
  <r>
    <x v="3"/>
    <s v="Category2"/>
    <s v="ITEM3"/>
    <s v="DESCRIPTION3"/>
    <n v="1"/>
    <n v="785"/>
    <n v="785"/>
    <d v="2015-10-30T00:00:00"/>
    <d v="2015-10-31T00:00:00"/>
  </r>
  <r>
    <x v="1"/>
    <s v="Category1"/>
    <s v="ITEM1"/>
    <s v="DESCRIPTION1"/>
    <n v="1"/>
    <n v="457"/>
    <n v="457"/>
    <d v="2015-10-30T00:00:00"/>
    <d v="2015-10-31T00:00:00"/>
  </r>
  <r>
    <x v="2"/>
    <s v="Category2"/>
    <s v="ITEM3"/>
    <s v="DESCRIPTION3"/>
    <n v="1"/>
    <n v="721"/>
    <n v="721"/>
    <d v="2015-10-30T00:00:00"/>
    <d v="2015-10-31T00:00:00"/>
  </r>
  <r>
    <x v="4"/>
    <s v="Category2"/>
    <s v="ITEM3"/>
    <s v="DESCRIPTION3"/>
    <n v="1"/>
    <n v="257"/>
    <n v="257"/>
    <d v="2015-10-30T00:00:00"/>
    <d v="2015-10-31T00:00:00"/>
  </r>
  <r>
    <x v="5"/>
    <s v="Category2"/>
    <s v="ITEM4"/>
    <s v="DESCRIPTION4"/>
    <n v="1"/>
    <n v="376"/>
    <n v="376"/>
    <d v="2015-10-30T00:00:00"/>
    <d v="2015-10-31T00:00:00"/>
  </r>
  <r>
    <x v="5"/>
    <s v="Category1"/>
    <s v="ITEM1"/>
    <s v="DESCRIPTION1"/>
    <n v="1"/>
    <n v="555"/>
    <n v="555"/>
    <d v="2015-10-30T00:00:00"/>
    <d v="2015-10-31T00:00:00"/>
  </r>
  <r>
    <x v="1"/>
    <s v="Category2"/>
    <s v="ITEM4"/>
    <s v="DESCRIPTION4"/>
    <n v="1"/>
    <n v="249"/>
    <n v="249"/>
    <d v="2015-10-30T00:00:00"/>
    <d v="2015-10-31T00:00:00"/>
  </r>
  <r>
    <x v="5"/>
    <s v="Category1"/>
    <s v="ITEM1"/>
    <s v="DESCRIPTION1"/>
    <n v="1"/>
    <n v="977"/>
    <n v="977"/>
    <d v="2015-10-30T00:00:00"/>
    <d v="2015-10-31T00:00:00"/>
  </r>
  <r>
    <x v="3"/>
    <s v="Category2"/>
    <s v="ITEM3"/>
    <s v="DESCRIPTION3"/>
    <n v="1"/>
    <n v="451"/>
    <n v="451"/>
    <d v="2015-10-30T00:00:00"/>
    <d v="2015-10-31T00:00:00"/>
  </r>
  <r>
    <x v="5"/>
    <s v="Category3"/>
    <s v="ITEM5"/>
    <s v="DESCRIPTION5"/>
    <n v="1"/>
    <n v="451"/>
    <n v="451"/>
    <d v="2015-10-30T00:00:00"/>
    <d v="2015-10-31T00:00:00"/>
  </r>
  <r>
    <x v="2"/>
    <s v="Category3"/>
    <s v="ITEM5"/>
    <s v="DESCRIPTION5"/>
    <n v="1"/>
    <n v="241"/>
    <n v="241"/>
    <d v="2015-10-30T00:00:00"/>
    <d v="2015-10-31T00:00:00"/>
  </r>
  <r>
    <x v="1"/>
    <s v="Category2"/>
    <s v="ITEM4"/>
    <s v="DESCRIPTION4"/>
    <n v="1"/>
    <n v="309"/>
    <n v="309"/>
    <d v="2015-10-30T00:00:00"/>
    <d v="2015-10-31T00:00:00"/>
  </r>
  <r>
    <x v="5"/>
    <s v="Category1"/>
    <s v="ITEM2"/>
    <s v="DESCRIPTION2"/>
    <n v="1"/>
    <n v="348"/>
    <n v="348"/>
    <d v="2015-10-30T00:00:00"/>
    <d v="2015-10-31T00:00:00"/>
  </r>
  <r>
    <x v="2"/>
    <s v="Category2"/>
    <s v="ITEM4"/>
    <s v="DESCRIPTION4"/>
    <n v="1"/>
    <n v="343"/>
    <n v="343"/>
    <d v="2015-10-30T00:00:00"/>
    <d v="2015-10-31T00:00:00"/>
  </r>
  <r>
    <x v="0"/>
    <s v="Category1"/>
    <s v="ITEM1"/>
    <s v="DESCRIPTION1"/>
    <n v="1"/>
    <n v="225"/>
    <n v="225"/>
    <d v="2015-10-30T00:00:00"/>
    <d v="2015-10-31T00:00:00"/>
  </r>
  <r>
    <x v="2"/>
    <s v="Category1"/>
    <s v="ITEM2"/>
    <s v="DESCRIPTION2"/>
    <n v="1"/>
    <n v="422"/>
    <n v="422"/>
    <d v="2015-10-30T00:00:00"/>
    <d v="2015-10-31T00:00:00"/>
  </r>
  <r>
    <x v="4"/>
    <s v="Category1"/>
    <s v="ITEM2"/>
    <s v="DESCRIPTION2"/>
    <n v="1"/>
    <n v="718"/>
    <n v="718"/>
    <d v="2015-10-31T00:00:00"/>
    <d v="2015-10-31T00:00:00"/>
  </r>
  <r>
    <x v="0"/>
    <s v="Category1"/>
    <s v="ITEM2"/>
    <s v="DESCRIPTION2"/>
    <n v="1"/>
    <n v="657"/>
    <n v="657"/>
    <d v="2015-10-31T00:00:00"/>
    <d v="2015-10-31T00:00:00"/>
  </r>
  <r>
    <x v="3"/>
    <s v="Category3"/>
    <s v="ITEM5"/>
    <s v="DESCRIPTION5"/>
    <n v="1"/>
    <n v="747"/>
    <n v="747"/>
    <d v="2015-10-31T00:00:00"/>
    <d v="2015-10-31T00:00:00"/>
  </r>
  <r>
    <x v="4"/>
    <s v="Category1"/>
    <s v="ITEM1"/>
    <s v="DESCRIPTION1"/>
    <n v="1"/>
    <n v="124"/>
    <n v="124"/>
    <d v="2015-10-31T00:00:00"/>
    <d v="2015-10-31T00:00:00"/>
  </r>
  <r>
    <x v="1"/>
    <s v="Category2"/>
    <s v="ITEM4"/>
    <s v="DESCRIPTION4"/>
    <n v="1"/>
    <n v="415"/>
    <n v="415"/>
    <d v="2015-10-31T00:00:00"/>
    <d v="2015-10-31T00:00:00"/>
  </r>
  <r>
    <x v="1"/>
    <s v="Category3"/>
    <s v="ITEM5"/>
    <s v="DESCRIPTION5"/>
    <n v="1"/>
    <n v="481"/>
    <n v="481"/>
    <d v="2015-10-31T00:00:00"/>
    <d v="2015-10-31T00:00:00"/>
  </r>
  <r>
    <x v="4"/>
    <s v="Category2"/>
    <s v="ITEM3"/>
    <s v="DESCRIPTION3"/>
    <n v="1"/>
    <n v="429"/>
    <n v="429"/>
    <d v="2015-10-31T00:00:00"/>
    <d v="2015-10-31T00:00:00"/>
  </r>
  <r>
    <x v="1"/>
    <s v="Category1"/>
    <s v="ITEM1"/>
    <s v="DESCRIPTION1"/>
    <n v="1"/>
    <n v="432"/>
    <n v="432"/>
    <d v="2015-10-31T00:00:00"/>
    <d v="2015-10-31T00:00:00"/>
  </r>
  <r>
    <x v="4"/>
    <s v="Category1"/>
    <s v="ITEM2"/>
    <s v="DESCRIPTION2"/>
    <n v="1"/>
    <n v="748"/>
    <n v="748"/>
    <d v="2015-10-31T00:00:00"/>
    <d v="2015-10-31T00:00:00"/>
  </r>
  <r>
    <x v="3"/>
    <s v="Category1"/>
    <s v="ITEM1"/>
    <s v="DESCRIPTION1"/>
    <n v="1"/>
    <n v="715"/>
    <n v="715"/>
    <d v="2015-10-31T00:00:00"/>
    <d v="2015-10-31T00:00:00"/>
  </r>
  <r>
    <x v="4"/>
    <s v="Category2"/>
    <s v="ITEM3"/>
    <s v="DESCRIPTION3"/>
    <n v="1"/>
    <n v="393"/>
    <n v="393"/>
    <d v="2015-10-31T00:00:00"/>
    <d v="2015-10-31T00:00:00"/>
  </r>
  <r>
    <x v="3"/>
    <s v="Category1"/>
    <s v="ITEM1"/>
    <s v="DESCRIPTION1"/>
    <n v="1"/>
    <n v="944"/>
    <n v="944"/>
    <d v="2015-10-31T00:00:00"/>
    <d v="2015-10-31T00:00:00"/>
  </r>
  <r>
    <x v="0"/>
    <s v="Category3"/>
    <s v="ITEM5"/>
    <s v="DESCRIPTION5"/>
    <n v="1"/>
    <n v="914"/>
    <n v="914"/>
    <d v="2015-10-31T00:00:00"/>
    <d v="2015-10-31T00:00:00"/>
  </r>
  <r>
    <x v="4"/>
    <s v="Category1"/>
    <s v="ITEM1"/>
    <s v="DESCRIPTION1"/>
    <n v="1"/>
    <n v="769"/>
    <n v="769"/>
    <d v="2015-10-31T00:00:00"/>
    <d v="2015-10-31T00:00:00"/>
  </r>
  <r>
    <x v="1"/>
    <s v="Category1"/>
    <s v="ITEM2"/>
    <s v="DESCRIPTION2"/>
    <n v="1"/>
    <n v="308"/>
    <n v="308"/>
    <d v="2015-10-31T00:00:00"/>
    <d v="2015-10-31T00:00:00"/>
  </r>
  <r>
    <x v="2"/>
    <s v="Category1"/>
    <s v="ITEM2"/>
    <s v="DESCRIPTION2"/>
    <n v="1"/>
    <n v="230"/>
    <n v="230"/>
    <d v="2015-10-31T00:00:00"/>
    <d v="2015-10-31T00:00:00"/>
  </r>
  <r>
    <x v="2"/>
    <s v="Category3"/>
    <s v="ITEM5"/>
    <s v="DESCRIPTION5"/>
    <n v="1"/>
    <n v="684"/>
    <n v="684"/>
    <d v="2015-10-31T00:00:00"/>
    <d v="2015-10-31T00:00:00"/>
  </r>
  <r>
    <x v="2"/>
    <s v="Category3"/>
    <s v="ITEM5"/>
    <s v="DESCRIPTION5"/>
    <n v="1"/>
    <n v="281"/>
    <n v="281"/>
    <d v="2015-10-31T00:00:00"/>
    <d v="2015-10-31T00:00:00"/>
  </r>
  <r>
    <x v="4"/>
    <s v="Category2"/>
    <s v="ITEM3"/>
    <s v="DESCRIPTION3"/>
    <n v="1"/>
    <n v="917"/>
    <n v="917"/>
    <d v="2015-10-31T00:00:00"/>
    <d v="2015-10-31T00:00:00"/>
  </r>
  <r>
    <x v="2"/>
    <s v="Category2"/>
    <s v="ITEM3"/>
    <s v="DESCRIPTION3"/>
    <n v="1"/>
    <n v="384"/>
    <n v="384"/>
    <d v="2015-10-31T00:00:00"/>
    <d v="2015-10-31T00:00:00"/>
  </r>
  <r>
    <x v="2"/>
    <s v="Category1"/>
    <s v="ITEM2"/>
    <s v="DESCRIPTION2"/>
    <n v="1"/>
    <n v="184"/>
    <n v="184"/>
    <d v="2015-10-31T00:00:00"/>
    <d v="2015-10-31T00:00:00"/>
  </r>
  <r>
    <x v="1"/>
    <s v="Category1"/>
    <s v="ITEM1"/>
    <s v="DESCRIPTION1"/>
    <n v="1"/>
    <n v="813"/>
    <n v="813"/>
    <d v="2015-10-31T00:00:00"/>
    <d v="2015-10-31T00:00:00"/>
  </r>
  <r>
    <x v="3"/>
    <s v="Category1"/>
    <s v="ITEM1"/>
    <s v="DESCRIPTION1"/>
    <n v="1"/>
    <n v="491"/>
    <n v="491"/>
    <d v="2015-10-31T00:00:00"/>
    <d v="2015-10-31T00:00:00"/>
  </r>
  <r>
    <x v="5"/>
    <s v="Category1"/>
    <s v="ITEM2"/>
    <s v="DESCRIPTION2"/>
    <n v="1"/>
    <n v="817"/>
    <n v="817"/>
    <d v="2015-10-31T00:00:00"/>
    <d v="2015-10-31T00:00:00"/>
  </r>
  <r>
    <x v="3"/>
    <s v="Category2"/>
    <s v="ITEM4"/>
    <s v="DESCRIPTION4"/>
    <n v="1"/>
    <n v="650"/>
    <n v="650"/>
    <d v="2015-10-31T00:00:00"/>
    <d v="2015-10-31T00:00:00"/>
  </r>
  <r>
    <x v="0"/>
    <s v="Category2"/>
    <s v="ITEM4"/>
    <s v="DESCRIPTION4"/>
    <n v="1"/>
    <n v="320"/>
    <n v="320"/>
    <d v="2015-10-31T00:00:00"/>
    <d v="2015-10-31T00:00:00"/>
  </r>
  <r>
    <x v="0"/>
    <s v="Category1"/>
    <s v="ITEM2"/>
    <s v="DESCRIPTION2"/>
    <n v="1"/>
    <n v="218"/>
    <n v="218"/>
    <d v="2015-10-31T00:00:00"/>
    <d v="2015-10-31T00:00:00"/>
  </r>
  <r>
    <x v="2"/>
    <s v="Category1"/>
    <s v="ITEM2"/>
    <s v="DESCRIPTION2"/>
    <n v="1"/>
    <n v="644"/>
    <n v="644"/>
    <d v="2015-10-31T00:00:00"/>
    <d v="2015-10-31T00:00:00"/>
  </r>
  <r>
    <x v="3"/>
    <s v="Category2"/>
    <s v="ITEM4"/>
    <s v="DESCRIPTION4"/>
    <n v="1"/>
    <n v="216"/>
    <n v="216"/>
    <d v="2015-10-31T00:00:00"/>
    <d v="2015-10-31T00:00:00"/>
  </r>
  <r>
    <x v="5"/>
    <s v="Category2"/>
    <s v="ITEM4"/>
    <s v="DESCRIPTION4"/>
    <n v="1"/>
    <n v="856"/>
    <n v="856"/>
    <d v="2015-10-31T00:00:00"/>
    <d v="2015-10-31T00:00:00"/>
  </r>
  <r>
    <x v="0"/>
    <s v="Category1"/>
    <s v="ITEM2"/>
    <s v="DESCRIPTION2"/>
    <n v="1"/>
    <n v="379"/>
    <n v="379"/>
    <d v="2015-10-31T00:00:00"/>
    <d v="2015-10-31T00:00:00"/>
  </r>
  <r>
    <x v="0"/>
    <s v="Category2"/>
    <s v="ITEM4"/>
    <s v="DESCRIPTION4"/>
    <n v="1"/>
    <n v="610"/>
    <n v="610"/>
    <d v="2015-10-31T00:00:00"/>
    <d v="2015-10-31T00:00:00"/>
  </r>
  <r>
    <x v="1"/>
    <s v="Category1"/>
    <s v="ITEM2"/>
    <s v="DESCRIPTION2"/>
    <n v="1"/>
    <n v="151"/>
    <n v="151"/>
    <d v="2015-10-31T00:00:00"/>
    <d v="2015-10-31T00:00:00"/>
  </r>
  <r>
    <x v="1"/>
    <s v="Category2"/>
    <s v="ITEM4"/>
    <s v="DESCRIPTION4"/>
    <n v="1"/>
    <n v="562"/>
    <n v="562"/>
    <d v="2015-10-31T00:00:00"/>
    <d v="2015-10-31T00:00:00"/>
  </r>
  <r>
    <x v="0"/>
    <s v="Category1"/>
    <s v="ITEM1"/>
    <s v="DESCRIPTION1"/>
    <n v="1"/>
    <n v="501"/>
    <n v="501"/>
    <d v="2015-10-31T00:00:00"/>
    <d v="2015-10-31T00:00:00"/>
  </r>
  <r>
    <x v="0"/>
    <s v="Category2"/>
    <s v="ITEM3"/>
    <s v="DESCRIPTION3"/>
    <n v="1"/>
    <n v="211"/>
    <n v="211"/>
    <d v="2015-10-31T00:00:00"/>
    <d v="2015-10-31T00:00:00"/>
  </r>
  <r>
    <x v="1"/>
    <s v="Category1"/>
    <s v="ITEM1"/>
    <s v="DESCRIPTION1"/>
    <n v="1"/>
    <n v="381"/>
    <n v="381"/>
    <d v="2015-10-31T00:00:00"/>
    <d v="2015-10-31T00:00:00"/>
  </r>
  <r>
    <x v="2"/>
    <s v="Category2"/>
    <s v="ITEM3"/>
    <s v="DESCRIPTION3"/>
    <n v="1"/>
    <n v="374"/>
    <n v="374"/>
    <d v="2015-10-31T00:00:00"/>
    <d v="2015-10-31T00:00:00"/>
  </r>
  <r>
    <x v="1"/>
    <s v="Category3"/>
    <s v="ITEM5"/>
    <s v="DESCRIPTION5"/>
    <n v="1"/>
    <n v="937"/>
    <n v="937"/>
    <d v="2015-10-31T00:00:00"/>
    <d v="2015-10-31T00:00:00"/>
  </r>
  <r>
    <x v="4"/>
    <s v="Category2"/>
    <s v="ITEM4"/>
    <s v="DESCRIPTION4"/>
    <n v="1"/>
    <n v="252"/>
    <n v="252"/>
    <d v="2015-10-31T00:00:00"/>
    <d v="2015-10-31T00:00:00"/>
  </r>
  <r>
    <x v="5"/>
    <s v="Category1"/>
    <s v="ITEM2"/>
    <s v="DESCRIPTION2"/>
    <n v="1"/>
    <n v="580"/>
    <n v="580"/>
    <d v="2015-10-31T00:00:00"/>
    <d v="2015-10-31T00:00:00"/>
  </r>
  <r>
    <x v="4"/>
    <s v="Category2"/>
    <s v="ITEM3"/>
    <s v="DESCRIPTION3"/>
    <n v="1"/>
    <n v="338"/>
    <n v="338"/>
    <d v="2015-10-31T00:00:00"/>
    <d v="2015-10-31T00:00:00"/>
  </r>
  <r>
    <x v="4"/>
    <s v="Category2"/>
    <s v="ITEM3"/>
    <s v="DESCRIPTION3"/>
    <n v="1"/>
    <n v="360"/>
    <n v="360"/>
    <d v="2015-10-31T00:00:00"/>
    <d v="2015-10-31T00:00:00"/>
  </r>
  <r>
    <x v="1"/>
    <s v="Category1"/>
    <s v="ITEM1"/>
    <s v="DESCRIPTION1"/>
    <n v="1"/>
    <n v="594"/>
    <n v="594"/>
    <d v="2015-10-31T00:00:00"/>
    <d v="2015-10-31T00:00:00"/>
  </r>
  <r>
    <x v="4"/>
    <s v="Category2"/>
    <s v="ITEM3"/>
    <s v="DESCRIPTION3"/>
    <n v="1"/>
    <n v="676"/>
    <n v="676"/>
    <d v="2015-10-31T00:00:00"/>
    <d v="2015-10-31T00:00:00"/>
  </r>
  <r>
    <x v="1"/>
    <s v="Category2"/>
    <s v="ITEM4"/>
    <s v="DESCRIPTION4"/>
    <n v="1"/>
    <n v="381"/>
    <n v="381"/>
    <d v="2015-10-31T00:00:00"/>
    <d v="2015-10-31T00:00:00"/>
  </r>
  <r>
    <x v="0"/>
    <s v="Category1"/>
    <s v="ITEM2"/>
    <s v="DESCRIPTION2"/>
    <n v="1"/>
    <n v="913"/>
    <n v="913"/>
    <d v="2015-10-31T00:00:00"/>
    <d v="2015-10-31T00:00:00"/>
  </r>
  <r>
    <x v="1"/>
    <s v="Category2"/>
    <s v="ITEM4"/>
    <s v="DESCRIPTION4"/>
    <n v="1"/>
    <n v="699"/>
    <n v="699"/>
    <d v="2015-10-31T00:00:00"/>
    <d v="2015-10-31T00:00:00"/>
  </r>
  <r>
    <x v="0"/>
    <s v="Category1"/>
    <s v="ITEM2"/>
    <s v="DESCRIPTION2"/>
    <n v="1"/>
    <n v="599"/>
    <n v="599"/>
    <d v="2015-10-31T00:00:00"/>
    <d v="2015-10-31T00:00:00"/>
  </r>
  <r>
    <x v="1"/>
    <s v="Category2"/>
    <s v="ITEM3"/>
    <s v="DESCRIPTION3"/>
    <n v="1"/>
    <n v="795"/>
    <n v="795"/>
    <d v="2015-10-31T00:00:00"/>
    <d v="2015-10-31T00:00:00"/>
  </r>
  <r>
    <x v="0"/>
    <s v="Category1"/>
    <s v="ITEM2"/>
    <s v="DESCRIPTION2"/>
    <n v="1"/>
    <n v="846"/>
    <n v="846"/>
    <d v="2015-11-01T00:00:00"/>
    <d v="2015-11-30T00:00:00"/>
  </r>
  <r>
    <x v="3"/>
    <s v="Category2"/>
    <s v="ITEM4"/>
    <s v="DESCRIPTION4"/>
    <n v="1"/>
    <n v="559"/>
    <n v="559"/>
    <d v="2015-11-01T00:00:00"/>
    <d v="2015-11-30T00:00:00"/>
  </r>
  <r>
    <x v="1"/>
    <s v="Category1"/>
    <s v="ITEM2"/>
    <s v="DESCRIPTION2"/>
    <n v="1"/>
    <n v="391"/>
    <n v="391"/>
    <d v="2015-11-01T00:00:00"/>
    <d v="2015-11-30T00:00:00"/>
  </r>
  <r>
    <x v="2"/>
    <s v="Category2"/>
    <s v="ITEM4"/>
    <s v="DESCRIPTION4"/>
    <n v="1"/>
    <n v="719"/>
    <n v="719"/>
    <d v="2015-11-01T00:00:00"/>
    <d v="2015-11-30T00:00:00"/>
  </r>
  <r>
    <x v="0"/>
    <s v="Category3"/>
    <s v="ITEM5"/>
    <s v="DESCRIPTION5"/>
    <n v="1"/>
    <n v="249"/>
    <n v="249"/>
    <d v="2015-11-01T00:00:00"/>
    <d v="2015-11-30T00:00:00"/>
  </r>
  <r>
    <x v="0"/>
    <s v="Category1"/>
    <s v="ITEM1"/>
    <s v="DESCRIPTION1"/>
    <n v="1"/>
    <n v="557"/>
    <n v="557"/>
    <d v="2015-11-01T00:00:00"/>
    <d v="2015-11-30T00:00:00"/>
  </r>
  <r>
    <x v="3"/>
    <s v="Category1"/>
    <s v="ITEM1"/>
    <s v="DESCRIPTION1"/>
    <n v="1"/>
    <n v="741"/>
    <n v="741"/>
    <d v="2015-11-01T00:00:00"/>
    <d v="2015-11-30T00:00:00"/>
  </r>
  <r>
    <x v="2"/>
    <s v="Category3"/>
    <s v="ITEM5"/>
    <s v="DESCRIPTION5"/>
    <n v="1"/>
    <n v="114"/>
    <n v="114"/>
    <d v="2015-11-01T00:00:00"/>
    <d v="2015-11-30T00:00:00"/>
  </r>
  <r>
    <x v="0"/>
    <s v="Category3"/>
    <s v="ITEM5"/>
    <s v="DESCRIPTION5"/>
    <n v="1"/>
    <n v="160"/>
    <n v="160"/>
    <d v="2015-11-01T00:00:00"/>
    <d v="2015-11-30T00:00:00"/>
  </r>
  <r>
    <x v="1"/>
    <s v="Category2"/>
    <s v="ITEM3"/>
    <s v="DESCRIPTION3"/>
    <n v="1"/>
    <n v="273"/>
    <n v="273"/>
    <d v="2015-11-01T00:00:00"/>
    <d v="2015-11-30T00:00:00"/>
  </r>
  <r>
    <x v="3"/>
    <s v="Category3"/>
    <s v="ITEM5"/>
    <s v="DESCRIPTION5"/>
    <n v="1"/>
    <n v="790"/>
    <n v="790"/>
    <d v="2015-11-01T00:00:00"/>
    <d v="2015-11-30T00:00:00"/>
  </r>
  <r>
    <x v="4"/>
    <s v="Category1"/>
    <s v="ITEM2"/>
    <s v="DESCRIPTION2"/>
    <n v="1"/>
    <n v="531"/>
    <n v="531"/>
    <d v="2015-11-01T00:00:00"/>
    <d v="2015-11-30T00:00:00"/>
  </r>
  <r>
    <x v="4"/>
    <s v="Category2"/>
    <s v="ITEM4"/>
    <s v="DESCRIPTION4"/>
    <n v="1"/>
    <n v="685"/>
    <n v="685"/>
    <d v="2015-11-01T00:00:00"/>
    <d v="2015-11-30T00:00:00"/>
  </r>
  <r>
    <x v="4"/>
    <s v="Category1"/>
    <s v="ITEM1"/>
    <s v="DESCRIPTION1"/>
    <n v="1"/>
    <n v="917"/>
    <n v="917"/>
    <d v="2015-11-01T00:00:00"/>
    <d v="2015-11-30T00:00:00"/>
  </r>
  <r>
    <x v="1"/>
    <s v="Category2"/>
    <s v="ITEM3"/>
    <s v="DESCRIPTION3"/>
    <n v="1"/>
    <n v="203"/>
    <n v="203"/>
    <d v="2015-11-01T00:00:00"/>
    <d v="2015-11-30T00:00:00"/>
  </r>
  <r>
    <x v="2"/>
    <s v="Category1"/>
    <s v="ITEM1"/>
    <s v="DESCRIPTION1"/>
    <n v="1"/>
    <n v="160"/>
    <n v="160"/>
    <d v="2015-11-01T00:00:00"/>
    <d v="2015-11-30T00:00:00"/>
  </r>
  <r>
    <x v="3"/>
    <s v="Category2"/>
    <s v="ITEM4"/>
    <s v="DESCRIPTION4"/>
    <n v="1"/>
    <n v="150"/>
    <n v="150"/>
    <d v="2015-11-01T00:00:00"/>
    <d v="2015-11-30T00:00:00"/>
  </r>
  <r>
    <x v="5"/>
    <s v="Category2"/>
    <s v="ITEM3"/>
    <s v="DESCRIPTION3"/>
    <n v="1"/>
    <n v="724"/>
    <n v="724"/>
    <d v="2015-11-01T00:00:00"/>
    <d v="2015-11-30T00:00:00"/>
  </r>
  <r>
    <x v="2"/>
    <s v="Category3"/>
    <s v="ITEM5"/>
    <s v="DESCRIPTION5"/>
    <n v="1"/>
    <n v="352"/>
    <n v="352"/>
    <d v="2015-11-01T00:00:00"/>
    <d v="2015-11-30T00:00:00"/>
  </r>
  <r>
    <x v="4"/>
    <s v="Category1"/>
    <s v="ITEM1"/>
    <s v="DESCRIPTION1"/>
    <n v="1"/>
    <n v="859"/>
    <n v="859"/>
    <d v="2015-11-01T00:00:00"/>
    <d v="2015-11-30T00:00:00"/>
  </r>
  <r>
    <x v="5"/>
    <s v="Category1"/>
    <s v="ITEM2"/>
    <s v="DESCRIPTION2"/>
    <n v="1"/>
    <n v="950"/>
    <n v="950"/>
    <d v="2015-11-01T00:00:00"/>
    <d v="2015-11-30T00:00:00"/>
  </r>
  <r>
    <x v="3"/>
    <s v="Category1"/>
    <s v="ITEM1"/>
    <s v="DESCRIPTION1"/>
    <n v="1"/>
    <n v="839"/>
    <n v="839"/>
    <d v="2015-11-01T00:00:00"/>
    <d v="2015-11-30T00:00:00"/>
  </r>
  <r>
    <x v="5"/>
    <s v="Category1"/>
    <s v="ITEM1"/>
    <s v="DESCRIPTION1"/>
    <n v="1"/>
    <n v="310"/>
    <n v="310"/>
    <d v="2015-11-01T00:00:00"/>
    <d v="2015-11-30T00:00:00"/>
  </r>
  <r>
    <x v="5"/>
    <s v="Category2"/>
    <s v="ITEM3"/>
    <s v="DESCRIPTION3"/>
    <n v="1"/>
    <n v="302"/>
    <n v="302"/>
    <d v="2015-11-01T00:00:00"/>
    <d v="2015-11-30T00:00:00"/>
  </r>
  <r>
    <x v="1"/>
    <s v="Category1"/>
    <s v="ITEM1"/>
    <s v="DESCRIPTION1"/>
    <n v="1"/>
    <n v="715"/>
    <n v="715"/>
    <d v="2015-11-01T00:00:00"/>
    <d v="2015-11-30T00:00:00"/>
  </r>
  <r>
    <x v="5"/>
    <s v="Category3"/>
    <s v="ITEM5"/>
    <s v="DESCRIPTION5"/>
    <n v="1"/>
    <n v="858"/>
    <n v="858"/>
    <d v="2015-11-01T00:00:00"/>
    <d v="2015-11-30T00:00:00"/>
  </r>
  <r>
    <x v="2"/>
    <s v="Category2"/>
    <s v="ITEM3"/>
    <s v="DESCRIPTION3"/>
    <n v="1"/>
    <n v="389"/>
    <n v="389"/>
    <d v="2015-11-01T00:00:00"/>
    <d v="2015-11-30T00:00:00"/>
  </r>
  <r>
    <x v="3"/>
    <s v="Category2"/>
    <s v="ITEM4"/>
    <s v="DESCRIPTION4"/>
    <n v="1"/>
    <n v="372"/>
    <n v="372"/>
    <d v="2015-11-01T00:00:00"/>
    <d v="2015-11-30T00:00:00"/>
  </r>
  <r>
    <x v="2"/>
    <s v="Category1"/>
    <s v="ITEM1"/>
    <s v="DESCRIPTION1"/>
    <n v="1"/>
    <n v="904"/>
    <n v="904"/>
    <d v="2015-11-01T00:00:00"/>
    <d v="2015-11-30T00:00:00"/>
  </r>
  <r>
    <x v="3"/>
    <s v="Category2"/>
    <s v="ITEM3"/>
    <s v="DESCRIPTION3"/>
    <n v="1"/>
    <n v="481"/>
    <n v="481"/>
    <d v="2015-11-01T00:00:00"/>
    <d v="2015-11-30T00:00:00"/>
  </r>
  <r>
    <x v="2"/>
    <s v="Category2"/>
    <s v="ITEM3"/>
    <s v="DESCRIPTION3"/>
    <n v="1"/>
    <n v="132"/>
    <n v="132"/>
    <d v="2015-11-01T00:00:00"/>
    <d v="2015-11-30T00:00:00"/>
  </r>
  <r>
    <x v="4"/>
    <s v="Category1"/>
    <s v="ITEM2"/>
    <s v="DESCRIPTION2"/>
    <n v="1"/>
    <n v="364"/>
    <n v="364"/>
    <d v="2015-11-01T00:00:00"/>
    <d v="2015-11-30T00:00:00"/>
  </r>
  <r>
    <x v="1"/>
    <s v="Category2"/>
    <s v="ITEM4"/>
    <s v="DESCRIPTION4"/>
    <n v="1"/>
    <n v="177"/>
    <n v="177"/>
    <d v="2015-11-01T00:00:00"/>
    <d v="2015-11-30T00:00:00"/>
  </r>
  <r>
    <x v="0"/>
    <s v="Category2"/>
    <s v="ITEM4"/>
    <s v="DESCRIPTION4"/>
    <n v="1"/>
    <n v="599"/>
    <n v="599"/>
    <d v="2015-11-01T00:00:00"/>
    <d v="2015-11-30T00:00:00"/>
  </r>
  <r>
    <x v="0"/>
    <s v="Category1"/>
    <s v="ITEM2"/>
    <s v="DESCRIPTION2"/>
    <n v="1"/>
    <n v="871"/>
    <n v="871"/>
    <d v="2015-11-01T00:00:00"/>
    <d v="2015-11-30T00:00:00"/>
  </r>
  <r>
    <x v="0"/>
    <s v="Category3"/>
    <s v="ITEM5"/>
    <s v="DESCRIPTION5"/>
    <n v="1"/>
    <n v="957"/>
    <n v="957"/>
    <d v="2015-11-01T00:00:00"/>
    <d v="2015-11-30T00:00:00"/>
  </r>
  <r>
    <x v="0"/>
    <s v="Category2"/>
    <s v="ITEM3"/>
    <s v="DESCRIPTION3"/>
    <n v="1"/>
    <n v="689"/>
    <n v="689"/>
    <d v="2015-11-01T00:00:00"/>
    <d v="2015-11-30T00:00:00"/>
  </r>
  <r>
    <x v="3"/>
    <s v="Category2"/>
    <s v="ITEM4"/>
    <s v="DESCRIPTION4"/>
    <n v="1"/>
    <n v="207"/>
    <n v="207"/>
    <d v="2015-11-01T00:00:00"/>
    <d v="2015-11-30T00:00:00"/>
  </r>
  <r>
    <x v="5"/>
    <s v="Category2"/>
    <s v="ITEM3"/>
    <s v="DESCRIPTION3"/>
    <n v="1"/>
    <n v="582"/>
    <n v="582"/>
    <d v="2015-11-01T00:00:00"/>
    <d v="2015-11-30T00:00:00"/>
  </r>
  <r>
    <x v="5"/>
    <s v="Category1"/>
    <s v="ITEM1"/>
    <s v="DESCRIPTION1"/>
    <n v="1"/>
    <n v="857"/>
    <n v="857"/>
    <d v="2015-11-01T00:00:00"/>
    <d v="2015-11-30T00:00:00"/>
  </r>
  <r>
    <x v="3"/>
    <s v="Category2"/>
    <s v="ITEM4"/>
    <s v="DESCRIPTION4"/>
    <n v="1"/>
    <n v="162"/>
    <n v="162"/>
    <d v="2015-11-01T00:00:00"/>
    <d v="2015-11-30T00:00:00"/>
  </r>
  <r>
    <x v="2"/>
    <s v="Category2"/>
    <s v="ITEM3"/>
    <s v="DESCRIPTION3"/>
    <n v="1"/>
    <n v="589"/>
    <n v="589"/>
    <d v="2015-11-01T00:00:00"/>
    <d v="2015-11-30T00:00:00"/>
  </r>
  <r>
    <x v="1"/>
    <s v="Category2"/>
    <s v="ITEM4"/>
    <s v="DESCRIPTION4"/>
    <n v="1"/>
    <n v="123"/>
    <n v="123"/>
    <d v="2015-11-01T00:00:00"/>
    <d v="2015-11-30T00:00:00"/>
  </r>
  <r>
    <x v="4"/>
    <s v="Category2"/>
    <s v="ITEM4"/>
    <s v="DESCRIPTION4"/>
    <n v="1"/>
    <n v="470"/>
    <n v="470"/>
    <d v="2015-11-01T00:00:00"/>
    <d v="2015-11-30T00:00:00"/>
  </r>
  <r>
    <x v="4"/>
    <s v="Category1"/>
    <s v="ITEM2"/>
    <s v="DESCRIPTION2"/>
    <n v="1"/>
    <n v="953"/>
    <n v="953"/>
    <d v="2015-11-01T00:00:00"/>
    <d v="2015-11-30T00:00:00"/>
  </r>
  <r>
    <x v="4"/>
    <s v="Category2"/>
    <s v="ITEM4"/>
    <s v="DESCRIPTION4"/>
    <n v="1"/>
    <n v="167"/>
    <n v="167"/>
    <d v="2015-11-01T00:00:00"/>
    <d v="2015-11-30T00:00:00"/>
  </r>
  <r>
    <x v="4"/>
    <s v="Category1"/>
    <s v="ITEM1"/>
    <s v="DESCRIPTION1"/>
    <n v="1"/>
    <n v="109"/>
    <n v="109"/>
    <d v="2015-11-01T00:00:00"/>
    <d v="2015-11-30T00:00:00"/>
  </r>
  <r>
    <x v="1"/>
    <s v="Category2"/>
    <s v="ITEM4"/>
    <s v="DESCRIPTION4"/>
    <n v="1"/>
    <n v="663"/>
    <n v="663"/>
    <d v="2015-11-01T00:00:00"/>
    <d v="2015-11-30T00:00:00"/>
  </r>
  <r>
    <x v="2"/>
    <s v="Category2"/>
    <s v="ITEM4"/>
    <s v="DESCRIPTION4"/>
    <n v="1"/>
    <n v="822"/>
    <n v="822"/>
    <d v="2015-11-01T00:00:00"/>
    <d v="2015-11-30T00:00:00"/>
  </r>
  <r>
    <x v="0"/>
    <s v="Category2"/>
    <s v="ITEM3"/>
    <s v="DESCRIPTION3"/>
    <n v="1"/>
    <n v="782"/>
    <n v="782"/>
    <d v="2015-11-01T00:00:00"/>
    <d v="2015-11-30T00:00:00"/>
  </r>
  <r>
    <x v="3"/>
    <s v="Category2"/>
    <s v="ITEM4"/>
    <s v="DESCRIPTION4"/>
    <n v="1"/>
    <n v="211"/>
    <n v="211"/>
    <d v="2015-11-02T00:00:00"/>
    <d v="2015-11-30T00:00:00"/>
  </r>
  <r>
    <x v="1"/>
    <s v="Category2"/>
    <s v="ITEM4"/>
    <s v="DESCRIPTION4"/>
    <n v="1"/>
    <n v="142"/>
    <n v="142"/>
    <d v="2015-11-02T00:00:00"/>
    <d v="2015-11-30T00:00:00"/>
  </r>
  <r>
    <x v="5"/>
    <s v="Category1"/>
    <s v="ITEM1"/>
    <s v="DESCRIPTION1"/>
    <n v="1"/>
    <n v="560"/>
    <n v="560"/>
    <d v="2015-11-02T00:00:00"/>
    <d v="2015-11-30T00:00:00"/>
  </r>
  <r>
    <x v="3"/>
    <s v="Category1"/>
    <s v="ITEM1"/>
    <s v="DESCRIPTION1"/>
    <n v="1"/>
    <n v="673"/>
    <n v="673"/>
    <d v="2015-11-02T00:00:00"/>
    <d v="2015-11-30T00:00:00"/>
  </r>
  <r>
    <x v="4"/>
    <s v="Category1"/>
    <s v="ITEM2"/>
    <s v="DESCRIPTION2"/>
    <n v="1"/>
    <n v="583"/>
    <n v="583"/>
    <d v="2015-11-02T00:00:00"/>
    <d v="2015-11-30T00:00:00"/>
  </r>
  <r>
    <x v="2"/>
    <s v="Category2"/>
    <s v="ITEM3"/>
    <s v="DESCRIPTION3"/>
    <n v="1"/>
    <n v="277"/>
    <n v="277"/>
    <d v="2015-11-02T00:00:00"/>
    <d v="2015-11-30T00:00:00"/>
  </r>
  <r>
    <x v="4"/>
    <s v="Category2"/>
    <s v="ITEM3"/>
    <s v="DESCRIPTION3"/>
    <n v="1"/>
    <n v="947"/>
    <n v="947"/>
    <d v="2015-11-02T00:00:00"/>
    <d v="2015-11-30T00:00:00"/>
  </r>
  <r>
    <x v="4"/>
    <s v="Category2"/>
    <s v="ITEM3"/>
    <s v="DESCRIPTION3"/>
    <n v="1"/>
    <n v="727"/>
    <n v="727"/>
    <d v="2015-11-02T00:00:00"/>
    <d v="2015-11-30T00:00:00"/>
  </r>
  <r>
    <x v="3"/>
    <s v="Category2"/>
    <s v="ITEM4"/>
    <s v="DESCRIPTION4"/>
    <n v="1"/>
    <n v="625"/>
    <n v="625"/>
    <d v="2015-11-02T00:00:00"/>
    <d v="2015-11-30T00:00:00"/>
  </r>
  <r>
    <x v="1"/>
    <s v="Category3"/>
    <s v="ITEM5"/>
    <s v="DESCRIPTION5"/>
    <n v="1"/>
    <n v="620"/>
    <n v="620"/>
    <d v="2015-11-02T00:00:00"/>
    <d v="2015-11-30T00:00:00"/>
  </r>
  <r>
    <x v="0"/>
    <s v="Category2"/>
    <s v="ITEM3"/>
    <s v="DESCRIPTION3"/>
    <n v="1"/>
    <n v="307"/>
    <n v="307"/>
    <d v="2015-11-02T00:00:00"/>
    <d v="2015-11-30T00:00:00"/>
  </r>
  <r>
    <x v="1"/>
    <s v="Category2"/>
    <s v="ITEM3"/>
    <s v="DESCRIPTION3"/>
    <n v="1"/>
    <n v="360"/>
    <n v="360"/>
    <d v="2015-11-02T00:00:00"/>
    <d v="2015-11-30T00:00:00"/>
  </r>
  <r>
    <x v="5"/>
    <s v="Category3"/>
    <s v="ITEM5"/>
    <s v="DESCRIPTION5"/>
    <n v="1"/>
    <n v="269"/>
    <n v="269"/>
    <d v="2015-11-02T00:00:00"/>
    <d v="2015-11-30T00:00:00"/>
  </r>
  <r>
    <x v="1"/>
    <s v="Category3"/>
    <s v="ITEM5"/>
    <s v="DESCRIPTION5"/>
    <n v="1"/>
    <n v="143"/>
    <n v="143"/>
    <d v="2015-11-02T00:00:00"/>
    <d v="2015-11-30T00:00:00"/>
  </r>
  <r>
    <x v="4"/>
    <s v="Category2"/>
    <s v="ITEM4"/>
    <s v="DESCRIPTION4"/>
    <n v="1"/>
    <n v="634"/>
    <n v="634"/>
    <d v="2015-11-02T00:00:00"/>
    <d v="2015-11-30T00:00:00"/>
  </r>
  <r>
    <x v="3"/>
    <s v="Category1"/>
    <s v="ITEM2"/>
    <s v="DESCRIPTION2"/>
    <n v="1"/>
    <n v="928"/>
    <n v="928"/>
    <d v="2015-11-02T00:00:00"/>
    <d v="2015-11-30T00:00:00"/>
  </r>
  <r>
    <x v="5"/>
    <s v="Category2"/>
    <s v="ITEM3"/>
    <s v="DESCRIPTION3"/>
    <n v="1"/>
    <n v="385"/>
    <n v="385"/>
    <d v="2015-11-02T00:00:00"/>
    <d v="2015-11-30T00:00:00"/>
  </r>
  <r>
    <x v="2"/>
    <s v="Category1"/>
    <s v="ITEM2"/>
    <s v="DESCRIPTION2"/>
    <n v="1"/>
    <n v="397"/>
    <n v="397"/>
    <d v="2015-11-02T00:00:00"/>
    <d v="2015-11-30T00:00:00"/>
  </r>
  <r>
    <x v="2"/>
    <s v="Category1"/>
    <s v="ITEM2"/>
    <s v="DESCRIPTION2"/>
    <n v="1"/>
    <n v="846"/>
    <n v="846"/>
    <d v="2015-11-02T00:00:00"/>
    <d v="2015-11-30T00:00:00"/>
  </r>
  <r>
    <x v="5"/>
    <s v="Category2"/>
    <s v="ITEM3"/>
    <s v="DESCRIPTION3"/>
    <n v="1"/>
    <n v="678"/>
    <n v="678"/>
    <d v="2015-11-02T00:00:00"/>
    <d v="2015-11-30T00:00:00"/>
  </r>
  <r>
    <x v="4"/>
    <s v="Category2"/>
    <s v="ITEM4"/>
    <s v="DESCRIPTION4"/>
    <n v="1"/>
    <n v="646"/>
    <n v="646"/>
    <d v="2015-11-02T00:00:00"/>
    <d v="2015-11-30T00:00:00"/>
  </r>
  <r>
    <x v="0"/>
    <s v="Category2"/>
    <s v="ITEM3"/>
    <s v="DESCRIPTION3"/>
    <n v="1"/>
    <n v="843"/>
    <n v="843"/>
    <d v="2015-11-02T00:00:00"/>
    <d v="2015-11-30T00:00:00"/>
  </r>
  <r>
    <x v="3"/>
    <s v="Category1"/>
    <s v="ITEM1"/>
    <s v="DESCRIPTION1"/>
    <n v="1"/>
    <n v="954"/>
    <n v="954"/>
    <d v="2015-11-02T00:00:00"/>
    <d v="2015-11-30T00:00:00"/>
  </r>
  <r>
    <x v="3"/>
    <s v="Category1"/>
    <s v="ITEM1"/>
    <s v="DESCRIPTION1"/>
    <n v="1"/>
    <n v="444"/>
    <n v="444"/>
    <d v="2015-11-02T00:00:00"/>
    <d v="2015-11-30T00:00:00"/>
  </r>
  <r>
    <x v="3"/>
    <s v="Category2"/>
    <s v="ITEM4"/>
    <s v="DESCRIPTION4"/>
    <n v="1"/>
    <n v="701"/>
    <n v="701"/>
    <d v="2015-11-02T00:00:00"/>
    <d v="2015-11-30T00:00:00"/>
  </r>
  <r>
    <x v="5"/>
    <s v="Category1"/>
    <s v="ITEM1"/>
    <s v="DESCRIPTION1"/>
    <n v="1"/>
    <n v="453"/>
    <n v="453"/>
    <d v="2015-11-02T00:00:00"/>
    <d v="2015-11-30T00:00:00"/>
  </r>
  <r>
    <x v="0"/>
    <s v="Category1"/>
    <s v="ITEM2"/>
    <s v="DESCRIPTION2"/>
    <n v="1"/>
    <n v="713"/>
    <n v="713"/>
    <d v="2015-11-02T00:00:00"/>
    <d v="2015-11-30T00:00:00"/>
  </r>
  <r>
    <x v="2"/>
    <s v="Category3"/>
    <s v="ITEM5"/>
    <s v="DESCRIPTION5"/>
    <n v="1"/>
    <n v="998"/>
    <n v="998"/>
    <d v="2015-11-02T00:00:00"/>
    <d v="2015-11-30T00:00:00"/>
  </r>
  <r>
    <x v="2"/>
    <s v="Category3"/>
    <s v="ITEM5"/>
    <s v="DESCRIPTION5"/>
    <n v="1"/>
    <n v="869"/>
    <n v="869"/>
    <d v="2015-11-02T00:00:00"/>
    <d v="2015-11-30T00:00:00"/>
  </r>
  <r>
    <x v="0"/>
    <s v="Category1"/>
    <s v="ITEM1"/>
    <s v="DESCRIPTION1"/>
    <n v="1"/>
    <n v="647"/>
    <n v="647"/>
    <d v="2015-11-02T00:00:00"/>
    <d v="2015-11-30T00:00:00"/>
  </r>
  <r>
    <x v="1"/>
    <s v="Category1"/>
    <s v="ITEM2"/>
    <s v="DESCRIPTION2"/>
    <n v="1"/>
    <n v="241"/>
    <n v="241"/>
    <d v="2015-11-02T00:00:00"/>
    <d v="2015-11-30T00:00:00"/>
  </r>
  <r>
    <x v="2"/>
    <s v="Category1"/>
    <s v="ITEM2"/>
    <s v="DESCRIPTION2"/>
    <n v="1"/>
    <n v="339"/>
    <n v="339"/>
    <d v="2015-11-02T00:00:00"/>
    <d v="2015-11-30T00:00:00"/>
  </r>
  <r>
    <x v="3"/>
    <s v="Category1"/>
    <s v="ITEM1"/>
    <s v="DESCRIPTION1"/>
    <n v="1"/>
    <n v="215"/>
    <n v="215"/>
    <d v="2015-11-02T00:00:00"/>
    <d v="2015-11-30T00:00:00"/>
  </r>
  <r>
    <x v="4"/>
    <s v="Category3"/>
    <s v="ITEM5"/>
    <s v="DESCRIPTION5"/>
    <n v="1"/>
    <n v="982"/>
    <n v="982"/>
    <d v="2015-11-02T00:00:00"/>
    <d v="2015-11-30T00:00:00"/>
  </r>
  <r>
    <x v="5"/>
    <s v="Category1"/>
    <s v="ITEM2"/>
    <s v="DESCRIPTION2"/>
    <n v="1"/>
    <n v="529"/>
    <n v="529"/>
    <d v="2015-11-02T00:00:00"/>
    <d v="2015-11-30T00:00:00"/>
  </r>
  <r>
    <x v="5"/>
    <s v="Category2"/>
    <s v="ITEM4"/>
    <s v="DESCRIPTION4"/>
    <n v="1"/>
    <n v="295"/>
    <n v="295"/>
    <d v="2015-11-02T00:00:00"/>
    <d v="2015-11-30T00:00:00"/>
  </r>
  <r>
    <x v="5"/>
    <s v="Category2"/>
    <s v="ITEM4"/>
    <s v="DESCRIPTION4"/>
    <n v="1"/>
    <n v="810"/>
    <n v="810"/>
    <d v="2015-11-02T00:00:00"/>
    <d v="2015-11-30T00:00:00"/>
  </r>
  <r>
    <x v="2"/>
    <s v="Category2"/>
    <s v="ITEM3"/>
    <s v="DESCRIPTION3"/>
    <n v="1"/>
    <n v="432"/>
    <n v="432"/>
    <d v="2015-11-02T00:00:00"/>
    <d v="2015-11-30T00:00:00"/>
  </r>
  <r>
    <x v="0"/>
    <s v="Category2"/>
    <s v="ITEM4"/>
    <s v="DESCRIPTION4"/>
    <n v="1"/>
    <n v="369"/>
    <n v="369"/>
    <d v="2015-11-02T00:00:00"/>
    <d v="2015-11-30T00:00:00"/>
  </r>
  <r>
    <x v="1"/>
    <s v="Category3"/>
    <s v="ITEM5"/>
    <s v="DESCRIPTION5"/>
    <n v="1"/>
    <n v="985"/>
    <n v="985"/>
    <d v="2015-11-02T00:00:00"/>
    <d v="2015-11-30T00:00:00"/>
  </r>
  <r>
    <x v="1"/>
    <s v="Category1"/>
    <s v="ITEM1"/>
    <s v="DESCRIPTION1"/>
    <n v="1"/>
    <n v="583"/>
    <n v="583"/>
    <d v="2015-11-02T00:00:00"/>
    <d v="2015-11-30T00:00:00"/>
  </r>
  <r>
    <x v="0"/>
    <s v="Category3"/>
    <s v="ITEM5"/>
    <s v="DESCRIPTION5"/>
    <n v="1"/>
    <n v="509"/>
    <n v="509"/>
    <d v="2015-11-02T00:00:00"/>
    <d v="2015-11-30T00:00:00"/>
  </r>
  <r>
    <x v="3"/>
    <s v="Category1"/>
    <s v="ITEM2"/>
    <s v="DESCRIPTION2"/>
    <n v="1"/>
    <n v="555"/>
    <n v="555"/>
    <d v="2015-11-02T00:00:00"/>
    <d v="2015-11-30T00:00:00"/>
  </r>
  <r>
    <x v="0"/>
    <s v="Category1"/>
    <s v="ITEM2"/>
    <s v="DESCRIPTION2"/>
    <n v="1"/>
    <n v="883"/>
    <n v="883"/>
    <d v="2015-11-02T00:00:00"/>
    <d v="2015-11-30T00:00:00"/>
  </r>
  <r>
    <x v="3"/>
    <s v="Category2"/>
    <s v="ITEM4"/>
    <s v="DESCRIPTION4"/>
    <n v="1"/>
    <n v="669"/>
    <n v="669"/>
    <d v="2015-11-02T00:00:00"/>
    <d v="2015-11-30T00:00:00"/>
  </r>
  <r>
    <x v="4"/>
    <s v="Category2"/>
    <s v="ITEM3"/>
    <s v="DESCRIPTION3"/>
    <n v="1"/>
    <n v="241"/>
    <n v="241"/>
    <d v="2015-11-02T00:00:00"/>
    <d v="2015-11-30T00:00:00"/>
  </r>
  <r>
    <x v="4"/>
    <s v="Category2"/>
    <s v="ITEM4"/>
    <s v="DESCRIPTION4"/>
    <n v="1"/>
    <n v="332"/>
    <n v="332"/>
    <d v="2015-11-02T00:00:00"/>
    <d v="2015-11-30T00:00:00"/>
  </r>
  <r>
    <x v="2"/>
    <s v="Category1"/>
    <s v="ITEM1"/>
    <s v="DESCRIPTION1"/>
    <n v="1"/>
    <n v="936"/>
    <n v="936"/>
    <d v="2015-11-02T00:00:00"/>
    <d v="2015-11-30T00:00:00"/>
  </r>
  <r>
    <x v="5"/>
    <s v="Category2"/>
    <s v="ITEM3"/>
    <s v="DESCRIPTION3"/>
    <n v="1"/>
    <n v="120"/>
    <n v="120"/>
    <d v="2015-11-02T00:00:00"/>
    <d v="2015-11-30T00:00:00"/>
  </r>
  <r>
    <x v="0"/>
    <s v="Category1"/>
    <s v="ITEM1"/>
    <s v="DESCRIPTION1"/>
    <n v="1"/>
    <n v="349"/>
    <n v="349"/>
    <d v="2015-11-02T00:00:00"/>
    <d v="2015-11-30T00:00:00"/>
  </r>
  <r>
    <x v="5"/>
    <s v="Category1"/>
    <s v="ITEM1"/>
    <s v="DESCRIPTION1"/>
    <n v="1"/>
    <n v="191"/>
    <n v="191"/>
    <d v="2015-11-03T00:00:00"/>
    <d v="2015-11-30T00:00:00"/>
  </r>
  <r>
    <x v="5"/>
    <s v="Category1"/>
    <s v="ITEM1"/>
    <s v="DESCRIPTION1"/>
    <n v="1"/>
    <n v="190"/>
    <n v="190"/>
    <d v="2015-11-03T00:00:00"/>
    <d v="2015-11-30T00:00:00"/>
  </r>
  <r>
    <x v="2"/>
    <s v="Category3"/>
    <s v="ITEM5"/>
    <s v="DESCRIPTION5"/>
    <n v="1"/>
    <n v="641"/>
    <n v="641"/>
    <d v="2015-11-03T00:00:00"/>
    <d v="2015-11-30T00:00:00"/>
  </r>
  <r>
    <x v="3"/>
    <s v="Category3"/>
    <s v="ITEM5"/>
    <s v="DESCRIPTION5"/>
    <n v="1"/>
    <n v="213"/>
    <n v="213"/>
    <d v="2015-11-03T00:00:00"/>
    <d v="2015-11-30T00:00:00"/>
  </r>
  <r>
    <x v="4"/>
    <s v="Category1"/>
    <s v="ITEM1"/>
    <s v="DESCRIPTION1"/>
    <n v="1"/>
    <n v="885"/>
    <n v="885"/>
    <d v="2015-11-03T00:00:00"/>
    <d v="2015-11-30T00:00:00"/>
  </r>
  <r>
    <x v="3"/>
    <s v="Category1"/>
    <s v="ITEM2"/>
    <s v="DESCRIPTION2"/>
    <n v="1"/>
    <n v="858"/>
    <n v="858"/>
    <d v="2015-11-03T00:00:00"/>
    <d v="2015-11-30T00:00:00"/>
  </r>
  <r>
    <x v="3"/>
    <s v="Category3"/>
    <s v="ITEM5"/>
    <s v="DESCRIPTION5"/>
    <n v="1"/>
    <n v="646"/>
    <n v="646"/>
    <d v="2015-11-03T00:00:00"/>
    <d v="2015-11-30T00:00:00"/>
  </r>
  <r>
    <x v="3"/>
    <s v="Category1"/>
    <s v="ITEM2"/>
    <s v="DESCRIPTION2"/>
    <n v="1"/>
    <n v="901"/>
    <n v="901"/>
    <d v="2015-11-03T00:00:00"/>
    <d v="2015-11-30T00:00:00"/>
  </r>
  <r>
    <x v="1"/>
    <s v="Category1"/>
    <s v="ITEM1"/>
    <s v="DESCRIPTION1"/>
    <n v="1"/>
    <n v="930"/>
    <n v="930"/>
    <d v="2015-11-03T00:00:00"/>
    <d v="2015-11-30T00:00:00"/>
  </r>
  <r>
    <x v="3"/>
    <s v="Category1"/>
    <s v="ITEM2"/>
    <s v="DESCRIPTION2"/>
    <n v="1"/>
    <n v="259"/>
    <n v="259"/>
    <d v="2015-11-03T00:00:00"/>
    <d v="2015-11-30T00:00:00"/>
  </r>
  <r>
    <x v="3"/>
    <s v="Category2"/>
    <s v="ITEM3"/>
    <s v="DESCRIPTION3"/>
    <n v="1"/>
    <n v="503"/>
    <n v="503"/>
    <d v="2015-11-03T00:00:00"/>
    <d v="2015-11-30T00:00:00"/>
  </r>
  <r>
    <x v="0"/>
    <s v="Category2"/>
    <s v="ITEM4"/>
    <s v="DESCRIPTION4"/>
    <n v="1"/>
    <n v="172"/>
    <n v="172"/>
    <d v="2015-11-03T00:00:00"/>
    <d v="2015-11-30T00:00:00"/>
  </r>
  <r>
    <x v="2"/>
    <s v="Category1"/>
    <s v="ITEM1"/>
    <s v="DESCRIPTION1"/>
    <n v="1"/>
    <n v="941"/>
    <n v="941"/>
    <d v="2015-11-03T00:00:00"/>
    <d v="2015-11-30T00:00:00"/>
  </r>
  <r>
    <x v="5"/>
    <s v="Category2"/>
    <s v="ITEM4"/>
    <s v="DESCRIPTION4"/>
    <n v="1"/>
    <n v="808"/>
    <n v="808"/>
    <d v="2015-11-03T00:00:00"/>
    <d v="2015-11-30T00:00:00"/>
  </r>
  <r>
    <x v="4"/>
    <s v="Category2"/>
    <s v="ITEM3"/>
    <s v="DESCRIPTION3"/>
    <n v="1"/>
    <n v="771"/>
    <n v="771"/>
    <d v="2015-11-03T00:00:00"/>
    <d v="2015-11-30T00:00:00"/>
  </r>
  <r>
    <x v="5"/>
    <s v="Category3"/>
    <s v="ITEM5"/>
    <s v="DESCRIPTION5"/>
    <n v="1"/>
    <n v="818"/>
    <n v="818"/>
    <d v="2015-11-03T00:00:00"/>
    <d v="2015-11-30T00:00:00"/>
  </r>
  <r>
    <x v="3"/>
    <s v="Category2"/>
    <s v="ITEM4"/>
    <s v="DESCRIPTION4"/>
    <n v="1"/>
    <n v="953"/>
    <n v="953"/>
    <d v="2015-11-03T00:00:00"/>
    <d v="2015-11-30T00:00:00"/>
  </r>
  <r>
    <x v="5"/>
    <s v="Category2"/>
    <s v="ITEM3"/>
    <s v="DESCRIPTION3"/>
    <n v="1"/>
    <n v="619"/>
    <n v="619"/>
    <d v="2015-11-03T00:00:00"/>
    <d v="2015-11-30T00:00:00"/>
  </r>
  <r>
    <x v="5"/>
    <s v="Category2"/>
    <s v="ITEM3"/>
    <s v="DESCRIPTION3"/>
    <n v="1"/>
    <n v="305"/>
    <n v="305"/>
    <d v="2015-11-03T00:00:00"/>
    <d v="2015-11-30T00:00:00"/>
  </r>
  <r>
    <x v="4"/>
    <s v="Category2"/>
    <s v="ITEM3"/>
    <s v="DESCRIPTION3"/>
    <n v="1"/>
    <n v="997"/>
    <n v="997"/>
    <d v="2015-11-03T00:00:00"/>
    <d v="2015-11-30T00:00:00"/>
  </r>
  <r>
    <x v="1"/>
    <s v="Category1"/>
    <s v="ITEM1"/>
    <s v="DESCRIPTION1"/>
    <n v="1"/>
    <n v="145"/>
    <n v="145"/>
    <d v="2015-11-03T00:00:00"/>
    <d v="2015-11-30T00:00:00"/>
  </r>
  <r>
    <x v="4"/>
    <s v="Category3"/>
    <s v="ITEM5"/>
    <s v="DESCRIPTION5"/>
    <n v="1"/>
    <n v="651"/>
    <n v="651"/>
    <d v="2015-11-03T00:00:00"/>
    <d v="2015-11-30T00:00:00"/>
  </r>
  <r>
    <x v="1"/>
    <s v="Category3"/>
    <s v="ITEM5"/>
    <s v="DESCRIPTION5"/>
    <n v="1"/>
    <n v="561"/>
    <n v="561"/>
    <d v="2015-11-03T00:00:00"/>
    <d v="2015-11-30T00:00:00"/>
  </r>
  <r>
    <x v="1"/>
    <s v="Category2"/>
    <s v="ITEM3"/>
    <s v="DESCRIPTION3"/>
    <n v="1"/>
    <n v="954"/>
    <n v="954"/>
    <d v="2015-11-03T00:00:00"/>
    <d v="2015-11-30T00:00:00"/>
  </r>
  <r>
    <x v="3"/>
    <s v="Category2"/>
    <s v="ITEM4"/>
    <s v="DESCRIPTION4"/>
    <n v="1"/>
    <n v="145"/>
    <n v="145"/>
    <d v="2015-11-03T00:00:00"/>
    <d v="2015-11-30T00:00:00"/>
  </r>
  <r>
    <x v="3"/>
    <s v="Category2"/>
    <s v="ITEM3"/>
    <s v="DESCRIPTION3"/>
    <n v="1"/>
    <n v="122"/>
    <n v="122"/>
    <d v="2015-11-03T00:00:00"/>
    <d v="2015-11-30T00:00:00"/>
  </r>
  <r>
    <x v="1"/>
    <s v="Category1"/>
    <s v="ITEM1"/>
    <s v="DESCRIPTION1"/>
    <n v="1"/>
    <n v="907"/>
    <n v="907"/>
    <d v="2015-11-03T00:00:00"/>
    <d v="2015-11-30T00:00:00"/>
  </r>
  <r>
    <x v="1"/>
    <s v="Category2"/>
    <s v="ITEM4"/>
    <s v="DESCRIPTION4"/>
    <n v="1"/>
    <n v="383"/>
    <n v="383"/>
    <d v="2015-11-03T00:00:00"/>
    <d v="2015-11-30T00:00:00"/>
  </r>
  <r>
    <x v="2"/>
    <s v="Category2"/>
    <s v="ITEM4"/>
    <s v="DESCRIPTION4"/>
    <n v="1"/>
    <n v="812"/>
    <n v="812"/>
    <d v="2015-11-03T00:00:00"/>
    <d v="2015-11-30T00:00:00"/>
  </r>
  <r>
    <x v="5"/>
    <s v="Category1"/>
    <s v="ITEM2"/>
    <s v="DESCRIPTION2"/>
    <n v="1"/>
    <n v="895"/>
    <n v="895"/>
    <d v="2015-11-03T00:00:00"/>
    <d v="2015-11-30T00:00:00"/>
  </r>
  <r>
    <x v="4"/>
    <s v="Category2"/>
    <s v="ITEM3"/>
    <s v="DESCRIPTION3"/>
    <n v="1"/>
    <n v="971"/>
    <n v="971"/>
    <d v="2015-11-03T00:00:00"/>
    <d v="2015-11-30T00:00:00"/>
  </r>
  <r>
    <x v="0"/>
    <s v="Category1"/>
    <s v="ITEM2"/>
    <s v="DESCRIPTION2"/>
    <n v="1"/>
    <n v="306"/>
    <n v="306"/>
    <d v="2015-11-03T00:00:00"/>
    <d v="2015-11-30T00:00:00"/>
  </r>
  <r>
    <x v="4"/>
    <s v="Category3"/>
    <s v="ITEM5"/>
    <s v="DESCRIPTION5"/>
    <n v="1"/>
    <n v="354"/>
    <n v="354"/>
    <d v="2015-11-03T00:00:00"/>
    <d v="2015-11-30T00:00:00"/>
  </r>
  <r>
    <x v="4"/>
    <s v="Category3"/>
    <s v="ITEM5"/>
    <s v="DESCRIPTION5"/>
    <n v="1"/>
    <n v="664"/>
    <n v="664"/>
    <d v="2015-11-03T00:00:00"/>
    <d v="2015-11-30T00:00:00"/>
  </r>
  <r>
    <x v="2"/>
    <s v="Category3"/>
    <s v="ITEM5"/>
    <s v="DESCRIPTION5"/>
    <n v="1"/>
    <n v="664"/>
    <n v="664"/>
    <d v="2015-11-03T00:00:00"/>
    <d v="2015-11-30T00:00:00"/>
  </r>
  <r>
    <x v="1"/>
    <s v="Category1"/>
    <s v="ITEM2"/>
    <s v="DESCRIPTION2"/>
    <n v="1"/>
    <n v="854"/>
    <n v="854"/>
    <d v="2015-11-03T00:00:00"/>
    <d v="2015-11-30T00:00:00"/>
  </r>
  <r>
    <x v="5"/>
    <s v="Category3"/>
    <s v="ITEM5"/>
    <s v="DESCRIPTION5"/>
    <n v="1"/>
    <n v="383"/>
    <n v="383"/>
    <d v="2015-11-03T00:00:00"/>
    <d v="2015-11-30T00:00:00"/>
  </r>
  <r>
    <x v="4"/>
    <s v="Category2"/>
    <s v="ITEM4"/>
    <s v="DESCRIPTION4"/>
    <n v="1"/>
    <n v="866"/>
    <n v="866"/>
    <d v="2015-11-03T00:00:00"/>
    <d v="2015-11-30T00:00:00"/>
  </r>
  <r>
    <x v="2"/>
    <s v="Category1"/>
    <s v="ITEM1"/>
    <s v="DESCRIPTION1"/>
    <n v="1"/>
    <n v="664"/>
    <n v="664"/>
    <d v="2015-11-03T00:00:00"/>
    <d v="2015-11-30T00:00:00"/>
  </r>
  <r>
    <x v="3"/>
    <s v="Category1"/>
    <s v="ITEM1"/>
    <s v="DESCRIPTION1"/>
    <n v="1"/>
    <n v="607"/>
    <n v="607"/>
    <d v="2015-11-03T00:00:00"/>
    <d v="2015-11-30T00:00:00"/>
  </r>
  <r>
    <x v="5"/>
    <s v="Category1"/>
    <s v="ITEM1"/>
    <s v="DESCRIPTION1"/>
    <n v="1"/>
    <n v="774"/>
    <n v="774"/>
    <d v="2015-11-03T00:00:00"/>
    <d v="2015-11-30T00:00:00"/>
  </r>
  <r>
    <x v="2"/>
    <s v="Category3"/>
    <s v="ITEM5"/>
    <s v="DESCRIPTION5"/>
    <n v="1"/>
    <n v="938"/>
    <n v="938"/>
    <d v="2015-11-03T00:00:00"/>
    <d v="2015-11-30T00:00:00"/>
  </r>
  <r>
    <x v="0"/>
    <s v="Category3"/>
    <s v="ITEM5"/>
    <s v="DESCRIPTION5"/>
    <n v="1"/>
    <n v="168"/>
    <n v="168"/>
    <d v="2015-11-03T00:00:00"/>
    <d v="2015-11-30T00:00:00"/>
  </r>
  <r>
    <x v="3"/>
    <s v="Category2"/>
    <s v="ITEM4"/>
    <s v="DESCRIPTION4"/>
    <n v="1"/>
    <n v="214"/>
    <n v="214"/>
    <d v="2015-11-03T00:00:00"/>
    <d v="2015-11-30T00:00:00"/>
  </r>
  <r>
    <x v="0"/>
    <s v="Category1"/>
    <s v="ITEM2"/>
    <s v="DESCRIPTION2"/>
    <n v="1"/>
    <n v="264"/>
    <n v="264"/>
    <d v="2015-11-03T00:00:00"/>
    <d v="2015-11-30T00:00:00"/>
  </r>
  <r>
    <x v="5"/>
    <s v="Category2"/>
    <s v="ITEM4"/>
    <s v="DESCRIPTION4"/>
    <n v="1"/>
    <n v="390"/>
    <n v="390"/>
    <d v="2015-11-03T00:00:00"/>
    <d v="2015-11-30T00:00:00"/>
  </r>
  <r>
    <x v="3"/>
    <s v="Category1"/>
    <s v="ITEM1"/>
    <s v="DESCRIPTION1"/>
    <n v="1"/>
    <n v="535"/>
    <n v="535"/>
    <d v="2015-11-03T00:00:00"/>
    <d v="2015-11-30T00:00:00"/>
  </r>
  <r>
    <x v="3"/>
    <s v="Category3"/>
    <s v="ITEM5"/>
    <s v="DESCRIPTION5"/>
    <n v="1"/>
    <n v="503"/>
    <n v="503"/>
    <d v="2015-11-03T00:00:00"/>
    <d v="2015-11-30T00:00:00"/>
  </r>
  <r>
    <x v="0"/>
    <s v="Category1"/>
    <s v="ITEM1"/>
    <s v="DESCRIPTION1"/>
    <n v="1"/>
    <n v="947"/>
    <n v="947"/>
    <d v="2015-11-03T00:00:00"/>
    <d v="2015-11-30T00:00:00"/>
  </r>
  <r>
    <x v="3"/>
    <s v="Category3"/>
    <s v="ITEM5"/>
    <s v="DESCRIPTION5"/>
    <n v="1"/>
    <n v="182"/>
    <n v="182"/>
    <d v="2015-11-03T00:00:00"/>
    <d v="2015-11-30T00:00:00"/>
  </r>
  <r>
    <x v="5"/>
    <s v="Category1"/>
    <s v="ITEM2"/>
    <s v="DESCRIPTION2"/>
    <n v="1"/>
    <n v="909"/>
    <n v="909"/>
    <d v="2015-11-04T00:00:00"/>
    <d v="2015-11-30T00:00:00"/>
  </r>
  <r>
    <x v="4"/>
    <s v="Category1"/>
    <s v="ITEM1"/>
    <s v="DESCRIPTION1"/>
    <n v="1"/>
    <n v="564"/>
    <n v="564"/>
    <d v="2015-11-04T00:00:00"/>
    <d v="2015-11-30T00:00:00"/>
  </r>
  <r>
    <x v="4"/>
    <s v="Category1"/>
    <s v="ITEM1"/>
    <s v="DESCRIPTION1"/>
    <n v="1"/>
    <n v="574"/>
    <n v="574"/>
    <d v="2015-11-04T00:00:00"/>
    <d v="2015-11-30T00:00:00"/>
  </r>
  <r>
    <x v="3"/>
    <s v="Category2"/>
    <s v="ITEM4"/>
    <s v="DESCRIPTION4"/>
    <n v="1"/>
    <n v="576"/>
    <n v="576"/>
    <d v="2015-11-04T00:00:00"/>
    <d v="2015-11-30T00:00:00"/>
  </r>
  <r>
    <x v="1"/>
    <s v="Category3"/>
    <s v="ITEM5"/>
    <s v="DESCRIPTION5"/>
    <n v="1"/>
    <n v="127"/>
    <n v="127"/>
    <d v="2015-11-04T00:00:00"/>
    <d v="2015-11-30T00:00:00"/>
  </r>
  <r>
    <x v="4"/>
    <s v="Category1"/>
    <s v="ITEM1"/>
    <s v="DESCRIPTION1"/>
    <n v="1"/>
    <n v="262"/>
    <n v="262"/>
    <d v="2015-11-04T00:00:00"/>
    <d v="2015-11-30T00:00:00"/>
  </r>
  <r>
    <x v="0"/>
    <s v="Category1"/>
    <s v="ITEM1"/>
    <s v="DESCRIPTION1"/>
    <n v="1"/>
    <n v="595"/>
    <n v="595"/>
    <d v="2015-11-04T00:00:00"/>
    <d v="2015-11-30T00:00:00"/>
  </r>
  <r>
    <x v="2"/>
    <s v="Category2"/>
    <s v="ITEM4"/>
    <s v="DESCRIPTION4"/>
    <n v="1"/>
    <n v="678"/>
    <n v="678"/>
    <d v="2015-11-04T00:00:00"/>
    <d v="2015-11-30T00:00:00"/>
  </r>
  <r>
    <x v="3"/>
    <s v="Category2"/>
    <s v="ITEM3"/>
    <s v="DESCRIPTION3"/>
    <n v="1"/>
    <n v="466"/>
    <n v="466"/>
    <d v="2015-11-04T00:00:00"/>
    <d v="2015-11-30T00:00:00"/>
  </r>
  <r>
    <x v="1"/>
    <s v="Category2"/>
    <s v="ITEM3"/>
    <s v="DESCRIPTION3"/>
    <n v="1"/>
    <n v="484"/>
    <n v="484"/>
    <d v="2015-11-04T00:00:00"/>
    <d v="2015-11-30T00:00:00"/>
  </r>
  <r>
    <x v="2"/>
    <s v="Category1"/>
    <s v="ITEM2"/>
    <s v="DESCRIPTION2"/>
    <n v="1"/>
    <n v="503"/>
    <n v="503"/>
    <d v="2015-11-04T00:00:00"/>
    <d v="2015-11-30T00:00:00"/>
  </r>
  <r>
    <x v="0"/>
    <s v="Category2"/>
    <s v="ITEM4"/>
    <s v="DESCRIPTION4"/>
    <n v="1"/>
    <n v="353"/>
    <n v="353"/>
    <d v="2015-11-04T00:00:00"/>
    <d v="2015-11-30T00:00:00"/>
  </r>
  <r>
    <x v="4"/>
    <s v="Category3"/>
    <s v="ITEM5"/>
    <s v="DESCRIPTION5"/>
    <n v="1"/>
    <n v="527"/>
    <n v="527"/>
    <d v="2015-11-04T00:00:00"/>
    <d v="2015-11-30T00:00:00"/>
  </r>
  <r>
    <x v="0"/>
    <s v="Category2"/>
    <s v="ITEM4"/>
    <s v="DESCRIPTION4"/>
    <n v="1"/>
    <n v="129"/>
    <n v="129"/>
    <d v="2015-11-04T00:00:00"/>
    <d v="2015-11-30T00:00:00"/>
  </r>
  <r>
    <x v="4"/>
    <s v="Category1"/>
    <s v="ITEM2"/>
    <s v="DESCRIPTION2"/>
    <n v="1"/>
    <n v="410"/>
    <n v="410"/>
    <d v="2015-11-04T00:00:00"/>
    <d v="2015-11-30T00:00:00"/>
  </r>
  <r>
    <x v="3"/>
    <s v="Category2"/>
    <s v="ITEM3"/>
    <s v="DESCRIPTION3"/>
    <n v="1"/>
    <n v="470"/>
    <n v="470"/>
    <d v="2015-11-04T00:00:00"/>
    <d v="2015-11-30T00:00:00"/>
  </r>
  <r>
    <x v="5"/>
    <s v="Category3"/>
    <s v="ITEM5"/>
    <s v="DESCRIPTION5"/>
    <n v="1"/>
    <n v="808"/>
    <n v="808"/>
    <d v="2015-11-04T00:00:00"/>
    <d v="2015-11-30T00:00:00"/>
  </r>
  <r>
    <x v="3"/>
    <s v="Category1"/>
    <s v="ITEM1"/>
    <s v="DESCRIPTION1"/>
    <n v="1"/>
    <n v="887"/>
    <n v="887"/>
    <d v="2015-11-04T00:00:00"/>
    <d v="2015-11-30T00:00:00"/>
  </r>
  <r>
    <x v="4"/>
    <s v="Category3"/>
    <s v="ITEM5"/>
    <s v="DESCRIPTION5"/>
    <n v="1"/>
    <n v="575"/>
    <n v="575"/>
    <d v="2015-11-04T00:00:00"/>
    <d v="2015-11-30T00:00:00"/>
  </r>
  <r>
    <x v="2"/>
    <s v="Category2"/>
    <s v="ITEM4"/>
    <s v="DESCRIPTION4"/>
    <n v="1"/>
    <n v="457"/>
    <n v="457"/>
    <d v="2015-11-04T00:00:00"/>
    <d v="2015-11-30T00:00:00"/>
  </r>
  <r>
    <x v="0"/>
    <s v="Category2"/>
    <s v="ITEM4"/>
    <s v="DESCRIPTION4"/>
    <n v="1"/>
    <n v="527"/>
    <n v="527"/>
    <d v="2015-11-04T00:00:00"/>
    <d v="2015-11-30T00:00:00"/>
  </r>
  <r>
    <x v="0"/>
    <s v="Category2"/>
    <s v="ITEM4"/>
    <s v="DESCRIPTION4"/>
    <n v="1"/>
    <n v="901"/>
    <n v="901"/>
    <d v="2015-11-04T00:00:00"/>
    <d v="2015-11-30T00:00:00"/>
  </r>
  <r>
    <x v="1"/>
    <s v="Category3"/>
    <s v="ITEM5"/>
    <s v="DESCRIPTION5"/>
    <n v="1"/>
    <n v="436"/>
    <n v="436"/>
    <d v="2015-11-04T00:00:00"/>
    <d v="2015-11-30T00:00:00"/>
  </r>
  <r>
    <x v="3"/>
    <s v="Category1"/>
    <s v="ITEM2"/>
    <s v="DESCRIPTION2"/>
    <n v="1"/>
    <n v="966"/>
    <n v="966"/>
    <d v="2015-11-04T00:00:00"/>
    <d v="2015-11-30T00:00:00"/>
  </r>
  <r>
    <x v="4"/>
    <s v="Category2"/>
    <s v="ITEM4"/>
    <s v="DESCRIPTION4"/>
    <n v="1"/>
    <n v="151"/>
    <n v="151"/>
    <d v="2015-11-04T00:00:00"/>
    <d v="2015-11-30T00:00:00"/>
  </r>
  <r>
    <x v="5"/>
    <s v="Category3"/>
    <s v="ITEM5"/>
    <s v="DESCRIPTION5"/>
    <n v="1"/>
    <n v="844"/>
    <n v="844"/>
    <d v="2015-11-04T00:00:00"/>
    <d v="2015-11-30T00:00:00"/>
  </r>
  <r>
    <x v="2"/>
    <s v="Category2"/>
    <s v="ITEM4"/>
    <s v="DESCRIPTION4"/>
    <n v="1"/>
    <n v="910"/>
    <n v="910"/>
    <d v="2015-11-04T00:00:00"/>
    <d v="2015-11-30T00:00:00"/>
  </r>
  <r>
    <x v="3"/>
    <s v="Category2"/>
    <s v="ITEM4"/>
    <s v="DESCRIPTION4"/>
    <n v="1"/>
    <n v="606"/>
    <n v="606"/>
    <d v="2015-11-04T00:00:00"/>
    <d v="2015-11-30T00:00:00"/>
  </r>
  <r>
    <x v="2"/>
    <s v="Category1"/>
    <s v="ITEM1"/>
    <s v="DESCRIPTION1"/>
    <n v="1"/>
    <n v="382"/>
    <n v="382"/>
    <d v="2015-11-04T00:00:00"/>
    <d v="2015-11-30T00:00:00"/>
  </r>
  <r>
    <x v="3"/>
    <s v="Category1"/>
    <s v="ITEM2"/>
    <s v="DESCRIPTION2"/>
    <n v="1"/>
    <n v="135"/>
    <n v="135"/>
    <d v="2015-11-04T00:00:00"/>
    <d v="2015-11-30T00:00:00"/>
  </r>
  <r>
    <x v="3"/>
    <s v="Category2"/>
    <s v="ITEM3"/>
    <s v="DESCRIPTION3"/>
    <n v="1"/>
    <n v="311"/>
    <n v="311"/>
    <d v="2015-11-04T00:00:00"/>
    <d v="2015-11-30T00:00:00"/>
  </r>
  <r>
    <x v="4"/>
    <s v="Category1"/>
    <s v="ITEM1"/>
    <s v="DESCRIPTION1"/>
    <n v="1"/>
    <n v="320"/>
    <n v="320"/>
    <d v="2015-11-04T00:00:00"/>
    <d v="2015-11-30T00:00:00"/>
  </r>
  <r>
    <x v="1"/>
    <s v="Category2"/>
    <s v="ITEM4"/>
    <s v="DESCRIPTION4"/>
    <n v="1"/>
    <n v="231"/>
    <n v="231"/>
    <d v="2015-11-04T00:00:00"/>
    <d v="2015-11-30T00:00:00"/>
  </r>
  <r>
    <x v="4"/>
    <s v="Category1"/>
    <s v="ITEM1"/>
    <s v="DESCRIPTION1"/>
    <n v="1"/>
    <n v="491"/>
    <n v="491"/>
    <d v="2015-11-04T00:00:00"/>
    <d v="2015-11-30T00:00:00"/>
  </r>
  <r>
    <x v="1"/>
    <s v="Category1"/>
    <s v="ITEM2"/>
    <s v="DESCRIPTION2"/>
    <n v="1"/>
    <n v="673"/>
    <n v="673"/>
    <d v="2015-11-04T00:00:00"/>
    <d v="2015-11-30T00:00:00"/>
  </r>
  <r>
    <x v="5"/>
    <s v="Category1"/>
    <s v="ITEM1"/>
    <s v="DESCRIPTION1"/>
    <n v="1"/>
    <n v="426"/>
    <n v="426"/>
    <d v="2015-11-04T00:00:00"/>
    <d v="2015-11-30T00:00:00"/>
  </r>
  <r>
    <x v="0"/>
    <s v="Category2"/>
    <s v="ITEM3"/>
    <s v="DESCRIPTION3"/>
    <n v="1"/>
    <n v="788"/>
    <n v="788"/>
    <d v="2015-11-04T00:00:00"/>
    <d v="2015-11-30T00:00:00"/>
  </r>
  <r>
    <x v="1"/>
    <s v="Category2"/>
    <s v="ITEM3"/>
    <s v="DESCRIPTION3"/>
    <n v="1"/>
    <n v="972"/>
    <n v="972"/>
    <d v="2015-11-04T00:00:00"/>
    <d v="2015-11-30T00:00:00"/>
  </r>
  <r>
    <x v="0"/>
    <s v="Category2"/>
    <s v="ITEM3"/>
    <s v="DESCRIPTION3"/>
    <n v="1"/>
    <n v="123"/>
    <n v="123"/>
    <d v="2015-11-04T00:00:00"/>
    <d v="2015-11-30T00:00:00"/>
  </r>
  <r>
    <x v="1"/>
    <s v="Category1"/>
    <s v="ITEM2"/>
    <s v="DESCRIPTION2"/>
    <n v="1"/>
    <n v="946"/>
    <n v="946"/>
    <d v="2015-11-04T00:00:00"/>
    <d v="2015-11-30T00:00:00"/>
  </r>
  <r>
    <x v="3"/>
    <s v="Category3"/>
    <s v="ITEM5"/>
    <s v="DESCRIPTION5"/>
    <n v="1"/>
    <n v="618"/>
    <n v="618"/>
    <d v="2015-11-04T00:00:00"/>
    <d v="2015-11-30T00:00:00"/>
  </r>
  <r>
    <x v="3"/>
    <s v="Category1"/>
    <s v="ITEM1"/>
    <s v="DESCRIPTION1"/>
    <n v="1"/>
    <n v="513"/>
    <n v="513"/>
    <d v="2015-11-04T00:00:00"/>
    <d v="2015-11-30T00:00:00"/>
  </r>
  <r>
    <x v="1"/>
    <s v="Category2"/>
    <s v="ITEM4"/>
    <s v="DESCRIPTION4"/>
    <n v="1"/>
    <n v="678"/>
    <n v="678"/>
    <d v="2015-11-04T00:00:00"/>
    <d v="2015-11-30T00:00:00"/>
  </r>
  <r>
    <x v="1"/>
    <s v="Category1"/>
    <s v="ITEM2"/>
    <s v="DESCRIPTION2"/>
    <n v="1"/>
    <n v="579"/>
    <n v="579"/>
    <d v="2015-11-04T00:00:00"/>
    <d v="2015-11-30T00:00:00"/>
  </r>
  <r>
    <x v="2"/>
    <s v="Category2"/>
    <s v="ITEM4"/>
    <s v="DESCRIPTION4"/>
    <n v="1"/>
    <n v="326"/>
    <n v="326"/>
    <d v="2015-11-04T00:00:00"/>
    <d v="2015-11-30T00:00:00"/>
  </r>
  <r>
    <x v="0"/>
    <s v="Category1"/>
    <s v="ITEM1"/>
    <s v="DESCRIPTION1"/>
    <n v="1"/>
    <n v="478"/>
    <n v="478"/>
    <d v="2015-11-04T00:00:00"/>
    <d v="2015-11-30T00:00:00"/>
  </r>
  <r>
    <x v="5"/>
    <s v="Category3"/>
    <s v="ITEM5"/>
    <s v="DESCRIPTION5"/>
    <n v="1"/>
    <n v="113"/>
    <n v="113"/>
    <d v="2015-11-04T00:00:00"/>
    <d v="2015-11-30T00:00:00"/>
  </r>
  <r>
    <x v="1"/>
    <s v="Category3"/>
    <s v="ITEM5"/>
    <s v="DESCRIPTION5"/>
    <n v="1"/>
    <n v="614"/>
    <n v="614"/>
    <d v="2015-11-04T00:00:00"/>
    <d v="2015-11-30T00:00:00"/>
  </r>
  <r>
    <x v="5"/>
    <s v="Category1"/>
    <s v="ITEM1"/>
    <s v="DESCRIPTION1"/>
    <n v="1"/>
    <n v="844"/>
    <n v="844"/>
    <d v="2015-11-04T00:00:00"/>
    <d v="2015-11-30T00:00:00"/>
  </r>
  <r>
    <x v="3"/>
    <s v="Category1"/>
    <s v="ITEM1"/>
    <s v="DESCRIPTION1"/>
    <n v="1"/>
    <n v="425"/>
    <n v="425"/>
    <d v="2015-11-04T00:00:00"/>
    <d v="2015-11-30T00:00:00"/>
  </r>
  <r>
    <x v="0"/>
    <s v="Category1"/>
    <s v="ITEM2"/>
    <s v="DESCRIPTION2"/>
    <n v="1"/>
    <n v="600"/>
    <n v="600"/>
    <d v="2015-11-05T00:00:00"/>
    <d v="2015-11-30T00:00:00"/>
  </r>
  <r>
    <x v="0"/>
    <s v="Category1"/>
    <s v="ITEM1"/>
    <s v="DESCRIPTION1"/>
    <n v="1"/>
    <n v="861"/>
    <n v="861"/>
    <d v="2015-11-05T00:00:00"/>
    <d v="2015-11-30T00:00:00"/>
  </r>
  <r>
    <x v="3"/>
    <s v="Category1"/>
    <s v="ITEM1"/>
    <s v="DESCRIPTION1"/>
    <n v="1"/>
    <n v="700"/>
    <n v="700"/>
    <d v="2015-11-05T00:00:00"/>
    <d v="2015-11-30T00:00:00"/>
  </r>
  <r>
    <x v="2"/>
    <s v="Category2"/>
    <s v="ITEM4"/>
    <s v="DESCRIPTION4"/>
    <n v="1"/>
    <n v="934"/>
    <n v="934"/>
    <d v="2015-11-05T00:00:00"/>
    <d v="2015-11-30T00:00:00"/>
  </r>
  <r>
    <x v="4"/>
    <s v="Category2"/>
    <s v="ITEM3"/>
    <s v="DESCRIPTION3"/>
    <n v="1"/>
    <n v="617"/>
    <n v="617"/>
    <d v="2015-11-05T00:00:00"/>
    <d v="2015-11-30T00:00:00"/>
  </r>
  <r>
    <x v="3"/>
    <s v="Category1"/>
    <s v="ITEM1"/>
    <s v="DESCRIPTION1"/>
    <n v="1"/>
    <n v="195"/>
    <n v="195"/>
    <d v="2015-11-05T00:00:00"/>
    <d v="2015-11-30T00:00:00"/>
  </r>
  <r>
    <x v="5"/>
    <s v="Category1"/>
    <s v="ITEM1"/>
    <s v="DESCRIPTION1"/>
    <n v="1"/>
    <n v="362"/>
    <n v="362"/>
    <d v="2015-11-05T00:00:00"/>
    <d v="2015-11-30T00:00:00"/>
  </r>
  <r>
    <x v="3"/>
    <s v="Category1"/>
    <s v="ITEM1"/>
    <s v="DESCRIPTION1"/>
    <n v="1"/>
    <n v="643"/>
    <n v="643"/>
    <d v="2015-11-05T00:00:00"/>
    <d v="2015-11-30T00:00:00"/>
  </r>
  <r>
    <x v="5"/>
    <s v="Category1"/>
    <s v="ITEM1"/>
    <s v="DESCRIPTION1"/>
    <n v="1"/>
    <n v="949"/>
    <n v="949"/>
    <d v="2015-11-05T00:00:00"/>
    <d v="2015-11-30T00:00:00"/>
  </r>
  <r>
    <x v="0"/>
    <s v="Category1"/>
    <s v="ITEM1"/>
    <s v="DESCRIPTION1"/>
    <n v="1"/>
    <n v="795"/>
    <n v="795"/>
    <d v="2015-11-05T00:00:00"/>
    <d v="2015-11-30T00:00:00"/>
  </r>
  <r>
    <x v="5"/>
    <s v="Category2"/>
    <s v="ITEM3"/>
    <s v="DESCRIPTION3"/>
    <n v="1"/>
    <n v="369"/>
    <n v="369"/>
    <d v="2015-11-05T00:00:00"/>
    <d v="2015-11-30T00:00:00"/>
  </r>
  <r>
    <x v="1"/>
    <s v="Category2"/>
    <s v="ITEM4"/>
    <s v="DESCRIPTION4"/>
    <n v="1"/>
    <n v="980"/>
    <n v="980"/>
    <d v="2015-11-05T00:00:00"/>
    <d v="2015-11-30T00:00:00"/>
  </r>
  <r>
    <x v="1"/>
    <s v="Category2"/>
    <s v="ITEM4"/>
    <s v="DESCRIPTION4"/>
    <n v="1"/>
    <n v="213"/>
    <n v="213"/>
    <d v="2015-11-05T00:00:00"/>
    <d v="2015-11-30T00:00:00"/>
  </r>
  <r>
    <x v="3"/>
    <s v="Category2"/>
    <s v="ITEM3"/>
    <s v="DESCRIPTION3"/>
    <n v="1"/>
    <n v="723"/>
    <n v="723"/>
    <d v="2015-11-05T00:00:00"/>
    <d v="2015-11-30T00:00:00"/>
  </r>
  <r>
    <x v="3"/>
    <s v="Category2"/>
    <s v="ITEM3"/>
    <s v="DESCRIPTION3"/>
    <n v="1"/>
    <n v="155"/>
    <n v="155"/>
    <d v="2015-11-05T00:00:00"/>
    <d v="2015-11-30T00:00:00"/>
  </r>
  <r>
    <x v="1"/>
    <s v="Category1"/>
    <s v="ITEM1"/>
    <s v="DESCRIPTION1"/>
    <n v="1"/>
    <n v="496"/>
    <n v="496"/>
    <d v="2015-11-05T00:00:00"/>
    <d v="2015-11-30T00:00:00"/>
  </r>
  <r>
    <x v="3"/>
    <s v="Category2"/>
    <s v="ITEM3"/>
    <s v="DESCRIPTION3"/>
    <n v="1"/>
    <n v="570"/>
    <n v="570"/>
    <d v="2015-11-05T00:00:00"/>
    <d v="2015-11-30T00:00:00"/>
  </r>
  <r>
    <x v="5"/>
    <s v="Category2"/>
    <s v="ITEM4"/>
    <s v="DESCRIPTION4"/>
    <n v="1"/>
    <n v="395"/>
    <n v="395"/>
    <d v="2015-11-05T00:00:00"/>
    <d v="2015-11-30T00:00:00"/>
  </r>
  <r>
    <x v="5"/>
    <s v="Category1"/>
    <s v="ITEM1"/>
    <s v="DESCRIPTION1"/>
    <n v="1"/>
    <n v="681"/>
    <n v="681"/>
    <d v="2015-11-05T00:00:00"/>
    <d v="2015-11-30T00:00:00"/>
  </r>
  <r>
    <x v="0"/>
    <s v="Category2"/>
    <s v="ITEM3"/>
    <s v="DESCRIPTION3"/>
    <n v="1"/>
    <n v="555"/>
    <n v="555"/>
    <d v="2015-11-05T00:00:00"/>
    <d v="2015-11-30T00:00:00"/>
  </r>
  <r>
    <x v="4"/>
    <s v="Category2"/>
    <s v="ITEM3"/>
    <s v="DESCRIPTION3"/>
    <n v="1"/>
    <n v="476"/>
    <n v="476"/>
    <d v="2015-11-05T00:00:00"/>
    <d v="2015-11-30T00:00:00"/>
  </r>
  <r>
    <x v="0"/>
    <s v="Category2"/>
    <s v="ITEM3"/>
    <s v="DESCRIPTION3"/>
    <n v="1"/>
    <n v="100"/>
    <n v="100"/>
    <d v="2015-11-05T00:00:00"/>
    <d v="2015-11-30T00:00:00"/>
  </r>
  <r>
    <x v="3"/>
    <s v="Category3"/>
    <s v="ITEM5"/>
    <s v="DESCRIPTION5"/>
    <n v="1"/>
    <n v="121"/>
    <n v="121"/>
    <d v="2015-11-05T00:00:00"/>
    <d v="2015-11-30T00:00:00"/>
  </r>
  <r>
    <x v="1"/>
    <s v="Category3"/>
    <s v="ITEM5"/>
    <s v="DESCRIPTION5"/>
    <n v="1"/>
    <n v="650"/>
    <n v="650"/>
    <d v="2015-11-05T00:00:00"/>
    <d v="2015-11-30T00:00:00"/>
  </r>
  <r>
    <x v="1"/>
    <s v="Category2"/>
    <s v="ITEM4"/>
    <s v="DESCRIPTION4"/>
    <n v="1"/>
    <n v="914"/>
    <n v="914"/>
    <d v="2015-11-05T00:00:00"/>
    <d v="2015-11-30T00:00:00"/>
  </r>
  <r>
    <x v="0"/>
    <s v="Category3"/>
    <s v="ITEM5"/>
    <s v="DESCRIPTION5"/>
    <n v="1"/>
    <n v="373"/>
    <n v="373"/>
    <d v="2015-11-05T00:00:00"/>
    <d v="2015-11-30T00:00:00"/>
  </r>
  <r>
    <x v="3"/>
    <s v="Category2"/>
    <s v="ITEM4"/>
    <s v="DESCRIPTION4"/>
    <n v="1"/>
    <n v="188"/>
    <n v="188"/>
    <d v="2015-11-05T00:00:00"/>
    <d v="2015-11-30T00:00:00"/>
  </r>
  <r>
    <x v="2"/>
    <s v="Category1"/>
    <s v="ITEM2"/>
    <s v="DESCRIPTION2"/>
    <n v="1"/>
    <n v="369"/>
    <n v="369"/>
    <d v="2015-11-05T00:00:00"/>
    <d v="2015-11-30T00:00:00"/>
  </r>
  <r>
    <x v="1"/>
    <s v="Category1"/>
    <s v="ITEM2"/>
    <s v="DESCRIPTION2"/>
    <n v="1"/>
    <n v="705"/>
    <n v="705"/>
    <d v="2015-11-05T00:00:00"/>
    <d v="2015-11-30T00:00:00"/>
  </r>
  <r>
    <x v="4"/>
    <s v="Category1"/>
    <s v="ITEM2"/>
    <s v="DESCRIPTION2"/>
    <n v="1"/>
    <n v="580"/>
    <n v="580"/>
    <d v="2015-11-05T00:00:00"/>
    <d v="2015-11-30T00:00:00"/>
  </r>
  <r>
    <x v="3"/>
    <s v="Category1"/>
    <s v="ITEM1"/>
    <s v="DESCRIPTION1"/>
    <n v="1"/>
    <n v="928"/>
    <n v="928"/>
    <d v="2015-11-05T00:00:00"/>
    <d v="2015-11-30T00:00:00"/>
  </r>
  <r>
    <x v="0"/>
    <s v="Category3"/>
    <s v="ITEM5"/>
    <s v="DESCRIPTION5"/>
    <n v="1"/>
    <n v="805"/>
    <n v="805"/>
    <d v="2015-11-05T00:00:00"/>
    <d v="2015-11-30T00:00:00"/>
  </r>
  <r>
    <x v="4"/>
    <s v="Category2"/>
    <s v="ITEM3"/>
    <s v="DESCRIPTION3"/>
    <n v="1"/>
    <n v="435"/>
    <n v="435"/>
    <d v="2015-11-05T00:00:00"/>
    <d v="2015-11-30T00:00:00"/>
  </r>
  <r>
    <x v="2"/>
    <s v="Category1"/>
    <s v="ITEM2"/>
    <s v="DESCRIPTION2"/>
    <n v="1"/>
    <n v="845"/>
    <n v="845"/>
    <d v="2015-11-05T00:00:00"/>
    <d v="2015-11-30T00:00:00"/>
  </r>
  <r>
    <x v="0"/>
    <s v="Category1"/>
    <s v="ITEM1"/>
    <s v="DESCRIPTION1"/>
    <n v="1"/>
    <n v="660"/>
    <n v="660"/>
    <d v="2015-11-05T00:00:00"/>
    <d v="2015-11-30T00:00:00"/>
  </r>
  <r>
    <x v="3"/>
    <s v="Category1"/>
    <s v="ITEM2"/>
    <s v="DESCRIPTION2"/>
    <n v="1"/>
    <n v="872"/>
    <n v="872"/>
    <d v="2015-11-05T00:00:00"/>
    <d v="2015-11-30T00:00:00"/>
  </r>
  <r>
    <x v="0"/>
    <s v="Category1"/>
    <s v="ITEM2"/>
    <s v="DESCRIPTION2"/>
    <n v="1"/>
    <n v="271"/>
    <n v="271"/>
    <d v="2015-11-05T00:00:00"/>
    <d v="2015-11-30T00:00:00"/>
  </r>
  <r>
    <x v="1"/>
    <s v="Category1"/>
    <s v="ITEM1"/>
    <s v="DESCRIPTION1"/>
    <n v="1"/>
    <n v="154"/>
    <n v="154"/>
    <d v="2015-11-05T00:00:00"/>
    <d v="2015-11-30T00:00:00"/>
  </r>
  <r>
    <x v="2"/>
    <s v="Category2"/>
    <s v="ITEM4"/>
    <s v="DESCRIPTION4"/>
    <n v="1"/>
    <n v="240"/>
    <n v="240"/>
    <d v="2015-11-05T00:00:00"/>
    <d v="2015-11-30T00:00:00"/>
  </r>
  <r>
    <x v="3"/>
    <s v="Category2"/>
    <s v="ITEM4"/>
    <s v="DESCRIPTION4"/>
    <n v="1"/>
    <n v="286"/>
    <n v="286"/>
    <d v="2015-11-05T00:00:00"/>
    <d v="2015-11-30T00:00:00"/>
  </r>
  <r>
    <x v="5"/>
    <s v="Category1"/>
    <s v="ITEM1"/>
    <s v="DESCRIPTION1"/>
    <n v="1"/>
    <n v="505"/>
    <n v="505"/>
    <d v="2015-11-05T00:00:00"/>
    <d v="2015-11-30T00:00:00"/>
  </r>
  <r>
    <x v="2"/>
    <s v="Category1"/>
    <s v="ITEM2"/>
    <s v="DESCRIPTION2"/>
    <n v="1"/>
    <n v="847"/>
    <n v="847"/>
    <d v="2015-11-05T00:00:00"/>
    <d v="2015-11-30T00:00:00"/>
  </r>
  <r>
    <x v="5"/>
    <s v="Category1"/>
    <s v="ITEM1"/>
    <s v="DESCRIPTION1"/>
    <n v="1"/>
    <n v="124"/>
    <n v="124"/>
    <d v="2015-11-05T00:00:00"/>
    <d v="2015-11-30T00:00:00"/>
  </r>
  <r>
    <x v="1"/>
    <s v="Category3"/>
    <s v="ITEM5"/>
    <s v="DESCRIPTION5"/>
    <n v="1"/>
    <n v="361"/>
    <n v="361"/>
    <d v="2015-11-05T00:00:00"/>
    <d v="2015-11-30T00:00:00"/>
  </r>
  <r>
    <x v="3"/>
    <s v="Category2"/>
    <s v="ITEM3"/>
    <s v="DESCRIPTION3"/>
    <n v="1"/>
    <n v="900"/>
    <n v="900"/>
    <d v="2015-11-05T00:00:00"/>
    <d v="2015-11-30T00:00:00"/>
  </r>
  <r>
    <x v="5"/>
    <s v="Category1"/>
    <s v="ITEM1"/>
    <s v="DESCRIPTION1"/>
    <n v="1"/>
    <n v="639"/>
    <n v="639"/>
    <d v="2015-11-05T00:00:00"/>
    <d v="2015-11-30T00:00:00"/>
  </r>
  <r>
    <x v="1"/>
    <s v="Category2"/>
    <s v="ITEM4"/>
    <s v="DESCRIPTION4"/>
    <n v="1"/>
    <n v="466"/>
    <n v="466"/>
    <d v="2015-11-05T00:00:00"/>
    <d v="2015-11-30T00:00:00"/>
  </r>
  <r>
    <x v="2"/>
    <s v="Category2"/>
    <s v="ITEM4"/>
    <s v="DESCRIPTION4"/>
    <n v="1"/>
    <n v="381"/>
    <n v="381"/>
    <d v="2015-11-05T00:00:00"/>
    <d v="2015-11-30T00:00:00"/>
  </r>
  <r>
    <x v="0"/>
    <s v="Category3"/>
    <s v="ITEM5"/>
    <s v="DESCRIPTION5"/>
    <n v="1"/>
    <n v="493"/>
    <n v="493"/>
    <d v="2015-11-05T00:00:00"/>
    <d v="2015-11-30T00:00:00"/>
  </r>
  <r>
    <x v="3"/>
    <s v="Category1"/>
    <s v="ITEM1"/>
    <s v="DESCRIPTION1"/>
    <n v="1"/>
    <n v="597"/>
    <n v="597"/>
    <d v="2015-11-05T00:00:00"/>
    <d v="2015-11-30T00:00:00"/>
  </r>
  <r>
    <x v="1"/>
    <s v="Category2"/>
    <s v="ITEM4"/>
    <s v="DESCRIPTION4"/>
    <n v="1"/>
    <n v="125"/>
    <n v="125"/>
    <d v="2015-11-06T00:00:00"/>
    <d v="2015-11-30T00:00:00"/>
  </r>
  <r>
    <x v="1"/>
    <s v="Category1"/>
    <s v="ITEM2"/>
    <s v="DESCRIPTION2"/>
    <n v="1"/>
    <n v="695"/>
    <n v="695"/>
    <d v="2015-11-06T00:00:00"/>
    <d v="2015-11-30T00:00:00"/>
  </r>
  <r>
    <x v="5"/>
    <s v="Category1"/>
    <s v="ITEM2"/>
    <s v="DESCRIPTION2"/>
    <n v="1"/>
    <n v="749"/>
    <n v="749"/>
    <d v="2015-11-06T00:00:00"/>
    <d v="2015-11-30T00:00:00"/>
  </r>
  <r>
    <x v="2"/>
    <s v="Category2"/>
    <s v="ITEM3"/>
    <s v="DESCRIPTION3"/>
    <n v="1"/>
    <n v="241"/>
    <n v="241"/>
    <d v="2015-11-06T00:00:00"/>
    <d v="2015-11-30T00:00:00"/>
  </r>
  <r>
    <x v="1"/>
    <s v="Category1"/>
    <s v="ITEM1"/>
    <s v="DESCRIPTION1"/>
    <n v="1"/>
    <n v="863"/>
    <n v="863"/>
    <d v="2015-11-06T00:00:00"/>
    <d v="2015-11-30T00:00:00"/>
  </r>
  <r>
    <x v="0"/>
    <s v="Category2"/>
    <s v="ITEM3"/>
    <s v="DESCRIPTION3"/>
    <n v="1"/>
    <n v="853"/>
    <n v="853"/>
    <d v="2015-11-06T00:00:00"/>
    <d v="2015-11-30T00:00:00"/>
  </r>
  <r>
    <x v="1"/>
    <s v="Category2"/>
    <s v="ITEM3"/>
    <s v="DESCRIPTION3"/>
    <n v="1"/>
    <n v="597"/>
    <n v="597"/>
    <d v="2015-11-06T00:00:00"/>
    <d v="2015-11-30T00:00:00"/>
  </r>
  <r>
    <x v="5"/>
    <s v="Category1"/>
    <s v="ITEM1"/>
    <s v="DESCRIPTION1"/>
    <n v="1"/>
    <n v="756"/>
    <n v="756"/>
    <d v="2015-11-06T00:00:00"/>
    <d v="2015-11-30T00:00:00"/>
  </r>
  <r>
    <x v="0"/>
    <s v="Category2"/>
    <s v="ITEM3"/>
    <s v="DESCRIPTION3"/>
    <n v="1"/>
    <n v="255"/>
    <n v="255"/>
    <d v="2015-11-06T00:00:00"/>
    <d v="2015-11-30T00:00:00"/>
  </r>
  <r>
    <x v="1"/>
    <s v="Category2"/>
    <s v="ITEM3"/>
    <s v="DESCRIPTION3"/>
    <n v="1"/>
    <n v="953"/>
    <n v="953"/>
    <d v="2015-11-06T00:00:00"/>
    <d v="2015-11-30T00:00:00"/>
  </r>
  <r>
    <x v="1"/>
    <s v="Category2"/>
    <s v="ITEM3"/>
    <s v="DESCRIPTION3"/>
    <n v="1"/>
    <n v="132"/>
    <n v="132"/>
    <d v="2015-11-06T00:00:00"/>
    <d v="2015-11-30T00:00:00"/>
  </r>
  <r>
    <x v="2"/>
    <s v="Category1"/>
    <s v="ITEM1"/>
    <s v="DESCRIPTION1"/>
    <n v="1"/>
    <n v="475"/>
    <n v="475"/>
    <d v="2015-11-06T00:00:00"/>
    <d v="2015-11-30T00:00:00"/>
  </r>
  <r>
    <x v="4"/>
    <s v="Category1"/>
    <s v="ITEM2"/>
    <s v="DESCRIPTION2"/>
    <n v="1"/>
    <n v="100"/>
    <n v="100"/>
    <d v="2015-11-06T00:00:00"/>
    <d v="2015-11-30T00:00:00"/>
  </r>
  <r>
    <x v="3"/>
    <s v="Category2"/>
    <s v="ITEM4"/>
    <s v="DESCRIPTION4"/>
    <n v="1"/>
    <n v="776"/>
    <n v="776"/>
    <d v="2015-11-06T00:00:00"/>
    <d v="2015-11-30T00:00:00"/>
  </r>
  <r>
    <x v="1"/>
    <s v="Category3"/>
    <s v="ITEM5"/>
    <s v="DESCRIPTION5"/>
    <n v="1"/>
    <n v="284"/>
    <n v="284"/>
    <d v="2015-11-06T00:00:00"/>
    <d v="2015-11-30T00:00:00"/>
  </r>
  <r>
    <x v="0"/>
    <s v="Category2"/>
    <s v="ITEM3"/>
    <s v="DESCRIPTION3"/>
    <n v="1"/>
    <n v="740"/>
    <n v="740"/>
    <d v="2015-11-06T00:00:00"/>
    <d v="2015-11-30T00:00:00"/>
  </r>
  <r>
    <x v="1"/>
    <s v="Category2"/>
    <s v="ITEM3"/>
    <s v="DESCRIPTION3"/>
    <n v="1"/>
    <n v="771"/>
    <n v="771"/>
    <d v="2015-11-06T00:00:00"/>
    <d v="2015-11-30T00:00:00"/>
  </r>
  <r>
    <x v="0"/>
    <s v="Category3"/>
    <s v="ITEM5"/>
    <s v="DESCRIPTION5"/>
    <n v="1"/>
    <n v="720"/>
    <n v="720"/>
    <d v="2015-11-06T00:00:00"/>
    <d v="2015-11-30T00:00:00"/>
  </r>
  <r>
    <x v="0"/>
    <s v="Category1"/>
    <s v="ITEM1"/>
    <s v="DESCRIPTION1"/>
    <n v="1"/>
    <n v="785"/>
    <n v="785"/>
    <d v="2015-11-06T00:00:00"/>
    <d v="2015-11-30T00:00:00"/>
  </r>
  <r>
    <x v="4"/>
    <s v="Category1"/>
    <s v="ITEM2"/>
    <s v="DESCRIPTION2"/>
    <n v="1"/>
    <n v="171"/>
    <n v="171"/>
    <d v="2015-11-06T00:00:00"/>
    <d v="2015-11-30T00:00:00"/>
  </r>
  <r>
    <x v="3"/>
    <s v="Category2"/>
    <s v="ITEM4"/>
    <s v="DESCRIPTION4"/>
    <n v="1"/>
    <n v="864"/>
    <n v="864"/>
    <d v="2015-11-06T00:00:00"/>
    <d v="2015-11-30T00:00:00"/>
  </r>
  <r>
    <x v="3"/>
    <s v="Category2"/>
    <s v="ITEM4"/>
    <s v="DESCRIPTION4"/>
    <n v="1"/>
    <n v="852"/>
    <n v="852"/>
    <d v="2015-11-06T00:00:00"/>
    <d v="2015-11-30T00:00:00"/>
  </r>
  <r>
    <x v="5"/>
    <s v="Category3"/>
    <s v="ITEM5"/>
    <s v="DESCRIPTION5"/>
    <n v="1"/>
    <n v="210"/>
    <n v="210"/>
    <d v="2015-11-06T00:00:00"/>
    <d v="2015-11-30T00:00:00"/>
  </r>
  <r>
    <x v="2"/>
    <s v="Category2"/>
    <s v="ITEM4"/>
    <s v="DESCRIPTION4"/>
    <n v="1"/>
    <n v="487"/>
    <n v="487"/>
    <d v="2015-11-06T00:00:00"/>
    <d v="2015-11-30T00:00:00"/>
  </r>
  <r>
    <x v="2"/>
    <s v="Category2"/>
    <s v="ITEM3"/>
    <s v="DESCRIPTION3"/>
    <n v="1"/>
    <n v="393"/>
    <n v="393"/>
    <d v="2015-11-06T00:00:00"/>
    <d v="2015-11-30T00:00:00"/>
  </r>
  <r>
    <x v="5"/>
    <s v="Category1"/>
    <s v="ITEM2"/>
    <s v="DESCRIPTION2"/>
    <n v="1"/>
    <n v="375"/>
    <n v="375"/>
    <d v="2015-11-06T00:00:00"/>
    <d v="2015-11-30T00:00:00"/>
  </r>
  <r>
    <x v="0"/>
    <s v="Category2"/>
    <s v="ITEM4"/>
    <s v="DESCRIPTION4"/>
    <n v="1"/>
    <n v="849"/>
    <n v="849"/>
    <d v="2015-11-06T00:00:00"/>
    <d v="2015-11-30T00:00:00"/>
  </r>
  <r>
    <x v="5"/>
    <s v="Category1"/>
    <s v="ITEM1"/>
    <s v="DESCRIPTION1"/>
    <n v="1"/>
    <n v="853"/>
    <n v="853"/>
    <d v="2015-11-06T00:00:00"/>
    <d v="2015-11-30T00:00:00"/>
  </r>
  <r>
    <x v="4"/>
    <s v="Category2"/>
    <s v="ITEM3"/>
    <s v="DESCRIPTION3"/>
    <n v="1"/>
    <n v="783"/>
    <n v="783"/>
    <d v="2015-11-06T00:00:00"/>
    <d v="2015-11-30T00:00:00"/>
  </r>
  <r>
    <x v="3"/>
    <s v="Category2"/>
    <s v="ITEM3"/>
    <s v="DESCRIPTION3"/>
    <n v="1"/>
    <n v="244"/>
    <n v="244"/>
    <d v="2015-11-06T00:00:00"/>
    <d v="2015-11-30T00:00:00"/>
  </r>
  <r>
    <x v="0"/>
    <s v="Category3"/>
    <s v="ITEM5"/>
    <s v="DESCRIPTION5"/>
    <n v="1"/>
    <n v="825"/>
    <n v="825"/>
    <d v="2015-11-06T00:00:00"/>
    <d v="2015-11-30T00:00:00"/>
  </r>
  <r>
    <x v="1"/>
    <s v="Category3"/>
    <s v="ITEM5"/>
    <s v="DESCRIPTION5"/>
    <n v="1"/>
    <n v="685"/>
    <n v="685"/>
    <d v="2015-11-06T00:00:00"/>
    <d v="2015-11-30T00:00:00"/>
  </r>
  <r>
    <x v="1"/>
    <s v="Category3"/>
    <s v="ITEM5"/>
    <s v="DESCRIPTION5"/>
    <n v="1"/>
    <n v="988"/>
    <n v="988"/>
    <d v="2015-11-06T00:00:00"/>
    <d v="2015-11-30T00:00:00"/>
  </r>
  <r>
    <x v="2"/>
    <s v="Category1"/>
    <s v="ITEM1"/>
    <s v="DESCRIPTION1"/>
    <n v="1"/>
    <n v="742"/>
    <n v="742"/>
    <d v="2015-11-06T00:00:00"/>
    <d v="2015-11-30T00:00:00"/>
  </r>
  <r>
    <x v="4"/>
    <s v="Category3"/>
    <s v="ITEM5"/>
    <s v="DESCRIPTION5"/>
    <n v="1"/>
    <n v="102"/>
    <n v="102"/>
    <d v="2015-11-06T00:00:00"/>
    <d v="2015-11-30T00:00:00"/>
  </r>
  <r>
    <x v="2"/>
    <s v="Category1"/>
    <s v="ITEM2"/>
    <s v="DESCRIPTION2"/>
    <n v="1"/>
    <n v="511"/>
    <n v="511"/>
    <d v="2015-11-06T00:00:00"/>
    <d v="2015-11-30T00:00:00"/>
  </r>
  <r>
    <x v="3"/>
    <s v="Category2"/>
    <s v="ITEM3"/>
    <s v="DESCRIPTION3"/>
    <n v="1"/>
    <n v="550"/>
    <n v="550"/>
    <d v="2015-11-06T00:00:00"/>
    <d v="2015-11-30T00:00:00"/>
  </r>
  <r>
    <x v="5"/>
    <s v="Category1"/>
    <s v="ITEM1"/>
    <s v="DESCRIPTION1"/>
    <n v="1"/>
    <n v="486"/>
    <n v="486"/>
    <d v="2015-11-06T00:00:00"/>
    <d v="2015-11-30T00:00:00"/>
  </r>
  <r>
    <x v="1"/>
    <s v="Category1"/>
    <s v="ITEM2"/>
    <s v="DESCRIPTION2"/>
    <n v="1"/>
    <n v="320"/>
    <n v="320"/>
    <d v="2015-11-06T00:00:00"/>
    <d v="2015-11-30T00:00:00"/>
  </r>
  <r>
    <x v="3"/>
    <s v="Category2"/>
    <s v="ITEM3"/>
    <s v="DESCRIPTION3"/>
    <n v="1"/>
    <n v="550"/>
    <n v="550"/>
    <d v="2015-11-06T00:00:00"/>
    <d v="2015-11-30T00:00:00"/>
  </r>
  <r>
    <x v="2"/>
    <s v="Category3"/>
    <s v="ITEM5"/>
    <s v="DESCRIPTION5"/>
    <n v="1"/>
    <n v="355"/>
    <n v="355"/>
    <d v="2015-11-06T00:00:00"/>
    <d v="2015-11-30T00:00:00"/>
  </r>
  <r>
    <x v="2"/>
    <s v="Category2"/>
    <s v="ITEM3"/>
    <s v="DESCRIPTION3"/>
    <n v="1"/>
    <n v="675"/>
    <n v="675"/>
    <d v="2015-11-06T00:00:00"/>
    <d v="2015-11-30T00:00:00"/>
  </r>
  <r>
    <x v="3"/>
    <s v="Category3"/>
    <s v="ITEM5"/>
    <s v="DESCRIPTION5"/>
    <n v="1"/>
    <n v="778"/>
    <n v="778"/>
    <d v="2015-11-06T00:00:00"/>
    <d v="2015-11-30T00:00:00"/>
  </r>
  <r>
    <x v="4"/>
    <s v="Category3"/>
    <s v="ITEM5"/>
    <s v="DESCRIPTION5"/>
    <n v="1"/>
    <n v="861"/>
    <n v="861"/>
    <d v="2015-11-06T00:00:00"/>
    <d v="2015-11-30T00:00:00"/>
  </r>
  <r>
    <x v="4"/>
    <s v="Category2"/>
    <s v="ITEM4"/>
    <s v="DESCRIPTION4"/>
    <n v="1"/>
    <n v="647"/>
    <n v="647"/>
    <d v="2015-11-06T00:00:00"/>
    <d v="2015-11-30T00:00:00"/>
  </r>
  <r>
    <x v="5"/>
    <s v="Category1"/>
    <s v="ITEM1"/>
    <s v="DESCRIPTION1"/>
    <n v="1"/>
    <n v="249"/>
    <n v="249"/>
    <d v="2015-11-06T00:00:00"/>
    <d v="2015-11-30T00:00:00"/>
  </r>
  <r>
    <x v="3"/>
    <s v="Category2"/>
    <s v="ITEM3"/>
    <s v="DESCRIPTION3"/>
    <n v="1"/>
    <n v="247"/>
    <n v="247"/>
    <d v="2015-11-06T00:00:00"/>
    <d v="2015-11-30T00:00:00"/>
  </r>
  <r>
    <x v="4"/>
    <s v="Category2"/>
    <s v="ITEM3"/>
    <s v="DESCRIPTION3"/>
    <n v="1"/>
    <n v="864"/>
    <n v="864"/>
    <d v="2015-11-06T00:00:00"/>
    <d v="2015-11-30T00:00:00"/>
  </r>
  <r>
    <x v="3"/>
    <s v="Category1"/>
    <s v="ITEM1"/>
    <s v="DESCRIPTION1"/>
    <n v="1"/>
    <n v="335"/>
    <n v="335"/>
    <d v="2015-11-06T00:00:00"/>
    <d v="2015-11-30T00:00:00"/>
  </r>
  <r>
    <x v="5"/>
    <s v="Category1"/>
    <s v="ITEM2"/>
    <s v="DESCRIPTION2"/>
    <n v="1"/>
    <n v="142"/>
    <n v="142"/>
    <d v="2015-11-06T00:00:00"/>
    <d v="2015-11-30T00:00:00"/>
  </r>
  <r>
    <x v="3"/>
    <s v="Category2"/>
    <s v="ITEM3"/>
    <s v="DESCRIPTION3"/>
    <n v="1"/>
    <n v="476"/>
    <n v="476"/>
    <d v="2015-11-07T00:00:00"/>
    <d v="2015-11-30T00:00:00"/>
  </r>
  <r>
    <x v="0"/>
    <s v="Category1"/>
    <s v="ITEM1"/>
    <s v="DESCRIPTION1"/>
    <n v="1"/>
    <n v="332"/>
    <n v="332"/>
    <d v="2015-11-07T00:00:00"/>
    <d v="2015-11-30T00:00:00"/>
  </r>
  <r>
    <x v="0"/>
    <s v="Category3"/>
    <s v="ITEM5"/>
    <s v="DESCRIPTION5"/>
    <n v="1"/>
    <n v="588"/>
    <n v="588"/>
    <d v="2015-11-07T00:00:00"/>
    <d v="2015-11-30T00:00:00"/>
  </r>
  <r>
    <x v="5"/>
    <s v="Category2"/>
    <s v="ITEM4"/>
    <s v="DESCRIPTION4"/>
    <n v="1"/>
    <n v="651"/>
    <n v="651"/>
    <d v="2015-11-07T00:00:00"/>
    <d v="2015-11-30T00:00:00"/>
  </r>
  <r>
    <x v="5"/>
    <s v="Category1"/>
    <s v="ITEM1"/>
    <s v="DESCRIPTION1"/>
    <n v="1"/>
    <n v="876"/>
    <n v="876"/>
    <d v="2015-11-07T00:00:00"/>
    <d v="2015-11-30T00:00:00"/>
  </r>
  <r>
    <x v="3"/>
    <s v="Category2"/>
    <s v="ITEM3"/>
    <s v="DESCRIPTION3"/>
    <n v="1"/>
    <n v="394"/>
    <n v="394"/>
    <d v="2015-11-07T00:00:00"/>
    <d v="2015-11-30T00:00:00"/>
  </r>
  <r>
    <x v="5"/>
    <s v="Category1"/>
    <s v="ITEM2"/>
    <s v="DESCRIPTION2"/>
    <n v="1"/>
    <n v="622"/>
    <n v="622"/>
    <d v="2015-11-07T00:00:00"/>
    <d v="2015-11-30T00:00:00"/>
  </r>
  <r>
    <x v="5"/>
    <s v="Category3"/>
    <s v="ITEM5"/>
    <s v="DESCRIPTION5"/>
    <n v="1"/>
    <n v="651"/>
    <n v="651"/>
    <d v="2015-11-07T00:00:00"/>
    <d v="2015-11-30T00:00:00"/>
  </r>
  <r>
    <x v="1"/>
    <s v="Category3"/>
    <s v="ITEM5"/>
    <s v="DESCRIPTION5"/>
    <n v="1"/>
    <n v="638"/>
    <n v="638"/>
    <d v="2015-11-07T00:00:00"/>
    <d v="2015-11-30T00:00:00"/>
  </r>
  <r>
    <x v="2"/>
    <s v="Category2"/>
    <s v="ITEM4"/>
    <s v="DESCRIPTION4"/>
    <n v="1"/>
    <n v="585"/>
    <n v="585"/>
    <d v="2015-11-07T00:00:00"/>
    <d v="2015-11-30T00:00:00"/>
  </r>
  <r>
    <x v="2"/>
    <s v="Category1"/>
    <s v="ITEM1"/>
    <s v="DESCRIPTION1"/>
    <n v="1"/>
    <n v="446"/>
    <n v="446"/>
    <d v="2015-11-07T00:00:00"/>
    <d v="2015-11-30T00:00:00"/>
  </r>
  <r>
    <x v="1"/>
    <s v="Category2"/>
    <s v="ITEM4"/>
    <s v="DESCRIPTION4"/>
    <n v="1"/>
    <n v="937"/>
    <n v="937"/>
    <d v="2015-11-07T00:00:00"/>
    <d v="2015-11-30T00:00:00"/>
  </r>
  <r>
    <x v="5"/>
    <s v="Category2"/>
    <s v="ITEM4"/>
    <s v="DESCRIPTION4"/>
    <n v="1"/>
    <n v="319"/>
    <n v="319"/>
    <d v="2015-11-07T00:00:00"/>
    <d v="2015-11-30T00:00:00"/>
  </r>
  <r>
    <x v="4"/>
    <s v="Category1"/>
    <s v="ITEM2"/>
    <s v="DESCRIPTION2"/>
    <n v="1"/>
    <n v="472"/>
    <n v="472"/>
    <d v="2015-11-07T00:00:00"/>
    <d v="2015-11-30T00:00:00"/>
  </r>
  <r>
    <x v="4"/>
    <s v="Category2"/>
    <s v="ITEM4"/>
    <s v="DESCRIPTION4"/>
    <n v="1"/>
    <n v="923"/>
    <n v="923"/>
    <d v="2015-11-07T00:00:00"/>
    <d v="2015-11-30T00:00:00"/>
  </r>
  <r>
    <x v="2"/>
    <s v="Category3"/>
    <s v="ITEM5"/>
    <s v="DESCRIPTION5"/>
    <n v="1"/>
    <n v="827"/>
    <n v="827"/>
    <d v="2015-11-07T00:00:00"/>
    <d v="2015-11-30T00:00:00"/>
  </r>
  <r>
    <x v="1"/>
    <s v="Category3"/>
    <s v="ITEM5"/>
    <s v="DESCRIPTION5"/>
    <n v="1"/>
    <n v="327"/>
    <n v="327"/>
    <d v="2015-11-07T00:00:00"/>
    <d v="2015-11-30T00:00:00"/>
  </r>
  <r>
    <x v="0"/>
    <s v="Category3"/>
    <s v="ITEM5"/>
    <s v="DESCRIPTION5"/>
    <n v="1"/>
    <n v="391"/>
    <n v="391"/>
    <d v="2015-11-07T00:00:00"/>
    <d v="2015-11-30T00:00:00"/>
  </r>
  <r>
    <x v="4"/>
    <s v="Category3"/>
    <s v="ITEM5"/>
    <s v="DESCRIPTION5"/>
    <n v="1"/>
    <n v="920"/>
    <n v="920"/>
    <d v="2015-11-07T00:00:00"/>
    <d v="2015-11-30T00:00:00"/>
  </r>
  <r>
    <x v="1"/>
    <s v="Category2"/>
    <s v="ITEM4"/>
    <s v="DESCRIPTION4"/>
    <n v="1"/>
    <n v="958"/>
    <n v="958"/>
    <d v="2015-11-07T00:00:00"/>
    <d v="2015-11-30T00:00:00"/>
  </r>
  <r>
    <x v="4"/>
    <s v="Category3"/>
    <s v="ITEM5"/>
    <s v="DESCRIPTION5"/>
    <n v="1"/>
    <n v="476"/>
    <n v="476"/>
    <d v="2015-11-07T00:00:00"/>
    <d v="2015-11-30T00:00:00"/>
  </r>
  <r>
    <x v="3"/>
    <s v="Category2"/>
    <s v="ITEM4"/>
    <s v="DESCRIPTION4"/>
    <n v="1"/>
    <n v="695"/>
    <n v="695"/>
    <d v="2015-11-07T00:00:00"/>
    <d v="2015-11-30T00:00:00"/>
  </r>
  <r>
    <x v="2"/>
    <s v="Category1"/>
    <s v="ITEM2"/>
    <s v="DESCRIPTION2"/>
    <n v="1"/>
    <n v="234"/>
    <n v="234"/>
    <d v="2015-11-07T00:00:00"/>
    <d v="2015-11-30T00:00:00"/>
  </r>
  <r>
    <x v="1"/>
    <s v="Category2"/>
    <s v="ITEM4"/>
    <s v="DESCRIPTION4"/>
    <n v="1"/>
    <n v="244"/>
    <n v="244"/>
    <d v="2015-11-07T00:00:00"/>
    <d v="2015-11-30T00:00:00"/>
  </r>
  <r>
    <x v="0"/>
    <s v="Category2"/>
    <s v="ITEM3"/>
    <s v="DESCRIPTION3"/>
    <n v="1"/>
    <n v="571"/>
    <n v="571"/>
    <d v="2015-11-07T00:00:00"/>
    <d v="2015-11-30T00:00:00"/>
  </r>
  <r>
    <x v="0"/>
    <s v="Category1"/>
    <s v="ITEM2"/>
    <s v="DESCRIPTION2"/>
    <n v="1"/>
    <n v="481"/>
    <n v="481"/>
    <d v="2015-11-07T00:00:00"/>
    <d v="2015-11-30T00:00:00"/>
  </r>
  <r>
    <x v="3"/>
    <s v="Category2"/>
    <s v="ITEM4"/>
    <s v="DESCRIPTION4"/>
    <n v="1"/>
    <n v="800"/>
    <n v="800"/>
    <d v="2015-11-07T00:00:00"/>
    <d v="2015-11-30T00:00:00"/>
  </r>
  <r>
    <x v="5"/>
    <s v="Category2"/>
    <s v="ITEM3"/>
    <s v="DESCRIPTION3"/>
    <n v="1"/>
    <n v="904"/>
    <n v="904"/>
    <d v="2015-11-07T00:00:00"/>
    <d v="2015-11-30T00:00:00"/>
  </r>
  <r>
    <x v="5"/>
    <s v="Category1"/>
    <s v="ITEM2"/>
    <s v="DESCRIPTION2"/>
    <n v="1"/>
    <n v="795"/>
    <n v="795"/>
    <d v="2015-11-07T00:00:00"/>
    <d v="2015-11-30T00:00:00"/>
  </r>
  <r>
    <x v="4"/>
    <s v="Category1"/>
    <s v="ITEM2"/>
    <s v="DESCRIPTION2"/>
    <n v="1"/>
    <n v="443"/>
    <n v="443"/>
    <d v="2015-11-07T00:00:00"/>
    <d v="2015-11-30T00:00:00"/>
  </r>
  <r>
    <x v="1"/>
    <s v="Category1"/>
    <s v="ITEM1"/>
    <s v="DESCRIPTION1"/>
    <n v="1"/>
    <n v="105"/>
    <n v="105"/>
    <d v="2015-11-07T00:00:00"/>
    <d v="2015-11-30T00:00:00"/>
  </r>
  <r>
    <x v="4"/>
    <s v="Category2"/>
    <s v="ITEM4"/>
    <s v="DESCRIPTION4"/>
    <n v="1"/>
    <n v="591"/>
    <n v="591"/>
    <d v="2015-11-07T00:00:00"/>
    <d v="2015-11-30T00:00:00"/>
  </r>
  <r>
    <x v="3"/>
    <s v="Category1"/>
    <s v="ITEM2"/>
    <s v="DESCRIPTION2"/>
    <n v="1"/>
    <n v="716"/>
    <n v="716"/>
    <d v="2015-11-07T00:00:00"/>
    <d v="2015-11-30T00:00:00"/>
  </r>
  <r>
    <x v="1"/>
    <s v="Category3"/>
    <s v="ITEM5"/>
    <s v="DESCRIPTION5"/>
    <n v="1"/>
    <n v="357"/>
    <n v="357"/>
    <d v="2015-11-07T00:00:00"/>
    <d v="2015-11-30T00:00:00"/>
  </r>
  <r>
    <x v="5"/>
    <s v="Category3"/>
    <s v="ITEM5"/>
    <s v="DESCRIPTION5"/>
    <n v="1"/>
    <n v="794"/>
    <n v="794"/>
    <d v="2015-11-07T00:00:00"/>
    <d v="2015-11-30T00:00:00"/>
  </r>
  <r>
    <x v="0"/>
    <s v="Category2"/>
    <s v="ITEM3"/>
    <s v="DESCRIPTION3"/>
    <n v="1"/>
    <n v="681"/>
    <n v="681"/>
    <d v="2015-11-07T00:00:00"/>
    <d v="2015-11-30T00:00:00"/>
  </r>
  <r>
    <x v="1"/>
    <s v="Category1"/>
    <s v="ITEM1"/>
    <s v="DESCRIPTION1"/>
    <n v="1"/>
    <n v="301"/>
    <n v="301"/>
    <d v="2015-11-07T00:00:00"/>
    <d v="2015-11-30T00:00:00"/>
  </r>
  <r>
    <x v="0"/>
    <s v="Category1"/>
    <s v="ITEM2"/>
    <s v="DESCRIPTION2"/>
    <n v="1"/>
    <n v="259"/>
    <n v="259"/>
    <d v="2015-11-07T00:00:00"/>
    <d v="2015-11-30T00:00:00"/>
  </r>
  <r>
    <x v="4"/>
    <s v="Category3"/>
    <s v="ITEM5"/>
    <s v="DESCRIPTION5"/>
    <n v="1"/>
    <n v="339"/>
    <n v="339"/>
    <d v="2015-11-07T00:00:00"/>
    <d v="2015-11-30T00:00:00"/>
  </r>
  <r>
    <x v="5"/>
    <s v="Category3"/>
    <s v="ITEM5"/>
    <s v="DESCRIPTION5"/>
    <n v="1"/>
    <n v="984"/>
    <n v="984"/>
    <d v="2015-11-07T00:00:00"/>
    <d v="2015-11-30T00:00:00"/>
  </r>
  <r>
    <x v="3"/>
    <s v="Category3"/>
    <s v="ITEM5"/>
    <s v="DESCRIPTION5"/>
    <n v="1"/>
    <n v="277"/>
    <n v="277"/>
    <d v="2015-11-07T00:00:00"/>
    <d v="2015-11-30T00:00:00"/>
  </r>
  <r>
    <x v="0"/>
    <s v="Category2"/>
    <s v="ITEM3"/>
    <s v="DESCRIPTION3"/>
    <n v="1"/>
    <n v="586"/>
    <n v="586"/>
    <d v="2015-11-07T00:00:00"/>
    <d v="2015-11-30T00:00:00"/>
  </r>
  <r>
    <x v="5"/>
    <s v="Category1"/>
    <s v="ITEM1"/>
    <s v="DESCRIPTION1"/>
    <n v="1"/>
    <n v="659"/>
    <n v="659"/>
    <d v="2015-11-07T00:00:00"/>
    <d v="2015-11-30T00:00:00"/>
  </r>
  <r>
    <x v="4"/>
    <s v="Category1"/>
    <s v="ITEM1"/>
    <s v="DESCRIPTION1"/>
    <n v="1"/>
    <n v="332"/>
    <n v="332"/>
    <d v="2015-11-07T00:00:00"/>
    <d v="2015-11-30T00:00:00"/>
  </r>
  <r>
    <x v="0"/>
    <s v="Category1"/>
    <s v="ITEM1"/>
    <s v="DESCRIPTION1"/>
    <n v="1"/>
    <n v="453"/>
    <n v="453"/>
    <d v="2015-11-07T00:00:00"/>
    <d v="2015-11-30T00:00:00"/>
  </r>
  <r>
    <x v="0"/>
    <s v="Category1"/>
    <s v="ITEM2"/>
    <s v="DESCRIPTION2"/>
    <n v="1"/>
    <n v="328"/>
    <n v="328"/>
    <d v="2015-11-07T00:00:00"/>
    <d v="2015-11-30T00:00:00"/>
  </r>
  <r>
    <x v="2"/>
    <s v="Category3"/>
    <s v="ITEM5"/>
    <s v="DESCRIPTION5"/>
    <n v="1"/>
    <n v="319"/>
    <n v="319"/>
    <d v="2015-11-07T00:00:00"/>
    <d v="2015-11-30T00:00:00"/>
  </r>
  <r>
    <x v="1"/>
    <s v="Category2"/>
    <s v="ITEM3"/>
    <s v="DESCRIPTION3"/>
    <n v="1"/>
    <n v="708"/>
    <n v="708"/>
    <d v="2015-11-07T00:00:00"/>
    <d v="2015-11-30T00:00:00"/>
  </r>
  <r>
    <x v="1"/>
    <s v="Category1"/>
    <s v="ITEM1"/>
    <s v="DESCRIPTION1"/>
    <n v="1"/>
    <n v="875"/>
    <n v="875"/>
    <d v="2015-11-07T00:00:00"/>
    <d v="2015-11-30T00:00:00"/>
  </r>
  <r>
    <x v="2"/>
    <s v="Category1"/>
    <s v="ITEM1"/>
    <s v="DESCRIPTION1"/>
    <n v="1"/>
    <n v="339"/>
    <n v="339"/>
    <d v="2015-11-07T00:00:00"/>
    <d v="2015-11-30T00:00:00"/>
  </r>
  <r>
    <x v="5"/>
    <s v="Category3"/>
    <s v="ITEM5"/>
    <s v="DESCRIPTION5"/>
    <n v="1"/>
    <n v="164"/>
    <n v="164"/>
    <d v="2015-11-08T00:00:00"/>
    <d v="2015-11-30T00:00:00"/>
  </r>
  <r>
    <x v="2"/>
    <s v="Category2"/>
    <s v="ITEM4"/>
    <s v="DESCRIPTION4"/>
    <n v="1"/>
    <n v="284"/>
    <n v="284"/>
    <d v="2015-11-08T00:00:00"/>
    <d v="2015-11-30T00:00:00"/>
  </r>
  <r>
    <x v="5"/>
    <s v="Category3"/>
    <s v="ITEM5"/>
    <s v="DESCRIPTION5"/>
    <n v="1"/>
    <n v="255"/>
    <n v="255"/>
    <d v="2015-11-08T00:00:00"/>
    <d v="2015-11-30T00:00:00"/>
  </r>
  <r>
    <x v="2"/>
    <s v="Category3"/>
    <s v="ITEM5"/>
    <s v="DESCRIPTION5"/>
    <n v="1"/>
    <n v="885"/>
    <n v="885"/>
    <d v="2015-11-08T00:00:00"/>
    <d v="2015-11-30T00:00:00"/>
  </r>
  <r>
    <x v="0"/>
    <s v="Category1"/>
    <s v="ITEM2"/>
    <s v="DESCRIPTION2"/>
    <n v="1"/>
    <n v="743"/>
    <n v="743"/>
    <d v="2015-11-08T00:00:00"/>
    <d v="2015-11-30T00:00:00"/>
  </r>
  <r>
    <x v="5"/>
    <s v="Category3"/>
    <s v="ITEM5"/>
    <s v="DESCRIPTION5"/>
    <n v="1"/>
    <n v="680"/>
    <n v="680"/>
    <d v="2015-11-08T00:00:00"/>
    <d v="2015-11-30T00:00:00"/>
  </r>
  <r>
    <x v="4"/>
    <s v="Category2"/>
    <s v="ITEM3"/>
    <s v="DESCRIPTION3"/>
    <n v="1"/>
    <n v="460"/>
    <n v="460"/>
    <d v="2015-11-08T00:00:00"/>
    <d v="2015-11-30T00:00:00"/>
  </r>
  <r>
    <x v="1"/>
    <s v="Category2"/>
    <s v="ITEM3"/>
    <s v="DESCRIPTION3"/>
    <n v="1"/>
    <n v="433"/>
    <n v="433"/>
    <d v="2015-11-08T00:00:00"/>
    <d v="2015-11-30T00:00:00"/>
  </r>
  <r>
    <x v="0"/>
    <s v="Category2"/>
    <s v="ITEM3"/>
    <s v="DESCRIPTION3"/>
    <n v="1"/>
    <n v="770"/>
    <n v="770"/>
    <d v="2015-11-08T00:00:00"/>
    <d v="2015-11-30T00:00:00"/>
  </r>
  <r>
    <x v="4"/>
    <s v="Category1"/>
    <s v="ITEM1"/>
    <s v="DESCRIPTION1"/>
    <n v="1"/>
    <n v="136"/>
    <n v="136"/>
    <d v="2015-11-08T00:00:00"/>
    <d v="2015-11-30T00:00:00"/>
  </r>
  <r>
    <x v="5"/>
    <s v="Category2"/>
    <s v="ITEM4"/>
    <s v="DESCRIPTION4"/>
    <n v="1"/>
    <n v="195"/>
    <n v="195"/>
    <d v="2015-11-08T00:00:00"/>
    <d v="2015-11-30T00:00:00"/>
  </r>
  <r>
    <x v="4"/>
    <s v="Category1"/>
    <s v="ITEM2"/>
    <s v="DESCRIPTION2"/>
    <n v="1"/>
    <n v="745"/>
    <n v="745"/>
    <d v="2015-11-08T00:00:00"/>
    <d v="2015-11-30T00:00:00"/>
  </r>
  <r>
    <x v="3"/>
    <s v="Category2"/>
    <s v="ITEM3"/>
    <s v="DESCRIPTION3"/>
    <n v="1"/>
    <n v="696"/>
    <n v="696"/>
    <d v="2015-11-08T00:00:00"/>
    <d v="2015-11-30T00:00:00"/>
  </r>
  <r>
    <x v="0"/>
    <s v="Category1"/>
    <s v="ITEM1"/>
    <s v="DESCRIPTION1"/>
    <n v="1"/>
    <n v="666"/>
    <n v="666"/>
    <d v="2015-11-08T00:00:00"/>
    <d v="2015-11-30T00:00:00"/>
  </r>
  <r>
    <x v="1"/>
    <s v="Category1"/>
    <s v="ITEM1"/>
    <s v="DESCRIPTION1"/>
    <n v="1"/>
    <n v="693"/>
    <n v="693"/>
    <d v="2015-11-08T00:00:00"/>
    <d v="2015-11-30T00:00:00"/>
  </r>
  <r>
    <x v="0"/>
    <s v="Category1"/>
    <s v="ITEM1"/>
    <s v="DESCRIPTION1"/>
    <n v="1"/>
    <n v="902"/>
    <n v="902"/>
    <d v="2015-11-08T00:00:00"/>
    <d v="2015-11-30T00:00:00"/>
  </r>
  <r>
    <x v="5"/>
    <s v="Category1"/>
    <s v="ITEM1"/>
    <s v="DESCRIPTION1"/>
    <n v="1"/>
    <n v="955"/>
    <n v="955"/>
    <d v="2015-11-08T00:00:00"/>
    <d v="2015-11-30T00:00:00"/>
  </r>
  <r>
    <x v="0"/>
    <s v="Category3"/>
    <s v="ITEM5"/>
    <s v="DESCRIPTION5"/>
    <n v="1"/>
    <n v="752"/>
    <n v="752"/>
    <d v="2015-11-08T00:00:00"/>
    <d v="2015-11-30T00:00:00"/>
  </r>
  <r>
    <x v="3"/>
    <s v="Category3"/>
    <s v="ITEM5"/>
    <s v="DESCRIPTION5"/>
    <n v="1"/>
    <n v="391"/>
    <n v="391"/>
    <d v="2015-11-08T00:00:00"/>
    <d v="2015-11-30T00:00:00"/>
  </r>
  <r>
    <x v="4"/>
    <s v="Category2"/>
    <s v="ITEM3"/>
    <s v="DESCRIPTION3"/>
    <n v="1"/>
    <n v="993"/>
    <n v="993"/>
    <d v="2015-11-08T00:00:00"/>
    <d v="2015-11-30T00:00:00"/>
  </r>
  <r>
    <x v="0"/>
    <s v="Category1"/>
    <s v="ITEM1"/>
    <s v="DESCRIPTION1"/>
    <n v="1"/>
    <n v="677"/>
    <n v="677"/>
    <d v="2015-11-08T00:00:00"/>
    <d v="2015-11-30T00:00:00"/>
  </r>
  <r>
    <x v="3"/>
    <s v="Category1"/>
    <s v="ITEM1"/>
    <s v="DESCRIPTION1"/>
    <n v="1"/>
    <n v="333"/>
    <n v="333"/>
    <d v="2015-11-08T00:00:00"/>
    <d v="2015-11-30T00:00:00"/>
  </r>
  <r>
    <x v="0"/>
    <s v="Category3"/>
    <s v="ITEM5"/>
    <s v="DESCRIPTION5"/>
    <n v="1"/>
    <n v="667"/>
    <n v="667"/>
    <d v="2015-11-08T00:00:00"/>
    <d v="2015-11-30T00:00:00"/>
  </r>
  <r>
    <x v="4"/>
    <s v="Category1"/>
    <s v="ITEM2"/>
    <s v="DESCRIPTION2"/>
    <n v="1"/>
    <n v="583"/>
    <n v="583"/>
    <d v="2015-11-08T00:00:00"/>
    <d v="2015-11-30T00:00:00"/>
  </r>
  <r>
    <x v="4"/>
    <s v="Category2"/>
    <s v="ITEM3"/>
    <s v="DESCRIPTION3"/>
    <n v="1"/>
    <n v="635"/>
    <n v="635"/>
    <d v="2015-11-08T00:00:00"/>
    <d v="2015-11-30T00:00:00"/>
  </r>
  <r>
    <x v="1"/>
    <s v="Category2"/>
    <s v="ITEM3"/>
    <s v="DESCRIPTION3"/>
    <n v="1"/>
    <n v="704"/>
    <n v="704"/>
    <d v="2015-11-08T00:00:00"/>
    <d v="2015-11-30T00:00:00"/>
  </r>
  <r>
    <x v="4"/>
    <s v="Category1"/>
    <s v="ITEM2"/>
    <s v="DESCRIPTION2"/>
    <n v="1"/>
    <n v="144"/>
    <n v="144"/>
    <d v="2015-11-08T00:00:00"/>
    <d v="2015-11-30T00:00:00"/>
  </r>
  <r>
    <x v="4"/>
    <s v="Category2"/>
    <s v="ITEM4"/>
    <s v="DESCRIPTION4"/>
    <n v="1"/>
    <n v="585"/>
    <n v="585"/>
    <d v="2015-11-08T00:00:00"/>
    <d v="2015-11-30T00:00:00"/>
  </r>
  <r>
    <x v="0"/>
    <s v="Category2"/>
    <s v="ITEM3"/>
    <s v="DESCRIPTION3"/>
    <n v="1"/>
    <n v="293"/>
    <n v="293"/>
    <d v="2015-11-08T00:00:00"/>
    <d v="2015-11-30T00:00:00"/>
  </r>
  <r>
    <x v="1"/>
    <s v="Category3"/>
    <s v="ITEM5"/>
    <s v="DESCRIPTION5"/>
    <n v="1"/>
    <n v="412"/>
    <n v="412"/>
    <d v="2015-11-08T00:00:00"/>
    <d v="2015-11-30T00:00:00"/>
  </r>
  <r>
    <x v="0"/>
    <s v="Category1"/>
    <s v="ITEM1"/>
    <s v="DESCRIPTION1"/>
    <n v="1"/>
    <n v="871"/>
    <n v="871"/>
    <d v="2015-11-08T00:00:00"/>
    <d v="2015-11-30T00:00:00"/>
  </r>
  <r>
    <x v="5"/>
    <s v="Category2"/>
    <s v="ITEM3"/>
    <s v="DESCRIPTION3"/>
    <n v="1"/>
    <n v="189"/>
    <n v="189"/>
    <d v="2015-11-08T00:00:00"/>
    <d v="2015-11-30T00:00:00"/>
  </r>
  <r>
    <x v="3"/>
    <s v="Category1"/>
    <s v="ITEM1"/>
    <s v="DESCRIPTION1"/>
    <n v="1"/>
    <n v="333"/>
    <n v="333"/>
    <d v="2015-11-08T00:00:00"/>
    <d v="2015-11-30T00:00:00"/>
  </r>
  <r>
    <x v="2"/>
    <s v="Category1"/>
    <s v="ITEM2"/>
    <s v="DESCRIPTION2"/>
    <n v="1"/>
    <n v="484"/>
    <n v="484"/>
    <d v="2015-11-08T00:00:00"/>
    <d v="2015-11-30T00:00:00"/>
  </r>
  <r>
    <x v="2"/>
    <s v="Category2"/>
    <s v="ITEM4"/>
    <s v="DESCRIPTION4"/>
    <n v="1"/>
    <n v="285"/>
    <n v="285"/>
    <d v="2015-11-08T00:00:00"/>
    <d v="2015-11-30T00:00:00"/>
  </r>
  <r>
    <x v="5"/>
    <s v="Category3"/>
    <s v="ITEM5"/>
    <s v="DESCRIPTION5"/>
    <n v="1"/>
    <n v="392"/>
    <n v="392"/>
    <d v="2015-11-08T00:00:00"/>
    <d v="2015-11-30T00:00:00"/>
  </r>
  <r>
    <x v="1"/>
    <s v="Category2"/>
    <s v="ITEM4"/>
    <s v="DESCRIPTION4"/>
    <n v="1"/>
    <n v="237"/>
    <n v="237"/>
    <d v="2015-11-08T00:00:00"/>
    <d v="2015-11-30T00:00:00"/>
  </r>
  <r>
    <x v="3"/>
    <s v="Category2"/>
    <s v="ITEM4"/>
    <s v="DESCRIPTION4"/>
    <n v="1"/>
    <n v="693"/>
    <n v="693"/>
    <d v="2015-11-08T00:00:00"/>
    <d v="2015-11-30T00:00:00"/>
  </r>
  <r>
    <x v="5"/>
    <s v="Category1"/>
    <s v="ITEM2"/>
    <s v="DESCRIPTION2"/>
    <n v="1"/>
    <n v="558"/>
    <n v="558"/>
    <d v="2015-11-08T00:00:00"/>
    <d v="2015-11-30T00:00:00"/>
  </r>
  <r>
    <x v="5"/>
    <s v="Category1"/>
    <s v="ITEM2"/>
    <s v="DESCRIPTION2"/>
    <n v="1"/>
    <n v="902"/>
    <n v="902"/>
    <d v="2015-11-08T00:00:00"/>
    <d v="2015-11-30T00:00:00"/>
  </r>
  <r>
    <x v="3"/>
    <s v="Category1"/>
    <s v="ITEM1"/>
    <s v="DESCRIPTION1"/>
    <n v="1"/>
    <n v="762"/>
    <n v="762"/>
    <d v="2015-11-08T00:00:00"/>
    <d v="2015-11-30T00:00:00"/>
  </r>
  <r>
    <x v="3"/>
    <s v="Category1"/>
    <s v="ITEM2"/>
    <s v="DESCRIPTION2"/>
    <n v="1"/>
    <n v="849"/>
    <n v="849"/>
    <d v="2015-11-08T00:00:00"/>
    <d v="2015-11-30T00:00:00"/>
  </r>
  <r>
    <x v="0"/>
    <s v="Category1"/>
    <s v="ITEM2"/>
    <s v="DESCRIPTION2"/>
    <n v="1"/>
    <n v="254"/>
    <n v="254"/>
    <d v="2015-11-08T00:00:00"/>
    <d v="2015-11-30T00:00:00"/>
  </r>
  <r>
    <x v="5"/>
    <s v="Category2"/>
    <s v="ITEM3"/>
    <s v="DESCRIPTION3"/>
    <n v="1"/>
    <n v="625"/>
    <n v="625"/>
    <d v="2015-11-08T00:00:00"/>
    <d v="2015-11-30T00:00:00"/>
  </r>
  <r>
    <x v="0"/>
    <s v="Category1"/>
    <s v="ITEM1"/>
    <s v="DESCRIPTION1"/>
    <n v="1"/>
    <n v="884"/>
    <n v="884"/>
    <d v="2015-11-08T00:00:00"/>
    <d v="2015-11-30T00:00:00"/>
  </r>
  <r>
    <x v="5"/>
    <s v="Category2"/>
    <s v="ITEM4"/>
    <s v="DESCRIPTION4"/>
    <n v="1"/>
    <n v="288"/>
    <n v="288"/>
    <d v="2015-11-08T00:00:00"/>
    <d v="2015-11-30T00:00:00"/>
  </r>
  <r>
    <x v="1"/>
    <s v="Category1"/>
    <s v="ITEM1"/>
    <s v="DESCRIPTION1"/>
    <n v="1"/>
    <n v="137"/>
    <n v="137"/>
    <d v="2015-11-08T00:00:00"/>
    <d v="2015-11-30T00:00:00"/>
  </r>
  <r>
    <x v="3"/>
    <s v="Category1"/>
    <s v="ITEM2"/>
    <s v="DESCRIPTION2"/>
    <n v="1"/>
    <n v="110"/>
    <n v="110"/>
    <d v="2015-11-08T00:00:00"/>
    <d v="2015-11-30T00:00:00"/>
  </r>
  <r>
    <x v="2"/>
    <s v="Category1"/>
    <s v="ITEM1"/>
    <s v="DESCRIPTION1"/>
    <n v="1"/>
    <n v="561"/>
    <n v="561"/>
    <d v="2015-11-08T00:00:00"/>
    <d v="2015-11-30T00:00:00"/>
  </r>
  <r>
    <x v="0"/>
    <s v="Category1"/>
    <s v="ITEM2"/>
    <s v="DESCRIPTION2"/>
    <n v="1"/>
    <n v="534"/>
    <n v="534"/>
    <d v="2015-11-08T00:00:00"/>
    <d v="2015-11-30T00:00:00"/>
  </r>
  <r>
    <x v="0"/>
    <s v="Category2"/>
    <s v="ITEM4"/>
    <s v="DESCRIPTION4"/>
    <n v="1"/>
    <n v="659"/>
    <n v="659"/>
    <d v="2015-11-09T00:00:00"/>
    <d v="2015-11-30T00:00:00"/>
  </r>
  <r>
    <x v="2"/>
    <s v="Category2"/>
    <s v="ITEM3"/>
    <s v="DESCRIPTION3"/>
    <n v="1"/>
    <n v="346"/>
    <n v="346"/>
    <d v="2015-11-09T00:00:00"/>
    <d v="2015-11-30T00:00:00"/>
  </r>
  <r>
    <x v="4"/>
    <s v="Category1"/>
    <s v="ITEM1"/>
    <s v="DESCRIPTION1"/>
    <n v="1"/>
    <n v="629"/>
    <n v="629"/>
    <d v="2015-11-09T00:00:00"/>
    <d v="2015-11-30T00:00:00"/>
  </r>
  <r>
    <x v="1"/>
    <s v="Category2"/>
    <s v="ITEM3"/>
    <s v="DESCRIPTION3"/>
    <n v="1"/>
    <n v="627"/>
    <n v="627"/>
    <d v="2015-11-09T00:00:00"/>
    <d v="2015-11-30T00:00:00"/>
  </r>
  <r>
    <x v="2"/>
    <s v="Category1"/>
    <s v="ITEM2"/>
    <s v="DESCRIPTION2"/>
    <n v="1"/>
    <n v="754"/>
    <n v="754"/>
    <d v="2015-11-09T00:00:00"/>
    <d v="2015-11-30T00:00:00"/>
  </r>
  <r>
    <x v="2"/>
    <s v="Category1"/>
    <s v="ITEM1"/>
    <s v="DESCRIPTION1"/>
    <n v="1"/>
    <n v="488"/>
    <n v="488"/>
    <d v="2015-11-09T00:00:00"/>
    <d v="2015-11-30T00:00:00"/>
  </r>
  <r>
    <x v="1"/>
    <s v="Category1"/>
    <s v="ITEM1"/>
    <s v="DESCRIPTION1"/>
    <n v="1"/>
    <n v="349"/>
    <n v="349"/>
    <d v="2015-11-09T00:00:00"/>
    <d v="2015-11-30T00:00:00"/>
  </r>
  <r>
    <x v="4"/>
    <s v="Category2"/>
    <s v="ITEM3"/>
    <s v="DESCRIPTION3"/>
    <n v="1"/>
    <n v="509"/>
    <n v="509"/>
    <d v="2015-11-09T00:00:00"/>
    <d v="2015-11-30T00:00:00"/>
  </r>
  <r>
    <x v="1"/>
    <s v="Category2"/>
    <s v="ITEM3"/>
    <s v="DESCRIPTION3"/>
    <n v="1"/>
    <n v="858"/>
    <n v="858"/>
    <d v="2015-11-09T00:00:00"/>
    <d v="2015-11-30T00:00:00"/>
  </r>
  <r>
    <x v="3"/>
    <s v="Category3"/>
    <s v="ITEM5"/>
    <s v="DESCRIPTION5"/>
    <n v="1"/>
    <n v="250"/>
    <n v="250"/>
    <d v="2015-11-09T00:00:00"/>
    <d v="2015-11-30T00:00:00"/>
  </r>
  <r>
    <x v="4"/>
    <s v="Category1"/>
    <s v="ITEM2"/>
    <s v="DESCRIPTION2"/>
    <n v="1"/>
    <n v="145"/>
    <n v="145"/>
    <d v="2015-11-09T00:00:00"/>
    <d v="2015-11-30T00:00:00"/>
  </r>
  <r>
    <x v="5"/>
    <s v="Category1"/>
    <s v="ITEM2"/>
    <s v="DESCRIPTION2"/>
    <n v="1"/>
    <n v="407"/>
    <n v="407"/>
    <d v="2015-11-09T00:00:00"/>
    <d v="2015-11-30T00:00:00"/>
  </r>
  <r>
    <x v="0"/>
    <s v="Category2"/>
    <s v="ITEM3"/>
    <s v="DESCRIPTION3"/>
    <n v="1"/>
    <n v="408"/>
    <n v="408"/>
    <d v="2015-11-09T00:00:00"/>
    <d v="2015-11-30T00:00:00"/>
  </r>
  <r>
    <x v="1"/>
    <s v="Category2"/>
    <s v="ITEM3"/>
    <s v="DESCRIPTION3"/>
    <n v="1"/>
    <n v="630"/>
    <n v="630"/>
    <d v="2015-11-09T00:00:00"/>
    <d v="2015-11-30T00:00:00"/>
  </r>
  <r>
    <x v="1"/>
    <s v="Category2"/>
    <s v="ITEM3"/>
    <s v="DESCRIPTION3"/>
    <n v="1"/>
    <n v="591"/>
    <n v="591"/>
    <d v="2015-11-09T00:00:00"/>
    <d v="2015-11-30T00:00:00"/>
  </r>
  <r>
    <x v="5"/>
    <s v="Category1"/>
    <s v="ITEM1"/>
    <s v="DESCRIPTION1"/>
    <n v="1"/>
    <n v="172"/>
    <n v="172"/>
    <d v="2015-11-09T00:00:00"/>
    <d v="2015-11-30T00:00:00"/>
  </r>
  <r>
    <x v="2"/>
    <s v="Category1"/>
    <s v="ITEM2"/>
    <s v="DESCRIPTION2"/>
    <n v="1"/>
    <n v="391"/>
    <n v="391"/>
    <d v="2015-11-09T00:00:00"/>
    <d v="2015-11-30T00:00:00"/>
  </r>
  <r>
    <x v="0"/>
    <s v="Category2"/>
    <s v="ITEM3"/>
    <s v="DESCRIPTION3"/>
    <n v="1"/>
    <n v="113"/>
    <n v="113"/>
    <d v="2015-11-09T00:00:00"/>
    <d v="2015-11-30T00:00:00"/>
  </r>
  <r>
    <x v="0"/>
    <s v="Category1"/>
    <s v="ITEM1"/>
    <s v="DESCRIPTION1"/>
    <n v="1"/>
    <n v="880"/>
    <n v="880"/>
    <d v="2015-11-09T00:00:00"/>
    <d v="2015-11-30T00:00:00"/>
  </r>
  <r>
    <x v="5"/>
    <s v="Category1"/>
    <s v="ITEM2"/>
    <s v="DESCRIPTION2"/>
    <n v="1"/>
    <n v="298"/>
    <n v="298"/>
    <d v="2015-11-09T00:00:00"/>
    <d v="2015-11-30T00:00:00"/>
  </r>
  <r>
    <x v="2"/>
    <s v="Category2"/>
    <s v="ITEM4"/>
    <s v="DESCRIPTION4"/>
    <n v="1"/>
    <n v="759"/>
    <n v="759"/>
    <d v="2015-11-09T00:00:00"/>
    <d v="2015-11-30T00:00:00"/>
  </r>
  <r>
    <x v="5"/>
    <s v="Category1"/>
    <s v="ITEM1"/>
    <s v="DESCRIPTION1"/>
    <n v="1"/>
    <n v="971"/>
    <n v="971"/>
    <d v="2015-11-09T00:00:00"/>
    <d v="2015-11-30T00:00:00"/>
  </r>
  <r>
    <x v="5"/>
    <s v="Category2"/>
    <s v="ITEM4"/>
    <s v="DESCRIPTION4"/>
    <n v="1"/>
    <n v="883"/>
    <n v="883"/>
    <d v="2015-11-09T00:00:00"/>
    <d v="2015-11-30T00:00:00"/>
  </r>
  <r>
    <x v="3"/>
    <s v="Category3"/>
    <s v="ITEM5"/>
    <s v="DESCRIPTION5"/>
    <n v="1"/>
    <n v="184"/>
    <n v="184"/>
    <d v="2015-11-09T00:00:00"/>
    <d v="2015-11-30T00:00:00"/>
  </r>
  <r>
    <x v="3"/>
    <s v="Category3"/>
    <s v="ITEM5"/>
    <s v="DESCRIPTION5"/>
    <n v="1"/>
    <n v="209"/>
    <n v="209"/>
    <d v="2015-11-09T00:00:00"/>
    <d v="2015-11-30T00:00:00"/>
  </r>
  <r>
    <x v="0"/>
    <s v="Category3"/>
    <s v="ITEM5"/>
    <s v="DESCRIPTION5"/>
    <n v="1"/>
    <n v="864"/>
    <n v="864"/>
    <d v="2015-11-09T00:00:00"/>
    <d v="2015-11-30T00:00:00"/>
  </r>
  <r>
    <x v="2"/>
    <s v="Category1"/>
    <s v="ITEM2"/>
    <s v="DESCRIPTION2"/>
    <n v="1"/>
    <n v="415"/>
    <n v="415"/>
    <d v="2015-11-09T00:00:00"/>
    <d v="2015-11-30T00:00:00"/>
  </r>
  <r>
    <x v="2"/>
    <s v="Category1"/>
    <s v="ITEM1"/>
    <s v="DESCRIPTION1"/>
    <n v="1"/>
    <n v="605"/>
    <n v="605"/>
    <d v="2015-11-09T00:00:00"/>
    <d v="2015-11-30T00:00:00"/>
  </r>
  <r>
    <x v="4"/>
    <s v="Category1"/>
    <s v="ITEM1"/>
    <s v="DESCRIPTION1"/>
    <n v="1"/>
    <n v="758"/>
    <n v="758"/>
    <d v="2015-11-09T00:00:00"/>
    <d v="2015-11-30T00:00:00"/>
  </r>
  <r>
    <x v="5"/>
    <s v="Category1"/>
    <s v="ITEM2"/>
    <s v="DESCRIPTION2"/>
    <n v="1"/>
    <n v="659"/>
    <n v="659"/>
    <d v="2015-11-09T00:00:00"/>
    <d v="2015-11-30T00:00:00"/>
  </r>
  <r>
    <x v="3"/>
    <s v="Category3"/>
    <s v="ITEM5"/>
    <s v="DESCRIPTION5"/>
    <n v="1"/>
    <n v="526"/>
    <n v="526"/>
    <d v="2015-11-09T00:00:00"/>
    <d v="2015-11-30T00:00:00"/>
  </r>
  <r>
    <x v="5"/>
    <s v="Category1"/>
    <s v="ITEM1"/>
    <s v="DESCRIPTION1"/>
    <n v="1"/>
    <n v="944"/>
    <n v="944"/>
    <d v="2015-11-09T00:00:00"/>
    <d v="2015-11-30T00:00:00"/>
  </r>
  <r>
    <x v="0"/>
    <s v="Category3"/>
    <s v="ITEM5"/>
    <s v="DESCRIPTION5"/>
    <n v="1"/>
    <n v="876"/>
    <n v="876"/>
    <d v="2015-11-09T00:00:00"/>
    <d v="2015-11-30T00:00:00"/>
  </r>
  <r>
    <x v="1"/>
    <s v="Category2"/>
    <s v="ITEM4"/>
    <s v="DESCRIPTION4"/>
    <n v="1"/>
    <n v="803"/>
    <n v="803"/>
    <d v="2015-11-09T00:00:00"/>
    <d v="2015-11-30T00:00:00"/>
  </r>
  <r>
    <x v="3"/>
    <s v="Category1"/>
    <s v="ITEM1"/>
    <s v="DESCRIPTION1"/>
    <n v="1"/>
    <n v="157"/>
    <n v="157"/>
    <d v="2015-11-09T00:00:00"/>
    <d v="2015-11-30T00:00:00"/>
  </r>
  <r>
    <x v="0"/>
    <s v="Category1"/>
    <s v="ITEM2"/>
    <s v="DESCRIPTION2"/>
    <n v="1"/>
    <n v="218"/>
    <n v="218"/>
    <d v="2015-11-09T00:00:00"/>
    <d v="2015-11-30T00:00:00"/>
  </r>
  <r>
    <x v="3"/>
    <s v="Category2"/>
    <s v="ITEM3"/>
    <s v="DESCRIPTION3"/>
    <n v="1"/>
    <n v="647"/>
    <n v="647"/>
    <d v="2015-11-09T00:00:00"/>
    <d v="2015-11-30T00:00:00"/>
  </r>
  <r>
    <x v="2"/>
    <s v="Category1"/>
    <s v="ITEM1"/>
    <s v="DESCRIPTION1"/>
    <n v="1"/>
    <n v="902"/>
    <n v="902"/>
    <d v="2015-11-09T00:00:00"/>
    <d v="2015-11-30T00:00:00"/>
  </r>
  <r>
    <x v="4"/>
    <s v="Category1"/>
    <s v="ITEM2"/>
    <s v="DESCRIPTION2"/>
    <n v="1"/>
    <n v="860"/>
    <n v="860"/>
    <d v="2015-11-09T00:00:00"/>
    <d v="2015-11-30T00:00:00"/>
  </r>
  <r>
    <x v="0"/>
    <s v="Category3"/>
    <s v="ITEM5"/>
    <s v="DESCRIPTION5"/>
    <n v="1"/>
    <n v="699"/>
    <n v="699"/>
    <d v="2015-11-09T00:00:00"/>
    <d v="2015-11-30T00:00:00"/>
  </r>
  <r>
    <x v="5"/>
    <s v="Category3"/>
    <s v="ITEM5"/>
    <s v="DESCRIPTION5"/>
    <n v="1"/>
    <n v="884"/>
    <n v="884"/>
    <d v="2015-11-09T00:00:00"/>
    <d v="2015-11-30T00:00:00"/>
  </r>
  <r>
    <x v="4"/>
    <s v="Category1"/>
    <s v="ITEM2"/>
    <s v="DESCRIPTION2"/>
    <n v="1"/>
    <n v="180"/>
    <n v="180"/>
    <d v="2015-11-09T00:00:00"/>
    <d v="2015-11-30T00:00:00"/>
  </r>
  <r>
    <x v="4"/>
    <s v="Category3"/>
    <s v="ITEM5"/>
    <s v="DESCRIPTION5"/>
    <n v="1"/>
    <n v="826"/>
    <n v="826"/>
    <d v="2015-11-09T00:00:00"/>
    <d v="2015-11-30T00:00:00"/>
  </r>
  <r>
    <x v="5"/>
    <s v="Category2"/>
    <s v="ITEM3"/>
    <s v="DESCRIPTION3"/>
    <n v="1"/>
    <n v="784"/>
    <n v="784"/>
    <d v="2015-11-09T00:00:00"/>
    <d v="2015-11-30T00:00:00"/>
  </r>
  <r>
    <x v="1"/>
    <s v="Category2"/>
    <s v="ITEM3"/>
    <s v="DESCRIPTION3"/>
    <n v="1"/>
    <n v="285"/>
    <n v="285"/>
    <d v="2015-11-09T00:00:00"/>
    <d v="2015-11-30T00:00:00"/>
  </r>
  <r>
    <x v="5"/>
    <s v="Category3"/>
    <s v="ITEM5"/>
    <s v="DESCRIPTION5"/>
    <n v="1"/>
    <n v="603"/>
    <n v="603"/>
    <d v="2015-11-09T00:00:00"/>
    <d v="2015-11-30T00:00:00"/>
  </r>
  <r>
    <x v="5"/>
    <s v="Category2"/>
    <s v="ITEM4"/>
    <s v="DESCRIPTION4"/>
    <n v="1"/>
    <n v="836"/>
    <n v="836"/>
    <d v="2015-11-09T00:00:00"/>
    <d v="2015-11-30T00:00:00"/>
  </r>
  <r>
    <x v="3"/>
    <s v="Category3"/>
    <s v="ITEM5"/>
    <s v="DESCRIPTION5"/>
    <n v="1"/>
    <n v="914"/>
    <n v="914"/>
    <d v="2015-11-09T00:00:00"/>
    <d v="2015-11-30T00:00:00"/>
  </r>
  <r>
    <x v="0"/>
    <s v="Category2"/>
    <s v="ITEM3"/>
    <s v="DESCRIPTION3"/>
    <n v="1"/>
    <n v="386"/>
    <n v="386"/>
    <d v="2015-11-09T00:00:00"/>
    <d v="2015-11-30T00:00:00"/>
  </r>
  <r>
    <x v="1"/>
    <s v="Category1"/>
    <s v="ITEM1"/>
    <s v="DESCRIPTION1"/>
    <n v="1"/>
    <n v="678"/>
    <n v="678"/>
    <d v="2015-11-09T00:00:00"/>
    <d v="2015-11-30T00:00:00"/>
  </r>
  <r>
    <x v="0"/>
    <s v="Category1"/>
    <s v="ITEM1"/>
    <s v="DESCRIPTION1"/>
    <n v="1"/>
    <n v="705"/>
    <n v="705"/>
    <d v="2015-11-10T00:00:00"/>
    <d v="2015-11-30T00:00:00"/>
  </r>
  <r>
    <x v="1"/>
    <s v="Category2"/>
    <s v="ITEM3"/>
    <s v="DESCRIPTION3"/>
    <n v="1"/>
    <n v="450"/>
    <n v="450"/>
    <d v="2015-11-10T00:00:00"/>
    <d v="2015-11-30T00:00:00"/>
  </r>
  <r>
    <x v="2"/>
    <s v="Category1"/>
    <s v="ITEM1"/>
    <s v="DESCRIPTION1"/>
    <n v="1"/>
    <n v="399"/>
    <n v="399"/>
    <d v="2015-11-10T00:00:00"/>
    <d v="2015-11-30T00:00:00"/>
  </r>
  <r>
    <x v="5"/>
    <s v="Category2"/>
    <s v="ITEM4"/>
    <s v="DESCRIPTION4"/>
    <n v="1"/>
    <n v="549"/>
    <n v="549"/>
    <d v="2015-11-10T00:00:00"/>
    <d v="2015-11-30T00:00:00"/>
  </r>
  <r>
    <x v="2"/>
    <s v="Category3"/>
    <s v="ITEM5"/>
    <s v="DESCRIPTION5"/>
    <n v="1"/>
    <n v="915"/>
    <n v="915"/>
    <d v="2015-11-10T00:00:00"/>
    <d v="2015-11-30T00:00:00"/>
  </r>
  <r>
    <x v="0"/>
    <s v="Category1"/>
    <s v="ITEM2"/>
    <s v="DESCRIPTION2"/>
    <n v="1"/>
    <n v="884"/>
    <n v="884"/>
    <d v="2015-11-10T00:00:00"/>
    <d v="2015-11-30T00:00:00"/>
  </r>
  <r>
    <x v="5"/>
    <s v="Category2"/>
    <s v="ITEM3"/>
    <s v="DESCRIPTION3"/>
    <n v="1"/>
    <n v="638"/>
    <n v="638"/>
    <d v="2015-11-10T00:00:00"/>
    <d v="2015-11-30T00:00:00"/>
  </r>
  <r>
    <x v="4"/>
    <s v="Category1"/>
    <s v="ITEM2"/>
    <s v="DESCRIPTION2"/>
    <n v="1"/>
    <n v="225"/>
    <n v="225"/>
    <d v="2015-11-10T00:00:00"/>
    <d v="2015-11-30T00:00:00"/>
  </r>
  <r>
    <x v="3"/>
    <s v="Category3"/>
    <s v="ITEM5"/>
    <s v="DESCRIPTION5"/>
    <n v="1"/>
    <n v="152"/>
    <n v="152"/>
    <d v="2015-11-10T00:00:00"/>
    <d v="2015-11-30T00:00:00"/>
  </r>
  <r>
    <x v="2"/>
    <s v="Category2"/>
    <s v="ITEM4"/>
    <s v="DESCRIPTION4"/>
    <n v="1"/>
    <n v="192"/>
    <n v="192"/>
    <d v="2015-11-10T00:00:00"/>
    <d v="2015-11-30T00:00:00"/>
  </r>
  <r>
    <x v="4"/>
    <s v="Category1"/>
    <s v="ITEM2"/>
    <s v="DESCRIPTION2"/>
    <n v="1"/>
    <n v="925"/>
    <n v="925"/>
    <d v="2015-11-10T00:00:00"/>
    <d v="2015-11-30T00:00:00"/>
  </r>
  <r>
    <x v="0"/>
    <s v="Category1"/>
    <s v="ITEM1"/>
    <s v="DESCRIPTION1"/>
    <n v="1"/>
    <n v="557"/>
    <n v="557"/>
    <d v="2015-11-10T00:00:00"/>
    <d v="2015-11-30T00:00:00"/>
  </r>
  <r>
    <x v="2"/>
    <s v="Category3"/>
    <s v="ITEM5"/>
    <s v="DESCRIPTION5"/>
    <n v="1"/>
    <n v="645"/>
    <n v="645"/>
    <d v="2015-11-10T00:00:00"/>
    <d v="2015-11-30T00:00:00"/>
  </r>
  <r>
    <x v="5"/>
    <s v="Category1"/>
    <s v="ITEM1"/>
    <s v="DESCRIPTION1"/>
    <n v="1"/>
    <n v="233"/>
    <n v="233"/>
    <d v="2015-11-10T00:00:00"/>
    <d v="2015-11-30T00:00:00"/>
  </r>
  <r>
    <x v="2"/>
    <s v="Category2"/>
    <s v="ITEM4"/>
    <s v="DESCRIPTION4"/>
    <n v="1"/>
    <n v="626"/>
    <n v="626"/>
    <d v="2015-11-10T00:00:00"/>
    <d v="2015-11-30T00:00:00"/>
  </r>
  <r>
    <x v="5"/>
    <s v="Category2"/>
    <s v="ITEM4"/>
    <s v="DESCRIPTION4"/>
    <n v="1"/>
    <n v="971"/>
    <n v="971"/>
    <d v="2015-11-10T00:00:00"/>
    <d v="2015-11-30T00:00:00"/>
  </r>
  <r>
    <x v="1"/>
    <s v="Category2"/>
    <s v="ITEM4"/>
    <s v="DESCRIPTION4"/>
    <n v="1"/>
    <n v="200"/>
    <n v="200"/>
    <d v="2015-11-10T00:00:00"/>
    <d v="2015-11-30T00:00:00"/>
  </r>
  <r>
    <x v="3"/>
    <s v="Category1"/>
    <s v="ITEM1"/>
    <s v="DESCRIPTION1"/>
    <n v="1"/>
    <n v="663"/>
    <n v="663"/>
    <d v="2015-11-10T00:00:00"/>
    <d v="2015-11-30T00:00:00"/>
  </r>
  <r>
    <x v="1"/>
    <s v="Category2"/>
    <s v="ITEM4"/>
    <s v="DESCRIPTION4"/>
    <n v="1"/>
    <n v="816"/>
    <n v="816"/>
    <d v="2015-11-10T00:00:00"/>
    <d v="2015-11-30T00:00:00"/>
  </r>
  <r>
    <x v="5"/>
    <s v="Category1"/>
    <s v="ITEM2"/>
    <s v="DESCRIPTION2"/>
    <n v="1"/>
    <n v="997"/>
    <n v="997"/>
    <d v="2015-11-10T00:00:00"/>
    <d v="2015-11-30T00:00:00"/>
  </r>
  <r>
    <x v="4"/>
    <s v="Category2"/>
    <s v="ITEM3"/>
    <s v="DESCRIPTION3"/>
    <n v="1"/>
    <n v="817"/>
    <n v="817"/>
    <d v="2015-11-10T00:00:00"/>
    <d v="2015-11-30T00:00:00"/>
  </r>
  <r>
    <x v="2"/>
    <s v="Category2"/>
    <s v="ITEM4"/>
    <s v="DESCRIPTION4"/>
    <n v="1"/>
    <n v="313"/>
    <n v="313"/>
    <d v="2015-11-10T00:00:00"/>
    <d v="2015-11-30T00:00:00"/>
  </r>
  <r>
    <x v="3"/>
    <s v="Category2"/>
    <s v="ITEM4"/>
    <s v="DESCRIPTION4"/>
    <n v="1"/>
    <n v="254"/>
    <n v="254"/>
    <d v="2015-11-10T00:00:00"/>
    <d v="2015-11-30T00:00:00"/>
  </r>
  <r>
    <x v="3"/>
    <s v="Category1"/>
    <s v="ITEM1"/>
    <s v="DESCRIPTION1"/>
    <n v="1"/>
    <n v="775"/>
    <n v="775"/>
    <d v="2015-11-10T00:00:00"/>
    <d v="2015-11-30T00:00:00"/>
  </r>
  <r>
    <x v="4"/>
    <s v="Category2"/>
    <s v="ITEM3"/>
    <s v="DESCRIPTION3"/>
    <n v="1"/>
    <n v="924"/>
    <n v="924"/>
    <d v="2015-11-10T00:00:00"/>
    <d v="2015-11-30T00:00:00"/>
  </r>
  <r>
    <x v="0"/>
    <s v="Category2"/>
    <s v="ITEM3"/>
    <s v="DESCRIPTION3"/>
    <n v="1"/>
    <n v="150"/>
    <n v="150"/>
    <d v="2015-11-10T00:00:00"/>
    <d v="2015-11-30T00:00:00"/>
  </r>
  <r>
    <x v="4"/>
    <s v="Category2"/>
    <s v="ITEM3"/>
    <s v="DESCRIPTION3"/>
    <n v="1"/>
    <n v="399"/>
    <n v="399"/>
    <d v="2015-11-10T00:00:00"/>
    <d v="2015-11-30T00:00:00"/>
  </r>
  <r>
    <x v="1"/>
    <s v="Category1"/>
    <s v="ITEM2"/>
    <s v="DESCRIPTION2"/>
    <n v="1"/>
    <n v="536"/>
    <n v="536"/>
    <d v="2015-11-10T00:00:00"/>
    <d v="2015-11-30T00:00:00"/>
  </r>
  <r>
    <x v="5"/>
    <s v="Category1"/>
    <s v="ITEM2"/>
    <s v="DESCRIPTION2"/>
    <n v="1"/>
    <n v="902"/>
    <n v="902"/>
    <d v="2015-11-10T00:00:00"/>
    <d v="2015-11-30T00:00:00"/>
  </r>
  <r>
    <x v="3"/>
    <s v="Category2"/>
    <s v="ITEM3"/>
    <s v="DESCRIPTION3"/>
    <n v="1"/>
    <n v="500"/>
    <n v="500"/>
    <d v="2015-11-10T00:00:00"/>
    <d v="2015-11-30T00:00:00"/>
  </r>
  <r>
    <x v="4"/>
    <s v="Category1"/>
    <s v="ITEM1"/>
    <s v="DESCRIPTION1"/>
    <n v="1"/>
    <n v="986"/>
    <n v="986"/>
    <d v="2015-11-10T00:00:00"/>
    <d v="2015-11-30T00:00:00"/>
  </r>
  <r>
    <x v="0"/>
    <s v="Category1"/>
    <s v="ITEM2"/>
    <s v="DESCRIPTION2"/>
    <n v="1"/>
    <n v="671"/>
    <n v="671"/>
    <d v="2015-11-10T00:00:00"/>
    <d v="2015-11-30T00:00:00"/>
  </r>
  <r>
    <x v="3"/>
    <s v="Category1"/>
    <s v="ITEM1"/>
    <s v="DESCRIPTION1"/>
    <n v="1"/>
    <n v="367"/>
    <n v="367"/>
    <d v="2015-11-10T00:00:00"/>
    <d v="2015-11-30T00:00:00"/>
  </r>
  <r>
    <x v="1"/>
    <s v="Category2"/>
    <s v="ITEM3"/>
    <s v="DESCRIPTION3"/>
    <n v="1"/>
    <n v="266"/>
    <n v="266"/>
    <d v="2015-11-10T00:00:00"/>
    <d v="2015-11-30T00:00:00"/>
  </r>
  <r>
    <x v="0"/>
    <s v="Category2"/>
    <s v="ITEM4"/>
    <s v="DESCRIPTION4"/>
    <n v="1"/>
    <n v="606"/>
    <n v="606"/>
    <d v="2015-11-10T00:00:00"/>
    <d v="2015-11-30T00:00:00"/>
  </r>
  <r>
    <x v="3"/>
    <s v="Category1"/>
    <s v="ITEM1"/>
    <s v="DESCRIPTION1"/>
    <n v="1"/>
    <n v="415"/>
    <n v="415"/>
    <d v="2015-11-10T00:00:00"/>
    <d v="2015-11-30T00:00:00"/>
  </r>
  <r>
    <x v="2"/>
    <s v="Category2"/>
    <s v="ITEM4"/>
    <s v="DESCRIPTION4"/>
    <n v="1"/>
    <n v="264"/>
    <n v="264"/>
    <d v="2015-11-10T00:00:00"/>
    <d v="2015-11-30T00:00:00"/>
  </r>
  <r>
    <x v="0"/>
    <s v="Category1"/>
    <s v="ITEM2"/>
    <s v="DESCRIPTION2"/>
    <n v="1"/>
    <n v="112"/>
    <n v="112"/>
    <d v="2015-11-10T00:00:00"/>
    <d v="2015-11-30T00:00:00"/>
  </r>
  <r>
    <x v="1"/>
    <s v="Category1"/>
    <s v="ITEM1"/>
    <s v="DESCRIPTION1"/>
    <n v="1"/>
    <n v="564"/>
    <n v="564"/>
    <d v="2015-11-10T00:00:00"/>
    <d v="2015-11-30T00:00:00"/>
  </r>
  <r>
    <x v="4"/>
    <s v="Category2"/>
    <s v="ITEM4"/>
    <s v="DESCRIPTION4"/>
    <n v="1"/>
    <n v="554"/>
    <n v="554"/>
    <d v="2015-11-10T00:00:00"/>
    <d v="2015-11-30T00:00:00"/>
  </r>
  <r>
    <x v="3"/>
    <s v="Category1"/>
    <s v="ITEM2"/>
    <s v="DESCRIPTION2"/>
    <n v="1"/>
    <n v="685"/>
    <n v="685"/>
    <d v="2015-11-10T00:00:00"/>
    <d v="2015-11-30T00:00:00"/>
  </r>
  <r>
    <x v="1"/>
    <s v="Category2"/>
    <s v="ITEM4"/>
    <s v="DESCRIPTION4"/>
    <n v="1"/>
    <n v="887"/>
    <n v="887"/>
    <d v="2015-11-10T00:00:00"/>
    <d v="2015-11-30T00:00:00"/>
  </r>
  <r>
    <x v="3"/>
    <s v="Category1"/>
    <s v="ITEM2"/>
    <s v="DESCRIPTION2"/>
    <n v="1"/>
    <n v="188"/>
    <n v="188"/>
    <d v="2015-11-10T00:00:00"/>
    <d v="2015-11-30T00:00:00"/>
  </r>
  <r>
    <x v="0"/>
    <s v="Category1"/>
    <s v="ITEM2"/>
    <s v="DESCRIPTION2"/>
    <n v="1"/>
    <n v="517"/>
    <n v="517"/>
    <d v="2015-11-10T00:00:00"/>
    <d v="2015-11-30T00:00:00"/>
  </r>
  <r>
    <x v="0"/>
    <s v="Category1"/>
    <s v="ITEM1"/>
    <s v="DESCRIPTION1"/>
    <n v="1"/>
    <n v="451"/>
    <n v="451"/>
    <d v="2015-11-10T00:00:00"/>
    <d v="2015-11-30T00:00:00"/>
  </r>
  <r>
    <x v="4"/>
    <s v="Category1"/>
    <s v="ITEM1"/>
    <s v="DESCRIPTION1"/>
    <n v="1"/>
    <n v="813"/>
    <n v="813"/>
    <d v="2015-11-10T00:00:00"/>
    <d v="2015-11-30T00:00:00"/>
  </r>
  <r>
    <x v="0"/>
    <s v="Category3"/>
    <s v="ITEM5"/>
    <s v="DESCRIPTION5"/>
    <n v="1"/>
    <n v="653"/>
    <n v="653"/>
    <d v="2015-11-10T00:00:00"/>
    <d v="2015-11-30T00:00:00"/>
  </r>
  <r>
    <x v="2"/>
    <s v="Category1"/>
    <s v="ITEM1"/>
    <s v="DESCRIPTION1"/>
    <n v="1"/>
    <n v="634"/>
    <n v="634"/>
    <d v="2015-11-10T00:00:00"/>
    <d v="2015-11-30T00:00:00"/>
  </r>
  <r>
    <x v="2"/>
    <s v="Category1"/>
    <s v="ITEM2"/>
    <s v="DESCRIPTION2"/>
    <n v="1"/>
    <n v="984"/>
    <n v="984"/>
    <d v="2015-11-10T00:00:00"/>
    <d v="2015-11-30T00:00:00"/>
  </r>
  <r>
    <x v="5"/>
    <s v="Category1"/>
    <s v="ITEM2"/>
    <s v="DESCRIPTION2"/>
    <n v="1"/>
    <n v="218"/>
    <n v="218"/>
    <d v="2015-11-10T00:00:00"/>
    <d v="2015-11-30T00:00:00"/>
  </r>
  <r>
    <x v="1"/>
    <s v="Category2"/>
    <s v="ITEM4"/>
    <s v="DESCRIPTION4"/>
    <n v="1"/>
    <n v="309"/>
    <n v="309"/>
    <d v="2015-11-11T00:00:00"/>
    <d v="2015-11-30T00:00:00"/>
  </r>
  <r>
    <x v="4"/>
    <s v="Category3"/>
    <s v="ITEM5"/>
    <s v="DESCRIPTION5"/>
    <n v="1"/>
    <n v="927"/>
    <n v="927"/>
    <d v="2015-11-11T00:00:00"/>
    <d v="2015-11-30T00:00:00"/>
  </r>
  <r>
    <x v="1"/>
    <s v="Category2"/>
    <s v="ITEM4"/>
    <s v="DESCRIPTION4"/>
    <n v="1"/>
    <n v="222"/>
    <n v="222"/>
    <d v="2015-11-11T00:00:00"/>
    <d v="2015-11-30T00:00:00"/>
  </r>
  <r>
    <x v="2"/>
    <s v="Category1"/>
    <s v="ITEM1"/>
    <s v="DESCRIPTION1"/>
    <n v="1"/>
    <n v="356"/>
    <n v="356"/>
    <d v="2015-11-11T00:00:00"/>
    <d v="2015-11-30T00:00:00"/>
  </r>
  <r>
    <x v="1"/>
    <s v="Category2"/>
    <s v="ITEM4"/>
    <s v="DESCRIPTION4"/>
    <n v="1"/>
    <n v="217"/>
    <n v="217"/>
    <d v="2015-11-11T00:00:00"/>
    <d v="2015-11-30T00:00:00"/>
  </r>
  <r>
    <x v="0"/>
    <s v="Category2"/>
    <s v="ITEM3"/>
    <s v="DESCRIPTION3"/>
    <n v="1"/>
    <n v="265"/>
    <n v="265"/>
    <d v="2015-11-11T00:00:00"/>
    <d v="2015-11-30T00:00:00"/>
  </r>
  <r>
    <x v="2"/>
    <s v="Category2"/>
    <s v="ITEM4"/>
    <s v="DESCRIPTION4"/>
    <n v="1"/>
    <n v="477"/>
    <n v="477"/>
    <d v="2015-11-11T00:00:00"/>
    <d v="2015-11-30T00:00:00"/>
  </r>
  <r>
    <x v="5"/>
    <s v="Category2"/>
    <s v="ITEM3"/>
    <s v="DESCRIPTION3"/>
    <n v="1"/>
    <n v="145"/>
    <n v="145"/>
    <d v="2015-11-11T00:00:00"/>
    <d v="2015-11-30T00:00:00"/>
  </r>
  <r>
    <x v="4"/>
    <s v="Category1"/>
    <s v="ITEM2"/>
    <s v="DESCRIPTION2"/>
    <n v="1"/>
    <n v="207"/>
    <n v="207"/>
    <d v="2015-11-11T00:00:00"/>
    <d v="2015-11-30T00:00:00"/>
  </r>
  <r>
    <x v="4"/>
    <s v="Category1"/>
    <s v="ITEM2"/>
    <s v="DESCRIPTION2"/>
    <n v="1"/>
    <n v="285"/>
    <n v="285"/>
    <d v="2015-11-11T00:00:00"/>
    <d v="2015-11-30T00:00:00"/>
  </r>
  <r>
    <x v="3"/>
    <s v="Category1"/>
    <s v="ITEM1"/>
    <s v="DESCRIPTION1"/>
    <n v="1"/>
    <n v="708"/>
    <n v="708"/>
    <d v="2015-11-11T00:00:00"/>
    <d v="2015-11-30T00:00:00"/>
  </r>
  <r>
    <x v="0"/>
    <s v="Category1"/>
    <s v="ITEM2"/>
    <s v="DESCRIPTION2"/>
    <n v="1"/>
    <n v="115"/>
    <n v="115"/>
    <d v="2015-11-11T00:00:00"/>
    <d v="2015-11-30T00:00:00"/>
  </r>
  <r>
    <x v="3"/>
    <s v="Category1"/>
    <s v="ITEM2"/>
    <s v="DESCRIPTION2"/>
    <n v="1"/>
    <n v="953"/>
    <n v="953"/>
    <d v="2015-11-11T00:00:00"/>
    <d v="2015-11-30T00:00:00"/>
  </r>
  <r>
    <x v="3"/>
    <s v="Category1"/>
    <s v="ITEM2"/>
    <s v="DESCRIPTION2"/>
    <n v="1"/>
    <n v="581"/>
    <n v="581"/>
    <d v="2015-11-11T00:00:00"/>
    <d v="2015-11-30T00:00:00"/>
  </r>
  <r>
    <x v="2"/>
    <s v="Category3"/>
    <s v="ITEM5"/>
    <s v="DESCRIPTION5"/>
    <n v="1"/>
    <n v="539"/>
    <n v="539"/>
    <d v="2015-11-11T00:00:00"/>
    <d v="2015-11-30T00:00:00"/>
  </r>
  <r>
    <x v="2"/>
    <s v="Category2"/>
    <s v="ITEM4"/>
    <s v="DESCRIPTION4"/>
    <n v="1"/>
    <n v="165"/>
    <n v="165"/>
    <d v="2015-11-11T00:00:00"/>
    <d v="2015-11-30T00:00:00"/>
  </r>
  <r>
    <x v="2"/>
    <s v="Category1"/>
    <s v="ITEM1"/>
    <s v="DESCRIPTION1"/>
    <n v="1"/>
    <n v="190"/>
    <n v="190"/>
    <d v="2015-11-11T00:00:00"/>
    <d v="2015-11-30T00:00:00"/>
  </r>
  <r>
    <x v="0"/>
    <s v="Category2"/>
    <s v="ITEM4"/>
    <s v="DESCRIPTION4"/>
    <n v="1"/>
    <n v="847"/>
    <n v="847"/>
    <d v="2015-11-11T00:00:00"/>
    <d v="2015-11-30T00:00:00"/>
  </r>
  <r>
    <x v="0"/>
    <s v="Category1"/>
    <s v="ITEM2"/>
    <s v="DESCRIPTION2"/>
    <n v="1"/>
    <n v="515"/>
    <n v="515"/>
    <d v="2015-11-11T00:00:00"/>
    <d v="2015-11-30T00:00:00"/>
  </r>
  <r>
    <x v="0"/>
    <s v="Category3"/>
    <s v="ITEM5"/>
    <s v="DESCRIPTION5"/>
    <n v="1"/>
    <n v="286"/>
    <n v="286"/>
    <d v="2015-11-11T00:00:00"/>
    <d v="2015-11-30T00:00:00"/>
  </r>
  <r>
    <x v="2"/>
    <s v="Category2"/>
    <s v="ITEM4"/>
    <s v="DESCRIPTION4"/>
    <n v="1"/>
    <n v="642"/>
    <n v="642"/>
    <d v="2015-11-11T00:00:00"/>
    <d v="2015-11-30T00:00:00"/>
  </r>
  <r>
    <x v="3"/>
    <s v="Category2"/>
    <s v="ITEM4"/>
    <s v="DESCRIPTION4"/>
    <n v="1"/>
    <n v="789"/>
    <n v="789"/>
    <d v="2015-11-11T00:00:00"/>
    <d v="2015-11-30T00:00:00"/>
  </r>
  <r>
    <x v="0"/>
    <s v="Category1"/>
    <s v="ITEM1"/>
    <s v="DESCRIPTION1"/>
    <n v="1"/>
    <n v="376"/>
    <n v="376"/>
    <d v="2015-11-11T00:00:00"/>
    <d v="2015-11-30T00:00:00"/>
  </r>
  <r>
    <x v="2"/>
    <s v="Category1"/>
    <s v="ITEM2"/>
    <s v="DESCRIPTION2"/>
    <n v="1"/>
    <n v="702"/>
    <n v="702"/>
    <d v="2015-11-11T00:00:00"/>
    <d v="2015-11-30T00:00:00"/>
  </r>
  <r>
    <x v="1"/>
    <s v="Category3"/>
    <s v="ITEM5"/>
    <s v="DESCRIPTION5"/>
    <n v="1"/>
    <n v="286"/>
    <n v="286"/>
    <d v="2015-11-11T00:00:00"/>
    <d v="2015-11-30T00:00:00"/>
  </r>
  <r>
    <x v="1"/>
    <s v="Category2"/>
    <s v="ITEM4"/>
    <s v="DESCRIPTION4"/>
    <n v="1"/>
    <n v="970"/>
    <n v="970"/>
    <d v="2015-11-11T00:00:00"/>
    <d v="2015-11-30T00:00:00"/>
  </r>
  <r>
    <x v="3"/>
    <s v="Category2"/>
    <s v="ITEM4"/>
    <s v="DESCRIPTION4"/>
    <n v="1"/>
    <n v="392"/>
    <n v="392"/>
    <d v="2015-11-11T00:00:00"/>
    <d v="2015-11-30T00:00:00"/>
  </r>
  <r>
    <x v="2"/>
    <s v="Category3"/>
    <s v="ITEM5"/>
    <s v="DESCRIPTION5"/>
    <n v="1"/>
    <n v="440"/>
    <n v="440"/>
    <d v="2015-11-11T00:00:00"/>
    <d v="2015-11-30T00:00:00"/>
  </r>
  <r>
    <x v="4"/>
    <s v="Category2"/>
    <s v="ITEM3"/>
    <s v="DESCRIPTION3"/>
    <n v="1"/>
    <n v="210"/>
    <n v="210"/>
    <d v="2015-11-11T00:00:00"/>
    <d v="2015-11-30T00:00:00"/>
  </r>
  <r>
    <x v="2"/>
    <s v="Category2"/>
    <s v="ITEM4"/>
    <s v="DESCRIPTION4"/>
    <n v="1"/>
    <n v="618"/>
    <n v="618"/>
    <d v="2015-11-11T00:00:00"/>
    <d v="2015-11-30T00:00:00"/>
  </r>
  <r>
    <x v="3"/>
    <s v="Category2"/>
    <s v="ITEM3"/>
    <s v="DESCRIPTION3"/>
    <n v="1"/>
    <n v="263"/>
    <n v="263"/>
    <d v="2015-11-11T00:00:00"/>
    <d v="2015-11-30T00:00:00"/>
  </r>
  <r>
    <x v="1"/>
    <s v="Category2"/>
    <s v="ITEM3"/>
    <s v="DESCRIPTION3"/>
    <n v="1"/>
    <n v="108"/>
    <n v="108"/>
    <d v="2015-11-11T00:00:00"/>
    <d v="2015-11-30T00:00:00"/>
  </r>
  <r>
    <x v="1"/>
    <s v="Category3"/>
    <s v="ITEM5"/>
    <s v="DESCRIPTION5"/>
    <n v="1"/>
    <n v="188"/>
    <n v="188"/>
    <d v="2015-11-11T00:00:00"/>
    <d v="2015-11-30T00:00:00"/>
  </r>
  <r>
    <x v="4"/>
    <s v="Category1"/>
    <s v="ITEM2"/>
    <s v="DESCRIPTION2"/>
    <n v="1"/>
    <n v="573"/>
    <n v="573"/>
    <d v="2015-11-11T00:00:00"/>
    <d v="2015-11-30T00:00:00"/>
  </r>
  <r>
    <x v="5"/>
    <s v="Category3"/>
    <s v="ITEM5"/>
    <s v="DESCRIPTION5"/>
    <n v="1"/>
    <n v="819"/>
    <n v="819"/>
    <d v="2015-11-11T00:00:00"/>
    <d v="2015-11-30T00:00:00"/>
  </r>
  <r>
    <x v="1"/>
    <s v="Category2"/>
    <s v="ITEM3"/>
    <s v="DESCRIPTION3"/>
    <n v="1"/>
    <n v="663"/>
    <n v="663"/>
    <d v="2015-11-11T00:00:00"/>
    <d v="2015-11-30T00:00:00"/>
  </r>
  <r>
    <x v="5"/>
    <s v="Category2"/>
    <s v="ITEM4"/>
    <s v="DESCRIPTION4"/>
    <n v="1"/>
    <n v="151"/>
    <n v="151"/>
    <d v="2015-11-11T00:00:00"/>
    <d v="2015-11-30T00:00:00"/>
  </r>
  <r>
    <x v="5"/>
    <s v="Category3"/>
    <s v="ITEM5"/>
    <s v="DESCRIPTION5"/>
    <n v="1"/>
    <n v="981"/>
    <n v="981"/>
    <d v="2015-11-11T00:00:00"/>
    <d v="2015-11-30T00:00:00"/>
  </r>
  <r>
    <x v="0"/>
    <s v="Category1"/>
    <s v="ITEM2"/>
    <s v="DESCRIPTION2"/>
    <n v="1"/>
    <n v="181"/>
    <n v="181"/>
    <d v="2015-11-11T00:00:00"/>
    <d v="2015-11-30T00:00:00"/>
  </r>
  <r>
    <x v="3"/>
    <s v="Category2"/>
    <s v="ITEM4"/>
    <s v="DESCRIPTION4"/>
    <n v="1"/>
    <n v="352"/>
    <n v="352"/>
    <d v="2015-11-11T00:00:00"/>
    <d v="2015-11-30T00:00:00"/>
  </r>
  <r>
    <x v="4"/>
    <s v="Category2"/>
    <s v="ITEM4"/>
    <s v="DESCRIPTION4"/>
    <n v="1"/>
    <n v="383"/>
    <n v="383"/>
    <d v="2015-11-11T00:00:00"/>
    <d v="2015-11-30T00:00:00"/>
  </r>
  <r>
    <x v="1"/>
    <s v="Category1"/>
    <s v="ITEM2"/>
    <s v="DESCRIPTION2"/>
    <n v="1"/>
    <n v="482"/>
    <n v="482"/>
    <d v="2015-11-11T00:00:00"/>
    <d v="2015-11-30T00:00:00"/>
  </r>
  <r>
    <x v="5"/>
    <s v="Category1"/>
    <s v="ITEM2"/>
    <s v="DESCRIPTION2"/>
    <n v="1"/>
    <n v="708"/>
    <n v="708"/>
    <d v="2015-11-11T00:00:00"/>
    <d v="2015-11-30T00:00:00"/>
  </r>
  <r>
    <x v="3"/>
    <s v="Category2"/>
    <s v="ITEM3"/>
    <s v="DESCRIPTION3"/>
    <n v="1"/>
    <n v="704"/>
    <n v="704"/>
    <d v="2015-11-11T00:00:00"/>
    <d v="2015-11-30T00:00:00"/>
  </r>
  <r>
    <x v="0"/>
    <s v="Category1"/>
    <s v="ITEM1"/>
    <s v="DESCRIPTION1"/>
    <n v="1"/>
    <n v="359"/>
    <n v="359"/>
    <d v="2015-11-11T00:00:00"/>
    <d v="2015-11-30T00:00:00"/>
  </r>
  <r>
    <x v="0"/>
    <s v="Category1"/>
    <s v="ITEM2"/>
    <s v="DESCRIPTION2"/>
    <n v="1"/>
    <n v="663"/>
    <n v="663"/>
    <d v="2015-11-11T00:00:00"/>
    <d v="2015-11-30T00:00:00"/>
  </r>
  <r>
    <x v="5"/>
    <s v="Category1"/>
    <s v="ITEM1"/>
    <s v="DESCRIPTION1"/>
    <n v="1"/>
    <n v="400"/>
    <n v="400"/>
    <d v="2015-11-11T00:00:00"/>
    <d v="2015-11-30T00:00:00"/>
  </r>
  <r>
    <x v="2"/>
    <s v="Category3"/>
    <s v="ITEM5"/>
    <s v="DESCRIPTION5"/>
    <n v="1"/>
    <n v="423"/>
    <n v="423"/>
    <d v="2015-11-11T00:00:00"/>
    <d v="2015-11-30T00:00:00"/>
  </r>
  <r>
    <x v="2"/>
    <s v="Category1"/>
    <s v="ITEM1"/>
    <s v="DESCRIPTION1"/>
    <n v="1"/>
    <n v="804"/>
    <n v="804"/>
    <d v="2015-11-11T00:00:00"/>
    <d v="2015-11-30T00:00:00"/>
  </r>
  <r>
    <x v="2"/>
    <s v="Category3"/>
    <s v="ITEM5"/>
    <s v="DESCRIPTION5"/>
    <n v="1"/>
    <n v="834"/>
    <n v="834"/>
    <d v="2015-11-11T00:00:00"/>
    <d v="2015-11-30T00:00:00"/>
  </r>
  <r>
    <x v="0"/>
    <s v="Category1"/>
    <s v="ITEM1"/>
    <s v="DESCRIPTION1"/>
    <n v="1"/>
    <n v="647"/>
    <n v="647"/>
    <d v="2015-11-12T00:00:00"/>
    <d v="2015-11-30T00:00:00"/>
  </r>
  <r>
    <x v="1"/>
    <s v="Category1"/>
    <s v="ITEM1"/>
    <s v="DESCRIPTION1"/>
    <n v="1"/>
    <n v="604"/>
    <n v="604"/>
    <d v="2015-11-12T00:00:00"/>
    <d v="2015-11-30T00:00:00"/>
  </r>
  <r>
    <x v="0"/>
    <s v="Category2"/>
    <s v="ITEM3"/>
    <s v="DESCRIPTION3"/>
    <n v="1"/>
    <n v="863"/>
    <n v="863"/>
    <d v="2015-11-12T00:00:00"/>
    <d v="2015-11-30T00:00:00"/>
  </r>
  <r>
    <x v="0"/>
    <s v="Category1"/>
    <s v="ITEM1"/>
    <s v="DESCRIPTION1"/>
    <n v="1"/>
    <n v="933"/>
    <n v="933"/>
    <d v="2015-11-12T00:00:00"/>
    <d v="2015-11-30T00:00:00"/>
  </r>
  <r>
    <x v="5"/>
    <s v="Category2"/>
    <s v="ITEM4"/>
    <s v="DESCRIPTION4"/>
    <n v="1"/>
    <n v="703"/>
    <n v="703"/>
    <d v="2015-11-12T00:00:00"/>
    <d v="2015-11-30T00:00:00"/>
  </r>
  <r>
    <x v="1"/>
    <s v="Category2"/>
    <s v="ITEM3"/>
    <s v="DESCRIPTION3"/>
    <n v="1"/>
    <n v="475"/>
    <n v="475"/>
    <d v="2015-11-12T00:00:00"/>
    <d v="2015-11-30T00:00:00"/>
  </r>
  <r>
    <x v="3"/>
    <s v="Category2"/>
    <s v="ITEM4"/>
    <s v="DESCRIPTION4"/>
    <n v="1"/>
    <n v="175"/>
    <n v="175"/>
    <d v="2015-11-12T00:00:00"/>
    <d v="2015-11-30T00:00:00"/>
  </r>
  <r>
    <x v="4"/>
    <s v="Category3"/>
    <s v="ITEM5"/>
    <s v="DESCRIPTION5"/>
    <n v="1"/>
    <n v="284"/>
    <n v="284"/>
    <d v="2015-11-12T00:00:00"/>
    <d v="2015-11-30T00:00:00"/>
  </r>
  <r>
    <x v="0"/>
    <s v="Category1"/>
    <s v="ITEM1"/>
    <s v="DESCRIPTION1"/>
    <n v="1"/>
    <n v="449"/>
    <n v="449"/>
    <d v="2015-11-12T00:00:00"/>
    <d v="2015-11-30T00:00:00"/>
  </r>
  <r>
    <x v="1"/>
    <s v="Category2"/>
    <s v="ITEM4"/>
    <s v="DESCRIPTION4"/>
    <n v="1"/>
    <n v="624"/>
    <n v="624"/>
    <d v="2015-11-12T00:00:00"/>
    <d v="2015-11-30T00:00:00"/>
  </r>
  <r>
    <x v="4"/>
    <s v="Category2"/>
    <s v="ITEM3"/>
    <s v="DESCRIPTION3"/>
    <n v="1"/>
    <n v="470"/>
    <n v="470"/>
    <d v="2015-11-12T00:00:00"/>
    <d v="2015-11-30T00:00:00"/>
  </r>
  <r>
    <x v="0"/>
    <s v="Category3"/>
    <s v="ITEM5"/>
    <s v="DESCRIPTION5"/>
    <n v="1"/>
    <n v="657"/>
    <n v="657"/>
    <d v="2015-11-12T00:00:00"/>
    <d v="2015-11-30T00:00:00"/>
  </r>
  <r>
    <x v="3"/>
    <s v="Category1"/>
    <s v="ITEM2"/>
    <s v="DESCRIPTION2"/>
    <n v="1"/>
    <n v="134"/>
    <n v="134"/>
    <d v="2015-11-12T00:00:00"/>
    <d v="2015-11-30T00:00:00"/>
  </r>
  <r>
    <x v="4"/>
    <s v="Category2"/>
    <s v="ITEM3"/>
    <s v="DESCRIPTION3"/>
    <n v="1"/>
    <n v="254"/>
    <n v="254"/>
    <d v="2015-11-12T00:00:00"/>
    <d v="2015-11-30T00:00:00"/>
  </r>
  <r>
    <x v="4"/>
    <s v="Category1"/>
    <s v="ITEM2"/>
    <s v="DESCRIPTION2"/>
    <n v="1"/>
    <n v="474"/>
    <n v="474"/>
    <d v="2015-11-12T00:00:00"/>
    <d v="2015-11-30T00:00:00"/>
  </r>
  <r>
    <x v="4"/>
    <s v="Category1"/>
    <s v="ITEM1"/>
    <s v="DESCRIPTION1"/>
    <n v="1"/>
    <n v="295"/>
    <n v="295"/>
    <d v="2015-11-12T00:00:00"/>
    <d v="2015-11-30T00:00:00"/>
  </r>
  <r>
    <x v="4"/>
    <s v="Category2"/>
    <s v="ITEM3"/>
    <s v="DESCRIPTION3"/>
    <n v="1"/>
    <n v="817"/>
    <n v="817"/>
    <d v="2015-11-12T00:00:00"/>
    <d v="2015-11-30T00:00:00"/>
  </r>
  <r>
    <x v="1"/>
    <s v="Category1"/>
    <s v="ITEM2"/>
    <s v="DESCRIPTION2"/>
    <n v="1"/>
    <n v="570"/>
    <n v="570"/>
    <d v="2015-11-12T00:00:00"/>
    <d v="2015-11-30T00:00:00"/>
  </r>
  <r>
    <x v="4"/>
    <s v="Category1"/>
    <s v="ITEM2"/>
    <s v="DESCRIPTION2"/>
    <n v="1"/>
    <n v="336"/>
    <n v="336"/>
    <d v="2015-11-12T00:00:00"/>
    <d v="2015-11-30T00:00:00"/>
  </r>
  <r>
    <x v="2"/>
    <s v="Category1"/>
    <s v="ITEM1"/>
    <s v="DESCRIPTION1"/>
    <n v="1"/>
    <n v="803"/>
    <n v="803"/>
    <d v="2015-11-12T00:00:00"/>
    <d v="2015-11-30T00:00:00"/>
  </r>
  <r>
    <x v="2"/>
    <s v="Category1"/>
    <s v="ITEM2"/>
    <s v="DESCRIPTION2"/>
    <n v="1"/>
    <n v="968"/>
    <n v="968"/>
    <d v="2015-11-12T00:00:00"/>
    <d v="2015-11-30T00:00:00"/>
  </r>
  <r>
    <x v="3"/>
    <s v="Category1"/>
    <s v="ITEM2"/>
    <s v="DESCRIPTION2"/>
    <n v="1"/>
    <n v="926"/>
    <n v="926"/>
    <d v="2015-11-12T00:00:00"/>
    <d v="2015-11-30T00:00:00"/>
  </r>
  <r>
    <x v="5"/>
    <s v="Category2"/>
    <s v="ITEM3"/>
    <s v="DESCRIPTION3"/>
    <n v="1"/>
    <n v="230"/>
    <n v="230"/>
    <d v="2015-11-12T00:00:00"/>
    <d v="2015-11-30T00:00:00"/>
  </r>
  <r>
    <x v="0"/>
    <s v="Category3"/>
    <s v="ITEM5"/>
    <s v="DESCRIPTION5"/>
    <n v="1"/>
    <n v="100"/>
    <n v="100"/>
    <d v="2015-11-12T00:00:00"/>
    <d v="2015-11-30T00:00:00"/>
  </r>
  <r>
    <x v="2"/>
    <s v="Category2"/>
    <s v="ITEM4"/>
    <s v="DESCRIPTION4"/>
    <n v="1"/>
    <n v="163"/>
    <n v="163"/>
    <d v="2015-11-12T00:00:00"/>
    <d v="2015-11-30T00:00:00"/>
  </r>
  <r>
    <x v="3"/>
    <s v="Category1"/>
    <s v="ITEM2"/>
    <s v="DESCRIPTION2"/>
    <n v="1"/>
    <n v="705"/>
    <n v="705"/>
    <d v="2015-11-12T00:00:00"/>
    <d v="2015-11-30T00:00:00"/>
  </r>
  <r>
    <x v="1"/>
    <s v="Category2"/>
    <s v="ITEM3"/>
    <s v="DESCRIPTION3"/>
    <n v="1"/>
    <n v="806"/>
    <n v="806"/>
    <d v="2015-11-12T00:00:00"/>
    <d v="2015-11-30T00:00:00"/>
  </r>
  <r>
    <x v="4"/>
    <s v="Category1"/>
    <s v="ITEM2"/>
    <s v="DESCRIPTION2"/>
    <n v="1"/>
    <n v="895"/>
    <n v="895"/>
    <d v="2015-11-12T00:00:00"/>
    <d v="2015-11-30T00:00:00"/>
  </r>
  <r>
    <x v="3"/>
    <s v="Category3"/>
    <s v="ITEM5"/>
    <s v="DESCRIPTION5"/>
    <n v="1"/>
    <n v="828"/>
    <n v="828"/>
    <d v="2015-11-12T00:00:00"/>
    <d v="2015-11-30T00:00:00"/>
  </r>
  <r>
    <x v="1"/>
    <s v="Category1"/>
    <s v="ITEM1"/>
    <s v="DESCRIPTION1"/>
    <n v="1"/>
    <n v="768"/>
    <n v="768"/>
    <d v="2015-11-12T00:00:00"/>
    <d v="2015-11-30T00:00:00"/>
  </r>
  <r>
    <x v="5"/>
    <s v="Category3"/>
    <s v="ITEM5"/>
    <s v="DESCRIPTION5"/>
    <n v="1"/>
    <n v="728"/>
    <n v="728"/>
    <d v="2015-11-12T00:00:00"/>
    <d v="2015-11-30T00:00:00"/>
  </r>
  <r>
    <x v="2"/>
    <s v="Category2"/>
    <s v="ITEM4"/>
    <s v="DESCRIPTION4"/>
    <n v="1"/>
    <n v="419"/>
    <n v="419"/>
    <d v="2015-11-12T00:00:00"/>
    <d v="2015-11-30T00:00:00"/>
  </r>
  <r>
    <x v="4"/>
    <s v="Category1"/>
    <s v="ITEM2"/>
    <s v="DESCRIPTION2"/>
    <n v="1"/>
    <n v="798"/>
    <n v="798"/>
    <d v="2015-11-12T00:00:00"/>
    <d v="2015-11-30T00:00:00"/>
  </r>
  <r>
    <x v="2"/>
    <s v="Category1"/>
    <s v="ITEM2"/>
    <s v="DESCRIPTION2"/>
    <n v="1"/>
    <n v="497"/>
    <n v="497"/>
    <d v="2015-11-12T00:00:00"/>
    <d v="2015-11-30T00:00:00"/>
  </r>
  <r>
    <x v="2"/>
    <s v="Category2"/>
    <s v="ITEM4"/>
    <s v="DESCRIPTION4"/>
    <n v="1"/>
    <n v="775"/>
    <n v="775"/>
    <d v="2015-11-12T00:00:00"/>
    <d v="2015-11-30T00:00:00"/>
  </r>
  <r>
    <x v="3"/>
    <s v="Category3"/>
    <s v="ITEM5"/>
    <s v="DESCRIPTION5"/>
    <n v="1"/>
    <n v="575"/>
    <n v="575"/>
    <d v="2015-11-12T00:00:00"/>
    <d v="2015-11-30T00:00:00"/>
  </r>
  <r>
    <x v="4"/>
    <s v="Category1"/>
    <s v="ITEM2"/>
    <s v="DESCRIPTION2"/>
    <n v="1"/>
    <n v="454"/>
    <n v="454"/>
    <d v="2015-11-12T00:00:00"/>
    <d v="2015-11-30T00:00:00"/>
  </r>
  <r>
    <x v="1"/>
    <s v="Category1"/>
    <s v="ITEM2"/>
    <s v="DESCRIPTION2"/>
    <n v="1"/>
    <n v="968"/>
    <n v="968"/>
    <d v="2015-11-12T00:00:00"/>
    <d v="2015-11-30T00:00:00"/>
  </r>
  <r>
    <x v="2"/>
    <s v="Category2"/>
    <s v="ITEM3"/>
    <s v="DESCRIPTION3"/>
    <n v="1"/>
    <n v="692"/>
    <n v="692"/>
    <d v="2015-11-12T00:00:00"/>
    <d v="2015-11-30T00:00:00"/>
  </r>
  <r>
    <x v="4"/>
    <s v="Category1"/>
    <s v="ITEM1"/>
    <s v="DESCRIPTION1"/>
    <n v="1"/>
    <n v="544"/>
    <n v="544"/>
    <d v="2015-11-12T00:00:00"/>
    <d v="2015-11-30T00:00:00"/>
  </r>
  <r>
    <x v="5"/>
    <s v="Category3"/>
    <s v="ITEM5"/>
    <s v="DESCRIPTION5"/>
    <n v="1"/>
    <n v="799"/>
    <n v="799"/>
    <d v="2015-11-12T00:00:00"/>
    <d v="2015-11-30T00:00:00"/>
  </r>
  <r>
    <x v="0"/>
    <s v="Category2"/>
    <s v="ITEM3"/>
    <s v="DESCRIPTION3"/>
    <n v="1"/>
    <n v="811"/>
    <n v="811"/>
    <d v="2015-11-12T00:00:00"/>
    <d v="2015-11-30T00:00:00"/>
  </r>
  <r>
    <x v="5"/>
    <s v="Category2"/>
    <s v="ITEM3"/>
    <s v="DESCRIPTION3"/>
    <n v="1"/>
    <n v="350"/>
    <n v="350"/>
    <d v="2015-11-12T00:00:00"/>
    <d v="2015-11-30T00:00:00"/>
  </r>
  <r>
    <x v="3"/>
    <s v="Category3"/>
    <s v="ITEM5"/>
    <s v="DESCRIPTION5"/>
    <n v="1"/>
    <n v="927"/>
    <n v="927"/>
    <d v="2015-11-12T00:00:00"/>
    <d v="2015-11-30T00:00:00"/>
  </r>
  <r>
    <x v="3"/>
    <s v="Category3"/>
    <s v="ITEM5"/>
    <s v="DESCRIPTION5"/>
    <n v="1"/>
    <n v="867"/>
    <n v="867"/>
    <d v="2015-11-12T00:00:00"/>
    <d v="2015-11-30T00:00:00"/>
  </r>
  <r>
    <x v="2"/>
    <s v="Category1"/>
    <s v="ITEM2"/>
    <s v="DESCRIPTION2"/>
    <n v="1"/>
    <n v="409"/>
    <n v="409"/>
    <d v="2015-11-12T00:00:00"/>
    <d v="2015-11-30T00:00:00"/>
  </r>
  <r>
    <x v="4"/>
    <s v="Category2"/>
    <s v="ITEM4"/>
    <s v="DESCRIPTION4"/>
    <n v="1"/>
    <n v="763"/>
    <n v="763"/>
    <d v="2015-11-12T00:00:00"/>
    <d v="2015-11-30T00:00:00"/>
  </r>
  <r>
    <x v="5"/>
    <s v="Category1"/>
    <s v="ITEM2"/>
    <s v="DESCRIPTION2"/>
    <n v="1"/>
    <n v="841"/>
    <n v="841"/>
    <d v="2015-11-12T00:00:00"/>
    <d v="2015-11-30T00:00:00"/>
  </r>
  <r>
    <x v="1"/>
    <s v="Category1"/>
    <s v="ITEM1"/>
    <s v="DESCRIPTION1"/>
    <n v="1"/>
    <n v="491"/>
    <n v="491"/>
    <d v="2015-11-12T00:00:00"/>
    <d v="2015-11-30T00:00:00"/>
  </r>
  <r>
    <x v="3"/>
    <s v="Category3"/>
    <s v="ITEM5"/>
    <s v="DESCRIPTION5"/>
    <n v="1"/>
    <n v="794"/>
    <n v="794"/>
    <d v="2015-11-12T00:00:00"/>
    <d v="2015-11-30T00:00:00"/>
  </r>
  <r>
    <x v="0"/>
    <s v="Category3"/>
    <s v="ITEM5"/>
    <s v="DESCRIPTION5"/>
    <n v="1"/>
    <n v="645"/>
    <n v="645"/>
    <d v="2015-11-13T00:00:00"/>
    <d v="2015-11-30T00:00:00"/>
  </r>
  <r>
    <x v="4"/>
    <s v="Category1"/>
    <s v="ITEM1"/>
    <s v="DESCRIPTION1"/>
    <n v="1"/>
    <n v="328"/>
    <n v="328"/>
    <d v="2015-11-13T00:00:00"/>
    <d v="2015-11-30T00:00:00"/>
  </r>
  <r>
    <x v="4"/>
    <s v="Category2"/>
    <s v="ITEM3"/>
    <s v="DESCRIPTION3"/>
    <n v="1"/>
    <n v="433"/>
    <n v="433"/>
    <d v="2015-11-13T00:00:00"/>
    <d v="2015-11-30T00:00:00"/>
  </r>
  <r>
    <x v="2"/>
    <s v="Category3"/>
    <s v="ITEM5"/>
    <s v="DESCRIPTION5"/>
    <n v="1"/>
    <n v="460"/>
    <n v="460"/>
    <d v="2015-11-13T00:00:00"/>
    <d v="2015-11-30T00:00:00"/>
  </r>
  <r>
    <x v="0"/>
    <s v="Category3"/>
    <s v="ITEM5"/>
    <s v="DESCRIPTION5"/>
    <n v="1"/>
    <n v="367"/>
    <n v="367"/>
    <d v="2015-11-13T00:00:00"/>
    <d v="2015-11-30T00:00:00"/>
  </r>
  <r>
    <x v="4"/>
    <s v="Category2"/>
    <s v="ITEM4"/>
    <s v="DESCRIPTION4"/>
    <n v="1"/>
    <n v="884"/>
    <n v="884"/>
    <d v="2015-11-13T00:00:00"/>
    <d v="2015-11-30T00:00:00"/>
  </r>
  <r>
    <x v="1"/>
    <s v="Category2"/>
    <s v="ITEM4"/>
    <s v="DESCRIPTION4"/>
    <n v="1"/>
    <n v="510"/>
    <n v="510"/>
    <d v="2015-11-13T00:00:00"/>
    <d v="2015-11-30T00:00:00"/>
  </r>
  <r>
    <x v="4"/>
    <s v="Category3"/>
    <s v="ITEM5"/>
    <s v="DESCRIPTION5"/>
    <n v="1"/>
    <n v="861"/>
    <n v="861"/>
    <d v="2015-11-13T00:00:00"/>
    <d v="2015-11-30T00:00:00"/>
  </r>
  <r>
    <x v="4"/>
    <s v="Category2"/>
    <s v="ITEM4"/>
    <s v="DESCRIPTION4"/>
    <n v="1"/>
    <n v="528"/>
    <n v="528"/>
    <d v="2015-11-13T00:00:00"/>
    <d v="2015-11-30T00:00:00"/>
  </r>
  <r>
    <x v="3"/>
    <s v="Category1"/>
    <s v="ITEM1"/>
    <s v="DESCRIPTION1"/>
    <n v="1"/>
    <n v="379"/>
    <n v="379"/>
    <d v="2015-11-13T00:00:00"/>
    <d v="2015-11-30T00:00:00"/>
  </r>
  <r>
    <x v="1"/>
    <s v="Category1"/>
    <s v="ITEM2"/>
    <s v="DESCRIPTION2"/>
    <n v="1"/>
    <n v="963"/>
    <n v="963"/>
    <d v="2015-11-13T00:00:00"/>
    <d v="2015-11-30T00:00:00"/>
  </r>
  <r>
    <x v="0"/>
    <s v="Category2"/>
    <s v="ITEM4"/>
    <s v="DESCRIPTION4"/>
    <n v="1"/>
    <n v="159"/>
    <n v="159"/>
    <d v="2015-11-13T00:00:00"/>
    <d v="2015-11-30T00:00:00"/>
  </r>
  <r>
    <x v="2"/>
    <s v="Category2"/>
    <s v="ITEM4"/>
    <s v="DESCRIPTION4"/>
    <n v="1"/>
    <n v="557"/>
    <n v="557"/>
    <d v="2015-11-13T00:00:00"/>
    <d v="2015-11-30T00:00:00"/>
  </r>
  <r>
    <x v="1"/>
    <s v="Category2"/>
    <s v="ITEM3"/>
    <s v="DESCRIPTION3"/>
    <n v="1"/>
    <n v="959"/>
    <n v="959"/>
    <d v="2015-11-13T00:00:00"/>
    <d v="2015-11-30T00:00:00"/>
  </r>
  <r>
    <x v="5"/>
    <s v="Category2"/>
    <s v="ITEM4"/>
    <s v="DESCRIPTION4"/>
    <n v="1"/>
    <n v="513"/>
    <n v="513"/>
    <d v="2015-11-13T00:00:00"/>
    <d v="2015-11-30T00:00:00"/>
  </r>
  <r>
    <x v="2"/>
    <s v="Category2"/>
    <s v="ITEM4"/>
    <s v="DESCRIPTION4"/>
    <n v="1"/>
    <n v="456"/>
    <n v="456"/>
    <d v="2015-11-13T00:00:00"/>
    <d v="2015-11-30T00:00:00"/>
  </r>
  <r>
    <x v="4"/>
    <s v="Category2"/>
    <s v="ITEM3"/>
    <s v="DESCRIPTION3"/>
    <n v="1"/>
    <n v="938"/>
    <n v="938"/>
    <d v="2015-11-13T00:00:00"/>
    <d v="2015-11-30T00:00:00"/>
  </r>
  <r>
    <x v="4"/>
    <s v="Category3"/>
    <s v="ITEM5"/>
    <s v="DESCRIPTION5"/>
    <n v="1"/>
    <n v="819"/>
    <n v="819"/>
    <d v="2015-11-13T00:00:00"/>
    <d v="2015-11-30T00:00:00"/>
  </r>
  <r>
    <x v="4"/>
    <s v="Category2"/>
    <s v="ITEM3"/>
    <s v="DESCRIPTION3"/>
    <n v="1"/>
    <n v="175"/>
    <n v="175"/>
    <d v="2015-11-13T00:00:00"/>
    <d v="2015-11-30T00:00:00"/>
  </r>
  <r>
    <x v="1"/>
    <s v="Category2"/>
    <s v="ITEM3"/>
    <s v="DESCRIPTION3"/>
    <n v="1"/>
    <n v="217"/>
    <n v="217"/>
    <d v="2015-11-13T00:00:00"/>
    <d v="2015-11-30T00:00:00"/>
  </r>
  <r>
    <x v="5"/>
    <s v="Category1"/>
    <s v="ITEM2"/>
    <s v="DESCRIPTION2"/>
    <n v="1"/>
    <n v="178"/>
    <n v="178"/>
    <d v="2015-11-13T00:00:00"/>
    <d v="2015-11-30T00:00:00"/>
  </r>
  <r>
    <x v="3"/>
    <s v="Category3"/>
    <s v="ITEM5"/>
    <s v="DESCRIPTION5"/>
    <n v="1"/>
    <n v="225"/>
    <n v="225"/>
    <d v="2015-11-13T00:00:00"/>
    <d v="2015-11-30T00:00:00"/>
  </r>
  <r>
    <x v="2"/>
    <s v="Category3"/>
    <s v="ITEM5"/>
    <s v="DESCRIPTION5"/>
    <n v="1"/>
    <n v="752"/>
    <n v="752"/>
    <d v="2015-11-13T00:00:00"/>
    <d v="2015-11-30T00:00:00"/>
  </r>
  <r>
    <x v="3"/>
    <s v="Category1"/>
    <s v="ITEM2"/>
    <s v="DESCRIPTION2"/>
    <n v="1"/>
    <n v="412"/>
    <n v="412"/>
    <d v="2015-11-13T00:00:00"/>
    <d v="2015-11-30T00:00:00"/>
  </r>
  <r>
    <x v="5"/>
    <s v="Category1"/>
    <s v="ITEM2"/>
    <s v="DESCRIPTION2"/>
    <n v="1"/>
    <n v="162"/>
    <n v="162"/>
    <d v="2015-11-13T00:00:00"/>
    <d v="2015-11-30T00:00:00"/>
  </r>
  <r>
    <x v="3"/>
    <s v="Category2"/>
    <s v="ITEM4"/>
    <s v="DESCRIPTION4"/>
    <n v="1"/>
    <n v="715"/>
    <n v="715"/>
    <d v="2015-11-13T00:00:00"/>
    <d v="2015-11-30T00:00:00"/>
  </r>
  <r>
    <x v="3"/>
    <s v="Category2"/>
    <s v="ITEM4"/>
    <s v="DESCRIPTION4"/>
    <n v="1"/>
    <n v="856"/>
    <n v="856"/>
    <d v="2015-11-13T00:00:00"/>
    <d v="2015-11-30T00:00:00"/>
  </r>
  <r>
    <x v="5"/>
    <s v="Category2"/>
    <s v="ITEM4"/>
    <s v="DESCRIPTION4"/>
    <n v="1"/>
    <n v="889"/>
    <n v="889"/>
    <d v="2015-11-13T00:00:00"/>
    <d v="2015-11-30T00:00:00"/>
  </r>
  <r>
    <x v="1"/>
    <s v="Category3"/>
    <s v="ITEM5"/>
    <s v="DESCRIPTION5"/>
    <n v="1"/>
    <n v="666"/>
    <n v="666"/>
    <d v="2015-11-13T00:00:00"/>
    <d v="2015-11-30T00:00:00"/>
  </r>
  <r>
    <x v="2"/>
    <s v="Category2"/>
    <s v="ITEM3"/>
    <s v="DESCRIPTION3"/>
    <n v="1"/>
    <n v="279"/>
    <n v="279"/>
    <d v="2015-11-13T00:00:00"/>
    <d v="2015-11-30T00:00:00"/>
  </r>
  <r>
    <x v="2"/>
    <s v="Category3"/>
    <s v="ITEM5"/>
    <s v="DESCRIPTION5"/>
    <n v="1"/>
    <n v="580"/>
    <n v="580"/>
    <d v="2015-11-13T00:00:00"/>
    <d v="2015-11-30T00:00:00"/>
  </r>
  <r>
    <x v="3"/>
    <s v="Category1"/>
    <s v="ITEM1"/>
    <s v="DESCRIPTION1"/>
    <n v="1"/>
    <n v="220"/>
    <n v="220"/>
    <d v="2015-11-13T00:00:00"/>
    <d v="2015-11-30T00:00:00"/>
  </r>
  <r>
    <x v="4"/>
    <s v="Category1"/>
    <s v="ITEM1"/>
    <s v="DESCRIPTION1"/>
    <n v="1"/>
    <n v="314"/>
    <n v="314"/>
    <d v="2015-11-13T00:00:00"/>
    <d v="2015-11-30T00:00:00"/>
  </r>
  <r>
    <x v="3"/>
    <s v="Category2"/>
    <s v="ITEM3"/>
    <s v="DESCRIPTION3"/>
    <n v="1"/>
    <n v="619"/>
    <n v="619"/>
    <d v="2015-11-13T00:00:00"/>
    <d v="2015-11-30T00:00:00"/>
  </r>
  <r>
    <x v="4"/>
    <s v="Category1"/>
    <s v="ITEM1"/>
    <s v="DESCRIPTION1"/>
    <n v="1"/>
    <n v="511"/>
    <n v="511"/>
    <d v="2015-11-13T00:00:00"/>
    <d v="2015-11-30T00:00:00"/>
  </r>
  <r>
    <x v="4"/>
    <s v="Category1"/>
    <s v="ITEM2"/>
    <s v="DESCRIPTION2"/>
    <n v="1"/>
    <n v="160"/>
    <n v="160"/>
    <d v="2015-11-13T00:00:00"/>
    <d v="2015-11-30T00:00:00"/>
  </r>
  <r>
    <x v="1"/>
    <s v="Category2"/>
    <s v="ITEM3"/>
    <s v="DESCRIPTION3"/>
    <n v="1"/>
    <n v="650"/>
    <n v="650"/>
    <d v="2015-11-13T00:00:00"/>
    <d v="2015-11-30T00:00:00"/>
  </r>
  <r>
    <x v="2"/>
    <s v="Category1"/>
    <s v="ITEM2"/>
    <s v="DESCRIPTION2"/>
    <n v="1"/>
    <n v="145"/>
    <n v="145"/>
    <d v="2015-11-13T00:00:00"/>
    <d v="2015-11-30T00:00:00"/>
  </r>
  <r>
    <x v="2"/>
    <s v="Category3"/>
    <s v="ITEM5"/>
    <s v="DESCRIPTION5"/>
    <n v="1"/>
    <n v="715"/>
    <n v="715"/>
    <d v="2015-11-13T00:00:00"/>
    <d v="2015-11-30T00:00:00"/>
  </r>
  <r>
    <x v="5"/>
    <s v="Category2"/>
    <s v="ITEM4"/>
    <s v="DESCRIPTION4"/>
    <n v="1"/>
    <n v="113"/>
    <n v="113"/>
    <d v="2015-11-13T00:00:00"/>
    <d v="2015-11-30T00:00:00"/>
  </r>
  <r>
    <x v="5"/>
    <s v="Category3"/>
    <s v="ITEM5"/>
    <s v="DESCRIPTION5"/>
    <n v="1"/>
    <n v="369"/>
    <n v="369"/>
    <d v="2015-11-13T00:00:00"/>
    <d v="2015-11-30T00:00:00"/>
  </r>
  <r>
    <x v="3"/>
    <s v="Category1"/>
    <s v="ITEM1"/>
    <s v="DESCRIPTION1"/>
    <n v="1"/>
    <n v="928"/>
    <n v="928"/>
    <d v="2015-11-13T00:00:00"/>
    <d v="2015-11-30T00:00:00"/>
  </r>
  <r>
    <x v="3"/>
    <s v="Category3"/>
    <s v="ITEM5"/>
    <s v="DESCRIPTION5"/>
    <n v="1"/>
    <n v="842"/>
    <n v="842"/>
    <d v="2015-11-13T00:00:00"/>
    <d v="2015-11-30T00:00:00"/>
  </r>
  <r>
    <x v="3"/>
    <s v="Category2"/>
    <s v="ITEM4"/>
    <s v="DESCRIPTION4"/>
    <n v="1"/>
    <n v="160"/>
    <n v="160"/>
    <d v="2015-11-13T00:00:00"/>
    <d v="2015-11-30T00:00:00"/>
  </r>
  <r>
    <x v="3"/>
    <s v="Category1"/>
    <s v="ITEM2"/>
    <s v="DESCRIPTION2"/>
    <n v="1"/>
    <n v="894"/>
    <n v="894"/>
    <d v="2015-11-13T00:00:00"/>
    <d v="2015-11-30T00:00:00"/>
  </r>
  <r>
    <x v="5"/>
    <s v="Category3"/>
    <s v="ITEM5"/>
    <s v="DESCRIPTION5"/>
    <n v="1"/>
    <n v="366"/>
    <n v="366"/>
    <d v="2015-11-13T00:00:00"/>
    <d v="2015-11-30T00:00:00"/>
  </r>
  <r>
    <x v="2"/>
    <s v="Category3"/>
    <s v="ITEM5"/>
    <s v="DESCRIPTION5"/>
    <n v="1"/>
    <n v="691"/>
    <n v="691"/>
    <d v="2015-11-13T00:00:00"/>
    <d v="2015-11-30T00:00:00"/>
  </r>
  <r>
    <x v="1"/>
    <s v="Category1"/>
    <s v="ITEM1"/>
    <s v="DESCRIPTION1"/>
    <n v="1"/>
    <n v="734"/>
    <n v="734"/>
    <d v="2015-11-13T00:00:00"/>
    <d v="2015-11-30T00:00:00"/>
  </r>
  <r>
    <x v="2"/>
    <s v="Category1"/>
    <s v="ITEM2"/>
    <s v="DESCRIPTION2"/>
    <n v="1"/>
    <n v="282"/>
    <n v="282"/>
    <d v="2015-11-13T00:00:00"/>
    <d v="2015-11-30T00:00:00"/>
  </r>
  <r>
    <x v="1"/>
    <s v="Category2"/>
    <s v="ITEM3"/>
    <s v="DESCRIPTION3"/>
    <n v="1"/>
    <n v="130"/>
    <n v="130"/>
    <d v="2015-11-13T00:00:00"/>
    <d v="2015-11-30T00:00:00"/>
  </r>
  <r>
    <x v="3"/>
    <s v="Category2"/>
    <s v="ITEM3"/>
    <s v="DESCRIPTION3"/>
    <n v="1"/>
    <n v="708"/>
    <n v="708"/>
    <d v="2015-11-14T00:00:00"/>
    <d v="2015-11-30T00:00:00"/>
  </r>
  <r>
    <x v="0"/>
    <s v="Category1"/>
    <s v="ITEM2"/>
    <s v="DESCRIPTION2"/>
    <n v="1"/>
    <n v="506"/>
    <n v="506"/>
    <d v="2015-11-14T00:00:00"/>
    <d v="2015-11-30T00:00:00"/>
  </r>
  <r>
    <x v="5"/>
    <s v="Category3"/>
    <s v="ITEM5"/>
    <s v="DESCRIPTION5"/>
    <n v="1"/>
    <n v="204"/>
    <n v="204"/>
    <d v="2015-11-14T00:00:00"/>
    <d v="2015-11-30T00:00:00"/>
  </r>
  <r>
    <x v="5"/>
    <s v="Category3"/>
    <s v="ITEM5"/>
    <s v="DESCRIPTION5"/>
    <n v="1"/>
    <n v="795"/>
    <n v="795"/>
    <d v="2015-11-14T00:00:00"/>
    <d v="2015-11-30T00:00:00"/>
  </r>
  <r>
    <x v="0"/>
    <s v="Category2"/>
    <s v="ITEM4"/>
    <s v="DESCRIPTION4"/>
    <n v="1"/>
    <n v="751"/>
    <n v="751"/>
    <d v="2015-11-14T00:00:00"/>
    <d v="2015-11-30T00:00:00"/>
  </r>
  <r>
    <x v="3"/>
    <s v="Category2"/>
    <s v="ITEM4"/>
    <s v="DESCRIPTION4"/>
    <n v="1"/>
    <n v="406"/>
    <n v="406"/>
    <d v="2015-11-14T00:00:00"/>
    <d v="2015-11-30T00:00:00"/>
  </r>
  <r>
    <x v="2"/>
    <s v="Category3"/>
    <s v="ITEM5"/>
    <s v="DESCRIPTION5"/>
    <n v="1"/>
    <n v="571"/>
    <n v="571"/>
    <d v="2015-11-14T00:00:00"/>
    <d v="2015-11-30T00:00:00"/>
  </r>
  <r>
    <x v="5"/>
    <s v="Category3"/>
    <s v="ITEM5"/>
    <s v="DESCRIPTION5"/>
    <n v="1"/>
    <n v="479"/>
    <n v="479"/>
    <d v="2015-11-14T00:00:00"/>
    <d v="2015-11-30T00:00:00"/>
  </r>
  <r>
    <x v="0"/>
    <s v="Category2"/>
    <s v="ITEM4"/>
    <s v="DESCRIPTION4"/>
    <n v="1"/>
    <n v="398"/>
    <n v="398"/>
    <d v="2015-11-14T00:00:00"/>
    <d v="2015-11-30T00:00:00"/>
  </r>
  <r>
    <x v="2"/>
    <s v="Category3"/>
    <s v="ITEM5"/>
    <s v="DESCRIPTION5"/>
    <n v="1"/>
    <n v="153"/>
    <n v="153"/>
    <d v="2015-11-14T00:00:00"/>
    <d v="2015-11-30T00:00:00"/>
  </r>
  <r>
    <x v="5"/>
    <s v="Category3"/>
    <s v="ITEM5"/>
    <s v="DESCRIPTION5"/>
    <n v="1"/>
    <n v="470"/>
    <n v="470"/>
    <d v="2015-11-14T00:00:00"/>
    <d v="2015-11-30T00:00:00"/>
  </r>
  <r>
    <x v="4"/>
    <s v="Category2"/>
    <s v="ITEM4"/>
    <s v="DESCRIPTION4"/>
    <n v="1"/>
    <n v="849"/>
    <n v="849"/>
    <d v="2015-11-14T00:00:00"/>
    <d v="2015-11-30T00:00:00"/>
  </r>
  <r>
    <x v="2"/>
    <s v="Category3"/>
    <s v="ITEM5"/>
    <s v="DESCRIPTION5"/>
    <n v="1"/>
    <n v="636"/>
    <n v="636"/>
    <d v="2015-11-14T00:00:00"/>
    <d v="2015-11-30T00:00:00"/>
  </r>
  <r>
    <x v="4"/>
    <s v="Category2"/>
    <s v="ITEM3"/>
    <s v="DESCRIPTION3"/>
    <n v="1"/>
    <n v="237"/>
    <n v="237"/>
    <d v="2015-11-14T00:00:00"/>
    <d v="2015-11-30T00:00:00"/>
  </r>
  <r>
    <x v="0"/>
    <s v="Category3"/>
    <s v="ITEM5"/>
    <s v="DESCRIPTION5"/>
    <n v="1"/>
    <n v="225"/>
    <n v="225"/>
    <d v="2015-11-14T00:00:00"/>
    <d v="2015-11-30T00:00:00"/>
  </r>
  <r>
    <x v="5"/>
    <s v="Category2"/>
    <s v="ITEM4"/>
    <s v="DESCRIPTION4"/>
    <n v="1"/>
    <n v="558"/>
    <n v="558"/>
    <d v="2015-11-14T00:00:00"/>
    <d v="2015-11-30T00:00:00"/>
  </r>
  <r>
    <x v="1"/>
    <s v="Category1"/>
    <s v="ITEM2"/>
    <s v="DESCRIPTION2"/>
    <n v="1"/>
    <n v="224"/>
    <n v="224"/>
    <d v="2015-11-14T00:00:00"/>
    <d v="2015-11-30T00:00:00"/>
  </r>
  <r>
    <x v="2"/>
    <s v="Category1"/>
    <s v="ITEM1"/>
    <s v="DESCRIPTION1"/>
    <n v="1"/>
    <n v="162"/>
    <n v="162"/>
    <d v="2015-11-14T00:00:00"/>
    <d v="2015-11-30T00:00:00"/>
  </r>
  <r>
    <x v="2"/>
    <s v="Category1"/>
    <s v="ITEM2"/>
    <s v="DESCRIPTION2"/>
    <n v="1"/>
    <n v="518"/>
    <n v="518"/>
    <d v="2015-11-14T00:00:00"/>
    <d v="2015-11-30T00:00:00"/>
  </r>
  <r>
    <x v="0"/>
    <s v="Category3"/>
    <s v="ITEM5"/>
    <s v="DESCRIPTION5"/>
    <n v="1"/>
    <n v="975"/>
    <n v="975"/>
    <d v="2015-11-14T00:00:00"/>
    <d v="2015-11-30T00:00:00"/>
  </r>
  <r>
    <x v="0"/>
    <s v="Category2"/>
    <s v="ITEM3"/>
    <s v="DESCRIPTION3"/>
    <n v="1"/>
    <n v="793"/>
    <n v="793"/>
    <d v="2015-11-14T00:00:00"/>
    <d v="2015-11-30T00:00:00"/>
  </r>
  <r>
    <x v="1"/>
    <s v="Category1"/>
    <s v="ITEM1"/>
    <s v="DESCRIPTION1"/>
    <n v="1"/>
    <n v="335"/>
    <n v="335"/>
    <d v="2015-11-14T00:00:00"/>
    <d v="2015-11-30T00:00:00"/>
  </r>
  <r>
    <x v="1"/>
    <s v="Category2"/>
    <s v="ITEM3"/>
    <s v="DESCRIPTION3"/>
    <n v="1"/>
    <n v="872"/>
    <n v="872"/>
    <d v="2015-11-14T00:00:00"/>
    <d v="2015-11-30T00:00:00"/>
  </r>
  <r>
    <x v="0"/>
    <s v="Category1"/>
    <s v="ITEM2"/>
    <s v="DESCRIPTION2"/>
    <n v="1"/>
    <n v="236"/>
    <n v="236"/>
    <d v="2015-11-14T00:00:00"/>
    <d v="2015-11-30T00:00:00"/>
  </r>
  <r>
    <x v="1"/>
    <s v="Category1"/>
    <s v="ITEM2"/>
    <s v="DESCRIPTION2"/>
    <n v="1"/>
    <n v="757"/>
    <n v="757"/>
    <d v="2015-11-14T00:00:00"/>
    <d v="2015-11-30T00:00:00"/>
  </r>
  <r>
    <x v="4"/>
    <s v="Category2"/>
    <s v="ITEM4"/>
    <s v="DESCRIPTION4"/>
    <n v="1"/>
    <n v="139"/>
    <n v="139"/>
    <d v="2015-11-14T00:00:00"/>
    <d v="2015-11-30T00:00:00"/>
  </r>
  <r>
    <x v="1"/>
    <s v="Category3"/>
    <s v="ITEM5"/>
    <s v="DESCRIPTION5"/>
    <n v="1"/>
    <n v="132"/>
    <n v="132"/>
    <d v="2015-11-14T00:00:00"/>
    <d v="2015-11-30T00:00:00"/>
  </r>
  <r>
    <x v="5"/>
    <s v="Category1"/>
    <s v="ITEM1"/>
    <s v="DESCRIPTION1"/>
    <n v="1"/>
    <n v="261"/>
    <n v="261"/>
    <d v="2015-11-14T00:00:00"/>
    <d v="2015-11-30T00:00:00"/>
  </r>
  <r>
    <x v="4"/>
    <s v="Category2"/>
    <s v="ITEM4"/>
    <s v="DESCRIPTION4"/>
    <n v="1"/>
    <n v="630"/>
    <n v="630"/>
    <d v="2015-11-14T00:00:00"/>
    <d v="2015-11-30T00:00:00"/>
  </r>
  <r>
    <x v="4"/>
    <s v="Category2"/>
    <s v="ITEM4"/>
    <s v="DESCRIPTION4"/>
    <n v="1"/>
    <n v="873"/>
    <n v="873"/>
    <d v="2015-11-14T00:00:00"/>
    <d v="2015-11-30T00:00:00"/>
  </r>
  <r>
    <x v="4"/>
    <s v="Category2"/>
    <s v="ITEM3"/>
    <s v="DESCRIPTION3"/>
    <n v="1"/>
    <n v="947"/>
    <n v="947"/>
    <d v="2015-11-14T00:00:00"/>
    <d v="2015-11-30T00:00:00"/>
  </r>
  <r>
    <x v="5"/>
    <s v="Category3"/>
    <s v="ITEM5"/>
    <s v="DESCRIPTION5"/>
    <n v="1"/>
    <n v="936"/>
    <n v="936"/>
    <d v="2015-11-14T00:00:00"/>
    <d v="2015-11-30T00:00:00"/>
  </r>
  <r>
    <x v="0"/>
    <s v="Category1"/>
    <s v="ITEM1"/>
    <s v="DESCRIPTION1"/>
    <n v="1"/>
    <n v="392"/>
    <n v="392"/>
    <d v="2015-11-14T00:00:00"/>
    <d v="2015-11-30T00:00:00"/>
  </r>
  <r>
    <x v="2"/>
    <s v="Category2"/>
    <s v="ITEM4"/>
    <s v="DESCRIPTION4"/>
    <n v="1"/>
    <n v="289"/>
    <n v="289"/>
    <d v="2015-11-14T00:00:00"/>
    <d v="2015-11-30T00:00:00"/>
  </r>
  <r>
    <x v="4"/>
    <s v="Category3"/>
    <s v="ITEM5"/>
    <s v="DESCRIPTION5"/>
    <n v="1"/>
    <n v="831"/>
    <n v="831"/>
    <d v="2015-11-14T00:00:00"/>
    <d v="2015-11-30T00:00:00"/>
  </r>
  <r>
    <x v="4"/>
    <s v="Category2"/>
    <s v="ITEM4"/>
    <s v="DESCRIPTION4"/>
    <n v="1"/>
    <n v="958"/>
    <n v="958"/>
    <d v="2015-11-14T00:00:00"/>
    <d v="2015-11-30T00:00:00"/>
  </r>
  <r>
    <x v="4"/>
    <s v="Category1"/>
    <s v="ITEM1"/>
    <s v="DESCRIPTION1"/>
    <n v="1"/>
    <n v="877"/>
    <n v="877"/>
    <d v="2015-11-14T00:00:00"/>
    <d v="2015-11-30T00:00:00"/>
  </r>
  <r>
    <x v="1"/>
    <s v="Category3"/>
    <s v="ITEM5"/>
    <s v="DESCRIPTION5"/>
    <n v="1"/>
    <n v="232"/>
    <n v="232"/>
    <d v="2015-11-14T00:00:00"/>
    <d v="2015-11-30T00:00:00"/>
  </r>
  <r>
    <x v="3"/>
    <s v="Category2"/>
    <s v="ITEM4"/>
    <s v="DESCRIPTION4"/>
    <n v="1"/>
    <n v="852"/>
    <n v="852"/>
    <d v="2015-11-14T00:00:00"/>
    <d v="2015-11-30T00:00:00"/>
  </r>
  <r>
    <x v="1"/>
    <s v="Category1"/>
    <s v="ITEM1"/>
    <s v="DESCRIPTION1"/>
    <n v="1"/>
    <n v="233"/>
    <n v="233"/>
    <d v="2015-11-14T00:00:00"/>
    <d v="2015-11-30T00:00:00"/>
  </r>
  <r>
    <x v="5"/>
    <s v="Category2"/>
    <s v="ITEM4"/>
    <s v="DESCRIPTION4"/>
    <n v="1"/>
    <n v="520"/>
    <n v="520"/>
    <d v="2015-11-14T00:00:00"/>
    <d v="2015-11-30T00:00:00"/>
  </r>
  <r>
    <x v="3"/>
    <s v="Category2"/>
    <s v="ITEM4"/>
    <s v="DESCRIPTION4"/>
    <n v="1"/>
    <n v="222"/>
    <n v="222"/>
    <d v="2015-11-14T00:00:00"/>
    <d v="2015-11-30T00:00:00"/>
  </r>
  <r>
    <x v="4"/>
    <s v="Category1"/>
    <s v="ITEM2"/>
    <s v="DESCRIPTION2"/>
    <n v="1"/>
    <n v="916"/>
    <n v="916"/>
    <d v="2015-11-14T00:00:00"/>
    <d v="2015-11-30T00:00:00"/>
  </r>
  <r>
    <x v="3"/>
    <s v="Category1"/>
    <s v="ITEM2"/>
    <s v="DESCRIPTION2"/>
    <n v="1"/>
    <n v="708"/>
    <n v="708"/>
    <d v="2015-11-14T00:00:00"/>
    <d v="2015-11-30T00:00:00"/>
  </r>
  <r>
    <x v="4"/>
    <s v="Category3"/>
    <s v="ITEM5"/>
    <s v="DESCRIPTION5"/>
    <n v="1"/>
    <n v="436"/>
    <n v="436"/>
    <d v="2015-11-14T00:00:00"/>
    <d v="2015-11-30T00:00:00"/>
  </r>
  <r>
    <x v="3"/>
    <s v="Category1"/>
    <s v="ITEM2"/>
    <s v="DESCRIPTION2"/>
    <n v="1"/>
    <n v="194"/>
    <n v="194"/>
    <d v="2015-11-14T00:00:00"/>
    <d v="2015-11-30T00:00:00"/>
  </r>
  <r>
    <x v="3"/>
    <s v="Category3"/>
    <s v="ITEM5"/>
    <s v="DESCRIPTION5"/>
    <n v="1"/>
    <n v="503"/>
    <n v="503"/>
    <d v="2015-11-14T00:00:00"/>
    <d v="2015-11-30T00:00:00"/>
  </r>
  <r>
    <x v="5"/>
    <s v="Category3"/>
    <s v="ITEM5"/>
    <s v="DESCRIPTION5"/>
    <n v="1"/>
    <n v="162"/>
    <n v="162"/>
    <d v="2015-11-14T00:00:00"/>
    <d v="2015-11-30T00:00:00"/>
  </r>
  <r>
    <x v="0"/>
    <s v="Category2"/>
    <s v="ITEM3"/>
    <s v="DESCRIPTION3"/>
    <n v="1"/>
    <n v="852"/>
    <n v="852"/>
    <d v="2015-11-14T00:00:00"/>
    <d v="2015-11-30T00:00:00"/>
  </r>
  <r>
    <x v="1"/>
    <s v="Category3"/>
    <s v="ITEM5"/>
    <s v="DESCRIPTION5"/>
    <n v="1"/>
    <n v="127"/>
    <n v="127"/>
    <d v="2015-11-14T00:00:00"/>
    <d v="2015-11-30T00:00:00"/>
  </r>
  <r>
    <x v="5"/>
    <s v="Category1"/>
    <s v="ITEM2"/>
    <s v="DESCRIPTION2"/>
    <n v="1"/>
    <n v="797"/>
    <n v="797"/>
    <d v="2015-11-15T00:00:00"/>
    <d v="2015-11-30T00:00:00"/>
  </r>
  <r>
    <x v="0"/>
    <s v="Category2"/>
    <s v="ITEM3"/>
    <s v="DESCRIPTION3"/>
    <n v="1"/>
    <n v="213"/>
    <n v="213"/>
    <d v="2015-11-15T00:00:00"/>
    <d v="2015-11-30T00:00:00"/>
  </r>
  <r>
    <x v="1"/>
    <s v="Category2"/>
    <s v="ITEM4"/>
    <s v="DESCRIPTION4"/>
    <n v="1"/>
    <n v="985"/>
    <n v="985"/>
    <d v="2015-11-15T00:00:00"/>
    <d v="2015-11-30T00:00:00"/>
  </r>
  <r>
    <x v="3"/>
    <s v="Category2"/>
    <s v="ITEM3"/>
    <s v="DESCRIPTION3"/>
    <n v="1"/>
    <n v="956"/>
    <n v="956"/>
    <d v="2015-11-15T00:00:00"/>
    <d v="2015-11-30T00:00:00"/>
  </r>
  <r>
    <x v="1"/>
    <s v="Category3"/>
    <s v="ITEM5"/>
    <s v="DESCRIPTION5"/>
    <n v="1"/>
    <n v="261"/>
    <n v="261"/>
    <d v="2015-11-15T00:00:00"/>
    <d v="2015-11-30T00:00:00"/>
  </r>
  <r>
    <x v="5"/>
    <s v="Category3"/>
    <s v="ITEM5"/>
    <s v="DESCRIPTION5"/>
    <n v="1"/>
    <n v="427"/>
    <n v="427"/>
    <d v="2015-11-15T00:00:00"/>
    <d v="2015-11-30T00:00:00"/>
  </r>
  <r>
    <x v="2"/>
    <s v="Category2"/>
    <s v="ITEM3"/>
    <s v="DESCRIPTION3"/>
    <n v="1"/>
    <n v="436"/>
    <n v="436"/>
    <d v="2015-11-15T00:00:00"/>
    <d v="2015-11-30T00:00:00"/>
  </r>
  <r>
    <x v="4"/>
    <s v="Category1"/>
    <s v="ITEM2"/>
    <s v="DESCRIPTION2"/>
    <n v="1"/>
    <n v="175"/>
    <n v="175"/>
    <d v="2015-11-15T00:00:00"/>
    <d v="2015-11-30T00:00:00"/>
  </r>
  <r>
    <x v="5"/>
    <s v="Category2"/>
    <s v="ITEM3"/>
    <s v="DESCRIPTION3"/>
    <n v="1"/>
    <n v="838"/>
    <n v="838"/>
    <d v="2015-11-15T00:00:00"/>
    <d v="2015-11-30T00:00:00"/>
  </r>
  <r>
    <x v="5"/>
    <s v="Category2"/>
    <s v="ITEM3"/>
    <s v="DESCRIPTION3"/>
    <n v="1"/>
    <n v="427"/>
    <n v="427"/>
    <d v="2015-11-15T00:00:00"/>
    <d v="2015-11-30T00:00:00"/>
  </r>
  <r>
    <x v="5"/>
    <s v="Category3"/>
    <s v="ITEM5"/>
    <s v="DESCRIPTION5"/>
    <n v="1"/>
    <n v="718"/>
    <n v="718"/>
    <d v="2015-11-15T00:00:00"/>
    <d v="2015-11-30T00:00:00"/>
  </r>
  <r>
    <x v="1"/>
    <s v="Category1"/>
    <s v="ITEM1"/>
    <s v="DESCRIPTION1"/>
    <n v="1"/>
    <n v="589"/>
    <n v="589"/>
    <d v="2015-11-15T00:00:00"/>
    <d v="2015-11-30T00:00:00"/>
  </r>
  <r>
    <x v="2"/>
    <s v="Category2"/>
    <s v="ITEM3"/>
    <s v="DESCRIPTION3"/>
    <n v="1"/>
    <n v="960"/>
    <n v="960"/>
    <d v="2015-11-15T00:00:00"/>
    <d v="2015-11-30T00:00:00"/>
  </r>
  <r>
    <x v="5"/>
    <s v="Category2"/>
    <s v="ITEM4"/>
    <s v="DESCRIPTION4"/>
    <n v="1"/>
    <n v="679"/>
    <n v="679"/>
    <d v="2015-11-15T00:00:00"/>
    <d v="2015-11-30T00:00:00"/>
  </r>
  <r>
    <x v="0"/>
    <s v="Category2"/>
    <s v="ITEM4"/>
    <s v="DESCRIPTION4"/>
    <n v="1"/>
    <n v="258"/>
    <n v="258"/>
    <d v="2015-11-15T00:00:00"/>
    <d v="2015-11-30T00:00:00"/>
  </r>
  <r>
    <x v="4"/>
    <s v="Category1"/>
    <s v="ITEM2"/>
    <s v="DESCRIPTION2"/>
    <n v="1"/>
    <n v="326"/>
    <n v="326"/>
    <d v="2015-11-15T00:00:00"/>
    <d v="2015-11-30T00:00:00"/>
  </r>
  <r>
    <x v="3"/>
    <s v="Category2"/>
    <s v="ITEM4"/>
    <s v="DESCRIPTION4"/>
    <n v="1"/>
    <n v="716"/>
    <n v="716"/>
    <d v="2015-11-15T00:00:00"/>
    <d v="2015-11-30T00:00:00"/>
  </r>
  <r>
    <x v="0"/>
    <s v="Category1"/>
    <s v="ITEM2"/>
    <s v="DESCRIPTION2"/>
    <n v="1"/>
    <n v="768"/>
    <n v="768"/>
    <d v="2015-11-15T00:00:00"/>
    <d v="2015-11-30T00:00:00"/>
  </r>
  <r>
    <x v="0"/>
    <s v="Category2"/>
    <s v="ITEM3"/>
    <s v="DESCRIPTION3"/>
    <n v="1"/>
    <n v="330"/>
    <n v="330"/>
    <d v="2015-11-15T00:00:00"/>
    <d v="2015-11-30T00:00:00"/>
  </r>
  <r>
    <x v="0"/>
    <s v="Category2"/>
    <s v="ITEM4"/>
    <s v="DESCRIPTION4"/>
    <n v="1"/>
    <n v="722"/>
    <n v="722"/>
    <d v="2015-11-15T00:00:00"/>
    <d v="2015-11-30T00:00:00"/>
  </r>
  <r>
    <x v="0"/>
    <s v="Category2"/>
    <s v="ITEM4"/>
    <s v="DESCRIPTION4"/>
    <n v="1"/>
    <n v="463"/>
    <n v="463"/>
    <d v="2015-11-15T00:00:00"/>
    <d v="2015-11-30T00:00:00"/>
  </r>
  <r>
    <x v="4"/>
    <s v="Category2"/>
    <s v="ITEM3"/>
    <s v="DESCRIPTION3"/>
    <n v="1"/>
    <n v="305"/>
    <n v="305"/>
    <d v="2015-11-15T00:00:00"/>
    <d v="2015-11-30T00:00:00"/>
  </r>
  <r>
    <x v="0"/>
    <s v="Category3"/>
    <s v="ITEM5"/>
    <s v="DESCRIPTION5"/>
    <n v="1"/>
    <n v="685"/>
    <n v="685"/>
    <d v="2015-11-15T00:00:00"/>
    <d v="2015-11-30T00:00:00"/>
  </r>
  <r>
    <x v="0"/>
    <s v="Category1"/>
    <s v="ITEM2"/>
    <s v="DESCRIPTION2"/>
    <n v="1"/>
    <n v="665"/>
    <n v="665"/>
    <d v="2015-11-15T00:00:00"/>
    <d v="2015-11-30T00:00:00"/>
  </r>
  <r>
    <x v="3"/>
    <s v="Category3"/>
    <s v="ITEM5"/>
    <s v="DESCRIPTION5"/>
    <n v="1"/>
    <n v="667"/>
    <n v="667"/>
    <d v="2015-11-15T00:00:00"/>
    <d v="2015-11-30T00:00:00"/>
  </r>
  <r>
    <x v="3"/>
    <s v="Category1"/>
    <s v="ITEM1"/>
    <s v="DESCRIPTION1"/>
    <n v="1"/>
    <n v="661"/>
    <n v="661"/>
    <d v="2015-11-15T00:00:00"/>
    <d v="2015-11-30T00:00:00"/>
  </r>
  <r>
    <x v="5"/>
    <s v="Category1"/>
    <s v="ITEM1"/>
    <s v="DESCRIPTION1"/>
    <n v="1"/>
    <n v="346"/>
    <n v="346"/>
    <d v="2015-11-15T00:00:00"/>
    <d v="2015-11-30T00:00:00"/>
  </r>
  <r>
    <x v="3"/>
    <s v="Category1"/>
    <s v="ITEM1"/>
    <s v="DESCRIPTION1"/>
    <n v="1"/>
    <n v="282"/>
    <n v="282"/>
    <d v="2015-11-15T00:00:00"/>
    <d v="2015-11-30T00:00:00"/>
  </r>
  <r>
    <x v="3"/>
    <s v="Category1"/>
    <s v="ITEM2"/>
    <s v="DESCRIPTION2"/>
    <n v="1"/>
    <n v="338"/>
    <n v="338"/>
    <d v="2015-11-15T00:00:00"/>
    <d v="2015-11-30T00:00:00"/>
  </r>
  <r>
    <x v="1"/>
    <s v="Category2"/>
    <s v="ITEM3"/>
    <s v="DESCRIPTION3"/>
    <n v="1"/>
    <n v="262"/>
    <n v="262"/>
    <d v="2015-11-15T00:00:00"/>
    <d v="2015-11-30T00:00:00"/>
  </r>
  <r>
    <x v="3"/>
    <s v="Category3"/>
    <s v="ITEM5"/>
    <s v="DESCRIPTION5"/>
    <n v="1"/>
    <n v="529"/>
    <n v="529"/>
    <d v="2015-11-15T00:00:00"/>
    <d v="2015-11-30T00:00:00"/>
  </r>
  <r>
    <x v="0"/>
    <s v="Category1"/>
    <s v="ITEM2"/>
    <s v="DESCRIPTION2"/>
    <n v="1"/>
    <n v="804"/>
    <n v="804"/>
    <d v="2015-11-15T00:00:00"/>
    <d v="2015-11-30T00:00:00"/>
  </r>
  <r>
    <x v="5"/>
    <s v="Category2"/>
    <s v="ITEM3"/>
    <s v="DESCRIPTION3"/>
    <n v="1"/>
    <n v="477"/>
    <n v="477"/>
    <d v="2015-11-15T00:00:00"/>
    <d v="2015-11-30T00:00:00"/>
  </r>
  <r>
    <x v="1"/>
    <s v="Category2"/>
    <s v="ITEM3"/>
    <s v="DESCRIPTION3"/>
    <n v="1"/>
    <n v="383"/>
    <n v="383"/>
    <d v="2015-11-15T00:00:00"/>
    <d v="2015-11-30T00:00:00"/>
  </r>
  <r>
    <x v="4"/>
    <s v="Category3"/>
    <s v="ITEM5"/>
    <s v="DESCRIPTION5"/>
    <n v="1"/>
    <n v="251"/>
    <n v="251"/>
    <d v="2015-11-15T00:00:00"/>
    <d v="2015-11-30T00:00:00"/>
  </r>
  <r>
    <x v="0"/>
    <s v="Category1"/>
    <s v="ITEM2"/>
    <s v="DESCRIPTION2"/>
    <n v="1"/>
    <n v="233"/>
    <n v="233"/>
    <d v="2015-11-15T00:00:00"/>
    <d v="2015-11-30T00:00:00"/>
  </r>
  <r>
    <x v="4"/>
    <s v="Category3"/>
    <s v="ITEM5"/>
    <s v="DESCRIPTION5"/>
    <n v="1"/>
    <n v="433"/>
    <n v="433"/>
    <d v="2015-11-15T00:00:00"/>
    <d v="2015-11-30T00:00:00"/>
  </r>
  <r>
    <x v="5"/>
    <s v="Category1"/>
    <s v="ITEM1"/>
    <s v="DESCRIPTION1"/>
    <n v="1"/>
    <n v="359"/>
    <n v="359"/>
    <d v="2015-11-15T00:00:00"/>
    <d v="2015-11-30T00:00:00"/>
  </r>
  <r>
    <x v="5"/>
    <s v="Category2"/>
    <s v="ITEM3"/>
    <s v="DESCRIPTION3"/>
    <n v="1"/>
    <n v="695"/>
    <n v="695"/>
    <d v="2015-11-15T00:00:00"/>
    <d v="2015-11-30T00:00:00"/>
  </r>
  <r>
    <x v="1"/>
    <s v="Category2"/>
    <s v="ITEM3"/>
    <s v="DESCRIPTION3"/>
    <n v="1"/>
    <n v="803"/>
    <n v="803"/>
    <d v="2015-11-15T00:00:00"/>
    <d v="2015-11-30T00:00:00"/>
  </r>
  <r>
    <x v="2"/>
    <s v="Category1"/>
    <s v="ITEM2"/>
    <s v="DESCRIPTION2"/>
    <n v="1"/>
    <n v="401"/>
    <n v="401"/>
    <d v="2015-11-15T00:00:00"/>
    <d v="2015-11-30T00:00:00"/>
  </r>
  <r>
    <x v="2"/>
    <s v="Category3"/>
    <s v="ITEM5"/>
    <s v="DESCRIPTION5"/>
    <n v="1"/>
    <n v="200"/>
    <n v="200"/>
    <d v="2015-11-15T00:00:00"/>
    <d v="2015-11-30T00:00:00"/>
  </r>
  <r>
    <x v="2"/>
    <s v="Category1"/>
    <s v="ITEM2"/>
    <s v="DESCRIPTION2"/>
    <n v="1"/>
    <n v="127"/>
    <n v="127"/>
    <d v="2015-11-15T00:00:00"/>
    <d v="2015-11-30T00:00:00"/>
  </r>
  <r>
    <x v="3"/>
    <s v="Category2"/>
    <s v="ITEM4"/>
    <s v="DESCRIPTION4"/>
    <n v="1"/>
    <n v="499"/>
    <n v="499"/>
    <d v="2015-11-15T00:00:00"/>
    <d v="2015-11-30T00:00:00"/>
  </r>
  <r>
    <x v="4"/>
    <s v="Category2"/>
    <s v="ITEM3"/>
    <s v="DESCRIPTION3"/>
    <n v="1"/>
    <n v="180"/>
    <n v="180"/>
    <d v="2015-11-15T00:00:00"/>
    <d v="2015-11-30T00:00:00"/>
  </r>
  <r>
    <x v="0"/>
    <s v="Category2"/>
    <s v="ITEM4"/>
    <s v="DESCRIPTION4"/>
    <n v="1"/>
    <n v="102"/>
    <n v="102"/>
    <d v="2015-11-15T00:00:00"/>
    <d v="2015-11-30T00:00:00"/>
  </r>
  <r>
    <x v="3"/>
    <s v="Category1"/>
    <s v="ITEM1"/>
    <s v="DESCRIPTION1"/>
    <n v="1"/>
    <n v="309"/>
    <n v="309"/>
    <d v="2015-11-15T00:00:00"/>
    <d v="2015-11-30T00:00:00"/>
  </r>
  <r>
    <x v="2"/>
    <s v="Category1"/>
    <s v="ITEM1"/>
    <s v="DESCRIPTION1"/>
    <n v="1"/>
    <n v="425"/>
    <n v="425"/>
    <d v="2015-11-15T00:00:00"/>
    <d v="2015-11-30T00:00:00"/>
  </r>
  <r>
    <x v="2"/>
    <s v="Category1"/>
    <s v="ITEM1"/>
    <s v="DESCRIPTION1"/>
    <n v="1"/>
    <n v="417"/>
    <n v="417"/>
    <d v="2015-11-15T00:00:00"/>
    <d v="2015-11-30T00:00:00"/>
  </r>
  <r>
    <x v="3"/>
    <s v="Category3"/>
    <s v="ITEM5"/>
    <s v="DESCRIPTION5"/>
    <n v="1"/>
    <n v="746"/>
    <n v="746"/>
    <d v="2015-11-15T00:00:00"/>
    <d v="2015-11-30T00:00:00"/>
  </r>
  <r>
    <x v="4"/>
    <s v="Category1"/>
    <s v="ITEM2"/>
    <s v="DESCRIPTION2"/>
    <n v="1"/>
    <n v="796"/>
    <n v="796"/>
    <d v="2015-11-16T00:00:00"/>
    <d v="2015-11-30T00:00:00"/>
  </r>
  <r>
    <x v="1"/>
    <s v="Category3"/>
    <s v="ITEM5"/>
    <s v="DESCRIPTION5"/>
    <n v="1"/>
    <n v="553"/>
    <n v="553"/>
    <d v="2015-11-16T00:00:00"/>
    <d v="2015-11-30T00:00:00"/>
  </r>
  <r>
    <x v="1"/>
    <s v="Category1"/>
    <s v="ITEM2"/>
    <s v="DESCRIPTION2"/>
    <n v="1"/>
    <n v="843"/>
    <n v="843"/>
    <d v="2015-11-16T00:00:00"/>
    <d v="2015-11-30T00:00:00"/>
  </r>
  <r>
    <x v="2"/>
    <s v="Category3"/>
    <s v="ITEM5"/>
    <s v="DESCRIPTION5"/>
    <n v="1"/>
    <n v="365"/>
    <n v="365"/>
    <d v="2015-11-16T00:00:00"/>
    <d v="2015-11-30T00:00:00"/>
  </r>
  <r>
    <x v="4"/>
    <s v="Category1"/>
    <s v="ITEM2"/>
    <s v="DESCRIPTION2"/>
    <n v="1"/>
    <n v="919"/>
    <n v="919"/>
    <d v="2015-11-16T00:00:00"/>
    <d v="2015-11-30T00:00:00"/>
  </r>
  <r>
    <x v="2"/>
    <s v="Category2"/>
    <s v="ITEM4"/>
    <s v="DESCRIPTION4"/>
    <n v="1"/>
    <n v="622"/>
    <n v="622"/>
    <d v="2015-11-16T00:00:00"/>
    <d v="2015-11-30T00:00:00"/>
  </r>
  <r>
    <x v="5"/>
    <s v="Category3"/>
    <s v="ITEM5"/>
    <s v="DESCRIPTION5"/>
    <n v="1"/>
    <n v="870"/>
    <n v="870"/>
    <d v="2015-11-16T00:00:00"/>
    <d v="2015-11-30T00:00:00"/>
  </r>
  <r>
    <x v="2"/>
    <s v="Category1"/>
    <s v="ITEM1"/>
    <s v="DESCRIPTION1"/>
    <n v="1"/>
    <n v="458"/>
    <n v="458"/>
    <d v="2015-11-16T00:00:00"/>
    <d v="2015-11-30T00:00:00"/>
  </r>
  <r>
    <x v="2"/>
    <s v="Category2"/>
    <s v="ITEM4"/>
    <s v="DESCRIPTION4"/>
    <n v="1"/>
    <n v="736"/>
    <n v="736"/>
    <d v="2015-11-16T00:00:00"/>
    <d v="2015-11-30T00:00:00"/>
  </r>
  <r>
    <x v="1"/>
    <s v="Category1"/>
    <s v="ITEM2"/>
    <s v="DESCRIPTION2"/>
    <n v="1"/>
    <n v="577"/>
    <n v="577"/>
    <d v="2015-11-16T00:00:00"/>
    <d v="2015-11-30T00:00:00"/>
  </r>
  <r>
    <x v="2"/>
    <s v="Category3"/>
    <s v="ITEM5"/>
    <s v="DESCRIPTION5"/>
    <n v="1"/>
    <n v="886"/>
    <n v="886"/>
    <d v="2015-11-16T00:00:00"/>
    <d v="2015-11-30T00:00:00"/>
  </r>
  <r>
    <x v="2"/>
    <s v="Category1"/>
    <s v="ITEM1"/>
    <s v="DESCRIPTION1"/>
    <n v="1"/>
    <n v="265"/>
    <n v="265"/>
    <d v="2015-11-16T00:00:00"/>
    <d v="2015-11-30T00:00:00"/>
  </r>
  <r>
    <x v="5"/>
    <s v="Category1"/>
    <s v="ITEM1"/>
    <s v="DESCRIPTION1"/>
    <n v="1"/>
    <n v="827"/>
    <n v="827"/>
    <d v="2015-11-16T00:00:00"/>
    <d v="2015-11-30T00:00:00"/>
  </r>
  <r>
    <x v="2"/>
    <s v="Category1"/>
    <s v="ITEM1"/>
    <s v="DESCRIPTION1"/>
    <n v="1"/>
    <n v="157"/>
    <n v="157"/>
    <d v="2015-11-16T00:00:00"/>
    <d v="2015-11-30T00:00:00"/>
  </r>
  <r>
    <x v="3"/>
    <s v="Category1"/>
    <s v="ITEM2"/>
    <s v="DESCRIPTION2"/>
    <n v="1"/>
    <n v="836"/>
    <n v="836"/>
    <d v="2015-11-16T00:00:00"/>
    <d v="2015-11-30T00:00:00"/>
  </r>
  <r>
    <x v="3"/>
    <s v="Category2"/>
    <s v="ITEM4"/>
    <s v="DESCRIPTION4"/>
    <n v="1"/>
    <n v="362"/>
    <n v="362"/>
    <d v="2015-11-16T00:00:00"/>
    <d v="2015-11-30T00:00:00"/>
  </r>
  <r>
    <x v="3"/>
    <s v="Category3"/>
    <s v="ITEM5"/>
    <s v="DESCRIPTION5"/>
    <n v="1"/>
    <n v="296"/>
    <n v="296"/>
    <d v="2015-11-16T00:00:00"/>
    <d v="2015-11-30T00:00:00"/>
  </r>
  <r>
    <x v="0"/>
    <s v="Category2"/>
    <s v="ITEM4"/>
    <s v="DESCRIPTION4"/>
    <n v="1"/>
    <n v="331"/>
    <n v="331"/>
    <d v="2015-11-16T00:00:00"/>
    <d v="2015-11-30T00:00:00"/>
  </r>
  <r>
    <x v="3"/>
    <s v="Category1"/>
    <s v="ITEM1"/>
    <s v="DESCRIPTION1"/>
    <n v="1"/>
    <n v="696"/>
    <n v="696"/>
    <d v="2015-11-16T00:00:00"/>
    <d v="2015-11-30T00:00:00"/>
  </r>
  <r>
    <x v="4"/>
    <s v="Category2"/>
    <s v="ITEM3"/>
    <s v="DESCRIPTION3"/>
    <n v="1"/>
    <n v="802"/>
    <n v="802"/>
    <d v="2015-11-16T00:00:00"/>
    <d v="2015-11-30T00:00:00"/>
  </r>
  <r>
    <x v="5"/>
    <s v="Category2"/>
    <s v="ITEM4"/>
    <s v="DESCRIPTION4"/>
    <n v="1"/>
    <n v="588"/>
    <n v="588"/>
    <d v="2015-11-16T00:00:00"/>
    <d v="2015-11-30T00:00:00"/>
  </r>
  <r>
    <x v="0"/>
    <s v="Category2"/>
    <s v="ITEM4"/>
    <s v="DESCRIPTION4"/>
    <n v="1"/>
    <n v="272"/>
    <n v="272"/>
    <d v="2015-11-16T00:00:00"/>
    <d v="2015-11-30T00:00:00"/>
  </r>
  <r>
    <x v="3"/>
    <s v="Category2"/>
    <s v="ITEM3"/>
    <s v="DESCRIPTION3"/>
    <n v="1"/>
    <n v="485"/>
    <n v="485"/>
    <d v="2015-11-16T00:00:00"/>
    <d v="2015-11-30T00:00:00"/>
  </r>
  <r>
    <x v="0"/>
    <s v="Category2"/>
    <s v="ITEM3"/>
    <s v="DESCRIPTION3"/>
    <n v="1"/>
    <n v="213"/>
    <n v="213"/>
    <d v="2015-11-16T00:00:00"/>
    <d v="2015-11-30T00:00:00"/>
  </r>
  <r>
    <x v="2"/>
    <s v="Category2"/>
    <s v="ITEM3"/>
    <s v="DESCRIPTION3"/>
    <n v="1"/>
    <n v="276"/>
    <n v="276"/>
    <d v="2015-11-16T00:00:00"/>
    <d v="2015-11-30T00:00:00"/>
  </r>
  <r>
    <x v="3"/>
    <s v="Category1"/>
    <s v="ITEM1"/>
    <s v="DESCRIPTION1"/>
    <n v="1"/>
    <n v="779"/>
    <n v="779"/>
    <d v="2015-11-16T00:00:00"/>
    <d v="2015-11-30T00:00:00"/>
  </r>
  <r>
    <x v="1"/>
    <s v="Category2"/>
    <s v="ITEM3"/>
    <s v="DESCRIPTION3"/>
    <n v="1"/>
    <n v="780"/>
    <n v="780"/>
    <d v="2015-11-16T00:00:00"/>
    <d v="2015-11-30T00:00:00"/>
  </r>
  <r>
    <x v="1"/>
    <s v="Category1"/>
    <s v="ITEM1"/>
    <s v="DESCRIPTION1"/>
    <n v="1"/>
    <n v="187"/>
    <n v="187"/>
    <d v="2015-11-16T00:00:00"/>
    <d v="2015-11-30T00:00:00"/>
  </r>
  <r>
    <x v="5"/>
    <s v="Category2"/>
    <s v="ITEM3"/>
    <s v="DESCRIPTION3"/>
    <n v="1"/>
    <n v="777"/>
    <n v="777"/>
    <d v="2015-11-16T00:00:00"/>
    <d v="2015-11-30T00:00:00"/>
  </r>
  <r>
    <x v="4"/>
    <s v="Category3"/>
    <s v="ITEM5"/>
    <s v="DESCRIPTION5"/>
    <n v="1"/>
    <n v="459"/>
    <n v="459"/>
    <d v="2015-11-16T00:00:00"/>
    <d v="2015-11-30T00:00:00"/>
  </r>
  <r>
    <x v="0"/>
    <s v="Category2"/>
    <s v="ITEM3"/>
    <s v="DESCRIPTION3"/>
    <n v="1"/>
    <n v="473"/>
    <n v="473"/>
    <d v="2015-11-16T00:00:00"/>
    <d v="2015-11-30T00:00:00"/>
  </r>
  <r>
    <x v="2"/>
    <s v="Category1"/>
    <s v="ITEM2"/>
    <s v="DESCRIPTION2"/>
    <n v="1"/>
    <n v="157"/>
    <n v="157"/>
    <d v="2015-11-16T00:00:00"/>
    <d v="2015-11-30T00:00:00"/>
  </r>
  <r>
    <x v="1"/>
    <s v="Category3"/>
    <s v="ITEM5"/>
    <s v="DESCRIPTION5"/>
    <n v="1"/>
    <n v="150"/>
    <n v="150"/>
    <d v="2015-11-16T00:00:00"/>
    <d v="2015-11-30T00:00:00"/>
  </r>
  <r>
    <x v="2"/>
    <s v="Category1"/>
    <s v="ITEM1"/>
    <s v="DESCRIPTION1"/>
    <n v="1"/>
    <n v="680"/>
    <n v="680"/>
    <d v="2015-11-16T00:00:00"/>
    <d v="2015-11-30T00:00:00"/>
  </r>
  <r>
    <x v="5"/>
    <s v="Category2"/>
    <s v="ITEM4"/>
    <s v="DESCRIPTION4"/>
    <n v="1"/>
    <n v="183"/>
    <n v="183"/>
    <d v="2015-11-16T00:00:00"/>
    <d v="2015-11-30T00:00:00"/>
  </r>
  <r>
    <x v="2"/>
    <s v="Category2"/>
    <s v="ITEM4"/>
    <s v="DESCRIPTION4"/>
    <n v="1"/>
    <n v="963"/>
    <n v="963"/>
    <d v="2015-11-16T00:00:00"/>
    <d v="2015-11-30T00:00:00"/>
  </r>
  <r>
    <x v="4"/>
    <s v="Category2"/>
    <s v="ITEM4"/>
    <s v="DESCRIPTION4"/>
    <n v="1"/>
    <n v="577"/>
    <n v="577"/>
    <d v="2015-11-16T00:00:00"/>
    <d v="2015-11-30T00:00:00"/>
  </r>
  <r>
    <x v="5"/>
    <s v="Category3"/>
    <s v="ITEM5"/>
    <s v="DESCRIPTION5"/>
    <n v="1"/>
    <n v="313"/>
    <n v="313"/>
    <d v="2015-11-16T00:00:00"/>
    <d v="2015-11-30T00:00:00"/>
  </r>
  <r>
    <x v="0"/>
    <s v="Category1"/>
    <s v="ITEM2"/>
    <s v="DESCRIPTION2"/>
    <n v="1"/>
    <n v="999"/>
    <n v="999"/>
    <d v="2015-11-16T00:00:00"/>
    <d v="2015-11-30T00:00:00"/>
  </r>
  <r>
    <x v="3"/>
    <s v="Category1"/>
    <s v="ITEM2"/>
    <s v="DESCRIPTION2"/>
    <n v="1"/>
    <n v="983"/>
    <n v="983"/>
    <d v="2015-11-16T00:00:00"/>
    <d v="2015-11-30T00:00:00"/>
  </r>
  <r>
    <x v="2"/>
    <s v="Category2"/>
    <s v="ITEM3"/>
    <s v="DESCRIPTION3"/>
    <n v="1"/>
    <n v="818"/>
    <n v="818"/>
    <d v="2015-11-16T00:00:00"/>
    <d v="2015-11-30T00:00:00"/>
  </r>
  <r>
    <x v="1"/>
    <s v="Category3"/>
    <s v="ITEM5"/>
    <s v="DESCRIPTION5"/>
    <n v="1"/>
    <n v="649"/>
    <n v="649"/>
    <d v="2015-11-16T00:00:00"/>
    <d v="2015-11-30T00:00:00"/>
  </r>
  <r>
    <x v="2"/>
    <s v="Category3"/>
    <s v="ITEM5"/>
    <s v="DESCRIPTION5"/>
    <n v="1"/>
    <n v="143"/>
    <n v="143"/>
    <d v="2015-11-16T00:00:00"/>
    <d v="2015-11-30T00:00:00"/>
  </r>
  <r>
    <x v="5"/>
    <s v="Category1"/>
    <s v="ITEM2"/>
    <s v="DESCRIPTION2"/>
    <n v="1"/>
    <n v="775"/>
    <n v="775"/>
    <d v="2015-11-16T00:00:00"/>
    <d v="2015-11-30T00:00:00"/>
  </r>
  <r>
    <x v="3"/>
    <s v="Category1"/>
    <s v="ITEM1"/>
    <s v="DESCRIPTION1"/>
    <n v="1"/>
    <n v="876"/>
    <n v="876"/>
    <d v="2015-11-16T00:00:00"/>
    <d v="2015-11-30T00:00:00"/>
  </r>
  <r>
    <x v="0"/>
    <s v="Category2"/>
    <s v="ITEM3"/>
    <s v="DESCRIPTION3"/>
    <n v="1"/>
    <n v="830"/>
    <n v="830"/>
    <d v="2015-11-16T00:00:00"/>
    <d v="2015-11-30T00:00:00"/>
  </r>
  <r>
    <x v="1"/>
    <s v="Category2"/>
    <s v="ITEM3"/>
    <s v="DESCRIPTION3"/>
    <n v="1"/>
    <n v="257"/>
    <n v="257"/>
    <d v="2015-11-16T00:00:00"/>
    <d v="2015-11-30T00:00:00"/>
  </r>
  <r>
    <x v="3"/>
    <s v="Category2"/>
    <s v="ITEM4"/>
    <s v="DESCRIPTION4"/>
    <n v="1"/>
    <n v="214"/>
    <n v="214"/>
    <d v="2015-11-16T00:00:00"/>
    <d v="2015-11-30T00:00:00"/>
  </r>
  <r>
    <x v="2"/>
    <s v="Category1"/>
    <s v="ITEM1"/>
    <s v="DESCRIPTION1"/>
    <n v="1"/>
    <n v="902"/>
    <n v="902"/>
    <d v="2015-11-16T00:00:00"/>
    <d v="2015-11-30T00:00:00"/>
  </r>
  <r>
    <x v="0"/>
    <s v="Category1"/>
    <s v="ITEM1"/>
    <s v="DESCRIPTION1"/>
    <n v="1"/>
    <n v="348"/>
    <n v="348"/>
    <d v="2015-11-16T00:00:00"/>
    <d v="2015-11-30T00:00:00"/>
  </r>
  <r>
    <x v="1"/>
    <s v="Category3"/>
    <s v="ITEM5"/>
    <s v="DESCRIPTION5"/>
    <n v="1"/>
    <n v="181"/>
    <n v="181"/>
    <d v="2015-11-17T00:00:00"/>
    <d v="2015-11-30T00:00:00"/>
  </r>
  <r>
    <x v="2"/>
    <s v="Category1"/>
    <s v="ITEM1"/>
    <s v="DESCRIPTION1"/>
    <n v="1"/>
    <n v="917"/>
    <n v="917"/>
    <d v="2015-11-17T00:00:00"/>
    <d v="2015-11-30T00:00:00"/>
  </r>
  <r>
    <x v="3"/>
    <s v="Category2"/>
    <s v="ITEM3"/>
    <s v="DESCRIPTION3"/>
    <n v="1"/>
    <n v="115"/>
    <n v="115"/>
    <d v="2015-11-17T00:00:00"/>
    <d v="2015-11-30T00:00:00"/>
  </r>
  <r>
    <x v="3"/>
    <s v="Category1"/>
    <s v="ITEM2"/>
    <s v="DESCRIPTION2"/>
    <n v="1"/>
    <n v="132"/>
    <n v="132"/>
    <d v="2015-11-17T00:00:00"/>
    <d v="2015-11-30T00:00:00"/>
  </r>
  <r>
    <x v="2"/>
    <s v="Category1"/>
    <s v="ITEM2"/>
    <s v="DESCRIPTION2"/>
    <n v="1"/>
    <n v="322"/>
    <n v="322"/>
    <d v="2015-11-17T00:00:00"/>
    <d v="2015-11-30T00:00:00"/>
  </r>
  <r>
    <x v="5"/>
    <s v="Category3"/>
    <s v="ITEM5"/>
    <s v="DESCRIPTION5"/>
    <n v="1"/>
    <n v="965"/>
    <n v="965"/>
    <d v="2015-11-17T00:00:00"/>
    <d v="2015-11-30T00:00:00"/>
  </r>
  <r>
    <x v="4"/>
    <s v="Category2"/>
    <s v="ITEM3"/>
    <s v="DESCRIPTION3"/>
    <n v="1"/>
    <n v="693"/>
    <n v="693"/>
    <d v="2015-11-17T00:00:00"/>
    <d v="2015-11-30T00:00:00"/>
  </r>
  <r>
    <x v="1"/>
    <s v="Category3"/>
    <s v="ITEM5"/>
    <s v="DESCRIPTION5"/>
    <n v="1"/>
    <n v="429"/>
    <n v="429"/>
    <d v="2015-11-17T00:00:00"/>
    <d v="2015-11-30T00:00:00"/>
  </r>
  <r>
    <x v="2"/>
    <s v="Category3"/>
    <s v="ITEM5"/>
    <s v="DESCRIPTION5"/>
    <n v="1"/>
    <n v="105"/>
    <n v="105"/>
    <d v="2015-11-17T00:00:00"/>
    <d v="2015-11-30T00:00:00"/>
  </r>
  <r>
    <x v="5"/>
    <s v="Category3"/>
    <s v="ITEM5"/>
    <s v="DESCRIPTION5"/>
    <n v="1"/>
    <n v="156"/>
    <n v="156"/>
    <d v="2015-11-17T00:00:00"/>
    <d v="2015-11-30T00:00:00"/>
  </r>
  <r>
    <x v="4"/>
    <s v="Category2"/>
    <s v="ITEM4"/>
    <s v="DESCRIPTION4"/>
    <n v="1"/>
    <n v="181"/>
    <n v="181"/>
    <d v="2015-11-17T00:00:00"/>
    <d v="2015-11-30T00:00:00"/>
  </r>
  <r>
    <x v="3"/>
    <s v="Category2"/>
    <s v="ITEM4"/>
    <s v="DESCRIPTION4"/>
    <n v="1"/>
    <n v="152"/>
    <n v="152"/>
    <d v="2015-11-17T00:00:00"/>
    <d v="2015-11-30T00:00:00"/>
  </r>
  <r>
    <x v="4"/>
    <s v="Category1"/>
    <s v="ITEM1"/>
    <s v="DESCRIPTION1"/>
    <n v="1"/>
    <n v="526"/>
    <n v="526"/>
    <d v="2015-11-17T00:00:00"/>
    <d v="2015-11-30T00:00:00"/>
  </r>
  <r>
    <x v="2"/>
    <s v="Category2"/>
    <s v="ITEM3"/>
    <s v="DESCRIPTION3"/>
    <n v="1"/>
    <n v="776"/>
    <n v="776"/>
    <d v="2015-11-17T00:00:00"/>
    <d v="2015-11-30T00:00:00"/>
  </r>
  <r>
    <x v="2"/>
    <s v="Category1"/>
    <s v="ITEM1"/>
    <s v="DESCRIPTION1"/>
    <n v="1"/>
    <n v="746"/>
    <n v="746"/>
    <d v="2015-11-17T00:00:00"/>
    <d v="2015-11-30T00:00:00"/>
  </r>
  <r>
    <x v="5"/>
    <s v="Category2"/>
    <s v="ITEM3"/>
    <s v="DESCRIPTION3"/>
    <n v="1"/>
    <n v="365"/>
    <n v="365"/>
    <d v="2015-11-17T00:00:00"/>
    <d v="2015-11-30T00:00:00"/>
  </r>
  <r>
    <x v="0"/>
    <s v="Category2"/>
    <s v="ITEM4"/>
    <s v="DESCRIPTION4"/>
    <n v="1"/>
    <n v="111"/>
    <n v="111"/>
    <d v="2015-11-17T00:00:00"/>
    <d v="2015-11-30T00:00:00"/>
  </r>
  <r>
    <x v="4"/>
    <s v="Category2"/>
    <s v="ITEM3"/>
    <s v="DESCRIPTION3"/>
    <n v="1"/>
    <n v="435"/>
    <n v="435"/>
    <d v="2015-11-17T00:00:00"/>
    <d v="2015-11-30T00:00:00"/>
  </r>
  <r>
    <x v="4"/>
    <s v="Category3"/>
    <s v="ITEM5"/>
    <s v="DESCRIPTION5"/>
    <n v="1"/>
    <n v="146"/>
    <n v="146"/>
    <d v="2015-11-17T00:00:00"/>
    <d v="2015-11-30T00:00:00"/>
  </r>
  <r>
    <x v="1"/>
    <s v="Category1"/>
    <s v="ITEM2"/>
    <s v="DESCRIPTION2"/>
    <n v="1"/>
    <n v="131"/>
    <n v="131"/>
    <d v="2015-11-17T00:00:00"/>
    <d v="2015-11-30T00:00:00"/>
  </r>
  <r>
    <x v="1"/>
    <s v="Category2"/>
    <s v="ITEM3"/>
    <s v="DESCRIPTION3"/>
    <n v="1"/>
    <n v="210"/>
    <n v="210"/>
    <d v="2015-11-17T00:00:00"/>
    <d v="2015-11-30T00:00:00"/>
  </r>
  <r>
    <x v="0"/>
    <s v="Category2"/>
    <s v="ITEM4"/>
    <s v="DESCRIPTION4"/>
    <n v="1"/>
    <n v="652"/>
    <n v="652"/>
    <d v="2015-11-17T00:00:00"/>
    <d v="2015-11-30T00:00:00"/>
  </r>
  <r>
    <x v="5"/>
    <s v="Category2"/>
    <s v="ITEM4"/>
    <s v="DESCRIPTION4"/>
    <n v="1"/>
    <n v="395"/>
    <n v="395"/>
    <d v="2015-11-17T00:00:00"/>
    <d v="2015-11-30T00:00:00"/>
  </r>
  <r>
    <x v="5"/>
    <s v="Category3"/>
    <s v="ITEM5"/>
    <s v="DESCRIPTION5"/>
    <n v="1"/>
    <n v="670"/>
    <n v="670"/>
    <d v="2015-11-17T00:00:00"/>
    <d v="2015-11-30T00:00:00"/>
  </r>
  <r>
    <x v="4"/>
    <s v="Category2"/>
    <s v="ITEM4"/>
    <s v="DESCRIPTION4"/>
    <n v="1"/>
    <n v="425"/>
    <n v="425"/>
    <d v="2015-11-17T00:00:00"/>
    <d v="2015-11-30T00:00:00"/>
  </r>
  <r>
    <x v="0"/>
    <s v="Category2"/>
    <s v="ITEM4"/>
    <s v="DESCRIPTION4"/>
    <n v="1"/>
    <n v="651"/>
    <n v="651"/>
    <d v="2015-11-17T00:00:00"/>
    <d v="2015-11-30T00:00:00"/>
  </r>
  <r>
    <x v="1"/>
    <s v="Category1"/>
    <s v="ITEM1"/>
    <s v="DESCRIPTION1"/>
    <n v="1"/>
    <n v="137"/>
    <n v="137"/>
    <d v="2015-11-17T00:00:00"/>
    <d v="2015-11-30T00:00:00"/>
  </r>
  <r>
    <x v="1"/>
    <s v="Category2"/>
    <s v="ITEM3"/>
    <s v="DESCRIPTION3"/>
    <n v="1"/>
    <n v="975"/>
    <n v="975"/>
    <d v="2015-11-17T00:00:00"/>
    <d v="2015-11-30T00:00:00"/>
  </r>
  <r>
    <x v="3"/>
    <s v="Category2"/>
    <s v="ITEM4"/>
    <s v="DESCRIPTION4"/>
    <n v="1"/>
    <n v="265"/>
    <n v="265"/>
    <d v="2015-11-17T00:00:00"/>
    <d v="2015-11-30T00:00:00"/>
  </r>
  <r>
    <x v="3"/>
    <s v="Category2"/>
    <s v="ITEM4"/>
    <s v="DESCRIPTION4"/>
    <n v="1"/>
    <n v="814"/>
    <n v="814"/>
    <d v="2015-11-17T00:00:00"/>
    <d v="2015-11-30T00:00:00"/>
  </r>
  <r>
    <x v="2"/>
    <s v="Category1"/>
    <s v="ITEM1"/>
    <s v="DESCRIPTION1"/>
    <n v="1"/>
    <n v="255"/>
    <n v="255"/>
    <d v="2015-11-17T00:00:00"/>
    <d v="2015-11-30T00:00:00"/>
  </r>
  <r>
    <x v="1"/>
    <s v="Category1"/>
    <s v="ITEM2"/>
    <s v="DESCRIPTION2"/>
    <n v="1"/>
    <n v="816"/>
    <n v="816"/>
    <d v="2015-11-17T00:00:00"/>
    <d v="2015-11-30T00:00:00"/>
  </r>
  <r>
    <x v="0"/>
    <s v="Category2"/>
    <s v="ITEM3"/>
    <s v="DESCRIPTION3"/>
    <n v="1"/>
    <n v="356"/>
    <n v="356"/>
    <d v="2015-11-17T00:00:00"/>
    <d v="2015-11-30T00:00:00"/>
  </r>
  <r>
    <x v="4"/>
    <s v="Category1"/>
    <s v="ITEM1"/>
    <s v="DESCRIPTION1"/>
    <n v="1"/>
    <n v="631"/>
    <n v="631"/>
    <d v="2015-11-17T00:00:00"/>
    <d v="2015-11-30T00:00:00"/>
  </r>
  <r>
    <x v="2"/>
    <s v="Category1"/>
    <s v="ITEM2"/>
    <s v="DESCRIPTION2"/>
    <n v="1"/>
    <n v="111"/>
    <n v="111"/>
    <d v="2015-11-17T00:00:00"/>
    <d v="2015-11-30T00:00:00"/>
  </r>
  <r>
    <x v="3"/>
    <s v="Category2"/>
    <s v="ITEM3"/>
    <s v="DESCRIPTION3"/>
    <n v="1"/>
    <n v="151"/>
    <n v="151"/>
    <d v="2015-11-17T00:00:00"/>
    <d v="2015-11-30T00:00:00"/>
  </r>
  <r>
    <x v="1"/>
    <s v="Category1"/>
    <s v="ITEM2"/>
    <s v="DESCRIPTION2"/>
    <n v="1"/>
    <n v="696"/>
    <n v="696"/>
    <d v="2015-11-17T00:00:00"/>
    <d v="2015-11-30T00:00:00"/>
  </r>
  <r>
    <x v="3"/>
    <s v="Category2"/>
    <s v="ITEM3"/>
    <s v="DESCRIPTION3"/>
    <n v="1"/>
    <n v="387"/>
    <n v="387"/>
    <d v="2015-11-17T00:00:00"/>
    <d v="2015-11-30T00:00:00"/>
  </r>
  <r>
    <x v="2"/>
    <s v="Category1"/>
    <s v="ITEM2"/>
    <s v="DESCRIPTION2"/>
    <n v="1"/>
    <n v="578"/>
    <n v="578"/>
    <d v="2015-11-17T00:00:00"/>
    <d v="2015-11-30T00:00:00"/>
  </r>
  <r>
    <x v="0"/>
    <s v="Category1"/>
    <s v="ITEM2"/>
    <s v="DESCRIPTION2"/>
    <n v="1"/>
    <n v="952"/>
    <n v="952"/>
    <d v="2015-11-17T00:00:00"/>
    <d v="2015-11-30T00:00:00"/>
  </r>
  <r>
    <x v="3"/>
    <s v="Category2"/>
    <s v="ITEM4"/>
    <s v="DESCRIPTION4"/>
    <n v="1"/>
    <n v="742"/>
    <n v="742"/>
    <d v="2015-11-17T00:00:00"/>
    <d v="2015-11-30T00:00:00"/>
  </r>
  <r>
    <x v="3"/>
    <s v="Category1"/>
    <s v="ITEM1"/>
    <s v="DESCRIPTION1"/>
    <n v="1"/>
    <n v="533"/>
    <n v="533"/>
    <d v="2015-11-17T00:00:00"/>
    <d v="2015-11-30T00:00:00"/>
  </r>
  <r>
    <x v="1"/>
    <s v="Category2"/>
    <s v="ITEM4"/>
    <s v="DESCRIPTION4"/>
    <n v="1"/>
    <n v="637"/>
    <n v="637"/>
    <d v="2015-11-17T00:00:00"/>
    <d v="2015-11-30T00:00:00"/>
  </r>
  <r>
    <x v="4"/>
    <s v="Category1"/>
    <s v="ITEM2"/>
    <s v="DESCRIPTION2"/>
    <n v="1"/>
    <n v="583"/>
    <n v="583"/>
    <d v="2015-11-17T00:00:00"/>
    <d v="2015-11-30T00:00:00"/>
  </r>
  <r>
    <x v="1"/>
    <s v="Category3"/>
    <s v="ITEM5"/>
    <s v="DESCRIPTION5"/>
    <n v="1"/>
    <n v="575"/>
    <n v="575"/>
    <d v="2015-11-17T00:00:00"/>
    <d v="2015-11-30T00:00:00"/>
  </r>
  <r>
    <x v="5"/>
    <s v="Category1"/>
    <s v="ITEM1"/>
    <s v="DESCRIPTION1"/>
    <n v="1"/>
    <n v="946"/>
    <n v="946"/>
    <d v="2015-11-17T00:00:00"/>
    <d v="2015-11-30T00:00:00"/>
  </r>
  <r>
    <x v="1"/>
    <s v="Category1"/>
    <s v="ITEM2"/>
    <s v="DESCRIPTION2"/>
    <n v="1"/>
    <n v="521"/>
    <n v="521"/>
    <d v="2015-11-17T00:00:00"/>
    <d v="2015-11-30T00:00:00"/>
  </r>
  <r>
    <x v="4"/>
    <s v="Category2"/>
    <s v="ITEM4"/>
    <s v="DESCRIPTION4"/>
    <n v="1"/>
    <n v="348"/>
    <n v="348"/>
    <d v="2015-11-17T00:00:00"/>
    <d v="2015-11-30T00:00:00"/>
  </r>
  <r>
    <x v="2"/>
    <s v="Category2"/>
    <s v="ITEM4"/>
    <s v="DESCRIPTION4"/>
    <n v="1"/>
    <n v="939"/>
    <n v="939"/>
    <d v="2015-11-17T00:00:00"/>
    <d v="2015-11-30T00:00:00"/>
  </r>
  <r>
    <x v="0"/>
    <s v="Category1"/>
    <s v="ITEM1"/>
    <s v="DESCRIPTION1"/>
    <n v="1"/>
    <n v="362"/>
    <n v="362"/>
    <d v="2015-11-17T00:00:00"/>
    <d v="2015-11-30T00:00:00"/>
  </r>
  <r>
    <x v="1"/>
    <s v="Category1"/>
    <s v="ITEM2"/>
    <s v="DESCRIPTION2"/>
    <n v="1"/>
    <n v="948"/>
    <n v="948"/>
    <d v="2015-11-18T00:00:00"/>
    <d v="2015-11-30T00:00:00"/>
  </r>
  <r>
    <x v="0"/>
    <s v="Category2"/>
    <s v="ITEM4"/>
    <s v="DESCRIPTION4"/>
    <n v="1"/>
    <n v="287"/>
    <n v="287"/>
    <d v="2015-11-18T00:00:00"/>
    <d v="2015-11-30T00:00:00"/>
  </r>
  <r>
    <x v="1"/>
    <s v="Category2"/>
    <s v="ITEM3"/>
    <s v="DESCRIPTION3"/>
    <n v="1"/>
    <n v="719"/>
    <n v="719"/>
    <d v="2015-11-18T00:00:00"/>
    <d v="2015-11-30T00:00:00"/>
  </r>
  <r>
    <x v="1"/>
    <s v="Category1"/>
    <s v="ITEM2"/>
    <s v="DESCRIPTION2"/>
    <n v="1"/>
    <n v="456"/>
    <n v="456"/>
    <d v="2015-11-18T00:00:00"/>
    <d v="2015-11-30T00:00:00"/>
  </r>
  <r>
    <x v="4"/>
    <s v="Category2"/>
    <s v="ITEM4"/>
    <s v="DESCRIPTION4"/>
    <n v="1"/>
    <n v="564"/>
    <n v="564"/>
    <d v="2015-11-18T00:00:00"/>
    <d v="2015-11-30T00:00:00"/>
  </r>
  <r>
    <x v="3"/>
    <s v="Category1"/>
    <s v="ITEM2"/>
    <s v="DESCRIPTION2"/>
    <n v="1"/>
    <n v="612"/>
    <n v="612"/>
    <d v="2015-11-18T00:00:00"/>
    <d v="2015-11-30T00:00:00"/>
  </r>
  <r>
    <x v="0"/>
    <s v="Category3"/>
    <s v="ITEM5"/>
    <s v="DESCRIPTION5"/>
    <n v="1"/>
    <n v="425"/>
    <n v="425"/>
    <d v="2015-11-18T00:00:00"/>
    <d v="2015-11-30T00:00:00"/>
  </r>
  <r>
    <x v="3"/>
    <s v="Category2"/>
    <s v="ITEM3"/>
    <s v="DESCRIPTION3"/>
    <n v="1"/>
    <n v="343"/>
    <n v="343"/>
    <d v="2015-11-18T00:00:00"/>
    <d v="2015-11-30T00:00:00"/>
  </r>
  <r>
    <x v="0"/>
    <s v="Category1"/>
    <s v="ITEM1"/>
    <s v="DESCRIPTION1"/>
    <n v="1"/>
    <n v="732"/>
    <n v="732"/>
    <d v="2015-11-18T00:00:00"/>
    <d v="2015-11-30T00:00:00"/>
  </r>
  <r>
    <x v="1"/>
    <s v="Category1"/>
    <s v="ITEM2"/>
    <s v="DESCRIPTION2"/>
    <n v="1"/>
    <n v="196"/>
    <n v="196"/>
    <d v="2015-11-18T00:00:00"/>
    <d v="2015-11-30T00:00:00"/>
  </r>
  <r>
    <x v="4"/>
    <s v="Category1"/>
    <s v="ITEM1"/>
    <s v="DESCRIPTION1"/>
    <n v="1"/>
    <n v="412"/>
    <n v="412"/>
    <d v="2015-11-18T00:00:00"/>
    <d v="2015-11-30T00:00:00"/>
  </r>
  <r>
    <x v="1"/>
    <s v="Category2"/>
    <s v="ITEM3"/>
    <s v="DESCRIPTION3"/>
    <n v="1"/>
    <n v="195"/>
    <n v="195"/>
    <d v="2015-11-18T00:00:00"/>
    <d v="2015-11-30T00:00:00"/>
  </r>
  <r>
    <x v="1"/>
    <s v="Category2"/>
    <s v="ITEM4"/>
    <s v="DESCRIPTION4"/>
    <n v="1"/>
    <n v="113"/>
    <n v="113"/>
    <d v="2015-11-18T00:00:00"/>
    <d v="2015-11-30T00:00:00"/>
  </r>
  <r>
    <x v="1"/>
    <s v="Category2"/>
    <s v="ITEM3"/>
    <s v="DESCRIPTION3"/>
    <n v="1"/>
    <n v="851"/>
    <n v="851"/>
    <d v="2015-11-18T00:00:00"/>
    <d v="2015-11-30T00:00:00"/>
  </r>
  <r>
    <x v="4"/>
    <s v="Category2"/>
    <s v="ITEM3"/>
    <s v="DESCRIPTION3"/>
    <n v="1"/>
    <n v="412"/>
    <n v="412"/>
    <d v="2015-11-18T00:00:00"/>
    <d v="2015-11-30T00:00:00"/>
  </r>
  <r>
    <x v="1"/>
    <s v="Category3"/>
    <s v="ITEM5"/>
    <s v="DESCRIPTION5"/>
    <n v="1"/>
    <n v="943"/>
    <n v="943"/>
    <d v="2015-11-18T00:00:00"/>
    <d v="2015-11-30T00:00:00"/>
  </r>
  <r>
    <x v="2"/>
    <s v="Category2"/>
    <s v="ITEM3"/>
    <s v="DESCRIPTION3"/>
    <n v="1"/>
    <n v="394"/>
    <n v="394"/>
    <d v="2015-11-18T00:00:00"/>
    <d v="2015-11-30T00:00:00"/>
  </r>
  <r>
    <x v="1"/>
    <s v="Category3"/>
    <s v="ITEM5"/>
    <s v="DESCRIPTION5"/>
    <n v="1"/>
    <n v="126"/>
    <n v="126"/>
    <d v="2015-11-18T00:00:00"/>
    <d v="2015-11-30T00:00:00"/>
  </r>
  <r>
    <x v="1"/>
    <s v="Category3"/>
    <s v="ITEM5"/>
    <s v="DESCRIPTION5"/>
    <n v="1"/>
    <n v="758"/>
    <n v="758"/>
    <d v="2015-11-18T00:00:00"/>
    <d v="2015-11-30T00:00:00"/>
  </r>
  <r>
    <x v="3"/>
    <s v="Category3"/>
    <s v="ITEM5"/>
    <s v="DESCRIPTION5"/>
    <n v="1"/>
    <n v="191"/>
    <n v="191"/>
    <d v="2015-11-18T00:00:00"/>
    <d v="2015-11-30T00:00:00"/>
  </r>
  <r>
    <x v="5"/>
    <s v="Category2"/>
    <s v="ITEM3"/>
    <s v="DESCRIPTION3"/>
    <n v="1"/>
    <n v="166"/>
    <n v="166"/>
    <d v="2015-11-18T00:00:00"/>
    <d v="2015-11-30T00:00:00"/>
  </r>
  <r>
    <x v="2"/>
    <s v="Category2"/>
    <s v="ITEM4"/>
    <s v="DESCRIPTION4"/>
    <n v="1"/>
    <n v="916"/>
    <n v="916"/>
    <d v="2015-11-18T00:00:00"/>
    <d v="2015-11-30T00:00:00"/>
  </r>
  <r>
    <x v="2"/>
    <s v="Category1"/>
    <s v="ITEM1"/>
    <s v="DESCRIPTION1"/>
    <n v="1"/>
    <n v="582"/>
    <n v="582"/>
    <d v="2015-11-18T00:00:00"/>
    <d v="2015-11-30T00:00:00"/>
  </r>
  <r>
    <x v="3"/>
    <s v="Category1"/>
    <s v="ITEM1"/>
    <s v="DESCRIPTION1"/>
    <n v="1"/>
    <n v="804"/>
    <n v="804"/>
    <d v="2015-11-18T00:00:00"/>
    <d v="2015-11-30T00:00:00"/>
  </r>
  <r>
    <x v="5"/>
    <s v="Category1"/>
    <s v="ITEM1"/>
    <s v="DESCRIPTION1"/>
    <n v="1"/>
    <n v="405"/>
    <n v="405"/>
    <d v="2015-11-18T00:00:00"/>
    <d v="2015-11-30T00:00:00"/>
  </r>
  <r>
    <x v="4"/>
    <s v="Category3"/>
    <s v="ITEM5"/>
    <s v="DESCRIPTION5"/>
    <n v="1"/>
    <n v="965"/>
    <n v="965"/>
    <d v="2015-11-18T00:00:00"/>
    <d v="2015-11-30T00:00:00"/>
  </r>
  <r>
    <x v="4"/>
    <s v="Category2"/>
    <s v="ITEM4"/>
    <s v="DESCRIPTION4"/>
    <n v="1"/>
    <n v="361"/>
    <n v="361"/>
    <d v="2015-11-18T00:00:00"/>
    <d v="2015-11-30T00:00:00"/>
  </r>
  <r>
    <x v="4"/>
    <s v="Category2"/>
    <s v="ITEM3"/>
    <s v="DESCRIPTION3"/>
    <n v="1"/>
    <n v="468"/>
    <n v="468"/>
    <d v="2015-11-18T00:00:00"/>
    <d v="2015-11-30T00:00:00"/>
  </r>
  <r>
    <x v="5"/>
    <s v="Category1"/>
    <s v="ITEM2"/>
    <s v="DESCRIPTION2"/>
    <n v="1"/>
    <n v="200"/>
    <n v="200"/>
    <d v="2015-11-18T00:00:00"/>
    <d v="2015-11-30T00:00:00"/>
  </r>
  <r>
    <x v="5"/>
    <s v="Category2"/>
    <s v="ITEM4"/>
    <s v="DESCRIPTION4"/>
    <n v="1"/>
    <n v="852"/>
    <n v="852"/>
    <d v="2015-11-18T00:00:00"/>
    <d v="2015-11-30T00:00:00"/>
  </r>
  <r>
    <x v="0"/>
    <s v="Category1"/>
    <s v="ITEM1"/>
    <s v="DESCRIPTION1"/>
    <n v="1"/>
    <n v="248"/>
    <n v="248"/>
    <d v="2015-11-18T00:00:00"/>
    <d v="2015-11-30T00:00:00"/>
  </r>
  <r>
    <x v="5"/>
    <s v="Category2"/>
    <s v="ITEM4"/>
    <s v="DESCRIPTION4"/>
    <n v="1"/>
    <n v="597"/>
    <n v="597"/>
    <d v="2015-11-18T00:00:00"/>
    <d v="2015-11-30T00:00:00"/>
  </r>
  <r>
    <x v="5"/>
    <s v="Category2"/>
    <s v="ITEM4"/>
    <s v="DESCRIPTION4"/>
    <n v="1"/>
    <n v="636"/>
    <n v="636"/>
    <d v="2015-11-18T00:00:00"/>
    <d v="2015-11-30T00:00:00"/>
  </r>
  <r>
    <x v="3"/>
    <s v="Category2"/>
    <s v="ITEM3"/>
    <s v="DESCRIPTION3"/>
    <n v="1"/>
    <n v="749"/>
    <n v="749"/>
    <d v="2015-11-18T00:00:00"/>
    <d v="2015-11-30T00:00:00"/>
  </r>
  <r>
    <x v="0"/>
    <s v="Category3"/>
    <s v="ITEM5"/>
    <s v="DESCRIPTION5"/>
    <n v="1"/>
    <n v="490"/>
    <n v="490"/>
    <d v="2015-11-18T00:00:00"/>
    <d v="2015-11-30T00:00:00"/>
  </r>
  <r>
    <x v="4"/>
    <s v="Category3"/>
    <s v="ITEM5"/>
    <s v="DESCRIPTION5"/>
    <n v="1"/>
    <n v="924"/>
    <n v="924"/>
    <d v="2015-11-18T00:00:00"/>
    <d v="2015-11-30T00:00:00"/>
  </r>
  <r>
    <x v="1"/>
    <s v="Category2"/>
    <s v="ITEM3"/>
    <s v="DESCRIPTION3"/>
    <n v="1"/>
    <n v="863"/>
    <n v="863"/>
    <d v="2015-11-18T00:00:00"/>
    <d v="2015-11-30T00:00:00"/>
  </r>
  <r>
    <x v="5"/>
    <s v="Category2"/>
    <s v="ITEM4"/>
    <s v="DESCRIPTION4"/>
    <n v="1"/>
    <n v="703"/>
    <n v="703"/>
    <d v="2015-11-18T00:00:00"/>
    <d v="2015-11-30T00:00:00"/>
  </r>
  <r>
    <x v="2"/>
    <s v="Category1"/>
    <s v="ITEM2"/>
    <s v="DESCRIPTION2"/>
    <n v="1"/>
    <n v="980"/>
    <n v="980"/>
    <d v="2015-11-18T00:00:00"/>
    <d v="2015-11-30T00:00:00"/>
  </r>
  <r>
    <x v="2"/>
    <s v="Category2"/>
    <s v="ITEM4"/>
    <s v="DESCRIPTION4"/>
    <n v="1"/>
    <n v="430"/>
    <n v="430"/>
    <d v="2015-11-18T00:00:00"/>
    <d v="2015-11-30T00:00:00"/>
  </r>
  <r>
    <x v="4"/>
    <s v="Category3"/>
    <s v="ITEM5"/>
    <s v="DESCRIPTION5"/>
    <n v="1"/>
    <n v="432"/>
    <n v="432"/>
    <d v="2015-11-18T00:00:00"/>
    <d v="2015-11-30T00:00:00"/>
  </r>
  <r>
    <x v="2"/>
    <s v="Category2"/>
    <s v="ITEM4"/>
    <s v="DESCRIPTION4"/>
    <n v="1"/>
    <n v="460"/>
    <n v="460"/>
    <d v="2015-11-18T00:00:00"/>
    <d v="2015-11-30T00:00:00"/>
  </r>
  <r>
    <x v="2"/>
    <s v="Category3"/>
    <s v="ITEM5"/>
    <s v="DESCRIPTION5"/>
    <n v="1"/>
    <n v="660"/>
    <n v="660"/>
    <d v="2015-11-18T00:00:00"/>
    <d v="2015-11-30T00:00:00"/>
  </r>
  <r>
    <x v="2"/>
    <s v="Category3"/>
    <s v="ITEM5"/>
    <s v="DESCRIPTION5"/>
    <n v="1"/>
    <n v="952"/>
    <n v="952"/>
    <d v="2015-11-18T00:00:00"/>
    <d v="2015-11-30T00:00:00"/>
  </r>
  <r>
    <x v="0"/>
    <s v="Category2"/>
    <s v="ITEM3"/>
    <s v="DESCRIPTION3"/>
    <n v="1"/>
    <n v="377"/>
    <n v="377"/>
    <d v="2015-11-18T00:00:00"/>
    <d v="2015-11-30T00:00:00"/>
  </r>
  <r>
    <x v="0"/>
    <s v="Category1"/>
    <s v="ITEM1"/>
    <s v="DESCRIPTION1"/>
    <n v="1"/>
    <n v="375"/>
    <n v="375"/>
    <d v="2015-11-18T00:00:00"/>
    <d v="2015-11-30T00:00:00"/>
  </r>
  <r>
    <x v="1"/>
    <s v="Category2"/>
    <s v="ITEM4"/>
    <s v="DESCRIPTION4"/>
    <n v="1"/>
    <n v="930"/>
    <n v="930"/>
    <d v="2015-11-18T00:00:00"/>
    <d v="2015-11-30T00:00:00"/>
  </r>
  <r>
    <x v="2"/>
    <s v="Category1"/>
    <s v="ITEM2"/>
    <s v="DESCRIPTION2"/>
    <n v="1"/>
    <n v="530"/>
    <n v="530"/>
    <d v="2015-11-18T00:00:00"/>
    <d v="2015-11-30T00:00:00"/>
  </r>
  <r>
    <x v="5"/>
    <s v="Category1"/>
    <s v="ITEM1"/>
    <s v="DESCRIPTION1"/>
    <n v="1"/>
    <n v="361"/>
    <n v="361"/>
    <d v="2015-11-18T00:00:00"/>
    <d v="2015-11-30T00:00:00"/>
  </r>
  <r>
    <x v="2"/>
    <s v="Category2"/>
    <s v="ITEM3"/>
    <s v="DESCRIPTION3"/>
    <n v="1"/>
    <n v="992"/>
    <n v="992"/>
    <d v="2015-11-18T00:00:00"/>
    <d v="2015-11-30T00:00:00"/>
  </r>
  <r>
    <x v="0"/>
    <s v="Category1"/>
    <s v="ITEM2"/>
    <s v="DESCRIPTION2"/>
    <n v="1"/>
    <n v="984"/>
    <n v="984"/>
    <d v="2015-11-19T00:00:00"/>
    <d v="2015-11-30T00:00:00"/>
  </r>
  <r>
    <x v="5"/>
    <s v="Category2"/>
    <s v="ITEM3"/>
    <s v="DESCRIPTION3"/>
    <n v="1"/>
    <n v="180"/>
    <n v="180"/>
    <d v="2015-11-19T00:00:00"/>
    <d v="2015-11-30T00:00:00"/>
  </r>
  <r>
    <x v="4"/>
    <s v="Category2"/>
    <s v="ITEM3"/>
    <s v="DESCRIPTION3"/>
    <n v="1"/>
    <n v="897"/>
    <n v="897"/>
    <d v="2015-11-19T00:00:00"/>
    <d v="2015-11-30T00:00:00"/>
  </r>
  <r>
    <x v="2"/>
    <s v="Category2"/>
    <s v="ITEM3"/>
    <s v="DESCRIPTION3"/>
    <n v="1"/>
    <n v="432"/>
    <n v="432"/>
    <d v="2015-11-19T00:00:00"/>
    <d v="2015-11-30T00:00:00"/>
  </r>
  <r>
    <x v="2"/>
    <s v="Category3"/>
    <s v="ITEM5"/>
    <s v="DESCRIPTION5"/>
    <n v="1"/>
    <n v="497"/>
    <n v="497"/>
    <d v="2015-11-19T00:00:00"/>
    <d v="2015-11-30T00:00:00"/>
  </r>
  <r>
    <x v="3"/>
    <s v="Category1"/>
    <s v="ITEM1"/>
    <s v="DESCRIPTION1"/>
    <n v="1"/>
    <n v="367"/>
    <n v="367"/>
    <d v="2015-11-19T00:00:00"/>
    <d v="2015-11-30T00:00:00"/>
  </r>
  <r>
    <x v="3"/>
    <s v="Category2"/>
    <s v="ITEM3"/>
    <s v="DESCRIPTION3"/>
    <n v="1"/>
    <n v="448"/>
    <n v="448"/>
    <d v="2015-11-19T00:00:00"/>
    <d v="2015-11-30T00:00:00"/>
  </r>
  <r>
    <x v="2"/>
    <s v="Category1"/>
    <s v="ITEM2"/>
    <s v="DESCRIPTION2"/>
    <n v="1"/>
    <n v="886"/>
    <n v="886"/>
    <d v="2015-11-19T00:00:00"/>
    <d v="2015-11-30T00:00:00"/>
  </r>
  <r>
    <x v="5"/>
    <s v="Category1"/>
    <s v="ITEM1"/>
    <s v="DESCRIPTION1"/>
    <n v="1"/>
    <n v="925"/>
    <n v="925"/>
    <d v="2015-11-19T00:00:00"/>
    <d v="2015-11-30T00:00:00"/>
  </r>
  <r>
    <x v="0"/>
    <s v="Category2"/>
    <s v="ITEM4"/>
    <s v="DESCRIPTION4"/>
    <n v="1"/>
    <n v="848"/>
    <n v="848"/>
    <d v="2015-11-19T00:00:00"/>
    <d v="2015-11-30T00:00:00"/>
  </r>
  <r>
    <x v="3"/>
    <s v="Category2"/>
    <s v="ITEM3"/>
    <s v="DESCRIPTION3"/>
    <n v="1"/>
    <n v="930"/>
    <n v="930"/>
    <d v="2015-11-19T00:00:00"/>
    <d v="2015-11-30T00:00:00"/>
  </r>
  <r>
    <x v="1"/>
    <s v="Category3"/>
    <s v="ITEM5"/>
    <s v="DESCRIPTION5"/>
    <n v="1"/>
    <n v="694"/>
    <n v="694"/>
    <d v="2015-11-19T00:00:00"/>
    <d v="2015-11-30T00:00:00"/>
  </r>
  <r>
    <x v="4"/>
    <s v="Category2"/>
    <s v="ITEM4"/>
    <s v="DESCRIPTION4"/>
    <n v="1"/>
    <n v="709"/>
    <n v="709"/>
    <d v="2015-11-19T00:00:00"/>
    <d v="2015-11-30T00:00:00"/>
  </r>
  <r>
    <x v="4"/>
    <s v="Category2"/>
    <s v="ITEM3"/>
    <s v="DESCRIPTION3"/>
    <n v="1"/>
    <n v="358"/>
    <n v="358"/>
    <d v="2015-11-19T00:00:00"/>
    <d v="2015-11-30T00:00:00"/>
  </r>
  <r>
    <x v="3"/>
    <s v="Category2"/>
    <s v="ITEM4"/>
    <s v="DESCRIPTION4"/>
    <n v="1"/>
    <n v="520"/>
    <n v="520"/>
    <d v="2015-11-19T00:00:00"/>
    <d v="2015-11-30T00:00:00"/>
  </r>
  <r>
    <x v="0"/>
    <s v="Category2"/>
    <s v="ITEM3"/>
    <s v="DESCRIPTION3"/>
    <n v="1"/>
    <n v="111"/>
    <n v="111"/>
    <d v="2015-11-19T00:00:00"/>
    <d v="2015-11-30T00:00:00"/>
  </r>
  <r>
    <x v="4"/>
    <s v="Category1"/>
    <s v="ITEM1"/>
    <s v="DESCRIPTION1"/>
    <n v="1"/>
    <n v="773"/>
    <n v="773"/>
    <d v="2015-11-19T00:00:00"/>
    <d v="2015-11-30T00:00:00"/>
  </r>
  <r>
    <x v="4"/>
    <s v="Category2"/>
    <s v="ITEM4"/>
    <s v="DESCRIPTION4"/>
    <n v="1"/>
    <n v="918"/>
    <n v="918"/>
    <d v="2015-11-19T00:00:00"/>
    <d v="2015-11-30T00:00:00"/>
  </r>
  <r>
    <x v="0"/>
    <s v="Category2"/>
    <s v="ITEM3"/>
    <s v="DESCRIPTION3"/>
    <n v="1"/>
    <n v="671"/>
    <n v="671"/>
    <d v="2015-11-19T00:00:00"/>
    <d v="2015-11-30T00:00:00"/>
  </r>
  <r>
    <x v="4"/>
    <s v="Category2"/>
    <s v="ITEM3"/>
    <s v="DESCRIPTION3"/>
    <n v="1"/>
    <n v="662"/>
    <n v="662"/>
    <d v="2015-11-19T00:00:00"/>
    <d v="2015-11-30T00:00:00"/>
  </r>
  <r>
    <x v="3"/>
    <s v="Category3"/>
    <s v="ITEM5"/>
    <s v="DESCRIPTION5"/>
    <n v="1"/>
    <n v="915"/>
    <n v="915"/>
    <d v="2015-11-19T00:00:00"/>
    <d v="2015-11-30T00:00:00"/>
  </r>
  <r>
    <x v="3"/>
    <s v="Category1"/>
    <s v="ITEM1"/>
    <s v="DESCRIPTION1"/>
    <n v="1"/>
    <n v="487"/>
    <n v="487"/>
    <d v="2015-11-19T00:00:00"/>
    <d v="2015-11-30T00:00:00"/>
  </r>
  <r>
    <x v="4"/>
    <s v="Category2"/>
    <s v="ITEM4"/>
    <s v="DESCRIPTION4"/>
    <n v="1"/>
    <n v="122"/>
    <n v="122"/>
    <d v="2015-11-19T00:00:00"/>
    <d v="2015-11-30T00:00:00"/>
  </r>
  <r>
    <x v="5"/>
    <s v="Category3"/>
    <s v="ITEM5"/>
    <s v="DESCRIPTION5"/>
    <n v="1"/>
    <n v="748"/>
    <n v="748"/>
    <d v="2015-11-19T00:00:00"/>
    <d v="2015-11-30T00:00:00"/>
  </r>
  <r>
    <x v="1"/>
    <s v="Category2"/>
    <s v="ITEM4"/>
    <s v="DESCRIPTION4"/>
    <n v="1"/>
    <n v="628"/>
    <n v="628"/>
    <d v="2015-11-19T00:00:00"/>
    <d v="2015-11-30T00:00:00"/>
  </r>
  <r>
    <x v="4"/>
    <s v="Category3"/>
    <s v="ITEM5"/>
    <s v="DESCRIPTION5"/>
    <n v="1"/>
    <n v="744"/>
    <n v="744"/>
    <d v="2015-11-19T00:00:00"/>
    <d v="2015-11-30T00:00:00"/>
  </r>
  <r>
    <x v="5"/>
    <s v="Category2"/>
    <s v="ITEM3"/>
    <s v="DESCRIPTION3"/>
    <n v="1"/>
    <n v="876"/>
    <n v="876"/>
    <d v="2015-11-19T00:00:00"/>
    <d v="2015-11-30T00:00:00"/>
  </r>
  <r>
    <x v="1"/>
    <s v="Category1"/>
    <s v="ITEM1"/>
    <s v="DESCRIPTION1"/>
    <n v="1"/>
    <n v="343"/>
    <n v="343"/>
    <d v="2015-11-19T00:00:00"/>
    <d v="2015-11-30T00:00:00"/>
  </r>
  <r>
    <x v="5"/>
    <s v="Category2"/>
    <s v="ITEM4"/>
    <s v="DESCRIPTION4"/>
    <n v="1"/>
    <n v="437"/>
    <n v="437"/>
    <d v="2015-11-19T00:00:00"/>
    <d v="2015-11-30T00:00:00"/>
  </r>
  <r>
    <x v="1"/>
    <s v="Category1"/>
    <s v="ITEM1"/>
    <s v="DESCRIPTION1"/>
    <n v="1"/>
    <n v="367"/>
    <n v="367"/>
    <d v="2015-11-19T00:00:00"/>
    <d v="2015-11-30T00:00:00"/>
  </r>
  <r>
    <x v="0"/>
    <s v="Category1"/>
    <s v="ITEM2"/>
    <s v="DESCRIPTION2"/>
    <n v="1"/>
    <n v="335"/>
    <n v="335"/>
    <d v="2015-11-19T00:00:00"/>
    <d v="2015-11-30T00:00:00"/>
  </r>
  <r>
    <x v="3"/>
    <s v="Category2"/>
    <s v="ITEM4"/>
    <s v="DESCRIPTION4"/>
    <n v="1"/>
    <n v="413"/>
    <n v="413"/>
    <d v="2015-11-19T00:00:00"/>
    <d v="2015-11-30T00:00:00"/>
  </r>
  <r>
    <x v="2"/>
    <s v="Category2"/>
    <s v="ITEM4"/>
    <s v="DESCRIPTION4"/>
    <n v="1"/>
    <n v="966"/>
    <n v="966"/>
    <d v="2015-11-19T00:00:00"/>
    <d v="2015-11-30T00:00:00"/>
  </r>
  <r>
    <x v="5"/>
    <s v="Category2"/>
    <s v="ITEM3"/>
    <s v="DESCRIPTION3"/>
    <n v="1"/>
    <n v="950"/>
    <n v="950"/>
    <d v="2015-11-19T00:00:00"/>
    <d v="2015-11-30T00:00:00"/>
  </r>
  <r>
    <x v="3"/>
    <s v="Category1"/>
    <s v="ITEM2"/>
    <s v="DESCRIPTION2"/>
    <n v="1"/>
    <n v="368"/>
    <n v="368"/>
    <d v="2015-11-19T00:00:00"/>
    <d v="2015-11-30T00:00:00"/>
  </r>
  <r>
    <x v="1"/>
    <s v="Category3"/>
    <s v="ITEM5"/>
    <s v="DESCRIPTION5"/>
    <n v="1"/>
    <n v="897"/>
    <n v="897"/>
    <d v="2015-11-19T00:00:00"/>
    <d v="2015-11-30T00:00:00"/>
  </r>
  <r>
    <x v="1"/>
    <s v="Category1"/>
    <s v="ITEM2"/>
    <s v="DESCRIPTION2"/>
    <n v="1"/>
    <n v="959"/>
    <n v="959"/>
    <d v="2015-11-19T00:00:00"/>
    <d v="2015-11-30T00:00:00"/>
  </r>
  <r>
    <x v="5"/>
    <s v="Category1"/>
    <s v="ITEM2"/>
    <s v="DESCRIPTION2"/>
    <n v="1"/>
    <n v="886"/>
    <n v="886"/>
    <d v="2015-11-19T00:00:00"/>
    <d v="2015-11-30T00:00:00"/>
  </r>
  <r>
    <x v="5"/>
    <s v="Category2"/>
    <s v="ITEM4"/>
    <s v="DESCRIPTION4"/>
    <n v="1"/>
    <n v="410"/>
    <n v="410"/>
    <d v="2015-11-19T00:00:00"/>
    <d v="2015-11-30T00:00:00"/>
  </r>
  <r>
    <x v="3"/>
    <s v="Category1"/>
    <s v="ITEM2"/>
    <s v="DESCRIPTION2"/>
    <n v="1"/>
    <n v="206"/>
    <n v="206"/>
    <d v="2015-11-19T00:00:00"/>
    <d v="2015-11-30T00:00:00"/>
  </r>
  <r>
    <x v="2"/>
    <s v="Category1"/>
    <s v="ITEM2"/>
    <s v="DESCRIPTION2"/>
    <n v="1"/>
    <n v="235"/>
    <n v="235"/>
    <d v="2015-11-19T00:00:00"/>
    <d v="2015-11-30T00:00:00"/>
  </r>
  <r>
    <x v="4"/>
    <s v="Category1"/>
    <s v="ITEM2"/>
    <s v="DESCRIPTION2"/>
    <n v="1"/>
    <n v="145"/>
    <n v="145"/>
    <d v="2015-11-19T00:00:00"/>
    <d v="2015-11-30T00:00:00"/>
  </r>
  <r>
    <x v="5"/>
    <s v="Category3"/>
    <s v="ITEM5"/>
    <s v="DESCRIPTION5"/>
    <n v="1"/>
    <n v="217"/>
    <n v="217"/>
    <d v="2015-11-19T00:00:00"/>
    <d v="2015-11-30T00:00:00"/>
  </r>
  <r>
    <x v="5"/>
    <s v="Category1"/>
    <s v="ITEM2"/>
    <s v="DESCRIPTION2"/>
    <n v="1"/>
    <n v="762"/>
    <n v="762"/>
    <d v="2015-11-19T00:00:00"/>
    <d v="2015-11-30T00:00:00"/>
  </r>
  <r>
    <x v="5"/>
    <s v="Category3"/>
    <s v="ITEM5"/>
    <s v="DESCRIPTION5"/>
    <n v="1"/>
    <n v="413"/>
    <n v="413"/>
    <d v="2015-11-19T00:00:00"/>
    <d v="2015-11-30T00:00:00"/>
  </r>
  <r>
    <x v="5"/>
    <s v="Category3"/>
    <s v="ITEM5"/>
    <s v="DESCRIPTION5"/>
    <n v="1"/>
    <n v="999"/>
    <n v="999"/>
    <d v="2015-11-19T00:00:00"/>
    <d v="2015-11-30T00:00:00"/>
  </r>
  <r>
    <x v="0"/>
    <s v="Category2"/>
    <s v="ITEM4"/>
    <s v="DESCRIPTION4"/>
    <n v="1"/>
    <n v="630"/>
    <n v="630"/>
    <d v="2015-11-19T00:00:00"/>
    <d v="2015-11-30T00:00:00"/>
  </r>
  <r>
    <x v="3"/>
    <s v="Category1"/>
    <s v="ITEM1"/>
    <s v="DESCRIPTION1"/>
    <n v="1"/>
    <n v="966"/>
    <n v="966"/>
    <d v="2015-11-19T00:00:00"/>
    <d v="2015-11-30T00:00:00"/>
  </r>
  <r>
    <x v="1"/>
    <s v="Category2"/>
    <s v="ITEM4"/>
    <s v="DESCRIPTION4"/>
    <n v="1"/>
    <n v="342"/>
    <n v="342"/>
    <d v="2015-11-19T00:00:00"/>
    <d v="2015-11-30T00:00:00"/>
  </r>
  <r>
    <x v="0"/>
    <s v="Category1"/>
    <s v="ITEM2"/>
    <s v="DESCRIPTION2"/>
    <n v="1"/>
    <n v="210"/>
    <n v="210"/>
    <d v="2015-11-19T00:00:00"/>
    <d v="2015-11-30T00:00:00"/>
  </r>
  <r>
    <x v="2"/>
    <s v="Category2"/>
    <s v="ITEM3"/>
    <s v="DESCRIPTION3"/>
    <n v="1"/>
    <n v="282"/>
    <n v="282"/>
    <d v="2015-11-20T00:00:00"/>
    <d v="2015-11-30T00:00:00"/>
  </r>
  <r>
    <x v="0"/>
    <s v="Category3"/>
    <s v="ITEM5"/>
    <s v="DESCRIPTION5"/>
    <n v="1"/>
    <n v="292"/>
    <n v="292"/>
    <d v="2015-11-20T00:00:00"/>
    <d v="2015-11-30T00:00:00"/>
  </r>
  <r>
    <x v="0"/>
    <s v="Category2"/>
    <s v="ITEM4"/>
    <s v="DESCRIPTION4"/>
    <n v="1"/>
    <n v="668"/>
    <n v="668"/>
    <d v="2015-11-20T00:00:00"/>
    <d v="2015-11-30T00:00:00"/>
  </r>
  <r>
    <x v="4"/>
    <s v="Category3"/>
    <s v="ITEM5"/>
    <s v="DESCRIPTION5"/>
    <n v="1"/>
    <n v="462"/>
    <n v="462"/>
    <d v="2015-11-20T00:00:00"/>
    <d v="2015-11-30T00:00:00"/>
  </r>
  <r>
    <x v="5"/>
    <s v="Category1"/>
    <s v="ITEM1"/>
    <s v="DESCRIPTION1"/>
    <n v="1"/>
    <n v="980"/>
    <n v="980"/>
    <d v="2015-11-20T00:00:00"/>
    <d v="2015-11-30T00:00:00"/>
  </r>
  <r>
    <x v="3"/>
    <s v="Category2"/>
    <s v="ITEM3"/>
    <s v="DESCRIPTION3"/>
    <n v="1"/>
    <n v="911"/>
    <n v="911"/>
    <d v="2015-11-20T00:00:00"/>
    <d v="2015-11-30T00:00:00"/>
  </r>
  <r>
    <x v="5"/>
    <s v="Category1"/>
    <s v="ITEM1"/>
    <s v="DESCRIPTION1"/>
    <n v="1"/>
    <n v="998"/>
    <n v="998"/>
    <d v="2015-11-20T00:00:00"/>
    <d v="2015-11-30T00:00:00"/>
  </r>
  <r>
    <x v="1"/>
    <s v="Category2"/>
    <s v="ITEM3"/>
    <s v="DESCRIPTION3"/>
    <n v="1"/>
    <n v="971"/>
    <n v="971"/>
    <d v="2015-11-20T00:00:00"/>
    <d v="2015-11-30T00:00:00"/>
  </r>
  <r>
    <x v="0"/>
    <s v="Category1"/>
    <s v="ITEM2"/>
    <s v="DESCRIPTION2"/>
    <n v="1"/>
    <n v="274"/>
    <n v="274"/>
    <d v="2015-11-20T00:00:00"/>
    <d v="2015-11-30T00:00:00"/>
  </r>
  <r>
    <x v="2"/>
    <s v="Category2"/>
    <s v="ITEM4"/>
    <s v="DESCRIPTION4"/>
    <n v="1"/>
    <n v="620"/>
    <n v="620"/>
    <d v="2015-11-20T00:00:00"/>
    <d v="2015-11-30T00:00:00"/>
  </r>
  <r>
    <x v="0"/>
    <s v="Category1"/>
    <s v="ITEM1"/>
    <s v="DESCRIPTION1"/>
    <n v="1"/>
    <n v="490"/>
    <n v="490"/>
    <d v="2015-11-20T00:00:00"/>
    <d v="2015-11-30T00:00:00"/>
  </r>
  <r>
    <x v="4"/>
    <s v="Category2"/>
    <s v="ITEM4"/>
    <s v="DESCRIPTION4"/>
    <n v="1"/>
    <n v="322"/>
    <n v="322"/>
    <d v="2015-11-20T00:00:00"/>
    <d v="2015-11-30T00:00:00"/>
  </r>
  <r>
    <x v="0"/>
    <s v="Category2"/>
    <s v="ITEM4"/>
    <s v="DESCRIPTION4"/>
    <n v="1"/>
    <n v="375"/>
    <n v="375"/>
    <d v="2015-11-20T00:00:00"/>
    <d v="2015-11-30T00:00:00"/>
  </r>
  <r>
    <x v="3"/>
    <s v="Category3"/>
    <s v="ITEM5"/>
    <s v="DESCRIPTION5"/>
    <n v="1"/>
    <n v="150"/>
    <n v="150"/>
    <d v="2015-11-20T00:00:00"/>
    <d v="2015-11-30T00:00:00"/>
  </r>
  <r>
    <x v="3"/>
    <s v="Category2"/>
    <s v="ITEM4"/>
    <s v="DESCRIPTION4"/>
    <n v="1"/>
    <n v="425"/>
    <n v="425"/>
    <d v="2015-11-20T00:00:00"/>
    <d v="2015-11-30T00:00:00"/>
  </r>
  <r>
    <x v="0"/>
    <s v="Category2"/>
    <s v="ITEM4"/>
    <s v="DESCRIPTION4"/>
    <n v="1"/>
    <n v="110"/>
    <n v="110"/>
    <d v="2015-11-20T00:00:00"/>
    <d v="2015-11-30T00:00:00"/>
  </r>
  <r>
    <x v="0"/>
    <s v="Category2"/>
    <s v="ITEM3"/>
    <s v="DESCRIPTION3"/>
    <n v="1"/>
    <n v="123"/>
    <n v="123"/>
    <d v="2015-11-20T00:00:00"/>
    <d v="2015-11-30T00:00:00"/>
  </r>
  <r>
    <x v="1"/>
    <s v="Category3"/>
    <s v="ITEM5"/>
    <s v="DESCRIPTION5"/>
    <n v="1"/>
    <n v="581"/>
    <n v="581"/>
    <d v="2015-11-20T00:00:00"/>
    <d v="2015-11-30T00:00:00"/>
  </r>
  <r>
    <x v="5"/>
    <s v="Category2"/>
    <s v="ITEM3"/>
    <s v="DESCRIPTION3"/>
    <n v="1"/>
    <n v="107"/>
    <n v="107"/>
    <d v="2015-11-20T00:00:00"/>
    <d v="2015-11-30T00:00:00"/>
  </r>
  <r>
    <x v="5"/>
    <s v="Category1"/>
    <s v="ITEM2"/>
    <s v="DESCRIPTION2"/>
    <n v="1"/>
    <n v="705"/>
    <n v="705"/>
    <d v="2015-11-20T00:00:00"/>
    <d v="2015-11-30T00:00:00"/>
  </r>
  <r>
    <x v="2"/>
    <s v="Category2"/>
    <s v="ITEM4"/>
    <s v="DESCRIPTION4"/>
    <n v="1"/>
    <n v="827"/>
    <n v="827"/>
    <d v="2015-11-20T00:00:00"/>
    <d v="2015-11-30T00:00:00"/>
  </r>
  <r>
    <x v="2"/>
    <s v="Category2"/>
    <s v="ITEM4"/>
    <s v="DESCRIPTION4"/>
    <n v="1"/>
    <n v="587"/>
    <n v="587"/>
    <d v="2015-11-20T00:00:00"/>
    <d v="2015-11-30T00:00:00"/>
  </r>
  <r>
    <x v="0"/>
    <s v="Category1"/>
    <s v="ITEM2"/>
    <s v="DESCRIPTION2"/>
    <n v="1"/>
    <n v="384"/>
    <n v="384"/>
    <d v="2015-11-20T00:00:00"/>
    <d v="2015-11-30T00:00:00"/>
  </r>
  <r>
    <x v="4"/>
    <s v="Category1"/>
    <s v="ITEM2"/>
    <s v="DESCRIPTION2"/>
    <n v="1"/>
    <n v="987"/>
    <n v="987"/>
    <d v="2015-11-20T00:00:00"/>
    <d v="2015-11-30T00:00:00"/>
  </r>
  <r>
    <x v="5"/>
    <s v="Category3"/>
    <s v="ITEM5"/>
    <s v="DESCRIPTION5"/>
    <n v="1"/>
    <n v="771"/>
    <n v="771"/>
    <d v="2015-11-20T00:00:00"/>
    <d v="2015-11-30T00:00:00"/>
  </r>
  <r>
    <x v="1"/>
    <s v="Category1"/>
    <s v="ITEM1"/>
    <s v="DESCRIPTION1"/>
    <n v="1"/>
    <n v="286"/>
    <n v="286"/>
    <d v="2015-11-20T00:00:00"/>
    <d v="2015-11-30T00:00:00"/>
  </r>
  <r>
    <x v="1"/>
    <s v="Category1"/>
    <s v="ITEM1"/>
    <s v="DESCRIPTION1"/>
    <n v="1"/>
    <n v="798"/>
    <n v="798"/>
    <d v="2015-11-20T00:00:00"/>
    <d v="2015-11-30T00:00:00"/>
  </r>
  <r>
    <x v="1"/>
    <s v="Category1"/>
    <s v="ITEM2"/>
    <s v="DESCRIPTION2"/>
    <n v="1"/>
    <n v="419"/>
    <n v="419"/>
    <d v="2015-11-20T00:00:00"/>
    <d v="2015-11-30T00:00:00"/>
  </r>
  <r>
    <x v="0"/>
    <s v="Category1"/>
    <s v="ITEM1"/>
    <s v="DESCRIPTION1"/>
    <n v="1"/>
    <n v="436"/>
    <n v="436"/>
    <d v="2015-11-20T00:00:00"/>
    <d v="2015-11-30T00:00:00"/>
  </r>
  <r>
    <x v="3"/>
    <s v="Category1"/>
    <s v="ITEM2"/>
    <s v="DESCRIPTION2"/>
    <n v="1"/>
    <n v="585"/>
    <n v="585"/>
    <d v="2015-11-20T00:00:00"/>
    <d v="2015-11-30T00:00:00"/>
  </r>
  <r>
    <x v="3"/>
    <s v="Category1"/>
    <s v="ITEM1"/>
    <s v="DESCRIPTION1"/>
    <n v="1"/>
    <n v="836"/>
    <n v="836"/>
    <d v="2015-11-20T00:00:00"/>
    <d v="2015-11-30T00:00:00"/>
  </r>
  <r>
    <x v="0"/>
    <s v="Category2"/>
    <s v="ITEM3"/>
    <s v="DESCRIPTION3"/>
    <n v="1"/>
    <n v="411"/>
    <n v="411"/>
    <d v="2015-11-20T00:00:00"/>
    <d v="2015-11-30T00:00:00"/>
  </r>
  <r>
    <x v="3"/>
    <s v="Category1"/>
    <s v="ITEM1"/>
    <s v="DESCRIPTION1"/>
    <n v="1"/>
    <n v="938"/>
    <n v="938"/>
    <d v="2015-11-20T00:00:00"/>
    <d v="2015-11-30T00:00:00"/>
  </r>
  <r>
    <x v="4"/>
    <s v="Category2"/>
    <s v="ITEM4"/>
    <s v="DESCRIPTION4"/>
    <n v="1"/>
    <n v="256"/>
    <n v="256"/>
    <d v="2015-11-20T00:00:00"/>
    <d v="2015-11-30T00:00:00"/>
  </r>
  <r>
    <x v="1"/>
    <s v="Category2"/>
    <s v="ITEM4"/>
    <s v="DESCRIPTION4"/>
    <n v="1"/>
    <n v="530"/>
    <n v="530"/>
    <d v="2015-11-20T00:00:00"/>
    <d v="2015-11-30T00:00:00"/>
  </r>
  <r>
    <x v="3"/>
    <s v="Category3"/>
    <s v="ITEM5"/>
    <s v="DESCRIPTION5"/>
    <n v="1"/>
    <n v="479"/>
    <n v="479"/>
    <d v="2015-11-20T00:00:00"/>
    <d v="2015-11-30T00:00:00"/>
  </r>
  <r>
    <x v="2"/>
    <s v="Category2"/>
    <s v="ITEM4"/>
    <s v="DESCRIPTION4"/>
    <n v="1"/>
    <n v="883"/>
    <n v="883"/>
    <d v="2015-11-20T00:00:00"/>
    <d v="2015-11-30T00:00:00"/>
  </r>
  <r>
    <x v="1"/>
    <s v="Category3"/>
    <s v="ITEM5"/>
    <s v="DESCRIPTION5"/>
    <n v="1"/>
    <n v="722"/>
    <n v="722"/>
    <d v="2015-11-20T00:00:00"/>
    <d v="2015-11-30T00:00:00"/>
  </r>
  <r>
    <x v="5"/>
    <s v="Category2"/>
    <s v="ITEM4"/>
    <s v="DESCRIPTION4"/>
    <n v="1"/>
    <n v="644"/>
    <n v="644"/>
    <d v="2015-11-20T00:00:00"/>
    <d v="2015-11-30T00:00:00"/>
  </r>
  <r>
    <x v="2"/>
    <s v="Category2"/>
    <s v="ITEM4"/>
    <s v="DESCRIPTION4"/>
    <n v="1"/>
    <n v="863"/>
    <n v="863"/>
    <d v="2015-11-20T00:00:00"/>
    <d v="2015-11-30T00:00:00"/>
  </r>
  <r>
    <x v="0"/>
    <s v="Category2"/>
    <s v="ITEM4"/>
    <s v="DESCRIPTION4"/>
    <n v="1"/>
    <n v="372"/>
    <n v="372"/>
    <d v="2015-11-20T00:00:00"/>
    <d v="2015-11-30T00:00:00"/>
  </r>
  <r>
    <x v="3"/>
    <s v="Category1"/>
    <s v="ITEM2"/>
    <s v="DESCRIPTION2"/>
    <n v="1"/>
    <n v="720"/>
    <n v="720"/>
    <d v="2015-11-20T00:00:00"/>
    <d v="2015-11-30T00:00:00"/>
  </r>
  <r>
    <x v="4"/>
    <s v="Category2"/>
    <s v="ITEM4"/>
    <s v="DESCRIPTION4"/>
    <n v="1"/>
    <n v="450"/>
    <n v="450"/>
    <d v="2015-11-20T00:00:00"/>
    <d v="2015-11-30T00:00:00"/>
  </r>
  <r>
    <x v="1"/>
    <s v="Category3"/>
    <s v="ITEM5"/>
    <s v="DESCRIPTION5"/>
    <n v="1"/>
    <n v="635"/>
    <n v="635"/>
    <d v="2015-11-20T00:00:00"/>
    <d v="2015-11-30T00:00:00"/>
  </r>
  <r>
    <x v="2"/>
    <s v="Category2"/>
    <s v="ITEM3"/>
    <s v="DESCRIPTION3"/>
    <n v="1"/>
    <n v="276"/>
    <n v="276"/>
    <d v="2015-11-20T00:00:00"/>
    <d v="2015-11-30T00:00:00"/>
  </r>
  <r>
    <x v="0"/>
    <s v="Category3"/>
    <s v="ITEM5"/>
    <s v="DESCRIPTION5"/>
    <n v="1"/>
    <n v="451"/>
    <n v="451"/>
    <d v="2015-11-20T00:00:00"/>
    <d v="2015-11-30T00:00:00"/>
  </r>
  <r>
    <x v="1"/>
    <s v="Category1"/>
    <s v="ITEM2"/>
    <s v="DESCRIPTION2"/>
    <n v="1"/>
    <n v="689"/>
    <n v="689"/>
    <d v="2015-11-20T00:00:00"/>
    <d v="2015-11-30T00:00:00"/>
  </r>
  <r>
    <x v="3"/>
    <s v="Category1"/>
    <s v="ITEM2"/>
    <s v="DESCRIPTION2"/>
    <n v="1"/>
    <n v="451"/>
    <n v="451"/>
    <d v="2015-11-20T00:00:00"/>
    <d v="2015-11-30T00:00:00"/>
  </r>
  <r>
    <x v="3"/>
    <s v="Category2"/>
    <s v="ITEM3"/>
    <s v="DESCRIPTION3"/>
    <n v="1"/>
    <n v="435"/>
    <n v="435"/>
    <d v="2015-11-20T00:00:00"/>
    <d v="2015-11-30T00:00:00"/>
  </r>
  <r>
    <x v="5"/>
    <s v="Category2"/>
    <s v="ITEM3"/>
    <s v="DESCRIPTION3"/>
    <n v="1"/>
    <n v="972"/>
    <n v="972"/>
    <d v="2015-11-20T00:00:00"/>
    <d v="2015-11-30T00:00:00"/>
  </r>
  <r>
    <x v="0"/>
    <s v="Category1"/>
    <s v="ITEM2"/>
    <s v="DESCRIPTION2"/>
    <n v="1"/>
    <n v="163"/>
    <n v="163"/>
    <d v="2015-11-21T00:00:00"/>
    <d v="2015-11-30T00:00:00"/>
  </r>
  <r>
    <x v="0"/>
    <s v="Category2"/>
    <s v="ITEM3"/>
    <s v="DESCRIPTION3"/>
    <n v="1"/>
    <n v="268"/>
    <n v="268"/>
    <d v="2015-11-21T00:00:00"/>
    <d v="2015-11-30T00:00:00"/>
  </r>
  <r>
    <x v="2"/>
    <s v="Category2"/>
    <s v="ITEM4"/>
    <s v="DESCRIPTION4"/>
    <n v="1"/>
    <n v="251"/>
    <n v="251"/>
    <d v="2015-11-21T00:00:00"/>
    <d v="2015-11-30T00:00:00"/>
  </r>
  <r>
    <x v="0"/>
    <s v="Category1"/>
    <s v="ITEM1"/>
    <s v="DESCRIPTION1"/>
    <n v="1"/>
    <n v="267"/>
    <n v="267"/>
    <d v="2015-11-21T00:00:00"/>
    <d v="2015-11-30T00:00:00"/>
  </r>
  <r>
    <x v="2"/>
    <s v="Category1"/>
    <s v="ITEM1"/>
    <s v="DESCRIPTION1"/>
    <n v="1"/>
    <n v="822"/>
    <n v="822"/>
    <d v="2015-11-21T00:00:00"/>
    <d v="2015-11-30T00:00:00"/>
  </r>
  <r>
    <x v="1"/>
    <s v="Category1"/>
    <s v="ITEM1"/>
    <s v="DESCRIPTION1"/>
    <n v="1"/>
    <n v="556"/>
    <n v="556"/>
    <d v="2015-11-21T00:00:00"/>
    <d v="2015-11-30T00:00:00"/>
  </r>
  <r>
    <x v="5"/>
    <s v="Category1"/>
    <s v="ITEM2"/>
    <s v="DESCRIPTION2"/>
    <n v="1"/>
    <n v="441"/>
    <n v="441"/>
    <d v="2015-11-21T00:00:00"/>
    <d v="2015-11-30T00:00:00"/>
  </r>
  <r>
    <x v="5"/>
    <s v="Category2"/>
    <s v="ITEM4"/>
    <s v="DESCRIPTION4"/>
    <n v="1"/>
    <n v="182"/>
    <n v="182"/>
    <d v="2015-11-21T00:00:00"/>
    <d v="2015-11-30T00:00:00"/>
  </r>
  <r>
    <x v="0"/>
    <s v="Category3"/>
    <s v="ITEM5"/>
    <s v="DESCRIPTION5"/>
    <n v="1"/>
    <n v="544"/>
    <n v="544"/>
    <d v="2015-11-21T00:00:00"/>
    <d v="2015-11-30T00:00:00"/>
  </r>
  <r>
    <x v="0"/>
    <s v="Category1"/>
    <s v="ITEM1"/>
    <s v="DESCRIPTION1"/>
    <n v="1"/>
    <n v="799"/>
    <n v="799"/>
    <d v="2015-11-21T00:00:00"/>
    <d v="2015-11-30T00:00:00"/>
  </r>
  <r>
    <x v="2"/>
    <s v="Category1"/>
    <s v="ITEM1"/>
    <s v="DESCRIPTION1"/>
    <n v="1"/>
    <n v="921"/>
    <n v="921"/>
    <d v="2015-11-21T00:00:00"/>
    <d v="2015-11-30T00:00:00"/>
  </r>
  <r>
    <x v="2"/>
    <s v="Category2"/>
    <s v="ITEM3"/>
    <s v="DESCRIPTION3"/>
    <n v="1"/>
    <n v="381"/>
    <n v="381"/>
    <d v="2015-11-21T00:00:00"/>
    <d v="2015-11-30T00:00:00"/>
  </r>
  <r>
    <x v="2"/>
    <s v="Category2"/>
    <s v="ITEM4"/>
    <s v="DESCRIPTION4"/>
    <n v="1"/>
    <n v="743"/>
    <n v="743"/>
    <d v="2015-11-21T00:00:00"/>
    <d v="2015-11-30T00:00:00"/>
  </r>
  <r>
    <x v="4"/>
    <s v="Category3"/>
    <s v="ITEM5"/>
    <s v="DESCRIPTION5"/>
    <n v="1"/>
    <n v="959"/>
    <n v="959"/>
    <d v="2015-11-21T00:00:00"/>
    <d v="2015-11-30T00:00:00"/>
  </r>
  <r>
    <x v="0"/>
    <s v="Category3"/>
    <s v="ITEM5"/>
    <s v="DESCRIPTION5"/>
    <n v="1"/>
    <n v="279"/>
    <n v="279"/>
    <d v="2015-11-21T00:00:00"/>
    <d v="2015-11-30T00:00:00"/>
  </r>
  <r>
    <x v="1"/>
    <s v="Category2"/>
    <s v="ITEM4"/>
    <s v="DESCRIPTION4"/>
    <n v="1"/>
    <n v="554"/>
    <n v="554"/>
    <d v="2015-11-21T00:00:00"/>
    <d v="2015-11-30T00:00:00"/>
  </r>
  <r>
    <x v="4"/>
    <s v="Category1"/>
    <s v="ITEM1"/>
    <s v="DESCRIPTION1"/>
    <n v="1"/>
    <n v="718"/>
    <n v="718"/>
    <d v="2015-11-21T00:00:00"/>
    <d v="2015-11-30T00:00:00"/>
  </r>
  <r>
    <x v="5"/>
    <s v="Category2"/>
    <s v="ITEM4"/>
    <s v="DESCRIPTION4"/>
    <n v="1"/>
    <n v="318"/>
    <n v="318"/>
    <d v="2015-11-21T00:00:00"/>
    <d v="2015-11-30T00:00:00"/>
  </r>
  <r>
    <x v="0"/>
    <s v="Category1"/>
    <s v="ITEM1"/>
    <s v="DESCRIPTION1"/>
    <n v="1"/>
    <n v="841"/>
    <n v="841"/>
    <d v="2015-11-21T00:00:00"/>
    <d v="2015-11-30T00:00:00"/>
  </r>
  <r>
    <x v="5"/>
    <s v="Category3"/>
    <s v="ITEM5"/>
    <s v="DESCRIPTION5"/>
    <n v="1"/>
    <n v="839"/>
    <n v="839"/>
    <d v="2015-11-21T00:00:00"/>
    <d v="2015-11-30T00:00:00"/>
  </r>
  <r>
    <x v="0"/>
    <s v="Category1"/>
    <s v="ITEM1"/>
    <s v="DESCRIPTION1"/>
    <n v="1"/>
    <n v="935"/>
    <n v="935"/>
    <d v="2015-11-21T00:00:00"/>
    <d v="2015-11-30T00:00:00"/>
  </r>
  <r>
    <x v="4"/>
    <s v="Category1"/>
    <s v="ITEM1"/>
    <s v="DESCRIPTION1"/>
    <n v="1"/>
    <n v="123"/>
    <n v="123"/>
    <d v="2015-11-21T00:00:00"/>
    <d v="2015-11-30T00:00:00"/>
  </r>
  <r>
    <x v="2"/>
    <s v="Category1"/>
    <s v="ITEM1"/>
    <s v="DESCRIPTION1"/>
    <n v="1"/>
    <n v="307"/>
    <n v="307"/>
    <d v="2015-11-21T00:00:00"/>
    <d v="2015-11-30T00:00:00"/>
  </r>
  <r>
    <x v="3"/>
    <s v="Category3"/>
    <s v="ITEM5"/>
    <s v="DESCRIPTION5"/>
    <n v="1"/>
    <n v="828"/>
    <n v="828"/>
    <d v="2015-11-21T00:00:00"/>
    <d v="2015-11-30T00:00:00"/>
  </r>
  <r>
    <x v="1"/>
    <s v="Category3"/>
    <s v="ITEM5"/>
    <s v="DESCRIPTION5"/>
    <n v="1"/>
    <n v="199"/>
    <n v="199"/>
    <d v="2015-11-21T00:00:00"/>
    <d v="2015-11-30T00:00:00"/>
  </r>
  <r>
    <x v="0"/>
    <s v="Category2"/>
    <s v="ITEM3"/>
    <s v="DESCRIPTION3"/>
    <n v="1"/>
    <n v="438"/>
    <n v="438"/>
    <d v="2015-11-21T00:00:00"/>
    <d v="2015-11-30T00:00:00"/>
  </r>
  <r>
    <x v="3"/>
    <s v="Category3"/>
    <s v="ITEM5"/>
    <s v="DESCRIPTION5"/>
    <n v="1"/>
    <n v="942"/>
    <n v="942"/>
    <d v="2015-11-21T00:00:00"/>
    <d v="2015-11-30T00:00:00"/>
  </r>
  <r>
    <x v="2"/>
    <s v="Category2"/>
    <s v="ITEM3"/>
    <s v="DESCRIPTION3"/>
    <n v="1"/>
    <n v="490"/>
    <n v="490"/>
    <d v="2015-11-21T00:00:00"/>
    <d v="2015-11-30T00:00:00"/>
  </r>
  <r>
    <x v="4"/>
    <s v="Category2"/>
    <s v="ITEM3"/>
    <s v="DESCRIPTION3"/>
    <n v="1"/>
    <n v="519"/>
    <n v="519"/>
    <d v="2015-11-21T00:00:00"/>
    <d v="2015-11-30T00:00:00"/>
  </r>
  <r>
    <x v="2"/>
    <s v="Category2"/>
    <s v="ITEM4"/>
    <s v="DESCRIPTION4"/>
    <n v="1"/>
    <n v="595"/>
    <n v="595"/>
    <d v="2015-11-21T00:00:00"/>
    <d v="2015-11-30T00:00:00"/>
  </r>
  <r>
    <x v="3"/>
    <s v="Category2"/>
    <s v="ITEM3"/>
    <s v="DESCRIPTION3"/>
    <n v="1"/>
    <n v="133"/>
    <n v="133"/>
    <d v="2015-11-21T00:00:00"/>
    <d v="2015-11-30T00:00:00"/>
  </r>
  <r>
    <x v="1"/>
    <s v="Category1"/>
    <s v="ITEM2"/>
    <s v="DESCRIPTION2"/>
    <n v="1"/>
    <n v="261"/>
    <n v="261"/>
    <d v="2015-11-21T00:00:00"/>
    <d v="2015-11-30T00:00:00"/>
  </r>
  <r>
    <x v="5"/>
    <s v="Category1"/>
    <s v="ITEM1"/>
    <s v="DESCRIPTION1"/>
    <n v="1"/>
    <n v="319"/>
    <n v="319"/>
    <d v="2015-11-21T00:00:00"/>
    <d v="2015-11-30T00:00:00"/>
  </r>
  <r>
    <x v="5"/>
    <s v="Category3"/>
    <s v="ITEM5"/>
    <s v="DESCRIPTION5"/>
    <n v="1"/>
    <n v="135"/>
    <n v="135"/>
    <d v="2015-11-21T00:00:00"/>
    <d v="2015-11-30T00:00:00"/>
  </r>
  <r>
    <x v="5"/>
    <s v="Category2"/>
    <s v="ITEM4"/>
    <s v="DESCRIPTION4"/>
    <n v="1"/>
    <n v="157"/>
    <n v="157"/>
    <d v="2015-11-21T00:00:00"/>
    <d v="2015-11-30T00:00:00"/>
  </r>
  <r>
    <x v="1"/>
    <s v="Category1"/>
    <s v="ITEM1"/>
    <s v="DESCRIPTION1"/>
    <n v="1"/>
    <n v="679"/>
    <n v="679"/>
    <d v="2015-11-21T00:00:00"/>
    <d v="2015-11-30T00:00:00"/>
  </r>
  <r>
    <x v="5"/>
    <s v="Category3"/>
    <s v="ITEM5"/>
    <s v="DESCRIPTION5"/>
    <n v="1"/>
    <n v="721"/>
    <n v="721"/>
    <d v="2015-11-21T00:00:00"/>
    <d v="2015-11-30T00:00:00"/>
  </r>
  <r>
    <x v="2"/>
    <s v="Category1"/>
    <s v="ITEM1"/>
    <s v="DESCRIPTION1"/>
    <n v="1"/>
    <n v="131"/>
    <n v="131"/>
    <d v="2015-11-21T00:00:00"/>
    <d v="2015-11-30T00:00:00"/>
  </r>
  <r>
    <x v="3"/>
    <s v="Category1"/>
    <s v="ITEM2"/>
    <s v="DESCRIPTION2"/>
    <n v="1"/>
    <n v="202"/>
    <n v="202"/>
    <d v="2015-11-21T00:00:00"/>
    <d v="2015-11-30T00:00:00"/>
  </r>
  <r>
    <x v="2"/>
    <s v="Category1"/>
    <s v="ITEM2"/>
    <s v="DESCRIPTION2"/>
    <n v="1"/>
    <n v="366"/>
    <n v="366"/>
    <d v="2015-11-21T00:00:00"/>
    <d v="2015-11-30T00:00:00"/>
  </r>
  <r>
    <x v="1"/>
    <s v="Category2"/>
    <s v="ITEM3"/>
    <s v="DESCRIPTION3"/>
    <n v="1"/>
    <n v="286"/>
    <n v="286"/>
    <d v="2015-11-21T00:00:00"/>
    <d v="2015-11-30T00:00:00"/>
  </r>
  <r>
    <x v="5"/>
    <s v="Category2"/>
    <s v="ITEM4"/>
    <s v="DESCRIPTION4"/>
    <n v="1"/>
    <n v="134"/>
    <n v="134"/>
    <d v="2015-11-21T00:00:00"/>
    <d v="2015-11-30T00:00:00"/>
  </r>
  <r>
    <x v="2"/>
    <s v="Category2"/>
    <s v="ITEM4"/>
    <s v="DESCRIPTION4"/>
    <n v="1"/>
    <n v="801"/>
    <n v="801"/>
    <d v="2015-11-21T00:00:00"/>
    <d v="2015-11-30T00:00:00"/>
  </r>
  <r>
    <x v="2"/>
    <s v="Category2"/>
    <s v="ITEM3"/>
    <s v="DESCRIPTION3"/>
    <n v="1"/>
    <n v="655"/>
    <n v="655"/>
    <d v="2015-11-21T00:00:00"/>
    <d v="2015-11-30T00:00:00"/>
  </r>
  <r>
    <x v="0"/>
    <s v="Category1"/>
    <s v="ITEM1"/>
    <s v="DESCRIPTION1"/>
    <n v="1"/>
    <n v="375"/>
    <n v="375"/>
    <d v="2015-11-21T00:00:00"/>
    <d v="2015-11-30T00:00:00"/>
  </r>
  <r>
    <x v="0"/>
    <s v="Category2"/>
    <s v="ITEM4"/>
    <s v="DESCRIPTION4"/>
    <n v="1"/>
    <n v="566"/>
    <n v="566"/>
    <d v="2015-11-21T00:00:00"/>
    <d v="2015-11-30T00:00:00"/>
  </r>
  <r>
    <x v="1"/>
    <s v="Category1"/>
    <s v="ITEM2"/>
    <s v="DESCRIPTION2"/>
    <n v="1"/>
    <n v="277"/>
    <n v="277"/>
    <d v="2015-11-21T00:00:00"/>
    <d v="2015-11-30T00:00:00"/>
  </r>
  <r>
    <x v="5"/>
    <s v="Category2"/>
    <s v="ITEM3"/>
    <s v="DESCRIPTION3"/>
    <n v="1"/>
    <n v="742"/>
    <n v="742"/>
    <d v="2015-11-21T00:00:00"/>
    <d v="2015-11-30T00:00:00"/>
  </r>
  <r>
    <x v="2"/>
    <s v="Category2"/>
    <s v="ITEM4"/>
    <s v="DESCRIPTION4"/>
    <n v="1"/>
    <n v="952"/>
    <n v="952"/>
    <d v="2015-11-21T00:00:00"/>
    <d v="2015-11-30T00:00:00"/>
  </r>
  <r>
    <x v="5"/>
    <s v="Category1"/>
    <s v="ITEM2"/>
    <s v="DESCRIPTION2"/>
    <n v="1"/>
    <n v="681"/>
    <n v="681"/>
    <d v="2015-11-21T00:00:00"/>
    <d v="2015-11-30T00:00:00"/>
  </r>
  <r>
    <x v="4"/>
    <s v="Category1"/>
    <s v="ITEM2"/>
    <s v="DESCRIPTION2"/>
    <n v="1"/>
    <n v="648"/>
    <n v="648"/>
    <d v="2015-11-22T00:00:00"/>
    <d v="2015-11-30T00:00:00"/>
  </r>
  <r>
    <x v="0"/>
    <s v="Category1"/>
    <s v="ITEM1"/>
    <s v="DESCRIPTION1"/>
    <n v="1"/>
    <n v="595"/>
    <n v="595"/>
    <d v="2015-11-22T00:00:00"/>
    <d v="2015-11-30T00:00:00"/>
  </r>
  <r>
    <x v="5"/>
    <s v="Category2"/>
    <s v="ITEM4"/>
    <s v="DESCRIPTION4"/>
    <n v="1"/>
    <n v="404"/>
    <n v="404"/>
    <d v="2015-11-22T00:00:00"/>
    <d v="2015-11-30T00:00:00"/>
  </r>
  <r>
    <x v="3"/>
    <s v="Category3"/>
    <s v="ITEM5"/>
    <s v="DESCRIPTION5"/>
    <n v="1"/>
    <n v="166"/>
    <n v="166"/>
    <d v="2015-11-22T00:00:00"/>
    <d v="2015-11-30T00:00:00"/>
  </r>
  <r>
    <x v="0"/>
    <s v="Category3"/>
    <s v="ITEM5"/>
    <s v="DESCRIPTION5"/>
    <n v="1"/>
    <n v="150"/>
    <n v="150"/>
    <d v="2015-11-22T00:00:00"/>
    <d v="2015-11-30T00:00:00"/>
  </r>
  <r>
    <x v="5"/>
    <s v="Category1"/>
    <s v="ITEM2"/>
    <s v="DESCRIPTION2"/>
    <n v="1"/>
    <n v="440"/>
    <n v="440"/>
    <d v="2015-11-22T00:00:00"/>
    <d v="2015-11-30T00:00:00"/>
  </r>
  <r>
    <x v="3"/>
    <s v="Category2"/>
    <s v="ITEM4"/>
    <s v="DESCRIPTION4"/>
    <n v="1"/>
    <n v="100"/>
    <n v="100"/>
    <d v="2015-11-22T00:00:00"/>
    <d v="2015-11-30T00:00:00"/>
  </r>
  <r>
    <x v="3"/>
    <s v="Category1"/>
    <s v="ITEM2"/>
    <s v="DESCRIPTION2"/>
    <n v="1"/>
    <n v="732"/>
    <n v="732"/>
    <d v="2015-11-22T00:00:00"/>
    <d v="2015-11-30T00:00:00"/>
  </r>
  <r>
    <x v="5"/>
    <s v="Category1"/>
    <s v="ITEM1"/>
    <s v="DESCRIPTION1"/>
    <n v="1"/>
    <n v="160"/>
    <n v="160"/>
    <d v="2015-11-22T00:00:00"/>
    <d v="2015-11-30T00:00:00"/>
  </r>
  <r>
    <x v="4"/>
    <s v="Category2"/>
    <s v="ITEM3"/>
    <s v="DESCRIPTION3"/>
    <n v="1"/>
    <n v="100"/>
    <n v="100"/>
    <d v="2015-11-22T00:00:00"/>
    <d v="2015-11-30T00:00:00"/>
  </r>
  <r>
    <x v="1"/>
    <s v="Category2"/>
    <s v="ITEM3"/>
    <s v="DESCRIPTION3"/>
    <n v="1"/>
    <n v="342"/>
    <n v="342"/>
    <d v="2015-11-22T00:00:00"/>
    <d v="2015-11-30T00:00:00"/>
  </r>
  <r>
    <x v="3"/>
    <s v="Category3"/>
    <s v="ITEM5"/>
    <s v="DESCRIPTION5"/>
    <n v="1"/>
    <n v="212"/>
    <n v="212"/>
    <d v="2015-11-22T00:00:00"/>
    <d v="2015-11-30T00:00:00"/>
  </r>
  <r>
    <x v="0"/>
    <s v="Category1"/>
    <s v="ITEM1"/>
    <s v="DESCRIPTION1"/>
    <n v="1"/>
    <n v="667"/>
    <n v="667"/>
    <d v="2015-11-22T00:00:00"/>
    <d v="2015-11-30T00:00:00"/>
  </r>
  <r>
    <x v="0"/>
    <s v="Category1"/>
    <s v="ITEM1"/>
    <s v="DESCRIPTION1"/>
    <n v="1"/>
    <n v="552"/>
    <n v="552"/>
    <d v="2015-11-22T00:00:00"/>
    <d v="2015-11-30T00:00:00"/>
  </r>
  <r>
    <x v="3"/>
    <s v="Category1"/>
    <s v="ITEM2"/>
    <s v="DESCRIPTION2"/>
    <n v="1"/>
    <n v="465"/>
    <n v="465"/>
    <d v="2015-11-22T00:00:00"/>
    <d v="2015-11-30T00:00:00"/>
  </r>
  <r>
    <x v="2"/>
    <s v="Category3"/>
    <s v="ITEM5"/>
    <s v="DESCRIPTION5"/>
    <n v="1"/>
    <n v="975"/>
    <n v="975"/>
    <d v="2015-11-22T00:00:00"/>
    <d v="2015-11-30T00:00:00"/>
  </r>
  <r>
    <x v="0"/>
    <s v="Category1"/>
    <s v="ITEM1"/>
    <s v="DESCRIPTION1"/>
    <n v="1"/>
    <n v="233"/>
    <n v="233"/>
    <d v="2015-11-22T00:00:00"/>
    <d v="2015-11-30T00:00:00"/>
  </r>
  <r>
    <x v="0"/>
    <s v="Category2"/>
    <s v="ITEM3"/>
    <s v="DESCRIPTION3"/>
    <n v="1"/>
    <n v="669"/>
    <n v="669"/>
    <d v="2015-11-22T00:00:00"/>
    <d v="2015-11-30T00:00:00"/>
  </r>
  <r>
    <x v="1"/>
    <s v="Category3"/>
    <s v="ITEM5"/>
    <s v="DESCRIPTION5"/>
    <n v="1"/>
    <n v="313"/>
    <n v="313"/>
    <d v="2015-11-22T00:00:00"/>
    <d v="2015-11-30T00:00:00"/>
  </r>
  <r>
    <x v="0"/>
    <s v="Category3"/>
    <s v="ITEM5"/>
    <s v="DESCRIPTION5"/>
    <n v="1"/>
    <n v="238"/>
    <n v="238"/>
    <d v="2015-11-22T00:00:00"/>
    <d v="2015-11-30T00:00:00"/>
  </r>
  <r>
    <x v="5"/>
    <s v="Category2"/>
    <s v="ITEM4"/>
    <s v="DESCRIPTION4"/>
    <n v="1"/>
    <n v="918"/>
    <n v="918"/>
    <d v="2015-11-22T00:00:00"/>
    <d v="2015-11-30T00:00:00"/>
  </r>
  <r>
    <x v="5"/>
    <s v="Category2"/>
    <s v="ITEM4"/>
    <s v="DESCRIPTION4"/>
    <n v="1"/>
    <n v="219"/>
    <n v="219"/>
    <d v="2015-11-22T00:00:00"/>
    <d v="2015-11-30T00:00:00"/>
  </r>
  <r>
    <x v="3"/>
    <s v="Category2"/>
    <s v="ITEM3"/>
    <s v="DESCRIPTION3"/>
    <n v="1"/>
    <n v="505"/>
    <n v="505"/>
    <d v="2015-11-22T00:00:00"/>
    <d v="2015-11-30T00:00:00"/>
  </r>
  <r>
    <x v="3"/>
    <s v="Category2"/>
    <s v="ITEM4"/>
    <s v="DESCRIPTION4"/>
    <n v="1"/>
    <n v="943"/>
    <n v="943"/>
    <d v="2015-11-22T00:00:00"/>
    <d v="2015-11-30T00:00:00"/>
  </r>
  <r>
    <x v="4"/>
    <s v="Category2"/>
    <s v="ITEM3"/>
    <s v="DESCRIPTION3"/>
    <n v="1"/>
    <n v="835"/>
    <n v="835"/>
    <d v="2015-11-22T00:00:00"/>
    <d v="2015-11-30T00:00:00"/>
  </r>
  <r>
    <x v="0"/>
    <s v="Category2"/>
    <s v="ITEM4"/>
    <s v="DESCRIPTION4"/>
    <n v="1"/>
    <n v="510"/>
    <n v="510"/>
    <d v="2015-11-22T00:00:00"/>
    <d v="2015-11-30T00:00:00"/>
  </r>
  <r>
    <x v="1"/>
    <s v="Category2"/>
    <s v="ITEM3"/>
    <s v="DESCRIPTION3"/>
    <n v="1"/>
    <n v="450"/>
    <n v="450"/>
    <d v="2015-11-22T00:00:00"/>
    <d v="2015-11-30T00:00:00"/>
  </r>
  <r>
    <x v="2"/>
    <s v="Category3"/>
    <s v="ITEM5"/>
    <s v="DESCRIPTION5"/>
    <n v="1"/>
    <n v="351"/>
    <n v="351"/>
    <d v="2015-11-22T00:00:00"/>
    <d v="2015-11-30T00:00:00"/>
  </r>
  <r>
    <x v="4"/>
    <s v="Category2"/>
    <s v="ITEM3"/>
    <s v="DESCRIPTION3"/>
    <n v="1"/>
    <n v="511"/>
    <n v="511"/>
    <d v="2015-11-22T00:00:00"/>
    <d v="2015-11-30T00:00:00"/>
  </r>
  <r>
    <x v="2"/>
    <s v="Category1"/>
    <s v="ITEM2"/>
    <s v="DESCRIPTION2"/>
    <n v="1"/>
    <n v="205"/>
    <n v="205"/>
    <d v="2015-11-22T00:00:00"/>
    <d v="2015-11-30T00:00:00"/>
  </r>
  <r>
    <x v="0"/>
    <s v="Category2"/>
    <s v="ITEM4"/>
    <s v="DESCRIPTION4"/>
    <n v="1"/>
    <n v="585"/>
    <n v="585"/>
    <d v="2015-11-22T00:00:00"/>
    <d v="2015-11-30T00:00:00"/>
  </r>
  <r>
    <x v="2"/>
    <s v="Category1"/>
    <s v="ITEM1"/>
    <s v="DESCRIPTION1"/>
    <n v="1"/>
    <n v="794"/>
    <n v="794"/>
    <d v="2015-11-22T00:00:00"/>
    <d v="2015-11-30T00:00:00"/>
  </r>
  <r>
    <x v="0"/>
    <s v="Category2"/>
    <s v="ITEM3"/>
    <s v="DESCRIPTION3"/>
    <n v="1"/>
    <n v="919"/>
    <n v="919"/>
    <d v="2015-11-22T00:00:00"/>
    <d v="2015-11-30T00:00:00"/>
  </r>
  <r>
    <x v="2"/>
    <s v="Category3"/>
    <s v="ITEM5"/>
    <s v="DESCRIPTION5"/>
    <n v="1"/>
    <n v="796"/>
    <n v="796"/>
    <d v="2015-11-22T00:00:00"/>
    <d v="2015-11-30T00:00:00"/>
  </r>
  <r>
    <x v="3"/>
    <s v="Category1"/>
    <s v="ITEM2"/>
    <s v="DESCRIPTION2"/>
    <n v="1"/>
    <n v="344"/>
    <n v="344"/>
    <d v="2015-11-22T00:00:00"/>
    <d v="2015-11-30T00:00:00"/>
  </r>
  <r>
    <x v="5"/>
    <s v="Category2"/>
    <s v="ITEM3"/>
    <s v="DESCRIPTION3"/>
    <n v="1"/>
    <n v="555"/>
    <n v="555"/>
    <d v="2015-11-22T00:00:00"/>
    <d v="2015-11-30T00:00:00"/>
  </r>
  <r>
    <x v="5"/>
    <s v="Category2"/>
    <s v="ITEM4"/>
    <s v="DESCRIPTION4"/>
    <n v="1"/>
    <n v="951"/>
    <n v="951"/>
    <d v="2015-11-22T00:00:00"/>
    <d v="2015-11-30T00:00:00"/>
  </r>
  <r>
    <x v="1"/>
    <s v="Category2"/>
    <s v="ITEM4"/>
    <s v="DESCRIPTION4"/>
    <n v="1"/>
    <n v="506"/>
    <n v="506"/>
    <d v="2015-11-22T00:00:00"/>
    <d v="2015-11-30T00:00:00"/>
  </r>
  <r>
    <x v="1"/>
    <s v="Category2"/>
    <s v="ITEM3"/>
    <s v="DESCRIPTION3"/>
    <n v="1"/>
    <n v="832"/>
    <n v="832"/>
    <d v="2015-11-22T00:00:00"/>
    <d v="2015-11-30T00:00:00"/>
  </r>
  <r>
    <x v="4"/>
    <s v="Category2"/>
    <s v="ITEM4"/>
    <s v="DESCRIPTION4"/>
    <n v="1"/>
    <n v="874"/>
    <n v="874"/>
    <d v="2015-11-22T00:00:00"/>
    <d v="2015-11-30T00:00:00"/>
  </r>
  <r>
    <x v="2"/>
    <s v="Category3"/>
    <s v="ITEM5"/>
    <s v="DESCRIPTION5"/>
    <n v="1"/>
    <n v="320"/>
    <n v="320"/>
    <d v="2015-11-22T00:00:00"/>
    <d v="2015-11-30T00:00:00"/>
  </r>
  <r>
    <x v="2"/>
    <s v="Category2"/>
    <s v="ITEM4"/>
    <s v="DESCRIPTION4"/>
    <n v="1"/>
    <n v="132"/>
    <n v="132"/>
    <d v="2015-11-22T00:00:00"/>
    <d v="2015-11-30T00:00:00"/>
  </r>
  <r>
    <x v="3"/>
    <s v="Category1"/>
    <s v="ITEM1"/>
    <s v="DESCRIPTION1"/>
    <n v="1"/>
    <n v="740"/>
    <n v="740"/>
    <d v="2015-11-22T00:00:00"/>
    <d v="2015-11-30T00:00:00"/>
  </r>
  <r>
    <x v="0"/>
    <s v="Category2"/>
    <s v="ITEM3"/>
    <s v="DESCRIPTION3"/>
    <n v="1"/>
    <n v="438"/>
    <n v="438"/>
    <d v="2015-11-22T00:00:00"/>
    <d v="2015-11-30T00:00:00"/>
  </r>
  <r>
    <x v="1"/>
    <s v="Category1"/>
    <s v="ITEM2"/>
    <s v="DESCRIPTION2"/>
    <n v="1"/>
    <n v="365"/>
    <n v="365"/>
    <d v="2015-11-22T00:00:00"/>
    <d v="2015-11-30T00:00:00"/>
  </r>
  <r>
    <x v="0"/>
    <s v="Category1"/>
    <s v="ITEM2"/>
    <s v="DESCRIPTION2"/>
    <n v="1"/>
    <n v="407"/>
    <n v="407"/>
    <d v="2015-11-22T00:00:00"/>
    <d v="2015-11-30T00:00:00"/>
  </r>
  <r>
    <x v="5"/>
    <s v="Category3"/>
    <s v="ITEM5"/>
    <s v="DESCRIPTION5"/>
    <n v="1"/>
    <n v="812"/>
    <n v="812"/>
    <d v="2015-11-22T00:00:00"/>
    <d v="2015-11-30T00:00:00"/>
  </r>
  <r>
    <x v="2"/>
    <s v="Category1"/>
    <s v="ITEM2"/>
    <s v="DESCRIPTION2"/>
    <n v="1"/>
    <n v="769"/>
    <n v="769"/>
    <d v="2015-11-22T00:00:00"/>
    <d v="2015-11-30T00:00:00"/>
  </r>
  <r>
    <x v="1"/>
    <s v="Category2"/>
    <s v="ITEM3"/>
    <s v="DESCRIPTION3"/>
    <n v="1"/>
    <n v="310"/>
    <n v="310"/>
    <d v="2015-11-22T00:00:00"/>
    <d v="2015-11-30T00:00:00"/>
  </r>
  <r>
    <x v="1"/>
    <s v="Category1"/>
    <s v="ITEM1"/>
    <s v="DESCRIPTION1"/>
    <n v="1"/>
    <n v="258"/>
    <n v="258"/>
    <d v="2015-11-22T00:00:00"/>
    <d v="2015-11-30T00:00:00"/>
  </r>
  <r>
    <x v="4"/>
    <s v="Category2"/>
    <s v="ITEM4"/>
    <s v="DESCRIPTION4"/>
    <n v="1"/>
    <n v="263"/>
    <n v="263"/>
    <d v="2015-11-23T00:00:00"/>
    <d v="2015-11-30T00:00:00"/>
  </r>
  <r>
    <x v="4"/>
    <s v="Category2"/>
    <s v="ITEM3"/>
    <s v="DESCRIPTION3"/>
    <n v="1"/>
    <n v="420"/>
    <n v="420"/>
    <d v="2015-11-23T00:00:00"/>
    <d v="2015-11-30T00:00:00"/>
  </r>
  <r>
    <x v="1"/>
    <s v="Category2"/>
    <s v="ITEM4"/>
    <s v="DESCRIPTION4"/>
    <n v="1"/>
    <n v="544"/>
    <n v="544"/>
    <d v="2015-11-23T00:00:00"/>
    <d v="2015-11-30T00:00:00"/>
  </r>
  <r>
    <x v="2"/>
    <s v="Category1"/>
    <s v="ITEM2"/>
    <s v="DESCRIPTION2"/>
    <n v="1"/>
    <n v="606"/>
    <n v="606"/>
    <d v="2015-11-23T00:00:00"/>
    <d v="2015-11-30T00:00:00"/>
  </r>
  <r>
    <x v="5"/>
    <s v="Category2"/>
    <s v="ITEM4"/>
    <s v="DESCRIPTION4"/>
    <n v="1"/>
    <n v="262"/>
    <n v="262"/>
    <d v="2015-11-23T00:00:00"/>
    <d v="2015-11-30T00:00:00"/>
  </r>
  <r>
    <x v="3"/>
    <s v="Category3"/>
    <s v="ITEM5"/>
    <s v="DESCRIPTION5"/>
    <n v="1"/>
    <n v="383"/>
    <n v="383"/>
    <d v="2015-11-23T00:00:00"/>
    <d v="2015-11-30T00:00:00"/>
  </r>
  <r>
    <x v="1"/>
    <s v="Category1"/>
    <s v="ITEM1"/>
    <s v="DESCRIPTION1"/>
    <n v="1"/>
    <n v="787"/>
    <n v="787"/>
    <d v="2015-11-23T00:00:00"/>
    <d v="2015-11-30T00:00:00"/>
  </r>
  <r>
    <x v="3"/>
    <s v="Category2"/>
    <s v="ITEM3"/>
    <s v="DESCRIPTION3"/>
    <n v="1"/>
    <n v="283"/>
    <n v="283"/>
    <d v="2015-11-23T00:00:00"/>
    <d v="2015-11-30T00:00:00"/>
  </r>
  <r>
    <x v="3"/>
    <s v="Category2"/>
    <s v="ITEM3"/>
    <s v="DESCRIPTION3"/>
    <n v="1"/>
    <n v="599"/>
    <n v="599"/>
    <d v="2015-11-23T00:00:00"/>
    <d v="2015-11-30T00:00:00"/>
  </r>
  <r>
    <x v="5"/>
    <s v="Category1"/>
    <s v="ITEM1"/>
    <s v="DESCRIPTION1"/>
    <n v="1"/>
    <n v="923"/>
    <n v="923"/>
    <d v="2015-11-23T00:00:00"/>
    <d v="2015-11-30T00:00:00"/>
  </r>
  <r>
    <x v="4"/>
    <s v="Category1"/>
    <s v="ITEM1"/>
    <s v="DESCRIPTION1"/>
    <n v="1"/>
    <n v="857"/>
    <n v="857"/>
    <d v="2015-11-23T00:00:00"/>
    <d v="2015-11-30T00:00:00"/>
  </r>
  <r>
    <x v="3"/>
    <s v="Category3"/>
    <s v="ITEM5"/>
    <s v="DESCRIPTION5"/>
    <n v="1"/>
    <n v="361"/>
    <n v="361"/>
    <d v="2015-11-23T00:00:00"/>
    <d v="2015-11-30T00:00:00"/>
  </r>
  <r>
    <x v="3"/>
    <s v="Category1"/>
    <s v="ITEM1"/>
    <s v="DESCRIPTION1"/>
    <n v="1"/>
    <n v="809"/>
    <n v="809"/>
    <d v="2015-11-23T00:00:00"/>
    <d v="2015-11-30T00:00:00"/>
  </r>
  <r>
    <x v="4"/>
    <s v="Category2"/>
    <s v="ITEM3"/>
    <s v="DESCRIPTION3"/>
    <n v="1"/>
    <n v="357"/>
    <n v="357"/>
    <d v="2015-11-23T00:00:00"/>
    <d v="2015-11-30T00:00:00"/>
  </r>
  <r>
    <x v="2"/>
    <s v="Category3"/>
    <s v="ITEM5"/>
    <s v="DESCRIPTION5"/>
    <n v="1"/>
    <n v="267"/>
    <n v="267"/>
    <d v="2015-11-23T00:00:00"/>
    <d v="2015-11-30T00:00:00"/>
  </r>
  <r>
    <x v="0"/>
    <s v="Category2"/>
    <s v="ITEM3"/>
    <s v="DESCRIPTION3"/>
    <n v="1"/>
    <n v="625"/>
    <n v="625"/>
    <d v="2015-11-23T00:00:00"/>
    <d v="2015-11-30T00:00:00"/>
  </r>
  <r>
    <x v="2"/>
    <s v="Category1"/>
    <s v="ITEM1"/>
    <s v="DESCRIPTION1"/>
    <n v="1"/>
    <n v="358"/>
    <n v="358"/>
    <d v="2015-11-23T00:00:00"/>
    <d v="2015-11-30T00:00:00"/>
  </r>
  <r>
    <x v="0"/>
    <s v="Category2"/>
    <s v="ITEM4"/>
    <s v="DESCRIPTION4"/>
    <n v="1"/>
    <n v="321"/>
    <n v="321"/>
    <d v="2015-11-23T00:00:00"/>
    <d v="2015-11-30T00:00:00"/>
  </r>
  <r>
    <x v="0"/>
    <s v="Category1"/>
    <s v="ITEM2"/>
    <s v="DESCRIPTION2"/>
    <n v="1"/>
    <n v="113"/>
    <n v="113"/>
    <d v="2015-11-23T00:00:00"/>
    <d v="2015-11-30T00:00:00"/>
  </r>
  <r>
    <x v="4"/>
    <s v="Category1"/>
    <s v="ITEM1"/>
    <s v="DESCRIPTION1"/>
    <n v="1"/>
    <n v="736"/>
    <n v="736"/>
    <d v="2015-11-23T00:00:00"/>
    <d v="2015-11-30T00:00:00"/>
  </r>
  <r>
    <x v="3"/>
    <s v="Category1"/>
    <s v="ITEM1"/>
    <s v="DESCRIPTION1"/>
    <n v="1"/>
    <n v="428"/>
    <n v="428"/>
    <d v="2015-11-23T00:00:00"/>
    <d v="2015-11-30T00:00:00"/>
  </r>
  <r>
    <x v="1"/>
    <s v="Category1"/>
    <s v="ITEM1"/>
    <s v="DESCRIPTION1"/>
    <n v="1"/>
    <n v="428"/>
    <n v="428"/>
    <d v="2015-11-23T00:00:00"/>
    <d v="2015-11-30T00:00:00"/>
  </r>
  <r>
    <x v="4"/>
    <s v="Category1"/>
    <s v="ITEM2"/>
    <s v="DESCRIPTION2"/>
    <n v="1"/>
    <n v="844"/>
    <n v="844"/>
    <d v="2015-11-23T00:00:00"/>
    <d v="2015-11-30T00:00:00"/>
  </r>
  <r>
    <x v="5"/>
    <s v="Category2"/>
    <s v="ITEM3"/>
    <s v="DESCRIPTION3"/>
    <n v="1"/>
    <n v="774"/>
    <n v="774"/>
    <d v="2015-11-23T00:00:00"/>
    <d v="2015-11-30T00:00:00"/>
  </r>
  <r>
    <x v="2"/>
    <s v="Category2"/>
    <s v="ITEM4"/>
    <s v="DESCRIPTION4"/>
    <n v="1"/>
    <n v="320"/>
    <n v="320"/>
    <d v="2015-11-23T00:00:00"/>
    <d v="2015-11-30T00:00:00"/>
  </r>
  <r>
    <x v="3"/>
    <s v="Category3"/>
    <s v="ITEM5"/>
    <s v="DESCRIPTION5"/>
    <n v="1"/>
    <n v="796"/>
    <n v="796"/>
    <d v="2015-11-23T00:00:00"/>
    <d v="2015-11-30T00:00:00"/>
  </r>
  <r>
    <x v="5"/>
    <s v="Category2"/>
    <s v="ITEM3"/>
    <s v="DESCRIPTION3"/>
    <n v="1"/>
    <n v="547"/>
    <n v="547"/>
    <d v="2015-11-23T00:00:00"/>
    <d v="2015-11-30T00:00:00"/>
  </r>
  <r>
    <x v="4"/>
    <s v="Category1"/>
    <s v="ITEM1"/>
    <s v="DESCRIPTION1"/>
    <n v="1"/>
    <n v="485"/>
    <n v="485"/>
    <d v="2015-11-23T00:00:00"/>
    <d v="2015-11-30T00:00:00"/>
  </r>
  <r>
    <x v="1"/>
    <s v="Category1"/>
    <s v="ITEM2"/>
    <s v="DESCRIPTION2"/>
    <n v="1"/>
    <n v="315"/>
    <n v="315"/>
    <d v="2015-11-23T00:00:00"/>
    <d v="2015-11-30T00:00:00"/>
  </r>
  <r>
    <x v="1"/>
    <s v="Category3"/>
    <s v="ITEM5"/>
    <s v="DESCRIPTION5"/>
    <n v="1"/>
    <n v="914"/>
    <n v="914"/>
    <d v="2015-11-23T00:00:00"/>
    <d v="2015-11-30T00:00:00"/>
  </r>
  <r>
    <x v="3"/>
    <s v="Category2"/>
    <s v="ITEM3"/>
    <s v="DESCRIPTION3"/>
    <n v="1"/>
    <n v="421"/>
    <n v="421"/>
    <d v="2015-11-23T00:00:00"/>
    <d v="2015-11-30T00:00:00"/>
  </r>
  <r>
    <x v="2"/>
    <s v="Category3"/>
    <s v="ITEM5"/>
    <s v="DESCRIPTION5"/>
    <n v="1"/>
    <n v="889"/>
    <n v="889"/>
    <d v="2015-11-23T00:00:00"/>
    <d v="2015-11-30T00:00:00"/>
  </r>
  <r>
    <x v="2"/>
    <s v="Category1"/>
    <s v="ITEM1"/>
    <s v="DESCRIPTION1"/>
    <n v="1"/>
    <n v="387"/>
    <n v="387"/>
    <d v="2015-11-23T00:00:00"/>
    <d v="2015-11-30T00:00:00"/>
  </r>
  <r>
    <x v="2"/>
    <s v="Category1"/>
    <s v="ITEM1"/>
    <s v="DESCRIPTION1"/>
    <n v="1"/>
    <n v="368"/>
    <n v="368"/>
    <d v="2015-11-23T00:00:00"/>
    <d v="2015-11-30T00:00:00"/>
  </r>
  <r>
    <x v="2"/>
    <s v="Category2"/>
    <s v="ITEM4"/>
    <s v="DESCRIPTION4"/>
    <n v="1"/>
    <n v="853"/>
    <n v="853"/>
    <d v="2015-11-23T00:00:00"/>
    <d v="2015-11-30T00:00:00"/>
  </r>
  <r>
    <x v="5"/>
    <s v="Category2"/>
    <s v="ITEM3"/>
    <s v="DESCRIPTION3"/>
    <n v="1"/>
    <n v="608"/>
    <n v="608"/>
    <d v="2015-11-23T00:00:00"/>
    <d v="2015-11-30T00:00:00"/>
  </r>
  <r>
    <x v="1"/>
    <s v="Category1"/>
    <s v="ITEM1"/>
    <s v="DESCRIPTION1"/>
    <n v="1"/>
    <n v="794"/>
    <n v="794"/>
    <d v="2015-11-23T00:00:00"/>
    <d v="2015-11-30T00:00:00"/>
  </r>
  <r>
    <x v="4"/>
    <s v="Category2"/>
    <s v="ITEM3"/>
    <s v="DESCRIPTION3"/>
    <n v="1"/>
    <n v="195"/>
    <n v="195"/>
    <d v="2015-11-23T00:00:00"/>
    <d v="2015-11-30T00:00:00"/>
  </r>
  <r>
    <x v="0"/>
    <s v="Category1"/>
    <s v="ITEM1"/>
    <s v="DESCRIPTION1"/>
    <n v="1"/>
    <n v="687"/>
    <n v="687"/>
    <d v="2015-11-23T00:00:00"/>
    <d v="2015-11-30T00:00:00"/>
  </r>
  <r>
    <x v="4"/>
    <s v="Category3"/>
    <s v="ITEM5"/>
    <s v="DESCRIPTION5"/>
    <n v="1"/>
    <n v="629"/>
    <n v="629"/>
    <d v="2015-11-23T00:00:00"/>
    <d v="2015-11-30T00:00:00"/>
  </r>
  <r>
    <x v="2"/>
    <s v="Category2"/>
    <s v="ITEM3"/>
    <s v="DESCRIPTION3"/>
    <n v="1"/>
    <n v="612"/>
    <n v="612"/>
    <d v="2015-11-23T00:00:00"/>
    <d v="2015-11-30T00:00:00"/>
  </r>
  <r>
    <x v="4"/>
    <s v="Category2"/>
    <s v="ITEM3"/>
    <s v="DESCRIPTION3"/>
    <n v="1"/>
    <n v="579"/>
    <n v="579"/>
    <d v="2015-11-23T00:00:00"/>
    <d v="2015-11-30T00:00:00"/>
  </r>
  <r>
    <x v="0"/>
    <s v="Category2"/>
    <s v="ITEM3"/>
    <s v="DESCRIPTION3"/>
    <n v="1"/>
    <n v="943"/>
    <n v="943"/>
    <d v="2015-11-23T00:00:00"/>
    <d v="2015-11-30T00:00:00"/>
  </r>
  <r>
    <x v="0"/>
    <s v="Category2"/>
    <s v="ITEM4"/>
    <s v="DESCRIPTION4"/>
    <n v="1"/>
    <n v="962"/>
    <n v="962"/>
    <d v="2015-11-23T00:00:00"/>
    <d v="2015-11-30T00:00:00"/>
  </r>
  <r>
    <x v="4"/>
    <s v="Category2"/>
    <s v="ITEM3"/>
    <s v="DESCRIPTION3"/>
    <n v="1"/>
    <n v="109"/>
    <n v="109"/>
    <d v="2015-11-23T00:00:00"/>
    <d v="2015-11-30T00:00:00"/>
  </r>
  <r>
    <x v="3"/>
    <s v="Category1"/>
    <s v="ITEM2"/>
    <s v="DESCRIPTION2"/>
    <n v="1"/>
    <n v="277"/>
    <n v="277"/>
    <d v="2015-11-23T00:00:00"/>
    <d v="2015-11-30T00:00:00"/>
  </r>
  <r>
    <x v="2"/>
    <s v="Category2"/>
    <s v="ITEM4"/>
    <s v="DESCRIPTION4"/>
    <n v="1"/>
    <n v="402"/>
    <n v="402"/>
    <d v="2015-11-23T00:00:00"/>
    <d v="2015-11-30T00:00:00"/>
  </r>
  <r>
    <x v="5"/>
    <s v="Category3"/>
    <s v="ITEM5"/>
    <s v="DESCRIPTION5"/>
    <n v="1"/>
    <n v="391"/>
    <n v="391"/>
    <d v="2015-11-23T00:00:00"/>
    <d v="2015-11-30T00:00:00"/>
  </r>
  <r>
    <x v="4"/>
    <s v="Category1"/>
    <s v="ITEM1"/>
    <s v="DESCRIPTION1"/>
    <n v="1"/>
    <n v="558"/>
    <n v="558"/>
    <d v="2015-11-23T00:00:00"/>
    <d v="2015-11-30T00:00:00"/>
  </r>
  <r>
    <x v="4"/>
    <s v="Category1"/>
    <s v="ITEM1"/>
    <s v="DESCRIPTION1"/>
    <n v="1"/>
    <n v="301"/>
    <n v="301"/>
    <d v="2015-11-23T00:00:00"/>
    <d v="2015-11-30T00:00:00"/>
  </r>
  <r>
    <x v="5"/>
    <s v="Category2"/>
    <s v="ITEM3"/>
    <s v="DESCRIPTION3"/>
    <n v="1"/>
    <n v="218"/>
    <n v="218"/>
    <d v="2015-11-24T00:00:00"/>
    <d v="2015-11-30T00:00:00"/>
  </r>
  <r>
    <x v="4"/>
    <s v="Category2"/>
    <s v="ITEM3"/>
    <s v="DESCRIPTION3"/>
    <n v="1"/>
    <n v="143"/>
    <n v="143"/>
    <d v="2015-11-24T00:00:00"/>
    <d v="2015-11-30T00:00:00"/>
  </r>
  <r>
    <x v="0"/>
    <s v="Category1"/>
    <s v="ITEM2"/>
    <s v="DESCRIPTION2"/>
    <n v="1"/>
    <n v="312"/>
    <n v="312"/>
    <d v="2015-11-24T00:00:00"/>
    <d v="2015-11-30T00:00:00"/>
  </r>
  <r>
    <x v="2"/>
    <s v="Category2"/>
    <s v="ITEM4"/>
    <s v="DESCRIPTION4"/>
    <n v="1"/>
    <n v="994"/>
    <n v="994"/>
    <d v="2015-11-24T00:00:00"/>
    <d v="2015-11-30T00:00:00"/>
  </r>
  <r>
    <x v="3"/>
    <s v="Category2"/>
    <s v="ITEM4"/>
    <s v="DESCRIPTION4"/>
    <n v="1"/>
    <n v="372"/>
    <n v="372"/>
    <d v="2015-11-24T00:00:00"/>
    <d v="2015-11-30T00:00:00"/>
  </r>
  <r>
    <x v="4"/>
    <s v="Category1"/>
    <s v="ITEM1"/>
    <s v="DESCRIPTION1"/>
    <n v="1"/>
    <n v="390"/>
    <n v="390"/>
    <d v="2015-11-24T00:00:00"/>
    <d v="2015-11-30T00:00:00"/>
  </r>
  <r>
    <x v="0"/>
    <s v="Category1"/>
    <s v="ITEM2"/>
    <s v="DESCRIPTION2"/>
    <n v="1"/>
    <n v="316"/>
    <n v="316"/>
    <d v="2015-11-24T00:00:00"/>
    <d v="2015-11-30T00:00:00"/>
  </r>
  <r>
    <x v="3"/>
    <s v="Category2"/>
    <s v="ITEM4"/>
    <s v="DESCRIPTION4"/>
    <n v="1"/>
    <n v="387"/>
    <n v="387"/>
    <d v="2015-11-24T00:00:00"/>
    <d v="2015-11-30T00:00:00"/>
  </r>
  <r>
    <x v="2"/>
    <s v="Category1"/>
    <s v="ITEM2"/>
    <s v="DESCRIPTION2"/>
    <n v="1"/>
    <n v="499"/>
    <n v="499"/>
    <d v="2015-11-24T00:00:00"/>
    <d v="2015-11-30T00:00:00"/>
  </r>
  <r>
    <x v="0"/>
    <s v="Category2"/>
    <s v="ITEM4"/>
    <s v="DESCRIPTION4"/>
    <n v="1"/>
    <n v="892"/>
    <n v="892"/>
    <d v="2015-11-24T00:00:00"/>
    <d v="2015-11-30T00:00:00"/>
  </r>
  <r>
    <x v="2"/>
    <s v="Category1"/>
    <s v="ITEM2"/>
    <s v="DESCRIPTION2"/>
    <n v="1"/>
    <n v="738"/>
    <n v="738"/>
    <d v="2015-11-24T00:00:00"/>
    <d v="2015-11-30T00:00:00"/>
  </r>
  <r>
    <x v="4"/>
    <s v="Category2"/>
    <s v="ITEM3"/>
    <s v="DESCRIPTION3"/>
    <n v="1"/>
    <n v="281"/>
    <n v="281"/>
    <d v="2015-11-24T00:00:00"/>
    <d v="2015-11-30T00:00:00"/>
  </r>
  <r>
    <x v="5"/>
    <s v="Category2"/>
    <s v="ITEM4"/>
    <s v="DESCRIPTION4"/>
    <n v="1"/>
    <n v="130"/>
    <n v="130"/>
    <d v="2015-11-24T00:00:00"/>
    <d v="2015-11-30T00:00:00"/>
  </r>
  <r>
    <x v="0"/>
    <s v="Category3"/>
    <s v="ITEM5"/>
    <s v="DESCRIPTION5"/>
    <n v="1"/>
    <n v="168"/>
    <n v="168"/>
    <d v="2015-11-24T00:00:00"/>
    <d v="2015-11-30T00:00:00"/>
  </r>
  <r>
    <x v="1"/>
    <s v="Category3"/>
    <s v="ITEM5"/>
    <s v="DESCRIPTION5"/>
    <n v="1"/>
    <n v="833"/>
    <n v="833"/>
    <d v="2015-11-24T00:00:00"/>
    <d v="2015-11-30T00:00:00"/>
  </r>
  <r>
    <x v="3"/>
    <s v="Category1"/>
    <s v="ITEM1"/>
    <s v="DESCRIPTION1"/>
    <n v="1"/>
    <n v="597"/>
    <n v="597"/>
    <d v="2015-11-24T00:00:00"/>
    <d v="2015-11-30T00:00:00"/>
  </r>
  <r>
    <x v="0"/>
    <s v="Category2"/>
    <s v="ITEM4"/>
    <s v="DESCRIPTION4"/>
    <n v="1"/>
    <n v="587"/>
    <n v="587"/>
    <d v="2015-11-24T00:00:00"/>
    <d v="2015-11-30T00:00:00"/>
  </r>
  <r>
    <x v="2"/>
    <s v="Category2"/>
    <s v="ITEM4"/>
    <s v="DESCRIPTION4"/>
    <n v="1"/>
    <n v="559"/>
    <n v="559"/>
    <d v="2015-11-24T00:00:00"/>
    <d v="2015-11-30T00:00:00"/>
  </r>
  <r>
    <x v="1"/>
    <s v="Category1"/>
    <s v="ITEM2"/>
    <s v="DESCRIPTION2"/>
    <n v="1"/>
    <n v="786"/>
    <n v="786"/>
    <d v="2015-11-24T00:00:00"/>
    <d v="2015-11-30T00:00:00"/>
  </r>
  <r>
    <x v="5"/>
    <s v="Category3"/>
    <s v="ITEM5"/>
    <s v="DESCRIPTION5"/>
    <n v="1"/>
    <n v="666"/>
    <n v="666"/>
    <d v="2015-11-24T00:00:00"/>
    <d v="2015-11-30T00:00:00"/>
  </r>
  <r>
    <x v="2"/>
    <s v="Category2"/>
    <s v="ITEM4"/>
    <s v="DESCRIPTION4"/>
    <n v="1"/>
    <n v="936"/>
    <n v="936"/>
    <d v="2015-11-24T00:00:00"/>
    <d v="2015-11-30T00:00:00"/>
  </r>
  <r>
    <x v="3"/>
    <s v="Category1"/>
    <s v="ITEM2"/>
    <s v="DESCRIPTION2"/>
    <n v="1"/>
    <n v="722"/>
    <n v="722"/>
    <d v="2015-11-24T00:00:00"/>
    <d v="2015-11-30T00:00:00"/>
  </r>
  <r>
    <x v="4"/>
    <s v="Category2"/>
    <s v="ITEM3"/>
    <s v="DESCRIPTION3"/>
    <n v="1"/>
    <n v="200"/>
    <n v="200"/>
    <d v="2015-11-24T00:00:00"/>
    <d v="2015-11-30T00:00:00"/>
  </r>
  <r>
    <x v="5"/>
    <s v="Category3"/>
    <s v="ITEM5"/>
    <s v="DESCRIPTION5"/>
    <n v="1"/>
    <n v="382"/>
    <n v="382"/>
    <d v="2015-11-24T00:00:00"/>
    <d v="2015-11-30T00:00:00"/>
  </r>
  <r>
    <x v="5"/>
    <s v="Category1"/>
    <s v="ITEM1"/>
    <s v="DESCRIPTION1"/>
    <n v="1"/>
    <n v="851"/>
    <n v="851"/>
    <d v="2015-11-24T00:00:00"/>
    <d v="2015-11-30T00:00:00"/>
  </r>
  <r>
    <x v="3"/>
    <s v="Category1"/>
    <s v="ITEM2"/>
    <s v="DESCRIPTION2"/>
    <n v="1"/>
    <n v="658"/>
    <n v="658"/>
    <d v="2015-11-24T00:00:00"/>
    <d v="2015-11-30T00:00:00"/>
  </r>
  <r>
    <x v="1"/>
    <s v="Category2"/>
    <s v="ITEM4"/>
    <s v="DESCRIPTION4"/>
    <n v="1"/>
    <n v="420"/>
    <n v="420"/>
    <d v="2015-11-24T00:00:00"/>
    <d v="2015-11-30T00:00:00"/>
  </r>
  <r>
    <x v="0"/>
    <s v="Category2"/>
    <s v="ITEM4"/>
    <s v="DESCRIPTION4"/>
    <n v="1"/>
    <n v="774"/>
    <n v="774"/>
    <d v="2015-11-24T00:00:00"/>
    <d v="2015-11-30T00:00:00"/>
  </r>
  <r>
    <x v="2"/>
    <s v="Category2"/>
    <s v="ITEM4"/>
    <s v="DESCRIPTION4"/>
    <n v="1"/>
    <n v="563"/>
    <n v="563"/>
    <d v="2015-11-24T00:00:00"/>
    <d v="2015-11-30T00:00:00"/>
  </r>
  <r>
    <x v="5"/>
    <s v="Category2"/>
    <s v="ITEM3"/>
    <s v="DESCRIPTION3"/>
    <n v="1"/>
    <n v="473"/>
    <n v="473"/>
    <d v="2015-11-24T00:00:00"/>
    <d v="2015-11-30T00:00:00"/>
  </r>
  <r>
    <x v="4"/>
    <s v="Category1"/>
    <s v="ITEM1"/>
    <s v="DESCRIPTION1"/>
    <n v="1"/>
    <n v="944"/>
    <n v="944"/>
    <d v="2015-11-24T00:00:00"/>
    <d v="2015-11-30T00:00:00"/>
  </r>
  <r>
    <x v="4"/>
    <s v="Category3"/>
    <s v="ITEM5"/>
    <s v="DESCRIPTION5"/>
    <n v="1"/>
    <n v="504"/>
    <n v="504"/>
    <d v="2015-11-24T00:00:00"/>
    <d v="2015-11-30T00:00:00"/>
  </r>
  <r>
    <x v="3"/>
    <s v="Category1"/>
    <s v="ITEM1"/>
    <s v="DESCRIPTION1"/>
    <n v="1"/>
    <n v="295"/>
    <n v="295"/>
    <d v="2015-11-24T00:00:00"/>
    <d v="2015-11-30T00:00:00"/>
  </r>
  <r>
    <x v="5"/>
    <s v="Category2"/>
    <s v="ITEM3"/>
    <s v="DESCRIPTION3"/>
    <n v="1"/>
    <n v="724"/>
    <n v="724"/>
    <d v="2015-11-24T00:00:00"/>
    <d v="2015-11-30T00:00:00"/>
  </r>
  <r>
    <x v="2"/>
    <s v="Category1"/>
    <s v="ITEM2"/>
    <s v="DESCRIPTION2"/>
    <n v="1"/>
    <n v="254"/>
    <n v="254"/>
    <d v="2015-11-24T00:00:00"/>
    <d v="2015-11-30T00:00:00"/>
  </r>
  <r>
    <x v="5"/>
    <s v="Category3"/>
    <s v="ITEM5"/>
    <s v="DESCRIPTION5"/>
    <n v="1"/>
    <n v="406"/>
    <n v="406"/>
    <d v="2015-11-24T00:00:00"/>
    <d v="2015-11-30T00:00:00"/>
  </r>
  <r>
    <x v="5"/>
    <s v="Category2"/>
    <s v="ITEM4"/>
    <s v="DESCRIPTION4"/>
    <n v="1"/>
    <n v="509"/>
    <n v="509"/>
    <d v="2015-11-24T00:00:00"/>
    <d v="2015-11-30T00:00:00"/>
  </r>
  <r>
    <x v="0"/>
    <s v="Category2"/>
    <s v="ITEM3"/>
    <s v="DESCRIPTION3"/>
    <n v="1"/>
    <n v="672"/>
    <n v="672"/>
    <d v="2015-11-24T00:00:00"/>
    <d v="2015-11-30T00:00:00"/>
  </r>
  <r>
    <x v="2"/>
    <s v="Category2"/>
    <s v="ITEM4"/>
    <s v="DESCRIPTION4"/>
    <n v="1"/>
    <n v="182"/>
    <n v="182"/>
    <d v="2015-11-24T00:00:00"/>
    <d v="2015-11-30T00:00:00"/>
  </r>
  <r>
    <x v="3"/>
    <s v="Category2"/>
    <s v="ITEM3"/>
    <s v="DESCRIPTION3"/>
    <n v="1"/>
    <n v="852"/>
    <n v="852"/>
    <d v="2015-11-24T00:00:00"/>
    <d v="2015-11-30T00:00:00"/>
  </r>
  <r>
    <x v="4"/>
    <s v="Category3"/>
    <s v="ITEM5"/>
    <s v="DESCRIPTION5"/>
    <n v="1"/>
    <n v="236"/>
    <n v="236"/>
    <d v="2015-11-24T00:00:00"/>
    <d v="2015-11-30T00:00:00"/>
  </r>
  <r>
    <x v="4"/>
    <s v="Category3"/>
    <s v="ITEM5"/>
    <s v="DESCRIPTION5"/>
    <n v="1"/>
    <n v="218"/>
    <n v="218"/>
    <d v="2015-11-24T00:00:00"/>
    <d v="2015-11-30T00:00:00"/>
  </r>
  <r>
    <x v="5"/>
    <s v="Category1"/>
    <s v="ITEM2"/>
    <s v="DESCRIPTION2"/>
    <n v="1"/>
    <n v="262"/>
    <n v="262"/>
    <d v="2015-11-24T00:00:00"/>
    <d v="2015-11-30T00:00:00"/>
  </r>
  <r>
    <x v="0"/>
    <s v="Category2"/>
    <s v="ITEM3"/>
    <s v="DESCRIPTION3"/>
    <n v="1"/>
    <n v="744"/>
    <n v="744"/>
    <d v="2015-11-24T00:00:00"/>
    <d v="2015-11-30T00:00:00"/>
  </r>
  <r>
    <x v="5"/>
    <s v="Category2"/>
    <s v="ITEM4"/>
    <s v="DESCRIPTION4"/>
    <n v="1"/>
    <n v="939"/>
    <n v="939"/>
    <d v="2015-11-24T00:00:00"/>
    <d v="2015-11-30T00:00:00"/>
  </r>
  <r>
    <x v="5"/>
    <s v="Category1"/>
    <s v="ITEM2"/>
    <s v="DESCRIPTION2"/>
    <n v="1"/>
    <n v="419"/>
    <n v="419"/>
    <d v="2015-11-24T00:00:00"/>
    <d v="2015-11-30T00:00:00"/>
  </r>
  <r>
    <x v="0"/>
    <s v="Category3"/>
    <s v="ITEM5"/>
    <s v="DESCRIPTION5"/>
    <n v="1"/>
    <n v="844"/>
    <n v="844"/>
    <d v="2015-11-24T00:00:00"/>
    <d v="2015-11-30T00:00:00"/>
  </r>
  <r>
    <x v="4"/>
    <s v="Category1"/>
    <s v="ITEM1"/>
    <s v="DESCRIPTION1"/>
    <n v="1"/>
    <n v="520"/>
    <n v="520"/>
    <d v="2015-11-24T00:00:00"/>
    <d v="2015-11-30T00:00:00"/>
  </r>
  <r>
    <x v="1"/>
    <s v="Category1"/>
    <s v="ITEM1"/>
    <s v="DESCRIPTION1"/>
    <n v="1"/>
    <n v="364"/>
    <n v="364"/>
    <d v="2015-11-24T00:00:00"/>
    <d v="2015-11-30T00:00:00"/>
  </r>
  <r>
    <x v="3"/>
    <s v="Category3"/>
    <s v="ITEM5"/>
    <s v="DESCRIPTION5"/>
    <n v="1"/>
    <n v="906"/>
    <n v="906"/>
    <d v="2015-11-24T00:00:00"/>
    <d v="2015-11-30T00:00:00"/>
  </r>
  <r>
    <x v="3"/>
    <s v="Category1"/>
    <s v="ITEM1"/>
    <s v="DESCRIPTION1"/>
    <n v="1"/>
    <n v="243"/>
    <n v="243"/>
    <d v="2015-11-25T00:00:00"/>
    <d v="2015-11-30T00:00:00"/>
  </r>
  <r>
    <x v="5"/>
    <s v="Category1"/>
    <s v="ITEM1"/>
    <s v="DESCRIPTION1"/>
    <n v="1"/>
    <n v="217"/>
    <n v="217"/>
    <d v="2015-11-25T00:00:00"/>
    <d v="2015-11-30T00:00:00"/>
  </r>
  <r>
    <x v="5"/>
    <s v="Category1"/>
    <s v="ITEM2"/>
    <s v="DESCRIPTION2"/>
    <n v="1"/>
    <n v="941"/>
    <n v="941"/>
    <d v="2015-11-25T00:00:00"/>
    <d v="2015-11-30T00:00:00"/>
  </r>
  <r>
    <x v="3"/>
    <s v="Category1"/>
    <s v="ITEM2"/>
    <s v="DESCRIPTION2"/>
    <n v="1"/>
    <n v="521"/>
    <n v="521"/>
    <d v="2015-11-25T00:00:00"/>
    <d v="2015-11-30T00:00:00"/>
  </r>
  <r>
    <x v="3"/>
    <s v="Category2"/>
    <s v="ITEM4"/>
    <s v="DESCRIPTION4"/>
    <n v="1"/>
    <n v="798"/>
    <n v="798"/>
    <d v="2015-11-25T00:00:00"/>
    <d v="2015-11-30T00:00:00"/>
  </r>
  <r>
    <x v="5"/>
    <s v="Category1"/>
    <s v="ITEM2"/>
    <s v="DESCRIPTION2"/>
    <n v="1"/>
    <n v="673"/>
    <n v="673"/>
    <d v="2015-11-25T00:00:00"/>
    <d v="2015-11-30T00:00:00"/>
  </r>
  <r>
    <x v="3"/>
    <s v="Category3"/>
    <s v="ITEM5"/>
    <s v="DESCRIPTION5"/>
    <n v="1"/>
    <n v="612"/>
    <n v="612"/>
    <d v="2015-11-25T00:00:00"/>
    <d v="2015-11-30T00:00:00"/>
  </r>
  <r>
    <x v="3"/>
    <s v="Category2"/>
    <s v="ITEM3"/>
    <s v="DESCRIPTION3"/>
    <n v="1"/>
    <n v="707"/>
    <n v="707"/>
    <d v="2015-11-25T00:00:00"/>
    <d v="2015-11-30T00:00:00"/>
  </r>
  <r>
    <x v="1"/>
    <s v="Category1"/>
    <s v="ITEM1"/>
    <s v="DESCRIPTION1"/>
    <n v="1"/>
    <n v="430"/>
    <n v="430"/>
    <d v="2015-11-25T00:00:00"/>
    <d v="2015-11-30T00:00:00"/>
  </r>
  <r>
    <x v="2"/>
    <s v="Category1"/>
    <s v="ITEM2"/>
    <s v="DESCRIPTION2"/>
    <n v="1"/>
    <n v="494"/>
    <n v="494"/>
    <d v="2015-11-25T00:00:00"/>
    <d v="2015-11-30T00:00:00"/>
  </r>
  <r>
    <x v="0"/>
    <s v="Category2"/>
    <s v="ITEM3"/>
    <s v="DESCRIPTION3"/>
    <n v="1"/>
    <n v="385"/>
    <n v="385"/>
    <d v="2015-11-25T00:00:00"/>
    <d v="2015-11-30T00:00:00"/>
  </r>
  <r>
    <x v="5"/>
    <s v="Category2"/>
    <s v="ITEM4"/>
    <s v="DESCRIPTION4"/>
    <n v="1"/>
    <n v="924"/>
    <n v="924"/>
    <d v="2015-11-25T00:00:00"/>
    <d v="2015-11-30T00:00:00"/>
  </r>
  <r>
    <x v="5"/>
    <s v="Category2"/>
    <s v="ITEM4"/>
    <s v="DESCRIPTION4"/>
    <n v="1"/>
    <n v="489"/>
    <n v="489"/>
    <d v="2015-11-25T00:00:00"/>
    <d v="2015-11-30T00:00:00"/>
  </r>
  <r>
    <x v="1"/>
    <s v="Category1"/>
    <s v="ITEM1"/>
    <s v="DESCRIPTION1"/>
    <n v="1"/>
    <n v="466"/>
    <n v="466"/>
    <d v="2015-11-25T00:00:00"/>
    <d v="2015-11-30T00:00:00"/>
  </r>
  <r>
    <x v="3"/>
    <s v="Category1"/>
    <s v="ITEM2"/>
    <s v="DESCRIPTION2"/>
    <n v="1"/>
    <n v="269"/>
    <n v="269"/>
    <d v="2015-11-25T00:00:00"/>
    <d v="2015-11-30T00:00:00"/>
  </r>
  <r>
    <x v="0"/>
    <s v="Category2"/>
    <s v="ITEM3"/>
    <s v="DESCRIPTION3"/>
    <n v="1"/>
    <n v="598"/>
    <n v="598"/>
    <d v="2015-11-25T00:00:00"/>
    <d v="2015-11-30T00:00:00"/>
  </r>
  <r>
    <x v="5"/>
    <s v="Category2"/>
    <s v="ITEM3"/>
    <s v="DESCRIPTION3"/>
    <n v="1"/>
    <n v="236"/>
    <n v="236"/>
    <d v="2015-11-25T00:00:00"/>
    <d v="2015-11-30T00:00:00"/>
  </r>
  <r>
    <x v="4"/>
    <s v="Category1"/>
    <s v="ITEM1"/>
    <s v="DESCRIPTION1"/>
    <n v="1"/>
    <n v="483"/>
    <n v="483"/>
    <d v="2015-11-25T00:00:00"/>
    <d v="2015-11-30T00:00:00"/>
  </r>
  <r>
    <x v="2"/>
    <s v="Category3"/>
    <s v="ITEM5"/>
    <s v="DESCRIPTION5"/>
    <n v="1"/>
    <n v="654"/>
    <n v="654"/>
    <d v="2015-11-25T00:00:00"/>
    <d v="2015-11-30T00:00:00"/>
  </r>
  <r>
    <x v="4"/>
    <s v="Category1"/>
    <s v="ITEM2"/>
    <s v="DESCRIPTION2"/>
    <n v="1"/>
    <n v="637"/>
    <n v="637"/>
    <d v="2015-11-25T00:00:00"/>
    <d v="2015-11-30T00:00:00"/>
  </r>
  <r>
    <x v="1"/>
    <s v="Category1"/>
    <s v="ITEM1"/>
    <s v="DESCRIPTION1"/>
    <n v="1"/>
    <n v="950"/>
    <n v="950"/>
    <d v="2015-11-25T00:00:00"/>
    <d v="2015-11-30T00:00:00"/>
  </r>
  <r>
    <x v="3"/>
    <s v="Category3"/>
    <s v="ITEM5"/>
    <s v="DESCRIPTION5"/>
    <n v="1"/>
    <n v="268"/>
    <n v="268"/>
    <d v="2015-11-25T00:00:00"/>
    <d v="2015-11-30T00:00:00"/>
  </r>
  <r>
    <x v="3"/>
    <s v="Category2"/>
    <s v="ITEM3"/>
    <s v="DESCRIPTION3"/>
    <n v="1"/>
    <n v="379"/>
    <n v="379"/>
    <d v="2015-11-25T00:00:00"/>
    <d v="2015-11-30T00:00:00"/>
  </r>
  <r>
    <x v="1"/>
    <s v="Category2"/>
    <s v="ITEM3"/>
    <s v="DESCRIPTION3"/>
    <n v="1"/>
    <n v="485"/>
    <n v="485"/>
    <d v="2015-11-25T00:00:00"/>
    <d v="2015-11-30T00:00:00"/>
  </r>
  <r>
    <x v="4"/>
    <s v="Category3"/>
    <s v="ITEM5"/>
    <s v="DESCRIPTION5"/>
    <n v="1"/>
    <n v="766"/>
    <n v="766"/>
    <d v="2015-11-25T00:00:00"/>
    <d v="2015-11-30T00:00:00"/>
  </r>
  <r>
    <x v="1"/>
    <s v="Category1"/>
    <s v="ITEM2"/>
    <s v="DESCRIPTION2"/>
    <n v="1"/>
    <n v="474"/>
    <n v="474"/>
    <d v="2015-11-25T00:00:00"/>
    <d v="2015-11-30T00:00:00"/>
  </r>
  <r>
    <x v="1"/>
    <s v="Category3"/>
    <s v="ITEM5"/>
    <s v="DESCRIPTION5"/>
    <n v="1"/>
    <n v="733"/>
    <n v="733"/>
    <d v="2015-11-25T00:00:00"/>
    <d v="2015-11-30T00:00:00"/>
  </r>
  <r>
    <x v="4"/>
    <s v="Category2"/>
    <s v="ITEM4"/>
    <s v="DESCRIPTION4"/>
    <n v="1"/>
    <n v="425"/>
    <n v="425"/>
    <d v="2015-11-25T00:00:00"/>
    <d v="2015-11-30T00:00:00"/>
  </r>
  <r>
    <x v="0"/>
    <s v="Category1"/>
    <s v="ITEM2"/>
    <s v="DESCRIPTION2"/>
    <n v="1"/>
    <n v="695"/>
    <n v="695"/>
    <d v="2015-11-25T00:00:00"/>
    <d v="2015-11-30T00:00:00"/>
  </r>
  <r>
    <x v="4"/>
    <s v="Category1"/>
    <s v="ITEM1"/>
    <s v="DESCRIPTION1"/>
    <n v="1"/>
    <n v="821"/>
    <n v="821"/>
    <d v="2015-11-25T00:00:00"/>
    <d v="2015-11-30T00:00:00"/>
  </r>
  <r>
    <x v="3"/>
    <s v="Category2"/>
    <s v="ITEM4"/>
    <s v="DESCRIPTION4"/>
    <n v="1"/>
    <n v="749"/>
    <n v="749"/>
    <d v="2015-11-25T00:00:00"/>
    <d v="2015-11-30T00:00:00"/>
  </r>
  <r>
    <x v="5"/>
    <s v="Category1"/>
    <s v="ITEM1"/>
    <s v="DESCRIPTION1"/>
    <n v="1"/>
    <n v="128"/>
    <n v="128"/>
    <d v="2015-11-25T00:00:00"/>
    <d v="2015-11-30T00:00:00"/>
  </r>
  <r>
    <x v="3"/>
    <s v="Category3"/>
    <s v="ITEM5"/>
    <s v="DESCRIPTION5"/>
    <n v="1"/>
    <n v="377"/>
    <n v="377"/>
    <d v="2015-11-25T00:00:00"/>
    <d v="2015-11-30T00:00:00"/>
  </r>
  <r>
    <x v="1"/>
    <s v="Category1"/>
    <s v="ITEM2"/>
    <s v="DESCRIPTION2"/>
    <n v="1"/>
    <n v="917"/>
    <n v="917"/>
    <d v="2015-11-25T00:00:00"/>
    <d v="2015-11-30T00:00:00"/>
  </r>
  <r>
    <x v="3"/>
    <s v="Category1"/>
    <s v="ITEM1"/>
    <s v="DESCRIPTION1"/>
    <n v="1"/>
    <n v="113"/>
    <n v="113"/>
    <d v="2015-11-25T00:00:00"/>
    <d v="2015-11-30T00:00:00"/>
  </r>
  <r>
    <x v="1"/>
    <s v="Category2"/>
    <s v="ITEM3"/>
    <s v="DESCRIPTION3"/>
    <n v="1"/>
    <n v="257"/>
    <n v="257"/>
    <d v="2015-11-25T00:00:00"/>
    <d v="2015-11-30T00:00:00"/>
  </r>
  <r>
    <x v="0"/>
    <s v="Category2"/>
    <s v="ITEM3"/>
    <s v="DESCRIPTION3"/>
    <n v="1"/>
    <n v="765"/>
    <n v="765"/>
    <d v="2015-11-25T00:00:00"/>
    <d v="2015-11-30T00:00:00"/>
  </r>
  <r>
    <x v="1"/>
    <s v="Category3"/>
    <s v="ITEM5"/>
    <s v="DESCRIPTION5"/>
    <n v="1"/>
    <n v="441"/>
    <n v="441"/>
    <d v="2015-11-25T00:00:00"/>
    <d v="2015-11-30T00:00:00"/>
  </r>
  <r>
    <x v="1"/>
    <s v="Category1"/>
    <s v="ITEM2"/>
    <s v="DESCRIPTION2"/>
    <n v="1"/>
    <n v="841"/>
    <n v="841"/>
    <d v="2015-11-25T00:00:00"/>
    <d v="2015-11-30T00:00:00"/>
  </r>
  <r>
    <x v="4"/>
    <s v="Category1"/>
    <s v="ITEM2"/>
    <s v="DESCRIPTION2"/>
    <n v="1"/>
    <n v="615"/>
    <n v="615"/>
    <d v="2015-11-25T00:00:00"/>
    <d v="2015-11-30T00:00:00"/>
  </r>
  <r>
    <x v="2"/>
    <s v="Category1"/>
    <s v="ITEM1"/>
    <s v="DESCRIPTION1"/>
    <n v="1"/>
    <n v="223"/>
    <n v="223"/>
    <d v="2015-11-25T00:00:00"/>
    <d v="2015-11-30T00:00:00"/>
  </r>
  <r>
    <x v="3"/>
    <s v="Category3"/>
    <s v="ITEM5"/>
    <s v="DESCRIPTION5"/>
    <n v="1"/>
    <n v="555"/>
    <n v="555"/>
    <d v="2015-11-25T00:00:00"/>
    <d v="2015-11-30T00:00:00"/>
  </r>
  <r>
    <x v="1"/>
    <s v="Category2"/>
    <s v="ITEM3"/>
    <s v="DESCRIPTION3"/>
    <n v="1"/>
    <n v="505"/>
    <n v="505"/>
    <d v="2015-11-25T00:00:00"/>
    <d v="2015-11-30T00:00:00"/>
  </r>
  <r>
    <x v="2"/>
    <s v="Category2"/>
    <s v="ITEM4"/>
    <s v="DESCRIPTION4"/>
    <n v="1"/>
    <n v="144"/>
    <n v="144"/>
    <d v="2015-11-25T00:00:00"/>
    <d v="2015-11-30T00:00:00"/>
  </r>
  <r>
    <x v="3"/>
    <s v="Category2"/>
    <s v="ITEM4"/>
    <s v="DESCRIPTION4"/>
    <n v="1"/>
    <n v="903"/>
    <n v="903"/>
    <d v="2015-11-25T00:00:00"/>
    <d v="2015-11-30T00:00:00"/>
  </r>
  <r>
    <x v="3"/>
    <s v="Category2"/>
    <s v="ITEM3"/>
    <s v="DESCRIPTION3"/>
    <n v="1"/>
    <n v="545"/>
    <n v="545"/>
    <d v="2015-11-25T00:00:00"/>
    <d v="2015-11-30T00:00:00"/>
  </r>
  <r>
    <x v="5"/>
    <s v="Category1"/>
    <s v="ITEM2"/>
    <s v="DESCRIPTION2"/>
    <n v="1"/>
    <n v="989"/>
    <n v="989"/>
    <d v="2015-11-25T00:00:00"/>
    <d v="2015-11-30T00:00:00"/>
  </r>
  <r>
    <x v="1"/>
    <s v="Category1"/>
    <s v="ITEM2"/>
    <s v="DESCRIPTION2"/>
    <n v="1"/>
    <n v="398"/>
    <n v="398"/>
    <d v="2015-11-25T00:00:00"/>
    <d v="2015-11-30T00:00:00"/>
  </r>
  <r>
    <x v="1"/>
    <s v="Category2"/>
    <s v="ITEM4"/>
    <s v="DESCRIPTION4"/>
    <n v="1"/>
    <n v="397"/>
    <n v="397"/>
    <d v="2015-11-25T00:00:00"/>
    <d v="2015-11-30T00:00:00"/>
  </r>
  <r>
    <x v="3"/>
    <s v="Category2"/>
    <s v="ITEM4"/>
    <s v="DESCRIPTION4"/>
    <n v="1"/>
    <n v="736"/>
    <n v="736"/>
    <d v="2015-11-25T00:00:00"/>
    <d v="2015-11-30T00:00:00"/>
  </r>
  <r>
    <x v="2"/>
    <s v="Category1"/>
    <s v="ITEM2"/>
    <s v="DESCRIPTION2"/>
    <n v="1"/>
    <n v="332"/>
    <n v="332"/>
    <d v="2015-11-26T00:00:00"/>
    <d v="2015-11-30T00:00:00"/>
  </r>
  <r>
    <x v="0"/>
    <s v="Category1"/>
    <s v="ITEM1"/>
    <s v="DESCRIPTION1"/>
    <n v="1"/>
    <n v="217"/>
    <n v="217"/>
    <d v="2015-11-26T00:00:00"/>
    <d v="2015-11-30T00:00:00"/>
  </r>
  <r>
    <x v="4"/>
    <s v="Category3"/>
    <s v="ITEM5"/>
    <s v="DESCRIPTION5"/>
    <n v="1"/>
    <n v="572"/>
    <n v="572"/>
    <d v="2015-11-26T00:00:00"/>
    <d v="2015-11-30T00:00:00"/>
  </r>
  <r>
    <x v="0"/>
    <s v="Category2"/>
    <s v="ITEM4"/>
    <s v="DESCRIPTION4"/>
    <n v="1"/>
    <n v="633"/>
    <n v="633"/>
    <d v="2015-11-26T00:00:00"/>
    <d v="2015-11-30T00:00:00"/>
  </r>
  <r>
    <x v="5"/>
    <s v="Category1"/>
    <s v="ITEM1"/>
    <s v="DESCRIPTION1"/>
    <n v="1"/>
    <n v="383"/>
    <n v="383"/>
    <d v="2015-11-26T00:00:00"/>
    <d v="2015-11-30T00:00:00"/>
  </r>
  <r>
    <x v="4"/>
    <s v="Category1"/>
    <s v="ITEM1"/>
    <s v="DESCRIPTION1"/>
    <n v="1"/>
    <n v="425"/>
    <n v="425"/>
    <d v="2015-11-26T00:00:00"/>
    <d v="2015-11-30T00:00:00"/>
  </r>
  <r>
    <x v="0"/>
    <s v="Category2"/>
    <s v="ITEM4"/>
    <s v="DESCRIPTION4"/>
    <n v="1"/>
    <n v="932"/>
    <n v="932"/>
    <d v="2015-11-26T00:00:00"/>
    <d v="2015-11-30T00:00:00"/>
  </r>
  <r>
    <x v="3"/>
    <s v="Category2"/>
    <s v="ITEM4"/>
    <s v="DESCRIPTION4"/>
    <n v="1"/>
    <n v="886"/>
    <n v="886"/>
    <d v="2015-11-26T00:00:00"/>
    <d v="2015-11-30T00:00:00"/>
  </r>
  <r>
    <x v="3"/>
    <s v="Category2"/>
    <s v="ITEM3"/>
    <s v="DESCRIPTION3"/>
    <n v="1"/>
    <n v="475"/>
    <n v="475"/>
    <d v="2015-11-26T00:00:00"/>
    <d v="2015-11-30T00:00:00"/>
  </r>
  <r>
    <x v="1"/>
    <s v="Category1"/>
    <s v="ITEM1"/>
    <s v="DESCRIPTION1"/>
    <n v="1"/>
    <n v="306"/>
    <n v="306"/>
    <d v="2015-11-26T00:00:00"/>
    <d v="2015-11-30T00:00:00"/>
  </r>
  <r>
    <x v="0"/>
    <s v="Category1"/>
    <s v="ITEM2"/>
    <s v="DESCRIPTION2"/>
    <n v="1"/>
    <n v="228"/>
    <n v="228"/>
    <d v="2015-11-26T00:00:00"/>
    <d v="2015-11-30T00:00:00"/>
  </r>
  <r>
    <x v="3"/>
    <s v="Category1"/>
    <s v="ITEM2"/>
    <s v="DESCRIPTION2"/>
    <n v="1"/>
    <n v="958"/>
    <n v="958"/>
    <d v="2015-11-26T00:00:00"/>
    <d v="2015-11-30T00:00:00"/>
  </r>
  <r>
    <x v="0"/>
    <s v="Category3"/>
    <s v="ITEM5"/>
    <s v="DESCRIPTION5"/>
    <n v="1"/>
    <n v="714"/>
    <n v="714"/>
    <d v="2015-11-26T00:00:00"/>
    <d v="2015-11-30T00:00:00"/>
  </r>
  <r>
    <x v="2"/>
    <s v="Category2"/>
    <s v="ITEM4"/>
    <s v="DESCRIPTION4"/>
    <n v="1"/>
    <n v="134"/>
    <n v="134"/>
    <d v="2015-11-26T00:00:00"/>
    <d v="2015-11-30T00:00:00"/>
  </r>
  <r>
    <x v="1"/>
    <s v="Category2"/>
    <s v="ITEM3"/>
    <s v="DESCRIPTION3"/>
    <n v="1"/>
    <n v="243"/>
    <n v="243"/>
    <d v="2015-11-26T00:00:00"/>
    <d v="2015-11-30T00:00:00"/>
  </r>
  <r>
    <x v="0"/>
    <s v="Category1"/>
    <s v="ITEM2"/>
    <s v="DESCRIPTION2"/>
    <n v="1"/>
    <n v="839"/>
    <n v="839"/>
    <d v="2015-11-26T00:00:00"/>
    <d v="2015-11-30T00:00:00"/>
  </r>
  <r>
    <x v="3"/>
    <s v="Category1"/>
    <s v="ITEM1"/>
    <s v="DESCRIPTION1"/>
    <n v="1"/>
    <n v="251"/>
    <n v="251"/>
    <d v="2015-11-26T00:00:00"/>
    <d v="2015-11-30T00:00:00"/>
  </r>
  <r>
    <x v="3"/>
    <s v="Category1"/>
    <s v="ITEM2"/>
    <s v="DESCRIPTION2"/>
    <n v="1"/>
    <n v="712"/>
    <n v="712"/>
    <d v="2015-11-26T00:00:00"/>
    <d v="2015-11-30T00:00:00"/>
  </r>
  <r>
    <x v="2"/>
    <s v="Category2"/>
    <s v="ITEM4"/>
    <s v="DESCRIPTION4"/>
    <n v="1"/>
    <n v="788"/>
    <n v="788"/>
    <d v="2015-11-26T00:00:00"/>
    <d v="2015-11-30T00:00:00"/>
  </r>
  <r>
    <x v="2"/>
    <s v="Category2"/>
    <s v="ITEM3"/>
    <s v="DESCRIPTION3"/>
    <n v="1"/>
    <n v="990"/>
    <n v="990"/>
    <d v="2015-11-26T00:00:00"/>
    <d v="2015-11-30T00:00:00"/>
  </r>
  <r>
    <x v="2"/>
    <s v="Category2"/>
    <s v="ITEM3"/>
    <s v="DESCRIPTION3"/>
    <n v="1"/>
    <n v="381"/>
    <n v="381"/>
    <d v="2015-11-26T00:00:00"/>
    <d v="2015-11-30T00:00:00"/>
  </r>
  <r>
    <x v="1"/>
    <s v="Category3"/>
    <s v="ITEM5"/>
    <s v="DESCRIPTION5"/>
    <n v="1"/>
    <n v="455"/>
    <n v="455"/>
    <d v="2015-11-26T00:00:00"/>
    <d v="2015-11-30T00:00:00"/>
  </r>
  <r>
    <x v="2"/>
    <s v="Category2"/>
    <s v="ITEM3"/>
    <s v="DESCRIPTION3"/>
    <n v="1"/>
    <n v="343"/>
    <n v="343"/>
    <d v="2015-11-26T00:00:00"/>
    <d v="2015-11-30T00:00:00"/>
  </r>
  <r>
    <x v="4"/>
    <s v="Category1"/>
    <s v="ITEM2"/>
    <s v="DESCRIPTION2"/>
    <n v="1"/>
    <n v="867"/>
    <n v="867"/>
    <d v="2015-11-26T00:00:00"/>
    <d v="2015-11-30T00:00:00"/>
  </r>
  <r>
    <x v="1"/>
    <s v="Category1"/>
    <s v="ITEM1"/>
    <s v="DESCRIPTION1"/>
    <n v="1"/>
    <n v="288"/>
    <n v="288"/>
    <d v="2015-11-26T00:00:00"/>
    <d v="2015-11-30T00:00:00"/>
  </r>
  <r>
    <x v="5"/>
    <s v="Category3"/>
    <s v="ITEM5"/>
    <s v="DESCRIPTION5"/>
    <n v="1"/>
    <n v="639"/>
    <n v="639"/>
    <d v="2015-11-26T00:00:00"/>
    <d v="2015-11-30T00:00:00"/>
  </r>
  <r>
    <x v="1"/>
    <s v="Category1"/>
    <s v="ITEM1"/>
    <s v="DESCRIPTION1"/>
    <n v="1"/>
    <n v="130"/>
    <n v="130"/>
    <d v="2015-11-26T00:00:00"/>
    <d v="2015-11-30T00:00:00"/>
  </r>
  <r>
    <x v="0"/>
    <s v="Category3"/>
    <s v="ITEM5"/>
    <s v="DESCRIPTION5"/>
    <n v="1"/>
    <n v="339"/>
    <n v="339"/>
    <d v="2015-11-26T00:00:00"/>
    <d v="2015-11-30T00:00:00"/>
  </r>
  <r>
    <x v="5"/>
    <s v="Category1"/>
    <s v="ITEM1"/>
    <s v="DESCRIPTION1"/>
    <n v="1"/>
    <n v="916"/>
    <n v="916"/>
    <d v="2015-11-26T00:00:00"/>
    <d v="2015-11-30T00:00:00"/>
  </r>
  <r>
    <x v="1"/>
    <s v="Category2"/>
    <s v="ITEM3"/>
    <s v="DESCRIPTION3"/>
    <n v="1"/>
    <n v="600"/>
    <n v="600"/>
    <d v="2015-11-26T00:00:00"/>
    <d v="2015-11-30T00:00:00"/>
  </r>
  <r>
    <x v="0"/>
    <s v="Category3"/>
    <s v="ITEM5"/>
    <s v="DESCRIPTION5"/>
    <n v="1"/>
    <n v="346"/>
    <n v="346"/>
    <d v="2015-11-26T00:00:00"/>
    <d v="2015-11-30T00:00:00"/>
  </r>
  <r>
    <x v="2"/>
    <s v="Category1"/>
    <s v="ITEM1"/>
    <s v="DESCRIPTION1"/>
    <n v="1"/>
    <n v="711"/>
    <n v="711"/>
    <d v="2015-11-26T00:00:00"/>
    <d v="2015-11-30T00:00:00"/>
  </r>
  <r>
    <x v="5"/>
    <s v="Category1"/>
    <s v="ITEM2"/>
    <s v="DESCRIPTION2"/>
    <n v="1"/>
    <n v="734"/>
    <n v="734"/>
    <d v="2015-11-26T00:00:00"/>
    <d v="2015-11-30T00:00:00"/>
  </r>
  <r>
    <x v="2"/>
    <s v="Category2"/>
    <s v="ITEM3"/>
    <s v="DESCRIPTION3"/>
    <n v="1"/>
    <n v="429"/>
    <n v="429"/>
    <d v="2015-11-26T00:00:00"/>
    <d v="2015-11-30T00:00:00"/>
  </r>
  <r>
    <x v="5"/>
    <s v="Category1"/>
    <s v="ITEM1"/>
    <s v="DESCRIPTION1"/>
    <n v="1"/>
    <n v="825"/>
    <n v="825"/>
    <d v="2015-11-26T00:00:00"/>
    <d v="2015-11-30T00:00:00"/>
  </r>
  <r>
    <x v="3"/>
    <s v="Category2"/>
    <s v="ITEM3"/>
    <s v="DESCRIPTION3"/>
    <n v="1"/>
    <n v="620"/>
    <n v="620"/>
    <d v="2015-11-26T00:00:00"/>
    <d v="2015-11-30T00:00:00"/>
  </r>
  <r>
    <x v="0"/>
    <s v="Category2"/>
    <s v="ITEM4"/>
    <s v="DESCRIPTION4"/>
    <n v="1"/>
    <n v="510"/>
    <n v="510"/>
    <d v="2015-11-26T00:00:00"/>
    <d v="2015-11-30T00:00:00"/>
  </r>
  <r>
    <x v="5"/>
    <s v="Category1"/>
    <s v="ITEM1"/>
    <s v="DESCRIPTION1"/>
    <n v="1"/>
    <n v="263"/>
    <n v="263"/>
    <d v="2015-11-26T00:00:00"/>
    <d v="2015-11-30T00:00:00"/>
  </r>
  <r>
    <x v="1"/>
    <s v="Category2"/>
    <s v="ITEM3"/>
    <s v="DESCRIPTION3"/>
    <n v="1"/>
    <n v="192"/>
    <n v="192"/>
    <d v="2015-11-26T00:00:00"/>
    <d v="2015-11-30T00:00:00"/>
  </r>
  <r>
    <x v="3"/>
    <s v="Category2"/>
    <s v="ITEM3"/>
    <s v="DESCRIPTION3"/>
    <n v="1"/>
    <n v="877"/>
    <n v="877"/>
    <d v="2015-11-26T00:00:00"/>
    <d v="2015-11-30T00:00:00"/>
  </r>
  <r>
    <x v="3"/>
    <s v="Category2"/>
    <s v="ITEM3"/>
    <s v="DESCRIPTION3"/>
    <n v="1"/>
    <n v="880"/>
    <n v="880"/>
    <d v="2015-11-26T00:00:00"/>
    <d v="2015-11-30T00:00:00"/>
  </r>
  <r>
    <x v="2"/>
    <s v="Category1"/>
    <s v="ITEM2"/>
    <s v="DESCRIPTION2"/>
    <n v="1"/>
    <n v="134"/>
    <n v="134"/>
    <d v="2015-11-26T00:00:00"/>
    <d v="2015-11-30T00:00:00"/>
  </r>
  <r>
    <x v="4"/>
    <s v="Category1"/>
    <s v="ITEM1"/>
    <s v="DESCRIPTION1"/>
    <n v="1"/>
    <n v="836"/>
    <n v="836"/>
    <d v="2015-11-26T00:00:00"/>
    <d v="2015-11-30T00:00:00"/>
  </r>
  <r>
    <x v="0"/>
    <s v="Category2"/>
    <s v="ITEM4"/>
    <s v="DESCRIPTION4"/>
    <n v="1"/>
    <n v="514"/>
    <n v="514"/>
    <d v="2015-11-26T00:00:00"/>
    <d v="2015-11-30T00:00:00"/>
  </r>
  <r>
    <x v="2"/>
    <s v="Category2"/>
    <s v="ITEM3"/>
    <s v="DESCRIPTION3"/>
    <n v="1"/>
    <n v="685"/>
    <n v="685"/>
    <d v="2015-11-26T00:00:00"/>
    <d v="2015-11-30T00:00:00"/>
  </r>
  <r>
    <x v="3"/>
    <s v="Category1"/>
    <s v="ITEM1"/>
    <s v="DESCRIPTION1"/>
    <n v="1"/>
    <n v="420"/>
    <n v="420"/>
    <d v="2015-11-26T00:00:00"/>
    <d v="2015-11-30T00:00:00"/>
  </r>
  <r>
    <x v="1"/>
    <s v="Category2"/>
    <s v="ITEM4"/>
    <s v="DESCRIPTION4"/>
    <n v="1"/>
    <n v="729"/>
    <n v="729"/>
    <d v="2015-11-26T00:00:00"/>
    <d v="2015-11-30T00:00:00"/>
  </r>
  <r>
    <x v="4"/>
    <s v="Category1"/>
    <s v="ITEM2"/>
    <s v="DESCRIPTION2"/>
    <n v="1"/>
    <n v="941"/>
    <n v="941"/>
    <d v="2015-11-26T00:00:00"/>
    <d v="2015-11-30T00:00:00"/>
  </r>
  <r>
    <x v="4"/>
    <s v="Category2"/>
    <s v="ITEM3"/>
    <s v="DESCRIPTION3"/>
    <n v="1"/>
    <n v="424"/>
    <n v="424"/>
    <d v="2015-11-26T00:00:00"/>
    <d v="2015-11-30T00:00:00"/>
  </r>
  <r>
    <x v="3"/>
    <s v="Category3"/>
    <s v="ITEM5"/>
    <s v="DESCRIPTION5"/>
    <n v="1"/>
    <n v="274"/>
    <n v="274"/>
    <d v="2015-11-26T00:00:00"/>
    <d v="2015-11-30T00:00:00"/>
  </r>
  <r>
    <x v="1"/>
    <s v="Category3"/>
    <s v="ITEM5"/>
    <s v="DESCRIPTION5"/>
    <n v="1"/>
    <n v="264"/>
    <n v="264"/>
    <d v="2015-11-27T00:00:00"/>
    <d v="2015-11-30T00:00:00"/>
  </r>
  <r>
    <x v="3"/>
    <s v="Category2"/>
    <s v="ITEM4"/>
    <s v="DESCRIPTION4"/>
    <n v="1"/>
    <n v="750"/>
    <n v="750"/>
    <d v="2015-11-27T00:00:00"/>
    <d v="2015-11-30T00:00:00"/>
  </r>
  <r>
    <x v="1"/>
    <s v="Category1"/>
    <s v="ITEM1"/>
    <s v="DESCRIPTION1"/>
    <n v="1"/>
    <n v="502"/>
    <n v="502"/>
    <d v="2015-11-27T00:00:00"/>
    <d v="2015-11-30T00:00:00"/>
  </r>
  <r>
    <x v="2"/>
    <s v="Category3"/>
    <s v="ITEM5"/>
    <s v="DESCRIPTION5"/>
    <n v="1"/>
    <n v="299"/>
    <n v="299"/>
    <d v="2015-11-27T00:00:00"/>
    <d v="2015-11-30T00:00:00"/>
  </r>
  <r>
    <x v="3"/>
    <s v="Category3"/>
    <s v="ITEM5"/>
    <s v="DESCRIPTION5"/>
    <n v="1"/>
    <n v="990"/>
    <n v="990"/>
    <d v="2015-11-27T00:00:00"/>
    <d v="2015-11-30T00:00:00"/>
  </r>
  <r>
    <x v="0"/>
    <s v="Category3"/>
    <s v="ITEM5"/>
    <s v="DESCRIPTION5"/>
    <n v="1"/>
    <n v="702"/>
    <n v="702"/>
    <d v="2015-11-27T00:00:00"/>
    <d v="2015-11-30T00:00:00"/>
  </r>
  <r>
    <x v="1"/>
    <s v="Category3"/>
    <s v="ITEM5"/>
    <s v="DESCRIPTION5"/>
    <n v="1"/>
    <n v="190"/>
    <n v="190"/>
    <d v="2015-11-27T00:00:00"/>
    <d v="2015-11-30T00:00:00"/>
  </r>
  <r>
    <x v="3"/>
    <s v="Category3"/>
    <s v="ITEM5"/>
    <s v="DESCRIPTION5"/>
    <n v="1"/>
    <n v="986"/>
    <n v="986"/>
    <d v="2015-11-27T00:00:00"/>
    <d v="2015-11-30T00:00:00"/>
  </r>
  <r>
    <x v="4"/>
    <s v="Category3"/>
    <s v="ITEM5"/>
    <s v="DESCRIPTION5"/>
    <n v="1"/>
    <n v="383"/>
    <n v="383"/>
    <d v="2015-11-27T00:00:00"/>
    <d v="2015-11-30T00:00:00"/>
  </r>
  <r>
    <x v="4"/>
    <s v="Category3"/>
    <s v="ITEM5"/>
    <s v="DESCRIPTION5"/>
    <n v="1"/>
    <n v="684"/>
    <n v="684"/>
    <d v="2015-11-27T00:00:00"/>
    <d v="2015-11-30T00:00:00"/>
  </r>
  <r>
    <x v="4"/>
    <s v="Category1"/>
    <s v="ITEM1"/>
    <s v="DESCRIPTION1"/>
    <n v="1"/>
    <n v="100"/>
    <n v="100"/>
    <d v="2015-11-27T00:00:00"/>
    <d v="2015-11-30T00:00:00"/>
  </r>
  <r>
    <x v="1"/>
    <s v="Category1"/>
    <s v="ITEM2"/>
    <s v="DESCRIPTION2"/>
    <n v="1"/>
    <n v="865"/>
    <n v="865"/>
    <d v="2015-11-27T00:00:00"/>
    <d v="2015-11-30T00:00:00"/>
  </r>
  <r>
    <x v="3"/>
    <s v="Category2"/>
    <s v="ITEM4"/>
    <s v="DESCRIPTION4"/>
    <n v="1"/>
    <n v="883"/>
    <n v="883"/>
    <d v="2015-11-27T00:00:00"/>
    <d v="2015-11-30T00:00:00"/>
  </r>
  <r>
    <x v="1"/>
    <s v="Category1"/>
    <s v="ITEM1"/>
    <s v="DESCRIPTION1"/>
    <n v="1"/>
    <n v="191"/>
    <n v="191"/>
    <d v="2015-11-27T00:00:00"/>
    <d v="2015-11-30T00:00:00"/>
  </r>
  <r>
    <x v="3"/>
    <s v="Category2"/>
    <s v="ITEM4"/>
    <s v="DESCRIPTION4"/>
    <n v="1"/>
    <n v="882"/>
    <n v="882"/>
    <d v="2015-11-27T00:00:00"/>
    <d v="2015-11-30T00:00:00"/>
  </r>
  <r>
    <x v="3"/>
    <s v="Category3"/>
    <s v="ITEM5"/>
    <s v="DESCRIPTION5"/>
    <n v="1"/>
    <n v="774"/>
    <n v="774"/>
    <d v="2015-11-27T00:00:00"/>
    <d v="2015-11-30T00:00:00"/>
  </r>
  <r>
    <x v="0"/>
    <s v="Category3"/>
    <s v="ITEM5"/>
    <s v="DESCRIPTION5"/>
    <n v="1"/>
    <n v="879"/>
    <n v="879"/>
    <d v="2015-11-27T00:00:00"/>
    <d v="2015-11-30T00:00:00"/>
  </r>
  <r>
    <x v="1"/>
    <s v="Category1"/>
    <s v="ITEM2"/>
    <s v="DESCRIPTION2"/>
    <n v="1"/>
    <n v="779"/>
    <n v="779"/>
    <d v="2015-11-27T00:00:00"/>
    <d v="2015-11-30T00:00:00"/>
  </r>
  <r>
    <x v="2"/>
    <s v="Category1"/>
    <s v="ITEM2"/>
    <s v="DESCRIPTION2"/>
    <n v="1"/>
    <n v="229"/>
    <n v="229"/>
    <d v="2015-11-27T00:00:00"/>
    <d v="2015-11-30T00:00:00"/>
  </r>
  <r>
    <x v="4"/>
    <s v="Category2"/>
    <s v="ITEM3"/>
    <s v="DESCRIPTION3"/>
    <n v="1"/>
    <n v="996"/>
    <n v="996"/>
    <d v="2015-11-27T00:00:00"/>
    <d v="2015-11-30T00:00:00"/>
  </r>
  <r>
    <x v="0"/>
    <s v="Category3"/>
    <s v="ITEM5"/>
    <s v="DESCRIPTION5"/>
    <n v="1"/>
    <n v="228"/>
    <n v="228"/>
    <d v="2015-11-27T00:00:00"/>
    <d v="2015-11-30T00:00:00"/>
  </r>
  <r>
    <x v="5"/>
    <s v="Category3"/>
    <s v="ITEM5"/>
    <s v="DESCRIPTION5"/>
    <n v="1"/>
    <n v="247"/>
    <n v="247"/>
    <d v="2015-11-27T00:00:00"/>
    <d v="2015-11-30T00:00:00"/>
  </r>
  <r>
    <x v="0"/>
    <s v="Category2"/>
    <s v="ITEM4"/>
    <s v="DESCRIPTION4"/>
    <n v="1"/>
    <n v="415"/>
    <n v="415"/>
    <d v="2015-11-27T00:00:00"/>
    <d v="2015-11-30T00:00:00"/>
  </r>
  <r>
    <x v="4"/>
    <s v="Category2"/>
    <s v="ITEM3"/>
    <s v="DESCRIPTION3"/>
    <n v="1"/>
    <n v="191"/>
    <n v="191"/>
    <d v="2015-11-27T00:00:00"/>
    <d v="2015-11-30T00:00:00"/>
  </r>
  <r>
    <x v="2"/>
    <s v="Category1"/>
    <s v="ITEM1"/>
    <s v="DESCRIPTION1"/>
    <n v="1"/>
    <n v="679"/>
    <n v="679"/>
    <d v="2015-11-27T00:00:00"/>
    <d v="2015-11-30T00:00:00"/>
  </r>
  <r>
    <x v="2"/>
    <s v="Category3"/>
    <s v="ITEM5"/>
    <s v="DESCRIPTION5"/>
    <n v="1"/>
    <n v="414"/>
    <n v="414"/>
    <d v="2015-11-27T00:00:00"/>
    <d v="2015-11-30T00:00:00"/>
  </r>
  <r>
    <x v="5"/>
    <s v="Category2"/>
    <s v="ITEM4"/>
    <s v="DESCRIPTION4"/>
    <n v="1"/>
    <n v="636"/>
    <n v="636"/>
    <d v="2015-11-27T00:00:00"/>
    <d v="2015-11-30T00:00:00"/>
  </r>
  <r>
    <x v="5"/>
    <s v="Category2"/>
    <s v="ITEM4"/>
    <s v="DESCRIPTION4"/>
    <n v="1"/>
    <n v="100"/>
    <n v="100"/>
    <d v="2015-11-27T00:00:00"/>
    <d v="2015-11-30T00:00:00"/>
  </r>
  <r>
    <x v="1"/>
    <s v="Category2"/>
    <s v="ITEM4"/>
    <s v="DESCRIPTION4"/>
    <n v="1"/>
    <n v="201"/>
    <n v="201"/>
    <d v="2015-11-27T00:00:00"/>
    <d v="2015-11-30T00:00:00"/>
  </r>
  <r>
    <x v="4"/>
    <s v="Category3"/>
    <s v="ITEM5"/>
    <s v="DESCRIPTION5"/>
    <n v="1"/>
    <n v="434"/>
    <n v="434"/>
    <d v="2015-11-27T00:00:00"/>
    <d v="2015-11-30T00:00:00"/>
  </r>
  <r>
    <x v="5"/>
    <s v="Category1"/>
    <s v="ITEM2"/>
    <s v="DESCRIPTION2"/>
    <n v="1"/>
    <n v="218"/>
    <n v="218"/>
    <d v="2015-11-27T00:00:00"/>
    <d v="2015-11-30T00:00:00"/>
  </r>
  <r>
    <x v="5"/>
    <s v="Category1"/>
    <s v="ITEM1"/>
    <s v="DESCRIPTION1"/>
    <n v="1"/>
    <n v="834"/>
    <n v="834"/>
    <d v="2015-11-27T00:00:00"/>
    <d v="2015-11-30T00:00:00"/>
  </r>
  <r>
    <x v="5"/>
    <s v="Category1"/>
    <s v="ITEM1"/>
    <s v="DESCRIPTION1"/>
    <n v="1"/>
    <n v="452"/>
    <n v="452"/>
    <d v="2015-11-27T00:00:00"/>
    <d v="2015-11-30T00:00:00"/>
  </r>
  <r>
    <x v="0"/>
    <s v="Category2"/>
    <s v="ITEM4"/>
    <s v="DESCRIPTION4"/>
    <n v="1"/>
    <n v="835"/>
    <n v="835"/>
    <d v="2015-11-27T00:00:00"/>
    <d v="2015-11-30T00:00:00"/>
  </r>
  <r>
    <x v="2"/>
    <s v="Category1"/>
    <s v="ITEM1"/>
    <s v="DESCRIPTION1"/>
    <n v="1"/>
    <n v="168"/>
    <n v="168"/>
    <d v="2015-11-27T00:00:00"/>
    <d v="2015-11-30T00:00:00"/>
  </r>
  <r>
    <x v="4"/>
    <s v="Category1"/>
    <s v="ITEM1"/>
    <s v="DESCRIPTION1"/>
    <n v="1"/>
    <n v="953"/>
    <n v="953"/>
    <d v="2015-11-27T00:00:00"/>
    <d v="2015-11-30T00:00:00"/>
  </r>
  <r>
    <x v="0"/>
    <s v="Category1"/>
    <s v="ITEM2"/>
    <s v="DESCRIPTION2"/>
    <n v="1"/>
    <n v="915"/>
    <n v="915"/>
    <d v="2015-11-27T00:00:00"/>
    <d v="2015-11-30T00:00:00"/>
  </r>
  <r>
    <x v="1"/>
    <s v="Category2"/>
    <s v="ITEM3"/>
    <s v="DESCRIPTION3"/>
    <n v="1"/>
    <n v="725"/>
    <n v="725"/>
    <d v="2015-11-27T00:00:00"/>
    <d v="2015-11-30T00:00:00"/>
  </r>
  <r>
    <x v="0"/>
    <s v="Category3"/>
    <s v="ITEM5"/>
    <s v="DESCRIPTION5"/>
    <n v="1"/>
    <n v="616"/>
    <n v="616"/>
    <d v="2015-11-27T00:00:00"/>
    <d v="2015-11-30T00:00:00"/>
  </r>
  <r>
    <x v="4"/>
    <s v="Category1"/>
    <s v="ITEM1"/>
    <s v="DESCRIPTION1"/>
    <n v="1"/>
    <n v="913"/>
    <n v="913"/>
    <d v="2015-11-27T00:00:00"/>
    <d v="2015-11-30T00:00:00"/>
  </r>
  <r>
    <x v="3"/>
    <s v="Category1"/>
    <s v="ITEM2"/>
    <s v="DESCRIPTION2"/>
    <n v="1"/>
    <n v="190"/>
    <n v="190"/>
    <d v="2015-11-27T00:00:00"/>
    <d v="2015-11-30T00:00:00"/>
  </r>
  <r>
    <x v="2"/>
    <s v="Category1"/>
    <s v="ITEM1"/>
    <s v="DESCRIPTION1"/>
    <n v="1"/>
    <n v="353"/>
    <n v="353"/>
    <d v="2015-11-27T00:00:00"/>
    <d v="2015-11-30T00:00:00"/>
  </r>
  <r>
    <x v="3"/>
    <s v="Category1"/>
    <s v="ITEM1"/>
    <s v="DESCRIPTION1"/>
    <n v="1"/>
    <n v="902"/>
    <n v="902"/>
    <d v="2015-11-27T00:00:00"/>
    <d v="2015-11-30T00:00:00"/>
  </r>
  <r>
    <x v="4"/>
    <s v="Category2"/>
    <s v="ITEM4"/>
    <s v="DESCRIPTION4"/>
    <n v="1"/>
    <n v="198"/>
    <n v="198"/>
    <d v="2015-11-27T00:00:00"/>
    <d v="2015-11-30T00:00:00"/>
  </r>
  <r>
    <x v="3"/>
    <s v="Category2"/>
    <s v="ITEM3"/>
    <s v="DESCRIPTION3"/>
    <n v="1"/>
    <n v="151"/>
    <n v="151"/>
    <d v="2015-11-27T00:00:00"/>
    <d v="2015-11-30T00:00:00"/>
  </r>
  <r>
    <x v="3"/>
    <s v="Category3"/>
    <s v="ITEM5"/>
    <s v="DESCRIPTION5"/>
    <n v="1"/>
    <n v="140"/>
    <n v="140"/>
    <d v="2015-11-27T00:00:00"/>
    <d v="2015-11-30T00:00:00"/>
  </r>
  <r>
    <x v="1"/>
    <s v="Category1"/>
    <s v="ITEM1"/>
    <s v="DESCRIPTION1"/>
    <n v="1"/>
    <n v="249"/>
    <n v="249"/>
    <d v="2015-11-27T00:00:00"/>
    <d v="2015-11-30T00:00:00"/>
  </r>
  <r>
    <x v="2"/>
    <s v="Category2"/>
    <s v="ITEM4"/>
    <s v="DESCRIPTION4"/>
    <n v="1"/>
    <n v="771"/>
    <n v="771"/>
    <d v="2015-11-27T00:00:00"/>
    <d v="2015-11-30T00:00:00"/>
  </r>
  <r>
    <x v="5"/>
    <s v="Category3"/>
    <s v="ITEM5"/>
    <s v="DESCRIPTION5"/>
    <n v="1"/>
    <n v="178"/>
    <n v="178"/>
    <d v="2015-11-27T00:00:00"/>
    <d v="2015-11-30T00:00:00"/>
  </r>
  <r>
    <x v="0"/>
    <s v="Category3"/>
    <s v="ITEM5"/>
    <s v="DESCRIPTION5"/>
    <n v="1"/>
    <n v="103"/>
    <n v="103"/>
    <d v="2015-11-27T00:00:00"/>
    <d v="2015-11-30T00:00:00"/>
  </r>
  <r>
    <x v="3"/>
    <s v="Category1"/>
    <s v="ITEM1"/>
    <s v="DESCRIPTION1"/>
    <n v="1"/>
    <n v="909"/>
    <n v="909"/>
    <d v="2015-11-28T00:00:00"/>
    <d v="2015-11-30T00:00:00"/>
  </r>
  <r>
    <x v="1"/>
    <s v="Category1"/>
    <s v="ITEM2"/>
    <s v="DESCRIPTION2"/>
    <n v="1"/>
    <n v="519"/>
    <n v="519"/>
    <d v="2015-11-28T00:00:00"/>
    <d v="2015-11-30T00:00:00"/>
  </r>
  <r>
    <x v="0"/>
    <s v="Category1"/>
    <s v="ITEM2"/>
    <s v="DESCRIPTION2"/>
    <n v="1"/>
    <n v="171"/>
    <n v="171"/>
    <d v="2015-11-28T00:00:00"/>
    <d v="2015-11-30T00:00:00"/>
  </r>
  <r>
    <x v="0"/>
    <s v="Category2"/>
    <s v="ITEM3"/>
    <s v="DESCRIPTION3"/>
    <n v="1"/>
    <n v="222"/>
    <n v="222"/>
    <d v="2015-11-28T00:00:00"/>
    <d v="2015-11-30T00:00:00"/>
  </r>
  <r>
    <x v="3"/>
    <s v="Category1"/>
    <s v="ITEM2"/>
    <s v="DESCRIPTION2"/>
    <n v="1"/>
    <n v="804"/>
    <n v="804"/>
    <d v="2015-11-28T00:00:00"/>
    <d v="2015-11-30T00:00:00"/>
  </r>
  <r>
    <x v="0"/>
    <s v="Category2"/>
    <s v="ITEM4"/>
    <s v="DESCRIPTION4"/>
    <n v="1"/>
    <n v="269"/>
    <n v="269"/>
    <d v="2015-11-28T00:00:00"/>
    <d v="2015-11-30T00:00:00"/>
  </r>
  <r>
    <x v="2"/>
    <s v="Category2"/>
    <s v="ITEM4"/>
    <s v="DESCRIPTION4"/>
    <n v="1"/>
    <n v="573"/>
    <n v="573"/>
    <d v="2015-11-28T00:00:00"/>
    <d v="2015-11-30T00:00:00"/>
  </r>
  <r>
    <x v="0"/>
    <s v="Category1"/>
    <s v="ITEM1"/>
    <s v="DESCRIPTION1"/>
    <n v="1"/>
    <n v="237"/>
    <n v="237"/>
    <d v="2015-11-28T00:00:00"/>
    <d v="2015-11-30T00:00:00"/>
  </r>
  <r>
    <x v="0"/>
    <s v="Category3"/>
    <s v="ITEM5"/>
    <s v="DESCRIPTION5"/>
    <n v="1"/>
    <n v="611"/>
    <n v="611"/>
    <d v="2015-11-28T00:00:00"/>
    <d v="2015-11-30T00:00:00"/>
  </r>
  <r>
    <x v="3"/>
    <s v="Category3"/>
    <s v="ITEM5"/>
    <s v="DESCRIPTION5"/>
    <n v="1"/>
    <n v="808"/>
    <n v="808"/>
    <d v="2015-11-28T00:00:00"/>
    <d v="2015-11-30T00:00:00"/>
  </r>
  <r>
    <x v="5"/>
    <s v="Category1"/>
    <s v="ITEM1"/>
    <s v="DESCRIPTION1"/>
    <n v="1"/>
    <n v="367"/>
    <n v="367"/>
    <d v="2015-11-28T00:00:00"/>
    <d v="2015-11-30T00:00:00"/>
  </r>
  <r>
    <x v="2"/>
    <s v="Category2"/>
    <s v="ITEM3"/>
    <s v="DESCRIPTION3"/>
    <n v="1"/>
    <n v="999"/>
    <n v="999"/>
    <d v="2015-11-28T00:00:00"/>
    <d v="2015-11-30T00:00:00"/>
  </r>
  <r>
    <x v="1"/>
    <s v="Category2"/>
    <s v="ITEM3"/>
    <s v="DESCRIPTION3"/>
    <n v="1"/>
    <n v="985"/>
    <n v="985"/>
    <d v="2015-11-28T00:00:00"/>
    <d v="2015-11-30T00:00:00"/>
  </r>
  <r>
    <x v="4"/>
    <s v="Category1"/>
    <s v="ITEM2"/>
    <s v="DESCRIPTION2"/>
    <n v="1"/>
    <n v="781"/>
    <n v="781"/>
    <d v="2015-11-28T00:00:00"/>
    <d v="2015-11-30T00:00:00"/>
  </r>
  <r>
    <x v="0"/>
    <s v="Category1"/>
    <s v="ITEM2"/>
    <s v="DESCRIPTION2"/>
    <n v="1"/>
    <n v="588"/>
    <n v="588"/>
    <d v="2015-11-28T00:00:00"/>
    <d v="2015-11-30T00:00:00"/>
  </r>
  <r>
    <x v="1"/>
    <s v="Category1"/>
    <s v="ITEM1"/>
    <s v="DESCRIPTION1"/>
    <n v="1"/>
    <n v="809"/>
    <n v="809"/>
    <d v="2015-11-28T00:00:00"/>
    <d v="2015-11-30T00:00:00"/>
  </r>
  <r>
    <x v="4"/>
    <s v="Category1"/>
    <s v="ITEM2"/>
    <s v="DESCRIPTION2"/>
    <n v="1"/>
    <n v="959"/>
    <n v="959"/>
    <d v="2015-11-28T00:00:00"/>
    <d v="2015-11-30T00:00:00"/>
  </r>
  <r>
    <x v="0"/>
    <s v="Category2"/>
    <s v="ITEM4"/>
    <s v="DESCRIPTION4"/>
    <n v="1"/>
    <n v="957"/>
    <n v="957"/>
    <d v="2015-11-28T00:00:00"/>
    <d v="2015-11-30T00:00:00"/>
  </r>
  <r>
    <x v="0"/>
    <s v="Category1"/>
    <s v="ITEM1"/>
    <s v="DESCRIPTION1"/>
    <n v="1"/>
    <n v="361"/>
    <n v="361"/>
    <d v="2015-11-28T00:00:00"/>
    <d v="2015-11-30T00:00:00"/>
  </r>
  <r>
    <x v="3"/>
    <s v="Category3"/>
    <s v="ITEM5"/>
    <s v="DESCRIPTION5"/>
    <n v="1"/>
    <n v="204"/>
    <n v="204"/>
    <d v="2015-11-28T00:00:00"/>
    <d v="2015-11-30T00:00:00"/>
  </r>
  <r>
    <x v="3"/>
    <s v="Category1"/>
    <s v="ITEM2"/>
    <s v="DESCRIPTION2"/>
    <n v="1"/>
    <n v="237"/>
    <n v="237"/>
    <d v="2015-11-28T00:00:00"/>
    <d v="2015-11-30T00:00:00"/>
  </r>
  <r>
    <x v="5"/>
    <s v="Category2"/>
    <s v="ITEM4"/>
    <s v="DESCRIPTION4"/>
    <n v="1"/>
    <n v="372"/>
    <n v="372"/>
    <d v="2015-11-28T00:00:00"/>
    <d v="2015-11-30T00:00:00"/>
  </r>
  <r>
    <x v="5"/>
    <s v="Category2"/>
    <s v="ITEM3"/>
    <s v="DESCRIPTION3"/>
    <n v="1"/>
    <n v="161"/>
    <n v="161"/>
    <d v="2015-11-28T00:00:00"/>
    <d v="2015-11-30T00:00:00"/>
  </r>
  <r>
    <x v="1"/>
    <s v="Category1"/>
    <s v="ITEM2"/>
    <s v="DESCRIPTION2"/>
    <n v="1"/>
    <n v="270"/>
    <n v="270"/>
    <d v="2015-11-28T00:00:00"/>
    <d v="2015-11-30T00:00:00"/>
  </r>
  <r>
    <x v="1"/>
    <s v="Category2"/>
    <s v="ITEM4"/>
    <s v="DESCRIPTION4"/>
    <n v="1"/>
    <n v="431"/>
    <n v="431"/>
    <d v="2015-11-28T00:00:00"/>
    <d v="2015-11-30T00:00:00"/>
  </r>
  <r>
    <x v="4"/>
    <s v="Category2"/>
    <s v="ITEM4"/>
    <s v="DESCRIPTION4"/>
    <n v="1"/>
    <n v="631"/>
    <n v="631"/>
    <d v="2015-11-28T00:00:00"/>
    <d v="2015-11-30T00:00:00"/>
  </r>
  <r>
    <x v="2"/>
    <s v="Category2"/>
    <s v="ITEM4"/>
    <s v="DESCRIPTION4"/>
    <n v="1"/>
    <n v="776"/>
    <n v="776"/>
    <d v="2015-11-28T00:00:00"/>
    <d v="2015-11-30T00:00:00"/>
  </r>
  <r>
    <x v="3"/>
    <s v="Category1"/>
    <s v="ITEM1"/>
    <s v="DESCRIPTION1"/>
    <n v="1"/>
    <n v="614"/>
    <n v="614"/>
    <d v="2015-11-28T00:00:00"/>
    <d v="2015-11-30T00:00:00"/>
  </r>
  <r>
    <x v="3"/>
    <s v="Category2"/>
    <s v="ITEM3"/>
    <s v="DESCRIPTION3"/>
    <n v="1"/>
    <n v="599"/>
    <n v="599"/>
    <d v="2015-11-28T00:00:00"/>
    <d v="2015-11-30T00:00:00"/>
  </r>
  <r>
    <x v="2"/>
    <s v="Category1"/>
    <s v="ITEM1"/>
    <s v="DESCRIPTION1"/>
    <n v="1"/>
    <n v="139"/>
    <n v="139"/>
    <d v="2015-11-28T00:00:00"/>
    <d v="2015-11-30T00:00:00"/>
  </r>
  <r>
    <x v="1"/>
    <s v="Category1"/>
    <s v="ITEM2"/>
    <s v="DESCRIPTION2"/>
    <n v="1"/>
    <n v="186"/>
    <n v="186"/>
    <d v="2015-11-28T00:00:00"/>
    <d v="2015-11-30T00:00:00"/>
  </r>
  <r>
    <x v="0"/>
    <s v="Category1"/>
    <s v="ITEM1"/>
    <s v="DESCRIPTION1"/>
    <n v="1"/>
    <n v="147"/>
    <n v="147"/>
    <d v="2015-11-28T00:00:00"/>
    <d v="2015-11-30T00:00:00"/>
  </r>
  <r>
    <x v="2"/>
    <s v="Category2"/>
    <s v="ITEM4"/>
    <s v="DESCRIPTION4"/>
    <n v="1"/>
    <n v="618"/>
    <n v="618"/>
    <d v="2015-11-28T00:00:00"/>
    <d v="2015-11-30T00:00:00"/>
  </r>
  <r>
    <x v="5"/>
    <s v="Category2"/>
    <s v="ITEM3"/>
    <s v="DESCRIPTION3"/>
    <n v="1"/>
    <n v="515"/>
    <n v="515"/>
    <d v="2015-11-28T00:00:00"/>
    <d v="2015-11-30T00:00:00"/>
  </r>
  <r>
    <x v="0"/>
    <s v="Category3"/>
    <s v="ITEM5"/>
    <s v="DESCRIPTION5"/>
    <n v="1"/>
    <n v="878"/>
    <n v="878"/>
    <d v="2015-11-28T00:00:00"/>
    <d v="2015-11-30T00:00:00"/>
  </r>
  <r>
    <x v="4"/>
    <s v="Category2"/>
    <s v="ITEM3"/>
    <s v="DESCRIPTION3"/>
    <n v="1"/>
    <n v="420"/>
    <n v="420"/>
    <d v="2015-11-28T00:00:00"/>
    <d v="2015-11-30T00:00:00"/>
  </r>
  <r>
    <x v="5"/>
    <s v="Category1"/>
    <s v="ITEM1"/>
    <s v="DESCRIPTION1"/>
    <n v="1"/>
    <n v="596"/>
    <n v="596"/>
    <d v="2015-11-28T00:00:00"/>
    <d v="2015-11-30T00:00:00"/>
  </r>
  <r>
    <x v="0"/>
    <s v="Category1"/>
    <s v="ITEM1"/>
    <s v="DESCRIPTION1"/>
    <n v="1"/>
    <n v="704"/>
    <n v="704"/>
    <d v="2015-11-28T00:00:00"/>
    <d v="2015-11-30T00:00:00"/>
  </r>
  <r>
    <x v="5"/>
    <s v="Category1"/>
    <s v="ITEM2"/>
    <s v="DESCRIPTION2"/>
    <n v="1"/>
    <n v="713"/>
    <n v="713"/>
    <d v="2015-11-28T00:00:00"/>
    <d v="2015-11-30T00:00:00"/>
  </r>
  <r>
    <x v="5"/>
    <s v="Category1"/>
    <s v="ITEM2"/>
    <s v="DESCRIPTION2"/>
    <n v="1"/>
    <n v="501"/>
    <n v="501"/>
    <d v="2015-11-28T00:00:00"/>
    <d v="2015-11-30T00:00:00"/>
  </r>
  <r>
    <x v="1"/>
    <s v="Category2"/>
    <s v="ITEM4"/>
    <s v="DESCRIPTION4"/>
    <n v="1"/>
    <n v="394"/>
    <n v="394"/>
    <d v="2015-11-28T00:00:00"/>
    <d v="2015-11-30T00:00:00"/>
  </r>
  <r>
    <x v="0"/>
    <s v="Category3"/>
    <s v="ITEM5"/>
    <s v="DESCRIPTION5"/>
    <n v="1"/>
    <n v="860"/>
    <n v="860"/>
    <d v="2015-11-28T00:00:00"/>
    <d v="2015-11-30T00:00:00"/>
  </r>
  <r>
    <x v="3"/>
    <s v="Category2"/>
    <s v="ITEM4"/>
    <s v="DESCRIPTION4"/>
    <n v="1"/>
    <n v="461"/>
    <n v="461"/>
    <d v="2015-11-28T00:00:00"/>
    <d v="2015-11-30T00:00:00"/>
  </r>
  <r>
    <x v="4"/>
    <s v="Category1"/>
    <s v="ITEM2"/>
    <s v="DESCRIPTION2"/>
    <n v="1"/>
    <n v="290"/>
    <n v="290"/>
    <d v="2015-11-28T00:00:00"/>
    <d v="2015-11-30T00:00:00"/>
  </r>
  <r>
    <x v="1"/>
    <s v="Category2"/>
    <s v="ITEM3"/>
    <s v="DESCRIPTION3"/>
    <n v="1"/>
    <n v="436"/>
    <n v="436"/>
    <d v="2015-11-28T00:00:00"/>
    <d v="2015-11-30T00:00:00"/>
  </r>
  <r>
    <x v="3"/>
    <s v="Category2"/>
    <s v="ITEM4"/>
    <s v="DESCRIPTION4"/>
    <n v="1"/>
    <n v="917"/>
    <n v="917"/>
    <d v="2015-11-28T00:00:00"/>
    <d v="2015-11-30T00:00:00"/>
  </r>
  <r>
    <x v="2"/>
    <s v="Category2"/>
    <s v="ITEM4"/>
    <s v="DESCRIPTION4"/>
    <n v="1"/>
    <n v="520"/>
    <n v="520"/>
    <d v="2015-11-28T00:00:00"/>
    <d v="2015-11-30T00:00:00"/>
  </r>
  <r>
    <x v="4"/>
    <s v="Category3"/>
    <s v="ITEM5"/>
    <s v="DESCRIPTION5"/>
    <n v="1"/>
    <n v="828"/>
    <n v="828"/>
    <d v="2015-11-28T00:00:00"/>
    <d v="2015-11-30T00:00:00"/>
  </r>
  <r>
    <x v="4"/>
    <s v="Category2"/>
    <s v="ITEM3"/>
    <s v="DESCRIPTION3"/>
    <n v="1"/>
    <n v="139"/>
    <n v="139"/>
    <d v="2015-11-28T00:00:00"/>
    <d v="2015-11-30T00:00:00"/>
  </r>
  <r>
    <x v="5"/>
    <s v="Category1"/>
    <s v="ITEM1"/>
    <s v="DESCRIPTION1"/>
    <n v="1"/>
    <n v="697"/>
    <n v="697"/>
    <d v="2015-11-28T00:00:00"/>
    <d v="2015-11-30T00:00:00"/>
  </r>
  <r>
    <x v="5"/>
    <s v="Category1"/>
    <s v="ITEM1"/>
    <s v="DESCRIPTION1"/>
    <n v="1"/>
    <n v="441"/>
    <n v="441"/>
    <d v="2015-11-29T00:00:00"/>
    <d v="2015-11-30T00:00:00"/>
  </r>
  <r>
    <x v="3"/>
    <s v="Category2"/>
    <s v="ITEM4"/>
    <s v="DESCRIPTION4"/>
    <n v="1"/>
    <n v="501"/>
    <n v="501"/>
    <d v="2015-11-29T00:00:00"/>
    <d v="2015-11-30T00:00:00"/>
  </r>
  <r>
    <x v="2"/>
    <s v="Category1"/>
    <s v="ITEM1"/>
    <s v="DESCRIPTION1"/>
    <n v="1"/>
    <n v="881"/>
    <n v="881"/>
    <d v="2015-11-29T00:00:00"/>
    <d v="2015-11-30T00:00:00"/>
  </r>
  <r>
    <x v="1"/>
    <s v="Category1"/>
    <s v="ITEM1"/>
    <s v="DESCRIPTION1"/>
    <n v="1"/>
    <n v="752"/>
    <n v="752"/>
    <d v="2015-11-29T00:00:00"/>
    <d v="2015-11-30T00:00:00"/>
  </r>
  <r>
    <x v="5"/>
    <s v="Category2"/>
    <s v="ITEM3"/>
    <s v="DESCRIPTION3"/>
    <n v="1"/>
    <n v="586"/>
    <n v="586"/>
    <d v="2015-11-29T00:00:00"/>
    <d v="2015-11-30T00:00:00"/>
  </r>
  <r>
    <x v="2"/>
    <s v="Category2"/>
    <s v="ITEM4"/>
    <s v="DESCRIPTION4"/>
    <n v="1"/>
    <n v="728"/>
    <n v="728"/>
    <d v="2015-11-29T00:00:00"/>
    <d v="2015-11-30T00:00:00"/>
  </r>
  <r>
    <x v="4"/>
    <s v="Category2"/>
    <s v="ITEM4"/>
    <s v="DESCRIPTION4"/>
    <n v="1"/>
    <n v="455"/>
    <n v="455"/>
    <d v="2015-11-29T00:00:00"/>
    <d v="2015-11-30T00:00:00"/>
  </r>
  <r>
    <x v="1"/>
    <s v="Category2"/>
    <s v="ITEM4"/>
    <s v="DESCRIPTION4"/>
    <n v="1"/>
    <n v="959"/>
    <n v="959"/>
    <d v="2015-11-29T00:00:00"/>
    <d v="2015-11-30T00:00:00"/>
  </r>
  <r>
    <x v="4"/>
    <s v="Category2"/>
    <s v="ITEM3"/>
    <s v="DESCRIPTION3"/>
    <n v="1"/>
    <n v="128"/>
    <n v="128"/>
    <d v="2015-11-29T00:00:00"/>
    <d v="2015-11-30T00:00:00"/>
  </r>
  <r>
    <x v="3"/>
    <s v="Category1"/>
    <s v="ITEM1"/>
    <s v="DESCRIPTION1"/>
    <n v="1"/>
    <n v="741"/>
    <n v="741"/>
    <d v="2015-11-29T00:00:00"/>
    <d v="2015-11-30T00:00:00"/>
  </r>
  <r>
    <x v="4"/>
    <s v="Category2"/>
    <s v="ITEM3"/>
    <s v="DESCRIPTION3"/>
    <n v="1"/>
    <n v="353"/>
    <n v="353"/>
    <d v="2015-11-29T00:00:00"/>
    <d v="2015-11-30T00:00:00"/>
  </r>
  <r>
    <x v="4"/>
    <s v="Category3"/>
    <s v="ITEM5"/>
    <s v="DESCRIPTION5"/>
    <n v="1"/>
    <n v="153"/>
    <n v="153"/>
    <d v="2015-11-29T00:00:00"/>
    <d v="2015-11-30T00:00:00"/>
  </r>
  <r>
    <x v="1"/>
    <s v="Category1"/>
    <s v="ITEM1"/>
    <s v="DESCRIPTION1"/>
    <n v="1"/>
    <n v="477"/>
    <n v="477"/>
    <d v="2015-11-29T00:00:00"/>
    <d v="2015-11-30T00:00:00"/>
  </r>
  <r>
    <x v="5"/>
    <s v="Category2"/>
    <s v="ITEM4"/>
    <s v="DESCRIPTION4"/>
    <n v="1"/>
    <n v="578"/>
    <n v="578"/>
    <d v="2015-11-29T00:00:00"/>
    <d v="2015-11-30T00:00:00"/>
  </r>
  <r>
    <x v="3"/>
    <s v="Category3"/>
    <s v="ITEM5"/>
    <s v="DESCRIPTION5"/>
    <n v="1"/>
    <n v="874"/>
    <n v="874"/>
    <d v="2015-11-29T00:00:00"/>
    <d v="2015-11-30T00:00:00"/>
  </r>
  <r>
    <x v="3"/>
    <s v="Category3"/>
    <s v="ITEM5"/>
    <s v="DESCRIPTION5"/>
    <n v="1"/>
    <n v="388"/>
    <n v="388"/>
    <d v="2015-11-29T00:00:00"/>
    <d v="2015-11-30T00:00:00"/>
  </r>
  <r>
    <x v="5"/>
    <s v="Category3"/>
    <s v="ITEM5"/>
    <s v="DESCRIPTION5"/>
    <n v="1"/>
    <n v="847"/>
    <n v="847"/>
    <d v="2015-11-29T00:00:00"/>
    <d v="2015-11-30T00:00:00"/>
  </r>
  <r>
    <x v="0"/>
    <s v="Category3"/>
    <s v="ITEM5"/>
    <s v="DESCRIPTION5"/>
    <n v="1"/>
    <n v="286"/>
    <n v="286"/>
    <d v="2015-11-29T00:00:00"/>
    <d v="2015-11-30T00:00:00"/>
  </r>
  <r>
    <x v="4"/>
    <s v="Category2"/>
    <s v="ITEM3"/>
    <s v="DESCRIPTION3"/>
    <n v="1"/>
    <n v="489"/>
    <n v="489"/>
    <d v="2015-11-29T00:00:00"/>
    <d v="2015-11-30T00:00:00"/>
  </r>
  <r>
    <x v="5"/>
    <s v="Category2"/>
    <s v="ITEM3"/>
    <s v="DESCRIPTION3"/>
    <n v="1"/>
    <n v="472"/>
    <n v="472"/>
    <d v="2015-11-29T00:00:00"/>
    <d v="2015-11-30T00:00:00"/>
  </r>
  <r>
    <x v="3"/>
    <s v="Category1"/>
    <s v="ITEM1"/>
    <s v="DESCRIPTION1"/>
    <n v="1"/>
    <n v="187"/>
    <n v="187"/>
    <d v="2015-11-29T00:00:00"/>
    <d v="2015-11-30T00:00:00"/>
  </r>
  <r>
    <x v="0"/>
    <s v="Category1"/>
    <s v="ITEM1"/>
    <s v="DESCRIPTION1"/>
    <n v="1"/>
    <n v="760"/>
    <n v="760"/>
    <d v="2015-11-29T00:00:00"/>
    <d v="2015-11-30T00:00:00"/>
  </r>
  <r>
    <x v="5"/>
    <s v="Category1"/>
    <s v="ITEM2"/>
    <s v="DESCRIPTION2"/>
    <n v="1"/>
    <n v="577"/>
    <n v="577"/>
    <d v="2015-11-29T00:00:00"/>
    <d v="2015-11-30T00:00:00"/>
  </r>
  <r>
    <x v="2"/>
    <s v="Category3"/>
    <s v="ITEM5"/>
    <s v="DESCRIPTION5"/>
    <n v="1"/>
    <n v="261"/>
    <n v="261"/>
    <d v="2015-11-29T00:00:00"/>
    <d v="2015-11-30T00:00:00"/>
  </r>
  <r>
    <x v="0"/>
    <s v="Category1"/>
    <s v="ITEM1"/>
    <s v="DESCRIPTION1"/>
    <n v="1"/>
    <n v="722"/>
    <n v="722"/>
    <d v="2015-11-29T00:00:00"/>
    <d v="2015-11-30T00:00:00"/>
  </r>
  <r>
    <x v="2"/>
    <s v="Category1"/>
    <s v="ITEM1"/>
    <s v="DESCRIPTION1"/>
    <n v="1"/>
    <n v="453"/>
    <n v="453"/>
    <d v="2015-11-29T00:00:00"/>
    <d v="2015-11-30T00:00:00"/>
  </r>
  <r>
    <x v="0"/>
    <s v="Category2"/>
    <s v="ITEM3"/>
    <s v="DESCRIPTION3"/>
    <n v="1"/>
    <n v="441"/>
    <n v="441"/>
    <d v="2015-11-29T00:00:00"/>
    <d v="2015-11-30T00:00:00"/>
  </r>
  <r>
    <x v="5"/>
    <s v="Category2"/>
    <s v="ITEM3"/>
    <s v="DESCRIPTION3"/>
    <n v="1"/>
    <n v="742"/>
    <n v="742"/>
    <d v="2015-11-29T00:00:00"/>
    <d v="2015-11-30T00:00:00"/>
  </r>
  <r>
    <x v="0"/>
    <s v="Category2"/>
    <s v="ITEM3"/>
    <s v="DESCRIPTION3"/>
    <n v="1"/>
    <n v="395"/>
    <n v="395"/>
    <d v="2015-11-29T00:00:00"/>
    <d v="2015-11-30T00:00:00"/>
  </r>
  <r>
    <x v="4"/>
    <s v="Category2"/>
    <s v="ITEM3"/>
    <s v="DESCRIPTION3"/>
    <n v="1"/>
    <n v="259"/>
    <n v="259"/>
    <d v="2015-11-29T00:00:00"/>
    <d v="2015-11-30T00:00:00"/>
  </r>
  <r>
    <x v="4"/>
    <s v="Category2"/>
    <s v="ITEM3"/>
    <s v="DESCRIPTION3"/>
    <n v="1"/>
    <n v="487"/>
    <n v="487"/>
    <d v="2015-11-29T00:00:00"/>
    <d v="2015-11-30T00:00:00"/>
  </r>
  <r>
    <x v="3"/>
    <s v="Category2"/>
    <s v="ITEM3"/>
    <s v="DESCRIPTION3"/>
    <n v="1"/>
    <n v="447"/>
    <n v="447"/>
    <d v="2015-11-29T00:00:00"/>
    <d v="2015-11-30T00:00:00"/>
  </r>
  <r>
    <x v="4"/>
    <s v="Category1"/>
    <s v="ITEM1"/>
    <s v="DESCRIPTION1"/>
    <n v="1"/>
    <n v="798"/>
    <n v="798"/>
    <d v="2015-11-29T00:00:00"/>
    <d v="2015-11-30T00:00:00"/>
  </r>
  <r>
    <x v="0"/>
    <s v="Category2"/>
    <s v="ITEM4"/>
    <s v="DESCRIPTION4"/>
    <n v="1"/>
    <n v="700"/>
    <n v="700"/>
    <d v="2015-11-29T00:00:00"/>
    <d v="2015-11-30T00:00:00"/>
  </r>
  <r>
    <x v="3"/>
    <s v="Category2"/>
    <s v="ITEM3"/>
    <s v="DESCRIPTION3"/>
    <n v="1"/>
    <n v="850"/>
    <n v="850"/>
    <d v="2015-11-29T00:00:00"/>
    <d v="2015-11-30T00:00:00"/>
  </r>
  <r>
    <x v="2"/>
    <s v="Category1"/>
    <s v="ITEM2"/>
    <s v="DESCRIPTION2"/>
    <n v="1"/>
    <n v="176"/>
    <n v="176"/>
    <d v="2015-11-29T00:00:00"/>
    <d v="2015-11-30T00:00:00"/>
  </r>
  <r>
    <x v="4"/>
    <s v="Category3"/>
    <s v="ITEM5"/>
    <s v="DESCRIPTION5"/>
    <n v="1"/>
    <n v="889"/>
    <n v="889"/>
    <d v="2015-11-29T00:00:00"/>
    <d v="2015-11-30T00:00:00"/>
  </r>
  <r>
    <x v="5"/>
    <s v="Category1"/>
    <s v="ITEM2"/>
    <s v="DESCRIPTION2"/>
    <n v="1"/>
    <n v="529"/>
    <n v="529"/>
    <d v="2015-11-29T00:00:00"/>
    <d v="2015-11-30T00:00:00"/>
  </r>
  <r>
    <x v="1"/>
    <s v="Category2"/>
    <s v="ITEM3"/>
    <s v="DESCRIPTION3"/>
    <n v="1"/>
    <n v="889"/>
    <n v="889"/>
    <d v="2015-11-29T00:00:00"/>
    <d v="2015-11-30T00:00:00"/>
  </r>
  <r>
    <x v="5"/>
    <s v="Category1"/>
    <s v="ITEM2"/>
    <s v="DESCRIPTION2"/>
    <n v="1"/>
    <n v="545"/>
    <n v="545"/>
    <d v="2015-11-29T00:00:00"/>
    <d v="2015-11-30T00:00:00"/>
  </r>
  <r>
    <x v="5"/>
    <s v="Category1"/>
    <s v="ITEM1"/>
    <s v="DESCRIPTION1"/>
    <n v="1"/>
    <n v="823"/>
    <n v="823"/>
    <d v="2015-11-29T00:00:00"/>
    <d v="2015-11-30T00:00:00"/>
  </r>
  <r>
    <x v="3"/>
    <s v="Category1"/>
    <s v="ITEM2"/>
    <s v="DESCRIPTION2"/>
    <n v="1"/>
    <n v="274"/>
    <n v="274"/>
    <d v="2015-11-29T00:00:00"/>
    <d v="2015-11-30T00:00:00"/>
  </r>
  <r>
    <x v="2"/>
    <s v="Category2"/>
    <s v="ITEM3"/>
    <s v="DESCRIPTION3"/>
    <n v="1"/>
    <n v="792"/>
    <n v="792"/>
    <d v="2015-11-29T00:00:00"/>
    <d v="2015-11-30T00:00:00"/>
  </r>
  <r>
    <x v="2"/>
    <s v="Category2"/>
    <s v="ITEM4"/>
    <s v="DESCRIPTION4"/>
    <n v="1"/>
    <n v="955"/>
    <n v="955"/>
    <d v="2015-11-29T00:00:00"/>
    <d v="2015-11-30T00:00:00"/>
  </r>
  <r>
    <x v="0"/>
    <s v="Category1"/>
    <s v="ITEM1"/>
    <s v="DESCRIPTION1"/>
    <n v="1"/>
    <n v="309"/>
    <n v="309"/>
    <d v="2015-11-29T00:00:00"/>
    <d v="2015-11-30T00:00:00"/>
  </r>
  <r>
    <x v="2"/>
    <s v="Category3"/>
    <s v="ITEM5"/>
    <s v="DESCRIPTION5"/>
    <n v="1"/>
    <n v="804"/>
    <n v="804"/>
    <d v="2015-11-29T00:00:00"/>
    <d v="2015-11-30T00:00:00"/>
  </r>
  <r>
    <x v="2"/>
    <s v="Category2"/>
    <s v="ITEM4"/>
    <s v="DESCRIPTION4"/>
    <n v="1"/>
    <n v="523"/>
    <n v="523"/>
    <d v="2015-11-29T00:00:00"/>
    <d v="2015-11-30T00:00:00"/>
  </r>
  <r>
    <x v="2"/>
    <s v="Category1"/>
    <s v="ITEM2"/>
    <s v="DESCRIPTION2"/>
    <n v="1"/>
    <n v="559"/>
    <n v="559"/>
    <d v="2015-11-29T00:00:00"/>
    <d v="2015-11-30T00:00:00"/>
  </r>
  <r>
    <x v="1"/>
    <s v="Category1"/>
    <s v="ITEM2"/>
    <s v="DESCRIPTION2"/>
    <n v="1"/>
    <n v="914"/>
    <n v="914"/>
    <d v="2015-11-29T00:00:00"/>
    <d v="2015-11-30T00:00:00"/>
  </r>
  <r>
    <x v="1"/>
    <s v="Category2"/>
    <s v="ITEM3"/>
    <s v="DESCRIPTION3"/>
    <n v="1"/>
    <n v="135"/>
    <n v="135"/>
    <d v="2015-11-29T00:00:00"/>
    <d v="2015-11-30T00:00:00"/>
  </r>
  <r>
    <x v="1"/>
    <s v="Category1"/>
    <s v="ITEM2"/>
    <s v="DESCRIPTION2"/>
    <n v="1"/>
    <n v="441"/>
    <n v="441"/>
    <d v="2015-11-30T00:00:00"/>
    <d v="2015-11-30T00:00:00"/>
  </r>
  <r>
    <x v="4"/>
    <s v="Category1"/>
    <s v="ITEM2"/>
    <s v="DESCRIPTION2"/>
    <n v="1"/>
    <n v="962"/>
    <n v="962"/>
    <d v="2015-11-30T00:00:00"/>
    <d v="2015-11-30T00:00:00"/>
  </r>
  <r>
    <x v="5"/>
    <s v="Category3"/>
    <s v="ITEM5"/>
    <s v="DESCRIPTION5"/>
    <n v="1"/>
    <n v="561"/>
    <n v="561"/>
    <d v="2015-11-30T00:00:00"/>
    <d v="2015-11-30T00:00:00"/>
  </r>
  <r>
    <x v="4"/>
    <s v="Category3"/>
    <s v="ITEM5"/>
    <s v="DESCRIPTION5"/>
    <n v="1"/>
    <n v="683"/>
    <n v="683"/>
    <d v="2015-11-30T00:00:00"/>
    <d v="2015-11-30T00:00:00"/>
  </r>
  <r>
    <x v="1"/>
    <s v="Category2"/>
    <s v="ITEM4"/>
    <s v="DESCRIPTION4"/>
    <n v="1"/>
    <n v="830"/>
    <n v="830"/>
    <d v="2015-11-30T00:00:00"/>
    <d v="2015-11-30T00:00:00"/>
  </r>
  <r>
    <x v="4"/>
    <s v="Category1"/>
    <s v="ITEM2"/>
    <s v="DESCRIPTION2"/>
    <n v="1"/>
    <n v="366"/>
    <n v="366"/>
    <d v="2015-11-30T00:00:00"/>
    <d v="2015-11-30T00:00:00"/>
  </r>
  <r>
    <x v="5"/>
    <s v="Category1"/>
    <s v="ITEM1"/>
    <s v="DESCRIPTION1"/>
    <n v="1"/>
    <n v="300"/>
    <n v="300"/>
    <d v="2015-11-30T00:00:00"/>
    <d v="2015-11-30T00:00:00"/>
  </r>
  <r>
    <x v="4"/>
    <s v="Category1"/>
    <s v="ITEM2"/>
    <s v="DESCRIPTION2"/>
    <n v="1"/>
    <n v="474"/>
    <n v="474"/>
    <d v="2015-11-30T00:00:00"/>
    <d v="2015-11-30T00:00:00"/>
  </r>
  <r>
    <x v="2"/>
    <s v="Category3"/>
    <s v="ITEM5"/>
    <s v="DESCRIPTION5"/>
    <n v="1"/>
    <n v="217"/>
    <n v="217"/>
    <d v="2015-11-30T00:00:00"/>
    <d v="2015-11-30T00:00:00"/>
  </r>
  <r>
    <x v="2"/>
    <s v="Category1"/>
    <s v="ITEM1"/>
    <s v="DESCRIPTION1"/>
    <n v="1"/>
    <n v="523"/>
    <n v="523"/>
    <d v="2015-11-30T00:00:00"/>
    <d v="2015-11-30T00:00:00"/>
  </r>
  <r>
    <x v="2"/>
    <s v="Category1"/>
    <s v="ITEM1"/>
    <s v="DESCRIPTION1"/>
    <n v="1"/>
    <n v="468"/>
    <n v="468"/>
    <d v="2015-11-30T00:00:00"/>
    <d v="2015-11-30T00:00:00"/>
  </r>
  <r>
    <x v="3"/>
    <s v="Category2"/>
    <s v="ITEM3"/>
    <s v="DESCRIPTION3"/>
    <n v="1"/>
    <n v="165"/>
    <n v="165"/>
    <d v="2015-11-30T00:00:00"/>
    <d v="2015-11-30T00:00:00"/>
  </r>
  <r>
    <x v="1"/>
    <s v="Category2"/>
    <s v="ITEM4"/>
    <s v="DESCRIPTION4"/>
    <n v="1"/>
    <n v="857"/>
    <n v="857"/>
    <d v="2015-11-30T00:00:00"/>
    <d v="2015-11-30T00:00:00"/>
  </r>
  <r>
    <x v="2"/>
    <s v="Category1"/>
    <s v="ITEM2"/>
    <s v="DESCRIPTION2"/>
    <n v="1"/>
    <n v="960"/>
    <n v="960"/>
    <d v="2015-11-30T00:00:00"/>
    <d v="2015-11-30T00:00:00"/>
  </r>
  <r>
    <x v="0"/>
    <s v="Category2"/>
    <s v="ITEM4"/>
    <s v="DESCRIPTION4"/>
    <n v="1"/>
    <n v="946"/>
    <n v="946"/>
    <d v="2015-11-30T00:00:00"/>
    <d v="2015-11-30T00:00:00"/>
  </r>
  <r>
    <x v="5"/>
    <s v="Category1"/>
    <s v="ITEM1"/>
    <s v="DESCRIPTION1"/>
    <n v="1"/>
    <n v="269"/>
    <n v="269"/>
    <d v="2015-11-30T00:00:00"/>
    <d v="2015-11-30T00:00:00"/>
  </r>
  <r>
    <x v="2"/>
    <s v="Category2"/>
    <s v="ITEM3"/>
    <s v="DESCRIPTION3"/>
    <n v="1"/>
    <n v="994"/>
    <n v="994"/>
    <d v="2015-11-30T00:00:00"/>
    <d v="2015-11-30T00:00:00"/>
  </r>
  <r>
    <x v="0"/>
    <s v="Category2"/>
    <s v="ITEM3"/>
    <s v="DESCRIPTION3"/>
    <n v="1"/>
    <n v="898"/>
    <n v="898"/>
    <d v="2015-11-30T00:00:00"/>
    <d v="2015-11-30T00:00:00"/>
  </r>
  <r>
    <x v="3"/>
    <s v="Category2"/>
    <s v="ITEM4"/>
    <s v="DESCRIPTION4"/>
    <n v="1"/>
    <n v="970"/>
    <n v="970"/>
    <d v="2015-11-30T00:00:00"/>
    <d v="2015-11-30T00:00:00"/>
  </r>
  <r>
    <x v="1"/>
    <s v="Category1"/>
    <s v="ITEM1"/>
    <s v="DESCRIPTION1"/>
    <n v="1"/>
    <n v="559"/>
    <n v="559"/>
    <d v="2015-11-30T00:00:00"/>
    <d v="2015-11-30T00:00:00"/>
  </r>
  <r>
    <x v="2"/>
    <s v="Category1"/>
    <s v="ITEM2"/>
    <s v="DESCRIPTION2"/>
    <n v="1"/>
    <n v="849"/>
    <n v="849"/>
    <d v="2015-11-30T00:00:00"/>
    <d v="2015-11-30T00:00:00"/>
  </r>
  <r>
    <x v="0"/>
    <s v="Category2"/>
    <s v="ITEM3"/>
    <s v="DESCRIPTION3"/>
    <n v="1"/>
    <n v="376"/>
    <n v="376"/>
    <d v="2015-11-30T00:00:00"/>
    <d v="2015-11-30T00:00:00"/>
  </r>
  <r>
    <x v="3"/>
    <s v="Category2"/>
    <s v="ITEM3"/>
    <s v="DESCRIPTION3"/>
    <n v="1"/>
    <n v="731"/>
    <n v="731"/>
    <d v="2015-11-30T00:00:00"/>
    <d v="2015-11-30T00:00:00"/>
  </r>
  <r>
    <x v="5"/>
    <s v="Category1"/>
    <s v="ITEM1"/>
    <s v="DESCRIPTION1"/>
    <n v="1"/>
    <n v="775"/>
    <n v="775"/>
    <d v="2015-11-30T00:00:00"/>
    <d v="2015-11-30T00:00:00"/>
  </r>
  <r>
    <x v="5"/>
    <s v="Category3"/>
    <s v="ITEM5"/>
    <s v="DESCRIPTION5"/>
    <n v="1"/>
    <n v="991"/>
    <n v="991"/>
    <d v="2015-11-30T00:00:00"/>
    <d v="2015-11-30T00:00:00"/>
  </r>
  <r>
    <x v="0"/>
    <s v="Category1"/>
    <s v="ITEM1"/>
    <s v="DESCRIPTION1"/>
    <n v="1"/>
    <n v="388"/>
    <n v="388"/>
    <d v="2015-11-30T00:00:00"/>
    <d v="2015-11-30T00:00:00"/>
  </r>
  <r>
    <x v="3"/>
    <s v="Category3"/>
    <s v="ITEM5"/>
    <s v="DESCRIPTION5"/>
    <n v="1"/>
    <n v="613"/>
    <n v="613"/>
    <d v="2015-11-30T00:00:00"/>
    <d v="2015-11-30T00:00:00"/>
  </r>
  <r>
    <x v="3"/>
    <s v="Category1"/>
    <s v="ITEM2"/>
    <s v="DESCRIPTION2"/>
    <n v="1"/>
    <n v="184"/>
    <n v="184"/>
    <d v="2015-11-30T00:00:00"/>
    <d v="2015-11-30T00:00:00"/>
  </r>
  <r>
    <x v="4"/>
    <s v="Category2"/>
    <s v="ITEM3"/>
    <s v="DESCRIPTION3"/>
    <n v="1"/>
    <n v="893"/>
    <n v="893"/>
    <d v="2015-11-30T00:00:00"/>
    <d v="2015-11-30T00:00:00"/>
  </r>
  <r>
    <x v="5"/>
    <s v="Category3"/>
    <s v="ITEM5"/>
    <s v="DESCRIPTION5"/>
    <n v="1"/>
    <n v="920"/>
    <n v="920"/>
    <d v="2015-11-30T00:00:00"/>
    <d v="2015-11-30T00:00:00"/>
  </r>
  <r>
    <x v="3"/>
    <s v="Category2"/>
    <s v="ITEM4"/>
    <s v="DESCRIPTION4"/>
    <n v="1"/>
    <n v="933"/>
    <n v="933"/>
    <d v="2015-11-30T00:00:00"/>
    <d v="2015-11-30T00:00:00"/>
  </r>
  <r>
    <x v="4"/>
    <s v="Category2"/>
    <s v="ITEM4"/>
    <s v="DESCRIPTION4"/>
    <n v="1"/>
    <n v="328"/>
    <n v="328"/>
    <d v="2015-11-30T00:00:00"/>
    <d v="2015-11-30T00:00:00"/>
  </r>
  <r>
    <x v="1"/>
    <s v="Category2"/>
    <s v="ITEM3"/>
    <s v="DESCRIPTION3"/>
    <n v="1"/>
    <n v="223"/>
    <n v="223"/>
    <d v="2015-11-30T00:00:00"/>
    <d v="2015-11-30T00:00:00"/>
  </r>
  <r>
    <x v="3"/>
    <s v="Category2"/>
    <s v="ITEM4"/>
    <s v="DESCRIPTION4"/>
    <n v="1"/>
    <n v="718"/>
    <n v="718"/>
    <d v="2015-11-30T00:00:00"/>
    <d v="2015-11-30T00:00:00"/>
  </r>
  <r>
    <x v="5"/>
    <s v="Category1"/>
    <s v="ITEM2"/>
    <s v="DESCRIPTION2"/>
    <n v="1"/>
    <n v="140"/>
    <n v="140"/>
    <d v="2015-11-30T00:00:00"/>
    <d v="2015-11-30T00:00:00"/>
  </r>
  <r>
    <x v="2"/>
    <s v="Category3"/>
    <s v="ITEM5"/>
    <s v="DESCRIPTION5"/>
    <n v="1"/>
    <n v="518"/>
    <n v="518"/>
    <d v="2015-11-30T00:00:00"/>
    <d v="2015-11-30T00:00:00"/>
  </r>
  <r>
    <x v="1"/>
    <s v="Category2"/>
    <s v="ITEM4"/>
    <s v="DESCRIPTION4"/>
    <n v="1"/>
    <n v="811"/>
    <n v="811"/>
    <d v="2015-11-30T00:00:00"/>
    <d v="2015-11-30T00:00:00"/>
  </r>
  <r>
    <x v="3"/>
    <s v="Category2"/>
    <s v="ITEM3"/>
    <s v="DESCRIPTION3"/>
    <n v="1"/>
    <n v="804"/>
    <n v="804"/>
    <d v="2015-11-30T00:00:00"/>
    <d v="2015-11-30T00:00:00"/>
  </r>
  <r>
    <x v="0"/>
    <s v="Category1"/>
    <s v="ITEM2"/>
    <s v="DESCRIPTION2"/>
    <n v="1"/>
    <n v="287"/>
    <n v="287"/>
    <d v="2015-11-30T00:00:00"/>
    <d v="2015-11-30T00:00:00"/>
  </r>
  <r>
    <x v="1"/>
    <s v="Category2"/>
    <s v="ITEM3"/>
    <s v="DESCRIPTION3"/>
    <n v="1"/>
    <n v="548"/>
    <n v="548"/>
    <d v="2015-11-30T00:00:00"/>
    <d v="2015-11-30T00:00:00"/>
  </r>
  <r>
    <x v="2"/>
    <s v="Category3"/>
    <s v="ITEM5"/>
    <s v="DESCRIPTION5"/>
    <n v="1"/>
    <n v="109"/>
    <n v="109"/>
    <d v="2015-11-30T00:00:00"/>
    <d v="2015-11-30T00:00:00"/>
  </r>
  <r>
    <x v="1"/>
    <s v="Category2"/>
    <s v="ITEM4"/>
    <s v="DESCRIPTION4"/>
    <n v="1"/>
    <n v="394"/>
    <n v="394"/>
    <d v="2015-11-30T00:00:00"/>
    <d v="2015-11-30T00:00:00"/>
  </r>
  <r>
    <x v="1"/>
    <s v="Category1"/>
    <s v="ITEM1"/>
    <s v="DESCRIPTION1"/>
    <n v="1"/>
    <n v="633"/>
    <n v="633"/>
    <d v="2015-11-30T00:00:00"/>
    <d v="2015-11-30T00:00:00"/>
  </r>
  <r>
    <x v="2"/>
    <s v="Category1"/>
    <s v="ITEM2"/>
    <s v="DESCRIPTION2"/>
    <n v="1"/>
    <n v="145"/>
    <n v="145"/>
    <d v="2015-11-30T00:00:00"/>
    <d v="2015-11-30T00:00:00"/>
  </r>
  <r>
    <x v="0"/>
    <s v="Category1"/>
    <s v="ITEM1"/>
    <s v="DESCRIPTION1"/>
    <n v="1"/>
    <n v="987"/>
    <n v="987"/>
    <d v="2015-11-30T00:00:00"/>
    <d v="2015-11-30T00:00:00"/>
  </r>
  <r>
    <x v="5"/>
    <s v="Category1"/>
    <s v="ITEM2"/>
    <s v="DESCRIPTION2"/>
    <n v="1"/>
    <n v="718"/>
    <n v="718"/>
    <d v="2015-11-30T00:00:00"/>
    <d v="2015-11-30T00:00:00"/>
  </r>
  <r>
    <x v="5"/>
    <s v="Category3"/>
    <s v="ITEM5"/>
    <s v="DESCRIPTION5"/>
    <n v="1"/>
    <n v="703"/>
    <n v="703"/>
    <d v="2015-11-30T00:00:00"/>
    <d v="2015-11-30T00:00:00"/>
  </r>
  <r>
    <x v="3"/>
    <s v="Category2"/>
    <s v="ITEM3"/>
    <s v="DESCRIPTION3"/>
    <n v="1"/>
    <n v="148"/>
    <n v="148"/>
    <d v="2015-11-30T00:00:00"/>
    <d v="2015-11-30T00:00:00"/>
  </r>
  <r>
    <x v="0"/>
    <s v="Category1"/>
    <s v="ITEM2"/>
    <s v="DESCRIPTION2"/>
    <n v="1"/>
    <n v="583"/>
    <n v="583"/>
    <d v="2015-11-30T00:00:00"/>
    <d v="2015-11-30T00:00:00"/>
  </r>
  <r>
    <x v="5"/>
    <s v="Category2"/>
    <s v="ITEM4"/>
    <s v="DESCRIPTION4"/>
    <n v="1"/>
    <n v="474"/>
    <n v="474"/>
    <d v="2015-11-30T00:00:00"/>
    <d v="2015-11-30T00:00:00"/>
  </r>
  <r>
    <x v="4"/>
    <s v="Category2"/>
    <s v="ITEM3"/>
    <s v="DESCRIPTION3"/>
    <n v="1"/>
    <n v="753"/>
    <n v="753"/>
    <d v="2015-12-01T00:00:00"/>
    <d v="2015-12-31T00:00:00"/>
  </r>
  <r>
    <x v="4"/>
    <s v="Category2"/>
    <s v="ITEM4"/>
    <s v="DESCRIPTION4"/>
    <n v="1"/>
    <n v="952"/>
    <n v="952"/>
    <d v="2015-12-01T00:00:00"/>
    <d v="2015-12-31T00:00:00"/>
  </r>
  <r>
    <x v="0"/>
    <s v="Category2"/>
    <s v="ITEM4"/>
    <s v="DESCRIPTION4"/>
    <n v="1"/>
    <n v="724"/>
    <n v="724"/>
    <d v="2015-12-01T00:00:00"/>
    <d v="2015-12-31T00:00:00"/>
  </r>
  <r>
    <x v="5"/>
    <s v="Category2"/>
    <s v="ITEM4"/>
    <s v="DESCRIPTION4"/>
    <n v="1"/>
    <n v="816"/>
    <n v="816"/>
    <d v="2015-12-01T00:00:00"/>
    <d v="2015-12-31T00:00:00"/>
  </r>
  <r>
    <x v="0"/>
    <s v="Category1"/>
    <s v="ITEM1"/>
    <s v="DESCRIPTION1"/>
    <n v="1"/>
    <n v="455"/>
    <n v="455"/>
    <d v="2015-12-01T00:00:00"/>
    <d v="2015-12-31T00:00:00"/>
  </r>
  <r>
    <x v="5"/>
    <s v="Category2"/>
    <s v="ITEM3"/>
    <s v="DESCRIPTION3"/>
    <n v="1"/>
    <n v="339"/>
    <n v="339"/>
    <d v="2015-12-01T00:00:00"/>
    <d v="2015-12-31T00:00:00"/>
  </r>
  <r>
    <x v="3"/>
    <s v="Category2"/>
    <s v="ITEM3"/>
    <s v="DESCRIPTION3"/>
    <n v="1"/>
    <n v="193"/>
    <n v="193"/>
    <d v="2015-12-01T00:00:00"/>
    <d v="2015-12-31T00:00:00"/>
  </r>
  <r>
    <x v="3"/>
    <s v="Category2"/>
    <s v="ITEM4"/>
    <s v="DESCRIPTION4"/>
    <n v="1"/>
    <n v="531"/>
    <n v="531"/>
    <d v="2015-12-01T00:00:00"/>
    <d v="2015-12-31T00:00:00"/>
  </r>
  <r>
    <x v="4"/>
    <s v="Category1"/>
    <s v="ITEM1"/>
    <s v="DESCRIPTION1"/>
    <n v="1"/>
    <n v="192"/>
    <n v="192"/>
    <d v="2015-12-01T00:00:00"/>
    <d v="2015-12-31T00:00:00"/>
  </r>
  <r>
    <x v="4"/>
    <s v="Category3"/>
    <s v="ITEM5"/>
    <s v="DESCRIPTION5"/>
    <n v="1"/>
    <n v="750"/>
    <n v="750"/>
    <d v="2015-12-01T00:00:00"/>
    <d v="2015-12-31T00:00:00"/>
  </r>
  <r>
    <x v="3"/>
    <s v="Category3"/>
    <s v="ITEM5"/>
    <s v="DESCRIPTION5"/>
    <n v="1"/>
    <n v="987"/>
    <n v="987"/>
    <d v="2015-12-01T00:00:00"/>
    <d v="2015-12-31T00:00:00"/>
  </r>
  <r>
    <x v="2"/>
    <s v="Category1"/>
    <s v="ITEM1"/>
    <s v="DESCRIPTION1"/>
    <n v="1"/>
    <n v="592"/>
    <n v="592"/>
    <d v="2015-12-01T00:00:00"/>
    <d v="2015-12-31T00:00:00"/>
  </r>
  <r>
    <x v="3"/>
    <s v="Category1"/>
    <s v="ITEM2"/>
    <s v="DESCRIPTION2"/>
    <n v="1"/>
    <n v="998"/>
    <n v="998"/>
    <d v="2015-12-01T00:00:00"/>
    <d v="2015-12-31T00:00:00"/>
  </r>
  <r>
    <x v="2"/>
    <s v="Category1"/>
    <s v="ITEM1"/>
    <s v="DESCRIPTION1"/>
    <n v="1"/>
    <n v="518"/>
    <n v="518"/>
    <d v="2015-12-01T00:00:00"/>
    <d v="2015-12-31T00:00:00"/>
  </r>
  <r>
    <x v="0"/>
    <s v="Category2"/>
    <s v="ITEM3"/>
    <s v="DESCRIPTION3"/>
    <n v="1"/>
    <n v="261"/>
    <n v="261"/>
    <d v="2015-12-01T00:00:00"/>
    <d v="2015-12-31T00:00:00"/>
  </r>
  <r>
    <x v="2"/>
    <s v="Category1"/>
    <s v="ITEM1"/>
    <s v="DESCRIPTION1"/>
    <n v="1"/>
    <n v="816"/>
    <n v="816"/>
    <d v="2015-12-01T00:00:00"/>
    <d v="2015-12-31T00:00:00"/>
  </r>
  <r>
    <x v="4"/>
    <s v="Category3"/>
    <s v="ITEM5"/>
    <s v="DESCRIPTION5"/>
    <n v="1"/>
    <n v="872"/>
    <n v="872"/>
    <d v="2015-12-01T00:00:00"/>
    <d v="2015-12-31T00:00:00"/>
  </r>
  <r>
    <x v="0"/>
    <s v="Category3"/>
    <s v="ITEM5"/>
    <s v="DESCRIPTION5"/>
    <n v="1"/>
    <n v="212"/>
    <n v="212"/>
    <d v="2015-12-01T00:00:00"/>
    <d v="2015-12-31T00:00:00"/>
  </r>
  <r>
    <x v="0"/>
    <s v="Category2"/>
    <s v="ITEM3"/>
    <s v="DESCRIPTION3"/>
    <n v="1"/>
    <n v="675"/>
    <n v="675"/>
    <d v="2015-12-01T00:00:00"/>
    <d v="2015-12-31T00:00:00"/>
  </r>
  <r>
    <x v="3"/>
    <s v="Category2"/>
    <s v="ITEM4"/>
    <s v="DESCRIPTION4"/>
    <n v="1"/>
    <n v="286"/>
    <n v="286"/>
    <d v="2015-12-01T00:00:00"/>
    <d v="2015-12-31T00:00:00"/>
  </r>
  <r>
    <x v="3"/>
    <s v="Category2"/>
    <s v="ITEM3"/>
    <s v="DESCRIPTION3"/>
    <n v="1"/>
    <n v="176"/>
    <n v="176"/>
    <d v="2015-12-01T00:00:00"/>
    <d v="2015-12-31T00:00:00"/>
  </r>
  <r>
    <x v="3"/>
    <s v="Category3"/>
    <s v="ITEM5"/>
    <s v="DESCRIPTION5"/>
    <n v="1"/>
    <n v="879"/>
    <n v="879"/>
    <d v="2015-12-01T00:00:00"/>
    <d v="2015-12-31T00:00:00"/>
  </r>
  <r>
    <x v="5"/>
    <s v="Category1"/>
    <s v="ITEM2"/>
    <s v="DESCRIPTION2"/>
    <n v="1"/>
    <n v="319"/>
    <n v="319"/>
    <d v="2015-12-01T00:00:00"/>
    <d v="2015-12-31T00:00:00"/>
  </r>
  <r>
    <x v="2"/>
    <s v="Category3"/>
    <s v="ITEM5"/>
    <s v="DESCRIPTION5"/>
    <n v="1"/>
    <n v="691"/>
    <n v="691"/>
    <d v="2015-12-01T00:00:00"/>
    <d v="2015-12-31T00:00:00"/>
  </r>
  <r>
    <x v="3"/>
    <s v="Category1"/>
    <s v="ITEM2"/>
    <s v="DESCRIPTION2"/>
    <n v="1"/>
    <n v="427"/>
    <n v="427"/>
    <d v="2015-12-01T00:00:00"/>
    <d v="2015-12-31T00:00:00"/>
  </r>
  <r>
    <x v="2"/>
    <s v="Category2"/>
    <s v="ITEM4"/>
    <s v="DESCRIPTION4"/>
    <n v="1"/>
    <n v="252"/>
    <n v="252"/>
    <d v="2015-12-01T00:00:00"/>
    <d v="2015-12-31T00:00:00"/>
  </r>
  <r>
    <x v="1"/>
    <s v="Category3"/>
    <s v="ITEM5"/>
    <s v="DESCRIPTION5"/>
    <n v="1"/>
    <n v="819"/>
    <n v="819"/>
    <d v="2015-12-01T00:00:00"/>
    <d v="2015-12-31T00:00:00"/>
  </r>
  <r>
    <x v="0"/>
    <s v="Category1"/>
    <s v="ITEM2"/>
    <s v="DESCRIPTION2"/>
    <n v="1"/>
    <n v="971"/>
    <n v="971"/>
    <d v="2015-12-01T00:00:00"/>
    <d v="2015-12-31T00:00:00"/>
  </r>
  <r>
    <x v="0"/>
    <s v="Category3"/>
    <s v="ITEM5"/>
    <s v="DESCRIPTION5"/>
    <n v="1"/>
    <n v="176"/>
    <n v="176"/>
    <d v="2015-12-01T00:00:00"/>
    <d v="2015-12-31T00:00:00"/>
  </r>
  <r>
    <x v="1"/>
    <s v="Category1"/>
    <s v="ITEM2"/>
    <s v="DESCRIPTION2"/>
    <n v="1"/>
    <n v="679"/>
    <n v="679"/>
    <d v="2015-12-01T00:00:00"/>
    <d v="2015-12-31T00:00:00"/>
  </r>
  <r>
    <x v="2"/>
    <s v="Category3"/>
    <s v="ITEM5"/>
    <s v="DESCRIPTION5"/>
    <n v="1"/>
    <n v="570"/>
    <n v="570"/>
    <d v="2015-12-01T00:00:00"/>
    <d v="2015-12-31T00:00:00"/>
  </r>
  <r>
    <x v="3"/>
    <s v="Category1"/>
    <s v="ITEM1"/>
    <s v="DESCRIPTION1"/>
    <n v="1"/>
    <n v="641"/>
    <n v="641"/>
    <d v="2015-12-01T00:00:00"/>
    <d v="2015-12-31T00:00:00"/>
  </r>
  <r>
    <x v="0"/>
    <s v="Category1"/>
    <s v="ITEM2"/>
    <s v="DESCRIPTION2"/>
    <n v="1"/>
    <n v="251"/>
    <n v="251"/>
    <d v="2015-12-01T00:00:00"/>
    <d v="2015-12-31T00:00:00"/>
  </r>
  <r>
    <x v="4"/>
    <s v="Category2"/>
    <s v="ITEM4"/>
    <s v="DESCRIPTION4"/>
    <n v="1"/>
    <n v="518"/>
    <n v="518"/>
    <d v="2015-12-01T00:00:00"/>
    <d v="2015-12-31T00:00:00"/>
  </r>
  <r>
    <x v="0"/>
    <s v="Category3"/>
    <s v="ITEM5"/>
    <s v="DESCRIPTION5"/>
    <n v="1"/>
    <n v="540"/>
    <n v="540"/>
    <d v="2015-12-01T00:00:00"/>
    <d v="2015-12-31T00:00:00"/>
  </r>
  <r>
    <x v="4"/>
    <s v="Category1"/>
    <s v="ITEM2"/>
    <s v="DESCRIPTION2"/>
    <n v="1"/>
    <n v="586"/>
    <n v="586"/>
    <d v="2015-12-01T00:00:00"/>
    <d v="2015-12-31T00:00:00"/>
  </r>
  <r>
    <x v="0"/>
    <s v="Category1"/>
    <s v="ITEM1"/>
    <s v="DESCRIPTION1"/>
    <n v="1"/>
    <n v="949"/>
    <n v="949"/>
    <d v="2015-12-01T00:00:00"/>
    <d v="2015-12-31T00:00:00"/>
  </r>
  <r>
    <x v="1"/>
    <s v="Category3"/>
    <s v="ITEM5"/>
    <s v="DESCRIPTION5"/>
    <n v="1"/>
    <n v="960"/>
    <n v="960"/>
    <d v="2015-12-01T00:00:00"/>
    <d v="2015-12-31T00:00:00"/>
  </r>
  <r>
    <x v="3"/>
    <s v="Category1"/>
    <s v="ITEM1"/>
    <s v="DESCRIPTION1"/>
    <n v="1"/>
    <n v="426"/>
    <n v="426"/>
    <d v="2015-12-01T00:00:00"/>
    <d v="2015-12-31T00:00:00"/>
  </r>
  <r>
    <x v="0"/>
    <s v="Category1"/>
    <s v="ITEM1"/>
    <s v="DESCRIPTION1"/>
    <n v="1"/>
    <n v="711"/>
    <n v="711"/>
    <d v="2015-12-01T00:00:00"/>
    <d v="2015-12-31T00:00:00"/>
  </r>
  <r>
    <x v="4"/>
    <s v="Category2"/>
    <s v="ITEM3"/>
    <s v="DESCRIPTION3"/>
    <n v="1"/>
    <n v="690"/>
    <n v="690"/>
    <d v="2015-12-01T00:00:00"/>
    <d v="2015-12-31T00:00:00"/>
  </r>
  <r>
    <x v="1"/>
    <s v="Category1"/>
    <s v="ITEM2"/>
    <s v="DESCRIPTION2"/>
    <n v="1"/>
    <n v="748"/>
    <n v="748"/>
    <d v="2015-12-01T00:00:00"/>
    <d v="2015-12-31T00:00:00"/>
  </r>
  <r>
    <x v="4"/>
    <s v="Category2"/>
    <s v="ITEM3"/>
    <s v="DESCRIPTION3"/>
    <n v="1"/>
    <n v="212"/>
    <n v="212"/>
    <d v="2015-12-01T00:00:00"/>
    <d v="2015-12-31T00:00:00"/>
  </r>
  <r>
    <x v="0"/>
    <s v="Category2"/>
    <s v="ITEM4"/>
    <s v="DESCRIPTION4"/>
    <n v="1"/>
    <n v="312"/>
    <n v="312"/>
    <d v="2015-12-01T00:00:00"/>
    <d v="2015-12-31T00:00:00"/>
  </r>
  <r>
    <x v="0"/>
    <s v="Category1"/>
    <s v="ITEM1"/>
    <s v="DESCRIPTION1"/>
    <n v="1"/>
    <n v="889"/>
    <n v="889"/>
    <d v="2015-12-01T00:00:00"/>
    <d v="2015-12-31T00:00:00"/>
  </r>
  <r>
    <x v="0"/>
    <s v="Category1"/>
    <s v="ITEM1"/>
    <s v="DESCRIPTION1"/>
    <n v="1"/>
    <n v="579"/>
    <n v="579"/>
    <d v="2015-12-01T00:00:00"/>
    <d v="2015-12-31T00:00:00"/>
  </r>
  <r>
    <x v="2"/>
    <s v="Category2"/>
    <s v="ITEM3"/>
    <s v="DESCRIPTION3"/>
    <n v="1"/>
    <n v="543"/>
    <n v="543"/>
    <d v="2015-12-01T00:00:00"/>
    <d v="2015-12-31T00:00:00"/>
  </r>
  <r>
    <x v="2"/>
    <s v="Category3"/>
    <s v="ITEM5"/>
    <s v="DESCRIPTION5"/>
    <n v="1"/>
    <n v="376"/>
    <n v="376"/>
    <d v="2015-12-01T00:00:00"/>
    <d v="2015-12-31T00:00:00"/>
  </r>
  <r>
    <x v="3"/>
    <s v="Category3"/>
    <s v="ITEM5"/>
    <s v="DESCRIPTION5"/>
    <n v="1"/>
    <n v="572"/>
    <n v="572"/>
    <d v="2015-12-01T00:00:00"/>
    <d v="2015-12-31T00:00:00"/>
  </r>
  <r>
    <x v="1"/>
    <s v="Category1"/>
    <s v="ITEM1"/>
    <s v="DESCRIPTION1"/>
    <n v="1"/>
    <n v="501"/>
    <n v="501"/>
    <d v="2015-12-01T00:00:00"/>
    <d v="2015-12-31T00:00:00"/>
  </r>
  <r>
    <x v="5"/>
    <s v="Category1"/>
    <s v="ITEM1"/>
    <s v="DESCRIPTION1"/>
    <n v="1"/>
    <n v="144"/>
    <n v="144"/>
    <d v="2015-12-02T00:00:00"/>
    <d v="2015-12-31T00:00:00"/>
  </r>
  <r>
    <x v="1"/>
    <s v="Category2"/>
    <s v="ITEM4"/>
    <s v="DESCRIPTION4"/>
    <n v="1"/>
    <n v="227"/>
    <n v="227"/>
    <d v="2015-12-02T00:00:00"/>
    <d v="2015-12-31T00:00:00"/>
  </r>
  <r>
    <x v="0"/>
    <s v="Category2"/>
    <s v="ITEM3"/>
    <s v="DESCRIPTION3"/>
    <n v="1"/>
    <n v="331"/>
    <n v="331"/>
    <d v="2015-12-02T00:00:00"/>
    <d v="2015-12-31T00:00:00"/>
  </r>
  <r>
    <x v="5"/>
    <s v="Category1"/>
    <s v="ITEM1"/>
    <s v="DESCRIPTION1"/>
    <n v="1"/>
    <n v="881"/>
    <n v="881"/>
    <d v="2015-12-02T00:00:00"/>
    <d v="2015-12-31T00:00:00"/>
  </r>
  <r>
    <x v="4"/>
    <s v="Category2"/>
    <s v="ITEM4"/>
    <s v="DESCRIPTION4"/>
    <n v="1"/>
    <n v="895"/>
    <n v="895"/>
    <d v="2015-12-02T00:00:00"/>
    <d v="2015-12-31T00:00:00"/>
  </r>
  <r>
    <x v="0"/>
    <s v="Category3"/>
    <s v="ITEM5"/>
    <s v="DESCRIPTION5"/>
    <n v="1"/>
    <n v="230"/>
    <n v="230"/>
    <d v="2015-12-02T00:00:00"/>
    <d v="2015-12-31T00:00:00"/>
  </r>
  <r>
    <x v="5"/>
    <s v="Category3"/>
    <s v="ITEM5"/>
    <s v="DESCRIPTION5"/>
    <n v="1"/>
    <n v="768"/>
    <n v="768"/>
    <d v="2015-12-02T00:00:00"/>
    <d v="2015-12-31T00:00:00"/>
  </r>
  <r>
    <x v="4"/>
    <s v="Category2"/>
    <s v="ITEM4"/>
    <s v="DESCRIPTION4"/>
    <n v="1"/>
    <n v="190"/>
    <n v="190"/>
    <d v="2015-12-02T00:00:00"/>
    <d v="2015-12-31T00:00:00"/>
  </r>
  <r>
    <x v="4"/>
    <s v="Category1"/>
    <s v="ITEM2"/>
    <s v="DESCRIPTION2"/>
    <n v="1"/>
    <n v="655"/>
    <n v="655"/>
    <d v="2015-12-02T00:00:00"/>
    <d v="2015-12-31T00:00:00"/>
  </r>
  <r>
    <x v="4"/>
    <s v="Category3"/>
    <s v="ITEM5"/>
    <s v="DESCRIPTION5"/>
    <n v="1"/>
    <n v="593"/>
    <n v="593"/>
    <d v="2015-12-02T00:00:00"/>
    <d v="2015-12-31T00:00:00"/>
  </r>
  <r>
    <x v="5"/>
    <s v="Category2"/>
    <s v="ITEM3"/>
    <s v="DESCRIPTION3"/>
    <n v="1"/>
    <n v="504"/>
    <n v="504"/>
    <d v="2015-12-02T00:00:00"/>
    <d v="2015-12-31T00:00:00"/>
  </r>
  <r>
    <x v="5"/>
    <s v="Category2"/>
    <s v="ITEM3"/>
    <s v="DESCRIPTION3"/>
    <n v="1"/>
    <n v="618"/>
    <n v="618"/>
    <d v="2015-12-02T00:00:00"/>
    <d v="2015-12-31T00:00:00"/>
  </r>
  <r>
    <x v="5"/>
    <s v="Category3"/>
    <s v="ITEM5"/>
    <s v="DESCRIPTION5"/>
    <n v="1"/>
    <n v="418"/>
    <n v="418"/>
    <d v="2015-12-02T00:00:00"/>
    <d v="2015-12-31T00:00:00"/>
  </r>
  <r>
    <x v="2"/>
    <s v="Category3"/>
    <s v="ITEM5"/>
    <s v="DESCRIPTION5"/>
    <n v="1"/>
    <n v="527"/>
    <n v="527"/>
    <d v="2015-12-02T00:00:00"/>
    <d v="2015-12-31T00:00:00"/>
  </r>
  <r>
    <x v="2"/>
    <s v="Category2"/>
    <s v="ITEM4"/>
    <s v="DESCRIPTION4"/>
    <n v="1"/>
    <n v="807"/>
    <n v="807"/>
    <d v="2015-12-02T00:00:00"/>
    <d v="2015-12-31T00:00:00"/>
  </r>
  <r>
    <x v="5"/>
    <s v="Category2"/>
    <s v="ITEM3"/>
    <s v="DESCRIPTION3"/>
    <n v="1"/>
    <n v="502"/>
    <n v="502"/>
    <d v="2015-12-02T00:00:00"/>
    <d v="2015-12-31T00:00:00"/>
  </r>
  <r>
    <x v="1"/>
    <s v="Category1"/>
    <s v="ITEM2"/>
    <s v="DESCRIPTION2"/>
    <n v="1"/>
    <n v="140"/>
    <n v="140"/>
    <d v="2015-12-02T00:00:00"/>
    <d v="2015-12-31T00:00:00"/>
  </r>
  <r>
    <x v="5"/>
    <s v="Category3"/>
    <s v="ITEM5"/>
    <s v="DESCRIPTION5"/>
    <n v="1"/>
    <n v="989"/>
    <n v="989"/>
    <d v="2015-12-02T00:00:00"/>
    <d v="2015-12-31T00:00:00"/>
  </r>
  <r>
    <x v="4"/>
    <s v="Category1"/>
    <s v="ITEM2"/>
    <s v="DESCRIPTION2"/>
    <n v="1"/>
    <n v="139"/>
    <n v="139"/>
    <d v="2015-12-02T00:00:00"/>
    <d v="2015-12-31T00:00:00"/>
  </r>
  <r>
    <x v="0"/>
    <s v="Category2"/>
    <s v="ITEM4"/>
    <s v="DESCRIPTION4"/>
    <n v="1"/>
    <n v="893"/>
    <n v="893"/>
    <d v="2015-12-02T00:00:00"/>
    <d v="2015-12-31T00:00:00"/>
  </r>
  <r>
    <x v="5"/>
    <s v="Category2"/>
    <s v="ITEM4"/>
    <s v="DESCRIPTION4"/>
    <n v="1"/>
    <n v="949"/>
    <n v="949"/>
    <d v="2015-12-02T00:00:00"/>
    <d v="2015-12-31T00:00:00"/>
  </r>
  <r>
    <x v="1"/>
    <s v="Category2"/>
    <s v="ITEM4"/>
    <s v="DESCRIPTION4"/>
    <n v="1"/>
    <n v="327"/>
    <n v="327"/>
    <d v="2015-12-02T00:00:00"/>
    <d v="2015-12-31T00:00:00"/>
  </r>
  <r>
    <x v="2"/>
    <s v="Category1"/>
    <s v="ITEM2"/>
    <s v="DESCRIPTION2"/>
    <n v="1"/>
    <n v="861"/>
    <n v="861"/>
    <d v="2015-12-02T00:00:00"/>
    <d v="2015-12-31T00:00:00"/>
  </r>
  <r>
    <x v="4"/>
    <s v="Category1"/>
    <s v="ITEM2"/>
    <s v="DESCRIPTION2"/>
    <n v="1"/>
    <n v="821"/>
    <n v="821"/>
    <d v="2015-12-02T00:00:00"/>
    <d v="2015-12-31T00:00:00"/>
  </r>
  <r>
    <x v="3"/>
    <s v="Category1"/>
    <s v="ITEM1"/>
    <s v="DESCRIPTION1"/>
    <n v="1"/>
    <n v="913"/>
    <n v="913"/>
    <d v="2015-12-02T00:00:00"/>
    <d v="2015-12-31T00:00:00"/>
  </r>
  <r>
    <x v="3"/>
    <s v="Category1"/>
    <s v="ITEM2"/>
    <s v="DESCRIPTION2"/>
    <n v="1"/>
    <n v="215"/>
    <n v="215"/>
    <d v="2015-12-02T00:00:00"/>
    <d v="2015-12-31T00:00:00"/>
  </r>
  <r>
    <x v="2"/>
    <s v="Category3"/>
    <s v="ITEM5"/>
    <s v="DESCRIPTION5"/>
    <n v="1"/>
    <n v="801"/>
    <n v="801"/>
    <d v="2015-12-02T00:00:00"/>
    <d v="2015-12-31T00:00:00"/>
  </r>
  <r>
    <x v="5"/>
    <s v="Category2"/>
    <s v="ITEM3"/>
    <s v="DESCRIPTION3"/>
    <n v="1"/>
    <n v="186"/>
    <n v="186"/>
    <d v="2015-12-02T00:00:00"/>
    <d v="2015-12-31T00:00:00"/>
  </r>
  <r>
    <x v="2"/>
    <s v="Category3"/>
    <s v="ITEM5"/>
    <s v="DESCRIPTION5"/>
    <n v="1"/>
    <n v="806"/>
    <n v="806"/>
    <d v="2015-12-02T00:00:00"/>
    <d v="2015-12-31T00:00:00"/>
  </r>
  <r>
    <x v="4"/>
    <s v="Category1"/>
    <s v="ITEM2"/>
    <s v="DESCRIPTION2"/>
    <n v="1"/>
    <n v="302"/>
    <n v="302"/>
    <d v="2015-12-02T00:00:00"/>
    <d v="2015-12-31T00:00:00"/>
  </r>
  <r>
    <x v="1"/>
    <s v="Category2"/>
    <s v="ITEM4"/>
    <s v="DESCRIPTION4"/>
    <n v="1"/>
    <n v="350"/>
    <n v="350"/>
    <d v="2015-12-02T00:00:00"/>
    <d v="2015-12-31T00:00:00"/>
  </r>
  <r>
    <x v="3"/>
    <s v="Category2"/>
    <s v="ITEM3"/>
    <s v="DESCRIPTION3"/>
    <n v="1"/>
    <n v="898"/>
    <n v="898"/>
    <d v="2015-12-02T00:00:00"/>
    <d v="2015-12-31T00:00:00"/>
  </r>
  <r>
    <x v="4"/>
    <s v="Category2"/>
    <s v="ITEM4"/>
    <s v="DESCRIPTION4"/>
    <n v="1"/>
    <n v="359"/>
    <n v="359"/>
    <d v="2015-12-02T00:00:00"/>
    <d v="2015-12-31T00:00:00"/>
  </r>
  <r>
    <x v="0"/>
    <s v="Category1"/>
    <s v="ITEM2"/>
    <s v="DESCRIPTION2"/>
    <n v="1"/>
    <n v="519"/>
    <n v="519"/>
    <d v="2015-12-02T00:00:00"/>
    <d v="2015-12-31T00:00:00"/>
  </r>
  <r>
    <x v="3"/>
    <s v="Category2"/>
    <s v="ITEM3"/>
    <s v="DESCRIPTION3"/>
    <n v="1"/>
    <n v="369"/>
    <n v="369"/>
    <d v="2015-12-02T00:00:00"/>
    <d v="2015-12-31T00:00:00"/>
  </r>
  <r>
    <x v="3"/>
    <s v="Category1"/>
    <s v="ITEM2"/>
    <s v="DESCRIPTION2"/>
    <n v="1"/>
    <n v="768"/>
    <n v="768"/>
    <d v="2015-12-02T00:00:00"/>
    <d v="2015-12-31T00:00:00"/>
  </r>
  <r>
    <x v="2"/>
    <s v="Category2"/>
    <s v="ITEM4"/>
    <s v="DESCRIPTION4"/>
    <n v="1"/>
    <n v="801"/>
    <n v="801"/>
    <d v="2015-12-02T00:00:00"/>
    <d v="2015-12-31T00:00:00"/>
  </r>
  <r>
    <x v="1"/>
    <s v="Category1"/>
    <s v="ITEM2"/>
    <s v="DESCRIPTION2"/>
    <n v="1"/>
    <n v="366"/>
    <n v="366"/>
    <d v="2015-12-02T00:00:00"/>
    <d v="2015-12-31T00:00:00"/>
  </r>
  <r>
    <x v="0"/>
    <s v="Category2"/>
    <s v="ITEM3"/>
    <s v="DESCRIPTION3"/>
    <n v="1"/>
    <n v="876"/>
    <n v="876"/>
    <d v="2015-12-02T00:00:00"/>
    <d v="2015-12-31T00:00:00"/>
  </r>
  <r>
    <x v="1"/>
    <s v="Category3"/>
    <s v="ITEM5"/>
    <s v="DESCRIPTION5"/>
    <n v="1"/>
    <n v="911"/>
    <n v="911"/>
    <d v="2015-12-02T00:00:00"/>
    <d v="2015-12-31T00:00:00"/>
  </r>
  <r>
    <x v="3"/>
    <s v="Category3"/>
    <s v="ITEM5"/>
    <s v="DESCRIPTION5"/>
    <n v="1"/>
    <n v="483"/>
    <n v="483"/>
    <d v="2015-12-02T00:00:00"/>
    <d v="2015-12-31T00:00:00"/>
  </r>
  <r>
    <x v="1"/>
    <s v="Category2"/>
    <s v="ITEM4"/>
    <s v="DESCRIPTION4"/>
    <n v="1"/>
    <n v="413"/>
    <n v="413"/>
    <d v="2015-12-02T00:00:00"/>
    <d v="2015-12-31T00:00:00"/>
  </r>
  <r>
    <x v="2"/>
    <s v="Category2"/>
    <s v="ITEM4"/>
    <s v="DESCRIPTION4"/>
    <n v="1"/>
    <n v="660"/>
    <n v="660"/>
    <d v="2015-12-02T00:00:00"/>
    <d v="2015-12-31T00:00:00"/>
  </r>
  <r>
    <x v="4"/>
    <s v="Category2"/>
    <s v="ITEM4"/>
    <s v="DESCRIPTION4"/>
    <n v="1"/>
    <n v="742"/>
    <n v="742"/>
    <d v="2015-12-02T00:00:00"/>
    <d v="2015-12-31T00:00:00"/>
  </r>
  <r>
    <x v="0"/>
    <s v="Category3"/>
    <s v="ITEM5"/>
    <s v="DESCRIPTION5"/>
    <n v="1"/>
    <n v="265"/>
    <n v="265"/>
    <d v="2015-12-02T00:00:00"/>
    <d v="2015-12-31T00:00:00"/>
  </r>
  <r>
    <x v="2"/>
    <s v="Category3"/>
    <s v="ITEM5"/>
    <s v="DESCRIPTION5"/>
    <n v="1"/>
    <n v="506"/>
    <n v="506"/>
    <d v="2015-12-02T00:00:00"/>
    <d v="2015-12-31T00:00:00"/>
  </r>
  <r>
    <x v="3"/>
    <s v="Category2"/>
    <s v="ITEM4"/>
    <s v="DESCRIPTION4"/>
    <n v="1"/>
    <n v="656"/>
    <n v="656"/>
    <d v="2015-12-02T00:00:00"/>
    <d v="2015-12-31T00:00:00"/>
  </r>
  <r>
    <x v="1"/>
    <s v="Category2"/>
    <s v="ITEM3"/>
    <s v="DESCRIPTION3"/>
    <n v="1"/>
    <n v="448"/>
    <n v="448"/>
    <d v="2015-12-02T00:00:00"/>
    <d v="2015-12-31T00:00:00"/>
  </r>
  <r>
    <x v="4"/>
    <s v="Category1"/>
    <s v="ITEM2"/>
    <s v="DESCRIPTION2"/>
    <n v="1"/>
    <n v="381"/>
    <n v="381"/>
    <d v="2015-12-02T00:00:00"/>
    <d v="2015-12-31T00:00:00"/>
  </r>
  <r>
    <x v="2"/>
    <s v="Category2"/>
    <s v="ITEM3"/>
    <s v="DESCRIPTION3"/>
    <n v="1"/>
    <n v="715"/>
    <n v="715"/>
    <d v="2015-12-02T00:00:00"/>
    <d v="2015-12-31T00:00:00"/>
  </r>
  <r>
    <x v="3"/>
    <s v="Category3"/>
    <s v="ITEM5"/>
    <s v="DESCRIPTION5"/>
    <n v="1"/>
    <n v="342"/>
    <n v="342"/>
    <d v="2015-12-03T00:00:00"/>
    <d v="2015-12-31T00:00:00"/>
  </r>
  <r>
    <x v="1"/>
    <s v="Category3"/>
    <s v="ITEM5"/>
    <s v="DESCRIPTION5"/>
    <n v="1"/>
    <n v="472"/>
    <n v="472"/>
    <d v="2015-12-03T00:00:00"/>
    <d v="2015-12-31T00:00:00"/>
  </r>
  <r>
    <x v="4"/>
    <s v="Category2"/>
    <s v="ITEM4"/>
    <s v="DESCRIPTION4"/>
    <n v="1"/>
    <n v="639"/>
    <n v="639"/>
    <d v="2015-12-03T00:00:00"/>
    <d v="2015-12-31T00:00:00"/>
  </r>
  <r>
    <x v="3"/>
    <s v="Category1"/>
    <s v="ITEM2"/>
    <s v="DESCRIPTION2"/>
    <n v="1"/>
    <n v="231"/>
    <n v="231"/>
    <d v="2015-12-03T00:00:00"/>
    <d v="2015-12-31T00:00:00"/>
  </r>
  <r>
    <x v="4"/>
    <s v="Category1"/>
    <s v="ITEM2"/>
    <s v="DESCRIPTION2"/>
    <n v="1"/>
    <n v="420"/>
    <n v="420"/>
    <d v="2015-12-03T00:00:00"/>
    <d v="2015-12-31T00:00:00"/>
  </r>
  <r>
    <x v="0"/>
    <s v="Category3"/>
    <s v="ITEM5"/>
    <s v="DESCRIPTION5"/>
    <n v="1"/>
    <n v="722"/>
    <n v="722"/>
    <d v="2015-12-03T00:00:00"/>
    <d v="2015-12-31T00:00:00"/>
  </r>
  <r>
    <x v="4"/>
    <s v="Category2"/>
    <s v="ITEM3"/>
    <s v="DESCRIPTION3"/>
    <n v="1"/>
    <n v="615"/>
    <n v="615"/>
    <d v="2015-12-03T00:00:00"/>
    <d v="2015-12-31T00:00:00"/>
  </r>
  <r>
    <x v="3"/>
    <s v="Category2"/>
    <s v="ITEM4"/>
    <s v="DESCRIPTION4"/>
    <n v="1"/>
    <n v="178"/>
    <n v="178"/>
    <d v="2015-12-03T00:00:00"/>
    <d v="2015-12-31T00:00:00"/>
  </r>
  <r>
    <x v="4"/>
    <s v="Category1"/>
    <s v="ITEM1"/>
    <s v="DESCRIPTION1"/>
    <n v="1"/>
    <n v="420"/>
    <n v="420"/>
    <d v="2015-12-03T00:00:00"/>
    <d v="2015-12-31T00:00:00"/>
  </r>
  <r>
    <x v="5"/>
    <s v="Category1"/>
    <s v="ITEM2"/>
    <s v="DESCRIPTION2"/>
    <n v="1"/>
    <n v="354"/>
    <n v="354"/>
    <d v="2015-12-03T00:00:00"/>
    <d v="2015-12-31T00:00:00"/>
  </r>
  <r>
    <x v="0"/>
    <s v="Category1"/>
    <s v="ITEM2"/>
    <s v="DESCRIPTION2"/>
    <n v="1"/>
    <n v="636"/>
    <n v="636"/>
    <d v="2015-12-03T00:00:00"/>
    <d v="2015-12-31T00:00:00"/>
  </r>
  <r>
    <x v="1"/>
    <s v="Category1"/>
    <s v="ITEM1"/>
    <s v="DESCRIPTION1"/>
    <n v="1"/>
    <n v="219"/>
    <n v="219"/>
    <d v="2015-12-03T00:00:00"/>
    <d v="2015-12-31T00:00:00"/>
  </r>
  <r>
    <x v="2"/>
    <s v="Category3"/>
    <s v="ITEM5"/>
    <s v="DESCRIPTION5"/>
    <n v="1"/>
    <n v="225"/>
    <n v="225"/>
    <d v="2015-12-03T00:00:00"/>
    <d v="2015-12-31T00:00:00"/>
  </r>
  <r>
    <x v="4"/>
    <s v="Category1"/>
    <s v="ITEM1"/>
    <s v="DESCRIPTION1"/>
    <n v="1"/>
    <n v="551"/>
    <n v="551"/>
    <d v="2015-12-03T00:00:00"/>
    <d v="2015-12-31T00:00:00"/>
  </r>
  <r>
    <x v="2"/>
    <s v="Category2"/>
    <s v="ITEM3"/>
    <s v="DESCRIPTION3"/>
    <n v="1"/>
    <n v="537"/>
    <n v="537"/>
    <d v="2015-12-03T00:00:00"/>
    <d v="2015-12-31T00:00:00"/>
  </r>
  <r>
    <x v="3"/>
    <s v="Category3"/>
    <s v="ITEM5"/>
    <s v="DESCRIPTION5"/>
    <n v="1"/>
    <n v="252"/>
    <n v="252"/>
    <d v="2015-12-03T00:00:00"/>
    <d v="2015-12-31T00:00:00"/>
  </r>
  <r>
    <x v="1"/>
    <s v="Category1"/>
    <s v="ITEM1"/>
    <s v="DESCRIPTION1"/>
    <n v="1"/>
    <n v="566"/>
    <n v="566"/>
    <d v="2015-12-03T00:00:00"/>
    <d v="2015-12-31T00:00:00"/>
  </r>
  <r>
    <x v="1"/>
    <s v="Category1"/>
    <s v="ITEM1"/>
    <s v="DESCRIPTION1"/>
    <n v="1"/>
    <n v="559"/>
    <n v="559"/>
    <d v="2015-12-03T00:00:00"/>
    <d v="2015-12-31T00:00:00"/>
  </r>
  <r>
    <x v="2"/>
    <s v="Category3"/>
    <s v="ITEM5"/>
    <s v="DESCRIPTION5"/>
    <n v="1"/>
    <n v="400"/>
    <n v="400"/>
    <d v="2015-12-03T00:00:00"/>
    <d v="2015-12-31T00:00:00"/>
  </r>
  <r>
    <x v="0"/>
    <s v="Category1"/>
    <s v="ITEM2"/>
    <s v="DESCRIPTION2"/>
    <n v="1"/>
    <n v="642"/>
    <n v="642"/>
    <d v="2015-12-03T00:00:00"/>
    <d v="2015-12-31T00:00:00"/>
  </r>
  <r>
    <x v="0"/>
    <s v="Category2"/>
    <s v="ITEM4"/>
    <s v="DESCRIPTION4"/>
    <n v="1"/>
    <n v="309"/>
    <n v="309"/>
    <d v="2015-12-03T00:00:00"/>
    <d v="2015-12-31T00:00:00"/>
  </r>
  <r>
    <x v="0"/>
    <s v="Category1"/>
    <s v="ITEM1"/>
    <s v="DESCRIPTION1"/>
    <n v="1"/>
    <n v="725"/>
    <n v="725"/>
    <d v="2015-12-03T00:00:00"/>
    <d v="2015-12-31T00:00:00"/>
  </r>
  <r>
    <x v="1"/>
    <s v="Category1"/>
    <s v="ITEM1"/>
    <s v="DESCRIPTION1"/>
    <n v="1"/>
    <n v="787"/>
    <n v="787"/>
    <d v="2015-12-03T00:00:00"/>
    <d v="2015-12-31T00:00:00"/>
  </r>
  <r>
    <x v="5"/>
    <s v="Category2"/>
    <s v="ITEM4"/>
    <s v="DESCRIPTION4"/>
    <n v="1"/>
    <n v="593"/>
    <n v="593"/>
    <d v="2015-12-03T00:00:00"/>
    <d v="2015-12-31T00:00:00"/>
  </r>
  <r>
    <x v="4"/>
    <s v="Category2"/>
    <s v="ITEM3"/>
    <s v="DESCRIPTION3"/>
    <n v="1"/>
    <n v="435"/>
    <n v="435"/>
    <d v="2015-12-03T00:00:00"/>
    <d v="2015-12-31T00:00:00"/>
  </r>
  <r>
    <x v="1"/>
    <s v="Category3"/>
    <s v="ITEM5"/>
    <s v="DESCRIPTION5"/>
    <n v="1"/>
    <n v="266"/>
    <n v="266"/>
    <d v="2015-12-03T00:00:00"/>
    <d v="2015-12-31T00:00:00"/>
  </r>
  <r>
    <x v="3"/>
    <s v="Category3"/>
    <s v="ITEM5"/>
    <s v="DESCRIPTION5"/>
    <n v="1"/>
    <n v="794"/>
    <n v="794"/>
    <d v="2015-12-03T00:00:00"/>
    <d v="2015-12-31T00:00:00"/>
  </r>
  <r>
    <x v="5"/>
    <s v="Category2"/>
    <s v="ITEM4"/>
    <s v="DESCRIPTION4"/>
    <n v="1"/>
    <n v="386"/>
    <n v="386"/>
    <d v="2015-12-03T00:00:00"/>
    <d v="2015-12-31T00:00:00"/>
  </r>
  <r>
    <x v="2"/>
    <s v="Category1"/>
    <s v="ITEM1"/>
    <s v="DESCRIPTION1"/>
    <n v="1"/>
    <n v="926"/>
    <n v="926"/>
    <d v="2015-12-03T00:00:00"/>
    <d v="2015-12-31T00:00:00"/>
  </r>
  <r>
    <x v="4"/>
    <s v="Category1"/>
    <s v="ITEM1"/>
    <s v="DESCRIPTION1"/>
    <n v="1"/>
    <n v="562"/>
    <n v="562"/>
    <d v="2015-12-03T00:00:00"/>
    <d v="2015-12-31T00:00:00"/>
  </r>
  <r>
    <x v="4"/>
    <s v="Category1"/>
    <s v="ITEM2"/>
    <s v="DESCRIPTION2"/>
    <n v="1"/>
    <n v="807"/>
    <n v="807"/>
    <d v="2015-12-03T00:00:00"/>
    <d v="2015-12-31T00:00:00"/>
  </r>
  <r>
    <x v="5"/>
    <s v="Category1"/>
    <s v="ITEM2"/>
    <s v="DESCRIPTION2"/>
    <n v="1"/>
    <n v="240"/>
    <n v="240"/>
    <d v="2015-12-03T00:00:00"/>
    <d v="2015-12-31T00:00:00"/>
  </r>
  <r>
    <x v="1"/>
    <s v="Category2"/>
    <s v="ITEM4"/>
    <s v="DESCRIPTION4"/>
    <n v="1"/>
    <n v="741"/>
    <n v="741"/>
    <d v="2015-12-03T00:00:00"/>
    <d v="2015-12-31T00:00:00"/>
  </r>
  <r>
    <x v="0"/>
    <s v="Category2"/>
    <s v="ITEM3"/>
    <s v="DESCRIPTION3"/>
    <n v="1"/>
    <n v="987"/>
    <n v="987"/>
    <d v="2015-12-03T00:00:00"/>
    <d v="2015-12-31T00:00:00"/>
  </r>
  <r>
    <x v="2"/>
    <s v="Category1"/>
    <s v="ITEM1"/>
    <s v="DESCRIPTION1"/>
    <n v="1"/>
    <n v="536"/>
    <n v="536"/>
    <d v="2015-12-03T00:00:00"/>
    <d v="2015-12-31T00:00:00"/>
  </r>
  <r>
    <x v="1"/>
    <s v="Category1"/>
    <s v="ITEM1"/>
    <s v="DESCRIPTION1"/>
    <n v="1"/>
    <n v="726"/>
    <n v="726"/>
    <d v="2015-12-03T00:00:00"/>
    <d v="2015-12-31T00:00:00"/>
  </r>
  <r>
    <x v="3"/>
    <s v="Category1"/>
    <s v="ITEM2"/>
    <s v="DESCRIPTION2"/>
    <n v="1"/>
    <n v="884"/>
    <n v="884"/>
    <d v="2015-12-03T00:00:00"/>
    <d v="2015-12-31T00:00:00"/>
  </r>
  <r>
    <x v="5"/>
    <s v="Category2"/>
    <s v="ITEM3"/>
    <s v="DESCRIPTION3"/>
    <n v="1"/>
    <n v="400"/>
    <n v="400"/>
    <d v="2015-12-03T00:00:00"/>
    <d v="2015-12-31T00:00:00"/>
  </r>
  <r>
    <x v="1"/>
    <s v="Category2"/>
    <s v="ITEM4"/>
    <s v="DESCRIPTION4"/>
    <n v="1"/>
    <n v="947"/>
    <n v="947"/>
    <d v="2015-12-03T00:00:00"/>
    <d v="2015-12-31T00:00:00"/>
  </r>
  <r>
    <x v="0"/>
    <s v="Category2"/>
    <s v="ITEM4"/>
    <s v="DESCRIPTION4"/>
    <n v="1"/>
    <n v="948"/>
    <n v="948"/>
    <d v="2015-12-03T00:00:00"/>
    <d v="2015-12-31T00:00:00"/>
  </r>
  <r>
    <x v="3"/>
    <s v="Category2"/>
    <s v="ITEM3"/>
    <s v="DESCRIPTION3"/>
    <n v="1"/>
    <n v="140"/>
    <n v="140"/>
    <d v="2015-12-03T00:00:00"/>
    <d v="2015-12-31T00:00:00"/>
  </r>
  <r>
    <x v="2"/>
    <s v="Category2"/>
    <s v="ITEM3"/>
    <s v="DESCRIPTION3"/>
    <n v="1"/>
    <n v="148"/>
    <n v="148"/>
    <d v="2015-12-03T00:00:00"/>
    <d v="2015-12-31T00:00:00"/>
  </r>
  <r>
    <x v="2"/>
    <s v="Category2"/>
    <s v="ITEM3"/>
    <s v="DESCRIPTION3"/>
    <n v="1"/>
    <n v="859"/>
    <n v="859"/>
    <d v="2015-12-03T00:00:00"/>
    <d v="2015-12-31T00:00:00"/>
  </r>
  <r>
    <x v="3"/>
    <s v="Category2"/>
    <s v="ITEM4"/>
    <s v="DESCRIPTION4"/>
    <n v="1"/>
    <n v="995"/>
    <n v="995"/>
    <d v="2015-12-03T00:00:00"/>
    <d v="2015-12-31T00:00:00"/>
  </r>
  <r>
    <x v="0"/>
    <s v="Category3"/>
    <s v="ITEM5"/>
    <s v="DESCRIPTION5"/>
    <n v="1"/>
    <n v="701"/>
    <n v="701"/>
    <d v="2015-12-03T00:00:00"/>
    <d v="2015-12-31T00:00:00"/>
  </r>
  <r>
    <x v="3"/>
    <s v="Category2"/>
    <s v="ITEM3"/>
    <s v="DESCRIPTION3"/>
    <n v="1"/>
    <n v="993"/>
    <n v="993"/>
    <d v="2015-12-03T00:00:00"/>
    <d v="2015-12-31T00:00:00"/>
  </r>
  <r>
    <x v="3"/>
    <s v="Category2"/>
    <s v="ITEM3"/>
    <s v="DESCRIPTION3"/>
    <n v="1"/>
    <n v="678"/>
    <n v="678"/>
    <d v="2015-12-03T00:00:00"/>
    <d v="2015-12-31T00:00:00"/>
  </r>
  <r>
    <x v="1"/>
    <s v="Category1"/>
    <s v="ITEM2"/>
    <s v="DESCRIPTION2"/>
    <n v="1"/>
    <n v="214"/>
    <n v="214"/>
    <d v="2015-12-03T00:00:00"/>
    <d v="2015-12-31T00:00:00"/>
  </r>
  <r>
    <x v="4"/>
    <s v="Category1"/>
    <s v="ITEM2"/>
    <s v="DESCRIPTION2"/>
    <n v="1"/>
    <n v="522"/>
    <n v="522"/>
    <d v="2015-12-03T00:00:00"/>
    <d v="2015-12-31T00:00:00"/>
  </r>
  <r>
    <x v="1"/>
    <s v="Category3"/>
    <s v="ITEM5"/>
    <s v="DESCRIPTION5"/>
    <n v="1"/>
    <n v="585"/>
    <n v="585"/>
    <d v="2015-12-03T00:00:00"/>
    <d v="2015-12-31T00:00:00"/>
  </r>
  <r>
    <x v="2"/>
    <s v="Category2"/>
    <s v="ITEM4"/>
    <s v="DESCRIPTION4"/>
    <n v="1"/>
    <n v="118"/>
    <n v="118"/>
    <d v="2015-12-04T00:00:00"/>
    <d v="2015-12-31T00:00:00"/>
  </r>
  <r>
    <x v="2"/>
    <s v="Category1"/>
    <s v="ITEM2"/>
    <s v="DESCRIPTION2"/>
    <n v="1"/>
    <n v="326"/>
    <n v="326"/>
    <d v="2015-12-04T00:00:00"/>
    <d v="2015-12-31T00:00:00"/>
  </r>
  <r>
    <x v="2"/>
    <s v="Category3"/>
    <s v="ITEM5"/>
    <s v="DESCRIPTION5"/>
    <n v="1"/>
    <n v="817"/>
    <n v="817"/>
    <d v="2015-12-04T00:00:00"/>
    <d v="2015-12-31T00:00:00"/>
  </r>
  <r>
    <x v="5"/>
    <s v="Category3"/>
    <s v="ITEM5"/>
    <s v="DESCRIPTION5"/>
    <n v="1"/>
    <n v="212"/>
    <n v="212"/>
    <d v="2015-12-04T00:00:00"/>
    <d v="2015-12-31T00:00:00"/>
  </r>
  <r>
    <x v="1"/>
    <s v="Category2"/>
    <s v="ITEM3"/>
    <s v="DESCRIPTION3"/>
    <n v="1"/>
    <n v="364"/>
    <n v="364"/>
    <d v="2015-12-04T00:00:00"/>
    <d v="2015-12-31T00:00:00"/>
  </r>
  <r>
    <x v="0"/>
    <s v="Category1"/>
    <s v="ITEM2"/>
    <s v="DESCRIPTION2"/>
    <n v="1"/>
    <n v="236"/>
    <n v="236"/>
    <d v="2015-12-04T00:00:00"/>
    <d v="2015-12-31T00:00:00"/>
  </r>
  <r>
    <x v="4"/>
    <s v="Category2"/>
    <s v="ITEM4"/>
    <s v="DESCRIPTION4"/>
    <n v="1"/>
    <n v="345"/>
    <n v="345"/>
    <d v="2015-12-04T00:00:00"/>
    <d v="2015-12-31T00:00:00"/>
  </r>
  <r>
    <x v="3"/>
    <s v="Category2"/>
    <s v="ITEM3"/>
    <s v="DESCRIPTION3"/>
    <n v="1"/>
    <n v="411"/>
    <n v="411"/>
    <d v="2015-12-04T00:00:00"/>
    <d v="2015-12-31T00:00:00"/>
  </r>
  <r>
    <x v="4"/>
    <s v="Category3"/>
    <s v="ITEM5"/>
    <s v="DESCRIPTION5"/>
    <n v="1"/>
    <n v="788"/>
    <n v="788"/>
    <d v="2015-12-04T00:00:00"/>
    <d v="2015-12-31T00:00:00"/>
  </r>
  <r>
    <x v="0"/>
    <s v="Category1"/>
    <s v="ITEM2"/>
    <s v="DESCRIPTION2"/>
    <n v="1"/>
    <n v="112"/>
    <n v="112"/>
    <d v="2015-12-04T00:00:00"/>
    <d v="2015-12-31T00:00:00"/>
  </r>
  <r>
    <x v="2"/>
    <s v="Category2"/>
    <s v="ITEM3"/>
    <s v="DESCRIPTION3"/>
    <n v="1"/>
    <n v="672"/>
    <n v="672"/>
    <d v="2015-12-04T00:00:00"/>
    <d v="2015-12-31T00:00:00"/>
  </r>
  <r>
    <x v="4"/>
    <s v="Category1"/>
    <s v="ITEM2"/>
    <s v="DESCRIPTION2"/>
    <n v="1"/>
    <n v="334"/>
    <n v="334"/>
    <d v="2015-12-04T00:00:00"/>
    <d v="2015-12-31T00:00:00"/>
  </r>
  <r>
    <x v="3"/>
    <s v="Category2"/>
    <s v="ITEM3"/>
    <s v="DESCRIPTION3"/>
    <n v="1"/>
    <n v="213"/>
    <n v="213"/>
    <d v="2015-12-04T00:00:00"/>
    <d v="2015-12-31T00:00:00"/>
  </r>
  <r>
    <x v="3"/>
    <s v="Category1"/>
    <s v="ITEM2"/>
    <s v="DESCRIPTION2"/>
    <n v="1"/>
    <n v="633"/>
    <n v="633"/>
    <d v="2015-12-04T00:00:00"/>
    <d v="2015-12-31T00:00:00"/>
  </r>
  <r>
    <x v="1"/>
    <s v="Category2"/>
    <s v="ITEM4"/>
    <s v="DESCRIPTION4"/>
    <n v="1"/>
    <n v="355"/>
    <n v="355"/>
    <d v="2015-12-04T00:00:00"/>
    <d v="2015-12-31T00:00:00"/>
  </r>
  <r>
    <x v="0"/>
    <s v="Category3"/>
    <s v="ITEM5"/>
    <s v="DESCRIPTION5"/>
    <n v="1"/>
    <n v="689"/>
    <n v="689"/>
    <d v="2015-12-04T00:00:00"/>
    <d v="2015-12-31T00:00:00"/>
  </r>
  <r>
    <x v="5"/>
    <s v="Category2"/>
    <s v="ITEM4"/>
    <s v="DESCRIPTION4"/>
    <n v="1"/>
    <n v="941"/>
    <n v="941"/>
    <d v="2015-12-04T00:00:00"/>
    <d v="2015-12-31T00:00:00"/>
  </r>
  <r>
    <x v="0"/>
    <s v="Category1"/>
    <s v="ITEM2"/>
    <s v="DESCRIPTION2"/>
    <n v="1"/>
    <n v="190"/>
    <n v="190"/>
    <d v="2015-12-04T00:00:00"/>
    <d v="2015-12-31T00:00:00"/>
  </r>
  <r>
    <x v="5"/>
    <s v="Category2"/>
    <s v="ITEM3"/>
    <s v="DESCRIPTION3"/>
    <n v="1"/>
    <n v="430"/>
    <n v="430"/>
    <d v="2015-12-04T00:00:00"/>
    <d v="2015-12-31T00:00:00"/>
  </r>
  <r>
    <x v="4"/>
    <s v="Category1"/>
    <s v="ITEM1"/>
    <s v="DESCRIPTION1"/>
    <n v="1"/>
    <n v="805"/>
    <n v="805"/>
    <d v="2015-12-04T00:00:00"/>
    <d v="2015-12-31T00:00:00"/>
  </r>
  <r>
    <x v="2"/>
    <s v="Category2"/>
    <s v="ITEM3"/>
    <s v="DESCRIPTION3"/>
    <n v="1"/>
    <n v="800"/>
    <n v="800"/>
    <d v="2015-12-04T00:00:00"/>
    <d v="2015-12-31T00:00:00"/>
  </r>
  <r>
    <x v="3"/>
    <s v="Category3"/>
    <s v="ITEM5"/>
    <s v="DESCRIPTION5"/>
    <n v="1"/>
    <n v="743"/>
    <n v="743"/>
    <d v="2015-12-04T00:00:00"/>
    <d v="2015-12-31T00:00:00"/>
  </r>
  <r>
    <x v="0"/>
    <s v="Category1"/>
    <s v="ITEM2"/>
    <s v="DESCRIPTION2"/>
    <n v="1"/>
    <n v="595"/>
    <n v="595"/>
    <d v="2015-12-04T00:00:00"/>
    <d v="2015-12-31T00:00:00"/>
  </r>
  <r>
    <x v="0"/>
    <s v="Category1"/>
    <s v="ITEM1"/>
    <s v="DESCRIPTION1"/>
    <n v="1"/>
    <n v="483"/>
    <n v="483"/>
    <d v="2015-12-04T00:00:00"/>
    <d v="2015-12-31T00:00:00"/>
  </r>
  <r>
    <x v="2"/>
    <s v="Category2"/>
    <s v="ITEM3"/>
    <s v="DESCRIPTION3"/>
    <n v="1"/>
    <n v="995"/>
    <n v="995"/>
    <d v="2015-12-04T00:00:00"/>
    <d v="2015-12-31T00:00:00"/>
  </r>
  <r>
    <x v="1"/>
    <s v="Category1"/>
    <s v="ITEM2"/>
    <s v="DESCRIPTION2"/>
    <n v="1"/>
    <n v="359"/>
    <n v="359"/>
    <d v="2015-12-04T00:00:00"/>
    <d v="2015-12-31T00:00:00"/>
  </r>
  <r>
    <x v="4"/>
    <s v="Category1"/>
    <s v="ITEM1"/>
    <s v="DESCRIPTION1"/>
    <n v="1"/>
    <n v="704"/>
    <n v="704"/>
    <d v="2015-12-04T00:00:00"/>
    <d v="2015-12-31T00:00:00"/>
  </r>
  <r>
    <x v="4"/>
    <s v="Category2"/>
    <s v="ITEM3"/>
    <s v="DESCRIPTION3"/>
    <n v="1"/>
    <n v="818"/>
    <n v="818"/>
    <d v="2015-12-04T00:00:00"/>
    <d v="2015-12-31T00:00:00"/>
  </r>
  <r>
    <x v="0"/>
    <s v="Category1"/>
    <s v="ITEM1"/>
    <s v="DESCRIPTION1"/>
    <n v="1"/>
    <n v="683"/>
    <n v="683"/>
    <d v="2015-12-04T00:00:00"/>
    <d v="2015-12-31T00:00:00"/>
  </r>
  <r>
    <x v="5"/>
    <s v="Category1"/>
    <s v="ITEM1"/>
    <s v="DESCRIPTION1"/>
    <n v="1"/>
    <n v="442"/>
    <n v="442"/>
    <d v="2015-12-04T00:00:00"/>
    <d v="2015-12-31T00:00:00"/>
  </r>
  <r>
    <x v="1"/>
    <s v="Category2"/>
    <s v="ITEM4"/>
    <s v="DESCRIPTION4"/>
    <n v="1"/>
    <n v="154"/>
    <n v="154"/>
    <d v="2015-12-04T00:00:00"/>
    <d v="2015-12-31T00:00:00"/>
  </r>
  <r>
    <x v="3"/>
    <s v="Category1"/>
    <s v="ITEM2"/>
    <s v="DESCRIPTION2"/>
    <n v="1"/>
    <n v="697"/>
    <n v="697"/>
    <d v="2015-12-04T00:00:00"/>
    <d v="2015-12-31T00:00:00"/>
  </r>
  <r>
    <x v="2"/>
    <s v="Category1"/>
    <s v="ITEM2"/>
    <s v="DESCRIPTION2"/>
    <n v="1"/>
    <n v="873"/>
    <n v="873"/>
    <d v="2015-12-04T00:00:00"/>
    <d v="2015-12-31T00:00:00"/>
  </r>
  <r>
    <x v="5"/>
    <s v="Category1"/>
    <s v="ITEM1"/>
    <s v="DESCRIPTION1"/>
    <n v="1"/>
    <n v="448"/>
    <n v="448"/>
    <d v="2015-12-04T00:00:00"/>
    <d v="2015-12-31T00:00:00"/>
  </r>
  <r>
    <x v="0"/>
    <s v="Category2"/>
    <s v="ITEM4"/>
    <s v="DESCRIPTION4"/>
    <n v="1"/>
    <n v="191"/>
    <n v="191"/>
    <d v="2015-12-04T00:00:00"/>
    <d v="2015-12-31T00:00:00"/>
  </r>
  <r>
    <x v="1"/>
    <s v="Category1"/>
    <s v="ITEM2"/>
    <s v="DESCRIPTION2"/>
    <n v="1"/>
    <n v="184"/>
    <n v="184"/>
    <d v="2015-12-04T00:00:00"/>
    <d v="2015-12-31T00:00:00"/>
  </r>
  <r>
    <x v="2"/>
    <s v="Category2"/>
    <s v="ITEM3"/>
    <s v="DESCRIPTION3"/>
    <n v="1"/>
    <n v="637"/>
    <n v="637"/>
    <d v="2015-12-04T00:00:00"/>
    <d v="2015-12-31T00:00:00"/>
  </r>
  <r>
    <x v="2"/>
    <s v="Category2"/>
    <s v="ITEM3"/>
    <s v="DESCRIPTION3"/>
    <n v="1"/>
    <n v="992"/>
    <n v="992"/>
    <d v="2015-12-04T00:00:00"/>
    <d v="2015-12-31T00:00:00"/>
  </r>
  <r>
    <x v="3"/>
    <s v="Category3"/>
    <s v="ITEM5"/>
    <s v="DESCRIPTION5"/>
    <n v="1"/>
    <n v="254"/>
    <n v="254"/>
    <d v="2015-12-04T00:00:00"/>
    <d v="2015-12-31T00:00:00"/>
  </r>
  <r>
    <x v="5"/>
    <s v="Category3"/>
    <s v="ITEM5"/>
    <s v="DESCRIPTION5"/>
    <n v="1"/>
    <n v="685"/>
    <n v="685"/>
    <d v="2015-12-04T00:00:00"/>
    <d v="2015-12-31T00:00:00"/>
  </r>
  <r>
    <x v="3"/>
    <s v="Category1"/>
    <s v="ITEM1"/>
    <s v="DESCRIPTION1"/>
    <n v="1"/>
    <n v="148"/>
    <n v="148"/>
    <d v="2015-12-04T00:00:00"/>
    <d v="2015-12-31T00:00:00"/>
  </r>
  <r>
    <x v="1"/>
    <s v="Category2"/>
    <s v="ITEM4"/>
    <s v="DESCRIPTION4"/>
    <n v="1"/>
    <n v="756"/>
    <n v="756"/>
    <d v="2015-12-04T00:00:00"/>
    <d v="2015-12-31T00:00:00"/>
  </r>
  <r>
    <x v="0"/>
    <s v="Category3"/>
    <s v="ITEM5"/>
    <s v="DESCRIPTION5"/>
    <n v="1"/>
    <n v="181"/>
    <n v="181"/>
    <d v="2015-12-04T00:00:00"/>
    <d v="2015-12-31T00:00:00"/>
  </r>
  <r>
    <x v="4"/>
    <s v="Category3"/>
    <s v="ITEM5"/>
    <s v="DESCRIPTION5"/>
    <n v="1"/>
    <n v="432"/>
    <n v="432"/>
    <d v="2015-12-04T00:00:00"/>
    <d v="2015-12-31T00:00:00"/>
  </r>
  <r>
    <x v="1"/>
    <s v="Category2"/>
    <s v="ITEM3"/>
    <s v="DESCRIPTION3"/>
    <n v="1"/>
    <n v="615"/>
    <n v="615"/>
    <d v="2015-12-04T00:00:00"/>
    <d v="2015-12-31T00:00:00"/>
  </r>
  <r>
    <x v="3"/>
    <s v="Category3"/>
    <s v="ITEM5"/>
    <s v="DESCRIPTION5"/>
    <n v="1"/>
    <n v="876"/>
    <n v="876"/>
    <d v="2015-12-04T00:00:00"/>
    <d v="2015-12-31T00:00:00"/>
  </r>
  <r>
    <x v="5"/>
    <s v="Category1"/>
    <s v="ITEM2"/>
    <s v="DESCRIPTION2"/>
    <n v="1"/>
    <n v="816"/>
    <n v="816"/>
    <d v="2015-12-04T00:00:00"/>
    <d v="2015-12-31T00:00:00"/>
  </r>
  <r>
    <x v="3"/>
    <s v="Category1"/>
    <s v="ITEM2"/>
    <s v="DESCRIPTION2"/>
    <n v="1"/>
    <n v="316"/>
    <n v="316"/>
    <d v="2015-12-04T00:00:00"/>
    <d v="2015-12-31T00:00:00"/>
  </r>
  <r>
    <x v="1"/>
    <s v="Category2"/>
    <s v="ITEM4"/>
    <s v="DESCRIPTION4"/>
    <n v="1"/>
    <n v="766"/>
    <n v="766"/>
    <d v="2015-12-04T00:00:00"/>
    <d v="2015-12-31T00:00:00"/>
  </r>
  <r>
    <x v="2"/>
    <s v="Category2"/>
    <s v="ITEM3"/>
    <s v="DESCRIPTION3"/>
    <n v="1"/>
    <n v="169"/>
    <n v="169"/>
    <d v="2015-12-04T00:00:00"/>
    <d v="2015-12-31T00:00:00"/>
  </r>
  <r>
    <x v="3"/>
    <s v="Category3"/>
    <s v="ITEM5"/>
    <s v="DESCRIPTION5"/>
    <n v="1"/>
    <n v="467"/>
    <n v="467"/>
    <d v="2015-12-05T00:00:00"/>
    <d v="2015-12-31T00:00:00"/>
  </r>
  <r>
    <x v="5"/>
    <s v="Category1"/>
    <s v="ITEM1"/>
    <s v="DESCRIPTION1"/>
    <n v="1"/>
    <n v="828"/>
    <n v="828"/>
    <d v="2015-12-05T00:00:00"/>
    <d v="2015-12-31T00:00:00"/>
  </r>
  <r>
    <x v="2"/>
    <s v="Category2"/>
    <s v="ITEM3"/>
    <s v="DESCRIPTION3"/>
    <n v="1"/>
    <n v="542"/>
    <n v="542"/>
    <d v="2015-12-05T00:00:00"/>
    <d v="2015-12-31T00:00:00"/>
  </r>
  <r>
    <x v="4"/>
    <s v="Category1"/>
    <s v="ITEM2"/>
    <s v="DESCRIPTION2"/>
    <n v="1"/>
    <n v="276"/>
    <n v="276"/>
    <d v="2015-12-05T00:00:00"/>
    <d v="2015-12-31T00:00:00"/>
  </r>
  <r>
    <x v="3"/>
    <s v="Category2"/>
    <s v="ITEM4"/>
    <s v="DESCRIPTION4"/>
    <n v="1"/>
    <n v="121"/>
    <n v="121"/>
    <d v="2015-12-05T00:00:00"/>
    <d v="2015-12-31T00:00:00"/>
  </r>
  <r>
    <x v="5"/>
    <s v="Category1"/>
    <s v="ITEM2"/>
    <s v="DESCRIPTION2"/>
    <n v="1"/>
    <n v="422"/>
    <n v="422"/>
    <d v="2015-12-05T00:00:00"/>
    <d v="2015-12-31T00:00:00"/>
  </r>
  <r>
    <x v="1"/>
    <s v="Category2"/>
    <s v="ITEM4"/>
    <s v="DESCRIPTION4"/>
    <n v="1"/>
    <n v="940"/>
    <n v="940"/>
    <d v="2015-12-05T00:00:00"/>
    <d v="2015-12-31T00:00:00"/>
  </r>
  <r>
    <x v="0"/>
    <s v="Category1"/>
    <s v="ITEM1"/>
    <s v="DESCRIPTION1"/>
    <n v="1"/>
    <n v="208"/>
    <n v="208"/>
    <d v="2015-12-05T00:00:00"/>
    <d v="2015-12-31T00:00:00"/>
  </r>
  <r>
    <x v="4"/>
    <s v="Category2"/>
    <s v="ITEM4"/>
    <s v="DESCRIPTION4"/>
    <n v="1"/>
    <n v="896"/>
    <n v="896"/>
    <d v="2015-12-05T00:00:00"/>
    <d v="2015-12-31T00:00:00"/>
  </r>
  <r>
    <x v="2"/>
    <s v="Category3"/>
    <s v="ITEM5"/>
    <s v="DESCRIPTION5"/>
    <n v="1"/>
    <n v="157"/>
    <n v="157"/>
    <d v="2015-12-05T00:00:00"/>
    <d v="2015-12-31T00:00:00"/>
  </r>
  <r>
    <x v="1"/>
    <s v="Category2"/>
    <s v="ITEM3"/>
    <s v="DESCRIPTION3"/>
    <n v="1"/>
    <n v="692"/>
    <n v="692"/>
    <d v="2015-12-05T00:00:00"/>
    <d v="2015-12-31T00:00:00"/>
  </r>
  <r>
    <x v="1"/>
    <s v="Category3"/>
    <s v="ITEM5"/>
    <s v="DESCRIPTION5"/>
    <n v="1"/>
    <n v="275"/>
    <n v="275"/>
    <d v="2015-12-05T00:00:00"/>
    <d v="2015-12-31T00:00:00"/>
  </r>
  <r>
    <x v="5"/>
    <s v="Category2"/>
    <s v="ITEM3"/>
    <s v="DESCRIPTION3"/>
    <n v="1"/>
    <n v="946"/>
    <n v="946"/>
    <d v="2015-12-05T00:00:00"/>
    <d v="2015-12-31T00:00:00"/>
  </r>
  <r>
    <x v="0"/>
    <s v="Category1"/>
    <s v="ITEM1"/>
    <s v="DESCRIPTION1"/>
    <n v="1"/>
    <n v="355"/>
    <n v="355"/>
    <d v="2015-12-05T00:00:00"/>
    <d v="2015-12-31T00:00:00"/>
  </r>
  <r>
    <x v="5"/>
    <s v="Category2"/>
    <s v="ITEM4"/>
    <s v="DESCRIPTION4"/>
    <n v="1"/>
    <n v="573"/>
    <n v="573"/>
    <d v="2015-12-05T00:00:00"/>
    <d v="2015-12-31T00:00:00"/>
  </r>
  <r>
    <x v="4"/>
    <s v="Category1"/>
    <s v="ITEM2"/>
    <s v="DESCRIPTION2"/>
    <n v="1"/>
    <n v="345"/>
    <n v="345"/>
    <d v="2015-12-05T00:00:00"/>
    <d v="2015-12-31T00:00:00"/>
  </r>
  <r>
    <x v="1"/>
    <s v="Category2"/>
    <s v="ITEM3"/>
    <s v="DESCRIPTION3"/>
    <n v="1"/>
    <n v="913"/>
    <n v="913"/>
    <d v="2015-12-05T00:00:00"/>
    <d v="2015-12-31T00:00:00"/>
  </r>
  <r>
    <x v="1"/>
    <s v="Category2"/>
    <s v="ITEM4"/>
    <s v="DESCRIPTION4"/>
    <n v="1"/>
    <n v="651"/>
    <n v="651"/>
    <d v="2015-12-05T00:00:00"/>
    <d v="2015-12-31T00:00:00"/>
  </r>
  <r>
    <x v="4"/>
    <s v="Category1"/>
    <s v="ITEM2"/>
    <s v="DESCRIPTION2"/>
    <n v="1"/>
    <n v="661"/>
    <n v="661"/>
    <d v="2015-12-05T00:00:00"/>
    <d v="2015-12-31T00:00:00"/>
  </r>
  <r>
    <x v="3"/>
    <s v="Category2"/>
    <s v="ITEM4"/>
    <s v="DESCRIPTION4"/>
    <n v="1"/>
    <n v="584"/>
    <n v="584"/>
    <d v="2015-12-05T00:00:00"/>
    <d v="2015-12-31T00:00:00"/>
  </r>
  <r>
    <x v="4"/>
    <s v="Category2"/>
    <s v="ITEM4"/>
    <s v="DESCRIPTION4"/>
    <n v="1"/>
    <n v="564"/>
    <n v="564"/>
    <d v="2015-12-05T00:00:00"/>
    <d v="2015-12-31T00:00:00"/>
  </r>
  <r>
    <x v="2"/>
    <s v="Category2"/>
    <s v="ITEM4"/>
    <s v="DESCRIPTION4"/>
    <n v="1"/>
    <n v="417"/>
    <n v="417"/>
    <d v="2015-12-05T00:00:00"/>
    <d v="2015-12-31T00:00:00"/>
  </r>
  <r>
    <x v="2"/>
    <s v="Category1"/>
    <s v="ITEM2"/>
    <s v="DESCRIPTION2"/>
    <n v="1"/>
    <n v="388"/>
    <n v="388"/>
    <d v="2015-12-05T00:00:00"/>
    <d v="2015-12-31T00:00:00"/>
  </r>
  <r>
    <x v="3"/>
    <s v="Category3"/>
    <s v="ITEM5"/>
    <s v="DESCRIPTION5"/>
    <n v="1"/>
    <n v="942"/>
    <n v="942"/>
    <d v="2015-12-05T00:00:00"/>
    <d v="2015-12-31T00:00:00"/>
  </r>
  <r>
    <x v="2"/>
    <s v="Category3"/>
    <s v="ITEM5"/>
    <s v="DESCRIPTION5"/>
    <n v="1"/>
    <n v="377"/>
    <n v="377"/>
    <d v="2015-12-05T00:00:00"/>
    <d v="2015-12-31T00:00:00"/>
  </r>
  <r>
    <x v="0"/>
    <s v="Category1"/>
    <s v="ITEM2"/>
    <s v="DESCRIPTION2"/>
    <n v="1"/>
    <n v="976"/>
    <n v="976"/>
    <d v="2015-12-05T00:00:00"/>
    <d v="2015-12-31T00:00:00"/>
  </r>
  <r>
    <x v="2"/>
    <s v="Category2"/>
    <s v="ITEM3"/>
    <s v="DESCRIPTION3"/>
    <n v="1"/>
    <n v="565"/>
    <n v="565"/>
    <d v="2015-12-05T00:00:00"/>
    <d v="2015-12-31T00:00:00"/>
  </r>
  <r>
    <x v="2"/>
    <s v="Category1"/>
    <s v="ITEM1"/>
    <s v="DESCRIPTION1"/>
    <n v="1"/>
    <n v="536"/>
    <n v="536"/>
    <d v="2015-12-05T00:00:00"/>
    <d v="2015-12-31T00:00:00"/>
  </r>
  <r>
    <x v="0"/>
    <s v="Category2"/>
    <s v="ITEM4"/>
    <s v="DESCRIPTION4"/>
    <n v="1"/>
    <n v="365"/>
    <n v="365"/>
    <d v="2015-12-05T00:00:00"/>
    <d v="2015-12-31T00:00:00"/>
  </r>
  <r>
    <x v="4"/>
    <s v="Category2"/>
    <s v="ITEM4"/>
    <s v="DESCRIPTION4"/>
    <n v="1"/>
    <n v="509"/>
    <n v="509"/>
    <d v="2015-12-05T00:00:00"/>
    <d v="2015-12-31T00:00:00"/>
  </r>
  <r>
    <x v="0"/>
    <s v="Category2"/>
    <s v="ITEM4"/>
    <s v="DESCRIPTION4"/>
    <n v="1"/>
    <n v="589"/>
    <n v="589"/>
    <d v="2015-12-05T00:00:00"/>
    <d v="2015-12-31T00:00:00"/>
  </r>
  <r>
    <x v="2"/>
    <s v="Category1"/>
    <s v="ITEM1"/>
    <s v="DESCRIPTION1"/>
    <n v="1"/>
    <n v="225"/>
    <n v="225"/>
    <d v="2015-12-05T00:00:00"/>
    <d v="2015-12-31T00:00:00"/>
  </r>
  <r>
    <x v="0"/>
    <s v="Category1"/>
    <s v="ITEM1"/>
    <s v="DESCRIPTION1"/>
    <n v="1"/>
    <n v="161"/>
    <n v="161"/>
    <d v="2015-12-05T00:00:00"/>
    <d v="2015-12-31T00:00:00"/>
  </r>
  <r>
    <x v="4"/>
    <s v="Category2"/>
    <s v="ITEM3"/>
    <s v="DESCRIPTION3"/>
    <n v="1"/>
    <n v="481"/>
    <n v="481"/>
    <d v="2015-12-05T00:00:00"/>
    <d v="2015-12-31T00:00:00"/>
  </r>
  <r>
    <x v="0"/>
    <s v="Category3"/>
    <s v="ITEM5"/>
    <s v="DESCRIPTION5"/>
    <n v="1"/>
    <n v="303"/>
    <n v="303"/>
    <d v="2015-12-05T00:00:00"/>
    <d v="2015-12-31T00:00:00"/>
  </r>
  <r>
    <x v="4"/>
    <s v="Category2"/>
    <s v="ITEM3"/>
    <s v="DESCRIPTION3"/>
    <n v="1"/>
    <n v="457"/>
    <n v="457"/>
    <d v="2015-12-05T00:00:00"/>
    <d v="2015-12-31T00:00:00"/>
  </r>
  <r>
    <x v="2"/>
    <s v="Category1"/>
    <s v="ITEM2"/>
    <s v="DESCRIPTION2"/>
    <n v="1"/>
    <n v="815"/>
    <n v="815"/>
    <d v="2015-12-05T00:00:00"/>
    <d v="2015-12-31T00:00:00"/>
  </r>
  <r>
    <x v="4"/>
    <s v="Category2"/>
    <s v="ITEM3"/>
    <s v="DESCRIPTION3"/>
    <n v="1"/>
    <n v="943"/>
    <n v="943"/>
    <d v="2015-12-05T00:00:00"/>
    <d v="2015-12-31T00:00:00"/>
  </r>
  <r>
    <x v="2"/>
    <s v="Category1"/>
    <s v="ITEM1"/>
    <s v="DESCRIPTION1"/>
    <n v="1"/>
    <n v="940"/>
    <n v="940"/>
    <d v="2015-12-05T00:00:00"/>
    <d v="2015-12-31T00:00:00"/>
  </r>
  <r>
    <x v="0"/>
    <s v="Category3"/>
    <s v="ITEM5"/>
    <s v="DESCRIPTION5"/>
    <n v="1"/>
    <n v="143"/>
    <n v="143"/>
    <d v="2015-12-05T00:00:00"/>
    <d v="2015-12-31T00:00:00"/>
  </r>
  <r>
    <x v="4"/>
    <s v="Category3"/>
    <s v="ITEM5"/>
    <s v="DESCRIPTION5"/>
    <n v="1"/>
    <n v="696"/>
    <n v="696"/>
    <d v="2015-12-05T00:00:00"/>
    <d v="2015-12-31T00:00:00"/>
  </r>
  <r>
    <x v="2"/>
    <s v="Category2"/>
    <s v="ITEM4"/>
    <s v="DESCRIPTION4"/>
    <n v="1"/>
    <n v="860"/>
    <n v="860"/>
    <d v="2015-12-05T00:00:00"/>
    <d v="2015-12-31T00:00:00"/>
  </r>
  <r>
    <x v="1"/>
    <s v="Category2"/>
    <s v="ITEM4"/>
    <s v="DESCRIPTION4"/>
    <n v="1"/>
    <n v="393"/>
    <n v="393"/>
    <d v="2015-12-05T00:00:00"/>
    <d v="2015-12-31T00:00:00"/>
  </r>
  <r>
    <x v="3"/>
    <s v="Category2"/>
    <s v="ITEM4"/>
    <s v="DESCRIPTION4"/>
    <n v="1"/>
    <n v="511"/>
    <n v="511"/>
    <d v="2015-12-05T00:00:00"/>
    <d v="2015-12-31T00:00:00"/>
  </r>
  <r>
    <x v="0"/>
    <s v="Category3"/>
    <s v="ITEM5"/>
    <s v="DESCRIPTION5"/>
    <n v="1"/>
    <n v="433"/>
    <n v="433"/>
    <d v="2015-12-05T00:00:00"/>
    <d v="2015-12-31T00:00:00"/>
  </r>
  <r>
    <x v="3"/>
    <s v="Category2"/>
    <s v="ITEM3"/>
    <s v="DESCRIPTION3"/>
    <n v="1"/>
    <n v="394"/>
    <n v="394"/>
    <d v="2015-12-05T00:00:00"/>
    <d v="2015-12-31T00:00:00"/>
  </r>
  <r>
    <x v="0"/>
    <s v="Category3"/>
    <s v="ITEM5"/>
    <s v="DESCRIPTION5"/>
    <n v="1"/>
    <n v="471"/>
    <n v="471"/>
    <d v="2015-12-05T00:00:00"/>
    <d v="2015-12-31T00:00:00"/>
  </r>
  <r>
    <x v="3"/>
    <s v="Category1"/>
    <s v="ITEM1"/>
    <s v="DESCRIPTION1"/>
    <n v="1"/>
    <n v="480"/>
    <n v="480"/>
    <d v="2015-12-05T00:00:00"/>
    <d v="2015-12-31T00:00:00"/>
  </r>
  <r>
    <x v="0"/>
    <s v="Category1"/>
    <s v="ITEM1"/>
    <s v="DESCRIPTION1"/>
    <n v="1"/>
    <n v="395"/>
    <n v="395"/>
    <d v="2015-12-05T00:00:00"/>
    <d v="2015-12-31T00:00:00"/>
  </r>
  <r>
    <x v="0"/>
    <s v="Category1"/>
    <s v="ITEM2"/>
    <s v="DESCRIPTION2"/>
    <n v="1"/>
    <n v="501"/>
    <n v="501"/>
    <d v="2015-12-05T00:00:00"/>
    <d v="2015-12-31T00:00:00"/>
  </r>
  <r>
    <x v="1"/>
    <s v="Category2"/>
    <s v="ITEM4"/>
    <s v="DESCRIPTION4"/>
    <n v="1"/>
    <n v="796"/>
    <n v="796"/>
    <d v="2015-12-06T00:00:00"/>
    <d v="2015-12-31T00:00:00"/>
  </r>
  <r>
    <x v="1"/>
    <s v="Category2"/>
    <s v="ITEM3"/>
    <s v="DESCRIPTION3"/>
    <n v="1"/>
    <n v="412"/>
    <n v="412"/>
    <d v="2015-12-06T00:00:00"/>
    <d v="2015-12-31T00:00:00"/>
  </r>
  <r>
    <x v="2"/>
    <s v="Category2"/>
    <s v="ITEM4"/>
    <s v="DESCRIPTION4"/>
    <n v="1"/>
    <n v="267"/>
    <n v="267"/>
    <d v="2015-12-06T00:00:00"/>
    <d v="2015-12-31T00:00:00"/>
  </r>
  <r>
    <x v="4"/>
    <s v="Category2"/>
    <s v="ITEM4"/>
    <s v="DESCRIPTION4"/>
    <n v="1"/>
    <n v="436"/>
    <n v="436"/>
    <d v="2015-12-06T00:00:00"/>
    <d v="2015-12-31T00:00:00"/>
  </r>
  <r>
    <x v="5"/>
    <s v="Category3"/>
    <s v="ITEM5"/>
    <s v="DESCRIPTION5"/>
    <n v="1"/>
    <n v="783"/>
    <n v="783"/>
    <d v="2015-12-06T00:00:00"/>
    <d v="2015-12-31T00:00:00"/>
  </r>
  <r>
    <x v="5"/>
    <s v="Category2"/>
    <s v="ITEM4"/>
    <s v="DESCRIPTION4"/>
    <n v="1"/>
    <n v="487"/>
    <n v="487"/>
    <d v="2015-12-06T00:00:00"/>
    <d v="2015-12-31T00:00:00"/>
  </r>
  <r>
    <x v="2"/>
    <s v="Category2"/>
    <s v="ITEM4"/>
    <s v="DESCRIPTION4"/>
    <n v="1"/>
    <n v="929"/>
    <n v="929"/>
    <d v="2015-12-06T00:00:00"/>
    <d v="2015-12-31T00:00:00"/>
  </r>
  <r>
    <x v="1"/>
    <s v="Category2"/>
    <s v="ITEM4"/>
    <s v="DESCRIPTION4"/>
    <n v="1"/>
    <n v="656"/>
    <n v="656"/>
    <d v="2015-12-06T00:00:00"/>
    <d v="2015-12-31T00:00:00"/>
  </r>
  <r>
    <x v="5"/>
    <s v="Category2"/>
    <s v="ITEM3"/>
    <s v="DESCRIPTION3"/>
    <n v="1"/>
    <n v="649"/>
    <n v="649"/>
    <d v="2015-12-06T00:00:00"/>
    <d v="2015-12-31T00:00:00"/>
  </r>
  <r>
    <x v="1"/>
    <s v="Category2"/>
    <s v="ITEM3"/>
    <s v="DESCRIPTION3"/>
    <n v="1"/>
    <n v="667"/>
    <n v="667"/>
    <d v="2015-12-06T00:00:00"/>
    <d v="2015-12-31T00:00:00"/>
  </r>
  <r>
    <x v="1"/>
    <s v="Category1"/>
    <s v="ITEM2"/>
    <s v="DESCRIPTION2"/>
    <n v="1"/>
    <n v="959"/>
    <n v="959"/>
    <d v="2015-12-06T00:00:00"/>
    <d v="2015-12-31T00:00:00"/>
  </r>
  <r>
    <x v="1"/>
    <s v="Category1"/>
    <s v="ITEM1"/>
    <s v="DESCRIPTION1"/>
    <n v="1"/>
    <n v="927"/>
    <n v="927"/>
    <d v="2015-12-06T00:00:00"/>
    <d v="2015-12-31T00:00:00"/>
  </r>
  <r>
    <x v="1"/>
    <s v="Category1"/>
    <s v="ITEM2"/>
    <s v="DESCRIPTION2"/>
    <n v="1"/>
    <n v="216"/>
    <n v="216"/>
    <d v="2015-12-06T00:00:00"/>
    <d v="2015-12-31T00:00:00"/>
  </r>
  <r>
    <x v="5"/>
    <s v="Category2"/>
    <s v="ITEM4"/>
    <s v="DESCRIPTION4"/>
    <n v="1"/>
    <n v="557"/>
    <n v="557"/>
    <d v="2015-12-06T00:00:00"/>
    <d v="2015-12-31T00:00:00"/>
  </r>
  <r>
    <x v="3"/>
    <s v="Category2"/>
    <s v="ITEM3"/>
    <s v="DESCRIPTION3"/>
    <n v="1"/>
    <n v="480"/>
    <n v="480"/>
    <d v="2015-12-06T00:00:00"/>
    <d v="2015-12-31T00:00:00"/>
  </r>
  <r>
    <x v="4"/>
    <s v="Category1"/>
    <s v="ITEM2"/>
    <s v="DESCRIPTION2"/>
    <n v="1"/>
    <n v="157"/>
    <n v="157"/>
    <d v="2015-12-06T00:00:00"/>
    <d v="2015-12-31T00:00:00"/>
  </r>
  <r>
    <x v="0"/>
    <s v="Category3"/>
    <s v="ITEM5"/>
    <s v="DESCRIPTION5"/>
    <n v="1"/>
    <n v="351"/>
    <n v="351"/>
    <d v="2015-12-06T00:00:00"/>
    <d v="2015-12-31T00:00:00"/>
  </r>
  <r>
    <x v="0"/>
    <s v="Category1"/>
    <s v="ITEM2"/>
    <s v="DESCRIPTION2"/>
    <n v="1"/>
    <n v="504"/>
    <n v="504"/>
    <d v="2015-12-06T00:00:00"/>
    <d v="2015-12-31T00:00:00"/>
  </r>
  <r>
    <x v="5"/>
    <s v="Category1"/>
    <s v="ITEM1"/>
    <s v="DESCRIPTION1"/>
    <n v="1"/>
    <n v="451"/>
    <n v="451"/>
    <d v="2015-12-06T00:00:00"/>
    <d v="2015-12-31T00:00:00"/>
  </r>
  <r>
    <x v="2"/>
    <s v="Category2"/>
    <s v="ITEM3"/>
    <s v="DESCRIPTION3"/>
    <n v="1"/>
    <n v="916"/>
    <n v="916"/>
    <d v="2015-12-06T00:00:00"/>
    <d v="2015-12-31T00:00:00"/>
  </r>
  <r>
    <x v="0"/>
    <s v="Category1"/>
    <s v="ITEM1"/>
    <s v="DESCRIPTION1"/>
    <n v="1"/>
    <n v="659"/>
    <n v="659"/>
    <d v="2015-12-06T00:00:00"/>
    <d v="2015-12-31T00:00:00"/>
  </r>
  <r>
    <x v="2"/>
    <s v="Category2"/>
    <s v="ITEM3"/>
    <s v="DESCRIPTION3"/>
    <n v="1"/>
    <n v="493"/>
    <n v="493"/>
    <d v="2015-12-06T00:00:00"/>
    <d v="2015-12-31T00:00:00"/>
  </r>
  <r>
    <x v="1"/>
    <s v="Category3"/>
    <s v="ITEM5"/>
    <s v="DESCRIPTION5"/>
    <n v="1"/>
    <n v="758"/>
    <n v="758"/>
    <d v="2015-12-06T00:00:00"/>
    <d v="2015-12-31T00:00:00"/>
  </r>
  <r>
    <x v="3"/>
    <s v="Category3"/>
    <s v="ITEM5"/>
    <s v="DESCRIPTION5"/>
    <n v="1"/>
    <n v="353"/>
    <n v="353"/>
    <d v="2015-12-06T00:00:00"/>
    <d v="2015-12-31T00:00:00"/>
  </r>
  <r>
    <x v="4"/>
    <s v="Category1"/>
    <s v="ITEM1"/>
    <s v="DESCRIPTION1"/>
    <n v="1"/>
    <n v="963"/>
    <n v="963"/>
    <d v="2015-12-06T00:00:00"/>
    <d v="2015-12-31T00:00:00"/>
  </r>
  <r>
    <x v="2"/>
    <s v="Category1"/>
    <s v="ITEM1"/>
    <s v="DESCRIPTION1"/>
    <n v="1"/>
    <n v="710"/>
    <n v="710"/>
    <d v="2015-12-06T00:00:00"/>
    <d v="2015-12-31T00:00:00"/>
  </r>
  <r>
    <x v="1"/>
    <s v="Category2"/>
    <s v="ITEM4"/>
    <s v="DESCRIPTION4"/>
    <n v="1"/>
    <n v="745"/>
    <n v="745"/>
    <d v="2015-12-06T00:00:00"/>
    <d v="2015-12-31T00:00:00"/>
  </r>
  <r>
    <x v="4"/>
    <s v="Category1"/>
    <s v="ITEM2"/>
    <s v="DESCRIPTION2"/>
    <n v="1"/>
    <n v="230"/>
    <n v="230"/>
    <d v="2015-12-06T00:00:00"/>
    <d v="2015-12-31T00:00:00"/>
  </r>
  <r>
    <x v="1"/>
    <s v="Category1"/>
    <s v="ITEM1"/>
    <s v="DESCRIPTION1"/>
    <n v="1"/>
    <n v="262"/>
    <n v="262"/>
    <d v="2015-12-06T00:00:00"/>
    <d v="2015-12-31T00:00:00"/>
  </r>
  <r>
    <x v="4"/>
    <s v="Category3"/>
    <s v="ITEM5"/>
    <s v="DESCRIPTION5"/>
    <n v="1"/>
    <n v="531"/>
    <n v="531"/>
    <d v="2015-12-06T00:00:00"/>
    <d v="2015-12-31T00:00:00"/>
  </r>
  <r>
    <x v="2"/>
    <s v="Category2"/>
    <s v="ITEM3"/>
    <s v="DESCRIPTION3"/>
    <n v="1"/>
    <n v="439"/>
    <n v="439"/>
    <d v="2015-12-06T00:00:00"/>
    <d v="2015-12-31T00:00:00"/>
  </r>
  <r>
    <x v="0"/>
    <s v="Category1"/>
    <s v="ITEM2"/>
    <s v="DESCRIPTION2"/>
    <n v="1"/>
    <n v="944"/>
    <n v="944"/>
    <d v="2015-12-06T00:00:00"/>
    <d v="2015-12-31T00:00:00"/>
  </r>
  <r>
    <x v="1"/>
    <s v="Category1"/>
    <s v="ITEM1"/>
    <s v="DESCRIPTION1"/>
    <n v="1"/>
    <n v="875"/>
    <n v="875"/>
    <d v="2015-12-06T00:00:00"/>
    <d v="2015-12-31T00:00:00"/>
  </r>
  <r>
    <x v="2"/>
    <s v="Category2"/>
    <s v="ITEM4"/>
    <s v="DESCRIPTION4"/>
    <n v="1"/>
    <n v="360"/>
    <n v="360"/>
    <d v="2015-12-06T00:00:00"/>
    <d v="2015-12-31T00:00:00"/>
  </r>
  <r>
    <x v="0"/>
    <s v="Category2"/>
    <s v="ITEM4"/>
    <s v="DESCRIPTION4"/>
    <n v="1"/>
    <n v="744"/>
    <n v="744"/>
    <d v="2015-12-06T00:00:00"/>
    <d v="2015-12-31T00:00:00"/>
  </r>
  <r>
    <x v="4"/>
    <s v="Category1"/>
    <s v="ITEM2"/>
    <s v="DESCRIPTION2"/>
    <n v="1"/>
    <n v="645"/>
    <n v="645"/>
    <d v="2015-12-06T00:00:00"/>
    <d v="2015-12-31T00:00:00"/>
  </r>
  <r>
    <x v="4"/>
    <s v="Category1"/>
    <s v="ITEM1"/>
    <s v="DESCRIPTION1"/>
    <n v="1"/>
    <n v="936"/>
    <n v="936"/>
    <d v="2015-12-06T00:00:00"/>
    <d v="2015-12-31T00:00:00"/>
  </r>
  <r>
    <x v="5"/>
    <s v="Category2"/>
    <s v="ITEM3"/>
    <s v="DESCRIPTION3"/>
    <n v="1"/>
    <n v="957"/>
    <n v="957"/>
    <d v="2015-12-06T00:00:00"/>
    <d v="2015-12-31T00:00:00"/>
  </r>
  <r>
    <x v="4"/>
    <s v="Category3"/>
    <s v="ITEM5"/>
    <s v="DESCRIPTION5"/>
    <n v="1"/>
    <n v="947"/>
    <n v="947"/>
    <d v="2015-12-06T00:00:00"/>
    <d v="2015-12-31T00:00:00"/>
  </r>
  <r>
    <x v="0"/>
    <s v="Category1"/>
    <s v="ITEM1"/>
    <s v="DESCRIPTION1"/>
    <n v="1"/>
    <n v="679"/>
    <n v="679"/>
    <d v="2015-12-06T00:00:00"/>
    <d v="2015-12-31T00:00:00"/>
  </r>
  <r>
    <x v="4"/>
    <s v="Category1"/>
    <s v="ITEM1"/>
    <s v="DESCRIPTION1"/>
    <n v="1"/>
    <n v="847"/>
    <n v="847"/>
    <d v="2015-12-06T00:00:00"/>
    <d v="2015-12-31T00:00:00"/>
  </r>
  <r>
    <x v="1"/>
    <s v="Category1"/>
    <s v="ITEM2"/>
    <s v="DESCRIPTION2"/>
    <n v="1"/>
    <n v="133"/>
    <n v="133"/>
    <d v="2015-12-06T00:00:00"/>
    <d v="2015-12-31T00:00:00"/>
  </r>
  <r>
    <x v="4"/>
    <s v="Category2"/>
    <s v="ITEM3"/>
    <s v="DESCRIPTION3"/>
    <n v="1"/>
    <n v="923"/>
    <n v="923"/>
    <d v="2015-12-06T00:00:00"/>
    <d v="2015-12-31T00:00:00"/>
  </r>
  <r>
    <x v="0"/>
    <s v="Category3"/>
    <s v="ITEM5"/>
    <s v="DESCRIPTION5"/>
    <n v="1"/>
    <n v="649"/>
    <n v="649"/>
    <d v="2015-12-06T00:00:00"/>
    <d v="2015-12-31T00:00:00"/>
  </r>
  <r>
    <x v="4"/>
    <s v="Category1"/>
    <s v="ITEM1"/>
    <s v="DESCRIPTION1"/>
    <n v="1"/>
    <n v="126"/>
    <n v="126"/>
    <d v="2015-12-06T00:00:00"/>
    <d v="2015-12-31T00:00:00"/>
  </r>
  <r>
    <x v="2"/>
    <s v="Category1"/>
    <s v="ITEM1"/>
    <s v="DESCRIPTION1"/>
    <n v="1"/>
    <n v="278"/>
    <n v="278"/>
    <d v="2015-12-06T00:00:00"/>
    <d v="2015-12-31T00:00:00"/>
  </r>
  <r>
    <x v="4"/>
    <s v="Category1"/>
    <s v="ITEM1"/>
    <s v="DESCRIPTION1"/>
    <n v="1"/>
    <n v="882"/>
    <n v="882"/>
    <d v="2015-12-06T00:00:00"/>
    <d v="2015-12-31T00:00:00"/>
  </r>
  <r>
    <x v="2"/>
    <s v="Category2"/>
    <s v="ITEM4"/>
    <s v="DESCRIPTION4"/>
    <n v="1"/>
    <n v="294"/>
    <n v="294"/>
    <d v="2015-12-06T00:00:00"/>
    <d v="2015-12-31T00:00:00"/>
  </r>
  <r>
    <x v="0"/>
    <s v="Category3"/>
    <s v="ITEM5"/>
    <s v="DESCRIPTION5"/>
    <n v="1"/>
    <n v="449"/>
    <n v="449"/>
    <d v="2015-12-06T00:00:00"/>
    <d v="2015-12-31T00:00:00"/>
  </r>
  <r>
    <x v="0"/>
    <s v="Category1"/>
    <s v="ITEM2"/>
    <s v="DESCRIPTION2"/>
    <n v="1"/>
    <n v="359"/>
    <n v="359"/>
    <d v="2015-12-06T00:00:00"/>
    <d v="2015-12-31T00:00:00"/>
  </r>
  <r>
    <x v="2"/>
    <s v="Category3"/>
    <s v="ITEM5"/>
    <s v="DESCRIPTION5"/>
    <n v="1"/>
    <n v="273"/>
    <n v="273"/>
    <d v="2015-12-07T00:00:00"/>
    <d v="2015-12-31T00:00:00"/>
  </r>
  <r>
    <x v="0"/>
    <s v="Category2"/>
    <s v="ITEM4"/>
    <s v="DESCRIPTION4"/>
    <n v="1"/>
    <n v="966"/>
    <n v="966"/>
    <d v="2015-12-07T00:00:00"/>
    <d v="2015-12-31T00:00:00"/>
  </r>
  <r>
    <x v="3"/>
    <s v="Category3"/>
    <s v="ITEM5"/>
    <s v="DESCRIPTION5"/>
    <n v="1"/>
    <n v="111"/>
    <n v="111"/>
    <d v="2015-12-07T00:00:00"/>
    <d v="2015-12-31T00:00:00"/>
  </r>
  <r>
    <x v="2"/>
    <s v="Category1"/>
    <s v="ITEM2"/>
    <s v="DESCRIPTION2"/>
    <n v="1"/>
    <n v="122"/>
    <n v="122"/>
    <d v="2015-12-07T00:00:00"/>
    <d v="2015-12-31T00:00:00"/>
  </r>
  <r>
    <x v="2"/>
    <s v="Category2"/>
    <s v="ITEM4"/>
    <s v="DESCRIPTION4"/>
    <n v="1"/>
    <n v="373"/>
    <n v="373"/>
    <d v="2015-12-07T00:00:00"/>
    <d v="2015-12-31T00:00:00"/>
  </r>
  <r>
    <x v="0"/>
    <s v="Category2"/>
    <s v="ITEM4"/>
    <s v="DESCRIPTION4"/>
    <n v="1"/>
    <n v="931"/>
    <n v="931"/>
    <d v="2015-12-07T00:00:00"/>
    <d v="2015-12-31T00:00:00"/>
  </r>
  <r>
    <x v="5"/>
    <s v="Category2"/>
    <s v="ITEM4"/>
    <s v="DESCRIPTION4"/>
    <n v="1"/>
    <n v="607"/>
    <n v="607"/>
    <d v="2015-12-07T00:00:00"/>
    <d v="2015-12-31T00:00:00"/>
  </r>
  <r>
    <x v="1"/>
    <s v="Category1"/>
    <s v="ITEM1"/>
    <s v="DESCRIPTION1"/>
    <n v="1"/>
    <n v="888"/>
    <n v="888"/>
    <d v="2015-12-07T00:00:00"/>
    <d v="2015-12-31T00:00:00"/>
  </r>
  <r>
    <x v="1"/>
    <s v="Category1"/>
    <s v="ITEM1"/>
    <s v="DESCRIPTION1"/>
    <n v="1"/>
    <n v="702"/>
    <n v="702"/>
    <d v="2015-12-07T00:00:00"/>
    <d v="2015-12-31T00:00:00"/>
  </r>
  <r>
    <x v="4"/>
    <s v="Category3"/>
    <s v="ITEM5"/>
    <s v="DESCRIPTION5"/>
    <n v="1"/>
    <n v="386"/>
    <n v="386"/>
    <d v="2015-12-07T00:00:00"/>
    <d v="2015-12-31T00:00:00"/>
  </r>
  <r>
    <x v="4"/>
    <s v="Category1"/>
    <s v="ITEM1"/>
    <s v="DESCRIPTION1"/>
    <n v="1"/>
    <n v="511"/>
    <n v="511"/>
    <d v="2015-12-07T00:00:00"/>
    <d v="2015-12-31T00:00:00"/>
  </r>
  <r>
    <x v="1"/>
    <s v="Category2"/>
    <s v="ITEM3"/>
    <s v="DESCRIPTION3"/>
    <n v="1"/>
    <n v="442"/>
    <n v="442"/>
    <d v="2015-12-07T00:00:00"/>
    <d v="2015-12-31T00:00:00"/>
  </r>
  <r>
    <x v="3"/>
    <s v="Category2"/>
    <s v="ITEM4"/>
    <s v="DESCRIPTION4"/>
    <n v="1"/>
    <n v="577"/>
    <n v="577"/>
    <d v="2015-12-07T00:00:00"/>
    <d v="2015-12-31T00:00:00"/>
  </r>
  <r>
    <x v="0"/>
    <s v="Category2"/>
    <s v="ITEM3"/>
    <s v="DESCRIPTION3"/>
    <n v="1"/>
    <n v="365"/>
    <n v="365"/>
    <d v="2015-12-07T00:00:00"/>
    <d v="2015-12-31T00:00:00"/>
  </r>
  <r>
    <x v="5"/>
    <s v="Category1"/>
    <s v="ITEM1"/>
    <s v="DESCRIPTION1"/>
    <n v="1"/>
    <n v="346"/>
    <n v="346"/>
    <d v="2015-12-07T00:00:00"/>
    <d v="2015-12-31T00:00:00"/>
  </r>
  <r>
    <x v="1"/>
    <s v="Category1"/>
    <s v="ITEM2"/>
    <s v="DESCRIPTION2"/>
    <n v="1"/>
    <n v="859"/>
    <n v="859"/>
    <d v="2015-12-07T00:00:00"/>
    <d v="2015-12-31T00:00:00"/>
  </r>
  <r>
    <x v="0"/>
    <s v="Category3"/>
    <s v="ITEM5"/>
    <s v="DESCRIPTION5"/>
    <n v="1"/>
    <n v="885"/>
    <n v="885"/>
    <d v="2015-12-07T00:00:00"/>
    <d v="2015-12-31T00:00:00"/>
  </r>
  <r>
    <x v="2"/>
    <s v="Category3"/>
    <s v="ITEM5"/>
    <s v="DESCRIPTION5"/>
    <n v="1"/>
    <n v="712"/>
    <n v="712"/>
    <d v="2015-12-07T00:00:00"/>
    <d v="2015-12-31T00:00:00"/>
  </r>
  <r>
    <x v="5"/>
    <s v="Category3"/>
    <s v="ITEM5"/>
    <s v="DESCRIPTION5"/>
    <n v="1"/>
    <n v="157"/>
    <n v="157"/>
    <d v="2015-12-07T00:00:00"/>
    <d v="2015-12-31T00:00:00"/>
  </r>
  <r>
    <x v="5"/>
    <s v="Category1"/>
    <s v="ITEM2"/>
    <s v="DESCRIPTION2"/>
    <n v="1"/>
    <n v="218"/>
    <n v="218"/>
    <d v="2015-12-07T00:00:00"/>
    <d v="2015-12-31T00:00:00"/>
  </r>
  <r>
    <x v="3"/>
    <s v="Category2"/>
    <s v="ITEM4"/>
    <s v="DESCRIPTION4"/>
    <n v="1"/>
    <n v="671"/>
    <n v="671"/>
    <d v="2015-12-07T00:00:00"/>
    <d v="2015-12-31T00:00:00"/>
  </r>
  <r>
    <x v="1"/>
    <s v="Category1"/>
    <s v="ITEM2"/>
    <s v="DESCRIPTION2"/>
    <n v="1"/>
    <n v="100"/>
    <n v="100"/>
    <d v="2015-12-07T00:00:00"/>
    <d v="2015-12-31T00:00:00"/>
  </r>
  <r>
    <x v="0"/>
    <s v="Category3"/>
    <s v="ITEM5"/>
    <s v="DESCRIPTION5"/>
    <n v="1"/>
    <n v="407"/>
    <n v="407"/>
    <d v="2015-12-07T00:00:00"/>
    <d v="2015-12-31T00:00:00"/>
  </r>
  <r>
    <x v="0"/>
    <s v="Category1"/>
    <s v="ITEM1"/>
    <s v="DESCRIPTION1"/>
    <n v="1"/>
    <n v="419"/>
    <n v="419"/>
    <d v="2015-12-07T00:00:00"/>
    <d v="2015-12-31T00:00:00"/>
  </r>
  <r>
    <x v="0"/>
    <s v="Category3"/>
    <s v="ITEM5"/>
    <s v="DESCRIPTION5"/>
    <n v="1"/>
    <n v="141"/>
    <n v="141"/>
    <d v="2015-12-07T00:00:00"/>
    <d v="2015-12-31T00:00:00"/>
  </r>
  <r>
    <x v="4"/>
    <s v="Category1"/>
    <s v="ITEM2"/>
    <s v="DESCRIPTION2"/>
    <n v="1"/>
    <n v="282"/>
    <n v="282"/>
    <d v="2015-12-07T00:00:00"/>
    <d v="2015-12-31T00:00:00"/>
  </r>
  <r>
    <x v="5"/>
    <s v="Category1"/>
    <s v="ITEM1"/>
    <s v="DESCRIPTION1"/>
    <n v="1"/>
    <n v="414"/>
    <n v="414"/>
    <d v="2015-12-07T00:00:00"/>
    <d v="2015-12-31T00:00:00"/>
  </r>
  <r>
    <x v="3"/>
    <s v="Category1"/>
    <s v="ITEM1"/>
    <s v="DESCRIPTION1"/>
    <n v="1"/>
    <n v="989"/>
    <n v="989"/>
    <d v="2015-12-07T00:00:00"/>
    <d v="2015-12-31T00:00:00"/>
  </r>
  <r>
    <x v="2"/>
    <s v="Category2"/>
    <s v="ITEM3"/>
    <s v="DESCRIPTION3"/>
    <n v="1"/>
    <n v="714"/>
    <n v="714"/>
    <d v="2015-12-07T00:00:00"/>
    <d v="2015-12-31T00:00:00"/>
  </r>
  <r>
    <x v="3"/>
    <s v="Category1"/>
    <s v="ITEM2"/>
    <s v="DESCRIPTION2"/>
    <n v="1"/>
    <n v="643"/>
    <n v="643"/>
    <d v="2015-12-07T00:00:00"/>
    <d v="2015-12-31T00:00:00"/>
  </r>
  <r>
    <x v="4"/>
    <s v="Category2"/>
    <s v="ITEM4"/>
    <s v="DESCRIPTION4"/>
    <n v="1"/>
    <n v="419"/>
    <n v="419"/>
    <d v="2015-12-07T00:00:00"/>
    <d v="2015-12-31T00:00:00"/>
  </r>
  <r>
    <x v="0"/>
    <s v="Category3"/>
    <s v="ITEM5"/>
    <s v="DESCRIPTION5"/>
    <n v="1"/>
    <n v="839"/>
    <n v="839"/>
    <d v="2015-12-07T00:00:00"/>
    <d v="2015-12-31T00:00:00"/>
  </r>
  <r>
    <x v="2"/>
    <s v="Category3"/>
    <s v="ITEM5"/>
    <s v="DESCRIPTION5"/>
    <n v="1"/>
    <n v="920"/>
    <n v="920"/>
    <d v="2015-12-07T00:00:00"/>
    <d v="2015-12-31T00:00:00"/>
  </r>
  <r>
    <x v="0"/>
    <s v="Category2"/>
    <s v="ITEM3"/>
    <s v="DESCRIPTION3"/>
    <n v="1"/>
    <n v="778"/>
    <n v="778"/>
    <d v="2015-12-07T00:00:00"/>
    <d v="2015-12-31T00:00:00"/>
  </r>
  <r>
    <x v="1"/>
    <s v="Category2"/>
    <s v="ITEM3"/>
    <s v="DESCRIPTION3"/>
    <n v="1"/>
    <n v="212"/>
    <n v="212"/>
    <d v="2015-12-07T00:00:00"/>
    <d v="2015-12-31T00:00:00"/>
  </r>
  <r>
    <x v="2"/>
    <s v="Category2"/>
    <s v="ITEM4"/>
    <s v="DESCRIPTION4"/>
    <n v="1"/>
    <n v="584"/>
    <n v="584"/>
    <d v="2015-12-07T00:00:00"/>
    <d v="2015-12-31T00:00:00"/>
  </r>
  <r>
    <x v="2"/>
    <s v="Category3"/>
    <s v="ITEM5"/>
    <s v="DESCRIPTION5"/>
    <n v="1"/>
    <n v="122"/>
    <n v="122"/>
    <d v="2015-12-07T00:00:00"/>
    <d v="2015-12-31T00:00:00"/>
  </r>
  <r>
    <x v="1"/>
    <s v="Category2"/>
    <s v="ITEM4"/>
    <s v="DESCRIPTION4"/>
    <n v="1"/>
    <n v="884"/>
    <n v="884"/>
    <d v="2015-12-07T00:00:00"/>
    <d v="2015-12-31T00:00:00"/>
  </r>
  <r>
    <x v="2"/>
    <s v="Category2"/>
    <s v="ITEM4"/>
    <s v="DESCRIPTION4"/>
    <n v="1"/>
    <n v="894"/>
    <n v="894"/>
    <d v="2015-12-07T00:00:00"/>
    <d v="2015-12-31T00:00:00"/>
  </r>
  <r>
    <x v="1"/>
    <s v="Category1"/>
    <s v="ITEM1"/>
    <s v="DESCRIPTION1"/>
    <n v="1"/>
    <n v="810"/>
    <n v="810"/>
    <d v="2015-12-07T00:00:00"/>
    <d v="2015-12-31T00:00:00"/>
  </r>
  <r>
    <x v="2"/>
    <s v="Category2"/>
    <s v="ITEM4"/>
    <s v="DESCRIPTION4"/>
    <n v="1"/>
    <n v="634"/>
    <n v="634"/>
    <d v="2015-12-07T00:00:00"/>
    <d v="2015-12-31T00:00:00"/>
  </r>
  <r>
    <x v="5"/>
    <s v="Category1"/>
    <s v="ITEM2"/>
    <s v="DESCRIPTION2"/>
    <n v="1"/>
    <n v="284"/>
    <n v="284"/>
    <d v="2015-12-07T00:00:00"/>
    <d v="2015-12-31T00:00:00"/>
  </r>
  <r>
    <x v="0"/>
    <s v="Category1"/>
    <s v="ITEM2"/>
    <s v="DESCRIPTION2"/>
    <n v="1"/>
    <n v="178"/>
    <n v="178"/>
    <d v="2015-12-07T00:00:00"/>
    <d v="2015-12-31T00:00:00"/>
  </r>
  <r>
    <x v="4"/>
    <s v="Category1"/>
    <s v="ITEM2"/>
    <s v="DESCRIPTION2"/>
    <n v="1"/>
    <n v="534"/>
    <n v="534"/>
    <d v="2015-12-07T00:00:00"/>
    <d v="2015-12-31T00:00:00"/>
  </r>
  <r>
    <x v="4"/>
    <s v="Category2"/>
    <s v="ITEM4"/>
    <s v="DESCRIPTION4"/>
    <n v="1"/>
    <n v="431"/>
    <n v="431"/>
    <d v="2015-12-07T00:00:00"/>
    <d v="2015-12-31T00:00:00"/>
  </r>
  <r>
    <x v="4"/>
    <s v="Category1"/>
    <s v="ITEM2"/>
    <s v="DESCRIPTION2"/>
    <n v="1"/>
    <n v="758"/>
    <n v="758"/>
    <d v="2015-12-07T00:00:00"/>
    <d v="2015-12-31T00:00:00"/>
  </r>
  <r>
    <x v="3"/>
    <s v="Category3"/>
    <s v="ITEM5"/>
    <s v="DESCRIPTION5"/>
    <n v="1"/>
    <n v="898"/>
    <n v="898"/>
    <d v="2015-12-07T00:00:00"/>
    <d v="2015-12-31T00:00:00"/>
  </r>
  <r>
    <x v="1"/>
    <s v="Category1"/>
    <s v="ITEM2"/>
    <s v="DESCRIPTION2"/>
    <n v="1"/>
    <n v="999"/>
    <n v="999"/>
    <d v="2015-12-07T00:00:00"/>
    <d v="2015-12-31T00:00:00"/>
  </r>
  <r>
    <x v="4"/>
    <s v="Category1"/>
    <s v="ITEM1"/>
    <s v="DESCRIPTION1"/>
    <n v="1"/>
    <n v="440"/>
    <n v="440"/>
    <d v="2015-12-07T00:00:00"/>
    <d v="2015-12-31T00:00:00"/>
  </r>
  <r>
    <x v="1"/>
    <s v="Category2"/>
    <s v="ITEM3"/>
    <s v="DESCRIPTION3"/>
    <n v="1"/>
    <n v="936"/>
    <n v="936"/>
    <d v="2015-12-07T00:00:00"/>
    <d v="2015-12-31T00:00:00"/>
  </r>
  <r>
    <x v="0"/>
    <s v="Category2"/>
    <s v="ITEM3"/>
    <s v="DESCRIPTION3"/>
    <n v="1"/>
    <n v="171"/>
    <n v="171"/>
    <d v="2015-12-08T00:00:00"/>
    <d v="2015-12-31T00:00:00"/>
  </r>
  <r>
    <x v="4"/>
    <s v="Category2"/>
    <s v="ITEM4"/>
    <s v="DESCRIPTION4"/>
    <n v="1"/>
    <n v="578"/>
    <n v="578"/>
    <d v="2015-12-08T00:00:00"/>
    <d v="2015-12-31T00:00:00"/>
  </r>
  <r>
    <x v="5"/>
    <s v="Category3"/>
    <s v="ITEM5"/>
    <s v="DESCRIPTION5"/>
    <n v="1"/>
    <n v="785"/>
    <n v="785"/>
    <d v="2015-12-08T00:00:00"/>
    <d v="2015-12-31T00:00:00"/>
  </r>
  <r>
    <x v="4"/>
    <s v="Category3"/>
    <s v="ITEM5"/>
    <s v="DESCRIPTION5"/>
    <n v="1"/>
    <n v="607"/>
    <n v="607"/>
    <d v="2015-12-08T00:00:00"/>
    <d v="2015-12-31T00:00:00"/>
  </r>
  <r>
    <x v="5"/>
    <s v="Category1"/>
    <s v="ITEM2"/>
    <s v="DESCRIPTION2"/>
    <n v="1"/>
    <n v="479"/>
    <n v="479"/>
    <d v="2015-12-08T00:00:00"/>
    <d v="2015-12-31T00:00:00"/>
  </r>
  <r>
    <x v="0"/>
    <s v="Category2"/>
    <s v="ITEM4"/>
    <s v="DESCRIPTION4"/>
    <n v="1"/>
    <n v="393"/>
    <n v="393"/>
    <d v="2015-12-08T00:00:00"/>
    <d v="2015-12-31T00:00:00"/>
  </r>
  <r>
    <x v="5"/>
    <s v="Category2"/>
    <s v="ITEM3"/>
    <s v="DESCRIPTION3"/>
    <n v="1"/>
    <n v="647"/>
    <n v="647"/>
    <d v="2015-12-08T00:00:00"/>
    <d v="2015-12-31T00:00:00"/>
  </r>
  <r>
    <x v="3"/>
    <s v="Category2"/>
    <s v="ITEM4"/>
    <s v="DESCRIPTION4"/>
    <n v="1"/>
    <n v="118"/>
    <n v="118"/>
    <d v="2015-12-08T00:00:00"/>
    <d v="2015-12-31T00:00:00"/>
  </r>
  <r>
    <x v="4"/>
    <s v="Category1"/>
    <s v="ITEM1"/>
    <s v="DESCRIPTION1"/>
    <n v="1"/>
    <n v="446"/>
    <n v="446"/>
    <d v="2015-12-08T00:00:00"/>
    <d v="2015-12-31T00:00:00"/>
  </r>
  <r>
    <x v="3"/>
    <s v="Category3"/>
    <s v="ITEM5"/>
    <s v="DESCRIPTION5"/>
    <n v="1"/>
    <n v="977"/>
    <n v="977"/>
    <d v="2015-12-08T00:00:00"/>
    <d v="2015-12-31T00:00:00"/>
  </r>
  <r>
    <x v="0"/>
    <s v="Category1"/>
    <s v="ITEM2"/>
    <s v="DESCRIPTION2"/>
    <n v="1"/>
    <n v="305"/>
    <n v="305"/>
    <d v="2015-12-08T00:00:00"/>
    <d v="2015-12-31T00:00:00"/>
  </r>
  <r>
    <x v="3"/>
    <s v="Category1"/>
    <s v="ITEM2"/>
    <s v="DESCRIPTION2"/>
    <n v="1"/>
    <n v="753"/>
    <n v="753"/>
    <d v="2015-12-08T00:00:00"/>
    <d v="2015-12-31T00:00:00"/>
  </r>
  <r>
    <x v="2"/>
    <s v="Category1"/>
    <s v="ITEM1"/>
    <s v="DESCRIPTION1"/>
    <n v="1"/>
    <n v="394"/>
    <n v="394"/>
    <d v="2015-12-08T00:00:00"/>
    <d v="2015-12-31T00:00:00"/>
  </r>
  <r>
    <x v="5"/>
    <s v="Category2"/>
    <s v="ITEM3"/>
    <s v="DESCRIPTION3"/>
    <n v="1"/>
    <n v="493"/>
    <n v="493"/>
    <d v="2015-12-08T00:00:00"/>
    <d v="2015-12-31T00:00:00"/>
  </r>
  <r>
    <x v="3"/>
    <s v="Category3"/>
    <s v="ITEM5"/>
    <s v="DESCRIPTION5"/>
    <n v="1"/>
    <n v="232"/>
    <n v="232"/>
    <d v="2015-12-08T00:00:00"/>
    <d v="2015-12-31T00:00:00"/>
  </r>
  <r>
    <x v="4"/>
    <s v="Category2"/>
    <s v="ITEM4"/>
    <s v="DESCRIPTION4"/>
    <n v="1"/>
    <n v="341"/>
    <n v="341"/>
    <d v="2015-12-08T00:00:00"/>
    <d v="2015-12-31T00:00:00"/>
  </r>
  <r>
    <x v="0"/>
    <s v="Category2"/>
    <s v="ITEM4"/>
    <s v="DESCRIPTION4"/>
    <n v="1"/>
    <n v="515"/>
    <n v="515"/>
    <d v="2015-12-08T00:00:00"/>
    <d v="2015-12-31T00:00:00"/>
  </r>
  <r>
    <x v="4"/>
    <s v="Category1"/>
    <s v="ITEM2"/>
    <s v="DESCRIPTION2"/>
    <n v="1"/>
    <n v="494"/>
    <n v="494"/>
    <d v="2015-12-08T00:00:00"/>
    <d v="2015-12-31T00:00:00"/>
  </r>
  <r>
    <x v="3"/>
    <s v="Category2"/>
    <s v="ITEM4"/>
    <s v="DESCRIPTION4"/>
    <n v="1"/>
    <n v="141"/>
    <n v="141"/>
    <d v="2015-12-08T00:00:00"/>
    <d v="2015-12-31T00:00:00"/>
  </r>
  <r>
    <x v="0"/>
    <s v="Category2"/>
    <s v="ITEM3"/>
    <s v="DESCRIPTION3"/>
    <n v="1"/>
    <n v="524"/>
    <n v="524"/>
    <d v="2015-12-08T00:00:00"/>
    <d v="2015-12-31T00:00:00"/>
  </r>
  <r>
    <x v="0"/>
    <s v="Category2"/>
    <s v="ITEM4"/>
    <s v="DESCRIPTION4"/>
    <n v="1"/>
    <n v="329"/>
    <n v="329"/>
    <d v="2015-12-08T00:00:00"/>
    <d v="2015-12-31T00:00:00"/>
  </r>
  <r>
    <x v="4"/>
    <s v="Category2"/>
    <s v="ITEM3"/>
    <s v="DESCRIPTION3"/>
    <n v="1"/>
    <n v="831"/>
    <n v="831"/>
    <d v="2015-12-08T00:00:00"/>
    <d v="2015-12-31T00:00:00"/>
  </r>
  <r>
    <x v="2"/>
    <s v="Category1"/>
    <s v="ITEM2"/>
    <s v="DESCRIPTION2"/>
    <n v="1"/>
    <n v="252"/>
    <n v="252"/>
    <d v="2015-12-08T00:00:00"/>
    <d v="2015-12-31T00:00:00"/>
  </r>
  <r>
    <x v="2"/>
    <s v="Category1"/>
    <s v="ITEM2"/>
    <s v="DESCRIPTION2"/>
    <n v="1"/>
    <n v="977"/>
    <n v="977"/>
    <d v="2015-12-08T00:00:00"/>
    <d v="2015-12-31T00:00:00"/>
  </r>
  <r>
    <x v="5"/>
    <s v="Category3"/>
    <s v="ITEM5"/>
    <s v="DESCRIPTION5"/>
    <n v="1"/>
    <n v="341"/>
    <n v="341"/>
    <d v="2015-12-08T00:00:00"/>
    <d v="2015-12-31T00:00:00"/>
  </r>
  <r>
    <x v="1"/>
    <s v="Category1"/>
    <s v="ITEM1"/>
    <s v="DESCRIPTION1"/>
    <n v="1"/>
    <n v="460"/>
    <n v="460"/>
    <d v="2015-12-08T00:00:00"/>
    <d v="2015-12-31T00:00:00"/>
  </r>
  <r>
    <x v="0"/>
    <s v="Category2"/>
    <s v="ITEM4"/>
    <s v="DESCRIPTION4"/>
    <n v="1"/>
    <n v="250"/>
    <n v="250"/>
    <d v="2015-12-08T00:00:00"/>
    <d v="2015-12-31T00:00:00"/>
  </r>
  <r>
    <x v="3"/>
    <s v="Category1"/>
    <s v="ITEM1"/>
    <s v="DESCRIPTION1"/>
    <n v="1"/>
    <n v="257"/>
    <n v="257"/>
    <d v="2015-12-08T00:00:00"/>
    <d v="2015-12-31T00:00:00"/>
  </r>
  <r>
    <x v="3"/>
    <s v="Category1"/>
    <s v="ITEM1"/>
    <s v="DESCRIPTION1"/>
    <n v="1"/>
    <n v="550"/>
    <n v="550"/>
    <d v="2015-12-08T00:00:00"/>
    <d v="2015-12-31T00:00:00"/>
  </r>
  <r>
    <x v="2"/>
    <s v="Category2"/>
    <s v="ITEM4"/>
    <s v="DESCRIPTION4"/>
    <n v="1"/>
    <n v="292"/>
    <n v="292"/>
    <d v="2015-12-08T00:00:00"/>
    <d v="2015-12-31T00:00:00"/>
  </r>
  <r>
    <x v="2"/>
    <s v="Category1"/>
    <s v="ITEM2"/>
    <s v="DESCRIPTION2"/>
    <n v="1"/>
    <n v="825"/>
    <n v="825"/>
    <d v="2015-12-08T00:00:00"/>
    <d v="2015-12-31T00:00:00"/>
  </r>
  <r>
    <x v="3"/>
    <s v="Category1"/>
    <s v="ITEM1"/>
    <s v="DESCRIPTION1"/>
    <n v="1"/>
    <n v="234"/>
    <n v="234"/>
    <d v="2015-12-08T00:00:00"/>
    <d v="2015-12-31T00:00:00"/>
  </r>
  <r>
    <x v="0"/>
    <s v="Category1"/>
    <s v="ITEM1"/>
    <s v="DESCRIPTION1"/>
    <n v="1"/>
    <n v="919"/>
    <n v="919"/>
    <d v="2015-12-08T00:00:00"/>
    <d v="2015-12-31T00:00:00"/>
  </r>
  <r>
    <x v="4"/>
    <s v="Category1"/>
    <s v="ITEM2"/>
    <s v="DESCRIPTION2"/>
    <n v="1"/>
    <n v="330"/>
    <n v="330"/>
    <d v="2015-12-08T00:00:00"/>
    <d v="2015-12-31T00:00:00"/>
  </r>
  <r>
    <x v="5"/>
    <s v="Category1"/>
    <s v="ITEM1"/>
    <s v="DESCRIPTION1"/>
    <n v="1"/>
    <n v="198"/>
    <n v="198"/>
    <d v="2015-12-08T00:00:00"/>
    <d v="2015-12-31T00:00:00"/>
  </r>
  <r>
    <x v="5"/>
    <s v="Category3"/>
    <s v="ITEM5"/>
    <s v="DESCRIPTION5"/>
    <n v="1"/>
    <n v="107"/>
    <n v="107"/>
    <d v="2015-12-08T00:00:00"/>
    <d v="2015-12-31T00:00:00"/>
  </r>
  <r>
    <x v="0"/>
    <s v="Category2"/>
    <s v="ITEM3"/>
    <s v="DESCRIPTION3"/>
    <n v="1"/>
    <n v="258"/>
    <n v="258"/>
    <d v="2015-12-08T00:00:00"/>
    <d v="2015-12-31T00:00:00"/>
  </r>
  <r>
    <x v="0"/>
    <s v="Category2"/>
    <s v="ITEM3"/>
    <s v="DESCRIPTION3"/>
    <n v="1"/>
    <n v="593"/>
    <n v="593"/>
    <d v="2015-12-08T00:00:00"/>
    <d v="2015-12-31T00:00:00"/>
  </r>
  <r>
    <x v="5"/>
    <s v="Category2"/>
    <s v="ITEM4"/>
    <s v="DESCRIPTION4"/>
    <n v="1"/>
    <n v="457"/>
    <n v="457"/>
    <d v="2015-12-08T00:00:00"/>
    <d v="2015-12-31T00:00:00"/>
  </r>
  <r>
    <x v="5"/>
    <s v="Category1"/>
    <s v="ITEM2"/>
    <s v="DESCRIPTION2"/>
    <n v="1"/>
    <n v="308"/>
    <n v="308"/>
    <d v="2015-12-08T00:00:00"/>
    <d v="2015-12-31T00:00:00"/>
  </r>
  <r>
    <x v="3"/>
    <s v="Category1"/>
    <s v="ITEM2"/>
    <s v="DESCRIPTION2"/>
    <n v="1"/>
    <n v="575"/>
    <n v="575"/>
    <d v="2015-12-08T00:00:00"/>
    <d v="2015-12-31T00:00:00"/>
  </r>
  <r>
    <x v="4"/>
    <s v="Category1"/>
    <s v="ITEM1"/>
    <s v="DESCRIPTION1"/>
    <n v="1"/>
    <n v="452"/>
    <n v="452"/>
    <d v="2015-12-08T00:00:00"/>
    <d v="2015-12-31T00:00:00"/>
  </r>
  <r>
    <x v="1"/>
    <s v="Category1"/>
    <s v="ITEM2"/>
    <s v="DESCRIPTION2"/>
    <n v="1"/>
    <n v="839"/>
    <n v="839"/>
    <d v="2015-12-08T00:00:00"/>
    <d v="2015-12-31T00:00:00"/>
  </r>
  <r>
    <x v="1"/>
    <s v="Category2"/>
    <s v="ITEM4"/>
    <s v="DESCRIPTION4"/>
    <n v="1"/>
    <n v="202"/>
    <n v="202"/>
    <d v="2015-12-08T00:00:00"/>
    <d v="2015-12-31T00:00:00"/>
  </r>
  <r>
    <x v="2"/>
    <s v="Category2"/>
    <s v="ITEM4"/>
    <s v="DESCRIPTION4"/>
    <n v="1"/>
    <n v="269"/>
    <n v="269"/>
    <d v="2015-12-08T00:00:00"/>
    <d v="2015-12-31T00:00:00"/>
  </r>
  <r>
    <x v="2"/>
    <s v="Category3"/>
    <s v="ITEM5"/>
    <s v="DESCRIPTION5"/>
    <n v="1"/>
    <n v="186"/>
    <n v="186"/>
    <d v="2015-12-08T00:00:00"/>
    <d v="2015-12-31T00:00:00"/>
  </r>
  <r>
    <x v="2"/>
    <s v="Category3"/>
    <s v="ITEM5"/>
    <s v="DESCRIPTION5"/>
    <n v="1"/>
    <n v="672"/>
    <n v="672"/>
    <d v="2015-12-08T00:00:00"/>
    <d v="2015-12-31T00:00:00"/>
  </r>
  <r>
    <x v="5"/>
    <s v="Category1"/>
    <s v="ITEM2"/>
    <s v="DESCRIPTION2"/>
    <n v="1"/>
    <n v="758"/>
    <n v="758"/>
    <d v="2015-12-08T00:00:00"/>
    <d v="2015-12-31T00:00:00"/>
  </r>
  <r>
    <x v="0"/>
    <s v="Category2"/>
    <s v="ITEM4"/>
    <s v="DESCRIPTION4"/>
    <n v="1"/>
    <n v="333"/>
    <n v="333"/>
    <d v="2015-12-08T00:00:00"/>
    <d v="2015-12-31T00:00:00"/>
  </r>
  <r>
    <x v="5"/>
    <s v="Category3"/>
    <s v="ITEM5"/>
    <s v="DESCRIPTION5"/>
    <n v="1"/>
    <n v="286"/>
    <n v="286"/>
    <d v="2015-12-08T00:00:00"/>
    <d v="2015-12-31T00:00:00"/>
  </r>
  <r>
    <x v="2"/>
    <s v="Category1"/>
    <s v="ITEM2"/>
    <s v="DESCRIPTION2"/>
    <n v="1"/>
    <n v="820"/>
    <n v="820"/>
    <d v="2015-12-09T00:00:00"/>
    <d v="2015-12-31T00:00:00"/>
  </r>
  <r>
    <x v="3"/>
    <s v="Category1"/>
    <s v="ITEM1"/>
    <s v="DESCRIPTION1"/>
    <n v="1"/>
    <n v="988"/>
    <n v="988"/>
    <d v="2015-12-09T00:00:00"/>
    <d v="2015-12-31T00:00:00"/>
  </r>
  <r>
    <x v="3"/>
    <s v="Category3"/>
    <s v="ITEM5"/>
    <s v="DESCRIPTION5"/>
    <n v="1"/>
    <n v="577"/>
    <n v="577"/>
    <d v="2015-12-09T00:00:00"/>
    <d v="2015-12-31T00:00:00"/>
  </r>
  <r>
    <x v="3"/>
    <s v="Category2"/>
    <s v="ITEM3"/>
    <s v="DESCRIPTION3"/>
    <n v="1"/>
    <n v="906"/>
    <n v="906"/>
    <d v="2015-12-09T00:00:00"/>
    <d v="2015-12-31T00:00:00"/>
  </r>
  <r>
    <x v="2"/>
    <s v="Category2"/>
    <s v="ITEM3"/>
    <s v="DESCRIPTION3"/>
    <n v="1"/>
    <n v="686"/>
    <n v="686"/>
    <d v="2015-12-09T00:00:00"/>
    <d v="2015-12-31T00:00:00"/>
  </r>
  <r>
    <x v="5"/>
    <s v="Category1"/>
    <s v="ITEM2"/>
    <s v="DESCRIPTION2"/>
    <n v="1"/>
    <n v="327"/>
    <n v="327"/>
    <d v="2015-12-09T00:00:00"/>
    <d v="2015-12-31T00:00:00"/>
  </r>
  <r>
    <x v="3"/>
    <s v="Category1"/>
    <s v="ITEM2"/>
    <s v="DESCRIPTION2"/>
    <n v="1"/>
    <n v="426"/>
    <n v="426"/>
    <d v="2015-12-09T00:00:00"/>
    <d v="2015-12-31T00:00:00"/>
  </r>
  <r>
    <x v="0"/>
    <s v="Category3"/>
    <s v="ITEM5"/>
    <s v="DESCRIPTION5"/>
    <n v="1"/>
    <n v="849"/>
    <n v="849"/>
    <d v="2015-12-09T00:00:00"/>
    <d v="2015-12-31T00:00:00"/>
  </r>
  <r>
    <x v="2"/>
    <s v="Category1"/>
    <s v="ITEM1"/>
    <s v="DESCRIPTION1"/>
    <n v="1"/>
    <n v="666"/>
    <n v="666"/>
    <d v="2015-12-09T00:00:00"/>
    <d v="2015-12-31T00:00:00"/>
  </r>
  <r>
    <x v="4"/>
    <s v="Category1"/>
    <s v="ITEM1"/>
    <s v="DESCRIPTION1"/>
    <n v="1"/>
    <n v="939"/>
    <n v="939"/>
    <d v="2015-12-09T00:00:00"/>
    <d v="2015-12-31T00:00:00"/>
  </r>
  <r>
    <x v="5"/>
    <s v="Category2"/>
    <s v="ITEM4"/>
    <s v="DESCRIPTION4"/>
    <n v="1"/>
    <n v="926"/>
    <n v="926"/>
    <d v="2015-12-09T00:00:00"/>
    <d v="2015-12-31T00:00:00"/>
  </r>
  <r>
    <x v="2"/>
    <s v="Category3"/>
    <s v="ITEM5"/>
    <s v="DESCRIPTION5"/>
    <n v="1"/>
    <n v="344"/>
    <n v="344"/>
    <d v="2015-12-09T00:00:00"/>
    <d v="2015-12-31T00:00:00"/>
  </r>
  <r>
    <x v="1"/>
    <s v="Category2"/>
    <s v="ITEM4"/>
    <s v="DESCRIPTION4"/>
    <n v="1"/>
    <n v="173"/>
    <n v="173"/>
    <d v="2015-12-09T00:00:00"/>
    <d v="2015-12-31T00:00:00"/>
  </r>
  <r>
    <x v="2"/>
    <s v="Category1"/>
    <s v="ITEM2"/>
    <s v="DESCRIPTION2"/>
    <n v="1"/>
    <n v="152"/>
    <n v="152"/>
    <d v="2015-12-09T00:00:00"/>
    <d v="2015-12-31T00:00:00"/>
  </r>
  <r>
    <x v="4"/>
    <s v="Category1"/>
    <s v="ITEM1"/>
    <s v="DESCRIPTION1"/>
    <n v="1"/>
    <n v="694"/>
    <n v="694"/>
    <d v="2015-12-09T00:00:00"/>
    <d v="2015-12-31T00:00:00"/>
  </r>
  <r>
    <x v="0"/>
    <s v="Category2"/>
    <s v="ITEM4"/>
    <s v="DESCRIPTION4"/>
    <n v="1"/>
    <n v="121"/>
    <n v="121"/>
    <d v="2015-12-09T00:00:00"/>
    <d v="2015-12-31T00:00:00"/>
  </r>
  <r>
    <x v="1"/>
    <s v="Category3"/>
    <s v="ITEM5"/>
    <s v="DESCRIPTION5"/>
    <n v="1"/>
    <n v="365"/>
    <n v="365"/>
    <d v="2015-12-09T00:00:00"/>
    <d v="2015-12-31T00:00:00"/>
  </r>
  <r>
    <x v="5"/>
    <s v="Category1"/>
    <s v="ITEM1"/>
    <s v="DESCRIPTION1"/>
    <n v="1"/>
    <n v="841"/>
    <n v="841"/>
    <d v="2015-12-09T00:00:00"/>
    <d v="2015-12-31T00:00:00"/>
  </r>
  <r>
    <x v="3"/>
    <s v="Category1"/>
    <s v="ITEM2"/>
    <s v="DESCRIPTION2"/>
    <n v="1"/>
    <n v="754"/>
    <n v="754"/>
    <d v="2015-12-09T00:00:00"/>
    <d v="2015-12-31T00:00:00"/>
  </r>
  <r>
    <x v="2"/>
    <s v="Category2"/>
    <s v="ITEM3"/>
    <s v="DESCRIPTION3"/>
    <n v="1"/>
    <n v="465"/>
    <n v="465"/>
    <d v="2015-12-09T00:00:00"/>
    <d v="2015-12-31T00:00:00"/>
  </r>
  <r>
    <x v="1"/>
    <s v="Category2"/>
    <s v="ITEM3"/>
    <s v="DESCRIPTION3"/>
    <n v="1"/>
    <n v="592"/>
    <n v="592"/>
    <d v="2015-12-09T00:00:00"/>
    <d v="2015-12-31T00:00:00"/>
  </r>
  <r>
    <x v="5"/>
    <s v="Category1"/>
    <s v="ITEM2"/>
    <s v="DESCRIPTION2"/>
    <n v="1"/>
    <n v="909"/>
    <n v="909"/>
    <d v="2015-12-09T00:00:00"/>
    <d v="2015-12-31T00:00:00"/>
  </r>
  <r>
    <x v="2"/>
    <s v="Category2"/>
    <s v="ITEM3"/>
    <s v="DESCRIPTION3"/>
    <n v="1"/>
    <n v="785"/>
    <n v="785"/>
    <d v="2015-12-09T00:00:00"/>
    <d v="2015-12-31T00:00:00"/>
  </r>
  <r>
    <x v="1"/>
    <s v="Category2"/>
    <s v="ITEM4"/>
    <s v="DESCRIPTION4"/>
    <n v="1"/>
    <n v="428"/>
    <n v="428"/>
    <d v="2015-12-09T00:00:00"/>
    <d v="2015-12-31T00:00:00"/>
  </r>
  <r>
    <x v="5"/>
    <s v="Category1"/>
    <s v="ITEM2"/>
    <s v="DESCRIPTION2"/>
    <n v="1"/>
    <n v="111"/>
    <n v="111"/>
    <d v="2015-12-09T00:00:00"/>
    <d v="2015-12-31T00:00:00"/>
  </r>
  <r>
    <x v="5"/>
    <s v="Category3"/>
    <s v="ITEM5"/>
    <s v="DESCRIPTION5"/>
    <n v="1"/>
    <n v="759"/>
    <n v="759"/>
    <d v="2015-12-09T00:00:00"/>
    <d v="2015-12-31T00:00:00"/>
  </r>
  <r>
    <x v="1"/>
    <s v="Category3"/>
    <s v="ITEM5"/>
    <s v="DESCRIPTION5"/>
    <n v="1"/>
    <n v="756"/>
    <n v="756"/>
    <d v="2015-12-09T00:00:00"/>
    <d v="2015-12-31T00:00:00"/>
  </r>
  <r>
    <x v="5"/>
    <s v="Category1"/>
    <s v="ITEM1"/>
    <s v="DESCRIPTION1"/>
    <n v="1"/>
    <n v="736"/>
    <n v="736"/>
    <d v="2015-12-09T00:00:00"/>
    <d v="2015-12-31T00:00:00"/>
  </r>
  <r>
    <x v="1"/>
    <s v="Category2"/>
    <s v="ITEM4"/>
    <s v="DESCRIPTION4"/>
    <n v="1"/>
    <n v="577"/>
    <n v="577"/>
    <d v="2015-12-09T00:00:00"/>
    <d v="2015-12-31T00:00:00"/>
  </r>
  <r>
    <x v="2"/>
    <s v="Category1"/>
    <s v="ITEM2"/>
    <s v="DESCRIPTION2"/>
    <n v="1"/>
    <n v="270"/>
    <n v="270"/>
    <d v="2015-12-09T00:00:00"/>
    <d v="2015-12-31T00:00:00"/>
  </r>
  <r>
    <x v="5"/>
    <s v="Category2"/>
    <s v="ITEM4"/>
    <s v="DESCRIPTION4"/>
    <n v="1"/>
    <n v="965"/>
    <n v="965"/>
    <d v="2015-12-09T00:00:00"/>
    <d v="2015-12-31T00:00:00"/>
  </r>
  <r>
    <x v="2"/>
    <s v="Category2"/>
    <s v="ITEM3"/>
    <s v="DESCRIPTION3"/>
    <n v="1"/>
    <n v="166"/>
    <n v="166"/>
    <d v="2015-12-09T00:00:00"/>
    <d v="2015-12-31T00:00:00"/>
  </r>
  <r>
    <x v="0"/>
    <s v="Category1"/>
    <s v="ITEM1"/>
    <s v="DESCRIPTION1"/>
    <n v="1"/>
    <n v="123"/>
    <n v="123"/>
    <d v="2015-12-09T00:00:00"/>
    <d v="2015-12-31T00:00:00"/>
  </r>
  <r>
    <x v="3"/>
    <s v="Category3"/>
    <s v="ITEM5"/>
    <s v="DESCRIPTION5"/>
    <n v="1"/>
    <n v="234"/>
    <n v="234"/>
    <d v="2015-12-09T00:00:00"/>
    <d v="2015-12-31T00:00:00"/>
  </r>
  <r>
    <x v="0"/>
    <s v="Category2"/>
    <s v="ITEM3"/>
    <s v="DESCRIPTION3"/>
    <n v="1"/>
    <n v="483"/>
    <n v="483"/>
    <d v="2015-12-09T00:00:00"/>
    <d v="2015-12-31T00:00:00"/>
  </r>
  <r>
    <x v="1"/>
    <s v="Category1"/>
    <s v="ITEM1"/>
    <s v="DESCRIPTION1"/>
    <n v="1"/>
    <n v="586"/>
    <n v="586"/>
    <d v="2015-12-09T00:00:00"/>
    <d v="2015-12-31T00:00:00"/>
  </r>
  <r>
    <x v="1"/>
    <s v="Category3"/>
    <s v="ITEM5"/>
    <s v="DESCRIPTION5"/>
    <n v="1"/>
    <n v="278"/>
    <n v="278"/>
    <d v="2015-12-09T00:00:00"/>
    <d v="2015-12-31T00:00:00"/>
  </r>
  <r>
    <x v="1"/>
    <s v="Category3"/>
    <s v="ITEM5"/>
    <s v="DESCRIPTION5"/>
    <n v="1"/>
    <n v="671"/>
    <n v="671"/>
    <d v="2015-12-09T00:00:00"/>
    <d v="2015-12-31T00:00:00"/>
  </r>
  <r>
    <x v="2"/>
    <s v="Category1"/>
    <s v="ITEM1"/>
    <s v="DESCRIPTION1"/>
    <n v="1"/>
    <n v="742"/>
    <n v="742"/>
    <d v="2015-12-09T00:00:00"/>
    <d v="2015-12-31T00:00:00"/>
  </r>
  <r>
    <x v="4"/>
    <s v="Category2"/>
    <s v="ITEM3"/>
    <s v="DESCRIPTION3"/>
    <n v="1"/>
    <n v="704"/>
    <n v="704"/>
    <d v="2015-12-09T00:00:00"/>
    <d v="2015-12-31T00:00:00"/>
  </r>
  <r>
    <x v="0"/>
    <s v="Category2"/>
    <s v="ITEM4"/>
    <s v="DESCRIPTION4"/>
    <n v="1"/>
    <n v="992"/>
    <n v="992"/>
    <d v="2015-12-09T00:00:00"/>
    <d v="2015-12-31T00:00:00"/>
  </r>
  <r>
    <x v="0"/>
    <s v="Category1"/>
    <s v="ITEM1"/>
    <s v="DESCRIPTION1"/>
    <n v="1"/>
    <n v="171"/>
    <n v="171"/>
    <d v="2015-12-09T00:00:00"/>
    <d v="2015-12-31T00:00:00"/>
  </r>
  <r>
    <x v="3"/>
    <s v="Category3"/>
    <s v="ITEM5"/>
    <s v="DESCRIPTION5"/>
    <n v="1"/>
    <n v="309"/>
    <n v="309"/>
    <d v="2015-12-09T00:00:00"/>
    <d v="2015-12-31T00:00:00"/>
  </r>
  <r>
    <x v="4"/>
    <s v="Category3"/>
    <s v="ITEM5"/>
    <s v="DESCRIPTION5"/>
    <n v="1"/>
    <n v="513"/>
    <n v="513"/>
    <d v="2015-12-09T00:00:00"/>
    <d v="2015-12-31T00:00:00"/>
  </r>
  <r>
    <x v="4"/>
    <s v="Category1"/>
    <s v="ITEM2"/>
    <s v="DESCRIPTION2"/>
    <n v="1"/>
    <n v="547"/>
    <n v="547"/>
    <d v="2015-12-09T00:00:00"/>
    <d v="2015-12-31T00:00:00"/>
  </r>
  <r>
    <x v="1"/>
    <s v="Category1"/>
    <s v="ITEM1"/>
    <s v="DESCRIPTION1"/>
    <n v="1"/>
    <n v="536"/>
    <n v="536"/>
    <d v="2015-12-09T00:00:00"/>
    <d v="2015-12-31T00:00:00"/>
  </r>
  <r>
    <x v="5"/>
    <s v="Category1"/>
    <s v="ITEM1"/>
    <s v="DESCRIPTION1"/>
    <n v="1"/>
    <n v="225"/>
    <n v="225"/>
    <d v="2015-12-09T00:00:00"/>
    <d v="2015-12-31T00:00:00"/>
  </r>
  <r>
    <x v="1"/>
    <s v="Category1"/>
    <s v="ITEM2"/>
    <s v="DESCRIPTION2"/>
    <n v="1"/>
    <n v="934"/>
    <n v="934"/>
    <d v="2015-12-09T00:00:00"/>
    <d v="2015-12-31T00:00:00"/>
  </r>
  <r>
    <x v="4"/>
    <s v="Category3"/>
    <s v="ITEM5"/>
    <s v="DESCRIPTION5"/>
    <n v="1"/>
    <n v="502"/>
    <n v="502"/>
    <d v="2015-12-09T00:00:00"/>
    <d v="2015-12-31T00:00:00"/>
  </r>
  <r>
    <x v="1"/>
    <s v="Category3"/>
    <s v="ITEM5"/>
    <s v="DESCRIPTION5"/>
    <n v="1"/>
    <n v="670"/>
    <n v="670"/>
    <d v="2015-12-09T00:00:00"/>
    <d v="2015-12-31T00:00:00"/>
  </r>
  <r>
    <x v="5"/>
    <s v="Category2"/>
    <s v="ITEM4"/>
    <s v="DESCRIPTION4"/>
    <n v="1"/>
    <n v="606"/>
    <n v="606"/>
    <d v="2015-12-10T00:00:00"/>
    <d v="2015-12-31T00:00:00"/>
  </r>
  <r>
    <x v="0"/>
    <s v="Category1"/>
    <s v="ITEM2"/>
    <s v="DESCRIPTION2"/>
    <n v="1"/>
    <n v="902"/>
    <n v="902"/>
    <d v="2015-12-10T00:00:00"/>
    <d v="2015-12-31T00:00:00"/>
  </r>
  <r>
    <x v="1"/>
    <s v="Category2"/>
    <s v="ITEM4"/>
    <s v="DESCRIPTION4"/>
    <n v="1"/>
    <n v="556"/>
    <n v="556"/>
    <d v="2015-12-10T00:00:00"/>
    <d v="2015-12-31T00:00:00"/>
  </r>
  <r>
    <x v="3"/>
    <s v="Category1"/>
    <s v="ITEM2"/>
    <s v="DESCRIPTION2"/>
    <n v="1"/>
    <n v="179"/>
    <n v="179"/>
    <d v="2015-12-10T00:00:00"/>
    <d v="2015-12-31T00:00:00"/>
  </r>
  <r>
    <x v="2"/>
    <s v="Category2"/>
    <s v="ITEM4"/>
    <s v="DESCRIPTION4"/>
    <n v="1"/>
    <n v="949"/>
    <n v="949"/>
    <d v="2015-12-10T00:00:00"/>
    <d v="2015-12-31T00:00:00"/>
  </r>
  <r>
    <x v="2"/>
    <s v="Category1"/>
    <s v="ITEM1"/>
    <s v="DESCRIPTION1"/>
    <n v="1"/>
    <n v="583"/>
    <n v="583"/>
    <d v="2015-12-10T00:00:00"/>
    <d v="2015-12-31T00:00:00"/>
  </r>
  <r>
    <x v="3"/>
    <s v="Category2"/>
    <s v="ITEM3"/>
    <s v="DESCRIPTION3"/>
    <n v="1"/>
    <n v="485"/>
    <n v="485"/>
    <d v="2015-12-10T00:00:00"/>
    <d v="2015-12-31T00:00:00"/>
  </r>
  <r>
    <x v="1"/>
    <s v="Category2"/>
    <s v="ITEM3"/>
    <s v="DESCRIPTION3"/>
    <n v="1"/>
    <n v="322"/>
    <n v="322"/>
    <d v="2015-12-10T00:00:00"/>
    <d v="2015-12-31T00:00:00"/>
  </r>
  <r>
    <x v="4"/>
    <s v="Category1"/>
    <s v="ITEM1"/>
    <s v="DESCRIPTION1"/>
    <n v="1"/>
    <n v="978"/>
    <n v="978"/>
    <d v="2015-12-10T00:00:00"/>
    <d v="2015-12-31T00:00:00"/>
  </r>
  <r>
    <x v="5"/>
    <s v="Category1"/>
    <s v="ITEM1"/>
    <s v="DESCRIPTION1"/>
    <n v="1"/>
    <n v="674"/>
    <n v="674"/>
    <d v="2015-12-10T00:00:00"/>
    <d v="2015-12-31T00:00:00"/>
  </r>
  <r>
    <x v="3"/>
    <s v="Category1"/>
    <s v="ITEM2"/>
    <s v="DESCRIPTION2"/>
    <n v="1"/>
    <n v="170"/>
    <n v="170"/>
    <d v="2015-12-10T00:00:00"/>
    <d v="2015-12-31T00:00:00"/>
  </r>
  <r>
    <x v="0"/>
    <s v="Category3"/>
    <s v="ITEM5"/>
    <s v="DESCRIPTION5"/>
    <n v="1"/>
    <n v="433"/>
    <n v="433"/>
    <d v="2015-12-10T00:00:00"/>
    <d v="2015-12-31T00:00:00"/>
  </r>
  <r>
    <x v="5"/>
    <s v="Category2"/>
    <s v="ITEM4"/>
    <s v="DESCRIPTION4"/>
    <n v="1"/>
    <n v="794"/>
    <n v="794"/>
    <d v="2015-12-10T00:00:00"/>
    <d v="2015-12-31T00:00:00"/>
  </r>
  <r>
    <x v="0"/>
    <s v="Category2"/>
    <s v="ITEM4"/>
    <s v="DESCRIPTION4"/>
    <n v="1"/>
    <n v="549"/>
    <n v="549"/>
    <d v="2015-12-10T00:00:00"/>
    <d v="2015-12-31T00:00:00"/>
  </r>
  <r>
    <x v="1"/>
    <s v="Category2"/>
    <s v="ITEM4"/>
    <s v="DESCRIPTION4"/>
    <n v="1"/>
    <n v="404"/>
    <n v="404"/>
    <d v="2015-12-10T00:00:00"/>
    <d v="2015-12-31T00:00:00"/>
  </r>
  <r>
    <x v="2"/>
    <s v="Category2"/>
    <s v="ITEM4"/>
    <s v="DESCRIPTION4"/>
    <n v="1"/>
    <n v="604"/>
    <n v="604"/>
    <d v="2015-12-10T00:00:00"/>
    <d v="2015-12-31T00:00:00"/>
  </r>
  <r>
    <x v="0"/>
    <s v="Category2"/>
    <s v="ITEM3"/>
    <s v="DESCRIPTION3"/>
    <n v="1"/>
    <n v="421"/>
    <n v="421"/>
    <d v="2015-12-10T00:00:00"/>
    <d v="2015-12-31T00:00:00"/>
  </r>
  <r>
    <x v="4"/>
    <s v="Category3"/>
    <s v="ITEM5"/>
    <s v="DESCRIPTION5"/>
    <n v="1"/>
    <n v="968"/>
    <n v="968"/>
    <d v="2015-12-10T00:00:00"/>
    <d v="2015-12-31T00:00:00"/>
  </r>
  <r>
    <x v="3"/>
    <s v="Category1"/>
    <s v="ITEM1"/>
    <s v="DESCRIPTION1"/>
    <n v="1"/>
    <n v="293"/>
    <n v="293"/>
    <d v="2015-12-10T00:00:00"/>
    <d v="2015-12-31T00:00:00"/>
  </r>
  <r>
    <x v="5"/>
    <s v="Category1"/>
    <s v="ITEM1"/>
    <s v="DESCRIPTION1"/>
    <n v="1"/>
    <n v="270"/>
    <n v="270"/>
    <d v="2015-12-10T00:00:00"/>
    <d v="2015-12-31T00:00:00"/>
  </r>
  <r>
    <x v="1"/>
    <s v="Category2"/>
    <s v="ITEM4"/>
    <s v="DESCRIPTION4"/>
    <n v="1"/>
    <n v="116"/>
    <n v="116"/>
    <d v="2015-12-10T00:00:00"/>
    <d v="2015-12-31T00:00:00"/>
  </r>
  <r>
    <x v="2"/>
    <s v="Category2"/>
    <s v="ITEM3"/>
    <s v="DESCRIPTION3"/>
    <n v="1"/>
    <n v="441"/>
    <n v="441"/>
    <d v="2015-12-10T00:00:00"/>
    <d v="2015-12-31T00:00:00"/>
  </r>
  <r>
    <x v="3"/>
    <s v="Category1"/>
    <s v="ITEM2"/>
    <s v="DESCRIPTION2"/>
    <n v="1"/>
    <n v="761"/>
    <n v="761"/>
    <d v="2015-12-10T00:00:00"/>
    <d v="2015-12-31T00:00:00"/>
  </r>
  <r>
    <x v="5"/>
    <s v="Category1"/>
    <s v="ITEM2"/>
    <s v="DESCRIPTION2"/>
    <n v="1"/>
    <n v="720"/>
    <n v="720"/>
    <d v="2015-12-10T00:00:00"/>
    <d v="2015-12-31T00:00:00"/>
  </r>
  <r>
    <x v="1"/>
    <s v="Category2"/>
    <s v="ITEM4"/>
    <s v="DESCRIPTION4"/>
    <n v="1"/>
    <n v="390"/>
    <n v="390"/>
    <d v="2015-12-10T00:00:00"/>
    <d v="2015-12-31T00:00:00"/>
  </r>
  <r>
    <x v="0"/>
    <s v="Category1"/>
    <s v="ITEM1"/>
    <s v="DESCRIPTION1"/>
    <n v="1"/>
    <n v="989"/>
    <n v="989"/>
    <d v="2015-12-10T00:00:00"/>
    <d v="2015-12-31T00:00:00"/>
  </r>
  <r>
    <x v="0"/>
    <s v="Category3"/>
    <s v="ITEM5"/>
    <s v="DESCRIPTION5"/>
    <n v="1"/>
    <n v="290"/>
    <n v="290"/>
    <d v="2015-12-10T00:00:00"/>
    <d v="2015-12-31T00:00:00"/>
  </r>
  <r>
    <x v="1"/>
    <s v="Category1"/>
    <s v="ITEM2"/>
    <s v="DESCRIPTION2"/>
    <n v="1"/>
    <n v="282"/>
    <n v="282"/>
    <d v="2015-12-10T00:00:00"/>
    <d v="2015-12-31T00:00:00"/>
  </r>
  <r>
    <x v="1"/>
    <s v="Category2"/>
    <s v="ITEM4"/>
    <s v="DESCRIPTION4"/>
    <n v="1"/>
    <n v="155"/>
    <n v="155"/>
    <d v="2015-12-10T00:00:00"/>
    <d v="2015-12-31T00:00:00"/>
  </r>
  <r>
    <x v="5"/>
    <s v="Category2"/>
    <s v="ITEM4"/>
    <s v="DESCRIPTION4"/>
    <n v="1"/>
    <n v="812"/>
    <n v="812"/>
    <d v="2015-12-10T00:00:00"/>
    <d v="2015-12-31T00:00:00"/>
  </r>
  <r>
    <x v="4"/>
    <s v="Category3"/>
    <s v="ITEM5"/>
    <s v="DESCRIPTION5"/>
    <n v="1"/>
    <n v="564"/>
    <n v="564"/>
    <d v="2015-12-10T00:00:00"/>
    <d v="2015-12-31T00:00:00"/>
  </r>
  <r>
    <x v="1"/>
    <s v="Category1"/>
    <s v="ITEM1"/>
    <s v="DESCRIPTION1"/>
    <n v="1"/>
    <n v="474"/>
    <n v="474"/>
    <d v="2015-12-10T00:00:00"/>
    <d v="2015-12-31T00:00:00"/>
  </r>
  <r>
    <x v="4"/>
    <s v="Category2"/>
    <s v="ITEM4"/>
    <s v="DESCRIPTION4"/>
    <n v="1"/>
    <n v="396"/>
    <n v="396"/>
    <d v="2015-12-10T00:00:00"/>
    <d v="2015-12-31T00:00:00"/>
  </r>
  <r>
    <x v="5"/>
    <s v="Category1"/>
    <s v="ITEM2"/>
    <s v="DESCRIPTION2"/>
    <n v="1"/>
    <n v="863"/>
    <n v="863"/>
    <d v="2015-12-10T00:00:00"/>
    <d v="2015-12-31T00:00:00"/>
  </r>
  <r>
    <x v="5"/>
    <s v="Category3"/>
    <s v="ITEM5"/>
    <s v="DESCRIPTION5"/>
    <n v="1"/>
    <n v="261"/>
    <n v="261"/>
    <d v="2015-12-10T00:00:00"/>
    <d v="2015-12-31T00:00:00"/>
  </r>
  <r>
    <x v="4"/>
    <s v="Category1"/>
    <s v="ITEM1"/>
    <s v="DESCRIPTION1"/>
    <n v="1"/>
    <n v="577"/>
    <n v="577"/>
    <d v="2015-12-10T00:00:00"/>
    <d v="2015-12-31T00:00:00"/>
  </r>
  <r>
    <x v="2"/>
    <s v="Category2"/>
    <s v="ITEM3"/>
    <s v="DESCRIPTION3"/>
    <n v="1"/>
    <n v="440"/>
    <n v="440"/>
    <d v="2015-12-10T00:00:00"/>
    <d v="2015-12-31T00:00:00"/>
  </r>
  <r>
    <x v="5"/>
    <s v="Category2"/>
    <s v="ITEM3"/>
    <s v="DESCRIPTION3"/>
    <n v="1"/>
    <n v="608"/>
    <n v="608"/>
    <d v="2015-12-10T00:00:00"/>
    <d v="2015-12-31T00:00:00"/>
  </r>
  <r>
    <x v="1"/>
    <s v="Category2"/>
    <s v="ITEM3"/>
    <s v="DESCRIPTION3"/>
    <n v="1"/>
    <n v="356"/>
    <n v="356"/>
    <d v="2015-12-10T00:00:00"/>
    <d v="2015-12-31T00:00:00"/>
  </r>
  <r>
    <x v="5"/>
    <s v="Category1"/>
    <s v="ITEM2"/>
    <s v="DESCRIPTION2"/>
    <n v="1"/>
    <n v="443"/>
    <n v="443"/>
    <d v="2015-12-10T00:00:00"/>
    <d v="2015-12-31T00:00:00"/>
  </r>
  <r>
    <x v="2"/>
    <s v="Category2"/>
    <s v="ITEM4"/>
    <s v="DESCRIPTION4"/>
    <n v="1"/>
    <n v="405"/>
    <n v="405"/>
    <d v="2015-12-10T00:00:00"/>
    <d v="2015-12-31T00:00:00"/>
  </r>
  <r>
    <x v="1"/>
    <s v="Category2"/>
    <s v="ITEM3"/>
    <s v="DESCRIPTION3"/>
    <n v="1"/>
    <n v="504"/>
    <n v="504"/>
    <d v="2015-12-10T00:00:00"/>
    <d v="2015-12-31T00:00:00"/>
  </r>
  <r>
    <x v="0"/>
    <s v="Category2"/>
    <s v="ITEM3"/>
    <s v="DESCRIPTION3"/>
    <n v="1"/>
    <n v="433"/>
    <n v="433"/>
    <d v="2015-12-10T00:00:00"/>
    <d v="2015-12-31T00:00:00"/>
  </r>
  <r>
    <x v="3"/>
    <s v="Category2"/>
    <s v="ITEM3"/>
    <s v="DESCRIPTION3"/>
    <n v="1"/>
    <n v="607"/>
    <n v="607"/>
    <d v="2015-12-10T00:00:00"/>
    <d v="2015-12-31T00:00:00"/>
  </r>
  <r>
    <x v="1"/>
    <s v="Category2"/>
    <s v="ITEM3"/>
    <s v="DESCRIPTION3"/>
    <n v="1"/>
    <n v="440"/>
    <n v="440"/>
    <d v="2015-12-10T00:00:00"/>
    <d v="2015-12-31T00:00:00"/>
  </r>
  <r>
    <x v="1"/>
    <s v="Category3"/>
    <s v="ITEM5"/>
    <s v="DESCRIPTION5"/>
    <n v="1"/>
    <n v="495"/>
    <n v="495"/>
    <d v="2015-12-10T00:00:00"/>
    <d v="2015-12-31T00:00:00"/>
  </r>
  <r>
    <x v="0"/>
    <s v="Category1"/>
    <s v="ITEM2"/>
    <s v="DESCRIPTION2"/>
    <n v="1"/>
    <n v="313"/>
    <n v="313"/>
    <d v="2015-12-10T00:00:00"/>
    <d v="2015-12-31T00:00:00"/>
  </r>
  <r>
    <x v="2"/>
    <s v="Category1"/>
    <s v="ITEM2"/>
    <s v="DESCRIPTION2"/>
    <n v="1"/>
    <n v="721"/>
    <n v="721"/>
    <d v="2015-12-10T00:00:00"/>
    <d v="2015-12-31T00:00:00"/>
  </r>
  <r>
    <x v="4"/>
    <s v="Category2"/>
    <s v="ITEM4"/>
    <s v="DESCRIPTION4"/>
    <n v="1"/>
    <n v="625"/>
    <n v="625"/>
    <d v="2015-12-10T00:00:00"/>
    <d v="2015-12-31T00:00:00"/>
  </r>
  <r>
    <x v="4"/>
    <s v="Category1"/>
    <s v="ITEM1"/>
    <s v="DESCRIPTION1"/>
    <n v="1"/>
    <n v="715"/>
    <n v="715"/>
    <d v="2015-12-10T00:00:00"/>
    <d v="2015-12-31T00:00:00"/>
  </r>
  <r>
    <x v="3"/>
    <s v="Category2"/>
    <s v="ITEM3"/>
    <s v="DESCRIPTION3"/>
    <n v="1"/>
    <n v="940"/>
    <n v="940"/>
    <d v="2015-12-11T00:00:00"/>
    <d v="2015-12-31T00:00:00"/>
  </r>
  <r>
    <x v="5"/>
    <s v="Category2"/>
    <s v="ITEM4"/>
    <s v="DESCRIPTION4"/>
    <n v="1"/>
    <n v="822"/>
    <n v="822"/>
    <d v="2015-12-11T00:00:00"/>
    <d v="2015-12-31T00:00:00"/>
  </r>
  <r>
    <x v="3"/>
    <s v="Category2"/>
    <s v="ITEM4"/>
    <s v="DESCRIPTION4"/>
    <n v="1"/>
    <n v="575"/>
    <n v="575"/>
    <d v="2015-12-11T00:00:00"/>
    <d v="2015-12-31T00:00:00"/>
  </r>
  <r>
    <x v="3"/>
    <s v="Category2"/>
    <s v="ITEM4"/>
    <s v="DESCRIPTION4"/>
    <n v="1"/>
    <n v="606"/>
    <n v="606"/>
    <d v="2015-12-11T00:00:00"/>
    <d v="2015-12-31T00:00:00"/>
  </r>
  <r>
    <x v="3"/>
    <s v="Category2"/>
    <s v="ITEM3"/>
    <s v="DESCRIPTION3"/>
    <n v="1"/>
    <n v="303"/>
    <n v="303"/>
    <d v="2015-12-11T00:00:00"/>
    <d v="2015-12-31T00:00:00"/>
  </r>
  <r>
    <x v="2"/>
    <s v="Category2"/>
    <s v="ITEM3"/>
    <s v="DESCRIPTION3"/>
    <n v="1"/>
    <n v="300"/>
    <n v="300"/>
    <d v="2015-12-11T00:00:00"/>
    <d v="2015-12-31T00:00:00"/>
  </r>
  <r>
    <x v="3"/>
    <s v="Category1"/>
    <s v="ITEM1"/>
    <s v="DESCRIPTION1"/>
    <n v="1"/>
    <n v="925"/>
    <n v="925"/>
    <d v="2015-12-11T00:00:00"/>
    <d v="2015-12-31T00:00:00"/>
  </r>
  <r>
    <x v="4"/>
    <s v="Category1"/>
    <s v="ITEM1"/>
    <s v="DESCRIPTION1"/>
    <n v="1"/>
    <n v="141"/>
    <n v="141"/>
    <d v="2015-12-11T00:00:00"/>
    <d v="2015-12-31T00:00:00"/>
  </r>
  <r>
    <x v="0"/>
    <s v="Category2"/>
    <s v="ITEM3"/>
    <s v="DESCRIPTION3"/>
    <n v="1"/>
    <n v="646"/>
    <n v="646"/>
    <d v="2015-12-11T00:00:00"/>
    <d v="2015-12-31T00:00:00"/>
  </r>
  <r>
    <x v="1"/>
    <s v="Category2"/>
    <s v="ITEM4"/>
    <s v="DESCRIPTION4"/>
    <n v="1"/>
    <n v="319"/>
    <n v="319"/>
    <d v="2015-12-11T00:00:00"/>
    <d v="2015-12-31T00:00:00"/>
  </r>
  <r>
    <x v="3"/>
    <s v="Category2"/>
    <s v="ITEM3"/>
    <s v="DESCRIPTION3"/>
    <n v="1"/>
    <n v="768"/>
    <n v="768"/>
    <d v="2015-12-11T00:00:00"/>
    <d v="2015-12-31T00:00:00"/>
  </r>
  <r>
    <x v="0"/>
    <s v="Category3"/>
    <s v="ITEM5"/>
    <s v="DESCRIPTION5"/>
    <n v="1"/>
    <n v="462"/>
    <n v="462"/>
    <d v="2015-12-11T00:00:00"/>
    <d v="2015-12-31T00:00:00"/>
  </r>
  <r>
    <x v="0"/>
    <s v="Category3"/>
    <s v="ITEM5"/>
    <s v="DESCRIPTION5"/>
    <n v="1"/>
    <n v="213"/>
    <n v="213"/>
    <d v="2015-12-11T00:00:00"/>
    <d v="2015-12-31T00:00:00"/>
  </r>
  <r>
    <x v="5"/>
    <s v="Category1"/>
    <s v="ITEM1"/>
    <s v="DESCRIPTION1"/>
    <n v="1"/>
    <n v="564"/>
    <n v="564"/>
    <d v="2015-12-11T00:00:00"/>
    <d v="2015-12-31T00:00:00"/>
  </r>
  <r>
    <x v="3"/>
    <s v="Category1"/>
    <s v="ITEM1"/>
    <s v="DESCRIPTION1"/>
    <n v="1"/>
    <n v="787"/>
    <n v="787"/>
    <d v="2015-12-11T00:00:00"/>
    <d v="2015-12-31T00:00:00"/>
  </r>
  <r>
    <x v="4"/>
    <s v="Category2"/>
    <s v="ITEM3"/>
    <s v="DESCRIPTION3"/>
    <n v="1"/>
    <n v="585"/>
    <n v="585"/>
    <d v="2015-12-11T00:00:00"/>
    <d v="2015-12-31T00:00:00"/>
  </r>
  <r>
    <x v="5"/>
    <s v="Category3"/>
    <s v="ITEM5"/>
    <s v="DESCRIPTION5"/>
    <n v="1"/>
    <n v="772"/>
    <n v="772"/>
    <d v="2015-12-11T00:00:00"/>
    <d v="2015-12-31T00:00:00"/>
  </r>
  <r>
    <x v="0"/>
    <s v="Category3"/>
    <s v="ITEM5"/>
    <s v="DESCRIPTION5"/>
    <n v="1"/>
    <n v="784"/>
    <n v="784"/>
    <d v="2015-12-11T00:00:00"/>
    <d v="2015-12-31T00:00:00"/>
  </r>
  <r>
    <x v="0"/>
    <s v="Category1"/>
    <s v="ITEM1"/>
    <s v="DESCRIPTION1"/>
    <n v="1"/>
    <n v="829"/>
    <n v="829"/>
    <d v="2015-12-11T00:00:00"/>
    <d v="2015-12-31T00:00:00"/>
  </r>
  <r>
    <x v="0"/>
    <s v="Category2"/>
    <s v="ITEM4"/>
    <s v="DESCRIPTION4"/>
    <n v="1"/>
    <n v="330"/>
    <n v="330"/>
    <d v="2015-12-11T00:00:00"/>
    <d v="2015-12-31T00:00:00"/>
  </r>
  <r>
    <x v="4"/>
    <s v="Category2"/>
    <s v="ITEM3"/>
    <s v="DESCRIPTION3"/>
    <n v="1"/>
    <n v="347"/>
    <n v="347"/>
    <d v="2015-12-11T00:00:00"/>
    <d v="2015-12-31T00:00:00"/>
  </r>
  <r>
    <x v="0"/>
    <s v="Category1"/>
    <s v="ITEM2"/>
    <s v="DESCRIPTION2"/>
    <n v="1"/>
    <n v="677"/>
    <n v="677"/>
    <d v="2015-12-11T00:00:00"/>
    <d v="2015-12-31T00:00:00"/>
  </r>
  <r>
    <x v="5"/>
    <s v="Category2"/>
    <s v="ITEM3"/>
    <s v="DESCRIPTION3"/>
    <n v="1"/>
    <n v="632"/>
    <n v="632"/>
    <d v="2015-12-11T00:00:00"/>
    <d v="2015-12-31T00:00:00"/>
  </r>
  <r>
    <x v="3"/>
    <s v="Category2"/>
    <s v="ITEM4"/>
    <s v="DESCRIPTION4"/>
    <n v="1"/>
    <n v="916"/>
    <n v="916"/>
    <d v="2015-12-11T00:00:00"/>
    <d v="2015-12-31T00:00:00"/>
  </r>
  <r>
    <x v="5"/>
    <s v="Category1"/>
    <s v="ITEM2"/>
    <s v="DESCRIPTION2"/>
    <n v="1"/>
    <n v="260"/>
    <n v="260"/>
    <d v="2015-12-11T00:00:00"/>
    <d v="2015-12-31T00:00:00"/>
  </r>
  <r>
    <x v="3"/>
    <s v="Category3"/>
    <s v="ITEM5"/>
    <s v="DESCRIPTION5"/>
    <n v="1"/>
    <n v="450"/>
    <n v="450"/>
    <d v="2015-12-11T00:00:00"/>
    <d v="2015-12-31T00:00:00"/>
  </r>
  <r>
    <x v="0"/>
    <s v="Category1"/>
    <s v="ITEM1"/>
    <s v="DESCRIPTION1"/>
    <n v="1"/>
    <n v="778"/>
    <n v="778"/>
    <d v="2015-12-11T00:00:00"/>
    <d v="2015-12-31T00:00:00"/>
  </r>
  <r>
    <x v="4"/>
    <s v="Category1"/>
    <s v="ITEM1"/>
    <s v="DESCRIPTION1"/>
    <n v="1"/>
    <n v="903"/>
    <n v="903"/>
    <d v="2015-12-11T00:00:00"/>
    <d v="2015-12-31T00:00:00"/>
  </r>
  <r>
    <x v="1"/>
    <s v="Category1"/>
    <s v="ITEM1"/>
    <s v="DESCRIPTION1"/>
    <n v="1"/>
    <n v="392"/>
    <n v="392"/>
    <d v="2015-12-11T00:00:00"/>
    <d v="2015-12-31T00:00:00"/>
  </r>
  <r>
    <x v="3"/>
    <s v="Category1"/>
    <s v="ITEM2"/>
    <s v="DESCRIPTION2"/>
    <n v="1"/>
    <n v="582"/>
    <n v="582"/>
    <d v="2015-12-11T00:00:00"/>
    <d v="2015-12-31T00:00:00"/>
  </r>
  <r>
    <x v="5"/>
    <s v="Category2"/>
    <s v="ITEM4"/>
    <s v="DESCRIPTION4"/>
    <n v="1"/>
    <n v="509"/>
    <n v="509"/>
    <d v="2015-12-11T00:00:00"/>
    <d v="2015-12-31T00:00:00"/>
  </r>
  <r>
    <x v="3"/>
    <s v="Category2"/>
    <s v="ITEM4"/>
    <s v="DESCRIPTION4"/>
    <n v="1"/>
    <n v="839"/>
    <n v="839"/>
    <d v="2015-12-11T00:00:00"/>
    <d v="2015-12-31T00:00:00"/>
  </r>
  <r>
    <x v="4"/>
    <s v="Category2"/>
    <s v="ITEM4"/>
    <s v="DESCRIPTION4"/>
    <n v="1"/>
    <n v="474"/>
    <n v="474"/>
    <d v="2015-12-11T00:00:00"/>
    <d v="2015-12-31T00:00:00"/>
  </r>
  <r>
    <x v="1"/>
    <s v="Category3"/>
    <s v="ITEM5"/>
    <s v="DESCRIPTION5"/>
    <n v="1"/>
    <n v="779"/>
    <n v="779"/>
    <d v="2015-12-11T00:00:00"/>
    <d v="2015-12-31T00:00:00"/>
  </r>
  <r>
    <x v="3"/>
    <s v="Category3"/>
    <s v="ITEM5"/>
    <s v="DESCRIPTION5"/>
    <n v="1"/>
    <n v="127"/>
    <n v="127"/>
    <d v="2015-12-11T00:00:00"/>
    <d v="2015-12-31T00:00:00"/>
  </r>
  <r>
    <x v="1"/>
    <s v="Category3"/>
    <s v="ITEM5"/>
    <s v="DESCRIPTION5"/>
    <n v="1"/>
    <n v="759"/>
    <n v="759"/>
    <d v="2015-12-11T00:00:00"/>
    <d v="2015-12-31T00:00:00"/>
  </r>
  <r>
    <x v="3"/>
    <s v="Category3"/>
    <s v="ITEM5"/>
    <s v="DESCRIPTION5"/>
    <n v="1"/>
    <n v="482"/>
    <n v="482"/>
    <d v="2015-12-11T00:00:00"/>
    <d v="2015-12-31T00:00:00"/>
  </r>
  <r>
    <x v="0"/>
    <s v="Category1"/>
    <s v="ITEM2"/>
    <s v="DESCRIPTION2"/>
    <n v="1"/>
    <n v="873"/>
    <n v="873"/>
    <d v="2015-12-11T00:00:00"/>
    <d v="2015-12-31T00:00:00"/>
  </r>
  <r>
    <x v="3"/>
    <s v="Category2"/>
    <s v="ITEM3"/>
    <s v="DESCRIPTION3"/>
    <n v="1"/>
    <n v="504"/>
    <n v="504"/>
    <d v="2015-12-11T00:00:00"/>
    <d v="2015-12-31T00:00:00"/>
  </r>
  <r>
    <x v="4"/>
    <s v="Category2"/>
    <s v="ITEM3"/>
    <s v="DESCRIPTION3"/>
    <n v="1"/>
    <n v="242"/>
    <n v="242"/>
    <d v="2015-12-11T00:00:00"/>
    <d v="2015-12-31T00:00:00"/>
  </r>
  <r>
    <x v="4"/>
    <s v="Category2"/>
    <s v="ITEM4"/>
    <s v="DESCRIPTION4"/>
    <n v="1"/>
    <n v="977"/>
    <n v="977"/>
    <d v="2015-12-11T00:00:00"/>
    <d v="2015-12-31T00:00:00"/>
  </r>
  <r>
    <x v="2"/>
    <s v="Category2"/>
    <s v="ITEM3"/>
    <s v="DESCRIPTION3"/>
    <n v="1"/>
    <n v="509"/>
    <n v="509"/>
    <d v="2015-12-11T00:00:00"/>
    <d v="2015-12-31T00:00:00"/>
  </r>
  <r>
    <x v="4"/>
    <s v="Category1"/>
    <s v="ITEM2"/>
    <s v="DESCRIPTION2"/>
    <n v="1"/>
    <n v="893"/>
    <n v="893"/>
    <d v="2015-12-11T00:00:00"/>
    <d v="2015-12-31T00:00:00"/>
  </r>
  <r>
    <x v="1"/>
    <s v="Category1"/>
    <s v="ITEM1"/>
    <s v="DESCRIPTION1"/>
    <n v="1"/>
    <n v="164"/>
    <n v="164"/>
    <d v="2015-12-11T00:00:00"/>
    <d v="2015-12-31T00:00:00"/>
  </r>
  <r>
    <x v="0"/>
    <s v="Category2"/>
    <s v="ITEM4"/>
    <s v="DESCRIPTION4"/>
    <n v="1"/>
    <n v="240"/>
    <n v="240"/>
    <d v="2015-12-11T00:00:00"/>
    <d v="2015-12-31T00:00:00"/>
  </r>
  <r>
    <x v="1"/>
    <s v="Category1"/>
    <s v="ITEM2"/>
    <s v="DESCRIPTION2"/>
    <n v="1"/>
    <n v="467"/>
    <n v="467"/>
    <d v="2015-12-11T00:00:00"/>
    <d v="2015-12-31T00:00:00"/>
  </r>
  <r>
    <x v="4"/>
    <s v="Category3"/>
    <s v="ITEM5"/>
    <s v="DESCRIPTION5"/>
    <n v="1"/>
    <n v="161"/>
    <n v="161"/>
    <d v="2015-12-11T00:00:00"/>
    <d v="2015-12-31T00:00:00"/>
  </r>
  <r>
    <x v="0"/>
    <s v="Category3"/>
    <s v="ITEM5"/>
    <s v="DESCRIPTION5"/>
    <n v="1"/>
    <n v="204"/>
    <n v="204"/>
    <d v="2015-12-11T00:00:00"/>
    <d v="2015-12-31T00:00:00"/>
  </r>
  <r>
    <x v="0"/>
    <s v="Category1"/>
    <s v="ITEM1"/>
    <s v="DESCRIPTION1"/>
    <n v="1"/>
    <n v="872"/>
    <n v="872"/>
    <d v="2015-12-11T00:00:00"/>
    <d v="2015-12-31T00:00:00"/>
  </r>
  <r>
    <x v="0"/>
    <s v="Category2"/>
    <s v="ITEM3"/>
    <s v="DESCRIPTION3"/>
    <n v="1"/>
    <n v="399"/>
    <n v="399"/>
    <d v="2015-12-11T00:00:00"/>
    <d v="2015-12-31T00:00:00"/>
  </r>
  <r>
    <x v="3"/>
    <s v="Category2"/>
    <s v="ITEM4"/>
    <s v="DESCRIPTION4"/>
    <n v="1"/>
    <n v="515"/>
    <n v="515"/>
    <d v="2015-12-12T00:00:00"/>
    <d v="2015-12-31T00:00:00"/>
  </r>
  <r>
    <x v="0"/>
    <s v="Category3"/>
    <s v="ITEM5"/>
    <s v="DESCRIPTION5"/>
    <n v="1"/>
    <n v="203"/>
    <n v="203"/>
    <d v="2015-12-12T00:00:00"/>
    <d v="2015-12-31T00:00:00"/>
  </r>
  <r>
    <x v="4"/>
    <s v="Category2"/>
    <s v="ITEM3"/>
    <s v="DESCRIPTION3"/>
    <n v="1"/>
    <n v="356"/>
    <n v="356"/>
    <d v="2015-12-12T00:00:00"/>
    <d v="2015-12-31T00:00:00"/>
  </r>
  <r>
    <x v="2"/>
    <s v="Category1"/>
    <s v="ITEM1"/>
    <s v="DESCRIPTION1"/>
    <n v="1"/>
    <n v="396"/>
    <n v="396"/>
    <d v="2015-12-12T00:00:00"/>
    <d v="2015-12-31T00:00:00"/>
  </r>
  <r>
    <x v="3"/>
    <s v="Category3"/>
    <s v="ITEM5"/>
    <s v="DESCRIPTION5"/>
    <n v="1"/>
    <n v="760"/>
    <n v="760"/>
    <d v="2015-12-12T00:00:00"/>
    <d v="2015-12-31T00:00:00"/>
  </r>
  <r>
    <x v="1"/>
    <s v="Category2"/>
    <s v="ITEM4"/>
    <s v="DESCRIPTION4"/>
    <n v="1"/>
    <n v="231"/>
    <n v="231"/>
    <d v="2015-12-12T00:00:00"/>
    <d v="2015-12-31T00:00:00"/>
  </r>
  <r>
    <x v="0"/>
    <s v="Category2"/>
    <s v="ITEM4"/>
    <s v="DESCRIPTION4"/>
    <n v="1"/>
    <n v="343"/>
    <n v="343"/>
    <d v="2015-12-12T00:00:00"/>
    <d v="2015-12-31T00:00:00"/>
  </r>
  <r>
    <x v="4"/>
    <s v="Category3"/>
    <s v="ITEM5"/>
    <s v="DESCRIPTION5"/>
    <n v="1"/>
    <n v="549"/>
    <n v="549"/>
    <d v="2015-12-12T00:00:00"/>
    <d v="2015-12-31T00:00:00"/>
  </r>
  <r>
    <x v="1"/>
    <s v="Category2"/>
    <s v="ITEM4"/>
    <s v="DESCRIPTION4"/>
    <n v="1"/>
    <n v="866"/>
    <n v="866"/>
    <d v="2015-12-12T00:00:00"/>
    <d v="2015-12-31T00:00:00"/>
  </r>
  <r>
    <x v="5"/>
    <s v="Category2"/>
    <s v="ITEM4"/>
    <s v="DESCRIPTION4"/>
    <n v="1"/>
    <n v="821"/>
    <n v="821"/>
    <d v="2015-12-12T00:00:00"/>
    <d v="2015-12-31T00:00:00"/>
  </r>
  <r>
    <x v="1"/>
    <s v="Category1"/>
    <s v="ITEM2"/>
    <s v="DESCRIPTION2"/>
    <n v="1"/>
    <n v="922"/>
    <n v="922"/>
    <d v="2015-12-12T00:00:00"/>
    <d v="2015-12-31T00:00:00"/>
  </r>
  <r>
    <x v="5"/>
    <s v="Category2"/>
    <s v="ITEM3"/>
    <s v="DESCRIPTION3"/>
    <n v="1"/>
    <n v="457"/>
    <n v="457"/>
    <d v="2015-12-12T00:00:00"/>
    <d v="2015-12-31T00:00:00"/>
  </r>
  <r>
    <x v="4"/>
    <s v="Category2"/>
    <s v="ITEM3"/>
    <s v="DESCRIPTION3"/>
    <n v="1"/>
    <n v="785"/>
    <n v="785"/>
    <d v="2015-12-12T00:00:00"/>
    <d v="2015-12-31T00:00:00"/>
  </r>
  <r>
    <x v="2"/>
    <s v="Category3"/>
    <s v="ITEM5"/>
    <s v="DESCRIPTION5"/>
    <n v="1"/>
    <n v="763"/>
    <n v="763"/>
    <d v="2015-12-12T00:00:00"/>
    <d v="2015-12-31T00:00:00"/>
  </r>
  <r>
    <x v="4"/>
    <s v="Category1"/>
    <s v="ITEM2"/>
    <s v="DESCRIPTION2"/>
    <n v="1"/>
    <n v="762"/>
    <n v="762"/>
    <d v="2015-12-12T00:00:00"/>
    <d v="2015-12-31T00:00:00"/>
  </r>
  <r>
    <x v="1"/>
    <s v="Category3"/>
    <s v="ITEM5"/>
    <s v="DESCRIPTION5"/>
    <n v="1"/>
    <n v="392"/>
    <n v="392"/>
    <d v="2015-12-12T00:00:00"/>
    <d v="2015-12-31T00:00:00"/>
  </r>
  <r>
    <x v="2"/>
    <s v="Category1"/>
    <s v="ITEM2"/>
    <s v="DESCRIPTION2"/>
    <n v="1"/>
    <n v="331"/>
    <n v="331"/>
    <d v="2015-12-12T00:00:00"/>
    <d v="2015-12-31T00:00:00"/>
  </r>
  <r>
    <x v="5"/>
    <s v="Category1"/>
    <s v="ITEM2"/>
    <s v="DESCRIPTION2"/>
    <n v="1"/>
    <n v="952"/>
    <n v="952"/>
    <d v="2015-12-12T00:00:00"/>
    <d v="2015-12-31T00:00:00"/>
  </r>
  <r>
    <x v="4"/>
    <s v="Category1"/>
    <s v="ITEM2"/>
    <s v="DESCRIPTION2"/>
    <n v="1"/>
    <n v="805"/>
    <n v="805"/>
    <d v="2015-12-12T00:00:00"/>
    <d v="2015-12-31T00:00:00"/>
  </r>
  <r>
    <x v="1"/>
    <s v="Category3"/>
    <s v="ITEM5"/>
    <s v="DESCRIPTION5"/>
    <n v="1"/>
    <n v="463"/>
    <n v="463"/>
    <d v="2015-12-12T00:00:00"/>
    <d v="2015-12-31T00:00:00"/>
  </r>
  <r>
    <x v="0"/>
    <s v="Category2"/>
    <s v="ITEM3"/>
    <s v="DESCRIPTION3"/>
    <n v="1"/>
    <n v="649"/>
    <n v="649"/>
    <d v="2015-12-12T00:00:00"/>
    <d v="2015-12-31T00:00:00"/>
  </r>
  <r>
    <x v="3"/>
    <s v="Category1"/>
    <s v="ITEM1"/>
    <s v="DESCRIPTION1"/>
    <n v="1"/>
    <n v="764"/>
    <n v="764"/>
    <d v="2015-12-12T00:00:00"/>
    <d v="2015-12-31T00:00:00"/>
  </r>
  <r>
    <x v="1"/>
    <s v="Category3"/>
    <s v="ITEM5"/>
    <s v="DESCRIPTION5"/>
    <n v="1"/>
    <n v="865"/>
    <n v="865"/>
    <d v="2015-12-12T00:00:00"/>
    <d v="2015-12-31T00:00:00"/>
  </r>
  <r>
    <x v="1"/>
    <s v="Category2"/>
    <s v="ITEM3"/>
    <s v="DESCRIPTION3"/>
    <n v="1"/>
    <n v="416"/>
    <n v="416"/>
    <d v="2015-12-12T00:00:00"/>
    <d v="2015-12-31T00:00:00"/>
  </r>
  <r>
    <x v="5"/>
    <s v="Category2"/>
    <s v="ITEM4"/>
    <s v="DESCRIPTION4"/>
    <n v="1"/>
    <n v="369"/>
    <n v="369"/>
    <d v="2015-12-12T00:00:00"/>
    <d v="2015-12-31T00:00:00"/>
  </r>
  <r>
    <x v="0"/>
    <s v="Category1"/>
    <s v="ITEM1"/>
    <s v="DESCRIPTION1"/>
    <n v="1"/>
    <n v="566"/>
    <n v="566"/>
    <d v="2015-12-12T00:00:00"/>
    <d v="2015-12-31T00:00:00"/>
  </r>
  <r>
    <x v="1"/>
    <s v="Category3"/>
    <s v="ITEM5"/>
    <s v="DESCRIPTION5"/>
    <n v="1"/>
    <n v="289"/>
    <n v="289"/>
    <d v="2015-12-12T00:00:00"/>
    <d v="2015-12-31T00:00:00"/>
  </r>
  <r>
    <x v="0"/>
    <s v="Category1"/>
    <s v="ITEM1"/>
    <s v="DESCRIPTION1"/>
    <n v="1"/>
    <n v="480"/>
    <n v="480"/>
    <d v="2015-12-12T00:00:00"/>
    <d v="2015-12-31T00:00:00"/>
  </r>
  <r>
    <x v="4"/>
    <s v="Category1"/>
    <s v="ITEM2"/>
    <s v="DESCRIPTION2"/>
    <n v="1"/>
    <n v="835"/>
    <n v="835"/>
    <d v="2015-12-12T00:00:00"/>
    <d v="2015-12-31T00:00:00"/>
  </r>
  <r>
    <x v="5"/>
    <s v="Category1"/>
    <s v="ITEM1"/>
    <s v="DESCRIPTION1"/>
    <n v="1"/>
    <n v="532"/>
    <n v="532"/>
    <d v="2015-12-12T00:00:00"/>
    <d v="2015-12-31T00:00:00"/>
  </r>
  <r>
    <x v="3"/>
    <s v="Category3"/>
    <s v="ITEM5"/>
    <s v="DESCRIPTION5"/>
    <n v="1"/>
    <n v="142"/>
    <n v="142"/>
    <d v="2015-12-12T00:00:00"/>
    <d v="2015-12-31T00:00:00"/>
  </r>
  <r>
    <x v="5"/>
    <s v="Category1"/>
    <s v="ITEM1"/>
    <s v="DESCRIPTION1"/>
    <n v="1"/>
    <n v="135"/>
    <n v="135"/>
    <d v="2015-12-12T00:00:00"/>
    <d v="2015-12-31T00:00:00"/>
  </r>
  <r>
    <x v="2"/>
    <s v="Category2"/>
    <s v="ITEM4"/>
    <s v="DESCRIPTION4"/>
    <n v="1"/>
    <n v="194"/>
    <n v="194"/>
    <d v="2015-12-12T00:00:00"/>
    <d v="2015-12-31T00:00:00"/>
  </r>
  <r>
    <x v="4"/>
    <s v="Category2"/>
    <s v="ITEM4"/>
    <s v="DESCRIPTION4"/>
    <n v="1"/>
    <n v="579"/>
    <n v="579"/>
    <d v="2015-12-12T00:00:00"/>
    <d v="2015-12-31T00:00:00"/>
  </r>
  <r>
    <x v="0"/>
    <s v="Category3"/>
    <s v="ITEM5"/>
    <s v="DESCRIPTION5"/>
    <n v="1"/>
    <n v="117"/>
    <n v="117"/>
    <d v="2015-12-12T00:00:00"/>
    <d v="2015-12-31T00:00:00"/>
  </r>
  <r>
    <x v="3"/>
    <s v="Category1"/>
    <s v="ITEM2"/>
    <s v="DESCRIPTION2"/>
    <n v="1"/>
    <n v="295"/>
    <n v="295"/>
    <d v="2015-12-12T00:00:00"/>
    <d v="2015-12-31T00:00:00"/>
  </r>
  <r>
    <x v="5"/>
    <s v="Category3"/>
    <s v="ITEM5"/>
    <s v="DESCRIPTION5"/>
    <n v="1"/>
    <n v="555"/>
    <n v="555"/>
    <d v="2015-12-12T00:00:00"/>
    <d v="2015-12-31T00:00:00"/>
  </r>
  <r>
    <x v="2"/>
    <s v="Category1"/>
    <s v="ITEM1"/>
    <s v="DESCRIPTION1"/>
    <n v="1"/>
    <n v="623"/>
    <n v="623"/>
    <d v="2015-12-12T00:00:00"/>
    <d v="2015-12-31T00:00:00"/>
  </r>
  <r>
    <x v="0"/>
    <s v="Category3"/>
    <s v="ITEM5"/>
    <s v="DESCRIPTION5"/>
    <n v="1"/>
    <n v="665"/>
    <n v="665"/>
    <d v="2015-12-12T00:00:00"/>
    <d v="2015-12-31T00:00:00"/>
  </r>
  <r>
    <x v="0"/>
    <s v="Category2"/>
    <s v="ITEM4"/>
    <s v="DESCRIPTION4"/>
    <n v="1"/>
    <n v="448"/>
    <n v="448"/>
    <d v="2015-12-12T00:00:00"/>
    <d v="2015-12-31T00:00:00"/>
  </r>
  <r>
    <x v="1"/>
    <s v="Category3"/>
    <s v="ITEM5"/>
    <s v="DESCRIPTION5"/>
    <n v="1"/>
    <n v="947"/>
    <n v="947"/>
    <d v="2015-12-12T00:00:00"/>
    <d v="2015-12-31T00:00:00"/>
  </r>
  <r>
    <x v="5"/>
    <s v="Category2"/>
    <s v="ITEM4"/>
    <s v="DESCRIPTION4"/>
    <n v="1"/>
    <n v="675"/>
    <n v="675"/>
    <d v="2015-12-12T00:00:00"/>
    <d v="2015-12-31T00:00:00"/>
  </r>
  <r>
    <x v="5"/>
    <s v="Category1"/>
    <s v="ITEM2"/>
    <s v="DESCRIPTION2"/>
    <n v="1"/>
    <n v="491"/>
    <n v="491"/>
    <d v="2015-12-12T00:00:00"/>
    <d v="2015-12-31T00:00:00"/>
  </r>
  <r>
    <x v="5"/>
    <s v="Category2"/>
    <s v="ITEM3"/>
    <s v="DESCRIPTION3"/>
    <n v="1"/>
    <n v="199"/>
    <n v="199"/>
    <d v="2015-12-12T00:00:00"/>
    <d v="2015-12-31T00:00:00"/>
  </r>
  <r>
    <x v="5"/>
    <s v="Category1"/>
    <s v="ITEM1"/>
    <s v="DESCRIPTION1"/>
    <n v="1"/>
    <n v="808"/>
    <n v="808"/>
    <d v="2015-12-12T00:00:00"/>
    <d v="2015-12-31T00:00:00"/>
  </r>
  <r>
    <x v="2"/>
    <s v="Category1"/>
    <s v="ITEM2"/>
    <s v="DESCRIPTION2"/>
    <n v="1"/>
    <n v="378"/>
    <n v="378"/>
    <d v="2015-12-12T00:00:00"/>
    <d v="2015-12-31T00:00:00"/>
  </r>
  <r>
    <x v="4"/>
    <s v="Category1"/>
    <s v="ITEM1"/>
    <s v="DESCRIPTION1"/>
    <n v="1"/>
    <n v="199"/>
    <n v="199"/>
    <d v="2015-12-12T00:00:00"/>
    <d v="2015-12-31T00:00:00"/>
  </r>
  <r>
    <x v="2"/>
    <s v="Category1"/>
    <s v="ITEM2"/>
    <s v="DESCRIPTION2"/>
    <n v="1"/>
    <n v="131"/>
    <n v="131"/>
    <d v="2015-12-12T00:00:00"/>
    <d v="2015-12-31T00:00:00"/>
  </r>
  <r>
    <x v="0"/>
    <s v="Category1"/>
    <s v="ITEM2"/>
    <s v="DESCRIPTION2"/>
    <n v="1"/>
    <n v="935"/>
    <n v="935"/>
    <d v="2015-12-12T00:00:00"/>
    <d v="2015-12-31T00:00:00"/>
  </r>
  <r>
    <x v="4"/>
    <s v="Category2"/>
    <s v="ITEM3"/>
    <s v="DESCRIPTION3"/>
    <n v="1"/>
    <n v="200"/>
    <n v="200"/>
    <d v="2015-12-12T00:00:00"/>
    <d v="2015-12-31T00:00:00"/>
  </r>
  <r>
    <x v="3"/>
    <s v="Category1"/>
    <s v="ITEM2"/>
    <s v="DESCRIPTION2"/>
    <n v="1"/>
    <n v="379"/>
    <n v="379"/>
    <d v="2015-12-13T00:00:00"/>
    <d v="2015-12-31T00:00:00"/>
  </r>
  <r>
    <x v="5"/>
    <s v="Category2"/>
    <s v="ITEM3"/>
    <s v="DESCRIPTION3"/>
    <n v="1"/>
    <n v="530"/>
    <n v="530"/>
    <d v="2015-12-13T00:00:00"/>
    <d v="2015-12-31T00:00:00"/>
  </r>
  <r>
    <x v="0"/>
    <s v="Category2"/>
    <s v="ITEM4"/>
    <s v="DESCRIPTION4"/>
    <n v="1"/>
    <n v="771"/>
    <n v="771"/>
    <d v="2015-12-13T00:00:00"/>
    <d v="2015-12-31T00:00:00"/>
  </r>
  <r>
    <x v="1"/>
    <s v="Category1"/>
    <s v="ITEM2"/>
    <s v="DESCRIPTION2"/>
    <n v="1"/>
    <n v="924"/>
    <n v="924"/>
    <d v="2015-12-13T00:00:00"/>
    <d v="2015-12-31T00:00:00"/>
  </r>
  <r>
    <x v="1"/>
    <s v="Category1"/>
    <s v="ITEM2"/>
    <s v="DESCRIPTION2"/>
    <n v="1"/>
    <n v="849"/>
    <n v="849"/>
    <d v="2015-12-13T00:00:00"/>
    <d v="2015-12-31T00:00:00"/>
  </r>
  <r>
    <x v="5"/>
    <s v="Category1"/>
    <s v="ITEM2"/>
    <s v="DESCRIPTION2"/>
    <n v="1"/>
    <n v="824"/>
    <n v="824"/>
    <d v="2015-12-13T00:00:00"/>
    <d v="2015-12-31T00:00:00"/>
  </r>
  <r>
    <x v="2"/>
    <s v="Category2"/>
    <s v="ITEM3"/>
    <s v="DESCRIPTION3"/>
    <n v="1"/>
    <n v="255"/>
    <n v="255"/>
    <d v="2015-12-13T00:00:00"/>
    <d v="2015-12-31T00:00:00"/>
  </r>
  <r>
    <x v="4"/>
    <s v="Category1"/>
    <s v="ITEM2"/>
    <s v="DESCRIPTION2"/>
    <n v="1"/>
    <n v="653"/>
    <n v="653"/>
    <d v="2015-12-13T00:00:00"/>
    <d v="2015-12-31T00:00:00"/>
  </r>
  <r>
    <x v="4"/>
    <s v="Category3"/>
    <s v="ITEM5"/>
    <s v="DESCRIPTION5"/>
    <n v="1"/>
    <n v="388"/>
    <n v="388"/>
    <d v="2015-12-13T00:00:00"/>
    <d v="2015-12-31T00:00:00"/>
  </r>
  <r>
    <x v="2"/>
    <s v="Category2"/>
    <s v="ITEM4"/>
    <s v="DESCRIPTION4"/>
    <n v="1"/>
    <n v="127"/>
    <n v="127"/>
    <d v="2015-12-13T00:00:00"/>
    <d v="2015-12-31T00:00:00"/>
  </r>
  <r>
    <x v="2"/>
    <s v="Category3"/>
    <s v="ITEM5"/>
    <s v="DESCRIPTION5"/>
    <n v="1"/>
    <n v="978"/>
    <n v="978"/>
    <d v="2015-12-13T00:00:00"/>
    <d v="2015-12-31T00:00:00"/>
  </r>
  <r>
    <x v="4"/>
    <s v="Category2"/>
    <s v="ITEM3"/>
    <s v="DESCRIPTION3"/>
    <n v="1"/>
    <n v="157"/>
    <n v="157"/>
    <d v="2015-12-13T00:00:00"/>
    <d v="2015-12-31T00:00:00"/>
  </r>
  <r>
    <x v="0"/>
    <s v="Category2"/>
    <s v="ITEM4"/>
    <s v="DESCRIPTION4"/>
    <n v="1"/>
    <n v="385"/>
    <n v="385"/>
    <d v="2015-12-13T00:00:00"/>
    <d v="2015-12-31T00:00:00"/>
  </r>
  <r>
    <x v="3"/>
    <s v="Category1"/>
    <s v="ITEM1"/>
    <s v="DESCRIPTION1"/>
    <n v="1"/>
    <n v="135"/>
    <n v="135"/>
    <d v="2015-12-13T00:00:00"/>
    <d v="2015-12-31T00:00:00"/>
  </r>
  <r>
    <x v="0"/>
    <s v="Category2"/>
    <s v="ITEM4"/>
    <s v="DESCRIPTION4"/>
    <n v="1"/>
    <n v="331"/>
    <n v="331"/>
    <d v="2015-12-13T00:00:00"/>
    <d v="2015-12-31T00:00:00"/>
  </r>
  <r>
    <x v="1"/>
    <s v="Category1"/>
    <s v="ITEM2"/>
    <s v="DESCRIPTION2"/>
    <n v="1"/>
    <n v="827"/>
    <n v="827"/>
    <d v="2015-12-13T00:00:00"/>
    <d v="2015-12-31T00:00:00"/>
  </r>
  <r>
    <x v="3"/>
    <s v="Category2"/>
    <s v="ITEM4"/>
    <s v="DESCRIPTION4"/>
    <n v="1"/>
    <n v="948"/>
    <n v="948"/>
    <d v="2015-12-13T00:00:00"/>
    <d v="2015-12-31T00:00:00"/>
  </r>
  <r>
    <x v="4"/>
    <s v="Category3"/>
    <s v="ITEM5"/>
    <s v="DESCRIPTION5"/>
    <n v="1"/>
    <n v="218"/>
    <n v="218"/>
    <d v="2015-12-13T00:00:00"/>
    <d v="2015-12-31T00:00:00"/>
  </r>
  <r>
    <x v="4"/>
    <s v="Category3"/>
    <s v="ITEM5"/>
    <s v="DESCRIPTION5"/>
    <n v="1"/>
    <n v="452"/>
    <n v="452"/>
    <d v="2015-12-13T00:00:00"/>
    <d v="2015-12-31T00:00:00"/>
  </r>
  <r>
    <x v="5"/>
    <s v="Category1"/>
    <s v="ITEM1"/>
    <s v="DESCRIPTION1"/>
    <n v="1"/>
    <n v="219"/>
    <n v="219"/>
    <d v="2015-12-13T00:00:00"/>
    <d v="2015-12-31T00:00:00"/>
  </r>
  <r>
    <x v="5"/>
    <s v="Category1"/>
    <s v="ITEM1"/>
    <s v="DESCRIPTION1"/>
    <n v="1"/>
    <n v="688"/>
    <n v="688"/>
    <d v="2015-12-13T00:00:00"/>
    <d v="2015-12-31T00:00:00"/>
  </r>
  <r>
    <x v="4"/>
    <s v="Category1"/>
    <s v="ITEM1"/>
    <s v="DESCRIPTION1"/>
    <n v="1"/>
    <n v="306"/>
    <n v="306"/>
    <d v="2015-12-13T00:00:00"/>
    <d v="2015-12-31T00:00:00"/>
  </r>
  <r>
    <x v="1"/>
    <s v="Category1"/>
    <s v="ITEM1"/>
    <s v="DESCRIPTION1"/>
    <n v="1"/>
    <n v="912"/>
    <n v="912"/>
    <d v="2015-12-13T00:00:00"/>
    <d v="2015-12-31T00:00:00"/>
  </r>
  <r>
    <x v="0"/>
    <s v="Category2"/>
    <s v="ITEM3"/>
    <s v="DESCRIPTION3"/>
    <n v="1"/>
    <n v="585"/>
    <n v="585"/>
    <d v="2015-12-13T00:00:00"/>
    <d v="2015-12-31T00:00:00"/>
  </r>
  <r>
    <x v="5"/>
    <s v="Category1"/>
    <s v="ITEM2"/>
    <s v="DESCRIPTION2"/>
    <n v="1"/>
    <n v="560"/>
    <n v="560"/>
    <d v="2015-12-13T00:00:00"/>
    <d v="2015-12-31T00:00:00"/>
  </r>
  <r>
    <x v="1"/>
    <s v="Category2"/>
    <s v="ITEM3"/>
    <s v="DESCRIPTION3"/>
    <n v="1"/>
    <n v="388"/>
    <n v="388"/>
    <d v="2015-12-13T00:00:00"/>
    <d v="2015-12-31T00:00:00"/>
  </r>
  <r>
    <x v="4"/>
    <s v="Category2"/>
    <s v="ITEM3"/>
    <s v="DESCRIPTION3"/>
    <n v="1"/>
    <n v="205"/>
    <n v="205"/>
    <d v="2015-12-13T00:00:00"/>
    <d v="2015-12-31T00:00:00"/>
  </r>
  <r>
    <x v="0"/>
    <s v="Category1"/>
    <s v="ITEM1"/>
    <s v="DESCRIPTION1"/>
    <n v="1"/>
    <n v="747"/>
    <n v="747"/>
    <d v="2015-12-13T00:00:00"/>
    <d v="2015-12-31T00:00:00"/>
  </r>
  <r>
    <x v="3"/>
    <s v="Category2"/>
    <s v="ITEM4"/>
    <s v="DESCRIPTION4"/>
    <n v="1"/>
    <n v="412"/>
    <n v="412"/>
    <d v="2015-12-13T00:00:00"/>
    <d v="2015-12-31T00:00:00"/>
  </r>
  <r>
    <x v="0"/>
    <s v="Category1"/>
    <s v="ITEM2"/>
    <s v="DESCRIPTION2"/>
    <n v="1"/>
    <n v="417"/>
    <n v="417"/>
    <d v="2015-12-13T00:00:00"/>
    <d v="2015-12-31T00:00:00"/>
  </r>
  <r>
    <x v="1"/>
    <s v="Category2"/>
    <s v="ITEM3"/>
    <s v="DESCRIPTION3"/>
    <n v="1"/>
    <n v="357"/>
    <n v="357"/>
    <d v="2015-12-13T00:00:00"/>
    <d v="2015-12-31T00:00:00"/>
  </r>
  <r>
    <x v="2"/>
    <s v="Category1"/>
    <s v="ITEM1"/>
    <s v="DESCRIPTION1"/>
    <n v="1"/>
    <n v="616"/>
    <n v="616"/>
    <d v="2015-12-13T00:00:00"/>
    <d v="2015-12-31T00:00:00"/>
  </r>
  <r>
    <x v="3"/>
    <s v="Category1"/>
    <s v="ITEM1"/>
    <s v="DESCRIPTION1"/>
    <n v="1"/>
    <n v="164"/>
    <n v="164"/>
    <d v="2015-12-13T00:00:00"/>
    <d v="2015-12-31T00:00:00"/>
  </r>
  <r>
    <x v="0"/>
    <s v="Category2"/>
    <s v="ITEM3"/>
    <s v="DESCRIPTION3"/>
    <n v="1"/>
    <n v="190"/>
    <n v="190"/>
    <d v="2015-12-13T00:00:00"/>
    <d v="2015-12-31T00:00:00"/>
  </r>
  <r>
    <x v="5"/>
    <s v="Category1"/>
    <s v="ITEM2"/>
    <s v="DESCRIPTION2"/>
    <n v="1"/>
    <n v="802"/>
    <n v="802"/>
    <d v="2015-12-13T00:00:00"/>
    <d v="2015-12-31T00:00:00"/>
  </r>
  <r>
    <x v="5"/>
    <s v="Category1"/>
    <s v="ITEM1"/>
    <s v="DESCRIPTION1"/>
    <n v="1"/>
    <n v="310"/>
    <n v="310"/>
    <d v="2015-12-13T00:00:00"/>
    <d v="2015-12-31T00:00:00"/>
  </r>
  <r>
    <x v="1"/>
    <s v="Category2"/>
    <s v="ITEM4"/>
    <s v="DESCRIPTION4"/>
    <n v="1"/>
    <n v="404"/>
    <n v="404"/>
    <d v="2015-12-13T00:00:00"/>
    <d v="2015-12-31T00:00:00"/>
  </r>
  <r>
    <x v="4"/>
    <s v="Category2"/>
    <s v="ITEM3"/>
    <s v="DESCRIPTION3"/>
    <n v="1"/>
    <n v="229"/>
    <n v="229"/>
    <d v="2015-12-13T00:00:00"/>
    <d v="2015-12-31T00:00:00"/>
  </r>
  <r>
    <x v="2"/>
    <s v="Category1"/>
    <s v="ITEM2"/>
    <s v="DESCRIPTION2"/>
    <n v="1"/>
    <n v="890"/>
    <n v="890"/>
    <d v="2015-12-13T00:00:00"/>
    <d v="2015-12-31T00:00:00"/>
  </r>
  <r>
    <x v="2"/>
    <s v="Category1"/>
    <s v="ITEM1"/>
    <s v="DESCRIPTION1"/>
    <n v="1"/>
    <n v="487"/>
    <n v="487"/>
    <d v="2015-12-13T00:00:00"/>
    <d v="2015-12-31T00:00:00"/>
  </r>
  <r>
    <x v="4"/>
    <s v="Category1"/>
    <s v="ITEM1"/>
    <s v="DESCRIPTION1"/>
    <n v="1"/>
    <n v="874"/>
    <n v="874"/>
    <d v="2015-12-13T00:00:00"/>
    <d v="2015-12-31T00:00:00"/>
  </r>
  <r>
    <x v="2"/>
    <s v="Category2"/>
    <s v="ITEM3"/>
    <s v="DESCRIPTION3"/>
    <n v="1"/>
    <n v="848"/>
    <n v="848"/>
    <d v="2015-12-13T00:00:00"/>
    <d v="2015-12-31T00:00:00"/>
  </r>
  <r>
    <x v="2"/>
    <s v="Category2"/>
    <s v="ITEM3"/>
    <s v="DESCRIPTION3"/>
    <n v="1"/>
    <n v="376"/>
    <n v="376"/>
    <d v="2015-12-13T00:00:00"/>
    <d v="2015-12-31T00:00:00"/>
  </r>
  <r>
    <x v="0"/>
    <s v="Category3"/>
    <s v="ITEM5"/>
    <s v="DESCRIPTION5"/>
    <n v="1"/>
    <n v="321"/>
    <n v="321"/>
    <d v="2015-12-13T00:00:00"/>
    <d v="2015-12-31T00:00:00"/>
  </r>
  <r>
    <x v="1"/>
    <s v="Category1"/>
    <s v="ITEM1"/>
    <s v="DESCRIPTION1"/>
    <n v="1"/>
    <n v="369"/>
    <n v="369"/>
    <d v="2015-12-13T00:00:00"/>
    <d v="2015-12-31T00:00:00"/>
  </r>
  <r>
    <x v="3"/>
    <s v="Category1"/>
    <s v="ITEM2"/>
    <s v="DESCRIPTION2"/>
    <n v="1"/>
    <n v="667"/>
    <n v="667"/>
    <d v="2015-12-13T00:00:00"/>
    <d v="2015-12-31T00:00:00"/>
  </r>
  <r>
    <x v="1"/>
    <s v="Category3"/>
    <s v="ITEM5"/>
    <s v="DESCRIPTION5"/>
    <n v="1"/>
    <n v="821"/>
    <n v="821"/>
    <d v="2015-12-13T00:00:00"/>
    <d v="2015-12-31T00:00:00"/>
  </r>
  <r>
    <x v="3"/>
    <s v="Category1"/>
    <s v="ITEM1"/>
    <s v="DESCRIPTION1"/>
    <n v="1"/>
    <n v="990"/>
    <n v="990"/>
    <d v="2015-12-13T00:00:00"/>
    <d v="2015-12-31T00:00:00"/>
  </r>
  <r>
    <x v="4"/>
    <s v="Category1"/>
    <s v="ITEM1"/>
    <s v="DESCRIPTION1"/>
    <n v="1"/>
    <n v="959"/>
    <n v="959"/>
    <d v="2015-12-13T00:00:00"/>
    <d v="2015-12-31T00:00:00"/>
  </r>
  <r>
    <x v="0"/>
    <s v="Category1"/>
    <s v="ITEM1"/>
    <s v="DESCRIPTION1"/>
    <n v="1"/>
    <n v="336"/>
    <n v="336"/>
    <d v="2015-12-13T00:00:00"/>
    <d v="2015-12-31T00:00:00"/>
  </r>
  <r>
    <x v="5"/>
    <s v="Category1"/>
    <s v="ITEM2"/>
    <s v="DESCRIPTION2"/>
    <n v="1"/>
    <n v="542"/>
    <n v="542"/>
    <d v="2015-12-14T00:00:00"/>
    <d v="2015-12-31T00:00:00"/>
  </r>
  <r>
    <x v="1"/>
    <s v="Category2"/>
    <s v="ITEM4"/>
    <s v="DESCRIPTION4"/>
    <n v="1"/>
    <n v="325"/>
    <n v="325"/>
    <d v="2015-12-14T00:00:00"/>
    <d v="2015-12-31T00:00:00"/>
  </r>
  <r>
    <x v="4"/>
    <s v="Category1"/>
    <s v="ITEM1"/>
    <s v="DESCRIPTION1"/>
    <n v="1"/>
    <n v="529"/>
    <n v="529"/>
    <d v="2015-12-14T00:00:00"/>
    <d v="2015-12-31T00:00:00"/>
  </r>
  <r>
    <x v="0"/>
    <s v="Category3"/>
    <s v="ITEM5"/>
    <s v="DESCRIPTION5"/>
    <n v="1"/>
    <n v="158"/>
    <n v="158"/>
    <d v="2015-12-14T00:00:00"/>
    <d v="2015-12-31T00:00:00"/>
  </r>
  <r>
    <x v="4"/>
    <s v="Category2"/>
    <s v="ITEM4"/>
    <s v="DESCRIPTION4"/>
    <n v="1"/>
    <n v="481"/>
    <n v="481"/>
    <d v="2015-12-14T00:00:00"/>
    <d v="2015-12-31T00:00:00"/>
  </r>
  <r>
    <x v="5"/>
    <s v="Category2"/>
    <s v="ITEM4"/>
    <s v="DESCRIPTION4"/>
    <n v="1"/>
    <n v="851"/>
    <n v="851"/>
    <d v="2015-12-14T00:00:00"/>
    <d v="2015-12-31T00:00:00"/>
  </r>
  <r>
    <x v="0"/>
    <s v="Category3"/>
    <s v="ITEM5"/>
    <s v="DESCRIPTION5"/>
    <n v="1"/>
    <n v="658"/>
    <n v="658"/>
    <d v="2015-12-14T00:00:00"/>
    <d v="2015-12-31T00:00:00"/>
  </r>
  <r>
    <x v="1"/>
    <s v="Category1"/>
    <s v="ITEM1"/>
    <s v="DESCRIPTION1"/>
    <n v="1"/>
    <n v="998"/>
    <n v="998"/>
    <d v="2015-12-14T00:00:00"/>
    <d v="2015-12-31T00:00:00"/>
  </r>
  <r>
    <x v="0"/>
    <s v="Category1"/>
    <s v="ITEM1"/>
    <s v="DESCRIPTION1"/>
    <n v="1"/>
    <n v="680"/>
    <n v="680"/>
    <d v="2015-12-14T00:00:00"/>
    <d v="2015-12-31T00:00:00"/>
  </r>
  <r>
    <x v="4"/>
    <s v="Category1"/>
    <s v="ITEM2"/>
    <s v="DESCRIPTION2"/>
    <n v="1"/>
    <n v="580"/>
    <n v="580"/>
    <d v="2015-12-14T00:00:00"/>
    <d v="2015-12-31T00:00:00"/>
  </r>
  <r>
    <x v="3"/>
    <s v="Category1"/>
    <s v="ITEM1"/>
    <s v="DESCRIPTION1"/>
    <n v="1"/>
    <n v="850"/>
    <n v="850"/>
    <d v="2015-12-14T00:00:00"/>
    <d v="2015-12-31T00:00:00"/>
  </r>
  <r>
    <x v="0"/>
    <s v="Category1"/>
    <s v="ITEM1"/>
    <s v="DESCRIPTION1"/>
    <n v="1"/>
    <n v="877"/>
    <n v="877"/>
    <d v="2015-12-14T00:00:00"/>
    <d v="2015-12-31T00:00:00"/>
  </r>
  <r>
    <x v="1"/>
    <s v="Category1"/>
    <s v="ITEM2"/>
    <s v="DESCRIPTION2"/>
    <n v="1"/>
    <n v="494"/>
    <n v="494"/>
    <d v="2015-12-14T00:00:00"/>
    <d v="2015-12-31T00:00:00"/>
  </r>
  <r>
    <x v="2"/>
    <s v="Category3"/>
    <s v="ITEM5"/>
    <s v="DESCRIPTION5"/>
    <n v="1"/>
    <n v="183"/>
    <n v="183"/>
    <d v="2015-12-14T00:00:00"/>
    <d v="2015-12-31T00:00:00"/>
  </r>
  <r>
    <x v="3"/>
    <s v="Category1"/>
    <s v="ITEM1"/>
    <s v="DESCRIPTION1"/>
    <n v="1"/>
    <n v="952"/>
    <n v="952"/>
    <d v="2015-12-14T00:00:00"/>
    <d v="2015-12-31T00:00:00"/>
  </r>
  <r>
    <x v="3"/>
    <s v="Category3"/>
    <s v="ITEM5"/>
    <s v="DESCRIPTION5"/>
    <n v="1"/>
    <n v="573"/>
    <n v="573"/>
    <d v="2015-12-14T00:00:00"/>
    <d v="2015-12-31T00:00:00"/>
  </r>
  <r>
    <x v="3"/>
    <s v="Category2"/>
    <s v="ITEM4"/>
    <s v="DESCRIPTION4"/>
    <n v="1"/>
    <n v="344"/>
    <n v="344"/>
    <d v="2015-12-14T00:00:00"/>
    <d v="2015-12-31T00:00:00"/>
  </r>
  <r>
    <x v="5"/>
    <s v="Category2"/>
    <s v="ITEM3"/>
    <s v="DESCRIPTION3"/>
    <n v="1"/>
    <n v="684"/>
    <n v="684"/>
    <d v="2015-12-14T00:00:00"/>
    <d v="2015-12-31T00:00:00"/>
  </r>
  <r>
    <x v="4"/>
    <s v="Category2"/>
    <s v="ITEM4"/>
    <s v="DESCRIPTION4"/>
    <n v="1"/>
    <n v="513"/>
    <n v="513"/>
    <d v="2015-12-14T00:00:00"/>
    <d v="2015-12-31T00:00:00"/>
  </r>
  <r>
    <x v="1"/>
    <s v="Category2"/>
    <s v="ITEM3"/>
    <s v="DESCRIPTION3"/>
    <n v="1"/>
    <n v="652"/>
    <n v="652"/>
    <d v="2015-12-14T00:00:00"/>
    <d v="2015-12-31T00:00:00"/>
  </r>
  <r>
    <x v="0"/>
    <s v="Category2"/>
    <s v="ITEM4"/>
    <s v="DESCRIPTION4"/>
    <n v="1"/>
    <n v="503"/>
    <n v="503"/>
    <d v="2015-12-14T00:00:00"/>
    <d v="2015-12-31T00:00:00"/>
  </r>
  <r>
    <x v="3"/>
    <s v="Category2"/>
    <s v="ITEM4"/>
    <s v="DESCRIPTION4"/>
    <n v="1"/>
    <n v="228"/>
    <n v="228"/>
    <d v="2015-12-14T00:00:00"/>
    <d v="2015-12-31T00:00:00"/>
  </r>
  <r>
    <x v="5"/>
    <s v="Category2"/>
    <s v="ITEM3"/>
    <s v="DESCRIPTION3"/>
    <n v="1"/>
    <n v="865"/>
    <n v="865"/>
    <d v="2015-12-14T00:00:00"/>
    <d v="2015-12-31T00:00:00"/>
  </r>
  <r>
    <x v="2"/>
    <s v="Category3"/>
    <s v="ITEM5"/>
    <s v="DESCRIPTION5"/>
    <n v="1"/>
    <n v="591"/>
    <n v="591"/>
    <d v="2015-12-14T00:00:00"/>
    <d v="2015-12-31T00:00:00"/>
  </r>
  <r>
    <x v="0"/>
    <s v="Category1"/>
    <s v="ITEM2"/>
    <s v="DESCRIPTION2"/>
    <n v="1"/>
    <n v="554"/>
    <n v="554"/>
    <d v="2015-12-14T00:00:00"/>
    <d v="2015-12-31T00:00:00"/>
  </r>
  <r>
    <x v="1"/>
    <s v="Category1"/>
    <s v="ITEM1"/>
    <s v="DESCRIPTION1"/>
    <n v="1"/>
    <n v="501"/>
    <n v="501"/>
    <d v="2015-12-14T00:00:00"/>
    <d v="2015-12-31T00:00:00"/>
  </r>
  <r>
    <x v="2"/>
    <s v="Category2"/>
    <s v="ITEM4"/>
    <s v="DESCRIPTION4"/>
    <n v="1"/>
    <n v="369"/>
    <n v="369"/>
    <d v="2015-12-14T00:00:00"/>
    <d v="2015-12-31T00:00:00"/>
  </r>
  <r>
    <x v="1"/>
    <s v="Category2"/>
    <s v="ITEM3"/>
    <s v="DESCRIPTION3"/>
    <n v="1"/>
    <n v="226"/>
    <n v="226"/>
    <d v="2015-12-14T00:00:00"/>
    <d v="2015-12-31T00:00:00"/>
  </r>
  <r>
    <x v="2"/>
    <s v="Category2"/>
    <s v="ITEM4"/>
    <s v="DESCRIPTION4"/>
    <n v="1"/>
    <n v="513"/>
    <n v="513"/>
    <d v="2015-12-14T00:00:00"/>
    <d v="2015-12-31T00:00:00"/>
  </r>
  <r>
    <x v="5"/>
    <s v="Category1"/>
    <s v="ITEM1"/>
    <s v="DESCRIPTION1"/>
    <n v="1"/>
    <n v="296"/>
    <n v="296"/>
    <d v="2015-12-14T00:00:00"/>
    <d v="2015-12-31T00:00:00"/>
  </r>
  <r>
    <x v="5"/>
    <s v="Category3"/>
    <s v="ITEM5"/>
    <s v="DESCRIPTION5"/>
    <n v="1"/>
    <n v="840"/>
    <n v="840"/>
    <d v="2015-12-14T00:00:00"/>
    <d v="2015-12-31T00:00:00"/>
  </r>
  <r>
    <x v="5"/>
    <s v="Category3"/>
    <s v="ITEM5"/>
    <s v="DESCRIPTION5"/>
    <n v="1"/>
    <n v="577"/>
    <n v="577"/>
    <d v="2015-12-14T00:00:00"/>
    <d v="2015-12-31T00:00:00"/>
  </r>
  <r>
    <x v="0"/>
    <s v="Category1"/>
    <s v="ITEM2"/>
    <s v="DESCRIPTION2"/>
    <n v="1"/>
    <n v="783"/>
    <n v="783"/>
    <d v="2015-12-14T00:00:00"/>
    <d v="2015-12-31T00:00:00"/>
  </r>
  <r>
    <x v="4"/>
    <s v="Category2"/>
    <s v="ITEM3"/>
    <s v="DESCRIPTION3"/>
    <n v="1"/>
    <n v="535"/>
    <n v="535"/>
    <d v="2015-12-14T00:00:00"/>
    <d v="2015-12-31T00:00:00"/>
  </r>
  <r>
    <x v="5"/>
    <s v="Category3"/>
    <s v="ITEM5"/>
    <s v="DESCRIPTION5"/>
    <n v="1"/>
    <n v="709"/>
    <n v="709"/>
    <d v="2015-12-14T00:00:00"/>
    <d v="2015-12-31T00:00:00"/>
  </r>
  <r>
    <x v="1"/>
    <s v="Category2"/>
    <s v="ITEM3"/>
    <s v="DESCRIPTION3"/>
    <n v="1"/>
    <n v="620"/>
    <n v="620"/>
    <d v="2015-12-14T00:00:00"/>
    <d v="2015-12-31T00:00:00"/>
  </r>
  <r>
    <x v="4"/>
    <s v="Category1"/>
    <s v="ITEM2"/>
    <s v="DESCRIPTION2"/>
    <n v="1"/>
    <n v="453"/>
    <n v="453"/>
    <d v="2015-12-14T00:00:00"/>
    <d v="2015-12-31T00:00:00"/>
  </r>
  <r>
    <x v="3"/>
    <s v="Category2"/>
    <s v="ITEM3"/>
    <s v="DESCRIPTION3"/>
    <n v="1"/>
    <n v="751"/>
    <n v="751"/>
    <d v="2015-12-14T00:00:00"/>
    <d v="2015-12-31T00:00:00"/>
  </r>
  <r>
    <x v="5"/>
    <s v="Category1"/>
    <s v="ITEM2"/>
    <s v="DESCRIPTION2"/>
    <n v="1"/>
    <n v="159"/>
    <n v="159"/>
    <d v="2015-12-14T00:00:00"/>
    <d v="2015-12-31T00:00:00"/>
  </r>
  <r>
    <x v="1"/>
    <s v="Category2"/>
    <s v="ITEM3"/>
    <s v="DESCRIPTION3"/>
    <n v="1"/>
    <n v="395"/>
    <n v="395"/>
    <d v="2015-12-14T00:00:00"/>
    <d v="2015-12-31T00:00:00"/>
  </r>
  <r>
    <x v="4"/>
    <s v="Category1"/>
    <s v="ITEM2"/>
    <s v="DESCRIPTION2"/>
    <n v="1"/>
    <n v="909"/>
    <n v="909"/>
    <d v="2015-12-14T00:00:00"/>
    <d v="2015-12-31T00:00:00"/>
  </r>
  <r>
    <x v="2"/>
    <s v="Category2"/>
    <s v="ITEM4"/>
    <s v="DESCRIPTION4"/>
    <n v="1"/>
    <n v="583"/>
    <n v="583"/>
    <d v="2015-12-14T00:00:00"/>
    <d v="2015-12-31T00:00:00"/>
  </r>
  <r>
    <x v="1"/>
    <s v="Category2"/>
    <s v="ITEM3"/>
    <s v="DESCRIPTION3"/>
    <n v="1"/>
    <n v="432"/>
    <n v="432"/>
    <d v="2015-12-14T00:00:00"/>
    <d v="2015-12-31T00:00:00"/>
  </r>
  <r>
    <x v="2"/>
    <s v="Category3"/>
    <s v="ITEM5"/>
    <s v="DESCRIPTION5"/>
    <n v="1"/>
    <n v="559"/>
    <n v="559"/>
    <d v="2015-12-14T00:00:00"/>
    <d v="2015-12-31T00:00:00"/>
  </r>
  <r>
    <x v="4"/>
    <s v="Category2"/>
    <s v="ITEM3"/>
    <s v="DESCRIPTION3"/>
    <n v="1"/>
    <n v="229"/>
    <n v="229"/>
    <d v="2015-12-14T00:00:00"/>
    <d v="2015-12-31T00:00:00"/>
  </r>
  <r>
    <x v="2"/>
    <s v="Category3"/>
    <s v="ITEM5"/>
    <s v="DESCRIPTION5"/>
    <n v="1"/>
    <n v="420"/>
    <n v="420"/>
    <d v="2015-12-14T00:00:00"/>
    <d v="2015-12-31T00:00:00"/>
  </r>
  <r>
    <x v="4"/>
    <s v="Category1"/>
    <s v="ITEM1"/>
    <s v="DESCRIPTION1"/>
    <n v="1"/>
    <n v="684"/>
    <n v="684"/>
    <d v="2015-12-14T00:00:00"/>
    <d v="2015-12-31T00:00:00"/>
  </r>
  <r>
    <x v="5"/>
    <s v="Category2"/>
    <s v="ITEM3"/>
    <s v="DESCRIPTION3"/>
    <n v="1"/>
    <n v="864"/>
    <n v="864"/>
    <d v="2015-12-14T00:00:00"/>
    <d v="2015-12-31T00:00:00"/>
  </r>
  <r>
    <x v="4"/>
    <s v="Category2"/>
    <s v="ITEM4"/>
    <s v="DESCRIPTION4"/>
    <n v="1"/>
    <n v="636"/>
    <n v="636"/>
    <d v="2015-12-14T00:00:00"/>
    <d v="2015-12-31T00:00:00"/>
  </r>
  <r>
    <x v="4"/>
    <s v="Category1"/>
    <s v="ITEM2"/>
    <s v="DESCRIPTION2"/>
    <n v="1"/>
    <n v="436"/>
    <n v="436"/>
    <d v="2015-12-14T00:00:00"/>
    <d v="2015-12-31T00:00:00"/>
  </r>
  <r>
    <x v="5"/>
    <s v="Category1"/>
    <s v="ITEM1"/>
    <s v="DESCRIPTION1"/>
    <n v="1"/>
    <n v="523"/>
    <n v="523"/>
    <d v="2015-12-15T00:00:00"/>
    <d v="2015-12-31T00:00:00"/>
  </r>
  <r>
    <x v="4"/>
    <s v="Category1"/>
    <s v="ITEM2"/>
    <s v="DESCRIPTION2"/>
    <n v="1"/>
    <n v="919"/>
    <n v="919"/>
    <d v="2015-12-15T00:00:00"/>
    <d v="2015-12-31T00:00:00"/>
  </r>
  <r>
    <x v="5"/>
    <s v="Category1"/>
    <s v="ITEM1"/>
    <s v="DESCRIPTION1"/>
    <n v="1"/>
    <n v="146"/>
    <n v="146"/>
    <d v="2015-12-15T00:00:00"/>
    <d v="2015-12-31T00:00:00"/>
  </r>
  <r>
    <x v="4"/>
    <s v="Category3"/>
    <s v="ITEM5"/>
    <s v="DESCRIPTION5"/>
    <n v="1"/>
    <n v="113"/>
    <n v="113"/>
    <d v="2015-12-15T00:00:00"/>
    <d v="2015-12-31T00:00:00"/>
  </r>
  <r>
    <x v="0"/>
    <s v="Category2"/>
    <s v="ITEM4"/>
    <s v="DESCRIPTION4"/>
    <n v="1"/>
    <n v="876"/>
    <n v="876"/>
    <d v="2015-12-15T00:00:00"/>
    <d v="2015-12-31T00:00:00"/>
  </r>
  <r>
    <x v="4"/>
    <s v="Category1"/>
    <s v="ITEM2"/>
    <s v="DESCRIPTION2"/>
    <n v="1"/>
    <n v="769"/>
    <n v="769"/>
    <d v="2015-12-15T00:00:00"/>
    <d v="2015-12-31T00:00:00"/>
  </r>
  <r>
    <x v="5"/>
    <s v="Category2"/>
    <s v="ITEM3"/>
    <s v="DESCRIPTION3"/>
    <n v="1"/>
    <n v="520"/>
    <n v="520"/>
    <d v="2015-12-15T00:00:00"/>
    <d v="2015-12-31T00:00:00"/>
  </r>
  <r>
    <x v="1"/>
    <s v="Category3"/>
    <s v="ITEM5"/>
    <s v="DESCRIPTION5"/>
    <n v="1"/>
    <n v="290"/>
    <n v="290"/>
    <d v="2015-12-15T00:00:00"/>
    <d v="2015-12-31T00:00:00"/>
  </r>
  <r>
    <x v="4"/>
    <s v="Category3"/>
    <s v="ITEM5"/>
    <s v="DESCRIPTION5"/>
    <n v="1"/>
    <n v="262"/>
    <n v="262"/>
    <d v="2015-12-15T00:00:00"/>
    <d v="2015-12-31T00:00:00"/>
  </r>
  <r>
    <x v="3"/>
    <s v="Category1"/>
    <s v="ITEM2"/>
    <s v="DESCRIPTION2"/>
    <n v="1"/>
    <n v="862"/>
    <n v="862"/>
    <d v="2015-12-15T00:00:00"/>
    <d v="2015-12-31T00:00:00"/>
  </r>
  <r>
    <x v="3"/>
    <s v="Category2"/>
    <s v="ITEM3"/>
    <s v="DESCRIPTION3"/>
    <n v="1"/>
    <n v="775"/>
    <n v="775"/>
    <d v="2015-12-15T00:00:00"/>
    <d v="2015-12-31T00:00:00"/>
  </r>
  <r>
    <x v="1"/>
    <s v="Category2"/>
    <s v="ITEM3"/>
    <s v="DESCRIPTION3"/>
    <n v="1"/>
    <n v="978"/>
    <n v="978"/>
    <d v="2015-12-15T00:00:00"/>
    <d v="2015-12-31T00:00:00"/>
  </r>
  <r>
    <x v="3"/>
    <s v="Category3"/>
    <s v="ITEM5"/>
    <s v="DESCRIPTION5"/>
    <n v="1"/>
    <n v="216"/>
    <n v="216"/>
    <d v="2015-12-15T00:00:00"/>
    <d v="2015-12-31T00:00:00"/>
  </r>
  <r>
    <x v="4"/>
    <s v="Category2"/>
    <s v="ITEM3"/>
    <s v="DESCRIPTION3"/>
    <n v="1"/>
    <n v="347"/>
    <n v="347"/>
    <d v="2015-12-15T00:00:00"/>
    <d v="2015-12-31T00:00:00"/>
  </r>
  <r>
    <x v="1"/>
    <s v="Category2"/>
    <s v="ITEM3"/>
    <s v="DESCRIPTION3"/>
    <n v="1"/>
    <n v="601"/>
    <n v="601"/>
    <d v="2015-12-15T00:00:00"/>
    <d v="2015-12-31T00:00:00"/>
  </r>
  <r>
    <x v="2"/>
    <s v="Category1"/>
    <s v="ITEM2"/>
    <s v="DESCRIPTION2"/>
    <n v="1"/>
    <n v="403"/>
    <n v="403"/>
    <d v="2015-12-15T00:00:00"/>
    <d v="2015-12-31T00:00:00"/>
  </r>
  <r>
    <x v="5"/>
    <s v="Category3"/>
    <s v="ITEM5"/>
    <s v="DESCRIPTION5"/>
    <n v="1"/>
    <n v="107"/>
    <n v="107"/>
    <d v="2015-12-15T00:00:00"/>
    <d v="2015-12-31T00:00:00"/>
  </r>
  <r>
    <x v="2"/>
    <s v="Category2"/>
    <s v="ITEM3"/>
    <s v="DESCRIPTION3"/>
    <n v="1"/>
    <n v="951"/>
    <n v="951"/>
    <d v="2015-12-15T00:00:00"/>
    <d v="2015-12-31T00:00:00"/>
  </r>
  <r>
    <x v="5"/>
    <s v="Category3"/>
    <s v="ITEM5"/>
    <s v="DESCRIPTION5"/>
    <n v="1"/>
    <n v="445"/>
    <n v="445"/>
    <d v="2015-12-15T00:00:00"/>
    <d v="2015-12-31T00:00:00"/>
  </r>
  <r>
    <x v="4"/>
    <s v="Category3"/>
    <s v="ITEM5"/>
    <s v="DESCRIPTION5"/>
    <n v="1"/>
    <n v="188"/>
    <n v="188"/>
    <d v="2015-12-15T00:00:00"/>
    <d v="2015-12-31T00:00:00"/>
  </r>
  <r>
    <x v="0"/>
    <s v="Category1"/>
    <s v="ITEM2"/>
    <s v="DESCRIPTION2"/>
    <n v="1"/>
    <n v="832"/>
    <n v="832"/>
    <d v="2015-12-15T00:00:00"/>
    <d v="2015-12-31T00:00:00"/>
  </r>
  <r>
    <x v="5"/>
    <s v="Category2"/>
    <s v="ITEM3"/>
    <s v="DESCRIPTION3"/>
    <n v="1"/>
    <n v="105"/>
    <n v="105"/>
    <d v="2015-12-15T00:00:00"/>
    <d v="2015-12-31T00:00:00"/>
  </r>
  <r>
    <x v="5"/>
    <s v="Category1"/>
    <s v="ITEM1"/>
    <s v="DESCRIPTION1"/>
    <n v="1"/>
    <n v="680"/>
    <n v="680"/>
    <d v="2015-12-15T00:00:00"/>
    <d v="2015-12-31T00:00:00"/>
  </r>
  <r>
    <x v="5"/>
    <s v="Category1"/>
    <s v="ITEM2"/>
    <s v="DESCRIPTION2"/>
    <n v="1"/>
    <n v="583"/>
    <n v="583"/>
    <d v="2015-12-15T00:00:00"/>
    <d v="2015-12-31T00:00:00"/>
  </r>
  <r>
    <x v="1"/>
    <s v="Category2"/>
    <s v="ITEM3"/>
    <s v="DESCRIPTION3"/>
    <n v="1"/>
    <n v="909"/>
    <n v="909"/>
    <d v="2015-12-15T00:00:00"/>
    <d v="2015-12-31T00:00:00"/>
  </r>
  <r>
    <x v="5"/>
    <s v="Category1"/>
    <s v="ITEM2"/>
    <s v="DESCRIPTION2"/>
    <n v="1"/>
    <n v="513"/>
    <n v="513"/>
    <d v="2015-12-15T00:00:00"/>
    <d v="2015-12-31T00:00:00"/>
  </r>
  <r>
    <x v="0"/>
    <s v="Category2"/>
    <s v="ITEM4"/>
    <s v="DESCRIPTION4"/>
    <n v="1"/>
    <n v="469"/>
    <n v="469"/>
    <d v="2015-12-15T00:00:00"/>
    <d v="2015-12-31T00:00:00"/>
  </r>
  <r>
    <x v="0"/>
    <s v="Category1"/>
    <s v="ITEM2"/>
    <s v="DESCRIPTION2"/>
    <n v="1"/>
    <n v="657"/>
    <n v="657"/>
    <d v="2015-12-15T00:00:00"/>
    <d v="2015-12-31T00:00:00"/>
  </r>
  <r>
    <x v="3"/>
    <s v="Category1"/>
    <s v="ITEM2"/>
    <s v="DESCRIPTION2"/>
    <n v="1"/>
    <n v="873"/>
    <n v="873"/>
    <d v="2015-12-15T00:00:00"/>
    <d v="2015-12-31T00:00:00"/>
  </r>
  <r>
    <x v="0"/>
    <s v="Category2"/>
    <s v="ITEM3"/>
    <s v="DESCRIPTION3"/>
    <n v="1"/>
    <n v="350"/>
    <n v="350"/>
    <d v="2015-12-15T00:00:00"/>
    <d v="2015-12-31T00:00:00"/>
  </r>
  <r>
    <x v="5"/>
    <s v="Category1"/>
    <s v="ITEM1"/>
    <s v="DESCRIPTION1"/>
    <n v="1"/>
    <n v="277"/>
    <n v="277"/>
    <d v="2015-12-15T00:00:00"/>
    <d v="2015-12-31T00:00:00"/>
  </r>
  <r>
    <x v="4"/>
    <s v="Category1"/>
    <s v="ITEM1"/>
    <s v="DESCRIPTION1"/>
    <n v="1"/>
    <n v="118"/>
    <n v="118"/>
    <d v="2015-12-15T00:00:00"/>
    <d v="2015-12-31T00:00:00"/>
  </r>
  <r>
    <x v="4"/>
    <s v="Category2"/>
    <s v="ITEM3"/>
    <s v="DESCRIPTION3"/>
    <n v="1"/>
    <n v="764"/>
    <n v="764"/>
    <d v="2015-12-15T00:00:00"/>
    <d v="2015-12-31T00:00:00"/>
  </r>
  <r>
    <x v="1"/>
    <s v="Category2"/>
    <s v="ITEM3"/>
    <s v="DESCRIPTION3"/>
    <n v="1"/>
    <n v="441"/>
    <n v="441"/>
    <d v="2015-12-15T00:00:00"/>
    <d v="2015-12-31T00:00:00"/>
  </r>
  <r>
    <x v="4"/>
    <s v="Category2"/>
    <s v="ITEM4"/>
    <s v="DESCRIPTION4"/>
    <n v="1"/>
    <n v="428"/>
    <n v="428"/>
    <d v="2015-12-15T00:00:00"/>
    <d v="2015-12-31T00:00:00"/>
  </r>
  <r>
    <x v="0"/>
    <s v="Category2"/>
    <s v="ITEM4"/>
    <s v="DESCRIPTION4"/>
    <n v="1"/>
    <n v="527"/>
    <n v="527"/>
    <d v="2015-12-15T00:00:00"/>
    <d v="2015-12-31T00:00:00"/>
  </r>
  <r>
    <x v="5"/>
    <s v="Category3"/>
    <s v="ITEM5"/>
    <s v="DESCRIPTION5"/>
    <n v="1"/>
    <n v="114"/>
    <n v="114"/>
    <d v="2015-12-15T00:00:00"/>
    <d v="2015-12-31T00:00:00"/>
  </r>
  <r>
    <x v="3"/>
    <s v="Category2"/>
    <s v="ITEM3"/>
    <s v="DESCRIPTION3"/>
    <n v="1"/>
    <n v="276"/>
    <n v="276"/>
    <d v="2015-12-15T00:00:00"/>
    <d v="2015-12-31T00:00:00"/>
  </r>
  <r>
    <x v="5"/>
    <s v="Category3"/>
    <s v="ITEM5"/>
    <s v="DESCRIPTION5"/>
    <n v="1"/>
    <n v="556"/>
    <n v="556"/>
    <d v="2015-12-15T00:00:00"/>
    <d v="2015-12-31T00:00:00"/>
  </r>
  <r>
    <x v="0"/>
    <s v="Category3"/>
    <s v="ITEM5"/>
    <s v="DESCRIPTION5"/>
    <n v="1"/>
    <n v="292"/>
    <n v="292"/>
    <d v="2015-12-15T00:00:00"/>
    <d v="2015-12-31T00:00:00"/>
  </r>
  <r>
    <x v="5"/>
    <s v="Category1"/>
    <s v="ITEM1"/>
    <s v="DESCRIPTION1"/>
    <n v="1"/>
    <n v="752"/>
    <n v="752"/>
    <d v="2015-12-15T00:00:00"/>
    <d v="2015-12-31T00:00:00"/>
  </r>
  <r>
    <x v="0"/>
    <s v="Category2"/>
    <s v="ITEM4"/>
    <s v="DESCRIPTION4"/>
    <n v="1"/>
    <n v="217"/>
    <n v="217"/>
    <d v="2015-12-15T00:00:00"/>
    <d v="2015-12-31T00:00:00"/>
  </r>
  <r>
    <x v="4"/>
    <s v="Category2"/>
    <s v="ITEM4"/>
    <s v="DESCRIPTION4"/>
    <n v="1"/>
    <n v="760"/>
    <n v="760"/>
    <d v="2015-12-15T00:00:00"/>
    <d v="2015-12-31T00:00:00"/>
  </r>
  <r>
    <x v="2"/>
    <s v="Category2"/>
    <s v="ITEM3"/>
    <s v="DESCRIPTION3"/>
    <n v="1"/>
    <n v="258"/>
    <n v="258"/>
    <d v="2015-12-15T00:00:00"/>
    <d v="2015-12-31T00:00:00"/>
  </r>
  <r>
    <x v="2"/>
    <s v="Category3"/>
    <s v="ITEM5"/>
    <s v="DESCRIPTION5"/>
    <n v="1"/>
    <n v="641"/>
    <n v="641"/>
    <d v="2015-12-15T00:00:00"/>
    <d v="2015-12-31T00:00:00"/>
  </r>
  <r>
    <x v="4"/>
    <s v="Category3"/>
    <s v="ITEM5"/>
    <s v="DESCRIPTION5"/>
    <n v="1"/>
    <n v="469"/>
    <n v="469"/>
    <d v="2015-12-15T00:00:00"/>
    <d v="2015-12-31T00:00:00"/>
  </r>
  <r>
    <x v="5"/>
    <s v="Category2"/>
    <s v="ITEM4"/>
    <s v="DESCRIPTION4"/>
    <n v="1"/>
    <n v="653"/>
    <n v="653"/>
    <d v="2015-12-15T00:00:00"/>
    <d v="2015-12-31T00:00:00"/>
  </r>
  <r>
    <x v="0"/>
    <s v="Category2"/>
    <s v="ITEM3"/>
    <s v="DESCRIPTION3"/>
    <n v="1"/>
    <n v="293"/>
    <n v="293"/>
    <d v="2015-12-15T00:00:00"/>
    <d v="2015-12-31T00:00:00"/>
  </r>
  <r>
    <x v="4"/>
    <s v="Category1"/>
    <s v="ITEM1"/>
    <s v="DESCRIPTION1"/>
    <n v="1"/>
    <n v="210"/>
    <n v="210"/>
    <d v="2015-12-15T00:00:00"/>
    <d v="2015-12-31T00:00:00"/>
  </r>
  <r>
    <x v="0"/>
    <s v="Category2"/>
    <s v="ITEM3"/>
    <s v="DESCRIPTION3"/>
    <n v="1"/>
    <n v="148"/>
    <n v="148"/>
    <d v="2015-12-15T00:00:00"/>
    <d v="2015-12-31T00:00:00"/>
  </r>
  <r>
    <x v="2"/>
    <s v="Category1"/>
    <s v="ITEM1"/>
    <s v="DESCRIPTION1"/>
    <n v="1"/>
    <n v="520"/>
    <n v="520"/>
    <d v="2015-12-16T00:00:00"/>
    <d v="2015-12-31T00:00:00"/>
  </r>
  <r>
    <x v="5"/>
    <s v="Category1"/>
    <s v="ITEM1"/>
    <s v="DESCRIPTION1"/>
    <n v="1"/>
    <n v="340"/>
    <n v="340"/>
    <d v="2015-12-16T00:00:00"/>
    <d v="2015-12-31T00:00:00"/>
  </r>
  <r>
    <x v="1"/>
    <s v="Category3"/>
    <s v="ITEM5"/>
    <s v="DESCRIPTION5"/>
    <n v="1"/>
    <n v="512"/>
    <n v="512"/>
    <d v="2015-12-16T00:00:00"/>
    <d v="2015-12-31T00:00:00"/>
  </r>
  <r>
    <x v="3"/>
    <s v="Category1"/>
    <s v="ITEM1"/>
    <s v="DESCRIPTION1"/>
    <n v="1"/>
    <n v="416"/>
    <n v="416"/>
    <d v="2015-12-16T00:00:00"/>
    <d v="2015-12-31T00:00:00"/>
  </r>
  <r>
    <x v="3"/>
    <s v="Category2"/>
    <s v="ITEM3"/>
    <s v="DESCRIPTION3"/>
    <n v="1"/>
    <n v="526"/>
    <n v="526"/>
    <d v="2015-12-16T00:00:00"/>
    <d v="2015-12-31T00:00:00"/>
  </r>
  <r>
    <x v="1"/>
    <s v="Category3"/>
    <s v="ITEM5"/>
    <s v="DESCRIPTION5"/>
    <n v="1"/>
    <n v="995"/>
    <n v="995"/>
    <d v="2015-12-16T00:00:00"/>
    <d v="2015-12-31T00:00:00"/>
  </r>
  <r>
    <x v="5"/>
    <s v="Category1"/>
    <s v="ITEM1"/>
    <s v="DESCRIPTION1"/>
    <n v="1"/>
    <n v="357"/>
    <n v="357"/>
    <d v="2015-12-16T00:00:00"/>
    <d v="2015-12-31T00:00:00"/>
  </r>
  <r>
    <x v="2"/>
    <s v="Category2"/>
    <s v="ITEM4"/>
    <s v="DESCRIPTION4"/>
    <n v="1"/>
    <n v="555"/>
    <n v="555"/>
    <d v="2015-12-16T00:00:00"/>
    <d v="2015-12-31T00:00:00"/>
  </r>
  <r>
    <x v="3"/>
    <s v="Category2"/>
    <s v="ITEM3"/>
    <s v="DESCRIPTION3"/>
    <n v="1"/>
    <n v="152"/>
    <n v="152"/>
    <d v="2015-12-16T00:00:00"/>
    <d v="2015-12-31T00:00:00"/>
  </r>
  <r>
    <x v="3"/>
    <s v="Category2"/>
    <s v="ITEM4"/>
    <s v="DESCRIPTION4"/>
    <n v="1"/>
    <n v="293"/>
    <n v="293"/>
    <d v="2015-12-16T00:00:00"/>
    <d v="2015-12-31T00:00:00"/>
  </r>
  <r>
    <x v="1"/>
    <s v="Category1"/>
    <s v="ITEM2"/>
    <s v="DESCRIPTION2"/>
    <n v="1"/>
    <n v="495"/>
    <n v="495"/>
    <d v="2015-12-16T00:00:00"/>
    <d v="2015-12-31T00:00:00"/>
  </r>
  <r>
    <x v="3"/>
    <s v="Category2"/>
    <s v="ITEM3"/>
    <s v="DESCRIPTION3"/>
    <n v="1"/>
    <n v="189"/>
    <n v="189"/>
    <d v="2015-12-16T00:00:00"/>
    <d v="2015-12-31T00:00:00"/>
  </r>
  <r>
    <x v="2"/>
    <s v="Category3"/>
    <s v="ITEM5"/>
    <s v="DESCRIPTION5"/>
    <n v="1"/>
    <n v="939"/>
    <n v="939"/>
    <d v="2015-12-16T00:00:00"/>
    <d v="2015-12-31T00:00:00"/>
  </r>
  <r>
    <x v="2"/>
    <s v="Category2"/>
    <s v="ITEM4"/>
    <s v="DESCRIPTION4"/>
    <n v="1"/>
    <n v="413"/>
    <n v="413"/>
    <d v="2015-12-16T00:00:00"/>
    <d v="2015-12-31T00:00:00"/>
  </r>
  <r>
    <x v="3"/>
    <s v="Category3"/>
    <s v="ITEM5"/>
    <s v="DESCRIPTION5"/>
    <n v="1"/>
    <n v="114"/>
    <n v="114"/>
    <d v="2015-12-16T00:00:00"/>
    <d v="2015-12-31T00:00:00"/>
  </r>
  <r>
    <x v="5"/>
    <s v="Category3"/>
    <s v="ITEM5"/>
    <s v="DESCRIPTION5"/>
    <n v="1"/>
    <n v="130"/>
    <n v="130"/>
    <d v="2015-12-16T00:00:00"/>
    <d v="2015-12-31T00:00:00"/>
  </r>
  <r>
    <x v="4"/>
    <s v="Category1"/>
    <s v="ITEM2"/>
    <s v="DESCRIPTION2"/>
    <n v="1"/>
    <n v="564"/>
    <n v="564"/>
    <d v="2015-12-16T00:00:00"/>
    <d v="2015-12-31T00:00:00"/>
  </r>
  <r>
    <x v="0"/>
    <s v="Category1"/>
    <s v="ITEM2"/>
    <s v="DESCRIPTION2"/>
    <n v="1"/>
    <n v="539"/>
    <n v="539"/>
    <d v="2015-12-16T00:00:00"/>
    <d v="2015-12-31T00:00:00"/>
  </r>
  <r>
    <x v="5"/>
    <s v="Category1"/>
    <s v="ITEM1"/>
    <s v="DESCRIPTION1"/>
    <n v="1"/>
    <n v="257"/>
    <n v="257"/>
    <d v="2015-12-16T00:00:00"/>
    <d v="2015-12-31T00:00:00"/>
  </r>
  <r>
    <x v="2"/>
    <s v="Category1"/>
    <s v="ITEM2"/>
    <s v="DESCRIPTION2"/>
    <n v="1"/>
    <n v="993"/>
    <n v="993"/>
    <d v="2015-12-16T00:00:00"/>
    <d v="2015-12-31T00:00:00"/>
  </r>
  <r>
    <x v="5"/>
    <s v="Category1"/>
    <s v="ITEM1"/>
    <s v="DESCRIPTION1"/>
    <n v="1"/>
    <n v="626"/>
    <n v="626"/>
    <d v="2015-12-16T00:00:00"/>
    <d v="2015-12-31T00:00:00"/>
  </r>
  <r>
    <x v="2"/>
    <s v="Category1"/>
    <s v="ITEM2"/>
    <s v="DESCRIPTION2"/>
    <n v="1"/>
    <n v="646"/>
    <n v="646"/>
    <d v="2015-12-16T00:00:00"/>
    <d v="2015-12-31T00:00:00"/>
  </r>
  <r>
    <x v="4"/>
    <s v="Category1"/>
    <s v="ITEM1"/>
    <s v="DESCRIPTION1"/>
    <n v="1"/>
    <n v="179"/>
    <n v="179"/>
    <d v="2015-12-16T00:00:00"/>
    <d v="2015-12-31T00:00:00"/>
  </r>
  <r>
    <x v="1"/>
    <s v="Category1"/>
    <s v="ITEM1"/>
    <s v="DESCRIPTION1"/>
    <n v="1"/>
    <n v="893"/>
    <n v="893"/>
    <d v="2015-12-16T00:00:00"/>
    <d v="2015-12-31T00:00:00"/>
  </r>
  <r>
    <x v="5"/>
    <s v="Category2"/>
    <s v="ITEM3"/>
    <s v="DESCRIPTION3"/>
    <n v="1"/>
    <n v="834"/>
    <n v="834"/>
    <d v="2015-12-16T00:00:00"/>
    <d v="2015-12-31T00:00:00"/>
  </r>
  <r>
    <x v="4"/>
    <s v="Category2"/>
    <s v="ITEM3"/>
    <s v="DESCRIPTION3"/>
    <n v="1"/>
    <n v="906"/>
    <n v="906"/>
    <d v="2015-12-16T00:00:00"/>
    <d v="2015-12-31T00:00:00"/>
  </r>
  <r>
    <x v="0"/>
    <s v="Category1"/>
    <s v="ITEM1"/>
    <s v="DESCRIPTION1"/>
    <n v="1"/>
    <n v="934"/>
    <n v="934"/>
    <d v="2015-12-16T00:00:00"/>
    <d v="2015-12-31T00:00:00"/>
  </r>
  <r>
    <x v="4"/>
    <s v="Category2"/>
    <s v="ITEM4"/>
    <s v="DESCRIPTION4"/>
    <n v="1"/>
    <n v="691"/>
    <n v="691"/>
    <d v="2015-12-16T00:00:00"/>
    <d v="2015-12-31T00:00:00"/>
  </r>
  <r>
    <x v="1"/>
    <s v="Category2"/>
    <s v="ITEM4"/>
    <s v="DESCRIPTION4"/>
    <n v="1"/>
    <n v="821"/>
    <n v="821"/>
    <d v="2015-12-16T00:00:00"/>
    <d v="2015-12-31T00:00:00"/>
  </r>
  <r>
    <x v="1"/>
    <s v="Category3"/>
    <s v="ITEM5"/>
    <s v="DESCRIPTION5"/>
    <n v="1"/>
    <n v="595"/>
    <n v="595"/>
    <d v="2015-12-16T00:00:00"/>
    <d v="2015-12-31T00:00:00"/>
  </r>
  <r>
    <x v="3"/>
    <s v="Category1"/>
    <s v="ITEM2"/>
    <s v="DESCRIPTION2"/>
    <n v="1"/>
    <n v="529"/>
    <n v="529"/>
    <d v="2015-12-16T00:00:00"/>
    <d v="2015-12-31T00:00:00"/>
  </r>
  <r>
    <x v="3"/>
    <s v="Category3"/>
    <s v="ITEM5"/>
    <s v="DESCRIPTION5"/>
    <n v="1"/>
    <n v="419"/>
    <n v="419"/>
    <d v="2015-12-16T00:00:00"/>
    <d v="2015-12-31T00:00:00"/>
  </r>
  <r>
    <x v="1"/>
    <s v="Category1"/>
    <s v="ITEM2"/>
    <s v="DESCRIPTION2"/>
    <n v="1"/>
    <n v="741"/>
    <n v="741"/>
    <d v="2015-12-16T00:00:00"/>
    <d v="2015-12-31T00:00:00"/>
  </r>
  <r>
    <x v="3"/>
    <s v="Category3"/>
    <s v="ITEM5"/>
    <s v="DESCRIPTION5"/>
    <n v="1"/>
    <n v="512"/>
    <n v="512"/>
    <d v="2015-12-16T00:00:00"/>
    <d v="2015-12-31T00:00:00"/>
  </r>
  <r>
    <x v="2"/>
    <s v="Category3"/>
    <s v="ITEM5"/>
    <s v="DESCRIPTION5"/>
    <n v="1"/>
    <n v="126"/>
    <n v="126"/>
    <d v="2015-12-16T00:00:00"/>
    <d v="2015-12-31T00:00:00"/>
  </r>
  <r>
    <x v="5"/>
    <s v="Category2"/>
    <s v="ITEM4"/>
    <s v="DESCRIPTION4"/>
    <n v="1"/>
    <n v="954"/>
    <n v="954"/>
    <d v="2015-12-16T00:00:00"/>
    <d v="2015-12-31T00:00:00"/>
  </r>
  <r>
    <x v="3"/>
    <s v="Category1"/>
    <s v="ITEM2"/>
    <s v="DESCRIPTION2"/>
    <n v="1"/>
    <n v="875"/>
    <n v="875"/>
    <d v="2015-12-16T00:00:00"/>
    <d v="2015-12-31T00:00:00"/>
  </r>
  <r>
    <x v="1"/>
    <s v="Category1"/>
    <s v="ITEM1"/>
    <s v="DESCRIPTION1"/>
    <n v="1"/>
    <n v="410"/>
    <n v="410"/>
    <d v="2015-12-16T00:00:00"/>
    <d v="2015-12-31T00:00:00"/>
  </r>
  <r>
    <x v="4"/>
    <s v="Category1"/>
    <s v="ITEM2"/>
    <s v="DESCRIPTION2"/>
    <n v="1"/>
    <n v="918"/>
    <n v="918"/>
    <d v="2015-12-16T00:00:00"/>
    <d v="2015-12-31T00:00:00"/>
  </r>
  <r>
    <x v="2"/>
    <s v="Category1"/>
    <s v="ITEM1"/>
    <s v="DESCRIPTION1"/>
    <n v="1"/>
    <n v="409"/>
    <n v="409"/>
    <d v="2015-12-16T00:00:00"/>
    <d v="2015-12-31T00:00:00"/>
  </r>
  <r>
    <x v="2"/>
    <s v="Category1"/>
    <s v="ITEM2"/>
    <s v="DESCRIPTION2"/>
    <n v="1"/>
    <n v="846"/>
    <n v="846"/>
    <d v="2015-12-16T00:00:00"/>
    <d v="2015-12-31T00:00:00"/>
  </r>
  <r>
    <x v="1"/>
    <s v="Category1"/>
    <s v="ITEM1"/>
    <s v="DESCRIPTION1"/>
    <n v="1"/>
    <n v="754"/>
    <n v="754"/>
    <d v="2015-12-16T00:00:00"/>
    <d v="2015-12-31T00:00:00"/>
  </r>
  <r>
    <x v="4"/>
    <s v="Category3"/>
    <s v="ITEM5"/>
    <s v="DESCRIPTION5"/>
    <n v="1"/>
    <n v="772"/>
    <n v="772"/>
    <d v="2015-12-16T00:00:00"/>
    <d v="2015-12-31T00:00:00"/>
  </r>
  <r>
    <x v="1"/>
    <s v="Category2"/>
    <s v="ITEM4"/>
    <s v="DESCRIPTION4"/>
    <n v="1"/>
    <n v="339"/>
    <n v="339"/>
    <d v="2015-12-16T00:00:00"/>
    <d v="2015-12-31T00:00:00"/>
  </r>
  <r>
    <x v="2"/>
    <s v="Category3"/>
    <s v="ITEM5"/>
    <s v="DESCRIPTION5"/>
    <n v="1"/>
    <n v="621"/>
    <n v="621"/>
    <d v="2015-12-16T00:00:00"/>
    <d v="2015-12-31T00:00:00"/>
  </r>
  <r>
    <x v="2"/>
    <s v="Category3"/>
    <s v="ITEM5"/>
    <s v="DESCRIPTION5"/>
    <n v="1"/>
    <n v="975"/>
    <n v="975"/>
    <d v="2015-12-16T00:00:00"/>
    <d v="2015-12-31T00:00:00"/>
  </r>
  <r>
    <x v="4"/>
    <s v="Category1"/>
    <s v="ITEM2"/>
    <s v="DESCRIPTION2"/>
    <n v="1"/>
    <n v="580"/>
    <n v="580"/>
    <d v="2015-12-16T00:00:00"/>
    <d v="2015-12-31T00:00:00"/>
  </r>
  <r>
    <x v="4"/>
    <s v="Category2"/>
    <s v="ITEM3"/>
    <s v="DESCRIPTION3"/>
    <n v="1"/>
    <n v="529"/>
    <n v="529"/>
    <d v="2015-12-16T00:00:00"/>
    <d v="2015-12-31T00:00:00"/>
  </r>
  <r>
    <x v="5"/>
    <s v="Category1"/>
    <s v="ITEM1"/>
    <s v="DESCRIPTION1"/>
    <n v="1"/>
    <n v="477"/>
    <n v="477"/>
    <d v="2015-12-16T00:00:00"/>
    <d v="2015-12-31T00:00:00"/>
  </r>
  <r>
    <x v="5"/>
    <s v="Category2"/>
    <s v="ITEM3"/>
    <s v="DESCRIPTION3"/>
    <n v="1"/>
    <n v="599"/>
    <n v="599"/>
    <d v="2015-12-16T00:00:00"/>
    <d v="2015-12-31T00:00:00"/>
  </r>
  <r>
    <x v="0"/>
    <s v="Category2"/>
    <s v="ITEM4"/>
    <s v="DESCRIPTION4"/>
    <n v="1"/>
    <n v="532"/>
    <n v="532"/>
    <d v="2015-12-17T00:00:00"/>
    <d v="2015-12-31T00:00:00"/>
  </r>
  <r>
    <x v="0"/>
    <s v="Category3"/>
    <s v="ITEM5"/>
    <s v="DESCRIPTION5"/>
    <n v="1"/>
    <n v="462"/>
    <n v="462"/>
    <d v="2015-12-17T00:00:00"/>
    <d v="2015-12-31T00:00:00"/>
  </r>
  <r>
    <x v="1"/>
    <s v="Category1"/>
    <s v="ITEM1"/>
    <s v="DESCRIPTION1"/>
    <n v="1"/>
    <n v="645"/>
    <n v="645"/>
    <d v="2015-12-17T00:00:00"/>
    <d v="2015-12-31T00:00:00"/>
  </r>
  <r>
    <x v="4"/>
    <s v="Category1"/>
    <s v="ITEM1"/>
    <s v="DESCRIPTION1"/>
    <n v="1"/>
    <n v="271"/>
    <n v="271"/>
    <d v="2015-12-17T00:00:00"/>
    <d v="2015-12-31T00:00:00"/>
  </r>
  <r>
    <x v="2"/>
    <s v="Category1"/>
    <s v="ITEM1"/>
    <s v="DESCRIPTION1"/>
    <n v="1"/>
    <n v="582"/>
    <n v="582"/>
    <d v="2015-12-17T00:00:00"/>
    <d v="2015-12-31T00:00:00"/>
  </r>
  <r>
    <x v="3"/>
    <s v="Category1"/>
    <s v="ITEM2"/>
    <s v="DESCRIPTION2"/>
    <n v="1"/>
    <n v="280"/>
    <n v="280"/>
    <d v="2015-12-17T00:00:00"/>
    <d v="2015-12-31T00:00:00"/>
  </r>
  <r>
    <x v="2"/>
    <s v="Category2"/>
    <s v="ITEM4"/>
    <s v="DESCRIPTION4"/>
    <n v="1"/>
    <n v="989"/>
    <n v="989"/>
    <d v="2015-12-17T00:00:00"/>
    <d v="2015-12-31T00:00:00"/>
  </r>
  <r>
    <x v="5"/>
    <s v="Category2"/>
    <s v="ITEM4"/>
    <s v="DESCRIPTION4"/>
    <n v="1"/>
    <n v="449"/>
    <n v="449"/>
    <d v="2015-12-17T00:00:00"/>
    <d v="2015-12-31T00:00:00"/>
  </r>
  <r>
    <x v="2"/>
    <s v="Category3"/>
    <s v="ITEM5"/>
    <s v="DESCRIPTION5"/>
    <n v="1"/>
    <n v="587"/>
    <n v="587"/>
    <d v="2015-12-17T00:00:00"/>
    <d v="2015-12-31T00:00:00"/>
  </r>
  <r>
    <x v="5"/>
    <s v="Category1"/>
    <s v="ITEM1"/>
    <s v="DESCRIPTION1"/>
    <n v="1"/>
    <n v="158"/>
    <n v="158"/>
    <d v="2015-12-17T00:00:00"/>
    <d v="2015-12-31T00:00:00"/>
  </r>
  <r>
    <x v="1"/>
    <s v="Category3"/>
    <s v="ITEM5"/>
    <s v="DESCRIPTION5"/>
    <n v="1"/>
    <n v="714"/>
    <n v="714"/>
    <d v="2015-12-17T00:00:00"/>
    <d v="2015-12-31T00:00:00"/>
  </r>
  <r>
    <x v="5"/>
    <s v="Category1"/>
    <s v="ITEM1"/>
    <s v="DESCRIPTION1"/>
    <n v="1"/>
    <n v="541"/>
    <n v="541"/>
    <d v="2015-12-17T00:00:00"/>
    <d v="2015-12-31T00:00:00"/>
  </r>
  <r>
    <x v="3"/>
    <s v="Category2"/>
    <s v="ITEM4"/>
    <s v="DESCRIPTION4"/>
    <n v="1"/>
    <n v="409"/>
    <n v="409"/>
    <d v="2015-12-17T00:00:00"/>
    <d v="2015-12-31T00:00:00"/>
  </r>
  <r>
    <x v="5"/>
    <s v="Category1"/>
    <s v="ITEM1"/>
    <s v="DESCRIPTION1"/>
    <n v="1"/>
    <n v="374"/>
    <n v="374"/>
    <d v="2015-12-17T00:00:00"/>
    <d v="2015-12-31T00:00:00"/>
  </r>
  <r>
    <x v="4"/>
    <s v="Category2"/>
    <s v="ITEM4"/>
    <s v="DESCRIPTION4"/>
    <n v="1"/>
    <n v="160"/>
    <n v="160"/>
    <d v="2015-12-17T00:00:00"/>
    <d v="2015-12-31T00:00:00"/>
  </r>
  <r>
    <x v="1"/>
    <s v="Category1"/>
    <s v="ITEM1"/>
    <s v="DESCRIPTION1"/>
    <n v="1"/>
    <n v="187"/>
    <n v="187"/>
    <d v="2015-12-17T00:00:00"/>
    <d v="2015-12-31T00:00:00"/>
  </r>
  <r>
    <x v="1"/>
    <s v="Category3"/>
    <s v="ITEM5"/>
    <s v="DESCRIPTION5"/>
    <n v="1"/>
    <n v="637"/>
    <n v="637"/>
    <d v="2015-12-17T00:00:00"/>
    <d v="2015-12-31T00:00:00"/>
  </r>
  <r>
    <x v="1"/>
    <s v="Category2"/>
    <s v="ITEM4"/>
    <s v="DESCRIPTION4"/>
    <n v="1"/>
    <n v="899"/>
    <n v="899"/>
    <d v="2015-12-17T00:00:00"/>
    <d v="2015-12-31T00:00:00"/>
  </r>
  <r>
    <x v="4"/>
    <s v="Category1"/>
    <s v="ITEM2"/>
    <s v="DESCRIPTION2"/>
    <n v="1"/>
    <n v="630"/>
    <n v="630"/>
    <d v="2015-12-17T00:00:00"/>
    <d v="2015-12-31T00:00:00"/>
  </r>
  <r>
    <x v="0"/>
    <s v="Category2"/>
    <s v="ITEM3"/>
    <s v="DESCRIPTION3"/>
    <n v="1"/>
    <n v="219"/>
    <n v="219"/>
    <d v="2015-12-17T00:00:00"/>
    <d v="2015-12-31T00:00:00"/>
  </r>
  <r>
    <x v="4"/>
    <s v="Category2"/>
    <s v="ITEM3"/>
    <s v="DESCRIPTION3"/>
    <n v="1"/>
    <n v="769"/>
    <n v="769"/>
    <d v="2015-12-17T00:00:00"/>
    <d v="2015-12-31T00:00:00"/>
  </r>
  <r>
    <x v="0"/>
    <s v="Category1"/>
    <s v="ITEM2"/>
    <s v="DESCRIPTION2"/>
    <n v="1"/>
    <n v="391"/>
    <n v="391"/>
    <d v="2015-12-17T00:00:00"/>
    <d v="2015-12-31T00:00:00"/>
  </r>
  <r>
    <x v="3"/>
    <s v="Category3"/>
    <s v="ITEM5"/>
    <s v="DESCRIPTION5"/>
    <n v="1"/>
    <n v="597"/>
    <n v="597"/>
    <d v="2015-12-17T00:00:00"/>
    <d v="2015-12-31T00:00:00"/>
  </r>
  <r>
    <x v="5"/>
    <s v="Category2"/>
    <s v="ITEM4"/>
    <s v="DESCRIPTION4"/>
    <n v="1"/>
    <n v="883"/>
    <n v="883"/>
    <d v="2015-12-17T00:00:00"/>
    <d v="2015-12-31T00:00:00"/>
  </r>
  <r>
    <x v="0"/>
    <s v="Category2"/>
    <s v="ITEM4"/>
    <s v="DESCRIPTION4"/>
    <n v="1"/>
    <n v="727"/>
    <n v="727"/>
    <d v="2015-12-17T00:00:00"/>
    <d v="2015-12-31T00:00:00"/>
  </r>
  <r>
    <x v="3"/>
    <s v="Category1"/>
    <s v="ITEM2"/>
    <s v="DESCRIPTION2"/>
    <n v="1"/>
    <n v="304"/>
    <n v="304"/>
    <d v="2015-12-17T00:00:00"/>
    <d v="2015-12-31T00:00:00"/>
  </r>
  <r>
    <x v="4"/>
    <s v="Category2"/>
    <s v="ITEM4"/>
    <s v="DESCRIPTION4"/>
    <n v="1"/>
    <n v="795"/>
    <n v="795"/>
    <d v="2015-12-17T00:00:00"/>
    <d v="2015-12-31T00:00:00"/>
  </r>
  <r>
    <x v="0"/>
    <s v="Category1"/>
    <s v="ITEM1"/>
    <s v="DESCRIPTION1"/>
    <n v="1"/>
    <n v="194"/>
    <n v="194"/>
    <d v="2015-12-17T00:00:00"/>
    <d v="2015-12-31T00:00:00"/>
  </r>
  <r>
    <x v="4"/>
    <s v="Category1"/>
    <s v="ITEM2"/>
    <s v="DESCRIPTION2"/>
    <n v="1"/>
    <n v="593"/>
    <n v="593"/>
    <d v="2015-12-17T00:00:00"/>
    <d v="2015-12-31T00:00:00"/>
  </r>
  <r>
    <x v="2"/>
    <s v="Category2"/>
    <s v="ITEM3"/>
    <s v="DESCRIPTION3"/>
    <n v="1"/>
    <n v="869"/>
    <n v="869"/>
    <d v="2015-12-17T00:00:00"/>
    <d v="2015-12-31T00:00:00"/>
  </r>
  <r>
    <x v="0"/>
    <s v="Category2"/>
    <s v="ITEM3"/>
    <s v="DESCRIPTION3"/>
    <n v="1"/>
    <n v="473"/>
    <n v="473"/>
    <d v="2015-12-17T00:00:00"/>
    <d v="2015-12-31T00:00:00"/>
  </r>
  <r>
    <x v="0"/>
    <s v="Category1"/>
    <s v="ITEM2"/>
    <s v="DESCRIPTION2"/>
    <n v="1"/>
    <n v="578"/>
    <n v="578"/>
    <d v="2015-12-17T00:00:00"/>
    <d v="2015-12-31T00:00:00"/>
  </r>
  <r>
    <x v="4"/>
    <s v="Category1"/>
    <s v="ITEM1"/>
    <s v="DESCRIPTION1"/>
    <n v="1"/>
    <n v="613"/>
    <n v="613"/>
    <d v="2015-12-17T00:00:00"/>
    <d v="2015-12-31T00:00:00"/>
  </r>
  <r>
    <x v="4"/>
    <s v="Category3"/>
    <s v="ITEM5"/>
    <s v="DESCRIPTION5"/>
    <n v="1"/>
    <n v="714"/>
    <n v="714"/>
    <d v="2015-12-17T00:00:00"/>
    <d v="2015-12-31T00:00:00"/>
  </r>
  <r>
    <x v="1"/>
    <s v="Category2"/>
    <s v="ITEM4"/>
    <s v="DESCRIPTION4"/>
    <n v="1"/>
    <n v="820"/>
    <n v="820"/>
    <d v="2015-12-17T00:00:00"/>
    <d v="2015-12-31T00:00:00"/>
  </r>
  <r>
    <x v="1"/>
    <s v="Category3"/>
    <s v="ITEM5"/>
    <s v="DESCRIPTION5"/>
    <n v="1"/>
    <n v="595"/>
    <n v="595"/>
    <d v="2015-12-17T00:00:00"/>
    <d v="2015-12-31T00:00:00"/>
  </r>
  <r>
    <x v="3"/>
    <s v="Category1"/>
    <s v="ITEM2"/>
    <s v="DESCRIPTION2"/>
    <n v="1"/>
    <n v="987"/>
    <n v="987"/>
    <d v="2015-12-17T00:00:00"/>
    <d v="2015-12-31T00:00:00"/>
  </r>
  <r>
    <x v="4"/>
    <s v="Category1"/>
    <s v="ITEM2"/>
    <s v="DESCRIPTION2"/>
    <n v="1"/>
    <n v="261"/>
    <n v="261"/>
    <d v="2015-12-17T00:00:00"/>
    <d v="2015-12-31T00:00:00"/>
  </r>
  <r>
    <x v="4"/>
    <s v="Category1"/>
    <s v="ITEM1"/>
    <s v="DESCRIPTION1"/>
    <n v="1"/>
    <n v="705"/>
    <n v="705"/>
    <d v="2015-12-17T00:00:00"/>
    <d v="2015-12-31T00:00:00"/>
  </r>
  <r>
    <x v="0"/>
    <s v="Category2"/>
    <s v="ITEM4"/>
    <s v="DESCRIPTION4"/>
    <n v="1"/>
    <n v="211"/>
    <n v="211"/>
    <d v="2015-12-17T00:00:00"/>
    <d v="2015-12-31T00:00:00"/>
  </r>
  <r>
    <x v="5"/>
    <s v="Category2"/>
    <s v="ITEM4"/>
    <s v="DESCRIPTION4"/>
    <n v="1"/>
    <n v="189"/>
    <n v="189"/>
    <d v="2015-12-17T00:00:00"/>
    <d v="2015-12-31T00:00:00"/>
  </r>
  <r>
    <x v="5"/>
    <s v="Category2"/>
    <s v="ITEM3"/>
    <s v="DESCRIPTION3"/>
    <n v="1"/>
    <n v="140"/>
    <n v="140"/>
    <d v="2015-12-17T00:00:00"/>
    <d v="2015-12-31T00:00:00"/>
  </r>
  <r>
    <x v="3"/>
    <s v="Category2"/>
    <s v="ITEM4"/>
    <s v="DESCRIPTION4"/>
    <n v="1"/>
    <n v="917"/>
    <n v="917"/>
    <d v="2015-12-17T00:00:00"/>
    <d v="2015-12-31T00:00:00"/>
  </r>
  <r>
    <x v="4"/>
    <s v="Category1"/>
    <s v="ITEM2"/>
    <s v="DESCRIPTION2"/>
    <n v="1"/>
    <n v="675"/>
    <n v="675"/>
    <d v="2015-12-17T00:00:00"/>
    <d v="2015-12-31T00:00:00"/>
  </r>
  <r>
    <x v="2"/>
    <s v="Category2"/>
    <s v="ITEM3"/>
    <s v="DESCRIPTION3"/>
    <n v="1"/>
    <n v="216"/>
    <n v="216"/>
    <d v="2015-12-17T00:00:00"/>
    <d v="2015-12-31T00:00:00"/>
  </r>
  <r>
    <x v="2"/>
    <s v="Category3"/>
    <s v="ITEM5"/>
    <s v="DESCRIPTION5"/>
    <n v="1"/>
    <n v="206"/>
    <n v="206"/>
    <d v="2015-12-17T00:00:00"/>
    <d v="2015-12-31T00:00:00"/>
  </r>
  <r>
    <x v="5"/>
    <s v="Category2"/>
    <s v="ITEM4"/>
    <s v="DESCRIPTION4"/>
    <n v="1"/>
    <n v="644"/>
    <n v="644"/>
    <d v="2015-12-17T00:00:00"/>
    <d v="2015-12-31T00:00:00"/>
  </r>
  <r>
    <x v="5"/>
    <s v="Category1"/>
    <s v="ITEM2"/>
    <s v="DESCRIPTION2"/>
    <n v="1"/>
    <n v="753"/>
    <n v="753"/>
    <d v="2015-12-17T00:00:00"/>
    <d v="2015-12-31T00:00:00"/>
  </r>
  <r>
    <x v="5"/>
    <s v="Category1"/>
    <s v="ITEM1"/>
    <s v="DESCRIPTION1"/>
    <n v="1"/>
    <n v="259"/>
    <n v="259"/>
    <d v="2015-12-17T00:00:00"/>
    <d v="2015-12-31T00:00:00"/>
  </r>
  <r>
    <x v="3"/>
    <s v="Category1"/>
    <s v="ITEM2"/>
    <s v="DESCRIPTION2"/>
    <n v="1"/>
    <n v="943"/>
    <n v="943"/>
    <d v="2015-12-17T00:00:00"/>
    <d v="2015-12-31T00:00:00"/>
  </r>
  <r>
    <x v="4"/>
    <s v="Category2"/>
    <s v="ITEM3"/>
    <s v="DESCRIPTION3"/>
    <n v="1"/>
    <n v="141"/>
    <n v="141"/>
    <d v="2015-12-18T00:00:00"/>
    <d v="2015-12-31T00:00:00"/>
  </r>
  <r>
    <x v="5"/>
    <s v="Category2"/>
    <s v="ITEM4"/>
    <s v="DESCRIPTION4"/>
    <n v="1"/>
    <n v="767"/>
    <n v="767"/>
    <d v="2015-12-18T00:00:00"/>
    <d v="2015-12-31T00:00:00"/>
  </r>
  <r>
    <x v="4"/>
    <s v="Category2"/>
    <s v="ITEM3"/>
    <s v="DESCRIPTION3"/>
    <n v="1"/>
    <n v="435"/>
    <n v="435"/>
    <d v="2015-12-18T00:00:00"/>
    <d v="2015-12-31T00:00:00"/>
  </r>
  <r>
    <x v="5"/>
    <s v="Category2"/>
    <s v="ITEM3"/>
    <s v="DESCRIPTION3"/>
    <n v="1"/>
    <n v="374"/>
    <n v="374"/>
    <d v="2015-12-18T00:00:00"/>
    <d v="2015-12-31T00:00:00"/>
  </r>
  <r>
    <x v="2"/>
    <s v="Category2"/>
    <s v="ITEM4"/>
    <s v="DESCRIPTION4"/>
    <n v="1"/>
    <n v="941"/>
    <n v="941"/>
    <d v="2015-12-18T00:00:00"/>
    <d v="2015-12-31T00:00:00"/>
  </r>
  <r>
    <x v="1"/>
    <s v="Category1"/>
    <s v="ITEM1"/>
    <s v="DESCRIPTION1"/>
    <n v="1"/>
    <n v="250"/>
    <n v="250"/>
    <d v="2015-12-18T00:00:00"/>
    <d v="2015-12-31T00:00:00"/>
  </r>
  <r>
    <x v="0"/>
    <s v="Category1"/>
    <s v="ITEM2"/>
    <s v="DESCRIPTION2"/>
    <n v="1"/>
    <n v="828"/>
    <n v="828"/>
    <d v="2015-12-18T00:00:00"/>
    <d v="2015-12-31T00:00:00"/>
  </r>
  <r>
    <x v="3"/>
    <s v="Category1"/>
    <s v="ITEM2"/>
    <s v="DESCRIPTION2"/>
    <n v="1"/>
    <n v="987"/>
    <n v="987"/>
    <d v="2015-12-18T00:00:00"/>
    <d v="2015-12-31T00:00:00"/>
  </r>
  <r>
    <x v="5"/>
    <s v="Category1"/>
    <s v="ITEM2"/>
    <s v="DESCRIPTION2"/>
    <n v="1"/>
    <n v="566"/>
    <n v="566"/>
    <d v="2015-12-18T00:00:00"/>
    <d v="2015-12-31T00:00:00"/>
  </r>
  <r>
    <x v="2"/>
    <s v="Category1"/>
    <s v="ITEM2"/>
    <s v="DESCRIPTION2"/>
    <n v="1"/>
    <n v="302"/>
    <n v="302"/>
    <d v="2015-12-18T00:00:00"/>
    <d v="2015-12-31T00:00:00"/>
  </r>
  <r>
    <x v="3"/>
    <s v="Category2"/>
    <s v="ITEM3"/>
    <s v="DESCRIPTION3"/>
    <n v="1"/>
    <n v="982"/>
    <n v="982"/>
    <d v="2015-12-18T00:00:00"/>
    <d v="2015-12-31T00:00:00"/>
  </r>
  <r>
    <x v="5"/>
    <s v="Category1"/>
    <s v="ITEM1"/>
    <s v="DESCRIPTION1"/>
    <n v="1"/>
    <n v="576"/>
    <n v="576"/>
    <d v="2015-12-18T00:00:00"/>
    <d v="2015-12-31T00:00:00"/>
  </r>
  <r>
    <x v="5"/>
    <s v="Category1"/>
    <s v="ITEM2"/>
    <s v="DESCRIPTION2"/>
    <n v="1"/>
    <n v="736"/>
    <n v="736"/>
    <d v="2015-12-18T00:00:00"/>
    <d v="2015-12-31T00:00:00"/>
  </r>
  <r>
    <x v="2"/>
    <s v="Category2"/>
    <s v="ITEM3"/>
    <s v="DESCRIPTION3"/>
    <n v="1"/>
    <n v="774"/>
    <n v="774"/>
    <d v="2015-12-18T00:00:00"/>
    <d v="2015-12-31T00:00:00"/>
  </r>
  <r>
    <x v="0"/>
    <s v="Category1"/>
    <s v="ITEM2"/>
    <s v="DESCRIPTION2"/>
    <n v="1"/>
    <n v="305"/>
    <n v="305"/>
    <d v="2015-12-18T00:00:00"/>
    <d v="2015-12-31T00:00:00"/>
  </r>
  <r>
    <x v="4"/>
    <s v="Category2"/>
    <s v="ITEM4"/>
    <s v="DESCRIPTION4"/>
    <n v="1"/>
    <n v="754"/>
    <n v="754"/>
    <d v="2015-12-18T00:00:00"/>
    <d v="2015-12-31T00:00:00"/>
  </r>
  <r>
    <x v="1"/>
    <s v="Category1"/>
    <s v="ITEM2"/>
    <s v="DESCRIPTION2"/>
    <n v="1"/>
    <n v="756"/>
    <n v="756"/>
    <d v="2015-12-18T00:00:00"/>
    <d v="2015-12-31T00:00:00"/>
  </r>
  <r>
    <x v="4"/>
    <s v="Category1"/>
    <s v="ITEM2"/>
    <s v="DESCRIPTION2"/>
    <n v="1"/>
    <n v="190"/>
    <n v="190"/>
    <d v="2015-12-18T00:00:00"/>
    <d v="2015-12-31T00:00:00"/>
  </r>
  <r>
    <x v="0"/>
    <s v="Category1"/>
    <s v="ITEM1"/>
    <s v="DESCRIPTION1"/>
    <n v="1"/>
    <n v="890"/>
    <n v="890"/>
    <d v="2015-12-18T00:00:00"/>
    <d v="2015-12-31T00:00:00"/>
  </r>
  <r>
    <x v="1"/>
    <s v="Category3"/>
    <s v="ITEM5"/>
    <s v="DESCRIPTION5"/>
    <n v="1"/>
    <n v="116"/>
    <n v="116"/>
    <d v="2015-12-18T00:00:00"/>
    <d v="2015-12-31T00:00:00"/>
  </r>
  <r>
    <x v="1"/>
    <s v="Category2"/>
    <s v="ITEM3"/>
    <s v="DESCRIPTION3"/>
    <n v="1"/>
    <n v="848"/>
    <n v="848"/>
    <d v="2015-12-18T00:00:00"/>
    <d v="2015-12-31T00:00:00"/>
  </r>
  <r>
    <x v="1"/>
    <s v="Category2"/>
    <s v="ITEM3"/>
    <s v="DESCRIPTION3"/>
    <n v="1"/>
    <n v="710"/>
    <n v="710"/>
    <d v="2015-12-18T00:00:00"/>
    <d v="2015-12-31T00:00:00"/>
  </r>
  <r>
    <x v="0"/>
    <s v="Category3"/>
    <s v="ITEM5"/>
    <s v="DESCRIPTION5"/>
    <n v="1"/>
    <n v="318"/>
    <n v="318"/>
    <d v="2015-12-18T00:00:00"/>
    <d v="2015-12-31T00:00:00"/>
  </r>
  <r>
    <x v="2"/>
    <s v="Category3"/>
    <s v="ITEM5"/>
    <s v="DESCRIPTION5"/>
    <n v="1"/>
    <n v="514"/>
    <n v="514"/>
    <d v="2015-12-18T00:00:00"/>
    <d v="2015-12-31T00:00:00"/>
  </r>
  <r>
    <x v="4"/>
    <s v="Category1"/>
    <s v="ITEM2"/>
    <s v="DESCRIPTION2"/>
    <n v="1"/>
    <n v="153"/>
    <n v="153"/>
    <d v="2015-12-18T00:00:00"/>
    <d v="2015-12-31T00:00:00"/>
  </r>
  <r>
    <x v="3"/>
    <s v="Category1"/>
    <s v="ITEM1"/>
    <s v="DESCRIPTION1"/>
    <n v="1"/>
    <n v="754"/>
    <n v="754"/>
    <d v="2015-12-18T00:00:00"/>
    <d v="2015-12-31T00:00:00"/>
  </r>
  <r>
    <x v="0"/>
    <s v="Category2"/>
    <s v="ITEM4"/>
    <s v="DESCRIPTION4"/>
    <n v="1"/>
    <n v="544"/>
    <n v="544"/>
    <d v="2015-12-18T00:00:00"/>
    <d v="2015-12-31T00:00:00"/>
  </r>
  <r>
    <x v="1"/>
    <s v="Category2"/>
    <s v="ITEM3"/>
    <s v="DESCRIPTION3"/>
    <n v="1"/>
    <n v="419"/>
    <n v="419"/>
    <d v="2015-12-18T00:00:00"/>
    <d v="2015-12-31T00:00:00"/>
  </r>
  <r>
    <x v="1"/>
    <s v="Category1"/>
    <s v="ITEM2"/>
    <s v="DESCRIPTION2"/>
    <n v="1"/>
    <n v="247"/>
    <n v="247"/>
    <d v="2015-12-18T00:00:00"/>
    <d v="2015-12-31T00:00:00"/>
  </r>
  <r>
    <x v="3"/>
    <s v="Category2"/>
    <s v="ITEM4"/>
    <s v="DESCRIPTION4"/>
    <n v="1"/>
    <n v="586"/>
    <n v="586"/>
    <d v="2015-12-18T00:00:00"/>
    <d v="2015-12-31T00:00:00"/>
  </r>
  <r>
    <x v="1"/>
    <s v="Category3"/>
    <s v="ITEM5"/>
    <s v="DESCRIPTION5"/>
    <n v="1"/>
    <n v="455"/>
    <n v="455"/>
    <d v="2015-12-18T00:00:00"/>
    <d v="2015-12-31T00:00:00"/>
  </r>
  <r>
    <x v="3"/>
    <s v="Category1"/>
    <s v="ITEM2"/>
    <s v="DESCRIPTION2"/>
    <n v="1"/>
    <n v="329"/>
    <n v="329"/>
    <d v="2015-12-18T00:00:00"/>
    <d v="2015-12-31T00:00:00"/>
  </r>
  <r>
    <x v="1"/>
    <s v="Category1"/>
    <s v="ITEM1"/>
    <s v="DESCRIPTION1"/>
    <n v="1"/>
    <n v="899"/>
    <n v="899"/>
    <d v="2015-12-18T00:00:00"/>
    <d v="2015-12-31T00:00:00"/>
  </r>
  <r>
    <x v="4"/>
    <s v="Category1"/>
    <s v="ITEM2"/>
    <s v="DESCRIPTION2"/>
    <n v="1"/>
    <n v="245"/>
    <n v="245"/>
    <d v="2015-12-18T00:00:00"/>
    <d v="2015-12-31T00:00:00"/>
  </r>
  <r>
    <x v="3"/>
    <s v="Category1"/>
    <s v="ITEM2"/>
    <s v="DESCRIPTION2"/>
    <n v="1"/>
    <n v="671"/>
    <n v="671"/>
    <d v="2015-12-18T00:00:00"/>
    <d v="2015-12-31T00:00:00"/>
  </r>
  <r>
    <x v="1"/>
    <s v="Category1"/>
    <s v="ITEM2"/>
    <s v="DESCRIPTION2"/>
    <n v="1"/>
    <n v="732"/>
    <n v="732"/>
    <d v="2015-12-18T00:00:00"/>
    <d v="2015-12-31T00:00:00"/>
  </r>
  <r>
    <x v="0"/>
    <s v="Category3"/>
    <s v="ITEM5"/>
    <s v="DESCRIPTION5"/>
    <n v="1"/>
    <n v="979"/>
    <n v="979"/>
    <d v="2015-12-18T00:00:00"/>
    <d v="2015-12-31T00:00:00"/>
  </r>
  <r>
    <x v="4"/>
    <s v="Category2"/>
    <s v="ITEM3"/>
    <s v="DESCRIPTION3"/>
    <n v="1"/>
    <n v="503"/>
    <n v="503"/>
    <d v="2015-12-18T00:00:00"/>
    <d v="2015-12-31T00:00:00"/>
  </r>
  <r>
    <x v="0"/>
    <s v="Category1"/>
    <s v="ITEM2"/>
    <s v="DESCRIPTION2"/>
    <n v="1"/>
    <n v="676"/>
    <n v="676"/>
    <d v="2015-12-18T00:00:00"/>
    <d v="2015-12-31T00:00:00"/>
  </r>
  <r>
    <x v="3"/>
    <s v="Category1"/>
    <s v="ITEM2"/>
    <s v="DESCRIPTION2"/>
    <n v="1"/>
    <n v="712"/>
    <n v="712"/>
    <d v="2015-12-18T00:00:00"/>
    <d v="2015-12-31T00:00:00"/>
  </r>
  <r>
    <x v="4"/>
    <s v="Category2"/>
    <s v="ITEM3"/>
    <s v="DESCRIPTION3"/>
    <n v="1"/>
    <n v="517"/>
    <n v="517"/>
    <d v="2015-12-18T00:00:00"/>
    <d v="2015-12-31T00:00:00"/>
  </r>
  <r>
    <x v="1"/>
    <s v="Category3"/>
    <s v="ITEM5"/>
    <s v="DESCRIPTION5"/>
    <n v="1"/>
    <n v="531"/>
    <n v="531"/>
    <d v="2015-12-18T00:00:00"/>
    <d v="2015-12-31T00:00:00"/>
  </r>
  <r>
    <x v="4"/>
    <s v="Category2"/>
    <s v="ITEM3"/>
    <s v="DESCRIPTION3"/>
    <n v="1"/>
    <n v="703"/>
    <n v="703"/>
    <d v="2015-12-18T00:00:00"/>
    <d v="2015-12-31T00:00:00"/>
  </r>
  <r>
    <x v="4"/>
    <s v="Category2"/>
    <s v="ITEM3"/>
    <s v="DESCRIPTION3"/>
    <n v="1"/>
    <n v="602"/>
    <n v="602"/>
    <d v="2015-12-18T00:00:00"/>
    <d v="2015-12-31T00:00:00"/>
  </r>
  <r>
    <x v="3"/>
    <s v="Category2"/>
    <s v="ITEM3"/>
    <s v="DESCRIPTION3"/>
    <n v="1"/>
    <n v="343"/>
    <n v="343"/>
    <d v="2015-12-18T00:00:00"/>
    <d v="2015-12-31T00:00:00"/>
  </r>
  <r>
    <x v="4"/>
    <s v="Category1"/>
    <s v="ITEM1"/>
    <s v="DESCRIPTION1"/>
    <n v="1"/>
    <n v="908"/>
    <n v="908"/>
    <d v="2015-12-18T00:00:00"/>
    <d v="2015-12-31T00:00:00"/>
  </r>
  <r>
    <x v="2"/>
    <s v="Category2"/>
    <s v="ITEM3"/>
    <s v="DESCRIPTION3"/>
    <n v="1"/>
    <n v="569"/>
    <n v="569"/>
    <d v="2015-12-18T00:00:00"/>
    <d v="2015-12-31T00:00:00"/>
  </r>
  <r>
    <x v="2"/>
    <s v="Category2"/>
    <s v="ITEM4"/>
    <s v="DESCRIPTION4"/>
    <n v="1"/>
    <n v="145"/>
    <n v="145"/>
    <d v="2015-12-18T00:00:00"/>
    <d v="2015-12-31T00:00:00"/>
  </r>
  <r>
    <x v="1"/>
    <s v="Category1"/>
    <s v="ITEM2"/>
    <s v="DESCRIPTION2"/>
    <n v="1"/>
    <n v="151"/>
    <n v="151"/>
    <d v="2015-12-18T00:00:00"/>
    <d v="2015-12-31T00:00:00"/>
  </r>
  <r>
    <x v="1"/>
    <s v="Category1"/>
    <s v="ITEM1"/>
    <s v="DESCRIPTION1"/>
    <n v="1"/>
    <n v="119"/>
    <n v="119"/>
    <d v="2015-12-18T00:00:00"/>
    <d v="2015-12-31T00:00:00"/>
  </r>
  <r>
    <x v="2"/>
    <s v="Category2"/>
    <s v="ITEM3"/>
    <s v="DESCRIPTION3"/>
    <n v="1"/>
    <n v="815"/>
    <n v="815"/>
    <d v="2015-12-19T00:00:00"/>
    <d v="2015-12-31T00:00:00"/>
  </r>
  <r>
    <x v="5"/>
    <s v="Category2"/>
    <s v="ITEM3"/>
    <s v="DESCRIPTION3"/>
    <n v="1"/>
    <n v="619"/>
    <n v="619"/>
    <d v="2015-12-19T00:00:00"/>
    <d v="2015-12-31T00:00:00"/>
  </r>
  <r>
    <x v="1"/>
    <s v="Category2"/>
    <s v="ITEM4"/>
    <s v="DESCRIPTION4"/>
    <n v="1"/>
    <n v="199"/>
    <n v="199"/>
    <d v="2015-12-19T00:00:00"/>
    <d v="2015-12-31T00:00:00"/>
  </r>
  <r>
    <x v="4"/>
    <s v="Category1"/>
    <s v="ITEM2"/>
    <s v="DESCRIPTION2"/>
    <n v="1"/>
    <n v="631"/>
    <n v="631"/>
    <d v="2015-12-19T00:00:00"/>
    <d v="2015-12-31T00:00:00"/>
  </r>
  <r>
    <x v="4"/>
    <s v="Category1"/>
    <s v="ITEM2"/>
    <s v="DESCRIPTION2"/>
    <n v="1"/>
    <n v="650"/>
    <n v="650"/>
    <d v="2015-12-19T00:00:00"/>
    <d v="2015-12-31T00:00:00"/>
  </r>
  <r>
    <x v="3"/>
    <s v="Category1"/>
    <s v="ITEM1"/>
    <s v="DESCRIPTION1"/>
    <n v="1"/>
    <n v="166"/>
    <n v="166"/>
    <d v="2015-12-19T00:00:00"/>
    <d v="2015-12-31T00:00:00"/>
  </r>
  <r>
    <x v="2"/>
    <s v="Category2"/>
    <s v="ITEM3"/>
    <s v="DESCRIPTION3"/>
    <n v="1"/>
    <n v="763"/>
    <n v="763"/>
    <d v="2015-12-19T00:00:00"/>
    <d v="2015-12-31T00:00:00"/>
  </r>
  <r>
    <x v="0"/>
    <s v="Category3"/>
    <s v="ITEM5"/>
    <s v="DESCRIPTION5"/>
    <n v="1"/>
    <n v="287"/>
    <n v="287"/>
    <d v="2015-12-19T00:00:00"/>
    <d v="2015-12-31T00:00:00"/>
  </r>
  <r>
    <x v="4"/>
    <s v="Category1"/>
    <s v="ITEM1"/>
    <s v="DESCRIPTION1"/>
    <n v="1"/>
    <n v="188"/>
    <n v="188"/>
    <d v="2015-12-19T00:00:00"/>
    <d v="2015-12-31T00:00:00"/>
  </r>
  <r>
    <x v="2"/>
    <s v="Category2"/>
    <s v="ITEM4"/>
    <s v="DESCRIPTION4"/>
    <n v="1"/>
    <n v="706"/>
    <n v="706"/>
    <d v="2015-12-19T00:00:00"/>
    <d v="2015-12-31T00:00:00"/>
  </r>
  <r>
    <x v="4"/>
    <s v="Category1"/>
    <s v="ITEM2"/>
    <s v="DESCRIPTION2"/>
    <n v="1"/>
    <n v="460"/>
    <n v="460"/>
    <d v="2015-12-19T00:00:00"/>
    <d v="2015-12-31T00:00:00"/>
  </r>
  <r>
    <x v="0"/>
    <s v="Category2"/>
    <s v="ITEM3"/>
    <s v="DESCRIPTION3"/>
    <n v="1"/>
    <n v="190"/>
    <n v="190"/>
    <d v="2015-12-19T00:00:00"/>
    <d v="2015-12-31T00:00:00"/>
  </r>
  <r>
    <x v="1"/>
    <s v="Category3"/>
    <s v="ITEM5"/>
    <s v="DESCRIPTION5"/>
    <n v="1"/>
    <n v="237"/>
    <n v="237"/>
    <d v="2015-12-19T00:00:00"/>
    <d v="2015-12-31T00:00:00"/>
  </r>
  <r>
    <x v="2"/>
    <s v="Category1"/>
    <s v="ITEM2"/>
    <s v="DESCRIPTION2"/>
    <n v="1"/>
    <n v="449"/>
    <n v="449"/>
    <d v="2015-12-19T00:00:00"/>
    <d v="2015-12-31T00:00:00"/>
  </r>
  <r>
    <x v="1"/>
    <s v="Category2"/>
    <s v="ITEM4"/>
    <s v="DESCRIPTION4"/>
    <n v="1"/>
    <n v="714"/>
    <n v="714"/>
    <d v="2015-12-19T00:00:00"/>
    <d v="2015-12-31T00:00:00"/>
  </r>
  <r>
    <x v="1"/>
    <s v="Category2"/>
    <s v="ITEM3"/>
    <s v="DESCRIPTION3"/>
    <n v="1"/>
    <n v="947"/>
    <n v="947"/>
    <d v="2015-12-19T00:00:00"/>
    <d v="2015-12-31T00:00:00"/>
  </r>
  <r>
    <x v="5"/>
    <s v="Category2"/>
    <s v="ITEM3"/>
    <s v="DESCRIPTION3"/>
    <n v="1"/>
    <n v="313"/>
    <n v="313"/>
    <d v="2015-12-19T00:00:00"/>
    <d v="2015-12-31T00:00:00"/>
  </r>
  <r>
    <x v="0"/>
    <s v="Category1"/>
    <s v="ITEM1"/>
    <s v="DESCRIPTION1"/>
    <n v="1"/>
    <n v="412"/>
    <n v="412"/>
    <d v="2015-12-19T00:00:00"/>
    <d v="2015-12-31T00:00:00"/>
  </r>
  <r>
    <x v="4"/>
    <s v="Category2"/>
    <s v="ITEM3"/>
    <s v="DESCRIPTION3"/>
    <n v="1"/>
    <n v="709"/>
    <n v="709"/>
    <d v="2015-12-19T00:00:00"/>
    <d v="2015-12-31T00:00:00"/>
  </r>
  <r>
    <x v="3"/>
    <s v="Category1"/>
    <s v="ITEM1"/>
    <s v="DESCRIPTION1"/>
    <n v="1"/>
    <n v="392"/>
    <n v="392"/>
    <d v="2015-12-19T00:00:00"/>
    <d v="2015-12-31T00:00:00"/>
  </r>
  <r>
    <x v="1"/>
    <s v="Category2"/>
    <s v="ITEM3"/>
    <s v="DESCRIPTION3"/>
    <n v="1"/>
    <n v="332"/>
    <n v="332"/>
    <d v="2015-12-19T00:00:00"/>
    <d v="2015-12-31T00:00:00"/>
  </r>
  <r>
    <x v="0"/>
    <s v="Category1"/>
    <s v="ITEM1"/>
    <s v="DESCRIPTION1"/>
    <n v="1"/>
    <n v="430"/>
    <n v="430"/>
    <d v="2015-12-19T00:00:00"/>
    <d v="2015-12-31T00:00:00"/>
  </r>
  <r>
    <x v="5"/>
    <s v="Category3"/>
    <s v="ITEM5"/>
    <s v="DESCRIPTION5"/>
    <n v="1"/>
    <n v="755"/>
    <n v="755"/>
    <d v="2015-12-19T00:00:00"/>
    <d v="2015-12-31T00:00:00"/>
  </r>
  <r>
    <x v="1"/>
    <s v="Category1"/>
    <s v="ITEM1"/>
    <s v="DESCRIPTION1"/>
    <n v="1"/>
    <n v="431"/>
    <n v="431"/>
    <d v="2015-12-19T00:00:00"/>
    <d v="2015-12-31T00:00:00"/>
  </r>
  <r>
    <x v="3"/>
    <s v="Category2"/>
    <s v="ITEM3"/>
    <s v="DESCRIPTION3"/>
    <n v="1"/>
    <n v="205"/>
    <n v="205"/>
    <d v="2015-12-19T00:00:00"/>
    <d v="2015-12-31T00:00:00"/>
  </r>
  <r>
    <x v="2"/>
    <s v="Category1"/>
    <s v="ITEM1"/>
    <s v="DESCRIPTION1"/>
    <n v="1"/>
    <n v="834"/>
    <n v="834"/>
    <d v="2015-12-19T00:00:00"/>
    <d v="2015-12-31T00:00:00"/>
  </r>
  <r>
    <x v="2"/>
    <s v="Category2"/>
    <s v="ITEM3"/>
    <s v="DESCRIPTION3"/>
    <n v="1"/>
    <n v="645"/>
    <n v="645"/>
    <d v="2015-12-19T00:00:00"/>
    <d v="2015-12-31T00:00:00"/>
  </r>
  <r>
    <x v="0"/>
    <s v="Category2"/>
    <s v="ITEM3"/>
    <s v="DESCRIPTION3"/>
    <n v="1"/>
    <n v="822"/>
    <n v="822"/>
    <d v="2015-12-19T00:00:00"/>
    <d v="2015-12-31T00:00:00"/>
  </r>
  <r>
    <x v="1"/>
    <s v="Category2"/>
    <s v="ITEM4"/>
    <s v="DESCRIPTION4"/>
    <n v="1"/>
    <n v="153"/>
    <n v="153"/>
    <d v="2015-12-19T00:00:00"/>
    <d v="2015-12-31T00:00:00"/>
  </r>
  <r>
    <x v="2"/>
    <s v="Category1"/>
    <s v="ITEM1"/>
    <s v="DESCRIPTION1"/>
    <n v="1"/>
    <n v="747"/>
    <n v="747"/>
    <d v="2015-12-19T00:00:00"/>
    <d v="2015-12-31T00:00:00"/>
  </r>
  <r>
    <x v="5"/>
    <s v="Category3"/>
    <s v="ITEM5"/>
    <s v="DESCRIPTION5"/>
    <n v="1"/>
    <n v="112"/>
    <n v="112"/>
    <d v="2015-12-19T00:00:00"/>
    <d v="2015-12-31T00:00:00"/>
  </r>
  <r>
    <x v="2"/>
    <s v="Category3"/>
    <s v="ITEM5"/>
    <s v="DESCRIPTION5"/>
    <n v="1"/>
    <n v="418"/>
    <n v="418"/>
    <d v="2015-12-19T00:00:00"/>
    <d v="2015-12-31T00:00:00"/>
  </r>
  <r>
    <x v="5"/>
    <s v="Category1"/>
    <s v="ITEM2"/>
    <s v="DESCRIPTION2"/>
    <n v="1"/>
    <n v="853"/>
    <n v="853"/>
    <d v="2015-12-19T00:00:00"/>
    <d v="2015-12-31T00:00:00"/>
  </r>
  <r>
    <x v="1"/>
    <s v="Category1"/>
    <s v="ITEM1"/>
    <s v="DESCRIPTION1"/>
    <n v="1"/>
    <n v="379"/>
    <n v="379"/>
    <d v="2015-12-19T00:00:00"/>
    <d v="2015-12-31T00:00:00"/>
  </r>
  <r>
    <x v="1"/>
    <s v="Category1"/>
    <s v="ITEM2"/>
    <s v="DESCRIPTION2"/>
    <n v="1"/>
    <n v="560"/>
    <n v="560"/>
    <d v="2015-12-19T00:00:00"/>
    <d v="2015-12-31T00:00:00"/>
  </r>
  <r>
    <x v="5"/>
    <s v="Category1"/>
    <s v="ITEM1"/>
    <s v="DESCRIPTION1"/>
    <n v="1"/>
    <n v="585"/>
    <n v="585"/>
    <d v="2015-12-19T00:00:00"/>
    <d v="2015-12-31T00:00:00"/>
  </r>
  <r>
    <x v="3"/>
    <s v="Category1"/>
    <s v="ITEM1"/>
    <s v="DESCRIPTION1"/>
    <n v="1"/>
    <n v="686"/>
    <n v="686"/>
    <d v="2015-12-19T00:00:00"/>
    <d v="2015-12-31T00:00:00"/>
  </r>
  <r>
    <x v="5"/>
    <s v="Category1"/>
    <s v="ITEM2"/>
    <s v="DESCRIPTION2"/>
    <n v="1"/>
    <n v="236"/>
    <n v="236"/>
    <d v="2015-12-19T00:00:00"/>
    <d v="2015-12-31T00:00:00"/>
  </r>
  <r>
    <x v="3"/>
    <s v="Category2"/>
    <s v="ITEM4"/>
    <s v="DESCRIPTION4"/>
    <n v="1"/>
    <n v="585"/>
    <n v="585"/>
    <d v="2015-12-19T00:00:00"/>
    <d v="2015-12-31T00:00:00"/>
  </r>
  <r>
    <x v="1"/>
    <s v="Category2"/>
    <s v="ITEM3"/>
    <s v="DESCRIPTION3"/>
    <n v="1"/>
    <n v="352"/>
    <n v="352"/>
    <d v="2015-12-19T00:00:00"/>
    <d v="2015-12-31T00:00:00"/>
  </r>
  <r>
    <x v="5"/>
    <s v="Category1"/>
    <s v="ITEM1"/>
    <s v="DESCRIPTION1"/>
    <n v="1"/>
    <n v="807"/>
    <n v="807"/>
    <d v="2015-12-19T00:00:00"/>
    <d v="2015-12-31T00:00:00"/>
  </r>
  <r>
    <x v="4"/>
    <s v="Category2"/>
    <s v="ITEM4"/>
    <s v="DESCRIPTION4"/>
    <n v="1"/>
    <n v="958"/>
    <n v="958"/>
    <d v="2015-12-19T00:00:00"/>
    <d v="2015-12-31T00:00:00"/>
  </r>
  <r>
    <x v="3"/>
    <s v="Category3"/>
    <s v="ITEM5"/>
    <s v="DESCRIPTION5"/>
    <n v="1"/>
    <n v="446"/>
    <n v="446"/>
    <d v="2015-12-19T00:00:00"/>
    <d v="2015-12-31T00:00:00"/>
  </r>
  <r>
    <x v="2"/>
    <s v="Category1"/>
    <s v="ITEM2"/>
    <s v="DESCRIPTION2"/>
    <n v="1"/>
    <n v="461"/>
    <n v="461"/>
    <d v="2015-12-19T00:00:00"/>
    <d v="2015-12-31T00:00:00"/>
  </r>
  <r>
    <x v="3"/>
    <s v="Category2"/>
    <s v="ITEM3"/>
    <s v="DESCRIPTION3"/>
    <n v="1"/>
    <n v="561"/>
    <n v="561"/>
    <d v="2015-12-19T00:00:00"/>
    <d v="2015-12-31T00:00:00"/>
  </r>
  <r>
    <x v="1"/>
    <s v="Category3"/>
    <s v="ITEM5"/>
    <s v="DESCRIPTION5"/>
    <n v="1"/>
    <n v="392"/>
    <n v="392"/>
    <d v="2015-12-19T00:00:00"/>
    <d v="2015-12-31T00:00:00"/>
  </r>
  <r>
    <x v="0"/>
    <s v="Category3"/>
    <s v="ITEM5"/>
    <s v="DESCRIPTION5"/>
    <n v="1"/>
    <n v="785"/>
    <n v="785"/>
    <d v="2015-12-19T00:00:00"/>
    <d v="2015-12-31T00:00:00"/>
  </r>
  <r>
    <x v="3"/>
    <s v="Category1"/>
    <s v="ITEM1"/>
    <s v="DESCRIPTION1"/>
    <n v="1"/>
    <n v="911"/>
    <n v="911"/>
    <d v="2015-12-19T00:00:00"/>
    <d v="2015-12-31T00:00:00"/>
  </r>
  <r>
    <x v="4"/>
    <s v="Category1"/>
    <s v="ITEM2"/>
    <s v="DESCRIPTION2"/>
    <n v="1"/>
    <n v="524"/>
    <n v="524"/>
    <d v="2015-12-19T00:00:00"/>
    <d v="2015-12-31T00:00:00"/>
  </r>
  <r>
    <x v="2"/>
    <s v="Category3"/>
    <s v="ITEM5"/>
    <s v="DESCRIPTION5"/>
    <n v="1"/>
    <n v="691"/>
    <n v="691"/>
    <d v="2015-12-19T00:00:00"/>
    <d v="2015-12-31T00:00:00"/>
  </r>
  <r>
    <x v="4"/>
    <s v="Category1"/>
    <s v="ITEM1"/>
    <s v="DESCRIPTION1"/>
    <n v="1"/>
    <n v="538"/>
    <n v="538"/>
    <d v="2015-12-20T00:00:00"/>
    <d v="2015-12-31T00:00:00"/>
  </r>
  <r>
    <x v="1"/>
    <s v="Category2"/>
    <s v="ITEM4"/>
    <s v="DESCRIPTION4"/>
    <n v="1"/>
    <n v="455"/>
    <n v="455"/>
    <d v="2015-12-20T00:00:00"/>
    <d v="2015-12-31T00:00:00"/>
  </r>
  <r>
    <x v="3"/>
    <s v="Category1"/>
    <s v="ITEM2"/>
    <s v="DESCRIPTION2"/>
    <n v="1"/>
    <n v="593"/>
    <n v="593"/>
    <d v="2015-12-20T00:00:00"/>
    <d v="2015-12-31T00:00:00"/>
  </r>
  <r>
    <x v="4"/>
    <s v="Category3"/>
    <s v="ITEM5"/>
    <s v="DESCRIPTION5"/>
    <n v="1"/>
    <n v="467"/>
    <n v="467"/>
    <d v="2015-12-20T00:00:00"/>
    <d v="2015-12-31T00:00:00"/>
  </r>
  <r>
    <x v="1"/>
    <s v="Category3"/>
    <s v="ITEM5"/>
    <s v="DESCRIPTION5"/>
    <n v="1"/>
    <n v="748"/>
    <n v="748"/>
    <d v="2015-12-20T00:00:00"/>
    <d v="2015-12-31T00:00:00"/>
  </r>
  <r>
    <x v="2"/>
    <s v="Category1"/>
    <s v="ITEM1"/>
    <s v="DESCRIPTION1"/>
    <n v="1"/>
    <n v="750"/>
    <n v="750"/>
    <d v="2015-12-20T00:00:00"/>
    <d v="2015-12-31T00:00:00"/>
  </r>
  <r>
    <x v="5"/>
    <s v="Category2"/>
    <s v="ITEM3"/>
    <s v="DESCRIPTION3"/>
    <n v="1"/>
    <n v="144"/>
    <n v="144"/>
    <d v="2015-12-20T00:00:00"/>
    <d v="2015-12-31T00:00:00"/>
  </r>
  <r>
    <x v="2"/>
    <s v="Category3"/>
    <s v="ITEM5"/>
    <s v="DESCRIPTION5"/>
    <n v="1"/>
    <n v="818"/>
    <n v="818"/>
    <d v="2015-12-20T00:00:00"/>
    <d v="2015-12-31T00:00:00"/>
  </r>
  <r>
    <x v="5"/>
    <s v="Category2"/>
    <s v="ITEM4"/>
    <s v="DESCRIPTION4"/>
    <n v="1"/>
    <n v="278"/>
    <n v="278"/>
    <d v="2015-12-20T00:00:00"/>
    <d v="2015-12-31T00:00:00"/>
  </r>
  <r>
    <x v="0"/>
    <s v="Category3"/>
    <s v="ITEM5"/>
    <s v="DESCRIPTION5"/>
    <n v="1"/>
    <n v="490"/>
    <n v="490"/>
    <d v="2015-12-20T00:00:00"/>
    <d v="2015-12-31T00:00:00"/>
  </r>
  <r>
    <x v="5"/>
    <s v="Category1"/>
    <s v="ITEM2"/>
    <s v="DESCRIPTION2"/>
    <n v="1"/>
    <n v="297"/>
    <n v="297"/>
    <d v="2015-12-20T00:00:00"/>
    <d v="2015-12-31T00:00:00"/>
  </r>
  <r>
    <x v="2"/>
    <s v="Category2"/>
    <s v="ITEM4"/>
    <s v="DESCRIPTION4"/>
    <n v="1"/>
    <n v="500"/>
    <n v="500"/>
    <d v="2015-12-20T00:00:00"/>
    <d v="2015-12-31T00:00:00"/>
  </r>
  <r>
    <x v="2"/>
    <s v="Category3"/>
    <s v="ITEM5"/>
    <s v="DESCRIPTION5"/>
    <n v="1"/>
    <n v="409"/>
    <n v="409"/>
    <d v="2015-12-20T00:00:00"/>
    <d v="2015-12-31T00:00:00"/>
  </r>
  <r>
    <x v="5"/>
    <s v="Category1"/>
    <s v="ITEM1"/>
    <s v="DESCRIPTION1"/>
    <n v="1"/>
    <n v="796"/>
    <n v="796"/>
    <d v="2015-12-20T00:00:00"/>
    <d v="2015-12-31T00:00:00"/>
  </r>
  <r>
    <x v="3"/>
    <s v="Category1"/>
    <s v="ITEM2"/>
    <s v="DESCRIPTION2"/>
    <n v="1"/>
    <n v="344"/>
    <n v="344"/>
    <d v="2015-12-20T00:00:00"/>
    <d v="2015-12-31T00:00:00"/>
  </r>
  <r>
    <x v="2"/>
    <s v="Category3"/>
    <s v="ITEM5"/>
    <s v="DESCRIPTION5"/>
    <n v="1"/>
    <n v="617"/>
    <n v="617"/>
    <d v="2015-12-20T00:00:00"/>
    <d v="2015-12-31T00:00:00"/>
  </r>
  <r>
    <x v="5"/>
    <s v="Category1"/>
    <s v="ITEM2"/>
    <s v="DESCRIPTION2"/>
    <n v="1"/>
    <n v="121"/>
    <n v="121"/>
    <d v="2015-12-20T00:00:00"/>
    <d v="2015-12-31T00:00:00"/>
  </r>
  <r>
    <x v="5"/>
    <s v="Category3"/>
    <s v="ITEM5"/>
    <s v="DESCRIPTION5"/>
    <n v="1"/>
    <n v="448"/>
    <n v="448"/>
    <d v="2015-12-20T00:00:00"/>
    <d v="2015-12-31T00:00:00"/>
  </r>
  <r>
    <x v="5"/>
    <s v="Category1"/>
    <s v="ITEM1"/>
    <s v="DESCRIPTION1"/>
    <n v="1"/>
    <n v="910"/>
    <n v="910"/>
    <d v="2015-12-20T00:00:00"/>
    <d v="2015-12-31T00:00:00"/>
  </r>
  <r>
    <x v="3"/>
    <s v="Category1"/>
    <s v="ITEM2"/>
    <s v="DESCRIPTION2"/>
    <n v="1"/>
    <n v="611"/>
    <n v="611"/>
    <d v="2015-12-20T00:00:00"/>
    <d v="2015-12-31T00:00:00"/>
  </r>
  <r>
    <x v="3"/>
    <s v="Category3"/>
    <s v="ITEM5"/>
    <s v="DESCRIPTION5"/>
    <n v="1"/>
    <n v="670"/>
    <n v="670"/>
    <d v="2015-12-20T00:00:00"/>
    <d v="2015-12-31T00:00:00"/>
  </r>
  <r>
    <x v="0"/>
    <s v="Category3"/>
    <s v="ITEM5"/>
    <s v="DESCRIPTION5"/>
    <n v="1"/>
    <n v="272"/>
    <n v="272"/>
    <d v="2015-12-20T00:00:00"/>
    <d v="2015-12-31T00:00:00"/>
  </r>
  <r>
    <x v="0"/>
    <s v="Category2"/>
    <s v="ITEM3"/>
    <s v="DESCRIPTION3"/>
    <n v="1"/>
    <n v="292"/>
    <n v="292"/>
    <d v="2015-12-20T00:00:00"/>
    <d v="2015-12-31T00:00:00"/>
  </r>
  <r>
    <x v="2"/>
    <s v="Category1"/>
    <s v="ITEM1"/>
    <s v="DESCRIPTION1"/>
    <n v="1"/>
    <n v="297"/>
    <n v="297"/>
    <d v="2015-12-20T00:00:00"/>
    <d v="2015-12-31T00:00:00"/>
  </r>
  <r>
    <x v="4"/>
    <s v="Category3"/>
    <s v="ITEM5"/>
    <s v="DESCRIPTION5"/>
    <n v="1"/>
    <n v="264"/>
    <n v="264"/>
    <d v="2015-12-20T00:00:00"/>
    <d v="2015-12-31T00:00:00"/>
  </r>
  <r>
    <x v="0"/>
    <s v="Category2"/>
    <s v="ITEM4"/>
    <s v="DESCRIPTION4"/>
    <n v="1"/>
    <n v="767"/>
    <n v="767"/>
    <d v="2015-12-20T00:00:00"/>
    <d v="2015-12-31T00:00:00"/>
  </r>
  <r>
    <x v="5"/>
    <s v="Category1"/>
    <s v="ITEM1"/>
    <s v="DESCRIPTION1"/>
    <n v="1"/>
    <n v="370"/>
    <n v="370"/>
    <d v="2015-12-20T00:00:00"/>
    <d v="2015-12-31T00:00:00"/>
  </r>
  <r>
    <x v="4"/>
    <s v="Category2"/>
    <s v="ITEM3"/>
    <s v="DESCRIPTION3"/>
    <n v="1"/>
    <n v="112"/>
    <n v="112"/>
    <d v="2015-12-20T00:00:00"/>
    <d v="2015-12-31T00:00:00"/>
  </r>
  <r>
    <x v="2"/>
    <s v="Category2"/>
    <s v="ITEM3"/>
    <s v="DESCRIPTION3"/>
    <n v="1"/>
    <n v="741"/>
    <n v="741"/>
    <d v="2015-12-20T00:00:00"/>
    <d v="2015-12-31T00:00:00"/>
  </r>
  <r>
    <x v="4"/>
    <s v="Category2"/>
    <s v="ITEM3"/>
    <s v="DESCRIPTION3"/>
    <n v="1"/>
    <n v="778"/>
    <n v="778"/>
    <d v="2015-12-20T00:00:00"/>
    <d v="2015-12-31T00:00:00"/>
  </r>
  <r>
    <x v="1"/>
    <s v="Category1"/>
    <s v="ITEM1"/>
    <s v="DESCRIPTION1"/>
    <n v="1"/>
    <n v="588"/>
    <n v="588"/>
    <d v="2015-12-20T00:00:00"/>
    <d v="2015-12-31T00:00:00"/>
  </r>
  <r>
    <x v="5"/>
    <s v="Category2"/>
    <s v="ITEM4"/>
    <s v="DESCRIPTION4"/>
    <n v="1"/>
    <n v="297"/>
    <n v="297"/>
    <d v="2015-12-20T00:00:00"/>
    <d v="2015-12-31T00:00:00"/>
  </r>
  <r>
    <x v="0"/>
    <s v="Category3"/>
    <s v="ITEM5"/>
    <s v="DESCRIPTION5"/>
    <n v="1"/>
    <n v="549"/>
    <n v="549"/>
    <d v="2015-12-20T00:00:00"/>
    <d v="2015-12-31T00:00:00"/>
  </r>
  <r>
    <x v="5"/>
    <s v="Category1"/>
    <s v="ITEM2"/>
    <s v="DESCRIPTION2"/>
    <n v="1"/>
    <n v="617"/>
    <n v="617"/>
    <d v="2015-12-20T00:00:00"/>
    <d v="2015-12-31T00:00:00"/>
  </r>
  <r>
    <x v="0"/>
    <s v="Category2"/>
    <s v="ITEM3"/>
    <s v="DESCRIPTION3"/>
    <n v="1"/>
    <n v="290"/>
    <n v="290"/>
    <d v="2015-12-20T00:00:00"/>
    <d v="2015-12-31T00:00:00"/>
  </r>
  <r>
    <x v="1"/>
    <s v="Category2"/>
    <s v="ITEM4"/>
    <s v="DESCRIPTION4"/>
    <n v="1"/>
    <n v="174"/>
    <n v="174"/>
    <d v="2015-12-20T00:00:00"/>
    <d v="2015-12-31T00:00:00"/>
  </r>
  <r>
    <x v="5"/>
    <s v="Category1"/>
    <s v="ITEM2"/>
    <s v="DESCRIPTION2"/>
    <n v="1"/>
    <n v="989"/>
    <n v="989"/>
    <d v="2015-12-20T00:00:00"/>
    <d v="2015-12-31T00:00:00"/>
  </r>
  <r>
    <x v="0"/>
    <s v="Category1"/>
    <s v="ITEM1"/>
    <s v="DESCRIPTION1"/>
    <n v="1"/>
    <n v="827"/>
    <n v="827"/>
    <d v="2015-12-20T00:00:00"/>
    <d v="2015-12-31T00:00:00"/>
  </r>
  <r>
    <x v="2"/>
    <s v="Category1"/>
    <s v="ITEM2"/>
    <s v="DESCRIPTION2"/>
    <n v="1"/>
    <n v="397"/>
    <n v="397"/>
    <d v="2015-12-20T00:00:00"/>
    <d v="2015-12-31T00:00:00"/>
  </r>
  <r>
    <x v="5"/>
    <s v="Category2"/>
    <s v="ITEM3"/>
    <s v="DESCRIPTION3"/>
    <n v="1"/>
    <n v="873"/>
    <n v="873"/>
    <d v="2015-12-20T00:00:00"/>
    <d v="2015-12-31T00:00:00"/>
  </r>
  <r>
    <x v="2"/>
    <s v="Category2"/>
    <s v="ITEM4"/>
    <s v="DESCRIPTION4"/>
    <n v="1"/>
    <n v="799"/>
    <n v="799"/>
    <d v="2015-12-20T00:00:00"/>
    <d v="2015-12-31T00:00:00"/>
  </r>
  <r>
    <x v="0"/>
    <s v="Category2"/>
    <s v="ITEM4"/>
    <s v="DESCRIPTION4"/>
    <n v="1"/>
    <n v="626"/>
    <n v="626"/>
    <d v="2015-12-20T00:00:00"/>
    <d v="2015-12-31T00:00:00"/>
  </r>
  <r>
    <x v="4"/>
    <s v="Category1"/>
    <s v="ITEM1"/>
    <s v="DESCRIPTION1"/>
    <n v="1"/>
    <n v="605"/>
    <n v="605"/>
    <d v="2015-12-20T00:00:00"/>
    <d v="2015-12-31T00:00:00"/>
  </r>
  <r>
    <x v="4"/>
    <s v="Category2"/>
    <s v="ITEM3"/>
    <s v="DESCRIPTION3"/>
    <n v="1"/>
    <n v="600"/>
    <n v="600"/>
    <d v="2015-12-20T00:00:00"/>
    <d v="2015-12-31T00:00:00"/>
  </r>
  <r>
    <x v="4"/>
    <s v="Category1"/>
    <s v="ITEM1"/>
    <s v="DESCRIPTION1"/>
    <n v="1"/>
    <n v="134"/>
    <n v="134"/>
    <d v="2015-12-20T00:00:00"/>
    <d v="2015-12-31T00:00:00"/>
  </r>
  <r>
    <x v="5"/>
    <s v="Category2"/>
    <s v="ITEM3"/>
    <s v="DESCRIPTION3"/>
    <n v="1"/>
    <n v="652"/>
    <n v="652"/>
    <d v="2015-12-20T00:00:00"/>
    <d v="2015-12-31T00:00:00"/>
  </r>
  <r>
    <x v="1"/>
    <s v="Category2"/>
    <s v="ITEM3"/>
    <s v="DESCRIPTION3"/>
    <n v="1"/>
    <n v="564"/>
    <n v="564"/>
    <d v="2015-12-20T00:00:00"/>
    <d v="2015-12-31T00:00:00"/>
  </r>
  <r>
    <x v="3"/>
    <s v="Category1"/>
    <s v="ITEM2"/>
    <s v="DESCRIPTION2"/>
    <n v="1"/>
    <n v="111"/>
    <n v="111"/>
    <d v="2015-12-20T00:00:00"/>
    <d v="2015-12-31T00:00:00"/>
  </r>
  <r>
    <x v="1"/>
    <s v="Category2"/>
    <s v="ITEM4"/>
    <s v="DESCRIPTION4"/>
    <n v="1"/>
    <n v="449"/>
    <n v="449"/>
    <d v="2015-12-20T00:00:00"/>
    <d v="2015-12-31T00:00:00"/>
  </r>
  <r>
    <x v="1"/>
    <s v="Category2"/>
    <s v="ITEM4"/>
    <s v="DESCRIPTION4"/>
    <n v="1"/>
    <n v="899"/>
    <n v="899"/>
    <d v="2015-12-20T00:00:00"/>
    <d v="2015-12-31T00:00:00"/>
  </r>
  <r>
    <x v="2"/>
    <s v="Category1"/>
    <s v="ITEM2"/>
    <s v="DESCRIPTION2"/>
    <n v="1"/>
    <n v="587"/>
    <n v="587"/>
    <d v="2015-12-21T00:00:00"/>
    <d v="2015-12-31T00:00:00"/>
  </r>
  <r>
    <x v="0"/>
    <s v="Category3"/>
    <s v="ITEM5"/>
    <s v="DESCRIPTION5"/>
    <n v="1"/>
    <n v="990"/>
    <n v="990"/>
    <d v="2015-12-21T00:00:00"/>
    <d v="2015-12-31T00:00:00"/>
  </r>
  <r>
    <x v="1"/>
    <s v="Category2"/>
    <s v="ITEM3"/>
    <s v="DESCRIPTION3"/>
    <n v="1"/>
    <n v="709"/>
    <n v="709"/>
    <d v="2015-12-21T00:00:00"/>
    <d v="2015-12-31T00:00:00"/>
  </r>
  <r>
    <x v="2"/>
    <s v="Category2"/>
    <s v="ITEM3"/>
    <s v="DESCRIPTION3"/>
    <n v="1"/>
    <n v="363"/>
    <n v="363"/>
    <d v="2015-12-21T00:00:00"/>
    <d v="2015-12-31T00:00:00"/>
  </r>
  <r>
    <x v="5"/>
    <s v="Category3"/>
    <s v="ITEM5"/>
    <s v="DESCRIPTION5"/>
    <n v="1"/>
    <n v="545"/>
    <n v="545"/>
    <d v="2015-12-21T00:00:00"/>
    <d v="2015-12-31T00:00:00"/>
  </r>
  <r>
    <x v="3"/>
    <s v="Category1"/>
    <s v="ITEM2"/>
    <s v="DESCRIPTION2"/>
    <n v="1"/>
    <n v="335"/>
    <n v="335"/>
    <d v="2015-12-21T00:00:00"/>
    <d v="2015-12-31T00:00:00"/>
  </r>
  <r>
    <x v="0"/>
    <s v="Category3"/>
    <s v="ITEM5"/>
    <s v="DESCRIPTION5"/>
    <n v="1"/>
    <n v="312"/>
    <n v="312"/>
    <d v="2015-12-21T00:00:00"/>
    <d v="2015-12-31T00:00:00"/>
  </r>
  <r>
    <x v="0"/>
    <s v="Category1"/>
    <s v="ITEM2"/>
    <s v="DESCRIPTION2"/>
    <n v="1"/>
    <n v="408"/>
    <n v="408"/>
    <d v="2015-12-21T00:00:00"/>
    <d v="2015-12-31T00:00:00"/>
  </r>
  <r>
    <x v="0"/>
    <s v="Category2"/>
    <s v="ITEM4"/>
    <s v="DESCRIPTION4"/>
    <n v="1"/>
    <n v="764"/>
    <n v="764"/>
    <d v="2015-12-21T00:00:00"/>
    <d v="2015-12-31T00:00:00"/>
  </r>
  <r>
    <x v="1"/>
    <s v="Category1"/>
    <s v="ITEM1"/>
    <s v="DESCRIPTION1"/>
    <n v="1"/>
    <n v="780"/>
    <n v="780"/>
    <d v="2015-12-21T00:00:00"/>
    <d v="2015-12-31T00:00:00"/>
  </r>
  <r>
    <x v="4"/>
    <s v="Category3"/>
    <s v="ITEM5"/>
    <s v="DESCRIPTION5"/>
    <n v="1"/>
    <n v="784"/>
    <n v="784"/>
    <d v="2015-12-21T00:00:00"/>
    <d v="2015-12-31T00:00:00"/>
  </r>
  <r>
    <x v="3"/>
    <s v="Category2"/>
    <s v="ITEM4"/>
    <s v="DESCRIPTION4"/>
    <n v="1"/>
    <n v="751"/>
    <n v="751"/>
    <d v="2015-12-21T00:00:00"/>
    <d v="2015-12-31T00:00:00"/>
  </r>
  <r>
    <x v="5"/>
    <s v="Category1"/>
    <s v="ITEM1"/>
    <s v="DESCRIPTION1"/>
    <n v="1"/>
    <n v="930"/>
    <n v="930"/>
    <d v="2015-12-21T00:00:00"/>
    <d v="2015-12-31T00:00:00"/>
  </r>
  <r>
    <x v="5"/>
    <s v="Category1"/>
    <s v="ITEM1"/>
    <s v="DESCRIPTION1"/>
    <n v="1"/>
    <n v="261"/>
    <n v="261"/>
    <d v="2015-12-21T00:00:00"/>
    <d v="2015-12-31T00:00:00"/>
  </r>
  <r>
    <x v="2"/>
    <s v="Category2"/>
    <s v="ITEM4"/>
    <s v="DESCRIPTION4"/>
    <n v="1"/>
    <n v="202"/>
    <n v="202"/>
    <d v="2015-12-21T00:00:00"/>
    <d v="2015-12-31T00:00:00"/>
  </r>
  <r>
    <x v="5"/>
    <s v="Category1"/>
    <s v="ITEM1"/>
    <s v="DESCRIPTION1"/>
    <n v="1"/>
    <n v="458"/>
    <n v="458"/>
    <d v="2015-12-21T00:00:00"/>
    <d v="2015-12-31T00:00:00"/>
  </r>
  <r>
    <x v="2"/>
    <s v="Category3"/>
    <s v="ITEM5"/>
    <s v="DESCRIPTION5"/>
    <n v="1"/>
    <n v="147"/>
    <n v="147"/>
    <d v="2015-12-21T00:00:00"/>
    <d v="2015-12-31T00:00:00"/>
  </r>
  <r>
    <x v="2"/>
    <s v="Category2"/>
    <s v="ITEM4"/>
    <s v="DESCRIPTION4"/>
    <n v="1"/>
    <n v="968"/>
    <n v="968"/>
    <d v="2015-12-21T00:00:00"/>
    <d v="2015-12-31T00:00:00"/>
  </r>
  <r>
    <x v="0"/>
    <s v="Category1"/>
    <s v="ITEM1"/>
    <s v="DESCRIPTION1"/>
    <n v="1"/>
    <n v="919"/>
    <n v="919"/>
    <d v="2015-12-21T00:00:00"/>
    <d v="2015-12-31T00:00:00"/>
  </r>
  <r>
    <x v="0"/>
    <s v="Category2"/>
    <s v="ITEM4"/>
    <s v="DESCRIPTION4"/>
    <n v="1"/>
    <n v="350"/>
    <n v="350"/>
    <d v="2015-12-21T00:00:00"/>
    <d v="2015-12-31T00:00:00"/>
  </r>
  <r>
    <x v="3"/>
    <s v="Category3"/>
    <s v="ITEM5"/>
    <s v="DESCRIPTION5"/>
    <n v="1"/>
    <n v="787"/>
    <n v="787"/>
    <d v="2015-12-21T00:00:00"/>
    <d v="2015-12-31T00:00:00"/>
  </r>
  <r>
    <x v="4"/>
    <s v="Category1"/>
    <s v="ITEM1"/>
    <s v="DESCRIPTION1"/>
    <n v="1"/>
    <n v="885"/>
    <n v="885"/>
    <d v="2015-12-21T00:00:00"/>
    <d v="2015-12-31T00:00:00"/>
  </r>
  <r>
    <x v="5"/>
    <s v="Category2"/>
    <s v="ITEM4"/>
    <s v="DESCRIPTION4"/>
    <n v="1"/>
    <n v="813"/>
    <n v="813"/>
    <d v="2015-12-21T00:00:00"/>
    <d v="2015-12-31T00:00:00"/>
  </r>
  <r>
    <x v="4"/>
    <s v="Category1"/>
    <s v="ITEM1"/>
    <s v="DESCRIPTION1"/>
    <n v="1"/>
    <n v="474"/>
    <n v="474"/>
    <d v="2015-12-21T00:00:00"/>
    <d v="2015-12-31T00:00:00"/>
  </r>
  <r>
    <x v="1"/>
    <s v="Category2"/>
    <s v="ITEM4"/>
    <s v="DESCRIPTION4"/>
    <n v="1"/>
    <n v="287"/>
    <n v="287"/>
    <d v="2015-12-21T00:00:00"/>
    <d v="2015-12-31T00:00:00"/>
  </r>
  <r>
    <x v="3"/>
    <s v="Category2"/>
    <s v="ITEM4"/>
    <s v="DESCRIPTION4"/>
    <n v="1"/>
    <n v="295"/>
    <n v="295"/>
    <d v="2015-12-21T00:00:00"/>
    <d v="2015-12-31T00:00:00"/>
  </r>
  <r>
    <x v="5"/>
    <s v="Category1"/>
    <s v="ITEM1"/>
    <s v="DESCRIPTION1"/>
    <n v="1"/>
    <n v="338"/>
    <n v="338"/>
    <d v="2015-12-21T00:00:00"/>
    <d v="2015-12-31T00:00:00"/>
  </r>
  <r>
    <x v="5"/>
    <s v="Category1"/>
    <s v="ITEM2"/>
    <s v="DESCRIPTION2"/>
    <n v="1"/>
    <n v="519"/>
    <n v="519"/>
    <d v="2015-12-21T00:00:00"/>
    <d v="2015-12-31T00:00:00"/>
  </r>
  <r>
    <x v="2"/>
    <s v="Category1"/>
    <s v="ITEM1"/>
    <s v="DESCRIPTION1"/>
    <n v="1"/>
    <n v="634"/>
    <n v="634"/>
    <d v="2015-12-21T00:00:00"/>
    <d v="2015-12-31T00:00:00"/>
  </r>
  <r>
    <x v="0"/>
    <s v="Category2"/>
    <s v="ITEM3"/>
    <s v="DESCRIPTION3"/>
    <n v="1"/>
    <n v="650"/>
    <n v="650"/>
    <d v="2015-12-21T00:00:00"/>
    <d v="2015-12-31T00:00:00"/>
  </r>
  <r>
    <x v="4"/>
    <s v="Category2"/>
    <s v="ITEM4"/>
    <s v="DESCRIPTION4"/>
    <n v="1"/>
    <n v="856"/>
    <n v="856"/>
    <d v="2015-12-21T00:00:00"/>
    <d v="2015-12-31T00:00:00"/>
  </r>
  <r>
    <x v="2"/>
    <s v="Category1"/>
    <s v="ITEM1"/>
    <s v="DESCRIPTION1"/>
    <n v="1"/>
    <n v="752"/>
    <n v="752"/>
    <d v="2015-12-21T00:00:00"/>
    <d v="2015-12-31T00:00:00"/>
  </r>
  <r>
    <x v="3"/>
    <s v="Category3"/>
    <s v="ITEM5"/>
    <s v="DESCRIPTION5"/>
    <n v="1"/>
    <n v="325"/>
    <n v="325"/>
    <d v="2015-12-21T00:00:00"/>
    <d v="2015-12-31T00:00:00"/>
  </r>
  <r>
    <x v="0"/>
    <s v="Category3"/>
    <s v="ITEM5"/>
    <s v="DESCRIPTION5"/>
    <n v="1"/>
    <n v="978"/>
    <n v="978"/>
    <d v="2015-12-21T00:00:00"/>
    <d v="2015-12-31T00:00:00"/>
  </r>
  <r>
    <x v="5"/>
    <s v="Category1"/>
    <s v="ITEM1"/>
    <s v="DESCRIPTION1"/>
    <n v="1"/>
    <n v="928"/>
    <n v="928"/>
    <d v="2015-12-21T00:00:00"/>
    <d v="2015-12-31T00:00:00"/>
  </r>
  <r>
    <x v="0"/>
    <s v="Category2"/>
    <s v="ITEM4"/>
    <s v="DESCRIPTION4"/>
    <n v="1"/>
    <n v="830"/>
    <n v="830"/>
    <d v="2015-12-21T00:00:00"/>
    <d v="2015-12-31T00:00:00"/>
  </r>
  <r>
    <x v="2"/>
    <s v="Category3"/>
    <s v="ITEM5"/>
    <s v="DESCRIPTION5"/>
    <n v="1"/>
    <n v="597"/>
    <n v="597"/>
    <d v="2015-12-21T00:00:00"/>
    <d v="2015-12-31T00:00:00"/>
  </r>
  <r>
    <x v="1"/>
    <s v="Category2"/>
    <s v="ITEM4"/>
    <s v="DESCRIPTION4"/>
    <n v="1"/>
    <n v="381"/>
    <n v="381"/>
    <d v="2015-12-21T00:00:00"/>
    <d v="2015-12-31T00:00:00"/>
  </r>
  <r>
    <x v="0"/>
    <s v="Category3"/>
    <s v="ITEM5"/>
    <s v="DESCRIPTION5"/>
    <n v="1"/>
    <n v="300"/>
    <n v="300"/>
    <d v="2015-12-21T00:00:00"/>
    <d v="2015-12-31T00:00:00"/>
  </r>
  <r>
    <x v="1"/>
    <s v="Category2"/>
    <s v="ITEM3"/>
    <s v="DESCRIPTION3"/>
    <n v="1"/>
    <n v="691"/>
    <n v="691"/>
    <d v="2015-12-21T00:00:00"/>
    <d v="2015-12-31T00:00:00"/>
  </r>
  <r>
    <x v="1"/>
    <s v="Category2"/>
    <s v="ITEM4"/>
    <s v="DESCRIPTION4"/>
    <n v="1"/>
    <n v="294"/>
    <n v="294"/>
    <d v="2015-12-21T00:00:00"/>
    <d v="2015-12-31T00:00:00"/>
  </r>
  <r>
    <x v="5"/>
    <s v="Category1"/>
    <s v="ITEM2"/>
    <s v="DESCRIPTION2"/>
    <n v="1"/>
    <n v="195"/>
    <n v="195"/>
    <d v="2015-12-21T00:00:00"/>
    <d v="2015-12-31T00:00:00"/>
  </r>
  <r>
    <x v="0"/>
    <s v="Category1"/>
    <s v="ITEM2"/>
    <s v="DESCRIPTION2"/>
    <n v="1"/>
    <n v="636"/>
    <n v="636"/>
    <d v="2015-12-21T00:00:00"/>
    <d v="2015-12-31T00:00:00"/>
  </r>
  <r>
    <x v="4"/>
    <s v="Category2"/>
    <s v="ITEM4"/>
    <s v="DESCRIPTION4"/>
    <n v="1"/>
    <n v="277"/>
    <n v="277"/>
    <d v="2015-12-21T00:00:00"/>
    <d v="2015-12-31T00:00:00"/>
  </r>
  <r>
    <x v="2"/>
    <s v="Category1"/>
    <s v="ITEM2"/>
    <s v="DESCRIPTION2"/>
    <n v="1"/>
    <n v="320"/>
    <n v="320"/>
    <d v="2015-12-21T00:00:00"/>
    <d v="2015-12-31T00:00:00"/>
  </r>
  <r>
    <x v="5"/>
    <s v="Category1"/>
    <s v="ITEM1"/>
    <s v="DESCRIPTION1"/>
    <n v="1"/>
    <n v="885"/>
    <n v="885"/>
    <d v="2015-12-21T00:00:00"/>
    <d v="2015-12-31T00:00:00"/>
  </r>
  <r>
    <x v="1"/>
    <s v="Category2"/>
    <s v="ITEM4"/>
    <s v="DESCRIPTION4"/>
    <n v="1"/>
    <n v="858"/>
    <n v="858"/>
    <d v="2015-12-21T00:00:00"/>
    <d v="2015-12-31T00:00:00"/>
  </r>
  <r>
    <x v="5"/>
    <s v="Category1"/>
    <s v="ITEM1"/>
    <s v="DESCRIPTION1"/>
    <n v="1"/>
    <n v="241"/>
    <n v="241"/>
    <d v="2015-12-21T00:00:00"/>
    <d v="2015-12-31T00:00:00"/>
  </r>
  <r>
    <x v="0"/>
    <s v="Category1"/>
    <s v="ITEM1"/>
    <s v="DESCRIPTION1"/>
    <n v="1"/>
    <n v="929"/>
    <n v="929"/>
    <d v="2015-12-21T00:00:00"/>
    <d v="2015-12-31T00:00:00"/>
  </r>
  <r>
    <x v="5"/>
    <s v="Category3"/>
    <s v="ITEM5"/>
    <s v="DESCRIPTION5"/>
    <n v="1"/>
    <n v="829"/>
    <n v="829"/>
    <d v="2015-12-21T00:00:00"/>
    <d v="2015-12-31T00:00:00"/>
  </r>
  <r>
    <x v="0"/>
    <s v="Category1"/>
    <s v="ITEM2"/>
    <s v="DESCRIPTION2"/>
    <n v="1"/>
    <n v="549"/>
    <n v="549"/>
    <d v="2015-12-22T00:00:00"/>
    <d v="2015-12-31T00:00:00"/>
  </r>
  <r>
    <x v="3"/>
    <s v="Category2"/>
    <s v="ITEM4"/>
    <s v="DESCRIPTION4"/>
    <n v="1"/>
    <n v="538"/>
    <n v="538"/>
    <d v="2015-12-22T00:00:00"/>
    <d v="2015-12-31T00:00:00"/>
  </r>
  <r>
    <x v="4"/>
    <s v="Category2"/>
    <s v="ITEM3"/>
    <s v="DESCRIPTION3"/>
    <n v="1"/>
    <n v="198"/>
    <n v="198"/>
    <d v="2015-12-22T00:00:00"/>
    <d v="2015-12-31T00:00:00"/>
  </r>
  <r>
    <x v="1"/>
    <s v="Category2"/>
    <s v="ITEM4"/>
    <s v="DESCRIPTION4"/>
    <n v="1"/>
    <n v="597"/>
    <n v="597"/>
    <d v="2015-12-22T00:00:00"/>
    <d v="2015-12-31T00:00:00"/>
  </r>
  <r>
    <x v="0"/>
    <s v="Category2"/>
    <s v="ITEM4"/>
    <s v="DESCRIPTION4"/>
    <n v="1"/>
    <n v="121"/>
    <n v="121"/>
    <d v="2015-12-22T00:00:00"/>
    <d v="2015-12-31T00:00:00"/>
  </r>
  <r>
    <x v="0"/>
    <s v="Category1"/>
    <s v="ITEM2"/>
    <s v="DESCRIPTION2"/>
    <n v="1"/>
    <n v="649"/>
    <n v="649"/>
    <d v="2015-12-22T00:00:00"/>
    <d v="2015-12-31T00:00:00"/>
  </r>
  <r>
    <x v="2"/>
    <s v="Category3"/>
    <s v="ITEM5"/>
    <s v="DESCRIPTION5"/>
    <n v="1"/>
    <n v="215"/>
    <n v="215"/>
    <d v="2015-12-22T00:00:00"/>
    <d v="2015-12-31T00:00:00"/>
  </r>
  <r>
    <x v="3"/>
    <s v="Category1"/>
    <s v="ITEM1"/>
    <s v="DESCRIPTION1"/>
    <n v="1"/>
    <n v="322"/>
    <n v="322"/>
    <d v="2015-12-22T00:00:00"/>
    <d v="2015-12-31T00:00:00"/>
  </r>
  <r>
    <x v="2"/>
    <s v="Category3"/>
    <s v="ITEM5"/>
    <s v="DESCRIPTION5"/>
    <n v="1"/>
    <n v="768"/>
    <n v="768"/>
    <d v="2015-12-22T00:00:00"/>
    <d v="2015-12-31T00:00:00"/>
  </r>
  <r>
    <x v="3"/>
    <s v="Category2"/>
    <s v="ITEM4"/>
    <s v="DESCRIPTION4"/>
    <n v="1"/>
    <n v="128"/>
    <n v="128"/>
    <d v="2015-12-22T00:00:00"/>
    <d v="2015-12-31T00:00:00"/>
  </r>
  <r>
    <x v="5"/>
    <s v="Category2"/>
    <s v="ITEM3"/>
    <s v="DESCRIPTION3"/>
    <n v="1"/>
    <n v="252"/>
    <n v="252"/>
    <d v="2015-12-22T00:00:00"/>
    <d v="2015-12-31T00:00:00"/>
  </r>
  <r>
    <x v="2"/>
    <s v="Category3"/>
    <s v="ITEM5"/>
    <s v="DESCRIPTION5"/>
    <n v="1"/>
    <n v="587"/>
    <n v="587"/>
    <d v="2015-12-22T00:00:00"/>
    <d v="2015-12-31T00:00:00"/>
  </r>
  <r>
    <x v="3"/>
    <s v="Category1"/>
    <s v="ITEM1"/>
    <s v="DESCRIPTION1"/>
    <n v="1"/>
    <n v="472"/>
    <n v="472"/>
    <d v="2015-12-22T00:00:00"/>
    <d v="2015-12-31T00:00:00"/>
  </r>
  <r>
    <x v="3"/>
    <s v="Category2"/>
    <s v="ITEM3"/>
    <s v="DESCRIPTION3"/>
    <n v="1"/>
    <n v="434"/>
    <n v="434"/>
    <d v="2015-12-22T00:00:00"/>
    <d v="2015-12-31T00:00:00"/>
  </r>
  <r>
    <x v="1"/>
    <s v="Category2"/>
    <s v="ITEM4"/>
    <s v="DESCRIPTION4"/>
    <n v="1"/>
    <n v="833"/>
    <n v="833"/>
    <d v="2015-12-22T00:00:00"/>
    <d v="2015-12-31T00:00:00"/>
  </r>
  <r>
    <x v="3"/>
    <s v="Category2"/>
    <s v="ITEM4"/>
    <s v="DESCRIPTION4"/>
    <n v="1"/>
    <n v="126"/>
    <n v="126"/>
    <d v="2015-12-22T00:00:00"/>
    <d v="2015-12-31T00:00:00"/>
  </r>
  <r>
    <x v="0"/>
    <s v="Category1"/>
    <s v="ITEM1"/>
    <s v="DESCRIPTION1"/>
    <n v="1"/>
    <n v="953"/>
    <n v="953"/>
    <d v="2015-12-22T00:00:00"/>
    <d v="2015-12-31T00:00:00"/>
  </r>
  <r>
    <x v="1"/>
    <s v="Category1"/>
    <s v="ITEM2"/>
    <s v="DESCRIPTION2"/>
    <n v="1"/>
    <n v="588"/>
    <n v="588"/>
    <d v="2015-12-22T00:00:00"/>
    <d v="2015-12-31T00:00:00"/>
  </r>
  <r>
    <x v="5"/>
    <s v="Category2"/>
    <s v="ITEM3"/>
    <s v="DESCRIPTION3"/>
    <n v="1"/>
    <n v="385"/>
    <n v="385"/>
    <d v="2015-12-22T00:00:00"/>
    <d v="2015-12-31T00:00:00"/>
  </r>
  <r>
    <x v="0"/>
    <s v="Category2"/>
    <s v="ITEM3"/>
    <s v="DESCRIPTION3"/>
    <n v="1"/>
    <n v="354"/>
    <n v="354"/>
    <d v="2015-12-22T00:00:00"/>
    <d v="2015-12-31T00:00:00"/>
  </r>
  <r>
    <x v="2"/>
    <s v="Category3"/>
    <s v="ITEM5"/>
    <s v="DESCRIPTION5"/>
    <n v="1"/>
    <n v="410"/>
    <n v="410"/>
    <d v="2015-12-22T00:00:00"/>
    <d v="2015-12-31T00:00:00"/>
  </r>
  <r>
    <x v="2"/>
    <s v="Category1"/>
    <s v="ITEM1"/>
    <s v="DESCRIPTION1"/>
    <n v="1"/>
    <n v="995"/>
    <n v="995"/>
    <d v="2015-12-22T00:00:00"/>
    <d v="2015-12-31T00:00:00"/>
  </r>
  <r>
    <x v="1"/>
    <s v="Category1"/>
    <s v="ITEM2"/>
    <s v="DESCRIPTION2"/>
    <n v="1"/>
    <n v="266"/>
    <n v="266"/>
    <d v="2015-12-22T00:00:00"/>
    <d v="2015-12-31T00:00:00"/>
  </r>
  <r>
    <x v="2"/>
    <s v="Category1"/>
    <s v="ITEM2"/>
    <s v="DESCRIPTION2"/>
    <n v="1"/>
    <n v="183"/>
    <n v="183"/>
    <d v="2015-12-22T00:00:00"/>
    <d v="2015-12-31T00:00:00"/>
  </r>
  <r>
    <x v="3"/>
    <s v="Category1"/>
    <s v="ITEM2"/>
    <s v="DESCRIPTION2"/>
    <n v="1"/>
    <n v="500"/>
    <n v="500"/>
    <d v="2015-12-22T00:00:00"/>
    <d v="2015-12-31T00:00:00"/>
  </r>
  <r>
    <x v="2"/>
    <s v="Category2"/>
    <s v="ITEM4"/>
    <s v="DESCRIPTION4"/>
    <n v="1"/>
    <n v="293"/>
    <n v="293"/>
    <d v="2015-12-22T00:00:00"/>
    <d v="2015-12-31T00:00:00"/>
  </r>
  <r>
    <x v="4"/>
    <s v="Category2"/>
    <s v="ITEM4"/>
    <s v="DESCRIPTION4"/>
    <n v="1"/>
    <n v="247"/>
    <n v="247"/>
    <d v="2015-12-22T00:00:00"/>
    <d v="2015-12-31T00:00:00"/>
  </r>
  <r>
    <x v="3"/>
    <s v="Category1"/>
    <s v="ITEM1"/>
    <s v="DESCRIPTION1"/>
    <n v="1"/>
    <n v="870"/>
    <n v="870"/>
    <d v="2015-12-22T00:00:00"/>
    <d v="2015-12-31T00:00:00"/>
  </r>
  <r>
    <x v="0"/>
    <s v="Category1"/>
    <s v="ITEM1"/>
    <s v="DESCRIPTION1"/>
    <n v="1"/>
    <n v="637"/>
    <n v="637"/>
    <d v="2015-12-22T00:00:00"/>
    <d v="2015-12-31T00:00:00"/>
  </r>
  <r>
    <x v="3"/>
    <s v="Category1"/>
    <s v="ITEM2"/>
    <s v="DESCRIPTION2"/>
    <n v="1"/>
    <n v="623"/>
    <n v="623"/>
    <d v="2015-12-22T00:00:00"/>
    <d v="2015-12-31T00:00:00"/>
  </r>
  <r>
    <x v="0"/>
    <s v="Category1"/>
    <s v="ITEM1"/>
    <s v="DESCRIPTION1"/>
    <n v="1"/>
    <n v="883"/>
    <n v="883"/>
    <d v="2015-12-22T00:00:00"/>
    <d v="2015-12-31T00:00:00"/>
  </r>
  <r>
    <x v="1"/>
    <s v="Category1"/>
    <s v="ITEM2"/>
    <s v="DESCRIPTION2"/>
    <n v="1"/>
    <n v="704"/>
    <n v="704"/>
    <d v="2015-12-22T00:00:00"/>
    <d v="2015-12-31T00:00:00"/>
  </r>
  <r>
    <x v="1"/>
    <s v="Category1"/>
    <s v="ITEM1"/>
    <s v="DESCRIPTION1"/>
    <n v="1"/>
    <n v="190"/>
    <n v="190"/>
    <d v="2015-12-22T00:00:00"/>
    <d v="2015-12-31T00:00:00"/>
  </r>
  <r>
    <x v="0"/>
    <s v="Category1"/>
    <s v="ITEM1"/>
    <s v="DESCRIPTION1"/>
    <n v="1"/>
    <n v="490"/>
    <n v="490"/>
    <d v="2015-12-22T00:00:00"/>
    <d v="2015-12-31T00:00:00"/>
  </r>
  <r>
    <x v="5"/>
    <s v="Category3"/>
    <s v="ITEM5"/>
    <s v="DESCRIPTION5"/>
    <n v="1"/>
    <n v="522"/>
    <n v="522"/>
    <d v="2015-12-22T00:00:00"/>
    <d v="2015-12-31T00:00:00"/>
  </r>
  <r>
    <x v="2"/>
    <s v="Category1"/>
    <s v="ITEM1"/>
    <s v="DESCRIPTION1"/>
    <n v="1"/>
    <n v="693"/>
    <n v="693"/>
    <d v="2015-12-22T00:00:00"/>
    <d v="2015-12-31T00:00:00"/>
  </r>
  <r>
    <x v="2"/>
    <s v="Category2"/>
    <s v="ITEM4"/>
    <s v="DESCRIPTION4"/>
    <n v="1"/>
    <n v="997"/>
    <n v="997"/>
    <d v="2015-12-22T00:00:00"/>
    <d v="2015-12-31T00:00:00"/>
  </r>
  <r>
    <x v="5"/>
    <s v="Category3"/>
    <s v="ITEM5"/>
    <s v="DESCRIPTION5"/>
    <n v="1"/>
    <n v="414"/>
    <n v="414"/>
    <d v="2015-12-22T00:00:00"/>
    <d v="2015-12-31T00:00:00"/>
  </r>
  <r>
    <x v="5"/>
    <s v="Category3"/>
    <s v="ITEM5"/>
    <s v="DESCRIPTION5"/>
    <n v="1"/>
    <n v="630"/>
    <n v="630"/>
    <d v="2015-12-22T00:00:00"/>
    <d v="2015-12-31T00:00:00"/>
  </r>
  <r>
    <x v="1"/>
    <s v="Category1"/>
    <s v="ITEM2"/>
    <s v="DESCRIPTION2"/>
    <n v="1"/>
    <n v="721"/>
    <n v="721"/>
    <d v="2015-12-22T00:00:00"/>
    <d v="2015-12-31T00:00:00"/>
  </r>
  <r>
    <x v="1"/>
    <s v="Category1"/>
    <s v="ITEM2"/>
    <s v="DESCRIPTION2"/>
    <n v="1"/>
    <n v="777"/>
    <n v="777"/>
    <d v="2015-12-22T00:00:00"/>
    <d v="2015-12-31T00:00:00"/>
  </r>
  <r>
    <x v="0"/>
    <s v="Category1"/>
    <s v="ITEM2"/>
    <s v="DESCRIPTION2"/>
    <n v="1"/>
    <n v="832"/>
    <n v="832"/>
    <d v="2015-12-22T00:00:00"/>
    <d v="2015-12-31T00:00:00"/>
  </r>
  <r>
    <x v="3"/>
    <s v="Category2"/>
    <s v="ITEM4"/>
    <s v="DESCRIPTION4"/>
    <n v="1"/>
    <n v="870"/>
    <n v="870"/>
    <d v="2015-12-22T00:00:00"/>
    <d v="2015-12-31T00:00:00"/>
  </r>
  <r>
    <x v="2"/>
    <s v="Category3"/>
    <s v="ITEM5"/>
    <s v="DESCRIPTION5"/>
    <n v="1"/>
    <n v="319"/>
    <n v="319"/>
    <d v="2015-12-22T00:00:00"/>
    <d v="2015-12-31T00:00:00"/>
  </r>
  <r>
    <x v="2"/>
    <s v="Category3"/>
    <s v="ITEM5"/>
    <s v="DESCRIPTION5"/>
    <n v="1"/>
    <n v="737"/>
    <n v="737"/>
    <d v="2015-12-22T00:00:00"/>
    <d v="2015-12-31T00:00:00"/>
  </r>
  <r>
    <x v="3"/>
    <s v="Category2"/>
    <s v="ITEM3"/>
    <s v="DESCRIPTION3"/>
    <n v="1"/>
    <n v="604"/>
    <n v="604"/>
    <d v="2015-12-22T00:00:00"/>
    <d v="2015-12-31T00:00:00"/>
  </r>
  <r>
    <x v="0"/>
    <s v="Category1"/>
    <s v="ITEM2"/>
    <s v="DESCRIPTION2"/>
    <n v="1"/>
    <n v="591"/>
    <n v="591"/>
    <d v="2015-12-22T00:00:00"/>
    <d v="2015-12-31T00:00:00"/>
  </r>
  <r>
    <x v="3"/>
    <s v="Category1"/>
    <s v="ITEM2"/>
    <s v="DESCRIPTION2"/>
    <n v="1"/>
    <n v="357"/>
    <n v="357"/>
    <d v="2015-12-22T00:00:00"/>
    <d v="2015-12-31T00:00:00"/>
  </r>
  <r>
    <x v="4"/>
    <s v="Category3"/>
    <s v="ITEM5"/>
    <s v="DESCRIPTION5"/>
    <n v="1"/>
    <n v="416"/>
    <n v="416"/>
    <d v="2015-12-22T00:00:00"/>
    <d v="2015-12-31T00:00:00"/>
  </r>
  <r>
    <x v="3"/>
    <s v="Category3"/>
    <s v="ITEM5"/>
    <s v="DESCRIPTION5"/>
    <n v="1"/>
    <n v="118"/>
    <n v="118"/>
    <d v="2015-12-22T00:00:00"/>
    <d v="2015-12-31T00:00:00"/>
  </r>
  <r>
    <x v="1"/>
    <s v="Category3"/>
    <s v="ITEM5"/>
    <s v="DESCRIPTION5"/>
    <n v="1"/>
    <n v="848"/>
    <n v="848"/>
    <d v="2015-12-23T00:00:00"/>
    <d v="2015-12-31T00:00:00"/>
  </r>
  <r>
    <x v="2"/>
    <s v="Category1"/>
    <s v="ITEM1"/>
    <s v="DESCRIPTION1"/>
    <n v="1"/>
    <n v="312"/>
    <n v="312"/>
    <d v="2015-12-23T00:00:00"/>
    <d v="2015-12-31T00:00:00"/>
  </r>
  <r>
    <x v="3"/>
    <s v="Category2"/>
    <s v="ITEM4"/>
    <s v="DESCRIPTION4"/>
    <n v="1"/>
    <n v="182"/>
    <n v="182"/>
    <d v="2015-12-23T00:00:00"/>
    <d v="2015-12-31T00:00:00"/>
  </r>
  <r>
    <x v="2"/>
    <s v="Category1"/>
    <s v="ITEM1"/>
    <s v="DESCRIPTION1"/>
    <n v="1"/>
    <n v="962"/>
    <n v="962"/>
    <d v="2015-12-23T00:00:00"/>
    <d v="2015-12-31T00:00:00"/>
  </r>
  <r>
    <x v="4"/>
    <s v="Category2"/>
    <s v="ITEM3"/>
    <s v="DESCRIPTION3"/>
    <n v="1"/>
    <n v="395"/>
    <n v="395"/>
    <d v="2015-12-23T00:00:00"/>
    <d v="2015-12-31T00:00:00"/>
  </r>
  <r>
    <x v="0"/>
    <s v="Category3"/>
    <s v="ITEM5"/>
    <s v="DESCRIPTION5"/>
    <n v="1"/>
    <n v="450"/>
    <n v="450"/>
    <d v="2015-12-23T00:00:00"/>
    <d v="2015-12-31T00:00:00"/>
  </r>
  <r>
    <x v="3"/>
    <s v="Category1"/>
    <s v="ITEM2"/>
    <s v="DESCRIPTION2"/>
    <n v="1"/>
    <n v="962"/>
    <n v="962"/>
    <d v="2015-12-23T00:00:00"/>
    <d v="2015-12-31T00:00:00"/>
  </r>
  <r>
    <x v="0"/>
    <s v="Category1"/>
    <s v="ITEM2"/>
    <s v="DESCRIPTION2"/>
    <n v="1"/>
    <n v="447"/>
    <n v="447"/>
    <d v="2015-12-23T00:00:00"/>
    <d v="2015-12-31T00:00:00"/>
  </r>
  <r>
    <x v="4"/>
    <s v="Category1"/>
    <s v="ITEM2"/>
    <s v="DESCRIPTION2"/>
    <n v="1"/>
    <n v="159"/>
    <n v="159"/>
    <d v="2015-12-23T00:00:00"/>
    <d v="2015-12-31T00:00:00"/>
  </r>
  <r>
    <x v="5"/>
    <s v="Category2"/>
    <s v="ITEM3"/>
    <s v="DESCRIPTION3"/>
    <n v="1"/>
    <n v="197"/>
    <n v="197"/>
    <d v="2015-12-23T00:00:00"/>
    <d v="2015-12-31T00:00:00"/>
  </r>
  <r>
    <x v="2"/>
    <s v="Category3"/>
    <s v="ITEM5"/>
    <s v="DESCRIPTION5"/>
    <n v="1"/>
    <n v="675"/>
    <n v="675"/>
    <d v="2015-12-23T00:00:00"/>
    <d v="2015-12-31T00:00:00"/>
  </r>
  <r>
    <x v="1"/>
    <s v="Category1"/>
    <s v="ITEM1"/>
    <s v="DESCRIPTION1"/>
    <n v="1"/>
    <n v="861"/>
    <n v="861"/>
    <d v="2015-12-23T00:00:00"/>
    <d v="2015-12-31T00:00:00"/>
  </r>
  <r>
    <x v="5"/>
    <s v="Category1"/>
    <s v="ITEM2"/>
    <s v="DESCRIPTION2"/>
    <n v="1"/>
    <n v="392"/>
    <n v="392"/>
    <d v="2015-12-23T00:00:00"/>
    <d v="2015-12-31T00:00:00"/>
  </r>
  <r>
    <x v="2"/>
    <s v="Category2"/>
    <s v="ITEM4"/>
    <s v="DESCRIPTION4"/>
    <n v="1"/>
    <n v="230"/>
    <n v="230"/>
    <d v="2015-12-23T00:00:00"/>
    <d v="2015-12-31T00:00:00"/>
  </r>
  <r>
    <x v="0"/>
    <s v="Category1"/>
    <s v="ITEM2"/>
    <s v="DESCRIPTION2"/>
    <n v="1"/>
    <n v="989"/>
    <n v="989"/>
    <d v="2015-12-23T00:00:00"/>
    <d v="2015-12-31T00:00:00"/>
  </r>
  <r>
    <x v="1"/>
    <s v="Category1"/>
    <s v="ITEM1"/>
    <s v="DESCRIPTION1"/>
    <n v="1"/>
    <n v="306"/>
    <n v="306"/>
    <d v="2015-12-23T00:00:00"/>
    <d v="2015-12-31T00:00:00"/>
  </r>
  <r>
    <x v="1"/>
    <s v="Category2"/>
    <s v="ITEM3"/>
    <s v="DESCRIPTION3"/>
    <n v="1"/>
    <n v="699"/>
    <n v="699"/>
    <d v="2015-12-23T00:00:00"/>
    <d v="2015-12-31T00:00:00"/>
  </r>
  <r>
    <x v="2"/>
    <s v="Category3"/>
    <s v="ITEM5"/>
    <s v="DESCRIPTION5"/>
    <n v="1"/>
    <n v="851"/>
    <n v="851"/>
    <d v="2015-12-23T00:00:00"/>
    <d v="2015-12-31T00:00:00"/>
  </r>
  <r>
    <x v="5"/>
    <s v="Category1"/>
    <s v="ITEM2"/>
    <s v="DESCRIPTION2"/>
    <n v="1"/>
    <n v="337"/>
    <n v="337"/>
    <d v="2015-12-23T00:00:00"/>
    <d v="2015-12-31T00:00:00"/>
  </r>
  <r>
    <x v="3"/>
    <s v="Category3"/>
    <s v="ITEM5"/>
    <s v="DESCRIPTION5"/>
    <n v="1"/>
    <n v="661"/>
    <n v="661"/>
    <d v="2015-12-23T00:00:00"/>
    <d v="2015-12-31T00:00:00"/>
  </r>
  <r>
    <x v="2"/>
    <s v="Category1"/>
    <s v="ITEM1"/>
    <s v="DESCRIPTION1"/>
    <n v="1"/>
    <n v="818"/>
    <n v="818"/>
    <d v="2015-12-23T00:00:00"/>
    <d v="2015-12-31T00:00:00"/>
  </r>
  <r>
    <x v="0"/>
    <s v="Category1"/>
    <s v="ITEM2"/>
    <s v="DESCRIPTION2"/>
    <n v="1"/>
    <n v="958"/>
    <n v="958"/>
    <d v="2015-12-23T00:00:00"/>
    <d v="2015-12-31T00:00:00"/>
  </r>
  <r>
    <x v="0"/>
    <s v="Category1"/>
    <s v="ITEM2"/>
    <s v="DESCRIPTION2"/>
    <n v="1"/>
    <n v="947"/>
    <n v="947"/>
    <d v="2015-12-23T00:00:00"/>
    <d v="2015-12-31T00:00:00"/>
  </r>
  <r>
    <x v="3"/>
    <s v="Category1"/>
    <s v="ITEM2"/>
    <s v="DESCRIPTION2"/>
    <n v="1"/>
    <n v="930"/>
    <n v="930"/>
    <d v="2015-12-23T00:00:00"/>
    <d v="2015-12-31T00:00:00"/>
  </r>
  <r>
    <x v="1"/>
    <s v="Category2"/>
    <s v="ITEM4"/>
    <s v="DESCRIPTION4"/>
    <n v="1"/>
    <n v="235"/>
    <n v="235"/>
    <d v="2015-12-23T00:00:00"/>
    <d v="2015-12-31T00:00:00"/>
  </r>
  <r>
    <x v="4"/>
    <s v="Category2"/>
    <s v="ITEM3"/>
    <s v="DESCRIPTION3"/>
    <n v="1"/>
    <n v="166"/>
    <n v="166"/>
    <d v="2015-12-23T00:00:00"/>
    <d v="2015-12-31T00:00:00"/>
  </r>
  <r>
    <x v="5"/>
    <s v="Category1"/>
    <s v="ITEM2"/>
    <s v="DESCRIPTION2"/>
    <n v="1"/>
    <n v="390"/>
    <n v="390"/>
    <d v="2015-12-23T00:00:00"/>
    <d v="2015-12-31T00:00:00"/>
  </r>
  <r>
    <x v="3"/>
    <s v="Category2"/>
    <s v="ITEM4"/>
    <s v="DESCRIPTION4"/>
    <n v="1"/>
    <n v="948"/>
    <n v="948"/>
    <d v="2015-12-23T00:00:00"/>
    <d v="2015-12-31T00:00:00"/>
  </r>
  <r>
    <x v="0"/>
    <s v="Category3"/>
    <s v="ITEM5"/>
    <s v="DESCRIPTION5"/>
    <n v="1"/>
    <n v="636"/>
    <n v="636"/>
    <d v="2015-12-23T00:00:00"/>
    <d v="2015-12-31T00:00:00"/>
  </r>
  <r>
    <x v="1"/>
    <s v="Category2"/>
    <s v="ITEM4"/>
    <s v="DESCRIPTION4"/>
    <n v="1"/>
    <n v="658"/>
    <n v="658"/>
    <d v="2015-12-23T00:00:00"/>
    <d v="2015-12-31T00:00:00"/>
  </r>
  <r>
    <x v="2"/>
    <s v="Category3"/>
    <s v="ITEM5"/>
    <s v="DESCRIPTION5"/>
    <n v="1"/>
    <n v="580"/>
    <n v="580"/>
    <d v="2015-12-23T00:00:00"/>
    <d v="2015-12-31T00:00:00"/>
  </r>
  <r>
    <x v="5"/>
    <s v="Category1"/>
    <s v="ITEM2"/>
    <s v="DESCRIPTION2"/>
    <n v="1"/>
    <n v="115"/>
    <n v="115"/>
    <d v="2015-12-23T00:00:00"/>
    <d v="2015-12-31T00:00:00"/>
  </r>
  <r>
    <x v="2"/>
    <s v="Category1"/>
    <s v="ITEM2"/>
    <s v="DESCRIPTION2"/>
    <n v="1"/>
    <n v="520"/>
    <n v="520"/>
    <d v="2015-12-23T00:00:00"/>
    <d v="2015-12-31T00:00:00"/>
  </r>
  <r>
    <x v="4"/>
    <s v="Category1"/>
    <s v="ITEM1"/>
    <s v="DESCRIPTION1"/>
    <n v="1"/>
    <n v="368"/>
    <n v="368"/>
    <d v="2015-12-23T00:00:00"/>
    <d v="2015-12-31T00:00:00"/>
  </r>
  <r>
    <x v="4"/>
    <s v="Category3"/>
    <s v="ITEM5"/>
    <s v="DESCRIPTION5"/>
    <n v="1"/>
    <n v="747"/>
    <n v="747"/>
    <d v="2015-12-23T00:00:00"/>
    <d v="2015-12-31T00:00:00"/>
  </r>
  <r>
    <x v="0"/>
    <s v="Category1"/>
    <s v="ITEM2"/>
    <s v="DESCRIPTION2"/>
    <n v="1"/>
    <n v="445"/>
    <n v="445"/>
    <d v="2015-12-23T00:00:00"/>
    <d v="2015-12-31T00:00:00"/>
  </r>
  <r>
    <x v="2"/>
    <s v="Category2"/>
    <s v="ITEM3"/>
    <s v="DESCRIPTION3"/>
    <n v="1"/>
    <n v="617"/>
    <n v="617"/>
    <d v="2015-12-23T00:00:00"/>
    <d v="2015-12-31T00:00:00"/>
  </r>
  <r>
    <x v="2"/>
    <s v="Category2"/>
    <s v="ITEM3"/>
    <s v="DESCRIPTION3"/>
    <n v="1"/>
    <n v="497"/>
    <n v="497"/>
    <d v="2015-12-23T00:00:00"/>
    <d v="2015-12-31T00:00:00"/>
  </r>
  <r>
    <x v="4"/>
    <s v="Category1"/>
    <s v="ITEM2"/>
    <s v="DESCRIPTION2"/>
    <n v="1"/>
    <n v="896"/>
    <n v="896"/>
    <d v="2015-12-23T00:00:00"/>
    <d v="2015-12-31T00:00:00"/>
  </r>
  <r>
    <x v="1"/>
    <s v="Category3"/>
    <s v="ITEM5"/>
    <s v="DESCRIPTION5"/>
    <n v="1"/>
    <n v="588"/>
    <n v="588"/>
    <d v="2015-12-23T00:00:00"/>
    <d v="2015-12-31T00:00:00"/>
  </r>
  <r>
    <x v="3"/>
    <s v="Category2"/>
    <s v="ITEM4"/>
    <s v="DESCRIPTION4"/>
    <n v="1"/>
    <n v="954"/>
    <n v="954"/>
    <d v="2015-12-23T00:00:00"/>
    <d v="2015-12-31T00:00:00"/>
  </r>
  <r>
    <x v="2"/>
    <s v="Category3"/>
    <s v="ITEM5"/>
    <s v="DESCRIPTION5"/>
    <n v="1"/>
    <n v="980"/>
    <n v="980"/>
    <d v="2015-12-23T00:00:00"/>
    <d v="2015-12-31T00:00:00"/>
  </r>
  <r>
    <x v="4"/>
    <s v="Category2"/>
    <s v="ITEM4"/>
    <s v="DESCRIPTION4"/>
    <n v="1"/>
    <n v="797"/>
    <n v="797"/>
    <d v="2015-12-23T00:00:00"/>
    <d v="2015-12-31T00:00:00"/>
  </r>
  <r>
    <x v="0"/>
    <s v="Category2"/>
    <s v="ITEM4"/>
    <s v="DESCRIPTION4"/>
    <n v="1"/>
    <n v="380"/>
    <n v="380"/>
    <d v="2015-12-23T00:00:00"/>
    <d v="2015-12-31T00:00:00"/>
  </r>
  <r>
    <x v="5"/>
    <s v="Category2"/>
    <s v="ITEM4"/>
    <s v="DESCRIPTION4"/>
    <n v="1"/>
    <n v="444"/>
    <n v="444"/>
    <d v="2015-12-23T00:00:00"/>
    <d v="2015-12-31T00:00:00"/>
  </r>
  <r>
    <x v="1"/>
    <s v="Category1"/>
    <s v="ITEM2"/>
    <s v="DESCRIPTION2"/>
    <n v="1"/>
    <n v="613"/>
    <n v="613"/>
    <d v="2015-12-23T00:00:00"/>
    <d v="2015-12-31T00:00:00"/>
  </r>
  <r>
    <x v="4"/>
    <s v="Category2"/>
    <s v="ITEM3"/>
    <s v="DESCRIPTION3"/>
    <n v="1"/>
    <n v="628"/>
    <n v="628"/>
    <d v="2015-12-23T00:00:00"/>
    <d v="2015-12-31T00:00:00"/>
  </r>
  <r>
    <x v="3"/>
    <s v="Category3"/>
    <s v="ITEM5"/>
    <s v="DESCRIPTION5"/>
    <n v="1"/>
    <n v="549"/>
    <n v="549"/>
    <d v="2015-12-23T00:00:00"/>
    <d v="2015-12-31T00:00:00"/>
  </r>
  <r>
    <x v="5"/>
    <s v="Category2"/>
    <s v="ITEM4"/>
    <s v="DESCRIPTION4"/>
    <n v="1"/>
    <n v="767"/>
    <n v="767"/>
    <d v="2015-12-23T00:00:00"/>
    <d v="2015-12-31T00:00:00"/>
  </r>
  <r>
    <x v="5"/>
    <s v="Category1"/>
    <s v="ITEM2"/>
    <s v="DESCRIPTION2"/>
    <n v="1"/>
    <n v="757"/>
    <n v="757"/>
    <d v="2015-12-23T00:00:00"/>
    <d v="2015-12-31T00:00:00"/>
  </r>
  <r>
    <x v="3"/>
    <s v="Category2"/>
    <s v="ITEM4"/>
    <s v="DESCRIPTION4"/>
    <n v="1"/>
    <n v="780"/>
    <n v="780"/>
    <d v="2015-12-24T00:00:00"/>
    <d v="2015-12-31T00:00:00"/>
  </r>
  <r>
    <x v="2"/>
    <s v="Category2"/>
    <s v="ITEM3"/>
    <s v="DESCRIPTION3"/>
    <n v="1"/>
    <n v="981"/>
    <n v="981"/>
    <d v="2015-12-24T00:00:00"/>
    <d v="2015-12-31T00:00:00"/>
  </r>
  <r>
    <x v="0"/>
    <s v="Category3"/>
    <s v="ITEM5"/>
    <s v="DESCRIPTION5"/>
    <n v="1"/>
    <n v="297"/>
    <n v="297"/>
    <d v="2015-12-24T00:00:00"/>
    <d v="2015-12-31T00:00:00"/>
  </r>
  <r>
    <x v="5"/>
    <s v="Category2"/>
    <s v="ITEM3"/>
    <s v="DESCRIPTION3"/>
    <n v="1"/>
    <n v="685"/>
    <n v="685"/>
    <d v="2015-12-24T00:00:00"/>
    <d v="2015-12-31T00:00:00"/>
  </r>
  <r>
    <x v="0"/>
    <s v="Category2"/>
    <s v="ITEM3"/>
    <s v="DESCRIPTION3"/>
    <n v="1"/>
    <n v="553"/>
    <n v="553"/>
    <d v="2015-12-24T00:00:00"/>
    <d v="2015-12-31T00:00:00"/>
  </r>
  <r>
    <x v="2"/>
    <s v="Category3"/>
    <s v="ITEM5"/>
    <s v="DESCRIPTION5"/>
    <n v="1"/>
    <n v="295"/>
    <n v="295"/>
    <d v="2015-12-24T00:00:00"/>
    <d v="2015-12-31T00:00:00"/>
  </r>
  <r>
    <x v="4"/>
    <s v="Category1"/>
    <s v="ITEM2"/>
    <s v="DESCRIPTION2"/>
    <n v="1"/>
    <n v="471"/>
    <n v="471"/>
    <d v="2015-12-24T00:00:00"/>
    <d v="2015-12-31T00:00:00"/>
  </r>
  <r>
    <x v="4"/>
    <s v="Category1"/>
    <s v="ITEM1"/>
    <s v="DESCRIPTION1"/>
    <n v="1"/>
    <n v="617"/>
    <n v="617"/>
    <d v="2015-12-24T00:00:00"/>
    <d v="2015-12-31T00:00:00"/>
  </r>
  <r>
    <x v="2"/>
    <s v="Category1"/>
    <s v="ITEM2"/>
    <s v="DESCRIPTION2"/>
    <n v="1"/>
    <n v="789"/>
    <n v="789"/>
    <d v="2015-12-24T00:00:00"/>
    <d v="2015-12-31T00:00:00"/>
  </r>
  <r>
    <x v="2"/>
    <s v="Category2"/>
    <s v="ITEM4"/>
    <s v="DESCRIPTION4"/>
    <n v="1"/>
    <n v="537"/>
    <n v="537"/>
    <d v="2015-12-24T00:00:00"/>
    <d v="2015-12-31T00:00:00"/>
  </r>
  <r>
    <x v="5"/>
    <s v="Category1"/>
    <s v="ITEM2"/>
    <s v="DESCRIPTION2"/>
    <n v="1"/>
    <n v="993"/>
    <n v="993"/>
    <d v="2015-12-24T00:00:00"/>
    <d v="2015-12-31T00:00:00"/>
  </r>
  <r>
    <x v="2"/>
    <s v="Category1"/>
    <s v="ITEM1"/>
    <s v="DESCRIPTION1"/>
    <n v="1"/>
    <n v="480"/>
    <n v="480"/>
    <d v="2015-12-24T00:00:00"/>
    <d v="2015-12-31T00:00:00"/>
  </r>
  <r>
    <x v="4"/>
    <s v="Category2"/>
    <s v="ITEM4"/>
    <s v="DESCRIPTION4"/>
    <n v="1"/>
    <n v="163"/>
    <n v="163"/>
    <d v="2015-12-24T00:00:00"/>
    <d v="2015-12-31T00:00:00"/>
  </r>
  <r>
    <x v="4"/>
    <s v="Category2"/>
    <s v="ITEM3"/>
    <s v="DESCRIPTION3"/>
    <n v="1"/>
    <n v="220"/>
    <n v="220"/>
    <d v="2015-12-24T00:00:00"/>
    <d v="2015-12-31T00:00:00"/>
  </r>
  <r>
    <x v="5"/>
    <s v="Category2"/>
    <s v="ITEM3"/>
    <s v="DESCRIPTION3"/>
    <n v="1"/>
    <n v="614"/>
    <n v="614"/>
    <d v="2015-12-24T00:00:00"/>
    <d v="2015-12-31T00:00:00"/>
  </r>
  <r>
    <x v="1"/>
    <s v="Category3"/>
    <s v="ITEM5"/>
    <s v="DESCRIPTION5"/>
    <n v="1"/>
    <n v="881"/>
    <n v="881"/>
    <d v="2015-12-24T00:00:00"/>
    <d v="2015-12-31T00:00:00"/>
  </r>
  <r>
    <x v="2"/>
    <s v="Category3"/>
    <s v="ITEM5"/>
    <s v="DESCRIPTION5"/>
    <n v="1"/>
    <n v="441"/>
    <n v="441"/>
    <d v="2015-12-24T00:00:00"/>
    <d v="2015-12-31T00:00:00"/>
  </r>
  <r>
    <x v="0"/>
    <s v="Category1"/>
    <s v="ITEM2"/>
    <s v="DESCRIPTION2"/>
    <n v="1"/>
    <n v="650"/>
    <n v="650"/>
    <d v="2015-12-24T00:00:00"/>
    <d v="2015-12-31T00:00:00"/>
  </r>
  <r>
    <x v="4"/>
    <s v="Category2"/>
    <s v="ITEM3"/>
    <s v="DESCRIPTION3"/>
    <n v="1"/>
    <n v="884"/>
    <n v="884"/>
    <d v="2015-12-24T00:00:00"/>
    <d v="2015-12-31T00:00:00"/>
  </r>
  <r>
    <x v="1"/>
    <s v="Category1"/>
    <s v="ITEM1"/>
    <s v="DESCRIPTION1"/>
    <n v="1"/>
    <n v="244"/>
    <n v="244"/>
    <d v="2015-12-24T00:00:00"/>
    <d v="2015-12-31T00:00:00"/>
  </r>
  <r>
    <x v="5"/>
    <s v="Category2"/>
    <s v="ITEM4"/>
    <s v="DESCRIPTION4"/>
    <n v="1"/>
    <n v="798"/>
    <n v="798"/>
    <d v="2015-12-24T00:00:00"/>
    <d v="2015-12-31T00:00:00"/>
  </r>
  <r>
    <x v="3"/>
    <s v="Category1"/>
    <s v="ITEM2"/>
    <s v="DESCRIPTION2"/>
    <n v="1"/>
    <n v="615"/>
    <n v="615"/>
    <d v="2015-12-24T00:00:00"/>
    <d v="2015-12-31T00:00:00"/>
  </r>
  <r>
    <x v="3"/>
    <s v="Category2"/>
    <s v="ITEM3"/>
    <s v="DESCRIPTION3"/>
    <n v="1"/>
    <n v="806"/>
    <n v="806"/>
    <d v="2015-12-24T00:00:00"/>
    <d v="2015-12-31T00:00:00"/>
  </r>
  <r>
    <x v="3"/>
    <s v="Category2"/>
    <s v="ITEM4"/>
    <s v="DESCRIPTION4"/>
    <n v="1"/>
    <n v="703"/>
    <n v="703"/>
    <d v="2015-12-24T00:00:00"/>
    <d v="2015-12-31T00:00:00"/>
  </r>
  <r>
    <x v="5"/>
    <s v="Category1"/>
    <s v="ITEM2"/>
    <s v="DESCRIPTION2"/>
    <n v="1"/>
    <n v="815"/>
    <n v="815"/>
    <d v="2015-12-24T00:00:00"/>
    <d v="2015-12-31T00:00:00"/>
  </r>
  <r>
    <x v="0"/>
    <s v="Category3"/>
    <s v="ITEM5"/>
    <s v="DESCRIPTION5"/>
    <n v="1"/>
    <n v="878"/>
    <n v="878"/>
    <d v="2015-12-24T00:00:00"/>
    <d v="2015-12-31T00:00:00"/>
  </r>
  <r>
    <x v="2"/>
    <s v="Category1"/>
    <s v="ITEM2"/>
    <s v="DESCRIPTION2"/>
    <n v="1"/>
    <n v="826"/>
    <n v="826"/>
    <d v="2015-12-24T00:00:00"/>
    <d v="2015-12-31T00:00:00"/>
  </r>
  <r>
    <x v="4"/>
    <s v="Category2"/>
    <s v="ITEM4"/>
    <s v="DESCRIPTION4"/>
    <n v="1"/>
    <n v="706"/>
    <n v="706"/>
    <d v="2015-12-24T00:00:00"/>
    <d v="2015-12-31T00:00:00"/>
  </r>
  <r>
    <x v="5"/>
    <s v="Category2"/>
    <s v="ITEM3"/>
    <s v="DESCRIPTION3"/>
    <n v="1"/>
    <n v="631"/>
    <n v="631"/>
    <d v="2015-12-24T00:00:00"/>
    <d v="2015-12-31T00:00:00"/>
  </r>
  <r>
    <x v="1"/>
    <s v="Category3"/>
    <s v="ITEM5"/>
    <s v="DESCRIPTION5"/>
    <n v="1"/>
    <n v="547"/>
    <n v="547"/>
    <d v="2015-12-24T00:00:00"/>
    <d v="2015-12-31T00:00:00"/>
  </r>
  <r>
    <x v="2"/>
    <s v="Category1"/>
    <s v="ITEM1"/>
    <s v="DESCRIPTION1"/>
    <n v="1"/>
    <n v="319"/>
    <n v="319"/>
    <d v="2015-12-24T00:00:00"/>
    <d v="2015-12-31T00:00:00"/>
  </r>
  <r>
    <x v="3"/>
    <s v="Category1"/>
    <s v="ITEM1"/>
    <s v="DESCRIPTION1"/>
    <n v="1"/>
    <n v="818"/>
    <n v="818"/>
    <d v="2015-12-24T00:00:00"/>
    <d v="2015-12-31T00:00:00"/>
  </r>
  <r>
    <x v="2"/>
    <s v="Category2"/>
    <s v="ITEM3"/>
    <s v="DESCRIPTION3"/>
    <n v="1"/>
    <n v="739"/>
    <n v="739"/>
    <d v="2015-12-24T00:00:00"/>
    <d v="2015-12-31T00:00:00"/>
  </r>
  <r>
    <x v="4"/>
    <s v="Category2"/>
    <s v="ITEM3"/>
    <s v="DESCRIPTION3"/>
    <n v="1"/>
    <n v="784"/>
    <n v="784"/>
    <d v="2015-12-24T00:00:00"/>
    <d v="2015-12-31T00:00:00"/>
  </r>
  <r>
    <x v="3"/>
    <s v="Category2"/>
    <s v="ITEM4"/>
    <s v="DESCRIPTION4"/>
    <n v="1"/>
    <n v="874"/>
    <n v="874"/>
    <d v="2015-12-24T00:00:00"/>
    <d v="2015-12-31T00:00:00"/>
  </r>
  <r>
    <x v="5"/>
    <s v="Category3"/>
    <s v="ITEM5"/>
    <s v="DESCRIPTION5"/>
    <n v="1"/>
    <n v="679"/>
    <n v="679"/>
    <d v="2015-12-24T00:00:00"/>
    <d v="2015-12-31T00:00:00"/>
  </r>
  <r>
    <x v="4"/>
    <s v="Category2"/>
    <s v="ITEM4"/>
    <s v="DESCRIPTION4"/>
    <n v="1"/>
    <n v="441"/>
    <n v="441"/>
    <d v="2015-12-24T00:00:00"/>
    <d v="2015-12-31T00:00:00"/>
  </r>
  <r>
    <x v="3"/>
    <s v="Category1"/>
    <s v="ITEM1"/>
    <s v="DESCRIPTION1"/>
    <n v="1"/>
    <n v="303"/>
    <n v="303"/>
    <d v="2015-12-24T00:00:00"/>
    <d v="2015-12-31T00:00:00"/>
  </r>
  <r>
    <x v="0"/>
    <s v="Category1"/>
    <s v="ITEM2"/>
    <s v="DESCRIPTION2"/>
    <n v="1"/>
    <n v="773"/>
    <n v="773"/>
    <d v="2015-12-24T00:00:00"/>
    <d v="2015-12-31T00:00:00"/>
  </r>
  <r>
    <x v="2"/>
    <s v="Category2"/>
    <s v="ITEM4"/>
    <s v="DESCRIPTION4"/>
    <n v="1"/>
    <n v="877"/>
    <n v="877"/>
    <d v="2015-12-24T00:00:00"/>
    <d v="2015-12-31T00:00:00"/>
  </r>
  <r>
    <x v="4"/>
    <s v="Category2"/>
    <s v="ITEM3"/>
    <s v="DESCRIPTION3"/>
    <n v="1"/>
    <n v="871"/>
    <n v="871"/>
    <d v="2015-12-24T00:00:00"/>
    <d v="2015-12-31T00:00:00"/>
  </r>
  <r>
    <x v="2"/>
    <s v="Category2"/>
    <s v="ITEM4"/>
    <s v="DESCRIPTION4"/>
    <n v="1"/>
    <n v="705"/>
    <n v="705"/>
    <d v="2015-12-24T00:00:00"/>
    <d v="2015-12-31T00:00:00"/>
  </r>
  <r>
    <x v="5"/>
    <s v="Category1"/>
    <s v="ITEM1"/>
    <s v="DESCRIPTION1"/>
    <n v="1"/>
    <n v="261"/>
    <n v="261"/>
    <d v="2015-12-24T00:00:00"/>
    <d v="2015-12-31T00:00:00"/>
  </r>
  <r>
    <x v="3"/>
    <s v="Category1"/>
    <s v="ITEM1"/>
    <s v="DESCRIPTION1"/>
    <n v="1"/>
    <n v="553"/>
    <n v="553"/>
    <d v="2015-12-24T00:00:00"/>
    <d v="2015-12-31T00:00:00"/>
  </r>
  <r>
    <x v="0"/>
    <s v="Category3"/>
    <s v="ITEM5"/>
    <s v="DESCRIPTION5"/>
    <n v="1"/>
    <n v="522"/>
    <n v="522"/>
    <d v="2015-12-24T00:00:00"/>
    <d v="2015-12-31T00:00:00"/>
  </r>
  <r>
    <x v="3"/>
    <s v="Category3"/>
    <s v="ITEM5"/>
    <s v="DESCRIPTION5"/>
    <n v="1"/>
    <n v="196"/>
    <n v="196"/>
    <d v="2015-12-24T00:00:00"/>
    <d v="2015-12-31T00:00:00"/>
  </r>
  <r>
    <x v="5"/>
    <s v="Category1"/>
    <s v="ITEM1"/>
    <s v="DESCRIPTION1"/>
    <n v="1"/>
    <n v="786"/>
    <n v="786"/>
    <d v="2015-12-24T00:00:00"/>
    <d v="2015-12-31T00:00:00"/>
  </r>
  <r>
    <x v="4"/>
    <s v="Category1"/>
    <s v="ITEM2"/>
    <s v="DESCRIPTION2"/>
    <n v="1"/>
    <n v="431"/>
    <n v="431"/>
    <d v="2015-12-24T00:00:00"/>
    <d v="2015-12-31T00:00:00"/>
  </r>
  <r>
    <x v="2"/>
    <s v="Category1"/>
    <s v="ITEM2"/>
    <s v="DESCRIPTION2"/>
    <n v="1"/>
    <n v="271"/>
    <n v="271"/>
    <d v="2015-12-24T00:00:00"/>
    <d v="2015-12-31T00:00:00"/>
  </r>
  <r>
    <x v="1"/>
    <s v="Category2"/>
    <s v="ITEM4"/>
    <s v="DESCRIPTION4"/>
    <n v="1"/>
    <n v="142"/>
    <n v="142"/>
    <d v="2015-12-24T00:00:00"/>
    <d v="2015-12-31T00:00:00"/>
  </r>
  <r>
    <x v="2"/>
    <s v="Category2"/>
    <s v="ITEM4"/>
    <s v="DESCRIPTION4"/>
    <n v="1"/>
    <n v="612"/>
    <n v="612"/>
    <d v="2015-12-25T00:00:00"/>
    <d v="2015-12-31T00:00:00"/>
  </r>
  <r>
    <x v="5"/>
    <s v="Category3"/>
    <s v="ITEM5"/>
    <s v="DESCRIPTION5"/>
    <n v="1"/>
    <n v="676"/>
    <n v="676"/>
    <d v="2015-12-25T00:00:00"/>
    <d v="2015-12-31T00:00:00"/>
  </r>
  <r>
    <x v="1"/>
    <s v="Category2"/>
    <s v="ITEM4"/>
    <s v="DESCRIPTION4"/>
    <n v="1"/>
    <n v="451"/>
    <n v="451"/>
    <d v="2015-12-25T00:00:00"/>
    <d v="2015-12-31T00:00:00"/>
  </r>
  <r>
    <x v="5"/>
    <s v="Category1"/>
    <s v="ITEM1"/>
    <s v="DESCRIPTION1"/>
    <n v="1"/>
    <n v="690"/>
    <n v="690"/>
    <d v="2015-12-25T00:00:00"/>
    <d v="2015-12-31T00:00:00"/>
  </r>
  <r>
    <x v="4"/>
    <s v="Category2"/>
    <s v="ITEM3"/>
    <s v="DESCRIPTION3"/>
    <n v="1"/>
    <n v="220"/>
    <n v="220"/>
    <d v="2015-12-25T00:00:00"/>
    <d v="2015-12-31T00:00:00"/>
  </r>
  <r>
    <x v="0"/>
    <s v="Category2"/>
    <s v="ITEM3"/>
    <s v="DESCRIPTION3"/>
    <n v="1"/>
    <n v="959"/>
    <n v="959"/>
    <d v="2015-12-25T00:00:00"/>
    <d v="2015-12-31T00:00:00"/>
  </r>
  <r>
    <x v="2"/>
    <s v="Category2"/>
    <s v="ITEM3"/>
    <s v="DESCRIPTION3"/>
    <n v="1"/>
    <n v="273"/>
    <n v="273"/>
    <d v="2015-12-25T00:00:00"/>
    <d v="2015-12-31T00:00:00"/>
  </r>
  <r>
    <x v="2"/>
    <s v="Category3"/>
    <s v="ITEM5"/>
    <s v="DESCRIPTION5"/>
    <n v="1"/>
    <n v="300"/>
    <n v="300"/>
    <d v="2015-12-25T00:00:00"/>
    <d v="2015-12-31T00:00:00"/>
  </r>
  <r>
    <x v="3"/>
    <s v="Category2"/>
    <s v="ITEM3"/>
    <s v="DESCRIPTION3"/>
    <n v="1"/>
    <n v="304"/>
    <n v="304"/>
    <d v="2015-12-25T00:00:00"/>
    <d v="2015-12-31T00:00:00"/>
  </r>
  <r>
    <x v="3"/>
    <s v="Category2"/>
    <s v="ITEM4"/>
    <s v="DESCRIPTION4"/>
    <n v="1"/>
    <n v="902"/>
    <n v="902"/>
    <d v="2015-12-25T00:00:00"/>
    <d v="2015-12-31T00:00:00"/>
  </r>
  <r>
    <x v="2"/>
    <s v="Category1"/>
    <s v="ITEM1"/>
    <s v="DESCRIPTION1"/>
    <n v="1"/>
    <n v="842"/>
    <n v="842"/>
    <d v="2015-12-25T00:00:00"/>
    <d v="2015-12-31T00:00:00"/>
  </r>
  <r>
    <x v="2"/>
    <s v="Category3"/>
    <s v="ITEM5"/>
    <s v="DESCRIPTION5"/>
    <n v="1"/>
    <n v="567"/>
    <n v="567"/>
    <d v="2015-12-25T00:00:00"/>
    <d v="2015-12-31T00:00:00"/>
  </r>
  <r>
    <x v="0"/>
    <s v="Category3"/>
    <s v="ITEM5"/>
    <s v="DESCRIPTION5"/>
    <n v="1"/>
    <n v="137"/>
    <n v="137"/>
    <d v="2015-12-25T00:00:00"/>
    <d v="2015-12-31T00:00:00"/>
  </r>
  <r>
    <x v="2"/>
    <s v="Category2"/>
    <s v="ITEM4"/>
    <s v="DESCRIPTION4"/>
    <n v="1"/>
    <n v="130"/>
    <n v="130"/>
    <d v="2015-12-25T00:00:00"/>
    <d v="2015-12-31T00:00:00"/>
  </r>
  <r>
    <x v="1"/>
    <s v="Category1"/>
    <s v="ITEM2"/>
    <s v="DESCRIPTION2"/>
    <n v="1"/>
    <n v="857"/>
    <n v="857"/>
    <d v="2015-12-25T00:00:00"/>
    <d v="2015-12-31T00:00:00"/>
  </r>
  <r>
    <x v="0"/>
    <s v="Category2"/>
    <s v="ITEM3"/>
    <s v="DESCRIPTION3"/>
    <n v="1"/>
    <n v="141"/>
    <n v="141"/>
    <d v="2015-12-25T00:00:00"/>
    <d v="2015-12-31T00:00:00"/>
  </r>
  <r>
    <x v="5"/>
    <s v="Category2"/>
    <s v="ITEM4"/>
    <s v="DESCRIPTION4"/>
    <n v="1"/>
    <n v="291"/>
    <n v="291"/>
    <d v="2015-12-25T00:00:00"/>
    <d v="2015-12-31T00:00:00"/>
  </r>
  <r>
    <x v="5"/>
    <s v="Category2"/>
    <s v="ITEM4"/>
    <s v="DESCRIPTION4"/>
    <n v="1"/>
    <n v="450"/>
    <n v="450"/>
    <d v="2015-12-25T00:00:00"/>
    <d v="2015-12-31T00:00:00"/>
  </r>
  <r>
    <x v="0"/>
    <s v="Category2"/>
    <s v="ITEM3"/>
    <s v="DESCRIPTION3"/>
    <n v="1"/>
    <n v="240"/>
    <n v="240"/>
    <d v="2015-12-25T00:00:00"/>
    <d v="2015-12-31T00:00:00"/>
  </r>
  <r>
    <x v="1"/>
    <s v="Category1"/>
    <s v="ITEM1"/>
    <s v="DESCRIPTION1"/>
    <n v="1"/>
    <n v="672"/>
    <n v="672"/>
    <d v="2015-12-25T00:00:00"/>
    <d v="2015-12-31T00:00:00"/>
  </r>
  <r>
    <x v="3"/>
    <s v="Category1"/>
    <s v="ITEM2"/>
    <s v="DESCRIPTION2"/>
    <n v="1"/>
    <n v="948"/>
    <n v="948"/>
    <d v="2015-12-25T00:00:00"/>
    <d v="2015-12-31T00:00:00"/>
  </r>
  <r>
    <x v="1"/>
    <s v="Category1"/>
    <s v="ITEM2"/>
    <s v="DESCRIPTION2"/>
    <n v="1"/>
    <n v="491"/>
    <n v="491"/>
    <d v="2015-12-25T00:00:00"/>
    <d v="2015-12-31T00:00:00"/>
  </r>
  <r>
    <x v="2"/>
    <s v="Category2"/>
    <s v="ITEM4"/>
    <s v="DESCRIPTION4"/>
    <n v="1"/>
    <n v="936"/>
    <n v="936"/>
    <d v="2015-12-25T00:00:00"/>
    <d v="2015-12-31T00:00:00"/>
  </r>
  <r>
    <x v="5"/>
    <s v="Category2"/>
    <s v="ITEM4"/>
    <s v="DESCRIPTION4"/>
    <n v="1"/>
    <n v="502"/>
    <n v="502"/>
    <d v="2015-12-25T00:00:00"/>
    <d v="2015-12-31T00:00:00"/>
  </r>
  <r>
    <x v="2"/>
    <s v="Category2"/>
    <s v="ITEM4"/>
    <s v="DESCRIPTION4"/>
    <n v="1"/>
    <n v="978"/>
    <n v="978"/>
    <d v="2015-12-25T00:00:00"/>
    <d v="2015-12-31T00:00:00"/>
  </r>
  <r>
    <x v="2"/>
    <s v="Category3"/>
    <s v="ITEM5"/>
    <s v="DESCRIPTION5"/>
    <n v="1"/>
    <n v="897"/>
    <n v="897"/>
    <d v="2015-12-25T00:00:00"/>
    <d v="2015-12-31T00:00:00"/>
  </r>
  <r>
    <x v="1"/>
    <s v="Category3"/>
    <s v="ITEM5"/>
    <s v="DESCRIPTION5"/>
    <n v="1"/>
    <n v="609"/>
    <n v="609"/>
    <d v="2015-12-25T00:00:00"/>
    <d v="2015-12-31T00:00:00"/>
  </r>
  <r>
    <x v="1"/>
    <s v="Category1"/>
    <s v="ITEM1"/>
    <s v="DESCRIPTION1"/>
    <n v="1"/>
    <n v="716"/>
    <n v="716"/>
    <d v="2015-12-25T00:00:00"/>
    <d v="2015-12-31T00:00:00"/>
  </r>
  <r>
    <x v="5"/>
    <s v="Category2"/>
    <s v="ITEM4"/>
    <s v="DESCRIPTION4"/>
    <n v="1"/>
    <n v="616"/>
    <n v="616"/>
    <d v="2015-12-25T00:00:00"/>
    <d v="2015-12-31T00:00:00"/>
  </r>
  <r>
    <x v="2"/>
    <s v="Category2"/>
    <s v="ITEM3"/>
    <s v="DESCRIPTION3"/>
    <n v="1"/>
    <n v="114"/>
    <n v="114"/>
    <d v="2015-12-25T00:00:00"/>
    <d v="2015-12-31T00:00:00"/>
  </r>
  <r>
    <x v="1"/>
    <s v="Category1"/>
    <s v="ITEM1"/>
    <s v="DESCRIPTION1"/>
    <n v="1"/>
    <n v="442"/>
    <n v="442"/>
    <d v="2015-12-25T00:00:00"/>
    <d v="2015-12-31T00:00:00"/>
  </r>
  <r>
    <x v="1"/>
    <s v="Category1"/>
    <s v="ITEM2"/>
    <s v="DESCRIPTION2"/>
    <n v="1"/>
    <n v="635"/>
    <n v="635"/>
    <d v="2015-12-25T00:00:00"/>
    <d v="2015-12-31T00:00:00"/>
  </r>
  <r>
    <x v="4"/>
    <s v="Category1"/>
    <s v="ITEM1"/>
    <s v="DESCRIPTION1"/>
    <n v="1"/>
    <n v="634"/>
    <n v="634"/>
    <d v="2015-12-25T00:00:00"/>
    <d v="2015-12-31T00:00:00"/>
  </r>
  <r>
    <x v="0"/>
    <s v="Category1"/>
    <s v="ITEM2"/>
    <s v="DESCRIPTION2"/>
    <n v="1"/>
    <n v="713"/>
    <n v="713"/>
    <d v="2015-12-25T00:00:00"/>
    <d v="2015-12-31T00:00:00"/>
  </r>
  <r>
    <x v="2"/>
    <s v="Category2"/>
    <s v="ITEM3"/>
    <s v="DESCRIPTION3"/>
    <n v="1"/>
    <n v="820"/>
    <n v="820"/>
    <d v="2015-12-25T00:00:00"/>
    <d v="2015-12-31T00:00:00"/>
  </r>
  <r>
    <x v="5"/>
    <s v="Category1"/>
    <s v="ITEM2"/>
    <s v="DESCRIPTION2"/>
    <n v="1"/>
    <n v="778"/>
    <n v="778"/>
    <d v="2015-12-25T00:00:00"/>
    <d v="2015-12-31T00:00:00"/>
  </r>
  <r>
    <x v="2"/>
    <s v="Category3"/>
    <s v="ITEM5"/>
    <s v="DESCRIPTION5"/>
    <n v="1"/>
    <n v="774"/>
    <n v="774"/>
    <d v="2015-12-25T00:00:00"/>
    <d v="2015-12-31T00:00:00"/>
  </r>
  <r>
    <x v="0"/>
    <s v="Category1"/>
    <s v="ITEM1"/>
    <s v="DESCRIPTION1"/>
    <n v="1"/>
    <n v="726"/>
    <n v="726"/>
    <d v="2015-12-25T00:00:00"/>
    <d v="2015-12-31T00:00:00"/>
  </r>
  <r>
    <x v="5"/>
    <s v="Category1"/>
    <s v="ITEM2"/>
    <s v="DESCRIPTION2"/>
    <n v="1"/>
    <n v="452"/>
    <n v="452"/>
    <d v="2015-12-25T00:00:00"/>
    <d v="2015-12-31T00:00:00"/>
  </r>
  <r>
    <x v="3"/>
    <s v="Category2"/>
    <s v="ITEM3"/>
    <s v="DESCRIPTION3"/>
    <n v="1"/>
    <n v="438"/>
    <n v="438"/>
    <d v="2015-12-25T00:00:00"/>
    <d v="2015-12-31T00:00:00"/>
  </r>
  <r>
    <x v="3"/>
    <s v="Category2"/>
    <s v="ITEM3"/>
    <s v="DESCRIPTION3"/>
    <n v="1"/>
    <n v="922"/>
    <n v="922"/>
    <d v="2015-12-25T00:00:00"/>
    <d v="2015-12-31T00:00:00"/>
  </r>
  <r>
    <x v="3"/>
    <s v="Category2"/>
    <s v="ITEM4"/>
    <s v="DESCRIPTION4"/>
    <n v="1"/>
    <n v="315"/>
    <n v="315"/>
    <d v="2015-12-25T00:00:00"/>
    <d v="2015-12-31T00:00:00"/>
  </r>
  <r>
    <x v="1"/>
    <s v="Category1"/>
    <s v="ITEM2"/>
    <s v="DESCRIPTION2"/>
    <n v="1"/>
    <n v="962"/>
    <n v="962"/>
    <d v="2015-12-25T00:00:00"/>
    <d v="2015-12-31T00:00:00"/>
  </r>
  <r>
    <x v="5"/>
    <s v="Category2"/>
    <s v="ITEM4"/>
    <s v="DESCRIPTION4"/>
    <n v="1"/>
    <n v="286"/>
    <n v="286"/>
    <d v="2015-12-25T00:00:00"/>
    <d v="2015-12-31T00:00:00"/>
  </r>
  <r>
    <x v="1"/>
    <s v="Category2"/>
    <s v="ITEM4"/>
    <s v="DESCRIPTION4"/>
    <n v="1"/>
    <n v="740"/>
    <n v="740"/>
    <d v="2015-12-25T00:00:00"/>
    <d v="2015-12-31T00:00:00"/>
  </r>
  <r>
    <x v="1"/>
    <s v="Category1"/>
    <s v="ITEM1"/>
    <s v="DESCRIPTION1"/>
    <n v="1"/>
    <n v="189"/>
    <n v="189"/>
    <d v="2015-12-25T00:00:00"/>
    <d v="2015-12-31T00:00:00"/>
  </r>
  <r>
    <x v="1"/>
    <s v="Category1"/>
    <s v="ITEM2"/>
    <s v="DESCRIPTION2"/>
    <n v="1"/>
    <n v="253"/>
    <n v="253"/>
    <d v="2015-12-25T00:00:00"/>
    <d v="2015-12-31T00:00:00"/>
  </r>
  <r>
    <x v="2"/>
    <s v="Category1"/>
    <s v="ITEM1"/>
    <s v="DESCRIPTION1"/>
    <n v="1"/>
    <n v="719"/>
    <n v="719"/>
    <d v="2015-12-25T00:00:00"/>
    <d v="2015-12-31T00:00:00"/>
  </r>
  <r>
    <x v="4"/>
    <s v="Category1"/>
    <s v="ITEM2"/>
    <s v="DESCRIPTION2"/>
    <n v="1"/>
    <n v="891"/>
    <n v="891"/>
    <d v="2015-12-25T00:00:00"/>
    <d v="2015-12-31T00:00:00"/>
  </r>
  <r>
    <x v="1"/>
    <s v="Category2"/>
    <s v="ITEM4"/>
    <s v="DESCRIPTION4"/>
    <n v="1"/>
    <n v="337"/>
    <n v="337"/>
    <d v="2015-12-25T00:00:00"/>
    <d v="2015-12-31T00:00:00"/>
  </r>
  <r>
    <x v="5"/>
    <s v="Category3"/>
    <s v="ITEM5"/>
    <s v="DESCRIPTION5"/>
    <n v="1"/>
    <n v="464"/>
    <n v="464"/>
    <d v="2015-12-26T00:00:00"/>
    <d v="2015-12-31T00:00:00"/>
  </r>
  <r>
    <x v="1"/>
    <s v="Category2"/>
    <s v="ITEM4"/>
    <s v="DESCRIPTION4"/>
    <n v="1"/>
    <n v="847"/>
    <n v="847"/>
    <d v="2015-12-26T00:00:00"/>
    <d v="2015-12-31T00:00:00"/>
  </r>
  <r>
    <x v="3"/>
    <s v="Category1"/>
    <s v="ITEM2"/>
    <s v="DESCRIPTION2"/>
    <n v="1"/>
    <n v="581"/>
    <n v="581"/>
    <d v="2015-12-26T00:00:00"/>
    <d v="2015-12-31T00:00:00"/>
  </r>
  <r>
    <x v="3"/>
    <s v="Category3"/>
    <s v="ITEM5"/>
    <s v="DESCRIPTION5"/>
    <n v="1"/>
    <n v="571"/>
    <n v="571"/>
    <d v="2015-12-26T00:00:00"/>
    <d v="2015-12-31T00:00:00"/>
  </r>
  <r>
    <x v="1"/>
    <s v="Category2"/>
    <s v="ITEM4"/>
    <s v="DESCRIPTION4"/>
    <n v="1"/>
    <n v="162"/>
    <n v="162"/>
    <d v="2015-12-26T00:00:00"/>
    <d v="2015-12-31T00:00:00"/>
  </r>
  <r>
    <x v="0"/>
    <s v="Category1"/>
    <s v="ITEM2"/>
    <s v="DESCRIPTION2"/>
    <n v="1"/>
    <n v="658"/>
    <n v="658"/>
    <d v="2015-12-26T00:00:00"/>
    <d v="2015-12-31T00:00:00"/>
  </r>
  <r>
    <x v="5"/>
    <s v="Category3"/>
    <s v="ITEM5"/>
    <s v="DESCRIPTION5"/>
    <n v="1"/>
    <n v="784"/>
    <n v="784"/>
    <d v="2015-12-26T00:00:00"/>
    <d v="2015-12-31T00:00:00"/>
  </r>
  <r>
    <x v="0"/>
    <s v="Category2"/>
    <s v="ITEM3"/>
    <s v="DESCRIPTION3"/>
    <n v="1"/>
    <n v="422"/>
    <n v="422"/>
    <d v="2015-12-26T00:00:00"/>
    <d v="2015-12-31T00:00:00"/>
  </r>
  <r>
    <x v="5"/>
    <s v="Category2"/>
    <s v="ITEM3"/>
    <s v="DESCRIPTION3"/>
    <n v="1"/>
    <n v="914"/>
    <n v="914"/>
    <d v="2015-12-26T00:00:00"/>
    <d v="2015-12-31T00:00:00"/>
  </r>
  <r>
    <x v="4"/>
    <s v="Category2"/>
    <s v="ITEM3"/>
    <s v="DESCRIPTION3"/>
    <n v="1"/>
    <n v="139"/>
    <n v="139"/>
    <d v="2015-12-26T00:00:00"/>
    <d v="2015-12-31T00:00:00"/>
  </r>
  <r>
    <x v="5"/>
    <s v="Category1"/>
    <s v="ITEM2"/>
    <s v="DESCRIPTION2"/>
    <n v="1"/>
    <n v="165"/>
    <n v="165"/>
    <d v="2015-12-26T00:00:00"/>
    <d v="2015-12-31T00:00:00"/>
  </r>
  <r>
    <x v="3"/>
    <s v="Category2"/>
    <s v="ITEM3"/>
    <s v="DESCRIPTION3"/>
    <n v="1"/>
    <n v="529"/>
    <n v="529"/>
    <d v="2015-12-26T00:00:00"/>
    <d v="2015-12-31T00:00:00"/>
  </r>
  <r>
    <x v="0"/>
    <s v="Category2"/>
    <s v="ITEM3"/>
    <s v="DESCRIPTION3"/>
    <n v="1"/>
    <n v="925"/>
    <n v="925"/>
    <d v="2015-12-26T00:00:00"/>
    <d v="2015-12-31T00:00:00"/>
  </r>
  <r>
    <x v="0"/>
    <s v="Category1"/>
    <s v="ITEM2"/>
    <s v="DESCRIPTION2"/>
    <n v="1"/>
    <n v="543"/>
    <n v="543"/>
    <d v="2015-12-26T00:00:00"/>
    <d v="2015-12-31T00:00:00"/>
  </r>
  <r>
    <x v="5"/>
    <s v="Category2"/>
    <s v="ITEM4"/>
    <s v="DESCRIPTION4"/>
    <n v="1"/>
    <n v="432"/>
    <n v="432"/>
    <d v="2015-12-26T00:00:00"/>
    <d v="2015-12-31T00:00:00"/>
  </r>
  <r>
    <x v="4"/>
    <s v="Category1"/>
    <s v="ITEM2"/>
    <s v="DESCRIPTION2"/>
    <n v="1"/>
    <n v="119"/>
    <n v="119"/>
    <d v="2015-12-26T00:00:00"/>
    <d v="2015-12-31T00:00:00"/>
  </r>
  <r>
    <x v="3"/>
    <s v="Category1"/>
    <s v="ITEM1"/>
    <s v="DESCRIPTION1"/>
    <n v="1"/>
    <n v="494"/>
    <n v="494"/>
    <d v="2015-12-26T00:00:00"/>
    <d v="2015-12-31T00:00:00"/>
  </r>
  <r>
    <x v="1"/>
    <s v="Category2"/>
    <s v="ITEM4"/>
    <s v="DESCRIPTION4"/>
    <n v="1"/>
    <n v="320"/>
    <n v="320"/>
    <d v="2015-12-26T00:00:00"/>
    <d v="2015-12-31T00:00:00"/>
  </r>
  <r>
    <x v="5"/>
    <s v="Category1"/>
    <s v="ITEM1"/>
    <s v="DESCRIPTION1"/>
    <n v="1"/>
    <n v="297"/>
    <n v="297"/>
    <d v="2015-12-26T00:00:00"/>
    <d v="2015-12-31T00:00:00"/>
  </r>
  <r>
    <x v="2"/>
    <s v="Category3"/>
    <s v="ITEM5"/>
    <s v="DESCRIPTION5"/>
    <n v="1"/>
    <n v="653"/>
    <n v="653"/>
    <d v="2015-12-26T00:00:00"/>
    <d v="2015-12-31T00:00:00"/>
  </r>
  <r>
    <x v="3"/>
    <s v="Category2"/>
    <s v="ITEM3"/>
    <s v="DESCRIPTION3"/>
    <n v="1"/>
    <n v="605"/>
    <n v="605"/>
    <d v="2015-12-26T00:00:00"/>
    <d v="2015-12-31T00:00:00"/>
  </r>
  <r>
    <x v="1"/>
    <s v="Category2"/>
    <s v="ITEM3"/>
    <s v="DESCRIPTION3"/>
    <n v="1"/>
    <n v="137"/>
    <n v="137"/>
    <d v="2015-12-26T00:00:00"/>
    <d v="2015-12-31T00:00:00"/>
  </r>
  <r>
    <x v="0"/>
    <s v="Category3"/>
    <s v="ITEM5"/>
    <s v="DESCRIPTION5"/>
    <n v="1"/>
    <n v="998"/>
    <n v="998"/>
    <d v="2015-12-26T00:00:00"/>
    <d v="2015-12-31T00:00:00"/>
  </r>
  <r>
    <x v="1"/>
    <s v="Category1"/>
    <s v="ITEM1"/>
    <s v="DESCRIPTION1"/>
    <n v="1"/>
    <n v="193"/>
    <n v="193"/>
    <d v="2015-12-26T00:00:00"/>
    <d v="2015-12-31T00:00:00"/>
  </r>
  <r>
    <x v="0"/>
    <s v="Category3"/>
    <s v="ITEM5"/>
    <s v="DESCRIPTION5"/>
    <n v="1"/>
    <n v="491"/>
    <n v="491"/>
    <d v="2015-12-26T00:00:00"/>
    <d v="2015-12-31T00:00:00"/>
  </r>
  <r>
    <x v="2"/>
    <s v="Category3"/>
    <s v="ITEM5"/>
    <s v="DESCRIPTION5"/>
    <n v="1"/>
    <n v="1000"/>
    <n v="1000"/>
    <d v="2015-12-26T00:00:00"/>
    <d v="2015-12-31T00:00:00"/>
  </r>
  <r>
    <x v="2"/>
    <s v="Category2"/>
    <s v="ITEM3"/>
    <s v="DESCRIPTION3"/>
    <n v="1"/>
    <n v="324"/>
    <n v="324"/>
    <d v="2015-12-26T00:00:00"/>
    <d v="2015-12-31T00:00:00"/>
  </r>
  <r>
    <x v="5"/>
    <s v="Category1"/>
    <s v="ITEM2"/>
    <s v="DESCRIPTION2"/>
    <n v="1"/>
    <n v="623"/>
    <n v="623"/>
    <d v="2015-12-26T00:00:00"/>
    <d v="2015-12-31T00:00:00"/>
  </r>
  <r>
    <x v="4"/>
    <s v="Category3"/>
    <s v="ITEM5"/>
    <s v="DESCRIPTION5"/>
    <n v="1"/>
    <n v="368"/>
    <n v="368"/>
    <d v="2015-12-26T00:00:00"/>
    <d v="2015-12-31T00:00:00"/>
  </r>
  <r>
    <x v="3"/>
    <s v="Category2"/>
    <s v="ITEM4"/>
    <s v="DESCRIPTION4"/>
    <n v="1"/>
    <n v="124"/>
    <n v="124"/>
    <d v="2015-12-26T00:00:00"/>
    <d v="2015-12-31T00:00:00"/>
  </r>
  <r>
    <x v="0"/>
    <s v="Category2"/>
    <s v="ITEM4"/>
    <s v="DESCRIPTION4"/>
    <n v="1"/>
    <n v="711"/>
    <n v="711"/>
    <d v="2015-12-26T00:00:00"/>
    <d v="2015-12-31T00:00:00"/>
  </r>
  <r>
    <x v="0"/>
    <s v="Category1"/>
    <s v="ITEM2"/>
    <s v="DESCRIPTION2"/>
    <n v="1"/>
    <n v="345"/>
    <n v="345"/>
    <d v="2015-12-26T00:00:00"/>
    <d v="2015-12-31T00:00:00"/>
  </r>
  <r>
    <x v="4"/>
    <s v="Category2"/>
    <s v="ITEM4"/>
    <s v="DESCRIPTION4"/>
    <n v="1"/>
    <n v="131"/>
    <n v="131"/>
    <d v="2015-12-26T00:00:00"/>
    <d v="2015-12-31T00:00:00"/>
  </r>
  <r>
    <x v="1"/>
    <s v="Category3"/>
    <s v="ITEM5"/>
    <s v="DESCRIPTION5"/>
    <n v="1"/>
    <n v="144"/>
    <n v="144"/>
    <d v="2015-12-26T00:00:00"/>
    <d v="2015-12-31T00:00:00"/>
  </r>
  <r>
    <x v="3"/>
    <s v="Category1"/>
    <s v="ITEM2"/>
    <s v="DESCRIPTION2"/>
    <n v="1"/>
    <n v="862"/>
    <n v="862"/>
    <d v="2015-12-26T00:00:00"/>
    <d v="2015-12-31T00:00:00"/>
  </r>
  <r>
    <x v="1"/>
    <s v="Category3"/>
    <s v="ITEM5"/>
    <s v="DESCRIPTION5"/>
    <n v="1"/>
    <n v="641"/>
    <n v="641"/>
    <d v="2015-12-26T00:00:00"/>
    <d v="2015-12-31T00:00:00"/>
  </r>
  <r>
    <x v="2"/>
    <s v="Category1"/>
    <s v="ITEM2"/>
    <s v="DESCRIPTION2"/>
    <n v="1"/>
    <n v="715"/>
    <n v="715"/>
    <d v="2015-12-26T00:00:00"/>
    <d v="2015-12-31T00:00:00"/>
  </r>
  <r>
    <x v="3"/>
    <s v="Category1"/>
    <s v="ITEM1"/>
    <s v="DESCRIPTION1"/>
    <n v="1"/>
    <n v="619"/>
    <n v="619"/>
    <d v="2015-12-26T00:00:00"/>
    <d v="2015-12-31T00:00:00"/>
  </r>
  <r>
    <x v="5"/>
    <s v="Category3"/>
    <s v="ITEM5"/>
    <s v="DESCRIPTION5"/>
    <n v="1"/>
    <n v="363"/>
    <n v="363"/>
    <d v="2015-12-26T00:00:00"/>
    <d v="2015-12-31T00:00:00"/>
  </r>
  <r>
    <x v="4"/>
    <s v="Category2"/>
    <s v="ITEM3"/>
    <s v="DESCRIPTION3"/>
    <n v="1"/>
    <n v="239"/>
    <n v="239"/>
    <d v="2015-12-26T00:00:00"/>
    <d v="2015-12-31T00:00:00"/>
  </r>
  <r>
    <x v="4"/>
    <s v="Category1"/>
    <s v="ITEM1"/>
    <s v="DESCRIPTION1"/>
    <n v="1"/>
    <n v="804"/>
    <n v="804"/>
    <d v="2015-12-26T00:00:00"/>
    <d v="2015-12-31T00:00:00"/>
  </r>
  <r>
    <x v="1"/>
    <s v="Category1"/>
    <s v="ITEM2"/>
    <s v="DESCRIPTION2"/>
    <n v="1"/>
    <n v="996"/>
    <n v="996"/>
    <d v="2015-12-26T00:00:00"/>
    <d v="2015-12-31T00:00:00"/>
  </r>
  <r>
    <x v="2"/>
    <s v="Category1"/>
    <s v="ITEM1"/>
    <s v="DESCRIPTION1"/>
    <n v="1"/>
    <n v="745"/>
    <n v="745"/>
    <d v="2015-12-26T00:00:00"/>
    <d v="2015-12-31T00:00:00"/>
  </r>
  <r>
    <x v="3"/>
    <s v="Category2"/>
    <s v="ITEM3"/>
    <s v="DESCRIPTION3"/>
    <n v="1"/>
    <n v="835"/>
    <n v="835"/>
    <d v="2015-12-26T00:00:00"/>
    <d v="2015-12-31T00:00:00"/>
  </r>
  <r>
    <x v="3"/>
    <s v="Category1"/>
    <s v="ITEM2"/>
    <s v="DESCRIPTION2"/>
    <n v="1"/>
    <n v="829"/>
    <n v="829"/>
    <d v="2015-12-26T00:00:00"/>
    <d v="2015-12-31T00:00:00"/>
  </r>
  <r>
    <x v="2"/>
    <s v="Category3"/>
    <s v="ITEM5"/>
    <s v="DESCRIPTION5"/>
    <n v="1"/>
    <n v="532"/>
    <n v="532"/>
    <d v="2015-12-26T00:00:00"/>
    <d v="2015-12-31T00:00:00"/>
  </r>
  <r>
    <x v="3"/>
    <s v="Category1"/>
    <s v="ITEM1"/>
    <s v="DESCRIPTION1"/>
    <n v="1"/>
    <n v="722"/>
    <n v="722"/>
    <d v="2015-12-26T00:00:00"/>
    <d v="2015-12-31T00:00:00"/>
  </r>
  <r>
    <x v="5"/>
    <s v="Category1"/>
    <s v="ITEM2"/>
    <s v="DESCRIPTION2"/>
    <n v="1"/>
    <n v="392"/>
    <n v="392"/>
    <d v="2015-12-26T00:00:00"/>
    <d v="2015-12-31T00:00:00"/>
  </r>
  <r>
    <x v="2"/>
    <s v="Category2"/>
    <s v="ITEM3"/>
    <s v="DESCRIPTION3"/>
    <n v="1"/>
    <n v="946"/>
    <n v="946"/>
    <d v="2015-12-26T00:00:00"/>
    <d v="2015-12-31T00:00:00"/>
  </r>
  <r>
    <x v="1"/>
    <s v="Category1"/>
    <s v="ITEM2"/>
    <s v="DESCRIPTION2"/>
    <n v="1"/>
    <n v="915"/>
    <n v="915"/>
    <d v="2015-12-26T00:00:00"/>
    <d v="2015-12-31T00:00:00"/>
  </r>
  <r>
    <x v="0"/>
    <s v="Category2"/>
    <s v="ITEM3"/>
    <s v="DESCRIPTION3"/>
    <n v="1"/>
    <n v="446"/>
    <n v="446"/>
    <d v="2015-12-27T00:00:00"/>
    <d v="2015-12-31T00:00:00"/>
  </r>
  <r>
    <x v="5"/>
    <s v="Category3"/>
    <s v="ITEM5"/>
    <s v="DESCRIPTION5"/>
    <n v="1"/>
    <n v="665"/>
    <n v="665"/>
    <d v="2015-12-27T00:00:00"/>
    <d v="2015-12-31T00:00:00"/>
  </r>
  <r>
    <x v="5"/>
    <s v="Category2"/>
    <s v="ITEM3"/>
    <s v="DESCRIPTION3"/>
    <n v="1"/>
    <n v="838"/>
    <n v="838"/>
    <d v="2015-12-27T00:00:00"/>
    <d v="2015-12-31T00:00:00"/>
  </r>
  <r>
    <x v="3"/>
    <s v="Category3"/>
    <s v="ITEM5"/>
    <s v="DESCRIPTION5"/>
    <n v="1"/>
    <n v="463"/>
    <n v="463"/>
    <d v="2015-12-27T00:00:00"/>
    <d v="2015-12-31T00:00:00"/>
  </r>
  <r>
    <x v="1"/>
    <s v="Category3"/>
    <s v="ITEM5"/>
    <s v="DESCRIPTION5"/>
    <n v="1"/>
    <n v="167"/>
    <n v="167"/>
    <d v="2015-12-27T00:00:00"/>
    <d v="2015-12-31T00:00:00"/>
  </r>
  <r>
    <x v="3"/>
    <s v="Category1"/>
    <s v="ITEM1"/>
    <s v="DESCRIPTION1"/>
    <n v="1"/>
    <n v="309"/>
    <n v="309"/>
    <d v="2015-12-27T00:00:00"/>
    <d v="2015-12-31T00:00:00"/>
  </r>
  <r>
    <x v="2"/>
    <s v="Category3"/>
    <s v="ITEM5"/>
    <s v="DESCRIPTION5"/>
    <n v="1"/>
    <n v="590"/>
    <n v="590"/>
    <d v="2015-12-27T00:00:00"/>
    <d v="2015-12-31T00:00:00"/>
  </r>
  <r>
    <x v="2"/>
    <s v="Category1"/>
    <s v="ITEM2"/>
    <s v="DESCRIPTION2"/>
    <n v="1"/>
    <n v="539"/>
    <n v="539"/>
    <d v="2015-12-27T00:00:00"/>
    <d v="2015-12-31T00:00:00"/>
  </r>
  <r>
    <x v="0"/>
    <s v="Category1"/>
    <s v="ITEM2"/>
    <s v="DESCRIPTION2"/>
    <n v="1"/>
    <n v="352"/>
    <n v="352"/>
    <d v="2015-12-27T00:00:00"/>
    <d v="2015-12-31T00:00:00"/>
  </r>
  <r>
    <x v="4"/>
    <s v="Category1"/>
    <s v="ITEM2"/>
    <s v="DESCRIPTION2"/>
    <n v="1"/>
    <n v="560"/>
    <n v="560"/>
    <d v="2015-12-27T00:00:00"/>
    <d v="2015-12-31T00:00:00"/>
  </r>
  <r>
    <x v="1"/>
    <s v="Category2"/>
    <s v="ITEM4"/>
    <s v="DESCRIPTION4"/>
    <n v="1"/>
    <n v="868"/>
    <n v="868"/>
    <d v="2015-12-27T00:00:00"/>
    <d v="2015-12-31T00:00:00"/>
  </r>
  <r>
    <x v="3"/>
    <s v="Category3"/>
    <s v="ITEM5"/>
    <s v="DESCRIPTION5"/>
    <n v="1"/>
    <n v="317"/>
    <n v="317"/>
    <d v="2015-12-27T00:00:00"/>
    <d v="2015-12-31T00:00:00"/>
  </r>
  <r>
    <x v="4"/>
    <s v="Category2"/>
    <s v="ITEM4"/>
    <s v="DESCRIPTION4"/>
    <n v="1"/>
    <n v="485"/>
    <n v="485"/>
    <d v="2015-12-27T00:00:00"/>
    <d v="2015-12-31T00:00:00"/>
  </r>
  <r>
    <x v="2"/>
    <s v="Category1"/>
    <s v="ITEM1"/>
    <s v="DESCRIPTION1"/>
    <n v="1"/>
    <n v="509"/>
    <n v="509"/>
    <d v="2015-12-27T00:00:00"/>
    <d v="2015-12-31T00:00:00"/>
  </r>
  <r>
    <x v="1"/>
    <s v="Category2"/>
    <s v="ITEM3"/>
    <s v="DESCRIPTION3"/>
    <n v="1"/>
    <n v="385"/>
    <n v="385"/>
    <d v="2015-12-27T00:00:00"/>
    <d v="2015-12-31T00:00:00"/>
  </r>
  <r>
    <x v="3"/>
    <s v="Category1"/>
    <s v="ITEM2"/>
    <s v="DESCRIPTION2"/>
    <n v="1"/>
    <n v="379"/>
    <n v="379"/>
    <d v="2015-12-27T00:00:00"/>
    <d v="2015-12-31T00:00:00"/>
  </r>
  <r>
    <x v="2"/>
    <s v="Category1"/>
    <s v="ITEM1"/>
    <s v="DESCRIPTION1"/>
    <n v="1"/>
    <n v="226"/>
    <n v="226"/>
    <d v="2015-12-27T00:00:00"/>
    <d v="2015-12-31T00:00:00"/>
  </r>
  <r>
    <x v="1"/>
    <s v="Category1"/>
    <s v="ITEM2"/>
    <s v="DESCRIPTION2"/>
    <n v="1"/>
    <n v="379"/>
    <n v="379"/>
    <d v="2015-12-27T00:00:00"/>
    <d v="2015-12-31T00:00:00"/>
  </r>
  <r>
    <x v="5"/>
    <s v="Category2"/>
    <s v="ITEM4"/>
    <s v="DESCRIPTION4"/>
    <n v="1"/>
    <n v="607"/>
    <n v="607"/>
    <d v="2015-12-27T00:00:00"/>
    <d v="2015-12-31T00:00:00"/>
  </r>
  <r>
    <x v="4"/>
    <s v="Category2"/>
    <s v="ITEM3"/>
    <s v="DESCRIPTION3"/>
    <n v="1"/>
    <n v="499"/>
    <n v="499"/>
    <d v="2015-12-27T00:00:00"/>
    <d v="2015-12-31T00:00:00"/>
  </r>
  <r>
    <x v="3"/>
    <s v="Category1"/>
    <s v="ITEM1"/>
    <s v="DESCRIPTION1"/>
    <n v="1"/>
    <n v="163"/>
    <n v="163"/>
    <d v="2015-12-27T00:00:00"/>
    <d v="2015-12-31T00:00:00"/>
  </r>
  <r>
    <x v="1"/>
    <s v="Category2"/>
    <s v="ITEM4"/>
    <s v="DESCRIPTION4"/>
    <n v="1"/>
    <n v="206"/>
    <n v="206"/>
    <d v="2015-12-27T00:00:00"/>
    <d v="2015-12-31T00:00:00"/>
  </r>
  <r>
    <x v="4"/>
    <s v="Category2"/>
    <s v="ITEM3"/>
    <s v="DESCRIPTION3"/>
    <n v="1"/>
    <n v="902"/>
    <n v="902"/>
    <d v="2015-12-27T00:00:00"/>
    <d v="2015-12-31T00:00:00"/>
  </r>
  <r>
    <x v="4"/>
    <s v="Category2"/>
    <s v="ITEM3"/>
    <s v="DESCRIPTION3"/>
    <n v="1"/>
    <n v="966"/>
    <n v="966"/>
    <d v="2015-12-27T00:00:00"/>
    <d v="2015-12-31T00:00:00"/>
  </r>
  <r>
    <x v="1"/>
    <s v="Category2"/>
    <s v="ITEM4"/>
    <s v="DESCRIPTION4"/>
    <n v="1"/>
    <n v="707"/>
    <n v="707"/>
    <d v="2015-12-27T00:00:00"/>
    <d v="2015-12-31T00:00:00"/>
  </r>
  <r>
    <x v="5"/>
    <s v="Category1"/>
    <s v="ITEM2"/>
    <s v="DESCRIPTION2"/>
    <n v="1"/>
    <n v="491"/>
    <n v="491"/>
    <d v="2015-12-27T00:00:00"/>
    <d v="2015-12-31T00:00:00"/>
  </r>
  <r>
    <x v="1"/>
    <s v="Category2"/>
    <s v="ITEM3"/>
    <s v="DESCRIPTION3"/>
    <n v="1"/>
    <n v="879"/>
    <n v="879"/>
    <d v="2015-12-27T00:00:00"/>
    <d v="2015-12-31T00:00:00"/>
  </r>
  <r>
    <x v="3"/>
    <s v="Category1"/>
    <s v="ITEM2"/>
    <s v="DESCRIPTION2"/>
    <n v="1"/>
    <n v="885"/>
    <n v="885"/>
    <d v="2015-12-27T00:00:00"/>
    <d v="2015-12-31T00:00:00"/>
  </r>
  <r>
    <x v="1"/>
    <s v="Category1"/>
    <s v="ITEM1"/>
    <s v="DESCRIPTION1"/>
    <n v="1"/>
    <n v="453"/>
    <n v="453"/>
    <d v="2015-12-27T00:00:00"/>
    <d v="2015-12-31T00:00:00"/>
  </r>
  <r>
    <x v="2"/>
    <s v="Category1"/>
    <s v="ITEM1"/>
    <s v="DESCRIPTION1"/>
    <n v="1"/>
    <n v="979"/>
    <n v="979"/>
    <d v="2015-12-27T00:00:00"/>
    <d v="2015-12-31T00:00:00"/>
  </r>
  <r>
    <x v="3"/>
    <s v="Category1"/>
    <s v="ITEM1"/>
    <s v="DESCRIPTION1"/>
    <n v="1"/>
    <n v="439"/>
    <n v="439"/>
    <d v="2015-12-27T00:00:00"/>
    <d v="2015-12-31T00:00:00"/>
  </r>
  <r>
    <x v="4"/>
    <s v="Category2"/>
    <s v="ITEM4"/>
    <s v="DESCRIPTION4"/>
    <n v="1"/>
    <n v="1000"/>
    <n v="1000"/>
    <d v="2015-12-27T00:00:00"/>
    <d v="2015-12-31T00:00:00"/>
  </r>
  <r>
    <x v="2"/>
    <s v="Category3"/>
    <s v="ITEM5"/>
    <s v="DESCRIPTION5"/>
    <n v="1"/>
    <n v="392"/>
    <n v="392"/>
    <d v="2015-12-27T00:00:00"/>
    <d v="2015-12-31T00:00:00"/>
  </r>
  <r>
    <x v="2"/>
    <s v="Category2"/>
    <s v="ITEM4"/>
    <s v="DESCRIPTION4"/>
    <n v="1"/>
    <n v="442"/>
    <n v="442"/>
    <d v="2015-12-27T00:00:00"/>
    <d v="2015-12-31T00:00:00"/>
  </r>
  <r>
    <x v="2"/>
    <s v="Category2"/>
    <s v="ITEM4"/>
    <s v="DESCRIPTION4"/>
    <n v="1"/>
    <n v="874"/>
    <n v="874"/>
    <d v="2015-12-27T00:00:00"/>
    <d v="2015-12-31T00:00:00"/>
  </r>
  <r>
    <x v="4"/>
    <s v="Category1"/>
    <s v="ITEM2"/>
    <s v="DESCRIPTION2"/>
    <n v="1"/>
    <n v="373"/>
    <n v="373"/>
    <d v="2015-12-27T00:00:00"/>
    <d v="2015-12-31T00:00:00"/>
  </r>
  <r>
    <x v="0"/>
    <s v="Category2"/>
    <s v="ITEM4"/>
    <s v="DESCRIPTION4"/>
    <n v="1"/>
    <n v="700"/>
    <n v="700"/>
    <d v="2015-12-27T00:00:00"/>
    <d v="2015-12-31T00:00:00"/>
  </r>
  <r>
    <x v="1"/>
    <s v="Category1"/>
    <s v="ITEM1"/>
    <s v="DESCRIPTION1"/>
    <n v="1"/>
    <n v="271"/>
    <n v="271"/>
    <d v="2015-12-27T00:00:00"/>
    <d v="2015-12-31T00:00:00"/>
  </r>
  <r>
    <x v="2"/>
    <s v="Category1"/>
    <s v="ITEM2"/>
    <s v="DESCRIPTION2"/>
    <n v="1"/>
    <n v="787"/>
    <n v="787"/>
    <d v="2015-12-27T00:00:00"/>
    <d v="2015-12-31T00:00:00"/>
  </r>
  <r>
    <x v="4"/>
    <s v="Category2"/>
    <s v="ITEM3"/>
    <s v="DESCRIPTION3"/>
    <n v="1"/>
    <n v="350"/>
    <n v="350"/>
    <d v="2015-12-27T00:00:00"/>
    <d v="2015-12-31T00:00:00"/>
  </r>
  <r>
    <x v="2"/>
    <s v="Category1"/>
    <s v="ITEM1"/>
    <s v="DESCRIPTION1"/>
    <n v="1"/>
    <n v="112"/>
    <n v="112"/>
    <d v="2015-12-27T00:00:00"/>
    <d v="2015-12-31T00:00:00"/>
  </r>
  <r>
    <x v="1"/>
    <s v="Category3"/>
    <s v="ITEM5"/>
    <s v="DESCRIPTION5"/>
    <n v="1"/>
    <n v="790"/>
    <n v="790"/>
    <d v="2015-12-27T00:00:00"/>
    <d v="2015-12-31T00:00:00"/>
  </r>
  <r>
    <x v="2"/>
    <s v="Category1"/>
    <s v="ITEM2"/>
    <s v="DESCRIPTION2"/>
    <n v="1"/>
    <n v="629"/>
    <n v="629"/>
    <d v="2015-12-27T00:00:00"/>
    <d v="2015-12-31T00:00:00"/>
  </r>
  <r>
    <x v="5"/>
    <s v="Category3"/>
    <s v="ITEM5"/>
    <s v="DESCRIPTION5"/>
    <n v="1"/>
    <n v="963"/>
    <n v="963"/>
    <d v="2015-12-27T00:00:00"/>
    <d v="2015-12-31T00:00:00"/>
  </r>
  <r>
    <x v="1"/>
    <s v="Category2"/>
    <s v="ITEM4"/>
    <s v="DESCRIPTION4"/>
    <n v="1"/>
    <n v="920"/>
    <n v="920"/>
    <d v="2015-12-27T00:00:00"/>
    <d v="2015-12-31T00:00:00"/>
  </r>
  <r>
    <x v="0"/>
    <s v="Category3"/>
    <s v="ITEM5"/>
    <s v="DESCRIPTION5"/>
    <n v="1"/>
    <n v="498"/>
    <n v="498"/>
    <d v="2015-12-27T00:00:00"/>
    <d v="2015-12-31T00:00:00"/>
  </r>
  <r>
    <x v="0"/>
    <s v="Category2"/>
    <s v="ITEM3"/>
    <s v="DESCRIPTION3"/>
    <n v="1"/>
    <n v="263"/>
    <n v="263"/>
    <d v="2015-12-27T00:00:00"/>
    <d v="2015-12-31T00:00:00"/>
  </r>
  <r>
    <x v="5"/>
    <s v="Category2"/>
    <s v="ITEM3"/>
    <s v="DESCRIPTION3"/>
    <n v="1"/>
    <n v="151"/>
    <n v="151"/>
    <d v="2015-12-27T00:00:00"/>
    <d v="2015-12-31T00:00:00"/>
  </r>
  <r>
    <x v="5"/>
    <s v="Category2"/>
    <s v="ITEM3"/>
    <s v="DESCRIPTION3"/>
    <n v="1"/>
    <n v="751"/>
    <n v="751"/>
    <d v="2015-12-27T00:00:00"/>
    <d v="2015-12-31T00:00:00"/>
  </r>
  <r>
    <x v="2"/>
    <s v="Category2"/>
    <s v="ITEM4"/>
    <s v="DESCRIPTION4"/>
    <n v="1"/>
    <n v="154"/>
    <n v="154"/>
    <d v="2015-12-27T00:00:00"/>
    <d v="2015-12-31T00:00:00"/>
  </r>
  <r>
    <x v="0"/>
    <s v="Category2"/>
    <s v="ITEM4"/>
    <s v="DESCRIPTION4"/>
    <n v="1"/>
    <n v="701"/>
    <n v="701"/>
    <d v="2015-12-28T00:00:00"/>
    <d v="2015-12-31T00:00:00"/>
  </r>
  <r>
    <x v="5"/>
    <s v="Category3"/>
    <s v="ITEM5"/>
    <s v="DESCRIPTION5"/>
    <n v="1"/>
    <n v="124"/>
    <n v="124"/>
    <d v="2015-12-28T00:00:00"/>
    <d v="2015-12-31T00:00:00"/>
  </r>
  <r>
    <x v="3"/>
    <s v="Category1"/>
    <s v="ITEM1"/>
    <s v="DESCRIPTION1"/>
    <n v="1"/>
    <n v="847"/>
    <n v="847"/>
    <d v="2015-12-28T00:00:00"/>
    <d v="2015-12-31T00:00:00"/>
  </r>
  <r>
    <x v="5"/>
    <s v="Category1"/>
    <s v="ITEM1"/>
    <s v="DESCRIPTION1"/>
    <n v="1"/>
    <n v="833"/>
    <n v="833"/>
    <d v="2015-12-28T00:00:00"/>
    <d v="2015-12-31T00:00:00"/>
  </r>
  <r>
    <x v="5"/>
    <s v="Category1"/>
    <s v="ITEM2"/>
    <s v="DESCRIPTION2"/>
    <n v="1"/>
    <n v="204"/>
    <n v="204"/>
    <d v="2015-12-28T00:00:00"/>
    <d v="2015-12-31T00:00:00"/>
  </r>
  <r>
    <x v="4"/>
    <s v="Category3"/>
    <s v="ITEM5"/>
    <s v="DESCRIPTION5"/>
    <n v="1"/>
    <n v="955"/>
    <n v="955"/>
    <d v="2015-12-28T00:00:00"/>
    <d v="2015-12-31T00:00:00"/>
  </r>
  <r>
    <x v="3"/>
    <s v="Category1"/>
    <s v="ITEM1"/>
    <s v="DESCRIPTION1"/>
    <n v="1"/>
    <n v="652"/>
    <n v="652"/>
    <d v="2015-12-28T00:00:00"/>
    <d v="2015-12-31T00:00:00"/>
  </r>
  <r>
    <x v="1"/>
    <s v="Category1"/>
    <s v="ITEM1"/>
    <s v="DESCRIPTION1"/>
    <n v="1"/>
    <n v="837"/>
    <n v="837"/>
    <d v="2015-12-28T00:00:00"/>
    <d v="2015-12-31T00:00:00"/>
  </r>
  <r>
    <x v="1"/>
    <s v="Category1"/>
    <s v="ITEM2"/>
    <s v="DESCRIPTION2"/>
    <n v="1"/>
    <n v="263"/>
    <n v="263"/>
    <d v="2015-12-28T00:00:00"/>
    <d v="2015-12-31T00:00:00"/>
  </r>
  <r>
    <x v="0"/>
    <s v="Category1"/>
    <s v="ITEM2"/>
    <s v="DESCRIPTION2"/>
    <n v="1"/>
    <n v="530"/>
    <n v="530"/>
    <d v="2015-12-28T00:00:00"/>
    <d v="2015-12-31T00:00:00"/>
  </r>
  <r>
    <x v="0"/>
    <s v="Category1"/>
    <s v="ITEM2"/>
    <s v="DESCRIPTION2"/>
    <n v="1"/>
    <n v="466"/>
    <n v="466"/>
    <d v="2015-12-28T00:00:00"/>
    <d v="2015-12-31T00:00:00"/>
  </r>
  <r>
    <x v="2"/>
    <s v="Category2"/>
    <s v="ITEM4"/>
    <s v="DESCRIPTION4"/>
    <n v="1"/>
    <n v="801"/>
    <n v="801"/>
    <d v="2015-12-28T00:00:00"/>
    <d v="2015-12-31T00:00:00"/>
  </r>
  <r>
    <x v="1"/>
    <s v="Category1"/>
    <s v="ITEM2"/>
    <s v="DESCRIPTION2"/>
    <n v="1"/>
    <n v="875"/>
    <n v="875"/>
    <d v="2015-12-28T00:00:00"/>
    <d v="2015-12-31T00:00:00"/>
  </r>
  <r>
    <x v="5"/>
    <s v="Category1"/>
    <s v="ITEM2"/>
    <s v="DESCRIPTION2"/>
    <n v="1"/>
    <n v="637"/>
    <n v="637"/>
    <d v="2015-12-28T00:00:00"/>
    <d v="2015-12-31T00:00:00"/>
  </r>
  <r>
    <x v="1"/>
    <s v="Category1"/>
    <s v="ITEM1"/>
    <s v="DESCRIPTION1"/>
    <n v="1"/>
    <n v="710"/>
    <n v="710"/>
    <d v="2015-12-28T00:00:00"/>
    <d v="2015-12-31T00:00:00"/>
  </r>
  <r>
    <x v="4"/>
    <s v="Category1"/>
    <s v="ITEM1"/>
    <s v="DESCRIPTION1"/>
    <n v="1"/>
    <n v="188"/>
    <n v="188"/>
    <d v="2015-12-28T00:00:00"/>
    <d v="2015-12-31T00:00:00"/>
  </r>
  <r>
    <x v="2"/>
    <s v="Category2"/>
    <s v="ITEM4"/>
    <s v="DESCRIPTION4"/>
    <n v="1"/>
    <n v="415"/>
    <n v="415"/>
    <d v="2015-12-28T00:00:00"/>
    <d v="2015-12-31T00:00:00"/>
  </r>
  <r>
    <x v="1"/>
    <s v="Category1"/>
    <s v="ITEM2"/>
    <s v="DESCRIPTION2"/>
    <n v="1"/>
    <n v="735"/>
    <n v="735"/>
    <d v="2015-12-28T00:00:00"/>
    <d v="2015-12-31T00:00:00"/>
  </r>
  <r>
    <x v="0"/>
    <s v="Category3"/>
    <s v="ITEM5"/>
    <s v="DESCRIPTION5"/>
    <n v="1"/>
    <n v="334"/>
    <n v="334"/>
    <d v="2015-12-28T00:00:00"/>
    <d v="2015-12-31T00:00:00"/>
  </r>
  <r>
    <x v="2"/>
    <s v="Category2"/>
    <s v="ITEM3"/>
    <s v="DESCRIPTION3"/>
    <n v="1"/>
    <n v="640"/>
    <n v="640"/>
    <d v="2015-12-28T00:00:00"/>
    <d v="2015-12-31T00:00:00"/>
  </r>
  <r>
    <x v="3"/>
    <s v="Category3"/>
    <s v="ITEM5"/>
    <s v="DESCRIPTION5"/>
    <n v="1"/>
    <n v="802"/>
    <n v="802"/>
    <d v="2015-12-28T00:00:00"/>
    <d v="2015-12-31T00:00:00"/>
  </r>
  <r>
    <x v="4"/>
    <s v="Category2"/>
    <s v="ITEM4"/>
    <s v="DESCRIPTION4"/>
    <n v="1"/>
    <n v="772"/>
    <n v="772"/>
    <d v="2015-12-28T00:00:00"/>
    <d v="2015-12-31T00:00:00"/>
  </r>
  <r>
    <x v="1"/>
    <s v="Category3"/>
    <s v="ITEM5"/>
    <s v="DESCRIPTION5"/>
    <n v="1"/>
    <n v="656"/>
    <n v="656"/>
    <d v="2015-12-28T00:00:00"/>
    <d v="2015-12-31T00:00:00"/>
  </r>
  <r>
    <x v="4"/>
    <s v="Category2"/>
    <s v="ITEM4"/>
    <s v="DESCRIPTION4"/>
    <n v="1"/>
    <n v="741"/>
    <n v="741"/>
    <d v="2015-12-28T00:00:00"/>
    <d v="2015-12-31T00:00:00"/>
  </r>
  <r>
    <x v="5"/>
    <s v="Category2"/>
    <s v="ITEM3"/>
    <s v="DESCRIPTION3"/>
    <n v="1"/>
    <n v="628"/>
    <n v="628"/>
    <d v="2015-12-28T00:00:00"/>
    <d v="2015-12-31T00:00:00"/>
  </r>
  <r>
    <x v="4"/>
    <s v="Category2"/>
    <s v="ITEM3"/>
    <s v="DESCRIPTION3"/>
    <n v="1"/>
    <n v="698"/>
    <n v="698"/>
    <d v="2015-12-28T00:00:00"/>
    <d v="2015-12-31T00:00:00"/>
  </r>
  <r>
    <x v="0"/>
    <s v="Category2"/>
    <s v="ITEM3"/>
    <s v="DESCRIPTION3"/>
    <n v="1"/>
    <n v="372"/>
    <n v="372"/>
    <d v="2015-12-28T00:00:00"/>
    <d v="2015-12-31T00:00:00"/>
  </r>
  <r>
    <x v="3"/>
    <s v="Category2"/>
    <s v="ITEM3"/>
    <s v="DESCRIPTION3"/>
    <n v="1"/>
    <n v="228"/>
    <n v="228"/>
    <d v="2015-12-28T00:00:00"/>
    <d v="2015-12-31T00:00:00"/>
  </r>
  <r>
    <x v="5"/>
    <s v="Category1"/>
    <s v="ITEM2"/>
    <s v="DESCRIPTION2"/>
    <n v="1"/>
    <n v="981"/>
    <n v="981"/>
    <d v="2015-12-28T00:00:00"/>
    <d v="2015-12-31T00:00:00"/>
  </r>
  <r>
    <x v="2"/>
    <s v="Category2"/>
    <s v="ITEM4"/>
    <s v="DESCRIPTION4"/>
    <n v="1"/>
    <n v="429"/>
    <n v="429"/>
    <d v="2015-12-28T00:00:00"/>
    <d v="2015-12-31T00:00:00"/>
  </r>
  <r>
    <x v="4"/>
    <s v="Category2"/>
    <s v="ITEM4"/>
    <s v="DESCRIPTION4"/>
    <n v="1"/>
    <n v="171"/>
    <n v="171"/>
    <d v="2015-12-28T00:00:00"/>
    <d v="2015-12-31T00:00:00"/>
  </r>
  <r>
    <x v="0"/>
    <s v="Category2"/>
    <s v="ITEM3"/>
    <s v="DESCRIPTION3"/>
    <n v="1"/>
    <n v="428"/>
    <n v="428"/>
    <d v="2015-12-28T00:00:00"/>
    <d v="2015-12-31T00:00:00"/>
  </r>
  <r>
    <x v="2"/>
    <s v="Category2"/>
    <s v="ITEM4"/>
    <s v="DESCRIPTION4"/>
    <n v="1"/>
    <n v="137"/>
    <n v="137"/>
    <d v="2015-12-28T00:00:00"/>
    <d v="2015-12-31T00:00:00"/>
  </r>
  <r>
    <x v="5"/>
    <s v="Category1"/>
    <s v="ITEM1"/>
    <s v="DESCRIPTION1"/>
    <n v="1"/>
    <n v="756"/>
    <n v="756"/>
    <d v="2015-12-28T00:00:00"/>
    <d v="2015-12-31T00:00:00"/>
  </r>
  <r>
    <x v="5"/>
    <s v="Category3"/>
    <s v="ITEM5"/>
    <s v="DESCRIPTION5"/>
    <n v="1"/>
    <n v="985"/>
    <n v="985"/>
    <d v="2015-12-28T00:00:00"/>
    <d v="2015-12-31T00:00:00"/>
  </r>
  <r>
    <x v="3"/>
    <s v="Category2"/>
    <s v="ITEM4"/>
    <s v="DESCRIPTION4"/>
    <n v="1"/>
    <n v="993"/>
    <n v="993"/>
    <d v="2015-12-28T00:00:00"/>
    <d v="2015-12-31T00:00:00"/>
  </r>
  <r>
    <x v="4"/>
    <s v="Category2"/>
    <s v="ITEM4"/>
    <s v="DESCRIPTION4"/>
    <n v="1"/>
    <n v="583"/>
    <n v="583"/>
    <d v="2015-12-28T00:00:00"/>
    <d v="2015-12-31T00:00:00"/>
  </r>
  <r>
    <x v="0"/>
    <s v="Category1"/>
    <s v="ITEM2"/>
    <s v="DESCRIPTION2"/>
    <n v="1"/>
    <n v="780"/>
    <n v="780"/>
    <d v="2015-12-28T00:00:00"/>
    <d v="2015-12-31T00:00:00"/>
  </r>
  <r>
    <x v="4"/>
    <s v="Category1"/>
    <s v="ITEM2"/>
    <s v="DESCRIPTION2"/>
    <n v="1"/>
    <n v="670"/>
    <n v="670"/>
    <d v="2015-12-28T00:00:00"/>
    <d v="2015-12-31T00:00:00"/>
  </r>
  <r>
    <x v="0"/>
    <s v="Category1"/>
    <s v="ITEM1"/>
    <s v="DESCRIPTION1"/>
    <n v="1"/>
    <n v="961"/>
    <n v="961"/>
    <d v="2015-12-28T00:00:00"/>
    <d v="2015-12-31T00:00:00"/>
  </r>
  <r>
    <x v="0"/>
    <s v="Category2"/>
    <s v="ITEM3"/>
    <s v="DESCRIPTION3"/>
    <n v="1"/>
    <n v="297"/>
    <n v="297"/>
    <d v="2015-12-28T00:00:00"/>
    <d v="2015-12-31T00:00:00"/>
  </r>
  <r>
    <x v="4"/>
    <s v="Category1"/>
    <s v="ITEM1"/>
    <s v="DESCRIPTION1"/>
    <n v="1"/>
    <n v="438"/>
    <n v="438"/>
    <d v="2015-12-28T00:00:00"/>
    <d v="2015-12-31T00:00:00"/>
  </r>
  <r>
    <x v="3"/>
    <s v="Category3"/>
    <s v="ITEM5"/>
    <s v="DESCRIPTION5"/>
    <n v="1"/>
    <n v="939"/>
    <n v="939"/>
    <d v="2015-12-28T00:00:00"/>
    <d v="2015-12-31T00:00:00"/>
  </r>
  <r>
    <x v="4"/>
    <s v="Category2"/>
    <s v="ITEM4"/>
    <s v="DESCRIPTION4"/>
    <n v="1"/>
    <n v="632"/>
    <n v="632"/>
    <d v="2015-12-28T00:00:00"/>
    <d v="2015-12-31T00:00:00"/>
  </r>
  <r>
    <x v="5"/>
    <s v="Category1"/>
    <s v="ITEM1"/>
    <s v="DESCRIPTION1"/>
    <n v="1"/>
    <n v="754"/>
    <n v="754"/>
    <d v="2015-12-28T00:00:00"/>
    <d v="2015-12-31T00:00:00"/>
  </r>
  <r>
    <x v="4"/>
    <s v="Category1"/>
    <s v="ITEM2"/>
    <s v="DESCRIPTION2"/>
    <n v="1"/>
    <n v="715"/>
    <n v="715"/>
    <d v="2015-12-28T00:00:00"/>
    <d v="2015-12-31T00:00:00"/>
  </r>
  <r>
    <x v="3"/>
    <s v="Category1"/>
    <s v="ITEM1"/>
    <s v="DESCRIPTION1"/>
    <n v="1"/>
    <n v="334"/>
    <n v="334"/>
    <d v="2015-12-28T00:00:00"/>
    <d v="2015-12-31T00:00:00"/>
  </r>
  <r>
    <x v="5"/>
    <s v="Category1"/>
    <s v="ITEM1"/>
    <s v="DESCRIPTION1"/>
    <n v="1"/>
    <n v="829"/>
    <n v="829"/>
    <d v="2015-12-28T00:00:00"/>
    <d v="2015-12-31T00:00:00"/>
  </r>
  <r>
    <x v="0"/>
    <s v="Category2"/>
    <s v="ITEM3"/>
    <s v="DESCRIPTION3"/>
    <n v="1"/>
    <n v="432"/>
    <n v="432"/>
    <d v="2015-12-28T00:00:00"/>
    <d v="2015-12-31T00:00:00"/>
  </r>
  <r>
    <x v="5"/>
    <s v="Category1"/>
    <s v="ITEM2"/>
    <s v="DESCRIPTION2"/>
    <n v="1"/>
    <n v="812"/>
    <n v="812"/>
    <d v="2015-12-28T00:00:00"/>
    <d v="2015-12-31T00:00:00"/>
  </r>
  <r>
    <x v="1"/>
    <s v="Category1"/>
    <s v="ITEM1"/>
    <s v="DESCRIPTION1"/>
    <n v="1"/>
    <n v="650"/>
    <n v="650"/>
    <d v="2015-12-29T00:00:00"/>
    <d v="2015-12-31T00:00:00"/>
  </r>
  <r>
    <x v="1"/>
    <s v="Category1"/>
    <s v="ITEM1"/>
    <s v="DESCRIPTION1"/>
    <n v="1"/>
    <n v="461"/>
    <n v="461"/>
    <d v="2015-12-29T00:00:00"/>
    <d v="2015-12-31T00:00:00"/>
  </r>
  <r>
    <x v="4"/>
    <s v="Category1"/>
    <s v="ITEM1"/>
    <s v="DESCRIPTION1"/>
    <n v="1"/>
    <n v="183"/>
    <n v="183"/>
    <d v="2015-12-29T00:00:00"/>
    <d v="2015-12-31T00:00:00"/>
  </r>
  <r>
    <x v="5"/>
    <s v="Category3"/>
    <s v="ITEM5"/>
    <s v="DESCRIPTION5"/>
    <n v="1"/>
    <n v="189"/>
    <n v="189"/>
    <d v="2015-12-29T00:00:00"/>
    <d v="2015-12-31T00:00:00"/>
  </r>
  <r>
    <x v="3"/>
    <s v="Category1"/>
    <s v="ITEM1"/>
    <s v="DESCRIPTION1"/>
    <n v="1"/>
    <n v="193"/>
    <n v="193"/>
    <d v="2015-12-29T00:00:00"/>
    <d v="2015-12-31T00:00:00"/>
  </r>
  <r>
    <x v="2"/>
    <s v="Category1"/>
    <s v="ITEM2"/>
    <s v="DESCRIPTION2"/>
    <n v="1"/>
    <n v="728"/>
    <n v="728"/>
    <d v="2015-12-29T00:00:00"/>
    <d v="2015-12-31T00:00:00"/>
  </r>
  <r>
    <x v="3"/>
    <s v="Category2"/>
    <s v="ITEM3"/>
    <s v="DESCRIPTION3"/>
    <n v="1"/>
    <n v="644"/>
    <n v="644"/>
    <d v="2015-12-29T00:00:00"/>
    <d v="2015-12-31T00:00:00"/>
  </r>
  <r>
    <x v="5"/>
    <s v="Category2"/>
    <s v="ITEM4"/>
    <s v="DESCRIPTION4"/>
    <n v="1"/>
    <n v="647"/>
    <n v="647"/>
    <d v="2015-12-29T00:00:00"/>
    <d v="2015-12-31T00:00:00"/>
  </r>
  <r>
    <x v="4"/>
    <s v="Category1"/>
    <s v="ITEM2"/>
    <s v="DESCRIPTION2"/>
    <n v="1"/>
    <n v="267"/>
    <n v="267"/>
    <d v="2015-12-29T00:00:00"/>
    <d v="2015-12-31T00:00:00"/>
  </r>
  <r>
    <x v="0"/>
    <s v="Category3"/>
    <s v="ITEM5"/>
    <s v="DESCRIPTION5"/>
    <n v="1"/>
    <n v="678"/>
    <n v="678"/>
    <d v="2015-12-29T00:00:00"/>
    <d v="2015-12-31T00:00:00"/>
  </r>
  <r>
    <x v="0"/>
    <s v="Category2"/>
    <s v="ITEM3"/>
    <s v="DESCRIPTION3"/>
    <n v="1"/>
    <n v="831"/>
    <n v="831"/>
    <d v="2015-12-29T00:00:00"/>
    <d v="2015-12-31T00:00:00"/>
  </r>
  <r>
    <x v="2"/>
    <s v="Category1"/>
    <s v="ITEM1"/>
    <s v="DESCRIPTION1"/>
    <n v="1"/>
    <n v="520"/>
    <n v="520"/>
    <d v="2015-12-29T00:00:00"/>
    <d v="2015-12-31T00:00:00"/>
  </r>
  <r>
    <x v="3"/>
    <s v="Category2"/>
    <s v="ITEM4"/>
    <s v="DESCRIPTION4"/>
    <n v="1"/>
    <n v="592"/>
    <n v="592"/>
    <d v="2015-12-29T00:00:00"/>
    <d v="2015-12-31T00:00:00"/>
  </r>
  <r>
    <x v="5"/>
    <s v="Category2"/>
    <s v="ITEM4"/>
    <s v="DESCRIPTION4"/>
    <n v="1"/>
    <n v="254"/>
    <n v="254"/>
    <d v="2015-12-29T00:00:00"/>
    <d v="2015-12-31T00:00:00"/>
  </r>
  <r>
    <x v="1"/>
    <s v="Category2"/>
    <s v="ITEM3"/>
    <s v="DESCRIPTION3"/>
    <n v="1"/>
    <n v="324"/>
    <n v="324"/>
    <d v="2015-12-29T00:00:00"/>
    <d v="2015-12-31T00:00:00"/>
  </r>
  <r>
    <x v="4"/>
    <s v="Category1"/>
    <s v="ITEM1"/>
    <s v="DESCRIPTION1"/>
    <n v="1"/>
    <n v="480"/>
    <n v="480"/>
    <d v="2015-12-29T00:00:00"/>
    <d v="2015-12-31T00:00:00"/>
  </r>
  <r>
    <x v="1"/>
    <s v="Category2"/>
    <s v="ITEM3"/>
    <s v="DESCRIPTION3"/>
    <n v="1"/>
    <n v="149"/>
    <n v="149"/>
    <d v="2015-12-29T00:00:00"/>
    <d v="2015-12-31T00:00:00"/>
  </r>
  <r>
    <x v="5"/>
    <s v="Category3"/>
    <s v="ITEM5"/>
    <s v="DESCRIPTION5"/>
    <n v="1"/>
    <n v="355"/>
    <n v="355"/>
    <d v="2015-12-29T00:00:00"/>
    <d v="2015-12-31T00:00:00"/>
  </r>
  <r>
    <x v="2"/>
    <s v="Category3"/>
    <s v="ITEM5"/>
    <s v="DESCRIPTION5"/>
    <n v="1"/>
    <n v="601"/>
    <n v="601"/>
    <d v="2015-12-29T00:00:00"/>
    <d v="2015-12-31T00:00:00"/>
  </r>
  <r>
    <x v="0"/>
    <s v="Category1"/>
    <s v="ITEM2"/>
    <s v="DESCRIPTION2"/>
    <n v="1"/>
    <n v="954"/>
    <n v="954"/>
    <d v="2015-12-29T00:00:00"/>
    <d v="2015-12-31T00:00:00"/>
  </r>
  <r>
    <x v="3"/>
    <s v="Category2"/>
    <s v="ITEM4"/>
    <s v="DESCRIPTION4"/>
    <n v="1"/>
    <n v="611"/>
    <n v="611"/>
    <d v="2015-12-29T00:00:00"/>
    <d v="2015-12-31T00:00:00"/>
  </r>
  <r>
    <x v="1"/>
    <s v="Category2"/>
    <s v="ITEM4"/>
    <s v="DESCRIPTION4"/>
    <n v="1"/>
    <n v="846"/>
    <n v="846"/>
    <d v="2015-12-29T00:00:00"/>
    <d v="2015-12-31T00:00:00"/>
  </r>
  <r>
    <x v="1"/>
    <s v="Category1"/>
    <s v="ITEM2"/>
    <s v="DESCRIPTION2"/>
    <n v="1"/>
    <n v="307"/>
    <n v="307"/>
    <d v="2015-12-29T00:00:00"/>
    <d v="2015-12-31T00:00:00"/>
  </r>
  <r>
    <x v="5"/>
    <s v="Category1"/>
    <s v="ITEM1"/>
    <s v="DESCRIPTION1"/>
    <n v="1"/>
    <n v="533"/>
    <n v="533"/>
    <d v="2015-12-29T00:00:00"/>
    <d v="2015-12-31T00:00:00"/>
  </r>
  <r>
    <x v="0"/>
    <s v="Category1"/>
    <s v="ITEM1"/>
    <s v="DESCRIPTION1"/>
    <n v="1"/>
    <n v="630"/>
    <n v="630"/>
    <d v="2015-12-29T00:00:00"/>
    <d v="2015-12-31T00:00:00"/>
  </r>
  <r>
    <x v="3"/>
    <s v="Category1"/>
    <s v="ITEM1"/>
    <s v="DESCRIPTION1"/>
    <n v="1"/>
    <n v="640"/>
    <n v="640"/>
    <d v="2015-12-29T00:00:00"/>
    <d v="2015-12-31T00:00:00"/>
  </r>
  <r>
    <x v="4"/>
    <s v="Category3"/>
    <s v="ITEM5"/>
    <s v="DESCRIPTION5"/>
    <n v="1"/>
    <n v="778"/>
    <n v="778"/>
    <d v="2015-12-29T00:00:00"/>
    <d v="2015-12-31T00:00:00"/>
  </r>
  <r>
    <x v="2"/>
    <s v="Category1"/>
    <s v="ITEM1"/>
    <s v="DESCRIPTION1"/>
    <n v="1"/>
    <n v="119"/>
    <n v="119"/>
    <d v="2015-12-29T00:00:00"/>
    <d v="2015-12-31T00:00:00"/>
  </r>
  <r>
    <x v="1"/>
    <s v="Category1"/>
    <s v="ITEM1"/>
    <s v="DESCRIPTION1"/>
    <n v="1"/>
    <n v="318"/>
    <n v="318"/>
    <d v="2015-12-29T00:00:00"/>
    <d v="2015-12-31T00:00:00"/>
  </r>
  <r>
    <x v="1"/>
    <s v="Category2"/>
    <s v="ITEM3"/>
    <s v="DESCRIPTION3"/>
    <n v="1"/>
    <n v="191"/>
    <n v="191"/>
    <d v="2015-12-29T00:00:00"/>
    <d v="2015-12-31T00:00:00"/>
  </r>
  <r>
    <x v="4"/>
    <s v="Category2"/>
    <s v="ITEM3"/>
    <s v="DESCRIPTION3"/>
    <n v="1"/>
    <n v="348"/>
    <n v="348"/>
    <d v="2015-12-29T00:00:00"/>
    <d v="2015-12-31T00:00:00"/>
  </r>
  <r>
    <x v="5"/>
    <s v="Category2"/>
    <s v="ITEM3"/>
    <s v="DESCRIPTION3"/>
    <n v="1"/>
    <n v="607"/>
    <n v="607"/>
    <d v="2015-12-29T00:00:00"/>
    <d v="2015-12-31T00:00:00"/>
  </r>
  <r>
    <x v="2"/>
    <s v="Category1"/>
    <s v="ITEM2"/>
    <s v="DESCRIPTION2"/>
    <n v="1"/>
    <n v="328"/>
    <n v="328"/>
    <d v="2015-12-29T00:00:00"/>
    <d v="2015-12-31T00:00:00"/>
  </r>
  <r>
    <x v="1"/>
    <s v="Category2"/>
    <s v="ITEM3"/>
    <s v="DESCRIPTION3"/>
    <n v="1"/>
    <n v="328"/>
    <n v="328"/>
    <d v="2015-12-29T00:00:00"/>
    <d v="2015-12-31T00:00:00"/>
  </r>
  <r>
    <x v="4"/>
    <s v="Category3"/>
    <s v="ITEM5"/>
    <s v="DESCRIPTION5"/>
    <n v="1"/>
    <n v="261"/>
    <n v="261"/>
    <d v="2015-12-29T00:00:00"/>
    <d v="2015-12-31T00:00:00"/>
  </r>
  <r>
    <x v="1"/>
    <s v="Category2"/>
    <s v="ITEM3"/>
    <s v="DESCRIPTION3"/>
    <n v="1"/>
    <n v="905"/>
    <n v="905"/>
    <d v="2015-12-29T00:00:00"/>
    <d v="2015-12-31T00:00:00"/>
  </r>
  <r>
    <x v="3"/>
    <s v="Category2"/>
    <s v="ITEM4"/>
    <s v="DESCRIPTION4"/>
    <n v="1"/>
    <n v="629"/>
    <n v="629"/>
    <d v="2015-12-29T00:00:00"/>
    <d v="2015-12-31T00:00:00"/>
  </r>
  <r>
    <x v="3"/>
    <s v="Category2"/>
    <s v="ITEM3"/>
    <s v="DESCRIPTION3"/>
    <n v="1"/>
    <n v="258"/>
    <n v="258"/>
    <d v="2015-12-29T00:00:00"/>
    <d v="2015-12-31T00:00:00"/>
  </r>
  <r>
    <x v="4"/>
    <s v="Category1"/>
    <s v="ITEM2"/>
    <s v="DESCRIPTION2"/>
    <n v="1"/>
    <n v="829"/>
    <n v="829"/>
    <d v="2015-12-29T00:00:00"/>
    <d v="2015-12-31T00:00:00"/>
  </r>
  <r>
    <x v="4"/>
    <s v="Category1"/>
    <s v="ITEM1"/>
    <s v="DESCRIPTION1"/>
    <n v="1"/>
    <n v="318"/>
    <n v="318"/>
    <d v="2015-12-29T00:00:00"/>
    <d v="2015-12-31T00:00:00"/>
  </r>
  <r>
    <x v="0"/>
    <s v="Category1"/>
    <s v="ITEM1"/>
    <s v="DESCRIPTION1"/>
    <n v="1"/>
    <n v="708"/>
    <n v="708"/>
    <d v="2015-12-29T00:00:00"/>
    <d v="2015-12-31T00:00:00"/>
  </r>
  <r>
    <x v="1"/>
    <s v="Category2"/>
    <s v="ITEM3"/>
    <s v="DESCRIPTION3"/>
    <n v="1"/>
    <n v="223"/>
    <n v="223"/>
    <d v="2015-12-29T00:00:00"/>
    <d v="2015-12-31T00:00:00"/>
  </r>
  <r>
    <x v="4"/>
    <s v="Category2"/>
    <s v="ITEM3"/>
    <s v="DESCRIPTION3"/>
    <n v="1"/>
    <n v="783"/>
    <n v="783"/>
    <d v="2015-12-29T00:00:00"/>
    <d v="2015-12-31T00:00:00"/>
  </r>
  <r>
    <x v="1"/>
    <s v="Category2"/>
    <s v="ITEM3"/>
    <s v="DESCRIPTION3"/>
    <n v="1"/>
    <n v="523"/>
    <n v="523"/>
    <d v="2015-12-29T00:00:00"/>
    <d v="2015-12-31T00:00:00"/>
  </r>
  <r>
    <x v="0"/>
    <s v="Category3"/>
    <s v="ITEM5"/>
    <s v="DESCRIPTION5"/>
    <n v="1"/>
    <n v="980"/>
    <n v="980"/>
    <d v="2015-12-29T00:00:00"/>
    <d v="2015-12-31T00:00:00"/>
  </r>
  <r>
    <x v="2"/>
    <s v="Category2"/>
    <s v="ITEM4"/>
    <s v="DESCRIPTION4"/>
    <n v="1"/>
    <n v="392"/>
    <n v="392"/>
    <d v="2015-12-29T00:00:00"/>
    <d v="2015-12-31T00:00:00"/>
  </r>
  <r>
    <x v="2"/>
    <s v="Category1"/>
    <s v="ITEM1"/>
    <s v="DESCRIPTION1"/>
    <n v="1"/>
    <n v="858"/>
    <n v="858"/>
    <d v="2015-12-29T00:00:00"/>
    <d v="2015-12-31T00:00:00"/>
  </r>
  <r>
    <x v="0"/>
    <s v="Category1"/>
    <s v="ITEM1"/>
    <s v="DESCRIPTION1"/>
    <n v="1"/>
    <n v="627"/>
    <n v="627"/>
    <d v="2015-12-29T00:00:00"/>
    <d v="2015-12-31T00:00:00"/>
  </r>
  <r>
    <x v="0"/>
    <s v="Category2"/>
    <s v="ITEM4"/>
    <s v="DESCRIPTION4"/>
    <n v="1"/>
    <n v="863"/>
    <n v="863"/>
    <d v="2015-12-29T00:00:00"/>
    <d v="2015-12-31T00:00:00"/>
  </r>
  <r>
    <x v="4"/>
    <s v="Category3"/>
    <s v="ITEM5"/>
    <s v="DESCRIPTION5"/>
    <n v="1"/>
    <n v="682"/>
    <n v="682"/>
    <d v="2015-12-29T00:00:00"/>
    <d v="2015-12-31T00:00:00"/>
  </r>
  <r>
    <x v="4"/>
    <s v="Category1"/>
    <s v="ITEM1"/>
    <s v="DESCRIPTION1"/>
    <n v="1"/>
    <n v="980"/>
    <n v="980"/>
    <d v="2015-12-30T00:00:00"/>
    <d v="2015-12-31T00:00:00"/>
  </r>
  <r>
    <x v="3"/>
    <s v="Category2"/>
    <s v="ITEM4"/>
    <s v="DESCRIPTION4"/>
    <n v="1"/>
    <n v="903"/>
    <n v="903"/>
    <d v="2015-12-30T00:00:00"/>
    <d v="2015-12-31T00:00:00"/>
  </r>
  <r>
    <x v="3"/>
    <s v="Category1"/>
    <s v="ITEM1"/>
    <s v="DESCRIPTION1"/>
    <n v="1"/>
    <n v="398"/>
    <n v="398"/>
    <d v="2015-12-30T00:00:00"/>
    <d v="2015-12-31T00:00:00"/>
  </r>
  <r>
    <x v="2"/>
    <s v="Category2"/>
    <s v="ITEM3"/>
    <s v="DESCRIPTION3"/>
    <n v="1"/>
    <n v="242"/>
    <n v="242"/>
    <d v="2015-12-30T00:00:00"/>
    <d v="2015-12-31T00:00:00"/>
  </r>
  <r>
    <x v="1"/>
    <s v="Category2"/>
    <s v="ITEM3"/>
    <s v="DESCRIPTION3"/>
    <n v="1"/>
    <n v="636"/>
    <n v="636"/>
    <d v="2015-12-30T00:00:00"/>
    <d v="2015-12-31T00:00:00"/>
  </r>
  <r>
    <x v="2"/>
    <s v="Category2"/>
    <s v="ITEM4"/>
    <s v="DESCRIPTION4"/>
    <n v="1"/>
    <n v="990"/>
    <n v="990"/>
    <d v="2015-12-30T00:00:00"/>
    <d v="2015-12-31T00:00:00"/>
  </r>
  <r>
    <x v="4"/>
    <s v="Category3"/>
    <s v="ITEM5"/>
    <s v="DESCRIPTION5"/>
    <n v="1"/>
    <n v="505"/>
    <n v="505"/>
    <d v="2015-12-30T00:00:00"/>
    <d v="2015-12-31T00:00:00"/>
  </r>
  <r>
    <x v="1"/>
    <s v="Category2"/>
    <s v="ITEM3"/>
    <s v="DESCRIPTION3"/>
    <n v="1"/>
    <n v="283"/>
    <n v="283"/>
    <d v="2015-12-30T00:00:00"/>
    <d v="2015-12-31T00:00:00"/>
  </r>
  <r>
    <x v="0"/>
    <s v="Category2"/>
    <s v="ITEM3"/>
    <s v="DESCRIPTION3"/>
    <n v="1"/>
    <n v="230"/>
    <n v="230"/>
    <d v="2015-12-30T00:00:00"/>
    <d v="2015-12-31T00:00:00"/>
  </r>
  <r>
    <x v="3"/>
    <s v="Category1"/>
    <s v="ITEM2"/>
    <s v="DESCRIPTION2"/>
    <n v="1"/>
    <n v="500"/>
    <n v="500"/>
    <d v="2015-12-30T00:00:00"/>
    <d v="2015-12-31T00:00:00"/>
  </r>
  <r>
    <x v="5"/>
    <s v="Category2"/>
    <s v="ITEM3"/>
    <s v="DESCRIPTION3"/>
    <n v="1"/>
    <n v="520"/>
    <n v="520"/>
    <d v="2015-12-30T00:00:00"/>
    <d v="2015-12-31T00:00:00"/>
  </r>
  <r>
    <x v="3"/>
    <s v="Category3"/>
    <s v="ITEM5"/>
    <s v="DESCRIPTION5"/>
    <n v="1"/>
    <n v="101"/>
    <n v="101"/>
    <d v="2015-12-30T00:00:00"/>
    <d v="2015-12-31T00:00:00"/>
  </r>
  <r>
    <x v="0"/>
    <s v="Category3"/>
    <s v="ITEM5"/>
    <s v="DESCRIPTION5"/>
    <n v="1"/>
    <n v="973"/>
    <n v="973"/>
    <d v="2015-12-30T00:00:00"/>
    <d v="2015-12-31T00:00:00"/>
  </r>
  <r>
    <x v="3"/>
    <s v="Category1"/>
    <s v="ITEM1"/>
    <s v="DESCRIPTION1"/>
    <n v="1"/>
    <n v="625"/>
    <n v="625"/>
    <d v="2015-12-30T00:00:00"/>
    <d v="2015-12-31T00:00:00"/>
  </r>
  <r>
    <x v="5"/>
    <s v="Category1"/>
    <s v="ITEM1"/>
    <s v="DESCRIPTION1"/>
    <n v="1"/>
    <n v="500"/>
    <n v="500"/>
    <d v="2015-12-30T00:00:00"/>
    <d v="2015-12-31T00:00:00"/>
  </r>
  <r>
    <x v="0"/>
    <s v="Category2"/>
    <s v="ITEM4"/>
    <s v="DESCRIPTION4"/>
    <n v="1"/>
    <n v="166"/>
    <n v="166"/>
    <d v="2015-12-30T00:00:00"/>
    <d v="2015-12-31T00:00:00"/>
  </r>
  <r>
    <x v="5"/>
    <s v="Category2"/>
    <s v="ITEM3"/>
    <s v="DESCRIPTION3"/>
    <n v="1"/>
    <n v="731"/>
    <n v="731"/>
    <d v="2015-12-30T00:00:00"/>
    <d v="2015-12-31T00:00:00"/>
  </r>
  <r>
    <x v="4"/>
    <s v="Category1"/>
    <s v="ITEM1"/>
    <s v="DESCRIPTION1"/>
    <n v="1"/>
    <n v="969"/>
    <n v="969"/>
    <d v="2015-12-30T00:00:00"/>
    <d v="2015-12-31T00:00:00"/>
  </r>
  <r>
    <x v="2"/>
    <s v="Category1"/>
    <s v="ITEM1"/>
    <s v="DESCRIPTION1"/>
    <n v="1"/>
    <n v="253"/>
    <n v="253"/>
    <d v="2015-12-30T00:00:00"/>
    <d v="2015-12-31T00:00:00"/>
  </r>
  <r>
    <x v="0"/>
    <s v="Category1"/>
    <s v="ITEM1"/>
    <s v="DESCRIPTION1"/>
    <n v="1"/>
    <n v="662"/>
    <n v="662"/>
    <d v="2015-12-30T00:00:00"/>
    <d v="2015-12-31T00:00:00"/>
  </r>
  <r>
    <x v="5"/>
    <s v="Category1"/>
    <s v="ITEM2"/>
    <s v="DESCRIPTION2"/>
    <n v="1"/>
    <n v="603"/>
    <n v="603"/>
    <d v="2015-12-30T00:00:00"/>
    <d v="2015-12-31T00:00:00"/>
  </r>
  <r>
    <x v="1"/>
    <s v="Category1"/>
    <s v="ITEM2"/>
    <s v="DESCRIPTION2"/>
    <n v="1"/>
    <n v="997"/>
    <n v="997"/>
    <d v="2015-12-30T00:00:00"/>
    <d v="2015-12-31T00:00:00"/>
  </r>
  <r>
    <x v="2"/>
    <s v="Category1"/>
    <s v="ITEM2"/>
    <s v="DESCRIPTION2"/>
    <n v="1"/>
    <n v="765"/>
    <n v="765"/>
    <d v="2015-12-30T00:00:00"/>
    <d v="2015-12-31T00:00:00"/>
  </r>
  <r>
    <x v="0"/>
    <s v="Category3"/>
    <s v="ITEM5"/>
    <s v="DESCRIPTION5"/>
    <n v="1"/>
    <n v="561"/>
    <n v="561"/>
    <d v="2015-12-30T00:00:00"/>
    <d v="2015-12-31T00:00:00"/>
  </r>
  <r>
    <x v="2"/>
    <s v="Category1"/>
    <s v="ITEM2"/>
    <s v="DESCRIPTION2"/>
    <n v="1"/>
    <n v="979"/>
    <n v="979"/>
    <d v="2015-12-30T00:00:00"/>
    <d v="2015-12-31T00:00:00"/>
  </r>
  <r>
    <x v="1"/>
    <s v="Category1"/>
    <s v="ITEM1"/>
    <s v="DESCRIPTION1"/>
    <n v="1"/>
    <n v="223"/>
    <n v="223"/>
    <d v="2015-12-30T00:00:00"/>
    <d v="2015-12-31T00:00:00"/>
  </r>
  <r>
    <x v="4"/>
    <s v="Category2"/>
    <s v="ITEM3"/>
    <s v="DESCRIPTION3"/>
    <n v="1"/>
    <n v="140"/>
    <n v="140"/>
    <d v="2015-12-30T00:00:00"/>
    <d v="2015-12-31T00:00:00"/>
  </r>
  <r>
    <x v="4"/>
    <s v="Category2"/>
    <s v="ITEM3"/>
    <s v="DESCRIPTION3"/>
    <n v="1"/>
    <n v="329"/>
    <n v="329"/>
    <d v="2015-12-30T00:00:00"/>
    <d v="2015-12-31T00:00:00"/>
  </r>
  <r>
    <x v="0"/>
    <s v="Category1"/>
    <s v="ITEM1"/>
    <s v="DESCRIPTION1"/>
    <n v="1"/>
    <n v="337"/>
    <n v="337"/>
    <d v="2015-12-30T00:00:00"/>
    <d v="2015-12-31T00:00:00"/>
  </r>
  <r>
    <x v="1"/>
    <s v="Category1"/>
    <s v="ITEM1"/>
    <s v="DESCRIPTION1"/>
    <n v="1"/>
    <n v="711"/>
    <n v="711"/>
    <d v="2015-12-30T00:00:00"/>
    <d v="2015-12-31T00:00:00"/>
  </r>
  <r>
    <x v="4"/>
    <s v="Category2"/>
    <s v="ITEM4"/>
    <s v="DESCRIPTION4"/>
    <n v="1"/>
    <n v="113"/>
    <n v="113"/>
    <d v="2015-12-30T00:00:00"/>
    <d v="2015-12-31T00:00:00"/>
  </r>
  <r>
    <x v="5"/>
    <s v="Category1"/>
    <s v="ITEM1"/>
    <s v="DESCRIPTION1"/>
    <n v="1"/>
    <n v="666"/>
    <n v="666"/>
    <d v="2015-12-30T00:00:00"/>
    <d v="2015-12-31T00:00:00"/>
  </r>
  <r>
    <x v="3"/>
    <s v="Category1"/>
    <s v="ITEM2"/>
    <s v="DESCRIPTION2"/>
    <n v="1"/>
    <n v="425"/>
    <n v="425"/>
    <d v="2015-12-30T00:00:00"/>
    <d v="2015-12-31T00:00:00"/>
  </r>
  <r>
    <x v="5"/>
    <s v="Category2"/>
    <s v="ITEM3"/>
    <s v="DESCRIPTION3"/>
    <n v="1"/>
    <n v="322"/>
    <n v="322"/>
    <d v="2015-12-30T00:00:00"/>
    <d v="2015-12-31T00:00:00"/>
  </r>
  <r>
    <x v="4"/>
    <s v="Category1"/>
    <s v="ITEM1"/>
    <s v="DESCRIPTION1"/>
    <n v="1"/>
    <n v="280"/>
    <n v="280"/>
    <d v="2015-12-30T00:00:00"/>
    <d v="2015-12-31T00:00:00"/>
  </r>
  <r>
    <x v="2"/>
    <s v="Category2"/>
    <s v="ITEM4"/>
    <s v="DESCRIPTION4"/>
    <n v="1"/>
    <n v="869"/>
    <n v="869"/>
    <d v="2015-12-30T00:00:00"/>
    <d v="2015-12-31T00:00:00"/>
  </r>
  <r>
    <x v="3"/>
    <s v="Category2"/>
    <s v="ITEM3"/>
    <s v="DESCRIPTION3"/>
    <n v="1"/>
    <n v="133"/>
    <n v="133"/>
    <d v="2015-12-30T00:00:00"/>
    <d v="2015-12-31T00:00:00"/>
  </r>
  <r>
    <x v="2"/>
    <s v="Category1"/>
    <s v="ITEM1"/>
    <s v="DESCRIPTION1"/>
    <n v="1"/>
    <n v="702"/>
    <n v="702"/>
    <d v="2015-12-30T00:00:00"/>
    <d v="2015-12-31T00:00:00"/>
  </r>
  <r>
    <x v="0"/>
    <s v="Category2"/>
    <s v="ITEM4"/>
    <s v="DESCRIPTION4"/>
    <n v="1"/>
    <n v="739"/>
    <n v="739"/>
    <d v="2015-12-30T00:00:00"/>
    <d v="2015-12-31T00:00:00"/>
  </r>
  <r>
    <x v="2"/>
    <s v="Category1"/>
    <s v="ITEM1"/>
    <s v="DESCRIPTION1"/>
    <n v="1"/>
    <n v="746"/>
    <n v="746"/>
    <d v="2015-12-30T00:00:00"/>
    <d v="2015-12-31T00:00:00"/>
  </r>
  <r>
    <x v="3"/>
    <s v="Category1"/>
    <s v="ITEM2"/>
    <s v="DESCRIPTION2"/>
    <n v="1"/>
    <n v="352"/>
    <n v="352"/>
    <d v="2015-12-30T00:00:00"/>
    <d v="2015-12-31T00:00:00"/>
  </r>
  <r>
    <x v="4"/>
    <s v="Category1"/>
    <s v="ITEM1"/>
    <s v="DESCRIPTION1"/>
    <n v="1"/>
    <n v="384"/>
    <n v="384"/>
    <d v="2015-12-30T00:00:00"/>
    <d v="2015-12-31T00:00:00"/>
  </r>
  <r>
    <x v="2"/>
    <s v="Category2"/>
    <s v="ITEM4"/>
    <s v="DESCRIPTION4"/>
    <n v="1"/>
    <n v="991"/>
    <n v="991"/>
    <d v="2015-12-30T00:00:00"/>
    <d v="2015-12-31T00:00:00"/>
  </r>
  <r>
    <x v="4"/>
    <s v="Category2"/>
    <s v="ITEM3"/>
    <s v="DESCRIPTION3"/>
    <n v="1"/>
    <n v="349"/>
    <n v="349"/>
    <d v="2015-12-30T00:00:00"/>
    <d v="2015-12-31T00:00:00"/>
  </r>
  <r>
    <x v="4"/>
    <s v="Category1"/>
    <s v="ITEM1"/>
    <s v="DESCRIPTION1"/>
    <n v="1"/>
    <n v="262"/>
    <n v="262"/>
    <d v="2015-12-30T00:00:00"/>
    <d v="2015-12-31T00:00:00"/>
  </r>
  <r>
    <x v="5"/>
    <s v="Category1"/>
    <s v="ITEM2"/>
    <s v="DESCRIPTION2"/>
    <n v="1"/>
    <n v="599"/>
    <n v="599"/>
    <d v="2015-12-30T00:00:00"/>
    <d v="2015-12-31T00:00:00"/>
  </r>
  <r>
    <x v="3"/>
    <s v="Category1"/>
    <s v="ITEM2"/>
    <s v="DESCRIPTION2"/>
    <n v="1"/>
    <n v="191"/>
    <n v="191"/>
    <d v="2015-12-30T00:00:00"/>
    <d v="2015-12-31T00:00:00"/>
  </r>
  <r>
    <x v="2"/>
    <s v="Category3"/>
    <s v="ITEM5"/>
    <s v="DESCRIPTION5"/>
    <n v="1"/>
    <n v="262"/>
    <n v="262"/>
    <d v="2015-12-30T00:00:00"/>
    <d v="2015-12-31T00:00:00"/>
  </r>
  <r>
    <x v="0"/>
    <s v="Category1"/>
    <s v="ITEM2"/>
    <s v="DESCRIPTION2"/>
    <n v="1"/>
    <n v="603"/>
    <n v="603"/>
    <d v="2015-12-30T00:00:00"/>
    <d v="2015-12-31T00:00:00"/>
  </r>
  <r>
    <x v="4"/>
    <s v="Category3"/>
    <s v="ITEM5"/>
    <s v="DESCRIPTION5"/>
    <n v="1"/>
    <n v="310"/>
    <n v="310"/>
    <d v="2015-12-30T00:00:00"/>
    <d v="2015-12-31T00:00:00"/>
  </r>
  <r>
    <x v="3"/>
    <s v="Category2"/>
    <s v="ITEM4"/>
    <s v="DESCRIPTION4"/>
    <n v="1"/>
    <n v="194"/>
    <n v="194"/>
    <d v="2015-12-31T00:00:00"/>
    <d v="2015-12-31T00:00:00"/>
  </r>
  <r>
    <x v="3"/>
    <s v="Category2"/>
    <s v="ITEM3"/>
    <s v="DESCRIPTION3"/>
    <n v="1"/>
    <n v="175"/>
    <n v="175"/>
    <d v="2015-12-31T00:00:00"/>
    <d v="2015-12-31T00:00:00"/>
  </r>
  <r>
    <x v="3"/>
    <s v="Category1"/>
    <s v="ITEM2"/>
    <s v="DESCRIPTION2"/>
    <n v="1"/>
    <n v="770"/>
    <n v="770"/>
    <d v="2015-12-31T00:00:00"/>
    <d v="2015-12-31T00:00:00"/>
  </r>
  <r>
    <x v="5"/>
    <s v="Category2"/>
    <s v="ITEM3"/>
    <s v="DESCRIPTION3"/>
    <n v="1"/>
    <n v="613"/>
    <n v="613"/>
    <d v="2015-12-31T00:00:00"/>
    <d v="2015-12-31T00:00:00"/>
  </r>
  <r>
    <x v="2"/>
    <s v="Category2"/>
    <s v="ITEM4"/>
    <s v="DESCRIPTION4"/>
    <n v="1"/>
    <n v="167"/>
    <n v="167"/>
    <d v="2015-12-31T00:00:00"/>
    <d v="2015-12-31T00:00:00"/>
  </r>
  <r>
    <x v="1"/>
    <s v="Category1"/>
    <s v="ITEM1"/>
    <s v="DESCRIPTION1"/>
    <n v="1"/>
    <n v="408"/>
    <n v="408"/>
    <d v="2015-12-31T00:00:00"/>
    <d v="2015-12-31T00:00:00"/>
  </r>
  <r>
    <x v="2"/>
    <s v="Category3"/>
    <s v="ITEM5"/>
    <s v="DESCRIPTION5"/>
    <n v="1"/>
    <n v="984"/>
    <n v="984"/>
    <d v="2015-12-31T00:00:00"/>
    <d v="2015-12-31T00:00:00"/>
  </r>
  <r>
    <x v="3"/>
    <s v="Category2"/>
    <s v="ITEM3"/>
    <s v="DESCRIPTION3"/>
    <n v="1"/>
    <n v="999"/>
    <n v="999"/>
    <d v="2015-12-31T00:00:00"/>
    <d v="2015-12-31T00:00:00"/>
  </r>
  <r>
    <x v="3"/>
    <s v="Category1"/>
    <s v="ITEM1"/>
    <s v="DESCRIPTION1"/>
    <n v="1"/>
    <n v="117"/>
    <n v="117"/>
    <d v="2015-12-31T00:00:00"/>
    <d v="2015-12-31T00:00:00"/>
  </r>
  <r>
    <x v="5"/>
    <s v="Category1"/>
    <s v="ITEM1"/>
    <s v="DESCRIPTION1"/>
    <n v="1"/>
    <n v="277"/>
    <n v="277"/>
    <d v="2015-12-31T00:00:00"/>
    <d v="2015-12-31T00:00:00"/>
  </r>
  <r>
    <x v="3"/>
    <s v="Category1"/>
    <s v="ITEM2"/>
    <s v="DESCRIPTION2"/>
    <n v="1"/>
    <n v="597"/>
    <n v="597"/>
    <d v="2015-12-31T00:00:00"/>
    <d v="2015-12-31T00:00:00"/>
  </r>
  <r>
    <x v="0"/>
    <s v="Category3"/>
    <s v="ITEM5"/>
    <s v="DESCRIPTION5"/>
    <n v="1"/>
    <n v="518"/>
    <n v="518"/>
    <d v="2015-12-31T00:00:00"/>
    <d v="2015-12-31T00:00:00"/>
  </r>
  <r>
    <x v="2"/>
    <s v="Category1"/>
    <s v="ITEM2"/>
    <s v="DESCRIPTION2"/>
    <n v="1"/>
    <n v="433"/>
    <n v="433"/>
    <d v="2015-12-31T00:00:00"/>
    <d v="2015-12-31T00:00:00"/>
  </r>
  <r>
    <x v="0"/>
    <s v="Category2"/>
    <s v="ITEM4"/>
    <s v="DESCRIPTION4"/>
    <n v="1"/>
    <n v="174"/>
    <n v="174"/>
    <d v="2015-12-31T00:00:00"/>
    <d v="2015-12-31T00:00:00"/>
  </r>
  <r>
    <x v="4"/>
    <s v="Category1"/>
    <s v="ITEM1"/>
    <s v="DESCRIPTION1"/>
    <n v="1"/>
    <n v="236"/>
    <n v="236"/>
    <d v="2015-12-31T00:00:00"/>
    <d v="2015-12-31T00:00:00"/>
  </r>
  <r>
    <x v="5"/>
    <s v="Category1"/>
    <s v="ITEM1"/>
    <s v="DESCRIPTION1"/>
    <n v="1"/>
    <n v="403"/>
    <n v="403"/>
    <d v="2015-12-31T00:00:00"/>
    <d v="2015-12-31T00:00:00"/>
  </r>
  <r>
    <x v="4"/>
    <s v="Category2"/>
    <s v="ITEM4"/>
    <s v="DESCRIPTION4"/>
    <n v="1"/>
    <n v="259"/>
    <n v="259"/>
    <d v="2015-12-31T00:00:00"/>
    <d v="2015-12-31T00:00:00"/>
  </r>
  <r>
    <x v="0"/>
    <s v="Category2"/>
    <s v="ITEM3"/>
    <s v="DESCRIPTION3"/>
    <n v="1"/>
    <n v="489"/>
    <n v="489"/>
    <d v="2015-12-31T00:00:00"/>
    <d v="2015-12-31T00:00:00"/>
  </r>
  <r>
    <x v="5"/>
    <s v="Category3"/>
    <s v="ITEM5"/>
    <s v="DESCRIPTION5"/>
    <n v="1"/>
    <n v="474"/>
    <n v="474"/>
    <d v="2015-12-31T00:00:00"/>
    <d v="2015-12-31T00:00:00"/>
  </r>
  <r>
    <x v="0"/>
    <s v="Category1"/>
    <s v="ITEM1"/>
    <s v="DESCRIPTION1"/>
    <n v="1"/>
    <n v="591"/>
    <n v="591"/>
    <d v="2015-12-31T00:00:00"/>
    <d v="2015-12-31T00:00:00"/>
  </r>
  <r>
    <x v="4"/>
    <s v="Category3"/>
    <s v="ITEM5"/>
    <s v="DESCRIPTION5"/>
    <n v="1"/>
    <n v="796"/>
    <n v="796"/>
    <d v="2015-12-31T00:00:00"/>
    <d v="2015-12-31T00:00:00"/>
  </r>
  <r>
    <x v="4"/>
    <s v="Category1"/>
    <s v="ITEM2"/>
    <s v="DESCRIPTION2"/>
    <n v="1"/>
    <n v="428"/>
    <n v="428"/>
    <d v="2015-12-31T00:00:00"/>
    <d v="2015-12-31T00:00:00"/>
  </r>
  <r>
    <x v="3"/>
    <s v="Category1"/>
    <s v="ITEM1"/>
    <s v="DESCRIPTION1"/>
    <n v="1"/>
    <n v="328"/>
    <n v="328"/>
    <d v="2015-12-31T00:00:00"/>
    <d v="2015-12-31T00:00:00"/>
  </r>
  <r>
    <x v="2"/>
    <s v="Category2"/>
    <s v="ITEM3"/>
    <s v="DESCRIPTION3"/>
    <n v="1"/>
    <n v="834"/>
    <n v="834"/>
    <d v="2015-12-31T00:00:00"/>
    <d v="2015-12-31T00:00:00"/>
  </r>
  <r>
    <x v="4"/>
    <s v="Category3"/>
    <s v="ITEM5"/>
    <s v="DESCRIPTION5"/>
    <n v="1"/>
    <n v="322"/>
    <n v="322"/>
    <d v="2015-12-31T00:00:00"/>
    <d v="2015-12-31T00:00:00"/>
  </r>
  <r>
    <x v="4"/>
    <s v="Category3"/>
    <s v="ITEM5"/>
    <s v="DESCRIPTION5"/>
    <n v="1"/>
    <n v="727"/>
    <n v="727"/>
    <d v="2015-12-31T00:00:00"/>
    <d v="2015-12-31T00:00:00"/>
  </r>
  <r>
    <x v="2"/>
    <s v="Category2"/>
    <s v="ITEM3"/>
    <s v="DESCRIPTION3"/>
    <n v="1"/>
    <n v="389"/>
    <n v="389"/>
    <d v="2015-12-31T00:00:00"/>
    <d v="2015-12-31T00:00:00"/>
  </r>
  <r>
    <x v="0"/>
    <s v="Category1"/>
    <s v="ITEM1"/>
    <s v="DESCRIPTION1"/>
    <n v="1"/>
    <n v="375"/>
    <n v="375"/>
    <d v="2015-12-31T00:00:00"/>
    <d v="2015-12-31T00:00:00"/>
  </r>
  <r>
    <x v="0"/>
    <s v="Category3"/>
    <s v="ITEM5"/>
    <s v="DESCRIPTION5"/>
    <n v="1"/>
    <n v="473"/>
    <n v="473"/>
    <d v="2015-12-31T00:00:00"/>
    <d v="2015-12-31T00:00:00"/>
  </r>
  <r>
    <x v="2"/>
    <s v="Category1"/>
    <s v="ITEM2"/>
    <s v="DESCRIPTION2"/>
    <n v="1"/>
    <n v="937"/>
    <n v="937"/>
    <d v="2015-12-31T00:00:00"/>
    <d v="2015-12-31T00:00:00"/>
  </r>
  <r>
    <x v="5"/>
    <s v="Category2"/>
    <s v="ITEM3"/>
    <s v="DESCRIPTION3"/>
    <n v="1"/>
    <n v="967"/>
    <n v="967"/>
    <d v="2015-12-31T00:00:00"/>
    <d v="2015-12-31T00:00:00"/>
  </r>
  <r>
    <x v="1"/>
    <s v="Category2"/>
    <s v="ITEM4"/>
    <s v="DESCRIPTION4"/>
    <n v="1"/>
    <n v="448"/>
    <n v="448"/>
    <d v="2015-12-31T00:00:00"/>
    <d v="2015-12-31T00:00:00"/>
  </r>
  <r>
    <x v="0"/>
    <s v="Category1"/>
    <s v="ITEM2"/>
    <s v="DESCRIPTION2"/>
    <n v="1"/>
    <n v="747"/>
    <n v="747"/>
    <d v="2015-12-31T00:00:00"/>
    <d v="2015-12-31T00:00:00"/>
  </r>
  <r>
    <x v="4"/>
    <s v="Category3"/>
    <s v="ITEM5"/>
    <s v="DESCRIPTION5"/>
    <n v="1"/>
    <n v="910"/>
    <n v="910"/>
    <d v="2015-12-31T00:00:00"/>
    <d v="2015-12-31T00:00:00"/>
  </r>
  <r>
    <x v="1"/>
    <s v="Category2"/>
    <s v="ITEM4"/>
    <s v="DESCRIPTION4"/>
    <n v="1"/>
    <n v="232"/>
    <n v="232"/>
    <d v="2015-12-31T00:00:00"/>
    <d v="2015-12-31T00:00:00"/>
  </r>
  <r>
    <x v="3"/>
    <s v="Category1"/>
    <s v="ITEM1"/>
    <s v="DESCRIPTION1"/>
    <n v="1"/>
    <n v="497"/>
    <n v="497"/>
    <d v="2015-12-31T00:00:00"/>
    <d v="2015-12-31T00:00:00"/>
  </r>
  <r>
    <x v="3"/>
    <s v="Category2"/>
    <s v="ITEM4"/>
    <s v="DESCRIPTION4"/>
    <n v="1"/>
    <n v="735"/>
    <n v="735"/>
    <d v="2015-12-31T00:00:00"/>
    <d v="2015-12-31T00:00:00"/>
  </r>
  <r>
    <x v="0"/>
    <s v="Category1"/>
    <s v="ITEM1"/>
    <s v="DESCRIPTION1"/>
    <n v="1"/>
    <n v="686"/>
    <n v="686"/>
    <d v="2015-12-31T00:00:00"/>
    <d v="2015-12-31T00:00:00"/>
  </r>
  <r>
    <x v="4"/>
    <s v="Category2"/>
    <s v="ITEM4"/>
    <s v="DESCRIPTION4"/>
    <n v="1"/>
    <n v="140"/>
    <n v="140"/>
    <d v="2015-12-31T00:00:00"/>
    <d v="2015-12-31T00:00:00"/>
  </r>
  <r>
    <x v="2"/>
    <s v="Category1"/>
    <s v="ITEM2"/>
    <s v="DESCRIPTION2"/>
    <n v="1"/>
    <n v="886"/>
    <n v="886"/>
    <d v="2015-12-31T00:00:00"/>
    <d v="2015-12-31T00:00:00"/>
  </r>
  <r>
    <x v="3"/>
    <s v="Category2"/>
    <s v="ITEM3"/>
    <s v="DESCRIPTION3"/>
    <n v="1"/>
    <n v="941"/>
    <n v="941"/>
    <d v="2015-12-31T00:00:00"/>
    <d v="2015-12-31T00:00:00"/>
  </r>
  <r>
    <x v="3"/>
    <s v="Category2"/>
    <s v="ITEM4"/>
    <s v="DESCRIPTION4"/>
    <n v="1"/>
    <n v="576"/>
    <n v="576"/>
    <d v="2015-12-31T00:00:00"/>
    <d v="2015-12-31T00:00:00"/>
  </r>
  <r>
    <x v="3"/>
    <s v="Category2"/>
    <s v="ITEM3"/>
    <s v="DESCRIPTION3"/>
    <n v="1"/>
    <n v="218"/>
    <n v="218"/>
    <d v="2015-12-31T00:00:00"/>
    <d v="2015-12-31T00:00:00"/>
  </r>
  <r>
    <x v="2"/>
    <s v="Category2"/>
    <s v="ITEM3"/>
    <s v="DESCRIPTION3"/>
    <n v="1"/>
    <n v="696"/>
    <n v="696"/>
    <d v="2015-12-31T00:00:00"/>
    <d v="2015-12-31T00:00:00"/>
  </r>
  <r>
    <x v="5"/>
    <s v="Category2"/>
    <s v="ITEM3"/>
    <s v="DESCRIPTION3"/>
    <n v="1"/>
    <n v="983"/>
    <n v="983"/>
    <d v="2015-12-31T00:00:00"/>
    <d v="2015-12-31T00:00:00"/>
  </r>
  <r>
    <x v="5"/>
    <s v="Category1"/>
    <s v="ITEM2"/>
    <s v="DESCRIPTION2"/>
    <n v="1"/>
    <n v="973"/>
    <n v="973"/>
    <d v="2015-12-31T00:00:00"/>
    <d v="2015-12-31T00:00:00"/>
  </r>
  <r>
    <x v="2"/>
    <s v="Category2"/>
    <s v="ITEM4"/>
    <s v="DESCRIPTION4"/>
    <n v="1"/>
    <n v="905"/>
    <n v="905"/>
    <d v="2015-12-31T00:00:00"/>
    <d v="2015-12-31T00:00:00"/>
  </r>
  <r>
    <x v="1"/>
    <s v="Category2"/>
    <s v="ITEM4"/>
    <s v="DESCRIPTION4"/>
    <n v="1"/>
    <n v="659"/>
    <n v="659"/>
    <d v="2015-12-31T00:00:00"/>
    <d v="2015-12-31T00:00:00"/>
  </r>
  <r>
    <x v="1"/>
    <s v="Category2"/>
    <s v="ITEM4"/>
    <s v="DESCRIPTION4"/>
    <n v="1"/>
    <n v="934"/>
    <n v="934"/>
    <d v="2015-12-31T00:00:00"/>
    <d v="2015-12-31T00:00:00"/>
  </r>
  <r>
    <x v="2"/>
    <s v="Category1"/>
    <s v="ITEM1"/>
    <s v="DESCRIPTION1"/>
    <n v="1"/>
    <n v="164"/>
    <n v="164"/>
    <d v="2015-12-31T00:00:00"/>
    <d v="2015-12-31T00:00:00"/>
  </r>
  <r>
    <x v="0"/>
    <s v="Category1"/>
    <s v="ITEM2"/>
    <s v="DESCRIPTION2"/>
    <n v="1"/>
    <n v="868"/>
    <n v="868"/>
    <d v="2016-01-01T00:00:00"/>
    <d v="2016-01-31T00:00:00"/>
  </r>
  <r>
    <x v="1"/>
    <s v="Category2"/>
    <s v="ITEM3"/>
    <s v="DESCRIPTION3"/>
    <n v="1"/>
    <n v="915"/>
    <n v="915"/>
    <d v="2016-01-01T00:00:00"/>
    <d v="2016-01-31T00:00:00"/>
  </r>
  <r>
    <x v="3"/>
    <s v="Category1"/>
    <s v="ITEM2"/>
    <s v="DESCRIPTION2"/>
    <n v="1"/>
    <n v="543"/>
    <n v="543"/>
    <d v="2016-01-01T00:00:00"/>
    <d v="2016-01-31T00:00:00"/>
  </r>
  <r>
    <x v="4"/>
    <s v="Category1"/>
    <s v="ITEM1"/>
    <s v="DESCRIPTION1"/>
    <n v="1"/>
    <n v="157"/>
    <n v="157"/>
    <d v="2016-01-01T00:00:00"/>
    <d v="2016-01-31T00:00:00"/>
  </r>
  <r>
    <x v="2"/>
    <s v="Category3"/>
    <s v="ITEM5"/>
    <s v="DESCRIPTION5"/>
    <n v="1"/>
    <n v="415"/>
    <n v="415"/>
    <d v="2016-01-01T00:00:00"/>
    <d v="2016-01-31T00:00:00"/>
  </r>
  <r>
    <x v="3"/>
    <s v="Category3"/>
    <s v="ITEM5"/>
    <s v="DESCRIPTION5"/>
    <n v="1"/>
    <n v="457"/>
    <n v="457"/>
    <d v="2016-01-01T00:00:00"/>
    <d v="2016-01-31T00:00:00"/>
  </r>
  <r>
    <x v="2"/>
    <s v="Category1"/>
    <s v="ITEM2"/>
    <s v="DESCRIPTION2"/>
    <n v="1"/>
    <n v="399"/>
    <n v="399"/>
    <d v="2016-01-01T00:00:00"/>
    <d v="2016-01-31T00:00:00"/>
  </r>
  <r>
    <x v="5"/>
    <s v="Category2"/>
    <s v="ITEM4"/>
    <s v="DESCRIPTION4"/>
    <n v="1"/>
    <n v="514"/>
    <n v="514"/>
    <d v="2016-01-01T00:00:00"/>
    <d v="2016-01-31T00:00:00"/>
  </r>
  <r>
    <x v="2"/>
    <s v="Category2"/>
    <s v="ITEM3"/>
    <s v="DESCRIPTION3"/>
    <n v="1"/>
    <n v="296"/>
    <n v="296"/>
    <d v="2016-01-01T00:00:00"/>
    <d v="2016-01-31T00:00:00"/>
  </r>
  <r>
    <x v="5"/>
    <s v="Category2"/>
    <s v="ITEM4"/>
    <s v="DESCRIPTION4"/>
    <n v="1"/>
    <n v="961"/>
    <n v="961"/>
    <d v="2016-01-01T00:00:00"/>
    <d v="2016-01-31T00:00:00"/>
  </r>
  <r>
    <x v="2"/>
    <s v="Category2"/>
    <s v="ITEM4"/>
    <s v="DESCRIPTION4"/>
    <n v="1"/>
    <n v="355"/>
    <n v="355"/>
    <d v="2016-01-01T00:00:00"/>
    <d v="2016-01-31T00:00:00"/>
  </r>
  <r>
    <x v="1"/>
    <s v="Category2"/>
    <s v="ITEM4"/>
    <s v="DESCRIPTION4"/>
    <n v="1"/>
    <n v="925"/>
    <n v="925"/>
    <d v="2016-01-01T00:00:00"/>
    <d v="2016-01-31T00:00:00"/>
  </r>
  <r>
    <x v="4"/>
    <s v="Category3"/>
    <s v="ITEM5"/>
    <s v="DESCRIPTION5"/>
    <n v="1"/>
    <n v="170"/>
    <n v="170"/>
    <d v="2016-01-01T00:00:00"/>
    <d v="2016-01-31T00:00:00"/>
  </r>
  <r>
    <x v="3"/>
    <s v="Category3"/>
    <s v="ITEM5"/>
    <s v="DESCRIPTION5"/>
    <n v="1"/>
    <n v="379"/>
    <n v="379"/>
    <d v="2016-01-01T00:00:00"/>
    <d v="2016-01-31T00:00:00"/>
  </r>
  <r>
    <x v="0"/>
    <s v="Category1"/>
    <s v="ITEM1"/>
    <s v="DESCRIPTION1"/>
    <n v="1"/>
    <n v="953"/>
    <n v="953"/>
    <d v="2016-01-01T00:00:00"/>
    <d v="2016-01-31T00:00:00"/>
  </r>
  <r>
    <x v="3"/>
    <s v="Category2"/>
    <s v="ITEM3"/>
    <s v="DESCRIPTION3"/>
    <n v="1"/>
    <n v="251"/>
    <n v="251"/>
    <d v="2016-01-01T00:00:00"/>
    <d v="2016-01-31T00:00:00"/>
  </r>
  <r>
    <x v="1"/>
    <s v="Category1"/>
    <s v="ITEM2"/>
    <s v="DESCRIPTION2"/>
    <n v="1"/>
    <n v="429"/>
    <n v="429"/>
    <d v="2016-01-01T00:00:00"/>
    <d v="2016-01-31T00:00:00"/>
  </r>
  <r>
    <x v="0"/>
    <s v="Category1"/>
    <s v="ITEM1"/>
    <s v="DESCRIPTION1"/>
    <n v="1"/>
    <n v="666"/>
    <n v="666"/>
    <d v="2016-01-01T00:00:00"/>
    <d v="2016-01-31T00:00:00"/>
  </r>
  <r>
    <x v="0"/>
    <s v="Category1"/>
    <s v="ITEM1"/>
    <s v="DESCRIPTION1"/>
    <n v="1"/>
    <n v="362"/>
    <n v="362"/>
    <d v="2016-01-01T00:00:00"/>
    <d v="2016-01-31T00:00:00"/>
  </r>
  <r>
    <x v="1"/>
    <s v="Category2"/>
    <s v="ITEM3"/>
    <s v="DESCRIPTION3"/>
    <n v="1"/>
    <n v="215"/>
    <n v="215"/>
    <d v="2016-01-01T00:00:00"/>
    <d v="2016-01-31T00:00:00"/>
  </r>
  <r>
    <x v="1"/>
    <s v="Category1"/>
    <s v="ITEM1"/>
    <s v="DESCRIPTION1"/>
    <n v="1"/>
    <n v="709"/>
    <n v="709"/>
    <d v="2016-01-01T00:00:00"/>
    <d v="2016-01-31T00:00:00"/>
  </r>
  <r>
    <x v="4"/>
    <s v="Category3"/>
    <s v="ITEM5"/>
    <s v="DESCRIPTION5"/>
    <n v="1"/>
    <n v="987"/>
    <n v="987"/>
    <d v="2016-01-01T00:00:00"/>
    <d v="2016-01-31T00:00:00"/>
  </r>
  <r>
    <x v="5"/>
    <s v="Category1"/>
    <s v="ITEM1"/>
    <s v="DESCRIPTION1"/>
    <n v="1"/>
    <n v="925"/>
    <n v="925"/>
    <d v="2016-01-01T00:00:00"/>
    <d v="2016-01-31T00:00:00"/>
  </r>
  <r>
    <x v="0"/>
    <s v="Category2"/>
    <s v="ITEM4"/>
    <s v="DESCRIPTION4"/>
    <n v="1"/>
    <n v="464"/>
    <n v="464"/>
    <d v="2016-01-01T00:00:00"/>
    <d v="2016-01-31T00:00:00"/>
  </r>
  <r>
    <x v="1"/>
    <s v="Category2"/>
    <s v="ITEM4"/>
    <s v="DESCRIPTION4"/>
    <n v="1"/>
    <n v="136"/>
    <n v="136"/>
    <d v="2016-01-01T00:00:00"/>
    <d v="2016-01-31T00:00:00"/>
  </r>
  <r>
    <x v="2"/>
    <s v="Category1"/>
    <s v="ITEM1"/>
    <s v="DESCRIPTION1"/>
    <n v="1"/>
    <n v="212"/>
    <n v="212"/>
    <d v="2016-01-01T00:00:00"/>
    <d v="2016-01-31T00:00:00"/>
  </r>
  <r>
    <x v="1"/>
    <s v="Category3"/>
    <s v="ITEM5"/>
    <s v="DESCRIPTION5"/>
    <n v="1"/>
    <n v="918"/>
    <n v="918"/>
    <d v="2016-01-01T00:00:00"/>
    <d v="2016-01-31T00:00:00"/>
  </r>
  <r>
    <x v="4"/>
    <s v="Category2"/>
    <s v="ITEM3"/>
    <s v="DESCRIPTION3"/>
    <n v="1"/>
    <n v="711"/>
    <n v="711"/>
    <d v="2016-01-01T00:00:00"/>
    <d v="2016-01-31T00:00:00"/>
  </r>
  <r>
    <x v="2"/>
    <s v="Category2"/>
    <s v="ITEM4"/>
    <s v="DESCRIPTION4"/>
    <n v="1"/>
    <n v="895"/>
    <n v="895"/>
    <d v="2016-01-01T00:00:00"/>
    <d v="2016-01-31T00:00:00"/>
  </r>
  <r>
    <x v="5"/>
    <s v="Category1"/>
    <s v="ITEM1"/>
    <s v="DESCRIPTION1"/>
    <n v="1"/>
    <n v="940"/>
    <n v="940"/>
    <d v="2016-01-01T00:00:00"/>
    <d v="2016-01-31T00:00:00"/>
  </r>
  <r>
    <x v="5"/>
    <s v="Category2"/>
    <s v="ITEM4"/>
    <s v="DESCRIPTION4"/>
    <n v="1"/>
    <n v="415"/>
    <n v="415"/>
    <d v="2016-01-01T00:00:00"/>
    <d v="2016-01-31T00:00:00"/>
  </r>
  <r>
    <x v="2"/>
    <s v="Category2"/>
    <s v="ITEM3"/>
    <s v="DESCRIPTION3"/>
    <n v="1"/>
    <n v="366"/>
    <n v="366"/>
    <d v="2016-01-01T00:00:00"/>
    <d v="2016-01-31T00:00:00"/>
  </r>
  <r>
    <x v="0"/>
    <s v="Category1"/>
    <s v="ITEM1"/>
    <s v="DESCRIPTION1"/>
    <n v="1"/>
    <n v="619"/>
    <n v="619"/>
    <d v="2016-01-01T00:00:00"/>
    <d v="2016-01-31T00:00:00"/>
  </r>
  <r>
    <x v="1"/>
    <s v="Category1"/>
    <s v="ITEM1"/>
    <s v="DESCRIPTION1"/>
    <n v="1"/>
    <n v="995"/>
    <n v="995"/>
    <d v="2016-01-01T00:00:00"/>
    <d v="2016-01-31T00:00:00"/>
  </r>
  <r>
    <x v="1"/>
    <s v="Category1"/>
    <s v="ITEM2"/>
    <s v="DESCRIPTION2"/>
    <n v="1"/>
    <n v="422"/>
    <n v="422"/>
    <d v="2016-01-01T00:00:00"/>
    <d v="2016-01-31T00:00:00"/>
  </r>
  <r>
    <x v="4"/>
    <s v="Category2"/>
    <s v="ITEM3"/>
    <s v="DESCRIPTION3"/>
    <n v="1"/>
    <n v="964"/>
    <n v="964"/>
    <d v="2016-01-01T00:00:00"/>
    <d v="2016-01-31T00:00:00"/>
  </r>
  <r>
    <x v="1"/>
    <s v="Category1"/>
    <s v="ITEM2"/>
    <s v="DESCRIPTION2"/>
    <n v="1"/>
    <n v="231"/>
    <n v="231"/>
    <d v="2016-01-01T00:00:00"/>
    <d v="2016-01-31T00:00:00"/>
  </r>
  <r>
    <x v="4"/>
    <s v="Category2"/>
    <s v="ITEM4"/>
    <s v="DESCRIPTION4"/>
    <n v="1"/>
    <n v="647"/>
    <n v="647"/>
    <d v="2016-01-01T00:00:00"/>
    <d v="2016-01-31T00:00:00"/>
  </r>
  <r>
    <x v="1"/>
    <s v="Category1"/>
    <s v="ITEM2"/>
    <s v="DESCRIPTION2"/>
    <n v="1"/>
    <n v="234"/>
    <n v="234"/>
    <d v="2016-01-01T00:00:00"/>
    <d v="2016-01-31T00:00:00"/>
  </r>
  <r>
    <x v="3"/>
    <s v="Category1"/>
    <s v="ITEM1"/>
    <s v="DESCRIPTION1"/>
    <n v="1"/>
    <n v="697"/>
    <n v="697"/>
    <d v="2016-01-01T00:00:00"/>
    <d v="2016-01-31T00:00:00"/>
  </r>
  <r>
    <x v="3"/>
    <s v="Category1"/>
    <s v="ITEM1"/>
    <s v="DESCRIPTION1"/>
    <n v="1"/>
    <n v="481"/>
    <n v="481"/>
    <d v="2016-01-01T00:00:00"/>
    <d v="2016-01-31T00:00:00"/>
  </r>
  <r>
    <x v="5"/>
    <s v="Category3"/>
    <s v="ITEM5"/>
    <s v="DESCRIPTION5"/>
    <n v="1"/>
    <n v="201"/>
    <n v="201"/>
    <d v="2016-01-01T00:00:00"/>
    <d v="2016-01-31T00:00:00"/>
  </r>
  <r>
    <x v="0"/>
    <s v="Category2"/>
    <s v="ITEM4"/>
    <s v="DESCRIPTION4"/>
    <n v="1"/>
    <n v="718"/>
    <n v="718"/>
    <d v="2016-01-01T00:00:00"/>
    <d v="2016-01-31T00:00:00"/>
  </r>
  <r>
    <x v="1"/>
    <s v="Category1"/>
    <s v="ITEM1"/>
    <s v="DESCRIPTION1"/>
    <n v="1"/>
    <n v="551"/>
    <n v="551"/>
    <d v="2016-01-01T00:00:00"/>
    <d v="2016-01-31T00:00:00"/>
  </r>
  <r>
    <x v="5"/>
    <s v="Category1"/>
    <s v="ITEM2"/>
    <s v="DESCRIPTION2"/>
    <n v="1"/>
    <n v="946"/>
    <n v="946"/>
    <d v="2016-01-01T00:00:00"/>
    <d v="2016-01-31T00:00:00"/>
  </r>
  <r>
    <x v="2"/>
    <s v="Category2"/>
    <s v="ITEM3"/>
    <s v="DESCRIPTION3"/>
    <n v="1"/>
    <n v="229"/>
    <n v="229"/>
    <d v="2016-01-01T00:00:00"/>
    <d v="2016-01-31T00:00:00"/>
  </r>
  <r>
    <x v="0"/>
    <s v="Category3"/>
    <s v="ITEM5"/>
    <s v="DESCRIPTION5"/>
    <n v="1"/>
    <n v="348"/>
    <n v="348"/>
    <d v="2016-01-01T00:00:00"/>
    <d v="2016-01-31T00:00:00"/>
  </r>
  <r>
    <x v="3"/>
    <s v="Category2"/>
    <s v="ITEM3"/>
    <s v="DESCRIPTION3"/>
    <n v="1"/>
    <n v="784"/>
    <n v="784"/>
    <d v="2016-01-01T00:00:00"/>
    <d v="2016-01-31T00:00:00"/>
  </r>
  <r>
    <x v="4"/>
    <s v="Category3"/>
    <s v="ITEM5"/>
    <s v="DESCRIPTION5"/>
    <n v="1"/>
    <n v="125"/>
    <n v="125"/>
    <d v="2016-01-01T00:00:00"/>
    <d v="2016-01-31T00:00:00"/>
  </r>
  <r>
    <x v="0"/>
    <s v="Category1"/>
    <s v="ITEM1"/>
    <s v="DESCRIPTION1"/>
    <n v="1"/>
    <n v="148"/>
    <n v="148"/>
    <d v="2016-01-01T00:00:00"/>
    <d v="2016-01-31T00:00:00"/>
  </r>
  <r>
    <x v="0"/>
    <s v="Category1"/>
    <s v="ITEM2"/>
    <s v="DESCRIPTION2"/>
    <n v="1"/>
    <n v="360"/>
    <n v="360"/>
    <d v="2016-01-02T00:00:00"/>
    <d v="2016-01-31T00:00:00"/>
  </r>
  <r>
    <x v="5"/>
    <s v="Category2"/>
    <s v="ITEM4"/>
    <s v="DESCRIPTION4"/>
    <n v="1"/>
    <n v="437"/>
    <n v="437"/>
    <d v="2016-01-02T00:00:00"/>
    <d v="2016-01-31T00:00:00"/>
  </r>
  <r>
    <x v="4"/>
    <s v="Category2"/>
    <s v="ITEM4"/>
    <s v="DESCRIPTION4"/>
    <n v="1"/>
    <n v="608"/>
    <n v="608"/>
    <d v="2016-01-02T00:00:00"/>
    <d v="2016-01-31T00:00:00"/>
  </r>
  <r>
    <x v="3"/>
    <s v="Category3"/>
    <s v="ITEM5"/>
    <s v="DESCRIPTION5"/>
    <n v="1"/>
    <n v="925"/>
    <n v="925"/>
    <d v="2016-01-02T00:00:00"/>
    <d v="2016-01-31T00:00:00"/>
  </r>
  <r>
    <x v="0"/>
    <s v="Category1"/>
    <s v="ITEM1"/>
    <s v="DESCRIPTION1"/>
    <n v="1"/>
    <n v="717"/>
    <n v="717"/>
    <d v="2016-01-02T00:00:00"/>
    <d v="2016-01-31T00:00:00"/>
  </r>
  <r>
    <x v="5"/>
    <s v="Category3"/>
    <s v="ITEM5"/>
    <s v="DESCRIPTION5"/>
    <n v="1"/>
    <n v="418"/>
    <n v="418"/>
    <d v="2016-01-02T00:00:00"/>
    <d v="2016-01-31T00:00:00"/>
  </r>
  <r>
    <x v="5"/>
    <s v="Category3"/>
    <s v="ITEM5"/>
    <s v="DESCRIPTION5"/>
    <n v="1"/>
    <n v="781"/>
    <n v="781"/>
    <d v="2016-01-02T00:00:00"/>
    <d v="2016-01-31T00:00:00"/>
  </r>
  <r>
    <x v="2"/>
    <s v="Category3"/>
    <s v="ITEM5"/>
    <s v="DESCRIPTION5"/>
    <n v="1"/>
    <n v="167"/>
    <n v="167"/>
    <d v="2016-01-02T00:00:00"/>
    <d v="2016-01-31T00:00:00"/>
  </r>
  <r>
    <x v="4"/>
    <s v="Category3"/>
    <s v="ITEM5"/>
    <s v="DESCRIPTION5"/>
    <n v="1"/>
    <n v="617"/>
    <n v="617"/>
    <d v="2016-01-02T00:00:00"/>
    <d v="2016-01-31T00:00:00"/>
  </r>
  <r>
    <x v="4"/>
    <s v="Category2"/>
    <s v="ITEM4"/>
    <s v="DESCRIPTION4"/>
    <n v="1"/>
    <n v="810"/>
    <n v="810"/>
    <d v="2016-01-02T00:00:00"/>
    <d v="2016-01-31T00:00:00"/>
  </r>
  <r>
    <x v="2"/>
    <s v="Category1"/>
    <s v="ITEM2"/>
    <s v="DESCRIPTION2"/>
    <n v="1"/>
    <n v="501"/>
    <n v="501"/>
    <d v="2016-01-02T00:00:00"/>
    <d v="2016-01-31T00:00:00"/>
  </r>
  <r>
    <x v="1"/>
    <s v="Category3"/>
    <s v="ITEM5"/>
    <s v="DESCRIPTION5"/>
    <n v="1"/>
    <n v="819"/>
    <n v="819"/>
    <d v="2016-01-02T00:00:00"/>
    <d v="2016-01-31T00:00:00"/>
  </r>
  <r>
    <x v="5"/>
    <s v="Category1"/>
    <s v="ITEM2"/>
    <s v="DESCRIPTION2"/>
    <n v="1"/>
    <n v="759"/>
    <n v="759"/>
    <d v="2016-01-02T00:00:00"/>
    <d v="2016-01-31T00:00:00"/>
  </r>
  <r>
    <x v="5"/>
    <s v="Category3"/>
    <s v="ITEM5"/>
    <s v="DESCRIPTION5"/>
    <n v="1"/>
    <n v="682"/>
    <n v="682"/>
    <d v="2016-01-02T00:00:00"/>
    <d v="2016-01-31T00:00:00"/>
  </r>
  <r>
    <x v="2"/>
    <s v="Category2"/>
    <s v="ITEM3"/>
    <s v="DESCRIPTION3"/>
    <n v="1"/>
    <n v="857"/>
    <n v="857"/>
    <d v="2016-01-02T00:00:00"/>
    <d v="2016-01-31T00:00:00"/>
  </r>
  <r>
    <x v="3"/>
    <s v="Category2"/>
    <s v="ITEM3"/>
    <s v="DESCRIPTION3"/>
    <n v="1"/>
    <n v="944"/>
    <n v="944"/>
    <d v="2016-01-02T00:00:00"/>
    <d v="2016-01-31T00:00:00"/>
  </r>
  <r>
    <x v="4"/>
    <s v="Category1"/>
    <s v="ITEM1"/>
    <s v="DESCRIPTION1"/>
    <n v="1"/>
    <n v="427"/>
    <n v="427"/>
    <d v="2016-01-02T00:00:00"/>
    <d v="2016-01-31T00:00:00"/>
  </r>
  <r>
    <x v="5"/>
    <s v="Category3"/>
    <s v="ITEM5"/>
    <s v="DESCRIPTION5"/>
    <n v="1"/>
    <n v="266"/>
    <n v="266"/>
    <d v="2016-01-02T00:00:00"/>
    <d v="2016-01-31T00:00:00"/>
  </r>
  <r>
    <x v="3"/>
    <s v="Category3"/>
    <s v="ITEM5"/>
    <s v="DESCRIPTION5"/>
    <n v="1"/>
    <n v="928"/>
    <n v="928"/>
    <d v="2016-01-02T00:00:00"/>
    <d v="2016-01-31T00:00:00"/>
  </r>
  <r>
    <x v="2"/>
    <s v="Category3"/>
    <s v="ITEM5"/>
    <s v="DESCRIPTION5"/>
    <n v="1"/>
    <n v="813"/>
    <n v="813"/>
    <d v="2016-01-02T00:00:00"/>
    <d v="2016-01-31T00:00:00"/>
  </r>
  <r>
    <x v="5"/>
    <s v="Category1"/>
    <s v="ITEM1"/>
    <s v="DESCRIPTION1"/>
    <n v="1"/>
    <n v="620"/>
    <n v="620"/>
    <d v="2016-01-02T00:00:00"/>
    <d v="2016-01-31T00:00:00"/>
  </r>
  <r>
    <x v="3"/>
    <s v="Category2"/>
    <s v="ITEM4"/>
    <s v="DESCRIPTION4"/>
    <n v="1"/>
    <n v="202"/>
    <n v="202"/>
    <d v="2016-01-02T00:00:00"/>
    <d v="2016-01-31T00:00:00"/>
  </r>
  <r>
    <x v="0"/>
    <s v="Category2"/>
    <s v="ITEM4"/>
    <s v="DESCRIPTION4"/>
    <n v="1"/>
    <n v="875"/>
    <n v="875"/>
    <d v="2016-01-02T00:00:00"/>
    <d v="2016-01-31T00:00:00"/>
  </r>
  <r>
    <x v="5"/>
    <s v="Category1"/>
    <s v="ITEM2"/>
    <s v="DESCRIPTION2"/>
    <n v="1"/>
    <n v="176"/>
    <n v="176"/>
    <d v="2016-01-02T00:00:00"/>
    <d v="2016-01-31T00:00:00"/>
  </r>
  <r>
    <x v="3"/>
    <s v="Category1"/>
    <s v="ITEM2"/>
    <s v="DESCRIPTION2"/>
    <n v="1"/>
    <n v="770"/>
    <n v="770"/>
    <d v="2016-01-02T00:00:00"/>
    <d v="2016-01-31T00:00:00"/>
  </r>
  <r>
    <x v="3"/>
    <s v="Category3"/>
    <s v="ITEM5"/>
    <s v="DESCRIPTION5"/>
    <n v="1"/>
    <n v="340"/>
    <n v="340"/>
    <d v="2016-01-02T00:00:00"/>
    <d v="2016-01-31T00:00:00"/>
  </r>
  <r>
    <x v="0"/>
    <s v="Category2"/>
    <s v="ITEM3"/>
    <s v="DESCRIPTION3"/>
    <n v="1"/>
    <n v="835"/>
    <n v="835"/>
    <d v="2016-01-02T00:00:00"/>
    <d v="2016-01-31T00:00:00"/>
  </r>
  <r>
    <x v="3"/>
    <s v="Category3"/>
    <s v="ITEM5"/>
    <s v="DESCRIPTION5"/>
    <n v="1"/>
    <n v="538"/>
    <n v="538"/>
    <d v="2016-01-02T00:00:00"/>
    <d v="2016-01-31T00:00:00"/>
  </r>
  <r>
    <x v="0"/>
    <s v="Category2"/>
    <s v="ITEM3"/>
    <s v="DESCRIPTION3"/>
    <n v="1"/>
    <n v="425"/>
    <n v="425"/>
    <d v="2016-01-02T00:00:00"/>
    <d v="2016-01-31T00:00:00"/>
  </r>
  <r>
    <x v="5"/>
    <s v="Category3"/>
    <s v="ITEM5"/>
    <s v="DESCRIPTION5"/>
    <n v="1"/>
    <n v="640"/>
    <n v="640"/>
    <d v="2016-01-02T00:00:00"/>
    <d v="2016-01-31T00:00:00"/>
  </r>
  <r>
    <x v="0"/>
    <s v="Category2"/>
    <s v="ITEM3"/>
    <s v="DESCRIPTION3"/>
    <n v="1"/>
    <n v="322"/>
    <n v="322"/>
    <d v="2016-01-02T00:00:00"/>
    <d v="2016-01-31T00:00:00"/>
  </r>
  <r>
    <x v="5"/>
    <s v="Category1"/>
    <s v="ITEM1"/>
    <s v="DESCRIPTION1"/>
    <n v="1"/>
    <n v="599"/>
    <n v="599"/>
    <d v="2016-01-02T00:00:00"/>
    <d v="2016-01-31T00:00:00"/>
  </r>
  <r>
    <x v="2"/>
    <s v="Category1"/>
    <s v="ITEM1"/>
    <s v="DESCRIPTION1"/>
    <n v="1"/>
    <n v="971"/>
    <n v="971"/>
    <d v="2016-01-02T00:00:00"/>
    <d v="2016-01-31T00:00:00"/>
  </r>
  <r>
    <x v="2"/>
    <s v="Category2"/>
    <s v="ITEM3"/>
    <s v="DESCRIPTION3"/>
    <n v="1"/>
    <n v="313"/>
    <n v="313"/>
    <d v="2016-01-02T00:00:00"/>
    <d v="2016-01-31T00:00:00"/>
  </r>
  <r>
    <x v="5"/>
    <s v="Category1"/>
    <s v="ITEM1"/>
    <s v="DESCRIPTION1"/>
    <n v="1"/>
    <n v="749"/>
    <n v="749"/>
    <d v="2016-01-02T00:00:00"/>
    <d v="2016-01-31T00:00:00"/>
  </r>
  <r>
    <x v="1"/>
    <s v="Category3"/>
    <s v="ITEM5"/>
    <s v="DESCRIPTION5"/>
    <n v="1"/>
    <n v="823"/>
    <n v="823"/>
    <d v="2016-01-02T00:00:00"/>
    <d v="2016-01-31T00:00:00"/>
  </r>
  <r>
    <x v="1"/>
    <s v="Category2"/>
    <s v="ITEM4"/>
    <s v="DESCRIPTION4"/>
    <n v="1"/>
    <n v="600"/>
    <n v="600"/>
    <d v="2016-01-02T00:00:00"/>
    <d v="2016-01-31T00:00:00"/>
  </r>
  <r>
    <x v="1"/>
    <s v="Category1"/>
    <s v="ITEM2"/>
    <s v="DESCRIPTION2"/>
    <n v="1"/>
    <n v="319"/>
    <n v="319"/>
    <d v="2016-01-02T00:00:00"/>
    <d v="2016-01-31T00:00:00"/>
  </r>
  <r>
    <x v="3"/>
    <s v="Category1"/>
    <s v="ITEM1"/>
    <s v="DESCRIPTION1"/>
    <n v="1"/>
    <n v="709"/>
    <n v="709"/>
    <d v="2016-01-02T00:00:00"/>
    <d v="2016-01-31T00:00:00"/>
  </r>
  <r>
    <x v="3"/>
    <s v="Category3"/>
    <s v="ITEM5"/>
    <s v="DESCRIPTION5"/>
    <n v="1"/>
    <n v="364"/>
    <n v="364"/>
    <d v="2016-01-02T00:00:00"/>
    <d v="2016-01-31T00:00:00"/>
  </r>
  <r>
    <x v="4"/>
    <s v="Category3"/>
    <s v="ITEM5"/>
    <s v="DESCRIPTION5"/>
    <n v="1"/>
    <n v="463"/>
    <n v="463"/>
    <d v="2016-01-02T00:00:00"/>
    <d v="2016-01-31T00:00:00"/>
  </r>
  <r>
    <x v="4"/>
    <s v="Category1"/>
    <s v="ITEM1"/>
    <s v="DESCRIPTION1"/>
    <n v="1"/>
    <n v="957"/>
    <n v="957"/>
    <d v="2016-01-02T00:00:00"/>
    <d v="2016-01-31T00:00:00"/>
  </r>
  <r>
    <x v="0"/>
    <s v="Category2"/>
    <s v="ITEM4"/>
    <s v="DESCRIPTION4"/>
    <n v="1"/>
    <n v="851"/>
    <n v="851"/>
    <d v="2016-01-02T00:00:00"/>
    <d v="2016-01-31T00:00:00"/>
  </r>
  <r>
    <x v="3"/>
    <s v="Category2"/>
    <s v="ITEM3"/>
    <s v="DESCRIPTION3"/>
    <n v="1"/>
    <n v="457"/>
    <n v="457"/>
    <d v="2016-01-02T00:00:00"/>
    <d v="2016-01-31T00:00:00"/>
  </r>
  <r>
    <x v="3"/>
    <s v="Category3"/>
    <s v="ITEM5"/>
    <s v="DESCRIPTION5"/>
    <n v="1"/>
    <n v="960"/>
    <n v="960"/>
    <d v="2016-01-02T00:00:00"/>
    <d v="2016-01-31T00:00:00"/>
  </r>
  <r>
    <x v="1"/>
    <s v="Category3"/>
    <s v="ITEM5"/>
    <s v="DESCRIPTION5"/>
    <n v="1"/>
    <n v="722"/>
    <n v="722"/>
    <d v="2016-01-02T00:00:00"/>
    <d v="2016-01-31T00:00:00"/>
  </r>
  <r>
    <x v="4"/>
    <s v="Category1"/>
    <s v="ITEM1"/>
    <s v="DESCRIPTION1"/>
    <n v="1"/>
    <n v="973"/>
    <n v="973"/>
    <d v="2016-01-02T00:00:00"/>
    <d v="2016-01-31T00:00:00"/>
  </r>
  <r>
    <x v="2"/>
    <s v="Category1"/>
    <s v="ITEM2"/>
    <s v="DESCRIPTION2"/>
    <n v="1"/>
    <n v="436"/>
    <n v="436"/>
    <d v="2016-01-02T00:00:00"/>
    <d v="2016-01-31T00:00:00"/>
  </r>
  <r>
    <x v="1"/>
    <s v="Category3"/>
    <s v="ITEM5"/>
    <s v="DESCRIPTION5"/>
    <n v="1"/>
    <n v="815"/>
    <n v="815"/>
    <d v="2016-01-02T00:00:00"/>
    <d v="2016-01-31T00:00:00"/>
  </r>
  <r>
    <x v="3"/>
    <s v="Category1"/>
    <s v="ITEM1"/>
    <s v="DESCRIPTION1"/>
    <n v="1"/>
    <n v="912"/>
    <n v="912"/>
    <d v="2016-01-02T00:00:00"/>
    <d v="2016-01-31T00:00:00"/>
  </r>
  <r>
    <x v="2"/>
    <s v="Category2"/>
    <s v="ITEM3"/>
    <s v="DESCRIPTION3"/>
    <n v="1"/>
    <n v="533"/>
    <n v="533"/>
    <d v="2016-01-03T00:00:00"/>
    <d v="2016-01-31T00:00:00"/>
  </r>
  <r>
    <x v="0"/>
    <s v="Category2"/>
    <s v="ITEM3"/>
    <s v="DESCRIPTION3"/>
    <n v="1"/>
    <n v="253"/>
    <n v="253"/>
    <d v="2016-01-03T00:00:00"/>
    <d v="2016-01-31T00:00:00"/>
  </r>
  <r>
    <x v="1"/>
    <s v="Category2"/>
    <s v="ITEM3"/>
    <s v="DESCRIPTION3"/>
    <n v="1"/>
    <n v="170"/>
    <n v="170"/>
    <d v="2016-01-03T00:00:00"/>
    <d v="2016-01-31T00:00:00"/>
  </r>
  <r>
    <x v="3"/>
    <s v="Category1"/>
    <s v="ITEM1"/>
    <s v="DESCRIPTION1"/>
    <n v="1"/>
    <n v="688"/>
    <n v="688"/>
    <d v="2016-01-03T00:00:00"/>
    <d v="2016-01-31T00:00:00"/>
  </r>
  <r>
    <x v="5"/>
    <s v="Category2"/>
    <s v="ITEM3"/>
    <s v="DESCRIPTION3"/>
    <n v="1"/>
    <n v="999"/>
    <n v="999"/>
    <d v="2016-01-03T00:00:00"/>
    <d v="2016-01-31T00:00:00"/>
  </r>
  <r>
    <x v="0"/>
    <s v="Category2"/>
    <s v="ITEM3"/>
    <s v="DESCRIPTION3"/>
    <n v="1"/>
    <n v="543"/>
    <n v="543"/>
    <d v="2016-01-03T00:00:00"/>
    <d v="2016-01-31T00:00:00"/>
  </r>
  <r>
    <x v="0"/>
    <s v="Category1"/>
    <s v="ITEM2"/>
    <s v="DESCRIPTION2"/>
    <n v="1"/>
    <n v="891"/>
    <n v="891"/>
    <d v="2016-01-03T00:00:00"/>
    <d v="2016-01-31T00:00:00"/>
  </r>
  <r>
    <x v="0"/>
    <s v="Category2"/>
    <s v="ITEM3"/>
    <s v="DESCRIPTION3"/>
    <n v="1"/>
    <n v="937"/>
    <n v="937"/>
    <d v="2016-01-03T00:00:00"/>
    <d v="2016-01-31T00:00:00"/>
  </r>
  <r>
    <x v="5"/>
    <s v="Category1"/>
    <s v="ITEM1"/>
    <s v="DESCRIPTION1"/>
    <n v="1"/>
    <n v="405"/>
    <n v="405"/>
    <d v="2016-01-03T00:00:00"/>
    <d v="2016-01-31T00:00:00"/>
  </r>
  <r>
    <x v="5"/>
    <s v="Category1"/>
    <s v="ITEM1"/>
    <s v="DESCRIPTION1"/>
    <n v="1"/>
    <n v="878"/>
    <n v="878"/>
    <d v="2016-01-03T00:00:00"/>
    <d v="2016-01-31T00:00:00"/>
  </r>
  <r>
    <x v="0"/>
    <s v="Category2"/>
    <s v="ITEM3"/>
    <s v="DESCRIPTION3"/>
    <n v="1"/>
    <n v="705"/>
    <n v="705"/>
    <d v="2016-01-03T00:00:00"/>
    <d v="2016-01-31T00:00:00"/>
  </r>
  <r>
    <x v="4"/>
    <s v="Category1"/>
    <s v="ITEM1"/>
    <s v="DESCRIPTION1"/>
    <n v="1"/>
    <n v="821"/>
    <n v="821"/>
    <d v="2016-01-03T00:00:00"/>
    <d v="2016-01-31T00:00:00"/>
  </r>
  <r>
    <x v="2"/>
    <s v="Category2"/>
    <s v="ITEM4"/>
    <s v="DESCRIPTION4"/>
    <n v="1"/>
    <n v="223"/>
    <n v="223"/>
    <d v="2016-01-03T00:00:00"/>
    <d v="2016-01-31T00:00:00"/>
  </r>
  <r>
    <x v="4"/>
    <s v="Category2"/>
    <s v="ITEM4"/>
    <s v="DESCRIPTION4"/>
    <n v="1"/>
    <n v="799"/>
    <n v="799"/>
    <d v="2016-01-03T00:00:00"/>
    <d v="2016-01-31T00:00:00"/>
  </r>
  <r>
    <x v="4"/>
    <s v="Category1"/>
    <s v="ITEM1"/>
    <s v="DESCRIPTION1"/>
    <n v="1"/>
    <n v="147"/>
    <n v="147"/>
    <d v="2016-01-03T00:00:00"/>
    <d v="2016-01-31T00:00:00"/>
  </r>
  <r>
    <x v="3"/>
    <s v="Category1"/>
    <s v="ITEM1"/>
    <s v="DESCRIPTION1"/>
    <n v="1"/>
    <n v="226"/>
    <n v="226"/>
    <d v="2016-01-03T00:00:00"/>
    <d v="2016-01-31T00:00:00"/>
  </r>
  <r>
    <x v="1"/>
    <s v="Category1"/>
    <s v="ITEM1"/>
    <s v="DESCRIPTION1"/>
    <n v="1"/>
    <n v="326"/>
    <n v="326"/>
    <d v="2016-01-03T00:00:00"/>
    <d v="2016-01-31T00:00:00"/>
  </r>
  <r>
    <x v="4"/>
    <s v="Category3"/>
    <s v="ITEM5"/>
    <s v="DESCRIPTION5"/>
    <n v="1"/>
    <n v="190"/>
    <n v="190"/>
    <d v="2016-01-03T00:00:00"/>
    <d v="2016-01-31T00:00:00"/>
  </r>
  <r>
    <x v="3"/>
    <s v="Category2"/>
    <s v="ITEM4"/>
    <s v="DESCRIPTION4"/>
    <n v="1"/>
    <n v="394"/>
    <n v="394"/>
    <d v="2016-01-03T00:00:00"/>
    <d v="2016-01-31T00:00:00"/>
  </r>
  <r>
    <x v="0"/>
    <s v="Category1"/>
    <s v="ITEM1"/>
    <s v="DESCRIPTION1"/>
    <n v="1"/>
    <n v="840"/>
    <n v="840"/>
    <d v="2016-01-03T00:00:00"/>
    <d v="2016-01-31T00:00:00"/>
  </r>
  <r>
    <x v="3"/>
    <s v="Category3"/>
    <s v="ITEM5"/>
    <s v="DESCRIPTION5"/>
    <n v="1"/>
    <n v="875"/>
    <n v="875"/>
    <d v="2016-01-03T00:00:00"/>
    <d v="2016-01-31T00:00:00"/>
  </r>
  <r>
    <x v="1"/>
    <s v="Category1"/>
    <s v="ITEM2"/>
    <s v="DESCRIPTION2"/>
    <n v="1"/>
    <n v="687"/>
    <n v="687"/>
    <d v="2016-01-03T00:00:00"/>
    <d v="2016-01-31T00:00:00"/>
  </r>
  <r>
    <x v="0"/>
    <s v="Category2"/>
    <s v="ITEM4"/>
    <s v="DESCRIPTION4"/>
    <n v="1"/>
    <n v="390"/>
    <n v="390"/>
    <d v="2016-01-03T00:00:00"/>
    <d v="2016-01-31T00:00:00"/>
  </r>
  <r>
    <x v="3"/>
    <s v="Category2"/>
    <s v="ITEM4"/>
    <s v="DESCRIPTION4"/>
    <n v="1"/>
    <n v="384"/>
    <n v="384"/>
    <d v="2016-01-03T00:00:00"/>
    <d v="2016-01-31T00:00:00"/>
  </r>
  <r>
    <x v="2"/>
    <s v="Category1"/>
    <s v="ITEM2"/>
    <s v="DESCRIPTION2"/>
    <n v="1"/>
    <n v="843"/>
    <n v="843"/>
    <d v="2016-01-03T00:00:00"/>
    <d v="2016-01-31T00:00:00"/>
  </r>
  <r>
    <x v="2"/>
    <s v="Category2"/>
    <s v="ITEM4"/>
    <s v="DESCRIPTION4"/>
    <n v="1"/>
    <n v="421"/>
    <n v="421"/>
    <d v="2016-01-03T00:00:00"/>
    <d v="2016-01-31T00:00:00"/>
  </r>
  <r>
    <x v="0"/>
    <s v="Category3"/>
    <s v="ITEM5"/>
    <s v="DESCRIPTION5"/>
    <n v="1"/>
    <n v="685"/>
    <n v="685"/>
    <d v="2016-01-03T00:00:00"/>
    <d v="2016-01-31T00:00:00"/>
  </r>
  <r>
    <x v="5"/>
    <s v="Category3"/>
    <s v="ITEM5"/>
    <s v="DESCRIPTION5"/>
    <n v="1"/>
    <n v="293"/>
    <n v="293"/>
    <d v="2016-01-03T00:00:00"/>
    <d v="2016-01-31T00:00:00"/>
  </r>
  <r>
    <x v="4"/>
    <s v="Category2"/>
    <s v="ITEM3"/>
    <s v="DESCRIPTION3"/>
    <n v="1"/>
    <n v="378"/>
    <n v="378"/>
    <d v="2016-01-03T00:00:00"/>
    <d v="2016-01-31T00:00:00"/>
  </r>
  <r>
    <x v="3"/>
    <s v="Category3"/>
    <s v="ITEM5"/>
    <s v="DESCRIPTION5"/>
    <n v="1"/>
    <n v="629"/>
    <n v="629"/>
    <d v="2016-01-03T00:00:00"/>
    <d v="2016-01-31T00:00:00"/>
  </r>
  <r>
    <x v="1"/>
    <s v="Category1"/>
    <s v="ITEM1"/>
    <s v="DESCRIPTION1"/>
    <n v="1"/>
    <n v="428"/>
    <n v="428"/>
    <d v="2016-01-03T00:00:00"/>
    <d v="2016-01-31T00:00:00"/>
  </r>
  <r>
    <x v="5"/>
    <s v="Category1"/>
    <s v="ITEM2"/>
    <s v="DESCRIPTION2"/>
    <n v="1"/>
    <n v="658"/>
    <n v="658"/>
    <d v="2016-01-03T00:00:00"/>
    <d v="2016-01-31T00:00:00"/>
  </r>
  <r>
    <x v="4"/>
    <s v="Category1"/>
    <s v="ITEM2"/>
    <s v="DESCRIPTION2"/>
    <n v="1"/>
    <n v="707"/>
    <n v="707"/>
    <d v="2016-01-03T00:00:00"/>
    <d v="2016-01-31T00:00:00"/>
  </r>
  <r>
    <x v="4"/>
    <s v="Category2"/>
    <s v="ITEM3"/>
    <s v="DESCRIPTION3"/>
    <n v="1"/>
    <n v="728"/>
    <n v="728"/>
    <d v="2016-01-03T00:00:00"/>
    <d v="2016-01-31T00:00:00"/>
  </r>
  <r>
    <x v="3"/>
    <s v="Category2"/>
    <s v="ITEM4"/>
    <s v="DESCRIPTION4"/>
    <n v="1"/>
    <n v="265"/>
    <n v="265"/>
    <d v="2016-01-03T00:00:00"/>
    <d v="2016-01-31T00:00:00"/>
  </r>
  <r>
    <x v="2"/>
    <s v="Category3"/>
    <s v="ITEM5"/>
    <s v="DESCRIPTION5"/>
    <n v="1"/>
    <n v="346"/>
    <n v="346"/>
    <d v="2016-01-03T00:00:00"/>
    <d v="2016-01-31T00:00:00"/>
  </r>
  <r>
    <x v="0"/>
    <s v="Category2"/>
    <s v="ITEM3"/>
    <s v="DESCRIPTION3"/>
    <n v="1"/>
    <n v="809"/>
    <n v="809"/>
    <d v="2016-01-03T00:00:00"/>
    <d v="2016-01-31T00:00:00"/>
  </r>
  <r>
    <x v="2"/>
    <s v="Category2"/>
    <s v="ITEM3"/>
    <s v="DESCRIPTION3"/>
    <n v="1"/>
    <n v="918"/>
    <n v="918"/>
    <d v="2016-01-03T00:00:00"/>
    <d v="2016-01-31T00:00:00"/>
  </r>
  <r>
    <x v="4"/>
    <s v="Category2"/>
    <s v="ITEM4"/>
    <s v="DESCRIPTION4"/>
    <n v="1"/>
    <n v="909"/>
    <n v="909"/>
    <d v="2016-01-03T00:00:00"/>
    <d v="2016-01-31T00:00:00"/>
  </r>
  <r>
    <x v="4"/>
    <s v="Category1"/>
    <s v="ITEM1"/>
    <s v="DESCRIPTION1"/>
    <n v="1"/>
    <n v="134"/>
    <n v="134"/>
    <d v="2016-01-03T00:00:00"/>
    <d v="2016-01-31T00:00:00"/>
  </r>
  <r>
    <x v="2"/>
    <s v="Category3"/>
    <s v="ITEM5"/>
    <s v="DESCRIPTION5"/>
    <n v="1"/>
    <n v="327"/>
    <n v="327"/>
    <d v="2016-01-03T00:00:00"/>
    <d v="2016-01-31T00:00:00"/>
  </r>
  <r>
    <x v="5"/>
    <s v="Category2"/>
    <s v="ITEM3"/>
    <s v="DESCRIPTION3"/>
    <n v="1"/>
    <n v="773"/>
    <n v="773"/>
    <d v="2016-01-03T00:00:00"/>
    <d v="2016-01-31T00:00:00"/>
  </r>
  <r>
    <x v="0"/>
    <s v="Category1"/>
    <s v="ITEM1"/>
    <s v="DESCRIPTION1"/>
    <n v="1"/>
    <n v="479"/>
    <n v="479"/>
    <d v="2016-01-03T00:00:00"/>
    <d v="2016-01-31T00:00:00"/>
  </r>
  <r>
    <x v="1"/>
    <s v="Category2"/>
    <s v="ITEM3"/>
    <s v="DESCRIPTION3"/>
    <n v="1"/>
    <n v="585"/>
    <n v="585"/>
    <d v="2016-01-03T00:00:00"/>
    <d v="2016-01-31T00:00:00"/>
  </r>
  <r>
    <x v="0"/>
    <s v="Category2"/>
    <s v="ITEM4"/>
    <s v="DESCRIPTION4"/>
    <n v="1"/>
    <n v="334"/>
    <n v="334"/>
    <d v="2016-01-03T00:00:00"/>
    <d v="2016-01-31T00:00:00"/>
  </r>
  <r>
    <x v="1"/>
    <s v="Category2"/>
    <s v="ITEM4"/>
    <s v="DESCRIPTION4"/>
    <n v="1"/>
    <n v="853"/>
    <n v="853"/>
    <d v="2016-01-03T00:00:00"/>
    <d v="2016-01-31T00:00:00"/>
  </r>
  <r>
    <x v="4"/>
    <s v="Category3"/>
    <s v="ITEM5"/>
    <s v="DESCRIPTION5"/>
    <n v="1"/>
    <n v="908"/>
    <n v="908"/>
    <d v="2016-01-03T00:00:00"/>
    <d v="2016-01-31T00:00:00"/>
  </r>
  <r>
    <x v="0"/>
    <s v="Category3"/>
    <s v="ITEM5"/>
    <s v="DESCRIPTION5"/>
    <n v="1"/>
    <n v="847"/>
    <n v="847"/>
    <d v="2016-01-03T00:00:00"/>
    <d v="2016-01-31T00:00:00"/>
  </r>
  <r>
    <x v="4"/>
    <s v="Category2"/>
    <s v="ITEM3"/>
    <s v="DESCRIPTION3"/>
    <n v="1"/>
    <n v="435"/>
    <n v="435"/>
    <d v="2016-01-03T00:00:00"/>
    <d v="2016-01-31T00:00:00"/>
  </r>
  <r>
    <x v="0"/>
    <s v="Category2"/>
    <s v="ITEM3"/>
    <s v="DESCRIPTION3"/>
    <n v="1"/>
    <n v="171"/>
    <n v="171"/>
    <d v="2016-01-03T00:00:00"/>
    <d v="2016-01-31T00:00:00"/>
  </r>
  <r>
    <x v="4"/>
    <s v="Category2"/>
    <s v="ITEM3"/>
    <s v="DESCRIPTION3"/>
    <n v="1"/>
    <n v="944"/>
    <n v="944"/>
    <d v="2016-01-04T00:00:00"/>
    <d v="2016-01-31T00:00:00"/>
  </r>
  <r>
    <x v="5"/>
    <s v="Category1"/>
    <s v="ITEM2"/>
    <s v="DESCRIPTION2"/>
    <n v="1"/>
    <n v="504"/>
    <n v="504"/>
    <d v="2016-01-04T00:00:00"/>
    <d v="2016-01-31T00:00:00"/>
  </r>
  <r>
    <x v="0"/>
    <s v="Category1"/>
    <s v="ITEM2"/>
    <s v="DESCRIPTION2"/>
    <n v="1"/>
    <n v="992"/>
    <n v="992"/>
    <d v="2016-01-04T00:00:00"/>
    <d v="2016-01-31T00:00:00"/>
  </r>
  <r>
    <x v="2"/>
    <s v="Category1"/>
    <s v="ITEM2"/>
    <s v="DESCRIPTION2"/>
    <n v="1"/>
    <n v="401"/>
    <n v="401"/>
    <d v="2016-01-04T00:00:00"/>
    <d v="2016-01-31T00:00:00"/>
  </r>
  <r>
    <x v="0"/>
    <s v="Category2"/>
    <s v="ITEM4"/>
    <s v="DESCRIPTION4"/>
    <n v="1"/>
    <n v="355"/>
    <n v="355"/>
    <d v="2016-01-04T00:00:00"/>
    <d v="2016-01-31T00:00:00"/>
  </r>
  <r>
    <x v="3"/>
    <s v="Category3"/>
    <s v="ITEM5"/>
    <s v="DESCRIPTION5"/>
    <n v="1"/>
    <n v="322"/>
    <n v="322"/>
    <d v="2016-01-04T00:00:00"/>
    <d v="2016-01-31T00:00:00"/>
  </r>
  <r>
    <x v="3"/>
    <s v="Category3"/>
    <s v="ITEM5"/>
    <s v="DESCRIPTION5"/>
    <n v="1"/>
    <n v="253"/>
    <n v="253"/>
    <d v="2016-01-04T00:00:00"/>
    <d v="2016-01-31T00:00:00"/>
  </r>
  <r>
    <x v="0"/>
    <s v="Category2"/>
    <s v="ITEM4"/>
    <s v="DESCRIPTION4"/>
    <n v="1"/>
    <n v="114"/>
    <n v="114"/>
    <d v="2016-01-04T00:00:00"/>
    <d v="2016-01-31T00:00:00"/>
  </r>
  <r>
    <x v="0"/>
    <s v="Category2"/>
    <s v="ITEM3"/>
    <s v="DESCRIPTION3"/>
    <n v="1"/>
    <n v="701"/>
    <n v="701"/>
    <d v="2016-01-04T00:00:00"/>
    <d v="2016-01-31T00:00:00"/>
  </r>
  <r>
    <x v="3"/>
    <s v="Category2"/>
    <s v="ITEM3"/>
    <s v="DESCRIPTION3"/>
    <n v="1"/>
    <n v="365"/>
    <n v="365"/>
    <d v="2016-01-04T00:00:00"/>
    <d v="2016-01-31T00:00:00"/>
  </r>
  <r>
    <x v="2"/>
    <s v="Category1"/>
    <s v="ITEM1"/>
    <s v="DESCRIPTION1"/>
    <n v="1"/>
    <n v="261"/>
    <n v="261"/>
    <d v="2016-01-04T00:00:00"/>
    <d v="2016-01-31T00:00:00"/>
  </r>
  <r>
    <x v="1"/>
    <s v="Category1"/>
    <s v="ITEM1"/>
    <s v="DESCRIPTION1"/>
    <n v="1"/>
    <n v="895"/>
    <n v="895"/>
    <d v="2016-01-04T00:00:00"/>
    <d v="2016-01-31T00:00:00"/>
  </r>
  <r>
    <x v="4"/>
    <s v="Category2"/>
    <s v="ITEM4"/>
    <s v="DESCRIPTION4"/>
    <n v="1"/>
    <n v="230"/>
    <n v="230"/>
    <d v="2016-01-04T00:00:00"/>
    <d v="2016-01-31T00:00:00"/>
  </r>
  <r>
    <x v="4"/>
    <s v="Category3"/>
    <s v="ITEM5"/>
    <s v="DESCRIPTION5"/>
    <n v="1"/>
    <n v="867"/>
    <n v="867"/>
    <d v="2016-01-04T00:00:00"/>
    <d v="2016-01-31T00:00:00"/>
  </r>
  <r>
    <x v="0"/>
    <s v="Category1"/>
    <s v="ITEM1"/>
    <s v="DESCRIPTION1"/>
    <n v="1"/>
    <n v="406"/>
    <n v="406"/>
    <d v="2016-01-04T00:00:00"/>
    <d v="2016-01-31T00:00:00"/>
  </r>
  <r>
    <x v="3"/>
    <s v="Category3"/>
    <s v="ITEM5"/>
    <s v="DESCRIPTION5"/>
    <n v="1"/>
    <n v="378"/>
    <n v="378"/>
    <d v="2016-01-04T00:00:00"/>
    <d v="2016-01-31T00:00:00"/>
  </r>
  <r>
    <x v="4"/>
    <s v="Category2"/>
    <s v="ITEM4"/>
    <s v="DESCRIPTION4"/>
    <n v="1"/>
    <n v="991"/>
    <n v="991"/>
    <d v="2016-01-04T00:00:00"/>
    <d v="2016-01-31T00:00:00"/>
  </r>
  <r>
    <x v="3"/>
    <s v="Category3"/>
    <s v="ITEM5"/>
    <s v="DESCRIPTION5"/>
    <n v="1"/>
    <n v="855"/>
    <n v="855"/>
    <d v="2016-01-04T00:00:00"/>
    <d v="2016-01-31T00:00:00"/>
  </r>
  <r>
    <x v="1"/>
    <s v="Category3"/>
    <s v="ITEM5"/>
    <s v="DESCRIPTION5"/>
    <n v="1"/>
    <n v="264"/>
    <n v="264"/>
    <d v="2016-01-04T00:00:00"/>
    <d v="2016-01-31T00:00:00"/>
  </r>
  <r>
    <x v="2"/>
    <s v="Category2"/>
    <s v="ITEM3"/>
    <s v="DESCRIPTION3"/>
    <n v="1"/>
    <n v="456"/>
    <n v="456"/>
    <d v="2016-01-04T00:00:00"/>
    <d v="2016-01-31T00:00:00"/>
  </r>
  <r>
    <x v="2"/>
    <s v="Category1"/>
    <s v="ITEM2"/>
    <s v="DESCRIPTION2"/>
    <n v="1"/>
    <n v="871"/>
    <n v="871"/>
    <d v="2016-01-04T00:00:00"/>
    <d v="2016-01-31T00:00:00"/>
  </r>
  <r>
    <x v="4"/>
    <s v="Category2"/>
    <s v="ITEM4"/>
    <s v="DESCRIPTION4"/>
    <n v="1"/>
    <n v="739"/>
    <n v="739"/>
    <d v="2016-01-04T00:00:00"/>
    <d v="2016-01-31T00:00:00"/>
  </r>
  <r>
    <x v="3"/>
    <s v="Category2"/>
    <s v="ITEM4"/>
    <s v="DESCRIPTION4"/>
    <n v="1"/>
    <n v="828"/>
    <n v="828"/>
    <d v="2016-01-04T00:00:00"/>
    <d v="2016-01-31T00:00:00"/>
  </r>
  <r>
    <x v="4"/>
    <s v="Category1"/>
    <s v="ITEM1"/>
    <s v="DESCRIPTION1"/>
    <n v="1"/>
    <n v="738"/>
    <n v="738"/>
    <d v="2016-01-04T00:00:00"/>
    <d v="2016-01-31T00:00:00"/>
  </r>
  <r>
    <x v="5"/>
    <s v="Category2"/>
    <s v="ITEM3"/>
    <s v="DESCRIPTION3"/>
    <n v="1"/>
    <n v="462"/>
    <n v="462"/>
    <d v="2016-01-04T00:00:00"/>
    <d v="2016-01-31T00:00:00"/>
  </r>
  <r>
    <x v="5"/>
    <s v="Category1"/>
    <s v="ITEM2"/>
    <s v="DESCRIPTION2"/>
    <n v="1"/>
    <n v="557"/>
    <n v="557"/>
    <d v="2016-01-04T00:00:00"/>
    <d v="2016-01-31T00:00:00"/>
  </r>
  <r>
    <x v="3"/>
    <s v="Category1"/>
    <s v="ITEM1"/>
    <s v="DESCRIPTION1"/>
    <n v="1"/>
    <n v="835"/>
    <n v="835"/>
    <d v="2016-01-04T00:00:00"/>
    <d v="2016-01-31T00:00:00"/>
  </r>
  <r>
    <x v="4"/>
    <s v="Category2"/>
    <s v="ITEM3"/>
    <s v="DESCRIPTION3"/>
    <n v="1"/>
    <n v="634"/>
    <n v="634"/>
    <d v="2016-01-04T00:00:00"/>
    <d v="2016-01-31T00:00:00"/>
  </r>
  <r>
    <x v="0"/>
    <s v="Category2"/>
    <s v="ITEM4"/>
    <s v="DESCRIPTION4"/>
    <n v="1"/>
    <n v="710"/>
    <n v="710"/>
    <d v="2016-01-04T00:00:00"/>
    <d v="2016-01-31T00:00:00"/>
  </r>
  <r>
    <x v="4"/>
    <s v="Category3"/>
    <s v="ITEM5"/>
    <s v="DESCRIPTION5"/>
    <n v="1"/>
    <n v="689"/>
    <n v="689"/>
    <d v="2016-01-04T00:00:00"/>
    <d v="2016-01-31T00:00:00"/>
  </r>
  <r>
    <x v="5"/>
    <s v="Category2"/>
    <s v="ITEM4"/>
    <s v="DESCRIPTION4"/>
    <n v="1"/>
    <n v="863"/>
    <n v="863"/>
    <d v="2016-01-04T00:00:00"/>
    <d v="2016-01-31T00:00:00"/>
  </r>
  <r>
    <x v="0"/>
    <s v="Category2"/>
    <s v="ITEM3"/>
    <s v="DESCRIPTION3"/>
    <n v="1"/>
    <n v="937"/>
    <n v="937"/>
    <d v="2016-01-04T00:00:00"/>
    <d v="2016-01-31T00:00:00"/>
  </r>
  <r>
    <x v="5"/>
    <s v="Category2"/>
    <s v="ITEM4"/>
    <s v="DESCRIPTION4"/>
    <n v="1"/>
    <n v="467"/>
    <n v="467"/>
    <d v="2016-01-04T00:00:00"/>
    <d v="2016-01-31T00:00:00"/>
  </r>
  <r>
    <x v="5"/>
    <s v="Category1"/>
    <s v="ITEM2"/>
    <s v="DESCRIPTION2"/>
    <n v="1"/>
    <n v="507"/>
    <n v="507"/>
    <d v="2016-01-04T00:00:00"/>
    <d v="2016-01-31T00:00:00"/>
  </r>
  <r>
    <x v="2"/>
    <s v="Category1"/>
    <s v="ITEM2"/>
    <s v="DESCRIPTION2"/>
    <n v="1"/>
    <n v="791"/>
    <n v="791"/>
    <d v="2016-01-04T00:00:00"/>
    <d v="2016-01-31T00:00:00"/>
  </r>
  <r>
    <x v="0"/>
    <s v="Category1"/>
    <s v="ITEM1"/>
    <s v="DESCRIPTION1"/>
    <n v="1"/>
    <n v="868"/>
    <n v="868"/>
    <d v="2016-01-04T00:00:00"/>
    <d v="2016-01-31T00:00:00"/>
  </r>
  <r>
    <x v="3"/>
    <s v="Category2"/>
    <s v="ITEM4"/>
    <s v="DESCRIPTION4"/>
    <n v="1"/>
    <n v="228"/>
    <n v="228"/>
    <d v="2016-01-04T00:00:00"/>
    <d v="2016-01-31T00:00:00"/>
  </r>
  <r>
    <x v="5"/>
    <s v="Category1"/>
    <s v="ITEM2"/>
    <s v="DESCRIPTION2"/>
    <n v="1"/>
    <n v="778"/>
    <n v="778"/>
    <d v="2016-01-04T00:00:00"/>
    <d v="2016-01-31T00:00:00"/>
  </r>
  <r>
    <x v="0"/>
    <s v="Category2"/>
    <s v="ITEM4"/>
    <s v="DESCRIPTION4"/>
    <n v="1"/>
    <n v="252"/>
    <n v="252"/>
    <d v="2016-01-04T00:00:00"/>
    <d v="2016-01-31T00:00:00"/>
  </r>
  <r>
    <x v="4"/>
    <s v="Category1"/>
    <s v="ITEM2"/>
    <s v="DESCRIPTION2"/>
    <n v="1"/>
    <n v="529"/>
    <n v="529"/>
    <d v="2016-01-04T00:00:00"/>
    <d v="2016-01-31T00:00:00"/>
  </r>
  <r>
    <x v="4"/>
    <s v="Category1"/>
    <s v="ITEM2"/>
    <s v="DESCRIPTION2"/>
    <n v="1"/>
    <n v="403"/>
    <n v="403"/>
    <d v="2016-01-04T00:00:00"/>
    <d v="2016-01-31T00:00:00"/>
  </r>
  <r>
    <x v="4"/>
    <s v="Category1"/>
    <s v="ITEM2"/>
    <s v="DESCRIPTION2"/>
    <n v="1"/>
    <n v="648"/>
    <n v="648"/>
    <d v="2016-01-04T00:00:00"/>
    <d v="2016-01-31T00:00:00"/>
  </r>
  <r>
    <x v="0"/>
    <s v="Category2"/>
    <s v="ITEM3"/>
    <s v="DESCRIPTION3"/>
    <n v="1"/>
    <n v="353"/>
    <n v="353"/>
    <d v="2016-01-04T00:00:00"/>
    <d v="2016-01-31T00:00:00"/>
  </r>
  <r>
    <x v="1"/>
    <s v="Category2"/>
    <s v="ITEM4"/>
    <s v="DESCRIPTION4"/>
    <n v="1"/>
    <n v="716"/>
    <n v="716"/>
    <d v="2016-01-04T00:00:00"/>
    <d v="2016-01-31T00:00:00"/>
  </r>
  <r>
    <x v="3"/>
    <s v="Category2"/>
    <s v="ITEM3"/>
    <s v="DESCRIPTION3"/>
    <n v="1"/>
    <n v="363"/>
    <n v="363"/>
    <d v="2016-01-04T00:00:00"/>
    <d v="2016-01-31T00:00:00"/>
  </r>
  <r>
    <x v="5"/>
    <s v="Category1"/>
    <s v="ITEM1"/>
    <s v="DESCRIPTION1"/>
    <n v="1"/>
    <n v="751"/>
    <n v="751"/>
    <d v="2016-01-04T00:00:00"/>
    <d v="2016-01-31T00:00:00"/>
  </r>
  <r>
    <x v="1"/>
    <s v="Category1"/>
    <s v="ITEM2"/>
    <s v="DESCRIPTION2"/>
    <n v="1"/>
    <n v="389"/>
    <n v="389"/>
    <d v="2016-01-04T00:00:00"/>
    <d v="2016-01-31T00:00:00"/>
  </r>
  <r>
    <x v="1"/>
    <s v="Category2"/>
    <s v="ITEM4"/>
    <s v="DESCRIPTION4"/>
    <n v="1"/>
    <n v="346"/>
    <n v="346"/>
    <d v="2016-01-04T00:00:00"/>
    <d v="2016-01-31T00:00:00"/>
  </r>
  <r>
    <x v="2"/>
    <s v="Category2"/>
    <s v="ITEM3"/>
    <s v="DESCRIPTION3"/>
    <n v="1"/>
    <n v="558"/>
    <n v="558"/>
    <d v="2016-01-04T00:00:00"/>
    <d v="2016-01-31T00:00:00"/>
  </r>
  <r>
    <x v="0"/>
    <s v="Category3"/>
    <s v="ITEM5"/>
    <s v="DESCRIPTION5"/>
    <n v="1"/>
    <n v="321"/>
    <n v="321"/>
    <d v="2016-01-04T00:00:00"/>
    <d v="2016-01-31T00:00:00"/>
  </r>
  <r>
    <x v="2"/>
    <s v="Category3"/>
    <s v="ITEM5"/>
    <s v="DESCRIPTION5"/>
    <n v="1"/>
    <n v="463"/>
    <n v="463"/>
    <d v="2016-01-05T00:00:00"/>
    <d v="2016-01-31T00:00:00"/>
  </r>
  <r>
    <x v="4"/>
    <s v="Category2"/>
    <s v="ITEM3"/>
    <s v="DESCRIPTION3"/>
    <n v="1"/>
    <n v="323"/>
    <n v="323"/>
    <d v="2016-01-05T00:00:00"/>
    <d v="2016-01-31T00:00:00"/>
  </r>
  <r>
    <x v="0"/>
    <s v="Category2"/>
    <s v="ITEM4"/>
    <s v="DESCRIPTION4"/>
    <n v="1"/>
    <n v="256"/>
    <n v="256"/>
    <d v="2016-01-05T00:00:00"/>
    <d v="2016-01-31T00:00:00"/>
  </r>
  <r>
    <x v="0"/>
    <s v="Category2"/>
    <s v="ITEM3"/>
    <s v="DESCRIPTION3"/>
    <n v="1"/>
    <n v="793"/>
    <n v="793"/>
    <d v="2016-01-05T00:00:00"/>
    <d v="2016-01-31T00:00:00"/>
  </r>
  <r>
    <x v="5"/>
    <s v="Category2"/>
    <s v="ITEM3"/>
    <s v="DESCRIPTION3"/>
    <n v="1"/>
    <n v="602"/>
    <n v="602"/>
    <d v="2016-01-05T00:00:00"/>
    <d v="2016-01-31T00:00:00"/>
  </r>
  <r>
    <x v="3"/>
    <s v="Category2"/>
    <s v="ITEM4"/>
    <s v="DESCRIPTION4"/>
    <n v="1"/>
    <n v="188"/>
    <n v="188"/>
    <d v="2016-01-05T00:00:00"/>
    <d v="2016-01-31T00:00:00"/>
  </r>
  <r>
    <x v="3"/>
    <s v="Category3"/>
    <s v="ITEM5"/>
    <s v="DESCRIPTION5"/>
    <n v="1"/>
    <n v="301"/>
    <n v="301"/>
    <d v="2016-01-05T00:00:00"/>
    <d v="2016-01-31T00:00:00"/>
  </r>
  <r>
    <x v="4"/>
    <s v="Category1"/>
    <s v="ITEM2"/>
    <s v="DESCRIPTION2"/>
    <n v="1"/>
    <n v="274"/>
    <n v="274"/>
    <d v="2016-01-05T00:00:00"/>
    <d v="2016-01-31T00:00:00"/>
  </r>
  <r>
    <x v="4"/>
    <s v="Category1"/>
    <s v="ITEM2"/>
    <s v="DESCRIPTION2"/>
    <n v="1"/>
    <n v="634"/>
    <n v="634"/>
    <d v="2016-01-05T00:00:00"/>
    <d v="2016-01-31T00:00:00"/>
  </r>
  <r>
    <x v="0"/>
    <s v="Category2"/>
    <s v="ITEM4"/>
    <s v="DESCRIPTION4"/>
    <n v="1"/>
    <n v="158"/>
    <n v="158"/>
    <d v="2016-01-05T00:00:00"/>
    <d v="2016-01-31T00:00:00"/>
  </r>
  <r>
    <x v="4"/>
    <s v="Category1"/>
    <s v="ITEM1"/>
    <s v="DESCRIPTION1"/>
    <n v="1"/>
    <n v="298"/>
    <n v="298"/>
    <d v="2016-01-05T00:00:00"/>
    <d v="2016-01-31T00:00:00"/>
  </r>
  <r>
    <x v="2"/>
    <s v="Category3"/>
    <s v="ITEM5"/>
    <s v="DESCRIPTION5"/>
    <n v="1"/>
    <n v="578"/>
    <n v="578"/>
    <d v="2016-01-05T00:00:00"/>
    <d v="2016-01-31T00:00:00"/>
  </r>
  <r>
    <x v="0"/>
    <s v="Category2"/>
    <s v="ITEM3"/>
    <s v="DESCRIPTION3"/>
    <n v="1"/>
    <n v="966"/>
    <n v="966"/>
    <d v="2016-01-05T00:00:00"/>
    <d v="2016-01-31T00:00:00"/>
  </r>
  <r>
    <x v="4"/>
    <s v="Category3"/>
    <s v="ITEM5"/>
    <s v="DESCRIPTION5"/>
    <n v="1"/>
    <n v="635"/>
    <n v="635"/>
    <d v="2016-01-05T00:00:00"/>
    <d v="2016-01-31T00:00:00"/>
  </r>
  <r>
    <x v="4"/>
    <s v="Category1"/>
    <s v="ITEM1"/>
    <s v="DESCRIPTION1"/>
    <n v="1"/>
    <n v="583"/>
    <n v="583"/>
    <d v="2016-01-05T00:00:00"/>
    <d v="2016-01-31T00:00:00"/>
  </r>
  <r>
    <x v="5"/>
    <s v="Category1"/>
    <s v="ITEM2"/>
    <s v="DESCRIPTION2"/>
    <n v="1"/>
    <n v="460"/>
    <n v="460"/>
    <d v="2016-01-05T00:00:00"/>
    <d v="2016-01-31T00:00:00"/>
  </r>
  <r>
    <x v="1"/>
    <s v="Category1"/>
    <s v="ITEM1"/>
    <s v="DESCRIPTION1"/>
    <n v="1"/>
    <n v="334"/>
    <n v="334"/>
    <d v="2016-01-05T00:00:00"/>
    <d v="2016-01-31T00:00:00"/>
  </r>
  <r>
    <x v="5"/>
    <s v="Category1"/>
    <s v="ITEM2"/>
    <s v="DESCRIPTION2"/>
    <n v="1"/>
    <n v="345"/>
    <n v="345"/>
    <d v="2016-01-05T00:00:00"/>
    <d v="2016-01-31T00:00:00"/>
  </r>
  <r>
    <x v="1"/>
    <s v="Category2"/>
    <s v="ITEM3"/>
    <s v="DESCRIPTION3"/>
    <n v="1"/>
    <n v="760"/>
    <n v="760"/>
    <d v="2016-01-05T00:00:00"/>
    <d v="2016-01-31T00:00:00"/>
  </r>
  <r>
    <x v="3"/>
    <s v="Category1"/>
    <s v="ITEM1"/>
    <s v="DESCRIPTION1"/>
    <n v="1"/>
    <n v="747"/>
    <n v="747"/>
    <d v="2016-01-05T00:00:00"/>
    <d v="2016-01-31T00:00:00"/>
  </r>
  <r>
    <x v="0"/>
    <s v="Category2"/>
    <s v="ITEM3"/>
    <s v="DESCRIPTION3"/>
    <n v="1"/>
    <n v="380"/>
    <n v="380"/>
    <d v="2016-01-05T00:00:00"/>
    <d v="2016-01-31T00:00:00"/>
  </r>
  <r>
    <x v="1"/>
    <s v="Category1"/>
    <s v="ITEM2"/>
    <s v="DESCRIPTION2"/>
    <n v="1"/>
    <n v="208"/>
    <n v="208"/>
    <d v="2016-01-05T00:00:00"/>
    <d v="2016-01-31T00:00:00"/>
  </r>
  <r>
    <x v="0"/>
    <s v="Category1"/>
    <s v="ITEM1"/>
    <s v="DESCRIPTION1"/>
    <n v="1"/>
    <n v="979"/>
    <n v="979"/>
    <d v="2016-01-05T00:00:00"/>
    <d v="2016-01-31T00:00:00"/>
  </r>
  <r>
    <x v="3"/>
    <s v="Category1"/>
    <s v="ITEM1"/>
    <s v="DESCRIPTION1"/>
    <n v="1"/>
    <n v="328"/>
    <n v="328"/>
    <d v="2016-01-05T00:00:00"/>
    <d v="2016-01-31T00:00:00"/>
  </r>
  <r>
    <x v="4"/>
    <s v="Category1"/>
    <s v="ITEM2"/>
    <s v="DESCRIPTION2"/>
    <n v="1"/>
    <n v="681"/>
    <n v="681"/>
    <d v="2016-01-05T00:00:00"/>
    <d v="2016-01-31T00:00:00"/>
  </r>
  <r>
    <x v="5"/>
    <s v="Category3"/>
    <s v="ITEM5"/>
    <s v="DESCRIPTION5"/>
    <n v="1"/>
    <n v="397"/>
    <n v="397"/>
    <d v="2016-01-05T00:00:00"/>
    <d v="2016-01-31T00:00:00"/>
  </r>
  <r>
    <x v="2"/>
    <s v="Category2"/>
    <s v="ITEM3"/>
    <s v="DESCRIPTION3"/>
    <n v="1"/>
    <n v="287"/>
    <n v="287"/>
    <d v="2016-01-05T00:00:00"/>
    <d v="2016-01-31T00:00:00"/>
  </r>
  <r>
    <x v="2"/>
    <s v="Category1"/>
    <s v="ITEM2"/>
    <s v="DESCRIPTION2"/>
    <n v="1"/>
    <n v="479"/>
    <n v="479"/>
    <d v="2016-01-05T00:00:00"/>
    <d v="2016-01-31T00:00:00"/>
  </r>
  <r>
    <x v="2"/>
    <s v="Category2"/>
    <s v="ITEM4"/>
    <s v="DESCRIPTION4"/>
    <n v="1"/>
    <n v="633"/>
    <n v="633"/>
    <d v="2016-01-05T00:00:00"/>
    <d v="2016-01-31T00:00:00"/>
  </r>
  <r>
    <x v="4"/>
    <s v="Category2"/>
    <s v="ITEM3"/>
    <s v="DESCRIPTION3"/>
    <n v="1"/>
    <n v="736"/>
    <n v="736"/>
    <d v="2016-01-05T00:00:00"/>
    <d v="2016-01-31T00:00:00"/>
  </r>
  <r>
    <x v="5"/>
    <s v="Category1"/>
    <s v="ITEM1"/>
    <s v="DESCRIPTION1"/>
    <n v="1"/>
    <n v="476"/>
    <n v="476"/>
    <d v="2016-01-05T00:00:00"/>
    <d v="2016-01-31T00:00:00"/>
  </r>
  <r>
    <x v="2"/>
    <s v="Category3"/>
    <s v="ITEM5"/>
    <s v="DESCRIPTION5"/>
    <n v="1"/>
    <n v="344"/>
    <n v="344"/>
    <d v="2016-01-05T00:00:00"/>
    <d v="2016-01-31T00:00:00"/>
  </r>
  <r>
    <x v="5"/>
    <s v="Category2"/>
    <s v="ITEM3"/>
    <s v="DESCRIPTION3"/>
    <n v="1"/>
    <n v="362"/>
    <n v="362"/>
    <d v="2016-01-05T00:00:00"/>
    <d v="2016-01-31T00:00:00"/>
  </r>
  <r>
    <x v="4"/>
    <s v="Category1"/>
    <s v="ITEM2"/>
    <s v="DESCRIPTION2"/>
    <n v="1"/>
    <n v="418"/>
    <n v="418"/>
    <d v="2016-01-05T00:00:00"/>
    <d v="2016-01-31T00:00:00"/>
  </r>
  <r>
    <x v="5"/>
    <s v="Category1"/>
    <s v="ITEM2"/>
    <s v="DESCRIPTION2"/>
    <n v="1"/>
    <n v="286"/>
    <n v="286"/>
    <d v="2016-01-05T00:00:00"/>
    <d v="2016-01-31T00:00:00"/>
  </r>
  <r>
    <x v="3"/>
    <s v="Category2"/>
    <s v="ITEM3"/>
    <s v="DESCRIPTION3"/>
    <n v="1"/>
    <n v="595"/>
    <n v="595"/>
    <d v="2016-01-05T00:00:00"/>
    <d v="2016-01-31T00:00:00"/>
  </r>
  <r>
    <x v="4"/>
    <s v="Category1"/>
    <s v="ITEM1"/>
    <s v="DESCRIPTION1"/>
    <n v="1"/>
    <n v="650"/>
    <n v="650"/>
    <d v="2016-01-05T00:00:00"/>
    <d v="2016-01-31T00:00:00"/>
  </r>
  <r>
    <x v="5"/>
    <s v="Category2"/>
    <s v="ITEM3"/>
    <s v="DESCRIPTION3"/>
    <n v="1"/>
    <n v="972"/>
    <n v="972"/>
    <d v="2016-01-05T00:00:00"/>
    <d v="2016-01-31T00:00:00"/>
  </r>
  <r>
    <x v="3"/>
    <s v="Category1"/>
    <s v="ITEM1"/>
    <s v="DESCRIPTION1"/>
    <n v="1"/>
    <n v="286"/>
    <n v="286"/>
    <d v="2016-01-05T00:00:00"/>
    <d v="2016-01-31T00:00:00"/>
  </r>
  <r>
    <x v="5"/>
    <s v="Category2"/>
    <s v="ITEM4"/>
    <s v="DESCRIPTION4"/>
    <n v="1"/>
    <n v="875"/>
    <n v="875"/>
    <d v="2016-01-05T00:00:00"/>
    <d v="2016-01-31T00:00:00"/>
  </r>
  <r>
    <x v="2"/>
    <s v="Category2"/>
    <s v="ITEM3"/>
    <s v="DESCRIPTION3"/>
    <n v="1"/>
    <n v="177"/>
    <n v="177"/>
    <d v="2016-01-05T00:00:00"/>
    <d v="2016-01-31T00:00:00"/>
  </r>
  <r>
    <x v="0"/>
    <s v="Category1"/>
    <s v="ITEM1"/>
    <s v="DESCRIPTION1"/>
    <n v="1"/>
    <n v="201"/>
    <n v="201"/>
    <d v="2016-01-05T00:00:00"/>
    <d v="2016-01-31T00:00:00"/>
  </r>
  <r>
    <x v="4"/>
    <s v="Category2"/>
    <s v="ITEM3"/>
    <s v="DESCRIPTION3"/>
    <n v="1"/>
    <n v="979"/>
    <n v="979"/>
    <d v="2016-01-05T00:00:00"/>
    <d v="2016-01-31T00:00:00"/>
  </r>
  <r>
    <x v="4"/>
    <s v="Category2"/>
    <s v="ITEM4"/>
    <s v="DESCRIPTION4"/>
    <n v="1"/>
    <n v="991"/>
    <n v="991"/>
    <d v="2016-01-05T00:00:00"/>
    <d v="2016-01-31T00:00:00"/>
  </r>
  <r>
    <x v="1"/>
    <s v="Category2"/>
    <s v="ITEM3"/>
    <s v="DESCRIPTION3"/>
    <n v="1"/>
    <n v="175"/>
    <n v="175"/>
    <d v="2016-01-05T00:00:00"/>
    <d v="2016-01-31T00:00:00"/>
  </r>
  <r>
    <x v="3"/>
    <s v="Category1"/>
    <s v="ITEM2"/>
    <s v="DESCRIPTION2"/>
    <n v="1"/>
    <n v="893"/>
    <n v="893"/>
    <d v="2016-01-05T00:00:00"/>
    <d v="2016-01-31T00:00:00"/>
  </r>
  <r>
    <x v="3"/>
    <s v="Category2"/>
    <s v="ITEM4"/>
    <s v="DESCRIPTION4"/>
    <n v="1"/>
    <n v="750"/>
    <n v="750"/>
    <d v="2016-01-05T00:00:00"/>
    <d v="2016-01-31T00:00:00"/>
  </r>
  <r>
    <x v="0"/>
    <s v="Category3"/>
    <s v="ITEM5"/>
    <s v="DESCRIPTION5"/>
    <n v="1"/>
    <n v="724"/>
    <n v="724"/>
    <d v="2016-01-05T00:00:00"/>
    <d v="2016-01-31T00:00:00"/>
  </r>
  <r>
    <x v="0"/>
    <s v="Category2"/>
    <s v="ITEM3"/>
    <s v="DESCRIPTION3"/>
    <n v="1"/>
    <n v="329"/>
    <n v="329"/>
    <d v="2016-01-05T00:00:00"/>
    <d v="2016-01-31T00:00:00"/>
  </r>
  <r>
    <x v="5"/>
    <s v="Category1"/>
    <s v="ITEM2"/>
    <s v="DESCRIPTION2"/>
    <n v="1"/>
    <n v="357"/>
    <n v="357"/>
    <d v="2016-01-05T00:00:00"/>
    <d v="2016-01-31T00:00:00"/>
  </r>
  <r>
    <x v="1"/>
    <s v="Category1"/>
    <s v="ITEM1"/>
    <s v="DESCRIPTION1"/>
    <n v="1"/>
    <n v="171"/>
    <n v="171"/>
    <d v="2016-01-06T00:00:00"/>
    <d v="2016-01-31T00:00:00"/>
  </r>
  <r>
    <x v="1"/>
    <s v="Category2"/>
    <s v="ITEM4"/>
    <s v="DESCRIPTION4"/>
    <n v="1"/>
    <n v="564"/>
    <n v="564"/>
    <d v="2016-01-06T00:00:00"/>
    <d v="2016-01-31T00:00:00"/>
  </r>
  <r>
    <x v="3"/>
    <s v="Category1"/>
    <s v="ITEM1"/>
    <s v="DESCRIPTION1"/>
    <n v="1"/>
    <n v="686"/>
    <n v="686"/>
    <d v="2016-01-06T00:00:00"/>
    <d v="2016-01-31T00:00:00"/>
  </r>
  <r>
    <x v="1"/>
    <s v="Category1"/>
    <s v="ITEM1"/>
    <s v="DESCRIPTION1"/>
    <n v="1"/>
    <n v="408"/>
    <n v="408"/>
    <d v="2016-01-06T00:00:00"/>
    <d v="2016-01-31T00:00:00"/>
  </r>
  <r>
    <x v="2"/>
    <s v="Category1"/>
    <s v="ITEM2"/>
    <s v="DESCRIPTION2"/>
    <n v="1"/>
    <n v="586"/>
    <n v="586"/>
    <d v="2016-01-06T00:00:00"/>
    <d v="2016-01-31T00:00:00"/>
  </r>
  <r>
    <x v="1"/>
    <s v="Category3"/>
    <s v="ITEM5"/>
    <s v="DESCRIPTION5"/>
    <n v="1"/>
    <n v="611"/>
    <n v="611"/>
    <d v="2016-01-06T00:00:00"/>
    <d v="2016-01-31T00:00:00"/>
  </r>
  <r>
    <x v="4"/>
    <s v="Category2"/>
    <s v="ITEM4"/>
    <s v="DESCRIPTION4"/>
    <n v="1"/>
    <n v="438"/>
    <n v="438"/>
    <d v="2016-01-06T00:00:00"/>
    <d v="2016-01-31T00:00:00"/>
  </r>
  <r>
    <x v="4"/>
    <s v="Category2"/>
    <s v="ITEM3"/>
    <s v="DESCRIPTION3"/>
    <n v="1"/>
    <n v="152"/>
    <n v="152"/>
    <d v="2016-01-06T00:00:00"/>
    <d v="2016-01-31T00:00:00"/>
  </r>
  <r>
    <x v="4"/>
    <s v="Category2"/>
    <s v="ITEM3"/>
    <s v="DESCRIPTION3"/>
    <n v="1"/>
    <n v="911"/>
    <n v="911"/>
    <d v="2016-01-06T00:00:00"/>
    <d v="2016-01-31T00:00:00"/>
  </r>
  <r>
    <x v="5"/>
    <s v="Category1"/>
    <s v="ITEM1"/>
    <s v="DESCRIPTION1"/>
    <n v="1"/>
    <n v="286"/>
    <n v="286"/>
    <d v="2016-01-06T00:00:00"/>
    <d v="2016-01-31T00:00:00"/>
  </r>
  <r>
    <x v="0"/>
    <s v="Category1"/>
    <s v="ITEM2"/>
    <s v="DESCRIPTION2"/>
    <n v="1"/>
    <n v="782"/>
    <n v="782"/>
    <d v="2016-01-06T00:00:00"/>
    <d v="2016-01-31T00:00:00"/>
  </r>
  <r>
    <x v="2"/>
    <s v="Category3"/>
    <s v="ITEM5"/>
    <s v="DESCRIPTION5"/>
    <n v="1"/>
    <n v="674"/>
    <n v="674"/>
    <d v="2016-01-06T00:00:00"/>
    <d v="2016-01-31T00:00:00"/>
  </r>
  <r>
    <x v="2"/>
    <s v="Category1"/>
    <s v="ITEM2"/>
    <s v="DESCRIPTION2"/>
    <n v="1"/>
    <n v="303"/>
    <n v="303"/>
    <d v="2016-01-06T00:00:00"/>
    <d v="2016-01-31T00:00:00"/>
  </r>
  <r>
    <x v="4"/>
    <s v="Category2"/>
    <s v="ITEM3"/>
    <s v="DESCRIPTION3"/>
    <n v="1"/>
    <n v="958"/>
    <n v="958"/>
    <d v="2016-01-06T00:00:00"/>
    <d v="2016-01-31T00:00:00"/>
  </r>
  <r>
    <x v="0"/>
    <s v="Category2"/>
    <s v="ITEM3"/>
    <s v="DESCRIPTION3"/>
    <n v="1"/>
    <n v="294"/>
    <n v="294"/>
    <d v="2016-01-06T00:00:00"/>
    <d v="2016-01-31T00:00:00"/>
  </r>
  <r>
    <x v="4"/>
    <s v="Category1"/>
    <s v="ITEM1"/>
    <s v="DESCRIPTION1"/>
    <n v="1"/>
    <n v="445"/>
    <n v="445"/>
    <d v="2016-01-06T00:00:00"/>
    <d v="2016-01-31T00:00:00"/>
  </r>
  <r>
    <x v="1"/>
    <s v="Category1"/>
    <s v="ITEM1"/>
    <s v="DESCRIPTION1"/>
    <n v="1"/>
    <n v="264"/>
    <n v="264"/>
    <d v="2016-01-06T00:00:00"/>
    <d v="2016-01-31T00:00:00"/>
  </r>
  <r>
    <x v="0"/>
    <s v="Category2"/>
    <s v="ITEM4"/>
    <s v="DESCRIPTION4"/>
    <n v="1"/>
    <n v="207"/>
    <n v="207"/>
    <d v="2016-01-06T00:00:00"/>
    <d v="2016-01-31T00:00:00"/>
  </r>
  <r>
    <x v="1"/>
    <s v="Category2"/>
    <s v="ITEM4"/>
    <s v="DESCRIPTION4"/>
    <n v="1"/>
    <n v="190"/>
    <n v="190"/>
    <d v="2016-01-06T00:00:00"/>
    <d v="2016-01-31T00:00:00"/>
  </r>
  <r>
    <x v="5"/>
    <s v="Category2"/>
    <s v="ITEM3"/>
    <s v="DESCRIPTION3"/>
    <n v="1"/>
    <n v="610"/>
    <n v="610"/>
    <d v="2016-01-06T00:00:00"/>
    <d v="2016-01-31T00:00:00"/>
  </r>
  <r>
    <x v="4"/>
    <s v="Category1"/>
    <s v="ITEM2"/>
    <s v="DESCRIPTION2"/>
    <n v="1"/>
    <n v="120"/>
    <n v="120"/>
    <d v="2016-01-06T00:00:00"/>
    <d v="2016-01-31T00:00:00"/>
  </r>
  <r>
    <x v="2"/>
    <s v="Category1"/>
    <s v="ITEM1"/>
    <s v="DESCRIPTION1"/>
    <n v="1"/>
    <n v="704"/>
    <n v="704"/>
    <d v="2016-01-06T00:00:00"/>
    <d v="2016-01-31T00:00:00"/>
  </r>
  <r>
    <x v="3"/>
    <s v="Category3"/>
    <s v="ITEM5"/>
    <s v="DESCRIPTION5"/>
    <n v="1"/>
    <n v="610"/>
    <n v="610"/>
    <d v="2016-01-06T00:00:00"/>
    <d v="2016-01-31T00:00:00"/>
  </r>
  <r>
    <x v="2"/>
    <s v="Category1"/>
    <s v="ITEM1"/>
    <s v="DESCRIPTION1"/>
    <n v="1"/>
    <n v="638"/>
    <n v="638"/>
    <d v="2016-01-06T00:00:00"/>
    <d v="2016-01-31T00:00:00"/>
  </r>
  <r>
    <x v="1"/>
    <s v="Category2"/>
    <s v="ITEM4"/>
    <s v="DESCRIPTION4"/>
    <n v="1"/>
    <n v="502"/>
    <n v="502"/>
    <d v="2016-01-06T00:00:00"/>
    <d v="2016-01-31T00:00:00"/>
  </r>
  <r>
    <x v="2"/>
    <s v="Category2"/>
    <s v="ITEM4"/>
    <s v="DESCRIPTION4"/>
    <n v="1"/>
    <n v="402"/>
    <n v="402"/>
    <d v="2016-01-06T00:00:00"/>
    <d v="2016-01-31T00:00:00"/>
  </r>
  <r>
    <x v="4"/>
    <s v="Category1"/>
    <s v="ITEM2"/>
    <s v="DESCRIPTION2"/>
    <n v="1"/>
    <n v="137"/>
    <n v="137"/>
    <d v="2016-01-06T00:00:00"/>
    <d v="2016-01-31T00:00:00"/>
  </r>
  <r>
    <x v="5"/>
    <s v="Category2"/>
    <s v="ITEM4"/>
    <s v="DESCRIPTION4"/>
    <n v="1"/>
    <n v="796"/>
    <n v="796"/>
    <d v="2016-01-06T00:00:00"/>
    <d v="2016-01-31T00:00:00"/>
  </r>
  <r>
    <x v="1"/>
    <s v="Category1"/>
    <s v="ITEM1"/>
    <s v="DESCRIPTION1"/>
    <n v="1"/>
    <n v="952"/>
    <n v="952"/>
    <d v="2016-01-06T00:00:00"/>
    <d v="2016-01-31T00:00:00"/>
  </r>
  <r>
    <x v="1"/>
    <s v="Category1"/>
    <s v="ITEM2"/>
    <s v="DESCRIPTION2"/>
    <n v="1"/>
    <n v="292"/>
    <n v="292"/>
    <d v="2016-01-06T00:00:00"/>
    <d v="2016-01-31T00:00:00"/>
  </r>
  <r>
    <x v="2"/>
    <s v="Category2"/>
    <s v="ITEM4"/>
    <s v="DESCRIPTION4"/>
    <n v="1"/>
    <n v="302"/>
    <n v="302"/>
    <d v="2016-01-06T00:00:00"/>
    <d v="2016-01-31T00:00:00"/>
  </r>
  <r>
    <x v="5"/>
    <s v="Category1"/>
    <s v="ITEM1"/>
    <s v="DESCRIPTION1"/>
    <n v="1"/>
    <n v="119"/>
    <n v="119"/>
    <d v="2016-01-06T00:00:00"/>
    <d v="2016-01-31T00:00:00"/>
  </r>
  <r>
    <x v="4"/>
    <s v="Category2"/>
    <s v="ITEM4"/>
    <s v="DESCRIPTION4"/>
    <n v="1"/>
    <n v="629"/>
    <n v="629"/>
    <d v="2016-01-06T00:00:00"/>
    <d v="2016-01-31T00:00:00"/>
  </r>
  <r>
    <x v="4"/>
    <s v="Category1"/>
    <s v="ITEM2"/>
    <s v="DESCRIPTION2"/>
    <n v="1"/>
    <n v="640"/>
    <n v="640"/>
    <d v="2016-01-06T00:00:00"/>
    <d v="2016-01-31T00:00:00"/>
  </r>
  <r>
    <x v="5"/>
    <s v="Category2"/>
    <s v="ITEM3"/>
    <s v="DESCRIPTION3"/>
    <n v="1"/>
    <n v="632"/>
    <n v="632"/>
    <d v="2016-01-06T00:00:00"/>
    <d v="2016-01-31T00:00:00"/>
  </r>
  <r>
    <x v="1"/>
    <s v="Category1"/>
    <s v="ITEM2"/>
    <s v="DESCRIPTION2"/>
    <n v="1"/>
    <n v="308"/>
    <n v="308"/>
    <d v="2016-01-06T00:00:00"/>
    <d v="2016-01-31T00:00:00"/>
  </r>
  <r>
    <x v="1"/>
    <s v="Category1"/>
    <s v="ITEM2"/>
    <s v="DESCRIPTION2"/>
    <n v="1"/>
    <n v="544"/>
    <n v="544"/>
    <d v="2016-01-06T00:00:00"/>
    <d v="2016-01-31T00:00:00"/>
  </r>
  <r>
    <x v="3"/>
    <s v="Category1"/>
    <s v="ITEM1"/>
    <s v="DESCRIPTION1"/>
    <n v="1"/>
    <n v="818"/>
    <n v="818"/>
    <d v="2016-01-06T00:00:00"/>
    <d v="2016-01-31T00:00:00"/>
  </r>
  <r>
    <x v="4"/>
    <s v="Category2"/>
    <s v="ITEM3"/>
    <s v="DESCRIPTION3"/>
    <n v="1"/>
    <n v="808"/>
    <n v="808"/>
    <d v="2016-01-06T00:00:00"/>
    <d v="2016-01-31T00:00:00"/>
  </r>
  <r>
    <x v="0"/>
    <s v="Category1"/>
    <s v="ITEM1"/>
    <s v="DESCRIPTION1"/>
    <n v="1"/>
    <n v="411"/>
    <n v="411"/>
    <d v="2016-01-06T00:00:00"/>
    <d v="2016-01-31T00:00:00"/>
  </r>
  <r>
    <x v="3"/>
    <s v="Category2"/>
    <s v="ITEM3"/>
    <s v="DESCRIPTION3"/>
    <n v="1"/>
    <n v="570"/>
    <n v="570"/>
    <d v="2016-01-06T00:00:00"/>
    <d v="2016-01-31T00:00:00"/>
  </r>
  <r>
    <x v="5"/>
    <s v="Category1"/>
    <s v="ITEM1"/>
    <s v="DESCRIPTION1"/>
    <n v="1"/>
    <n v="673"/>
    <n v="673"/>
    <d v="2016-01-06T00:00:00"/>
    <d v="2016-01-31T00:00:00"/>
  </r>
  <r>
    <x v="5"/>
    <s v="Category1"/>
    <s v="ITEM2"/>
    <s v="DESCRIPTION2"/>
    <n v="1"/>
    <n v="660"/>
    <n v="660"/>
    <d v="2016-01-06T00:00:00"/>
    <d v="2016-01-31T00:00:00"/>
  </r>
  <r>
    <x v="4"/>
    <s v="Category1"/>
    <s v="ITEM2"/>
    <s v="DESCRIPTION2"/>
    <n v="1"/>
    <n v="648"/>
    <n v="648"/>
    <d v="2016-01-06T00:00:00"/>
    <d v="2016-01-31T00:00:00"/>
  </r>
  <r>
    <x v="4"/>
    <s v="Category3"/>
    <s v="ITEM5"/>
    <s v="DESCRIPTION5"/>
    <n v="1"/>
    <n v="211"/>
    <n v="211"/>
    <d v="2016-01-06T00:00:00"/>
    <d v="2016-01-31T00:00:00"/>
  </r>
  <r>
    <x v="0"/>
    <s v="Category2"/>
    <s v="ITEM3"/>
    <s v="DESCRIPTION3"/>
    <n v="1"/>
    <n v="777"/>
    <n v="777"/>
    <d v="2016-01-06T00:00:00"/>
    <d v="2016-01-31T00:00:00"/>
  </r>
  <r>
    <x v="0"/>
    <s v="Category1"/>
    <s v="ITEM1"/>
    <s v="DESCRIPTION1"/>
    <n v="1"/>
    <n v="316"/>
    <n v="316"/>
    <d v="2016-01-06T00:00:00"/>
    <d v="2016-01-31T00:00:00"/>
  </r>
  <r>
    <x v="5"/>
    <s v="Category1"/>
    <s v="ITEM2"/>
    <s v="DESCRIPTION2"/>
    <n v="1"/>
    <n v="470"/>
    <n v="470"/>
    <d v="2016-01-06T00:00:00"/>
    <d v="2016-01-31T00:00:00"/>
  </r>
  <r>
    <x v="4"/>
    <s v="Category1"/>
    <s v="ITEM1"/>
    <s v="DESCRIPTION1"/>
    <n v="1"/>
    <n v="923"/>
    <n v="923"/>
    <d v="2016-01-06T00:00:00"/>
    <d v="2016-01-31T00:00:00"/>
  </r>
  <r>
    <x v="4"/>
    <s v="Category3"/>
    <s v="ITEM5"/>
    <s v="DESCRIPTION5"/>
    <n v="1"/>
    <n v="150"/>
    <n v="150"/>
    <d v="2016-01-06T00:00:00"/>
    <d v="2016-01-31T00:00:00"/>
  </r>
  <r>
    <x v="3"/>
    <s v="Category1"/>
    <s v="ITEM2"/>
    <s v="DESCRIPTION2"/>
    <n v="1"/>
    <n v="226"/>
    <n v="226"/>
    <d v="2016-01-07T00:00:00"/>
    <d v="2016-01-31T00:00:00"/>
  </r>
  <r>
    <x v="2"/>
    <s v="Category3"/>
    <s v="ITEM5"/>
    <s v="DESCRIPTION5"/>
    <n v="1"/>
    <n v="997"/>
    <n v="997"/>
    <d v="2016-01-07T00:00:00"/>
    <d v="2016-01-31T00:00:00"/>
  </r>
  <r>
    <x v="2"/>
    <s v="Category3"/>
    <s v="ITEM5"/>
    <s v="DESCRIPTION5"/>
    <n v="1"/>
    <n v="959"/>
    <n v="959"/>
    <d v="2016-01-07T00:00:00"/>
    <d v="2016-01-31T00:00:00"/>
  </r>
  <r>
    <x v="0"/>
    <s v="Category1"/>
    <s v="ITEM2"/>
    <s v="DESCRIPTION2"/>
    <n v="1"/>
    <n v="584"/>
    <n v="584"/>
    <d v="2016-01-07T00:00:00"/>
    <d v="2016-01-31T00:00:00"/>
  </r>
  <r>
    <x v="2"/>
    <s v="Category2"/>
    <s v="ITEM3"/>
    <s v="DESCRIPTION3"/>
    <n v="1"/>
    <n v="427"/>
    <n v="427"/>
    <d v="2016-01-07T00:00:00"/>
    <d v="2016-01-31T00:00:00"/>
  </r>
  <r>
    <x v="5"/>
    <s v="Category2"/>
    <s v="ITEM3"/>
    <s v="DESCRIPTION3"/>
    <n v="1"/>
    <n v="580"/>
    <n v="580"/>
    <d v="2016-01-07T00:00:00"/>
    <d v="2016-01-31T00:00:00"/>
  </r>
  <r>
    <x v="2"/>
    <s v="Category3"/>
    <s v="ITEM5"/>
    <s v="DESCRIPTION5"/>
    <n v="1"/>
    <n v="877"/>
    <n v="877"/>
    <d v="2016-01-07T00:00:00"/>
    <d v="2016-01-31T00:00:00"/>
  </r>
  <r>
    <x v="0"/>
    <s v="Category2"/>
    <s v="ITEM4"/>
    <s v="DESCRIPTION4"/>
    <n v="1"/>
    <n v="674"/>
    <n v="674"/>
    <d v="2016-01-07T00:00:00"/>
    <d v="2016-01-31T00:00:00"/>
  </r>
  <r>
    <x v="1"/>
    <s v="Category1"/>
    <s v="ITEM1"/>
    <s v="DESCRIPTION1"/>
    <n v="1"/>
    <n v="914"/>
    <n v="914"/>
    <d v="2016-01-07T00:00:00"/>
    <d v="2016-01-31T00:00:00"/>
  </r>
  <r>
    <x v="2"/>
    <s v="Category3"/>
    <s v="ITEM5"/>
    <s v="DESCRIPTION5"/>
    <n v="1"/>
    <n v="129"/>
    <n v="129"/>
    <d v="2016-01-07T00:00:00"/>
    <d v="2016-01-31T00:00:00"/>
  </r>
  <r>
    <x v="3"/>
    <s v="Category1"/>
    <s v="ITEM2"/>
    <s v="DESCRIPTION2"/>
    <n v="1"/>
    <n v="929"/>
    <n v="929"/>
    <d v="2016-01-07T00:00:00"/>
    <d v="2016-01-31T00:00:00"/>
  </r>
  <r>
    <x v="0"/>
    <s v="Category1"/>
    <s v="ITEM2"/>
    <s v="DESCRIPTION2"/>
    <n v="1"/>
    <n v="900"/>
    <n v="900"/>
    <d v="2016-01-07T00:00:00"/>
    <d v="2016-01-31T00:00:00"/>
  </r>
  <r>
    <x v="1"/>
    <s v="Category1"/>
    <s v="ITEM1"/>
    <s v="DESCRIPTION1"/>
    <n v="1"/>
    <n v="230"/>
    <n v="230"/>
    <d v="2016-01-07T00:00:00"/>
    <d v="2016-01-31T00:00:00"/>
  </r>
  <r>
    <x v="0"/>
    <s v="Category1"/>
    <s v="ITEM1"/>
    <s v="DESCRIPTION1"/>
    <n v="1"/>
    <n v="937"/>
    <n v="937"/>
    <d v="2016-01-07T00:00:00"/>
    <d v="2016-01-31T00:00:00"/>
  </r>
  <r>
    <x v="4"/>
    <s v="Category1"/>
    <s v="ITEM1"/>
    <s v="DESCRIPTION1"/>
    <n v="1"/>
    <n v="832"/>
    <n v="832"/>
    <d v="2016-01-07T00:00:00"/>
    <d v="2016-01-31T00:00:00"/>
  </r>
  <r>
    <x v="1"/>
    <s v="Category2"/>
    <s v="ITEM3"/>
    <s v="DESCRIPTION3"/>
    <n v="1"/>
    <n v="655"/>
    <n v="655"/>
    <d v="2016-01-07T00:00:00"/>
    <d v="2016-01-31T00:00:00"/>
  </r>
  <r>
    <x v="3"/>
    <s v="Category1"/>
    <s v="ITEM1"/>
    <s v="DESCRIPTION1"/>
    <n v="1"/>
    <n v="553"/>
    <n v="553"/>
    <d v="2016-01-07T00:00:00"/>
    <d v="2016-01-31T00:00:00"/>
  </r>
  <r>
    <x v="1"/>
    <s v="Category2"/>
    <s v="ITEM3"/>
    <s v="DESCRIPTION3"/>
    <n v="1"/>
    <n v="800"/>
    <n v="800"/>
    <d v="2016-01-07T00:00:00"/>
    <d v="2016-01-31T00:00:00"/>
  </r>
  <r>
    <x v="0"/>
    <s v="Category1"/>
    <s v="ITEM1"/>
    <s v="DESCRIPTION1"/>
    <n v="1"/>
    <n v="823"/>
    <n v="823"/>
    <d v="2016-01-07T00:00:00"/>
    <d v="2016-01-31T00:00:00"/>
  </r>
  <r>
    <x v="4"/>
    <s v="Category2"/>
    <s v="ITEM4"/>
    <s v="DESCRIPTION4"/>
    <n v="1"/>
    <n v="360"/>
    <n v="360"/>
    <d v="2016-01-07T00:00:00"/>
    <d v="2016-01-31T00:00:00"/>
  </r>
  <r>
    <x v="3"/>
    <s v="Category2"/>
    <s v="ITEM3"/>
    <s v="DESCRIPTION3"/>
    <n v="1"/>
    <n v="817"/>
    <n v="817"/>
    <d v="2016-01-07T00:00:00"/>
    <d v="2016-01-31T00:00:00"/>
  </r>
  <r>
    <x v="1"/>
    <s v="Category1"/>
    <s v="ITEM1"/>
    <s v="DESCRIPTION1"/>
    <n v="1"/>
    <n v="690"/>
    <n v="690"/>
    <d v="2016-01-07T00:00:00"/>
    <d v="2016-01-31T00:00:00"/>
  </r>
  <r>
    <x v="4"/>
    <s v="Category1"/>
    <s v="ITEM2"/>
    <s v="DESCRIPTION2"/>
    <n v="1"/>
    <n v="148"/>
    <n v="148"/>
    <d v="2016-01-07T00:00:00"/>
    <d v="2016-01-31T00:00:00"/>
  </r>
  <r>
    <x v="1"/>
    <s v="Category1"/>
    <s v="ITEM1"/>
    <s v="DESCRIPTION1"/>
    <n v="1"/>
    <n v="514"/>
    <n v="514"/>
    <d v="2016-01-07T00:00:00"/>
    <d v="2016-01-31T00:00:00"/>
  </r>
  <r>
    <x v="5"/>
    <s v="Category2"/>
    <s v="ITEM4"/>
    <s v="DESCRIPTION4"/>
    <n v="1"/>
    <n v="138"/>
    <n v="138"/>
    <d v="2016-01-07T00:00:00"/>
    <d v="2016-01-31T00:00:00"/>
  </r>
  <r>
    <x v="4"/>
    <s v="Category3"/>
    <s v="ITEM5"/>
    <s v="DESCRIPTION5"/>
    <n v="1"/>
    <n v="476"/>
    <n v="476"/>
    <d v="2016-01-07T00:00:00"/>
    <d v="2016-01-31T00:00:00"/>
  </r>
  <r>
    <x v="1"/>
    <s v="Category2"/>
    <s v="ITEM4"/>
    <s v="DESCRIPTION4"/>
    <n v="1"/>
    <n v="209"/>
    <n v="209"/>
    <d v="2016-01-07T00:00:00"/>
    <d v="2016-01-31T00:00:00"/>
  </r>
  <r>
    <x v="0"/>
    <s v="Category1"/>
    <s v="ITEM1"/>
    <s v="DESCRIPTION1"/>
    <n v="1"/>
    <n v="753"/>
    <n v="753"/>
    <d v="2016-01-07T00:00:00"/>
    <d v="2016-01-31T00:00:00"/>
  </r>
  <r>
    <x v="5"/>
    <s v="Category3"/>
    <s v="ITEM5"/>
    <s v="DESCRIPTION5"/>
    <n v="1"/>
    <n v="616"/>
    <n v="616"/>
    <d v="2016-01-07T00:00:00"/>
    <d v="2016-01-31T00:00:00"/>
  </r>
  <r>
    <x v="5"/>
    <s v="Category2"/>
    <s v="ITEM4"/>
    <s v="DESCRIPTION4"/>
    <n v="1"/>
    <n v="344"/>
    <n v="344"/>
    <d v="2016-01-07T00:00:00"/>
    <d v="2016-01-31T00:00:00"/>
  </r>
  <r>
    <x v="0"/>
    <s v="Category2"/>
    <s v="ITEM4"/>
    <s v="DESCRIPTION4"/>
    <n v="1"/>
    <n v="779"/>
    <n v="779"/>
    <d v="2016-01-07T00:00:00"/>
    <d v="2016-01-31T00:00:00"/>
  </r>
  <r>
    <x v="1"/>
    <s v="Category1"/>
    <s v="ITEM2"/>
    <s v="DESCRIPTION2"/>
    <n v="1"/>
    <n v="977"/>
    <n v="977"/>
    <d v="2016-01-07T00:00:00"/>
    <d v="2016-01-31T00:00:00"/>
  </r>
  <r>
    <x v="0"/>
    <s v="Category3"/>
    <s v="ITEM5"/>
    <s v="DESCRIPTION5"/>
    <n v="1"/>
    <n v="158"/>
    <n v="158"/>
    <d v="2016-01-07T00:00:00"/>
    <d v="2016-01-31T00:00:00"/>
  </r>
  <r>
    <x v="0"/>
    <s v="Category1"/>
    <s v="ITEM1"/>
    <s v="DESCRIPTION1"/>
    <n v="1"/>
    <n v="522"/>
    <n v="522"/>
    <d v="2016-01-07T00:00:00"/>
    <d v="2016-01-31T00:00:00"/>
  </r>
  <r>
    <x v="2"/>
    <s v="Category1"/>
    <s v="ITEM2"/>
    <s v="DESCRIPTION2"/>
    <n v="1"/>
    <n v="195"/>
    <n v="195"/>
    <d v="2016-01-07T00:00:00"/>
    <d v="2016-01-31T00:00:00"/>
  </r>
  <r>
    <x v="2"/>
    <s v="Category3"/>
    <s v="ITEM5"/>
    <s v="DESCRIPTION5"/>
    <n v="1"/>
    <n v="338"/>
    <n v="338"/>
    <d v="2016-01-07T00:00:00"/>
    <d v="2016-01-31T00:00:00"/>
  </r>
  <r>
    <x v="1"/>
    <s v="Category2"/>
    <s v="ITEM3"/>
    <s v="DESCRIPTION3"/>
    <n v="1"/>
    <n v="388"/>
    <n v="388"/>
    <d v="2016-01-07T00:00:00"/>
    <d v="2016-01-31T00:00:00"/>
  </r>
  <r>
    <x v="1"/>
    <s v="Category3"/>
    <s v="ITEM5"/>
    <s v="DESCRIPTION5"/>
    <n v="1"/>
    <n v="126"/>
    <n v="126"/>
    <d v="2016-01-07T00:00:00"/>
    <d v="2016-01-31T00:00:00"/>
  </r>
  <r>
    <x v="2"/>
    <s v="Category1"/>
    <s v="ITEM2"/>
    <s v="DESCRIPTION2"/>
    <n v="1"/>
    <n v="919"/>
    <n v="919"/>
    <d v="2016-01-07T00:00:00"/>
    <d v="2016-01-31T00:00:00"/>
  </r>
  <r>
    <x v="1"/>
    <s v="Category1"/>
    <s v="ITEM2"/>
    <s v="DESCRIPTION2"/>
    <n v="1"/>
    <n v="473"/>
    <n v="473"/>
    <d v="2016-01-07T00:00:00"/>
    <d v="2016-01-31T00:00:00"/>
  </r>
  <r>
    <x v="4"/>
    <s v="Category1"/>
    <s v="ITEM1"/>
    <s v="DESCRIPTION1"/>
    <n v="1"/>
    <n v="807"/>
    <n v="807"/>
    <d v="2016-01-07T00:00:00"/>
    <d v="2016-01-31T00:00:00"/>
  </r>
  <r>
    <x v="1"/>
    <s v="Category1"/>
    <s v="ITEM1"/>
    <s v="DESCRIPTION1"/>
    <n v="1"/>
    <n v="863"/>
    <n v="863"/>
    <d v="2016-01-07T00:00:00"/>
    <d v="2016-01-31T00:00:00"/>
  </r>
  <r>
    <x v="4"/>
    <s v="Category2"/>
    <s v="ITEM3"/>
    <s v="DESCRIPTION3"/>
    <n v="1"/>
    <n v="931"/>
    <n v="931"/>
    <d v="2016-01-07T00:00:00"/>
    <d v="2016-01-31T00:00:00"/>
  </r>
  <r>
    <x v="5"/>
    <s v="Category1"/>
    <s v="ITEM1"/>
    <s v="DESCRIPTION1"/>
    <n v="1"/>
    <n v="869"/>
    <n v="869"/>
    <d v="2016-01-07T00:00:00"/>
    <d v="2016-01-31T00:00:00"/>
  </r>
  <r>
    <x v="2"/>
    <s v="Category3"/>
    <s v="ITEM5"/>
    <s v="DESCRIPTION5"/>
    <n v="1"/>
    <n v="628"/>
    <n v="628"/>
    <d v="2016-01-07T00:00:00"/>
    <d v="2016-01-31T00:00:00"/>
  </r>
  <r>
    <x v="1"/>
    <s v="Category2"/>
    <s v="ITEM4"/>
    <s v="DESCRIPTION4"/>
    <n v="1"/>
    <n v="355"/>
    <n v="355"/>
    <d v="2016-01-07T00:00:00"/>
    <d v="2016-01-31T00:00:00"/>
  </r>
  <r>
    <x v="2"/>
    <s v="Category1"/>
    <s v="ITEM1"/>
    <s v="DESCRIPTION1"/>
    <n v="1"/>
    <n v="874"/>
    <n v="874"/>
    <d v="2016-01-07T00:00:00"/>
    <d v="2016-01-31T00:00:00"/>
  </r>
  <r>
    <x v="4"/>
    <s v="Category2"/>
    <s v="ITEM4"/>
    <s v="DESCRIPTION4"/>
    <n v="1"/>
    <n v="283"/>
    <n v="283"/>
    <d v="2016-01-07T00:00:00"/>
    <d v="2016-01-31T00:00:00"/>
  </r>
  <r>
    <x v="4"/>
    <s v="Category3"/>
    <s v="ITEM5"/>
    <s v="DESCRIPTION5"/>
    <n v="1"/>
    <n v="218"/>
    <n v="218"/>
    <d v="2016-01-07T00:00:00"/>
    <d v="2016-01-31T00:00:00"/>
  </r>
  <r>
    <x v="2"/>
    <s v="Category3"/>
    <s v="ITEM5"/>
    <s v="DESCRIPTION5"/>
    <n v="1"/>
    <n v="938"/>
    <n v="938"/>
    <d v="2016-01-07T00:00:00"/>
    <d v="2016-01-31T00:00:00"/>
  </r>
  <r>
    <x v="1"/>
    <s v="Category2"/>
    <s v="ITEM4"/>
    <s v="DESCRIPTION4"/>
    <n v="1"/>
    <n v="781"/>
    <n v="781"/>
    <d v="2016-01-08T00:00:00"/>
    <d v="2016-01-31T00:00:00"/>
  </r>
  <r>
    <x v="3"/>
    <s v="Category2"/>
    <s v="ITEM3"/>
    <s v="DESCRIPTION3"/>
    <n v="1"/>
    <n v="730"/>
    <n v="730"/>
    <d v="2016-01-08T00:00:00"/>
    <d v="2016-01-31T00:00:00"/>
  </r>
  <r>
    <x v="3"/>
    <s v="Category3"/>
    <s v="ITEM5"/>
    <s v="DESCRIPTION5"/>
    <n v="1"/>
    <n v="816"/>
    <n v="816"/>
    <d v="2016-01-08T00:00:00"/>
    <d v="2016-01-31T00:00:00"/>
  </r>
  <r>
    <x v="0"/>
    <s v="Category2"/>
    <s v="ITEM4"/>
    <s v="DESCRIPTION4"/>
    <n v="1"/>
    <n v="950"/>
    <n v="950"/>
    <d v="2016-01-08T00:00:00"/>
    <d v="2016-01-31T00:00:00"/>
  </r>
  <r>
    <x v="3"/>
    <s v="Category2"/>
    <s v="ITEM3"/>
    <s v="DESCRIPTION3"/>
    <n v="1"/>
    <n v="116"/>
    <n v="116"/>
    <d v="2016-01-08T00:00:00"/>
    <d v="2016-01-31T00:00:00"/>
  </r>
  <r>
    <x v="2"/>
    <s v="Category2"/>
    <s v="ITEM3"/>
    <s v="DESCRIPTION3"/>
    <n v="1"/>
    <n v="631"/>
    <n v="631"/>
    <d v="2016-01-08T00:00:00"/>
    <d v="2016-01-31T00:00:00"/>
  </r>
  <r>
    <x v="3"/>
    <s v="Category3"/>
    <s v="ITEM5"/>
    <s v="DESCRIPTION5"/>
    <n v="1"/>
    <n v="877"/>
    <n v="877"/>
    <d v="2016-01-08T00:00:00"/>
    <d v="2016-01-31T00:00:00"/>
  </r>
  <r>
    <x v="1"/>
    <s v="Category3"/>
    <s v="ITEM5"/>
    <s v="DESCRIPTION5"/>
    <n v="1"/>
    <n v="314"/>
    <n v="314"/>
    <d v="2016-01-08T00:00:00"/>
    <d v="2016-01-31T00:00:00"/>
  </r>
  <r>
    <x v="1"/>
    <s v="Category1"/>
    <s v="ITEM1"/>
    <s v="DESCRIPTION1"/>
    <n v="1"/>
    <n v="133"/>
    <n v="133"/>
    <d v="2016-01-08T00:00:00"/>
    <d v="2016-01-31T00:00:00"/>
  </r>
  <r>
    <x v="4"/>
    <s v="Category1"/>
    <s v="ITEM2"/>
    <s v="DESCRIPTION2"/>
    <n v="1"/>
    <n v="733"/>
    <n v="733"/>
    <d v="2016-01-08T00:00:00"/>
    <d v="2016-01-31T00:00:00"/>
  </r>
  <r>
    <x v="0"/>
    <s v="Category2"/>
    <s v="ITEM3"/>
    <s v="DESCRIPTION3"/>
    <n v="1"/>
    <n v="977"/>
    <n v="977"/>
    <d v="2016-01-08T00:00:00"/>
    <d v="2016-01-31T00:00:00"/>
  </r>
  <r>
    <x v="3"/>
    <s v="Category2"/>
    <s v="ITEM4"/>
    <s v="DESCRIPTION4"/>
    <n v="1"/>
    <n v="876"/>
    <n v="876"/>
    <d v="2016-01-08T00:00:00"/>
    <d v="2016-01-31T00:00:00"/>
  </r>
  <r>
    <x v="5"/>
    <s v="Category1"/>
    <s v="ITEM2"/>
    <s v="DESCRIPTION2"/>
    <n v="1"/>
    <n v="492"/>
    <n v="492"/>
    <d v="2016-01-08T00:00:00"/>
    <d v="2016-01-31T00:00:00"/>
  </r>
  <r>
    <x v="0"/>
    <s v="Category2"/>
    <s v="ITEM3"/>
    <s v="DESCRIPTION3"/>
    <n v="1"/>
    <n v="451"/>
    <n v="451"/>
    <d v="2016-01-08T00:00:00"/>
    <d v="2016-01-31T00:00:00"/>
  </r>
  <r>
    <x v="1"/>
    <s v="Category2"/>
    <s v="ITEM3"/>
    <s v="DESCRIPTION3"/>
    <n v="1"/>
    <n v="434"/>
    <n v="434"/>
    <d v="2016-01-08T00:00:00"/>
    <d v="2016-01-31T00:00:00"/>
  </r>
  <r>
    <x v="1"/>
    <s v="Category2"/>
    <s v="ITEM4"/>
    <s v="DESCRIPTION4"/>
    <n v="1"/>
    <n v="901"/>
    <n v="901"/>
    <d v="2016-01-08T00:00:00"/>
    <d v="2016-01-31T00:00:00"/>
  </r>
  <r>
    <x v="5"/>
    <s v="Category1"/>
    <s v="ITEM2"/>
    <s v="DESCRIPTION2"/>
    <n v="1"/>
    <n v="640"/>
    <n v="640"/>
    <d v="2016-01-08T00:00:00"/>
    <d v="2016-01-31T00:00:00"/>
  </r>
  <r>
    <x v="4"/>
    <s v="Category1"/>
    <s v="ITEM1"/>
    <s v="DESCRIPTION1"/>
    <n v="1"/>
    <n v="857"/>
    <n v="857"/>
    <d v="2016-01-08T00:00:00"/>
    <d v="2016-01-31T00:00:00"/>
  </r>
  <r>
    <x v="5"/>
    <s v="Category2"/>
    <s v="ITEM3"/>
    <s v="DESCRIPTION3"/>
    <n v="1"/>
    <n v="937"/>
    <n v="937"/>
    <d v="2016-01-08T00:00:00"/>
    <d v="2016-01-31T00:00:00"/>
  </r>
  <r>
    <x v="4"/>
    <s v="Category2"/>
    <s v="ITEM3"/>
    <s v="DESCRIPTION3"/>
    <n v="1"/>
    <n v="215"/>
    <n v="215"/>
    <d v="2016-01-08T00:00:00"/>
    <d v="2016-01-31T00:00:00"/>
  </r>
  <r>
    <x v="2"/>
    <s v="Category1"/>
    <s v="ITEM2"/>
    <s v="DESCRIPTION2"/>
    <n v="1"/>
    <n v="883"/>
    <n v="883"/>
    <d v="2016-01-08T00:00:00"/>
    <d v="2016-01-31T00:00:00"/>
  </r>
  <r>
    <x v="0"/>
    <s v="Category2"/>
    <s v="ITEM4"/>
    <s v="DESCRIPTION4"/>
    <n v="1"/>
    <n v="260"/>
    <n v="260"/>
    <d v="2016-01-08T00:00:00"/>
    <d v="2016-01-31T00:00:00"/>
  </r>
  <r>
    <x v="2"/>
    <s v="Category2"/>
    <s v="ITEM3"/>
    <s v="DESCRIPTION3"/>
    <n v="1"/>
    <n v="336"/>
    <n v="336"/>
    <d v="2016-01-08T00:00:00"/>
    <d v="2016-01-31T00:00:00"/>
  </r>
  <r>
    <x v="5"/>
    <s v="Category2"/>
    <s v="ITEM4"/>
    <s v="DESCRIPTION4"/>
    <n v="1"/>
    <n v="562"/>
    <n v="562"/>
    <d v="2016-01-08T00:00:00"/>
    <d v="2016-01-31T00:00:00"/>
  </r>
  <r>
    <x v="3"/>
    <s v="Category3"/>
    <s v="ITEM5"/>
    <s v="DESCRIPTION5"/>
    <n v="1"/>
    <n v="717"/>
    <n v="717"/>
    <d v="2016-01-08T00:00:00"/>
    <d v="2016-01-31T00:00:00"/>
  </r>
  <r>
    <x v="2"/>
    <s v="Category1"/>
    <s v="ITEM2"/>
    <s v="DESCRIPTION2"/>
    <n v="1"/>
    <n v="487"/>
    <n v="487"/>
    <d v="2016-01-08T00:00:00"/>
    <d v="2016-01-31T00:00:00"/>
  </r>
  <r>
    <x v="3"/>
    <s v="Category3"/>
    <s v="ITEM5"/>
    <s v="DESCRIPTION5"/>
    <n v="1"/>
    <n v="562"/>
    <n v="562"/>
    <d v="2016-01-08T00:00:00"/>
    <d v="2016-01-31T00:00:00"/>
  </r>
  <r>
    <x v="5"/>
    <s v="Category1"/>
    <s v="ITEM2"/>
    <s v="DESCRIPTION2"/>
    <n v="1"/>
    <n v="213"/>
    <n v="213"/>
    <d v="2016-01-08T00:00:00"/>
    <d v="2016-01-31T00:00:00"/>
  </r>
  <r>
    <x v="4"/>
    <s v="Category1"/>
    <s v="ITEM2"/>
    <s v="DESCRIPTION2"/>
    <n v="1"/>
    <n v="274"/>
    <n v="274"/>
    <d v="2016-01-08T00:00:00"/>
    <d v="2016-01-31T00:00:00"/>
  </r>
  <r>
    <x v="2"/>
    <s v="Category2"/>
    <s v="ITEM4"/>
    <s v="DESCRIPTION4"/>
    <n v="1"/>
    <n v="701"/>
    <n v="701"/>
    <d v="2016-01-08T00:00:00"/>
    <d v="2016-01-31T00:00:00"/>
  </r>
  <r>
    <x v="2"/>
    <s v="Category3"/>
    <s v="ITEM5"/>
    <s v="DESCRIPTION5"/>
    <n v="1"/>
    <n v="544"/>
    <n v="544"/>
    <d v="2016-01-08T00:00:00"/>
    <d v="2016-01-31T00:00:00"/>
  </r>
  <r>
    <x v="0"/>
    <s v="Category2"/>
    <s v="ITEM3"/>
    <s v="DESCRIPTION3"/>
    <n v="1"/>
    <n v="405"/>
    <n v="405"/>
    <d v="2016-01-08T00:00:00"/>
    <d v="2016-01-31T00:00:00"/>
  </r>
  <r>
    <x v="4"/>
    <s v="Category1"/>
    <s v="ITEM2"/>
    <s v="DESCRIPTION2"/>
    <n v="1"/>
    <n v="744"/>
    <n v="744"/>
    <d v="2016-01-08T00:00:00"/>
    <d v="2016-01-31T00:00:00"/>
  </r>
  <r>
    <x v="3"/>
    <s v="Category2"/>
    <s v="ITEM4"/>
    <s v="DESCRIPTION4"/>
    <n v="1"/>
    <n v="775"/>
    <n v="775"/>
    <d v="2016-01-08T00:00:00"/>
    <d v="2016-01-31T00:00:00"/>
  </r>
  <r>
    <x v="0"/>
    <s v="Category2"/>
    <s v="ITEM3"/>
    <s v="DESCRIPTION3"/>
    <n v="1"/>
    <n v="922"/>
    <n v="922"/>
    <d v="2016-01-08T00:00:00"/>
    <d v="2016-01-31T00:00:00"/>
  </r>
  <r>
    <x v="0"/>
    <s v="Category2"/>
    <s v="ITEM3"/>
    <s v="DESCRIPTION3"/>
    <n v="1"/>
    <n v="416"/>
    <n v="416"/>
    <d v="2016-01-08T00:00:00"/>
    <d v="2016-01-31T00:00:00"/>
  </r>
  <r>
    <x v="0"/>
    <s v="Category2"/>
    <s v="ITEM4"/>
    <s v="DESCRIPTION4"/>
    <n v="1"/>
    <n v="654"/>
    <n v="654"/>
    <d v="2016-01-08T00:00:00"/>
    <d v="2016-01-31T00:00:00"/>
  </r>
  <r>
    <x v="4"/>
    <s v="Category3"/>
    <s v="ITEM5"/>
    <s v="DESCRIPTION5"/>
    <n v="1"/>
    <n v="639"/>
    <n v="639"/>
    <d v="2016-01-08T00:00:00"/>
    <d v="2016-01-31T00:00:00"/>
  </r>
  <r>
    <x v="0"/>
    <s v="Category2"/>
    <s v="ITEM4"/>
    <s v="DESCRIPTION4"/>
    <n v="1"/>
    <n v="279"/>
    <n v="279"/>
    <d v="2016-01-08T00:00:00"/>
    <d v="2016-01-31T00:00:00"/>
  </r>
  <r>
    <x v="5"/>
    <s v="Category1"/>
    <s v="ITEM1"/>
    <s v="DESCRIPTION1"/>
    <n v="1"/>
    <n v="133"/>
    <n v="133"/>
    <d v="2016-01-08T00:00:00"/>
    <d v="2016-01-31T00:00:00"/>
  </r>
  <r>
    <x v="1"/>
    <s v="Category2"/>
    <s v="ITEM3"/>
    <s v="DESCRIPTION3"/>
    <n v="1"/>
    <n v="547"/>
    <n v="547"/>
    <d v="2016-01-08T00:00:00"/>
    <d v="2016-01-31T00:00:00"/>
  </r>
  <r>
    <x v="4"/>
    <s v="Category1"/>
    <s v="ITEM2"/>
    <s v="DESCRIPTION2"/>
    <n v="1"/>
    <n v="354"/>
    <n v="354"/>
    <d v="2016-01-08T00:00:00"/>
    <d v="2016-01-31T00:00:00"/>
  </r>
  <r>
    <x v="3"/>
    <s v="Category3"/>
    <s v="ITEM5"/>
    <s v="DESCRIPTION5"/>
    <n v="1"/>
    <n v="433"/>
    <n v="433"/>
    <d v="2016-01-08T00:00:00"/>
    <d v="2016-01-31T00:00:00"/>
  </r>
  <r>
    <x v="0"/>
    <s v="Category1"/>
    <s v="ITEM1"/>
    <s v="DESCRIPTION1"/>
    <n v="1"/>
    <n v="673"/>
    <n v="673"/>
    <d v="2016-01-08T00:00:00"/>
    <d v="2016-01-31T00:00:00"/>
  </r>
  <r>
    <x v="3"/>
    <s v="Category2"/>
    <s v="ITEM4"/>
    <s v="DESCRIPTION4"/>
    <n v="1"/>
    <n v="777"/>
    <n v="777"/>
    <d v="2016-01-08T00:00:00"/>
    <d v="2016-01-31T00:00:00"/>
  </r>
  <r>
    <x v="0"/>
    <s v="Category1"/>
    <s v="ITEM2"/>
    <s v="DESCRIPTION2"/>
    <n v="1"/>
    <n v="388"/>
    <n v="388"/>
    <d v="2016-01-08T00:00:00"/>
    <d v="2016-01-31T00:00:00"/>
  </r>
  <r>
    <x v="1"/>
    <s v="Category2"/>
    <s v="ITEM4"/>
    <s v="DESCRIPTION4"/>
    <n v="1"/>
    <n v="796"/>
    <n v="796"/>
    <d v="2016-01-08T00:00:00"/>
    <d v="2016-01-31T00:00:00"/>
  </r>
  <r>
    <x v="2"/>
    <s v="Category2"/>
    <s v="ITEM4"/>
    <s v="DESCRIPTION4"/>
    <n v="1"/>
    <n v="198"/>
    <n v="198"/>
    <d v="2016-01-08T00:00:00"/>
    <d v="2016-01-31T00:00:00"/>
  </r>
  <r>
    <x v="0"/>
    <s v="Category1"/>
    <s v="ITEM2"/>
    <s v="DESCRIPTION2"/>
    <n v="1"/>
    <n v="464"/>
    <n v="464"/>
    <d v="2016-01-08T00:00:00"/>
    <d v="2016-01-31T00:00:00"/>
  </r>
  <r>
    <x v="5"/>
    <s v="Category1"/>
    <s v="ITEM2"/>
    <s v="DESCRIPTION2"/>
    <n v="1"/>
    <n v="219"/>
    <n v="219"/>
    <d v="2016-01-08T00:00:00"/>
    <d v="2016-01-31T00:00:00"/>
  </r>
  <r>
    <x v="4"/>
    <s v="Category1"/>
    <s v="ITEM1"/>
    <s v="DESCRIPTION1"/>
    <n v="1"/>
    <n v="514"/>
    <n v="514"/>
    <d v="2016-01-09T00:00:00"/>
    <d v="2016-01-31T00:00:00"/>
  </r>
  <r>
    <x v="4"/>
    <s v="Category2"/>
    <s v="ITEM3"/>
    <s v="DESCRIPTION3"/>
    <n v="1"/>
    <n v="400"/>
    <n v="400"/>
    <d v="2016-01-09T00:00:00"/>
    <d v="2016-01-31T00:00:00"/>
  </r>
  <r>
    <x v="3"/>
    <s v="Category2"/>
    <s v="ITEM4"/>
    <s v="DESCRIPTION4"/>
    <n v="1"/>
    <n v="563"/>
    <n v="563"/>
    <d v="2016-01-09T00:00:00"/>
    <d v="2016-01-31T00:00:00"/>
  </r>
  <r>
    <x v="1"/>
    <s v="Category2"/>
    <s v="ITEM4"/>
    <s v="DESCRIPTION4"/>
    <n v="1"/>
    <n v="246"/>
    <n v="246"/>
    <d v="2016-01-09T00:00:00"/>
    <d v="2016-01-31T00:00:00"/>
  </r>
  <r>
    <x v="0"/>
    <s v="Category3"/>
    <s v="ITEM5"/>
    <s v="DESCRIPTION5"/>
    <n v="1"/>
    <n v="229"/>
    <n v="229"/>
    <d v="2016-01-09T00:00:00"/>
    <d v="2016-01-31T00:00:00"/>
  </r>
  <r>
    <x v="2"/>
    <s v="Category2"/>
    <s v="ITEM4"/>
    <s v="DESCRIPTION4"/>
    <n v="1"/>
    <n v="845"/>
    <n v="845"/>
    <d v="2016-01-09T00:00:00"/>
    <d v="2016-01-31T00:00:00"/>
  </r>
  <r>
    <x v="4"/>
    <s v="Category1"/>
    <s v="ITEM2"/>
    <s v="DESCRIPTION2"/>
    <n v="1"/>
    <n v="801"/>
    <n v="801"/>
    <d v="2016-01-09T00:00:00"/>
    <d v="2016-01-31T00:00:00"/>
  </r>
  <r>
    <x v="1"/>
    <s v="Category1"/>
    <s v="ITEM1"/>
    <s v="DESCRIPTION1"/>
    <n v="1"/>
    <n v="924"/>
    <n v="924"/>
    <d v="2016-01-09T00:00:00"/>
    <d v="2016-01-31T00:00:00"/>
  </r>
  <r>
    <x v="3"/>
    <s v="Category2"/>
    <s v="ITEM4"/>
    <s v="DESCRIPTION4"/>
    <n v="1"/>
    <n v="231"/>
    <n v="231"/>
    <d v="2016-01-09T00:00:00"/>
    <d v="2016-01-31T00:00:00"/>
  </r>
  <r>
    <x v="2"/>
    <s v="Category2"/>
    <s v="ITEM3"/>
    <s v="DESCRIPTION3"/>
    <n v="1"/>
    <n v="413"/>
    <n v="413"/>
    <d v="2016-01-09T00:00:00"/>
    <d v="2016-01-31T00:00:00"/>
  </r>
  <r>
    <x v="1"/>
    <s v="Category2"/>
    <s v="ITEM3"/>
    <s v="DESCRIPTION3"/>
    <n v="1"/>
    <n v="972"/>
    <n v="972"/>
    <d v="2016-01-09T00:00:00"/>
    <d v="2016-01-31T00:00:00"/>
  </r>
  <r>
    <x v="4"/>
    <s v="Category2"/>
    <s v="ITEM4"/>
    <s v="DESCRIPTION4"/>
    <n v="1"/>
    <n v="772"/>
    <n v="772"/>
    <d v="2016-01-09T00:00:00"/>
    <d v="2016-01-31T00:00:00"/>
  </r>
  <r>
    <x v="0"/>
    <s v="Category2"/>
    <s v="ITEM4"/>
    <s v="DESCRIPTION4"/>
    <n v="1"/>
    <n v="322"/>
    <n v="322"/>
    <d v="2016-01-09T00:00:00"/>
    <d v="2016-01-31T00:00:00"/>
  </r>
  <r>
    <x v="5"/>
    <s v="Category2"/>
    <s v="ITEM4"/>
    <s v="DESCRIPTION4"/>
    <n v="1"/>
    <n v="611"/>
    <n v="611"/>
    <d v="2016-01-09T00:00:00"/>
    <d v="2016-01-31T00:00:00"/>
  </r>
  <r>
    <x v="4"/>
    <s v="Category3"/>
    <s v="ITEM5"/>
    <s v="DESCRIPTION5"/>
    <n v="1"/>
    <n v="425"/>
    <n v="425"/>
    <d v="2016-01-09T00:00:00"/>
    <d v="2016-01-31T00:00:00"/>
  </r>
  <r>
    <x v="4"/>
    <s v="Category3"/>
    <s v="ITEM5"/>
    <s v="DESCRIPTION5"/>
    <n v="1"/>
    <n v="233"/>
    <n v="233"/>
    <d v="2016-01-09T00:00:00"/>
    <d v="2016-01-31T00:00:00"/>
  </r>
  <r>
    <x v="0"/>
    <s v="Category3"/>
    <s v="ITEM5"/>
    <s v="DESCRIPTION5"/>
    <n v="1"/>
    <n v="536"/>
    <n v="536"/>
    <d v="2016-01-09T00:00:00"/>
    <d v="2016-01-31T00:00:00"/>
  </r>
  <r>
    <x v="3"/>
    <s v="Category2"/>
    <s v="ITEM4"/>
    <s v="DESCRIPTION4"/>
    <n v="1"/>
    <n v="385"/>
    <n v="385"/>
    <d v="2016-01-09T00:00:00"/>
    <d v="2016-01-31T00:00:00"/>
  </r>
  <r>
    <x v="3"/>
    <s v="Category1"/>
    <s v="ITEM2"/>
    <s v="DESCRIPTION2"/>
    <n v="1"/>
    <n v="844"/>
    <n v="844"/>
    <d v="2016-01-09T00:00:00"/>
    <d v="2016-01-31T00:00:00"/>
  </r>
  <r>
    <x v="2"/>
    <s v="Category1"/>
    <s v="ITEM2"/>
    <s v="DESCRIPTION2"/>
    <n v="1"/>
    <n v="433"/>
    <n v="433"/>
    <d v="2016-01-09T00:00:00"/>
    <d v="2016-01-31T00:00:00"/>
  </r>
  <r>
    <x v="0"/>
    <s v="Category1"/>
    <s v="ITEM1"/>
    <s v="DESCRIPTION1"/>
    <n v="1"/>
    <n v="475"/>
    <n v="475"/>
    <d v="2016-01-09T00:00:00"/>
    <d v="2016-01-31T00:00:00"/>
  </r>
  <r>
    <x v="2"/>
    <s v="Category2"/>
    <s v="ITEM4"/>
    <s v="DESCRIPTION4"/>
    <n v="1"/>
    <n v="697"/>
    <n v="697"/>
    <d v="2016-01-09T00:00:00"/>
    <d v="2016-01-31T00:00:00"/>
  </r>
  <r>
    <x v="3"/>
    <s v="Category1"/>
    <s v="ITEM2"/>
    <s v="DESCRIPTION2"/>
    <n v="1"/>
    <n v="161"/>
    <n v="161"/>
    <d v="2016-01-09T00:00:00"/>
    <d v="2016-01-31T00:00:00"/>
  </r>
  <r>
    <x v="4"/>
    <s v="Category1"/>
    <s v="ITEM1"/>
    <s v="DESCRIPTION1"/>
    <n v="1"/>
    <n v="623"/>
    <n v="623"/>
    <d v="2016-01-09T00:00:00"/>
    <d v="2016-01-31T00:00:00"/>
  </r>
  <r>
    <x v="0"/>
    <s v="Category1"/>
    <s v="ITEM1"/>
    <s v="DESCRIPTION1"/>
    <n v="1"/>
    <n v="438"/>
    <n v="438"/>
    <d v="2016-01-09T00:00:00"/>
    <d v="2016-01-31T00:00:00"/>
  </r>
  <r>
    <x v="2"/>
    <s v="Category3"/>
    <s v="ITEM5"/>
    <s v="DESCRIPTION5"/>
    <n v="1"/>
    <n v="391"/>
    <n v="391"/>
    <d v="2016-01-09T00:00:00"/>
    <d v="2016-01-31T00:00:00"/>
  </r>
  <r>
    <x v="1"/>
    <s v="Category2"/>
    <s v="ITEM4"/>
    <s v="DESCRIPTION4"/>
    <n v="1"/>
    <n v="220"/>
    <n v="220"/>
    <d v="2016-01-09T00:00:00"/>
    <d v="2016-01-31T00:00:00"/>
  </r>
  <r>
    <x v="4"/>
    <s v="Category2"/>
    <s v="ITEM4"/>
    <s v="DESCRIPTION4"/>
    <n v="1"/>
    <n v="788"/>
    <n v="788"/>
    <d v="2016-01-09T00:00:00"/>
    <d v="2016-01-31T00:00:00"/>
  </r>
  <r>
    <x v="1"/>
    <s v="Category2"/>
    <s v="ITEM4"/>
    <s v="DESCRIPTION4"/>
    <n v="1"/>
    <n v="938"/>
    <n v="938"/>
    <d v="2016-01-09T00:00:00"/>
    <d v="2016-01-31T00:00:00"/>
  </r>
  <r>
    <x v="3"/>
    <s v="Category2"/>
    <s v="ITEM3"/>
    <s v="DESCRIPTION3"/>
    <n v="1"/>
    <n v="611"/>
    <n v="611"/>
    <d v="2016-01-09T00:00:00"/>
    <d v="2016-01-31T00:00:00"/>
  </r>
  <r>
    <x v="1"/>
    <s v="Category1"/>
    <s v="ITEM1"/>
    <s v="DESCRIPTION1"/>
    <n v="1"/>
    <n v="863"/>
    <n v="863"/>
    <d v="2016-01-09T00:00:00"/>
    <d v="2016-01-31T00:00:00"/>
  </r>
  <r>
    <x v="4"/>
    <s v="Category2"/>
    <s v="ITEM3"/>
    <s v="DESCRIPTION3"/>
    <n v="1"/>
    <n v="525"/>
    <n v="525"/>
    <d v="2016-01-09T00:00:00"/>
    <d v="2016-01-31T00:00:00"/>
  </r>
  <r>
    <x v="0"/>
    <s v="Category2"/>
    <s v="ITEM3"/>
    <s v="DESCRIPTION3"/>
    <n v="1"/>
    <n v="280"/>
    <n v="280"/>
    <d v="2016-01-09T00:00:00"/>
    <d v="2016-01-31T00:00:00"/>
  </r>
  <r>
    <x v="1"/>
    <s v="Category3"/>
    <s v="ITEM5"/>
    <s v="DESCRIPTION5"/>
    <n v="1"/>
    <n v="824"/>
    <n v="824"/>
    <d v="2016-01-09T00:00:00"/>
    <d v="2016-01-31T00:00:00"/>
  </r>
  <r>
    <x v="1"/>
    <s v="Category2"/>
    <s v="ITEM3"/>
    <s v="DESCRIPTION3"/>
    <n v="1"/>
    <n v="909"/>
    <n v="909"/>
    <d v="2016-01-09T00:00:00"/>
    <d v="2016-01-31T00:00:00"/>
  </r>
  <r>
    <x v="3"/>
    <s v="Category2"/>
    <s v="ITEM3"/>
    <s v="DESCRIPTION3"/>
    <n v="1"/>
    <n v="239"/>
    <n v="239"/>
    <d v="2016-01-09T00:00:00"/>
    <d v="2016-01-31T00:00:00"/>
  </r>
  <r>
    <x v="5"/>
    <s v="Category2"/>
    <s v="ITEM3"/>
    <s v="DESCRIPTION3"/>
    <n v="1"/>
    <n v="417"/>
    <n v="417"/>
    <d v="2016-01-09T00:00:00"/>
    <d v="2016-01-31T00:00:00"/>
  </r>
  <r>
    <x v="3"/>
    <s v="Category1"/>
    <s v="ITEM2"/>
    <s v="DESCRIPTION2"/>
    <n v="1"/>
    <n v="123"/>
    <n v="123"/>
    <d v="2016-01-09T00:00:00"/>
    <d v="2016-01-31T00:00:00"/>
  </r>
  <r>
    <x v="3"/>
    <s v="Category2"/>
    <s v="ITEM4"/>
    <s v="DESCRIPTION4"/>
    <n v="1"/>
    <n v="387"/>
    <n v="387"/>
    <d v="2016-01-09T00:00:00"/>
    <d v="2016-01-31T00:00:00"/>
  </r>
  <r>
    <x v="1"/>
    <s v="Category1"/>
    <s v="ITEM2"/>
    <s v="DESCRIPTION2"/>
    <n v="1"/>
    <n v="868"/>
    <n v="868"/>
    <d v="2016-01-09T00:00:00"/>
    <d v="2016-01-31T00:00:00"/>
  </r>
  <r>
    <x v="5"/>
    <s v="Category3"/>
    <s v="ITEM5"/>
    <s v="DESCRIPTION5"/>
    <n v="1"/>
    <n v="516"/>
    <n v="516"/>
    <d v="2016-01-09T00:00:00"/>
    <d v="2016-01-31T00:00:00"/>
  </r>
  <r>
    <x v="4"/>
    <s v="Category1"/>
    <s v="ITEM1"/>
    <s v="DESCRIPTION1"/>
    <n v="1"/>
    <n v="557"/>
    <n v="557"/>
    <d v="2016-01-09T00:00:00"/>
    <d v="2016-01-31T00:00:00"/>
  </r>
  <r>
    <x v="5"/>
    <s v="Category2"/>
    <s v="ITEM4"/>
    <s v="DESCRIPTION4"/>
    <n v="1"/>
    <n v="587"/>
    <n v="587"/>
    <d v="2016-01-09T00:00:00"/>
    <d v="2016-01-31T00:00:00"/>
  </r>
  <r>
    <x v="5"/>
    <s v="Category1"/>
    <s v="ITEM1"/>
    <s v="DESCRIPTION1"/>
    <n v="1"/>
    <n v="352"/>
    <n v="352"/>
    <d v="2016-01-09T00:00:00"/>
    <d v="2016-01-31T00:00:00"/>
  </r>
  <r>
    <x v="1"/>
    <s v="Category3"/>
    <s v="ITEM5"/>
    <s v="DESCRIPTION5"/>
    <n v="1"/>
    <n v="197"/>
    <n v="197"/>
    <d v="2016-01-09T00:00:00"/>
    <d v="2016-01-31T00:00:00"/>
  </r>
  <r>
    <x v="5"/>
    <s v="Category1"/>
    <s v="ITEM2"/>
    <s v="DESCRIPTION2"/>
    <n v="1"/>
    <n v="246"/>
    <n v="246"/>
    <d v="2016-01-09T00:00:00"/>
    <d v="2016-01-31T00:00:00"/>
  </r>
  <r>
    <x v="4"/>
    <s v="Category1"/>
    <s v="ITEM1"/>
    <s v="DESCRIPTION1"/>
    <n v="1"/>
    <n v="155"/>
    <n v="155"/>
    <d v="2016-01-09T00:00:00"/>
    <d v="2016-01-31T00:00:00"/>
  </r>
  <r>
    <x v="1"/>
    <s v="Category2"/>
    <s v="ITEM3"/>
    <s v="DESCRIPTION3"/>
    <n v="1"/>
    <n v="519"/>
    <n v="519"/>
    <d v="2016-01-09T00:00:00"/>
    <d v="2016-01-31T00:00:00"/>
  </r>
  <r>
    <x v="3"/>
    <s v="Category2"/>
    <s v="ITEM4"/>
    <s v="DESCRIPTION4"/>
    <n v="1"/>
    <n v="477"/>
    <n v="477"/>
    <d v="2016-01-09T00:00:00"/>
    <d v="2016-01-31T00:00:00"/>
  </r>
  <r>
    <x v="3"/>
    <s v="Category1"/>
    <s v="ITEM2"/>
    <s v="DESCRIPTION2"/>
    <n v="1"/>
    <n v="724"/>
    <n v="724"/>
    <d v="2016-01-09T00:00:00"/>
    <d v="2016-01-31T00:00:00"/>
  </r>
  <r>
    <x v="2"/>
    <s v="Category2"/>
    <s v="ITEM4"/>
    <s v="DESCRIPTION4"/>
    <n v="1"/>
    <n v="756"/>
    <n v="756"/>
    <d v="2016-01-10T00:00:00"/>
    <d v="2016-01-31T00:00:00"/>
  </r>
  <r>
    <x v="1"/>
    <s v="Category1"/>
    <s v="ITEM1"/>
    <s v="DESCRIPTION1"/>
    <n v="1"/>
    <n v="928"/>
    <n v="928"/>
    <d v="2016-01-10T00:00:00"/>
    <d v="2016-01-31T00:00:00"/>
  </r>
  <r>
    <x v="0"/>
    <s v="Category3"/>
    <s v="ITEM5"/>
    <s v="DESCRIPTION5"/>
    <n v="1"/>
    <n v="709"/>
    <n v="709"/>
    <d v="2016-01-10T00:00:00"/>
    <d v="2016-01-31T00:00:00"/>
  </r>
  <r>
    <x v="1"/>
    <s v="Category2"/>
    <s v="ITEM4"/>
    <s v="DESCRIPTION4"/>
    <n v="1"/>
    <n v="837"/>
    <n v="837"/>
    <d v="2016-01-10T00:00:00"/>
    <d v="2016-01-31T00:00:00"/>
  </r>
  <r>
    <x v="2"/>
    <s v="Category2"/>
    <s v="ITEM3"/>
    <s v="DESCRIPTION3"/>
    <n v="1"/>
    <n v="610"/>
    <n v="610"/>
    <d v="2016-01-10T00:00:00"/>
    <d v="2016-01-31T00:00:00"/>
  </r>
  <r>
    <x v="5"/>
    <s v="Category2"/>
    <s v="ITEM4"/>
    <s v="DESCRIPTION4"/>
    <n v="1"/>
    <n v="284"/>
    <n v="284"/>
    <d v="2016-01-10T00:00:00"/>
    <d v="2016-01-31T00:00:00"/>
  </r>
  <r>
    <x v="1"/>
    <s v="Category2"/>
    <s v="ITEM4"/>
    <s v="DESCRIPTION4"/>
    <n v="1"/>
    <n v="526"/>
    <n v="526"/>
    <d v="2016-01-10T00:00:00"/>
    <d v="2016-01-31T00:00:00"/>
  </r>
  <r>
    <x v="1"/>
    <s v="Category2"/>
    <s v="ITEM3"/>
    <s v="DESCRIPTION3"/>
    <n v="1"/>
    <n v="439"/>
    <n v="439"/>
    <d v="2016-01-10T00:00:00"/>
    <d v="2016-01-31T00:00:00"/>
  </r>
  <r>
    <x v="4"/>
    <s v="Category1"/>
    <s v="ITEM2"/>
    <s v="DESCRIPTION2"/>
    <n v="1"/>
    <n v="585"/>
    <n v="585"/>
    <d v="2016-01-10T00:00:00"/>
    <d v="2016-01-31T00:00:00"/>
  </r>
  <r>
    <x v="3"/>
    <s v="Category2"/>
    <s v="ITEM4"/>
    <s v="DESCRIPTION4"/>
    <n v="1"/>
    <n v="912"/>
    <n v="912"/>
    <d v="2016-01-10T00:00:00"/>
    <d v="2016-01-31T00:00:00"/>
  </r>
  <r>
    <x v="4"/>
    <s v="Category1"/>
    <s v="ITEM1"/>
    <s v="DESCRIPTION1"/>
    <n v="1"/>
    <n v="891"/>
    <n v="891"/>
    <d v="2016-01-10T00:00:00"/>
    <d v="2016-01-31T00:00:00"/>
  </r>
  <r>
    <x v="4"/>
    <s v="Category3"/>
    <s v="ITEM5"/>
    <s v="DESCRIPTION5"/>
    <n v="1"/>
    <n v="332"/>
    <n v="332"/>
    <d v="2016-01-10T00:00:00"/>
    <d v="2016-01-31T00:00:00"/>
  </r>
  <r>
    <x v="4"/>
    <s v="Category2"/>
    <s v="ITEM3"/>
    <s v="DESCRIPTION3"/>
    <n v="1"/>
    <n v="402"/>
    <n v="402"/>
    <d v="2016-01-10T00:00:00"/>
    <d v="2016-01-31T00:00:00"/>
  </r>
  <r>
    <x v="5"/>
    <s v="Category1"/>
    <s v="ITEM2"/>
    <s v="DESCRIPTION2"/>
    <n v="1"/>
    <n v="281"/>
    <n v="281"/>
    <d v="2016-01-10T00:00:00"/>
    <d v="2016-01-31T00:00:00"/>
  </r>
  <r>
    <x v="2"/>
    <s v="Category2"/>
    <s v="ITEM4"/>
    <s v="DESCRIPTION4"/>
    <n v="1"/>
    <n v="768"/>
    <n v="768"/>
    <d v="2016-01-10T00:00:00"/>
    <d v="2016-01-31T00:00:00"/>
  </r>
  <r>
    <x v="4"/>
    <s v="Category2"/>
    <s v="ITEM4"/>
    <s v="DESCRIPTION4"/>
    <n v="1"/>
    <n v="454"/>
    <n v="454"/>
    <d v="2016-01-10T00:00:00"/>
    <d v="2016-01-31T00:00:00"/>
  </r>
  <r>
    <x v="4"/>
    <s v="Category2"/>
    <s v="ITEM3"/>
    <s v="DESCRIPTION3"/>
    <n v="1"/>
    <n v="592"/>
    <n v="592"/>
    <d v="2016-01-10T00:00:00"/>
    <d v="2016-01-31T00:00:00"/>
  </r>
  <r>
    <x v="1"/>
    <s v="Category2"/>
    <s v="ITEM3"/>
    <s v="DESCRIPTION3"/>
    <n v="1"/>
    <n v="394"/>
    <n v="394"/>
    <d v="2016-01-10T00:00:00"/>
    <d v="2016-01-31T00:00:00"/>
  </r>
  <r>
    <x v="4"/>
    <s v="Category2"/>
    <s v="ITEM3"/>
    <s v="DESCRIPTION3"/>
    <n v="1"/>
    <n v="640"/>
    <n v="640"/>
    <d v="2016-01-10T00:00:00"/>
    <d v="2016-01-31T00:00:00"/>
  </r>
  <r>
    <x v="2"/>
    <s v="Category1"/>
    <s v="ITEM1"/>
    <s v="DESCRIPTION1"/>
    <n v="1"/>
    <n v="772"/>
    <n v="772"/>
    <d v="2016-01-10T00:00:00"/>
    <d v="2016-01-31T00:00:00"/>
  </r>
  <r>
    <x v="5"/>
    <s v="Category1"/>
    <s v="ITEM2"/>
    <s v="DESCRIPTION2"/>
    <n v="1"/>
    <n v="625"/>
    <n v="625"/>
    <d v="2016-01-10T00:00:00"/>
    <d v="2016-01-31T00:00:00"/>
  </r>
  <r>
    <x v="1"/>
    <s v="Category1"/>
    <s v="ITEM2"/>
    <s v="DESCRIPTION2"/>
    <n v="1"/>
    <n v="440"/>
    <n v="440"/>
    <d v="2016-01-10T00:00:00"/>
    <d v="2016-01-31T00:00:00"/>
  </r>
  <r>
    <x v="0"/>
    <s v="Category2"/>
    <s v="ITEM3"/>
    <s v="DESCRIPTION3"/>
    <n v="1"/>
    <n v="139"/>
    <n v="139"/>
    <d v="2016-01-10T00:00:00"/>
    <d v="2016-01-31T00:00:00"/>
  </r>
  <r>
    <x v="2"/>
    <s v="Category1"/>
    <s v="ITEM1"/>
    <s v="DESCRIPTION1"/>
    <n v="1"/>
    <n v="866"/>
    <n v="866"/>
    <d v="2016-01-10T00:00:00"/>
    <d v="2016-01-31T00:00:00"/>
  </r>
  <r>
    <x v="3"/>
    <s v="Category1"/>
    <s v="ITEM2"/>
    <s v="DESCRIPTION2"/>
    <n v="1"/>
    <n v="661"/>
    <n v="661"/>
    <d v="2016-01-10T00:00:00"/>
    <d v="2016-01-31T00:00:00"/>
  </r>
  <r>
    <x v="3"/>
    <s v="Category1"/>
    <s v="ITEM2"/>
    <s v="DESCRIPTION2"/>
    <n v="1"/>
    <n v="297"/>
    <n v="297"/>
    <d v="2016-01-10T00:00:00"/>
    <d v="2016-01-31T00:00:00"/>
  </r>
  <r>
    <x v="3"/>
    <s v="Category1"/>
    <s v="ITEM1"/>
    <s v="DESCRIPTION1"/>
    <n v="1"/>
    <n v="380"/>
    <n v="380"/>
    <d v="2016-01-10T00:00:00"/>
    <d v="2016-01-31T00:00:00"/>
  </r>
  <r>
    <x v="5"/>
    <s v="Category3"/>
    <s v="ITEM5"/>
    <s v="DESCRIPTION5"/>
    <n v="1"/>
    <n v="725"/>
    <n v="725"/>
    <d v="2016-01-10T00:00:00"/>
    <d v="2016-01-31T00:00:00"/>
  </r>
  <r>
    <x v="5"/>
    <s v="Category2"/>
    <s v="ITEM4"/>
    <s v="DESCRIPTION4"/>
    <n v="1"/>
    <n v="423"/>
    <n v="423"/>
    <d v="2016-01-10T00:00:00"/>
    <d v="2016-01-31T00:00:00"/>
  </r>
  <r>
    <x v="3"/>
    <s v="Category2"/>
    <s v="ITEM3"/>
    <s v="DESCRIPTION3"/>
    <n v="1"/>
    <n v="119"/>
    <n v="119"/>
    <d v="2016-01-10T00:00:00"/>
    <d v="2016-01-31T00:00:00"/>
  </r>
  <r>
    <x v="0"/>
    <s v="Category3"/>
    <s v="ITEM5"/>
    <s v="DESCRIPTION5"/>
    <n v="1"/>
    <n v="685"/>
    <n v="685"/>
    <d v="2016-01-10T00:00:00"/>
    <d v="2016-01-31T00:00:00"/>
  </r>
  <r>
    <x v="3"/>
    <s v="Category1"/>
    <s v="ITEM2"/>
    <s v="DESCRIPTION2"/>
    <n v="1"/>
    <n v="195"/>
    <n v="195"/>
    <d v="2016-01-10T00:00:00"/>
    <d v="2016-01-31T00:00:00"/>
  </r>
  <r>
    <x v="4"/>
    <s v="Category1"/>
    <s v="ITEM2"/>
    <s v="DESCRIPTION2"/>
    <n v="1"/>
    <n v="366"/>
    <n v="366"/>
    <d v="2016-01-10T00:00:00"/>
    <d v="2016-01-31T00:00:00"/>
  </r>
  <r>
    <x v="4"/>
    <s v="Category3"/>
    <s v="ITEM5"/>
    <s v="DESCRIPTION5"/>
    <n v="1"/>
    <n v="346"/>
    <n v="346"/>
    <d v="2016-01-10T00:00:00"/>
    <d v="2016-01-31T00:00:00"/>
  </r>
  <r>
    <x v="2"/>
    <s v="Category2"/>
    <s v="ITEM4"/>
    <s v="DESCRIPTION4"/>
    <n v="1"/>
    <n v="614"/>
    <n v="614"/>
    <d v="2016-01-10T00:00:00"/>
    <d v="2016-01-31T00:00:00"/>
  </r>
  <r>
    <x v="0"/>
    <s v="Category1"/>
    <s v="ITEM1"/>
    <s v="DESCRIPTION1"/>
    <n v="1"/>
    <n v="608"/>
    <n v="608"/>
    <d v="2016-01-10T00:00:00"/>
    <d v="2016-01-31T00:00:00"/>
  </r>
  <r>
    <x v="4"/>
    <s v="Category2"/>
    <s v="ITEM3"/>
    <s v="DESCRIPTION3"/>
    <n v="1"/>
    <n v="444"/>
    <n v="444"/>
    <d v="2016-01-10T00:00:00"/>
    <d v="2016-01-31T00:00:00"/>
  </r>
  <r>
    <x v="2"/>
    <s v="Category2"/>
    <s v="ITEM4"/>
    <s v="DESCRIPTION4"/>
    <n v="1"/>
    <n v="243"/>
    <n v="243"/>
    <d v="2016-01-10T00:00:00"/>
    <d v="2016-01-31T00:00:00"/>
  </r>
  <r>
    <x v="0"/>
    <s v="Category1"/>
    <s v="ITEM1"/>
    <s v="DESCRIPTION1"/>
    <n v="1"/>
    <n v="683"/>
    <n v="683"/>
    <d v="2016-01-10T00:00:00"/>
    <d v="2016-01-31T00:00:00"/>
  </r>
  <r>
    <x v="5"/>
    <s v="Category1"/>
    <s v="ITEM2"/>
    <s v="DESCRIPTION2"/>
    <n v="1"/>
    <n v="782"/>
    <n v="782"/>
    <d v="2016-01-10T00:00:00"/>
    <d v="2016-01-31T00:00:00"/>
  </r>
  <r>
    <x v="2"/>
    <s v="Category2"/>
    <s v="ITEM4"/>
    <s v="DESCRIPTION4"/>
    <n v="1"/>
    <n v="238"/>
    <n v="238"/>
    <d v="2016-01-10T00:00:00"/>
    <d v="2016-01-31T00:00:00"/>
  </r>
  <r>
    <x v="2"/>
    <s v="Category1"/>
    <s v="ITEM2"/>
    <s v="DESCRIPTION2"/>
    <n v="1"/>
    <n v="540"/>
    <n v="540"/>
    <d v="2016-01-10T00:00:00"/>
    <d v="2016-01-31T00:00:00"/>
  </r>
  <r>
    <x v="4"/>
    <s v="Category2"/>
    <s v="ITEM3"/>
    <s v="DESCRIPTION3"/>
    <n v="1"/>
    <n v="197"/>
    <n v="197"/>
    <d v="2016-01-10T00:00:00"/>
    <d v="2016-01-31T00:00:00"/>
  </r>
  <r>
    <x v="5"/>
    <s v="Category2"/>
    <s v="ITEM4"/>
    <s v="DESCRIPTION4"/>
    <n v="1"/>
    <n v="447"/>
    <n v="447"/>
    <d v="2016-01-10T00:00:00"/>
    <d v="2016-01-31T00:00:00"/>
  </r>
  <r>
    <x v="5"/>
    <s v="Category1"/>
    <s v="ITEM1"/>
    <s v="DESCRIPTION1"/>
    <n v="1"/>
    <n v="669"/>
    <n v="669"/>
    <d v="2016-01-10T00:00:00"/>
    <d v="2016-01-31T00:00:00"/>
  </r>
  <r>
    <x v="1"/>
    <s v="Category3"/>
    <s v="ITEM5"/>
    <s v="DESCRIPTION5"/>
    <n v="1"/>
    <n v="499"/>
    <n v="499"/>
    <d v="2016-01-10T00:00:00"/>
    <d v="2016-01-31T00:00:00"/>
  </r>
  <r>
    <x v="0"/>
    <s v="Category2"/>
    <s v="ITEM3"/>
    <s v="DESCRIPTION3"/>
    <n v="1"/>
    <n v="897"/>
    <n v="897"/>
    <d v="2016-01-10T00:00:00"/>
    <d v="2016-01-31T00:00:00"/>
  </r>
  <r>
    <x v="2"/>
    <s v="Category3"/>
    <s v="ITEM5"/>
    <s v="DESCRIPTION5"/>
    <n v="1"/>
    <n v="448"/>
    <n v="448"/>
    <d v="2016-01-10T00:00:00"/>
    <d v="2016-01-31T00:00:00"/>
  </r>
  <r>
    <x v="3"/>
    <s v="Category1"/>
    <s v="ITEM2"/>
    <s v="DESCRIPTION2"/>
    <n v="1"/>
    <n v="892"/>
    <n v="892"/>
    <d v="2016-01-10T00:00:00"/>
    <d v="2016-01-31T00:00:00"/>
  </r>
  <r>
    <x v="0"/>
    <s v="Category1"/>
    <s v="ITEM1"/>
    <s v="DESCRIPTION1"/>
    <n v="1"/>
    <n v="407"/>
    <n v="407"/>
    <d v="2016-01-10T00:00:00"/>
    <d v="2016-01-31T00:00:00"/>
  </r>
  <r>
    <x v="4"/>
    <s v="Category1"/>
    <s v="ITEM1"/>
    <s v="DESCRIPTION1"/>
    <n v="1"/>
    <n v="342"/>
    <n v="342"/>
    <d v="2016-01-11T00:00:00"/>
    <d v="2016-01-31T00:00:00"/>
  </r>
  <r>
    <x v="0"/>
    <s v="Category1"/>
    <s v="ITEM2"/>
    <s v="DESCRIPTION2"/>
    <n v="1"/>
    <n v="533"/>
    <n v="533"/>
    <d v="2016-01-11T00:00:00"/>
    <d v="2016-01-31T00:00:00"/>
  </r>
  <r>
    <x v="4"/>
    <s v="Category3"/>
    <s v="ITEM5"/>
    <s v="DESCRIPTION5"/>
    <n v="1"/>
    <n v="258"/>
    <n v="258"/>
    <d v="2016-01-11T00:00:00"/>
    <d v="2016-01-31T00:00:00"/>
  </r>
  <r>
    <x v="2"/>
    <s v="Category2"/>
    <s v="ITEM3"/>
    <s v="DESCRIPTION3"/>
    <n v="1"/>
    <n v="919"/>
    <n v="919"/>
    <d v="2016-01-11T00:00:00"/>
    <d v="2016-01-31T00:00:00"/>
  </r>
  <r>
    <x v="3"/>
    <s v="Category2"/>
    <s v="ITEM3"/>
    <s v="DESCRIPTION3"/>
    <n v="1"/>
    <n v="249"/>
    <n v="249"/>
    <d v="2016-01-11T00:00:00"/>
    <d v="2016-01-31T00:00:00"/>
  </r>
  <r>
    <x v="5"/>
    <s v="Category1"/>
    <s v="ITEM2"/>
    <s v="DESCRIPTION2"/>
    <n v="1"/>
    <n v="589"/>
    <n v="589"/>
    <d v="2016-01-11T00:00:00"/>
    <d v="2016-01-31T00:00:00"/>
  </r>
  <r>
    <x v="3"/>
    <s v="Category1"/>
    <s v="ITEM2"/>
    <s v="DESCRIPTION2"/>
    <n v="1"/>
    <n v="123"/>
    <n v="123"/>
    <d v="2016-01-11T00:00:00"/>
    <d v="2016-01-31T00:00:00"/>
  </r>
  <r>
    <x v="4"/>
    <s v="Category3"/>
    <s v="ITEM5"/>
    <s v="DESCRIPTION5"/>
    <n v="1"/>
    <n v="250"/>
    <n v="250"/>
    <d v="2016-01-11T00:00:00"/>
    <d v="2016-01-31T00:00:00"/>
  </r>
  <r>
    <x v="1"/>
    <s v="Category1"/>
    <s v="ITEM1"/>
    <s v="DESCRIPTION1"/>
    <n v="1"/>
    <n v="114"/>
    <n v="114"/>
    <d v="2016-01-11T00:00:00"/>
    <d v="2016-01-31T00:00:00"/>
  </r>
  <r>
    <x v="1"/>
    <s v="Category1"/>
    <s v="ITEM1"/>
    <s v="DESCRIPTION1"/>
    <n v="1"/>
    <n v="746"/>
    <n v="746"/>
    <d v="2016-01-11T00:00:00"/>
    <d v="2016-01-31T00:00:00"/>
  </r>
  <r>
    <x v="0"/>
    <s v="Category2"/>
    <s v="ITEM3"/>
    <s v="DESCRIPTION3"/>
    <n v="1"/>
    <n v="866"/>
    <n v="866"/>
    <d v="2016-01-11T00:00:00"/>
    <d v="2016-01-31T00:00:00"/>
  </r>
  <r>
    <x v="3"/>
    <s v="Category2"/>
    <s v="ITEM4"/>
    <s v="DESCRIPTION4"/>
    <n v="1"/>
    <n v="965"/>
    <n v="965"/>
    <d v="2016-01-11T00:00:00"/>
    <d v="2016-01-31T00:00:00"/>
  </r>
  <r>
    <x v="1"/>
    <s v="Category1"/>
    <s v="ITEM2"/>
    <s v="DESCRIPTION2"/>
    <n v="1"/>
    <n v="914"/>
    <n v="914"/>
    <d v="2016-01-11T00:00:00"/>
    <d v="2016-01-31T00:00:00"/>
  </r>
  <r>
    <x v="0"/>
    <s v="Category2"/>
    <s v="ITEM4"/>
    <s v="DESCRIPTION4"/>
    <n v="1"/>
    <n v="794"/>
    <n v="794"/>
    <d v="2016-01-11T00:00:00"/>
    <d v="2016-01-31T00:00:00"/>
  </r>
  <r>
    <x v="4"/>
    <s v="Category2"/>
    <s v="ITEM4"/>
    <s v="DESCRIPTION4"/>
    <n v="1"/>
    <n v="980"/>
    <n v="980"/>
    <d v="2016-01-11T00:00:00"/>
    <d v="2016-01-31T00:00:00"/>
  </r>
  <r>
    <x v="2"/>
    <s v="Category3"/>
    <s v="ITEM5"/>
    <s v="DESCRIPTION5"/>
    <n v="1"/>
    <n v="477"/>
    <n v="477"/>
    <d v="2016-01-11T00:00:00"/>
    <d v="2016-01-31T00:00:00"/>
  </r>
  <r>
    <x v="2"/>
    <s v="Category1"/>
    <s v="ITEM1"/>
    <s v="DESCRIPTION1"/>
    <n v="1"/>
    <n v="400"/>
    <n v="400"/>
    <d v="2016-01-11T00:00:00"/>
    <d v="2016-01-31T00:00:00"/>
  </r>
  <r>
    <x v="1"/>
    <s v="Category1"/>
    <s v="ITEM1"/>
    <s v="DESCRIPTION1"/>
    <n v="1"/>
    <n v="231"/>
    <n v="231"/>
    <d v="2016-01-11T00:00:00"/>
    <d v="2016-01-31T00:00:00"/>
  </r>
  <r>
    <x v="4"/>
    <s v="Category3"/>
    <s v="ITEM5"/>
    <s v="DESCRIPTION5"/>
    <n v="1"/>
    <n v="309"/>
    <n v="309"/>
    <d v="2016-01-11T00:00:00"/>
    <d v="2016-01-31T00:00:00"/>
  </r>
  <r>
    <x v="3"/>
    <s v="Category1"/>
    <s v="ITEM1"/>
    <s v="DESCRIPTION1"/>
    <n v="1"/>
    <n v="139"/>
    <n v="139"/>
    <d v="2016-01-11T00:00:00"/>
    <d v="2016-01-31T00:00:00"/>
  </r>
  <r>
    <x v="2"/>
    <s v="Category3"/>
    <s v="ITEM5"/>
    <s v="DESCRIPTION5"/>
    <n v="1"/>
    <n v="391"/>
    <n v="391"/>
    <d v="2016-01-11T00:00:00"/>
    <d v="2016-01-31T00:00:00"/>
  </r>
  <r>
    <x v="1"/>
    <s v="Category2"/>
    <s v="ITEM4"/>
    <s v="DESCRIPTION4"/>
    <n v="1"/>
    <n v="246"/>
    <n v="246"/>
    <d v="2016-01-11T00:00:00"/>
    <d v="2016-01-31T00:00:00"/>
  </r>
  <r>
    <x v="0"/>
    <s v="Category3"/>
    <s v="ITEM5"/>
    <s v="DESCRIPTION5"/>
    <n v="1"/>
    <n v="611"/>
    <n v="611"/>
    <d v="2016-01-11T00:00:00"/>
    <d v="2016-01-31T00:00:00"/>
  </r>
  <r>
    <x v="2"/>
    <s v="Category2"/>
    <s v="ITEM4"/>
    <s v="DESCRIPTION4"/>
    <n v="1"/>
    <n v="251"/>
    <n v="251"/>
    <d v="2016-01-11T00:00:00"/>
    <d v="2016-01-31T00:00:00"/>
  </r>
  <r>
    <x v="4"/>
    <s v="Category2"/>
    <s v="ITEM4"/>
    <s v="DESCRIPTION4"/>
    <n v="1"/>
    <n v="150"/>
    <n v="150"/>
    <d v="2016-01-11T00:00:00"/>
    <d v="2016-01-31T00:00:00"/>
  </r>
  <r>
    <x v="1"/>
    <s v="Category1"/>
    <s v="ITEM1"/>
    <s v="DESCRIPTION1"/>
    <n v="1"/>
    <n v="497"/>
    <n v="497"/>
    <d v="2016-01-11T00:00:00"/>
    <d v="2016-01-31T00:00:00"/>
  </r>
  <r>
    <x v="0"/>
    <s v="Category2"/>
    <s v="ITEM4"/>
    <s v="DESCRIPTION4"/>
    <n v="1"/>
    <n v="196"/>
    <n v="196"/>
    <d v="2016-01-11T00:00:00"/>
    <d v="2016-01-31T00:00:00"/>
  </r>
  <r>
    <x v="1"/>
    <s v="Category1"/>
    <s v="ITEM1"/>
    <s v="DESCRIPTION1"/>
    <n v="1"/>
    <n v="157"/>
    <n v="157"/>
    <d v="2016-01-11T00:00:00"/>
    <d v="2016-01-31T00:00:00"/>
  </r>
  <r>
    <x v="4"/>
    <s v="Category1"/>
    <s v="ITEM1"/>
    <s v="DESCRIPTION1"/>
    <n v="1"/>
    <n v="492"/>
    <n v="492"/>
    <d v="2016-01-11T00:00:00"/>
    <d v="2016-01-31T00:00:00"/>
  </r>
  <r>
    <x v="0"/>
    <s v="Category2"/>
    <s v="ITEM4"/>
    <s v="DESCRIPTION4"/>
    <n v="1"/>
    <n v="319"/>
    <n v="319"/>
    <d v="2016-01-11T00:00:00"/>
    <d v="2016-01-31T00:00:00"/>
  </r>
  <r>
    <x v="5"/>
    <s v="Category1"/>
    <s v="ITEM1"/>
    <s v="DESCRIPTION1"/>
    <n v="1"/>
    <n v="876"/>
    <n v="876"/>
    <d v="2016-01-11T00:00:00"/>
    <d v="2016-01-31T00:00:00"/>
  </r>
  <r>
    <x v="2"/>
    <s v="Category2"/>
    <s v="ITEM4"/>
    <s v="DESCRIPTION4"/>
    <n v="1"/>
    <n v="626"/>
    <n v="626"/>
    <d v="2016-01-11T00:00:00"/>
    <d v="2016-01-31T00:00:00"/>
  </r>
  <r>
    <x v="0"/>
    <s v="Category1"/>
    <s v="ITEM1"/>
    <s v="DESCRIPTION1"/>
    <n v="1"/>
    <n v="853"/>
    <n v="853"/>
    <d v="2016-01-11T00:00:00"/>
    <d v="2016-01-31T00:00:00"/>
  </r>
  <r>
    <x v="5"/>
    <s v="Category2"/>
    <s v="ITEM4"/>
    <s v="DESCRIPTION4"/>
    <n v="1"/>
    <n v="838"/>
    <n v="838"/>
    <d v="2016-01-11T00:00:00"/>
    <d v="2016-01-31T00:00:00"/>
  </r>
  <r>
    <x v="3"/>
    <s v="Category3"/>
    <s v="ITEM5"/>
    <s v="DESCRIPTION5"/>
    <n v="1"/>
    <n v="218"/>
    <n v="218"/>
    <d v="2016-01-11T00:00:00"/>
    <d v="2016-01-31T00:00:00"/>
  </r>
  <r>
    <x v="4"/>
    <s v="Category2"/>
    <s v="ITEM4"/>
    <s v="DESCRIPTION4"/>
    <n v="1"/>
    <n v="283"/>
    <n v="283"/>
    <d v="2016-01-11T00:00:00"/>
    <d v="2016-01-31T00:00:00"/>
  </r>
  <r>
    <x v="4"/>
    <s v="Category2"/>
    <s v="ITEM4"/>
    <s v="DESCRIPTION4"/>
    <n v="1"/>
    <n v="351"/>
    <n v="351"/>
    <d v="2016-01-11T00:00:00"/>
    <d v="2016-01-31T00:00:00"/>
  </r>
  <r>
    <x v="3"/>
    <s v="Category3"/>
    <s v="ITEM5"/>
    <s v="DESCRIPTION5"/>
    <n v="1"/>
    <n v="236"/>
    <n v="236"/>
    <d v="2016-01-11T00:00:00"/>
    <d v="2016-01-31T00:00:00"/>
  </r>
  <r>
    <x v="5"/>
    <s v="Category1"/>
    <s v="ITEM2"/>
    <s v="DESCRIPTION2"/>
    <n v="1"/>
    <n v="605"/>
    <n v="605"/>
    <d v="2016-01-11T00:00:00"/>
    <d v="2016-01-31T00:00:00"/>
  </r>
  <r>
    <x v="4"/>
    <s v="Category1"/>
    <s v="ITEM2"/>
    <s v="DESCRIPTION2"/>
    <n v="1"/>
    <n v="569"/>
    <n v="569"/>
    <d v="2016-01-11T00:00:00"/>
    <d v="2016-01-31T00:00:00"/>
  </r>
  <r>
    <x v="1"/>
    <s v="Category1"/>
    <s v="ITEM1"/>
    <s v="DESCRIPTION1"/>
    <n v="1"/>
    <n v="905"/>
    <n v="905"/>
    <d v="2016-01-11T00:00:00"/>
    <d v="2016-01-31T00:00:00"/>
  </r>
  <r>
    <x v="1"/>
    <s v="Category1"/>
    <s v="ITEM1"/>
    <s v="DESCRIPTION1"/>
    <n v="1"/>
    <n v="796"/>
    <n v="796"/>
    <d v="2016-01-11T00:00:00"/>
    <d v="2016-01-31T00:00:00"/>
  </r>
  <r>
    <x v="2"/>
    <s v="Category1"/>
    <s v="ITEM2"/>
    <s v="DESCRIPTION2"/>
    <n v="1"/>
    <n v="864"/>
    <n v="864"/>
    <d v="2016-01-11T00:00:00"/>
    <d v="2016-01-31T00:00:00"/>
  </r>
  <r>
    <x v="1"/>
    <s v="Category1"/>
    <s v="ITEM1"/>
    <s v="DESCRIPTION1"/>
    <n v="1"/>
    <n v="843"/>
    <n v="843"/>
    <d v="2016-01-11T00:00:00"/>
    <d v="2016-01-31T00:00:00"/>
  </r>
  <r>
    <x v="5"/>
    <s v="Category1"/>
    <s v="ITEM2"/>
    <s v="DESCRIPTION2"/>
    <n v="1"/>
    <n v="953"/>
    <n v="953"/>
    <d v="2016-01-11T00:00:00"/>
    <d v="2016-01-31T00:00:00"/>
  </r>
  <r>
    <x v="4"/>
    <s v="Category1"/>
    <s v="ITEM1"/>
    <s v="DESCRIPTION1"/>
    <n v="1"/>
    <n v="188"/>
    <n v="188"/>
    <d v="2016-01-11T00:00:00"/>
    <d v="2016-01-31T00:00:00"/>
  </r>
  <r>
    <x v="5"/>
    <s v="Category2"/>
    <s v="ITEM3"/>
    <s v="DESCRIPTION3"/>
    <n v="1"/>
    <n v="679"/>
    <n v="679"/>
    <d v="2016-01-11T00:00:00"/>
    <d v="2016-01-31T00:00:00"/>
  </r>
  <r>
    <x v="2"/>
    <s v="Category3"/>
    <s v="ITEM5"/>
    <s v="DESCRIPTION5"/>
    <n v="1"/>
    <n v="406"/>
    <n v="406"/>
    <d v="2016-01-11T00:00:00"/>
    <d v="2016-01-31T00:00:00"/>
  </r>
  <r>
    <x v="5"/>
    <s v="Category1"/>
    <s v="ITEM2"/>
    <s v="DESCRIPTION2"/>
    <n v="1"/>
    <n v="797"/>
    <n v="797"/>
    <d v="2016-01-11T00:00:00"/>
    <d v="2016-01-31T00:00:00"/>
  </r>
  <r>
    <x v="1"/>
    <s v="Category1"/>
    <s v="ITEM2"/>
    <s v="DESCRIPTION2"/>
    <n v="1"/>
    <n v="285"/>
    <n v="285"/>
    <d v="2016-01-11T00:00:00"/>
    <d v="2016-01-31T00:00:00"/>
  </r>
  <r>
    <x v="2"/>
    <s v="Category1"/>
    <s v="ITEM2"/>
    <s v="DESCRIPTION2"/>
    <n v="1"/>
    <n v="334"/>
    <n v="334"/>
    <d v="2016-01-12T00:00:00"/>
    <d v="2016-01-31T00:00:00"/>
  </r>
  <r>
    <x v="0"/>
    <s v="Category2"/>
    <s v="ITEM3"/>
    <s v="DESCRIPTION3"/>
    <n v="1"/>
    <n v="125"/>
    <n v="125"/>
    <d v="2016-01-12T00:00:00"/>
    <d v="2016-01-31T00:00:00"/>
  </r>
  <r>
    <x v="2"/>
    <s v="Category2"/>
    <s v="ITEM4"/>
    <s v="DESCRIPTION4"/>
    <n v="1"/>
    <n v="727"/>
    <n v="727"/>
    <d v="2016-01-12T00:00:00"/>
    <d v="2016-01-31T00:00:00"/>
  </r>
  <r>
    <x v="0"/>
    <s v="Category2"/>
    <s v="ITEM4"/>
    <s v="DESCRIPTION4"/>
    <n v="1"/>
    <n v="906"/>
    <n v="906"/>
    <d v="2016-01-12T00:00:00"/>
    <d v="2016-01-31T00:00:00"/>
  </r>
  <r>
    <x v="4"/>
    <s v="Category2"/>
    <s v="ITEM4"/>
    <s v="DESCRIPTION4"/>
    <n v="1"/>
    <n v="151"/>
    <n v="151"/>
    <d v="2016-01-12T00:00:00"/>
    <d v="2016-01-31T00:00:00"/>
  </r>
  <r>
    <x v="1"/>
    <s v="Category2"/>
    <s v="ITEM4"/>
    <s v="DESCRIPTION4"/>
    <n v="1"/>
    <n v="882"/>
    <n v="882"/>
    <d v="2016-01-12T00:00:00"/>
    <d v="2016-01-31T00:00:00"/>
  </r>
  <r>
    <x v="4"/>
    <s v="Category2"/>
    <s v="ITEM4"/>
    <s v="DESCRIPTION4"/>
    <n v="1"/>
    <n v="173"/>
    <n v="173"/>
    <d v="2016-01-12T00:00:00"/>
    <d v="2016-01-31T00:00:00"/>
  </r>
  <r>
    <x v="2"/>
    <s v="Category2"/>
    <s v="ITEM4"/>
    <s v="DESCRIPTION4"/>
    <n v="1"/>
    <n v="456"/>
    <n v="456"/>
    <d v="2016-01-12T00:00:00"/>
    <d v="2016-01-31T00:00:00"/>
  </r>
  <r>
    <x v="2"/>
    <s v="Category1"/>
    <s v="ITEM2"/>
    <s v="DESCRIPTION2"/>
    <n v="1"/>
    <n v="265"/>
    <n v="265"/>
    <d v="2016-01-12T00:00:00"/>
    <d v="2016-01-31T00:00:00"/>
  </r>
  <r>
    <x v="0"/>
    <s v="Category3"/>
    <s v="ITEM5"/>
    <s v="DESCRIPTION5"/>
    <n v="1"/>
    <n v="715"/>
    <n v="715"/>
    <d v="2016-01-12T00:00:00"/>
    <d v="2016-01-31T00:00:00"/>
  </r>
  <r>
    <x v="1"/>
    <s v="Category1"/>
    <s v="ITEM2"/>
    <s v="DESCRIPTION2"/>
    <n v="1"/>
    <n v="707"/>
    <n v="707"/>
    <d v="2016-01-12T00:00:00"/>
    <d v="2016-01-31T00:00:00"/>
  </r>
  <r>
    <x v="3"/>
    <s v="Category1"/>
    <s v="ITEM2"/>
    <s v="DESCRIPTION2"/>
    <n v="1"/>
    <n v="851"/>
    <n v="851"/>
    <d v="2016-01-12T00:00:00"/>
    <d v="2016-01-31T00:00:00"/>
  </r>
  <r>
    <x v="5"/>
    <s v="Category2"/>
    <s v="ITEM4"/>
    <s v="DESCRIPTION4"/>
    <n v="1"/>
    <n v="114"/>
    <n v="114"/>
    <d v="2016-01-12T00:00:00"/>
    <d v="2016-01-31T00:00:00"/>
  </r>
  <r>
    <x v="1"/>
    <s v="Category3"/>
    <s v="ITEM5"/>
    <s v="DESCRIPTION5"/>
    <n v="1"/>
    <n v="674"/>
    <n v="674"/>
    <d v="2016-01-12T00:00:00"/>
    <d v="2016-01-31T00:00:00"/>
  </r>
  <r>
    <x v="3"/>
    <s v="Category2"/>
    <s v="ITEM3"/>
    <s v="DESCRIPTION3"/>
    <n v="1"/>
    <n v="165"/>
    <n v="165"/>
    <d v="2016-01-12T00:00:00"/>
    <d v="2016-01-31T00:00:00"/>
  </r>
  <r>
    <x v="4"/>
    <s v="Category1"/>
    <s v="ITEM2"/>
    <s v="DESCRIPTION2"/>
    <n v="1"/>
    <n v="334"/>
    <n v="334"/>
    <d v="2016-01-12T00:00:00"/>
    <d v="2016-01-31T00:00:00"/>
  </r>
  <r>
    <x v="4"/>
    <s v="Category2"/>
    <s v="ITEM3"/>
    <s v="DESCRIPTION3"/>
    <n v="1"/>
    <n v="127"/>
    <n v="127"/>
    <d v="2016-01-12T00:00:00"/>
    <d v="2016-01-31T00:00:00"/>
  </r>
  <r>
    <x v="2"/>
    <s v="Category2"/>
    <s v="ITEM4"/>
    <s v="DESCRIPTION4"/>
    <n v="1"/>
    <n v="196"/>
    <n v="196"/>
    <d v="2016-01-12T00:00:00"/>
    <d v="2016-01-31T00:00:00"/>
  </r>
  <r>
    <x v="5"/>
    <s v="Category3"/>
    <s v="ITEM5"/>
    <s v="DESCRIPTION5"/>
    <n v="1"/>
    <n v="864"/>
    <n v="864"/>
    <d v="2016-01-12T00:00:00"/>
    <d v="2016-01-31T00:00:00"/>
  </r>
  <r>
    <x v="2"/>
    <s v="Category2"/>
    <s v="ITEM4"/>
    <s v="DESCRIPTION4"/>
    <n v="1"/>
    <n v="673"/>
    <n v="673"/>
    <d v="2016-01-12T00:00:00"/>
    <d v="2016-01-31T00:00:00"/>
  </r>
  <r>
    <x v="2"/>
    <s v="Category2"/>
    <s v="ITEM3"/>
    <s v="DESCRIPTION3"/>
    <n v="1"/>
    <n v="396"/>
    <n v="396"/>
    <d v="2016-01-12T00:00:00"/>
    <d v="2016-01-31T00:00:00"/>
  </r>
  <r>
    <x v="0"/>
    <s v="Category3"/>
    <s v="ITEM5"/>
    <s v="DESCRIPTION5"/>
    <n v="1"/>
    <n v="530"/>
    <n v="530"/>
    <d v="2016-01-12T00:00:00"/>
    <d v="2016-01-31T00:00:00"/>
  </r>
  <r>
    <x v="2"/>
    <s v="Category1"/>
    <s v="ITEM1"/>
    <s v="DESCRIPTION1"/>
    <n v="1"/>
    <n v="672"/>
    <n v="672"/>
    <d v="2016-01-12T00:00:00"/>
    <d v="2016-01-31T00:00:00"/>
  </r>
  <r>
    <x v="0"/>
    <s v="Category1"/>
    <s v="ITEM1"/>
    <s v="DESCRIPTION1"/>
    <n v="1"/>
    <n v="294"/>
    <n v="294"/>
    <d v="2016-01-12T00:00:00"/>
    <d v="2016-01-31T00:00:00"/>
  </r>
  <r>
    <x v="2"/>
    <s v="Category1"/>
    <s v="ITEM2"/>
    <s v="DESCRIPTION2"/>
    <n v="1"/>
    <n v="368"/>
    <n v="368"/>
    <d v="2016-01-12T00:00:00"/>
    <d v="2016-01-31T00:00:00"/>
  </r>
  <r>
    <x v="1"/>
    <s v="Category1"/>
    <s v="ITEM2"/>
    <s v="DESCRIPTION2"/>
    <n v="1"/>
    <n v="273"/>
    <n v="273"/>
    <d v="2016-01-12T00:00:00"/>
    <d v="2016-01-31T00:00:00"/>
  </r>
  <r>
    <x v="4"/>
    <s v="Category1"/>
    <s v="ITEM2"/>
    <s v="DESCRIPTION2"/>
    <n v="1"/>
    <n v="175"/>
    <n v="175"/>
    <d v="2016-01-12T00:00:00"/>
    <d v="2016-01-31T00:00:00"/>
  </r>
  <r>
    <x v="2"/>
    <s v="Category2"/>
    <s v="ITEM3"/>
    <s v="DESCRIPTION3"/>
    <n v="1"/>
    <n v="539"/>
    <n v="539"/>
    <d v="2016-01-12T00:00:00"/>
    <d v="2016-01-31T00:00:00"/>
  </r>
  <r>
    <x v="0"/>
    <s v="Category1"/>
    <s v="ITEM1"/>
    <s v="DESCRIPTION1"/>
    <n v="1"/>
    <n v="793"/>
    <n v="793"/>
    <d v="2016-01-12T00:00:00"/>
    <d v="2016-01-31T00:00:00"/>
  </r>
  <r>
    <x v="2"/>
    <s v="Category2"/>
    <s v="ITEM4"/>
    <s v="DESCRIPTION4"/>
    <n v="1"/>
    <n v="153"/>
    <n v="153"/>
    <d v="2016-01-12T00:00:00"/>
    <d v="2016-01-31T00:00:00"/>
  </r>
  <r>
    <x v="0"/>
    <s v="Category1"/>
    <s v="ITEM2"/>
    <s v="DESCRIPTION2"/>
    <n v="1"/>
    <n v="734"/>
    <n v="734"/>
    <d v="2016-01-12T00:00:00"/>
    <d v="2016-01-31T00:00:00"/>
  </r>
  <r>
    <x v="3"/>
    <s v="Category2"/>
    <s v="ITEM3"/>
    <s v="DESCRIPTION3"/>
    <n v="1"/>
    <n v="584"/>
    <n v="584"/>
    <d v="2016-01-12T00:00:00"/>
    <d v="2016-01-31T00:00:00"/>
  </r>
  <r>
    <x v="2"/>
    <s v="Category2"/>
    <s v="ITEM4"/>
    <s v="DESCRIPTION4"/>
    <n v="1"/>
    <n v="661"/>
    <n v="661"/>
    <d v="2016-01-12T00:00:00"/>
    <d v="2016-01-31T00:00:00"/>
  </r>
  <r>
    <x v="4"/>
    <s v="Category1"/>
    <s v="ITEM1"/>
    <s v="DESCRIPTION1"/>
    <n v="1"/>
    <n v="478"/>
    <n v="478"/>
    <d v="2016-01-12T00:00:00"/>
    <d v="2016-01-31T00:00:00"/>
  </r>
  <r>
    <x v="1"/>
    <s v="Category1"/>
    <s v="ITEM1"/>
    <s v="DESCRIPTION1"/>
    <n v="1"/>
    <n v="878"/>
    <n v="878"/>
    <d v="2016-01-12T00:00:00"/>
    <d v="2016-01-31T00:00:00"/>
  </r>
  <r>
    <x v="2"/>
    <s v="Category1"/>
    <s v="ITEM2"/>
    <s v="DESCRIPTION2"/>
    <n v="1"/>
    <n v="760"/>
    <n v="760"/>
    <d v="2016-01-12T00:00:00"/>
    <d v="2016-01-31T00:00:00"/>
  </r>
  <r>
    <x v="0"/>
    <s v="Category1"/>
    <s v="ITEM2"/>
    <s v="DESCRIPTION2"/>
    <n v="1"/>
    <n v="536"/>
    <n v="536"/>
    <d v="2016-01-12T00:00:00"/>
    <d v="2016-01-31T00:00:00"/>
  </r>
  <r>
    <x v="4"/>
    <s v="Category3"/>
    <s v="ITEM5"/>
    <s v="DESCRIPTION5"/>
    <n v="1"/>
    <n v="526"/>
    <n v="526"/>
    <d v="2016-01-12T00:00:00"/>
    <d v="2016-01-31T00:00:00"/>
  </r>
  <r>
    <x v="0"/>
    <s v="Category3"/>
    <s v="ITEM5"/>
    <s v="DESCRIPTION5"/>
    <n v="1"/>
    <n v="773"/>
    <n v="773"/>
    <d v="2016-01-12T00:00:00"/>
    <d v="2016-01-31T00:00:00"/>
  </r>
  <r>
    <x v="4"/>
    <s v="Category3"/>
    <s v="ITEM5"/>
    <s v="DESCRIPTION5"/>
    <n v="1"/>
    <n v="695"/>
    <n v="695"/>
    <d v="2016-01-12T00:00:00"/>
    <d v="2016-01-31T00:00:00"/>
  </r>
  <r>
    <x v="1"/>
    <s v="Category2"/>
    <s v="ITEM3"/>
    <s v="DESCRIPTION3"/>
    <n v="1"/>
    <n v="599"/>
    <n v="599"/>
    <d v="2016-01-12T00:00:00"/>
    <d v="2016-01-31T00:00:00"/>
  </r>
  <r>
    <x v="0"/>
    <s v="Category1"/>
    <s v="ITEM2"/>
    <s v="DESCRIPTION2"/>
    <n v="1"/>
    <n v="498"/>
    <n v="498"/>
    <d v="2016-01-12T00:00:00"/>
    <d v="2016-01-31T00:00:00"/>
  </r>
  <r>
    <x v="2"/>
    <s v="Category2"/>
    <s v="ITEM4"/>
    <s v="DESCRIPTION4"/>
    <n v="1"/>
    <n v="947"/>
    <n v="947"/>
    <d v="2016-01-12T00:00:00"/>
    <d v="2016-01-31T00:00:00"/>
  </r>
  <r>
    <x v="4"/>
    <s v="Category1"/>
    <s v="ITEM2"/>
    <s v="DESCRIPTION2"/>
    <n v="1"/>
    <n v="962"/>
    <n v="962"/>
    <d v="2016-01-12T00:00:00"/>
    <d v="2016-01-31T00:00:00"/>
  </r>
  <r>
    <x v="3"/>
    <s v="Category2"/>
    <s v="ITEM4"/>
    <s v="DESCRIPTION4"/>
    <n v="1"/>
    <n v="662"/>
    <n v="662"/>
    <d v="2016-01-12T00:00:00"/>
    <d v="2016-01-31T00:00:00"/>
  </r>
  <r>
    <x v="0"/>
    <s v="Category2"/>
    <s v="ITEM3"/>
    <s v="DESCRIPTION3"/>
    <n v="1"/>
    <n v="317"/>
    <n v="317"/>
    <d v="2016-01-12T00:00:00"/>
    <d v="2016-01-31T00:00:00"/>
  </r>
  <r>
    <x v="0"/>
    <s v="Category2"/>
    <s v="ITEM4"/>
    <s v="DESCRIPTION4"/>
    <n v="1"/>
    <n v="612"/>
    <n v="612"/>
    <d v="2016-01-12T00:00:00"/>
    <d v="2016-01-31T00:00:00"/>
  </r>
  <r>
    <x v="5"/>
    <s v="Category2"/>
    <s v="ITEM3"/>
    <s v="DESCRIPTION3"/>
    <n v="1"/>
    <n v="372"/>
    <n v="372"/>
    <d v="2016-01-12T00:00:00"/>
    <d v="2016-01-31T00:00:00"/>
  </r>
  <r>
    <x v="2"/>
    <s v="Category1"/>
    <s v="ITEM1"/>
    <s v="DESCRIPTION1"/>
    <n v="1"/>
    <n v="189"/>
    <n v="189"/>
    <d v="2016-01-12T00:00:00"/>
    <d v="2016-01-31T00:00:00"/>
  </r>
  <r>
    <x v="4"/>
    <s v="Category2"/>
    <s v="ITEM3"/>
    <s v="DESCRIPTION3"/>
    <n v="1"/>
    <n v="547"/>
    <n v="547"/>
    <d v="2016-01-12T00:00:00"/>
    <d v="2016-01-31T00:00:00"/>
  </r>
  <r>
    <x v="4"/>
    <s v="Category2"/>
    <s v="ITEM4"/>
    <s v="DESCRIPTION4"/>
    <n v="1"/>
    <n v="906"/>
    <n v="906"/>
    <d v="2016-01-13T00:00:00"/>
    <d v="2016-01-31T00:00:00"/>
  </r>
  <r>
    <x v="5"/>
    <s v="Category2"/>
    <s v="ITEM4"/>
    <s v="DESCRIPTION4"/>
    <n v="1"/>
    <n v="322"/>
    <n v="322"/>
    <d v="2016-01-13T00:00:00"/>
    <d v="2016-01-31T00:00:00"/>
  </r>
  <r>
    <x v="2"/>
    <s v="Category2"/>
    <s v="ITEM3"/>
    <s v="DESCRIPTION3"/>
    <n v="1"/>
    <n v="555"/>
    <n v="555"/>
    <d v="2016-01-13T00:00:00"/>
    <d v="2016-01-31T00:00:00"/>
  </r>
  <r>
    <x v="0"/>
    <s v="Category3"/>
    <s v="ITEM5"/>
    <s v="DESCRIPTION5"/>
    <n v="1"/>
    <n v="170"/>
    <n v="170"/>
    <d v="2016-01-13T00:00:00"/>
    <d v="2016-01-31T00:00:00"/>
  </r>
  <r>
    <x v="3"/>
    <s v="Category1"/>
    <s v="ITEM1"/>
    <s v="DESCRIPTION1"/>
    <n v="1"/>
    <n v="554"/>
    <n v="554"/>
    <d v="2016-01-13T00:00:00"/>
    <d v="2016-01-31T00:00:00"/>
  </r>
  <r>
    <x v="2"/>
    <s v="Category2"/>
    <s v="ITEM3"/>
    <s v="DESCRIPTION3"/>
    <n v="1"/>
    <n v="798"/>
    <n v="798"/>
    <d v="2016-01-13T00:00:00"/>
    <d v="2016-01-31T00:00:00"/>
  </r>
  <r>
    <x v="1"/>
    <s v="Category1"/>
    <s v="ITEM1"/>
    <s v="DESCRIPTION1"/>
    <n v="1"/>
    <n v="989"/>
    <n v="989"/>
    <d v="2016-01-13T00:00:00"/>
    <d v="2016-01-31T00:00:00"/>
  </r>
  <r>
    <x v="0"/>
    <s v="Category1"/>
    <s v="ITEM2"/>
    <s v="DESCRIPTION2"/>
    <n v="1"/>
    <n v="510"/>
    <n v="510"/>
    <d v="2016-01-13T00:00:00"/>
    <d v="2016-01-31T00:00:00"/>
  </r>
  <r>
    <x v="3"/>
    <s v="Category3"/>
    <s v="ITEM5"/>
    <s v="DESCRIPTION5"/>
    <n v="1"/>
    <n v="810"/>
    <n v="810"/>
    <d v="2016-01-13T00:00:00"/>
    <d v="2016-01-31T00:00:00"/>
  </r>
  <r>
    <x v="0"/>
    <s v="Category1"/>
    <s v="ITEM1"/>
    <s v="DESCRIPTION1"/>
    <n v="1"/>
    <n v="494"/>
    <n v="494"/>
    <d v="2016-01-13T00:00:00"/>
    <d v="2016-01-31T00:00:00"/>
  </r>
  <r>
    <x v="4"/>
    <s v="Category2"/>
    <s v="ITEM3"/>
    <s v="DESCRIPTION3"/>
    <n v="1"/>
    <n v="740"/>
    <n v="740"/>
    <d v="2016-01-13T00:00:00"/>
    <d v="2016-01-31T00:00:00"/>
  </r>
  <r>
    <x v="3"/>
    <s v="Category3"/>
    <s v="ITEM5"/>
    <s v="DESCRIPTION5"/>
    <n v="1"/>
    <n v="675"/>
    <n v="675"/>
    <d v="2016-01-13T00:00:00"/>
    <d v="2016-01-31T00:00:00"/>
  </r>
  <r>
    <x v="2"/>
    <s v="Category2"/>
    <s v="ITEM3"/>
    <s v="DESCRIPTION3"/>
    <n v="1"/>
    <n v="131"/>
    <n v="131"/>
    <d v="2016-01-13T00:00:00"/>
    <d v="2016-01-31T00:00:00"/>
  </r>
  <r>
    <x v="2"/>
    <s v="Category3"/>
    <s v="ITEM5"/>
    <s v="DESCRIPTION5"/>
    <n v="1"/>
    <n v="614"/>
    <n v="614"/>
    <d v="2016-01-13T00:00:00"/>
    <d v="2016-01-31T00:00:00"/>
  </r>
  <r>
    <x v="4"/>
    <s v="Category2"/>
    <s v="ITEM4"/>
    <s v="DESCRIPTION4"/>
    <n v="1"/>
    <n v="929"/>
    <n v="929"/>
    <d v="2016-01-13T00:00:00"/>
    <d v="2016-01-31T00:00:00"/>
  </r>
  <r>
    <x v="0"/>
    <s v="Category3"/>
    <s v="ITEM5"/>
    <s v="DESCRIPTION5"/>
    <n v="1"/>
    <n v="630"/>
    <n v="630"/>
    <d v="2016-01-13T00:00:00"/>
    <d v="2016-01-31T00:00:00"/>
  </r>
  <r>
    <x v="3"/>
    <s v="Category2"/>
    <s v="ITEM3"/>
    <s v="DESCRIPTION3"/>
    <n v="1"/>
    <n v="748"/>
    <n v="748"/>
    <d v="2016-01-13T00:00:00"/>
    <d v="2016-01-31T00:00:00"/>
  </r>
  <r>
    <x v="0"/>
    <s v="Category1"/>
    <s v="ITEM2"/>
    <s v="DESCRIPTION2"/>
    <n v="1"/>
    <n v="198"/>
    <n v="198"/>
    <d v="2016-01-13T00:00:00"/>
    <d v="2016-01-31T00:00:00"/>
  </r>
  <r>
    <x v="3"/>
    <s v="Category1"/>
    <s v="ITEM1"/>
    <s v="DESCRIPTION1"/>
    <n v="1"/>
    <n v="738"/>
    <n v="738"/>
    <d v="2016-01-13T00:00:00"/>
    <d v="2016-01-31T00:00:00"/>
  </r>
  <r>
    <x v="1"/>
    <s v="Category2"/>
    <s v="ITEM4"/>
    <s v="DESCRIPTION4"/>
    <n v="1"/>
    <n v="732"/>
    <n v="732"/>
    <d v="2016-01-13T00:00:00"/>
    <d v="2016-01-31T00:00:00"/>
  </r>
  <r>
    <x v="2"/>
    <s v="Category2"/>
    <s v="ITEM4"/>
    <s v="DESCRIPTION4"/>
    <n v="1"/>
    <n v="336"/>
    <n v="336"/>
    <d v="2016-01-13T00:00:00"/>
    <d v="2016-01-31T00:00:00"/>
  </r>
  <r>
    <x v="4"/>
    <s v="Category2"/>
    <s v="ITEM3"/>
    <s v="DESCRIPTION3"/>
    <n v="1"/>
    <n v="671"/>
    <n v="671"/>
    <d v="2016-01-13T00:00:00"/>
    <d v="2016-01-31T00:00:00"/>
  </r>
  <r>
    <x v="5"/>
    <s v="Category2"/>
    <s v="ITEM4"/>
    <s v="DESCRIPTION4"/>
    <n v="1"/>
    <n v="261"/>
    <n v="261"/>
    <d v="2016-01-13T00:00:00"/>
    <d v="2016-01-31T00:00:00"/>
  </r>
  <r>
    <x v="2"/>
    <s v="Category1"/>
    <s v="ITEM1"/>
    <s v="DESCRIPTION1"/>
    <n v="1"/>
    <n v="772"/>
    <n v="772"/>
    <d v="2016-01-13T00:00:00"/>
    <d v="2016-01-31T00:00:00"/>
  </r>
  <r>
    <x v="5"/>
    <s v="Category3"/>
    <s v="ITEM5"/>
    <s v="DESCRIPTION5"/>
    <n v="1"/>
    <n v="926"/>
    <n v="926"/>
    <d v="2016-01-13T00:00:00"/>
    <d v="2016-01-31T00:00:00"/>
  </r>
  <r>
    <x v="0"/>
    <s v="Category2"/>
    <s v="ITEM3"/>
    <s v="DESCRIPTION3"/>
    <n v="1"/>
    <n v="131"/>
    <n v="131"/>
    <d v="2016-01-13T00:00:00"/>
    <d v="2016-01-31T00:00:00"/>
  </r>
  <r>
    <x v="2"/>
    <s v="Category3"/>
    <s v="ITEM5"/>
    <s v="DESCRIPTION5"/>
    <n v="1"/>
    <n v="674"/>
    <n v="674"/>
    <d v="2016-01-13T00:00:00"/>
    <d v="2016-01-31T00:00:00"/>
  </r>
  <r>
    <x v="5"/>
    <s v="Category1"/>
    <s v="ITEM1"/>
    <s v="DESCRIPTION1"/>
    <n v="1"/>
    <n v="794"/>
    <n v="794"/>
    <d v="2016-01-13T00:00:00"/>
    <d v="2016-01-31T00:00:00"/>
  </r>
  <r>
    <x v="1"/>
    <s v="Category2"/>
    <s v="ITEM3"/>
    <s v="DESCRIPTION3"/>
    <n v="1"/>
    <n v="712"/>
    <n v="712"/>
    <d v="2016-01-13T00:00:00"/>
    <d v="2016-01-31T00:00:00"/>
  </r>
  <r>
    <x v="3"/>
    <s v="Category1"/>
    <s v="ITEM2"/>
    <s v="DESCRIPTION2"/>
    <n v="1"/>
    <n v="937"/>
    <n v="937"/>
    <d v="2016-01-13T00:00:00"/>
    <d v="2016-01-31T00:00:00"/>
  </r>
  <r>
    <x v="1"/>
    <s v="Category1"/>
    <s v="ITEM1"/>
    <s v="DESCRIPTION1"/>
    <n v="1"/>
    <n v="139"/>
    <n v="139"/>
    <d v="2016-01-13T00:00:00"/>
    <d v="2016-01-31T00:00:00"/>
  </r>
  <r>
    <x v="3"/>
    <s v="Category2"/>
    <s v="ITEM4"/>
    <s v="DESCRIPTION4"/>
    <n v="1"/>
    <n v="189"/>
    <n v="189"/>
    <d v="2016-01-13T00:00:00"/>
    <d v="2016-01-31T00:00:00"/>
  </r>
  <r>
    <x v="4"/>
    <s v="Category2"/>
    <s v="ITEM3"/>
    <s v="DESCRIPTION3"/>
    <n v="1"/>
    <n v="803"/>
    <n v="803"/>
    <d v="2016-01-13T00:00:00"/>
    <d v="2016-01-31T00:00:00"/>
  </r>
  <r>
    <x v="3"/>
    <s v="Category2"/>
    <s v="ITEM3"/>
    <s v="DESCRIPTION3"/>
    <n v="1"/>
    <n v="471"/>
    <n v="471"/>
    <d v="2016-01-13T00:00:00"/>
    <d v="2016-01-31T00:00:00"/>
  </r>
  <r>
    <x v="1"/>
    <s v="Category2"/>
    <s v="ITEM4"/>
    <s v="DESCRIPTION4"/>
    <n v="1"/>
    <n v="569"/>
    <n v="569"/>
    <d v="2016-01-13T00:00:00"/>
    <d v="2016-01-31T00:00:00"/>
  </r>
  <r>
    <x v="1"/>
    <s v="Category1"/>
    <s v="ITEM1"/>
    <s v="DESCRIPTION1"/>
    <n v="1"/>
    <n v="875"/>
    <n v="875"/>
    <d v="2016-01-13T00:00:00"/>
    <d v="2016-01-31T00:00:00"/>
  </r>
  <r>
    <x v="0"/>
    <s v="Category1"/>
    <s v="ITEM2"/>
    <s v="DESCRIPTION2"/>
    <n v="1"/>
    <n v="619"/>
    <n v="619"/>
    <d v="2016-01-13T00:00:00"/>
    <d v="2016-01-31T00:00:00"/>
  </r>
  <r>
    <x v="3"/>
    <s v="Category2"/>
    <s v="ITEM3"/>
    <s v="DESCRIPTION3"/>
    <n v="1"/>
    <n v="898"/>
    <n v="898"/>
    <d v="2016-01-13T00:00:00"/>
    <d v="2016-01-31T00:00:00"/>
  </r>
  <r>
    <x v="4"/>
    <s v="Category1"/>
    <s v="ITEM1"/>
    <s v="DESCRIPTION1"/>
    <n v="1"/>
    <n v="984"/>
    <n v="984"/>
    <d v="2016-01-13T00:00:00"/>
    <d v="2016-01-31T00:00:00"/>
  </r>
  <r>
    <x v="3"/>
    <s v="Category1"/>
    <s v="ITEM2"/>
    <s v="DESCRIPTION2"/>
    <n v="1"/>
    <n v="682"/>
    <n v="682"/>
    <d v="2016-01-13T00:00:00"/>
    <d v="2016-01-31T00:00:00"/>
  </r>
  <r>
    <x v="0"/>
    <s v="Category2"/>
    <s v="ITEM4"/>
    <s v="DESCRIPTION4"/>
    <n v="1"/>
    <n v="819"/>
    <n v="819"/>
    <d v="2016-01-13T00:00:00"/>
    <d v="2016-01-31T00:00:00"/>
  </r>
  <r>
    <x v="0"/>
    <s v="Category2"/>
    <s v="ITEM3"/>
    <s v="DESCRIPTION3"/>
    <n v="1"/>
    <n v="419"/>
    <n v="419"/>
    <d v="2016-01-13T00:00:00"/>
    <d v="2016-01-31T00:00:00"/>
  </r>
  <r>
    <x v="1"/>
    <s v="Category1"/>
    <s v="ITEM1"/>
    <s v="DESCRIPTION1"/>
    <n v="1"/>
    <n v="790"/>
    <n v="790"/>
    <d v="2016-01-13T00:00:00"/>
    <d v="2016-01-31T00:00:00"/>
  </r>
  <r>
    <x v="0"/>
    <s v="Category1"/>
    <s v="ITEM1"/>
    <s v="DESCRIPTION1"/>
    <n v="1"/>
    <n v="343"/>
    <n v="343"/>
    <d v="2016-01-13T00:00:00"/>
    <d v="2016-01-31T00:00:00"/>
  </r>
  <r>
    <x v="3"/>
    <s v="Category3"/>
    <s v="ITEM5"/>
    <s v="DESCRIPTION5"/>
    <n v="1"/>
    <n v="732"/>
    <n v="732"/>
    <d v="2016-01-13T00:00:00"/>
    <d v="2016-01-31T00:00:00"/>
  </r>
  <r>
    <x v="2"/>
    <s v="Category3"/>
    <s v="ITEM5"/>
    <s v="DESCRIPTION5"/>
    <n v="1"/>
    <n v="655"/>
    <n v="655"/>
    <d v="2016-01-13T00:00:00"/>
    <d v="2016-01-31T00:00:00"/>
  </r>
  <r>
    <x v="3"/>
    <s v="Category2"/>
    <s v="ITEM3"/>
    <s v="DESCRIPTION3"/>
    <n v="1"/>
    <n v="917"/>
    <n v="917"/>
    <d v="2016-01-13T00:00:00"/>
    <d v="2016-01-31T00:00:00"/>
  </r>
  <r>
    <x v="4"/>
    <s v="Category2"/>
    <s v="ITEM4"/>
    <s v="DESCRIPTION4"/>
    <n v="1"/>
    <n v="351"/>
    <n v="351"/>
    <d v="2016-01-13T00:00:00"/>
    <d v="2016-01-31T00:00:00"/>
  </r>
  <r>
    <x v="3"/>
    <s v="Category1"/>
    <s v="ITEM2"/>
    <s v="DESCRIPTION2"/>
    <n v="1"/>
    <n v="866"/>
    <n v="866"/>
    <d v="2016-01-13T00:00:00"/>
    <d v="2016-01-31T00:00:00"/>
  </r>
  <r>
    <x v="2"/>
    <s v="Category2"/>
    <s v="ITEM4"/>
    <s v="DESCRIPTION4"/>
    <n v="1"/>
    <n v="285"/>
    <n v="285"/>
    <d v="2016-01-13T00:00:00"/>
    <d v="2016-01-31T00:00:00"/>
  </r>
  <r>
    <x v="3"/>
    <s v="Category1"/>
    <s v="ITEM1"/>
    <s v="DESCRIPTION1"/>
    <n v="1"/>
    <n v="765"/>
    <n v="765"/>
    <d v="2016-01-14T00:00:00"/>
    <d v="2016-01-31T00:00:00"/>
  </r>
  <r>
    <x v="1"/>
    <s v="Category1"/>
    <s v="ITEM1"/>
    <s v="DESCRIPTION1"/>
    <n v="1"/>
    <n v="498"/>
    <n v="498"/>
    <d v="2016-01-14T00:00:00"/>
    <d v="2016-01-31T00:00:00"/>
  </r>
  <r>
    <x v="3"/>
    <s v="Category2"/>
    <s v="ITEM3"/>
    <s v="DESCRIPTION3"/>
    <n v="1"/>
    <n v="728"/>
    <n v="728"/>
    <d v="2016-01-14T00:00:00"/>
    <d v="2016-01-31T00:00:00"/>
  </r>
  <r>
    <x v="2"/>
    <s v="Category1"/>
    <s v="ITEM2"/>
    <s v="DESCRIPTION2"/>
    <n v="1"/>
    <n v="899"/>
    <n v="899"/>
    <d v="2016-01-14T00:00:00"/>
    <d v="2016-01-31T00:00:00"/>
  </r>
  <r>
    <x v="5"/>
    <s v="Category2"/>
    <s v="ITEM3"/>
    <s v="DESCRIPTION3"/>
    <n v="1"/>
    <n v="397"/>
    <n v="397"/>
    <d v="2016-01-14T00:00:00"/>
    <d v="2016-01-31T00:00:00"/>
  </r>
  <r>
    <x v="0"/>
    <s v="Category1"/>
    <s v="ITEM1"/>
    <s v="DESCRIPTION1"/>
    <n v="1"/>
    <n v="264"/>
    <n v="264"/>
    <d v="2016-01-14T00:00:00"/>
    <d v="2016-01-31T00:00:00"/>
  </r>
  <r>
    <x v="3"/>
    <s v="Category2"/>
    <s v="ITEM4"/>
    <s v="DESCRIPTION4"/>
    <n v="1"/>
    <n v="821"/>
    <n v="821"/>
    <d v="2016-01-14T00:00:00"/>
    <d v="2016-01-31T00:00:00"/>
  </r>
  <r>
    <x v="0"/>
    <s v="Category2"/>
    <s v="ITEM3"/>
    <s v="DESCRIPTION3"/>
    <n v="1"/>
    <n v="171"/>
    <n v="171"/>
    <d v="2016-01-14T00:00:00"/>
    <d v="2016-01-31T00:00:00"/>
  </r>
  <r>
    <x v="3"/>
    <s v="Category2"/>
    <s v="ITEM3"/>
    <s v="DESCRIPTION3"/>
    <n v="1"/>
    <n v="865"/>
    <n v="865"/>
    <d v="2016-01-14T00:00:00"/>
    <d v="2016-01-31T00:00:00"/>
  </r>
  <r>
    <x v="2"/>
    <s v="Category2"/>
    <s v="ITEM3"/>
    <s v="DESCRIPTION3"/>
    <n v="1"/>
    <n v="867"/>
    <n v="867"/>
    <d v="2016-01-14T00:00:00"/>
    <d v="2016-01-31T00:00:00"/>
  </r>
  <r>
    <x v="3"/>
    <s v="Category2"/>
    <s v="ITEM4"/>
    <s v="DESCRIPTION4"/>
    <n v="1"/>
    <n v="397"/>
    <n v="397"/>
    <d v="2016-01-14T00:00:00"/>
    <d v="2016-01-31T00:00:00"/>
  </r>
  <r>
    <x v="3"/>
    <s v="Category3"/>
    <s v="ITEM5"/>
    <s v="DESCRIPTION5"/>
    <n v="1"/>
    <n v="595"/>
    <n v="595"/>
    <d v="2016-01-14T00:00:00"/>
    <d v="2016-01-31T00:00:00"/>
  </r>
  <r>
    <x v="1"/>
    <s v="Category1"/>
    <s v="ITEM1"/>
    <s v="DESCRIPTION1"/>
    <n v="1"/>
    <n v="335"/>
    <n v="335"/>
    <d v="2016-01-14T00:00:00"/>
    <d v="2016-01-31T00:00:00"/>
  </r>
  <r>
    <x v="5"/>
    <s v="Category3"/>
    <s v="ITEM5"/>
    <s v="DESCRIPTION5"/>
    <n v="1"/>
    <n v="324"/>
    <n v="324"/>
    <d v="2016-01-14T00:00:00"/>
    <d v="2016-01-31T00:00:00"/>
  </r>
  <r>
    <x v="3"/>
    <s v="Category3"/>
    <s v="ITEM5"/>
    <s v="DESCRIPTION5"/>
    <n v="1"/>
    <n v="608"/>
    <n v="608"/>
    <d v="2016-01-14T00:00:00"/>
    <d v="2016-01-31T00:00:00"/>
  </r>
  <r>
    <x v="4"/>
    <s v="Category2"/>
    <s v="ITEM3"/>
    <s v="DESCRIPTION3"/>
    <n v="1"/>
    <n v="873"/>
    <n v="873"/>
    <d v="2016-01-14T00:00:00"/>
    <d v="2016-01-31T00:00:00"/>
  </r>
  <r>
    <x v="4"/>
    <s v="Category1"/>
    <s v="ITEM2"/>
    <s v="DESCRIPTION2"/>
    <n v="1"/>
    <n v="893"/>
    <n v="893"/>
    <d v="2016-01-14T00:00:00"/>
    <d v="2016-01-31T00:00:00"/>
  </r>
  <r>
    <x v="5"/>
    <s v="Category1"/>
    <s v="ITEM2"/>
    <s v="DESCRIPTION2"/>
    <n v="1"/>
    <n v="839"/>
    <n v="839"/>
    <d v="2016-01-14T00:00:00"/>
    <d v="2016-01-31T00:00:00"/>
  </r>
  <r>
    <x v="5"/>
    <s v="Category2"/>
    <s v="ITEM3"/>
    <s v="DESCRIPTION3"/>
    <n v="1"/>
    <n v="825"/>
    <n v="825"/>
    <d v="2016-01-14T00:00:00"/>
    <d v="2016-01-31T00:00:00"/>
  </r>
  <r>
    <x v="3"/>
    <s v="Category3"/>
    <s v="ITEM5"/>
    <s v="DESCRIPTION5"/>
    <n v="1"/>
    <n v="557"/>
    <n v="557"/>
    <d v="2016-01-14T00:00:00"/>
    <d v="2016-01-31T00:00:00"/>
  </r>
  <r>
    <x v="4"/>
    <s v="Category2"/>
    <s v="ITEM4"/>
    <s v="DESCRIPTION4"/>
    <n v="1"/>
    <n v="636"/>
    <n v="636"/>
    <d v="2016-01-14T00:00:00"/>
    <d v="2016-01-31T00:00:00"/>
  </r>
  <r>
    <x v="1"/>
    <s v="Category1"/>
    <s v="ITEM2"/>
    <s v="DESCRIPTION2"/>
    <n v="1"/>
    <n v="906"/>
    <n v="906"/>
    <d v="2016-01-14T00:00:00"/>
    <d v="2016-01-31T00:00:00"/>
  </r>
  <r>
    <x v="3"/>
    <s v="Category1"/>
    <s v="ITEM1"/>
    <s v="DESCRIPTION1"/>
    <n v="1"/>
    <n v="315"/>
    <n v="315"/>
    <d v="2016-01-14T00:00:00"/>
    <d v="2016-01-31T00:00:00"/>
  </r>
  <r>
    <x v="0"/>
    <s v="Category1"/>
    <s v="ITEM2"/>
    <s v="DESCRIPTION2"/>
    <n v="1"/>
    <n v="801"/>
    <n v="801"/>
    <d v="2016-01-14T00:00:00"/>
    <d v="2016-01-31T00:00:00"/>
  </r>
  <r>
    <x v="4"/>
    <s v="Category3"/>
    <s v="ITEM5"/>
    <s v="DESCRIPTION5"/>
    <n v="1"/>
    <n v="701"/>
    <n v="701"/>
    <d v="2016-01-14T00:00:00"/>
    <d v="2016-01-31T00:00:00"/>
  </r>
  <r>
    <x v="2"/>
    <s v="Category2"/>
    <s v="ITEM4"/>
    <s v="DESCRIPTION4"/>
    <n v="1"/>
    <n v="460"/>
    <n v="460"/>
    <d v="2016-01-14T00:00:00"/>
    <d v="2016-01-31T00:00:00"/>
  </r>
  <r>
    <x v="4"/>
    <s v="Category3"/>
    <s v="ITEM5"/>
    <s v="DESCRIPTION5"/>
    <n v="1"/>
    <n v="319"/>
    <n v="319"/>
    <d v="2016-01-14T00:00:00"/>
    <d v="2016-01-31T00:00:00"/>
  </r>
  <r>
    <x v="4"/>
    <s v="Category2"/>
    <s v="ITEM3"/>
    <s v="DESCRIPTION3"/>
    <n v="1"/>
    <n v="379"/>
    <n v="379"/>
    <d v="2016-01-14T00:00:00"/>
    <d v="2016-01-31T00:00:00"/>
  </r>
  <r>
    <x v="2"/>
    <s v="Category1"/>
    <s v="ITEM1"/>
    <s v="DESCRIPTION1"/>
    <n v="1"/>
    <n v="600"/>
    <n v="600"/>
    <d v="2016-01-14T00:00:00"/>
    <d v="2016-01-31T00:00:00"/>
  </r>
  <r>
    <x v="2"/>
    <s v="Category3"/>
    <s v="ITEM5"/>
    <s v="DESCRIPTION5"/>
    <n v="1"/>
    <n v="838"/>
    <n v="838"/>
    <d v="2016-01-14T00:00:00"/>
    <d v="2016-01-31T00:00:00"/>
  </r>
  <r>
    <x v="0"/>
    <s v="Category2"/>
    <s v="ITEM3"/>
    <s v="DESCRIPTION3"/>
    <n v="1"/>
    <n v="165"/>
    <n v="165"/>
    <d v="2016-01-14T00:00:00"/>
    <d v="2016-01-31T00:00:00"/>
  </r>
  <r>
    <x v="5"/>
    <s v="Category1"/>
    <s v="ITEM2"/>
    <s v="DESCRIPTION2"/>
    <n v="1"/>
    <n v="735"/>
    <n v="735"/>
    <d v="2016-01-14T00:00:00"/>
    <d v="2016-01-31T00:00:00"/>
  </r>
  <r>
    <x v="2"/>
    <s v="Category1"/>
    <s v="ITEM1"/>
    <s v="DESCRIPTION1"/>
    <n v="1"/>
    <n v="516"/>
    <n v="516"/>
    <d v="2016-01-14T00:00:00"/>
    <d v="2016-01-31T00:00:00"/>
  </r>
  <r>
    <x v="2"/>
    <s v="Category2"/>
    <s v="ITEM3"/>
    <s v="DESCRIPTION3"/>
    <n v="1"/>
    <n v="464"/>
    <n v="464"/>
    <d v="2016-01-14T00:00:00"/>
    <d v="2016-01-31T00:00:00"/>
  </r>
  <r>
    <x v="2"/>
    <s v="Category1"/>
    <s v="ITEM1"/>
    <s v="DESCRIPTION1"/>
    <n v="1"/>
    <n v="769"/>
    <n v="769"/>
    <d v="2016-01-14T00:00:00"/>
    <d v="2016-01-31T00:00:00"/>
  </r>
  <r>
    <x v="0"/>
    <s v="Category2"/>
    <s v="ITEM4"/>
    <s v="DESCRIPTION4"/>
    <n v="1"/>
    <n v="837"/>
    <n v="837"/>
    <d v="2016-01-14T00:00:00"/>
    <d v="2016-01-31T00:00:00"/>
  </r>
  <r>
    <x v="0"/>
    <s v="Category1"/>
    <s v="ITEM1"/>
    <s v="DESCRIPTION1"/>
    <n v="1"/>
    <n v="179"/>
    <n v="179"/>
    <d v="2016-01-14T00:00:00"/>
    <d v="2016-01-31T00:00:00"/>
  </r>
  <r>
    <x v="5"/>
    <s v="Category2"/>
    <s v="ITEM3"/>
    <s v="DESCRIPTION3"/>
    <n v="1"/>
    <n v="516"/>
    <n v="516"/>
    <d v="2016-01-14T00:00:00"/>
    <d v="2016-01-31T00:00:00"/>
  </r>
  <r>
    <x v="5"/>
    <s v="Category1"/>
    <s v="ITEM1"/>
    <s v="DESCRIPTION1"/>
    <n v="1"/>
    <n v="466"/>
    <n v="466"/>
    <d v="2016-01-14T00:00:00"/>
    <d v="2016-01-31T00:00:00"/>
  </r>
  <r>
    <x v="1"/>
    <s v="Category2"/>
    <s v="ITEM4"/>
    <s v="DESCRIPTION4"/>
    <n v="1"/>
    <n v="934"/>
    <n v="934"/>
    <d v="2016-01-14T00:00:00"/>
    <d v="2016-01-31T00:00:00"/>
  </r>
  <r>
    <x v="4"/>
    <s v="Category2"/>
    <s v="ITEM4"/>
    <s v="DESCRIPTION4"/>
    <n v="1"/>
    <n v="802"/>
    <n v="802"/>
    <d v="2016-01-14T00:00:00"/>
    <d v="2016-01-31T00:00:00"/>
  </r>
  <r>
    <x v="1"/>
    <s v="Category3"/>
    <s v="ITEM5"/>
    <s v="DESCRIPTION5"/>
    <n v="1"/>
    <n v="852"/>
    <n v="852"/>
    <d v="2016-01-14T00:00:00"/>
    <d v="2016-01-31T00:00:00"/>
  </r>
  <r>
    <x v="5"/>
    <s v="Category1"/>
    <s v="ITEM1"/>
    <s v="DESCRIPTION1"/>
    <n v="1"/>
    <n v="313"/>
    <n v="313"/>
    <d v="2016-01-14T00:00:00"/>
    <d v="2016-01-31T00:00:00"/>
  </r>
  <r>
    <x v="5"/>
    <s v="Category2"/>
    <s v="ITEM4"/>
    <s v="DESCRIPTION4"/>
    <n v="1"/>
    <n v="994"/>
    <n v="994"/>
    <d v="2016-01-14T00:00:00"/>
    <d v="2016-01-31T00:00:00"/>
  </r>
  <r>
    <x v="4"/>
    <s v="Category1"/>
    <s v="ITEM2"/>
    <s v="DESCRIPTION2"/>
    <n v="1"/>
    <n v="561"/>
    <n v="561"/>
    <d v="2016-01-14T00:00:00"/>
    <d v="2016-01-31T00:00:00"/>
  </r>
  <r>
    <x v="0"/>
    <s v="Category1"/>
    <s v="ITEM2"/>
    <s v="DESCRIPTION2"/>
    <n v="1"/>
    <n v="156"/>
    <n v="156"/>
    <d v="2016-01-14T00:00:00"/>
    <d v="2016-01-31T00:00:00"/>
  </r>
  <r>
    <x v="5"/>
    <s v="Category1"/>
    <s v="ITEM1"/>
    <s v="DESCRIPTION1"/>
    <n v="1"/>
    <n v="151"/>
    <n v="151"/>
    <d v="2016-01-14T00:00:00"/>
    <d v="2016-01-31T00:00:00"/>
  </r>
  <r>
    <x v="5"/>
    <s v="Category2"/>
    <s v="ITEM3"/>
    <s v="DESCRIPTION3"/>
    <n v="1"/>
    <n v="136"/>
    <n v="136"/>
    <d v="2016-01-14T00:00:00"/>
    <d v="2016-01-31T00:00:00"/>
  </r>
  <r>
    <x v="4"/>
    <s v="Category2"/>
    <s v="ITEM3"/>
    <s v="DESCRIPTION3"/>
    <n v="1"/>
    <n v="854"/>
    <n v="854"/>
    <d v="2016-01-14T00:00:00"/>
    <d v="2016-01-31T00:00:00"/>
  </r>
  <r>
    <x v="4"/>
    <s v="Category3"/>
    <s v="ITEM5"/>
    <s v="DESCRIPTION5"/>
    <n v="1"/>
    <n v="598"/>
    <n v="598"/>
    <d v="2016-01-14T00:00:00"/>
    <d v="2016-01-31T00:00:00"/>
  </r>
  <r>
    <x v="0"/>
    <s v="Category1"/>
    <s v="ITEM2"/>
    <s v="DESCRIPTION2"/>
    <n v="1"/>
    <n v="824"/>
    <n v="824"/>
    <d v="2016-01-15T00:00:00"/>
    <d v="2016-01-31T00:00:00"/>
  </r>
  <r>
    <x v="1"/>
    <s v="Category3"/>
    <s v="ITEM5"/>
    <s v="DESCRIPTION5"/>
    <n v="1"/>
    <n v="274"/>
    <n v="274"/>
    <d v="2016-01-15T00:00:00"/>
    <d v="2016-01-31T00:00:00"/>
  </r>
  <r>
    <x v="3"/>
    <s v="Category1"/>
    <s v="ITEM1"/>
    <s v="DESCRIPTION1"/>
    <n v="1"/>
    <n v="508"/>
    <n v="508"/>
    <d v="2016-01-15T00:00:00"/>
    <d v="2016-01-31T00:00:00"/>
  </r>
  <r>
    <x v="3"/>
    <s v="Category2"/>
    <s v="ITEM4"/>
    <s v="DESCRIPTION4"/>
    <n v="1"/>
    <n v="637"/>
    <n v="637"/>
    <d v="2016-01-15T00:00:00"/>
    <d v="2016-01-31T00:00:00"/>
  </r>
  <r>
    <x v="5"/>
    <s v="Category2"/>
    <s v="ITEM3"/>
    <s v="DESCRIPTION3"/>
    <n v="1"/>
    <n v="112"/>
    <n v="112"/>
    <d v="2016-01-15T00:00:00"/>
    <d v="2016-01-31T00:00:00"/>
  </r>
  <r>
    <x v="3"/>
    <s v="Category3"/>
    <s v="ITEM5"/>
    <s v="DESCRIPTION5"/>
    <n v="1"/>
    <n v="746"/>
    <n v="746"/>
    <d v="2016-01-15T00:00:00"/>
    <d v="2016-01-31T00:00:00"/>
  </r>
  <r>
    <x v="0"/>
    <s v="Category2"/>
    <s v="ITEM3"/>
    <s v="DESCRIPTION3"/>
    <n v="1"/>
    <n v="501"/>
    <n v="501"/>
    <d v="2016-01-15T00:00:00"/>
    <d v="2016-01-31T00:00:00"/>
  </r>
  <r>
    <x v="3"/>
    <s v="Category1"/>
    <s v="ITEM2"/>
    <s v="DESCRIPTION2"/>
    <n v="1"/>
    <n v="350"/>
    <n v="350"/>
    <d v="2016-01-15T00:00:00"/>
    <d v="2016-01-31T00:00:00"/>
  </r>
  <r>
    <x v="4"/>
    <s v="Category2"/>
    <s v="ITEM4"/>
    <s v="DESCRIPTION4"/>
    <n v="1"/>
    <n v="368"/>
    <n v="368"/>
    <d v="2016-01-15T00:00:00"/>
    <d v="2016-01-31T00:00:00"/>
  </r>
  <r>
    <x v="2"/>
    <s v="Category3"/>
    <s v="ITEM5"/>
    <s v="DESCRIPTION5"/>
    <n v="1"/>
    <n v="724"/>
    <n v="724"/>
    <d v="2016-01-15T00:00:00"/>
    <d v="2016-01-31T00:00:00"/>
  </r>
  <r>
    <x v="2"/>
    <s v="Category2"/>
    <s v="ITEM3"/>
    <s v="DESCRIPTION3"/>
    <n v="1"/>
    <n v="189"/>
    <n v="189"/>
    <d v="2016-01-15T00:00:00"/>
    <d v="2016-01-31T00:00:00"/>
  </r>
  <r>
    <x v="2"/>
    <s v="Category1"/>
    <s v="ITEM2"/>
    <s v="DESCRIPTION2"/>
    <n v="1"/>
    <n v="820"/>
    <n v="820"/>
    <d v="2016-01-15T00:00:00"/>
    <d v="2016-01-31T00:00:00"/>
  </r>
  <r>
    <x v="5"/>
    <s v="Category1"/>
    <s v="ITEM2"/>
    <s v="DESCRIPTION2"/>
    <n v="1"/>
    <n v="210"/>
    <n v="210"/>
    <d v="2016-01-15T00:00:00"/>
    <d v="2016-01-31T00:00:00"/>
  </r>
  <r>
    <x v="5"/>
    <s v="Category2"/>
    <s v="ITEM3"/>
    <s v="DESCRIPTION3"/>
    <n v="1"/>
    <n v="311"/>
    <n v="311"/>
    <d v="2016-01-15T00:00:00"/>
    <d v="2016-01-31T00:00:00"/>
  </r>
  <r>
    <x v="0"/>
    <s v="Category2"/>
    <s v="ITEM3"/>
    <s v="DESCRIPTION3"/>
    <n v="1"/>
    <n v="934"/>
    <n v="934"/>
    <d v="2016-01-15T00:00:00"/>
    <d v="2016-01-31T00:00:00"/>
  </r>
  <r>
    <x v="2"/>
    <s v="Category2"/>
    <s v="ITEM4"/>
    <s v="DESCRIPTION4"/>
    <n v="1"/>
    <n v="329"/>
    <n v="329"/>
    <d v="2016-01-15T00:00:00"/>
    <d v="2016-01-31T00:00:00"/>
  </r>
  <r>
    <x v="2"/>
    <s v="Category3"/>
    <s v="ITEM5"/>
    <s v="DESCRIPTION5"/>
    <n v="1"/>
    <n v="616"/>
    <n v="616"/>
    <d v="2016-01-15T00:00:00"/>
    <d v="2016-01-31T00:00:00"/>
  </r>
  <r>
    <x v="2"/>
    <s v="Category1"/>
    <s v="ITEM2"/>
    <s v="DESCRIPTION2"/>
    <n v="1"/>
    <n v="824"/>
    <n v="824"/>
    <d v="2016-01-15T00:00:00"/>
    <d v="2016-01-31T00:00:00"/>
  </r>
  <r>
    <x v="3"/>
    <s v="Category1"/>
    <s v="ITEM2"/>
    <s v="DESCRIPTION2"/>
    <n v="1"/>
    <n v="465"/>
    <n v="465"/>
    <d v="2016-01-15T00:00:00"/>
    <d v="2016-01-31T00:00:00"/>
  </r>
  <r>
    <x v="1"/>
    <s v="Category2"/>
    <s v="ITEM4"/>
    <s v="DESCRIPTION4"/>
    <n v="1"/>
    <n v="400"/>
    <n v="400"/>
    <d v="2016-01-15T00:00:00"/>
    <d v="2016-01-31T00:00:00"/>
  </r>
  <r>
    <x v="3"/>
    <s v="Category2"/>
    <s v="ITEM4"/>
    <s v="DESCRIPTION4"/>
    <n v="1"/>
    <n v="641"/>
    <n v="641"/>
    <d v="2016-01-15T00:00:00"/>
    <d v="2016-01-31T00:00:00"/>
  </r>
  <r>
    <x v="3"/>
    <s v="Category2"/>
    <s v="ITEM3"/>
    <s v="DESCRIPTION3"/>
    <n v="1"/>
    <n v="922"/>
    <n v="922"/>
    <d v="2016-01-15T00:00:00"/>
    <d v="2016-01-31T00:00:00"/>
  </r>
  <r>
    <x v="5"/>
    <s v="Category3"/>
    <s v="ITEM5"/>
    <s v="DESCRIPTION5"/>
    <n v="1"/>
    <n v="121"/>
    <n v="121"/>
    <d v="2016-01-15T00:00:00"/>
    <d v="2016-01-31T00:00:00"/>
  </r>
  <r>
    <x v="5"/>
    <s v="Category2"/>
    <s v="ITEM4"/>
    <s v="DESCRIPTION4"/>
    <n v="1"/>
    <n v="939"/>
    <n v="939"/>
    <d v="2016-01-15T00:00:00"/>
    <d v="2016-01-31T00:00:00"/>
  </r>
  <r>
    <x v="1"/>
    <s v="Category1"/>
    <s v="ITEM1"/>
    <s v="DESCRIPTION1"/>
    <n v="1"/>
    <n v="267"/>
    <n v="267"/>
    <d v="2016-01-15T00:00:00"/>
    <d v="2016-01-31T00:00:00"/>
  </r>
  <r>
    <x v="0"/>
    <s v="Category1"/>
    <s v="ITEM2"/>
    <s v="DESCRIPTION2"/>
    <n v="1"/>
    <n v="737"/>
    <n v="737"/>
    <d v="2016-01-15T00:00:00"/>
    <d v="2016-01-31T00:00:00"/>
  </r>
  <r>
    <x v="3"/>
    <s v="Category1"/>
    <s v="ITEM1"/>
    <s v="DESCRIPTION1"/>
    <n v="1"/>
    <n v="315"/>
    <n v="315"/>
    <d v="2016-01-15T00:00:00"/>
    <d v="2016-01-31T00:00:00"/>
  </r>
  <r>
    <x v="2"/>
    <s v="Category1"/>
    <s v="ITEM1"/>
    <s v="DESCRIPTION1"/>
    <n v="1"/>
    <n v="454"/>
    <n v="454"/>
    <d v="2016-01-15T00:00:00"/>
    <d v="2016-01-31T00:00:00"/>
  </r>
  <r>
    <x v="5"/>
    <s v="Category2"/>
    <s v="ITEM3"/>
    <s v="DESCRIPTION3"/>
    <n v="1"/>
    <n v="338"/>
    <n v="338"/>
    <d v="2016-01-15T00:00:00"/>
    <d v="2016-01-31T00:00:00"/>
  </r>
  <r>
    <x v="5"/>
    <s v="Category2"/>
    <s v="ITEM3"/>
    <s v="DESCRIPTION3"/>
    <n v="1"/>
    <n v="618"/>
    <n v="618"/>
    <d v="2016-01-15T00:00:00"/>
    <d v="2016-01-31T00:00:00"/>
  </r>
  <r>
    <x v="1"/>
    <s v="Category1"/>
    <s v="ITEM1"/>
    <s v="DESCRIPTION1"/>
    <n v="1"/>
    <n v="578"/>
    <n v="578"/>
    <d v="2016-01-15T00:00:00"/>
    <d v="2016-01-31T00:00:00"/>
  </r>
  <r>
    <x v="3"/>
    <s v="Category2"/>
    <s v="ITEM3"/>
    <s v="DESCRIPTION3"/>
    <n v="1"/>
    <n v="458"/>
    <n v="458"/>
    <d v="2016-01-15T00:00:00"/>
    <d v="2016-01-31T00:00:00"/>
  </r>
  <r>
    <x v="4"/>
    <s v="Category1"/>
    <s v="ITEM2"/>
    <s v="DESCRIPTION2"/>
    <n v="1"/>
    <n v="746"/>
    <n v="746"/>
    <d v="2016-01-15T00:00:00"/>
    <d v="2016-01-31T00:00:00"/>
  </r>
  <r>
    <x v="4"/>
    <s v="Category3"/>
    <s v="ITEM5"/>
    <s v="DESCRIPTION5"/>
    <n v="1"/>
    <n v="428"/>
    <n v="428"/>
    <d v="2016-01-15T00:00:00"/>
    <d v="2016-01-31T00:00:00"/>
  </r>
  <r>
    <x v="5"/>
    <s v="Category2"/>
    <s v="ITEM4"/>
    <s v="DESCRIPTION4"/>
    <n v="1"/>
    <n v="512"/>
    <n v="512"/>
    <d v="2016-01-15T00:00:00"/>
    <d v="2016-01-31T00:00:00"/>
  </r>
  <r>
    <x v="5"/>
    <s v="Category1"/>
    <s v="ITEM1"/>
    <s v="DESCRIPTION1"/>
    <n v="1"/>
    <n v="558"/>
    <n v="558"/>
    <d v="2016-01-15T00:00:00"/>
    <d v="2016-01-31T00:00:00"/>
  </r>
  <r>
    <x v="4"/>
    <s v="Category3"/>
    <s v="ITEM5"/>
    <s v="DESCRIPTION5"/>
    <n v="1"/>
    <n v="743"/>
    <n v="743"/>
    <d v="2016-01-15T00:00:00"/>
    <d v="2016-01-31T00:00:00"/>
  </r>
  <r>
    <x v="2"/>
    <s v="Category3"/>
    <s v="ITEM5"/>
    <s v="DESCRIPTION5"/>
    <n v="1"/>
    <n v="688"/>
    <n v="688"/>
    <d v="2016-01-15T00:00:00"/>
    <d v="2016-01-31T00:00:00"/>
  </r>
  <r>
    <x v="2"/>
    <s v="Category1"/>
    <s v="ITEM2"/>
    <s v="DESCRIPTION2"/>
    <n v="1"/>
    <n v="715"/>
    <n v="715"/>
    <d v="2016-01-15T00:00:00"/>
    <d v="2016-01-31T00:00:00"/>
  </r>
  <r>
    <x v="2"/>
    <s v="Category3"/>
    <s v="ITEM5"/>
    <s v="DESCRIPTION5"/>
    <n v="1"/>
    <n v="234"/>
    <n v="234"/>
    <d v="2016-01-15T00:00:00"/>
    <d v="2016-01-31T00:00:00"/>
  </r>
  <r>
    <x v="5"/>
    <s v="Category1"/>
    <s v="ITEM2"/>
    <s v="DESCRIPTION2"/>
    <n v="1"/>
    <n v="372"/>
    <n v="372"/>
    <d v="2016-01-15T00:00:00"/>
    <d v="2016-01-31T00:00:00"/>
  </r>
  <r>
    <x v="2"/>
    <s v="Category1"/>
    <s v="ITEM1"/>
    <s v="DESCRIPTION1"/>
    <n v="1"/>
    <n v="505"/>
    <n v="505"/>
    <d v="2016-01-15T00:00:00"/>
    <d v="2016-01-31T00:00:00"/>
  </r>
  <r>
    <x v="0"/>
    <s v="Category3"/>
    <s v="ITEM5"/>
    <s v="DESCRIPTION5"/>
    <n v="1"/>
    <n v="173"/>
    <n v="173"/>
    <d v="2016-01-15T00:00:00"/>
    <d v="2016-01-31T00:00:00"/>
  </r>
  <r>
    <x v="2"/>
    <s v="Category2"/>
    <s v="ITEM3"/>
    <s v="DESCRIPTION3"/>
    <n v="1"/>
    <n v="177"/>
    <n v="177"/>
    <d v="2016-01-15T00:00:00"/>
    <d v="2016-01-31T00:00:00"/>
  </r>
  <r>
    <x v="4"/>
    <s v="Category1"/>
    <s v="ITEM2"/>
    <s v="DESCRIPTION2"/>
    <n v="1"/>
    <n v="802"/>
    <n v="802"/>
    <d v="2016-01-15T00:00:00"/>
    <d v="2016-01-31T00:00:00"/>
  </r>
  <r>
    <x v="5"/>
    <s v="Category2"/>
    <s v="ITEM4"/>
    <s v="DESCRIPTION4"/>
    <n v="1"/>
    <n v="253"/>
    <n v="253"/>
    <d v="2016-01-15T00:00:00"/>
    <d v="2016-01-31T00:00:00"/>
  </r>
  <r>
    <x v="3"/>
    <s v="Category2"/>
    <s v="ITEM3"/>
    <s v="DESCRIPTION3"/>
    <n v="1"/>
    <n v="490"/>
    <n v="490"/>
    <d v="2016-01-15T00:00:00"/>
    <d v="2016-01-31T00:00:00"/>
  </r>
  <r>
    <x v="3"/>
    <s v="Category2"/>
    <s v="ITEM4"/>
    <s v="DESCRIPTION4"/>
    <n v="1"/>
    <n v="297"/>
    <n v="297"/>
    <d v="2016-01-15T00:00:00"/>
    <d v="2016-01-31T00:00:00"/>
  </r>
  <r>
    <x v="0"/>
    <s v="Category2"/>
    <s v="ITEM4"/>
    <s v="DESCRIPTION4"/>
    <n v="1"/>
    <n v="836"/>
    <n v="836"/>
    <d v="2016-01-15T00:00:00"/>
    <d v="2016-01-31T00:00:00"/>
  </r>
  <r>
    <x v="5"/>
    <s v="Category1"/>
    <s v="ITEM1"/>
    <s v="DESCRIPTION1"/>
    <n v="1"/>
    <n v="742"/>
    <n v="742"/>
    <d v="2016-01-15T00:00:00"/>
    <d v="2016-01-31T00:00:00"/>
  </r>
  <r>
    <x v="4"/>
    <s v="Category3"/>
    <s v="ITEM5"/>
    <s v="DESCRIPTION5"/>
    <n v="1"/>
    <n v="364"/>
    <n v="364"/>
    <d v="2016-01-16T00:00:00"/>
    <d v="2016-01-31T00:00:00"/>
  </r>
  <r>
    <x v="3"/>
    <s v="Category1"/>
    <s v="ITEM2"/>
    <s v="DESCRIPTION2"/>
    <n v="1"/>
    <n v="666"/>
    <n v="666"/>
    <d v="2016-01-16T00:00:00"/>
    <d v="2016-01-31T00:00:00"/>
  </r>
  <r>
    <x v="2"/>
    <s v="Category2"/>
    <s v="ITEM3"/>
    <s v="DESCRIPTION3"/>
    <n v="1"/>
    <n v="510"/>
    <n v="510"/>
    <d v="2016-01-16T00:00:00"/>
    <d v="2016-01-31T00:00:00"/>
  </r>
  <r>
    <x v="2"/>
    <s v="Category3"/>
    <s v="ITEM5"/>
    <s v="DESCRIPTION5"/>
    <n v="1"/>
    <n v="561"/>
    <n v="561"/>
    <d v="2016-01-16T00:00:00"/>
    <d v="2016-01-31T00:00:00"/>
  </r>
  <r>
    <x v="5"/>
    <s v="Category3"/>
    <s v="ITEM5"/>
    <s v="DESCRIPTION5"/>
    <n v="1"/>
    <n v="353"/>
    <n v="353"/>
    <d v="2016-01-16T00:00:00"/>
    <d v="2016-01-31T00:00:00"/>
  </r>
  <r>
    <x v="2"/>
    <s v="Category3"/>
    <s v="ITEM5"/>
    <s v="DESCRIPTION5"/>
    <n v="1"/>
    <n v="754"/>
    <n v="754"/>
    <d v="2016-01-16T00:00:00"/>
    <d v="2016-01-31T00:00:00"/>
  </r>
  <r>
    <x v="4"/>
    <s v="Category2"/>
    <s v="ITEM4"/>
    <s v="DESCRIPTION4"/>
    <n v="1"/>
    <n v="287"/>
    <n v="287"/>
    <d v="2016-01-16T00:00:00"/>
    <d v="2016-01-31T00:00:00"/>
  </r>
  <r>
    <x v="2"/>
    <s v="Category1"/>
    <s v="ITEM1"/>
    <s v="DESCRIPTION1"/>
    <n v="1"/>
    <n v="309"/>
    <n v="309"/>
    <d v="2016-01-16T00:00:00"/>
    <d v="2016-01-31T00:00:00"/>
  </r>
  <r>
    <x v="1"/>
    <s v="Category2"/>
    <s v="ITEM4"/>
    <s v="DESCRIPTION4"/>
    <n v="1"/>
    <n v="996"/>
    <n v="996"/>
    <d v="2016-01-16T00:00:00"/>
    <d v="2016-01-31T00:00:00"/>
  </r>
  <r>
    <x v="2"/>
    <s v="Category2"/>
    <s v="ITEM3"/>
    <s v="DESCRIPTION3"/>
    <n v="1"/>
    <n v="969"/>
    <n v="969"/>
    <d v="2016-01-16T00:00:00"/>
    <d v="2016-01-31T00:00:00"/>
  </r>
  <r>
    <x v="4"/>
    <s v="Category3"/>
    <s v="ITEM5"/>
    <s v="DESCRIPTION5"/>
    <n v="1"/>
    <n v="929"/>
    <n v="929"/>
    <d v="2016-01-16T00:00:00"/>
    <d v="2016-01-31T00:00:00"/>
  </r>
  <r>
    <x v="1"/>
    <s v="Category1"/>
    <s v="ITEM2"/>
    <s v="DESCRIPTION2"/>
    <n v="1"/>
    <n v="963"/>
    <n v="963"/>
    <d v="2016-01-16T00:00:00"/>
    <d v="2016-01-31T00:00:00"/>
  </r>
  <r>
    <x v="2"/>
    <s v="Category1"/>
    <s v="ITEM2"/>
    <s v="DESCRIPTION2"/>
    <n v="1"/>
    <n v="452"/>
    <n v="452"/>
    <d v="2016-01-16T00:00:00"/>
    <d v="2016-01-31T00:00:00"/>
  </r>
  <r>
    <x v="5"/>
    <s v="Category1"/>
    <s v="ITEM1"/>
    <s v="DESCRIPTION1"/>
    <n v="1"/>
    <n v="775"/>
    <n v="775"/>
    <d v="2016-01-16T00:00:00"/>
    <d v="2016-01-31T00:00:00"/>
  </r>
  <r>
    <x v="3"/>
    <s v="Category1"/>
    <s v="ITEM1"/>
    <s v="DESCRIPTION1"/>
    <n v="1"/>
    <n v="997"/>
    <n v="997"/>
    <d v="2016-01-16T00:00:00"/>
    <d v="2016-01-31T00:00:00"/>
  </r>
  <r>
    <x v="2"/>
    <s v="Category2"/>
    <s v="ITEM3"/>
    <s v="DESCRIPTION3"/>
    <n v="1"/>
    <n v="346"/>
    <n v="346"/>
    <d v="2016-01-16T00:00:00"/>
    <d v="2016-01-31T00:00:00"/>
  </r>
  <r>
    <x v="4"/>
    <s v="Category2"/>
    <s v="ITEM3"/>
    <s v="DESCRIPTION3"/>
    <n v="1"/>
    <n v="598"/>
    <n v="598"/>
    <d v="2016-01-16T00:00:00"/>
    <d v="2016-01-31T00:00:00"/>
  </r>
  <r>
    <x v="0"/>
    <s v="Category1"/>
    <s v="ITEM1"/>
    <s v="DESCRIPTION1"/>
    <n v="1"/>
    <n v="441"/>
    <n v="441"/>
    <d v="2016-01-16T00:00:00"/>
    <d v="2016-01-31T00:00:00"/>
  </r>
  <r>
    <x v="4"/>
    <s v="Category1"/>
    <s v="ITEM2"/>
    <s v="DESCRIPTION2"/>
    <n v="1"/>
    <n v="939"/>
    <n v="939"/>
    <d v="2016-01-16T00:00:00"/>
    <d v="2016-01-31T00:00:00"/>
  </r>
  <r>
    <x v="3"/>
    <s v="Category1"/>
    <s v="ITEM1"/>
    <s v="DESCRIPTION1"/>
    <n v="1"/>
    <n v="510"/>
    <n v="510"/>
    <d v="2016-01-16T00:00:00"/>
    <d v="2016-01-31T00:00:00"/>
  </r>
  <r>
    <x v="5"/>
    <s v="Category1"/>
    <s v="ITEM2"/>
    <s v="DESCRIPTION2"/>
    <n v="1"/>
    <n v="353"/>
    <n v="353"/>
    <d v="2016-01-16T00:00:00"/>
    <d v="2016-01-31T00:00:00"/>
  </r>
  <r>
    <x v="1"/>
    <s v="Category2"/>
    <s v="ITEM4"/>
    <s v="DESCRIPTION4"/>
    <n v="1"/>
    <n v="475"/>
    <n v="475"/>
    <d v="2016-01-16T00:00:00"/>
    <d v="2016-01-31T00:00:00"/>
  </r>
  <r>
    <x v="1"/>
    <s v="Category2"/>
    <s v="ITEM4"/>
    <s v="DESCRIPTION4"/>
    <n v="1"/>
    <n v="301"/>
    <n v="301"/>
    <d v="2016-01-16T00:00:00"/>
    <d v="2016-01-31T00:00:00"/>
  </r>
  <r>
    <x v="1"/>
    <s v="Category1"/>
    <s v="ITEM1"/>
    <s v="DESCRIPTION1"/>
    <n v="1"/>
    <n v="388"/>
    <n v="388"/>
    <d v="2016-01-16T00:00:00"/>
    <d v="2016-01-31T00:00:00"/>
  </r>
  <r>
    <x v="3"/>
    <s v="Category1"/>
    <s v="ITEM2"/>
    <s v="DESCRIPTION2"/>
    <n v="1"/>
    <n v="930"/>
    <n v="930"/>
    <d v="2016-01-16T00:00:00"/>
    <d v="2016-01-31T00:00:00"/>
  </r>
  <r>
    <x v="0"/>
    <s v="Category1"/>
    <s v="ITEM1"/>
    <s v="DESCRIPTION1"/>
    <n v="1"/>
    <n v="491"/>
    <n v="491"/>
    <d v="2016-01-16T00:00:00"/>
    <d v="2016-01-31T00:00:00"/>
  </r>
  <r>
    <x v="3"/>
    <s v="Category1"/>
    <s v="ITEM2"/>
    <s v="DESCRIPTION2"/>
    <n v="1"/>
    <n v="255"/>
    <n v="255"/>
    <d v="2016-01-16T00:00:00"/>
    <d v="2016-01-31T00:00:00"/>
  </r>
  <r>
    <x v="2"/>
    <s v="Category2"/>
    <s v="ITEM3"/>
    <s v="DESCRIPTION3"/>
    <n v="1"/>
    <n v="113"/>
    <n v="113"/>
    <d v="2016-01-16T00:00:00"/>
    <d v="2016-01-31T00:00:00"/>
  </r>
  <r>
    <x v="4"/>
    <s v="Category1"/>
    <s v="ITEM1"/>
    <s v="DESCRIPTION1"/>
    <n v="1"/>
    <n v="191"/>
    <n v="191"/>
    <d v="2016-01-16T00:00:00"/>
    <d v="2016-01-31T00:00:00"/>
  </r>
  <r>
    <x v="4"/>
    <s v="Category1"/>
    <s v="ITEM2"/>
    <s v="DESCRIPTION2"/>
    <n v="1"/>
    <n v="667"/>
    <n v="667"/>
    <d v="2016-01-16T00:00:00"/>
    <d v="2016-01-31T00:00:00"/>
  </r>
  <r>
    <x v="1"/>
    <s v="Category3"/>
    <s v="ITEM5"/>
    <s v="DESCRIPTION5"/>
    <n v="1"/>
    <n v="266"/>
    <n v="266"/>
    <d v="2016-01-16T00:00:00"/>
    <d v="2016-01-31T00:00:00"/>
  </r>
  <r>
    <x v="0"/>
    <s v="Category1"/>
    <s v="ITEM1"/>
    <s v="DESCRIPTION1"/>
    <n v="1"/>
    <n v="412"/>
    <n v="412"/>
    <d v="2016-01-16T00:00:00"/>
    <d v="2016-01-31T00:00:00"/>
  </r>
  <r>
    <x v="3"/>
    <s v="Category1"/>
    <s v="ITEM1"/>
    <s v="DESCRIPTION1"/>
    <n v="1"/>
    <n v="895"/>
    <n v="895"/>
    <d v="2016-01-16T00:00:00"/>
    <d v="2016-01-31T00:00:00"/>
  </r>
  <r>
    <x v="3"/>
    <s v="Category2"/>
    <s v="ITEM3"/>
    <s v="DESCRIPTION3"/>
    <n v="1"/>
    <n v="585"/>
    <n v="585"/>
    <d v="2016-01-16T00:00:00"/>
    <d v="2016-01-31T00:00:00"/>
  </r>
  <r>
    <x v="0"/>
    <s v="Category2"/>
    <s v="ITEM4"/>
    <s v="DESCRIPTION4"/>
    <n v="1"/>
    <n v="581"/>
    <n v="581"/>
    <d v="2016-01-16T00:00:00"/>
    <d v="2016-01-31T00:00:00"/>
  </r>
  <r>
    <x v="2"/>
    <s v="Category2"/>
    <s v="ITEM4"/>
    <s v="DESCRIPTION4"/>
    <n v="1"/>
    <n v="655"/>
    <n v="655"/>
    <d v="2016-01-16T00:00:00"/>
    <d v="2016-01-31T00:00:00"/>
  </r>
  <r>
    <x v="3"/>
    <s v="Category2"/>
    <s v="ITEM3"/>
    <s v="DESCRIPTION3"/>
    <n v="1"/>
    <n v="250"/>
    <n v="250"/>
    <d v="2016-01-16T00:00:00"/>
    <d v="2016-01-31T00:00:00"/>
  </r>
  <r>
    <x v="5"/>
    <s v="Category3"/>
    <s v="ITEM5"/>
    <s v="DESCRIPTION5"/>
    <n v="1"/>
    <n v="266"/>
    <n v="266"/>
    <d v="2016-01-16T00:00:00"/>
    <d v="2016-01-31T00:00:00"/>
  </r>
  <r>
    <x v="4"/>
    <s v="Category1"/>
    <s v="ITEM1"/>
    <s v="DESCRIPTION1"/>
    <n v="1"/>
    <n v="517"/>
    <n v="517"/>
    <d v="2016-01-16T00:00:00"/>
    <d v="2016-01-31T00:00:00"/>
  </r>
  <r>
    <x v="5"/>
    <s v="Category1"/>
    <s v="ITEM1"/>
    <s v="DESCRIPTION1"/>
    <n v="1"/>
    <n v="324"/>
    <n v="324"/>
    <d v="2016-01-16T00:00:00"/>
    <d v="2016-01-31T00:00:00"/>
  </r>
  <r>
    <x v="0"/>
    <s v="Category2"/>
    <s v="ITEM4"/>
    <s v="DESCRIPTION4"/>
    <n v="1"/>
    <n v="734"/>
    <n v="734"/>
    <d v="2016-01-16T00:00:00"/>
    <d v="2016-01-31T00:00:00"/>
  </r>
  <r>
    <x v="5"/>
    <s v="Category2"/>
    <s v="ITEM4"/>
    <s v="DESCRIPTION4"/>
    <n v="1"/>
    <n v="257"/>
    <n v="257"/>
    <d v="2016-01-16T00:00:00"/>
    <d v="2016-01-31T00:00:00"/>
  </r>
  <r>
    <x v="2"/>
    <s v="Category2"/>
    <s v="ITEM3"/>
    <s v="DESCRIPTION3"/>
    <n v="1"/>
    <n v="962"/>
    <n v="962"/>
    <d v="2016-01-16T00:00:00"/>
    <d v="2016-01-31T00:00:00"/>
  </r>
  <r>
    <x v="0"/>
    <s v="Category1"/>
    <s v="ITEM1"/>
    <s v="DESCRIPTION1"/>
    <n v="1"/>
    <n v="586"/>
    <n v="586"/>
    <d v="2016-01-16T00:00:00"/>
    <d v="2016-01-31T00:00:00"/>
  </r>
  <r>
    <x v="0"/>
    <s v="Category2"/>
    <s v="ITEM3"/>
    <s v="DESCRIPTION3"/>
    <n v="1"/>
    <n v="267"/>
    <n v="267"/>
    <d v="2016-01-16T00:00:00"/>
    <d v="2016-01-31T00:00:00"/>
  </r>
  <r>
    <x v="2"/>
    <s v="Category2"/>
    <s v="ITEM3"/>
    <s v="DESCRIPTION3"/>
    <n v="1"/>
    <n v="747"/>
    <n v="747"/>
    <d v="2016-01-16T00:00:00"/>
    <d v="2016-01-31T00:00:00"/>
  </r>
  <r>
    <x v="0"/>
    <s v="Category2"/>
    <s v="ITEM3"/>
    <s v="DESCRIPTION3"/>
    <n v="1"/>
    <n v="679"/>
    <n v="679"/>
    <d v="2016-01-16T00:00:00"/>
    <d v="2016-01-31T00:00:00"/>
  </r>
  <r>
    <x v="0"/>
    <s v="Category1"/>
    <s v="ITEM2"/>
    <s v="DESCRIPTION2"/>
    <n v="1"/>
    <n v="898"/>
    <n v="898"/>
    <d v="2016-01-16T00:00:00"/>
    <d v="2016-01-31T00:00:00"/>
  </r>
  <r>
    <x v="2"/>
    <s v="Category3"/>
    <s v="ITEM5"/>
    <s v="DESCRIPTION5"/>
    <n v="1"/>
    <n v="265"/>
    <n v="265"/>
    <d v="2016-01-16T00:00:00"/>
    <d v="2016-01-31T00:00:00"/>
  </r>
  <r>
    <x v="2"/>
    <s v="Category1"/>
    <s v="ITEM1"/>
    <s v="DESCRIPTION1"/>
    <n v="1"/>
    <n v="385"/>
    <n v="385"/>
    <d v="2016-01-16T00:00:00"/>
    <d v="2016-01-31T00:00:00"/>
  </r>
  <r>
    <x v="5"/>
    <s v="Category1"/>
    <s v="ITEM2"/>
    <s v="DESCRIPTION2"/>
    <n v="1"/>
    <n v="261"/>
    <n v="261"/>
    <d v="2016-01-17T00:00:00"/>
    <d v="2016-01-31T00:00:00"/>
  </r>
  <r>
    <x v="3"/>
    <s v="Category2"/>
    <s v="ITEM4"/>
    <s v="DESCRIPTION4"/>
    <n v="1"/>
    <n v="879"/>
    <n v="879"/>
    <d v="2016-01-17T00:00:00"/>
    <d v="2016-01-31T00:00:00"/>
  </r>
  <r>
    <x v="0"/>
    <s v="Category2"/>
    <s v="ITEM3"/>
    <s v="DESCRIPTION3"/>
    <n v="1"/>
    <n v="466"/>
    <n v="466"/>
    <d v="2016-01-17T00:00:00"/>
    <d v="2016-01-31T00:00:00"/>
  </r>
  <r>
    <x v="1"/>
    <s v="Category2"/>
    <s v="ITEM3"/>
    <s v="DESCRIPTION3"/>
    <n v="1"/>
    <n v="633"/>
    <n v="633"/>
    <d v="2016-01-17T00:00:00"/>
    <d v="2016-01-31T00:00:00"/>
  </r>
  <r>
    <x v="4"/>
    <s v="Category1"/>
    <s v="ITEM1"/>
    <s v="DESCRIPTION1"/>
    <n v="1"/>
    <n v="269"/>
    <n v="269"/>
    <d v="2016-01-17T00:00:00"/>
    <d v="2016-01-31T00:00:00"/>
  </r>
  <r>
    <x v="1"/>
    <s v="Category1"/>
    <s v="ITEM1"/>
    <s v="DESCRIPTION1"/>
    <n v="1"/>
    <n v="378"/>
    <n v="378"/>
    <d v="2016-01-17T00:00:00"/>
    <d v="2016-01-31T00:00:00"/>
  </r>
  <r>
    <x v="0"/>
    <s v="Category2"/>
    <s v="ITEM3"/>
    <s v="DESCRIPTION3"/>
    <n v="1"/>
    <n v="883"/>
    <n v="883"/>
    <d v="2016-01-17T00:00:00"/>
    <d v="2016-01-31T00:00:00"/>
  </r>
  <r>
    <x v="2"/>
    <s v="Category3"/>
    <s v="ITEM5"/>
    <s v="DESCRIPTION5"/>
    <n v="1"/>
    <n v="105"/>
    <n v="105"/>
    <d v="2016-01-17T00:00:00"/>
    <d v="2016-01-31T00:00:00"/>
  </r>
  <r>
    <x v="4"/>
    <s v="Category2"/>
    <s v="ITEM4"/>
    <s v="DESCRIPTION4"/>
    <n v="1"/>
    <n v="800"/>
    <n v="800"/>
    <d v="2016-01-17T00:00:00"/>
    <d v="2016-01-31T00:00:00"/>
  </r>
  <r>
    <x v="3"/>
    <s v="Category1"/>
    <s v="ITEM2"/>
    <s v="DESCRIPTION2"/>
    <n v="1"/>
    <n v="675"/>
    <n v="675"/>
    <d v="2016-01-17T00:00:00"/>
    <d v="2016-01-31T00:00:00"/>
  </r>
  <r>
    <x v="5"/>
    <s v="Category2"/>
    <s v="ITEM3"/>
    <s v="DESCRIPTION3"/>
    <n v="1"/>
    <n v="161"/>
    <n v="161"/>
    <d v="2016-01-17T00:00:00"/>
    <d v="2016-01-31T00:00:00"/>
  </r>
  <r>
    <x v="0"/>
    <s v="Category1"/>
    <s v="ITEM1"/>
    <s v="DESCRIPTION1"/>
    <n v="1"/>
    <n v="507"/>
    <n v="507"/>
    <d v="2016-01-17T00:00:00"/>
    <d v="2016-01-31T00:00:00"/>
  </r>
  <r>
    <x v="0"/>
    <s v="Category3"/>
    <s v="ITEM5"/>
    <s v="DESCRIPTION5"/>
    <n v="1"/>
    <n v="878"/>
    <n v="878"/>
    <d v="2016-01-17T00:00:00"/>
    <d v="2016-01-31T00:00:00"/>
  </r>
  <r>
    <x v="3"/>
    <s v="Category2"/>
    <s v="ITEM4"/>
    <s v="DESCRIPTION4"/>
    <n v="1"/>
    <n v="422"/>
    <n v="422"/>
    <d v="2016-01-17T00:00:00"/>
    <d v="2016-01-31T00:00:00"/>
  </r>
  <r>
    <x v="3"/>
    <s v="Category1"/>
    <s v="ITEM1"/>
    <s v="DESCRIPTION1"/>
    <n v="1"/>
    <n v="308"/>
    <n v="308"/>
    <d v="2016-01-17T00:00:00"/>
    <d v="2016-01-31T00:00:00"/>
  </r>
  <r>
    <x v="0"/>
    <s v="Category1"/>
    <s v="ITEM2"/>
    <s v="DESCRIPTION2"/>
    <n v="1"/>
    <n v="305"/>
    <n v="305"/>
    <d v="2016-01-17T00:00:00"/>
    <d v="2016-01-31T00:00:00"/>
  </r>
  <r>
    <x v="4"/>
    <s v="Category3"/>
    <s v="ITEM5"/>
    <s v="DESCRIPTION5"/>
    <n v="1"/>
    <n v="258"/>
    <n v="258"/>
    <d v="2016-01-17T00:00:00"/>
    <d v="2016-01-31T00:00:00"/>
  </r>
  <r>
    <x v="3"/>
    <s v="Category2"/>
    <s v="ITEM3"/>
    <s v="DESCRIPTION3"/>
    <n v="1"/>
    <n v="818"/>
    <n v="818"/>
    <d v="2016-01-17T00:00:00"/>
    <d v="2016-01-31T00:00:00"/>
  </r>
  <r>
    <x v="5"/>
    <s v="Category1"/>
    <s v="ITEM2"/>
    <s v="DESCRIPTION2"/>
    <n v="1"/>
    <n v="639"/>
    <n v="639"/>
    <d v="2016-01-17T00:00:00"/>
    <d v="2016-01-31T00:00:00"/>
  </r>
  <r>
    <x v="4"/>
    <s v="Category3"/>
    <s v="ITEM5"/>
    <s v="DESCRIPTION5"/>
    <n v="1"/>
    <n v="526"/>
    <n v="526"/>
    <d v="2016-01-17T00:00:00"/>
    <d v="2016-01-31T00:00:00"/>
  </r>
  <r>
    <x v="2"/>
    <s v="Category2"/>
    <s v="ITEM4"/>
    <s v="DESCRIPTION4"/>
    <n v="1"/>
    <n v="461"/>
    <n v="461"/>
    <d v="2016-01-17T00:00:00"/>
    <d v="2016-01-31T00:00:00"/>
  </r>
  <r>
    <x v="1"/>
    <s v="Category1"/>
    <s v="ITEM1"/>
    <s v="DESCRIPTION1"/>
    <n v="1"/>
    <n v="266"/>
    <n v="266"/>
    <d v="2016-01-17T00:00:00"/>
    <d v="2016-01-31T00:00:00"/>
  </r>
  <r>
    <x v="1"/>
    <s v="Category1"/>
    <s v="ITEM1"/>
    <s v="DESCRIPTION1"/>
    <n v="1"/>
    <n v="389"/>
    <n v="389"/>
    <d v="2016-01-17T00:00:00"/>
    <d v="2016-01-31T00:00:00"/>
  </r>
  <r>
    <x v="3"/>
    <s v="Category1"/>
    <s v="ITEM1"/>
    <s v="DESCRIPTION1"/>
    <n v="1"/>
    <n v="780"/>
    <n v="780"/>
    <d v="2016-01-17T00:00:00"/>
    <d v="2016-01-31T00:00:00"/>
  </r>
  <r>
    <x v="5"/>
    <s v="Category2"/>
    <s v="ITEM4"/>
    <s v="DESCRIPTION4"/>
    <n v="1"/>
    <n v="815"/>
    <n v="815"/>
    <d v="2016-01-17T00:00:00"/>
    <d v="2016-01-31T00:00:00"/>
  </r>
  <r>
    <x v="4"/>
    <s v="Category2"/>
    <s v="ITEM4"/>
    <s v="DESCRIPTION4"/>
    <n v="1"/>
    <n v="100"/>
    <n v="100"/>
    <d v="2016-01-17T00:00:00"/>
    <d v="2016-01-31T00:00:00"/>
  </r>
  <r>
    <x v="5"/>
    <s v="Category3"/>
    <s v="ITEM5"/>
    <s v="DESCRIPTION5"/>
    <n v="1"/>
    <n v="757"/>
    <n v="757"/>
    <d v="2016-01-17T00:00:00"/>
    <d v="2016-01-31T00:00:00"/>
  </r>
  <r>
    <x v="4"/>
    <s v="Category2"/>
    <s v="ITEM3"/>
    <s v="DESCRIPTION3"/>
    <n v="1"/>
    <n v="958"/>
    <n v="958"/>
    <d v="2016-01-17T00:00:00"/>
    <d v="2016-01-31T00:00:00"/>
  </r>
  <r>
    <x v="1"/>
    <s v="Category1"/>
    <s v="ITEM2"/>
    <s v="DESCRIPTION2"/>
    <n v="1"/>
    <n v="440"/>
    <n v="440"/>
    <d v="2016-01-17T00:00:00"/>
    <d v="2016-01-31T00:00:00"/>
  </r>
  <r>
    <x v="0"/>
    <s v="Category2"/>
    <s v="ITEM4"/>
    <s v="DESCRIPTION4"/>
    <n v="1"/>
    <n v="130"/>
    <n v="130"/>
    <d v="2016-01-17T00:00:00"/>
    <d v="2016-01-31T00:00:00"/>
  </r>
  <r>
    <x v="1"/>
    <s v="Category1"/>
    <s v="ITEM1"/>
    <s v="DESCRIPTION1"/>
    <n v="1"/>
    <n v="213"/>
    <n v="213"/>
    <d v="2016-01-17T00:00:00"/>
    <d v="2016-01-31T00:00:00"/>
  </r>
  <r>
    <x v="5"/>
    <s v="Category1"/>
    <s v="ITEM1"/>
    <s v="DESCRIPTION1"/>
    <n v="1"/>
    <n v="103"/>
    <n v="103"/>
    <d v="2016-01-17T00:00:00"/>
    <d v="2016-01-31T00:00:00"/>
  </r>
  <r>
    <x v="3"/>
    <s v="Category2"/>
    <s v="ITEM3"/>
    <s v="DESCRIPTION3"/>
    <n v="1"/>
    <n v="990"/>
    <n v="990"/>
    <d v="2016-01-17T00:00:00"/>
    <d v="2016-01-31T00:00:00"/>
  </r>
  <r>
    <x v="4"/>
    <s v="Category1"/>
    <s v="ITEM2"/>
    <s v="DESCRIPTION2"/>
    <n v="1"/>
    <n v="260"/>
    <n v="260"/>
    <d v="2016-01-17T00:00:00"/>
    <d v="2016-01-31T00:00:00"/>
  </r>
  <r>
    <x v="3"/>
    <s v="Category3"/>
    <s v="ITEM5"/>
    <s v="DESCRIPTION5"/>
    <n v="1"/>
    <n v="953"/>
    <n v="953"/>
    <d v="2016-01-17T00:00:00"/>
    <d v="2016-01-31T00:00:00"/>
  </r>
  <r>
    <x v="1"/>
    <s v="Category3"/>
    <s v="ITEM5"/>
    <s v="DESCRIPTION5"/>
    <n v="1"/>
    <n v="979"/>
    <n v="979"/>
    <d v="2016-01-17T00:00:00"/>
    <d v="2016-01-31T00:00:00"/>
  </r>
  <r>
    <x v="0"/>
    <s v="Category1"/>
    <s v="ITEM1"/>
    <s v="DESCRIPTION1"/>
    <n v="1"/>
    <n v="257"/>
    <n v="257"/>
    <d v="2016-01-17T00:00:00"/>
    <d v="2016-01-31T00:00:00"/>
  </r>
  <r>
    <x v="5"/>
    <s v="Category2"/>
    <s v="ITEM3"/>
    <s v="DESCRIPTION3"/>
    <n v="1"/>
    <n v="437"/>
    <n v="437"/>
    <d v="2016-01-17T00:00:00"/>
    <d v="2016-01-31T00:00:00"/>
  </r>
  <r>
    <x v="3"/>
    <s v="Category2"/>
    <s v="ITEM4"/>
    <s v="DESCRIPTION4"/>
    <n v="1"/>
    <n v="243"/>
    <n v="243"/>
    <d v="2016-01-17T00:00:00"/>
    <d v="2016-01-31T00:00:00"/>
  </r>
  <r>
    <x v="4"/>
    <s v="Category2"/>
    <s v="ITEM4"/>
    <s v="DESCRIPTION4"/>
    <n v="1"/>
    <n v="836"/>
    <n v="836"/>
    <d v="2016-01-17T00:00:00"/>
    <d v="2016-01-31T00:00:00"/>
  </r>
  <r>
    <x v="5"/>
    <s v="Category1"/>
    <s v="ITEM1"/>
    <s v="DESCRIPTION1"/>
    <n v="1"/>
    <n v="740"/>
    <n v="740"/>
    <d v="2016-01-17T00:00:00"/>
    <d v="2016-01-31T00:00:00"/>
  </r>
  <r>
    <x v="5"/>
    <s v="Category2"/>
    <s v="ITEM3"/>
    <s v="DESCRIPTION3"/>
    <n v="1"/>
    <n v="504"/>
    <n v="504"/>
    <d v="2016-01-17T00:00:00"/>
    <d v="2016-01-31T00:00:00"/>
  </r>
  <r>
    <x v="0"/>
    <s v="Category2"/>
    <s v="ITEM4"/>
    <s v="DESCRIPTION4"/>
    <n v="1"/>
    <n v="515"/>
    <n v="515"/>
    <d v="2016-01-17T00:00:00"/>
    <d v="2016-01-31T00:00:00"/>
  </r>
  <r>
    <x v="1"/>
    <s v="Category2"/>
    <s v="ITEM4"/>
    <s v="DESCRIPTION4"/>
    <n v="1"/>
    <n v="548"/>
    <n v="548"/>
    <d v="2016-01-17T00:00:00"/>
    <d v="2016-01-31T00:00:00"/>
  </r>
  <r>
    <x v="1"/>
    <s v="Category2"/>
    <s v="ITEM4"/>
    <s v="DESCRIPTION4"/>
    <n v="1"/>
    <n v="805"/>
    <n v="805"/>
    <d v="2016-01-17T00:00:00"/>
    <d v="2016-01-31T00:00:00"/>
  </r>
  <r>
    <x v="4"/>
    <s v="Category1"/>
    <s v="ITEM1"/>
    <s v="DESCRIPTION1"/>
    <n v="1"/>
    <n v="656"/>
    <n v="656"/>
    <d v="2016-01-17T00:00:00"/>
    <d v="2016-01-31T00:00:00"/>
  </r>
  <r>
    <x v="2"/>
    <s v="Category2"/>
    <s v="ITEM4"/>
    <s v="DESCRIPTION4"/>
    <n v="1"/>
    <n v="141"/>
    <n v="141"/>
    <d v="2016-01-17T00:00:00"/>
    <d v="2016-01-31T00:00:00"/>
  </r>
  <r>
    <x v="5"/>
    <s v="Category2"/>
    <s v="ITEM3"/>
    <s v="DESCRIPTION3"/>
    <n v="1"/>
    <n v="204"/>
    <n v="204"/>
    <d v="2016-01-17T00:00:00"/>
    <d v="2016-01-31T00:00:00"/>
  </r>
  <r>
    <x v="5"/>
    <s v="Category3"/>
    <s v="ITEM5"/>
    <s v="DESCRIPTION5"/>
    <n v="1"/>
    <n v="592"/>
    <n v="592"/>
    <d v="2016-01-17T00:00:00"/>
    <d v="2016-01-31T00:00:00"/>
  </r>
  <r>
    <x v="0"/>
    <s v="Category2"/>
    <s v="ITEM3"/>
    <s v="DESCRIPTION3"/>
    <n v="1"/>
    <n v="314"/>
    <n v="314"/>
    <d v="2016-01-17T00:00:00"/>
    <d v="2016-01-31T00:00:00"/>
  </r>
  <r>
    <x v="4"/>
    <s v="Category2"/>
    <s v="ITEM3"/>
    <s v="DESCRIPTION3"/>
    <n v="1"/>
    <n v="135"/>
    <n v="135"/>
    <d v="2016-01-18T00:00:00"/>
    <d v="2016-01-31T00:00:00"/>
  </r>
  <r>
    <x v="4"/>
    <s v="Category3"/>
    <s v="ITEM5"/>
    <s v="DESCRIPTION5"/>
    <n v="1"/>
    <n v="711"/>
    <n v="711"/>
    <d v="2016-01-18T00:00:00"/>
    <d v="2016-01-31T00:00:00"/>
  </r>
  <r>
    <x v="1"/>
    <s v="Category1"/>
    <s v="ITEM2"/>
    <s v="DESCRIPTION2"/>
    <n v="1"/>
    <n v="919"/>
    <n v="919"/>
    <d v="2016-01-18T00:00:00"/>
    <d v="2016-01-31T00:00:00"/>
  </r>
  <r>
    <x v="2"/>
    <s v="Category1"/>
    <s v="ITEM1"/>
    <s v="DESCRIPTION1"/>
    <n v="1"/>
    <n v="457"/>
    <n v="457"/>
    <d v="2016-01-18T00:00:00"/>
    <d v="2016-01-31T00:00:00"/>
  </r>
  <r>
    <x v="4"/>
    <s v="Category1"/>
    <s v="ITEM1"/>
    <s v="DESCRIPTION1"/>
    <n v="1"/>
    <n v="886"/>
    <n v="886"/>
    <d v="2016-01-18T00:00:00"/>
    <d v="2016-01-31T00:00:00"/>
  </r>
  <r>
    <x v="5"/>
    <s v="Category1"/>
    <s v="ITEM1"/>
    <s v="DESCRIPTION1"/>
    <n v="1"/>
    <n v="934"/>
    <n v="934"/>
    <d v="2016-01-18T00:00:00"/>
    <d v="2016-01-31T00:00:00"/>
  </r>
  <r>
    <x v="4"/>
    <s v="Category3"/>
    <s v="ITEM5"/>
    <s v="DESCRIPTION5"/>
    <n v="1"/>
    <n v="105"/>
    <n v="105"/>
    <d v="2016-01-18T00:00:00"/>
    <d v="2016-01-31T00:00:00"/>
  </r>
  <r>
    <x v="3"/>
    <s v="Category3"/>
    <s v="ITEM5"/>
    <s v="DESCRIPTION5"/>
    <n v="1"/>
    <n v="924"/>
    <n v="924"/>
    <d v="2016-01-18T00:00:00"/>
    <d v="2016-01-31T00:00:00"/>
  </r>
  <r>
    <x v="3"/>
    <s v="Category3"/>
    <s v="ITEM5"/>
    <s v="DESCRIPTION5"/>
    <n v="1"/>
    <n v="529"/>
    <n v="529"/>
    <d v="2016-01-18T00:00:00"/>
    <d v="2016-01-31T00:00:00"/>
  </r>
  <r>
    <x v="0"/>
    <s v="Category2"/>
    <s v="ITEM4"/>
    <s v="DESCRIPTION4"/>
    <n v="1"/>
    <n v="759"/>
    <n v="759"/>
    <d v="2016-01-18T00:00:00"/>
    <d v="2016-01-31T00:00:00"/>
  </r>
  <r>
    <x v="4"/>
    <s v="Category2"/>
    <s v="ITEM3"/>
    <s v="DESCRIPTION3"/>
    <n v="1"/>
    <n v="147"/>
    <n v="147"/>
    <d v="2016-01-18T00:00:00"/>
    <d v="2016-01-31T00:00:00"/>
  </r>
  <r>
    <x v="2"/>
    <s v="Category1"/>
    <s v="ITEM2"/>
    <s v="DESCRIPTION2"/>
    <n v="1"/>
    <n v="914"/>
    <n v="914"/>
    <d v="2016-01-18T00:00:00"/>
    <d v="2016-01-31T00:00:00"/>
  </r>
  <r>
    <x v="1"/>
    <s v="Category2"/>
    <s v="ITEM4"/>
    <s v="DESCRIPTION4"/>
    <n v="1"/>
    <n v="583"/>
    <n v="583"/>
    <d v="2016-01-18T00:00:00"/>
    <d v="2016-01-31T00:00:00"/>
  </r>
  <r>
    <x v="5"/>
    <s v="Category3"/>
    <s v="ITEM5"/>
    <s v="DESCRIPTION5"/>
    <n v="1"/>
    <n v="890"/>
    <n v="890"/>
    <d v="2016-01-18T00:00:00"/>
    <d v="2016-01-31T00:00:00"/>
  </r>
  <r>
    <x v="4"/>
    <s v="Category2"/>
    <s v="ITEM3"/>
    <s v="DESCRIPTION3"/>
    <n v="1"/>
    <n v="460"/>
    <n v="460"/>
    <d v="2016-01-18T00:00:00"/>
    <d v="2016-01-31T00:00:00"/>
  </r>
  <r>
    <x v="1"/>
    <s v="Category2"/>
    <s v="ITEM4"/>
    <s v="DESCRIPTION4"/>
    <n v="1"/>
    <n v="865"/>
    <n v="865"/>
    <d v="2016-01-18T00:00:00"/>
    <d v="2016-01-31T00:00:00"/>
  </r>
  <r>
    <x v="2"/>
    <s v="Category2"/>
    <s v="ITEM4"/>
    <s v="DESCRIPTION4"/>
    <n v="1"/>
    <n v="152"/>
    <n v="152"/>
    <d v="2016-01-18T00:00:00"/>
    <d v="2016-01-31T00:00:00"/>
  </r>
  <r>
    <x v="2"/>
    <s v="Category2"/>
    <s v="ITEM3"/>
    <s v="DESCRIPTION3"/>
    <n v="1"/>
    <n v="638"/>
    <n v="638"/>
    <d v="2016-01-18T00:00:00"/>
    <d v="2016-01-31T00:00:00"/>
  </r>
  <r>
    <x v="1"/>
    <s v="Category1"/>
    <s v="ITEM2"/>
    <s v="DESCRIPTION2"/>
    <n v="1"/>
    <n v="322"/>
    <n v="322"/>
    <d v="2016-01-18T00:00:00"/>
    <d v="2016-01-31T00:00:00"/>
  </r>
  <r>
    <x v="2"/>
    <s v="Category2"/>
    <s v="ITEM3"/>
    <s v="DESCRIPTION3"/>
    <n v="1"/>
    <n v="516"/>
    <n v="516"/>
    <d v="2016-01-18T00:00:00"/>
    <d v="2016-01-31T00:00:00"/>
  </r>
  <r>
    <x v="4"/>
    <s v="Category3"/>
    <s v="ITEM5"/>
    <s v="DESCRIPTION5"/>
    <n v="1"/>
    <n v="431"/>
    <n v="431"/>
    <d v="2016-01-18T00:00:00"/>
    <d v="2016-01-31T00:00:00"/>
  </r>
  <r>
    <x v="0"/>
    <s v="Category3"/>
    <s v="ITEM5"/>
    <s v="DESCRIPTION5"/>
    <n v="1"/>
    <n v="797"/>
    <n v="797"/>
    <d v="2016-01-18T00:00:00"/>
    <d v="2016-01-31T00:00:00"/>
  </r>
  <r>
    <x v="5"/>
    <s v="Category1"/>
    <s v="ITEM2"/>
    <s v="DESCRIPTION2"/>
    <n v="1"/>
    <n v="792"/>
    <n v="792"/>
    <d v="2016-01-18T00:00:00"/>
    <d v="2016-01-31T00:00:00"/>
  </r>
  <r>
    <x v="2"/>
    <s v="Category1"/>
    <s v="ITEM1"/>
    <s v="DESCRIPTION1"/>
    <n v="1"/>
    <n v="156"/>
    <n v="156"/>
    <d v="2016-01-18T00:00:00"/>
    <d v="2016-01-31T00:00:00"/>
  </r>
  <r>
    <x v="1"/>
    <s v="Category2"/>
    <s v="ITEM4"/>
    <s v="DESCRIPTION4"/>
    <n v="1"/>
    <n v="215"/>
    <n v="215"/>
    <d v="2016-01-18T00:00:00"/>
    <d v="2016-01-31T00:00:00"/>
  </r>
  <r>
    <x v="2"/>
    <s v="Category3"/>
    <s v="ITEM5"/>
    <s v="DESCRIPTION5"/>
    <n v="1"/>
    <n v="107"/>
    <n v="107"/>
    <d v="2016-01-18T00:00:00"/>
    <d v="2016-01-31T00:00:00"/>
  </r>
  <r>
    <x v="5"/>
    <s v="Category1"/>
    <s v="ITEM2"/>
    <s v="DESCRIPTION2"/>
    <n v="1"/>
    <n v="605"/>
    <n v="605"/>
    <d v="2016-01-18T00:00:00"/>
    <d v="2016-01-31T00:00:00"/>
  </r>
  <r>
    <x v="3"/>
    <s v="Category2"/>
    <s v="ITEM4"/>
    <s v="DESCRIPTION4"/>
    <n v="1"/>
    <n v="716"/>
    <n v="716"/>
    <d v="2016-01-18T00:00:00"/>
    <d v="2016-01-31T00:00:00"/>
  </r>
  <r>
    <x v="3"/>
    <s v="Category1"/>
    <s v="ITEM2"/>
    <s v="DESCRIPTION2"/>
    <n v="1"/>
    <n v="978"/>
    <n v="978"/>
    <d v="2016-01-18T00:00:00"/>
    <d v="2016-01-31T00:00:00"/>
  </r>
  <r>
    <x v="4"/>
    <s v="Category1"/>
    <s v="ITEM1"/>
    <s v="DESCRIPTION1"/>
    <n v="1"/>
    <n v="859"/>
    <n v="859"/>
    <d v="2016-01-18T00:00:00"/>
    <d v="2016-01-31T00:00:00"/>
  </r>
  <r>
    <x v="3"/>
    <s v="Category1"/>
    <s v="ITEM1"/>
    <s v="DESCRIPTION1"/>
    <n v="1"/>
    <n v="117"/>
    <n v="117"/>
    <d v="2016-01-18T00:00:00"/>
    <d v="2016-01-31T00:00:00"/>
  </r>
  <r>
    <x v="5"/>
    <s v="Category2"/>
    <s v="ITEM3"/>
    <s v="DESCRIPTION3"/>
    <n v="1"/>
    <n v="947"/>
    <n v="947"/>
    <d v="2016-01-18T00:00:00"/>
    <d v="2016-01-31T00:00:00"/>
  </r>
  <r>
    <x v="4"/>
    <s v="Category1"/>
    <s v="ITEM2"/>
    <s v="DESCRIPTION2"/>
    <n v="1"/>
    <n v="661"/>
    <n v="661"/>
    <d v="2016-01-18T00:00:00"/>
    <d v="2016-01-31T00:00:00"/>
  </r>
  <r>
    <x v="1"/>
    <s v="Category1"/>
    <s v="ITEM1"/>
    <s v="DESCRIPTION1"/>
    <n v="1"/>
    <n v="128"/>
    <n v="128"/>
    <d v="2016-01-18T00:00:00"/>
    <d v="2016-01-31T00:00:00"/>
  </r>
  <r>
    <x v="5"/>
    <s v="Category1"/>
    <s v="ITEM2"/>
    <s v="DESCRIPTION2"/>
    <n v="1"/>
    <n v="140"/>
    <n v="140"/>
    <d v="2016-01-18T00:00:00"/>
    <d v="2016-01-31T00:00:00"/>
  </r>
  <r>
    <x v="4"/>
    <s v="Category2"/>
    <s v="ITEM3"/>
    <s v="DESCRIPTION3"/>
    <n v="1"/>
    <n v="319"/>
    <n v="319"/>
    <d v="2016-01-18T00:00:00"/>
    <d v="2016-01-31T00:00:00"/>
  </r>
  <r>
    <x v="1"/>
    <s v="Category1"/>
    <s v="ITEM1"/>
    <s v="DESCRIPTION1"/>
    <n v="1"/>
    <n v="880"/>
    <n v="880"/>
    <d v="2016-01-18T00:00:00"/>
    <d v="2016-01-31T00:00:00"/>
  </r>
  <r>
    <x v="2"/>
    <s v="Category3"/>
    <s v="ITEM5"/>
    <s v="DESCRIPTION5"/>
    <n v="1"/>
    <n v="275"/>
    <n v="275"/>
    <d v="2016-01-18T00:00:00"/>
    <d v="2016-01-31T00:00:00"/>
  </r>
  <r>
    <x v="3"/>
    <s v="Category1"/>
    <s v="ITEM2"/>
    <s v="DESCRIPTION2"/>
    <n v="1"/>
    <n v="439"/>
    <n v="439"/>
    <d v="2016-01-18T00:00:00"/>
    <d v="2016-01-31T00:00:00"/>
  </r>
  <r>
    <x v="2"/>
    <s v="Category2"/>
    <s v="ITEM4"/>
    <s v="DESCRIPTION4"/>
    <n v="1"/>
    <n v="887"/>
    <n v="887"/>
    <d v="2016-01-18T00:00:00"/>
    <d v="2016-01-31T00:00:00"/>
  </r>
  <r>
    <x v="1"/>
    <s v="Category1"/>
    <s v="ITEM1"/>
    <s v="DESCRIPTION1"/>
    <n v="1"/>
    <n v="129"/>
    <n v="129"/>
    <d v="2016-01-18T00:00:00"/>
    <d v="2016-01-31T00:00:00"/>
  </r>
  <r>
    <x v="1"/>
    <s v="Category2"/>
    <s v="ITEM3"/>
    <s v="DESCRIPTION3"/>
    <n v="1"/>
    <n v="562"/>
    <n v="562"/>
    <d v="2016-01-18T00:00:00"/>
    <d v="2016-01-31T00:00:00"/>
  </r>
  <r>
    <x v="4"/>
    <s v="Category3"/>
    <s v="ITEM5"/>
    <s v="DESCRIPTION5"/>
    <n v="1"/>
    <n v="739"/>
    <n v="739"/>
    <d v="2016-01-18T00:00:00"/>
    <d v="2016-01-31T00:00:00"/>
  </r>
  <r>
    <x v="3"/>
    <s v="Category2"/>
    <s v="ITEM3"/>
    <s v="DESCRIPTION3"/>
    <n v="1"/>
    <n v="237"/>
    <n v="237"/>
    <d v="2016-01-18T00:00:00"/>
    <d v="2016-01-31T00:00:00"/>
  </r>
  <r>
    <x v="1"/>
    <s v="Category3"/>
    <s v="ITEM5"/>
    <s v="DESCRIPTION5"/>
    <n v="1"/>
    <n v="999"/>
    <n v="999"/>
    <d v="2016-01-18T00:00:00"/>
    <d v="2016-01-31T00:00:00"/>
  </r>
  <r>
    <x v="1"/>
    <s v="Category2"/>
    <s v="ITEM4"/>
    <s v="DESCRIPTION4"/>
    <n v="1"/>
    <n v="986"/>
    <n v="986"/>
    <d v="2016-01-18T00:00:00"/>
    <d v="2016-01-31T00:00:00"/>
  </r>
  <r>
    <x v="0"/>
    <s v="Category3"/>
    <s v="ITEM5"/>
    <s v="DESCRIPTION5"/>
    <n v="1"/>
    <n v="602"/>
    <n v="602"/>
    <d v="2016-01-18T00:00:00"/>
    <d v="2016-01-31T00:00:00"/>
  </r>
  <r>
    <x v="4"/>
    <s v="Category1"/>
    <s v="ITEM2"/>
    <s v="DESCRIPTION2"/>
    <n v="1"/>
    <n v="537"/>
    <n v="537"/>
    <d v="2016-01-18T00:00:00"/>
    <d v="2016-01-31T00:00:00"/>
  </r>
  <r>
    <x v="4"/>
    <s v="Category1"/>
    <s v="ITEM1"/>
    <s v="DESCRIPTION1"/>
    <n v="1"/>
    <n v="907"/>
    <n v="907"/>
    <d v="2016-01-18T00:00:00"/>
    <d v="2016-01-31T00:00:00"/>
  </r>
  <r>
    <x v="0"/>
    <s v="Category2"/>
    <s v="ITEM4"/>
    <s v="DESCRIPTION4"/>
    <n v="1"/>
    <n v="999"/>
    <n v="999"/>
    <d v="2016-01-18T00:00:00"/>
    <d v="2016-01-31T00:00:00"/>
  </r>
  <r>
    <x v="3"/>
    <s v="Category1"/>
    <s v="ITEM2"/>
    <s v="DESCRIPTION2"/>
    <n v="1"/>
    <n v="202"/>
    <n v="202"/>
    <d v="2016-01-19T00:00:00"/>
    <d v="2016-01-31T00:00:00"/>
  </r>
  <r>
    <x v="4"/>
    <s v="Category1"/>
    <s v="ITEM2"/>
    <s v="DESCRIPTION2"/>
    <n v="1"/>
    <n v="381"/>
    <n v="381"/>
    <d v="2016-01-19T00:00:00"/>
    <d v="2016-01-31T00:00:00"/>
  </r>
  <r>
    <x v="5"/>
    <s v="Category2"/>
    <s v="ITEM3"/>
    <s v="DESCRIPTION3"/>
    <n v="1"/>
    <n v="906"/>
    <n v="906"/>
    <d v="2016-01-19T00:00:00"/>
    <d v="2016-01-31T00:00:00"/>
  </r>
  <r>
    <x v="5"/>
    <s v="Category1"/>
    <s v="ITEM1"/>
    <s v="DESCRIPTION1"/>
    <n v="1"/>
    <n v="256"/>
    <n v="256"/>
    <d v="2016-01-19T00:00:00"/>
    <d v="2016-01-31T00:00:00"/>
  </r>
  <r>
    <x v="2"/>
    <s v="Category1"/>
    <s v="ITEM2"/>
    <s v="DESCRIPTION2"/>
    <n v="1"/>
    <n v="490"/>
    <n v="490"/>
    <d v="2016-01-19T00:00:00"/>
    <d v="2016-01-31T00:00:00"/>
  </r>
  <r>
    <x v="0"/>
    <s v="Category2"/>
    <s v="ITEM4"/>
    <s v="DESCRIPTION4"/>
    <n v="1"/>
    <n v="382"/>
    <n v="382"/>
    <d v="2016-01-19T00:00:00"/>
    <d v="2016-01-31T00:00:00"/>
  </r>
  <r>
    <x v="3"/>
    <s v="Category1"/>
    <s v="ITEM2"/>
    <s v="DESCRIPTION2"/>
    <n v="1"/>
    <n v="136"/>
    <n v="136"/>
    <d v="2016-01-19T00:00:00"/>
    <d v="2016-01-31T00:00:00"/>
  </r>
  <r>
    <x v="4"/>
    <s v="Category2"/>
    <s v="ITEM4"/>
    <s v="DESCRIPTION4"/>
    <n v="1"/>
    <n v="113"/>
    <n v="113"/>
    <d v="2016-01-19T00:00:00"/>
    <d v="2016-01-31T00:00:00"/>
  </r>
  <r>
    <x v="3"/>
    <s v="Category3"/>
    <s v="ITEM5"/>
    <s v="DESCRIPTION5"/>
    <n v="1"/>
    <n v="901"/>
    <n v="901"/>
    <d v="2016-01-19T00:00:00"/>
    <d v="2016-01-31T00:00:00"/>
  </r>
  <r>
    <x v="4"/>
    <s v="Category1"/>
    <s v="ITEM1"/>
    <s v="DESCRIPTION1"/>
    <n v="1"/>
    <n v="559"/>
    <n v="559"/>
    <d v="2016-01-19T00:00:00"/>
    <d v="2016-01-31T00:00:00"/>
  </r>
  <r>
    <x v="2"/>
    <s v="Category2"/>
    <s v="ITEM4"/>
    <s v="DESCRIPTION4"/>
    <n v="1"/>
    <n v="800"/>
    <n v="800"/>
    <d v="2016-01-19T00:00:00"/>
    <d v="2016-01-31T00:00:00"/>
  </r>
  <r>
    <x v="1"/>
    <s v="Category1"/>
    <s v="ITEM1"/>
    <s v="DESCRIPTION1"/>
    <n v="1"/>
    <n v="835"/>
    <n v="835"/>
    <d v="2016-01-19T00:00:00"/>
    <d v="2016-01-31T00:00:00"/>
  </r>
  <r>
    <x v="0"/>
    <s v="Category2"/>
    <s v="ITEM3"/>
    <s v="DESCRIPTION3"/>
    <n v="1"/>
    <n v="710"/>
    <n v="710"/>
    <d v="2016-01-19T00:00:00"/>
    <d v="2016-01-31T00:00:00"/>
  </r>
  <r>
    <x v="0"/>
    <s v="Category3"/>
    <s v="ITEM5"/>
    <s v="DESCRIPTION5"/>
    <n v="1"/>
    <n v="281"/>
    <n v="281"/>
    <d v="2016-01-19T00:00:00"/>
    <d v="2016-01-31T00:00:00"/>
  </r>
  <r>
    <x v="4"/>
    <s v="Category3"/>
    <s v="ITEM5"/>
    <s v="DESCRIPTION5"/>
    <n v="1"/>
    <n v="991"/>
    <n v="991"/>
    <d v="2016-01-19T00:00:00"/>
    <d v="2016-01-31T00:00:00"/>
  </r>
  <r>
    <x v="1"/>
    <s v="Category3"/>
    <s v="ITEM5"/>
    <s v="DESCRIPTION5"/>
    <n v="1"/>
    <n v="198"/>
    <n v="198"/>
    <d v="2016-01-19T00:00:00"/>
    <d v="2016-01-31T00:00:00"/>
  </r>
  <r>
    <x v="4"/>
    <s v="Category2"/>
    <s v="ITEM3"/>
    <s v="DESCRIPTION3"/>
    <n v="1"/>
    <n v="145"/>
    <n v="145"/>
    <d v="2016-01-19T00:00:00"/>
    <d v="2016-01-31T00:00:00"/>
  </r>
  <r>
    <x v="1"/>
    <s v="Category3"/>
    <s v="ITEM5"/>
    <s v="DESCRIPTION5"/>
    <n v="1"/>
    <n v="132"/>
    <n v="132"/>
    <d v="2016-01-19T00:00:00"/>
    <d v="2016-01-31T00:00:00"/>
  </r>
  <r>
    <x v="3"/>
    <s v="Category3"/>
    <s v="ITEM5"/>
    <s v="DESCRIPTION5"/>
    <n v="1"/>
    <n v="648"/>
    <n v="648"/>
    <d v="2016-01-19T00:00:00"/>
    <d v="2016-01-31T00:00:00"/>
  </r>
  <r>
    <x v="4"/>
    <s v="Category3"/>
    <s v="ITEM5"/>
    <s v="DESCRIPTION5"/>
    <n v="1"/>
    <n v="891"/>
    <n v="891"/>
    <d v="2016-01-19T00:00:00"/>
    <d v="2016-01-31T00:00:00"/>
  </r>
  <r>
    <x v="4"/>
    <s v="Category1"/>
    <s v="ITEM1"/>
    <s v="DESCRIPTION1"/>
    <n v="1"/>
    <n v="214"/>
    <n v="214"/>
    <d v="2016-01-19T00:00:00"/>
    <d v="2016-01-31T00:00:00"/>
  </r>
  <r>
    <x v="4"/>
    <s v="Category1"/>
    <s v="ITEM1"/>
    <s v="DESCRIPTION1"/>
    <n v="1"/>
    <n v="575"/>
    <n v="575"/>
    <d v="2016-01-19T00:00:00"/>
    <d v="2016-01-31T00:00:00"/>
  </r>
  <r>
    <x v="5"/>
    <s v="Category1"/>
    <s v="ITEM1"/>
    <s v="DESCRIPTION1"/>
    <n v="1"/>
    <n v="424"/>
    <n v="424"/>
    <d v="2016-01-19T00:00:00"/>
    <d v="2016-01-31T00:00:00"/>
  </r>
  <r>
    <x v="2"/>
    <s v="Category2"/>
    <s v="ITEM4"/>
    <s v="DESCRIPTION4"/>
    <n v="1"/>
    <n v="399"/>
    <n v="399"/>
    <d v="2016-01-19T00:00:00"/>
    <d v="2016-01-31T00:00:00"/>
  </r>
  <r>
    <x v="5"/>
    <s v="Category2"/>
    <s v="ITEM3"/>
    <s v="DESCRIPTION3"/>
    <n v="1"/>
    <n v="140"/>
    <n v="140"/>
    <d v="2016-01-19T00:00:00"/>
    <d v="2016-01-31T00:00:00"/>
  </r>
  <r>
    <x v="1"/>
    <s v="Category2"/>
    <s v="ITEM4"/>
    <s v="DESCRIPTION4"/>
    <n v="1"/>
    <n v="703"/>
    <n v="703"/>
    <d v="2016-01-19T00:00:00"/>
    <d v="2016-01-31T00:00:00"/>
  </r>
  <r>
    <x v="5"/>
    <s v="Category2"/>
    <s v="ITEM4"/>
    <s v="DESCRIPTION4"/>
    <n v="1"/>
    <n v="200"/>
    <n v="200"/>
    <d v="2016-01-19T00:00:00"/>
    <d v="2016-01-31T00:00:00"/>
  </r>
  <r>
    <x v="2"/>
    <s v="Category2"/>
    <s v="ITEM3"/>
    <s v="DESCRIPTION3"/>
    <n v="1"/>
    <n v="207"/>
    <n v="207"/>
    <d v="2016-01-19T00:00:00"/>
    <d v="2016-01-31T00:00:00"/>
  </r>
  <r>
    <x v="0"/>
    <s v="Category3"/>
    <s v="ITEM5"/>
    <s v="DESCRIPTION5"/>
    <n v="1"/>
    <n v="230"/>
    <n v="230"/>
    <d v="2016-01-19T00:00:00"/>
    <d v="2016-01-31T00:00:00"/>
  </r>
  <r>
    <x v="5"/>
    <s v="Category3"/>
    <s v="ITEM5"/>
    <s v="DESCRIPTION5"/>
    <n v="1"/>
    <n v="398"/>
    <n v="398"/>
    <d v="2016-01-19T00:00:00"/>
    <d v="2016-01-31T00:00:00"/>
  </r>
  <r>
    <x v="3"/>
    <s v="Category2"/>
    <s v="ITEM4"/>
    <s v="DESCRIPTION4"/>
    <n v="1"/>
    <n v="714"/>
    <n v="714"/>
    <d v="2016-01-19T00:00:00"/>
    <d v="2016-01-31T00:00:00"/>
  </r>
  <r>
    <x v="4"/>
    <s v="Category2"/>
    <s v="ITEM4"/>
    <s v="DESCRIPTION4"/>
    <n v="1"/>
    <n v="645"/>
    <n v="645"/>
    <d v="2016-01-19T00:00:00"/>
    <d v="2016-01-31T00:00:00"/>
  </r>
  <r>
    <x v="0"/>
    <s v="Category2"/>
    <s v="ITEM3"/>
    <s v="DESCRIPTION3"/>
    <n v="1"/>
    <n v="962"/>
    <n v="962"/>
    <d v="2016-01-19T00:00:00"/>
    <d v="2016-01-31T00:00:00"/>
  </r>
  <r>
    <x v="5"/>
    <s v="Category2"/>
    <s v="ITEM3"/>
    <s v="DESCRIPTION3"/>
    <n v="1"/>
    <n v="541"/>
    <n v="541"/>
    <d v="2016-01-19T00:00:00"/>
    <d v="2016-01-31T00:00:00"/>
  </r>
  <r>
    <x v="1"/>
    <s v="Category2"/>
    <s v="ITEM4"/>
    <s v="DESCRIPTION4"/>
    <n v="1"/>
    <n v="991"/>
    <n v="991"/>
    <d v="2016-01-19T00:00:00"/>
    <d v="2016-01-31T00:00:00"/>
  </r>
  <r>
    <x v="3"/>
    <s v="Category1"/>
    <s v="ITEM1"/>
    <s v="DESCRIPTION1"/>
    <n v="1"/>
    <n v="480"/>
    <n v="480"/>
    <d v="2016-01-19T00:00:00"/>
    <d v="2016-01-31T00:00:00"/>
  </r>
  <r>
    <x v="3"/>
    <s v="Category1"/>
    <s v="ITEM1"/>
    <s v="DESCRIPTION1"/>
    <n v="1"/>
    <n v="710"/>
    <n v="710"/>
    <d v="2016-01-19T00:00:00"/>
    <d v="2016-01-31T00:00:00"/>
  </r>
  <r>
    <x v="2"/>
    <s v="Category1"/>
    <s v="ITEM1"/>
    <s v="DESCRIPTION1"/>
    <n v="1"/>
    <n v="313"/>
    <n v="313"/>
    <d v="2016-01-19T00:00:00"/>
    <d v="2016-01-31T00:00:00"/>
  </r>
  <r>
    <x v="0"/>
    <s v="Category3"/>
    <s v="ITEM5"/>
    <s v="DESCRIPTION5"/>
    <n v="1"/>
    <n v="135"/>
    <n v="135"/>
    <d v="2016-01-19T00:00:00"/>
    <d v="2016-01-31T00:00:00"/>
  </r>
  <r>
    <x v="2"/>
    <s v="Category1"/>
    <s v="ITEM2"/>
    <s v="DESCRIPTION2"/>
    <n v="1"/>
    <n v="270"/>
    <n v="270"/>
    <d v="2016-01-19T00:00:00"/>
    <d v="2016-01-31T00:00:00"/>
  </r>
  <r>
    <x v="0"/>
    <s v="Category2"/>
    <s v="ITEM3"/>
    <s v="DESCRIPTION3"/>
    <n v="1"/>
    <n v="164"/>
    <n v="164"/>
    <d v="2016-01-19T00:00:00"/>
    <d v="2016-01-31T00:00:00"/>
  </r>
  <r>
    <x v="3"/>
    <s v="Category2"/>
    <s v="ITEM3"/>
    <s v="DESCRIPTION3"/>
    <n v="1"/>
    <n v="431"/>
    <n v="431"/>
    <d v="2016-01-19T00:00:00"/>
    <d v="2016-01-31T00:00:00"/>
  </r>
  <r>
    <x v="3"/>
    <s v="Category2"/>
    <s v="ITEM4"/>
    <s v="DESCRIPTION4"/>
    <n v="1"/>
    <n v="139"/>
    <n v="139"/>
    <d v="2016-01-19T00:00:00"/>
    <d v="2016-01-31T00:00:00"/>
  </r>
  <r>
    <x v="4"/>
    <s v="Category1"/>
    <s v="ITEM1"/>
    <s v="DESCRIPTION1"/>
    <n v="1"/>
    <n v="376"/>
    <n v="376"/>
    <d v="2016-01-19T00:00:00"/>
    <d v="2016-01-31T00:00:00"/>
  </r>
  <r>
    <x v="4"/>
    <s v="Category3"/>
    <s v="ITEM5"/>
    <s v="DESCRIPTION5"/>
    <n v="1"/>
    <n v="761"/>
    <n v="761"/>
    <d v="2016-01-19T00:00:00"/>
    <d v="2016-01-31T00:00:00"/>
  </r>
  <r>
    <x v="3"/>
    <s v="Category1"/>
    <s v="ITEM2"/>
    <s v="DESCRIPTION2"/>
    <n v="1"/>
    <n v="561"/>
    <n v="561"/>
    <d v="2016-01-19T00:00:00"/>
    <d v="2016-01-31T00:00:00"/>
  </r>
  <r>
    <x v="2"/>
    <s v="Category3"/>
    <s v="ITEM5"/>
    <s v="DESCRIPTION5"/>
    <n v="1"/>
    <n v="824"/>
    <n v="824"/>
    <d v="2016-01-19T00:00:00"/>
    <d v="2016-01-31T00:00:00"/>
  </r>
  <r>
    <x v="4"/>
    <s v="Category2"/>
    <s v="ITEM4"/>
    <s v="DESCRIPTION4"/>
    <n v="1"/>
    <n v="985"/>
    <n v="985"/>
    <d v="2016-01-19T00:00:00"/>
    <d v="2016-01-31T00:00:00"/>
  </r>
  <r>
    <x v="1"/>
    <s v="Category2"/>
    <s v="ITEM4"/>
    <s v="DESCRIPTION4"/>
    <n v="1"/>
    <n v="180"/>
    <n v="180"/>
    <d v="2016-01-19T00:00:00"/>
    <d v="2016-01-31T00:00:00"/>
  </r>
  <r>
    <x v="0"/>
    <s v="Category3"/>
    <s v="ITEM5"/>
    <s v="DESCRIPTION5"/>
    <n v="1"/>
    <n v="149"/>
    <n v="149"/>
    <d v="2016-01-19T00:00:00"/>
    <d v="2016-01-31T00:00:00"/>
  </r>
  <r>
    <x v="1"/>
    <s v="Category1"/>
    <s v="ITEM1"/>
    <s v="DESCRIPTION1"/>
    <n v="1"/>
    <n v="834"/>
    <n v="834"/>
    <d v="2016-01-20T00:00:00"/>
    <d v="2016-01-31T00:00:00"/>
  </r>
  <r>
    <x v="1"/>
    <s v="Category2"/>
    <s v="ITEM3"/>
    <s v="DESCRIPTION3"/>
    <n v="1"/>
    <n v="981"/>
    <n v="981"/>
    <d v="2016-01-20T00:00:00"/>
    <d v="2016-01-31T00:00:00"/>
  </r>
  <r>
    <x v="3"/>
    <s v="Category1"/>
    <s v="ITEM1"/>
    <s v="DESCRIPTION1"/>
    <n v="1"/>
    <n v="278"/>
    <n v="278"/>
    <d v="2016-01-20T00:00:00"/>
    <d v="2016-01-31T00:00:00"/>
  </r>
  <r>
    <x v="3"/>
    <s v="Category1"/>
    <s v="ITEM1"/>
    <s v="DESCRIPTION1"/>
    <n v="1"/>
    <n v="609"/>
    <n v="609"/>
    <d v="2016-01-20T00:00:00"/>
    <d v="2016-01-31T00:00:00"/>
  </r>
  <r>
    <x v="0"/>
    <s v="Category1"/>
    <s v="ITEM1"/>
    <s v="DESCRIPTION1"/>
    <n v="1"/>
    <n v="927"/>
    <n v="927"/>
    <d v="2016-01-20T00:00:00"/>
    <d v="2016-01-31T00:00:00"/>
  </r>
  <r>
    <x v="5"/>
    <s v="Category3"/>
    <s v="ITEM5"/>
    <s v="DESCRIPTION5"/>
    <n v="1"/>
    <n v="593"/>
    <n v="593"/>
    <d v="2016-01-20T00:00:00"/>
    <d v="2016-01-31T00:00:00"/>
  </r>
  <r>
    <x v="5"/>
    <s v="Category1"/>
    <s v="ITEM2"/>
    <s v="DESCRIPTION2"/>
    <n v="1"/>
    <n v="889"/>
    <n v="889"/>
    <d v="2016-01-20T00:00:00"/>
    <d v="2016-01-31T00:00:00"/>
  </r>
  <r>
    <x v="1"/>
    <s v="Category2"/>
    <s v="ITEM3"/>
    <s v="DESCRIPTION3"/>
    <n v="1"/>
    <n v="797"/>
    <n v="797"/>
    <d v="2016-01-20T00:00:00"/>
    <d v="2016-01-31T00:00:00"/>
  </r>
  <r>
    <x v="3"/>
    <s v="Category2"/>
    <s v="ITEM4"/>
    <s v="DESCRIPTION4"/>
    <n v="1"/>
    <n v="344"/>
    <n v="344"/>
    <d v="2016-01-20T00:00:00"/>
    <d v="2016-01-31T00:00:00"/>
  </r>
  <r>
    <x v="0"/>
    <s v="Category2"/>
    <s v="ITEM4"/>
    <s v="DESCRIPTION4"/>
    <n v="1"/>
    <n v="106"/>
    <n v="106"/>
    <d v="2016-01-20T00:00:00"/>
    <d v="2016-01-31T00:00:00"/>
  </r>
  <r>
    <x v="3"/>
    <s v="Category1"/>
    <s v="ITEM2"/>
    <s v="DESCRIPTION2"/>
    <n v="1"/>
    <n v="390"/>
    <n v="390"/>
    <d v="2016-01-20T00:00:00"/>
    <d v="2016-01-31T00:00:00"/>
  </r>
  <r>
    <x v="0"/>
    <s v="Category3"/>
    <s v="ITEM5"/>
    <s v="DESCRIPTION5"/>
    <n v="1"/>
    <n v="591"/>
    <n v="591"/>
    <d v="2016-01-20T00:00:00"/>
    <d v="2016-01-31T00:00:00"/>
  </r>
  <r>
    <x v="2"/>
    <s v="Category2"/>
    <s v="ITEM4"/>
    <s v="DESCRIPTION4"/>
    <n v="1"/>
    <n v="328"/>
    <n v="328"/>
    <d v="2016-01-20T00:00:00"/>
    <d v="2016-01-31T00:00:00"/>
  </r>
  <r>
    <x v="2"/>
    <s v="Category3"/>
    <s v="ITEM5"/>
    <s v="DESCRIPTION5"/>
    <n v="1"/>
    <n v="799"/>
    <n v="799"/>
    <d v="2016-01-20T00:00:00"/>
    <d v="2016-01-31T00:00:00"/>
  </r>
  <r>
    <x v="2"/>
    <s v="Category1"/>
    <s v="ITEM2"/>
    <s v="DESCRIPTION2"/>
    <n v="1"/>
    <n v="110"/>
    <n v="110"/>
    <d v="2016-01-20T00:00:00"/>
    <d v="2016-01-31T00:00:00"/>
  </r>
  <r>
    <x v="5"/>
    <s v="Category1"/>
    <s v="ITEM1"/>
    <s v="DESCRIPTION1"/>
    <n v="1"/>
    <n v="881"/>
    <n v="881"/>
    <d v="2016-01-20T00:00:00"/>
    <d v="2016-01-31T00:00:00"/>
  </r>
  <r>
    <x v="2"/>
    <s v="Category1"/>
    <s v="ITEM2"/>
    <s v="DESCRIPTION2"/>
    <n v="1"/>
    <n v="118"/>
    <n v="118"/>
    <d v="2016-01-20T00:00:00"/>
    <d v="2016-01-31T00:00:00"/>
  </r>
  <r>
    <x v="3"/>
    <s v="Category1"/>
    <s v="ITEM2"/>
    <s v="DESCRIPTION2"/>
    <n v="1"/>
    <n v="743"/>
    <n v="743"/>
    <d v="2016-01-20T00:00:00"/>
    <d v="2016-01-31T00:00:00"/>
  </r>
  <r>
    <x v="4"/>
    <s v="Category1"/>
    <s v="ITEM2"/>
    <s v="DESCRIPTION2"/>
    <n v="1"/>
    <n v="604"/>
    <n v="604"/>
    <d v="2016-01-20T00:00:00"/>
    <d v="2016-01-31T00:00:00"/>
  </r>
  <r>
    <x v="0"/>
    <s v="Category2"/>
    <s v="ITEM3"/>
    <s v="DESCRIPTION3"/>
    <n v="1"/>
    <n v="264"/>
    <n v="264"/>
    <d v="2016-01-20T00:00:00"/>
    <d v="2016-01-31T00:00:00"/>
  </r>
  <r>
    <x v="4"/>
    <s v="Category1"/>
    <s v="ITEM1"/>
    <s v="DESCRIPTION1"/>
    <n v="1"/>
    <n v="952"/>
    <n v="952"/>
    <d v="2016-01-20T00:00:00"/>
    <d v="2016-01-31T00:00:00"/>
  </r>
  <r>
    <x v="3"/>
    <s v="Category2"/>
    <s v="ITEM4"/>
    <s v="DESCRIPTION4"/>
    <n v="1"/>
    <n v="133"/>
    <n v="133"/>
    <d v="2016-01-20T00:00:00"/>
    <d v="2016-01-31T00:00:00"/>
  </r>
  <r>
    <x v="5"/>
    <s v="Category3"/>
    <s v="ITEM5"/>
    <s v="DESCRIPTION5"/>
    <n v="1"/>
    <n v="208"/>
    <n v="208"/>
    <d v="2016-01-20T00:00:00"/>
    <d v="2016-01-31T00:00:00"/>
  </r>
  <r>
    <x v="5"/>
    <s v="Category1"/>
    <s v="ITEM1"/>
    <s v="DESCRIPTION1"/>
    <n v="1"/>
    <n v="766"/>
    <n v="766"/>
    <d v="2016-01-20T00:00:00"/>
    <d v="2016-01-31T00:00:00"/>
  </r>
  <r>
    <x v="5"/>
    <s v="Category3"/>
    <s v="ITEM5"/>
    <s v="DESCRIPTION5"/>
    <n v="1"/>
    <n v="722"/>
    <n v="722"/>
    <d v="2016-01-20T00:00:00"/>
    <d v="2016-01-31T00:00:00"/>
  </r>
  <r>
    <x v="3"/>
    <s v="Category2"/>
    <s v="ITEM3"/>
    <s v="DESCRIPTION3"/>
    <n v="1"/>
    <n v="927"/>
    <n v="927"/>
    <d v="2016-01-20T00:00:00"/>
    <d v="2016-01-31T00:00:00"/>
  </r>
  <r>
    <x v="3"/>
    <s v="Category1"/>
    <s v="ITEM2"/>
    <s v="DESCRIPTION2"/>
    <n v="1"/>
    <n v="457"/>
    <n v="457"/>
    <d v="2016-01-20T00:00:00"/>
    <d v="2016-01-31T00:00:00"/>
  </r>
  <r>
    <x v="1"/>
    <s v="Category1"/>
    <s v="ITEM1"/>
    <s v="DESCRIPTION1"/>
    <n v="1"/>
    <n v="738"/>
    <n v="738"/>
    <d v="2016-01-20T00:00:00"/>
    <d v="2016-01-31T00:00:00"/>
  </r>
  <r>
    <x v="4"/>
    <s v="Category1"/>
    <s v="ITEM1"/>
    <s v="DESCRIPTION1"/>
    <n v="1"/>
    <n v="269"/>
    <n v="269"/>
    <d v="2016-01-20T00:00:00"/>
    <d v="2016-01-31T00:00:00"/>
  </r>
  <r>
    <x v="0"/>
    <s v="Category2"/>
    <s v="ITEM3"/>
    <s v="DESCRIPTION3"/>
    <n v="1"/>
    <n v="472"/>
    <n v="472"/>
    <d v="2016-01-20T00:00:00"/>
    <d v="2016-01-31T00:00:00"/>
  </r>
  <r>
    <x v="0"/>
    <s v="Category1"/>
    <s v="ITEM2"/>
    <s v="DESCRIPTION2"/>
    <n v="1"/>
    <n v="871"/>
    <n v="871"/>
    <d v="2016-01-20T00:00:00"/>
    <d v="2016-01-31T00:00:00"/>
  </r>
  <r>
    <x v="1"/>
    <s v="Category3"/>
    <s v="ITEM5"/>
    <s v="DESCRIPTION5"/>
    <n v="1"/>
    <n v="544"/>
    <n v="544"/>
    <d v="2016-01-20T00:00:00"/>
    <d v="2016-01-31T00:00:00"/>
  </r>
  <r>
    <x v="2"/>
    <s v="Category1"/>
    <s v="ITEM2"/>
    <s v="DESCRIPTION2"/>
    <n v="1"/>
    <n v="776"/>
    <n v="776"/>
    <d v="2016-01-20T00:00:00"/>
    <d v="2016-01-31T00:00:00"/>
  </r>
  <r>
    <x v="1"/>
    <s v="Category3"/>
    <s v="ITEM5"/>
    <s v="DESCRIPTION5"/>
    <n v="1"/>
    <n v="193"/>
    <n v="193"/>
    <d v="2016-01-20T00:00:00"/>
    <d v="2016-01-31T00:00:00"/>
  </r>
  <r>
    <x v="2"/>
    <s v="Category1"/>
    <s v="ITEM1"/>
    <s v="DESCRIPTION1"/>
    <n v="1"/>
    <n v="580"/>
    <n v="580"/>
    <d v="2016-01-20T00:00:00"/>
    <d v="2016-01-31T00:00:00"/>
  </r>
  <r>
    <x v="0"/>
    <s v="Category2"/>
    <s v="ITEM4"/>
    <s v="DESCRIPTION4"/>
    <n v="1"/>
    <n v="240"/>
    <n v="240"/>
    <d v="2016-01-20T00:00:00"/>
    <d v="2016-01-31T00:00:00"/>
  </r>
  <r>
    <x v="2"/>
    <s v="Category2"/>
    <s v="ITEM3"/>
    <s v="DESCRIPTION3"/>
    <n v="1"/>
    <n v="888"/>
    <n v="888"/>
    <d v="2016-01-20T00:00:00"/>
    <d v="2016-01-31T00:00:00"/>
  </r>
  <r>
    <x v="3"/>
    <s v="Category3"/>
    <s v="ITEM5"/>
    <s v="DESCRIPTION5"/>
    <n v="1"/>
    <n v="145"/>
    <n v="145"/>
    <d v="2016-01-20T00:00:00"/>
    <d v="2016-01-31T00:00:00"/>
  </r>
  <r>
    <x v="4"/>
    <s v="Category1"/>
    <s v="ITEM1"/>
    <s v="DESCRIPTION1"/>
    <n v="1"/>
    <n v="402"/>
    <n v="402"/>
    <d v="2016-01-20T00:00:00"/>
    <d v="2016-01-31T00:00:00"/>
  </r>
  <r>
    <x v="2"/>
    <s v="Category1"/>
    <s v="ITEM2"/>
    <s v="DESCRIPTION2"/>
    <n v="1"/>
    <n v="442"/>
    <n v="442"/>
    <d v="2016-01-20T00:00:00"/>
    <d v="2016-01-31T00:00:00"/>
  </r>
  <r>
    <x v="3"/>
    <s v="Category1"/>
    <s v="ITEM2"/>
    <s v="DESCRIPTION2"/>
    <n v="1"/>
    <n v="129"/>
    <n v="129"/>
    <d v="2016-01-20T00:00:00"/>
    <d v="2016-01-31T00:00:00"/>
  </r>
  <r>
    <x v="0"/>
    <s v="Category2"/>
    <s v="ITEM4"/>
    <s v="DESCRIPTION4"/>
    <n v="1"/>
    <n v="283"/>
    <n v="283"/>
    <d v="2016-01-20T00:00:00"/>
    <d v="2016-01-31T00:00:00"/>
  </r>
  <r>
    <x v="3"/>
    <s v="Category2"/>
    <s v="ITEM4"/>
    <s v="DESCRIPTION4"/>
    <n v="1"/>
    <n v="516"/>
    <n v="516"/>
    <d v="2016-01-20T00:00:00"/>
    <d v="2016-01-31T00:00:00"/>
  </r>
  <r>
    <x v="3"/>
    <s v="Category2"/>
    <s v="ITEM4"/>
    <s v="DESCRIPTION4"/>
    <n v="1"/>
    <n v="154"/>
    <n v="154"/>
    <d v="2016-01-20T00:00:00"/>
    <d v="2016-01-31T00:00:00"/>
  </r>
  <r>
    <x v="3"/>
    <s v="Category2"/>
    <s v="ITEM3"/>
    <s v="DESCRIPTION3"/>
    <n v="1"/>
    <n v="637"/>
    <n v="637"/>
    <d v="2016-01-20T00:00:00"/>
    <d v="2016-01-31T00:00:00"/>
  </r>
  <r>
    <x v="5"/>
    <s v="Category1"/>
    <s v="ITEM2"/>
    <s v="DESCRIPTION2"/>
    <n v="1"/>
    <n v="328"/>
    <n v="328"/>
    <d v="2016-01-20T00:00:00"/>
    <d v="2016-01-31T00:00:00"/>
  </r>
  <r>
    <x v="0"/>
    <s v="Category1"/>
    <s v="ITEM2"/>
    <s v="DESCRIPTION2"/>
    <n v="1"/>
    <n v="891"/>
    <n v="891"/>
    <d v="2016-01-20T00:00:00"/>
    <d v="2016-01-31T00:00:00"/>
  </r>
  <r>
    <x v="1"/>
    <s v="Category3"/>
    <s v="ITEM5"/>
    <s v="DESCRIPTION5"/>
    <n v="1"/>
    <n v="448"/>
    <n v="448"/>
    <d v="2016-01-20T00:00:00"/>
    <d v="2016-01-31T00:00:00"/>
  </r>
  <r>
    <x v="4"/>
    <s v="Category2"/>
    <s v="ITEM3"/>
    <s v="DESCRIPTION3"/>
    <n v="1"/>
    <n v="405"/>
    <n v="405"/>
    <d v="2016-01-20T00:00:00"/>
    <d v="2016-01-31T00:00:00"/>
  </r>
  <r>
    <x v="4"/>
    <s v="Category2"/>
    <s v="ITEM3"/>
    <s v="DESCRIPTION3"/>
    <n v="1"/>
    <n v="978"/>
    <n v="978"/>
    <d v="2016-01-20T00:00:00"/>
    <d v="2016-01-31T00:00:00"/>
  </r>
  <r>
    <x v="5"/>
    <s v="Category2"/>
    <s v="ITEM3"/>
    <s v="DESCRIPTION3"/>
    <n v="1"/>
    <n v="855"/>
    <n v="855"/>
    <d v="2016-01-21T00:00:00"/>
    <d v="2016-01-31T00:00:00"/>
  </r>
  <r>
    <x v="3"/>
    <s v="Category2"/>
    <s v="ITEM4"/>
    <s v="DESCRIPTION4"/>
    <n v="1"/>
    <n v="262"/>
    <n v="262"/>
    <d v="2016-01-21T00:00:00"/>
    <d v="2016-01-31T00:00:00"/>
  </r>
  <r>
    <x v="1"/>
    <s v="Category1"/>
    <s v="ITEM1"/>
    <s v="DESCRIPTION1"/>
    <n v="1"/>
    <n v="643"/>
    <n v="643"/>
    <d v="2016-01-21T00:00:00"/>
    <d v="2016-01-31T00:00:00"/>
  </r>
  <r>
    <x v="2"/>
    <s v="Category3"/>
    <s v="ITEM5"/>
    <s v="DESCRIPTION5"/>
    <n v="1"/>
    <n v="956"/>
    <n v="956"/>
    <d v="2016-01-21T00:00:00"/>
    <d v="2016-01-31T00:00:00"/>
  </r>
  <r>
    <x v="0"/>
    <s v="Category2"/>
    <s v="ITEM4"/>
    <s v="DESCRIPTION4"/>
    <n v="1"/>
    <n v="816"/>
    <n v="816"/>
    <d v="2016-01-21T00:00:00"/>
    <d v="2016-01-31T00:00:00"/>
  </r>
  <r>
    <x v="1"/>
    <s v="Category1"/>
    <s v="ITEM2"/>
    <s v="DESCRIPTION2"/>
    <n v="1"/>
    <n v="582"/>
    <n v="582"/>
    <d v="2016-01-21T00:00:00"/>
    <d v="2016-01-31T00:00:00"/>
  </r>
  <r>
    <x v="0"/>
    <s v="Category2"/>
    <s v="ITEM4"/>
    <s v="DESCRIPTION4"/>
    <n v="1"/>
    <n v="594"/>
    <n v="594"/>
    <d v="2016-01-21T00:00:00"/>
    <d v="2016-01-31T00:00:00"/>
  </r>
  <r>
    <x v="3"/>
    <s v="Category3"/>
    <s v="ITEM5"/>
    <s v="DESCRIPTION5"/>
    <n v="1"/>
    <n v="129"/>
    <n v="129"/>
    <d v="2016-01-21T00:00:00"/>
    <d v="2016-01-31T00:00:00"/>
  </r>
  <r>
    <x v="1"/>
    <s v="Category1"/>
    <s v="ITEM1"/>
    <s v="DESCRIPTION1"/>
    <n v="1"/>
    <n v="748"/>
    <n v="748"/>
    <d v="2016-01-21T00:00:00"/>
    <d v="2016-01-31T00:00:00"/>
  </r>
  <r>
    <x v="5"/>
    <s v="Category1"/>
    <s v="ITEM1"/>
    <s v="DESCRIPTION1"/>
    <n v="1"/>
    <n v="579"/>
    <n v="579"/>
    <d v="2016-01-21T00:00:00"/>
    <d v="2016-01-31T00:00:00"/>
  </r>
  <r>
    <x v="0"/>
    <s v="Category1"/>
    <s v="ITEM2"/>
    <s v="DESCRIPTION2"/>
    <n v="1"/>
    <n v="530"/>
    <n v="530"/>
    <d v="2016-01-21T00:00:00"/>
    <d v="2016-01-31T00:00:00"/>
  </r>
  <r>
    <x v="3"/>
    <s v="Category2"/>
    <s v="ITEM3"/>
    <s v="DESCRIPTION3"/>
    <n v="1"/>
    <n v="565"/>
    <n v="565"/>
    <d v="2016-01-21T00:00:00"/>
    <d v="2016-01-31T00:00:00"/>
  </r>
  <r>
    <x v="1"/>
    <s v="Category1"/>
    <s v="ITEM1"/>
    <s v="DESCRIPTION1"/>
    <n v="1"/>
    <n v="541"/>
    <n v="541"/>
    <d v="2016-01-21T00:00:00"/>
    <d v="2016-01-31T00:00:00"/>
  </r>
  <r>
    <x v="2"/>
    <s v="Category2"/>
    <s v="ITEM4"/>
    <s v="DESCRIPTION4"/>
    <n v="1"/>
    <n v="372"/>
    <n v="372"/>
    <d v="2016-01-21T00:00:00"/>
    <d v="2016-01-31T00:00:00"/>
  </r>
  <r>
    <x v="1"/>
    <s v="Category2"/>
    <s v="ITEM3"/>
    <s v="DESCRIPTION3"/>
    <n v="1"/>
    <n v="904"/>
    <n v="904"/>
    <d v="2016-01-21T00:00:00"/>
    <d v="2016-01-31T00:00:00"/>
  </r>
  <r>
    <x v="2"/>
    <s v="Category2"/>
    <s v="ITEM4"/>
    <s v="DESCRIPTION4"/>
    <n v="1"/>
    <n v="690"/>
    <n v="690"/>
    <d v="2016-01-21T00:00:00"/>
    <d v="2016-01-31T00:00:00"/>
  </r>
  <r>
    <x v="3"/>
    <s v="Category1"/>
    <s v="ITEM2"/>
    <s v="DESCRIPTION2"/>
    <n v="1"/>
    <n v="833"/>
    <n v="833"/>
    <d v="2016-01-21T00:00:00"/>
    <d v="2016-01-31T00:00:00"/>
  </r>
  <r>
    <x v="2"/>
    <s v="Category3"/>
    <s v="ITEM5"/>
    <s v="DESCRIPTION5"/>
    <n v="1"/>
    <n v="111"/>
    <n v="111"/>
    <d v="2016-01-21T00:00:00"/>
    <d v="2016-01-31T00:00:00"/>
  </r>
  <r>
    <x v="2"/>
    <s v="Category1"/>
    <s v="ITEM2"/>
    <s v="DESCRIPTION2"/>
    <n v="1"/>
    <n v="426"/>
    <n v="426"/>
    <d v="2016-01-21T00:00:00"/>
    <d v="2016-01-31T00:00:00"/>
  </r>
  <r>
    <x v="0"/>
    <s v="Category3"/>
    <s v="ITEM5"/>
    <s v="DESCRIPTION5"/>
    <n v="1"/>
    <n v="693"/>
    <n v="693"/>
    <d v="2016-01-21T00:00:00"/>
    <d v="2016-01-31T00:00:00"/>
  </r>
  <r>
    <x v="0"/>
    <s v="Category2"/>
    <s v="ITEM3"/>
    <s v="DESCRIPTION3"/>
    <n v="1"/>
    <n v="539"/>
    <n v="539"/>
    <d v="2016-01-21T00:00:00"/>
    <d v="2016-01-31T00:00:00"/>
  </r>
  <r>
    <x v="4"/>
    <s v="Category1"/>
    <s v="ITEM2"/>
    <s v="DESCRIPTION2"/>
    <n v="1"/>
    <n v="544"/>
    <n v="544"/>
    <d v="2016-01-21T00:00:00"/>
    <d v="2016-01-31T00:00:00"/>
  </r>
  <r>
    <x v="5"/>
    <s v="Category2"/>
    <s v="ITEM4"/>
    <s v="DESCRIPTION4"/>
    <n v="1"/>
    <n v="785"/>
    <n v="785"/>
    <d v="2016-01-21T00:00:00"/>
    <d v="2016-01-31T00:00:00"/>
  </r>
  <r>
    <x v="4"/>
    <s v="Category3"/>
    <s v="ITEM5"/>
    <s v="DESCRIPTION5"/>
    <n v="1"/>
    <n v="439"/>
    <n v="439"/>
    <d v="2016-01-21T00:00:00"/>
    <d v="2016-01-31T00:00:00"/>
  </r>
  <r>
    <x v="1"/>
    <s v="Category3"/>
    <s v="ITEM5"/>
    <s v="DESCRIPTION5"/>
    <n v="1"/>
    <n v="108"/>
    <n v="108"/>
    <d v="2016-01-21T00:00:00"/>
    <d v="2016-01-31T00:00:00"/>
  </r>
  <r>
    <x v="1"/>
    <s v="Category1"/>
    <s v="ITEM1"/>
    <s v="DESCRIPTION1"/>
    <n v="1"/>
    <n v="214"/>
    <n v="214"/>
    <d v="2016-01-21T00:00:00"/>
    <d v="2016-01-31T00:00:00"/>
  </r>
  <r>
    <x v="4"/>
    <s v="Category1"/>
    <s v="ITEM2"/>
    <s v="DESCRIPTION2"/>
    <n v="1"/>
    <n v="645"/>
    <n v="645"/>
    <d v="2016-01-21T00:00:00"/>
    <d v="2016-01-31T00:00:00"/>
  </r>
  <r>
    <x v="4"/>
    <s v="Category2"/>
    <s v="ITEM4"/>
    <s v="DESCRIPTION4"/>
    <n v="1"/>
    <n v="467"/>
    <n v="467"/>
    <d v="2016-01-21T00:00:00"/>
    <d v="2016-01-31T00:00:00"/>
  </r>
  <r>
    <x v="2"/>
    <s v="Category2"/>
    <s v="ITEM3"/>
    <s v="DESCRIPTION3"/>
    <n v="1"/>
    <n v="646"/>
    <n v="646"/>
    <d v="2016-01-21T00:00:00"/>
    <d v="2016-01-31T00:00:00"/>
  </r>
  <r>
    <x v="4"/>
    <s v="Category1"/>
    <s v="ITEM1"/>
    <s v="DESCRIPTION1"/>
    <n v="1"/>
    <n v="719"/>
    <n v="719"/>
    <d v="2016-01-21T00:00:00"/>
    <d v="2016-01-31T00:00:00"/>
  </r>
  <r>
    <x v="3"/>
    <s v="Category2"/>
    <s v="ITEM3"/>
    <s v="DESCRIPTION3"/>
    <n v="1"/>
    <n v="651"/>
    <n v="651"/>
    <d v="2016-01-21T00:00:00"/>
    <d v="2016-01-31T00:00:00"/>
  </r>
  <r>
    <x v="2"/>
    <s v="Category1"/>
    <s v="ITEM1"/>
    <s v="DESCRIPTION1"/>
    <n v="1"/>
    <n v="665"/>
    <n v="665"/>
    <d v="2016-01-21T00:00:00"/>
    <d v="2016-01-31T00:00:00"/>
  </r>
  <r>
    <x v="4"/>
    <s v="Category2"/>
    <s v="ITEM4"/>
    <s v="DESCRIPTION4"/>
    <n v="1"/>
    <n v="197"/>
    <n v="197"/>
    <d v="2016-01-21T00:00:00"/>
    <d v="2016-01-31T00:00:00"/>
  </r>
  <r>
    <x v="1"/>
    <s v="Category1"/>
    <s v="ITEM2"/>
    <s v="DESCRIPTION2"/>
    <n v="1"/>
    <n v="458"/>
    <n v="458"/>
    <d v="2016-01-21T00:00:00"/>
    <d v="2016-01-31T00:00:00"/>
  </r>
  <r>
    <x v="0"/>
    <s v="Category1"/>
    <s v="ITEM1"/>
    <s v="DESCRIPTION1"/>
    <n v="1"/>
    <n v="528"/>
    <n v="528"/>
    <d v="2016-01-21T00:00:00"/>
    <d v="2016-01-31T00:00:00"/>
  </r>
  <r>
    <x v="4"/>
    <s v="Category1"/>
    <s v="ITEM1"/>
    <s v="DESCRIPTION1"/>
    <n v="1"/>
    <n v="912"/>
    <n v="912"/>
    <d v="2016-01-21T00:00:00"/>
    <d v="2016-01-31T00:00:00"/>
  </r>
  <r>
    <x v="5"/>
    <s v="Category3"/>
    <s v="ITEM5"/>
    <s v="DESCRIPTION5"/>
    <n v="1"/>
    <n v="643"/>
    <n v="643"/>
    <d v="2016-01-21T00:00:00"/>
    <d v="2016-01-31T00:00:00"/>
  </r>
  <r>
    <x v="3"/>
    <s v="Category2"/>
    <s v="ITEM3"/>
    <s v="DESCRIPTION3"/>
    <n v="1"/>
    <n v="120"/>
    <n v="120"/>
    <d v="2016-01-21T00:00:00"/>
    <d v="2016-01-31T00:00:00"/>
  </r>
  <r>
    <x v="5"/>
    <s v="Category1"/>
    <s v="ITEM1"/>
    <s v="DESCRIPTION1"/>
    <n v="1"/>
    <n v="462"/>
    <n v="462"/>
    <d v="2016-01-21T00:00:00"/>
    <d v="2016-01-31T00:00:00"/>
  </r>
  <r>
    <x v="1"/>
    <s v="Category2"/>
    <s v="ITEM4"/>
    <s v="DESCRIPTION4"/>
    <n v="1"/>
    <n v="351"/>
    <n v="351"/>
    <d v="2016-01-21T00:00:00"/>
    <d v="2016-01-31T00:00:00"/>
  </r>
  <r>
    <x v="2"/>
    <s v="Category1"/>
    <s v="ITEM1"/>
    <s v="DESCRIPTION1"/>
    <n v="1"/>
    <n v="241"/>
    <n v="241"/>
    <d v="2016-01-21T00:00:00"/>
    <d v="2016-01-31T00:00:00"/>
  </r>
  <r>
    <x v="3"/>
    <s v="Category2"/>
    <s v="ITEM4"/>
    <s v="DESCRIPTION4"/>
    <n v="1"/>
    <n v="646"/>
    <n v="646"/>
    <d v="2016-01-21T00:00:00"/>
    <d v="2016-01-31T00:00:00"/>
  </r>
  <r>
    <x v="3"/>
    <s v="Category2"/>
    <s v="ITEM3"/>
    <s v="DESCRIPTION3"/>
    <n v="1"/>
    <n v="688"/>
    <n v="688"/>
    <d v="2016-01-21T00:00:00"/>
    <d v="2016-01-31T00:00:00"/>
  </r>
  <r>
    <x v="2"/>
    <s v="Category1"/>
    <s v="ITEM2"/>
    <s v="DESCRIPTION2"/>
    <n v="1"/>
    <n v="600"/>
    <n v="600"/>
    <d v="2016-01-21T00:00:00"/>
    <d v="2016-01-31T00:00:00"/>
  </r>
  <r>
    <x v="3"/>
    <s v="Category1"/>
    <s v="ITEM1"/>
    <s v="DESCRIPTION1"/>
    <n v="1"/>
    <n v="160"/>
    <n v="160"/>
    <d v="2016-01-21T00:00:00"/>
    <d v="2016-01-31T00:00:00"/>
  </r>
  <r>
    <x v="4"/>
    <s v="Category2"/>
    <s v="ITEM4"/>
    <s v="DESCRIPTION4"/>
    <n v="1"/>
    <n v="543"/>
    <n v="543"/>
    <d v="2016-01-21T00:00:00"/>
    <d v="2016-01-31T00:00:00"/>
  </r>
  <r>
    <x v="4"/>
    <s v="Category1"/>
    <s v="ITEM2"/>
    <s v="DESCRIPTION2"/>
    <n v="1"/>
    <n v="882"/>
    <n v="882"/>
    <d v="2016-01-21T00:00:00"/>
    <d v="2016-01-31T00:00:00"/>
  </r>
  <r>
    <x v="5"/>
    <s v="Category1"/>
    <s v="ITEM1"/>
    <s v="DESCRIPTION1"/>
    <n v="1"/>
    <n v="223"/>
    <n v="223"/>
    <d v="2016-01-21T00:00:00"/>
    <d v="2016-01-31T00:00:00"/>
  </r>
  <r>
    <x v="1"/>
    <s v="Category1"/>
    <s v="ITEM2"/>
    <s v="DESCRIPTION2"/>
    <n v="1"/>
    <n v="317"/>
    <n v="317"/>
    <d v="2016-01-21T00:00:00"/>
    <d v="2016-01-31T00:00:00"/>
  </r>
  <r>
    <x v="2"/>
    <s v="Category1"/>
    <s v="ITEM2"/>
    <s v="DESCRIPTION2"/>
    <n v="1"/>
    <n v="214"/>
    <n v="214"/>
    <d v="2016-01-21T00:00:00"/>
    <d v="2016-01-31T00:00:00"/>
  </r>
  <r>
    <x v="2"/>
    <s v="Category2"/>
    <s v="ITEM4"/>
    <s v="DESCRIPTION4"/>
    <n v="1"/>
    <n v="269"/>
    <n v="269"/>
    <d v="2016-01-22T00:00:00"/>
    <d v="2016-01-31T00:00:00"/>
  </r>
  <r>
    <x v="0"/>
    <s v="Category3"/>
    <s v="ITEM5"/>
    <s v="DESCRIPTION5"/>
    <n v="1"/>
    <n v="189"/>
    <n v="189"/>
    <d v="2016-01-22T00:00:00"/>
    <d v="2016-01-31T00:00:00"/>
  </r>
  <r>
    <x v="2"/>
    <s v="Category3"/>
    <s v="ITEM5"/>
    <s v="DESCRIPTION5"/>
    <n v="1"/>
    <n v="937"/>
    <n v="937"/>
    <d v="2016-01-22T00:00:00"/>
    <d v="2016-01-31T00:00:00"/>
  </r>
  <r>
    <x v="0"/>
    <s v="Category2"/>
    <s v="ITEM3"/>
    <s v="DESCRIPTION3"/>
    <n v="1"/>
    <n v="361"/>
    <n v="361"/>
    <d v="2016-01-22T00:00:00"/>
    <d v="2016-01-31T00:00:00"/>
  </r>
  <r>
    <x v="3"/>
    <s v="Category1"/>
    <s v="ITEM1"/>
    <s v="DESCRIPTION1"/>
    <n v="1"/>
    <n v="949"/>
    <n v="949"/>
    <d v="2016-01-22T00:00:00"/>
    <d v="2016-01-31T00:00:00"/>
  </r>
  <r>
    <x v="4"/>
    <s v="Category2"/>
    <s v="ITEM4"/>
    <s v="DESCRIPTION4"/>
    <n v="1"/>
    <n v="459"/>
    <n v="459"/>
    <d v="2016-01-22T00:00:00"/>
    <d v="2016-01-31T00:00:00"/>
  </r>
  <r>
    <x v="0"/>
    <s v="Category1"/>
    <s v="ITEM2"/>
    <s v="DESCRIPTION2"/>
    <n v="1"/>
    <n v="193"/>
    <n v="193"/>
    <d v="2016-01-22T00:00:00"/>
    <d v="2016-01-31T00:00:00"/>
  </r>
  <r>
    <x v="0"/>
    <s v="Category2"/>
    <s v="ITEM4"/>
    <s v="DESCRIPTION4"/>
    <n v="1"/>
    <n v="277"/>
    <n v="277"/>
    <d v="2016-01-22T00:00:00"/>
    <d v="2016-01-31T00:00:00"/>
  </r>
  <r>
    <x v="0"/>
    <s v="Category2"/>
    <s v="ITEM4"/>
    <s v="DESCRIPTION4"/>
    <n v="1"/>
    <n v="844"/>
    <n v="844"/>
    <d v="2016-01-22T00:00:00"/>
    <d v="2016-01-31T00:00:00"/>
  </r>
  <r>
    <x v="5"/>
    <s v="Category1"/>
    <s v="ITEM2"/>
    <s v="DESCRIPTION2"/>
    <n v="1"/>
    <n v="759"/>
    <n v="759"/>
    <d v="2016-01-22T00:00:00"/>
    <d v="2016-01-31T00:00:00"/>
  </r>
  <r>
    <x v="0"/>
    <s v="Category3"/>
    <s v="ITEM5"/>
    <s v="DESCRIPTION5"/>
    <n v="1"/>
    <n v="391"/>
    <n v="391"/>
    <d v="2016-01-22T00:00:00"/>
    <d v="2016-01-31T00:00:00"/>
  </r>
  <r>
    <x v="2"/>
    <s v="Category1"/>
    <s v="ITEM1"/>
    <s v="DESCRIPTION1"/>
    <n v="1"/>
    <n v="400"/>
    <n v="400"/>
    <d v="2016-01-22T00:00:00"/>
    <d v="2016-01-31T00:00:00"/>
  </r>
  <r>
    <x v="2"/>
    <s v="Category3"/>
    <s v="ITEM5"/>
    <s v="DESCRIPTION5"/>
    <n v="1"/>
    <n v="563"/>
    <n v="563"/>
    <d v="2016-01-22T00:00:00"/>
    <d v="2016-01-31T00:00:00"/>
  </r>
  <r>
    <x v="4"/>
    <s v="Category2"/>
    <s v="ITEM4"/>
    <s v="DESCRIPTION4"/>
    <n v="1"/>
    <n v="167"/>
    <n v="167"/>
    <d v="2016-01-22T00:00:00"/>
    <d v="2016-01-31T00:00:00"/>
  </r>
  <r>
    <x v="5"/>
    <s v="Category2"/>
    <s v="ITEM3"/>
    <s v="DESCRIPTION3"/>
    <n v="1"/>
    <n v="909"/>
    <n v="909"/>
    <d v="2016-01-22T00:00:00"/>
    <d v="2016-01-31T00:00:00"/>
  </r>
  <r>
    <x v="2"/>
    <s v="Category2"/>
    <s v="ITEM3"/>
    <s v="DESCRIPTION3"/>
    <n v="1"/>
    <n v="537"/>
    <n v="537"/>
    <d v="2016-01-22T00:00:00"/>
    <d v="2016-01-31T00:00:00"/>
  </r>
  <r>
    <x v="5"/>
    <s v="Category3"/>
    <s v="ITEM5"/>
    <s v="DESCRIPTION5"/>
    <n v="1"/>
    <n v="210"/>
    <n v="210"/>
    <d v="2016-01-22T00:00:00"/>
    <d v="2016-01-31T00:00:00"/>
  </r>
  <r>
    <x v="5"/>
    <s v="Category1"/>
    <s v="ITEM1"/>
    <s v="DESCRIPTION1"/>
    <n v="1"/>
    <n v="742"/>
    <n v="742"/>
    <d v="2016-01-22T00:00:00"/>
    <d v="2016-01-31T00:00:00"/>
  </r>
  <r>
    <x v="3"/>
    <s v="Category2"/>
    <s v="ITEM4"/>
    <s v="DESCRIPTION4"/>
    <n v="1"/>
    <n v="994"/>
    <n v="994"/>
    <d v="2016-01-22T00:00:00"/>
    <d v="2016-01-31T00:00:00"/>
  </r>
  <r>
    <x v="0"/>
    <s v="Category2"/>
    <s v="ITEM4"/>
    <s v="DESCRIPTION4"/>
    <n v="1"/>
    <n v="790"/>
    <n v="790"/>
    <d v="2016-01-22T00:00:00"/>
    <d v="2016-01-31T00:00:00"/>
  </r>
  <r>
    <x v="5"/>
    <s v="Category3"/>
    <s v="ITEM5"/>
    <s v="DESCRIPTION5"/>
    <n v="1"/>
    <n v="567"/>
    <n v="567"/>
    <d v="2016-01-22T00:00:00"/>
    <d v="2016-01-31T00:00:00"/>
  </r>
  <r>
    <x v="0"/>
    <s v="Category2"/>
    <s v="ITEM4"/>
    <s v="DESCRIPTION4"/>
    <n v="1"/>
    <n v="617"/>
    <n v="617"/>
    <d v="2016-01-22T00:00:00"/>
    <d v="2016-01-31T00:00:00"/>
  </r>
  <r>
    <x v="0"/>
    <s v="Category1"/>
    <s v="ITEM1"/>
    <s v="DESCRIPTION1"/>
    <n v="1"/>
    <n v="309"/>
    <n v="309"/>
    <d v="2016-01-22T00:00:00"/>
    <d v="2016-01-31T00:00:00"/>
  </r>
  <r>
    <x v="1"/>
    <s v="Category1"/>
    <s v="ITEM1"/>
    <s v="DESCRIPTION1"/>
    <n v="1"/>
    <n v="988"/>
    <n v="988"/>
    <d v="2016-01-22T00:00:00"/>
    <d v="2016-01-31T00:00:00"/>
  </r>
  <r>
    <x v="3"/>
    <s v="Category1"/>
    <s v="ITEM2"/>
    <s v="DESCRIPTION2"/>
    <n v="1"/>
    <n v="519"/>
    <n v="519"/>
    <d v="2016-01-22T00:00:00"/>
    <d v="2016-01-31T00:00:00"/>
  </r>
  <r>
    <x v="0"/>
    <s v="Category2"/>
    <s v="ITEM4"/>
    <s v="DESCRIPTION4"/>
    <n v="1"/>
    <n v="674"/>
    <n v="674"/>
    <d v="2016-01-22T00:00:00"/>
    <d v="2016-01-31T00:00:00"/>
  </r>
  <r>
    <x v="2"/>
    <s v="Category2"/>
    <s v="ITEM3"/>
    <s v="DESCRIPTION3"/>
    <n v="1"/>
    <n v="355"/>
    <n v="355"/>
    <d v="2016-01-22T00:00:00"/>
    <d v="2016-01-31T00:00:00"/>
  </r>
  <r>
    <x v="3"/>
    <s v="Category2"/>
    <s v="ITEM3"/>
    <s v="DESCRIPTION3"/>
    <n v="1"/>
    <n v="454"/>
    <n v="454"/>
    <d v="2016-01-22T00:00:00"/>
    <d v="2016-01-31T00:00:00"/>
  </r>
  <r>
    <x v="0"/>
    <s v="Category1"/>
    <s v="ITEM2"/>
    <s v="DESCRIPTION2"/>
    <n v="1"/>
    <n v="739"/>
    <n v="739"/>
    <d v="2016-01-22T00:00:00"/>
    <d v="2016-01-31T00:00:00"/>
  </r>
  <r>
    <x v="0"/>
    <s v="Category1"/>
    <s v="ITEM2"/>
    <s v="DESCRIPTION2"/>
    <n v="1"/>
    <n v="663"/>
    <n v="663"/>
    <d v="2016-01-22T00:00:00"/>
    <d v="2016-01-31T00:00:00"/>
  </r>
  <r>
    <x v="3"/>
    <s v="Category1"/>
    <s v="ITEM2"/>
    <s v="DESCRIPTION2"/>
    <n v="1"/>
    <n v="329"/>
    <n v="329"/>
    <d v="2016-01-22T00:00:00"/>
    <d v="2016-01-31T00:00:00"/>
  </r>
  <r>
    <x v="5"/>
    <s v="Category1"/>
    <s v="ITEM2"/>
    <s v="DESCRIPTION2"/>
    <n v="1"/>
    <n v="564"/>
    <n v="564"/>
    <d v="2016-01-22T00:00:00"/>
    <d v="2016-01-31T00:00:00"/>
  </r>
  <r>
    <x v="2"/>
    <s v="Category3"/>
    <s v="ITEM5"/>
    <s v="DESCRIPTION5"/>
    <n v="1"/>
    <n v="881"/>
    <n v="881"/>
    <d v="2016-01-22T00:00:00"/>
    <d v="2016-01-31T00:00:00"/>
  </r>
  <r>
    <x v="0"/>
    <s v="Category1"/>
    <s v="ITEM1"/>
    <s v="DESCRIPTION1"/>
    <n v="1"/>
    <n v="462"/>
    <n v="462"/>
    <d v="2016-01-22T00:00:00"/>
    <d v="2016-01-31T00:00:00"/>
  </r>
  <r>
    <x v="0"/>
    <s v="Category3"/>
    <s v="ITEM5"/>
    <s v="DESCRIPTION5"/>
    <n v="1"/>
    <n v="196"/>
    <n v="196"/>
    <d v="2016-01-22T00:00:00"/>
    <d v="2016-01-31T00:00:00"/>
  </r>
  <r>
    <x v="0"/>
    <s v="Category1"/>
    <s v="ITEM1"/>
    <s v="DESCRIPTION1"/>
    <n v="1"/>
    <n v="429"/>
    <n v="429"/>
    <d v="2016-01-22T00:00:00"/>
    <d v="2016-01-31T00:00:00"/>
  </r>
  <r>
    <x v="0"/>
    <s v="Category2"/>
    <s v="ITEM4"/>
    <s v="DESCRIPTION4"/>
    <n v="1"/>
    <n v="977"/>
    <n v="977"/>
    <d v="2016-01-22T00:00:00"/>
    <d v="2016-01-31T00:00:00"/>
  </r>
  <r>
    <x v="3"/>
    <s v="Category1"/>
    <s v="ITEM2"/>
    <s v="DESCRIPTION2"/>
    <n v="1"/>
    <n v="270"/>
    <n v="270"/>
    <d v="2016-01-22T00:00:00"/>
    <d v="2016-01-31T00:00:00"/>
  </r>
  <r>
    <x v="1"/>
    <s v="Category1"/>
    <s v="ITEM2"/>
    <s v="DESCRIPTION2"/>
    <n v="1"/>
    <n v="496"/>
    <n v="496"/>
    <d v="2016-01-22T00:00:00"/>
    <d v="2016-01-31T00:00:00"/>
  </r>
  <r>
    <x v="3"/>
    <s v="Category2"/>
    <s v="ITEM3"/>
    <s v="DESCRIPTION3"/>
    <n v="1"/>
    <n v="201"/>
    <n v="201"/>
    <d v="2016-01-22T00:00:00"/>
    <d v="2016-01-31T00:00:00"/>
  </r>
  <r>
    <x v="4"/>
    <s v="Category1"/>
    <s v="ITEM2"/>
    <s v="DESCRIPTION2"/>
    <n v="1"/>
    <n v="452"/>
    <n v="452"/>
    <d v="2016-01-22T00:00:00"/>
    <d v="2016-01-31T00:00:00"/>
  </r>
  <r>
    <x v="2"/>
    <s v="Category2"/>
    <s v="ITEM3"/>
    <s v="DESCRIPTION3"/>
    <n v="1"/>
    <n v="245"/>
    <n v="245"/>
    <d v="2016-01-22T00:00:00"/>
    <d v="2016-01-31T00:00:00"/>
  </r>
  <r>
    <x v="4"/>
    <s v="Category1"/>
    <s v="ITEM2"/>
    <s v="DESCRIPTION2"/>
    <n v="1"/>
    <n v="524"/>
    <n v="524"/>
    <d v="2016-01-22T00:00:00"/>
    <d v="2016-01-31T00:00:00"/>
  </r>
  <r>
    <x v="4"/>
    <s v="Category1"/>
    <s v="ITEM1"/>
    <s v="DESCRIPTION1"/>
    <n v="1"/>
    <n v="948"/>
    <n v="948"/>
    <d v="2016-01-22T00:00:00"/>
    <d v="2016-01-31T00:00:00"/>
  </r>
  <r>
    <x v="5"/>
    <s v="Category1"/>
    <s v="ITEM1"/>
    <s v="DESCRIPTION1"/>
    <n v="1"/>
    <n v="537"/>
    <n v="537"/>
    <d v="2016-01-22T00:00:00"/>
    <d v="2016-01-31T00:00:00"/>
  </r>
  <r>
    <x v="5"/>
    <s v="Category3"/>
    <s v="ITEM5"/>
    <s v="DESCRIPTION5"/>
    <n v="1"/>
    <n v="753"/>
    <n v="753"/>
    <d v="2016-01-22T00:00:00"/>
    <d v="2016-01-31T00:00:00"/>
  </r>
  <r>
    <x v="2"/>
    <s v="Category1"/>
    <s v="ITEM2"/>
    <s v="DESCRIPTION2"/>
    <n v="1"/>
    <n v="991"/>
    <n v="991"/>
    <d v="2016-01-22T00:00:00"/>
    <d v="2016-01-31T00:00:00"/>
  </r>
  <r>
    <x v="2"/>
    <s v="Category1"/>
    <s v="ITEM1"/>
    <s v="DESCRIPTION1"/>
    <n v="1"/>
    <n v="691"/>
    <n v="691"/>
    <d v="2016-01-22T00:00:00"/>
    <d v="2016-01-31T00:00:00"/>
  </r>
  <r>
    <x v="0"/>
    <s v="Category1"/>
    <s v="ITEM1"/>
    <s v="DESCRIPTION1"/>
    <n v="1"/>
    <n v="820"/>
    <n v="820"/>
    <d v="2016-01-22T00:00:00"/>
    <d v="2016-01-31T00:00:00"/>
  </r>
  <r>
    <x v="1"/>
    <s v="Category1"/>
    <s v="ITEM1"/>
    <s v="DESCRIPTION1"/>
    <n v="1"/>
    <n v="262"/>
    <n v="262"/>
    <d v="2016-01-22T00:00:00"/>
    <d v="2016-01-31T00:00:00"/>
  </r>
  <r>
    <x v="0"/>
    <s v="Category1"/>
    <s v="ITEM2"/>
    <s v="DESCRIPTION2"/>
    <n v="1"/>
    <n v="762"/>
    <n v="762"/>
    <d v="2016-01-23T00:00:00"/>
    <d v="2016-01-31T00:00:00"/>
  </r>
  <r>
    <x v="0"/>
    <s v="Category1"/>
    <s v="ITEM1"/>
    <s v="DESCRIPTION1"/>
    <n v="1"/>
    <n v="259"/>
    <n v="259"/>
    <d v="2016-01-23T00:00:00"/>
    <d v="2016-01-31T00:00:00"/>
  </r>
  <r>
    <x v="0"/>
    <s v="Category3"/>
    <s v="ITEM5"/>
    <s v="DESCRIPTION5"/>
    <n v="1"/>
    <n v="613"/>
    <n v="613"/>
    <d v="2016-01-23T00:00:00"/>
    <d v="2016-01-31T00:00:00"/>
  </r>
  <r>
    <x v="3"/>
    <s v="Category3"/>
    <s v="ITEM5"/>
    <s v="DESCRIPTION5"/>
    <n v="1"/>
    <n v="684"/>
    <n v="684"/>
    <d v="2016-01-23T00:00:00"/>
    <d v="2016-01-31T00:00:00"/>
  </r>
  <r>
    <x v="3"/>
    <s v="Category3"/>
    <s v="ITEM5"/>
    <s v="DESCRIPTION5"/>
    <n v="1"/>
    <n v="215"/>
    <n v="215"/>
    <d v="2016-01-23T00:00:00"/>
    <d v="2016-01-31T00:00:00"/>
  </r>
  <r>
    <x v="2"/>
    <s v="Category2"/>
    <s v="ITEM4"/>
    <s v="DESCRIPTION4"/>
    <n v="1"/>
    <n v="179"/>
    <n v="179"/>
    <d v="2016-01-23T00:00:00"/>
    <d v="2016-01-31T00:00:00"/>
  </r>
  <r>
    <x v="4"/>
    <s v="Category1"/>
    <s v="ITEM2"/>
    <s v="DESCRIPTION2"/>
    <n v="1"/>
    <n v="599"/>
    <n v="599"/>
    <d v="2016-01-23T00:00:00"/>
    <d v="2016-01-31T00:00:00"/>
  </r>
  <r>
    <x v="5"/>
    <s v="Category1"/>
    <s v="ITEM2"/>
    <s v="DESCRIPTION2"/>
    <n v="1"/>
    <n v="900"/>
    <n v="900"/>
    <d v="2016-01-23T00:00:00"/>
    <d v="2016-01-31T00:00:00"/>
  </r>
  <r>
    <x v="5"/>
    <s v="Category2"/>
    <s v="ITEM4"/>
    <s v="DESCRIPTION4"/>
    <n v="1"/>
    <n v="948"/>
    <n v="948"/>
    <d v="2016-01-23T00:00:00"/>
    <d v="2016-01-31T00:00:00"/>
  </r>
  <r>
    <x v="4"/>
    <s v="Category1"/>
    <s v="ITEM1"/>
    <s v="DESCRIPTION1"/>
    <n v="1"/>
    <n v="291"/>
    <n v="291"/>
    <d v="2016-01-23T00:00:00"/>
    <d v="2016-01-31T00:00:00"/>
  </r>
  <r>
    <x v="2"/>
    <s v="Category2"/>
    <s v="ITEM3"/>
    <s v="DESCRIPTION3"/>
    <n v="1"/>
    <n v="674"/>
    <n v="674"/>
    <d v="2016-01-23T00:00:00"/>
    <d v="2016-01-31T00:00:00"/>
  </r>
  <r>
    <x v="5"/>
    <s v="Category2"/>
    <s v="ITEM4"/>
    <s v="DESCRIPTION4"/>
    <n v="1"/>
    <n v="686"/>
    <n v="686"/>
    <d v="2016-01-23T00:00:00"/>
    <d v="2016-01-31T00:00:00"/>
  </r>
  <r>
    <x v="0"/>
    <s v="Category3"/>
    <s v="ITEM5"/>
    <s v="DESCRIPTION5"/>
    <n v="1"/>
    <n v="536"/>
    <n v="536"/>
    <d v="2016-01-23T00:00:00"/>
    <d v="2016-01-31T00:00:00"/>
  </r>
  <r>
    <x v="5"/>
    <s v="Category2"/>
    <s v="ITEM4"/>
    <s v="DESCRIPTION4"/>
    <n v="1"/>
    <n v="230"/>
    <n v="230"/>
    <d v="2016-01-23T00:00:00"/>
    <d v="2016-01-31T00:00:00"/>
  </r>
  <r>
    <x v="2"/>
    <s v="Category3"/>
    <s v="ITEM5"/>
    <s v="DESCRIPTION5"/>
    <n v="1"/>
    <n v="327"/>
    <n v="327"/>
    <d v="2016-01-23T00:00:00"/>
    <d v="2016-01-31T00:00:00"/>
  </r>
  <r>
    <x v="1"/>
    <s v="Category2"/>
    <s v="ITEM4"/>
    <s v="DESCRIPTION4"/>
    <n v="1"/>
    <n v="402"/>
    <n v="402"/>
    <d v="2016-01-23T00:00:00"/>
    <d v="2016-01-31T00:00:00"/>
  </r>
  <r>
    <x v="5"/>
    <s v="Category1"/>
    <s v="ITEM1"/>
    <s v="DESCRIPTION1"/>
    <n v="1"/>
    <n v="556"/>
    <n v="556"/>
    <d v="2016-01-23T00:00:00"/>
    <d v="2016-01-31T00:00:00"/>
  </r>
  <r>
    <x v="1"/>
    <s v="Category1"/>
    <s v="ITEM1"/>
    <s v="DESCRIPTION1"/>
    <n v="1"/>
    <n v="321"/>
    <n v="321"/>
    <d v="2016-01-23T00:00:00"/>
    <d v="2016-01-31T00:00:00"/>
  </r>
  <r>
    <x v="3"/>
    <s v="Category1"/>
    <s v="ITEM2"/>
    <s v="DESCRIPTION2"/>
    <n v="1"/>
    <n v="380"/>
    <n v="380"/>
    <d v="2016-01-23T00:00:00"/>
    <d v="2016-01-31T00:00:00"/>
  </r>
  <r>
    <x v="4"/>
    <s v="Category3"/>
    <s v="ITEM5"/>
    <s v="DESCRIPTION5"/>
    <n v="1"/>
    <n v="306"/>
    <n v="306"/>
    <d v="2016-01-23T00:00:00"/>
    <d v="2016-01-31T00:00:00"/>
  </r>
  <r>
    <x v="5"/>
    <s v="Category3"/>
    <s v="ITEM5"/>
    <s v="DESCRIPTION5"/>
    <n v="1"/>
    <n v="804"/>
    <n v="804"/>
    <d v="2016-01-23T00:00:00"/>
    <d v="2016-01-31T00:00:00"/>
  </r>
  <r>
    <x v="5"/>
    <s v="Category1"/>
    <s v="ITEM2"/>
    <s v="DESCRIPTION2"/>
    <n v="1"/>
    <n v="826"/>
    <n v="826"/>
    <d v="2016-01-23T00:00:00"/>
    <d v="2016-01-31T00:00:00"/>
  </r>
  <r>
    <x v="1"/>
    <s v="Category2"/>
    <s v="ITEM3"/>
    <s v="DESCRIPTION3"/>
    <n v="1"/>
    <n v="890"/>
    <n v="890"/>
    <d v="2016-01-23T00:00:00"/>
    <d v="2016-01-31T00:00:00"/>
  </r>
  <r>
    <x v="5"/>
    <s v="Category1"/>
    <s v="ITEM1"/>
    <s v="DESCRIPTION1"/>
    <n v="1"/>
    <n v="593"/>
    <n v="593"/>
    <d v="2016-01-23T00:00:00"/>
    <d v="2016-01-31T00:00:00"/>
  </r>
  <r>
    <x v="3"/>
    <s v="Category2"/>
    <s v="ITEM4"/>
    <s v="DESCRIPTION4"/>
    <n v="1"/>
    <n v="503"/>
    <n v="503"/>
    <d v="2016-01-23T00:00:00"/>
    <d v="2016-01-31T00:00:00"/>
  </r>
  <r>
    <x v="4"/>
    <s v="Category3"/>
    <s v="ITEM5"/>
    <s v="DESCRIPTION5"/>
    <n v="1"/>
    <n v="663"/>
    <n v="663"/>
    <d v="2016-01-23T00:00:00"/>
    <d v="2016-01-31T00:00:00"/>
  </r>
  <r>
    <x v="2"/>
    <s v="Category2"/>
    <s v="ITEM4"/>
    <s v="DESCRIPTION4"/>
    <n v="1"/>
    <n v="816"/>
    <n v="816"/>
    <d v="2016-01-23T00:00:00"/>
    <d v="2016-01-31T00:00:00"/>
  </r>
  <r>
    <x v="2"/>
    <s v="Category1"/>
    <s v="ITEM2"/>
    <s v="DESCRIPTION2"/>
    <n v="1"/>
    <n v="489"/>
    <n v="489"/>
    <d v="2016-01-23T00:00:00"/>
    <d v="2016-01-31T00:00:00"/>
  </r>
  <r>
    <x v="1"/>
    <s v="Category1"/>
    <s v="ITEM2"/>
    <s v="DESCRIPTION2"/>
    <n v="1"/>
    <n v="418"/>
    <n v="418"/>
    <d v="2016-01-23T00:00:00"/>
    <d v="2016-01-31T00:00:00"/>
  </r>
  <r>
    <x v="4"/>
    <s v="Category2"/>
    <s v="ITEM4"/>
    <s v="DESCRIPTION4"/>
    <n v="1"/>
    <n v="895"/>
    <n v="895"/>
    <d v="2016-01-23T00:00:00"/>
    <d v="2016-01-31T00:00:00"/>
  </r>
  <r>
    <x v="2"/>
    <s v="Category1"/>
    <s v="ITEM1"/>
    <s v="DESCRIPTION1"/>
    <n v="1"/>
    <n v="170"/>
    <n v="170"/>
    <d v="2016-01-23T00:00:00"/>
    <d v="2016-01-31T00:00:00"/>
  </r>
  <r>
    <x v="5"/>
    <s v="Category3"/>
    <s v="ITEM5"/>
    <s v="DESCRIPTION5"/>
    <n v="1"/>
    <n v="189"/>
    <n v="189"/>
    <d v="2016-01-23T00:00:00"/>
    <d v="2016-01-31T00:00:00"/>
  </r>
  <r>
    <x v="1"/>
    <s v="Category1"/>
    <s v="ITEM1"/>
    <s v="DESCRIPTION1"/>
    <n v="1"/>
    <n v="733"/>
    <n v="733"/>
    <d v="2016-01-23T00:00:00"/>
    <d v="2016-01-31T00:00:00"/>
  </r>
  <r>
    <x v="5"/>
    <s v="Category2"/>
    <s v="ITEM3"/>
    <s v="DESCRIPTION3"/>
    <n v="1"/>
    <n v="140"/>
    <n v="140"/>
    <d v="2016-01-23T00:00:00"/>
    <d v="2016-01-31T00:00:00"/>
  </r>
  <r>
    <x v="5"/>
    <s v="Category2"/>
    <s v="ITEM3"/>
    <s v="DESCRIPTION3"/>
    <n v="1"/>
    <n v="383"/>
    <n v="383"/>
    <d v="2016-01-23T00:00:00"/>
    <d v="2016-01-31T00:00:00"/>
  </r>
  <r>
    <x v="3"/>
    <s v="Category1"/>
    <s v="ITEM2"/>
    <s v="DESCRIPTION2"/>
    <n v="1"/>
    <n v="123"/>
    <n v="123"/>
    <d v="2016-01-23T00:00:00"/>
    <d v="2016-01-31T00:00:00"/>
  </r>
  <r>
    <x v="2"/>
    <s v="Category1"/>
    <s v="ITEM1"/>
    <s v="DESCRIPTION1"/>
    <n v="1"/>
    <n v="139"/>
    <n v="139"/>
    <d v="2016-01-23T00:00:00"/>
    <d v="2016-01-31T00:00:00"/>
  </r>
  <r>
    <x v="2"/>
    <s v="Category3"/>
    <s v="ITEM5"/>
    <s v="DESCRIPTION5"/>
    <n v="1"/>
    <n v="197"/>
    <n v="197"/>
    <d v="2016-01-23T00:00:00"/>
    <d v="2016-01-31T00:00:00"/>
  </r>
  <r>
    <x v="4"/>
    <s v="Category1"/>
    <s v="ITEM1"/>
    <s v="DESCRIPTION1"/>
    <n v="1"/>
    <n v="592"/>
    <n v="592"/>
    <d v="2016-01-23T00:00:00"/>
    <d v="2016-01-31T00:00:00"/>
  </r>
  <r>
    <x v="4"/>
    <s v="Category1"/>
    <s v="ITEM2"/>
    <s v="DESCRIPTION2"/>
    <n v="1"/>
    <n v="659"/>
    <n v="659"/>
    <d v="2016-01-23T00:00:00"/>
    <d v="2016-01-31T00:00:00"/>
  </r>
  <r>
    <x v="1"/>
    <s v="Category1"/>
    <s v="ITEM1"/>
    <s v="DESCRIPTION1"/>
    <n v="1"/>
    <n v="108"/>
    <n v="108"/>
    <d v="2016-01-23T00:00:00"/>
    <d v="2016-01-31T00:00:00"/>
  </r>
  <r>
    <x v="0"/>
    <s v="Category2"/>
    <s v="ITEM3"/>
    <s v="DESCRIPTION3"/>
    <n v="1"/>
    <n v="733"/>
    <n v="733"/>
    <d v="2016-01-23T00:00:00"/>
    <d v="2016-01-31T00:00:00"/>
  </r>
  <r>
    <x v="4"/>
    <s v="Category1"/>
    <s v="ITEM2"/>
    <s v="DESCRIPTION2"/>
    <n v="1"/>
    <n v="660"/>
    <n v="660"/>
    <d v="2016-01-23T00:00:00"/>
    <d v="2016-01-31T00:00:00"/>
  </r>
  <r>
    <x v="5"/>
    <s v="Category3"/>
    <s v="ITEM5"/>
    <s v="DESCRIPTION5"/>
    <n v="1"/>
    <n v="258"/>
    <n v="258"/>
    <d v="2016-01-23T00:00:00"/>
    <d v="2016-01-31T00:00:00"/>
  </r>
  <r>
    <x v="4"/>
    <s v="Category2"/>
    <s v="ITEM4"/>
    <s v="DESCRIPTION4"/>
    <n v="1"/>
    <n v="177"/>
    <n v="177"/>
    <d v="2016-01-23T00:00:00"/>
    <d v="2016-01-31T00:00:00"/>
  </r>
  <r>
    <x v="0"/>
    <s v="Category1"/>
    <s v="ITEM1"/>
    <s v="DESCRIPTION1"/>
    <n v="1"/>
    <n v="934"/>
    <n v="934"/>
    <d v="2016-01-23T00:00:00"/>
    <d v="2016-01-31T00:00:00"/>
  </r>
  <r>
    <x v="1"/>
    <s v="Category1"/>
    <s v="ITEM2"/>
    <s v="DESCRIPTION2"/>
    <n v="1"/>
    <n v="571"/>
    <n v="571"/>
    <d v="2016-01-23T00:00:00"/>
    <d v="2016-01-31T00:00:00"/>
  </r>
  <r>
    <x v="3"/>
    <s v="Category3"/>
    <s v="ITEM5"/>
    <s v="DESCRIPTION5"/>
    <n v="1"/>
    <n v="255"/>
    <n v="255"/>
    <d v="2016-01-23T00:00:00"/>
    <d v="2016-01-31T00:00:00"/>
  </r>
  <r>
    <x v="2"/>
    <s v="Category2"/>
    <s v="ITEM3"/>
    <s v="DESCRIPTION3"/>
    <n v="1"/>
    <n v="211"/>
    <n v="211"/>
    <d v="2016-01-23T00:00:00"/>
    <d v="2016-01-31T00:00:00"/>
  </r>
  <r>
    <x v="3"/>
    <s v="Category1"/>
    <s v="ITEM1"/>
    <s v="DESCRIPTION1"/>
    <n v="1"/>
    <n v="925"/>
    <n v="925"/>
    <d v="2016-01-23T00:00:00"/>
    <d v="2016-01-31T00:00:00"/>
  </r>
  <r>
    <x v="5"/>
    <s v="Category1"/>
    <s v="ITEM1"/>
    <s v="DESCRIPTION1"/>
    <n v="1"/>
    <n v="652"/>
    <n v="652"/>
    <d v="2016-01-24T00:00:00"/>
    <d v="2016-01-31T00:00:00"/>
  </r>
  <r>
    <x v="0"/>
    <s v="Category2"/>
    <s v="ITEM4"/>
    <s v="DESCRIPTION4"/>
    <n v="1"/>
    <n v="261"/>
    <n v="261"/>
    <d v="2016-01-24T00:00:00"/>
    <d v="2016-01-31T00:00:00"/>
  </r>
  <r>
    <x v="2"/>
    <s v="Category3"/>
    <s v="ITEM5"/>
    <s v="DESCRIPTION5"/>
    <n v="1"/>
    <n v="830"/>
    <n v="830"/>
    <d v="2016-01-24T00:00:00"/>
    <d v="2016-01-31T00:00:00"/>
  </r>
  <r>
    <x v="5"/>
    <s v="Category3"/>
    <s v="ITEM5"/>
    <s v="DESCRIPTION5"/>
    <n v="1"/>
    <n v="616"/>
    <n v="616"/>
    <d v="2016-01-24T00:00:00"/>
    <d v="2016-01-31T00:00:00"/>
  </r>
  <r>
    <x v="4"/>
    <s v="Category1"/>
    <s v="ITEM2"/>
    <s v="DESCRIPTION2"/>
    <n v="1"/>
    <n v="917"/>
    <n v="917"/>
    <d v="2016-01-24T00:00:00"/>
    <d v="2016-01-31T00:00:00"/>
  </r>
  <r>
    <x v="5"/>
    <s v="Category1"/>
    <s v="ITEM1"/>
    <s v="DESCRIPTION1"/>
    <n v="1"/>
    <n v="234"/>
    <n v="234"/>
    <d v="2016-01-24T00:00:00"/>
    <d v="2016-01-31T00:00:00"/>
  </r>
  <r>
    <x v="1"/>
    <s v="Category3"/>
    <s v="ITEM5"/>
    <s v="DESCRIPTION5"/>
    <n v="1"/>
    <n v="732"/>
    <n v="732"/>
    <d v="2016-01-24T00:00:00"/>
    <d v="2016-01-31T00:00:00"/>
  </r>
  <r>
    <x v="4"/>
    <s v="Category3"/>
    <s v="ITEM5"/>
    <s v="DESCRIPTION5"/>
    <n v="1"/>
    <n v="176"/>
    <n v="176"/>
    <d v="2016-01-24T00:00:00"/>
    <d v="2016-01-31T00:00:00"/>
  </r>
  <r>
    <x v="5"/>
    <s v="Category2"/>
    <s v="ITEM4"/>
    <s v="DESCRIPTION4"/>
    <n v="1"/>
    <n v="642"/>
    <n v="642"/>
    <d v="2016-01-24T00:00:00"/>
    <d v="2016-01-31T00:00:00"/>
  </r>
  <r>
    <x v="0"/>
    <s v="Category3"/>
    <s v="ITEM5"/>
    <s v="DESCRIPTION5"/>
    <n v="1"/>
    <n v="506"/>
    <n v="506"/>
    <d v="2016-01-24T00:00:00"/>
    <d v="2016-01-31T00:00:00"/>
  </r>
  <r>
    <x v="0"/>
    <s v="Category1"/>
    <s v="ITEM2"/>
    <s v="DESCRIPTION2"/>
    <n v="1"/>
    <n v="755"/>
    <n v="755"/>
    <d v="2016-01-24T00:00:00"/>
    <d v="2016-01-31T00:00:00"/>
  </r>
  <r>
    <x v="1"/>
    <s v="Category2"/>
    <s v="ITEM4"/>
    <s v="DESCRIPTION4"/>
    <n v="1"/>
    <n v="680"/>
    <n v="680"/>
    <d v="2016-01-24T00:00:00"/>
    <d v="2016-01-31T00:00:00"/>
  </r>
  <r>
    <x v="2"/>
    <s v="Category1"/>
    <s v="ITEM2"/>
    <s v="DESCRIPTION2"/>
    <n v="1"/>
    <n v="445"/>
    <n v="445"/>
    <d v="2016-01-24T00:00:00"/>
    <d v="2016-01-31T00:00:00"/>
  </r>
  <r>
    <x v="3"/>
    <s v="Category3"/>
    <s v="ITEM5"/>
    <s v="DESCRIPTION5"/>
    <n v="1"/>
    <n v="390"/>
    <n v="390"/>
    <d v="2016-01-24T00:00:00"/>
    <d v="2016-01-31T00:00:00"/>
  </r>
  <r>
    <x v="1"/>
    <s v="Category1"/>
    <s v="ITEM2"/>
    <s v="DESCRIPTION2"/>
    <n v="1"/>
    <n v="510"/>
    <n v="510"/>
    <d v="2016-01-24T00:00:00"/>
    <d v="2016-01-31T00:00:00"/>
  </r>
  <r>
    <x v="3"/>
    <s v="Category1"/>
    <s v="ITEM1"/>
    <s v="DESCRIPTION1"/>
    <n v="1"/>
    <n v="916"/>
    <n v="916"/>
    <d v="2016-01-24T00:00:00"/>
    <d v="2016-01-31T00:00:00"/>
  </r>
  <r>
    <x v="2"/>
    <s v="Category1"/>
    <s v="ITEM2"/>
    <s v="DESCRIPTION2"/>
    <n v="1"/>
    <n v="992"/>
    <n v="992"/>
    <d v="2016-01-24T00:00:00"/>
    <d v="2016-01-31T00:00:00"/>
  </r>
  <r>
    <x v="2"/>
    <s v="Category3"/>
    <s v="ITEM5"/>
    <s v="DESCRIPTION5"/>
    <n v="1"/>
    <n v="419"/>
    <n v="419"/>
    <d v="2016-01-24T00:00:00"/>
    <d v="2016-01-31T00:00:00"/>
  </r>
  <r>
    <x v="2"/>
    <s v="Category2"/>
    <s v="ITEM3"/>
    <s v="DESCRIPTION3"/>
    <n v="1"/>
    <n v="434"/>
    <n v="434"/>
    <d v="2016-01-24T00:00:00"/>
    <d v="2016-01-31T00:00:00"/>
  </r>
  <r>
    <x v="0"/>
    <s v="Category1"/>
    <s v="ITEM1"/>
    <s v="DESCRIPTION1"/>
    <n v="1"/>
    <n v="833"/>
    <n v="833"/>
    <d v="2016-01-24T00:00:00"/>
    <d v="2016-01-31T00:00:00"/>
  </r>
  <r>
    <x v="4"/>
    <s v="Category1"/>
    <s v="ITEM1"/>
    <s v="DESCRIPTION1"/>
    <n v="1"/>
    <n v="522"/>
    <n v="522"/>
    <d v="2016-01-24T00:00:00"/>
    <d v="2016-01-31T00:00:00"/>
  </r>
  <r>
    <x v="3"/>
    <s v="Category2"/>
    <s v="ITEM4"/>
    <s v="DESCRIPTION4"/>
    <n v="1"/>
    <n v="630"/>
    <n v="630"/>
    <d v="2016-01-24T00:00:00"/>
    <d v="2016-01-31T00:00:00"/>
  </r>
  <r>
    <x v="3"/>
    <s v="Category2"/>
    <s v="ITEM3"/>
    <s v="DESCRIPTION3"/>
    <n v="1"/>
    <n v="236"/>
    <n v="236"/>
    <d v="2016-01-24T00:00:00"/>
    <d v="2016-01-31T00:00:00"/>
  </r>
  <r>
    <x v="3"/>
    <s v="Category1"/>
    <s v="ITEM2"/>
    <s v="DESCRIPTION2"/>
    <n v="1"/>
    <n v="323"/>
    <n v="323"/>
    <d v="2016-01-24T00:00:00"/>
    <d v="2016-01-31T00:00:00"/>
  </r>
  <r>
    <x v="0"/>
    <s v="Category1"/>
    <s v="ITEM1"/>
    <s v="DESCRIPTION1"/>
    <n v="1"/>
    <n v="245"/>
    <n v="245"/>
    <d v="2016-01-24T00:00:00"/>
    <d v="2016-01-31T00:00:00"/>
  </r>
  <r>
    <x v="1"/>
    <s v="Category3"/>
    <s v="ITEM5"/>
    <s v="DESCRIPTION5"/>
    <n v="1"/>
    <n v="642"/>
    <n v="642"/>
    <d v="2016-01-24T00:00:00"/>
    <d v="2016-01-31T00:00:00"/>
  </r>
  <r>
    <x v="5"/>
    <s v="Category3"/>
    <s v="ITEM5"/>
    <s v="DESCRIPTION5"/>
    <n v="1"/>
    <n v="609"/>
    <n v="609"/>
    <d v="2016-01-24T00:00:00"/>
    <d v="2016-01-31T00:00:00"/>
  </r>
  <r>
    <x v="1"/>
    <s v="Category2"/>
    <s v="ITEM3"/>
    <s v="DESCRIPTION3"/>
    <n v="1"/>
    <n v="922"/>
    <n v="922"/>
    <d v="2016-01-24T00:00:00"/>
    <d v="2016-01-31T00:00:00"/>
  </r>
  <r>
    <x v="3"/>
    <s v="Category3"/>
    <s v="ITEM5"/>
    <s v="DESCRIPTION5"/>
    <n v="1"/>
    <n v="118"/>
    <n v="118"/>
    <d v="2016-01-24T00:00:00"/>
    <d v="2016-01-31T00:00:00"/>
  </r>
  <r>
    <x v="1"/>
    <s v="Category3"/>
    <s v="ITEM5"/>
    <s v="DESCRIPTION5"/>
    <n v="1"/>
    <n v="985"/>
    <n v="985"/>
    <d v="2016-01-24T00:00:00"/>
    <d v="2016-01-31T00:00:00"/>
  </r>
  <r>
    <x v="4"/>
    <s v="Category3"/>
    <s v="ITEM5"/>
    <s v="DESCRIPTION5"/>
    <n v="1"/>
    <n v="797"/>
    <n v="797"/>
    <d v="2016-01-24T00:00:00"/>
    <d v="2016-01-31T00:00:00"/>
  </r>
  <r>
    <x v="5"/>
    <s v="Category1"/>
    <s v="ITEM2"/>
    <s v="DESCRIPTION2"/>
    <n v="1"/>
    <n v="854"/>
    <n v="854"/>
    <d v="2016-01-24T00:00:00"/>
    <d v="2016-01-31T00:00:00"/>
  </r>
  <r>
    <x v="0"/>
    <s v="Category2"/>
    <s v="ITEM4"/>
    <s v="DESCRIPTION4"/>
    <n v="1"/>
    <n v="842"/>
    <n v="842"/>
    <d v="2016-01-24T00:00:00"/>
    <d v="2016-01-31T00:00:00"/>
  </r>
  <r>
    <x v="2"/>
    <s v="Category1"/>
    <s v="ITEM2"/>
    <s v="DESCRIPTION2"/>
    <n v="1"/>
    <n v="938"/>
    <n v="938"/>
    <d v="2016-01-24T00:00:00"/>
    <d v="2016-01-31T00:00:00"/>
  </r>
  <r>
    <x v="5"/>
    <s v="Category3"/>
    <s v="ITEM5"/>
    <s v="DESCRIPTION5"/>
    <n v="1"/>
    <n v="643"/>
    <n v="643"/>
    <d v="2016-01-24T00:00:00"/>
    <d v="2016-01-31T00:00:00"/>
  </r>
  <r>
    <x v="2"/>
    <s v="Category2"/>
    <s v="ITEM4"/>
    <s v="DESCRIPTION4"/>
    <n v="1"/>
    <n v="684"/>
    <n v="684"/>
    <d v="2016-01-24T00:00:00"/>
    <d v="2016-01-31T00:00:00"/>
  </r>
  <r>
    <x v="0"/>
    <s v="Category2"/>
    <s v="ITEM4"/>
    <s v="DESCRIPTION4"/>
    <n v="1"/>
    <n v="587"/>
    <n v="587"/>
    <d v="2016-01-24T00:00:00"/>
    <d v="2016-01-31T00:00:00"/>
  </r>
  <r>
    <x v="2"/>
    <s v="Category1"/>
    <s v="ITEM2"/>
    <s v="DESCRIPTION2"/>
    <n v="1"/>
    <n v="874"/>
    <n v="874"/>
    <d v="2016-01-24T00:00:00"/>
    <d v="2016-01-31T00:00:00"/>
  </r>
  <r>
    <x v="5"/>
    <s v="Category2"/>
    <s v="ITEM4"/>
    <s v="DESCRIPTION4"/>
    <n v="1"/>
    <n v="159"/>
    <n v="159"/>
    <d v="2016-01-24T00:00:00"/>
    <d v="2016-01-31T00:00:00"/>
  </r>
  <r>
    <x v="2"/>
    <s v="Category2"/>
    <s v="ITEM3"/>
    <s v="DESCRIPTION3"/>
    <n v="1"/>
    <n v="637"/>
    <n v="637"/>
    <d v="2016-01-24T00:00:00"/>
    <d v="2016-01-31T00:00:00"/>
  </r>
  <r>
    <x v="5"/>
    <s v="Category1"/>
    <s v="ITEM1"/>
    <s v="DESCRIPTION1"/>
    <n v="1"/>
    <n v="131"/>
    <n v="131"/>
    <d v="2016-01-24T00:00:00"/>
    <d v="2016-01-31T00:00:00"/>
  </r>
  <r>
    <x v="1"/>
    <s v="Category1"/>
    <s v="ITEM2"/>
    <s v="DESCRIPTION2"/>
    <n v="1"/>
    <n v="669"/>
    <n v="669"/>
    <d v="2016-01-24T00:00:00"/>
    <d v="2016-01-31T00:00:00"/>
  </r>
  <r>
    <x v="2"/>
    <s v="Category3"/>
    <s v="ITEM5"/>
    <s v="DESCRIPTION5"/>
    <n v="1"/>
    <n v="504"/>
    <n v="504"/>
    <d v="2016-01-24T00:00:00"/>
    <d v="2016-01-31T00:00:00"/>
  </r>
  <r>
    <x v="2"/>
    <s v="Category2"/>
    <s v="ITEM4"/>
    <s v="DESCRIPTION4"/>
    <n v="1"/>
    <n v="683"/>
    <n v="683"/>
    <d v="2016-01-24T00:00:00"/>
    <d v="2016-01-31T00:00:00"/>
  </r>
  <r>
    <x v="4"/>
    <s v="Category2"/>
    <s v="ITEM3"/>
    <s v="DESCRIPTION3"/>
    <n v="1"/>
    <n v="266"/>
    <n v="266"/>
    <d v="2016-01-24T00:00:00"/>
    <d v="2016-01-31T00:00:00"/>
  </r>
  <r>
    <x v="0"/>
    <s v="Category3"/>
    <s v="ITEM5"/>
    <s v="DESCRIPTION5"/>
    <n v="1"/>
    <n v="834"/>
    <n v="834"/>
    <d v="2016-01-24T00:00:00"/>
    <d v="2016-01-31T00:00:00"/>
  </r>
  <r>
    <x v="4"/>
    <s v="Category2"/>
    <s v="ITEM4"/>
    <s v="DESCRIPTION4"/>
    <n v="1"/>
    <n v="152"/>
    <n v="152"/>
    <d v="2016-01-24T00:00:00"/>
    <d v="2016-01-31T00:00:00"/>
  </r>
  <r>
    <x v="5"/>
    <s v="Category2"/>
    <s v="ITEM3"/>
    <s v="DESCRIPTION3"/>
    <n v="1"/>
    <n v="213"/>
    <n v="213"/>
    <d v="2016-01-24T00:00:00"/>
    <d v="2016-01-31T00:00:00"/>
  </r>
  <r>
    <x v="4"/>
    <s v="Category1"/>
    <s v="ITEM2"/>
    <s v="DESCRIPTION2"/>
    <n v="1"/>
    <n v="714"/>
    <n v="714"/>
    <d v="2016-01-24T00:00:00"/>
    <d v="2016-01-31T00:00:00"/>
  </r>
  <r>
    <x v="0"/>
    <s v="Category3"/>
    <s v="ITEM5"/>
    <s v="DESCRIPTION5"/>
    <n v="1"/>
    <n v="236"/>
    <n v="236"/>
    <d v="2016-01-24T00:00:00"/>
    <d v="2016-01-31T00:00:00"/>
  </r>
  <r>
    <x v="5"/>
    <s v="Category2"/>
    <s v="ITEM3"/>
    <s v="DESCRIPTION3"/>
    <n v="1"/>
    <n v="103"/>
    <n v="103"/>
    <d v="2016-01-25T00:00:00"/>
    <d v="2016-01-31T00:00:00"/>
  </r>
  <r>
    <x v="1"/>
    <s v="Category2"/>
    <s v="ITEM4"/>
    <s v="DESCRIPTION4"/>
    <n v="1"/>
    <n v="679"/>
    <n v="679"/>
    <d v="2016-01-25T00:00:00"/>
    <d v="2016-01-31T00:00:00"/>
  </r>
  <r>
    <x v="1"/>
    <s v="Category3"/>
    <s v="ITEM5"/>
    <s v="DESCRIPTION5"/>
    <n v="1"/>
    <n v="124"/>
    <n v="124"/>
    <d v="2016-01-25T00:00:00"/>
    <d v="2016-01-31T00:00:00"/>
  </r>
  <r>
    <x v="0"/>
    <s v="Category2"/>
    <s v="ITEM4"/>
    <s v="DESCRIPTION4"/>
    <n v="1"/>
    <n v="111"/>
    <n v="111"/>
    <d v="2016-01-25T00:00:00"/>
    <d v="2016-01-31T00:00:00"/>
  </r>
  <r>
    <x v="2"/>
    <s v="Category3"/>
    <s v="ITEM5"/>
    <s v="DESCRIPTION5"/>
    <n v="1"/>
    <n v="954"/>
    <n v="954"/>
    <d v="2016-01-25T00:00:00"/>
    <d v="2016-01-31T00:00:00"/>
  </r>
  <r>
    <x v="1"/>
    <s v="Category2"/>
    <s v="ITEM4"/>
    <s v="DESCRIPTION4"/>
    <n v="1"/>
    <n v="714"/>
    <n v="714"/>
    <d v="2016-01-25T00:00:00"/>
    <d v="2016-01-31T00:00:00"/>
  </r>
  <r>
    <x v="3"/>
    <s v="Category3"/>
    <s v="ITEM5"/>
    <s v="DESCRIPTION5"/>
    <n v="1"/>
    <n v="697"/>
    <n v="697"/>
    <d v="2016-01-25T00:00:00"/>
    <d v="2016-01-31T00:00:00"/>
  </r>
  <r>
    <x v="1"/>
    <s v="Category2"/>
    <s v="ITEM3"/>
    <s v="DESCRIPTION3"/>
    <n v="1"/>
    <n v="312"/>
    <n v="312"/>
    <d v="2016-01-25T00:00:00"/>
    <d v="2016-01-31T00:00:00"/>
  </r>
  <r>
    <x v="2"/>
    <s v="Category1"/>
    <s v="ITEM1"/>
    <s v="DESCRIPTION1"/>
    <n v="1"/>
    <n v="463"/>
    <n v="463"/>
    <d v="2016-01-25T00:00:00"/>
    <d v="2016-01-31T00:00:00"/>
  </r>
  <r>
    <x v="5"/>
    <s v="Category3"/>
    <s v="ITEM5"/>
    <s v="DESCRIPTION5"/>
    <n v="1"/>
    <n v="809"/>
    <n v="809"/>
    <d v="2016-01-25T00:00:00"/>
    <d v="2016-01-31T00:00:00"/>
  </r>
  <r>
    <x v="1"/>
    <s v="Category2"/>
    <s v="ITEM4"/>
    <s v="DESCRIPTION4"/>
    <n v="1"/>
    <n v="238"/>
    <n v="238"/>
    <d v="2016-01-25T00:00:00"/>
    <d v="2016-01-31T00:00:00"/>
  </r>
  <r>
    <x v="0"/>
    <s v="Category1"/>
    <s v="ITEM2"/>
    <s v="DESCRIPTION2"/>
    <n v="1"/>
    <n v="155"/>
    <n v="155"/>
    <d v="2016-01-25T00:00:00"/>
    <d v="2016-01-31T00:00:00"/>
  </r>
  <r>
    <x v="4"/>
    <s v="Category1"/>
    <s v="ITEM2"/>
    <s v="DESCRIPTION2"/>
    <n v="1"/>
    <n v="501"/>
    <n v="501"/>
    <d v="2016-01-25T00:00:00"/>
    <d v="2016-01-31T00:00:00"/>
  </r>
  <r>
    <x v="1"/>
    <s v="Category3"/>
    <s v="ITEM5"/>
    <s v="DESCRIPTION5"/>
    <n v="1"/>
    <n v="844"/>
    <n v="844"/>
    <d v="2016-01-25T00:00:00"/>
    <d v="2016-01-31T00:00:00"/>
  </r>
  <r>
    <x v="3"/>
    <s v="Category3"/>
    <s v="ITEM5"/>
    <s v="DESCRIPTION5"/>
    <n v="1"/>
    <n v="870"/>
    <n v="870"/>
    <d v="2016-01-25T00:00:00"/>
    <d v="2016-01-31T00:00:00"/>
  </r>
  <r>
    <x v="5"/>
    <s v="Category3"/>
    <s v="ITEM5"/>
    <s v="DESCRIPTION5"/>
    <n v="1"/>
    <n v="207"/>
    <n v="207"/>
    <d v="2016-01-25T00:00:00"/>
    <d v="2016-01-31T00:00:00"/>
  </r>
  <r>
    <x v="4"/>
    <s v="Category3"/>
    <s v="ITEM5"/>
    <s v="DESCRIPTION5"/>
    <n v="1"/>
    <n v="965"/>
    <n v="965"/>
    <d v="2016-01-25T00:00:00"/>
    <d v="2016-01-31T00:00:00"/>
  </r>
  <r>
    <x v="1"/>
    <s v="Category1"/>
    <s v="ITEM2"/>
    <s v="DESCRIPTION2"/>
    <n v="1"/>
    <n v="657"/>
    <n v="657"/>
    <d v="2016-01-25T00:00:00"/>
    <d v="2016-01-31T00:00:00"/>
  </r>
  <r>
    <x v="4"/>
    <s v="Category2"/>
    <s v="ITEM4"/>
    <s v="DESCRIPTION4"/>
    <n v="1"/>
    <n v="577"/>
    <n v="577"/>
    <d v="2016-01-25T00:00:00"/>
    <d v="2016-01-31T00:00:00"/>
  </r>
  <r>
    <x v="4"/>
    <s v="Category2"/>
    <s v="ITEM3"/>
    <s v="DESCRIPTION3"/>
    <n v="1"/>
    <n v="810"/>
    <n v="810"/>
    <d v="2016-01-25T00:00:00"/>
    <d v="2016-01-31T00:00:00"/>
  </r>
  <r>
    <x v="4"/>
    <s v="Category3"/>
    <s v="ITEM5"/>
    <s v="DESCRIPTION5"/>
    <n v="1"/>
    <n v="251"/>
    <n v="251"/>
    <d v="2016-01-25T00:00:00"/>
    <d v="2016-01-31T00:00:00"/>
  </r>
  <r>
    <x v="3"/>
    <s v="Category1"/>
    <s v="ITEM1"/>
    <s v="DESCRIPTION1"/>
    <n v="1"/>
    <n v="858"/>
    <n v="858"/>
    <d v="2016-01-25T00:00:00"/>
    <d v="2016-01-31T00:00:00"/>
  </r>
  <r>
    <x v="4"/>
    <s v="Category2"/>
    <s v="ITEM3"/>
    <s v="DESCRIPTION3"/>
    <n v="1"/>
    <n v="607"/>
    <n v="607"/>
    <d v="2016-01-25T00:00:00"/>
    <d v="2016-01-31T00:00:00"/>
  </r>
  <r>
    <x v="0"/>
    <s v="Category1"/>
    <s v="ITEM1"/>
    <s v="DESCRIPTION1"/>
    <n v="1"/>
    <n v="571"/>
    <n v="571"/>
    <d v="2016-01-25T00:00:00"/>
    <d v="2016-01-31T00:00:00"/>
  </r>
  <r>
    <x v="4"/>
    <s v="Category1"/>
    <s v="ITEM1"/>
    <s v="DESCRIPTION1"/>
    <n v="1"/>
    <n v="210"/>
    <n v="210"/>
    <d v="2016-01-25T00:00:00"/>
    <d v="2016-01-31T00:00:00"/>
  </r>
  <r>
    <x v="5"/>
    <s v="Category2"/>
    <s v="ITEM4"/>
    <s v="DESCRIPTION4"/>
    <n v="1"/>
    <n v="128"/>
    <n v="128"/>
    <d v="2016-01-25T00:00:00"/>
    <d v="2016-01-31T00:00:00"/>
  </r>
  <r>
    <x v="0"/>
    <s v="Category2"/>
    <s v="ITEM3"/>
    <s v="DESCRIPTION3"/>
    <n v="1"/>
    <n v="144"/>
    <n v="144"/>
    <d v="2016-01-25T00:00:00"/>
    <d v="2016-01-31T00:00:00"/>
  </r>
  <r>
    <x v="5"/>
    <s v="Category1"/>
    <s v="ITEM2"/>
    <s v="DESCRIPTION2"/>
    <n v="1"/>
    <n v="763"/>
    <n v="763"/>
    <d v="2016-01-25T00:00:00"/>
    <d v="2016-01-31T00:00:00"/>
  </r>
  <r>
    <x v="5"/>
    <s v="Category1"/>
    <s v="ITEM1"/>
    <s v="DESCRIPTION1"/>
    <n v="1"/>
    <n v="342"/>
    <n v="342"/>
    <d v="2016-01-25T00:00:00"/>
    <d v="2016-01-31T00:00:00"/>
  </r>
  <r>
    <x v="5"/>
    <s v="Category2"/>
    <s v="ITEM3"/>
    <s v="DESCRIPTION3"/>
    <n v="1"/>
    <n v="195"/>
    <n v="195"/>
    <d v="2016-01-25T00:00:00"/>
    <d v="2016-01-31T00:00:00"/>
  </r>
  <r>
    <x v="0"/>
    <s v="Category2"/>
    <s v="ITEM4"/>
    <s v="DESCRIPTION4"/>
    <n v="1"/>
    <n v="646"/>
    <n v="646"/>
    <d v="2016-01-25T00:00:00"/>
    <d v="2016-01-31T00:00:00"/>
  </r>
  <r>
    <x v="0"/>
    <s v="Category2"/>
    <s v="ITEM4"/>
    <s v="DESCRIPTION4"/>
    <n v="1"/>
    <n v="714"/>
    <n v="714"/>
    <d v="2016-01-25T00:00:00"/>
    <d v="2016-01-31T00:00:00"/>
  </r>
  <r>
    <x v="2"/>
    <s v="Category2"/>
    <s v="ITEM3"/>
    <s v="DESCRIPTION3"/>
    <n v="1"/>
    <n v="427"/>
    <n v="427"/>
    <d v="2016-01-25T00:00:00"/>
    <d v="2016-01-31T00:00:00"/>
  </r>
  <r>
    <x v="5"/>
    <s v="Category2"/>
    <s v="ITEM4"/>
    <s v="DESCRIPTION4"/>
    <n v="1"/>
    <n v="132"/>
    <n v="132"/>
    <d v="2016-01-25T00:00:00"/>
    <d v="2016-01-31T00:00:00"/>
  </r>
  <r>
    <x v="3"/>
    <s v="Category2"/>
    <s v="ITEM3"/>
    <s v="DESCRIPTION3"/>
    <n v="1"/>
    <n v="530"/>
    <n v="530"/>
    <d v="2016-01-25T00:00:00"/>
    <d v="2016-01-31T00:00:00"/>
  </r>
  <r>
    <x v="0"/>
    <s v="Category2"/>
    <s v="ITEM3"/>
    <s v="DESCRIPTION3"/>
    <n v="1"/>
    <n v="529"/>
    <n v="529"/>
    <d v="2016-01-25T00:00:00"/>
    <d v="2016-01-31T00:00:00"/>
  </r>
  <r>
    <x v="1"/>
    <s v="Category1"/>
    <s v="ITEM2"/>
    <s v="DESCRIPTION2"/>
    <n v="1"/>
    <n v="442"/>
    <n v="442"/>
    <d v="2016-01-25T00:00:00"/>
    <d v="2016-01-31T00:00:00"/>
  </r>
  <r>
    <x v="0"/>
    <s v="Category1"/>
    <s v="ITEM1"/>
    <s v="DESCRIPTION1"/>
    <n v="1"/>
    <n v="663"/>
    <n v="663"/>
    <d v="2016-01-25T00:00:00"/>
    <d v="2016-01-31T00:00:00"/>
  </r>
  <r>
    <x v="4"/>
    <s v="Category2"/>
    <s v="ITEM4"/>
    <s v="DESCRIPTION4"/>
    <n v="1"/>
    <n v="609"/>
    <n v="609"/>
    <d v="2016-01-25T00:00:00"/>
    <d v="2016-01-31T00:00:00"/>
  </r>
  <r>
    <x v="5"/>
    <s v="Category2"/>
    <s v="ITEM3"/>
    <s v="DESCRIPTION3"/>
    <n v="1"/>
    <n v="205"/>
    <n v="205"/>
    <d v="2016-01-25T00:00:00"/>
    <d v="2016-01-31T00:00:00"/>
  </r>
  <r>
    <x v="2"/>
    <s v="Category1"/>
    <s v="ITEM2"/>
    <s v="DESCRIPTION2"/>
    <n v="1"/>
    <n v="468"/>
    <n v="468"/>
    <d v="2016-01-25T00:00:00"/>
    <d v="2016-01-31T00:00:00"/>
  </r>
  <r>
    <x v="3"/>
    <s v="Category2"/>
    <s v="ITEM3"/>
    <s v="DESCRIPTION3"/>
    <n v="1"/>
    <n v="854"/>
    <n v="854"/>
    <d v="2016-01-25T00:00:00"/>
    <d v="2016-01-31T00:00:00"/>
  </r>
  <r>
    <x v="1"/>
    <s v="Category3"/>
    <s v="ITEM5"/>
    <s v="DESCRIPTION5"/>
    <n v="1"/>
    <n v="788"/>
    <n v="788"/>
    <d v="2016-01-25T00:00:00"/>
    <d v="2016-01-31T00:00:00"/>
  </r>
  <r>
    <x v="0"/>
    <s v="Category2"/>
    <s v="ITEM3"/>
    <s v="DESCRIPTION3"/>
    <n v="1"/>
    <n v="856"/>
    <n v="856"/>
    <d v="2016-01-25T00:00:00"/>
    <d v="2016-01-31T00:00:00"/>
  </r>
  <r>
    <x v="2"/>
    <s v="Category1"/>
    <s v="ITEM1"/>
    <s v="DESCRIPTION1"/>
    <n v="1"/>
    <n v="943"/>
    <n v="943"/>
    <d v="2016-01-25T00:00:00"/>
    <d v="2016-01-31T00:00:00"/>
  </r>
  <r>
    <x v="2"/>
    <s v="Category1"/>
    <s v="ITEM2"/>
    <s v="DESCRIPTION2"/>
    <n v="1"/>
    <n v="547"/>
    <n v="547"/>
    <d v="2016-01-25T00:00:00"/>
    <d v="2016-01-31T00:00:00"/>
  </r>
  <r>
    <x v="0"/>
    <s v="Category3"/>
    <s v="ITEM5"/>
    <s v="DESCRIPTION5"/>
    <n v="1"/>
    <n v="283"/>
    <n v="283"/>
    <d v="2016-01-25T00:00:00"/>
    <d v="2016-01-31T00:00:00"/>
  </r>
  <r>
    <x v="0"/>
    <s v="Category2"/>
    <s v="ITEM4"/>
    <s v="DESCRIPTION4"/>
    <n v="1"/>
    <n v="653"/>
    <n v="653"/>
    <d v="2016-01-25T00:00:00"/>
    <d v="2016-01-31T00:00:00"/>
  </r>
  <r>
    <x v="4"/>
    <s v="Category2"/>
    <s v="ITEM3"/>
    <s v="DESCRIPTION3"/>
    <n v="1"/>
    <n v="747"/>
    <n v="747"/>
    <d v="2016-01-25T00:00:00"/>
    <d v="2016-01-31T00:00:00"/>
  </r>
  <r>
    <x v="3"/>
    <s v="Category1"/>
    <s v="ITEM2"/>
    <s v="DESCRIPTION2"/>
    <n v="1"/>
    <n v="615"/>
    <n v="615"/>
    <d v="2016-01-25T00:00:00"/>
    <d v="2016-01-31T00:00:00"/>
  </r>
  <r>
    <x v="4"/>
    <s v="Category1"/>
    <s v="ITEM1"/>
    <s v="DESCRIPTION1"/>
    <n v="1"/>
    <n v="330"/>
    <n v="330"/>
    <d v="2016-01-26T00:00:00"/>
    <d v="2016-01-31T00:00:00"/>
  </r>
  <r>
    <x v="4"/>
    <s v="Category2"/>
    <s v="ITEM4"/>
    <s v="DESCRIPTION4"/>
    <n v="1"/>
    <n v="272"/>
    <n v="272"/>
    <d v="2016-01-26T00:00:00"/>
    <d v="2016-01-31T00:00:00"/>
  </r>
  <r>
    <x v="2"/>
    <s v="Category2"/>
    <s v="ITEM4"/>
    <s v="DESCRIPTION4"/>
    <n v="1"/>
    <n v="832"/>
    <n v="832"/>
    <d v="2016-01-26T00:00:00"/>
    <d v="2016-01-31T00:00:00"/>
  </r>
  <r>
    <x v="2"/>
    <s v="Category3"/>
    <s v="ITEM5"/>
    <s v="DESCRIPTION5"/>
    <n v="1"/>
    <n v="157"/>
    <n v="157"/>
    <d v="2016-01-26T00:00:00"/>
    <d v="2016-01-31T00:00:00"/>
  </r>
  <r>
    <x v="1"/>
    <s v="Category3"/>
    <s v="ITEM5"/>
    <s v="DESCRIPTION5"/>
    <n v="1"/>
    <n v="461"/>
    <n v="461"/>
    <d v="2016-01-26T00:00:00"/>
    <d v="2016-01-31T00:00:00"/>
  </r>
  <r>
    <x v="4"/>
    <s v="Category3"/>
    <s v="ITEM5"/>
    <s v="DESCRIPTION5"/>
    <n v="1"/>
    <n v="887"/>
    <n v="887"/>
    <d v="2016-01-26T00:00:00"/>
    <d v="2016-01-31T00:00:00"/>
  </r>
  <r>
    <x v="0"/>
    <s v="Category1"/>
    <s v="ITEM2"/>
    <s v="DESCRIPTION2"/>
    <n v="1"/>
    <n v="442"/>
    <n v="442"/>
    <d v="2016-01-26T00:00:00"/>
    <d v="2016-01-31T00:00:00"/>
  </r>
  <r>
    <x v="3"/>
    <s v="Category2"/>
    <s v="ITEM3"/>
    <s v="DESCRIPTION3"/>
    <n v="1"/>
    <n v="546"/>
    <n v="546"/>
    <d v="2016-01-26T00:00:00"/>
    <d v="2016-01-31T00:00:00"/>
  </r>
  <r>
    <x v="5"/>
    <s v="Category1"/>
    <s v="ITEM2"/>
    <s v="DESCRIPTION2"/>
    <n v="1"/>
    <n v="246"/>
    <n v="246"/>
    <d v="2016-01-26T00:00:00"/>
    <d v="2016-01-31T00:00:00"/>
  </r>
  <r>
    <x v="1"/>
    <s v="Category2"/>
    <s v="ITEM4"/>
    <s v="DESCRIPTION4"/>
    <n v="1"/>
    <n v="150"/>
    <n v="150"/>
    <d v="2016-01-26T00:00:00"/>
    <d v="2016-01-31T00:00:00"/>
  </r>
  <r>
    <x v="5"/>
    <s v="Category3"/>
    <s v="ITEM5"/>
    <s v="DESCRIPTION5"/>
    <n v="1"/>
    <n v="883"/>
    <n v="883"/>
    <d v="2016-01-26T00:00:00"/>
    <d v="2016-01-31T00:00:00"/>
  </r>
  <r>
    <x v="2"/>
    <s v="Category3"/>
    <s v="ITEM5"/>
    <s v="DESCRIPTION5"/>
    <n v="1"/>
    <n v="354"/>
    <n v="354"/>
    <d v="2016-01-26T00:00:00"/>
    <d v="2016-01-31T00:00:00"/>
  </r>
  <r>
    <x v="3"/>
    <s v="Category1"/>
    <s v="ITEM2"/>
    <s v="DESCRIPTION2"/>
    <n v="1"/>
    <n v="930"/>
    <n v="930"/>
    <d v="2016-01-26T00:00:00"/>
    <d v="2016-01-31T00:00:00"/>
  </r>
  <r>
    <x v="4"/>
    <s v="Category1"/>
    <s v="ITEM1"/>
    <s v="DESCRIPTION1"/>
    <n v="1"/>
    <n v="483"/>
    <n v="483"/>
    <d v="2016-01-26T00:00:00"/>
    <d v="2016-01-31T00:00:00"/>
  </r>
  <r>
    <x v="1"/>
    <s v="Category1"/>
    <s v="ITEM1"/>
    <s v="DESCRIPTION1"/>
    <n v="1"/>
    <n v="350"/>
    <n v="350"/>
    <d v="2016-01-26T00:00:00"/>
    <d v="2016-01-31T00:00:00"/>
  </r>
  <r>
    <x v="0"/>
    <s v="Category2"/>
    <s v="ITEM3"/>
    <s v="DESCRIPTION3"/>
    <n v="1"/>
    <n v="881"/>
    <n v="881"/>
    <d v="2016-01-26T00:00:00"/>
    <d v="2016-01-31T00:00:00"/>
  </r>
  <r>
    <x v="2"/>
    <s v="Category1"/>
    <s v="ITEM2"/>
    <s v="DESCRIPTION2"/>
    <n v="1"/>
    <n v="538"/>
    <n v="538"/>
    <d v="2016-01-26T00:00:00"/>
    <d v="2016-01-31T00:00:00"/>
  </r>
  <r>
    <x v="5"/>
    <s v="Category3"/>
    <s v="ITEM5"/>
    <s v="DESCRIPTION5"/>
    <n v="1"/>
    <n v="365"/>
    <n v="365"/>
    <d v="2016-01-26T00:00:00"/>
    <d v="2016-01-31T00:00:00"/>
  </r>
  <r>
    <x v="5"/>
    <s v="Category1"/>
    <s v="ITEM2"/>
    <s v="DESCRIPTION2"/>
    <n v="1"/>
    <n v="911"/>
    <n v="911"/>
    <d v="2016-01-26T00:00:00"/>
    <d v="2016-01-31T00:00:00"/>
  </r>
  <r>
    <x v="4"/>
    <s v="Category2"/>
    <s v="ITEM4"/>
    <s v="DESCRIPTION4"/>
    <n v="1"/>
    <n v="946"/>
    <n v="946"/>
    <d v="2016-01-26T00:00:00"/>
    <d v="2016-01-31T00:00:00"/>
  </r>
  <r>
    <x v="5"/>
    <s v="Category2"/>
    <s v="ITEM4"/>
    <s v="DESCRIPTION4"/>
    <n v="1"/>
    <n v="710"/>
    <n v="710"/>
    <d v="2016-01-26T00:00:00"/>
    <d v="2016-01-31T00:00:00"/>
  </r>
  <r>
    <x v="5"/>
    <s v="Category1"/>
    <s v="ITEM1"/>
    <s v="DESCRIPTION1"/>
    <n v="1"/>
    <n v="672"/>
    <n v="672"/>
    <d v="2016-01-26T00:00:00"/>
    <d v="2016-01-31T00:00:00"/>
  </r>
  <r>
    <x v="4"/>
    <s v="Category1"/>
    <s v="ITEM1"/>
    <s v="DESCRIPTION1"/>
    <n v="1"/>
    <n v="689"/>
    <n v="689"/>
    <d v="2016-01-26T00:00:00"/>
    <d v="2016-01-31T00:00:00"/>
  </r>
  <r>
    <x v="0"/>
    <s v="Category2"/>
    <s v="ITEM4"/>
    <s v="DESCRIPTION4"/>
    <n v="1"/>
    <n v="943"/>
    <n v="943"/>
    <d v="2016-01-26T00:00:00"/>
    <d v="2016-01-31T00:00:00"/>
  </r>
  <r>
    <x v="4"/>
    <s v="Category1"/>
    <s v="ITEM2"/>
    <s v="DESCRIPTION2"/>
    <n v="1"/>
    <n v="577"/>
    <n v="577"/>
    <d v="2016-01-26T00:00:00"/>
    <d v="2016-01-31T00:00:00"/>
  </r>
  <r>
    <x v="4"/>
    <s v="Category1"/>
    <s v="ITEM1"/>
    <s v="DESCRIPTION1"/>
    <n v="1"/>
    <n v="680"/>
    <n v="680"/>
    <d v="2016-01-26T00:00:00"/>
    <d v="2016-01-31T00:00:00"/>
  </r>
  <r>
    <x v="1"/>
    <s v="Category1"/>
    <s v="ITEM2"/>
    <s v="DESCRIPTION2"/>
    <n v="1"/>
    <n v="930"/>
    <n v="930"/>
    <d v="2016-01-26T00:00:00"/>
    <d v="2016-01-31T00:00:00"/>
  </r>
  <r>
    <x v="1"/>
    <s v="Category3"/>
    <s v="ITEM5"/>
    <s v="DESCRIPTION5"/>
    <n v="1"/>
    <n v="750"/>
    <n v="750"/>
    <d v="2016-01-26T00:00:00"/>
    <d v="2016-01-31T00:00:00"/>
  </r>
  <r>
    <x v="5"/>
    <s v="Category1"/>
    <s v="ITEM2"/>
    <s v="DESCRIPTION2"/>
    <n v="1"/>
    <n v="371"/>
    <n v="371"/>
    <d v="2016-01-26T00:00:00"/>
    <d v="2016-01-31T00:00:00"/>
  </r>
  <r>
    <x v="1"/>
    <s v="Category1"/>
    <s v="ITEM2"/>
    <s v="DESCRIPTION2"/>
    <n v="1"/>
    <n v="546"/>
    <n v="546"/>
    <d v="2016-01-26T00:00:00"/>
    <d v="2016-01-31T00:00:00"/>
  </r>
  <r>
    <x v="0"/>
    <s v="Category1"/>
    <s v="ITEM1"/>
    <s v="DESCRIPTION1"/>
    <n v="1"/>
    <n v="765"/>
    <n v="765"/>
    <d v="2016-01-26T00:00:00"/>
    <d v="2016-01-31T00:00:00"/>
  </r>
  <r>
    <x v="0"/>
    <s v="Category1"/>
    <s v="ITEM1"/>
    <s v="DESCRIPTION1"/>
    <n v="1"/>
    <n v="523"/>
    <n v="523"/>
    <d v="2016-01-26T00:00:00"/>
    <d v="2016-01-31T00:00:00"/>
  </r>
  <r>
    <x v="3"/>
    <s v="Category1"/>
    <s v="ITEM1"/>
    <s v="DESCRIPTION1"/>
    <n v="1"/>
    <n v="576"/>
    <n v="576"/>
    <d v="2016-01-26T00:00:00"/>
    <d v="2016-01-31T00:00:00"/>
  </r>
  <r>
    <x v="1"/>
    <s v="Category2"/>
    <s v="ITEM4"/>
    <s v="DESCRIPTION4"/>
    <n v="1"/>
    <n v="687"/>
    <n v="687"/>
    <d v="2016-01-26T00:00:00"/>
    <d v="2016-01-31T00:00:00"/>
  </r>
  <r>
    <x v="2"/>
    <s v="Category1"/>
    <s v="ITEM1"/>
    <s v="DESCRIPTION1"/>
    <n v="1"/>
    <n v="914"/>
    <n v="914"/>
    <d v="2016-01-26T00:00:00"/>
    <d v="2016-01-31T00:00:00"/>
  </r>
  <r>
    <x v="3"/>
    <s v="Category1"/>
    <s v="ITEM2"/>
    <s v="DESCRIPTION2"/>
    <n v="1"/>
    <n v="385"/>
    <n v="385"/>
    <d v="2016-01-26T00:00:00"/>
    <d v="2016-01-31T00:00:00"/>
  </r>
  <r>
    <x v="4"/>
    <s v="Category3"/>
    <s v="ITEM5"/>
    <s v="DESCRIPTION5"/>
    <n v="1"/>
    <n v="471"/>
    <n v="471"/>
    <d v="2016-01-26T00:00:00"/>
    <d v="2016-01-31T00:00:00"/>
  </r>
  <r>
    <x v="0"/>
    <s v="Category3"/>
    <s v="ITEM5"/>
    <s v="DESCRIPTION5"/>
    <n v="1"/>
    <n v="582"/>
    <n v="582"/>
    <d v="2016-01-26T00:00:00"/>
    <d v="2016-01-31T00:00:00"/>
  </r>
  <r>
    <x v="0"/>
    <s v="Category3"/>
    <s v="ITEM5"/>
    <s v="DESCRIPTION5"/>
    <n v="1"/>
    <n v="755"/>
    <n v="755"/>
    <d v="2016-01-26T00:00:00"/>
    <d v="2016-01-31T00:00:00"/>
  </r>
  <r>
    <x v="5"/>
    <s v="Category2"/>
    <s v="ITEM3"/>
    <s v="DESCRIPTION3"/>
    <n v="1"/>
    <n v="280"/>
    <n v="280"/>
    <d v="2016-01-26T00:00:00"/>
    <d v="2016-01-31T00:00:00"/>
  </r>
  <r>
    <x v="4"/>
    <s v="Category2"/>
    <s v="ITEM4"/>
    <s v="DESCRIPTION4"/>
    <n v="1"/>
    <n v="894"/>
    <n v="894"/>
    <d v="2016-01-26T00:00:00"/>
    <d v="2016-01-31T00:00:00"/>
  </r>
  <r>
    <x v="3"/>
    <s v="Category3"/>
    <s v="ITEM5"/>
    <s v="DESCRIPTION5"/>
    <n v="1"/>
    <n v="204"/>
    <n v="204"/>
    <d v="2016-01-26T00:00:00"/>
    <d v="2016-01-31T00:00:00"/>
  </r>
  <r>
    <x v="2"/>
    <s v="Category1"/>
    <s v="ITEM1"/>
    <s v="DESCRIPTION1"/>
    <n v="1"/>
    <n v="548"/>
    <n v="548"/>
    <d v="2016-01-26T00:00:00"/>
    <d v="2016-01-31T00:00:00"/>
  </r>
  <r>
    <x v="4"/>
    <s v="Category1"/>
    <s v="ITEM2"/>
    <s v="DESCRIPTION2"/>
    <n v="1"/>
    <n v="462"/>
    <n v="462"/>
    <d v="2016-01-26T00:00:00"/>
    <d v="2016-01-31T00:00:00"/>
  </r>
  <r>
    <x v="5"/>
    <s v="Category1"/>
    <s v="ITEM2"/>
    <s v="DESCRIPTION2"/>
    <n v="1"/>
    <n v="562"/>
    <n v="562"/>
    <d v="2016-01-26T00:00:00"/>
    <d v="2016-01-31T00:00:00"/>
  </r>
  <r>
    <x v="0"/>
    <s v="Category2"/>
    <s v="ITEM3"/>
    <s v="DESCRIPTION3"/>
    <n v="1"/>
    <n v="343"/>
    <n v="343"/>
    <d v="2016-01-26T00:00:00"/>
    <d v="2016-01-31T00:00:00"/>
  </r>
  <r>
    <x v="3"/>
    <s v="Category3"/>
    <s v="ITEM5"/>
    <s v="DESCRIPTION5"/>
    <n v="1"/>
    <n v="222"/>
    <n v="222"/>
    <d v="2016-01-26T00:00:00"/>
    <d v="2016-01-31T00:00:00"/>
  </r>
  <r>
    <x v="0"/>
    <s v="Category1"/>
    <s v="ITEM2"/>
    <s v="DESCRIPTION2"/>
    <n v="1"/>
    <n v="843"/>
    <n v="843"/>
    <d v="2016-01-26T00:00:00"/>
    <d v="2016-01-31T00:00:00"/>
  </r>
  <r>
    <x v="5"/>
    <s v="Category2"/>
    <s v="ITEM3"/>
    <s v="DESCRIPTION3"/>
    <n v="1"/>
    <n v="378"/>
    <n v="378"/>
    <d v="2016-01-26T00:00:00"/>
    <d v="2016-01-31T00:00:00"/>
  </r>
  <r>
    <x v="4"/>
    <s v="Category1"/>
    <s v="ITEM2"/>
    <s v="DESCRIPTION2"/>
    <n v="1"/>
    <n v="149"/>
    <n v="149"/>
    <d v="2016-01-26T00:00:00"/>
    <d v="2016-01-31T00:00:00"/>
  </r>
  <r>
    <x v="0"/>
    <s v="Category2"/>
    <s v="ITEM4"/>
    <s v="DESCRIPTION4"/>
    <n v="1"/>
    <n v="895"/>
    <n v="895"/>
    <d v="2016-01-27T00:00:00"/>
    <d v="2016-01-31T00:00:00"/>
  </r>
  <r>
    <x v="1"/>
    <s v="Category1"/>
    <s v="ITEM2"/>
    <s v="DESCRIPTION2"/>
    <n v="1"/>
    <n v="174"/>
    <n v="174"/>
    <d v="2016-01-27T00:00:00"/>
    <d v="2016-01-31T00:00:00"/>
  </r>
  <r>
    <x v="0"/>
    <s v="Category2"/>
    <s v="ITEM4"/>
    <s v="DESCRIPTION4"/>
    <n v="1"/>
    <n v="928"/>
    <n v="928"/>
    <d v="2016-01-27T00:00:00"/>
    <d v="2016-01-31T00:00:00"/>
  </r>
  <r>
    <x v="5"/>
    <s v="Category3"/>
    <s v="ITEM5"/>
    <s v="DESCRIPTION5"/>
    <n v="1"/>
    <n v="207"/>
    <n v="207"/>
    <d v="2016-01-27T00:00:00"/>
    <d v="2016-01-31T00:00:00"/>
  </r>
  <r>
    <x v="3"/>
    <s v="Category2"/>
    <s v="ITEM3"/>
    <s v="DESCRIPTION3"/>
    <n v="1"/>
    <n v="406"/>
    <n v="406"/>
    <d v="2016-01-27T00:00:00"/>
    <d v="2016-01-31T00:00:00"/>
  </r>
  <r>
    <x v="1"/>
    <s v="Category1"/>
    <s v="ITEM1"/>
    <s v="DESCRIPTION1"/>
    <n v="1"/>
    <n v="869"/>
    <n v="869"/>
    <d v="2016-01-27T00:00:00"/>
    <d v="2016-01-31T00:00:00"/>
  </r>
  <r>
    <x v="3"/>
    <s v="Category2"/>
    <s v="ITEM3"/>
    <s v="DESCRIPTION3"/>
    <n v="1"/>
    <n v="691"/>
    <n v="691"/>
    <d v="2016-01-27T00:00:00"/>
    <d v="2016-01-31T00:00:00"/>
  </r>
  <r>
    <x v="1"/>
    <s v="Category3"/>
    <s v="ITEM5"/>
    <s v="DESCRIPTION5"/>
    <n v="1"/>
    <n v="873"/>
    <n v="873"/>
    <d v="2016-01-27T00:00:00"/>
    <d v="2016-01-31T00:00:00"/>
  </r>
  <r>
    <x v="0"/>
    <s v="Category1"/>
    <s v="ITEM1"/>
    <s v="DESCRIPTION1"/>
    <n v="1"/>
    <n v="582"/>
    <n v="582"/>
    <d v="2016-01-27T00:00:00"/>
    <d v="2016-01-31T00:00:00"/>
  </r>
  <r>
    <x v="1"/>
    <s v="Category2"/>
    <s v="ITEM4"/>
    <s v="DESCRIPTION4"/>
    <n v="1"/>
    <n v="597"/>
    <n v="597"/>
    <d v="2016-01-27T00:00:00"/>
    <d v="2016-01-31T00:00:00"/>
  </r>
  <r>
    <x v="1"/>
    <s v="Category3"/>
    <s v="ITEM5"/>
    <s v="DESCRIPTION5"/>
    <n v="1"/>
    <n v="360"/>
    <n v="360"/>
    <d v="2016-01-27T00:00:00"/>
    <d v="2016-01-31T00:00:00"/>
  </r>
  <r>
    <x v="3"/>
    <s v="Category1"/>
    <s v="ITEM2"/>
    <s v="DESCRIPTION2"/>
    <n v="1"/>
    <n v="867"/>
    <n v="867"/>
    <d v="2016-01-27T00:00:00"/>
    <d v="2016-01-31T00:00:00"/>
  </r>
  <r>
    <x v="5"/>
    <s v="Category3"/>
    <s v="ITEM5"/>
    <s v="DESCRIPTION5"/>
    <n v="1"/>
    <n v="237"/>
    <n v="237"/>
    <d v="2016-01-27T00:00:00"/>
    <d v="2016-01-31T00:00:00"/>
  </r>
  <r>
    <x v="1"/>
    <s v="Category2"/>
    <s v="ITEM4"/>
    <s v="DESCRIPTION4"/>
    <n v="1"/>
    <n v="719"/>
    <n v="719"/>
    <d v="2016-01-27T00:00:00"/>
    <d v="2016-01-31T00:00:00"/>
  </r>
  <r>
    <x v="5"/>
    <s v="Category2"/>
    <s v="ITEM4"/>
    <s v="DESCRIPTION4"/>
    <n v="1"/>
    <n v="607"/>
    <n v="607"/>
    <d v="2016-01-27T00:00:00"/>
    <d v="2016-01-31T00:00:00"/>
  </r>
  <r>
    <x v="1"/>
    <s v="Category2"/>
    <s v="ITEM4"/>
    <s v="DESCRIPTION4"/>
    <n v="1"/>
    <n v="724"/>
    <n v="724"/>
    <d v="2016-01-27T00:00:00"/>
    <d v="2016-01-31T00:00:00"/>
  </r>
  <r>
    <x v="0"/>
    <s v="Category2"/>
    <s v="ITEM4"/>
    <s v="DESCRIPTION4"/>
    <n v="1"/>
    <n v="437"/>
    <n v="437"/>
    <d v="2016-01-27T00:00:00"/>
    <d v="2016-01-31T00:00:00"/>
  </r>
  <r>
    <x v="0"/>
    <s v="Category1"/>
    <s v="ITEM1"/>
    <s v="DESCRIPTION1"/>
    <n v="1"/>
    <n v="315"/>
    <n v="315"/>
    <d v="2016-01-27T00:00:00"/>
    <d v="2016-01-31T00:00:00"/>
  </r>
  <r>
    <x v="2"/>
    <s v="Category2"/>
    <s v="ITEM3"/>
    <s v="DESCRIPTION3"/>
    <n v="1"/>
    <n v="546"/>
    <n v="546"/>
    <d v="2016-01-27T00:00:00"/>
    <d v="2016-01-31T00:00:00"/>
  </r>
  <r>
    <x v="1"/>
    <s v="Category1"/>
    <s v="ITEM1"/>
    <s v="DESCRIPTION1"/>
    <n v="1"/>
    <n v="956"/>
    <n v="956"/>
    <d v="2016-01-27T00:00:00"/>
    <d v="2016-01-31T00:00:00"/>
  </r>
  <r>
    <x v="1"/>
    <s v="Category3"/>
    <s v="ITEM5"/>
    <s v="DESCRIPTION5"/>
    <n v="1"/>
    <n v="179"/>
    <n v="179"/>
    <d v="2016-01-27T00:00:00"/>
    <d v="2016-01-31T00:00:00"/>
  </r>
  <r>
    <x v="1"/>
    <s v="Category1"/>
    <s v="ITEM2"/>
    <s v="DESCRIPTION2"/>
    <n v="1"/>
    <n v="349"/>
    <n v="349"/>
    <d v="2016-01-27T00:00:00"/>
    <d v="2016-01-31T00:00:00"/>
  </r>
  <r>
    <x v="0"/>
    <s v="Category2"/>
    <s v="ITEM3"/>
    <s v="DESCRIPTION3"/>
    <n v="1"/>
    <n v="397"/>
    <n v="397"/>
    <d v="2016-01-27T00:00:00"/>
    <d v="2016-01-31T00:00:00"/>
  </r>
  <r>
    <x v="2"/>
    <s v="Category1"/>
    <s v="ITEM2"/>
    <s v="DESCRIPTION2"/>
    <n v="1"/>
    <n v="174"/>
    <n v="174"/>
    <d v="2016-01-27T00:00:00"/>
    <d v="2016-01-31T00:00:00"/>
  </r>
  <r>
    <x v="5"/>
    <s v="Category1"/>
    <s v="ITEM2"/>
    <s v="DESCRIPTION2"/>
    <n v="1"/>
    <n v="896"/>
    <n v="896"/>
    <d v="2016-01-27T00:00:00"/>
    <d v="2016-01-31T00:00:00"/>
  </r>
  <r>
    <x v="1"/>
    <s v="Category2"/>
    <s v="ITEM3"/>
    <s v="DESCRIPTION3"/>
    <n v="1"/>
    <n v="955"/>
    <n v="955"/>
    <d v="2016-01-27T00:00:00"/>
    <d v="2016-01-31T00:00:00"/>
  </r>
  <r>
    <x v="4"/>
    <s v="Category3"/>
    <s v="ITEM5"/>
    <s v="DESCRIPTION5"/>
    <n v="1"/>
    <n v="394"/>
    <n v="394"/>
    <d v="2016-01-27T00:00:00"/>
    <d v="2016-01-31T00:00:00"/>
  </r>
  <r>
    <x v="3"/>
    <s v="Category3"/>
    <s v="ITEM5"/>
    <s v="DESCRIPTION5"/>
    <n v="1"/>
    <n v="914"/>
    <n v="914"/>
    <d v="2016-01-27T00:00:00"/>
    <d v="2016-01-31T00:00:00"/>
  </r>
  <r>
    <x v="4"/>
    <s v="Category2"/>
    <s v="ITEM3"/>
    <s v="DESCRIPTION3"/>
    <n v="1"/>
    <n v="710"/>
    <n v="710"/>
    <d v="2016-01-27T00:00:00"/>
    <d v="2016-01-31T00:00:00"/>
  </r>
  <r>
    <x v="3"/>
    <s v="Category3"/>
    <s v="ITEM5"/>
    <s v="DESCRIPTION5"/>
    <n v="1"/>
    <n v="964"/>
    <n v="964"/>
    <d v="2016-01-27T00:00:00"/>
    <d v="2016-01-31T00:00:00"/>
  </r>
  <r>
    <x v="3"/>
    <s v="Category2"/>
    <s v="ITEM4"/>
    <s v="DESCRIPTION4"/>
    <n v="1"/>
    <n v="543"/>
    <n v="543"/>
    <d v="2016-01-27T00:00:00"/>
    <d v="2016-01-31T00:00:00"/>
  </r>
  <r>
    <x v="0"/>
    <s v="Category2"/>
    <s v="ITEM4"/>
    <s v="DESCRIPTION4"/>
    <n v="1"/>
    <n v="646"/>
    <n v="646"/>
    <d v="2016-01-27T00:00:00"/>
    <d v="2016-01-31T00:00:00"/>
  </r>
  <r>
    <x v="0"/>
    <s v="Category1"/>
    <s v="ITEM1"/>
    <s v="DESCRIPTION1"/>
    <n v="1"/>
    <n v="350"/>
    <n v="350"/>
    <d v="2016-01-27T00:00:00"/>
    <d v="2016-01-31T00:00:00"/>
  </r>
  <r>
    <x v="0"/>
    <s v="Category2"/>
    <s v="ITEM3"/>
    <s v="DESCRIPTION3"/>
    <n v="1"/>
    <n v="261"/>
    <n v="261"/>
    <d v="2016-01-27T00:00:00"/>
    <d v="2016-01-31T00:00:00"/>
  </r>
  <r>
    <x v="5"/>
    <s v="Category2"/>
    <s v="ITEM4"/>
    <s v="DESCRIPTION4"/>
    <n v="1"/>
    <n v="977"/>
    <n v="977"/>
    <d v="2016-01-27T00:00:00"/>
    <d v="2016-01-31T00:00:00"/>
  </r>
  <r>
    <x v="1"/>
    <s v="Category1"/>
    <s v="ITEM1"/>
    <s v="DESCRIPTION1"/>
    <n v="1"/>
    <n v="864"/>
    <n v="864"/>
    <d v="2016-01-27T00:00:00"/>
    <d v="2016-01-31T00:00:00"/>
  </r>
  <r>
    <x v="2"/>
    <s v="Category3"/>
    <s v="ITEM5"/>
    <s v="DESCRIPTION5"/>
    <n v="1"/>
    <n v="337"/>
    <n v="337"/>
    <d v="2016-01-27T00:00:00"/>
    <d v="2016-01-31T00:00:00"/>
  </r>
  <r>
    <x v="0"/>
    <s v="Category1"/>
    <s v="ITEM2"/>
    <s v="DESCRIPTION2"/>
    <n v="1"/>
    <n v="629"/>
    <n v="629"/>
    <d v="2016-01-27T00:00:00"/>
    <d v="2016-01-31T00:00:00"/>
  </r>
  <r>
    <x v="1"/>
    <s v="Category2"/>
    <s v="ITEM3"/>
    <s v="DESCRIPTION3"/>
    <n v="1"/>
    <n v="212"/>
    <n v="212"/>
    <d v="2016-01-27T00:00:00"/>
    <d v="2016-01-31T00:00:00"/>
  </r>
  <r>
    <x v="5"/>
    <s v="Category3"/>
    <s v="ITEM5"/>
    <s v="DESCRIPTION5"/>
    <n v="1"/>
    <n v="652"/>
    <n v="652"/>
    <d v="2016-01-27T00:00:00"/>
    <d v="2016-01-31T00:00:00"/>
  </r>
  <r>
    <x v="5"/>
    <s v="Category2"/>
    <s v="ITEM3"/>
    <s v="DESCRIPTION3"/>
    <n v="1"/>
    <n v="946"/>
    <n v="946"/>
    <d v="2016-01-27T00:00:00"/>
    <d v="2016-01-31T00:00:00"/>
  </r>
  <r>
    <x v="3"/>
    <s v="Category1"/>
    <s v="ITEM2"/>
    <s v="DESCRIPTION2"/>
    <n v="1"/>
    <n v="160"/>
    <n v="160"/>
    <d v="2016-01-27T00:00:00"/>
    <d v="2016-01-31T00:00:00"/>
  </r>
  <r>
    <x v="5"/>
    <s v="Category2"/>
    <s v="ITEM4"/>
    <s v="DESCRIPTION4"/>
    <n v="1"/>
    <n v="338"/>
    <n v="338"/>
    <d v="2016-01-27T00:00:00"/>
    <d v="2016-01-31T00:00:00"/>
  </r>
  <r>
    <x v="5"/>
    <s v="Category1"/>
    <s v="ITEM2"/>
    <s v="DESCRIPTION2"/>
    <n v="1"/>
    <n v="104"/>
    <n v="104"/>
    <d v="2016-01-27T00:00:00"/>
    <d v="2016-01-31T00:00:00"/>
  </r>
  <r>
    <x v="3"/>
    <s v="Category1"/>
    <s v="ITEM1"/>
    <s v="DESCRIPTION1"/>
    <n v="1"/>
    <n v="210"/>
    <n v="210"/>
    <d v="2016-01-27T00:00:00"/>
    <d v="2016-01-31T00:00:00"/>
  </r>
  <r>
    <x v="3"/>
    <s v="Category2"/>
    <s v="ITEM3"/>
    <s v="DESCRIPTION3"/>
    <n v="1"/>
    <n v="722"/>
    <n v="722"/>
    <d v="2016-01-27T00:00:00"/>
    <d v="2016-01-31T00:00:00"/>
  </r>
  <r>
    <x v="5"/>
    <s v="Category2"/>
    <s v="ITEM4"/>
    <s v="DESCRIPTION4"/>
    <n v="1"/>
    <n v="765"/>
    <n v="765"/>
    <d v="2016-01-27T00:00:00"/>
    <d v="2016-01-31T00:00:00"/>
  </r>
  <r>
    <x v="4"/>
    <s v="Category2"/>
    <s v="ITEM4"/>
    <s v="DESCRIPTION4"/>
    <n v="1"/>
    <n v="655"/>
    <n v="655"/>
    <d v="2016-01-27T00:00:00"/>
    <d v="2016-01-31T00:00:00"/>
  </r>
  <r>
    <x v="4"/>
    <s v="Category2"/>
    <s v="ITEM4"/>
    <s v="DESCRIPTION4"/>
    <n v="1"/>
    <n v="714"/>
    <n v="714"/>
    <d v="2016-01-27T00:00:00"/>
    <d v="2016-01-31T00:00:00"/>
  </r>
  <r>
    <x v="2"/>
    <s v="Category2"/>
    <s v="ITEM4"/>
    <s v="DESCRIPTION4"/>
    <n v="1"/>
    <n v="542"/>
    <n v="542"/>
    <d v="2016-01-27T00:00:00"/>
    <d v="2016-01-31T00:00:00"/>
  </r>
  <r>
    <x v="3"/>
    <s v="Category1"/>
    <s v="ITEM2"/>
    <s v="DESCRIPTION2"/>
    <n v="1"/>
    <n v="252"/>
    <n v="252"/>
    <d v="2016-01-28T00:00:00"/>
    <d v="2016-01-31T00:00:00"/>
  </r>
  <r>
    <x v="3"/>
    <s v="Category2"/>
    <s v="ITEM3"/>
    <s v="DESCRIPTION3"/>
    <n v="1"/>
    <n v="552"/>
    <n v="552"/>
    <d v="2016-01-28T00:00:00"/>
    <d v="2016-01-31T00:00:00"/>
  </r>
  <r>
    <x v="5"/>
    <s v="Category1"/>
    <s v="ITEM1"/>
    <s v="DESCRIPTION1"/>
    <n v="1"/>
    <n v="458"/>
    <n v="458"/>
    <d v="2016-01-28T00:00:00"/>
    <d v="2016-01-31T00:00:00"/>
  </r>
  <r>
    <x v="2"/>
    <s v="Category1"/>
    <s v="ITEM2"/>
    <s v="DESCRIPTION2"/>
    <n v="1"/>
    <n v="927"/>
    <n v="927"/>
    <d v="2016-01-28T00:00:00"/>
    <d v="2016-01-31T00:00:00"/>
  </r>
  <r>
    <x v="5"/>
    <s v="Category2"/>
    <s v="ITEM4"/>
    <s v="DESCRIPTION4"/>
    <n v="1"/>
    <n v="349"/>
    <n v="349"/>
    <d v="2016-01-28T00:00:00"/>
    <d v="2016-01-31T00:00:00"/>
  </r>
  <r>
    <x v="4"/>
    <s v="Category2"/>
    <s v="ITEM4"/>
    <s v="DESCRIPTION4"/>
    <n v="1"/>
    <n v="271"/>
    <n v="271"/>
    <d v="2016-01-28T00:00:00"/>
    <d v="2016-01-31T00:00:00"/>
  </r>
  <r>
    <x v="3"/>
    <s v="Category1"/>
    <s v="ITEM1"/>
    <s v="DESCRIPTION1"/>
    <n v="1"/>
    <n v="466"/>
    <n v="466"/>
    <d v="2016-01-28T00:00:00"/>
    <d v="2016-01-31T00:00:00"/>
  </r>
  <r>
    <x v="3"/>
    <s v="Category2"/>
    <s v="ITEM4"/>
    <s v="DESCRIPTION4"/>
    <n v="1"/>
    <n v="219"/>
    <n v="219"/>
    <d v="2016-01-28T00:00:00"/>
    <d v="2016-01-31T00:00:00"/>
  </r>
  <r>
    <x v="5"/>
    <s v="Category1"/>
    <s v="ITEM1"/>
    <s v="DESCRIPTION1"/>
    <n v="1"/>
    <n v="947"/>
    <n v="947"/>
    <d v="2016-01-28T00:00:00"/>
    <d v="2016-01-31T00:00:00"/>
  </r>
  <r>
    <x v="1"/>
    <s v="Category1"/>
    <s v="ITEM1"/>
    <s v="DESCRIPTION1"/>
    <n v="1"/>
    <n v="576"/>
    <n v="576"/>
    <d v="2016-01-28T00:00:00"/>
    <d v="2016-01-31T00:00:00"/>
  </r>
  <r>
    <x v="4"/>
    <s v="Category2"/>
    <s v="ITEM3"/>
    <s v="DESCRIPTION3"/>
    <n v="1"/>
    <n v="286"/>
    <n v="286"/>
    <d v="2016-01-28T00:00:00"/>
    <d v="2016-01-31T00:00:00"/>
  </r>
  <r>
    <x v="4"/>
    <s v="Category1"/>
    <s v="ITEM1"/>
    <s v="DESCRIPTION1"/>
    <n v="1"/>
    <n v="659"/>
    <n v="659"/>
    <d v="2016-01-28T00:00:00"/>
    <d v="2016-01-31T00:00:00"/>
  </r>
  <r>
    <x v="1"/>
    <s v="Category1"/>
    <s v="ITEM1"/>
    <s v="DESCRIPTION1"/>
    <n v="1"/>
    <n v="726"/>
    <n v="726"/>
    <d v="2016-01-28T00:00:00"/>
    <d v="2016-01-31T00:00:00"/>
  </r>
  <r>
    <x v="1"/>
    <s v="Category3"/>
    <s v="ITEM5"/>
    <s v="DESCRIPTION5"/>
    <n v="1"/>
    <n v="927"/>
    <n v="927"/>
    <d v="2016-01-28T00:00:00"/>
    <d v="2016-01-31T00:00:00"/>
  </r>
  <r>
    <x v="4"/>
    <s v="Category1"/>
    <s v="ITEM1"/>
    <s v="DESCRIPTION1"/>
    <n v="1"/>
    <n v="833"/>
    <n v="833"/>
    <d v="2016-01-28T00:00:00"/>
    <d v="2016-01-31T00:00:00"/>
  </r>
  <r>
    <x v="5"/>
    <s v="Category3"/>
    <s v="ITEM5"/>
    <s v="DESCRIPTION5"/>
    <n v="1"/>
    <n v="546"/>
    <n v="546"/>
    <d v="2016-01-28T00:00:00"/>
    <d v="2016-01-31T00:00:00"/>
  </r>
  <r>
    <x v="4"/>
    <s v="Category2"/>
    <s v="ITEM4"/>
    <s v="DESCRIPTION4"/>
    <n v="1"/>
    <n v="569"/>
    <n v="569"/>
    <d v="2016-01-28T00:00:00"/>
    <d v="2016-01-31T00:00:00"/>
  </r>
  <r>
    <x v="5"/>
    <s v="Category2"/>
    <s v="ITEM3"/>
    <s v="DESCRIPTION3"/>
    <n v="1"/>
    <n v="861"/>
    <n v="861"/>
    <d v="2016-01-28T00:00:00"/>
    <d v="2016-01-31T00:00:00"/>
  </r>
  <r>
    <x v="4"/>
    <s v="Category1"/>
    <s v="ITEM2"/>
    <s v="DESCRIPTION2"/>
    <n v="1"/>
    <n v="462"/>
    <n v="462"/>
    <d v="2016-01-28T00:00:00"/>
    <d v="2016-01-31T00:00:00"/>
  </r>
  <r>
    <x v="1"/>
    <s v="Category3"/>
    <s v="ITEM5"/>
    <s v="DESCRIPTION5"/>
    <n v="1"/>
    <n v="204"/>
    <n v="204"/>
    <d v="2016-01-28T00:00:00"/>
    <d v="2016-01-31T00:00:00"/>
  </r>
  <r>
    <x v="1"/>
    <s v="Category2"/>
    <s v="ITEM4"/>
    <s v="DESCRIPTION4"/>
    <n v="1"/>
    <n v="459"/>
    <n v="459"/>
    <d v="2016-01-28T00:00:00"/>
    <d v="2016-01-31T00:00:00"/>
  </r>
  <r>
    <x v="2"/>
    <s v="Category2"/>
    <s v="ITEM3"/>
    <s v="DESCRIPTION3"/>
    <n v="1"/>
    <n v="715"/>
    <n v="715"/>
    <d v="2016-01-28T00:00:00"/>
    <d v="2016-01-31T00:00:00"/>
  </r>
  <r>
    <x v="4"/>
    <s v="Category1"/>
    <s v="ITEM2"/>
    <s v="DESCRIPTION2"/>
    <n v="1"/>
    <n v="151"/>
    <n v="151"/>
    <d v="2016-01-28T00:00:00"/>
    <d v="2016-01-31T00:00:00"/>
  </r>
  <r>
    <x v="3"/>
    <s v="Category2"/>
    <s v="ITEM3"/>
    <s v="DESCRIPTION3"/>
    <n v="1"/>
    <n v="661"/>
    <n v="661"/>
    <d v="2016-01-28T00:00:00"/>
    <d v="2016-01-31T00:00:00"/>
  </r>
  <r>
    <x v="1"/>
    <s v="Category1"/>
    <s v="ITEM1"/>
    <s v="DESCRIPTION1"/>
    <n v="1"/>
    <n v="798"/>
    <n v="798"/>
    <d v="2016-01-28T00:00:00"/>
    <d v="2016-01-31T00:00:00"/>
  </r>
  <r>
    <x v="4"/>
    <s v="Category1"/>
    <s v="ITEM1"/>
    <s v="DESCRIPTION1"/>
    <n v="1"/>
    <n v="802"/>
    <n v="802"/>
    <d v="2016-01-28T00:00:00"/>
    <d v="2016-01-31T00:00:00"/>
  </r>
  <r>
    <x v="4"/>
    <s v="Category2"/>
    <s v="ITEM3"/>
    <s v="DESCRIPTION3"/>
    <n v="1"/>
    <n v="587"/>
    <n v="587"/>
    <d v="2016-01-28T00:00:00"/>
    <d v="2016-01-31T00:00:00"/>
  </r>
  <r>
    <x v="0"/>
    <s v="Category1"/>
    <s v="ITEM1"/>
    <s v="DESCRIPTION1"/>
    <n v="1"/>
    <n v="749"/>
    <n v="749"/>
    <d v="2016-01-28T00:00:00"/>
    <d v="2016-01-31T00:00:00"/>
  </r>
  <r>
    <x v="4"/>
    <s v="Category2"/>
    <s v="ITEM3"/>
    <s v="DESCRIPTION3"/>
    <n v="1"/>
    <n v="240"/>
    <n v="240"/>
    <d v="2016-01-28T00:00:00"/>
    <d v="2016-01-31T00:00:00"/>
  </r>
  <r>
    <x v="3"/>
    <s v="Category1"/>
    <s v="ITEM2"/>
    <s v="DESCRIPTION2"/>
    <n v="1"/>
    <n v="913"/>
    <n v="913"/>
    <d v="2016-01-28T00:00:00"/>
    <d v="2016-01-31T00:00:00"/>
  </r>
  <r>
    <x v="1"/>
    <s v="Category2"/>
    <s v="ITEM4"/>
    <s v="DESCRIPTION4"/>
    <n v="1"/>
    <n v="826"/>
    <n v="826"/>
    <d v="2016-01-28T00:00:00"/>
    <d v="2016-01-31T00:00:00"/>
  </r>
  <r>
    <x v="4"/>
    <s v="Category1"/>
    <s v="ITEM2"/>
    <s v="DESCRIPTION2"/>
    <n v="1"/>
    <n v="810"/>
    <n v="810"/>
    <d v="2016-01-28T00:00:00"/>
    <d v="2016-01-31T00:00:00"/>
  </r>
  <r>
    <x v="0"/>
    <s v="Category1"/>
    <s v="ITEM2"/>
    <s v="DESCRIPTION2"/>
    <n v="1"/>
    <n v="120"/>
    <n v="120"/>
    <d v="2016-01-28T00:00:00"/>
    <d v="2016-01-31T00:00:00"/>
  </r>
  <r>
    <x v="5"/>
    <s v="Category2"/>
    <s v="ITEM3"/>
    <s v="DESCRIPTION3"/>
    <n v="1"/>
    <n v="801"/>
    <n v="801"/>
    <d v="2016-01-28T00:00:00"/>
    <d v="2016-01-31T00:00:00"/>
  </r>
  <r>
    <x v="2"/>
    <s v="Category1"/>
    <s v="ITEM1"/>
    <s v="DESCRIPTION1"/>
    <n v="1"/>
    <n v="700"/>
    <n v="700"/>
    <d v="2016-01-28T00:00:00"/>
    <d v="2016-01-31T00:00:00"/>
  </r>
  <r>
    <x v="2"/>
    <s v="Category3"/>
    <s v="ITEM5"/>
    <s v="DESCRIPTION5"/>
    <n v="1"/>
    <n v="679"/>
    <n v="679"/>
    <d v="2016-01-28T00:00:00"/>
    <d v="2016-01-31T00:00:00"/>
  </r>
  <r>
    <x v="3"/>
    <s v="Category2"/>
    <s v="ITEM4"/>
    <s v="DESCRIPTION4"/>
    <n v="1"/>
    <n v="882"/>
    <n v="882"/>
    <d v="2016-01-28T00:00:00"/>
    <d v="2016-01-31T00:00:00"/>
  </r>
  <r>
    <x v="1"/>
    <s v="Category1"/>
    <s v="ITEM2"/>
    <s v="DESCRIPTION2"/>
    <n v="1"/>
    <n v="382"/>
    <n v="382"/>
    <d v="2016-01-28T00:00:00"/>
    <d v="2016-01-31T00:00:00"/>
  </r>
  <r>
    <x v="4"/>
    <s v="Category2"/>
    <s v="ITEM3"/>
    <s v="DESCRIPTION3"/>
    <n v="1"/>
    <n v="588"/>
    <n v="588"/>
    <d v="2016-01-28T00:00:00"/>
    <d v="2016-01-31T00:00:00"/>
  </r>
  <r>
    <x v="5"/>
    <s v="Category2"/>
    <s v="ITEM4"/>
    <s v="DESCRIPTION4"/>
    <n v="1"/>
    <n v="208"/>
    <n v="208"/>
    <d v="2016-01-28T00:00:00"/>
    <d v="2016-01-31T00:00:00"/>
  </r>
  <r>
    <x v="2"/>
    <s v="Category2"/>
    <s v="ITEM3"/>
    <s v="DESCRIPTION3"/>
    <n v="1"/>
    <n v="473"/>
    <n v="473"/>
    <d v="2016-01-28T00:00:00"/>
    <d v="2016-01-31T00:00:00"/>
  </r>
  <r>
    <x v="0"/>
    <s v="Category1"/>
    <s v="ITEM2"/>
    <s v="DESCRIPTION2"/>
    <n v="1"/>
    <n v="635"/>
    <n v="635"/>
    <d v="2016-01-28T00:00:00"/>
    <d v="2016-01-31T00:00:00"/>
  </r>
  <r>
    <x v="4"/>
    <s v="Category2"/>
    <s v="ITEM4"/>
    <s v="DESCRIPTION4"/>
    <n v="1"/>
    <n v="385"/>
    <n v="385"/>
    <d v="2016-01-28T00:00:00"/>
    <d v="2016-01-31T00:00:00"/>
  </r>
  <r>
    <x v="3"/>
    <s v="Category1"/>
    <s v="ITEM2"/>
    <s v="DESCRIPTION2"/>
    <n v="1"/>
    <n v="804"/>
    <n v="804"/>
    <d v="2016-01-28T00:00:00"/>
    <d v="2016-01-31T00:00:00"/>
  </r>
  <r>
    <x v="0"/>
    <s v="Category2"/>
    <s v="ITEM3"/>
    <s v="DESCRIPTION3"/>
    <n v="1"/>
    <n v="449"/>
    <n v="449"/>
    <d v="2016-01-28T00:00:00"/>
    <d v="2016-01-31T00:00:00"/>
  </r>
  <r>
    <x v="4"/>
    <s v="Category1"/>
    <s v="ITEM2"/>
    <s v="DESCRIPTION2"/>
    <n v="1"/>
    <n v="884"/>
    <n v="884"/>
    <d v="2016-01-28T00:00:00"/>
    <d v="2016-01-31T00:00:00"/>
  </r>
  <r>
    <x v="3"/>
    <s v="Category1"/>
    <s v="ITEM1"/>
    <s v="DESCRIPTION1"/>
    <n v="1"/>
    <n v="886"/>
    <n v="886"/>
    <d v="2016-01-28T00:00:00"/>
    <d v="2016-01-31T00:00:00"/>
  </r>
  <r>
    <x v="0"/>
    <s v="Category1"/>
    <s v="ITEM2"/>
    <s v="DESCRIPTION2"/>
    <n v="1"/>
    <n v="782"/>
    <n v="782"/>
    <d v="2016-01-28T00:00:00"/>
    <d v="2016-01-31T00:00:00"/>
  </r>
  <r>
    <x v="2"/>
    <s v="Category2"/>
    <s v="ITEM4"/>
    <s v="DESCRIPTION4"/>
    <n v="1"/>
    <n v="801"/>
    <n v="801"/>
    <d v="2016-01-28T00:00:00"/>
    <d v="2016-01-31T00:00:00"/>
  </r>
  <r>
    <x v="3"/>
    <s v="Category3"/>
    <s v="ITEM5"/>
    <s v="DESCRIPTION5"/>
    <n v="1"/>
    <n v="281"/>
    <n v="281"/>
    <d v="2016-01-28T00:00:00"/>
    <d v="2016-01-31T00:00:00"/>
  </r>
  <r>
    <x v="5"/>
    <s v="Category3"/>
    <s v="ITEM5"/>
    <s v="DESCRIPTION5"/>
    <n v="1"/>
    <n v="803"/>
    <n v="803"/>
    <d v="2016-01-29T00:00:00"/>
    <d v="2016-01-31T00:00:00"/>
  </r>
  <r>
    <x v="1"/>
    <s v="Category2"/>
    <s v="ITEM3"/>
    <s v="DESCRIPTION3"/>
    <n v="1"/>
    <n v="848"/>
    <n v="848"/>
    <d v="2016-01-29T00:00:00"/>
    <d v="2016-01-31T00:00:00"/>
  </r>
  <r>
    <x v="0"/>
    <s v="Category3"/>
    <s v="ITEM5"/>
    <s v="DESCRIPTION5"/>
    <n v="1"/>
    <n v="535"/>
    <n v="535"/>
    <d v="2016-01-29T00:00:00"/>
    <d v="2016-01-31T00:00:00"/>
  </r>
  <r>
    <x v="3"/>
    <s v="Category2"/>
    <s v="ITEM3"/>
    <s v="DESCRIPTION3"/>
    <n v="1"/>
    <n v="653"/>
    <n v="653"/>
    <d v="2016-01-29T00:00:00"/>
    <d v="2016-01-31T00:00:00"/>
  </r>
  <r>
    <x v="0"/>
    <s v="Category2"/>
    <s v="ITEM3"/>
    <s v="DESCRIPTION3"/>
    <n v="1"/>
    <n v="893"/>
    <n v="893"/>
    <d v="2016-01-29T00:00:00"/>
    <d v="2016-01-31T00:00:00"/>
  </r>
  <r>
    <x v="3"/>
    <s v="Category2"/>
    <s v="ITEM3"/>
    <s v="DESCRIPTION3"/>
    <n v="1"/>
    <n v="411"/>
    <n v="411"/>
    <d v="2016-01-29T00:00:00"/>
    <d v="2016-01-31T00:00:00"/>
  </r>
  <r>
    <x v="4"/>
    <s v="Category2"/>
    <s v="ITEM4"/>
    <s v="DESCRIPTION4"/>
    <n v="1"/>
    <n v="434"/>
    <n v="434"/>
    <d v="2016-01-29T00:00:00"/>
    <d v="2016-01-31T00:00:00"/>
  </r>
  <r>
    <x v="5"/>
    <s v="Category3"/>
    <s v="ITEM5"/>
    <s v="DESCRIPTION5"/>
    <n v="1"/>
    <n v="269"/>
    <n v="269"/>
    <d v="2016-01-29T00:00:00"/>
    <d v="2016-01-31T00:00:00"/>
  </r>
  <r>
    <x v="5"/>
    <s v="Category3"/>
    <s v="ITEM5"/>
    <s v="DESCRIPTION5"/>
    <n v="1"/>
    <n v="340"/>
    <n v="340"/>
    <d v="2016-01-29T00:00:00"/>
    <d v="2016-01-31T00:00:00"/>
  </r>
  <r>
    <x v="1"/>
    <s v="Category1"/>
    <s v="ITEM2"/>
    <s v="DESCRIPTION2"/>
    <n v="1"/>
    <n v="543"/>
    <n v="543"/>
    <d v="2016-01-29T00:00:00"/>
    <d v="2016-01-31T00:00:00"/>
  </r>
  <r>
    <x v="5"/>
    <s v="Category1"/>
    <s v="ITEM1"/>
    <s v="DESCRIPTION1"/>
    <n v="1"/>
    <n v="756"/>
    <n v="756"/>
    <d v="2016-01-29T00:00:00"/>
    <d v="2016-01-31T00:00:00"/>
  </r>
  <r>
    <x v="3"/>
    <s v="Category3"/>
    <s v="ITEM5"/>
    <s v="DESCRIPTION5"/>
    <n v="1"/>
    <n v="602"/>
    <n v="602"/>
    <d v="2016-01-29T00:00:00"/>
    <d v="2016-01-31T00:00:00"/>
  </r>
  <r>
    <x v="0"/>
    <s v="Category2"/>
    <s v="ITEM4"/>
    <s v="DESCRIPTION4"/>
    <n v="1"/>
    <n v="956"/>
    <n v="956"/>
    <d v="2016-01-29T00:00:00"/>
    <d v="2016-01-31T00:00:00"/>
  </r>
  <r>
    <x v="2"/>
    <s v="Category2"/>
    <s v="ITEM3"/>
    <s v="DESCRIPTION3"/>
    <n v="1"/>
    <n v="624"/>
    <n v="624"/>
    <d v="2016-01-29T00:00:00"/>
    <d v="2016-01-31T00:00:00"/>
  </r>
  <r>
    <x v="0"/>
    <s v="Category1"/>
    <s v="ITEM2"/>
    <s v="DESCRIPTION2"/>
    <n v="1"/>
    <n v="223"/>
    <n v="223"/>
    <d v="2016-01-29T00:00:00"/>
    <d v="2016-01-31T00:00:00"/>
  </r>
  <r>
    <x v="2"/>
    <s v="Category2"/>
    <s v="ITEM4"/>
    <s v="DESCRIPTION4"/>
    <n v="1"/>
    <n v="429"/>
    <n v="429"/>
    <d v="2016-01-29T00:00:00"/>
    <d v="2016-01-31T00:00:00"/>
  </r>
  <r>
    <x v="4"/>
    <s v="Category1"/>
    <s v="ITEM1"/>
    <s v="DESCRIPTION1"/>
    <n v="1"/>
    <n v="745"/>
    <n v="745"/>
    <d v="2016-01-29T00:00:00"/>
    <d v="2016-01-31T00:00:00"/>
  </r>
  <r>
    <x v="5"/>
    <s v="Category1"/>
    <s v="ITEM2"/>
    <s v="DESCRIPTION2"/>
    <n v="1"/>
    <n v="804"/>
    <n v="804"/>
    <d v="2016-01-29T00:00:00"/>
    <d v="2016-01-31T00:00:00"/>
  </r>
  <r>
    <x v="0"/>
    <s v="Category3"/>
    <s v="ITEM5"/>
    <s v="DESCRIPTION5"/>
    <n v="1"/>
    <n v="970"/>
    <n v="970"/>
    <d v="2016-01-29T00:00:00"/>
    <d v="2016-01-31T00:00:00"/>
  </r>
  <r>
    <x v="1"/>
    <s v="Category3"/>
    <s v="ITEM5"/>
    <s v="DESCRIPTION5"/>
    <n v="1"/>
    <n v="608"/>
    <n v="608"/>
    <d v="2016-01-29T00:00:00"/>
    <d v="2016-01-31T00:00:00"/>
  </r>
  <r>
    <x v="1"/>
    <s v="Category2"/>
    <s v="ITEM4"/>
    <s v="DESCRIPTION4"/>
    <n v="1"/>
    <n v="146"/>
    <n v="146"/>
    <d v="2016-01-29T00:00:00"/>
    <d v="2016-01-31T00:00:00"/>
  </r>
  <r>
    <x v="3"/>
    <s v="Category2"/>
    <s v="ITEM3"/>
    <s v="DESCRIPTION3"/>
    <n v="1"/>
    <n v="611"/>
    <n v="611"/>
    <d v="2016-01-29T00:00:00"/>
    <d v="2016-01-31T00:00:00"/>
  </r>
  <r>
    <x v="4"/>
    <s v="Category1"/>
    <s v="ITEM2"/>
    <s v="DESCRIPTION2"/>
    <n v="1"/>
    <n v="590"/>
    <n v="590"/>
    <d v="2016-01-29T00:00:00"/>
    <d v="2016-01-31T00:00:00"/>
  </r>
  <r>
    <x v="2"/>
    <s v="Category3"/>
    <s v="ITEM5"/>
    <s v="DESCRIPTION5"/>
    <n v="1"/>
    <n v="535"/>
    <n v="535"/>
    <d v="2016-01-29T00:00:00"/>
    <d v="2016-01-31T00:00:00"/>
  </r>
  <r>
    <x v="2"/>
    <s v="Category3"/>
    <s v="ITEM5"/>
    <s v="DESCRIPTION5"/>
    <n v="1"/>
    <n v="667"/>
    <n v="667"/>
    <d v="2016-01-29T00:00:00"/>
    <d v="2016-01-31T00:00:00"/>
  </r>
  <r>
    <x v="0"/>
    <s v="Category1"/>
    <s v="ITEM2"/>
    <s v="DESCRIPTION2"/>
    <n v="1"/>
    <n v="605"/>
    <n v="605"/>
    <d v="2016-01-29T00:00:00"/>
    <d v="2016-01-31T00:00:00"/>
  </r>
  <r>
    <x v="2"/>
    <s v="Category3"/>
    <s v="ITEM5"/>
    <s v="DESCRIPTION5"/>
    <n v="1"/>
    <n v="964"/>
    <n v="964"/>
    <d v="2016-01-29T00:00:00"/>
    <d v="2016-01-31T00:00:00"/>
  </r>
  <r>
    <x v="4"/>
    <s v="Category2"/>
    <s v="ITEM4"/>
    <s v="DESCRIPTION4"/>
    <n v="1"/>
    <n v="557"/>
    <n v="557"/>
    <d v="2016-01-29T00:00:00"/>
    <d v="2016-01-31T00:00:00"/>
  </r>
  <r>
    <x v="0"/>
    <s v="Category3"/>
    <s v="ITEM5"/>
    <s v="DESCRIPTION5"/>
    <n v="1"/>
    <n v="170"/>
    <n v="170"/>
    <d v="2016-01-29T00:00:00"/>
    <d v="2016-01-31T00:00:00"/>
  </r>
  <r>
    <x v="2"/>
    <s v="Category1"/>
    <s v="ITEM1"/>
    <s v="DESCRIPTION1"/>
    <n v="1"/>
    <n v="244"/>
    <n v="244"/>
    <d v="2016-01-29T00:00:00"/>
    <d v="2016-01-31T00:00:00"/>
  </r>
  <r>
    <x v="0"/>
    <s v="Category2"/>
    <s v="ITEM3"/>
    <s v="DESCRIPTION3"/>
    <n v="1"/>
    <n v="350"/>
    <n v="350"/>
    <d v="2016-01-29T00:00:00"/>
    <d v="2016-01-31T00:00:00"/>
  </r>
  <r>
    <x v="5"/>
    <s v="Category1"/>
    <s v="ITEM2"/>
    <s v="DESCRIPTION2"/>
    <n v="1"/>
    <n v="123"/>
    <n v="123"/>
    <d v="2016-01-29T00:00:00"/>
    <d v="2016-01-31T00:00:00"/>
  </r>
  <r>
    <x v="1"/>
    <s v="Category1"/>
    <s v="ITEM2"/>
    <s v="DESCRIPTION2"/>
    <n v="1"/>
    <n v="867"/>
    <n v="867"/>
    <d v="2016-01-29T00:00:00"/>
    <d v="2016-01-31T00:00:00"/>
  </r>
  <r>
    <x v="0"/>
    <s v="Category1"/>
    <s v="ITEM2"/>
    <s v="DESCRIPTION2"/>
    <n v="1"/>
    <n v="269"/>
    <n v="269"/>
    <d v="2016-01-29T00:00:00"/>
    <d v="2016-01-31T00:00:00"/>
  </r>
  <r>
    <x v="3"/>
    <s v="Category2"/>
    <s v="ITEM4"/>
    <s v="DESCRIPTION4"/>
    <n v="1"/>
    <n v="746"/>
    <n v="746"/>
    <d v="2016-01-29T00:00:00"/>
    <d v="2016-01-31T00:00:00"/>
  </r>
  <r>
    <x v="0"/>
    <s v="Category1"/>
    <s v="ITEM2"/>
    <s v="DESCRIPTION2"/>
    <n v="1"/>
    <n v="133"/>
    <n v="133"/>
    <d v="2016-01-29T00:00:00"/>
    <d v="2016-01-31T00:00:00"/>
  </r>
  <r>
    <x v="4"/>
    <s v="Category2"/>
    <s v="ITEM3"/>
    <s v="DESCRIPTION3"/>
    <n v="1"/>
    <n v="927"/>
    <n v="927"/>
    <d v="2016-01-29T00:00:00"/>
    <d v="2016-01-31T00:00:00"/>
  </r>
  <r>
    <x v="2"/>
    <s v="Category1"/>
    <s v="ITEM2"/>
    <s v="DESCRIPTION2"/>
    <n v="1"/>
    <n v="892"/>
    <n v="892"/>
    <d v="2016-01-29T00:00:00"/>
    <d v="2016-01-31T00:00:00"/>
  </r>
  <r>
    <x v="1"/>
    <s v="Category1"/>
    <s v="ITEM2"/>
    <s v="DESCRIPTION2"/>
    <n v="1"/>
    <n v="946"/>
    <n v="946"/>
    <d v="2016-01-29T00:00:00"/>
    <d v="2016-01-31T00:00:00"/>
  </r>
  <r>
    <x v="2"/>
    <s v="Category2"/>
    <s v="ITEM3"/>
    <s v="DESCRIPTION3"/>
    <n v="1"/>
    <n v="668"/>
    <n v="668"/>
    <d v="2016-01-29T00:00:00"/>
    <d v="2016-01-31T00:00:00"/>
  </r>
  <r>
    <x v="5"/>
    <s v="Category2"/>
    <s v="ITEM3"/>
    <s v="DESCRIPTION3"/>
    <n v="1"/>
    <n v="946"/>
    <n v="946"/>
    <d v="2016-01-29T00:00:00"/>
    <d v="2016-01-31T00:00:00"/>
  </r>
  <r>
    <x v="2"/>
    <s v="Category1"/>
    <s v="ITEM2"/>
    <s v="DESCRIPTION2"/>
    <n v="1"/>
    <n v="332"/>
    <n v="332"/>
    <d v="2016-01-29T00:00:00"/>
    <d v="2016-01-31T00:00:00"/>
  </r>
  <r>
    <x v="1"/>
    <s v="Category2"/>
    <s v="ITEM3"/>
    <s v="DESCRIPTION3"/>
    <n v="1"/>
    <n v="872"/>
    <n v="872"/>
    <d v="2016-01-29T00:00:00"/>
    <d v="2016-01-31T00:00:00"/>
  </r>
  <r>
    <x v="0"/>
    <s v="Category1"/>
    <s v="ITEM2"/>
    <s v="DESCRIPTION2"/>
    <n v="1"/>
    <n v="747"/>
    <n v="747"/>
    <d v="2016-01-29T00:00:00"/>
    <d v="2016-01-31T00:00:00"/>
  </r>
  <r>
    <x v="5"/>
    <s v="Category3"/>
    <s v="ITEM5"/>
    <s v="DESCRIPTION5"/>
    <n v="1"/>
    <n v="332"/>
    <n v="332"/>
    <d v="2016-01-29T00:00:00"/>
    <d v="2016-01-31T00:00:00"/>
  </r>
  <r>
    <x v="4"/>
    <s v="Category3"/>
    <s v="ITEM5"/>
    <s v="DESCRIPTION5"/>
    <n v="1"/>
    <n v="942"/>
    <n v="942"/>
    <d v="2016-01-29T00:00:00"/>
    <d v="2016-01-31T00:00:00"/>
  </r>
  <r>
    <x v="4"/>
    <s v="Category2"/>
    <s v="ITEM3"/>
    <s v="DESCRIPTION3"/>
    <n v="1"/>
    <n v="194"/>
    <n v="194"/>
    <d v="2016-01-29T00:00:00"/>
    <d v="2016-01-31T00:00:00"/>
  </r>
  <r>
    <x v="2"/>
    <s v="Category2"/>
    <s v="ITEM4"/>
    <s v="DESCRIPTION4"/>
    <n v="1"/>
    <n v="596"/>
    <n v="596"/>
    <d v="2016-01-29T00:00:00"/>
    <d v="2016-01-31T00:00:00"/>
  </r>
  <r>
    <x v="3"/>
    <s v="Category1"/>
    <s v="ITEM2"/>
    <s v="DESCRIPTION2"/>
    <n v="1"/>
    <n v="671"/>
    <n v="671"/>
    <d v="2016-01-29T00:00:00"/>
    <d v="2016-01-31T00:00:00"/>
  </r>
  <r>
    <x v="5"/>
    <s v="Category3"/>
    <s v="ITEM5"/>
    <s v="DESCRIPTION5"/>
    <n v="1"/>
    <n v="690"/>
    <n v="690"/>
    <d v="2016-01-29T00:00:00"/>
    <d v="2016-01-31T00:00:00"/>
  </r>
  <r>
    <x v="1"/>
    <s v="Category2"/>
    <s v="ITEM4"/>
    <s v="DESCRIPTION4"/>
    <n v="1"/>
    <n v="766"/>
    <n v="766"/>
    <d v="2016-01-30T00:00:00"/>
    <d v="2016-01-31T00:00:00"/>
  </r>
  <r>
    <x v="5"/>
    <s v="Category1"/>
    <s v="ITEM1"/>
    <s v="DESCRIPTION1"/>
    <n v="1"/>
    <n v="328"/>
    <n v="328"/>
    <d v="2016-01-30T00:00:00"/>
    <d v="2016-01-31T00:00:00"/>
  </r>
  <r>
    <x v="3"/>
    <s v="Category1"/>
    <s v="ITEM2"/>
    <s v="DESCRIPTION2"/>
    <n v="1"/>
    <n v="820"/>
    <n v="820"/>
    <d v="2016-01-30T00:00:00"/>
    <d v="2016-01-31T00:00:00"/>
  </r>
  <r>
    <x v="2"/>
    <s v="Category1"/>
    <s v="ITEM2"/>
    <s v="DESCRIPTION2"/>
    <n v="1"/>
    <n v="589"/>
    <n v="589"/>
    <d v="2016-01-30T00:00:00"/>
    <d v="2016-01-31T00:00:00"/>
  </r>
  <r>
    <x v="3"/>
    <s v="Category3"/>
    <s v="ITEM5"/>
    <s v="DESCRIPTION5"/>
    <n v="1"/>
    <n v="929"/>
    <n v="929"/>
    <d v="2016-01-30T00:00:00"/>
    <d v="2016-01-31T00:00:00"/>
  </r>
  <r>
    <x v="4"/>
    <s v="Category1"/>
    <s v="ITEM1"/>
    <s v="DESCRIPTION1"/>
    <n v="1"/>
    <n v="789"/>
    <n v="789"/>
    <d v="2016-01-30T00:00:00"/>
    <d v="2016-01-31T00:00:00"/>
  </r>
  <r>
    <x v="3"/>
    <s v="Category2"/>
    <s v="ITEM3"/>
    <s v="DESCRIPTION3"/>
    <n v="1"/>
    <n v="115"/>
    <n v="115"/>
    <d v="2016-01-30T00:00:00"/>
    <d v="2016-01-31T00:00:00"/>
  </r>
  <r>
    <x v="5"/>
    <s v="Category2"/>
    <s v="ITEM4"/>
    <s v="DESCRIPTION4"/>
    <n v="1"/>
    <n v="389"/>
    <n v="389"/>
    <d v="2016-01-30T00:00:00"/>
    <d v="2016-01-31T00:00:00"/>
  </r>
  <r>
    <x v="5"/>
    <s v="Category2"/>
    <s v="ITEM3"/>
    <s v="DESCRIPTION3"/>
    <n v="1"/>
    <n v="588"/>
    <n v="588"/>
    <d v="2016-01-30T00:00:00"/>
    <d v="2016-01-31T00:00:00"/>
  </r>
  <r>
    <x v="1"/>
    <s v="Category2"/>
    <s v="ITEM4"/>
    <s v="DESCRIPTION4"/>
    <n v="1"/>
    <n v="405"/>
    <n v="405"/>
    <d v="2016-01-30T00:00:00"/>
    <d v="2016-01-31T00:00:00"/>
  </r>
  <r>
    <x v="1"/>
    <s v="Category2"/>
    <s v="ITEM4"/>
    <s v="DESCRIPTION4"/>
    <n v="1"/>
    <n v="939"/>
    <n v="939"/>
    <d v="2016-01-30T00:00:00"/>
    <d v="2016-01-31T00:00:00"/>
  </r>
  <r>
    <x v="3"/>
    <s v="Category3"/>
    <s v="ITEM5"/>
    <s v="DESCRIPTION5"/>
    <n v="1"/>
    <n v="705"/>
    <n v="705"/>
    <d v="2016-01-30T00:00:00"/>
    <d v="2016-01-31T00:00:00"/>
  </r>
  <r>
    <x v="1"/>
    <s v="Category2"/>
    <s v="ITEM3"/>
    <s v="DESCRIPTION3"/>
    <n v="1"/>
    <n v="109"/>
    <n v="109"/>
    <d v="2016-01-30T00:00:00"/>
    <d v="2016-01-31T00:00:00"/>
  </r>
  <r>
    <x v="4"/>
    <s v="Category2"/>
    <s v="ITEM3"/>
    <s v="DESCRIPTION3"/>
    <n v="1"/>
    <n v="624"/>
    <n v="624"/>
    <d v="2016-01-30T00:00:00"/>
    <d v="2016-01-31T00:00:00"/>
  </r>
  <r>
    <x v="0"/>
    <s v="Category2"/>
    <s v="ITEM4"/>
    <s v="DESCRIPTION4"/>
    <n v="1"/>
    <n v="434"/>
    <n v="434"/>
    <d v="2016-01-30T00:00:00"/>
    <d v="2016-01-31T00:00:00"/>
  </r>
  <r>
    <x v="1"/>
    <s v="Category1"/>
    <s v="ITEM1"/>
    <s v="DESCRIPTION1"/>
    <n v="1"/>
    <n v="181"/>
    <n v="181"/>
    <d v="2016-01-30T00:00:00"/>
    <d v="2016-01-31T00:00:00"/>
  </r>
  <r>
    <x v="2"/>
    <s v="Category1"/>
    <s v="ITEM2"/>
    <s v="DESCRIPTION2"/>
    <n v="1"/>
    <n v="787"/>
    <n v="787"/>
    <d v="2016-01-30T00:00:00"/>
    <d v="2016-01-31T00:00:00"/>
  </r>
  <r>
    <x v="1"/>
    <s v="Category3"/>
    <s v="ITEM5"/>
    <s v="DESCRIPTION5"/>
    <n v="1"/>
    <n v="986"/>
    <n v="986"/>
    <d v="2016-01-30T00:00:00"/>
    <d v="2016-01-31T00:00:00"/>
  </r>
  <r>
    <x v="1"/>
    <s v="Category3"/>
    <s v="ITEM5"/>
    <s v="DESCRIPTION5"/>
    <n v="1"/>
    <n v="974"/>
    <n v="974"/>
    <d v="2016-01-30T00:00:00"/>
    <d v="2016-01-31T00:00:00"/>
  </r>
  <r>
    <x v="2"/>
    <s v="Category2"/>
    <s v="ITEM3"/>
    <s v="DESCRIPTION3"/>
    <n v="1"/>
    <n v="725"/>
    <n v="725"/>
    <d v="2016-01-30T00:00:00"/>
    <d v="2016-01-31T00:00:00"/>
  </r>
  <r>
    <x v="1"/>
    <s v="Category2"/>
    <s v="ITEM4"/>
    <s v="DESCRIPTION4"/>
    <n v="1"/>
    <n v="201"/>
    <n v="201"/>
    <d v="2016-01-30T00:00:00"/>
    <d v="2016-01-31T00:00:00"/>
  </r>
  <r>
    <x v="4"/>
    <s v="Category1"/>
    <s v="ITEM1"/>
    <s v="DESCRIPTION1"/>
    <n v="1"/>
    <n v="366"/>
    <n v="366"/>
    <d v="2016-01-30T00:00:00"/>
    <d v="2016-01-31T00:00:00"/>
  </r>
  <r>
    <x v="2"/>
    <s v="Category1"/>
    <s v="ITEM1"/>
    <s v="DESCRIPTION1"/>
    <n v="1"/>
    <n v="558"/>
    <n v="558"/>
    <d v="2016-01-30T00:00:00"/>
    <d v="2016-01-31T00:00:00"/>
  </r>
  <r>
    <x v="4"/>
    <s v="Category2"/>
    <s v="ITEM4"/>
    <s v="DESCRIPTION4"/>
    <n v="1"/>
    <n v="994"/>
    <n v="994"/>
    <d v="2016-01-30T00:00:00"/>
    <d v="2016-01-31T00:00:00"/>
  </r>
  <r>
    <x v="2"/>
    <s v="Category2"/>
    <s v="ITEM3"/>
    <s v="DESCRIPTION3"/>
    <n v="1"/>
    <n v="219"/>
    <n v="219"/>
    <d v="2016-01-30T00:00:00"/>
    <d v="2016-01-31T00:00:00"/>
  </r>
  <r>
    <x v="3"/>
    <s v="Category2"/>
    <s v="ITEM4"/>
    <s v="DESCRIPTION4"/>
    <n v="1"/>
    <n v="159"/>
    <n v="159"/>
    <d v="2016-01-30T00:00:00"/>
    <d v="2016-01-31T00:00:00"/>
  </r>
  <r>
    <x v="0"/>
    <s v="Category1"/>
    <s v="ITEM1"/>
    <s v="DESCRIPTION1"/>
    <n v="1"/>
    <n v="350"/>
    <n v="350"/>
    <d v="2016-01-30T00:00:00"/>
    <d v="2016-01-31T00:00:00"/>
  </r>
  <r>
    <x v="5"/>
    <s v="Category1"/>
    <s v="ITEM2"/>
    <s v="DESCRIPTION2"/>
    <n v="1"/>
    <n v="280"/>
    <n v="280"/>
    <d v="2016-01-30T00:00:00"/>
    <d v="2016-01-31T00:00:00"/>
  </r>
  <r>
    <x v="0"/>
    <s v="Category2"/>
    <s v="ITEM4"/>
    <s v="DESCRIPTION4"/>
    <n v="1"/>
    <n v="795"/>
    <n v="795"/>
    <d v="2016-01-30T00:00:00"/>
    <d v="2016-01-31T00:00:00"/>
  </r>
  <r>
    <x v="0"/>
    <s v="Category1"/>
    <s v="ITEM1"/>
    <s v="DESCRIPTION1"/>
    <n v="1"/>
    <n v="766"/>
    <n v="766"/>
    <d v="2016-01-30T00:00:00"/>
    <d v="2016-01-31T00:00:00"/>
  </r>
  <r>
    <x v="5"/>
    <s v="Category2"/>
    <s v="ITEM3"/>
    <s v="DESCRIPTION3"/>
    <n v="1"/>
    <n v="855"/>
    <n v="855"/>
    <d v="2016-01-30T00:00:00"/>
    <d v="2016-01-31T00:00:00"/>
  </r>
  <r>
    <x v="3"/>
    <s v="Category1"/>
    <s v="ITEM2"/>
    <s v="DESCRIPTION2"/>
    <n v="1"/>
    <n v="567"/>
    <n v="567"/>
    <d v="2016-01-30T00:00:00"/>
    <d v="2016-01-31T00:00:00"/>
  </r>
  <r>
    <x v="2"/>
    <s v="Category1"/>
    <s v="ITEM1"/>
    <s v="DESCRIPTION1"/>
    <n v="1"/>
    <n v="452"/>
    <n v="452"/>
    <d v="2016-01-30T00:00:00"/>
    <d v="2016-01-31T00:00:00"/>
  </r>
  <r>
    <x v="0"/>
    <s v="Category2"/>
    <s v="ITEM4"/>
    <s v="DESCRIPTION4"/>
    <n v="1"/>
    <n v="277"/>
    <n v="277"/>
    <d v="2016-01-30T00:00:00"/>
    <d v="2016-01-31T00:00:00"/>
  </r>
  <r>
    <x v="4"/>
    <s v="Category3"/>
    <s v="ITEM5"/>
    <s v="DESCRIPTION5"/>
    <n v="1"/>
    <n v="506"/>
    <n v="506"/>
    <d v="2016-01-30T00:00:00"/>
    <d v="2016-01-31T00:00:00"/>
  </r>
  <r>
    <x v="1"/>
    <s v="Category1"/>
    <s v="ITEM2"/>
    <s v="DESCRIPTION2"/>
    <n v="1"/>
    <n v="897"/>
    <n v="897"/>
    <d v="2016-01-30T00:00:00"/>
    <d v="2016-01-31T00:00:00"/>
  </r>
  <r>
    <x v="5"/>
    <s v="Category1"/>
    <s v="ITEM1"/>
    <s v="DESCRIPTION1"/>
    <n v="1"/>
    <n v="655"/>
    <n v="655"/>
    <d v="2016-01-30T00:00:00"/>
    <d v="2016-01-31T00:00:00"/>
  </r>
  <r>
    <x v="0"/>
    <s v="Category2"/>
    <s v="ITEM3"/>
    <s v="DESCRIPTION3"/>
    <n v="1"/>
    <n v="463"/>
    <n v="463"/>
    <d v="2016-01-30T00:00:00"/>
    <d v="2016-01-31T00:00:00"/>
  </r>
  <r>
    <x v="1"/>
    <s v="Category1"/>
    <s v="ITEM2"/>
    <s v="DESCRIPTION2"/>
    <n v="1"/>
    <n v="554"/>
    <n v="554"/>
    <d v="2016-01-30T00:00:00"/>
    <d v="2016-01-31T00:00:00"/>
  </r>
  <r>
    <x v="2"/>
    <s v="Category3"/>
    <s v="ITEM5"/>
    <s v="DESCRIPTION5"/>
    <n v="1"/>
    <n v="661"/>
    <n v="661"/>
    <d v="2016-01-30T00:00:00"/>
    <d v="2016-01-31T00:00:00"/>
  </r>
  <r>
    <x v="5"/>
    <s v="Category3"/>
    <s v="ITEM5"/>
    <s v="DESCRIPTION5"/>
    <n v="1"/>
    <n v="426"/>
    <n v="426"/>
    <d v="2016-01-30T00:00:00"/>
    <d v="2016-01-31T00:00:00"/>
  </r>
  <r>
    <x v="1"/>
    <s v="Category1"/>
    <s v="ITEM2"/>
    <s v="DESCRIPTION2"/>
    <n v="1"/>
    <n v="617"/>
    <n v="617"/>
    <d v="2016-01-30T00:00:00"/>
    <d v="2016-01-31T00:00:00"/>
  </r>
  <r>
    <x v="1"/>
    <s v="Category2"/>
    <s v="ITEM3"/>
    <s v="DESCRIPTION3"/>
    <n v="1"/>
    <n v="131"/>
    <n v="131"/>
    <d v="2016-01-30T00:00:00"/>
    <d v="2016-01-31T00:00:00"/>
  </r>
  <r>
    <x v="0"/>
    <s v="Category3"/>
    <s v="ITEM5"/>
    <s v="DESCRIPTION5"/>
    <n v="1"/>
    <n v="704"/>
    <n v="704"/>
    <d v="2016-01-30T00:00:00"/>
    <d v="2016-01-31T00:00:00"/>
  </r>
  <r>
    <x v="4"/>
    <s v="Category1"/>
    <s v="ITEM2"/>
    <s v="DESCRIPTION2"/>
    <n v="1"/>
    <n v="221"/>
    <n v="221"/>
    <d v="2016-01-30T00:00:00"/>
    <d v="2016-01-31T00:00:00"/>
  </r>
  <r>
    <x v="0"/>
    <s v="Category2"/>
    <s v="ITEM3"/>
    <s v="DESCRIPTION3"/>
    <n v="1"/>
    <n v="477"/>
    <n v="477"/>
    <d v="2016-01-30T00:00:00"/>
    <d v="2016-01-31T00:00:00"/>
  </r>
  <r>
    <x v="0"/>
    <s v="Category1"/>
    <s v="ITEM2"/>
    <s v="DESCRIPTION2"/>
    <n v="1"/>
    <n v="268"/>
    <n v="268"/>
    <d v="2016-01-30T00:00:00"/>
    <d v="2016-01-31T00:00:00"/>
  </r>
  <r>
    <x v="4"/>
    <s v="Category2"/>
    <s v="ITEM3"/>
    <s v="DESCRIPTION3"/>
    <n v="1"/>
    <n v="628"/>
    <n v="628"/>
    <d v="2016-01-30T00:00:00"/>
    <d v="2016-01-31T00:00:00"/>
  </r>
  <r>
    <x v="1"/>
    <s v="Category2"/>
    <s v="ITEM4"/>
    <s v="DESCRIPTION4"/>
    <n v="1"/>
    <n v="728"/>
    <n v="728"/>
    <d v="2016-01-30T00:00:00"/>
    <d v="2016-01-31T00:00:00"/>
  </r>
  <r>
    <x v="1"/>
    <s v="Category1"/>
    <s v="ITEM2"/>
    <s v="DESCRIPTION2"/>
    <n v="1"/>
    <n v="212"/>
    <n v="212"/>
    <d v="2016-01-30T00:00:00"/>
    <d v="2016-01-31T00:00:00"/>
  </r>
  <r>
    <x v="4"/>
    <s v="Category2"/>
    <s v="ITEM4"/>
    <s v="DESCRIPTION4"/>
    <n v="1"/>
    <n v="131"/>
    <n v="131"/>
    <d v="2016-01-31T00:00:00"/>
    <d v="2016-01-31T00:00:00"/>
  </r>
  <r>
    <x v="4"/>
    <s v="Category2"/>
    <s v="ITEM4"/>
    <s v="DESCRIPTION4"/>
    <n v="1"/>
    <n v="377"/>
    <n v="377"/>
    <d v="2016-01-31T00:00:00"/>
    <d v="2016-01-31T00:00:00"/>
  </r>
  <r>
    <x v="0"/>
    <s v="Category2"/>
    <s v="ITEM3"/>
    <s v="DESCRIPTION3"/>
    <n v="1"/>
    <n v="164"/>
    <n v="164"/>
    <d v="2016-01-31T00:00:00"/>
    <d v="2016-01-31T00:00:00"/>
  </r>
  <r>
    <x v="2"/>
    <s v="Category1"/>
    <s v="ITEM1"/>
    <s v="DESCRIPTION1"/>
    <n v="1"/>
    <n v="707"/>
    <n v="707"/>
    <d v="2016-01-31T00:00:00"/>
    <d v="2016-01-31T00:00:00"/>
  </r>
  <r>
    <x v="3"/>
    <s v="Category2"/>
    <s v="ITEM3"/>
    <s v="DESCRIPTION3"/>
    <n v="1"/>
    <n v="133"/>
    <n v="133"/>
    <d v="2016-01-31T00:00:00"/>
    <d v="2016-01-31T00:00:00"/>
  </r>
  <r>
    <x v="4"/>
    <s v="Category3"/>
    <s v="ITEM5"/>
    <s v="DESCRIPTION5"/>
    <n v="1"/>
    <n v="940"/>
    <n v="940"/>
    <d v="2016-01-31T00:00:00"/>
    <d v="2016-01-31T00:00:00"/>
  </r>
  <r>
    <x v="0"/>
    <s v="Category3"/>
    <s v="ITEM5"/>
    <s v="DESCRIPTION5"/>
    <n v="1"/>
    <n v="561"/>
    <n v="561"/>
    <d v="2016-01-31T00:00:00"/>
    <d v="2016-01-31T00:00:00"/>
  </r>
  <r>
    <x v="3"/>
    <s v="Category2"/>
    <s v="ITEM4"/>
    <s v="DESCRIPTION4"/>
    <n v="1"/>
    <n v="704"/>
    <n v="704"/>
    <d v="2016-01-31T00:00:00"/>
    <d v="2016-01-31T00:00:00"/>
  </r>
  <r>
    <x v="4"/>
    <s v="Category3"/>
    <s v="ITEM5"/>
    <s v="DESCRIPTION5"/>
    <n v="1"/>
    <n v="138"/>
    <n v="138"/>
    <d v="2016-01-31T00:00:00"/>
    <d v="2016-01-31T00:00:00"/>
  </r>
  <r>
    <x v="1"/>
    <s v="Category1"/>
    <s v="ITEM1"/>
    <s v="DESCRIPTION1"/>
    <n v="1"/>
    <n v="231"/>
    <n v="231"/>
    <d v="2016-01-31T00:00:00"/>
    <d v="2016-01-31T00:00:00"/>
  </r>
  <r>
    <x v="3"/>
    <s v="Category2"/>
    <s v="ITEM3"/>
    <s v="DESCRIPTION3"/>
    <n v="1"/>
    <n v="422"/>
    <n v="422"/>
    <d v="2016-01-31T00:00:00"/>
    <d v="2016-01-31T00:00:00"/>
  </r>
  <r>
    <x v="2"/>
    <s v="Category1"/>
    <s v="ITEM2"/>
    <s v="DESCRIPTION2"/>
    <n v="1"/>
    <n v="319"/>
    <n v="319"/>
    <d v="2016-01-31T00:00:00"/>
    <d v="2016-01-31T00:00:00"/>
  </r>
  <r>
    <x v="5"/>
    <s v="Category3"/>
    <s v="ITEM5"/>
    <s v="DESCRIPTION5"/>
    <n v="1"/>
    <n v="267"/>
    <n v="267"/>
    <d v="2016-01-31T00:00:00"/>
    <d v="2016-01-31T00:00:00"/>
  </r>
  <r>
    <x v="4"/>
    <s v="Category2"/>
    <s v="ITEM4"/>
    <s v="DESCRIPTION4"/>
    <n v="1"/>
    <n v="283"/>
    <n v="283"/>
    <d v="2016-01-31T00:00:00"/>
    <d v="2016-01-31T00:00:00"/>
  </r>
  <r>
    <x v="3"/>
    <s v="Category1"/>
    <s v="ITEM2"/>
    <s v="DESCRIPTION2"/>
    <n v="1"/>
    <n v="541"/>
    <n v="541"/>
    <d v="2016-01-31T00:00:00"/>
    <d v="2016-01-31T00:00:00"/>
  </r>
  <r>
    <x v="5"/>
    <s v="Category3"/>
    <s v="ITEM5"/>
    <s v="DESCRIPTION5"/>
    <n v="1"/>
    <n v="146"/>
    <n v="146"/>
    <d v="2016-01-31T00:00:00"/>
    <d v="2016-01-31T00:00:00"/>
  </r>
  <r>
    <x v="3"/>
    <s v="Category2"/>
    <s v="ITEM4"/>
    <s v="DESCRIPTION4"/>
    <n v="1"/>
    <n v="697"/>
    <n v="697"/>
    <d v="2016-01-31T00:00:00"/>
    <d v="2016-01-31T00:00:00"/>
  </r>
  <r>
    <x v="0"/>
    <s v="Category3"/>
    <s v="ITEM5"/>
    <s v="DESCRIPTION5"/>
    <n v="1"/>
    <n v="120"/>
    <n v="120"/>
    <d v="2016-01-31T00:00:00"/>
    <d v="2016-01-31T00:00:00"/>
  </r>
  <r>
    <x v="0"/>
    <s v="Category2"/>
    <s v="ITEM3"/>
    <s v="DESCRIPTION3"/>
    <n v="1"/>
    <n v="821"/>
    <n v="821"/>
    <d v="2016-01-31T00:00:00"/>
    <d v="2016-01-31T00:00:00"/>
  </r>
  <r>
    <x v="4"/>
    <s v="Category1"/>
    <s v="ITEM1"/>
    <s v="DESCRIPTION1"/>
    <n v="1"/>
    <n v="173"/>
    <n v="173"/>
    <d v="2016-01-31T00:00:00"/>
    <d v="2016-01-31T00:00:00"/>
  </r>
  <r>
    <x v="4"/>
    <s v="Category2"/>
    <s v="ITEM3"/>
    <s v="DESCRIPTION3"/>
    <n v="1"/>
    <n v="245"/>
    <n v="245"/>
    <d v="2016-01-31T00:00:00"/>
    <d v="2016-01-31T00:00:00"/>
  </r>
  <r>
    <x v="1"/>
    <s v="Category2"/>
    <s v="ITEM3"/>
    <s v="DESCRIPTION3"/>
    <n v="1"/>
    <n v="814"/>
    <n v="814"/>
    <d v="2016-01-31T00:00:00"/>
    <d v="2016-01-31T00:00:00"/>
  </r>
  <r>
    <x v="4"/>
    <s v="Category3"/>
    <s v="ITEM5"/>
    <s v="DESCRIPTION5"/>
    <n v="1"/>
    <n v="935"/>
    <n v="935"/>
    <d v="2016-01-31T00:00:00"/>
    <d v="2016-01-31T00:00:00"/>
  </r>
  <r>
    <x v="0"/>
    <s v="Category1"/>
    <s v="ITEM2"/>
    <s v="DESCRIPTION2"/>
    <n v="1"/>
    <n v="648"/>
    <n v="648"/>
    <d v="2016-01-31T00:00:00"/>
    <d v="2016-01-31T00:00:00"/>
  </r>
  <r>
    <x v="0"/>
    <s v="Category1"/>
    <s v="ITEM2"/>
    <s v="DESCRIPTION2"/>
    <n v="1"/>
    <n v="736"/>
    <n v="736"/>
    <d v="2016-01-31T00:00:00"/>
    <d v="2016-01-31T00:00:00"/>
  </r>
  <r>
    <x v="0"/>
    <s v="Category2"/>
    <s v="ITEM4"/>
    <s v="DESCRIPTION4"/>
    <n v="1"/>
    <n v="927"/>
    <n v="927"/>
    <d v="2016-01-31T00:00:00"/>
    <d v="2016-01-31T00:00:00"/>
  </r>
  <r>
    <x v="5"/>
    <s v="Category1"/>
    <s v="ITEM1"/>
    <s v="DESCRIPTION1"/>
    <n v="1"/>
    <n v="731"/>
    <n v="731"/>
    <d v="2016-01-31T00:00:00"/>
    <d v="2016-01-31T00:00:00"/>
  </r>
  <r>
    <x v="5"/>
    <s v="Category2"/>
    <s v="ITEM3"/>
    <s v="DESCRIPTION3"/>
    <n v="1"/>
    <n v="150"/>
    <n v="150"/>
    <d v="2016-01-31T00:00:00"/>
    <d v="2016-01-31T00:00:00"/>
  </r>
  <r>
    <x v="1"/>
    <s v="Category1"/>
    <s v="ITEM2"/>
    <s v="DESCRIPTION2"/>
    <n v="1"/>
    <n v="851"/>
    <n v="851"/>
    <d v="2016-01-31T00:00:00"/>
    <d v="2016-01-31T00:00:00"/>
  </r>
  <r>
    <x v="3"/>
    <s v="Category1"/>
    <s v="ITEM1"/>
    <s v="DESCRIPTION1"/>
    <n v="1"/>
    <n v="622"/>
    <n v="622"/>
    <d v="2016-01-31T00:00:00"/>
    <d v="2016-01-31T00:00:00"/>
  </r>
  <r>
    <x v="1"/>
    <s v="Category1"/>
    <s v="ITEM2"/>
    <s v="DESCRIPTION2"/>
    <n v="1"/>
    <n v="129"/>
    <n v="129"/>
    <d v="2016-01-31T00:00:00"/>
    <d v="2016-01-31T00:00:00"/>
  </r>
  <r>
    <x v="3"/>
    <s v="Category1"/>
    <s v="ITEM1"/>
    <s v="DESCRIPTION1"/>
    <n v="1"/>
    <n v="315"/>
    <n v="315"/>
    <d v="2016-01-31T00:00:00"/>
    <d v="2016-01-31T00:00:00"/>
  </r>
  <r>
    <x v="5"/>
    <s v="Category3"/>
    <s v="ITEM5"/>
    <s v="DESCRIPTION5"/>
    <n v="1"/>
    <n v="509"/>
    <n v="509"/>
    <d v="2016-01-31T00:00:00"/>
    <d v="2016-01-31T00:00:00"/>
  </r>
  <r>
    <x v="0"/>
    <s v="Category1"/>
    <s v="ITEM2"/>
    <s v="DESCRIPTION2"/>
    <n v="1"/>
    <n v="488"/>
    <n v="488"/>
    <d v="2016-01-31T00:00:00"/>
    <d v="2016-01-31T00:00:00"/>
  </r>
  <r>
    <x v="0"/>
    <s v="Category2"/>
    <s v="ITEM3"/>
    <s v="DESCRIPTION3"/>
    <n v="1"/>
    <n v="704"/>
    <n v="704"/>
    <d v="2016-01-31T00:00:00"/>
    <d v="2016-01-31T00:00:00"/>
  </r>
  <r>
    <x v="0"/>
    <s v="Category2"/>
    <s v="ITEM3"/>
    <s v="DESCRIPTION3"/>
    <n v="1"/>
    <n v="180"/>
    <n v="180"/>
    <d v="2016-01-31T00:00:00"/>
    <d v="2016-01-31T00:00:00"/>
  </r>
  <r>
    <x v="4"/>
    <s v="Category3"/>
    <s v="ITEM5"/>
    <s v="DESCRIPTION5"/>
    <n v="1"/>
    <n v="540"/>
    <n v="540"/>
    <d v="2016-01-31T00:00:00"/>
    <d v="2016-01-31T00:00:00"/>
  </r>
  <r>
    <x v="3"/>
    <s v="Category1"/>
    <s v="ITEM2"/>
    <s v="DESCRIPTION2"/>
    <n v="1"/>
    <n v="853"/>
    <n v="853"/>
    <d v="2016-01-31T00:00:00"/>
    <d v="2016-01-31T00:00:00"/>
  </r>
  <r>
    <x v="4"/>
    <s v="Category2"/>
    <s v="ITEM3"/>
    <s v="DESCRIPTION3"/>
    <n v="1"/>
    <n v="414"/>
    <n v="414"/>
    <d v="2016-01-31T00:00:00"/>
    <d v="2016-01-31T00:00:00"/>
  </r>
  <r>
    <x v="5"/>
    <s v="Category2"/>
    <s v="ITEM4"/>
    <s v="DESCRIPTION4"/>
    <n v="1"/>
    <n v="111"/>
    <n v="111"/>
    <d v="2016-01-31T00:00:00"/>
    <d v="2016-01-31T00:00:00"/>
  </r>
  <r>
    <x v="5"/>
    <s v="Category2"/>
    <s v="ITEM4"/>
    <s v="DESCRIPTION4"/>
    <n v="1"/>
    <n v="106"/>
    <n v="106"/>
    <d v="2016-01-31T00:00:00"/>
    <d v="2016-01-31T00:00:00"/>
  </r>
  <r>
    <x v="2"/>
    <s v="Category1"/>
    <s v="ITEM2"/>
    <s v="DESCRIPTION2"/>
    <n v="1"/>
    <n v="652"/>
    <n v="652"/>
    <d v="2016-01-31T00:00:00"/>
    <d v="2016-01-31T00:00:00"/>
  </r>
  <r>
    <x v="1"/>
    <s v="Category1"/>
    <s v="ITEM2"/>
    <s v="DESCRIPTION2"/>
    <n v="1"/>
    <n v="623"/>
    <n v="623"/>
    <d v="2016-01-31T00:00:00"/>
    <d v="2016-01-31T00:00:00"/>
  </r>
  <r>
    <x v="2"/>
    <s v="Category2"/>
    <s v="ITEM3"/>
    <s v="DESCRIPTION3"/>
    <n v="1"/>
    <n v="483"/>
    <n v="483"/>
    <d v="2016-01-31T00:00:00"/>
    <d v="2016-01-31T00:00:00"/>
  </r>
  <r>
    <x v="1"/>
    <s v="Category1"/>
    <s v="ITEM2"/>
    <s v="DESCRIPTION2"/>
    <n v="1"/>
    <n v="213"/>
    <n v="213"/>
    <d v="2016-01-31T00:00:00"/>
    <d v="2016-01-31T00:00:00"/>
  </r>
  <r>
    <x v="2"/>
    <s v="Category2"/>
    <s v="ITEM3"/>
    <s v="DESCRIPTION3"/>
    <n v="1"/>
    <n v="704"/>
    <n v="704"/>
    <d v="2016-01-31T00:00:00"/>
    <d v="2016-01-31T00:00:00"/>
  </r>
  <r>
    <x v="1"/>
    <s v="Category1"/>
    <s v="ITEM2"/>
    <s v="DESCRIPTION2"/>
    <n v="1"/>
    <n v="356"/>
    <n v="356"/>
    <d v="2016-01-31T00:00:00"/>
    <d v="2016-01-31T00:00:00"/>
  </r>
  <r>
    <x v="3"/>
    <s v="Category2"/>
    <s v="ITEM3"/>
    <s v="DESCRIPTION3"/>
    <n v="1"/>
    <n v="873"/>
    <n v="873"/>
    <d v="2016-01-31T00:00:00"/>
    <d v="2016-01-31T00:00:00"/>
  </r>
  <r>
    <x v="4"/>
    <s v="Category3"/>
    <s v="ITEM5"/>
    <s v="DESCRIPTION5"/>
    <n v="1"/>
    <n v="471"/>
    <n v="471"/>
    <d v="2016-01-31T00:00:00"/>
    <d v="2016-01-31T00:00:00"/>
  </r>
  <r>
    <x v="5"/>
    <s v="Category1"/>
    <s v="ITEM1"/>
    <s v="DESCRIPTION1"/>
    <n v="1"/>
    <n v="136"/>
    <n v="136"/>
    <d v="2016-01-31T00:00:00"/>
    <d v="2016-01-31T00:00:00"/>
  </r>
  <r>
    <x v="1"/>
    <s v="Category3"/>
    <s v="ITEM5"/>
    <s v="DESCRIPTION5"/>
    <n v="1"/>
    <n v="117"/>
    <n v="117"/>
    <d v="2016-02-01T00:00:00"/>
    <d v="2016-02-29T00:00:00"/>
  </r>
  <r>
    <x v="3"/>
    <s v="Category2"/>
    <s v="ITEM4"/>
    <s v="DESCRIPTION4"/>
    <n v="1"/>
    <n v="354"/>
    <n v="354"/>
    <d v="2016-02-01T00:00:00"/>
    <d v="2016-02-29T00:00:00"/>
  </r>
  <r>
    <x v="2"/>
    <s v="Category2"/>
    <s v="ITEM3"/>
    <s v="DESCRIPTION3"/>
    <n v="1"/>
    <n v="234"/>
    <n v="234"/>
    <d v="2016-02-01T00:00:00"/>
    <d v="2016-02-29T00:00:00"/>
  </r>
  <r>
    <x v="2"/>
    <s v="Category3"/>
    <s v="ITEM5"/>
    <s v="DESCRIPTION5"/>
    <n v="1"/>
    <n v="439"/>
    <n v="439"/>
    <d v="2016-02-01T00:00:00"/>
    <d v="2016-02-29T00:00:00"/>
  </r>
  <r>
    <x v="4"/>
    <s v="Category1"/>
    <s v="ITEM2"/>
    <s v="DESCRIPTION2"/>
    <n v="1"/>
    <n v="993"/>
    <n v="993"/>
    <d v="2016-02-01T00:00:00"/>
    <d v="2016-02-29T00:00:00"/>
  </r>
  <r>
    <x v="4"/>
    <s v="Category1"/>
    <s v="ITEM2"/>
    <s v="DESCRIPTION2"/>
    <n v="1"/>
    <n v="199"/>
    <n v="199"/>
    <d v="2016-02-01T00:00:00"/>
    <d v="2016-02-29T00:00:00"/>
  </r>
  <r>
    <x v="5"/>
    <s v="Category1"/>
    <s v="ITEM1"/>
    <s v="DESCRIPTION1"/>
    <n v="1"/>
    <n v="751"/>
    <n v="751"/>
    <d v="2016-02-01T00:00:00"/>
    <d v="2016-02-29T00:00:00"/>
  </r>
  <r>
    <x v="3"/>
    <s v="Category2"/>
    <s v="ITEM3"/>
    <s v="DESCRIPTION3"/>
    <n v="1"/>
    <n v="204"/>
    <n v="204"/>
    <d v="2016-02-01T00:00:00"/>
    <d v="2016-02-29T00:00:00"/>
  </r>
  <r>
    <x v="0"/>
    <s v="Category1"/>
    <s v="ITEM2"/>
    <s v="DESCRIPTION2"/>
    <n v="1"/>
    <n v="917"/>
    <n v="917"/>
    <d v="2016-02-01T00:00:00"/>
    <d v="2016-02-29T00:00:00"/>
  </r>
  <r>
    <x v="0"/>
    <s v="Category2"/>
    <s v="ITEM3"/>
    <s v="DESCRIPTION3"/>
    <n v="1"/>
    <n v="492"/>
    <n v="492"/>
    <d v="2016-02-01T00:00:00"/>
    <d v="2016-02-29T00:00:00"/>
  </r>
  <r>
    <x v="5"/>
    <s v="Category1"/>
    <s v="ITEM2"/>
    <s v="DESCRIPTION2"/>
    <n v="1"/>
    <n v="677"/>
    <n v="677"/>
    <d v="2016-02-01T00:00:00"/>
    <d v="2016-02-29T00:00:00"/>
  </r>
  <r>
    <x v="5"/>
    <s v="Category2"/>
    <s v="ITEM4"/>
    <s v="DESCRIPTION4"/>
    <n v="1"/>
    <n v="936"/>
    <n v="936"/>
    <d v="2016-02-01T00:00:00"/>
    <d v="2016-02-29T00:00:00"/>
  </r>
  <r>
    <x v="1"/>
    <s v="Category1"/>
    <s v="ITEM2"/>
    <s v="DESCRIPTION2"/>
    <n v="1"/>
    <n v="912"/>
    <n v="912"/>
    <d v="2016-02-01T00:00:00"/>
    <d v="2016-02-29T00:00:00"/>
  </r>
  <r>
    <x v="1"/>
    <s v="Category1"/>
    <s v="ITEM2"/>
    <s v="DESCRIPTION2"/>
    <n v="1"/>
    <n v="370"/>
    <n v="370"/>
    <d v="2016-02-01T00:00:00"/>
    <d v="2016-02-29T00:00:00"/>
  </r>
  <r>
    <x v="5"/>
    <s v="Category1"/>
    <s v="ITEM2"/>
    <s v="DESCRIPTION2"/>
    <n v="1"/>
    <n v="846"/>
    <n v="846"/>
    <d v="2016-02-01T00:00:00"/>
    <d v="2016-02-29T00:00:00"/>
  </r>
  <r>
    <x v="1"/>
    <s v="Category1"/>
    <s v="ITEM2"/>
    <s v="DESCRIPTION2"/>
    <n v="1"/>
    <n v="272"/>
    <n v="272"/>
    <d v="2016-02-01T00:00:00"/>
    <d v="2016-02-29T00:00:00"/>
  </r>
  <r>
    <x v="1"/>
    <s v="Category1"/>
    <s v="ITEM1"/>
    <s v="DESCRIPTION1"/>
    <n v="1"/>
    <n v="460"/>
    <n v="460"/>
    <d v="2016-02-01T00:00:00"/>
    <d v="2016-02-29T00:00:00"/>
  </r>
  <r>
    <x v="5"/>
    <s v="Category1"/>
    <s v="ITEM2"/>
    <s v="DESCRIPTION2"/>
    <n v="1"/>
    <n v="584"/>
    <n v="584"/>
    <d v="2016-02-01T00:00:00"/>
    <d v="2016-02-29T00:00:00"/>
  </r>
  <r>
    <x v="4"/>
    <s v="Category2"/>
    <s v="ITEM4"/>
    <s v="DESCRIPTION4"/>
    <n v="1"/>
    <n v="489"/>
    <n v="489"/>
    <d v="2016-02-01T00:00:00"/>
    <d v="2016-02-29T00:00:00"/>
  </r>
  <r>
    <x v="2"/>
    <s v="Category3"/>
    <s v="ITEM5"/>
    <s v="DESCRIPTION5"/>
    <n v="1"/>
    <n v="881"/>
    <n v="881"/>
    <d v="2016-02-01T00:00:00"/>
    <d v="2016-02-29T00:00:00"/>
  </r>
  <r>
    <x v="3"/>
    <s v="Category2"/>
    <s v="ITEM4"/>
    <s v="DESCRIPTION4"/>
    <n v="1"/>
    <n v="200"/>
    <n v="200"/>
    <d v="2016-02-01T00:00:00"/>
    <d v="2016-02-29T00:00:00"/>
  </r>
  <r>
    <x v="2"/>
    <s v="Category3"/>
    <s v="ITEM5"/>
    <s v="DESCRIPTION5"/>
    <n v="1"/>
    <n v="430"/>
    <n v="430"/>
    <d v="2016-02-01T00:00:00"/>
    <d v="2016-02-29T00:00:00"/>
  </r>
  <r>
    <x v="5"/>
    <s v="Category1"/>
    <s v="ITEM2"/>
    <s v="DESCRIPTION2"/>
    <n v="1"/>
    <n v="765"/>
    <n v="765"/>
    <d v="2016-02-01T00:00:00"/>
    <d v="2016-02-29T00:00:00"/>
  </r>
  <r>
    <x v="1"/>
    <s v="Category2"/>
    <s v="ITEM4"/>
    <s v="DESCRIPTION4"/>
    <n v="1"/>
    <n v="285"/>
    <n v="285"/>
    <d v="2016-02-01T00:00:00"/>
    <d v="2016-02-29T00:00:00"/>
  </r>
  <r>
    <x v="2"/>
    <s v="Category2"/>
    <s v="ITEM3"/>
    <s v="DESCRIPTION3"/>
    <n v="1"/>
    <n v="460"/>
    <n v="460"/>
    <d v="2016-02-01T00:00:00"/>
    <d v="2016-02-29T00:00:00"/>
  </r>
  <r>
    <x v="0"/>
    <s v="Category2"/>
    <s v="ITEM4"/>
    <s v="DESCRIPTION4"/>
    <n v="1"/>
    <n v="202"/>
    <n v="202"/>
    <d v="2016-02-01T00:00:00"/>
    <d v="2016-02-29T00:00:00"/>
  </r>
  <r>
    <x v="0"/>
    <s v="Category1"/>
    <s v="ITEM2"/>
    <s v="DESCRIPTION2"/>
    <n v="1"/>
    <n v="356"/>
    <n v="356"/>
    <d v="2016-02-01T00:00:00"/>
    <d v="2016-02-29T00:00:00"/>
  </r>
  <r>
    <x v="1"/>
    <s v="Category1"/>
    <s v="ITEM1"/>
    <s v="DESCRIPTION1"/>
    <n v="1"/>
    <n v="563"/>
    <n v="563"/>
    <d v="2016-02-01T00:00:00"/>
    <d v="2016-02-29T00:00:00"/>
  </r>
  <r>
    <x v="5"/>
    <s v="Category3"/>
    <s v="ITEM5"/>
    <s v="DESCRIPTION5"/>
    <n v="1"/>
    <n v="472"/>
    <n v="472"/>
    <d v="2016-02-01T00:00:00"/>
    <d v="2016-02-29T00:00:00"/>
  </r>
  <r>
    <x v="0"/>
    <s v="Category2"/>
    <s v="ITEM3"/>
    <s v="DESCRIPTION3"/>
    <n v="1"/>
    <n v="399"/>
    <n v="399"/>
    <d v="2016-02-01T00:00:00"/>
    <d v="2016-02-29T00:00:00"/>
  </r>
  <r>
    <x v="1"/>
    <s v="Category2"/>
    <s v="ITEM4"/>
    <s v="DESCRIPTION4"/>
    <n v="1"/>
    <n v="986"/>
    <n v="986"/>
    <d v="2016-02-01T00:00:00"/>
    <d v="2016-02-29T00:00:00"/>
  </r>
  <r>
    <x v="2"/>
    <s v="Category2"/>
    <s v="ITEM3"/>
    <s v="DESCRIPTION3"/>
    <n v="1"/>
    <n v="884"/>
    <n v="884"/>
    <d v="2016-02-01T00:00:00"/>
    <d v="2016-02-29T00:00:00"/>
  </r>
  <r>
    <x v="3"/>
    <s v="Category2"/>
    <s v="ITEM4"/>
    <s v="DESCRIPTION4"/>
    <n v="1"/>
    <n v="817"/>
    <n v="817"/>
    <d v="2016-02-01T00:00:00"/>
    <d v="2016-02-29T00:00:00"/>
  </r>
  <r>
    <x v="2"/>
    <s v="Category3"/>
    <s v="ITEM5"/>
    <s v="DESCRIPTION5"/>
    <n v="1"/>
    <n v="226"/>
    <n v="226"/>
    <d v="2016-02-01T00:00:00"/>
    <d v="2016-02-29T00:00:00"/>
  </r>
  <r>
    <x v="1"/>
    <s v="Category2"/>
    <s v="ITEM4"/>
    <s v="DESCRIPTION4"/>
    <n v="1"/>
    <n v="544"/>
    <n v="544"/>
    <d v="2016-02-01T00:00:00"/>
    <d v="2016-02-29T00:00:00"/>
  </r>
  <r>
    <x v="3"/>
    <s v="Category1"/>
    <s v="ITEM1"/>
    <s v="DESCRIPTION1"/>
    <n v="1"/>
    <n v="932"/>
    <n v="932"/>
    <d v="2016-02-01T00:00:00"/>
    <d v="2016-02-29T00:00:00"/>
  </r>
  <r>
    <x v="2"/>
    <s v="Category2"/>
    <s v="ITEM4"/>
    <s v="DESCRIPTION4"/>
    <n v="1"/>
    <n v="871"/>
    <n v="871"/>
    <d v="2016-02-01T00:00:00"/>
    <d v="2016-02-29T00:00:00"/>
  </r>
  <r>
    <x v="2"/>
    <s v="Category2"/>
    <s v="ITEM4"/>
    <s v="DESCRIPTION4"/>
    <n v="1"/>
    <n v="317"/>
    <n v="317"/>
    <d v="2016-02-01T00:00:00"/>
    <d v="2016-02-29T00:00:00"/>
  </r>
  <r>
    <x v="0"/>
    <s v="Category2"/>
    <s v="ITEM3"/>
    <s v="DESCRIPTION3"/>
    <n v="1"/>
    <n v="304"/>
    <n v="304"/>
    <d v="2016-02-01T00:00:00"/>
    <d v="2016-02-29T00:00:00"/>
  </r>
  <r>
    <x v="4"/>
    <s v="Category2"/>
    <s v="ITEM3"/>
    <s v="DESCRIPTION3"/>
    <n v="1"/>
    <n v="867"/>
    <n v="867"/>
    <d v="2016-02-01T00:00:00"/>
    <d v="2016-02-29T00:00:00"/>
  </r>
  <r>
    <x v="3"/>
    <s v="Category2"/>
    <s v="ITEM3"/>
    <s v="DESCRIPTION3"/>
    <n v="1"/>
    <n v="533"/>
    <n v="533"/>
    <d v="2016-02-01T00:00:00"/>
    <d v="2016-02-29T00:00:00"/>
  </r>
  <r>
    <x v="2"/>
    <s v="Category3"/>
    <s v="ITEM5"/>
    <s v="DESCRIPTION5"/>
    <n v="1"/>
    <n v="261"/>
    <n v="261"/>
    <d v="2016-02-01T00:00:00"/>
    <d v="2016-02-29T00:00:00"/>
  </r>
  <r>
    <x v="0"/>
    <s v="Category1"/>
    <s v="ITEM1"/>
    <s v="DESCRIPTION1"/>
    <n v="1"/>
    <n v="809"/>
    <n v="809"/>
    <d v="2016-02-01T00:00:00"/>
    <d v="2016-02-29T00:00:00"/>
  </r>
  <r>
    <x v="5"/>
    <s v="Category1"/>
    <s v="ITEM1"/>
    <s v="DESCRIPTION1"/>
    <n v="1"/>
    <n v="978"/>
    <n v="978"/>
    <d v="2016-02-01T00:00:00"/>
    <d v="2016-02-29T00:00:00"/>
  </r>
  <r>
    <x v="4"/>
    <s v="Category1"/>
    <s v="ITEM2"/>
    <s v="DESCRIPTION2"/>
    <n v="1"/>
    <n v="557"/>
    <n v="557"/>
    <d v="2016-02-01T00:00:00"/>
    <d v="2016-02-29T00:00:00"/>
  </r>
  <r>
    <x v="1"/>
    <s v="Category2"/>
    <s v="ITEM4"/>
    <s v="DESCRIPTION4"/>
    <n v="1"/>
    <n v="459"/>
    <n v="459"/>
    <d v="2016-02-01T00:00:00"/>
    <d v="2016-02-29T00:00:00"/>
  </r>
  <r>
    <x v="4"/>
    <s v="Category1"/>
    <s v="ITEM2"/>
    <s v="DESCRIPTION2"/>
    <n v="1"/>
    <n v="802"/>
    <n v="802"/>
    <d v="2016-02-01T00:00:00"/>
    <d v="2016-02-29T00:00:00"/>
  </r>
  <r>
    <x v="4"/>
    <s v="Category1"/>
    <s v="ITEM2"/>
    <s v="DESCRIPTION2"/>
    <n v="1"/>
    <n v="125"/>
    <n v="125"/>
    <d v="2016-02-01T00:00:00"/>
    <d v="2016-02-29T00:00:00"/>
  </r>
  <r>
    <x v="4"/>
    <s v="Category2"/>
    <s v="ITEM3"/>
    <s v="DESCRIPTION3"/>
    <n v="1"/>
    <n v="441"/>
    <n v="441"/>
    <d v="2016-02-01T00:00:00"/>
    <d v="2016-02-29T00:00:00"/>
  </r>
  <r>
    <x v="4"/>
    <s v="Category2"/>
    <s v="ITEM3"/>
    <s v="DESCRIPTION3"/>
    <n v="1"/>
    <n v="826"/>
    <n v="826"/>
    <d v="2016-02-01T00:00:00"/>
    <d v="2016-02-29T00:00:00"/>
  </r>
  <r>
    <x v="2"/>
    <s v="Category3"/>
    <s v="ITEM5"/>
    <s v="DESCRIPTION5"/>
    <n v="1"/>
    <n v="898"/>
    <n v="898"/>
    <d v="2016-02-02T00:00:00"/>
    <d v="2016-02-29T00:00:00"/>
  </r>
  <r>
    <x v="4"/>
    <s v="Category2"/>
    <s v="ITEM3"/>
    <s v="DESCRIPTION3"/>
    <n v="1"/>
    <n v="885"/>
    <n v="885"/>
    <d v="2016-02-02T00:00:00"/>
    <d v="2016-02-29T00:00:00"/>
  </r>
  <r>
    <x v="2"/>
    <s v="Category2"/>
    <s v="ITEM3"/>
    <s v="DESCRIPTION3"/>
    <n v="1"/>
    <n v="338"/>
    <n v="338"/>
    <d v="2016-02-02T00:00:00"/>
    <d v="2016-02-29T00:00:00"/>
  </r>
  <r>
    <x v="1"/>
    <s v="Category3"/>
    <s v="ITEM5"/>
    <s v="DESCRIPTION5"/>
    <n v="1"/>
    <n v="831"/>
    <n v="831"/>
    <d v="2016-02-02T00:00:00"/>
    <d v="2016-02-29T00:00:00"/>
  </r>
  <r>
    <x v="2"/>
    <s v="Category1"/>
    <s v="ITEM1"/>
    <s v="DESCRIPTION1"/>
    <n v="1"/>
    <n v="714"/>
    <n v="714"/>
    <d v="2016-02-02T00:00:00"/>
    <d v="2016-02-29T00:00:00"/>
  </r>
  <r>
    <x v="0"/>
    <s v="Category1"/>
    <s v="ITEM2"/>
    <s v="DESCRIPTION2"/>
    <n v="1"/>
    <n v="184"/>
    <n v="184"/>
    <d v="2016-02-02T00:00:00"/>
    <d v="2016-02-29T00:00:00"/>
  </r>
  <r>
    <x v="4"/>
    <s v="Category1"/>
    <s v="ITEM1"/>
    <s v="DESCRIPTION1"/>
    <n v="1"/>
    <n v="219"/>
    <n v="219"/>
    <d v="2016-02-02T00:00:00"/>
    <d v="2016-02-29T00:00:00"/>
  </r>
  <r>
    <x v="4"/>
    <s v="Category1"/>
    <s v="ITEM1"/>
    <s v="DESCRIPTION1"/>
    <n v="1"/>
    <n v="816"/>
    <n v="816"/>
    <d v="2016-02-02T00:00:00"/>
    <d v="2016-02-29T00:00:00"/>
  </r>
  <r>
    <x v="4"/>
    <s v="Category1"/>
    <s v="ITEM1"/>
    <s v="DESCRIPTION1"/>
    <n v="1"/>
    <n v="950"/>
    <n v="950"/>
    <d v="2016-02-02T00:00:00"/>
    <d v="2016-02-29T00:00:00"/>
  </r>
  <r>
    <x v="4"/>
    <s v="Category1"/>
    <s v="ITEM2"/>
    <s v="DESCRIPTION2"/>
    <n v="1"/>
    <n v="509"/>
    <n v="509"/>
    <d v="2016-02-02T00:00:00"/>
    <d v="2016-02-29T00:00:00"/>
  </r>
  <r>
    <x v="1"/>
    <s v="Category2"/>
    <s v="ITEM4"/>
    <s v="DESCRIPTION4"/>
    <n v="1"/>
    <n v="188"/>
    <n v="188"/>
    <d v="2016-02-02T00:00:00"/>
    <d v="2016-02-29T00:00:00"/>
  </r>
  <r>
    <x v="5"/>
    <s v="Category1"/>
    <s v="ITEM1"/>
    <s v="DESCRIPTION1"/>
    <n v="1"/>
    <n v="803"/>
    <n v="803"/>
    <d v="2016-02-02T00:00:00"/>
    <d v="2016-02-29T00:00:00"/>
  </r>
  <r>
    <x v="0"/>
    <s v="Category1"/>
    <s v="ITEM1"/>
    <s v="DESCRIPTION1"/>
    <n v="1"/>
    <n v="901"/>
    <n v="901"/>
    <d v="2016-02-02T00:00:00"/>
    <d v="2016-02-29T00:00:00"/>
  </r>
  <r>
    <x v="5"/>
    <s v="Category2"/>
    <s v="ITEM3"/>
    <s v="DESCRIPTION3"/>
    <n v="1"/>
    <n v="803"/>
    <n v="803"/>
    <d v="2016-02-02T00:00:00"/>
    <d v="2016-02-29T00:00:00"/>
  </r>
  <r>
    <x v="3"/>
    <s v="Category3"/>
    <s v="ITEM5"/>
    <s v="DESCRIPTION5"/>
    <n v="1"/>
    <n v="386"/>
    <n v="386"/>
    <d v="2016-02-02T00:00:00"/>
    <d v="2016-02-29T00:00:00"/>
  </r>
  <r>
    <x v="2"/>
    <s v="Category2"/>
    <s v="ITEM4"/>
    <s v="DESCRIPTION4"/>
    <n v="1"/>
    <n v="761"/>
    <n v="761"/>
    <d v="2016-02-02T00:00:00"/>
    <d v="2016-02-29T00:00:00"/>
  </r>
  <r>
    <x v="5"/>
    <s v="Category3"/>
    <s v="ITEM5"/>
    <s v="DESCRIPTION5"/>
    <n v="1"/>
    <n v="315"/>
    <n v="315"/>
    <d v="2016-02-02T00:00:00"/>
    <d v="2016-02-29T00:00:00"/>
  </r>
  <r>
    <x v="1"/>
    <s v="Category2"/>
    <s v="ITEM3"/>
    <s v="DESCRIPTION3"/>
    <n v="1"/>
    <n v="932"/>
    <n v="932"/>
    <d v="2016-02-02T00:00:00"/>
    <d v="2016-02-29T00:00:00"/>
  </r>
  <r>
    <x v="4"/>
    <s v="Category1"/>
    <s v="ITEM1"/>
    <s v="DESCRIPTION1"/>
    <n v="1"/>
    <n v="258"/>
    <n v="258"/>
    <d v="2016-02-02T00:00:00"/>
    <d v="2016-02-29T00:00:00"/>
  </r>
  <r>
    <x v="3"/>
    <s v="Category2"/>
    <s v="ITEM4"/>
    <s v="DESCRIPTION4"/>
    <n v="1"/>
    <n v="126"/>
    <n v="126"/>
    <d v="2016-02-02T00:00:00"/>
    <d v="2016-02-29T00:00:00"/>
  </r>
  <r>
    <x v="0"/>
    <s v="Category3"/>
    <s v="ITEM5"/>
    <s v="DESCRIPTION5"/>
    <n v="1"/>
    <n v="924"/>
    <n v="924"/>
    <d v="2016-02-02T00:00:00"/>
    <d v="2016-02-29T00:00:00"/>
  </r>
  <r>
    <x v="2"/>
    <s v="Category3"/>
    <s v="ITEM5"/>
    <s v="DESCRIPTION5"/>
    <n v="1"/>
    <n v="251"/>
    <n v="251"/>
    <d v="2016-02-02T00:00:00"/>
    <d v="2016-02-29T00:00:00"/>
  </r>
  <r>
    <x v="2"/>
    <s v="Category2"/>
    <s v="ITEM3"/>
    <s v="DESCRIPTION3"/>
    <n v="1"/>
    <n v="443"/>
    <n v="443"/>
    <d v="2016-02-02T00:00:00"/>
    <d v="2016-02-29T00:00:00"/>
  </r>
  <r>
    <x v="0"/>
    <s v="Category2"/>
    <s v="ITEM4"/>
    <s v="DESCRIPTION4"/>
    <n v="1"/>
    <n v="613"/>
    <n v="613"/>
    <d v="2016-02-02T00:00:00"/>
    <d v="2016-02-29T00:00:00"/>
  </r>
  <r>
    <x v="2"/>
    <s v="Category2"/>
    <s v="ITEM3"/>
    <s v="DESCRIPTION3"/>
    <n v="1"/>
    <n v="720"/>
    <n v="720"/>
    <d v="2016-02-02T00:00:00"/>
    <d v="2016-02-29T00:00:00"/>
  </r>
  <r>
    <x v="0"/>
    <s v="Category1"/>
    <s v="ITEM2"/>
    <s v="DESCRIPTION2"/>
    <n v="1"/>
    <n v="976"/>
    <n v="976"/>
    <d v="2016-02-02T00:00:00"/>
    <d v="2016-02-29T00:00:00"/>
  </r>
  <r>
    <x v="4"/>
    <s v="Category2"/>
    <s v="ITEM4"/>
    <s v="DESCRIPTION4"/>
    <n v="1"/>
    <n v="998"/>
    <n v="998"/>
    <d v="2016-02-02T00:00:00"/>
    <d v="2016-02-29T00:00:00"/>
  </r>
  <r>
    <x v="0"/>
    <s v="Category2"/>
    <s v="ITEM3"/>
    <s v="DESCRIPTION3"/>
    <n v="1"/>
    <n v="259"/>
    <n v="259"/>
    <d v="2016-02-02T00:00:00"/>
    <d v="2016-02-29T00:00:00"/>
  </r>
  <r>
    <x v="1"/>
    <s v="Category3"/>
    <s v="ITEM5"/>
    <s v="DESCRIPTION5"/>
    <n v="1"/>
    <n v="629"/>
    <n v="629"/>
    <d v="2016-02-02T00:00:00"/>
    <d v="2016-02-29T00:00:00"/>
  </r>
  <r>
    <x v="4"/>
    <s v="Category3"/>
    <s v="ITEM5"/>
    <s v="DESCRIPTION5"/>
    <n v="1"/>
    <n v="393"/>
    <n v="393"/>
    <d v="2016-02-02T00:00:00"/>
    <d v="2016-02-29T00:00:00"/>
  </r>
  <r>
    <x v="3"/>
    <s v="Category3"/>
    <s v="ITEM5"/>
    <s v="DESCRIPTION5"/>
    <n v="1"/>
    <n v="559"/>
    <n v="559"/>
    <d v="2016-02-02T00:00:00"/>
    <d v="2016-02-29T00:00:00"/>
  </r>
  <r>
    <x v="3"/>
    <s v="Category1"/>
    <s v="ITEM1"/>
    <s v="DESCRIPTION1"/>
    <n v="1"/>
    <n v="126"/>
    <n v="126"/>
    <d v="2016-02-02T00:00:00"/>
    <d v="2016-02-29T00:00:00"/>
  </r>
  <r>
    <x v="2"/>
    <s v="Category3"/>
    <s v="ITEM5"/>
    <s v="DESCRIPTION5"/>
    <n v="1"/>
    <n v="891"/>
    <n v="891"/>
    <d v="2016-02-02T00:00:00"/>
    <d v="2016-02-29T00:00:00"/>
  </r>
  <r>
    <x v="2"/>
    <s v="Category1"/>
    <s v="ITEM2"/>
    <s v="DESCRIPTION2"/>
    <n v="1"/>
    <n v="143"/>
    <n v="143"/>
    <d v="2016-02-02T00:00:00"/>
    <d v="2016-02-29T00:00:00"/>
  </r>
  <r>
    <x v="5"/>
    <s v="Category2"/>
    <s v="ITEM4"/>
    <s v="DESCRIPTION4"/>
    <n v="1"/>
    <n v="968"/>
    <n v="968"/>
    <d v="2016-02-02T00:00:00"/>
    <d v="2016-02-29T00:00:00"/>
  </r>
  <r>
    <x v="5"/>
    <s v="Category1"/>
    <s v="ITEM2"/>
    <s v="DESCRIPTION2"/>
    <n v="1"/>
    <n v="167"/>
    <n v="167"/>
    <d v="2016-02-02T00:00:00"/>
    <d v="2016-02-29T00:00:00"/>
  </r>
  <r>
    <x v="1"/>
    <s v="Category3"/>
    <s v="ITEM5"/>
    <s v="DESCRIPTION5"/>
    <n v="1"/>
    <n v="779"/>
    <n v="779"/>
    <d v="2016-02-02T00:00:00"/>
    <d v="2016-02-29T00:00:00"/>
  </r>
  <r>
    <x v="5"/>
    <s v="Category1"/>
    <s v="ITEM1"/>
    <s v="DESCRIPTION1"/>
    <n v="1"/>
    <n v="353"/>
    <n v="353"/>
    <d v="2016-02-02T00:00:00"/>
    <d v="2016-02-29T00:00:00"/>
  </r>
  <r>
    <x v="5"/>
    <s v="Category2"/>
    <s v="ITEM3"/>
    <s v="DESCRIPTION3"/>
    <n v="1"/>
    <n v="488"/>
    <n v="488"/>
    <d v="2016-02-02T00:00:00"/>
    <d v="2016-02-29T00:00:00"/>
  </r>
  <r>
    <x v="2"/>
    <s v="Category3"/>
    <s v="ITEM5"/>
    <s v="DESCRIPTION5"/>
    <n v="1"/>
    <n v="439"/>
    <n v="439"/>
    <d v="2016-02-02T00:00:00"/>
    <d v="2016-02-29T00:00:00"/>
  </r>
  <r>
    <x v="0"/>
    <s v="Category2"/>
    <s v="ITEM4"/>
    <s v="DESCRIPTION4"/>
    <n v="1"/>
    <n v="676"/>
    <n v="676"/>
    <d v="2016-02-02T00:00:00"/>
    <d v="2016-02-29T00:00:00"/>
  </r>
  <r>
    <x v="5"/>
    <s v="Category3"/>
    <s v="ITEM5"/>
    <s v="DESCRIPTION5"/>
    <n v="1"/>
    <n v="866"/>
    <n v="866"/>
    <d v="2016-02-02T00:00:00"/>
    <d v="2016-02-29T00:00:00"/>
  </r>
  <r>
    <x v="1"/>
    <s v="Category2"/>
    <s v="ITEM4"/>
    <s v="DESCRIPTION4"/>
    <n v="1"/>
    <n v="285"/>
    <n v="285"/>
    <d v="2016-02-02T00:00:00"/>
    <d v="2016-02-29T00:00:00"/>
  </r>
  <r>
    <x v="4"/>
    <s v="Category2"/>
    <s v="ITEM3"/>
    <s v="DESCRIPTION3"/>
    <n v="1"/>
    <n v="728"/>
    <n v="728"/>
    <d v="2016-02-02T00:00:00"/>
    <d v="2016-02-29T00:00:00"/>
  </r>
  <r>
    <x v="2"/>
    <s v="Category1"/>
    <s v="ITEM2"/>
    <s v="DESCRIPTION2"/>
    <n v="1"/>
    <n v="774"/>
    <n v="774"/>
    <d v="2016-02-02T00:00:00"/>
    <d v="2016-02-29T00:00:00"/>
  </r>
  <r>
    <x v="0"/>
    <s v="Category3"/>
    <s v="ITEM5"/>
    <s v="DESCRIPTION5"/>
    <n v="1"/>
    <n v="207"/>
    <n v="207"/>
    <d v="2016-02-02T00:00:00"/>
    <d v="2016-02-29T00:00:00"/>
  </r>
  <r>
    <x v="4"/>
    <s v="Category1"/>
    <s v="ITEM2"/>
    <s v="DESCRIPTION2"/>
    <n v="1"/>
    <n v="345"/>
    <n v="345"/>
    <d v="2016-02-02T00:00:00"/>
    <d v="2016-02-29T00:00:00"/>
  </r>
  <r>
    <x v="0"/>
    <s v="Category1"/>
    <s v="ITEM2"/>
    <s v="DESCRIPTION2"/>
    <n v="1"/>
    <n v="174"/>
    <n v="174"/>
    <d v="2016-02-02T00:00:00"/>
    <d v="2016-02-29T00:00:00"/>
  </r>
  <r>
    <x v="3"/>
    <s v="Category2"/>
    <s v="ITEM4"/>
    <s v="DESCRIPTION4"/>
    <n v="1"/>
    <n v="929"/>
    <n v="929"/>
    <d v="2016-02-02T00:00:00"/>
    <d v="2016-02-29T00:00:00"/>
  </r>
  <r>
    <x v="3"/>
    <s v="Category2"/>
    <s v="ITEM3"/>
    <s v="DESCRIPTION3"/>
    <n v="1"/>
    <n v="939"/>
    <n v="939"/>
    <d v="2016-02-02T00:00:00"/>
    <d v="2016-02-29T00:00:00"/>
  </r>
  <r>
    <x v="4"/>
    <s v="Category2"/>
    <s v="ITEM4"/>
    <s v="DESCRIPTION4"/>
    <n v="1"/>
    <n v="152"/>
    <n v="152"/>
    <d v="2016-02-03T00:00:00"/>
    <d v="2016-02-29T00:00:00"/>
  </r>
  <r>
    <x v="5"/>
    <s v="Category3"/>
    <s v="ITEM5"/>
    <s v="DESCRIPTION5"/>
    <n v="1"/>
    <n v="728"/>
    <n v="728"/>
    <d v="2016-02-03T00:00:00"/>
    <d v="2016-02-29T00:00:00"/>
  </r>
  <r>
    <x v="0"/>
    <s v="Category2"/>
    <s v="ITEM3"/>
    <s v="DESCRIPTION3"/>
    <n v="1"/>
    <n v="905"/>
    <n v="905"/>
    <d v="2016-02-03T00:00:00"/>
    <d v="2016-02-29T00:00:00"/>
  </r>
  <r>
    <x v="5"/>
    <s v="Category3"/>
    <s v="ITEM5"/>
    <s v="DESCRIPTION5"/>
    <n v="1"/>
    <n v="169"/>
    <n v="169"/>
    <d v="2016-02-03T00:00:00"/>
    <d v="2016-02-29T00:00:00"/>
  </r>
  <r>
    <x v="0"/>
    <s v="Category1"/>
    <s v="ITEM1"/>
    <s v="DESCRIPTION1"/>
    <n v="1"/>
    <n v="910"/>
    <n v="910"/>
    <d v="2016-02-03T00:00:00"/>
    <d v="2016-02-29T00:00:00"/>
  </r>
  <r>
    <x v="4"/>
    <s v="Category1"/>
    <s v="ITEM1"/>
    <s v="DESCRIPTION1"/>
    <n v="1"/>
    <n v="743"/>
    <n v="743"/>
    <d v="2016-02-03T00:00:00"/>
    <d v="2016-02-29T00:00:00"/>
  </r>
  <r>
    <x v="4"/>
    <s v="Category2"/>
    <s v="ITEM3"/>
    <s v="DESCRIPTION3"/>
    <n v="1"/>
    <n v="235"/>
    <n v="235"/>
    <d v="2016-02-03T00:00:00"/>
    <d v="2016-02-29T00:00:00"/>
  </r>
  <r>
    <x v="3"/>
    <s v="Category3"/>
    <s v="ITEM5"/>
    <s v="DESCRIPTION5"/>
    <n v="1"/>
    <n v="430"/>
    <n v="430"/>
    <d v="2016-02-03T00:00:00"/>
    <d v="2016-02-29T00:00:00"/>
  </r>
  <r>
    <x v="0"/>
    <s v="Category2"/>
    <s v="ITEM4"/>
    <s v="DESCRIPTION4"/>
    <n v="1"/>
    <n v="616"/>
    <n v="616"/>
    <d v="2016-02-03T00:00:00"/>
    <d v="2016-02-29T00:00:00"/>
  </r>
  <r>
    <x v="1"/>
    <s v="Category1"/>
    <s v="ITEM1"/>
    <s v="DESCRIPTION1"/>
    <n v="1"/>
    <n v="732"/>
    <n v="732"/>
    <d v="2016-02-03T00:00:00"/>
    <d v="2016-02-29T00:00:00"/>
  </r>
  <r>
    <x v="1"/>
    <s v="Category3"/>
    <s v="ITEM5"/>
    <s v="DESCRIPTION5"/>
    <n v="1"/>
    <n v="354"/>
    <n v="354"/>
    <d v="2016-02-03T00:00:00"/>
    <d v="2016-02-29T00:00:00"/>
  </r>
  <r>
    <x v="5"/>
    <s v="Category1"/>
    <s v="ITEM1"/>
    <s v="DESCRIPTION1"/>
    <n v="1"/>
    <n v="804"/>
    <n v="804"/>
    <d v="2016-02-03T00:00:00"/>
    <d v="2016-02-29T00:00:00"/>
  </r>
  <r>
    <x v="3"/>
    <s v="Category2"/>
    <s v="ITEM3"/>
    <s v="DESCRIPTION3"/>
    <n v="1"/>
    <n v="869"/>
    <n v="869"/>
    <d v="2016-02-03T00:00:00"/>
    <d v="2016-02-29T00:00:00"/>
  </r>
  <r>
    <x v="4"/>
    <s v="Category2"/>
    <s v="ITEM3"/>
    <s v="DESCRIPTION3"/>
    <n v="1"/>
    <n v="106"/>
    <n v="106"/>
    <d v="2016-02-03T00:00:00"/>
    <d v="2016-02-29T00:00:00"/>
  </r>
  <r>
    <x v="4"/>
    <s v="Category1"/>
    <s v="ITEM2"/>
    <s v="DESCRIPTION2"/>
    <n v="1"/>
    <n v="544"/>
    <n v="544"/>
    <d v="2016-02-03T00:00:00"/>
    <d v="2016-02-29T00:00:00"/>
  </r>
  <r>
    <x v="4"/>
    <s v="Category2"/>
    <s v="ITEM3"/>
    <s v="DESCRIPTION3"/>
    <n v="1"/>
    <n v="623"/>
    <n v="623"/>
    <d v="2016-02-03T00:00:00"/>
    <d v="2016-02-29T00:00:00"/>
  </r>
  <r>
    <x v="1"/>
    <s v="Category2"/>
    <s v="ITEM3"/>
    <s v="DESCRIPTION3"/>
    <n v="1"/>
    <n v="285"/>
    <n v="285"/>
    <d v="2016-02-03T00:00:00"/>
    <d v="2016-02-29T00:00:00"/>
  </r>
  <r>
    <x v="0"/>
    <s v="Category2"/>
    <s v="ITEM3"/>
    <s v="DESCRIPTION3"/>
    <n v="1"/>
    <n v="158"/>
    <n v="158"/>
    <d v="2016-02-03T00:00:00"/>
    <d v="2016-02-29T00:00:00"/>
  </r>
  <r>
    <x v="2"/>
    <s v="Category2"/>
    <s v="ITEM3"/>
    <s v="DESCRIPTION3"/>
    <n v="1"/>
    <n v="691"/>
    <n v="691"/>
    <d v="2016-02-03T00:00:00"/>
    <d v="2016-02-29T00:00:00"/>
  </r>
  <r>
    <x v="2"/>
    <s v="Category1"/>
    <s v="ITEM1"/>
    <s v="DESCRIPTION1"/>
    <n v="1"/>
    <n v="460"/>
    <n v="460"/>
    <d v="2016-02-03T00:00:00"/>
    <d v="2016-02-29T00:00:00"/>
  </r>
  <r>
    <x v="2"/>
    <s v="Category1"/>
    <s v="ITEM1"/>
    <s v="DESCRIPTION1"/>
    <n v="1"/>
    <n v="292"/>
    <n v="292"/>
    <d v="2016-02-03T00:00:00"/>
    <d v="2016-02-29T00:00:00"/>
  </r>
  <r>
    <x v="4"/>
    <s v="Category1"/>
    <s v="ITEM2"/>
    <s v="DESCRIPTION2"/>
    <n v="1"/>
    <n v="889"/>
    <n v="889"/>
    <d v="2016-02-03T00:00:00"/>
    <d v="2016-02-29T00:00:00"/>
  </r>
  <r>
    <x v="1"/>
    <s v="Category3"/>
    <s v="ITEM5"/>
    <s v="DESCRIPTION5"/>
    <n v="1"/>
    <n v="639"/>
    <n v="639"/>
    <d v="2016-02-03T00:00:00"/>
    <d v="2016-02-29T00:00:00"/>
  </r>
  <r>
    <x v="3"/>
    <s v="Category2"/>
    <s v="ITEM3"/>
    <s v="DESCRIPTION3"/>
    <n v="1"/>
    <n v="641"/>
    <n v="641"/>
    <d v="2016-02-03T00:00:00"/>
    <d v="2016-02-29T00:00:00"/>
  </r>
  <r>
    <x v="1"/>
    <s v="Category2"/>
    <s v="ITEM4"/>
    <s v="DESCRIPTION4"/>
    <n v="1"/>
    <n v="860"/>
    <n v="860"/>
    <d v="2016-02-03T00:00:00"/>
    <d v="2016-02-29T00:00:00"/>
  </r>
  <r>
    <x v="2"/>
    <s v="Category3"/>
    <s v="ITEM5"/>
    <s v="DESCRIPTION5"/>
    <n v="1"/>
    <n v="277"/>
    <n v="277"/>
    <d v="2016-02-03T00:00:00"/>
    <d v="2016-02-29T00:00:00"/>
  </r>
  <r>
    <x v="1"/>
    <s v="Category2"/>
    <s v="ITEM4"/>
    <s v="DESCRIPTION4"/>
    <n v="1"/>
    <n v="647"/>
    <n v="647"/>
    <d v="2016-02-03T00:00:00"/>
    <d v="2016-02-29T00:00:00"/>
  </r>
  <r>
    <x v="4"/>
    <s v="Category1"/>
    <s v="ITEM2"/>
    <s v="DESCRIPTION2"/>
    <n v="1"/>
    <n v="897"/>
    <n v="897"/>
    <d v="2016-02-03T00:00:00"/>
    <d v="2016-02-29T00:00:00"/>
  </r>
  <r>
    <x v="3"/>
    <s v="Category3"/>
    <s v="ITEM5"/>
    <s v="DESCRIPTION5"/>
    <n v="1"/>
    <n v="244"/>
    <n v="244"/>
    <d v="2016-02-03T00:00:00"/>
    <d v="2016-02-29T00:00:00"/>
  </r>
  <r>
    <x v="5"/>
    <s v="Category1"/>
    <s v="ITEM1"/>
    <s v="DESCRIPTION1"/>
    <n v="1"/>
    <n v="722"/>
    <n v="722"/>
    <d v="2016-02-03T00:00:00"/>
    <d v="2016-02-29T00:00:00"/>
  </r>
  <r>
    <x v="1"/>
    <s v="Category3"/>
    <s v="ITEM5"/>
    <s v="DESCRIPTION5"/>
    <n v="1"/>
    <n v="961"/>
    <n v="961"/>
    <d v="2016-02-03T00:00:00"/>
    <d v="2016-02-29T00:00:00"/>
  </r>
  <r>
    <x v="4"/>
    <s v="Category2"/>
    <s v="ITEM4"/>
    <s v="DESCRIPTION4"/>
    <n v="1"/>
    <n v="211"/>
    <n v="211"/>
    <d v="2016-02-03T00:00:00"/>
    <d v="2016-02-29T00:00:00"/>
  </r>
  <r>
    <x v="0"/>
    <s v="Category2"/>
    <s v="ITEM4"/>
    <s v="DESCRIPTION4"/>
    <n v="1"/>
    <n v="215"/>
    <n v="215"/>
    <d v="2016-02-03T00:00:00"/>
    <d v="2016-02-29T00:00:00"/>
  </r>
  <r>
    <x v="0"/>
    <s v="Category1"/>
    <s v="ITEM2"/>
    <s v="DESCRIPTION2"/>
    <n v="1"/>
    <n v="554"/>
    <n v="554"/>
    <d v="2016-02-03T00:00:00"/>
    <d v="2016-02-29T00:00:00"/>
  </r>
  <r>
    <x v="3"/>
    <s v="Category3"/>
    <s v="ITEM5"/>
    <s v="DESCRIPTION5"/>
    <n v="1"/>
    <n v="166"/>
    <n v="166"/>
    <d v="2016-02-03T00:00:00"/>
    <d v="2016-02-29T00:00:00"/>
  </r>
  <r>
    <x v="2"/>
    <s v="Category2"/>
    <s v="ITEM4"/>
    <s v="DESCRIPTION4"/>
    <n v="1"/>
    <n v="530"/>
    <n v="530"/>
    <d v="2016-02-03T00:00:00"/>
    <d v="2016-02-29T00:00:00"/>
  </r>
  <r>
    <x v="0"/>
    <s v="Category1"/>
    <s v="ITEM1"/>
    <s v="DESCRIPTION1"/>
    <n v="1"/>
    <n v="168"/>
    <n v="168"/>
    <d v="2016-02-03T00:00:00"/>
    <d v="2016-02-29T00:00:00"/>
  </r>
  <r>
    <x v="3"/>
    <s v="Category3"/>
    <s v="ITEM5"/>
    <s v="DESCRIPTION5"/>
    <n v="1"/>
    <n v="914"/>
    <n v="914"/>
    <d v="2016-02-03T00:00:00"/>
    <d v="2016-02-29T00:00:00"/>
  </r>
  <r>
    <x v="2"/>
    <s v="Category2"/>
    <s v="ITEM3"/>
    <s v="DESCRIPTION3"/>
    <n v="1"/>
    <n v="905"/>
    <n v="905"/>
    <d v="2016-02-03T00:00:00"/>
    <d v="2016-02-29T00:00:00"/>
  </r>
  <r>
    <x v="1"/>
    <s v="Category3"/>
    <s v="ITEM5"/>
    <s v="DESCRIPTION5"/>
    <n v="1"/>
    <n v="136"/>
    <n v="136"/>
    <d v="2016-02-03T00:00:00"/>
    <d v="2016-02-29T00:00:00"/>
  </r>
  <r>
    <x v="3"/>
    <s v="Category1"/>
    <s v="ITEM1"/>
    <s v="DESCRIPTION1"/>
    <n v="1"/>
    <n v="404"/>
    <n v="404"/>
    <d v="2016-02-03T00:00:00"/>
    <d v="2016-02-29T00:00:00"/>
  </r>
  <r>
    <x v="2"/>
    <s v="Category3"/>
    <s v="ITEM5"/>
    <s v="DESCRIPTION5"/>
    <n v="1"/>
    <n v="713"/>
    <n v="713"/>
    <d v="2016-02-03T00:00:00"/>
    <d v="2016-02-29T00:00:00"/>
  </r>
  <r>
    <x v="3"/>
    <s v="Category1"/>
    <s v="ITEM1"/>
    <s v="DESCRIPTION1"/>
    <n v="1"/>
    <n v="248"/>
    <n v="248"/>
    <d v="2016-02-03T00:00:00"/>
    <d v="2016-02-29T00:00:00"/>
  </r>
  <r>
    <x v="5"/>
    <s v="Category2"/>
    <s v="ITEM4"/>
    <s v="DESCRIPTION4"/>
    <n v="1"/>
    <n v="696"/>
    <n v="696"/>
    <d v="2016-02-03T00:00:00"/>
    <d v="2016-02-29T00:00:00"/>
  </r>
  <r>
    <x v="3"/>
    <s v="Category2"/>
    <s v="ITEM4"/>
    <s v="DESCRIPTION4"/>
    <n v="1"/>
    <n v="134"/>
    <n v="134"/>
    <d v="2016-02-03T00:00:00"/>
    <d v="2016-02-29T00:00:00"/>
  </r>
  <r>
    <x v="2"/>
    <s v="Category1"/>
    <s v="ITEM2"/>
    <s v="DESCRIPTION2"/>
    <n v="1"/>
    <n v="590"/>
    <n v="590"/>
    <d v="2016-02-03T00:00:00"/>
    <d v="2016-02-29T00:00:00"/>
  </r>
  <r>
    <x v="4"/>
    <s v="Category3"/>
    <s v="ITEM5"/>
    <s v="DESCRIPTION5"/>
    <n v="1"/>
    <n v="532"/>
    <n v="532"/>
    <d v="2016-02-03T00:00:00"/>
    <d v="2016-02-29T00:00:00"/>
  </r>
  <r>
    <x v="4"/>
    <s v="Category2"/>
    <s v="ITEM4"/>
    <s v="DESCRIPTION4"/>
    <n v="1"/>
    <n v="544"/>
    <n v="544"/>
    <d v="2016-02-03T00:00:00"/>
    <d v="2016-02-29T00:00:00"/>
  </r>
  <r>
    <x v="4"/>
    <s v="Category3"/>
    <s v="ITEM5"/>
    <s v="DESCRIPTION5"/>
    <n v="1"/>
    <n v="188"/>
    <n v="188"/>
    <d v="2016-02-03T00:00:00"/>
    <d v="2016-02-29T00:00:00"/>
  </r>
  <r>
    <x v="1"/>
    <s v="Category1"/>
    <s v="ITEM2"/>
    <s v="DESCRIPTION2"/>
    <n v="1"/>
    <n v="856"/>
    <n v="856"/>
    <d v="2016-02-03T00:00:00"/>
    <d v="2016-02-29T00:00:00"/>
  </r>
  <r>
    <x v="0"/>
    <s v="Category1"/>
    <s v="ITEM1"/>
    <s v="DESCRIPTION1"/>
    <n v="1"/>
    <n v="315"/>
    <n v="315"/>
    <d v="2016-02-04T00:00:00"/>
    <d v="2016-02-29T00:00:00"/>
  </r>
  <r>
    <x v="3"/>
    <s v="Category2"/>
    <s v="ITEM4"/>
    <s v="DESCRIPTION4"/>
    <n v="1"/>
    <n v="462"/>
    <n v="462"/>
    <d v="2016-02-04T00:00:00"/>
    <d v="2016-02-29T00:00:00"/>
  </r>
  <r>
    <x v="3"/>
    <s v="Category2"/>
    <s v="ITEM3"/>
    <s v="DESCRIPTION3"/>
    <n v="1"/>
    <n v="222"/>
    <n v="222"/>
    <d v="2016-02-04T00:00:00"/>
    <d v="2016-02-29T00:00:00"/>
  </r>
  <r>
    <x v="3"/>
    <s v="Category2"/>
    <s v="ITEM4"/>
    <s v="DESCRIPTION4"/>
    <n v="1"/>
    <n v="616"/>
    <n v="616"/>
    <d v="2016-02-04T00:00:00"/>
    <d v="2016-02-29T00:00:00"/>
  </r>
  <r>
    <x v="4"/>
    <s v="Category2"/>
    <s v="ITEM3"/>
    <s v="DESCRIPTION3"/>
    <n v="1"/>
    <n v="377"/>
    <n v="377"/>
    <d v="2016-02-04T00:00:00"/>
    <d v="2016-02-29T00:00:00"/>
  </r>
  <r>
    <x v="4"/>
    <s v="Category2"/>
    <s v="ITEM3"/>
    <s v="DESCRIPTION3"/>
    <n v="1"/>
    <n v="262"/>
    <n v="262"/>
    <d v="2016-02-04T00:00:00"/>
    <d v="2016-02-29T00:00:00"/>
  </r>
  <r>
    <x v="3"/>
    <s v="Category1"/>
    <s v="ITEM2"/>
    <s v="DESCRIPTION2"/>
    <n v="1"/>
    <n v="682"/>
    <n v="682"/>
    <d v="2016-02-04T00:00:00"/>
    <d v="2016-02-29T00:00:00"/>
  </r>
  <r>
    <x v="2"/>
    <s v="Category3"/>
    <s v="ITEM5"/>
    <s v="DESCRIPTION5"/>
    <n v="1"/>
    <n v="417"/>
    <n v="417"/>
    <d v="2016-02-04T00:00:00"/>
    <d v="2016-02-29T00:00:00"/>
  </r>
  <r>
    <x v="1"/>
    <s v="Category2"/>
    <s v="ITEM3"/>
    <s v="DESCRIPTION3"/>
    <n v="1"/>
    <n v="983"/>
    <n v="983"/>
    <d v="2016-02-04T00:00:00"/>
    <d v="2016-02-29T00:00:00"/>
  </r>
  <r>
    <x v="0"/>
    <s v="Category1"/>
    <s v="ITEM2"/>
    <s v="DESCRIPTION2"/>
    <n v="1"/>
    <n v="409"/>
    <n v="409"/>
    <d v="2016-02-04T00:00:00"/>
    <d v="2016-02-29T00:00:00"/>
  </r>
  <r>
    <x v="0"/>
    <s v="Category3"/>
    <s v="ITEM5"/>
    <s v="DESCRIPTION5"/>
    <n v="1"/>
    <n v="834"/>
    <n v="834"/>
    <d v="2016-02-04T00:00:00"/>
    <d v="2016-02-29T00:00:00"/>
  </r>
  <r>
    <x v="2"/>
    <s v="Category2"/>
    <s v="ITEM3"/>
    <s v="DESCRIPTION3"/>
    <n v="1"/>
    <n v="574"/>
    <n v="574"/>
    <d v="2016-02-04T00:00:00"/>
    <d v="2016-02-29T00:00:00"/>
  </r>
  <r>
    <x v="3"/>
    <s v="Category3"/>
    <s v="ITEM5"/>
    <s v="DESCRIPTION5"/>
    <n v="1"/>
    <n v="310"/>
    <n v="310"/>
    <d v="2016-02-04T00:00:00"/>
    <d v="2016-02-29T00:00:00"/>
  </r>
  <r>
    <x v="4"/>
    <s v="Category2"/>
    <s v="ITEM3"/>
    <s v="DESCRIPTION3"/>
    <n v="1"/>
    <n v="206"/>
    <n v="206"/>
    <d v="2016-02-04T00:00:00"/>
    <d v="2016-02-29T00:00:00"/>
  </r>
  <r>
    <x v="4"/>
    <s v="Category1"/>
    <s v="ITEM2"/>
    <s v="DESCRIPTION2"/>
    <n v="1"/>
    <n v="931"/>
    <n v="931"/>
    <d v="2016-02-04T00:00:00"/>
    <d v="2016-02-29T00:00:00"/>
  </r>
  <r>
    <x v="5"/>
    <s v="Category2"/>
    <s v="ITEM4"/>
    <s v="DESCRIPTION4"/>
    <n v="1"/>
    <n v="117"/>
    <n v="117"/>
    <d v="2016-02-04T00:00:00"/>
    <d v="2016-02-29T00:00:00"/>
  </r>
  <r>
    <x v="0"/>
    <s v="Category1"/>
    <s v="ITEM1"/>
    <s v="DESCRIPTION1"/>
    <n v="1"/>
    <n v="812"/>
    <n v="812"/>
    <d v="2016-02-04T00:00:00"/>
    <d v="2016-02-29T00:00:00"/>
  </r>
  <r>
    <x v="1"/>
    <s v="Category2"/>
    <s v="ITEM4"/>
    <s v="DESCRIPTION4"/>
    <n v="1"/>
    <n v="762"/>
    <n v="762"/>
    <d v="2016-02-04T00:00:00"/>
    <d v="2016-02-29T00:00:00"/>
  </r>
  <r>
    <x v="2"/>
    <s v="Category1"/>
    <s v="ITEM1"/>
    <s v="DESCRIPTION1"/>
    <n v="1"/>
    <n v="698"/>
    <n v="698"/>
    <d v="2016-02-04T00:00:00"/>
    <d v="2016-02-29T00:00:00"/>
  </r>
  <r>
    <x v="5"/>
    <s v="Category2"/>
    <s v="ITEM4"/>
    <s v="DESCRIPTION4"/>
    <n v="1"/>
    <n v="454"/>
    <n v="454"/>
    <d v="2016-02-04T00:00:00"/>
    <d v="2016-02-29T00:00:00"/>
  </r>
  <r>
    <x v="0"/>
    <s v="Category2"/>
    <s v="ITEM4"/>
    <s v="DESCRIPTION4"/>
    <n v="1"/>
    <n v="951"/>
    <n v="951"/>
    <d v="2016-02-04T00:00:00"/>
    <d v="2016-02-29T00:00:00"/>
  </r>
  <r>
    <x v="5"/>
    <s v="Category2"/>
    <s v="ITEM3"/>
    <s v="DESCRIPTION3"/>
    <n v="1"/>
    <n v="469"/>
    <n v="469"/>
    <d v="2016-02-04T00:00:00"/>
    <d v="2016-02-29T00:00:00"/>
  </r>
  <r>
    <x v="1"/>
    <s v="Category2"/>
    <s v="ITEM3"/>
    <s v="DESCRIPTION3"/>
    <n v="1"/>
    <n v="318"/>
    <n v="318"/>
    <d v="2016-02-04T00:00:00"/>
    <d v="2016-02-29T00:00:00"/>
  </r>
  <r>
    <x v="4"/>
    <s v="Category1"/>
    <s v="ITEM1"/>
    <s v="DESCRIPTION1"/>
    <n v="1"/>
    <n v="885"/>
    <n v="885"/>
    <d v="2016-02-04T00:00:00"/>
    <d v="2016-02-29T00:00:00"/>
  </r>
  <r>
    <x v="3"/>
    <s v="Category3"/>
    <s v="ITEM5"/>
    <s v="DESCRIPTION5"/>
    <n v="1"/>
    <n v="598"/>
    <n v="598"/>
    <d v="2016-02-04T00:00:00"/>
    <d v="2016-02-29T00:00:00"/>
  </r>
  <r>
    <x v="2"/>
    <s v="Category1"/>
    <s v="ITEM1"/>
    <s v="DESCRIPTION1"/>
    <n v="1"/>
    <n v="108"/>
    <n v="108"/>
    <d v="2016-02-04T00:00:00"/>
    <d v="2016-02-29T00:00:00"/>
  </r>
  <r>
    <x v="5"/>
    <s v="Category3"/>
    <s v="ITEM5"/>
    <s v="DESCRIPTION5"/>
    <n v="1"/>
    <n v="924"/>
    <n v="924"/>
    <d v="2016-02-04T00:00:00"/>
    <d v="2016-02-29T00:00:00"/>
  </r>
  <r>
    <x v="4"/>
    <s v="Category2"/>
    <s v="ITEM4"/>
    <s v="DESCRIPTION4"/>
    <n v="1"/>
    <n v="354"/>
    <n v="354"/>
    <d v="2016-02-04T00:00:00"/>
    <d v="2016-02-29T00:00:00"/>
  </r>
  <r>
    <x v="4"/>
    <s v="Category3"/>
    <s v="ITEM5"/>
    <s v="DESCRIPTION5"/>
    <n v="1"/>
    <n v="652"/>
    <n v="652"/>
    <d v="2016-02-04T00:00:00"/>
    <d v="2016-02-29T00:00:00"/>
  </r>
  <r>
    <x v="2"/>
    <s v="Category2"/>
    <s v="ITEM3"/>
    <s v="DESCRIPTION3"/>
    <n v="1"/>
    <n v="782"/>
    <n v="782"/>
    <d v="2016-02-04T00:00:00"/>
    <d v="2016-02-29T00:00:00"/>
  </r>
  <r>
    <x v="1"/>
    <s v="Category2"/>
    <s v="ITEM4"/>
    <s v="DESCRIPTION4"/>
    <n v="1"/>
    <n v="453"/>
    <n v="453"/>
    <d v="2016-02-04T00:00:00"/>
    <d v="2016-02-29T00:00:00"/>
  </r>
  <r>
    <x v="0"/>
    <s v="Category2"/>
    <s v="ITEM4"/>
    <s v="DESCRIPTION4"/>
    <n v="1"/>
    <n v="657"/>
    <n v="657"/>
    <d v="2016-02-04T00:00:00"/>
    <d v="2016-02-29T00:00:00"/>
  </r>
  <r>
    <x v="0"/>
    <s v="Category3"/>
    <s v="ITEM5"/>
    <s v="DESCRIPTION5"/>
    <n v="1"/>
    <n v="379"/>
    <n v="379"/>
    <d v="2016-02-04T00:00:00"/>
    <d v="2016-02-29T00:00:00"/>
  </r>
  <r>
    <x v="0"/>
    <s v="Category3"/>
    <s v="ITEM5"/>
    <s v="DESCRIPTION5"/>
    <n v="1"/>
    <n v="728"/>
    <n v="728"/>
    <d v="2016-02-04T00:00:00"/>
    <d v="2016-02-29T00:00:00"/>
  </r>
  <r>
    <x v="0"/>
    <s v="Category3"/>
    <s v="ITEM5"/>
    <s v="DESCRIPTION5"/>
    <n v="1"/>
    <n v="820"/>
    <n v="820"/>
    <d v="2016-02-04T00:00:00"/>
    <d v="2016-02-29T00:00:00"/>
  </r>
  <r>
    <x v="5"/>
    <s v="Category2"/>
    <s v="ITEM4"/>
    <s v="DESCRIPTION4"/>
    <n v="1"/>
    <n v="842"/>
    <n v="842"/>
    <d v="2016-02-04T00:00:00"/>
    <d v="2016-02-29T00:00:00"/>
  </r>
  <r>
    <x v="2"/>
    <s v="Category1"/>
    <s v="ITEM1"/>
    <s v="DESCRIPTION1"/>
    <n v="1"/>
    <n v="618"/>
    <n v="618"/>
    <d v="2016-02-04T00:00:00"/>
    <d v="2016-02-29T00:00:00"/>
  </r>
  <r>
    <x v="2"/>
    <s v="Category1"/>
    <s v="ITEM2"/>
    <s v="DESCRIPTION2"/>
    <n v="1"/>
    <n v="183"/>
    <n v="183"/>
    <d v="2016-02-04T00:00:00"/>
    <d v="2016-02-29T00:00:00"/>
  </r>
  <r>
    <x v="3"/>
    <s v="Category1"/>
    <s v="ITEM2"/>
    <s v="DESCRIPTION2"/>
    <n v="1"/>
    <n v="935"/>
    <n v="935"/>
    <d v="2016-02-04T00:00:00"/>
    <d v="2016-02-29T00:00:00"/>
  </r>
  <r>
    <x v="3"/>
    <s v="Category1"/>
    <s v="ITEM2"/>
    <s v="DESCRIPTION2"/>
    <n v="1"/>
    <n v="285"/>
    <n v="285"/>
    <d v="2016-02-04T00:00:00"/>
    <d v="2016-02-29T00:00:00"/>
  </r>
  <r>
    <x v="2"/>
    <s v="Category2"/>
    <s v="ITEM4"/>
    <s v="DESCRIPTION4"/>
    <n v="1"/>
    <n v="316"/>
    <n v="316"/>
    <d v="2016-02-04T00:00:00"/>
    <d v="2016-02-29T00:00:00"/>
  </r>
  <r>
    <x v="1"/>
    <s v="Category1"/>
    <s v="ITEM1"/>
    <s v="DESCRIPTION1"/>
    <n v="1"/>
    <n v="893"/>
    <n v="893"/>
    <d v="2016-02-04T00:00:00"/>
    <d v="2016-02-29T00:00:00"/>
  </r>
  <r>
    <x v="5"/>
    <s v="Category1"/>
    <s v="ITEM2"/>
    <s v="DESCRIPTION2"/>
    <n v="1"/>
    <n v="250"/>
    <n v="250"/>
    <d v="2016-02-04T00:00:00"/>
    <d v="2016-02-29T00:00:00"/>
  </r>
  <r>
    <x v="2"/>
    <s v="Category2"/>
    <s v="ITEM4"/>
    <s v="DESCRIPTION4"/>
    <n v="1"/>
    <n v="599"/>
    <n v="599"/>
    <d v="2016-02-04T00:00:00"/>
    <d v="2016-02-29T00:00:00"/>
  </r>
  <r>
    <x v="4"/>
    <s v="Category1"/>
    <s v="ITEM1"/>
    <s v="DESCRIPTION1"/>
    <n v="1"/>
    <n v="635"/>
    <n v="635"/>
    <d v="2016-02-04T00:00:00"/>
    <d v="2016-02-29T00:00:00"/>
  </r>
  <r>
    <x v="3"/>
    <s v="Category1"/>
    <s v="ITEM1"/>
    <s v="DESCRIPTION1"/>
    <n v="1"/>
    <n v="231"/>
    <n v="231"/>
    <d v="2016-02-04T00:00:00"/>
    <d v="2016-02-29T00:00:00"/>
  </r>
  <r>
    <x v="0"/>
    <s v="Category3"/>
    <s v="ITEM5"/>
    <s v="DESCRIPTION5"/>
    <n v="1"/>
    <n v="958"/>
    <n v="958"/>
    <d v="2016-02-04T00:00:00"/>
    <d v="2016-02-29T00:00:00"/>
  </r>
  <r>
    <x v="4"/>
    <s v="Category3"/>
    <s v="ITEM5"/>
    <s v="DESCRIPTION5"/>
    <n v="1"/>
    <n v="914"/>
    <n v="914"/>
    <d v="2016-02-04T00:00:00"/>
    <d v="2016-02-29T00:00:00"/>
  </r>
  <r>
    <x v="2"/>
    <s v="Category1"/>
    <s v="ITEM2"/>
    <s v="DESCRIPTION2"/>
    <n v="1"/>
    <n v="638"/>
    <n v="638"/>
    <d v="2016-02-04T00:00:00"/>
    <d v="2016-02-29T00:00:00"/>
  </r>
  <r>
    <x v="2"/>
    <s v="Category2"/>
    <s v="ITEM4"/>
    <s v="DESCRIPTION4"/>
    <n v="1"/>
    <n v="646"/>
    <n v="646"/>
    <d v="2016-02-04T00:00:00"/>
    <d v="2016-02-29T00:00:00"/>
  </r>
  <r>
    <x v="5"/>
    <s v="Category3"/>
    <s v="ITEM5"/>
    <s v="DESCRIPTION5"/>
    <n v="1"/>
    <n v="948"/>
    <n v="948"/>
    <d v="2016-02-05T00:00:00"/>
    <d v="2016-02-29T00:00:00"/>
  </r>
  <r>
    <x v="1"/>
    <s v="Category3"/>
    <s v="ITEM5"/>
    <s v="DESCRIPTION5"/>
    <n v="1"/>
    <n v="547"/>
    <n v="547"/>
    <d v="2016-02-05T00:00:00"/>
    <d v="2016-02-29T00:00:00"/>
  </r>
  <r>
    <x v="2"/>
    <s v="Category1"/>
    <s v="ITEM1"/>
    <s v="DESCRIPTION1"/>
    <n v="1"/>
    <n v="404"/>
    <n v="404"/>
    <d v="2016-02-05T00:00:00"/>
    <d v="2016-02-29T00:00:00"/>
  </r>
  <r>
    <x v="3"/>
    <s v="Category2"/>
    <s v="ITEM4"/>
    <s v="DESCRIPTION4"/>
    <n v="1"/>
    <n v="714"/>
    <n v="714"/>
    <d v="2016-02-05T00:00:00"/>
    <d v="2016-02-29T00:00:00"/>
  </r>
  <r>
    <x v="2"/>
    <s v="Category2"/>
    <s v="ITEM4"/>
    <s v="DESCRIPTION4"/>
    <n v="1"/>
    <n v="384"/>
    <n v="384"/>
    <d v="2016-02-05T00:00:00"/>
    <d v="2016-02-29T00:00:00"/>
  </r>
  <r>
    <x v="2"/>
    <s v="Category2"/>
    <s v="ITEM4"/>
    <s v="DESCRIPTION4"/>
    <n v="1"/>
    <n v="334"/>
    <n v="334"/>
    <d v="2016-02-05T00:00:00"/>
    <d v="2016-02-29T00:00:00"/>
  </r>
  <r>
    <x v="4"/>
    <s v="Category1"/>
    <s v="ITEM2"/>
    <s v="DESCRIPTION2"/>
    <n v="1"/>
    <n v="116"/>
    <n v="116"/>
    <d v="2016-02-05T00:00:00"/>
    <d v="2016-02-29T00:00:00"/>
  </r>
  <r>
    <x v="5"/>
    <s v="Category3"/>
    <s v="ITEM5"/>
    <s v="DESCRIPTION5"/>
    <n v="1"/>
    <n v="891"/>
    <n v="891"/>
    <d v="2016-02-05T00:00:00"/>
    <d v="2016-02-29T00:00:00"/>
  </r>
  <r>
    <x v="5"/>
    <s v="Category1"/>
    <s v="ITEM1"/>
    <s v="DESCRIPTION1"/>
    <n v="1"/>
    <n v="770"/>
    <n v="770"/>
    <d v="2016-02-05T00:00:00"/>
    <d v="2016-02-29T00:00:00"/>
  </r>
  <r>
    <x v="2"/>
    <s v="Category3"/>
    <s v="ITEM5"/>
    <s v="DESCRIPTION5"/>
    <n v="1"/>
    <n v="134"/>
    <n v="134"/>
    <d v="2016-02-05T00:00:00"/>
    <d v="2016-02-29T00:00:00"/>
  </r>
  <r>
    <x v="4"/>
    <s v="Category1"/>
    <s v="ITEM2"/>
    <s v="DESCRIPTION2"/>
    <n v="1"/>
    <n v="431"/>
    <n v="431"/>
    <d v="2016-02-05T00:00:00"/>
    <d v="2016-02-29T00:00:00"/>
  </r>
  <r>
    <x v="5"/>
    <s v="Category3"/>
    <s v="ITEM5"/>
    <s v="DESCRIPTION5"/>
    <n v="1"/>
    <n v="390"/>
    <n v="390"/>
    <d v="2016-02-05T00:00:00"/>
    <d v="2016-02-29T00:00:00"/>
  </r>
  <r>
    <x v="1"/>
    <s v="Category1"/>
    <s v="ITEM1"/>
    <s v="DESCRIPTION1"/>
    <n v="1"/>
    <n v="708"/>
    <n v="708"/>
    <d v="2016-02-05T00:00:00"/>
    <d v="2016-02-29T00:00:00"/>
  </r>
  <r>
    <x v="3"/>
    <s v="Category2"/>
    <s v="ITEM4"/>
    <s v="DESCRIPTION4"/>
    <n v="1"/>
    <n v="830"/>
    <n v="830"/>
    <d v="2016-02-05T00:00:00"/>
    <d v="2016-02-29T00:00:00"/>
  </r>
  <r>
    <x v="0"/>
    <s v="Category3"/>
    <s v="ITEM5"/>
    <s v="DESCRIPTION5"/>
    <n v="1"/>
    <n v="674"/>
    <n v="674"/>
    <d v="2016-02-05T00:00:00"/>
    <d v="2016-02-29T00:00:00"/>
  </r>
  <r>
    <x v="4"/>
    <s v="Category3"/>
    <s v="ITEM5"/>
    <s v="DESCRIPTION5"/>
    <n v="1"/>
    <n v="932"/>
    <n v="932"/>
    <d v="2016-02-05T00:00:00"/>
    <d v="2016-02-29T00:00:00"/>
  </r>
  <r>
    <x v="4"/>
    <s v="Category2"/>
    <s v="ITEM3"/>
    <s v="DESCRIPTION3"/>
    <n v="1"/>
    <n v="900"/>
    <n v="900"/>
    <d v="2016-02-05T00:00:00"/>
    <d v="2016-02-29T00:00:00"/>
  </r>
  <r>
    <x v="5"/>
    <s v="Category3"/>
    <s v="ITEM5"/>
    <s v="DESCRIPTION5"/>
    <n v="1"/>
    <n v="143"/>
    <n v="143"/>
    <d v="2016-02-05T00:00:00"/>
    <d v="2016-02-29T00:00:00"/>
  </r>
  <r>
    <x v="3"/>
    <s v="Category3"/>
    <s v="ITEM5"/>
    <s v="DESCRIPTION5"/>
    <n v="1"/>
    <n v="415"/>
    <n v="415"/>
    <d v="2016-02-05T00:00:00"/>
    <d v="2016-02-29T00:00:00"/>
  </r>
  <r>
    <x v="4"/>
    <s v="Category2"/>
    <s v="ITEM3"/>
    <s v="DESCRIPTION3"/>
    <n v="1"/>
    <n v="574"/>
    <n v="574"/>
    <d v="2016-02-05T00:00:00"/>
    <d v="2016-02-29T00:00:00"/>
  </r>
  <r>
    <x v="3"/>
    <s v="Category3"/>
    <s v="ITEM5"/>
    <s v="DESCRIPTION5"/>
    <n v="1"/>
    <n v="124"/>
    <n v="124"/>
    <d v="2016-02-05T00:00:00"/>
    <d v="2016-02-29T00:00:00"/>
  </r>
  <r>
    <x v="3"/>
    <s v="Category3"/>
    <s v="ITEM5"/>
    <s v="DESCRIPTION5"/>
    <n v="1"/>
    <n v="428"/>
    <n v="428"/>
    <d v="2016-02-05T00:00:00"/>
    <d v="2016-02-29T00:00:00"/>
  </r>
  <r>
    <x v="0"/>
    <s v="Category1"/>
    <s v="ITEM2"/>
    <s v="DESCRIPTION2"/>
    <n v="1"/>
    <n v="631"/>
    <n v="631"/>
    <d v="2016-02-05T00:00:00"/>
    <d v="2016-02-29T00:00:00"/>
  </r>
  <r>
    <x v="4"/>
    <s v="Category1"/>
    <s v="ITEM1"/>
    <s v="DESCRIPTION1"/>
    <n v="1"/>
    <n v="434"/>
    <n v="434"/>
    <d v="2016-02-05T00:00:00"/>
    <d v="2016-02-29T00:00:00"/>
  </r>
  <r>
    <x v="3"/>
    <s v="Category2"/>
    <s v="ITEM3"/>
    <s v="DESCRIPTION3"/>
    <n v="1"/>
    <n v="856"/>
    <n v="856"/>
    <d v="2016-02-05T00:00:00"/>
    <d v="2016-02-29T00:00:00"/>
  </r>
  <r>
    <x v="5"/>
    <s v="Category3"/>
    <s v="ITEM5"/>
    <s v="DESCRIPTION5"/>
    <n v="1"/>
    <n v="581"/>
    <n v="581"/>
    <d v="2016-02-05T00:00:00"/>
    <d v="2016-02-29T00:00:00"/>
  </r>
  <r>
    <x v="4"/>
    <s v="Category1"/>
    <s v="ITEM2"/>
    <s v="DESCRIPTION2"/>
    <n v="1"/>
    <n v="150"/>
    <n v="150"/>
    <d v="2016-02-05T00:00:00"/>
    <d v="2016-02-29T00:00:00"/>
  </r>
  <r>
    <x v="4"/>
    <s v="Category1"/>
    <s v="ITEM1"/>
    <s v="DESCRIPTION1"/>
    <n v="1"/>
    <n v="667"/>
    <n v="667"/>
    <d v="2016-02-05T00:00:00"/>
    <d v="2016-02-29T00:00:00"/>
  </r>
  <r>
    <x v="4"/>
    <s v="Category2"/>
    <s v="ITEM4"/>
    <s v="DESCRIPTION4"/>
    <n v="1"/>
    <n v="945"/>
    <n v="945"/>
    <d v="2016-02-05T00:00:00"/>
    <d v="2016-02-29T00:00:00"/>
  </r>
  <r>
    <x v="0"/>
    <s v="Category3"/>
    <s v="ITEM5"/>
    <s v="DESCRIPTION5"/>
    <n v="1"/>
    <n v="947"/>
    <n v="947"/>
    <d v="2016-02-05T00:00:00"/>
    <d v="2016-02-29T00:00:00"/>
  </r>
  <r>
    <x v="2"/>
    <s v="Category2"/>
    <s v="ITEM3"/>
    <s v="DESCRIPTION3"/>
    <n v="1"/>
    <n v="975"/>
    <n v="975"/>
    <d v="2016-02-05T00:00:00"/>
    <d v="2016-02-29T00:00:00"/>
  </r>
  <r>
    <x v="3"/>
    <s v="Category3"/>
    <s v="ITEM5"/>
    <s v="DESCRIPTION5"/>
    <n v="1"/>
    <n v="774"/>
    <n v="774"/>
    <d v="2016-02-05T00:00:00"/>
    <d v="2016-02-29T00:00:00"/>
  </r>
  <r>
    <x v="2"/>
    <s v="Category1"/>
    <s v="ITEM1"/>
    <s v="DESCRIPTION1"/>
    <n v="1"/>
    <n v="589"/>
    <n v="589"/>
    <d v="2016-02-05T00:00:00"/>
    <d v="2016-02-29T00:00:00"/>
  </r>
  <r>
    <x v="1"/>
    <s v="Category2"/>
    <s v="ITEM4"/>
    <s v="DESCRIPTION4"/>
    <n v="1"/>
    <n v="179"/>
    <n v="179"/>
    <d v="2016-02-05T00:00:00"/>
    <d v="2016-02-29T00:00:00"/>
  </r>
  <r>
    <x v="0"/>
    <s v="Category2"/>
    <s v="ITEM4"/>
    <s v="DESCRIPTION4"/>
    <n v="1"/>
    <n v="285"/>
    <n v="285"/>
    <d v="2016-02-05T00:00:00"/>
    <d v="2016-02-29T00:00:00"/>
  </r>
  <r>
    <x v="5"/>
    <s v="Category3"/>
    <s v="ITEM5"/>
    <s v="DESCRIPTION5"/>
    <n v="1"/>
    <n v="952"/>
    <n v="952"/>
    <d v="2016-02-05T00:00:00"/>
    <d v="2016-02-29T00:00:00"/>
  </r>
  <r>
    <x v="1"/>
    <s v="Category1"/>
    <s v="ITEM2"/>
    <s v="DESCRIPTION2"/>
    <n v="1"/>
    <n v="266"/>
    <n v="266"/>
    <d v="2016-02-05T00:00:00"/>
    <d v="2016-02-29T00:00:00"/>
  </r>
  <r>
    <x v="2"/>
    <s v="Category2"/>
    <s v="ITEM4"/>
    <s v="DESCRIPTION4"/>
    <n v="1"/>
    <n v="593"/>
    <n v="593"/>
    <d v="2016-02-05T00:00:00"/>
    <d v="2016-02-29T00:00:00"/>
  </r>
  <r>
    <x v="2"/>
    <s v="Category1"/>
    <s v="ITEM1"/>
    <s v="DESCRIPTION1"/>
    <n v="1"/>
    <n v="203"/>
    <n v="203"/>
    <d v="2016-02-05T00:00:00"/>
    <d v="2016-02-29T00:00:00"/>
  </r>
  <r>
    <x v="2"/>
    <s v="Category2"/>
    <s v="ITEM4"/>
    <s v="DESCRIPTION4"/>
    <n v="1"/>
    <n v="492"/>
    <n v="492"/>
    <d v="2016-02-05T00:00:00"/>
    <d v="2016-02-29T00:00:00"/>
  </r>
  <r>
    <x v="5"/>
    <s v="Category1"/>
    <s v="ITEM1"/>
    <s v="DESCRIPTION1"/>
    <n v="1"/>
    <n v="343"/>
    <n v="343"/>
    <d v="2016-02-05T00:00:00"/>
    <d v="2016-02-29T00:00:00"/>
  </r>
  <r>
    <x v="3"/>
    <s v="Category2"/>
    <s v="ITEM3"/>
    <s v="DESCRIPTION3"/>
    <n v="1"/>
    <n v="866"/>
    <n v="866"/>
    <d v="2016-02-05T00:00:00"/>
    <d v="2016-02-29T00:00:00"/>
  </r>
  <r>
    <x v="3"/>
    <s v="Category2"/>
    <s v="ITEM4"/>
    <s v="DESCRIPTION4"/>
    <n v="1"/>
    <n v="157"/>
    <n v="157"/>
    <d v="2016-02-05T00:00:00"/>
    <d v="2016-02-29T00:00:00"/>
  </r>
  <r>
    <x v="5"/>
    <s v="Category1"/>
    <s v="ITEM2"/>
    <s v="DESCRIPTION2"/>
    <n v="1"/>
    <n v="576"/>
    <n v="576"/>
    <d v="2016-02-05T00:00:00"/>
    <d v="2016-02-29T00:00:00"/>
  </r>
  <r>
    <x v="4"/>
    <s v="Category3"/>
    <s v="ITEM5"/>
    <s v="DESCRIPTION5"/>
    <n v="1"/>
    <n v="517"/>
    <n v="517"/>
    <d v="2016-02-05T00:00:00"/>
    <d v="2016-02-29T00:00:00"/>
  </r>
  <r>
    <x v="1"/>
    <s v="Category2"/>
    <s v="ITEM3"/>
    <s v="DESCRIPTION3"/>
    <n v="1"/>
    <n v="687"/>
    <n v="687"/>
    <d v="2016-02-05T00:00:00"/>
    <d v="2016-02-29T00:00:00"/>
  </r>
  <r>
    <x v="3"/>
    <s v="Category2"/>
    <s v="ITEM3"/>
    <s v="DESCRIPTION3"/>
    <n v="1"/>
    <n v="463"/>
    <n v="463"/>
    <d v="2016-02-05T00:00:00"/>
    <d v="2016-02-29T00:00:00"/>
  </r>
  <r>
    <x v="5"/>
    <s v="Category3"/>
    <s v="ITEM5"/>
    <s v="DESCRIPTION5"/>
    <n v="1"/>
    <n v="331"/>
    <n v="331"/>
    <d v="2016-02-05T00:00:00"/>
    <d v="2016-02-29T00:00:00"/>
  </r>
  <r>
    <x v="1"/>
    <s v="Category3"/>
    <s v="ITEM5"/>
    <s v="DESCRIPTION5"/>
    <n v="1"/>
    <n v="616"/>
    <n v="616"/>
    <d v="2016-02-05T00:00:00"/>
    <d v="2016-02-29T00:00:00"/>
  </r>
  <r>
    <x v="2"/>
    <s v="Category1"/>
    <s v="ITEM2"/>
    <s v="DESCRIPTION2"/>
    <n v="1"/>
    <n v="574"/>
    <n v="574"/>
    <d v="2016-02-05T00:00:00"/>
    <d v="2016-02-29T00:00:00"/>
  </r>
  <r>
    <x v="3"/>
    <s v="Category3"/>
    <s v="ITEM5"/>
    <s v="DESCRIPTION5"/>
    <n v="1"/>
    <n v="412"/>
    <n v="412"/>
    <d v="2016-02-06T00:00:00"/>
    <d v="2016-02-29T00:00:00"/>
  </r>
  <r>
    <x v="3"/>
    <s v="Category1"/>
    <s v="ITEM1"/>
    <s v="DESCRIPTION1"/>
    <n v="1"/>
    <n v="665"/>
    <n v="665"/>
    <d v="2016-02-06T00:00:00"/>
    <d v="2016-02-29T00:00:00"/>
  </r>
  <r>
    <x v="2"/>
    <s v="Category1"/>
    <s v="ITEM1"/>
    <s v="DESCRIPTION1"/>
    <n v="1"/>
    <n v="108"/>
    <n v="108"/>
    <d v="2016-02-06T00:00:00"/>
    <d v="2016-02-29T00:00:00"/>
  </r>
  <r>
    <x v="3"/>
    <s v="Category2"/>
    <s v="ITEM4"/>
    <s v="DESCRIPTION4"/>
    <n v="1"/>
    <n v="156"/>
    <n v="156"/>
    <d v="2016-02-06T00:00:00"/>
    <d v="2016-02-29T00:00:00"/>
  </r>
  <r>
    <x v="0"/>
    <s v="Category2"/>
    <s v="ITEM4"/>
    <s v="DESCRIPTION4"/>
    <n v="1"/>
    <n v="792"/>
    <n v="792"/>
    <d v="2016-02-06T00:00:00"/>
    <d v="2016-02-29T00:00:00"/>
  </r>
  <r>
    <x v="3"/>
    <s v="Category2"/>
    <s v="ITEM3"/>
    <s v="DESCRIPTION3"/>
    <n v="1"/>
    <n v="578"/>
    <n v="578"/>
    <d v="2016-02-06T00:00:00"/>
    <d v="2016-02-29T00:00:00"/>
  </r>
  <r>
    <x v="5"/>
    <s v="Category1"/>
    <s v="ITEM2"/>
    <s v="DESCRIPTION2"/>
    <n v="1"/>
    <n v="197"/>
    <n v="197"/>
    <d v="2016-02-06T00:00:00"/>
    <d v="2016-02-29T00:00:00"/>
  </r>
  <r>
    <x v="0"/>
    <s v="Category1"/>
    <s v="ITEM2"/>
    <s v="DESCRIPTION2"/>
    <n v="1"/>
    <n v="353"/>
    <n v="353"/>
    <d v="2016-02-06T00:00:00"/>
    <d v="2016-02-29T00:00:00"/>
  </r>
  <r>
    <x v="3"/>
    <s v="Category1"/>
    <s v="ITEM2"/>
    <s v="DESCRIPTION2"/>
    <n v="1"/>
    <n v="663"/>
    <n v="663"/>
    <d v="2016-02-06T00:00:00"/>
    <d v="2016-02-29T00:00:00"/>
  </r>
  <r>
    <x v="3"/>
    <s v="Category2"/>
    <s v="ITEM3"/>
    <s v="DESCRIPTION3"/>
    <n v="1"/>
    <n v="252"/>
    <n v="252"/>
    <d v="2016-02-06T00:00:00"/>
    <d v="2016-02-29T00:00:00"/>
  </r>
  <r>
    <x v="1"/>
    <s v="Category2"/>
    <s v="ITEM3"/>
    <s v="DESCRIPTION3"/>
    <n v="1"/>
    <n v="379"/>
    <n v="379"/>
    <d v="2016-02-06T00:00:00"/>
    <d v="2016-02-29T00:00:00"/>
  </r>
  <r>
    <x v="3"/>
    <s v="Category3"/>
    <s v="ITEM5"/>
    <s v="DESCRIPTION5"/>
    <n v="1"/>
    <n v="860"/>
    <n v="860"/>
    <d v="2016-02-06T00:00:00"/>
    <d v="2016-02-29T00:00:00"/>
  </r>
  <r>
    <x v="2"/>
    <s v="Category3"/>
    <s v="ITEM5"/>
    <s v="DESCRIPTION5"/>
    <n v="1"/>
    <n v="659"/>
    <n v="659"/>
    <d v="2016-02-06T00:00:00"/>
    <d v="2016-02-29T00:00:00"/>
  </r>
  <r>
    <x v="5"/>
    <s v="Category3"/>
    <s v="ITEM5"/>
    <s v="DESCRIPTION5"/>
    <n v="1"/>
    <n v="702"/>
    <n v="702"/>
    <d v="2016-02-06T00:00:00"/>
    <d v="2016-02-29T00:00:00"/>
  </r>
  <r>
    <x v="2"/>
    <s v="Category2"/>
    <s v="ITEM3"/>
    <s v="DESCRIPTION3"/>
    <n v="1"/>
    <n v="530"/>
    <n v="530"/>
    <d v="2016-02-06T00:00:00"/>
    <d v="2016-02-29T00:00:00"/>
  </r>
  <r>
    <x v="1"/>
    <s v="Category1"/>
    <s v="ITEM2"/>
    <s v="DESCRIPTION2"/>
    <n v="1"/>
    <n v="298"/>
    <n v="298"/>
    <d v="2016-02-06T00:00:00"/>
    <d v="2016-02-29T00:00:00"/>
  </r>
  <r>
    <x v="2"/>
    <s v="Category1"/>
    <s v="ITEM1"/>
    <s v="DESCRIPTION1"/>
    <n v="1"/>
    <n v="515"/>
    <n v="515"/>
    <d v="2016-02-06T00:00:00"/>
    <d v="2016-02-29T00:00:00"/>
  </r>
  <r>
    <x v="1"/>
    <s v="Category1"/>
    <s v="ITEM2"/>
    <s v="DESCRIPTION2"/>
    <n v="1"/>
    <n v="953"/>
    <n v="953"/>
    <d v="2016-02-06T00:00:00"/>
    <d v="2016-02-29T00:00:00"/>
  </r>
  <r>
    <x v="4"/>
    <s v="Category1"/>
    <s v="ITEM2"/>
    <s v="DESCRIPTION2"/>
    <n v="1"/>
    <n v="896"/>
    <n v="896"/>
    <d v="2016-02-06T00:00:00"/>
    <d v="2016-02-29T00:00:00"/>
  </r>
  <r>
    <x v="3"/>
    <s v="Category2"/>
    <s v="ITEM3"/>
    <s v="DESCRIPTION3"/>
    <n v="1"/>
    <n v="513"/>
    <n v="513"/>
    <d v="2016-02-06T00:00:00"/>
    <d v="2016-02-29T00:00:00"/>
  </r>
  <r>
    <x v="4"/>
    <s v="Category2"/>
    <s v="ITEM4"/>
    <s v="DESCRIPTION4"/>
    <n v="1"/>
    <n v="465"/>
    <n v="465"/>
    <d v="2016-02-06T00:00:00"/>
    <d v="2016-02-29T00:00:00"/>
  </r>
  <r>
    <x v="3"/>
    <s v="Category2"/>
    <s v="ITEM4"/>
    <s v="DESCRIPTION4"/>
    <n v="1"/>
    <n v="177"/>
    <n v="177"/>
    <d v="2016-02-06T00:00:00"/>
    <d v="2016-02-29T00:00:00"/>
  </r>
  <r>
    <x v="3"/>
    <s v="Category1"/>
    <s v="ITEM1"/>
    <s v="DESCRIPTION1"/>
    <n v="1"/>
    <n v="302"/>
    <n v="302"/>
    <d v="2016-02-06T00:00:00"/>
    <d v="2016-02-29T00:00:00"/>
  </r>
  <r>
    <x v="1"/>
    <s v="Category3"/>
    <s v="ITEM5"/>
    <s v="DESCRIPTION5"/>
    <n v="1"/>
    <n v="384"/>
    <n v="384"/>
    <d v="2016-02-06T00:00:00"/>
    <d v="2016-02-29T00:00:00"/>
  </r>
  <r>
    <x v="3"/>
    <s v="Category1"/>
    <s v="ITEM1"/>
    <s v="DESCRIPTION1"/>
    <n v="1"/>
    <n v="424"/>
    <n v="424"/>
    <d v="2016-02-06T00:00:00"/>
    <d v="2016-02-29T00:00:00"/>
  </r>
  <r>
    <x v="5"/>
    <s v="Category3"/>
    <s v="ITEM5"/>
    <s v="DESCRIPTION5"/>
    <n v="1"/>
    <n v="353"/>
    <n v="353"/>
    <d v="2016-02-06T00:00:00"/>
    <d v="2016-02-29T00:00:00"/>
  </r>
  <r>
    <x v="4"/>
    <s v="Category2"/>
    <s v="ITEM4"/>
    <s v="DESCRIPTION4"/>
    <n v="1"/>
    <n v="892"/>
    <n v="892"/>
    <d v="2016-02-06T00:00:00"/>
    <d v="2016-02-29T00:00:00"/>
  </r>
  <r>
    <x v="5"/>
    <s v="Category1"/>
    <s v="ITEM2"/>
    <s v="DESCRIPTION2"/>
    <n v="1"/>
    <n v="136"/>
    <n v="136"/>
    <d v="2016-02-06T00:00:00"/>
    <d v="2016-02-29T00:00:00"/>
  </r>
  <r>
    <x v="5"/>
    <s v="Category1"/>
    <s v="ITEM2"/>
    <s v="DESCRIPTION2"/>
    <n v="1"/>
    <n v="712"/>
    <n v="712"/>
    <d v="2016-02-06T00:00:00"/>
    <d v="2016-02-29T00:00:00"/>
  </r>
  <r>
    <x v="3"/>
    <s v="Category1"/>
    <s v="ITEM2"/>
    <s v="DESCRIPTION2"/>
    <n v="1"/>
    <n v="390"/>
    <n v="390"/>
    <d v="2016-02-06T00:00:00"/>
    <d v="2016-02-29T00:00:00"/>
  </r>
  <r>
    <x v="4"/>
    <s v="Category1"/>
    <s v="ITEM2"/>
    <s v="DESCRIPTION2"/>
    <n v="1"/>
    <n v="291"/>
    <n v="291"/>
    <d v="2016-02-06T00:00:00"/>
    <d v="2016-02-29T00:00:00"/>
  </r>
  <r>
    <x v="5"/>
    <s v="Category3"/>
    <s v="ITEM5"/>
    <s v="DESCRIPTION5"/>
    <n v="1"/>
    <n v="898"/>
    <n v="898"/>
    <d v="2016-02-06T00:00:00"/>
    <d v="2016-02-29T00:00:00"/>
  </r>
  <r>
    <x v="1"/>
    <s v="Category2"/>
    <s v="ITEM4"/>
    <s v="DESCRIPTION4"/>
    <n v="1"/>
    <n v="559"/>
    <n v="559"/>
    <d v="2016-02-06T00:00:00"/>
    <d v="2016-02-29T00:00:00"/>
  </r>
  <r>
    <x v="3"/>
    <s v="Category1"/>
    <s v="ITEM2"/>
    <s v="DESCRIPTION2"/>
    <n v="1"/>
    <n v="828"/>
    <n v="828"/>
    <d v="2016-02-06T00:00:00"/>
    <d v="2016-02-29T00:00:00"/>
  </r>
  <r>
    <x v="0"/>
    <s v="Category1"/>
    <s v="ITEM1"/>
    <s v="DESCRIPTION1"/>
    <n v="1"/>
    <n v="142"/>
    <n v="142"/>
    <d v="2016-02-06T00:00:00"/>
    <d v="2016-02-29T00:00:00"/>
  </r>
  <r>
    <x v="0"/>
    <s v="Category1"/>
    <s v="ITEM2"/>
    <s v="DESCRIPTION2"/>
    <n v="1"/>
    <n v="132"/>
    <n v="132"/>
    <d v="2016-02-06T00:00:00"/>
    <d v="2016-02-29T00:00:00"/>
  </r>
  <r>
    <x v="4"/>
    <s v="Category1"/>
    <s v="ITEM2"/>
    <s v="DESCRIPTION2"/>
    <n v="1"/>
    <n v="391"/>
    <n v="391"/>
    <d v="2016-02-06T00:00:00"/>
    <d v="2016-02-29T00:00:00"/>
  </r>
  <r>
    <x v="1"/>
    <s v="Category3"/>
    <s v="ITEM5"/>
    <s v="DESCRIPTION5"/>
    <n v="1"/>
    <n v="397"/>
    <n v="397"/>
    <d v="2016-02-06T00:00:00"/>
    <d v="2016-02-29T00:00:00"/>
  </r>
  <r>
    <x v="2"/>
    <s v="Category1"/>
    <s v="ITEM2"/>
    <s v="DESCRIPTION2"/>
    <n v="1"/>
    <n v="739"/>
    <n v="739"/>
    <d v="2016-02-06T00:00:00"/>
    <d v="2016-02-29T00:00:00"/>
  </r>
  <r>
    <x v="3"/>
    <s v="Category1"/>
    <s v="ITEM2"/>
    <s v="DESCRIPTION2"/>
    <n v="1"/>
    <n v="141"/>
    <n v="141"/>
    <d v="2016-02-06T00:00:00"/>
    <d v="2016-02-29T00:00:00"/>
  </r>
  <r>
    <x v="3"/>
    <s v="Category1"/>
    <s v="ITEM2"/>
    <s v="DESCRIPTION2"/>
    <n v="1"/>
    <n v="881"/>
    <n v="881"/>
    <d v="2016-02-06T00:00:00"/>
    <d v="2016-02-29T00:00:00"/>
  </r>
  <r>
    <x v="3"/>
    <s v="Category2"/>
    <s v="ITEM3"/>
    <s v="DESCRIPTION3"/>
    <n v="1"/>
    <n v="214"/>
    <n v="214"/>
    <d v="2016-02-06T00:00:00"/>
    <d v="2016-02-29T00:00:00"/>
  </r>
  <r>
    <x v="4"/>
    <s v="Category3"/>
    <s v="ITEM5"/>
    <s v="DESCRIPTION5"/>
    <n v="1"/>
    <n v="547"/>
    <n v="547"/>
    <d v="2016-02-06T00:00:00"/>
    <d v="2016-02-29T00:00:00"/>
  </r>
  <r>
    <x v="3"/>
    <s v="Category3"/>
    <s v="ITEM5"/>
    <s v="DESCRIPTION5"/>
    <n v="1"/>
    <n v="609"/>
    <n v="609"/>
    <d v="2016-02-06T00:00:00"/>
    <d v="2016-02-29T00:00:00"/>
  </r>
  <r>
    <x v="3"/>
    <s v="Category1"/>
    <s v="ITEM2"/>
    <s v="DESCRIPTION2"/>
    <n v="1"/>
    <n v="521"/>
    <n v="521"/>
    <d v="2016-02-06T00:00:00"/>
    <d v="2016-02-29T00:00:00"/>
  </r>
  <r>
    <x v="3"/>
    <s v="Category1"/>
    <s v="ITEM1"/>
    <s v="DESCRIPTION1"/>
    <n v="1"/>
    <n v="910"/>
    <n v="910"/>
    <d v="2016-02-06T00:00:00"/>
    <d v="2016-02-29T00:00:00"/>
  </r>
  <r>
    <x v="4"/>
    <s v="Category1"/>
    <s v="ITEM1"/>
    <s v="DESCRIPTION1"/>
    <n v="1"/>
    <n v="962"/>
    <n v="962"/>
    <d v="2016-02-06T00:00:00"/>
    <d v="2016-02-29T00:00:00"/>
  </r>
  <r>
    <x v="2"/>
    <s v="Category2"/>
    <s v="ITEM3"/>
    <s v="DESCRIPTION3"/>
    <n v="1"/>
    <n v="478"/>
    <n v="478"/>
    <d v="2016-02-06T00:00:00"/>
    <d v="2016-02-29T00:00:00"/>
  </r>
  <r>
    <x v="2"/>
    <s v="Category2"/>
    <s v="ITEM3"/>
    <s v="DESCRIPTION3"/>
    <n v="1"/>
    <n v="379"/>
    <n v="379"/>
    <d v="2016-02-06T00:00:00"/>
    <d v="2016-02-29T00:00:00"/>
  </r>
  <r>
    <x v="0"/>
    <s v="Category1"/>
    <s v="ITEM1"/>
    <s v="DESCRIPTION1"/>
    <n v="1"/>
    <n v="186"/>
    <n v="186"/>
    <d v="2016-02-06T00:00:00"/>
    <d v="2016-02-29T00:00:00"/>
  </r>
  <r>
    <x v="1"/>
    <s v="Category2"/>
    <s v="ITEM4"/>
    <s v="DESCRIPTION4"/>
    <n v="1"/>
    <n v="970"/>
    <n v="970"/>
    <d v="2016-02-07T00:00:00"/>
    <d v="2016-02-29T00:00:00"/>
  </r>
  <r>
    <x v="1"/>
    <s v="Category2"/>
    <s v="ITEM3"/>
    <s v="DESCRIPTION3"/>
    <n v="1"/>
    <n v="634"/>
    <n v="634"/>
    <d v="2016-02-07T00:00:00"/>
    <d v="2016-02-29T00:00:00"/>
  </r>
  <r>
    <x v="2"/>
    <s v="Category3"/>
    <s v="ITEM5"/>
    <s v="DESCRIPTION5"/>
    <n v="1"/>
    <n v="752"/>
    <n v="752"/>
    <d v="2016-02-07T00:00:00"/>
    <d v="2016-02-29T00:00:00"/>
  </r>
  <r>
    <x v="0"/>
    <s v="Category1"/>
    <s v="ITEM2"/>
    <s v="DESCRIPTION2"/>
    <n v="1"/>
    <n v="660"/>
    <n v="660"/>
    <d v="2016-02-07T00:00:00"/>
    <d v="2016-02-29T00:00:00"/>
  </r>
  <r>
    <x v="2"/>
    <s v="Category1"/>
    <s v="ITEM1"/>
    <s v="DESCRIPTION1"/>
    <n v="1"/>
    <n v="355"/>
    <n v="355"/>
    <d v="2016-02-07T00:00:00"/>
    <d v="2016-02-29T00:00:00"/>
  </r>
  <r>
    <x v="3"/>
    <s v="Category2"/>
    <s v="ITEM3"/>
    <s v="DESCRIPTION3"/>
    <n v="1"/>
    <n v="796"/>
    <n v="796"/>
    <d v="2016-02-07T00:00:00"/>
    <d v="2016-02-29T00:00:00"/>
  </r>
  <r>
    <x v="0"/>
    <s v="Category2"/>
    <s v="ITEM3"/>
    <s v="DESCRIPTION3"/>
    <n v="1"/>
    <n v="585"/>
    <n v="585"/>
    <d v="2016-02-07T00:00:00"/>
    <d v="2016-02-29T00:00:00"/>
  </r>
  <r>
    <x v="0"/>
    <s v="Category3"/>
    <s v="ITEM5"/>
    <s v="DESCRIPTION5"/>
    <n v="1"/>
    <n v="452"/>
    <n v="452"/>
    <d v="2016-02-07T00:00:00"/>
    <d v="2016-02-29T00:00:00"/>
  </r>
  <r>
    <x v="3"/>
    <s v="Category3"/>
    <s v="ITEM5"/>
    <s v="DESCRIPTION5"/>
    <n v="1"/>
    <n v="581"/>
    <n v="581"/>
    <d v="2016-02-07T00:00:00"/>
    <d v="2016-02-29T00:00:00"/>
  </r>
  <r>
    <x v="0"/>
    <s v="Category1"/>
    <s v="ITEM1"/>
    <s v="DESCRIPTION1"/>
    <n v="1"/>
    <n v="718"/>
    <n v="718"/>
    <d v="2016-02-07T00:00:00"/>
    <d v="2016-02-29T00:00:00"/>
  </r>
  <r>
    <x v="3"/>
    <s v="Category1"/>
    <s v="ITEM1"/>
    <s v="DESCRIPTION1"/>
    <n v="1"/>
    <n v="610"/>
    <n v="610"/>
    <d v="2016-02-07T00:00:00"/>
    <d v="2016-02-29T00:00:00"/>
  </r>
  <r>
    <x v="4"/>
    <s v="Category3"/>
    <s v="ITEM5"/>
    <s v="DESCRIPTION5"/>
    <n v="1"/>
    <n v="499"/>
    <n v="499"/>
    <d v="2016-02-07T00:00:00"/>
    <d v="2016-02-29T00:00:00"/>
  </r>
  <r>
    <x v="1"/>
    <s v="Category2"/>
    <s v="ITEM4"/>
    <s v="DESCRIPTION4"/>
    <n v="1"/>
    <n v="229"/>
    <n v="229"/>
    <d v="2016-02-07T00:00:00"/>
    <d v="2016-02-29T00:00:00"/>
  </r>
  <r>
    <x v="0"/>
    <s v="Category1"/>
    <s v="ITEM2"/>
    <s v="DESCRIPTION2"/>
    <n v="1"/>
    <n v="948"/>
    <n v="948"/>
    <d v="2016-02-07T00:00:00"/>
    <d v="2016-02-29T00:00:00"/>
  </r>
  <r>
    <x v="4"/>
    <s v="Category2"/>
    <s v="ITEM3"/>
    <s v="DESCRIPTION3"/>
    <n v="1"/>
    <n v="278"/>
    <n v="278"/>
    <d v="2016-02-07T00:00:00"/>
    <d v="2016-02-29T00:00:00"/>
  </r>
  <r>
    <x v="1"/>
    <s v="Category1"/>
    <s v="ITEM2"/>
    <s v="DESCRIPTION2"/>
    <n v="1"/>
    <n v="463"/>
    <n v="463"/>
    <d v="2016-02-07T00:00:00"/>
    <d v="2016-02-29T00:00:00"/>
  </r>
  <r>
    <x v="1"/>
    <s v="Category1"/>
    <s v="ITEM2"/>
    <s v="DESCRIPTION2"/>
    <n v="1"/>
    <n v="861"/>
    <n v="861"/>
    <d v="2016-02-07T00:00:00"/>
    <d v="2016-02-29T00:00:00"/>
  </r>
  <r>
    <x v="4"/>
    <s v="Category2"/>
    <s v="ITEM3"/>
    <s v="DESCRIPTION3"/>
    <n v="1"/>
    <n v="745"/>
    <n v="745"/>
    <d v="2016-02-07T00:00:00"/>
    <d v="2016-02-29T00:00:00"/>
  </r>
  <r>
    <x v="1"/>
    <s v="Category3"/>
    <s v="ITEM5"/>
    <s v="DESCRIPTION5"/>
    <n v="1"/>
    <n v="174"/>
    <n v="174"/>
    <d v="2016-02-07T00:00:00"/>
    <d v="2016-02-29T00:00:00"/>
  </r>
  <r>
    <x v="4"/>
    <s v="Category1"/>
    <s v="ITEM1"/>
    <s v="DESCRIPTION1"/>
    <n v="1"/>
    <n v="339"/>
    <n v="339"/>
    <d v="2016-02-07T00:00:00"/>
    <d v="2016-02-29T00:00:00"/>
  </r>
  <r>
    <x v="4"/>
    <s v="Category2"/>
    <s v="ITEM3"/>
    <s v="DESCRIPTION3"/>
    <n v="1"/>
    <n v="450"/>
    <n v="450"/>
    <d v="2016-02-07T00:00:00"/>
    <d v="2016-02-29T00:00:00"/>
  </r>
  <r>
    <x v="5"/>
    <s v="Category1"/>
    <s v="ITEM1"/>
    <s v="DESCRIPTION1"/>
    <n v="1"/>
    <n v="826"/>
    <n v="826"/>
    <d v="2016-02-07T00:00:00"/>
    <d v="2016-02-29T00:00:00"/>
  </r>
  <r>
    <x v="1"/>
    <s v="Category1"/>
    <s v="ITEM2"/>
    <s v="DESCRIPTION2"/>
    <n v="1"/>
    <n v="771"/>
    <n v="771"/>
    <d v="2016-02-07T00:00:00"/>
    <d v="2016-02-29T00:00:00"/>
  </r>
  <r>
    <x v="3"/>
    <s v="Category3"/>
    <s v="ITEM5"/>
    <s v="DESCRIPTION5"/>
    <n v="1"/>
    <n v="503"/>
    <n v="503"/>
    <d v="2016-02-07T00:00:00"/>
    <d v="2016-02-29T00:00:00"/>
  </r>
  <r>
    <x v="3"/>
    <s v="Category1"/>
    <s v="ITEM2"/>
    <s v="DESCRIPTION2"/>
    <n v="1"/>
    <n v="534"/>
    <n v="534"/>
    <d v="2016-02-07T00:00:00"/>
    <d v="2016-02-29T00:00:00"/>
  </r>
  <r>
    <x v="3"/>
    <s v="Category1"/>
    <s v="ITEM2"/>
    <s v="DESCRIPTION2"/>
    <n v="1"/>
    <n v="128"/>
    <n v="128"/>
    <d v="2016-02-07T00:00:00"/>
    <d v="2016-02-29T00:00:00"/>
  </r>
  <r>
    <x v="5"/>
    <s v="Category1"/>
    <s v="ITEM1"/>
    <s v="DESCRIPTION1"/>
    <n v="1"/>
    <n v="689"/>
    <n v="689"/>
    <d v="2016-02-07T00:00:00"/>
    <d v="2016-02-29T00:00:00"/>
  </r>
  <r>
    <x v="3"/>
    <s v="Category1"/>
    <s v="ITEM2"/>
    <s v="DESCRIPTION2"/>
    <n v="1"/>
    <n v="186"/>
    <n v="186"/>
    <d v="2016-02-07T00:00:00"/>
    <d v="2016-02-29T00:00:00"/>
  </r>
  <r>
    <x v="1"/>
    <s v="Category3"/>
    <s v="ITEM5"/>
    <s v="DESCRIPTION5"/>
    <n v="1"/>
    <n v="557"/>
    <n v="557"/>
    <d v="2016-02-07T00:00:00"/>
    <d v="2016-02-29T00:00:00"/>
  </r>
  <r>
    <x v="2"/>
    <s v="Category1"/>
    <s v="ITEM1"/>
    <s v="DESCRIPTION1"/>
    <n v="1"/>
    <n v="714"/>
    <n v="714"/>
    <d v="2016-02-07T00:00:00"/>
    <d v="2016-02-29T00:00:00"/>
  </r>
  <r>
    <x v="2"/>
    <s v="Category2"/>
    <s v="ITEM3"/>
    <s v="DESCRIPTION3"/>
    <n v="1"/>
    <n v="400"/>
    <n v="400"/>
    <d v="2016-02-07T00:00:00"/>
    <d v="2016-02-29T00:00:00"/>
  </r>
  <r>
    <x v="3"/>
    <s v="Category1"/>
    <s v="ITEM2"/>
    <s v="DESCRIPTION2"/>
    <n v="1"/>
    <n v="398"/>
    <n v="398"/>
    <d v="2016-02-07T00:00:00"/>
    <d v="2016-02-29T00:00:00"/>
  </r>
  <r>
    <x v="5"/>
    <s v="Category1"/>
    <s v="ITEM1"/>
    <s v="DESCRIPTION1"/>
    <n v="1"/>
    <n v="483"/>
    <n v="483"/>
    <d v="2016-02-07T00:00:00"/>
    <d v="2016-02-29T00:00:00"/>
  </r>
  <r>
    <x v="2"/>
    <s v="Category3"/>
    <s v="ITEM5"/>
    <s v="DESCRIPTION5"/>
    <n v="1"/>
    <n v="534"/>
    <n v="534"/>
    <d v="2016-02-07T00:00:00"/>
    <d v="2016-02-29T00:00:00"/>
  </r>
  <r>
    <x v="2"/>
    <s v="Category2"/>
    <s v="ITEM4"/>
    <s v="DESCRIPTION4"/>
    <n v="1"/>
    <n v="504"/>
    <n v="504"/>
    <d v="2016-02-07T00:00:00"/>
    <d v="2016-02-29T00:00:00"/>
  </r>
  <r>
    <x v="3"/>
    <s v="Category3"/>
    <s v="ITEM5"/>
    <s v="DESCRIPTION5"/>
    <n v="1"/>
    <n v="146"/>
    <n v="146"/>
    <d v="2016-02-07T00:00:00"/>
    <d v="2016-02-29T00:00:00"/>
  </r>
  <r>
    <x v="0"/>
    <s v="Category2"/>
    <s v="ITEM4"/>
    <s v="DESCRIPTION4"/>
    <n v="1"/>
    <n v="334"/>
    <n v="334"/>
    <d v="2016-02-07T00:00:00"/>
    <d v="2016-02-29T00:00:00"/>
  </r>
  <r>
    <x v="4"/>
    <s v="Category2"/>
    <s v="ITEM3"/>
    <s v="DESCRIPTION3"/>
    <n v="1"/>
    <n v="234"/>
    <n v="234"/>
    <d v="2016-02-07T00:00:00"/>
    <d v="2016-02-29T00:00:00"/>
  </r>
  <r>
    <x v="4"/>
    <s v="Category1"/>
    <s v="ITEM2"/>
    <s v="DESCRIPTION2"/>
    <n v="1"/>
    <n v="261"/>
    <n v="261"/>
    <d v="2016-02-07T00:00:00"/>
    <d v="2016-02-29T00:00:00"/>
  </r>
  <r>
    <x v="4"/>
    <s v="Category1"/>
    <s v="ITEM1"/>
    <s v="DESCRIPTION1"/>
    <n v="1"/>
    <n v="436"/>
    <n v="436"/>
    <d v="2016-02-07T00:00:00"/>
    <d v="2016-02-29T00:00:00"/>
  </r>
  <r>
    <x v="2"/>
    <s v="Category2"/>
    <s v="ITEM4"/>
    <s v="DESCRIPTION4"/>
    <n v="1"/>
    <n v="644"/>
    <n v="644"/>
    <d v="2016-02-07T00:00:00"/>
    <d v="2016-02-29T00:00:00"/>
  </r>
  <r>
    <x v="2"/>
    <s v="Category2"/>
    <s v="ITEM3"/>
    <s v="DESCRIPTION3"/>
    <n v="1"/>
    <n v="511"/>
    <n v="511"/>
    <d v="2016-02-07T00:00:00"/>
    <d v="2016-02-29T00:00:00"/>
  </r>
  <r>
    <x v="0"/>
    <s v="Category1"/>
    <s v="ITEM2"/>
    <s v="DESCRIPTION2"/>
    <n v="1"/>
    <n v="413"/>
    <n v="413"/>
    <d v="2016-02-07T00:00:00"/>
    <d v="2016-02-29T00:00:00"/>
  </r>
  <r>
    <x v="5"/>
    <s v="Category2"/>
    <s v="ITEM3"/>
    <s v="DESCRIPTION3"/>
    <n v="1"/>
    <n v="829"/>
    <n v="829"/>
    <d v="2016-02-07T00:00:00"/>
    <d v="2016-02-29T00:00:00"/>
  </r>
  <r>
    <x v="3"/>
    <s v="Category1"/>
    <s v="ITEM1"/>
    <s v="DESCRIPTION1"/>
    <n v="1"/>
    <n v="719"/>
    <n v="719"/>
    <d v="2016-02-07T00:00:00"/>
    <d v="2016-02-29T00:00:00"/>
  </r>
  <r>
    <x v="4"/>
    <s v="Category1"/>
    <s v="ITEM2"/>
    <s v="DESCRIPTION2"/>
    <n v="1"/>
    <n v="849"/>
    <n v="849"/>
    <d v="2016-02-07T00:00:00"/>
    <d v="2016-02-29T00:00:00"/>
  </r>
  <r>
    <x v="1"/>
    <s v="Category2"/>
    <s v="ITEM3"/>
    <s v="DESCRIPTION3"/>
    <n v="1"/>
    <n v="655"/>
    <n v="655"/>
    <d v="2016-02-07T00:00:00"/>
    <d v="2016-02-29T00:00:00"/>
  </r>
  <r>
    <x v="2"/>
    <s v="Category2"/>
    <s v="ITEM4"/>
    <s v="DESCRIPTION4"/>
    <n v="1"/>
    <n v="939"/>
    <n v="939"/>
    <d v="2016-02-07T00:00:00"/>
    <d v="2016-02-29T00:00:00"/>
  </r>
  <r>
    <x v="1"/>
    <s v="Category2"/>
    <s v="ITEM4"/>
    <s v="DESCRIPTION4"/>
    <n v="1"/>
    <n v="829"/>
    <n v="829"/>
    <d v="2016-02-07T00:00:00"/>
    <d v="2016-02-29T00:00:00"/>
  </r>
  <r>
    <x v="3"/>
    <s v="Category1"/>
    <s v="ITEM1"/>
    <s v="DESCRIPTION1"/>
    <n v="1"/>
    <n v="100"/>
    <n v="100"/>
    <d v="2016-02-07T00:00:00"/>
    <d v="2016-02-29T00:00:00"/>
  </r>
  <r>
    <x v="5"/>
    <s v="Category1"/>
    <s v="ITEM1"/>
    <s v="DESCRIPTION1"/>
    <n v="1"/>
    <n v="775"/>
    <n v="775"/>
    <d v="2016-02-08T00:00:00"/>
    <d v="2016-02-29T00:00:00"/>
  </r>
  <r>
    <x v="2"/>
    <s v="Category1"/>
    <s v="ITEM2"/>
    <s v="DESCRIPTION2"/>
    <n v="1"/>
    <n v="931"/>
    <n v="931"/>
    <d v="2016-02-08T00:00:00"/>
    <d v="2016-02-29T00:00:00"/>
  </r>
  <r>
    <x v="5"/>
    <s v="Category2"/>
    <s v="ITEM4"/>
    <s v="DESCRIPTION4"/>
    <n v="1"/>
    <n v="761"/>
    <n v="761"/>
    <d v="2016-02-08T00:00:00"/>
    <d v="2016-02-29T00:00:00"/>
  </r>
  <r>
    <x v="5"/>
    <s v="Category2"/>
    <s v="ITEM3"/>
    <s v="DESCRIPTION3"/>
    <n v="1"/>
    <n v="474"/>
    <n v="474"/>
    <d v="2016-02-08T00:00:00"/>
    <d v="2016-02-29T00:00:00"/>
  </r>
  <r>
    <x v="5"/>
    <s v="Category1"/>
    <s v="ITEM2"/>
    <s v="DESCRIPTION2"/>
    <n v="1"/>
    <n v="414"/>
    <n v="414"/>
    <d v="2016-02-08T00:00:00"/>
    <d v="2016-02-29T00:00:00"/>
  </r>
  <r>
    <x v="2"/>
    <s v="Category2"/>
    <s v="ITEM4"/>
    <s v="DESCRIPTION4"/>
    <n v="1"/>
    <n v="642"/>
    <n v="642"/>
    <d v="2016-02-08T00:00:00"/>
    <d v="2016-02-29T00:00:00"/>
  </r>
  <r>
    <x v="4"/>
    <s v="Category3"/>
    <s v="ITEM5"/>
    <s v="DESCRIPTION5"/>
    <n v="1"/>
    <n v="794"/>
    <n v="794"/>
    <d v="2016-02-08T00:00:00"/>
    <d v="2016-02-29T00:00:00"/>
  </r>
  <r>
    <x v="4"/>
    <s v="Category2"/>
    <s v="ITEM3"/>
    <s v="DESCRIPTION3"/>
    <n v="1"/>
    <n v="273"/>
    <n v="273"/>
    <d v="2016-02-08T00:00:00"/>
    <d v="2016-02-29T00:00:00"/>
  </r>
  <r>
    <x v="0"/>
    <s v="Category1"/>
    <s v="ITEM2"/>
    <s v="DESCRIPTION2"/>
    <n v="1"/>
    <n v="844"/>
    <n v="844"/>
    <d v="2016-02-08T00:00:00"/>
    <d v="2016-02-29T00:00:00"/>
  </r>
  <r>
    <x v="1"/>
    <s v="Category1"/>
    <s v="ITEM2"/>
    <s v="DESCRIPTION2"/>
    <n v="1"/>
    <n v="696"/>
    <n v="696"/>
    <d v="2016-02-08T00:00:00"/>
    <d v="2016-02-29T00:00:00"/>
  </r>
  <r>
    <x v="5"/>
    <s v="Category3"/>
    <s v="ITEM5"/>
    <s v="DESCRIPTION5"/>
    <n v="1"/>
    <n v="651"/>
    <n v="651"/>
    <d v="2016-02-08T00:00:00"/>
    <d v="2016-02-29T00:00:00"/>
  </r>
  <r>
    <x v="0"/>
    <s v="Category2"/>
    <s v="ITEM3"/>
    <s v="DESCRIPTION3"/>
    <n v="1"/>
    <n v="204"/>
    <n v="204"/>
    <d v="2016-02-08T00:00:00"/>
    <d v="2016-02-29T00:00:00"/>
  </r>
  <r>
    <x v="2"/>
    <s v="Category2"/>
    <s v="ITEM3"/>
    <s v="DESCRIPTION3"/>
    <n v="1"/>
    <n v="401"/>
    <n v="401"/>
    <d v="2016-02-08T00:00:00"/>
    <d v="2016-02-29T00:00:00"/>
  </r>
  <r>
    <x v="4"/>
    <s v="Category1"/>
    <s v="ITEM1"/>
    <s v="DESCRIPTION1"/>
    <n v="1"/>
    <n v="669"/>
    <n v="669"/>
    <d v="2016-02-08T00:00:00"/>
    <d v="2016-02-29T00:00:00"/>
  </r>
  <r>
    <x v="3"/>
    <s v="Category1"/>
    <s v="ITEM1"/>
    <s v="DESCRIPTION1"/>
    <n v="1"/>
    <n v="761"/>
    <n v="761"/>
    <d v="2016-02-08T00:00:00"/>
    <d v="2016-02-29T00:00:00"/>
  </r>
  <r>
    <x v="3"/>
    <s v="Category1"/>
    <s v="ITEM2"/>
    <s v="DESCRIPTION2"/>
    <n v="1"/>
    <n v="470"/>
    <n v="470"/>
    <d v="2016-02-08T00:00:00"/>
    <d v="2016-02-29T00:00:00"/>
  </r>
  <r>
    <x v="3"/>
    <s v="Category1"/>
    <s v="ITEM1"/>
    <s v="DESCRIPTION1"/>
    <n v="1"/>
    <n v="850"/>
    <n v="850"/>
    <d v="2016-02-08T00:00:00"/>
    <d v="2016-02-29T00:00:00"/>
  </r>
  <r>
    <x v="3"/>
    <s v="Category1"/>
    <s v="ITEM2"/>
    <s v="DESCRIPTION2"/>
    <n v="1"/>
    <n v="946"/>
    <n v="946"/>
    <d v="2016-02-08T00:00:00"/>
    <d v="2016-02-29T00:00:00"/>
  </r>
  <r>
    <x v="0"/>
    <s v="Category2"/>
    <s v="ITEM4"/>
    <s v="DESCRIPTION4"/>
    <n v="1"/>
    <n v="549"/>
    <n v="549"/>
    <d v="2016-02-08T00:00:00"/>
    <d v="2016-02-29T00:00:00"/>
  </r>
  <r>
    <x v="4"/>
    <s v="Category1"/>
    <s v="ITEM2"/>
    <s v="DESCRIPTION2"/>
    <n v="1"/>
    <n v="772"/>
    <n v="772"/>
    <d v="2016-02-08T00:00:00"/>
    <d v="2016-02-29T00:00:00"/>
  </r>
  <r>
    <x v="4"/>
    <s v="Category1"/>
    <s v="ITEM2"/>
    <s v="DESCRIPTION2"/>
    <n v="1"/>
    <n v="938"/>
    <n v="938"/>
    <d v="2016-02-08T00:00:00"/>
    <d v="2016-02-29T00:00:00"/>
  </r>
  <r>
    <x v="1"/>
    <s v="Category2"/>
    <s v="ITEM3"/>
    <s v="DESCRIPTION3"/>
    <n v="1"/>
    <n v="232"/>
    <n v="232"/>
    <d v="2016-02-08T00:00:00"/>
    <d v="2016-02-29T00:00:00"/>
  </r>
  <r>
    <x v="1"/>
    <s v="Category3"/>
    <s v="ITEM5"/>
    <s v="DESCRIPTION5"/>
    <n v="1"/>
    <n v="716"/>
    <n v="716"/>
    <d v="2016-02-08T00:00:00"/>
    <d v="2016-02-29T00:00:00"/>
  </r>
  <r>
    <x v="3"/>
    <s v="Category2"/>
    <s v="ITEM3"/>
    <s v="DESCRIPTION3"/>
    <n v="1"/>
    <n v="141"/>
    <n v="141"/>
    <d v="2016-02-08T00:00:00"/>
    <d v="2016-02-29T00:00:00"/>
  </r>
  <r>
    <x v="0"/>
    <s v="Category1"/>
    <s v="ITEM1"/>
    <s v="DESCRIPTION1"/>
    <n v="1"/>
    <n v="350"/>
    <n v="350"/>
    <d v="2016-02-08T00:00:00"/>
    <d v="2016-02-29T00:00:00"/>
  </r>
  <r>
    <x v="0"/>
    <s v="Category1"/>
    <s v="ITEM1"/>
    <s v="DESCRIPTION1"/>
    <n v="1"/>
    <n v="883"/>
    <n v="883"/>
    <d v="2016-02-08T00:00:00"/>
    <d v="2016-02-29T00:00:00"/>
  </r>
  <r>
    <x v="1"/>
    <s v="Category1"/>
    <s v="ITEM2"/>
    <s v="DESCRIPTION2"/>
    <n v="1"/>
    <n v="827"/>
    <n v="827"/>
    <d v="2016-02-08T00:00:00"/>
    <d v="2016-02-29T00:00:00"/>
  </r>
  <r>
    <x v="5"/>
    <s v="Category2"/>
    <s v="ITEM4"/>
    <s v="DESCRIPTION4"/>
    <n v="1"/>
    <n v="922"/>
    <n v="922"/>
    <d v="2016-02-08T00:00:00"/>
    <d v="2016-02-29T00:00:00"/>
  </r>
  <r>
    <x v="1"/>
    <s v="Category3"/>
    <s v="ITEM5"/>
    <s v="DESCRIPTION5"/>
    <n v="1"/>
    <n v="931"/>
    <n v="931"/>
    <d v="2016-02-08T00:00:00"/>
    <d v="2016-02-29T00:00:00"/>
  </r>
  <r>
    <x v="1"/>
    <s v="Category1"/>
    <s v="ITEM1"/>
    <s v="DESCRIPTION1"/>
    <n v="1"/>
    <n v="219"/>
    <n v="219"/>
    <d v="2016-02-08T00:00:00"/>
    <d v="2016-02-29T00:00:00"/>
  </r>
  <r>
    <x v="3"/>
    <s v="Category2"/>
    <s v="ITEM4"/>
    <s v="DESCRIPTION4"/>
    <n v="1"/>
    <n v="570"/>
    <n v="570"/>
    <d v="2016-02-08T00:00:00"/>
    <d v="2016-02-29T00:00:00"/>
  </r>
  <r>
    <x v="2"/>
    <s v="Category2"/>
    <s v="ITEM4"/>
    <s v="DESCRIPTION4"/>
    <n v="1"/>
    <n v="684"/>
    <n v="684"/>
    <d v="2016-02-08T00:00:00"/>
    <d v="2016-02-29T00:00:00"/>
  </r>
  <r>
    <x v="3"/>
    <s v="Category2"/>
    <s v="ITEM4"/>
    <s v="DESCRIPTION4"/>
    <n v="1"/>
    <n v="138"/>
    <n v="138"/>
    <d v="2016-02-08T00:00:00"/>
    <d v="2016-02-29T00:00:00"/>
  </r>
  <r>
    <x v="3"/>
    <s v="Category2"/>
    <s v="ITEM3"/>
    <s v="DESCRIPTION3"/>
    <n v="1"/>
    <n v="182"/>
    <n v="182"/>
    <d v="2016-02-08T00:00:00"/>
    <d v="2016-02-29T00:00:00"/>
  </r>
  <r>
    <x v="4"/>
    <s v="Category3"/>
    <s v="ITEM5"/>
    <s v="DESCRIPTION5"/>
    <n v="1"/>
    <n v="677"/>
    <n v="677"/>
    <d v="2016-02-08T00:00:00"/>
    <d v="2016-02-29T00:00:00"/>
  </r>
  <r>
    <x v="1"/>
    <s v="Category2"/>
    <s v="ITEM3"/>
    <s v="DESCRIPTION3"/>
    <n v="1"/>
    <n v="369"/>
    <n v="369"/>
    <d v="2016-02-08T00:00:00"/>
    <d v="2016-02-29T00:00:00"/>
  </r>
  <r>
    <x v="4"/>
    <s v="Category2"/>
    <s v="ITEM3"/>
    <s v="DESCRIPTION3"/>
    <n v="1"/>
    <n v="245"/>
    <n v="245"/>
    <d v="2016-02-08T00:00:00"/>
    <d v="2016-02-29T00:00:00"/>
  </r>
  <r>
    <x v="3"/>
    <s v="Category2"/>
    <s v="ITEM4"/>
    <s v="DESCRIPTION4"/>
    <n v="1"/>
    <n v="820"/>
    <n v="820"/>
    <d v="2016-02-08T00:00:00"/>
    <d v="2016-02-29T00:00:00"/>
  </r>
  <r>
    <x v="3"/>
    <s v="Category2"/>
    <s v="ITEM4"/>
    <s v="DESCRIPTION4"/>
    <n v="1"/>
    <n v="525"/>
    <n v="525"/>
    <d v="2016-02-08T00:00:00"/>
    <d v="2016-02-29T00:00:00"/>
  </r>
  <r>
    <x v="4"/>
    <s v="Category3"/>
    <s v="ITEM5"/>
    <s v="DESCRIPTION5"/>
    <n v="1"/>
    <n v="443"/>
    <n v="443"/>
    <d v="2016-02-08T00:00:00"/>
    <d v="2016-02-29T00:00:00"/>
  </r>
  <r>
    <x v="0"/>
    <s v="Category3"/>
    <s v="ITEM5"/>
    <s v="DESCRIPTION5"/>
    <n v="1"/>
    <n v="356"/>
    <n v="356"/>
    <d v="2016-02-08T00:00:00"/>
    <d v="2016-02-29T00:00:00"/>
  </r>
  <r>
    <x v="2"/>
    <s v="Category1"/>
    <s v="ITEM2"/>
    <s v="DESCRIPTION2"/>
    <n v="1"/>
    <n v="639"/>
    <n v="639"/>
    <d v="2016-02-08T00:00:00"/>
    <d v="2016-02-29T00:00:00"/>
  </r>
  <r>
    <x v="0"/>
    <s v="Category3"/>
    <s v="ITEM5"/>
    <s v="DESCRIPTION5"/>
    <n v="1"/>
    <n v="488"/>
    <n v="488"/>
    <d v="2016-02-08T00:00:00"/>
    <d v="2016-02-29T00:00:00"/>
  </r>
  <r>
    <x v="2"/>
    <s v="Category2"/>
    <s v="ITEM3"/>
    <s v="DESCRIPTION3"/>
    <n v="1"/>
    <n v="438"/>
    <n v="438"/>
    <d v="2016-02-08T00:00:00"/>
    <d v="2016-02-29T00:00:00"/>
  </r>
  <r>
    <x v="0"/>
    <s v="Category1"/>
    <s v="ITEM2"/>
    <s v="DESCRIPTION2"/>
    <n v="1"/>
    <n v="260"/>
    <n v="260"/>
    <d v="2016-02-08T00:00:00"/>
    <d v="2016-02-29T00:00:00"/>
  </r>
  <r>
    <x v="0"/>
    <s v="Category1"/>
    <s v="ITEM2"/>
    <s v="DESCRIPTION2"/>
    <n v="1"/>
    <n v="297"/>
    <n v="297"/>
    <d v="2016-02-08T00:00:00"/>
    <d v="2016-02-29T00:00:00"/>
  </r>
  <r>
    <x v="4"/>
    <s v="Category2"/>
    <s v="ITEM3"/>
    <s v="DESCRIPTION3"/>
    <n v="1"/>
    <n v="820"/>
    <n v="820"/>
    <d v="2016-02-08T00:00:00"/>
    <d v="2016-02-29T00:00:00"/>
  </r>
  <r>
    <x v="2"/>
    <s v="Category2"/>
    <s v="ITEM4"/>
    <s v="DESCRIPTION4"/>
    <n v="1"/>
    <n v="493"/>
    <n v="493"/>
    <d v="2016-02-08T00:00:00"/>
    <d v="2016-02-29T00:00:00"/>
  </r>
  <r>
    <x v="3"/>
    <s v="Category2"/>
    <s v="ITEM3"/>
    <s v="DESCRIPTION3"/>
    <n v="1"/>
    <n v="906"/>
    <n v="906"/>
    <d v="2016-02-08T00:00:00"/>
    <d v="2016-02-29T00:00:00"/>
  </r>
  <r>
    <x v="3"/>
    <s v="Category3"/>
    <s v="ITEM5"/>
    <s v="DESCRIPTION5"/>
    <n v="1"/>
    <n v="334"/>
    <n v="334"/>
    <d v="2016-02-08T00:00:00"/>
    <d v="2016-02-29T00:00:00"/>
  </r>
  <r>
    <x v="3"/>
    <s v="Category2"/>
    <s v="ITEM4"/>
    <s v="DESCRIPTION4"/>
    <n v="1"/>
    <n v="940"/>
    <n v="940"/>
    <d v="2016-02-09T00:00:00"/>
    <d v="2016-02-29T00:00:00"/>
  </r>
  <r>
    <x v="3"/>
    <s v="Category3"/>
    <s v="ITEM5"/>
    <s v="DESCRIPTION5"/>
    <n v="1"/>
    <n v="169"/>
    <n v="169"/>
    <d v="2016-02-09T00:00:00"/>
    <d v="2016-02-29T00:00:00"/>
  </r>
  <r>
    <x v="3"/>
    <s v="Category2"/>
    <s v="ITEM3"/>
    <s v="DESCRIPTION3"/>
    <n v="1"/>
    <n v="565"/>
    <n v="565"/>
    <d v="2016-02-09T00:00:00"/>
    <d v="2016-02-29T00:00:00"/>
  </r>
  <r>
    <x v="1"/>
    <s v="Category1"/>
    <s v="ITEM1"/>
    <s v="DESCRIPTION1"/>
    <n v="1"/>
    <n v="506"/>
    <n v="506"/>
    <d v="2016-02-09T00:00:00"/>
    <d v="2016-02-29T00:00:00"/>
  </r>
  <r>
    <x v="5"/>
    <s v="Category2"/>
    <s v="ITEM4"/>
    <s v="DESCRIPTION4"/>
    <n v="1"/>
    <n v="156"/>
    <n v="156"/>
    <d v="2016-02-09T00:00:00"/>
    <d v="2016-02-29T00:00:00"/>
  </r>
  <r>
    <x v="1"/>
    <s v="Category2"/>
    <s v="ITEM3"/>
    <s v="DESCRIPTION3"/>
    <n v="1"/>
    <n v="204"/>
    <n v="204"/>
    <d v="2016-02-09T00:00:00"/>
    <d v="2016-02-29T00:00:00"/>
  </r>
  <r>
    <x v="0"/>
    <s v="Category2"/>
    <s v="ITEM4"/>
    <s v="DESCRIPTION4"/>
    <n v="1"/>
    <n v="210"/>
    <n v="210"/>
    <d v="2016-02-09T00:00:00"/>
    <d v="2016-02-29T00:00:00"/>
  </r>
  <r>
    <x v="5"/>
    <s v="Category3"/>
    <s v="ITEM5"/>
    <s v="DESCRIPTION5"/>
    <n v="1"/>
    <n v="637"/>
    <n v="637"/>
    <d v="2016-02-09T00:00:00"/>
    <d v="2016-02-29T00:00:00"/>
  </r>
  <r>
    <x v="0"/>
    <s v="Category1"/>
    <s v="ITEM1"/>
    <s v="DESCRIPTION1"/>
    <n v="1"/>
    <n v="218"/>
    <n v="218"/>
    <d v="2016-02-09T00:00:00"/>
    <d v="2016-02-29T00:00:00"/>
  </r>
  <r>
    <x v="5"/>
    <s v="Category2"/>
    <s v="ITEM4"/>
    <s v="DESCRIPTION4"/>
    <n v="1"/>
    <n v="836"/>
    <n v="836"/>
    <d v="2016-02-09T00:00:00"/>
    <d v="2016-02-29T00:00:00"/>
  </r>
  <r>
    <x v="1"/>
    <s v="Category1"/>
    <s v="ITEM2"/>
    <s v="DESCRIPTION2"/>
    <n v="1"/>
    <n v="689"/>
    <n v="689"/>
    <d v="2016-02-09T00:00:00"/>
    <d v="2016-02-29T00:00:00"/>
  </r>
  <r>
    <x v="3"/>
    <s v="Category1"/>
    <s v="ITEM1"/>
    <s v="DESCRIPTION1"/>
    <n v="1"/>
    <n v="226"/>
    <n v="226"/>
    <d v="2016-02-09T00:00:00"/>
    <d v="2016-02-29T00:00:00"/>
  </r>
  <r>
    <x v="1"/>
    <s v="Category2"/>
    <s v="ITEM3"/>
    <s v="DESCRIPTION3"/>
    <n v="1"/>
    <n v="931"/>
    <n v="931"/>
    <d v="2016-02-09T00:00:00"/>
    <d v="2016-02-29T00:00:00"/>
  </r>
  <r>
    <x v="4"/>
    <s v="Category2"/>
    <s v="ITEM4"/>
    <s v="DESCRIPTION4"/>
    <n v="1"/>
    <n v="411"/>
    <n v="411"/>
    <d v="2016-02-09T00:00:00"/>
    <d v="2016-02-29T00:00:00"/>
  </r>
  <r>
    <x v="2"/>
    <s v="Category1"/>
    <s v="ITEM1"/>
    <s v="DESCRIPTION1"/>
    <n v="1"/>
    <n v="800"/>
    <n v="800"/>
    <d v="2016-02-09T00:00:00"/>
    <d v="2016-02-29T00:00:00"/>
  </r>
  <r>
    <x v="0"/>
    <s v="Category1"/>
    <s v="ITEM1"/>
    <s v="DESCRIPTION1"/>
    <n v="1"/>
    <n v="709"/>
    <n v="709"/>
    <d v="2016-02-09T00:00:00"/>
    <d v="2016-02-29T00:00:00"/>
  </r>
  <r>
    <x v="5"/>
    <s v="Category3"/>
    <s v="ITEM5"/>
    <s v="DESCRIPTION5"/>
    <n v="1"/>
    <n v="863"/>
    <n v="863"/>
    <d v="2016-02-09T00:00:00"/>
    <d v="2016-02-29T00:00:00"/>
  </r>
  <r>
    <x v="3"/>
    <s v="Category1"/>
    <s v="ITEM2"/>
    <s v="DESCRIPTION2"/>
    <n v="1"/>
    <n v="138"/>
    <n v="138"/>
    <d v="2016-02-09T00:00:00"/>
    <d v="2016-02-29T00:00:00"/>
  </r>
  <r>
    <x v="3"/>
    <s v="Category2"/>
    <s v="ITEM4"/>
    <s v="DESCRIPTION4"/>
    <n v="1"/>
    <n v="212"/>
    <n v="212"/>
    <d v="2016-02-09T00:00:00"/>
    <d v="2016-02-29T00:00:00"/>
  </r>
  <r>
    <x v="3"/>
    <s v="Category2"/>
    <s v="ITEM3"/>
    <s v="DESCRIPTION3"/>
    <n v="1"/>
    <n v="122"/>
    <n v="122"/>
    <d v="2016-02-09T00:00:00"/>
    <d v="2016-02-29T00:00:00"/>
  </r>
  <r>
    <x v="5"/>
    <s v="Category3"/>
    <s v="ITEM5"/>
    <s v="DESCRIPTION5"/>
    <n v="1"/>
    <n v="744"/>
    <n v="744"/>
    <d v="2016-02-09T00:00:00"/>
    <d v="2016-02-29T00:00:00"/>
  </r>
  <r>
    <x v="3"/>
    <s v="Category1"/>
    <s v="ITEM1"/>
    <s v="DESCRIPTION1"/>
    <n v="1"/>
    <n v="528"/>
    <n v="528"/>
    <d v="2016-02-09T00:00:00"/>
    <d v="2016-02-29T00:00:00"/>
  </r>
  <r>
    <x v="0"/>
    <s v="Category2"/>
    <s v="ITEM4"/>
    <s v="DESCRIPTION4"/>
    <n v="1"/>
    <n v="676"/>
    <n v="676"/>
    <d v="2016-02-09T00:00:00"/>
    <d v="2016-02-29T00:00:00"/>
  </r>
  <r>
    <x v="5"/>
    <s v="Category1"/>
    <s v="ITEM1"/>
    <s v="DESCRIPTION1"/>
    <n v="1"/>
    <n v="672"/>
    <n v="672"/>
    <d v="2016-02-09T00:00:00"/>
    <d v="2016-02-29T00:00:00"/>
  </r>
  <r>
    <x v="5"/>
    <s v="Category2"/>
    <s v="ITEM4"/>
    <s v="DESCRIPTION4"/>
    <n v="1"/>
    <n v="910"/>
    <n v="910"/>
    <d v="2016-02-09T00:00:00"/>
    <d v="2016-02-29T00:00:00"/>
  </r>
  <r>
    <x v="3"/>
    <s v="Category2"/>
    <s v="ITEM4"/>
    <s v="DESCRIPTION4"/>
    <n v="1"/>
    <n v="901"/>
    <n v="901"/>
    <d v="2016-02-09T00:00:00"/>
    <d v="2016-02-29T00:00:00"/>
  </r>
  <r>
    <x v="1"/>
    <s v="Category2"/>
    <s v="ITEM4"/>
    <s v="DESCRIPTION4"/>
    <n v="1"/>
    <n v="360"/>
    <n v="360"/>
    <d v="2016-02-09T00:00:00"/>
    <d v="2016-02-29T00:00:00"/>
  </r>
  <r>
    <x v="3"/>
    <s v="Category1"/>
    <s v="ITEM2"/>
    <s v="DESCRIPTION2"/>
    <n v="1"/>
    <n v="505"/>
    <n v="505"/>
    <d v="2016-02-09T00:00:00"/>
    <d v="2016-02-29T00:00:00"/>
  </r>
  <r>
    <x v="1"/>
    <s v="Category2"/>
    <s v="ITEM4"/>
    <s v="DESCRIPTION4"/>
    <n v="1"/>
    <n v="383"/>
    <n v="383"/>
    <d v="2016-02-09T00:00:00"/>
    <d v="2016-02-29T00:00:00"/>
  </r>
  <r>
    <x v="4"/>
    <s v="Category1"/>
    <s v="ITEM2"/>
    <s v="DESCRIPTION2"/>
    <n v="1"/>
    <n v="543"/>
    <n v="543"/>
    <d v="2016-02-09T00:00:00"/>
    <d v="2016-02-29T00:00:00"/>
  </r>
  <r>
    <x v="2"/>
    <s v="Category3"/>
    <s v="ITEM5"/>
    <s v="DESCRIPTION5"/>
    <n v="1"/>
    <n v="667"/>
    <n v="667"/>
    <d v="2016-02-09T00:00:00"/>
    <d v="2016-02-29T00:00:00"/>
  </r>
  <r>
    <x v="1"/>
    <s v="Category2"/>
    <s v="ITEM3"/>
    <s v="DESCRIPTION3"/>
    <n v="1"/>
    <n v="744"/>
    <n v="744"/>
    <d v="2016-02-09T00:00:00"/>
    <d v="2016-02-29T00:00:00"/>
  </r>
  <r>
    <x v="1"/>
    <s v="Category1"/>
    <s v="ITEM2"/>
    <s v="DESCRIPTION2"/>
    <n v="1"/>
    <n v="433"/>
    <n v="433"/>
    <d v="2016-02-09T00:00:00"/>
    <d v="2016-02-29T00:00:00"/>
  </r>
  <r>
    <x v="0"/>
    <s v="Category1"/>
    <s v="ITEM2"/>
    <s v="DESCRIPTION2"/>
    <n v="1"/>
    <n v="281"/>
    <n v="281"/>
    <d v="2016-02-09T00:00:00"/>
    <d v="2016-02-29T00:00:00"/>
  </r>
  <r>
    <x v="0"/>
    <s v="Category1"/>
    <s v="ITEM1"/>
    <s v="DESCRIPTION1"/>
    <n v="1"/>
    <n v="631"/>
    <n v="631"/>
    <d v="2016-02-09T00:00:00"/>
    <d v="2016-02-29T00:00:00"/>
  </r>
  <r>
    <x v="0"/>
    <s v="Category1"/>
    <s v="ITEM2"/>
    <s v="DESCRIPTION2"/>
    <n v="1"/>
    <n v="226"/>
    <n v="226"/>
    <d v="2016-02-09T00:00:00"/>
    <d v="2016-02-29T00:00:00"/>
  </r>
  <r>
    <x v="2"/>
    <s v="Category1"/>
    <s v="ITEM1"/>
    <s v="DESCRIPTION1"/>
    <n v="1"/>
    <n v="690"/>
    <n v="690"/>
    <d v="2016-02-09T00:00:00"/>
    <d v="2016-02-29T00:00:00"/>
  </r>
  <r>
    <x v="2"/>
    <s v="Category1"/>
    <s v="ITEM1"/>
    <s v="DESCRIPTION1"/>
    <n v="1"/>
    <n v="752"/>
    <n v="752"/>
    <d v="2016-02-09T00:00:00"/>
    <d v="2016-02-29T00:00:00"/>
  </r>
  <r>
    <x v="2"/>
    <s v="Category2"/>
    <s v="ITEM3"/>
    <s v="DESCRIPTION3"/>
    <n v="1"/>
    <n v="609"/>
    <n v="609"/>
    <d v="2016-02-09T00:00:00"/>
    <d v="2016-02-29T00:00:00"/>
  </r>
  <r>
    <x v="2"/>
    <s v="Category2"/>
    <s v="ITEM3"/>
    <s v="DESCRIPTION3"/>
    <n v="1"/>
    <n v="106"/>
    <n v="106"/>
    <d v="2016-02-09T00:00:00"/>
    <d v="2016-02-29T00:00:00"/>
  </r>
  <r>
    <x v="2"/>
    <s v="Category2"/>
    <s v="ITEM3"/>
    <s v="DESCRIPTION3"/>
    <n v="1"/>
    <n v="250"/>
    <n v="250"/>
    <d v="2016-02-09T00:00:00"/>
    <d v="2016-02-29T00:00:00"/>
  </r>
  <r>
    <x v="2"/>
    <s v="Category2"/>
    <s v="ITEM3"/>
    <s v="DESCRIPTION3"/>
    <n v="1"/>
    <n v="895"/>
    <n v="895"/>
    <d v="2016-02-09T00:00:00"/>
    <d v="2016-02-29T00:00:00"/>
  </r>
  <r>
    <x v="2"/>
    <s v="Category3"/>
    <s v="ITEM5"/>
    <s v="DESCRIPTION5"/>
    <n v="1"/>
    <n v="310"/>
    <n v="310"/>
    <d v="2016-02-09T00:00:00"/>
    <d v="2016-02-29T00:00:00"/>
  </r>
  <r>
    <x v="2"/>
    <s v="Category3"/>
    <s v="ITEM5"/>
    <s v="DESCRIPTION5"/>
    <n v="1"/>
    <n v="821"/>
    <n v="821"/>
    <d v="2016-02-09T00:00:00"/>
    <d v="2016-02-29T00:00:00"/>
  </r>
  <r>
    <x v="2"/>
    <s v="Category3"/>
    <s v="ITEM5"/>
    <s v="DESCRIPTION5"/>
    <n v="1"/>
    <n v="455"/>
    <n v="455"/>
    <d v="2016-02-09T00:00:00"/>
    <d v="2016-02-29T00:00:00"/>
  </r>
  <r>
    <x v="2"/>
    <s v="Category1"/>
    <s v="ITEM2"/>
    <s v="DESCRIPTION2"/>
    <n v="1"/>
    <n v="905"/>
    <n v="905"/>
    <d v="2016-02-09T00:00:00"/>
    <d v="2016-02-29T00:00:00"/>
  </r>
  <r>
    <x v="2"/>
    <s v="Category2"/>
    <s v="ITEM3"/>
    <s v="DESCRIPTION3"/>
    <n v="1"/>
    <n v="422"/>
    <n v="422"/>
    <d v="2016-02-09T00:00:00"/>
    <d v="2016-02-29T00:00:00"/>
  </r>
  <r>
    <x v="2"/>
    <s v="Category1"/>
    <s v="ITEM2"/>
    <s v="DESCRIPTION2"/>
    <n v="1"/>
    <n v="737"/>
    <n v="737"/>
    <d v="2016-02-09T00:00:00"/>
    <d v="2016-02-29T00:00:00"/>
  </r>
  <r>
    <x v="2"/>
    <s v="Category3"/>
    <s v="ITEM5"/>
    <s v="DESCRIPTION5"/>
    <n v="1"/>
    <n v="460"/>
    <n v="460"/>
    <d v="2016-02-09T00:00:00"/>
    <d v="2016-02-29T00:00:00"/>
  </r>
  <r>
    <x v="2"/>
    <s v="Category1"/>
    <s v="ITEM2"/>
    <s v="DESCRIPTION2"/>
    <n v="1"/>
    <n v="539"/>
    <n v="539"/>
    <d v="2016-02-09T00:00:00"/>
    <d v="2016-02-29T00:00:00"/>
  </r>
  <r>
    <x v="2"/>
    <s v="Category1"/>
    <s v="ITEM1"/>
    <s v="DESCRIPTION1"/>
    <n v="1"/>
    <n v="306"/>
    <n v="306"/>
    <d v="2016-02-10T00:00:00"/>
    <d v="2016-02-29T00:00:00"/>
  </r>
  <r>
    <x v="2"/>
    <s v="Category2"/>
    <s v="ITEM4"/>
    <s v="DESCRIPTION4"/>
    <n v="1"/>
    <n v="620"/>
    <n v="620"/>
    <d v="2016-02-10T00:00:00"/>
    <d v="2016-02-29T00:00:00"/>
  </r>
  <r>
    <x v="2"/>
    <s v="Category1"/>
    <s v="ITEM1"/>
    <s v="DESCRIPTION1"/>
    <n v="1"/>
    <n v="358"/>
    <n v="358"/>
    <d v="2016-02-10T00:00:00"/>
    <d v="2016-02-29T00:00:00"/>
  </r>
  <r>
    <x v="2"/>
    <s v="Category2"/>
    <s v="ITEM3"/>
    <s v="DESCRIPTION3"/>
    <n v="1"/>
    <n v="363"/>
    <n v="363"/>
    <d v="2016-02-10T00:00:00"/>
    <d v="2016-02-29T00:00:00"/>
  </r>
  <r>
    <x v="2"/>
    <s v="Category1"/>
    <s v="ITEM2"/>
    <s v="DESCRIPTION2"/>
    <n v="1"/>
    <n v="699"/>
    <n v="699"/>
    <d v="2016-02-10T00:00:00"/>
    <d v="2016-02-29T00:00:00"/>
  </r>
  <r>
    <x v="2"/>
    <s v="Category1"/>
    <s v="ITEM1"/>
    <s v="DESCRIPTION1"/>
    <n v="1"/>
    <n v="597"/>
    <n v="597"/>
    <d v="2016-02-10T00:00:00"/>
    <d v="2016-02-29T00:00:00"/>
  </r>
  <r>
    <x v="2"/>
    <s v="Category3"/>
    <s v="ITEM5"/>
    <s v="DESCRIPTION5"/>
    <n v="1"/>
    <n v="410"/>
    <n v="410"/>
    <d v="2016-02-10T00:00:00"/>
    <d v="2016-02-29T00:00:00"/>
  </r>
  <r>
    <x v="2"/>
    <s v="Category1"/>
    <s v="ITEM2"/>
    <s v="DESCRIPTION2"/>
    <n v="1"/>
    <n v="564"/>
    <n v="564"/>
    <d v="2016-02-10T00:00:00"/>
    <d v="2016-02-29T00:00:00"/>
  </r>
  <r>
    <x v="2"/>
    <s v="Category1"/>
    <s v="ITEM2"/>
    <s v="DESCRIPTION2"/>
    <n v="1"/>
    <n v="121"/>
    <n v="121"/>
    <d v="2016-02-10T00:00:00"/>
    <d v="2016-02-29T00:00:00"/>
  </r>
  <r>
    <x v="2"/>
    <s v="Category1"/>
    <s v="ITEM2"/>
    <s v="DESCRIPTION2"/>
    <n v="1"/>
    <n v="433"/>
    <n v="433"/>
    <d v="2016-02-10T00:00:00"/>
    <d v="2016-02-29T00:00:00"/>
  </r>
  <r>
    <x v="2"/>
    <s v="Category1"/>
    <s v="ITEM2"/>
    <s v="DESCRIPTION2"/>
    <n v="1"/>
    <n v="557"/>
    <n v="557"/>
    <d v="2016-02-10T00:00:00"/>
    <d v="2016-02-29T00:00:00"/>
  </r>
  <r>
    <x v="2"/>
    <s v="Category1"/>
    <s v="ITEM2"/>
    <s v="DESCRIPTION2"/>
    <n v="1"/>
    <n v="789"/>
    <n v="789"/>
    <d v="2016-02-10T00:00:00"/>
    <d v="2016-02-29T00:00:00"/>
  </r>
  <r>
    <x v="2"/>
    <s v="Category1"/>
    <s v="ITEM2"/>
    <s v="DESCRIPTION2"/>
    <n v="1"/>
    <n v="458"/>
    <n v="458"/>
    <d v="2016-02-10T00:00:00"/>
    <d v="2016-02-29T00:00:00"/>
  </r>
  <r>
    <x v="2"/>
    <s v="Category1"/>
    <s v="ITEM2"/>
    <s v="DESCRIPTION2"/>
    <n v="1"/>
    <n v="299"/>
    <n v="299"/>
    <d v="2016-02-10T00:00:00"/>
    <d v="2016-02-29T00:00:00"/>
  </r>
  <r>
    <x v="2"/>
    <s v="Category2"/>
    <s v="ITEM4"/>
    <s v="DESCRIPTION4"/>
    <n v="1"/>
    <n v="201"/>
    <n v="201"/>
    <d v="2016-02-10T00:00:00"/>
    <d v="2016-02-29T00:00:00"/>
  </r>
  <r>
    <x v="2"/>
    <s v="Category2"/>
    <s v="ITEM3"/>
    <s v="DESCRIPTION3"/>
    <n v="1"/>
    <n v="647"/>
    <n v="647"/>
    <d v="2016-02-10T00:00:00"/>
    <d v="2016-02-29T00:00:00"/>
  </r>
  <r>
    <x v="2"/>
    <s v="Category1"/>
    <s v="ITEM2"/>
    <s v="DESCRIPTION2"/>
    <n v="1"/>
    <n v="498"/>
    <n v="498"/>
    <d v="2016-02-10T00:00:00"/>
    <d v="2016-02-29T00:00:00"/>
  </r>
  <r>
    <x v="2"/>
    <s v="Category1"/>
    <s v="ITEM2"/>
    <s v="DESCRIPTION2"/>
    <n v="1"/>
    <n v="607"/>
    <n v="607"/>
    <d v="2016-02-10T00:00:00"/>
    <d v="2016-02-29T00:00:00"/>
  </r>
  <r>
    <x v="2"/>
    <s v="Category2"/>
    <s v="ITEM4"/>
    <s v="DESCRIPTION4"/>
    <n v="1"/>
    <n v="192"/>
    <n v="192"/>
    <d v="2016-02-10T00:00:00"/>
    <d v="2016-02-29T00:00:00"/>
  </r>
  <r>
    <x v="2"/>
    <s v="Category1"/>
    <s v="ITEM1"/>
    <s v="DESCRIPTION1"/>
    <n v="1"/>
    <n v="779"/>
    <n v="779"/>
    <d v="2016-02-10T00:00:00"/>
    <d v="2016-02-29T00:00:00"/>
  </r>
  <r>
    <x v="2"/>
    <s v="Category2"/>
    <s v="ITEM3"/>
    <s v="DESCRIPTION3"/>
    <n v="1"/>
    <n v="461"/>
    <n v="461"/>
    <d v="2016-02-10T00:00:00"/>
    <d v="2016-02-29T00:00:00"/>
  </r>
  <r>
    <x v="2"/>
    <s v="Category1"/>
    <s v="ITEM1"/>
    <s v="DESCRIPTION1"/>
    <n v="1"/>
    <n v="260"/>
    <n v="260"/>
    <d v="2016-02-10T00:00:00"/>
    <d v="2016-02-29T00:00:00"/>
  </r>
  <r>
    <x v="2"/>
    <s v="Category3"/>
    <s v="ITEM5"/>
    <s v="DESCRIPTION5"/>
    <n v="1"/>
    <n v="135"/>
    <n v="135"/>
    <d v="2016-02-10T00:00:00"/>
    <d v="2016-02-29T00:00:00"/>
  </r>
  <r>
    <x v="2"/>
    <s v="Category3"/>
    <s v="ITEM5"/>
    <s v="DESCRIPTION5"/>
    <n v="1"/>
    <n v="413"/>
    <n v="413"/>
    <d v="2016-02-10T00:00:00"/>
    <d v="2016-02-29T00:00:00"/>
  </r>
  <r>
    <x v="2"/>
    <s v="Category2"/>
    <s v="ITEM4"/>
    <s v="DESCRIPTION4"/>
    <n v="1"/>
    <n v="323"/>
    <n v="323"/>
    <d v="2016-02-10T00:00:00"/>
    <d v="2016-02-29T00:00:00"/>
  </r>
  <r>
    <x v="2"/>
    <s v="Category1"/>
    <s v="ITEM2"/>
    <s v="DESCRIPTION2"/>
    <n v="1"/>
    <n v="515"/>
    <n v="515"/>
    <d v="2016-02-10T00:00:00"/>
    <d v="2016-02-29T00:00:00"/>
  </r>
  <r>
    <x v="2"/>
    <s v="Category1"/>
    <s v="ITEM2"/>
    <s v="DESCRIPTION2"/>
    <n v="1"/>
    <n v="622"/>
    <n v="622"/>
    <d v="2016-02-10T00:00:00"/>
    <d v="2016-02-29T00:00:00"/>
  </r>
  <r>
    <x v="2"/>
    <s v="Category1"/>
    <s v="ITEM2"/>
    <s v="DESCRIPTION2"/>
    <n v="1"/>
    <n v="863"/>
    <n v="863"/>
    <d v="2016-02-10T00:00:00"/>
    <d v="2016-02-29T00:00:00"/>
  </r>
  <r>
    <x v="2"/>
    <s v="Category1"/>
    <s v="ITEM2"/>
    <s v="DESCRIPTION2"/>
    <n v="1"/>
    <n v="894"/>
    <n v="894"/>
    <d v="2016-02-10T00:00:00"/>
    <d v="2016-02-29T00:00:00"/>
  </r>
  <r>
    <x v="2"/>
    <s v="Category2"/>
    <s v="ITEM4"/>
    <s v="DESCRIPTION4"/>
    <n v="1"/>
    <n v="933"/>
    <n v="933"/>
    <d v="2016-02-10T00:00:00"/>
    <d v="2016-02-29T00:00:00"/>
  </r>
  <r>
    <x v="2"/>
    <s v="Category3"/>
    <s v="ITEM5"/>
    <s v="DESCRIPTION5"/>
    <n v="1"/>
    <n v="599"/>
    <n v="599"/>
    <d v="2016-02-10T00:00:00"/>
    <d v="2016-02-29T00:00:00"/>
  </r>
  <r>
    <x v="2"/>
    <s v="Category2"/>
    <s v="ITEM4"/>
    <s v="DESCRIPTION4"/>
    <n v="1"/>
    <n v="620"/>
    <n v="620"/>
    <d v="2016-02-10T00:00:00"/>
    <d v="2016-02-29T00:00:00"/>
  </r>
  <r>
    <x v="2"/>
    <s v="Category3"/>
    <s v="ITEM5"/>
    <s v="DESCRIPTION5"/>
    <n v="1"/>
    <n v="568"/>
    <n v="568"/>
    <d v="2016-02-10T00:00:00"/>
    <d v="2016-02-29T00:00:00"/>
  </r>
  <r>
    <x v="2"/>
    <s v="Category1"/>
    <s v="ITEM2"/>
    <s v="DESCRIPTION2"/>
    <n v="1"/>
    <n v="228"/>
    <n v="228"/>
    <d v="2016-02-10T00:00:00"/>
    <d v="2016-02-29T00:00:00"/>
  </r>
  <r>
    <x v="2"/>
    <s v="Category3"/>
    <s v="ITEM5"/>
    <s v="DESCRIPTION5"/>
    <n v="1"/>
    <n v="299"/>
    <n v="299"/>
    <d v="2016-02-10T00:00:00"/>
    <d v="2016-02-29T00:00:00"/>
  </r>
  <r>
    <x v="2"/>
    <s v="Category1"/>
    <s v="ITEM1"/>
    <s v="DESCRIPTION1"/>
    <n v="1"/>
    <n v="181"/>
    <n v="181"/>
    <d v="2016-02-10T00:00:00"/>
    <d v="2016-02-29T00:00:00"/>
  </r>
  <r>
    <x v="2"/>
    <s v="Category1"/>
    <s v="ITEM2"/>
    <s v="DESCRIPTION2"/>
    <n v="1"/>
    <n v="480"/>
    <n v="480"/>
    <d v="2016-02-10T00:00:00"/>
    <d v="2016-02-29T00:00:00"/>
  </r>
  <r>
    <x v="2"/>
    <s v="Category1"/>
    <s v="ITEM2"/>
    <s v="DESCRIPTION2"/>
    <n v="1"/>
    <n v="678"/>
    <n v="678"/>
    <d v="2016-02-10T00:00:00"/>
    <d v="2016-02-29T00:00:00"/>
  </r>
  <r>
    <x v="2"/>
    <s v="Category2"/>
    <s v="ITEM4"/>
    <s v="DESCRIPTION4"/>
    <n v="1"/>
    <n v="182"/>
    <n v="182"/>
    <d v="2016-02-10T00:00:00"/>
    <d v="2016-02-29T00:00:00"/>
  </r>
  <r>
    <x v="2"/>
    <s v="Category1"/>
    <s v="ITEM1"/>
    <s v="DESCRIPTION1"/>
    <n v="1"/>
    <n v="618"/>
    <n v="618"/>
    <d v="2016-02-10T00:00:00"/>
    <d v="2016-02-29T00:00:00"/>
  </r>
  <r>
    <x v="2"/>
    <s v="Category3"/>
    <s v="ITEM5"/>
    <s v="DESCRIPTION5"/>
    <n v="1"/>
    <n v="521"/>
    <n v="521"/>
    <d v="2016-02-10T00:00:00"/>
    <d v="2016-02-29T00:00:00"/>
  </r>
  <r>
    <x v="2"/>
    <s v="Category2"/>
    <s v="ITEM4"/>
    <s v="DESCRIPTION4"/>
    <n v="1"/>
    <n v="805"/>
    <n v="805"/>
    <d v="2016-02-10T00:00:00"/>
    <d v="2016-02-29T00:00:00"/>
  </r>
  <r>
    <x v="2"/>
    <s v="Category2"/>
    <s v="ITEM4"/>
    <s v="DESCRIPTION4"/>
    <n v="1"/>
    <n v="667"/>
    <n v="667"/>
    <d v="2016-02-10T00:00:00"/>
    <d v="2016-02-29T00:00:00"/>
  </r>
  <r>
    <x v="2"/>
    <s v="Category3"/>
    <s v="ITEM5"/>
    <s v="DESCRIPTION5"/>
    <n v="1"/>
    <n v="475"/>
    <n v="475"/>
    <d v="2016-02-10T00:00:00"/>
    <d v="2016-02-29T00:00:00"/>
  </r>
  <r>
    <x v="2"/>
    <s v="Category1"/>
    <s v="ITEM2"/>
    <s v="DESCRIPTION2"/>
    <n v="1"/>
    <n v="859"/>
    <n v="859"/>
    <d v="2016-02-10T00:00:00"/>
    <d v="2016-02-29T00:00:00"/>
  </r>
  <r>
    <x v="2"/>
    <s v="Category2"/>
    <s v="ITEM4"/>
    <s v="DESCRIPTION4"/>
    <n v="1"/>
    <n v="505"/>
    <n v="505"/>
    <d v="2016-02-10T00:00:00"/>
    <d v="2016-02-29T00:00:00"/>
  </r>
  <r>
    <x v="2"/>
    <s v="Category1"/>
    <s v="ITEM2"/>
    <s v="DESCRIPTION2"/>
    <n v="1"/>
    <n v="270"/>
    <n v="270"/>
    <d v="2016-02-10T00:00:00"/>
    <d v="2016-02-29T00:00:00"/>
  </r>
  <r>
    <x v="0"/>
    <s v="Category3"/>
    <s v="ITEM5"/>
    <s v="DESCRIPTION5"/>
    <n v="1"/>
    <n v="463"/>
    <n v="463"/>
    <d v="2016-02-10T00:00:00"/>
    <d v="2016-02-29T00:00:00"/>
  </r>
  <r>
    <x v="0"/>
    <s v="Category2"/>
    <s v="ITEM3"/>
    <s v="DESCRIPTION3"/>
    <n v="1"/>
    <n v="589"/>
    <n v="589"/>
    <d v="2016-02-10T00:00:00"/>
    <d v="2016-02-29T00:00:00"/>
  </r>
  <r>
    <x v="4"/>
    <s v="Category2"/>
    <s v="ITEM3"/>
    <s v="DESCRIPTION3"/>
    <n v="1"/>
    <n v="550"/>
    <n v="550"/>
    <d v="2016-02-10T00:00:00"/>
    <d v="2016-02-29T00:00:00"/>
  </r>
  <r>
    <x v="0"/>
    <s v="Category2"/>
    <s v="ITEM4"/>
    <s v="DESCRIPTION4"/>
    <n v="1"/>
    <n v="278"/>
    <n v="278"/>
    <d v="2016-02-11T00:00:00"/>
    <d v="2016-02-29T00:00:00"/>
  </r>
  <r>
    <x v="5"/>
    <s v="Category3"/>
    <s v="ITEM5"/>
    <s v="DESCRIPTION5"/>
    <n v="1"/>
    <n v="705"/>
    <n v="705"/>
    <d v="2016-02-11T00:00:00"/>
    <d v="2016-02-29T00:00:00"/>
  </r>
  <r>
    <x v="2"/>
    <s v="Category2"/>
    <s v="ITEM3"/>
    <s v="DESCRIPTION3"/>
    <n v="1"/>
    <n v="116"/>
    <n v="116"/>
    <d v="2016-02-11T00:00:00"/>
    <d v="2016-02-29T00:00:00"/>
  </r>
  <r>
    <x v="1"/>
    <s v="Category3"/>
    <s v="ITEM5"/>
    <s v="DESCRIPTION5"/>
    <n v="1"/>
    <n v="857"/>
    <n v="857"/>
    <d v="2016-02-11T00:00:00"/>
    <d v="2016-02-29T00:00:00"/>
  </r>
  <r>
    <x v="4"/>
    <s v="Category3"/>
    <s v="ITEM5"/>
    <s v="DESCRIPTION5"/>
    <n v="1"/>
    <n v="521"/>
    <n v="521"/>
    <d v="2016-02-11T00:00:00"/>
    <d v="2016-02-29T00:00:00"/>
  </r>
  <r>
    <x v="4"/>
    <s v="Category1"/>
    <s v="ITEM2"/>
    <s v="DESCRIPTION2"/>
    <n v="1"/>
    <n v="487"/>
    <n v="487"/>
    <d v="2016-02-11T00:00:00"/>
    <d v="2016-02-29T00:00:00"/>
  </r>
  <r>
    <x v="5"/>
    <s v="Category2"/>
    <s v="ITEM3"/>
    <s v="DESCRIPTION3"/>
    <n v="1"/>
    <n v="855"/>
    <n v="855"/>
    <d v="2016-02-11T00:00:00"/>
    <d v="2016-02-29T00:00:00"/>
  </r>
  <r>
    <x v="2"/>
    <s v="Category1"/>
    <s v="ITEM1"/>
    <s v="DESCRIPTION1"/>
    <n v="1"/>
    <n v="444"/>
    <n v="444"/>
    <d v="2016-02-11T00:00:00"/>
    <d v="2016-02-29T00:00:00"/>
  </r>
  <r>
    <x v="0"/>
    <s v="Category1"/>
    <s v="ITEM1"/>
    <s v="DESCRIPTION1"/>
    <n v="1"/>
    <n v="939"/>
    <n v="939"/>
    <d v="2016-02-11T00:00:00"/>
    <d v="2016-02-29T00:00:00"/>
  </r>
  <r>
    <x v="4"/>
    <s v="Category2"/>
    <s v="ITEM4"/>
    <s v="DESCRIPTION4"/>
    <n v="1"/>
    <n v="596"/>
    <n v="596"/>
    <d v="2016-02-11T00:00:00"/>
    <d v="2016-02-29T00:00:00"/>
  </r>
  <r>
    <x v="4"/>
    <s v="Category3"/>
    <s v="ITEM5"/>
    <s v="DESCRIPTION5"/>
    <n v="1"/>
    <n v="775"/>
    <n v="775"/>
    <d v="2016-02-11T00:00:00"/>
    <d v="2016-02-29T00:00:00"/>
  </r>
  <r>
    <x v="0"/>
    <s v="Category2"/>
    <s v="ITEM3"/>
    <s v="DESCRIPTION3"/>
    <n v="1"/>
    <n v="411"/>
    <n v="411"/>
    <d v="2016-02-11T00:00:00"/>
    <d v="2016-02-29T00:00:00"/>
  </r>
  <r>
    <x v="2"/>
    <s v="Category3"/>
    <s v="ITEM5"/>
    <s v="DESCRIPTION5"/>
    <n v="1"/>
    <n v="755"/>
    <n v="755"/>
    <d v="2016-02-11T00:00:00"/>
    <d v="2016-02-29T00:00:00"/>
  </r>
  <r>
    <x v="0"/>
    <s v="Category2"/>
    <s v="ITEM4"/>
    <s v="DESCRIPTION4"/>
    <n v="1"/>
    <n v="580"/>
    <n v="580"/>
    <d v="2016-02-11T00:00:00"/>
    <d v="2016-02-29T00:00:00"/>
  </r>
  <r>
    <x v="5"/>
    <s v="Category1"/>
    <s v="ITEM1"/>
    <s v="DESCRIPTION1"/>
    <n v="1"/>
    <n v="476"/>
    <n v="476"/>
    <d v="2016-02-11T00:00:00"/>
    <d v="2016-02-29T00:00:00"/>
  </r>
  <r>
    <x v="5"/>
    <s v="Category3"/>
    <s v="ITEM5"/>
    <s v="DESCRIPTION5"/>
    <n v="1"/>
    <n v="213"/>
    <n v="213"/>
    <d v="2016-02-11T00:00:00"/>
    <d v="2016-02-29T00:00:00"/>
  </r>
  <r>
    <x v="5"/>
    <s v="Category1"/>
    <s v="ITEM2"/>
    <s v="DESCRIPTION2"/>
    <n v="1"/>
    <n v="716"/>
    <n v="716"/>
    <d v="2016-02-11T00:00:00"/>
    <d v="2016-02-29T00:00:00"/>
  </r>
  <r>
    <x v="0"/>
    <s v="Category3"/>
    <s v="ITEM5"/>
    <s v="DESCRIPTION5"/>
    <n v="1"/>
    <n v="655"/>
    <n v="655"/>
    <d v="2016-02-11T00:00:00"/>
    <d v="2016-02-29T00:00:00"/>
  </r>
  <r>
    <x v="4"/>
    <s v="Category1"/>
    <s v="ITEM2"/>
    <s v="DESCRIPTION2"/>
    <n v="1"/>
    <n v="486"/>
    <n v="486"/>
    <d v="2016-02-11T00:00:00"/>
    <d v="2016-02-29T00:00:00"/>
  </r>
  <r>
    <x v="4"/>
    <s v="Category1"/>
    <s v="ITEM1"/>
    <s v="DESCRIPTION1"/>
    <n v="1"/>
    <n v="833"/>
    <n v="833"/>
    <d v="2016-02-11T00:00:00"/>
    <d v="2016-02-29T00:00:00"/>
  </r>
  <r>
    <x v="1"/>
    <s v="Category1"/>
    <s v="ITEM2"/>
    <s v="DESCRIPTION2"/>
    <n v="1"/>
    <n v="515"/>
    <n v="515"/>
    <d v="2016-02-11T00:00:00"/>
    <d v="2016-02-29T00:00:00"/>
  </r>
  <r>
    <x v="4"/>
    <s v="Category2"/>
    <s v="ITEM3"/>
    <s v="DESCRIPTION3"/>
    <n v="1"/>
    <n v="716"/>
    <n v="716"/>
    <d v="2016-02-11T00:00:00"/>
    <d v="2016-02-29T00:00:00"/>
  </r>
  <r>
    <x v="5"/>
    <s v="Category1"/>
    <s v="ITEM1"/>
    <s v="DESCRIPTION1"/>
    <n v="1"/>
    <n v="388"/>
    <n v="388"/>
    <d v="2016-02-11T00:00:00"/>
    <d v="2016-02-29T00:00:00"/>
  </r>
  <r>
    <x v="5"/>
    <s v="Category2"/>
    <s v="ITEM4"/>
    <s v="DESCRIPTION4"/>
    <n v="1"/>
    <n v="793"/>
    <n v="793"/>
    <d v="2016-02-11T00:00:00"/>
    <d v="2016-02-29T00:00:00"/>
  </r>
  <r>
    <x v="5"/>
    <s v="Category1"/>
    <s v="ITEM2"/>
    <s v="DESCRIPTION2"/>
    <n v="1"/>
    <n v="613"/>
    <n v="613"/>
    <d v="2016-02-11T00:00:00"/>
    <d v="2016-02-29T00:00:00"/>
  </r>
  <r>
    <x v="0"/>
    <s v="Category1"/>
    <s v="ITEM1"/>
    <s v="DESCRIPTION1"/>
    <n v="1"/>
    <n v="922"/>
    <n v="922"/>
    <d v="2016-02-11T00:00:00"/>
    <d v="2016-02-29T00:00:00"/>
  </r>
  <r>
    <x v="5"/>
    <s v="Category1"/>
    <s v="ITEM2"/>
    <s v="DESCRIPTION2"/>
    <n v="1"/>
    <n v="933"/>
    <n v="933"/>
    <d v="2016-02-11T00:00:00"/>
    <d v="2016-02-29T00:00:00"/>
  </r>
  <r>
    <x v="1"/>
    <s v="Category1"/>
    <s v="ITEM1"/>
    <s v="DESCRIPTION1"/>
    <n v="1"/>
    <n v="764"/>
    <n v="764"/>
    <d v="2016-02-11T00:00:00"/>
    <d v="2016-02-29T00:00:00"/>
  </r>
  <r>
    <x v="2"/>
    <s v="Category2"/>
    <s v="ITEM3"/>
    <s v="DESCRIPTION3"/>
    <n v="1"/>
    <n v="155"/>
    <n v="155"/>
    <d v="2016-02-11T00:00:00"/>
    <d v="2016-02-29T00:00:00"/>
  </r>
  <r>
    <x v="2"/>
    <s v="Category1"/>
    <s v="ITEM1"/>
    <s v="DESCRIPTION1"/>
    <n v="1"/>
    <n v="711"/>
    <n v="711"/>
    <d v="2016-02-11T00:00:00"/>
    <d v="2016-02-29T00:00:00"/>
  </r>
  <r>
    <x v="4"/>
    <s v="Category2"/>
    <s v="ITEM3"/>
    <s v="DESCRIPTION3"/>
    <n v="1"/>
    <n v="931"/>
    <n v="931"/>
    <d v="2016-02-11T00:00:00"/>
    <d v="2016-02-29T00:00:00"/>
  </r>
  <r>
    <x v="1"/>
    <s v="Category2"/>
    <s v="ITEM3"/>
    <s v="DESCRIPTION3"/>
    <n v="1"/>
    <n v="928"/>
    <n v="928"/>
    <d v="2016-02-11T00:00:00"/>
    <d v="2016-02-29T00:00:00"/>
  </r>
  <r>
    <x v="4"/>
    <s v="Category1"/>
    <s v="ITEM1"/>
    <s v="DESCRIPTION1"/>
    <n v="1"/>
    <n v="256"/>
    <n v="256"/>
    <d v="2016-02-11T00:00:00"/>
    <d v="2016-02-29T00:00:00"/>
  </r>
  <r>
    <x v="3"/>
    <s v="Category2"/>
    <s v="ITEM3"/>
    <s v="DESCRIPTION3"/>
    <n v="1"/>
    <n v="278"/>
    <n v="278"/>
    <d v="2016-02-11T00:00:00"/>
    <d v="2016-02-29T00:00:00"/>
  </r>
  <r>
    <x v="3"/>
    <s v="Category3"/>
    <s v="ITEM5"/>
    <s v="DESCRIPTION5"/>
    <n v="1"/>
    <n v="588"/>
    <n v="588"/>
    <d v="2016-02-11T00:00:00"/>
    <d v="2016-02-29T00:00:00"/>
  </r>
  <r>
    <x v="0"/>
    <s v="Category1"/>
    <s v="ITEM2"/>
    <s v="DESCRIPTION2"/>
    <n v="1"/>
    <n v="181"/>
    <n v="181"/>
    <d v="2016-02-11T00:00:00"/>
    <d v="2016-02-29T00:00:00"/>
  </r>
  <r>
    <x v="2"/>
    <s v="Category2"/>
    <s v="ITEM3"/>
    <s v="DESCRIPTION3"/>
    <n v="1"/>
    <n v="149"/>
    <n v="149"/>
    <d v="2016-02-11T00:00:00"/>
    <d v="2016-02-29T00:00:00"/>
  </r>
  <r>
    <x v="4"/>
    <s v="Category2"/>
    <s v="ITEM3"/>
    <s v="DESCRIPTION3"/>
    <n v="1"/>
    <n v="155"/>
    <n v="155"/>
    <d v="2016-02-11T00:00:00"/>
    <d v="2016-02-29T00:00:00"/>
  </r>
  <r>
    <x v="2"/>
    <s v="Category2"/>
    <s v="ITEM3"/>
    <s v="DESCRIPTION3"/>
    <n v="1"/>
    <n v="145"/>
    <n v="145"/>
    <d v="2016-02-11T00:00:00"/>
    <d v="2016-02-29T00:00:00"/>
  </r>
  <r>
    <x v="2"/>
    <s v="Category3"/>
    <s v="ITEM5"/>
    <s v="DESCRIPTION5"/>
    <n v="1"/>
    <n v="291"/>
    <n v="291"/>
    <d v="2016-02-11T00:00:00"/>
    <d v="2016-02-29T00:00:00"/>
  </r>
  <r>
    <x v="2"/>
    <s v="Category2"/>
    <s v="ITEM4"/>
    <s v="DESCRIPTION4"/>
    <n v="1"/>
    <n v="940"/>
    <n v="940"/>
    <d v="2016-02-11T00:00:00"/>
    <d v="2016-02-29T00:00:00"/>
  </r>
  <r>
    <x v="2"/>
    <s v="Category1"/>
    <s v="ITEM1"/>
    <s v="DESCRIPTION1"/>
    <n v="1"/>
    <n v="678"/>
    <n v="678"/>
    <d v="2016-02-11T00:00:00"/>
    <d v="2016-02-29T00:00:00"/>
  </r>
  <r>
    <x v="2"/>
    <s v="Category3"/>
    <s v="ITEM5"/>
    <s v="DESCRIPTION5"/>
    <n v="1"/>
    <n v="889"/>
    <n v="889"/>
    <d v="2016-02-11T00:00:00"/>
    <d v="2016-02-29T00:00:00"/>
  </r>
  <r>
    <x v="2"/>
    <s v="Category2"/>
    <s v="ITEM4"/>
    <s v="DESCRIPTION4"/>
    <n v="1"/>
    <n v="725"/>
    <n v="725"/>
    <d v="2016-02-11T00:00:00"/>
    <d v="2016-02-29T00:00:00"/>
  </r>
  <r>
    <x v="2"/>
    <s v="Category2"/>
    <s v="ITEM3"/>
    <s v="DESCRIPTION3"/>
    <n v="1"/>
    <n v="594"/>
    <n v="594"/>
    <d v="2016-02-11T00:00:00"/>
    <d v="2016-02-29T00:00:00"/>
  </r>
  <r>
    <x v="2"/>
    <s v="Category3"/>
    <s v="ITEM5"/>
    <s v="DESCRIPTION5"/>
    <n v="1"/>
    <n v="725"/>
    <n v="725"/>
    <d v="2016-02-11T00:00:00"/>
    <d v="2016-02-29T00:00:00"/>
  </r>
  <r>
    <x v="2"/>
    <s v="Category2"/>
    <s v="ITEM4"/>
    <s v="DESCRIPTION4"/>
    <n v="1"/>
    <n v="162"/>
    <n v="162"/>
    <d v="2016-02-11T00:00:00"/>
    <d v="2016-02-29T00:00:00"/>
  </r>
  <r>
    <x v="2"/>
    <s v="Category1"/>
    <s v="ITEM2"/>
    <s v="DESCRIPTION2"/>
    <n v="1"/>
    <n v="358"/>
    <n v="358"/>
    <d v="2016-02-11T00:00:00"/>
    <d v="2016-02-29T00:00:00"/>
  </r>
  <r>
    <x v="2"/>
    <s v="Category2"/>
    <s v="ITEM3"/>
    <s v="DESCRIPTION3"/>
    <n v="1"/>
    <n v="100"/>
    <n v="100"/>
    <d v="2016-02-11T00:00:00"/>
    <d v="2016-02-29T00:00:00"/>
  </r>
  <r>
    <x v="2"/>
    <s v="Category2"/>
    <s v="ITEM3"/>
    <s v="DESCRIPTION3"/>
    <n v="1"/>
    <n v="921"/>
    <n v="921"/>
    <d v="2016-02-11T00:00:00"/>
    <d v="2016-02-29T00:00:00"/>
  </r>
  <r>
    <x v="2"/>
    <s v="Category1"/>
    <s v="ITEM2"/>
    <s v="DESCRIPTION2"/>
    <n v="1"/>
    <n v="915"/>
    <n v="915"/>
    <d v="2016-02-12T00:00:00"/>
    <d v="2016-02-29T00:00:00"/>
  </r>
  <r>
    <x v="2"/>
    <s v="Category1"/>
    <s v="ITEM2"/>
    <s v="DESCRIPTION2"/>
    <n v="1"/>
    <n v="567"/>
    <n v="567"/>
    <d v="2016-02-12T00:00:00"/>
    <d v="2016-02-29T00:00:00"/>
  </r>
  <r>
    <x v="2"/>
    <s v="Category1"/>
    <s v="ITEM1"/>
    <s v="DESCRIPTION1"/>
    <n v="1"/>
    <n v="923"/>
    <n v="923"/>
    <d v="2016-02-12T00:00:00"/>
    <d v="2016-02-29T00:00:00"/>
  </r>
  <r>
    <x v="2"/>
    <s v="Category1"/>
    <s v="ITEM1"/>
    <s v="DESCRIPTION1"/>
    <n v="1"/>
    <n v="758"/>
    <n v="758"/>
    <d v="2016-02-12T00:00:00"/>
    <d v="2016-02-29T00:00:00"/>
  </r>
  <r>
    <x v="2"/>
    <s v="Category2"/>
    <s v="ITEM3"/>
    <s v="DESCRIPTION3"/>
    <n v="1"/>
    <n v="605"/>
    <n v="605"/>
    <d v="2016-02-12T00:00:00"/>
    <d v="2016-02-29T00:00:00"/>
  </r>
  <r>
    <x v="2"/>
    <s v="Category1"/>
    <s v="ITEM1"/>
    <s v="DESCRIPTION1"/>
    <n v="1"/>
    <n v="796"/>
    <n v="796"/>
    <d v="2016-02-12T00:00:00"/>
    <d v="2016-02-29T00:00:00"/>
  </r>
  <r>
    <x v="2"/>
    <s v="Category2"/>
    <s v="ITEM3"/>
    <s v="DESCRIPTION3"/>
    <n v="1"/>
    <n v="337"/>
    <n v="337"/>
    <d v="2016-02-12T00:00:00"/>
    <d v="2016-02-29T00:00:00"/>
  </r>
  <r>
    <x v="2"/>
    <s v="Category3"/>
    <s v="ITEM5"/>
    <s v="DESCRIPTION5"/>
    <n v="1"/>
    <n v="258"/>
    <n v="258"/>
    <d v="2016-02-12T00:00:00"/>
    <d v="2016-02-29T00:00:00"/>
  </r>
  <r>
    <x v="2"/>
    <s v="Category3"/>
    <s v="ITEM5"/>
    <s v="DESCRIPTION5"/>
    <n v="1"/>
    <n v="475"/>
    <n v="475"/>
    <d v="2016-02-12T00:00:00"/>
    <d v="2016-02-29T00:00:00"/>
  </r>
  <r>
    <x v="2"/>
    <s v="Category2"/>
    <s v="ITEM3"/>
    <s v="DESCRIPTION3"/>
    <n v="1"/>
    <n v="621"/>
    <n v="621"/>
    <d v="2016-02-12T00:00:00"/>
    <d v="2016-02-29T00:00:00"/>
  </r>
  <r>
    <x v="2"/>
    <s v="Category1"/>
    <s v="ITEM2"/>
    <s v="DESCRIPTION2"/>
    <n v="1"/>
    <n v="503"/>
    <n v="503"/>
    <d v="2016-02-12T00:00:00"/>
    <d v="2016-02-29T00:00:00"/>
  </r>
  <r>
    <x v="2"/>
    <s v="Category3"/>
    <s v="ITEM5"/>
    <s v="DESCRIPTION5"/>
    <n v="1"/>
    <n v="544"/>
    <n v="544"/>
    <d v="2016-02-12T00:00:00"/>
    <d v="2016-02-29T00:00:00"/>
  </r>
  <r>
    <x v="2"/>
    <s v="Category2"/>
    <s v="ITEM3"/>
    <s v="DESCRIPTION3"/>
    <n v="1"/>
    <n v="820"/>
    <n v="820"/>
    <d v="2016-02-12T00:00:00"/>
    <d v="2016-02-29T00:00:00"/>
  </r>
  <r>
    <x v="2"/>
    <s v="Category3"/>
    <s v="ITEM5"/>
    <s v="DESCRIPTION5"/>
    <n v="1"/>
    <n v="723"/>
    <n v="723"/>
    <d v="2016-02-12T00:00:00"/>
    <d v="2016-02-29T00:00:00"/>
  </r>
  <r>
    <x v="2"/>
    <s v="Category2"/>
    <s v="ITEM3"/>
    <s v="DESCRIPTION3"/>
    <n v="1"/>
    <n v="950"/>
    <n v="950"/>
    <d v="2016-02-12T00:00:00"/>
    <d v="2016-02-29T00:00:00"/>
  </r>
  <r>
    <x v="2"/>
    <s v="Category1"/>
    <s v="ITEM2"/>
    <s v="DESCRIPTION2"/>
    <n v="1"/>
    <n v="748"/>
    <n v="748"/>
    <d v="2016-02-12T00:00:00"/>
    <d v="2016-02-29T00:00:00"/>
  </r>
  <r>
    <x v="2"/>
    <s v="Category1"/>
    <s v="ITEM1"/>
    <s v="DESCRIPTION1"/>
    <n v="1"/>
    <n v="242"/>
    <n v="242"/>
    <d v="2016-02-12T00:00:00"/>
    <d v="2016-02-29T00:00:00"/>
  </r>
  <r>
    <x v="2"/>
    <s v="Category3"/>
    <s v="ITEM5"/>
    <s v="DESCRIPTION5"/>
    <n v="1"/>
    <n v="849"/>
    <n v="849"/>
    <d v="2016-02-12T00:00:00"/>
    <d v="2016-02-29T00:00:00"/>
  </r>
  <r>
    <x v="2"/>
    <s v="Category3"/>
    <s v="ITEM5"/>
    <s v="DESCRIPTION5"/>
    <n v="1"/>
    <n v="678"/>
    <n v="678"/>
    <d v="2016-02-12T00:00:00"/>
    <d v="2016-02-29T00:00:00"/>
  </r>
  <r>
    <x v="2"/>
    <s v="Category1"/>
    <s v="ITEM1"/>
    <s v="DESCRIPTION1"/>
    <n v="1"/>
    <n v="254"/>
    <n v="254"/>
    <d v="2016-02-12T00:00:00"/>
    <d v="2016-02-29T00:00:00"/>
  </r>
  <r>
    <x v="2"/>
    <s v="Category2"/>
    <s v="ITEM4"/>
    <s v="DESCRIPTION4"/>
    <n v="1"/>
    <n v="227"/>
    <n v="227"/>
    <d v="2016-02-12T00:00:00"/>
    <d v="2016-02-29T00:00:00"/>
  </r>
  <r>
    <x v="2"/>
    <s v="Category2"/>
    <s v="ITEM3"/>
    <s v="DESCRIPTION3"/>
    <n v="1"/>
    <n v="874"/>
    <n v="874"/>
    <d v="2016-02-12T00:00:00"/>
    <d v="2016-02-29T00:00:00"/>
  </r>
  <r>
    <x v="2"/>
    <s v="Category3"/>
    <s v="ITEM5"/>
    <s v="DESCRIPTION5"/>
    <n v="1"/>
    <n v="485"/>
    <n v="485"/>
    <d v="2016-02-12T00:00:00"/>
    <d v="2016-02-29T00:00:00"/>
  </r>
  <r>
    <x v="2"/>
    <s v="Category3"/>
    <s v="ITEM5"/>
    <s v="DESCRIPTION5"/>
    <n v="1"/>
    <n v="859"/>
    <n v="859"/>
    <d v="2016-02-12T00:00:00"/>
    <d v="2016-02-29T00:00:00"/>
  </r>
  <r>
    <x v="2"/>
    <s v="Category3"/>
    <s v="ITEM5"/>
    <s v="DESCRIPTION5"/>
    <n v="1"/>
    <n v="230"/>
    <n v="230"/>
    <d v="2016-02-12T00:00:00"/>
    <d v="2016-02-29T00:00:00"/>
  </r>
  <r>
    <x v="2"/>
    <s v="Category2"/>
    <s v="ITEM4"/>
    <s v="DESCRIPTION4"/>
    <n v="1"/>
    <n v="467"/>
    <n v="467"/>
    <d v="2016-02-12T00:00:00"/>
    <d v="2016-02-29T00:00:00"/>
  </r>
  <r>
    <x v="2"/>
    <s v="Category1"/>
    <s v="ITEM2"/>
    <s v="DESCRIPTION2"/>
    <n v="1"/>
    <n v="783"/>
    <n v="783"/>
    <d v="2016-02-12T00:00:00"/>
    <d v="2016-02-29T00:00:00"/>
  </r>
  <r>
    <x v="2"/>
    <s v="Category1"/>
    <s v="ITEM2"/>
    <s v="DESCRIPTION2"/>
    <n v="1"/>
    <n v="574"/>
    <n v="574"/>
    <d v="2016-02-12T00:00:00"/>
    <d v="2016-02-29T00:00:00"/>
  </r>
  <r>
    <x v="2"/>
    <s v="Category1"/>
    <s v="ITEM1"/>
    <s v="DESCRIPTION1"/>
    <n v="1"/>
    <n v="267"/>
    <n v="267"/>
    <d v="2016-02-12T00:00:00"/>
    <d v="2016-02-29T00:00:00"/>
  </r>
  <r>
    <x v="2"/>
    <s v="Category3"/>
    <s v="ITEM5"/>
    <s v="DESCRIPTION5"/>
    <n v="1"/>
    <n v="368"/>
    <n v="368"/>
    <d v="2016-02-12T00:00:00"/>
    <d v="2016-02-29T00:00:00"/>
  </r>
  <r>
    <x v="2"/>
    <s v="Category1"/>
    <s v="ITEM2"/>
    <s v="DESCRIPTION2"/>
    <n v="1"/>
    <n v="335"/>
    <n v="335"/>
    <d v="2016-02-12T00:00:00"/>
    <d v="2016-02-29T00:00:00"/>
  </r>
  <r>
    <x v="2"/>
    <s v="Category2"/>
    <s v="ITEM4"/>
    <s v="DESCRIPTION4"/>
    <n v="1"/>
    <n v="445"/>
    <n v="445"/>
    <d v="2016-02-12T00:00:00"/>
    <d v="2016-02-29T00:00:00"/>
  </r>
  <r>
    <x v="2"/>
    <s v="Category1"/>
    <s v="ITEM1"/>
    <s v="DESCRIPTION1"/>
    <n v="1"/>
    <n v="698"/>
    <n v="698"/>
    <d v="2016-02-12T00:00:00"/>
    <d v="2016-02-29T00:00:00"/>
  </r>
  <r>
    <x v="2"/>
    <s v="Category2"/>
    <s v="ITEM3"/>
    <s v="DESCRIPTION3"/>
    <n v="1"/>
    <n v="161"/>
    <n v="161"/>
    <d v="2016-02-12T00:00:00"/>
    <d v="2016-02-29T00:00:00"/>
  </r>
  <r>
    <x v="2"/>
    <s v="Category2"/>
    <s v="ITEM4"/>
    <s v="DESCRIPTION4"/>
    <n v="1"/>
    <n v="295"/>
    <n v="295"/>
    <d v="2016-02-12T00:00:00"/>
    <d v="2016-02-29T00:00:00"/>
  </r>
  <r>
    <x v="2"/>
    <s v="Category3"/>
    <s v="ITEM5"/>
    <s v="DESCRIPTION5"/>
    <n v="1"/>
    <n v="249"/>
    <n v="249"/>
    <d v="2016-02-12T00:00:00"/>
    <d v="2016-02-29T00:00:00"/>
  </r>
  <r>
    <x v="2"/>
    <s v="Category1"/>
    <s v="ITEM2"/>
    <s v="DESCRIPTION2"/>
    <n v="1"/>
    <n v="725"/>
    <n v="725"/>
    <d v="2016-02-12T00:00:00"/>
    <d v="2016-02-29T00:00:00"/>
  </r>
  <r>
    <x v="2"/>
    <s v="Category2"/>
    <s v="ITEM3"/>
    <s v="DESCRIPTION3"/>
    <n v="1"/>
    <n v="193"/>
    <n v="193"/>
    <d v="2016-02-12T00:00:00"/>
    <d v="2016-02-29T00:00:00"/>
  </r>
  <r>
    <x v="2"/>
    <s v="Category1"/>
    <s v="ITEM1"/>
    <s v="DESCRIPTION1"/>
    <n v="1"/>
    <n v="831"/>
    <n v="831"/>
    <d v="2016-02-12T00:00:00"/>
    <d v="2016-02-29T00:00:00"/>
  </r>
  <r>
    <x v="2"/>
    <s v="Category1"/>
    <s v="ITEM1"/>
    <s v="DESCRIPTION1"/>
    <n v="1"/>
    <n v="734"/>
    <n v="734"/>
    <d v="2016-02-12T00:00:00"/>
    <d v="2016-02-29T00:00:00"/>
  </r>
  <r>
    <x v="2"/>
    <s v="Category2"/>
    <s v="ITEM4"/>
    <s v="DESCRIPTION4"/>
    <n v="1"/>
    <n v="983"/>
    <n v="983"/>
    <d v="2016-02-12T00:00:00"/>
    <d v="2016-02-29T00:00:00"/>
  </r>
  <r>
    <x v="2"/>
    <s v="Category1"/>
    <s v="ITEM2"/>
    <s v="DESCRIPTION2"/>
    <n v="1"/>
    <n v="151"/>
    <n v="151"/>
    <d v="2016-02-12T00:00:00"/>
    <d v="2016-02-29T00:00:00"/>
  </r>
  <r>
    <x v="2"/>
    <s v="Category2"/>
    <s v="ITEM3"/>
    <s v="DESCRIPTION3"/>
    <n v="1"/>
    <n v="573"/>
    <n v="573"/>
    <d v="2016-02-12T00:00:00"/>
    <d v="2016-02-29T00:00:00"/>
  </r>
  <r>
    <x v="2"/>
    <s v="Category1"/>
    <s v="ITEM1"/>
    <s v="DESCRIPTION1"/>
    <n v="1"/>
    <n v="913"/>
    <n v="913"/>
    <d v="2016-02-12T00:00:00"/>
    <d v="2016-02-29T00:00:00"/>
  </r>
  <r>
    <x v="2"/>
    <s v="Category1"/>
    <s v="ITEM2"/>
    <s v="DESCRIPTION2"/>
    <n v="1"/>
    <n v="913"/>
    <n v="913"/>
    <d v="2016-02-12T00:00:00"/>
    <d v="2016-02-29T00:00:00"/>
  </r>
  <r>
    <x v="2"/>
    <s v="Category2"/>
    <s v="ITEM3"/>
    <s v="DESCRIPTION3"/>
    <n v="1"/>
    <n v="681"/>
    <n v="681"/>
    <d v="2016-02-12T00:00:00"/>
    <d v="2016-02-29T00:00:00"/>
  </r>
  <r>
    <x v="2"/>
    <s v="Category3"/>
    <s v="ITEM5"/>
    <s v="DESCRIPTION5"/>
    <n v="1"/>
    <n v="830"/>
    <n v="830"/>
    <d v="2016-02-12T00:00:00"/>
    <d v="2016-02-29T00:00:00"/>
  </r>
  <r>
    <x v="2"/>
    <s v="Category3"/>
    <s v="ITEM5"/>
    <s v="DESCRIPTION5"/>
    <n v="1"/>
    <n v="694"/>
    <n v="694"/>
    <d v="2016-02-12T00:00:00"/>
    <d v="2016-02-29T00:00:00"/>
  </r>
  <r>
    <x v="2"/>
    <s v="Category2"/>
    <s v="ITEM3"/>
    <s v="DESCRIPTION3"/>
    <n v="1"/>
    <n v="797"/>
    <n v="797"/>
    <d v="2016-02-12T00:00:00"/>
    <d v="2016-02-29T00:00:00"/>
  </r>
  <r>
    <x v="2"/>
    <s v="Category2"/>
    <s v="ITEM4"/>
    <s v="DESCRIPTION4"/>
    <n v="1"/>
    <n v="659"/>
    <n v="659"/>
    <d v="2016-02-12T00:00:00"/>
    <d v="2016-02-29T00:00:00"/>
  </r>
  <r>
    <x v="2"/>
    <s v="Category1"/>
    <s v="ITEM1"/>
    <s v="DESCRIPTION1"/>
    <n v="1"/>
    <n v="293"/>
    <n v="293"/>
    <d v="2016-02-13T00:00:00"/>
    <d v="2016-02-29T00:00:00"/>
  </r>
  <r>
    <x v="2"/>
    <s v="Category3"/>
    <s v="ITEM5"/>
    <s v="DESCRIPTION5"/>
    <n v="1"/>
    <n v="710"/>
    <n v="710"/>
    <d v="2016-02-13T00:00:00"/>
    <d v="2016-02-29T00:00:00"/>
  </r>
  <r>
    <x v="2"/>
    <s v="Category1"/>
    <s v="ITEM1"/>
    <s v="DESCRIPTION1"/>
    <n v="1"/>
    <n v="141"/>
    <n v="141"/>
    <d v="2016-02-13T00:00:00"/>
    <d v="2016-02-29T00:00:00"/>
  </r>
  <r>
    <x v="2"/>
    <s v="Category2"/>
    <s v="ITEM3"/>
    <s v="DESCRIPTION3"/>
    <n v="1"/>
    <n v="196"/>
    <n v="196"/>
    <d v="2016-02-13T00:00:00"/>
    <d v="2016-02-29T00:00:00"/>
  </r>
  <r>
    <x v="2"/>
    <s v="Category3"/>
    <s v="ITEM5"/>
    <s v="DESCRIPTION5"/>
    <n v="1"/>
    <n v="218"/>
    <n v="218"/>
    <d v="2016-02-13T00:00:00"/>
    <d v="2016-02-29T00:00:00"/>
  </r>
  <r>
    <x v="2"/>
    <s v="Category3"/>
    <s v="ITEM5"/>
    <s v="DESCRIPTION5"/>
    <n v="1"/>
    <n v="914"/>
    <n v="914"/>
    <d v="2016-02-13T00:00:00"/>
    <d v="2016-02-29T00:00:00"/>
  </r>
  <r>
    <x v="2"/>
    <s v="Category1"/>
    <s v="ITEM2"/>
    <s v="DESCRIPTION2"/>
    <n v="1"/>
    <n v="123"/>
    <n v="123"/>
    <d v="2016-02-13T00:00:00"/>
    <d v="2016-02-29T00:00:00"/>
  </r>
  <r>
    <x v="2"/>
    <s v="Category1"/>
    <s v="ITEM1"/>
    <s v="DESCRIPTION1"/>
    <n v="1"/>
    <n v="399"/>
    <n v="399"/>
    <d v="2016-02-13T00:00:00"/>
    <d v="2016-02-29T00:00:00"/>
  </r>
  <r>
    <x v="2"/>
    <s v="Category3"/>
    <s v="ITEM5"/>
    <s v="DESCRIPTION5"/>
    <n v="1"/>
    <n v="156"/>
    <n v="156"/>
    <d v="2016-02-13T00:00:00"/>
    <d v="2016-02-29T00:00:00"/>
  </r>
  <r>
    <x v="2"/>
    <s v="Category2"/>
    <s v="ITEM3"/>
    <s v="DESCRIPTION3"/>
    <n v="1"/>
    <n v="276"/>
    <n v="276"/>
    <d v="2016-02-13T00:00:00"/>
    <d v="2016-02-29T00:00:00"/>
  </r>
  <r>
    <x v="2"/>
    <s v="Category2"/>
    <s v="ITEM4"/>
    <s v="DESCRIPTION4"/>
    <n v="1"/>
    <n v="589"/>
    <n v="589"/>
    <d v="2016-02-13T00:00:00"/>
    <d v="2016-02-29T00:00:00"/>
  </r>
  <r>
    <x v="2"/>
    <s v="Category2"/>
    <s v="ITEM4"/>
    <s v="DESCRIPTION4"/>
    <n v="1"/>
    <n v="700"/>
    <n v="700"/>
    <d v="2016-02-13T00:00:00"/>
    <d v="2016-02-29T00:00:00"/>
  </r>
  <r>
    <x v="2"/>
    <s v="Category1"/>
    <s v="ITEM1"/>
    <s v="DESCRIPTION1"/>
    <n v="1"/>
    <n v="954"/>
    <n v="954"/>
    <d v="2016-02-13T00:00:00"/>
    <d v="2016-02-29T00:00:00"/>
  </r>
  <r>
    <x v="2"/>
    <s v="Category1"/>
    <s v="ITEM1"/>
    <s v="DESCRIPTION1"/>
    <n v="1"/>
    <n v="580"/>
    <n v="580"/>
    <d v="2016-02-13T00:00:00"/>
    <d v="2016-02-29T00:00:00"/>
  </r>
  <r>
    <x v="2"/>
    <s v="Category3"/>
    <s v="ITEM5"/>
    <s v="DESCRIPTION5"/>
    <n v="1"/>
    <n v="715"/>
    <n v="715"/>
    <d v="2016-02-13T00:00:00"/>
    <d v="2016-02-29T00:00:00"/>
  </r>
  <r>
    <x v="2"/>
    <s v="Category1"/>
    <s v="ITEM2"/>
    <s v="DESCRIPTION2"/>
    <n v="1"/>
    <n v="871"/>
    <n v="871"/>
    <d v="2016-02-13T00:00:00"/>
    <d v="2016-02-29T00:00:00"/>
  </r>
  <r>
    <x v="2"/>
    <s v="Category1"/>
    <s v="ITEM1"/>
    <s v="DESCRIPTION1"/>
    <n v="1"/>
    <n v="312"/>
    <n v="312"/>
    <d v="2016-02-13T00:00:00"/>
    <d v="2016-02-29T00:00:00"/>
  </r>
  <r>
    <x v="2"/>
    <s v="Category1"/>
    <s v="ITEM1"/>
    <s v="DESCRIPTION1"/>
    <n v="1"/>
    <n v="354"/>
    <n v="354"/>
    <d v="2016-02-13T00:00:00"/>
    <d v="2016-02-29T00:00:00"/>
  </r>
  <r>
    <x v="2"/>
    <s v="Category2"/>
    <s v="ITEM3"/>
    <s v="DESCRIPTION3"/>
    <n v="1"/>
    <n v="614"/>
    <n v="614"/>
    <d v="2016-02-13T00:00:00"/>
    <d v="2016-02-29T00:00:00"/>
  </r>
  <r>
    <x v="2"/>
    <s v="Category2"/>
    <s v="ITEM4"/>
    <s v="DESCRIPTION4"/>
    <n v="1"/>
    <n v="676"/>
    <n v="676"/>
    <d v="2016-02-13T00:00:00"/>
    <d v="2016-02-29T00:00:00"/>
  </r>
  <r>
    <x v="2"/>
    <s v="Category1"/>
    <s v="ITEM1"/>
    <s v="DESCRIPTION1"/>
    <n v="1"/>
    <n v="893"/>
    <n v="893"/>
    <d v="2016-02-13T00:00:00"/>
    <d v="2016-02-29T00:00:00"/>
  </r>
  <r>
    <x v="2"/>
    <s v="Category2"/>
    <s v="ITEM4"/>
    <s v="DESCRIPTION4"/>
    <n v="1"/>
    <n v="115"/>
    <n v="115"/>
    <d v="2016-02-13T00:00:00"/>
    <d v="2016-02-29T00:00:00"/>
  </r>
  <r>
    <x v="2"/>
    <s v="Category2"/>
    <s v="ITEM3"/>
    <s v="DESCRIPTION3"/>
    <n v="1"/>
    <n v="412"/>
    <n v="412"/>
    <d v="2016-02-13T00:00:00"/>
    <d v="2016-02-29T00:00:00"/>
  </r>
  <r>
    <x v="2"/>
    <s v="Category2"/>
    <s v="ITEM3"/>
    <s v="DESCRIPTION3"/>
    <n v="1"/>
    <n v="603"/>
    <n v="603"/>
    <d v="2016-02-13T00:00:00"/>
    <d v="2016-02-29T00:00:00"/>
  </r>
  <r>
    <x v="2"/>
    <s v="Category1"/>
    <s v="ITEM2"/>
    <s v="DESCRIPTION2"/>
    <n v="1"/>
    <n v="890"/>
    <n v="890"/>
    <d v="2016-02-13T00:00:00"/>
    <d v="2016-02-29T00:00:00"/>
  </r>
  <r>
    <x v="2"/>
    <s v="Category1"/>
    <s v="ITEM2"/>
    <s v="DESCRIPTION2"/>
    <n v="1"/>
    <n v="174"/>
    <n v="174"/>
    <d v="2016-02-13T00:00:00"/>
    <d v="2016-02-29T00:00:00"/>
  </r>
  <r>
    <x v="2"/>
    <s v="Category1"/>
    <s v="ITEM1"/>
    <s v="DESCRIPTION1"/>
    <n v="1"/>
    <n v="968"/>
    <n v="968"/>
    <d v="2016-02-13T00:00:00"/>
    <d v="2016-02-29T00:00:00"/>
  </r>
  <r>
    <x v="2"/>
    <s v="Category1"/>
    <s v="ITEM1"/>
    <s v="DESCRIPTION1"/>
    <n v="1"/>
    <n v="699"/>
    <n v="699"/>
    <d v="2016-02-13T00:00:00"/>
    <d v="2016-02-29T00:00:00"/>
  </r>
  <r>
    <x v="2"/>
    <s v="Category3"/>
    <s v="ITEM5"/>
    <s v="DESCRIPTION5"/>
    <n v="1"/>
    <n v="410"/>
    <n v="410"/>
    <d v="2016-02-13T00:00:00"/>
    <d v="2016-02-29T00:00:00"/>
  </r>
  <r>
    <x v="2"/>
    <s v="Category1"/>
    <s v="ITEM2"/>
    <s v="DESCRIPTION2"/>
    <n v="1"/>
    <n v="446"/>
    <n v="446"/>
    <d v="2016-02-13T00:00:00"/>
    <d v="2016-02-29T00:00:00"/>
  </r>
  <r>
    <x v="2"/>
    <s v="Category2"/>
    <s v="ITEM3"/>
    <s v="DESCRIPTION3"/>
    <n v="1"/>
    <n v="479"/>
    <n v="479"/>
    <d v="2016-02-13T00:00:00"/>
    <d v="2016-02-29T00:00:00"/>
  </r>
  <r>
    <x v="2"/>
    <s v="Category1"/>
    <s v="ITEM1"/>
    <s v="DESCRIPTION1"/>
    <n v="1"/>
    <n v="866"/>
    <n v="866"/>
    <d v="2016-02-13T00:00:00"/>
    <d v="2016-02-29T00:00:00"/>
  </r>
  <r>
    <x v="2"/>
    <s v="Category1"/>
    <s v="ITEM2"/>
    <s v="DESCRIPTION2"/>
    <n v="1"/>
    <n v="329"/>
    <n v="329"/>
    <d v="2016-02-13T00:00:00"/>
    <d v="2016-02-29T00:00:00"/>
  </r>
  <r>
    <x v="2"/>
    <s v="Category2"/>
    <s v="ITEM4"/>
    <s v="DESCRIPTION4"/>
    <n v="1"/>
    <n v="313"/>
    <n v="313"/>
    <d v="2016-02-13T00:00:00"/>
    <d v="2016-02-29T00:00:00"/>
  </r>
  <r>
    <x v="2"/>
    <s v="Category3"/>
    <s v="ITEM5"/>
    <s v="DESCRIPTION5"/>
    <n v="1"/>
    <n v="861"/>
    <n v="861"/>
    <d v="2016-02-13T00:00:00"/>
    <d v="2016-02-29T00:00:00"/>
  </r>
  <r>
    <x v="2"/>
    <s v="Category1"/>
    <s v="ITEM2"/>
    <s v="DESCRIPTION2"/>
    <n v="1"/>
    <n v="833"/>
    <n v="833"/>
    <d v="2016-02-13T00:00:00"/>
    <d v="2016-02-29T00:00:00"/>
  </r>
  <r>
    <x v="2"/>
    <s v="Category1"/>
    <s v="ITEM2"/>
    <s v="DESCRIPTION2"/>
    <n v="1"/>
    <n v="947"/>
    <n v="947"/>
    <d v="2016-02-13T00:00:00"/>
    <d v="2016-02-29T00:00:00"/>
  </r>
  <r>
    <x v="2"/>
    <s v="Category3"/>
    <s v="ITEM5"/>
    <s v="DESCRIPTION5"/>
    <n v="1"/>
    <n v="360"/>
    <n v="360"/>
    <d v="2016-02-13T00:00:00"/>
    <d v="2016-02-29T00:00:00"/>
  </r>
  <r>
    <x v="2"/>
    <s v="Category1"/>
    <s v="ITEM1"/>
    <s v="DESCRIPTION1"/>
    <n v="1"/>
    <n v="933"/>
    <n v="933"/>
    <d v="2016-02-13T00:00:00"/>
    <d v="2016-02-29T00:00:00"/>
  </r>
  <r>
    <x v="2"/>
    <s v="Category2"/>
    <s v="ITEM3"/>
    <s v="DESCRIPTION3"/>
    <n v="1"/>
    <n v="620"/>
    <n v="620"/>
    <d v="2016-02-13T00:00:00"/>
    <d v="2016-02-29T00:00:00"/>
  </r>
  <r>
    <x v="2"/>
    <s v="Category2"/>
    <s v="ITEM4"/>
    <s v="DESCRIPTION4"/>
    <n v="1"/>
    <n v="525"/>
    <n v="525"/>
    <d v="2016-02-13T00:00:00"/>
    <d v="2016-02-29T00:00:00"/>
  </r>
  <r>
    <x v="2"/>
    <s v="Category1"/>
    <s v="ITEM2"/>
    <s v="DESCRIPTION2"/>
    <n v="1"/>
    <n v="472"/>
    <n v="472"/>
    <d v="2016-02-13T00:00:00"/>
    <d v="2016-02-29T00:00:00"/>
  </r>
  <r>
    <x v="2"/>
    <s v="Category2"/>
    <s v="ITEM3"/>
    <s v="DESCRIPTION3"/>
    <n v="1"/>
    <n v="960"/>
    <n v="960"/>
    <d v="2016-02-13T00:00:00"/>
    <d v="2016-02-29T00:00:00"/>
  </r>
  <r>
    <x v="2"/>
    <s v="Category2"/>
    <s v="ITEM4"/>
    <s v="DESCRIPTION4"/>
    <n v="1"/>
    <n v="634"/>
    <n v="634"/>
    <d v="2016-02-13T00:00:00"/>
    <d v="2016-02-29T00:00:00"/>
  </r>
  <r>
    <x v="2"/>
    <s v="Category2"/>
    <s v="ITEM4"/>
    <s v="DESCRIPTION4"/>
    <n v="1"/>
    <n v="548"/>
    <n v="548"/>
    <d v="2016-02-13T00:00:00"/>
    <d v="2016-02-29T00:00:00"/>
  </r>
  <r>
    <x v="2"/>
    <s v="Category1"/>
    <s v="ITEM1"/>
    <s v="DESCRIPTION1"/>
    <n v="1"/>
    <n v="608"/>
    <n v="608"/>
    <d v="2016-02-13T00:00:00"/>
    <d v="2016-02-29T00:00:00"/>
  </r>
  <r>
    <x v="2"/>
    <s v="Category1"/>
    <s v="ITEM2"/>
    <s v="DESCRIPTION2"/>
    <n v="1"/>
    <n v="128"/>
    <n v="128"/>
    <d v="2016-02-13T00:00:00"/>
    <d v="2016-02-29T00:00:00"/>
  </r>
  <r>
    <x v="2"/>
    <s v="Category2"/>
    <s v="ITEM3"/>
    <s v="DESCRIPTION3"/>
    <n v="1"/>
    <n v="808"/>
    <n v="808"/>
    <d v="2016-02-13T00:00:00"/>
    <d v="2016-02-29T00:00:00"/>
  </r>
  <r>
    <x v="2"/>
    <s v="Category1"/>
    <s v="ITEM2"/>
    <s v="DESCRIPTION2"/>
    <n v="1"/>
    <n v="600"/>
    <n v="600"/>
    <d v="2016-02-13T00:00:00"/>
    <d v="2016-02-29T00:00:00"/>
  </r>
  <r>
    <x v="2"/>
    <s v="Category2"/>
    <s v="ITEM3"/>
    <s v="DESCRIPTION3"/>
    <n v="1"/>
    <n v="158"/>
    <n v="158"/>
    <d v="2016-02-13T00:00:00"/>
    <d v="2016-02-29T00:00:00"/>
  </r>
  <r>
    <x v="2"/>
    <s v="Category2"/>
    <s v="ITEM3"/>
    <s v="DESCRIPTION3"/>
    <n v="1"/>
    <n v="844"/>
    <n v="844"/>
    <d v="2016-02-14T00:00:00"/>
    <d v="2016-02-29T00:00:00"/>
  </r>
  <r>
    <x v="2"/>
    <s v="Category3"/>
    <s v="ITEM5"/>
    <s v="DESCRIPTION5"/>
    <n v="1"/>
    <n v="873"/>
    <n v="873"/>
    <d v="2016-02-14T00:00:00"/>
    <d v="2016-02-29T00:00:00"/>
  </r>
  <r>
    <x v="2"/>
    <s v="Category1"/>
    <s v="ITEM2"/>
    <s v="DESCRIPTION2"/>
    <n v="1"/>
    <n v="403"/>
    <n v="403"/>
    <d v="2016-02-14T00:00:00"/>
    <d v="2016-02-29T00:00:00"/>
  </r>
  <r>
    <x v="2"/>
    <s v="Category2"/>
    <s v="ITEM4"/>
    <s v="DESCRIPTION4"/>
    <n v="1"/>
    <n v="724"/>
    <n v="724"/>
    <d v="2016-02-14T00:00:00"/>
    <d v="2016-02-29T00:00:00"/>
  </r>
  <r>
    <x v="2"/>
    <s v="Category1"/>
    <s v="ITEM2"/>
    <s v="DESCRIPTION2"/>
    <n v="1"/>
    <n v="775"/>
    <n v="775"/>
    <d v="2016-02-14T00:00:00"/>
    <d v="2016-02-29T00:00:00"/>
  </r>
  <r>
    <x v="2"/>
    <s v="Category1"/>
    <s v="ITEM2"/>
    <s v="DESCRIPTION2"/>
    <n v="1"/>
    <n v="797"/>
    <n v="797"/>
    <d v="2016-02-14T00:00:00"/>
    <d v="2016-02-29T00:00:00"/>
  </r>
  <r>
    <x v="2"/>
    <s v="Category1"/>
    <s v="ITEM2"/>
    <s v="DESCRIPTION2"/>
    <n v="1"/>
    <n v="829"/>
    <n v="829"/>
    <d v="2016-02-14T00:00:00"/>
    <d v="2016-02-29T00:00:00"/>
  </r>
  <r>
    <x v="2"/>
    <s v="Category1"/>
    <s v="ITEM2"/>
    <s v="DESCRIPTION2"/>
    <n v="1"/>
    <n v="480"/>
    <n v="480"/>
    <d v="2016-02-14T00:00:00"/>
    <d v="2016-02-29T00:00:00"/>
  </r>
  <r>
    <x v="2"/>
    <s v="Category1"/>
    <s v="ITEM2"/>
    <s v="DESCRIPTION2"/>
    <n v="1"/>
    <n v="271"/>
    <n v="271"/>
    <d v="2016-02-14T00:00:00"/>
    <d v="2016-02-29T00:00:00"/>
  </r>
  <r>
    <x v="2"/>
    <s v="Category2"/>
    <s v="ITEM3"/>
    <s v="DESCRIPTION3"/>
    <n v="1"/>
    <n v="879"/>
    <n v="879"/>
    <d v="2016-02-14T00:00:00"/>
    <d v="2016-02-29T00:00:00"/>
  </r>
  <r>
    <x v="2"/>
    <s v="Category2"/>
    <s v="ITEM4"/>
    <s v="DESCRIPTION4"/>
    <n v="1"/>
    <n v="219"/>
    <n v="219"/>
    <d v="2016-02-14T00:00:00"/>
    <d v="2016-02-29T00:00:00"/>
  </r>
  <r>
    <x v="2"/>
    <s v="Category1"/>
    <s v="ITEM1"/>
    <s v="DESCRIPTION1"/>
    <n v="1"/>
    <n v="854"/>
    <n v="854"/>
    <d v="2016-02-14T00:00:00"/>
    <d v="2016-02-29T00:00:00"/>
  </r>
  <r>
    <x v="2"/>
    <s v="Category2"/>
    <s v="ITEM3"/>
    <s v="DESCRIPTION3"/>
    <n v="1"/>
    <n v="499"/>
    <n v="499"/>
    <d v="2016-02-14T00:00:00"/>
    <d v="2016-02-29T00:00:00"/>
  </r>
  <r>
    <x v="2"/>
    <s v="Category3"/>
    <s v="ITEM5"/>
    <s v="DESCRIPTION5"/>
    <n v="1"/>
    <n v="305"/>
    <n v="305"/>
    <d v="2016-02-14T00:00:00"/>
    <d v="2016-02-29T00:00:00"/>
  </r>
  <r>
    <x v="2"/>
    <s v="Category1"/>
    <s v="ITEM1"/>
    <s v="DESCRIPTION1"/>
    <n v="1"/>
    <n v="656"/>
    <n v="656"/>
    <d v="2016-02-14T00:00:00"/>
    <d v="2016-02-29T00:00:00"/>
  </r>
  <r>
    <x v="2"/>
    <s v="Category1"/>
    <s v="ITEM2"/>
    <s v="DESCRIPTION2"/>
    <n v="1"/>
    <n v="633"/>
    <n v="633"/>
    <d v="2016-02-14T00:00:00"/>
    <d v="2016-02-29T00:00:00"/>
  </r>
  <r>
    <x v="2"/>
    <s v="Category3"/>
    <s v="ITEM5"/>
    <s v="DESCRIPTION5"/>
    <n v="1"/>
    <n v="977"/>
    <n v="977"/>
    <d v="2016-02-14T00:00:00"/>
    <d v="2016-02-29T00:00:00"/>
  </r>
  <r>
    <x v="2"/>
    <s v="Category1"/>
    <s v="ITEM1"/>
    <s v="DESCRIPTION1"/>
    <n v="1"/>
    <n v="175"/>
    <n v="175"/>
    <d v="2016-02-14T00:00:00"/>
    <d v="2016-02-29T00:00:00"/>
  </r>
  <r>
    <x v="2"/>
    <s v="Category2"/>
    <s v="ITEM4"/>
    <s v="DESCRIPTION4"/>
    <n v="1"/>
    <n v="292"/>
    <n v="292"/>
    <d v="2016-02-14T00:00:00"/>
    <d v="2016-02-29T00:00:00"/>
  </r>
  <r>
    <x v="2"/>
    <s v="Category3"/>
    <s v="ITEM5"/>
    <s v="DESCRIPTION5"/>
    <n v="1"/>
    <n v="699"/>
    <n v="699"/>
    <d v="2016-02-14T00:00:00"/>
    <d v="2016-02-29T00:00:00"/>
  </r>
  <r>
    <x v="2"/>
    <s v="Category2"/>
    <s v="ITEM3"/>
    <s v="DESCRIPTION3"/>
    <n v="1"/>
    <n v="531"/>
    <n v="531"/>
    <d v="2016-02-14T00:00:00"/>
    <d v="2016-02-29T00:00:00"/>
  </r>
  <r>
    <x v="2"/>
    <s v="Category3"/>
    <s v="ITEM5"/>
    <s v="DESCRIPTION5"/>
    <n v="1"/>
    <n v="463"/>
    <n v="463"/>
    <d v="2016-02-14T00:00:00"/>
    <d v="2016-02-29T00:00:00"/>
  </r>
  <r>
    <x v="2"/>
    <s v="Category2"/>
    <s v="ITEM4"/>
    <s v="DESCRIPTION4"/>
    <n v="1"/>
    <n v="439"/>
    <n v="439"/>
    <d v="2016-02-14T00:00:00"/>
    <d v="2016-02-29T00:00:00"/>
  </r>
  <r>
    <x v="2"/>
    <s v="Category1"/>
    <s v="ITEM2"/>
    <s v="DESCRIPTION2"/>
    <n v="1"/>
    <n v="849"/>
    <n v="849"/>
    <d v="2016-02-14T00:00:00"/>
    <d v="2016-02-29T00:00:00"/>
  </r>
  <r>
    <x v="2"/>
    <s v="Category1"/>
    <s v="ITEM2"/>
    <s v="DESCRIPTION2"/>
    <n v="1"/>
    <n v="923"/>
    <n v="923"/>
    <d v="2016-02-14T00:00:00"/>
    <d v="2016-02-29T00:00:00"/>
  </r>
  <r>
    <x v="2"/>
    <s v="Category3"/>
    <s v="ITEM5"/>
    <s v="DESCRIPTION5"/>
    <n v="1"/>
    <n v="936"/>
    <n v="936"/>
    <d v="2016-02-14T00:00:00"/>
    <d v="2016-02-29T00:00:00"/>
  </r>
  <r>
    <x v="2"/>
    <s v="Category3"/>
    <s v="ITEM5"/>
    <s v="DESCRIPTION5"/>
    <n v="1"/>
    <n v="155"/>
    <n v="155"/>
    <d v="2016-02-14T00:00:00"/>
    <d v="2016-02-29T00:00:00"/>
  </r>
  <r>
    <x v="2"/>
    <s v="Category3"/>
    <s v="ITEM5"/>
    <s v="DESCRIPTION5"/>
    <n v="1"/>
    <n v="368"/>
    <n v="368"/>
    <d v="2016-02-14T00:00:00"/>
    <d v="2016-02-29T00:00:00"/>
  </r>
  <r>
    <x v="2"/>
    <s v="Category1"/>
    <s v="ITEM2"/>
    <s v="DESCRIPTION2"/>
    <n v="1"/>
    <n v="135"/>
    <n v="135"/>
    <d v="2016-02-14T00:00:00"/>
    <d v="2016-02-29T00:00:00"/>
  </r>
  <r>
    <x v="2"/>
    <s v="Category3"/>
    <s v="ITEM5"/>
    <s v="DESCRIPTION5"/>
    <n v="1"/>
    <n v="514"/>
    <n v="514"/>
    <d v="2016-02-14T00:00:00"/>
    <d v="2016-02-29T00:00:00"/>
  </r>
  <r>
    <x v="2"/>
    <s v="Category2"/>
    <s v="ITEM3"/>
    <s v="DESCRIPTION3"/>
    <n v="1"/>
    <n v="453"/>
    <n v="453"/>
    <d v="2016-02-14T00:00:00"/>
    <d v="2016-02-29T00:00:00"/>
  </r>
  <r>
    <x v="2"/>
    <s v="Category2"/>
    <s v="ITEM4"/>
    <s v="DESCRIPTION4"/>
    <n v="1"/>
    <n v="982"/>
    <n v="982"/>
    <d v="2016-02-14T00:00:00"/>
    <d v="2016-02-29T00:00:00"/>
  </r>
  <r>
    <x v="2"/>
    <s v="Category1"/>
    <s v="ITEM2"/>
    <s v="DESCRIPTION2"/>
    <n v="1"/>
    <n v="117"/>
    <n v="117"/>
    <d v="2016-02-14T00:00:00"/>
    <d v="2016-02-29T00:00:00"/>
  </r>
  <r>
    <x v="2"/>
    <s v="Category2"/>
    <s v="ITEM4"/>
    <s v="DESCRIPTION4"/>
    <n v="1"/>
    <n v="572"/>
    <n v="572"/>
    <d v="2016-02-14T00:00:00"/>
    <d v="2016-02-29T00:00:00"/>
  </r>
  <r>
    <x v="2"/>
    <s v="Category1"/>
    <s v="ITEM1"/>
    <s v="DESCRIPTION1"/>
    <n v="1"/>
    <n v="143"/>
    <n v="143"/>
    <d v="2016-02-14T00:00:00"/>
    <d v="2016-02-29T00:00:00"/>
  </r>
  <r>
    <x v="2"/>
    <s v="Category1"/>
    <s v="ITEM2"/>
    <s v="DESCRIPTION2"/>
    <n v="1"/>
    <n v="667"/>
    <n v="667"/>
    <d v="2016-02-14T00:00:00"/>
    <d v="2016-02-29T00:00:00"/>
  </r>
  <r>
    <x v="2"/>
    <s v="Category3"/>
    <s v="ITEM5"/>
    <s v="DESCRIPTION5"/>
    <n v="1"/>
    <n v="769"/>
    <n v="769"/>
    <d v="2016-02-14T00:00:00"/>
    <d v="2016-02-29T00:00:00"/>
  </r>
  <r>
    <x v="2"/>
    <s v="Category2"/>
    <s v="ITEM3"/>
    <s v="DESCRIPTION3"/>
    <n v="1"/>
    <n v="887"/>
    <n v="887"/>
    <d v="2016-02-14T00:00:00"/>
    <d v="2016-02-29T00:00:00"/>
  </r>
  <r>
    <x v="2"/>
    <s v="Category2"/>
    <s v="ITEM3"/>
    <s v="DESCRIPTION3"/>
    <n v="1"/>
    <n v="757"/>
    <n v="757"/>
    <d v="2016-02-14T00:00:00"/>
    <d v="2016-02-29T00:00:00"/>
  </r>
  <r>
    <x v="2"/>
    <s v="Category2"/>
    <s v="ITEM3"/>
    <s v="DESCRIPTION3"/>
    <n v="1"/>
    <n v="125"/>
    <n v="125"/>
    <d v="2016-02-14T00:00:00"/>
    <d v="2016-02-29T00:00:00"/>
  </r>
  <r>
    <x v="2"/>
    <s v="Category2"/>
    <s v="ITEM3"/>
    <s v="DESCRIPTION3"/>
    <n v="1"/>
    <n v="418"/>
    <n v="418"/>
    <d v="2016-02-14T00:00:00"/>
    <d v="2016-02-29T00:00:00"/>
  </r>
  <r>
    <x v="2"/>
    <s v="Category1"/>
    <s v="ITEM1"/>
    <s v="DESCRIPTION1"/>
    <n v="1"/>
    <n v="368"/>
    <n v="368"/>
    <d v="2016-02-14T00:00:00"/>
    <d v="2016-02-29T00:00:00"/>
  </r>
  <r>
    <x v="2"/>
    <s v="Category2"/>
    <s v="ITEM4"/>
    <s v="DESCRIPTION4"/>
    <n v="1"/>
    <n v="298"/>
    <n v="298"/>
    <d v="2016-02-14T00:00:00"/>
    <d v="2016-02-29T00:00:00"/>
  </r>
  <r>
    <x v="2"/>
    <s v="Category1"/>
    <s v="ITEM2"/>
    <s v="DESCRIPTION2"/>
    <n v="1"/>
    <n v="445"/>
    <n v="445"/>
    <d v="2016-02-14T00:00:00"/>
    <d v="2016-02-29T00:00:00"/>
  </r>
  <r>
    <x v="2"/>
    <s v="Category3"/>
    <s v="ITEM5"/>
    <s v="DESCRIPTION5"/>
    <n v="1"/>
    <n v="646"/>
    <n v="646"/>
    <d v="2016-02-14T00:00:00"/>
    <d v="2016-02-29T00:00:00"/>
  </r>
  <r>
    <x v="2"/>
    <s v="Category1"/>
    <s v="ITEM1"/>
    <s v="DESCRIPTION1"/>
    <n v="1"/>
    <n v="658"/>
    <n v="658"/>
    <d v="2016-02-14T00:00:00"/>
    <d v="2016-02-29T00:00:00"/>
  </r>
  <r>
    <x v="2"/>
    <s v="Category1"/>
    <s v="ITEM1"/>
    <s v="DESCRIPTION1"/>
    <n v="1"/>
    <n v="604"/>
    <n v="604"/>
    <d v="2016-02-14T00:00:00"/>
    <d v="2016-02-29T00:00:00"/>
  </r>
  <r>
    <x v="2"/>
    <s v="Category1"/>
    <s v="ITEM1"/>
    <s v="DESCRIPTION1"/>
    <n v="1"/>
    <n v="646"/>
    <n v="646"/>
    <d v="2016-02-14T00:00:00"/>
    <d v="2016-02-29T00:00:00"/>
  </r>
  <r>
    <x v="2"/>
    <s v="Category1"/>
    <s v="ITEM1"/>
    <s v="DESCRIPTION1"/>
    <n v="1"/>
    <n v="748"/>
    <n v="748"/>
    <d v="2016-02-14T00:00:00"/>
    <d v="2016-02-29T00:00:00"/>
  </r>
  <r>
    <x v="2"/>
    <s v="Category2"/>
    <s v="ITEM3"/>
    <s v="DESCRIPTION3"/>
    <n v="1"/>
    <n v="538"/>
    <n v="538"/>
    <d v="2016-02-14T00:00:00"/>
    <d v="2016-02-29T00:00:00"/>
  </r>
  <r>
    <x v="2"/>
    <s v="Category1"/>
    <s v="ITEM2"/>
    <s v="DESCRIPTION2"/>
    <n v="1"/>
    <n v="381"/>
    <n v="381"/>
    <d v="2016-02-15T00:00:00"/>
    <d v="2016-02-29T00:00:00"/>
  </r>
  <r>
    <x v="2"/>
    <s v="Category2"/>
    <s v="ITEM4"/>
    <s v="DESCRIPTION4"/>
    <n v="1"/>
    <n v="634"/>
    <n v="634"/>
    <d v="2016-02-15T00:00:00"/>
    <d v="2016-02-29T00:00:00"/>
  </r>
  <r>
    <x v="2"/>
    <s v="Category3"/>
    <s v="ITEM5"/>
    <s v="DESCRIPTION5"/>
    <n v="1"/>
    <n v="712"/>
    <n v="712"/>
    <d v="2016-02-15T00:00:00"/>
    <d v="2016-02-29T00:00:00"/>
  </r>
  <r>
    <x v="2"/>
    <s v="Category2"/>
    <s v="ITEM4"/>
    <s v="DESCRIPTION4"/>
    <n v="1"/>
    <n v="727"/>
    <n v="727"/>
    <d v="2016-02-15T00:00:00"/>
    <d v="2016-02-29T00:00:00"/>
  </r>
  <r>
    <x v="2"/>
    <s v="Category1"/>
    <s v="ITEM2"/>
    <s v="DESCRIPTION2"/>
    <n v="1"/>
    <n v="657"/>
    <n v="657"/>
    <d v="2016-02-15T00:00:00"/>
    <d v="2016-02-29T00:00:00"/>
  </r>
  <r>
    <x v="2"/>
    <s v="Category1"/>
    <s v="ITEM2"/>
    <s v="DESCRIPTION2"/>
    <n v="1"/>
    <n v="993"/>
    <n v="993"/>
    <d v="2016-02-15T00:00:00"/>
    <d v="2016-02-29T00:00:00"/>
  </r>
  <r>
    <x v="2"/>
    <s v="Category2"/>
    <s v="ITEM3"/>
    <s v="DESCRIPTION3"/>
    <n v="1"/>
    <n v="484"/>
    <n v="484"/>
    <d v="2016-02-15T00:00:00"/>
    <d v="2016-02-29T00:00:00"/>
  </r>
  <r>
    <x v="2"/>
    <s v="Category1"/>
    <s v="ITEM2"/>
    <s v="DESCRIPTION2"/>
    <n v="1"/>
    <n v="108"/>
    <n v="108"/>
    <d v="2016-02-15T00:00:00"/>
    <d v="2016-02-29T00:00:00"/>
  </r>
  <r>
    <x v="2"/>
    <s v="Category1"/>
    <s v="ITEM1"/>
    <s v="DESCRIPTION1"/>
    <n v="1"/>
    <n v="882"/>
    <n v="882"/>
    <d v="2016-02-15T00:00:00"/>
    <d v="2016-02-29T00:00:00"/>
  </r>
  <r>
    <x v="2"/>
    <s v="Category1"/>
    <s v="ITEM1"/>
    <s v="DESCRIPTION1"/>
    <n v="1"/>
    <n v="455"/>
    <n v="455"/>
    <d v="2016-02-15T00:00:00"/>
    <d v="2016-02-29T00:00:00"/>
  </r>
  <r>
    <x v="2"/>
    <s v="Category1"/>
    <s v="ITEM1"/>
    <s v="DESCRIPTION1"/>
    <n v="1"/>
    <n v="526"/>
    <n v="526"/>
    <d v="2016-02-15T00:00:00"/>
    <d v="2016-02-29T00:00:00"/>
  </r>
  <r>
    <x v="2"/>
    <s v="Category2"/>
    <s v="ITEM4"/>
    <s v="DESCRIPTION4"/>
    <n v="1"/>
    <n v="255"/>
    <n v="255"/>
    <d v="2016-02-15T00:00:00"/>
    <d v="2016-02-29T00:00:00"/>
  </r>
  <r>
    <x v="2"/>
    <s v="Category2"/>
    <s v="ITEM4"/>
    <s v="DESCRIPTION4"/>
    <n v="1"/>
    <n v="967"/>
    <n v="967"/>
    <d v="2016-02-15T00:00:00"/>
    <d v="2016-02-29T00:00:00"/>
  </r>
  <r>
    <x v="2"/>
    <s v="Category1"/>
    <s v="ITEM1"/>
    <s v="DESCRIPTION1"/>
    <n v="1"/>
    <n v="833"/>
    <n v="833"/>
    <d v="2016-02-15T00:00:00"/>
    <d v="2016-02-29T00:00:00"/>
  </r>
  <r>
    <x v="2"/>
    <s v="Category1"/>
    <s v="ITEM1"/>
    <s v="DESCRIPTION1"/>
    <n v="1"/>
    <n v="279"/>
    <n v="279"/>
    <d v="2016-02-15T00:00:00"/>
    <d v="2016-02-29T00:00:00"/>
  </r>
  <r>
    <x v="2"/>
    <s v="Category3"/>
    <s v="ITEM5"/>
    <s v="DESCRIPTION5"/>
    <n v="1"/>
    <n v="938"/>
    <n v="938"/>
    <d v="2016-02-15T00:00:00"/>
    <d v="2016-02-29T00:00:00"/>
  </r>
  <r>
    <x v="2"/>
    <s v="Category3"/>
    <s v="ITEM5"/>
    <s v="DESCRIPTION5"/>
    <n v="1"/>
    <n v="158"/>
    <n v="158"/>
    <d v="2016-02-15T00:00:00"/>
    <d v="2016-02-29T00:00:00"/>
  </r>
  <r>
    <x v="2"/>
    <s v="Category2"/>
    <s v="ITEM3"/>
    <s v="DESCRIPTION3"/>
    <n v="1"/>
    <n v="176"/>
    <n v="176"/>
    <d v="2016-02-15T00:00:00"/>
    <d v="2016-02-29T00:00:00"/>
  </r>
  <r>
    <x v="2"/>
    <s v="Category1"/>
    <s v="ITEM2"/>
    <s v="DESCRIPTION2"/>
    <n v="1"/>
    <n v="837"/>
    <n v="837"/>
    <d v="2016-02-15T00:00:00"/>
    <d v="2016-02-29T00:00:00"/>
  </r>
  <r>
    <x v="2"/>
    <s v="Category3"/>
    <s v="ITEM5"/>
    <s v="DESCRIPTION5"/>
    <n v="1"/>
    <n v="193"/>
    <n v="193"/>
    <d v="2016-02-15T00:00:00"/>
    <d v="2016-02-29T00:00:00"/>
  </r>
  <r>
    <x v="2"/>
    <s v="Category2"/>
    <s v="ITEM3"/>
    <s v="DESCRIPTION3"/>
    <n v="1"/>
    <n v="494"/>
    <n v="494"/>
    <d v="2016-02-15T00:00:00"/>
    <d v="2016-02-29T00:00:00"/>
  </r>
  <r>
    <x v="2"/>
    <s v="Category3"/>
    <s v="ITEM5"/>
    <s v="DESCRIPTION5"/>
    <n v="1"/>
    <n v="262"/>
    <n v="262"/>
    <d v="2016-02-15T00:00:00"/>
    <d v="2016-02-29T00:00:00"/>
  </r>
  <r>
    <x v="2"/>
    <s v="Category2"/>
    <s v="ITEM3"/>
    <s v="DESCRIPTION3"/>
    <n v="1"/>
    <n v="898"/>
    <n v="898"/>
    <d v="2016-02-15T00:00:00"/>
    <d v="2016-02-29T00:00:00"/>
  </r>
  <r>
    <x v="2"/>
    <s v="Category3"/>
    <s v="ITEM5"/>
    <s v="DESCRIPTION5"/>
    <n v="1"/>
    <n v="218"/>
    <n v="218"/>
    <d v="2016-02-15T00:00:00"/>
    <d v="2016-02-29T00:00:00"/>
  </r>
  <r>
    <x v="2"/>
    <s v="Category2"/>
    <s v="ITEM3"/>
    <s v="DESCRIPTION3"/>
    <n v="1"/>
    <n v="403"/>
    <n v="403"/>
    <d v="2016-02-15T00:00:00"/>
    <d v="2016-02-29T00:00:00"/>
  </r>
  <r>
    <x v="2"/>
    <s v="Category1"/>
    <s v="ITEM2"/>
    <s v="DESCRIPTION2"/>
    <n v="1"/>
    <n v="616"/>
    <n v="616"/>
    <d v="2016-02-15T00:00:00"/>
    <d v="2016-02-29T00:00:00"/>
  </r>
  <r>
    <x v="2"/>
    <s v="Category1"/>
    <s v="ITEM2"/>
    <s v="DESCRIPTION2"/>
    <n v="1"/>
    <n v="874"/>
    <n v="874"/>
    <d v="2016-02-15T00:00:00"/>
    <d v="2016-02-29T00:00:00"/>
  </r>
  <r>
    <x v="2"/>
    <s v="Category2"/>
    <s v="ITEM3"/>
    <s v="DESCRIPTION3"/>
    <n v="1"/>
    <n v="592"/>
    <n v="592"/>
    <d v="2016-02-15T00:00:00"/>
    <d v="2016-02-29T00:00:00"/>
  </r>
  <r>
    <x v="2"/>
    <s v="Category2"/>
    <s v="ITEM3"/>
    <s v="DESCRIPTION3"/>
    <n v="1"/>
    <n v="757"/>
    <n v="757"/>
    <d v="2016-02-15T00:00:00"/>
    <d v="2016-02-29T00:00:00"/>
  </r>
  <r>
    <x v="2"/>
    <s v="Category1"/>
    <s v="ITEM2"/>
    <s v="DESCRIPTION2"/>
    <n v="1"/>
    <n v="684"/>
    <n v="684"/>
    <d v="2016-02-15T00:00:00"/>
    <d v="2016-02-29T00:00:00"/>
  </r>
  <r>
    <x v="2"/>
    <s v="Category2"/>
    <s v="ITEM3"/>
    <s v="DESCRIPTION3"/>
    <n v="1"/>
    <n v="948"/>
    <n v="948"/>
    <d v="2016-02-15T00:00:00"/>
    <d v="2016-02-29T00:00:00"/>
  </r>
  <r>
    <x v="2"/>
    <s v="Category1"/>
    <s v="ITEM2"/>
    <s v="DESCRIPTION2"/>
    <n v="1"/>
    <n v="438"/>
    <n v="438"/>
    <d v="2016-02-15T00:00:00"/>
    <d v="2016-02-29T00:00:00"/>
  </r>
  <r>
    <x v="2"/>
    <s v="Category1"/>
    <s v="ITEM2"/>
    <s v="DESCRIPTION2"/>
    <n v="1"/>
    <n v="851"/>
    <n v="851"/>
    <d v="2016-02-15T00:00:00"/>
    <d v="2016-02-29T00:00:00"/>
  </r>
  <r>
    <x v="2"/>
    <s v="Category2"/>
    <s v="ITEM4"/>
    <s v="DESCRIPTION4"/>
    <n v="1"/>
    <n v="478"/>
    <n v="478"/>
    <d v="2016-02-15T00:00:00"/>
    <d v="2016-02-29T00:00:00"/>
  </r>
  <r>
    <x v="2"/>
    <s v="Category1"/>
    <s v="ITEM1"/>
    <s v="DESCRIPTION1"/>
    <n v="1"/>
    <n v="890"/>
    <n v="890"/>
    <d v="2016-02-15T00:00:00"/>
    <d v="2016-02-29T00:00:00"/>
  </r>
  <r>
    <x v="2"/>
    <s v="Category1"/>
    <s v="ITEM1"/>
    <s v="DESCRIPTION1"/>
    <n v="1"/>
    <n v="382"/>
    <n v="382"/>
    <d v="2016-02-15T00:00:00"/>
    <d v="2016-02-29T00:00:00"/>
  </r>
  <r>
    <x v="2"/>
    <s v="Category3"/>
    <s v="ITEM5"/>
    <s v="DESCRIPTION5"/>
    <n v="1"/>
    <n v="865"/>
    <n v="865"/>
    <d v="2016-02-15T00:00:00"/>
    <d v="2016-02-29T00:00:00"/>
  </r>
  <r>
    <x v="2"/>
    <s v="Category1"/>
    <s v="ITEM1"/>
    <s v="DESCRIPTION1"/>
    <n v="1"/>
    <n v="512"/>
    <n v="512"/>
    <d v="2016-02-15T00:00:00"/>
    <d v="2016-02-29T00:00:00"/>
  </r>
  <r>
    <x v="2"/>
    <s v="Category1"/>
    <s v="ITEM2"/>
    <s v="DESCRIPTION2"/>
    <n v="1"/>
    <n v="545"/>
    <n v="545"/>
    <d v="2016-02-15T00:00:00"/>
    <d v="2016-02-29T00:00:00"/>
  </r>
  <r>
    <x v="2"/>
    <s v="Category2"/>
    <s v="ITEM4"/>
    <s v="DESCRIPTION4"/>
    <n v="1"/>
    <n v="653"/>
    <n v="653"/>
    <d v="2016-02-15T00:00:00"/>
    <d v="2016-02-29T00:00:00"/>
  </r>
  <r>
    <x v="2"/>
    <s v="Category3"/>
    <s v="ITEM5"/>
    <s v="DESCRIPTION5"/>
    <n v="1"/>
    <n v="404"/>
    <n v="404"/>
    <d v="2016-02-15T00:00:00"/>
    <d v="2016-02-29T00:00:00"/>
  </r>
  <r>
    <x v="2"/>
    <s v="Category3"/>
    <s v="ITEM5"/>
    <s v="DESCRIPTION5"/>
    <n v="1"/>
    <n v="470"/>
    <n v="470"/>
    <d v="2016-02-15T00:00:00"/>
    <d v="2016-02-29T00:00:00"/>
  </r>
  <r>
    <x v="2"/>
    <s v="Category2"/>
    <s v="ITEM3"/>
    <s v="DESCRIPTION3"/>
    <n v="1"/>
    <n v="428"/>
    <n v="428"/>
    <d v="2016-02-15T00:00:00"/>
    <d v="2016-02-29T00:00:00"/>
  </r>
  <r>
    <x v="2"/>
    <s v="Category2"/>
    <s v="ITEM3"/>
    <s v="DESCRIPTION3"/>
    <n v="1"/>
    <n v="225"/>
    <n v="225"/>
    <d v="2016-02-15T00:00:00"/>
    <d v="2016-02-29T00:00:00"/>
  </r>
  <r>
    <x v="2"/>
    <s v="Category1"/>
    <s v="ITEM2"/>
    <s v="DESCRIPTION2"/>
    <n v="1"/>
    <n v="480"/>
    <n v="480"/>
    <d v="2016-02-15T00:00:00"/>
    <d v="2016-02-29T00:00:00"/>
  </r>
  <r>
    <x v="2"/>
    <s v="Category3"/>
    <s v="ITEM5"/>
    <s v="DESCRIPTION5"/>
    <n v="1"/>
    <n v="247"/>
    <n v="247"/>
    <d v="2016-02-15T00:00:00"/>
    <d v="2016-02-29T00:00:00"/>
  </r>
  <r>
    <x v="2"/>
    <s v="Category2"/>
    <s v="ITEM4"/>
    <s v="DESCRIPTION4"/>
    <n v="1"/>
    <n v="967"/>
    <n v="967"/>
    <d v="2016-02-15T00:00:00"/>
    <d v="2016-02-29T00:00:00"/>
  </r>
  <r>
    <x v="2"/>
    <s v="Category3"/>
    <s v="ITEM5"/>
    <s v="DESCRIPTION5"/>
    <n v="1"/>
    <n v="856"/>
    <n v="856"/>
    <d v="2016-02-15T00:00:00"/>
    <d v="2016-02-29T00:00:00"/>
  </r>
  <r>
    <x v="2"/>
    <s v="Category2"/>
    <s v="ITEM3"/>
    <s v="DESCRIPTION3"/>
    <n v="1"/>
    <n v="337"/>
    <n v="337"/>
    <d v="2016-02-15T00:00:00"/>
    <d v="2016-02-29T00:00:00"/>
  </r>
  <r>
    <x v="2"/>
    <s v="Category1"/>
    <s v="ITEM2"/>
    <s v="DESCRIPTION2"/>
    <n v="1"/>
    <n v="630"/>
    <n v="630"/>
    <d v="2016-02-15T00:00:00"/>
    <d v="2016-02-29T00:00:00"/>
  </r>
  <r>
    <x v="2"/>
    <s v="Category1"/>
    <s v="ITEM1"/>
    <s v="DESCRIPTION1"/>
    <n v="1"/>
    <n v="989"/>
    <n v="989"/>
    <d v="2016-02-16T00:00:00"/>
    <d v="2016-02-29T00:00:00"/>
  </r>
  <r>
    <x v="2"/>
    <s v="Category2"/>
    <s v="ITEM3"/>
    <s v="DESCRIPTION3"/>
    <n v="1"/>
    <n v="232"/>
    <n v="232"/>
    <d v="2016-02-16T00:00:00"/>
    <d v="2016-02-29T00:00:00"/>
  </r>
  <r>
    <x v="2"/>
    <s v="Category3"/>
    <s v="ITEM5"/>
    <s v="DESCRIPTION5"/>
    <n v="1"/>
    <n v="420"/>
    <n v="420"/>
    <d v="2016-02-16T00:00:00"/>
    <d v="2016-02-29T00:00:00"/>
  </r>
  <r>
    <x v="2"/>
    <s v="Category1"/>
    <s v="ITEM2"/>
    <s v="DESCRIPTION2"/>
    <n v="1"/>
    <n v="204"/>
    <n v="204"/>
    <d v="2016-02-16T00:00:00"/>
    <d v="2016-02-29T00:00:00"/>
  </r>
  <r>
    <x v="2"/>
    <s v="Category2"/>
    <s v="ITEM4"/>
    <s v="DESCRIPTION4"/>
    <n v="1"/>
    <n v="529"/>
    <n v="529"/>
    <d v="2016-02-16T00:00:00"/>
    <d v="2016-02-29T00:00:00"/>
  </r>
  <r>
    <x v="2"/>
    <s v="Category1"/>
    <s v="ITEM1"/>
    <s v="DESCRIPTION1"/>
    <n v="1"/>
    <n v="935"/>
    <n v="935"/>
    <d v="2016-02-16T00:00:00"/>
    <d v="2016-02-29T00:00:00"/>
  </r>
  <r>
    <x v="2"/>
    <s v="Category2"/>
    <s v="ITEM4"/>
    <s v="DESCRIPTION4"/>
    <n v="1"/>
    <n v="590"/>
    <n v="590"/>
    <d v="2016-02-16T00:00:00"/>
    <d v="2016-02-29T00:00:00"/>
  </r>
  <r>
    <x v="2"/>
    <s v="Category2"/>
    <s v="ITEM3"/>
    <s v="DESCRIPTION3"/>
    <n v="1"/>
    <n v="114"/>
    <n v="114"/>
    <d v="2016-02-16T00:00:00"/>
    <d v="2016-02-29T00:00:00"/>
  </r>
  <r>
    <x v="2"/>
    <s v="Category2"/>
    <s v="ITEM4"/>
    <s v="DESCRIPTION4"/>
    <n v="1"/>
    <n v="436"/>
    <n v="436"/>
    <d v="2016-02-16T00:00:00"/>
    <d v="2016-02-29T00:00:00"/>
  </r>
  <r>
    <x v="2"/>
    <s v="Category1"/>
    <s v="ITEM2"/>
    <s v="DESCRIPTION2"/>
    <n v="1"/>
    <n v="597"/>
    <n v="597"/>
    <d v="2016-02-16T00:00:00"/>
    <d v="2016-02-29T00:00:00"/>
  </r>
  <r>
    <x v="2"/>
    <s v="Category1"/>
    <s v="ITEM2"/>
    <s v="DESCRIPTION2"/>
    <n v="1"/>
    <n v="274"/>
    <n v="274"/>
    <d v="2016-02-16T00:00:00"/>
    <d v="2016-02-29T00:00:00"/>
  </r>
  <r>
    <x v="2"/>
    <s v="Category1"/>
    <s v="ITEM2"/>
    <s v="DESCRIPTION2"/>
    <n v="1"/>
    <n v="402"/>
    <n v="402"/>
    <d v="2016-02-16T00:00:00"/>
    <d v="2016-02-29T00:00:00"/>
  </r>
  <r>
    <x v="2"/>
    <s v="Category3"/>
    <s v="ITEM5"/>
    <s v="DESCRIPTION5"/>
    <n v="1"/>
    <n v="137"/>
    <n v="137"/>
    <d v="2016-02-16T00:00:00"/>
    <d v="2016-02-29T00:00:00"/>
  </r>
  <r>
    <x v="2"/>
    <s v="Category1"/>
    <s v="ITEM2"/>
    <s v="DESCRIPTION2"/>
    <n v="1"/>
    <n v="315"/>
    <n v="315"/>
    <d v="2016-02-16T00:00:00"/>
    <d v="2016-02-29T00:00:00"/>
  </r>
  <r>
    <x v="2"/>
    <s v="Category1"/>
    <s v="ITEM2"/>
    <s v="DESCRIPTION2"/>
    <n v="1"/>
    <n v="954"/>
    <n v="954"/>
    <d v="2016-02-16T00:00:00"/>
    <d v="2016-02-29T00:00:00"/>
  </r>
  <r>
    <x v="2"/>
    <s v="Category1"/>
    <s v="ITEM1"/>
    <s v="DESCRIPTION1"/>
    <n v="1"/>
    <n v="599"/>
    <n v="599"/>
    <d v="2016-02-16T00:00:00"/>
    <d v="2016-02-29T00:00:00"/>
  </r>
  <r>
    <x v="2"/>
    <s v="Category3"/>
    <s v="ITEM5"/>
    <s v="DESCRIPTION5"/>
    <n v="1"/>
    <n v="733"/>
    <n v="733"/>
    <d v="2016-02-16T00:00:00"/>
    <d v="2016-02-29T00:00:00"/>
  </r>
  <r>
    <x v="2"/>
    <s v="Category1"/>
    <s v="ITEM1"/>
    <s v="DESCRIPTION1"/>
    <n v="1"/>
    <n v="483"/>
    <n v="483"/>
    <d v="2016-02-16T00:00:00"/>
    <d v="2016-02-29T00:00:00"/>
  </r>
  <r>
    <x v="2"/>
    <s v="Category1"/>
    <s v="ITEM2"/>
    <s v="DESCRIPTION2"/>
    <n v="1"/>
    <n v="716"/>
    <n v="716"/>
    <d v="2016-02-16T00:00:00"/>
    <d v="2016-02-29T00:00:00"/>
  </r>
  <r>
    <x v="2"/>
    <s v="Category2"/>
    <s v="ITEM4"/>
    <s v="DESCRIPTION4"/>
    <n v="1"/>
    <n v="342"/>
    <n v="342"/>
    <d v="2016-02-16T00:00:00"/>
    <d v="2016-02-29T00:00:00"/>
  </r>
  <r>
    <x v="2"/>
    <s v="Category2"/>
    <s v="ITEM4"/>
    <s v="DESCRIPTION4"/>
    <n v="1"/>
    <n v="896"/>
    <n v="896"/>
    <d v="2016-02-16T00:00:00"/>
    <d v="2016-02-29T00:00:00"/>
  </r>
  <r>
    <x v="2"/>
    <s v="Category2"/>
    <s v="ITEM3"/>
    <s v="DESCRIPTION3"/>
    <n v="1"/>
    <n v="589"/>
    <n v="589"/>
    <d v="2016-02-16T00:00:00"/>
    <d v="2016-02-29T00:00:00"/>
  </r>
  <r>
    <x v="2"/>
    <s v="Category2"/>
    <s v="ITEM4"/>
    <s v="DESCRIPTION4"/>
    <n v="1"/>
    <n v="279"/>
    <n v="279"/>
    <d v="2016-02-16T00:00:00"/>
    <d v="2016-02-29T00:00:00"/>
  </r>
  <r>
    <x v="2"/>
    <s v="Category1"/>
    <s v="ITEM2"/>
    <s v="DESCRIPTION2"/>
    <n v="1"/>
    <n v="413"/>
    <n v="413"/>
    <d v="2016-02-16T00:00:00"/>
    <d v="2016-02-29T00:00:00"/>
  </r>
  <r>
    <x v="2"/>
    <s v="Category1"/>
    <s v="ITEM2"/>
    <s v="DESCRIPTION2"/>
    <n v="1"/>
    <n v="453"/>
    <n v="453"/>
    <d v="2016-02-16T00:00:00"/>
    <d v="2016-02-29T00:00:00"/>
  </r>
  <r>
    <x v="2"/>
    <s v="Category1"/>
    <s v="ITEM2"/>
    <s v="DESCRIPTION2"/>
    <n v="1"/>
    <n v="596"/>
    <n v="596"/>
    <d v="2016-02-16T00:00:00"/>
    <d v="2016-02-29T00:00:00"/>
  </r>
  <r>
    <x v="2"/>
    <s v="Category1"/>
    <s v="ITEM2"/>
    <s v="DESCRIPTION2"/>
    <n v="1"/>
    <n v="165"/>
    <n v="165"/>
    <d v="2016-02-16T00:00:00"/>
    <d v="2016-02-29T00:00:00"/>
  </r>
  <r>
    <x v="2"/>
    <s v="Category1"/>
    <s v="ITEM2"/>
    <s v="DESCRIPTION2"/>
    <n v="1"/>
    <n v="499"/>
    <n v="499"/>
    <d v="2016-02-16T00:00:00"/>
    <d v="2016-02-29T00:00:00"/>
  </r>
  <r>
    <x v="2"/>
    <s v="Category1"/>
    <s v="ITEM2"/>
    <s v="DESCRIPTION2"/>
    <n v="1"/>
    <n v="154"/>
    <n v="154"/>
    <d v="2016-02-16T00:00:00"/>
    <d v="2016-02-29T00:00:00"/>
  </r>
  <r>
    <x v="2"/>
    <s v="Category1"/>
    <s v="ITEM1"/>
    <s v="DESCRIPTION1"/>
    <n v="1"/>
    <n v="884"/>
    <n v="884"/>
    <d v="2016-02-16T00:00:00"/>
    <d v="2016-02-29T00:00:00"/>
  </r>
  <r>
    <x v="2"/>
    <s v="Category2"/>
    <s v="ITEM3"/>
    <s v="DESCRIPTION3"/>
    <n v="1"/>
    <n v="193"/>
    <n v="193"/>
    <d v="2016-02-16T00:00:00"/>
    <d v="2016-02-29T00:00:00"/>
  </r>
  <r>
    <x v="2"/>
    <s v="Category3"/>
    <s v="ITEM5"/>
    <s v="DESCRIPTION5"/>
    <n v="1"/>
    <n v="388"/>
    <n v="388"/>
    <d v="2016-02-16T00:00:00"/>
    <d v="2016-02-29T00:00:00"/>
  </r>
  <r>
    <x v="2"/>
    <s v="Category2"/>
    <s v="ITEM4"/>
    <s v="DESCRIPTION4"/>
    <n v="1"/>
    <n v="981"/>
    <n v="981"/>
    <d v="2016-02-16T00:00:00"/>
    <d v="2016-02-29T00:00:00"/>
  </r>
  <r>
    <x v="2"/>
    <s v="Category3"/>
    <s v="ITEM5"/>
    <s v="DESCRIPTION5"/>
    <n v="1"/>
    <n v="528"/>
    <n v="528"/>
    <d v="2016-02-16T00:00:00"/>
    <d v="2016-02-29T00:00:00"/>
  </r>
  <r>
    <x v="2"/>
    <s v="Category2"/>
    <s v="ITEM4"/>
    <s v="DESCRIPTION4"/>
    <n v="1"/>
    <n v="289"/>
    <n v="289"/>
    <d v="2016-02-16T00:00:00"/>
    <d v="2016-02-29T00:00:00"/>
  </r>
  <r>
    <x v="2"/>
    <s v="Category1"/>
    <s v="ITEM1"/>
    <s v="DESCRIPTION1"/>
    <n v="1"/>
    <n v="297"/>
    <n v="297"/>
    <d v="2016-02-16T00:00:00"/>
    <d v="2016-02-29T00:00:00"/>
  </r>
  <r>
    <x v="2"/>
    <s v="Category1"/>
    <s v="ITEM2"/>
    <s v="DESCRIPTION2"/>
    <n v="1"/>
    <n v="827"/>
    <n v="827"/>
    <d v="2016-02-16T00:00:00"/>
    <d v="2016-02-29T00:00:00"/>
  </r>
  <r>
    <x v="2"/>
    <s v="Category2"/>
    <s v="ITEM3"/>
    <s v="DESCRIPTION3"/>
    <n v="1"/>
    <n v="113"/>
    <n v="113"/>
    <d v="2016-02-16T00:00:00"/>
    <d v="2016-02-29T00:00:00"/>
  </r>
  <r>
    <x v="2"/>
    <s v="Category3"/>
    <s v="ITEM5"/>
    <s v="DESCRIPTION5"/>
    <n v="1"/>
    <n v="810"/>
    <n v="810"/>
    <d v="2016-02-16T00:00:00"/>
    <d v="2016-02-29T00:00:00"/>
  </r>
  <r>
    <x v="2"/>
    <s v="Category1"/>
    <s v="ITEM2"/>
    <s v="DESCRIPTION2"/>
    <n v="1"/>
    <n v="410"/>
    <n v="410"/>
    <d v="2016-02-16T00:00:00"/>
    <d v="2016-02-29T00:00:00"/>
  </r>
  <r>
    <x v="2"/>
    <s v="Category2"/>
    <s v="ITEM3"/>
    <s v="DESCRIPTION3"/>
    <n v="1"/>
    <n v="781"/>
    <n v="781"/>
    <d v="2016-02-16T00:00:00"/>
    <d v="2016-02-29T00:00:00"/>
  </r>
  <r>
    <x v="2"/>
    <s v="Category1"/>
    <s v="ITEM2"/>
    <s v="DESCRIPTION2"/>
    <n v="1"/>
    <n v="740"/>
    <n v="740"/>
    <d v="2016-02-16T00:00:00"/>
    <d v="2016-02-29T00:00:00"/>
  </r>
  <r>
    <x v="2"/>
    <s v="Category1"/>
    <s v="ITEM1"/>
    <s v="DESCRIPTION1"/>
    <n v="1"/>
    <n v="356"/>
    <n v="356"/>
    <d v="2016-02-16T00:00:00"/>
    <d v="2016-02-29T00:00:00"/>
  </r>
  <r>
    <x v="2"/>
    <s v="Category3"/>
    <s v="ITEM5"/>
    <s v="DESCRIPTION5"/>
    <n v="1"/>
    <n v="585"/>
    <n v="585"/>
    <d v="2016-02-16T00:00:00"/>
    <d v="2016-02-29T00:00:00"/>
  </r>
  <r>
    <x v="2"/>
    <s v="Category1"/>
    <s v="ITEM2"/>
    <s v="DESCRIPTION2"/>
    <n v="1"/>
    <n v="228"/>
    <n v="228"/>
    <d v="2016-02-16T00:00:00"/>
    <d v="2016-02-29T00:00:00"/>
  </r>
  <r>
    <x v="2"/>
    <s v="Category2"/>
    <s v="ITEM4"/>
    <s v="DESCRIPTION4"/>
    <n v="1"/>
    <n v="692"/>
    <n v="692"/>
    <d v="2016-02-16T00:00:00"/>
    <d v="2016-02-29T00:00:00"/>
  </r>
  <r>
    <x v="2"/>
    <s v="Category1"/>
    <s v="ITEM2"/>
    <s v="DESCRIPTION2"/>
    <n v="1"/>
    <n v="553"/>
    <n v="553"/>
    <d v="2016-02-16T00:00:00"/>
    <d v="2016-02-29T00:00:00"/>
  </r>
  <r>
    <x v="2"/>
    <s v="Category2"/>
    <s v="ITEM4"/>
    <s v="DESCRIPTION4"/>
    <n v="1"/>
    <n v="164"/>
    <n v="164"/>
    <d v="2016-02-16T00:00:00"/>
    <d v="2016-02-29T00:00:00"/>
  </r>
  <r>
    <x v="2"/>
    <s v="Category3"/>
    <s v="ITEM5"/>
    <s v="DESCRIPTION5"/>
    <n v="1"/>
    <n v="255"/>
    <n v="255"/>
    <d v="2016-02-16T00:00:00"/>
    <d v="2016-02-29T00:00:00"/>
  </r>
  <r>
    <x v="2"/>
    <s v="Category3"/>
    <s v="ITEM5"/>
    <s v="DESCRIPTION5"/>
    <n v="1"/>
    <n v="866"/>
    <n v="866"/>
    <d v="2016-02-16T00:00:00"/>
    <d v="2016-02-29T00:00:00"/>
  </r>
  <r>
    <x v="2"/>
    <s v="Category3"/>
    <s v="ITEM5"/>
    <s v="DESCRIPTION5"/>
    <n v="1"/>
    <n v="758"/>
    <n v="758"/>
    <d v="2016-02-17T00:00:00"/>
    <d v="2016-02-29T00:00:00"/>
  </r>
  <r>
    <x v="2"/>
    <s v="Category3"/>
    <s v="ITEM5"/>
    <s v="DESCRIPTION5"/>
    <n v="1"/>
    <n v="518"/>
    <n v="518"/>
    <d v="2016-02-17T00:00:00"/>
    <d v="2016-02-29T00:00:00"/>
  </r>
  <r>
    <x v="2"/>
    <s v="Category1"/>
    <s v="ITEM2"/>
    <s v="DESCRIPTION2"/>
    <n v="1"/>
    <n v="324"/>
    <n v="324"/>
    <d v="2016-02-17T00:00:00"/>
    <d v="2016-02-29T00:00:00"/>
  </r>
  <r>
    <x v="2"/>
    <s v="Category3"/>
    <s v="ITEM5"/>
    <s v="DESCRIPTION5"/>
    <n v="1"/>
    <n v="489"/>
    <n v="489"/>
    <d v="2016-02-17T00:00:00"/>
    <d v="2016-02-29T00:00:00"/>
  </r>
  <r>
    <x v="2"/>
    <s v="Category2"/>
    <s v="ITEM4"/>
    <s v="DESCRIPTION4"/>
    <n v="1"/>
    <n v="442"/>
    <n v="442"/>
    <d v="2016-02-17T00:00:00"/>
    <d v="2016-02-29T00:00:00"/>
  </r>
  <r>
    <x v="2"/>
    <s v="Category2"/>
    <s v="ITEM4"/>
    <s v="DESCRIPTION4"/>
    <n v="1"/>
    <n v="866"/>
    <n v="866"/>
    <d v="2016-02-17T00:00:00"/>
    <d v="2016-02-29T00:00:00"/>
  </r>
  <r>
    <x v="2"/>
    <s v="Category1"/>
    <s v="ITEM1"/>
    <s v="DESCRIPTION1"/>
    <n v="1"/>
    <n v="359"/>
    <n v="359"/>
    <d v="2016-02-17T00:00:00"/>
    <d v="2016-02-29T00:00:00"/>
  </r>
  <r>
    <x v="2"/>
    <s v="Category3"/>
    <s v="ITEM5"/>
    <s v="DESCRIPTION5"/>
    <n v="1"/>
    <n v="226"/>
    <n v="226"/>
    <d v="2016-02-17T00:00:00"/>
    <d v="2016-02-29T00:00:00"/>
  </r>
  <r>
    <x v="2"/>
    <s v="Category3"/>
    <s v="ITEM5"/>
    <s v="DESCRIPTION5"/>
    <n v="1"/>
    <n v="774"/>
    <n v="774"/>
    <d v="2016-02-17T00:00:00"/>
    <d v="2016-02-29T00:00:00"/>
  </r>
  <r>
    <x v="2"/>
    <s v="Category3"/>
    <s v="ITEM5"/>
    <s v="DESCRIPTION5"/>
    <n v="1"/>
    <n v="379"/>
    <n v="379"/>
    <d v="2016-02-17T00:00:00"/>
    <d v="2016-02-29T00:00:00"/>
  </r>
  <r>
    <x v="2"/>
    <s v="Category3"/>
    <s v="ITEM5"/>
    <s v="DESCRIPTION5"/>
    <n v="1"/>
    <n v="726"/>
    <n v="726"/>
    <d v="2016-02-17T00:00:00"/>
    <d v="2016-02-29T00:00:00"/>
  </r>
  <r>
    <x v="2"/>
    <s v="Category1"/>
    <s v="ITEM1"/>
    <s v="DESCRIPTION1"/>
    <n v="1"/>
    <n v="144"/>
    <n v="144"/>
    <d v="2016-02-17T00:00:00"/>
    <d v="2016-02-29T00:00:00"/>
  </r>
  <r>
    <x v="2"/>
    <s v="Category2"/>
    <s v="ITEM3"/>
    <s v="DESCRIPTION3"/>
    <n v="1"/>
    <n v="478"/>
    <n v="478"/>
    <d v="2016-02-17T00:00:00"/>
    <d v="2016-02-29T00:00:00"/>
  </r>
  <r>
    <x v="2"/>
    <s v="Category1"/>
    <s v="ITEM2"/>
    <s v="DESCRIPTION2"/>
    <n v="1"/>
    <n v="728"/>
    <n v="728"/>
    <d v="2016-02-17T00:00:00"/>
    <d v="2016-02-29T00:00:00"/>
  </r>
  <r>
    <x v="2"/>
    <s v="Category2"/>
    <s v="ITEM3"/>
    <s v="DESCRIPTION3"/>
    <n v="1"/>
    <n v="472"/>
    <n v="472"/>
    <d v="2016-02-17T00:00:00"/>
    <d v="2016-02-29T00:00:00"/>
  </r>
  <r>
    <x v="2"/>
    <s v="Category1"/>
    <s v="ITEM1"/>
    <s v="DESCRIPTION1"/>
    <n v="1"/>
    <n v="604"/>
    <n v="604"/>
    <d v="2016-02-17T00:00:00"/>
    <d v="2016-02-29T00:00:00"/>
  </r>
  <r>
    <x v="2"/>
    <s v="Category3"/>
    <s v="ITEM5"/>
    <s v="DESCRIPTION5"/>
    <n v="1"/>
    <n v="438"/>
    <n v="438"/>
    <d v="2016-02-17T00:00:00"/>
    <d v="2016-02-29T00:00:00"/>
  </r>
  <r>
    <x v="2"/>
    <s v="Category1"/>
    <s v="ITEM1"/>
    <s v="DESCRIPTION1"/>
    <n v="1"/>
    <n v="483"/>
    <n v="483"/>
    <d v="2016-02-17T00:00:00"/>
    <d v="2016-02-29T00:00:00"/>
  </r>
  <r>
    <x v="2"/>
    <s v="Category2"/>
    <s v="ITEM4"/>
    <s v="DESCRIPTION4"/>
    <n v="1"/>
    <n v="194"/>
    <n v="194"/>
    <d v="2016-02-17T00:00:00"/>
    <d v="2016-02-29T00:00:00"/>
  </r>
  <r>
    <x v="2"/>
    <s v="Category1"/>
    <s v="ITEM2"/>
    <s v="DESCRIPTION2"/>
    <n v="1"/>
    <n v="545"/>
    <n v="545"/>
    <d v="2016-02-17T00:00:00"/>
    <d v="2016-02-29T00:00:00"/>
  </r>
  <r>
    <x v="2"/>
    <s v="Category1"/>
    <s v="ITEM2"/>
    <s v="DESCRIPTION2"/>
    <n v="1"/>
    <n v="524"/>
    <n v="524"/>
    <d v="2016-02-17T00:00:00"/>
    <d v="2016-02-29T00:00:00"/>
  </r>
  <r>
    <x v="2"/>
    <s v="Category1"/>
    <s v="ITEM2"/>
    <s v="DESCRIPTION2"/>
    <n v="1"/>
    <n v="352"/>
    <n v="352"/>
    <d v="2016-02-17T00:00:00"/>
    <d v="2016-02-29T00:00:00"/>
  </r>
  <r>
    <x v="2"/>
    <s v="Category1"/>
    <s v="ITEM1"/>
    <s v="DESCRIPTION1"/>
    <n v="1"/>
    <n v="176"/>
    <n v="176"/>
    <d v="2016-02-17T00:00:00"/>
    <d v="2016-02-29T00:00:00"/>
  </r>
  <r>
    <x v="2"/>
    <s v="Category3"/>
    <s v="ITEM5"/>
    <s v="DESCRIPTION5"/>
    <n v="1"/>
    <n v="138"/>
    <n v="138"/>
    <d v="2016-02-17T00:00:00"/>
    <d v="2016-02-29T00:00:00"/>
  </r>
  <r>
    <x v="2"/>
    <s v="Category3"/>
    <s v="ITEM5"/>
    <s v="DESCRIPTION5"/>
    <n v="1"/>
    <n v="564"/>
    <n v="564"/>
    <d v="2016-02-17T00:00:00"/>
    <d v="2016-02-29T00:00:00"/>
  </r>
  <r>
    <x v="2"/>
    <s v="Category3"/>
    <s v="ITEM5"/>
    <s v="DESCRIPTION5"/>
    <n v="1"/>
    <n v="881"/>
    <n v="881"/>
    <d v="2016-02-17T00:00:00"/>
    <d v="2016-02-29T00:00:00"/>
  </r>
  <r>
    <x v="2"/>
    <s v="Category2"/>
    <s v="ITEM3"/>
    <s v="DESCRIPTION3"/>
    <n v="1"/>
    <n v="770"/>
    <n v="770"/>
    <d v="2016-02-17T00:00:00"/>
    <d v="2016-02-29T00:00:00"/>
  </r>
  <r>
    <x v="2"/>
    <s v="Category2"/>
    <s v="ITEM4"/>
    <s v="DESCRIPTION4"/>
    <n v="1"/>
    <n v="451"/>
    <n v="451"/>
    <d v="2016-02-17T00:00:00"/>
    <d v="2016-02-29T00:00:00"/>
  </r>
  <r>
    <x v="2"/>
    <s v="Category3"/>
    <s v="ITEM5"/>
    <s v="DESCRIPTION5"/>
    <n v="1"/>
    <n v="416"/>
    <n v="416"/>
    <d v="2016-02-17T00:00:00"/>
    <d v="2016-02-29T00:00:00"/>
  </r>
  <r>
    <x v="2"/>
    <s v="Category2"/>
    <s v="ITEM4"/>
    <s v="DESCRIPTION4"/>
    <n v="1"/>
    <n v="283"/>
    <n v="283"/>
    <d v="2016-02-17T00:00:00"/>
    <d v="2016-02-29T00:00:00"/>
  </r>
  <r>
    <x v="2"/>
    <s v="Category1"/>
    <s v="ITEM1"/>
    <s v="DESCRIPTION1"/>
    <n v="1"/>
    <n v="273"/>
    <n v="273"/>
    <d v="2016-02-17T00:00:00"/>
    <d v="2016-02-29T00:00:00"/>
  </r>
  <r>
    <x v="2"/>
    <s v="Category2"/>
    <s v="ITEM3"/>
    <s v="DESCRIPTION3"/>
    <n v="1"/>
    <n v="760"/>
    <n v="760"/>
    <d v="2016-02-17T00:00:00"/>
    <d v="2016-02-29T00:00:00"/>
  </r>
  <r>
    <x v="2"/>
    <s v="Category1"/>
    <s v="ITEM1"/>
    <s v="DESCRIPTION1"/>
    <n v="1"/>
    <n v="667"/>
    <n v="667"/>
    <d v="2016-02-17T00:00:00"/>
    <d v="2016-02-29T00:00:00"/>
  </r>
  <r>
    <x v="2"/>
    <s v="Category1"/>
    <s v="ITEM2"/>
    <s v="DESCRIPTION2"/>
    <n v="1"/>
    <n v="213"/>
    <n v="213"/>
    <d v="2016-02-17T00:00:00"/>
    <d v="2016-02-29T00:00:00"/>
  </r>
  <r>
    <x v="2"/>
    <s v="Category3"/>
    <s v="ITEM5"/>
    <s v="DESCRIPTION5"/>
    <n v="1"/>
    <n v="743"/>
    <n v="743"/>
    <d v="2016-02-17T00:00:00"/>
    <d v="2016-02-29T00:00:00"/>
  </r>
  <r>
    <x v="2"/>
    <s v="Category1"/>
    <s v="ITEM1"/>
    <s v="DESCRIPTION1"/>
    <n v="1"/>
    <n v="515"/>
    <n v="515"/>
    <d v="2016-02-17T00:00:00"/>
    <d v="2016-02-29T00:00:00"/>
  </r>
  <r>
    <x v="2"/>
    <s v="Category1"/>
    <s v="ITEM1"/>
    <s v="DESCRIPTION1"/>
    <n v="1"/>
    <n v="594"/>
    <n v="594"/>
    <d v="2016-02-17T00:00:00"/>
    <d v="2016-02-29T00:00:00"/>
  </r>
  <r>
    <x v="2"/>
    <s v="Category3"/>
    <s v="ITEM5"/>
    <s v="DESCRIPTION5"/>
    <n v="1"/>
    <n v="621"/>
    <n v="621"/>
    <d v="2016-02-17T00:00:00"/>
    <d v="2016-02-29T00:00:00"/>
  </r>
  <r>
    <x v="2"/>
    <s v="Category1"/>
    <s v="ITEM1"/>
    <s v="DESCRIPTION1"/>
    <n v="1"/>
    <n v="782"/>
    <n v="782"/>
    <d v="2016-02-17T00:00:00"/>
    <d v="2016-02-29T00:00:00"/>
  </r>
  <r>
    <x v="2"/>
    <s v="Category1"/>
    <s v="ITEM2"/>
    <s v="DESCRIPTION2"/>
    <n v="1"/>
    <n v="603"/>
    <n v="603"/>
    <d v="2016-02-17T00:00:00"/>
    <d v="2016-02-29T00:00:00"/>
  </r>
  <r>
    <x v="2"/>
    <s v="Category1"/>
    <s v="ITEM1"/>
    <s v="DESCRIPTION1"/>
    <n v="1"/>
    <n v="596"/>
    <n v="596"/>
    <d v="2016-02-17T00:00:00"/>
    <d v="2016-02-29T00:00:00"/>
  </r>
  <r>
    <x v="2"/>
    <s v="Category1"/>
    <s v="ITEM1"/>
    <s v="DESCRIPTION1"/>
    <n v="1"/>
    <n v="620"/>
    <n v="620"/>
    <d v="2016-02-17T00:00:00"/>
    <d v="2016-02-29T00:00:00"/>
  </r>
  <r>
    <x v="2"/>
    <s v="Category2"/>
    <s v="ITEM4"/>
    <s v="DESCRIPTION4"/>
    <n v="1"/>
    <n v="946"/>
    <n v="946"/>
    <d v="2016-02-17T00:00:00"/>
    <d v="2016-02-29T00:00:00"/>
  </r>
  <r>
    <x v="2"/>
    <s v="Category1"/>
    <s v="ITEM1"/>
    <s v="DESCRIPTION1"/>
    <n v="1"/>
    <n v="845"/>
    <n v="845"/>
    <d v="2016-02-17T00:00:00"/>
    <d v="2016-02-29T00:00:00"/>
  </r>
  <r>
    <x v="2"/>
    <s v="Category2"/>
    <s v="ITEM3"/>
    <s v="DESCRIPTION3"/>
    <n v="1"/>
    <n v="297"/>
    <n v="297"/>
    <d v="2016-02-17T00:00:00"/>
    <d v="2016-02-29T00:00:00"/>
  </r>
  <r>
    <x v="2"/>
    <s v="Category1"/>
    <s v="ITEM1"/>
    <s v="DESCRIPTION1"/>
    <n v="1"/>
    <n v="643"/>
    <n v="643"/>
    <d v="2016-02-17T00:00:00"/>
    <d v="2016-02-29T00:00:00"/>
  </r>
  <r>
    <x v="2"/>
    <s v="Category1"/>
    <s v="ITEM1"/>
    <s v="DESCRIPTION1"/>
    <n v="1"/>
    <n v="387"/>
    <n v="387"/>
    <d v="2016-02-17T00:00:00"/>
    <d v="2016-02-29T00:00:00"/>
  </r>
  <r>
    <x v="2"/>
    <s v="Category1"/>
    <s v="ITEM1"/>
    <s v="DESCRIPTION1"/>
    <n v="1"/>
    <n v="310"/>
    <n v="310"/>
    <d v="2016-02-17T00:00:00"/>
    <d v="2016-02-29T00:00:00"/>
  </r>
  <r>
    <x v="2"/>
    <s v="Category1"/>
    <s v="ITEM2"/>
    <s v="DESCRIPTION2"/>
    <n v="1"/>
    <n v="440"/>
    <n v="440"/>
    <d v="2016-02-17T00:00:00"/>
    <d v="2016-02-29T00:00:00"/>
  </r>
  <r>
    <x v="2"/>
    <s v="Category2"/>
    <s v="ITEM4"/>
    <s v="DESCRIPTION4"/>
    <n v="1"/>
    <n v="675"/>
    <n v="675"/>
    <d v="2016-02-17T00:00:00"/>
    <d v="2016-02-29T00:00:00"/>
  </r>
  <r>
    <x v="2"/>
    <s v="Category1"/>
    <s v="ITEM1"/>
    <s v="DESCRIPTION1"/>
    <n v="1"/>
    <n v="766"/>
    <n v="766"/>
    <d v="2016-02-18T00:00:00"/>
    <d v="2016-02-29T00:00:00"/>
  </r>
  <r>
    <x v="2"/>
    <s v="Category2"/>
    <s v="ITEM3"/>
    <s v="DESCRIPTION3"/>
    <n v="1"/>
    <n v="262"/>
    <n v="262"/>
    <d v="2016-02-18T00:00:00"/>
    <d v="2016-02-29T00:00:00"/>
  </r>
  <r>
    <x v="2"/>
    <s v="Category3"/>
    <s v="ITEM5"/>
    <s v="DESCRIPTION5"/>
    <n v="1"/>
    <n v="800"/>
    <n v="800"/>
    <d v="2016-02-18T00:00:00"/>
    <d v="2016-02-29T00:00:00"/>
  </r>
  <r>
    <x v="2"/>
    <s v="Category2"/>
    <s v="ITEM4"/>
    <s v="DESCRIPTION4"/>
    <n v="1"/>
    <n v="800"/>
    <n v="800"/>
    <d v="2016-02-18T00:00:00"/>
    <d v="2016-02-29T00:00:00"/>
  </r>
  <r>
    <x v="2"/>
    <s v="Category2"/>
    <s v="ITEM3"/>
    <s v="DESCRIPTION3"/>
    <n v="1"/>
    <n v="368"/>
    <n v="368"/>
    <d v="2016-02-18T00:00:00"/>
    <d v="2016-02-29T00:00:00"/>
  </r>
  <r>
    <x v="2"/>
    <s v="Category2"/>
    <s v="ITEM3"/>
    <s v="DESCRIPTION3"/>
    <n v="1"/>
    <n v="479"/>
    <n v="479"/>
    <d v="2016-02-18T00:00:00"/>
    <d v="2016-02-29T00:00:00"/>
  </r>
  <r>
    <x v="2"/>
    <s v="Category1"/>
    <s v="ITEM1"/>
    <s v="DESCRIPTION1"/>
    <n v="1"/>
    <n v="887"/>
    <n v="887"/>
    <d v="2016-02-18T00:00:00"/>
    <d v="2016-02-29T00:00:00"/>
  </r>
  <r>
    <x v="2"/>
    <s v="Category3"/>
    <s v="ITEM5"/>
    <s v="DESCRIPTION5"/>
    <n v="1"/>
    <n v="289"/>
    <n v="289"/>
    <d v="2016-02-18T00:00:00"/>
    <d v="2016-02-29T00:00:00"/>
  </r>
  <r>
    <x v="2"/>
    <s v="Category1"/>
    <s v="ITEM2"/>
    <s v="DESCRIPTION2"/>
    <n v="1"/>
    <n v="675"/>
    <n v="675"/>
    <d v="2016-02-18T00:00:00"/>
    <d v="2016-02-29T00:00:00"/>
  </r>
  <r>
    <x v="2"/>
    <s v="Category2"/>
    <s v="ITEM4"/>
    <s v="DESCRIPTION4"/>
    <n v="1"/>
    <n v="726"/>
    <n v="726"/>
    <d v="2016-02-18T00:00:00"/>
    <d v="2016-02-29T00:00:00"/>
  </r>
  <r>
    <x v="2"/>
    <s v="Category2"/>
    <s v="ITEM3"/>
    <s v="DESCRIPTION3"/>
    <n v="1"/>
    <n v="788"/>
    <n v="788"/>
    <d v="2016-02-18T00:00:00"/>
    <d v="2016-02-29T00:00:00"/>
  </r>
  <r>
    <x v="2"/>
    <s v="Category3"/>
    <s v="ITEM5"/>
    <s v="DESCRIPTION5"/>
    <n v="1"/>
    <n v="813"/>
    <n v="813"/>
    <d v="2016-02-18T00:00:00"/>
    <d v="2016-02-29T00:00:00"/>
  </r>
  <r>
    <x v="2"/>
    <s v="Category1"/>
    <s v="ITEM1"/>
    <s v="DESCRIPTION1"/>
    <n v="1"/>
    <n v="342"/>
    <n v="342"/>
    <d v="2016-02-18T00:00:00"/>
    <d v="2016-02-29T00:00:00"/>
  </r>
  <r>
    <x v="2"/>
    <s v="Category1"/>
    <s v="ITEM2"/>
    <s v="DESCRIPTION2"/>
    <n v="1"/>
    <n v="676"/>
    <n v="676"/>
    <d v="2016-02-18T00:00:00"/>
    <d v="2016-02-29T00:00:00"/>
  </r>
  <r>
    <x v="2"/>
    <s v="Category1"/>
    <s v="ITEM1"/>
    <s v="DESCRIPTION1"/>
    <n v="1"/>
    <n v="441"/>
    <n v="441"/>
    <d v="2016-02-18T00:00:00"/>
    <d v="2016-02-29T00:00:00"/>
  </r>
  <r>
    <x v="2"/>
    <s v="Category3"/>
    <s v="ITEM5"/>
    <s v="DESCRIPTION5"/>
    <n v="1"/>
    <n v="667"/>
    <n v="667"/>
    <d v="2016-02-18T00:00:00"/>
    <d v="2016-02-29T00:00:00"/>
  </r>
  <r>
    <x v="2"/>
    <s v="Category1"/>
    <s v="ITEM2"/>
    <s v="DESCRIPTION2"/>
    <n v="1"/>
    <n v="352"/>
    <n v="352"/>
    <d v="2016-02-18T00:00:00"/>
    <d v="2016-02-29T00:00:00"/>
  </r>
  <r>
    <x v="2"/>
    <s v="Category2"/>
    <s v="ITEM3"/>
    <s v="DESCRIPTION3"/>
    <n v="1"/>
    <n v="386"/>
    <n v="386"/>
    <d v="2016-02-18T00:00:00"/>
    <d v="2016-02-29T00:00:00"/>
  </r>
  <r>
    <x v="2"/>
    <s v="Category2"/>
    <s v="ITEM3"/>
    <s v="DESCRIPTION3"/>
    <n v="1"/>
    <n v="615"/>
    <n v="615"/>
    <d v="2016-02-18T00:00:00"/>
    <d v="2016-02-29T00:00:00"/>
  </r>
  <r>
    <x v="2"/>
    <s v="Category2"/>
    <s v="ITEM4"/>
    <s v="DESCRIPTION4"/>
    <n v="1"/>
    <n v="594"/>
    <n v="594"/>
    <d v="2016-02-18T00:00:00"/>
    <d v="2016-02-29T00:00:00"/>
  </r>
  <r>
    <x v="2"/>
    <s v="Category3"/>
    <s v="ITEM5"/>
    <s v="DESCRIPTION5"/>
    <n v="1"/>
    <n v="985"/>
    <n v="985"/>
    <d v="2016-02-18T00:00:00"/>
    <d v="2016-02-29T00:00:00"/>
  </r>
  <r>
    <x v="2"/>
    <s v="Category2"/>
    <s v="ITEM4"/>
    <s v="DESCRIPTION4"/>
    <n v="1"/>
    <n v="106"/>
    <n v="106"/>
    <d v="2016-02-18T00:00:00"/>
    <d v="2016-02-29T00:00:00"/>
  </r>
  <r>
    <x v="2"/>
    <s v="Category2"/>
    <s v="ITEM3"/>
    <s v="DESCRIPTION3"/>
    <n v="1"/>
    <n v="275"/>
    <n v="275"/>
    <d v="2016-02-18T00:00:00"/>
    <d v="2016-02-29T00:00:00"/>
  </r>
  <r>
    <x v="2"/>
    <s v="Category1"/>
    <s v="ITEM2"/>
    <s v="DESCRIPTION2"/>
    <n v="1"/>
    <n v="760"/>
    <n v="760"/>
    <d v="2016-02-18T00:00:00"/>
    <d v="2016-02-29T00:00:00"/>
  </r>
  <r>
    <x v="2"/>
    <s v="Category3"/>
    <s v="ITEM5"/>
    <s v="DESCRIPTION5"/>
    <n v="1"/>
    <n v="737"/>
    <n v="737"/>
    <d v="2016-02-18T00:00:00"/>
    <d v="2016-02-29T00:00:00"/>
  </r>
  <r>
    <x v="2"/>
    <s v="Category2"/>
    <s v="ITEM4"/>
    <s v="DESCRIPTION4"/>
    <n v="1"/>
    <n v="514"/>
    <n v="514"/>
    <d v="2016-02-18T00:00:00"/>
    <d v="2016-02-29T00:00:00"/>
  </r>
  <r>
    <x v="2"/>
    <s v="Category1"/>
    <s v="ITEM2"/>
    <s v="DESCRIPTION2"/>
    <n v="1"/>
    <n v="276"/>
    <n v="276"/>
    <d v="2016-02-18T00:00:00"/>
    <d v="2016-02-29T00:00:00"/>
  </r>
  <r>
    <x v="2"/>
    <s v="Category2"/>
    <s v="ITEM3"/>
    <s v="DESCRIPTION3"/>
    <n v="1"/>
    <n v="727"/>
    <n v="727"/>
    <d v="2016-02-18T00:00:00"/>
    <d v="2016-02-29T00:00:00"/>
  </r>
  <r>
    <x v="2"/>
    <s v="Category3"/>
    <s v="ITEM5"/>
    <s v="DESCRIPTION5"/>
    <n v="1"/>
    <n v="363"/>
    <n v="363"/>
    <d v="2016-02-18T00:00:00"/>
    <d v="2016-02-29T00:00:00"/>
  </r>
  <r>
    <x v="2"/>
    <s v="Category3"/>
    <s v="ITEM5"/>
    <s v="DESCRIPTION5"/>
    <n v="1"/>
    <n v="323"/>
    <n v="323"/>
    <d v="2016-02-18T00:00:00"/>
    <d v="2016-02-29T00:00:00"/>
  </r>
  <r>
    <x v="2"/>
    <s v="Category2"/>
    <s v="ITEM3"/>
    <s v="DESCRIPTION3"/>
    <n v="1"/>
    <n v="981"/>
    <n v="981"/>
    <d v="2016-02-18T00:00:00"/>
    <d v="2016-02-29T00:00:00"/>
  </r>
  <r>
    <x v="2"/>
    <s v="Category1"/>
    <s v="ITEM1"/>
    <s v="DESCRIPTION1"/>
    <n v="1"/>
    <n v="253"/>
    <n v="253"/>
    <d v="2016-02-18T00:00:00"/>
    <d v="2016-02-29T00:00:00"/>
  </r>
  <r>
    <x v="2"/>
    <s v="Category3"/>
    <s v="ITEM5"/>
    <s v="DESCRIPTION5"/>
    <n v="1"/>
    <n v="901"/>
    <n v="901"/>
    <d v="2016-02-18T00:00:00"/>
    <d v="2016-02-29T00:00:00"/>
  </r>
  <r>
    <x v="2"/>
    <s v="Category1"/>
    <s v="ITEM2"/>
    <s v="DESCRIPTION2"/>
    <n v="1"/>
    <n v="251"/>
    <n v="251"/>
    <d v="2016-02-18T00:00:00"/>
    <d v="2016-02-29T00:00:00"/>
  </r>
  <r>
    <x v="2"/>
    <s v="Category2"/>
    <s v="ITEM3"/>
    <s v="DESCRIPTION3"/>
    <n v="1"/>
    <n v="739"/>
    <n v="739"/>
    <d v="2016-02-18T00:00:00"/>
    <d v="2016-02-29T00:00:00"/>
  </r>
  <r>
    <x v="2"/>
    <s v="Category1"/>
    <s v="ITEM2"/>
    <s v="DESCRIPTION2"/>
    <n v="1"/>
    <n v="341"/>
    <n v="341"/>
    <d v="2016-02-18T00:00:00"/>
    <d v="2016-02-29T00:00:00"/>
  </r>
  <r>
    <x v="2"/>
    <s v="Category2"/>
    <s v="ITEM3"/>
    <s v="DESCRIPTION3"/>
    <n v="1"/>
    <n v="583"/>
    <n v="583"/>
    <d v="2016-02-18T00:00:00"/>
    <d v="2016-02-29T00:00:00"/>
  </r>
  <r>
    <x v="2"/>
    <s v="Category1"/>
    <s v="ITEM2"/>
    <s v="DESCRIPTION2"/>
    <n v="1"/>
    <n v="483"/>
    <n v="483"/>
    <d v="2016-02-18T00:00:00"/>
    <d v="2016-02-29T00:00:00"/>
  </r>
  <r>
    <x v="2"/>
    <s v="Category1"/>
    <s v="ITEM2"/>
    <s v="DESCRIPTION2"/>
    <n v="1"/>
    <n v="250"/>
    <n v="250"/>
    <d v="2016-02-18T00:00:00"/>
    <d v="2016-02-29T00:00:00"/>
  </r>
  <r>
    <x v="2"/>
    <s v="Category2"/>
    <s v="ITEM4"/>
    <s v="DESCRIPTION4"/>
    <n v="1"/>
    <n v="645"/>
    <n v="645"/>
    <d v="2016-02-18T00:00:00"/>
    <d v="2016-02-29T00:00:00"/>
  </r>
  <r>
    <x v="2"/>
    <s v="Category2"/>
    <s v="ITEM3"/>
    <s v="DESCRIPTION3"/>
    <n v="1"/>
    <n v="226"/>
    <n v="226"/>
    <d v="2016-02-18T00:00:00"/>
    <d v="2016-02-29T00:00:00"/>
  </r>
  <r>
    <x v="2"/>
    <s v="Category2"/>
    <s v="ITEM4"/>
    <s v="DESCRIPTION4"/>
    <n v="1"/>
    <n v="443"/>
    <n v="443"/>
    <d v="2016-02-18T00:00:00"/>
    <d v="2016-02-29T00:00:00"/>
  </r>
  <r>
    <x v="2"/>
    <s v="Category2"/>
    <s v="ITEM4"/>
    <s v="DESCRIPTION4"/>
    <n v="1"/>
    <n v="996"/>
    <n v="996"/>
    <d v="2016-02-18T00:00:00"/>
    <d v="2016-02-29T00:00:00"/>
  </r>
  <r>
    <x v="2"/>
    <s v="Category3"/>
    <s v="ITEM5"/>
    <s v="DESCRIPTION5"/>
    <n v="1"/>
    <n v="913"/>
    <n v="913"/>
    <d v="2016-02-18T00:00:00"/>
    <d v="2016-02-29T00:00:00"/>
  </r>
  <r>
    <x v="2"/>
    <s v="Category3"/>
    <s v="ITEM5"/>
    <s v="DESCRIPTION5"/>
    <n v="1"/>
    <n v="259"/>
    <n v="259"/>
    <d v="2016-02-18T00:00:00"/>
    <d v="2016-02-29T00:00:00"/>
  </r>
  <r>
    <x v="2"/>
    <s v="Category2"/>
    <s v="ITEM3"/>
    <s v="DESCRIPTION3"/>
    <n v="1"/>
    <n v="910"/>
    <n v="910"/>
    <d v="2016-02-18T00:00:00"/>
    <d v="2016-02-29T00:00:00"/>
  </r>
  <r>
    <x v="2"/>
    <s v="Category2"/>
    <s v="ITEM4"/>
    <s v="DESCRIPTION4"/>
    <n v="1"/>
    <n v="775"/>
    <n v="775"/>
    <d v="2016-02-18T00:00:00"/>
    <d v="2016-02-29T00:00:00"/>
  </r>
  <r>
    <x v="2"/>
    <s v="Category2"/>
    <s v="ITEM4"/>
    <s v="DESCRIPTION4"/>
    <n v="1"/>
    <n v="616"/>
    <n v="616"/>
    <d v="2016-02-18T00:00:00"/>
    <d v="2016-02-29T00:00:00"/>
  </r>
  <r>
    <x v="2"/>
    <s v="Category2"/>
    <s v="ITEM4"/>
    <s v="DESCRIPTION4"/>
    <n v="1"/>
    <n v="968"/>
    <n v="968"/>
    <d v="2016-02-18T00:00:00"/>
    <d v="2016-02-29T00:00:00"/>
  </r>
  <r>
    <x v="2"/>
    <s v="Category1"/>
    <s v="ITEM2"/>
    <s v="DESCRIPTION2"/>
    <n v="1"/>
    <n v="832"/>
    <n v="832"/>
    <d v="2016-02-18T00:00:00"/>
    <d v="2016-02-29T00:00:00"/>
  </r>
  <r>
    <x v="2"/>
    <s v="Category2"/>
    <s v="ITEM3"/>
    <s v="DESCRIPTION3"/>
    <n v="1"/>
    <n v="358"/>
    <n v="358"/>
    <d v="2016-02-19T00:00:00"/>
    <d v="2016-02-29T00:00:00"/>
  </r>
  <r>
    <x v="2"/>
    <s v="Category3"/>
    <s v="ITEM5"/>
    <s v="DESCRIPTION5"/>
    <n v="1"/>
    <n v="860"/>
    <n v="860"/>
    <d v="2016-02-19T00:00:00"/>
    <d v="2016-02-29T00:00:00"/>
  </r>
  <r>
    <x v="2"/>
    <s v="Category2"/>
    <s v="ITEM4"/>
    <s v="DESCRIPTION4"/>
    <n v="1"/>
    <n v="221"/>
    <n v="221"/>
    <d v="2016-02-19T00:00:00"/>
    <d v="2016-02-29T00:00:00"/>
  </r>
  <r>
    <x v="2"/>
    <s v="Category2"/>
    <s v="ITEM3"/>
    <s v="DESCRIPTION3"/>
    <n v="1"/>
    <n v="722"/>
    <n v="722"/>
    <d v="2016-02-19T00:00:00"/>
    <d v="2016-02-29T00:00:00"/>
  </r>
  <r>
    <x v="2"/>
    <s v="Category1"/>
    <s v="ITEM2"/>
    <s v="DESCRIPTION2"/>
    <n v="1"/>
    <n v="997"/>
    <n v="997"/>
    <d v="2016-02-19T00:00:00"/>
    <d v="2016-02-29T00:00:00"/>
  </r>
  <r>
    <x v="2"/>
    <s v="Category1"/>
    <s v="ITEM1"/>
    <s v="DESCRIPTION1"/>
    <n v="1"/>
    <n v="501"/>
    <n v="501"/>
    <d v="2016-02-19T00:00:00"/>
    <d v="2016-02-29T00:00:00"/>
  </r>
  <r>
    <x v="2"/>
    <s v="Category1"/>
    <s v="ITEM2"/>
    <s v="DESCRIPTION2"/>
    <n v="1"/>
    <n v="567"/>
    <n v="567"/>
    <d v="2016-02-19T00:00:00"/>
    <d v="2016-02-29T00:00:00"/>
  </r>
  <r>
    <x v="2"/>
    <s v="Category2"/>
    <s v="ITEM4"/>
    <s v="DESCRIPTION4"/>
    <n v="1"/>
    <n v="739"/>
    <n v="739"/>
    <d v="2016-02-19T00:00:00"/>
    <d v="2016-02-29T00:00:00"/>
  </r>
  <r>
    <x v="2"/>
    <s v="Category2"/>
    <s v="ITEM4"/>
    <s v="DESCRIPTION4"/>
    <n v="1"/>
    <n v="461"/>
    <n v="461"/>
    <d v="2016-02-19T00:00:00"/>
    <d v="2016-02-29T00:00:00"/>
  </r>
  <r>
    <x v="2"/>
    <s v="Category2"/>
    <s v="ITEM3"/>
    <s v="DESCRIPTION3"/>
    <n v="1"/>
    <n v="165"/>
    <n v="165"/>
    <d v="2016-02-19T00:00:00"/>
    <d v="2016-02-29T00:00:00"/>
  </r>
  <r>
    <x v="2"/>
    <s v="Category2"/>
    <s v="ITEM3"/>
    <s v="DESCRIPTION3"/>
    <n v="1"/>
    <n v="154"/>
    <n v="154"/>
    <d v="2016-02-19T00:00:00"/>
    <d v="2016-02-29T00:00:00"/>
  </r>
  <r>
    <x v="2"/>
    <s v="Category3"/>
    <s v="ITEM5"/>
    <s v="DESCRIPTION5"/>
    <n v="1"/>
    <n v="542"/>
    <n v="542"/>
    <d v="2016-02-19T00:00:00"/>
    <d v="2016-02-29T00:00:00"/>
  </r>
  <r>
    <x v="2"/>
    <s v="Category3"/>
    <s v="ITEM5"/>
    <s v="DESCRIPTION5"/>
    <n v="1"/>
    <n v="308"/>
    <n v="308"/>
    <d v="2016-02-19T00:00:00"/>
    <d v="2016-02-29T00:00:00"/>
  </r>
  <r>
    <x v="2"/>
    <s v="Category2"/>
    <s v="ITEM4"/>
    <s v="DESCRIPTION4"/>
    <n v="1"/>
    <n v="743"/>
    <n v="743"/>
    <d v="2016-02-19T00:00:00"/>
    <d v="2016-02-29T00:00:00"/>
  </r>
  <r>
    <x v="2"/>
    <s v="Category3"/>
    <s v="ITEM5"/>
    <s v="DESCRIPTION5"/>
    <n v="1"/>
    <n v="119"/>
    <n v="119"/>
    <d v="2016-02-19T00:00:00"/>
    <d v="2016-02-29T00:00:00"/>
  </r>
  <r>
    <x v="2"/>
    <s v="Category1"/>
    <s v="ITEM2"/>
    <s v="DESCRIPTION2"/>
    <n v="1"/>
    <n v="695"/>
    <n v="695"/>
    <d v="2016-02-19T00:00:00"/>
    <d v="2016-02-29T00:00:00"/>
  </r>
  <r>
    <x v="2"/>
    <s v="Category1"/>
    <s v="ITEM2"/>
    <s v="DESCRIPTION2"/>
    <n v="1"/>
    <n v="897"/>
    <n v="897"/>
    <d v="2016-02-19T00:00:00"/>
    <d v="2016-02-29T00:00:00"/>
  </r>
  <r>
    <x v="2"/>
    <s v="Category1"/>
    <s v="ITEM2"/>
    <s v="DESCRIPTION2"/>
    <n v="1"/>
    <n v="975"/>
    <n v="975"/>
    <d v="2016-02-19T00:00:00"/>
    <d v="2016-02-29T00:00:00"/>
  </r>
  <r>
    <x v="2"/>
    <s v="Category2"/>
    <s v="ITEM4"/>
    <s v="DESCRIPTION4"/>
    <n v="1"/>
    <n v="836"/>
    <n v="836"/>
    <d v="2016-02-19T00:00:00"/>
    <d v="2016-02-29T00:00:00"/>
  </r>
  <r>
    <x v="2"/>
    <s v="Category1"/>
    <s v="ITEM2"/>
    <s v="DESCRIPTION2"/>
    <n v="1"/>
    <n v="361"/>
    <n v="361"/>
    <d v="2016-02-19T00:00:00"/>
    <d v="2016-02-29T00:00:00"/>
  </r>
  <r>
    <x v="2"/>
    <s v="Category3"/>
    <s v="ITEM5"/>
    <s v="DESCRIPTION5"/>
    <n v="1"/>
    <n v="359"/>
    <n v="359"/>
    <d v="2016-02-19T00:00:00"/>
    <d v="2016-02-29T00:00:00"/>
  </r>
  <r>
    <x v="2"/>
    <s v="Category1"/>
    <s v="ITEM1"/>
    <s v="DESCRIPTION1"/>
    <n v="1"/>
    <n v="398"/>
    <n v="398"/>
    <d v="2016-02-19T00:00:00"/>
    <d v="2016-02-29T00:00:00"/>
  </r>
  <r>
    <x v="2"/>
    <s v="Category2"/>
    <s v="ITEM3"/>
    <s v="DESCRIPTION3"/>
    <n v="1"/>
    <n v="403"/>
    <n v="403"/>
    <d v="2016-02-19T00:00:00"/>
    <d v="2016-02-29T00:00:00"/>
  </r>
  <r>
    <x v="2"/>
    <s v="Category1"/>
    <s v="ITEM2"/>
    <s v="DESCRIPTION2"/>
    <n v="1"/>
    <n v="242"/>
    <n v="242"/>
    <d v="2016-02-19T00:00:00"/>
    <d v="2016-02-29T00:00:00"/>
  </r>
  <r>
    <x v="2"/>
    <s v="Category1"/>
    <s v="ITEM1"/>
    <s v="DESCRIPTION1"/>
    <n v="1"/>
    <n v="172"/>
    <n v="172"/>
    <d v="2016-02-19T00:00:00"/>
    <d v="2016-02-29T00:00:00"/>
  </r>
  <r>
    <x v="2"/>
    <s v="Category1"/>
    <s v="ITEM2"/>
    <s v="DESCRIPTION2"/>
    <n v="1"/>
    <n v="537"/>
    <n v="537"/>
    <d v="2016-02-19T00:00:00"/>
    <d v="2016-02-29T00:00:00"/>
  </r>
  <r>
    <x v="2"/>
    <s v="Category1"/>
    <s v="ITEM1"/>
    <s v="DESCRIPTION1"/>
    <n v="1"/>
    <n v="454"/>
    <n v="454"/>
    <d v="2016-02-19T00:00:00"/>
    <d v="2016-02-29T00:00:00"/>
  </r>
  <r>
    <x v="2"/>
    <s v="Category3"/>
    <s v="ITEM5"/>
    <s v="DESCRIPTION5"/>
    <n v="1"/>
    <n v="606"/>
    <n v="606"/>
    <d v="2016-02-19T00:00:00"/>
    <d v="2016-02-29T00:00:00"/>
  </r>
  <r>
    <x v="2"/>
    <s v="Category1"/>
    <s v="ITEM2"/>
    <s v="DESCRIPTION2"/>
    <n v="1"/>
    <n v="894"/>
    <n v="894"/>
    <d v="2016-02-19T00:00:00"/>
    <d v="2016-02-29T00:00:00"/>
  </r>
  <r>
    <x v="2"/>
    <s v="Category1"/>
    <s v="ITEM1"/>
    <s v="DESCRIPTION1"/>
    <n v="1"/>
    <n v="583"/>
    <n v="583"/>
    <d v="2016-02-19T00:00:00"/>
    <d v="2016-02-29T00:00:00"/>
  </r>
  <r>
    <x v="2"/>
    <s v="Category2"/>
    <s v="ITEM4"/>
    <s v="DESCRIPTION4"/>
    <n v="1"/>
    <n v="581"/>
    <n v="581"/>
    <d v="2016-02-19T00:00:00"/>
    <d v="2016-02-29T00:00:00"/>
  </r>
  <r>
    <x v="2"/>
    <s v="Category1"/>
    <s v="ITEM1"/>
    <s v="DESCRIPTION1"/>
    <n v="1"/>
    <n v="858"/>
    <n v="858"/>
    <d v="2016-02-19T00:00:00"/>
    <d v="2016-02-29T00:00:00"/>
  </r>
  <r>
    <x v="2"/>
    <s v="Category1"/>
    <s v="ITEM2"/>
    <s v="DESCRIPTION2"/>
    <n v="1"/>
    <n v="669"/>
    <n v="669"/>
    <d v="2016-02-19T00:00:00"/>
    <d v="2016-02-29T00:00:00"/>
  </r>
  <r>
    <x v="2"/>
    <s v="Category3"/>
    <s v="ITEM5"/>
    <s v="DESCRIPTION5"/>
    <n v="1"/>
    <n v="559"/>
    <n v="559"/>
    <d v="2016-02-19T00:00:00"/>
    <d v="2016-02-29T00:00:00"/>
  </r>
  <r>
    <x v="2"/>
    <s v="Category3"/>
    <s v="ITEM5"/>
    <s v="DESCRIPTION5"/>
    <n v="1"/>
    <n v="582"/>
    <n v="582"/>
    <d v="2016-02-19T00:00:00"/>
    <d v="2016-02-29T00:00:00"/>
  </r>
  <r>
    <x v="2"/>
    <s v="Category2"/>
    <s v="ITEM3"/>
    <s v="DESCRIPTION3"/>
    <n v="1"/>
    <n v="912"/>
    <n v="912"/>
    <d v="2016-02-19T00:00:00"/>
    <d v="2016-02-29T00:00:00"/>
  </r>
  <r>
    <x v="2"/>
    <s v="Category3"/>
    <s v="ITEM5"/>
    <s v="DESCRIPTION5"/>
    <n v="1"/>
    <n v="911"/>
    <n v="911"/>
    <d v="2016-02-19T00:00:00"/>
    <d v="2016-02-29T00:00:00"/>
  </r>
  <r>
    <x v="2"/>
    <s v="Category2"/>
    <s v="ITEM4"/>
    <s v="DESCRIPTION4"/>
    <n v="1"/>
    <n v="654"/>
    <n v="654"/>
    <d v="2016-02-19T00:00:00"/>
    <d v="2016-02-29T00:00:00"/>
  </r>
  <r>
    <x v="2"/>
    <s v="Category1"/>
    <s v="ITEM1"/>
    <s v="DESCRIPTION1"/>
    <n v="1"/>
    <n v="630"/>
    <n v="630"/>
    <d v="2016-02-19T00:00:00"/>
    <d v="2016-02-29T00:00:00"/>
  </r>
  <r>
    <x v="2"/>
    <s v="Category1"/>
    <s v="ITEM2"/>
    <s v="DESCRIPTION2"/>
    <n v="1"/>
    <n v="864"/>
    <n v="864"/>
    <d v="2016-02-19T00:00:00"/>
    <d v="2016-02-29T00:00:00"/>
  </r>
  <r>
    <x v="2"/>
    <s v="Category2"/>
    <s v="ITEM4"/>
    <s v="DESCRIPTION4"/>
    <n v="1"/>
    <n v="399"/>
    <n v="399"/>
    <d v="2016-02-19T00:00:00"/>
    <d v="2016-02-29T00:00:00"/>
  </r>
  <r>
    <x v="2"/>
    <s v="Category3"/>
    <s v="ITEM5"/>
    <s v="DESCRIPTION5"/>
    <n v="1"/>
    <n v="989"/>
    <n v="989"/>
    <d v="2016-02-19T00:00:00"/>
    <d v="2016-02-29T00:00:00"/>
  </r>
  <r>
    <x v="2"/>
    <s v="Category3"/>
    <s v="ITEM5"/>
    <s v="DESCRIPTION5"/>
    <n v="1"/>
    <n v="286"/>
    <n v="286"/>
    <d v="2016-02-19T00:00:00"/>
    <d v="2016-02-29T00:00:00"/>
  </r>
  <r>
    <x v="2"/>
    <s v="Category2"/>
    <s v="ITEM3"/>
    <s v="DESCRIPTION3"/>
    <n v="1"/>
    <n v="732"/>
    <n v="732"/>
    <d v="2016-02-19T00:00:00"/>
    <d v="2016-02-29T00:00:00"/>
  </r>
  <r>
    <x v="2"/>
    <s v="Category1"/>
    <s v="ITEM1"/>
    <s v="DESCRIPTION1"/>
    <n v="1"/>
    <n v="224"/>
    <n v="224"/>
    <d v="2016-02-19T00:00:00"/>
    <d v="2016-02-29T00:00:00"/>
  </r>
  <r>
    <x v="2"/>
    <s v="Category2"/>
    <s v="ITEM4"/>
    <s v="DESCRIPTION4"/>
    <n v="1"/>
    <n v="873"/>
    <n v="873"/>
    <d v="2016-02-19T00:00:00"/>
    <d v="2016-02-29T00:00:00"/>
  </r>
  <r>
    <x v="2"/>
    <s v="Category3"/>
    <s v="ITEM5"/>
    <s v="DESCRIPTION5"/>
    <n v="1"/>
    <n v="568"/>
    <n v="568"/>
    <d v="2016-02-19T00:00:00"/>
    <d v="2016-02-29T00:00:00"/>
  </r>
  <r>
    <x v="2"/>
    <s v="Category1"/>
    <s v="ITEM2"/>
    <s v="DESCRIPTION2"/>
    <n v="1"/>
    <n v="491"/>
    <n v="491"/>
    <d v="2016-02-19T00:00:00"/>
    <d v="2016-02-29T00:00:00"/>
  </r>
  <r>
    <x v="2"/>
    <s v="Category2"/>
    <s v="ITEM3"/>
    <s v="DESCRIPTION3"/>
    <n v="1"/>
    <n v="240"/>
    <n v="240"/>
    <d v="2016-02-19T00:00:00"/>
    <d v="2016-02-29T00:00:00"/>
  </r>
  <r>
    <x v="2"/>
    <s v="Category3"/>
    <s v="ITEM5"/>
    <s v="DESCRIPTION5"/>
    <n v="1"/>
    <n v="947"/>
    <n v="947"/>
    <d v="2016-02-19T00:00:00"/>
    <d v="2016-02-29T00:00:00"/>
  </r>
  <r>
    <x v="2"/>
    <s v="Category1"/>
    <s v="ITEM1"/>
    <s v="DESCRIPTION1"/>
    <n v="1"/>
    <n v="690"/>
    <n v="690"/>
    <d v="2016-02-20T00:00:00"/>
    <d v="2016-02-29T00:00:00"/>
  </r>
  <r>
    <x v="2"/>
    <s v="Category1"/>
    <s v="ITEM2"/>
    <s v="DESCRIPTION2"/>
    <n v="1"/>
    <n v="321"/>
    <n v="321"/>
    <d v="2016-02-20T00:00:00"/>
    <d v="2016-02-29T00:00:00"/>
  </r>
  <r>
    <x v="2"/>
    <s v="Category2"/>
    <s v="ITEM4"/>
    <s v="DESCRIPTION4"/>
    <n v="1"/>
    <n v="792"/>
    <n v="792"/>
    <d v="2016-02-20T00:00:00"/>
    <d v="2016-02-29T00:00:00"/>
  </r>
  <r>
    <x v="2"/>
    <s v="Category2"/>
    <s v="ITEM3"/>
    <s v="DESCRIPTION3"/>
    <n v="1"/>
    <n v="373"/>
    <n v="373"/>
    <d v="2016-02-20T00:00:00"/>
    <d v="2016-02-29T00:00:00"/>
  </r>
  <r>
    <x v="2"/>
    <s v="Category1"/>
    <s v="ITEM1"/>
    <s v="DESCRIPTION1"/>
    <n v="1"/>
    <n v="534"/>
    <n v="534"/>
    <d v="2016-02-20T00:00:00"/>
    <d v="2016-02-29T00:00:00"/>
  </r>
  <r>
    <x v="2"/>
    <s v="Category2"/>
    <s v="ITEM3"/>
    <s v="DESCRIPTION3"/>
    <n v="1"/>
    <n v="699"/>
    <n v="699"/>
    <d v="2016-02-20T00:00:00"/>
    <d v="2016-02-29T00:00:00"/>
  </r>
  <r>
    <x v="2"/>
    <s v="Category3"/>
    <s v="ITEM5"/>
    <s v="DESCRIPTION5"/>
    <n v="1"/>
    <n v="704"/>
    <n v="704"/>
    <d v="2016-02-20T00:00:00"/>
    <d v="2016-02-29T00:00:00"/>
  </r>
  <r>
    <x v="2"/>
    <s v="Category2"/>
    <s v="ITEM3"/>
    <s v="DESCRIPTION3"/>
    <n v="1"/>
    <n v="222"/>
    <n v="222"/>
    <d v="2016-02-20T00:00:00"/>
    <d v="2016-02-29T00:00:00"/>
  </r>
  <r>
    <x v="2"/>
    <s v="Category1"/>
    <s v="ITEM1"/>
    <s v="DESCRIPTION1"/>
    <n v="1"/>
    <n v="141"/>
    <n v="141"/>
    <d v="2016-02-20T00:00:00"/>
    <d v="2016-02-29T00:00:00"/>
  </r>
  <r>
    <x v="2"/>
    <s v="Category1"/>
    <s v="ITEM2"/>
    <s v="DESCRIPTION2"/>
    <n v="1"/>
    <n v="923"/>
    <n v="923"/>
    <d v="2016-02-20T00:00:00"/>
    <d v="2016-02-29T00:00:00"/>
  </r>
  <r>
    <x v="2"/>
    <s v="Category2"/>
    <s v="ITEM3"/>
    <s v="DESCRIPTION3"/>
    <n v="1"/>
    <n v="298"/>
    <n v="298"/>
    <d v="2016-02-20T00:00:00"/>
    <d v="2016-02-29T00:00:00"/>
  </r>
  <r>
    <x v="2"/>
    <s v="Category2"/>
    <s v="ITEM4"/>
    <s v="DESCRIPTION4"/>
    <n v="1"/>
    <n v="318"/>
    <n v="318"/>
    <d v="2016-02-20T00:00:00"/>
    <d v="2016-02-29T00:00:00"/>
  </r>
  <r>
    <x v="2"/>
    <s v="Category3"/>
    <s v="ITEM5"/>
    <s v="DESCRIPTION5"/>
    <n v="1"/>
    <n v="861"/>
    <n v="861"/>
    <d v="2016-02-20T00:00:00"/>
    <d v="2016-02-29T00:00:00"/>
  </r>
  <r>
    <x v="2"/>
    <s v="Category2"/>
    <s v="ITEM3"/>
    <s v="DESCRIPTION3"/>
    <n v="1"/>
    <n v="756"/>
    <n v="756"/>
    <d v="2016-02-20T00:00:00"/>
    <d v="2016-02-29T00:00:00"/>
  </r>
  <r>
    <x v="2"/>
    <s v="Category1"/>
    <s v="ITEM1"/>
    <s v="DESCRIPTION1"/>
    <n v="1"/>
    <n v="709"/>
    <n v="709"/>
    <d v="2016-02-20T00:00:00"/>
    <d v="2016-02-29T00:00:00"/>
  </r>
  <r>
    <x v="2"/>
    <s v="Category2"/>
    <s v="ITEM3"/>
    <s v="DESCRIPTION3"/>
    <n v="1"/>
    <n v="351"/>
    <n v="351"/>
    <d v="2016-02-20T00:00:00"/>
    <d v="2016-02-29T00:00:00"/>
  </r>
  <r>
    <x v="2"/>
    <s v="Category3"/>
    <s v="ITEM5"/>
    <s v="DESCRIPTION5"/>
    <n v="1"/>
    <n v="301"/>
    <n v="301"/>
    <d v="2016-02-20T00:00:00"/>
    <d v="2016-02-29T00:00:00"/>
  </r>
  <r>
    <x v="2"/>
    <s v="Category3"/>
    <s v="ITEM5"/>
    <s v="DESCRIPTION5"/>
    <n v="1"/>
    <n v="211"/>
    <n v="211"/>
    <d v="2016-02-20T00:00:00"/>
    <d v="2016-02-29T00:00:00"/>
  </r>
  <r>
    <x v="2"/>
    <s v="Category2"/>
    <s v="ITEM3"/>
    <s v="DESCRIPTION3"/>
    <n v="1"/>
    <n v="802"/>
    <n v="802"/>
    <d v="2016-02-20T00:00:00"/>
    <d v="2016-02-29T00:00:00"/>
  </r>
  <r>
    <x v="2"/>
    <s v="Category2"/>
    <s v="ITEM3"/>
    <s v="DESCRIPTION3"/>
    <n v="1"/>
    <n v="474"/>
    <n v="474"/>
    <d v="2016-02-20T00:00:00"/>
    <d v="2016-02-29T00:00:00"/>
  </r>
  <r>
    <x v="2"/>
    <s v="Category2"/>
    <s v="ITEM4"/>
    <s v="DESCRIPTION4"/>
    <n v="1"/>
    <n v="270"/>
    <n v="270"/>
    <d v="2016-02-20T00:00:00"/>
    <d v="2016-02-29T00:00:00"/>
  </r>
  <r>
    <x v="2"/>
    <s v="Category1"/>
    <s v="ITEM2"/>
    <s v="DESCRIPTION2"/>
    <n v="1"/>
    <n v="106"/>
    <n v="106"/>
    <d v="2016-02-20T00:00:00"/>
    <d v="2016-02-29T00:00:00"/>
  </r>
  <r>
    <x v="2"/>
    <s v="Category2"/>
    <s v="ITEM3"/>
    <s v="DESCRIPTION3"/>
    <n v="1"/>
    <n v="973"/>
    <n v="973"/>
    <d v="2016-02-20T00:00:00"/>
    <d v="2016-02-29T00:00:00"/>
  </r>
  <r>
    <x v="2"/>
    <s v="Category3"/>
    <s v="ITEM5"/>
    <s v="DESCRIPTION5"/>
    <n v="1"/>
    <n v="861"/>
    <n v="861"/>
    <d v="2016-02-20T00:00:00"/>
    <d v="2016-02-29T00:00:00"/>
  </r>
  <r>
    <x v="2"/>
    <s v="Category2"/>
    <s v="ITEM4"/>
    <s v="DESCRIPTION4"/>
    <n v="1"/>
    <n v="440"/>
    <n v="440"/>
    <d v="2016-02-20T00:00:00"/>
    <d v="2016-02-29T00:00:00"/>
  </r>
  <r>
    <x v="2"/>
    <s v="Category1"/>
    <s v="ITEM1"/>
    <s v="DESCRIPTION1"/>
    <n v="1"/>
    <n v="254"/>
    <n v="254"/>
    <d v="2016-02-20T00:00:00"/>
    <d v="2016-02-29T00:00:00"/>
  </r>
  <r>
    <x v="2"/>
    <s v="Category1"/>
    <s v="ITEM2"/>
    <s v="DESCRIPTION2"/>
    <n v="1"/>
    <n v="580"/>
    <n v="580"/>
    <d v="2016-02-20T00:00:00"/>
    <d v="2016-02-29T00:00:00"/>
  </r>
  <r>
    <x v="2"/>
    <s v="Category1"/>
    <s v="ITEM2"/>
    <s v="DESCRIPTION2"/>
    <n v="1"/>
    <n v="193"/>
    <n v="193"/>
    <d v="2016-02-20T00:00:00"/>
    <d v="2016-02-29T00:00:00"/>
  </r>
  <r>
    <x v="2"/>
    <s v="Category3"/>
    <s v="ITEM5"/>
    <s v="DESCRIPTION5"/>
    <n v="1"/>
    <n v="850"/>
    <n v="850"/>
    <d v="2016-02-20T00:00:00"/>
    <d v="2016-02-29T00:00:00"/>
  </r>
  <r>
    <x v="2"/>
    <s v="Category1"/>
    <s v="ITEM2"/>
    <s v="DESCRIPTION2"/>
    <n v="1"/>
    <n v="845"/>
    <n v="845"/>
    <d v="2016-02-20T00:00:00"/>
    <d v="2016-02-29T00:00:00"/>
  </r>
  <r>
    <x v="2"/>
    <s v="Category2"/>
    <s v="ITEM3"/>
    <s v="DESCRIPTION3"/>
    <n v="1"/>
    <n v="429"/>
    <n v="429"/>
    <d v="2016-02-20T00:00:00"/>
    <d v="2016-02-29T00:00:00"/>
  </r>
  <r>
    <x v="2"/>
    <s v="Category1"/>
    <s v="ITEM2"/>
    <s v="DESCRIPTION2"/>
    <n v="1"/>
    <n v="480"/>
    <n v="480"/>
    <d v="2016-02-20T00:00:00"/>
    <d v="2016-02-29T00:00:00"/>
  </r>
  <r>
    <x v="2"/>
    <s v="Category1"/>
    <s v="ITEM2"/>
    <s v="DESCRIPTION2"/>
    <n v="1"/>
    <n v="924"/>
    <n v="924"/>
    <d v="2016-02-20T00:00:00"/>
    <d v="2016-02-29T00:00:00"/>
  </r>
  <r>
    <x v="2"/>
    <s v="Category1"/>
    <s v="ITEM1"/>
    <s v="DESCRIPTION1"/>
    <n v="1"/>
    <n v="700"/>
    <n v="700"/>
    <d v="2016-02-20T00:00:00"/>
    <d v="2016-02-29T00:00:00"/>
  </r>
  <r>
    <x v="2"/>
    <s v="Category1"/>
    <s v="ITEM1"/>
    <s v="DESCRIPTION1"/>
    <n v="1"/>
    <n v="214"/>
    <n v="214"/>
    <d v="2016-02-20T00:00:00"/>
    <d v="2016-02-29T00:00:00"/>
  </r>
  <r>
    <x v="2"/>
    <s v="Category2"/>
    <s v="ITEM3"/>
    <s v="DESCRIPTION3"/>
    <n v="1"/>
    <n v="779"/>
    <n v="779"/>
    <d v="2016-02-20T00:00:00"/>
    <d v="2016-02-29T00:00:00"/>
  </r>
  <r>
    <x v="2"/>
    <s v="Category1"/>
    <s v="ITEM2"/>
    <s v="DESCRIPTION2"/>
    <n v="1"/>
    <n v="588"/>
    <n v="588"/>
    <d v="2016-02-20T00:00:00"/>
    <d v="2016-02-29T00:00:00"/>
  </r>
  <r>
    <x v="2"/>
    <s v="Category1"/>
    <s v="ITEM1"/>
    <s v="DESCRIPTION1"/>
    <n v="1"/>
    <n v="708"/>
    <n v="708"/>
    <d v="2016-02-20T00:00:00"/>
    <d v="2016-02-29T00:00:00"/>
  </r>
  <r>
    <x v="2"/>
    <s v="Category1"/>
    <s v="ITEM2"/>
    <s v="DESCRIPTION2"/>
    <n v="1"/>
    <n v="761"/>
    <n v="761"/>
    <d v="2016-02-20T00:00:00"/>
    <d v="2016-02-29T00:00:00"/>
  </r>
  <r>
    <x v="2"/>
    <s v="Category1"/>
    <s v="ITEM2"/>
    <s v="DESCRIPTION2"/>
    <n v="1"/>
    <n v="677"/>
    <n v="677"/>
    <d v="2016-02-20T00:00:00"/>
    <d v="2016-02-29T00:00:00"/>
  </r>
  <r>
    <x v="2"/>
    <s v="Category2"/>
    <s v="ITEM3"/>
    <s v="DESCRIPTION3"/>
    <n v="1"/>
    <n v="846"/>
    <n v="846"/>
    <d v="2016-02-20T00:00:00"/>
    <d v="2016-02-29T00:00:00"/>
  </r>
  <r>
    <x v="2"/>
    <s v="Category3"/>
    <s v="ITEM5"/>
    <s v="DESCRIPTION5"/>
    <n v="1"/>
    <n v="398"/>
    <n v="398"/>
    <d v="2016-02-20T00:00:00"/>
    <d v="2016-02-29T00:00:00"/>
  </r>
  <r>
    <x v="2"/>
    <s v="Category1"/>
    <s v="ITEM1"/>
    <s v="DESCRIPTION1"/>
    <n v="1"/>
    <n v="749"/>
    <n v="749"/>
    <d v="2016-02-20T00:00:00"/>
    <d v="2016-02-29T00:00:00"/>
  </r>
  <r>
    <x v="2"/>
    <s v="Category1"/>
    <s v="ITEM2"/>
    <s v="DESCRIPTION2"/>
    <n v="1"/>
    <n v="302"/>
    <n v="302"/>
    <d v="2016-02-20T00:00:00"/>
    <d v="2016-02-29T00:00:00"/>
  </r>
  <r>
    <x v="2"/>
    <s v="Category2"/>
    <s v="ITEM4"/>
    <s v="DESCRIPTION4"/>
    <n v="1"/>
    <n v="940"/>
    <n v="940"/>
    <d v="2016-02-20T00:00:00"/>
    <d v="2016-02-29T00:00:00"/>
  </r>
  <r>
    <x v="2"/>
    <s v="Category3"/>
    <s v="ITEM5"/>
    <s v="DESCRIPTION5"/>
    <n v="1"/>
    <n v="210"/>
    <n v="210"/>
    <d v="2016-02-20T00:00:00"/>
    <d v="2016-02-29T00:00:00"/>
  </r>
  <r>
    <x v="2"/>
    <s v="Category3"/>
    <s v="ITEM5"/>
    <s v="DESCRIPTION5"/>
    <n v="1"/>
    <n v="934"/>
    <n v="934"/>
    <d v="2016-02-20T00:00:00"/>
    <d v="2016-02-29T00:00:00"/>
  </r>
  <r>
    <x v="2"/>
    <s v="Category2"/>
    <s v="ITEM4"/>
    <s v="DESCRIPTION4"/>
    <n v="1"/>
    <n v="960"/>
    <n v="960"/>
    <d v="2016-02-20T00:00:00"/>
    <d v="2016-02-29T00:00:00"/>
  </r>
  <r>
    <x v="2"/>
    <s v="Category1"/>
    <s v="ITEM1"/>
    <s v="DESCRIPTION1"/>
    <n v="1"/>
    <n v="872"/>
    <n v="872"/>
    <d v="2016-02-20T00:00:00"/>
    <d v="2016-02-29T00:00:00"/>
  </r>
  <r>
    <x v="2"/>
    <s v="Category2"/>
    <s v="ITEM3"/>
    <s v="DESCRIPTION3"/>
    <n v="1"/>
    <n v="321"/>
    <n v="321"/>
    <d v="2016-02-20T00:00:00"/>
    <d v="2016-02-29T00:00:00"/>
  </r>
  <r>
    <x v="2"/>
    <s v="Category2"/>
    <s v="ITEM4"/>
    <s v="DESCRIPTION4"/>
    <n v="1"/>
    <n v="963"/>
    <n v="963"/>
    <d v="2016-02-21T00:00:00"/>
    <d v="2016-02-29T00:00:00"/>
  </r>
  <r>
    <x v="2"/>
    <s v="Category1"/>
    <s v="ITEM1"/>
    <s v="DESCRIPTION1"/>
    <n v="1"/>
    <n v="366"/>
    <n v="366"/>
    <d v="2016-02-21T00:00:00"/>
    <d v="2016-02-29T00:00:00"/>
  </r>
  <r>
    <x v="2"/>
    <s v="Category2"/>
    <s v="ITEM3"/>
    <s v="DESCRIPTION3"/>
    <n v="1"/>
    <n v="898"/>
    <n v="898"/>
    <d v="2016-02-21T00:00:00"/>
    <d v="2016-02-29T00:00:00"/>
  </r>
  <r>
    <x v="2"/>
    <s v="Category1"/>
    <s v="ITEM1"/>
    <s v="DESCRIPTION1"/>
    <n v="1"/>
    <n v="372"/>
    <n v="372"/>
    <d v="2016-02-21T00:00:00"/>
    <d v="2016-02-29T00:00:00"/>
  </r>
  <r>
    <x v="2"/>
    <s v="Category1"/>
    <s v="ITEM1"/>
    <s v="DESCRIPTION1"/>
    <n v="1"/>
    <n v="446"/>
    <n v="446"/>
    <d v="2016-02-21T00:00:00"/>
    <d v="2016-02-29T00:00:00"/>
  </r>
  <r>
    <x v="2"/>
    <s v="Category2"/>
    <s v="ITEM4"/>
    <s v="DESCRIPTION4"/>
    <n v="1"/>
    <n v="798"/>
    <n v="798"/>
    <d v="2016-02-21T00:00:00"/>
    <d v="2016-02-29T00:00:00"/>
  </r>
  <r>
    <x v="2"/>
    <s v="Category1"/>
    <s v="ITEM2"/>
    <s v="DESCRIPTION2"/>
    <n v="1"/>
    <n v="985"/>
    <n v="985"/>
    <d v="2016-02-21T00:00:00"/>
    <d v="2016-02-29T00:00:00"/>
  </r>
  <r>
    <x v="2"/>
    <s v="Category1"/>
    <s v="ITEM1"/>
    <s v="DESCRIPTION1"/>
    <n v="1"/>
    <n v="437"/>
    <n v="437"/>
    <d v="2016-02-21T00:00:00"/>
    <d v="2016-02-29T00:00:00"/>
  </r>
  <r>
    <x v="2"/>
    <s v="Category3"/>
    <s v="ITEM5"/>
    <s v="DESCRIPTION5"/>
    <n v="1"/>
    <n v="724"/>
    <n v="724"/>
    <d v="2016-02-21T00:00:00"/>
    <d v="2016-02-29T00:00:00"/>
  </r>
  <r>
    <x v="2"/>
    <s v="Category1"/>
    <s v="ITEM2"/>
    <s v="DESCRIPTION2"/>
    <n v="1"/>
    <n v="390"/>
    <n v="390"/>
    <d v="2016-02-21T00:00:00"/>
    <d v="2016-02-29T00:00:00"/>
  </r>
  <r>
    <x v="2"/>
    <s v="Category3"/>
    <s v="ITEM5"/>
    <s v="DESCRIPTION5"/>
    <n v="1"/>
    <n v="841"/>
    <n v="841"/>
    <d v="2016-02-21T00:00:00"/>
    <d v="2016-02-29T00:00:00"/>
  </r>
  <r>
    <x v="2"/>
    <s v="Category1"/>
    <s v="ITEM2"/>
    <s v="DESCRIPTION2"/>
    <n v="1"/>
    <n v="309"/>
    <n v="309"/>
    <d v="2016-02-21T00:00:00"/>
    <d v="2016-02-29T00:00:00"/>
  </r>
  <r>
    <x v="2"/>
    <s v="Category2"/>
    <s v="ITEM4"/>
    <s v="DESCRIPTION4"/>
    <n v="1"/>
    <n v="213"/>
    <n v="213"/>
    <d v="2016-02-21T00:00:00"/>
    <d v="2016-02-29T00:00:00"/>
  </r>
  <r>
    <x v="2"/>
    <s v="Category1"/>
    <s v="ITEM2"/>
    <s v="DESCRIPTION2"/>
    <n v="1"/>
    <n v="126"/>
    <n v="126"/>
    <d v="2016-02-21T00:00:00"/>
    <d v="2016-02-29T00:00:00"/>
  </r>
  <r>
    <x v="2"/>
    <s v="Category1"/>
    <s v="ITEM2"/>
    <s v="DESCRIPTION2"/>
    <n v="1"/>
    <n v="217"/>
    <n v="217"/>
    <d v="2016-02-21T00:00:00"/>
    <d v="2016-02-29T00:00:00"/>
  </r>
  <r>
    <x v="2"/>
    <s v="Category2"/>
    <s v="ITEM4"/>
    <s v="DESCRIPTION4"/>
    <n v="1"/>
    <n v="251"/>
    <n v="251"/>
    <d v="2016-02-21T00:00:00"/>
    <d v="2016-02-29T00:00:00"/>
  </r>
  <r>
    <x v="2"/>
    <s v="Category1"/>
    <s v="ITEM1"/>
    <s v="DESCRIPTION1"/>
    <n v="1"/>
    <n v="610"/>
    <n v="610"/>
    <d v="2016-02-21T00:00:00"/>
    <d v="2016-02-29T00:00:00"/>
  </r>
  <r>
    <x v="2"/>
    <s v="Category1"/>
    <s v="ITEM1"/>
    <s v="DESCRIPTION1"/>
    <n v="1"/>
    <n v="911"/>
    <n v="911"/>
    <d v="2016-02-21T00:00:00"/>
    <d v="2016-02-29T00:00:00"/>
  </r>
  <r>
    <x v="2"/>
    <s v="Category2"/>
    <s v="ITEM4"/>
    <s v="DESCRIPTION4"/>
    <n v="1"/>
    <n v="406"/>
    <n v="406"/>
    <d v="2016-02-21T00:00:00"/>
    <d v="2016-02-29T00:00:00"/>
  </r>
  <r>
    <x v="2"/>
    <s v="Category2"/>
    <s v="ITEM3"/>
    <s v="DESCRIPTION3"/>
    <n v="1"/>
    <n v="698"/>
    <n v="698"/>
    <d v="2016-02-21T00:00:00"/>
    <d v="2016-02-29T00:00:00"/>
  </r>
  <r>
    <x v="2"/>
    <s v="Category2"/>
    <s v="ITEM3"/>
    <s v="DESCRIPTION3"/>
    <n v="1"/>
    <n v="720"/>
    <n v="720"/>
    <d v="2016-02-21T00:00:00"/>
    <d v="2016-02-29T00:00:00"/>
  </r>
  <r>
    <x v="2"/>
    <s v="Category1"/>
    <s v="ITEM1"/>
    <s v="DESCRIPTION1"/>
    <n v="1"/>
    <n v="963"/>
    <n v="963"/>
    <d v="2016-02-21T00:00:00"/>
    <d v="2016-02-29T00:00:00"/>
  </r>
  <r>
    <x v="2"/>
    <s v="Category2"/>
    <s v="ITEM3"/>
    <s v="DESCRIPTION3"/>
    <n v="1"/>
    <n v="271"/>
    <n v="271"/>
    <d v="2016-02-21T00:00:00"/>
    <d v="2016-02-29T00:00:00"/>
  </r>
  <r>
    <x v="2"/>
    <s v="Category3"/>
    <s v="ITEM5"/>
    <s v="DESCRIPTION5"/>
    <n v="1"/>
    <n v="493"/>
    <n v="493"/>
    <d v="2016-02-21T00:00:00"/>
    <d v="2016-02-29T00:00:00"/>
  </r>
  <r>
    <x v="2"/>
    <s v="Category1"/>
    <s v="ITEM2"/>
    <s v="DESCRIPTION2"/>
    <n v="1"/>
    <n v="705"/>
    <n v="705"/>
    <d v="2016-02-21T00:00:00"/>
    <d v="2016-02-29T00:00:00"/>
  </r>
  <r>
    <x v="2"/>
    <s v="Category2"/>
    <s v="ITEM3"/>
    <s v="DESCRIPTION3"/>
    <n v="1"/>
    <n v="791"/>
    <n v="791"/>
    <d v="2016-02-21T00:00:00"/>
    <d v="2016-02-29T00:00:00"/>
  </r>
  <r>
    <x v="2"/>
    <s v="Category2"/>
    <s v="ITEM4"/>
    <s v="DESCRIPTION4"/>
    <n v="1"/>
    <n v="682"/>
    <n v="682"/>
    <d v="2016-02-21T00:00:00"/>
    <d v="2016-02-29T00:00:00"/>
  </r>
  <r>
    <x v="2"/>
    <s v="Category1"/>
    <s v="ITEM2"/>
    <s v="DESCRIPTION2"/>
    <n v="1"/>
    <n v="783"/>
    <n v="783"/>
    <d v="2016-02-21T00:00:00"/>
    <d v="2016-02-29T00:00:00"/>
  </r>
  <r>
    <x v="2"/>
    <s v="Category3"/>
    <s v="ITEM5"/>
    <s v="DESCRIPTION5"/>
    <n v="1"/>
    <n v="326"/>
    <n v="326"/>
    <d v="2016-02-21T00:00:00"/>
    <d v="2016-02-29T00:00:00"/>
  </r>
  <r>
    <x v="2"/>
    <s v="Category1"/>
    <s v="ITEM2"/>
    <s v="DESCRIPTION2"/>
    <n v="1"/>
    <n v="215"/>
    <n v="215"/>
    <d v="2016-02-21T00:00:00"/>
    <d v="2016-02-29T00:00:00"/>
  </r>
  <r>
    <x v="2"/>
    <s v="Category2"/>
    <s v="ITEM3"/>
    <s v="DESCRIPTION3"/>
    <n v="1"/>
    <n v="166"/>
    <n v="166"/>
    <d v="2016-02-21T00:00:00"/>
    <d v="2016-02-29T00:00:00"/>
  </r>
  <r>
    <x v="2"/>
    <s v="Category3"/>
    <s v="ITEM5"/>
    <s v="DESCRIPTION5"/>
    <n v="1"/>
    <n v="259"/>
    <n v="259"/>
    <d v="2016-02-21T00:00:00"/>
    <d v="2016-02-29T00:00:00"/>
  </r>
  <r>
    <x v="2"/>
    <s v="Category2"/>
    <s v="ITEM4"/>
    <s v="DESCRIPTION4"/>
    <n v="1"/>
    <n v="943"/>
    <n v="943"/>
    <d v="2016-02-21T00:00:00"/>
    <d v="2016-02-29T00:00:00"/>
  </r>
  <r>
    <x v="2"/>
    <s v="Category1"/>
    <s v="ITEM2"/>
    <s v="DESCRIPTION2"/>
    <n v="1"/>
    <n v="119"/>
    <n v="119"/>
    <d v="2016-02-21T00:00:00"/>
    <d v="2016-02-29T00:00:00"/>
  </r>
  <r>
    <x v="2"/>
    <s v="Category2"/>
    <s v="ITEM3"/>
    <s v="DESCRIPTION3"/>
    <n v="1"/>
    <n v="147"/>
    <n v="147"/>
    <d v="2016-02-21T00:00:00"/>
    <d v="2016-02-29T00:00:00"/>
  </r>
  <r>
    <x v="3"/>
    <s v="Category2"/>
    <s v="ITEM4"/>
    <s v="DESCRIPTION4"/>
    <n v="1"/>
    <n v="693"/>
    <n v="693"/>
    <d v="2016-02-21T00:00:00"/>
    <d v="2016-02-29T00:00:00"/>
  </r>
  <r>
    <x v="3"/>
    <s v="Category2"/>
    <s v="ITEM4"/>
    <s v="DESCRIPTION4"/>
    <n v="1"/>
    <n v="822"/>
    <n v="822"/>
    <d v="2016-02-21T00:00:00"/>
    <d v="2016-02-29T00:00:00"/>
  </r>
  <r>
    <x v="4"/>
    <s v="Category1"/>
    <s v="ITEM2"/>
    <s v="DESCRIPTION2"/>
    <n v="1"/>
    <n v="491"/>
    <n v="491"/>
    <d v="2016-02-21T00:00:00"/>
    <d v="2016-02-29T00:00:00"/>
  </r>
  <r>
    <x v="0"/>
    <s v="Category2"/>
    <s v="ITEM3"/>
    <s v="DESCRIPTION3"/>
    <n v="1"/>
    <n v="990"/>
    <n v="990"/>
    <d v="2016-02-21T00:00:00"/>
    <d v="2016-02-29T00:00:00"/>
  </r>
  <r>
    <x v="1"/>
    <s v="Category2"/>
    <s v="ITEM3"/>
    <s v="DESCRIPTION3"/>
    <n v="1"/>
    <n v="947"/>
    <n v="947"/>
    <d v="2016-02-21T00:00:00"/>
    <d v="2016-02-29T00:00:00"/>
  </r>
  <r>
    <x v="4"/>
    <s v="Category3"/>
    <s v="ITEM5"/>
    <s v="DESCRIPTION5"/>
    <n v="1"/>
    <n v="170"/>
    <n v="170"/>
    <d v="2016-02-21T00:00:00"/>
    <d v="2016-02-29T00:00:00"/>
  </r>
  <r>
    <x v="2"/>
    <s v="Category3"/>
    <s v="ITEM5"/>
    <s v="DESCRIPTION5"/>
    <n v="1"/>
    <n v="378"/>
    <n v="378"/>
    <d v="2016-02-21T00:00:00"/>
    <d v="2016-02-29T00:00:00"/>
  </r>
  <r>
    <x v="5"/>
    <s v="Category1"/>
    <s v="ITEM1"/>
    <s v="DESCRIPTION1"/>
    <n v="1"/>
    <n v="388"/>
    <n v="388"/>
    <d v="2016-02-21T00:00:00"/>
    <d v="2016-02-29T00:00:00"/>
  </r>
  <r>
    <x v="3"/>
    <s v="Category1"/>
    <s v="ITEM2"/>
    <s v="DESCRIPTION2"/>
    <n v="1"/>
    <n v="594"/>
    <n v="594"/>
    <d v="2016-02-21T00:00:00"/>
    <d v="2016-02-29T00:00:00"/>
  </r>
  <r>
    <x v="4"/>
    <s v="Category1"/>
    <s v="ITEM2"/>
    <s v="DESCRIPTION2"/>
    <n v="1"/>
    <n v="353"/>
    <n v="353"/>
    <d v="2016-02-21T00:00:00"/>
    <d v="2016-02-29T00:00:00"/>
  </r>
  <r>
    <x v="1"/>
    <s v="Category1"/>
    <s v="ITEM2"/>
    <s v="DESCRIPTION2"/>
    <n v="1"/>
    <n v="701"/>
    <n v="701"/>
    <d v="2016-02-21T00:00:00"/>
    <d v="2016-02-29T00:00:00"/>
  </r>
  <r>
    <x v="2"/>
    <s v="Category1"/>
    <s v="ITEM1"/>
    <s v="DESCRIPTION1"/>
    <n v="1"/>
    <n v="505"/>
    <n v="505"/>
    <d v="2016-02-21T00:00:00"/>
    <d v="2016-02-29T00:00:00"/>
  </r>
  <r>
    <x v="2"/>
    <s v="Category3"/>
    <s v="ITEM5"/>
    <s v="DESCRIPTION5"/>
    <n v="1"/>
    <n v="527"/>
    <n v="527"/>
    <d v="2016-02-21T00:00:00"/>
    <d v="2016-02-29T00:00:00"/>
  </r>
  <r>
    <x v="4"/>
    <s v="Category3"/>
    <s v="ITEM5"/>
    <s v="DESCRIPTION5"/>
    <n v="1"/>
    <n v="336"/>
    <n v="336"/>
    <d v="2016-02-21T00:00:00"/>
    <d v="2016-02-29T00:00:00"/>
  </r>
  <r>
    <x v="4"/>
    <s v="Category2"/>
    <s v="ITEM4"/>
    <s v="DESCRIPTION4"/>
    <n v="1"/>
    <n v="223"/>
    <n v="223"/>
    <d v="2016-02-21T00:00:00"/>
    <d v="2016-02-29T00:00:00"/>
  </r>
  <r>
    <x v="4"/>
    <s v="Category3"/>
    <s v="ITEM5"/>
    <s v="DESCRIPTION5"/>
    <n v="1"/>
    <n v="163"/>
    <n v="163"/>
    <d v="2016-02-22T00:00:00"/>
    <d v="2016-02-29T00:00:00"/>
  </r>
  <r>
    <x v="0"/>
    <s v="Category2"/>
    <s v="ITEM3"/>
    <s v="DESCRIPTION3"/>
    <n v="1"/>
    <n v="959"/>
    <n v="959"/>
    <d v="2016-02-22T00:00:00"/>
    <d v="2016-02-29T00:00:00"/>
  </r>
  <r>
    <x v="1"/>
    <s v="Category1"/>
    <s v="ITEM2"/>
    <s v="DESCRIPTION2"/>
    <n v="1"/>
    <n v="988"/>
    <n v="988"/>
    <d v="2016-02-22T00:00:00"/>
    <d v="2016-02-29T00:00:00"/>
  </r>
  <r>
    <x v="4"/>
    <s v="Category2"/>
    <s v="ITEM4"/>
    <s v="DESCRIPTION4"/>
    <n v="1"/>
    <n v="889"/>
    <n v="889"/>
    <d v="2016-02-22T00:00:00"/>
    <d v="2016-02-29T00:00:00"/>
  </r>
  <r>
    <x v="5"/>
    <s v="Category3"/>
    <s v="ITEM5"/>
    <s v="DESCRIPTION5"/>
    <n v="1"/>
    <n v="338"/>
    <n v="338"/>
    <d v="2016-02-22T00:00:00"/>
    <d v="2016-02-29T00:00:00"/>
  </r>
  <r>
    <x v="4"/>
    <s v="Category2"/>
    <s v="ITEM4"/>
    <s v="DESCRIPTION4"/>
    <n v="1"/>
    <n v="888"/>
    <n v="888"/>
    <d v="2016-02-22T00:00:00"/>
    <d v="2016-02-29T00:00:00"/>
  </r>
  <r>
    <x v="1"/>
    <s v="Category2"/>
    <s v="ITEM3"/>
    <s v="DESCRIPTION3"/>
    <n v="1"/>
    <n v="531"/>
    <n v="531"/>
    <d v="2016-02-22T00:00:00"/>
    <d v="2016-02-29T00:00:00"/>
  </r>
  <r>
    <x v="1"/>
    <s v="Category1"/>
    <s v="ITEM2"/>
    <s v="DESCRIPTION2"/>
    <n v="1"/>
    <n v="249"/>
    <n v="249"/>
    <d v="2016-02-22T00:00:00"/>
    <d v="2016-02-29T00:00:00"/>
  </r>
  <r>
    <x v="0"/>
    <s v="Category1"/>
    <s v="ITEM2"/>
    <s v="DESCRIPTION2"/>
    <n v="1"/>
    <n v="515"/>
    <n v="515"/>
    <d v="2016-02-22T00:00:00"/>
    <d v="2016-02-29T00:00:00"/>
  </r>
  <r>
    <x v="1"/>
    <s v="Category2"/>
    <s v="ITEM4"/>
    <s v="DESCRIPTION4"/>
    <n v="1"/>
    <n v="887"/>
    <n v="887"/>
    <d v="2016-02-22T00:00:00"/>
    <d v="2016-02-29T00:00:00"/>
  </r>
  <r>
    <x v="5"/>
    <s v="Category1"/>
    <s v="ITEM2"/>
    <s v="DESCRIPTION2"/>
    <n v="1"/>
    <n v="988"/>
    <n v="988"/>
    <d v="2016-02-22T00:00:00"/>
    <d v="2016-02-29T00:00:00"/>
  </r>
  <r>
    <x v="5"/>
    <s v="Category3"/>
    <s v="ITEM5"/>
    <s v="DESCRIPTION5"/>
    <n v="1"/>
    <n v="173"/>
    <n v="173"/>
    <d v="2016-02-22T00:00:00"/>
    <d v="2016-02-29T00:00:00"/>
  </r>
  <r>
    <x v="2"/>
    <s v="Category3"/>
    <s v="ITEM5"/>
    <s v="DESCRIPTION5"/>
    <n v="1"/>
    <n v="556"/>
    <n v="556"/>
    <d v="2016-02-22T00:00:00"/>
    <d v="2016-02-29T00:00:00"/>
  </r>
  <r>
    <x v="0"/>
    <s v="Category2"/>
    <s v="ITEM4"/>
    <s v="DESCRIPTION4"/>
    <n v="1"/>
    <n v="393"/>
    <n v="393"/>
    <d v="2016-02-22T00:00:00"/>
    <d v="2016-02-29T00:00:00"/>
  </r>
  <r>
    <x v="4"/>
    <s v="Category2"/>
    <s v="ITEM3"/>
    <s v="DESCRIPTION3"/>
    <n v="1"/>
    <n v="271"/>
    <n v="271"/>
    <d v="2016-02-22T00:00:00"/>
    <d v="2016-02-29T00:00:00"/>
  </r>
  <r>
    <x v="2"/>
    <s v="Category1"/>
    <s v="ITEM2"/>
    <s v="DESCRIPTION2"/>
    <n v="1"/>
    <n v="129"/>
    <n v="129"/>
    <d v="2016-02-22T00:00:00"/>
    <d v="2016-02-29T00:00:00"/>
  </r>
  <r>
    <x v="1"/>
    <s v="Category1"/>
    <s v="ITEM1"/>
    <s v="DESCRIPTION1"/>
    <n v="1"/>
    <n v="373"/>
    <n v="373"/>
    <d v="2016-02-22T00:00:00"/>
    <d v="2016-02-29T00:00:00"/>
  </r>
  <r>
    <x v="0"/>
    <s v="Category1"/>
    <s v="ITEM1"/>
    <s v="DESCRIPTION1"/>
    <n v="1"/>
    <n v="222"/>
    <n v="222"/>
    <d v="2016-02-22T00:00:00"/>
    <d v="2016-02-29T00:00:00"/>
  </r>
  <r>
    <x v="5"/>
    <s v="Category1"/>
    <s v="ITEM2"/>
    <s v="DESCRIPTION2"/>
    <n v="1"/>
    <n v="711"/>
    <n v="711"/>
    <d v="2016-02-22T00:00:00"/>
    <d v="2016-02-29T00:00:00"/>
  </r>
  <r>
    <x v="4"/>
    <s v="Category3"/>
    <s v="ITEM5"/>
    <s v="DESCRIPTION5"/>
    <n v="1"/>
    <n v="106"/>
    <n v="106"/>
    <d v="2016-02-22T00:00:00"/>
    <d v="2016-02-29T00:00:00"/>
  </r>
  <r>
    <x v="3"/>
    <s v="Category1"/>
    <s v="ITEM1"/>
    <s v="DESCRIPTION1"/>
    <n v="1"/>
    <n v="195"/>
    <n v="195"/>
    <d v="2016-02-22T00:00:00"/>
    <d v="2016-02-29T00:00:00"/>
  </r>
  <r>
    <x v="4"/>
    <s v="Category2"/>
    <s v="ITEM4"/>
    <s v="DESCRIPTION4"/>
    <n v="1"/>
    <n v="698"/>
    <n v="698"/>
    <d v="2016-02-22T00:00:00"/>
    <d v="2016-02-29T00:00:00"/>
  </r>
  <r>
    <x v="0"/>
    <s v="Category1"/>
    <s v="ITEM1"/>
    <s v="DESCRIPTION1"/>
    <n v="1"/>
    <n v="240"/>
    <n v="240"/>
    <d v="2016-02-22T00:00:00"/>
    <d v="2016-02-29T00:00:00"/>
  </r>
  <r>
    <x v="0"/>
    <s v="Category1"/>
    <s v="ITEM1"/>
    <s v="DESCRIPTION1"/>
    <n v="1"/>
    <n v="985"/>
    <n v="985"/>
    <d v="2016-02-22T00:00:00"/>
    <d v="2016-02-29T00:00:00"/>
  </r>
  <r>
    <x v="3"/>
    <s v="Category1"/>
    <s v="ITEM1"/>
    <s v="DESCRIPTION1"/>
    <n v="1"/>
    <n v="697"/>
    <n v="697"/>
    <d v="2016-02-22T00:00:00"/>
    <d v="2016-02-29T00:00:00"/>
  </r>
  <r>
    <x v="5"/>
    <s v="Category3"/>
    <s v="ITEM5"/>
    <s v="DESCRIPTION5"/>
    <n v="1"/>
    <n v="620"/>
    <n v="620"/>
    <d v="2016-02-22T00:00:00"/>
    <d v="2016-02-29T00:00:00"/>
  </r>
  <r>
    <x v="4"/>
    <s v="Category1"/>
    <s v="ITEM1"/>
    <s v="DESCRIPTION1"/>
    <n v="1"/>
    <n v="630"/>
    <n v="630"/>
    <d v="2016-02-22T00:00:00"/>
    <d v="2016-02-29T00:00:00"/>
  </r>
  <r>
    <x v="0"/>
    <s v="Category1"/>
    <s v="ITEM2"/>
    <s v="DESCRIPTION2"/>
    <n v="1"/>
    <n v="514"/>
    <n v="514"/>
    <d v="2016-02-22T00:00:00"/>
    <d v="2016-02-29T00:00:00"/>
  </r>
  <r>
    <x v="2"/>
    <s v="Category2"/>
    <s v="ITEM4"/>
    <s v="DESCRIPTION4"/>
    <n v="1"/>
    <n v="818"/>
    <n v="818"/>
    <d v="2016-02-22T00:00:00"/>
    <d v="2016-02-29T00:00:00"/>
  </r>
  <r>
    <x v="1"/>
    <s v="Category1"/>
    <s v="ITEM2"/>
    <s v="DESCRIPTION2"/>
    <n v="1"/>
    <n v="921"/>
    <n v="921"/>
    <d v="2016-02-22T00:00:00"/>
    <d v="2016-02-29T00:00:00"/>
  </r>
  <r>
    <x v="5"/>
    <s v="Category1"/>
    <s v="ITEM2"/>
    <s v="DESCRIPTION2"/>
    <n v="1"/>
    <n v="571"/>
    <n v="571"/>
    <d v="2016-02-22T00:00:00"/>
    <d v="2016-02-29T00:00:00"/>
  </r>
  <r>
    <x v="0"/>
    <s v="Category2"/>
    <s v="ITEM4"/>
    <s v="DESCRIPTION4"/>
    <n v="1"/>
    <n v="705"/>
    <n v="705"/>
    <d v="2016-02-22T00:00:00"/>
    <d v="2016-02-29T00:00:00"/>
  </r>
  <r>
    <x v="3"/>
    <s v="Category1"/>
    <s v="ITEM1"/>
    <s v="DESCRIPTION1"/>
    <n v="1"/>
    <n v="125"/>
    <n v="125"/>
    <d v="2016-02-22T00:00:00"/>
    <d v="2016-02-29T00:00:00"/>
  </r>
  <r>
    <x v="0"/>
    <s v="Category1"/>
    <s v="ITEM1"/>
    <s v="DESCRIPTION1"/>
    <n v="1"/>
    <n v="135"/>
    <n v="135"/>
    <d v="2016-02-22T00:00:00"/>
    <d v="2016-02-29T00:00:00"/>
  </r>
  <r>
    <x v="3"/>
    <s v="Category1"/>
    <s v="ITEM1"/>
    <s v="DESCRIPTION1"/>
    <n v="1"/>
    <n v="968"/>
    <n v="968"/>
    <d v="2016-02-22T00:00:00"/>
    <d v="2016-02-29T00:00:00"/>
  </r>
  <r>
    <x v="3"/>
    <s v="Category2"/>
    <s v="ITEM4"/>
    <s v="DESCRIPTION4"/>
    <n v="1"/>
    <n v="533"/>
    <n v="533"/>
    <d v="2016-02-22T00:00:00"/>
    <d v="2016-02-29T00:00:00"/>
  </r>
  <r>
    <x v="4"/>
    <s v="Category3"/>
    <s v="ITEM5"/>
    <s v="DESCRIPTION5"/>
    <n v="1"/>
    <n v="400"/>
    <n v="400"/>
    <d v="2016-02-22T00:00:00"/>
    <d v="2016-02-29T00:00:00"/>
  </r>
  <r>
    <x v="4"/>
    <s v="Category2"/>
    <s v="ITEM4"/>
    <s v="DESCRIPTION4"/>
    <n v="1"/>
    <n v="317"/>
    <n v="317"/>
    <d v="2016-02-22T00:00:00"/>
    <d v="2016-02-29T00:00:00"/>
  </r>
  <r>
    <x v="4"/>
    <s v="Category3"/>
    <s v="ITEM5"/>
    <s v="DESCRIPTION5"/>
    <n v="1"/>
    <n v="893"/>
    <n v="893"/>
    <d v="2016-02-22T00:00:00"/>
    <d v="2016-02-29T00:00:00"/>
  </r>
  <r>
    <x v="3"/>
    <s v="Category1"/>
    <s v="ITEM1"/>
    <s v="DESCRIPTION1"/>
    <n v="1"/>
    <n v="935"/>
    <n v="935"/>
    <d v="2016-02-22T00:00:00"/>
    <d v="2016-02-29T00:00:00"/>
  </r>
  <r>
    <x v="4"/>
    <s v="Category1"/>
    <s v="ITEM2"/>
    <s v="DESCRIPTION2"/>
    <n v="1"/>
    <n v="726"/>
    <n v="726"/>
    <d v="2016-02-22T00:00:00"/>
    <d v="2016-02-29T00:00:00"/>
  </r>
  <r>
    <x v="1"/>
    <s v="Category3"/>
    <s v="ITEM5"/>
    <s v="DESCRIPTION5"/>
    <n v="1"/>
    <n v="292"/>
    <n v="292"/>
    <d v="2016-02-22T00:00:00"/>
    <d v="2016-02-29T00:00:00"/>
  </r>
  <r>
    <x v="5"/>
    <s v="Category3"/>
    <s v="ITEM5"/>
    <s v="DESCRIPTION5"/>
    <n v="1"/>
    <n v="363"/>
    <n v="363"/>
    <d v="2016-02-22T00:00:00"/>
    <d v="2016-02-29T00:00:00"/>
  </r>
  <r>
    <x v="0"/>
    <s v="Category3"/>
    <s v="ITEM5"/>
    <s v="DESCRIPTION5"/>
    <n v="1"/>
    <n v="299"/>
    <n v="299"/>
    <d v="2016-02-22T00:00:00"/>
    <d v="2016-02-29T00:00:00"/>
  </r>
  <r>
    <x v="0"/>
    <s v="Category1"/>
    <s v="ITEM2"/>
    <s v="DESCRIPTION2"/>
    <n v="1"/>
    <n v="241"/>
    <n v="241"/>
    <d v="2016-02-22T00:00:00"/>
    <d v="2016-02-29T00:00:00"/>
  </r>
  <r>
    <x v="5"/>
    <s v="Category2"/>
    <s v="ITEM3"/>
    <s v="DESCRIPTION3"/>
    <n v="1"/>
    <n v="530"/>
    <n v="530"/>
    <d v="2016-02-22T00:00:00"/>
    <d v="2016-02-29T00:00:00"/>
  </r>
  <r>
    <x v="5"/>
    <s v="Category1"/>
    <s v="ITEM2"/>
    <s v="DESCRIPTION2"/>
    <n v="1"/>
    <n v="831"/>
    <n v="831"/>
    <d v="2016-02-22T00:00:00"/>
    <d v="2016-02-29T00:00:00"/>
  </r>
  <r>
    <x v="2"/>
    <s v="Category3"/>
    <s v="ITEM5"/>
    <s v="DESCRIPTION5"/>
    <n v="1"/>
    <n v="981"/>
    <n v="981"/>
    <d v="2016-02-22T00:00:00"/>
    <d v="2016-02-29T00:00:00"/>
  </r>
  <r>
    <x v="1"/>
    <s v="Category2"/>
    <s v="ITEM4"/>
    <s v="DESCRIPTION4"/>
    <n v="1"/>
    <n v="127"/>
    <n v="127"/>
    <d v="2016-02-22T00:00:00"/>
    <d v="2016-02-29T00:00:00"/>
  </r>
  <r>
    <x v="4"/>
    <s v="Category2"/>
    <s v="ITEM4"/>
    <s v="DESCRIPTION4"/>
    <n v="1"/>
    <n v="966"/>
    <n v="966"/>
    <d v="2016-02-22T00:00:00"/>
    <d v="2016-02-29T00:00:00"/>
  </r>
  <r>
    <x v="2"/>
    <s v="Category1"/>
    <s v="ITEM2"/>
    <s v="DESCRIPTION2"/>
    <n v="1"/>
    <n v="941"/>
    <n v="941"/>
    <d v="2016-02-23T00:00:00"/>
    <d v="2016-02-29T00:00:00"/>
  </r>
  <r>
    <x v="4"/>
    <s v="Category3"/>
    <s v="ITEM5"/>
    <s v="DESCRIPTION5"/>
    <n v="1"/>
    <n v="223"/>
    <n v="223"/>
    <d v="2016-02-23T00:00:00"/>
    <d v="2016-02-29T00:00:00"/>
  </r>
  <r>
    <x v="5"/>
    <s v="Category1"/>
    <s v="ITEM2"/>
    <s v="DESCRIPTION2"/>
    <n v="1"/>
    <n v="483"/>
    <n v="483"/>
    <d v="2016-02-23T00:00:00"/>
    <d v="2016-02-29T00:00:00"/>
  </r>
  <r>
    <x v="2"/>
    <s v="Category2"/>
    <s v="ITEM3"/>
    <s v="DESCRIPTION3"/>
    <n v="1"/>
    <n v="353"/>
    <n v="353"/>
    <d v="2016-02-23T00:00:00"/>
    <d v="2016-02-29T00:00:00"/>
  </r>
  <r>
    <x v="2"/>
    <s v="Category1"/>
    <s v="ITEM1"/>
    <s v="DESCRIPTION1"/>
    <n v="1"/>
    <n v="494"/>
    <n v="494"/>
    <d v="2016-02-23T00:00:00"/>
    <d v="2016-02-29T00:00:00"/>
  </r>
  <r>
    <x v="1"/>
    <s v="Category2"/>
    <s v="ITEM3"/>
    <s v="DESCRIPTION3"/>
    <n v="1"/>
    <n v="445"/>
    <n v="445"/>
    <d v="2016-02-23T00:00:00"/>
    <d v="2016-02-29T00:00:00"/>
  </r>
  <r>
    <x v="0"/>
    <s v="Category2"/>
    <s v="ITEM3"/>
    <s v="DESCRIPTION3"/>
    <n v="1"/>
    <n v="133"/>
    <n v="133"/>
    <d v="2016-02-23T00:00:00"/>
    <d v="2016-02-29T00:00:00"/>
  </r>
  <r>
    <x v="0"/>
    <s v="Category1"/>
    <s v="ITEM1"/>
    <s v="DESCRIPTION1"/>
    <n v="1"/>
    <n v="206"/>
    <n v="206"/>
    <d v="2016-02-23T00:00:00"/>
    <d v="2016-02-29T00:00:00"/>
  </r>
  <r>
    <x v="3"/>
    <s v="Category2"/>
    <s v="ITEM4"/>
    <s v="DESCRIPTION4"/>
    <n v="1"/>
    <n v="740"/>
    <n v="740"/>
    <d v="2016-02-23T00:00:00"/>
    <d v="2016-02-29T00:00:00"/>
  </r>
  <r>
    <x v="4"/>
    <s v="Category3"/>
    <s v="ITEM5"/>
    <s v="DESCRIPTION5"/>
    <n v="1"/>
    <n v="813"/>
    <n v="813"/>
    <d v="2016-02-23T00:00:00"/>
    <d v="2016-02-29T00:00:00"/>
  </r>
  <r>
    <x v="1"/>
    <s v="Category2"/>
    <s v="ITEM4"/>
    <s v="DESCRIPTION4"/>
    <n v="1"/>
    <n v="809"/>
    <n v="809"/>
    <d v="2016-02-23T00:00:00"/>
    <d v="2016-02-29T00:00:00"/>
  </r>
  <r>
    <x v="3"/>
    <s v="Category1"/>
    <s v="ITEM1"/>
    <s v="DESCRIPTION1"/>
    <n v="1"/>
    <n v="171"/>
    <n v="171"/>
    <d v="2016-02-23T00:00:00"/>
    <d v="2016-02-29T00:00:00"/>
  </r>
  <r>
    <x v="5"/>
    <s v="Category1"/>
    <s v="ITEM2"/>
    <s v="DESCRIPTION2"/>
    <n v="1"/>
    <n v="538"/>
    <n v="538"/>
    <d v="2016-02-23T00:00:00"/>
    <d v="2016-02-29T00:00:00"/>
  </r>
  <r>
    <x v="4"/>
    <s v="Category2"/>
    <s v="ITEM3"/>
    <s v="DESCRIPTION3"/>
    <n v="1"/>
    <n v="515"/>
    <n v="515"/>
    <d v="2016-02-23T00:00:00"/>
    <d v="2016-02-29T00:00:00"/>
  </r>
  <r>
    <x v="2"/>
    <s v="Category3"/>
    <s v="ITEM5"/>
    <s v="DESCRIPTION5"/>
    <n v="1"/>
    <n v="952"/>
    <n v="952"/>
    <d v="2016-02-23T00:00:00"/>
    <d v="2016-02-29T00:00:00"/>
  </r>
  <r>
    <x v="3"/>
    <s v="Category2"/>
    <s v="ITEM4"/>
    <s v="DESCRIPTION4"/>
    <n v="1"/>
    <n v="323"/>
    <n v="323"/>
    <d v="2016-02-23T00:00:00"/>
    <d v="2016-02-29T00:00:00"/>
  </r>
  <r>
    <x v="2"/>
    <s v="Category2"/>
    <s v="ITEM3"/>
    <s v="DESCRIPTION3"/>
    <n v="1"/>
    <n v="826"/>
    <n v="826"/>
    <d v="2016-02-23T00:00:00"/>
    <d v="2016-02-29T00:00:00"/>
  </r>
  <r>
    <x v="0"/>
    <s v="Category2"/>
    <s v="ITEM3"/>
    <s v="DESCRIPTION3"/>
    <n v="1"/>
    <n v="280"/>
    <n v="280"/>
    <d v="2016-02-23T00:00:00"/>
    <d v="2016-02-29T00:00:00"/>
  </r>
  <r>
    <x v="4"/>
    <s v="Category1"/>
    <s v="ITEM2"/>
    <s v="DESCRIPTION2"/>
    <n v="1"/>
    <n v="944"/>
    <n v="944"/>
    <d v="2016-02-23T00:00:00"/>
    <d v="2016-02-29T00:00:00"/>
  </r>
  <r>
    <x v="5"/>
    <s v="Category3"/>
    <s v="ITEM5"/>
    <s v="DESCRIPTION5"/>
    <n v="1"/>
    <n v="986"/>
    <n v="986"/>
    <d v="2016-02-23T00:00:00"/>
    <d v="2016-02-29T00:00:00"/>
  </r>
  <r>
    <x v="4"/>
    <s v="Category1"/>
    <s v="ITEM2"/>
    <s v="DESCRIPTION2"/>
    <n v="1"/>
    <n v="744"/>
    <n v="744"/>
    <d v="2016-02-23T00:00:00"/>
    <d v="2016-02-29T00:00:00"/>
  </r>
  <r>
    <x v="1"/>
    <s v="Category3"/>
    <s v="ITEM5"/>
    <s v="DESCRIPTION5"/>
    <n v="1"/>
    <n v="508"/>
    <n v="508"/>
    <d v="2016-02-23T00:00:00"/>
    <d v="2016-02-29T00:00:00"/>
  </r>
  <r>
    <x v="1"/>
    <s v="Category1"/>
    <s v="ITEM2"/>
    <s v="DESCRIPTION2"/>
    <n v="1"/>
    <n v="927"/>
    <n v="927"/>
    <d v="2016-02-23T00:00:00"/>
    <d v="2016-02-29T00:00:00"/>
  </r>
  <r>
    <x v="0"/>
    <s v="Category1"/>
    <s v="ITEM1"/>
    <s v="DESCRIPTION1"/>
    <n v="1"/>
    <n v="525"/>
    <n v="525"/>
    <d v="2016-02-23T00:00:00"/>
    <d v="2016-02-29T00:00:00"/>
  </r>
  <r>
    <x v="3"/>
    <s v="Category2"/>
    <s v="ITEM3"/>
    <s v="DESCRIPTION3"/>
    <n v="1"/>
    <n v="242"/>
    <n v="242"/>
    <d v="2016-02-23T00:00:00"/>
    <d v="2016-02-29T00:00:00"/>
  </r>
  <r>
    <x v="1"/>
    <s v="Category1"/>
    <s v="ITEM1"/>
    <s v="DESCRIPTION1"/>
    <n v="1"/>
    <n v="133"/>
    <n v="133"/>
    <d v="2016-02-23T00:00:00"/>
    <d v="2016-02-29T00:00:00"/>
  </r>
  <r>
    <x v="1"/>
    <s v="Category3"/>
    <s v="ITEM5"/>
    <s v="DESCRIPTION5"/>
    <n v="1"/>
    <n v="544"/>
    <n v="544"/>
    <d v="2016-02-23T00:00:00"/>
    <d v="2016-02-29T00:00:00"/>
  </r>
  <r>
    <x v="5"/>
    <s v="Category1"/>
    <s v="ITEM2"/>
    <s v="DESCRIPTION2"/>
    <n v="1"/>
    <n v="260"/>
    <n v="260"/>
    <d v="2016-02-23T00:00:00"/>
    <d v="2016-02-29T00:00:00"/>
  </r>
  <r>
    <x v="5"/>
    <s v="Category1"/>
    <s v="ITEM2"/>
    <s v="DESCRIPTION2"/>
    <n v="1"/>
    <n v="984"/>
    <n v="984"/>
    <d v="2016-02-23T00:00:00"/>
    <d v="2016-02-29T00:00:00"/>
  </r>
  <r>
    <x v="3"/>
    <s v="Category2"/>
    <s v="ITEM3"/>
    <s v="DESCRIPTION3"/>
    <n v="1"/>
    <n v="977"/>
    <n v="977"/>
    <d v="2016-02-23T00:00:00"/>
    <d v="2016-02-29T00:00:00"/>
  </r>
  <r>
    <x v="1"/>
    <s v="Category2"/>
    <s v="ITEM3"/>
    <s v="DESCRIPTION3"/>
    <n v="1"/>
    <n v="301"/>
    <n v="301"/>
    <d v="2016-02-23T00:00:00"/>
    <d v="2016-02-29T00:00:00"/>
  </r>
  <r>
    <x v="4"/>
    <s v="Category1"/>
    <s v="ITEM1"/>
    <s v="DESCRIPTION1"/>
    <n v="1"/>
    <n v="828"/>
    <n v="828"/>
    <d v="2016-02-23T00:00:00"/>
    <d v="2016-02-29T00:00:00"/>
  </r>
  <r>
    <x v="4"/>
    <s v="Category2"/>
    <s v="ITEM3"/>
    <s v="DESCRIPTION3"/>
    <n v="1"/>
    <n v="829"/>
    <n v="829"/>
    <d v="2016-02-23T00:00:00"/>
    <d v="2016-02-29T00:00:00"/>
  </r>
  <r>
    <x v="5"/>
    <s v="Category3"/>
    <s v="ITEM5"/>
    <s v="DESCRIPTION5"/>
    <n v="1"/>
    <n v="442"/>
    <n v="442"/>
    <d v="2016-02-23T00:00:00"/>
    <d v="2016-02-29T00:00:00"/>
  </r>
  <r>
    <x v="3"/>
    <s v="Category3"/>
    <s v="ITEM5"/>
    <s v="DESCRIPTION5"/>
    <n v="1"/>
    <n v="664"/>
    <n v="664"/>
    <d v="2016-02-23T00:00:00"/>
    <d v="2016-02-29T00:00:00"/>
  </r>
  <r>
    <x v="4"/>
    <s v="Category3"/>
    <s v="ITEM5"/>
    <s v="DESCRIPTION5"/>
    <n v="1"/>
    <n v="487"/>
    <n v="487"/>
    <d v="2016-02-23T00:00:00"/>
    <d v="2016-02-29T00:00:00"/>
  </r>
  <r>
    <x v="4"/>
    <s v="Category3"/>
    <s v="ITEM5"/>
    <s v="DESCRIPTION5"/>
    <n v="1"/>
    <n v="948"/>
    <n v="948"/>
    <d v="2016-02-23T00:00:00"/>
    <d v="2016-02-29T00:00:00"/>
  </r>
  <r>
    <x v="2"/>
    <s v="Category3"/>
    <s v="ITEM5"/>
    <s v="DESCRIPTION5"/>
    <n v="1"/>
    <n v="194"/>
    <n v="194"/>
    <d v="2016-02-23T00:00:00"/>
    <d v="2016-02-29T00:00:00"/>
  </r>
  <r>
    <x v="0"/>
    <s v="Category3"/>
    <s v="ITEM5"/>
    <s v="DESCRIPTION5"/>
    <n v="1"/>
    <n v="979"/>
    <n v="979"/>
    <d v="2016-02-23T00:00:00"/>
    <d v="2016-02-29T00:00:00"/>
  </r>
  <r>
    <x v="2"/>
    <s v="Category3"/>
    <s v="ITEM5"/>
    <s v="DESCRIPTION5"/>
    <n v="1"/>
    <n v="292"/>
    <n v="292"/>
    <d v="2016-02-23T00:00:00"/>
    <d v="2016-02-29T00:00:00"/>
  </r>
  <r>
    <x v="1"/>
    <s v="Category1"/>
    <s v="ITEM1"/>
    <s v="DESCRIPTION1"/>
    <n v="1"/>
    <n v="259"/>
    <n v="259"/>
    <d v="2016-02-23T00:00:00"/>
    <d v="2016-02-29T00:00:00"/>
  </r>
  <r>
    <x v="1"/>
    <s v="Category2"/>
    <s v="ITEM4"/>
    <s v="DESCRIPTION4"/>
    <n v="1"/>
    <n v="792"/>
    <n v="792"/>
    <d v="2016-02-23T00:00:00"/>
    <d v="2016-02-29T00:00:00"/>
  </r>
  <r>
    <x v="5"/>
    <s v="Category3"/>
    <s v="ITEM5"/>
    <s v="DESCRIPTION5"/>
    <n v="1"/>
    <n v="100"/>
    <n v="100"/>
    <d v="2016-02-23T00:00:00"/>
    <d v="2016-02-29T00:00:00"/>
  </r>
  <r>
    <x v="5"/>
    <s v="Category3"/>
    <s v="ITEM5"/>
    <s v="DESCRIPTION5"/>
    <n v="1"/>
    <n v="701"/>
    <n v="701"/>
    <d v="2016-02-23T00:00:00"/>
    <d v="2016-02-29T00:00:00"/>
  </r>
  <r>
    <x v="0"/>
    <s v="Category2"/>
    <s v="ITEM3"/>
    <s v="DESCRIPTION3"/>
    <n v="1"/>
    <n v="838"/>
    <n v="838"/>
    <d v="2016-02-23T00:00:00"/>
    <d v="2016-02-29T00:00:00"/>
  </r>
  <r>
    <x v="4"/>
    <s v="Category2"/>
    <s v="ITEM3"/>
    <s v="DESCRIPTION3"/>
    <n v="1"/>
    <n v="987"/>
    <n v="987"/>
    <d v="2016-02-23T00:00:00"/>
    <d v="2016-02-29T00:00:00"/>
  </r>
  <r>
    <x v="1"/>
    <s v="Category2"/>
    <s v="ITEM4"/>
    <s v="DESCRIPTION4"/>
    <n v="1"/>
    <n v="790"/>
    <n v="790"/>
    <d v="2016-02-23T00:00:00"/>
    <d v="2016-02-29T00:00:00"/>
  </r>
  <r>
    <x v="1"/>
    <s v="Category1"/>
    <s v="ITEM1"/>
    <s v="DESCRIPTION1"/>
    <n v="1"/>
    <n v="673"/>
    <n v="673"/>
    <d v="2016-02-23T00:00:00"/>
    <d v="2016-02-29T00:00:00"/>
  </r>
  <r>
    <x v="0"/>
    <s v="Category2"/>
    <s v="ITEM3"/>
    <s v="DESCRIPTION3"/>
    <n v="1"/>
    <n v="205"/>
    <n v="205"/>
    <d v="2016-02-23T00:00:00"/>
    <d v="2016-02-29T00:00:00"/>
  </r>
  <r>
    <x v="1"/>
    <s v="Category1"/>
    <s v="ITEM1"/>
    <s v="DESCRIPTION1"/>
    <n v="1"/>
    <n v="745"/>
    <n v="745"/>
    <d v="2016-02-23T00:00:00"/>
    <d v="2016-02-29T00:00:00"/>
  </r>
  <r>
    <x v="3"/>
    <s v="Category1"/>
    <s v="ITEM2"/>
    <s v="DESCRIPTION2"/>
    <n v="1"/>
    <n v="208"/>
    <n v="208"/>
    <d v="2016-02-24T00:00:00"/>
    <d v="2016-02-29T00:00:00"/>
  </r>
  <r>
    <x v="1"/>
    <s v="Category1"/>
    <s v="ITEM2"/>
    <s v="DESCRIPTION2"/>
    <n v="1"/>
    <n v="392"/>
    <n v="392"/>
    <d v="2016-02-24T00:00:00"/>
    <d v="2016-02-29T00:00:00"/>
  </r>
  <r>
    <x v="2"/>
    <s v="Category2"/>
    <s v="ITEM3"/>
    <s v="DESCRIPTION3"/>
    <n v="1"/>
    <n v="646"/>
    <n v="646"/>
    <d v="2016-02-24T00:00:00"/>
    <d v="2016-02-29T00:00:00"/>
  </r>
  <r>
    <x v="3"/>
    <s v="Category1"/>
    <s v="ITEM2"/>
    <s v="DESCRIPTION2"/>
    <n v="1"/>
    <n v="618"/>
    <n v="618"/>
    <d v="2016-02-24T00:00:00"/>
    <d v="2016-02-29T00:00:00"/>
  </r>
  <r>
    <x v="2"/>
    <s v="Category1"/>
    <s v="ITEM2"/>
    <s v="DESCRIPTION2"/>
    <n v="1"/>
    <n v="423"/>
    <n v="423"/>
    <d v="2016-02-24T00:00:00"/>
    <d v="2016-02-29T00:00:00"/>
  </r>
  <r>
    <x v="3"/>
    <s v="Category2"/>
    <s v="ITEM4"/>
    <s v="DESCRIPTION4"/>
    <n v="1"/>
    <n v="588"/>
    <n v="588"/>
    <d v="2016-02-24T00:00:00"/>
    <d v="2016-02-29T00:00:00"/>
  </r>
  <r>
    <x v="4"/>
    <s v="Category3"/>
    <s v="ITEM5"/>
    <s v="DESCRIPTION5"/>
    <n v="1"/>
    <n v="899"/>
    <n v="899"/>
    <d v="2016-02-24T00:00:00"/>
    <d v="2016-02-29T00:00:00"/>
  </r>
  <r>
    <x v="3"/>
    <s v="Category3"/>
    <s v="ITEM5"/>
    <s v="DESCRIPTION5"/>
    <n v="1"/>
    <n v="563"/>
    <n v="563"/>
    <d v="2016-02-24T00:00:00"/>
    <d v="2016-02-29T00:00:00"/>
  </r>
  <r>
    <x v="2"/>
    <s v="Category1"/>
    <s v="ITEM2"/>
    <s v="DESCRIPTION2"/>
    <n v="1"/>
    <n v="596"/>
    <n v="596"/>
    <d v="2016-02-24T00:00:00"/>
    <d v="2016-02-29T00:00:00"/>
  </r>
  <r>
    <x v="1"/>
    <s v="Category2"/>
    <s v="ITEM3"/>
    <s v="DESCRIPTION3"/>
    <n v="1"/>
    <n v="117"/>
    <n v="117"/>
    <d v="2016-02-24T00:00:00"/>
    <d v="2016-02-29T00:00:00"/>
  </r>
  <r>
    <x v="0"/>
    <s v="Category2"/>
    <s v="ITEM4"/>
    <s v="DESCRIPTION4"/>
    <n v="1"/>
    <n v="851"/>
    <n v="851"/>
    <d v="2016-02-24T00:00:00"/>
    <d v="2016-02-29T00:00:00"/>
  </r>
  <r>
    <x v="5"/>
    <s v="Category3"/>
    <s v="ITEM5"/>
    <s v="DESCRIPTION5"/>
    <n v="1"/>
    <n v="971"/>
    <n v="971"/>
    <d v="2016-02-24T00:00:00"/>
    <d v="2016-02-29T00:00:00"/>
  </r>
  <r>
    <x v="3"/>
    <s v="Category1"/>
    <s v="ITEM1"/>
    <s v="DESCRIPTION1"/>
    <n v="1"/>
    <n v="896"/>
    <n v="896"/>
    <d v="2016-02-24T00:00:00"/>
    <d v="2016-02-29T00:00:00"/>
  </r>
  <r>
    <x v="4"/>
    <s v="Category1"/>
    <s v="ITEM2"/>
    <s v="DESCRIPTION2"/>
    <n v="1"/>
    <n v="522"/>
    <n v="522"/>
    <d v="2016-02-24T00:00:00"/>
    <d v="2016-02-29T00:00:00"/>
  </r>
  <r>
    <x v="4"/>
    <s v="Category1"/>
    <s v="ITEM1"/>
    <s v="DESCRIPTION1"/>
    <n v="1"/>
    <n v="222"/>
    <n v="222"/>
    <d v="2016-02-24T00:00:00"/>
    <d v="2016-02-29T00:00:00"/>
  </r>
  <r>
    <x v="3"/>
    <s v="Category2"/>
    <s v="ITEM4"/>
    <s v="DESCRIPTION4"/>
    <n v="1"/>
    <n v="635"/>
    <n v="635"/>
    <d v="2016-02-24T00:00:00"/>
    <d v="2016-02-29T00:00:00"/>
  </r>
  <r>
    <x v="5"/>
    <s v="Category1"/>
    <s v="ITEM2"/>
    <s v="DESCRIPTION2"/>
    <n v="1"/>
    <n v="985"/>
    <n v="985"/>
    <d v="2016-02-24T00:00:00"/>
    <d v="2016-02-29T00:00:00"/>
  </r>
  <r>
    <x v="3"/>
    <s v="Category2"/>
    <s v="ITEM4"/>
    <s v="DESCRIPTION4"/>
    <n v="1"/>
    <n v="266"/>
    <n v="266"/>
    <d v="2016-02-24T00:00:00"/>
    <d v="2016-02-29T00:00:00"/>
  </r>
  <r>
    <x v="3"/>
    <s v="Category2"/>
    <s v="ITEM3"/>
    <s v="DESCRIPTION3"/>
    <n v="1"/>
    <n v="764"/>
    <n v="764"/>
    <d v="2016-02-24T00:00:00"/>
    <d v="2016-02-29T00:00:00"/>
  </r>
  <r>
    <x v="2"/>
    <s v="Category1"/>
    <s v="ITEM2"/>
    <s v="DESCRIPTION2"/>
    <n v="1"/>
    <n v="451"/>
    <n v="451"/>
    <d v="2016-02-24T00:00:00"/>
    <d v="2016-02-29T00:00:00"/>
  </r>
  <r>
    <x v="0"/>
    <s v="Category2"/>
    <s v="ITEM3"/>
    <s v="DESCRIPTION3"/>
    <n v="1"/>
    <n v="263"/>
    <n v="263"/>
    <d v="2016-02-24T00:00:00"/>
    <d v="2016-02-29T00:00:00"/>
  </r>
  <r>
    <x v="5"/>
    <s v="Category1"/>
    <s v="ITEM1"/>
    <s v="DESCRIPTION1"/>
    <n v="1"/>
    <n v="908"/>
    <n v="908"/>
    <d v="2016-02-24T00:00:00"/>
    <d v="2016-02-29T00:00:00"/>
  </r>
  <r>
    <x v="0"/>
    <s v="Category1"/>
    <s v="ITEM2"/>
    <s v="DESCRIPTION2"/>
    <n v="1"/>
    <n v="398"/>
    <n v="398"/>
    <d v="2016-02-24T00:00:00"/>
    <d v="2016-02-29T00:00:00"/>
  </r>
  <r>
    <x v="4"/>
    <s v="Category1"/>
    <s v="ITEM1"/>
    <s v="DESCRIPTION1"/>
    <n v="1"/>
    <n v="755"/>
    <n v="755"/>
    <d v="2016-02-24T00:00:00"/>
    <d v="2016-02-29T00:00:00"/>
  </r>
  <r>
    <x v="2"/>
    <s v="Category2"/>
    <s v="ITEM3"/>
    <s v="DESCRIPTION3"/>
    <n v="1"/>
    <n v="332"/>
    <n v="332"/>
    <d v="2016-02-24T00:00:00"/>
    <d v="2016-02-29T00:00:00"/>
  </r>
  <r>
    <x v="3"/>
    <s v="Category3"/>
    <s v="ITEM5"/>
    <s v="DESCRIPTION5"/>
    <n v="1"/>
    <n v="397"/>
    <n v="397"/>
    <d v="2016-02-24T00:00:00"/>
    <d v="2016-02-29T00:00:00"/>
  </r>
  <r>
    <x v="5"/>
    <s v="Category1"/>
    <s v="ITEM1"/>
    <s v="DESCRIPTION1"/>
    <n v="1"/>
    <n v="445"/>
    <n v="445"/>
    <d v="2016-02-24T00:00:00"/>
    <d v="2016-02-29T00:00:00"/>
  </r>
  <r>
    <x v="4"/>
    <s v="Category3"/>
    <s v="ITEM5"/>
    <s v="DESCRIPTION5"/>
    <n v="1"/>
    <n v="703"/>
    <n v="703"/>
    <d v="2016-02-24T00:00:00"/>
    <d v="2016-02-29T00:00:00"/>
  </r>
  <r>
    <x v="1"/>
    <s v="Category2"/>
    <s v="ITEM3"/>
    <s v="DESCRIPTION3"/>
    <n v="1"/>
    <n v="164"/>
    <n v="164"/>
    <d v="2016-02-24T00:00:00"/>
    <d v="2016-02-29T00:00:00"/>
  </r>
  <r>
    <x v="3"/>
    <s v="Category1"/>
    <s v="ITEM2"/>
    <s v="DESCRIPTION2"/>
    <n v="1"/>
    <n v="457"/>
    <n v="457"/>
    <d v="2016-02-24T00:00:00"/>
    <d v="2016-02-29T00:00:00"/>
  </r>
  <r>
    <x v="3"/>
    <s v="Category3"/>
    <s v="ITEM5"/>
    <s v="DESCRIPTION5"/>
    <n v="1"/>
    <n v="214"/>
    <n v="214"/>
    <d v="2016-02-24T00:00:00"/>
    <d v="2016-02-29T00:00:00"/>
  </r>
  <r>
    <x v="2"/>
    <s v="Category3"/>
    <s v="ITEM5"/>
    <s v="DESCRIPTION5"/>
    <n v="1"/>
    <n v="268"/>
    <n v="268"/>
    <d v="2016-02-24T00:00:00"/>
    <d v="2016-02-29T00:00:00"/>
  </r>
  <r>
    <x v="4"/>
    <s v="Category3"/>
    <s v="ITEM5"/>
    <s v="DESCRIPTION5"/>
    <n v="1"/>
    <n v="786"/>
    <n v="786"/>
    <d v="2016-02-24T00:00:00"/>
    <d v="2016-02-29T00:00:00"/>
  </r>
  <r>
    <x v="3"/>
    <s v="Category3"/>
    <s v="ITEM5"/>
    <s v="DESCRIPTION5"/>
    <n v="1"/>
    <n v="899"/>
    <n v="899"/>
    <d v="2016-02-24T00:00:00"/>
    <d v="2016-02-29T00:00:00"/>
  </r>
  <r>
    <x v="2"/>
    <s v="Category1"/>
    <s v="ITEM1"/>
    <s v="DESCRIPTION1"/>
    <n v="1"/>
    <n v="763"/>
    <n v="763"/>
    <d v="2016-02-24T00:00:00"/>
    <d v="2016-02-29T00:00:00"/>
  </r>
  <r>
    <x v="1"/>
    <s v="Category2"/>
    <s v="ITEM3"/>
    <s v="DESCRIPTION3"/>
    <n v="1"/>
    <n v="911"/>
    <n v="911"/>
    <d v="2016-02-24T00:00:00"/>
    <d v="2016-02-29T00:00:00"/>
  </r>
  <r>
    <x v="1"/>
    <s v="Category1"/>
    <s v="ITEM1"/>
    <s v="DESCRIPTION1"/>
    <n v="1"/>
    <n v="868"/>
    <n v="868"/>
    <d v="2016-02-24T00:00:00"/>
    <d v="2016-02-29T00:00:00"/>
  </r>
  <r>
    <x v="0"/>
    <s v="Category3"/>
    <s v="ITEM5"/>
    <s v="DESCRIPTION5"/>
    <n v="1"/>
    <n v="907"/>
    <n v="907"/>
    <d v="2016-02-24T00:00:00"/>
    <d v="2016-02-29T00:00:00"/>
  </r>
  <r>
    <x v="1"/>
    <s v="Category2"/>
    <s v="ITEM4"/>
    <s v="DESCRIPTION4"/>
    <n v="1"/>
    <n v="505"/>
    <n v="505"/>
    <d v="2016-02-24T00:00:00"/>
    <d v="2016-02-29T00:00:00"/>
  </r>
  <r>
    <x v="3"/>
    <s v="Category2"/>
    <s v="ITEM4"/>
    <s v="DESCRIPTION4"/>
    <n v="1"/>
    <n v="826"/>
    <n v="826"/>
    <d v="2016-02-24T00:00:00"/>
    <d v="2016-02-29T00:00:00"/>
  </r>
  <r>
    <x v="4"/>
    <s v="Category2"/>
    <s v="ITEM3"/>
    <s v="DESCRIPTION3"/>
    <n v="1"/>
    <n v="688"/>
    <n v="688"/>
    <d v="2016-02-24T00:00:00"/>
    <d v="2016-02-29T00:00:00"/>
  </r>
  <r>
    <x v="5"/>
    <s v="Category2"/>
    <s v="ITEM3"/>
    <s v="DESCRIPTION3"/>
    <n v="1"/>
    <n v="767"/>
    <n v="767"/>
    <d v="2016-02-24T00:00:00"/>
    <d v="2016-02-29T00:00:00"/>
  </r>
  <r>
    <x v="4"/>
    <s v="Category2"/>
    <s v="ITEM4"/>
    <s v="DESCRIPTION4"/>
    <n v="1"/>
    <n v="433"/>
    <n v="433"/>
    <d v="2016-02-24T00:00:00"/>
    <d v="2016-02-29T00:00:00"/>
  </r>
  <r>
    <x v="1"/>
    <s v="Category3"/>
    <s v="ITEM5"/>
    <s v="DESCRIPTION5"/>
    <n v="1"/>
    <n v="778"/>
    <n v="778"/>
    <d v="2016-02-24T00:00:00"/>
    <d v="2016-02-29T00:00:00"/>
  </r>
  <r>
    <x v="2"/>
    <s v="Category2"/>
    <s v="ITEM3"/>
    <s v="DESCRIPTION3"/>
    <n v="1"/>
    <n v="765"/>
    <n v="765"/>
    <d v="2016-02-24T00:00:00"/>
    <d v="2016-02-29T00:00:00"/>
  </r>
  <r>
    <x v="3"/>
    <s v="Category2"/>
    <s v="ITEM3"/>
    <s v="DESCRIPTION3"/>
    <n v="1"/>
    <n v="285"/>
    <n v="285"/>
    <d v="2016-02-24T00:00:00"/>
    <d v="2016-02-29T00:00:00"/>
  </r>
  <r>
    <x v="4"/>
    <s v="Category2"/>
    <s v="ITEM3"/>
    <s v="DESCRIPTION3"/>
    <n v="1"/>
    <n v="132"/>
    <n v="132"/>
    <d v="2016-02-24T00:00:00"/>
    <d v="2016-02-29T00:00:00"/>
  </r>
  <r>
    <x v="0"/>
    <s v="Category1"/>
    <s v="ITEM2"/>
    <s v="DESCRIPTION2"/>
    <n v="1"/>
    <n v="961"/>
    <n v="961"/>
    <d v="2016-02-24T00:00:00"/>
    <d v="2016-02-29T00:00:00"/>
  </r>
  <r>
    <x v="0"/>
    <s v="Category1"/>
    <s v="ITEM1"/>
    <s v="DESCRIPTION1"/>
    <n v="1"/>
    <n v="918"/>
    <n v="918"/>
    <d v="2016-02-24T00:00:00"/>
    <d v="2016-02-29T00:00:00"/>
  </r>
  <r>
    <x v="5"/>
    <s v="Category1"/>
    <s v="ITEM1"/>
    <s v="DESCRIPTION1"/>
    <n v="1"/>
    <n v="352"/>
    <n v="352"/>
    <d v="2016-02-24T00:00:00"/>
    <d v="2016-02-29T00:00:00"/>
  </r>
  <r>
    <x v="5"/>
    <s v="Category1"/>
    <s v="ITEM1"/>
    <s v="DESCRIPTION1"/>
    <n v="1"/>
    <n v="333"/>
    <n v="333"/>
    <d v="2016-02-25T00:00:00"/>
    <d v="2016-02-29T00:00:00"/>
  </r>
  <r>
    <x v="2"/>
    <s v="Category3"/>
    <s v="ITEM5"/>
    <s v="DESCRIPTION5"/>
    <n v="1"/>
    <n v="441"/>
    <n v="441"/>
    <d v="2016-02-25T00:00:00"/>
    <d v="2016-02-29T00:00:00"/>
  </r>
  <r>
    <x v="2"/>
    <s v="Category3"/>
    <s v="ITEM5"/>
    <s v="DESCRIPTION5"/>
    <n v="1"/>
    <n v="243"/>
    <n v="243"/>
    <d v="2016-02-25T00:00:00"/>
    <d v="2016-02-29T00:00:00"/>
  </r>
  <r>
    <x v="2"/>
    <s v="Category2"/>
    <s v="ITEM4"/>
    <s v="DESCRIPTION4"/>
    <n v="1"/>
    <n v="600"/>
    <n v="600"/>
    <d v="2016-02-25T00:00:00"/>
    <d v="2016-02-29T00:00:00"/>
  </r>
  <r>
    <x v="5"/>
    <s v="Category3"/>
    <s v="ITEM5"/>
    <s v="DESCRIPTION5"/>
    <n v="1"/>
    <n v="899"/>
    <n v="899"/>
    <d v="2016-02-25T00:00:00"/>
    <d v="2016-02-29T00:00:00"/>
  </r>
  <r>
    <x v="5"/>
    <s v="Category1"/>
    <s v="ITEM2"/>
    <s v="DESCRIPTION2"/>
    <n v="1"/>
    <n v="119"/>
    <n v="119"/>
    <d v="2016-02-25T00:00:00"/>
    <d v="2016-02-29T00:00:00"/>
  </r>
  <r>
    <x v="3"/>
    <s v="Category2"/>
    <s v="ITEM3"/>
    <s v="DESCRIPTION3"/>
    <n v="1"/>
    <n v="561"/>
    <n v="561"/>
    <d v="2016-02-25T00:00:00"/>
    <d v="2016-02-29T00:00:00"/>
  </r>
  <r>
    <x v="3"/>
    <s v="Category1"/>
    <s v="ITEM2"/>
    <s v="DESCRIPTION2"/>
    <n v="1"/>
    <n v="692"/>
    <n v="692"/>
    <d v="2016-02-25T00:00:00"/>
    <d v="2016-02-29T00:00:00"/>
  </r>
  <r>
    <x v="5"/>
    <s v="Category2"/>
    <s v="ITEM3"/>
    <s v="DESCRIPTION3"/>
    <n v="1"/>
    <n v="160"/>
    <n v="160"/>
    <d v="2016-02-25T00:00:00"/>
    <d v="2016-02-29T00:00:00"/>
  </r>
  <r>
    <x v="0"/>
    <s v="Category3"/>
    <s v="ITEM5"/>
    <s v="DESCRIPTION5"/>
    <n v="1"/>
    <n v="127"/>
    <n v="127"/>
    <d v="2016-02-25T00:00:00"/>
    <d v="2016-02-29T00:00:00"/>
  </r>
  <r>
    <x v="0"/>
    <s v="Category2"/>
    <s v="ITEM4"/>
    <s v="DESCRIPTION4"/>
    <n v="1"/>
    <n v="284"/>
    <n v="284"/>
    <d v="2016-02-25T00:00:00"/>
    <d v="2016-02-29T00:00:00"/>
  </r>
  <r>
    <x v="3"/>
    <s v="Category2"/>
    <s v="ITEM4"/>
    <s v="DESCRIPTION4"/>
    <n v="1"/>
    <n v="154"/>
    <n v="154"/>
    <d v="2016-02-25T00:00:00"/>
    <d v="2016-02-29T00:00:00"/>
  </r>
  <r>
    <x v="4"/>
    <s v="Category3"/>
    <s v="ITEM5"/>
    <s v="DESCRIPTION5"/>
    <n v="1"/>
    <n v="734"/>
    <n v="734"/>
    <d v="2016-02-25T00:00:00"/>
    <d v="2016-02-29T00:00:00"/>
  </r>
  <r>
    <x v="3"/>
    <s v="Category2"/>
    <s v="ITEM4"/>
    <s v="DESCRIPTION4"/>
    <n v="1"/>
    <n v="457"/>
    <n v="457"/>
    <d v="2016-02-25T00:00:00"/>
    <d v="2016-02-29T00:00:00"/>
  </r>
  <r>
    <x v="5"/>
    <s v="Category2"/>
    <s v="ITEM4"/>
    <s v="DESCRIPTION4"/>
    <n v="1"/>
    <n v="671"/>
    <n v="671"/>
    <d v="2016-02-25T00:00:00"/>
    <d v="2016-02-29T00:00:00"/>
  </r>
  <r>
    <x v="2"/>
    <s v="Category2"/>
    <s v="ITEM4"/>
    <s v="DESCRIPTION4"/>
    <n v="1"/>
    <n v="494"/>
    <n v="494"/>
    <d v="2016-02-25T00:00:00"/>
    <d v="2016-02-29T00:00:00"/>
  </r>
  <r>
    <x v="1"/>
    <s v="Category3"/>
    <s v="ITEM5"/>
    <s v="DESCRIPTION5"/>
    <n v="1"/>
    <n v="446"/>
    <n v="446"/>
    <d v="2016-02-25T00:00:00"/>
    <d v="2016-02-29T00:00:00"/>
  </r>
  <r>
    <x v="3"/>
    <s v="Category2"/>
    <s v="ITEM4"/>
    <s v="DESCRIPTION4"/>
    <n v="1"/>
    <n v="617"/>
    <n v="617"/>
    <d v="2016-02-25T00:00:00"/>
    <d v="2016-02-29T00:00:00"/>
  </r>
  <r>
    <x v="0"/>
    <s v="Category2"/>
    <s v="ITEM4"/>
    <s v="DESCRIPTION4"/>
    <n v="1"/>
    <n v="697"/>
    <n v="697"/>
    <d v="2016-02-25T00:00:00"/>
    <d v="2016-02-29T00:00:00"/>
  </r>
  <r>
    <x v="1"/>
    <s v="Category1"/>
    <s v="ITEM1"/>
    <s v="DESCRIPTION1"/>
    <n v="1"/>
    <n v="790"/>
    <n v="790"/>
    <d v="2016-02-25T00:00:00"/>
    <d v="2016-02-29T00:00:00"/>
  </r>
  <r>
    <x v="1"/>
    <s v="Category2"/>
    <s v="ITEM3"/>
    <s v="DESCRIPTION3"/>
    <n v="1"/>
    <n v="630"/>
    <n v="630"/>
    <d v="2016-02-25T00:00:00"/>
    <d v="2016-02-29T00:00:00"/>
  </r>
  <r>
    <x v="5"/>
    <s v="Category2"/>
    <s v="ITEM4"/>
    <s v="DESCRIPTION4"/>
    <n v="1"/>
    <n v="691"/>
    <n v="691"/>
    <d v="2016-02-25T00:00:00"/>
    <d v="2016-02-29T00:00:00"/>
  </r>
  <r>
    <x v="4"/>
    <s v="Category1"/>
    <s v="ITEM2"/>
    <s v="DESCRIPTION2"/>
    <n v="1"/>
    <n v="587"/>
    <n v="587"/>
    <d v="2016-02-25T00:00:00"/>
    <d v="2016-02-29T00:00:00"/>
  </r>
  <r>
    <x v="0"/>
    <s v="Category1"/>
    <s v="ITEM1"/>
    <s v="DESCRIPTION1"/>
    <n v="1"/>
    <n v="812"/>
    <n v="812"/>
    <d v="2016-02-25T00:00:00"/>
    <d v="2016-02-29T00:00:00"/>
  </r>
  <r>
    <x v="1"/>
    <s v="Category3"/>
    <s v="ITEM5"/>
    <s v="DESCRIPTION5"/>
    <n v="1"/>
    <n v="777"/>
    <n v="777"/>
    <d v="2016-02-25T00:00:00"/>
    <d v="2016-02-29T00:00:00"/>
  </r>
  <r>
    <x v="1"/>
    <s v="Category1"/>
    <s v="ITEM2"/>
    <s v="DESCRIPTION2"/>
    <n v="1"/>
    <n v="251"/>
    <n v="251"/>
    <d v="2016-02-25T00:00:00"/>
    <d v="2016-02-29T00:00:00"/>
  </r>
  <r>
    <x v="1"/>
    <s v="Category3"/>
    <s v="ITEM5"/>
    <s v="DESCRIPTION5"/>
    <n v="1"/>
    <n v="606"/>
    <n v="606"/>
    <d v="2016-02-25T00:00:00"/>
    <d v="2016-02-29T00:00:00"/>
  </r>
  <r>
    <x v="5"/>
    <s v="Category1"/>
    <s v="ITEM1"/>
    <s v="DESCRIPTION1"/>
    <n v="1"/>
    <n v="168"/>
    <n v="168"/>
    <d v="2016-02-25T00:00:00"/>
    <d v="2016-02-29T00:00:00"/>
  </r>
  <r>
    <x v="4"/>
    <s v="Category2"/>
    <s v="ITEM4"/>
    <s v="DESCRIPTION4"/>
    <n v="1"/>
    <n v="257"/>
    <n v="257"/>
    <d v="2016-02-25T00:00:00"/>
    <d v="2016-02-29T00:00:00"/>
  </r>
  <r>
    <x v="2"/>
    <s v="Category2"/>
    <s v="ITEM3"/>
    <s v="DESCRIPTION3"/>
    <n v="1"/>
    <n v="146"/>
    <n v="146"/>
    <d v="2016-02-25T00:00:00"/>
    <d v="2016-02-29T00:00:00"/>
  </r>
  <r>
    <x v="0"/>
    <s v="Category3"/>
    <s v="ITEM5"/>
    <s v="DESCRIPTION5"/>
    <n v="1"/>
    <n v="821"/>
    <n v="821"/>
    <d v="2016-02-25T00:00:00"/>
    <d v="2016-02-29T00:00:00"/>
  </r>
  <r>
    <x v="1"/>
    <s v="Category2"/>
    <s v="ITEM3"/>
    <s v="DESCRIPTION3"/>
    <n v="1"/>
    <n v="777"/>
    <n v="777"/>
    <d v="2016-02-25T00:00:00"/>
    <d v="2016-02-29T00:00:00"/>
  </r>
  <r>
    <x v="5"/>
    <s v="Category3"/>
    <s v="ITEM5"/>
    <s v="DESCRIPTION5"/>
    <n v="1"/>
    <n v="665"/>
    <n v="665"/>
    <d v="2016-02-25T00:00:00"/>
    <d v="2016-02-29T00:00:00"/>
  </r>
  <r>
    <x v="1"/>
    <s v="Category2"/>
    <s v="ITEM4"/>
    <s v="DESCRIPTION4"/>
    <n v="1"/>
    <n v="313"/>
    <n v="313"/>
    <d v="2016-02-25T00:00:00"/>
    <d v="2016-02-29T00:00:00"/>
  </r>
  <r>
    <x v="0"/>
    <s v="Category2"/>
    <s v="ITEM4"/>
    <s v="DESCRIPTION4"/>
    <n v="1"/>
    <n v="328"/>
    <n v="328"/>
    <d v="2016-02-25T00:00:00"/>
    <d v="2016-02-29T00:00:00"/>
  </r>
  <r>
    <x v="4"/>
    <s v="Category3"/>
    <s v="ITEM5"/>
    <s v="DESCRIPTION5"/>
    <n v="1"/>
    <n v="541"/>
    <n v="541"/>
    <d v="2016-02-25T00:00:00"/>
    <d v="2016-02-29T00:00:00"/>
  </r>
  <r>
    <x v="0"/>
    <s v="Category1"/>
    <s v="ITEM1"/>
    <s v="DESCRIPTION1"/>
    <n v="1"/>
    <n v="508"/>
    <n v="508"/>
    <d v="2016-02-25T00:00:00"/>
    <d v="2016-02-29T00:00:00"/>
  </r>
  <r>
    <x v="1"/>
    <s v="Category2"/>
    <s v="ITEM3"/>
    <s v="DESCRIPTION3"/>
    <n v="1"/>
    <n v="510"/>
    <n v="510"/>
    <d v="2016-02-25T00:00:00"/>
    <d v="2016-02-29T00:00:00"/>
  </r>
  <r>
    <x v="4"/>
    <s v="Category3"/>
    <s v="ITEM5"/>
    <s v="DESCRIPTION5"/>
    <n v="1"/>
    <n v="931"/>
    <n v="931"/>
    <d v="2016-02-25T00:00:00"/>
    <d v="2016-02-29T00:00:00"/>
  </r>
  <r>
    <x v="0"/>
    <s v="Category3"/>
    <s v="ITEM5"/>
    <s v="DESCRIPTION5"/>
    <n v="1"/>
    <n v="441"/>
    <n v="441"/>
    <d v="2016-02-25T00:00:00"/>
    <d v="2016-02-29T00:00:00"/>
  </r>
  <r>
    <x v="1"/>
    <s v="Category1"/>
    <s v="ITEM1"/>
    <s v="DESCRIPTION1"/>
    <n v="1"/>
    <n v="619"/>
    <n v="619"/>
    <d v="2016-02-25T00:00:00"/>
    <d v="2016-02-29T00:00:00"/>
  </r>
  <r>
    <x v="5"/>
    <s v="Category2"/>
    <s v="ITEM3"/>
    <s v="DESCRIPTION3"/>
    <n v="1"/>
    <n v="255"/>
    <n v="255"/>
    <d v="2016-02-25T00:00:00"/>
    <d v="2016-02-29T00:00:00"/>
  </r>
  <r>
    <x v="5"/>
    <s v="Category3"/>
    <s v="ITEM5"/>
    <s v="DESCRIPTION5"/>
    <n v="1"/>
    <n v="787"/>
    <n v="787"/>
    <d v="2016-02-25T00:00:00"/>
    <d v="2016-02-29T00:00:00"/>
  </r>
  <r>
    <x v="1"/>
    <s v="Category3"/>
    <s v="ITEM5"/>
    <s v="DESCRIPTION5"/>
    <n v="1"/>
    <n v="238"/>
    <n v="238"/>
    <d v="2016-02-25T00:00:00"/>
    <d v="2016-02-29T00:00:00"/>
  </r>
  <r>
    <x v="1"/>
    <s v="Category2"/>
    <s v="ITEM4"/>
    <s v="DESCRIPTION4"/>
    <n v="1"/>
    <n v="595"/>
    <n v="595"/>
    <d v="2016-02-25T00:00:00"/>
    <d v="2016-02-29T00:00:00"/>
  </r>
  <r>
    <x v="3"/>
    <s v="Category2"/>
    <s v="ITEM3"/>
    <s v="DESCRIPTION3"/>
    <n v="1"/>
    <n v="750"/>
    <n v="750"/>
    <d v="2016-02-25T00:00:00"/>
    <d v="2016-02-29T00:00:00"/>
  </r>
  <r>
    <x v="2"/>
    <s v="Category3"/>
    <s v="ITEM5"/>
    <s v="DESCRIPTION5"/>
    <n v="1"/>
    <n v="727"/>
    <n v="727"/>
    <d v="2016-02-25T00:00:00"/>
    <d v="2016-02-29T00:00:00"/>
  </r>
  <r>
    <x v="0"/>
    <s v="Category1"/>
    <s v="ITEM1"/>
    <s v="DESCRIPTION1"/>
    <n v="1"/>
    <n v="397"/>
    <n v="397"/>
    <d v="2016-02-25T00:00:00"/>
    <d v="2016-02-29T00:00:00"/>
  </r>
  <r>
    <x v="1"/>
    <s v="Category1"/>
    <s v="ITEM1"/>
    <s v="DESCRIPTION1"/>
    <n v="1"/>
    <n v="169"/>
    <n v="169"/>
    <d v="2016-02-25T00:00:00"/>
    <d v="2016-02-29T00:00:00"/>
  </r>
  <r>
    <x v="5"/>
    <s v="Category1"/>
    <s v="ITEM1"/>
    <s v="DESCRIPTION1"/>
    <n v="1"/>
    <n v="888"/>
    <n v="888"/>
    <d v="2016-02-25T00:00:00"/>
    <d v="2016-02-29T00:00:00"/>
  </r>
  <r>
    <x v="4"/>
    <s v="Category2"/>
    <s v="ITEM4"/>
    <s v="DESCRIPTION4"/>
    <n v="1"/>
    <n v="569"/>
    <n v="569"/>
    <d v="2016-02-26T00:00:00"/>
    <d v="2016-02-29T00:00:00"/>
  </r>
  <r>
    <x v="3"/>
    <s v="Category1"/>
    <s v="ITEM2"/>
    <s v="DESCRIPTION2"/>
    <n v="1"/>
    <n v="105"/>
    <n v="105"/>
    <d v="2016-02-26T00:00:00"/>
    <d v="2016-02-29T00:00:00"/>
  </r>
  <r>
    <x v="5"/>
    <s v="Category2"/>
    <s v="ITEM3"/>
    <s v="DESCRIPTION3"/>
    <n v="1"/>
    <n v="249"/>
    <n v="249"/>
    <d v="2016-02-26T00:00:00"/>
    <d v="2016-02-29T00:00:00"/>
  </r>
  <r>
    <x v="3"/>
    <s v="Category1"/>
    <s v="ITEM1"/>
    <s v="DESCRIPTION1"/>
    <n v="1"/>
    <n v="526"/>
    <n v="526"/>
    <d v="2016-02-26T00:00:00"/>
    <d v="2016-02-29T00:00:00"/>
  </r>
  <r>
    <x v="2"/>
    <s v="Category1"/>
    <s v="ITEM2"/>
    <s v="DESCRIPTION2"/>
    <n v="1"/>
    <n v="947"/>
    <n v="947"/>
    <d v="2016-02-26T00:00:00"/>
    <d v="2016-02-29T00:00:00"/>
  </r>
  <r>
    <x v="3"/>
    <s v="Category2"/>
    <s v="ITEM3"/>
    <s v="DESCRIPTION3"/>
    <n v="1"/>
    <n v="226"/>
    <n v="226"/>
    <d v="2016-02-26T00:00:00"/>
    <d v="2016-02-29T00:00:00"/>
  </r>
  <r>
    <x v="1"/>
    <s v="Category2"/>
    <s v="ITEM4"/>
    <s v="DESCRIPTION4"/>
    <n v="1"/>
    <n v="673"/>
    <n v="673"/>
    <d v="2016-02-26T00:00:00"/>
    <d v="2016-02-29T00:00:00"/>
  </r>
  <r>
    <x v="4"/>
    <s v="Category3"/>
    <s v="ITEM5"/>
    <s v="DESCRIPTION5"/>
    <n v="1"/>
    <n v="314"/>
    <n v="314"/>
    <d v="2016-02-26T00:00:00"/>
    <d v="2016-02-29T00:00:00"/>
  </r>
  <r>
    <x v="1"/>
    <s v="Category2"/>
    <s v="ITEM4"/>
    <s v="DESCRIPTION4"/>
    <n v="1"/>
    <n v="191"/>
    <n v="191"/>
    <d v="2016-02-26T00:00:00"/>
    <d v="2016-02-29T00:00:00"/>
  </r>
  <r>
    <x v="2"/>
    <s v="Category2"/>
    <s v="ITEM4"/>
    <s v="DESCRIPTION4"/>
    <n v="1"/>
    <n v="868"/>
    <n v="868"/>
    <d v="2016-02-26T00:00:00"/>
    <d v="2016-02-29T00:00:00"/>
  </r>
  <r>
    <x v="4"/>
    <s v="Category2"/>
    <s v="ITEM4"/>
    <s v="DESCRIPTION4"/>
    <n v="1"/>
    <n v="315"/>
    <n v="315"/>
    <d v="2016-02-26T00:00:00"/>
    <d v="2016-02-29T00:00:00"/>
  </r>
  <r>
    <x v="4"/>
    <s v="Category3"/>
    <s v="ITEM5"/>
    <s v="DESCRIPTION5"/>
    <n v="1"/>
    <n v="234"/>
    <n v="234"/>
    <d v="2016-02-26T00:00:00"/>
    <d v="2016-02-29T00:00:00"/>
  </r>
  <r>
    <x v="0"/>
    <s v="Category2"/>
    <s v="ITEM3"/>
    <s v="DESCRIPTION3"/>
    <n v="1"/>
    <n v="918"/>
    <n v="918"/>
    <d v="2016-02-26T00:00:00"/>
    <d v="2016-02-29T00:00:00"/>
  </r>
  <r>
    <x v="5"/>
    <s v="Category1"/>
    <s v="ITEM1"/>
    <s v="DESCRIPTION1"/>
    <n v="1"/>
    <n v="953"/>
    <n v="953"/>
    <d v="2016-02-26T00:00:00"/>
    <d v="2016-02-29T00:00:00"/>
  </r>
  <r>
    <x v="5"/>
    <s v="Category1"/>
    <s v="ITEM2"/>
    <s v="DESCRIPTION2"/>
    <n v="1"/>
    <n v="238"/>
    <n v="238"/>
    <d v="2016-02-26T00:00:00"/>
    <d v="2016-02-29T00:00:00"/>
  </r>
  <r>
    <x v="2"/>
    <s v="Category2"/>
    <s v="ITEM4"/>
    <s v="DESCRIPTION4"/>
    <n v="1"/>
    <n v="853"/>
    <n v="853"/>
    <d v="2016-02-26T00:00:00"/>
    <d v="2016-02-29T00:00:00"/>
  </r>
  <r>
    <x v="0"/>
    <s v="Category2"/>
    <s v="ITEM3"/>
    <s v="DESCRIPTION3"/>
    <n v="1"/>
    <n v="285"/>
    <n v="285"/>
    <d v="2016-02-26T00:00:00"/>
    <d v="2016-02-29T00:00:00"/>
  </r>
  <r>
    <x v="0"/>
    <s v="Category2"/>
    <s v="ITEM4"/>
    <s v="DESCRIPTION4"/>
    <n v="1"/>
    <n v="276"/>
    <n v="276"/>
    <d v="2016-02-26T00:00:00"/>
    <d v="2016-02-29T00:00:00"/>
  </r>
  <r>
    <x v="2"/>
    <s v="Category1"/>
    <s v="ITEM1"/>
    <s v="DESCRIPTION1"/>
    <n v="1"/>
    <n v="544"/>
    <n v="544"/>
    <d v="2016-02-26T00:00:00"/>
    <d v="2016-02-29T00:00:00"/>
  </r>
  <r>
    <x v="3"/>
    <s v="Category1"/>
    <s v="ITEM2"/>
    <s v="DESCRIPTION2"/>
    <n v="1"/>
    <n v="778"/>
    <n v="778"/>
    <d v="2016-02-26T00:00:00"/>
    <d v="2016-02-29T00:00:00"/>
  </r>
  <r>
    <x v="1"/>
    <s v="Category2"/>
    <s v="ITEM3"/>
    <s v="DESCRIPTION3"/>
    <n v="1"/>
    <n v="502"/>
    <n v="502"/>
    <d v="2016-02-26T00:00:00"/>
    <d v="2016-02-29T00:00:00"/>
  </r>
  <r>
    <x v="5"/>
    <s v="Category3"/>
    <s v="ITEM5"/>
    <s v="DESCRIPTION5"/>
    <n v="1"/>
    <n v="820"/>
    <n v="820"/>
    <d v="2016-02-26T00:00:00"/>
    <d v="2016-02-29T00:00:00"/>
  </r>
  <r>
    <x v="2"/>
    <s v="Category1"/>
    <s v="ITEM1"/>
    <s v="DESCRIPTION1"/>
    <n v="1"/>
    <n v="929"/>
    <n v="929"/>
    <d v="2016-02-26T00:00:00"/>
    <d v="2016-02-29T00:00:00"/>
  </r>
  <r>
    <x v="0"/>
    <s v="Category1"/>
    <s v="ITEM2"/>
    <s v="DESCRIPTION2"/>
    <n v="1"/>
    <n v="733"/>
    <n v="733"/>
    <d v="2016-02-26T00:00:00"/>
    <d v="2016-02-29T00:00:00"/>
  </r>
  <r>
    <x v="0"/>
    <s v="Category3"/>
    <s v="ITEM5"/>
    <s v="DESCRIPTION5"/>
    <n v="1"/>
    <n v="597"/>
    <n v="597"/>
    <d v="2016-02-26T00:00:00"/>
    <d v="2016-02-29T00:00:00"/>
  </r>
  <r>
    <x v="3"/>
    <s v="Category2"/>
    <s v="ITEM4"/>
    <s v="DESCRIPTION4"/>
    <n v="1"/>
    <n v="997"/>
    <n v="997"/>
    <d v="2016-02-26T00:00:00"/>
    <d v="2016-02-29T00:00:00"/>
  </r>
  <r>
    <x v="1"/>
    <s v="Category1"/>
    <s v="ITEM2"/>
    <s v="DESCRIPTION2"/>
    <n v="1"/>
    <n v="881"/>
    <n v="881"/>
    <d v="2016-02-26T00:00:00"/>
    <d v="2016-02-29T00:00:00"/>
  </r>
  <r>
    <x v="4"/>
    <s v="Category2"/>
    <s v="ITEM4"/>
    <s v="DESCRIPTION4"/>
    <n v="1"/>
    <n v="812"/>
    <n v="812"/>
    <d v="2016-02-26T00:00:00"/>
    <d v="2016-02-29T00:00:00"/>
  </r>
  <r>
    <x v="5"/>
    <s v="Category3"/>
    <s v="ITEM5"/>
    <s v="DESCRIPTION5"/>
    <n v="1"/>
    <n v="972"/>
    <n v="972"/>
    <d v="2016-02-26T00:00:00"/>
    <d v="2016-02-29T00:00:00"/>
  </r>
  <r>
    <x v="1"/>
    <s v="Category2"/>
    <s v="ITEM4"/>
    <s v="DESCRIPTION4"/>
    <n v="1"/>
    <n v="796"/>
    <n v="796"/>
    <d v="2016-02-26T00:00:00"/>
    <d v="2016-02-29T00:00:00"/>
  </r>
  <r>
    <x v="0"/>
    <s v="Category2"/>
    <s v="ITEM3"/>
    <s v="DESCRIPTION3"/>
    <n v="1"/>
    <n v="451"/>
    <n v="451"/>
    <d v="2016-02-26T00:00:00"/>
    <d v="2016-02-29T00:00:00"/>
  </r>
  <r>
    <x v="5"/>
    <s v="Category2"/>
    <s v="ITEM4"/>
    <s v="DESCRIPTION4"/>
    <n v="1"/>
    <n v="354"/>
    <n v="354"/>
    <d v="2016-02-26T00:00:00"/>
    <d v="2016-02-29T00:00:00"/>
  </r>
  <r>
    <x v="4"/>
    <s v="Category2"/>
    <s v="ITEM3"/>
    <s v="DESCRIPTION3"/>
    <n v="1"/>
    <n v="896"/>
    <n v="896"/>
    <d v="2016-02-26T00:00:00"/>
    <d v="2016-02-29T00:00:00"/>
  </r>
  <r>
    <x v="5"/>
    <s v="Category2"/>
    <s v="ITEM3"/>
    <s v="DESCRIPTION3"/>
    <n v="1"/>
    <n v="605"/>
    <n v="605"/>
    <d v="2016-02-26T00:00:00"/>
    <d v="2016-02-29T00:00:00"/>
  </r>
  <r>
    <x v="5"/>
    <s v="Category3"/>
    <s v="ITEM5"/>
    <s v="DESCRIPTION5"/>
    <n v="1"/>
    <n v="272"/>
    <n v="272"/>
    <d v="2016-02-26T00:00:00"/>
    <d v="2016-02-29T00:00:00"/>
  </r>
  <r>
    <x v="2"/>
    <s v="Category3"/>
    <s v="ITEM5"/>
    <s v="DESCRIPTION5"/>
    <n v="1"/>
    <n v="283"/>
    <n v="283"/>
    <d v="2016-02-26T00:00:00"/>
    <d v="2016-02-29T00:00:00"/>
  </r>
  <r>
    <x v="2"/>
    <s v="Category3"/>
    <s v="ITEM5"/>
    <s v="DESCRIPTION5"/>
    <n v="1"/>
    <n v="253"/>
    <n v="253"/>
    <d v="2016-02-26T00:00:00"/>
    <d v="2016-02-29T00:00:00"/>
  </r>
  <r>
    <x v="2"/>
    <s v="Category1"/>
    <s v="ITEM2"/>
    <s v="DESCRIPTION2"/>
    <n v="1"/>
    <n v="901"/>
    <n v="901"/>
    <d v="2016-02-26T00:00:00"/>
    <d v="2016-02-29T00:00:00"/>
  </r>
  <r>
    <x v="1"/>
    <s v="Category3"/>
    <s v="ITEM5"/>
    <s v="DESCRIPTION5"/>
    <n v="1"/>
    <n v="659"/>
    <n v="659"/>
    <d v="2016-02-26T00:00:00"/>
    <d v="2016-02-29T00:00:00"/>
  </r>
  <r>
    <x v="0"/>
    <s v="Category3"/>
    <s v="ITEM5"/>
    <s v="DESCRIPTION5"/>
    <n v="1"/>
    <n v="134"/>
    <n v="134"/>
    <d v="2016-02-26T00:00:00"/>
    <d v="2016-02-29T00:00:00"/>
  </r>
  <r>
    <x v="1"/>
    <s v="Category2"/>
    <s v="ITEM3"/>
    <s v="DESCRIPTION3"/>
    <n v="1"/>
    <n v="602"/>
    <n v="602"/>
    <d v="2016-02-26T00:00:00"/>
    <d v="2016-02-29T00:00:00"/>
  </r>
  <r>
    <x v="1"/>
    <s v="Category3"/>
    <s v="ITEM5"/>
    <s v="DESCRIPTION5"/>
    <n v="1"/>
    <n v="698"/>
    <n v="698"/>
    <d v="2016-02-26T00:00:00"/>
    <d v="2016-02-29T00:00:00"/>
  </r>
  <r>
    <x v="2"/>
    <s v="Category2"/>
    <s v="ITEM4"/>
    <s v="DESCRIPTION4"/>
    <n v="1"/>
    <n v="983"/>
    <n v="983"/>
    <d v="2016-02-26T00:00:00"/>
    <d v="2016-02-29T00:00:00"/>
  </r>
  <r>
    <x v="0"/>
    <s v="Category3"/>
    <s v="ITEM5"/>
    <s v="DESCRIPTION5"/>
    <n v="1"/>
    <n v="603"/>
    <n v="603"/>
    <d v="2016-02-26T00:00:00"/>
    <d v="2016-02-29T00:00:00"/>
  </r>
  <r>
    <x v="5"/>
    <s v="Category2"/>
    <s v="ITEM3"/>
    <s v="DESCRIPTION3"/>
    <n v="1"/>
    <n v="104"/>
    <n v="104"/>
    <d v="2016-02-26T00:00:00"/>
    <d v="2016-02-29T00:00:00"/>
  </r>
  <r>
    <x v="4"/>
    <s v="Category2"/>
    <s v="ITEM3"/>
    <s v="DESCRIPTION3"/>
    <n v="1"/>
    <n v="796"/>
    <n v="796"/>
    <d v="2016-02-26T00:00:00"/>
    <d v="2016-02-29T00:00:00"/>
  </r>
  <r>
    <x v="1"/>
    <s v="Category1"/>
    <s v="ITEM2"/>
    <s v="DESCRIPTION2"/>
    <n v="1"/>
    <n v="244"/>
    <n v="244"/>
    <d v="2016-02-26T00:00:00"/>
    <d v="2016-02-29T00:00:00"/>
  </r>
  <r>
    <x v="4"/>
    <s v="Category1"/>
    <s v="ITEM1"/>
    <s v="DESCRIPTION1"/>
    <n v="1"/>
    <n v="927"/>
    <n v="927"/>
    <d v="2016-02-26T00:00:00"/>
    <d v="2016-02-29T00:00:00"/>
  </r>
  <r>
    <x v="2"/>
    <s v="Category2"/>
    <s v="ITEM3"/>
    <s v="DESCRIPTION3"/>
    <n v="1"/>
    <n v="776"/>
    <n v="776"/>
    <d v="2016-02-26T00:00:00"/>
    <d v="2016-02-29T00:00:00"/>
  </r>
  <r>
    <x v="5"/>
    <s v="Category1"/>
    <s v="ITEM2"/>
    <s v="DESCRIPTION2"/>
    <n v="1"/>
    <n v="500"/>
    <n v="500"/>
    <d v="2016-02-26T00:00:00"/>
    <d v="2016-02-29T00:00:00"/>
  </r>
  <r>
    <x v="0"/>
    <s v="Category3"/>
    <s v="ITEM5"/>
    <s v="DESCRIPTION5"/>
    <n v="1"/>
    <n v="972"/>
    <n v="972"/>
    <d v="2016-02-27T00:00:00"/>
    <d v="2016-02-29T00:00:00"/>
  </r>
  <r>
    <x v="0"/>
    <s v="Category2"/>
    <s v="ITEM4"/>
    <s v="DESCRIPTION4"/>
    <n v="1"/>
    <n v="492"/>
    <n v="492"/>
    <d v="2016-02-27T00:00:00"/>
    <d v="2016-02-29T00:00:00"/>
  </r>
  <r>
    <x v="3"/>
    <s v="Category3"/>
    <s v="ITEM5"/>
    <s v="DESCRIPTION5"/>
    <n v="1"/>
    <n v="162"/>
    <n v="162"/>
    <d v="2016-02-27T00:00:00"/>
    <d v="2016-02-29T00:00:00"/>
  </r>
  <r>
    <x v="2"/>
    <s v="Category2"/>
    <s v="ITEM3"/>
    <s v="DESCRIPTION3"/>
    <n v="1"/>
    <n v="873"/>
    <n v="873"/>
    <d v="2016-02-27T00:00:00"/>
    <d v="2016-02-29T00:00:00"/>
  </r>
  <r>
    <x v="0"/>
    <s v="Category2"/>
    <s v="ITEM3"/>
    <s v="DESCRIPTION3"/>
    <n v="1"/>
    <n v="389"/>
    <n v="389"/>
    <d v="2016-02-27T00:00:00"/>
    <d v="2016-02-29T00:00:00"/>
  </r>
  <r>
    <x v="1"/>
    <s v="Category1"/>
    <s v="ITEM2"/>
    <s v="DESCRIPTION2"/>
    <n v="1"/>
    <n v="815"/>
    <n v="815"/>
    <d v="2016-02-27T00:00:00"/>
    <d v="2016-02-29T00:00:00"/>
  </r>
  <r>
    <x v="5"/>
    <s v="Category2"/>
    <s v="ITEM4"/>
    <s v="DESCRIPTION4"/>
    <n v="1"/>
    <n v="634"/>
    <n v="634"/>
    <d v="2016-02-27T00:00:00"/>
    <d v="2016-02-29T00:00:00"/>
  </r>
  <r>
    <x v="4"/>
    <s v="Category3"/>
    <s v="ITEM5"/>
    <s v="DESCRIPTION5"/>
    <n v="1"/>
    <n v="580"/>
    <n v="580"/>
    <d v="2016-02-27T00:00:00"/>
    <d v="2016-02-29T00:00:00"/>
  </r>
  <r>
    <x v="2"/>
    <s v="Category1"/>
    <s v="ITEM1"/>
    <s v="DESCRIPTION1"/>
    <n v="1"/>
    <n v="255"/>
    <n v="255"/>
    <d v="2016-02-27T00:00:00"/>
    <d v="2016-02-29T00:00:00"/>
  </r>
  <r>
    <x v="5"/>
    <s v="Category3"/>
    <s v="ITEM5"/>
    <s v="DESCRIPTION5"/>
    <n v="1"/>
    <n v="261"/>
    <n v="261"/>
    <d v="2016-02-27T00:00:00"/>
    <d v="2016-02-29T00:00:00"/>
  </r>
  <r>
    <x v="0"/>
    <s v="Category2"/>
    <s v="ITEM3"/>
    <s v="DESCRIPTION3"/>
    <n v="1"/>
    <n v="732"/>
    <n v="732"/>
    <d v="2016-02-27T00:00:00"/>
    <d v="2016-02-29T00:00:00"/>
  </r>
  <r>
    <x v="1"/>
    <s v="Category2"/>
    <s v="ITEM4"/>
    <s v="DESCRIPTION4"/>
    <n v="1"/>
    <n v="280"/>
    <n v="280"/>
    <d v="2016-02-27T00:00:00"/>
    <d v="2016-02-29T00:00:00"/>
  </r>
  <r>
    <x v="4"/>
    <s v="Category1"/>
    <s v="ITEM1"/>
    <s v="DESCRIPTION1"/>
    <n v="1"/>
    <n v="191"/>
    <n v="191"/>
    <d v="2016-02-27T00:00:00"/>
    <d v="2016-02-29T00:00:00"/>
  </r>
  <r>
    <x v="0"/>
    <s v="Category2"/>
    <s v="ITEM3"/>
    <s v="DESCRIPTION3"/>
    <n v="1"/>
    <n v="304"/>
    <n v="304"/>
    <d v="2016-02-27T00:00:00"/>
    <d v="2016-02-29T00:00:00"/>
  </r>
  <r>
    <x v="0"/>
    <s v="Category1"/>
    <s v="ITEM1"/>
    <s v="DESCRIPTION1"/>
    <n v="1"/>
    <n v="464"/>
    <n v="464"/>
    <d v="2016-02-27T00:00:00"/>
    <d v="2016-02-29T00:00:00"/>
  </r>
  <r>
    <x v="4"/>
    <s v="Category2"/>
    <s v="ITEM3"/>
    <s v="DESCRIPTION3"/>
    <n v="1"/>
    <n v="371"/>
    <n v="371"/>
    <d v="2016-02-27T00:00:00"/>
    <d v="2016-02-29T00:00:00"/>
  </r>
  <r>
    <x v="3"/>
    <s v="Category2"/>
    <s v="ITEM4"/>
    <s v="DESCRIPTION4"/>
    <n v="1"/>
    <n v="760"/>
    <n v="760"/>
    <d v="2016-02-27T00:00:00"/>
    <d v="2016-02-29T00:00:00"/>
  </r>
  <r>
    <x v="3"/>
    <s v="Category2"/>
    <s v="ITEM3"/>
    <s v="DESCRIPTION3"/>
    <n v="1"/>
    <n v="316"/>
    <n v="316"/>
    <d v="2016-02-27T00:00:00"/>
    <d v="2016-02-29T00:00:00"/>
  </r>
  <r>
    <x v="1"/>
    <s v="Category3"/>
    <s v="ITEM5"/>
    <s v="DESCRIPTION5"/>
    <n v="1"/>
    <n v="572"/>
    <n v="572"/>
    <d v="2016-02-27T00:00:00"/>
    <d v="2016-02-29T00:00:00"/>
  </r>
  <r>
    <x v="2"/>
    <s v="Category1"/>
    <s v="ITEM1"/>
    <s v="DESCRIPTION1"/>
    <n v="1"/>
    <n v="862"/>
    <n v="862"/>
    <d v="2016-02-27T00:00:00"/>
    <d v="2016-02-29T00:00:00"/>
  </r>
  <r>
    <x v="2"/>
    <s v="Category2"/>
    <s v="ITEM3"/>
    <s v="DESCRIPTION3"/>
    <n v="1"/>
    <n v="193"/>
    <n v="193"/>
    <d v="2016-02-27T00:00:00"/>
    <d v="2016-02-29T00:00:00"/>
  </r>
  <r>
    <x v="0"/>
    <s v="Category3"/>
    <s v="ITEM5"/>
    <s v="DESCRIPTION5"/>
    <n v="1"/>
    <n v="994"/>
    <n v="994"/>
    <d v="2016-02-27T00:00:00"/>
    <d v="2016-02-29T00:00:00"/>
  </r>
  <r>
    <x v="5"/>
    <s v="Category1"/>
    <s v="ITEM1"/>
    <s v="DESCRIPTION1"/>
    <n v="1"/>
    <n v="986"/>
    <n v="986"/>
    <d v="2016-02-27T00:00:00"/>
    <d v="2016-02-29T00:00:00"/>
  </r>
  <r>
    <x v="5"/>
    <s v="Category2"/>
    <s v="ITEM3"/>
    <s v="DESCRIPTION3"/>
    <n v="1"/>
    <n v="554"/>
    <n v="554"/>
    <d v="2016-02-27T00:00:00"/>
    <d v="2016-02-29T00:00:00"/>
  </r>
  <r>
    <x v="4"/>
    <s v="Category1"/>
    <s v="ITEM2"/>
    <s v="DESCRIPTION2"/>
    <n v="1"/>
    <n v="858"/>
    <n v="858"/>
    <d v="2016-02-27T00:00:00"/>
    <d v="2016-02-29T00:00:00"/>
  </r>
  <r>
    <x v="1"/>
    <s v="Category2"/>
    <s v="ITEM3"/>
    <s v="DESCRIPTION3"/>
    <n v="1"/>
    <n v="530"/>
    <n v="530"/>
    <d v="2016-02-27T00:00:00"/>
    <d v="2016-02-29T00:00:00"/>
  </r>
  <r>
    <x v="4"/>
    <s v="Category1"/>
    <s v="ITEM1"/>
    <s v="DESCRIPTION1"/>
    <n v="1"/>
    <n v="520"/>
    <n v="520"/>
    <d v="2016-02-27T00:00:00"/>
    <d v="2016-02-29T00:00:00"/>
  </r>
  <r>
    <x v="0"/>
    <s v="Category1"/>
    <s v="ITEM1"/>
    <s v="DESCRIPTION1"/>
    <n v="1"/>
    <n v="555"/>
    <n v="555"/>
    <d v="2016-02-27T00:00:00"/>
    <d v="2016-02-29T00:00:00"/>
  </r>
  <r>
    <x v="4"/>
    <s v="Category1"/>
    <s v="ITEM1"/>
    <s v="DESCRIPTION1"/>
    <n v="1"/>
    <n v="597"/>
    <n v="597"/>
    <d v="2016-02-27T00:00:00"/>
    <d v="2016-02-29T00:00:00"/>
  </r>
  <r>
    <x v="3"/>
    <s v="Category1"/>
    <s v="ITEM2"/>
    <s v="DESCRIPTION2"/>
    <n v="1"/>
    <n v="713"/>
    <n v="713"/>
    <d v="2016-02-27T00:00:00"/>
    <d v="2016-02-29T00:00:00"/>
  </r>
  <r>
    <x v="3"/>
    <s v="Category3"/>
    <s v="ITEM5"/>
    <s v="DESCRIPTION5"/>
    <n v="1"/>
    <n v="107"/>
    <n v="107"/>
    <d v="2016-02-27T00:00:00"/>
    <d v="2016-02-29T00:00:00"/>
  </r>
  <r>
    <x v="2"/>
    <s v="Category1"/>
    <s v="ITEM2"/>
    <s v="DESCRIPTION2"/>
    <n v="1"/>
    <n v="863"/>
    <n v="863"/>
    <d v="2016-02-27T00:00:00"/>
    <d v="2016-02-29T00:00:00"/>
  </r>
  <r>
    <x v="4"/>
    <s v="Category3"/>
    <s v="ITEM5"/>
    <s v="DESCRIPTION5"/>
    <n v="1"/>
    <n v="121"/>
    <n v="121"/>
    <d v="2016-02-27T00:00:00"/>
    <d v="2016-02-29T00:00:00"/>
  </r>
  <r>
    <x v="3"/>
    <s v="Category2"/>
    <s v="ITEM3"/>
    <s v="DESCRIPTION3"/>
    <n v="1"/>
    <n v="620"/>
    <n v="620"/>
    <d v="2016-02-27T00:00:00"/>
    <d v="2016-02-29T00:00:00"/>
  </r>
  <r>
    <x v="1"/>
    <s v="Category3"/>
    <s v="ITEM5"/>
    <s v="DESCRIPTION5"/>
    <n v="1"/>
    <n v="923"/>
    <n v="923"/>
    <d v="2016-02-27T00:00:00"/>
    <d v="2016-02-29T00:00:00"/>
  </r>
  <r>
    <x v="3"/>
    <s v="Category1"/>
    <s v="ITEM2"/>
    <s v="DESCRIPTION2"/>
    <n v="1"/>
    <n v="828"/>
    <n v="828"/>
    <d v="2016-02-27T00:00:00"/>
    <d v="2016-02-29T00:00:00"/>
  </r>
  <r>
    <x v="0"/>
    <s v="Category1"/>
    <s v="ITEM2"/>
    <s v="DESCRIPTION2"/>
    <n v="1"/>
    <n v="797"/>
    <n v="797"/>
    <d v="2016-02-27T00:00:00"/>
    <d v="2016-02-29T00:00:00"/>
  </r>
  <r>
    <x v="0"/>
    <s v="Category1"/>
    <s v="ITEM1"/>
    <s v="DESCRIPTION1"/>
    <n v="1"/>
    <n v="520"/>
    <n v="520"/>
    <d v="2016-02-27T00:00:00"/>
    <d v="2016-02-29T00:00:00"/>
  </r>
  <r>
    <x v="3"/>
    <s v="Category1"/>
    <s v="ITEM2"/>
    <s v="DESCRIPTION2"/>
    <n v="1"/>
    <n v="593"/>
    <n v="593"/>
    <d v="2016-02-27T00:00:00"/>
    <d v="2016-02-29T00:00:00"/>
  </r>
  <r>
    <x v="1"/>
    <s v="Category1"/>
    <s v="ITEM1"/>
    <s v="DESCRIPTION1"/>
    <n v="1"/>
    <n v="603"/>
    <n v="603"/>
    <d v="2016-02-27T00:00:00"/>
    <d v="2016-02-29T00:00:00"/>
  </r>
  <r>
    <x v="5"/>
    <s v="Category1"/>
    <s v="ITEM2"/>
    <s v="DESCRIPTION2"/>
    <n v="1"/>
    <n v="252"/>
    <n v="252"/>
    <d v="2016-02-27T00:00:00"/>
    <d v="2016-02-29T00:00:00"/>
  </r>
  <r>
    <x v="5"/>
    <s v="Category3"/>
    <s v="ITEM5"/>
    <s v="DESCRIPTION5"/>
    <n v="1"/>
    <n v="900"/>
    <n v="900"/>
    <d v="2016-02-27T00:00:00"/>
    <d v="2016-02-29T00:00:00"/>
  </r>
  <r>
    <x v="4"/>
    <s v="Category3"/>
    <s v="ITEM5"/>
    <s v="DESCRIPTION5"/>
    <n v="1"/>
    <n v="586"/>
    <n v="586"/>
    <d v="2016-02-27T00:00:00"/>
    <d v="2016-02-29T00:00:00"/>
  </r>
  <r>
    <x v="1"/>
    <s v="Category2"/>
    <s v="ITEM4"/>
    <s v="DESCRIPTION4"/>
    <n v="1"/>
    <n v="909"/>
    <n v="909"/>
    <d v="2016-02-27T00:00:00"/>
    <d v="2016-02-29T00:00:00"/>
  </r>
  <r>
    <x v="1"/>
    <s v="Category1"/>
    <s v="ITEM1"/>
    <s v="DESCRIPTION1"/>
    <n v="1"/>
    <n v="207"/>
    <n v="207"/>
    <d v="2016-02-27T00:00:00"/>
    <d v="2016-02-29T00:00:00"/>
  </r>
  <r>
    <x v="1"/>
    <s v="Category3"/>
    <s v="ITEM5"/>
    <s v="DESCRIPTION5"/>
    <n v="1"/>
    <n v="650"/>
    <n v="650"/>
    <d v="2016-02-27T00:00:00"/>
    <d v="2016-02-29T00:00:00"/>
  </r>
  <r>
    <x v="1"/>
    <s v="Category1"/>
    <s v="ITEM2"/>
    <s v="DESCRIPTION2"/>
    <n v="1"/>
    <n v="736"/>
    <n v="736"/>
    <d v="2016-02-27T00:00:00"/>
    <d v="2016-02-29T00:00:00"/>
  </r>
  <r>
    <x v="4"/>
    <s v="Category2"/>
    <s v="ITEM4"/>
    <s v="DESCRIPTION4"/>
    <n v="1"/>
    <n v="439"/>
    <n v="439"/>
    <d v="2016-02-27T00:00:00"/>
    <d v="2016-02-29T00:00:00"/>
  </r>
  <r>
    <x v="1"/>
    <s v="Category1"/>
    <s v="ITEM2"/>
    <s v="DESCRIPTION2"/>
    <n v="1"/>
    <n v="668"/>
    <n v="668"/>
    <d v="2016-02-27T00:00:00"/>
    <d v="2016-02-29T00:00:00"/>
  </r>
  <r>
    <x v="3"/>
    <s v="Category2"/>
    <s v="ITEM4"/>
    <s v="DESCRIPTION4"/>
    <n v="1"/>
    <n v="587"/>
    <n v="587"/>
    <d v="2016-02-27T00:00:00"/>
    <d v="2016-02-29T00:00:00"/>
  </r>
  <r>
    <x v="3"/>
    <s v="Category2"/>
    <s v="ITEM3"/>
    <s v="DESCRIPTION3"/>
    <n v="1"/>
    <n v="742"/>
    <n v="742"/>
    <d v="2016-02-28T00:00:00"/>
    <d v="2016-02-29T00:00:00"/>
  </r>
  <r>
    <x v="1"/>
    <s v="Category2"/>
    <s v="ITEM3"/>
    <s v="DESCRIPTION3"/>
    <n v="1"/>
    <n v="372"/>
    <n v="372"/>
    <d v="2016-02-28T00:00:00"/>
    <d v="2016-02-29T00:00:00"/>
  </r>
  <r>
    <x v="3"/>
    <s v="Category3"/>
    <s v="ITEM5"/>
    <s v="DESCRIPTION5"/>
    <n v="1"/>
    <n v="180"/>
    <n v="180"/>
    <d v="2016-02-28T00:00:00"/>
    <d v="2016-02-29T00:00:00"/>
  </r>
  <r>
    <x v="2"/>
    <s v="Category1"/>
    <s v="ITEM2"/>
    <s v="DESCRIPTION2"/>
    <n v="1"/>
    <n v="428"/>
    <n v="428"/>
    <d v="2016-02-28T00:00:00"/>
    <d v="2016-02-29T00:00:00"/>
  </r>
  <r>
    <x v="1"/>
    <s v="Category2"/>
    <s v="ITEM3"/>
    <s v="DESCRIPTION3"/>
    <n v="1"/>
    <n v="917"/>
    <n v="917"/>
    <d v="2016-02-28T00:00:00"/>
    <d v="2016-02-29T00:00:00"/>
  </r>
  <r>
    <x v="1"/>
    <s v="Category2"/>
    <s v="ITEM4"/>
    <s v="DESCRIPTION4"/>
    <n v="1"/>
    <n v="843"/>
    <n v="843"/>
    <d v="2016-02-28T00:00:00"/>
    <d v="2016-02-29T00:00:00"/>
  </r>
  <r>
    <x v="1"/>
    <s v="Category1"/>
    <s v="ITEM2"/>
    <s v="DESCRIPTION2"/>
    <n v="1"/>
    <n v="673"/>
    <n v="673"/>
    <d v="2016-02-28T00:00:00"/>
    <d v="2016-02-29T00:00:00"/>
  </r>
  <r>
    <x v="1"/>
    <s v="Category2"/>
    <s v="ITEM3"/>
    <s v="DESCRIPTION3"/>
    <n v="1"/>
    <n v="393"/>
    <n v="393"/>
    <d v="2016-02-28T00:00:00"/>
    <d v="2016-02-29T00:00:00"/>
  </r>
  <r>
    <x v="3"/>
    <s v="Category2"/>
    <s v="ITEM4"/>
    <s v="DESCRIPTION4"/>
    <n v="1"/>
    <n v="549"/>
    <n v="549"/>
    <d v="2016-02-28T00:00:00"/>
    <d v="2016-02-29T00:00:00"/>
  </r>
  <r>
    <x v="4"/>
    <s v="Category2"/>
    <s v="ITEM4"/>
    <s v="DESCRIPTION4"/>
    <n v="1"/>
    <n v="729"/>
    <n v="729"/>
    <d v="2016-02-28T00:00:00"/>
    <d v="2016-02-29T00:00:00"/>
  </r>
  <r>
    <x v="3"/>
    <s v="Category1"/>
    <s v="ITEM1"/>
    <s v="DESCRIPTION1"/>
    <n v="1"/>
    <n v="169"/>
    <n v="169"/>
    <d v="2016-02-28T00:00:00"/>
    <d v="2016-02-29T00:00:00"/>
  </r>
  <r>
    <x v="3"/>
    <s v="Category2"/>
    <s v="ITEM3"/>
    <s v="DESCRIPTION3"/>
    <n v="1"/>
    <n v="375"/>
    <n v="375"/>
    <d v="2016-02-28T00:00:00"/>
    <d v="2016-02-29T00:00:00"/>
  </r>
  <r>
    <x v="5"/>
    <s v="Category1"/>
    <s v="ITEM1"/>
    <s v="DESCRIPTION1"/>
    <n v="1"/>
    <n v="942"/>
    <n v="942"/>
    <d v="2016-02-28T00:00:00"/>
    <d v="2016-02-29T00:00:00"/>
  </r>
  <r>
    <x v="2"/>
    <s v="Category2"/>
    <s v="ITEM3"/>
    <s v="DESCRIPTION3"/>
    <n v="1"/>
    <n v="440"/>
    <n v="440"/>
    <d v="2016-02-28T00:00:00"/>
    <d v="2016-02-29T00:00:00"/>
  </r>
  <r>
    <x v="3"/>
    <s v="Category2"/>
    <s v="ITEM3"/>
    <s v="DESCRIPTION3"/>
    <n v="1"/>
    <n v="321"/>
    <n v="321"/>
    <d v="2016-02-28T00:00:00"/>
    <d v="2016-02-29T00:00:00"/>
  </r>
  <r>
    <x v="5"/>
    <s v="Category3"/>
    <s v="ITEM5"/>
    <s v="DESCRIPTION5"/>
    <n v="1"/>
    <n v="508"/>
    <n v="508"/>
    <d v="2016-02-28T00:00:00"/>
    <d v="2016-02-29T00:00:00"/>
  </r>
  <r>
    <x v="2"/>
    <s v="Category3"/>
    <s v="ITEM5"/>
    <s v="DESCRIPTION5"/>
    <n v="1"/>
    <n v="630"/>
    <n v="630"/>
    <d v="2016-02-28T00:00:00"/>
    <d v="2016-02-29T00:00:00"/>
  </r>
  <r>
    <x v="3"/>
    <s v="Category2"/>
    <s v="ITEM3"/>
    <s v="DESCRIPTION3"/>
    <n v="1"/>
    <n v="809"/>
    <n v="809"/>
    <d v="2016-02-28T00:00:00"/>
    <d v="2016-02-29T00:00:00"/>
  </r>
  <r>
    <x v="0"/>
    <s v="Category3"/>
    <s v="ITEM5"/>
    <s v="DESCRIPTION5"/>
    <n v="1"/>
    <n v="483"/>
    <n v="483"/>
    <d v="2016-02-28T00:00:00"/>
    <d v="2016-02-29T00:00:00"/>
  </r>
  <r>
    <x v="1"/>
    <s v="Category3"/>
    <s v="ITEM5"/>
    <s v="DESCRIPTION5"/>
    <n v="1"/>
    <n v="637"/>
    <n v="637"/>
    <d v="2016-02-28T00:00:00"/>
    <d v="2016-02-29T00:00:00"/>
  </r>
  <r>
    <x v="3"/>
    <s v="Category1"/>
    <s v="ITEM1"/>
    <s v="DESCRIPTION1"/>
    <n v="1"/>
    <n v="677"/>
    <n v="677"/>
    <d v="2016-02-28T00:00:00"/>
    <d v="2016-02-29T00:00:00"/>
  </r>
  <r>
    <x v="0"/>
    <s v="Category1"/>
    <s v="ITEM1"/>
    <s v="DESCRIPTION1"/>
    <n v="1"/>
    <n v="164"/>
    <n v="164"/>
    <d v="2016-02-28T00:00:00"/>
    <d v="2016-02-29T00:00:00"/>
  </r>
  <r>
    <x v="0"/>
    <s v="Category1"/>
    <s v="ITEM1"/>
    <s v="DESCRIPTION1"/>
    <n v="1"/>
    <n v="867"/>
    <n v="867"/>
    <d v="2016-02-28T00:00:00"/>
    <d v="2016-02-29T00:00:00"/>
  </r>
  <r>
    <x v="0"/>
    <s v="Category2"/>
    <s v="ITEM4"/>
    <s v="DESCRIPTION4"/>
    <n v="1"/>
    <n v="561"/>
    <n v="561"/>
    <d v="2016-02-28T00:00:00"/>
    <d v="2016-02-29T00:00:00"/>
  </r>
  <r>
    <x v="4"/>
    <s v="Category1"/>
    <s v="ITEM1"/>
    <s v="DESCRIPTION1"/>
    <n v="1"/>
    <n v="536"/>
    <n v="536"/>
    <d v="2016-02-28T00:00:00"/>
    <d v="2016-02-29T00:00:00"/>
  </r>
  <r>
    <x v="3"/>
    <s v="Category2"/>
    <s v="ITEM3"/>
    <s v="DESCRIPTION3"/>
    <n v="1"/>
    <n v="170"/>
    <n v="170"/>
    <d v="2016-02-28T00:00:00"/>
    <d v="2016-02-29T00:00:00"/>
  </r>
  <r>
    <x v="2"/>
    <s v="Category2"/>
    <s v="ITEM3"/>
    <s v="DESCRIPTION3"/>
    <n v="1"/>
    <n v="296"/>
    <n v="296"/>
    <d v="2016-02-28T00:00:00"/>
    <d v="2016-02-29T00:00:00"/>
  </r>
  <r>
    <x v="2"/>
    <s v="Category1"/>
    <s v="ITEM1"/>
    <s v="DESCRIPTION1"/>
    <n v="1"/>
    <n v="837"/>
    <n v="837"/>
    <d v="2016-02-28T00:00:00"/>
    <d v="2016-02-29T00:00:00"/>
  </r>
  <r>
    <x v="3"/>
    <s v="Category2"/>
    <s v="ITEM3"/>
    <s v="DESCRIPTION3"/>
    <n v="1"/>
    <n v="987"/>
    <n v="987"/>
    <d v="2016-02-28T00:00:00"/>
    <d v="2016-02-29T00:00:00"/>
  </r>
  <r>
    <x v="4"/>
    <s v="Category3"/>
    <s v="ITEM5"/>
    <s v="DESCRIPTION5"/>
    <n v="1"/>
    <n v="790"/>
    <n v="790"/>
    <d v="2016-02-28T00:00:00"/>
    <d v="2016-02-29T00:00:00"/>
  </r>
  <r>
    <x v="4"/>
    <s v="Category1"/>
    <s v="ITEM1"/>
    <s v="DESCRIPTION1"/>
    <n v="1"/>
    <n v="679"/>
    <n v="679"/>
    <d v="2016-02-28T00:00:00"/>
    <d v="2016-02-29T00:00:00"/>
  </r>
  <r>
    <x v="5"/>
    <s v="Category3"/>
    <s v="ITEM5"/>
    <s v="DESCRIPTION5"/>
    <n v="1"/>
    <n v="657"/>
    <n v="657"/>
    <d v="2016-02-28T00:00:00"/>
    <d v="2016-02-29T00:00:00"/>
  </r>
  <r>
    <x v="0"/>
    <s v="Category2"/>
    <s v="ITEM4"/>
    <s v="DESCRIPTION4"/>
    <n v="1"/>
    <n v="467"/>
    <n v="467"/>
    <d v="2016-02-28T00:00:00"/>
    <d v="2016-02-29T00:00:00"/>
  </r>
  <r>
    <x v="5"/>
    <s v="Category2"/>
    <s v="ITEM3"/>
    <s v="DESCRIPTION3"/>
    <n v="1"/>
    <n v="895"/>
    <n v="895"/>
    <d v="2016-02-28T00:00:00"/>
    <d v="2016-02-29T00:00:00"/>
  </r>
  <r>
    <x v="4"/>
    <s v="Category1"/>
    <s v="ITEM1"/>
    <s v="DESCRIPTION1"/>
    <n v="1"/>
    <n v="788"/>
    <n v="788"/>
    <d v="2016-02-28T00:00:00"/>
    <d v="2016-02-29T00:00:00"/>
  </r>
  <r>
    <x v="2"/>
    <s v="Category1"/>
    <s v="ITEM2"/>
    <s v="DESCRIPTION2"/>
    <n v="1"/>
    <n v="573"/>
    <n v="573"/>
    <d v="2016-02-28T00:00:00"/>
    <d v="2016-02-29T00:00:00"/>
  </r>
  <r>
    <x v="4"/>
    <s v="Category2"/>
    <s v="ITEM3"/>
    <s v="DESCRIPTION3"/>
    <n v="1"/>
    <n v="598"/>
    <n v="598"/>
    <d v="2016-02-28T00:00:00"/>
    <d v="2016-02-29T00:00:00"/>
  </r>
  <r>
    <x v="5"/>
    <s v="Category1"/>
    <s v="ITEM2"/>
    <s v="DESCRIPTION2"/>
    <n v="1"/>
    <n v="509"/>
    <n v="509"/>
    <d v="2016-02-28T00:00:00"/>
    <d v="2016-02-29T00:00:00"/>
  </r>
  <r>
    <x v="5"/>
    <s v="Category1"/>
    <s v="ITEM1"/>
    <s v="DESCRIPTION1"/>
    <n v="1"/>
    <n v="541"/>
    <n v="541"/>
    <d v="2016-02-28T00:00:00"/>
    <d v="2016-02-29T00:00:00"/>
  </r>
  <r>
    <x v="5"/>
    <s v="Category1"/>
    <s v="ITEM1"/>
    <s v="DESCRIPTION1"/>
    <n v="1"/>
    <n v="862"/>
    <n v="862"/>
    <d v="2016-02-28T00:00:00"/>
    <d v="2016-02-29T00:00:00"/>
  </r>
  <r>
    <x v="5"/>
    <s v="Category1"/>
    <s v="ITEM2"/>
    <s v="DESCRIPTION2"/>
    <n v="1"/>
    <n v="682"/>
    <n v="682"/>
    <d v="2016-02-28T00:00:00"/>
    <d v="2016-02-29T00:00:00"/>
  </r>
  <r>
    <x v="4"/>
    <s v="Category1"/>
    <s v="ITEM1"/>
    <s v="DESCRIPTION1"/>
    <n v="1"/>
    <n v="172"/>
    <n v="172"/>
    <d v="2016-02-28T00:00:00"/>
    <d v="2016-02-29T00:00:00"/>
  </r>
  <r>
    <x v="4"/>
    <s v="Category3"/>
    <s v="ITEM5"/>
    <s v="DESCRIPTION5"/>
    <n v="1"/>
    <n v="232"/>
    <n v="232"/>
    <d v="2016-02-28T00:00:00"/>
    <d v="2016-02-29T00:00:00"/>
  </r>
  <r>
    <x v="5"/>
    <s v="Category1"/>
    <s v="ITEM1"/>
    <s v="DESCRIPTION1"/>
    <n v="1"/>
    <n v="463"/>
    <n v="463"/>
    <d v="2016-02-28T00:00:00"/>
    <d v="2016-02-29T00:00:00"/>
  </r>
  <r>
    <x v="2"/>
    <s v="Category2"/>
    <s v="ITEM3"/>
    <s v="DESCRIPTION3"/>
    <n v="1"/>
    <n v="236"/>
    <n v="236"/>
    <d v="2016-02-28T00:00:00"/>
    <d v="2016-02-29T00:00:00"/>
  </r>
  <r>
    <x v="4"/>
    <s v="Category3"/>
    <s v="ITEM5"/>
    <s v="DESCRIPTION5"/>
    <n v="1"/>
    <n v="618"/>
    <n v="618"/>
    <d v="2016-02-28T00:00:00"/>
    <d v="2016-02-29T00:00:00"/>
  </r>
  <r>
    <x v="2"/>
    <s v="Category3"/>
    <s v="ITEM5"/>
    <s v="DESCRIPTION5"/>
    <n v="1"/>
    <n v="817"/>
    <n v="817"/>
    <d v="2016-02-28T00:00:00"/>
    <d v="2016-02-29T00:00:00"/>
  </r>
  <r>
    <x v="1"/>
    <s v="Category3"/>
    <s v="ITEM5"/>
    <s v="DESCRIPTION5"/>
    <n v="1"/>
    <n v="819"/>
    <n v="819"/>
    <d v="2016-02-28T00:00:00"/>
    <d v="2016-02-29T00:00:00"/>
  </r>
  <r>
    <x v="3"/>
    <s v="Category2"/>
    <s v="ITEM4"/>
    <s v="DESCRIPTION4"/>
    <n v="1"/>
    <n v="530"/>
    <n v="530"/>
    <d v="2016-02-28T00:00:00"/>
    <d v="2016-02-29T00:00:00"/>
  </r>
  <r>
    <x v="2"/>
    <s v="Category1"/>
    <s v="ITEM2"/>
    <s v="DESCRIPTION2"/>
    <n v="1"/>
    <n v="252"/>
    <n v="252"/>
    <d v="2016-02-28T00:00:00"/>
    <d v="2016-02-29T00:00:00"/>
  </r>
  <r>
    <x v="5"/>
    <s v="Category1"/>
    <s v="ITEM2"/>
    <s v="DESCRIPTION2"/>
    <n v="1"/>
    <n v="720"/>
    <n v="720"/>
    <d v="2016-02-29T00:00:00"/>
    <d v="2016-02-29T00:00:00"/>
  </r>
  <r>
    <x v="0"/>
    <s v="Category2"/>
    <s v="ITEM4"/>
    <s v="DESCRIPTION4"/>
    <n v="1"/>
    <n v="659"/>
    <n v="659"/>
    <d v="2016-02-29T00:00:00"/>
    <d v="2016-02-29T00:00:00"/>
  </r>
  <r>
    <x v="4"/>
    <s v="Category1"/>
    <s v="ITEM1"/>
    <s v="DESCRIPTION1"/>
    <n v="1"/>
    <n v="424"/>
    <n v="424"/>
    <d v="2016-02-29T00:00:00"/>
    <d v="2016-02-29T00:00:00"/>
  </r>
  <r>
    <x v="5"/>
    <s v="Category3"/>
    <s v="ITEM5"/>
    <s v="DESCRIPTION5"/>
    <n v="1"/>
    <n v="246"/>
    <n v="246"/>
    <d v="2016-02-29T00:00:00"/>
    <d v="2016-02-29T00:00:00"/>
  </r>
  <r>
    <x v="1"/>
    <s v="Category1"/>
    <s v="ITEM2"/>
    <s v="DESCRIPTION2"/>
    <n v="1"/>
    <n v="838"/>
    <n v="838"/>
    <d v="2016-02-29T00:00:00"/>
    <d v="2016-02-29T00:00:00"/>
  </r>
  <r>
    <x v="2"/>
    <s v="Category1"/>
    <s v="ITEM1"/>
    <s v="DESCRIPTION1"/>
    <n v="1"/>
    <n v="163"/>
    <n v="163"/>
    <d v="2016-02-29T00:00:00"/>
    <d v="2016-02-29T00:00:00"/>
  </r>
  <r>
    <x v="4"/>
    <s v="Category1"/>
    <s v="ITEM1"/>
    <s v="DESCRIPTION1"/>
    <n v="1"/>
    <n v="562"/>
    <n v="562"/>
    <d v="2016-02-29T00:00:00"/>
    <d v="2016-02-29T00:00:00"/>
  </r>
  <r>
    <x v="0"/>
    <s v="Category2"/>
    <s v="ITEM3"/>
    <s v="DESCRIPTION3"/>
    <n v="1"/>
    <n v="193"/>
    <n v="193"/>
    <d v="2016-02-29T00:00:00"/>
    <d v="2016-02-29T00:00:00"/>
  </r>
  <r>
    <x v="2"/>
    <s v="Category2"/>
    <s v="ITEM3"/>
    <s v="DESCRIPTION3"/>
    <n v="1"/>
    <n v="165"/>
    <n v="165"/>
    <d v="2016-02-29T00:00:00"/>
    <d v="2016-02-29T00:00:00"/>
  </r>
  <r>
    <x v="2"/>
    <s v="Category2"/>
    <s v="ITEM4"/>
    <s v="DESCRIPTION4"/>
    <n v="1"/>
    <n v="763"/>
    <n v="763"/>
    <d v="2016-02-29T00:00:00"/>
    <d v="2016-02-29T00:00:00"/>
  </r>
  <r>
    <x v="3"/>
    <s v="Category1"/>
    <s v="ITEM1"/>
    <s v="DESCRIPTION1"/>
    <n v="1"/>
    <n v="566"/>
    <n v="566"/>
    <d v="2016-02-29T00:00:00"/>
    <d v="2016-02-29T00:00:00"/>
  </r>
  <r>
    <x v="3"/>
    <s v="Category3"/>
    <s v="ITEM5"/>
    <s v="DESCRIPTION5"/>
    <n v="1"/>
    <n v="648"/>
    <n v="648"/>
    <d v="2016-02-29T00:00:00"/>
    <d v="2016-02-29T00:00:00"/>
  </r>
  <r>
    <x v="1"/>
    <s v="Category2"/>
    <s v="ITEM4"/>
    <s v="DESCRIPTION4"/>
    <n v="1"/>
    <n v="633"/>
    <n v="633"/>
    <d v="2016-02-29T00:00:00"/>
    <d v="2016-02-29T00:00:00"/>
  </r>
  <r>
    <x v="3"/>
    <s v="Category3"/>
    <s v="ITEM5"/>
    <s v="DESCRIPTION5"/>
    <n v="1"/>
    <n v="727"/>
    <n v="727"/>
    <d v="2016-02-29T00:00:00"/>
    <d v="2016-02-29T00:00:00"/>
  </r>
  <r>
    <x v="1"/>
    <s v="Category1"/>
    <s v="ITEM1"/>
    <s v="DESCRIPTION1"/>
    <n v="1"/>
    <n v="575"/>
    <n v="575"/>
    <d v="2016-02-29T00:00:00"/>
    <d v="2016-02-29T00:00:00"/>
  </r>
  <r>
    <x v="4"/>
    <s v="Category2"/>
    <s v="ITEM4"/>
    <s v="DESCRIPTION4"/>
    <n v="1"/>
    <n v="975"/>
    <n v="975"/>
    <d v="2016-02-29T00:00:00"/>
    <d v="2016-02-29T00:00:00"/>
  </r>
  <r>
    <x v="2"/>
    <s v="Category2"/>
    <s v="ITEM3"/>
    <s v="DESCRIPTION3"/>
    <n v="1"/>
    <n v="748"/>
    <n v="748"/>
    <d v="2016-02-29T00:00:00"/>
    <d v="2016-02-29T00:00:00"/>
  </r>
  <r>
    <x v="1"/>
    <s v="Category3"/>
    <s v="ITEM5"/>
    <s v="DESCRIPTION5"/>
    <n v="1"/>
    <n v="176"/>
    <n v="176"/>
    <d v="2016-02-29T00:00:00"/>
    <d v="2016-02-29T00:00:00"/>
  </r>
  <r>
    <x v="1"/>
    <s v="Category2"/>
    <s v="ITEM4"/>
    <s v="DESCRIPTION4"/>
    <n v="1"/>
    <n v="718"/>
    <n v="718"/>
    <d v="2016-02-29T00:00:00"/>
    <d v="2016-02-29T00:00:00"/>
  </r>
  <r>
    <x v="2"/>
    <s v="Category3"/>
    <s v="ITEM5"/>
    <s v="DESCRIPTION5"/>
    <n v="1"/>
    <n v="154"/>
    <n v="154"/>
    <d v="2016-02-29T00:00:00"/>
    <d v="2016-02-29T00:00:00"/>
  </r>
  <r>
    <x v="0"/>
    <s v="Category3"/>
    <s v="ITEM5"/>
    <s v="DESCRIPTION5"/>
    <n v="1"/>
    <n v="769"/>
    <n v="769"/>
    <d v="2016-02-29T00:00:00"/>
    <d v="2016-02-29T00:00:00"/>
  </r>
  <r>
    <x v="2"/>
    <s v="Category1"/>
    <s v="ITEM2"/>
    <s v="DESCRIPTION2"/>
    <n v="1"/>
    <n v="643"/>
    <n v="643"/>
    <d v="2016-02-29T00:00:00"/>
    <d v="2016-02-29T00:00:00"/>
  </r>
  <r>
    <x v="1"/>
    <s v="Category1"/>
    <s v="ITEM1"/>
    <s v="DESCRIPTION1"/>
    <n v="1"/>
    <n v="612"/>
    <n v="612"/>
    <d v="2016-02-29T00:00:00"/>
    <d v="2016-02-29T00:00:00"/>
  </r>
  <r>
    <x v="4"/>
    <s v="Category2"/>
    <s v="ITEM4"/>
    <s v="DESCRIPTION4"/>
    <n v="1"/>
    <n v="735"/>
    <n v="735"/>
    <d v="2016-02-29T00:00:00"/>
    <d v="2016-02-29T00:00:00"/>
  </r>
  <r>
    <x v="0"/>
    <s v="Category1"/>
    <s v="ITEM2"/>
    <s v="DESCRIPTION2"/>
    <n v="1"/>
    <n v="295"/>
    <n v="295"/>
    <d v="2016-02-29T00:00:00"/>
    <d v="2016-02-29T00:00:00"/>
  </r>
  <r>
    <x v="3"/>
    <s v="Category1"/>
    <s v="ITEM2"/>
    <s v="DESCRIPTION2"/>
    <n v="1"/>
    <n v="679"/>
    <n v="679"/>
    <d v="2016-02-29T00:00:00"/>
    <d v="2016-02-29T00:00:00"/>
  </r>
  <r>
    <x v="1"/>
    <s v="Category1"/>
    <s v="ITEM2"/>
    <s v="DESCRIPTION2"/>
    <n v="1"/>
    <n v="289"/>
    <n v="289"/>
    <d v="2016-02-29T00:00:00"/>
    <d v="2016-02-29T00:00:00"/>
  </r>
  <r>
    <x v="0"/>
    <s v="Category2"/>
    <s v="ITEM4"/>
    <s v="DESCRIPTION4"/>
    <n v="1"/>
    <n v="838"/>
    <n v="838"/>
    <d v="2016-02-29T00:00:00"/>
    <d v="2016-02-29T00:00:00"/>
  </r>
  <r>
    <x v="3"/>
    <s v="Category1"/>
    <s v="ITEM1"/>
    <s v="DESCRIPTION1"/>
    <n v="1"/>
    <n v="892"/>
    <n v="892"/>
    <d v="2016-02-29T00:00:00"/>
    <d v="2016-02-29T00:00:00"/>
  </r>
  <r>
    <x v="1"/>
    <s v="Category3"/>
    <s v="ITEM5"/>
    <s v="DESCRIPTION5"/>
    <n v="1"/>
    <n v="455"/>
    <n v="455"/>
    <d v="2016-02-29T00:00:00"/>
    <d v="2016-02-29T00:00:00"/>
  </r>
  <r>
    <x v="3"/>
    <s v="Category3"/>
    <s v="ITEM5"/>
    <s v="DESCRIPTION5"/>
    <n v="1"/>
    <n v="250"/>
    <n v="250"/>
    <d v="2016-02-29T00:00:00"/>
    <d v="2016-02-29T00:00:00"/>
  </r>
  <r>
    <x v="3"/>
    <s v="Category2"/>
    <s v="ITEM3"/>
    <s v="DESCRIPTION3"/>
    <n v="1"/>
    <n v="651"/>
    <n v="651"/>
    <d v="2016-02-29T00:00:00"/>
    <d v="2016-02-29T00:00:00"/>
  </r>
  <r>
    <x v="3"/>
    <s v="Category1"/>
    <s v="ITEM2"/>
    <s v="DESCRIPTION2"/>
    <n v="1"/>
    <n v="491"/>
    <n v="491"/>
    <d v="2016-02-29T00:00:00"/>
    <d v="2016-02-29T00:00:00"/>
  </r>
  <r>
    <x v="2"/>
    <s v="Category2"/>
    <s v="ITEM3"/>
    <s v="DESCRIPTION3"/>
    <n v="1"/>
    <n v="318"/>
    <n v="318"/>
    <d v="2016-02-29T00:00:00"/>
    <d v="2016-02-29T00:00:00"/>
  </r>
  <r>
    <x v="1"/>
    <s v="Category3"/>
    <s v="ITEM5"/>
    <s v="DESCRIPTION5"/>
    <n v="1"/>
    <n v="720"/>
    <n v="720"/>
    <d v="2016-02-29T00:00:00"/>
    <d v="2016-02-29T00:00:00"/>
  </r>
  <r>
    <x v="5"/>
    <s v="Category1"/>
    <s v="ITEM2"/>
    <s v="DESCRIPTION2"/>
    <n v="1"/>
    <n v="159"/>
    <n v="159"/>
    <d v="2016-02-29T00:00:00"/>
    <d v="2016-02-29T00:00:00"/>
  </r>
  <r>
    <x v="0"/>
    <s v="Category2"/>
    <s v="ITEM4"/>
    <s v="DESCRIPTION4"/>
    <n v="1"/>
    <n v="423"/>
    <n v="423"/>
    <d v="2016-02-29T00:00:00"/>
    <d v="2016-02-29T00:00:00"/>
  </r>
  <r>
    <x v="5"/>
    <s v="Category3"/>
    <s v="ITEM5"/>
    <s v="DESCRIPTION5"/>
    <n v="1"/>
    <n v="222"/>
    <n v="222"/>
    <d v="2016-02-29T00:00:00"/>
    <d v="2016-02-29T00:00:00"/>
  </r>
  <r>
    <x v="5"/>
    <s v="Category2"/>
    <s v="ITEM4"/>
    <s v="DESCRIPTION4"/>
    <n v="1"/>
    <n v="894"/>
    <n v="894"/>
    <d v="2016-02-29T00:00:00"/>
    <d v="2016-02-29T00:00:00"/>
  </r>
  <r>
    <x v="5"/>
    <s v="Category3"/>
    <s v="ITEM5"/>
    <s v="DESCRIPTION5"/>
    <n v="1"/>
    <n v="850"/>
    <n v="850"/>
    <d v="2016-02-29T00:00:00"/>
    <d v="2016-02-29T00:00:00"/>
  </r>
  <r>
    <x v="3"/>
    <s v="Category3"/>
    <s v="ITEM5"/>
    <s v="DESCRIPTION5"/>
    <n v="1"/>
    <n v="832"/>
    <n v="832"/>
    <d v="2016-02-29T00:00:00"/>
    <d v="2016-02-29T00:00:00"/>
  </r>
  <r>
    <x v="3"/>
    <s v="Category2"/>
    <s v="ITEM3"/>
    <s v="DESCRIPTION3"/>
    <n v="1"/>
    <n v="587"/>
    <n v="587"/>
    <d v="2016-02-29T00:00:00"/>
    <d v="2016-02-29T00:00:00"/>
  </r>
  <r>
    <x v="0"/>
    <s v="Category2"/>
    <s v="ITEM4"/>
    <s v="DESCRIPTION4"/>
    <n v="1"/>
    <n v="651"/>
    <n v="651"/>
    <d v="2016-02-29T00:00:00"/>
    <d v="2016-02-29T00:00:00"/>
  </r>
  <r>
    <x v="1"/>
    <s v="Category2"/>
    <s v="ITEM3"/>
    <s v="DESCRIPTION3"/>
    <n v="1"/>
    <n v="751"/>
    <n v="751"/>
    <d v="2016-02-29T00:00:00"/>
    <d v="2016-02-29T00:00:00"/>
  </r>
  <r>
    <x v="3"/>
    <s v="Category2"/>
    <s v="ITEM4"/>
    <s v="DESCRIPTION4"/>
    <n v="1"/>
    <n v="778"/>
    <n v="778"/>
    <d v="2016-02-29T00:00:00"/>
    <d v="2016-02-29T00:00:00"/>
  </r>
  <r>
    <x v="2"/>
    <s v="Category2"/>
    <s v="ITEM4"/>
    <s v="DESCRIPTION4"/>
    <n v="1"/>
    <n v="387"/>
    <n v="387"/>
    <d v="2016-02-29T00:00:00"/>
    <d v="2016-02-29T00:00:00"/>
  </r>
  <r>
    <x v="3"/>
    <s v="Category3"/>
    <s v="ITEM5"/>
    <s v="DESCRIPTION5"/>
    <n v="1"/>
    <n v="358"/>
    <n v="358"/>
    <d v="2016-02-29T00:00:00"/>
    <d v="2016-02-29T00:00:00"/>
  </r>
  <r>
    <x v="1"/>
    <s v="Category1"/>
    <s v="ITEM1"/>
    <s v="DESCRIPTION1"/>
    <n v="1"/>
    <n v="566"/>
    <n v="566"/>
    <d v="2016-02-29T00:00:00"/>
    <d v="2016-02-29T00:00:00"/>
  </r>
  <r>
    <x v="2"/>
    <s v="Category3"/>
    <s v="ITEM5"/>
    <s v="DESCRIPTION5"/>
    <n v="1"/>
    <n v="498"/>
    <n v="498"/>
    <d v="2016-02-29T00:00:00"/>
    <d v="2016-02-29T00:00:00"/>
  </r>
  <r>
    <x v="5"/>
    <s v="Category2"/>
    <s v="ITEM3"/>
    <s v="DESCRIPTION3"/>
    <n v="1"/>
    <n v="912"/>
    <n v="912"/>
    <d v="2016-02-29T00:00:00"/>
    <d v="2016-02-29T00:00:00"/>
  </r>
  <r>
    <x v="5"/>
    <s v="Category2"/>
    <s v="ITEM3"/>
    <s v="DESCRIPTION3"/>
    <n v="1"/>
    <n v="443"/>
    <n v="443"/>
    <d v="2016-03-01T00:00:00"/>
    <d v="2016-03-31T00:00:00"/>
  </r>
  <r>
    <x v="3"/>
    <s v="Category3"/>
    <s v="ITEM5"/>
    <s v="DESCRIPTION5"/>
    <n v="1"/>
    <n v="454"/>
    <n v="454"/>
    <d v="2016-03-01T00:00:00"/>
    <d v="2016-03-31T00:00:00"/>
  </r>
  <r>
    <x v="5"/>
    <s v="Category2"/>
    <s v="ITEM4"/>
    <s v="DESCRIPTION4"/>
    <n v="1"/>
    <n v="341"/>
    <n v="341"/>
    <d v="2016-03-01T00:00:00"/>
    <d v="2016-03-31T00:00:00"/>
  </r>
  <r>
    <x v="1"/>
    <s v="Category1"/>
    <s v="ITEM1"/>
    <s v="DESCRIPTION1"/>
    <n v="1"/>
    <n v="131"/>
    <n v="131"/>
    <d v="2016-03-01T00:00:00"/>
    <d v="2016-03-31T00:00:00"/>
  </r>
  <r>
    <x v="1"/>
    <s v="Category2"/>
    <s v="ITEM4"/>
    <s v="DESCRIPTION4"/>
    <n v="1"/>
    <n v="987"/>
    <n v="987"/>
    <d v="2016-03-01T00:00:00"/>
    <d v="2016-03-31T00:00:00"/>
  </r>
  <r>
    <x v="4"/>
    <s v="Category1"/>
    <s v="ITEM1"/>
    <s v="DESCRIPTION1"/>
    <n v="1"/>
    <n v="354"/>
    <n v="354"/>
    <d v="2016-03-01T00:00:00"/>
    <d v="2016-03-31T00:00:00"/>
  </r>
  <r>
    <x v="5"/>
    <s v="Category1"/>
    <s v="ITEM1"/>
    <s v="DESCRIPTION1"/>
    <n v="1"/>
    <n v="758"/>
    <n v="758"/>
    <d v="2016-03-01T00:00:00"/>
    <d v="2016-03-31T00:00:00"/>
  </r>
  <r>
    <x v="0"/>
    <s v="Category1"/>
    <s v="ITEM1"/>
    <s v="DESCRIPTION1"/>
    <n v="1"/>
    <n v="120"/>
    <n v="120"/>
    <d v="2016-03-01T00:00:00"/>
    <d v="2016-03-31T00:00:00"/>
  </r>
  <r>
    <x v="4"/>
    <s v="Category2"/>
    <s v="ITEM3"/>
    <s v="DESCRIPTION3"/>
    <n v="1"/>
    <n v="466"/>
    <n v="466"/>
    <d v="2016-03-01T00:00:00"/>
    <d v="2016-03-31T00:00:00"/>
  </r>
  <r>
    <x v="2"/>
    <s v="Category2"/>
    <s v="ITEM4"/>
    <s v="DESCRIPTION4"/>
    <n v="1"/>
    <n v="994"/>
    <n v="994"/>
    <d v="2016-03-01T00:00:00"/>
    <d v="2016-03-31T00:00:00"/>
  </r>
  <r>
    <x v="1"/>
    <s v="Category1"/>
    <s v="ITEM2"/>
    <s v="DESCRIPTION2"/>
    <n v="1"/>
    <n v="329"/>
    <n v="329"/>
    <d v="2016-03-01T00:00:00"/>
    <d v="2016-03-31T00:00:00"/>
  </r>
  <r>
    <x v="1"/>
    <s v="Category2"/>
    <s v="ITEM3"/>
    <s v="DESCRIPTION3"/>
    <n v="1"/>
    <n v="932"/>
    <n v="932"/>
    <d v="2016-03-01T00:00:00"/>
    <d v="2016-03-31T00:00:00"/>
  </r>
  <r>
    <x v="0"/>
    <s v="Category1"/>
    <s v="ITEM1"/>
    <s v="DESCRIPTION1"/>
    <n v="1"/>
    <n v="921"/>
    <n v="921"/>
    <d v="2016-03-01T00:00:00"/>
    <d v="2016-03-31T00:00:00"/>
  </r>
  <r>
    <x v="4"/>
    <s v="Category3"/>
    <s v="ITEM5"/>
    <s v="DESCRIPTION5"/>
    <n v="1"/>
    <n v="552"/>
    <n v="552"/>
    <d v="2016-03-01T00:00:00"/>
    <d v="2016-03-31T00:00:00"/>
  </r>
  <r>
    <x v="0"/>
    <s v="Category1"/>
    <s v="ITEM2"/>
    <s v="DESCRIPTION2"/>
    <n v="1"/>
    <n v="427"/>
    <n v="427"/>
    <d v="2016-03-01T00:00:00"/>
    <d v="2016-03-31T00:00:00"/>
  </r>
  <r>
    <x v="4"/>
    <s v="Category3"/>
    <s v="ITEM5"/>
    <s v="DESCRIPTION5"/>
    <n v="1"/>
    <n v="519"/>
    <n v="519"/>
    <d v="2016-03-01T00:00:00"/>
    <d v="2016-03-31T00:00:00"/>
  </r>
  <r>
    <x v="5"/>
    <s v="Category2"/>
    <s v="ITEM3"/>
    <s v="DESCRIPTION3"/>
    <n v="1"/>
    <n v="374"/>
    <n v="374"/>
    <d v="2016-03-01T00:00:00"/>
    <d v="2016-03-31T00:00:00"/>
  </r>
  <r>
    <x v="1"/>
    <s v="Category1"/>
    <s v="ITEM2"/>
    <s v="DESCRIPTION2"/>
    <n v="1"/>
    <n v="423"/>
    <n v="423"/>
    <d v="2016-03-01T00:00:00"/>
    <d v="2016-03-31T00:00:00"/>
  </r>
  <r>
    <x v="0"/>
    <s v="Category1"/>
    <s v="ITEM2"/>
    <s v="DESCRIPTION2"/>
    <n v="1"/>
    <n v="148"/>
    <n v="148"/>
    <d v="2016-03-01T00:00:00"/>
    <d v="2016-03-31T00:00:00"/>
  </r>
  <r>
    <x v="5"/>
    <s v="Category1"/>
    <s v="ITEM1"/>
    <s v="DESCRIPTION1"/>
    <n v="1"/>
    <n v="734"/>
    <n v="734"/>
    <d v="2016-03-01T00:00:00"/>
    <d v="2016-03-31T00:00:00"/>
  </r>
  <r>
    <x v="1"/>
    <s v="Category3"/>
    <s v="ITEM5"/>
    <s v="DESCRIPTION5"/>
    <n v="1"/>
    <n v="281"/>
    <n v="281"/>
    <d v="2016-03-01T00:00:00"/>
    <d v="2016-03-31T00:00:00"/>
  </r>
  <r>
    <x v="5"/>
    <s v="Category2"/>
    <s v="ITEM3"/>
    <s v="DESCRIPTION3"/>
    <n v="1"/>
    <n v="993"/>
    <n v="993"/>
    <d v="2016-03-01T00:00:00"/>
    <d v="2016-03-31T00:00:00"/>
  </r>
  <r>
    <x v="3"/>
    <s v="Category1"/>
    <s v="ITEM1"/>
    <s v="DESCRIPTION1"/>
    <n v="1"/>
    <n v="776"/>
    <n v="776"/>
    <d v="2016-03-01T00:00:00"/>
    <d v="2016-03-31T00:00:00"/>
  </r>
  <r>
    <x v="2"/>
    <s v="Category3"/>
    <s v="ITEM5"/>
    <s v="DESCRIPTION5"/>
    <n v="1"/>
    <n v="606"/>
    <n v="606"/>
    <d v="2016-03-01T00:00:00"/>
    <d v="2016-03-31T00:00:00"/>
  </r>
  <r>
    <x v="3"/>
    <s v="Category1"/>
    <s v="ITEM2"/>
    <s v="DESCRIPTION2"/>
    <n v="1"/>
    <n v="700"/>
    <n v="700"/>
    <d v="2016-03-01T00:00:00"/>
    <d v="2016-03-31T00:00:00"/>
  </r>
  <r>
    <x v="3"/>
    <s v="Category1"/>
    <s v="ITEM2"/>
    <s v="DESCRIPTION2"/>
    <n v="1"/>
    <n v="344"/>
    <n v="344"/>
    <d v="2016-03-01T00:00:00"/>
    <d v="2016-03-31T00:00:00"/>
  </r>
  <r>
    <x v="0"/>
    <s v="Category2"/>
    <s v="ITEM4"/>
    <s v="DESCRIPTION4"/>
    <n v="1"/>
    <n v="793"/>
    <n v="793"/>
    <d v="2016-03-01T00:00:00"/>
    <d v="2016-03-31T00:00:00"/>
  </r>
  <r>
    <x v="4"/>
    <s v="Category1"/>
    <s v="ITEM2"/>
    <s v="DESCRIPTION2"/>
    <n v="1"/>
    <n v="398"/>
    <n v="398"/>
    <d v="2016-03-01T00:00:00"/>
    <d v="2016-03-31T00:00:00"/>
  </r>
  <r>
    <x v="4"/>
    <s v="Category1"/>
    <s v="ITEM2"/>
    <s v="DESCRIPTION2"/>
    <n v="1"/>
    <n v="563"/>
    <n v="563"/>
    <d v="2016-03-01T00:00:00"/>
    <d v="2016-03-31T00:00:00"/>
  </r>
  <r>
    <x v="4"/>
    <s v="Category3"/>
    <s v="ITEM5"/>
    <s v="DESCRIPTION5"/>
    <n v="1"/>
    <n v="945"/>
    <n v="945"/>
    <d v="2016-03-01T00:00:00"/>
    <d v="2016-03-31T00:00:00"/>
  </r>
  <r>
    <x v="4"/>
    <s v="Category2"/>
    <s v="ITEM4"/>
    <s v="DESCRIPTION4"/>
    <n v="1"/>
    <n v="955"/>
    <n v="955"/>
    <d v="2016-03-01T00:00:00"/>
    <d v="2016-03-31T00:00:00"/>
  </r>
  <r>
    <x v="4"/>
    <s v="Category1"/>
    <s v="ITEM1"/>
    <s v="DESCRIPTION1"/>
    <n v="1"/>
    <n v="495"/>
    <n v="495"/>
    <d v="2016-03-01T00:00:00"/>
    <d v="2016-03-31T00:00:00"/>
  </r>
  <r>
    <x v="0"/>
    <s v="Category1"/>
    <s v="ITEM2"/>
    <s v="DESCRIPTION2"/>
    <n v="1"/>
    <n v="632"/>
    <n v="632"/>
    <d v="2016-03-01T00:00:00"/>
    <d v="2016-03-31T00:00:00"/>
  </r>
  <r>
    <x v="4"/>
    <s v="Category1"/>
    <s v="ITEM1"/>
    <s v="DESCRIPTION1"/>
    <n v="1"/>
    <n v="283"/>
    <n v="283"/>
    <d v="2016-03-01T00:00:00"/>
    <d v="2016-03-31T00:00:00"/>
  </r>
  <r>
    <x v="2"/>
    <s v="Category3"/>
    <s v="ITEM5"/>
    <s v="DESCRIPTION5"/>
    <n v="1"/>
    <n v="272"/>
    <n v="272"/>
    <d v="2016-03-01T00:00:00"/>
    <d v="2016-03-31T00:00:00"/>
  </r>
  <r>
    <x v="5"/>
    <s v="Category3"/>
    <s v="ITEM5"/>
    <s v="DESCRIPTION5"/>
    <n v="1"/>
    <n v="387"/>
    <n v="387"/>
    <d v="2016-03-01T00:00:00"/>
    <d v="2016-03-31T00:00:00"/>
  </r>
  <r>
    <x v="5"/>
    <s v="Category3"/>
    <s v="ITEM5"/>
    <s v="DESCRIPTION5"/>
    <n v="1"/>
    <n v="745"/>
    <n v="745"/>
    <d v="2016-03-01T00:00:00"/>
    <d v="2016-03-31T00:00:00"/>
  </r>
  <r>
    <x v="5"/>
    <s v="Category3"/>
    <s v="ITEM5"/>
    <s v="DESCRIPTION5"/>
    <n v="1"/>
    <n v="156"/>
    <n v="156"/>
    <d v="2016-03-01T00:00:00"/>
    <d v="2016-03-31T00:00:00"/>
  </r>
  <r>
    <x v="5"/>
    <s v="Category1"/>
    <s v="ITEM2"/>
    <s v="DESCRIPTION2"/>
    <n v="1"/>
    <n v="614"/>
    <n v="614"/>
    <d v="2016-03-01T00:00:00"/>
    <d v="2016-03-31T00:00:00"/>
  </r>
  <r>
    <x v="1"/>
    <s v="Category1"/>
    <s v="ITEM2"/>
    <s v="DESCRIPTION2"/>
    <n v="1"/>
    <n v="673"/>
    <n v="673"/>
    <d v="2016-03-01T00:00:00"/>
    <d v="2016-03-31T00:00:00"/>
  </r>
  <r>
    <x v="4"/>
    <s v="Category2"/>
    <s v="ITEM3"/>
    <s v="DESCRIPTION3"/>
    <n v="1"/>
    <n v="709"/>
    <n v="709"/>
    <d v="2016-03-01T00:00:00"/>
    <d v="2016-03-31T00:00:00"/>
  </r>
  <r>
    <x v="4"/>
    <s v="Category1"/>
    <s v="ITEM1"/>
    <s v="DESCRIPTION1"/>
    <n v="1"/>
    <n v="632"/>
    <n v="632"/>
    <d v="2016-03-01T00:00:00"/>
    <d v="2016-03-31T00:00:00"/>
  </r>
  <r>
    <x v="3"/>
    <s v="Category1"/>
    <s v="ITEM2"/>
    <s v="DESCRIPTION2"/>
    <n v="1"/>
    <n v="185"/>
    <n v="185"/>
    <d v="2016-03-01T00:00:00"/>
    <d v="2016-03-31T00:00:00"/>
  </r>
  <r>
    <x v="0"/>
    <s v="Category2"/>
    <s v="ITEM4"/>
    <s v="DESCRIPTION4"/>
    <n v="1"/>
    <n v="893"/>
    <n v="893"/>
    <d v="2016-03-01T00:00:00"/>
    <d v="2016-03-31T00:00:00"/>
  </r>
  <r>
    <x v="1"/>
    <s v="Category1"/>
    <s v="ITEM2"/>
    <s v="DESCRIPTION2"/>
    <n v="1"/>
    <n v="386"/>
    <n v="386"/>
    <d v="2016-03-01T00:00:00"/>
    <d v="2016-03-31T00:00:00"/>
  </r>
  <r>
    <x v="5"/>
    <s v="Category1"/>
    <s v="ITEM1"/>
    <s v="DESCRIPTION1"/>
    <n v="1"/>
    <n v="899"/>
    <n v="899"/>
    <d v="2016-03-01T00:00:00"/>
    <d v="2016-03-31T00:00:00"/>
  </r>
  <r>
    <x v="1"/>
    <s v="Category2"/>
    <s v="ITEM3"/>
    <s v="DESCRIPTION3"/>
    <n v="1"/>
    <n v="169"/>
    <n v="169"/>
    <d v="2016-03-01T00:00:00"/>
    <d v="2016-03-31T00:00:00"/>
  </r>
  <r>
    <x v="5"/>
    <s v="Category1"/>
    <s v="ITEM1"/>
    <s v="DESCRIPTION1"/>
    <n v="1"/>
    <n v="818"/>
    <n v="818"/>
    <d v="2016-03-01T00:00:00"/>
    <d v="2016-03-31T00:00:00"/>
  </r>
  <r>
    <x v="2"/>
    <s v="Category1"/>
    <s v="ITEM1"/>
    <s v="DESCRIPTION1"/>
    <n v="1"/>
    <n v="495"/>
    <n v="495"/>
    <d v="2016-03-01T00:00:00"/>
    <d v="2016-03-31T00:00:00"/>
  </r>
  <r>
    <x v="5"/>
    <s v="Category2"/>
    <s v="ITEM4"/>
    <s v="DESCRIPTION4"/>
    <n v="1"/>
    <n v="458"/>
    <n v="458"/>
    <d v="2016-03-01T00:00:00"/>
    <d v="2016-03-31T00:00:00"/>
  </r>
  <r>
    <x v="2"/>
    <s v="Category2"/>
    <s v="ITEM3"/>
    <s v="DESCRIPTION3"/>
    <n v="1"/>
    <n v="115"/>
    <n v="115"/>
    <d v="2016-03-02T00:00:00"/>
    <d v="2016-03-31T00:00:00"/>
  </r>
  <r>
    <x v="4"/>
    <s v="Category2"/>
    <s v="ITEM4"/>
    <s v="DESCRIPTION4"/>
    <n v="1"/>
    <n v="266"/>
    <n v="266"/>
    <d v="2016-03-02T00:00:00"/>
    <d v="2016-03-31T00:00:00"/>
  </r>
  <r>
    <x v="0"/>
    <s v="Category2"/>
    <s v="ITEM4"/>
    <s v="DESCRIPTION4"/>
    <n v="1"/>
    <n v="324"/>
    <n v="324"/>
    <d v="2016-03-02T00:00:00"/>
    <d v="2016-03-31T00:00:00"/>
  </r>
  <r>
    <x v="3"/>
    <s v="Category2"/>
    <s v="ITEM4"/>
    <s v="DESCRIPTION4"/>
    <n v="1"/>
    <n v="632"/>
    <n v="632"/>
    <d v="2016-03-02T00:00:00"/>
    <d v="2016-03-31T00:00:00"/>
  </r>
  <r>
    <x v="3"/>
    <s v="Category2"/>
    <s v="ITEM3"/>
    <s v="DESCRIPTION3"/>
    <n v="1"/>
    <n v="796"/>
    <n v="796"/>
    <d v="2016-03-02T00:00:00"/>
    <d v="2016-03-31T00:00:00"/>
  </r>
  <r>
    <x v="5"/>
    <s v="Category2"/>
    <s v="ITEM4"/>
    <s v="DESCRIPTION4"/>
    <n v="1"/>
    <n v="364"/>
    <n v="364"/>
    <d v="2016-03-02T00:00:00"/>
    <d v="2016-03-31T00:00:00"/>
  </r>
  <r>
    <x v="5"/>
    <s v="Category1"/>
    <s v="ITEM1"/>
    <s v="DESCRIPTION1"/>
    <n v="1"/>
    <n v="670"/>
    <n v="670"/>
    <d v="2016-03-02T00:00:00"/>
    <d v="2016-03-31T00:00:00"/>
  </r>
  <r>
    <x v="0"/>
    <s v="Category2"/>
    <s v="ITEM3"/>
    <s v="DESCRIPTION3"/>
    <n v="1"/>
    <n v="516"/>
    <n v="516"/>
    <d v="2016-03-02T00:00:00"/>
    <d v="2016-03-31T00:00:00"/>
  </r>
  <r>
    <x v="5"/>
    <s v="Category3"/>
    <s v="ITEM5"/>
    <s v="DESCRIPTION5"/>
    <n v="1"/>
    <n v="433"/>
    <n v="433"/>
    <d v="2016-03-02T00:00:00"/>
    <d v="2016-03-31T00:00:00"/>
  </r>
  <r>
    <x v="3"/>
    <s v="Category2"/>
    <s v="ITEM4"/>
    <s v="DESCRIPTION4"/>
    <n v="1"/>
    <n v="687"/>
    <n v="687"/>
    <d v="2016-03-02T00:00:00"/>
    <d v="2016-03-31T00:00:00"/>
  </r>
  <r>
    <x v="1"/>
    <s v="Category1"/>
    <s v="ITEM1"/>
    <s v="DESCRIPTION1"/>
    <n v="1"/>
    <n v="209"/>
    <n v="209"/>
    <d v="2016-03-02T00:00:00"/>
    <d v="2016-03-31T00:00:00"/>
  </r>
  <r>
    <x v="0"/>
    <s v="Category2"/>
    <s v="ITEM3"/>
    <s v="DESCRIPTION3"/>
    <n v="1"/>
    <n v="866"/>
    <n v="866"/>
    <d v="2016-03-02T00:00:00"/>
    <d v="2016-03-31T00:00:00"/>
  </r>
  <r>
    <x v="5"/>
    <s v="Category1"/>
    <s v="ITEM1"/>
    <s v="DESCRIPTION1"/>
    <n v="1"/>
    <n v="619"/>
    <n v="619"/>
    <d v="2016-03-02T00:00:00"/>
    <d v="2016-03-31T00:00:00"/>
  </r>
  <r>
    <x v="2"/>
    <s v="Category1"/>
    <s v="ITEM2"/>
    <s v="DESCRIPTION2"/>
    <n v="1"/>
    <n v="860"/>
    <n v="860"/>
    <d v="2016-03-02T00:00:00"/>
    <d v="2016-03-31T00:00:00"/>
  </r>
  <r>
    <x v="1"/>
    <s v="Category1"/>
    <s v="ITEM1"/>
    <s v="DESCRIPTION1"/>
    <n v="1"/>
    <n v="114"/>
    <n v="114"/>
    <d v="2016-03-02T00:00:00"/>
    <d v="2016-03-31T00:00:00"/>
  </r>
  <r>
    <x v="1"/>
    <s v="Category2"/>
    <s v="ITEM4"/>
    <s v="DESCRIPTION4"/>
    <n v="1"/>
    <n v="393"/>
    <n v="393"/>
    <d v="2016-03-02T00:00:00"/>
    <d v="2016-03-31T00:00:00"/>
  </r>
  <r>
    <x v="2"/>
    <s v="Category2"/>
    <s v="ITEM3"/>
    <s v="DESCRIPTION3"/>
    <n v="1"/>
    <n v="976"/>
    <n v="976"/>
    <d v="2016-03-02T00:00:00"/>
    <d v="2016-03-31T00:00:00"/>
  </r>
  <r>
    <x v="2"/>
    <s v="Category3"/>
    <s v="ITEM5"/>
    <s v="DESCRIPTION5"/>
    <n v="1"/>
    <n v="138"/>
    <n v="138"/>
    <d v="2016-03-02T00:00:00"/>
    <d v="2016-03-31T00:00:00"/>
  </r>
  <r>
    <x v="1"/>
    <s v="Category3"/>
    <s v="ITEM5"/>
    <s v="DESCRIPTION5"/>
    <n v="1"/>
    <n v="850"/>
    <n v="850"/>
    <d v="2016-03-02T00:00:00"/>
    <d v="2016-03-31T00:00:00"/>
  </r>
  <r>
    <x v="4"/>
    <s v="Category1"/>
    <s v="ITEM1"/>
    <s v="DESCRIPTION1"/>
    <n v="1"/>
    <n v="295"/>
    <n v="295"/>
    <d v="2016-03-02T00:00:00"/>
    <d v="2016-03-31T00:00:00"/>
  </r>
  <r>
    <x v="3"/>
    <s v="Category1"/>
    <s v="ITEM2"/>
    <s v="DESCRIPTION2"/>
    <n v="1"/>
    <n v="775"/>
    <n v="775"/>
    <d v="2016-03-02T00:00:00"/>
    <d v="2016-03-31T00:00:00"/>
  </r>
  <r>
    <x v="3"/>
    <s v="Category2"/>
    <s v="ITEM4"/>
    <s v="DESCRIPTION4"/>
    <n v="1"/>
    <n v="155"/>
    <n v="155"/>
    <d v="2016-03-02T00:00:00"/>
    <d v="2016-03-31T00:00:00"/>
  </r>
  <r>
    <x v="3"/>
    <s v="Category3"/>
    <s v="ITEM5"/>
    <s v="DESCRIPTION5"/>
    <n v="1"/>
    <n v="123"/>
    <n v="123"/>
    <d v="2016-03-02T00:00:00"/>
    <d v="2016-03-31T00:00:00"/>
  </r>
  <r>
    <x v="0"/>
    <s v="Category3"/>
    <s v="ITEM5"/>
    <s v="DESCRIPTION5"/>
    <n v="1"/>
    <n v="806"/>
    <n v="806"/>
    <d v="2016-03-02T00:00:00"/>
    <d v="2016-03-31T00:00:00"/>
  </r>
  <r>
    <x v="3"/>
    <s v="Category2"/>
    <s v="ITEM3"/>
    <s v="DESCRIPTION3"/>
    <n v="1"/>
    <n v="120"/>
    <n v="120"/>
    <d v="2016-03-02T00:00:00"/>
    <d v="2016-03-31T00:00:00"/>
  </r>
  <r>
    <x v="5"/>
    <s v="Category3"/>
    <s v="ITEM5"/>
    <s v="DESCRIPTION5"/>
    <n v="1"/>
    <n v="179"/>
    <n v="179"/>
    <d v="2016-03-02T00:00:00"/>
    <d v="2016-03-31T00:00:00"/>
  </r>
  <r>
    <x v="0"/>
    <s v="Category2"/>
    <s v="ITEM3"/>
    <s v="DESCRIPTION3"/>
    <n v="1"/>
    <n v="968"/>
    <n v="968"/>
    <d v="2016-03-02T00:00:00"/>
    <d v="2016-03-31T00:00:00"/>
  </r>
  <r>
    <x v="1"/>
    <s v="Category3"/>
    <s v="ITEM5"/>
    <s v="DESCRIPTION5"/>
    <n v="1"/>
    <n v="635"/>
    <n v="635"/>
    <d v="2016-03-02T00:00:00"/>
    <d v="2016-03-31T00:00:00"/>
  </r>
  <r>
    <x v="4"/>
    <s v="Category1"/>
    <s v="ITEM2"/>
    <s v="DESCRIPTION2"/>
    <n v="1"/>
    <n v="557"/>
    <n v="557"/>
    <d v="2016-03-02T00:00:00"/>
    <d v="2016-03-31T00:00:00"/>
  </r>
  <r>
    <x v="4"/>
    <s v="Category3"/>
    <s v="ITEM5"/>
    <s v="DESCRIPTION5"/>
    <n v="1"/>
    <n v="311"/>
    <n v="311"/>
    <d v="2016-03-02T00:00:00"/>
    <d v="2016-03-31T00:00:00"/>
  </r>
  <r>
    <x v="0"/>
    <s v="Category1"/>
    <s v="ITEM2"/>
    <s v="DESCRIPTION2"/>
    <n v="1"/>
    <n v="864"/>
    <n v="864"/>
    <d v="2016-03-02T00:00:00"/>
    <d v="2016-03-31T00:00:00"/>
  </r>
  <r>
    <x v="1"/>
    <s v="Category3"/>
    <s v="ITEM5"/>
    <s v="DESCRIPTION5"/>
    <n v="1"/>
    <n v="964"/>
    <n v="964"/>
    <d v="2016-03-02T00:00:00"/>
    <d v="2016-03-31T00:00:00"/>
  </r>
  <r>
    <x v="5"/>
    <s v="Category3"/>
    <s v="ITEM5"/>
    <s v="DESCRIPTION5"/>
    <n v="1"/>
    <n v="402"/>
    <n v="402"/>
    <d v="2016-03-02T00:00:00"/>
    <d v="2016-03-31T00:00:00"/>
  </r>
  <r>
    <x v="4"/>
    <s v="Category2"/>
    <s v="ITEM4"/>
    <s v="DESCRIPTION4"/>
    <n v="1"/>
    <n v="918"/>
    <n v="918"/>
    <d v="2016-03-02T00:00:00"/>
    <d v="2016-03-31T00:00:00"/>
  </r>
  <r>
    <x v="1"/>
    <s v="Category2"/>
    <s v="ITEM3"/>
    <s v="DESCRIPTION3"/>
    <n v="1"/>
    <n v="530"/>
    <n v="530"/>
    <d v="2016-03-02T00:00:00"/>
    <d v="2016-03-31T00:00:00"/>
  </r>
  <r>
    <x v="5"/>
    <s v="Category2"/>
    <s v="ITEM3"/>
    <s v="DESCRIPTION3"/>
    <n v="1"/>
    <n v="887"/>
    <n v="887"/>
    <d v="2016-03-02T00:00:00"/>
    <d v="2016-03-31T00:00:00"/>
  </r>
  <r>
    <x v="1"/>
    <s v="Category1"/>
    <s v="ITEM2"/>
    <s v="DESCRIPTION2"/>
    <n v="1"/>
    <n v="999"/>
    <n v="999"/>
    <d v="2016-03-02T00:00:00"/>
    <d v="2016-03-31T00:00:00"/>
  </r>
  <r>
    <x v="3"/>
    <s v="Category1"/>
    <s v="ITEM1"/>
    <s v="DESCRIPTION1"/>
    <n v="1"/>
    <n v="963"/>
    <n v="963"/>
    <d v="2016-03-02T00:00:00"/>
    <d v="2016-03-31T00:00:00"/>
  </r>
  <r>
    <x v="5"/>
    <s v="Category1"/>
    <s v="ITEM2"/>
    <s v="DESCRIPTION2"/>
    <n v="1"/>
    <n v="522"/>
    <n v="522"/>
    <d v="2016-03-02T00:00:00"/>
    <d v="2016-03-31T00:00:00"/>
  </r>
  <r>
    <x v="5"/>
    <s v="Category1"/>
    <s v="ITEM1"/>
    <s v="DESCRIPTION1"/>
    <n v="1"/>
    <n v="241"/>
    <n v="241"/>
    <d v="2016-03-02T00:00:00"/>
    <d v="2016-03-31T00:00:00"/>
  </r>
  <r>
    <x v="1"/>
    <s v="Category2"/>
    <s v="ITEM4"/>
    <s v="DESCRIPTION4"/>
    <n v="1"/>
    <n v="792"/>
    <n v="792"/>
    <d v="2016-03-02T00:00:00"/>
    <d v="2016-03-31T00:00:00"/>
  </r>
  <r>
    <x v="4"/>
    <s v="Category2"/>
    <s v="ITEM3"/>
    <s v="DESCRIPTION3"/>
    <n v="1"/>
    <n v="514"/>
    <n v="514"/>
    <d v="2016-03-02T00:00:00"/>
    <d v="2016-03-31T00:00:00"/>
  </r>
  <r>
    <x v="4"/>
    <s v="Category1"/>
    <s v="ITEM1"/>
    <s v="DESCRIPTION1"/>
    <n v="1"/>
    <n v="799"/>
    <n v="799"/>
    <d v="2016-03-02T00:00:00"/>
    <d v="2016-03-31T00:00:00"/>
  </r>
  <r>
    <x v="0"/>
    <s v="Category2"/>
    <s v="ITEM3"/>
    <s v="DESCRIPTION3"/>
    <n v="1"/>
    <n v="396"/>
    <n v="396"/>
    <d v="2016-03-02T00:00:00"/>
    <d v="2016-03-31T00:00:00"/>
  </r>
  <r>
    <x v="0"/>
    <s v="Category1"/>
    <s v="ITEM2"/>
    <s v="DESCRIPTION2"/>
    <n v="1"/>
    <n v="929"/>
    <n v="929"/>
    <d v="2016-03-02T00:00:00"/>
    <d v="2016-03-31T00:00:00"/>
  </r>
  <r>
    <x v="2"/>
    <s v="Category1"/>
    <s v="ITEM1"/>
    <s v="DESCRIPTION1"/>
    <n v="1"/>
    <n v="547"/>
    <n v="547"/>
    <d v="2016-03-02T00:00:00"/>
    <d v="2016-03-31T00:00:00"/>
  </r>
  <r>
    <x v="3"/>
    <s v="Category2"/>
    <s v="ITEM4"/>
    <s v="DESCRIPTION4"/>
    <n v="1"/>
    <n v="472"/>
    <n v="472"/>
    <d v="2016-03-02T00:00:00"/>
    <d v="2016-03-31T00:00:00"/>
  </r>
  <r>
    <x v="3"/>
    <s v="Category2"/>
    <s v="ITEM4"/>
    <s v="DESCRIPTION4"/>
    <n v="1"/>
    <n v="320"/>
    <n v="320"/>
    <d v="2016-03-02T00:00:00"/>
    <d v="2016-03-31T00:00:00"/>
  </r>
  <r>
    <x v="1"/>
    <s v="Category3"/>
    <s v="ITEM5"/>
    <s v="DESCRIPTION5"/>
    <n v="1"/>
    <n v="130"/>
    <n v="130"/>
    <d v="2016-03-02T00:00:00"/>
    <d v="2016-03-31T00:00:00"/>
  </r>
  <r>
    <x v="3"/>
    <s v="Category1"/>
    <s v="ITEM2"/>
    <s v="DESCRIPTION2"/>
    <n v="1"/>
    <n v="695"/>
    <n v="695"/>
    <d v="2016-03-02T00:00:00"/>
    <d v="2016-03-31T00:00:00"/>
  </r>
  <r>
    <x v="1"/>
    <s v="Category3"/>
    <s v="ITEM5"/>
    <s v="DESCRIPTION5"/>
    <n v="1"/>
    <n v="255"/>
    <n v="255"/>
    <d v="2016-03-03T00:00:00"/>
    <d v="2016-03-31T00:00:00"/>
  </r>
  <r>
    <x v="1"/>
    <s v="Category1"/>
    <s v="ITEM2"/>
    <s v="DESCRIPTION2"/>
    <n v="1"/>
    <n v="703"/>
    <n v="703"/>
    <d v="2016-03-03T00:00:00"/>
    <d v="2016-03-31T00:00:00"/>
  </r>
  <r>
    <x v="1"/>
    <s v="Category2"/>
    <s v="ITEM4"/>
    <s v="DESCRIPTION4"/>
    <n v="1"/>
    <n v="969"/>
    <n v="969"/>
    <d v="2016-03-03T00:00:00"/>
    <d v="2016-03-31T00:00:00"/>
  </r>
  <r>
    <x v="3"/>
    <s v="Category2"/>
    <s v="ITEM3"/>
    <s v="DESCRIPTION3"/>
    <n v="1"/>
    <n v="363"/>
    <n v="363"/>
    <d v="2016-03-03T00:00:00"/>
    <d v="2016-03-31T00:00:00"/>
  </r>
  <r>
    <x v="2"/>
    <s v="Category3"/>
    <s v="ITEM5"/>
    <s v="DESCRIPTION5"/>
    <n v="1"/>
    <n v="474"/>
    <n v="474"/>
    <d v="2016-03-03T00:00:00"/>
    <d v="2016-03-31T00:00:00"/>
  </r>
  <r>
    <x v="5"/>
    <s v="Category2"/>
    <s v="ITEM4"/>
    <s v="DESCRIPTION4"/>
    <n v="1"/>
    <n v="661"/>
    <n v="661"/>
    <d v="2016-03-03T00:00:00"/>
    <d v="2016-03-31T00:00:00"/>
  </r>
  <r>
    <x v="1"/>
    <s v="Category3"/>
    <s v="ITEM5"/>
    <s v="DESCRIPTION5"/>
    <n v="1"/>
    <n v="412"/>
    <n v="412"/>
    <d v="2016-03-03T00:00:00"/>
    <d v="2016-03-31T00:00:00"/>
  </r>
  <r>
    <x v="0"/>
    <s v="Category1"/>
    <s v="ITEM2"/>
    <s v="DESCRIPTION2"/>
    <n v="1"/>
    <n v="589"/>
    <n v="589"/>
    <d v="2016-03-03T00:00:00"/>
    <d v="2016-03-31T00:00:00"/>
  </r>
  <r>
    <x v="5"/>
    <s v="Category1"/>
    <s v="ITEM1"/>
    <s v="DESCRIPTION1"/>
    <n v="1"/>
    <n v="415"/>
    <n v="415"/>
    <d v="2016-03-03T00:00:00"/>
    <d v="2016-03-31T00:00:00"/>
  </r>
  <r>
    <x v="5"/>
    <s v="Category3"/>
    <s v="ITEM5"/>
    <s v="DESCRIPTION5"/>
    <n v="1"/>
    <n v="850"/>
    <n v="850"/>
    <d v="2016-03-03T00:00:00"/>
    <d v="2016-03-31T00:00:00"/>
  </r>
  <r>
    <x v="4"/>
    <s v="Category2"/>
    <s v="ITEM4"/>
    <s v="DESCRIPTION4"/>
    <n v="1"/>
    <n v="596"/>
    <n v="596"/>
    <d v="2016-03-03T00:00:00"/>
    <d v="2016-03-31T00:00:00"/>
  </r>
  <r>
    <x v="1"/>
    <s v="Category1"/>
    <s v="ITEM1"/>
    <s v="DESCRIPTION1"/>
    <n v="1"/>
    <n v="310"/>
    <n v="310"/>
    <d v="2016-03-03T00:00:00"/>
    <d v="2016-03-31T00:00:00"/>
  </r>
  <r>
    <x v="5"/>
    <s v="Category2"/>
    <s v="ITEM4"/>
    <s v="DESCRIPTION4"/>
    <n v="1"/>
    <n v="307"/>
    <n v="307"/>
    <d v="2016-03-03T00:00:00"/>
    <d v="2016-03-31T00:00:00"/>
  </r>
  <r>
    <x v="0"/>
    <s v="Category2"/>
    <s v="ITEM3"/>
    <s v="DESCRIPTION3"/>
    <n v="1"/>
    <n v="280"/>
    <n v="280"/>
    <d v="2016-03-03T00:00:00"/>
    <d v="2016-03-31T00:00:00"/>
  </r>
  <r>
    <x v="1"/>
    <s v="Category1"/>
    <s v="ITEM1"/>
    <s v="DESCRIPTION1"/>
    <n v="1"/>
    <n v="411"/>
    <n v="411"/>
    <d v="2016-03-03T00:00:00"/>
    <d v="2016-03-31T00:00:00"/>
  </r>
  <r>
    <x v="5"/>
    <s v="Category2"/>
    <s v="ITEM4"/>
    <s v="DESCRIPTION4"/>
    <n v="1"/>
    <n v="886"/>
    <n v="886"/>
    <d v="2016-03-03T00:00:00"/>
    <d v="2016-03-31T00:00:00"/>
  </r>
  <r>
    <x v="3"/>
    <s v="Category2"/>
    <s v="ITEM3"/>
    <s v="DESCRIPTION3"/>
    <n v="1"/>
    <n v="447"/>
    <n v="447"/>
    <d v="2016-03-03T00:00:00"/>
    <d v="2016-03-31T00:00:00"/>
  </r>
  <r>
    <x v="1"/>
    <s v="Category1"/>
    <s v="ITEM2"/>
    <s v="DESCRIPTION2"/>
    <n v="1"/>
    <n v="265"/>
    <n v="265"/>
    <d v="2016-03-03T00:00:00"/>
    <d v="2016-03-31T00:00:00"/>
  </r>
  <r>
    <x v="5"/>
    <s v="Category1"/>
    <s v="ITEM2"/>
    <s v="DESCRIPTION2"/>
    <n v="1"/>
    <n v="270"/>
    <n v="270"/>
    <d v="2016-03-03T00:00:00"/>
    <d v="2016-03-31T00:00:00"/>
  </r>
  <r>
    <x v="1"/>
    <s v="Category2"/>
    <s v="ITEM3"/>
    <s v="DESCRIPTION3"/>
    <n v="1"/>
    <n v="122"/>
    <n v="122"/>
    <d v="2016-03-03T00:00:00"/>
    <d v="2016-03-31T00:00:00"/>
  </r>
  <r>
    <x v="4"/>
    <s v="Category3"/>
    <s v="ITEM5"/>
    <s v="DESCRIPTION5"/>
    <n v="1"/>
    <n v="842"/>
    <n v="842"/>
    <d v="2016-03-03T00:00:00"/>
    <d v="2016-03-31T00:00:00"/>
  </r>
  <r>
    <x v="0"/>
    <s v="Category1"/>
    <s v="ITEM2"/>
    <s v="DESCRIPTION2"/>
    <n v="1"/>
    <n v="392"/>
    <n v="392"/>
    <d v="2016-03-03T00:00:00"/>
    <d v="2016-03-31T00:00:00"/>
  </r>
  <r>
    <x v="1"/>
    <s v="Category3"/>
    <s v="ITEM5"/>
    <s v="DESCRIPTION5"/>
    <n v="1"/>
    <n v="893"/>
    <n v="893"/>
    <d v="2016-03-03T00:00:00"/>
    <d v="2016-03-31T00:00:00"/>
  </r>
  <r>
    <x v="5"/>
    <s v="Category2"/>
    <s v="ITEM3"/>
    <s v="DESCRIPTION3"/>
    <n v="1"/>
    <n v="442"/>
    <n v="442"/>
    <d v="2016-03-03T00:00:00"/>
    <d v="2016-03-31T00:00:00"/>
  </r>
  <r>
    <x v="2"/>
    <s v="Category2"/>
    <s v="ITEM3"/>
    <s v="DESCRIPTION3"/>
    <n v="1"/>
    <n v="406"/>
    <n v="406"/>
    <d v="2016-03-03T00:00:00"/>
    <d v="2016-03-31T00:00:00"/>
  </r>
  <r>
    <x v="3"/>
    <s v="Category3"/>
    <s v="ITEM5"/>
    <s v="DESCRIPTION5"/>
    <n v="1"/>
    <n v="139"/>
    <n v="139"/>
    <d v="2016-03-03T00:00:00"/>
    <d v="2016-03-31T00:00:00"/>
  </r>
  <r>
    <x v="3"/>
    <s v="Category2"/>
    <s v="ITEM4"/>
    <s v="DESCRIPTION4"/>
    <n v="1"/>
    <n v="535"/>
    <n v="535"/>
    <d v="2016-03-03T00:00:00"/>
    <d v="2016-03-31T00:00:00"/>
  </r>
  <r>
    <x v="1"/>
    <s v="Category1"/>
    <s v="ITEM1"/>
    <s v="DESCRIPTION1"/>
    <n v="1"/>
    <n v="192"/>
    <n v="192"/>
    <d v="2016-03-03T00:00:00"/>
    <d v="2016-03-31T00:00:00"/>
  </r>
  <r>
    <x v="5"/>
    <s v="Category2"/>
    <s v="ITEM4"/>
    <s v="DESCRIPTION4"/>
    <n v="1"/>
    <n v="568"/>
    <n v="568"/>
    <d v="2016-03-03T00:00:00"/>
    <d v="2016-03-31T00:00:00"/>
  </r>
  <r>
    <x v="2"/>
    <s v="Category3"/>
    <s v="ITEM5"/>
    <s v="DESCRIPTION5"/>
    <n v="1"/>
    <n v="339"/>
    <n v="339"/>
    <d v="2016-03-03T00:00:00"/>
    <d v="2016-03-31T00:00:00"/>
  </r>
  <r>
    <x v="1"/>
    <s v="Category3"/>
    <s v="ITEM5"/>
    <s v="DESCRIPTION5"/>
    <n v="1"/>
    <n v="834"/>
    <n v="834"/>
    <d v="2016-03-03T00:00:00"/>
    <d v="2016-03-31T00:00:00"/>
  </r>
  <r>
    <x v="5"/>
    <s v="Category3"/>
    <s v="ITEM5"/>
    <s v="DESCRIPTION5"/>
    <n v="1"/>
    <n v="276"/>
    <n v="276"/>
    <d v="2016-03-03T00:00:00"/>
    <d v="2016-03-31T00:00:00"/>
  </r>
  <r>
    <x v="0"/>
    <s v="Category1"/>
    <s v="ITEM1"/>
    <s v="DESCRIPTION1"/>
    <n v="1"/>
    <n v="696"/>
    <n v="696"/>
    <d v="2016-03-03T00:00:00"/>
    <d v="2016-03-31T00:00:00"/>
  </r>
  <r>
    <x v="0"/>
    <s v="Category1"/>
    <s v="ITEM1"/>
    <s v="DESCRIPTION1"/>
    <n v="1"/>
    <n v="557"/>
    <n v="557"/>
    <d v="2016-03-03T00:00:00"/>
    <d v="2016-03-31T00:00:00"/>
  </r>
  <r>
    <x v="3"/>
    <s v="Category3"/>
    <s v="ITEM5"/>
    <s v="DESCRIPTION5"/>
    <n v="1"/>
    <n v="631"/>
    <n v="631"/>
    <d v="2016-03-03T00:00:00"/>
    <d v="2016-03-31T00:00:00"/>
  </r>
  <r>
    <x v="4"/>
    <s v="Category1"/>
    <s v="ITEM1"/>
    <s v="DESCRIPTION1"/>
    <n v="1"/>
    <n v="757"/>
    <n v="757"/>
    <d v="2016-03-03T00:00:00"/>
    <d v="2016-03-31T00:00:00"/>
  </r>
  <r>
    <x v="5"/>
    <s v="Category2"/>
    <s v="ITEM4"/>
    <s v="DESCRIPTION4"/>
    <n v="1"/>
    <n v="456"/>
    <n v="456"/>
    <d v="2016-03-03T00:00:00"/>
    <d v="2016-03-31T00:00:00"/>
  </r>
  <r>
    <x v="2"/>
    <s v="Category2"/>
    <s v="ITEM4"/>
    <s v="DESCRIPTION4"/>
    <n v="1"/>
    <n v="516"/>
    <n v="516"/>
    <d v="2016-03-03T00:00:00"/>
    <d v="2016-03-31T00:00:00"/>
  </r>
  <r>
    <x v="1"/>
    <s v="Category3"/>
    <s v="ITEM5"/>
    <s v="DESCRIPTION5"/>
    <n v="1"/>
    <n v="765"/>
    <n v="765"/>
    <d v="2016-03-03T00:00:00"/>
    <d v="2016-03-31T00:00:00"/>
  </r>
  <r>
    <x v="0"/>
    <s v="Category1"/>
    <s v="ITEM2"/>
    <s v="DESCRIPTION2"/>
    <n v="1"/>
    <n v="136"/>
    <n v="136"/>
    <d v="2016-03-03T00:00:00"/>
    <d v="2016-03-31T00:00:00"/>
  </r>
  <r>
    <x v="0"/>
    <s v="Category1"/>
    <s v="ITEM2"/>
    <s v="DESCRIPTION2"/>
    <n v="1"/>
    <n v="656"/>
    <n v="656"/>
    <d v="2016-03-03T00:00:00"/>
    <d v="2016-03-31T00:00:00"/>
  </r>
  <r>
    <x v="5"/>
    <s v="Category1"/>
    <s v="ITEM2"/>
    <s v="DESCRIPTION2"/>
    <n v="1"/>
    <n v="638"/>
    <n v="638"/>
    <d v="2016-03-03T00:00:00"/>
    <d v="2016-03-31T00:00:00"/>
  </r>
  <r>
    <x v="3"/>
    <s v="Category2"/>
    <s v="ITEM3"/>
    <s v="DESCRIPTION3"/>
    <n v="1"/>
    <n v="293"/>
    <n v="293"/>
    <d v="2016-03-03T00:00:00"/>
    <d v="2016-03-31T00:00:00"/>
  </r>
  <r>
    <x v="2"/>
    <s v="Category3"/>
    <s v="ITEM5"/>
    <s v="DESCRIPTION5"/>
    <n v="1"/>
    <n v="804"/>
    <n v="804"/>
    <d v="2016-03-03T00:00:00"/>
    <d v="2016-03-31T00:00:00"/>
  </r>
  <r>
    <x v="4"/>
    <s v="Category2"/>
    <s v="ITEM3"/>
    <s v="DESCRIPTION3"/>
    <n v="1"/>
    <n v="854"/>
    <n v="854"/>
    <d v="2016-03-03T00:00:00"/>
    <d v="2016-03-31T00:00:00"/>
  </r>
  <r>
    <x v="0"/>
    <s v="Category2"/>
    <s v="ITEM3"/>
    <s v="DESCRIPTION3"/>
    <n v="1"/>
    <n v="870"/>
    <n v="870"/>
    <d v="2016-03-03T00:00:00"/>
    <d v="2016-03-31T00:00:00"/>
  </r>
  <r>
    <x v="4"/>
    <s v="Category1"/>
    <s v="ITEM1"/>
    <s v="DESCRIPTION1"/>
    <n v="1"/>
    <n v="420"/>
    <n v="420"/>
    <d v="2016-03-03T00:00:00"/>
    <d v="2016-03-31T00:00:00"/>
  </r>
  <r>
    <x v="3"/>
    <s v="Category1"/>
    <s v="ITEM1"/>
    <s v="DESCRIPTION1"/>
    <n v="1"/>
    <n v="780"/>
    <n v="780"/>
    <d v="2016-03-03T00:00:00"/>
    <d v="2016-03-31T00:00:00"/>
  </r>
  <r>
    <x v="3"/>
    <s v="Category1"/>
    <s v="ITEM1"/>
    <s v="DESCRIPTION1"/>
    <n v="1"/>
    <n v="576"/>
    <n v="576"/>
    <d v="2016-03-03T00:00:00"/>
    <d v="2016-03-31T00:00:00"/>
  </r>
  <r>
    <x v="3"/>
    <s v="Category3"/>
    <s v="ITEM5"/>
    <s v="DESCRIPTION5"/>
    <n v="1"/>
    <n v="652"/>
    <n v="652"/>
    <d v="2016-03-03T00:00:00"/>
    <d v="2016-03-31T00:00:00"/>
  </r>
  <r>
    <x v="3"/>
    <s v="Category2"/>
    <s v="ITEM3"/>
    <s v="DESCRIPTION3"/>
    <n v="1"/>
    <n v="889"/>
    <n v="889"/>
    <d v="2016-03-04T00:00:00"/>
    <d v="2016-03-31T00:00:00"/>
  </r>
  <r>
    <x v="3"/>
    <s v="Category2"/>
    <s v="ITEM4"/>
    <s v="DESCRIPTION4"/>
    <n v="1"/>
    <n v="943"/>
    <n v="943"/>
    <d v="2016-03-04T00:00:00"/>
    <d v="2016-03-31T00:00:00"/>
  </r>
  <r>
    <x v="1"/>
    <s v="Category1"/>
    <s v="ITEM2"/>
    <s v="DESCRIPTION2"/>
    <n v="1"/>
    <n v="768"/>
    <n v="768"/>
    <d v="2016-03-04T00:00:00"/>
    <d v="2016-03-31T00:00:00"/>
  </r>
  <r>
    <x v="2"/>
    <s v="Category3"/>
    <s v="ITEM5"/>
    <s v="DESCRIPTION5"/>
    <n v="1"/>
    <n v="715"/>
    <n v="715"/>
    <d v="2016-03-04T00:00:00"/>
    <d v="2016-03-31T00:00:00"/>
  </r>
  <r>
    <x v="0"/>
    <s v="Category2"/>
    <s v="ITEM3"/>
    <s v="DESCRIPTION3"/>
    <n v="1"/>
    <n v="167"/>
    <n v="167"/>
    <d v="2016-03-04T00:00:00"/>
    <d v="2016-03-31T00:00:00"/>
  </r>
  <r>
    <x v="4"/>
    <s v="Category1"/>
    <s v="ITEM1"/>
    <s v="DESCRIPTION1"/>
    <n v="1"/>
    <n v="924"/>
    <n v="924"/>
    <d v="2016-03-04T00:00:00"/>
    <d v="2016-03-31T00:00:00"/>
  </r>
  <r>
    <x v="1"/>
    <s v="Category3"/>
    <s v="ITEM5"/>
    <s v="DESCRIPTION5"/>
    <n v="1"/>
    <n v="155"/>
    <n v="155"/>
    <d v="2016-03-04T00:00:00"/>
    <d v="2016-03-31T00:00:00"/>
  </r>
  <r>
    <x v="1"/>
    <s v="Category2"/>
    <s v="ITEM4"/>
    <s v="DESCRIPTION4"/>
    <n v="1"/>
    <n v="538"/>
    <n v="538"/>
    <d v="2016-03-04T00:00:00"/>
    <d v="2016-03-31T00:00:00"/>
  </r>
  <r>
    <x v="5"/>
    <s v="Category1"/>
    <s v="ITEM2"/>
    <s v="DESCRIPTION2"/>
    <n v="1"/>
    <n v="912"/>
    <n v="912"/>
    <d v="2016-03-04T00:00:00"/>
    <d v="2016-03-31T00:00:00"/>
  </r>
  <r>
    <x v="0"/>
    <s v="Category2"/>
    <s v="ITEM3"/>
    <s v="DESCRIPTION3"/>
    <n v="1"/>
    <n v="365"/>
    <n v="365"/>
    <d v="2016-03-04T00:00:00"/>
    <d v="2016-03-31T00:00:00"/>
  </r>
  <r>
    <x v="1"/>
    <s v="Category2"/>
    <s v="ITEM3"/>
    <s v="DESCRIPTION3"/>
    <n v="1"/>
    <n v="978"/>
    <n v="978"/>
    <d v="2016-03-04T00:00:00"/>
    <d v="2016-03-31T00:00:00"/>
  </r>
  <r>
    <x v="2"/>
    <s v="Category3"/>
    <s v="ITEM5"/>
    <s v="DESCRIPTION5"/>
    <n v="1"/>
    <n v="998"/>
    <n v="998"/>
    <d v="2016-03-04T00:00:00"/>
    <d v="2016-03-31T00:00:00"/>
  </r>
  <r>
    <x v="0"/>
    <s v="Category1"/>
    <s v="ITEM1"/>
    <s v="DESCRIPTION1"/>
    <n v="1"/>
    <n v="934"/>
    <n v="934"/>
    <d v="2016-03-04T00:00:00"/>
    <d v="2016-03-31T00:00:00"/>
  </r>
  <r>
    <x v="3"/>
    <s v="Category2"/>
    <s v="ITEM3"/>
    <s v="DESCRIPTION3"/>
    <n v="1"/>
    <n v="507"/>
    <n v="507"/>
    <d v="2016-03-04T00:00:00"/>
    <d v="2016-03-31T00:00:00"/>
  </r>
  <r>
    <x v="3"/>
    <s v="Category3"/>
    <s v="ITEM5"/>
    <s v="DESCRIPTION5"/>
    <n v="1"/>
    <n v="754"/>
    <n v="754"/>
    <d v="2016-03-04T00:00:00"/>
    <d v="2016-03-31T00:00:00"/>
  </r>
  <r>
    <x v="2"/>
    <s v="Category2"/>
    <s v="ITEM3"/>
    <s v="DESCRIPTION3"/>
    <n v="1"/>
    <n v="629"/>
    <n v="629"/>
    <d v="2016-03-04T00:00:00"/>
    <d v="2016-03-31T00:00:00"/>
  </r>
  <r>
    <x v="3"/>
    <s v="Category2"/>
    <s v="ITEM4"/>
    <s v="DESCRIPTION4"/>
    <n v="1"/>
    <n v="206"/>
    <n v="206"/>
    <d v="2016-03-04T00:00:00"/>
    <d v="2016-03-31T00:00:00"/>
  </r>
  <r>
    <x v="4"/>
    <s v="Category3"/>
    <s v="ITEM5"/>
    <s v="DESCRIPTION5"/>
    <n v="1"/>
    <n v="987"/>
    <n v="987"/>
    <d v="2016-03-04T00:00:00"/>
    <d v="2016-03-31T00:00:00"/>
  </r>
  <r>
    <x v="3"/>
    <s v="Category2"/>
    <s v="ITEM4"/>
    <s v="DESCRIPTION4"/>
    <n v="1"/>
    <n v="287"/>
    <n v="287"/>
    <d v="2016-03-04T00:00:00"/>
    <d v="2016-03-31T00:00:00"/>
  </r>
  <r>
    <x v="0"/>
    <s v="Category1"/>
    <s v="ITEM1"/>
    <s v="DESCRIPTION1"/>
    <n v="1"/>
    <n v="116"/>
    <n v="116"/>
    <d v="2016-03-04T00:00:00"/>
    <d v="2016-03-31T00:00:00"/>
  </r>
  <r>
    <x v="0"/>
    <s v="Category1"/>
    <s v="ITEM1"/>
    <s v="DESCRIPTION1"/>
    <n v="1"/>
    <n v="651"/>
    <n v="651"/>
    <d v="2016-03-04T00:00:00"/>
    <d v="2016-03-31T00:00:00"/>
  </r>
  <r>
    <x v="1"/>
    <s v="Category1"/>
    <s v="ITEM2"/>
    <s v="DESCRIPTION2"/>
    <n v="1"/>
    <n v="312"/>
    <n v="312"/>
    <d v="2016-03-04T00:00:00"/>
    <d v="2016-03-31T00:00:00"/>
  </r>
  <r>
    <x v="4"/>
    <s v="Category1"/>
    <s v="ITEM2"/>
    <s v="DESCRIPTION2"/>
    <n v="1"/>
    <n v="958"/>
    <n v="958"/>
    <d v="2016-03-04T00:00:00"/>
    <d v="2016-03-31T00:00:00"/>
  </r>
  <r>
    <x v="0"/>
    <s v="Category2"/>
    <s v="ITEM3"/>
    <s v="DESCRIPTION3"/>
    <n v="1"/>
    <n v="361"/>
    <n v="361"/>
    <d v="2016-03-04T00:00:00"/>
    <d v="2016-03-31T00:00:00"/>
  </r>
  <r>
    <x v="1"/>
    <s v="Category1"/>
    <s v="ITEM1"/>
    <s v="DESCRIPTION1"/>
    <n v="1"/>
    <n v="288"/>
    <n v="288"/>
    <d v="2016-03-04T00:00:00"/>
    <d v="2016-03-31T00:00:00"/>
  </r>
  <r>
    <x v="5"/>
    <s v="Category3"/>
    <s v="ITEM5"/>
    <s v="DESCRIPTION5"/>
    <n v="1"/>
    <n v="522"/>
    <n v="522"/>
    <d v="2016-03-04T00:00:00"/>
    <d v="2016-03-31T00:00:00"/>
  </r>
  <r>
    <x v="0"/>
    <s v="Category2"/>
    <s v="ITEM3"/>
    <s v="DESCRIPTION3"/>
    <n v="1"/>
    <n v="832"/>
    <n v="832"/>
    <d v="2016-03-04T00:00:00"/>
    <d v="2016-03-31T00:00:00"/>
  </r>
  <r>
    <x v="4"/>
    <s v="Category2"/>
    <s v="ITEM3"/>
    <s v="DESCRIPTION3"/>
    <n v="1"/>
    <n v="837"/>
    <n v="837"/>
    <d v="2016-03-04T00:00:00"/>
    <d v="2016-03-31T00:00:00"/>
  </r>
  <r>
    <x v="4"/>
    <s v="Category3"/>
    <s v="ITEM5"/>
    <s v="DESCRIPTION5"/>
    <n v="1"/>
    <n v="200"/>
    <n v="200"/>
    <d v="2016-03-04T00:00:00"/>
    <d v="2016-03-31T00:00:00"/>
  </r>
  <r>
    <x v="5"/>
    <s v="Category1"/>
    <s v="ITEM1"/>
    <s v="DESCRIPTION1"/>
    <n v="1"/>
    <n v="638"/>
    <n v="638"/>
    <d v="2016-03-04T00:00:00"/>
    <d v="2016-03-31T00:00:00"/>
  </r>
  <r>
    <x v="4"/>
    <s v="Category1"/>
    <s v="ITEM2"/>
    <s v="DESCRIPTION2"/>
    <n v="1"/>
    <n v="865"/>
    <n v="865"/>
    <d v="2016-03-04T00:00:00"/>
    <d v="2016-03-31T00:00:00"/>
  </r>
  <r>
    <x v="0"/>
    <s v="Category2"/>
    <s v="ITEM3"/>
    <s v="DESCRIPTION3"/>
    <n v="1"/>
    <n v="881"/>
    <n v="881"/>
    <d v="2016-03-04T00:00:00"/>
    <d v="2016-03-31T00:00:00"/>
  </r>
  <r>
    <x v="3"/>
    <s v="Category2"/>
    <s v="ITEM3"/>
    <s v="DESCRIPTION3"/>
    <n v="1"/>
    <n v="746"/>
    <n v="746"/>
    <d v="2016-03-04T00:00:00"/>
    <d v="2016-03-31T00:00:00"/>
  </r>
  <r>
    <x v="3"/>
    <s v="Category2"/>
    <s v="ITEM3"/>
    <s v="DESCRIPTION3"/>
    <n v="1"/>
    <n v="388"/>
    <n v="388"/>
    <d v="2016-03-04T00:00:00"/>
    <d v="2016-03-31T00:00:00"/>
  </r>
  <r>
    <x v="1"/>
    <s v="Category1"/>
    <s v="ITEM2"/>
    <s v="DESCRIPTION2"/>
    <n v="1"/>
    <n v="133"/>
    <n v="133"/>
    <d v="2016-03-04T00:00:00"/>
    <d v="2016-03-31T00:00:00"/>
  </r>
  <r>
    <x v="3"/>
    <s v="Category1"/>
    <s v="ITEM2"/>
    <s v="DESCRIPTION2"/>
    <n v="1"/>
    <n v="931"/>
    <n v="931"/>
    <d v="2016-03-04T00:00:00"/>
    <d v="2016-03-31T00:00:00"/>
  </r>
  <r>
    <x v="5"/>
    <s v="Category2"/>
    <s v="ITEM4"/>
    <s v="DESCRIPTION4"/>
    <n v="1"/>
    <n v="807"/>
    <n v="807"/>
    <d v="2016-03-04T00:00:00"/>
    <d v="2016-03-31T00:00:00"/>
  </r>
  <r>
    <x v="5"/>
    <s v="Category2"/>
    <s v="ITEM4"/>
    <s v="DESCRIPTION4"/>
    <n v="1"/>
    <n v="502"/>
    <n v="502"/>
    <d v="2016-03-04T00:00:00"/>
    <d v="2016-03-31T00:00:00"/>
  </r>
  <r>
    <x v="2"/>
    <s v="Category1"/>
    <s v="ITEM2"/>
    <s v="DESCRIPTION2"/>
    <n v="1"/>
    <n v="409"/>
    <n v="409"/>
    <d v="2016-03-04T00:00:00"/>
    <d v="2016-03-31T00:00:00"/>
  </r>
  <r>
    <x v="3"/>
    <s v="Category2"/>
    <s v="ITEM3"/>
    <s v="DESCRIPTION3"/>
    <n v="1"/>
    <n v="990"/>
    <n v="990"/>
    <d v="2016-03-04T00:00:00"/>
    <d v="2016-03-31T00:00:00"/>
  </r>
  <r>
    <x v="0"/>
    <s v="Category2"/>
    <s v="ITEM3"/>
    <s v="DESCRIPTION3"/>
    <n v="1"/>
    <n v="412"/>
    <n v="412"/>
    <d v="2016-03-04T00:00:00"/>
    <d v="2016-03-31T00:00:00"/>
  </r>
  <r>
    <x v="5"/>
    <s v="Category1"/>
    <s v="ITEM2"/>
    <s v="DESCRIPTION2"/>
    <n v="1"/>
    <n v="594"/>
    <n v="594"/>
    <d v="2016-03-04T00:00:00"/>
    <d v="2016-03-31T00:00:00"/>
  </r>
  <r>
    <x v="2"/>
    <s v="Category1"/>
    <s v="ITEM1"/>
    <s v="DESCRIPTION1"/>
    <n v="1"/>
    <n v="121"/>
    <n v="121"/>
    <d v="2016-03-04T00:00:00"/>
    <d v="2016-03-31T00:00:00"/>
  </r>
  <r>
    <x v="0"/>
    <s v="Category2"/>
    <s v="ITEM3"/>
    <s v="DESCRIPTION3"/>
    <n v="1"/>
    <n v="956"/>
    <n v="956"/>
    <d v="2016-03-04T00:00:00"/>
    <d v="2016-03-31T00:00:00"/>
  </r>
  <r>
    <x v="4"/>
    <s v="Category3"/>
    <s v="ITEM5"/>
    <s v="DESCRIPTION5"/>
    <n v="1"/>
    <n v="893"/>
    <n v="893"/>
    <d v="2016-03-04T00:00:00"/>
    <d v="2016-03-31T00:00:00"/>
  </r>
  <r>
    <x v="2"/>
    <s v="Category2"/>
    <s v="ITEM4"/>
    <s v="DESCRIPTION4"/>
    <n v="1"/>
    <n v="908"/>
    <n v="908"/>
    <d v="2016-03-04T00:00:00"/>
    <d v="2016-03-31T00:00:00"/>
  </r>
  <r>
    <x v="1"/>
    <s v="Category1"/>
    <s v="ITEM2"/>
    <s v="DESCRIPTION2"/>
    <n v="1"/>
    <n v="698"/>
    <n v="698"/>
    <d v="2016-03-04T00:00:00"/>
    <d v="2016-03-31T00:00:00"/>
  </r>
  <r>
    <x v="5"/>
    <s v="Category1"/>
    <s v="ITEM1"/>
    <s v="DESCRIPTION1"/>
    <n v="1"/>
    <n v="902"/>
    <n v="902"/>
    <d v="2016-03-04T00:00:00"/>
    <d v="2016-03-31T00:00:00"/>
  </r>
  <r>
    <x v="2"/>
    <s v="Category1"/>
    <s v="ITEM1"/>
    <s v="DESCRIPTION1"/>
    <n v="1"/>
    <n v="447"/>
    <n v="447"/>
    <d v="2016-03-04T00:00:00"/>
    <d v="2016-03-31T00:00:00"/>
  </r>
  <r>
    <x v="5"/>
    <s v="Category1"/>
    <s v="ITEM2"/>
    <s v="DESCRIPTION2"/>
    <n v="1"/>
    <n v="170"/>
    <n v="170"/>
    <d v="2016-03-04T00:00:00"/>
    <d v="2016-03-31T00:00:00"/>
  </r>
  <r>
    <x v="5"/>
    <s v="Category2"/>
    <s v="ITEM4"/>
    <s v="DESCRIPTION4"/>
    <n v="1"/>
    <n v="822"/>
    <n v="822"/>
    <d v="2016-03-05T00:00:00"/>
    <d v="2016-03-31T00:00:00"/>
  </r>
  <r>
    <x v="4"/>
    <s v="Category2"/>
    <s v="ITEM3"/>
    <s v="DESCRIPTION3"/>
    <n v="1"/>
    <n v="742"/>
    <n v="742"/>
    <d v="2016-03-05T00:00:00"/>
    <d v="2016-03-31T00:00:00"/>
  </r>
  <r>
    <x v="2"/>
    <s v="Category1"/>
    <s v="ITEM1"/>
    <s v="DESCRIPTION1"/>
    <n v="1"/>
    <n v="453"/>
    <n v="453"/>
    <d v="2016-03-05T00:00:00"/>
    <d v="2016-03-31T00:00:00"/>
  </r>
  <r>
    <x v="0"/>
    <s v="Category1"/>
    <s v="ITEM1"/>
    <s v="DESCRIPTION1"/>
    <n v="1"/>
    <n v="382"/>
    <n v="382"/>
    <d v="2016-03-05T00:00:00"/>
    <d v="2016-03-31T00:00:00"/>
  </r>
  <r>
    <x v="2"/>
    <s v="Category2"/>
    <s v="ITEM3"/>
    <s v="DESCRIPTION3"/>
    <n v="1"/>
    <n v="109"/>
    <n v="109"/>
    <d v="2016-03-05T00:00:00"/>
    <d v="2016-03-31T00:00:00"/>
  </r>
  <r>
    <x v="2"/>
    <s v="Category1"/>
    <s v="ITEM1"/>
    <s v="DESCRIPTION1"/>
    <n v="1"/>
    <n v="238"/>
    <n v="238"/>
    <d v="2016-03-05T00:00:00"/>
    <d v="2016-03-31T00:00:00"/>
  </r>
  <r>
    <x v="3"/>
    <s v="Category2"/>
    <s v="ITEM3"/>
    <s v="DESCRIPTION3"/>
    <n v="1"/>
    <n v="358"/>
    <n v="358"/>
    <d v="2016-03-05T00:00:00"/>
    <d v="2016-03-31T00:00:00"/>
  </r>
  <r>
    <x v="4"/>
    <s v="Category3"/>
    <s v="ITEM5"/>
    <s v="DESCRIPTION5"/>
    <n v="1"/>
    <n v="540"/>
    <n v="540"/>
    <d v="2016-03-05T00:00:00"/>
    <d v="2016-03-31T00:00:00"/>
  </r>
  <r>
    <x v="4"/>
    <s v="Category3"/>
    <s v="ITEM5"/>
    <s v="DESCRIPTION5"/>
    <n v="1"/>
    <n v="369"/>
    <n v="369"/>
    <d v="2016-03-05T00:00:00"/>
    <d v="2016-03-31T00:00:00"/>
  </r>
  <r>
    <x v="3"/>
    <s v="Category1"/>
    <s v="ITEM2"/>
    <s v="DESCRIPTION2"/>
    <n v="1"/>
    <n v="757"/>
    <n v="757"/>
    <d v="2016-03-05T00:00:00"/>
    <d v="2016-03-31T00:00:00"/>
  </r>
  <r>
    <x v="1"/>
    <s v="Category3"/>
    <s v="ITEM5"/>
    <s v="DESCRIPTION5"/>
    <n v="1"/>
    <n v="233"/>
    <n v="233"/>
    <d v="2016-03-05T00:00:00"/>
    <d v="2016-03-31T00:00:00"/>
  </r>
  <r>
    <x v="3"/>
    <s v="Category2"/>
    <s v="ITEM3"/>
    <s v="DESCRIPTION3"/>
    <n v="1"/>
    <n v="882"/>
    <n v="882"/>
    <d v="2016-03-05T00:00:00"/>
    <d v="2016-03-31T00:00:00"/>
  </r>
  <r>
    <x v="3"/>
    <s v="Category2"/>
    <s v="ITEM3"/>
    <s v="DESCRIPTION3"/>
    <n v="1"/>
    <n v="501"/>
    <n v="501"/>
    <d v="2016-03-05T00:00:00"/>
    <d v="2016-03-31T00:00:00"/>
  </r>
  <r>
    <x v="0"/>
    <s v="Category2"/>
    <s v="ITEM4"/>
    <s v="DESCRIPTION4"/>
    <n v="1"/>
    <n v="335"/>
    <n v="335"/>
    <d v="2016-03-05T00:00:00"/>
    <d v="2016-03-31T00:00:00"/>
  </r>
  <r>
    <x v="3"/>
    <s v="Category1"/>
    <s v="ITEM2"/>
    <s v="DESCRIPTION2"/>
    <n v="1"/>
    <n v="126"/>
    <n v="126"/>
    <d v="2016-03-05T00:00:00"/>
    <d v="2016-03-31T00:00:00"/>
  </r>
  <r>
    <x v="5"/>
    <s v="Category3"/>
    <s v="ITEM5"/>
    <s v="DESCRIPTION5"/>
    <n v="1"/>
    <n v="394"/>
    <n v="394"/>
    <d v="2016-03-05T00:00:00"/>
    <d v="2016-03-31T00:00:00"/>
  </r>
  <r>
    <x v="1"/>
    <s v="Category2"/>
    <s v="ITEM4"/>
    <s v="DESCRIPTION4"/>
    <n v="1"/>
    <n v="629"/>
    <n v="629"/>
    <d v="2016-03-05T00:00:00"/>
    <d v="2016-03-31T00:00:00"/>
  </r>
  <r>
    <x v="5"/>
    <s v="Category1"/>
    <s v="ITEM1"/>
    <s v="DESCRIPTION1"/>
    <n v="1"/>
    <n v="290"/>
    <n v="290"/>
    <d v="2016-03-05T00:00:00"/>
    <d v="2016-03-31T00:00:00"/>
  </r>
  <r>
    <x v="1"/>
    <s v="Category3"/>
    <s v="ITEM5"/>
    <s v="DESCRIPTION5"/>
    <n v="1"/>
    <n v="578"/>
    <n v="578"/>
    <d v="2016-03-05T00:00:00"/>
    <d v="2016-03-31T00:00:00"/>
  </r>
  <r>
    <x v="4"/>
    <s v="Category2"/>
    <s v="ITEM4"/>
    <s v="DESCRIPTION4"/>
    <n v="1"/>
    <n v="607"/>
    <n v="607"/>
    <d v="2016-03-05T00:00:00"/>
    <d v="2016-03-31T00:00:00"/>
  </r>
  <r>
    <x v="5"/>
    <s v="Category1"/>
    <s v="ITEM2"/>
    <s v="DESCRIPTION2"/>
    <n v="1"/>
    <n v="426"/>
    <n v="426"/>
    <d v="2016-03-05T00:00:00"/>
    <d v="2016-03-31T00:00:00"/>
  </r>
  <r>
    <x v="5"/>
    <s v="Category2"/>
    <s v="ITEM3"/>
    <s v="DESCRIPTION3"/>
    <n v="1"/>
    <n v="294"/>
    <n v="294"/>
    <d v="2016-03-05T00:00:00"/>
    <d v="2016-03-31T00:00:00"/>
  </r>
  <r>
    <x v="1"/>
    <s v="Category1"/>
    <s v="ITEM1"/>
    <s v="DESCRIPTION1"/>
    <n v="1"/>
    <n v="197"/>
    <n v="197"/>
    <d v="2016-03-05T00:00:00"/>
    <d v="2016-03-31T00:00:00"/>
  </r>
  <r>
    <x v="2"/>
    <s v="Category2"/>
    <s v="ITEM4"/>
    <s v="DESCRIPTION4"/>
    <n v="1"/>
    <n v="562"/>
    <n v="562"/>
    <d v="2016-03-05T00:00:00"/>
    <d v="2016-03-31T00:00:00"/>
  </r>
  <r>
    <x v="0"/>
    <s v="Category2"/>
    <s v="ITEM4"/>
    <s v="DESCRIPTION4"/>
    <n v="1"/>
    <n v="370"/>
    <n v="370"/>
    <d v="2016-03-05T00:00:00"/>
    <d v="2016-03-31T00:00:00"/>
  </r>
  <r>
    <x v="0"/>
    <s v="Category2"/>
    <s v="ITEM3"/>
    <s v="DESCRIPTION3"/>
    <n v="1"/>
    <n v="353"/>
    <n v="353"/>
    <d v="2016-03-05T00:00:00"/>
    <d v="2016-03-31T00:00:00"/>
  </r>
  <r>
    <x v="4"/>
    <s v="Category2"/>
    <s v="ITEM4"/>
    <s v="DESCRIPTION4"/>
    <n v="1"/>
    <n v="172"/>
    <n v="172"/>
    <d v="2016-03-05T00:00:00"/>
    <d v="2016-03-31T00:00:00"/>
  </r>
  <r>
    <x v="4"/>
    <s v="Category1"/>
    <s v="ITEM1"/>
    <s v="DESCRIPTION1"/>
    <n v="1"/>
    <n v="698"/>
    <n v="698"/>
    <d v="2016-03-05T00:00:00"/>
    <d v="2016-03-31T00:00:00"/>
  </r>
  <r>
    <x v="4"/>
    <s v="Category3"/>
    <s v="ITEM5"/>
    <s v="DESCRIPTION5"/>
    <n v="1"/>
    <n v="809"/>
    <n v="809"/>
    <d v="2016-03-05T00:00:00"/>
    <d v="2016-03-31T00:00:00"/>
  </r>
  <r>
    <x v="2"/>
    <s v="Category3"/>
    <s v="ITEM5"/>
    <s v="DESCRIPTION5"/>
    <n v="1"/>
    <n v="877"/>
    <n v="877"/>
    <d v="2016-03-05T00:00:00"/>
    <d v="2016-03-31T00:00:00"/>
  </r>
  <r>
    <x v="5"/>
    <s v="Category2"/>
    <s v="ITEM3"/>
    <s v="DESCRIPTION3"/>
    <n v="1"/>
    <n v="664"/>
    <n v="664"/>
    <d v="2016-03-05T00:00:00"/>
    <d v="2016-03-31T00:00:00"/>
  </r>
  <r>
    <x v="4"/>
    <s v="Category3"/>
    <s v="ITEM5"/>
    <s v="DESCRIPTION5"/>
    <n v="1"/>
    <n v="807"/>
    <n v="807"/>
    <d v="2016-03-05T00:00:00"/>
    <d v="2016-03-31T00:00:00"/>
  </r>
  <r>
    <x v="0"/>
    <s v="Category3"/>
    <s v="ITEM5"/>
    <s v="DESCRIPTION5"/>
    <n v="1"/>
    <n v="875"/>
    <n v="875"/>
    <d v="2016-03-05T00:00:00"/>
    <d v="2016-03-31T00:00:00"/>
  </r>
  <r>
    <x v="3"/>
    <s v="Category2"/>
    <s v="ITEM4"/>
    <s v="DESCRIPTION4"/>
    <n v="1"/>
    <n v="327"/>
    <n v="327"/>
    <d v="2016-03-05T00:00:00"/>
    <d v="2016-03-31T00:00:00"/>
  </r>
  <r>
    <x v="2"/>
    <s v="Category3"/>
    <s v="ITEM5"/>
    <s v="DESCRIPTION5"/>
    <n v="1"/>
    <n v="729"/>
    <n v="729"/>
    <d v="2016-03-05T00:00:00"/>
    <d v="2016-03-31T00:00:00"/>
  </r>
  <r>
    <x v="3"/>
    <s v="Category1"/>
    <s v="ITEM2"/>
    <s v="DESCRIPTION2"/>
    <n v="1"/>
    <n v="244"/>
    <n v="244"/>
    <d v="2016-03-05T00:00:00"/>
    <d v="2016-03-31T00:00:00"/>
  </r>
  <r>
    <x v="4"/>
    <s v="Category2"/>
    <s v="ITEM3"/>
    <s v="DESCRIPTION3"/>
    <n v="1"/>
    <n v="483"/>
    <n v="483"/>
    <d v="2016-03-05T00:00:00"/>
    <d v="2016-03-31T00:00:00"/>
  </r>
  <r>
    <x v="0"/>
    <s v="Category1"/>
    <s v="ITEM1"/>
    <s v="DESCRIPTION1"/>
    <n v="1"/>
    <n v="925"/>
    <n v="925"/>
    <d v="2016-03-05T00:00:00"/>
    <d v="2016-03-31T00:00:00"/>
  </r>
  <r>
    <x v="1"/>
    <s v="Category1"/>
    <s v="ITEM2"/>
    <s v="DESCRIPTION2"/>
    <n v="1"/>
    <n v="929"/>
    <n v="929"/>
    <d v="2016-03-05T00:00:00"/>
    <d v="2016-03-31T00:00:00"/>
  </r>
  <r>
    <x v="1"/>
    <s v="Category1"/>
    <s v="ITEM1"/>
    <s v="DESCRIPTION1"/>
    <n v="1"/>
    <n v="357"/>
    <n v="357"/>
    <d v="2016-03-05T00:00:00"/>
    <d v="2016-03-31T00:00:00"/>
  </r>
  <r>
    <x v="2"/>
    <s v="Category1"/>
    <s v="ITEM1"/>
    <s v="DESCRIPTION1"/>
    <n v="1"/>
    <n v="623"/>
    <n v="623"/>
    <d v="2016-03-05T00:00:00"/>
    <d v="2016-03-31T00:00:00"/>
  </r>
  <r>
    <x v="1"/>
    <s v="Category1"/>
    <s v="ITEM1"/>
    <s v="DESCRIPTION1"/>
    <n v="1"/>
    <n v="944"/>
    <n v="944"/>
    <d v="2016-03-05T00:00:00"/>
    <d v="2016-03-31T00:00:00"/>
  </r>
  <r>
    <x v="5"/>
    <s v="Category1"/>
    <s v="ITEM1"/>
    <s v="DESCRIPTION1"/>
    <n v="1"/>
    <n v="848"/>
    <n v="848"/>
    <d v="2016-03-05T00:00:00"/>
    <d v="2016-03-31T00:00:00"/>
  </r>
  <r>
    <x v="1"/>
    <s v="Category3"/>
    <s v="ITEM5"/>
    <s v="DESCRIPTION5"/>
    <n v="1"/>
    <n v="842"/>
    <n v="842"/>
    <d v="2016-03-05T00:00:00"/>
    <d v="2016-03-31T00:00:00"/>
  </r>
  <r>
    <x v="3"/>
    <s v="Category1"/>
    <s v="ITEM1"/>
    <s v="DESCRIPTION1"/>
    <n v="1"/>
    <n v="496"/>
    <n v="496"/>
    <d v="2016-03-05T00:00:00"/>
    <d v="2016-03-31T00:00:00"/>
  </r>
  <r>
    <x v="0"/>
    <s v="Category2"/>
    <s v="ITEM3"/>
    <s v="DESCRIPTION3"/>
    <n v="1"/>
    <n v="739"/>
    <n v="739"/>
    <d v="2016-03-05T00:00:00"/>
    <d v="2016-03-31T00:00:00"/>
  </r>
  <r>
    <x v="1"/>
    <s v="Category2"/>
    <s v="ITEM3"/>
    <s v="DESCRIPTION3"/>
    <n v="1"/>
    <n v="576"/>
    <n v="576"/>
    <d v="2016-03-05T00:00:00"/>
    <d v="2016-03-31T00:00:00"/>
  </r>
  <r>
    <x v="3"/>
    <s v="Category2"/>
    <s v="ITEM3"/>
    <s v="DESCRIPTION3"/>
    <n v="1"/>
    <n v="472"/>
    <n v="472"/>
    <d v="2016-03-05T00:00:00"/>
    <d v="2016-03-31T00:00:00"/>
  </r>
  <r>
    <x v="5"/>
    <s v="Category1"/>
    <s v="ITEM1"/>
    <s v="DESCRIPTION1"/>
    <n v="1"/>
    <n v="596"/>
    <n v="596"/>
    <d v="2016-03-05T00:00:00"/>
    <d v="2016-03-31T00:00:00"/>
  </r>
  <r>
    <x v="2"/>
    <s v="Category1"/>
    <s v="ITEM2"/>
    <s v="DESCRIPTION2"/>
    <n v="1"/>
    <n v="541"/>
    <n v="541"/>
    <d v="2016-03-05T00:00:00"/>
    <d v="2016-03-31T00:00:00"/>
  </r>
  <r>
    <x v="5"/>
    <s v="Category2"/>
    <s v="ITEM4"/>
    <s v="DESCRIPTION4"/>
    <n v="1"/>
    <n v="732"/>
    <n v="732"/>
    <d v="2016-03-06T00:00:00"/>
    <d v="2016-03-31T00:00:00"/>
  </r>
  <r>
    <x v="3"/>
    <s v="Category2"/>
    <s v="ITEM4"/>
    <s v="DESCRIPTION4"/>
    <n v="1"/>
    <n v="187"/>
    <n v="187"/>
    <d v="2016-03-06T00:00:00"/>
    <d v="2016-03-31T00:00:00"/>
  </r>
  <r>
    <x v="3"/>
    <s v="Category3"/>
    <s v="ITEM5"/>
    <s v="DESCRIPTION5"/>
    <n v="1"/>
    <n v="371"/>
    <n v="371"/>
    <d v="2016-03-06T00:00:00"/>
    <d v="2016-03-31T00:00:00"/>
  </r>
  <r>
    <x v="1"/>
    <s v="Category3"/>
    <s v="ITEM5"/>
    <s v="DESCRIPTION5"/>
    <n v="1"/>
    <n v="665"/>
    <n v="665"/>
    <d v="2016-03-06T00:00:00"/>
    <d v="2016-03-31T00:00:00"/>
  </r>
  <r>
    <x v="4"/>
    <s v="Category1"/>
    <s v="ITEM1"/>
    <s v="DESCRIPTION1"/>
    <n v="1"/>
    <n v="191"/>
    <n v="191"/>
    <d v="2016-03-06T00:00:00"/>
    <d v="2016-03-31T00:00:00"/>
  </r>
  <r>
    <x v="5"/>
    <s v="Category2"/>
    <s v="ITEM3"/>
    <s v="DESCRIPTION3"/>
    <n v="1"/>
    <n v="381"/>
    <n v="381"/>
    <d v="2016-03-06T00:00:00"/>
    <d v="2016-03-31T00:00:00"/>
  </r>
  <r>
    <x v="5"/>
    <s v="Category1"/>
    <s v="ITEM1"/>
    <s v="DESCRIPTION1"/>
    <n v="1"/>
    <n v="550"/>
    <n v="550"/>
    <d v="2016-03-06T00:00:00"/>
    <d v="2016-03-31T00:00:00"/>
  </r>
  <r>
    <x v="3"/>
    <s v="Category2"/>
    <s v="ITEM4"/>
    <s v="DESCRIPTION4"/>
    <n v="1"/>
    <n v="117"/>
    <n v="117"/>
    <d v="2016-03-06T00:00:00"/>
    <d v="2016-03-31T00:00:00"/>
  </r>
  <r>
    <x v="0"/>
    <s v="Category2"/>
    <s v="ITEM4"/>
    <s v="DESCRIPTION4"/>
    <n v="1"/>
    <n v="414"/>
    <n v="414"/>
    <d v="2016-03-06T00:00:00"/>
    <d v="2016-03-31T00:00:00"/>
  </r>
  <r>
    <x v="2"/>
    <s v="Category2"/>
    <s v="ITEM3"/>
    <s v="DESCRIPTION3"/>
    <n v="1"/>
    <n v="129"/>
    <n v="129"/>
    <d v="2016-03-06T00:00:00"/>
    <d v="2016-03-31T00:00:00"/>
  </r>
  <r>
    <x v="0"/>
    <s v="Category2"/>
    <s v="ITEM4"/>
    <s v="DESCRIPTION4"/>
    <n v="1"/>
    <n v="478"/>
    <n v="478"/>
    <d v="2016-03-06T00:00:00"/>
    <d v="2016-03-31T00:00:00"/>
  </r>
  <r>
    <x v="4"/>
    <s v="Category1"/>
    <s v="ITEM1"/>
    <s v="DESCRIPTION1"/>
    <n v="1"/>
    <n v="567"/>
    <n v="567"/>
    <d v="2016-03-06T00:00:00"/>
    <d v="2016-03-31T00:00:00"/>
  </r>
  <r>
    <x v="4"/>
    <s v="Category2"/>
    <s v="ITEM3"/>
    <s v="DESCRIPTION3"/>
    <n v="1"/>
    <n v="609"/>
    <n v="609"/>
    <d v="2016-03-06T00:00:00"/>
    <d v="2016-03-31T00:00:00"/>
  </r>
  <r>
    <x v="2"/>
    <s v="Category1"/>
    <s v="ITEM2"/>
    <s v="DESCRIPTION2"/>
    <n v="1"/>
    <n v="882"/>
    <n v="882"/>
    <d v="2016-03-06T00:00:00"/>
    <d v="2016-03-31T00:00:00"/>
  </r>
  <r>
    <x v="3"/>
    <s v="Category1"/>
    <s v="ITEM1"/>
    <s v="DESCRIPTION1"/>
    <n v="1"/>
    <n v="818"/>
    <n v="818"/>
    <d v="2016-03-06T00:00:00"/>
    <d v="2016-03-31T00:00:00"/>
  </r>
  <r>
    <x v="3"/>
    <s v="Category2"/>
    <s v="ITEM4"/>
    <s v="DESCRIPTION4"/>
    <n v="1"/>
    <n v="275"/>
    <n v="275"/>
    <d v="2016-03-06T00:00:00"/>
    <d v="2016-03-31T00:00:00"/>
  </r>
  <r>
    <x v="0"/>
    <s v="Category1"/>
    <s v="ITEM2"/>
    <s v="DESCRIPTION2"/>
    <n v="1"/>
    <n v="495"/>
    <n v="495"/>
    <d v="2016-03-06T00:00:00"/>
    <d v="2016-03-31T00:00:00"/>
  </r>
  <r>
    <x v="2"/>
    <s v="Category2"/>
    <s v="ITEM4"/>
    <s v="DESCRIPTION4"/>
    <n v="1"/>
    <n v="538"/>
    <n v="538"/>
    <d v="2016-03-06T00:00:00"/>
    <d v="2016-03-31T00:00:00"/>
  </r>
  <r>
    <x v="3"/>
    <s v="Category2"/>
    <s v="ITEM4"/>
    <s v="DESCRIPTION4"/>
    <n v="1"/>
    <n v="261"/>
    <n v="261"/>
    <d v="2016-03-06T00:00:00"/>
    <d v="2016-03-31T00:00:00"/>
  </r>
  <r>
    <x v="4"/>
    <s v="Category3"/>
    <s v="ITEM5"/>
    <s v="DESCRIPTION5"/>
    <n v="1"/>
    <n v="202"/>
    <n v="202"/>
    <d v="2016-03-06T00:00:00"/>
    <d v="2016-03-31T00:00:00"/>
  </r>
  <r>
    <x v="3"/>
    <s v="Category2"/>
    <s v="ITEM4"/>
    <s v="DESCRIPTION4"/>
    <n v="1"/>
    <n v="889"/>
    <n v="889"/>
    <d v="2016-03-06T00:00:00"/>
    <d v="2016-03-31T00:00:00"/>
  </r>
  <r>
    <x v="3"/>
    <s v="Category2"/>
    <s v="ITEM3"/>
    <s v="DESCRIPTION3"/>
    <n v="1"/>
    <n v="837"/>
    <n v="837"/>
    <d v="2016-03-06T00:00:00"/>
    <d v="2016-03-31T00:00:00"/>
  </r>
  <r>
    <x v="3"/>
    <s v="Category2"/>
    <s v="ITEM3"/>
    <s v="DESCRIPTION3"/>
    <n v="1"/>
    <n v="282"/>
    <n v="282"/>
    <d v="2016-03-06T00:00:00"/>
    <d v="2016-03-31T00:00:00"/>
  </r>
  <r>
    <x v="4"/>
    <s v="Category2"/>
    <s v="ITEM3"/>
    <s v="DESCRIPTION3"/>
    <n v="1"/>
    <n v="290"/>
    <n v="290"/>
    <d v="2016-03-06T00:00:00"/>
    <d v="2016-03-31T00:00:00"/>
  </r>
  <r>
    <x v="5"/>
    <s v="Category1"/>
    <s v="ITEM2"/>
    <s v="DESCRIPTION2"/>
    <n v="1"/>
    <n v="609"/>
    <n v="609"/>
    <d v="2016-03-06T00:00:00"/>
    <d v="2016-03-31T00:00:00"/>
  </r>
  <r>
    <x v="4"/>
    <s v="Category1"/>
    <s v="ITEM2"/>
    <s v="DESCRIPTION2"/>
    <n v="1"/>
    <n v="824"/>
    <n v="824"/>
    <d v="2016-03-06T00:00:00"/>
    <d v="2016-03-31T00:00:00"/>
  </r>
  <r>
    <x v="2"/>
    <s v="Category2"/>
    <s v="ITEM4"/>
    <s v="DESCRIPTION4"/>
    <n v="1"/>
    <n v="775"/>
    <n v="775"/>
    <d v="2016-03-06T00:00:00"/>
    <d v="2016-03-31T00:00:00"/>
  </r>
  <r>
    <x v="5"/>
    <s v="Category2"/>
    <s v="ITEM4"/>
    <s v="DESCRIPTION4"/>
    <n v="1"/>
    <n v="198"/>
    <n v="198"/>
    <d v="2016-03-06T00:00:00"/>
    <d v="2016-03-31T00:00:00"/>
  </r>
  <r>
    <x v="2"/>
    <s v="Category2"/>
    <s v="ITEM3"/>
    <s v="DESCRIPTION3"/>
    <n v="1"/>
    <n v="753"/>
    <n v="753"/>
    <d v="2016-03-06T00:00:00"/>
    <d v="2016-03-31T00:00:00"/>
  </r>
  <r>
    <x v="1"/>
    <s v="Category1"/>
    <s v="ITEM1"/>
    <s v="DESCRIPTION1"/>
    <n v="1"/>
    <n v="309"/>
    <n v="309"/>
    <d v="2016-03-06T00:00:00"/>
    <d v="2016-03-31T00:00:00"/>
  </r>
  <r>
    <x v="5"/>
    <s v="Category3"/>
    <s v="ITEM5"/>
    <s v="DESCRIPTION5"/>
    <n v="1"/>
    <n v="250"/>
    <n v="250"/>
    <d v="2016-03-06T00:00:00"/>
    <d v="2016-03-31T00:00:00"/>
  </r>
  <r>
    <x v="1"/>
    <s v="Category1"/>
    <s v="ITEM1"/>
    <s v="DESCRIPTION1"/>
    <n v="1"/>
    <n v="542"/>
    <n v="542"/>
    <d v="2016-03-06T00:00:00"/>
    <d v="2016-03-31T00:00:00"/>
  </r>
  <r>
    <x v="4"/>
    <s v="Category2"/>
    <s v="ITEM3"/>
    <s v="DESCRIPTION3"/>
    <n v="1"/>
    <n v="941"/>
    <n v="941"/>
    <d v="2016-03-06T00:00:00"/>
    <d v="2016-03-31T00:00:00"/>
  </r>
  <r>
    <x v="1"/>
    <s v="Category2"/>
    <s v="ITEM4"/>
    <s v="DESCRIPTION4"/>
    <n v="1"/>
    <n v="130"/>
    <n v="130"/>
    <d v="2016-03-06T00:00:00"/>
    <d v="2016-03-31T00:00:00"/>
  </r>
  <r>
    <x v="1"/>
    <s v="Category2"/>
    <s v="ITEM3"/>
    <s v="DESCRIPTION3"/>
    <n v="1"/>
    <n v="498"/>
    <n v="498"/>
    <d v="2016-03-06T00:00:00"/>
    <d v="2016-03-31T00:00:00"/>
  </r>
  <r>
    <x v="4"/>
    <s v="Category2"/>
    <s v="ITEM3"/>
    <s v="DESCRIPTION3"/>
    <n v="1"/>
    <n v="416"/>
    <n v="416"/>
    <d v="2016-03-06T00:00:00"/>
    <d v="2016-03-31T00:00:00"/>
  </r>
  <r>
    <x v="2"/>
    <s v="Category2"/>
    <s v="ITEM3"/>
    <s v="DESCRIPTION3"/>
    <n v="1"/>
    <n v="419"/>
    <n v="419"/>
    <d v="2016-03-06T00:00:00"/>
    <d v="2016-03-31T00:00:00"/>
  </r>
  <r>
    <x v="5"/>
    <s v="Category1"/>
    <s v="ITEM1"/>
    <s v="DESCRIPTION1"/>
    <n v="1"/>
    <n v="439"/>
    <n v="439"/>
    <d v="2016-03-06T00:00:00"/>
    <d v="2016-03-31T00:00:00"/>
  </r>
  <r>
    <x v="3"/>
    <s v="Category1"/>
    <s v="ITEM2"/>
    <s v="DESCRIPTION2"/>
    <n v="1"/>
    <n v="405"/>
    <n v="405"/>
    <d v="2016-03-06T00:00:00"/>
    <d v="2016-03-31T00:00:00"/>
  </r>
  <r>
    <x v="0"/>
    <s v="Category2"/>
    <s v="ITEM3"/>
    <s v="DESCRIPTION3"/>
    <n v="1"/>
    <n v="108"/>
    <n v="108"/>
    <d v="2016-03-06T00:00:00"/>
    <d v="2016-03-31T00:00:00"/>
  </r>
  <r>
    <x v="2"/>
    <s v="Category1"/>
    <s v="ITEM1"/>
    <s v="DESCRIPTION1"/>
    <n v="1"/>
    <n v="768"/>
    <n v="768"/>
    <d v="2016-03-06T00:00:00"/>
    <d v="2016-03-31T00:00:00"/>
  </r>
  <r>
    <x v="2"/>
    <s v="Category3"/>
    <s v="ITEM5"/>
    <s v="DESCRIPTION5"/>
    <n v="1"/>
    <n v="100"/>
    <n v="100"/>
    <d v="2016-03-06T00:00:00"/>
    <d v="2016-03-31T00:00:00"/>
  </r>
  <r>
    <x v="3"/>
    <s v="Category1"/>
    <s v="ITEM2"/>
    <s v="DESCRIPTION2"/>
    <n v="1"/>
    <n v="285"/>
    <n v="285"/>
    <d v="2016-03-06T00:00:00"/>
    <d v="2016-03-31T00:00:00"/>
  </r>
  <r>
    <x v="0"/>
    <s v="Category1"/>
    <s v="ITEM1"/>
    <s v="DESCRIPTION1"/>
    <n v="1"/>
    <n v="351"/>
    <n v="351"/>
    <d v="2016-03-06T00:00:00"/>
    <d v="2016-03-31T00:00:00"/>
  </r>
  <r>
    <x v="5"/>
    <s v="Category2"/>
    <s v="ITEM4"/>
    <s v="DESCRIPTION4"/>
    <n v="1"/>
    <n v="764"/>
    <n v="764"/>
    <d v="2016-03-06T00:00:00"/>
    <d v="2016-03-31T00:00:00"/>
  </r>
  <r>
    <x v="0"/>
    <s v="Category3"/>
    <s v="ITEM5"/>
    <s v="DESCRIPTION5"/>
    <n v="1"/>
    <n v="814"/>
    <n v="814"/>
    <d v="2016-03-06T00:00:00"/>
    <d v="2016-03-31T00:00:00"/>
  </r>
  <r>
    <x v="3"/>
    <s v="Category1"/>
    <s v="ITEM2"/>
    <s v="DESCRIPTION2"/>
    <n v="1"/>
    <n v="124"/>
    <n v="124"/>
    <d v="2016-03-06T00:00:00"/>
    <d v="2016-03-31T00:00:00"/>
  </r>
  <r>
    <x v="1"/>
    <s v="Category1"/>
    <s v="ITEM2"/>
    <s v="DESCRIPTION2"/>
    <n v="1"/>
    <n v="491"/>
    <n v="491"/>
    <d v="2016-03-06T00:00:00"/>
    <d v="2016-03-31T00:00:00"/>
  </r>
  <r>
    <x v="1"/>
    <s v="Category3"/>
    <s v="ITEM5"/>
    <s v="DESCRIPTION5"/>
    <n v="1"/>
    <n v="296"/>
    <n v="296"/>
    <d v="2016-03-06T00:00:00"/>
    <d v="2016-03-31T00:00:00"/>
  </r>
  <r>
    <x v="4"/>
    <s v="Category1"/>
    <s v="ITEM1"/>
    <s v="DESCRIPTION1"/>
    <n v="1"/>
    <n v="518"/>
    <n v="518"/>
    <d v="2016-03-06T00:00:00"/>
    <d v="2016-03-31T00:00:00"/>
  </r>
  <r>
    <x v="2"/>
    <s v="Category2"/>
    <s v="ITEM4"/>
    <s v="DESCRIPTION4"/>
    <n v="1"/>
    <n v="937"/>
    <n v="937"/>
    <d v="2016-03-07T00:00:00"/>
    <d v="2016-03-31T00:00:00"/>
  </r>
  <r>
    <x v="4"/>
    <s v="Category1"/>
    <s v="ITEM2"/>
    <s v="DESCRIPTION2"/>
    <n v="1"/>
    <n v="452"/>
    <n v="452"/>
    <d v="2016-03-07T00:00:00"/>
    <d v="2016-03-31T00:00:00"/>
  </r>
  <r>
    <x v="3"/>
    <s v="Category1"/>
    <s v="ITEM2"/>
    <s v="DESCRIPTION2"/>
    <n v="1"/>
    <n v="609"/>
    <n v="609"/>
    <d v="2016-03-07T00:00:00"/>
    <d v="2016-03-31T00:00:00"/>
  </r>
  <r>
    <x v="2"/>
    <s v="Category1"/>
    <s v="ITEM1"/>
    <s v="DESCRIPTION1"/>
    <n v="1"/>
    <n v="582"/>
    <n v="582"/>
    <d v="2016-03-07T00:00:00"/>
    <d v="2016-03-31T00:00:00"/>
  </r>
  <r>
    <x v="0"/>
    <s v="Category2"/>
    <s v="ITEM4"/>
    <s v="DESCRIPTION4"/>
    <n v="1"/>
    <n v="608"/>
    <n v="608"/>
    <d v="2016-03-07T00:00:00"/>
    <d v="2016-03-31T00:00:00"/>
  </r>
  <r>
    <x v="0"/>
    <s v="Category1"/>
    <s v="ITEM1"/>
    <s v="DESCRIPTION1"/>
    <n v="1"/>
    <n v="121"/>
    <n v="121"/>
    <d v="2016-03-07T00:00:00"/>
    <d v="2016-03-31T00:00:00"/>
  </r>
  <r>
    <x v="3"/>
    <s v="Category2"/>
    <s v="ITEM3"/>
    <s v="DESCRIPTION3"/>
    <n v="1"/>
    <n v="176"/>
    <n v="176"/>
    <d v="2016-03-07T00:00:00"/>
    <d v="2016-03-31T00:00:00"/>
  </r>
  <r>
    <x v="0"/>
    <s v="Category2"/>
    <s v="ITEM4"/>
    <s v="DESCRIPTION4"/>
    <n v="1"/>
    <n v="830"/>
    <n v="830"/>
    <d v="2016-03-07T00:00:00"/>
    <d v="2016-03-31T00:00:00"/>
  </r>
  <r>
    <x v="3"/>
    <s v="Category2"/>
    <s v="ITEM3"/>
    <s v="DESCRIPTION3"/>
    <n v="1"/>
    <n v="189"/>
    <n v="189"/>
    <d v="2016-03-07T00:00:00"/>
    <d v="2016-03-31T00:00:00"/>
  </r>
  <r>
    <x v="4"/>
    <s v="Category1"/>
    <s v="ITEM2"/>
    <s v="DESCRIPTION2"/>
    <n v="1"/>
    <n v="487"/>
    <n v="487"/>
    <d v="2016-03-07T00:00:00"/>
    <d v="2016-03-31T00:00:00"/>
  </r>
  <r>
    <x v="0"/>
    <s v="Category1"/>
    <s v="ITEM1"/>
    <s v="DESCRIPTION1"/>
    <n v="1"/>
    <n v="800"/>
    <n v="800"/>
    <d v="2016-03-07T00:00:00"/>
    <d v="2016-03-31T00:00:00"/>
  </r>
  <r>
    <x v="1"/>
    <s v="Category2"/>
    <s v="ITEM3"/>
    <s v="DESCRIPTION3"/>
    <n v="1"/>
    <n v="987"/>
    <n v="987"/>
    <d v="2016-03-07T00:00:00"/>
    <d v="2016-03-31T00:00:00"/>
  </r>
  <r>
    <x v="2"/>
    <s v="Category1"/>
    <s v="ITEM2"/>
    <s v="DESCRIPTION2"/>
    <n v="1"/>
    <n v="681"/>
    <n v="681"/>
    <d v="2016-03-07T00:00:00"/>
    <d v="2016-03-31T00:00:00"/>
  </r>
  <r>
    <x v="3"/>
    <s v="Category2"/>
    <s v="ITEM4"/>
    <s v="DESCRIPTION4"/>
    <n v="1"/>
    <n v="803"/>
    <n v="803"/>
    <d v="2016-03-07T00:00:00"/>
    <d v="2016-03-31T00:00:00"/>
  </r>
  <r>
    <x v="5"/>
    <s v="Category2"/>
    <s v="ITEM3"/>
    <s v="DESCRIPTION3"/>
    <n v="1"/>
    <n v="462"/>
    <n v="462"/>
    <d v="2016-03-07T00:00:00"/>
    <d v="2016-03-31T00:00:00"/>
  </r>
  <r>
    <x v="3"/>
    <s v="Category3"/>
    <s v="ITEM5"/>
    <s v="DESCRIPTION5"/>
    <n v="1"/>
    <n v="805"/>
    <n v="805"/>
    <d v="2016-03-07T00:00:00"/>
    <d v="2016-03-31T00:00:00"/>
  </r>
  <r>
    <x v="1"/>
    <s v="Category2"/>
    <s v="ITEM4"/>
    <s v="DESCRIPTION4"/>
    <n v="1"/>
    <n v="611"/>
    <n v="611"/>
    <d v="2016-03-07T00:00:00"/>
    <d v="2016-03-31T00:00:00"/>
  </r>
  <r>
    <x v="3"/>
    <s v="Category1"/>
    <s v="ITEM2"/>
    <s v="DESCRIPTION2"/>
    <n v="1"/>
    <n v="646"/>
    <n v="646"/>
    <d v="2016-03-07T00:00:00"/>
    <d v="2016-03-31T00:00:00"/>
  </r>
  <r>
    <x v="0"/>
    <s v="Category1"/>
    <s v="ITEM1"/>
    <s v="DESCRIPTION1"/>
    <n v="1"/>
    <n v="816"/>
    <n v="816"/>
    <d v="2016-03-07T00:00:00"/>
    <d v="2016-03-31T00:00:00"/>
  </r>
  <r>
    <x v="5"/>
    <s v="Category3"/>
    <s v="ITEM5"/>
    <s v="DESCRIPTION5"/>
    <n v="1"/>
    <n v="642"/>
    <n v="642"/>
    <d v="2016-03-07T00:00:00"/>
    <d v="2016-03-31T00:00:00"/>
  </r>
  <r>
    <x v="1"/>
    <s v="Category2"/>
    <s v="ITEM4"/>
    <s v="DESCRIPTION4"/>
    <n v="1"/>
    <n v="744"/>
    <n v="744"/>
    <d v="2016-03-07T00:00:00"/>
    <d v="2016-03-31T00:00:00"/>
  </r>
  <r>
    <x v="1"/>
    <s v="Category1"/>
    <s v="ITEM1"/>
    <s v="DESCRIPTION1"/>
    <n v="1"/>
    <n v="835"/>
    <n v="835"/>
    <d v="2016-03-07T00:00:00"/>
    <d v="2016-03-31T00:00:00"/>
  </r>
  <r>
    <x v="4"/>
    <s v="Category1"/>
    <s v="ITEM1"/>
    <s v="DESCRIPTION1"/>
    <n v="1"/>
    <n v="667"/>
    <n v="667"/>
    <d v="2016-03-07T00:00:00"/>
    <d v="2016-03-31T00:00:00"/>
  </r>
  <r>
    <x v="4"/>
    <s v="Category2"/>
    <s v="ITEM3"/>
    <s v="DESCRIPTION3"/>
    <n v="1"/>
    <n v="651"/>
    <n v="651"/>
    <d v="2016-03-07T00:00:00"/>
    <d v="2016-03-31T00:00:00"/>
  </r>
  <r>
    <x v="2"/>
    <s v="Category1"/>
    <s v="ITEM1"/>
    <s v="DESCRIPTION1"/>
    <n v="1"/>
    <n v="267"/>
    <n v="267"/>
    <d v="2016-03-07T00:00:00"/>
    <d v="2016-03-31T00:00:00"/>
  </r>
  <r>
    <x v="4"/>
    <s v="Category2"/>
    <s v="ITEM3"/>
    <s v="DESCRIPTION3"/>
    <n v="1"/>
    <n v="811"/>
    <n v="811"/>
    <d v="2016-03-07T00:00:00"/>
    <d v="2016-03-31T00:00:00"/>
  </r>
  <r>
    <x v="0"/>
    <s v="Category2"/>
    <s v="ITEM4"/>
    <s v="DESCRIPTION4"/>
    <n v="1"/>
    <n v="514"/>
    <n v="514"/>
    <d v="2016-03-07T00:00:00"/>
    <d v="2016-03-31T00:00:00"/>
  </r>
  <r>
    <x v="2"/>
    <s v="Category2"/>
    <s v="ITEM3"/>
    <s v="DESCRIPTION3"/>
    <n v="1"/>
    <n v="478"/>
    <n v="478"/>
    <d v="2016-03-07T00:00:00"/>
    <d v="2016-03-31T00:00:00"/>
  </r>
  <r>
    <x v="2"/>
    <s v="Category1"/>
    <s v="ITEM2"/>
    <s v="DESCRIPTION2"/>
    <n v="1"/>
    <n v="234"/>
    <n v="234"/>
    <d v="2016-03-07T00:00:00"/>
    <d v="2016-03-31T00:00:00"/>
  </r>
  <r>
    <x v="3"/>
    <s v="Category3"/>
    <s v="ITEM5"/>
    <s v="DESCRIPTION5"/>
    <n v="1"/>
    <n v="483"/>
    <n v="483"/>
    <d v="2016-03-07T00:00:00"/>
    <d v="2016-03-31T00:00:00"/>
  </r>
  <r>
    <x v="2"/>
    <s v="Category3"/>
    <s v="ITEM5"/>
    <s v="DESCRIPTION5"/>
    <n v="1"/>
    <n v="420"/>
    <n v="420"/>
    <d v="2016-03-07T00:00:00"/>
    <d v="2016-03-31T00:00:00"/>
  </r>
  <r>
    <x v="1"/>
    <s v="Category1"/>
    <s v="ITEM2"/>
    <s v="DESCRIPTION2"/>
    <n v="1"/>
    <n v="600"/>
    <n v="600"/>
    <d v="2016-03-07T00:00:00"/>
    <d v="2016-03-31T00:00:00"/>
  </r>
  <r>
    <x v="4"/>
    <s v="Category2"/>
    <s v="ITEM4"/>
    <s v="DESCRIPTION4"/>
    <n v="1"/>
    <n v="520"/>
    <n v="520"/>
    <d v="2016-03-07T00:00:00"/>
    <d v="2016-03-31T00:00:00"/>
  </r>
  <r>
    <x v="0"/>
    <s v="Category2"/>
    <s v="ITEM4"/>
    <s v="DESCRIPTION4"/>
    <n v="1"/>
    <n v="428"/>
    <n v="428"/>
    <d v="2016-03-07T00:00:00"/>
    <d v="2016-03-31T00:00:00"/>
  </r>
  <r>
    <x v="5"/>
    <s v="Category2"/>
    <s v="ITEM3"/>
    <s v="DESCRIPTION3"/>
    <n v="1"/>
    <n v="532"/>
    <n v="532"/>
    <d v="2016-03-07T00:00:00"/>
    <d v="2016-03-31T00:00:00"/>
  </r>
  <r>
    <x v="5"/>
    <s v="Category2"/>
    <s v="ITEM4"/>
    <s v="DESCRIPTION4"/>
    <n v="1"/>
    <n v="780"/>
    <n v="780"/>
    <d v="2016-03-07T00:00:00"/>
    <d v="2016-03-31T00:00:00"/>
  </r>
  <r>
    <x v="4"/>
    <s v="Category3"/>
    <s v="ITEM5"/>
    <s v="DESCRIPTION5"/>
    <n v="1"/>
    <n v="880"/>
    <n v="880"/>
    <d v="2016-03-07T00:00:00"/>
    <d v="2016-03-31T00:00:00"/>
  </r>
  <r>
    <x v="4"/>
    <s v="Category1"/>
    <s v="ITEM2"/>
    <s v="DESCRIPTION2"/>
    <n v="1"/>
    <n v="581"/>
    <n v="581"/>
    <d v="2016-03-07T00:00:00"/>
    <d v="2016-03-31T00:00:00"/>
  </r>
  <r>
    <x v="2"/>
    <s v="Category2"/>
    <s v="ITEM3"/>
    <s v="DESCRIPTION3"/>
    <n v="1"/>
    <n v="313"/>
    <n v="313"/>
    <d v="2016-03-07T00:00:00"/>
    <d v="2016-03-31T00:00:00"/>
  </r>
  <r>
    <x v="2"/>
    <s v="Category1"/>
    <s v="ITEM1"/>
    <s v="DESCRIPTION1"/>
    <n v="1"/>
    <n v="528"/>
    <n v="528"/>
    <d v="2016-03-07T00:00:00"/>
    <d v="2016-03-31T00:00:00"/>
  </r>
  <r>
    <x v="2"/>
    <s v="Category3"/>
    <s v="ITEM5"/>
    <s v="DESCRIPTION5"/>
    <n v="1"/>
    <n v="172"/>
    <n v="172"/>
    <d v="2016-03-07T00:00:00"/>
    <d v="2016-03-31T00:00:00"/>
  </r>
  <r>
    <x v="3"/>
    <s v="Category2"/>
    <s v="ITEM3"/>
    <s v="DESCRIPTION3"/>
    <n v="1"/>
    <n v="847"/>
    <n v="847"/>
    <d v="2016-03-07T00:00:00"/>
    <d v="2016-03-31T00:00:00"/>
  </r>
  <r>
    <x v="0"/>
    <s v="Category3"/>
    <s v="ITEM5"/>
    <s v="DESCRIPTION5"/>
    <n v="1"/>
    <n v="160"/>
    <n v="160"/>
    <d v="2016-03-07T00:00:00"/>
    <d v="2016-03-31T00:00:00"/>
  </r>
  <r>
    <x v="0"/>
    <s v="Category1"/>
    <s v="ITEM1"/>
    <s v="DESCRIPTION1"/>
    <n v="1"/>
    <n v="677"/>
    <n v="677"/>
    <d v="2016-03-07T00:00:00"/>
    <d v="2016-03-31T00:00:00"/>
  </r>
  <r>
    <x v="2"/>
    <s v="Category3"/>
    <s v="ITEM5"/>
    <s v="DESCRIPTION5"/>
    <n v="1"/>
    <n v="218"/>
    <n v="218"/>
    <d v="2016-03-07T00:00:00"/>
    <d v="2016-03-31T00:00:00"/>
  </r>
  <r>
    <x v="0"/>
    <s v="Category1"/>
    <s v="ITEM1"/>
    <s v="DESCRIPTION1"/>
    <n v="1"/>
    <n v="226"/>
    <n v="226"/>
    <d v="2016-03-07T00:00:00"/>
    <d v="2016-03-31T00:00:00"/>
  </r>
  <r>
    <x v="1"/>
    <s v="Category2"/>
    <s v="ITEM4"/>
    <s v="DESCRIPTION4"/>
    <n v="1"/>
    <n v="469"/>
    <n v="469"/>
    <d v="2016-03-07T00:00:00"/>
    <d v="2016-03-31T00:00:00"/>
  </r>
  <r>
    <x v="2"/>
    <s v="Category2"/>
    <s v="ITEM3"/>
    <s v="DESCRIPTION3"/>
    <n v="1"/>
    <n v="322"/>
    <n v="322"/>
    <d v="2016-03-07T00:00:00"/>
    <d v="2016-03-31T00:00:00"/>
  </r>
  <r>
    <x v="2"/>
    <s v="Category3"/>
    <s v="ITEM5"/>
    <s v="DESCRIPTION5"/>
    <n v="1"/>
    <n v="526"/>
    <n v="526"/>
    <d v="2016-03-07T00:00:00"/>
    <d v="2016-03-31T00:00:00"/>
  </r>
  <r>
    <x v="4"/>
    <s v="Category2"/>
    <s v="ITEM3"/>
    <s v="DESCRIPTION3"/>
    <n v="1"/>
    <n v="709"/>
    <n v="709"/>
    <d v="2016-03-07T00:00:00"/>
    <d v="2016-03-31T00:00:00"/>
  </r>
  <r>
    <x v="2"/>
    <s v="Category2"/>
    <s v="ITEM4"/>
    <s v="DESCRIPTION4"/>
    <n v="1"/>
    <n v="578"/>
    <n v="578"/>
    <d v="2016-03-08T00:00:00"/>
    <d v="2016-03-31T00:00:00"/>
  </r>
  <r>
    <x v="0"/>
    <s v="Category2"/>
    <s v="ITEM3"/>
    <s v="DESCRIPTION3"/>
    <n v="1"/>
    <n v="808"/>
    <n v="808"/>
    <d v="2016-03-08T00:00:00"/>
    <d v="2016-03-31T00:00:00"/>
  </r>
  <r>
    <x v="3"/>
    <s v="Category3"/>
    <s v="ITEM5"/>
    <s v="DESCRIPTION5"/>
    <n v="1"/>
    <n v="819"/>
    <n v="819"/>
    <d v="2016-03-08T00:00:00"/>
    <d v="2016-03-31T00:00:00"/>
  </r>
  <r>
    <x v="5"/>
    <s v="Category2"/>
    <s v="ITEM4"/>
    <s v="DESCRIPTION4"/>
    <n v="1"/>
    <n v="169"/>
    <n v="169"/>
    <d v="2016-03-08T00:00:00"/>
    <d v="2016-03-31T00:00:00"/>
  </r>
  <r>
    <x v="5"/>
    <s v="Category2"/>
    <s v="ITEM3"/>
    <s v="DESCRIPTION3"/>
    <n v="1"/>
    <n v="707"/>
    <n v="707"/>
    <d v="2016-03-08T00:00:00"/>
    <d v="2016-03-31T00:00:00"/>
  </r>
  <r>
    <x v="0"/>
    <s v="Category1"/>
    <s v="ITEM2"/>
    <s v="DESCRIPTION2"/>
    <n v="1"/>
    <n v="871"/>
    <n v="871"/>
    <d v="2016-03-08T00:00:00"/>
    <d v="2016-03-31T00:00:00"/>
  </r>
  <r>
    <x v="1"/>
    <s v="Category3"/>
    <s v="ITEM5"/>
    <s v="DESCRIPTION5"/>
    <n v="1"/>
    <n v="838"/>
    <n v="838"/>
    <d v="2016-03-08T00:00:00"/>
    <d v="2016-03-31T00:00:00"/>
  </r>
  <r>
    <x v="4"/>
    <s v="Category2"/>
    <s v="ITEM3"/>
    <s v="DESCRIPTION3"/>
    <n v="1"/>
    <n v="675"/>
    <n v="675"/>
    <d v="2016-03-08T00:00:00"/>
    <d v="2016-03-31T00:00:00"/>
  </r>
  <r>
    <x v="0"/>
    <s v="Category1"/>
    <s v="ITEM2"/>
    <s v="DESCRIPTION2"/>
    <n v="1"/>
    <n v="717"/>
    <n v="717"/>
    <d v="2016-03-08T00:00:00"/>
    <d v="2016-03-31T00:00:00"/>
  </r>
  <r>
    <x v="1"/>
    <s v="Category3"/>
    <s v="ITEM5"/>
    <s v="DESCRIPTION5"/>
    <n v="1"/>
    <n v="638"/>
    <n v="638"/>
    <d v="2016-03-08T00:00:00"/>
    <d v="2016-03-31T00:00:00"/>
  </r>
  <r>
    <x v="4"/>
    <s v="Category1"/>
    <s v="ITEM1"/>
    <s v="DESCRIPTION1"/>
    <n v="1"/>
    <n v="615"/>
    <n v="615"/>
    <d v="2016-03-08T00:00:00"/>
    <d v="2016-03-31T00:00:00"/>
  </r>
  <r>
    <x v="5"/>
    <s v="Category2"/>
    <s v="ITEM3"/>
    <s v="DESCRIPTION3"/>
    <n v="1"/>
    <n v="469"/>
    <n v="469"/>
    <d v="2016-03-08T00:00:00"/>
    <d v="2016-03-31T00:00:00"/>
  </r>
  <r>
    <x v="1"/>
    <s v="Category2"/>
    <s v="ITEM4"/>
    <s v="DESCRIPTION4"/>
    <n v="1"/>
    <n v="652"/>
    <n v="652"/>
    <d v="2016-03-08T00:00:00"/>
    <d v="2016-03-31T00:00:00"/>
  </r>
  <r>
    <x v="0"/>
    <s v="Category1"/>
    <s v="ITEM1"/>
    <s v="DESCRIPTION1"/>
    <n v="1"/>
    <n v="206"/>
    <n v="206"/>
    <d v="2016-03-08T00:00:00"/>
    <d v="2016-03-31T00:00:00"/>
  </r>
  <r>
    <x v="2"/>
    <s v="Category2"/>
    <s v="ITEM3"/>
    <s v="DESCRIPTION3"/>
    <n v="1"/>
    <n v="677"/>
    <n v="677"/>
    <d v="2016-03-08T00:00:00"/>
    <d v="2016-03-31T00:00:00"/>
  </r>
  <r>
    <x v="4"/>
    <s v="Category2"/>
    <s v="ITEM4"/>
    <s v="DESCRIPTION4"/>
    <n v="1"/>
    <n v="683"/>
    <n v="683"/>
    <d v="2016-03-08T00:00:00"/>
    <d v="2016-03-31T00:00:00"/>
  </r>
  <r>
    <x v="5"/>
    <s v="Category2"/>
    <s v="ITEM4"/>
    <s v="DESCRIPTION4"/>
    <n v="1"/>
    <n v="791"/>
    <n v="791"/>
    <d v="2016-03-08T00:00:00"/>
    <d v="2016-03-31T00:00:00"/>
  </r>
  <r>
    <x v="0"/>
    <s v="Category1"/>
    <s v="ITEM1"/>
    <s v="DESCRIPTION1"/>
    <n v="1"/>
    <n v="742"/>
    <n v="742"/>
    <d v="2016-03-08T00:00:00"/>
    <d v="2016-03-31T00:00:00"/>
  </r>
  <r>
    <x v="3"/>
    <s v="Category2"/>
    <s v="ITEM4"/>
    <s v="DESCRIPTION4"/>
    <n v="1"/>
    <n v="680"/>
    <n v="680"/>
    <d v="2016-03-08T00:00:00"/>
    <d v="2016-03-31T00:00:00"/>
  </r>
  <r>
    <x v="4"/>
    <s v="Category1"/>
    <s v="ITEM1"/>
    <s v="DESCRIPTION1"/>
    <n v="1"/>
    <n v="462"/>
    <n v="462"/>
    <d v="2016-03-08T00:00:00"/>
    <d v="2016-03-31T00:00:00"/>
  </r>
  <r>
    <x v="0"/>
    <s v="Category3"/>
    <s v="ITEM5"/>
    <s v="DESCRIPTION5"/>
    <n v="1"/>
    <n v="887"/>
    <n v="887"/>
    <d v="2016-03-08T00:00:00"/>
    <d v="2016-03-31T00:00:00"/>
  </r>
  <r>
    <x v="4"/>
    <s v="Category1"/>
    <s v="ITEM2"/>
    <s v="DESCRIPTION2"/>
    <n v="1"/>
    <n v="145"/>
    <n v="145"/>
    <d v="2016-03-08T00:00:00"/>
    <d v="2016-03-31T00:00:00"/>
  </r>
  <r>
    <x v="1"/>
    <s v="Category1"/>
    <s v="ITEM2"/>
    <s v="DESCRIPTION2"/>
    <n v="1"/>
    <n v="767"/>
    <n v="767"/>
    <d v="2016-03-08T00:00:00"/>
    <d v="2016-03-31T00:00:00"/>
  </r>
  <r>
    <x v="2"/>
    <s v="Category1"/>
    <s v="ITEM1"/>
    <s v="DESCRIPTION1"/>
    <n v="1"/>
    <n v="198"/>
    <n v="198"/>
    <d v="2016-03-08T00:00:00"/>
    <d v="2016-03-31T00:00:00"/>
  </r>
  <r>
    <x v="1"/>
    <s v="Category1"/>
    <s v="ITEM1"/>
    <s v="DESCRIPTION1"/>
    <n v="1"/>
    <n v="152"/>
    <n v="152"/>
    <d v="2016-03-08T00:00:00"/>
    <d v="2016-03-31T00:00:00"/>
  </r>
  <r>
    <x v="0"/>
    <s v="Category2"/>
    <s v="ITEM3"/>
    <s v="DESCRIPTION3"/>
    <n v="1"/>
    <n v="784"/>
    <n v="784"/>
    <d v="2016-03-08T00:00:00"/>
    <d v="2016-03-31T00:00:00"/>
  </r>
  <r>
    <x v="3"/>
    <s v="Category3"/>
    <s v="ITEM5"/>
    <s v="DESCRIPTION5"/>
    <n v="1"/>
    <n v="266"/>
    <n v="266"/>
    <d v="2016-03-08T00:00:00"/>
    <d v="2016-03-31T00:00:00"/>
  </r>
  <r>
    <x v="3"/>
    <s v="Category1"/>
    <s v="ITEM1"/>
    <s v="DESCRIPTION1"/>
    <n v="1"/>
    <n v="548"/>
    <n v="548"/>
    <d v="2016-03-08T00:00:00"/>
    <d v="2016-03-31T00:00:00"/>
  </r>
  <r>
    <x v="2"/>
    <s v="Category1"/>
    <s v="ITEM1"/>
    <s v="DESCRIPTION1"/>
    <n v="1"/>
    <n v="751"/>
    <n v="751"/>
    <d v="2016-03-08T00:00:00"/>
    <d v="2016-03-31T00:00:00"/>
  </r>
  <r>
    <x v="4"/>
    <s v="Category1"/>
    <s v="ITEM2"/>
    <s v="DESCRIPTION2"/>
    <n v="1"/>
    <n v="417"/>
    <n v="417"/>
    <d v="2016-03-08T00:00:00"/>
    <d v="2016-03-31T00:00:00"/>
  </r>
  <r>
    <x v="0"/>
    <s v="Category3"/>
    <s v="ITEM5"/>
    <s v="DESCRIPTION5"/>
    <n v="1"/>
    <n v="734"/>
    <n v="734"/>
    <d v="2016-03-08T00:00:00"/>
    <d v="2016-03-31T00:00:00"/>
  </r>
  <r>
    <x v="2"/>
    <s v="Category2"/>
    <s v="ITEM3"/>
    <s v="DESCRIPTION3"/>
    <n v="1"/>
    <n v="412"/>
    <n v="412"/>
    <d v="2016-03-08T00:00:00"/>
    <d v="2016-03-31T00:00:00"/>
  </r>
  <r>
    <x v="1"/>
    <s v="Category2"/>
    <s v="ITEM3"/>
    <s v="DESCRIPTION3"/>
    <n v="1"/>
    <n v="887"/>
    <n v="887"/>
    <d v="2016-03-08T00:00:00"/>
    <d v="2016-03-31T00:00:00"/>
  </r>
  <r>
    <x v="4"/>
    <s v="Category1"/>
    <s v="ITEM1"/>
    <s v="DESCRIPTION1"/>
    <n v="1"/>
    <n v="265"/>
    <n v="265"/>
    <d v="2016-03-08T00:00:00"/>
    <d v="2016-03-31T00:00:00"/>
  </r>
  <r>
    <x v="0"/>
    <s v="Category2"/>
    <s v="ITEM3"/>
    <s v="DESCRIPTION3"/>
    <n v="1"/>
    <n v="820"/>
    <n v="820"/>
    <d v="2016-03-08T00:00:00"/>
    <d v="2016-03-31T00:00:00"/>
  </r>
  <r>
    <x v="5"/>
    <s v="Category2"/>
    <s v="ITEM3"/>
    <s v="DESCRIPTION3"/>
    <n v="1"/>
    <n v="881"/>
    <n v="881"/>
    <d v="2016-03-08T00:00:00"/>
    <d v="2016-03-31T00:00:00"/>
  </r>
  <r>
    <x v="3"/>
    <s v="Category2"/>
    <s v="ITEM3"/>
    <s v="DESCRIPTION3"/>
    <n v="1"/>
    <n v="912"/>
    <n v="912"/>
    <d v="2016-03-08T00:00:00"/>
    <d v="2016-03-31T00:00:00"/>
  </r>
  <r>
    <x v="4"/>
    <s v="Category2"/>
    <s v="ITEM4"/>
    <s v="DESCRIPTION4"/>
    <n v="1"/>
    <n v="426"/>
    <n v="426"/>
    <d v="2016-03-08T00:00:00"/>
    <d v="2016-03-31T00:00:00"/>
  </r>
  <r>
    <x v="3"/>
    <s v="Category1"/>
    <s v="ITEM2"/>
    <s v="DESCRIPTION2"/>
    <n v="1"/>
    <n v="403"/>
    <n v="403"/>
    <d v="2016-03-08T00:00:00"/>
    <d v="2016-03-31T00:00:00"/>
  </r>
  <r>
    <x v="4"/>
    <s v="Category1"/>
    <s v="ITEM2"/>
    <s v="DESCRIPTION2"/>
    <n v="1"/>
    <n v="166"/>
    <n v="166"/>
    <d v="2016-03-08T00:00:00"/>
    <d v="2016-03-31T00:00:00"/>
  </r>
  <r>
    <x v="5"/>
    <s v="Category1"/>
    <s v="ITEM1"/>
    <s v="DESCRIPTION1"/>
    <n v="1"/>
    <n v="811"/>
    <n v="811"/>
    <d v="2016-03-08T00:00:00"/>
    <d v="2016-03-31T00:00:00"/>
  </r>
  <r>
    <x v="5"/>
    <s v="Category2"/>
    <s v="ITEM4"/>
    <s v="DESCRIPTION4"/>
    <n v="1"/>
    <n v="738"/>
    <n v="738"/>
    <d v="2016-03-08T00:00:00"/>
    <d v="2016-03-31T00:00:00"/>
  </r>
  <r>
    <x v="5"/>
    <s v="Category1"/>
    <s v="ITEM1"/>
    <s v="DESCRIPTION1"/>
    <n v="1"/>
    <n v="843"/>
    <n v="843"/>
    <d v="2016-03-08T00:00:00"/>
    <d v="2016-03-31T00:00:00"/>
  </r>
  <r>
    <x v="2"/>
    <s v="Category1"/>
    <s v="ITEM1"/>
    <s v="DESCRIPTION1"/>
    <n v="1"/>
    <n v="304"/>
    <n v="304"/>
    <d v="2016-03-08T00:00:00"/>
    <d v="2016-03-31T00:00:00"/>
  </r>
  <r>
    <x v="5"/>
    <s v="Category1"/>
    <s v="ITEM2"/>
    <s v="DESCRIPTION2"/>
    <n v="1"/>
    <n v="739"/>
    <n v="739"/>
    <d v="2016-03-08T00:00:00"/>
    <d v="2016-03-31T00:00:00"/>
  </r>
  <r>
    <x v="1"/>
    <s v="Category1"/>
    <s v="ITEM2"/>
    <s v="DESCRIPTION2"/>
    <n v="1"/>
    <n v="325"/>
    <n v="325"/>
    <d v="2016-03-08T00:00:00"/>
    <d v="2016-03-31T00:00:00"/>
  </r>
  <r>
    <x v="0"/>
    <s v="Category2"/>
    <s v="ITEM4"/>
    <s v="DESCRIPTION4"/>
    <n v="1"/>
    <n v="174"/>
    <n v="174"/>
    <d v="2016-03-08T00:00:00"/>
    <d v="2016-03-31T00:00:00"/>
  </r>
  <r>
    <x v="1"/>
    <s v="Category1"/>
    <s v="ITEM1"/>
    <s v="DESCRIPTION1"/>
    <n v="1"/>
    <n v="826"/>
    <n v="826"/>
    <d v="2016-03-08T00:00:00"/>
    <d v="2016-03-31T00:00:00"/>
  </r>
  <r>
    <x v="4"/>
    <s v="Category1"/>
    <s v="ITEM1"/>
    <s v="DESCRIPTION1"/>
    <n v="1"/>
    <n v="132"/>
    <n v="132"/>
    <d v="2016-03-08T00:00:00"/>
    <d v="2016-03-31T00:00:00"/>
  </r>
  <r>
    <x v="1"/>
    <s v="Category1"/>
    <s v="ITEM1"/>
    <s v="DESCRIPTION1"/>
    <n v="1"/>
    <n v="411"/>
    <n v="411"/>
    <d v="2016-03-08T00:00:00"/>
    <d v="2016-03-31T00:00:00"/>
  </r>
  <r>
    <x v="1"/>
    <s v="Category1"/>
    <s v="ITEM1"/>
    <s v="DESCRIPTION1"/>
    <n v="1"/>
    <n v="539"/>
    <n v="539"/>
    <d v="2016-03-09T00:00:00"/>
    <d v="2016-03-31T00:00:00"/>
  </r>
  <r>
    <x v="3"/>
    <s v="Category3"/>
    <s v="ITEM5"/>
    <s v="DESCRIPTION5"/>
    <n v="1"/>
    <n v="361"/>
    <n v="361"/>
    <d v="2016-03-09T00:00:00"/>
    <d v="2016-03-31T00:00:00"/>
  </r>
  <r>
    <x v="3"/>
    <s v="Category3"/>
    <s v="ITEM5"/>
    <s v="DESCRIPTION5"/>
    <n v="1"/>
    <n v="638"/>
    <n v="638"/>
    <d v="2016-03-09T00:00:00"/>
    <d v="2016-03-31T00:00:00"/>
  </r>
  <r>
    <x v="5"/>
    <s v="Category1"/>
    <s v="ITEM2"/>
    <s v="DESCRIPTION2"/>
    <n v="1"/>
    <n v="994"/>
    <n v="994"/>
    <d v="2016-03-09T00:00:00"/>
    <d v="2016-03-31T00:00:00"/>
  </r>
  <r>
    <x v="5"/>
    <s v="Category2"/>
    <s v="ITEM4"/>
    <s v="DESCRIPTION4"/>
    <n v="1"/>
    <n v="798"/>
    <n v="798"/>
    <d v="2016-03-09T00:00:00"/>
    <d v="2016-03-31T00:00:00"/>
  </r>
  <r>
    <x v="0"/>
    <s v="Category2"/>
    <s v="ITEM3"/>
    <s v="DESCRIPTION3"/>
    <n v="1"/>
    <n v="382"/>
    <n v="382"/>
    <d v="2016-03-09T00:00:00"/>
    <d v="2016-03-31T00:00:00"/>
  </r>
  <r>
    <x v="3"/>
    <s v="Category2"/>
    <s v="ITEM3"/>
    <s v="DESCRIPTION3"/>
    <n v="1"/>
    <n v="614"/>
    <n v="614"/>
    <d v="2016-03-09T00:00:00"/>
    <d v="2016-03-31T00:00:00"/>
  </r>
  <r>
    <x v="1"/>
    <s v="Category2"/>
    <s v="ITEM4"/>
    <s v="DESCRIPTION4"/>
    <n v="1"/>
    <n v="624"/>
    <n v="624"/>
    <d v="2016-03-09T00:00:00"/>
    <d v="2016-03-31T00:00:00"/>
  </r>
  <r>
    <x v="2"/>
    <s v="Category1"/>
    <s v="ITEM2"/>
    <s v="DESCRIPTION2"/>
    <n v="1"/>
    <n v="971"/>
    <n v="971"/>
    <d v="2016-03-09T00:00:00"/>
    <d v="2016-03-31T00:00:00"/>
  </r>
  <r>
    <x v="2"/>
    <s v="Category1"/>
    <s v="ITEM1"/>
    <s v="DESCRIPTION1"/>
    <n v="1"/>
    <n v="812"/>
    <n v="812"/>
    <d v="2016-03-09T00:00:00"/>
    <d v="2016-03-31T00:00:00"/>
  </r>
  <r>
    <x v="1"/>
    <s v="Category1"/>
    <s v="ITEM1"/>
    <s v="DESCRIPTION1"/>
    <n v="1"/>
    <n v="711"/>
    <n v="711"/>
    <d v="2016-03-09T00:00:00"/>
    <d v="2016-03-31T00:00:00"/>
  </r>
  <r>
    <x v="0"/>
    <s v="Category1"/>
    <s v="ITEM2"/>
    <s v="DESCRIPTION2"/>
    <n v="1"/>
    <n v="129"/>
    <n v="129"/>
    <d v="2016-03-09T00:00:00"/>
    <d v="2016-03-31T00:00:00"/>
  </r>
  <r>
    <x v="4"/>
    <s v="Category2"/>
    <s v="ITEM4"/>
    <s v="DESCRIPTION4"/>
    <n v="1"/>
    <n v="133"/>
    <n v="133"/>
    <d v="2016-03-09T00:00:00"/>
    <d v="2016-03-31T00:00:00"/>
  </r>
  <r>
    <x v="4"/>
    <s v="Category2"/>
    <s v="ITEM4"/>
    <s v="DESCRIPTION4"/>
    <n v="1"/>
    <n v="691"/>
    <n v="691"/>
    <d v="2016-03-09T00:00:00"/>
    <d v="2016-03-31T00:00:00"/>
  </r>
  <r>
    <x v="3"/>
    <s v="Category2"/>
    <s v="ITEM3"/>
    <s v="DESCRIPTION3"/>
    <n v="1"/>
    <n v="545"/>
    <n v="545"/>
    <d v="2016-03-09T00:00:00"/>
    <d v="2016-03-31T00:00:00"/>
  </r>
  <r>
    <x v="5"/>
    <s v="Category1"/>
    <s v="ITEM2"/>
    <s v="DESCRIPTION2"/>
    <n v="1"/>
    <n v="315"/>
    <n v="315"/>
    <d v="2016-03-09T00:00:00"/>
    <d v="2016-03-31T00:00:00"/>
  </r>
  <r>
    <x v="3"/>
    <s v="Category1"/>
    <s v="ITEM2"/>
    <s v="DESCRIPTION2"/>
    <n v="1"/>
    <n v="230"/>
    <n v="230"/>
    <d v="2016-03-09T00:00:00"/>
    <d v="2016-03-31T00:00:00"/>
  </r>
  <r>
    <x v="5"/>
    <s v="Category2"/>
    <s v="ITEM4"/>
    <s v="DESCRIPTION4"/>
    <n v="1"/>
    <n v="167"/>
    <n v="167"/>
    <d v="2016-03-09T00:00:00"/>
    <d v="2016-03-31T00:00:00"/>
  </r>
  <r>
    <x v="5"/>
    <s v="Category3"/>
    <s v="ITEM5"/>
    <s v="DESCRIPTION5"/>
    <n v="1"/>
    <n v="435"/>
    <n v="435"/>
    <d v="2016-03-09T00:00:00"/>
    <d v="2016-03-31T00:00:00"/>
  </r>
  <r>
    <x v="0"/>
    <s v="Category2"/>
    <s v="ITEM4"/>
    <s v="DESCRIPTION4"/>
    <n v="1"/>
    <n v="590"/>
    <n v="590"/>
    <d v="2016-03-09T00:00:00"/>
    <d v="2016-03-31T00:00:00"/>
  </r>
  <r>
    <x v="2"/>
    <s v="Category2"/>
    <s v="ITEM3"/>
    <s v="DESCRIPTION3"/>
    <n v="1"/>
    <n v="956"/>
    <n v="956"/>
    <d v="2016-03-09T00:00:00"/>
    <d v="2016-03-31T00:00:00"/>
  </r>
  <r>
    <x v="5"/>
    <s v="Category1"/>
    <s v="ITEM1"/>
    <s v="DESCRIPTION1"/>
    <n v="1"/>
    <n v="156"/>
    <n v="156"/>
    <d v="2016-03-09T00:00:00"/>
    <d v="2016-03-31T00:00:00"/>
  </r>
  <r>
    <x v="0"/>
    <s v="Category2"/>
    <s v="ITEM4"/>
    <s v="DESCRIPTION4"/>
    <n v="1"/>
    <n v="522"/>
    <n v="522"/>
    <d v="2016-03-09T00:00:00"/>
    <d v="2016-03-31T00:00:00"/>
  </r>
  <r>
    <x v="2"/>
    <s v="Category2"/>
    <s v="ITEM4"/>
    <s v="DESCRIPTION4"/>
    <n v="1"/>
    <n v="895"/>
    <n v="895"/>
    <d v="2016-03-09T00:00:00"/>
    <d v="2016-03-31T00:00:00"/>
  </r>
  <r>
    <x v="4"/>
    <s v="Category2"/>
    <s v="ITEM4"/>
    <s v="DESCRIPTION4"/>
    <n v="1"/>
    <n v="124"/>
    <n v="124"/>
    <d v="2016-03-09T00:00:00"/>
    <d v="2016-03-31T00:00:00"/>
  </r>
  <r>
    <x v="1"/>
    <s v="Category2"/>
    <s v="ITEM3"/>
    <s v="DESCRIPTION3"/>
    <n v="1"/>
    <n v="801"/>
    <n v="801"/>
    <d v="2016-03-09T00:00:00"/>
    <d v="2016-03-31T00:00:00"/>
  </r>
  <r>
    <x v="0"/>
    <s v="Category1"/>
    <s v="ITEM2"/>
    <s v="DESCRIPTION2"/>
    <n v="1"/>
    <n v="283"/>
    <n v="283"/>
    <d v="2016-03-09T00:00:00"/>
    <d v="2016-03-31T00:00:00"/>
  </r>
  <r>
    <x v="5"/>
    <s v="Category2"/>
    <s v="ITEM3"/>
    <s v="DESCRIPTION3"/>
    <n v="1"/>
    <n v="389"/>
    <n v="389"/>
    <d v="2016-03-09T00:00:00"/>
    <d v="2016-03-31T00:00:00"/>
  </r>
  <r>
    <x v="2"/>
    <s v="Category1"/>
    <s v="ITEM2"/>
    <s v="DESCRIPTION2"/>
    <n v="1"/>
    <n v="503"/>
    <n v="503"/>
    <d v="2016-03-09T00:00:00"/>
    <d v="2016-03-31T00:00:00"/>
  </r>
  <r>
    <x v="0"/>
    <s v="Category2"/>
    <s v="ITEM4"/>
    <s v="DESCRIPTION4"/>
    <n v="1"/>
    <n v="301"/>
    <n v="301"/>
    <d v="2016-03-09T00:00:00"/>
    <d v="2016-03-31T00:00:00"/>
  </r>
  <r>
    <x v="2"/>
    <s v="Category1"/>
    <s v="ITEM2"/>
    <s v="DESCRIPTION2"/>
    <n v="1"/>
    <n v="539"/>
    <n v="539"/>
    <d v="2016-03-09T00:00:00"/>
    <d v="2016-03-31T00:00:00"/>
  </r>
  <r>
    <x v="3"/>
    <s v="Category2"/>
    <s v="ITEM4"/>
    <s v="DESCRIPTION4"/>
    <n v="1"/>
    <n v="278"/>
    <n v="278"/>
    <d v="2016-03-09T00:00:00"/>
    <d v="2016-03-31T00:00:00"/>
  </r>
  <r>
    <x v="3"/>
    <s v="Category2"/>
    <s v="ITEM3"/>
    <s v="DESCRIPTION3"/>
    <n v="1"/>
    <n v="540"/>
    <n v="540"/>
    <d v="2016-03-09T00:00:00"/>
    <d v="2016-03-31T00:00:00"/>
  </r>
  <r>
    <x v="3"/>
    <s v="Category2"/>
    <s v="ITEM4"/>
    <s v="DESCRIPTION4"/>
    <n v="1"/>
    <n v="424"/>
    <n v="424"/>
    <d v="2016-03-09T00:00:00"/>
    <d v="2016-03-31T00:00:00"/>
  </r>
  <r>
    <x v="1"/>
    <s v="Category1"/>
    <s v="ITEM1"/>
    <s v="DESCRIPTION1"/>
    <n v="1"/>
    <n v="984"/>
    <n v="984"/>
    <d v="2016-03-09T00:00:00"/>
    <d v="2016-03-31T00:00:00"/>
  </r>
  <r>
    <x v="3"/>
    <s v="Category1"/>
    <s v="ITEM2"/>
    <s v="DESCRIPTION2"/>
    <n v="1"/>
    <n v="324"/>
    <n v="324"/>
    <d v="2016-03-09T00:00:00"/>
    <d v="2016-03-31T00:00:00"/>
  </r>
  <r>
    <x v="4"/>
    <s v="Category2"/>
    <s v="ITEM4"/>
    <s v="DESCRIPTION4"/>
    <n v="1"/>
    <n v="132"/>
    <n v="132"/>
    <d v="2016-03-09T00:00:00"/>
    <d v="2016-03-31T00:00:00"/>
  </r>
  <r>
    <x v="4"/>
    <s v="Category1"/>
    <s v="ITEM2"/>
    <s v="DESCRIPTION2"/>
    <n v="1"/>
    <n v="581"/>
    <n v="581"/>
    <d v="2016-03-09T00:00:00"/>
    <d v="2016-03-31T00:00:00"/>
  </r>
  <r>
    <x v="4"/>
    <s v="Category3"/>
    <s v="ITEM5"/>
    <s v="DESCRIPTION5"/>
    <n v="1"/>
    <n v="281"/>
    <n v="281"/>
    <d v="2016-03-09T00:00:00"/>
    <d v="2016-03-31T00:00:00"/>
  </r>
  <r>
    <x v="0"/>
    <s v="Category2"/>
    <s v="ITEM4"/>
    <s v="DESCRIPTION4"/>
    <n v="1"/>
    <n v="440"/>
    <n v="440"/>
    <d v="2016-03-09T00:00:00"/>
    <d v="2016-03-31T00:00:00"/>
  </r>
  <r>
    <x v="4"/>
    <s v="Category1"/>
    <s v="ITEM1"/>
    <s v="DESCRIPTION1"/>
    <n v="1"/>
    <n v="102"/>
    <n v="102"/>
    <d v="2016-03-09T00:00:00"/>
    <d v="2016-03-31T00:00:00"/>
  </r>
  <r>
    <x v="2"/>
    <s v="Category2"/>
    <s v="ITEM4"/>
    <s v="DESCRIPTION4"/>
    <n v="1"/>
    <n v="964"/>
    <n v="964"/>
    <d v="2016-03-09T00:00:00"/>
    <d v="2016-03-31T00:00:00"/>
  </r>
  <r>
    <x v="2"/>
    <s v="Category2"/>
    <s v="ITEM3"/>
    <s v="DESCRIPTION3"/>
    <n v="1"/>
    <n v="554"/>
    <n v="554"/>
    <d v="2016-03-09T00:00:00"/>
    <d v="2016-03-31T00:00:00"/>
  </r>
  <r>
    <x v="1"/>
    <s v="Category1"/>
    <s v="ITEM2"/>
    <s v="DESCRIPTION2"/>
    <n v="1"/>
    <n v="691"/>
    <n v="691"/>
    <d v="2016-03-09T00:00:00"/>
    <d v="2016-03-31T00:00:00"/>
  </r>
  <r>
    <x v="3"/>
    <s v="Category3"/>
    <s v="ITEM5"/>
    <s v="DESCRIPTION5"/>
    <n v="1"/>
    <n v="847"/>
    <n v="847"/>
    <d v="2016-03-09T00:00:00"/>
    <d v="2016-03-31T00:00:00"/>
  </r>
  <r>
    <x v="2"/>
    <s v="Category3"/>
    <s v="ITEM5"/>
    <s v="DESCRIPTION5"/>
    <n v="1"/>
    <n v="576"/>
    <n v="576"/>
    <d v="2016-03-09T00:00:00"/>
    <d v="2016-03-31T00:00:00"/>
  </r>
  <r>
    <x v="5"/>
    <s v="Category1"/>
    <s v="ITEM1"/>
    <s v="DESCRIPTION1"/>
    <n v="1"/>
    <n v="411"/>
    <n v="411"/>
    <d v="2016-03-09T00:00:00"/>
    <d v="2016-03-31T00:00:00"/>
  </r>
  <r>
    <x v="2"/>
    <s v="Category3"/>
    <s v="ITEM5"/>
    <s v="DESCRIPTION5"/>
    <n v="1"/>
    <n v="447"/>
    <n v="447"/>
    <d v="2016-03-09T00:00:00"/>
    <d v="2016-03-31T00:00:00"/>
  </r>
  <r>
    <x v="0"/>
    <s v="Category2"/>
    <s v="ITEM3"/>
    <s v="DESCRIPTION3"/>
    <n v="1"/>
    <n v="937"/>
    <n v="937"/>
    <d v="2016-03-09T00:00:00"/>
    <d v="2016-03-31T00:00:00"/>
  </r>
  <r>
    <x v="5"/>
    <s v="Category1"/>
    <s v="ITEM2"/>
    <s v="DESCRIPTION2"/>
    <n v="1"/>
    <n v="543"/>
    <n v="543"/>
    <d v="2016-03-09T00:00:00"/>
    <d v="2016-03-31T00:00:00"/>
  </r>
  <r>
    <x v="1"/>
    <s v="Category3"/>
    <s v="ITEM5"/>
    <s v="DESCRIPTION5"/>
    <n v="1"/>
    <n v="733"/>
    <n v="733"/>
    <d v="2016-03-10T00:00:00"/>
    <d v="2016-03-31T00:00:00"/>
  </r>
  <r>
    <x v="1"/>
    <s v="Category2"/>
    <s v="ITEM3"/>
    <s v="DESCRIPTION3"/>
    <n v="1"/>
    <n v="543"/>
    <n v="543"/>
    <d v="2016-03-10T00:00:00"/>
    <d v="2016-03-31T00:00:00"/>
  </r>
  <r>
    <x v="1"/>
    <s v="Category1"/>
    <s v="ITEM2"/>
    <s v="DESCRIPTION2"/>
    <n v="1"/>
    <n v="710"/>
    <n v="710"/>
    <d v="2016-03-10T00:00:00"/>
    <d v="2016-03-31T00:00:00"/>
  </r>
  <r>
    <x v="3"/>
    <s v="Category1"/>
    <s v="ITEM2"/>
    <s v="DESCRIPTION2"/>
    <n v="1"/>
    <n v="507"/>
    <n v="507"/>
    <d v="2016-03-10T00:00:00"/>
    <d v="2016-03-31T00:00:00"/>
  </r>
  <r>
    <x v="2"/>
    <s v="Category1"/>
    <s v="ITEM2"/>
    <s v="DESCRIPTION2"/>
    <n v="1"/>
    <n v="969"/>
    <n v="969"/>
    <d v="2016-03-10T00:00:00"/>
    <d v="2016-03-31T00:00:00"/>
  </r>
  <r>
    <x v="4"/>
    <s v="Category2"/>
    <s v="ITEM3"/>
    <s v="DESCRIPTION3"/>
    <n v="1"/>
    <n v="949"/>
    <n v="949"/>
    <d v="2016-03-10T00:00:00"/>
    <d v="2016-03-31T00:00:00"/>
  </r>
  <r>
    <x v="5"/>
    <s v="Category2"/>
    <s v="ITEM4"/>
    <s v="DESCRIPTION4"/>
    <n v="1"/>
    <n v="435"/>
    <n v="435"/>
    <d v="2016-03-10T00:00:00"/>
    <d v="2016-03-31T00:00:00"/>
  </r>
  <r>
    <x v="3"/>
    <s v="Category2"/>
    <s v="ITEM3"/>
    <s v="DESCRIPTION3"/>
    <n v="1"/>
    <n v="626"/>
    <n v="626"/>
    <d v="2016-03-10T00:00:00"/>
    <d v="2016-03-31T00:00:00"/>
  </r>
  <r>
    <x v="1"/>
    <s v="Category1"/>
    <s v="ITEM1"/>
    <s v="DESCRIPTION1"/>
    <n v="1"/>
    <n v="278"/>
    <n v="278"/>
    <d v="2016-03-10T00:00:00"/>
    <d v="2016-03-31T00:00:00"/>
  </r>
  <r>
    <x v="1"/>
    <s v="Category2"/>
    <s v="ITEM3"/>
    <s v="DESCRIPTION3"/>
    <n v="1"/>
    <n v="689"/>
    <n v="689"/>
    <d v="2016-03-10T00:00:00"/>
    <d v="2016-03-31T00:00:00"/>
  </r>
  <r>
    <x v="1"/>
    <s v="Category2"/>
    <s v="ITEM4"/>
    <s v="DESCRIPTION4"/>
    <n v="1"/>
    <n v="424"/>
    <n v="424"/>
    <d v="2016-03-10T00:00:00"/>
    <d v="2016-03-31T00:00:00"/>
  </r>
  <r>
    <x v="5"/>
    <s v="Category1"/>
    <s v="ITEM1"/>
    <s v="DESCRIPTION1"/>
    <n v="1"/>
    <n v="537"/>
    <n v="537"/>
    <d v="2016-03-10T00:00:00"/>
    <d v="2016-03-31T00:00:00"/>
  </r>
  <r>
    <x v="1"/>
    <s v="Category1"/>
    <s v="ITEM1"/>
    <s v="DESCRIPTION1"/>
    <n v="1"/>
    <n v="220"/>
    <n v="220"/>
    <d v="2016-03-10T00:00:00"/>
    <d v="2016-03-31T00:00:00"/>
  </r>
  <r>
    <x v="0"/>
    <s v="Category1"/>
    <s v="ITEM1"/>
    <s v="DESCRIPTION1"/>
    <n v="1"/>
    <n v="526"/>
    <n v="526"/>
    <d v="2016-03-10T00:00:00"/>
    <d v="2016-03-31T00:00:00"/>
  </r>
  <r>
    <x v="5"/>
    <s v="Category2"/>
    <s v="ITEM4"/>
    <s v="DESCRIPTION4"/>
    <n v="1"/>
    <n v="353"/>
    <n v="353"/>
    <d v="2016-03-10T00:00:00"/>
    <d v="2016-03-31T00:00:00"/>
  </r>
  <r>
    <x v="4"/>
    <s v="Category2"/>
    <s v="ITEM4"/>
    <s v="DESCRIPTION4"/>
    <n v="1"/>
    <n v="379"/>
    <n v="379"/>
    <d v="2016-03-10T00:00:00"/>
    <d v="2016-03-31T00:00:00"/>
  </r>
  <r>
    <x v="5"/>
    <s v="Category1"/>
    <s v="ITEM1"/>
    <s v="DESCRIPTION1"/>
    <n v="1"/>
    <n v="926"/>
    <n v="926"/>
    <d v="2016-03-10T00:00:00"/>
    <d v="2016-03-31T00:00:00"/>
  </r>
  <r>
    <x v="3"/>
    <s v="Category1"/>
    <s v="ITEM1"/>
    <s v="DESCRIPTION1"/>
    <n v="1"/>
    <n v="999"/>
    <n v="999"/>
    <d v="2016-03-10T00:00:00"/>
    <d v="2016-03-31T00:00:00"/>
  </r>
  <r>
    <x v="0"/>
    <s v="Category1"/>
    <s v="ITEM2"/>
    <s v="DESCRIPTION2"/>
    <n v="1"/>
    <n v="529"/>
    <n v="529"/>
    <d v="2016-03-10T00:00:00"/>
    <d v="2016-03-31T00:00:00"/>
  </r>
  <r>
    <x v="5"/>
    <s v="Category2"/>
    <s v="ITEM4"/>
    <s v="DESCRIPTION4"/>
    <n v="1"/>
    <n v="822"/>
    <n v="822"/>
    <d v="2016-03-10T00:00:00"/>
    <d v="2016-03-31T00:00:00"/>
  </r>
  <r>
    <x v="5"/>
    <s v="Category1"/>
    <s v="ITEM2"/>
    <s v="DESCRIPTION2"/>
    <n v="1"/>
    <n v="810"/>
    <n v="810"/>
    <d v="2016-03-10T00:00:00"/>
    <d v="2016-03-31T00:00:00"/>
  </r>
  <r>
    <x v="0"/>
    <s v="Category1"/>
    <s v="ITEM1"/>
    <s v="DESCRIPTION1"/>
    <n v="1"/>
    <n v="490"/>
    <n v="490"/>
    <d v="2016-03-10T00:00:00"/>
    <d v="2016-03-31T00:00:00"/>
  </r>
  <r>
    <x v="1"/>
    <s v="Category1"/>
    <s v="ITEM2"/>
    <s v="DESCRIPTION2"/>
    <n v="1"/>
    <n v="600"/>
    <n v="600"/>
    <d v="2016-03-10T00:00:00"/>
    <d v="2016-03-31T00:00:00"/>
  </r>
  <r>
    <x v="2"/>
    <s v="Category1"/>
    <s v="ITEM2"/>
    <s v="DESCRIPTION2"/>
    <n v="1"/>
    <n v="972"/>
    <n v="972"/>
    <d v="2016-03-10T00:00:00"/>
    <d v="2016-03-31T00:00:00"/>
  </r>
  <r>
    <x v="0"/>
    <s v="Category1"/>
    <s v="ITEM1"/>
    <s v="DESCRIPTION1"/>
    <n v="1"/>
    <n v="251"/>
    <n v="251"/>
    <d v="2016-03-10T00:00:00"/>
    <d v="2016-03-31T00:00:00"/>
  </r>
  <r>
    <x v="0"/>
    <s v="Category2"/>
    <s v="ITEM4"/>
    <s v="DESCRIPTION4"/>
    <n v="1"/>
    <n v="149"/>
    <n v="149"/>
    <d v="2016-03-10T00:00:00"/>
    <d v="2016-03-31T00:00:00"/>
  </r>
  <r>
    <x v="0"/>
    <s v="Category1"/>
    <s v="ITEM1"/>
    <s v="DESCRIPTION1"/>
    <n v="1"/>
    <n v="128"/>
    <n v="128"/>
    <d v="2016-03-10T00:00:00"/>
    <d v="2016-03-31T00:00:00"/>
  </r>
  <r>
    <x v="1"/>
    <s v="Category1"/>
    <s v="ITEM2"/>
    <s v="DESCRIPTION2"/>
    <n v="1"/>
    <n v="705"/>
    <n v="705"/>
    <d v="2016-03-10T00:00:00"/>
    <d v="2016-03-31T00:00:00"/>
  </r>
  <r>
    <x v="4"/>
    <s v="Category1"/>
    <s v="ITEM1"/>
    <s v="DESCRIPTION1"/>
    <n v="1"/>
    <n v="996"/>
    <n v="996"/>
    <d v="2016-03-10T00:00:00"/>
    <d v="2016-03-31T00:00:00"/>
  </r>
  <r>
    <x v="4"/>
    <s v="Category1"/>
    <s v="ITEM1"/>
    <s v="DESCRIPTION1"/>
    <n v="1"/>
    <n v="393"/>
    <n v="393"/>
    <d v="2016-03-10T00:00:00"/>
    <d v="2016-03-31T00:00:00"/>
  </r>
  <r>
    <x v="1"/>
    <s v="Category1"/>
    <s v="ITEM1"/>
    <s v="DESCRIPTION1"/>
    <n v="1"/>
    <n v="196"/>
    <n v="196"/>
    <d v="2016-03-10T00:00:00"/>
    <d v="2016-03-31T00:00:00"/>
  </r>
  <r>
    <x v="4"/>
    <s v="Category1"/>
    <s v="ITEM1"/>
    <s v="DESCRIPTION1"/>
    <n v="1"/>
    <n v="869"/>
    <n v="869"/>
    <d v="2016-03-10T00:00:00"/>
    <d v="2016-03-31T00:00:00"/>
  </r>
  <r>
    <x v="3"/>
    <s v="Category1"/>
    <s v="ITEM1"/>
    <s v="DESCRIPTION1"/>
    <n v="1"/>
    <n v="516"/>
    <n v="516"/>
    <d v="2016-03-10T00:00:00"/>
    <d v="2016-03-31T00:00:00"/>
  </r>
  <r>
    <x v="0"/>
    <s v="Category3"/>
    <s v="ITEM5"/>
    <s v="DESCRIPTION5"/>
    <n v="1"/>
    <n v="945"/>
    <n v="945"/>
    <d v="2016-03-10T00:00:00"/>
    <d v="2016-03-31T00:00:00"/>
  </r>
  <r>
    <x v="4"/>
    <s v="Category2"/>
    <s v="ITEM3"/>
    <s v="DESCRIPTION3"/>
    <n v="1"/>
    <n v="406"/>
    <n v="406"/>
    <d v="2016-03-10T00:00:00"/>
    <d v="2016-03-31T00:00:00"/>
  </r>
  <r>
    <x v="2"/>
    <s v="Category2"/>
    <s v="ITEM4"/>
    <s v="DESCRIPTION4"/>
    <n v="1"/>
    <n v="740"/>
    <n v="740"/>
    <d v="2016-03-10T00:00:00"/>
    <d v="2016-03-31T00:00:00"/>
  </r>
  <r>
    <x v="4"/>
    <s v="Category2"/>
    <s v="ITEM4"/>
    <s v="DESCRIPTION4"/>
    <n v="1"/>
    <n v="685"/>
    <n v="685"/>
    <d v="2016-03-10T00:00:00"/>
    <d v="2016-03-31T00:00:00"/>
  </r>
  <r>
    <x v="0"/>
    <s v="Category1"/>
    <s v="ITEM2"/>
    <s v="DESCRIPTION2"/>
    <n v="1"/>
    <n v="609"/>
    <n v="609"/>
    <d v="2016-03-10T00:00:00"/>
    <d v="2016-03-31T00:00:00"/>
  </r>
  <r>
    <x v="4"/>
    <s v="Category1"/>
    <s v="ITEM2"/>
    <s v="DESCRIPTION2"/>
    <n v="1"/>
    <n v="708"/>
    <n v="708"/>
    <d v="2016-03-10T00:00:00"/>
    <d v="2016-03-31T00:00:00"/>
  </r>
  <r>
    <x v="0"/>
    <s v="Category3"/>
    <s v="ITEM5"/>
    <s v="DESCRIPTION5"/>
    <n v="1"/>
    <n v="918"/>
    <n v="918"/>
    <d v="2016-03-10T00:00:00"/>
    <d v="2016-03-31T00:00:00"/>
  </r>
  <r>
    <x v="5"/>
    <s v="Category2"/>
    <s v="ITEM4"/>
    <s v="DESCRIPTION4"/>
    <n v="1"/>
    <n v="560"/>
    <n v="560"/>
    <d v="2016-03-10T00:00:00"/>
    <d v="2016-03-31T00:00:00"/>
  </r>
  <r>
    <x v="1"/>
    <s v="Category3"/>
    <s v="ITEM5"/>
    <s v="DESCRIPTION5"/>
    <n v="1"/>
    <n v="680"/>
    <n v="680"/>
    <d v="2016-03-10T00:00:00"/>
    <d v="2016-03-31T00:00:00"/>
  </r>
  <r>
    <x v="1"/>
    <s v="Category2"/>
    <s v="ITEM3"/>
    <s v="DESCRIPTION3"/>
    <n v="1"/>
    <n v="361"/>
    <n v="361"/>
    <d v="2016-03-10T00:00:00"/>
    <d v="2016-03-31T00:00:00"/>
  </r>
  <r>
    <x v="0"/>
    <s v="Category2"/>
    <s v="ITEM3"/>
    <s v="DESCRIPTION3"/>
    <n v="1"/>
    <n v="563"/>
    <n v="563"/>
    <d v="2016-03-10T00:00:00"/>
    <d v="2016-03-31T00:00:00"/>
  </r>
  <r>
    <x v="4"/>
    <s v="Category2"/>
    <s v="ITEM3"/>
    <s v="DESCRIPTION3"/>
    <n v="1"/>
    <n v="525"/>
    <n v="525"/>
    <d v="2016-03-10T00:00:00"/>
    <d v="2016-03-31T00:00:00"/>
  </r>
  <r>
    <x v="2"/>
    <s v="Category1"/>
    <s v="ITEM2"/>
    <s v="DESCRIPTION2"/>
    <n v="1"/>
    <n v="864"/>
    <n v="864"/>
    <d v="2016-03-10T00:00:00"/>
    <d v="2016-03-31T00:00:00"/>
  </r>
  <r>
    <x v="5"/>
    <s v="Category1"/>
    <s v="ITEM1"/>
    <s v="DESCRIPTION1"/>
    <n v="1"/>
    <n v="513"/>
    <n v="513"/>
    <d v="2016-03-10T00:00:00"/>
    <d v="2016-03-31T00:00:00"/>
  </r>
  <r>
    <x v="0"/>
    <s v="Category2"/>
    <s v="ITEM4"/>
    <s v="DESCRIPTION4"/>
    <n v="1"/>
    <n v="644"/>
    <n v="644"/>
    <d v="2016-03-10T00:00:00"/>
    <d v="2016-03-31T00:00:00"/>
  </r>
  <r>
    <x v="0"/>
    <s v="Category2"/>
    <s v="ITEM3"/>
    <s v="DESCRIPTION3"/>
    <n v="1"/>
    <n v="108"/>
    <n v="108"/>
    <d v="2016-03-10T00:00:00"/>
    <d v="2016-03-31T00:00:00"/>
  </r>
  <r>
    <x v="1"/>
    <s v="Category3"/>
    <s v="ITEM5"/>
    <s v="DESCRIPTION5"/>
    <n v="1"/>
    <n v="406"/>
    <n v="406"/>
    <d v="2016-03-10T00:00:00"/>
    <d v="2016-03-31T00:00:00"/>
  </r>
  <r>
    <x v="2"/>
    <s v="Category2"/>
    <s v="ITEM4"/>
    <s v="DESCRIPTION4"/>
    <n v="1"/>
    <n v="398"/>
    <n v="398"/>
    <d v="2016-03-11T00:00:00"/>
    <d v="2016-03-31T00:00:00"/>
  </r>
  <r>
    <x v="5"/>
    <s v="Category2"/>
    <s v="ITEM4"/>
    <s v="DESCRIPTION4"/>
    <n v="1"/>
    <n v="329"/>
    <n v="329"/>
    <d v="2016-03-11T00:00:00"/>
    <d v="2016-03-31T00:00:00"/>
  </r>
  <r>
    <x v="5"/>
    <s v="Category2"/>
    <s v="ITEM4"/>
    <s v="DESCRIPTION4"/>
    <n v="1"/>
    <n v="710"/>
    <n v="710"/>
    <d v="2016-03-11T00:00:00"/>
    <d v="2016-03-31T00:00:00"/>
  </r>
  <r>
    <x v="5"/>
    <s v="Category2"/>
    <s v="ITEM4"/>
    <s v="DESCRIPTION4"/>
    <n v="1"/>
    <n v="678"/>
    <n v="678"/>
    <d v="2016-03-11T00:00:00"/>
    <d v="2016-03-31T00:00:00"/>
  </r>
  <r>
    <x v="4"/>
    <s v="Category1"/>
    <s v="ITEM1"/>
    <s v="DESCRIPTION1"/>
    <n v="1"/>
    <n v="221"/>
    <n v="221"/>
    <d v="2016-03-11T00:00:00"/>
    <d v="2016-03-31T00:00:00"/>
  </r>
  <r>
    <x v="2"/>
    <s v="Category1"/>
    <s v="ITEM2"/>
    <s v="DESCRIPTION2"/>
    <n v="1"/>
    <n v="214"/>
    <n v="214"/>
    <d v="2016-03-11T00:00:00"/>
    <d v="2016-03-31T00:00:00"/>
  </r>
  <r>
    <x v="1"/>
    <s v="Category1"/>
    <s v="ITEM1"/>
    <s v="DESCRIPTION1"/>
    <n v="1"/>
    <n v="100"/>
    <n v="100"/>
    <d v="2016-03-11T00:00:00"/>
    <d v="2016-03-31T00:00:00"/>
  </r>
  <r>
    <x v="1"/>
    <s v="Category3"/>
    <s v="ITEM5"/>
    <s v="DESCRIPTION5"/>
    <n v="1"/>
    <n v="149"/>
    <n v="149"/>
    <d v="2016-03-11T00:00:00"/>
    <d v="2016-03-31T00:00:00"/>
  </r>
  <r>
    <x v="3"/>
    <s v="Category2"/>
    <s v="ITEM4"/>
    <s v="DESCRIPTION4"/>
    <n v="1"/>
    <n v="884"/>
    <n v="884"/>
    <d v="2016-03-11T00:00:00"/>
    <d v="2016-03-31T00:00:00"/>
  </r>
  <r>
    <x v="3"/>
    <s v="Category1"/>
    <s v="ITEM1"/>
    <s v="DESCRIPTION1"/>
    <n v="1"/>
    <n v="505"/>
    <n v="505"/>
    <d v="2016-03-11T00:00:00"/>
    <d v="2016-03-31T00:00:00"/>
  </r>
  <r>
    <x v="5"/>
    <s v="Category2"/>
    <s v="ITEM3"/>
    <s v="DESCRIPTION3"/>
    <n v="1"/>
    <n v="736"/>
    <n v="736"/>
    <d v="2016-03-11T00:00:00"/>
    <d v="2016-03-31T00:00:00"/>
  </r>
  <r>
    <x v="2"/>
    <s v="Category3"/>
    <s v="ITEM5"/>
    <s v="DESCRIPTION5"/>
    <n v="1"/>
    <n v="261"/>
    <n v="261"/>
    <d v="2016-03-11T00:00:00"/>
    <d v="2016-03-31T00:00:00"/>
  </r>
  <r>
    <x v="3"/>
    <s v="Category1"/>
    <s v="ITEM2"/>
    <s v="DESCRIPTION2"/>
    <n v="1"/>
    <n v="400"/>
    <n v="400"/>
    <d v="2016-03-11T00:00:00"/>
    <d v="2016-03-31T00:00:00"/>
  </r>
  <r>
    <x v="3"/>
    <s v="Category2"/>
    <s v="ITEM3"/>
    <s v="DESCRIPTION3"/>
    <n v="1"/>
    <n v="299"/>
    <n v="299"/>
    <d v="2016-03-11T00:00:00"/>
    <d v="2016-03-31T00:00:00"/>
  </r>
  <r>
    <x v="5"/>
    <s v="Category2"/>
    <s v="ITEM4"/>
    <s v="DESCRIPTION4"/>
    <n v="1"/>
    <n v="210"/>
    <n v="210"/>
    <d v="2016-03-11T00:00:00"/>
    <d v="2016-03-31T00:00:00"/>
  </r>
  <r>
    <x v="2"/>
    <s v="Category1"/>
    <s v="ITEM2"/>
    <s v="DESCRIPTION2"/>
    <n v="1"/>
    <n v="730"/>
    <n v="730"/>
    <d v="2016-03-11T00:00:00"/>
    <d v="2016-03-31T00:00:00"/>
  </r>
  <r>
    <x v="3"/>
    <s v="Category1"/>
    <s v="ITEM2"/>
    <s v="DESCRIPTION2"/>
    <n v="1"/>
    <n v="666"/>
    <n v="666"/>
    <d v="2016-03-11T00:00:00"/>
    <d v="2016-03-31T00:00:00"/>
  </r>
  <r>
    <x v="1"/>
    <s v="Category2"/>
    <s v="ITEM3"/>
    <s v="DESCRIPTION3"/>
    <n v="1"/>
    <n v="246"/>
    <n v="246"/>
    <d v="2016-03-11T00:00:00"/>
    <d v="2016-03-31T00:00:00"/>
  </r>
  <r>
    <x v="4"/>
    <s v="Category3"/>
    <s v="ITEM5"/>
    <s v="DESCRIPTION5"/>
    <n v="1"/>
    <n v="626"/>
    <n v="626"/>
    <d v="2016-03-11T00:00:00"/>
    <d v="2016-03-31T00:00:00"/>
  </r>
  <r>
    <x v="3"/>
    <s v="Category3"/>
    <s v="ITEM5"/>
    <s v="DESCRIPTION5"/>
    <n v="1"/>
    <n v="641"/>
    <n v="641"/>
    <d v="2016-03-11T00:00:00"/>
    <d v="2016-03-31T00:00:00"/>
  </r>
  <r>
    <x v="3"/>
    <s v="Category1"/>
    <s v="ITEM2"/>
    <s v="DESCRIPTION2"/>
    <n v="1"/>
    <n v="545"/>
    <n v="545"/>
    <d v="2016-03-11T00:00:00"/>
    <d v="2016-03-31T00:00:00"/>
  </r>
  <r>
    <x v="3"/>
    <s v="Category2"/>
    <s v="ITEM3"/>
    <s v="DESCRIPTION3"/>
    <n v="1"/>
    <n v="365"/>
    <n v="365"/>
    <d v="2016-03-11T00:00:00"/>
    <d v="2016-03-31T00:00:00"/>
  </r>
  <r>
    <x v="1"/>
    <s v="Category1"/>
    <s v="ITEM1"/>
    <s v="DESCRIPTION1"/>
    <n v="1"/>
    <n v="702"/>
    <n v="702"/>
    <d v="2016-03-11T00:00:00"/>
    <d v="2016-03-31T00:00:00"/>
  </r>
  <r>
    <x v="2"/>
    <s v="Category2"/>
    <s v="ITEM4"/>
    <s v="DESCRIPTION4"/>
    <n v="1"/>
    <n v="111"/>
    <n v="111"/>
    <d v="2016-03-11T00:00:00"/>
    <d v="2016-03-31T00:00:00"/>
  </r>
  <r>
    <x v="1"/>
    <s v="Category2"/>
    <s v="ITEM3"/>
    <s v="DESCRIPTION3"/>
    <n v="1"/>
    <n v="605"/>
    <n v="605"/>
    <d v="2016-03-11T00:00:00"/>
    <d v="2016-03-31T00:00:00"/>
  </r>
  <r>
    <x v="2"/>
    <s v="Category1"/>
    <s v="ITEM1"/>
    <s v="DESCRIPTION1"/>
    <n v="1"/>
    <n v="540"/>
    <n v="540"/>
    <d v="2016-03-11T00:00:00"/>
    <d v="2016-03-31T00:00:00"/>
  </r>
  <r>
    <x v="1"/>
    <s v="Category3"/>
    <s v="ITEM5"/>
    <s v="DESCRIPTION5"/>
    <n v="1"/>
    <n v="639"/>
    <n v="639"/>
    <d v="2016-03-11T00:00:00"/>
    <d v="2016-03-31T00:00:00"/>
  </r>
  <r>
    <x v="5"/>
    <s v="Category1"/>
    <s v="ITEM1"/>
    <s v="DESCRIPTION1"/>
    <n v="1"/>
    <n v="896"/>
    <n v="896"/>
    <d v="2016-03-11T00:00:00"/>
    <d v="2016-03-31T00:00:00"/>
  </r>
  <r>
    <x v="4"/>
    <s v="Category2"/>
    <s v="ITEM4"/>
    <s v="DESCRIPTION4"/>
    <n v="1"/>
    <n v="265"/>
    <n v="265"/>
    <d v="2016-03-11T00:00:00"/>
    <d v="2016-03-31T00:00:00"/>
  </r>
  <r>
    <x v="5"/>
    <s v="Category2"/>
    <s v="ITEM3"/>
    <s v="DESCRIPTION3"/>
    <n v="1"/>
    <n v="605"/>
    <n v="605"/>
    <d v="2016-03-11T00:00:00"/>
    <d v="2016-03-31T00:00:00"/>
  </r>
  <r>
    <x v="5"/>
    <s v="Category1"/>
    <s v="ITEM2"/>
    <s v="DESCRIPTION2"/>
    <n v="1"/>
    <n v="885"/>
    <n v="885"/>
    <d v="2016-03-11T00:00:00"/>
    <d v="2016-03-31T00:00:00"/>
  </r>
  <r>
    <x v="4"/>
    <s v="Category2"/>
    <s v="ITEM3"/>
    <s v="DESCRIPTION3"/>
    <n v="1"/>
    <n v="432"/>
    <n v="432"/>
    <d v="2016-03-11T00:00:00"/>
    <d v="2016-03-31T00:00:00"/>
  </r>
  <r>
    <x v="2"/>
    <s v="Category3"/>
    <s v="ITEM5"/>
    <s v="DESCRIPTION5"/>
    <n v="1"/>
    <n v="356"/>
    <n v="356"/>
    <d v="2016-03-11T00:00:00"/>
    <d v="2016-03-31T00:00:00"/>
  </r>
  <r>
    <x v="0"/>
    <s v="Category2"/>
    <s v="ITEM4"/>
    <s v="DESCRIPTION4"/>
    <n v="1"/>
    <n v="110"/>
    <n v="110"/>
    <d v="2016-03-11T00:00:00"/>
    <d v="2016-03-31T00:00:00"/>
  </r>
  <r>
    <x v="3"/>
    <s v="Category3"/>
    <s v="ITEM5"/>
    <s v="DESCRIPTION5"/>
    <n v="1"/>
    <n v="472"/>
    <n v="472"/>
    <d v="2016-03-11T00:00:00"/>
    <d v="2016-03-31T00:00:00"/>
  </r>
  <r>
    <x v="4"/>
    <s v="Category3"/>
    <s v="ITEM5"/>
    <s v="DESCRIPTION5"/>
    <n v="1"/>
    <n v="196"/>
    <n v="196"/>
    <d v="2016-03-11T00:00:00"/>
    <d v="2016-03-31T00:00:00"/>
  </r>
  <r>
    <x v="5"/>
    <s v="Category1"/>
    <s v="ITEM1"/>
    <s v="DESCRIPTION1"/>
    <n v="1"/>
    <n v="650"/>
    <n v="650"/>
    <d v="2016-03-11T00:00:00"/>
    <d v="2016-03-31T00:00:00"/>
  </r>
  <r>
    <x v="3"/>
    <s v="Category1"/>
    <s v="ITEM2"/>
    <s v="DESCRIPTION2"/>
    <n v="1"/>
    <n v="167"/>
    <n v="167"/>
    <d v="2016-03-11T00:00:00"/>
    <d v="2016-03-31T00:00:00"/>
  </r>
  <r>
    <x v="1"/>
    <s v="Category1"/>
    <s v="ITEM1"/>
    <s v="DESCRIPTION1"/>
    <n v="1"/>
    <n v="998"/>
    <n v="998"/>
    <d v="2016-03-11T00:00:00"/>
    <d v="2016-03-31T00:00:00"/>
  </r>
  <r>
    <x v="2"/>
    <s v="Category1"/>
    <s v="ITEM1"/>
    <s v="DESCRIPTION1"/>
    <n v="1"/>
    <n v="105"/>
    <n v="105"/>
    <d v="2016-03-11T00:00:00"/>
    <d v="2016-03-31T00:00:00"/>
  </r>
  <r>
    <x v="0"/>
    <s v="Category2"/>
    <s v="ITEM4"/>
    <s v="DESCRIPTION4"/>
    <n v="1"/>
    <n v="352"/>
    <n v="352"/>
    <d v="2016-03-11T00:00:00"/>
    <d v="2016-03-31T00:00:00"/>
  </r>
  <r>
    <x v="5"/>
    <s v="Category1"/>
    <s v="ITEM1"/>
    <s v="DESCRIPTION1"/>
    <n v="1"/>
    <n v="251"/>
    <n v="251"/>
    <d v="2016-03-11T00:00:00"/>
    <d v="2016-03-31T00:00:00"/>
  </r>
  <r>
    <x v="2"/>
    <s v="Category1"/>
    <s v="ITEM1"/>
    <s v="DESCRIPTION1"/>
    <n v="1"/>
    <n v="482"/>
    <n v="482"/>
    <d v="2016-03-11T00:00:00"/>
    <d v="2016-03-31T00:00:00"/>
  </r>
  <r>
    <x v="5"/>
    <s v="Category2"/>
    <s v="ITEM4"/>
    <s v="DESCRIPTION4"/>
    <n v="1"/>
    <n v="141"/>
    <n v="141"/>
    <d v="2016-03-11T00:00:00"/>
    <d v="2016-03-31T00:00:00"/>
  </r>
  <r>
    <x v="3"/>
    <s v="Category2"/>
    <s v="ITEM4"/>
    <s v="DESCRIPTION4"/>
    <n v="1"/>
    <n v="886"/>
    <n v="886"/>
    <d v="2016-03-11T00:00:00"/>
    <d v="2016-03-31T00:00:00"/>
  </r>
  <r>
    <x v="4"/>
    <s v="Category1"/>
    <s v="ITEM2"/>
    <s v="DESCRIPTION2"/>
    <n v="1"/>
    <n v="153"/>
    <n v="153"/>
    <d v="2016-03-11T00:00:00"/>
    <d v="2016-03-31T00:00:00"/>
  </r>
  <r>
    <x v="0"/>
    <s v="Category2"/>
    <s v="ITEM4"/>
    <s v="DESCRIPTION4"/>
    <n v="1"/>
    <n v="221"/>
    <n v="221"/>
    <d v="2016-03-11T00:00:00"/>
    <d v="2016-03-31T00:00:00"/>
  </r>
  <r>
    <x v="5"/>
    <s v="Category3"/>
    <s v="ITEM5"/>
    <s v="DESCRIPTION5"/>
    <n v="1"/>
    <n v="595"/>
    <n v="595"/>
    <d v="2016-03-11T00:00:00"/>
    <d v="2016-03-31T00:00:00"/>
  </r>
  <r>
    <x v="0"/>
    <s v="Category2"/>
    <s v="ITEM3"/>
    <s v="DESCRIPTION3"/>
    <n v="1"/>
    <n v="299"/>
    <n v="299"/>
    <d v="2016-03-11T00:00:00"/>
    <d v="2016-03-31T00:00:00"/>
  </r>
  <r>
    <x v="2"/>
    <s v="Category3"/>
    <s v="ITEM5"/>
    <s v="DESCRIPTION5"/>
    <n v="1"/>
    <n v="625"/>
    <n v="625"/>
    <d v="2016-03-11T00:00:00"/>
    <d v="2016-03-31T00:00:00"/>
  </r>
  <r>
    <x v="4"/>
    <s v="Category1"/>
    <s v="ITEM2"/>
    <s v="DESCRIPTION2"/>
    <n v="1"/>
    <n v="428"/>
    <n v="428"/>
    <d v="2016-03-12T00:00:00"/>
    <d v="2016-03-31T00:00:00"/>
  </r>
  <r>
    <x v="4"/>
    <s v="Category3"/>
    <s v="ITEM5"/>
    <s v="DESCRIPTION5"/>
    <n v="1"/>
    <n v="626"/>
    <n v="626"/>
    <d v="2016-03-12T00:00:00"/>
    <d v="2016-03-31T00:00:00"/>
  </r>
  <r>
    <x v="1"/>
    <s v="Category2"/>
    <s v="ITEM4"/>
    <s v="DESCRIPTION4"/>
    <n v="1"/>
    <n v="852"/>
    <n v="852"/>
    <d v="2016-03-12T00:00:00"/>
    <d v="2016-03-31T00:00:00"/>
  </r>
  <r>
    <x v="2"/>
    <s v="Category2"/>
    <s v="ITEM3"/>
    <s v="DESCRIPTION3"/>
    <n v="1"/>
    <n v="616"/>
    <n v="616"/>
    <d v="2016-03-12T00:00:00"/>
    <d v="2016-03-31T00:00:00"/>
  </r>
  <r>
    <x v="3"/>
    <s v="Category1"/>
    <s v="ITEM2"/>
    <s v="DESCRIPTION2"/>
    <n v="1"/>
    <n v="324"/>
    <n v="324"/>
    <d v="2016-03-12T00:00:00"/>
    <d v="2016-03-31T00:00:00"/>
  </r>
  <r>
    <x v="0"/>
    <s v="Category1"/>
    <s v="ITEM2"/>
    <s v="DESCRIPTION2"/>
    <n v="1"/>
    <n v="671"/>
    <n v="671"/>
    <d v="2016-03-12T00:00:00"/>
    <d v="2016-03-31T00:00:00"/>
  </r>
  <r>
    <x v="5"/>
    <s v="Category2"/>
    <s v="ITEM3"/>
    <s v="DESCRIPTION3"/>
    <n v="1"/>
    <n v="813"/>
    <n v="813"/>
    <d v="2016-03-12T00:00:00"/>
    <d v="2016-03-31T00:00:00"/>
  </r>
  <r>
    <x v="0"/>
    <s v="Category3"/>
    <s v="ITEM5"/>
    <s v="DESCRIPTION5"/>
    <n v="1"/>
    <n v="355"/>
    <n v="355"/>
    <d v="2016-03-12T00:00:00"/>
    <d v="2016-03-31T00:00:00"/>
  </r>
  <r>
    <x v="1"/>
    <s v="Category1"/>
    <s v="ITEM1"/>
    <s v="DESCRIPTION1"/>
    <n v="1"/>
    <n v="359"/>
    <n v="359"/>
    <d v="2016-03-12T00:00:00"/>
    <d v="2016-03-31T00:00:00"/>
  </r>
  <r>
    <x v="5"/>
    <s v="Category1"/>
    <s v="ITEM1"/>
    <s v="DESCRIPTION1"/>
    <n v="1"/>
    <n v="580"/>
    <n v="580"/>
    <d v="2016-03-12T00:00:00"/>
    <d v="2016-03-31T00:00:00"/>
  </r>
  <r>
    <x v="0"/>
    <s v="Category2"/>
    <s v="ITEM4"/>
    <s v="DESCRIPTION4"/>
    <n v="1"/>
    <n v="315"/>
    <n v="315"/>
    <d v="2016-03-12T00:00:00"/>
    <d v="2016-03-31T00:00:00"/>
  </r>
  <r>
    <x v="4"/>
    <s v="Category2"/>
    <s v="ITEM4"/>
    <s v="DESCRIPTION4"/>
    <n v="1"/>
    <n v="544"/>
    <n v="544"/>
    <d v="2016-03-12T00:00:00"/>
    <d v="2016-03-31T00:00:00"/>
  </r>
  <r>
    <x v="3"/>
    <s v="Category3"/>
    <s v="ITEM5"/>
    <s v="DESCRIPTION5"/>
    <n v="1"/>
    <n v="254"/>
    <n v="254"/>
    <d v="2016-03-12T00:00:00"/>
    <d v="2016-03-31T00:00:00"/>
  </r>
  <r>
    <x v="5"/>
    <s v="Category2"/>
    <s v="ITEM4"/>
    <s v="DESCRIPTION4"/>
    <n v="1"/>
    <n v="788"/>
    <n v="788"/>
    <d v="2016-03-12T00:00:00"/>
    <d v="2016-03-31T00:00:00"/>
  </r>
  <r>
    <x v="1"/>
    <s v="Category1"/>
    <s v="ITEM2"/>
    <s v="DESCRIPTION2"/>
    <n v="1"/>
    <n v="665"/>
    <n v="665"/>
    <d v="2016-03-12T00:00:00"/>
    <d v="2016-03-31T00:00:00"/>
  </r>
  <r>
    <x v="0"/>
    <s v="Category1"/>
    <s v="ITEM2"/>
    <s v="DESCRIPTION2"/>
    <n v="1"/>
    <n v="259"/>
    <n v="259"/>
    <d v="2016-03-12T00:00:00"/>
    <d v="2016-03-31T00:00:00"/>
  </r>
  <r>
    <x v="3"/>
    <s v="Category1"/>
    <s v="ITEM1"/>
    <s v="DESCRIPTION1"/>
    <n v="1"/>
    <n v="555"/>
    <n v="555"/>
    <d v="2016-03-12T00:00:00"/>
    <d v="2016-03-31T00:00:00"/>
  </r>
  <r>
    <x v="1"/>
    <s v="Category1"/>
    <s v="ITEM2"/>
    <s v="DESCRIPTION2"/>
    <n v="1"/>
    <n v="602"/>
    <n v="602"/>
    <d v="2016-03-12T00:00:00"/>
    <d v="2016-03-31T00:00:00"/>
  </r>
  <r>
    <x v="1"/>
    <s v="Category3"/>
    <s v="ITEM5"/>
    <s v="DESCRIPTION5"/>
    <n v="1"/>
    <n v="567"/>
    <n v="567"/>
    <d v="2016-03-12T00:00:00"/>
    <d v="2016-03-31T00:00:00"/>
  </r>
  <r>
    <x v="2"/>
    <s v="Category1"/>
    <s v="ITEM2"/>
    <s v="DESCRIPTION2"/>
    <n v="1"/>
    <n v="537"/>
    <n v="537"/>
    <d v="2016-03-12T00:00:00"/>
    <d v="2016-03-31T00:00:00"/>
  </r>
  <r>
    <x v="4"/>
    <s v="Category2"/>
    <s v="ITEM4"/>
    <s v="DESCRIPTION4"/>
    <n v="1"/>
    <n v="716"/>
    <n v="716"/>
    <d v="2016-03-12T00:00:00"/>
    <d v="2016-03-31T00:00:00"/>
  </r>
  <r>
    <x v="0"/>
    <s v="Category3"/>
    <s v="ITEM5"/>
    <s v="DESCRIPTION5"/>
    <n v="1"/>
    <n v="216"/>
    <n v="216"/>
    <d v="2016-03-12T00:00:00"/>
    <d v="2016-03-31T00:00:00"/>
  </r>
  <r>
    <x v="4"/>
    <s v="Category1"/>
    <s v="ITEM2"/>
    <s v="DESCRIPTION2"/>
    <n v="1"/>
    <n v="322"/>
    <n v="322"/>
    <d v="2016-03-12T00:00:00"/>
    <d v="2016-03-31T00:00:00"/>
  </r>
  <r>
    <x v="5"/>
    <s v="Category2"/>
    <s v="ITEM3"/>
    <s v="DESCRIPTION3"/>
    <n v="1"/>
    <n v="558"/>
    <n v="558"/>
    <d v="2016-03-12T00:00:00"/>
    <d v="2016-03-31T00:00:00"/>
  </r>
  <r>
    <x v="4"/>
    <s v="Category3"/>
    <s v="ITEM5"/>
    <s v="DESCRIPTION5"/>
    <n v="1"/>
    <n v="183"/>
    <n v="183"/>
    <d v="2016-03-12T00:00:00"/>
    <d v="2016-03-31T00:00:00"/>
  </r>
  <r>
    <x v="2"/>
    <s v="Category2"/>
    <s v="ITEM3"/>
    <s v="DESCRIPTION3"/>
    <n v="1"/>
    <n v="977"/>
    <n v="977"/>
    <d v="2016-03-12T00:00:00"/>
    <d v="2016-03-31T00:00:00"/>
  </r>
  <r>
    <x v="0"/>
    <s v="Category1"/>
    <s v="ITEM2"/>
    <s v="DESCRIPTION2"/>
    <n v="1"/>
    <n v="565"/>
    <n v="565"/>
    <d v="2016-03-12T00:00:00"/>
    <d v="2016-03-31T00:00:00"/>
  </r>
  <r>
    <x v="5"/>
    <s v="Category2"/>
    <s v="ITEM4"/>
    <s v="DESCRIPTION4"/>
    <n v="1"/>
    <n v="448"/>
    <n v="448"/>
    <d v="2016-03-12T00:00:00"/>
    <d v="2016-03-31T00:00:00"/>
  </r>
  <r>
    <x v="1"/>
    <s v="Category1"/>
    <s v="ITEM1"/>
    <s v="DESCRIPTION1"/>
    <n v="1"/>
    <n v="231"/>
    <n v="231"/>
    <d v="2016-03-12T00:00:00"/>
    <d v="2016-03-31T00:00:00"/>
  </r>
  <r>
    <x v="5"/>
    <s v="Category2"/>
    <s v="ITEM4"/>
    <s v="DESCRIPTION4"/>
    <n v="1"/>
    <n v="944"/>
    <n v="944"/>
    <d v="2016-03-12T00:00:00"/>
    <d v="2016-03-31T00:00:00"/>
  </r>
  <r>
    <x v="2"/>
    <s v="Category2"/>
    <s v="ITEM4"/>
    <s v="DESCRIPTION4"/>
    <n v="1"/>
    <n v="119"/>
    <n v="119"/>
    <d v="2016-03-12T00:00:00"/>
    <d v="2016-03-31T00:00:00"/>
  </r>
  <r>
    <x v="5"/>
    <s v="Category2"/>
    <s v="ITEM3"/>
    <s v="DESCRIPTION3"/>
    <n v="1"/>
    <n v="367"/>
    <n v="367"/>
    <d v="2016-03-12T00:00:00"/>
    <d v="2016-03-31T00:00:00"/>
  </r>
  <r>
    <x v="2"/>
    <s v="Category2"/>
    <s v="ITEM4"/>
    <s v="DESCRIPTION4"/>
    <n v="1"/>
    <n v="768"/>
    <n v="768"/>
    <d v="2016-03-12T00:00:00"/>
    <d v="2016-03-31T00:00:00"/>
  </r>
  <r>
    <x v="1"/>
    <s v="Category1"/>
    <s v="ITEM1"/>
    <s v="DESCRIPTION1"/>
    <n v="1"/>
    <n v="429"/>
    <n v="429"/>
    <d v="2016-03-12T00:00:00"/>
    <d v="2016-03-31T00:00:00"/>
  </r>
  <r>
    <x v="5"/>
    <s v="Category2"/>
    <s v="ITEM3"/>
    <s v="DESCRIPTION3"/>
    <n v="1"/>
    <n v="736"/>
    <n v="736"/>
    <d v="2016-03-12T00:00:00"/>
    <d v="2016-03-31T00:00:00"/>
  </r>
  <r>
    <x v="2"/>
    <s v="Category1"/>
    <s v="ITEM1"/>
    <s v="DESCRIPTION1"/>
    <n v="1"/>
    <n v="783"/>
    <n v="783"/>
    <d v="2016-03-12T00:00:00"/>
    <d v="2016-03-31T00:00:00"/>
  </r>
  <r>
    <x v="1"/>
    <s v="Category1"/>
    <s v="ITEM2"/>
    <s v="DESCRIPTION2"/>
    <n v="1"/>
    <n v="207"/>
    <n v="207"/>
    <d v="2016-03-12T00:00:00"/>
    <d v="2016-03-31T00:00:00"/>
  </r>
  <r>
    <x v="3"/>
    <s v="Category2"/>
    <s v="ITEM3"/>
    <s v="DESCRIPTION3"/>
    <n v="1"/>
    <n v="107"/>
    <n v="107"/>
    <d v="2016-03-12T00:00:00"/>
    <d v="2016-03-31T00:00:00"/>
  </r>
  <r>
    <x v="1"/>
    <s v="Category2"/>
    <s v="ITEM3"/>
    <s v="DESCRIPTION3"/>
    <n v="1"/>
    <n v="301"/>
    <n v="301"/>
    <d v="2016-03-12T00:00:00"/>
    <d v="2016-03-31T00:00:00"/>
  </r>
  <r>
    <x v="4"/>
    <s v="Category1"/>
    <s v="ITEM1"/>
    <s v="DESCRIPTION1"/>
    <n v="1"/>
    <n v="387"/>
    <n v="387"/>
    <d v="2016-03-12T00:00:00"/>
    <d v="2016-03-31T00:00:00"/>
  </r>
  <r>
    <x v="3"/>
    <s v="Category2"/>
    <s v="ITEM4"/>
    <s v="DESCRIPTION4"/>
    <n v="1"/>
    <n v="115"/>
    <n v="115"/>
    <d v="2016-03-12T00:00:00"/>
    <d v="2016-03-31T00:00:00"/>
  </r>
  <r>
    <x v="4"/>
    <s v="Category1"/>
    <s v="ITEM1"/>
    <s v="DESCRIPTION1"/>
    <n v="1"/>
    <n v="351"/>
    <n v="351"/>
    <d v="2016-03-12T00:00:00"/>
    <d v="2016-03-31T00:00:00"/>
  </r>
  <r>
    <x v="0"/>
    <s v="Category3"/>
    <s v="ITEM5"/>
    <s v="DESCRIPTION5"/>
    <n v="1"/>
    <n v="396"/>
    <n v="396"/>
    <d v="2016-03-12T00:00:00"/>
    <d v="2016-03-31T00:00:00"/>
  </r>
  <r>
    <x v="0"/>
    <s v="Category2"/>
    <s v="ITEM3"/>
    <s v="DESCRIPTION3"/>
    <n v="1"/>
    <n v="324"/>
    <n v="324"/>
    <d v="2016-03-12T00:00:00"/>
    <d v="2016-03-31T00:00:00"/>
  </r>
  <r>
    <x v="2"/>
    <s v="Category1"/>
    <s v="ITEM1"/>
    <s v="DESCRIPTION1"/>
    <n v="1"/>
    <n v="999"/>
    <n v="999"/>
    <d v="2016-03-12T00:00:00"/>
    <d v="2016-03-31T00:00:00"/>
  </r>
  <r>
    <x v="2"/>
    <s v="Category3"/>
    <s v="ITEM5"/>
    <s v="DESCRIPTION5"/>
    <n v="1"/>
    <n v="224"/>
    <n v="224"/>
    <d v="2016-03-12T00:00:00"/>
    <d v="2016-03-31T00:00:00"/>
  </r>
  <r>
    <x v="0"/>
    <s v="Category1"/>
    <s v="ITEM1"/>
    <s v="DESCRIPTION1"/>
    <n v="1"/>
    <n v="915"/>
    <n v="915"/>
    <d v="2016-03-12T00:00:00"/>
    <d v="2016-03-31T00:00:00"/>
  </r>
  <r>
    <x v="2"/>
    <s v="Category3"/>
    <s v="ITEM5"/>
    <s v="DESCRIPTION5"/>
    <n v="1"/>
    <n v="249"/>
    <n v="249"/>
    <d v="2016-03-12T00:00:00"/>
    <d v="2016-03-31T00:00:00"/>
  </r>
  <r>
    <x v="4"/>
    <s v="Category1"/>
    <s v="ITEM1"/>
    <s v="DESCRIPTION1"/>
    <n v="1"/>
    <n v="688"/>
    <n v="688"/>
    <d v="2016-03-12T00:00:00"/>
    <d v="2016-03-31T00:00:00"/>
  </r>
  <r>
    <x v="1"/>
    <s v="Category2"/>
    <s v="ITEM3"/>
    <s v="DESCRIPTION3"/>
    <n v="1"/>
    <n v="840"/>
    <n v="840"/>
    <d v="2016-03-12T00:00:00"/>
    <d v="2016-03-31T00:00:00"/>
  </r>
  <r>
    <x v="0"/>
    <s v="Category2"/>
    <s v="ITEM4"/>
    <s v="DESCRIPTION4"/>
    <n v="1"/>
    <n v="141"/>
    <n v="141"/>
    <d v="2016-03-13T00:00:00"/>
    <d v="2016-03-31T00:00:00"/>
  </r>
  <r>
    <x v="0"/>
    <s v="Category2"/>
    <s v="ITEM3"/>
    <s v="DESCRIPTION3"/>
    <n v="1"/>
    <n v="794"/>
    <n v="794"/>
    <d v="2016-03-13T00:00:00"/>
    <d v="2016-03-31T00:00:00"/>
  </r>
  <r>
    <x v="1"/>
    <s v="Category2"/>
    <s v="ITEM3"/>
    <s v="DESCRIPTION3"/>
    <n v="1"/>
    <n v="885"/>
    <n v="885"/>
    <d v="2016-03-13T00:00:00"/>
    <d v="2016-03-31T00:00:00"/>
  </r>
  <r>
    <x v="5"/>
    <s v="Category2"/>
    <s v="ITEM4"/>
    <s v="DESCRIPTION4"/>
    <n v="1"/>
    <n v="453"/>
    <n v="453"/>
    <d v="2016-03-13T00:00:00"/>
    <d v="2016-03-31T00:00:00"/>
  </r>
  <r>
    <x v="3"/>
    <s v="Category2"/>
    <s v="ITEM4"/>
    <s v="DESCRIPTION4"/>
    <n v="1"/>
    <n v="355"/>
    <n v="355"/>
    <d v="2016-03-13T00:00:00"/>
    <d v="2016-03-31T00:00:00"/>
  </r>
  <r>
    <x v="5"/>
    <s v="Category3"/>
    <s v="ITEM5"/>
    <s v="DESCRIPTION5"/>
    <n v="1"/>
    <n v="405"/>
    <n v="405"/>
    <d v="2016-03-13T00:00:00"/>
    <d v="2016-03-31T00:00:00"/>
  </r>
  <r>
    <x v="5"/>
    <s v="Category3"/>
    <s v="ITEM5"/>
    <s v="DESCRIPTION5"/>
    <n v="1"/>
    <n v="379"/>
    <n v="379"/>
    <d v="2016-03-13T00:00:00"/>
    <d v="2016-03-31T00:00:00"/>
  </r>
  <r>
    <x v="2"/>
    <s v="Category1"/>
    <s v="ITEM2"/>
    <s v="DESCRIPTION2"/>
    <n v="1"/>
    <n v="837"/>
    <n v="837"/>
    <d v="2016-03-13T00:00:00"/>
    <d v="2016-03-31T00:00:00"/>
  </r>
  <r>
    <x v="5"/>
    <s v="Category1"/>
    <s v="ITEM1"/>
    <s v="DESCRIPTION1"/>
    <n v="1"/>
    <n v="635"/>
    <n v="635"/>
    <d v="2016-03-13T00:00:00"/>
    <d v="2016-03-31T00:00:00"/>
  </r>
  <r>
    <x v="4"/>
    <s v="Category1"/>
    <s v="ITEM1"/>
    <s v="DESCRIPTION1"/>
    <n v="1"/>
    <n v="856"/>
    <n v="856"/>
    <d v="2016-03-13T00:00:00"/>
    <d v="2016-03-31T00:00:00"/>
  </r>
  <r>
    <x v="0"/>
    <s v="Category1"/>
    <s v="ITEM1"/>
    <s v="DESCRIPTION1"/>
    <n v="1"/>
    <n v="105"/>
    <n v="105"/>
    <d v="2016-03-13T00:00:00"/>
    <d v="2016-03-31T00:00:00"/>
  </r>
  <r>
    <x v="5"/>
    <s v="Category1"/>
    <s v="ITEM2"/>
    <s v="DESCRIPTION2"/>
    <n v="1"/>
    <n v="732"/>
    <n v="732"/>
    <d v="2016-03-13T00:00:00"/>
    <d v="2016-03-31T00:00:00"/>
  </r>
  <r>
    <x v="1"/>
    <s v="Category1"/>
    <s v="ITEM2"/>
    <s v="DESCRIPTION2"/>
    <n v="1"/>
    <n v="844"/>
    <n v="844"/>
    <d v="2016-03-13T00:00:00"/>
    <d v="2016-03-31T00:00:00"/>
  </r>
  <r>
    <x v="5"/>
    <s v="Category1"/>
    <s v="ITEM1"/>
    <s v="DESCRIPTION1"/>
    <n v="1"/>
    <n v="335"/>
    <n v="335"/>
    <d v="2016-03-13T00:00:00"/>
    <d v="2016-03-31T00:00:00"/>
  </r>
  <r>
    <x v="0"/>
    <s v="Category1"/>
    <s v="ITEM2"/>
    <s v="DESCRIPTION2"/>
    <n v="1"/>
    <n v="458"/>
    <n v="458"/>
    <d v="2016-03-13T00:00:00"/>
    <d v="2016-03-31T00:00:00"/>
  </r>
  <r>
    <x v="3"/>
    <s v="Category1"/>
    <s v="ITEM1"/>
    <s v="DESCRIPTION1"/>
    <n v="1"/>
    <n v="149"/>
    <n v="149"/>
    <d v="2016-03-13T00:00:00"/>
    <d v="2016-03-31T00:00:00"/>
  </r>
  <r>
    <x v="5"/>
    <s v="Category1"/>
    <s v="ITEM2"/>
    <s v="DESCRIPTION2"/>
    <n v="1"/>
    <n v="615"/>
    <n v="615"/>
    <d v="2016-03-13T00:00:00"/>
    <d v="2016-03-31T00:00:00"/>
  </r>
  <r>
    <x v="0"/>
    <s v="Category3"/>
    <s v="ITEM5"/>
    <s v="DESCRIPTION5"/>
    <n v="1"/>
    <n v="989"/>
    <n v="989"/>
    <d v="2016-03-13T00:00:00"/>
    <d v="2016-03-31T00:00:00"/>
  </r>
  <r>
    <x v="2"/>
    <s v="Category2"/>
    <s v="ITEM3"/>
    <s v="DESCRIPTION3"/>
    <n v="1"/>
    <n v="874"/>
    <n v="874"/>
    <d v="2016-03-13T00:00:00"/>
    <d v="2016-03-31T00:00:00"/>
  </r>
  <r>
    <x v="4"/>
    <s v="Category2"/>
    <s v="ITEM3"/>
    <s v="DESCRIPTION3"/>
    <n v="1"/>
    <n v="136"/>
    <n v="136"/>
    <d v="2016-03-13T00:00:00"/>
    <d v="2016-03-31T00:00:00"/>
  </r>
  <r>
    <x v="5"/>
    <s v="Category2"/>
    <s v="ITEM3"/>
    <s v="DESCRIPTION3"/>
    <n v="1"/>
    <n v="812"/>
    <n v="812"/>
    <d v="2016-03-13T00:00:00"/>
    <d v="2016-03-31T00:00:00"/>
  </r>
  <r>
    <x v="5"/>
    <s v="Category1"/>
    <s v="ITEM2"/>
    <s v="DESCRIPTION2"/>
    <n v="1"/>
    <n v="970"/>
    <n v="970"/>
    <d v="2016-03-13T00:00:00"/>
    <d v="2016-03-31T00:00:00"/>
  </r>
  <r>
    <x v="2"/>
    <s v="Category3"/>
    <s v="ITEM5"/>
    <s v="DESCRIPTION5"/>
    <n v="1"/>
    <n v="254"/>
    <n v="254"/>
    <d v="2016-03-13T00:00:00"/>
    <d v="2016-03-31T00:00:00"/>
  </r>
  <r>
    <x v="2"/>
    <s v="Category1"/>
    <s v="ITEM2"/>
    <s v="DESCRIPTION2"/>
    <n v="1"/>
    <n v="420"/>
    <n v="420"/>
    <d v="2016-03-13T00:00:00"/>
    <d v="2016-03-31T00:00:00"/>
  </r>
  <r>
    <x v="1"/>
    <s v="Category3"/>
    <s v="ITEM5"/>
    <s v="DESCRIPTION5"/>
    <n v="1"/>
    <n v="752"/>
    <n v="752"/>
    <d v="2016-03-13T00:00:00"/>
    <d v="2016-03-31T00:00:00"/>
  </r>
  <r>
    <x v="2"/>
    <s v="Category1"/>
    <s v="ITEM2"/>
    <s v="DESCRIPTION2"/>
    <n v="1"/>
    <n v="791"/>
    <n v="791"/>
    <d v="2016-03-13T00:00:00"/>
    <d v="2016-03-31T00:00:00"/>
  </r>
  <r>
    <x v="1"/>
    <s v="Category2"/>
    <s v="ITEM3"/>
    <s v="DESCRIPTION3"/>
    <n v="1"/>
    <n v="197"/>
    <n v="197"/>
    <d v="2016-03-13T00:00:00"/>
    <d v="2016-03-31T00:00:00"/>
  </r>
  <r>
    <x v="4"/>
    <s v="Category2"/>
    <s v="ITEM3"/>
    <s v="DESCRIPTION3"/>
    <n v="1"/>
    <n v="230"/>
    <n v="230"/>
    <d v="2016-03-13T00:00:00"/>
    <d v="2016-03-31T00:00:00"/>
  </r>
  <r>
    <x v="5"/>
    <s v="Category3"/>
    <s v="ITEM5"/>
    <s v="DESCRIPTION5"/>
    <n v="1"/>
    <n v="282"/>
    <n v="282"/>
    <d v="2016-03-13T00:00:00"/>
    <d v="2016-03-31T00:00:00"/>
  </r>
  <r>
    <x v="0"/>
    <s v="Category2"/>
    <s v="ITEM4"/>
    <s v="DESCRIPTION4"/>
    <n v="1"/>
    <n v="715"/>
    <n v="715"/>
    <d v="2016-03-13T00:00:00"/>
    <d v="2016-03-31T00:00:00"/>
  </r>
  <r>
    <x v="0"/>
    <s v="Category2"/>
    <s v="ITEM4"/>
    <s v="DESCRIPTION4"/>
    <n v="1"/>
    <n v="119"/>
    <n v="119"/>
    <d v="2016-03-13T00:00:00"/>
    <d v="2016-03-31T00:00:00"/>
  </r>
  <r>
    <x v="1"/>
    <s v="Category3"/>
    <s v="ITEM5"/>
    <s v="DESCRIPTION5"/>
    <n v="1"/>
    <n v="972"/>
    <n v="972"/>
    <d v="2016-03-13T00:00:00"/>
    <d v="2016-03-31T00:00:00"/>
  </r>
  <r>
    <x v="5"/>
    <s v="Category1"/>
    <s v="ITEM2"/>
    <s v="DESCRIPTION2"/>
    <n v="1"/>
    <n v="311"/>
    <n v="311"/>
    <d v="2016-03-13T00:00:00"/>
    <d v="2016-03-31T00:00:00"/>
  </r>
  <r>
    <x v="4"/>
    <s v="Category1"/>
    <s v="ITEM1"/>
    <s v="DESCRIPTION1"/>
    <n v="1"/>
    <n v="603"/>
    <n v="603"/>
    <d v="2016-03-13T00:00:00"/>
    <d v="2016-03-31T00:00:00"/>
  </r>
  <r>
    <x v="2"/>
    <s v="Category1"/>
    <s v="ITEM2"/>
    <s v="DESCRIPTION2"/>
    <n v="1"/>
    <n v="473"/>
    <n v="473"/>
    <d v="2016-03-13T00:00:00"/>
    <d v="2016-03-31T00:00:00"/>
  </r>
  <r>
    <x v="2"/>
    <s v="Category1"/>
    <s v="ITEM2"/>
    <s v="DESCRIPTION2"/>
    <n v="1"/>
    <n v="516"/>
    <n v="516"/>
    <d v="2016-03-13T00:00:00"/>
    <d v="2016-03-31T00:00:00"/>
  </r>
  <r>
    <x v="5"/>
    <s v="Category2"/>
    <s v="ITEM4"/>
    <s v="DESCRIPTION4"/>
    <n v="1"/>
    <n v="197"/>
    <n v="197"/>
    <d v="2016-03-13T00:00:00"/>
    <d v="2016-03-31T00:00:00"/>
  </r>
  <r>
    <x v="4"/>
    <s v="Category1"/>
    <s v="ITEM1"/>
    <s v="DESCRIPTION1"/>
    <n v="1"/>
    <n v="279"/>
    <n v="279"/>
    <d v="2016-03-13T00:00:00"/>
    <d v="2016-03-31T00:00:00"/>
  </r>
  <r>
    <x v="4"/>
    <s v="Category2"/>
    <s v="ITEM3"/>
    <s v="DESCRIPTION3"/>
    <n v="1"/>
    <n v="275"/>
    <n v="275"/>
    <d v="2016-03-13T00:00:00"/>
    <d v="2016-03-31T00:00:00"/>
  </r>
  <r>
    <x v="2"/>
    <s v="Category3"/>
    <s v="ITEM5"/>
    <s v="DESCRIPTION5"/>
    <n v="1"/>
    <n v="307"/>
    <n v="307"/>
    <d v="2016-03-13T00:00:00"/>
    <d v="2016-03-31T00:00:00"/>
  </r>
  <r>
    <x v="4"/>
    <s v="Category2"/>
    <s v="ITEM3"/>
    <s v="DESCRIPTION3"/>
    <n v="1"/>
    <n v="317"/>
    <n v="317"/>
    <d v="2016-03-13T00:00:00"/>
    <d v="2016-03-31T00:00:00"/>
  </r>
  <r>
    <x v="5"/>
    <s v="Category2"/>
    <s v="ITEM4"/>
    <s v="DESCRIPTION4"/>
    <n v="1"/>
    <n v="624"/>
    <n v="624"/>
    <d v="2016-03-13T00:00:00"/>
    <d v="2016-03-31T00:00:00"/>
  </r>
  <r>
    <x v="3"/>
    <s v="Category2"/>
    <s v="ITEM3"/>
    <s v="DESCRIPTION3"/>
    <n v="1"/>
    <n v="969"/>
    <n v="969"/>
    <d v="2016-03-13T00:00:00"/>
    <d v="2016-03-31T00:00:00"/>
  </r>
  <r>
    <x v="1"/>
    <s v="Category1"/>
    <s v="ITEM1"/>
    <s v="DESCRIPTION1"/>
    <n v="1"/>
    <n v="648"/>
    <n v="648"/>
    <d v="2016-03-13T00:00:00"/>
    <d v="2016-03-31T00:00:00"/>
  </r>
  <r>
    <x v="5"/>
    <s v="Category2"/>
    <s v="ITEM3"/>
    <s v="DESCRIPTION3"/>
    <n v="1"/>
    <n v="326"/>
    <n v="326"/>
    <d v="2016-03-13T00:00:00"/>
    <d v="2016-03-31T00:00:00"/>
  </r>
  <r>
    <x v="0"/>
    <s v="Category2"/>
    <s v="ITEM4"/>
    <s v="DESCRIPTION4"/>
    <n v="1"/>
    <n v="867"/>
    <n v="867"/>
    <d v="2016-03-13T00:00:00"/>
    <d v="2016-03-31T00:00:00"/>
  </r>
  <r>
    <x v="1"/>
    <s v="Category1"/>
    <s v="ITEM1"/>
    <s v="DESCRIPTION1"/>
    <n v="1"/>
    <n v="393"/>
    <n v="393"/>
    <d v="2016-03-13T00:00:00"/>
    <d v="2016-03-31T00:00:00"/>
  </r>
  <r>
    <x v="5"/>
    <s v="Category1"/>
    <s v="ITEM2"/>
    <s v="DESCRIPTION2"/>
    <n v="1"/>
    <n v="824"/>
    <n v="824"/>
    <d v="2016-03-13T00:00:00"/>
    <d v="2016-03-31T00:00:00"/>
  </r>
  <r>
    <x v="0"/>
    <s v="Category2"/>
    <s v="ITEM4"/>
    <s v="DESCRIPTION4"/>
    <n v="1"/>
    <n v="714"/>
    <n v="714"/>
    <d v="2016-03-13T00:00:00"/>
    <d v="2016-03-31T00:00:00"/>
  </r>
  <r>
    <x v="3"/>
    <s v="Category2"/>
    <s v="ITEM4"/>
    <s v="DESCRIPTION4"/>
    <n v="1"/>
    <n v="580"/>
    <n v="580"/>
    <d v="2016-03-13T00:00:00"/>
    <d v="2016-03-31T00:00:00"/>
  </r>
  <r>
    <x v="1"/>
    <s v="Category3"/>
    <s v="ITEM5"/>
    <s v="DESCRIPTION5"/>
    <n v="1"/>
    <n v="969"/>
    <n v="969"/>
    <d v="2016-03-14T00:00:00"/>
    <d v="2016-03-31T00:00:00"/>
  </r>
  <r>
    <x v="2"/>
    <s v="Category2"/>
    <s v="ITEM3"/>
    <s v="DESCRIPTION3"/>
    <n v="1"/>
    <n v="931"/>
    <n v="931"/>
    <d v="2016-03-14T00:00:00"/>
    <d v="2016-03-31T00:00:00"/>
  </r>
  <r>
    <x v="0"/>
    <s v="Category2"/>
    <s v="ITEM3"/>
    <s v="DESCRIPTION3"/>
    <n v="1"/>
    <n v="545"/>
    <n v="545"/>
    <d v="2016-03-14T00:00:00"/>
    <d v="2016-03-31T00:00:00"/>
  </r>
  <r>
    <x v="0"/>
    <s v="Category1"/>
    <s v="ITEM1"/>
    <s v="DESCRIPTION1"/>
    <n v="1"/>
    <n v="956"/>
    <n v="956"/>
    <d v="2016-03-14T00:00:00"/>
    <d v="2016-03-31T00:00:00"/>
  </r>
  <r>
    <x v="2"/>
    <s v="Category2"/>
    <s v="ITEM4"/>
    <s v="DESCRIPTION4"/>
    <n v="1"/>
    <n v="845"/>
    <n v="845"/>
    <d v="2016-03-14T00:00:00"/>
    <d v="2016-03-31T00:00:00"/>
  </r>
  <r>
    <x v="0"/>
    <s v="Category2"/>
    <s v="ITEM3"/>
    <s v="DESCRIPTION3"/>
    <n v="1"/>
    <n v="871"/>
    <n v="871"/>
    <d v="2016-03-14T00:00:00"/>
    <d v="2016-03-31T00:00:00"/>
  </r>
  <r>
    <x v="1"/>
    <s v="Category3"/>
    <s v="ITEM5"/>
    <s v="DESCRIPTION5"/>
    <n v="1"/>
    <n v="416"/>
    <n v="416"/>
    <d v="2016-03-14T00:00:00"/>
    <d v="2016-03-31T00:00:00"/>
  </r>
  <r>
    <x v="1"/>
    <s v="Category3"/>
    <s v="ITEM5"/>
    <s v="DESCRIPTION5"/>
    <n v="1"/>
    <n v="601"/>
    <n v="601"/>
    <d v="2016-03-14T00:00:00"/>
    <d v="2016-03-31T00:00:00"/>
  </r>
  <r>
    <x v="5"/>
    <s v="Category3"/>
    <s v="ITEM5"/>
    <s v="DESCRIPTION5"/>
    <n v="1"/>
    <n v="728"/>
    <n v="728"/>
    <d v="2016-03-14T00:00:00"/>
    <d v="2016-03-31T00:00:00"/>
  </r>
  <r>
    <x v="3"/>
    <s v="Category2"/>
    <s v="ITEM3"/>
    <s v="DESCRIPTION3"/>
    <n v="1"/>
    <n v="897"/>
    <n v="897"/>
    <d v="2016-03-14T00:00:00"/>
    <d v="2016-03-31T00:00:00"/>
  </r>
  <r>
    <x v="4"/>
    <s v="Category1"/>
    <s v="ITEM1"/>
    <s v="DESCRIPTION1"/>
    <n v="1"/>
    <n v="377"/>
    <n v="377"/>
    <d v="2016-03-14T00:00:00"/>
    <d v="2016-03-31T00:00:00"/>
  </r>
  <r>
    <x v="0"/>
    <s v="Category2"/>
    <s v="ITEM3"/>
    <s v="DESCRIPTION3"/>
    <n v="1"/>
    <n v="945"/>
    <n v="945"/>
    <d v="2016-03-14T00:00:00"/>
    <d v="2016-03-31T00:00:00"/>
  </r>
  <r>
    <x v="2"/>
    <s v="Category1"/>
    <s v="ITEM1"/>
    <s v="DESCRIPTION1"/>
    <n v="1"/>
    <n v="943"/>
    <n v="943"/>
    <d v="2016-03-14T00:00:00"/>
    <d v="2016-03-31T00:00:00"/>
  </r>
  <r>
    <x v="3"/>
    <s v="Category2"/>
    <s v="ITEM4"/>
    <s v="DESCRIPTION4"/>
    <n v="1"/>
    <n v="547"/>
    <n v="547"/>
    <d v="2016-03-14T00:00:00"/>
    <d v="2016-03-31T00:00:00"/>
  </r>
  <r>
    <x v="4"/>
    <s v="Category2"/>
    <s v="ITEM4"/>
    <s v="DESCRIPTION4"/>
    <n v="1"/>
    <n v="616"/>
    <n v="616"/>
    <d v="2016-03-14T00:00:00"/>
    <d v="2016-03-31T00:00:00"/>
  </r>
  <r>
    <x v="2"/>
    <s v="Category1"/>
    <s v="ITEM1"/>
    <s v="DESCRIPTION1"/>
    <n v="1"/>
    <n v="668"/>
    <n v="668"/>
    <d v="2016-03-14T00:00:00"/>
    <d v="2016-03-31T00:00:00"/>
  </r>
  <r>
    <x v="5"/>
    <s v="Category3"/>
    <s v="ITEM5"/>
    <s v="DESCRIPTION5"/>
    <n v="1"/>
    <n v="998"/>
    <n v="998"/>
    <d v="2016-03-14T00:00:00"/>
    <d v="2016-03-31T00:00:00"/>
  </r>
  <r>
    <x v="5"/>
    <s v="Category3"/>
    <s v="ITEM5"/>
    <s v="DESCRIPTION5"/>
    <n v="1"/>
    <n v="980"/>
    <n v="980"/>
    <d v="2016-03-14T00:00:00"/>
    <d v="2016-03-31T00:00:00"/>
  </r>
  <r>
    <x v="4"/>
    <s v="Category2"/>
    <s v="ITEM3"/>
    <s v="DESCRIPTION3"/>
    <n v="1"/>
    <n v="677"/>
    <n v="677"/>
    <d v="2016-03-14T00:00:00"/>
    <d v="2016-03-31T00:00:00"/>
  </r>
  <r>
    <x v="5"/>
    <s v="Category1"/>
    <s v="ITEM2"/>
    <s v="DESCRIPTION2"/>
    <n v="1"/>
    <n v="241"/>
    <n v="241"/>
    <d v="2016-03-14T00:00:00"/>
    <d v="2016-03-31T00:00:00"/>
  </r>
  <r>
    <x v="0"/>
    <s v="Category2"/>
    <s v="ITEM4"/>
    <s v="DESCRIPTION4"/>
    <n v="1"/>
    <n v="936"/>
    <n v="936"/>
    <d v="2016-03-14T00:00:00"/>
    <d v="2016-03-31T00:00:00"/>
  </r>
  <r>
    <x v="2"/>
    <s v="Category1"/>
    <s v="ITEM1"/>
    <s v="DESCRIPTION1"/>
    <n v="1"/>
    <n v="340"/>
    <n v="340"/>
    <d v="2016-03-14T00:00:00"/>
    <d v="2016-03-31T00:00:00"/>
  </r>
  <r>
    <x v="2"/>
    <s v="Category2"/>
    <s v="ITEM3"/>
    <s v="DESCRIPTION3"/>
    <n v="1"/>
    <n v="260"/>
    <n v="260"/>
    <d v="2016-03-14T00:00:00"/>
    <d v="2016-03-31T00:00:00"/>
  </r>
  <r>
    <x v="1"/>
    <s v="Category1"/>
    <s v="ITEM2"/>
    <s v="DESCRIPTION2"/>
    <n v="1"/>
    <n v="952"/>
    <n v="952"/>
    <d v="2016-03-14T00:00:00"/>
    <d v="2016-03-31T00:00:00"/>
  </r>
  <r>
    <x v="3"/>
    <s v="Category3"/>
    <s v="ITEM5"/>
    <s v="DESCRIPTION5"/>
    <n v="1"/>
    <n v="830"/>
    <n v="830"/>
    <d v="2016-03-14T00:00:00"/>
    <d v="2016-03-31T00:00:00"/>
  </r>
  <r>
    <x v="5"/>
    <s v="Category2"/>
    <s v="ITEM3"/>
    <s v="DESCRIPTION3"/>
    <n v="1"/>
    <n v="905"/>
    <n v="905"/>
    <d v="2016-03-14T00:00:00"/>
    <d v="2016-03-31T00:00:00"/>
  </r>
  <r>
    <x v="5"/>
    <s v="Category1"/>
    <s v="ITEM1"/>
    <s v="DESCRIPTION1"/>
    <n v="1"/>
    <n v="913"/>
    <n v="913"/>
    <d v="2016-03-14T00:00:00"/>
    <d v="2016-03-31T00:00:00"/>
  </r>
  <r>
    <x v="2"/>
    <s v="Category2"/>
    <s v="ITEM4"/>
    <s v="DESCRIPTION4"/>
    <n v="1"/>
    <n v="163"/>
    <n v="163"/>
    <d v="2016-03-14T00:00:00"/>
    <d v="2016-03-31T00:00:00"/>
  </r>
  <r>
    <x v="4"/>
    <s v="Category2"/>
    <s v="ITEM4"/>
    <s v="DESCRIPTION4"/>
    <n v="1"/>
    <n v="758"/>
    <n v="758"/>
    <d v="2016-03-14T00:00:00"/>
    <d v="2016-03-31T00:00:00"/>
  </r>
  <r>
    <x v="1"/>
    <s v="Category2"/>
    <s v="ITEM4"/>
    <s v="DESCRIPTION4"/>
    <n v="1"/>
    <n v="175"/>
    <n v="175"/>
    <d v="2016-03-14T00:00:00"/>
    <d v="2016-03-31T00:00:00"/>
  </r>
  <r>
    <x v="1"/>
    <s v="Category3"/>
    <s v="ITEM5"/>
    <s v="DESCRIPTION5"/>
    <n v="1"/>
    <n v="782"/>
    <n v="782"/>
    <d v="2016-03-14T00:00:00"/>
    <d v="2016-03-31T00:00:00"/>
  </r>
  <r>
    <x v="0"/>
    <s v="Category1"/>
    <s v="ITEM2"/>
    <s v="DESCRIPTION2"/>
    <n v="1"/>
    <n v="670"/>
    <n v="670"/>
    <d v="2016-03-14T00:00:00"/>
    <d v="2016-03-31T00:00:00"/>
  </r>
  <r>
    <x v="3"/>
    <s v="Category1"/>
    <s v="ITEM1"/>
    <s v="DESCRIPTION1"/>
    <n v="1"/>
    <n v="935"/>
    <n v="935"/>
    <d v="2016-03-14T00:00:00"/>
    <d v="2016-03-31T00:00:00"/>
  </r>
  <r>
    <x v="0"/>
    <s v="Category2"/>
    <s v="ITEM4"/>
    <s v="DESCRIPTION4"/>
    <n v="1"/>
    <n v="345"/>
    <n v="345"/>
    <d v="2016-03-14T00:00:00"/>
    <d v="2016-03-31T00:00:00"/>
  </r>
  <r>
    <x v="4"/>
    <s v="Category1"/>
    <s v="ITEM2"/>
    <s v="DESCRIPTION2"/>
    <n v="1"/>
    <n v="477"/>
    <n v="477"/>
    <d v="2016-03-14T00:00:00"/>
    <d v="2016-03-31T00:00:00"/>
  </r>
  <r>
    <x v="2"/>
    <s v="Category2"/>
    <s v="ITEM4"/>
    <s v="DESCRIPTION4"/>
    <n v="1"/>
    <n v="340"/>
    <n v="340"/>
    <d v="2016-03-14T00:00:00"/>
    <d v="2016-03-31T00:00:00"/>
  </r>
  <r>
    <x v="4"/>
    <s v="Category3"/>
    <s v="ITEM5"/>
    <s v="DESCRIPTION5"/>
    <n v="1"/>
    <n v="967"/>
    <n v="967"/>
    <d v="2016-03-14T00:00:00"/>
    <d v="2016-03-31T00:00:00"/>
  </r>
  <r>
    <x v="1"/>
    <s v="Category1"/>
    <s v="ITEM2"/>
    <s v="DESCRIPTION2"/>
    <n v="1"/>
    <n v="979"/>
    <n v="979"/>
    <d v="2016-03-14T00:00:00"/>
    <d v="2016-03-31T00:00:00"/>
  </r>
  <r>
    <x v="0"/>
    <s v="Category2"/>
    <s v="ITEM4"/>
    <s v="DESCRIPTION4"/>
    <n v="1"/>
    <n v="926"/>
    <n v="926"/>
    <d v="2016-03-14T00:00:00"/>
    <d v="2016-03-31T00:00:00"/>
  </r>
  <r>
    <x v="2"/>
    <s v="Category1"/>
    <s v="ITEM2"/>
    <s v="DESCRIPTION2"/>
    <n v="1"/>
    <n v="244"/>
    <n v="244"/>
    <d v="2016-03-14T00:00:00"/>
    <d v="2016-03-31T00:00:00"/>
  </r>
  <r>
    <x v="2"/>
    <s v="Category2"/>
    <s v="ITEM3"/>
    <s v="DESCRIPTION3"/>
    <n v="1"/>
    <n v="337"/>
    <n v="337"/>
    <d v="2016-03-14T00:00:00"/>
    <d v="2016-03-31T00:00:00"/>
  </r>
  <r>
    <x v="4"/>
    <s v="Category2"/>
    <s v="ITEM4"/>
    <s v="DESCRIPTION4"/>
    <n v="1"/>
    <n v="138"/>
    <n v="138"/>
    <d v="2016-03-14T00:00:00"/>
    <d v="2016-03-31T00:00:00"/>
  </r>
  <r>
    <x v="1"/>
    <s v="Category3"/>
    <s v="ITEM5"/>
    <s v="DESCRIPTION5"/>
    <n v="1"/>
    <n v="673"/>
    <n v="673"/>
    <d v="2016-03-14T00:00:00"/>
    <d v="2016-03-31T00:00:00"/>
  </r>
  <r>
    <x v="4"/>
    <s v="Category3"/>
    <s v="ITEM5"/>
    <s v="DESCRIPTION5"/>
    <n v="1"/>
    <n v="732"/>
    <n v="732"/>
    <d v="2016-03-14T00:00:00"/>
    <d v="2016-03-31T00:00:00"/>
  </r>
  <r>
    <x v="0"/>
    <s v="Category1"/>
    <s v="ITEM1"/>
    <s v="DESCRIPTION1"/>
    <n v="1"/>
    <n v="680"/>
    <n v="680"/>
    <d v="2016-03-14T00:00:00"/>
    <d v="2016-03-31T00:00:00"/>
  </r>
  <r>
    <x v="3"/>
    <s v="Category2"/>
    <s v="ITEM4"/>
    <s v="DESCRIPTION4"/>
    <n v="1"/>
    <n v="266"/>
    <n v="266"/>
    <d v="2016-03-14T00:00:00"/>
    <d v="2016-03-31T00:00:00"/>
  </r>
  <r>
    <x v="0"/>
    <s v="Category1"/>
    <s v="ITEM1"/>
    <s v="DESCRIPTION1"/>
    <n v="1"/>
    <n v="211"/>
    <n v="211"/>
    <d v="2016-03-14T00:00:00"/>
    <d v="2016-03-31T00:00:00"/>
  </r>
  <r>
    <x v="1"/>
    <s v="Category2"/>
    <s v="ITEM4"/>
    <s v="DESCRIPTION4"/>
    <n v="1"/>
    <n v="460"/>
    <n v="460"/>
    <d v="2016-03-14T00:00:00"/>
    <d v="2016-03-31T00:00:00"/>
  </r>
  <r>
    <x v="2"/>
    <s v="Category3"/>
    <s v="ITEM5"/>
    <s v="DESCRIPTION5"/>
    <n v="1"/>
    <n v="650"/>
    <n v="650"/>
    <d v="2016-03-14T00:00:00"/>
    <d v="2016-03-31T00:00:00"/>
  </r>
  <r>
    <x v="2"/>
    <s v="Category1"/>
    <s v="ITEM2"/>
    <s v="DESCRIPTION2"/>
    <n v="1"/>
    <n v="373"/>
    <n v="373"/>
    <d v="2016-03-14T00:00:00"/>
    <d v="2016-03-31T00:00:00"/>
  </r>
  <r>
    <x v="0"/>
    <s v="Category1"/>
    <s v="ITEM1"/>
    <s v="DESCRIPTION1"/>
    <n v="1"/>
    <n v="728"/>
    <n v="728"/>
    <d v="2016-03-15T00:00:00"/>
    <d v="2016-03-31T00:00:00"/>
  </r>
  <r>
    <x v="1"/>
    <s v="Category3"/>
    <s v="ITEM5"/>
    <s v="DESCRIPTION5"/>
    <n v="1"/>
    <n v="643"/>
    <n v="643"/>
    <d v="2016-03-15T00:00:00"/>
    <d v="2016-03-31T00:00:00"/>
  </r>
  <r>
    <x v="1"/>
    <s v="Category3"/>
    <s v="ITEM5"/>
    <s v="DESCRIPTION5"/>
    <n v="1"/>
    <n v="108"/>
    <n v="108"/>
    <d v="2016-03-15T00:00:00"/>
    <d v="2016-03-31T00:00:00"/>
  </r>
  <r>
    <x v="4"/>
    <s v="Category3"/>
    <s v="ITEM5"/>
    <s v="DESCRIPTION5"/>
    <n v="1"/>
    <n v="306"/>
    <n v="306"/>
    <d v="2016-03-15T00:00:00"/>
    <d v="2016-03-31T00:00:00"/>
  </r>
  <r>
    <x v="1"/>
    <s v="Category3"/>
    <s v="ITEM5"/>
    <s v="DESCRIPTION5"/>
    <n v="1"/>
    <n v="191"/>
    <n v="191"/>
    <d v="2016-03-15T00:00:00"/>
    <d v="2016-03-31T00:00:00"/>
  </r>
  <r>
    <x v="3"/>
    <s v="Category3"/>
    <s v="ITEM5"/>
    <s v="DESCRIPTION5"/>
    <n v="1"/>
    <n v="462"/>
    <n v="462"/>
    <d v="2016-03-15T00:00:00"/>
    <d v="2016-03-31T00:00:00"/>
  </r>
  <r>
    <x v="3"/>
    <s v="Category2"/>
    <s v="ITEM3"/>
    <s v="DESCRIPTION3"/>
    <n v="1"/>
    <n v="184"/>
    <n v="184"/>
    <d v="2016-03-15T00:00:00"/>
    <d v="2016-03-31T00:00:00"/>
  </r>
  <r>
    <x v="2"/>
    <s v="Category1"/>
    <s v="ITEM2"/>
    <s v="DESCRIPTION2"/>
    <n v="1"/>
    <n v="642"/>
    <n v="642"/>
    <d v="2016-03-15T00:00:00"/>
    <d v="2016-03-31T00:00:00"/>
  </r>
  <r>
    <x v="5"/>
    <s v="Category1"/>
    <s v="ITEM2"/>
    <s v="DESCRIPTION2"/>
    <n v="1"/>
    <n v="789"/>
    <n v="789"/>
    <d v="2016-03-15T00:00:00"/>
    <d v="2016-03-31T00:00:00"/>
  </r>
  <r>
    <x v="3"/>
    <s v="Category2"/>
    <s v="ITEM3"/>
    <s v="DESCRIPTION3"/>
    <n v="1"/>
    <n v="704"/>
    <n v="704"/>
    <d v="2016-03-15T00:00:00"/>
    <d v="2016-03-31T00:00:00"/>
  </r>
  <r>
    <x v="0"/>
    <s v="Category2"/>
    <s v="ITEM3"/>
    <s v="DESCRIPTION3"/>
    <n v="1"/>
    <n v="327"/>
    <n v="327"/>
    <d v="2016-03-15T00:00:00"/>
    <d v="2016-03-31T00:00:00"/>
  </r>
  <r>
    <x v="4"/>
    <s v="Category1"/>
    <s v="ITEM2"/>
    <s v="DESCRIPTION2"/>
    <n v="1"/>
    <n v="554"/>
    <n v="554"/>
    <d v="2016-03-15T00:00:00"/>
    <d v="2016-03-31T00:00:00"/>
  </r>
  <r>
    <x v="4"/>
    <s v="Category2"/>
    <s v="ITEM3"/>
    <s v="DESCRIPTION3"/>
    <n v="1"/>
    <n v="433"/>
    <n v="433"/>
    <d v="2016-03-15T00:00:00"/>
    <d v="2016-03-31T00:00:00"/>
  </r>
  <r>
    <x v="4"/>
    <s v="Category2"/>
    <s v="ITEM3"/>
    <s v="DESCRIPTION3"/>
    <n v="1"/>
    <n v="918"/>
    <n v="918"/>
    <d v="2016-03-15T00:00:00"/>
    <d v="2016-03-31T00:00:00"/>
  </r>
  <r>
    <x v="1"/>
    <s v="Category1"/>
    <s v="ITEM2"/>
    <s v="DESCRIPTION2"/>
    <n v="1"/>
    <n v="677"/>
    <n v="677"/>
    <d v="2016-03-15T00:00:00"/>
    <d v="2016-03-31T00:00:00"/>
  </r>
  <r>
    <x v="4"/>
    <s v="Category2"/>
    <s v="ITEM3"/>
    <s v="DESCRIPTION3"/>
    <n v="1"/>
    <n v="231"/>
    <n v="231"/>
    <d v="2016-03-15T00:00:00"/>
    <d v="2016-03-31T00:00:00"/>
  </r>
  <r>
    <x v="3"/>
    <s v="Category1"/>
    <s v="ITEM1"/>
    <s v="DESCRIPTION1"/>
    <n v="1"/>
    <n v="854"/>
    <n v="854"/>
    <d v="2016-03-15T00:00:00"/>
    <d v="2016-03-31T00:00:00"/>
  </r>
  <r>
    <x v="4"/>
    <s v="Category1"/>
    <s v="ITEM1"/>
    <s v="DESCRIPTION1"/>
    <n v="1"/>
    <n v="654"/>
    <n v="654"/>
    <d v="2016-03-15T00:00:00"/>
    <d v="2016-03-31T00:00:00"/>
  </r>
  <r>
    <x v="1"/>
    <s v="Category1"/>
    <s v="ITEM1"/>
    <s v="DESCRIPTION1"/>
    <n v="1"/>
    <n v="361"/>
    <n v="361"/>
    <d v="2016-03-15T00:00:00"/>
    <d v="2016-03-31T00:00:00"/>
  </r>
  <r>
    <x v="1"/>
    <s v="Category1"/>
    <s v="ITEM2"/>
    <s v="DESCRIPTION2"/>
    <n v="1"/>
    <n v="434"/>
    <n v="434"/>
    <d v="2016-03-15T00:00:00"/>
    <d v="2016-03-31T00:00:00"/>
  </r>
  <r>
    <x v="4"/>
    <s v="Category1"/>
    <s v="ITEM1"/>
    <s v="DESCRIPTION1"/>
    <n v="1"/>
    <n v="394"/>
    <n v="394"/>
    <d v="2016-03-15T00:00:00"/>
    <d v="2016-03-31T00:00:00"/>
  </r>
  <r>
    <x v="0"/>
    <s v="Category2"/>
    <s v="ITEM3"/>
    <s v="DESCRIPTION3"/>
    <n v="1"/>
    <n v="594"/>
    <n v="594"/>
    <d v="2016-03-15T00:00:00"/>
    <d v="2016-03-31T00:00:00"/>
  </r>
  <r>
    <x v="0"/>
    <s v="Category1"/>
    <s v="ITEM2"/>
    <s v="DESCRIPTION2"/>
    <n v="1"/>
    <n v="954"/>
    <n v="954"/>
    <d v="2016-03-15T00:00:00"/>
    <d v="2016-03-31T00:00:00"/>
  </r>
  <r>
    <x v="2"/>
    <s v="Category1"/>
    <s v="ITEM2"/>
    <s v="DESCRIPTION2"/>
    <n v="1"/>
    <n v="733"/>
    <n v="733"/>
    <d v="2016-03-15T00:00:00"/>
    <d v="2016-03-31T00:00:00"/>
  </r>
  <r>
    <x v="0"/>
    <s v="Category3"/>
    <s v="ITEM5"/>
    <s v="DESCRIPTION5"/>
    <n v="1"/>
    <n v="742"/>
    <n v="742"/>
    <d v="2016-03-15T00:00:00"/>
    <d v="2016-03-31T00:00:00"/>
  </r>
  <r>
    <x v="2"/>
    <s v="Category1"/>
    <s v="ITEM1"/>
    <s v="DESCRIPTION1"/>
    <n v="1"/>
    <n v="927"/>
    <n v="927"/>
    <d v="2016-03-15T00:00:00"/>
    <d v="2016-03-31T00:00:00"/>
  </r>
  <r>
    <x v="4"/>
    <s v="Category1"/>
    <s v="ITEM2"/>
    <s v="DESCRIPTION2"/>
    <n v="1"/>
    <n v="885"/>
    <n v="885"/>
    <d v="2016-03-15T00:00:00"/>
    <d v="2016-03-31T00:00:00"/>
  </r>
  <r>
    <x v="3"/>
    <s v="Category3"/>
    <s v="ITEM5"/>
    <s v="DESCRIPTION5"/>
    <n v="1"/>
    <n v="736"/>
    <n v="736"/>
    <d v="2016-03-15T00:00:00"/>
    <d v="2016-03-31T00:00:00"/>
  </r>
  <r>
    <x v="5"/>
    <s v="Category1"/>
    <s v="ITEM1"/>
    <s v="DESCRIPTION1"/>
    <n v="1"/>
    <n v="150"/>
    <n v="150"/>
    <d v="2016-03-15T00:00:00"/>
    <d v="2016-03-31T00:00:00"/>
  </r>
  <r>
    <x v="3"/>
    <s v="Category2"/>
    <s v="ITEM4"/>
    <s v="DESCRIPTION4"/>
    <n v="1"/>
    <n v="622"/>
    <n v="622"/>
    <d v="2016-03-15T00:00:00"/>
    <d v="2016-03-31T00:00:00"/>
  </r>
  <r>
    <x v="1"/>
    <s v="Category1"/>
    <s v="ITEM2"/>
    <s v="DESCRIPTION2"/>
    <n v="1"/>
    <n v="320"/>
    <n v="320"/>
    <d v="2016-03-15T00:00:00"/>
    <d v="2016-03-31T00:00:00"/>
  </r>
  <r>
    <x v="0"/>
    <s v="Category2"/>
    <s v="ITEM4"/>
    <s v="DESCRIPTION4"/>
    <n v="1"/>
    <n v="496"/>
    <n v="496"/>
    <d v="2016-03-15T00:00:00"/>
    <d v="2016-03-31T00:00:00"/>
  </r>
  <r>
    <x v="4"/>
    <s v="Category2"/>
    <s v="ITEM3"/>
    <s v="DESCRIPTION3"/>
    <n v="1"/>
    <n v="749"/>
    <n v="749"/>
    <d v="2016-03-15T00:00:00"/>
    <d v="2016-03-31T00:00:00"/>
  </r>
  <r>
    <x v="5"/>
    <s v="Category1"/>
    <s v="ITEM2"/>
    <s v="DESCRIPTION2"/>
    <n v="1"/>
    <n v="565"/>
    <n v="565"/>
    <d v="2016-03-15T00:00:00"/>
    <d v="2016-03-31T00:00:00"/>
  </r>
  <r>
    <x v="5"/>
    <s v="Category1"/>
    <s v="ITEM2"/>
    <s v="DESCRIPTION2"/>
    <n v="1"/>
    <n v="445"/>
    <n v="445"/>
    <d v="2016-03-15T00:00:00"/>
    <d v="2016-03-31T00:00:00"/>
  </r>
  <r>
    <x v="3"/>
    <s v="Category2"/>
    <s v="ITEM4"/>
    <s v="DESCRIPTION4"/>
    <n v="1"/>
    <n v="749"/>
    <n v="749"/>
    <d v="2016-03-15T00:00:00"/>
    <d v="2016-03-31T00:00:00"/>
  </r>
  <r>
    <x v="3"/>
    <s v="Category2"/>
    <s v="ITEM3"/>
    <s v="DESCRIPTION3"/>
    <n v="1"/>
    <n v="416"/>
    <n v="416"/>
    <d v="2016-03-15T00:00:00"/>
    <d v="2016-03-31T00:00:00"/>
  </r>
  <r>
    <x v="3"/>
    <s v="Category1"/>
    <s v="ITEM1"/>
    <s v="DESCRIPTION1"/>
    <n v="1"/>
    <n v="867"/>
    <n v="867"/>
    <d v="2016-03-15T00:00:00"/>
    <d v="2016-03-31T00:00:00"/>
  </r>
  <r>
    <x v="1"/>
    <s v="Category3"/>
    <s v="ITEM5"/>
    <s v="DESCRIPTION5"/>
    <n v="1"/>
    <n v="509"/>
    <n v="509"/>
    <d v="2016-03-15T00:00:00"/>
    <d v="2016-03-31T00:00:00"/>
  </r>
  <r>
    <x v="4"/>
    <s v="Category1"/>
    <s v="ITEM2"/>
    <s v="DESCRIPTION2"/>
    <n v="1"/>
    <n v="627"/>
    <n v="627"/>
    <d v="2016-03-15T00:00:00"/>
    <d v="2016-03-31T00:00:00"/>
  </r>
  <r>
    <x v="2"/>
    <s v="Category2"/>
    <s v="ITEM4"/>
    <s v="DESCRIPTION4"/>
    <n v="1"/>
    <n v="995"/>
    <n v="995"/>
    <d v="2016-03-15T00:00:00"/>
    <d v="2016-03-31T00:00:00"/>
  </r>
  <r>
    <x v="3"/>
    <s v="Category1"/>
    <s v="ITEM2"/>
    <s v="DESCRIPTION2"/>
    <n v="1"/>
    <n v="639"/>
    <n v="639"/>
    <d v="2016-03-15T00:00:00"/>
    <d v="2016-03-31T00:00:00"/>
  </r>
  <r>
    <x v="5"/>
    <s v="Category1"/>
    <s v="ITEM2"/>
    <s v="DESCRIPTION2"/>
    <n v="1"/>
    <n v="748"/>
    <n v="748"/>
    <d v="2016-03-15T00:00:00"/>
    <d v="2016-03-31T00:00:00"/>
  </r>
  <r>
    <x v="3"/>
    <s v="Category2"/>
    <s v="ITEM4"/>
    <s v="DESCRIPTION4"/>
    <n v="1"/>
    <n v="494"/>
    <n v="494"/>
    <d v="2016-03-15T00:00:00"/>
    <d v="2016-03-31T00:00:00"/>
  </r>
  <r>
    <x v="4"/>
    <s v="Category1"/>
    <s v="ITEM2"/>
    <s v="DESCRIPTION2"/>
    <n v="1"/>
    <n v="778"/>
    <n v="778"/>
    <d v="2016-03-15T00:00:00"/>
    <d v="2016-03-31T00:00:00"/>
  </r>
  <r>
    <x v="2"/>
    <s v="Category1"/>
    <s v="ITEM2"/>
    <s v="DESCRIPTION2"/>
    <n v="1"/>
    <n v="256"/>
    <n v="256"/>
    <d v="2016-03-15T00:00:00"/>
    <d v="2016-03-31T00:00:00"/>
  </r>
  <r>
    <x v="2"/>
    <s v="Category1"/>
    <s v="ITEM1"/>
    <s v="DESCRIPTION1"/>
    <n v="1"/>
    <n v="201"/>
    <n v="201"/>
    <d v="2016-03-15T00:00:00"/>
    <d v="2016-03-31T00:00:00"/>
  </r>
  <r>
    <x v="4"/>
    <s v="Category3"/>
    <s v="ITEM5"/>
    <s v="DESCRIPTION5"/>
    <n v="1"/>
    <n v="967"/>
    <n v="967"/>
    <d v="2016-03-15T00:00:00"/>
    <d v="2016-03-31T00:00:00"/>
  </r>
  <r>
    <x v="5"/>
    <s v="Category1"/>
    <s v="ITEM1"/>
    <s v="DESCRIPTION1"/>
    <n v="1"/>
    <n v="238"/>
    <n v="238"/>
    <d v="2016-03-15T00:00:00"/>
    <d v="2016-03-31T00:00:00"/>
  </r>
  <r>
    <x v="2"/>
    <s v="Category2"/>
    <s v="ITEM4"/>
    <s v="DESCRIPTION4"/>
    <n v="1"/>
    <n v="665"/>
    <n v="665"/>
    <d v="2016-03-15T00:00:00"/>
    <d v="2016-03-31T00:00:00"/>
  </r>
  <r>
    <x v="3"/>
    <s v="Category1"/>
    <s v="ITEM2"/>
    <s v="DESCRIPTION2"/>
    <n v="1"/>
    <n v="814"/>
    <n v="814"/>
    <d v="2016-03-16T00:00:00"/>
    <d v="2016-03-31T00:00:00"/>
  </r>
  <r>
    <x v="3"/>
    <s v="Category2"/>
    <s v="ITEM4"/>
    <s v="DESCRIPTION4"/>
    <n v="1"/>
    <n v="940"/>
    <n v="940"/>
    <d v="2016-03-16T00:00:00"/>
    <d v="2016-03-31T00:00:00"/>
  </r>
  <r>
    <x v="0"/>
    <s v="Category2"/>
    <s v="ITEM3"/>
    <s v="DESCRIPTION3"/>
    <n v="1"/>
    <n v="269"/>
    <n v="269"/>
    <d v="2016-03-16T00:00:00"/>
    <d v="2016-03-31T00:00:00"/>
  </r>
  <r>
    <x v="2"/>
    <s v="Category3"/>
    <s v="ITEM5"/>
    <s v="DESCRIPTION5"/>
    <n v="1"/>
    <n v="102"/>
    <n v="102"/>
    <d v="2016-03-16T00:00:00"/>
    <d v="2016-03-31T00:00:00"/>
  </r>
  <r>
    <x v="1"/>
    <s v="Category2"/>
    <s v="ITEM4"/>
    <s v="DESCRIPTION4"/>
    <n v="1"/>
    <n v="527"/>
    <n v="527"/>
    <d v="2016-03-16T00:00:00"/>
    <d v="2016-03-31T00:00:00"/>
  </r>
  <r>
    <x v="2"/>
    <s v="Category2"/>
    <s v="ITEM3"/>
    <s v="DESCRIPTION3"/>
    <n v="1"/>
    <n v="482"/>
    <n v="482"/>
    <d v="2016-03-16T00:00:00"/>
    <d v="2016-03-31T00:00:00"/>
  </r>
  <r>
    <x v="5"/>
    <s v="Category3"/>
    <s v="ITEM5"/>
    <s v="DESCRIPTION5"/>
    <n v="1"/>
    <n v="480"/>
    <n v="480"/>
    <d v="2016-03-16T00:00:00"/>
    <d v="2016-03-31T00:00:00"/>
  </r>
  <r>
    <x v="5"/>
    <s v="Category2"/>
    <s v="ITEM4"/>
    <s v="DESCRIPTION4"/>
    <n v="1"/>
    <n v="433"/>
    <n v="433"/>
    <d v="2016-03-16T00:00:00"/>
    <d v="2016-03-31T00:00:00"/>
  </r>
  <r>
    <x v="5"/>
    <s v="Category1"/>
    <s v="ITEM2"/>
    <s v="DESCRIPTION2"/>
    <n v="1"/>
    <n v="409"/>
    <n v="409"/>
    <d v="2016-03-16T00:00:00"/>
    <d v="2016-03-31T00:00:00"/>
  </r>
  <r>
    <x v="4"/>
    <s v="Category3"/>
    <s v="ITEM5"/>
    <s v="DESCRIPTION5"/>
    <n v="1"/>
    <n v="486"/>
    <n v="486"/>
    <d v="2016-03-16T00:00:00"/>
    <d v="2016-03-31T00:00:00"/>
  </r>
  <r>
    <x v="1"/>
    <s v="Category2"/>
    <s v="ITEM4"/>
    <s v="DESCRIPTION4"/>
    <n v="1"/>
    <n v="160"/>
    <n v="160"/>
    <d v="2016-03-16T00:00:00"/>
    <d v="2016-03-31T00:00:00"/>
  </r>
  <r>
    <x v="3"/>
    <s v="Category1"/>
    <s v="ITEM2"/>
    <s v="DESCRIPTION2"/>
    <n v="1"/>
    <n v="876"/>
    <n v="876"/>
    <d v="2016-03-16T00:00:00"/>
    <d v="2016-03-31T00:00:00"/>
  </r>
  <r>
    <x v="3"/>
    <s v="Category2"/>
    <s v="ITEM3"/>
    <s v="DESCRIPTION3"/>
    <n v="1"/>
    <n v="392"/>
    <n v="392"/>
    <d v="2016-03-16T00:00:00"/>
    <d v="2016-03-31T00:00:00"/>
  </r>
  <r>
    <x v="4"/>
    <s v="Category2"/>
    <s v="ITEM4"/>
    <s v="DESCRIPTION4"/>
    <n v="1"/>
    <n v="515"/>
    <n v="515"/>
    <d v="2016-03-16T00:00:00"/>
    <d v="2016-03-31T00:00:00"/>
  </r>
  <r>
    <x v="2"/>
    <s v="Category2"/>
    <s v="ITEM3"/>
    <s v="DESCRIPTION3"/>
    <n v="1"/>
    <n v="888"/>
    <n v="888"/>
    <d v="2016-03-16T00:00:00"/>
    <d v="2016-03-31T00:00:00"/>
  </r>
  <r>
    <x v="0"/>
    <s v="Category2"/>
    <s v="ITEM4"/>
    <s v="DESCRIPTION4"/>
    <n v="1"/>
    <n v="346"/>
    <n v="346"/>
    <d v="2016-03-16T00:00:00"/>
    <d v="2016-03-31T00:00:00"/>
  </r>
  <r>
    <x v="3"/>
    <s v="Category2"/>
    <s v="ITEM4"/>
    <s v="DESCRIPTION4"/>
    <n v="1"/>
    <n v="309"/>
    <n v="309"/>
    <d v="2016-03-16T00:00:00"/>
    <d v="2016-03-31T00:00:00"/>
  </r>
  <r>
    <x v="2"/>
    <s v="Category1"/>
    <s v="ITEM1"/>
    <s v="DESCRIPTION1"/>
    <n v="1"/>
    <n v="166"/>
    <n v="166"/>
    <d v="2016-03-16T00:00:00"/>
    <d v="2016-03-31T00:00:00"/>
  </r>
  <r>
    <x v="4"/>
    <s v="Category1"/>
    <s v="ITEM2"/>
    <s v="DESCRIPTION2"/>
    <n v="1"/>
    <n v="814"/>
    <n v="814"/>
    <d v="2016-03-16T00:00:00"/>
    <d v="2016-03-31T00:00:00"/>
  </r>
  <r>
    <x v="2"/>
    <s v="Category1"/>
    <s v="ITEM1"/>
    <s v="DESCRIPTION1"/>
    <n v="1"/>
    <n v="811"/>
    <n v="811"/>
    <d v="2016-03-16T00:00:00"/>
    <d v="2016-03-31T00:00:00"/>
  </r>
  <r>
    <x v="3"/>
    <s v="Category1"/>
    <s v="ITEM1"/>
    <s v="DESCRIPTION1"/>
    <n v="1"/>
    <n v="547"/>
    <n v="547"/>
    <d v="2016-03-16T00:00:00"/>
    <d v="2016-03-31T00:00:00"/>
  </r>
  <r>
    <x v="4"/>
    <s v="Category3"/>
    <s v="ITEM5"/>
    <s v="DESCRIPTION5"/>
    <n v="1"/>
    <n v="243"/>
    <n v="243"/>
    <d v="2016-03-16T00:00:00"/>
    <d v="2016-03-31T00:00:00"/>
  </r>
  <r>
    <x v="0"/>
    <s v="Category1"/>
    <s v="ITEM2"/>
    <s v="DESCRIPTION2"/>
    <n v="1"/>
    <n v="999"/>
    <n v="999"/>
    <d v="2016-03-16T00:00:00"/>
    <d v="2016-03-31T00:00:00"/>
  </r>
  <r>
    <x v="3"/>
    <s v="Category1"/>
    <s v="ITEM1"/>
    <s v="DESCRIPTION1"/>
    <n v="1"/>
    <n v="183"/>
    <n v="183"/>
    <d v="2016-03-16T00:00:00"/>
    <d v="2016-03-31T00:00:00"/>
  </r>
  <r>
    <x v="2"/>
    <s v="Category1"/>
    <s v="ITEM1"/>
    <s v="DESCRIPTION1"/>
    <n v="1"/>
    <n v="758"/>
    <n v="758"/>
    <d v="2016-03-16T00:00:00"/>
    <d v="2016-03-31T00:00:00"/>
  </r>
  <r>
    <x v="3"/>
    <s v="Category2"/>
    <s v="ITEM4"/>
    <s v="DESCRIPTION4"/>
    <n v="1"/>
    <n v="503"/>
    <n v="503"/>
    <d v="2016-03-16T00:00:00"/>
    <d v="2016-03-31T00:00:00"/>
  </r>
  <r>
    <x v="0"/>
    <s v="Category2"/>
    <s v="ITEM3"/>
    <s v="DESCRIPTION3"/>
    <n v="1"/>
    <n v="547"/>
    <n v="547"/>
    <d v="2016-03-16T00:00:00"/>
    <d v="2016-03-31T00:00:00"/>
  </r>
  <r>
    <x v="5"/>
    <s v="Category2"/>
    <s v="ITEM4"/>
    <s v="DESCRIPTION4"/>
    <n v="1"/>
    <n v="444"/>
    <n v="444"/>
    <d v="2016-03-16T00:00:00"/>
    <d v="2016-03-31T00:00:00"/>
  </r>
  <r>
    <x v="2"/>
    <s v="Category2"/>
    <s v="ITEM4"/>
    <s v="DESCRIPTION4"/>
    <n v="1"/>
    <n v="717"/>
    <n v="717"/>
    <d v="2016-03-16T00:00:00"/>
    <d v="2016-03-31T00:00:00"/>
  </r>
  <r>
    <x v="0"/>
    <s v="Category2"/>
    <s v="ITEM4"/>
    <s v="DESCRIPTION4"/>
    <n v="1"/>
    <n v="657"/>
    <n v="657"/>
    <d v="2016-03-16T00:00:00"/>
    <d v="2016-03-31T00:00:00"/>
  </r>
  <r>
    <x v="2"/>
    <s v="Category1"/>
    <s v="ITEM2"/>
    <s v="DESCRIPTION2"/>
    <n v="1"/>
    <n v="368"/>
    <n v="368"/>
    <d v="2016-03-16T00:00:00"/>
    <d v="2016-03-31T00:00:00"/>
  </r>
  <r>
    <x v="0"/>
    <s v="Category1"/>
    <s v="ITEM1"/>
    <s v="DESCRIPTION1"/>
    <n v="1"/>
    <n v="963"/>
    <n v="963"/>
    <d v="2016-03-16T00:00:00"/>
    <d v="2016-03-31T00:00:00"/>
  </r>
  <r>
    <x v="0"/>
    <s v="Category1"/>
    <s v="ITEM1"/>
    <s v="DESCRIPTION1"/>
    <n v="1"/>
    <n v="184"/>
    <n v="184"/>
    <d v="2016-03-16T00:00:00"/>
    <d v="2016-03-31T00:00:00"/>
  </r>
  <r>
    <x v="2"/>
    <s v="Category2"/>
    <s v="ITEM4"/>
    <s v="DESCRIPTION4"/>
    <n v="1"/>
    <n v="862"/>
    <n v="862"/>
    <d v="2016-03-16T00:00:00"/>
    <d v="2016-03-31T00:00:00"/>
  </r>
  <r>
    <x v="3"/>
    <s v="Category2"/>
    <s v="ITEM4"/>
    <s v="DESCRIPTION4"/>
    <n v="1"/>
    <n v="234"/>
    <n v="234"/>
    <d v="2016-03-16T00:00:00"/>
    <d v="2016-03-31T00:00:00"/>
  </r>
  <r>
    <x v="2"/>
    <s v="Category3"/>
    <s v="ITEM5"/>
    <s v="DESCRIPTION5"/>
    <n v="1"/>
    <n v="637"/>
    <n v="637"/>
    <d v="2016-03-16T00:00:00"/>
    <d v="2016-03-31T00:00:00"/>
  </r>
  <r>
    <x v="5"/>
    <s v="Category2"/>
    <s v="ITEM3"/>
    <s v="DESCRIPTION3"/>
    <n v="1"/>
    <n v="596"/>
    <n v="596"/>
    <d v="2016-03-16T00:00:00"/>
    <d v="2016-03-31T00:00:00"/>
  </r>
  <r>
    <x v="5"/>
    <s v="Category1"/>
    <s v="ITEM2"/>
    <s v="DESCRIPTION2"/>
    <n v="1"/>
    <n v="832"/>
    <n v="832"/>
    <d v="2016-03-16T00:00:00"/>
    <d v="2016-03-31T00:00:00"/>
  </r>
  <r>
    <x v="4"/>
    <s v="Category2"/>
    <s v="ITEM4"/>
    <s v="DESCRIPTION4"/>
    <n v="1"/>
    <n v="749"/>
    <n v="749"/>
    <d v="2016-03-16T00:00:00"/>
    <d v="2016-03-31T00:00:00"/>
  </r>
  <r>
    <x v="3"/>
    <s v="Category3"/>
    <s v="ITEM5"/>
    <s v="DESCRIPTION5"/>
    <n v="1"/>
    <n v="372"/>
    <n v="372"/>
    <d v="2016-03-16T00:00:00"/>
    <d v="2016-03-31T00:00:00"/>
  </r>
  <r>
    <x v="3"/>
    <s v="Category1"/>
    <s v="ITEM1"/>
    <s v="DESCRIPTION1"/>
    <n v="1"/>
    <n v="627"/>
    <n v="627"/>
    <d v="2016-03-16T00:00:00"/>
    <d v="2016-03-31T00:00:00"/>
  </r>
  <r>
    <x v="1"/>
    <s v="Category2"/>
    <s v="ITEM4"/>
    <s v="DESCRIPTION4"/>
    <n v="1"/>
    <n v="287"/>
    <n v="287"/>
    <d v="2016-03-16T00:00:00"/>
    <d v="2016-03-31T00:00:00"/>
  </r>
  <r>
    <x v="3"/>
    <s v="Category2"/>
    <s v="ITEM4"/>
    <s v="DESCRIPTION4"/>
    <n v="1"/>
    <n v="155"/>
    <n v="155"/>
    <d v="2016-03-16T00:00:00"/>
    <d v="2016-03-31T00:00:00"/>
  </r>
  <r>
    <x v="4"/>
    <s v="Category3"/>
    <s v="ITEM5"/>
    <s v="DESCRIPTION5"/>
    <n v="1"/>
    <n v="659"/>
    <n v="659"/>
    <d v="2016-03-16T00:00:00"/>
    <d v="2016-03-31T00:00:00"/>
  </r>
  <r>
    <x v="2"/>
    <s v="Category2"/>
    <s v="ITEM3"/>
    <s v="DESCRIPTION3"/>
    <n v="1"/>
    <n v="207"/>
    <n v="207"/>
    <d v="2016-03-16T00:00:00"/>
    <d v="2016-03-31T00:00:00"/>
  </r>
  <r>
    <x v="3"/>
    <s v="Category2"/>
    <s v="ITEM4"/>
    <s v="DESCRIPTION4"/>
    <n v="1"/>
    <n v="243"/>
    <n v="243"/>
    <d v="2016-03-16T00:00:00"/>
    <d v="2016-03-31T00:00:00"/>
  </r>
  <r>
    <x v="2"/>
    <s v="Category1"/>
    <s v="ITEM1"/>
    <s v="DESCRIPTION1"/>
    <n v="1"/>
    <n v="890"/>
    <n v="890"/>
    <d v="2016-03-16T00:00:00"/>
    <d v="2016-03-31T00:00:00"/>
  </r>
  <r>
    <x v="5"/>
    <s v="Category2"/>
    <s v="ITEM3"/>
    <s v="DESCRIPTION3"/>
    <n v="1"/>
    <n v="424"/>
    <n v="424"/>
    <d v="2016-03-16T00:00:00"/>
    <d v="2016-03-31T00:00:00"/>
  </r>
  <r>
    <x v="1"/>
    <s v="Category2"/>
    <s v="ITEM4"/>
    <s v="DESCRIPTION4"/>
    <n v="1"/>
    <n v="975"/>
    <n v="975"/>
    <d v="2016-03-16T00:00:00"/>
    <d v="2016-03-31T00:00:00"/>
  </r>
  <r>
    <x v="2"/>
    <s v="Category1"/>
    <s v="ITEM1"/>
    <s v="DESCRIPTION1"/>
    <n v="1"/>
    <n v="175"/>
    <n v="175"/>
    <d v="2016-03-16T00:00:00"/>
    <d v="2016-03-31T00:00:00"/>
  </r>
  <r>
    <x v="2"/>
    <s v="Category3"/>
    <s v="ITEM5"/>
    <s v="DESCRIPTION5"/>
    <n v="1"/>
    <n v="769"/>
    <n v="769"/>
    <d v="2016-03-17T00:00:00"/>
    <d v="2016-03-31T00:00:00"/>
  </r>
  <r>
    <x v="2"/>
    <s v="Category2"/>
    <s v="ITEM4"/>
    <s v="DESCRIPTION4"/>
    <n v="1"/>
    <n v="905"/>
    <n v="905"/>
    <d v="2016-03-17T00:00:00"/>
    <d v="2016-03-31T00:00:00"/>
  </r>
  <r>
    <x v="4"/>
    <s v="Category2"/>
    <s v="ITEM3"/>
    <s v="DESCRIPTION3"/>
    <n v="1"/>
    <n v="784"/>
    <n v="784"/>
    <d v="2016-03-17T00:00:00"/>
    <d v="2016-03-31T00:00:00"/>
  </r>
  <r>
    <x v="3"/>
    <s v="Category1"/>
    <s v="ITEM1"/>
    <s v="DESCRIPTION1"/>
    <n v="1"/>
    <n v="331"/>
    <n v="331"/>
    <d v="2016-03-17T00:00:00"/>
    <d v="2016-03-31T00:00:00"/>
  </r>
  <r>
    <x v="4"/>
    <s v="Category2"/>
    <s v="ITEM3"/>
    <s v="DESCRIPTION3"/>
    <n v="1"/>
    <n v="183"/>
    <n v="183"/>
    <d v="2016-03-17T00:00:00"/>
    <d v="2016-03-31T00:00:00"/>
  </r>
  <r>
    <x v="3"/>
    <s v="Category2"/>
    <s v="ITEM4"/>
    <s v="DESCRIPTION4"/>
    <n v="1"/>
    <n v="831"/>
    <n v="831"/>
    <d v="2016-03-17T00:00:00"/>
    <d v="2016-03-31T00:00:00"/>
  </r>
  <r>
    <x v="0"/>
    <s v="Category2"/>
    <s v="ITEM3"/>
    <s v="DESCRIPTION3"/>
    <n v="1"/>
    <n v="964"/>
    <n v="964"/>
    <d v="2016-03-17T00:00:00"/>
    <d v="2016-03-31T00:00:00"/>
  </r>
  <r>
    <x v="2"/>
    <s v="Category2"/>
    <s v="ITEM3"/>
    <s v="DESCRIPTION3"/>
    <n v="1"/>
    <n v="306"/>
    <n v="306"/>
    <d v="2016-03-17T00:00:00"/>
    <d v="2016-03-31T00:00:00"/>
  </r>
  <r>
    <x v="4"/>
    <s v="Category2"/>
    <s v="ITEM3"/>
    <s v="DESCRIPTION3"/>
    <n v="1"/>
    <n v="132"/>
    <n v="132"/>
    <d v="2016-03-17T00:00:00"/>
    <d v="2016-03-31T00:00:00"/>
  </r>
  <r>
    <x v="1"/>
    <s v="Category1"/>
    <s v="ITEM1"/>
    <s v="DESCRIPTION1"/>
    <n v="1"/>
    <n v="969"/>
    <n v="969"/>
    <d v="2016-03-17T00:00:00"/>
    <d v="2016-03-31T00:00:00"/>
  </r>
  <r>
    <x v="1"/>
    <s v="Category1"/>
    <s v="ITEM1"/>
    <s v="DESCRIPTION1"/>
    <n v="1"/>
    <n v="859"/>
    <n v="859"/>
    <d v="2016-03-17T00:00:00"/>
    <d v="2016-03-31T00:00:00"/>
  </r>
  <r>
    <x v="2"/>
    <s v="Category2"/>
    <s v="ITEM3"/>
    <s v="DESCRIPTION3"/>
    <n v="1"/>
    <n v="606"/>
    <n v="606"/>
    <d v="2016-03-17T00:00:00"/>
    <d v="2016-03-31T00:00:00"/>
  </r>
  <r>
    <x v="1"/>
    <s v="Category2"/>
    <s v="ITEM3"/>
    <s v="DESCRIPTION3"/>
    <n v="1"/>
    <n v="867"/>
    <n v="867"/>
    <d v="2016-03-17T00:00:00"/>
    <d v="2016-03-31T00:00:00"/>
  </r>
  <r>
    <x v="4"/>
    <s v="Category1"/>
    <s v="ITEM2"/>
    <s v="DESCRIPTION2"/>
    <n v="1"/>
    <n v="204"/>
    <n v="204"/>
    <d v="2016-03-17T00:00:00"/>
    <d v="2016-03-31T00:00:00"/>
  </r>
  <r>
    <x v="0"/>
    <s v="Category3"/>
    <s v="ITEM5"/>
    <s v="DESCRIPTION5"/>
    <n v="1"/>
    <n v="547"/>
    <n v="547"/>
    <d v="2016-03-17T00:00:00"/>
    <d v="2016-03-31T00:00:00"/>
  </r>
  <r>
    <x v="2"/>
    <s v="Category3"/>
    <s v="ITEM5"/>
    <s v="DESCRIPTION5"/>
    <n v="1"/>
    <n v="752"/>
    <n v="752"/>
    <d v="2016-03-17T00:00:00"/>
    <d v="2016-03-31T00:00:00"/>
  </r>
  <r>
    <x v="5"/>
    <s v="Category1"/>
    <s v="ITEM1"/>
    <s v="DESCRIPTION1"/>
    <n v="1"/>
    <n v="497"/>
    <n v="497"/>
    <d v="2016-03-17T00:00:00"/>
    <d v="2016-03-31T00:00:00"/>
  </r>
  <r>
    <x v="3"/>
    <s v="Category2"/>
    <s v="ITEM3"/>
    <s v="DESCRIPTION3"/>
    <n v="1"/>
    <n v="926"/>
    <n v="926"/>
    <d v="2016-03-17T00:00:00"/>
    <d v="2016-03-31T00:00:00"/>
  </r>
  <r>
    <x v="1"/>
    <s v="Category1"/>
    <s v="ITEM2"/>
    <s v="DESCRIPTION2"/>
    <n v="1"/>
    <n v="146"/>
    <n v="146"/>
    <d v="2016-03-17T00:00:00"/>
    <d v="2016-03-31T00:00:00"/>
  </r>
  <r>
    <x v="5"/>
    <s v="Category2"/>
    <s v="ITEM3"/>
    <s v="DESCRIPTION3"/>
    <n v="1"/>
    <n v="742"/>
    <n v="742"/>
    <d v="2016-03-17T00:00:00"/>
    <d v="2016-03-31T00:00:00"/>
  </r>
  <r>
    <x v="4"/>
    <s v="Category3"/>
    <s v="ITEM5"/>
    <s v="DESCRIPTION5"/>
    <n v="1"/>
    <n v="984"/>
    <n v="984"/>
    <d v="2016-03-17T00:00:00"/>
    <d v="2016-03-31T00:00:00"/>
  </r>
  <r>
    <x v="4"/>
    <s v="Category1"/>
    <s v="ITEM2"/>
    <s v="DESCRIPTION2"/>
    <n v="1"/>
    <n v="467"/>
    <n v="467"/>
    <d v="2016-03-17T00:00:00"/>
    <d v="2016-03-31T00:00:00"/>
  </r>
  <r>
    <x v="2"/>
    <s v="Category1"/>
    <s v="ITEM2"/>
    <s v="DESCRIPTION2"/>
    <n v="1"/>
    <n v="163"/>
    <n v="163"/>
    <d v="2016-03-17T00:00:00"/>
    <d v="2016-03-31T00:00:00"/>
  </r>
  <r>
    <x v="0"/>
    <s v="Category2"/>
    <s v="ITEM4"/>
    <s v="DESCRIPTION4"/>
    <n v="1"/>
    <n v="409"/>
    <n v="409"/>
    <d v="2016-03-17T00:00:00"/>
    <d v="2016-03-31T00:00:00"/>
  </r>
  <r>
    <x v="1"/>
    <s v="Category1"/>
    <s v="ITEM1"/>
    <s v="DESCRIPTION1"/>
    <n v="1"/>
    <n v="783"/>
    <n v="783"/>
    <d v="2016-03-17T00:00:00"/>
    <d v="2016-03-31T00:00:00"/>
  </r>
  <r>
    <x v="5"/>
    <s v="Category1"/>
    <s v="ITEM2"/>
    <s v="DESCRIPTION2"/>
    <n v="1"/>
    <n v="349"/>
    <n v="349"/>
    <d v="2016-03-17T00:00:00"/>
    <d v="2016-03-31T00:00:00"/>
  </r>
  <r>
    <x v="4"/>
    <s v="Category2"/>
    <s v="ITEM4"/>
    <s v="DESCRIPTION4"/>
    <n v="1"/>
    <n v="793"/>
    <n v="793"/>
    <d v="2016-03-17T00:00:00"/>
    <d v="2016-03-31T00:00:00"/>
  </r>
  <r>
    <x v="0"/>
    <s v="Category1"/>
    <s v="ITEM2"/>
    <s v="DESCRIPTION2"/>
    <n v="1"/>
    <n v="375"/>
    <n v="375"/>
    <d v="2016-03-17T00:00:00"/>
    <d v="2016-03-31T00:00:00"/>
  </r>
  <r>
    <x v="2"/>
    <s v="Category3"/>
    <s v="ITEM5"/>
    <s v="DESCRIPTION5"/>
    <n v="1"/>
    <n v="127"/>
    <n v="127"/>
    <d v="2016-03-17T00:00:00"/>
    <d v="2016-03-31T00:00:00"/>
  </r>
  <r>
    <x v="1"/>
    <s v="Category1"/>
    <s v="ITEM1"/>
    <s v="DESCRIPTION1"/>
    <n v="1"/>
    <n v="246"/>
    <n v="246"/>
    <d v="2016-03-17T00:00:00"/>
    <d v="2016-03-31T00:00:00"/>
  </r>
  <r>
    <x v="1"/>
    <s v="Category2"/>
    <s v="ITEM3"/>
    <s v="DESCRIPTION3"/>
    <n v="1"/>
    <n v="385"/>
    <n v="385"/>
    <d v="2016-03-17T00:00:00"/>
    <d v="2016-03-31T00:00:00"/>
  </r>
  <r>
    <x v="3"/>
    <s v="Category2"/>
    <s v="ITEM3"/>
    <s v="DESCRIPTION3"/>
    <n v="1"/>
    <n v="623"/>
    <n v="623"/>
    <d v="2016-03-17T00:00:00"/>
    <d v="2016-03-31T00:00:00"/>
  </r>
  <r>
    <x v="1"/>
    <s v="Category2"/>
    <s v="ITEM3"/>
    <s v="DESCRIPTION3"/>
    <n v="1"/>
    <n v="935"/>
    <n v="935"/>
    <d v="2016-03-17T00:00:00"/>
    <d v="2016-03-31T00:00:00"/>
  </r>
  <r>
    <x v="0"/>
    <s v="Category2"/>
    <s v="ITEM4"/>
    <s v="DESCRIPTION4"/>
    <n v="1"/>
    <n v="934"/>
    <n v="934"/>
    <d v="2016-03-17T00:00:00"/>
    <d v="2016-03-31T00:00:00"/>
  </r>
  <r>
    <x v="0"/>
    <s v="Category1"/>
    <s v="ITEM2"/>
    <s v="DESCRIPTION2"/>
    <n v="1"/>
    <n v="656"/>
    <n v="656"/>
    <d v="2016-03-17T00:00:00"/>
    <d v="2016-03-31T00:00:00"/>
  </r>
  <r>
    <x v="5"/>
    <s v="Category2"/>
    <s v="ITEM3"/>
    <s v="DESCRIPTION3"/>
    <n v="1"/>
    <n v="990"/>
    <n v="990"/>
    <d v="2016-03-17T00:00:00"/>
    <d v="2016-03-31T00:00:00"/>
  </r>
  <r>
    <x v="0"/>
    <s v="Category3"/>
    <s v="ITEM5"/>
    <s v="DESCRIPTION5"/>
    <n v="1"/>
    <n v="169"/>
    <n v="169"/>
    <d v="2016-03-17T00:00:00"/>
    <d v="2016-03-31T00:00:00"/>
  </r>
  <r>
    <x v="3"/>
    <s v="Category2"/>
    <s v="ITEM4"/>
    <s v="DESCRIPTION4"/>
    <n v="1"/>
    <n v="991"/>
    <n v="991"/>
    <d v="2016-03-17T00:00:00"/>
    <d v="2016-03-31T00:00:00"/>
  </r>
  <r>
    <x v="0"/>
    <s v="Category2"/>
    <s v="ITEM4"/>
    <s v="DESCRIPTION4"/>
    <n v="1"/>
    <n v="863"/>
    <n v="863"/>
    <d v="2016-03-17T00:00:00"/>
    <d v="2016-03-31T00:00:00"/>
  </r>
  <r>
    <x v="5"/>
    <s v="Category3"/>
    <s v="ITEM5"/>
    <s v="DESCRIPTION5"/>
    <n v="1"/>
    <n v="284"/>
    <n v="284"/>
    <d v="2016-03-17T00:00:00"/>
    <d v="2016-03-31T00:00:00"/>
  </r>
  <r>
    <x v="0"/>
    <s v="Category2"/>
    <s v="ITEM4"/>
    <s v="DESCRIPTION4"/>
    <n v="1"/>
    <n v="892"/>
    <n v="892"/>
    <d v="2016-03-17T00:00:00"/>
    <d v="2016-03-31T00:00:00"/>
  </r>
  <r>
    <x v="4"/>
    <s v="Category3"/>
    <s v="ITEM5"/>
    <s v="DESCRIPTION5"/>
    <n v="1"/>
    <n v="900"/>
    <n v="900"/>
    <d v="2016-03-17T00:00:00"/>
    <d v="2016-03-31T00:00:00"/>
  </r>
  <r>
    <x v="3"/>
    <s v="Category2"/>
    <s v="ITEM4"/>
    <s v="DESCRIPTION4"/>
    <n v="1"/>
    <n v="838"/>
    <n v="838"/>
    <d v="2016-03-17T00:00:00"/>
    <d v="2016-03-31T00:00:00"/>
  </r>
  <r>
    <x v="0"/>
    <s v="Category2"/>
    <s v="ITEM4"/>
    <s v="DESCRIPTION4"/>
    <n v="1"/>
    <n v="742"/>
    <n v="742"/>
    <d v="2016-03-17T00:00:00"/>
    <d v="2016-03-31T00:00:00"/>
  </r>
  <r>
    <x v="2"/>
    <s v="Category1"/>
    <s v="ITEM2"/>
    <s v="DESCRIPTION2"/>
    <n v="1"/>
    <n v="767"/>
    <n v="767"/>
    <d v="2016-03-17T00:00:00"/>
    <d v="2016-03-31T00:00:00"/>
  </r>
  <r>
    <x v="0"/>
    <s v="Category3"/>
    <s v="ITEM5"/>
    <s v="DESCRIPTION5"/>
    <n v="1"/>
    <n v="808"/>
    <n v="808"/>
    <d v="2016-03-17T00:00:00"/>
    <d v="2016-03-31T00:00:00"/>
  </r>
  <r>
    <x v="0"/>
    <s v="Category1"/>
    <s v="ITEM1"/>
    <s v="DESCRIPTION1"/>
    <n v="1"/>
    <n v="191"/>
    <n v="191"/>
    <d v="2016-03-17T00:00:00"/>
    <d v="2016-03-31T00:00:00"/>
  </r>
  <r>
    <x v="0"/>
    <s v="Category1"/>
    <s v="ITEM2"/>
    <s v="DESCRIPTION2"/>
    <n v="1"/>
    <n v="432"/>
    <n v="432"/>
    <d v="2016-03-17T00:00:00"/>
    <d v="2016-03-31T00:00:00"/>
  </r>
  <r>
    <x v="3"/>
    <s v="Category1"/>
    <s v="ITEM2"/>
    <s v="DESCRIPTION2"/>
    <n v="1"/>
    <n v="819"/>
    <n v="819"/>
    <d v="2016-03-17T00:00:00"/>
    <d v="2016-03-31T00:00:00"/>
  </r>
  <r>
    <x v="5"/>
    <s v="Category3"/>
    <s v="ITEM5"/>
    <s v="DESCRIPTION5"/>
    <n v="1"/>
    <n v="270"/>
    <n v="270"/>
    <d v="2016-03-17T00:00:00"/>
    <d v="2016-03-31T00:00:00"/>
  </r>
  <r>
    <x v="1"/>
    <s v="Category3"/>
    <s v="ITEM5"/>
    <s v="DESCRIPTION5"/>
    <n v="1"/>
    <n v="138"/>
    <n v="138"/>
    <d v="2016-03-18T00:00:00"/>
    <d v="2016-03-31T00:00:00"/>
  </r>
  <r>
    <x v="4"/>
    <s v="Category2"/>
    <s v="ITEM4"/>
    <s v="DESCRIPTION4"/>
    <n v="1"/>
    <n v="441"/>
    <n v="441"/>
    <d v="2016-03-18T00:00:00"/>
    <d v="2016-03-31T00:00:00"/>
  </r>
  <r>
    <x v="4"/>
    <s v="Category1"/>
    <s v="ITEM1"/>
    <s v="DESCRIPTION1"/>
    <n v="1"/>
    <n v="577"/>
    <n v="577"/>
    <d v="2016-03-18T00:00:00"/>
    <d v="2016-03-31T00:00:00"/>
  </r>
  <r>
    <x v="1"/>
    <s v="Category1"/>
    <s v="ITEM1"/>
    <s v="DESCRIPTION1"/>
    <n v="1"/>
    <n v="774"/>
    <n v="774"/>
    <d v="2016-03-18T00:00:00"/>
    <d v="2016-03-31T00:00:00"/>
  </r>
  <r>
    <x v="0"/>
    <s v="Category1"/>
    <s v="ITEM1"/>
    <s v="DESCRIPTION1"/>
    <n v="1"/>
    <n v="929"/>
    <n v="929"/>
    <d v="2016-03-18T00:00:00"/>
    <d v="2016-03-31T00:00:00"/>
  </r>
  <r>
    <x v="3"/>
    <s v="Category3"/>
    <s v="ITEM5"/>
    <s v="DESCRIPTION5"/>
    <n v="1"/>
    <n v="470"/>
    <n v="470"/>
    <d v="2016-03-18T00:00:00"/>
    <d v="2016-03-31T00:00:00"/>
  </r>
  <r>
    <x v="0"/>
    <s v="Category2"/>
    <s v="ITEM3"/>
    <s v="DESCRIPTION3"/>
    <n v="1"/>
    <n v="307"/>
    <n v="307"/>
    <d v="2016-03-18T00:00:00"/>
    <d v="2016-03-31T00:00:00"/>
  </r>
  <r>
    <x v="3"/>
    <s v="Category3"/>
    <s v="ITEM5"/>
    <s v="DESCRIPTION5"/>
    <n v="1"/>
    <n v="720"/>
    <n v="720"/>
    <d v="2016-03-18T00:00:00"/>
    <d v="2016-03-31T00:00:00"/>
  </r>
  <r>
    <x v="3"/>
    <s v="Category3"/>
    <s v="ITEM5"/>
    <s v="DESCRIPTION5"/>
    <n v="1"/>
    <n v="599"/>
    <n v="599"/>
    <d v="2016-03-18T00:00:00"/>
    <d v="2016-03-31T00:00:00"/>
  </r>
  <r>
    <x v="2"/>
    <s v="Category1"/>
    <s v="ITEM2"/>
    <s v="DESCRIPTION2"/>
    <n v="1"/>
    <n v="530"/>
    <n v="530"/>
    <d v="2016-03-18T00:00:00"/>
    <d v="2016-03-31T00:00:00"/>
  </r>
  <r>
    <x v="5"/>
    <s v="Category2"/>
    <s v="ITEM4"/>
    <s v="DESCRIPTION4"/>
    <n v="1"/>
    <n v="414"/>
    <n v="414"/>
    <d v="2016-03-18T00:00:00"/>
    <d v="2016-03-31T00:00:00"/>
  </r>
  <r>
    <x v="1"/>
    <s v="Category2"/>
    <s v="ITEM3"/>
    <s v="DESCRIPTION3"/>
    <n v="1"/>
    <n v="770"/>
    <n v="770"/>
    <d v="2016-03-18T00:00:00"/>
    <d v="2016-03-31T00:00:00"/>
  </r>
  <r>
    <x v="3"/>
    <s v="Category2"/>
    <s v="ITEM3"/>
    <s v="DESCRIPTION3"/>
    <n v="1"/>
    <n v="847"/>
    <n v="847"/>
    <d v="2016-03-18T00:00:00"/>
    <d v="2016-03-31T00:00:00"/>
  </r>
  <r>
    <x v="0"/>
    <s v="Category3"/>
    <s v="ITEM5"/>
    <s v="DESCRIPTION5"/>
    <n v="1"/>
    <n v="522"/>
    <n v="522"/>
    <d v="2016-03-18T00:00:00"/>
    <d v="2016-03-31T00:00:00"/>
  </r>
  <r>
    <x v="3"/>
    <s v="Category1"/>
    <s v="ITEM2"/>
    <s v="DESCRIPTION2"/>
    <n v="1"/>
    <n v="339"/>
    <n v="339"/>
    <d v="2016-03-18T00:00:00"/>
    <d v="2016-03-31T00:00:00"/>
  </r>
  <r>
    <x v="4"/>
    <s v="Category1"/>
    <s v="ITEM1"/>
    <s v="DESCRIPTION1"/>
    <n v="1"/>
    <n v="537"/>
    <n v="537"/>
    <d v="2016-03-18T00:00:00"/>
    <d v="2016-03-31T00:00:00"/>
  </r>
  <r>
    <x v="4"/>
    <s v="Category2"/>
    <s v="ITEM4"/>
    <s v="DESCRIPTION4"/>
    <n v="1"/>
    <n v="729"/>
    <n v="729"/>
    <d v="2016-03-18T00:00:00"/>
    <d v="2016-03-31T00:00:00"/>
  </r>
  <r>
    <x v="3"/>
    <s v="Category1"/>
    <s v="ITEM2"/>
    <s v="DESCRIPTION2"/>
    <n v="1"/>
    <n v="587"/>
    <n v="587"/>
    <d v="2016-03-18T00:00:00"/>
    <d v="2016-03-31T00:00:00"/>
  </r>
  <r>
    <x v="4"/>
    <s v="Category2"/>
    <s v="ITEM4"/>
    <s v="DESCRIPTION4"/>
    <n v="1"/>
    <n v="269"/>
    <n v="269"/>
    <d v="2016-03-18T00:00:00"/>
    <d v="2016-03-31T00:00:00"/>
  </r>
  <r>
    <x v="2"/>
    <s v="Category2"/>
    <s v="ITEM4"/>
    <s v="DESCRIPTION4"/>
    <n v="1"/>
    <n v="532"/>
    <n v="532"/>
    <d v="2016-03-18T00:00:00"/>
    <d v="2016-03-31T00:00:00"/>
  </r>
  <r>
    <x v="3"/>
    <s v="Category3"/>
    <s v="ITEM5"/>
    <s v="DESCRIPTION5"/>
    <n v="1"/>
    <n v="320"/>
    <n v="320"/>
    <d v="2016-03-18T00:00:00"/>
    <d v="2016-03-31T00:00:00"/>
  </r>
  <r>
    <x v="1"/>
    <s v="Category3"/>
    <s v="ITEM5"/>
    <s v="DESCRIPTION5"/>
    <n v="1"/>
    <n v="344"/>
    <n v="344"/>
    <d v="2016-03-18T00:00:00"/>
    <d v="2016-03-31T00:00:00"/>
  </r>
  <r>
    <x v="5"/>
    <s v="Category2"/>
    <s v="ITEM4"/>
    <s v="DESCRIPTION4"/>
    <n v="1"/>
    <n v="330"/>
    <n v="330"/>
    <d v="2016-03-18T00:00:00"/>
    <d v="2016-03-31T00:00:00"/>
  </r>
  <r>
    <x v="2"/>
    <s v="Category2"/>
    <s v="ITEM3"/>
    <s v="DESCRIPTION3"/>
    <n v="1"/>
    <n v="758"/>
    <n v="758"/>
    <d v="2016-03-18T00:00:00"/>
    <d v="2016-03-31T00:00:00"/>
  </r>
  <r>
    <x v="1"/>
    <s v="Category3"/>
    <s v="ITEM5"/>
    <s v="DESCRIPTION5"/>
    <n v="1"/>
    <n v="708"/>
    <n v="708"/>
    <d v="2016-03-18T00:00:00"/>
    <d v="2016-03-31T00:00:00"/>
  </r>
  <r>
    <x v="4"/>
    <s v="Category2"/>
    <s v="ITEM3"/>
    <s v="DESCRIPTION3"/>
    <n v="1"/>
    <n v="337"/>
    <n v="337"/>
    <d v="2016-03-18T00:00:00"/>
    <d v="2016-03-31T00:00:00"/>
  </r>
  <r>
    <x v="5"/>
    <s v="Category2"/>
    <s v="ITEM3"/>
    <s v="DESCRIPTION3"/>
    <n v="1"/>
    <n v="503"/>
    <n v="503"/>
    <d v="2016-03-18T00:00:00"/>
    <d v="2016-03-31T00:00:00"/>
  </r>
  <r>
    <x v="3"/>
    <s v="Category2"/>
    <s v="ITEM3"/>
    <s v="DESCRIPTION3"/>
    <n v="1"/>
    <n v="163"/>
    <n v="163"/>
    <d v="2016-03-18T00:00:00"/>
    <d v="2016-03-31T00:00:00"/>
  </r>
  <r>
    <x v="1"/>
    <s v="Category3"/>
    <s v="ITEM5"/>
    <s v="DESCRIPTION5"/>
    <n v="1"/>
    <n v="415"/>
    <n v="415"/>
    <d v="2016-03-18T00:00:00"/>
    <d v="2016-03-31T00:00:00"/>
  </r>
  <r>
    <x v="2"/>
    <s v="Category1"/>
    <s v="ITEM2"/>
    <s v="DESCRIPTION2"/>
    <n v="1"/>
    <n v="618"/>
    <n v="618"/>
    <d v="2016-03-18T00:00:00"/>
    <d v="2016-03-31T00:00:00"/>
  </r>
  <r>
    <x v="4"/>
    <s v="Category1"/>
    <s v="ITEM1"/>
    <s v="DESCRIPTION1"/>
    <n v="1"/>
    <n v="263"/>
    <n v="263"/>
    <d v="2016-03-18T00:00:00"/>
    <d v="2016-03-31T00:00:00"/>
  </r>
  <r>
    <x v="5"/>
    <s v="Category1"/>
    <s v="ITEM1"/>
    <s v="DESCRIPTION1"/>
    <n v="1"/>
    <n v="801"/>
    <n v="801"/>
    <d v="2016-03-18T00:00:00"/>
    <d v="2016-03-31T00:00:00"/>
  </r>
  <r>
    <x v="4"/>
    <s v="Category3"/>
    <s v="ITEM5"/>
    <s v="DESCRIPTION5"/>
    <n v="1"/>
    <n v="979"/>
    <n v="979"/>
    <d v="2016-03-18T00:00:00"/>
    <d v="2016-03-31T00:00:00"/>
  </r>
  <r>
    <x v="1"/>
    <s v="Category2"/>
    <s v="ITEM4"/>
    <s v="DESCRIPTION4"/>
    <n v="1"/>
    <n v="525"/>
    <n v="525"/>
    <d v="2016-03-18T00:00:00"/>
    <d v="2016-03-31T00:00:00"/>
  </r>
  <r>
    <x v="5"/>
    <s v="Category2"/>
    <s v="ITEM3"/>
    <s v="DESCRIPTION3"/>
    <n v="1"/>
    <n v="259"/>
    <n v="259"/>
    <d v="2016-03-18T00:00:00"/>
    <d v="2016-03-31T00:00:00"/>
  </r>
  <r>
    <x v="4"/>
    <s v="Category1"/>
    <s v="ITEM1"/>
    <s v="DESCRIPTION1"/>
    <n v="1"/>
    <n v="602"/>
    <n v="602"/>
    <d v="2016-03-18T00:00:00"/>
    <d v="2016-03-31T00:00:00"/>
  </r>
  <r>
    <x v="5"/>
    <s v="Category2"/>
    <s v="ITEM4"/>
    <s v="DESCRIPTION4"/>
    <n v="1"/>
    <n v="955"/>
    <n v="955"/>
    <d v="2016-03-18T00:00:00"/>
    <d v="2016-03-31T00:00:00"/>
  </r>
  <r>
    <x v="2"/>
    <s v="Category1"/>
    <s v="ITEM2"/>
    <s v="DESCRIPTION2"/>
    <n v="1"/>
    <n v="897"/>
    <n v="897"/>
    <d v="2016-03-18T00:00:00"/>
    <d v="2016-03-31T00:00:00"/>
  </r>
  <r>
    <x v="0"/>
    <s v="Category3"/>
    <s v="ITEM5"/>
    <s v="DESCRIPTION5"/>
    <n v="1"/>
    <n v="507"/>
    <n v="507"/>
    <d v="2016-03-18T00:00:00"/>
    <d v="2016-03-31T00:00:00"/>
  </r>
  <r>
    <x v="1"/>
    <s v="Category1"/>
    <s v="ITEM1"/>
    <s v="DESCRIPTION1"/>
    <n v="1"/>
    <n v="754"/>
    <n v="754"/>
    <d v="2016-03-18T00:00:00"/>
    <d v="2016-03-31T00:00:00"/>
  </r>
  <r>
    <x v="2"/>
    <s v="Category2"/>
    <s v="ITEM3"/>
    <s v="DESCRIPTION3"/>
    <n v="1"/>
    <n v="491"/>
    <n v="491"/>
    <d v="2016-03-18T00:00:00"/>
    <d v="2016-03-31T00:00:00"/>
  </r>
  <r>
    <x v="3"/>
    <s v="Category2"/>
    <s v="ITEM3"/>
    <s v="DESCRIPTION3"/>
    <n v="1"/>
    <n v="185"/>
    <n v="185"/>
    <d v="2016-03-18T00:00:00"/>
    <d v="2016-03-31T00:00:00"/>
  </r>
  <r>
    <x v="5"/>
    <s v="Category1"/>
    <s v="ITEM1"/>
    <s v="DESCRIPTION1"/>
    <n v="1"/>
    <n v="931"/>
    <n v="931"/>
    <d v="2016-03-18T00:00:00"/>
    <d v="2016-03-31T00:00:00"/>
  </r>
  <r>
    <x v="3"/>
    <s v="Category2"/>
    <s v="ITEM3"/>
    <s v="DESCRIPTION3"/>
    <n v="1"/>
    <n v="617"/>
    <n v="617"/>
    <d v="2016-03-18T00:00:00"/>
    <d v="2016-03-31T00:00:00"/>
  </r>
  <r>
    <x v="4"/>
    <s v="Category1"/>
    <s v="ITEM1"/>
    <s v="DESCRIPTION1"/>
    <n v="1"/>
    <n v="769"/>
    <n v="769"/>
    <d v="2016-03-18T00:00:00"/>
    <d v="2016-03-31T00:00:00"/>
  </r>
  <r>
    <x v="5"/>
    <s v="Category1"/>
    <s v="ITEM1"/>
    <s v="DESCRIPTION1"/>
    <n v="1"/>
    <n v="904"/>
    <n v="904"/>
    <d v="2016-03-18T00:00:00"/>
    <d v="2016-03-31T00:00:00"/>
  </r>
  <r>
    <x v="0"/>
    <s v="Category2"/>
    <s v="ITEM3"/>
    <s v="DESCRIPTION3"/>
    <n v="1"/>
    <n v="693"/>
    <n v="693"/>
    <d v="2016-03-18T00:00:00"/>
    <d v="2016-03-31T00:00:00"/>
  </r>
  <r>
    <x v="2"/>
    <s v="Category2"/>
    <s v="ITEM4"/>
    <s v="DESCRIPTION4"/>
    <n v="1"/>
    <n v="432"/>
    <n v="432"/>
    <d v="2016-03-18T00:00:00"/>
    <d v="2016-03-31T00:00:00"/>
  </r>
  <r>
    <x v="5"/>
    <s v="Category3"/>
    <s v="ITEM5"/>
    <s v="DESCRIPTION5"/>
    <n v="1"/>
    <n v="900"/>
    <n v="900"/>
    <d v="2016-03-18T00:00:00"/>
    <d v="2016-03-31T00:00:00"/>
  </r>
  <r>
    <x v="1"/>
    <s v="Category2"/>
    <s v="ITEM3"/>
    <s v="DESCRIPTION3"/>
    <n v="1"/>
    <n v="320"/>
    <n v="320"/>
    <d v="2016-03-18T00:00:00"/>
    <d v="2016-03-31T00:00:00"/>
  </r>
  <r>
    <x v="4"/>
    <s v="Category1"/>
    <s v="ITEM1"/>
    <s v="DESCRIPTION1"/>
    <n v="1"/>
    <n v="316"/>
    <n v="316"/>
    <d v="2016-03-19T00:00:00"/>
    <d v="2016-03-31T00:00:00"/>
  </r>
  <r>
    <x v="4"/>
    <s v="Category3"/>
    <s v="ITEM5"/>
    <s v="DESCRIPTION5"/>
    <n v="1"/>
    <n v="980"/>
    <n v="980"/>
    <d v="2016-03-19T00:00:00"/>
    <d v="2016-03-31T00:00:00"/>
  </r>
  <r>
    <x v="0"/>
    <s v="Category2"/>
    <s v="ITEM3"/>
    <s v="DESCRIPTION3"/>
    <n v="1"/>
    <n v="567"/>
    <n v="567"/>
    <d v="2016-03-19T00:00:00"/>
    <d v="2016-03-31T00:00:00"/>
  </r>
  <r>
    <x v="1"/>
    <s v="Category1"/>
    <s v="ITEM1"/>
    <s v="DESCRIPTION1"/>
    <n v="1"/>
    <n v="662"/>
    <n v="662"/>
    <d v="2016-03-19T00:00:00"/>
    <d v="2016-03-31T00:00:00"/>
  </r>
  <r>
    <x v="0"/>
    <s v="Category2"/>
    <s v="ITEM3"/>
    <s v="DESCRIPTION3"/>
    <n v="1"/>
    <n v="869"/>
    <n v="869"/>
    <d v="2016-03-19T00:00:00"/>
    <d v="2016-03-31T00:00:00"/>
  </r>
  <r>
    <x v="1"/>
    <s v="Category1"/>
    <s v="ITEM2"/>
    <s v="DESCRIPTION2"/>
    <n v="1"/>
    <n v="512"/>
    <n v="512"/>
    <d v="2016-03-19T00:00:00"/>
    <d v="2016-03-31T00:00:00"/>
  </r>
  <r>
    <x v="1"/>
    <s v="Category3"/>
    <s v="ITEM5"/>
    <s v="DESCRIPTION5"/>
    <n v="1"/>
    <n v="724"/>
    <n v="724"/>
    <d v="2016-03-19T00:00:00"/>
    <d v="2016-03-31T00:00:00"/>
  </r>
  <r>
    <x v="5"/>
    <s v="Category1"/>
    <s v="ITEM1"/>
    <s v="DESCRIPTION1"/>
    <n v="1"/>
    <n v="235"/>
    <n v="235"/>
    <d v="2016-03-19T00:00:00"/>
    <d v="2016-03-31T00:00:00"/>
  </r>
  <r>
    <x v="3"/>
    <s v="Category2"/>
    <s v="ITEM4"/>
    <s v="DESCRIPTION4"/>
    <n v="1"/>
    <n v="655"/>
    <n v="655"/>
    <d v="2016-03-19T00:00:00"/>
    <d v="2016-03-31T00:00:00"/>
  </r>
  <r>
    <x v="3"/>
    <s v="Category3"/>
    <s v="ITEM5"/>
    <s v="DESCRIPTION5"/>
    <n v="1"/>
    <n v="646"/>
    <n v="646"/>
    <d v="2016-03-19T00:00:00"/>
    <d v="2016-03-31T00:00:00"/>
  </r>
  <r>
    <x v="1"/>
    <s v="Category2"/>
    <s v="ITEM3"/>
    <s v="DESCRIPTION3"/>
    <n v="1"/>
    <n v="249"/>
    <n v="249"/>
    <d v="2016-03-19T00:00:00"/>
    <d v="2016-03-31T00:00:00"/>
  </r>
  <r>
    <x v="1"/>
    <s v="Category1"/>
    <s v="ITEM1"/>
    <s v="DESCRIPTION1"/>
    <n v="1"/>
    <n v="862"/>
    <n v="862"/>
    <d v="2016-03-19T00:00:00"/>
    <d v="2016-03-31T00:00:00"/>
  </r>
  <r>
    <x v="3"/>
    <s v="Category3"/>
    <s v="ITEM5"/>
    <s v="DESCRIPTION5"/>
    <n v="1"/>
    <n v="112"/>
    <n v="112"/>
    <d v="2016-03-19T00:00:00"/>
    <d v="2016-03-31T00:00:00"/>
  </r>
  <r>
    <x v="5"/>
    <s v="Category2"/>
    <s v="ITEM4"/>
    <s v="DESCRIPTION4"/>
    <n v="1"/>
    <n v="830"/>
    <n v="830"/>
    <d v="2016-03-19T00:00:00"/>
    <d v="2016-03-31T00:00:00"/>
  </r>
  <r>
    <x v="3"/>
    <s v="Category1"/>
    <s v="ITEM1"/>
    <s v="DESCRIPTION1"/>
    <n v="1"/>
    <n v="983"/>
    <n v="983"/>
    <d v="2016-03-19T00:00:00"/>
    <d v="2016-03-31T00:00:00"/>
  </r>
  <r>
    <x v="2"/>
    <s v="Category2"/>
    <s v="ITEM4"/>
    <s v="DESCRIPTION4"/>
    <n v="1"/>
    <n v="447"/>
    <n v="447"/>
    <d v="2016-03-19T00:00:00"/>
    <d v="2016-03-31T00:00:00"/>
  </r>
  <r>
    <x v="2"/>
    <s v="Category2"/>
    <s v="ITEM4"/>
    <s v="DESCRIPTION4"/>
    <n v="1"/>
    <n v="878"/>
    <n v="878"/>
    <d v="2016-03-19T00:00:00"/>
    <d v="2016-03-31T00:00:00"/>
  </r>
  <r>
    <x v="2"/>
    <s v="Category3"/>
    <s v="ITEM5"/>
    <s v="DESCRIPTION5"/>
    <n v="1"/>
    <n v="926"/>
    <n v="926"/>
    <d v="2016-03-19T00:00:00"/>
    <d v="2016-03-31T00:00:00"/>
  </r>
  <r>
    <x v="0"/>
    <s v="Category3"/>
    <s v="ITEM5"/>
    <s v="DESCRIPTION5"/>
    <n v="1"/>
    <n v="890"/>
    <n v="890"/>
    <d v="2016-03-19T00:00:00"/>
    <d v="2016-03-31T00:00:00"/>
  </r>
  <r>
    <x v="3"/>
    <s v="Category1"/>
    <s v="ITEM2"/>
    <s v="DESCRIPTION2"/>
    <n v="1"/>
    <n v="784"/>
    <n v="784"/>
    <d v="2016-03-19T00:00:00"/>
    <d v="2016-03-31T00:00:00"/>
  </r>
  <r>
    <x v="3"/>
    <s v="Category1"/>
    <s v="ITEM1"/>
    <s v="DESCRIPTION1"/>
    <n v="1"/>
    <n v="941"/>
    <n v="941"/>
    <d v="2016-03-19T00:00:00"/>
    <d v="2016-03-31T00:00:00"/>
  </r>
  <r>
    <x v="4"/>
    <s v="Category1"/>
    <s v="ITEM2"/>
    <s v="DESCRIPTION2"/>
    <n v="1"/>
    <n v="591"/>
    <n v="591"/>
    <d v="2016-03-19T00:00:00"/>
    <d v="2016-03-31T00:00:00"/>
  </r>
  <r>
    <x v="0"/>
    <s v="Category3"/>
    <s v="ITEM5"/>
    <s v="DESCRIPTION5"/>
    <n v="1"/>
    <n v="310"/>
    <n v="310"/>
    <d v="2016-03-19T00:00:00"/>
    <d v="2016-03-31T00:00:00"/>
  </r>
  <r>
    <x v="4"/>
    <s v="Category2"/>
    <s v="ITEM4"/>
    <s v="DESCRIPTION4"/>
    <n v="1"/>
    <n v="151"/>
    <n v="151"/>
    <d v="2016-03-19T00:00:00"/>
    <d v="2016-03-31T00:00:00"/>
  </r>
  <r>
    <x v="1"/>
    <s v="Category2"/>
    <s v="ITEM3"/>
    <s v="DESCRIPTION3"/>
    <n v="1"/>
    <n v="485"/>
    <n v="485"/>
    <d v="2016-03-19T00:00:00"/>
    <d v="2016-03-31T00:00:00"/>
  </r>
  <r>
    <x v="5"/>
    <s v="Category1"/>
    <s v="ITEM1"/>
    <s v="DESCRIPTION1"/>
    <n v="1"/>
    <n v="372"/>
    <n v="372"/>
    <d v="2016-03-19T00:00:00"/>
    <d v="2016-03-31T00:00:00"/>
  </r>
  <r>
    <x v="1"/>
    <s v="Category2"/>
    <s v="ITEM4"/>
    <s v="DESCRIPTION4"/>
    <n v="1"/>
    <n v="155"/>
    <n v="155"/>
    <d v="2016-03-19T00:00:00"/>
    <d v="2016-03-31T00:00:00"/>
  </r>
  <r>
    <x v="1"/>
    <s v="Category1"/>
    <s v="ITEM2"/>
    <s v="DESCRIPTION2"/>
    <n v="1"/>
    <n v="380"/>
    <n v="380"/>
    <d v="2016-03-19T00:00:00"/>
    <d v="2016-03-31T00:00:00"/>
  </r>
  <r>
    <x v="2"/>
    <s v="Category1"/>
    <s v="ITEM1"/>
    <s v="DESCRIPTION1"/>
    <n v="1"/>
    <n v="498"/>
    <n v="498"/>
    <d v="2016-03-19T00:00:00"/>
    <d v="2016-03-31T00:00:00"/>
  </r>
  <r>
    <x v="5"/>
    <s v="Category3"/>
    <s v="ITEM5"/>
    <s v="DESCRIPTION5"/>
    <n v="1"/>
    <n v="878"/>
    <n v="878"/>
    <d v="2016-03-19T00:00:00"/>
    <d v="2016-03-31T00:00:00"/>
  </r>
  <r>
    <x v="5"/>
    <s v="Category2"/>
    <s v="ITEM4"/>
    <s v="DESCRIPTION4"/>
    <n v="1"/>
    <n v="135"/>
    <n v="135"/>
    <d v="2016-03-19T00:00:00"/>
    <d v="2016-03-31T00:00:00"/>
  </r>
  <r>
    <x v="0"/>
    <s v="Category2"/>
    <s v="ITEM4"/>
    <s v="DESCRIPTION4"/>
    <n v="1"/>
    <n v="199"/>
    <n v="199"/>
    <d v="2016-03-19T00:00:00"/>
    <d v="2016-03-31T00:00:00"/>
  </r>
  <r>
    <x v="5"/>
    <s v="Category2"/>
    <s v="ITEM4"/>
    <s v="DESCRIPTION4"/>
    <n v="1"/>
    <n v="455"/>
    <n v="455"/>
    <d v="2016-03-19T00:00:00"/>
    <d v="2016-03-31T00:00:00"/>
  </r>
  <r>
    <x v="5"/>
    <s v="Category2"/>
    <s v="ITEM3"/>
    <s v="DESCRIPTION3"/>
    <n v="1"/>
    <n v="359"/>
    <n v="359"/>
    <d v="2016-03-19T00:00:00"/>
    <d v="2016-03-31T00:00:00"/>
  </r>
  <r>
    <x v="3"/>
    <s v="Category1"/>
    <s v="ITEM1"/>
    <s v="DESCRIPTION1"/>
    <n v="1"/>
    <n v="150"/>
    <n v="150"/>
    <d v="2016-03-19T00:00:00"/>
    <d v="2016-03-31T00:00:00"/>
  </r>
  <r>
    <x v="4"/>
    <s v="Category3"/>
    <s v="ITEM5"/>
    <s v="DESCRIPTION5"/>
    <n v="1"/>
    <n v="866"/>
    <n v="866"/>
    <d v="2016-03-19T00:00:00"/>
    <d v="2016-03-31T00:00:00"/>
  </r>
  <r>
    <x v="3"/>
    <s v="Category3"/>
    <s v="ITEM5"/>
    <s v="DESCRIPTION5"/>
    <n v="1"/>
    <n v="800"/>
    <n v="800"/>
    <d v="2016-03-19T00:00:00"/>
    <d v="2016-03-31T00:00:00"/>
  </r>
  <r>
    <x v="5"/>
    <s v="Category1"/>
    <s v="ITEM2"/>
    <s v="DESCRIPTION2"/>
    <n v="1"/>
    <n v="429"/>
    <n v="429"/>
    <d v="2016-03-19T00:00:00"/>
    <d v="2016-03-31T00:00:00"/>
  </r>
  <r>
    <x v="1"/>
    <s v="Category2"/>
    <s v="ITEM4"/>
    <s v="DESCRIPTION4"/>
    <n v="1"/>
    <n v="499"/>
    <n v="499"/>
    <d v="2016-03-19T00:00:00"/>
    <d v="2016-03-31T00:00:00"/>
  </r>
  <r>
    <x v="5"/>
    <s v="Category1"/>
    <s v="ITEM2"/>
    <s v="DESCRIPTION2"/>
    <n v="1"/>
    <n v="294"/>
    <n v="294"/>
    <d v="2016-03-19T00:00:00"/>
    <d v="2016-03-31T00:00:00"/>
  </r>
  <r>
    <x v="0"/>
    <s v="Category2"/>
    <s v="ITEM4"/>
    <s v="DESCRIPTION4"/>
    <n v="1"/>
    <n v="937"/>
    <n v="937"/>
    <d v="2016-03-19T00:00:00"/>
    <d v="2016-03-31T00:00:00"/>
  </r>
  <r>
    <x v="3"/>
    <s v="Category1"/>
    <s v="ITEM2"/>
    <s v="DESCRIPTION2"/>
    <n v="1"/>
    <n v="332"/>
    <n v="332"/>
    <d v="2016-03-19T00:00:00"/>
    <d v="2016-03-31T00:00:00"/>
  </r>
  <r>
    <x v="3"/>
    <s v="Category1"/>
    <s v="ITEM1"/>
    <s v="DESCRIPTION1"/>
    <n v="1"/>
    <n v="980"/>
    <n v="980"/>
    <d v="2016-03-19T00:00:00"/>
    <d v="2016-03-31T00:00:00"/>
  </r>
  <r>
    <x v="5"/>
    <s v="Category3"/>
    <s v="ITEM5"/>
    <s v="DESCRIPTION5"/>
    <n v="1"/>
    <n v="298"/>
    <n v="298"/>
    <d v="2016-03-19T00:00:00"/>
    <d v="2016-03-31T00:00:00"/>
  </r>
  <r>
    <x v="3"/>
    <s v="Category2"/>
    <s v="ITEM4"/>
    <s v="DESCRIPTION4"/>
    <n v="1"/>
    <n v="622"/>
    <n v="622"/>
    <d v="2016-03-19T00:00:00"/>
    <d v="2016-03-31T00:00:00"/>
  </r>
  <r>
    <x v="1"/>
    <s v="Category2"/>
    <s v="ITEM3"/>
    <s v="DESCRIPTION3"/>
    <n v="1"/>
    <n v="947"/>
    <n v="947"/>
    <d v="2016-03-19T00:00:00"/>
    <d v="2016-03-31T00:00:00"/>
  </r>
  <r>
    <x v="3"/>
    <s v="Category1"/>
    <s v="ITEM1"/>
    <s v="DESCRIPTION1"/>
    <n v="1"/>
    <n v="875"/>
    <n v="875"/>
    <d v="2016-03-19T00:00:00"/>
    <d v="2016-03-31T00:00:00"/>
  </r>
  <r>
    <x v="5"/>
    <s v="Category3"/>
    <s v="ITEM5"/>
    <s v="DESCRIPTION5"/>
    <n v="1"/>
    <n v="619"/>
    <n v="619"/>
    <d v="2016-03-19T00:00:00"/>
    <d v="2016-03-31T00:00:00"/>
  </r>
  <r>
    <x v="1"/>
    <s v="Category3"/>
    <s v="ITEM5"/>
    <s v="DESCRIPTION5"/>
    <n v="1"/>
    <n v="262"/>
    <n v="262"/>
    <d v="2016-03-19T00:00:00"/>
    <d v="2016-03-31T00:00:00"/>
  </r>
  <r>
    <x v="2"/>
    <s v="Category3"/>
    <s v="ITEM5"/>
    <s v="DESCRIPTION5"/>
    <n v="1"/>
    <n v="448"/>
    <n v="448"/>
    <d v="2016-03-19T00:00:00"/>
    <d v="2016-03-31T00:00:00"/>
  </r>
  <r>
    <x v="1"/>
    <s v="Category3"/>
    <s v="ITEM5"/>
    <s v="DESCRIPTION5"/>
    <n v="1"/>
    <n v="681"/>
    <n v="681"/>
    <d v="2016-03-20T00:00:00"/>
    <d v="2016-03-31T00:00:00"/>
  </r>
  <r>
    <x v="1"/>
    <s v="Category1"/>
    <s v="ITEM1"/>
    <s v="DESCRIPTION1"/>
    <n v="1"/>
    <n v="457"/>
    <n v="457"/>
    <d v="2016-03-20T00:00:00"/>
    <d v="2016-03-31T00:00:00"/>
  </r>
  <r>
    <x v="0"/>
    <s v="Category2"/>
    <s v="ITEM3"/>
    <s v="DESCRIPTION3"/>
    <n v="1"/>
    <n v="440"/>
    <n v="440"/>
    <d v="2016-03-20T00:00:00"/>
    <d v="2016-03-31T00:00:00"/>
  </r>
  <r>
    <x v="3"/>
    <s v="Category2"/>
    <s v="ITEM3"/>
    <s v="DESCRIPTION3"/>
    <n v="1"/>
    <n v="357"/>
    <n v="357"/>
    <d v="2016-03-20T00:00:00"/>
    <d v="2016-03-31T00:00:00"/>
  </r>
  <r>
    <x v="2"/>
    <s v="Category2"/>
    <s v="ITEM3"/>
    <s v="DESCRIPTION3"/>
    <n v="1"/>
    <n v="767"/>
    <n v="767"/>
    <d v="2016-03-20T00:00:00"/>
    <d v="2016-03-31T00:00:00"/>
  </r>
  <r>
    <x v="5"/>
    <s v="Category1"/>
    <s v="ITEM2"/>
    <s v="DESCRIPTION2"/>
    <n v="1"/>
    <n v="431"/>
    <n v="431"/>
    <d v="2016-03-20T00:00:00"/>
    <d v="2016-03-31T00:00:00"/>
  </r>
  <r>
    <x v="2"/>
    <s v="Category3"/>
    <s v="ITEM5"/>
    <s v="DESCRIPTION5"/>
    <n v="1"/>
    <n v="686"/>
    <n v="686"/>
    <d v="2016-03-20T00:00:00"/>
    <d v="2016-03-31T00:00:00"/>
  </r>
  <r>
    <x v="0"/>
    <s v="Category1"/>
    <s v="ITEM1"/>
    <s v="DESCRIPTION1"/>
    <n v="1"/>
    <n v="688"/>
    <n v="688"/>
    <d v="2016-03-20T00:00:00"/>
    <d v="2016-03-31T00:00:00"/>
  </r>
  <r>
    <x v="1"/>
    <s v="Category1"/>
    <s v="ITEM1"/>
    <s v="DESCRIPTION1"/>
    <n v="1"/>
    <n v="314"/>
    <n v="314"/>
    <d v="2016-03-20T00:00:00"/>
    <d v="2016-03-31T00:00:00"/>
  </r>
  <r>
    <x v="1"/>
    <s v="Category2"/>
    <s v="ITEM4"/>
    <s v="DESCRIPTION4"/>
    <n v="1"/>
    <n v="427"/>
    <n v="427"/>
    <d v="2016-03-20T00:00:00"/>
    <d v="2016-03-31T00:00:00"/>
  </r>
  <r>
    <x v="3"/>
    <s v="Category1"/>
    <s v="ITEM2"/>
    <s v="DESCRIPTION2"/>
    <n v="1"/>
    <n v="136"/>
    <n v="136"/>
    <d v="2016-03-20T00:00:00"/>
    <d v="2016-03-31T00:00:00"/>
  </r>
  <r>
    <x v="3"/>
    <s v="Category2"/>
    <s v="ITEM3"/>
    <s v="DESCRIPTION3"/>
    <n v="1"/>
    <n v="718"/>
    <n v="718"/>
    <d v="2016-03-20T00:00:00"/>
    <d v="2016-03-31T00:00:00"/>
  </r>
  <r>
    <x v="4"/>
    <s v="Category2"/>
    <s v="ITEM3"/>
    <s v="DESCRIPTION3"/>
    <n v="1"/>
    <n v="702"/>
    <n v="702"/>
    <d v="2016-03-20T00:00:00"/>
    <d v="2016-03-31T00:00:00"/>
  </r>
  <r>
    <x v="1"/>
    <s v="Category2"/>
    <s v="ITEM3"/>
    <s v="DESCRIPTION3"/>
    <n v="1"/>
    <n v="888"/>
    <n v="888"/>
    <d v="2016-03-20T00:00:00"/>
    <d v="2016-03-31T00:00:00"/>
  </r>
  <r>
    <x v="4"/>
    <s v="Category1"/>
    <s v="ITEM2"/>
    <s v="DESCRIPTION2"/>
    <n v="1"/>
    <n v="891"/>
    <n v="891"/>
    <d v="2016-03-20T00:00:00"/>
    <d v="2016-03-31T00:00:00"/>
  </r>
  <r>
    <x v="1"/>
    <s v="Category2"/>
    <s v="ITEM4"/>
    <s v="DESCRIPTION4"/>
    <n v="1"/>
    <n v="963"/>
    <n v="963"/>
    <d v="2016-03-20T00:00:00"/>
    <d v="2016-03-31T00:00:00"/>
  </r>
  <r>
    <x v="5"/>
    <s v="Category2"/>
    <s v="ITEM3"/>
    <s v="DESCRIPTION3"/>
    <n v="1"/>
    <n v="414"/>
    <n v="414"/>
    <d v="2016-03-20T00:00:00"/>
    <d v="2016-03-31T00:00:00"/>
  </r>
  <r>
    <x v="1"/>
    <s v="Category2"/>
    <s v="ITEM3"/>
    <s v="DESCRIPTION3"/>
    <n v="1"/>
    <n v="884"/>
    <n v="884"/>
    <d v="2016-03-20T00:00:00"/>
    <d v="2016-03-31T00:00:00"/>
  </r>
  <r>
    <x v="0"/>
    <s v="Category2"/>
    <s v="ITEM4"/>
    <s v="DESCRIPTION4"/>
    <n v="1"/>
    <n v="396"/>
    <n v="396"/>
    <d v="2016-03-20T00:00:00"/>
    <d v="2016-03-31T00:00:00"/>
  </r>
  <r>
    <x v="3"/>
    <s v="Category3"/>
    <s v="ITEM5"/>
    <s v="DESCRIPTION5"/>
    <n v="1"/>
    <n v="591"/>
    <n v="591"/>
    <d v="2016-03-20T00:00:00"/>
    <d v="2016-03-31T00:00:00"/>
  </r>
  <r>
    <x v="5"/>
    <s v="Category3"/>
    <s v="ITEM5"/>
    <s v="DESCRIPTION5"/>
    <n v="1"/>
    <n v="624"/>
    <n v="624"/>
    <d v="2016-03-20T00:00:00"/>
    <d v="2016-03-31T00:00:00"/>
  </r>
  <r>
    <x v="1"/>
    <s v="Category2"/>
    <s v="ITEM3"/>
    <s v="DESCRIPTION3"/>
    <n v="1"/>
    <n v="103"/>
    <n v="103"/>
    <d v="2016-03-20T00:00:00"/>
    <d v="2016-03-31T00:00:00"/>
  </r>
  <r>
    <x v="1"/>
    <s v="Category2"/>
    <s v="ITEM4"/>
    <s v="DESCRIPTION4"/>
    <n v="1"/>
    <n v="288"/>
    <n v="288"/>
    <d v="2016-03-20T00:00:00"/>
    <d v="2016-03-31T00:00:00"/>
  </r>
  <r>
    <x v="1"/>
    <s v="Category3"/>
    <s v="ITEM5"/>
    <s v="DESCRIPTION5"/>
    <n v="1"/>
    <n v="664"/>
    <n v="664"/>
    <d v="2016-03-20T00:00:00"/>
    <d v="2016-03-31T00:00:00"/>
  </r>
  <r>
    <x v="3"/>
    <s v="Category3"/>
    <s v="ITEM5"/>
    <s v="DESCRIPTION5"/>
    <n v="1"/>
    <n v="309"/>
    <n v="309"/>
    <d v="2016-03-20T00:00:00"/>
    <d v="2016-03-31T00:00:00"/>
  </r>
  <r>
    <x v="2"/>
    <s v="Category1"/>
    <s v="ITEM2"/>
    <s v="DESCRIPTION2"/>
    <n v="1"/>
    <n v="806"/>
    <n v="806"/>
    <d v="2016-03-20T00:00:00"/>
    <d v="2016-03-31T00:00:00"/>
  </r>
  <r>
    <x v="4"/>
    <s v="Category1"/>
    <s v="ITEM1"/>
    <s v="DESCRIPTION1"/>
    <n v="1"/>
    <n v="587"/>
    <n v="587"/>
    <d v="2016-03-20T00:00:00"/>
    <d v="2016-03-31T00:00:00"/>
  </r>
  <r>
    <x v="3"/>
    <s v="Category2"/>
    <s v="ITEM3"/>
    <s v="DESCRIPTION3"/>
    <n v="1"/>
    <n v="623"/>
    <n v="623"/>
    <d v="2016-03-20T00:00:00"/>
    <d v="2016-03-31T00:00:00"/>
  </r>
  <r>
    <x v="0"/>
    <s v="Category2"/>
    <s v="ITEM3"/>
    <s v="DESCRIPTION3"/>
    <n v="1"/>
    <n v="374"/>
    <n v="374"/>
    <d v="2016-03-20T00:00:00"/>
    <d v="2016-03-31T00:00:00"/>
  </r>
  <r>
    <x v="4"/>
    <s v="Category3"/>
    <s v="ITEM5"/>
    <s v="DESCRIPTION5"/>
    <n v="1"/>
    <n v="310"/>
    <n v="310"/>
    <d v="2016-03-20T00:00:00"/>
    <d v="2016-03-31T00:00:00"/>
  </r>
  <r>
    <x v="3"/>
    <s v="Category1"/>
    <s v="ITEM2"/>
    <s v="DESCRIPTION2"/>
    <n v="1"/>
    <n v="899"/>
    <n v="899"/>
    <d v="2016-03-20T00:00:00"/>
    <d v="2016-03-31T00:00:00"/>
  </r>
  <r>
    <x v="1"/>
    <s v="Category2"/>
    <s v="ITEM3"/>
    <s v="DESCRIPTION3"/>
    <n v="1"/>
    <n v="757"/>
    <n v="757"/>
    <d v="2016-03-20T00:00:00"/>
    <d v="2016-03-31T00:00:00"/>
  </r>
  <r>
    <x v="0"/>
    <s v="Category2"/>
    <s v="ITEM3"/>
    <s v="DESCRIPTION3"/>
    <n v="1"/>
    <n v="397"/>
    <n v="397"/>
    <d v="2016-03-20T00:00:00"/>
    <d v="2016-03-31T00:00:00"/>
  </r>
  <r>
    <x v="3"/>
    <s v="Category1"/>
    <s v="ITEM2"/>
    <s v="DESCRIPTION2"/>
    <n v="1"/>
    <n v="131"/>
    <n v="131"/>
    <d v="2016-03-20T00:00:00"/>
    <d v="2016-03-31T00:00:00"/>
  </r>
  <r>
    <x v="0"/>
    <s v="Category2"/>
    <s v="ITEM3"/>
    <s v="DESCRIPTION3"/>
    <n v="1"/>
    <n v="546"/>
    <n v="546"/>
    <d v="2016-03-20T00:00:00"/>
    <d v="2016-03-31T00:00:00"/>
  </r>
  <r>
    <x v="5"/>
    <s v="Category1"/>
    <s v="ITEM1"/>
    <s v="DESCRIPTION1"/>
    <n v="1"/>
    <n v="202"/>
    <n v="202"/>
    <d v="2016-03-20T00:00:00"/>
    <d v="2016-03-31T00:00:00"/>
  </r>
  <r>
    <x v="3"/>
    <s v="Category1"/>
    <s v="ITEM2"/>
    <s v="DESCRIPTION2"/>
    <n v="1"/>
    <n v="883"/>
    <n v="883"/>
    <d v="2016-03-20T00:00:00"/>
    <d v="2016-03-31T00:00:00"/>
  </r>
  <r>
    <x v="3"/>
    <s v="Category3"/>
    <s v="ITEM5"/>
    <s v="DESCRIPTION5"/>
    <n v="1"/>
    <n v="617"/>
    <n v="617"/>
    <d v="2016-03-20T00:00:00"/>
    <d v="2016-03-31T00:00:00"/>
  </r>
  <r>
    <x v="0"/>
    <s v="Category2"/>
    <s v="ITEM4"/>
    <s v="DESCRIPTION4"/>
    <n v="1"/>
    <n v="450"/>
    <n v="450"/>
    <d v="2016-03-20T00:00:00"/>
    <d v="2016-03-31T00:00:00"/>
  </r>
  <r>
    <x v="3"/>
    <s v="Category1"/>
    <s v="ITEM1"/>
    <s v="DESCRIPTION1"/>
    <n v="1"/>
    <n v="546"/>
    <n v="546"/>
    <d v="2016-03-20T00:00:00"/>
    <d v="2016-03-31T00:00:00"/>
  </r>
  <r>
    <x v="3"/>
    <s v="Category2"/>
    <s v="ITEM4"/>
    <s v="DESCRIPTION4"/>
    <n v="1"/>
    <n v="545"/>
    <n v="545"/>
    <d v="2016-03-20T00:00:00"/>
    <d v="2016-03-31T00:00:00"/>
  </r>
  <r>
    <x v="0"/>
    <s v="Category3"/>
    <s v="ITEM5"/>
    <s v="DESCRIPTION5"/>
    <n v="1"/>
    <n v="269"/>
    <n v="269"/>
    <d v="2016-03-20T00:00:00"/>
    <d v="2016-03-31T00:00:00"/>
  </r>
  <r>
    <x v="2"/>
    <s v="Category1"/>
    <s v="ITEM1"/>
    <s v="DESCRIPTION1"/>
    <n v="1"/>
    <n v="847"/>
    <n v="847"/>
    <d v="2016-03-20T00:00:00"/>
    <d v="2016-03-31T00:00:00"/>
  </r>
  <r>
    <x v="5"/>
    <s v="Category2"/>
    <s v="ITEM4"/>
    <s v="DESCRIPTION4"/>
    <n v="1"/>
    <n v="985"/>
    <n v="985"/>
    <d v="2016-03-20T00:00:00"/>
    <d v="2016-03-31T00:00:00"/>
  </r>
  <r>
    <x v="5"/>
    <s v="Category3"/>
    <s v="ITEM5"/>
    <s v="DESCRIPTION5"/>
    <n v="1"/>
    <n v="769"/>
    <n v="769"/>
    <d v="2016-03-20T00:00:00"/>
    <d v="2016-03-31T00:00:00"/>
  </r>
  <r>
    <x v="1"/>
    <s v="Category2"/>
    <s v="ITEM4"/>
    <s v="DESCRIPTION4"/>
    <n v="1"/>
    <n v="656"/>
    <n v="656"/>
    <d v="2016-03-20T00:00:00"/>
    <d v="2016-03-31T00:00:00"/>
  </r>
  <r>
    <x v="1"/>
    <s v="Category1"/>
    <s v="ITEM1"/>
    <s v="DESCRIPTION1"/>
    <n v="1"/>
    <n v="306"/>
    <n v="306"/>
    <d v="2016-03-20T00:00:00"/>
    <d v="2016-03-31T00:00:00"/>
  </r>
  <r>
    <x v="1"/>
    <s v="Category3"/>
    <s v="ITEM5"/>
    <s v="DESCRIPTION5"/>
    <n v="1"/>
    <n v="587"/>
    <n v="587"/>
    <d v="2016-03-20T00:00:00"/>
    <d v="2016-03-31T00:00:00"/>
  </r>
  <r>
    <x v="5"/>
    <s v="Category3"/>
    <s v="ITEM5"/>
    <s v="DESCRIPTION5"/>
    <n v="1"/>
    <n v="505"/>
    <n v="505"/>
    <d v="2016-03-20T00:00:00"/>
    <d v="2016-03-31T00:00:00"/>
  </r>
  <r>
    <x v="2"/>
    <s v="Category2"/>
    <s v="ITEM4"/>
    <s v="DESCRIPTION4"/>
    <n v="1"/>
    <n v="496"/>
    <n v="496"/>
    <d v="2016-03-20T00:00:00"/>
    <d v="2016-03-31T00:00:00"/>
  </r>
  <r>
    <x v="5"/>
    <s v="Category2"/>
    <s v="ITEM4"/>
    <s v="DESCRIPTION4"/>
    <n v="1"/>
    <n v="250"/>
    <n v="250"/>
    <d v="2016-03-21T00:00:00"/>
    <d v="2016-03-31T00:00:00"/>
  </r>
  <r>
    <x v="3"/>
    <s v="Category1"/>
    <s v="ITEM2"/>
    <s v="DESCRIPTION2"/>
    <n v="1"/>
    <n v="345"/>
    <n v="345"/>
    <d v="2016-03-21T00:00:00"/>
    <d v="2016-03-31T00:00:00"/>
  </r>
  <r>
    <x v="3"/>
    <s v="Category1"/>
    <s v="ITEM1"/>
    <s v="DESCRIPTION1"/>
    <n v="1"/>
    <n v="126"/>
    <n v="126"/>
    <d v="2016-03-21T00:00:00"/>
    <d v="2016-03-31T00:00:00"/>
  </r>
  <r>
    <x v="3"/>
    <s v="Category2"/>
    <s v="ITEM4"/>
    <s v="DESCRIPTION4"/>
    <n v="1"/>
    <n v="566"/>
    <n v="566"/>
    <d v="2016-03-21T00:00:00"/>
    <d v="2016-03-31T00:00:00"/>
  </r>
  <r>
    <x v="5"/>
    <s v="Category1"/>
    <s v="ITEM1"/>
    <s v="DESCRIPTION1"/>
    <n v="1"/>
    <n v="654"/>
    <n v="654"/>
    <d v="2016-03-21T00:00:00"/>
    <d v="2016-03-31T00:00:00"/>
  </r>
  <r>
    <x v="3"/>
    <s v="Category2"/>
    <s v="ITEM4"/>
    <s v="DESCRIPTION4"/>
    <n v="1"/>
    <n v="225"/>
    <n v="225"/>
    <d v="2016-03-21T00:00:00"/>
    <d v="2016-03-31T00:00:00"/>
  </r>
  <r>
    <x v="0"/>
    <s v="Category2"/>
    <s v="ITEM3"/>
    <s v="DESCRIPTION3"/>
    <n v="1"/>
    <n v="371"/>
    <n v="371"/>
    <d v="2016-03-21T00:00:00"/>
    <d v="2016-03-31T00:00:00"/>
  </r>
  <r>
    <x v="3"/>
    <s v="Category1"/>
    <s v="ITEM1"/>
    <s v="DESCRIPTION1"/>
    <n v="1"/>
    <n v="702"/>
    <n v="702"/>
    <d v="2016-03-21T00:00:00"/>
    <d v="2016-03-31T00:00:00"/>
  </r>
  <r>
    <x v="4"/>
    <s v="Category1"/>
    <s v="ITEM2"/>
    <s v="DESCRIPTION2"/>
    <n v="1"/>
    <n v="647"/>
    <n v="647"/>
    <d v="2016-03-21T00:00:00"/>
    <d v="2016-03-31T00:00:00"/>
  </r>
  <r>
    <x v="5"/>
    <s v="Category2"/>
    <s v="ITEM4"/>
    <s v="DESCRIPTION4"/>
    <n v="1"/>
    <n v="892"/>
    <n v="892"/>
    <d v="2016-03-21T00:00:00"/>
    <d v="2016-03-31T00:00:00"/>
  </r>
  <r>
    <x v="1"/>
    <s v="Category3"/>
    <s v="ITEM5"/>
    <s v="DESCRIPTION5"/>
    <n v="1"/>
    <n v="844"/>
    <n v="844"/>
    <d v="2016-03-21T00:00:00"/>
    <d v="2016-03-31T00:00:00"/>
  </r>
  <r>
    <x v="0"/>
    <s v="Category2"/>
    <s v="ITEM3"/>
    <s v="DESCRIPTION3"/>
    <n v="1"/>
    <n v="318"/>
    <n v="318"/>
    <d v="2016-03-21T00:00:00"/>
    <d v="2016-03-31T00:00:00"/>
  </r>
  <r>
    <x v="3"/>
    <s v="Category1"/>
    <s v="ITEM2"/>
    <s v="DESCRIPTION2"/>
    <n v="1"/>
    <n v="748"/>
    <n v="748"/>
    <d v="2016-03-21T00:00:00"/>
    <d v="2016-03-31T00:00:00"/>
  </r>
  <r>
    <x v="5"/>
    <s v="Category3"/>
    <s v="ITEM5"/>
    <s v="DESCRIPTION5"/>
    <n v="1"/>
    <n v="662"/>
    <n v="662"/>
    <d v="2016-03-21T00:00:00"/>
    <d v="2016-03-31T00:00:00"/>
  </r>
  <r>
    <x v="5"/>
    <s v="Category2"/>
    <s v="ITEM3"/>
    <s v="DESCRIPTION3"/>
    <n v="1"/>
    <n v="468"/>
    <n v="468"/>
    <d v="2016-03-21T00:00:00"/>
    <d v="2016-03-31T00:00:00"/>
  </r>
  <r>
    <x v="5"/>
    <s v="Category2"/>
    <s v="ITEM3"/>
    <s v="DESCRIPTION3"/>
    <n v="1"/>
    <n v="975"/>
    <n v="975"/>
    <d v="2016-03-21T00:00:00"/>
    <d v="2016-03-31T00:00:00"/>
  </r>
  <r>
    <x v="5"/>
    <s v="Category1"/>
    <s v="ITEM1"/>
    <s v="DESCRIPTION1"/>
    <n v="1"/>
    <n v="606"/>
    <n v="606"/>
    <d v="2016-03-21T00:00:00"/>
    <d v="2016-03-31T00:00:00"/>
  </r>
  <r>
    <x v="2"/>
    <s v="Category1"/>
    <s v="ITEM1"/>
    <s v="DESCRIPTION1"/>
    <n v="1"/>
    <n v="854"/>
    <n v="854"/>
    <d v="2016-03-21T00:00:00"/>
    <d v="2016-03-31T00:00:00"/>
  </r>
  <r>
    <x v="2"/>
    <s v="Category1"/>
    <s v="ITEM1"/>
    <s v="DESCRIPTION1"/>
    <n v="1"/>
    <n v="112"/>
    <n v="112"/>
    <d v="2016-03-21T00:00:00"/>
    <d v="2016-03-31T00:00:00"/>
  </r>
  <r>
    <x v="4"/>
    <s v="Category1"/>
    <s v="ITEM2"/>
    <s v="DESCRIPTION2"/>
    <n v="1"/>
    <n v="124"/>
    <n v="124"/>
    <d v="2016-03-21T00:00:00"/>
    <d v="2016-03-31T00:00:00"/>
  </r>
  <r>
    <x v="1"/>
    <s v="Category3"/>
    <s v="ITEM5"/>
    <s v="DESCRIPTION5"/>
    <n v="1"/>
    <n v="106"/>
    <n v="106"/>
    <d v="2016-03-21T00:00:00"/>
    <d v="2016-03-31T00:00:00"/>
  </r>
  <r>
    <x v="5"/>
    <s v="Category2"/>
    <s v="ITEM4"/>
    <s v="DESCRIPTION4"/>
    <n v="1"/>
    <n v="448"/>
    <n v="448"/>
    <d v="2016-03-21T00:00:00"/>
    <d v="2016-03-31T00:00:00"/>
  </r>
  <r>
    <x v="3"/>
    <s v="Category2"/>
    <s v="ITEM4"/>
    <s v="DESCRIPTION4"/>
    <n v="1"/>
    <n v="499"/>
    <n v="499"/>
    <d v="2016-03-21T00:00:00"/>
    <d v="2016-03-31T00:00:00"/>
  </r>
  <r>
    <x v="0"/>
    <s v="Category3"/>
    <s v="ITEM5"/>
    <s v="DESCRIPTION5"/>
    <n v="1"/>
    <n v="434"/>
    <n v="434"/>
    <d v="2016-03-21T00:00:00"/>
    <d v="2016-03-31T00:00:00"/>
  </r>
  <r>
    <x v="4"/>
    <s v="Category2"/>
    <s v="ITEM4"/>
    <s v="DESCRIPTION4"/>
    <n v="1"/>
    <n v="158"/>
    <n v="158"/>
    <d v="2016-03-21T00:00:00"/>
    <d v="2016-03-31T00:00:00"/>
  </r>
  <r>
    <x v="0"/>
    <s v="Category1"/>
    <s v="ITEM1"/>
    <s v="DESCRIPTION1"/>
    <n v="1"/>
    <n v="121"/>
    <n v="121"/>
    <d v="2016-03-21T00:00:00"/>
    <d v="2016-03-31T00:00:00"/>
  </r>
  <r>
    <x v="1"/>
    <s v="Category2"/>
    <s v="ITEM3"/>
    <s v="DESCRIPTION3"/>
    <n v="1"/>
    <n v="729"/>
    <n v="729"/>
    <d v="2016-03-21T00:00:00"/>
    <d v="2016-03-31T00:00:00"/>
  </r>
  <r>
    <x v="1"/>
    <s v="Category1"/>
    <s v="ITEM2"/>
    <s v="DESCRIPTION2"/>
    <n v="1"/>
    <n v="463"/>
    <n v="463"/>
    <d v="2016-03-21T00:00:00"/>
    <d v="2016-03-31T00:00:00"/>
  </r>
  <r>
    <x v="0"/>
    <s v="Category1"/>
    <s v="ITEM1"/>
    <s v="DESCRIPTION1"/>
    <n v="1"/>
    <n v="190"/>
    <n v="190"/>
    <d v="2016-03-21T00:00:00"/>
    <d v="2016-03-31T00:00:00"/>
  </r>
  <r>
    <x v="0"/>
    <s v="Category2"/>
    <s v="ITEM3"/>
    <s v="DESCRIPTION3"/>
    <n v="1"/>
    <n v="860"/>
    <n v="860"/>
    <d v="2016-03-21T00:00:00"/>
    <d v="2016-03-31T00:00:00"/>
  </r>
  <r>
    <x v="0"/>
    <s v="Category1"/>
    <s v="ITEM1"/>
    <s v="DESCRIPTION1"/>
    <n v="1"/>
    <n v="136"/>
    <n v="136"/>
    <d v="2016-03-21T00:00:00"/>
    <d v="2016-03-31T00:00:00"/>
  </r>
  <r>
    <x v="2"/>
    <s v="Category3"/>
    <s v="ITEM5"/>
    <s v="DESCRIPTION5"/>
    <n v="1"/>
    <n v="431"/>
    <n v="431"/>
    <d v="2016-03-21T00:00:00"/>
    <d v="2016-03-31T00:00:00"/>
  </r>
  <r>
    <x v="3"/>
    <s v="Category1"/>
    <s v="ITEM2"/>
    <s v="DESCRIPTION2"/>
    <n v="1"/>
    <n v="486"/>
    <n v="486"/>
    <d v="2016-03-21T00:00:00"/>
    <d v="2016-03-31T00:00:00"/>
  </r>
  <r>
    <x v="2"/>
    <s v="Category2"/>
    <s v="ITEM4"/>
    <s v="DESCRIPTION4"/>
    <n v="1"/>
    <n v="383"/>
    <n v="383"/>
    <d v="2016-03-21T00:00:00"/>
    <d v="2016-03-31T00:00:00"/>
  </r>
  <r>
    <x v="3"/>
    <s v="Category1"/>
    <s v="ITEM2"/>
    <s v="DESCRIPTION2"/>
    <n v="1"/>
    <n v="483"/>
    <n v="483"/>
    <d v="2016-03-21T00:00:00"/>
    <d v="2016-03-31T00:00:00"/>
  </r>
  <r>
    <x v="4"/>
    <s v="Category1"/>
    <s v="ITEM2"/>
    <s v="DESCRIPTION2"/>
    <n v="1"/>
    <n v="968"/>
    <n v="968"/>
    <d v="2016-03-21T00:00:00"/>
    <d v="2016-03-31T00:00:00"/>
  </r>
  <r>
    <x v="0"/>
    <s v="Category3"/>
    <s v="ITEM5"/>
    <s v="DESCRIPTION5"/>
    <n v="1"/>
    <n v="655"/>
    <n v="655"/>
    <d v="2016-03-21T00:00:00"/>
    <d v="2016-03-31T00:00:00"/>
  </r>
  <r>
    <x v="4"/>
    <s v="Category1"/>
    <s v="ITEM1"/>
    <s v="DESCRIPTION1"/>
    <n v="1"/>
    <n v="957"/>
    <n v="957"/>
    <d v="2016-03-21T00:00:00"/>
    <d v="2016-03-31T00:00:00"/>
  </r>
  <r>
    <x v="3"/>
    <s v="Category1"/>
    <s v="ITEM2"/>
    <s v="DESCRIPTION2"/>
    <n v="1"/>
    <n v="366"/>
    <n v="366"/>
    <d v="2016-03-21T00:00:00"/>
    <d v="2016-03-31T00:00:00"/>
  </r>
  <r>
    <x v="0"/>
    <s v="Category1"/>
    <s v="ITEM1"/>
    <s v="DESCRIPTION1"/>
    <n v="1"/>
    <n v="177"/>
    <n v="177"/>
    <d v="2016-03-21T00:00:00"/>
    <d v="2016-03-31T00:00:00"/>
  </r>
  <r>
    <x v="2"/>
    <s v="Category1"/>
    <s v="ITEM2"/>
    <s v="DESCRIPTION2"/>
    <n v="1"/>
    <n v="535"/>
    <n v="535"/>
    <d v="2016-03-21T00:00:00"/>
    <d v="2016-03-31T00:00:00"/>
  </r>
  <r>
    <x v="2"/>
    <s v="Category3"/>
    <s v="ITEM5"/>
    <s v="DESCRIPTION5"/>
    <n v="1"/>
    <n v="890"/>
    <n v="890"/>
    <d v="2016-03-21T00:00:00"/>
    <d v="2016-03-31T00:00:00"/>
  </r>
  <r>
    <x v="3"/>
    <s v="Category1"/>
    <s v="ITEM1"/>
    <s v="DESCRIPTION1"/>
    <n v="1"/>
    <n v="823"/>
    <n v="823"/>
    <d v="2016-03-21T00:00:00"/>
    <d v="2016-03-31T00:00:00"/>
  </r>
  <r>
    <x v="0"/>
    <s v="Category2"/>
    <s v="ITEM4"/>
    <s v="DESCRIPTION4"/>
    <n v="1"/>
    <n v="289"/>
    <n v="289"/>
    <d v="2016-03-21T00:00:00"/>
    <d v="2016-03-31T00:00:00"/>
  </r>
  <r>
    <x v="1"/>
    <s v="Category3"/>
    <s v="ITEM5"/>
    <s v="DESCRIPTION5"/>
    <n v="1"/>
    <n v="340"/>
    <n v="340"/>
    <d v="2016-03-21T00:00:00"/>
    <d v="2016-03-31T00:00:00"/>
  </r>
  <r>
    <x v="0"/>
    <s v="Category1"/>
    <s v="ITEM2"/>
    <s v="DESCRIPTION2"/>
    <n v="1"/>
    <n v="776"/>
    <n v="776"/>
    <d v="2016-03-21T00:00:00"/>
    <d v="2016-03-31T00:00:00"/>
  </r>
  <r>
    <x v="5"/>
    <s v="Category1"/>
    <s v="ITEM1"/>
    <s v="DESCRIPTION1"/>
    <n v="1"/>
    <n v="558"/>
    <n v="558"/>
    <d v="2016-03-21T00:00:00"/>
    <d v="2016-03-31T00:00:00"/>
  </r>
  <r>
    <x v="0"/>
    <s v="Category1"/>
    <s v="ITEM2"/>
    <s v="DESCRIPTION2"/>
    <n v="1"/>
    <n v="618"/>
    <n v="618"/>
    <d v="2016-03-21T00:00:00"/>
    <d v="2016-03-31T00:00:00"/>
  </r>
  <r>
    <x v="3"/>
    <s v="Category2"/>
    <s v="ITEM4"/>
    <s v="DESCRIPTION4"/>
    <n v="1"/>
    <n v="221"/>
    <n v="221"/>
    <d v="2016-03-21T00:00:00"/>
    <d v="2016-03-31T00:00:00"/>
  </r>
  <r>
    <x v="4"/>
    <s v="Category2"/>
    <s v="ITEM4"/>
    <s v="DESCRIPTION4"/>
    <n v="1"/>
    <n v="697"/>
    <n v="697"/>
    <d v="2016-03-21T00:00:00"/>
    <d v="2016-03-31T00:00:00"/>
  </r>
  <r>
    <x v="2"/>
    <s v="Category1"/>
    <s v="ITEM2"/>
    <s v="DESCRIPTION2"/>
    <n v="1"/>
    <n v="477"/>
    <n v="477"/>
    <d v="2016-03-22T00:00:00"/>
    <d v="2016-03-31T00:00:00"/>
  </r>
  <r>
    <x v="5"/>
    <s v="Category1"/>
    <s v="ITEM1"/>
    <s v="DESCRIPTION1"/>
    <n v="1"/>
    <n v="322"/>
    <n v="322"/>
    <d v="2016-03-22T00:00:00"/>
    <d v="2016-03-31T00:00:00"/>
  </r>
  <r>
    <x v="4"/>
    <s v="Category3"/>
    <s v="ITEM5"/>
    <s v="DESCRIPTION5"/>
    <n v="1"/>
    <n v="640"/>
    <n v="640"/>
    <d v="2016-03-22T00:00:00"/>
    <d v="2016-03-31T00:00:00"/>
  </r>
  <r>
    <x v="5"/>
    <s v="Category1"/>
    <s v="ITEM2"/>
    <s v="DESCRIPTION2"/>
    <n v="1"/>
    <n v="972"/>
    <n v="972"/>
    <d v="2016-03-22T00:00:00"/>
    <d v="2016-03-31T00:00:00"/>
  </r>
  <r>
    <x v="1"/>
    <s v="Category3"/>
    <s v="ITEM5"/>
    <s v="DESCRIPTION5"/>
    <n v="1"/>
    <n v="542"/>
    <n v="542"/>
    <d v="2016-03-22T00:00:00"/>
    <d v="2016-03-31T00:00:00"/>
  </r>
  <r>
    <x v="1"/>
    <s v="Category2"/>
    <s v="ITEM4"/>
    <s v="DESCRIPTION4"/>
    <n v="1"/>
    <n v="982"/>
    <n v="982"/>
    <d v="2016-03-22T00:00:00"/>
    <d v="2016-03-31T00:00:00"/>
  </r>
  <r>
    <x v="2"/>
    <s v="Category2"/>
    <s v="ITEM4"/>
    <s v="DESCRIPTION4"/>
    <n v="1"/>
    <n v="158"/>
    <n v="158"/>
    <d v="2016-03-22T00:00:00"/>
    <d v="2016-03-31T00:00:00"/>
  </r>
  <r>
    <x v="4"/>
    <s v="Category3"/>
    <s v="ITEM5"/>
    <s v="DESCRIPTION5"/>
    <n v="1"/>
    <n v="877"/>
    <n v="877"/>
    <d v="2016-03-22T00:00:00"/>
    <d v="2016-03-31T00:00:00"/>
  </r>
  <r>
    <x v="4"/>
    <s v="Category1"/>
    <s v="ITEM1"/>
    <s v="DESCRIPTION1"/>
    <n v="1"/>
    <n v="831"/>
    <n v="831"/>
    <d v="2016-03-22T00:00:00"/>
    <d v="2016-03-31T00:00:00"/>
  </r>
  <r>
    <x v="5"/>
    <s v="Category2"/>
    <s v="ITEM3"/>
    <s v="DESCRIPTION3"/>
    <n v="1"/>
    <n v="771"/>
    <n v="771"/>
    <d v="2016-03-22T00:00:00"/>
    <d v="2016-03-31T00:00:00"/>
  </r>
  <r>
    <x v="4"/>
    <s v="Category2"/>
    <s v="ITEM4"/>
    <s v="DESCRIPTION4"/>
    <n v="1"/>
    <n v="912"/>
    <n v="912"/>
    <d v="2016-03-22T00:00:00"/>
    <d v="2016-03-31T00:00:00"/>
  </r>
  <r>
    <x v="4"/>
    <s v="Category3"/>
    <s v="ITEM5"/>
    <s v="DESCRIPTION5"/>
    <n v="1"/>
    <n v="885"/>
    <n v="885"/>
    <d v="2016-03-22T00:00:00"/>
    <d v="2016-03-31T00:00:00"/>
  </r>
  <r>
    <x v="5"/>
    <s v="Category3"/>
    <s v="ITEM5"/>
    <s v="DESCRIPTION5"/>
    <n v="1"/>
    <n v="158"/>
    <n v="158"/>
    <d v="2016-03-22T00:00:00"/>
    <d v="2016-03-31T00:00:00"/>
  </r>
  <r>
    <x v="5"/>
    <s v="Category1"/>
    <s v="ITEM1"/>
    <s v="DESCRIPTION1"/>
    <n v="1"/>
    <n v="132"/>
    <n v="132"/>
    <d v="2016-03-22T00:00:00"/>
    <d v="2016-03-31T00:00:00"/>
  </r>
  <r>
    <x v="2"/>
    <s v="Category1"/>
    <s v="ITEM1"/>
    <s v="DESCRIPTION1"/>
    <n v="1"/>
    <n v="959"/>
    <n v="959"/>
    <d v="2016-03-22T00:00:00"/>
    <d v="2016-03-31T00:00:00"/>
  </r>
  <r>
    <x v="2"/>
    <s v="Category1"/>
    <s v="ITEM2"/>
    <s v="DESCRIPTION2"/>
    <n v="1"/>
    <n v="640"/>
    <n v="640"/>
    <d v="2016-03-22T00:00:00"/>
    <d v="2016-03-31T00:00:00"/>
  </r>
  <r>
    <x v="2"/>
    <s v="Category2"/>
    <s v="ITEM4"/>
    <s v="DESCRIPTION4"/>
    <n v="1"/>
    <n v="528"/>
    <n v="528"/>
    <d v="2016-03-22T00:00:00"/>
    <d v="2016-03-31T00:00:00"/>
  </r>
  <r>
    <x v="3"/>
    <s v="Category2"/>
    <s v="ITEM4"/>
    <s v="DESCRIPTION4"/>
    <n v="1"/>
    <n v="191"/>
    <n v="191"/>
    <d v="2016-03-22T00:00:00"/>
    <d v="2016-03-31T00:00:00"/>
  </r>
  <r>
    <x v="5"/>
    <s v="Category2"/>
    <s v="ITEM3"/>
    <s v="DESCRIPTION3"/>
    <n v="1"/>
    <n v="742"/>
    <n v="742"/>
    <d v="2016-03-22T00:00:00"/>
    <d v="2016-03-31T00:00:00"/>
  </r>
  <r>
    <x v="0"/>
    <s v="Category2"/>
    <s v="ITEM4"/>
    <s v="DESCRIPTION4"/>
    <n v="1"/>
    <n v="850"/>
    <n v="850"/>
    <d v="2016-03-22T00:00:00"/>
    <d v="2016-03-31T00:00:00"/>
  </r>
  <r>
    <x v="2"/>
    <s v="Category1"/>
    <s v="ITEM2"/>
    <s v="DESCRIPTION2"/>
    <n v="1"/>
    <n v="785"/>
    <n v="785"/>
    <d v="2016-03-22T00:00:00"/>
    <d v="2016-03-31T00:00:00"/>
  </r>
  <r>
    <x v="4"/>
    <s v="Category1"/>
    <s v="ITEM1"/>
    <s v="DESCRIPTION1"/>
    <n v="1"/>
    <n v="748"/>
    <n v="748"/>
    <d v="2016-03-22T00:00:00"/>
    <d v="2016-03-31T00:00:00"/>
  </r>
  <r>
    <x v="5"/>
    <s v="Category1"/>
    <s v="ITEM1"/>
    <s v="DESCRIPTION1"/>
    <n v="1"/>
    <n v="141"/>
    <n v="141"/>
    <d v="2016-03-22T00:00:00"/>
    <d v="2016-03-31T00:00:00"/>
  </r>
  <r>
    <x v="4"/>
    <s v="Category3"/>
    <s v="ITEM5"/>
    <s v="DESCRIPTION5"/>
    <n v="1"/>
    <n v="486"/>
    <n v="486"/>
    <d v="2016-03-22T00:00:00"/>
    <d v="2016-03-31T00:00:00"/>
  </r>
  <r>
    <x v="5"/>
    <s v="Category2"/>
    <s v="ITEM4"/>
    <s v="DESCRIPTION4"/>
    <n v="1"/>
    <n v="313"/>
    <n v="313"/>
    <d v="2016-03-22T00:00:00"/>
    <d v="2016-03-31T00:00:00"/>
  </r>
  <r>
    <x v="2"/>
    <s v="Category1"/>
    <s v="ITEM2"/>
    <s v="DESCRIPTION2"/>
    <n v="1"/>
    <n v="347"/>
    <n v="347"/>
    <d v="2016-03-22T00:00:00"/>
    <d v="2016-03-31T00:00:00"/>
  </r>
  <r>
    <x v="3"/>
    <s v="Category3"/>
    <s v="ITEM5"/>
    <s v="DESCRIPTION5"/>
    <n v="1"/>
    <n v="933"/>
    <n v="933"/>
    <d v="2016-03-22T00:00:00"/>
    <d v="2016-03-31T00:00:00"/>
  </r>
  <r>
    <x v="3"/>
    <s v="Category3"/>
    <s v="ITEM5"/>
    <s v="DESCRIPTION5"/>
    <n v="1"/>
    <n v="820"/>
    <n v="820"/>
    <d v="2016-03-22T00:00:00"/>
    <d v="2016-03-31T00:00:00"/>
  </r>
  <r>
    <x v="4"/>
    <s v="Category2"/>
    <s v="ITEM3"/>
    <s v="DESCRIPTION3"/>
    <n v="1"/>
    <n v="485"/>
    <n v="485"/>
    <d v="2016-03-22T00:00:00"/>
    <d v="2016-03-31T00:00:00"/>
  </r>
  <r>
    <x v="0"/>
    <s v="Category2"/>
    <s v="ITEM3"/>
    <s v="DESCRIPTION3"/>
    <n v="1"/>
    <n v="346"/>
    <n v="346"/>
    <d v="2016-03-22T00:00:00"/>
    <d v="2016-03-31T00:00:00"/>
  </r>
  <r>
    <x v="1"/>
    <s v="Category2"/>
    <s v="ITEM3"/>
    <s v="DESCRIPTION3"/>
    <n v="1"/>
    <n v="199"/>
    <n v="199"/>
    <d v="2016-03-22T00:00:00"/>
    <d v="2016-03-31T00:00:00"/>
  </r>
  <r>
    <x v="3"/>
    <s v="Category1"/>
    <s v="ITEM1"/>
    <s v="DESCRIPTION1"/>
    <n v="1"/>
    <n v="543"/>
    <n v="543"/>
    <d v="2016-03-22T00:00:00"/>
    <d v="2016-03-31T00:00:00"/>
  </r>
  <r>
    <x v="5"/>
    <s v="Category1"/>
    <s v="ITEM2"/>
    <s v="DESCRIPTION2"/>
    <n v="1"/>
    <n v="806"/>
    <n v="806"/>
    <d v="2016-03-22T00:00:00"/>
    <d v="2016-03-31T00:00:00"/>
  </r>
  <r>
    <x v="2"/>
    <s v="Category1"/>
    <s v="ITEM1"/>
    <s v="DESCRIPTION1"/>
    <n v="1"/>
    <n v="198"/>
    <n v="198"/>
    <d v="2016-03-22T00:00:00"/>
    <d v="2016-03-31T00:00:00"/>
  </r>
  <r>
    <x v="3"/>
    <s v="Category2"/>
    <s v="ITEM3"/>
    <s v="DESCRIPTION3"/>
    <n v="1"/>
    <n v="631"/>
    <n v="631"/>
    <d v="2016-03-22T00:00:00"/>
    <d v="2016-03-31T00:00:00"/>
  </r>
  <r>
    <x v="1"/>
    <s v="Category1"/>
    <s v="ITEM1"/>
    <s v="DESCRIPTION1"/>
    <n v="1"/>
    <n v="957"/>
    <n v="957"/>
    <d v="2016-03-22T00:00:00"/>
    <d v="2016-03-31T00:00:00"/>
  </r>
  <r>
    <x v="2"/>
    <s v="Category2"/>
    <s v="ITEM4"/>
    <s v="DESCRIPTION4"/>
    <n v="1"/>
    <n v="596"/>
    <n v="596"/>
    <d v="2016-03-22T00:00:00"/>
    <d v="2016-03-31T00:00:00"/>
  </r>
  <r>
    <x v="5"/>
    <s v="Category3"/>
    <s v="ITEM5"/>
    <s v="DESCRIPTION5"/>
    <n v="1"/>
    <n v="355"/>
    <n v="355"/>
    <d v="2016-03-22T00:00:00"/>
    <d v="2016-03-31T00:00:00"/>
  </r>
  <r>
    <x v="3"/>
    <s v="Category1"/>
    <s v="ITEM1"/>
    <s v="DESCRIPTION1"/>
    <n v="1"/>
    <n v="945"/>
    <n v="945"/>
    <d v="2016-03-22T00:00:00"/>
    <d v="2016-03-31T00:00:00"/>
  </r>
  <r>
    <x v="2"/>
    <s v="Category1"/>
    <s v="ITEM2"/>
    <s v="DESCRIPTION2"/>
    <n v="1"/>
    <n v="752"/>
    <n v="752"/>
    <d v="2016-03-22T00:00:00"/>
    <d v="2016-03-31T00:00:00"/>
  </r>
  <r>
    <x v="0"/>
    <s v="Category2"/>
    <s v="ITEM4"/>
    <s v="DESCRIPTION4"/>
    <n v="1"/>
    <n v="974"/>
    <n v="974"/>
    <d v="2016-03-22T00:00:00"/>
    <d v="2016-03-31T00:00:00"/>
  </r>
  <r>
    <x v="3"/>
    <s v="Category2"/>
    <s v="ITEM4"/>
    <s v="DESCRIPTION4"/>
    <n v="1"/>
    <n v="388"/>
    <n v="388"/>
    <d v="2016-03-22T00:00:00"/>
    <d v="2016-03-31T00:00:00"/>
  </r>
  <r>
    <x v="2"/>
    <s v="Category2"/>
    <s v="ITEM4"/>
    <s v="DESCRIPTION4"/>
    <n v="1"/>
    <n v="920"/>
    <n v="920"/>
    <d v="2016-03-22T00:00:00"/>
    <d v="2016-03-31T00:00:00"/>
  </r>
  <r>
    <x v="3"/>
    <s v="Category1"/>
    <s v="ITEM1"/>
    <s v="DESCRIPTION1"/>
    <n v="1"/>
    <n v="993"/>
    <n v="993"/>
    <d v="2016-03-22T00:00:00"/>
    <d v="2016-03-31T00:00:00"/>
  </r>
  <r>
    <x v="2"/>
    <s v="Category1"/>
    <s v="ITEM2"/>
    <s v="DESCRIPTION2"/>
    <n v="1"/>
    <n v="203"/>
    <n v="203"/>
    <d v="2016-03-22T00:00:00"/>
    <d v="2016-03-31T00:00:00"/>
  </r>
  <r>
    <x v="0"/>
    <s v="Category2"/>
    <s v="ITEM3"/>
    <s v="DESCRIPTION3"/>
    <n v="1"/>
    <n v="553"/>
    <n v="553"/>
    <d v="2016-03-22T00:00:00"/>
    <d v="2016-03-31T00:00:00"/>
  </r>
  <r>
    <x v="0"/>
    <s v="Category1"/>
    <s v="ITEM1"/>
    <s v="DESCRIPTION1"/>
    <n v="1"/>
    <n v="445"/>
    <n v="445"/>
    <d v="2016-03-22T00:00:00"/>
    <d v="2016-03-31T00:00:00"/>
  </r>
  <r>
    <x v="1"/>
    <s v="Category3"/>
    <s v="ITEM5"/>
    <s v="DESCRIPTION5"/>
    <n v="1"/>
    <n v="211"/>
    <n v="211"/>
    <d v="2016-03-22T00:00:00"/>
    <d v="2016-03-31T00:00:00"/>
  </r>
  <r>
    <x v="0"/>
    <s v="Category1"/>
    <s v="ITEM2"/>
    <s v="DESCRIPTION2"/>
    <n v="1"/>
    <n v="631"/>
    <n v="631"/>
    <d v="2016-03-22T00:00:00"/>
    <d v="2016-03-31T00:00:00"/>
  </r>
  <r>
    <x v="0"/>
    <s v="Category2"/>
    <s v="ITEM4"/>
    <s v="DESCRIPTION4"/>
    <n v="1"/>
    <n v="824"/>
    <n v="824"/>
    <d v="2016-03-22T00:00:00"/>
    <d v="2016-03-31T00:00:00"/>
  </r>
  <r>
    <x v="2"/>
    <s v="Category1"/>
    <s v="ITEM1"/>
    <s v="DESCRIPTION1"/>
    <n v="1"/>
    <n v="778"/>
    <n v="778"/>
    <d v="2016-03-23T00:00:00"/>
    <d v="2016-03-31T00:00:00"/>
  </r>
  <r>
    <x v="4"/>
    <s v="Category3"/>
    <s v="ITEM5"/>
    <s v="DESCRIPTION5"/>
    <n v="1"/>
    <n v="482"/>
    <n v="482"/>
    <d v="2016-03-23T00:00:00"/>
    <d v="2016-03-31T00:00:00"/>
  </r>
  <r>
    <x v="3"/>
    <s v="Category1"/>
    <s v="ITEM1"/>
    <s v="DESCRIPTION1"/>
    <n v="1"/>
    <n v="848"/>
    <n v="848"/>
    <d v="2016-03-23T00:00:00"/>
    <d v="2016-03-31T00:00:00"/>
  </r>
  <r>
    <x v="0"/>
    <s v="Category3"/>
    <s v="ITEM5"/>
    <s v="DESCRIPTION5"/>
    <n v="1"/>
    <n v="549"/>
    <n v="549"/>
    <d v="2016-03-23T00:00:00"/>
    <d v="2016-03-31T00:00:00"/>
  </r>
  <r>
    <x v="4"/>
    <s v="Category2"/>
    <s v="ITEM3"/>
    <s v="DESCRIPTION3"/>
    <n v="1"/>
    <n v="305"/>
    <n v="305"/>
    <d v="2016-03-23T00:00:00"/>
    <d v="2016-03-31T00:00:00"/>
  </r>
  <r>
    <x v="2"/>
    <s v="Category1"/>
    <s v="ITEM1"/>
    <s v="DESCRIPTION1"/>
    <n v="1"/>
    <n v="636"/>
    <n v="636"/>
    <d v="2016-03-23T00:00:00"/>
    <d v="2016-03-31T00:00:00"/>
  </r>
  <r>
    <x v="2"/>
    <s v="Category2"/>
    <s v="ITEM3"/>
    <s v="DESCRIPTION3"/>
    <n v="1"/>
    <n v="943"/>
    <n v="943"/>
    <d v="2016-03-23T00:00:00"/>
    <d v="2016-03-31T00:00:00"/>
  </r>
  <r>
    <x v="2"/>
    <s v="Category1"/>
    <s v="ITEM2"/>
    <s v="DESCRIPTION2"/>
    <n v="1"/>
    <n v="287"/>
    <n v="287"/>
    <d v="2016-03-23T00:00:00"/>
    <d v="2016-03-31T00:00:00"/>
  </r>
  <r>
    <x v="0"/>
    <s v="Category3"/>
    <s v="ITEM5"/>
    <s v="DESCRIPTION5"/>
    <n v="1"/>
    <n v="842"/>
    <n v="842"/>
    <d v="2016-03-23T00:00:00"/>
    <d v="2016-03-31T00:00:00"/>
  </r>
  <r>
    <x v="4"/>
    <s v="Category2"/>
    <s v="ITEM4"/>
    <s v="DESCRIPTION4"/>
    <n v="1"/>
    <n v="892"/>
    <n v="892"/>
    <d v="2016-03-23T00:00:00"/>
    <d v="2016-03-31T00:00:00"/>
  </r>
  <r>
    <x v="3"/>
    <s v="Category1"/>
    <s v="ITEM1"/>
    <s v="DESCRIPTION1"/>
    <n v="1"/>
    <n v="783"/>
    <n v="783"/>
    <d v="2016-03-23T00:00:00"/>
    <d v="2016-03-31T00:00:00"/>
  </r>
  <r>
    <x v="1"/>
    <s v="Category2"/>
    <s v="ITEM4"/>
    <s v="DESCRIPTION4"/>
    <n v="1"/>
    <n v="581"/>
    <n v="581"/>
    <d v="2016-03-23T00:00:00"/>
    <d v="2016-03-31T00:00:00"/>
  </r>
  <r>
    <x v="3"/>
    <s v="Category3"/>
    <s v="ITEM5"/>
    <s v="DESCRIPTION5"/>
    <n v="1"/>
    <n v="618"/>
    <n v="618"/>
    <d v="2016-03-23T00:00:00"/>
    <d v="2016-03-31T00:00:00"/>
  </r>
  <r>
    <x v="5"/>
    <s v="Category2"/>
    <s v="ITEM3"/>
    <s v="DESCRIPTION3"/>
    <n v="1"/>
    <n v="741"/>
    <n v="741"/>
    <d v="2016-03-23T00:00:00"/>
    <d v="2016-03-31T00:00:00"/>
  </r>
  <r>
    <x v="5"/>
    <s v="Category1"/>
    <s v="ITEM2"/>
    <s v="DESCRIPTION2"/>
    <n v="1"/>
    <n v="396"/>
    <n v="396"/>
    <d v="2016-03-23T00:00:00"/>
    <d v="2016-03-31T00:00:00"/>
  </r>
  <r>
    <x v="3"/>
    <s v="Category3"/>
    <s v="ITEM5"/>
    <s v="DESCRIPTION5"/>
    <n v="1"/>
    <n v="198"/>
    <n v="198"/>
    <d v="2016-03-23T00:00:00"/>
    <d v="2016-03-31T00:00:00"/>
  </r>
  <r>
    <x v="4"/>
    <s v="Category1"/>
    <s v="ITEM2"/>
    <s v="DESCRIPTION2"/>
    <n v="1"/>
    <n v="492"/>
    <n v="492"/>
    <d v="2016-03-23T00:00:00"/>
    <d v="2016-03-31T00:00:00"/>
  </r>
  <r>
    <x v="4"/>
    <s v="Category2"/>
    <s v="ITEM3"/>
    <s v="DESCRIPTION3"/>
    <n v="1"/>
    <n v="543"/>
    <n v="543"/>
    <d v="2016-03-23T00:00:00"/>
    <d v="2016-03-31T00:00:00"/>
  </r>
  <r>
    <x v="4"/>
    <s v="Category1"/>
    <s v="ITEM2"/>
    <s v="DESCRIPTION2"/>
    <n v="1"/>
    <n v="705"/>
    <n v="705"/>
    <d v="2016-03-23T00:00:00"/>
    <d v="2016-03-31T00:00:00"/>
  </r>
  <r>
    <x v="2"/>
    <s v="Category1"/>
    <s v="ITEM2"/>
    <s v="DESCRIPTION2"/>
    <n v="1"/>
    <n v="542"/>
    <n v="542"/>
    <d v="2016-03-23T00:00:00"/>
    <d v="2016-03-31T00:00:00"/>
  </r>
  <r>
    <x v="3"/>
    <s v="Category2"/>
    <s v="ITEM4"/>
    <s v="DESCRIPTION4"/>
    <n v="1"/>
    <n v="499"/>
    <n v="499"/>
    <d v="2016-03-23T00:00:00"/>
    <d v="2016-03-31T00:00:00"/>
  </r>
  <r>
    <x v="2"/>
    <s v="Category2"/>
    <s v="ITEM3"/>
    <s v="DESCRIPTION3"/>
    <n v="1"/>
    <n v="869"/>
    <n v="869"/>
    <d v="2016-03-23T00:00:00"/>
    <d v="2016-03-31T00:00:00"/>
  </r>
  <r>
    <x v="0"/>
    <s v="Category2"/>
    <s v="ITEM4"/>
    <s v="DESCRIPTION4"/>
    <n v="1"/>
    <n v="473"/>
    <n v="473"/>
    <d v="2016-03-23T00:00:00"/>
    <d v="2016-03-31T00:00:00"/>
  </r>
  <r>
    <x v="5"/>
    <s v="Category1"/>
    <s v="ITEM1"/>
    <s v="DESCRIPTION1"/>
    <n v="1"/>
    <n v="195"/>
    <n v="195"/>
    <d v="2016-03-23T00:00:00"/>
    <d v="2016-03-31T00:00:00"/>
  </r>
  <r>
    <x v="3"/>
    <s v="Category2"/>
    <s v="ITEM3"/>
    <s v="DESCRIPTION3"/>
    <n v="1"/>
    <n v="322"/>
    <n v="322"/>
    <d v="2016-03-23T00:00:00"/>
    <d v="2016-03-31T00:00:00"/>
  </r>
  <r>
    <x v="5"/>
    <s v="Category2"/>
    <s v="ITEM3"/>
    <s v="DESCRIPTION3"/>
    <n v="1"/>
    <n v="824"/>
    <n v="824"/>
    <d v="2016-03-23T00:00:00"/>
    <d v="2016-03-31T00:00:00"/>
  </r>
  <r>
    <x v="1"/>
    <s v="Category2"/>
    <s v="ITEM4"/>
    <s v="DESCRIPTION4"/>
    <n v="1"/>
    <n v="367"/>
    <n v="367"/>
    <d v="2016-03-23T00:00:00"/>
    <d v="2016-03-31T00:00:00"/>
  </r>
  <r>
    <x v="4"/>
    <s v="Category2"/>
    <s v="ITEM3"/>
    <s v="DESCRIPTION3"/>
    <n v="1"/>
    <n v="117"/>
    <n v="117"/>
    <d v="2016-03-23T00:00:00"/>
    <d v="2016-03-31T00:00:00"/>
  </r>
  <r>
    <x v="2"/>
    <s v="Category2"/>
    <s v="ITEM3"/>
    <s v="DESCRIPTION3"/>
    <n v="1"/>
    <n v="625"/>
    <n v="625"/>
    <d v="2016-03-23T00:00:00"/>
    <d v="2016-03-31T00:00:00"/>
  </r>
  <r>
    <x v="4"/>
    <s v="Category3"/>
    <s v="ITEM5"/>
    <s v="DESCRIPTION5"/>
    <n v="1"/>
    <n v="439"/>
    <n v="439"/>
    <d v="2016-03-23T00:00:00"/>
    <d v="2016-03-31T00:00:00"/>
  </r>
  <r>
    <x v="1"/>
    <s v="Category3"/>
    <s v="ITEM5"/>
    <s v="DESCRIPTION5"/>
    <n v="1"/>
    <n v="604"/>
    <n v="604"/>
    <d v="2016-03-23T00:00:00"/>
    <d v="2016-03-31T00:00:00"/>
  </r>
  <r>
    <x v="1"/>
    <s v="Category2"/>
    <s v="ITEM4"/>
    <s v="DESCRIPTION4"/>
    <n v="1"/>
    <n v="824"/>
    <n v="824"/>
    <d v="2016-03-23T00:00:00"/>
    <d v="2016-03-31T00:00:00"/>
  </r>
  <r>
    <x v="1"/>
    <s v="Category1"/>
    <s v="ITEM1"/>
    <s v="DESCRIPTION1"/>
    <n v="1"/>
    <n v="751"/>
    <n v="751"/>
    <d v="2016-03-23T00:00:00"/>
    <d v="2016-03-31T00:00:00"/>
  </r>
  <r>
    <x v="5"/>
    <s v="Category3"/>
    <s v="ITEM5"/>
    <s v="DESCRIPTION5"/>
    <n v="1"/>
    <n v="898"/>
    <n v="898"/>
    <d v="2016-03-23T00:00:00"/>
    <d v="2016-03-31T00:00:00"/>
  </r>
  <r>
    <x v="5"/>
    <s v="Category3"/>
    <s v="ITEM5"/>
    <s v="DESCRIPTION5"/>
    <n v="1"/>
    <n v="190"/>
    <n v="190"/>
    <d v="2016-03-23T00:00:00"/>
    <d v="2016-03-31T00:00:00"/>
  </r>
  <r>
    <x v="0"/>
    <s v="Category2"/>
    <s v="ITEM3"/>
    <s v="DESCRIPTION3"/>
    <n v="1"/>
    <n v="561"/>
    <n v="561"/>
    <d v="2016-03-23T00:00:00"/>
    <d v="2016-03-31T00:00:00"/>
  </r>
  <r>
    <x v="1"/>
    <s v="Category2"/>
    <s v="ITEM3"/>
    <s v="DESCRIPTION3"/>
    <n v="1"/>
    <n v="918"/>
    <n v="918"/>
    <d v="2016-03-23T00:00:00"/>
    <d v="2016-03-31T00:00:00"/>
  </r>
  <r>
    <x v="5"/>
    <s v="Category1"/>
    <s v="ITEM1"/>
    <s v="DESCRIPTION1"/>
    <n v="1"/>
    <n v="974"/>
    <n v="974"/>
    <d v="2016-03-23T00:00:00"/>
    <d v="2016-03-31T00:00:00"/>
  </r>
  <r>
    <x v="1"/>
    <s v="Category1"/>
    <s v="ITEM2"/>
    <s v="DESCRIPTION2"/>
    <n v="1"/>
    <n v="978"/>
    <n v="978"/>
    <d v="2016-03-23T00:00:00"/>
    <d v="2016-03-31T00:00:00"/>
  </r>
  <r>
    <x v="3"/>
    <s v="Category2"/>
    <s v="ITEM3"/>
    <s v="DESCRIPTION3"/>
    <n v="1"/>
    <n v="536"/>
    <n v="536"/>
    <d v="2016-03-23T00:00:00"/>
    <d v="2016-03-31T00:00:00"/>
  </r>
  <r>
    <x v="0"/>
    <s v="Category1"/>
    <s v="ITEM1"/>
    <s v="DESCRIPTION1"/>
    <n v="1"/>
    <n v="797"/>
    <n v="797"/>
    <d v="2016-03-23T00:00:00"/>
    <d v="2016-03-31T00:00:00"/>
  </r>
  <r>
    <x v="5"/>
    <s v="Category1"/>
    <s v="ITEM2"/>
    <s v="DESCRIPTION2"/>
    <n v="1"/>
    <n v="759"/>
    <n v="759"/>
    <d v="2016-03-23T00:00:00"/>
    <d v="2016-03-31T00:00:00"/>
  </r>
  <r>
    <x v="2"/>
    <s v="Category1"/>
    <s v="ITEM2"/>
    <s v="DESCRIPTION2"/>
    <n v="1"/>
    <n v="352"/>
    <n v="352"/>
    <d v="2016-03-23T00:00:00"/>
    <d v="2016-03-31T00:00:00"/>
  </r>
  <r>
    <x v="0"/>
    <s v="Category1"/>
    <s v="ITEM1"/>
    <s v="DESCRIPTION1"/>
    <n v="1"/>
    <n v="928"/>
    <n v="928"/>
    <d v="2016-03-23T00:00:00"/>
    <d v="2016-03-31T00:00:00"/>
  </r>
  <r>
    <x v="5"/>
    <s v="Category1"/>
    <s v="ITEM2"/>
    <s v="DESCRIPTION2"/>
    <n v="1"/>
    <n v="876"/>
    <n v="876"/>
    <d v="2016-03-23T00:00:00"/>
    <d v="2016-03-31T00:00:00"/>
  </r>
  <r>
    <x v="1"/>
    <s v="Category2"/>
    <s v="ITEM4"/>
    <s v="DESCRIPTION4"/>
    <n v="1"/>
    <n v="923"/>
    <n v="923"/>
    <d v="2016-03-23T00:00:00"/>
    <d v="2016-03-31T00:00:00"/>
  </r>
  <r>
    <x v="2"/>
    <s v="Category2"/>
    <s v="ITEM3"/>
    <s v="DESCRIPTION3"/>
    <n v="1"/>
    <n v="674"/>
    <n v="674"/>
    <d v="2016-03-23T00:00:00"/>
    <d v="2016-03-31T00:00:00"/>
  </r>
  <r>
    <x v="2"/>
    <s v="Category3"/>
    <s v="ITEM5"/>
    <s v="DESCRIPTION5"/>
    <n v="1"/>
    <n v="486"/>
    <n v="486"/>
    <d v="2016-03-23T00:00:00"/>
    <d v="2016-03-31T00:00:00"/>
  </r>
  <r>
    <x v="0"/>
    <s v="Category1"/>
    <s v="ITEM1"/>
    <s v="DESCRIPTION1"/>
    <n v="1"/>
    <n v="472"/>
    <n v="472"/>
    <d v="2016-03-23T00:00:00"/>
    <d v="2016-03-31T00:00:00"/>
  </r>
  <r>
    <x v="4"/>
    <s v="Category2"/>
    <s v="ITEM3"/>
    <s v="DESCRIPTION3"/>
    <n v="1"/>
    <n v="419"/>
    <n v="419"/>
    <d v="2016-03-23T00:00:00"/>
    <d v="2016-03-31T00:00:00"/>
  </r>
  <r>
    <x v="0"/>
    <s v="Category1"/>
    <s v="ITEM1"/>
    <s v="DESCRIPTION1"/>
    <n v="1"/>
    <n v="133"/>
    <n v="133"/>
    <d v="2016-03-24T00:00:00"/>
    <d v="2016-03-31T00:00:00"/>
  </r>
  <r>
    <x v="1"/>
    <s v="Category1"/>
    <s v="ITEM2"/>
    <s v="DESCRIPTION2"/>
    <n v="1"/>
    <n v="698"/>
    <n v="698"/>
    <d v="2016-03-24T00:00:00"/>
    <d v="2016-03-31T00:00:00"/>
  </r>
  <r>
    <x v="2"/>
    <s v="Category1"/>
    <s v="ITEM2"/>
    <s v="DESCRIPTION2"/>
    <n v="1"/>
    <n v="396"/>
    <n v="396"/>
    <d v="2016-03-24T00:00:00"/>
    <d v="2016-03-31T00:00:00"/>
  </r>
  <r>
    <x v="5"/>
    <s v="Category3"/>
    <s v="ITEM5"/>
    <s v="DESCRIPTION5"/>
    <n v="1"/>
    <n v="358"/>
    <n v="358"/>
    <d v="2016-03-24T00:00:00"/>
    <d v="2016-03-31T00:00:00"/>
  </r>
  <r>
    <x v="1"/>
    <s v="Category1"/>
    <s v="ITEM2"/>
    <s v="DESCRIPTION2"/>
    <n v="1"/>
    <n v="579"/>
    <n v="579"/>
    <d v="2016-03-24T00:00:00"/>
    <d v="2016-03-31T00:00:00"/>
  </r>
  <r>
    <x v="5"/>
    <s v="Category1"/>
    <s v="ITEM2"/>
    <s v="DESCRIPTION2"/>
    <n v="1"/>
    <n v="301"/>
    <n v="301"/>
    <d v="2016-03-24T00:00:00"/>
    <d v="2016-03-31T00:00:00"/>
  </r>
  <r>
    <x v="2"/>
    <s v="Category2"/>
    <s v="ITEM3"/>
    <s v="DESCRIPTION3"/>
    <n v="1"/>
    <n v="837"/>
    <n v="837"/>
    <d v="2016-03-24T00:00:00"/>
    <d v="2016-03-31T00:00:00"/>
  </r>
  <r>
    <x v="3"/>
    <s v="Category1"/>
    <s v="ITEM1"/>
    <s v="DESCRIPTION1"/>
    <n v="1"/>
    <n v="751"/>
    <n v="751"/>
    <d v="2016-03-24T00:00:00"/>
    <d v="2016-03-31T00:00:00"/>
  </r>
  <r>
    <x v="5"/>
    <s v="Category1"/>
    <s v="ITEM1"/>
    <s v="DESCRIPTION1"/>
    <n v="1"/>
    <n v="663"/>
    <n v="663"/>
    <d v="2016-03-24T00:00:00"/>
    <d v="2016-03-31T00:00:00"/>
  </r>
  <r>
    <x v="3"/>
    <s v="Category2"/>
    <s v="ITEM3"/>
    <s v="DESCRIPTION3"/>
    <n v="1"/>
    <n v="793"/>
    <n v="793"/>
    <d v="2016-03-24T00:00:00"/>
    <d v="2016-03-31T00:00:00"/>
  </r>
  <r>
    <x v="2"/>
    <s v="Category3"/>
    <s v="ITEM5"/>
    <s v="DESCRIPTION5"/>
    <n v="1"/>
    <n v="444"/>
    <n v="444"/>
    <d v="2016-03-24T00:00:00"/>
    <d v="2016-03-31T00:00:00"/>
  </r>
  <r>
    <x v="5"/>
    <s v="Category2"/>
    <s v="ITEM4"/>
    <s v="DESCRIPTION4"/>
    <n v="1"/>
    <n v="230"/>
    <n v="230"/>
    <d v="2016-03-24T00:00:00"/>
    <d v="2016-03-31T00:00:00"/>
  </r>
  <r>
    <x v="2"/>
    <s v="Category3"/>
    <s v="ITEM5"/>
    <s v="DESCRIPTION5"/>
    <n v="1"/>
    <n v="168"/>
    <n v="168"/>
    <d v="2016-03-24T00:00:00"/>
    <d v="2016-03-31T00:00:00"/>
  </r>
  <r>
    <x v="4"/>
    <s v="Category3"/>
    <s v="ITEM5"/>
    <s v="DESCRIPTION5"/>
    <n v="1"/>
    <n v="867"/>
    <n v="867"/>
    <d v="2016-03-24T00:00:00"/>
    <d v="2016-03-31T00:00:00"/>
  </r>
  <r>
    <x v="1"/>
    <s v="Category3"/>
    <s v="ITEM5"/>
    <s v="DESCRIPTION5"/>
    <n v="1"/>
    <n v="1000"/>
    <n v="1000"/>
    <d v="2016-03-24T00:00:00"/>
    <d v="2016-03-31T00:00:00"/>
  </r>
  <r>
    <x v="4"/>
    <s v="Category2"/>
    <s v="ITEM3"/>
    <s v="DESCRIPTION3"/>
    <n v="1"/>
    <n v="754"/>
    <n v="754"/>
    <d v="2016-03-24T00:00:00"/>
    <d v="2016-03-31T00:00:00"/>
  </r>
  <r>
    <x v="2"/>
    <s v="Category1"/>
    <s v="ITEM1"/>
    <s v="DESCRIPTION1"/>
    <n v="1"/>
    <n v="207"/>
    <n v="207"/>
    <d v="2016-03-24T00:00:00"/>
    <d v="2016-03-31T00:00:00"/>
  </r>
  <r>
    <x v="1"/>
    <s v="Category1"/>
    <s v="ITEM2"/>
    <s v="DESCRIPTION2"/>
    <n v="1"/>
    <n v="772"/>
    <n v="772"/>
    <d v="2016-03-24T00:00:00"/>
    <d v="2016-03-31T00:00:00"/>
  </r>
  <r>
    <x v="0"/>
    <s v="Category1"/>
    <s v="ITEM1"/>
    <s v="DESCRIPTION1"/>
    <n v="1"/>
    <n v="248"/>
    <n v="248"/>
    <d v="2016-03-24T00:00:00"/>
    <d v="2016-03-31T00:00:00"/>
  </r>
  <r>
    <x v="0"/>
    <s v="Category3"/>
    <s v="ITEM5"/>
    <s v="DESCRIPTION5"/>
    <n v="1"/>
    <n v="755"/>
    <n v="755"/>
    <d v="2016-03-24T00:00:00"/>
    <d v="2016-03-31T00:00:00"/>
  </r>
  <r>
    <x v="5"/>
    <s v="Category2"/>
    <s v="ITEM4"/>
    <s v="DESCRIPTION4"/>
    <n v="1"/>
    <n v="937"/>
    <n v="937"/>
    <d v="2016-03-24T00:00:00"/>
    <d v="2016-03-31T00:00:00"/>
  </r>
  <r>
    <x v="3"/>
    <s v="Category3"/>
    <s v="ITEM5"/>
    <s v="DESCRIPTION5"/>
    <n v="1"/>
    <n v="805"/>
    <n v="805"/>
    <d v="2016-03-24T00:00:00"/>
    <d v="2016-03-31T00:00:00"/>
  </r>
  <r>
    <x v="4"/>
    <s v="Category2"/>
    <s v="ITEM4"/>
    <s v="DESCRIPTION4"/>
    <n v="1"/>
    <n v="601"/>
    <n v="601"/>
    <d v="2016-03-24T00:00:00"/>
    <d v="2016-03-31T00:00:00"/>
  </r>
  <r>
    <x v="5"/>
    <s v="Category2"/>
    <s v="ITEM3"/>
    <s v="DESCRIPTION3"/>
    <n v="1"/>
    <n v="625"/>
    <n v="625"/>
    <d v="2016-03-24T00:00:00"/>
    <d v="2016-03-31T00:00:00"/>
  </r>
  <r>
    <x v="4"/>
    <s v="Category2"/>
    <s v="ITEM3"/>
    <s v="DESCRIPTION3"/>
    <n v="1"/>
    <n v="435"/>
    <n v="435"/>
    <d v="2016-03-24T00:00:00"/>
    <d v="2016-03-31T00:00:00"/>
  </r>
  <r>
    <x v="5"/>
    <s v="Category1"/>
    <s v="ITEM2"/>
    <s v="DESCRIPTION2"/>
    <n v="1"/>
    <n v="936"/>
    <n v="936"/>
    <d v="2016-03-24T00:00:00"/>
    <d v="2016-03-31T00:00:00"/>
  </r>
  <r>
    <x v="1"/>
    <s v="Category1"/>
    <s v="ITEM1"/>
    <s v="DESCRIPTION1"/>
    <n v="1"/>
    <n v="401"/>
    <n v="401"/>
    <d v="2016-03-24T00:00:00"/>
    <d v="2016-03-31T00:00:00"/>
  </r>
  <r>
    <x v="5"/>
    <s v="Category1"/>
    <s v="ITEM2"/>
    <s v="DESCRIPTION2"/>
    <n v="1"/>
    <n v="152"/>
    <n v="152"/>
    <d v="2016-03-24T00:00:00"/>
    <d v="2016-03-31T00:00:00"/>
  </r>
  <r>
    <x v="1"/>
    <s v="Category1"/>
    <s v="ITEM1"/>
    <s v="DESCRIPTION1"/>
    <n v="1"/>
    <n v="419"/>
    <n v="419"/>
    <d v="2016-03-24T00:00:00"/>
    <d v="2016-03-31T00:00:00"/>
  </r>
  <r>
    <x v="2"/>
    <s v="Category2"/>
    <s v="ITEM4"/>
    <s v="DESCRIPTION4"/>
    <n v="1"/>
    <n v="685"/>
    <n v="685"/>
    <d v="2016-03-24T00:00:00"/>
    <d v="2016-03-31T00:00:00"/>
  </r>
  <r>
    <x v="4"/>
    <s v="Category1"/>
    <s v="ITEM2"/>
    <s v="DESCRIPTION2"/>
    <n v="1"/>
    <n v="953"/>
    <n v="953"/>
    <d v="2016-03-24T00:00:00"/>
    <d v="2016-03-31T00:00:00"/>
  </r>
  <r>
    <x v="5"/>
    <s v="Category3"/>
    <s v="ITEM5"/>
    <s v="DESCRIPTION5"/>
    <n v="1"/>
    <n v="449"/>
    <n v="449"/>
    <d v="2016-03-24T00:00:00"/>
    <d v="2016-03-31T00:00:00"/>
  </r>
  <r>
    <x v="1"/>
    <s v="Category2"/>
    <s v="ITEM3"/>
    <s v="DESCRIPTION3"/>
    <n v="1"/>
    <n v="523"/>
    <n v="523"/>
    <d v="2016-03-24T00:00:00"/>
    <d v="2016-03-31T00:00:00"/>
  </r>
  <r>
    <x v="4"/>
    <s v="Category2"/>
    <s v="ITEM4"/>
    <s v="DESCRIPTION4"/>
    <n v="1"/>
    <n v="807"/>
    <n v="807"/>
    <d v="2016-03-24T00:00:00"/>
    <d v="2016-03-31T00:00:00"/>
  </r>
  <r>
    <x v="1"/>
    <s v="Category2"/>
    <s v="ITEM4"/>
    <s v="DESCRIPTION4"/>
    <n v="1"/>
    <n v="695"/>
    <n v="695"/>
    <d v="2016-03-24T00:00:00"/>
    <d v="2016-03-31T00:00:00"/>
  </r>
  <r>
    <x v="5"/>
    <s v="Category2"/>
    <s v="ITEM4"/>
    <s v="DESCRIPTION4"/>
    <n v="1"/>
    <n v="517"/>
    <n v="517"/>
    <d v="2016-03-24T00:00:00"/>
    <d v="2016-03-31T00:00:00"/>
  </r>
  <r>
    <x v="1"/>
    <s v="Category3"/>
    <s v="ITEM5"/>
    <s v="DESCRIPTION5"/>
    <n v="1"/>
    <n v="394"/>
    <n v="394"/>
    <d v="2016-03-24T00:00:00"/>
    <d v="2016-03-31T00:00:00"/>
  </r>
  <r>
    <x v="3"/>
    <s v="Category2"/>
    <s v="ITEM4"/>
    <s v="DESCRIPTION4"/>
    <n v="1"/>
    <n v="315"/>
    <n v="315"/>
    <d v="2016-03-24T00:00:00"/>
    <d v="2016-03-31T00:00:00"/>
  </r>
  <r>
    <x v="5"/>
    <s v="Category1"/>
    <s v="ITEM2"/>
    <s v="DESCRIPTION2"/>
    <n v="1"/>
    <n v="993"/>
    <n v="993"/>
    <d v="2016-03-24T00:00:00"/>
    <d v="2016-03-31T00:00:00"/>
  </r>
  <r>
    <x v="1"/>
    <s v="Category1"/>
    <s v="ITEM1"/>
    <s v="DESCRIPTION1"/>
    <n v="1"/>
    <n v="163"/>
    <n v="163"/>
    <d v="2016-03-24T00:00:00"/>
    <d v="2016-03-31T00:00:00"/>
  </r>
  <r>
    <x v="0"/>
    <s v="Category3"/>
    <s v="ITEM5"/>
    <s v="DESCRIPTION5"/>
    <n v="1"/>
    <n v="527"/>
    <n v="527"/>
    <d v="2016-03-24T00:00:00"/>
    <d v="2016-03-31T00:00:00"/>
  </r>
  <r>
    <x v="0"/>
    <s v="Category2"/>
    <s v="ITEM3"/>
    <s v="DESCRIPTION3"/>
    <n v="1"/>
    <n v="882"/>
    <n v="882"/>
    <d v="2016-03-24T00:00:00"/>
    <d v="2016-03-31T00:00:00"/>
  </r>
  <r>
    <x v="3"/>
    <s v="Category3"/>
    <s v="ITEM5"/>
    <s v="DESCRIPTION5"/>
    <n v="1"/>
    <n v="784"/>
    <n v="784"/>
    <d v="2016-03-24T00:00:00"/>
    <d v="2016-03-31T00:00:00"/>
  </r>
  <r>
    <x v="1"/>
    <s v="Category2"/>
    <s v="ITEM3"/>
    <s v="DESCRIPTION3"/>
    <n v="1"/>
    <n v="858"/>
    <n v="858"/>
    <d v="2016-03-24T00:00:00"/>
    <d v="2016-03-31T00:00:00"/>
  </r>
  <r>
    <x v="3"/>
    <s v="Category1"/>
    <s v="ITEM1"/>
    <s v="DESCRIPTION1"/>
    <n v="1"/>
    <n v="841"/>
    <n v="841"/>
    <d v="2016-03-24T00:00:00"/>
    <d v="2016-03-31T00:00:00"/>
  </r>
  <r>
    <x v="3"/>
    <s v="Category1"/>
    <s v="ITEM1"/>
    <s v="DESCRIPTION1"/>
    <n v="1"/>
    <n v="411"/>
    <n v="411"/>
    <d v="2016-03-24T00:00:00"/>
    <d v="2016-03-31T00:00:00"/>
  </r>
  <r>
    <x v="1"/>
    <s v="Category1"/>
    <s v="ITEM1"/>
    <s v="DESCRIPTION1"/>
    <n v="1"/>
    <n v="737"/>
    <n v="737"/>
    <d v="2016-03-24T00:00:00"/>
    <d v="2016-03-31T00:00:00"/>
  </r>
  <r>
    <x v="2"/>
    <s v="Category2"/>
    <s v="ITEM4"/>
    <s v="DESCRIPTION4"/>
    <n v="1"/>
    <n v="907"/>
    <n v="907"/>
    <d v="2016-03-24T00:00:00"/>
    <d v="2016-03-31T00:00:00"/>
  </r>
  <r>
    <x v="5"/>
    <s v="Category3"/>
    <s v="ITEM5"/>
    <s v="DESCRIPTION5"/>
    <n v="1"/>
    <n v="330"/>
    <n v="330"/>
    <d v="2016-03-24T00:00:00"/>
    <d v="2016-03-31T00:00:00"/>
  </r>
  <r>
    <x v="3"/>
    <s v="Category1"/>
    <s v="ITEM2"/>
    <s v="DESCRIPTION2"/>
    <n v="1"/>
    <n v="711"/>
    <n v="711"/>
    <d v="2016-03-24T00:00:00"/>
    <d v="2016-03-31T00:00:00"/>
  </r>
  <r>
    <x v="2"/>
    <s v="Category1"/>
    <s v="ITEM2"/>
    <s v="DESCRIPTION2"/>
    <n v="1"/>
    <n v="715"/>
    <n v="715"/>
    <d v="2016-03-25T00:00:00"/>
    <d v="2016-03-31T00:00:00"/>
  </r>
  <r>
    <x v="5"/>
    <s v="Category3"/>
    <s v="ITEM5"/>
    <s v="DESCRIPTION5"/>
    <n v="1"/>
    <n v="766"/>
    <n v="766"/>
    <d v="2016-03-25T00:00:00"/>
    <d v="2016-03-31T00:00:00"/>
  </r>
  <r>
    <x v="2"/>
    <s v="Category2"/>
    <s v="ITEM4"/>
    <s v="DESCRIPTION4"/>
    <n v="1"/>
    <n v="946"/>
    <n v="946"/>
    <d v="2016-03-25T00:00:00"/>
    <d v="2016-03-31T00:00:00"/>
  </r>
  <r>
    <x v="1"/>
    <s v="Category3"/>
    <s v="ITEM5"/>
    <s v="DESCRIPTION5"/>
    <n v="1"/>
    <n v="582"/>
    <n v="582"/>
    <d v="2016-03-25T00:00:00"/>
    <d v="2016-03-31T00:00:00"/>
  </r>
  <r>
    <x v="0"/>
    <s v="Category1"/>
    <s v="ITEM1"/>
    <s v="DESCRIPTION1"/>
    <n v="1"/>
    <n v="899"/>
    <n v="899"/>
    <d v="2016-03-25T00:00:00"/>
    <d v="2016-03-31T00:00:00"/>
  </r>
  <r>
    <x v="1"/>
    <s v="Category2"/>
    <s v="ITEM4"/>
    <s v="DESCRIPTION4"/>
    <n v="1"/>
    <n v="951"/>
    <n v="951"/>
    <d v="2016-03-25T00:00:00"/>
    <d v="2016-03-31T00:00:00"/>
  </r>
  <r>
    <x v="2"/>
    <s v="Category2"/>
    <s v="ITEM4"/>
    <s v="DESCRIPTION4"/>
    <n v="1"/>
    <n v="265"/>
    <n v="265"/>
    <d v="2016-03-25T00:00:00"/>
    <d v="2016-03-31T00:00:00"/>
  </r>
  <r>
    <x v="3"/>
    <s v="Category1"/>
    <s v="ITEM1"/>
    <s v="DESCRIPTION1"/>
    <n v="1"/>
    <n v="778"/>
    <n v="778"/>
    <d v="2016-03-25T00:00:00"/>
    <d v="2016-03-31T00:00:00"/>
  </r>
  <r>
    <x v="2"/>
    <s v="Category1"/>
    <s v="ITEM2"/>
    <s v="DESCRIPTION2"/>
    <n v="1"/>
    <n v="734"/>
    <n v="734"/>
    <d v="2016-03-25T00:00:00"/>
    <d v="2016-03-31T00:00:00"/>
  </r>
  <r>
    <x v="1"/>
    <s v="Category1"/>
    <s v="ITEM1"/>
    <s v="DESCRIPTION1"/>
    <n v="1"/>
    <n v="307"/>
    <n v="307"/>
    <d v="2016-03-25T00:00:00"/>
    <d v="2016-03-31T00:00:00"/>
  </r>
  <r>
    <x v="5"/>
    <s v="Category3"/>
    <s v="ITEM5"/>
    <s v="DESCRIPTION5"/>
    <n v="1"/>
    <n v="743"/>
    <n v="743"/>
    <d v="2016-03-25T00:00:00"/>
    <d v="2016-03-31T00:00:00"/>
  </r>
  <r>
    <x v="3"/>
    <s v="Category3"/>
    <s v="ITEM5"/>
    <s v="DESCRIPTION5"/>
    <n v="1"/>
    <n v="871"/>
    <n v="871"/>
    <d v="2016-03-25T00:00:00"/>
    <d v="2016-03-31T00:00:00"/>
  </r>
  <r>
    <x v="4"/>
    <s v="Category3"/>
    <s v="ITEM5"/>
    <s v="DESCRIPTION5"/>
    <n v="1"/>
    <n v="325"/>
    <n v="325"/>
    <d v="2016-03-25T00:00:00"/>
    <d v="2016-03-31T00:00:00"/>
  </r>
  <r>
    <x v="2"/>
    <s v="Category1"/>
    <s v="ITEM1"/>
    <s v="DESCRIPTION1"/>
    <n v="1"/>
    <n v="125"/>
    <n v="125"/>
    <d v="2016-03-25T00:00:00"/>
    <d v="2016-03-31T00:00:00"/>
  </r>
  <r>
    <x v="2"/>
    <s v="Category3"/>
    <s v="ITEM5"/>
    <s v="DESCRIPTION5"/>
    <n v="1"/>
    <n v="216"/>
    <n v="216"/>
    <d v="2016-03-25T00:00:00"/>
    <d v="2016-03-31T00:00:00"/>
  </r>
  <r>
    <x v="4"/>
    <s v="Category2"/>
    <s v="ITEM4"/>
    <s v="DESCRIPTION4"/>
    <n v="1"/>
    <n v="889"/>
    <n v="889"/>
    <d v="2016-03-25T00:00:00"/>
    <d v="2016-03-31T00:00:00"/>
  </r>
  <r>
    <x v="2"/>
    <s v="Category1"/>
    <s v="ITEM1"/>
    <s v="DESCRIPTION1"/>
    <n v="1"/>
    <n v="575"/>
    <n v="575"/>
    <d v="2016-03-25T00:00:00"/>
    <d v="2016-03-31T00:00:00"/>
  </r>
  <r>
    <x v="2"/>
    <s v="Category1"/>
    <s v="ITEM2"/>
    <s v="DESCRIPTION2"/>
    <n v="1"/>
    <n v="248"/>
    <n v="248"/>
    <d v="2016-03-25T00:00:00"/>
    <d v="2016-03-31T00:00:00"/>
  </r>
  <r>
    <x v="3"/>
    <s v="Category1"/>
    <s v="ITEM1"/>
    <s v="DESCRIPTION1"/>
    <n v="1"/>
    <n v="928"/>
    <n v="928"/>
    <d v="2016-03-25T00:00:00"/>
    <d v="2016-03-31T00:00:00"/>
  </r>
  <r>
    <x v="0"/>
    <s v="Category2"/>
    <s v="ITEM4"/>
    <s v="DESCRIPTION4"/>
    <n v="1"/>
    <n v="700"/>
    <n v="700"/>
    <d v="2016-03-25T00:00:00"/>
    <d v="2016-03-31T00:00:00"/>
  </r>
  <r>
    <x v="5"/>
    <s v="Category1"/>
    <s v="ITEM1"/>
    <s v="DESCRIPTION1"/>
    <n v="1"/>
    <n v="386"/>
    <n v="386"/>
    <d v="2016-03-25T00:00:00"/>
    <d v="2016-03-31T00:00:00"/>
  </r>
  <r>
    <x v="2"/>
    <s v="Category2"/>
    <s v="ITEM4"/>
    <s v="DESCRIPTION4"/>
    <n v="1"/>
    <n v="435"/>
    <n v="435"/>
    <d v="2016-03-25T00:00:00"/>
    <d v="2016-03-31T00:00:00"/>
  </r>
  <r>
    <x v="5"/>
    <s v="Category2"/>
    <s v="ITEM3"/>
    <s v="DESCRIPTION3"/>
    <n v="1"/>
    <n v="273"/>
    <n v="273"/>
    <d v="2016-03-25T00:00:00"/>
    <d v="2016-03-31T00:00:00"/>
  </r>
  <r>
    <x v="3"/>
    <s v="Category2"/>
    <s v="ITEM4"/>
    <s v="DESCRIPTION4"/>
    <n v="1"/>
    <n v="297"/>
    <n v="297"/>
    <d v="2016-03-25T00:00:00"/>
    <d v="2016-03-31T00:00:00"/>
  </r>
  <r>
    <x v="4"/>
    <s v="Category1"/>
    <s v="ITEM2"/>
    <s v="DESCRIPTION2"/>
    <n v="1"/>
    <n v="898"/>
    <n v="898"/>
    <d v="2016-03-25T00:00:00"/>
    <d v="2016-03-31T00:00:00"/>
  </r>
  <r>
    <x v="5"/>
    <s v="Category1"/>
    <s v="ITEM1"/>
    <s v="DESCRIPTION1"/>
    <n v="1"/>
    <n v="837"/>
    <n v="837"/>
    <d v="2016-03-25T00:00:00"/>
    <d v="2016-03-31T00:00:00"/>
  </r>
  <r>
    <x v="4"/>
    <s v="Category2"/>
    <s v="ITEM4"/>
    <s v="DESCRIPTION4"/>
    <n v="1"/>
    <n v="217"/>
    <n v="217"/>
    <d v="2016-03-25T00:00:00"/>
    <d v="2016-03-31T00:00:00"/>
  </r>
  <r>
    <x v="2"/>
    <s v="Category3"/>
    <s v="ITEM5"/>
    <s v="DESCRIPTION5"/>
    <n v="1"/>
    <n v="250"/>
    <n v="250"/>
    <d v="2016-03-25T00:00:00"/>
    <d v="2016-03-31T00:00:00"/>
  </r>
  <r>
    <x v="2"/>
    <s v="Category2"/>
    <s v="ITEM4"/>
    <s v="DESCRIPTION4"/>
    <n v="1"/>
    <n v="752"/>
    <n v="752"/>
    <d v="2016-03-25T00:00:00"/>
    <d v="2016-03-31T00:00:00"/>
  </r>
  <r>
    <x v="4"/>
    <s v="Category1"/>
    <s v="ITEM1"/>
    <s v="DESCRIPTION1"/>
    <n v="1"/>
    <n v="628"/>
    <n v="628"/>
    <d v="2016-03-25T00:00:00"/>
    <d v="2016-03-31T00:00:00"/>
  </r>
  <r>
    <x v="0"/>
    <s v="Category1"/>
    <s v="ITEM2"/>
    <s v="DESCRIPTION2"/>
    <n v="1"/>
    <n v="743"/>
    <n v="743"/>
    <d v="2016-03-25T00:00:00"/>
    <d v="2016-03-31T00:00:00"/>
  </r>
  <r>
    <x v="0"/>
    <s v="Category1"/>
    <s v="ITEM2"/>
    <s v="DESCRIPTION2"/>
    <n v="1"/>
    <n v="163"/>
    <n v="163"/>
    <d v="2016-03-25T00:00:00"/>
    <d v="2016-03-31T00:00:00"/>
  </r>
  <r>
    <x v="0"/>
    <s v="Category2"/>
    <s v="ITEM3"/>
    <s v="DESCRIPTION3"/>
    <n v="1"/>
    <n v="521"/>
    <n v="521"/>
    <d v="2016-03-25T00:00:00"/>
    <d v="2016-03-31T00:00:00"/>
  </r>
  <r>
    <x v="1"/>
    <s v="Category2"/>
    <s v="ITEM3"/>
    <s v="DESCRIPTION3"/>
    <n v="1"/>
    <n v="246"/>
    <n v="246"/>
    <d v="2016-03-25T00:00:00"/>
    <d v="2016-03-31T00:00:00"/>
  </r>
  <r>
    <x v="3"/>
    <s v="Category2"/>
    <s v="ITEM4"/>
    <s v="DESCRIPTION4"/>
    <n v="1"/>
    <n v="160"/>
    <n v="160"/>
    <d v="2016-03-25T00:00:00"/>
    <d v="2016-03-31T00:00:00"/>
  </r>
  <r>
    <x v="1"/>
    <s v="Category2"/>
    <s v="ITEM3"/>
    <s v="DESCRIPTION3"/>
    <n v="1"/>
    <n v="860"/>
    <n v="860"/>
    <d v="2016-03-25T00:00:00"/>
    <d v="2016-03-31T00:00:00"/>
  </r>
  <r>
    <x v="3"/>
    <s v="Category1"/>
    <s v="ITEM1"/>
    <s v="DESCRIPTION1"/>
    <n v="1"/>
    <n v="353"/>
    <n v="353"/>
    <d v="2016-03-25T00:00:00"/>
    <d v="2016-03-31T00:00:00"/>
  </r>
  <r>
    <x v="1"/>
    <s v="Category2"/>
    <s v="ITEM3"/>
    <s v="DESCRIPTION3"/>
    <n v="1"/>
    <n v="174"/>
    <n v="174"/>
    <d v="2016-03-25T00:00:00"/>
    <d v="2016-03-31T00:00:00"/>
  </r>
  <r>
    <x v="3"/>
    <s v="Category2"/>
    <s v="ITEM4"/>
    <s v="DESCRIPTION4"/>
    <n v="1"/>
    <n v="492"/>
    <n v="492"/>
    <d v="2016-03-25T00:00:00"/>
    <d v="2016-03-31T00:00:00"/>
  </r>
  <r>
    <x v="5"/>
    <s v="Category2"/>
    <s v="ITEM3"/>
    <s v="DESCRIPTION3"/>
    <n v="1"/>
    <n v="569"/>
    <n v="569"/>
    <d v="2016-03-25T00:00:00"/>
    <d v="2016-03-31T00:00:00"/>
  </r>
  <r>
    <x v="5"/>
    <s v="Category2"/>
    <s v="ITEM4"/>
    <s v="DESCRIPTION4"/>
    <n v="1"/>
    <n v="659"/>
    <n v="659"/>
    <d v="2016-03-25T00:00:00"/>
    <d v="2016-03-31T00:00:00"/>
  </r>
  <r>
    <x v="5"/>
    <s v="Category1"/>
    <s v="ITEM1"/>
    <s v="DESCRIPTION1"/>
    <n v="1"/>
    <n v="454"/>
    <n v="454"/>
    <d v="2016-03-25T00:00:00"/>
    <d v="2016-03-31T00:00:00"/>
  </r>
  <r>
    <x v="2"/>
    <s v="Category2"/>
    <s v="ITEM4"/>
    <s v="DESCRIPTION4"/>
    <n v="1"/>
    <n v="783"/>
    <n v="783"/>
    <d v="2016-03-25T00:00:00"/>
    <d v="2016-03-31T00:00:00"/>
  </r>
  <r>
    <x v="3"/>
    <s v="Category3"/>
    <s v="ITEM5"/>
    <s v="DESCRIPTION5"/>
    <n v="1"/>
    <n v="984"/>
    <n v="984"/>
    <d v="2016-03-25T00:00:00"/>
    <d v="2016-03-31T00:00:00"/>
  </r>
  <r>
    <x v="3"/>
    <s v="Category3"/>
    <s v="ITEM5"/>
    <s v="DESCRIPTION5"/>
    <n v="1"/>
    <n v="911"/>
    <n v="911"/>
    <d v="2016-03-25T00:00:00"/>
    <d v="2016-03-31T00:00:00"/>
  </r>
  <r>
    <x v="4"/>
    <s v="Category2"/>
    <s v="ITEM4"/>
    <s v="DESCRIPTION4"/>
    <n v="1"/>
    <n v="532"/>
    <n v="532"/>
    <d v="2016-03-25T00:00:00"/>
    <d v="2016-03-31T00:00:00"/>
  </r>
  <r>
    <x v="5"/>
    <s v="Category1"/>
    <s v="ITEM2"/>
    <s v="DESCRIPTION2"/>
    <n v="1"/>
    <n v="807"/>
    <n v="807"/>
    <d v="2016-03-25T00:00:00"/>
    <d v="2016-03-31T00:00:00"/>
  </r>
  <r>
    <x v="4"/>
    <s v="Category1"/>
    <s v="ITEM2"/>
    <s v="DESCRIPTION2"/>
    <n v="1"/>
    <n v="171"/>
    <n v="171"/>
    <d v="2016-03-25T00:00:00"/>
    <d v="2016-03-31T00:00:00"/>
  </r>
  <r>
    <x v="0"/>
    <s v="Category3"/>
    <s v="ITEM5"/>
    <s v="DESCRIPTION5"/>
    <n v="1"/>
    <n v="637"/>
    <n v="637"/>
    <d v="2016-03-25T00:00:00"/>
    <d v="2016-03-31T00:00:00"/>
  </r>
  <r>
    <x v="2"/>
    <s v="Category2"/>
    <s v="ITEM3"/>
    <s v="DESCRIPTION3"/>
    <n v="1"/>
    <n v="361"/>
    <n v="361"/>
    <d v="2016-03-25T00:00:00"/>
    <d v="2016-03-31T00:00:00"/>
  </r>
  <r>
    <x v="2"/>
    <s v="Category3"/>
    <s v="ITEM5"/>
    <s v="DESCRIPTION5"/>
    <n v="1"/>
    <n v="339"/>
    <n v="339"/>
    <d v="2016-03-26T00:00:00"/>
    <d v="2016-03-31T00:00:00"/>
  </r>
  <r>
    <x v="2"/>
    <s v="Category2"/>
    <s v="ITEM4"/>
    <s v="DESCRIPTION4"/>
    <n v="1"/>
    <n v="921"/>
    <n v="921"/>
    <d v="2016-03-26T00:00:00"/>
    <d v="2016-03-31T00:00:00"/>
  </r>
  <r>
    <x v="4"/>
    <s v="Category1"/>
    <s v="ITEM1"/>
    <s v="DESCRIPTION1"/>
    <n v="1"/>
    <n v="607"/>
    <n v="607"/>
    <d v="2016-03-26T00:00:00"/>
    <d v="2016-03-31T00:00:00"/>
  </r>
  <r>
    <x v="0"/>
    <s v="Category2"/>
    <s v="ITEM3"/>
    <s v="DESCRIPTION3"/>
    <n v="1"/>
    <n v="732"/>
    <n v="732"/>
    <d v="2016-03-26T00:00:00"/>
    <d v="2016-03-31T00:00:00"/>
  </r>
  <r>
    <x v="1"/>
    <s v="Category2"/>
    <s v="ITEM3"/>
    <s v="DESCRIPTION3"/>
    <n v="1"/>
    <n v="166"/>
    <n v="166"/>
    <d v="2016-03-26T00:00:00"/>
    <d v="2016-03-31T00:00:00"/>
  </r>
  <r>
    <x v="3"/>
    <s v="Category3"/>
    <s v="ITEM5"/>
    <s v="DESCRIPTION5"/>
    <n v="1"/>
    <n v="233"/>
    <n v="233"/>
    <d v="2016-03-26T00:00:00"/>
    <d v="2016-03-31T00:00:00"/>
  </r>
  <r>
    <x v="3"/>
    <s v="Category3"/>
    <s v="ITEM5"/>
    <s v="DESCRIPTION5"/>
    <n v="1"/>
    <n v="932"/>
    <n v="932"/>
    <d v="2016-03-26T00:00:00"/>
    <d v="2016-03-31T00:00:00"/>
  </r>
  <r>
    <x v="0"/>
    <s v="Category1"/>
    <s v="ITEM1"/>
    <s v="DESCRIPTION1"/>
    <n v="1"/>
    <n v="702"/>
    <n v="702"/>
    <d v="2016-03-26T00:00:00"/>
    <d v="2016-03-31T00:00:00"/>
  </r>
  <r>
    <x v="5"/>
    <s v="Category2"/>
    <s v="ITEM4"/>
    <s v="DESCRIPTION4"/>
    <n v="1"/>
    <n v="496"/>
    <n v="496"/>
    <d v="2016-03-26T00:00:00"/>
    <d v="2016-03-31T00:00:00"/>
  </r>
  <r>
    <x v="0"/>
    <s v="Category2"/>
    <s v="ITEM4"/>
    <s v="DESCRIPTION4"/>
    <n v="1"/>
    <n v="151"/>
    <n v="151"/>
    <d v="2016-03-26T00:00:00"/>
    <d v="2016-03-31T00:00:00"/>
  </r>
  <r>
    <x v="2"/>
    <s v="Category2"/>
    <s v="ITEM4"/>
    <s v="DESCRIPTION4"/>
    <n v="1"/>
    <n v="184"/>
    <n v="184"/>
    <d v="2016-03-26T00:00:00"/>
    <d v="2016-03-31T00:00:00"/>
  </r>
  <r>
    <x v="5"/>
    <s v="Category2"/>
    <s v="ITEM3"/>
    <s v="DESCRIPTION3"/>
    <n v="1"/>
    <n v="461"/>
    <n v="461"/>
    <d v="2016-03-26T00:00:00"/>
    <d v="2016-03-31T00:00:00"/>
  </r>
  <r>
    <x v="4"/>
    <s v="Category2"/>
    <s v="ITEM4"/>
    <s v="DESCRIPTION4"/>
    <n v="1"/>
    <n v="140"/>
    <n v="140"/>
    <d v="2016-03-26T00:00:00"/>
    <d v="2016-03-31T00:00:00"/>
  </r>
  <r>
    <x v="2"/>
    <s v="Category3"/>
    <s v="ITEM5"/>
    <s v="DESCRIPTION5"/>
    <n v="1"/>
    <n v="586"/>
    <n v="586"/>
    <d v="2016-03-26T00:00:00"/>
    <d v="2016-03-31T00:00:00"/>
  </r>
  <r>
    <x v="5"/>
    <s v="Category2"/>
    <s v="ITEM4"/>
    <s v="DESCRIPTION4"/>
    <n v="1"/>
    <n v="161"/>
    <n v="161"/>
    <d v="2016-03-26T00:00:00"/>
    <d v="2016-03-31T00:00:00"/>
  </r>
  <r>
    <x v="3"/>
    <s v="Category2"/>
    <s v="ITEM4"/>
    <s v="DESCRIPTION4"/>
    <n v="1"/>
    <n v="327"/>
    <n v="327"/>
    <d v="2016-03-26T00:00:00"/>
    <d v="2016-03-31T00:00:00"/>
  </r>
  <r>
    <x v="0"/>
    <s v="Category2"/>
    <s v="ITEM4"/>
    <s v="DESCRIPTION4"/>
    <n v="1"/>
    <n v="278"/>
    <n v="278"/>
    <d v="2016-03-26T00:00:00"/>
    <d v="2016-03-31T00:00:00"/>
  </r>
  <r>
    <x v="2"/>
    <s v="Category1"/>
    <s v="ITEM1"/>
    <s v="DESCRIPTION1"/>
    <n v="1"/>
    <n v="951"/>
    <n v="951"/>
    <d v="2016-03-26T00:00:00"/>
    <d v="2016-03-31T00:00:00"/>
  </r>
  <r>
    <x v="4"/>
    <s v="Category3"/>
    <s v="ITEM5"/>
    <s v="DESCRIPTION5"/>
    <n v="1"/>
    <n v="453"/>
    <n v="453"/>
    <d v="2016-03-26T00:00:00"/>
    <d v="2016-03-31T00:00:00"/>
  </r>
  <r>
    <x v="2"/>
    <s v="Category1"/>
    <s v="ITEM2"/>
    <s v="DESCRIPTION2"/>
    <n v="1"/>
    <n v="850"/>
    <n v="850"/>
    <d v="2016-03-26T00:00:00"/>
    <d v="2016-03-31T00:00:00"/>
  </r>
  <r>
    <x v="4"/>
    <s v="Category2"/>
    <s v="ITEM3"/>
    <s v="DESCRIPTION3"/>
    <n v="1"/>
    <n v="1000"/>
    <n v="1000"/>
    <d v="2016-03-26T00:00:00"/>
    <d v="2016-03-31T00:00:00"/>
  </r>
  <r>
    <x v="0"/>
    <s v="Category1"/>
    <s v="ITEM2"/>
    <s v="DESCRIPTION2"/>
    <n v="1"/>
    <n v="955"/>
    <n v="955"/>
    <d v="2016-03-26T00:00:00"/>
    <d v="2016-03-31T00:00:00"/>
  </r>
  <r>
    <x v="2"/>
    <s v="Category2"/>
    <s v="ITEM3"/>
    <s v="DESCRIPTION3"/>
    <n v="1"/>
    <n v="168"/>
    <n v="168"/>
    <d v="2016-03-26T00:00:00"/>
    <d v="2016-03-31T00:00:00"/>
  </r>
  <r>
    <x v="4"/>
    <s v="Category1"/>
    <s v="ITEM1"/>
    <s v="DESCRIPTION1"/>
    <n v="1"/>
    <n v="615"/>
    <n v="615"/>
    <d v="2016-03-26T00:00:00"/>
    <d v="2016-03-31T00:00:00"/>
  </r>
  <r>
    <x v="0"/>
    <s v="Category3"/>
    <s v="ITEM5"/>
    <s v="DESCRIPTION5"/>
    <n v="1"/>
    <n v="349"/>
    <n v="349"/>
    <d v="2016-03-26T00:00:00"/>
    <d v="2016-03-31T00:00:00"/>
  </r>
  <r>
    <x v="5"/>
    <s v="Category3"/>
    <s v="ITEM5"/>
    <s v="DESCRIPTION5"/>
    <n v="1"/>
    <n v="437"/>
    <n v="437"/>
    <d v="2016-03-26T00:00:00"/>
    <d v="2016-03-31T00:00:00"/>
  </r>
  <r>
    <x v="2"/>
    <s v="Category1"/>
    <s v="ITEM2"/>
    <s v="DESCRIPTION2"/>
    <n v="1"/>
    <n v="832"/>
    <n v="832"/>
    <d v="2016-03-26T00:00:00"/>
    <d v="2016-03-31T00:00:00"/>
  </r>
  <r>
    <x v="5"/>
    <s v="Category1"/>
    <s v="ITEM1"/>
    <s v="DESCRIPTION1"/>
    <n v="1"/>
    <n v="862"/>
    <n v="862"/>
    <d v="2016-03-26T00:00:00"/>
    <d v="2016-03-31T00:00:00"/>
  </r>
  <r>
    <x v="5"/>
    <s v="Category2"/>
    <s v="ITEM3"/>
    <s v="DESCRIPTION3"/>
    <n v="1"/>
    <n v="191"/>
    <n v="191"/>
    <d v="2016-03-26T00:00:00"/>
    <d v="2016-03-31T00:00:00"/>
  </r>
  <r>
    <x v="4"/>
    <s v="Category1"/>
    <s v="ITEM1"/>
    <s v="DESCRIPTION1"/>
    <n v="1"/>
    <n v="358"/>
    <n v="358"/>
    <d v="2016-03-26T00:00:00"/>
    <d v="2016-03-31T00:00:00"/>
  </r>
  <r>
    <x v="5"/>
    <s v="Category1"/>
    <s v="ITEM2"/>
    <s v="DESCRIPTION2"/>
    <n v="1"/>
    <n v="177"/>
    <n v="177"/>
    <d v="2016-03-26T00:00:00"/>
    <d v="2016-03-31T00:00:00"/>
  </r>
  <r>
    <x v="5"/>
    <s v="Category1"/>
    <s v="ITEM1"/>
    <s v="DESCRIPTION1"/>
    <n v="1"/>
    <n v="859"/>
    <n v="859"/>
    <d v="2016-03-26T00:00:00"/>
    <d v="2016-03-31T00:00:00"/>
  </r>
  <r>
    <x v="5"/>
    <s v="Category1"/>
    <s v="ITEM2"/>
    <s v="DESCRIPTION2"/>
    <n v="1"/>
    <n v="280"/>
    <n v="280"/>
    <d v="2016-03-26T00:00:00"/>
    <d v="2016-03-31T00:00:00"/>
  </r>
  <r>
    <x v="5"/>
    <s v="Category1"/>
    <s v="ITEM2"/>
    <s v="DESCRIPTION2"/>
    <n v="1"/>
    <n v="113"/>
    <n v="113"/>
    <d v="2016-03-26T00:00:00"/>
    <d v="2016-03-31T00:00:00"/>
  </r>
  <r>
    <x v="0"/>
    <s v="Category2"/>
    <s v="ITEM4"/>
    <s v="DESCRIPTION4"/>
    <n v="1"/>
    <n v="381"/>
    <n v="381"/>
    <d v="2016-03-26T00:00:00"/>
    <d v="2016-03-31T00:00:00"/>
  </r>
  <r>
    <x v="2"/>
    <s v="Category1"/>
    <s v="ITEM1"/>
    <s v="DESCRIPTION1"/>
    <n v="1"/>
    <n v="776"/>
    <n v="776"/>
    <d v="2016-03-26T00:00:00"/>
    <d v="2016-03-31T00:00:00"/>
  </r>
  <r>
    <x v="3"/>
    <s v="Category1"/>
    <s v="ITEM1"/>
    <s v="DESCRIPTION1"/>
    <n v="1"/>
    <n v="760"/>
    <n v="760"/>
    <d v="2016-03-26T00:00:00"/>
    <d v="2016-03-31T00:00:00"/>
  </r>
  <r>
    <x v="3"/>
    <s v="Category1"/>
    <s v="ITEM2"/>
    <s v="DESCRIPTION2"/>
    <n v="1"/>
    <n v="959"/>
    <n v="959"/>
    <d v="2016-03-26T00:00:00"/>
    <d v="2016-03-31T00:00:00"/>
  </r>
  <r>
    <x v="5"/>
    <s v="Category1"/>
    <s v="ITEM1"/>
    <s v="DESCRIPTION1"/>
    <n v="1"/>
    <n v="375"/>
    <n v="375"/>
    <d v="2016-03-26T00:00:00"/>
    <d v="2016-03-31T00:00:00"/>
  </r>
  <r>
    <x v="5"/>
    <s v="Category2"/>
    <s v="ITEM4"/>
    <s v="DESCRIPTION4"/>
    <n v="1"/>
    <n v="211"/>
    <n v="211"/>
    <d v="2016-03-26T00:00:00"/>
    <d v="2016-03-31T00:00:00"/>
  </r>
  <r>
    <x v="3"/>
    <s v="Category2"/>
    <s v="ITEM3"/>
    <s v="DESCRIPTION3"/>
    <n v="1"/>
    <n v="398"/>
    <n v="398"/>
    <d v="2016-03-26T00:00:00"/>
    <d v="2016-03-31T00:00:00"/>
  </r>
  <r>
    <x v="1"/>
    <s v="Category2"/>
    <s v="ITEM4"/>
    <s v="DESCRIPTION4"/>
    <n v="1"/>
    <n v="390"/>
    <n v="390"/>
    <d v="2016-03-26T00:00:00"/>
    <d v="2016-03-31T00:00:00"/>
  </r>
  <r>
    <x v="1"/>
    <s v="Category1"/>
    <s v="ITEM2"/>
    <s v="DESCRIPTION2"/>
    <n v="1"/>
    <n v="458"/>
    <n v="458"/>
    <d v="2016-03-26T00:00:00"/>
    <d v="2016-03-31T00:00:00"/>
  </r>
  <r>
    <x v="3"/>
    <s v="Category2"/>
    <s v="ITEM3"/>
    <s v="DESCRIPTION3"/>
    <n v="1"/>
    <n v="430"/>
    <n v="430"/>
    <d v="2016-03-26T00:00:00"/>
    <d v="2016-03-31T00:00:00"/>
  </r>
  <r>
    <x v="1"/>
    <s v="Category1"/>
    <s v="ITEM1"/>
    <s v="DESCRIPTION1"/>
    <n v="1"/>
    <n v="441"/>
    <n v="441"/>
    <d v="2016-03-26T00:00:00"/>
    <d v="2016-03-31T00:00:00"/>
  </r>
  <r>
    <x v="5"/>
    <s v="Category1"/>
    <s v="ITEM2"/>
    <s v="DESCRIPTION2"/>
    <n v="1"/>
    <n v="382"/>
    <n v="382"/>
    <d v="2016-03-26T00:00:00"/>
    <d v="2016-03-31T00:00:00"/>
  </r>
  <r>
    <x v="1"/>
    <s v="Category3"/>
    <s v="ITEM5"/>
    <s v="DESCRIPTION5"/>
    <n v="1"/>
    <n v="959"/>
    <n v="959"/>
    <d v="2016-03-26T00:00:00"/>
    <d v="2016-03-31T00:00:00"/>
  </r>
  <r>
    <x v="0"/>
    <s v="Category3"/>
    <s v="ITEM5"/>
    <s v="DESCRIPTION5"/>
    <n v="1"/>
    <n v="259"/>
    <n v="259"/>
    <d v="2016-03-26T00:00:00"/>
    <d v="2016-03-31T00:00:00"/>
  </r>
  <r>
    <x v="3"/>
    <s v="Category1"/>
    <s v="ITEM1"/>
    <s v="DESCRIPTION1"/>
    <n v="1"/>
    <n v="193"/>
    <n v="193"/>
    <d v="2016-03-26T00:00:00"/>
    <d v="2016-03-31T00:00:00"/>
  </r>
  <r>
    <x v="5"/>
    <s v="Category3"/>
    <s v="ITEM5"/>
    <s v="DESCRIPTION5"/>
    <n v="1"/>
    <n v="437"/>
    <n v="437"/>
    <d v="2016-03-26T00:00:00"/>
    <d v="2016-03-31T00:00:00"/>
  </r>
  <r>
    <x v="0"/>
    <s v="Category3"/>
    <s v="ITEM5"/>
    <s v="DESCRIPTION5"/>
    <n v="1"/>
    <n v="291"/>
    <n v="291"/>
    <d v="2016-03-27T00:00:00"/>
    <d v="2016-03-31T00:00:00"/>
  </r>
  <r>
    <x v="4"/>
    <s v="Category2"/>
    <s v="ITEM3"/>
    <s v="DESCRIPTION3"/>
    <n v="1"/>
    <n v="700"/>
    <n v="700"/>
    <d v="2016-03-27T00:00:00"/>
    <d v="2016-03-31T00:00:00"/>
  </r>
  <r>
    <x v="1"/>
    <s v="Category1"/>
    <s v="ITEM2"/>
    <s v="DESCRIPTION2"/>
    <n v="1"/>
    <n v="188"/>
    <n v="188"/>
    <d v="2016-03-27T00:00:00"/>
    <d v="2016-03-31T00:00:00"/>
  </r>
  <r>
    <x v="4"/>
    <s v="Category1"/>
    <s v="ITEM1"/>
    <s v="DESCRIPTION1"/>
    <n v="1"/>
    <n v="448"/>
    <n v="448"/>
    <d v="2016-03-27T00:00:00"/>
    <d v="2016-03-31T00:00:00"/>
  </r>
  <r>
    <x v="1"/>
    <s v="Category2"/>
    <s v="ITEM3"/>
    <s v="DESCRIPTION3"/>
    <n v="1"/>
    <n v="953"/>
    <n v="953"/>
    <d v="2016-03-27T00:00:00"/>
    <d v="2016-03-31T00:00:00"/>
  </r>
  <r>
    <x v="3"/>
    <s v="Category3"/>
    <s v="ITEM5"/>
    <s v="DESCRIPTION5"/>
    <n v="1"/>
    <n v="887"/>
    <n v="887"/>
    <d v="2016-03-27T00:00:00"/>
    <d v="2016-03-31T00:00:00"/>
  </r>
  <r>
    <x v="0"/>
    <s v="Category3"/>
    <s v="ITEM5"/>
    <s v="DESCRIPTION5"/>
    <n v="1"/>
    <n v="809"/>
    <n v="809"/>
    <d v="2016-03-27T00:00:00"/>
    <d v="2016-03-31T00:00:00"/>
  </r>
  <r>
    <x v="1"/>
    <s v="Category2"/>
    <s v="ITEM4"/>
    <s v="DESCRIPTION4"/>
    <n v="1"/>
    <n v="414"/>
    <n v="414"/>
    <d v="2016-03-27T00:00:00"/>
    <d v="2016-03-31T00:00:00"/>
  </r>
  <r>
    <x v="2"/>
    <s v="Category2"/>
    <s v="ITEM3"/>
    <s v="DESCRIPTION3"/>
    <n v="1"/>
    <n v="638"/>
    <n v="638"/>
    <d v="2016-03-27T00:00:00"/>
    <d v="2016-03-31T00:00:00"/>
  </r>
  <r>
    <x v="1"/>
    <s v="Category1"/>
    <s v="ITEM1"/>
    <s v="DESCRIPTION1"/>
    <n v="1"/>
    <n v="921"/>
    <n v="921"/>
    <d v="2016-03-27T00:00:00"/>
    <d v="2016-03-31T00:00:00"/>
  </r>
  <r>
    <x v="5"/>
    <s v="Category2"/>
    <s v="ITEM3"/>
    <s v="DESCRIPTION3"/>
    <n v="1"/>
    <n v="489"/>
    <n v="489"/>
    <d v="2016-03-27T00:00:00"/>
    <d v="2016-03-31T00:00:00"/>
  </r>
  <r>
    <x v="1"/>
    <s v="Category1"/>
    <s v="ITEM1"/>
    <s v="DESCRIPTION1"/>
    <n v="1"/>
    <n v="228"/>
    <n v="228"/>
    <d v="2016-03-27T00:00:00"/>
    <d v="2016-03-31T00:00:00"/>
  </r>
  <r>
    <x v="3"/>
    <s v="Category2"/>
    <s v="ITEM4"/>
    <s v="DESCRIPTION4"/>
    <n v="1"/>
    <n v="223"/>
    <n v="223"/>
    <d v="2016-03-27T00:00:00"/>
    <d v="2016-03-31T00:00:00"/>
  </r>
  <r>
    <x v="1"/>
    <s v="Category2"/>
    <s v="ITEM4"/>
    <s v="DESCRIPTION4"/>
    <n v="1"/>
    <n v="837"/>
    <n v="837"/>
    <d v="2016-03-27T00:00:00"/>
    <d v="2016-03-31T00:00:00"/>
  </r>
  <r>
    <x v="0"/>
    <s v="Category1"/>
    <s v="ITEM1"/>
    <s v="DESCRIPTION1"/>
    <n v="1"/>
    <n v="891"/>
    <n v="891"/>
    <d v="2016-03-27T00:00:00"/>
    <d v="2016-03-31T00:00:00"/>
  </r>
  <r>
    <x v="0"/>
    <s v="Category1"/>
    <s v="ITEM1"/>
    <s v="DESCRIPTION1"/>
    <n v="1"/>
    <n v="739"/>
    <n v="739"/>
    <d v="2016-03-27T00:00:00"/>
    <d v="2016-03-31T00:00:00"/>
  </r>
  <r>
    <x v="4"/>
    <s v="Category2"/>
    <s v="ITEM4"/>
    <s v="DESCRIPTION4"/>
    <n v="1"/>
    <n v="434"/>
    <n v="434"/>
    <d v="2016-03-27T00:00:00"/>
    <d v="2016-03-31T00:00:00"/>
  </r>
  <r>
    <x v="4"/>
    <s v="Category2"/>
    <s v="ITEM3"/>
    <s v="DESCRIPTION3"/>
    <n v="1"/>
    <n v="516"/>
    <n v="516"/>
    <d v="2016-03-27T00:00:00"/>
    <d v="2016-03-31T00:00:00"/>
  </r>
  <r>
    <x v="1"/>
    <s v="Category2"/>
    <s v="ITEM3"/>
    <s v="DESCRIPTION3"/>
    <n v="1"/>
    <n v="657"/>
    <n v="657"/>
    <d v="2016-03-27T00:00:00"/>
    <d v="2016-03-31T00:00:00"/>
  </r>
  <r>
    <x v="5"/>
    <s v="Category2"/>
    <s v="ITEM4"/>
    <s v="DESCRIPTION4"/>
    <n v="1"/>
    <n v="975"/>
    <n v="975"/>
    <d v="2016-03-27T00:00:00"/>
    <d v="2016-03-31T00:00:00"/>
  </r>
  <r>
    <x v="2"/>
    <s v="Category3"/>
    <s v="ITEM5"/>
    <s v="DESCRIPTION5"/>
    <n v="1"/>
    <n v="416"/>
    <n v="416"/>
    <d v="2016-03-27T00:00:00"/>
    <d v="2016-03-31T00:00:00"/>
  </r>
  <r>
    <x v="3"/>
    <s v="Category2"/>
    <s v="ITEM4"/>
    <s v="DESCRIPTION4"/>
    <n v="1"/>
    <n v="119"/>
    <n v="119"/>
    <d v="2016-03-27T00:00:00"/>
    <d v="2016-03-31T00:00:00"/>
  </r>
  <r>
    <x v="2"/>
    <s v="Category3"/>
    <s v="ITEM5"/>
    <s v="DESCRIPTION5"/>
    <n v="1"/>
    <n v="981"/>
    <n v="981"/>
    <d v="2016-03-27T00:00:00"/>
    <d v="2016-03-31T00:00:00"/>
  </r>
  <r>
    <x v="2"/>
    <s v="Category1"/>
    <s v="ITEM2"/>
    <s v="DESCRIPTION2"/>
    <n v="1"/>
    <n v="857"/>
    <n v="857"/>
    <d v="2016-03-27T00:00:00"/>
    <d v="2016-03-31T00:00:00"/>
  </r>
  <r>
    <x v="3"/>
    <s v="Category3"/>
    <s v="ITEM5"/>
    <s v="DESCRIPTION5"/>
    <n v="1"/>
    <n v="100"/>
    <n v="100"/>
    <d v="2016-03-27T00:00:00"/>
    <d v="2016-03-31T00:00:00"/>
  </r>
  <r>
    <x v="3"/>
    <s v="Category2"/>
    <s v="ITEM4"/>
    <s v="DESCRIPTION4"/>
    <n v="1"/>
    <n v="730"/>
    <n v="730"/>
    <d v="2016-03-27T00:00:00"/>
    <d v="2016-03-31T00:00:00"/>
  </r>
  <r>
    <x v="2"/>
    <s v="Category2"/>
    <s v="ITEM4"/>
    <s v="DESCRIPTION4"/>
    <n v="1"/>
    <n v="157"/>
    <n v="157"/>
    <d v="2016-03-27T00:00:00"/>
    <d v="2016-03-31T00:00:00"/>
  </r>
  <r>
    <x v="5"/>
    <s v="Category3"/>
    <s v="ITEM5"/>
    <s v="DESCRIPTION5"/>
    <n v="1"/>
    <n v="854"/>
    <n v="854"/>
    <d v="2016-03-27T00:00:00"/>
    <d v="2016-03-31T00:00:00"/>
  </r>
  <r>
    <x v="5"/>
    <s v="Category1"/>
    <s v="ITEM1"/>
    <s v="DESCRIPTION1"/>
    <n v="1"/>
    <n v="337"/>
    <n v="337"/>
    <d v="2016-03-27T00:00:00"/>
    <d v="2016-03-31T00:00:00"/>
  </r>
  <r>
    <x v="4"/>
    <s v="Category2"/>
    <s v="ITEM3"/>
    <s v="DESCRIPTION3"/>
    <n v="1"/>
    <n v="756"/>
    <n v="756"/>
    <d v="2016-03-27T00:00:00"/>
    <d v="2016-03-31T00:00:00"/>
  </r>
  <r>
    <x v="0"/>
    <s v="Category2"/>
    <s v="ITEM3"/>
    <s v="DESCRIPTION3"/>
    <n v="1"/>
    <n v="470"/>
    <n v="470"/>
    <d v="2016-03-27T00:00:00"/>
    <d v="2016-03-31T00:00:00"/>
  </r>
  <r>
    <x v="1"/>
    <s v="Category2"/>
    <s v="ITEM4"/>
    <s v="DESCRIPTION4"/>
    <n v="1"/>
    <n v="973"/>
    <n v="973"/>
    <d v="2016-03-27T00:00:00"/>
    <d v="2016-03-31T00:00:00"/>
  </r>
  <r>
    <x v="3"/>
    <s v="Category3"/>
    <s v="ITEM5"/>
    <s v="DESCRIPTION5"/>
    <n v="1"/>
    <n v="418"/>
    <n v="418"/>
    <d v="2016-03-27T00:00:00"/>
    <d v="2016-03-31T00:00:00"/>
  </r>
  <r>
    <x v="0"/>
    <s v="Category3"/>
    <s v="ITEM5"/>
    <s v="DESCRIPTION5"/>
    <n v="1"/>
    <n v="975"/>
    <n v="975"/>
    <d v="2016-03-27T00:00:00"/>
    <d v="2016-03-31T00:00:00"/>
  </r>
  <r>
    <x v="2"/>
    <s v="Category2"/>
    <s v="ITEM4"/>
    <s v="DESCRIPTION4"/>
    <n v="1"/>
    <n v="571"/>
    <n v="571"/>
    <d v="2016-03-27T00:00:00"/>
    <d v="2016-03-31T00:00:00"/>
  </r>
  <r>
    <x v="5"/>
    <s v="Category3"/>
    <s v="ITEM5"/>
    <s v="DESCRIPTION5"/>
    <n v="1"/>
    <n v="225"/>
    <n v="225"/>
    <d v="2016-03-27T00:00:00"/>
    <d v="2016-03-31T00:00:00"/>
  </r>
  <r>
    <x v="4"/>
    <s v="Category3"/>
    <s v="ITEM5"/>
    <s v="DESCRIPTION5"/>
    <n v="1"/>
    <n v="434"/>
    <n v="434"/>
    <d v="2016-03-27T00:00:00"/>
    <d v="2016-03-31T00:00:00"/>
  </r>
  <r>
    <x v="5"/>
    <s v="Category2"/>
    <s v="ITEM4"/>
    <s v="DESCRIPTION4"/>
    <n v="1"/>
    <n v="841"/>
    <n v="841"/>
    <d v="2016-03-27T00:00:00"/>
    <d v="2016-03-31T00:00:00"/>
  </r>
  <r>
    <x v="2"/>
    <s v="Category1"/>
    <s v="ITEM1"/>
    <s v="DESCRIPTION1"/>
    <n v="1"/>
    <n v="981"/>
    <n v="981"/>
    <d v="2016-03-27T00:00:00"/>
    <d v="2016-03-31T00:00:00"/>
  </r>
  <r>
    <x v="5"/>
    <s v="Category1"/>
    <s v="ITEM1"/>
    <s v="DESCRIPTION1"/>
    <n v="1"/>
    <n v="275"/>
    <n v="275"/>
    <d v="2016-03-27T00:00:00"/>
    <d v="2016-03-31T00:00:00"/>
  </r>
  <r>
    <x v="2"/>
    <s v="Category1"/>
    <s v="ITEM1"/>
    <s v="DESCRIPTION1"/>
    <n v="1"/>
    <n v="330"/>
    <n v="330"/>
    <d v="2016-03-27T00:00:00"/>
    <d v="2016-03-31T00:00:00"/>
  </r>
  <r>
    <x v="0"/>
    <s v="Category2"/>
    <s v="ITEM3"/>
    <s v="DESCRIPTION3"/>
    <n v="1"/>
    <n v="616"/>
    <n v="616"/>
    <d v="2016-03-27T00:00:00"/>
    <d v="2016-03-31T00:00:00"/>
  </r>
  <r>
    <x v="4"/>
    <s v="Category2"/>
    <s v="ITEM3"/>
    <s v="DESCRIPTION3"/>
    <n v="1"/>
    <n v="795"/>
    <n v="795"/>
    <d v="2016-03-27T00:00:00"/>
    <d v="2016-03-31T00:00:00"/>
  </r>
  <r>
    <x v="5"/>
    <s v="Category1"/>
    <s v="ITEM2"/>
    <s v="DESCRIPTION2"/>
    <n v="1"/>
    <n v="499"/>
    <n v="499"/>
    <d v="2016-03-27T00:00:00"/>
    <d v="2016-03-31T00:00:00"/>
  </r>
  <r>
    <x v="3"/>
    <s v="Category1"/>
    <s v="ITEM1"/>
    <s v="DESCRIPTION1"/>
    <n v="1"/>
    <n v="409"/>
    <n v="409"/>
    <d v="2016-03-27T00:00:00"/>
    <d v="2016-03-31T00:00:00"/>
  </r>
  <r>
    <x v="0"/>
    <s v="Category1"/>
    <s v="ITEM1"/>
    <s v="DESCRIPTION1"/>
    <n v="1"/>
    <n v="478"/>
    <n v="478"/>
    <d v="2016-03-27T00:00:00"/>
    <d v="2016-03-31T00:00:00"/>
  </r>
  <r>
    <x v="3"/>
    <s v="Category1"/>
    <s v="ITEM1"/>
    <s v="DESCRIPTION1"/>
    <n v="1"/>
    <n v="166"/>
    <n v="166"/>
    <d v="2016-03-27T00:00:00"/>
    <d v="2016-03-31T00:00:00"/>
  </r>
  <r>
    <x v="2"/>
    <s v="Category3"/>
    <s v="ITEM5"/>
    <s v="DESCRIPTION5"/>
    <n v="1"/>
    <n v="763"/>
    <n v="763"/>
    <d v="2016-03-27T00:00:00"/>
    <d v="2016-03-31T00:00:00"/>
  </r>
  <r>
    <x v="5"/>
    <s v="Category1"/>
    <s v="ITEM2"/>
    <s v="DESCRIPTION2"/>
    <n v="1"/>
    <n v="697"/>
    <n v="697"/>
    <d v="2016-03-27T00:00:00"/>
    <d v="2016-03-31T00:00:00"/>
  </r>
  <r>
    <x v="0"/>
    <s v="Category2"/>
    <s v="ITEM4"/>
    <s v="DESCRIPTION4"/>
    <n v="1"/>
    <n v="840"/>
    <n v="840"/>
    <d v="2016-03-27T00:00:00"/>
    <d v="2016-03-31T00:00:00"/>
  </r>
  <r>
    <x v="2"/>
    <s v="Category1"/>
    <s v="ITEM1"/>
    <s v="DESCRIPTION1"/>
    <n v="1"/>
    <n v="693"/>
    <n v="693"/>
    <d v="2016-03-28T00:00:00"/>
    <d v="2016-03-31T00:00:00"/>
  </r>
  <r>
    <x v="2"/>
    <s v="Category2"/>
    <s v="ITEM4"/>
    <s v="DESCRIPTION4"/>
    <n v="1"/>
    <n v="679"/>
    <n v="679"/>
    <d v="2016-03-28T00:00:00"/>
    <d v="2016-03-31T00:00:00"/>
  </r>
  <r>
    <x v="4"/>
    <s v="Category1"/>
    <s v="ITEM2"/>
    <s v="DESCRIPTION2"/>
    <n v="1"/>
    <n v="705"/>
    <n v="705"/>
    <d v="2016-03-28T00:00:00"/>
    <d v="2016-03-31T00:00:00"/>
  </r>
  <r>
    <x v="5"/>
    <s v="Category1"/>
    <s v="ITEM1"/>
    <s v="DESCRIPTION1"/>
    <n v="1"/>
    <n v="670"/>
    <n v="670"/>
    <d v="2016-03-28T00:00:00"/>
    <d v="2016-03-31T00:00:00"/>
  </r>
  <r>
    <x v="2"/>
    <s v="Category1"/>
    <s v="ITEM2"/>
    <s v="DESCRIPTION2"/>
    <n v="1"/>
    <n v="472"/>
    <n v="472"/>
    <d v="2016-03-28T00:00:00"/>
    <d v="2016-03-31T00:00:00"/>
  </r>
  <r>
    <x v="0"/>
    <s v="Category2"/>
    <s v="ITEM3"/>
    <s v="DESCRIPTION3"/>
    <n v="1"/>
    <n v="270"/>
    <n v="270"/>
    <d v="2016-03-28T00:00:00"/>
    <d v="2016-03-31T00:00:00"/>
  </r>
  <r>
    <x v="1"/>
    <s v="Category1"/>
    <s v="ITEM1"/>
    <s v="DESCRIPTION1"/>
    <n v="1"/>
    <n v="766"/>
    <n v="766"/>
    <d v="2016-03-28T00:00:00"/>
    <d v="2016-03-31T00:00:00"/>
  </r>
  <r>
    <x v="3"/>
    <s v="Category1"/>
    <s v="ITEM2"/>
    <s v="DESCRIPTION2"/>
    <n v="1"/>
    <n v="434"/>
    <n v="434"/>
    <d v="2016-03-28T00:00:00"/>
    <d v="2016-03-31T00:00:00"/>
  </r>
  <r>
    <x v="5"/>
    <s v="Category1"/>
    <s v="ITEM1"/>
    <s v="DESCRIPTION1"/>
    <n v="1"/>
    <n v="941"/>
    <n v="941"/>
    <d v="2016-03-28T00:00:00"/>
    <d v="2016-03-31T00:00:00"/>
  </r>
  <r>
    <x v="4"/>
    <s v="Category1"/>
    <s v="ITEM1"/>
    <s v="DESCRIPTION1"/>
    <n v="1"/>
    <n v="107"/>
    <n v="107"/>
    <d v="2016-03-28T00:00:00"/>
    <d v="2016-03-31T00:00:00"/>
  </r>
  <r>
    <x v="5"/>
    <s v="Category1"/>
    <s v="ITEM2"/>
    <s v="DESCRIPTION2"/>
    <n v="1"/>
    <n v="433"/>
    <n v="433"/>
    <d v="2016-03-28T00:00:00"/>
    <d v="2016-03-31T00:00:00"/>
  </r>
  <r>
    <x v="2"/>
    <s v="Category2"/>
    <s v="ITEM4"/>
    <s v="DESCRIPTION4"/>
    <n v="1"/>
    <n v="736"/>
    <n v="736"/>
    <d v="2016-03-28T00:00:00"/>
    <d v="2016-03-31T00:00:00"/>
  </r>
  <r>
    <x v="4"/>
    <s v="Category2"/>
    <s v="ITEM4"/>
    <s v="DESCRIPTION4"/>
    <n v="1"/>
    <n v="704"/>
    <n v="704"/>
    <d v="2016-03-28T00:00:00"/>
    <d v="2016-03-31T00:00:00"/>
  </r>
  <r>
    <x v="3"/>
    <s v="Category1"/>
    <s v="ITEM2"/>
    <s v="DESCRIPTION2"/>
    <n v="1"/>
    <n v="514"/>
    <n v="514"/>
    <d v="2016-03-28T00:00:00"/>
    <d v="2016-03-31T00:00:00"/>
  </r>
  <r>
    <x v="0"/>
    <s v="Category3"/>
    <s v="ITEM5"/>
    <s v="DESCRIPTION5"/>
    <n v="1"/>
    <n v="619"/>
    <n v="619"/>
    <d v="2016-03-28T00:00:00"/>
    <d v="2016-03-31T00:00:00"/>
  </r>
  <r>
    <x v="3"/>
    <s v="Category1"/>
    <s v="ITEM2"/>
    <s v="DESCRIPTION2"/>
    <n v="1"/>
    <n v="213"/>
    <n v="213"/>
    <d v="2016-03-28T00:00:00"/>
    <d v="2016-03-31T00:00:00"/>
  </r>
  <r>
    <x v="2"/>
    <s v="Category2"/>
    <s v="ITEM3"/>
    <s v="DESCRIPTION3"/>
    <n v="1"/>
    <n v="932"/>
    <n v="932"/>
    <d v="2016-03-28T00:00:00"/>
    <d v="2016-03-31T00:00:00"/>
  </r>
  <r>
    <x v="1"/>
    <s v="Category1"/>
    <s v="ITEM1"/>
    <s v="DESCRIPTION1"/>
    <n v="1"/>
    <n v="346"/>
    <n v="346"/>
    <d v="2016-03-28T00:00:00"/>
    <d v="2016-03-31T00:00:00"/>
  </r>
  <r>
    <x v="1"/>
    <s v="Category2"/>
    <s v="ITEM4"/>
    <s v="DESCRIPTION4"/>
    <n v="1"/>
    <n v="866"/>
    <n v="866"/>
    <d v="2016-03-28T00:00:00"/>
    <d v="2016-03-31T00:00:00"/>
  </r>
  <r>
    <x v="5"/>
    <s v="Category2"/>
    <s v="ITEM3"/>
    <s v="DESCRIPTION3"/>
    <n v="1"/>
    <n v="937"/>
    <n v="937"/>
    <d v="2016-03-28T00:00:00"/>
    <d v="2016-03-31T00:00:00"/>
  </r>
  <r>
    <x v="5"/>
    <s v="Category3"/>
    <s v="ITEM5"/>
    <s v="DESCRIPTION5"/>
    <n v="1"/>
    <n v="899"/>
    <n v="899"/>
    <d v="2016-03-28T00:00:00"/>
    <d v="2016-03-31T00:00:00"/>
  </r>
  <r>
    <x v="0"/>
    <s v="Category1"/>
    <s v="ITEM1"/>
    <s v="DESCRIPTION1"/>
    <n v="1"/>
    <n v="866"/>
    <n v="866"/>
    <d v="2016-03-28T00:00:00"/>
    <d v="2016-03-31T00:00:00"/>
  </r>
  <r>
    <x v="3"/>
    <s v="Category3"/>
    <s v="ITEM5"/>
    <s v="DESCRIPTION5"/>
    <n v="1"/>
    <n v="656"/>
    <n v="656"/>
    <d v="2016-03-28T00:00:00"/>
    <d v="2016-03-31T00:00:00"/>
  </r>
  <r>
    <x v="1"/>
    <s v="Category2"/>
    <s v="ITEM3"/>
    <s v="DESCRIPTION3"/>
    <n v="1"/>
    <n v="184"/>
    <n v="184"/>
    <d v="2016-03-28T00:00:00"/>
    <d v="2016-03-31T00:00:00"/>
  </r>
  <r>
    <x v="5"/>
    <s v="Category1"/>
    <s v="ITEM2"/>
    <s v="DESCRIPTION2"/>
    <n v="1"/>
    <n v="454"/>
    <n v="454"/>
    <d v="2016-03-28T00:00:00"/>
    <d v="2016-03-31T00:00:00"/>
  </r>
  <r>
    <x v="3"/>
    <s v="Category3"/>
    <s v="ITEM5"/>
    <s v="DESCRIPTION5"/>
    <n v="1"/>
    <n v="188"/>
    <n v="188"/>
    <d v="2016-03-28T00:00:00"/>
    <d v="2016-03-31T00:00:00"/>
  </r>
  <r>
    <x v="1"/>
    <s v="Category1"/>
    <s v="ITEM1"/>
    <s v="DESCRIPTION1"/>
    <n v="1"/>
    <n v="829"/>
    <n v="829"/>
    <d v="2016-03-28T00:00:00"/>
    <d v="2016-03-31T00:00:00"/>
  </r>
  <r>
    <x v="1"/>
    <s v="Category3"/>
    <s v="ITEM5"/>
    <s v="DESCRIPTION5"/>
    <n v="1"/>
    <n v="828"/>
    <n v="828"/>
    <d v="2016-03-28T00:00:00"/>
    <d v="2016-03-31T00:00:00"/>
  </r>
  <r>
    <x v="0"/>
    <s v="Category1"/>
    <s v="ITEM2"/>
    <s v="DESCRIPTION2"/>
    <n v="1"/>
    <n v="820"/>
    <n v="820"/>
    <d v="2016-03-28T00:00:00"/>
    <d v="2016-03-31T00:00:00"/>
  </r>
  <r>
    <x v="1"/>
    <s v="Category1"/>
    <s v="ITEM2"/>
    <s v="DESCRIPTION2"/>
    <n v="1"/>
    <n v="889"/>
    <n v="889"/>
    <d v="2016-03-28T00:00:00"/>
    <d v="2016-03-31T00:00:00"/>
  </r>
  <r>
    <x v="5"/>
    <s v="Category2"/>
    <s v="ITEM3"/>
    <s v="DESCRIPTION3"/>
    <n v="1"/>
    <n v="171"/>
    <n v="171"/>
    <d v="2016-03-28T00:00:00"/>
    <d v="2016-03-31T00:00:00"/>
  </r>
  <r>
    <x v="5"/>
    <s v="Category2"/>
    <s v="ITEM3"/>
    <s v="DESCRIPTION3"/>
    <n v="1"/>
    <n v="566"/>
    <n v="566"/>
    <d v="2016-03-28T00:00:00"/>
    <d v="2016-03-31T00:00:00"/>
  </r>
  <r>
    <x v="3"/>
    <s v="Category2"/>
    <s v="ITEM4"/>
    <s v="DESCRIPTION4"/>
    <n v="1"/>
    <n v="400"/>
    <n v="400"/>
    <d v="2016-03-28T00:00:00"/>
    <d v="2016-03-31T00:00:00"/>
  </r>
  <r>
    <x v="5"/>
    <s v="Category1"/>
    <s v="ITEM2"/>
    <s v="DESCRIPTION2"/>
    <n v="1"/>
    <n v="481"/>
    <n v="481"/>
    <d v="2016-03-28T00:00:00"/>
    <d v="2016-03-31T00:00:00"/>
  </r>
  <r>
    <x v="4"/>
    <s v="Category3"/>
    <s v="ITEM5"/>
    <s v="DESCRIPTION5"/>
    <n v="1"/>
    <n v="956"/>
    <n v="956"/>
    <d v="2016-03-28T00:00:00"/>
    <d v="2016-03-31T00:00:00"/>
  </r>
  <r>
    <x v="4"/>
    <s v="Category2"/>
    <s v="ITEM4"/>
    <s v="DESCRIPTION4"/>
    <n v="1"/>
    <n v="763"/>
    <n v="763"/>
    <d v="2016-03-28T00:00:00"/>
    <d v="2016-03-31T00:00:00"/>
  </r>
  <r>
    <x v="0"/>
    <s v="Category3"/>
    <s v="ITEM5"/>
    <s v="DESCRIPTION5"/>
    <n v="1"/>
    <n v="247"/>
    <n v="247"/>
    <d v="2016-03-28T00:00:00"/>
    <d v="2016-03-31T00:00:00"/>
  </r>
  <r>
    <x v="5"/>
    <s v="Category1"/>
    <s v="ITEM1"/>
    <s v="DESCRIPTION1"/>
    <n v="1"/>
    <n v="944"/>
    <n v="944"/>
    <d v="2016-03-28T00:00:00"/>
    <d v="2016-03-31T00:00:00"/>
  </r>
  <r>
    <x v="4"/>
    <s v="Category3"/>
    <s v="ITEM5"/>
    <s v="DESCRIPTION5"/>
    <n v="1"/>
    <n v="245"/>
    <n v="245"/>
    <d v="2016-03-28T00:00:00"/>
    <d v="2016-03-31T00:00:00"/>
  </r>
  <r>
    <x v="2"/>
    <s v="Category1"/>
    <s v="ITEM2"/>
    <s v="DESCRIPTION2"/>
    <n v="1"/>
    <n v="455"/>
    <n v="455"/>
    <d v="2016-03-28T00:00:00"/>
    <d v="2016-03-31T00:00:00"/>
  </r>
  <r>
    <x v="4"/>
    <s v="Category2"/>
    <s v="ITEM4"/>
    <s v="DESCRIPTION4"/>
    <n v="1"/>
    <n v="107"/>
    <n v="107"/>
    <d v="2016-03-28T00:00:00"/>
    <d v="2016-03-31T00:00:00"/>
  </r>
  <r>
    <x v="4"/>
    <s v="Category2"/>
    <s v="ITEM4"/>
    <s v="DESCRIPTION4"/>
    <n v="1"/>
    <n v="904"/>
    <n v="904"/>
    <d v="2016-03-28T00:00:00"/>
    <d v="2016-03-31T00:00:00"/>
  </r>
  <r>
    <x v="2"/>
    <s v="Category3"/>
    <s v="ITEM5"/>
    <s v="DESCRIPTION5"/>
    <n v="1"/>
    <n v="388"/>
    <n v="388"/>
    <d v="2016-03-28T00:00:00"/>
    <d v="2016-03-31T00:00:00"/>
  </r>
  <r>
    <x v="0"/>
    <s v="Category2"/>
    <s v="ITEM3"/>
    <s v="DESCRIPTION3"/>
    <n v="1"/>
    <n v="370"/>
    <n v="370"/>
    <d v="2016-03-28T00:00:00"/>
    <d v="2016-03-31T00:00:00"/>
  </r>
  <r>
    <x v="3"/>
    <s v="Category2"/>
    <s v="ITEM3"/>
    <s v="DESCRIPTION3"/>
    <n v="1"/>
    <n v="636"/>
    <n v="636"/>
    <d v="2016-03-28T00:00:00"/>
    <d v="2016-03-31T00:00:00"/>
  </r>
  <r>
    <x v="0"/>
    <s v="Category2"/>
    <s v="ITEM4"/>
    <s v="DESCRIPTION4"/>
    <n v="1"/>
    <n v="851"/>
    <n v="851"/>
    <d v="2016-03-28T00:00:00"/>
    <d v="2016-03-31T00:00:00"/>
  </r>
  <r>
    <x v="2"/>
    <s v="Category1"/>
    <s v="ITEM1"/>
    <s v="DESCRIPTION1"/>
    <n v="1"/>
    <n v="839"/>
    <n v="839"/>
    <d v="2016-03-28T00:00:00"/>
    <d v="2016-03-31T00:00:00"/>
  </r>
  <r>
    <x v="1"/>
    <s v="Category1"/>
    <s v="ITEM1"/>
    <s v="DESCRIPTION1"/>
    <n v="1"/>
    <n v="542"/>
    <n v="542"/>
    <d v="2016-03-28T00:00:00"/>
    <d v="2016-03-31T00:00:00"/>
  </r>
  <r>
    <x v="5"/>
    <s v="Category1"/>
    <s v="ITEM1"/>
    <s v="DESCRIPTION1"/>
    <n v="1"/>
    <n v="723"/>
    <n v="723"/>
    <d v="2016-03-28T00:00:00"/>
    <d v="2016-03-31T00:00:00"/>
  </r>
  <r>
    <x v="2"/>
    <s v="Category3"/>
    <s v="ITEM5"/>
    <s v="DESCRIPTION5"/>
    <n v="1"/>
    <n v="297"/>
    <n v="297"/>
    <d v="2016-03-28T00:00:00"/>
    <d v="2016-03-31T00:00:00"/>
  </r>
  <r>
    <x v="3"/>
    <s v="Category1"/>
    <s v="ITEM1"/>
    <s v="DESCRIPTION1"/>
    <n v="1"/>
    <n v="675"/>
    <n v="675"/>
    <d v="2016-03-29T00:00:00"/>
    <d v="2016-03-31T00:00:00"/>
  </r>
  <r>
    <x v="2"/>
    <s v="Category1"/>
    <s v="ITEM2"/>
    <s v="DESCRIPTION2"/>
    <n v="1"/>
    <n v="142"/>
    <n v="142"/>
    <d v="2016-03-29T00:00:00"/>
    <d v="2016-03-31T00:00:00"/>
  </r>
  <r>
    <x v="5"/>
    <s v="Category3"/>
    <s v="ITEM5"/>
    <s v="DESCRIPTION5"/>
    <n v="1"/>
    <n v="492"/>
    <n v="492"/>
    <d v="2016-03-29T00:00:00"/>
    <d v="2016-03-31T00:00:00"/>
  </r>
  <r>
    <x v="2"/>
    <s v="Category2"/>
    <s v="ITEM4"/>
    <s v="DESCRIPTION4"/>
    <n v="1"/>
    <n v="421"/>
    <n v="421"/>
    <d v="2016-03-29T00:00:00"/>
    <d v="2016-03-31T00:00:00"/>
  </r>
  <r>
    <x v="2"/>
    <s v="Category2"/>
    <s v="ITEM4"/>
    <s v="DESCRIPTION4"/>
    <n v="1"/>
    <n v="911"/>
    <n v="911"/>
    <d v="2016-03-29T00:00:00"/>
    <d v="2016-03-31T00:00:00"/>
  </r>
  <r>
    <x v="1"/>
    <s v="Category1"/>
    <s v="ITEM1"/>
    <s v="DESCRIPTION1"/>
    <n v="1"/>
    <n v="271"/>
    <n v="271"/>
    <d v="2016-03-29T00:00:00"/>
    <d v="2016-03-31T00:00:00"/>
  </r>
  <r>
    <x v="4"/>
    <s v="Category1"/>
    <s v="ITEM1"/>
    <s v="DESCRIPTION1"/>
    <n v="1"/>
    <n v="809"/>
    <n v="809"/>
    <d v="2016-03-29T00:00:00"/>
    <d v="2016-03-31T00:00:00"/>
  </r>
  <r>
    <x v="0"/>
    <s v="Category2"/>
    <s v="ITEM4"/>
    <s v="DESCRIPTION4"/>
    <n v="1"/>
    <n v="318"/>
    <n v="318"/>
    <d v="2016-03-29T00:00:00"/>
    <d v="2016-03-31T00:00:00"/>
  </r>
  <r>
    <x v="3"/>
    <s v="Category2"/>
    <s v="ITEM4"/>
    <s v="DESCRIPTION4"/>
    <n v="1"/>
    <n v="452"/>
    <n v="452"/>
    <d v="2016-03-29T00:00:00"/>
    <d v="2016-03-31T00:00:00"/>
  </r>
  <r>
    <x v="0"/>
    <s v="Category3"/>
    <s v="ITEM5"/>
    <s v="DESCRIPTION5"/>
    <n v="1"/>
    <n v="709"/>
    <n v="709"/>
    <d v="2016-03-29T00:00:00"/>
    <d v="2016-03-31T00:00:00"/>
  </r>
  <r>
    <x v="4"/>
    <s v="Category3"/>
    <s v="ITEM5"/>
    <s v="DESCRIPTION5"/>
    <n v="1"/>
    <n v="727"/>
    <n v="727"/>
    <d v="2016-03-29T00:00:00"/>
    <d v="2016-03-31T00:00:00"/>
  </r>
  <r>
    <x v="3"/>
    <s v="Category2"/>
    <s v="ITEM3"/>
    <s v="DESCRIPTION3"/>
    <n v="1"/>
    <n v="399"/>
    <n v="399"/>
    <d v="2016-03-29T00:00:00"/>
    <d v="2016-03-31T00:00:00"/>
  </r>
  <r>
    <x v="4"/>
    <s v="Category2"/>
    <s v="ITEM3"/>
    <s v="DESCRIPTION3"/>
    <n v="1"/>
    <n v="674"/>
    <n v="674"/>
    <d v="2016-03-29T00:00:00"/>
    <d v="2016-03-31T00:00:00"/>
  </r>
  <r>
    <x v="4"/>
    <s v="Category2"/>
    <s v="ITEM4"/>
    <s v="DESCRIPTION4"/>
    <n v="1"/>
    <n v="896"/>
    <n v="896"/>
    <d v="2016-03-29T00:00:00"/>
    <d v="2016-03-31T00:00:00"/>
  </r>
  <r>
    <x v="0"/>
    <s v="Category1"/>
    <s v="ITEM1"/>
    <s v="DESCRIPTION1"/>
    <n v="1"/>
    <n v="907"/>
    <n v="907"/>
    <d v="2016-03-29T00:00:00"/>
    <d v="2016-03-31T00:00:00"/>
  </r>
  <r>
    <x v="1"/>
    <s v="Category2"/>
    <s v="ITEM4"/>
    <s v="DESCRIPTION4"/>
    <n v="1"/>
    <n v="375"/>
    <n v="375"/>
    <d v="2016-03-29T00:00:00"/>
    <d v="2016-03-31T00:00:00"/>
  </r>
  <r>
    <x v="5"/>
    <s v="Category3"/>
    <s v="ITEM5"/>
    <s v="DESCRIPTION5"/>
    <n v="1"/>
    <n v="877"/>
    <n v="877"/>
    <d v="2016-03-29T00:00:00"/>
    <d v="2016-03-31T00:00:00"/>
  </r>
  <r>
    <x v="4"/>
    <s v="Category2"/>
    <s v="ITEM3"/>
    <s v="DESCRIPTION3"/>
    <n v="1"/>
    <n v="827"/>
    <n v="827"/>
    <d v="2016-03-29T00:00:00"/>
    <d v="2016-03-31T00:00:00"/>
  </r>
  <r>
    <x v="1"/>
    <s v="Category2"/>
    <s v="ITEM4"/>
    <s v="DESCRIPTION4"/>
    <n v="1"/>
    <n v="133"/>
    <n v="133"/>
    <d v="2016-03-29T00:00:00"/>
    <d v="2016-03-31T00:00:00"/>
  </r>
  <r>
    <x v="2"/>
    <s v="Category2"/>
    <s v="ITEM4"/>
    <s v="DESCRIPTION4"/>
    <n v="1"/>
    <n v="890"/>
    <n v="890"/>
    <d v="2016-03-29T00:00:00"/>
    <d v="2016-03-31T00:00:00"/>
  </r>
  <r>
    <x v="1"/>
    <s v="Category1"/>
    <s v="ITEM1"/>
    <s v="DESCRIPTION1"/>
    <n v="1"/>
    <n v="761"/>
    <n v="761"/>
    <d v="2016-03-29T00:00:00"/>
    <d v="2016-03-31T00:00:00"/>
  </r>
  <r>
    <x v="1"/>
    <s v="Category2"/>
    <s v="ITEM3"/>
    <s v="DESCRIPTION3"/>
    <n v="1"/>
    <n v="976"/>
    <n v="976"/>
    <d v="2016-03-29T00:00:00"/>
    <d v="2016-03-31T00:00:00"/>
  </r>
  <r>
    <x v="0"/>
    <s v="Category1"/>
    <s v="ITEM2"/>
    <s v="DESCRIPTION2"/>
    <n v="1"/>
    <n v="988"/>
    <n v="988"/>
    <d v="2016-03-29T00:00:00"/>
    <d v="2016-03-31T00:00:00"/>
  </r>
  <r>
    <x v="4"/>
    <s v="Category3"/>
    <s v="ITEM5"/>
    <s v="DESCRIPTION5"/>
    <n v="1"/>
    <n v="870"/>
    <n v="870"/>
    <d v="2016-03-29T00:00:00"/>
    <d v="2016-03-31T00:00:00"/>
  </r>
  <r>
    <x v="4"/>
    <s v="Category2"/>
    <s v="ITEM3"/>
    <s v="DESCRIPTION3"/>
    <n v="1"/>
    <n v="956"/>
    <n v="956"/>
    <d v="2016-03-29T00:00:00"/>
    <d v="2016-03-31T00:00:00"/>
  </r>
  <r>
    <x v="3"/>
    <s v="Category3"/>
    <s v="ITEM5"/>
    <s v="DESCRIPTION5"/>
    <n v="1"/>
    <n v="459"/>
    <n v="459"/>
    <d v="2016-03-29T00:00:00"/>
    <d v="2016-03-31T00:00:00"/>
  </r>
  <r>
    <x v="1"/>
    <s v="Category2"/>
    <s v="ITEM4"/>
    <s v="DESCRIPTION4"/>
    <n v="1"/>
    <n v="187"/>
    <n v="187"/>
    <d v="2016-03-29T00:00:00"/>
    <d v="2016-03-31T00:00:00"/>
  </r>
  <r>
    <x v="0"/>
    <s v="Category2"/>
    <s v="ITEM3"/>
    <s v="DESCRIPTION3"/>
    <n v="1"/>
    <n v="639"/>
    <n v="639"/>
    <d v="2016-03-29T00:00:00"/>
    <d v="2016-03-31T00:00:00"/>
  </r>
  <r>
    <x v="2"/>
    <s v="Category1"/>
    <s v="ITEM1"/>
    <s v="DESCRIPTION1"/>
    <n v="1"/>
    <n v="960"/>
    <n v="960"/>
    <d v="2016-03-29T00:00:00"/>
    <d v="2016-03-31T00:00:00"/>
  </r>
  <r>
    <x v="1"/>
    <s v="Category2"/>
    <s v="ITEM3"/>
    <s v="DESCRIPTION3"/>
    <n v="1"/>
    <n v="766"/>
    <n v="766"/>
    <d v="2016-03-29T00:00:00"/>
    <d v="2016-03-31T00:00:00"/>
  </r>
  <r>
    <x v="5"/>
    <s v="Category2"/>
    <s v="ITEM3"/>
    <s v="DESCRIPTION3"/>
    <n v="1"/>
    <n v="765"/>
    <n v="765"/>
    <d v="2016-03-29T00:00:00"/>
    <d v="2016-03-31T00:00:00"/>
  </r>
  <r>
    <x v="2"/>
    <s v="Category2"/>
    <s v="ITEM3"/>
    <s v="DESCRIPTION3"/>
    <n v="1"/>
    <n v="612"/>
    <n v="612"/>
    <d v="2016-03-29T00:00:00"/>
    <d v="2016-03-31T00:00:00"/>
  </r>
  <r>
    <x v="1"/>
    <s v="Category1"/>
    <s v="ITEM2"/>
    <s v="DESCRIPTION2"/>
    <n v="1"/>
    <n v="490"/>
    <n v="490"/>
    <d v="2016-03-29T00:00:00"/>
    <d v="2016-03-31T00:00:00"/>
  </r>
  <r>
    <x v="1"/>
    <s v="Category2"/>
    <s v="ITEM4"/>
    <s v="DESCRIPTION4"/>
    <n v="1"/>
    <n v="996"/>
    <n v="996"/>
    <d v="2016-03-29T00:00:00"/>
    <d v="2016-03-31T00:00:00"/>
  </r>
  <r>
    <x v="3"/>
    <s v="Category3"/>
    <s v="ITEM5"/>
    <s v="DESCRIPTION5"/>
    <n v="1"/>
    <n v="558"/>
    <n v="558"/>
    <d v="2016-03-29T00:00:00"/>
    <d v="2016-03-31T00:00:00"/>
  </r>
  <r>
    <x v="1"/>
    <s v="Category1"/>
    <s v="ITEM2"/>
    <s v="DESCRIPTION2"/>
    <n v="1"/>
    <n v="809"/>
    <n v="809"/>
    <d v="2016-03-29T00:00:00"/>
    <d v="2016-03-31T00:00:00"/>
  </r>
  <r>
    <x v="1"/>
    <s v="Category1"/>
    <s v="ITEM1"/>
    <s v="DESCRIPTION1"/>
    <n v="1"/>
    <n v="860"/>
    <n v="860"/>
    <d v="2016-03-29T00:00:00"/>
    <d v="2016-03-31T00:00:00"/>
  </r>
  <r>
    <x v="3"/>
    <s v="Category2"/>
    <s v="ITEM3"/>
    <s v="DESCRIPTION3"/>
    <n v="1"/>
    <n v="489"/>
    <n v="489"/>
    <d v="2016-03-29T00:00:00"/>
    <d v="2016-03-31T00:00:00"/>
  </r>
  <r>
    <x v="3"/>
    <s v="Category1"/>
    <s v="ITEM2"/>
    <s v="DESCRIPTION2"/>
    <n v="1"/>
    <n v="916"/>
    <n v="916"/>
    <d v="2016-03-29T00:00:00"/>
    <d v="2016-03-31T00:00:00"/>
  </r>
  <r>
    <x v="4"/>
    <s v="Category2"/>
    <s v="ITEM3"/>
    <s v="DESCRIPTION3"/>
    <n v="1"/>
    <n v="810"/>
    <n v="810"/>
    <d v="2016-03-29T00:00:00"/>
    <d v="2016-03-31T00:00:00"/>
  </r>
  <r>
    <x v="2"/>
    <s v="Category2"/>
    <s v="ITEM3"/>
    <s v="DESCRIPTION3"/>
    <n v="1"/>
    <n v="573"/>
    <n v="573"/>
    <d v="2016-03-29T00:00:00"/>
    <d v="2016-03-31T00:00:00"/>
  </r>
  <r>
    <x v="5"/>
    <s v="Category1"/>
    <s v="ITEM2"/>
    <s v="DESCRIPTION2"/>
    <n v="1"/>
    <n v="940"/>
    <n v="940"/>
    <d v="2016-03-29T00:00:00"/>
    <d v="2016-03-31T00:00:00"/>
  </r>
  <r>
    <x v="2"/>
    <s v="Category2"/>
    <s v="ITEM3"/>
    <s v="DESCRIPTION3"/>
    <n v="1"/>
    <n v="709"/>
    <n v="709"/>
    <d v="2016-03-29T00:00:00"/>
    <d v="2016-03-31T00:00:00"/>
  </r>
  <r>
    <x v="1"/>
    <s v="Category2"/>
    <s v="ITEM3"/>
    <s v="DESCRIPTION3"/>
    <n v="1"/>
    <n v="666"/>
    <n v="666"/>
    <d v="2016-03-29T00:00:00"/>
    <d v="2016-03-31T00:00:00"/>
  </r>
  <r>
    <x v="1"/>
    <s v="Category1"/>
    <s v="ITEM1"/>
    <s v="DESCRIPTION1"/>
    <n v="1"/>
    <n v="784"/>
    <n v="784"/>
    <d v="2016-03-29T00:00:00"/>
    <d v="2016-03-31T00:00:00"/>
  </r>
  <r>
    <x v="1"/>
    <s v="Category2"/>
    <s v="ITEM3"/>
    <s v="DESCRIPTION3"/>
    <n v="1"/>
    <n v="573"/>
    <n v="573"/>
    <d v="2016-03-29T00:00:00"/>
    <d v="2016-03-31T00:00:00"/>
  </r>
  <r>
    <x v="4"/>
    <s v="Category1"/>
    <s v="ITEM2"/>
    <s v="DESCRIPTION2"/>
    <n v="1"/>
    <n v="536"/>
    <n v="536"/>
    <d v="2016-03-29T00:00:00"/>
    <d v="2016-03-31T00:00:00"/>
  </r>
  <r>
    <x v="2"/>
    <s v="Category2"/>
    <s v="ITEM3"/>
    <s v="DESCRIPTION3"/>
    <n v="1"/>
    <n v="121"/>
    <n v="121"/>
    <d v="2016-03-29T00:00:00"/>
    <d v="2016-03-31T00:00:00"/>
  </r>
  <r>
    <x v="4"/>
    <s v="Category1"/>
    <s v="ITEM1"/>
    <s v="DESCRIPTION1"/>
    <n v="1"/>
    <n v="543"/>
    <n v="543"/>
    <d v="2016-03-29T00:00:00"/>
    <d v="2016-03-31T00:00:00"/>
  </r>
  <r>
    <x v="4"/>
    <s v="Category2"/>
    <s v="ITEM3"/>
    <s v="DESCRIPTION3"/>
    <n v="1"/>
    <n v="368"/>
    <n v="368"/>
    <d v="2016-03-29T00:00:00"/>
    <d v="2016-03-31T00:00:00"/>
  </r>
  <r>
    <x v="2"/>
    <s v="Category2"/>
    <s v="ITEM4"/>
    <s v="DESCRIPTION4"/>
    <n v="1"/>
    <n v="171"/>
    <n v="171"/>
    <d v="2016-03-30T00:00:00"/>
    <d v="2016-03-31T00:00:00"/>
  </r>
  <r>
    <x v="0"/>
    <s v="Category2"/>
    <s v="ITEM3"/>
    <s v="DESCRIPTION3"/>
    <n v="1"/>
    <n v="825"/>
    <n v="825"/>
    <d v="2016-03-30T00:00:00"/>
    <d v="2016-03-31T00:00:00"/>
  </r>
  <r>
    <x v="0"/>
    <s v="Category1"/>
    <s v="ITEM2"/>
    <s v="DESCRIPTION2"/>
    <n v="1"/>
    <n v="153"/>
    <n v="153"/>
    <d v="2016-03-30T00:00:00"/>
    <d v="2016-03-31T00:00:00"/>
  </r>
  <r>
    <x v="4"/>
    <s v="Category1"/>
    <s v="ITEM1"/>
    <s v="DESCRIPTION1"/>
    <n v="1"/>
    <n v="177"/>
    <n v="177"/>
    <d v="2016-03-30T00:00:00"/>
    <d v="2016-03-31T00:00:00"/>
  </r>
  <r>
    <x v="0"/>
    <s v="Category2"/>
    <s v="ITEM3"/>
    <s v="DESCRIPTION3"/>
    <n v="1"/>
    <n v="202"/>
    <n v="202"/>
    <d v="2016-03-30T00:00:00"/>
    <d v="2016-03-31T00:00:00"/>
  </r>
  <r>
    <x v="0"/>
    <s v="Category2"/>
    <s v="ITEM4"/>
    <s v="DESCRIPTION4"/>
    <n v="1"/>
    <n v="596"/>
    <n v="596"/>
    <d v="2016-03-30T00:00:00"/>
    <d v="2016-03-31T00:00:00"/>
  </r>
  <r>
    <x v="3"/>
    <s v="Category2"/>
    <s v="ITEM3"/>
    <s v="DESCRIPTION3"/>
    <n v="1"/>
    <n v="754"/>
    <n v="754"/>
    <d v="2016-03-30T00:00:00"/>
    <d v="2016-03-31T00:00:00"/>
  </r>
  <r>
    <x v="4"/>
    <s v="Category3"/>
    <s v="ITEM5"/>
    <s v="DESCRIPTION5"/>
    <n v="1"/>
    <n v="353"/>
    <n v="353"/>
    <d v="2016-03-30T00:00:00"/>
    <d v="2016-03-31T00:00:00"/>
  </r>
  <r>
    <x v="1"/>
    <s v="Category1"/>
    <s v="ITEM1"/>
    <s v="DESCRIPTION1"/>
    <n v="1"/>
    <n v="234"/>
    <n v="234"/>
    <d v="2016-03-30T00:00:00"/>
    <d v="2016-03-31T00:00:00"/>
  </r>
  <r>
    <x v="0"/>
    <s v="Category1"/>
    <s v="ITEM1"/>
    <s v="DESCRIPTION1"/>
    <n v="1"/>
    <n v="113"/>
    <n v="113"/>
    <d v="2016-03-30T00:00:00"/>
    <d v="2016-03-31T00:00:00"/>
  </r>
  <r>
    <x v="0"/>
    <s v="Category3"/>
    <s v="ITEM5"/>
    <s v="DESCRIPTION5"/>
    <n v="1"/>
    <n v="735"/>
    <n v="735"/>
    <d v="2016-03-30T00:00:00"/>
    <d v="2016-03-31T00:00:00"/>
  </r>
  <r>
    <x v="3"/>
    <s v="Category1"/>
    <s v="ITEM2"/>
    <s v="DESCRIPTION2"/>
    <n v="1"/>
    <n v="971"/>
    <n v="971"/>
    <d v="2016-03-30T00:00:00"/>
    <d v="2016-03-31T00:00:00"/>
  </r>
  <r>
    <x v="0"/>
    <s v="Category2"/>
    <s v="ITEM3"/>
    <s v="DESCRIPTION3"/>
    <n v="1"/>
    <n v="767"/>
    <n v="767"/>
    <d v="2016-03-30T00:00:00"/>
    <d v="2016-03-31T00:00:00"/>
  </r>
  <r>
    <x v="5"/>
    <s v="Category2"/>
    <s v="ITEM3"/>
    <s v="DESCRIPTION3"/>
    <n v="1"/>
    <n v="837"/>
    <n v="837"/>
    <d v="2016-03-30T00:00:00"/>
    <d v="2016-03-31T00:00:00"/>
  </r>
  <r>
    <x v="0"/>
    <s v="Category1"/>
    <s v="ITEM2"/>
    <s v="DESCRIPTION2"/>
    <n v="1"/>
    <n v="278"/>
    <n v="278"/>
    <d v="2016-03-30T00:00:00"/>
    <d v="2016-03-31T00:00:00"/>
  </r>
  <r>
    <x v="5"/>
    <s v="Category3"/>
    <s v="ITEM5"/>
    <s v="DESCRIPTION5"/>
    <n v="1"/>
    <n v="933"/>
    <n v="933"/>
    <d v="2016-03-30T00:00:00"/>
    <d v="2016-03-31T00:00:00"/>
  </r>
  <r>
    <x v="2"/>
    <s v="Category3"/>
    <s v="ITEM5"/>
    <s v="DESCRIPTION5"/>
    <n v="1"/>
    <n v="934"/>
    <n v="934"/>
    <d v="2016-03-30T00:00:00"/>
    <d v="2016-03-31T00:00:00"/>
  </r>
  <r>
    <x v="5"/>
    <s v="Category3"/>
    <s v="ITEM5"/>
    <s v="DESCRIPTION5"/>
    <n v="1"/>
    <n v="801"/>
    <n v="801"/>
    <d v="2016-03-30T00:00:00"/>
    <d v="2016-03-31T00:00:00"/>
  </r>
  <r>
    <x v="4"/>
    <s v="Category1"/>
    <s v="ITEM1"/>
    <s v="DESCRIPTION1"/>
    <n v="1"/>
    <n v="250"/>
    <n v="250"/>
    <d v="2016-03-30T00:00:00"/>
    <d v="2016-03-31T00:00:00"/>
  </r>
  <r>
    <x v="3"/>
    <s v="Category2"/>
    <s v="ITEM4"/>
    <s v="DESCRIPTION4"/>
    <n v="1"/>
    <n v="259"/>
    <n v="259"/>
    <d v="2016-03-30T00:00:00"/>
    <d v="2016-03-31T00:00:00"/>
  </r>
  <r>
    <x v="1"/>
    <s v="Category1"/>
    <s v="ITEM1"/>
    <s v="DESCRIPTION1"/>
    <n v="1"/>
    <n v="840"/>
    <n v="840"/>
    <d v="2016-03-30T00:00:00"/>
    <d v="2016-03-31T00:00:00"/>
  </r>
  <r>
    <x v="3"/>
    <s v="Category1"/>
    <s v="ITEM1"/>
    <s v="DESCRIPTION1"/>
    <n v="1"/>
    <n v="499"/>
    <n v="499"/>
    <d v="2016-03-30T00:00:00"/>
    <d v="2016-03-31T00:00:00"/>
  </r>
  <r>
    <x v="0"/>
    <s v="Category1"/>
    <s v="ITEM2"/>
    <s v="DESCRIPTION2"/>
    <n v="1"/>
    <n v="550"/>
    <n v="550"/>
    <d v="2016-03-30T00:00:00"/>
    <d v="2016-03-31T00:00:00"/>
  </r>
  <r>
    <x v="2"/>
    <s v="Category1"/>
    <s v="ITEM2"/>
    <s v="DESCRIPTION2"/>
    <n v="1"/>
    <n v="400"/>
    <n v="400"/>
    <d v="2016-03-30T00:00:00"/>
    <d v="2016-03-31T00:00:00"/>
  </r>
  <r>
    <x v="5"/>
    <s v="Category1"/>
    <s v="ITEM2"/>
    <s v="DESCRIPTION2"/>
    <n v="1"/>
    <n v="184"/>
    <n v="184"/>
    <d v="2016-03-30T00:00:00"/>
    <d v="2016-03-31T00:00:00"/>
  </r>
  <r>
    <x v="4"/>
    <s v="Category2"/>
    <s v="ITEM3"/>
    <s v="DESCRIPTION3"/>
    <n v="1"/>
    <n v="233"/>
    <n v="233"/>
    <d v="2016-03-30T00:00:00"/>
    <d v="2016-03-31T00:00:00"/>
  </r>
  <r>
    <x v="2"/>
    <s v="Category3"/>
    <s v="ITEM5"/>
    <s v="DESCRIPTION5"/>
    <n v="1"/>
    <n v="664"/>
    <n v="664"/>
    <d v="2016-03-30T00:00:00"/>
    <d v="2016-03-31T00:00:00"/>
  </r>
  <r>
    <x v="4"/>
    <s v="Category1"/>
    <s v="ITEM1"/>
    <s v="DESCRIPTION1"/>
    <n v="1"/>
    <n v="205"/>
    <n v="205"/>
    <d v="2016-03-30T00:00:00"/>
    <d v="2016-03-31T00:00:00"/>
  </r>
  <r>
    <x v="0"/>
    <s v="Category3"/>
    <s v="ITEM5"/>
    <s v="DESCRIPTION5"/>
    <n v="1"/>
    <n v="915"/>
    <n v="915"/>
    <d v="2016-03-30T00:00:00"/>
    <d v="2016-03-31T00:00:00"/>
  </r>
  <r>
    <x v="2"/>
    <s v="Category1"/>
    <s v="ITEM1"/>
    <s v="DESCRIPTION1"/>
    <n v="1"/>
    <n v="676"/>
    <n v="676"/>
    <d v="2016-03-30T00:00:00"/>
    <d v="2016-03-31T00:00:00"/>
  </r>
  <r>
    <x v="4"/>
    <s v="Category2"/>
    <s v="ITEM4"/>
    <s v="DESCRIPTION4"/>
    <n v="1"/>
    <n v="457"/>
    <n v="457"/>
    <d v="2016-03-30T00:00:00"/>
    <d v="2016-03-31T00:00:00"/>
  </r>
  <r>
    <x v="2"/>
    <s v="Category1"/>
    <s v="ITEM2"/>
    <s v="DESCRIPTION2"/>
    <n v="1"/>
    <n v="472"/>
    <n v="472"/>
    <d v="2016-03-30T00:00:00"/>
    <d v="2016-03-31T00:00:00"/>
  </r>
  <r>
    <x v="5"/>
    <s v="Category2"/>
    <s v="ITEM4"/>
    <s v="DESCRIPTION4"/>
    <n v="1"/>
    <n v="263"/>
    <n v="263"/>
    <d v="2016-03-30T00:00:00"/>
    <d v="2016-03-31T00:00:00"/>
  </r>
  <r>
    <x v="4"/>
    <s v="Category2"/>
    <s v="ITEM4"/>
    <s v="DESCRIPTION4"/>
    <n v="1"/>
    <n v="848"/>
    <n v="848"/>
    <d v="2016-03-30T00:00:00"/>
    <d v="2016-03-31T00:00:00"/>
  </r>
  <r>
    <x v="5"/>
    <s v="Category2"/>
    <s v="ITEM3"/>
    <s v="DESCRIPTION3"/>
    <n v="1"/>
    <n v="738"/>
    <n v="738"/>
    <d v="2016-03-30T00:00:00"/>
    <d v="2016-03-31T00:00:00"/>
  </r>
  <r>
    <x v="4"/>
    <s v="Category3"/>
    <s v="ITEM5"/>
    <s v="DESCRIPTION5"/>
    <n v="1"/>
    <n v="443"/>
    <n v="443"/>
    <d v="2016-03-30T00:00:00"/>
    <d v="2016-03-31T00:00:00"/>
  </r>
  <r>
    <x v="5"/>
    <s v="Category1"/>
    <s v="ITEM1"/>
    <s v="DESCRIPTION1"/>
    <n v="1"/>
    <n v="545"/>
    <n v="545"/>
    <d v="2016-03-30T00:00:00"/>
    <d v="2016-03-31T00:00:00"/>
  </r>
  <r>
    <x v="0"/>
    <s v="Category2"/>
    <s v="ITEM3"/>
    <s v="DESCRIPTION3"/>
    <n v="1"/>
    <n v="907"/>
    <n v="907"/>
    <d v="2016-03-30T00:00:00"/>
    <d v="2016-03-31T00:00:00"/>
  </r>
  <r>
    <x v="5"/>
    <s v="Category3"/>
    <s v="ITEM5"/>
    <s v="DESCRIPTION5"/>
    <n v="1"/>
    <n v="746"/>
    <n v="746"/>
    <d v="2016-03-30T00:00:00"/>
    <d v="2016-03-31T00:00:00"/>
  </r>
  <r>
    <x v="2"/>
    <s v="Category1"/>
    <s v="ITEM1"/>
    <s v="DESCRIPTION1"/>
    <n v="1"/>
    <n v="556"/>
    <n v="556"/>
    <d v="2016-03-30T00:00:00"/>
    <d v="2016-03-31T00:00:00"/>
  </r>
  <r>
    <x v="3"/>
    <s v="Category2"/>
    <s v="ITEM4"/>
    <s v="DESCRIPTION4"/>
    <n v="1"/>
    <n v="867"/>
    <n v="867"/>
    <d v="2016-03-30T00:00:00"/>
    <d v="2016-03-31T00:00:00"/>
  </r>
  <r>
    <x v="1"/>
    <s v="Category1"/>
    <s v="ITEM1"/>
    <s v="DESCRIPTION1"/>
    <n v="1"/>
    <n v="263"/>
    <n v="263"/>
    <d v="2016-03-30T00:00:00"/>
    <d v="2016-03-31T00:00:00"/>
  </r>
  <r>
    <x v="4"/>
    <s v="Category1"/>
    <s v="ITEM2"/>
    <s v="DESCRIPTION2"/>
    <n v="1"/>
    <n v="272"/>
    <n v="272"/>
    <d v="2016-03-30T00:00:00"/>
    <d v="2016-03-31T00:00:00"/>
  </r>
  <r>
    <x v="4"/>
    <s v="Category3"/>
    <s v="ITEM5"/>
    <s v="DESCRIPTION5"/>
    <n v="1"/>
    <n v="290"/>
    <n v="290"/>
    <d v="2016-03-30T00:00:00"/>
    <d v="2016-03-31T00:00:00"/>
  </r>
  <r>
    <x v="3"/>
    <s v="Category3"/>
    <s v="ITEM5"/>
    <s v="DESCRIPTION5"/>
    <n v="1"/>
    <n v="935"/>
    <n v="935"/>
    <d v="2016-03-30T00:00:00"/>
    <d v="2016-03-31T00:00:00"/>
  </r>
  <r>
    <x v="4"/>
    <s v="Category2"/>
    <s v="ITEM4"/>
    <s v="DESCRIPTION4"/>
    <n v="1"/>
    <n v="907"/>
    <n v="907"/>
    <d v="2016-03-30T00:00:00"/>
    <d v="2016-03-31T00:00:00"/>
  </r>
  <r>
    <x v="5"/>
    <s v="Category2"/>
    <s v="ITEM3"/>
    <s v="DESCRIPTION3"/>
    <n v="1"/>
    <n v="503"/>
    <n v="503"/>
    <d v="2016-03-30T00:00:00"/>
    <d v="2016-03-31T00:00:00"/>
  </r>
  <r>
    <x v="1"/>
    <s v="Category1"/>
    <s v="ITEM1"/>
    <s v="DESCRIPTION1"/>
    <n v="1"/>
    <n v="507"/>
    <n v="507"/>
    <d v="2016-03-30T00:00:00"/>
    <d v="2016-03-31T00:00:00"/>
  </r>
  <r>
    <x v="1"/>
    <s v="Category3"/>
    <s v="ITEM5"/>
    <s v="DESCRIPTION5"/>
    <n v="1"/>
    <n v="730"/>
    <n v="730"/>
    <d v="2016-03-30T00:00:00"/>
    <d v="2016-03-31T00:00:00"/>
  </r>
  <r>
    <x v="1"/>
    <s v="Category1"/>
    <s v="ITEM1"/>
    <s v="DESCRIPTION1"/>
    <n v="1"/>
    <n v="404"/>
    <n v="404"/>
    <d v="2016-03-30T00:00:00"/>
    <d v="2016-03-31T00:00:00"/>
  </r>
  <r>
    <x v="2"/>
    <s v="Category2"/>
    <s v="ITEM4"/>
    <s v="DESCRIPTION4"/>
    <n v="1"/>
    <n v="451"/>
    <n v="451"/>
    <d v="2016-03-31T00:00:00"/>
    <d v="2016-03-31T00:00:00"/>
  </r>
  <r>
    <x v="4"/>
    <s v="Category2"/>
    <s v="ITEM3"/>
    <s v="DESCRIPTION3"/>
    <n v="1"/>
    <n v="484"/>
    <n v="484"/>
    <d v="2016-03-31T00:00:00"/>
    <d v="2016-03-31T00:00:00"/>
  </r>
  <r>
    <x v="1"/>
    <s v="Category2"/>
    <s v="ITEM3"/>
    <s v="DESCRIPTION3"/>
    <n v="1"/>
    <n v="933"/>
    <n v="933"/>
    <d v="2016-03-31T00:00:00"/>
    <d v="2016-03-31T00:00:00"/>
  </r>
  <r>
    <x v="2"/>
    <s v="Category2"/>
    <s v="ITEM3"/>
    <s v="DESCRIPTION3"/>
    <n v="1"/>
    <n v="434"/>
    <n v="434"/>
    <d v="2016-03-31T00:00:00"/>
    <d v="2016-03-31T00:00:00"/>
  </r>
  <r>
    <x v="3"/>
    <s v="Category2"/>
    <s v="ITEM3"/>
    <s v="DESCRIPTION3"/>
    <n v="1"/>
    <n v="347"/>
    <n v="347"/>
    <d v="2016-03-31T00:00:00"/>
    <d v="2016-03-31T00:00:00"/>
  </r>
  <r>
    <x v="3"/>
    <s v="Category2"/>
    <s v="ITEM4"/>
    <s v="DESCRIPTION4"/>
    <n v="1"/>
    <n v="428"/>
    <n v="428"/>
    <d v="2016-03-31T00:00:00"/>
    <d v="2016-03-31T00:00:00"/>
  </r>
  <r>
    <x v="5"/>
    <s v="Category2"/>
    <s v="ITEM3"/>
    <s v="DESCRIPTION3"/>
    <n v="1"/>
    <n v="409"/>
    <n v="409"/>
    <d v="2016-03-31T00:00:00"/>
    <d v="2016-03-31T00:00:00"/>
  </r>
  <r>
    <x v="4"/>
    <s v="Category2"/>
    <s v="ITEM3"/>
    <s v="DESCRIPTION3"/>
    <n v="1"/>
    <n v="899"/>
    <n v="899"/>
    <d v="2016-03-31T00:00:00"/>
    <d v="2016-03-31T00:00:00"/>
  </r>
  <r>
    <x v="2"/>
    <s v="Category2"/>
    <s v="ITEM4"/>
    <s v="DESCRIPTION4"/>
    <n v="1"/>
    <n v="180"/>
    <n v="180"/>
    <d v="2016-03-31T00:00:00"/>
    <d v="2016-03-31T00:00:00"/>
  </r>
  <r>
    <x v="1"/>
    <s v="Category1"/>
    <s v="ITEM2"/>
    <s v="DESCRIPTION2"/>
    <n v="1"/>
    <n v="274"/>
    <n v="274"/>
    <d v="2016-03-31T00:00:00"/>
    <d v="2016-03-31T00:00:00"/>
  </r>
  <r>
    <x v="0"/>
    <s v="Category3"/>
    <s v="ITEM5"/>
    <s v="DESCRIPTION5"/>
    <n v="1"/>
    <n v="601"/>
    <n v="601"/>
    <d v="2016-03-31T00:00:00"/>
    <d v="2016-03-31T00:00:00"/>
  </r>
  <r>
    <x v="3"/>
    <s v="Category2"/>
    <s v="ITEM4"/>
    <s v="DESCRIPTION4"/>
    <n v="1"/>
    <n v="996"/>
    <n v="996"/>
    <d v="2016-03-31T00:00:00"/>
    <d v="2016-03-31T00:00:00"/>
  </r>
  <r>
    <x v="5"/>
    <s v="Category2"/>
    <s v="ITEM3"/>
    <s v="DESCRIPTION3"/>
    <n v="1"/>
    <n v="413"/>
    <n v="413"/>
    <d v="2016-03-31T00:00:00"/>
    <d v="2016-03-31T00:00:00"/>
  </r>
  <r>
    <x v="0"/>
    <s v="Category3"/>
    <s v="ITEM5"/>
    <s v="DESCRIPTION5"/>
    <n v="1"/>
    <n v="478"/>
    <n v="478"/>
    <d v="2016-03-31T00:00:00"/>
    <d v="2016-03-31T00:00:00"/>
  </r>
  <r>
    <x v="2"/>
    <s v="Category1"/>
    <s v="ITEM1"/>
    <s v="DESCRIPTION1"/>
    <n v="1"/>
    <n v="707"/>
    <n v="707"/>
    <d v="2016-03-31T00:00:00"/>
    <d v="2016-03-31T00:00:00"/>
  </r>
  <r>
    <x v="1"/>
    <s v="Category3"/>
    <s v="ITEM5"/>
    <s v="DESCRIPTION5"/>
    <n v="1"/>
    <n v="366"/>
    <n v="366"/>
    <d v="2016-03-31T00:00:00"/>
    <d v="2016-03-31T00:00:00"/>
  </r>
  <r>
    <x v="4"/>
    <s v="Category2"/>
    <s v="ITEM3"/>
    <s v="DESCRIPTION3"/>
    <n v="1"/>
    <n v="134"/>
    <n v="134"/>
    <d v="2016-03-31T00:00:00"/>
    <d v="2016-03-31T00:00:00"/>
  </r>
  <r>
    <x v="2"/>
    <s v="Category1"/>
    <s v="ITEM1"/>
    <s v="DESCRIPTION1"/>
    <n v="1"/>
    <n v="421"/>
    <n v="421"/>
    <d v="2016-03-31T00:00:00"/>
    <d v="2016-03-31T00:00:00"/>
  </r>
  <r>
    <x v="4"/>
    <s v="Category1"/>
    <s v="ITEM2"/>
    <s v="DESCRIPTION2"/>
    <n v="1"/>
    <n v="224"/>
    <n v="224"/>
    <d v="2016-03-31T00:00:00"/>
    <d v="2016-03-31T00:00:00"/>
  </r>
  <r>
    <x v="5"/>
    <s v="Category1"/>
    <s v="ITEM1"/>
    <s v="DESCRIPTION1"/>
    <n v="1"/>
    <n v="941"/>
    <n v="941"/>
    <d v="2016-03-31T00:00:00"/>
    <d v="2016-03-31T00:00:00"/>
  </r>
  <r>
    <x v="0"/>
    <s v="Category3"/>
    <s v="ITEM5"/>
    <s v="DESCRIPTION5"/>
    <n v="1"/>
    <n v="886"/>
    <n v="886"/>
    <d v="2016-03-31T00:00:00"/>
    <d v="2016-03-31T00:00:00"/>
  </r>
  <r>
    <x v="2"/>
    <s v="Category1"/>
    <s v="ITEM1"/>
    <s v="DESCRIPTION1"/>
    <n v="1"/>
    <n v="478"/>
    <n v="478"/>
    <d v="2016-03-31T00:00:00"/>
    <d v="2016-03-31T00:00:00"/>
  </r>
  <r>
    <x v="5"/>
    <s v="Category1"/>
    <s v="ITEM2"/>
    <s v="DESCRIPTION2"/>
    <n v="1"/>
    <n v="745"/>
    <n v="745"/>
    <d v="2016-03-31T00:00:00"/>
    <d v="2016-03-31T00:00:00"/>
  </r>
  <r>
    <x v="3"/>
    <s v="Category2"/>
    <s v="ITEM4"/>
    <s v="DESCRIPTION4"/>
    <n v="1"/>
    <n v="264"/>
    <n v="264"/>
    <d v="2016-03-31T00:00:00"/>
    <d v="2016-03-31T00:00:00"/>
  </r>
  <r>
    <x v="0"/>
    <s v="Category1"/>
    <s v="ITEM2"/>
    <s v="DESCRIPTION2"/>
    <n v="1"/>
    <n v="970"/>
    <n v="970"/>
    <d v="2016-03-31T00:00:00"/>
    <d v="2016-03-31T00:00:00"/>
  </r>
  <r>
    <x v="1"/>
    <s v="Category2"/>
    <s v="ITEM3"/>
    <s v="DESCRIPTION3"/>
    <n v="1"/>
    <n v="134"/>
    <n v="134"/>
    <d v="2016-03-31T00:00:00"/>
    <d v="2016-03-31T00:00:00"/>
  </r>
  <r>
    <x v="3"/>
    <s v="Category3"/>
    <s v="ITEM5"/>
    <s v="DESCRIPTION5"/>
    <n v="1"/>
    <n v="344"/>
    <n v="344"/>
    <d v="2016-03-31T00:00:00"/>
    <d v="2016-03-31T00:00:00"/>
  </r>
  <r>
    <x v="3"/>
    <s v="Category2"/>
    <s v="ITEM3"/>
    <s v="DESCRIPTION3"/>
    <n v="1"/>
    <n v="906"/>
    <n v="906"/>
    <d v="2016-03-31T00:00:00"/>
    <d v="2016-03-31T00:00:00"/>
  </r>
  <r>
    <x v="1"/>
    <s v="Category1"/>
    <s v="ITEM1"/>
    <s v="DESCRIPTION1"/>
    <n v="1"/>
    <n v="477"/>
    <n v="477"/>
    <d v="2016-03-31T00:00:00"/>
    <d v="2016-03-31T00:00:00"/>
  </r>
  <r>
    <x v="0"/>
    <s v="Category1"/>
    <s v="ITEM2"/>
    <s v="DESCRIPTION2"/>
    <n v="1"/>
    <n v="337"/>
    <n v="337"/>
    <d v="2016-03-31T00:00:00"/>
    <d v="2016-03-31T00:00:00"/>
  </r>
  <r>
    <x v="5"/>
    <s v="Category2"/>
    <s v="ITEM3"/>
    <s v="DESCRIPTION3"/>
    <n v="1"/>
    <n v="767"/>
    <n v="767"/>
    <d v="2016-03-31T00:00:00"/>
    <d v="2016-03-31T00:00:00"/>
  </r>
  <r>
    <x v="1"/>
    <s v="Category2"/>
    <s v="ITEM4"/>
    <s v="DESCRIPTION4"/>
    <n v="1"/>
    <n v="252"/>
    <n v="252"/>
    <d v="2016-03-31T00:00:00"/>
    <d v="2016-03-31T00:00:00"/>
  </r>
  <r>
    <x v="0"/>
    <s v="Category1"/>
    <s v="ITEM1"/>
    <s v="DESCRIPTION1"/>
    <n v="1"/>
    <n v="224"/>
    <n v="224"/>
    <d v="2016-03-31T00:00:00"/>
    <d v="2016-03-31T00:00:00"/>
  </r>
  <r>
    <x v="1"/>
    <s v="Category2"/>
    <s v="ITEM3"/>
    <s v="DESCRIPTION3"/>
    <n v="1"/>
    <n v="923"/>
    <n v="923"/>
    <d v="2016-03-31T00:00:00"/>
    <d v="2016-03-31T00:00:00"/>
  </r>
  <r>
    <x v="4"/>
    <s v="Category3"/>
    <s v="ITEM5"/>
    <s v="DESCRIPTION5"/>
    <n v="1"/>
    <n v="248"/>
    <n v="248"/>
    <d v="2016-03-31T00:00:00"/>
    <d v="2016-03-31T00:00:00"/>
  </r>
  <r>
    <x v="5"/>
    <s v="Category1"/>
    <s v="ITEM1"/>
    <s v="DESCRIPTION1"/>
    <n v="1"/>
    <n v="634"/>
    <n v="634"/>
    <d v="2016-03-31T00:00:00"/>
    <d v="2016-03-31T00:00:00"/>
  </r>
  <r>
    <x v="3"/>
    <s v="Category1"/>
    <s v="ITEM2"/>
    <s v="DESCRIPTION2"/>
    <n v="1"/>
    <n v="978"/>
    <n v="978"/>
    <d v="2016-03-31T00:00:00"/>
    <d v="2016-03-31T00:00:00"/>
  </r>
  <r>
    <x v="0"/>
    <s v="Category1"/>
    <s v="ITEM2"/>
    <s v="DESCRIPTION2"/>
    <n v="1"/>
    <n v="737"/>
    <n v="737"/>
    <d v="2016-03-31T00:00:00"/>
    <d v="2016-03-31T00:00:00"/>
  </r>
  <r>
    <x v="3"/>
    <s v="Category1"/>
    <s v="ITEM1"/>
    <s v="DESCRIPTION1"/>
    <n v="1"/>
    <n v="514"/>
    <n v="514"/>
    <d v="2016-03-31T00:00:00"/>
    <d v="2016-03-31T00:00:00"/>
  </r>
  <r>
    <x v="3"/>
    <s v="Category1"/>
    <s v="ITEM1"/>
    <s v="DESCRIPTION1"/>
    <n v="1"/>
    <n v="633"/>
    <n v="633"/>
    <d v="2016-03-31T00:00:00"/>
    <d v="2016-03-31T00:00:00"/>
  </r>
  <r>
    <x v="5"/>
    <s v="Category3"/>
    <s v="ITEM5"/>
    <s v="DESCRIPTION5"/>
    <n v="1"/>
    <n v="152"/>
    <n v="152"/>
    <d v="2016-03-31T00:00:00"/>
    <d v="2016-03-31T00:00:00"/>
  </r>
  <r>
    <x v="4"/>
    <s v="Category3"/>
    <s v="ITEM5"/>
    <s v="DESCRIPTION5"/>
    <n v="1"/>
    <n v="702"/>
    <n v="702"/>
    <d v="2016-03-31T00:00:00"/>
    <d v="2016-03-31T00:00:00"/>
  </r>
  <r>
    <x v="4"/>
    <s v="Category1"/>
    <s v="ITEM1"/>
    <s v="DESCRIPTION1"/>
    <n v="1"/>
    <n v="206"/>
    <n v="206"/>
    <d v="2016-03-31T00:00:00"/>
    <d v="2016-03-31T00:00:00"/>
  </r>
  <r>
    <x v="4"/>
    <s v="Category3"/>
    <s v="ITEM5"/>
    <s v="DESCRIPTION5"/>
    <n v="1"/>
    <n v="701"/>
    <n v="701"/>
    <d v="2016-03-31T00:00:00"/>
    <d v="2016-03-31T00:00:00"/>
  </r>
  <r>
    <x v="5"/>
    <s v="Category1"/>
    <s v="ITEM1"/>
    <s v="DESCRIPTION1"/>
    <n v="1"/>
    <n v="216"/>
    <n v="216"/>
    <d v="2016-03-31T00:00:00"/>
    <d v="2016-03-31T00:00:00"/>
  </r>
  <r>
    <x v="2"/>
    <s v="Category2"/>
    <s v="ITEM4"/>
    <s v="DESCRIPTION4"/>
    <n v="1"/>
    <n v="447"/>
    <n v="447"/>
    <d v="2016-03-31T00:00:00"/>
    <d v="2016-03-31T00:00:00"/>
  </r>
  <r>
    <x v="5"/>
    <s v="Category3"/>
    <s v="ITEM5"/>
    <s v="DESCRIPTION5"/>
    <n v="1"/>
    <n v="447"/>
    <n v="447"/>
    <d v="2016-03-31T00:00:00"/>
    <d v="2016-03-31T00:00:00"/>
  </r>
  <r>
    <x v="2"/>
    <s v="Category1"/>
    <s v="ITEM1"/>
    <s v="DESCRIPTION1"/>
    <n v="1"/>
    <n v="262"/>
    <n v="262"/>
    <d v="2016-03-31T00:00:00"/>
    <d v="2016-03-31T00:00:00"/>
  </r>
  <r>
    <x v="2"/>
    <s v="Category1"/>
    <s v="ITEM2"/>
    <s v="DESCRIPTION2"/>
    <n v="1"/>
    <n v="274"/>
    <n v="274"/>
    <d v="2016-03-31T00:00:00"/>
    <d v="2016-03-31T00:00:00"/>
  </r>
  <r>
    <x v="3"/>
    <s v="Category2"/>
    <s v="ITEM4"/>
    <s v="DESCRIPTION4"/>
    <n v="1"/>
    <n v="578"/>
    <n v="578"/>
    <d v="2016-03-31T00:00:00"/>
    <d v="2016-03-31T00:00:00"/>
  </r>
  <r>
    <x v="2"/>
    <s v="Category1"/>
    <s v="ITEM2"/>
    <s v="DESCRIPTION2"/>
    <n v="1"/>
    <n v="968"/>
    <n v="968"/>
    <d v="2016-04-01T00:00:00"/>
    <d v="2016-04-30T00:00:00"/>
  </r>
  <r>
    <x v="1"/>
    <s v="Category3"/>
    <s v="ITEM5"/>
    <s v="DESCRIPTION5"/>
    <n v="1"/>
    <n v="725"/>
    <n v="725"/>
    <d v="2016-04-01T00:00:00"/>
    <d v="2016-04-30T00:00:00"/>
  </r>
  <r>
    <x v="0"/>
    <s v="Category2"/>
    <s v="ITEM4"/>
    <s v="DESCRIPTION4"/>
    <n v="1"/>
    <n v="675"/>
    <n v="675"/>
    <d v="2016-04-01T00:00:00"/>
    <d v="2016-04-30T00:00:00"/>
  </r>
  <r>
    <x v="3"/>
    <s v="Category1"/>
    <s v="ITEM1"/>
    <s v="DESCRIPTION1"/>
    <n v="1"/>
    <n v="491"/>
    <n v="491"/>
    <d v="2016-04-01T00:00:00"/>
    <d v="2016-04-30T00:00:00"/>
  </r>
  <r>
    <x v="0"/>
    <s v="Category2"/>
    <s v="ITEM4"/>
    <s v="DESCRIPTION4"/>
    <n v="1"/>
    <n v="164"/>
    <n v="164"/>
    <d v="2016-04-01T00:00:00"/>
    <d v="2016-04-30T00:00:00"/>
  </r>
  <r>
    <x v="1"/>
    <s v="Category2"/>
    <s v="ITEM4"/>
    <s v="DESCRIPTION4"/>
    <n v="1"/>
    <n v="985"/>
    <n v="985"/>
    <d v="2016-04-01T00:00:00"/>
    <d v="2016-04-30T00:00:00"/>
  </r>
  <r>
    <x v="4"/>
    <s v="Category2"/>
    <s v="ITEM4"/>
    <s v="DESCRIPTION4"/>
    <n v="1"/>
    <n v="906"/>
    <n v="906"/>
    <d v="2016-04-01T00:00:00"/>
    <d v="2016-04-30T00:00:00"/>
  </r>
  <r>
    <x v="4"/>
    <s v="Category3"/>
    <s v="ITEM5"/>
    <s v="DESCRIPTION5"/>
    <n v="1"/>
    <n v="829"/>
    <n v="829"/>
    <d v="2016-04-01T00:00:00"/>
    <d v="2016-04-30T00:00:00"/>
  </r>
  <r>
    <x v="4"/>
    <s v="Category3"/>
    <s v="ITEM5"/>
    <s v="DESCRIPTION5"/>
    <n v="1"/>
    <n v="359"/>
    <n v="359"/>
    <d v="2016-04-01T00:00:00"/>
    <d v="2016-04-30T00:00:00"/>
  </r>
  <r>
    <x v="4"/>
    <s v="Category3"/>
    <s v="ITEM5"/>
    <s v="DESCRIPTION5"/>
    <n v="1"/>
    <n v="873"/>
    <n v="873"/>
    <d v="2016-04-01T00:00:00"/>
    <d v="2016-04-30T00:00:00"/>
  </r>
  <r>
    <x v="0"/>
    <s v="Category3"/>
    <s v="ITEM5"/>
    <s v="DESCRIPTION5"/>
    <n v="1"/>
    <n v="608"/>
    <n v="608"/>
    <d v="2016-04-01T00:00:00"/>
    <d v="2016-04-30T00:00:00"/>
  </r>
  <r>
    <x v="2"/>
    <s v="Category3"/>
    <s v="ITEM5"/>
    <s v="DESCRIPTION5"/>
    <n v="1"/>
    <n v="760"/>
    <n v="760"/>
    <d v="2016-04-01T00:00:00"/>
    <d v="2016-04-30T00:00:00"/>
  </r>
  <r>
    <x v="4"/>
    <s v="Category2"/>
    <s v="ITEM4"/>
    <s v="DESCRIPTION4"/>
    <n v="1"/>
    <n v="553"/>
    <n v="553"/>
    <d v="2016-04-01T00:00:00"/>
    <d v="2016-04-30T00:00:00"/>
  </r>
  <r>
    <x v="0"/>
    <s v="Category1"/>
    <s v="ITEM1"/>
    <s v="DESCRIPTION1"/>
    <n v="1"/>
    <n v="622"/>
    <n v="622"/>
    <d v="2016-04-01T00:00:00"/>
    <d v="2016-04-30T00:00:00"/>
  </r>
  <r>
    <x v="0"/>
    <s v="Category1"/>
    <s v="ITEM2"/>
    <s v="DESCRIPTION2"/>
    <n v="1"/>
    <n v="173"/>
    <n v="173"/>
    <d v="2016-04-01T00:00:00"/>
    <d v="2016-04-30T00:00:00"/>
  </r>
  <r>
    <x v="4"/>
    <s v="Category3"/>
    <s v="ITEM5"/>
    <s v="DESCRIPTION5"/>
    <n v="1"/>
    <n v="135"/>
    <n v="135"/>
    <d v="2016-04-01T00:00:00"/>
    <d v="2016-04-30T00:00:00"/>
  </r>
  <r>
    <x v="1"/>
    <s v="Category2"/>
    <s v="ITEM3"/>
    <s v="DESCRIPTION3"/>
    <n v="1"/>
    <n v="840"/>
    <n v="840"/>
    <d v="2016-04-01T00:00:00"/>
    <d v="2016-04-30T00:00:00"/>
  </r>
  <r>
    <x v="1"/>
    <s v="Category1"/>
    <s v="ITEM1"/>
    <s v="DESCRIPTION1"/>
    <n v="1"/>
    <n v="647"/>
    <n v="647"/>
    <d v="2016-04-01T00:00:00"/>
    <d v="2016-04-30T00:00:00"/>
  </r>
  <r>
    <x v="4"/>
    <s v="Category2"/>
    <s v="ITEM4"/>
    <s v="DESCRIPTION4"/>
    <n v="1"/>
    <n v="712"/>
    <n v="712"/>
    <d v="2016-04-01T00:00:00"/>
    <d v="2016-04-30T00:00:00"/>
  </r>
  <r>
    <x v="4"/>
    <s v="Category3"/>
    <s v="ITEM5"/>
    <s v="DESCRIPTION5"/>
    <n v="1"/>
    <n v="412"/>
    <n v="412"/>
    <d v="2016-04-01T00:00:00"/>
    <d v="2016-04-30T00:00:00"/>
  </r>
  <r>
    <x v="0"/>
    <s v="Category2"/>
    <s v="ITEM3"/>
    <s v="DESCRIPTION3"/>
    <n v="1"/>
    <n v="276"/>
    <n v="276"/>
    <d v="2016-04-01T00:00:00"/>
    <d v="2016-04-30T00:00:00"/>
  </r>
  <r>
    <x v="4"/>
    <s v="Category3"/>
    <s v="ITEM5"/>
    <s v="DESCRIPTION5"/>
    <n v="1"/>
    <n v="250"/>
    <n v="250"/>
    <d v="2016-04-01T00:00:00"/>
    <d v="2016-04-30T00:00:00"/>
  </r>
  <r>
    <x v="0"/>
    <s v="Category3"/>
    <s v="ITEM5"/>
    <s v="DESCRIPTION5"/>
    <n v="1"/>
    <n v="885"/>
    <n v="885"/>
    <d v="2016-04-01T00:00:00"/>
    <d v="2016-04-30T00:00:00"/>
  </r>
  <r>
    <x v="1"/>
    <s v="Category3"/>
    <s v="ITEM5"/>
    <s v="DESCRIPTION5"/>
    <n v="1"/>
    <n v="792"/>
    <n v="792"/>
    <d v="2016-04-01T00:00:00"/>
    <d v="2016-04-30T00:00:00"/>
  </r>
  <r>
    <x v="4"/>
    <s v="Category1"/>
    <s v="ITEM1"/>
    <s v="DESCRIPTION1"/>
    <n v="1"/>
    <n v="609"/>
    <n v="609"/>
    <d v="2016-04-01T00:00:00"/>
    <d v="2016-04-30T00:00:00"/>
  </r>
  <r>
    <x v="2"/>
    <s v="Category1"/>
    <s v="ITEM2"/>
    <s v="DESCRIPTION2"/>
    <n v="1"/>
    <n v="805"/>
    <n v="805"/>
    <d v="2016-04-01T00:00:00"/>
    <d v="2016-04-30T00:00:00"/>
  </r>
  <r>
    <x v="2"/>
    <s v="Category1"/>
    <s v="ITEM1"/>
    <s v="DESCRIPTION1"/>
    <n v="1"/>
    <n v="344"/>
    <n v="344"/>
    <d v="2016-04-01T00:00:00"/>
    <d v="2016-04-30T00:00:00"/>
  </r>
  <r>
    <x v="1"/>
    <s v="Category3"/>
    <s v="ITEM5"/>
    <s v="DESCRIPTION5"/>
    <n v="1"/>
    <n v="690"/>
    <n v="690"/>
    <d v="2016-04-01T00:00:00"/>
    <d v="2016-04-30T00:00:00"/>
  </r>
  <r>
    <x v="0"/>
    <s v="Category3"/>
    <s v="ITEM5"/>
    <s v="DESCRIPTION5"/>
    <n v="1"/>
    <n v="471"/>
    <n v="471"/>
    <d v="2016-04-01T00:00:00"/>
    <d v="2016-04-30T00:00:00"/>
  </r>
  <r>
    <x v="2"/>
    <s v="Category1"/>
    <s v="ITEM2"/>
    <s v="DESCRIPTION2"/>
    <n v="1"/>
    <n v="178"/>
    <n v="178"/>
    <d v="2016-04-01T00:00:00"/>
    <d v="2016-04-30T00:00:00"/>
  </r>
  <r>
    <x v="0"/>
    <s v="Category2"/>
    <s v="ITEM4"/>
    <s v="DESCRIPTION4"/>
    <n v="1"/>
    <n v="120"/>
    <n v="120"/>
    <d v="2016-04-01T00:00:00"/>
    <d v="2016-04-30T00:00:00"/>
  </r>
  <r>
    <x v="3"/>
    <s v="Category1"/>
    <s v="ITEM2"/>
    <s v="DESCRIPTION2"/>
    <n v="1"/>
    <n v="120"/>
    <n v="120"/>
    <d v="2016-04-01T00:00:00"/>
    <d v="2016-04-30T00:00:00"/>
  </r>
  <r>
    <x v="2"/>
    <s v="Category2"/>
    <s v="ITEM3"/>
    <s v="DESCRIPTION3"/>
    <n v="1"/>
    <n v="692"/>
    <n v="692"/>
    <d v="2016-04-01T00:00:00"/>
    <d v="2016-04-30T00:00:00"/>
  </r>
  <r>
    <x v="4"/>
    <s v="Category2"/>
    <s v="ITEM4"/>
    <s v="DESCRIPTION4"/>
    <n v="1"/>
    <n v="228"/>
    <n v="228"/>
    <d v="2016-04-01T00:00:00"/>
    <d v="2016-04-30T00:00:00"/>
  </r>
  <r>
    <x v="1"/>
    <s v="Category1"/>
    <s v="ITEM2"/>
    <s v="DESCRIPTION2"/>
    <n v="1"/>
    <n v="169"/>
    <n v="169"/>
    <d v="2016-04-01T00:00:00"/>
    <d v="2016-04-30T00:00:00"/>
  </r>
  <r>
    <x v="1"/>
    <s v="Category1"/>
    <s v="ITEM2"/>
    <s v="DESCRIPTION2"/>
    <n v="1"/>
    <n v="908"/>
    <n v="908"/>
    <d v="2016-04-01T00:00:00"/>
    <d v="2016-04-30T00:00:00"/>
  </r>
  <r>
    <x v="3"/>
    <s v="Category2"/>
    <s v="ITEM4"/>
    <s v="DESCRIPTION4"/>
    <n v="1"/>
    <n v="958"/>
    <n v="958"/>
    <d v="2016-04-01T00:00:00"/>
    <d v="2016-04-30T00:00:00"/>
  </r>
  <r>
    <x v="1"/>
    <s v="Category3"/>
    <s v="ITEM5"/>
    <s v="DESCRIPTION5"/>
    <n v="1"/>
    <n v="238"/>
    <n v="238"/>
    <d v="2016-04-01T00:00:00"/>
    <d v="2016-04-30T00:00:00"/>
  </r>
  <r>
    <x v="0"/>
    <s v="Category1"/>
    <s v="ITEM1"/>
    <s v="DESCRIPTION1"/>
    <n v="1"/>
    <n v="249"/>
    <n v="249"/>
    <d v="2016-04-01T00:00:00"/>
    <d v="2016-04-30T00:00:00"/>
  </r>
  <r>
    <x v="2"/>
    <s v="Category1"/>
    <s v="ITEM1"/>
    <s v="DESCRIPTION1"/>
    <n v="1"/>
    <n v="605"/>
    <n v="605"/>
    <d v="2016-04-01T00:00:00"/>
    <d v="2016-04-30T00:00:00"/>
  </r>
  <r>
    <x v="4"/>
    <s v="Category2"/>
    <s v="ITEM3"/>
    <s v="DESCRIPTION3"/>
    <n v="1"/>
    <n v="314"/>
    <n v="314"/>
    <d v="2016-04-01T00:00:00"/>
    <d v="2016-04-30T00:00:00"/>
  </r>
  <r>
    <x v="0"/>
    <s v="Category2"/>
    <s v="ITEM3"/>
    <s v="DESCRIPTION3"/>
    <n v="1"/>
    <n v="929"/>
    <n v="929"/>
    <d v="2016-04-01T00:00:00"/>
    <d v="2016-04-30T00:00:00"/>
  </r>
  <r>
    <x v="0"/>
    <s v="Category1"/>
    <s v="ITEM1"/>
    <s v="DESCRIPTION1"/>
    <n v="1"/>
    <n v="182"/>
    <n v="182"/>
    <d v="2016-04-01T00:00:00"/>
    <d v="2016-04-30T00:00:00"/>
  </r>
  <r>
    <x v="3"/>
    <s v="Category1"/>
    <s v="ITEM2"/>
    <s v="DESCRIPTION2"/>
    <n v="1"/>
    <n v="644"/>
    <n v="644"/>
    <d v="2016-04-01T00:00:00"/>
    <d v="2016-04-30T00:00:00"/>
  </r>
  <r>
    <x v="1"/>
    <s v="Category2"/>
    <s v="ITEM3"/>
    <s v="DESCRIPTION3"/>
    <n v="1"/>
    <n v="554"/>
    <n v="554"/>
    <d v="2016-04-01T00:00:00"/>
    <d v="2016-04-30T00:00:00"/>
  </r>
  <r>
    <x v="1"/>
    <s v="Category2"/>
    <s v="ITEM4"/>
    <s v="DESCRIPTION4"/>
    <n v="1"/>
    <n v="858"/>
    <n v="858"/>
    <d v="2016-04-01T00:00:00"/>
    <d v="2016-04-30T00:00:00"/>
  </r>
  <r>
    <x v="2"/>
    <s v="Category2"/>
    <s v="ITEM3"/>
    <s v="DESCRIPTION3"/>
    <n v="1"/>
    <n v="499"/>
    <n v="499"/>
    <d v="2016-04-01T00:00:00"/>
    <d v="2016-04-30T00:00:00"/>
  </r>
  <r>
    <x v="4"/>
    <s v="Category1"/>
    <s v="ITEM2"/>
    <s v="DESCRIPTION2"/>
    <n v="1"/>
    <n v="286"/>
    <n v="286"/>
    <d v="2016-04-01T00:00:00"/>
    <d v="2016-04-30T00:00:00"/>
  </r>
  <r>
    <x v="2"/>
    <s v="Category1"/>
    <s v="ITEM1"/>
    <s v="DESCRIPTION1"/>
    <n v="1"/>
    <n v="396"/>
    <n v="396"/>
    <d v="2016-04-01T00:00:00"/>
    <d v="2016-04-30T00:00:00"/>
  </r>
  <r>
    <x v="4"/>
    <s v="Category2"/>
    <s v="ITEM3"/>
    <s v="DESCRIPTION3"/>
    <n v="1"/>
    <n v="365"/>
    <n v="365"/>
    <d v="2016-04-01T00:00:00"/>
    <d v="2016-04-30T00:00:00"/>
  </r>
  <r>
    <x v="4"/>
    <s v="Category3"/>
    <s v="ITEM5"/>
    <s v="DESCRIPTION5"/>
    <n v="1"/>
    <n v="216"/>
    <n v="216"/>
    <d v="2016-04-02T00:00:00"/>
    <d v="2016-04-30T00:00:00"/>
  </r>
  <r>
    <x v="3"/>
    <s v="Category2"/>
    <s v="ITEM3"/>
    <s v="DESCRIPTION3"/>
    <n v="1"/>
    <n v="396"/>
    <n v="396"/>
    <d v="2016-04-02T00:00:00"/>
    <d v="2016-04-30T00:00:00"/>
  </r>
  <r>
    <x v="5"/>
    <s v="Category3"/>
    <s v="ITEM5"/>
    <s v="DESCRIPTION5"/>
    <n v="1"/>
    <n v="617"/>
    <n v="617"/>
    <d v="2016-04-02T00:00:00"/>
    <d v="2016-04-30T00:00:00"/>
  </r>
  <r>
    <x v="1"/>
    <s v="Category1"/>
    <s v="ITEM1"/>
    <s v="DESCRIPTION1"/>
    <n v="1"/>
    <n v="331"/>
    <n v="331"/>
    <d v="2016-04-02T00:00:00"/>
    <d v="2016-04-30T00:00:00"/>
  </r>
  <r>
    <x v="0"/>
    <s v="Category2"/>
    <s v="ITEM3"/>
    <s v="DESCRIPTION3"/>
    <n v="1"/>
    <n v="181"/>
    <n v="181"/>
    <d v="2016-04-02T00:00:00"/>
    <d v="2016-04-30T00:00:00"/>
  </r>
  <r>
    <x v="3"/>
    <s v="Category3"/>
    <s v="ITEM5"/>
    <s v="DESCRIPTION5"/>
    <n v="1"/>
    <n v="557"/>
    <n v="557"/>
    <d v="2016-04-02T00:00:00"/>
    <d v="2016-04-30T00:00:00"/>
  </r>
  <r>
    <x v="1"/>
    <s v="Category1"/>
    <s v="ITEM2"/>
    <s v="DESCRIPTION2"/>
    <n v="1"/>
    <n v="686"/>
    <n v="686"/>
    <d v="2016-04-02T00:00:00"/>
    <d v="2016-04-30T00:00:00"/>
  </r>
  <r>
    <x v="4"/>
    <s v="Category3"/>
    <s v="ITEM5"/>
    <s v="DESCRIPTION5"/>
    <n v="1"/>
    <n v="223"/>
    <n v="223"/>
    <d v="2016-04-02T00:00:00"/>
    <d v="2016-04-30T00:00:00"/>
  </r>
  <r>
    <x v="1"/>
    <s v="Category2"/>
    <s v="ITEM3"/>
    <s v="DESCRIPTION3"/>
    <n v="1"/>
    <n v="749"/>
    <n v="749"/>
    <d v="2016-04-02T00:00:00"/>
    <d v="2016-04-30T00:00:00"/>
  </r>
  <r>
    <x v="4"/>
    <s v="Category1"/>
    <s v="ITEM2"/>
    <s v="DESCRIPTION2"/>
    <n v="1"/>
    <n v="816"/>
    <n v="816"/>
    <d v="2016-04-02T00:00:00"/>
    <d v="2016-04-30T00:00:00"/>
  </r>
  <r>
    <x v="4"/>
    <s v="Category2"/>
    <s v="ITEM4"/>
    <s v="DESCRIPTION4"/>
    <n v="1"/>
    <n v="195"/>
    <n v="195"/>
    <d v="2016-04-02T00:00:00"/>
    <d v="2016-04-30T00:00:00"/>
  </r>
  <r>
    <x v="5"/>
    <s v="Category1"/>
    <s v="ITEM2"/>
    <s v="DESCRIPTION2"/>
    <n v="1"/>
    <n v="927"/>
    <n v="927"/>
    <d v="2016-04-02T00:00:00"/>
    <d v="2016-04-30T00:00:00"/>
  </r>
  <r>
    <x v="2"/>
    <s v="Category2"/>
    <s v="ITEM4"/>
    <s v="DESCRIPTION4"/>
    <n v="1"/>
    <n v="780"/>
    <n v="780"/>
    <d v="2016-04-02T00:00:00"/>
    <d v="2016-04-30T00:00:00"/>
  </r>
  <r>
    <x v="2"/>
    <s v="Category3"/>
    <s v="ITEM5"/>
    <s v="DESCRIPTION5"/>
    <n v="1"/>
    <n v="470"/>
    <n v="470"/>
    <d v="2016-04-02T00:00:00"/>
    <d v="2016-04-30T00:00:00"/>
  </r>
  <r>
    <x v="2"/>
    <s v="Category2"/>
    <s v="ITEM3"/>
    <s v="DESCRIPTION3"/>
    <n v="1"/>
    <n v="892"/>
    <n v="892"/>
    <d v="2016-04-02T00:00:00"/>
    <d v="2016-04-30T00:00:00"/>
  </r>
  <r>
    <x v="2"/>
    <s v="Category2"/>
    <s v="ITEM3"/>
    <s v="DESCRIPTION3"/>
    <n v="1"/>
    <n v="660"/>
    <n v="660"/>
    <d v="2016-04-02T00:00:00"/>
    <d v="2016-04-30T00:00:00"/>
  </r>
  <r>
    <x v="2"/>
    <s v="Category2"/>
    <s v="ITEM4"/>
    <s v="DESCRIPTION4"/>
    <n v="1"/>
    <n v="521"/>
    <n v="521"/>
    <d v="2016-04-02T00:00:00"/>
    <d v="2016-04-30T00:00:00"/>
  </r>
  <r>
    <x v="2"/>
    <s v="Category3"/>
    <s v="ITEM5"/>
    <s v="DESCRIPTION5"/>
    <n v="1"/>
    <n v="892"/>
    <n v="892"/>
    <d v="2016-04-02T00:00:00"/>
    <d v="2016-04-30T00:00:00"/>
  </r>
  <r>
    <x v="2"/>
    <s v="Category1"/>
    <s v="ITEM1"/>
    <s v="DESCRIPTION1"/>
    <n v="1"/>
    <n v="874"/>
    <n v="874"/>
    <d v="2016-04-02T00:00:00"/>
    <d v="2016-04-30T00:00:00"/>
  </r>
  <r>
    <x v="2"/>
    <s v="Category1"/>
    <s v="ITEM2"/>
    <s v="DESCRIPTION2"/>
    <n v="1"/>
    <n v="900"/>
    <n v="900"/>
    <d v="2016-04-02T00:00:00"/>
    <d v="2016-04-30T00:00:00"/>
  </r>
  <r>
    <x v="2"/>
    <s v="Category1"/>
    <s v="ITEM2"/>
    <s v="DESCRIPTION2"/>
    <n v="1"/>
    <n v="501"/>
    <n v="501"/>
    <d v="2016-04-02T00:00:00"/>
    <d v="2016-04-30T00:00:00"/>
  </r>
  <r>
    <x v="2"/>
    <s v="Category2"/>
    <s v="ITEM3"/>
    <s v="DESCRIPTION3"/>
    <n v="1"/>
    <n v="387"/>
    <n v="387"/>
    <d v="2016-04-02T00:00:00"/>
    <d v="2016-04-30T00:00:00"/>
  </r>
  <r>
    <x v="2"/>
    <s v="Category2"/>
    <s v="ITEM4"/>
    <s v="DESCRIPTION4"/>
    <n v="1"/>
    <n v="482"/>
    <n v="482"/>
    <d v="2016-04-02T00:00:00"/>
    <d v="2016-04-30T00:00:00"/>
  </r>
  <r>
    <x v="2"/>
    <s v="Category1"/>
    <s v="ITEM2"/>
    <s v="DESCRIPTION2"/>
    <n v="1"/>
    <n v="560"/>
    <n v="560"/>
    <d v="2016-04-02T00:00:00"/>
    <d v="2016-04-30T00:00:00"/>
  </r>
  <r>
    <x v="2"/>
    <s v="Category1"/>
    <s v="ITEM1"/>
    <s v="DESCRIPTION1"/>
    <n v="1"/>
    <n v="952"/>
    <n v="952"/>
    <d v="2016-04-02T00:00:00"/>
    <d v="2016-04-30T00:00:00"/>
  </r>
  <r>
    <x v="2"/>
    <s v="Category1"/>
    <s v="ITEM1"/>
    <s v="DESCRIPTION1"/>
    <n v="1"/>
    <n v="746"/>
    <n v="746"/>
    <d v="2016-04-02T00:00:00"/>
    <d v="2016-04-30T00:00:00"/>
  </r>
  <r>
    <x v="2"/>
    <s v="Category1"/>
    <s v="ITEM2"/>
    <s v="DESCRIPTION2"/>
    <n v="1"/>
    <n v="659"/>
    <n v="659"/>
    <d v="2016-04-02T00:00:00"/>
    <d v="2016-04-30T00:00:00"/>
  </r>
  <r>
    <x v="2"/>
    <s v="Category2"/>
    <s v="ITEM4"/>
    <s v="DESCRIPTION4"/>
    <n v="1"/>
    <n v="481"/>
    <n v="481"/>
    <d v="2016-04-02T00:00:00"/>
    <d v="2016-04-30T00:00:00"/>
  </r>
  <r>
    <x v="2"/>
    <s v="Category2"/>
    <s v="ITEM3"/>
    <s v="DESCRIPTION3"/>
    <n v="1"/>
    <n v="428"/>
    <n v="428"/>
    <d v="2016-04-02T00:00:00"/>
    <d v="2016-04-30T00:00:00"/>
  </r>
  <r>
    <x v="2"/>
    <s v="Category2"/>
    <s v="ITEM3"/>
    <s v="DESCRIPTION3"/>
    <n v="1"/>
    <n v="786"/>
    <n v="786"/>
    <d v="2016-04-02T00:00:00"/>
    <d v="2016-04-30T00:00:00"/>
  </r>
  <r>
    <x v="2"/>
    <s v="Category3"/>
    <s v="ITEM5"/>
    <s v="DESCRIPTION5"/>
    <n v="1"/>
    <n v="702"/>
    <n v="702"/>
    <d v="2016-04-02T00:00:00"/>
    <d v="2016-04-30T00:00:00"/>
  </r>
  <r>
    <x v="2"/>
    <s v="Category2"/>
    <s v="ITEM4"/>
    <s v="DESCRIPTION4"/>
    <n v="1"/>
    <n v="287"/>
    <n v="287"/>
    <d v="2016-04-02T00:00:00"/>
    <d v="2016-04-30T00:00:00"/>
  </r>
  <r>
    <x v="2"/>
    <s v="Category3"/>
    <s v="ITEM5"/>
    <s v="DESCRIPTION5"/>
    <n v="1"/>
    <n v="611"/>
    <n v="611"/>
    <d v="2016-04-02T00:00:00"/>
    <d v="2016-04-30T00:00:00"/>
  </r>
  <r>
    <x v="2"/>
    <s v="Category1"/>
    <s v="ITEM1"/>
    <s v="DESCRIPTION1"/>
    <n v="1"/>
    <n v="892"/>
    <n v="892"/>
    <d v="2016-04-02T00:00:00"/>
    <d v="2016-04-30T00:00:00"/>
  </r>
  <r>
    <x v="2"/>
    <s v="Category3"/>
    <s v="ITEM5"/>
    <s v="DESCRIPTION5"/>
    <n v="1"/>
    <n v="923"/>
    <n v="923"/>
    <d v="2016-04-02T00:00:00"/>
    <d v="2016-04-30T00:00:00"/>
  </r>
  <r>
    <x v="2"/>
    <s v="Category1"/>
    <s v="ITEM1"/>
    <s v="DESCRIPTION1"/>
    <n v="1"/>
    <n v="673"/>
    <n v="673"/>
    <d v="2016-04-02T00:00:00"/>
    <d v="2016-04-30T00:00:00"/>
  </r>
  <r>
    <x v="2"/>
    <s v="Category2"/>
    <s v="ITEM4"/>
    <s v="DESCRIPTION4"/>
    <n v="1"/>
    <n v="604"/>
    <n v="604"/>
    <d v="2016-04-02T00:00:00"/>
    <d v="2016-04-30T00:00:00"/>
  </r>
  <r>
    <x v="2"/>
    <s v="Category2"/>
    <s v="ITEM3"/>
    <s v="DESCRIPTION3"/>
    <n v="1"/>
    <n v="772"/>
    <n v="772"/>
    <d v="2016-04-02T00:00:00"/>
    <d v="2016-04-30T00:00:00"/>
  </r>
  <r>
    <x v="2"/>
    <s v="Category2"/>
    <s v="ITEM3"/>
    <s v="DESCRIPTION3"/>
    <n v="1"/>
    <n v="520"/>
    <n v="520"/>
    <d v="2016-04-02T00:00:00"/>
    <d v="2016-04-30T00:00:00"/>
  </r>
  <r>
    <x v="2"/>
    <s v="Category1"/>
    <s v="ITEM2"/>
    <s v="DESCRIPTION2"/>
    <n v="1"/>
    <n v="506"/>
    <n v="506"/>
    <d v="2016-04-02T00:00:00"/>
    <d v="2016-04-30T00:00:00"/>
  </r>
  <r>
    <x v="2"/>
    <s v="Category1"/>
    <s v="ITEM2"/>
    <s v="DESCRIPTION2"/>
    <n v="1"/>
    <n v="851"/>
    <n v="851"/>
    <d v="2016-04-02T00:00:00"/>
    <d v="2016-04-30T00:00:00"/>
  </r>
  <r>
    <x v="2"/>
    <s v="Category1"/>
    <s v="ITEM2"/>
    <s v="DESCRIPTION2"/>
    <n v="1"/>
    <n v="375"/>
    <n v="375"/>
    <d v="2016-04-02T00:00:00"/>
    <d v="2016-04-30T00:00:00"/>
  </r>
  <r>
    <x v="2"/>
    <s v="Category1"/>
    <s v="ITEM2"/>
    <s v="DESCRIPTION2"/>
    <n v="1"/>
    <n v="371"/>
    <n v="371"/>
    <d v="2016-04-02T00:00:00"/>
    <d v="2016-04-30T00:00:00"/>
  </r>
  <r>
    <x v="2"/>
    <s v="Category1"/>
    <s v="ITEM1"/>
    <s v="DESCRIPTION1"/>
    <n v="1"/>
    <n v="497"/>
    <n v="497"/>
    <d v="2016-04-02T00:00:00"/>
    <d v="2016-04-30T00:00:00"/>
  </r>
  <r>
    <x v="2"/>
    <s v="Category1"/>
    <s v="ITEM1"/>
    <s v="DESCRIPTION1"/>
    <n v="1"/>
    <n v="219"/>
    <n v="219"/>
    <d v="2016-04-02T00:00:00"/>
    <d v="2016-04-30T00:00:00"/>
  </r>
  <r>
    <x v="2"/>
    <s v="Category1"/>
    <s v="ITEM1"/>
    <s v="DESCRIPTION1"/>
    <n v="1"/>
    <n v="241"/>
    <n v="241"/>
    <d v="2016-04-02T00:00:00"/>
    <d v="2016-04-30T00:00:00"/>
  </r>
  <r>
    <x v="2"/>
    <s v="Category1"/>
    <s v="ITEM1"/>
    <s v="DESCRIPTION1"/>
    <n v="1"/>
    <n v="971"/>
    <n v="971"/>
    <d v="2016-04-02T00:00:00"/>
    <d v="2016-04-30T00:00:00"/>
  </r>
  <r>
    <x v="2"/>
    <s v="Category3"/>
    <s v="ITEM5"/>
    <s v="DESCRIPTION5"/>
    <n v="1"/>
    <n v="634"/>
    <n v="634"/>
    <d v="2016-04-02T00:00:00"/>
    <d v="2016-04-30T00:00:00"/>
  </r>
  <r>
    <x v="2"/>
    <s v="Category2"/>
    <s v="ITEM3"/>
    <s v="DESCRIPTION3"/>
    <n v="1"/>
    <n v="634"/>
    <n v="634"/>
    <d v="2016-04-02T00:00:00"/>
    <d v="2016-04-30T00:00:00"/>
  </r>
  <r>
    <x v="2"/>
    <s v="Category2"/>
    <s v="ITEM4"/>
    <s v="DESCRIPTION4"/>
    <n v="1"/>
    <n v="529"/>
    <n v="529"/>
    <d v="2016-04-02T00:00:00"/>
    <d v="2016-04-30T00:00:00"/>
  </r>
  <r>
    <x v="2"/>
    <s v="Category1"/>
    <s v="ITEM1"/>
    <s v="DESCRIPTION1"/>
    <n v="1"/>
    <n v="271"/>
    <n v="271"/>
    <d v="2016-04-03T00:00:00"/>
    <d v="2016-04-30T00:00:00"/>
  </r>
  <r>
    <x v="2"/>
    <s v="Category1"/>
    <s v="ITEM1"/>
    <s v="DESCRIPTION1"/>
    <n v="1"/>
    <n v="395"/>
    <n v="395"/>
    <d v="2016-04-03T00:00:00"/>
    <d v="2016-04-30T00:00:00"/>
  </r>
  <r>
    <x v="2"/>
    <s v="Category1"/>
    <s v="ITEM2"/>
    <s v="DESCRIPTION2"/>
    <n v="1"/>
    <n v="351"/>
    <n v="351"/>
    <d v="2016-04-03T00:00:00"/>
    <d v="2016-04-30T00:00:00"/>
  </r>
  <r>
    <x v="2"/>
    <s v="Category2"/>
    <s v="ITEM4"/>
    <s v="DESCRIPTION4"/>
    <n v="1"/>
    <n v="157"/>
    <n v="157"/>
    <d v="2016-04-03T00:00:00"/>
    <d v="2016-04-30T00:00:00"/>
  </r>
  <r>
    <x v="2"/>
    <s v="Category2"/>
    <s v="ITEM4"/>
    <s v="DESCRIPTION4"/>
    <n v="1"/>
    <n v="998"/>
    <n v="998"/>
    <d v="2016-04-03T00:00:00"/>
    <d v="2016-04-30T00:00:00"/>
  </r>
  <r>
    <x v="2"/>
    <s v="Category1"/>
    <s v="ITEM2"/>
    <s v="DESCRIPTION2"/>
    <n v="1"/>
    <n v="280"/>
    <n v="280"/>
    <d v="2016-04-03T00:00:00"/>
    <d v="2016-04-30T00:00:00"/>
  </r>
  <r>
    <x v="2"/>
    <s v="Category1"/>
    <s v="ITEM1"/>
    <s v="DESCRIPTION1"/>
    <n v="1"/>
    <n v="633"/>
    <n v="633"/>
    <d v="2016-04-03T00:00:00"/>
    <d v="2016-04-30T00:00:00"/>
  </r>
  <r>
    <x v="2"/>
    <s v="Category1"/>
    <s v="ITEM1"/>
    <s v="DESCRIPTION1"/>
    <n v="1"/>
    <n v="620"/>
    <n v="620"/>
    <d v="2016-04-03T00:00:00"/>
    <d v="2016-04-30T00:00:00"/>
  </r>
  <r>
    <x v="2"/>
    <s v="Category1"/>
    <s v="ITEM2"/>
    <s v="DESCRIPTION2"/>
    <n v="1"/>
    <n v="352"/>
    <n v="352"/>
    <d v="2016-04-03T00:00:00"/>
    <d v="2016-04-30T00:00:00"/>
  </r>
  <r>
    <x v="2"/>
    <s v="Category1"/>
    <s v="ITEM1"/>
    <s v="DESCRIPTION1"/>
    <n v="1"/>
    <n v="777"/>
    <n v="777"/>
    <d v="2016-04-03T00:00:00"/>
    <d v="2016-04-30T00:00:00"/>
  </r>
  <r>
    <x v="2"/>
    <s v="Category1"/>
    <s v="ITEM2"/>
    <s v="DESCRIPTION2"/>
    <n v="1"/>
    <n v="212"/>
    <n v="212"/>
    <d v="2016-04-03T00:00:00"/>
    <d v="2016-04-30T00:00:00"/>
  </r>
  <r>
    <x v="2"/>
    <s v="Category1"/>
    <s v="ITEM2"/>
    <s v="DESCRIPTION2"/>
    <n v="1"/>
    <n v="201"/>
    <n v="201"/>
    <d v="2016-04-03T00:00:00"/>
    <d v="2016-04-30T00:00:00"/>
  </r>
  <r>
    <x v="2"/>
    <s v="Category2"/>
    <s v="ITEM3"/>
    <s v="DESCRIPTION3"/>
    <n v="1"/>
    <n v="468"/>
    <n v="468"/>
    <d v="2016-04-03T00:00:00"/>
    <d v="2016-04-30T00:00:00"/>
  </r>
  <r>
    <x v="2"/>
    <s v="Category1"/>
    <s v="ITEM2"/>
    <s v="DESCRIPTION2"/>
    <n v="1"/>
    <n v="275"/>
    <n v="275"/>
    <d v="2016-04-03T00:00:00"/>
    <d v="2016-04-30T00:00:00"/>
  </r>
  <r>
    <x v="2"/>
    <s v="Category1"/>
    <s v="ITEM1"/>
    <s v="DESCRIPTION1"/>
    <n v="1"/>
    <n v="826"/>
    <n v="826"/>
    <d v="2016-04-03T00:00:00"/>
    <d v="2016-04-30T00:00:00"/>
  </r>
  <r>
    <x v="2"/>
    <s v="Category1"/>
    <s v="ITEM1"/>
    <s v="DESCRIPTION1"/>
    <n v="1"/>
    <n v="533"/>
    <n v="533"/>
    <d v="2016-04-03T00:00:00"/>
    <d v="2016-04-30T00:00:00"/>
  </r>
  <r>
    <x v="2"/>
    <s v="Category3"/>
    <s v="ITEM5"/>
    <s v="DESCRIPTION5"/>
    <n v="1"/>
    <n v="379"/>
    <n v="379"/>
    <d v="2016-04-03T00:00:00"/>
    <d v="2016-04-30T00:00:00"/>
  </r>
  <r>
    <x v="2"/>
    <s v="Category1"/>
    <s v="ITEM1"/>
    <s v="DESCRIPTION1"/>
    <n v="1"/>
    <n v="511"/>
    <n v="511"/>
    <d v="2016-04-03T00:00:00"/>
    <d v="2016-04-30T00:00:00"/>
  </r>
  <r>
    <x v="2"/>
    <s v="Category2"/>
    <s v="ITEM3"/>
    <s v="DESCRIPTION3"/>
    <n v="1"/>
    <n v="373"/>
    <n v="373"/>
    <d v="2016-04-03T00:00:00"/>
    <d v="2016-04-30T00:00:00"/>
  </r>
  <r>
    <x v="2"/>
    <s v="Category2"/>
    <s v="ITEM3"/>
    <s v="DESCRIPTION3"/>
    <n v="1"/>
    <n v="720"/>
    <n v="720"/>
    <d v="2016-04-03T00:00:00"/>
    <d v="2016-04-30T00:00:00"/>
  </r>
  <r>
    <x v="2"/>
    <s v="Category3"/>
    <s v="ITEM5"/>
    <s v="DESCRIPTION5"/>
    <n v="1"/>
    <n v="299"/>
    <n v="299"/>
    <d v="2016-04-03T00:00:00"/>
    <d v="2016-04-30T00:00:00"/>
  </r>
  <r>
    <x v="2"/>
    <s v="Category2"/>
    <s v="ITEM3"/>
    <s v="DESCRIPTION3"/>
    <n v="1"/>
    <n v="420"/>
    <n v="420"/>
    <d v="2016-04-03T00:00:00"/>
    <d v="2016-04-30T00:00:00"/>
  </r>
  <r>
    <x v="2"/>
    <s v="Category3"/>
    <s v="ITEM5"/>
    <s v="DESCRIPTION5"/>
    <n v="1"/>
    <n v="898"/>
    <n v="898"/>
    <d v="2016-04-03T00:00:00"/>
    <d v="2016-04-30T00:00:00"/>
  </r>
  <r>
    <x v="2"/>
    <s v="Category1"/>
    <s v="ITEM2"/>
    <s v="DESCRIPTION2"/>
    <n v="1"/>
    <n v="875"/>
    <n v="875"/>
    <d v="2016-04-03T00:00:00"/>
    <d v="2016-04-30T00:00:00"/>
  </r>
  <r>
    <x v="2"/>
    <s v="Category2"/>
    <s v="ITEM3"/>
    <s v="DESCRIPTION3"/>
    <n v="1"/>
    <n v="997"/>
    <n v="997"/>
    <d v="2016-04-03T00:00:00"/>
    <d v="2016-04-30T00:00:00"/>
  </r>
  <r>
    <x v="2"/>
    <s v="Category2"/>
    <s v="ITEM4"/>
    <s v="DESCRIPTION4"/>
    <n v="1"/>
    <n v="279"/>
    <n v="279"/>
    <d v="2016-04-03T00:00:00"/>
    <d v="2016-04-30T00:00:00"/>
  </r>
  <r>
    <x v="2"/>
    <s v="Category2"/>
    <s v="ITEM3"/>
    <s v="DESCRIPTION3"/>
    <n v="1"/>
    <n v="974"/>
    <n v="974"/>
    <d v="2016-04-03T00:00:00"/>
    <d v="2016-04-30T00:00:00"/>
  </r>
  <r>
    <x v="2"/>
    <s v="Category2"/>
    <s v="ITEM4"/>
    <s v="DESCRIPTION4"/>
    <n v="1"/>
    <n v="837"/>
    <n v="837"/>
    <d v="2016-04-03T00:00:00"/>
    <d v="2016-04-30T00:00:00"/>
  </r>
  <r>
    <x v="2"/>
    <s v="Category2"/>
    <s v="ITEM3"/>
    <s v="DESCRIPTION3"/>
    <n v="1"/>
    <n v="273"/>
    <n v="273"/>
    <d v="2016-04-03T00:00:00"/>
    <d v="2016-04-30T00:00:00"/>
  </r>
  <r>
    <x v="2"/>
    <s v="Category1"/>
    <s v="ITEM2"/>
    <s v="DESCRIPTION2"/>
    <n v="1"/>
    <n v="926"/>
    <n v="926"/>
    <d v="2016-04-03T00:00:00"/>
    <d v="2016-04-30T00:00:00"/>
  </r>
  <r>
    <x v="2"/>
    <s v="Category2"/>
    <s v="ITEM4"/>
    <s v="DESCRIPTION4"/>
    <n v="1"/>
    <n v="372"/>
    <n v="372"/>
    <d v="2016-04-03T00:00:00"/>
    <d v="2016-04-30T00:00:00"/>
  </r>
  <r>
    <x v="2"/>
    <s v="Category2"/>
    <s v="ITEM3"/>
    <s v="DESCRIPTION3"/>
    <n v="1"/>
    <n v="403"/>
    <n v="403"/>
    <d v="2016-04-03T00:00:00"/>
    <d v="2016-04-30T00:00:00"/>
  </r>
  <r>
    <x v="2"/>
    <s v="Category2"/>
    <s v="ITEM3"/>
    <s v="DESCRIPTION3"/>
    <n v="1"/>
    <n v="664"/>
    <n v="664"/>
    <d v="2016-04-03T00:00:00"/>
    <d v="2016-04-30T00:00:00"/>
  </r>
  <r>
    <x v="2"/>
    <s v="Category2"/>
    <s v="ITEM4"/>
    <s v="DESCRIPTION4"/>
    <n v="1"/>
    <n v="575"/>
    <n v="575"/>
    <d v="2016-04-03T00:00:00"/>
    <d v="2016-04-30T00:00:00"/>
  </r>
  <r>
    <x v="2"/>
    <s v="Category1"/>
    <s v="ITEM2"/>
    <s v="DESCRIPTION2"/>
    <n v="1"/>
    <n v="257"/>
    <n v="257"/>
    <d v="2016-04-03T00:00:00"/>
    <d v="2016-04-30T00:00:00"/>
  </r>
  <r>
    <x v="2"/>
    <s v="Category1"/>
    <s v="ITEM1"/>
    <s v="DESCRIPTION1"/>
    <n v="1"/>
    <n v="100"/>
    <n v="100"/>
    <d v="2016-04-03T00:00:00"/>
    <d v="2016-04-30T00:00:00"/>
  </r>
  <r>
    <x v="2"/>
    <s v="Category1"/>
    <s v="ITEM2"/>
    <s v="DESCRIPTION2"/>
    <n v="1"/>
    <n v="880"/>
    <n v="880"/>
    <d v="2016-04-03T00:00:00"/>
    <d v="2016-04-30T00:00:00"/>
  </r>
  <r>
    <x v="2"/>
    <s v="Category2"/>
    <s v="ITEM4"/>
    <s v="DESCRIPTION4"/>
    <n v="1"/>
    <n v="281"/>
    <n v="281"/>
    <d v="2016-04-03T00:00:00"/>
    <d v="2016-04-30T00:00:00"/>
  </r>
  <r>
    <x v="2"/>
    <s v="Category1"/>
    <s v="ITEM1"/>
    <s v="DESCRIPTION1"/>
    <n v="1"/>
    <n v="694"/>
    <n v="694"/>
    <d v="2016-04-03T00:00:00"/>
    <d v="2016-04-30T00:00:00"/>
  </r>
  <r>
    <x v="2"/>
    <s v="Category2"/>
    <s v="ITEM3"/>
    <s v="DESCRIPTION3"/>
    <n v="1"/>
    <n v="227"/>
    <n v="227"/>
    <d v="2016-04-03T00:00:00"/>
    <d v="2016-04-30T00:00:00"/>
  </r>
  <r>
    <x v="2"/>
    <s v="Category3"/>
    <s v="ITEM5"/>
    <s v="DESCRIPTION5"/>
    <n v="1"/>
    <n v="444"/>
    <n v="444"/>
    <d v="2016-04-03T00:00:00"/>
    <d v="2016-04-30T00:00:00"/>
  </r>
  <r>
    <x v="2"/>
    <s v="Category2"/>
    <s v="ITEM3"/>
    <s v="DESCRIPTION3"/>
    <n v="1"/>
    <n v="674"/>
    <n v="674"/>
    <d v="2016-04-03T00:00:00"/>
    <d v="2016-04-30T00:00:00"/>
  </r>
  <r>
    <x v="2"/>
    <s v="Category2"/>
    <s v="ITEM3"/>
    <s v="DESCRIPTION3"/>
    <n v="1"/>
    <n v="887"/>
    <n v="887"/>
    <d v="2016-04-03T00:00:00"/>
    <d v="2016-04-30T00:00:00"/>
  </r>
  <r>
    <x v="2"/>
    <s v="Category2"/>
    <s v="ITEM3"/>
    <s v="DESCRIPTION3"/>
    <n v="1"/>
    <n v="329"/>
    <n v="329"/>
    <d v="2016-04-03T00:00:00"/>
    <d v="2016-04-30T00:00:00"/>
  </r>
  <r>
    <x v="2"/>
    <s v="Category2"/>
    <s v="ITEM4"/>
    <s v="DESCRIPTION4"/>
    <n v="1"/>
    <n v="741"/>
    <n v="741"/>
    <d v="2016-04-03T00:00:00"/>
    <d v="2016-04-30T00:00:00"/>
  </r>
  <r>
    <x v="2"/>
    <s v="Category2"/>
    <s v="ITEM4"/>
    <s v="DESCRIPTION4"/>
    <n v="1"/>
    <n v="948"/>
    <n v="948"/>
    <d v="2016-04-03T00:00:00"/>
    <d v="2016-04-30T00:00:00"/>
  </r>
  <r>
    <x v="2"/>
    <s v="Category2"/>
    <s v="ITEM3"/>
    <s v="DESCRIPTION3"/>
    <n v="1"/>
    <n v="456"/>
    <n v="456"/>
    <d v="2016-04-03T00:00:00"/>
    <d v="2016-04-30T00:00:00"/>
  </r>
  <r>
    <x v="2"/>
    <s v="Category3"/>
    <s v="ITEM5"/>
    <s v="DESCRIPTION5"/>
    <n v="1"/>
    <n v="967"/>
    <n v="967"/>
    <d v="2016-04-03T00:00:00"/>
    <d v="2016-04-30T00:00:00"/>
  </r>
  <r>
    <x v="2"/>
    <s v="Category2"/>
    <s v="ITEM4"/>
    <s v="DESCRIPTION4"/>
    <n v="1"/>
    <n v="954"/>
    <n v="954"/>
    <d v="2016-04-03T00:00:00"/>
    <d v="2016-04-30T00:00:00"/>
  </r>
  <r>
    <x v="2"/>
    <s v="Category1"/>
    <s v="ITEM2"/>
    <s v="DESCRIPTION2"/>
    <n v="1"/>
    <n v="112"/>
    <n v="112"/>
    <d v="2016-04-03T00:00:00"/>
    <d v="2016-04-30T00:00:00"/>
  </r>
  <r>
    <x v="2"/>
    <s v="Category2"/>
    <s v="ITEM3"/>
    <s v="DESCRIPTION3"/>
    <n v="1"/>
    <n v="751"/>
    <n v="751"/>
    <d v="2016-04-04T00:00:00"/>
    <d v="2016-04-30T00:00:00"/>
  </r>
  <r>
    <x v="2"/>
    <s v="Category3"/>
    <s v="ITEM5"/>
    <s v="DESCRIPTION5"/>
    <n v="1"/>
    <n v="708"/>
    <n v="708"/>
    <d v="2016-04-04T00:00:00"/>
    <d v="2016-04-30T00:00:00"/>
  </r>
  <r>
    <x v="2"/>
    <s v="Category3"/>
    <s v="ITEM5"/>
    <s v="DESCRIPTION5"/>
    <n v="1"/>
    <n v="887"/>
    <n v="887"/>
    <d v="2016-04-04T00:00:00"/>
    <d v="2016-04-30T00:00:00"/>
  </r>
  <r>
    <x v="2"/>
    <s v="Category3"/>
    <s v="ITEM5"/>
    <s v="DESCRIPTION5"/>
    <n v="1"/>
    <n v="702"/>
    <n v="702"/>
    <d v="2016-04-04T00:00:00"/>
    <d v="2016-04-30T00:00:00"/>
  </r>
  <r>
    <x v="2"/>
    <s v="Category2"/>
    <s v="ITEM3"/>
    <s v="DESCRIPTION3"/>
    <n v="1"/>
    <n v="115"/>
    <n v="115"/>
    <d v="2016-04-04T00:00:00"/>
    <d v="2016-04-30T00:00:00"/>
  </r>
  <r>
    <x v="2"/>
    <s v="Category3"/>
    <s v="ITEM5"/>
    <s v="DESCRIPTION5"/>
    <n v="1"/>
    <n v="129"/>
    <n v="129"/>
    <d v="2016-04-04T00:00:00"/>
    <d v="2016-04-30T00:00:00"/>
  </r>
  <r>
    <x v="2"/>
    <s v="Category1"/>
    <s v="ITEM1"/>
    <s v="DESCRIPTION1"/>
    <n v="1"/>
    <n v="781"/>
    <n v="781"/>
    <d v="2016-04-04T00:00:00"/>
    <d v="2016-04-30T00:00:00"/>
  </r>
  <r>
    <x v="2"/>
    <s v="Category1"/>
    <s v="ITEM1"/>
    <s v="DESCRIPTION1"/>
    <n v="1"/>
    <n v="951"/>
    <n v="951"/>
    <d v="2016-04-04T00:00:00"/>
    <d v="2016-04-30T00:00:00"/>
  </r>
  <r>
    <x v="2"/>
    <s v="Category2"/>
    <s v="ITEM3"/>
    <s v="DESCRIPTION3"/>
    <n v="1"/>
    <n v="984"/>
    <n v="984"/>
    <d v="2016-04-04T00:00:00"/>
    <d v="2016-04-30T00:00:00"/>
  </r>
  <r>
    <x v="2"/>
    <s v="Category1"/>
    <s v="ITEM1"/>
    <s v="DESCRIPTION1"/>
    <n v="1"/>
    <n v="443"/>
    <n v="443"/>
    <d v="2016-04-04T00:00:00"/>
    <d v="2016-04-30T00:00:00"/>
  </r>
  <r>
    <x v="2"/>
    <s v="Category1"/>
    <s v="ITEM2"/>
    <s v="DESCRIPTION2"/>
    <n v="1"/>
    <n v="455"/>
    <n v="455"/>
    <d v="2016-04-04T00:00:00"/>
    <d v="2016-04-30T00:00:00"/>
  </r>
  <r>
    <x v="2"/>
    <s v="Category3"/>
    <s v="ITEM5"/>
    <s v="DESCRIPTION5"/>
    <n v="1"/>
    <n v="298"/>
    <n v="298"/>
    <d v="2016-04-04T00:00:00"/>
    <d v="2016-04-30T00:00:00"/>
  </r>
  <r>
    <x v="2"/>
    <s v="Category3"/>
    <s v="ITEM5"/>
    <s v="DESCRIPTION5"/>
    <n v="1"/>
    <n v="893"/>
    <n v="893"/>
    <d v="2016-04-04T00:00:00"/>
    <d v="2016-04-30T00:00:00"/>
  </r>
  <r>
    <x v="2"/>
    <s v="Category2"/>
    <s v="ITEM3"/>
    <s v="DESCRIPTION3"/>
    <n v="1"/>
    <n v="427"/>
    <n v="427"/>
    <d v="2016-04-04T00:00:00"/>
    <d v="2016-04-30T00:00:00"/>
  </r>
  <r>
    <x v="2"/>
    <s v="Category1"/>
    <s v="ITEM1"/>
    <s v="DESCRIPTION1"/>
    <n v="1"/>
    <n v="109"/>
    <n v="109"/>
    <d v="2016-04-04T00:00:00"/>
    <d v="2016-04-30T00:00:00"/>
  </r>
  <r>
    <x v="2"/>
    <s v="Category1"/>
    <s v="ITEM1"/>
    <s v="DESCRIPTION1"/>
    <n v="1"/>
    <n v="196"/>
    <n v="196"/>
    <d v="2016-04-04T00:00:00"/>
    <d v="2016-04-30T00:00:00"/>
  </r>
  <r>
    <x v="2"/>
    <s v="Category1"/>
    <s v="ITEM2"/>
    <s v="DESCRIPTION2"/>
    <n v="1"/>
    <n v="901"/>
    <n v="901"/>
    <d v="2016-04-04T00:00:00"/>
    <d v="2016-04-30T00:00:00"/>
  </r>
  <r>
    <x v="2"/>
    <s v="Category1"/>
    <s v="ITEM1"/>
    <s v="DESCRIPTION1"/>
    <n v="1"/>
    <n v="130"/>
    <n v="130"/>
    <d v="2016-04-04T00:00:00"/>
    <d v="2016-04-30T00:00:00"/>
  </r>
  <r>
    <x v="2"/>
    <s v="Category1"/>
    <s v="ITEM2"/>
    <s v="DESCRIPTION2"/>
    <n v="1"/>
    <n v="214"/>
    <n v="214"/>
    <d v="2016-04-04T00:00:00"/>
    <d v="2016-04-30T00:00:00"/>
  </r>
  <r>
    <x v="2"/>
    <s v="Category1"/>
    <s v="ITEM1"/>
    <s v="DESCRIPTION1"/>
    <n v="1"/>
    <n v="617"/>
    <n v="617"/>
    <d v="2016-04-04T00:00:00"/>
    <d v="2016-04-30T00:00:00"/>
  </r>
  <r>
    <x v="2"/>
    <s v="Category1"/>
    <s v="ITEM2"/>
    <s v="DESCRIPTION2"/>
    <n v="1"/>
    <n v="757"/>
    <n v="757"/>
    <d v="2016-04-04T00:00:00"/>
    <d v="2016-04-30T00:00:00"/>
  </r>
  <r>
    <x v="2"/>
    <s v="Category2"/>
    <s v="ITEM3"/>
    <s v="DESCRIPTION3"/>
    <n v="1"/>
    <n v="798"/>
    <n v="798"/>
    <d v="2016-04-04T00:00:00"/>
    <d v="2016-04-30T00:00:00"/>
  </r>
  <r>
    <x v="2"/>
    <s v="Category1"/>
    <s v="ITEM1"/>
    <s v="DESCRIPTION1"/>
    <n v="1"/>
    <n v="688"/>
    <n v="688"/>
    <d v="2016-04-04T00:00:00"/>
    <d v="2016-04-30T00:00:00"/>
  </r>
  <r>
    <x v="2"/>
    <s v="Category1"/>
    <s v="ITEM1"/>
    <s v="DESCRIPTION1"/>
    <n v="1"/>
    <n v="920"/>
    <n v="920"/>
    <d v="2016-04-04T00:00:00"/>
    <d v="2016-04-30T00:00:00"/>
  </r>
  <r>
    <x v="2"/>
    <s v="Category1"/>
    <s v="ITEM2"/>
    <s v="DESCRIPTION2"/>
    <n v="1"/>
    <n v="260"/>
    <n v="260"/>
    <d v="2016-04-04T00:00:00"/>
    <d v="2016-04-30T00:00:00"/>
  </r>
  <r>
    <x v="2"/>
    <s v="Category2"/>
    <s v="ITEM3"/>
    <s v="DESCRIPTION3"/>
    <n v="1"/>
    <n v="826"/>
    <n v="826"/>
    <d v="2016-04-04T00:00:00"/>
    <d v="2016-04-30T00:00:00"/>
  </r>
  <r>
    <x v="2"/>
    <s v="Category3"/>
    <s v="ITEM5"/>
    <s v="DESCRIPTION5"/>
    <n v="1"/>
    <n v="398"/>
    <n v="398"/>
    <d v="2016-04-04T00:00:00"/>
    <d v="2016-04-30T00:00:00"/>
  </r>
  <r>
    <x v="2"/>
    <s v="Category1"/>
    <s v="ITEM1"/>
    <s v="DESCRIPTION1"/>
    <n v="1"/>
    <n v="879"/>
    <n v="879"/>
    <d v="2016-04-04T00:00:00"/>
    <d v="2016-04-30T00:00:00"/>
  </r>
  <r>
    <x v="2"/>
    <s v="Category1"/>
    <s v="ITEM2"/>
    <s v="DESCRIPTION2"/>
    <n v="1"/>
    <n v="454"/>
    <n v="454"/>
    <d v="2016-04-04T00:00:00"/>
    <d v="2016-04-30T00:00:00"/>
  </r>
  <r>
    <x v="2"/>
    <s v="Category1"/>
    <s v="ITEM2"/>
    <s v="DESCRIPTION2"/>
    <n v="1"/>
    <n v="479"/>
    <n v="479"/>
    <d v="2016-04-04T00:00:00"/>
    <d v="2016-04-30T00:00:00"/>
  </r>
  <r>
    <x v="2"/>
    <s v="Category2"/>
    <s v="ITEM4"/>
    <s v="DESCRIPTION4"/>
    <n v="1"/>
    <n v="510"/>
    <n v="510"/>
    <d v="2016-04-04T00:00:00"/>
    <d v="2016-04-30T00:00:00"/>
  </r>
  <r>
    <x v="2"/>
    <s v="Category1"/>
    <s v="ITEM1"/>
    <s v="DESCRIPTION1"/>
    <n v="1"/>
    <n v="512"/>
    <n v="512"/>
    <d v="2016-04-04T00:00:00"/>
    <d v="2016-04-30T00:00:00"/>
  </r>
  <r>
    <x v="2"/>
    <s v="Category2"/>
    <s v="ITEM3"/>
    <s v="DESCRIPTION3"/>
    <n v="1"/>
    <n v="391"/>
    <n v="391"/>
    <d v="2016-04-04T00:00:00"/>
    <d v="2016-04-30T00:00:00"/>
  </r>
  <r>
    <x v="2"/>
    <s v="Category2"/>
    <s v="ITEM4"/>
    <s v="DESCRIPTION4"/>
    <n v="1"/>
    <n v="728"/>
    <n v="728"/>
    <d v="2016-04-04T00:00:00"/>
    <d v="2016-04-30T00:00:00"/>
  </r>
  <r>
    <x v="2"/>
    <s v="Category1"/>
    <s v="ITEM2"/>
    <s v="DESCRIPTION2"/>
    <n v="1"/>
    <n v="790"/>
    <n v="790"/>
    <d v="2016-04-04T00:00:00"/>
    <d v="2016-04-30T00:00:00"/>
  </r>
  <r>
    <x v="2"/>
    <s v="Category1"/>
    <s v="ITEM1"/>
    <s v="DESCRIPTION1"/>
    <n v="1"/>
    <n v="442"/>
    <n v="442"/>
    <d v="2016-04-04T00:00:00"/>
    <d v="2016-04-30T00:00:00"/>
  </r>
  <r>
    <x v="2"/>
    <s v="Category2"/>
    <s v="ITEM3"/>
    <s v="DESCRIPTION3"/>
    <n v="1"/>
    <n v="364"/>
    <n v="364"/>
    <d v="2016-04-04T00:00:00"/>
    <d v="2016-04-30T00:00:00"/>
  </r>
  <r>
    <x v="2"/>
    <s v="Category2"/>
    <s v="ITEM3"/>
    <s v="DESCRIPTION3"/>
    <n v="1"/>
    <n v="760"/>
    <n v="760"/>
    <d v="2016-04-04T00:00:00"/>
    <d v="2016-04-30T00:00:00"/>
  </r>
  <r>
    <x v="2"/>
    <s v="Category2"/>
    <s v="ITEM3"/>
    <s v="DESCRIPTION3"/>
    <n v="1"/>
    <n v="373"/>
    <n v="373"/>
    <d v="2016-04-04T00:00:00"/>
    <d v="2016-04-30T00:00:00"/>
  </r>
  <r>
    <x v="2"/>
    <s v="Category1"/>
    <s v="ITEM1"/>
    <s v="DESCRIPTION1"/>
    <n v="1"/>
    <n v="767"/>
    <n v="767"/>
    <d v="2016-04-04T00:00:00"/>
    <d v="2016-04-30T00:00:00"/>
  </r>
  <r>
    <x v="2"/>
    <s v="Category3"/>
    <s v="ITEM5"/>
    <s v="DESCRIPTION5"/>
    <n v="1"/>
    <n v="318"/>
    <n v="318"/>
    <d v="2016-04-04T00:00:00"/>
    <d v="2016-04-30T00:00:00"/>
  </r>
  <r>
    <x v="2"/>
    <s v="Category1"/>
    <s v="ITEM2"/>
    <s v="DESCRIPTION2"/>
    <n v="1"/>
    <n v="546"/>
    <n v="546"/>
    <d v="2016-04-04T00:00:00"/>
    <d v="2016-04-30T00:00:00"/>
  </r>
  <r>
    <x v="2"/>
    <s v="Category1"/>
    <s v="ITEM1"/>
    <s v="DESCRIPTION1"/>
    <n v="1"/>
    <n v="767"/>
    <n v="767"/>
    <d v="2016-04-04T00:00:00"/>
    <d v="2016-04-30T00:00:00"/>
  </r>
  <r>
    <x v="2"/>
    <s v="Category1"/>
    <s v="ITEM2"/>
    <s v="DESCRIPTION2"/>
    <n v="1"/>
    <n v="917"/>
    <n v="917"/>
    <d v="2016-04-04T00:00:00"/>
    <d v="2016-04-30T00:00:00"/>
  </r>
  <r>
    <x v="2"/>
    <s v="Category1"/>
    <s v="ITEM2"/>
    <s v="DESCRIPTION2"/>
    <n v="1"/>
    <n v="371"/>
    <n v="371"/>
    <d v="2016-04-04T00:00:00"/>
    <d v="2016-04-30T00:00:00"/>
  </r>
  <r>
    <x v="2"/>
    <s v="Category2"/>
    <s v="ITEM4"/>
    <s v="DESCRIPTION4"/>
    <n v="1"/>
    <n v="640"/>
    <n v="640"/>
    <d v="2016-04-04T00:00:00"/>
    <d v="2016-04-30T00:00:00"/>
  </r>
  <r>
    <x v="2"/>
    <s v="Category2"/>
    <s v="ITEM3"/>
    <s v="DESCRIPTION3"/>
    <n v="1"/>
    <n v="259"/>
    <n v="259"/>
    <d v="2016-04-04T00:00:00"/>
    <d v="2016-04-30T00:00:00"/>
  </r>
  <r>
    <x v="2"/>
    <s v="Category3"/>
    <s v="ITEM5"/>
    <s v="DESCRIPTION5"/>
    <n v="1"/>
    <n v="562"/>
    <n v="562"/>
    <d v="2016-04-04T00:00:00"/>
    <d v="2016-04-30T00:00:00"/>
  </r>
  <r>
    <x v="2"/>
    <s v="Category1"/>
    <s v="ITEM2"/>
    <s v="DESCRIPTION2"/>
    <n v="1"/>
    <n v="405"/>
    <n v="405"/>
    <d v="2016-04-04T00:00:00"/>
    <d v="2016-04-30T00:00:00"/>
  </r>
  <r>
    <x v="2"/>
    <s v="Category3"/>
    <s v="ITEM5"/>
    <s v="DESCRIPTION5"/>
    <n v="1"/>
    <n v="394"/>
    <n v="394"/>
    <d v="2016-04-04T00:00:00"/>
    <d v="2016-04-30T00:00:00"/>
  </r>
  <r>
    <x v="2"/>
    <s v="Category1"/>
    <s v="ITEM1"/>
    <s v="DESCRIPTION1"/>
    <n v="1"/>
    <n v="327"/>
    <n v="327"/>
    <d v="2016-04-05T00:00:00"/>
    <d v="2016-04-30T00:00:00"/>
  </r>
  <r>
    <x v="2"/>
    <s v="Category2"/>
    <s v="ITEM4"/>
    <s v="DESCRIPTION4"/>
    <n v="1"/>
    <n v="271"/>
    <n v="271"/>
    <d v="2016-04-05T00:00:00"/>
    <d v="2016-04-30T00:00:00"/>
  </r>
  <r>
    <x v="2"/>
    <s v="Category1"/>
    <s v="ITEM2"/>
    <s v="DESCRIPTION2"/>
    <n v="1"/>
    <n v="991"/>
    <n v="991"/>
    <d v="2016-04-05T00:00:00"/>
    <d v="2016-04-30T00:00:00"/>
  </r>
  <r>
    <x v="2"/>
    <s v="Category2"/>
    <s v="ITEM4"/>
    <s v="DESCRIPTION4"/>
    <n v="1"/>
    <n v="327"/>
    <n v="327"/>
    <d v="2016-04-05T00:00:00"/>
    <d v="2016-04-30T00:00:00"/>
  </r>
  <r>
    <x v="2"/>
    <s v="Category1"/>
    <s v="ITEM1"/>
    <s v="DESCRIPTION1"/>
    <n v="1"/>
    <n v="788"/>
    <n v="788"/>
    <d v="2016-04-05T00:00:00"/>
    <d v="2016-04-30T00:00:00"/>
  </r>
  <r>
    <x v="2"/>
    <s v="Category2"/>
    <s v="ITEM3"/>
    <s v="DESCRIPTION3"/>
    <n v="1"/>
    <n v="765"/>
    <n v="765"/>
    <d v="2016-04-05T00:00:00"/>
    <d v="2016-04-30T00:00:00"/>
  </r>
  <r>
    <x v="2"/>
    <s v="Category1"/>
    <s v="ITEM1"/>
    <s v="DESCRIPTION1"/>
    <n v="1"/>
    <n v="139"/>
    <n v="139"/>
    <d v="2016-04-05T00:00:00"/>
    <d v="2016-04-30T00:00:00"/>
  </r>
  <r>
    <x v="2"/>
    <s v="Category2"/>
    <s v="ITEM4"/>
    <s v="DESCRIPTION4"/>
    <n v="1"/>
    <n v="205"/>
    <n v="205"/>
    <d v="2016-04-05T00:00:00"/>
    <d v="2016-04-30T00:00:00"/>
  </r>
  <r>
    <x v="2"/>
    <s v="Category1"/>
    <s v="ITEM1"/>
    <s v="DESCRIPTION1"/>
    <n v="1"/>
    <n v="237"/>
    <n v="237"/>
    <d v="2016-04-05T00:00:00"/>
    <d v="2016-04-30T00:00:00"/>
  </r>
  <r>
    <x v="2"/>
    <s v="Category2"/>
    <s v="ITEM4"/>
    <s v="DESCRIPTION4"/>
    <n v="1"/>
    <n v="356"/>
    <n v="356"/>
    <d v="2016-04-05T00:00:00"/>
    <d v="2016-04-30T00:00:00"/>
  </r>
  <r>
    <x v="2"/>
    <s v="Category1"/>
    <s v="ITEM2"/>
    <s v="DESCRIPTION2"/>
    <n v="1"/>
    <n v="723"/>
    <n v="723"/>
    <d v="2016-04-05T00:00:00"/>
    <d v="2016-04-30T00:00:00"/>
  </r>
  <r>
    <x v="2"/>
    <s v="Category2"/>
    <s v="ITEM3"/>
    <s v="DESCRIPTION3"/>
    <n v="1"/>
    <n v="157"/>
    <n v="157"/>
    <d v="2016-04-05T00:00:00"/>
    <d v="2016-04-30T00:00:00"/>
  </r>
  <r>
    <x v="2"/>
    <s v="Category1"/>
    <s v="ITEM1"/>
    <s v="DESCRIPTION1"/>
    <n v="1"/>
    <n v="989"/>
    <n v="989"/>
    <d v="2016-04-05T00:00:00"/>
    <d v="2016-04-30T00:00:00"/>
  </r>
  <r>
    <x v="2"/>
    <s v="Category3"/>
    <s v="ITEM5"/>
    <s v="DESCRIPTION5"/>
    <n v="1"/>
    <n v="959"/>
    <n v="959"/>
    <d v="2016-04-05T00:00:00"/>
    <d v="2016-04-30T00:00:00"/>
  </r>
  <r>
    <x v="2"/>
    <s v="Category3"/>
    <s v="ITEM5"/>
    <s v="DESCRIPTION5"/>
    <n v="1"/>
    <n v="183"/>
    <n v="183"/>
    <d v="2016-04-05T00:00:00"/>
    <d v="2016-04-30T00:00:00"/>
  </r>
  <r>
    <x v="2"/>
    <s v="Category2"/>
    <s v="ITEM3"/>
    <s v="DESCRIPTION3"/>
    <n v="1"/>
    <n v="116"/>
    <n v="116"/>
    <d v="2016-04-05T00:00:00"/>
    <d v="2016-04-30T00:00:00"/>
  </r>
  <r>
    <x v="2"/>
    <s v="Category2"/>
    <s v="ITEM4"/>
    <s v="DESCRIPTION4"/>
    <n v="1"/>
    <n v="564"/>
    <n v="564"/>
    <d v="2016-04-05T00:00:00"/>
    <d v="2016-04-30T00:00:00"/>
  </r>
  <r>
    <x v="2"/>
    <s v="Category1"/>
    <s v="ITEM2"/>
    <s v="DESCRIPTION2"/>
    <n v="1"/>
    <n v="362"/>
    <n v="362"/>
    <d v="2016-04-05T00:00:00"/>
    <d v="2016-04-30T00:00:00"/>
  </r>
  <r>
    <x v="2"/>
    <s v="Category1"/>
    <s v="ITEM2"/>
    <s v="DESCRIPTION2"/>
    <n v="1"/>
    <n v="344"/>
    <n v="344"/>
    <d v="2016-04-05T00:00:00"/>
    <d v="2016-04-30T00:00:00"/>
  </r>
  <r>
    <x v="2"/>
    <s v="Category3"/>
    <s v="ITEM5"/>
    <s v="DESCRIPTION5"/>
    <n v="1"/>
    <n v="729"/>
    <n v="729"/>
    <d v="2016-04-05T00:00:00"/>
    <d v="2016-04-30T00:00:00"/>
  </r>
  <r>
    <x v="2"/>
    <s v="Category2"/>
    <s v="ITEM3"/>
    <s v="DESCRIPTION3"/>
    <n v="1"/>
    <n v="946"/>
    <n v="946"/>
    <d v="2016-04-05T00:00:00"/>
    <d v="2016-04-30T00:00:00"/>
  </r>
  <r>
    <x v="2"/>
    <s v="Category1"/>
    <s v="ITEM1"/>
    <s v="DESCRIPTION1"/>
    <n v="1"/>
    <n v="583"/>
    <n v="583"/>
    <d v="2016-04-05T00:00:00"/>
    <d v="2016-04-30T00:00:00"/>
  </r>
  <r>
    <x v="2"/>
    <s v="Category3"/>
    <s v="ITEM5"/>
    <s v="DESCRIPTION5"/>
    <n v="1"/>
    <n v="532"/>
    <n v="532"/>
    <d v="2016-04-05T00:00:00"/>
    <d v="2016-04-30T00:00:00"/>
  </r>
  <r>
    <x v="2"/>
    <s v="Category2"/>
    <s v="ITEM3"/>
    <s v="DESCRIPTION3"/>
    <n v="1"/>
    <n v="233"/>
    <n v="233"/>
    <d v="2016-04-05T00:00:00"/>
    <d v="2016-04-30T00:00:00"/>
  </r>
  <r>
    <x v="2"/>
    <s v="Category2"/>
    <s v="ITEM3"/>
    <s v="DESCRIPTION3"/>
    <n v="1"/>
    <n v="737"/>
    <n v="737"/>
    <d v="2016-04-05T00:00:00"/>
    <d v="2016-04-30T00:00:00"/>
  </r>
  <r>
    <x v="2"/>
    <s v="Category2"/>
    <s v="ITEM3"/>
    <s v="DESCRIPTION3"/>
    <n v="1"/>
    <n v="287"/>
    <n v="287"/>
    <d v="2016-04-05T00:00:00"/>
    <d v="2016-04-30T00:00:00"/>
  </r>
  <r>
    <x v="2"/>
    <s v="Category1"/>
    <s v="ITEM2"/>
    <s v="DESCRIPTION2"/>
    <n v="1"/>
    <n v="474"/>
    <n v="474"/>
    <d v="2016-04-05T00:00:00"/>
    <d v="2016-04-30T00:00:00"/>
  </r>
  <r>
    <x v="2"/>
    <s v="Category3"/>
    <s v="ITEM5"/>
    <s v="DESCRIPTION5"/>
    <n v="1"/>
    <n v="211"/>
    <n v="211"/>
    <d v="2016-04-05T00:00:00"/>
    <d v="2016-04-30T00:00:00"/>
  </r>
  <r>
    <x v="2"/>
    <s v="Category2"/>
    <s v="ITEM4"/>
    <s v="DESCRIPTION4"/>
    <n v="1"/>
    <n v="718"/>
    <n v="718"/>
    <d v="2016-04-05T00:00:00"/>
    <d v="2016-04-30T00:00:00"/>
  </r>
  <r>
    <x v="2"/>
    <s v="Category1"/>
    <s v="ITEM2"/>
    <s v="DESCRIPTION2"/>
    <n v="1"/>
    <n v="993"/>
    <n v="993"/>
    <d v="2016-04-05T00:00:00"/>
    <d v="2016-04-30T00:00:00"/>
  </r>
  <r>
    <x v="2"/>
    <s v="Category1"/>
    <s v="ITEM1"/>
    <s v="DESCRIPTION1"/>
    <n v="1"/>
    <n v="527"/>
    <n v="527"/>
    <d v="2016-04-05T00:00:00"/>
    <d v="2016-04-30T00:00:00"/>
  </r>
  <r>
    <x v="2"/>
    <s v="Category2"/>
    <s v="ITEM3"/>
    <s v="DESCRIPTION3"/>
    <n v="1"/>
    <n v="534"/>
    <n v="534"/>
    <d v="2016-04-05T00:00:00"/>
    <d v="2016-04-30T00:00:00"/>
  </r>
  <r>
    <x v="2"/>
    <s v="Category2"/>
    <s v="ITEM4"/>
    <s v="DESCRIPTION4"/>
    <n v="1"/>
    <n v="705"/>
    <n v="705"/>
    <d v="2016-04-05T00:00:00"/>
    <d v="2016-04-30T00:00:00"/>
  </r>
  <r>
    <x v="2"/>
    <s v="Category2"/>
    <s v="ITEM4"/>
    <s v="DESCRIPTION4"/>
    <n v="1"/>
    <n v="122"/>
    <n v="122"/>
    <d v="2016-04-05T00:00:00"/>
    <d v="2016-04-30T00:00:00"/>
  </r>
  <r>
    <x v="2"/>
    <s v="Category3"/>
    <s v="ITEM5"/>
    <s v="DESCRIPTION5"/>
    <n v="1"/>
    <n v="455"/>
    <n v="455"/>
    <d v="2016-04-05T00:00:00"/>
    <d v="2016-04-30T00:00:00"/>
  </r>
  <r>
    <x v="2"/>
    <s v="Category2"/>
    <s v="ITEM4"/>
    <s v="DESCRIPTION4"/>
    <n v="1"/>
    <n v="154"/>
    <n v="154"/>
    <d v="2016-04-05T00:00:00"/>
    <d v="2016-04-30T00:00:00"/>
  </r>
  <r>
    <x v="2"/>
    <s v="Category3"/>
    <s v="ITEM5"/>
    <s v="DESCRIPTION5"/>
    <n v="1"/>
    <n v="999"/>
    <n v="999"/>
    <d v="2016-04-05T00:00:00"/>
    <d v="2016-04-30T00:00:00"/>
  </r>
  <r>
    <x v="2"/>
    <s v="Category2"/>
    <s v="ITEM4"/>
    <s v="DESCRIPTION4"/>
    <n v="1"/>
    <n v="394"/>
    <n v="394"/>
    <d v="2016-04-05T00:00:00"/>
    <d v="2016-04-30T00:00:00"/>
  </r>
  <r>
    <x v="2"/>
    <s v="Category2"/>
    <s v="ITEM4"/>
    <s v="DESCRIPTION4"/>
    <n v="1"/>
    <n v="477"/>
    <n v="477"/>
    <d v="2016-04-05T00:00:00"/>
    <d v="2016-04-30T00:00:00"/>
  </r>
  <r>
    <x v="2"/>
    <s v="Category1"/>
    <s v="ITEM1"/>
    <s v="DESCRIPTION1"/>
    <n v="1"/>
    <n v="708"/>
    <n v="708"/>
    <d v="2016-04-05T00:00:00"/>
    <d v="2016-04-30T00:00:00"/>
  </r>
  <r>
    <x v="2"/>
    <s v="Category1"/>
    <s v="ITEM2"/>
    <s v="DESCRIPTION2"/>
    <n v="1"/>
    <n v="460"/>
    <n v="460"/>
    <d v="2016-04-05T00:00:00"/>
    <d v="2016-04-30T00:00:00"/>
  </r>
  <r>
    <x v="2"/>
    <s v="Category1"/>
    <s v="ITEM1"/>
    <s v="DESCRIPTION1"/>
    <n v="1"/>
    <n v="600"/>
    <n v="600"/>
    <d v="2016-04-05T00:00:00"/>
    <d v="2016-04-30T00:00:00"/>
  </r>
  <r>
    <x v="2"/>
    <s v="Category3"/>
    <s v="ITEM5"/>
    <s v="DESCRIPTION5"/>
    <n v="1"/>
    <n v="983"/>
    <n v="983"/>
    <d v="2016-04-05T00:00:00"/>
    <d v="2016-04-30T00:00:00"/>
  </r>
  <r>
    <x v="2"/>
    <s v="Category3"/>
    <s v="ITEM5"/>
    <s v="DESCRIPTION5"/>
    <n v="1"/>
    <n v="869"/>
    <n v="869"/>
    <d v="2016-04-05T00:00:00"/>
    <d v="2016-04-30T00:00:00"/>
  </r>
  <r>
    <x v="2"/>
    <s v="Category1"/>
    <s v="ITEM2"/>
    <s v="DESCRIPTION2"/>
    <n v="1"/>
    <n v="465"/>
    <n v="465"/>
    <d v="2016-04-05T00:00:00"/>
    <d v="2016-04-30T00:00:00"/>
  </r>
  <r>
    <x v="2"/>
    <s v="Category1"/>
    <s v="ITEM2"/>
    <s v="DESCRIPTION2"/>
    <n v="1"/>
    <n v="390"/>
    <n v="390"/>
    <d v="2016-04-05T00:00:00"/>
    <d v="2016-04-30T00:00:00"/>
  </r>
  <r>
    <x v="2"/>
    <s v="Category1"/>
    <s v="ITEM1"/>
    <s v="DESCRIPTION1"/>
    <n v="1"/>
    <n v="568"/>
    <n v="568"/>
    <d v="2016-04-05T00:00:00"/>
    <d v="2016-04-30T00:00:00"/>
  </r>
  <r>
    <x v="2"/>
    <s v="Category2"/>
    <s v="ITEM4"/>
    <s v="DESCRIPTION4"/>
    <n v="1"/>
    <n v="744"/>
    <n v="744"/>
    <d v="2016-04-05T00:00:00"/>
    <d v="2016-04-30T00:00:00"/>
  </r>
  <r>
    <x v="2"/>
    <s v="Category3"/>
    <s v="ITEM5"/>
    <s v="DESCRIPTION5"/>
    <n v="1"/>
    <n v="478"/>
    <n v="478"/>
    <d v="2016-04-05T00:00:00"/>
    <d v="2016-04-30T00:00:00"/>
  </r>
  <r>
    <x v="2"/>
    <s v="Category1"/>
    <s v="ITEM2"/>
    <s v="DESCRIPTION2"/>
    <n v="1"/>
    <n v="339"/>
    <n v="339"/>
    <d v="2016-04-05T00:00:00"/>
    <d v="2016-04-30T00:00:00"/>
  </r>
  <r>
    <x v="2"/>
    <s v="Category2"/>
    <s v="ITEM4"/>
    <s v="DESCRIPTION4"/>
    <n v="1"/>
    <n v="749"/>
    <n v="749"/>
    <d v="2016-04-06T00:00:00"/>
    <d v="2016-04-30T00:00:00"/>
  </r>
  <r>
    <x v="2"/>
    <s v="Category2"/>
    <s v="ITEM3"/>
    <s v="DESCRIPTION3"/>
    <n v="1"/>
    <n v="648"/>
    <n v="648"/>
    <d v="2016-04-06T00:00:00"/>
    <d v="2016-04-30T00:00:00"/>
  </r>
  <r>
    <x v="2"/>
    <s v="Category3"/>
    <s v="ITEM5"/>
    <s v="DESCRIPTION5"/>
    <n v="1"/>
    <n v="117"/>
    <n v="117"/>
    <d v="2016-04-06T00:00:00"/>
    <d v="2016-04-30T00:00:00"/>
  </r>
  <r>
    <x v="2"/>
    <s v="Category2"/>
    <s v="ITEM3"/>
    <s v="DESCRIPTION3"/>
    <n v="1"/>
    <n v="661"/>
    <n v="661"/>
    <d v="2016-04-06T00:00:00"/>
    <d v="2016-04-30T00:00:00"/>
  </r>
  <r>
    <x v="2"/>
    <s v="Category3"/>
    <s v="ITEM5"/>
    <s v="DESCRIPTION5"/>
    <n v="1"/>
    <n v="659"/>
    <n v="659"/>
    <d v="2016-04-06T00:00:00"/>
    <d v="2016-04-30T00:00:00"/>
  </r>
  <r>
    <x v="2"/>
    <s v="Category2"/>
    <s v="ITEM3"/>
    <s v="DESCRIPTION3"/>
    <n v="1"/>
    <n v="772"/>
    <n v="772"/>
    <d v="2016-04-06T00:00:00"/>
    <d v="2016-04-30T00:00:00"/>
  </r>
  <r>
    <x v="2"/>
    <s v="Category1"/>
    <s v="ITEM2"/>
    <s v="DESCRIPTION2"/>
    <n v="1"/>
    <n v="603"/>
    <n v="603"/>
    <d v="2016-04-06T00:00:00"/>
    <d v="2016-04-30T00:00:00"/>
  </r>
  <r>
    <x v="2"/>
    <s v="Category3"/>
    <s v="ITEM5"/>
    <s v="DESCRIPTION5"/>
    <n v="1"/>
    <n v="362"/>
    <n v="362"/>
    <d v="2016-04-06T00:00:00"/>
    <d v="2016-04-30T00:00:00"/>
  </r>
  <r>
    <x v="2"/>
    <s v="Category2"/>
    <s v="ITEM3"/>
    <s v="DESCRIPTION3"/>
    <n v="1"/>
    <n v="280"/>
    <n v="280"/>
    <d v="2016-04-06T00:00:00"/>
    <d v="2016-04-30T00:00:00"/>
  </r>
  <r>
    <x v="2"/>
    <s v="Category3"/>
    <s v="ITEM5"/>
    <s v="DESCRIPTION5"/>
    <n v="1"/>
    <n v="691"/>
    <n v="691"/>
    <d v="2016-04-06T00:00:00"/>
    <d v="2016-04-30T00:00:00"/>
  </r>
  <r>
    <x v="2"/>
    <s v="Category2"/>
    <s v="ITEM4"/>
    <s v="DESCRIPTION4"/>
    <n v="1"/>
    <n v="267"/>
    <n v="267"/>
    <d v="2016-04-06T00:00:00"/>
    <d v="2016-04-30T00:00:00"/>
  </r>
  <r>
    <x v="2"/>
    <s v="Category2"/>
    <s v="ITEM4"/>
    <s v="DESCRIPTION4"/>
    <n v="1"/>
    <n v="436"/>
    <n v="436"/>
    <d v="2016-04-06T00:00:00"/>
    <d v="2016-04-30T00:00:00"/>
  </r>
  <r>
    <x v="2"/>
    <s v="Category1"/>
    <s v="ITEM1"/>
    <s v="DESCRIPTION1"/>
    <n v="1"/>
    <n v="697"/>
    <n v="697"/>
    <d v="2016-04-06T00:00:00"/>
    <d v="2016-04-30T00:00:00"/>
  </r>
  <r>
    <x v="2"/>
    <s v="Category2"/>
    <s v="ITEM4"/>
    <s v="DESCRIPTION4"/>
    <n v="1"/>
    <n v="784"/>
    <n v="784"/>
    <d v="2016-04-06T00:00:00"/>
    <d v="2016-04-30T00:00:00"/>
  </r>
  <r>
    <x v="2"/>
    <s v="Category1"/>
    <s v="ITEM2"/>
    <s v="DESCRIPTION2"/>
    <n v="1"/>
    <n v="489"/>
    <n v="489"/>
    <d v="2016-04-06T00:00:00"/>
    <d v="2016-04-30T00:00:00"/>
  </r>
  <r>
    <x v="2"/>
    <s v="Category3"/>
    <s v="ITEM5"/>
    <s v="DESCRIPTION5"/>
    <n v="1"/>
    <n v="329"/>
    <n v="329"/>
    <d v="2016-04-06T00:00:00"/>
    <d v="2016-04-30T00:00:00"/>
  </r>
  <r>
    <x v="2"/>
    <s v="Category1"/>
    <s v="ITEM1"/>
    <s v="DESCRIPTION1"/>
    <n v="1"/>
    <n v="171"/>
    <n v="171"/>
    <d v="2016-04-06T00:00:00"/>
    <d v="2016-04-30T00:00:00"/>
  </r>
  <r>
    <x v="2"/>
    <s v="Category1"/>
    <s v="ITEM2"/>
    <s v="DESCRIPTION2"/>
    <n v="1"/>
    <n v="928"/>
    <n v="928"/>
    <d v="2016-04-06T00:00:00"/>
    <d v="2016-04-30T00:00:00"/>
  </r>
  <r>
    <x v="2"/>
    <s v="Category1"/>
    <s v="ITEM1"/>
    <s v="DESCRIPTION1"/>
    <n v="1"/>
    <n v="355"/>
    <n v="355"/>
    <d v="2016-04-06T00:00:00"/>
    <d v="2016-04-30T00:00:00"/>
  </r>
  <r>
    <x v="2"/>
    <s v="Category3"/>
    <s v="ITEM5"/>
    <s v="DESCRIPTION5"/>
    <n v="1"/>
    <n v="896"/>
    <n v="896"/>
    <d v="2016-04-06T00:00:00"/>
    <d v="2016-04-30T00:00:00"/>
  </r>
  <r>
    <x v="2"/>
    <s v="Category2"/>
    <s v="ITEM3"/>
    <s v="DESCRIPTION3"/>
    <n v="1"/>
    <n v="291"/>
    <n v="291"/>
    <d v="2016-04-06T00:00:00"/>
    <d v="2016-04-30T00:00:00"/>
  </r>
  <r>
    <x v="2"/>
    <s v="Category1"/>
    <s v="ITEM1"/>
    <s v="DESCRIPTION1"/>
    <n v="1"/>
    <n v="740"/>
    <n v="740"/>
    <d v="2016-04-06T00:00:00"/>
    <d v="2016-04-30T00:00:00"/>
  </r>
  <r>
    <x v="2"/>
    <s v="Category3"/>
    <s v="ITEM5"/>
    <s v="DESCRIPTION5"/>
    <n v="1"/>
    <n v="525"/>
    <n v="525"/>
    <d v="2016-04-06T00:00:00"/>
    <d v="2016-04-30T00:00:00"/>
  </r>
  <r>
    <x v="2"/>
    <s v="Category1"/>
    <s v="ITEM2"/>
    <s v="DESCRIPTION2"/>
    <n v="1"/>
    <n v="924"/>
    <n v="924"/>
    <d v="2016-04-06T00:00:00"/>
    <d v="2016-04-30T00:00:00"/>
  </r>
  <r>
    <x v="2"/>
    <s v="Category2"/>
    <s v="ITEM4"/>
    <s v="DESCRIPTION4"/>
    <n v="1"/>
    <n v="849"/>
    <n v="849"/>
    <d v="2016-04-06T00:00:00"/>
    <d v="2016-04-30T00:00:00"/>
  </r>
  <r>
    <x v="2"/>
    <s v="Category1"/>
    <s v="ITEM1"/>
    <s v="DESCRIPTION1"/>
    <n v="1"/>
    <n v="770"/>
    <n v="770"/>
    <d v="2016-04-06T00:00:00"/>
    <d v="2016-04-30T00:00:00"/>
  </r>
  <r>
    <x v="2"/>
    <s v="Category1"/>
    <s v="ITEM1"/>
    <s v="DESCRIPTION1"/>
    <n v="1"/>
    <n v="786"/>
    <n v="786"/>
    <d v="2016-04-06T00:00:00"/>
    <d v="2016-04-30T00:00:00"/>
  </r>
  <r>
    <x v="2"/>
    <s v="Category3"/>
    <s v="ITEM5"/>
    <s v="DESCRIPTION5"/>
    <n v="1"/>
    <n v="205"/>
    <n v="205"/>
    <d v="2016-04-06T00:00:00"/>
    <d v="2016-04-30T00:00:00"/>
  </r>
  <r>
    <x v="2"/>
    <s v="Category3"/>
    <s v="ITEM5"/>
    <s v="DESCRIPTION5"/>
    <n v="1"/>
    <n v="254"/>
    <n v="254"/>
    <d v="2016-04-06T00:00:00"/>
    <d v="2016-04-30T00:00:00"/>
  </r>
  <r>
    <x v="2"/>
    <s v="Category1"/>
    <s v="ITEM1"/>
    <s v="DESCRIPTION1"/>
    <n v="1"/>
    <n v="695"/>
    <n v="695"/>
    <d v="2016-04-06T00:00:00"/>
    <d v="2016-04-30T00:00:00"/>
  </r>
  <r>
    <x v="2"/>
    <s v="Category1"/>
    <s v="ITEM1"/>
    <s v="DESCRIPTION1"/>
    <n v="1"/>
    <n v="408"/>
    <n v="408"/>
    <d v="2016-04-06T00:00:00"/>
    <d v="2016-04-30T00:00:00"/>
  </r>
  <r>
    <x v="2"/>
    <s v="Category3"/>
    <s v="ITEM5"/>
    <s v="DESCRIPTION5"/>
    <n v="1"/>
    <n v="307"/>
    <n v="307"/>
    <d v="2016-04-06T00:00:00"/>
    <d v="2016-04-30T00:00:00"/>
  </r>
  <r>
    <x v="2"/>
    <s v="Category3"/>
    <s v="ITEM5"/>
    <s v="DESCRIPTION5"/>
    <n v="1"/>
    <n v="379"/>
    <n v="379"/>
    <d v="2016-04-06T00:00:00"/>
    <d v="2016-04-30T00:00:00"/>
  </r>
  <r>
    <x v="2"/>
    <s v="Category3"/>
    <s v="ITEM5"/>
    <s v="DESCRIPTION5"/>
    <n v="1"/>
    <n v="208"/>
    <n v="208"/>
    <d v="2016-04-06T00:00:00"/>
    <d v="2016-04-30T00:00:00"/>
  </r>
  <r>
    <x v="2"/>
    <s v="Category2"/>
    <s v="ITEM4"/>
    <s v="DESCRIPTION4"/>
    <n v="1"/>
    <n v="857"/>
    <n v="857"/>
    <d v="2016-04-06T00:00:00"/>
    <d v="2016-04-30T00:00:00"/>
  </r>
  <r>
    <x v="2"/>
    <s v="Category2"/>
    <s v="ITEM4"/>
    <s v="DESCRIPTION4"/>
    <n v="1"/>
    <n v="560"/>
    <n v="560"/>
    <d v="2016-04-06T00:00:00"/>
    <d v="2016-04-30T00:00:00"/>
  </r>
  <r>
    <x v="2"/>
    <s v="Category2"/>
    <s v="ITEM4"/>
    <s v="DESCRIPTION4"/>
    <n v="1"/>
    <n v="360"/>
    <n v="360"/>
    <d v="2016-04-06T00:00:00"/>
    <d v="2016-04-30T00:00:00"/>
  </r>
  <r>
    <x v="2"/>
    <s v="Category2"/>
    <s v="ITEM3"/>
    <s v="DESCRIPTION3"/>
    <n v="1"/>
    <n v="743"/>
    <n v="743"/>
    <d v="2016-04-06T00:00:00"/>
    <d v="2016-04-30T00:00:00"/>
  </r>
  <r>
    <x v="2"/>
    <s v="Category3"/>
    <s v="ITEM5"/>
    <s v="DESCRIPTION5"/>
    <n v="1"/>
    <n v="685"/>
    <n v="685"/>
    <d v="2016-04-06T00:00:00"/>
    <d v="2016-04-30T00:00:00"/>
  </r>
  <r>
    <x v="2"/>
    <s v="Category1"/>
    <s v="ITEM2"/>
    <s v="DESCRIPTION2"/>
    <n v="1"/>
    <n v="262"/>
    <n v="262"/>
    <d v="2016-04-06T00:00:00"/>
    <d v="2016-04-30T00:00:00"/>
  </r>
  <r>
    <x v="2"/>
    <s v="Category3"/>
    <s v="ITEM5"/>
    <s v="DESCRIPTION5"/>
    <n v="1"/>
    <n v="597"/>
    <n v="597"/>
    <d v="2016-04-06T00:00:00"/>
    <d v="2016-04-30T00:00:00"/>
  </r>
  <r>
    <x v="2"/>
    <s v="Category3"/>
    <s v="ITEM5"/>
    <s v="DESCRIPTION5"/>
    <n v="1"/>
    <n v="907"/>
    <n v="907"/>
    <d v="2016-04-06T00:00:00"/>
    <d v="2016-04-30T00:00:00"/>
  </r>
  <r>
    <x v="2"/>
    <s v="Category2"/>
    <s v="ITEM4"/>
    <s v="DESCRIPTION4"/>
    <n v="1"/>
    <n v="335"/>
    <n v="335"/>
    <d v="2016-04-06T00:00:00"/>
    <d v="2016-04-30T00:00:00"/>
  </r>
  <r>
    <x v="2"/>
    <s v="Category2"/>
    <s v="ITEM4"/>
    <s v="DESCRIPTION4"/>
    <n v="1"/>
    <n v="859"/>
    <n v="859"/>
    <d v="2016-04-06T00:00:00"/>
    <d v="2016-04-30T00:00:00"/>
  </r>
  <r>
    <x v="2"/>
    <s v="Category3"/>
    <s v="ITEM5"/>
    <s v="DESCRIPTION5"/>
    <n v="1"/>
    <n v="893"/>
    <n v="893"/>
    <d v="2016-04-06T00:00:00"/>
    <d v="2016-04-30T00:00:00"/>
  </r>
  <r>
    <x v="2"/>
    <s v="Category2"/>
    <s v="ITEM3"/>
    <s v="DESCRIPTION3"/>
    <n v="1"/>
    <n v="521"/>
    <n v="521"/>
    <d v="2016-04-06T00:00:00"/>
    <d v="2016-04-30T00:00:00"/>
  </r>
  <r>
    <x v="2"/>
    <s v="Category1"/>
    <s v="ITEM2"/>
    <s v="DESCRIPTION2"/>
    <n v="1"/>
    <n v="701"/>
    <n v="701"/>
    <d v="2016-04-06T00:00:00"/>
    <d v="2016-04-30T00:00:00"/>
  </r>
  <r>
    <x v="2"/>
    <s v="Category1"/>
    <s v="ITEM1"/>
    <s v="DESCRIPTION1"/>
    <n v="1"/>
    <n v="810"/>
    <n v="810"/>
    <d v="2016-04-06T00:00:00"/>
    <d v="2016-04-30T00:00:00"/>
  </r>
  <r>
    <x v="2"/>
    <s v="Category1"/>
    <s v="ITEM1"/>
    <s v="DESCRIPTION1"/>
    <n v="1"/>
    <n v="146"/>
    <n v="146"/>
    <d v="2016-04-06T00:00:00"/>
    <d v="2016-04-30T00:00:00"/>
  </r>
  <r>
    <x v="2"/>
    <s v="Category2"/>
    <s v="ITEM4"/>
    <s v="DESCRIPTION4"/>
    <n v="1"/>
    <n v="789"/>
    <n v="789"/>
    <d v="2016-04-06T00:00:00"/>
    <d v="2016-04-30T00:00:00"/>
  </r>
  <r>
    <x v="2"/>
    <s v="Category2"/>
    <s v="ITEM3"/>
    <s v="DESCRIPTION3"/>
    <n v="1"/>
    <n v="624"/>
    <n v="624"/>
    <d v="2016-04-07T00:00:00"/>
    <d v="2016-04-30T00:00:00"/>
  </r>
  <r>
    <x v="2"/>
    <s v="Category1"/>
    <s v="ITEM1"/>
    <s v="DESCRIPTION1"/>
    <n v="1"/>
    <n v="877"/>
    <n v="877"/>
    <d v="2016-04-07T00:00:00"/>
    <d v="2016-04-30T00:00:00"/>
  </r>
  <r>
    <x v="2"/>
    <s v="Category1"/>
    <s v="ITEM1"/>
    <s v="DESCRIPTION1"/>
    <n v="1"/>
    <n v="754"/>
    <n v="754"/>
    <d v="2016-04-07T00:00:00"/>
    <d v="2016-04-30T00:00:00"/>
  </r>
  <r>
    <x v="2"/>
    <s v="Category2"/>
    <s v="ITEM3"/>
    <s v="DESCRIPTION3"/>
    <n v="1"/>
    <n v="908"/>
    <n v="908"/>
    <d v="2016-04-07T00:00:00"/>
    <d v="2016-04-30T00:00:00"/>
  </r>
  <r>
    <x v="2"/>
    <s v="Category1"/>
    <s v="ITEM2"/>
    <s v="DESCRIPTION2"/>
    <n v="1"/>
    <n v="170"/>
    <n v="170"/>
    <d v="2016-04-07T00:00:00"/>
    <d v="2016-04-30T00:00:00"/>
  </r>
  <r>
    <x v="2"/>
    <s v="Category3"/>
    <s v="ITEM5"/>
    <s v="DESCRIPTION5"/>
    <n v="1"/>
    <n v="460"/>
    <n v="460"/>
    <d v="2016-04-07T00:00:00"/>
    <d v="2016-04-30T00:00:00"/>
  </r>
  <r>
    <x v="2"/>
    <s v="Category2"/>
    <s v="ITEM4"/>
    <s v="DESCRIPTION4"/>
    <n v="1"/>
    <n v="530"/>
    <n v="530"/>
    <d v="2016-04-07T00:00:00"/>
    <d v="2016-04-30T00:00:00"/>
  </r>
  <r>
    <x v="2"/>
    <s v="Category1"/>
    <s v="ITEM2"/>
    <s v="DESCRIPTION2"/>
    <n v="1"/>
    <n v="918"/>
    <n v="918"/>
    <d v="2016-04-07T00:00:00"/>
    <d v="2016-04-30T00:00:00"/>
  </r>
  <r>
    <x v="2"/>
    <s v="Category2"/>
    <s v="ITEM3"/>
    <s v="DESCRIPTION3"/>
    <n v="1"/>
    <n v="448"/>
    <n v="448"/>
    <d v="2016-04-07T00:00:00"/>
    <d v="2016-04-30T00:00:00"/>
  </r>
  <r>
    <x v="2"/>
    <s v="Category1"/>
    <s v="ITEM2"/>
    <s v="DESCRIPTION2"/>
    <n v="1"/>
    <n v="719"/>
    <n v="719"/>
    <d v="2016-04-07T00:00:00"/>
    <d v="2016-04-30T00:00:00"/>
  </r>
  <r>
    <x v="2"/>
    <s v="Category2"/>
    <s v="ITEM4"/>
    <s v="DESCRIPTION4"/>
    <n v="1"/>
    <n v="478"/>
    <n v="478"/>
    <d v="2016-04-07T00:00:00"/>
    <d v="2016-04-30T00:00:00"/>
  </r>
  <r>
    <x v="2"/>
    <s v="Category3"/>
    <s v="ITEM5"/>
    <s v="DESCRIPTION5"/>
    <n v="1"/>
    <n v="657"/>
    <n v="657"/>
    <d v="2016-04-07T00:00:00"/>
    <d v="2016-04-30T00:00:00"/>
  </r>
  <r>
    <x v="2"/>
    <s v="Category2"/>
    <s v="ITEM3"/>
    <s v="DESCRIPTION3"/>
    <n v="1"/>
    <n v="754"/>
    <n v="754"/>
    <d v="2016-04-07T00:00:00"/>
    <d v="2016-04-30T00:00:00"/>
  </r>
  <r>
    <x v="2"/>
    <s v="Category3"/>
    <s v="ITEM5"/>
    <s v="DESCRIPTION5"/>
    <n v="1"/>
    <n v="558"/>
    <n v="558"/>
    <d v="2016-04-07T00:00:00"/>
    <d v="2016-04-30T00:00:00"/>
  </r>
  <r>
    <x v="2"/>
    <s v="Category3"/>
    <s v="ITEM5"/>
    <s v="DESCRIPTION5"/>
    <n v="1"/>
    <n v="355"/>
    <n v="355"/>
    <d v="2016-04-07T00:00:00"/>
    <d v="2016-04-30T00:00:00"/>
  </r>
  <r>
    <x v="2"/>
    <s v="Category2"/>
    <s v="ITEM3"/>
    <s v="DESCRIPTION3"/>
    <n v="1"/>
    <n v="568"/>
    <n v="568"/>
    <d v="2016-04-07T00:00:00"/>
    <d v="2016-04-30T00:00:00"/>
  </r>
  <r>
    <x v="2"/>
    <s v="Category3"/>
    <s v="ITEM5"/>
    <s v="DESCRIPTION5"/>
    <n v="1"/>
    <n v="216"/>
    <n v="216"/>
    <d v="2016-04-07T00:00:00"/>
    <d v="2016-04-30T00:00:00"/>
  </r>
  <r>
    <x v="2"/>
    <s v="Category3"/>
    <s v="ITEM5"/>
    <s v="DESCRIPTION5"/>
    <n v="1"/>
    <n v="584"/>
    <n v="584"/>
    <d v="2016-04-07T00:00:00"/>
    <d v="2016-04-30T00:00:00"/>
  </r>
  <r>
    <x v="2"/>
    <s v="Category3"/>
    <s v="ITEM5"/>
    <s v="DESCRIPTION5"/>
    <n v="1"/>
    <n v="725"/>
    <n v="725"/>
    <d v="2016-04-07T00:00:00"/>
    <d v="2016-04-30T00:00:00"/>
  </r>
  <r>
    <x v="2"/>
    <s v="Category1"/>
    <s v="ITEM2"/>
    <s v="DESCRIPTION2"/>
    <n v="1"/>
    <n v="238"/>
    <n v="238"/>
    <d v="2016-04-07T00:00:00"/>
    <d v="2016-04-30T00:00:00"/>
  </r>
  <r>
    <x v="2"/>
    <s v="Category1"/>
    <s v="ITEM1"/>
    <s v="DESCRIPTION1"/>
    <n v="1"/>
    <n v="771"/>
    <n v="771"/>
    <d v="2016-04-07T00:00:00"/>
    <d v="2016-04-30T00:00:00"/>
  </r>
  <r>
    <x v="2"/>
    <s v="Category2"/>
    <s v="ITEM4"/>
    <s v="DESCRIPTION4"/>
    <n v="1"/>
    <n v="134"/>
    <n v="134"/>
    <d v="2016-04-07T00:00:00"/>
    <d v="2016-04-30T00:00:00"/>
  </r>
  <r>
    <x v="2"/>
    <s v="Category1"/>
    <s v="ITEM1"/>
    <s v="DESCRIPTION1"/>
    <n v="1"/>
    <n v="541"/>
    <n v="541"/>
    <d v="2016-04-07T00:00:00"/>
    <d v="2016-04-30T00:00:00"/>
  </r>
  <r>
    <x v="2"/>
    <s v="Category1"/>
    <s v="ITEM1"/>
    <s v="DESCRIPTION1"/>
    <n v="1"/>
    <n v="170"/>
    <n v="170"/>
    <d v="2016-04-07T00:00:00"/>
    <d v="2016-04-30T00:00:00"/>
  </r>
  <r>
    <x v="2"/>
    <s v="Category2"/>
    <s v="ITEM4"/>
    <s v="DESCRIPTION4"/>
    <n v="1"/>
    <n v="626"/>
    <n v="626"/>
    <d v="2016-04-07T00:00:00"/>
    <d v="2016-04-30T00:00:00"/>
  </r>
  <r>
    <x v="2"/>
    <s v="Category1"/>
    <s v="ITEM2"/>
    <s v="DESCRIPTION2"/>
    <n v="1"/>
    <n v="470"/>
    <n v="470"/>
    <d v="2016-04-07T00:00:00"/>
    <d v="2016-04-30T00:00:00"/>
  </r>
  <r>
    <x v="2"/>
    <s v="Category2"/>
    <s v="ITEM3"/>
    <s v="DESCRIPTION3"/>
    <n v="1"/>
    <n v="238"/>
    <n v="238"/>
    <d v="2016-04-07T00:00:00"/>
    <d v="2016-04-30T00:00:00"/>
  </r>
  <r>
    <x v="2"/>
    <s v="Category1"/>
    <s v="ITEM2"/>
    <s v="DESCRIPTION2"/>
    <n v="1"/>
    <n v="879"/>
    <n v="879"/>
    <d v="2016-04-07T00:00:00"/>
    <d v="2016-04-30T00:00:00"/>
  </r>
  <r>
    <x v="2"/>
    <s v="Category1"/>
    <s v="ITEM1"/>
    <s v="DESCRIPTION1"/>
    <n v="1"/>
    <n v="737"/>
    <n v="737"/>
    <d v="2016-04-07T00:00:00"/>
    <d v="2016-04-30T00:00:00"/>
  </r>
  <r>
    <x v="2"/>
    <s v="Category2"/>
    <s v="ITEM3"/>
    <s v="DESCRIPTION3"/>
    <n v="1"/>
    <n v="371"/>
    <n v="371"/>
    <d v="2016-04-07T00:00:00"/>
    <d v="2016-04-30T00:00:00"/>
  </r>
  <r>
    <x v="2"/>
    <s v="Category1"/>
    <s v="ITEM2"/>
    <s v="DESCRIPTION2"/>
    <n v="1"/>
    <n v="984"/>
    <n v="984"/>
    <d v="2016-04-07T00:00:00"/>
    <d v="2016-04-30T00:00:00"/>
  </r>
  <r>
    <x v="2"/>
    <s v="Category2"/>
    <s v="ITEM4"/>
    <s v="DESCRIPTION4"/>
    <n v="1"/>
    <n v="224"/>
    <n v="224"/>
    <d v="2016-04-07T00:00:00"/>
    <d v="2016-04-30T00:00:00"/>
  </r>
  <r>
    <x v="2"/>
    <s v="Category1"/>
    <s v="ITEM2"/>
    <s v="DESCRIPTION2"/>
    <n v="1"/>
    <n v="385"/>
    <n v="385"/>
    <d v="2016-04-07T00:00:00"/>
    <d v="2016-04-30T00:00:00"/>
  </r>
  <r>
    <x v="2"/>
    <s v="Category1"/>
    <s v="ITEM1"/>
    <s v="DESCRIPTION1"/>
    <n v="1"/>
    <n v="459"/>
    <n v="459"/>
    <d v="2016-04-07T00:00:00"/>
    <d v="2016-04-30T00:00:00"/>
  </r>
  <r>
    <x v="2"/>
    <s v="Category1"/>
    <s v="ITEM1"/>
    <s v="DESCRIPTION1"/>
    <n v="1"/>
    <n v="674"/>
    <n v="674"/>
    <d v="2016-04-07T00:00:00"/>
    <d v="2016-04-30T00:00:00"/>
  </r>
  <r>
    <x v="2"/>
    <s v="Category1"/>
    <s v="ITEM2"/>
    <s v="DESCRIPTION2"/>
    <n v="1"/>
    <n v="401"/>
    <n v="401"/>
    <d v="2016-04-07T00:00:00"/>
    <d v="2016-04-30T00:00:00"/>
  </r>
  <r>
    <x v="2"/>
    <s v="Category2"/>
    <s v="ITEM3"/>
    <s v="DESCRIPTION3"/>
    <n v="1"/>
    <n v="226"/>
    <n v="226"/>
    <d v="2016-04-07T00:00:00"/>
    <d v="2016-04-30T00:00:00"/>
  </r>
  <r>
    <x v="2"/>
    <s v="Category2"/>
    <s v="ITEM3"/>
    <s v="DESCRIPTION3"/>
    <n v="1"/>
    <n v="864"/>
    <n v="864"/>
    <d v="2016-04-07T00:00:00"/>
    <d v="2016-04-30T00:00:00"/>
  </r>
  <r>
    <x v="2"/>
    <s v="Category1"/>
    <s v="ITEM1"/>
    <s v="DESCRIPTION1"/>
    <n v="1"/>
    <n v="281"/>
    <n v="281"/>
    <d v="2016-04-07T00:00:00"/>
    <d v="2016-04-30T00:00:00"/>
  </r>
  <r>
    <x v="2"/>
    <s v="Category2"/>
    <s v="ITEM3"/>
    <s v="DESCRIPTION3"/>
    <n v="1"/>
    <n v="700"/>
    <n v="700"/>
    <d v="2016-04-07T00:00:00"/>
    <d v="2016-04-30T00:00:00"/>
  </r>
  <r>
    <x v="2"/>
    <s v="Category1"/>
    <s v="ITEM2"/>
    <s v="DESCRIPTION2"/>
    <n v="1"/>
    <n v="350"/>
    <n v="350"/>
    <d v="2016-04-07T00:00:00"/>
    <d v="2016-04-30T00:00:00"/>
  </r>
  <r>
    <x v="2"/>
    <s v="Category2"/>
    <s v="ITEM4"/>
    <s v="DESCRIPTION4"/>
    <n v="1"/>
    <n v="804"/>
    <n v="804"/>
    <d v="2016-04-07T00:00:00"/>
    <d v="2016-04-30T00:00:00"/>
  </r>
  <r>
    <x v="2"/>
    <s v="Category1"/>
    <s v="ITEM2"/>
    <s v="DESCRIPTION2"/>
    <n v="1"/>
    <n v="458"/>
    <n v="458"/>
    <d v="2016-04-07T00:00:00"/>
    <d v="2016-04-30T00:00:00"/>
  </r>
  <r>
    <x v="2"/>
    <s v="Category1"/>
    <s v="ITEM1"/>
    <s v="DESCRIPTION1"/>
    <n v="1"/>
    <n v="666"/>
    <n v="666"/>
    <d v="2016-04-07T00:00:00"/>
    <d v="2016-04-30T00:00:00"/>
  </r>
  <r>
    <x v="2"/>
    <s v="Category1"/>
    <s v="ITEM1"/>
    <s v="DESCRIPTION1"/>
    <n v="1"/>
    <n v="405"/>
    <n v="405"/>
    <d v="2016-04-07T00:00:00"/>
    <d v="2016-04-30T00:00:00"/>
  </r>
  <r>
    <x v="2"/>
    <s v="Category2"/>
    <s v="ITEM3"/>
    <s v="DESCRIPTION3"/>
    <n v="1"/>
    <n v="396"/>
    <n v="396"/>
    <d v="2016-04-07T00:00:00"/>
    <d v="2016-04-30T00:00:00"/>
  </r>
  <r>
    <x v="2"/>
    <s v="Category3"/>
    <s v="ITEM5"/>
    <s v="DESCRIPTION5"/>
    <n v="1"/>
    <n v="240"/>
    <n v="240"/>
    <d v="2016-04-07T00:00:00"/>
    <d v="2016-04-30T00:00:00"/>
  </r>
  <r>
    <x v="2"/>
    <s v="Category3"/>
    <s v="ITEM5"/>
    <s v="DESCRIPTION5"/>
    <n v="1"/>
    <n v="171"/>
    <n v="171"/>
    <d v="2016-04-07T00:00:00"/>
    <d v="2016-04-30T00:00:00"/>
  </r>
  <r>
    <x v="2"/>
    <s v="Category1"/>
    <s v="ITEM2"/>
    <s v="DESCRIPTION2"/>
    <n v="1"/>
    <n v="234"/>
    <n v="234"/>
    <d v="2016-04-07T00:00:00"/>
    <d v="2016-04-30T00:00:00"/>
  </r>
  <r>
    <x v="2"/>
    <s v="Category1"/>
    <s v="ITEM1"/>
    <s v="DESCRIPTION1"/>
    <n v="1"/>
    <n v="961"/>
    <n v="961"/>
    <d v="2016-04-07T00:00:00"/>
    <d v="2016-04-30T00:00:00"/>
  </r>
  <r>
    <x v="2"/>
    <s v="Category2"/>
    <s v="ITEM4"/>
    <s v="DESCRIPTION4"/>
    <n v="1"/>
    <n v="900"/>
    <n v="900"/>
    <d v="2016-04-08T00:00:00"/>
    <d v="2016-04-30T00:00:00"/>
  </r>
  <r>
    <x v="2"/>
    <s v="Category1"/>
    <s v="ITEM1"/>
    <s v="DESCRIPTION1"/>
    <n v="1"/>
    <n v="277"/>
    <n v="277"/>
    <d v="2016-04-08T00:00:00"/>
    <d v="2016-04-30T00:00:00"/>
  </r>
  <r>
    <x v="2"/>
    <s v="Category3"/>
    <s v="ITEM5"/>
    <s v="DESCRIPTION5"/>
    <n v="1"/>
    <n v="484"/>
    <n v="484"/>
    <d v="2016-04-08T00:00:00"/>
    <d v="2016-04-30T00:00:00"/>
  </r>
  <r>
    <x v="2"/>
    <s v="Category3"/>
    <s v="ITEM5"/>
    <s v="DESCRIPTION5"/>
    <n v="1"/>
    <n v="327"/>
    <n v="327"/>
    <d v="2016-04-08T00:00:00"/>
    <d v="2016-04-30T00:00:00"/>
  </r>
  <r>
    <x v="2"/>
    <s v="Category3"/>
    <s v="ITEM5"/>
    <s v="DESCRIPTION5"/>
    <n v="1"/>
    <n v="606"/>
    <n v="606"/>
    <d v="2016-04-08T00:00:00"/>
    <d v="2016-04-30T00:00:00"/>
  </r>
  <r>
    <x v="2"/>
    <s v="Category2"/>
    <s v="ITEM3"/>
    <s v="DESCRIPTION3"/>
    <n v="1"/>
    <n v="588"/>
    <n v="588"/>
    <d v="2016-04-08T00:00:00"/>
    <d v="2016-04-30T00:00:00"/>
  </r>
  <r>
    <x v="2"/>
    <s v="Category2"/>
    <s v="ITEM4"/>
    <s v="DESCRIPTION4"/>
    <n v="1"/>
    <n v="413"/>
    <n v="413"/>
    <d v="2016-04-08T00:00:00"/>
    <d v="2016-04-30T00:00:00"/>
  </r>
  <r>
    <x v="2"/>
    <s v="Category3"/>
    <s v="ITEM5"/>
    <s v="DESCRIPTION5"/>
    <n v="1"/>
    <n v="310"/>
    <n v="310"/>
    <d v="2016-04-08T00:00:00"/>
    <d v="2016-04-30T00:00:00"/>
  </r>
  <r>
    <x v="2"/>
    <s v="Category3"/>
    <s v="ITEM5"/>
    <s v="DESCRIPTION5"/>
    <n v="1"/>
    <n v="456"/>
    <n v="456"/>
    <d v="2016-04-08T00:00:00"/>
    <d v="2016-04-30T00:00:00"/>
  </r>
  <r>
    <x v="2"/>
    <s v="Category1"/>
    <s v="ITEM2"/>
    <s v="DESCRIPTION2"/>
    <n v="1"/>
    <n v="925"/>
    <n v="925"/>
    <d v="2016-04-08T00:00:00"/>
    <d v="2016-04-30T00:00:00"/>
  </r>
  <r>
    <x v="2"/>
    <s v="Category1"/>
    <s v="ITEM2"/>
    <s v="DESCRIPTION2"/>
    <n v="1"/>
    <n v="635"/>
    <n v="635"/>
    <d v="2016-04-08T00:00:00"/>
    <d v="2016-04-30T00:00:00"/>
  </r>
  <r>
    <x v="2"/>
    <s v="Category2"/>
    <s v="ITEM3"/>
    <s v="DESCRIPTION3"/>
    <n v="1"/>
    <n v="937"/>
    <n v="937"/>
    <d v="2016-04-08T00:00:00"/>
    <d v="2016-04-30T00:00:00"/>
  </r>
  <r>
    <x v="2"/>
    <s v="Category1"/>
    <s v="ITEM2"/>
    <s v="DESCRIPTION2"/>
    <n v="1"/>
    <n v="610"/>
    <n v="610"/>
    <d v="2016-04-08T00:00:00"/>
    <d v="2016-04-30T00:00:00"/>
  </r>
  <r>
    <x v="2"/>
    <s v="Category2"/>
    <s v="ITEM3"/>
    <s v="DESCRIPTION3"/>
    <n v="1"/>
    <n v="283"/>
    <n v="283"/>
    <d v="2016-04-08T00:00:00"/>
    <d v="2016-04-30T00:00:00"/>
  </r>
  <r>
    <x v="2"/>
    <s v="Category2"/>
    <s v="ITEM3"/>
    <s v="DESCRIPTION3"/>
    <n v="1"/>
    <n v="114"/>
    <n v="114"/>
    <d v="2016-04-08T00:00:00"/>
    <d v="2016-04-30T00:00:00"/>
  </r>
  <r>
    <x v="2"/>
    <s v="Category3"/>
    <s v="ITEM5"/>
    <s v="DESCRIPTION5"/>
    <n v="1"/>
    <n v="453"/>
    <n v="453"/>
    <d v="2016-04-08T00:00:00"/>
    <d v="2016-04-30T00:00:00"/>
  </r>
  <r>
    <x v="2"/>
    <s v="Category2"/>
    <s v="ITEM4"/>
    <s v="DESCRIPTION4"/>
    <n v="1"/>
    <n v="357"/>
    <n v="357"/>
    <d v="2016-04-08T00:00:00"/>
    <d v="2016-04-30T00:00:00"/>
  </r>
  <r>
    <x v="2"/>
    <s v="Category2"/>
    <s v="ITEM3"/>
    <s v="DESCRIPTION3"/>
    <n v="1"/>
    <n v="385"/>
    <n v="385"/>
    <d v="2016-04-08T00:00:00"/>
    <d v="2016-04-30T00:00:00"/>
  </r>
  <r>
    <x v="2"/>
    <s v="Category2"/>
    <s v="ITEM4"/>
    <s v="DESCRIPTION4"/>
    <n v="1"/>
    <n v="875"/>
    <n v="875"/>
    <d v="2016-04-08T00:00:00"/>
    <d v="2016-04-30T00:00:00"/>
  </r>
  <r>
    <x v="2"/>
    <s v="Category1"/>
    <s v="ITEM2"/>
    <s v="DESCRIPTION2"/>
    <n v="1"/>
    <n v="891"/>
    <n v="891"/>
    <d v="2016-04-08T00:00:00"/>
    <d v="2016-04-30T00:00:00"/>
  </r>
  <r>
    <x v="2"/>
    <s v="Category1"/>
    <s v="ITEM1"/>
    <s v="DESCRIPTION1"/>
    <n v="1"/>
    <n v="148"/>
    <n v="148"/>
    <d v="2016-04-08T00:00:00"/>
    <d v="2016-04-30T00:00:00"/>
  </r>
  <r>
    <x v="2"/>
    <s v="Category3"/>
    <s v="ITEM5"/>
    <s v="DESCRIPTION5"/>
    <n v="1"/>
    <n v="861"/>
    <n v="861"/>
    <d v="2016-04-08T00:00:00"/>
    <d v="2016-04-30T00:00:00"/>
  </r>
  <r>
    <x v="2"/>
    <s v="Category2"/>
    <s v="ITEM3"/>
    <s v="DESCRIPTION3"/>
    <n v="1"/>
    <n v="515"/>
    <n v="515"/>
    <d v="2016-04-08T00:00:00"/>
    <d v="2016-04-30T00:00:00"/>
  </r>
  <r>
    <x v="2"/>
    <s v="Category2"/>
    <s v="ITEM4"/>
    <s v="DESCRIPTION4"/>
    <n v="1"/>
    <n v="621"/>
    <n v="621"/>
    <d v="2016-04-08T00:00:00"/>
    <d v="2016-04-30T00:00:00"/>
  </r>
  <r>
    <x v="2"/>
    <s v="Category3"/>
    <s v="ITEM5"/>
    <s v="DESCRIPTION5"/>
    <n v="1"/>
    <n v="490"/>
    <n v="490"/>
    <d v="2016-04-08T00:00:00"/>
    <d v="2016-04-30T00:00:00"/>
  </r>
  <r>
    <x v="2"/>
    <s v="Category2"/>
    <s v="ITEM3"/>
    <s v="DESCRIPTION3"/>
    <n v="1"/>
    <n v="657"/>
    <n v="657"/>
    <d v="2016-04-08T00:00:00"/>
    <d v="2016-04-30T00:00:00"/>
  </r>
  <r>
    <x v="2"/>
    <s v="Category1"/>
    <s v="ITEM1"/>
    <s v="DESCRIPTION1"/>
    <n v="1"/>
    <n v="889"/>
    <n v="889"/>
    <d v="2016-04-08T00:00:00"/>
    <d v="2016-04-30T00:00:00"/>
  </r>
  <r>
    <x v="2"/>
    <s v="Category1"/>
    <s v="ITEM2"/>
    <s v="DESCRIPTION2"/>
    <n v="1"/>
    <n v="578"/>
    <n v="578"/>
    <d v="2016-04-08T00:00:00"/>
    <d v="2016-04-30T00:00:00"/>
  </r>
  <r>
    <x v="2"/>
    <s v="Category3"/>
    <s v="ITEM5"/>
    <s v="DESCRIPTION5"/>
    <n v="1"/>
    <n v="471"/>
    <n v="471"/>
    <d v="2016-04-08T00:00:00"/>
    <d v="2016-04-30T00:00:00"/>
  </r>
  <r>
    <x v="2"/>
    <s v="Category3"/>
    <s v="ITEM5"/>
    <s v="DESCRIPTION5"/>
    <n v="1"/>
    <n v="680"/>
    <n v="680"/>
    <d v="2016-04-08T00:00:00"/>
    <d v="2016-04-30T00:00:00"/>
  </r>
  <r>
    <x v="2"/>
    <s v="Category2"/>
    <s v="ITEM4"/>
    <s v="DESCRIPTION4"/>
    <n v="1"/>
    <n v="855"/>
    <n v="855"/>
    <d v="2016-04-08T00:00:00"/>
    <d v="2016-04-30T00:00:00"/>
  </r>
  <r>
    <x v="2"/>
    <s v="Category2"/>
    <s v="ITEM4"/>
    <s v="DESCRIPTION4"/>
    <n v="1"/>
    <n v="613"/>
    <n v="613"/>
    <d v="2016-04-08T00:00:00"/>
    <d v="2016-04-30T00:00:00"/>
  </r>
  <r>
    <x v="2"/>
    <s v="Category1"/>
    <s v="ITEM1"/>
    <s v="DESCRIPTION1"/>
    <n v="1"/>
    <n v="743"/>
    <n v="743"/>
    <d v="2016-04-08T00:00:00"/>
    <d v="2016-04-30T00:00:00"/>
  </r>
  <r>
    <x v="2"/>
    <s v="Category1"/>
    <s v="ITEM1"/>
    <s v="DESCRIPTION1"/>
    <n v="1"/>
    <n v="418"/>
    <n v="418"/>
    <d v="2016-04-08T00:00:00"/>
    <d v="2016-04-30T00:00:00"/>
  </r>
  <r>
    <x v="2"/>
    <s v="Category2"/>
    <s v="ITEM3"/>
    <s v="DESCRIPTION3"/>
    <n v="1"/>
    <n v="783"/>
    <n v="783"/>
    <d v="2016-04-08T00:00:00"/>
    <d v="2016-04-30T00:00:00"/>
  </r>
  <r>
    <x v="2"/>
    <s v="Category1"/>
    <s v="ITEM1"/>
    <s v="DESCRIPTION1"/>
    <n v="1"/>
    <n v="944"/>
    <n v="944"/>
    <d v="2016-04-08T00:00:00"/>
    <d v="2016-04-30T00:00:00"/>
  </r>
  <r>
    <x v="2"/>
    <s v="Category2"/>
    <s v="ITEM3"/>
    <s v="DESCRIPTION3"/>
    <n v="1"/>
    <n v="915"/>
    <n v="915"/>
    <d v="2016-04-08T00:00:00"/>
    <d v="2016-04-30T00:00:00"/>
  </r>
  <r>
    <x v="2"/>
    <s v="Category1"/>
    <s v="ITEM1"/>
    <s v="DESCRIPTION1"/>
    <n v="1"/>
    <n v="616"/>
    <n v="616"/>
    <d v="2016-04-08T00:00:00"/>
    <d v="2016-04-30T00:00:00"/>
  </r>
  <r>
    <x v="2"/>
    <s v="Category3"/>
    <s v="ITEM5"/>
    <s v="DESCRIPTION5"/>
    <n v="1"/>
    <n v="961"/>
    <n v="961"/>
    <d v="2016-04-08T00:00:00"/>
    <d v="2016-04-30T00:00:00"/>
  </r>
  <r>
    <x v="2"/>
    <s v="Category3"/>
    <s v="ITEM5"/>
    <s v="DESCRIPTION5"/>
    <n v="1"/>
    <n v="915"/>
    <n v="915"/>
    <d v="2016-04-08T00:00:00"/>
    <d v="2016-04-30T00:00:00"/>
  </r>
  <r>
    <x v="2"/>
    <s v="Category1"/>
    <s v="ITEM1"/>
    <s v="DESCRIPTION1"/>
    <n v="1"/>
    <n v="268"/>
    <n v="268"/>
    <d v="2016-04-08T00:00:00"/>
    <d v="2016-04-30T00:00:00"/>
  </r>
  <r>
    <x v="2"/>
    <s v="Category2"/>
    <s v="ITEM4"/>
    <s v="DESCRIPTION4"/>
    <n v="1"/>
    <n v="248"/>
    <n v="248"/>
    <d v="2016-04-08T00:00:00"/>
    <d v="2016-04-30T00:00:00"/>
  </r>
  <r>
    <x v="2"/>
    <s v="Category3"/>
    <s v="ITEM5"/>
    <s v="DESCRIPTION5"/>
    <n v="1"/>
    <n v="644"/>
    <n v="644"/>
    <d v="2016-04-08T00:00:00"/>
    <d v="2016-04-30T00:00:00"/>
  </r>
  <r>
    <x v="2"/>
    <s v="Category1"/>
    <s v="ITEM1"/>
    <s v="DESCRIPTION1"/>
    <n v="1"/>
    <n v="126"/>
    <n v="126"/>
    <d v="2016-04-08T00:00:00"/>
    <d v="2016-04-30T00:00:00"/>
  </r>
  <r>
    <x v="2"/>
    <s v="Category3"/>
    <s v="ITEM5"/>
    <s v="DESCRIPTION5"/>
    <n v="1"/>
    <n v="815"/>
    <n v="815"/>
    <d v="2016-04-08T00:00:00"/>
    <d v="2016-04-30T00:00:00"/>
  </r>
  <r>
    <x v="2"/>
    <s v="Category3"/>
    <s v="ITEM5"/>
    <s v="DESCRIPTION5"/>
    <n v="1"/>
    <n v="402"/>
    <n v="402"/>
    <d v="2016-04-08T00:00:00"/>
    <d v="2016-04-30T00:00:00"/>
  </r>
  <r>
    <x v="2"/>
    <s v="Category1"/>
    <s v="ITEM1"/>
    <s v="DESCRIPTION1"/>
    <n v="1"/>
    <n v="443"/>
    <n v="443"/>
    <d v="2016-04-08T00:00:00"/>
    <d v="2016-04-30T00:00:00"/>
  </r>
  <r>
    <x v="2"/>
    <s v="Category2"/>
    <s v="ITEM3"/>
    <s v="DESCRIPTION3"/>
    <n v="1"/>
    <n v="617"/>
    <n v="617"/>
    <d v="2016-04-08T00:00:00"/>
    <d v="2016-04-30T00:00:00"/>
  </r>
  <r>
    <x v="2"/>
    <s v="Category1"/>
    <s v="ITEM1"/>
    <s v="DESCRIPTION1"/>
    <n v="1"/>
    <n v="441"/>
    <n v="441"/>
    <d v="2016-04-08T00:00:00"/>
    <d v="2016-04-30T00:00:00"/>
  </r>
  <r>
    <x v="2"/>
    <s v="Category3"/>
    <s v="ITEM5"/>
    <s v="DESCRIPTION5"/>
    <n v="1"/>
    <n v="957"/>
    <n v="957"/>
    <d v="2016-04-08T00:00:00"/>
    <d v="2016-04-30T00:00:00"/>
  </r>
  <r>
    <x v="2"/>
    <s v="Category1"/>
    <s v="ITEM1"/>
    <s v="DESCRIPTION1"/>
    <n v="1"/>
    <n v="518"/>
    <n v="518"/>
    <d v="2016-04-09T00:00:00"/>
    <d v="2016-04-30T00:00:00"/>
  </r>
  <r>
    <x v="2"/>
    <s v="Category3"/>
    <s v="ITEM5"/>
    <s v="DESCRIPTION5"/>
    <n v="1"/>
    <n v="465"/>
    <n v="465"/>
    <d v="2016-04-09T00:00:00"/>
    <d v="2016-04-30T00:00:00"/>
  </r>
  <r>
    <x v="2"/>
    <s v="Category3"/>
    <s v="ITEM5"/>
    <s v="DESCRIPTION5"/>
    <n v="1"/>
    <n v="352"/>
    <n v="352"/>
    <d v="2016-04-09T00:00:00"/>
    <d v="2016-04-30T00:00:00"/>
  </r>
  <r>
    <x v="2"/>
    <s v="Category2"/>
    <s v="ITEM3"/>
    <s v="DESCRIPTION3"/>
    <n v="1"/>
    <n v="874"/>
    <n v="874"/>
    <d v="2016-04-09T00:00:00"/>
    <d v="2016-04-30T00:00:00"/>
  </r>
  <r>
    <x v="2"/>
    <s v="Category1"/>
    <s v="ITEM1"/>
    <s v="DESCRIPTION1"/>
    <n v="1"/>
    <n v="794"/>
    <n v="794"/>
    <d v="2016-04-09T00:00:00"/>
    <d v="2016-04-30T00:00:00"/>
  </r>
  <r>
    <x v="2"/>
    <s v="Category3"/>
    <s v="ITEM5"/>
    <s v="DESCRIPTION5"/>
    <n v="1"/>
    <n v="102"/>
    <n v="102"/>
    <d v="2016-04-09T00:00:00"/>
    <d v="2016-04-30T00:00:00"/>
  </r>
  <r>
    <x v="2"/>
    <s v="Category3"/>
    <s v="ITEM5"/>
    <s v="DESCRIPTION5"/>
    <n v="1"/>
    <n v="175"/>
    <n v="175"/>
    <d v="2016-04-09T00:00:00"/>
    <d v="2016-04-30T00:00:00"/>
  </r>
  <r>
    <x v="2"/>
    <s v="Category2"/>
    <s v="ITEM3"/>
    <s v="DESCRIPTION3"/>
    <n v="1"/>
    <n v="294"/>
    <n v="294"/>
    <d v="2016-04-09T00:00:00"/>
    <d v="2016-04-30T00:00:00"/>
  </r>
  <r>
    <x v="2"/>
    <s v="Category2"/>
    <s v="ITEM3"/>
    <s v="DESCRIPTION3"/>
    <n v="1"/>
    <n v="616"/>
    <n v="616"/>
    <d v="2016-04-09T00:00:00"/>
    <d v="2016-04-30T00:00:00"/>
  </r>
  <r>
    <x v="2"/>
    <s v="Category1"/>
    <s v="ITEM2"/>
    <s v="DESCRIPTION2"/>
    <n v="1"/>
    <n v="461"/>
    <n v="461"/>
    <d v="2016-04-09T00:00:00"/>
    <d v="2016-04-30T00:00:00"/>
  </r>
  <r>
    <x v="2"/>
    <s v="Category1"/>
    <s v="ITEM1"/>
    <s v="DESCRIPTION1"/>
    <n v="1"/>
    <n v="715"/>
    <n v="715"/>
    <d v="2016-04-09T00:00:00"/>
    <d v="2016-04-30T00:00:00"/>
  </r>
  <r>
    <x v="2"/>
    <s v="Category1"/>
    <s v="ITEM1"/>
    <s v="DESCRIPTION1"/>
    <n v="1"/>
    <n v="418"/>
    <n v="418"/>
    <d v="2016-04-09T00:00:00"/>
    <d v="2016-04-30T00:00:00"/>
  </r>
  <r>
    <x v="2"/>
    <s v="Category1"/>
    <s v="ITEM1"/>
    <s v="DESCRIPTION1"/>
    <n v="1"/>
    <n v="787"/>
    <n v="787"/>
    <d v="2016-04-09T00:00:00"/>
    <d v="2016-04-30T00:00:00"/>
  </r>
  <r>
    <x v="2"/>
    <s v="Category1"/>
    <s v="ITEM1"/>
    <s v="DESCRIPTION1"/>
    <n v="1"/>
    <n v="344"/>
    <n v="344"/>
    <d v="2016-04-09T00:00:00"/>
    <d v="2016-04-30T00:00:00"/>
  </r>
  <r>
    <x v="2"/>
    <s v="Category1"/>
    <s v="ITEM1"/>
    <s v="DESCRIPTION1"/>
    <n v="1"/>
    <n v="129"/>
    <n v="129"/>
    <d v="2016-04-09T00:00:00"/>
    <d v="2016-04-30T00:00:00"/>
  </r>
  <r>
    <x v="2"/>
    <s v="Category1"/>
    <s v="ITEM2"/>
    <s v="DESCRIPTION2"/>
    <n v="1"/>
    <n v="979"/>
    <n v="979"/>
    <d v="2016-04-09T00:00:00"/>
    <d v="2016-04-30T00:00:00"/>
  </r>
  <r>
    <x v="2"/>
    <s v="Category1"/>
    <s v="ITEM1"/>
    <s v="DESCRIPTION1"/>
    <n v="1"/>
    <n v="191"/>
    <n v="191"/>
    <d v="2016-04-09T00:00:00"/>
    <d v="2016-04-30T00:00:00"/>
  </r>
  <r>
    <x v="2"/>
    <s v="Category3"/>
    <s v="ITEM5"/>
    <s v="DESCRIPTION5"/>
    <n v="1"/>
    <n v="264"/>
    <n v="264"/>
    <d v="2016-04-09T00:00:00"/>
    <d v="2016-04-30T00:00:00"/>
  </r>
  <r>
    <x v="2"/>
    <s v="Category1"/>
    <s v="ITEM1"/>
    <s v="DESCRIPTION1"/>
    <n v="1"/>
    <n v="966"/>
    <n v="966"/>
    <d v="2016-04-09T00:00:00"/>
    <d v="2016-04-30T00:00:00"/>
  </r>
  <r>
    <x v="2"/>
    <s v="Category1"/>
    <s v="ITEM1"/>
    <s v="DESCRIPTION1"/>
    <n v="1"/>
    <n v="784"/>
    <n v="784"/>
    <d v="2016-04-09T00:00:00"/>
    <d v="2016-04-30T00:00:00"/>
  </r>
  <r>
    <x v="2"/>
    <s v="Category2"/>
    <s v="ITEM4"/>
    <s v="DESCRIPTION4"/>
    <n v="1"/>
    <n v="310"/>
    <n v="310"/>
    <d v="2016-04-09T00:00:00"/>
    <d v="2016-04-30T00:00:00"/>
  </r>
  <r>
    <x v="2"/>
    <s v="Category3"/>
    <s v="ITEM5"/>
    <s v="DESCRIPTION5"/>
    <n v="1"/>
    <n v="360"/>
    <n v="360"/>
    <d v="2016-04-09T00:00:00"/>
    <d v="2016-04-30T00:00:00"/>
  </r>
  <r>
    <x v="2"/>
    <s v="Category2"/>
    <s v="ITEM4"/>
    <s v="DESCRIPTION4"/>
    <n v="1"/>
    <n v="809"/>
    <n v="809"/>
    <d v="2016-04-09T00:00:00"/>
    <d v="2016-04-30T00:00:00"/>
  </r>
  <r>
    <x v="2"/>
    <s v="Category2"/>
    <s v="ITEM3"/>
    <s v="DESCRIPTION3"/>
    <n v="1"/>
    <n v="875"/>
    <n v="875"/>
    <d v="2016-04-09T00:00:00"/>
    <d v="2016-04-30T00:00:00"/>
  </r>
  <r>
    <x v="2"/>
    <s v="Category2"/>
    <s v="ITEM3"/>
    <s v="DESCRIPTION3"/>
    <n v="1"/>
    <n v="439"/>
    <n v="439"/>
    <d v="2016-04-09T00:00:00"/>
    <d v="2016-04-30T00:00:00"/>
  </r>
  <r>
    <x v="2"/>
    <s v="Category1"/>
    <s v="ITEM1"/>
    <s v="DESCRIPTION1"/>
    <n v="1"/>
    <n v="706"/>
    <n v="706"/>
    <d v="2016-04-09T00:00:00"/>
    <d v="2016-04-30T00:00:00"/>
  </r>
  <r>
    <x v="2"/>
    <s v="Category3"/>
    <s v="ITEM5"/>
    <s v="DESCRIPTION5"/>
    <n v="1"/>
    <n v="972"/>
    <n v="972"/>
    <d v="2016-04-09T00:00:00"/>
    <d v="2016-04-30T00:00:00"/>
  </r>
  <r>
    <x v="2"/>
    <s v="Category2"/>
    <s v="ITEM3"/>
    <s v="DESCRIPTION3"/>
    <n v="1"/>
    <n v="899"/>
    <n v="899"/>
    <d v="2016-04-09T00:00:00"/>
    <d v="2016-04-30T00:00:00"/>
  </r>
  <r>
    <x v="2"/>
    <s v="Category2"/>
    <s v="ITEM4"/>
    <s v="DESCRIPTION4"/>
    <n v="1"/>
    <n v="809"/>
    <n v="809"/>
    <d v="2016-04-09T00:00:00"/>
    <d v="2016-04-30T00:00:00"/>
  </r>
  <r>
    <x v="2"/>
    <s v="Category2"/>
    <s v="ITEM4"/>
    <s v="DESCRIPTION4"/>
    <n v="1"/>
    <n v="131"/>
    <n v="131"/>
    <d v="2016-04-09T00:00:00"/>
    <d v="2016-04-30T00:00:00"/>
  </r>
  <r>
    <x v="2"/>
    <s v="Category2"/>
    <s v="ITEM3"/>
    <s v="DESCRIPTION3"/>
    <n v="1"/>
    <n v="149"/>
    <n v="149"/>
    <d v="2016-04-09T00:00:00"/>
    <d v="2016-04-30T00:00:00"/>
  </r>
  <r>
    <x v="2"/>
    <s v="Category3"/>
    <s v="ITEM5"/>
    <s v="DESCRIPTION5"/>
    <n v="1"/>
    <n v="979"/>
    <n v="979"/>
    <d v="2016-04-09T00:00:00"/>
    <d v="2016-04-30T00:00:00"/>
  </r>
  <r>
    <x v="2"/>
    <s v="Category1"/>
    <s v="ITEM1"/>
    <s v="DESCRIPTION1"/>
    <n v="1"/>
    <n v="453"/>
    <n v="453"/>
    <d v="2016-04-09T00:00:00"/>
    <d v="2016-04-30T00:00:00"/>
  </r>
  <r>
    <x v="2"/>
    <s v="Category2"/>
    <s v="ITEM4"/>
    <s v="DESCRIPTION4"/>
    <n v="1"/>
    <n v="666"/>
    <n v="666"/>
    <d v="2016-04-09T00:00:00"/>
    <d v="2016-04-30T00:00:00"/>
  </r>
  <r>
    <x v="2"/>
    <s v="Category3"/>
    <s v="ITEM5"/>
    <s v="DESCRIPTION5"/>
    <n v="1"/>
    <n v="745"/>
    <n v="745"/>
    <d v="2016-04-09T00:00:00"/>
    <d v="2016-04-30T00:00:00"/>
  </r>
  <r>
    <x v="2"/>
    <s v="Category3"/>
    <s v="ITEM5"/>
    <s v="DESCRIPTION5"/>
    <n v="1"/>
    <n v="568"/>
    <n v="568"/>
    <d v="2016-04-09T00:00:00"/>
    <d v="2016-04-30T00:00:00"/>
  </r>
  <r>
    <x v="2"/>
    <s v="Category1"/>
    <s v="ITEM2"/>
    <s v="DESCRIPTION2"/>
    <n v="1"/>
    <n v="212"/>
    <n v="212"/>
    <d v="2016-04-09T00:00:00"/>
    <d v="2016-04-30T00:00:00"/>
  </r>
  <r>
    <x v="2"/>
    <s v="Category2"/>
    <s v="ITEM3"/>
    <s v="DESCRIPTION3"/>
    <n v="1"/>
    <n v="960"/>
    <n v="960"/>
    <d v="2016-04-09T00:00:00"/>
    <d v="2016-04-30T00:00:00"/>
  </r>
  <r>
    <x v="2"/>
    <s v="Category1"/>
    <s v="ITEM1"/>
    <s v="DESCRIPTION1"/>
    <n v="1"/>
    <n v="977"/>
    <n v="977"/>
    <d v="2016-04-09T00:00:00"/>
    <d v="2016-04-30T00:00:00"/>
  </r>
  <r>
    <x v="2"/>
    <s v="Category3"/>
    <s v="ITEM5"/>
    <s v="DESCRIPTION5"/>
    <n v="1"/>
    <n v="933"/>
    <n v="933"/>
    <d v="2016-04-09T00:00:00"/>
    <d v="2016-04-30T00:00:00"/>
  </r>
  <r>
    <x v="2"/>
    <s v="Category3"/>
    <s v="ITEM5"/>
    <s v="DESCRIPTION5"/>
    <n v="1"/>
    <n v="620"/>
    <n v="620"/>
    <d v="2016-04-09T00:00:00"/>
    <d v="2016-04-30T00:00:00"/>
  </r>
  <r>
    <x v="2"/>
    <s v="Category1"/>
    <s v="ITEM2"/>
    <s v="DESCRIPTION2"/>
    <n v="1"/>
    <n v="651"/>
    <n v="651"/>
    <d v="2016-04-09T00:00:00"/>
    <d v="2016-04-30T00:00:00"/>
  </r>
  <r>
    <x v="2"/>
    <s v="Category2"/>
    <s v="ITEM4"/>
    <s v="DESCRIPTION4"/>
    <n v="1"/>
    <n v="491"/>
    <n v="491"/>
    <d v="2016-04-09T00:00:00"/>
    <d v="2016-04-30T00:00:00"/>
  </r>
  <r>
    <x v="2"/>
    <s v="Category1"/>
    <s v="ITEM1"/>
    <s v="DESCRIPTION1"/>
    <n v="1"/>
    <n v="985"/>
    <n v="985"/>
    <d v="2016-04-09T00:00:00"/>
    <d v="2016-04-30T00:00:00"/>
  </r>
  <r>
    <x v="2"/>
    <s v="Category1"/>
    <s v="ITEM1"/>
    <s v="DESCRIPTION1"/>
    <n v="1"/>
    <n v="587"/>
    <n v="587"/>
    <d v="2016-04-09T00:00:00"/>
    <d v="2016-04-30T00:00:00"/>
  </r>
  <r>
    <x v="2"/>
    <s v="Category3"/>
    <s v="ITEM5"/>
    <s v="DESCRIPTION5"/>
    <n v="1"/>
    <n v="133"/>
    <n v="133"/>
    <d v="2016-04-09T00:00:00"/>
    <d v="2016-04-30T00:00:00"/>
  </r>
  <r>
    <x v="2"/>
    <s v="Category2"/>
    <s v="ITEM3"/>
    <s v="DESCRIPTION3"/>
    <n v="1"/>
    <n v="904"/>
    <n v="904"/>
    <d v="2016-04-09T00:00:00"/>
    <d v="2016-04-30T00:00:00"/>
  </r>
  <r>
    <x v="2"/>
    <s v="Category2"/>
    <s v="ITEM3"/>
    <s v="DESCRIPTION3"/>
    <n v="1"/>
    <n v="530"/>
    <n v="530"/>
    <d v="2016-04-09T00:00:00"/>
    <d v="2016-04-30T00:00:00"/>
  </r>
  <r>
    <x v="2"/>
    <s v="Category1"/>
    <s v="ITEM2"/>
    <s v="DESCRIPTION2"/>
    <n v="1"/>
    <n v="924"/>
    <n v="924"/>
    <d v="2016-04-09T00:00:00"/>
    <d v="2016-04-30T00:00:00"/>
  </r>
  <r>
    <x v="2"/>
    <s v="Category3"/>
    <s v="ITEM5"/>
    <s v="DESCRIPTION5"/>
    <n v="1"/>
    <n v="678"/>
    <n v="678"/>
    <d v="2016-04-09T00:00:00"/>
    <d v="2016-04-30T00:00:00"/>
  </r>
  <r>
    <x v="2"/>
    <s v="Category1"/>
    <s v="ITEM1"/>
    <s v="DESCRIPTION1"/>
    <n v="1"/>
    <n v="427"/>
    <n v="427"/>
    <d v="2016-04-10T00:00:00"/>
    <d v="2016-04-30T00:00:00"/>
  </r>
  <r>
    <x v="2"/>
    <s v="Category2"/>
    <s v="ITEM4"/>
    <s v="DESCRIPTION4"/>
    <n v="1"/>
    <n v="584"/>
    <n v="584"/>
    <d v="2016-04-10T00:00:00"/>
    <d v="2016-04-30T00:00:00"/>
  </r>
  <r>
    <x v="2"/>
    <s v="Category2"/>
    <s v="ITEM4"/>
    <s v="DESCRIPTION4"/>
    <n v="1"/>
    <n v="642"/>
    <n v="642"/>
    <d v="2016-04-10T00:00:00"/>
    <d v="2016-04-30T00:00:00"/>
  </r>
  <r>
    <x v="2"/>
    <s v="Category1"/>
    <s v="ITEM2"/>
    <s v="DESCRIPTION2"/>
    <n v="1"/>
    <n v="526"/>
    <n v="526"/>
    <d v="2016-04-10T00:00:00"/>
    <d v="2016-04-30T00:00:00"/>
  </r>
  <r>
    <x v="2"/>
    <s v="Category3"/>
    <s v="ITEM5"/>
    <s v="DESCRIPTION5"/>
    <n v="1"/>
    <n v="733"/>
    <n v="733"/>
    <d v="2016-04-10T00:00:00"/>
    <d v="2016-04-30T00:00:00"/>
  </r>
  <r>
    <x v="2"/>
    <s v="Category1"/>
    <s v="ITEM2"/>
    <s v="DESCRIPTION2"/>
    <n v="1"/>
    <n v="184"/>
    <n v="184"/>
    <d v="2016-04-10T00:00:00"/>
    <d v="2016-04-30T00:00:00"/>
  </r>
  <r>
    <x v="2"/>
    <s v="Category1"/>
    <s v="ITEM2"/>
    <s v="DESCRIPTION2"/>
    <n v="1"/>
    <n v="831"/>
    <n v="831"/>
    <d v="2016-04-10T00:00:00"/>
    <d v="2016-04-30T00:00:00"/>
  </r>
  <r>
    <x v="2"/>
    <s v="Category1"/>
    <s v="ITEM1"/>
    <s v="DESCRIPTION1"/>
    <n v="1"/>
    <n v="946"/>
    <n v="946"/>
    <d v="2016-04-10T00:00:00"/>
    <d v="2016-04-30T00:00:00"/>
  </r>
  <r>
    <x v="2"/>
    <s v="Category2"/>
    <s v="ITEM3"/>
    <s v="DESCRIPTION3"/>
    <n v="1"/>
    <n v="135"/>
    <n v="135"/>
    <d v="2016-04-10T00:00:00"/>
    <d v="2016-04-30T00:00:00"/>
  </r>
  <r>
    <x v="2"/>
    <s v="Category2"/>
    <s v="ITEM3"/>
    <s v="DESCRIPTION3"/>
    <n v="1"/>
    <n v="404"/>
    <n v="404"/>
    <d v="2016-04-10T00:00:00"/>
    <d v="2016-04-30T00:00:00"/>
  </r>
  <r>
    <x v="2"/>
    <s v="Category3"/>
    <s v="ITEM5"/>
    <s v="DESCRIPTION5"/>
    <n v="1"/>
    <n v="720"/>
    <n v="720"/>
    <d v="2016-04-10T00:00:00"/>
    <d v="2016-04-30T00:00:00"/>
  </r>
  <r>
    <x v="2"/>
    <s v="Category3"/>
    <s v="ITEM5"/>
    <s v="DESCRIPTION5"/>
    <n v="1"/>
    <n v="692"/>
    <n v="692"/>
    <d v="2016-04-10T00:00:00"/>
    <d v="2016-04-30T00:00:00"/>
  </r>
  <r>
    <x v="2"/>
    <s v="Category1"/>
    <s v="ITEM1"/>
    <s v="DESCRIPTION1"/>
    <n v="1"/>
    <n v="115"/>
    <n v="115"/>
    <d v="2016-04-10T00:00:00"/>
    <d v="2016-04-30T00:00:00"/>
  </r>
  <r>
    <x v="2"/>
    <s v="Category1"/>
    <s v="ITEM1"/>
    <s v="DESCRIPTION1"/>
    <n v="1"/>
    <n v="255"/>
    <n v="255"/>
    <d v="2016-04-10T00:00:00"/>
    <d v="2016-04-30T00:00:00"/>
  </r>
  <r>
    <x v="2"/>
    <s v="Category1"/>
    <s v="ITEM2"/>
    <s v="DESCRIPTION2"/>
    <n v="1"/>
    <n v="256"/>
    <n v="256"/>
    <d v="2016-04-10T00:00:00"/>
    <d v="2016-04-30T00:00:00"/>
  </r>
  <r>
    <x v="2"/>
    <s v="Category1"/>
    <s v="ITEM1"/>
    <s v="DESCRIPTION1"/>
    <n v="1"/>
    <n v="123"/>
    <n v="123"/>
    <d v="2016-04-10T00:00:00"/>
    <d v="2016-04-30T00:00:00"/>
  </r>
  <r>
    <x v="2"/>
    <s v="Category2"/>
    <s v="ITEM4"/>
    <s v="DESCRIPTION4"/>
    <n v="1"/>
    <n v="784"/>
    <n v="784"/>
    <d v="2016-04-10T00:00:00"/>
    <d v="2016-04-30T00:00:00"/>
  </r>
  <r>
    <x v="2"/>
    <s v="Category1"/>
    <s v="ITEM1"/>
    <s v="DESCRIPTION1"/>
    <n v="1"/>
    <n v="675"/>
    <n v="675"/>
    <d v="2016-04-10T00:00:00"/>
    <d v="2016-04-30T00:00:00"/>
  </r>
  <r>
    <x v="2"/>
    <s v="Category1"/>
    <s v="ITEM1"/>
    <s v="DESCRIPTION1"/>
    <n v="1"/>
    <n v="480"/>
    <n v="480"/>
    <d v="2016-04-10T00:00:00"/>
    <d v="2016-04-30T00:00:00"/>
  </r>
  <r>
    <x v="2"/>
    <s v="Category3"/>
    <s v="ITEM5"/>
    <s v="DESCRIPTION5"/>
    <n v="1"/>
    <n v="971"/>
    <n v="971"/>
    <d v="2016-04-10T00:00:00"/>
    <d v="2016-04-30T00:00:00"/>
  </r>
  <r>
    <x v="2"/>
    <s v="Category1"/>
    <s v="ITEM2"/>
    <s v="DESCRIPTION2"/>
    <n v="1"/>
    <n v="384"/>
    <n v="384"/>
    <d v="2016-04-10T00:00:00"/>
    <d v="2016-04-30T00:00:00"/>
  </r>
  <r>
    <x v="2"/>
    <s v="Category2"/>
    <s v="ITEM3"/>
    <s v="DESCRIPTION3"/>
    <n v="1"/>
    <n v="361"/>
    <n v="361"/>
    <d v="2016-04-10T00:00:00"/>
    <d v="2016-04-30T00:00:00"/>
  </r>
  <r>
    <x v="2"/>
    <s v="Category1"/>
    <s v="ITEM1"/>
    <s v="DESCRIPTION1"/>
    <n v="1"/>
    <n v="108"/>
    <n v="108"/>
    <d v="2016-04-10T00:00:00"/>
    <d v="2016-04-30T00:00:00"/>
  </r>
  <r>
    <x v="2"/>
    <s v="Category2"/>
    <s v="ITEM4"/>
    <s v="DESCRIPTION4"/>
    <n v="1"/>
    <n v="137"/>
    <n v="137"/>
    <d v="2016-04-10T00:00:00"/>
    <d v="2016-04-30T00:00:00"/>
  </r>
  <r>
    <x v="2"/>
    <s v="Category2"/>
    <s v="ITEM3"/>
    <s v="DESCRIPTION3"/>
    <n v="1"/>
    <n v="537"/>
    <n v="537"/>
    <d v="2016-04-10T00:00:00"/>
    <d v="2016-04-30T00:00:00"/>
  </r>
  <r>
    <x v="2"/>
    <s v="Category2"/>
    <s v="ITEM3"/>
    <s v="DESCRIPTION3"/>
    <n v="1"/>
    <n v="901"/>
    <n v="901"/>
    <d v="2016-04-10T00:00:00"/>
    <d v="2016-04-30T00:00:00"/>
  </r>
  <r>
    <x v="2"/>
    <s v="Category1"/>
    <s v="ITEM2"/>
    <s v="DESCRIPTION2"/>
    <n v="1"/>
    <n v="138"/>
    <n v="138"/>
    <d v="2016-04-10T00:00:00"/>
    <d v="2016-04-30T00:00:00"/>
  </r>
  <r>
    <x v="2"/>
    <s v="Category1"/>
    <s v="ITEM2"/>
    <s v="DESCRIPTION2"/>
    <n v="1"/>
    <n v="508"/>
    <n v="508"/>
    <d v="2016-04-10T00:00:00"/>
    <d v="2016-04-30T00:00:00"/>
  </r>
  <r>
    <x v="2"/>
    <s v="Category2"/>
    <s v="ITEM3"/>
    <s v="DESCRIPTION3"/>
    <n v="1"/>
    <n v="494"/>
    <n v="494"/>
    <d v="2016-04-10T00:00:00"/>
    <d v="2016-04-30T00:00:00"/>
  </r>
  <r>
    <x v="2"/>
    <s v="Category2"/>
    <s v="ITEM4"/>
    <s v="DESCRIPTION4"/>
    <n v="1"/>
    <n v="264"/>
    <n v="264"/>
    <d v="2016-04-10T00:00:00"/>
    <d v="2016-04-30T00:00:00"/>
  </r>
  <r>
    <x v="2"/>
    <s v="Category2"/>
    <s v="ITEM4"/>
    <s v="DESCRIPTION4"/>
    <n v="1"/>
    <n v="802"/>
    <n v="802"/>
    <d v="2016-04-10T00:00:00"/>
    <d v="2016-04-30T00:00:00"/>
  </r>
  <r>
    <x v="2"/>
    <s v="Category1"/>
    <s v="ITEM2"/>
    <s v="DESCRIPTION2"/>
    <n v="1"/>
    <n v="602"/>
    <n v="602"/>
    <d v="2016-04-10T00:00:00"/>
    <d v="2016-04-30T00:00:00"/>
  </r>
  <r>
    <x v="2"/>
    <s v="Category1"/>
    <s v="ITEM1"/>
    <s v="DESCRIPTION1"/>
    <n v="1"/>
    <n v="733"/>
    <n v="733"/>
    <d v="2016-04-10T00:00:00"/>
    <d v="2016-04-30T00:00:00"/>
  </r>
  <r>
    <x v="2"/>
    <s v="Category2"/>
    <s v="ITEM4"/>
    <s v="DESCRIPTION4"/>
    <n v="1"/>
    <n v="528"/>
    <n v="528"/>
    <d v="2016-04-10T00:00:00"/>
    <d v="2016-04-30T00:00:00"/>
  </r>
  <r>
    <x v="2"/>
    <s v="Category1"/>
    <s v="ITEM2"/>
    <s v="DESCRIPTION2"/>
    <n v="1"/>
    <n v="422"/>
    <n v="422"/>
    <d v="2016-04-10T00:00:00"/>
    <d v="2016-04-30T00:00:00"/>
  </r>
  <r>
    <x v="2"/>
    <s v="Category1"/>
    <s v="ITEM2"/>
    <s v="DESCRIPTION2"/>
    <n v="1"/>
    <n v="764"/>
    <n v="764"/>
    <d v="2016-04-10T00:00:00"/>
    <d v="2016-04-30T00:00:00"/>
  </r>
  <r>
    <x v="2"/>
    <s v="Category3"/>
    <s v="ITEM5"/>
    <s v="DESCRIPTION5"/>
    <n v="1"/>
    <n v="357"/>
    <n v="357"/>
    <d v="2016-04-10T00:00:00"/>
    <d v="2016-04-30T00:00:00"/>
  </r>
  <r>
    <x v="2"/>
    <s v="Category1"/>
    <s v="ITEM1"/>
    <s v="DESCRIPTION1"/>
    <n v="1"/>
    <n v="902"/>
    <n v="902"/>
    <d v="2016-04-10T00:00:00"/>
    <d v="2016-04-30T00:00:00"/>
  </r>
  <r>
    <x v="2"/>
    <s v="Category2"/>
    <s v="ITEM4"/>
    <s v="DESCRIPTION4"/>
    <n v="1"/>
    <n v="460"/>
    <n v="460"/>
    <d v="2016-04-10T00:00:00"/>
    <d v="2016-04-30T00:00:00"/>
  </r>
  <r>
    <x v="2"/>
    <s v="Category3"/>
    <s v="ITEM5"/>
    <s v="DESCRIPTION5"/>
    <n v="1"/>
    <n v="205"/>
    <n v="205"/>
    <d v="2016-04-10T00:00:00"/>
    <d v="2016-04-30T00:00:00"/>
  </r>
  <r>
    <x v="2"/>
    <s v="Category2"/>
    <s v="ITEM4"/>
    <s v="DESCRIPTION4"/>
    <n v="1"/>
    <n v="970"/>
    <n v="970"/>
    <d v="2016-04-10T00:00:00"/>
    <d v="2016-04-30T00:00:00"/>
  </r>
  <r>
    <x v="2"/>
    <s v="Category1"/>
    <s v="ITEM1"/>
    <s v="DESCRIPTION1"/>
    <n v="1"/>
    <n v="530"/>
    <n v="530"/>
    <d v="2016-04-10T00:00:00"/>
    <d v="2016-04-30T00:00:00"/>
  </r>
  <r>
    <x v="2"/>
    <s v="Category2"/>
    <s v="ITEM4"/>
    <s v="DESCRIPTION4"/>
    <n v="1"/>
    <n v="442"/>
    <n v="442"/>
    <d v="2016-04-10T00:00:00"/>
    <d v="2016-04-30T00:00:00"/>
  </r>
  <r>
    <x v="2"/>
    <s v="Category1"/>
    <s v="ITEM1"/>
    <s v="DESCRIPTION1"/>
    <n v="1"/>
    <n v="661"/>
    <n v="661"/>
    <d v="2016-04-10T00:00:00"/>
    <d v="2016-04-30T00:00:00"/>
  </r>
  <r>
    <x v="2"/>
    <s v="Category2"/>
    <s v="ITEM4"/>
    <s v="DESCRIPTION4"/>
    <n v="1"/>
    <n v="441"/>
    <n v="441"/>
    <d v="2016-04-10T00:00:00"/>
    <d v="2016-04-30T00:00:00"/>
  </r>
  <r>
    <x v="2"/>
    <s v="Category2"/>
    <s v="ITEM4"/>
    <s v="DESCRIPTION4"/>
    <n v="1"/>
    <n v="494"/>
    <n v="494"/>
    <d v="2016-04-10T00:00:00"/>
    <d v="2016-04-30T00:00:00"/>
  </r>
  <r>
    <x v="2"/>
    <s v="Category2"/>
    <s v="ITEM3"/>
    <s v="DESCRIPTION3"/>
    <n v="1"/>
    <n v="275"/>
    <n v="275"/>
    <d v="2016-04-10T00:00:00"/>
    <d v="2016-04-30T00:00:00"/>
  </r>
  <r>
    <x v="2"/>
    <s v="Category2"/>
    <s v="ITEM3"/>
    <s v="DESCRIPTION3"/>
    <n v="1"/>
    <n v="678"/>
    <n v="678"/>
    <d v="2016-04-10T00:00:00"/>
    <d v="2016-04-30T00:00:00"/>
  </r>
  <r>
    <x v="2"/>
    <s v="Category1"/>
    <s v="ITEM1"/>
    <s v="DESCRIPTION1"/>
    <n v="1"/>
    <n v="795"/>
    <n v="795"/>
    <d v="2016-04-10T00:00:00"/>
    <d v="2016-04-30T00:00:00"/>
  </r>
  <r>
    <x v="2"/>
    <s v="Category1"/>
    <s v="ITEM1"/>
    <s v="DESCRIPTION1"/>
    <n v="1"/>
    <n v="227"/>
    <n v="227"/>
    <d v="2016-04-10T00:00:00"/>
    <d v="2016-04-30T00:00:00"/>
  </r>
  <r>
    <x v="2"/>
    <s v="Category1"/>
    <s v="ITEM2"/>
    <s v="DESCRIPTION2"/>
    <n v="1"/>
    <n v="335"/>
    <n v="335"/>
    <d v="2016-04-11T00:00:00"/>
    <d v="2016-04-30T00:00:00"/>
  </r>
  <r>
    <x v="2"/>
    <s v="Category3"/>
    <s v="ITEM5"/>
    <s v="DESCRIPTION5"/>
    <n v="1"/>
    <n v="185"/>
    <n v="185"/>
    <d v="2016-04-11T00:00:00"/>
    <d v="2016-04-30T00:00:00"/>
  </r>
  <r>
    <x v="2"/>
    <s v="Category1"/>
    <s v="ITEM1"/>
    <s v="DESCRIPTION1"/>
    <n v="1"/>
    <n v="317"/>
    <n v="317"/>
    <d v="2016-04-11T00:00:00"/>
    <d v="2016-04-30T00:00:00"/>
  </r>
  <r>
    <x v="2"/>
    <s v="Category3"/>
    <s v="ITEM5"/>
    <s v="DESCRIPTION5"/>
    <n v="1"/>
    <n v="263"/>
    <n v="263"/>
    <d v="2016-04-11T00:00:00"/>
    <d v="2016-04-30T00:00:00"/>
  </r>
  <r>
    <x v="2"/>
    <s v="Category1"/>
    <s v="ITEM2"/>
    <s v="DESCRIPTION2"/>
    <n v="1"/>
    <n v="893"/>
    <n v="893"/>
    <d v="2016-04-11T00:00:00"/>
    <d v="2016-04-30T00:00:00"/>
  </r>
  <r>
    <x v="2"/>
    <s v="Category1"/>
    <s v="ITEM1"/>
    <s v="DESCRIPTION1"/>
    <n v="1"/>
    <n v="359"/>
    <n v="359"/>
    <d v="2016-04-11T00:00:00"/>
    <d v="2016-04-30T00:00:00"/>
  </r>
  <r>
    <x v="2"/>
    <s v="Category3"/>
    <s v="ITEM5"/>
    <s v="DESCRIPTION5"/>
    <n v="1"/>
    <n v="184"/>
    <n v="184"/>
    <d v="2016-04-11T00:00:00"/>
    <d v="2016-04-30T00:00:00"/>
  </r>
  <r>
    <x v="2"/>
    <s v="Category3"/>
    <s v="ITEM5"/>
    <s v="DESCRIPTION5"/>
    <n v="1"/>
    <n v="337"/>
    <n v="337"/>
    <d v="2016-04-11T00:00:00"/>
    <d v="2016-04-30T00:00:00"/>
  </r>
  <r>
    <x v="2"/>
    <s v="Category3"/>
    <s v="ITEM5"/>
    <s v="DESCRIPTION5"/>
    <n v="1"/>
    <n v="801"/>
    <n v="801"/>
    <d v="2016-04-11T00:00:00"/>
    <d v="2016-04-30T00:00:00"/>
  </r>
  <r>
    <x v="2"/>
    <s v="Category2"/>
    <s v="ITEM4"/>
    <s v="DESCRIPTION4"/>
    <n v="1"/>
    <n v="907"/>
    <n v="907"/>
    <d v="2016-04-11T00:00:00"/>
    <d v="2016-04-30T00:00:00"/>
  </r>
  <r>
    <x v="2"/>
    <s v="Category1"/>
    <s v="ITEM2"/>
    <s v="DESCRIPTION2"/>
    <n v="1"/>
    <n v="246"/>
    <n v="246"/>
    <d v="2016-04-11T00:00:00"/>
    <d v="2016-04-30T00:00:00"/>
  </r>
  <r>
    <x v="2"/>
    <s v="Category3"/>
    <s v="ITEM5"/>
    <s v="DESCRIPTION5"/>
    <n v="1"/>
    <n v="520"/>
    <n v="520"/>
    <d v="2016-04-11T00:00:00"/>
    <d v="2016-04-30T00:00:00"/>
  </r>
  <r>
    <x v="2"/>
    <s v="Category2"/>
    <s v="ITEM3"/>
    <s v="DESCRIPTION3"/>
    <n v="1"/>
    <n v="604"/>
    <n v="604"/>
    <d v="2016-04-11T00:00:00"/>
    <d v="2016-04-30T00:00:00"/>
  </r>
  <r>
    <x v="2"/>
    <s v="Category1"/>
    <s v="ITEM2"/>
    <s v="DESCRIPTION2"/>
    <n v="1"/>
    <n v="317"/>
    <n v="317"/>
    <d v="2016-04-11T00:00:00"/>
    <d v="2016-04-30T00:00:00"/>
  </r>
  <r>
    <x v="2"/>
    <s v="Category2"/>
    <s v="ITEM4"/>
    <s v="DESCRIPTION4"/>
    <n v="1"/>
    <n v="970"/>
    <n v="970"/>
    <d v="2016-04-11T00:00:00"/>
    <d v="2016-04-30T00:00:00"/>
  </r>
  <r>
    <x v="2"/>
    <s v="Category1"/>
    <s v="ITEM2"/>
    <s v="DESCRIPTION2"/>
    <n v="1"/>
    <n v="964"/>
    <n v="964"/>
    <d v="2016-04-11T00:00:00"/>
    <d v="2016-04-30T00:00:00"/>
  </r>
  <r>
    <x v="2"/>
    <s v="Category1"/>
    <s v="ITEM2"/>
    <s v="DESCRIPTION2"/>
    <n v="1"/>
    <n v="673"/>
    <n v="673"/>
    <d v="2016-04-11T00:00:00"/>
    <d v="2016-04-30T00:00:00"/>
  </r>
  <r>
    <x v="2"/>
    <s v="Category2"/>
    <s v="ITEM3"/>
    <s v="DESCRIPTION3"/>
    <n v="1"/>
    <n v="966"/>
    <n v="966"/>
    <d v="2016-04-11T00:00:00"/>
    <d v="2016-04-30T00:00:00"/>
  </r>
  <r>
    <x v="2"/>
    <s v="Category3"/>
    <s v="ITEM5"/>
    <s v="DESCRIPTION5"/>
    <n v="1"/>
    <n v="774"/>
    <n v="774"/>
    <d v="2016-04-11T00:00:00"/>
    <d v="2016-04-30T00:00:00"/>
  </r>
  <r>
    <x v="2"/>
    <s v="Category2"/>
    <s v="ITEM3"/>
    <s v="DESCRIPTION3"/>
    <n v="1"/>
    <n v="941"/>
    <n v="941"/>
    <d v="2016-04-11T00:00:00"/>
    <d v="2016-04-30T00:00:00"/>
  </r>
  <r>
    <x v="2"/>
    <s v="Category3"/>
    <s v="ITEM5"/>
    <s v="DESCRIPTION5"/>
    <n v="1"/>
    <n v="239"/>
    <n v="239"/>
    <d v="2016-04-11T00:00:00"/>
    <d v="2016-04-30T00:00:00"/>
  </r>
  <r>
    <x v="2"/>
    <s v="Category1"/>
    <s v="ITEM1"/>
    <s v="DESCRIPTION1"/>
    <n v="1"/>
    <n v="637"/>
    <n v="637"/>
    <d v="2016-04-11T00:00:00"/>
    <d v="2016-04-30T00:00:00"/>
  </r>
  <r>
    <x v="2"/>
    <s v="Category3"/>
    <s v="ITEM5"/>
    <s v="DESCRIPTION5"/>
    <n v="1"/>
    <n v="321"/>
    <n v="321"/>
    <d v="2016-04-11T00:00:00"/>
    <d v="2016-04-30T00:00:00"/>
  </r>
  <r>
    <x v="2"/>
    <s v="Category3"/>
    <s v="ITEM5"/>
    <s v="DESCRIPTION5"/>
    <n v="1"/>
    <n v="699"/>
    <n v="699"/>
    <d v="2016-04-11T00:00:00"/>
    <d v="2016-04-30T00:00:00"/>
  </r>
  <r>
    <x v="2"/>
    <s v="Category2"/>
    <s v="ITEM3"/>
    <s v="DESCRIPTION3"/>
    <n v="1"/>
    <n v="531"/>
    <n v="531"/>
    <d v="2016-04-11T00:00:00"/>
    <d v="2016-04-30T00:00:00"/>
  </r>
  <r>
    <x v="2"/>
    <s v="Category2"/>
    <s v="ITEM3"/>
    <s v="DESCRIPTION3"/>
    <n v="1"/>
    <n v="296"/>
    <n v="296"/>
    <d v="2016-04-11T00:00:00"/>
    <d v="2016-04-30T00:00:00"/>
  </r>
  <r>
    <x v="2"/>
    <s v="Category3"/>
    <s v="ITEM5"/>
    <s v="DESCRIPTION5"/>
    <n v="1"/>
    <n v="204"/>
    <n v="204"/>
    <d v="2016-04-11T00:00:00"/>
    <d v="2016-04-30T00:00:00"/>
  </r>
  <r>
    <x v="2"/>
    <s v="Category3"/>
    <s v="ITEM5"/>
    <s v="DESCRIPTION5"/>
    <n v="1"/>
    <n v="842"/>
    <n v="842"/>
    <d v="2016-04-11T00:00:00"/>
    <d v="2016-04-30T00:00:00"/>
  </r>
  <r>
    <x v="2"/>
    <s v="Category3"/>
    <s v="ITEM5"/>
    <s v="DESCRIPTION5"/>
    <n v="1"/>
    <n v="744"/>
    <n v="744"/>
    <d v="2016-04-11T00:00:00"/>
    <d v="2016-04-30T00:00:00"/>
  </r>
  <r>
    <x v="2"/>
    <s v="Category1"/>
    <s v="ITEM1"/>
    <s v="DESCRIPTION1"/>
    <n v="1"/>
    <n v="474"/>
    <n v="474"/>
    <d v="2016-04-11T00:00:00"/>
    <d v="2016-04-30T00:00:00"/>
  </r>
  <r>
    <x v="2"/>
    <s v="Category3"/>
    <s v="ITEM5"/>
    <s v="DESCRIPTION5"/>
    <n v="1"/>
    <n v="123"/>
    <n v="123"/>
    <d v="2016-04-11T00:00:00"/>
    <d v="2016-04-30T00:00:00"/>
  </r>
  <r>
    <x v="2"/>
    <s v="Category1"/>
    <s v="ITEM1"/>
    <s v="DESCRIPTION1"/>
    <n v="1"/>
    <n v="963"/>
    <n v="963"/>
    <d v="2016-04-11T00:00:00"/>
    <d v="2016-04-30T00:00:00"/>
  </r>
  <r>
    <x v="2"/>
    <s v="Category2"/>
    <s v="ITEM4"/>
    <s v="DESCRIPTION4"/>
    <n v="1"/>
    <n v="571"/>
    <n v="571"/>
    <d v="2016-04-11T00:00:00"/>
    <d v="2016-04-30T00:00:00"/>
  </r>
  <r>
    <x v="2"/>
    <s v="Category2"/>
    <s v="ITEM3"/>
    <s v="DESCRIPTION3"/>
    <n v="1"/>
    <n v="793"/>
    <n v="793"/>
    <d v="2016-04-11T00:00:00"/>
    <d v="2016-04-30T00:00:00"/>
  </r>
  <r>
    <x v="2"/>
    <s v="Category3"/>
    <s v="ITEM5"/>
    <s v="DESCRIPTION5"/>
    <n v="1"/>
    <n v="586"/>
    <n v="586"/>
    <d v="2016-04-11T00:00:00"/>
    <d v="2016-04-30T00:00:00"/>
  </r>
  <r>
    <x v="2"/>
    <s v="Category2"/>
    <s v="ITEM4"/>
    <s v="DESCRIPTION4"/>
    <n v="1"/>
    <n v="804"/>
    <n v="804"/>
    <d v="2016-04-11T00:00:00"/>
    <d v="2016-04-30T00:00:00"/>
  </r>
  <r>
    <x v="2"/>
    <s v="Category2"/>
    <s v="ITEM3"/>
    <s v="DESCRIPTION3"/>
    <n v="1"/>
    <n v="169"/>
    <n v="169"/>
    <d v="2016-04-11T00:00:00"/>
    <d v="2016-04-30T00:00:00"/>
  </r>
  <r>
    <x v="2"/>
    <s v="Category2"/>
    <s v="ITEM4"/>
    <s v="DESCRIPTION4"/>
    <n v="1"/>
    <n v="282"/>
    <n v="282"/>
    <d v="2016-04-11T00:00:00"/>
    <d v="2016-04-30T00:00:00"/>
  </r>
  <r>
    <x v="2"/>
    <s v="Category1"/>
    <s v="ITEM2"/>
    <s v="DESCRIPTION2"/>
    <n v="1"/>
    <n v="502"/>
    <n v="502"/>
    <d v="2016-04-11T00:00:00"/>
    <d v="2016-04-30T00:00:00"/>
  </r>
  <r>
    <x v="2"/>
    <s v="Category1"/>
    <s v="ITEM1"/>
    <s v="DESCRIPTION1"/>
    <n v="1"/>
    <n v="644"/>
    <n v="644"/>
    <d v="2016-04-11T00:00:00"/>
    <d v="2016-04-30T00:00:00"/>
  </r>
  <r>
    <x v="2"/>
    <s v="Category2"/>
    <s v="ITEM4"/>
    <s v="DESCRIPTION4"/>
    <n v="1"/>
    <n v="771"/>
    <n v="771"/>
    <d v="2016-04-11T00:00:00"/>
    <d v="2016-04-30T00:00:00"/>
  </r>
  <r>
    <x v="2"/>
    <s v="Category1"/>
    <s v="ITEM2"/>
    <s v="DESCRIPTION2"/>
    <n v="1"/>
    <n v="930"/>
    <n v="930"/>
    <d v="2016-04-11T00:00:00"/>
    <d v="2016-04-30T00:00:00"/>
  </r>
  <r>
    <x v="2"/>
    <s v="Category2"/>
    <s v="ITEM4"/>
    <s v="DESCRIPTION4"/>
    <n v="1"/>
    <n v="199"/>
    <n v="199"/>
    <d v="2016-04-11T00:00:00"/>
    <d v="2016-04-30T00:00:00"/>
  </r>
  <r>
    <x v="2"/>
    <s v="Category2"/>
    <s v="ITEM4"/>
    <s v="DESCRIPTION4"/>
    <n v="1"/>
    <n v="823"/>
    <n v="823"/>
    <d v="2016-04-11T00:00:00"/>
    <d v="2016-04-30T00:00:00"/>
  </r>
  <r>
    <x v="2"/>
    <s v="Category1"/>
    <s v="ITEM1"/>
    <s v="DESCRIPTION1"/>
    <n v="1"/>
    <n v="447"/>
    <n v="447"/>
    <d v="2016-04-11T00:00:00"/>
    <d v="2016-04-30T00:00:00"/>
  </r>
  <r>
    <x v="2"/>
    <s v="Category1"/>
    <s v="ITEM1"/>
    <s v="DESCRIPTION1"/>
    <n v="1"/>
    <n v="615"/>
    <n v="615"/>
    <d v="2016-04-11T00:00:00"/>
    <d v="2016-04-30T00:00:00"/>
  </r>
  <r>
    <x v="2"/>
    <s v="Category2"/>
    <s v="ITEM3"/>
    <s v="DESCRIPTION3"/>
    <n v="1"/>
    <n v="657"/>
    <n v="657"/>
    <d v="2016-04-11T00:00:00"/>
    <d v="2016-04-30T00:00:00"/>
  </r>
  <r>
    <x v="2"/>
    <s v="Category2"/>
    <s v="ITEM3"/>
    <s v="DESCRIPTION3"/>
    <n v="1"/>
    <n v="367"/>
    <n v="367"/>
    <d v="2016-04-11T00:00:00"/>
    <d v="2016-04-30T00:00:00"/>
  </r>
  <r>
    <x v="2"/>
    <s v="Category2"/>
    <s v="ITEM4"/>
    <s v="DESCRIPTION4"/>
    <n v="1"/>
    <n v="932"/>
    <n v="932"/>
    <d v="2016-04-11T00:00:00"/>
    <d v="2016-04-30T00:00:00"/>
  </r>
  <r>
    <x v="2"/>
    <s v="Category1"/>
    <s v="ITEM2"/>
    <s v="DESCRIPTION2"/>
    <n v="1"/>
    <n v="660"/>
    <n v="660"/>
    <d v="2016-04-11T00:00:00"/>
    <d v="2016-04-30T00:00:00"/>
  </r>
  <r>
    <x v="2"/>
    <s v="Category1"/>
    <s v="ITEM1"/>
    <s v="DESCRIPTION1"/>
    <n v="1"/>
    <n v="951"/>
    <n v="951"/>
    <d v="2016-04-12T00:00:00"/>
    <d v="2016-04-30T00:00:00"/>
  </r>
  <r>
    <x v="2"/>
    <s v="Category2"/>
    <s v="ITEM4"/>
    <s v="DESCRIPTION4"/>
    <n v="1"/>
    <n v="539"/>
    <n v="539"/>
    <d v="2016-04-12T00:00:00"/>
    <d v="2016-04-30T00:00:00"/>
  </r>
  <r>
    <x v="2"/>
    <s v="Category3"/>
    <s v="ITEM5"/>
    <s v="DESCRIPTION5"/>
    <n v="1"/>
    <n v="868"/>
    <n v="868"/>
    <d v="2016-04-12T00:00:00"/>
    <d v="2016-04-30T00:00:00"/>
  </r>
  <r>
    <x v="2"/>
    <s v="Category1"/>
    <s v="ITEM1"/>
    <s v="DESCRIPTION1"/>
    <n v="1"/>
    <n v="205"/>
    <n v="205"/>
    <d v="2016-04-12T00:00:00"/>
    <d v="2016-04-30T00:00:00"/>
  </r>
  <r>
    <x v="2"/>
    <s v="Category2"/>
    <s v="ITEM3"/>
    <s v="DESCRIPTION3"/>
    <n v="1"/>
    <n v="631"/>
    <n v="631"/>
    <d v="2016-04-12T00:00:00"/>
    <d v="2016-04-30T00:00:00"/>
  </r>
  <r>
    <x v="2"/>
    <s v="Category2"/>
    <s v="ITEM4"/>
    <s v="DESCRIPTION4"/>
    <n v="1"/>
    <n v="271"/>
    <n v="271"/>
    <d v="2016-04-12T00:00:00"/>
    <d v="2016-04-30T00:00:00"/>
  </r>
  <r>
    <x v="2"/>
    <s v="Category1"/>
    <s v="ITEM2"/>
    <s v="DESCRIPTION2"/>
    <n v="1"/>
    <n v="490"/>
    <n v="490"/>
    <d v="2016-04-12T00:00:00"/>
    <d v="2016-04-30T00:00:00"/>
  </r>
  <r>
    <x v="2"/>
    <s v="Category3"/>
    <s v="ITEM5"/>
    <s v="DESCRIPTION5"/>
    <n v="1"/>
    <n v="390"/>
    <n v="390"/>
    <d v="2016-04-12T00:00:00"/>
    <d v="2016-04-30T00:00:00"/>
  </r>
  <r>
    <x v="2"/>
    <s v="Category1"/>
    <s v="ITEM1"/>
    <s v="DESCRIPTION1"/>
    <n v="1"/>
    <n v="636"/>
    <n v="636"/>
    <d v="2016-04-12T00:00:00"/>
    <d v="2016-04-30T00:00:00"/>
  </r>
  <r>
    <x v="2"/>
    <s v="Category3"/>
    <s v="ITEM5"/>
    <s v="DESCRIPTION5"/>
    <n v="1"/>
    <n v="309"/>
    <n v="309"/>
    <d v="2016-04-12T00:00:00"/>
    <d v="2016-04-30T00:00:00"/>
  </r>
  <r>
    <x v="2"/>
    <s v="Category1"/>
    <s v="ITEM1"/>
    <s v="DESCRIPTION1"/>
    <n v="1"/>
    <n v="581"/>
    <n v="581"/>
    <d v="2016-04-12T00:00:00"/>
    <d v="2016-04-30T00:00:00"/>
  </r>
  <r>
    <x v="2"/>
    <s v="Category1"/>
    <s v="ITEM2"/>
    <s v="DESCRIPTION2"/>
    <n v="1"/>
    <n v="804"/>
    <n v="804"/>
    <d v="2016-04-12T00:00:00"/>
    <d v="2016-04-30T00:00:00"/>
  </r>
  <r>
    <x v="2"/>
    <s v="Category2"/>
    <s v="ITEM3"/>
    <s v="DESCRIPTION3"/>
    <n v="1"/>
    <n v="947"/>
    <n v="947"/>
    <d v="2016-04-12T00:00:00"/>
    <d v="2016-04-30T00:00:00"/>
  </r>
  <r>
    <x v="2"/>
    <s v="Category2"/>
    <s v="ITEM4"/>
    <s v="DESCRIPTION4"/>
    <n v="1"/>
    <n v="493"/>
    <n v="493"/>
    <d v="2016-04-12T00:00:00"/>
    <d v="2016-04-30T00:00:00"/>
  </r>
  <r>
    <x v="2"/>
    <s v="Category1"/>
    <s v="ITEM1"/>
    <s v="DESCRIPTION1"/>
    <n v="1"/>
    <n v="263"/>
    <n v="263"/>
    <d v="2016-04-12T00:00:00"/>
    <d v="2016-04-30T00:00:00"/>
  </r>
  <r>
    <x v="2"/>
    <s v="Category3"/>
    <s v="ITEM5"/>
    <s v="DESCRIPTION5"/>
    <n v="1"/>
    <n v="183"/>
    <n v="183"/>
    <d v="2016-04-12T00:00:00"/>
    <d v="2016-04-30T00:00:00"/>
  </r>
  <r>
    <x v="2"/>
    <s v="Category3"/>
    <s v="ITEM5"/>
    <s v="DESCRIPTION5"/>
    <n v="1"/>
    <n v="857"/>
    <n v="857"/>
    <d v="2016-04-12T00:00:00"/>
    <d v="2016-04-30T00:00:00"/>
  </r>
  <r>
    <x v="2"/>
    <s v="Category3"/>
    <s v="ITEM5"/>
    <s v="DESCRIPTION5"/>
    <n v="1"/>
    <n v="424"/>
    <n v="424"/>
    <d v="2016-04-12T00:00:00"/>
    <d v="2016-04-30T00:00:00"/>
  </r>
  <r>
    <x v="2"/>
    <s v="Category3"/>
    <s v="ITEM5"/>
    <s v="DESCRIPTION5"/>
    <n v="1"/>
    <n v="432"/>
    <n v="432"/>
    <d v="2016-04-12T00:00:00"/>
    <d v="2016-04-30T00:00:00"/>
  </r>
  <r>
    <x v="2"/>
    <s v="Category2"/>
    <s v="ITEM3"/>
    <s v="DESCRIPTION3"/>
    <n v="1"/>
    <n v="426"/>
    <n v="426"/>
    <d v="2016-04-12T00:00:00"/>
    <d v="2016-04-30T00:00:00"/>
  </r>
  <r>
    <x v="2"/>
    <s v="Category1"/>
    <s v="ITEM2"/>
    <s v="DESCRIPTION2"/>
    <n v="1"/>
    <n v="670"/>
    <n v="670"/>
    <d v="2016-04-12T00:00:00"/>
    <d v="2016-04-30T00:00:00"/>
  </r>
  <r>
    <x v="2"/>
    <s v="Category1"/>
    <s v="ITEM1"/>
    <s v="DESCRIPTION1"/>
    <n v="1"/>
    <n v="594"/>
    <n v="594"/>
    <d v="2016-04-12T00:00:00"/>
    <d v="2016-04-30T00:00:00"/>
  </r>
  <r>
    <x v="2"/>
    <s v="Category1"/>
    <s v="ITEM2"/>
    <s v="DESCRIPTION2"/>
    <n v="1"/>
    <n v="647"/>
    <n v="647"/>
    <d v="2016-04-12T00:00:00"/>
    <d v="2016-04-30T00:00:00"/>
  </r>
  <r>
    <x v="2"/>
    <s v="Category3"/>
    <s v="ITEM5"/>
    <s v="DESCRIPTION5"/>
    <n v="1"/>
    <n v="638"/>
    <n v="638"/>
    <d v="2016-04-12T00:00:00"/>
    <d v="2016-04-30T00:00:00"/>
  </r>
  <r>
    <x v="2"/>
    <s v="Category1"/>
    <s v="ITEM2"/>
    <s v="DESCRIPTION2"/>
    <n v="1"/>
    <n v="300"/>
    <n v="300"/>
    <d v="2016-04-12T00:00:00"/>
    <d v="2016-04-30T00:00:00"/>
  </r>
  <r>
    <x v="2"/>
    <s v="Category2"/>
    <s v="ITEM3"/>
    <s v="DESCRIPTION3"/>
    <n v="1"/>
    <n v="206"/>
    <n v="206"/>
    <d v="2016-04-12T00:00:00"/>
    <d v="2016-04-30T00:00:00"/>
  </r>
  <r>
    <x v="2"/>
    <s v="Category2"/>
    <s v="ITEM4"/>
    <s v="DESCRIPTION4"/>
    <n v="1"/>
    <n v="500"/>
    <n v="500"/>
    <d v="2016-04-12T00:00:00"/>
    <d v="2016-04-30T00:00:00"/>
  </r>
  <r>
    <x v="2"/>
    <s v="Category2"/>
    <s v="ITEM4"/>
    <s v="DESCRIPTION4"/>
    <n v="1"/>
    <n v="740"/>
    <n v="740"/>
    <d v="2016-04-12T00:00:00"/>
    <d v="2016-04-30T00:00:00"/>
  </r>
  <r>
    <x v="2"/>
    <s v="Category2"/>
    <s v="ITEM3"/>
    <s v="DESCRIPTION3"/>
    <n v="1"/>
    <n v="161"/>
    <n v="161"/>
    <d v="2016-04-12T00:00:00"/>
    <d v="2016-04-30T00:00:00"/>
  </r>
  <r>
    <x v="2"/>
    <s v="Category2"/>
    <s v="ITEM4"/>
    <s v="DESCRIPTION4"/>
    <n v="1"/>
    <n v="559"/>
    <n v="559"/>
    <d v="2016-04-12T00:00:00"/>
    <d v="2016-04-30T00:00:00"/>
  </r>
  <r>
    <x v="2"/>
    <s v="Category2"/>
    <s v="ITEM4"/>
    <s v="DESCRIPTION4"/>
    <n v="1"/>
    <n v="101"/>
    <n v="101"/>
    <d v="2016-04-12T00:00:00"/>
    <d v="2016-04-30T00:00:00"/>
  </r>
  <r>
    <x v="2"/>
    <s v="Category3"/>
    <s v="ITEM5"/>
    <s v="DESCRIPTION5"/>
    <n v="1"/>
    <n v="245"/>
    <n v="245"/>
    <d v="2016-04-12T00:00:00"/>
    <d v="2016-04-30T00:00:00"/>
  </r>
  <r>
    <x v="2"/>
    <s v="Category2"/>
    <s v="ITEM4"/>
    <s v="DESCRIPTION4"/>
    <n v="1"/>
    <n v="887"/>
    <n v="887"/>
    <d v="2016-04-12T00:00:00"/>
    <d v="2016-04-30T00:00:00"/>
  </r>
  <r>
    <x v="2"/>
    <s v="Category3"/>
    <s v="ITEM5"/>
    <s v="DESCRIPTION5"/>
    <n v="1"/>
    <n v="764"/>
    <n v="764"/>
    <d v="2016-04-12T00:00:00"/>
    <d v="2016-04-30T00:00:00"/>
  </r>
  <r>
    <x v="2"/>
    <s v="Category2"/>
    <s v="ITEM3"/>
    <s v="DESCRIPTION3"/>
    <n v="1"/>
    <n v="439"/>
    <n v="439"/>
    <d v="2016-04-12T00:00:00"/>
    <d v="2016-04-30T00:00:00"/>
  </r>
  <r>
    <x v="2"/>
    <s v="Category1"/>
    <s v="ITEM2"/>
    <s v="DESCRIPTION2"/>
    <n v="1"/>
    <n v="481"/>
    <n v="481"/>
    <d v="2016-04-12T00:00:00"/>
    <d v="2016-04-30T00:00:00"/>
  </r>
  <r>
    <x v="2"/>
    <s v="Category2"/>
    <s v="ITEM4"/>
    <s v="DESCRIPTION4"/>
    <n v="1"/>
    <n v="552"/>
    <n v="552"/>
    <d v="2016-04-12T00:00:00"/>
    <d v="2016-04-30T00:00:00"/>
  </r>
  <r>
    <x v="2"/>
    <s v="Category1"/>
    <s v="ITEM1"/>
    <s v="DESCRIPTION1"/>
    <n v="1"/>
    <n v="657"/>
    <n v="657"/>
    <d v="2016-04-12T00:00:00"/>
    <d v="2016-04-30T00:00:00"/>
  </r>
  <r>
    <x v="2"/>
    <s v="Category1"/>
    <s v="ITEM1"/>
    <s v="DESCRIPTION1"/>
    <n v="1"/>
    <n v="957"/>
    <n v="957"/>
    <d v="2016-04-12T00:00:00"/>
    <d v="2016-04-30T00:00:00"/>
  </r>
  <r>
    <x v="2"/>
    <s v="Category2"/>
    <s v="ITEM4"/>
    <s v="DESCRIPTION4"/>
    <n v="1"/>
    <n v="573"/>
    <n v="573"/>
    <d v="2016-04-12T00:00:00"/>
    <d v="2016-04-30T00:00:00"/>
  </r>
  <r>
    <x v="2"/>
    <s v="Category2"/>
    <s v="ITEM4"/>
    <s v="DESCRIPTION4"/>
    <n v="1"/>
    <n v="778"/>
    <n v="778"/>
    <d v="2016-04-12T00:00:00"/>
    <d v="2016-04-30T00:00:00"/>
  </r>
  <r>
    <x v="2"/>
    <s v="Category1"/>
    <s v="ITEM1"/>
    <s v="DESCRIPTION1"/>
    <n v="1"/>
    <n v="464"/>
    <n v="464"/>
    <d v="2016-04-12T00:00:00"/>
    <d v="2016-04-30T00:00:00"/>
  </r>
  <r>
    <x v="2"/>
    <s v="Category3"/>
    <s v="ITEM5"/>
    <s v="DESCRIPTION5"/>
    <n v="1"/>
    <n v="974"/>
    <n v="974"/>
    <d v="2016-04-12T00:00:00"/>
    <d v="2016-04-30T00:00:00"/>
  </r>
  <r>
    <x v="2"/>
    <s v="Category1"/>
    <s v="ITEM1"/>
    <s v="DESCRIPTION1"/>
    <n v="1"/>
    <n v="152"/>
    <n v="152"/>
    <d v="2016-04-12T00:00:00"/>
    <d v="2016-04-30T00:00:00"/>
  </r>
  <r>
    <x v="2"/>
    <s v="Category1"/>
    <s v="ITEM1"/>
    <s v="DESCRIPTION1"/>
    <n v="1"/>
    <n v="651"/>
    <n v="651"/>
    <d v="2016-04-12T00:00:00"/>
    <d v="2016-04-30T00:00:00"/>
  </r>
  <r>
    <x v="2"/>
    <s v="Category1"/>
    <s v="ITEM1"/>
    <s v="DESCRIPTION1"/>
    <n v="1"/>
    <n v="963"/>
    <n v="963"/>
    <d v="2016-04-12T00:00:00"/>
    <d v="2016-04-30T00:00:00"/>
  </r>
  <r>
    <x v="2"/>
    <s v="Category2"/>
    <s v="ITEM3"/>
    <s v="DESCRIPTION3"/>
    <n v="1"/>
    <n v="788"/>
    <n v="788"/>
    <d v="2016-04-12T00:00:00"/>
    <d v="2016-04-30T00:00:00"/>
  </r>
  <r>
    <x v="2"/>
    <s v="Category3"/>
    <s v="ITEM5"/>
    <s v="DESCRIPTION5"/>
    <n v="1"/>
    <n v="767"/>
    <n v="767"/>
    <d v="2016-04-12T00:00:00"/>
    <d v="2016-04-30T00:00:00"/>
  </r>
  <r>
    <x v="2"/>
    <s v="Category2"/>
    <s v="ITEM4"/>
    <s v="DESCRIPTION4"/>
    <n v="1"/>
    <n v="250"/>
    <n v="250"/>
    <d v="2016-04-12T00:00:00"/>
    <d v="2016-04-30T00:00:00"/>
  </r>
  <r>
    <x v="2"/>
    <s v="Category2"/>
    <s v="ITEM3"/>
    <s v="DESCRIPTION3"/>
    <n v="1"/>
    <n v="848"/>
    <n v="848"/>
    <d v="2016-04-12T00:00:00"/>
    <d v="2016-04-30T00:00:00"/>
  </r>
  <r>
    <x v="2"/>
    <s v="Category3"/>
    <s v="ITEM5"/>
    <s v="DESCRIPTION5"/>
    <n v="1"/>
    <n v="420"/>
    <n v="420"/>
    <d v="2016-04-13T00:00:00"/>
    <d v="2016-04-30T00:00:00"/>
  </r>
  <r>
    <x v="2"/>
    <s v="Category2"/>
    <s v="ITEM4"/>
    <s v="DESCRIPTION4"/>
    <n v="1"/>
    <n v="509"/>
    <n v="509"/>
    <d v="2016-04-13T00:00:00"/>
    <d v="2016-04-30T00:00:00"/>
  </r>
  <r>
    <x v="2"/>
    <s v="Category1"/>
    <s v="ITEM2"/>
    <s v="DESCRIPTION2"/>
    <n v="1"/>
    <n v="486"/>
    <n v="486"/>
    <d v="2016-04-13T00:00:00"/>
    <d v="2016-04-30T00:00:00"/>
  </r>
  <r>
    <x v="2"/>
    <s v="Category2"/>
    <s v="ITEM3"/>
    <s v="DESCRIPTION3"/>
    <n v="1"/>
    <n v="876"/>
    <n v="876"/>
    <d v="2016-04-13T00:00:00"/>
    <d v="2016-04-30T00:00:00"/>
  </r>
  <r>
    <x v="2"/>
    <s v="Category1"/>
    <s v="ITEM2"/>
    <s v="DESCRIPTION2"/>
    <n v="1"/>
    <n v="535"/>
    <n v="535"/>
    <d v="2016-04-13T00:00:00"/>
    <d v="2016-04-30T00:00:00"/>
  </r>
  <r>
    <x v="2"/>
    <s v="Category3"/>
    <s v="ITEM5"/>
    <s v="DESCRIPTION5"/>
    <n v="1"/>
    <n v="278"/>
    <n v="278"/>
    <d v="2016-04-13T00:00:00"/>
    <d v="2016-04-30T00:00:00"/>
  </r>
  <r>
    <x v="2"/>
    <s v="Category2"/>
    <s v="ITEM3"/>
    <s v="DESCRIPTION3"/>
    <n v="1"/>
    <n v="373"/>
    <n v="373"/>
    <d v="2016-04-13T00:00:00"/>
    <d v="2016-04-30T00:00:00"/>
  </r>
  <r>
    <x v="2"/>
    <s v="Category2"/>
    <s v="ITEM4"/>
    <s v="DESCRIPTION4"/>
    <n v="1"/>
    <n v="722"/>
    <n v="722"/>
    <d v="2016-04-13T00:00:00"/>
    <d v="2016-04-30T00:00:00"/>
  </r>
  <r>
    <x v="2"/>
    <s v="Category1"/>
    <s v="ITEM1"/>
    <s v="DESCRIPTION1"/>
    <n v="1"/>
    <n v="446"/>
    <n v="446"/>
    <d v="2016-04-13T00:00:00"/>
    <d v="2016-04-30T00:00:00"/>
  </r>
  <r>
    <x v="2"/>
    <s v="Category2"/>
    <s v="ITEM3"/>
    <s v="DESCRIPTION3"/>
    <n v="1"/>
    <n v="862"/>
    <n v="862"/>
    <d v="2016-04-13T00:00:00"/>
    <d v="2016-04-30T00:00:00"/>
  </r>
  <r>
    <x v="2"/>
    <s v="Category1"/>
    <s v="ITEM1"/>
    <s v="DESCRIPTION1"/>
    <n v="1"/>
    <n v="711"/>
    <n v="711"/>
    <d v="2016-04-13T00:00:00"/>
    <d v="2016-04-30T00:00:00"/>
  </r>
  <r>
    <x v="2"/>
    <s v="Category3"/>
    <s v="ITEM5"/>
    <s v="DESCRIPTION5"/>
    <n v="1"/>
    <n v="936"/>
    <n v="936"/>
    <d v="2016-04-13T00:00:00"/>
    <d v="2016-04-30T00:00:00"/>
  </r>
  <r>
    <x v="2"/>
    <s v="Category2"/>
    <s v="ITEM3"/>
    <s v="DESCRIPTION3"/>
    <n v="1"/>
    <n v="885"/>
    <n v="885"/>
    <d v="2016-04-13T00:00:00"/>
    <d v="2016-04-30T00:00:00"/>
  </r>
  <r>
    <x v="2"/>
    <s v="Category1"/>
    <s v="ITEM2"/>
    <s v="DESCRIPTION2"/>
    <n v="1"/>
    <n v="918"/>
    <n v="918"/>
    <d v="2016-04-13T00:00:00"/>
    <d v="2016-04-30T00:00:00"/>
  </r>
  <r>
    <x v="2"/>
    <s v="Category3"/>
    <s v="ITEM5"/>
    <s v="DESCRIPTION5"/>
    <n v="1"/>
    <n v="135"/>
    <n v="135"/>
    <d v="2016-04-13T00:00:00"/>
    <d v="2016-04-30T00:00:00"/>
  </r>
  <r>
    <x v="2"/>
    <s v="Category3"/>
    <s v="ITEM5"/>
    <s v="DESCRIPTION5"/>
    <n v="1"/>
    <n v="867"/>
    <n v="867"/>
    <d v="2016-04-13T00:00:00"/>
    <d v="2016-04-30T00:00:00"/>
  </r>
  <r>
    <x v="2"/>
    <s v="Category2"/>
    <s v="ITEM3"/>
    <s v="DESCRIPTION3"/>
    <n v="1"/>
    <n v="855"/>
    <n v="855"/>
    <d v="2016-04-13T00:00:00"/>
    <d v="2016-04-30T00:00:00"/>
  </r>
  <r>
    <x v="2"/>
    <s v="Category1"/>
    <s v="ITEM1"/>
    <s v="DESCRIPTION1"/>
    <n v="1"/>
    <n v="674"/>
    <n v="674"/>
    <d v="2016-04-13T00:00:00"/>
    <d v="2016-04-30T00:00:00"/>
  </r>
  <r>
    <x v="2"/>
    <s v="Category1"/>
    <s v="ITEM2"/>
    <s v="DESCRIPTION2"/>
    <n v="1"/>
    <n v="666"/>
    <n v="666"/>
    <d v="2016-04-13T00:00:00"/>
    <d v="2016-04-30T00:00:00"/>
  </r>
  <r>
    <x v="2"/>
    <s v="Category1"/>
    <s v="ITEM1"/>
    <s v="DESCRIPTION1"/>
    <n v="1"/>
    <n v="977"/>
    <n v="977"/>
    <d v="2016-04-13T00:00:00"/>
    <d v="2016-04-30T00:00:00"/>
  </r>
  <r>
    <x v="2"/>
    <s v="Category2"/>
    <s v="ITEM3"/>
    <s v="DESCRIPTION3"/>
    <n v="1"/>
    <n v="667"/>
    <n v="667"/>
    <d v="2016-04-13T00:00:00"/>
    <d v="2016-04-30T00:00:00"/>
  </r>
  <r>
    <x v="2"/>
    <s v="Category2"/>
    <s v="ITEM3"/>
    <s v="DESCRIPTION3"/>
    <n v="1"/>
    <n v="407"/>
    <n v="407"/>
    <d v="2016-04-13T00:00:00"/>
    <d v="2016-04-30T00:00:00"/>
  </r>
  <r>
    <x v="2"/>
    <s v="Category2"/>
    <s v="ITEM4"/>
    <s v="DESCRIPTION4"/>
    <n v="1"/>
    <n v="982"/>
    <n v="982"/>
    <d v="2016-04-13T00:00:00"/>
    <d v="2016-04-30T00:00:00"/>
  </r>
  <r>
    <x v="2"/>
    <s v="Category1"/>
    <s v="ITEM2"/>
    <s v="DESCRIPTION2"/>
    <n v="1"/>
    <n v="257"/>
    <n v="257"/>
    <d v="2016-04-13T00:00:00"/>
    <d v="2016-04-30T00:00:00"/>
  </r>
  <r>
    <x v="2"/>
    <s v="Category1"/>
    <s v="ITEM1"/>
    <s v="DESCRIPTION1"/>
    <n v="1"/>
    <n v="146"/>
    <n v="146"/>
    <d v="2016-04-13T00:00:00"/>
    <d v="2016-04-30T00:00:00"/>
  </r>
  <r>
    <x v="2"/>
    <s v="Category2"/>
    <s v="ITEM3"/>
    <s v="DESCRIPTION3"/>
    <n v="1"/>
    <n v="888"/>
    <n v="888"/>
    <d v="2016-04-13T00:00:00"/>
    <d v="2016-04-30T00:00:00"/>
  </r>
  <r>
    <x v="2"/>
    <s v="Category1"/>
    <s v="ITEM1"/>
    <s v="DESCRIPTION1"/>
    <n v="1"/>
    <n v="743"/>
    <n v="743"/>
    <d v="2016-04-13T00:00:00"/>
    <d v="2016-04-30T00:00:00"/>
  </r>
  <r>
    <x v="2"/>
    <s v="Category1"/>
    <s v="ITEM2"/>
    <s v="DESCRIPTION2"/>
    <n v="1"/>
    <n v="616"/>
    <n v="616"/>
    <d v="2016-04-13T00:00:00"/>
    <d v="2016-04-30T00:00:00"/>
  </r>
  <r>
    <x v="2"/>
    <s v="Category2"/>
    <s v="ITEM3"/>
    <s v="DESCRIPTION3"/>
    <n v="1"/>
    <n v="941"/>
    <n v="941"/>
    <d v="2016-04-13T00:00:00"/>
    <d v="2016-04-30T00:00:00"/>
  </r>
  <r>
    <x v="2"/>
    <s v="Category1"/>
    <s v="ITEM1"/>
    <s v="DESCRIPTION1"/>
    <n v="1"/>
    <n v="457"/>
    <n v="457"/>
    <d v="2016-04-13T00:00:00"/>
    <d v="2016-04-30T00:00:00"/>
  </r>
  <r>
    <x v="2"/>
    <s v="Category3"/>
    <s v="ITEM5"/>
    <s v="DESCRIPTION5"/>
    <n v="1"/>
    <n v="314"/>
    <n v="314"/>
    <d v="2016-04-13T00:00:00"/>
    <d v="2016-04-30T00:00:00"/>
  </r>
  <r>
    <x v="2"/>
    <s v="Category1"/>
    <s v="ITEM2"/>
    <s v="DESCRIPTION2"/>
    <n v="1"/>
    <n v="633"/>
    <n v="633"/>
    <d v="2016-04-13T00:00:00"/>
    <d v="2016-04-30T00:00:00"/>
  </r>
  <r>
    <x v="2"/>
    <s v="Category2"/>
    <s v="ITEM3"/>
    <s v="DESCRIPTION3"/>
    <n v="1"/>
    <n v="204"/>
    <n v="204"/>
    <d v="2016-04-13T00:00:00"/>
    <d v="2016-04-30T00:00:00"/>
  </r>
  <r>
    <x v="2"/>
    <s v="Category2"/>
    <s v="ITEM4"/>
    <s v="DESCRIPTION4"/>
    <n v="1"/>
    <n v="348"/>
    <n v="348"/>
    <d v="2016-04-13T00:00:00"/>
    <d v="2016-04-30T00:00:00"/>
  </r>
  <r>
    <x v="2"/>
    <s v="Category1"/>
    <s v="ITEM2"/>
    <s v="DESCRIPTION2"/>
    <n v="1"/>
    <n v="303"/>
    <n v="303"/>
    <d v="2016-04-13T00:00:00"/>
    <d v="2016-04-30T00:00:00"/>
  </r>
  <r>
    <x v="2"/>
    <s v="Category2"/>
    <s v="ITEM3"/>
    <s v="DESCRIPTION3"/>
    <n v="1"/>
    <n v="958"/>
    <n v="958"/>
    <d v="2016-04-13T00:00:00"/>
    <d v="2016-04-30T00:00:00"/>
  </r>
  <r>
    <x v="2"/>
    <s v="Category1"/>
    <s v="ITEM2"/>
    <s v="DESCRIPTION2"/>
    <n v="1"/>
    <n v="663"/>
    <n v="663"/>
    <d v="2016-04-13T00:00:00"/>
    <d v="2016-04-30T00:00:00"/>
  </r>
  <r>
    <x v="2"/>
    <s v="Category2"/>
    <s v="ITEM4"/>
    <s v="DESCRIPTION4"/>
    <n v="1"/>
    <n v="309"/>
    <n v="309"/>
    <d v="2016-04-13T00:00:00"/>
    <d v="2016-04-30T00:00:00"/>
  </r>
  <r>
    <x v="2"/>
    <s v="Category2"/>
    <s v="ITEM4"/>
    <s v="DESCRIPTION4"/>
    <n v="1"/>
    <n v="211"/>
    <n v="211"/>
    <d v="2016-04-13T00:00:00"/>
    <d v="2016-04-30T00:00:00"/>
  </r>
  <r>
    <x v="2"/>
    <s v="Category2"/>
    <s v="ITEM4"/>
    <s v="DESCRIPTION4"/>
    <n v="1"/>
    <n v="157"/>
    <n v="157"/>
    <d v="2016-04-13T00:00:00"/>
    <d v="2016-04-30T00:00:00"/>
  </r>
  <r>
    <x v="2"/>
    <s v="Category1"/>
    <s v="ITEM2"/>
    <s v="DESCRIPTION2"/>
    <n v="1"/>
    <n v="770"/>
    <n v="770"/>
    <d v="2016-04-13T00:00:00"/>
    <d v="2016-04-30T00:00:00"/>
  </r>
  <r>
    <x v="2"/>
    <s v="Category3"/>
    <s v="ITEM5"/>
    <s v="DESCRIPTION5"/>
    <n v="1"/>
    <n v="640"/>
    <n v="640"/>
    <d v="2016-04-13T00:00:00"/>
    <d v="2016-04-30T00:00:00"/>
  </r>
  <r>
    <x v="2"/>
    <s v="Category1"/>
    <s v="ITEM1"/>
    <s v="DESCRIPTION1"/>
    <n v="1"/>
    <n v="358"/>
    <n v="358"/>
    <d v="2016-04-13T00:00:00"/>
    <d v="2016-04-30T00:00:00"/>
  </r>
  <r>
    <x v="2"/>
    <s v="Category1"/>
    <s v="ITEM2"/>
    <s v="DESCRIPTION2"/>
    <n v="1"/>
    <n v="480"/>
    <n v="480"/>
    <d v="2016-04-13T00:00:00"/>
    <d v="2016-04-30T00:00:00"/>
  </r>
  <r>
    <x v="2"/>
    <s v="Category1"/>
    <s v="ITEM1"/>
    <s v="DESCRIPTION1"/>
    <n v="1"/>
    <n v="265"/>
    <n v="265"/>
    <d v="2016-04-13T00:00:00"/>
    <d v="2016-04-30T00:00:00"/>
  </r>
  <r>
    <x v="2"/>
    <s v="Category2"/>
    <s v="ITEM4"/>
    <s v="DESCRIPTION4"/>
    <n v="1"/>
    <n v="569"/>
    <n v="569"/>
    <d v="2016-04-13T00:00:00"/>
    <d v="2016-04-30T00:00:00"/>
  </r>
  <r>
    <x v="2"/>
    <s v="Category3"/>
    <s v="ITEM5"/>
    <s v="DESCRIPTION5"/>
    <n v="1"/>
    <n v="813"/>
    <n v="813"/>
    <d v="2016-04-13T00:00:00"/>
    <d v="2016-04-30T00:00:00"/>
  </r>
  <r>
    <x v="2"/>
    <s v="Category3"/>
    <s v="ITEM5"/>
    <s v="DESCRIPTION5"/>
    <n v="1"/>
    <n v="219"/>
    <n v="219"/>
    <d v="2016-04-13T00:00:00"/>
    <d v="2016-04-30T00:00:00"/>
  </r>
  <r>
    <x v="2"/>
    <s v="Category1"/>
    <s v="ITEM2"/>
    <s v="DESCRIPTION2"/>
    <n v="1"/>
    <n v="498"/>
    <n v="498"/>
    <d v="2016-04-13T00:00:00"/>
    <d v="2016-04-30T00:00:00"/>
  </r>
  <r>
    <x v="2"/>
    <s v="Category3"/>
    <s v="ITEM5"/>
    <s v="DESCRIPTION5"/>
    <n v="1"/>
    <n v="971"/>
    <n v="971"/>
    <d v="2016-04-13T00:00:00"/>
    <d v="2016-04-30T00:00:00"/>
  </r>
  <r>
    <x v="2"/>
    <s v="Category2"/>
    <s v="ITEM3"/>
    <s v="DESCRIPTION3"/>
    <n v="1"/>
    <n v="146"/>
    <n v="146"/>
    <d v="2016-04-14T00:00:00"/>
    <d v="2016-04-30T00:00:00"/>
  </r>
  <r>
    <x v="2"/>
    <s v="Category1"/>
    <s v="ITEM2"/>
    <s v="DESCRIPTION2"/>
    <n v="1"/>
    <n v="857"/>
    <n v="857"/>
    <d v="2016-04-14T00:00:00"/>
    <d v="2016-04-30T00:00:00"/>
  </r>
  <r>
    <x v="2"/>
    <s v="Category2"/>
    <s v="ITEM4"/>
    <s v="DESCRIPTION4"/>
    <n v="1"/>
    <n v="672"/>
    <n v="672"/>
    <d v="2016-04-14T00:00:00"/>
    <d v="2016-04-30T00:00:00"/>
  </r>
  <r>
    <x v="2"/>
    <s v="Category1"/>
    <s v="ITEM1"/>
    <s v="DESCRIPTION1"/>
    <n v="1"/>
    <n v="209"/>
    <n v="209"/>
    <d v="2016-04-14T00:00:00"/>
    <d v="2016-04-30T00:00:00"/>
  </r>
  <r>
    <x v="2"/>
    <s v="Category1"/>
    <s v="ITEM2"/>
    <s v="DESCRIPTION2"/>
    <n v="1"/>
    <n v="949"/>
    <n v="949"/>
    <d v="2016-04-14T00:00:00"/>
    <d v="2016-04-30T00:00:00"/>
  </r>
  <r>
    <x v="2"/>
    <s v="Category1"/>
    <s v="ITEM1"/>
    <s v="DESCRIPTION1"/>
    <n v="1"/>
    <n v="976"/>
    <n v="976"/>
    <d v="2016-04-14T00:00:00"/>
    <d v="2016-04-30T00:00:00"/>
  </r>
  <r>
    <x v="2"/>
    <s v="Category2"/>
    <s v="ITEM3"/>
    <s v="DESCRIPTION3"/>
    <n v="1"/>
    <n v="757"/>
    <n v="757"/>
    <d v="2016-04-14T00:00:00"/>
    <d v="2016-04-30T00:00:00"/>
  </r>
  <r>
    <x v="2"/>
    <s v="Category1"/>
    <s v="ITEM1"/>
    <s v="DESCRIPTION1"/>
    <n v="1"/>
    <n v="469"/>
    <n v="469"/>
    <d v="2016-04-14T00:00:00"/>
    <d v="2016-04-30T00:00:00"/>
  </r>
  <r>
    <x v="2"/>
    <s v="Category1"/>
    <s v="ITEM2"/>
    <s v="DESCRIPTION2"/>
    <n v="1"/>
    <n v="219"/>
    <n v="219"/>
    <d v="2016-04-14T00:00:00"/>
    <d v="2016-04-30T00:00:00"/>
  </r>
  <r>
    <x v="2"/>
    <s v="Category1"/>
    <s v="ITEM1"/>
    <s v="DESCRIPTION1"/>
    <n v="1"/>
    <n v="603"/>
    <n v="603"/>
    <d v="2016-04-14T00:00:00"/>
    <d v="2016-04-30T00:00:00"/>
  </r>
  <r>
    <x v="2"/>
    <s v="Category3"/>
    <s v="ITEM5"/>
    <s v="DESCRIPTION5"/>
    <n v="1"/>
    <n v="945"/>
    <n v="945"/>
    <d v="2016-04-14T00:00:00"/>
    <d v="2016-04-30T00:00:00"/>
  </r>
  <r>
    <x v="2"/>
    <s v="Category3"/>
    <s v="ITEM5"/>
    <s v="DESCRIPTION5"/>
    <n v="1"/>
    <n v="206"/>
    <n v="206"/>
    <d v="2016-04-14T00:00:00"/>
    <d v="2016-04-30T00:00:00"/>
  </r>
  <r>
    <x v="2"/>
    <s v="Category1"/>
    <s v="ITEM2"/>
    <s v="DESCRIPTION2"/>
    <n v="1"/>
    <n v="150"/>
    <n v="150"/>
    <d v="2016-04-14T00:00:00"/>
    <d v="2016-04-30T00:00:00"/>
  </r>
  <r>
    <x v="2"/>
    <s v="Category2"/>
    <s v="ITEM3"/>
    <s v="DESCRIPTION3"/>
    <n v="1"/>
    <n v="757"/>
    <n v="757"/>
    <d v="2016-04-14T00:00:00"/>
    <d v="2016-04-30T00:00:00"/>
  </r>
  <r>
    <x v="2"/>
    <s v="Category2"/>
    <s v="ITEM4"/>
    <s v="DESCRIPTION4"/>
    <n v="1"/>
    <n v="294"/>
    <n v="294"/>
    <d v="2016-04-14T00:00:00"/>
    <d v="2016-04-30T00:00:00"/>
  </r>
  <r>
    <x v="2"/>
    <s v="Category2"/>
    <s v="ITEM4"/>
    <s v="DESCRIPTION4"/>
    <n v="1"/>
    <n v="749"/>
    <n v="749"/>
    <d v="2016-04-14T00:00:00"/>
    <d v="2016-04-30T00:00:00"/>
  </r>
  <r>
    <x v="2"/>
    <s v="Category1"/>
    <s v="ITEM2"/>
    <s v="DESCRIPTION2"/>
    <n v="1"/>
    <n v="444"/>
    <n v="444"/>
    <d v="2016-04-14T00:00:00"/>
    <d v="2016-04-30T00:00:00"/>
  </r>
  <r>
    <x v="2"/>
    <s v="Category1"/>
    <s v="ITEM2"/>
    <s v="DESCRIPTION2"/>
    <n v="1"/>
    <n v="970"/>
    <n v="970"/>
    <d v="2016-04-14T00:00:00"/>
    <d v="2016-04-30T00:00:00"/>
  </r>
  <r>
    <x v="2"/>
    <s v="Category2"/>
    <s v="ITEM3"/>
    <s v="DESCRIPTION3"/>
    <n v="1"/>
    <n v="530"/>
    <n v="530"/>
    <d v="2016-04-14T00:00:00"/>
    <d v="2016-04-30T00:00:00"/>
  </r>
  <r>
    <x v="2"/>
    <s v="Category3"/>
    <s v="ITEM5"/>
    <s v="DESCRIPTION5"/>
    <n v="1"/>
    <n v="555"/>
    <n v="555"/>
    <d v="2016-04-14T00:00:00"/>
    <d v="2016-04-30T00:00:00"/>
  </r>
  <r>
    <x v="2"/>
    <s v="Category1"/>
    <s v="ITEM1"/>
    <s v="DESCRIPTION1"/>
    <n v="1"/>
    <n v="465"/>
    <n v="465"/>
    <d v="2016-04-14T00:00:00"/>
    <d v="2016-04-30T00:00:00"/>
  </r>
  <r>
    <x v="2"/>
    <s v="Category2"/>
    <s v="ITEM3"/>
    <s v="DESCRIPTION3"/>
    <n v="1"/>
    <n v="891"/>
    <n v="891"/>
    <d v="2016-04-14T00:00:00"/>
    <d v="2016-04-30T00:00:00"/>
  </r>
  <r>
    <x v="2"/>
    <s v="Category1"/>
    <s v="ITEM2"/>
    <s v="DESCRIPTION2"/>
    <n v="1"/>
    <n v="137"/>
    <n v="137"/>
    <d v="2016-04-14T00:00:00"/>
    <d v="2016-04-30T00:00:00"/>
  </r>
  <r>
    <x v="2"/>
    <s v="Category1"/>
    <s v="ITEM1"/>
    <s v="DESCRIPTION1"/>
    <n v="1"/>
    <n v="620"/>
    <n v="620"/>
    <d v="2016-04-14T00:00:00"/>
    <d v="2016-04-30T00:00:00"/>
  </r>
  <r>
    <x v="2"/>
    <s v="Category3"/>
    <s v="ITEM5"/>
    <s v="DESCRIPTION5"/>
    <n v="1"/>
    <n v="406"/>
    <n v="406"/>
    <d v="2016-04-14T00:00:00"/>
    <d v="2016-04-30T00:00:00"/>
  </r>
  <r>
    <x v="2"/>
    <s v="Category2"/>
    <s v="ITEM4"/>
    <s v="DESCRIPTION4"/>
    <n v="1"/>
    <n v="137"/>
    <n v="137"/>
    <d v="2016-04-14T00:00:00"/>
    <d v="2016-04-30T00:00:00"/>
  </r>
  <r>
    <x v="2"/>
    <s v="Category1"/>
    <s v="ITEM1"/>
    <s v="DESCRIPTION1"/>
    <n v="1"/>
    <n v="330"/>
    <n v="330"/>
    <d v="2016-04-14T00:00:00"/>
    <d v="2016-04-30T00:00:00"/>
  </r>
  <r>
    <x v="2"/>
    <s v="Category3"/>
    <s v="ITEM5"/>
    <s v="DESCRIPTION5"/>
    <n v="1"/>
    <n v="813"/>
    <n v="813"/>
    <d v="2016-04-14T00:00:00"/>
    <d v="2016-04-30T00:00:00"/>
  </r>
  <r>
    <x v="2"/>
    <s v="Category3"/>
    <s v="ITEM5"/>
    <s v="DESCRIPTION5"/>
    <n v="1"/>
    <n v="125"/>
    <n v="125"/>
    <d v="2016-04-14T00:00:00"/>
    <d v="2016-04-30T00:00:00"/>
  </r>
  <r>
    <x v="2"/>
    <s v="Category2"/>
    <s v="ITEM4"/>
    <s v="DESCRIPTION4"/>
    <n v="1"/>
    <n v="630"/>
    <n v="630"/>
    <d v="2016-04-14T00:00:00"/>
    <d v="2016-04-30T00:00:00"/>
  </r>
  <r>
    <x v="2"/>
    <s v="Category1"/>
    <s v="ITEM1"/>
    <s v="DESCRIPTION1"/>
    <n v="1"/>
    <n v="500"/>
    <n v="500"/>
    <d v="2016-04-14T00:00:00"/>
    <d v="2016-04-30T00:00:00"/>
  </r>
  <r>
    <x v="2"/>
    <s v="Category2"/>
    <s v="ITEM3"/>
    <s v="DESCRIPTION3"/>
    <n v="1"/>
    <n v="113"/>
    <n v="113"/>
    <d v="2016-04-14T00:00:00"/>
    <d v="2016-04-30T00:00:00"/>
  </r>
  <r>
    <x v="2"/>
    <s v="Category1"/>
    <s v="ITEM1"/>
    <s v="DESCRIPTION1"/>
    <n v="1"/>
    <n v="499"/>
    <n v="499"/>
    <d v="2016-04-14T00:00:00"/>
    <d v="2016-04-30T00:00:00"/>
  </r>
  <r>
    <x v="2"/>
    <s v="Category2"/>
    <s v="ITEM4"/>
    <s v="DESCRIPTION4"/>
    <n v="1"/>
    <n v="840"/>
    <n v="840"/>
    <d v="2016-04-14T00:00:00"/>
    <d v="2016-04-30T00:00:00"/>
  </r>
  <r>
    <x v="2"/>
    <s v="Category2"/>
    <s v="ITEM4"/>
    <s v="DESCRIPTION4"/>
    <n v="1"/>
    <n v="186"/>
    <n v="186"/>
    <d v="2016-04-14T00:00:00"/>
    <d v="2016-04-30T00:00:00"/>
  </r>
  <r>
    <x v="2"/>
    <s v="Category1"/>
    <s v="ITEM1"/>
    <s v="DESCRIPTION1"/>
    <n v="1"/>
    <n v="329"/>
    <n v="329"/>
    <d v="2016-04-14T00:00:00"/>
    <d v="2016-04-30T00:00:00"/>
  </r>
  <r>
    <x v="2"/>
    <s v="Category2"/>
    <s v="ITEM3"/>
    <s v="DESCRIPTION3"/>
    <n v="1"/>
    <n v="276"/>
    <n v="276"/>
    <d v="2016-04-14T00:00:00"/>
    <d v="2016-04-30T00:00:00"/>
  </r>
  <r>
    <x v="2"/>
    <s v="Category1"/>
    <s v="ITEM2"/>
    <s v="DESCRIPTION2"/>
    <n v="1"/>
    <n v="564"/>
    <n v="564"/>
    <d v="2016-04-14T00:00:00"/>
    <d v="2016-04-30T00:00:00"/>
  </r>
  <r>
    <x v="2"/>
    <s v="Category1"/>
    <s v="ITEM2"/>
    <s v="DESCRIPTION2"/>
    <n v="1"/>
    <n v="600"/>
    <n v="600"/>
    <d v="2016-04-14T00:00:00"/>
    <d v="2016-04-30T00:00:00"/>
  </r>
  <r>
    <x v="2"/>
    <s v="Category3"/>
    <s v="ITEM5"/>
    <s v="DESCRIPTION5"/>
    <n v="1"/>
    <n v="853"/>
    <n v="853"/>
    <d v="2016-04-14T00:00:00"/>
    <d v="2016-04-30T00:00:00"/>
  </r>
  <r>
    <x v="2"/>
    <s v="Category2"/>
    <s v="ITEM3"/>
    <s v="DESCRIPTION3"/>
    <n v="1"/>
    <n v="113"/>
    <n v="113"/>
    <d v="2016-04-14T00:00:00"/>
    <d v="2016-04-30T00:00:00"/>
  </r>
  <r>
    <x v="2"/>
    <s v="Category2"/>
    <s v="ITEM3"/>
    <s v="DESCRIPTION3"/>
    <n v="1"/>
    <n v="795"/>
    <n v="795"/>
    <d v="2016-04-14T00:00:00"/>
    <d v="2016-04-30T00:00:00"/>
  </r>
  <r>
    <x v="2"/>
    <s v="Category2"/>
    <s v="ITEM3"/>
    <s v="DESCRIPTION3"/>
    <n v="1"/>
    <n v="974"/>
    <n v="974"/>
    <d v="2016-04-14T00:00:00"/>
    <d v="2016-04-30T00:00:00"/>
  </r>
  <r>
    <x v="2"/>
    <s v="Category2"/>
    <s v="ITEM3"/>
    <s v="DESCRIPTION3"/>
    <n v="1"/>
    <n v="112"/>
    <n v="112"/>
    <d v="2016-04-14T00:00:00"/>
    <d v="2016-04-30T00:00:00"/>
  </r>
  <r>
    <x v="2"/>
    <s v="Category2"/>
    <s v="ITEM3"/>
    <s v="DESCRIPTION3"/>
    <n v="1"/>
    <n v="464"/>
    <n v="464"/>
    <d v="2016-04-14T00:00:00"/>
    <d v="2016-04-30T00:00:00"/>
  </r>
  <r>
    <x v="2"/>
    <s v="Category1"/>
    <s v="ITEM2"/>
    <s v="DESCRIPTION2"/>
    <n v="1"/>
    <n v="271"/>
    <n v="271"/>
    <d v="2016-04-14T00:00:00"/>
    <d v="2016-04-30T00:00:00"/>
  </r>
  <r>
    <x v="2"/>
    <s v="Category3"/>
    <s v="ITEM5"/>
    <s v="DESCRIPTION5"/>
    <n v="1"/>
    <n v="934"/>
    <n v="934"/>
    <d v="2016-04-14T00:00:00"/>
    <d v="2016-04-30T00:00:00"/>
  </r>
  <r>
    <x v="2"/>
    <s v="Category2"/>
    <s v="ITEM3"/>
    <s v="DESCRIPTION3"/>
    <n v="1"/>
    <n v="480"/>
    <n v="480"/>
    <d v="2016-04-14T00:00:00"/>
    <d v="2016-04-30T00:00:00"/>
  </r>
  <r>
    <x v="2"/>
    <s v="Category1"/>
    <s v="ITEM2"/>
    <s v="DESCRIPTION2"/>
    <n v="1"/>
    <n v="604"/>
    <n v="604"/>
    <d v="2016-04-14T00:00:00"/>
    <d v="2016-04-30T00:00:00"/>
  </r>
  <r>
    <x v="2"/>
    <s v="Category1"/>
    <s v="ITEM1"/>
    <s v="DESCRIPTION1"/>
    <n v="1"/>
    <n v="376"/>
    <n v="376"/>
    <d v="2016-04-14T00:00:00"/>
    <d v="2016-04-30T00:00:00"/>
  </r>
  <r>
    <x v="2"/>
    <s v="Category1"/>
    <s v="ITEM1"/>
    <s v="DESCRIPTION1"/>
    <n v="1"/>
    <n v="355"/>
    <n v="355"/>
    <d v="2016-04-15T00:00:00"/>
    <d v="2016-04-30T00:00:00"/>
  </r>
  <r>
    <x v="2"/>
    <s v="Category3"/>
    <s v="ITEM5"/>
    <s v="DESCRIPTION5"/>
    <n v="1"/>
    <n v="133"/>
    <n v="133"/>
    <d v="2016-04-15T00:00:00"/>
    <d v="2016-04-30T00:00:00"/>
  </r>
  <r>
    <x v="2"/>
    <s v="Category2"/>
    <s v="ITEM4"/>
    <s v="DESCRIPTION4"/>
    <n v="1"/>
    <n v="729"/>
    <n v="729"/>
    <d v="2016-04-15T00:00:00"/>
    <d v="2016-04-30T00:00:00"/>
  </r>
  <r>
    <x v="2"/>
    <s v="Category2"/>
    <s v="ITEM3"/>
    <s v="DESCRIPTION3"/>
    <n v="1"/>
    <n v="143"/>
    <n v="143"/>
    <d v="2016-04-15T00:00:00"/>
    <d v="2016-04-30T00:00:00"/>
  </r>
  <r>
    <x v="2"/>
    <s v="Category2"/>
    <s v="ITEM3"/>
    <s v="DESCRIPTION3"/>
    <n v="1"/>
    <n v="329"/>
    <n v="329"/>
    <d v="2016-04-15T00:00:00"/>
    <d v="2016-04-30T00:00:00"/>
  </r>
  <r>
    <x v="2"/>
    <s v="Category3"/>
    <s v="ITEM5"/>
    <s v="DESCRIPTION5"/>
    <n v="1"/>
    <n v="611"/>
    <n v="611"/>
    <d v="2016-04-15T00:00:00"/>
    <d v="2016-04-30T00:00:00"/>
  </r>
  <r>
    <x v="2"/>
    <s v="Category2"/>
    <s v="ITEM3"/>
    <s v="DESCRIPTION3"/>
    <n v="1"/>
    <n v="498"/>
    <n v="498"/>
    <d v="2016-04-15T00:00:00"/>
    <d v="2016-04-30T00:00:00"/>
  </r>
  <r>
    <x v="2"/>
    <s v="Category3"/>
    <s v="ITEM5"/>
    <s v="DESCRIPTION5"/>
    <n v="1"/>
    <n v="920"/>
    <n v="920"/>
    <d v="2016-04-15T00:00:00"/>
    <d v="2016-04-30T00:00:00"/>
  </r>
  <r>
    <x v="2"/>
    <s v="Category3"/>
    <s v="ITEM5"/>
    <s v="DESCRIPTION5"/>
    <n v="1"/>
    <n v="499"/>
    <n v="499"/>
    <d v="2016-04-15T00:00:00"/>
    <d v="2016-04-30T00:00:00"/>
  </r>
  <r>
    <x v="2"/>
    <s v="Category3"/>
    <s v="ITEM5"/>
    <s v="DESCRIPTION5"/>
    <n v="1"/>
    <n v="723"/>
    <n v="723"/>
    <d v="2016-04-15T00:00:00"/>
    <d v="2016-04-30T00:00:00"/>
  </r>
  <r>
    <x v="2"/>
    <s v="Category3"/>
    <s v="ITEM5"/>
    <s v="DESCRIPTION5"/>
    <n v="1"/>
    <n v="712"/>
    <n v="712"/>
    <d v="2016-04-15T00:00:00"/>
    <d v="2016-04-30T00:00:00"/>
  </r>
  <r>
    <x v="2"/>
    <s v="Category1"/>
    <s v="ITEM2"/>
    <s v="DESCRIPTION2"/>
    <n v="1"/>
    <n v="349"/>
    <n v="349"/>
    <d v="2016-04-15T00:00:00"/>
    <d v="2016-04-30T00:00:00"/>
  </r>
  <r>
    <x v="2"/>
    <s v="Category1"/>
    <s v="ITEM1"/>
    <s v="DESCRIPTION1"/>
    <n v="1"/>
    <n v="547"/>
    <n v="547"/>
    <d v="2016-04-15T00:00:00"/>
    <d v="2016-04-30T00:00:00"/>
  </r>
  <r>
    <x v="2"/>
    <s v="Category1"/>
    <s v="ITEM1"/>
    <s v="DESCRIPTION1"/>
    <n v="1"/>
    <n v="873"/>
    <n v="873"/>
    <d v="2016-04-15T00:00:00"/>
    <d v="2016-04-30T00:00:00"/>
  </r>
  <r>
    <x v="2"/>
    <s v="Category1"/>
    <s v="ITEM2"/>
    <s v="DESCRIPTION2"/>
    <n v="1"/>
    <n v="879"/>
    <n v="879"/>
    <d v="2016-04-15T00:00:00"/>
    <d v="2016-04-30T00:00:00"/>
  </r>
  <r>
    <x v="2"/>
    <s v="Category2"/>
    <s v="ITEM4"/>
    <s v="DESCRIPTION4"/>
    <n v="1"/>
    <n v="580"/>
    <n v="580"/>
    <d v="2016-04-15T00:00:00"/>
    <d v="2016-04-30T00:00:00"/>
  </r>
  <r>
    <x v="2"/>
    <s v="Category2"/>
    <s v="ITEM4"/>
    <s v="DESCRIPTION4"/>
    <n v="1"/>
    <n v="451"/>
    <n v="451"/>
    <d v="2016-04-15T00:00:00"/>
    <d v="2016-04-30T00:00:00"/>
  </r>
  <r>
    <x v="2"/>
    <s v="Category3"/>
    <s v="ITEM5"/>
    <s v="DESCRIPTION5"/>
    <n v="1"/>
    <n v="299"/>
    <n v="299"/>
    <d v="2016-04-15T00:00:00"/>
    <d v="2016-04-30T00:00:00"/>
  </r>
  <r>
    <x v="2"/>
    <s v="Category1"/>
    <s v="ITEM2"/>
    <s v="DESCRIPTION2"/>
    <n v="1"/>
    <n v="697"/>
    <n v="697"/>
    <d v="2016-04-15T00:00:00"/>
    <d v="2016-04-30T00:00:00"/>
  </r>
  <r>
    <x v="2"/>
    <s v="Category1"/>
    <s v="ITEM1"/>
    <s v="DESCRIPTION1"/>
    <n v="1"/>
    <n v="705"/>
    <n v="705"/>
    <d v="2016-04-15T00:00:00"/>
    <d v="2016-04-30T00:00:00"/>
  </r>
  <r>
    <x v="2"/>
    <s v="Category1"/>
    <s v="ITEM2"/>
    <s v="DESCRIPTION2"/>
    <n v="1"/>
    <n v="431"/>
    <n v="431"/>
    <d v="2016-04-15T00:00:00"/>
    <d v="2016-04-30T00:00:00"/>
  </r>
  <r>
    <x v="2"/>
    <s v="Category3"/>
    <s v="ITEM5"/>
    <s v="DESCRIPTION5"/>
    <n v="1"/>
    <n v="779"/>
    <n v="933"/>
    <d v="2016-04-15T00:00:00"/>
    <d v="2016-04-30T00:00:00"/>
  </r>
  <r>
    <x v="2"/>
    <s v="Category2"/>
    <s v="ITEM3"/>
    <s v="DESCRIPTION3"/>
    <n v="1"/>
    <n v="897"/>
    <n v="1139"/>
    <d v="2016-04-15T00:00:00"/>
    <d v="2016-04-30T00:00:00"/>
  </r>
  <r>
    <x v="2"/>
    <s v="Category2"/>
    <s v="ITEM3"/>
    <s v="DESCRIPTION3"/>
    <n v="1"/>
    <n v="582"/>
    <n v="1019"/>
    <d v="2016-04-15T00:00:00"/>
    <d v="2016-04-30T00:00:00"/>
  </r>
  <r>
    <x v="2"/>
    <s v="Category2"/>
    <s v="ITEM4"/>
    <s v="DESCRIPTION4"/>
    <n v="1"/>
    <n v="845"/>
    <n v="847"/>
    <d v="2016-04-15T00:00:00"/>
    <d v="2016-04-30T00:00:00"/>
  </r>
  <r>
    <x v="2"/>
    <s v="Category2"/>
    <s v="ITEM4"/>
    <s v="DESCRIPTION4"/>
    <n v="1"/>
    <n v="283"/>
    <n v="1095"/>
    <d v="2016-04-15T00:00:00"/>
    <d v="2016-04-30T00:00:00"/>
  </r>
  <r>
    <x v="2"/>
    <s v="Category3"/>
    <s v="ITEM5"/>
    <s v="DESCRIPTION5"/>
    <n v="1"/>
    <n v="439"/>
    <n v="1236"/>
    <d v="2016-04-15T00:00:00"/>
    <d v="2016-04-30T00:00:00"/>
  </r>
  <r>
    <x v="2"/>
    <s v="Category2"/>
    <s v="ITEM3"/>
    <s v="DESCRIPTION3"/>
    <n v="1"/>
    <n v="398"/>
    <n v="308"/>
    <d v="2016-04-15T00:00:00"/>
    <d v="2016-04-30T00:00:00"/>
  </r>
  <r>
    <x v="2"/>
    <s v="Category2"/>
    <s v="ITEM3"/>
    <s v="DESCRIPTION3"/>
    <n v="1"/>
    <n v="401"/>
    <n v="73"/>
    <d v="2016-04-15T00:00:00"/>
    <d v="2016-04-30T00:00:00"/>
  </r>
  <r>
    <x v="2"/>
    <s v="Category2"/>
    <s v="ITEM3"/>
    <s v="DESCRIPTION3"/>
    <n v="1"/>
    <n v="430"/>
    <n v="310"/>
    <d v="2016-04-15T00:00:00"/>
    <d v="2016-04-30T00:00:00"/>
  </r>
  <r>
    <x v="2"/>
    <s v="Category2"/>
    <s v="ITEM3"/>
    <s v="DESCRIPTION3"/>
    <n v="1"/>
    <n v="713"/>
    <n v="831"/>
    <d v="2016-04-15T00:00:00"/>
    <d v="2016-04-30T00:00:00"/>
  </r>
  <r>
    <x v="2"/>
    <s v="Category2"/>
    <s v="ITEM4"/>
    <s v="DESCRIPTION4"/>
    <n v="1"/>
    <n v="387"/>
    <n v="456"/>
    <d v="2016-04-15T00:00:00"/>
    <d v="2016-04-30T00:00:00"/>
  </r>
  <r>
    <x v="2"/>
    <s v="Category1"/>
    <s v="ITEM2"/>
    <s v="DESCRIPTION2"/>
    <n v="1"/>
    <n v="725"/>
    <n v="941"/>
    <d v="2016-04-15T00:00:00"/>
    <d v="2016-04-30T00:00:00"/>
  </r>
  <r>
    <x v="2"/>
    <s v="Category1"/>
    <s v="ITEM1"/>
    <s v="DESCRIPTION1"/>
    <n v="1"/>
    <n v="694"/>
    <n v="77"/>
    <d v="2016-04-15T00:00:00"/>
    <d v="2016-04-30T00:00:00"/>
  </r>
  <r>
    <x v="2"/>
    <s v="Category2"/>
    <s v="ITEM3"/>
    <s v="DESCRIPTION3"/>
    <n v="1"/>
    <n v="931"/>
    <n v="472"/>
    <d v="2016-04-15T00:00:00"/>
    <d v="2016-04-30T00:00:00"/>
  </r>
  <r>
    <x v="2"/>
    <s v="Category2"/>
    <s v="ITEM3"/>
    <s v="DESCRIPTION3"/>
    <n v="1"/>
    <n v="379"/>
    <n v="375"/>
    <d v="2016-04-15T00:00:00"/>
    <d v="2016-04-30T00:00:00"/>
  </r>
  <r>
    <x v="2"/>
    <s v="Category2"/>
    <s v="ITEM4"/>
    <s v="DESCRIPTION4"/>
    <n v="1"/>
    <n v="122"/>
    <n v="1329"/>
    <d v="2016-04-15T00:00:00"/>
    <d v="2016-04-30T00:00:00"/>
  </r>
  <r>
    <x v="2"/>
    <s v="Category2"/>
    <s v="ITEM3"/>
    <s v="DESCRIPTION3"/>
    <n v="1"/>
    <n v="276"/>
    <n v="377"/>
    <d v="2016-04-15T00:00:00"/>
    <d v="2016-04-30T00:00:00"/>
  </r>
  <r>
    <x v="2"/>
    <s v="Category2"/>
    <s v="ITEM3"/>
    <s v="DESCRIPTION3"/>
    <n v="1"/>
    <n v="432"/>
    <n v="1131"/>
    <d v="2016-04-15T00:00:00"/>
    <d v="2016-04-30T00:00:00"/>
  </r>
  <r>
    <x v="2"/>
    <s v="Category2"/>
    <s v="ITEM3"/>
    <s v="DESCRIPTION3"/>
    <n v="1"/>
    <n v="975"/>
    <n v="229"/>
    <d v="2016-04-15T00:00:00"/>
    <d v="2016-04-30T00:00:00"/>
  </r>
  <r>
    <x v="2"/>
    <s v="Category2"/>
    <s v="ITEM4"/>
    <s v="DESCRIPTION4"/>
    <n v="1"/>
    <n v="544"/>
    <n v="489"/>
    <d v="2016-04-15T00:00:00"/>
    <d v="2016-04-30T00:00:00"/>
  </r>
  <r>
    <x v="2"/>
    <s v="Category2"/>
    <s v="ITEM3"/>
    <s v="DESCRIPTION3"/>
    <n v="1"/>
    <n v="547"/>
    <n v="1070"/>
    <d v="2016-04-15T00:00:00"/>
    <d v="2016-04-30T00:00:00"/>
  </r>
  <r>
    <x v="2"/>
    <s v="Category1"/>
    <s v="ITEM1"/>
    <s v="DESCRIPTION1"/>
    <n v="1"/>
    <n v="353"/>
    <n v="1147"/>
    <d v="2016-04-15T00:00:00"/>
    <d v="2016-04-30T00:00:00"/>
  </r>
  <r>
    <x v="2"/>
    <s v="Category1"/>
    <s v="ITEM2"/>
    <s v="DESCRIPTION2"/>
    <n v="1"/>
    <n v="820"/>
    <n v="458"/>
    <d v="2016-04-15T00:00:00"/>
    <d v="2016-04-30T00:00:00"/>
  </r>
  <r>
    <x v="2"/>
    <s v="Category1"/>
    <s v="ITEM1"/>
    <s v="DESCRIPTION1"/>
    <n v="1"/>
    <n v="200"/>
    <n v="362"/>
    <d v="2016-04-15T00:00:00"/>
    <d v="2016-04-30T00:00:00"/>
  </r>
  <r>
    <x v="2"/>
    <s v="Category2"/>
    <s v="ITEM4"/>
    <s v="DESCRIPTION4"/>
    <n v="1"/>
    <n v="733"/>
    <n v="757"/>
    <d v="2016-04-15T00:00:00"/>
    <d v="2016-04-30T00:00:00"/>
  </r>
  <r>
    <x v="2"/>
    <s v="Category2"/>
    <s v="ITEM4"/>
    <s v="DESCRIPTION4"/>
    <n v="1"/>
    <n v="488"/>
    <n v="757"/>
    <d v="2016-04-15T00:00:00"/>
    <d v="2016-04-30T00:00:00"/>
  </r>
  <r>
    <x v="2"/>
    <s v="Category2"/>
    <s v="ITEM4"/>
    <s v="DESCRIPTION4"/>
    <n v="1"/>
    <n v="998"/>
    <n v="739"/>
    <d v="2016-04-15T00:00:00"/>
    <d v="2016-04-30T00:00:00"/>
  </r>
  <r>
    <x v="2"/>
    <s v="Category3"/>
    <s v="ITEM5"/>
    <s v="DESCRIPTION5"/>
    <n v="1"/>
    <n v="140"/>
    <n v="1426"/>
    <d v="2016-04-15T00:00:00"/>
    <d v="2016-04-30T00:00:00"/>
  </r>
  <r>
    <x v="2"/>
    <s v="Category2"/>
    <s v="ITEM3"/>
    <s v="DESCRIPTION3"/>
    <n v="1"/>
    <n v="698"/>
    <n v="1398"/>
    <d v="2016-04-15T00:00:00"/>
    <d v="2016-04-30T00:00:00"/>
  </r>
  <r>
    <x v="2"/>
    <s v="Category1"/>
    <s v="ITEM1"/>
    <s v="DESCRIPTION1"/>
    <n v="1"/>
    <n v="338"/>
    <n v="1330"/>
    <d v="2016-04-16T00:00:00"/>
    <d v="2016-04-30T00:00:00"/>
  </r>
  <r>
    <x v="2"/>
    <s v="Category2"/>
    <s v="ITEM4"/>
    <s v="DESCRIPTION4"/>
    <n v="1"/>
    <n v="497"/>
    <n v="871"/>
    <d v="2016-04-16T00:00:00"/>
    <d v="2016-04-30T00:00:00"/>
  </r>
  <r>
    <x v="2"/>
    <s v="Category2"/>
    <s v="ITEM3"/>
    <s v="DESCRIPTION3"/>
    <n v="1"/>
    <n v="135"/>
    <n v="398"/>
    <d v="2016-04-16T00:00:00"/>
    <d v="2016-04-30T00:00:00"/>
  </r>
  <r>
    <x v="2"/>
    <s v="Category1"/>
    <s v="ITEM2"/>
    <s v="DESCRIPTION2"/>
    <n v="1"/>
    <n v="447"/>
    <n v="1053"/>
    <d v="2016-04-16T00:00:00"/>
    <d v="2016-04-30T00:00:00"/>
  </r>
  <r>
    <x v="2"/>
    <s v="Category2"/>
    <s v="ITEM3"/>
    <s v="DESCRIPTION3"/>
    <n v="1"/>
    <n v="773"/>
    <n v="776"/>
    <d v="2016-04-16T00:00:00"/>
    <d v="2016-04-30T00:00:00"/>
  </r>
  <r>
    <x v="2"/>
    <s v="Category2"/>
    <s v="ITEM3"/>
    <s v="DESCRIPTION3"/>
    <n v="1"/>
    <n v="365"/>
    <n v="901"/>
    <d v="2016-04-16T00:00:00"/>
    <d v="2016-04-30T00:00:00"/>
  </r>
  <r>
    <x v="1"/>
    <s v="Category2"/>
    <s v="ITEM3"/>
    <s v="DESCRIPTION3"/>
    <n v="1"/>
    <n v="302"/>
    <n v="982"/>
    <d v="2016-04-16T00:00:00"/>
    <d v="2016-04-30T00:00:00"/>
  </r>
  <r>
    <x v="0"/>
    <s v="Category1"/>
    <s v="ITEM2"/>
    <s v="DESCRIPTION2"/>
    <n v="1"/>
    <n v="815"/>
    <n v="1293"/>
    <d v="2016-04-16T00:00:00"/>
    <d v="2016-04-30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U4:U10" firstHeaderRow="1" firstDataRow="1" firstDataCol="1"/>
  <pivotFields count="9">
    <pivotField axis="axisRow" compact="0" outline="0" showAll="0">
      <items count="14">
        <item n="CUSTOMER 1" x="3"/>
        <item n="CUSTOMER 2" x="4"/>
        <item n="CUSTOMER 3" x="1"/>
        <item n="CUSTOMER 4" x="0"/>
        <item n="CUSTOMER 5" x="2"/>
        <item n="CUSTOMER 6" x="5"/>
        <item m="1" x="7"/>
        <item m="1" x="8"/>
        <item m="1" x="9"/>
        <item m="1" x="12"/>
        <item m="1" x="6"/>
        <item m="1" x="11"/>
        <item m="1" x="1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numFmtId="164" outline="0" showAll="0"/>
    <pivotField compact="0" numFmtId="164" outline="0" showAll="0"/>
    <pivotField compact="0" numFmtId="165" outline="0" showAll="0"/>
    <pivotField compact="0" numFmtId="166" outline="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formats count="6">
    <format dxfId="5">
      <pivotArea type="all" dataOnly="0" outline="0" fieldPosition="0"/>
    </format>
    <format dxfId="4">
      <pivotArea field="0" type="button" dataOnly="0" labelOnly="1" outline="0" axis="axisRow" fieldPosition="0"/>
    </format>
    <format dxfId="3">
      <pivotArea dataOnly="0" labelOnly="1" outline="0" fieldPosition="0">
        <references count="1">
          <reference field="0" count="0"/>
        </references>
      </pivotArea>
    </format>
    <format dxfId="2">
      <pivotArea type="all" dataOnly="0" outline="0" fieldPosition="0"/>
    </format>
    <format dxfId="1">
      <pivotArea field="0" type="button" dataOnly="0" labelOnly="1" outline="0" axis="axisRow" fieldPosition="0"/>
    </format>
    <format dxfId="0">
      <pivotArea dataOnly="0" labelOnly="1" outline="0" fieldPosition="0">
        <references count="1">
          <reference field="0" count="0"/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Data_TABLE" displayName="Data_TABLE" ref="B2:J17402" totalsRowShown="0" headerRowDxfId="16" dataDxfId="15">
  <autoFilter ref="B2:J17402"/>
  <tableColumns count="9">
    <tableColumn id="1" name="Customer" dataDxfId="14"/>
    <tableColumn id="2" name="Product Category" dataDxfId="13"/>
    <tableColumn id="3" name="Product Type" dataDxfId="12"/>
    <tableColumn id="4" name="Description" dataDxfId="11"/>
    <tableColumn id="5" name="Qty" dataDxfId="10"/>
    <tableColumn id="6" name="Unit Price" dataDxfId="9"/>
    <tableColumn id="7" name="Total Value Sold" dataDxfId="8"/>
    <tableColumn id="9" name="Date Sold" dataDxfId="7"/>
    <tableColumn id="8" name="EOM Date" dataDxfId="6">
      <calculatedColumnFormula>EOMONTH(Data_TABLE[[#This Row],[Date Sold]],0)</calculatedColumnFormula>
    </tableColumn>
  </tableColumns>
  <tableStyleInfo name="TableStyleDark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Z1"/>
  <sheetViews>
    <sheetView workbookViewId="0"/>
  </sheetViews>
  <sheetFormatPr defaultRowHeight="15" x14ac:dyDescent="0.25"/>
  <sheetData>
    <row r="1" spans="26:26" x14ac:dyDescent="0.25">
      <c r="Z1">
        <f>Calc!$D$9</f>
        <v>6900000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17402"/>
  <sheetViews>
    <sheetView showGridLines="0" zoomScale="90" zoomScaleNormal="90" workbookViewId="0">
      <pane ySplit="2" topLeftCell="A3" activePane="bottomLeft" state="frozen"/>
      <selection pane="bottomLeft" activeCell="N167" sqref="N167"/>
    </sheetView>
  </sheetViews>
  <sheetFormatPr defaultRowHeight="15" x14ac:dyDescent="0.25"/>
  <cols>
    <col min="2" max="2" width="12.140625" style="3" bestFit="1" customWidth="1"/>
    <col min="3" max="3" width="18.85546875" style="3" bestFit="1" customWidth="1"/>
    <col min="4" max="4" width="15" style="3" bestFit="1" customWidth="1"/>
    <col min="5" max="5" width="13.85546875" style="3" bestFit="1" customWidth="1"/>
    <col min="6" max="6" width="6.42578125" style="3" bestFit="1" customWidth="1"/>
    <col min="7" max="7" width="12" style="4" bestFit="1" customWidth="1"/>
    <col min="8" max="8" width="17.7109375" style="4" bestFit="1" customWidth="1"/>
    <col min="9" max="9" width="13.28515625" style="3" bestFit="1" customWidth="1"/>
    <col min="10" max="10" width="12.140625" style="10" bestFit="1" customWidth="1"/>
    <col min="15" max="15" width="11" bestFit="1" customWidth="1"/>
  </cols>
  <sheetData>
    <row r="2" spans="2:15" x14ac:dyDescent="0.25">
      <c r="B2" s="6" t="s">
        <v>5</v>
      </c>
      <c r="C2" s="5" t="s">
        <v>53</v>
      </c>
      <c r="D2" s="5" t="s">
        <v>47</v>
      </c>
      <c r="E2" s="5" t="s">
        <v>0</v>
      </c>
      <c r="F2" s="5" t="s">
        <v>1</v>
      </c>
      <c r="G2" s="6" t="s">
        <v>2</v>
      </c>
      <c r="H2" s="6" t="s">
        <v>3</v>
      </c>
      <c r="I2" s="8" t="s">
        <v>4</v>
      </c>
      <c r="J2" s="9" t="s">
        <v>11</v>
      </c>
    </row>
    <row r="3" spans="2:15" x14ac:dyDescent="0.25">
      <c r="B3" s="1" t="s">
        <v>39</v>
      </c>
      <c r="C3" s="3" t="s">
        <v>54</v>
      </c>
      <c r="D3" s="2" t="s">
        <v>48</v>
      </c>
      <c r="E3" s="3" t="s">
        <v>42</v>
      </c>
      <c r="F3" s="3">
        <v>1</v>
      </c>
      <c r="G3" s="4">
        <v>275</v>
      </c>
      <c r="H3" s="4">
        <v>275</v>
      </c>
      <c r="I3" s="7">
        <v>42113</v>
      </c>
      <c r="J3" s="10">
        <f>EOMONTH(Data_TABLE[[#This Row],[Date Sold]],0)</f>
        <v>42124</v>
      </c>
    </row>
    <row r="4" spans="2:15" x14ac:dyDescent="0.25">
      <c r="B4" s="1" t="s">
        <v>38</v>
      </c>
      <c r="C4" s="3" t="s">
        <v>54</v>
      </c>
      <c r="D4" s="2" t="s">
        <v>48</v>
      </c>
      <c r="E4" s="3" t="s">
        <v>42</v>
      </c>
      <c r="F4" s="3">
        <v>2</v>
      </c>
      <c r="G4" s="4">
        <v>275</v>
      </c>
      <c r="H4" s="4">
        <v>550</v>
      </c>
      <c r="I4" s="7">
        <v>42113</v>
      </c>
      <c r="J4" s="10">
        <f>EOMONTH(Data_TABLE[[#This Row],[Date Sold]],0)</f>
        <v>42124</v>
      </c>
    </row>
    <row r="5" spans="2:15" x14ac:dyDescent="0.25">
      <c r="B5" s="1" t="s">
        <v>40</v>
      </c>
      <c r="C5" s="3" t="s">
        <v>55</v>
      </c>
      <c r="D5" s="2" t="s">
        <v>49</v>
      </c>
      <c r="E5" s="3" t="s">
        <v>43</v>
      </c>
      <c r="F5" s="3">
        <v>2</v>
      </c>
      <c r="G5" s="4">
        <v>60</v>
      </c>
      <c r="H5" s="4">
        <v>120</v>
      </c>
      <c r="I5" s="7">
        <v>42113</v>
      </c>
      <c r="J5" s="10">
        <f>EOMONTH(Data_TABLE[[#This Row],[Date Sold]],0)</f>
        <v>42124</v>
      </c>
    </row>
    <row r="6" spans="2:15" x14ac:dyDescent="0.25">
      <c r="B6" s="1" t="s">
        <v>40</v>
      </c>
      <c r="C6" s="3" t="s">
        <v>55</v>
      </c>
      <c r="D6" s="2" t="s">
        <v>49</v>
      </c>
      <c r="E6" s="3" t="s">
        <v>43</v>
      </c>
      <c r="F6" s="3">
        <v>3</v>
      </c>
      <c r="G6" s="4">
        <v>60</v>
      </c>
      <c r="H6" s="4">
        <v>1100</v>
      </c>
      <c r="I6" s="7">
        <v>42113</v>
      </c>
      <c r="J6" s="10">
        <f>EOMONTH(Data_TABLE[[#This Row],[Date Sold]],0)</f>
        <v>42124</v>
      </c>
    </row>
    <row r="7" spans="2:15" x14ac:dyDescent="0.25">
      <c r="B7" s="1" t="s">
        <v>40</v>
      </c>
      <c r="C7" s="3" t="s">
        <v>56</v>
      </c>
      <c r="D7" s="2" t="s">
        <v>50</v>
      </c>
      <c r="E7" s="3" t="s">
        <v>44</v>
      </c>
      <c r="F7" s="3">
        <v>5</v>
      </c>
      <c r="G7" s="4">
        <v>140</v>
      </c>
      <c r="H7" s="4">
        <v>1100</v>
      </c>
      <c r="I7" s="7">
        <v>42113</v>
      </c>
      <c r="J7" s="10">
        <f>EOMONTH(Data_TABLE[[#This Row],[Date Sold]],0)</f>
        <v>42124</v>
      </c>
    </row>
    <row r="8" spans="2:15" x14ac:dyDescent="0.25">
      <c r="B8" s="1" t="s">
        <v>40</v>
      </c>
      <c r="C8" s="3" t="s">
        <v>55</v>
      </c>
      <c r="D8" s="2" t="s">
        <v>51</v>
      </c>
      <c r="E8" s="3" t="s">
        <v>45</v>
      </c>
      <c r="F8" s="3">
        <v>2</v>
      </c>
      <c r="G8" s="4">
        <v>119</v>
      </c>
      <c r="H8" s="4">
        <v>1100</v>
      </c>
      <c r="I8" s="7">
        <v>42113</v>
      </c>
      <c r="J8" s="10">
        <f>EOMONTH(Data_TABLE[[#This Row],[Date Sold]],0)</f>
        <v>42124</v>
      </c>
    </row>
    <row r="9" spans="2:15" x14ac:dyDescent="0.25">
      <c r="B9" s="1" t="s">
        <v>40</v>
      </c>
      <c r="C9" s="3" t="s">
        <v>54</v>
      </c>
      <c r="D9" s="2" t="s">
        <v>48</v>
      </c>
      <c r="E9" s="3" t="s">
        <v>42</v>
      </c>
      <c r="F9" s="3">
        <v>4</v>
      </c>
      <c r="G9" s="4">
        <v>275</v>
      </c>
      <c r="H9" s="4">
        <v>1100</v>
      </c>
      <c r="I9" s="7">
        <v>42113</v>
      </c>
      <c r="J9" s="10">
        <f>EOMONTH(Data_TABLE[[#This Row],[Date Sold]],0)</f>
        <v>42124</v>
      </c>
      <c r="O9" s="42"/>
    </row>
    <row r="10" spans="2:15" x14ac:dyDescent="0.25">
      <c r="B10" s="1" t="s">
        <v>40</v>
      </c>
      <c r="C10" s="3" t="s">
        <v>56</v>
      </c>
      <c r="D10" s="2" t="s">
        <v>50</v>
      </c>
      <c r="E10" s="3" t="s">
        <v>44</v>
      </c>
      <c r="F10" s="3">
        <v>3</v>
      </c>
      <c r="G10" s="4">
        <v>140</v>
      </c>
      <c r="H10" s="4">
        <v>420</v>
      </c>
      <c r="I10" s="7">
        <v>42113</v>
      </c>
      <c r="J10" s="10">
        <f>EOMONTH(Data_TABLE[[#This Row],[Date Sold]],0)</f>
        <v>42124</v>
      </c>
    </row>
    <row r="11" spans="2:15" x14ac:dyDescent="0.25">
      <c r="B11" s="1" t="s">
        <v>40</v>
      </c>
      <c r="C11" s="3" t="s">
        <v>55</v>
      </c>
      <c r="D11" s="2" t="s">
        <v>51</v>
      </c>
      <c r="E11" s="3" t="s">
        <v>45</v>
      </c>
      <c r="F11" s="3">
        <v>1</v>
      </c>
      <c r="G11" s="4">
        <v>119</v>
      </c>
      <c r="H11" s="4">
        <v>119</v>
      </c>
      <c r="I11" s="7">
        <v>42113</v>
      </c>
      <c r="J11" s="10">
        <f>EOMONTH(Data_TABLE[[#This Row],[Date Sold]],0)</f>
        <v>42124</v>
      </c>
    </row>
    <row r="12" spans="2:15" x14ac:dyDescent="0.25">
      <c r="B12" s="1" t="s">
        <v>40</v>
      </c>
      <c r="C12" s="3" t="s">
        <v>56</v>
      </c>
      <c r="D12" s="2" t="s">
        <v>50</v>
      </c>
      <c r="E12" s="3" t="s">
        <v>44</v>
      </c>
      <c r="F12" s="3">
        <v>1</v>
      </c>
      <c r="G12" s="4">
        <v>140</v>
      </c>
      <c r="H12" s="4">
        <v>140</v>
      </c>
      <c r="I12" s="7">
        <v>42113</v>
      </c>
      <c r="J12" s="10">
        <f>EOMONTH(Data_TABLE[[#This Row],[Date Sold]],0)</f>
        <v>42124</v>
      </c>
    </row>
    <row r="13" spans="2:15" x14ac:dyDescent="0.25">
      <c r="B13" s="1" t="s">
        <v>40</v>
      </c>
      <c r="C13" s="3" t="s">
        <v>56</v>
      </c>
      <c r="D13" s="2" t="s">
        <v>52</v>
      </c>
      <c r="E13" s="3" t="s">
        <v>46</v>
      </c>
      <c r="F13" s="3">
        <v>1</v>
      </c>
      <c r="G13" s="4">
        <v>51</v>
      </c>
      <c r="H13" s="4">
        <v>51</v>
      </c>
      <c r="I13" s="7">
        <v>42113</v>
      </c>
      <c r="J13" s="10">
        <f>EOMONTH(Data_TABLE[[#This Row],[Date Sold]],0)</f>
        <v>42124</v>
      </c>
    </row>
    <row r="14" spans="2:15" x14ac:dyDescent="0.25">
      <c r="B14" s="1" t="s">
        <v>40</v>
      </c>
      <c r="C14" s="3" t="s">
        <v>56</v>
      </c>
      <c r="D14" s="2" t="s">
        <v>50</v>
      </c>
      <c r="E14" s="3" t="s">
        <v>44</v>
      </c>
      <c r="F14" s="3">
        <v>4</v>
      </c>
      <c r="G14" s="4">
        <v>140</v>
      </c>
      <c r="H14" s="4">
        <v>560</v>
      </c>
      <c r="I14" s="7">
        <v>42113</v>
      </c>
      <c r="J14" s="10">
        <f>EOMONTH(Data_TABLE[[#This Row],[Date Sold]],0)</f>
        <v>42124</v>
      </c>
    </row>
    <row r="15" spans="2:15" x14ac:dyDescent="0.25">
      <c r="B15" s="1" t="s">
        <v>40</v>
      </c>
      <c r="C15" s="3" t="s">
        <v>54</v>
      </c>
      <c r="D15" s="2" t="s">
        <v>48</v>
      </c>
      <c r="E15" s="3" t="s">
        <v>42</v>
      </c>
      <c r="F15" s="3">
        <v>4</v>
      </c>
      <c r="G15" s="4">
        <v>275</v>
      </c>
      <c r="H15" s="4">
        <v>1100</v>
      </c>
      <c r="I15" s="7">
        <v>42113</v>
      </c>
      <c r="J15" s="10">
        <f>EOMONTH(Data_TABLE[[#This Row],[Date Sold]],0)</f>
        <v>42124</v>
      </c>
    </row>
    <row r="16" spans="2:15" x14ac:dyDescent="0.25">
      <c r="B16" s="1" t="s">
        <v>40</v>
      </c>
      <c r="C16" s="3" t="s">
        <v>55</v>
      </c>
      <c r="D16" s="2" t="s">
        <v>49</v>
      </c>
      <c r="E16" s="3" t="s">
        <v>43</v>
      </c>
      <c r="F16" s="3">
        <v>5</v>
      </c>
      <c r="G16" s="4">
        <v>60</v>
      </c>
      <c r="H16" s="4">
        <v>300</v>
      </c>
      <c r="I16" s="7">
        <v>42113</v>
      </c>
      <c r="J16" s="10">
        <f>EOMONTH(Data_TABLE[[#This Row],[Date Sold]],0)</f>
        <v>42124</v>
      </c>
    </row>
    <row r="17" spans="2:10" x14ac:dyDescent="0.25">
      <c r="B17" s="1" t="s">
        <v>40</v>
      </c>
      <c r="C17" s="3" t="s">
        <v>55</v>
      </c>
      <c r="D17" s="2" t="s">
        <v>51</v>
      </c>
      <c r="E17" s="3" t="s">
        <v>45</v>
      </c>
      <c r="F17" s="3">
        <v>2</v>
      </c>
      <c r="G17" s="4">
        <v>119</v>
      </c>
      <c r="H17" s="4">
        <v>238</v>
      </c>
      <c r="I17" s="7">
        <v>42113</v>
      </c>
      <c r="J17" s="10">
        <f>EOMONTH(Data_TABLE[[#This Row],[Date Sold]],0)</f>
        <v>42124</v>
      </c>
    </row>
    <row r="18" spans="2:10" x14ac:dyDescent="0.25">
      <c r="B18" s="1" t="s">
        <v>40</v>
      </c>
      <c r="C18" s="3" t="s">
        <v>55</v>
      </c>
      <c r="D18" s="2" t="s">
        <v>51</v>
      </c>
      <c r="E18" s="3" t="s">
        <v>45</v>
      </c>
      <c r="F18" s="3">
        <v>5</v>
      </c>
      <c r="G18" s="4">
        <v>119</v>
      </c>
      <c r="H18" s="4">
        <v>595</v>
      </c>
      <c r="I18" s="7">
        <v>42113</v>
      </c>
      <c r="J18" s="10">
        <f>EOMONTH(Data_TABLE[[#This Row],[Date Sold]],0)</f>
        <v>42124</v>
      </c>
    </row>
    <row r="19" spans="2:10" x14ac:dyDescent="0.25">
      <c r="B19" s="1" t="s">
        <v>40</v>
      </c>
      <c r="C19" s="3" t="s">
        <v>56</v>
      </c>
      <c r="D19" s="2" t="s">
        <v>50</v>
      </c>
      <c r="E19" s="3" t="s">
        <v>44</v>
      </c>
      <c r="F19" s="3">
        <v>3</v>
      </c>
      <c r="G19" s="4">
        <v>140</v>
      </c>
      <c r="H19" s="4">
        <v>1500</v>
      </c>
      <c r="I19" s="7">
        <v>42113</v>
      </c>
      <c r="J19" s="10">
        <f>EOMONTH(Data_TABLE[[#This Row],[Date Sold]],0)</f>
        <v>42124</v>
      </c>
    </row>
    <row r="20" spans="2:10" x14ac:dyDescent="0.25">
      <c r="B20" s="1" t="s">
        <v>40</v>
      </c>
      <c r="C20" s="3" t="s">
        <v>56</v>
      </c>
      <c r="D20" s="2" t="s">
        <v>52</v>
      </c>
      <c r="E20" s="3" t="s">
        <v>46</v>
      </c>
      <c r="F20" s="3">
        <v>3</v>
      </c>
      <c r="G20" s="4">
        <v>51</v>
      </c>
      <c r="H20" s="4">
        <v>1500</v>
      </c>
      <c r="I20" s="7">
        <v>42113</v>
      </c>
      <c r="J20" s="10">
        <f>EOMONTH(Data_TABLE[[#This Row],[Date Sold]],0)</f>
        <v>42124</v>
      </c>
    </row>
    <row r="21" spans="2:10" x14ac:dyDescent="0.25">
      <c r="B21" s="1" t="s">
        <v>40</v>
      </c>
      <c r="C21" s="3" t="s">
        <v>55</v>
      </c>
      <c r="D21" s="2" t="s">
        <v>51</v>
      </c>
      <c r="E21" s="3" t="s">
        <v>45</v>
      </c>
      <c r="F21" s="3">
        <v>3</v>
      </c>
      <c r="G21" s="4">
        <v>119</v>
      </c>
      <c r="H21" s="4">
        <v>1500</v>
      </c>
      <c r="I21" s="7">
        <v>42113</v>
      </c>
      <c r="J21" s="10">
        <f>EOMONTH(Data_TABLE[[#This Row],[Date Sold]],0)</f>
        <v>42124</v>
      </c>
    </row>
    <row r="22" spans="2:10" x14ac:dyDescent="0.25">
      <c r="B22" s="1" t="s">
        <v>40</v>
      </c>
      <c r="C22" s="3" t="s">
        <v>56</v>
      </c>
      <c r="D22" s="2" t="s">
        <v>52</v>
      </c>
      <c r="E22" s="3" t="s">
        <v>46</v>
      </c>
      <c r="F22" s="3">
        <v>1</v>
      </c>
      <c r="G22" s="4">
        <v>51</v>
      </c>
      <c r="H22" s="4">
        <v>1500</v>
      </c>
      <c r="I22" s="7">
        <v>42113</v>
      </c>
      <c r="J22" s="10">
        <f>EOMONTH(Data_TABLE[[#This Row],[Date Sold]],0)</f>
        <v>42124</v>
      </c>
    </row>
    <row r="23" spans="2:10" x14ac:dyDescent="0.25">
      <c r="B23" s="1" t="s">
        <v>40</v>
      </c>
      <c r="C23" s="3" t="s">
        <v>55</v>
      </c>
      <c r="D23" s="2" t="s">
        <v>51</v>
      </c>
      <c r="E23" s="3" t="s">
        <v>45</v>
      </c>
      <c r="F23" s="3">
        <v>4</v>
      </c>
      <c r="G23" s="4">
        <v>119</v>
      </c>
      <c r="H23" s="4">
        <v>1500</v>
      </c>
      <c r="I23" s="7">
        <v>42113</v>
      </c>
      <c r="J23" s="10">
        <f>EOMONTH(Data_TABLE[[#This Row],[Date Sold]],0)</f>
        <v>42124</v>
      </c>
    </row>
    <row r="24" spans="2:10" x14ac:dyDescent="0.25">
      <c r="B24" s="1" t="s">
        <v>40</v>
      </c>
      <c r="C24" s="3" t="s">
        <v>55</v>
      </c>
      <c r="D24" s="2" t="s">
        <v>49</v>
      </c>
      <c r="E24" s="3" t="s">
        <v>43</v>
      </c>
      <c r="F24" s="3">
        <v>3</v>
      </c>
      <c r="G24" s="4">
        <v>60</v>
      </c>
      <c r="H24" s="4">
        <v>1500</v>
      </c>
      <c r="I24" s="7">
        <v>42113</v>
      </c>
      <c r="J24" s="10">
        <f>EOMONTH(Data_TABLE[[#This Row],[Date Sold]],0)</f>
        <v>42124</v>
      </c>
    </row>
    <row r="25" spans="2:10" x14ac:dyDescent="0.25">
      <c r="B25" s="1" t="s">
        <v>40</v>
      </c>
      <c r="C25" s="3" t="s">
        <v>56</v>
      </c>
      <c r="D25" s="2" t="s">
        <v>50</v>
      </c>
      <c r="E25" s="3" t="s">
        <v>44</v>
      </c>
      <c r="F25" s="3">
        <v>3</v>
      </c>
      <c r="G25" s="4">
        <v>140</v>
      </c>
      <c r="H25" s="4">
        <v>1500</v>
      </c>
      <c r="I25" s="7">
        <v>42113</v>
      </c>
      <c r="J25" s="10">
        <f>EOMONTH(Data_TABLE[[#This Row],[Date Sold]],0)</f>
        <v>42124</v>
      </c>
    </row>
    <row r="26" spans="2:10" x14ac:dyDescent="0.25">
      <c r="B26" s="1" t="s">
        <v>40</v>
      </c>
      <c r="C26" s="3" t="s">
        <v>54</v>
      </c>
      <c r="D26" s="2" t="s">
        <v>48</v>
      </c>
      <c r="E26" s="3" t="s">
        <v>42</v>
      </c>
      <c r="F26" s="3">
        <v>2</v>
      </c>
      <c r="G26" s="4">
        <v>275</v>
      </c>
      <c r="H26" s="4">
        <v>1500</v>
      </c>
      <c r="I26" s="7">
        <v>42113</v>
      </c>
      <c r="J26" s="10">
        <f>EOMONTH(Data_TABLE[[#This Row],[Date Sold]],0)</f>
        <v>42124</v>
      </c>
    </row>
    <row r="27" spans="2:10" x14ac:dyDescent="0.25">
      <c r="B27" s="1" t="s">
        <v>40</v>
      </c>
      <c r="C27" s="3" t="s">
        <v>56</v>
      </c>
      <c r="D27" s="2" t="s">
        <v>50</v>
      </c>
      <c r="E27" s="3" t="s">
        <v>44</v>
      </c>
      <c r="F27" s="3">
        <v>1</v>
      </c>
      <c r="G27" s="4">
        <v>140</v>
      </c>
      <c r="H27" s="4">
        <v>1500</v>
      </c>
      <c r="I27" s="7">
        <v>42113</v>
      </c>
      <c r="J27" s="10">
        <f>EOMONTH(Data_TABLE[[#This Row],[Date Sold]],0)</f>
        <v>42124</v>
      </c>
    </row>
    <row r="28" spans="2:10" x14ac:dyDescent="0.25">
      <c r="B28" s="1" t="s">
        <v>40</v>
      </c>
      <c r="C28" s="3" t="s">
        <v>54</v>
      </c>
      <c r="D28" s="2" t="s">
        <v>48</v>
      </c>
      <c r="E28" s="3" t="s">
        <v>42</v>
      </c>
      <c r="F28" s="3">
        <v>2</v>
      </c>
      <c r="G28" s="4">
        <v>275</v>
      </c>
      <c r="H28" s="4">
        <v>1500</v>
      </c>
      <c r="I28" s="7">
        <v>42113</v>
      </c>
      <c r="J28" s="10">
        <f>EOMONTH(Data_TABLE[[#This Row],[Date Sold]],0)</f>
        <v>42124</v>
      </c>
    </row>
    <row r="29" spans="2:10" x14ac:dyDescent="0.25">
      <c r="B29" s="1" t="s">
        <v>40</v>
      </c>
      <c r="C29" s="3" t="s">
        <v>55</v>
      </c>
      <c r="D29" s="2" t="s">
        <v>51</v>
      </c>
      <c r="E29" s="3" t="s">
        <v>45</v>
      </c>
      <c r="F29" s="3">
        <v>1</v>
      </c>
      <c r="G29" s="4">
        <v>1200</v>
      </c>
      <c r="H29" s="4">
        <v>1200</v>
      </c>
      <c r="I29" s="7">
        <v>42113</v>
      </c>
      <c r="J29" s="10">
        <f>EOMONTH(Data_TABLE[[#This Row],[Date Sold]],0)</f>
        <v>42124</v>
      </c>
    </row>
    <row r="30" spans="2:10" x14ac:dyDescent="0.25">
      <c r="B30" s="1" t="s">
        <v>40</v>
      </c>
      <c r="C30" s="3" t="s">
        <v>54</v>
      </c>
      <c r="D30" s="2" t="s">
        <v>48</v>
      </c>
      <c r="E30" s="3" t="s">
        <v>42</v>
      </c>
      <c r="F30" s="3">
        <v>1</v>
      </c>
      <c r="G30" s="4">
        <v>275</v>
      </c>
      <c r="H30" s="4">
        <v>1500</v>
      </c>
      <c r="I30" s="7">
        <v>42113</v>
      </c>
      <c r="J30" s="10">
        <f>EOMONTH(Data_TABLE[[#This Row],[Date Sold]],0)</f>
        <v>42124</v>
      </c>
    </row>
    <row r="31" spans="2:10" x14ac:dyDescent="0.25">
      <c r="B31" s="1" t="s">
        <v>40</v>
      </c>
      <c r="C31" s="3" t="s">
        <v>54</v>
      </c>
      <c r="D31" s="2" t="s">
        <v>48</v>
      </c>
      <c r="E31" s="3" t="s">
        <v>42</v>
      </c>
      <c r="F31" s="3">
        <v>4</v>
      </c>
      <c r="G31" s="4">
        <v>275</v>
      </c>
      <c r="H31" s="4">
        <v>1500</v>
      </c>
      <c r="I31" s="7">
        <v>42113</v>
      </c>
      <c r="J31" s="10">
        <f>EOMONTH(Data_TABLE[[#This Row],[Date Sold]],0)</f>
        <v>42124</v>
      </c>
    </row>
    <row r="32" spans="2:10" x14ac:dyDescent="0.25">
      <c r="B32" s="1" t="s">
        <v>40</v>
      </c>
      <c r="C32" s="3" t="s">
        <v>55</v>
      </c>
      <c r="D32" s="2" t="s">
        <v>49</v>
      </c>
      <c r="E32" s="3" t="s">
        <v>43</v>
      </c>
      <c r="F32" s="3">
        <v>3</v>
      </c>
      <c r="G32" s="4">
        <v>60</v>
      </c>
      <c r="H32" s="4">
        <v>1500</v>
      </c>
      <c r="I32" s="7">
        <v>42113</v>
      </c>
      <c r="J32" s="10">
        <f>EOMONTH(Data_TABLE[[#This Row],[Date Sold]],0)</f>
        <v>42124</v>
      </c>
    </row>
    <row r="33" spans="2:10" x14ac:dyDescent="0.25">
      <c r="B33" s="1" t="s">
        <v>40</v>
      </c>
      <c r="C33" s="3" t="s">
        <v>55</v>
      </c>
      <c r="D33" s="2" t="s">
        <v>49</v>
      </c>
      <c r="E33" s="3" t="s">
        <v>43</v>
      </c>
      <c r="F33" s="3">
        <v>4</v>
      </c>
      <c r="G33" s="4">
        <v>60</v>
      </c>
      <c r="H33" s="4">
        <v>1500</v>
      </c>
      <c r="I33" s="7">
        <v>42113</v>
      </c>
      <c r="J33" s="10">
        <f>EOMONTH(Data_TABLE[[#This Row],[Date Sold]],0)</f>
        <v>42124</v>
      </c>
    </row>
    <row r="34" spans="2:10" x14ac:dyDescent="0.25">
      <c r="B34" s="1" t="s">
        <v>40</v>
      </c>
      <c r="C34" s="3" t="s">
        <v>56</v>
      </c>
      <c r="D34" s="2" t="s">
        <v>52</v>
      </c>
      <c r="E34" s="3" t="s">
        <v>46</v>
      </c>
      <c r="F34" s="3">
        <v>5</v>
      </c>
      <c r="G34" s="4">
        <v>51</v>
      </c>
      <c r="H34" s="4">
        <v>1500</v>
      </c>
      <c r="I34" s="7">
        <v>42113</v>
      </c>
      <c r="J34" s="10">
        <f>EOMONTH(Data_TABLE[[#This Row],[Date Sold]],0)</f>
        <v>42124</v>
      </c>
    </row>
    <row r="35" spans="2:10" x14ac:dyDescent="0.25">
      <c r="B35" s="1" t="s">
        <v>40</v>
      </c>
      <c r="C35" s="3" t="s">
        <v>56</v>
      </c>
      <c r="D35" s="2" t="s">
        <v>52</v>
      </c>
      <c r="E35" s="3" t="s">
        <v>46</v>
      </c>
      <c r="F35" s="3">
        <v>2</v>
      </c>
      <c r="G35" s="4">
        <v>51</v>
      </c>
      <c r="H35" s="4">
        <v>1500</v>
      </c>
      <c r="I35" s="7">
        <v>42113</v>
      </c>
      <c r="J35" s="10">
        <f>EOMONTH(Data_TABLE[[#This Row],[Date Sold]],0)</f>
        <v>42124</v>
      </c>
    </row>
    <row r="36" spans="2:10" x14ac:dyDescent="0.25">
      <c r="B36" s="1" t="s">
        <v>40</v>
      </c>
      <c r="C36" s="3" t="s">
        <v>54</v>
      </c>
      <c r="D36" s="2" t="s">
        <v>48</v>
      </c>
      <c r="E36" s="3" t="s">
        <v>42</v>
      </c>
      <c r="F36" s="3">
        <v>2</v>
      </c>
      <c r="G36" s="4">
        <v>275</v>
      </c>
      <c r="H36" s="4">
        <v>1500</v>
      </c>
      <c r="I36" s="7">
        <v>42113</v>
      </c>
      <c r="J36" s="10">
        <f>EOMONTH(Data_TABLE[[#This Row],[Date Sold]],0)</f>
        <v>42124</v>
      </c>
    </row>
    <row r="37" spans="2:10" x14ac:dyDescent="0.25">
      <c r="B37" s="1" t="s">
        <v>40</v>
      </c>
      <c r="C37" s="3" t="s">
        <v>55</v>
      </c>
      <c r="D37" s="2" t="s">
        <v>49</v>
      </c>
      <c r="E37" s="3" t="s">
        <v>43</v>
      </c>
      <c r="F37" s="3">
        <v>3</v>
      </c>
      <c r="G37" s="4">
        <v>60</v>
      </c>
      <c r="H37" s="4">
        <v>1500</v>
      </c>
      <c r="I37" s="7">
        <v>42113</v>
      </c>
      <c r="J37" s="10">
        <f>EOMONTH(Data_TABLE[[#This Row],[Date Sold]],0)</f>
        <v>42124</v>
      </c>
    </row>
    <row r="38" spans="2:10" x14ac:dyDescent="0.25">
      <c r="B38" s="1" t="s">
        <v>40</v>
      </c>
      <c r="C38" s="3" t="s">
        <v>54</v>
      </c>
      <c r="D38" s="2" t="s">
        <v>48</v>
      </c>
      <c r="E38" s="3" t="s">
        <v>42</v>
      </c>
      <c r="F38" s="3">
        <v>3</v>
      </c>
      <c r="G38" s="4">
        <v>275</v>
      </c>
      <c r="H38" s="4">
        <v>1500</v>
      </c>
      <c r="I38" s="7">
        <v>42113</v>
      </c>
      <c r="J38" s="10">
        <f>EOMONTH(Data_TABLE[[#This Row],[Date Sold]],0)</f>
        <v>42124</v>
      </c>
    </row>
    <row r="39" spans="2:10" x14ac:dyDescent="0.25">
      <c r="B39" s="1" t="s">
        <v>40</v>
      </c>
      <c r="C39" s="3" t="s">
        <v>55</v>
      </c>
      <c r="D39" s="2" t="s">
        <v>49</v>
      </c>
      <c r="E39" s="3" t="s">
        <v>43</v>
      </c>
      <c r="F39" s="3">
        <v>1</v>
      </c>
      <c r="G39" s="4">
        <v>60</v>
      </c>
      <c r="H39" s="4">
        <v>1500</v>
      </c>
      <c r="I39" s="7">
        <v>42113</v>
      </c>
      <c r="J39" s="10">
        <f>EOMONTH(Data_TABLE[[#This Row],[Date Sold]],0)</f>
        <v>42124</v>
      </c>
    </row>
    <row r="40" spans="2:10" x14ac:dyDescent="0.25">
      <c r="B40" s="1" t="s">
        <v>40</v>
      </c>
      <c r="C40" s="3" t="s">
        <v>55</v>
      </c>
      <c r="D40" s="2" t="s">
        <v>51</v>
      </c>
      <c r="E40" s="3" t="s">
        <v>45</v>
      </c>
      <c r="F40" s="3">
        <v>4</v>
      </c>
      <c r="G40" s="4">
        <v>119</v>
      </c>
      <c r="H40" s="4">
        <v>1500</v>
      </c>
      <c r="I40" s="7">
        <v>42113</v>
      </c>
      <c r="J40" s="10">
        <f>EOMONTH(Data_TABLE[[#This Row],[Date Sold]],0)</f>
        <v>42124</v>
      </c>
    </row>
    <row r="41" spans="2:10" x14ac:dyDescent="0.25">
      <c r="B41" s="1" t="s">
        <v>40</v>
      </c>
      <c r="C41" s="3" t="s">
        <v>56</v>
      </c>
      <c r="D41" s="2" t="s">
        <v>50</v>
      </c>
      <c r="E41" s="3" t="s">
        <v>44</v>
      </c>
      <c r="F41" s="3">
        <v>5</v>
      </c>
      <c r="G41" s="4">
        <v>140</v>
      </c>
      <c r="H41" s="4">
        <v>1500</v>
      </c>
      <c r="I41" s="7">
        <v>42113</v>
      </c>
      <c r="J41" s="10">
        <f>EOMONTH(Data_TABLE[[#This Row],[Date Sold]],0)</f>
        <v>42124</v>
      </c>
    </row>
    <row r="42" spans="2:10" x14ac:dyDescent="0.25">
      <c r="B42" s="1" t="s">
        <v>40</v>
      </c>
      <c r="C42" s="3" t="s">
        <v>56</v>
      </c>
      <c r="D42" s="2" t="s">
        <v>50</v>
      </c>
      <c r="E42" s="3" t="s">
        <v>44</v>
      </c>
      <c r="F42" s="3">
        <v>2</v>
      </c>
      <c r="G42" s="4">
        <v>140</v>
      </c>
      <c r="H42" s="4">
        <v>1500</v>
      </c>
      <c r="I42" s="7">
        <v>42113</v>
      </c>
      <c r="J42" s="10">
        <f>EOMONTH(Data_TABLE[[#This Row],[Date Sold]],0)</f>
        <v>42124</v>
      </c>
    </row>
    <row r="43" spans="2:10" x14ac:dyDescent="0.25">
      <c r="B43" s="1" t="s">
        <v>40</v>
      </c>
      <c r="C43" s="3" t="s">
        <v>54</v>
      </c>
      <c r="D43" s="2" t="s">
        <v>48</v>
      </c>
      <c r="E43" s="3" t="s">
        <v>42</v>
      </c>
      <c r="F43" s="3">
        <v>3</v>
      </c>
      <c r="G43" s="4">
        <v>275</v>
      </c>
      <c r="H43" s="4">
        <v>1500</v>
      </c>
      <c r="I43" s="7">
        <v>42113</v>
      </c>
      <c r="J43" s="10">
        <f>EOMONTH(Data_TABLE[[#This Row],[Date Sold]],0)</f>
        <v>42124</v>
      </c>
    </row>
    <row r="44" spans="2:10" x14ac:dyDescent="0.25">
      <c r="B44" s="1" t="s">
        <v>40</v>
      </c>
      <c r="C44" s="3" t="s">
        <v>55</v>
      </c>
      <c r="D44" s="2" t="s">
        <v>51</v>
      </c>
      <c r="E44" s="3" t="s">
        <v>45</v>
      </c>
      <c r="F44" s="3">
        <v>5</v>
      </c>
      <c r="G44" s="4">
        <v>119</v>
      </c>
      <c r="H44" s="4">
        <v>1500</v>
      </c>
      <c r="I44" s="7">
        <v>42113</v>
      </c>
      <c r="J44" s="10">
        <f>EOMONTH(Data_TABLE[[#This Row],[Date Sold]],0)</f>
        <v>42124</v>
      </c>
    </row>
    <row r="45" spans="2:10" x14ac:dyDescent="0.25">
      <c r="B45" s="1" t="s">
        <v>40</v>
      </c>
      <c r="C45" s="3" t="s">
        <v>55</v>
      </c>
      <c r="D45" s="2" t="s">
        <v>49</v>
      </c>
      <c r="E45" s="3" t="s">
        <v>43</v>
      </c>
      <c r="F45" s="3">
        <v>3</v>
      </c>
      <c r="G45" s="4">
        <v>60</v>
      </c>
      <c r="H45" s="4">
        <v>1500</v>
      </c>
      <c r="I45" s="7">
        <v>42113</v>
      </c>
      <c r="J45" s="10">
        <f>EOMONTH(Data_TABLE[[#This Row],[Date Sold]],0)</f>
        <v>42124</v>
      </c>
    </row>
    <row r="46" spans="2:10" x14ac:dyDescent="0.25">
      <c r="B46" s="1" t="s">
        <v>40</v>
      </c>
      <c r="C46" s="3" t="s">
        <v>55</v>
      </c>
      <c r="D46" s="2" t="s">
        <v>51</v>
      </c>
      <c r="E46" s="3" t="s">
        <v>45</v>
      </c>
      <c r="F46" s="3">
        <v>3</v>
      </c>
      <c r="G46" s="4">
        <v>119</v>
      </c>
      <c r="H46" s="4">
        <v>1500</v>
      </c>
      <c r="I46" s="7">
        <v>42113</v>
      </c>
      <c r="J46" s="10">
        <f>EOMONTH(Data_TABLE[[#This Row],[Date Sold]],0)</f>
        <v>42124</v>
      </c>
    </row>
    <row r="47" spans="2:10" x14ac:dyDescent="0.25">
      <c r="B47" s="1" t="s">
        <v>40</v>
      </c>
      <c r="C47" s="3" t="s">
        <v>54</v>
      </c>
      <c r="D47" s="2" t="s">
        <v>48</v>
      </c>
      <c r="E47" s="3" t="s">
        <v>42</v>
      </c>
      <c r="F47" s="3">
        <v>5</v>
      </c>
      <c r="G47" s="4">
        <v>275</v>
      </c>
      <c r="H47" s="4">
        <v>1500</v>
      </c>
      <c r="I47" s="7">
        <v>42113</v>
      </c>
      <c r="J47" s="10">
        <f>EOMONTH(Data_TABLE[[#This Row],[Date Sold]],0)</f>
        <v>42124</v>
      </c>
    </row>
    <row r="48" spans="2:10" x14ac:dyDescent="0.25">
      <c r="B48" s="1" t="s">
        <v>40</v>
      </c>
      <c r="C48" s="3" t="s">
        <v>56</v>
      </c>
      <c r="D48" s="2" t="s">
        <v>50</v>
      </c>
      <c r="E48" s="3" t="s">
        <v>44</v>
      </c>
      <c r="F48" s="3">
        <f ca="1">RANDBETWEEN(1,5)</f>
        <v>1</v>
      </c>
      <c r="G48" s="4">
        <f ca="1">RANDBETWEEN(60,200)</f>
        <v>180</v>
      </c>
      <c r="H48" s="4">
        <f ca="1">+Data_TABLE[[#This Row],[Qty]]*Data_TABLE[[#This Row],[Unit Price]]</f>
        <v>180</v>
      </c>
      <c r="I48" s="7">
        <v>42113</v>
      </c>
      <c r="J48" s="10">
        <f>EOMONTH(Data_TABLE[[#This Row],[Date Sold]],0)</f>
        <v>42124</v>
      </c>
    </row>
    <row r="49" spans="2:10" x14ac:dyDescent="0.25">
      <c r="B49" s="1" t="s">
        <v>40</v>
      </c>
      <c r="C49" s="3" t="s">
        <v>54</v>
      </c>
      <c r="D49" s="2" t="s">
        <v>48</v>
      </c>
      <c r="E49" s="3" t="s">
        <v>42</v>
      </c>
      <c r="F49" s="3">
        <f t="shared" ref="F49:F112" ca="1" si="0">RANDBETWEEN(1,5)</f>
        <v>1</v>
      </c>
      <c r="G49" s="4">
        <f t="shared" ref="G49:G112" ca="1" si="1">RANDBETWEEN(60,200)</f>
        <v>102</v>
      </c>
      <c r="H49" s="4">
        <f ca="1">+Data_TABLE[[#This Row],[Qty]]*Data_TABLE[[#This Row],[Unit Price]]</f>
        <v>102</v>
      </c>
      <c r="I49" s="7">
        <v>42113</v>
      </c>
      <c r="J49" s="10">
        <f>EOMONTH(Data_TABLE[[#This Row],[Date Sold]],0)</f>
        <v>42124</v>
      </c>
    </row>
    <row r="50" spans="2:10" x14ac:dyDescent="0.25">
      <c r="B50" s="1" t="s">
        <v>40</v>
      </c>
      <c r="C50" s="3" t="s">
        <v>55</v>
      </c>
      <c r="D50" s="2" t="s">
        <v>51</v>
      </c>
      <c r="E50" s="3" t="s">
        <v>45</v>
      </c>
      <c r="F50" s="3">
        <f t="shared" ca="1" si="0"/>
        <v>1</v>
      </c>
      <c r="G50" s="4">
        <f t="shared" ca="1" si="1"/>
        <v>61</v>
      </c>
      <c r="H50" s="4">
        <f ca="1">+Data_TABLE[[#This Row],[Qty]]*Data_TABLE[[#This Row],[Unit Price]]</f>
        <v>61</v>
      </c>
      <c r="I50" s="7">
        <v>42113</v>
      </c>
      <c r="J50" s="10">
        <f>EOMONTH(Data_TABLE[[#This Row],[Date Sold]],0)</f>
        <v>42124</v>
      </c>
    </row>
    <row r="51" spans="2:10" x14ac:dyDescent="0.25">
      <c r="B51" s="1" t="s">
        <v>40</v>
      </c>
      <c r="C51" s="3" t="s">
        <v>55</v>
      </c>
      <c r="D51" s="2" t="s">
        <v>49</v>
      </c>
      <c r="E51" s="3" t="s">
        <v>43</v>
      </c>
      <c r="F51" s="3">
        <f t="shared" ca="1" si="0"/>
        <v>4</v>
      </c>
      <c r="G51" s="4">
        <f t="shared" ca="1" si="1"/>
        <v>139</v>
      </c>
      <c r="H51" s="4">
        <f ca="1">+Data_TABLE[[#This Row],[Qty]]*Data_TABLE[[#This Row],[Unit Price]]</f>
        <v>556</v>
      </c>
      <c r="I51" s="7">
        <v>42113</v>
      </c>
      <c r="J51" s="10">
        <f>EOMONTH(Data_TABLE[[#This Row],[Date Sold]],0)</f>
        <v>42124</v>
      </c>
    </row>
    <row r="52" spans="2:10" x14ac:dyDescent="0.25">
      <c r="B52" s="1" t="s">
        <v>40</v>
      </c>
      <c r="C52" s="3" t="s">
        <v>56</v>
      </c>
      <c r="D52" s="2" t="s">
        <v>50</v>
      </c>
      <c r="E52" s="3" t="s">
        <v>44</v>
      </c>
      <c r="F52" s="3">
        <f t="shared" ca="1" si="0"/>
        <v>2</v>
      </c>
      <c r="G52" s="4">
        <f t="shared" ca="1" si="1"/>
        <v>124</v>
      </c>
      <c r="H52" s="4">
        <f ca="1">+Data_TABLE[[#This Row],[Qty]]*Data_TABLE[[#This Row],[Unit Price]]</f>
        <v>248</v>
      </c>
      <c r="I52" s="7">
        <v>42113</v>
      </c>
      <c r="J52" s="10">
        <f>EOMONTH(Data_TABLE[[#This Row],[Date Sold]],0)</f>
        <v>42124</v>
      </c>
    </row>
    <row r="53" spans="2:10" x14ac:dyDescent="0.25">
      <c r="B53" s="1" t="s">
        <v>40</v>
      </c>
      <c r="C53" s="3" t="s">
        <v>56</v>
      </c>
      <c r="D53" s="2" t="s">
        <v>52</v>
      </c>
      <c r="E53" s="3" t="s">
        <v>46</v>
      </c>
      <c r="F53" s="3">
        <f t="shared" ca="1" si="0"/>
        <v>2</v>
      </c>
      <c r="G53" s="4">
        <f t="shared" ca="1" si="1"/>
        <v>172</v>
      </c>
      <c r="H53" s="4">
        <f ca="1">+Data_TABLE[[#This Row],[Qty]]*Data_TABLE[[#This Row],[Unit Price]]</f>
        <v>344</v>
      </c>
      <c r="I53" s="7">
        <v>42114</v>
      </c>
      <c r="J53" s="10">
        <f>EOMONTH(Data_TABLE[[#This Row],[Date Sold]],0)</f>
        <v>42124</v>
      </c>
    </row>
    <row r="54" spans="2:10" x14ac:dyDescent="0.25">
      <c r="B54" s="1" t="s">
        <v>40</v>
      </c>
      <c r="C54" s="3" t="s">
        <v>56</v>
      </c>
      <c r="D54" s="2" t="s">
        <v>52</v>
      </c>
      <c r="E54" s="3" t="s">
        <v>46</v>
      </c>
      <c r="F54" s="3">
        <f t="shared" ca="1" si="0"/>
        <v>2</v>
      </c>
      <c r="G54" s="4">
        <f t="shared" ca="1" si="1"/>
        <v>181</v>
      </c>
      <c r="H54" s="4">
        <f ca="1">+Data_TABLE[[#This Row],[Qty]]*Data_TABLE[[#This Row],[Unit Price]]</f>
        <v>362</v>
      </c>
      <c r="I54" s="7">
        <v>42114</v>
      </c>
      <c r="J54" s="10">
        <f>EOMONTH(Data_TABLE[[#This Row],[Date Sold]],0)</f>
        <v>42124</v>
      </c>
    </row>
    <row r="55" spans="2:10" x14ac:dyDescent="0.25">
      <c r="B55" s="1" t="s">
        <v>40</v>
      </c>
      <c r="C55" s="3" t="s">
        <v>55</v>
      </c>
      <c r="D55" s="2" t="s">
        <v>49</v>
      </c>
      <c r="E55" s="3" t="s">
        <v>43</v>
      </c>
      <c r="F55" s="3">
        <f t="shared" ca="1" si="0"/>
        <v>1</v>
      </c>
      <c r="G55" s="4">
        <f t="shared" ca="1" si="1"/>
        <v>185</v>
      </c>
      <c r="H55" s="4">
        <f ca="1">+Data_TABLE[[#This Row],[Qty]]*Data_TABLE[[#This Row],[Unit Price]]</f>
        <v>185</v>
      </c>
      <c r="I55" s="7">
        <v>42114</v>
      </c>
      <c r="J55" s="10">
        <f>EOMONTH(Data_TABLE[[#This Row],[Date Sold]],0)</f>
        <v>42124</v>
      </c>
    </row>
    <row r="56" spans="2:10" x14ac:dyDescent="0.25">
      <c r="B56" s="1" t="s">
        <v>40</v>
      </c>
      <c r="C56" s="3" t="s">
        <v>55</v>
      </c>
      <c r="D56" s="2" t="s">
        <v>51</v>
      </c>
      <c r="E56" s="3" t="s">
        <v>45</v>
      </c>
      <c r="F56" s="3">
        <f t="shared" ca="1" si="0"/>
        <v>4</v>
      </c>
      <c r="G56" s="4">
        <f t="shared" ca="1" si="1"/>
        <v>164</v>
      </c>
      <c r="H56" s="4">
        <f ca="1">+Data_TABLE[[#This Row],[Qty]]*Data_TABLE[[#This Row],[Unit Price]]</f>
        <v>656</v>
      </c>
      <c r="I56" s="7">
        <v>42114</v>
      </c>
      <c r="J56" s="10">
        <f>EOMONTH(Data_TABLE[[#This Row],[Date Sold]],0)</f>
        <v>42124</v>
      </c>
    </row>
    <row r="57" spans="2:10" x14ac:dyDescent="0.25">
      <c r="B57" s="1" t="s">
        <v>40</v>
      </c>
      <c r="C57" s="3" t="s">
        <v>56</v>
      </c>
      <c r="D57" s="2" t="s">
        <v>52</v>
      </c>
      <c r="E57" s="3" t="s">
        <v>46</v>
      </c>
      <c r="F57" s="3">
        <f t="shared" ca="1" si="0"/>
        <v>4</v>
      </c>
      <c r="G57" s="4">
        <f t="shared" ca="1" si="1"/>
        <v>150</v>
      </c>
      <c r="H57" s="4">
        <f ca="1">+Data_TABLE[[#This Row],[Qty]]*Data_TABLE[[#This Row],[Unit Price]]</f>
        <v>600</v>
      </c>
      <c r="I57" s="7">
        <v>42114</v>
      </c>
      <c r="J57" s="10">
        <f>EOMONTH(Data_TABLE[[#This Row],[Date Sold]],0)</f>
        <v>42124</v>
      </c>
    </row>
    <row r="58" spans="2:10" x14ac:dyDescent="0.25">
      <c r="B58" s="1" t="s">
        <v>40</v>
      </c>
      <c r="C58" s="3" t="s">
        <v>56</v>
      </c>
      <c r="D58" s="2" t="s">
        <v>50</v>
      </c>
      <c r="E58" s="3" t="s">
        <v>44</v>
      </c>
      <c r="F58" s="3">
        <f t="shared" ca="1" si="0"/>
        <v>3</v>
      </c>
      <c r="G58" s="4">
        <f t="shared" ca="1" si="1"/>
        <v>164</v>
      </c>
      <c r="H58" s="4">
        <f ca="1">+Data_TABLE[[#This Row],[Qty]]*Data_TABLE[[#This Row],[Unit Price]]</f>
        <v>492</v>
      </c>
      <c r="I58" s="7">
        <v>42114</v>
      </c>
      <c r="J58" s="10">
        <f>EOMONTH(Data_TABLE[[#This Row],[Date Sold]],0)</f>
        <v>42124</v>
      </c>
    </row>
    <row r="59" spans="2:10" x14ac:dyDescent="0.25">
      <c r="B59" s="1" t="s">
        <v>40</v>
      </c>
      <c r="C59" s="3" t="s">
        <v>56</v>
      </c>
      <c r="D59" s="2" t="s">
        <v>52</v>
      </c>
      <c r="E59" s="3" t="s">
        <v>46</v>
      </c>
      <c r="F59" s="3">
        <f t="shared" ca="1" si="0"/>
        <v>1</v>
      </c>
      <c r="G59" s="4">
        <f t="shared" ca="1" si="1"/>
        <v>157</v>
      </c>
      <c r="H59" s="4">
        <f ca="1">+Data_TABLE[[#This Row],[Qty]]*Data_TABLE[[#This Row],[Unit Price]]</f>
        <v>157</v>
      </c>
      <c r="I59" s="7">
        <v>42114</v>
      </c>
      <c r="J59" s="10">
        <f>EOMONTH(Data_TABLE[[#This Row],[Date Sold]],0)</f>
        <v>42124</v>
      </c>
    </row>
    <row r="60" spans="2:10" x14ac:dyDescent="0.25">
      <c r="B60" s="1" t="s">
        <v>40</v>
      </c>
      <c r="C60" s="3" t="s">
        <v>55</v>
      </c>
      <c r="D60" s="2" t="s">
        <v>49</v>
      </c>
      <c r="E60" s="3" t="s">
        <v>43</v>
      </c>
      <c r="F60" s="3">
        <f t="shared" ca="1" si="0"/>
        <v>1</v>
      </c>
      <c r="G60" s="4">
        <f t="shared" ca="1" si="1"/>
        <v>173</v>
      </c>
      <c r="H60" s="4">
        <f ca="1">+Data_TABLE[[#This Row],[Qty]]*Data_TABLE[[#This Row],[Unit Price]]</f>
        <v>173</v>
      </c>
      <c r="I60" s="7">
        <v>42114</v>
      </c>
      <c r="J60" s="10">
        <f>EOMONTH(Data_TABLE[[#This Row],[Date Sold]],0)</f>
        <v>42124</v>
      </c>
    </row>
    <row r="61" spans="2:10" x14ac:dyDescent="0.25">
      <c r="B61" s="1" t="s">
        <v>40</v>
      </c>
      <c r="C61" s="3" t="s">
        <v>55</v>
      </c>
      <c r="D61" s="2" t="s">
        <v>49</v>
      </c>
      <c r="E61" s="3" t="s">
        <v>43</v>
      </c>
      <c r="F61" s="3">
        <f t="shared" ca="1" si="0"/>
        <v>1</v>
      </c>
      <c r="G61" s="4">
        <f t="shared" ca="1" si="1"/>
        <v>66</v>
      </c>
      <c r="H61" s="4">
        <f ca="1">+Data_TABLE[[#This Row],[Qty]]*Data_TABLE[[#This Row],[Unit Price]]</f>
        <v>66</v>
      </c>
      <c r="I61" s="7">
        <v>42114</v>
      </c>
      <c r="J61" s="10">
        <f>EOMONTH(Data_TABLE[[#This Row],[Date Sold]],0)</f>
        <v>42124</v>
      </c>
    </row>
    <row r="62" spans="2:10" x14ac:dyDescent="0.25">
      <c r="B62" s="1" t="s">
        <v>40</v>
      </c>
      <c r="C62" s="3" t="s">
        <v>55</v>
      </c>
      <c r="D62" s="2" t="s">
        <v>49</v>
      </c>
      <c r="E62" s="3" t="s">
        <v>43</v>
      </c>
      <c r="F62" s="3">
        <f t="shared" ca="1" si="0"/>
        <v>1</v>
      </c>
      <c r="G62" s="4">
        <f t="shared" ca="1" si="1"/>
        <v>101</v>
      </c>
      <c r="H62" s="4">
        <f ca="1">+Data_TABLE[[#This Row],[Qty]]*Data_TABLE[[#This Row],[Unit Price]]</f>
        <v>101</v>
      </c>
      <c r="I62" s="7">
        <v>42114</v>
      </c>
      <c r="J62" s="10">
        <f>EOMONTH(Data_TABLE[[#This Row],[Date Sold]],0)</f>
        <v>42124</v>
      </c>
    </row>
    <row r="63" spans="2:10" x14ac:dyDescent="0.25">
      <c r="B63" s="1" t="s">
        <v>40</v>
      </c>
      <c r="C63" s="3" t="s">
        <v>56</v>
      </c>
      <c r="D63" s="2" t="s">
        <v>52</v>
      </c>
      <c r="E63" s="3" t="s">
        <v>46</v>
      </c>
      <c r="F63" s="3">
        <f t="shared" ca="1" si="0"/>
        <v>1</v>
      </c>
      <c r="G63" s="4">
        <f t="shared" ca="1" si="1"/>
        <v>92</v>
      </c>
      <c r="H63" s="4">
        <f ca="1">+Data_TABLE[[#This Row],[Qty]]*Data_TABLE[[#This Row],[Unit Price]]</f>
        <v>92</v>
      </c>
      <c r="I63" s="7">
        <v>42114</v>
      </c>
      <c r="J63" s="10">
        <f>EOMONTH(Data_TABLE[[#This Row],[Date Sold]],0)</f>
        <v>42124</v>
      </c>
    </row>
    <row r="64" spans="2:10" x14ac:dyDescent="0.25">
      <c r="B64" s="1" t="s">
        <v>40</v>
      </c>
      <c r="C64" s="3" t="s">
        <v>54</v>
      </c>
      <c r="D64" s="2" t="s">
        <v>48</v>
      </c>
      <c r="E64" s="3" t="s">
        <v>42</v>
      </c>
      <c r="F64" s="3">
        <f t="shared" ca="1" si="0"/>
        <v>3</v>
      </c>
      <c r="G64" s="4">
        <f t="shared" ca="1" si="1"/>
        <v>110</v>
      </c>
      <c r="H64" s="4">
        <f ca="1">+Data_TABLE[[#This Row],[Qty]]*Data_TABLE[[#This Row],[Unit Price]]</f>
        <v>330</v>
      </c>
      <c r="I64" s="7">
        <v>42114</v>
      </c>
      <c r="J64" s="10">
        <f>EOMONTH(Data_TABLE[[#This Row],[Date Sold]],0)</f>
        <v>42124</v>
      </c>
    </row>
    <row r="65" spans="2:10" x14ac:dyDescent="0.25">
      <c r="B65" s="1" t="s">
        <v>40</v>
      </c>
      <c r="C65" s="3" t="s">
        <v>55</v>
      </c>
      <c r="D65" s="2" t="s">
        <v>51</v>
      </c>
      <c r="E65" s="3" t="s">
        <v>45</v>
      </c>
      <c r="F65" s="3">
        <f t="shared" ca="1" si="0"/>
        <v>5</v>
      </c>
      <c r="G65" s="4">
        <f t="shared" ca="1" si="1"/>
        <v>137</v>
      </c>
      <c r="H65" s="4">
        <f ca="1">+Data_TABLE[[#This Row],[Qty]]*Data_TABLE[[#This Row],[Unit Price]]</f>
        <v>685</v>
      </c>
      <c r="I65" s="7">
        <v>42114</v>
      </c>
      <c r="J65" s="10">
        <f>EOMONTH(Data_TABLE[[#This Row],[Date Sold]],0)</f>
        <v>42124</v>
      </c>
    </row>
    <row r="66" spans="2:10" x14ac:dyDescent="0.25">
      <c r="B66" s="1" t="s">
        <v>40</v>
      </c>
      <c r="C66" s="3" t="s">
        <v>54</v>
      </c>
      <c r="D66" s="2" t="s">
        <v>48</v>
      </c>
      <c r="E66" s="3" t="s">
        <v>42</v>
      </c>
      <c r="F66" s="3">
        <f t="shared" ca="1" si="0"/>
        <v>5</v>
      </c>
      <c r="G66" s="4">
        <f t="shared" ca="1" si="1"/>
        <v>168</v>
      </c>
      <c r="H66" s="4">
        <f ca="1">+Data_TABLE[[#This Row],[Qty]]*Data_TABLE[[#This Row],[Unit Price]]</f>
        <v>840</v>
      </c>
      <c r="I66" s="7">
        <v>42114</v>
      </c>
      <c r="J66" s="10">
        <f>EOMONTH(Data_TABLE[[#This Row],[Date Sold]],0)</f>
        <v>42124</v>
      </c>
    </row>
    <row r="67" spans="2:10" x14ac:dyDescent="0.25">
      <c r="B67" s="1" t="s">
        <v>40</v>
      </c>
      <c r="C67" s="3" t="s">
        <v>54</v>
      </c>
      <c r="D67" s="2" t="s">
        <v>48</v>
      </c>
      <c r="E67" s="3" t="s">
        <v>42</v>
      </c>
      <c r="F67" s="3">
        <f t="shared" ca="1" si="0"/>
        <v>4</v>
      </c>
      <c r="G67" s="4">
        <f t="shared" ca="1" si="1"/>
        <v>171</v>
      </c>
      <c r="H67" s="4">
        <f ca="1">+Data_TABLE[[#This Row],[Qty]]*Data_TABLE[[#This Row],[Unit Price]]</f>
        <v>684</v>
      </c>
      <c r="I67" s="7">
        <v>42114</v>
      </c>
      <c r="J67" s="10">
        <f>EOMONTH(Data_TABLE[[#This Row],[Date Sold]],0)</f>
        <v>42124</v>
      </c>
    </row>
    <row r="68" spans="2:10" x14ac:dyDescent="0.25">
      <c r="B68" s="1" t="s">
        <v>40</v>
      </c>
      <c r="C68" s="3" t="s">
        <v>54</v>
      </c>
      <c r="D68" s="2" t="s">
        <v>48</v>
      </c>
      <c r="E68" s="3" t="s">
        <v>42</v>
      </c>
      <c r="F68" s="3">
        <f t="shared" ca="1" si="0"/>
        <v>4</v>
      </c>
      <c r="G68" s="4">
        <f t="shared" ca="1" si="1"/>
        <v>166</v>
      </c>
      <c r="H68" s="4">
        <f ca="1">+Data_TABLE[[#This Row],[Qty]]*Data_TABLE[[#This Row],[Unit Price]]</f>
        <v>664</v>
      </c>
      <c r="I68" s="7">
        <v>42114</v>
      </c>
      <c r="J68" s="10">
        <f>EOMONTH(Data_TABLE[[#This Row],[Date Sold]],0)</f>
        <v>42124</v>
      </c>
    </row>
    <row r="69" spans="2:10" x14ac:dyDescent="0.25">
      <c r="B69" s="1" t="s">
        <v>40</v>
      </c>
      <c r="C69" s="3" t="s">
        <v>54</v>
      </c>
      <c r="D69" s="2" t="s">
        <v>48</v>
      </c>
      <c r="E69" s="3" t="s">
        <v>42</v>
      </c>
      <c r="F69" s="3">
        <f t="shared" ca="1" si="0"/>
        <v>3</v>
      </c>
      <c r="G69" s="4">
        <f t="shared" ca="1" si="1"/>
        <v>102</v>
      </c>
      <c r="H69" s="4">
        <f ca="1">+Data_TABLE[[#This Row],[Qty]]*Data_TABLE[[#This Row],[Unit Price]]</f>
        <v>306</v>
      </c>
      <c r="I69" s="7">
        <v>42114</v>
      </c>
      <c r="J69" s="10">
        <f>EOMONTH(Data_TABLE[[#This Row],[Date Sold]],0)</f>
        <v>42124</v>
      </c>
    </row>
    <row r="70" spans="2:10" x14ac:dyDescent="0.25">
      <c r="B70" s="1" t="s">
        <v>40</v>
      </c>
      <c r="C70" s="3" t="s">
        <v>55</v>
      </c>
      <c r="D70" s="2" t="s">
        <v>49</v>
      </c>
      <c r="E70" s="3" t="s">
        <v>43</v>
      </c>
      <c r="F70" s="3">
        <f t="shared" ca="1" si="0"/>
        <v>2</v>
      </c>
      <c r="G70" s="4">
        <f t="shared" ca="1" si="1"/>
        <v>73</v>
      </c>
      <c r="H70" s="4">
        <f ca="1">+Data_TABLE[[#This Row],[Qty]]*Data_TABLE[[#This Row],[Unit Price]]</f>
        <v>146</v>
      </c>
      <c r="I70" s="7">
        <v>42114</v>
      </c>
      <c r="J70" s="10">
        <f>EOMONTH(Data_TABLE[[#This Row],[Date Sold]],0)</f>
        <v>42124</v>
      </c>
    </row>
    <row r="71" spans="2:10" x14ac:dyDescent="0.25">
      <c r="B71" s="1" t="s">
        <v>40</v>
      </c>
      <c r="C71" s="3" t="s">
        <v>54</v>
      </c>
      <c r="D71" s="2" t="s">
        <v>48</v>
      </c>
      <c r="E71" s="3" t="s">
        <v>42</v>
      </c>
      <c r="F71" s="3">
        <f t="shared" ca="1" si="0"/>
        <v>4</v>
      </c>
      <c r="G71" s="4">
        <f t="shared" ca="1" si="1"/>
        <v>141</v>
      </c>
      <c r="H71" s="4">
        <f ca="1">+Data_TABLE[[#This Row],[Qty]]*Data_TABLE[[#This Row],[Unit Price]]</f>
        <v>564</v>
      </c>
      <c r="I71" s="7">
        <v>42114</v>
      </c>
      <c r="J71" s="10">
        <f>EOMONTH(Data_TABLE[[#This Row],[Date Sold]],0)</f>
        <v>42124</v>
      </c>
    </row>
    <row r="72" spans="2:10" x14ac:dyDescent="0.25">
      <c r="B72" s="1" t="s">
        <v>40</v>
      </c>
      <c r="C72" s="3" t="s">
        <v>55</v>
      </c>
      <c r="D72" s="2" t="s">
        <v>49</v>
      </c>
      <c r="E72" s="3" t="s">
        <v>43</v>
      </c>
      <c r="F72" s="3">
        <f t="shared" ca="1" si="0"/>
        <v>4</v>
      </c>
      <c r="G72" s="4">
        <f t="shared" ca="1" si="1"/>
        <v>129</v>
      </c>
      <c r="H72" s="4">
        <f ca="1">+Data_TABLE[[#This Row],[Qty]]*Data_TABLE[[#This Row],[Unit Price]]</f>
        <v>516</v>
      </c>
      <c r="I72" s="7">
        <v>42114</v>
      </c>
      <c r="J72" s="10">
        <f>EOMONTH(Data_TABLE[[#This Row],[Date Sold]],0)</f>
        <v>42124</v>
      </c>
    </row>
    <row r="73" spans="2:10" x14ac:dyDescent="0.25">
      <c r="B73" s="1" t="s">
        <v>40</v>
      </c>
      <c r="C73" s="3" t="s">
        <v>55</v>
      </c>
      <c r="D73" s="2" t="s">
        <v>49</v>
      </c>
      <c r="E73" s="3" t="s">
        <v>43</v>
      </c>
      <c r="F73" s="3">
        <f t="shared" ca="1" si="0"/>
        <v>1</v>
      </c>
      <c r="G73" s="4">
        <f t="shared" ca="1" si="1"/>
        <v>188</v>
      </c>
      <c r="H73" s="4">
        <f ca="1">+Data_TABLE[[#This Row],[Qty]]*Data_TABLE[[#This Row],[Unit Price]]</f>
        <v>188</v>
      </c>
      <c r="I73" s="7">
        <v>42114</v>
      </c>
      <c r="J73" s="10">
        <f>EOMONTH(Data_TABLE[[#This Row],[Date Sold]],0)</f>
        <v>42124</v>
      </c>
    </row>
    <row r="74" spans="2:10" x14ac:dyDescent="0.25">
      <c r="B74" s="1" t="s">
        <v>40</v>
      </c>
      <c r="C74" s="3" t="s">
        <v>56</v>
      </c>
      <c r="D74" s="2" t="s">
        <v>52</v>
      </c>
      <c r="E74" s="3" t="s">
        <v>46</v>
      </c>
      <c r="F74" s="3">
        <f t="shared" ca="1" si="0"/>
        <v>1</v>
      </c>
      <c r="G74" s="4">
        <f t="shared" ca="1" si="1"/>
        <v>166</v>
      </c>
      <c r="H74" s="4">
        <f ca="1">+Data_TABLE[[#This Row],[Qty]]*Data_TABLE[[#This Row],[Unit Price]]</f>
        <v>166</v>
      </c>
      <c r="I74" s="7">
        <v>42114</v>
      </c>
      <c r="J74" s="10">
        <f>EOMONTH(Data_TABLE[[#This Row],[Date Sold]],0)</f>
        <v>42124</v>
      </c>
    </row>
    <row r="75" spans="2:10" x14ac:dyDescent="0.25">
      <c r="B75" s="1" t="s">
        <v>40</v>
      </c>
      <c r="C75" s="3" t="s">
        <v>54</v>
      </c>
      <c r="D75" s="2" t="s">
        <v>48</v>
      </c>
      <c r="E75" s="3" t="s">
        <v>42</v>
      </c>
      <c r="F75" s="3">
        <f t="shared" ca="1" si="0"/>
        <v>2</v>
      </c>
      <c r="G75" s="4">
        <f t="shared" ca="1" si="1"/>
        <v>167</v>
      </c>
      <c r="H75" s="4">
        <f ca="1">+Data_TABLE[[#This Row],[Qty]]*Data_TABLE[[#This Row],[Unit Price]]</f>
        <v>334</v>
      </c>
      <c r="I75" s="7">
        <v>42114</v>
      </c>
      <c r="J75" s="10">
        <f>EOMONTH(Data_TABLE[[#This Row],[Date Sold]],0)</f>
        <v>42124</v>
      </c>
    </row>
    <row r="76" spans="2:10" x14ac:dyDescent="0.25">
      <c r="B76" s="1" t="s">
        <v>40</v>
      </c>
      <c r="C76" s="3" t="s">
        <v>56</v>
      </c>
      <c r="D76" s="2" t="s">
        <v>50</v>
      </c>
      <c r="E76" s="3" t="s">
        <v>44</v>
      </c>
      <c r="F76" s="3">
        <f t="shared" ca="1" si="0"/>
        <v>4</v>
      </c>
      <c r="G76" s="4">
        <f t="shared" ca="1" si="1"/>
        <v>128</v>
      </c>
      <c r="H76" s="4">
        <f ca="1">+Data_TABLE[[#This Row],[Qty]]*Data_TABLE[[#This Row],[Unit Price]]</f>
        <v>512</v>
      </c>
      <c r="I76" s="7">
        <v>42114</v>
      </c>
      <c r="J76" s="10">
        <f>EOMONTH(Data_TABLE[[#This Row],[Date Sold]],0)</f>
        <v>42124</v>
      </c>
    </row>
    <row r="77" spans="2:10" x14ac:dyDescent="0.25">
      <c r="B77" s="1" t="s">
        <v>40</v>
      </c>
      <c r="C77" s="3" t="s">
        <v>55</v>
      </c>
      <c r="D77" s="2" t="s">
        <v>49</v>
      </c>
      <c r="E77" s="3" t="s">
        <v>43</v>
      </c>
      <c r="F77" s="3">
        <f t="shared" ca="1" si="0"/>
        <v>1</v>
      </c>
      <c r="G77" s="4">
        <f t="shared" ca="1" si="1"/>
        <v>146</v>
      </c>
      <c r="H77" s="4">
        <f ca="1">+Data_TABLE[[#This Row],[Qty]]*Data_TABLE[[#This Row],[Unit Price]]</f>
        <v>146</v>
      </c>
      <c r="I77" s="7">
        <v>42114</v>
      </c>
      <c r="J77" s="10">
        <f>EOMONTH(Data_TABLE[[#This Row],[Date Sold]],0)</f>
        <v>42124</v>
      </c>
    </row>
    <row r="78" spans="2:10" x14ac:dyDescent="0.25">
      <c r="B78" s="1" t="s">
        <v>40</v>
      </c>
      <c r="C78" s="3" t="s">
        <v>55</v>
      </c>
      <c r="D78" s="2" t="s">
        <v>51</v>
      </c>
      <c r="E78" s="3" t="s">
        <v>45</v>
      </c>
      <c r="F78" s="3">
        <f t="shared" ca="1" si="0"/>
        <v>1</v>
      </c>
      <c r="G78" s="4">
        <f t="shared" ca="1" si="1"/>
        <v>66</v>
      </c>
      <c r="H78" s="4">
        <f ca="1">+Data_TABLE[[#This Row],[Qty]]*Data_TABLE[[#This Row],[Unit Price]]</f>
        <v>66</v>
      </c>
      <c r="I78" s="7">
        <v>42114</v>
      </c>
      <c r="J78" s="10">
        <f>EOMONTH(Data_TABLE[[#This Row],[Date Sold]],0)</f>
        <v>42124</v>
      </c>
    </row>
    <row r="79" spans="2:10" x14ac:dyDescent="0.25">
      <c r="B79" s="1" t="s">
        <v>40</v>
      </c>
      <c r="C79" s="3" t="s">
        <v>55</v>
      </c>
      <c r="D79" s="2" t="s">
        <v>49</v>
      </c>
      <c r="E79" s="3" t="s">
        <v>43</v>
      </c>
      <c r="F79" s="3">
        <f t="shared" ca="1" si="0"/>
        <v>3</v>
      </c>
      <c r="G79" s="4">
        <f t="shared" ca="1" si="1"/>
        <v>160</v>
      </c>
      <c r="H79" s="4">
        <f ca="1">+Data_TABLE[[#This Row],[Qty]]*Data_TABLE[[#This Row],[Unit Price]]</f>
        <v>480</v>
      </c>
      <c r="I79" s="7">
        <v>42114</v>
      </c>
      <c r="J79" s="10">
        <f>EOMONTH(Data_TABLE[[#This Row],[Date Sold]],0)</f>
        <v>42124</v>
      </c>
    </row>
    <row r="80" spans="2:10" x14ac:dyDescent="0.25">
      <c r="B80" s="1" t="s">
        <v>40</v>
      </c>
      <c r="C80" s="3" t="s">
        <v>56</v>
      </c>
      <c r="D80" s="2" t="s">
        <v>50</v>
      </c>
      <c r="E80" s="3" t="s">
        <v>44</v>
      </c>
      <c r="F80" s="3">
        <f t="shared" ca="1" si="0"/>
        <v>3</v>
      </c>
      <c r="G80" s="4">
        <f t="shared" ca="1" si="1"/>
        <v>116</v>
      </c>
      <c r="H80" s="4">
        <f ca="1">+Data_TABLE[[#This Row],[Qty]]*Data_TABLE[[#This Row],[Unit Price]]</f>
        <v>348</v>
      </c>
      <c r="I80" s="7">
        <v>42114</v>
      </c>
      <c r="J80" s="10">
        <f>EOMONTH(Data_TABLE[[#This Row],[Date Sold]],0)</f>
        <v>42124</v>
      </c>
    </row>
    <row r="81" spans="2:10" x14ac:dyDescent="0.25">
      <c r="B81" s="1" t="s">
        <v>40</v>
      </c>
      <c r="C81" s="3" t="s">
        <v>55</v>
      </c>
      <c r="D81" s="2" t="s">
        <v>49</v>
      </c>
      <c r="E81" s="3" t="s">
        <v>43</v>
      </c>
      <c r="F81" s="3">
        <f t="shared" ca="1" si="0"/>
        <v>1</v>
      </c>
      <c r="G81" s="4">
        <f t="shared" ca="1" si="1"/>
        <v>89</v>
      </c>
      <c r="H81" s="4">
        <f ca="1">+Data_TABLE[[#This Row],[Qty]]*Data_TABLE[[#This Row],[Unit Price]]</f>
        <v>89</v>
      </c>
      <c r="I81" s="7">
        <v>42114</v>
      </c>
      <c r="J81" s="10">
        <f>EOMONTH(Data_TABLE[[#This Row],[Date Sold]],0)</f>
        <v>42124</v>
      </c>
    </row>
    <row r="82" spans="2:10" x14ac:dyDescent="0.25">
      <c r="B82" s="1" t="s">
        <v>40</v>
      </c>
      <c r="C82" s="3" t="s">
        <v>55</v>
      </c>
      <c r="D82" s="2" t="s">
        <v>51</v>
      </c>
      <c r="E82" s="3" t="s">
        <v>45</v>
      </c>
      <c r="F82" s="3">
        <f t="shared" ca="1" si="0"/>
        <v>2</v>
      </c>
      <c r="G82" s="4">
        <f t="shared" ca="1" si="1"/>
        <v>176</v>
      </c>
      <c r="H82" s="4">
        <f ca="1">+Data_TABLE[[#This Row],[Qty]]*Data_TABLE[[#This Row],[Unit Price]]</f>
        <v>352</v>
      </c>
      <c r="I82" s="7">
        <v>42114</v>
      </c>
      <c r="J82" s="10">
        <f>EOMONTH(Data_TABLE[[#This Row],[Date Sold]],0)</f>
        <v>42124</v>
      </c>
    </row>
    <row r="83" spans="2:10" x14ac:dyDescent="0.25">
      <c r="B83" s="1" t="s">
        <v>40</v>
      </c>
      <c r="C83" s="3" t="s">
        <v>56</v>
      </c>
      <c r="D83" s="2" t="s">
        <v>52</v>
      </c>
      <c r="E83" s="3" t="s">
        <v>46</v>
      </c>
      <c r="F83" s="3">
        <f t="shared" ca="1" si="0"/>
        <v>4</v>
      </c>
      <c r="G83" s="4">
        <f t="shared" ca="1" si="1"/>
        <v>110</v>
      </c>
      <c r="H83" s="4">
        <f ca="1">+Data_TABLE[[#This Row],[Qty]]*Data_TABLE[[#This Row],[Unit Price]]</f>
        <v>440</v>
      </c>
      <c r="I83" s="7">
        <v>42114</v>
      </c>
      <c r="J83" s="10">
        <f>EOMONTH(Data_TABLE[[#This Row],[Date Sold]],0)</f>
        <v>42124</v>
      </c>
    </row>
    <row r="84" spans="2:10" x14ac:dyDescent="0.25">
      <c r="B84" s="1" t="s">
        <v>40</v>
      </c>
      <c r="C84" s="3" t="s">
        <v>55</v>
      </c>
      <c r="D84" s="2" t="s">
        <v>49</v>
      </c>
      <c r="E84" s="3" t="s">
        <v>43</v>
      </c>
      <c r="F84" s="3">
        <f t="shared" ca="1" si="0"/>
        <v>4</v>
      </c>
      <c r="G84" s="4">
        <f t="shared" ca="1" si="1"/>
        <v>125</v>
      </c>
      <c r="H84" s="4">
        <f ca="1">+Data_TABLE[[#This Row],[Qty]]*Data_TABLE[[#This Row],[Unit Price]]</f>
        <v>500</v>
      </c>
      <c r="I84" s="7">
        <v>42114</v>
      </c>
      <c r="J84" s="10">
        <f>EOMONTH(Data_TABLE[[#This Row],[Date Sold]],0)</f>
        <v>42124</v>
      </c>
    </row>
    <row r="85" spans="2:10" x14ac:dyDescent="0.25">
      <c r="B85" s="1" t="s">
        <v>40</v>
      </c>
      <c r="C85" s="3" t="s">
        <v>56</v>
      </c>
      <c r="D85" s="2" t="s">
        <v>52</v>
      </c>
      <c r="E85" s="3" t="s">
        <v>46</v>
      </c>
      <c r="F85" s="3">
        <f t="shared" ca="1" si="0"/>
        <v>1</v>
      </c>
      <c r="G85" s="4">
        <f t="shared" ca="1" si="1"/>
        <v>120</v>
      </c>
      <c r="H85" s="4">
        <f ca="1">+Data_TABLE[[#This Row],[Qty]]*Data_TABLE[[#This Row],[Unit Price]]</f>
        <v>120</v>
      </c>
      <c r="I85" s="7">
        <v>42114</v>
      </c>
      <c r="J85" s="10">
        <f>EOMONTH(Data_TABLE[[#This Row],[Date Sold]],0)</f>
        <v>42124</v>
      </c>
    </row>
    <row r="86" spans="2:10" x14ac:dyDescent="0.25">
      <c r="B86" s="1" t="s">
        <v>40</v>
      </c>
      <c r="C86" s="3" t="s">
        <v>55</v>
      </c>
      <c r="D86" s="2" t="s">
        <v>51</v>
      </c>
      <c r="E86" s="3" t="s">
        <v>45</v>
      </c>
      <c r="F86" s="3">
        <f t="shared" ca="1" si="0"/>
        <v>4</v>
      </c>
      <c r="G86" s="4">
        <f t="shared" ca="1" si="1"/>
        <v>73</v>
      </c>
      <c r="H86" s="4">
        <f ca="1">+Data_TABLE[[#This Row],[Qty]]*Data_TABLE[[#This Row],[Unit Price]]</f>
        <v>292</v>
      </c>
      <c r="I86" s="7">
        <v>42114</v>
      </c>
      <c r="J86" s="10">
        <f>EOMONTH(Data_TABLE[[#This Row],[Date Sold]],0)</f>
        <v>42124</v>
      </c>
    </row>
    <row r="87" spans="2:10" x14ac:dyDescent="0.25">
      <c r="B87" s="1" t="s">
        <v>40</v>
      </c>
      <c r="C87" s="3" t="s">
        <v>55</v>
      </c>
      <c r="D87" s="2" t="s">
        <v>49</v>
      </c>
      <c r="E87" s="3" t="s">
        <v>43</v>
      </c>
      <c r="F87" s="3">
        <f t="shared" ca="1" si="0"/>
        <v>4</v>
      </c>
      <c r="G87" s="4">
        <f t="shared" ca="1" si="1"/>
        <v>75</v>
      </c>
      <c r="H87" s="4">
        <f ca="1">+Data_TABLE[[#This Row],[Qty]]*Data_TABLE[[#This Row],[Unit Price]]</f>
        <v>300</v>
      </c>
      <c r="I87" s="7">
        <v>42114</v>
      </c>
      <c r="J87" s="10">
        <f>EOMONTH(Data_TABLE[[#This Row],[Date Sold]],0)</f>
        <v>42124</v>
      </c>
    </row>
    <row r="88" spans="2:10" x14ac:dyDescent="0.25">
      <c r="B88" s="1" t="s">
        <v>40</v>
      </c>
      <c r="C88" s="3" t="s">
        <v>56</v>
      </c>
      <c r="D88" s="2" t="s">
        <v>52</v>
      </c>
      <c r="E88" s="3" t="s">
        <v>46</v>
      </c>
      <c r="F88" s="3">
        <f t="shared" ca="1" si="0"/>
        <v>5</v>
      </c>
      <c r="G88" s="4">
        <f t="shared" ca="1" si="1"/>
        <v>90</v>
      </c>
      <c r="H88" s="4">
        <f ca="1">+Data_TABLE[[#This Row],[Qty]]*Data_TABLE[[#This Row],[Unit Price]]</f>
        <v>450</v>
      </c>
      <c r="I88" s="7">
        <v>42114</v>
      </c>
      <c r="J88" s="10">
        <f>EOMONTH(Data_TABLE[[#This Row],[Date Sold]],0)</f>
        <v>42124</v>
      </c>
    </row>
    <row r="89" spans="2:10" x14ac:dyDescent="0.25">
      <c r="B89" s="1" t="s">
        <v>40</v>
      </c>
      <c r="C89" s="3" t="s">
        <v>56</v>
      </c>
      <c r="D89" s="2" t="s">
        <v>52</v>
      </c>
      <c r="E89" s="3" t="s">
        <v>46</v>
      </c>
      <c r="F89" s="3">
        <f t="shared" ca="1" si="0"/>
        <v>1</v>
      </c>
      <c r="G89" s="4">
        <f t="shared" ca="1" si="1"/>
        <v>61</v>
      </c>
      <c r="H89" s="4">
        <f ca="1">+Data_TABLE[[#This Row],[Qty]]*Data_TABLE[[#This Row],[Unit Price]]</f>
        <v>61</v>
      </c>
      <c r="I89" s="7">
        <v>42114</v>
      </c>
      <c r="J89" s="10">
        <f>EOMONTH(Data_TABLE[[#This Row],[Date Sold]],0)</f>
        <v>42124</v>
      </c>
    </row>
    <row r="90" spans="2:10" x14ac:dyDescent="0.25">
      <c r="B90" s="1" t="s">
        <v>40</v>
      </c>
      <c r="C90" s="3" t="s">
        <v>55</v>
      </c>
      <c r="D90" s="2" t="s">
        <v>51</v>
      </c>
      <c r="E90" s="3" t="s">
        <v>45</v>
      </c>
      <c r="F90" s="3">
        <f t="shared" ca="1" si="0"/>
        <v>1</v>
      </c>
      <c r="G90" s="4">
        <f t="shared" ca="1" si="1"/>
        <v>123</v>
      </c>
      <c r="H90" s="4">
        <f ca="1">+Data_TABLE[[#This Row],[Qty]]*Data_TABLE[[#This Row],[Unit Price]]</f>
        <v>123</v>
      </c>
      <c r="I90" s="7">
        <v>42114</v>
      </c>
      <c r="J90" s="10">
        <f>EOMONTH(Data_TABLE[[#This Row],[Date Sold]],0)</f>
        <v>42124</v>
      </c>
    </row>
    <row r="91" spans="2:10" x14ac:dyDescent="0.25">
      <c r="B91" s="1" t="s">
        <v>40</v>
      </c>
      <c r="C91" s="3" t="s">
        <v>55</v>
      </c>
      <c r="D91" s="2" t="s">
        <v>49</v>
      </c>
      <c r="E91" s="3" t="s">
        <v>43</v>
      </c>
      <c r="F91" s="3">
        <f t="shared" ca="1" si="0"/>
        <v>4</v>
      </c>
      <c r="G91" s="4">
        <f t="shared" ca="1" si="1"/>
        <v>198</v>
      </c>
      <c r="H91" s="4">
        <f ca="1">+Data_TABLE[[#This Row],[Qty]]*Data_TABLE[[#This Row],[Unit Price]]</f>
        <v>792</v>
      </c>
      <c r="I91" s="7">
        <v>42114</v>
      </c>
      <c r="J91" s="10">
        <f>EOMONTH(Data_TABLE[[#This Row],[Date Sold]],0)</f>
        <v>42124</v>
      </c>
    </row>
    <row r="92" spans="2:10" x14ac:dyDescent="0.25">
      <c r="B92" s="1" t="s">
        <v>40</v>
      </c>
      <c r="C92" s="3" t="s">
        <v>55</v>
      </c>
      <c r="D92" s="2" t="s">
        <v>49</v>
      </c>
      <c r="E92" s="3" t="s">
        <v>43</v>
      </c>
      <c r="F92" s="3">
        <f t="shared" ca="1" si="0"/>
        <v>2</v>
      </c>
      <c r="G92" s="4">
        <f t="shared" ca="1" si="1"/>
        <v>187</v>
      </c>
      <c r="H92" s="4">
        <f ca="1">+Data_TABLE[[#This Row],[Qty]]*Data_TABLE[[#This Row],[Unit Price]]</f>
        <v>374</v>
      </c>
      <c r="I92" s="7">
        <v>42114</v>
      </c>
      <c r="J92" s="10">
        <f>EOMONTH(Data_TABLE[[#This Row],[Date Sold]],0)</f>
        <v>42124</v>
      </c>
    </row>
    <row r="93" spans="2:10" x14ac:dyDescent="0.25">
      <c r="B93" s="1" t="s">
        <v>40</v>
      </c>
      <c r="C93" s="3" t="s">
        <v>54</v>
      </c>
      <c r="D93" s="2" t="s">
        <v>48</v>
      </c>
      <c r="E93" s="3" t="s">
        <v>42</v>
      </c>
      <c r="F93" s="3">
        <f t="shared" ca="1" si="0"/>
        <v>2</v>
      </c>
      <c r="G93" s="4">
        <f t="shared" ca="1" si="1"/>
        <v>96</v>
      </c>
      <c r="H93" s="4">
        <f ca="1">+Data_TABLE[[#This Row],[Qty]]*Data_TABLE[[#This Row],[Unit Price]]</f>
        <v>192</v>
      </c>
      <c r="I93" s="7">
        <v>42114</v>
      </c>
      <c r="J93" s="10">
        <f>EOMONTH(Data_TABLE[[#This Row],[Date Sold]],0)</f>
        <v>42124</v>
      </c>
    </row>
    <row r="94" spans="2:10" x14ac:dyDescent="0.25">
      <c r="B94" s="1" t="s">
        <v>40</v>
      </c>
      <c r="C94" s="3" t="s">
        <v>56</v>
      </c>
      <c r="D94" s="2" t="s">
        <v>52</v>
      </c>
      <c r="E94" s="3" t="s">
        <v>46</v>
      </c>
      <c r="F94" s="3">
        <f t="shared" ca="1" si="0"/>
        <v>2</v>
      </c>
      <c r="G94" s="4">
        <f t="shared" ca="1" si="1"/>
        <v>70</v>
      </c>
      <c r="H94" s="4">
        <f ca="1">+Data_TABLE[[#This Row],[Qty]]*Data_TABLE[[#This Row],[Unit Price]]</f>
        <v>140</v>
      </c>
      <c r="I94" s="7">
        <v>42114</v>
      </c>
      <c r="J94" s="10">
        <f>EOMONTH(Data_TABLE[[#This Row],[Date Sold]],0)</f>
        <v>42124</v>
      </c>
    </row>
    <row r="95" spans="2:10" x14ac:dyDescent="0.25">
      <c r="B95" s="1" t="s">
        <v>40</v>
      </c>
      <c r="C95" s="3" t="s">
        <v>56</v>
      </c>
      <c r="D95" s="2" t="s">
        <v>50</v>
      </c>
      <c r="E95" s="3" t="s">
        <v>44</v>
      </c>
      <c r="F95" s="3">
        <f t="shared" ca="1" si="0"/>
        <v>5</v>
      </c>
      <c r="G95" s="4">
        <f t="shared" ca="1" si="1"/>
        <v>60</v>
      </c>
      <c r="H95" s="4">
        <f ca="1">+Data_TABLE[[#This Row],[Qty]]*Data_TABLE[[#This Row],[Unit Price]]</f>
        <v>300</v>
      </c>
      <c r="I95" s="7">
        <v>42114</v>
      </c>
      <c r="J95" s="10">
        <f>EOMONTH(Data_TABLE[[#This Row],[Date Sold]],0)</f>
        <v>42124</v>
      </c>
    </row>
    <row r="96" spans="2:10" x14ac:dyDescent="0.25">
      <c r="B96" s="1" t="s">
        <v>40</v>
      </c>
      <c r="C96" s="3" t="s">
        <v>56</v>
      </c>
      <c r="D96" s="2" t="s">
        <v>52</v>
      </c>
      <c r="E96" s="3" t="s">
        <v>46</v>
      </c>
      <c r="F96" s="3">
        <f t="shared" ca="1" si="0"/>
        <v>4</v>
      </c>
      <c r="G96" s="4">
        <f t="shared" ca="1" si="1"/>
        <v>73</v>
      </c>
      <c r="H96" s="4">
        <f ca="1">+Data_TABLE[[#This Row],[Qty]]*Data_TABLE[[#This Row],[Unit Price]]</f>
        <v>292</v>
      </c>
      <c r="I96" s="7">
        <v>42114</v>
      </c>
      <c r="J96" s="10">
        <f>EOMONTH(Data_TABLE[[#This Row],[Date Sold]],0)</f>
        <v>42124</v>
      </c>
    </row>
    <row r="97" spans="2:10" x14ac:dyDescent="0.25">
      <c r="B97" s="1" t="s">
        <v>40</v>
      </c>
      <c r="C97" s="3" t="s">
        <v>55</v>
      </c>
      <c r="D97" s="2" t="s">
        <v>51</v>
      </c>
      <c r="E97" s="3" t="s">
        <v>45</v>
      </c>
      <c r="F97" s="3">
        <f t="shared" ca="1" si="0"/>
        <v>3</v>
      </c>
      <c r="G97" s="4">
        <f t="shared" ca="1" si="1"/>
        <v>176</v>
      </c>
      <c r="H97" s="4">
        <f ca="1">+Data_TABLE[[#This Row],[Qty]]*Data_TABLE[[#This Row],[Unit Price]]</f>
        <v>528</v>
      </c>
      <c r="I97" s="7">
        <v>42114</v>
      </c>
      <c r="J97" s="10">
        <f>EOMONTH(Data_TABLE[[#This Row],[Date Sold]],0)</f>
        <v>42124</v>
      </c>
    </row>
    <row r="98" spans="2:10" x14ac:dyDescent="0.25">
      <c r="B98" s="1" t="s">
        <v>40</v>
      </c>
      <c r="C98" s="3" t="s">
        <v>55</v>
      </c>
      <c r="D98" s="2" t="s">
        <v>49</v>
      </c>
      <c r="E98" s="3" t="s">
        <v>43</v>
      </c>
      <c r="F98" s="3">
        <f t="shared" ca="1" si="0"/>
        <v>1</v>
      </c>
      <c r="G98" s="4">
        <f t="shared" ca="1" si="1"/>
        <v>132</v>
      </c>
      <c r="H98" s="4">
        <f ca="1">+Data_TABLE[[#This Row],[Qty]]*Data_TABLE[[#This Row],[Unit Price]]</f>
        <v>132</v>
      </c>
      <c r="I98" s="7">
        <v>42114</v>
      </c>
      <c r="J98" s="10">
        <f>EOMONTH(Data_TABLE[[#This Row],[Date Sold]],0)</f>
        <v>42124</v>
      </c>
    </row>
    <row r="99" spans="2:10" x14ac:dyDescent="0.25">
      <c r="B99" s="1" t="s">
        <v>40</v>
      </c>
      <c r="C99" s="3" t="s">
        <v>56</v>
      </c>
      <c r="D99" s="2" t="s">
        <v>50</v>
      </c>
      <c r="E99" s="3" t="s">
        <v>44</v>
      </c>
      <c r="F99" s="3">
        <f t="shared" ca="1" si="0"/>
        <v>2</v>
      </c>
      <c r="G99" s="4">
        <f t="shared" ca="1" si="1"/>
        <v>115</v>
      </c>
      <c r="H99" s="4">
        <f ca="1">+Data_TABLE[[#This Row],[Qty]]*Data_TABLE[[#This Row],[Unit Price]]</f>
        <v>230</v>
      </c>
      <c r="I99" s="7">
        <v>42114</v>
      </c>
      <c r="J99" s="10">
        <f>EOMONTH(Data_TABLE[[#This Row],[Date Sold]],0)</f>
        <v>42124</v>
      </c>
    </row>
    <row r="100" spans="2:10" x14ac:dyDescent="0.25">
      <c r="B100" s="1" t="s">
        <v>40</v>
      </c>
      <c r="C100" s="3" t="s">
        <v>55</v>
      </c>
      <c r="D100" s="2" t="s">
        <v>51</v>
      </c>
      <c r="E100" s="3" t="s">
        <v>45</v>
      </c>
      <c r="F100" s="3">
        <f t="shared" ca="1" si="0"/>
        <v>2</v>
      </c>
      <c r="G100" s="4">
        <f t="shared" ca="1" si="1"/>
        <v>97</v>
      </c>
      <c r="H100" s="4">
        <f ca="1">+Data_TABLE[[#This Row],[Qty]]*Data_TABLE[[#This Row],[Unit Price]]</f>
        <v>194</v>
      </c>
      <c r="I100" s="7">
        <v>42114</v>
      </c>
      <c r="J100" s="10">
        <f>EOMONTH(Data_TABLE[[#This Row],[Date Sold]],0)</f>
        <v>42124</v>
      </c>
    </row>
    <row r="101" spans="2:10" x14ac:dyDescent="0.25">
      <c r="B101" s="1" t="s">
        <v>40</v>
      </c>
      <c r="C101" s="3" t="s">
        <v>55</v>
      </c>
      <c r="D101" s="2" t="s">
        <v>51</v>
      </c>
      <c r="E101" s="3" t="s">
        <v>45</v>
      </c>
      <c r="F101" s="3">
        <f t="shared" ca="1" si="0"/>
        <v>5</v>
      </c>
      <c r="G101" s="4">
        <f t="shared" ca="1" si="1"/>
        <v>103</v>
      </c>
      <c r="H101" s="4">
        <f ca="1">+Data_TABLE[[#This Row],[Qty]]*Data_TABLE[[#This Row],[Unit Price]]</f>
        <v>515</v>
      </c>
      <c r="I101" s="7">
        <v>42114</v>
      </c>
      <c r="J101" s="10">
        <f>EOMONTH(Data_TABLE[[#This Row],[Date Sold]],0)</f>
        <v>42124</v>
      </c>
    </row>
    <row r="102" spans="2:10" x14ac:dyDescent="0.25">
      <c r="B102" s="1" t="s">
        <v>40</v>
      </c>
      <c r="C102" s="3" t="s">
        <v>55</v>
      </c>
      <c r="D102" s="2" t="s">
        <v>51</v>
      </c>
      <c r="E102" s="3" t="s">
        <v>45</v>
      </c>
      <c r="F102" s="3">
        <f t="shared" ca="1" si="0"/>
        <v>3</v>
      </c>
      <c r="G102" s="4">
        <f t="shared" ca="1" si="1"/>
        <v>142</v>
      </c>
      <c r="H102" s="4">
        <f ca="1">+Data_TABLE[[#This Row],[Qty]]*Data_TABLE[[#This Row],[Unit Price]]</f>
        <v>426</v>
      </c>
      <c r="I102" s="7">
        <v>42114</v>
      </c>
      <c r="J102" s="10">
        <f>EOMONTH(Data_TABLE[[#This Row],[Date Sold]],0)</f>
        <v>42124</v>
      </c>
    </row>
    <row r="103" spans="2:10" x14ac:dyDescent="0.25">
      <c r="B103" s="1" t="s">
        <v>40</v>
      </c>
      <c r="C103" s="3" t="s">
        <v>56</v>
      </c>
      <c r="D103" s="2" t="s">
        <v>52</v>
      </c>
      <c r="E103" s="3" t="s">
        <v>46</v>
      </c>
      <c r="F103" s="3">
        <f t="shared" ca="1" si="0"/>
        <v>4</v>
      </c>
      <c r="G103" s="4">
        <f t="shared" ca="1" si="1"/>
        <v>107</v>
      </c>
      <c r="H103" s="4">
        <f ca="1">+Data_TABLE[[#This Row],[Qty]]*Data_TABLE[[#This Row],[Unit Price]]</f>
        <v>428</v>
      </c>
      <c r="I103" s="7">
        <v>42115</v>
      </c>
      <c r="J103" s="10">
        <f>EOMONTH(Data_TABLE[[#This Row],[Date Sold]],0)</f>
        <v>42124</v>
      </c>
    </row>
    <row r="104" spans="2:10" x14ac:dyDescent="0.25">
      <c r="B104" s="1" t="s">
        <v>40</v>
      </c>
      <c r="C104" s="3" t="s">
        <v>56</v>
      </c>
      <c r="D104" s="2" t="s">
        <v>52</v>
      </c>
      <c r="E104" s="3" t="s">
        <v>46</v>
      </c>
      <c r="F104" s="3">
        <f t="shared" ca="1" si="0"/>
        <v>5</v>
      </c>
      <c r="G104" s="4">
        <f t="shared" ca="1" si="1"/>
        <v>188</v>
      </c>
      <c r="H104" s="4">
        <f ca="1">+Data_TABLE[[#This Row],[Qty]]*Data_TABLE[[#This Row],[Unit Price]]</f>
        <v>940</v>
      </c>
      <c r="I104" s="7">
        <v>42115</v>
      </c>
      <c r="J104" s="10">
        <f>EOMONTH(Data_TABLE[[#This Row],[Date Sold]],0)</f>
        <v>42124</v>
      </c>
    </row>
    <row r="105" spans="2:10" x14ac:dyDescent="0.25">
      <c r="B105" s="1" t="s">
        <v>40</v>
      </c>
      <c r="C105" s="3" t="s">
        <v>54</v>
      </c>
      <c r="D105" s="2" t="s">
        <v>48</v>
      </c>
      <c r="E105" s="3" t="s">
        <v>42</v>
      </c>
      <c r="F105" s="3">
        <f t="shared" ca="1" si="0"/>
        <v>3</v>
      </c>
      <c r="G105" s="4">
        <f t="shared" ca="1" si="1"/>
        <v>188</v>
      </c>
      <c r="H105" s="4">
        <f ca="1">+Data_TABLE[[#This Row],[Qty]]*Data_TABLE[[#This Row],[Unit Price]]</f>
        <v>564</v>
      </c>
      <c r="I105" s="7">
        <v>42115</v>
      </c>
      <c r="J105" s="10">
        <f>EOMONTH(Data_TABLE[[#This Row],[Date Sold]],0)</f>
        <v>42124</v>
      </c>
    </row>
    <row r="106" spans="2:10" x14ac:dyDescent="0.25">
      <c r="B106" s="1" t="s">
        <v>40</v>
      </c>
      <c r="C106" s="3" t="s">
        <v>56</v>
      </c>
      <c r="D106" s="2" t="s">
        <v>52</v>
      </c>
      <c r="E106" s="3" t="s">
        <v>46</v>
      </c>
      <c r="F106" s="3">
        <f t="shared" ca="1" si="0"/>
        <v>5</v>
      </c>
      <c r="G106" s="4">
        <f t="shared" ca="1" si="1"/>
        <v>198</v>
      </c>
      <c r="H106" s="4">
        <f ca="1">+Data_TABLE[[#This Row],[Qty]]*Data_TABLE[[#This Row],[Unit Price]]</f>
        <v>990</v>
      </c>
      <c r="I106" s="7">
        <v>42115</v>
      </c>
      <c r="J106" s="10">
        <f>EOMONTH(Data_TABLE[[#This Row],[Date Sold]],0)</f>
        <v>42124</v>
      </c>
    </row>
    <row r="107" spans="2:10" x14ac:dyDescent="0.25">
      <c r="B107" s="1" t="s">
        <v>40</v>
      </c>
      <c r="C107" s="3" t="s">
        <v>56</v>
      </c>
      <c r="D107" s="2" t="s">
        <v>50</v>
      </c>
      <c r="E107" s="3" t="s">
        <v>44</v>
      </c>
      <c r="F107" s="3">
        <f t="shared" ca="1" si="0"/>
        <v>4</v>
      </c>
      <c r="G107" s="4">
        <f t="shared" ca="1" si="1"/>
        <v>95</v>
      </c>
      <c r="H107" s="4">
        <f ca="1">+Data_TABLE[[#This Row],[Qty]]*Data_TABLE[[#This Row],[Unit Price]]</f>
        <v>380</v>
      </c>
      <c r="I107" s="7">
        <v>42115</v>
      </c>
      <c r="J107" s="10">
        <f>EOMONTH(Data_TABLE[[#This Row],[Date Sold]],0)</f>
        <v>42124</v>
      </c>
    </row>
    <row r="108" spans="2:10" x14ac:dyDescent="0.25">
      <c r="B108" s="1" t="s">
        <v>40</v>
      </c>
      <c r="C108" s="3" t="s">
        <v>55</v>
      </c>
      <c r="D108" s="2" t="s">
        <v>49</v>
      </c>
      <c r="E108" s="3" t="s">
        <v>43</v>
      </c>
      <c r="F108" s="3">
        <f t="shared" ca="1" si="0"/>
        <v>1</v>
      </c>
      <c r="G108" s="4">
        <f t="shared" ca="1" si="1"/>
        <v>102</v>
      </c>
      <c r="H108" s="4">
        <f ca="1">+Data_TABLE[[#This Row],[Qty]]*Data_TABLE[[#This Row],[Unit Price]]</f>
        <v>102</v>
      </c>
      <c r="I108" s="7">
        <v>42115</v>
      </c>
      <c r="J108" s="10">
        <f>EOMONTH(Data_TABLE[[#This Row],[Date Sold]],0)</f>
        <v>42124</v>
      </c>
    </row>
    <row r="109" spans="2:10" x14ac:dyDescent="0.25">
      <c r="B109" s="1" t="s">
        <v>40</v>
      </c>
      <c r="C109" s="3" t="s">
        <v>54</v>
      </c>
      <c r="D109" s="2" t="s">
        <v>48</v>
      </c>
      <c r="E109" s="3" t="s">
        <v>42</v>
      </c>
      <c r="F109" s="3">
        <f t="shared" ca="1" si="0"/>
        <v>3</v>
      </c>
      <c r="G109" s="4">
        <f t="shared" ca="1" si="1"/>
        <v>157</v>
      </c>
      <c r="H109" s="4">
        <f ca="1">+Data_TABLE[[#This Row],[Qty]]*Data_TABLE[[#This Row],[Unit Price]]</f>
        <v>471</v>
      </c>
      <c r="I109" s="7">
        <v>42115</v>
      </c>
      <c r="J109" s="10">
        <f>EOMONTH(Data_TABLE[[#This Row],[Date Sold]],0)</f>
        <v>42124</v>
      </c>
    </row>
    <row r="110" spans="2:10" x14ac:dyDescent="0.25">
      <c r="B110" s="1" t="s">
        <v>40</v>
      </c>
      <c r="C110" s="3" t="s">
        <v>56</v>
      </c>
      <c r="D110" s="2" t="s">
        <v>50</v>
      </c>
      <c r="E110" s="3" t="s">
        <v>44</v>
      </c>
      <c r="F110" s="3">
        <f t="shared" ca="1" si="0"/>
        <v>3</v>
      </c>
      <c r="G110" s="4">
        <f t="shared" ca="1" si="1"/>
        <v>180</v>
      </c>
      <c r="H110" s="4">
        <f ca="1">+Data_TABLE[[#This Row],[Qty]]*Data_TABLE[[#This Row],[Unit Price]]</f>
        <v>540</v>
      </c>
      <c r="I110" s="7">
        <v>42115</v>
      </c>
      <c r="J110" s="10">
        <f>EOMONTH(Data_TABLE[[#This Row],[Date Sold]],0)</f>
        <v>42124</v>
      </c>
    </row>
    <row r="111" spans="2:10" x14ac:dyDescent="0.25">
      <c r="B111" s="1" t="s">
        <v>40</v>
      </c>
      <c r="C111" s="3" t="s">
        <v>54</v>
      </c>
      <c r="D111" s="2" t="s">
        <v>48</v>
      </c>
      <c r="E111" s="3" t="s">
        <v>42</v>
      </c>
      <c r="F111" s="3">
        <f t="shared" ca="1" si="0"/>
        <v>3</v>
      </c>
      <c r="G111" s="4">
        <f t="shared" ca="1" si="1"/>
        <v>81</v>
      </c>
      <c r="H111" s="4">
        <f ca="1">+Data_TABLE[[#This Row],[Qty]]*Data_TABLE[[#This Row],[Unit Price]]</f>
        <v>243</v>
      </c>
      <c r="I111" s="7">
        <v>42115</v>
      </c>
      <c r="J111" s="10">
        <f>EOMONTH(Data_TABLE[[#This Row],[Date Sold]],0)</f>
        <v>42124</v>
      </c>
    </row>
    <row r="112" spans="2:10" x14ac:dyDescent="0.25">
      <c r="B112" s="1" t="s">
        <v>40</v>
      </c>
      <c r="C112" s="3" t="s">
        <v>54</v>
      </c>
      <c r="D112" s="2" t="s">
        <v>48</v>
      </c>
      <c r="E112" s="3" t="s">
        <v>42</v>
      </c>
      <c r="F112" s="3">
        <f t="shared" ca="1" si="0"/>
        <v>2</v>
      </c>
      <c r="G112" s="4">
        <f t="shared" ca="1" si="1"/>
        <v>196</v>
      </c>
      <c r="H112" s="4">
        <f ca="1">+Data_TABLE[[#This Row],[Qty]]*Data_TABLE[[#This Row],[Unit Price]]</f>
        <v>392</v>
      </c>
      <c r="I112" s="7">
        <v>42115</v>
      </c>
      <c r="J112" s="10">
        <f>EOMONTH(Data_TABLE[[#This Row],[Date Sold]],0)</f>
        <v>42124</v>
      </c>
    </row>
    <row r="113" spans="2:10" x14ac:dyDescent="0.25">
      <c r="B113" s="1" t="s">
        <v>40</v>
      </c>
      <c r="C113" s="3" t="s">
        <v>56</v>
      </c>
      <c r="D113" s="2" t="s">
        <v>52</v>
      </c>
      <c r="E113" s="3" t="s">
        <v>46</v>
      </c>
      <c r="F113" s="3">
        <f t="shared" ref="F113:F176" ca="1" si="2">RANDBETWEEN(1,5)</f>
        <v>5</v>
      </c>
      <c r="G113" s="4">
        <f t="shared" ref="G113:G176" ca="1" si="3">RANDBETWEEN(60,200)</f>
        <v>97</v>
      </c>
      <c r="H113" s="4">
        <f ca="1">+Data_TABLE[[#This Row],[Qty]]*Data_TABLE[[#This Row],[Unit Price]]</f>
        <v>485</v>
      </c>
      <c r="I113" s="7">
        <v>42115</v>
      </c>
      <c r="J113" s="10">
        <f>EOMONTH(Data_TABLE[[#This Row],[Date Sold]],0)</f>
        <v>42124</v>
      </c>
    </row>
    <row r="114" spans="2:10" x14ac:dyDescent="0.25">
      <c r="B114" s="1" t="s">
        <v>40</v>
      </c>
      <c r="C114" s="3" t="s">
        <v>55</v>
      </c>
      <c r="D114" s="2" t="s">
        <v>51</v>
      </c>
      <c r="E114" s="3" t="s">
        <v>45</v>
      </c>
      <c r="F114" s="3">
        <f t="shared" ca="1" si="2"/>
        <v>1</v>
      </c>
      <c r="G114" s="4">
        <f t="shared" ca="1" si="3"/>
        <v>160</v>
      </c>
      <c r="H114" s="4">
        <f ca="1">+Data_TABLE[[#This Row],[Qty]]*Data_TABLE[[#This Row],[Unit Price]]</f>
        <v>160</v>
      </c>
      <c r="I114" s="7">
        <v>42115</v>
      </c>
      <c r="J114" s="10">
        <f>EOMONTH(Data_TABLE[[#This Row],[Date Sold]],0)</f>
        <v>42124</v>
      </c>
    </row>
    <row r="115" spans="2:10" x14ac:dyDescent="0.25">
      <c r="B115" s="1" t="s">
        <v>40</v>
      </c>
      <c r="C115" s="3" t="s">
        <v>55</v>
      </c>
      <c r="D115" s="2" t="s">
        <v>51</v>
      </c>
      <c r="E115" s="3" t="s">
        <v>45</v>
      </c>
      <c r="F115" s="3">
        <f t="shared" ca="1" si="2"/>
        <v>4</v>
      </c>
      <c r="G115" s="4">
        <f t="shared" ca="1" si="3"/>
        <v>143</v>
      </c>
      <c r="H115" s="4">
        <f ca="1">+Data_TABLE[[#This Row],[Qty]]*Data_TABLE[[#This Row],[Unit Price]]</f>
        <v>572</v>
      </c>
      <c r="I115" s="7">
        <v>42115</v>
      </c>
      <c r="J115" s="10">
        <f>EOMONTH(Data_TABLE[[#This Row],[Date Sold]],0)</f>
        <v>42124</v>
      </c>
    </row>
    <row r="116" spans="2:10" x14ac:dyDescent="0.25">
      <c r="B116" s="1" t="s">
        <v>40</v>
      </c>
      <c r="C116" s="3" t="s">
        <v>54</v>
      </c>
      <c r="D116" s="2" t="s">
        <v>48</v>
      </c>
      <c r="E116" s="3" t="s">
        <v>42</v>
      </c>
      <c r="F116" s="3">
        <f t="shared" ca="1" si="2"/>
        <v>3</v>
      </c>
      <c r="G116" s="4">
        <f t="shared" ca="1" si="3"/>
        <v>156</v>
      </c>
      <c r="H116" s="4">
        <f ca="1">+Data_TABLE[[#This Row],[Qty]]*Data_TABLE[[#This Row],[Unit Price]]</f>
        <v>468</v>
      </c>
      <c r="I116" s="7">
        <v>42115</v>
      </c>
      <c r="J116" s="10">
        <f>EOMONTH(Data_TABLE[[#This Row],[Date Sold]],0)</f>
        <v>42124</v>
      </c>
    </row>
    <row r="117" spans="2:10" x14ac:dyDescent="0.25">
      <c r="B117" s="1" t="s">
        <v>40</v>
      </c>
      <c r="C117" s="3" t="s">
        <v>55</v>
      </c>
      <c r="D117" s="2" t="s">
        <v>51</v>
      </c>
      <c r="E117" s="3" t="s">
        <v>45</v>
      </c>
      <c r="F117" s="3">
        <f t="shared" ca="1" si="2"/>
        <v>2</v>
      </c>
      <c r="G117" s="4">
        <f t="shared" ca="1" si="3"/>
        <v>88</v>
      </c>
      <c r="H117" s="4">
        <f ca="1">+Data_TABLE[[#This Row],[Qty]]*Data_TABLE[[#This Row],[Unit Price]]</f>
        <v>176</v>
      </c>
      <c r="I117" s="7">
        <v>42115</v>
      </c>
      <c r="J117" s="10">
        <f>EOMONTH(Data_TABLE[[#This Row],[Date Sold]],0)</f>
        <v>42124</v>
      </c>
    </row>
    <row r="118" spans="2:10" x14ac:dyDescent="0.25">
      <c r="B118" s="1" t="s">
        <v>40</v>
      </c>
      <c r="C118" s="3" t="s">
        <v>55</v>
      </c>
      <c r="D118" s="2" t="s">
        <v>49</v>
      </c>
      <c r="E118" s="3" t="s">
        <v>43</v>
      </c>
      <c r="F118" s="3">
        <f t="shared" ca="1" si="2"/>
        <v>1</v>
      </c>
      <c r="G118" s="4">
        <f t="shared" ca="1" si="3"/>
        <v>74</v>
      </c>
      <c r="H118" s="4">
        <f ca="1">+Data_TABLE[[#This Row],[Qty]]*Data_TABLE[[#This Row],[Unit Price]]</f>
        <v>74</v>
      </c>
      <c r="I118" s="7">
        <v>42115</v>
      </c>
      <c r="J118" s="10">
        <f>EOMONTH(Data_TABLE[[#This Row],[Date Sold]],0)</f>
        <v>42124</v>
      </c>
    </row>
    <row r="119" spans="2:10" x14ac:dyDescent="0.25">
      <c r="B119" s="1" t="s">
        <v>40</v>
      </c>
      <c r="C119" s="3" t="s">
        <v>56</v>
      </c>
      <c r="D119" s="2" t="s">
        <v>52</v>
      </c>
      <c r="E119" s="3" t="s">
        <v>46</v>
      </c>
      <c r="F119" s="3">
        <f t="shared" ca="1" si="2"/>
        <v>2</v>
      </c>
      <c r="G119" s="4">
        <f t="shared" ca="1" si="3"/>
        <v>71</v>
      </c>
      <c r="H119" s="4">
        <f ca="1">+Data_TABLE[[#This Row],[Qty]]*Data_TABLE[[#This Row],[Unit Price]]</f>
        <v>142</v>
      </c>
      <c r="I119" s="7">
        <v>42115</v>
      </c>
      <c r="J119" s="10">
        <f>EOMONTH(Data_TABLE[[#This Row],[Date Sold]],0)</f>
        <v>42124</v>
      </c>
    </row>
    <row r="120" spans="2:10" x14ac:dyDescent="0.25">
      <c r="B120" s="1" t="s">
        <v>40</v>
      </c>
      <c r="C120" s="3" t="s">
        <v>55</v>
      </c>
      <c r="D120" s="2" t="s">
        <v>49</v>
      </c>
      <c r="E120" s="3" t="s">
        <v>43</v>
      </c>
      <c r="F120" s="3">
        <f t="shared" ca="1" si="2"/>
        <v>3</v>
      </c>
      <c r="G120" s="4">
        <f t="shared" ca="1" si="3"/>
        <v>194</v>
      </c>
      <c r="H120" s="4">
        <f ca="1">+Data_TABLE[[#This Row],[Qty]]*Data_TABLE[[#This Row],[Unit Price]]</f>
        <v>582</v>
      </c>
      <c r="I120" s="7">
        <v>42115</v>
      </c>
      <c r="J120" s="10">
        <f>EOMONTH(Data_TABLE[[#This Row],[Date Sold]],0)</f>
        <v>42124</v>
      </c>
    </row>
    <row r="121" spans="2:10" x14ac:dyDescent="0.25">
      <c r="B121" s="1" t="s">
        <v>40</v>
      </c>
      <c r="C121" s="3" t="s">
        <v>55</v>
      </c>
      <c r="D121" s="2" t="s">
        <v>49</v>
      </c>
      <c r="E121" s="3" t="s">
        <v>43</v>
      </c>
      <c r="F121" s="3">
        <f t="shared" ca="1" si="2"/>
        <v>2</v>
      </c>
      <c r="G121" s="4">
        <f t="shared" ca="1" si="3"/>
        <v>118</v>
      </c>
      <c r="H121" s="4">
        <f ca="1">+Data_TABLE[[#This Row],[Qty]]*Data_TABLE[[#This Row],[Unit Price]]</f>
        <v>236</v>
      </c>
      <c r="I121" s="7">
        <v>42115</v>
      </c>
      <c r="J121" s="10">
        <f>EOMONTH(Data_TABLE[[#This Row],[Date Sold]],0)</f>
        <v>42124</v>
      </c>
    </row>
    <row r="122" spans="2:10" x14ac:dyDescent="0.25">
      <c r="B122" s="1" t="s">
        <v>40</v>
      </c>
      <c r="C122" s="3" t="s">
        <v>56</v>
      </c>
      <c r="D122" s="2" t="s">
        <v>50</v>
      </c>
      <c r="E122" s="3" t="s">
        <v>44</v>
      </c>
      <c r="F122" s="3">
        <f t="shared" ca="1" si="2"/>
        <v>3</v>
      </c>
      <c r="G122" s="4">
        <f t="shared" ca="1" si="3"/>
        <v>166</v>
      </c>
      <c r="H122" s="4">
        <f ca="1">+Data_TABLE[[#This Row],[Qty]]*Data_TABLE[[#This Row],[Unit Price]]</f>
        <v>498</v>
      </c>
      <c r="I122" s="7">
        <v>42115</v>
      </c>
      <c r="J122" s="10">
        <f>EOMONTH(Data_TABLE[[#This Row],[Date Sold]],0)</f>
        <v>42124</v>
      </c>
    </row>
    <row r="123" spans="2:10" x14ac:dyDescent="0.25">
      <c r="B123" s="1" t="s">
        <v>40</v>
      </c>
      <c r="C123" s="3" t="s">
        <v>54</v>
      </c>
      <c r="D123" s="2" t="s">
        <v>48</v>
      </c>
      <c r="E123" s="3" t="s">
        <v>42</v>
      </c>
      <c r="F123" s="3">
        <f t="shared" ca="1" si="2"/>
        <v>3</v>
      </c>
      <c r="G123" s="4">
        <f t="shared" ca="1" si="3"/>
        <v>192</v>
      </c>
      <c r="H123" s="4">
        <f ca="1">+Data_TABLE[[#This Row],[Qty]]*Data_TABLE[[#This Row],[Unit Price]]</f>
        <v>576</v>
      </c>
      <c r="I123" s="7">
        <v>42115</v>
      </c>
      <c r="J123" s="10">
        <f>EOMONTH(Data_TABLE[[#This Row],[Date Sold]],0)</f>
        <v>42124</v>
      </c>
    </row>
    <row r="124" spans="2:10" x14ac:dyDescent="0.25">
      <c r="B124" s="1" t="s">
        <v>40</v>
      </c>
      <c r="C124" s="3" t="s">
        <v>56</v>
      </c>
      <c r="D124" s="2" t="s">
        <v>52</v>
      </c>
      <c r="E124" s="3" t="s">
        <v>46</v>
      </c>
      <c r="F124" s="3">
        <f t="shared" ca="1" si="2"/>
        <v>1</v>
      </c>
      <c r="G124" s="4">
        <f t="shared" ca="1" si="3"/>
        <v>127</v>
      </c>
      <c r="H124" s="4">
        <f ca="1">+Data_TABLE[[#This Row],[Qty]]*Data_TABLE[[#This Row],[Unit Price]]</f>
        <v>127</v>
      </c>
      <c r="I124" s="7">
        <v>42115</v>
      </c>
      <c r="J124" s="10">
        <f>EOMONTH(Data_TABLE[[#This Row],[Date Sold]],0)</f>
        <v>42124</v>
      </c>
    </row>
    <row r="125" spans="2:10" x14ac:dyDescent="0.25">
      <c r="B125" s="1" t="s">
        <v>40</v>
      </c>
      <c r="C125" s="3" t="s">
        <v>55</v>
      </c>
      <c r="D125" s="2" t="s">
        <v>51</v>
      </c>
      <c r="E125" s="3" t="s">
        <v>45</v>
      </c>
      <c r="F125" s="3">
        <f t="shared" ca="1" si="2"/>
        <v>2</v>
      </c>
      <c r="G125" s="4">
        <f t="shared" ca="1" si="3"/>
        <v>78</v>
      </c>
      <c r="H125" s="4">
        <f ca="1">+Data_TABLE[[#This Row],[Qty]]*Data_TABLE[[#This Row],[Unit Price]]</f>
        <v>156</v>
      </c>
      <c r="I125" s="7">
        <v>42115</v>
      </c>
      <c r="J125" s="10">
        <f>EOMONTH(Data_TABLE[[#This Row],[Date Sold]],0)</f>
        <v>42124</v>
      </c>
    </row>
    <row r="126" spans="2:10" x14ac:dyDescent="0.25">
      <c r="B126" s="1" t="s">
        <v>40</v>
      </c>
      <c r="C126" s="3" t="s">
        <v>56</v>
      </c>
      <c r="D126" s="2" t="s">
        <v>50</v>
      </c>
      <c r="E126" s="3" t="s">
        <v>44</v>
      </c>
      <c r="F126" s="3">
        <f t="shared" ca="1" si="2"/>
        <v>5</v>
      </c>
      <c r="G126" s="4">
        <f t="shared" ca="1" si="3"/>
        <v>168</v>
      </c>
      <c r="H126" s="4">
        <f ca="1">+Data_TABLE[[#This Row],[Qty]]*Data_TABLE[[#This Row],[Unit Price]]</f>
        <v>840</v>
      </c>
      <c r="I126" s="7">
        <v>42115</v>
      </c>
      <c r="J126" s="10">
        <f>EOMONTH(Data_TABLE[[#This Row],[Date Sold]],0)</f>
        <v>42124</v>
      </c>
    </row>
    <row r="127" spans="2:10" x14ac:dyDescent="0.25">
      <c r="B127" s="1" t="s">
        <v>40</v>
      </c>
      <c r="C127" s="3" t="s">
        <v>55</v>
      </c>
      <c r="D127" s="2" t="s">
        <v>49</v>
      </c>
      <c r="E127" s="3" t="s">
        <v>43</v>
      </c>
      <c r="F127" s="3">
        <f t="shared" ca="1" si="2"/>
        <v>1</v>
      </c>
      <c r="G127" s="4">
        <f t="shared" ca="1" si="3"/>
        <v>70</v>
      </c>
      <c r="H127" s="4">
        <f ca="1">+Data_TABLE[[#This Row],[Qty]]*Data_TABLE[[#This Row],[Unit Price]]</f>
        <v>70</v>
      </c>
      <c r="I127" s="7">
        <v>42115</v>
      </c>
      <c r="J127" s="10">
        <f>EOMONTH(Data_TABLE[[#This Row],[Date Sold]],0)</f>
        <v>42124</v>
      </c>
    </row>
    <row r="128" spans="2:10" x14ac:dyDescent="0.25">
      <c r="B128" s="1" t="s">
        <v>40</v>
      </c>
      <c r="C128" s="3" t="s">
        <v>55</v>
      </c>
      <c r="D128" s="2" t="s">
        <v>51</v>
      </c>
      <c r="E128" s="3" t="s">
        <v>45</v>
      </c>
      <c r="F128" s="3">
        <f t="shared" ca="1" si="2"/>
        <v>3</v>
      </c>
      <c r="G128" s="4">
        <f t="shared" ca="1" si="3"/>
        <v>170</v>
      </c>
      <c r="H128" s="4">
        <f ca="1">+Data_TABLE[[#This Row],[Qty]]*Data_TABLE[[#This Row],[Unit Price]]</f>
        <v>510</v>
      </c>
      <c r="I128" s="7">
        <v>42115</v>
      </c>
      <c r="J128" s="10">
        <f>EOMONTH(Data_TABLE[[#This Row],[Date Sold]],0)</f>
        <v>42124</v>
      </c>
    </row>
    <row r="129" spans="2:10" x14ac:dyDescent="0.25">
      <c r="B129" s="1" t="s">
        <v>40</v>
      </c>
      <c r="C129" s="3" t="s">
        <v>54</v>
      </c>
      <c r="D129" s="2" t="s">
        <v>48</v>
      </c>
      <c r="E129" s="3" t="s">
        <v>42</v>
      </c>
      <c r="F129" s="3">
        <f t="shared" ca="1" si="2"/>
        <v>2</v>
      </c>
      <c r="G129" s="4">
        <f t="shared" ca="1" si="3"/>
        <v>179</v>
      </c>
      <c r="H129" s="4">
        <f ca="1">+Data_TABLE[[#This Row],[Qty]]*Data_TABLE[[#This Row],[Unit Price]]</f>
        <v>358</v>
      </c>
      <c r="I129" s="7">
        <v>42115</v>
      </c>
      <c r="J129" s="10">
        <f>EOMONTH(Data_TABLE[[#This Row],[Date Sold]],0)</f>
        <v>42124</v>
      </c>
    </row>
    <row r="130" spans="2:10" x14ac:dyDescent="0.25">
      <c r="B130" s="1" t="s">
        <v>40</v>
      </c>
      <c r="C130" s="3" t="s">
        <v>55</v>
      </c>
      <c r="D130" s="2" t="s">
        <v>51</v>
      </c>
      <c r="E130" s="3" t="s">
        <v>45</v>
      </c>
      <c r="F130" s="3">
        <f t="shared" ca="1" si="2"/>
        <v>5</v>
      </c>
      <c r="G130" s="4">
        <f t="shared" ca="1" si="3"/>
        <v>172</v>
      </c>
      <c r="H130" s="4">
        <f ca="1">+Data_TABLE[[#This Row],[Qty]]*Data_TABLE[[#This Row],[Unit Price]]</f>
        <v>860</v>
      </c>
      <c r="I130" s="7">
        <v>42115</v>
      </c>
      <c r="J130" s="10">
        <f>EOMONTH(Data_TABLE[[#This Row],[Date Sold]],0)</f>
        <v>42124</v>
      </c>
    </row>
    <row r="131" spans="2:10" x14ac:dyDescent="0.25">
      <c r="B131" s="1" t="s">
        <v>40</v>
      </c>
      <c r="C131" s="3" t="s">
        <v>54</v>
      </c>
      <c r="D131" s="2" t="s">
        <v>48</v>
      </c>
      <c r="E131" s="3" t="s">
        <v>42</v>
      </c>
      <c r="F131" s="3">
        <f t="shared" ca="1" si="2"/>
        <v>3</v>
      </c>
      <c r="G131" s="4">
        <f t="shared" ca="1" si="3"/>
        <v>149</v>
      </c>
      <c r="H131" s="4">
        <f ca="1">+Data_TABLE[[#This Row],[Qty]]*Data_TABLE[[#This Row],[Unit Price]]</f>
        <v>447</v>
      </c>
      <c r="I131" s="7">
        <v>42115</v>
      </c>
      <c r="J131" s="10">
        <f>EOMONTH(Data_TABLE[[#This Row],[Date Sold]],0)</f>
        <v>42124</v>
      </c>
    </row>
    <row r="132" spans="2:10" x14ac:dyDescent="0.25">
      <c r="B132" s="1" t="s">
        <v>40</v>
      </c>
      <c r="C132" s="3" t="s">
        <v>55</v>
      </c>
      <c r="D132" s="2" t="s">
        <v>49</v>
      </c>
      <c r="E132" s="3" t="s">
        <v>43</v>
      </c>
      <c r="F132" s="3">
        <f t="shared" ca="1" si="2"/>
        <v>1</v>
      </c>
      <c r="G132" s="4">
        <f t="shared" ca="1" si="3"/>
        <v>60</v>
      </c>
      <c r="H132" s="4">
        <f ca="1">+Data_TABLE[[#This Row],[Qty]]*Data_TABLE[[#This Row],[Unit Price]]</f>
        <v>60</v>
      </c>
      <c r="I132" s="7">
        <v>42115</v>
      </c>
      <c r="J132" s="10">
        <f>EOMONTH(Data_TABLE[[#This Row],[Date Sold]],0)</f>
        <v>42124</v>
      </c>
    </row>
    <row r="133" spans="2:10" x14ac:dyDescent="0.25">
      <c r="B133" s="1" t="s">
        <v>40</v>
      </c>
      <c r="C133" s="3" t="s">
        <v>54</v>
      </c>
      <c r="D133" s="2" t="s">
        <v>48</v>
      </c>
      <c r="E133" s="3" t="s">
        <v>42</v>
      </c>
      <c r="F133" s="3">
        <f t="shared" ca="1" si="2"/>
        <v>2</v>
      </c>
      <c r="G133" s="4">
        <f t="shared" ca="1" si="3"/>
        <v>165</v>
      </c>
      <c r="H133" s="4">
        <f ca="1">+Data_TABLE[[#This Row],[Qty]]*Data_TABLE[[#This Row],[Unit Price]]</f>
        <v>330</v>
      </c>
      <c r="I133" s="7">
        <v>42115</v>
      </c>
      <c r="J133" s="10">
        <f>EOMONTH(Data_TABLE[[#This Row],[Date Sold]],0)</f>
        <v>42124</v>
      </c>
    </row>
    <row r="134" spans="2:10" x14ac:dyDescent="0.25">
      <c r="B134" s="1" t="s">
        <v>40</v>
      </c>
      <c r="C134" s="3" t="s">
        <v>56</v>
      </c>
      <c r="D134" s="2" t="s">
        <v>52</v>
      </c>
      <c r="E134" s="3" t="s">
        <v>46</v>
      </c>
      <c r="F134" s="3">
        <f t="shared" ca="1" si="2"/>
        <v>3</v>
      </c>
      <c r="G134" s="4">
        <f t="shared" ca="1" si="3"/>
        <v>121</v>
      </c>
      <c r="H134" s="4">
        <f ca="1">+Data_TABLE[[#This Row],[Qty]]*Data_TABLE[[#This Row],[Unit Price]]</f>
        <v>363</v>
      </c>
      <c r="I134" s="7">
        <v>42115</v>
      </c>
      <c r="J134" s="10">
        <f>EOMONTH(Data_TABLE[[#This Row],[Date Sold]],0)</f>
        <v>42124</v>
      </c>
    </row>
    <row r="135" spans="2:10" x14ac:dyDescent="0.25">
      <c r="B135" s="1" t="s">
        <v>40</v>
      </c>
      <c r="C135" s="3" t="s">
        <v>56</v>
      </c>
      <c r="D135" s="2" t="s">
        <v>52</v>
      </c>
      <c r="E135" s="3" t="s">
        <v>46</v>
      </c>
      <c r="F135" s="3">
        <f t="shared" ca="1" si="2"/>
        <v>1</v>
      </c>
      <c r="G135" s="4">
        <f t="shared" ca="1" si="3"/>
        <v>139</v>
      </c>
      <c r="H135" s="4">
        <f ca="1">+Data_TABLE[[#This Row],[Qty]]*Data_TABLE[[#This Row],[Unit Price]]</f>
        <v>139</v>
      </c>
      <c r="I135" s="7">
        <v>42115</v>
      </c>
      <c r="J135" s="10">
        <f>EOMONTH(Data_TABLE[[#This Row],[Date Sold]],0)</f>
        <v>42124</v>
      </c>
    </row>
    <row r="136" spans="2:10" x14ac:dyDescent="0.25">
      <c r="B136" s="1" t="s">
        <v>40</v>
      </c>
      <c r="C136" s="3" t="s">
        <v>54</v>
      </c>
      <c r="D136" s="2" t="s">
        <v>48</v>
      </c>
      <c r="E136" s="3" t="s">
        <v>42</v>
      </c>
      <c r="F136" s="3">
        <f t="shared" ca="1" si="2"/>
        <v>4</v>
      </c>
      <c r="G136" s="4">
        <f t="shared" ca="1" si="3"/>
        <v>144</v>
      </c>
      <c r="H136" s="4">
        <f ca="1">+Data_TABLE[[#This Row],[Qty]]*Data_TABLE[[#This Row],[Unit Price]]</f>
        <v>576</v>
      </c>
      <c r="I136" s="7">
        <v>42115</v>
      </c>
      <c r="J136" s="10">
        <f>EOMONTH(Data_TABLE[[#This Row],[Date Sold]],0)</f>
        <v>42124</v>
      </c>
    </row>
    <row r="137" spans="2:10" x14ac:dyDescent="0.25">
      <c r="B137" s="1" t="s">
        <v>40</v>
      </c>
      <c r="C137" s="3" t="s">
        <v>55</v>
      </c>
      <c r="D137" s="2" t="s">
        <v>51</v>
      </c>
      <c r="E137" s="3" t="s">
        <v>45</v>
      </c>
      <c r="F137" s="3">
        <f t="shared" ca="1" si="2"/>
        <v>4</v>
      </c>
      <c r="G137" s="4">
        <f t="shared" ca="1" si="3"/>
        <v>81</v>
      </c>
      <c r="H137" s="4">
        <f ca="1">+Data_TABLE[[#This Row],[Qty]]*Data_TABLE[[#This Row],[Unit Price]]</f>
        <v>324</v>
      </c>
      <c r="I137" s="7">
        <v>42115</v>
      </c>
      <c r="J137" s="10">
        <f>EOMONTH(Data_TABLE[[#This Row],[Date Sold]],0)</f>
        <v>42124</v>
      </c>
    </row>
    <row r="138" spans="2:10" x14ac:dyDescent="0.25">
      <c r="B138" s="1" t="s">
        <v>40</v>
      </c>
      <c r="C138" s="3" t="s">
        <v>56</v>
      </c>
      <c r="D138" s="2" t="s">
        <v>50</v>
      </c>
      <c r="E138" s="3" t="s">
        <v>44</v>
      </c>
      <c r="F138" s="3">
        <f t="shared" ca="1" si="2"/>
        <v>4</v>
      </c>
      <c r="G138" s="4">
        <f t="shared" ca="1" si="3"/>
        <v>110</v>
      </c>
      <c r="H138" s="4">
        <f ca="1">+Data_TABLE[[#This Row],[Qty]]*Data_TABLE[[#This Row],[Unit Price]]</f>
        <v>440</v>
      </c>
      <c r="I138" s="7">
        <v>42115</v>
      </c>
      <c r="J138" s="10">
        <f>EOMONTH(Data_TABLE[[#This Row],[Date Sold]],0)</f>
        <v>42124</v>
      </c>
    </row>
    <row r="139" spans="2:10" x14ac:dyDescent="0.25">
      <c r="B139" s="1" t="s">
        <v>40</v>
      </c>
      <c r="C139" s="3" t="s">
        <v>55</v>
      </c>
      <c r="D139" s="2" t="s">
        <v>49</v>
      </c>
      <c r="E139" s="3" t="s">
        <v>43</v>
      </c>
      <c r="F139" s="3">
        <f t="shared" ca="1" si="2"/>
        <v>1</v>
      </c>
      <c r="G139" s="4">
        <f t="shared" ca="1" si="3"/>
        <v>114</v>
      </c>
      <c r="H139" s="4">
        <f ca="1">+Data_TABLE[[#This Row],[Qty]]*Data_TABLE[[#This Row],[Unit Price]]</f>
        <v>114</v>
      </c>
      <c r="I139" s="7">
        <v>42115</v>
      </c>
      <c r="J139" s="10">
        <f>EOMONTH(Data_TABLE[[#This Row],[Date Sold]],0)</f>
        <v>42124</v>
      </c>
    </row>
    <row r="140" spans="2:10" x14ac:dyDescent="0.25">
      <c r="B140" s="1" t="s">
        <v>40</v>
      </c>
      <c r="C140" s="3" t="s">
        <v>54</v>
      </c>
      <c r="D140" s="2" t="s">
        <v>48</v>
      </c>
      <c r="E140" s="3" t="s">
        <v>42</v>
      </c>
      <c r="F140" s="3">
        <f t="shared" ca="1" si="2"/>
        <v>3</v>
      </c>
      <c r="G140" s="4">
        <f t="shared" ca="1" si="3"/>
        <v>167</v>
      </c>
      <c r="H140" s="4">
        <f ca="1">+Data_TABLE[[#This Row],[Qty]]*Data_TABLE[[#This Row],[Unit Price]]</f>
        <v>501</v>
      </c>
      <c r="I140" s="7">
        <v>42115</v>
      </c>
      <c r="J140" s="10">
        <f>EOMONTH(Data_TABLE[[#This Row],[Date Sold]],0)</f>
        <v>42124</v>
      </c>
    </row>
    <row r="141" spans="2:10" x14ac:dyDescent="0.25">
      <c r="B141" s="1" t="s">
        <v>40</v>
      </c>
      <c r="C141" s="3" t="s">
        <v>56</v>
      </c>
      <c r="D141" s="2" t="s">
        <v>50</v>
      </c>
      <c r="E141" s="3" t="s">
        <v>44</v>
      </c>
      <c r="F141" s="3">
        <f t="shared" ca="1" si="2"/>
        <v>2</v>
      </c>
      <c r="G141" s="4">
        <f t="shared" ca="1" si="3"/>
        <v>170</v>
      </c>
      <c r="H141" s="4">
        <f ca="1">+Data_TABLE[[#This Row],[Qty]]*Data_TABLE[[#This Row],[Unit Price]]</f>
        <v>340</v>
      </c>
      <c r="I141" s="7">
        <v>42115</v>
      </c>
      <c r="J141" s="10">
        <f>EOMONTH(Data_TABLE[[#This Row],[Date Sold]],0)</f>
        <v>42124</v>
      </c>
    </row>
    <row r="142" spans="2:10" x14ac:dyDescent="0.25">
      <c r="B142" s="1" t="s">
        <v>40</v>
      </c>
      <c r="C142" s="3" t="s">
        <v>56</v>
      </c>
      <c r="D142" s="2" t="s">
        <v>52</v>
      </c>
      <c r="E142" s="3" t="s">
        <v>46</v>
      </c>
      <c r="F142" s="3">
        <f t="shared" ca="1" si="2"/>
        <v>4</v>
      </c>
      <c r="G142" s="4">
        <f t="shared" ca="1" si="3"/>
        <v>73</v>
      </c>
      <c r="H142" s="4">
        <f ca="1">+Data_TABLE[[#This Row],[Qty]]*Data_TABLE[[#This Row],[Unit Price]]</f>
        <v>292</v>
      </c>
      <c r="I142" s="7">
        <v>42115</v>
      </c>
      <c r="J142" s="10">
        <f>EOMONTH(Data_TABLE[[#This Row],[Date Sold]],0)</f>
        <v>42124</v>
      </c>
    </row>
    <row r="143" spans="2:10" x14ac:dyDescent="0.25">
      <c r="B143" s="1" t="s">
        <v>40</v>
      </c>
      <c r="C143" s="3" t="s">
        <v>56</v>
      </c>
      <c r="D143" s="2" t="s">
        <v>50</v>
      </c>
      <c r="E143" s="3" t="s">
        <v>44</v>
      </c>
      <c r="F143" s="3">
        <f t="shared" ca="1" si="2"/>
        <v>3</v>
      </c>
      <c r="G143" s="4">
        <f t="shared" ca="1" si="3"/>
        <v>160</v>
      </c>
      <c r="H143" s="4">
        <f ca="1">+Data_TABLE[[#This Row],[Qty]]*Data_TABLE[[#This Row],[Unit Price]]</f>
        <v>480</v>
      </c>
      <c r="I143" s="7">
        <v>42115</v>
      </c>
      <c r="J143" s="10">
        <f>EOMONTH(Data_TABLE[[#This Row],[Date Sold]],0)</f>
        <v>42124</v>
      </c>
    </row>
    <row r="144" spans="2:10" x14ac:dyDescent="0.25">
      <c r="B144" s="1" t="s">
        <v>40</v>
      </c>
      <c r="C144" s="3" t="s">
        <v>56</v>
      </c>
      <c r="D144" s="2" t="s">
        <v>50</v>
      </c>
      <c r="E144" s="3" t="s">
        <v>44</v>
      </c>
      <c r="F144" s="3">
        <f t="shared" ca="1" si="2"/>
        <v>4</v>
      </c>
      <c r="G144" s="4">
        <f t="shared" ca="1" si="3"/>
        <v>165</v>
      </c>
      <c r="H144" s="4">
        <f ca="1">+Data_TABLE[[#This Row],[Qty]]*Data_TABLE[[#This Row],[Unit Price]]</f>
        <v>660</v>
      </c>
      <c r="I144" s="7">
        <v>42115</v>
      </c>
      <c r="J144" s="10">
        <f>EOMONTH(Data_TABLE[[#This Row],[Date Sold]],0)</f>
        <v>42124</v>
      </c>
    </row>
    <row r="145" spans="2:10" x14ac:dyDescent="0.25">
      <c r="B145" s="1" t="s">
        <v>40</v>
      </c>
      <c r="C145" s="3" t="s">
        <v>55</v>
      </c>
      <c r="D145" s="2" t="s">
        <v>51</v>
      </c>
      <c r="E145" s="3" t="s">
        <v>45</v>
      </c>
      <c r="F145" s="3">
        <f t="shared" ca="1" si="2"/>
        <v>5</v>
      </c>
      <c r="G145" s="4">
        <f t="shared" ca="1" si="3"/>
        <v>91</v>
      </c>
      <c r="H145" s="4">
        <f ca="1">+Data_TABLE[[#This Row],[Qty]]*Data_TABLE[[#This Row],[Unit Price]]</f>
        <v>455</v>
      </c>
      <c r="I145" s="7">
        <v>42115</v>
      </c>
      <c r="J145" s="10">
        <f>EOMONTH(Data_TABLE[[#This Row],[Date Sold]],0)</f>
        <v>42124</v>
      </c>
    </row>
    <row r="146" spans="2:10" x14ac:dyDescent="0.25">
      <c r="B146" s="1" t="s">
        <v>40</v>
      </c>
      <c r="C146" s="3" t="s">
        <v>56</v>
      </c>
      <c r="D146" s="2" t="s">
        <v>52</v>
      </c>
      <c r="E146" s="3" t="s">
        <v>46</v>
      </c>
      <c r="F146" s="3">
        <f t="shared" ca="1" si="2"/>
        <v>1</v>
      </c>
      <c r="G146" s="4">
        <f t="shared" ca="1" si="3"/>
        <v>82</v>
      </c>
      <c r="H146" s="4">
        <f ca="1">+Data_TABLE[[#This Row],[Qty]]*Data_TABLE[[#This Row],[Unit Price]]</f>
        <v>82</v>
      </c>
      <c r="I146" s="7">
        <v>42115</v>
      </c>
      <c r="J146" s="10">
        <f>EOMONTH(Data_TABLE[[#This Row],[Date Sold]],0)</f>
        <v>42124</v>
      </c>
    </row>
    <row r="147" spans="2:10" x14ac:dyDescent="0.25">
      <c r="B147" s="1" t="s">
        <v>40</v>
      </c>
      <c r="C147" s="3" t="s">
        <v>54</v>
      </c>
      <c r="D147" s="2" t="s">
        <v>48</v>
      </c>
      <c r="E147" s="3" t="s">
        <v>42</v>
      </c>
      <c r="F147" s="3">
        <f t="shared" ca="1" si="2"/>
        <v>2</v>
      </c>
      <c r="G147" s="4">
        <f t="shared" ca="1" si="3"/>
        <v>137</v>
      </c>
      <c r="H147" s="4">
        <f ca="1">+Data_TABLE[[#This Row],[Qty]]*Data_TABLE[[#This Row],[Unit Price]]</f>
        <v>274</v>
      </c>
      <c r="I147" s="7">
        <v>42115</v>
      </c>
      <c r="J147" s="10">
        <f>EOMONTH(Data_TABLE[[#This Row],[Date Sold]],0)</f>
        <v>42124</v>
      </c>
    </row>
    <row r="148" spans="2:10" x14ac:dyDescent="0.25">
      <c r="B148" s="1" t="s">
        <v>40</v>
      </c>
      <c r="C148" s="3" t="s">
        <v>54</v>
      </c>
      <c r="D148" s="2" t="s">
        <v>48</v>
      </c>
      <c r="E148" s="3" t="s">
        <v>42</v>
      </c>
      <c r="F148" s="3">
        <f t="shared" ca="1" si="2"/>
        <v>4</v>
      </c>
      <c r="G148" s="4">
        <f t="shared" ca="1" si="3"/>
        <v>130</v>
      </c>
      <c r="H148" s="4">
        <f ca="1">+Data_TABLE[[#This Row],[Qty]]*Data_TABLE[[#This Row],[Unit Price]]</f>
        <v>520</v>
      </c>
      <c r="I148" s="7">
        <v>42115</v>
      </c>
      <c r="J148" s="10">
        <f>EOMONTH(Data_TABLE[[#This Row],[Date Sold]],0)</f>
        <v>42124</v>
      </c>
    </row>
    <row r="149" spans="2:10" x14ac:dyDescent="0.25">
      <c r="B149" s="1" t="s">
        <v>40</v>
      </c>
      <c r="C149" s="3" t="s">
        <v>54</v>
      </c>
      <c r="D149" s="2" t="s">
        <v>48</v>
      </c>
      <c r="E149" s="3" t="s">
        <v>42</v>
      </c>
      <c r="F149" s="3">
        <f t="shared" ca="1" si="2"/>
        <v>2</v>
      </c>
      <c r="G149" s="4">
        <f t="shared" ca="1" si="3"/>
        <v>64</v>
      </c>
      <c r="H149" s="4">
        <f ca="1">+Data_TABLE[[#This Row],[Qty]]*Data_TABLE[[#This Row],[Unit Price]]</f>
        <v>128</v>
      </c>
      <c r="I149" s="7">
        <v>42115</v>
      </c>
      <c r="J149" s="10">
        <f>EOMONTH(Data_TABLE[[#This Row],[Date Sold]],0)</f>
        <v>42124</v>
      </c>
    </row>
    <row r="150" spans="2:10" x14ac:dyDescent="0.25">
      <c r="B150" s="1" t="s">
        <v>40</v>
      </c>
      <c r="C150" s="3" t="s">
        <v>56</v>
      </c>
      <c r="D150" s="2" t="s">
        <v>52</v>
      </c>
      <c r="E150" s="3" t="s">
        <v>46</v>
      </c>
      <c r="F150" s="3">
        <f t="shared" ca="1" si="2"/>
        <v>3</v>
      </c>
      <c r="G150" s="4">
        <f t="shared" ca="1" si="3"/>
        <v>102</v>
      </c>
      <c r="H150" s="4">
        <f ca="1">+Data_TABLE[[#This Row],[Qty]]*Data_TABLE[[#This Row],[Unit Price]]</f>
        <v>306</v>
      </c>
      <c r="I150" s="7">
        <v>42115</v>
      </c>
      <c r="J150" s="10">
        <f>EOMONTH(Data_TABLE[[#This Row],[Date Sold]],0)</f>
        <v>42124</v>
      </c>
    </row>
    <row r="151" spans="2:10" x14ac:dyDescent="0.25">
      <c r="B151" s="1" t="s">
        <v>40</v>
      </c>
      <c r="C151" s="3" t="s">
        <v>55</v>
      </c>
      <c r="D151" s="2" t="s">
        <v>49</v>
      </c>
      <c r="E151" s="3" t="s">
        <v>43</v>
      </c>
      <c r="F151" s="3">
        <f t="shared" ca="1" si="2"/>
        <v>4</v>
      </c>
      <c r="G151" s="4">
        <f t="shared" ca="1" si="3"/>
        <v>130</v>
      </c>
      <c r="H151" s="4">
        <f ca="1">+Data_TABLE[[#This Row],[Qty]]*Data_TABLE[[#This Row],[Unit Price]]</f>
        <v>520</v>
      </c>
      <c r="I151" s="7">
        <v>42115</v>
      </c>
      <c r="J151" s="10">
        <f>EOMONTH(Data_TABLE[[#This Row],[Date Sold]],0)</f>
        <v>42124</v>
      </c>
    </row>
    <row r="152" spans="2:10" x14ac:dyDescent="0.25">
      <c r="B152" s="1" t="s">
        <v>40</v>
      </c>
      <c r="C152" s="3" t="s">
        <v>56</v>
      </c>
      <c r="D152" s="2" t="s">
        <v>52</v>
      </c>
      <c r="E152" s="3" t="s">
        <v>46</v>
      </c>
      <c r="F152" s="3">
        <f t="shared" ca="1" si="2"/>
        <v>5</v>
      </c>
      <c r="G152" s="4">
        <f t="shared" ca="1" si="3"/>
        <v>155</v>
      </c>
      <c r="H152" s="4">
        <f ca="1">+Data_TABLE[[#This Row],[Qty]]*Data_TABLE[[#This Row],[Unit Price]]</f>
        <v>775</v>
      </c>
      <c r="I152" s="7">
        <v>42115</v>
      </c>
      <c r="J152" s="10">
        <f>EOMONTH(Data_TABLE[[#This Row],[Date Sold]],0)</f>
        <v>42124</v>
      </c>
    </row>
    <row r="153" spans="2:10" x14ac:dyDescent="0.25">
      <c r="B153" s="1" t="s">
        <v>40</v>
      </c>
      <c r="C153" s="3" t="s">
        <v>55</v>
      </c>
      <c r="D153" s="2" t="s">
        <v>51</v>
      </c>
      <c r="E153" s="3" t="s">
        <v>45</v>
      </c>
      <c r="F153" s="3">
        <f t="shared" ca="1" si="2"/>
        <v>2</v>
      </c>
      <c r="G153" s="4">
        <f t="shared" ca="1" si="3"/>
        <v>100</v>
      </c>
      <c r="H153" s="4">
        <f ca="1">+Data_TABLE[[#This Row],[Qty]]*Data_TABLE[[#This Row],[Unit Price]]</f>
        <v>200</v>
      </c>
      <c r="I153" s="7">
        <v>42116</v>
      </c>
      <c r="J153" s="10">
        <f>EOMONTH(Data_TABLE[[#This Row],[Date Sold]],0)</f>
        <v>42124</v>
      </c>
    </row>
    <row r="154" spans="2:10" x14ac:dyDescent="0.25">
      <c r="B154" s="1" t="s">
        <v>40</v>
      </c>
      <c r="C154" s="3" t="s">
        <v>55</v>
      </c>
      <c r="D154" s="2" t="s">
        <v>51</v>
      </c>
      <c r="E154" s="3" t="s">
        <v>45</v>
      </c>
      <c r="F154" s="3">
        <f t="shared" ca="1" si="2"/>
        <v>3</v>
      </c>
      <c r="G154" s="4">
        <f t="shared" ca="1" si="3"/>
        <v>184</v>
      </c>
      <c r="H154" s="4">
        <f ca="1">+Data_TABLE[[#This Row],[Qty]]*Data_TABLE[[#This Row],[Unit Price]]</f>
        <v>552</v>
      </c>
      <c r="I154" s="7">
        <v>42116</v>
      </c>
      <c r="J154" s="10">
        <f>EOMONTH(Data_TABLE[[#This Row],[Date Sold]],0)</f>
        <v>42124</v>
      </c>
    </row>
    <row r="155" spans="2:10" x14ac:dyDescent="0.25">
      <c r="B155" s="1" t="s">
        <v>40</v>
      </c>
      <c r="C155" s="3" t="s">
        <v>54</v>
      </c>
      <c r="D155" s="2" t="s">
        <v>48</v>
      </c>
      <c r="E155" s="3" t="s">
        <v>42</v>
      </c>
      <c r="F155" s="3">
        <f t="shared" ca="1" si="2"/>
        <v>3</v>
      </c>
      <c r="G155" s="4">
        <f t="shared" ca="1" si="3"/>
        <v>79</v>
      </c>
      <c r="H155" s="4">
        <f ca="1">+Data_TABLE[[#This Row],[Qty]]*Data_TABLE[[#This Row],[Unit Price]]</f>
        <v>237</v>
      </c>
      <c r="I155" s="7">
        <v>42116</v>
      </c>
      <c r="J155" s="10">
        <f>EOMONTH(Data_TABLE[[#This Row],[Date Sold]],0)</f>
        <v>42124</v>
      </c>
    </row>
    <row r="156" spans="2:10" x14ac:dyDescent="0.25">
      <c r="B156" s="1" t="s">
        <v>40</v>
      </c>
      <c r="C156" s="3" t="s">
        <v>56</v>
      </c>
      <c r="D156" s="2" t="s">
        <v>52</v>
      </c>
      <c r="E156" s="3" t="s">
        <v>46</v>
      </c>
      <c r="F156" s="3">
        <f t="shared" ca="1" si="2"/>
        <v>5</v>
      </c>
      <c r="G156" s="4">
        <f t="shared" ca="1" si="3"/>
        <v>173</v>
      </c>
      <c r="H156" s="4">
        <f ca="1">+Data_TABLE[[#This Row],[Qty]]*Data_TABLE[[#This Row],[Unit Price]]</f>
        <v>865</v>
      </c>
      <c r="I156" s="7">
        <v>42116</v>
      </c>
      <c r="J156" s="10">
        <f>EOMONTH(Data_TABLE[[#This Row],[Date Sold]],0)</f>
        <v>42124</v>
      </c>
    </row>
    <row r="157" spans="2:10" x14ac:dyDescent="0.25">
      <c r="B157" s="1" t="s">
        <v>40</v>
      </c>
      <c r="C157" s="3" t="s">
        <v>55</v>
      </c>
      <c r="D157" s="2" t="s">
        <v>49</v>
      </c>
      <c r="E157" s="3" t="s">
        <v>43</v>
      </c>
      <c r="F157" s="3">
        <f t="shared" ca="1" si="2"/>
        <v>5</v>
      </c>
      <c r="G157" s="4">
        <f t="shared" ca="1" si="3"/>
        <v>91</v>
      </c>
      <c r="H157" s="4">
        <f ca="1">+Data_TABLE[[#This Row],[Qty]]*Data_TABLE[[#This Row],[Unit Price]]</f>
        <v>455</v>
      </c>
      <c r="I157" s="7">
        <v>42116</v>
      </c>
      <c r="J157" s="10">
        <f>EOMONTH(Data_TABLE[[#This Row],[Date Sold]],0)</f>
        <v>42124</v>
      </c>
    </row>
    <row r="158" spans="2:10" x14ac:dyDescent="0.25">
      <c r="B158" s="1" t="s">
        <v>40</v>
      </c>
      <c r="C158" s="3" t="s">
        <v>54</v>
      </c>
      <c r="D158" s="2" t="s">
        <v>48</v>
      </c>
      <c r="E158" s="3" t="s">
        <v>42</v>
      </c>
      <c r="F158" s="3">
        <f t="shared" ca="1" si="2"/>
        <v>3</v>
      </c>
      <c r="G158" s="4">
        <f t="shared" ca="1" si="3"/>
        <v>65</v>
      </c>
      <c r="H158" s="4">
        <f ca="1">+Data_TABLE[[#This Row],[Qty]]*Data_TABLE[[#This Row],[Unit Price]]</f>
        <v>195</v>
      </c>
      <c r="I158" s="7">
        <v>42116</v>
      </c>
      <c r="J158" s="10">
        <f>EOMONTH(Data_TABLE[[#This Row],[Date Sold]],0)</f>
        <v>42124</v>
      </c>
    </row>
    <row r="159" spans="2:10" x14ac:dyDescent="0.25">
      <c r="B159" s="1" t="s">
        <v>40</v>
      </c>
      <c r="C159" s="3" t="s">
        <v>56</v>
      </c>
      <c r="D159" s="2" t="s">
        <v>52</v>
      </c>
      <c r="E159" s="3" t="s">
        <v>46</v>
      </c>
      <c r="F159" s="3">
        <f t="shared" ca="1" si="2"/>
        <v>3</v>
      </c>
      <c r="G159" s="4">
        <f t="shared" ca="1" si="3"/>
        <v>120</v>
      </c>
      <c r="H159" s="4">
        <f ca="1">+Data_TABLE[[#This Row],[Qty]]*Data_TABLE[[#This Row],[Unit Price]]</f>
        <v>360</v>
      </c>
      <c r="I159" s="7">
        <v>42116</v>
      </c>
      <c r="J159" s="10">
        <f>EOMONTH(Data_TABLE[[#This Row],[Date Sold]],0)</f>
        <v>42124</v>
      </c>
    </row>
    <row r="160" spans="2:10" x14ac:dyDescent="0.25">
      <c r="B160" s="1" t="s">
        <v>40</v>
      </c>
      <c r="C160" s="3" t="s">
        <v>55</v>
      </c>
      <c r="D160" s="2" t="s">
        <v>49</v>
      </c>
      <c r="E160" s="3" t="s">
        <v>43</v>
      </c>
      <c r="F160" s="3">
        <f t="shared" ca="1" si="2"/>
        <v>2</v>
      </c>
      <c r="G160" s="4">
        <f t="shared" ca="1" si="3"/>
        <v>197</v>
      </c>
      <c r="H160" s="4">
        <f ca="1">+Data_TABLE[[#This Row],[Qty]]*Data_TABLE[[#This Row],[Unit Price]]</f>
        <v>394</v>
      </c>
      <c r="I160" s="7">
        <v>42116</v>
      </c>
      <c r="J160" s="10">
        <f>EOMONTH(Data_TABLE[[#This Row],[Date Sold]],0)</f>
        <v>42124</v>
      </c>
    </row>
    <row r="161" spans="2:10" x14ac:dyDescent="0.25">
      <c r="B161" s="1" t="s">
        <v>40</v>
      </c>
      <c r="C161" s="3" t="s">
        <v>56</v>
      </c>
      <c r="D161" s="2" t="s">
        <v>52</v>
      </c>
      <c r="E161" s="3" t="s">
        <v>46</v>
      </c>
      <c r="F161" s="3">
        <f t="shared" ca="1" si="2"/>
        <v>1</v>
      </c>
      <c r="G161" s="4">
        <f t="shared" ca="1" si="3"/>
        <v>101</v>
      </c>
      <c r="H161" s="4">
        <f ca="1">+Data_TABLE[[#This Row],[Qty]]*Data_TABLE[[#This Row],[Unit Price]]</f>
        <v>101</v>
      </c>
      <c r="I161" s="7">
        <v>42116</v>
      </c>
      <c r="J161" s="10">
        <f>EOMONTH(Data_TABLE[[#This Row],[Date Sold]],0)</f>
        <v>42124</v>
      </c>
    </row>
    <row r="162" spans="2:10" x14ac:dyDescent="0.25">
      <c r="B162" s="1" t="s">
        <v>40</v>
      </c>
      <c r="C162" s="3" t="s">
        <v>54</v>
      </c>
      <c r="D162" s="2" t="s">
        <v>48</v>
      </c>
      <c r="E162" s="3" t="s">
        <v>42</v>
      </c>
      <c r="F162" s="3">
        <f t="shared" ca="1" si="2"/>
        <v>4</v>
      </c>
      <c r="G162" s="4">
        <f t="shared" ca="1" si="3"/>
        <v>136</v>
      </c>
      <c r="H162" s="4">
        <f ca="1">+Data_TABLE[[#This Row],[Qty]]*Data_TABLE[[#This Row],[Unit Price]]</f>
        <v>544</v>
      </c>
      <c r="I162" s="7">
        <v>42116</v>
      </c>
      <c r="J162" s="10">
        <f>EOMONTH(Data_TABLE[[#This Row],[Date Sold]],0)</f>
        <v>42124</v>
      </c>
    </row>
    <row r="163" spans="2:10" x14ac:dyDescent="0.25">
      <c r="B163" s="1" t="s">
        <v>40</v>
      </c>
      <c r="C163" s="3" t="s">
        <v>56</v>
      </c>
      <c r="D163" s="2" t="s">
        <v>50</v>
      </c>
      <c r="E163" s="3" t="s">
        <v>44</v>
      </c>
      <c r="F163" s="3">
        <f t="shared" ca="1" si="2"/>
        <v>5</v>
      </c>
      <c r="G163" s="4">
        <f t="shared" ca="1" si="3"/>
        <v>156</v>
      </c>
      <c r="H163" s="4">
        <f ca="1">+Data_TABLE[[#This Row],[Qty]]*Data_TABLE[[#This Row],[Unit Price]]</f>
        <v>780</v>
      </c>
      <c r="I163" s="7">
        <v>42116</v>
      </c>
      <c r="J163" s="10">
        <f>EOMONTH(Data_TABLE[[#This Row],[Date Sold]],0)</f>
        <v>42124</v>
      </c>
    </row>
    <row r="164" spans="2:10" x14ac:dyDescent="0.25">
      <c r="B164" s="1" t="s">
        <v>40</v>
      </c>
      <c r="C164" s="3" t="s">
        <v>55</v>
      </c>
      <c r="D164" s="2" t="s">
        <v>51</v>
      </c>
      <c r="E164" s="3" t="s">
        <v>45</v>
      </c>
      <c r="F164" s="3">
        <f t="shared" ca="1" si="2"/>
        <v>4</v>
      </c>
      <c r="G164" s="4">
        <f t="shared" ca="1" si="3"/>
        <v>74</v>
      </c>
      <c r="H164" s="4">
        <f ca="1">+Data_TABLE[[#This Row],[Qty]]*Data_TABLE[[#This Row],[Unit Price]]</f>
        <v>296</v>
      </c>
      <c r="I164" s="7">
        <v>42116</v>
      </c>
      <c r="J164" s="10">
        <f>EOMONTH(Data_TABLE[[#This Row],[Date Sold]],0)</f>
        <v>42124</v>
      </c>
    </row>
    <row r="165" spans="2:10" x14ac:dyDescent="0.25">
      <c r="B165" s="1" t="s">
        <v>40</v>
      </c>
      <c r="C165" s="3" t="s">
        <v>56</v>
      </c>
      <c r="D165" s="2" t="s">
        <v>52</v>
      </c>
      <c r="E165" s="3" t="s">
        <v>46</v>
      </c>
      <c r="F165" s="3">
        <f t="shared" ca="1" si="2"/>
        <v>5</v>
      </c>
      <c r="G165" s="4">
        <f t="shared" ca="1" si="3"/>
        <v>189</v>
      </c>
      <c r="H165" s="4">
        <f ca="1">+Data_TABLE[[#This Row],[Qty]]*Data_TABLE[[#This Row],[Unit Price]]</f>
        <v>945</v>
      </c>
      <c r="I165" s="7">
        <v>42116</v>
      </c>
      <c r="J165" s="10">
        <f>EOMONTH(Data_TABLE[[#This Row],[Date Sold]],0)</f>
        <v>42124</v>
      </c>
    </row>
    <row r="166" spans="2:10" x14ac:dyDescent="0.25">
      <c r="B166" s="1" t="s">
        <v>40</v>
      </c>
      <c r="C166" s="3" t="s">
        <v>55</v>
      </c>
      <c r="D166" s="2" t="s">
        <v>49</v>
      </c>
      <c r="E166" s="3" t="s">
        <v>43</v>
      </c>
      <c r="F166" s="3">
        <f t="shared" ca="1" si="2"/>
        <v>1</v>
      </c>
      <c r="G166" s="4">
        <f t="shared" ca="1" si="3"/>
        <v>71</v>
      </c>
      <c r="H166" s="4">
        <f ca="1">+Data_TABLE[[#This Row],[Qty]]*Data_TABLE[[#This Row],[Unit Price]]</f>
        <v>71</v>
      </c>
      <c r="I166" s="7">
        <v>42116</v>
      </c>
      <c r="J166" s="10">
        <f>EOMONTH(Data_TABLE[[#This Row],[Date Sold]],0)</f>
        <v>42124</v>
      </c>
    </row>
    <row r="167" spans="2:10" x14ac:dyDescent="0.25">
      <c r="B167" s="1" t="s">
        <v>40</v>
      </c>
      <c r="C167" s="3" t="s">
        <v>55</v>
      </c>
      <c r="D167" s="2" t="s">
        <v>51</v>
      </c>
      <c r="E167" s="3" t="s">
        <v>45</v>
      </c>
      <c r="F167" s="3">
        <f t="shared" ca="1" si="2"/>
        <v>3</v>
      </c>
      <c r="G167" s="4">
        <f t="shared" ca="1" si="3"/>
        <v>72</v>
      </c>
      <c r="H167" s="4">
        <f ca="1">+Data_TABLE[[#This Row],[Qty]]*Data_TABLE[[#This Row],[Unit Price]]</f>
        <v>216</v>
      </c>
      <c r="I167" s="7">
        <v>42116</v>
      </c>
      <c r="J167" s="10">
        <f>EOMONTH(Data_TABLE[[#This Row],[Date Sold]],0)</f>
        <v>42124</v>
      </c>
    </row>
    <row r="168" spans="2:10" x14ac:dyDescent="0.25">
      <c r="B168" s="1" t="s">
        <v>40</v>
      </c>
      <c r="C168" s="3" t="s">
        <v>55</v>
      </c>
      <c r="D168" s="2" t="s">
        <v>51</v>
      </c>
      <c r="E168" s="3" t="s">
        <v>45</v>
      </c>
      <c r="F168" s="3">
        <f t="shared" ca="1" si="2"/>
        <v>2</v>
      </c>
      <c r="G168" s="4">
        <f t="shared" ca="1" si="3"/>
        <v>73</v>
      </c>
      <c r="H168" s="4">
        <f ca="1">+Data_TABLE[[#This Row],[Qty]]*Data_TABLE[[#This Row],[Unit Price]]</f>
        <v>146</v>
      </c>
      <c r="I168" s="7">
        <v>42116</v>
      </c>
      <c r="J168" s="10">
        <f>EOMONTH(Data_TABLE[[#This Row],[Date Sold]],0)</f>
        <v>42124</v>
      </c>
    </row>
    <row r="169" spans="2:10" x14ac:dyDescent="0.25">
      <c r="B169" s="1" t="s">
        <v>40</v>
      </c>
      <c r="C169" s="3" t="s">
        <v>54</v>
      </c>
      <c r="D169" s="2" t="s">
        <v>48</v>
      </c>
      <c r="E169" s="3" t="s">
        <v>42</v>
      </c>
      <c r="F169" s="3">
        <f t="shared" ca="1" si="2"/>
        <v>2</v>
      </c>
      <c r="G169" s="4">
        <f t="shared" ca="1" si="3"/>
        <v>151</v>
      </c>
      <c r="H169" s="4">
        <f ca="1">+Data_TABLE[[#This Row],[Qty]]*Data_TABLE[[#This Row],[Unit Price]]</f>
        <v>302</v>
      </c>
      <c r="I169" s="7">
        <v>42116</v>
      </c>
      <c r="J169" s="10">
        <f>EOMONTH(Data_TABLE[[#This Row],[Date Sold]],0)</f>
        <v>42124</v>
      </c>
    </row>
    <row r="170" spans="2:10" x14ac:dyDescent="0.25">
      <c r="B170" s="1" t="s">
        <v>40</v>
      </c>
      <c r="C170" s="3" t="s">
        <v>54</v>
      </c>
      <c r="D170" s="2" t="s">
        <v>48</v>
      </c>
      <c r="E170" s="3" t="s">
        <v>42</v>
      </c>
      <c r="F170" s="3">
        <f t="shared" ca="1" si="2"/>
        <v>1</v>
      </c>
      <c r="G170" s="4">
        <f t="shared" ca="1" si="3"/>
        <v>128</v>
      </c>
      <c r="H170" s="4">
        <f ca="1">+Data_TABLE[[#This Row],[Qty]]*Data_TABLE[[#This Row],[Unit Price]]</f>
        <v>128</v>
      </c>
      <c r="I170" s="7">
        <v>42116</v>
      </c>
      <c r="J170" s="10">
        <f>EOMONTH(Data_TABLE[[#This Row],[Date Sold]],0)</f>
        <v>42124</v>
      </c>
    </row>
    <row r="171" spans="2:10" x14ac:dyDescent="0.25">
      <c r="B171" s="1" t="s">
        <v>40</v>
      </c>
      <c r="C171" s="3" t="s">
        <v>54</v>
      </c>
      <c r="D171" s="2" t="s">
        <v>48</v>
      </c>
      <c r="E171" s="3" t="s">
        <v>42</v>
      </c>
      <c r="F171" s="3">
        <f t="shared" ca="1" si="2"/>
        <v>2</v>
      </c>
      <c r="G171" s="4">
        <f t="shared" ca="1" si="3"/>
        <v>130</v>
      </c>
      <c r="H171" s="4">
        <f ca="1">+Data_TABLE[[#This Row],[Qty]]*Data_TABLE[[#This Row],[Unit Price]]</f>
        <v>260</v>
      </c>
      <c r="I171" s="7">
        <v>42116</v>
      </c>
      <c r="J171" s="10">
        <f>EOMONTH(Data_TABLE[[#This Row],[Date Sold]],0)</f>
        <v>42124</v>
      </c>
    </row>
    <row r="172" spans="2:10" x14ac:dyDescent="0.25">
      <c r="B172" s="1" t="s">
        <v>40</v>
      </c>
      <c r="C172" s="3" t="s">
        <v>55</v>
      </c>
      <c r="D172" s="2" t="s">
        <v>51</v>
      </c>
      <c r="E172" s="3" t="s">
        <v>45</v>
      </c>
      <c r="F172" s="3">
        <f t="shared" ca="1" si="2"/>
        <v>3</v>
      </c>
      <c r="G172" s="4">
        <f t="shared" ca="1" si="3"/>
        <v>111</v>
      </c>
      <c r="H172" s="4">
        <f ca="1">+Data_TABLE[[#This Row],[Qty]]*Data_TABLE[[#This Row],[Unit Price]]</f>
        <v>333</v>
      </c>
      <c r="I172" s="7">
        <v>42116</v>
      </c>
      <c r="J172" s="10">
        <f>EOMONTH(Data_TABLE[[#This Row],[Date Sold]],0)</f>
        <v>42124</v>
      </c>
    </row>
    <row r="173" spans="2:10" x14ac:dyDescent="0.25">
      <c r="B173" s="1" t="s">
        <v>40</v>
      </c>
      <c r="C173" s="3" t="s">
        <v>56</v>
      </c>
      <c r="D173" s="2" t="s">
        <v>50</v>
      </c>
      <c r="E173" s="3" t="s">
        <v>44</v>
      </c>
      <c r="F173" s="3">
        <f t="shared" ca="1" si="2"/>
        <v>3</v>
      </c>
      <c r="G173" s="4">
        <f t="shared" ca="1" si="3"/>
        <v>68</v>
      </c>
      <c r="H173" s="4">
        <f ca="1">+Data_TABLE[[#This Row],[Qty]]*Data_TABLE[[#This Row],[Unit Price]]</f>
        <v>204</v>
      </c>
      <c r="I173" s="7">
        <v>42116</v>
      </c>
      <c r="J173" s="10">
        <f>EOMONTH(Data_TABLE[[#This Row],[Date Sold]],0)</f>
        <v>42124</v>
      </c>
    </row>
    <row r="174" spans="2:10" x14ac:dyDescent="0.25">
      <c r="B174" s="1" t="s">
        <v>40</v>
      </c>
      <c r="C174" s="3" t="s">
        <v>56</v>
      </c>
      <c r="D174" s="2" t="s">
        <v>52</v>
      </c>
      <c r="E174" s="3" t="s">
        <v>46</v>
      </c>
      <c r="F174" s="3">
        <f t="shared" ca="1" si="2"/>
        <v>4</v>
      </c>
      <c r="G174" s="4">
        <f t="shared" ca="1" si="3"/>
        <v>104</v>
      </c>
      <c r="H174" s="4">
        <f ca="1">+Data_TABLE[[#This Row],[Qty]]*Data_TABLE[[#This Row],[Unit Price]]</f>
        <v>416</v>
      </c>
      <c r="I174" s="7">
        <v>42116</v>
      </c>
      <c r="J174" s="10">
        <f>EOMONTH(Data_TABLE[[#This Row],[Date Sold]],0)</f>
        <v>42124</v>
      </c>
    </row>
    <row r="175" spans="2:10" x14ac:dyDescent="0.25">
      <c r="B175" s="1" t="s">
        <v>40</v>
      </c>
      <c r="C175" s="3" t="s">
        <v>55</v>
      </c>
      <c r="D175" s="2" t="s">
        <v>49</v>
      </c>
      <c r="E175" s="3" t="s">
        <v>43</v>
      </c>
      <c r="F175" s="3">
        <f t="shared" ca="1" si="2"/>
        <v>5</v>
      </c>
      <c r="G175" s="4">
        <f t="shared" ca="1" si="3"/>
        <v>115</v>
      </c>
      <c r="H175" s="4">
        <f ca="1">+Data_TABLE[[#This Row],[Qty]]*Data_TABLE[[#This Row],[Unit Price]]</f>
        <v>575</v>
      </c>
      <c r="I175" s="7">
        <v>42116</v>
      </c>
      <c r="J175" s="10">
        <f>EOMONTH(Data_TABLE[[#This Row],[Date Sold]],0)</f>
        <v>42124</v>
      </c>
    </row>
    <row r="176" spans="2:10" x14ac:dyDescent="0.25">
      <c r="B176" s="1" t="s">
        <v>40</v>
      </c>
      <c r="C176" s="3" t="s">
        <v>54</v>
      </c>
      <c r="D176" s="2" t="s">
        <v>48</v>
      </c>
      <c r="E176" s="3" t="s">
        <v>42</v>
      </c>
      <c r="F176" s="3">
        <f t="shared" ca="1" si="2"/>
        <v>1</v>
      </c>
      <c r="G176" s="4">
        <f t="shared" ca="1" si="3"/>
        <v>137</v>
      </c>
      <c r="H176" s="4">
        <f ca="1">+Data_TABLE[[#This Row],[Qty]]*Data_TABLE[[#This Row],[Unit Price]]</f>
        <v>137</v>
      </c>
      <c r="I176" s="7">
        <v>42116</v>
      </c>
      <c r="J176" s="10">
        <f>EOMONTH(Data_TABLE[[#This Row],[Date Sold]],0)</f>
        <v>42124</v>
      </c>
    </row>
    <row r="177" spans="2:10" x14ac:dyDescent="0.25">
      <c r="B177" s="1" t="s">
        <v>40</v>
      </c>
      <c r="C177" s="3" t="s">
        <v>56</v>
      </c>
      <c r="D177" s="2" t="s">
        <v>50</v>
      </c>
      <c r="E177" s="3" t="s">
        <v>44</v>
      </c>
      <c r="F177" s="3">
        <f t="shared" ref="F177:F240" ca="1" si="4">RANDBETWEEN(1,5)</f>
        <v>2</v>
      </c>
      <c r="G177" s="4">
        <f t="shared" ref="G177:G240" ca="1" si="5">RANDBETWEEN(60,200)</f>
        <v>127</v>
      </c>
      <c r="H177" s="4">
        <f ca="1">+Data_TABLE[[#This Row],[Qty]]*Data_TABLE[[#This Row],[Unit Price]]</f>
        <v>254</v>
      </c>
      <c r="I177" s="7">
        <v>42116</v>
      </c>
      <c r="J177" s="10">
        <f>EOMONTH(Data_TABLE[[#This Row],[Date Sold]],0)</f>
        <v>42124</v>
      </c>
    </row>
    <row r="178" spans="2:10" x14ac:dyDescent="0.25">
      <c r="B178" s="1" t="s">
        <v>36</v>
      </c>
      <c r="C178" s="3" t="s">
        <v>54</v>
      </c>
      <c r="D178" s="2" t="s">
        <v>48</v>
      </c>
      <c r="E178" s="3" t="s">
        <v>42</v>
      </c>
      <c r="F178" s="3">
        <f t="shared" ca="1" si="4"/>
        <v>1</v>
      </c>
      <c r="G178" s="4">
        <f t="shared" ca="1" si="5"/>
        <v>144</v>
      </c>
      <c r="H178" s="4">
        <f ca="1">+Data_TABLE[[#This Row],[Qty]]*Data_TABLE[[#This Row],[Unit Price]]</f>
        <v>144</v>
      </c>
      <c r="I178" s="7">
        <v>42116</v>
      </c>
      <c r="J178" s="10">
        <f>EOMONTH(Data_TABLE[[#This Row],[Date Sold]],0)</f>
        <v>42124</v>
      </c>
    </row>
    <row r="179" spans="2:10" x14ac:dyDescent="0.25">
      <c r="B179" s="1" t="s">
        <v>40</v>
      </c>
      <c r="C179" s="3" t="s">
        <v>56</v>
      </c>
      <c r="D179" s="2" t="s">
        <v>50</v>
      </c>
      <c r="E179" s="3" t="s">
        <v>44</v>
      </c>
      <c r="F179" s="3">
        <f t="shared" ca="1" si="4"/>
        <v>1</v>
      </c>
      <c r="G179" s="4">
        <f t="shared" ca="1" si="5"/>
        <v>171</v>
      </c>
      <c r="H179" s="4">
        <f ca="1">+Data_TABLE[[#This Row],[Qty]]*Data_TABLE[[#This Row],[Unit Price]]</f>
        <v>171</v>
      </c>
      <c r="I179" s="7">
        <v>42116</v>
      </c>
      <c r="J179" s="10">
        <f>EOMONTH(Data_TABLE[[#This Row],[Date Sold]],0)</f>
        <v>42124</v>
      </c>
    </row>
    <row r="180" spans="2:10" x14ac:dyDescent="0.25">
      <c r="B180" s="1" t="s">
        <v>40</v>
      </c>
      <c r="C180" s="3" t="s">
        <v>55</v>
      </c>
      <c r="D180" s="2" t="s">
        <v>49</v>
      </c>
      <c r="E180" s="3" t="s">
        <v>43</v>
      </c>
      <c r="F180" s="3">
        <f t="shared" ca="1" si="4"/>
        <v>2</v>
      </c>
      <c r="G180" s="4">
        <f t="shared" ca="1" si="5"/>
        <v>85</v>
      </c>
      <c r="H180" s="4">
        <f ca="1">+Data_TABLE[[#This Row],[Qty]]*Data_TABLE[[#This Row],[Unit Price]]</f>
        <v>170</v>
      </c>
      <c r="I180" s="7">
        <v>42116</v>
      </c>
      <c r="J180" s="10">
        <f>EOMONTH(Data_TABLE[[#This Row],[Date Sold]],0)</f>
        <v>42124</v>
      </c>
    </row>
    <row r="181" spans="2:10" x14ac:dyDescent="0.25">
      <c r="B181" s="1" t="s">
        <v>39</v>
      </c>
      <c r="C181" s="3" t="s">
        <v>56</v>
      </c>
      <c r="D181" s="2" t="s">
        <v>52</v>
      </c>
      <c r="E181" s="3" t="s">
        <v>46</v>
      </c>
      <c r="F181" s="3">
        <f t="shared" ca="1" si="4"/>
        <v>5</v>
      </c>
      <c r="G181" s="4">
        <f t="shared" ca="1" si="5"/>
        <v>115</v>
      </c>
      <c r="H181" s="4">
        <f ca="1">+Data_TABLE[[#This Row],[Qty]]*Data_TABLE[[#This Row],[Unit Price]]</f>
        <v>575</v>
      </c>
      <c r="I181" s="7">
        <v>42116</v>
      </c>
      <c r="J181" s="10">
        <f>EOMONTH(Data_TABLE[[#This Row],[Date Sold]],0)</f>
        <v>42124</v>
      </c>
    </row>
    <row r="182" spans="2:10" x14ac:dyDescent="0.25">
      <c r="B182" s="1" t="s">
        <v>37</v>
      </c>
      <c r="C182" s="3" t="s">
        <v>55</v>
      </c>
      <c r="D182" s="2" t="s">
        <v>51</v>
      </c>
      <c r="E182" s="3" t="s">
        <v>45</v>
      </c>
      <c r="F182" s="3">
        <f t="shared" ca="1" si="4"/>
        <v>2</v>
      </c>
      <c r="G182" s="4">
        <f t="shared" ca="1" si="5"/>
        <v>166</v>
      </c>
      <c r="H182" s="4">
        <f ca="1">+Data_TABLE[[#This Row],[Qty]]*Data_TABLE[[#This Row],[Unit Price]]</f>
        <v>332</v>
      </c>
      <c r="I182" s="7">
        <v>42116</v>
      </c>
      <c r="J182" s="10">
        <f>EOMONTH(Data_TABLE[[#This Row],[Date Sold]],0)</f>
        <v>42124</v>
      </c>
    </row>
    <row r="183" spans="2:10" x14ac:dyDescent="0.25">
      <c r="B183" s="1" t="s">
        <v>38</v>
      </c>
      <c r="C183" s="3" t="s">
        <v>55</v>
      </c>
      <c r="D183" s="2" t="s">
        <v>51</v>
      </c>
      <c r="E183" s="3" t="s">
        <v>45</v>
      </c>
      <c r="F183" s="3">
        <f t="shared" ca="1" si="4"/>
        <v>2</v>
      </c>
      <c r="G183" s="4">
        <f t="shared" ca="1" si="5"/>
        <v>129</v>
      </c>
      <c r="H183" s="4">
        <f ca="1">+Data_TABLE[[#This Row],[Qty]]*Data_TABLE[[#This Row],[Unit Price]]</f>
        <v>258</v>
      </c>
      <c r="I183" s="7">
        <v>42116</v>
      </c>
      <c r="J183" s="10">
        <f>EOMONTH(Data_TABLE[[#This Row],[Date Sold]],0)</f>
        <v>42124</v>
      </c>
    </row>
    <row r="184" spans="2:10" x14ac:dyDescent="0.25">
      <c r="B184" s="1" t="s">
        <v>40</v>
      </c>
      <c r="C184" s="3" t="s">
        <v>54</v>
      </c>
      <c r="D184" s="2" t="s">
        <v>48</v>
      </c>
      <c r="E184" s="3" t="s">
        <v>42</v>
      </c>
      <c r="F184" s="3">
        <f t="shared" ca="1" si="4"/>
        <v>2</v>
      </c>
      <c r="G184" s="4">
        <f t="shared" ca="1" si="5"/>
        <v>146</v>
      </c>
      <c r="H184" s="4">
        <f ca="1">+Data_TABLE[[#This Row],[Qty]]*Data_TABLE[[#This Row],[Unit Price]]</f>
        <v>292</v>
      </c>
      <c r="I184" s="7">
        <v>42116</v>
      </c>
      <c r="J184" s="10">
        <f>EOMONTH(Data_TABLE[[#This Row],[Date Sold]],0)</f>
        <v>42124</v>
      </c>
    </row>
    <row r="185" spans="2:10" x14ac:dyDescent="0.25">
      <c r="B185" s="1" t="s">
        <v>40</v>
      </c>
      <c r="C185" s="3" t="s">
        <v>56</v>
      </c>
      <c r="D185" s="2" t="s">
        <v>50</v>
      </c>
      <c r="E185" s="3" t="s">
        <v>44</v>
      </c>
      <c r="F185" s="3">
        <f t="shared" ca="1" si="4"/>
        <v>2</v>
      </c>
      <c r="G185" s="4">
        <f t="shared" ca="1" si="5"/>
        <v>200</v>
      </c>
      <c r="H185" s="4">
        <f ca="1">+Data_TABLE[[#This Row],[Qty]]*Data_TABLE[[#This Row],[Unit Price]]</f>
        <v>400</v>
      </c>
      <c r="I185" s="7">
        <v>42116</v>
      </c>
      <c r="J185" s="10">
        <f>EOMONTH(Data_TABLE[[#This Row],[Date Sold]],0)</f>
        <v>42124</v>
      </c>
    </row>
    <row r="186" spans="2:10" x14ac:dyDescent="0.25">
      <c r="B186" s="1" t="s">
        <v>39</v>
      </c>
      <c r="C186" s="3" t="s">
        <v>55</v>
      </c>
      <c r="D186" s="2" t="s">
        <v>49</v>
      </c>
      <c r="E186" s="3" t="s">
        <v>43</v>
      </c>
      <c r="F186" s="3">
        <f t="shared" ca="1" si="4"/>
        <v>4</v>
      </c>
      <c r="G186" s="4">
        <f t="shared" ca="1" si="5"/>
        <v>139</v>
      </c>
      <c r="H186" s="4">
        <f ca="1">+Data_TABLE[[#This Row],[Qty]]*Data_TABLE[[#This Row],[Unit Price]]</f>
        <v>556</v>
      </c>
      <c r="I186" s="7">
        <v>42116</v>
      </c>
      <c r="J186" s="10">
        <f>EOMONTH(Data_TABLE[[#This Row],[Date Sold]],0)</f>
        <v>42124</v>
      </c>
    </row>
    <row r="187" spans="2:10" x14ac:dyDescent="0.25">
      <c r="B187" s="1" t="s">
        <v>38</v>
      </c>
      <c r="C187" s="3" t="s">
        <v>55</v>
      </c>
      <c r="D187" s="2" t="s">
        <v>51</v>
      </c>
      <c r="E187" s="3" t="s">
        <v>45</v>
      </c>
      <c r="F187" s="3">
        <f t="shared" ca="1" si="4"/>
        <v>1</v>
      </c>
      <c r="G187" s="4">
        <f t="shared" ca="1" si="5"/>
        <v>111</v>
      </c>
      <c r="H187" s="4">
        <f ca="1">+Data_TABLE[[#This Row],[Qty]]*Data_TABLE[[#This Row],[Unit Price]]</f>
        <v>111</v>
      </c>
      <c r="I187" s="7">
        <v>42116</v>
      </c>
      <c r="J187" s="10">
        <f>EOMONTH(Data_TABLE[[#This Row],[Date Sold]],0)</f>
        <v>42124</v>
      </c>
    </row>
    <row r="188" spans="2:10" x14ac:dyDescent="0.25">
      <c r="B188" s="1" t="s">
        <v>39</v>
      </c>
      <c r="C188" s="3" t="s">
        <v>56</v>
      </c>
      <c r="D188" s="2" t="s">
        <v>50</v>
      </c>
      <c r="E188" s="3" t="s">
        <v>44</v>
      </c>
      <c r="F188" s="3">
        <f t="shared" ca="1" si="4"/>
        <v>5</v>
      </c>
      <c r="G188" s="4">
        <f t="shared" ca="1" si="5"/>
        <v>74</v>
      </c>
      <c r="H188" s="4">
        <f ca="1">+Data_TABLE[[#This Row],[Qty]]*Data_TABLE[[#This Row],[Unit Price]]</f>
        <v>370</v>
      </c>
      <c r="I188" s="7">
        <v>42116</v>
      </c>
      <c r="J188" s="10">
        <f>EOMONTH(Data_TABLE[[#This Row],[Date Sold]],0)</f>
        <v>42124</v>
      </c>
    </row>
    <row r="189" spans="2:10" x14ac:dyDescent="0.25">
      <c r="B189" s="1" t="s">
        <v>40</v>
      </c>
      <c r="C189" s="3" t="s">
        <v>55</v>
      </c>
      <c r="D189" s="2" t="s">
        <v>51</v>
      </c>
      <c r="E189" s="3" t="s">
        <v>45</v>
      </c>
      <c r="F189" s="3">
        <f t="shared" ca="1" si="4"/>
        <v>5</v>
      </c>
      <c r="G189" s="4">
        <f t="shared" ca="1" si="5"/>
        <v>143</v>
      </c>
      <c r="H189" s="4">
        <f ca="1">+Data_TABLE[[#This Row],[Qty]]*Data_TABLE[[#This Row],[Unit Price]]</f>
        <v>715</v>
      </c>
      <c r="I189" s="7">
        <v>42116</v>
      </c>
      <c r="J189" s="10">
        <f>EOMONTH(Data_TABLE[[#This Row],[Date Sold]],0)</f>
        <v>42124</v>
      </c>
    </row>
    <row r="190" spans="2:10" x14ac:dyDescent="0.25">
      <c r="B190" s="1" t="s">
        <v>37</v>
      </c>
      <c r="C190" s="3" t="s">
        <v>55</v>
      </c>
      <c r="D190" s="2" t="s">
        <v>49</v>
      </c>
      <c r="E190" s="3" t="s">
        <v>43</v>
      </c>
      <c r="F190" s="3">
        <f t="shared" ca="1" si="4"/>
        <v>4</v>
      </c>
      <c r="G190" s="4">
        <f t="shared" ca="1" si="5"/>
        <v>72</v>
      </c>
      <c r="H190" s="4">
        <f ca="1">+Data_TABLE[[#This Row],[Qty]]*Data_TABLE[[#This Row],[Unit Price]]</f>
        <v>288</v>
      </c>
      <c r="I190" s="7">
        <v>42116</v>
      </c>
      <c r="J190" s="10">
        <f>EOMONTH(Data_TABLE[[#This Row],[Date Sold]],0)</f>
        <v>42124</v>
      </c>
    </row>
    <row r="191" spans="2:10" x14ac:dyDescent="0.25">
      <c r="B191" s="1" t="s">
        <v>40</v>
      </c>
      <c r="C191" s="3" t="s">
        <v>56</v>
      </c>
      <c r="D191" s="2" t="s">
        <v>52</v>
      </c>
      <c r="E191" s="3" t="s">
        <v>46</v>
      </c>
      <c r="F191" s="3">
        <f t="shared" ca="1" si="4"/>
        <v>4</v>
      </c>
      <c r="G191" s="4">
        <f t="shared" ca="1" si="5"/>
        <v>154</v>
      </c>
      <c r="H191" s="4">
        <f ca="1">+Data_TABLE[[#This Row],[Qty]]*Data_TABLE[[#This Row],[Unit Price]]</f>
        <v>616</v>
      </c>
      <c r="I191" s="7">
        <v>42116</v>
      </c>
      <c r="J191" s="10">
        <f>EOMONTH(Data_TABLE[[#This Row],[Date Sold]],0)</f>
        <v>42124</v>
      </c>
    </row>
    <row r="192" spans="2:10" x14ac:dyDescent="0.25">
      <c r="B192" s="1" t="s">
        <v>40</v>
      </c>
      <c r="C192" s="3" t="s">
        <v>55</v>
      </c>
      <c r="D192" s="2" t="s">
        <v>51</v>
      </c>
      <c r="E192" s="3" t="s">
        <v>45</v>
      </c>
      <c r="F192" s="3">
        <f t="shared" ca="1" si="4"/>
        <v>5</v>
      </c>
      <c r="G192" s="4">
        <f t="shared" ca="1" si="5"/>
        <v>145</v>
      </c>
      <c r="H192" s="4">
        <f ca="1">+Data_TABLE[[#This Row],[Qty]]*Data_TABLE[[#This Row],[Unit Price]]</f>
        <v>725</v>
      </c>
      <c r="I192" s="7">
        <v>42116</v>
      </c>
      <c r="J192" s="10">
        <f>EOMONTH(Data_TABLE[[#This Row],[Date Sold]],0)</f>
        <v>42124</v>
      </c>
    </row>
    <row r="193" spans="2:10" x14ac:dyDescent="0.25">
      <c r="B193" s="1" t="s">
        <v>39</v>
      </c>
      <c r="C193" s="3" t="s">
        <v>56</v>
      </c>
      <c r="D193" s="2" t="s">
        <v>50</v>
      </c>
      <c r="E193" s="3" t="s">
        <v>44</v>
      </c>
      <c r="F193" s="3">
        <f t="shared" ca="1" si="4"/>
        <v>1</v>
      </c>
      <c r="G193" s="4">
        <f t="shared" ca="1" si="5"/>
        <v>81</v>
      </c>
      <c r="H193" s="4">
        <f ca="1">+Data_TABLE[[#This Row],[Qty]]*Data_TABLE[[#This Row],[Unit Price]]</f>
        <v>81</v>
      </c>
      <c r="I193" s="7">
        <v>42116</v>
      </c>
      <c r="J193" s="10">
        <f>EOMONTH(Data_TABLE[[#This Row],[Date Sold]],0)</f>
        <v>42124</v>
      </c>
    </row>
    <row r="194" spans="2:10" x14ac:dyDescent="0.25">
      <c r="B194" s="1" t="s">
        <v>38</v>
      </c>
      <c r="C194" s="3" t="s">
        <v>56</v>
      </c>
      <c r="D194" s="2" t="s">
        <v>52</v>
      </c>
      <c r="E194" s="3" t="s">
        <v>46</v>
      </c>
      <c r="F194" s="3">
        <f t="shared" ca="1" si="4"/>
        <v>1</v>
      </c>
      <c r="G194" s="4">
        <f t="shared" ca="1" si="5"/>
        <v>62</v>
      </c>
      <c r="H194" s="4">
        <f ca="1">+Data_TABLE[[#This Row],[Qty]]*Data_TABLE[[#This Row],[Unit Price]]</f>
        <v>62</v>
      </c>
      <c r="I194" s="7">
        <v>42116</v>
      </c>
      <c r="J194" s="10">
        <f>EOMONTH(Data_TABLE[[#This Row],[Date Sold]],0)</f>
        <v>42124</v>
      </c>
    </row>
    <row r="195" spans="2:10" x14ac:dyDescent="0.25">
      <c r="B195" s="1" t="s">
        <v>37</v>
      </c>
      <c r="C195" s="3" t="s">
        <v>54</v>
      </c>
      <c r="D195" s="2" t="s">
        <v>48</v>
      </c>
      <c r="E195" s="3" t="s">
        <v>42</v>
      </c>
      <c r="F195" s="3">
        <f t="shared" ca="1" si="4"/>
        <v>1</v>
      </c>
      <c r="G195" s="4">
        <f t="shared" ca="1" si="5"/>
        <v>162</v>
      </c>
      <c r="H195" s="4">
        <f ca="1">+Data_TABLE[[#This Row],[Qty]]*Data_TABLE[[#This Row],[Unit Price]]</f>
        <v>162</v>
      </c>
      <c r="I195" s="7">
        <v>42116</v>
      </c>
      <c r="J195" s="10">
        <f>EOMONTH(Data_TABLE[[#This Row],[Date Sold]],0)</f>
        <v>42124</v>
      </c>
    </row>
    <row r="196" spans="2:10" x14ac:dyDescent="0.25">
      <c r="B196" s="1" t="s">
        <v>38</v>
      </c>
      <c r="C196" s="3" t="s">
        <v>54</v>
      </c>
      <c r="D196" s="2" t="s">
        <v>48</v>
      </c>
      <c r="E196" s="3" t="s">
        <v>42</v>
      </c>
      <c r="F196" s="3">
        <f t="shared" ca="1" si="4"/>
        <v>3</v>
      </c>
      <c r="G196" s="4">
        <f t="shared" ca="1" si="5"/>
        <v>129</v>
      </c>
      <c r="H196" s="4">
        <f ca="1">+Data_TABLE[[#This Row],[Qty]]*Data_TABLE[[#This Row],[Unit Price]]</f>
        <v>387</v>
      </c>
      <c r="I196" s="7">
        <v>42116</v>
      </c>
      <c r="J196" s="10">
        <f>EOMONTH(Data_TABLE[[#This Row],[Date Sold]],0)</f>
        <v>42124</v>
      </c>
    </row>
    <row r="197" spans="2:10" x14ac:dyDescent="0.25">
      <c r="B197" s="1" t="s">
        <v>39</v>
      </c>
      <c r="C197" s="3" t="s">
        <v>55</v>
      </c>
      <c r="D197" s="2" t="s">
        <v>49</v>
      </c>
      <c r="E197" s="3" t="s">
        <v>43</v>
      </c>
      <c r="F197" s="3">
        <f t="shared" ca="1" si="4"/>
        <v>1</v>
      </c>
      <c r="G197" s="4">
        <f t="shared" ca="1" si="5"/>
        <v>177</v>
      </c>
      <c r="H197" s="4">
        <f ca="1">+Data_TABLE[[#This Row],[Qty]]*Data_TABLE[[#This Row],[Unit Price]]</f>
        <v>177</v>
      </c>
      <c r="I197" s="7">
        <v>42116</v>
      </c>
      <c r="J197" s="10">
        <f>EOMONTH(Data_TABLE[[#This Row],[Date Sold]],0)</f>
        <v>42124</v>
      </c>
    </row>
    <row r="198" spans="2:10" x14ac:dyDescent="0.25">
      <c r="B198" s="1" t="s">
        <v>37</v>
      </c>
      <c r="C198" s="3" t="s">
        <v>56</v>
      </c>
      <c r="D198" s="2" t="s">
        <v>52</v>
      </c>
      <c r="E198" s="3" t="s">
        <v>46</v>
      </c>
      <c r="F198" s="3">
        <f t="shared" ca="1" si="4"/>
        <v>2</v>
      </c>
      <c r="G198" s="4">
        <f t="shared" ca="1" si="5"/>
        <v>156</v>
      </c>
      <c r="H198" s="4">
        <f ca="1">+Data_TABLE[[#This Row],[Qty]]*Data_TABLE[[#This Row],[Unit Price]]</f>
        <v>312</v>
      </c>
      <c r="I198" s="7">
        <v>42116</v>
      </c>
      <c r="J198" s="10">
        <f>EOMONTH(Data_TABLE[[#This Row],[Date Sold]],0)</f>
        <v>42124</v>
      </c>
    </row>
    <row r="199" spans="2:10" x14ac:dyDescent="0.25">
      <c r="B199" s="1" t="s">
        <v>40</v>
      </c>
      <c r="C199" s="3" t="s">
        <v>56</v>
      </c>
      <c r="D199" s="2" t="s">
        <v>50</v>
      </c>
      <c r="E199" s="3" t="s">
        <v>44</v>
      </c>
      <c r="F199" s="3">
        <f t="shared" ca="1" si="4"/>
        <v>1</v>
      </c>
      <c r="G199" s="4">
        <f t="shared" ca="1" si="5"/>
        <v>155</v>
      </c>
      <c r="H199" s="4">
        <f ca="1">+Data_TABLE[[#This Row],[Qty]]*Data_TABLE[[#This Row],[Unit Price]]</f>
        <v>155</v>
      </c>
      <c r="I199" s="7">
        <v>42116</v>
      </c>
      <c r="J199" s="10">
        <f>EOMONTH(Data_TABLE[[#This Row],[Date Sold]],0)</f>
        <v>42124</v>
      </c>
    </row>
    <row r="200" spans="2:10" x14ac:dyDescent="0.25">
      <c r="B200" s="1" t="s">
        <v>36</v>
      </c>
      <c r="C200" s="3" t="s">
        <v>56</v>
      </c>
      <c r="D200" s="2" t="s">
        <v>52</v>
      </c>
      <c r="E200" s="3" t="s">
        <v>46</v>
      </c>
      <c r="F200" s="3">
        <f t="shared" ca="1" si="4"/>
        <v>5</v>
      </c>
      <c r="G200" s="4">
        <f t="shared" ca="1" si="5"/>
        <v>105</v>
      </c>
      <c r="H200" s="4">
        <f ca="1">+Data_TABLE[[#This Row],[Qty]]*Data_TABLE[[#This Row],[Unit Price]]</f>
        <v>525</v>
      </c>
      <c r="I200" s="7">
        <v>42116</v>
      </c>
      <c r="J200" s="10">
        <f>EOMONTH(Data_TABLE[[#This Row],[Date Sold]],0)</f>
        <v>42124</v>
      </c>
    </row>
    <row r="201" spans="2:10" x14ac:dyDescent="0.25">
      <c r="B201" s="1" t="s">
        <v>41</v>
      </c>
      <c r="C201" s="3" t="s">
        <v>55</v>
      </c>
      <c r="D201" s="2" t="s">
        <v>49</v>
      </c>
      <c r="E201" s="3" t="s">
        <v>43</v>
      </c>
      <c r="F201" s="3">
        <f t="shared" ca="1" si="4"/>
        <v>5</v>
      </c>
      <c r="G201" s="4">
        <f t="shared" ca="1" si="5"/>
        <v>134</v>
      </c>
      <c r="H201" s="4">
        <f ca="1">+Data_TABLE[[#This Row],[Qty]]*Data_TABLE[[#This Row],[Unit Price]]</f>
        <v>670</v>
      </c>
      <c r="I201" s="7">
        <v>42116</v>
      </c>
      <c r="J201" s="10">
        <f>EOMONTH(Data_TABLE[[#This Row],[Date Sold]],0)</f>
        <v>42124</v>
      </c>
    </row>
    <row r="202" spans="2:10" x14ac:dyDescent="0.25">
      <c r="B202" s="1" t="s">
        <v>36</v>
      </c>
      <c r="C202" s="3" t="s">
        <v>55</v>
      </c>
      <c r="D202" s="2" t="s">
        <v>49</v>
      </c>
      <c r="E202" s="3" t="s">
        <v>43</v>
      </c>
      <c r="F202" s="3">
        <f t="shared" ca="1" si="4"/>
        <v>5</v>
      </c>
      <c r="G202" s="4">
        <f t="shared" ca="1" si="5"/>
        <v>72</v>
      </c>
      <c r="H202" s="4">
        <f ca="1">+Data_TABLE[[#This Row],[Qty]]*Data_TABLE[[#This Row],[Unit Price]]</f>
        <v>360</v>
      </c>
      <c r="I202" s="7">
        <v>42116</v>
      </c>
      <c r="J202" s="10">
        <f>EOMONTH(Data_TABLE[[#This Row],[Date Sold]],0)</f>
        <v>42124</v>
      </c>
    </row>
    <row r="203" spans="2:10" x14ac:dyDescent="0.25">
      <c r="B203" s="1" t="s">
        <v>39</v>
      </c>
      <c r="C203" s="3" t="s">
        <v>56</v>
      </c>
      <c r="D203" s="2" t="s">
        <v>50</v>
      </c>
      <c r="E203" s="3" t="s">
        <v>44</v>
      </c>
      <c r="F203" s="3">
        <f t="shared" ca="1" si="4"/>
        <v>1</v>
      </c>
      <c r="G203" s="4">
        <f t="shared" ca="1" si="5"/>
        <v>100</v>
      </c>
      <c r="H203" s="4">
        <f ca="1">+Data_TABLE[[#This Row],[Qty]]*Data_TABLE[[#This Row],[Unit Price]]</f>
        <v>100</v>
      </c>
      <c r="I203" s="7">
        <v>42117</v>
      </c>
      <c r="J203" s="10">
        <f>EOMONTH(Data_TABLE[[#This Row],[Date Sold]],0)</f>
        <v>42124</v>
      </c>
    </row>
    <row r="204" spans="2:10" x14ac:dyDescent="0.25">
      <c r="B204" s="1" t="s">
        <v>36</v>
      </c>
      <c r="C204" s="3" t="s">
        <v>55</v>
      </c>
      <c r="D204" s="2" t="s">
        <v>49</v>
      </c>
      <c r="E204" s="3" t="s">
        <v>43</v>
      </c>
      <c r="F204" s="3">
        <f t="shared" ca="1" si="4"/>
        <v>2</v>
      </c>
      <c r="G204" s="4">
        <f t="shared" ca="1" si="5"/>
        <v>84</v>
      </c>
      <c r="H204" s="4">
        <f ca="1">+Data_TABLE[[#This Row],[Qty]]*Data_TABLE[[#This Row],[Unit Price]]</f>
        <v>168</v>
      </c>
      <c r="I204" s="7">
        <v>42117</v>
      </c>
      <c r="J204" s="10">
        <f>EOMONTH(Data_TABLE[[#This Row],[Date Sold]],0)</f>
        <v>42124</v>
      </c>
    </row>
    <row r="205" spans="2:10" x14ac:dyDescent="0.25">
      <c r="B205" s="1" t="s">
        <v>36</v>
      </c>
      <c r="C205" s="3" t="s">
        <v>55</v>
      </c>
      <c r="D205" s="2" t="s">
        <v>51</v>
      </c>
      <c r="E205" s="3" t="s">
        <v>45</v>
      </c>
      <c r="F205" s="3">
        <f t="shared" ca="1" si="4"/>
        <v>4</v>
      </c>
      <c r="G205" s="4">
        <f t="shared" ca="1" si="5"/>
        <v>98</v>
      </c>
      <c r="H205" s="4">
        <f ca="1">+Data_TABLE[[#This Row],[Qty]]*Data_TABLE[[#This Row],[Unit Price]]</f>
        <v>392</v>
      </c>
      <c r="I205" s="7">
        <v>42117</v>
      </c>
      <c r="J205" s="10">
        <f>EOMONTH(Data_TABLE[[#This Row],[Date Sold]],0)</f>
        <v>42124</v>
      </c>
    </row>
    <row r="206" spans="2:10" x14ac:dyDescent="0.25">
      <c r="B206" s="1" t="s">
        <v>36</v>
      </c>
      <c r="C206" s="3" t="s">
        <v>56</v>
      </c>
      <c r="D206" s="2" t="s">
        <v>52</v>
      </c>
      <c r="E206" s="3" t="s">
        <v>46</v>
      </c>
      <c r="F206" s="3">
        <f t="shared" ca="1" si="4"/>
        <v>4</v>
      </c>
      <c r="G206" s="4">
        <f t="shared" ca="1" si="5"/>
        <v>132</v>
      </c>
      <c r="H206" s="4">
        <f ca="1">+Data_TABLE[[#This Row],[Qty]]*Data_TABLE[[#This Row],[Unit Price]]</f>
        <v>528</v>
      </c>
      <c r="I206" s="7">
        <v>42117</v>
      </c>
      <c r="J206" s="10">
        <f>EOMONTH(Data_TABLE[[#This Row],[Date Sold]],0)</f>
        <v>42124</v>
      </c>
    </row>
    <row r="207" spans="2:10" x14ac:dyDescent="0.25">
      <c r="B207" s="1" t="s">
        <v>38</v>
      </c>
      <c r="C207" s="3" t="s">
        <v>55</v>
      </c>
      <c r="D207" s="2" t="s">
        <v>51</v>
      </c>
      <c r="E207" s="3" t="s">
        <v>45</v>
      </c>
      <c r="F207" s="3">
        <f t="shared" ca="1" si="4"/>
        <v>2</v>
      </c>
      <c r="G207" s="4">
        <f t="shared" ca="1" si="5"/>
        <v>123</v>
      </c>
      <c r="H207" s="4">
        <f ca="1">+Data_TABLE[[#This Row],[Qty]]*Data_TABLE[[#This Row],[Unit Price]]</f>
        <v>246</v>
      </c>
      <c r="I207" s="7">
        <v>42117</v>
      </c>
      <c r="J207" s="10">
        <f>EOMONTH(Data_TABLE[[#This Row],[Date Sold]],0)</f>
        <v>42124</v>
      </c>
    </row>
    <row r="208" spans="2:10" x14ac:dyDescent="0.25">
      <c r="B208" s="1" t="s">
        <v>40</v>
      </c>
      <c r="C208" s="3" t="s">
        <v>55</v>
      </c>
      <c r="D208" s="2" t="s">
        <v>49</v>
      </c>
      <c r="E208" s="3" t="s">
        <v>43</v>
      </c>
      <c r="F208" s="3">
        <f t="shared" ca="1" si="4"/>
        <v>4</v>
      </c>
      <c r="G208" s="4">
        <f t="shared" ca="1" si="5"/>
        <v>142</v>
      </c>
      <c r="H208" s="4">
        <f ca="1">+Data_TABLE[[#This Row],[Qty]]*Data_TABLE[[#This Row],[Unit Price]]</f>
        <v>568</v>
      </c>
      <c r="I208" s="7">
        <v>42117</v>
      </c>
      <c r="J208" s="10">
        <f>EOMONTH(Data_TABLE[[#This Row],[Date Sold]],0)</f>
        <v>42124</v>
      </c>
    </row>
    <row r="209" spans="2:10" x14ac:dyDescent="0.25">
      <c r="B209" s="1" t="s">
        <v>40</v>
      </c>
      <c r="C209" s="3" t="s">
        <v>54</v>
      </c>
      <c r="D209" s="2" t="s">
        <v>48</v>
      </c>
      <c r="E209" s="3" t="s">
        <v>42</v>
      </c>
      <c r="F209" s="3">
        <f t="shared" ca="1" si="4"/>
        <v>5</v>
      </c>
      <c r="G209" s="4">
        <f t="shared" ca="1" si="5"/>
        <v>91</v>
      </c>
      <c r="H209" s="4">
        <f ca="1">+Data_TABLE[[#This Row],[Qty]]*Data_TABLE[[#This Row],[Unit Price]]</f>
        <v>455</v>
      </c>
      <c r="I209" s="7">
        <v>42117</v>
      </c>
      <c r="J209" s="10">
        <f>EOMONTH(Data_TABLE[[#This Row],[Date Sold]],0)</f>
        <v>42124</v>
      </c>
    </row>
    <row r="210" spans="2:10" x14ac:dyDescent="0.25">
      <c r="B210" s="1" t="s">
        <v>40</v>
      </c>
      <c r="C210" s="3" t="s">
        <v>56</v>
      </c>
      <c r="D210" s="2" t="s">
        <v>50</v>
      </c>
      <c r="E210" s="3" t="s">
        <v>44</v>
      </c>
      <c r="F210" s="3">
        <f t="shared" ca="1" si="4"/>
        <v>5</v>
      </c>
      <c r="G210" s="4">
        <f t="shared" ca="1" si="5"/>
        <v>188</v>
      </c>
      <c r="H210" s="4">
        <f ca="1">+Data_TABLE[[#This Row],[Qty]]*Data_TABLE[[#This Row],[Unit Price]]</f>
        <v>940</v>
      </c>
      <c r="I210" s="7">
        <v>42117</v>
      </c>
      <c r="J210" s="10">
        <f>EOMONTH(Data_TABLE[[#This Row],[Date Sold]],0)</f>
        <v>42124</v>
      </c>
    </row>
    <row r="211" spans="2:10" x14ac:dyDescent="0.25">
      <c r="B211" s="1" t="s">
        <v>40</v>
      </c>
      <c r="C211" s="3" t="s">
        <v>55</v>
      </c>
      <c r="D211" s="2" t="s">
        <v>51</v>
      </c>
      <c r="E211" s="3" t="s">
        <v>45</v>
      </c>
      <c r="F211" s="3">
        <f t="shared" ca="1" si="4"/>
        <v>3</v>
      </c>
      <c r="G211" s="4">
        <f t="shared" ca="1" si="5"/>
        <v>188</v>
      </c>
      <c r="H211" s="4">
        <f ca="1">+Data_TABLE[[#This Row],[Qty]]*Data_TABLE[[#This Row],[Unit Price]]</f>
        <v>564</v>
      </c>
      <c r="I211" s="7">
        <v>42117</v>
      </c>
      <c r="J211" s="10">
        <f>EOMONTH(Data_TABLE[[#This Row],[Date Sold]],0)</f>
        <v>42124</v>
      </c>
    </row>
    <row r="212" spans="2:10" x14ac:dyDescent="0.25">
      <c r="B212" s="1" t="s">
        <v>40</v>
      </c>
      <c r="C212" s="3" t="s">
        <v>55</v>
      </c>
      <c r="D212" s="2" t="s">
        <v>51</v>
      </c>
      <c r="E212" s="3" t="s">
        <v>45</v>
      </c>
      <c r="F212" s="3">
        <f t="shared" ca="1" si="4"/>
        <v>3</v>
      </c>
      <c r="G212" s="4">
        <f t="shared" ca="1" si="5"/>
        <v>75</v>
      </c>
      <c r="H212" s="4">
        <f ca="1">+Data_TABLE[[#This Row],[Qty]]*Data_TABLE[[#This Row],[Unit Price]]</f>
        <v>225</v>
      </c>
      <c r="I212" s="7">
        <v>42117</v>
      </c>
      <c r="J212" s="10">
        <f>EOMONTH(Data_TABLE[[#This Row],[Date Sold]],0)</f>
        <v>42124</v>
      </c>
    </row>
    <row r="213" spans="2:10" x14ac:dyDescent="0.25">
      <c r="B213" s="1" t="s">
        <v>40</v>
      </c>
      <c r="C213" s="3" t="s">
        <v>54</v>
      </c>
      <c r="D213" s="2" t="s">
        <v>48</v>
      </c>
      <c r="E213" s="3" t="s">
        <v>42</v>
      </c>
      <c r="F213" s="3">
        <f t="shared" ca="1" si="4"/>
        <v>5</v>
      </c>
      <c r="G213" s="4">
        <f t="shared" ca="1" si="5"/>
        <v>70</v>
      </c>
      <c r="H213" s="4">
        <f ca="1">+Data_TABLE[[#This Row],[Qty]]*Data_TABLE[[#This Row],[Unit Price]]</f>
        <v>350</v>
      </c>
      <c r="I213" s="7">
        <v>42117</v>
      </c>
      <c r="J213" s="10">
        <f>EOMONTH(Data_TABLE[[#This Row],[Date Sold]],0)</f>
        <v>42124</v>
      </c>
    </row>
    <row r="214" spans="2:10" x14ac:dyDescent="0.25">
      <c r="B214" s="1" t="s">
        <v>40</v>
      </c>
      <c r="C214" s="3" t="s">
        <v>56</v>
      </c>
      <c r="D214" s="2" t="s">
        <v>50</v>
      </c>
      <c r="E214" s="3" t="s">
        <v>44</v>
      </c>
      <c r="F214" s="3">
        <f t="shared" ca="1" si="4"/>
        <v>1</v>
      </c>
      <c r="G214" s="4">
        <f t="shared" ca="1" si="5"/>
        <v>168</v>
      </c>
      <c r="H214" s="4">
        <f ca="1">+Data_TABLE[[#This Row],[Qty]]*Data_TABLE[[#This Row],[Unit Price]]</f>
        <v>168</v>
      </c>
      <c r="I214" s="7">
        <v>42117</v>
      </c>
      <c r="J214" s="10">
        <f>EOMONTH(Data_TABLE[[#This Row],[Date Sold]],0)</f>
        <v>42124</v>
      </c>
    </row>
    <row r="215" spans="2:10" x14ac:dyDescent="0.25">
      <c r="B215" s="1" t="s">
        <v>40</v>
      </c>
      <c r="C215" s="3" t="s">
        <v>54</v>
      </c>
      <c r="D215" s="2" t="s">
        <v>48</v>
      </c>
      <c r="E215" s="3" t="s">
        <v>42</v>
      </c>
      <c r="F215" s="3">
        <f t="shared" ca="1" si="4"/>
        <v>2</v>
      </c>
      <c r="G215" s="4">
        <f t="shared" ca="1" si="5"/>
        <v>78</v>
      </c>
      <c r="H215" s="4">
        <f ca="1">+Data_TABLE[[#This Row],[Qty]]*Data_TABLE[[#This Row],[Unit Price]]</f>
        <v>156</v>
      </c>
      <c r="I215" s="7">
        <v>42117</v>
      </c>
      <c r="J215" s="10">
        <f>EOMONTH(Data_TABLE[[#This Row],[Date Sold]],0)</f>
        <v>42124</v>
      </c>
    </row>
    <row r="216" spans="2:10" x14ac:dyDescent="0.25">
      <c r="B216" s="1" t="s">
        <v>40</v>
      </c>
      <c r="C216" s="3" t="s">
        <v>54</v>
      </c>
      <c r="D216" s="2" t="s">
        <v>48</v>
      </c>
      <c r="E216" s="3" t="s">
        <v>42</v>
      </c>
      <c r="F216" s="3">
        <f t="shared" ca="1" si="4"/>
        <v>2</v>
      </c>
      <c r="G216" s="4">
        <f t="shared" ca="1" si="5"/>
        <v>87</v>
      </c>
      <c r="H216" s="4">
        <f ca="1">+Data_TABLE[[#This Row],[Qty]]*Data_TABLE[[#This Row],[Unit Price]]</f>
        <v>174</v>
      </c>
      <c r="I216" s="7">
        <v>42117</v>
      </c>
      <c r="J216" s="10">
        <f>EOMONTH(Data_TABLE[[#This Row],[Date Sold]],0)</f>
        <v>42124</v>
      </c>
    </row>
    <row r="217" spans="2:10" x14ac:dyDescent="0.25">
      <c r="B217" s="1" t="s">
        <v>40</v>
      </c>
      <c r="C217" s="3" t="s">
        <v>55</v>
      </c>
      <c r="D217" s="2" t="s">
        <v>49</v>
      </c>
      <c r="E217" s="3" t="s">
        <v>43</v>
      </c>
      <c r="F217" s="3">
        <f t="shared" ca="1" si="4"/>
        <v>4</v>
      </c>
      <c r="G217" s="4">
        <f t="shared" ca="1" si="5"/>
        <v>116</v>
      </c>
      <c r="H217" s="4">
        <f ca="1">+Data_TABLE[[#This Row],[Qty]]*Data_TABLE[[#This Row],[Unit Price]]</f>
        <v>464</v>
      </c>
      <c r="I217" s="7">
        <v>42117</v>
      </c>
      <c r="J217" s="10">
        <f>EOMONTH(Data_TABLE[[#This Row],[Date Sold]],0)</f>
        <v>42124</v>
      </c>
    </row>
    <row r="218" spans="2:10" x14ac:dyDescent="0.25">
      <c r="B218" s="1" t="s">
        <v>38</v>
      </c>
      <c r="C218" s="3" t="s">
        <v>54</v>
      </c>
      <c r="D218" s="2" t="s">
        <v>48</v>
      </c>
      <c r="E218" s="3" t="s">
        <v>42</v>
      </c>
      <c r="F218" s="3">
        <f t="shared" ca="1" si="4"/>
        <v>5</v>
      </c>
      <c r="G218" s="4">
        <f t="shared" ca="1" si="5"/>
        <v>176</v>
      </c>
      <c r="H218" s="4">
        <f ca="1">+Data_TABLE[[#This Row],[Qty]]*Data_TABLE[[#This Row],[Unit Price]]</f>
        <v>880</v>
      </c>
      <c r="I218" s="7">
        <v>42117</v>
      </c>
      <c r="J218" s="10">
        <f>EOMONTH(Data_TABLE[[#This Row],[Date Sold]],0)</f>
        <v>42124</v>
      </c>
    </row>
    <row r="219" spans="2:10" x14ac:dyDescent="0.25">
      <c r="B219" s="1" t="s">
        <v>41</v>
      </c>
      <c r="C219" s="3" t="s">
        <v>56</v>
      </c>
      <c r="D219" s="2" t="s">
        <v>50</v>
      </c>
      <c r="E219" s="3" t="s">
        <v>44</v>
      </c>
      <c r="F219" s="3">
        <f t="shared" ca="1" si="4"/>
        <v>4</v>
      </c>
      <c r="G219" s="4">
        <f t="shared" ca="1" si="5"/>
        <v>73</v>
      </c>
      <c r="H219" s="4">
        <f ca="1">+Data_TABLE[[#This Row],[Qty]]*Data_TABLE[[#This Row],[Unit Price]]</f>
        <v>292</v>
      </c>
      <c r="I219" s="7">
        <v>42117</v>
      </c>
      <c r="J219" s="10">
        <f>EOMONTH(Data_TABLE[[#This Row],[Date Sold]],0)</f>
        <v>42124</v>
      </c>
    </row>
    <row r="220" spans="2:10" x14ac:dyDescent="0.25">
      <c r="B220" s="1" t="s">
        <v>40</v>
      </c>
      <c r="C220" s="3" t="s">
        <v>55</v>
      </c>
      <c r="D220" s="2" t="s">
        <v>49</v>
      </c>
      <c r="E220" s="3" t="s">
        <v>43</v>
      </c>
      <c r="F220" s="3">
        <f t="shared" ca="1" si="4"/>
        <v>3</v>
      </c>
      <c r="G220" s="4">
        <f t="shared" ca="1" si="5"/>
        <v>94</v>
      </c>
      <c r="H220" s="4">
        <f ca="1">+Data_TABLE[[#This Row],[Qty]]*Data_TABLE[[#This Row],[Unit Price]]</f>
        <v>282</v>
      </c>
      <c r="I220" s="7">
        <v>42117</v>
      </c>
      <c r="J220" s="10">
        <f>EOMONTH(Data_TABLE[[#This Row],[Date Sold]],0)</f>
        <v>42124</v>
      </c>
    </row>
    <row r="221" spans="2:10" x14ac:dyDescent="0.25">
      <c r="B221" s="1" t="s">
        <v>40</v>
      </c>
      <c r="C221" s="3" t="s">
        <v>55</v>
      </c>
      <c r="D221" s="2" t="s">
        <v>51</v>
      </c>
      <c r="E221" s="3" t="s">
        <v>45</v>
      </c>
      <c r="F221" s="3">
        <f t="shared" ca="1" si="4"/>
        <v>4</v>
      </c>
      <c r="G221" s="4">
        <f t="shared" ca="1" si="5"/>
        <v>143</v>
      </c>
      <c r="H221" s="4">
        <f ca="1">+Data_TABLE[[#This Row],[Qty]]*Data_TABLE[[#This Row],[Unit Price]]</f>
        <v>572</v>
      </c>
      <c r="I221" s="7">
        <v>42117</v>
      </c>
      <c r="J221" s="10">
        <f>EOMONTH(Data_TABLE[[#This Row],[Date Sold]],0)</f>
        <v>42124</v>
      </c>
    </row>
    <row r="222" spans="2:10" x14ac:dyDescent="0.25">
      <c r="B222" s="1" t="s">
        <v>40</v>
      </c>
      <c r="C222" s="3" t="s">
        <v>56</v>
      </c>
      <c r="D222" s="2" t="s">
        <v>52</v>
      </c>
      <c r="E222" s="3" t="s">
        <v>46</v>
      </c>
      <c r="F222" s="3">
        <f t="shared" ca="1" si="4"/>
        <v>5</v>
      </c>
      <c r="G222" s="4">
        <f t="shared" ca="1" si="5"/>
        <v>124</v>
      </c>
      <c r="H222" s="4">
        <f ca="1">+Data_TABLE[[#This Row],[Qty]]*Data_TABLE[[#This Row],[Unit Price]]</f>
        <v>620</v>
      </c>
      <c r="I222" s="7">
        <v>42117</v>
      </c>
      <c r="J222" s="10">
        <f>EOMONTH(Data_TABLE[[#This Row],[Date Sold]],0)</f>
        <v>42124</v>
      </c>
    </row>
    <row r="223" spans="2:10" x14ac:dyDescent="0.25">
      <c r="B223" s="1" t="s">
        <v>40</v>
      </c>
      <c r="C223" s="3" t="s">
        <v>56</v>
      </c>
      <c r="D223" s="2" t="s">
        <v>50</v>
      </c>
      <c r="E223" s="3" t="s">
        <v>44</v>
      </c>
      <c r="F223" s="3">
        <f t="shared" ca="1" si="4"/>
        <v>2</v>
      </c>
      <c r="G223" s="4">
        <f t="shared" ca="1" si="5"/>
        <v>112</v>
      </c>
      <c r="H223" s="4">
        <f ca="1">+Data_TABLE[[#This Row],[Qty]]*Data_TABLE[[#This Row],[Unit Price]]</f>
        <v>224</v>
      </c>
      <c r="I223" s="7">
        <v>42117</v>
      </c>
      <c r="J223" s="10">
        <f>EOMONTH(Data_TABLE[[#This Row],[Date Sold]],0)</f>
        <v>42124</v>
      </c>
    </row>
    <row r="224" spans="2:10" x14ac:dyDescent="0.25">
      <c r="B224" s="1" t="s">
        <v>40</v>
      </c>
      <c r="C224" s="3" t="s">
        <v>55</v>
      </c>
      <c r="D224" s="2" t="s">
        <v>49</v>
      </c>
      <c r="E224" s="3" t="s">
        <v>43</v>
      </c>
      <c r="F224" s="3">
        <f t="shared" ca="1" si="4"/>
        <v>4</v>
      </c>
      <c r="G224" s="4">
        <f t="shared" ca="1" si="5"/>
        <v>147</v>
      </c>
      <c r="H224" s="4">
        <f ca="1">+Data_TABLE[[#This Row],[Qty]]*Data_TABLE[[#This Row],[Unit Price]]</f>
        <v>588</v>
      </c>
      <c r="I224" s="7">
        <v>42117</v>
      </c>
      <c r="J224" s="10">
        <f>EOMONTH(Data_TABLE[[#This Row],[Date Sold]],0)</f>
        <v>42124</v>
      </c>
    </row>
    <row r="225" spans="2:10" x14ac:dyDescent="0.25">
      <c r="B225" s="1" t="s">
        <v>40</v>
      </c>
      <c r="C225" s="3" t="s">
        <v>56</v>
      </c>
      <c r="D225" s="2" t="s">
        <v>50</v>
      </c>
      <c r="E225" s="3" t="s">
        <v>44</v>
      </c>
      <c r="F225" s="3">
        <f t="shared" ca="1" si="4"/>
        <v>2</v>
      </c>
      <c r="G225" s="4">
        <f t="shared" ca="1" si="5"/>
        <v>145</v>
      </c>
      <c r="H225" s="4">
        <f ca="1">+Data_TABLE[[#This Row],[Qty]]*Data_TABLE[[#This Row],[Unit Price]]</f>
        <v>290</v>
      </c>
      <c r="I225" s="7">
        <v>42117</v>
      </c>
      <c r="J225" s="10">
        <f>EOMONTH(Data_TABLE[[#This Row],[Date Sold]],0)</f>
        <v>42124</v>
      </c>
    </row>
    <row r="226" spans="2:10" x14ac:dyDescent="0.25">
      <c r="B226" s="1" t="s">
        <v>40</v>
      </c>
      <c r="C226" s="3" t="s">
        <v>55</v>
      </c>
      <c r="D226" s="2" t="s">
        <v>51</v>
      </c>
      <c r="E226" s="3" t="s">
        <v>45</v>
      </c>
      <c r="F226" s="3">
        <f t="shared" ca="1" si="4"/>
        <v>2</v>
      </c>
      <c r="G226" s="4">
        <f t="shared" ca="1" si="5"/>
        <v>111</v>
      </c>
      <c r="H226" s="4">
        <f ca="1">+Data_TABLE[[#This Row],[Qty]]*Data_TABLE[[#This Row],[Unit Price]]</f>
        <v>222</v>
      </c>
      <c r="I226" s="7">
        <v>42117</v>
      </c>
      <c r="J226" s="10">
        <f>EOMONTH(Data_TABLE[[#This Row],[Date Sold]],0)</f>
        <v>42124</v>
      </c>
    </row>
    <row r="227" spans="2:10" x14ac:dyDescent="0.25">
      <c r="B227" s="1" t="s">
        <v>40</v>
      </c>
      <c r="C227" s="3" t="s">
        <v>54</v>
      </c>
      <c r="D227" s="2" t="s">
        <v>48</v>
      </c>
      <c r="E227" s="3" t="s">
        <v>42</v>
      </c>
      <c r="F227" s="3">
        <f t="shared" ca="1" si="4"/>
        <v>5</v>
      </c>
      <c r="G227" s="4">
        <f t="shared" ca="1" si="5"/>
        <v>146</v>
      </c>
      <c r="H227" s="4">
        <f ca="1">+Data_TABLE[[#This Row],[Qty]]*Data_TABLE[[#This Row],[Unit Price]]</f>
        <v>730</v>
      </c>
      <c r="I227" s="7">
        <v>42117</v>
      </c>
      <c r="J227" s="10">
        <f>EOMONTH(Data_TABLE[[#This Row],[Date Sold]],0)</f>
        <v>42124</v>
      </c>
    </row>
    <row r="228" spans="2:10" x14ac:dyDescent="0.25">
      <c r="B228" s="1" t="s">
        <v>40</v>
      </c>
      <c r="C228" s="3" t="s">
        <v>55</v>
      </c>
      <c r="D228" s="2" t="s">
        <v>49</v>
      </c>
      <c r="E228" s="3" t="s">
        <v>43</v>
      </c>
      <c r="F228" s="3">
        <f t="shared" ca="1" si="4"/>
        <v>5</v>
      </c>
      <c r="G228" s="4">
        <f t="shared" ca="1" si="5"/>
        <v>133</v>
      </c>
      <c r="H228" s="4">
        <f ca="1">+Data_TABLE[[#This Row],[Qty]]*Data_TABLE[[#This Row],[Unit Price]]</f>
        <v>665</v>
      </c>
      <c r="I228" s="7">
        <v>42117</v>
      </c>
      <c r="J228" s="10">
        <f>EOMONTH(Data_TABLE[[#This Row],[Date Sold]],0)</f>
        <v>42124</v>
      </c>
    </row>
    <row r="229" spans="2:10" x14ac:dyDescent="0.25">
      <c r="B229" s="1" t="s">
        <v>40</v>
      </c>
      <c r="C229" s="3" t="s">
        <v>55</v>
      </c>
      <c r="D229" s="2" t="s">
        <v>51</v>
      </c>
      <c r="E229" s="3" t="s">
        <v>45</v>
      </c>
      <c r="F229" s="3">
        <f t="shared" ca="1" si="4"/>
        <v>4</v>
      </c>
      <c r="G229" s="4">
        <f t="shared" ca="1" si="5"/>
        <v>185</v>
      </c>
      <c r="H229" s="4">
        <f ca="1">+Data_TABLE[[#This Row],[Qty]]*Data_TABLE[[#This Row],[Unit Price]]</f>
        <v>740</v>
      </c>
      <c r="I229" s="7">
        <v>42117</v>
      </c>
      <c r="J229" s="10">
        <f>EOMONTH(Data_TABLE[[#This Row],[Date Sold]],0)</f>
        <v>42124</v>
      </c>
    </row>
    <row r="230" spans="2:10" x14ac:dyDescent="0.25">
      <c r="B230" s="1" t="s">
        <v>40</v>
      </c>
      <c r="C230" s="3" t="s">
        <v>56</v>
      </c>
      <c r="D230" s="2" t="s">
        <v>50</v>
      </c>
      <c r="E230" s="3" t="s">
        <v>44</v>
      </c>
      <c r="F230" s="3">
        <f t="shared" ca="1" si="4"/>
        <v>3</v>
      </c>
      <c r="G230" s="4">
        <f t="shared" ca="1" si="5"/>
        <v>144</v>
      </c>
      <c r="H230" s="4">
        <f ca="1">+Data_TABLE[[#This Row],[Qty]]*Data_TABLE[[#This Row],[Unit Price]]</f>
        <v>432</v>
      </c>
      <c r="I230" s="7">
        <v>42117</v>
      </c>
      <c r="J230" s="10">
        <f>EOMONTH(Data_TABLE[[#This Row],[Date Sold]],0)</f>
        <v>42124</v>
      </c>
    </row>
    <row r="231" spans="2:10" x14ac:dyDescent="0.25">
      <c r="B231" s="1" t="s">
        <v>40</v>
      </c>
      <c r="C231" s="3" t="s">
        <v>54</v>
      </c>
      <c r="D231" s="2" t="s">
        <v>48</v>
      </c>
      <c r="E231" s="3" t="s">
        <v>42</v>
      </c>
      <c r="F231" s="3">
        <f t="shared" ca="1" si="4"/>
        <v>1</v>
      </c>
      <c r="G231" s="4">
        <f t="shared" ca="1" si="5"/>
        <v>196</v>
      </c>
      <c r="H231" s="4">
        <f ca="1">+Data_TABLE[[#This Row],[Qty]]*Data_TABLE[[#This Row],[Unit Price]]</f>
        <v>196</v>
      </c>
      <c r="I231" s="7">
        <v>42117</v>
      </c>
      <c r="J231" s="10">
        <f>EOMONTH(Data_TABLE[[#This Row],[Date Sold]],0)</f>
        <v>42124</v>
      </c>
    </row>
    <row r="232" spans="2:10" x14ac:dyDescent="0.25">
      <c r="B232" s="1" t="s">
        <v>40</v>
      </c>
      <c r="C232" s="3" t="s">
        <v>56</v>
      </c>
      <c r="D232" s="2" t="s">
        <v>52</v>
      </c>
      <c r="E232" s="3" t="s">
        <v>46</v>
      </c>
      <c r="F232" s="3">
        <f t="shared" ca="1" si="4"/>
        <v>2</v>
      </c>
      <c r="G232" s="4">
        <f t="shared" ca="1" si="5"/>
        <v>73</v>
      </c>
      <c r="H232" s="4">
        <f ca="1">+Data_TABLE[[#This Row],[Qty]]*Data_TABLE[[#This Row],[Unit Price]]</f>
        <v>146</v>
      </c>
      <c r="I232" s="7">
        <v>42117</v>
      </c>
      <c r="J232" s="10">
        <f>EOMONTH(Data_TABLE[[#This Row],[Date Sold]],0)</f>
        <v>42124</v>
      </c>
    </row>
    <row r="233" spans="2:10" x14ac:dyDescent="0.25">
      <c r="B233" s="1" t="s">
        <v>40</v>
      </c>
      <c r="C233" s="3" t="s">
        <v>54</v>
      </c>
      <c r="D233" s="2" t="s">
        <v>48</v>
      </c>
      <c r="E233" s="3" t="s">
        <v>42</v>
      </c>
      <c r="F233" s="3">
        <f t="shared" ca="1" si="4"/>
        <v>4</v>
      </c>
      <c r="G233" s="4">
        <f t="shared" ca="1" si="5"/>
        <v>75</v>
      </c>
      <c r="H233" s="4">
        <f ca="1">+Data_TABLE[[#This Row],[Qty]]*Data_TABLE[[#This Row],[Unit Price]]</f>
        <v>300</v>
      </c>
      <c r="I233" s="7">
        <v>42117</v>
      </c>
      <c r="J233" s="10">
        <f>EOMONTH(Data_TABLE[[#This Row],[Date Sold]],0)</f>
        <v>42124</v>
      </c>
    </row>
    <row r="234" spans="2:10" x14ac:dyDescent="0.25">
      <c r="B234" s="1" t="s">
        <v>40</v>
      </c>
      <c r="C234" s="3" t="s">
        <v>56</v>
      </c>
      <c r="D234" s="2" t="s">
        <v>52</v>
      </c>
      <c r="E234" s="3" t="s">
        <v>46</v>
      </c>
      <c r="F234" s="3">
        <f t="shared" ca="1" si="4"/>
        <v>3</v>
      </c>
      <c r="G234" s="4">
        <f t="shared" ca="1" si="5"/>
        <v>72</v>
      </c>
      <c r="H234" s="4">
        <f ca="1">+Data_TABLE[[#This Row],[Qty]]*Data_TABLE[[#This Row],[Unit Price]]</f>
        <v>216</v>
      </c>
      <c r="I234" s="7">
        <v>42117</v>
      </c>
      <c r="J234" s="10">
        <f>EOMONTH(Data_TABLE[[#This Row],[Date Sold]],0)</f>
        <v>42124</v>
      </c>
    </row>
    <row r="235" spans="2:10" x14ac:dyDescent="0.25">
      <c r="B235" s="1" t="s">
        <v>38</v>
      </c>
      <c r="C235" s="3" t="s">
        <v>56</v>
      </c>
      <c r="D235" s="2" t="s">
        <v>50</v>
      </c>
      <c r="E235" s="3" t="s">
        <v>44</v>
      </c>
      <c r="F235" s="3">
        <f t="shared" ca="1" si="4"/>
        <v>1</v>
      </c>
      <c r="G235" s="4">
        <f t="shared" ca="1" si="5"/>
        <v>171</v>
      </c>
      <c r="H235" s="4">
        <f ca="1">+Data_TABLE[[#This Row],[Qty]]*Data_TABLE[[#This Row],[Unit Price]]</f>
        <v>171</v>
      </c>
      <c r="I235" s="7">
        <v>42117</v>
      </c>
      <c r="J235" s="10">
        <f>EOMONTH(Data_TABLE[[#This Row],[Date Sold]],0)</f>
        <v>42124</v>
      </c>
    </row>
    <row r="236" spans="2:10" x14ac:dyDescent="0.25">
      <c r="B236" s="1" t="s">
        <v>37</v>
      </c>
      <c r="C236" s="3" t="s">
        <v>55</v>
      </c>
      <c r="D236" s="2" t="s">
        <v>51</v>
      </c>
      <c r="E236" s="3" t="s">
        <v>45</v>
      </c>
      <c r="F236" s="3">
        <f t="shared" ca="1" si="4"/>
        <v>5</v>
      </c>
      <c r="G236" s="4">
        <f t="shared" ca="1" si="5"/>
        <v>193</v>
      </c>
      <c r="H236" s="4">
        <f ca="1">+Data_TABLE[[#This Row],[Qty]]*Data_TABLE[[#This Row],[Unit Price]]</f>
        <v>965</v>
      </c>
      <c r="I236" s="7">
        <v>42117</v>
      </c>
      <c r="J236" s="10">
        <f>EOMONTH(Data_TABLE[[#This Row],[Date Sold]],0)</f>
        <v>42124</v>
      </c>
    </row>
    <row r="237" spans="2:10" x14ac:dyDescent="0.25">
      <c r="B237" s="1" t="s">
        <v>40</v>
      </c>
      <c r="C237" s="3" t="s">
        <v>56</v>
      </c>
      <c r="D237" s="2" t="s">
        <v>50</v>
      </c>
      <c r="E237" s="3" t="s">
        <v>44</v>
      </c>
      <c r="F237" s="3">
        <f t="shared" ca="1" si="4"/>
        <v>1</v>
      </c>
      <c r="G237" s="4">
        <f t="shared" ca="1" si="5"/>
        <v>166</v>
      </c>
      <c r="H237" s="4">
        <f ca="1">+Data_TABLE[[#This Row],[Qty]]*Data_TABLE[[#This Row],[Unit Price]]</f>
        <v>166</v>
      </c>
      <c r="I237" s="7">
        <v>42117</v>
      </c>
      <c r="J237" s="10">
        <f>EOMONTH(Data_TABLE[[#This Row],[Date Sold]],0)</f>
        <v>42124</v>
      </c>
    </row>
    <row r="238" spans="2:10" x14ac:dyDescent="0.25">
      <c r="B238" s="1" t="s">
        <v>40</v>
      </c>
      <c r="C238" s="3" t="s">
        <v>55</v>
      </c>
      <c r="D238" s="2" t="s">
        <v>51</v>
      </c>
      <c r="E238" s="3" t="s">
        <v>45</v>
      </c>
      <c r="F238" s="3">
        <f t="shared" ca="1" si="4"/>
        <v>1</v>
      </c>
      <c r="G238" s="4">
        <f t="shared" ca="1" si="5"/>
        <v>180</v>
      </c>
      <c r="H238" s="4">
        <f ca="1">+Data_TABLE[[#This Row],[Qty]]*Data_TABLE[[#This Row],[Unit Price]]</f>
        <v>180</v>
      </c>
      <c r="I238" s="7">
        <v>42117</v>
      </c>
      <c r="J238" s="10">
        <f>EOMONTH(Data_TABLE[[#This Row],[Date Sold]],0)</f>
        <v>42124</v>
      </c>
    </row>
    <row r="239" spans="2:10" x14ac:dyDescent="0.25">
      <c r="B239" s="1" t="s">
        <v>40</v>
      </c>
      <c r="C239" s="3" t="s">
        <v>54</v>
      </c>
      <c r="D239" s="2" t="s">
        <v>48</v>
      </c>
      <c r="E239" s="3" t="s">
        <v>42</v>
      </c>
      <c r="F239" s="3">
        <f t="shared" ca="1" si="4"/>
        <v>3</v>
      </c>
      <c r="G239" s="4">
        <f t="shared" ca="1" si="5"/>
        <v>147</v>
      </c>
      <c r="H239" s="4">
        <f ca="1">+Data_TABLE[[#This Row],[Qty]]*Data_TABLE[[#This Row],[Unit Price]]</f>
        <v>441</v>
      </c>
      <c r="I239" s="7">
        <v>42117</v>
      </c>
      <c r="J239" s="10">
        <f>EOMONTH(Data_TABLE[[#This Row],[Date Sold]],0)</f>
        <v>42124</v>
      </c>
    </row>
    <row r="240" spans="2:10" x14ac:dyDescent="0.25">
      <c r="B240" s="1" t="s">
        <v>40</v>
      </c>
      <c r="C240" s="3" t="s">
        <v>56</v>
      </c>
      <c r="D240" s="2" t="s">
        <v>50</v>
      </c>
      <c r="E240" s="3" t="s">
        <v>44</v>
      </c>
      <c r="F240" s="3">
        <f t="shared" ca="1" si="4"/>
        <v>3</v>
      </c>
      <c r="G240" s="4">
        <f t="shared" ca="1" si="5"/>
        <v>93</v>
      </c>
      <c r="H240" s="4">
        <f ca="1">+Data_TABLE[[#This Row],[Qty]]*Data_TABLE[[#This Row],[Unit Price]]</f>
        <v>279</v>
      </c>
      <c r="I240" s="7">
        <v>42117</v>
      </c>
      <c r="J240" s="10">
        <f>EOMONTH(Data_TABLE[[#This Row],[Date Sold]],0)</f>
        <v>42124</v>
      </c>
    </row>
    <row r="241" spans="2:10" x14ac:dyDescent="0.25">
      <c r="B241" s="1" t="s">
        <v>40</v>
      </c>
      <c r="C241" s="3" t="s">
        <v>56</v>
      </c>
      <c r="D241" s="2" t="s">
        <v>50</v>
      </c>
      <c r="E241" s="3" t="s">
        <v>44</v>
      </c>
      <c r="F241" s="3">
        <f t="shared" ref="F241:F304" ca="1" si="6">RANDBETWEEN(1,5)</f>
        <v>1</v>
      </c>
      <c r="G241" s="4">
        <f t="shared" ref="G241:G304" ca="1" si="7">RANDBETWEEN(60,200)</f>
        <v>123</v>
      </c>
      <c r="H241" s="4">
        <f ca="1">+Data_TABLE[[#This Row],[Qty]]*Data_TABLE[[#This Row],[Unit Price]]</f>
        <v>123</v>
      </c>
      <c r="I241" s="7">
        <v>42117</v>
      </c>
      <c r="J241" s="10">
        <f>EOMONTH(Data_TABLE[[#This Row],[Date Sold]],0)</f>
        <v>42124</v>
      </c>
    </row>
    <row r="242" spans="2:10" x14ac:dyDescent="0.25">
      <c r="B242" s="1" t="s">
        <v>40</v>
      </c>
      <c r="C242" s="3" t="s">
        <v>56</v>
      </c>
      <c r="D242" s="2" t="s">
        <v>52</v>
      </c>
      <c r="E242" s="3" t="s">
        <v>46</v>
      </c>
      <c r="F242" s="3">
        <f t="shared" ca="1" si="6"/>
        <v>3</v>
      </c>
      <c r="G242" s="4">
        <f t="shared" ca="1" si="7"/>
        <v>95</v>
      </c>
      <c r="H242" s="4">
        <f ca="1">+Data_TABLE[[#This Row],[Qty]]*Data_TABLE[[#This Row],[Unit Price]]</f>
        <v>285</v>
      </c>
      <c r="I242" s="7">
        <v>42117</v>
      </c>
      <c r="J242" s="10">
        <f>EOMONTH(Data_TABLE[[#This Row],[Date Sold]],0)</f>
        <v>42124</v>
      </c>
    </row>
    <row r="243" spans="2:10" x14ac:dyDescent="0.25">
      <c r="B243" s="1" t="s">
        <v>40</v>
      </c>
      <c r="C243" s="3" t="s">
        <v>55</v>
      </c>
      <c r="D243" s="2" t="s">
        <v>49</v>
      </c>
      <c r="E243" s="3" t="s">
        <v>43</v>
      </c>
      <c r="F243" s="3">
        <f t="shared" ca="1" si="6"/>
        <v>1</v>
      </c>
      <c r="G243" s="4">
        <f t="shared" ca="1" si="7"/>
        <v>118</v>
      </c>
      <c r="H243" s="4">
        <f ca="1">+Data_TABLE[[#This Row],[Qty]]*Data_TABLE[[#This Row],[Unit Price]]</f>
        <v>118</v>
      </c>
      <c r="I243" s="7">
        <v>42117</v>
      </c>
      <c r="J243" s="10">
        <f>EOMONTH(Data_TABLE[[#This Row],[Date Sold]],0)</f>
        <v>42124</v>
      </c>
    </row>
    <row r="244" spans="2:10" x14ac:dyDescent="0.25">
      <c r="B244" s="1" t="s">
        <v>38</v>
      </c>
      <c r="C244" s="3" t="s">
        <v>56</v>
      </c>
      <c r="D244" s="2" t="s">
        <v>50</v>
      </c>
      <c r="E244" s="3" t="s">
        <v>44</v>
      </c>
      <c r="F244" s="3">
        <f t="shared" ca="1" si="6"/>
        <v>4</v>
      </c>
      <c r="G244" s="4">
        <f t="shared" ca="1" si="7"/>
        <v>72</v>
      </c>
      <c r="H244" s="4">
        <f ca="1">+Data_TABLE[[#This Row],[Qty]]*Data_TABLE[[#This Row],[Unit Price]]</f>
        <v>288</v>
      </c>
      <c r="I244" s="7">
        <v>42117</v>
      </c>
      <c r="J244" s="10">
        <f>EOMONTH(Data_TABLE[[#This Row],[Date Sold]],0)</f>
        <v>42124</v>
      </c>
    </row>
    <row r="245" spans="2:10" x14ac:dyDescent="0.25">
      <c r="B245" s="1" t="s">
        <v>39</v>
      </c>
      <c r="C245" s="3" t="s">
        <v>55</v>
      </c>
      <c r="D245" s="2" t="s">
        <v>51</v>
      </c>
      <c r="E245" s="3" t="s">
        <v>45</v>
      </c>
      <c r="F245" s="3">
        <f t="shared" ca="1" si="6"/>
        <v>4</v>
      </c>
      <c r="G245" s="4">
        <f t="shared" ca="1" si="7"/>
        <v>106</v>
      </c>
      <c r="H245" s="4">
        <f ca="1">+Data_TABLE[[#This Row],[Qty]]*Data_TABLE[[#This Row],[Unit Price]]</f>
        <v>424</v>
      </c>
      <c r="I245" s="7">
        <v>42117</v>
      </c>
      <c r="J245" s="10">
        <f>EOMONTH(Data_TABLE[[#This Row],[Date Sold]],0)</f>
        <v>42124</v>
      </c>
    </row>
    <row r="246" spans="2:10" x14ac:dyDescent="0.25">
      <c r="B246" s="1" t="s">
        <v>41</v>
      </c>
      <c r="C246" s="3" t="s">
        <v>55</v>
      </c>
      <c r="D246" s="2" t="s">
        <v>51</v>
      </c>
      <c r="E246" s="3" t="s">
        <v>45</v>
      </c>
      <c r="F246" s="3">
        <f t="shared" ca="1" si="6"/>
        <v>2</v>
      </c>
      <c r="G246" s="4">
        <f t="shared" ca="1" si="7"/>
        <v>176</v>
      </c>
      <c r="H246" s="4">
        <f ca="1">+Data_TABLE[[#This Row],[Qty]]*Data_TABLE[[#This Row],[Unit Price]]</f>
        <v>352</v>
      </c>
      <c r="I246" s="7">
        <v>42117</v>
      </c>
      <c r="J246" s="10">
        <f>EOMONTH(Data_TABLE[[#This Row],[Date Sold]],0)</f>
        <v>42124</v>
      </c>
    </row>
    <row r="247" spans="2:10" x14ac:dyDescent="0.25">
      <c r="B247" s="1" t="s">
        <v>39</v>
      </c>
      <c r="C247" s="3" t="s">
        <v>55</v>
      </c>
      <c r="D247" s="2" t="s">
        <v>51</v>
      </c>
      <c r="E247" s="3" t="s">
        <v>45</v>
      </c>
      <c r="F247" s="3">
        <f t="shared" ca="1" si="6"/>
        <v>5</v>
      </c>
      <c r="G247" s="4">
        <f t="shared" ca="1" si="7"/>
        <v>178</v>
      </c>
      <c r="H247" s="4">
        <f ca="1">+Data_TABLE[[#This Row],[Qty]]*Data_TABLE[[#This Row],[Unit Price]]</f>
        <v>890</v>
      </c>
      <c r="I247" s="7">
        <v>42117</v>
      </c>
      <c r="J247" s="10">
        <f>EOMONTH(Data_TABLE[[#This Row],[Date Sold]],0)</f>
        <v>42124</v>
      </c>
    </row>
    <row r="248" spans="2:10" x14ac:dyDescent="0.25">
      <c r="B248" s="1" t="s">
        <v>39</v>
      </c>
      <c r="C248" s="3" t="s">
        <v>54</v>
      </c>
      <c r="D248" s="2" t="s">
        <v>48</v>
      </c>
      <c r="E248" s="3" t="s">
        <v>42</v>
      </c>
      <c r="F248" s="3">
        <f t="shared" ca="1" si="6"/>
        <v>1</v>
      </c>
      <c r="G248" s="4">
        <f t="shared" ca="1" si="7"/>
        <v>192</v>
      </c>
      <c r="H248" s="4">
        <f ca="1">+Data_TABLE[[#This Row],[Qty]]*Data_TABLE[[#This Row],[Unit Price]]</f>
        <v>192</v>
      </c>
      <c r="I248" s="7">
        <v>42117</v>
      </c>
      <c r="J248" s="10">
        <f>EOMONTH(Data_TABLE[[#This Row],[Date Sold]],0)</f>
        <v>42124</v>
      </c>
    </row>
    <row r="249" spans="2:10" x14ac:dyDescent="0.25">
      <c r="B249" s="1" t="s">
        <v>40</v>
      </c>
      <c r="C249" s="3" t="s">
        <v>56</v>
      </c>
      <c r="D249" s="2" t="s">
        <v>50</v>
      </c>
      <c r="E249" s="3" t="s">
        <v>44</v>
      </c>
      <c r="F249" s="3">
        <f t="shared" ca="1" si="6"/>
        <v>2</v>
      </c>
      <c r="G249" s="4">
        <f t="shared" ca="1" si="7"/>
        <v>145</v>
      </c>
      <c r="H249" s="4">
        <f ca="1">+Data_TABLE[[#This Row],[Qty]]*Data_TABLE[[#This Row],[Unit Price]]</f>
        <v>290</v>
      </c>
      <c r="I249" s="7">
        <v>42117</v>
      </c>
      <c r="J249" s="10">
        <f>EOMONTH(Data_TABLE[[#This Row],[Date Sold]],0)</f>
        <v>42124</v>
      </c>
    </row>
    <row r="250" spans="2:10" x14ac:dyDescent="0.25">
      <c r="B250" s="1" t="s">
        <v>36</v>
      </c>
      <c r="C250" s="3" t="s">
        <v>56</v>
      </c>
      <c r="D250" s="2" t="s">
        <v>50</v>
      </c>
      <c r="E250" s="3" t="s">
        <v>44</v>
      </c>
      <c r="F250" s="3">
        <f t="shared" ca="1" si="6"/>
        <v>1</v>
      </c>
      <c r="G250" s="4">
        <f t="shared" ca="1" si="7"/>
        <v>154</v>
      </c>
      <c r="H250" s="4">
        <f ca="1">+Data_TABLE[[#This Row],[Qty]]*Data_TABLE[[#This Row],[Unit Price]]</f>
        <v>154</v>
      </c>
      <c r="I250" s="7">
        <v>42117</v>
      </c>
      <c r="J250" s="10">
        <f>EOMONTH(Data_TABLE[[#This Row],[Date Sold]],0)</f>
        <v>42124</v>
      </c>
    </row>
    <row r="251" spans="2:10" x14ac:dyDescent="0.25">
      <c r="B251" s="1" t="s">
        <v>40</v>
      </c>
      <c r="C251" s="3" t="s">
        <v>55</v>
      </c>
      <c r="D251" s="2" t="s">
        <v>51</v>
      </c>
      <c r="E251" s="3" t="s">
        <v>45</v>
      </c>
      <c r="F251" s="3">
        <f t="shared" ca="1" si="6"/>
        <v>1</v>
      </c>
      <c r="G251" s="4">
        <f t="shared" ca="1" si="7"/>
        <v>78</v>
      </c>
      <c r="H251" s="4">
        <f ca="1">+Data_TABLE[[#This Row],[Qty]]*Data_TABLE[[#This Row],[Unit Price]]</f>
        <v>78</v>
      </c>
      <c r="I251" s="7">
        <v>42117</v>
      </c>
      <c r="J251" s="10">
        <f>EOMONTH(Data_TABLE[[#This Row],[Date Sold]],0)</f>
        <v>42124</v>
      </c>
    </row>
    <row r="252" spans="2:10" x14ac:dyDescent="0.25">
      <c r="B252" s="1" t="s">
        <v>38</v>
      </c>
      <c r="C252" s="3" t="s">
        <v>55</v>
      </c>
      <c r="D252" s="2" t="s">
        <v>49</v>
      </c>
      <c r="E252" s="3" t="s">
        <v>43</v>
      </c>
      <c r="F252" s="3">
        <f t="shared" ca="1" si="6"/>
        <v>2</v>
      </c>
      <c r="G252" s="4">
        <f t="shared" ca="1" si="7"/>
        <v>152</v>
      </c>
      <c r="H252" s="4">
        <f ca="1">+Data_TABLE[[#This Row],[Qty]]*Data_TABLE[[#This Row],[Unit Price]]</f>
        <v>304</v>
      </c>
      <c r="I252" s="7">
        <v>42117</v>
      </c>
      <c r="J252" s="10">
        <f>EOMONTH(Data_TABLE[[#This Row],[Date Sold]],0)</f>
        <v>42124</v>
      </c>
    </row>
    <row r="253" spans="2:10" x14ac:dyDescent="0.25">
      <c r="B253" s="1" t="s">
        <v>40</v>
      </c>
      <c r="C253" s="3" t="s">
        <v>56</v>
      </c>
      <c r="D253" s="2" t="s">
        <v>50</v>
      </c>
      <c r="E253" s="3" t="s">
        <v>44</v>
      </c>
      <c r="F253" s="3">
        <f t="shared" ca="1" si="6"/>
        <v>2</v>
      </c>
      <c r="G253" s="4">
        <f t="shared" ca="1" si="7"/>
        <v>194</v>
      </c>
      <c r="H253" s="4">
        <f ca="1">+Data_TABLE[[#This Row],[Qty]]*Data_TABLE[[#This Row],[Unit Price]]</f>
        <v>388</v>
      </c>
      <c r="I253" s="7">
        <v>42118</v>
      </c>
      <c r="J253" s="10">
        <f>EOMONTH(Data_TABLE[[#This Row],[Date Sold]],0)</f>
        <v>42124</v>
      </c>
    </row>
    <row r="254" spans="2:10" x14ac:dyDescent="0.25">
      <c r="B254" s="1" t="s">
        <v>39</v>
      </c>
      <c r="C254" s="3" t="s">
        <v>56</v>
      </c>
      <c r="D254" s="2" t="s">
        <v>50</v>
      </c>
      <c r="E254" s="3" t="s">
        <v>44</v>
      </c>
      <c r="F254" s="3">
        <f t="shared" ca="1" si="6"/>
        <v>2</v>
      </c>
      <c r="G254" s="4">
        <f t="shared" ca="1" si="7"/>
        <v>180</v>
      </c>
      <c r="H254" s="4">
        <f ca="1">+Data_TABLE[[#This Row],[Qty]]*Data_TABLE[[#This Row],[Unit Price]]</f>
        <v>360</v>
      </c>
      <c r="I254" s="7">
        <v>42118</v>
      </c>
      <c r="J254" s="10">
        <f>EOMONTH(Data_TABLE[[#This Row],[Date Sold]],0)</f>
        <v>42124</v>
      </c>
    </row>
    <row r="255" spans="2:10" x14ac:dyDescent="0.25">
      <c r="B255" s="1" t="s">
        <v>37</v>
      </c>
      <c r="C255" s="3" t="s">
        <v>55</v>
      </c>
      <c r="D255" s="2" t="s">
        <v>49</v>
      </c>
      <c r="E255" s="3" t="s">
        <v>43</v>
      </c>
      <c r="F255" s="3">
        <f t="shared" ca="1" si="6"/>
        <v>5</v>
      </c>
      <c r="G255" s="4">
        <f t="shared" ca="1" si="7"/>
        <v>71</v>
      </c>
      <c r="H255" s="4">
        <f ca="1">+Data_TABLE[[#This Row],[Qty]]*Data_TABLE[[#This Row],[Unit Price]]</f>
        <v>355</v>
      </c>
      <c r="I255" s="7">
        <v>42118</v>
      </c>
      <c r="J255" s="10">
        <f>EOMONTH(Data_TABLE[[#This Row],[Date Sold]],0)</f>
        <v>42124</v>
      </c>
    </row>
    <row r="256" spans="2:10" x14ac:dyDescent="0.25">
      <c r="B256" s="1" t="s">
        <v>36</v>
      </c>
      <c r="C256" s="3" t="s">
        <v>55</v>
      </c>
      <c r="D256" s="2" t="s">
        <v>49</v>
      </c>
      <c r="E256" s="3" t="s">
        <v>43</v>
      </c>
      <c r="F256" s="3">
        <f t="shared" ca="1" si="6"/>
        <v>2</v>
      </c>
      <c r="G256" s="4">
        <f t="shared" ca="1" si="7"/>
        <v>137</v>
      </c>
      <c r="H256" s="4">
        <f ca="1">+Data_TABLE[[#This Row],[Qty]]*Data_TABLE[[#This Row],[Unit Price]]</f>
        <v>274</v>
      </c>
      <c r="I256" s="7">
        <v>42118</v>
      </c>
      <c r="J256" s="10">
        <f>EOMONTH(Data_TABLE[[#This Row],[Date Sold]],0)</f>
        <v>42124</v>
      </c>
    </row>
    <row r="257" spans="2:10" x14ac:dyDescent="0.25">
      <c r="B257" s="1" t="s">
        <v>40</v>
      </c>
      <c r="C257" s="3" t="s">
        <v>54</v>
      </c>
      <c r="D257" s="2" t="s">
        <v>48</v>
      </c>
      <c r="E257" s="3" t="s">
        <v>42</v>
      </c>
      <c r="F257" s="3">
        <f t="shared" ca="1" si="6"/>
        <v>5</v>
      </c>
      <c r="G257" s="4">
        <f t="shared" ca="1" si="7"/>
        <v>97</v>
      </c>
      <c r="H257" s="4">
        <f ca="1">+Data_TABLE[[#This Row],[Qty]]*Data_TABLE[[#This Row],[Unit Price]]</f>
        <v>485</v>
      </c>
      <c r="I257" s="7">
        <v>42118</v>
      </c>
      <c r="J257" s="10">
        <f>EOMONTH(Data_TABLE[[#This Row],[Date Sold]],0)</f>
        <v>42124</v>
      </c>
    </row>
    <row r="258" spans="2:10" x14ac:dyDescent="0.25">
      <c r="B258" s="1" t="s">
        <v>36</v>
      </c>
      <c r="C258" s="3" t="s">
        <v>54</v>
      </c>
      <c r="D258" s="2" t="s">
        <v>48</v>
      </c>
      <c r="E258" s="3" t="s">
        <v>42</v>
      </c>
      <c r="F258" s="3">
        <f t="shared" ca="1" si="6"/>
        <v>4</v>
      </c>
      <c r="G258" s="4">
        <f t="shared" ca="1" si="7"/>
        <v>100</v>
      </c>
      <c r="H258" s="4">
        <f ca="1">+Data_TABLE[[#This Row],[Qty]]*Data_TABLE[[#This Row],[Unit Price]]</f>
        <v>400</v>
      </c>
      <c r="I258" s="7">
        <v>42118</v>
      </c>
      <c r="J258" s="10">
        <f>EOMONTH(Data_TABLE[[#This Row],[Date Sold]],0)</f>
        <v>42124</v>
      </c>
    </row>
    <row r="259" spans="2:10" x14ac:dyDescent="0.25">
      <c r="B259" s="1" t="s">
        <v>40</v>
      </c>
      <c r="C259" s="3" t="s">
        <v>55</v>
      </c>
      <c r="D259" s="2" t="s">
        <v>51</v>
      </c>
      <c r="E259" s="3" t="s">
        <v>45</v>
      </c>
      <c r="F259" s="3">
        <f t="shared" ca="1" si="6"/>
        <v>3</v>
      </c>
      <c r="G259" s="4">
        <f t="shared" ca="1" si="7"/>
        <v>187</v>
      </c>
      <c r="H259" s="4">
        <f ca="1">+Data_TABLE[[#This Row],[Qty]]*Data_TABLE[[#This Row],[Unit Price]]</f>
        <v>561</v>
      </c>
      <c r="I259" s="7">
        <v>42118</v>
      </c>
      <c r="J259" s="10">
        <f>EOMONTH(Data_TABLE[[#This Row],[Date Sold]],0)</f>
        <v>42124</v>
      </c>
    </row>
    <row r="260" spans="2:10" x14ac:dyDescent="0.25">
      <c r="B260" s="1" t="s">
        <v>40</v>
      </c>
      <c r="C260" s="3" t="s">
        <v>55</v>
      </c>
      <c r="D260" s="2" t="s">
        <v>51</v>
      </c>
      <c r="E260" s="3" t="s">
        <v>45</v>
      </c>
      <c r="F260" s="3">
        <f t="shared" ca="1" si="6"/>
        <v>3</v>
      </c>
      <c r="G260" s="4">
        <f t="shared" ca="1" si="7"/>
        <v>185</v>
      </c>
      <c r="H260" s="4">
        <f ca="1">+Data_TABLE[[#This Row],[Qty]]*Data_TABLE[[#This Row],[Unit Price]]</f>
        <v>555</v>
      </c>
      <c r="I260" s="7">
        <v>42118</v>
      </c>
      <c r="J260" s="10">
        <f>EOMONTH(Data_TABLE[[#This Row],[Date Sold]],0)</f>
        <v>42124</v>
      </c>
    </row>
    <row r="261" spans="2:10" x14ac:dyDescent="0.25">
      <c r="B261" s="1" t="s">
        <v>40</v>
      </c>
      <c r="C261" s="3" t="s">
        <v>56</v>
      </c>
      <c r="D261" s="2" t="s">
        <v>50</v>
      </c>
      <c r="E261" s="3" t="s">
        <v>44</v>
      </c>
      <c r="F261" s="3">
        <f t="shared" ca="1" si="6"/>
        <v>1</v>
      </c>
      <c r="G261" s="4">
        <f t="shared" ca="1" si="7"/>
        <v>200</v>
      </c>
      <c r="H261" s="4">
        <f ca="1">+Data_TABLE[[#This Row],[Qty]]*Data_TABLE[[#This Row],[Unit Price]]</f>
        <v>200</v>
      </c>
      <c r="I261" s="7">
        <v>42118</v>
      </c>
      <c r="J261" s="10">
        <f>EOMONTH(Data_TABLE[[#This Row],[Date Sold]],0)</f>
        <v>42124</v>
      </c>
    </row>
    <row r="262" spans="2:10" x14ac:dyDescent="0.25">
      <c r="B262" s="1" t="s">
        <v>40</v>
      </c>
      <c r="C262" s="3" t="s">
        <v>55</v>
      </c>
      <c r="D262" s="2" t="s">
        <v>51</v>
      </c>
      <c r="E262" s="3" t="s">
        <v>45</v>
      </c>
      <c r="F262" s="3">
        <f t="shared" ca="1" si="6"/>
        <v>1</v>
      </c>
      <c r="G262" s="4">
        <f t="shared" ca="1" si="7"/>
        <v>193</v>
      </c>
      <c r="H262" s="4">
        <f ca="1">+Data_TABLE[[#This Row],[Qty]]*Data_TABLE[[#This Row],[Unit Price]]</f>
        <v>193</v>
      </c>
      <c r="I262" s="7">
        <v>42118</v>
      </c>
      <c r="J262" s="10">
        <f>EOMONTH(Data_TABLE[[#This Row],[Date Sold]],0)</f>
        <v>42124</v>
      </c>
    </row>
    <row r="263" spans="2:10" x14ac:dyDescent="0.25">
      <c r="B263" s="1" t="s">
        <v>40</v>
      </c>
      <c r="C263" s="3" t="s">
        <v>56</v>
      </c>
      <c r="D263" s="2" t="s">
        <v>50</v>
      </c>
      <c r="E263" s="3" t="s">
        <v>44</v>
      </c>
      <c r="F263" s="3">
        <f t="shared" ca="1" si="6"/>
        <v>5</v>
      </c>
      <c r="G263" s="4">
        <f t="shared" ca="1" si="7"/>
        <v>193</v>
      </c>
      <c r="H263" s="4">
        <f ca="1">+Data_TABLE[[#This Row],[Qty]]*Data_TABLE[[#This Row],[Unit Price]]</f>
        <v>965</v>
      </c>
      <c r="I263" s="7">
        <v>42118</v>
      </c>
      <c r="J263" s="10">
        <f>EOMONTH(Data_TABLE[[#This Row],[Date Sold]],0)</f>
        <v>42124</v>
      </c>
    </row>
    <row r="264" spans="2:10" x14ac:dyDescent="0.25">
      <c r="B264" s="1" t="s">
        <v>40</v>
      </c>
      <c r="C264" s="3" t="s">
        <v>54</v>
      </c>
      <c r="D264" s="2" t="s">
        <v>48</v>
      </c>
      <c r="E264" s="3" t="s">
        <v>42</v>
      </c>
      <c r="F264" s="3">
        <f t="shared" ca="1" si="6"/>
        <v>2</v>
      </c>
      <c r="G264" s="4">
        <f t="shared" ca="1" si="7"/>
        <v>163</v>
      </c>
      <c r="H264" s="4">
        <f ca="1">+Data_TABLE[[#This Row],[Qty]]*Data_TABLE[[#This Row],[Unit Price]]</f>
        <v>326</v>
      </c>
      <c r="I264" s="7">
        <v>42118</v>
      </c>
      <c r="J264" s="10">
        <f>EOMONTH(Data_TABLE[[#This Row],[Date Sold]],0)</f>
        <v>42124</v>
      </c>
    </row>
    <row r="265" spans="2:10" x14ac:dyDescent="0.25">
      <c r="B265" s="1" t="s">
        <v>39</v>
      </c>
      <c r="C265" s="3" t="s">
        <v>55</v>
      </c>
      <c r="D265" s="2" t="s">
        <v>51</v>
      </c>
      <c r="E265" s="3" t="s">
        <v>45</v>
      </c>
      <c r="F265" s="3">
        <f t="shared" ca="1" si="6"/>
        <v>3</v>
      </c>
      <c r="G265" s="4">
        <f t="shared" ca="1" si="7"/>
        <v>83</v>
      </c>
      <c r="H265" s="4">
        <f ca="1">+Data_TABLE[[#This Row],[Qty]]*Data_TABLE[[#This Row],[Unit Price]]</f>
        <v>249</v>
      </c>
      <c r="I265" s="7">
        <v>42118</v>
      </c>
      <c r="J265" s="10">
        <f>EOMONTH(Data_TABLE[[#This Row],[Date Sold]],0)</f>
        <v>42124</v>
      </c>
    </row>
    <row r="266" spans="2:10" x14ac:dyDescent="0.25">
      <c r="B266" s="1" t="s">
        <v>38</v>
      </c>
      <c r="C266" s="3" t="s">
        <v>55</v>
      </c>
      <c r="D266" s="2" t="s">
        <v>51</v>
      </c>
      <c r="E266" s="3" t="s">
        <v>45</v>
      </c>
      <c r="F266" s="3">
        <f t="shared" ca="1" si="6"/>
        <v>1</v>
      </c>
      <c r="G266" s="4">
        <f t="shared" ca="1" si="7"/>
        <v>90</v>
      </c>
      <c r="H266" s="4">
        <f ca="1">+Data_TABLE[[#This Row],[Qty]]*Data_TABLE[[#This Row],[Unit Price]]</f>
        <v>90</v>
      </c>
      <c r="I266" s="7">
        <v>42118</v>
      </c>
      <c r="J266" s="10">
        <f>EOMONTH(Data_TABLE[[#This Row],[Date Sold]],0)</f>
        <v>42124</v>
      </c>
    </row>
    <row r="267" spans="2:10" x14ac:dyDescent="0.25">
      <c r="B267" s="1" t="s">
        <v>38</v>
      </c>
      <c r="C267" s="3" t="s">
        <v>55</v>
      </c>
      <c r="D267" s="2" t="s">
        <v>49</v>
      </c>
      <c r="E267" s="3" t="s">
        <v>43</v>
      </c>
      <c r="F267" s="3">
        <f t="shared" ca="1" si="6"/>
        <v>4</v>
      </c>
      <c r="G267" s="4">
        <f t="shared" ca="1" si="7"/>
        <v>66</v>
      </c>
      <c r="H267" s="4">
        <f ca="1">+Data_TABLE[[#This Row],[Qty]]*Data_TABLE[[#This Row],[Unit Price]]</f>
        <v>264</v>
      </c>
      <c r="I267" s="7">
        <v>42118</v>
      </c>
      <c r="J267" s="10">
        <f>EOMONTH(Data_TABLE[[#This Row],[Date Sold]],0)</f>
        <v>42124</v>
      </c>
    </row>
    <row r="268" spans="2:10" x14ac:dyDescent="0.25">
      <c r="B268" s="1" t="s">
        <v>39</v>
      </c>
      <c r="C268" s="3" t="s">
        <v>54</v>
      </c>
      <c r="D268" s="2" t="s">
        <v>48</v>
      </c>
      <c r="E268" s="3" t="s">
        <v>42</v>
      </c>
      <c r="F268" s="3">
        <f t="shared" ca="1" si="6"/>
        <v>2</v>
      </c>
      <c r="G268" s="4">
        <f t="shared" ca="1" si="7"/>
        <v>192</v>
      </c>
      <c r="H268" s="4">
        <f ca="1">+Data_TABLE[[#This Row],[Qty]]*Data_TABLE[[#This Row],[Unit Price]]</f>
        <v>384</v>
      </c>
      <c r="I268" s="7">
        <v>42118</v>
      </c>
      <c r="J268" s="10">
        <f>EOMONTH(Data_TABLE[[#This Row],[Date Sold]],0)</f>
        <v>42124</v>
      </c>
    </row>
    <row r="269" spans="2:10" x14ac:dyDescent="0.25">
      <c r="B269" s="1" t="s">
        <v>36</v>
      </c>
      <c r="C269" s="3" t="s">
        <v>55</v>
      </c>
      <c r="D269" s="2" t="s">
        <v>49</v>
      </c>
      <c r="E269" s="3" t="s">
        <v>43</v>
      </c>
      <c r="F269" s="3">
        <f t="shared" ca="1" si="6"/>
        <v>5</v>
      </c>
      <c r="G269" s="4">
        <f t="shared" ca="1" si="7"/>
        <v>178</v>
      </c>
      <c r="H269" s="4">
        <f ca="1">+Data_TABLE[[#This Row],[Qty]]*Data_TABLE[[#This Row],[Unit Price]]</f>
        <v>890</v>
      </c>
      <c r="I269" s="7">
        <v>42118</v>
      </c>
      <c r="J269" s="10">
        <f>EOMONTH(Data_TABLE[[#This Row],[Date Sold]],0)</f>
        <v>42124</v>
      </c>
    </row>
    <row r="270" spans="2:10" x14ac:dyDescent="0.25">
      <c r="B270" s="1" t="s">
        <v>36</v>
      </c>
      <c r="C270" s="3" t="s">
        <v>56</v>
      </c>
      <c r="D270" s="2" t="s">
        <v>52</v>
      </c>
      <c r="E270" s="3" t="s">
        <v>46</v>
      </c>
      <c r="F270" s="3">
        <f t="shared" ca="1" si="6"/>
        <v>1</v>
      </c>
      <c r="G270" s="4">
        <f t="shared" ca="1" si="7"/>
        <v>118</v>
      </c>
      <c r="H270" s="4">
        <f ca="1">+Data_TABLE[[#This Row],[Qty]]*Data_TABLE[[#This Row],[Unit Price]]</f>
        <v>118</v>
      </c>
      <c r="I270" s="7">
        <v>42118</v>
      </c>
      <c r="J270" s="10">
        <f>EOMONTH(Data_TABLE[[#This Row],[Date Sold]],0)</f>
        <v>42124</v>
      </c>
    </row>
    <row r="271" spans="2:10" x14ac:dyDescent="0.25">
      <c r="B271" s="1" t="s">
        <v>41</v>
      </c>
      <c r="C271" s="3" t="s">
        <v>55</v>
      </c>
      <c r="D271" s="2" t="s">
        <v>51</v>
      </c>
      <c r="E271" s="3" t="s">
        <v>45</v>
      </c>
      <c r="F271" s="3">
        <f t="shared" ca="1" si="6"/>
        <v>2</v>
      </c>
      <c r="G271" s="4">
        <f t="shared" ca="1" si="7"/>
        <v>60</v>
      </c>
      <c r="H271" s="4">
        <f ca="1">+Data_TABLE[[#This Row],[Qty]]*Data_TABLE[[#This Row],[Unit Price]]</f>
        <v>120</v>
      </c>
      <c r="I271" s="7">
        <v>42118</v>
      </c>
      <c r="J271" s="10">
        <f>EOMONTH(Data_TABLE[[#This Row],[Date Sold]],0)</f>
        <v>42124</v>
      </c>
    </row>
    <row r="272" spans="2:10" x14ac:dyDescent="0.25">
      <c r="B272" s="1" t="s">
        <v>37</v>
      </c>
      <c r="C272" s="3" t="s">
        <v>54</v>
      </c>
      <c r="D272" s="2" t="s">
        <v>48</v>
      </c>
      <c r="E272" s="3" t="s">
        <v>42</v>
      </c>
      <c r="F272" s="3">
        <f t="shared" ca="1" si="6"/>
        <v>2</v>
      </c>
      <c r="G272" s="4">
        <f t="shared" ca="1" si="7"/>
        <v>176</v>
      </c>
      <c r="H272" s="4">
        <f ca="1">+Data_TABLE[[#This Row],[Qty]]*Data_TABLE[[#This Row],[Unit Price]]</f>
        <v>352</v>
      </c>
      <c r="I272" s="7">
        <v>42118</v>
      </c>
      <c r="J272" s="10">
        <f>EOMONTH(Data_TABLE[[#This Row],[Date Sold]],0)</f>
        <v>42124</v>
      </c>
    </row>
    <row r="273" spans="2:10" x14ac:dyDescent="0.25">
      <c r="B273" s="1" t="s">
        <v>37</v>
      </c>
      <c r="C273" s="3" t="s">
        <v>54</v>
      </c>
      <c r="D273" s="2" t="s">
        <v>48</v>
      </c>
      <c r="E273" s="3" t="s">
        <v>42</v>
      </c>
      <c r="F273" s="3">
        <f t="shared" ca="1" si="6"/>
        <v>2</v>
      </c>
      <c r="G273" s="4">
        <f t="shared" ca="1" si="7"/>
        <v>124</v>
      </c>
      <c r="H273" s="4">
        <f ca="1">+Data_TABLE[[#This Row],[Qty]]*Data_TABLE[[#This Row],[Unit Price]]</f>
        <v>248</v>
      </c>
      <c r="I273" s="7">
        <v>42118</v>
      </c>
      <c r="J273" s="10">
        <f>EOMONTH(Data_TABLE[[#This Row],[Date Sold]],0)</f>
        <v>42124</v>
      </c>
    </row>
    <row r="274" spans="2:10" x14ac:dyDescent="0.25">
      <c r="B274" s="1" t="s">
        <v>37</v>
      </c>
      <c r="C274" s="3" t="s">
        <v>54</v>
      </c>
      <c r="D274" s="2" t="s">
        <v>48</v>
      </c>
      <c r="E274" s="3" t="s">
        <v>42</v>
      </c>
      <c r="F274" s="3">
        <f t="shared" ca="1" si="6"/>
        <v>1</v>
      </c>
      <c r="G274" s="4">
        <f t="shared" ca="1" si="7"/>
        <v>163</v>
      </c>
      <c r="H274" s="4">
        <f ca="1">+Data_TABLE[[#This Row],[Qty]]*Data_TABLE[[#This Row],[Unit Price]]</f>
        <v>163</v>
      </c>
      <c r="I274" s="7">
        <v>42118</v>
      </c>
      <c r="J274" s="10">
        <f>EOMONTH(Data_TABLE[[#This Row],[Date Sold]],0)</f>
        <v>42124</v>
      </c>
    </row>
    <row r="275" spans="2:10" x14ac:dyDescent="0.25">
      <c r="B275" s="1" t="s">
        <v>39</v>
      </c>
      <c r="C275" s="3" t="s">
        <v>56</v>
      </c>
      <c r="D275" s="2" t="s">
        <v>50</v>
      </c>
      <c r="E275" s="3" t="s">
        <v>44</v>
      </c>
      <c r="F275" s="3">
        <f t="shared" ca="1" si="6"/>
        <v>4</v>
      </c>
      <c r="G275" s="4">
        <f t="shared" ca="1" si="7"/>
        <v>176</v>
      </c>
      <c r="H275" s="4">
        <f ca="1">+Data_TABLE[[#This Row],[Qty]]*Data_TABLE[[#This Row],[Unit Price]]</f>
        <v>704</v>
      </c>
      <c r="I275" s="7">
        <v>42118</v>
      </c>
      <c r="J275" s="10">
        <f>EOMONTH(Data_TABLE[[#This Row],[Date Sold]],0)</f>
        <v>42124</v>
      </c>
    </row>
    <row r="276" spans="2:10" x14ac:dyDescent="0.25">
      <c r="B276" s="1" t="s">
        <v>40</v>
      </c>
      <c r="C276" s="3" t="s">
        <v>56</v>
      </c>
      <c r="D276" s="2" t="s">
        <v>50</v>
      </c>
      <c r="E276" s="3" t="s">
        <v>44</v>
      </c>
      <c r="F276" s="3">
        <f t="shared" ca="1" si="6"/>
        <v>3</v>
      </c>
      <c r="G276" s="4">
        <f t="shared" ca="1" si="7"/>
        <v>75</v>
      </c>
      <c r="H276" s="4">
        <f ca="1">+Data_TABLE[[#This Row],[Qty]]*Data_TABLE[[#This Row],[Unit Price]]</f>
        <v>225</v>
      </c>
      <c r="I276" s="7">
        <v>42118</v>
      </c>
      <c r="J276" s="10">
        <f>EOMONTH(Data_TABLE[[#This Row],[Date Sold]],0)</f>
        <v>42124</v>
      </c>
    </row>
    <row r="277" spans="2:10" x14ac:dyDescent="0.25">
      <c r="B277" s="1" t="s">
        <v>39</v>
      </c>
      <c r="C277" s="3" t="s">
        <v>54</v>
      </c>
      <c r="D277" s="2" t="s">
        <v>48</v>
      </c>
      <c r="E277" s="3" t="s">
        <v>42</v>
      </c>
      <c r="F277" s="3">
        <f t="shared" ca="1" si="6"/>
        <v>3</v>
      </c>
      <c r="G277" s="4">
        <f t="shared" ca="1" si="7"/>
        <v>157</v>
      </c>
      <c r="H277" s="4">
        <f ca="1">+Data_TABLE[[#This Row],[Qty]]*Data_TABLE[[#This Row],[Unit Price]]</f>
        <v>471</v>
      </c>
      <c r="I277" s="7">
        <v>42118</v>
      </c>
      <c r="J277" s="10">
        <f>EOMONTH(Data_TABLE[[#This Row],[Date Sold]],0)</f>
        <v>42124</v>
      </c>
    </row>
    <row r="278" spans="2:10" x14ac:dyDescent="0.25">
      <c r="B278" s="1" t="s">
        <v>36</v>
      </c>
      <c r="C278" s="3" t="s">
        <v>55</v>
      </c>
      <c r="D278" s="2" t="s">
        <v>49</v>
      </c>
      <c r="E278" s="3" t="s">
        <v>43</v>
      </c>
      <c r="F278" s="3">
        <f t="shared" ca="1" si="6"/>
        <v>1</v>
      </c>
      <c r="G278" s="4">
        <f t="shared" ca="1" si="7"/>
        <v>168</v>
      </c>
      <c r="H278" s="4">
        <f ca="1">+Data_TABLE[[#This Row],[Qty]]*Data_TABLE[[#This Row],[Unit Price]]</f>
        <v>168</v>
      </c>
      <c r="I278" s="7">
        <v>42118</v>
      </c>
      <c r="J278" s="10">
        <f>EOMONTH(Data_TABLE[[#This Row],[Date Sold]],0)</f>
        <v>42124</v>
      </c>
    </row>
    <row r="279" spans="2:10" x14ac:dyDescent="0.25">
      <c r="B279" s="1" t="s">
        <v>40</v>
      </c>
      <c r="C279" s="3" t="s">
        <v>55</v>
      </c>
      <c r="D279" s="2" t="s">
        <v>49</v>
      </c>
      <c r="E279" s="3" t="s">
        <v>43</v>
      </c>
      <c r="F279" s="3">
        <f t="shared" ca="1" si="6"/>
        <v>2</v>
      </c>
      <c r="G279" s="4">
        <f t="shared" ca="1" si="7"/>
        <v>173</v>
      </c>
      <c r="H279" s="4">
        <f ca="1">+Data_TABLE[[#This Row],[Qty]]*Data_TABLE[[#This Row],[Unit Price]]</f>
        <v>346</v>
      </c>
      <c r="I279" s="7">
        <v>42118</v>
      </c>
      <c r="J279" s="10">
        <f>EOMONTH(Data_TABLE[[#This Row],[Date Sold]],0)</f>
        <v>42124</v>
      </c>
    </row>
    <row r="280" spans="2:10" x14ac:dyDescent="0.25">
      <c r="B280" s="1" t="s">
        <v>40</v>
      </c>
      <c r="C280" s="3" t="s">
        <v>56</v>
      </c>
      <c r="D280" s="2" t="s">
        <v>50</v>
      </c>
      <c r="E280" s="3" t="s">
        <v>44</v>
      </c>
      <c r="F280" s="3">
        <f t="shared" ca="1" si="6"/>
        <v>1</v>
      </c>
      <c r="G280" s="4">
        <f t="shared" ca="1" si="7"/>
        <v>182</v>
      </c>
      <c r="H280" s="4">
        <f ca="1">+Data_TABLE[[#This Row],[Qty]]*Data_TABLE[[#This Row],[Unit Price]]</f>
        <v>182</v>
      </c>
      <c r="I280" s="7">
        <v>42118</v>
      </c>
      <c r="J280" s="10">
        <f>EOMONTH(Data_TABLE[[#This Row],[Date Sold]],0)</f>
        <v>42124</v>
      </c>
    </row>
    <row r="281" spans="2:10" x14ac:dyDescent="0.25">
      <c r="B281" s="1" t="s">
        <v>40</v>
      </c>
      <c r="C281" s="3" t="s">
        <v>55</v>
      </c>
      <c r="D281" s="2" t="s">
        <v>49</v>
      </c>
      <c r="E281" s="3" t="s">
        <v>43</v>
      </c>
      <c r="F281" s="3">
        <f t="shared" ca="1" si="6"/>
        <v>5</v>
      </c>
      <c r="G281" s="4">
        <f t="shared" ca="1" si="7"/>
        <v>129</v>
      </c>
      <c r="H281" s="4">
        <f ca="1">+Data_TABLE[[#This Row],[Qty]]*Data_TABLE[[#This Row],[Unit Price]]</f>
        <v>645</v>
      </c>
      <c r="I281" s="7">
        <v>42118</v>
      </c>
      <c r="J281" s="10">
        <f>EOMONTH(Data_TABLE[[#This Row],[Date Sold]],0)</f>
        <v>42124</v>
      </c>
    </row>
    <row r="282" spans="2:10" x14ac:dyDescent="0.25">
      <c r="B282" s="1" t="s">
        <v>40</v>
      </c>
      <c r="C282" s="3" t="s">
        <v>55</v>
      </c>
      <c r="D282" s="2" t="s">
        <v>49</v>
      </c>
      <c r="E282" s="3" t="s">
        <v>43</v>
      </c>
      <c r="F282" s="3">
        <f t="shared" ca="1" si="6"/>
        <v>5</v>
      </c>
      <c r="G282" s="4">
        <f t="shared" ca="1" si="7"/>
        <v>100</v>
      </c>
      <c r="H282" s="4">
        <f ca="1">+Data_TABLE[[#This Row],[Qty]]*Data_TABLE[[#This Row],[Unit Price]]</f>
        <v>500</v>
      </c>
      <c r="I282" s="7">
        <v>42118</v>
      </c>
      <c r="J282" s="10">
        <f>EOMONTH(Data_TABLE[[#This Row],[Date Sold]],0)</f>
        <v>42124</v>
      </c>
    </row>
    <row r="283" spans="2:10" x14ac:dyDescent="0.25">
      <c r="B283" s="1" t="s">
        <v>40</v>
      </c>
      <c r="C283" s="3" t="s">
        <v>54</v>
      </c>
      <c r="D283" s="2" t="s">
        <v>48</v>
      </c>
      <c r="E283" s="3" t="s">
        <v>42</v>
      </c>
      <c r="F283" s="3">
        <f t="shared" ca="1" si="6"/>
        <v>4</v>
      </c>
      <c r="G283" s="4">
        <f t="shared" ca="1" si="7"/>
        <v>66</v>
      </c>
      <c r="H283" s="4">
        <f ca="1">+Data_TABLE[[#This Row],[Qty]]*Data_TABLE[[#This Row],[Unit Price]]</f>
        <v>264</v>
      </c>
      <c r="I283" s="7">
        <v>42118</v>
      </c>
      <c r="J283" s="10">
        <f>EOMONTH(Data_TABLE[[#This Row],[Date Sold]],0)</f>
        <v>42124</v>
      </c>
    </row>
    <row r="284" spans="2:10" x14ac:dyDescent="0.25">
      <c r="B284" s="1" t="s">
        <v>37</v>
      </c>
      <c r="C284" s="3" t="s">
        <v>56</v>
      </c>
      <c r="D284" s="2" t="s">
        <v>52</v>
      </c>
      <c r="E284" s="3" t="s">
        <v>46</v>
      </c>
      <c r="F284" s="3">
        <f t="shared" ca="1" si="6"/>
        <v>3</v>
      </c>
      <c r="G284" s="4">
        <f t="shared" ca="1" si="7"/>
        <v>78</v>
      </c>
      <c r="H284" s="4">
        <f ca="1">+Data_TABLE[[#This Row],[Qty]]*Data_TABLE[[#This Row],[Unit Price]]</f>
        <v>234</v>
      </c>
      <c r="I284" s="7">
        <v>42118</v>
      </c>
      <c r="J284" s="10">
        <f>EOMONTH(Data_TABLE[[#This Row],[Date Sold]],0)</f>
        <v>42124</v>
      </c>
    </row>
    <row r="285" spans="2:10" x14ac:dyDescent="0.25">
      <c r="B285" s="1" t="s">
        <v>37</v>
      </c>
      <c r="C285" s="3" t="s">
        <v>54</v>
      </c>
      <c r="D285" s="2" t="s">
        <v>48</v>
      </c>
      <c r="E285" s="3" t="s">
        <v>42</v>
      </c>
      <c r="F285" s="3">
        <f t="shared" ca="1" si="6"/>
        <v>4</v>
      </c>
      <c r="G285" s="4">
        <f t="shared" ca="1" si="7"/>
        <v>140</v>
      </c>
      <c r="H285" s="4">
        <f ca="1">+Data_TABLE[[#This Row],[Qty]]*Data_TABLE[[#This Row],[Unit Price]]</f>
        <v>560</v>
      </c>
      <c r="I285" s="7">
        <v>42118</v>
      </c>
      <c r="J285" s="10">
        <f>EOMONTH(Data_TABLE[[#This Row],[Date Sold]],0)</f>
        <v>42124</v>
      </c>
    </row>
    <row r="286" spans="2:10" x14ac:dyDescent="0.25">
      <c r="B286" s="1" t="s">
        <v>40</v>
      </c>
      <c r="C286" s="3" t="s">
        <v>56</v>
      </c>
      <c r="D286" s="2" t="s">
        <v>52</v>
      </c>
      <c r="E286" s="3" t="s">
        <v>46</v>
      </c>
      <c r="F286" s="3">
        <f t="shared" ca="1" si="6"/>
        <v>5</v>
      </c>
      <c r="G286" s="4">
        <f t="shared" ca="1" si="7"/>
        <v>77</v>
      </c>
      <c r="H286" s="4">
        <f ca="1">+Data_TABLE[[#This Row],[Qty]]*Data_TABLE[[#This Row],[Unit Price]]</f>
        <v>385</v>
      </c>
      <c r="I286" s="7">
        <v>42118</v>
      </c>
      <c r="J286" s="10">
        <f>EOMONTH(Data_TABLE[[#This Row],[Date Sold]],0)</f>
        <v>42124</v>
      </c>
    </row>
    <row r="287" spans="2:10" x14ac:dyDescent="0.25">
      <c r="B287" s="1" t="s">
        <v>39</v>
      </c>
      <c r="C287" s="3" t="s">
        <v>55</v>
      </c>
      <c r="D287" s="2" t="s">
        <v>49</v>
      </c>
      <c r="E287" s="3" t="s">
        <v>43</v>
      </c>
      <c r="F287" s="3">
        <f t="shared" ca="1" si="6"/>
        <v>2</v>
      </c>
      <c r="G287" s="4">
        <f t="shared" ca="1" si="7"/>
        <v>115</v>
      </c>
      <c r="H287" s="4">
        <f ca="1">+Data_TABLE[[#This Row],[Qty]]*Data_TABLE[[#This Row],[Unit Price]]</f>
        <v>230</v>
      </c>
      <c r="I287" s="7">
        <v>42118</v>
      </c>
      <c r="J287" s="10">
        <f>EOMONTH(Data_TABLE[[#This Row],[Date Sold]],0)</f>
        <v>42124</v>
      </c>
    </row>
    <row r="288" spans="2:10" x14ac:dyDescent="0.25">
      <c r="B288" s="1" t="s">
        <v>41</v>
      </c>
      <c r="C288" s="3" t="s">
        <v>54</v>
      </c>
      <c r="D288" s="2" t="s">
        <v>48</v>
      </c>
      <c r="E288" s="3" t="s">
        <v>42</v>
      </c>
      <c r="F288" s="3">
        <f t="shared" ca="1" si="6"/>
        <v>3</v>
      </c>
      <c r="G288" s="4">
        <f t="shared" ca="1" si="7"/>
        <v>90</v>
      </c>
      <c r="H288" s="4">
        <f ca="1">+Data_TABLE[[#This Row],[Qty]]*Data_TABLE[[#This Row],[Unit Price]]</f>
        <v>270</v>
      </c>
      <c r="I288" s="7">
        <v>42118</v>
      </c>
      <c r="J288" s="10">
        <f>EOMONTH(Data_TABLE[[#This Row],[Date Sold]],0)</f>
        <v>42124</v>
      </c>
    </row>
    <row r="289" spans="2:10" x14ac:dyDescent="0.25">
      <c r="B289" s="1" t="s">
        <v>38</v>
      </c>
      <c r="C289" s="3" t="s">
        <v>56</v>
      </c>
      <c r="D289" s="2" t="s">
        <v>52</v>
      </c>
      <c r="E289" s="3" t="s">
        <v>46</v>
      </c>
      <c r="F289" s="3">
        <f t="shared" ca="1" si="6"/>
        <v>1</v>
      </c>
      <c r="G289" s="4">
        <f t="shared" ca="1" si="7"/>
        <v>119</v>
      </c>
      <c r="H289" s="4">
        <f ca="1">+Data_TABLE[[#This Row],[Qty]]*Data_TABLE[[#This Row],[Unit Price]]</f>
        <v>119</v>
      </c>
      <c r="I289" s="7">
        <v>42118</v>
      </c>
      <c r="J289" s="10">
        <f>EOMONTH(Data_TABLE[[#This Row],[Date Sold]],0)</f>
        <v>42124</v>
      </c>
    </row>
    <row r="290" spans="2:10" x14ac:dyDescent="0.25">
      <c r="B290" s="1" t="s">
        <v>40</v>
      </c>
      <c r="C290" s="3" t="s">
        <v>55</v>
      </c>
      <c r="D290" s="2" t="s">
        <v>49</v>
      </c>
      <c r="E290" s="3" t="s">
        <v>43</v>
      </c>
      <c r="F290" s="3">
        <f t="shared" ca="1" si="6"/>
        <v>5</v>
      </c>
      <c r="G290" s="4">
        <f t="shared" ca="1" si="7"/>
        <v>159</v>
      </c>
      <c r="H290" s="4">
        <f ca="1">+Data_TABLE[[#This Row],[Qty]]*Data_TABLE[[#This Row],[Unit Price]]</f>
        <v>795</v>
      </c>
      <c r="I290" s="7">
        <v>42118</v>
      </c>
      <c r="J290" s="10">
        <f>EOMONTH(Data_TABLE[[#This Row],[Date Sold]],0)</f>
        <v>42124</v>
      </c>
    </row>
    <row r="291" spans="2:10" x14ac:dyDescent="0.25">
      <c r="B291" s="1" t="s">
        <v>38</v>
      </c>
      <c r="C291" s="3" t="s">
        <v>56</v>
      </c>
      <c r="D291" s="2" t="s">
        <v>50</v>
      </c>
      <c r="E291" s="3" t="s">
        <v>44</v>
      </c>
      <c r="F291" s="3">
        <f t="shared" ca="1" si="6"/>
        <v>4</v>
      </c>
      <c r="G291" s="4">
        <f t="shared" ca="1" si="7"/>
        <v>70</v>
      </c>
      <c r="H291" s="4">
        <f ca="1">+Data_TABLE[[#This Row],[Qty]]*Data_TABLE[[#This Row],[Unit Price]]</f>
        <v>280</v>
      </c>
      <c r="I291" s="7">
        <v>42118</v>
      </c>
      <c r="J291" s="10">
        <f>EOMONTH(Data_TABLE[[#This Row],[Date Sold]],0)</f>
        <v>42124</v>
      </c>
    </row>
    <row r="292" spans="2:10" x14ac:dyDescent="0.25">
      <c r="B292" s="1" t="s">
        <v>41</v>
      </c>
      <c r="C292" s="3" t="s">
        <v>55</v>
      </c>
      <c r="D292" s="2" t="s">
        <v>49</v>
      </c>
      <c r="E292" s="3" t="s">
        <v>43</v>
      </c>
      <c r="F292" s="3">
        <f t="shared" ca="1" si="6"/>
        <v>3</v>
      </c>
      <c r="G292" s="4">
        <f t="shared" ca="1" si="7"/>
        <v>104</v>
      </c>
      <c r="H292" s="4">
        <f ca="1">+Data_TABLE[[#This Row],[Qty]]*Data_TABLE[[#This Row],[Unit Price]]</f>
        <v>312</v>
      </c>
      <c r="I292" s="7">
        <v>42118</v>
      </c>
      <c r="J292" s="10">
        <f>EOMONTH(Data_TABLE[[#This Row],[Date Sold]],0)</f>
        <v>42124</v>
      </c>
    </row>
    <row r="293" spans="2:10" x14ac:dyDescent="0.25">
      <c r="B293" s="1" t="s">
        <v>36</v>
      </c>
      <c r="C293" s="3" t="s">
        <v>55</v>
      </c>
      <c r="D293" s="2" t="s">
        <v>49</v>
      </c>
      <c r="E293" s="3" t="s">
        <v>43</v>
      </c>
      <c r="F293" s="3">
        <f t="shared" ca="1" si="6"/>
        <v>1</v>
      </c>
      <c r="G293" s="4">
        <f t="shared" ca="1" si="7"/>
        <v>114</v>
      </c>
      <c r="H293" s="4">
        <f ca="1">+Data_TABLE[[#This Row],[Qty]]*Data_TABLE[[#This Row],[Unit Price]]</f>
        <v>114</v>
      </c>
      <c r="I293" s="7">
        <v>42118</v>
      </c>
      <c r="J293" s="10">
        <f>EOMONTH(Data_TABLE[[#This Row],[Date Sold]],0)</f>
        <v>42124</v>
      </c>
    </row>
    <row r="294" spans="2:10" x14ac:dyDescent="0.25">
      <c r="B294" s="1" t="s">
        <v>40</v>
      </c>
      <c r="C294" s="3" t="s">
        <v>55</v>
      </c>
      <c r="D294" s="2" t="s">
        <v>49</v>
      </c>
      <c r="E294" s="3" t="s">
        <v>43</v>
      </c>
      <c r="F294" s="3">
        <f t="shared" ca="1" si="6"/>
        <v>4</v>
      </c>
      <c r="G294" s="4">
        <f t="shared" ca="1" si="7"/>
        <v>166</v>
      </c>
      <c r="H294" s="4">
        <f ca="1">+Data_TABLE[[#This Row],[Qty]]*Data_TABLE[[#This Row],[Unit Price]]</f>
        <v>664</v>
      </c>
      <c r="I294" s="7">
        <v>42118</v>
      </c>
      <c r="J294" s="10">
        <f>EOMONTH(Data_TABLE[[#This Row],[Date Sold]],0)</f>
        <v>42124</v>
      </c>
    </row>
    <row r="295" spans="2:10" x14ac:dyDescent="0.25">
      <c r="B295" s="1" t="s">
        <v>38</v>
      </c>
      <c r="C295" s="3" t="s">
        <v>56</v>
      </c>
      <c r="D295" s="2" t="s">
        <v>52</v>
      </c>
      <c r="E295" s="3" t="s">
        <v>46</v>
      </c>
      <c r="F295" s="3">
        <f t="shared" ca="1" si="6"/>
        <v>2</v>
      </c>
      <c r="G295" s="4">
        <f t="shared" ca="1" si="7"/>
        <v>129</v>
      </c>
      <c r="H295" s="4">
        <f ca="1">+Data_TABLE[[#This Row],[Qty]]*Data_TABLE[[#This Row],[Unit Price]]</f>
        <v>258</v>
      </c>
      <c r="I295" s="7">
        <v>42118</v>
      </c>
      <c r="J295" s="10">
        <f>EOMONTH(Data_TABLE[[#This Row],[Date Sold]],0)</f>
        <v>42124</v>
      </c>
    </row>
    <row r="296" spans="2:10" x14ac:dyDescent="0.25">
      <c r="B296" s="1" t="s">
        <v>39</v>
      </c>
      <c r="C296" s="3" t="s">
        <v>56</v>
      </c>
      <c r="D296" s="2" t="s">
        <v>52</v>
      </c>
      <c r="E296" s="3" t="s">
        <v>46</v>
      </c>
      <c r="F296" s="3">
        <f t="shared" ca="1" si="6"/>
        <v>1</v>
      </c>
      <c r="G296" s="4">
        <f t="shared" ca="1" si="7"/>
        <v>194</v>
      </c>
      <c r="H296" s="4">
        <f ca="1">+Data_TABLE[[#This Row],[Qty]]*Data_TABLE[[#This Row],[Unit Price]]</f>
        <v>194</v>
      </c>
      <c r="I296" s="7">
        <v>42118</v>
      </c>
      <c r="J296" s="10">
        <f>EOMONTH(Data_TABLE[[#This Row],[Date Sold]],0)</f>
        <v>42124</v>
      </c>
    </row>
    <row r="297" spans="2:10" x14ac:dyDescent="0.25">
      <c r="B297" s="1" t="s">
        <v>41</v>
      </c>
      <c r="C297" s="3" t="s">
        <v>54</v>
      </c>
      <c r="D297" s="2" t="s">
        <v>48</v>
      </c>
      <c r="E297" s="3" t="s">
        <v>42</v>
      </c>
      <c r="F297" s="3">
        <f t="shared" ca="1" si="6"/>
        <v>2</v>
      </c>
      <c r="G297" s="4">
        <f t="shared" ca="1" si="7"/>
        <v>70</v>
      </c>
      <c r="H297" s="4">
        <f ca="1">+Data_TABLE[[#This Row],[Qty]]*Data_TABLE[[#This Row],[Unit Price]]</f>
        <v>140</v>
      </c>
      <c r="I297" s="7">
        <v>42118</v>
      </c>
      <c r="J297" s="10">
        <f>EOMONTH(Data_TABLE[[#This Row],[Date Sold]],0)</f>
        <v>42124</v>
      </c>
    </row>
    <row r="298" spans="2:10" x14ac:dyDescent="0.25">
      <c r="B298" s="1" t="s">
        <v>36</v>
      </c>
      <c r="C298" s="3" t="s">
        <v>54</v>
      </c>
      <c r="D298" s="2" t="s">
        <v>48</v>
      </c>
      <c r="E298" s="3" t="s">
        <v>42</v>
      </c>
      <c r="F298" s="3">
        <f t="shared" ca="1" si="6"/>
        <v>3</v>
      </c>
      <c r="G298" s="4">
        <f t="shared" ca="1" si="7"/>
        <v>86</v>
      </c>
      <c r="H298" s="4">
        <f ca="1">+Data_TABLE[[#This Row],[Qty]]*Data_TABLE[[#This Row],[Unit Price]]</f>
        <v>258</v>
      </c>
      <c r="I298" s="7">
        <v>42118</v>
      </c>
      <c r="J298" s="10">
        <f>EOMONTH(Data_TABLE[[#This Row],[Date Sold]],0)</f>
        <v>42124</v>
      </c>
    </row>
    <row r="299" spans="2:10" x14ac:dyDescent="0.25">
      <c r="B299" s="1" t="s">
        <v>37</v>
      </c>
      <c r="C299" s="3" t="s">
        <v>54</v>
      </c>
      <c r="D299" s="2" t="s">
        <v>48</v>
      </c>
      <c r="E299" s="3" t="s">
        <v>42</v>
      </c>
      <c r="F299" s="3">
        <f t="shared" ca="1" si="6"/>
        <v>4</v>
      </c>
      <c r="G299" s="4">
        <f t="shared" ca="1" si="7"/>
        <v>160</v>
      </c>
      <c r="H299" s="4">
        <f ca="1">+Data_TABLE[[#This Row],[Qty]]*Data_TABLE[[#This Row],[Unit Price]]</f>
        <v>640</v>
      </c>
      <c r="I299" s="7">
        <v>42118</v>
      </c>
      <c r="J299" s="10">
        <f>EOMONTH(Data_TABLE[[#This Row],[Date Sold]],0)</f>
        <v>42124</v>
      </c>
    </row>
    <row r="300" spans="2:10" x14ac:dyDescent="0.25">
      <c r="B300" s="1" t="s">
        <v>41</v>
      </c>
      <c r="C300" s="3" t="s">
        <v>56</v>
      </c>
      <c r="D300" s="2" t="s">
        <v>50</v>
      </c>
      <c r="E300" s="3" t="s">
        <v>44</v>
      </c>
      <c r="F300" s="3">
        <f t="shared" ca="1" si="6"/>
        <v>1</v>
      </c>
      <c r="G300" s="4">
        <f t="shared" ca="1" si="7"/>
        <v>65</v>
      </c>
      <c r="H300" s="4">
        <f ca="1">+Data_TABLE[[#This Row],[Qty]]*Data_TABLE[[#This Row],[Unit Price]]</f>
        <v>65</v>
      </c>
      <c r="I300" s="7">
        <v>42118</v>
      </c>
      <c r="J300" s="10">
        <f>EOMONTH(Data_TABLE[[#This Row],[Date Sold]],0)</f>
        <v>42124</v>
      </c>
    </row>
    <row r="301" spans="2:10" x14ac:dyDescent="0.25">
      <c r="B301" s="1" t="s">
        <v>38</v>
      </c>
      <c r="C301" s="3" t="s">
        <v>56</v>
      </c>
      <c r="D301" s="2" t="s">
        <v>50</v>
      </c>
      <c r="E301" s="3" t="s">
        <v>44</v>
      </c>
      <c r="F301" s="3">
        <f t="shared" ca="1" si="6"/>
        <v>1</v>
      </c>
      <c r="G301" s="4">
        <f t="shared" ca="1" si="7"/>
        <v>199</v>
      </c>
      <c r="H301" s="4">
        <f ca="1">+Data_TABLE[[#This Row],[Qty]]*Data_TABLE[[#This Row],[Unit Price]]</f>
        <v>199</v>
      </c>
      <c r="I301" s="7">
        <v>42118</v>
      </c>
      <c r="J301" s="10">
        <f>EOMONTH(Data_TABLE[[#This Row],[Date Sold]],0)</f>
        <v>42124</v>
      </c>
    </row>
    <row r="302" spans="2:10" x14ac:dyDescent="0.25">
      <c r="B302" s="1" t="s">
        <v>39</v>
      </c>
      <c r="C302" s="3" t="s">
        <v>55</v>
      </c>
      <c r="D302" s="2" t="s">
        <v>49</v>
      </c>
      <c r="E302" s="3" t="s">
        <v>43</v>
      </c>
      <c r="F302" s="3">
        <f t="shared" ca="1" si="6"/>
        <v>4</v>
      </c>
      <c r="G302" s="4">
        <f t="shared" ca="1" si="7"/>
        <v>111</v>
      </c>
      <c r="H302" s="4">
        <f ca="1">+Data_TABLE[[#This Row],[Qty]]*Data_TABLE[[#This Row],[Unit Price]]</f>
        <v>444</v>
      </c>
      <c r="I302" s="7">
        <v>42118</v>
      </c>
      <c r="J302" s="10">
        <f>EOMONTH(Data_TABLE[[#This Row],[Date Sold]],0)</f>
        <v>42124</v>
      </c>
    </row>
    <row r="303" spans="2:10" x14ac:dyDescent="0.25">
      <c r="B303" s="1" t="s">
        <v>41</v>
      </c>
      <c r="C303" s="3" t="s">
        <v>56</v>
      </c>
      <c r="D303" s="2" t="s">
        <v>52</v>
      </c>
      <c r="E303" s="3" t="s">
        <v>46</v>
      </c>
      <c r="F303" s="3">
        <f t="shared" ca="1" si="6"/>
        <v>1</v>
      </c>
      <c r="G303" s="4">
        <f t="shared" ca="1" si="7"/>
        <v>94</v>
      </c>
      <c r="H303" s="4">
        <f ca="1">+Data_TABLE[[#This Row],[Qty]]*Data_TABLE[[#This Row],[Unit Price]]</f>
        <v>94</v>
      </c>
      <c r="I303" s="7">
        <v>42119</v>
      </c>
      <c r="J303" s="10">
        <f>EOMONTH(Data_TABLE[[#This Row],[Date Sold]],0)</f>
        <v>42124</v>
      </c>
    </row>
    <row r="304" spans="2:10" x14ac:dyDescent="0.25">
      <c r="B304" s="1" t="s">
        <v>40</v>
      </c>
      <c r="C304" s="3" t="s">
        <v>54</v>
      </c>
      <c r="D304" s="2" t="s">
        <v>48</v>
      </c>
      <c r="E304" s="3" t="s">
        <v>42</v>
      </c>
      <c r="F304" s="3">
        <f t="shared" ca="1" si="6"/>
        <v>4</v>
      </c>
      <c r="G304" s="4">
        <f t="shared" ca="1" si="7"/>
        <v>148</v>
      </c>
      <c r="H304" s="4">
        <f ca="1">+Data_TABLE[[#This Row],[Qty]]*Data_TABLE[[#This Row],[Unit Price]]</f>
        <v>592</v>
      </c>
      <c r="I304" s="7">
        <v>42119</v>
      </c>
      <c r="J304" s="10">
        <f>EOMONTH(Data_TABLE[[#This Row],[Date Sold]],0)</f>
        <v>42124</v>
      </c>
    </row>
    <row r="305" spans="2:10" x14ac:dyDescent="0.25">
      <c r="B305" s="1" t="s">
        <v>41</v>
      </c>
      <c r="C305" s="3" t="s">
        <v>56</v>
      </c>
      <c r="D305" s="2" t="s">
        <v>52</v>
      </c>
      <c r="E305" s="3" t="s">
        <v>46</v>
      </c>
      <c r="F305" s="3">
        <f t="shared" ref="F305:F368" ca="1" si="8">RANDBETWEEN(1,5)</f>
        <v>4</v>
      </c>
      <c r="G305" s="4">
        <f t="shared" ref="G305:G368" ca="1" si="9">RANDBETWEEN(60,200)</f>
        <v>178</v>
      </c>
      <c r="H305" s="4">
        <f ca="1">+Data_TABLE[[#This Row],[Qty]]*Data_TABLE[[#This Row],[Unit Price]]</f>
        <v>712</v>
      </c>
      <c r="I305" s="7">
        <v>42119</v>
      </c>
      <c r="J305" s="10">
        <f>EOMONTH(Data_TABLE[[#This Row],[Date Sold]],0)</f>
        <v>42124</v>
      </c>
    </row>
    <row r="306" spans="2:10" x14ac:dyDescent="0.25">
      <c r="B306" s="1" t="s">
        <v>40</v>
      </c>
      <c r="C306" s="3" t="s">
        <v>55</v>
      </c>
      <c r="D306" s="2" t="s">
        <v>49</v>
      </c>
      <c r="E306" s="3" t="s">
        <v>43</v>
      </c>
      <c r="F306" s="3">
        <f t="shared" ca="1" si="8"/>
        <v>5</v>
      </c>
      <c r="G306" s="4">
        <f t="shared" ca="1" si="9"/>
        <v>94</v>
      </c>
      <c r="H306" s="4">
        <f ca="1">+Data_TABLE[[#This Row],[Qty]]*Data_TABLE[[#This Row],[Unit Price]]</f>
        <v>470</v>
      </c>
      <c r="I306" s="7">
        <v>42119</v>
      </c>
      <c r="J306" s="10">
        <f>EOMONTH(Data_TABLE[[#This Row],[Date Sold]],0)</f>
        <v>42124</v>
      </c>
    </row>
    <row r="307" spans="2:10" x14ac:dyDescent="0.25">
      <c r="B307" s="1" t="s">
        <v>38</v>
      </c>
      <c r="C307" s="3" t="s">
        <v>55</v>
      </c>
      <c r="D307" s="2" t="s">
        <v>49</v>
      </c>
      <c r="E307" s="3" t="s">
        <v>43</v>
      </c>
      <c r="F307" s="3">
        <f t="shared" ca="1" si="8"/>
        <v>3</v>
      </c>
      <c r="G307" s="4">
        <f t="shared" ca="1" si="9"/>
        <v>76</v>
      </c>
      <c r="H307" s="4">
        <f ca="1">+Data_TABLE[[#This Row],[Qty]]*Data_TABLE[[#This Row],[Unit Price]]</f>
        <v>228</v>
      </c>
      <c r="I307" s="7">
        <v>42119</v>
      </c>
      <c r="J307" s="10">
        <f>EOMONTH(Data_TABLE[[#This Row],[Date Sold]],0)</f>
        <v>42124</v>
      </c>
    </row>
    <row r="308" spans="2:10" x14ac:dyDescent="0.25">
      <c r="B308" s="1" t="s">
        <v>38</v>
      </c>
      <c r="C308" s="3" t="s">
        <v>54</v>
      </c>
      <c r="D308" s="2" t="s">
        <v>48</v>
      </c>
      <c r="E308" s="3" t="s">
        <v>42</v>
      </c>
      <c r="F308" s="3">
        <f t="shared" ca="1" si="8"/>
        <v>4</v>
      </c>
      <c r="G308" s="4">
        <f t="shared" ca="1" si="9"/>
        <v>197</v>
      </c>
      <c r="H308" s="4">
        <f ca="1">+Data_TABLE[[#This Row],[Qty]]*Data_TABLE[[#This Row],[Unit Price]]</f>
        <v>788</v>
      </c>
      <c r="I308" s="7">
        <v>42119</v>
      </c>
      <c r="J308" s="10">
        <f>EOMONTH(Data_TABLE[[#This Row],[Date Sold]],0)</f>
        <v>42124</v>
      </c>
    </row>
    <row r="309" spans="2:10" x14ac:dyDescent="0.25">
      <c r="B309" s="1" t="s">
        <v>36</v>
      </c>
      <c r="C309" s="3" t="s">
        <v>54</v>
      </c>
      <c r="D309" s="2" t="s">
        <v>48</v>
      </c>
      <c r="E309" s="3" t="s">
        <v>42</v>
      </c>
      <c r="F309" s="3">
        <f t="shared" ca="1" si="8"/>
        <v>5</v>
      </c>
      <c r="G309" s="4">
        <f t="shared" ca="1" si="9"/>
        <v>80</v>
      </c>
      <c r="H309" s="4">
        <f ca="1">+Data_TABLE[[#This Row],[Qty]]*Data_TABLE[[#This Row],[Unit Price]]</f>
        <v>400</v>
      </c>
      <c r="I309" s="7">
        <v>42119</v>
      </c>
      <c r="J309" s="10">
        <f>EOMONTH(Data_TABLE[[#This Row],[Date Sold]],0)</f>
        <v>42124</v>
      </c>
    </row>
    <row r="310" spans="2:10" x14ac:dyDescent="0.25">
      <c r="B310" s="1" t="s">
        <v>36</v>
      </c>
      <c r="C310" s="3" t="s">
        <v>55</v>
      </c>
      <c r="D310" s="2" t="s">
        <v>51</v>
      </c>
      <c r="E310" s="3" t="s">
        <v>45</v>
      </c>
      <c r="F310" s="3">
        <f t="shared" ca="1" si="8"/>
        <v>4</v>
      </c>
      <c r="G310" s="4">
        <f t="shared" ca="1" si="9"/>
        <v>70</v>
      </c>
      <c r="H310" s="4">
        <f ca="1">+Data_TABLE[[#This Row],[Qty]]*Data_TABLE[[#This Row],[Unit Price]]</f>
        <v>280</v>
      </c>
      <c r="I310" s="7">
        <v>42119</v>
      </c>
      <c r="J310" s="10">
        <f>EOMONTH(Data_TABLE[[#This Row],[Date Sold]],0)</f>
        <v>42124</v>
      </c>
    </row>
    <row r="311" spans="2:10" x14ac:dyDescent="0.25">
      <c r="B311" s="1" t="s">
        <v>36</v>
      </c>
      <c r="C311" s="3" t="s">
        <v>55</v>
      </c>
      <c r="D311" s="2" t="s">
        <v>51</v>
      </c>
      <c r="E311" s="3" t="s">
        <v>45</v>
      </c>
      <c r="F311" s="3">
        <f t="shared" ca="1" si="8"/>
        <v>3</v>
      </c>
      <c r="G311" s="4">
        <f t="shared" ca="1" si="9"/>
        <v>169</v>
      </c>
      <c r="H311" s="4">
        <f ca="1">+Data_TABLE[[#This Row],[Qty]]*Data_TABLE[[#This Row],[Unit Price]]</f>
        <v>507</v>
      </c>
      <c r="I311" s="7">
        <v>42119</v>
      </c>
      <c r="J311" s="10">
        <f>EOMONTH(Data_TABLE[[#This Row],[Date Sold]],0)</f>
        <v>42124</v>
      </c>
    </row>
    <row r="312" spans="2:10" x14ac:dyDescent="0.25">
      <c r="B312" s="1" t="s">
        <v>39</v>
      </c>
      <c r="C312" s="3" t="s">
        <v>55</v>
      </c>
      <c r="D312" s="2" t="s">
        <v>49</v>
      </c>
      <c r="E312" s="3" t="s">
        <v>43</v>
      </c>
      <c r="F312" s="3">
        <f t="shared" ca="1" si="8"/>
        <v>2</v>
      </c>
      <c r="G312" s="4">
        <f t="shared" ca="1" si="9"/>
        <v>200</v>
      </c>
      <c r="H312" s="4">
        <f ca="1">+Data_TABLE[[#This Row],[Qty]]*Data_TABLE[[#This Row],[Unit Price]]</f>
        <v>400</v>
      </c>
      <c r="I312" s="7">
        <v>42119</v>
      </c>
      <c r="J312" s="10">
        <f>EOMONTH(Data_TABLE[[#This Row],[Date Sold]],0)</f>
        <v>42124</v>
      </c>
    </row>
    <row r="313" spans="2:10" x14ac:dyDescent="0.25">
      <c r="B313" s="1" t="s">
        <v>36</v>
      </c>
      <c r="C313" s="3" t="s">
        <v>55</v>
      </c>
      <c r="D313" s="2" t="s">
        <v>49</v>
      </c>
      <c r="E313" s="3" t="s">
        <v>43</v>
      </c>
      <c r="F313" s="3">
        <f t="shared" ca="1" si="8"/>
        <v>5</v>
      </c>
      <c r="G313" s="4">
        <f t="shared" ca="1" si="9"/>
        <v>100</v>
      </c>
      <c r="H313" s="4">
        <f ca="1">+Data_TABLE[[#This Row],[Qty]]*Data_TABLE[[#This Row],[Unit Price]]</f>
        <v>500</v>
      </c>
      <c r="I313" s="7">
        <v>42119</v>
      </c>
      <c r="J313" s="10">
        <f>EOMONTH(Data_TABLE[[#This Row],[Date Sold]],0)</f>
        <v>42124</v>
      </c>
    </row>
    <row r="314" spans="2:10" x14ac:dyDescent="0.25">
      <c r="B314" s="1" t="s">
        <v>37</v>
      </c>
      <c r="C314" s="3" t="s">
        <v>56</v>
      </c>
      <c r="D314" s="2" t="s">
        <v>52</v>
      </c>
      <c r="E314" s="3" t="s">
        <v>46</v>
      </c>
      <c r="F314" s="3">
        <f t="shared" ca="1" si="8"/>
        <v>4</v>
      </c>
      <c r="G314" s="4">
        <f t="shared" ca="1" si="9"/>
        <v>106</v>
      </c>
      <c r="H314" s="4">
        <f ca="1">+Data_TABLE[[#This Row],[Qty]]*Data_TABLE[[#This Row],[Unit Price]]</f>
        <v>424</v>
      </c>
      <c r="I314" s="7">
        <v>42119</v>
      </c>
      <c r="J314" s="10">
        <f>EOMONTH(Data_TABLE[[#This Row],[Date Sold]],0)</f>
        <v>42124</v>
      </c>
    </row>
    <row r="315" spans="2:10" x14ac:dyDescent="0.25">
      <c r="B315" s="1" t="s">
        <v>38</v>
      </c>
      <c r="C315" s="3" t="s">
        <v>56</v>
      </c>
      <c r="D315" s="2" t="s">
        <v>52</v>
      </c>
      <c r="E315" s="3" t="s">
        <v>46</v>
      </c>
      <c r="F315" s="3">
        <f t="shared" ca="1" si="8"/>
        <v>3</v>
      </c>
      <c r="G315" s="4">
        <f t="shared" ca="1" si="9"/>
        <v>117</v>
      </c>
      <c r="H315" s="4">
        <f ca="1">+Data_TABLE[[#This Row],[Qty]]*Data_TABLE[[#This Row],[Unit Price]]</f>
        <v>351</v>
      </c>
      <c r="I315" s="7">
        <v>42119</v>
      </c>
      <c r="J315" s="10">
        <f>EOMONTH(Data_TABLE[[#This Row],[Date Sold]],0)</f>
        <v>42124</v>
      </c>
    </row>
    <row r="316" spans="2:10" x14ac:dyDescent="0.25">
      <c r="B316" s="1" t="s">
        <v>37</v>
      </c>
      <c r="C316" s="3" t="s">
        <v>56</v>
      </c>
      <c r="D316" s="2" t="s">
        <v>52</v>
      </c>
      <c r="E316" s="3" t="s">
        <v>46</v>
      </c>
      <c r="F316" s="3">
        <f t="shared" ca="1" si="8"/>
        <v>2</v>
      </c>
      <c r="G316" s="4">
        <f t="shared" ca="1" si="9"/>
        <v>160</v>
      </c>
      <c r="H316" s="4">
        <f ca="1">+Data_TABLE[[#This Row],[Qty]]*Data_TABLE[[#This Row],[Unit Price]]</f>
        <v>320</v>
      </c>
      <c r="I316" s="7">
        <v>42119</v>
      </c>
      <c r="J316" s="10">
        <f>EOMONTH(Data_TABLE[[#This Row],[Date Sold]],0)</f>
        <v>42124</v>
      </c>
    </row>
    <row r="317" spans="2:10" x14ac:dyDescent="0.25">
      <c r="B317" s="1" t="s">
        <v>41</v>
      </c>
      <c r="C317" s="3" t="s">
        <v>56</v>
      </c>
      <c r="D317" s="2" t="s">
        <v>50</v>
      </c>
      <c r="E317" s="3" t="s">
        <v>44</v>
      </c>
      <c r="F317" s="3">
        <f t="shared" ca="1" si="8"/>
        <v>1</v>
      </c>
      <c r="G317" s="4">
        <f t="shared" ca="1" si="9"/>
        <v>161</v>
      </c>
      <c r="H317" s="4">
        <f ca="1">+Data_TABLE[[#This Row],[Qty]]*Data_TABLE[[#This Row],[Unit Price]]</f>
        <v>161</v>
      </c>
      <c r="I317" s="7">
        <v>42119</v>
      </c>
      <c r="J317" s="10">
        <f>EOMONTH(Data_TABLE[[#This Row],[Date Sold]],0)</f>
        <v>42124</v>
      </c>
    </row>
    <row r="318" spans="2:10" x14ac:dyDescent="0.25">
      <c r="B318" s="1" t="s">
        <v>39</v>
      </c>
      <c r="C318" s="3" t="s">
        <v>55</v>
      </c>
      <c r="D318" s="2" t="s">
        <v>49</v>
      </c>
      <c r="E318" s="3" t="s">
        <v>43</v>
      </c>
      <c r="F318" s="3">
        <f t="shared" ca="1" si="8"/>
        <v>1</v>
      </c>
      <c r="G318" s="4">
        <f t="shared" ca="1" si="9"/>
        <v>147</v>
      </c>
      <c r="H318" s="4">
        <f ca="1">+Data_TABLE[[#This Row],[Qty]]*Data_TABLE[[#This Row],[Unit Price]]</f>
        <v>147</v>
      </c>
      <c r="I318" s="7">
        <v>42119</v>
      </c>
      <c r="J318" s="10">
        <f>EOMONTH(Data_TABLE[[#This Row],[Date Sold]],0)</f>
        <v>42124</v>
      </c>
    </row>
    <row r="319" spans="2:10" x14ac:dyDescent="0.25">
      <c r="B319" s="1" t="s">
        <v>37</v>
      </c>
      <c r="C319" s="3" t="s">
        <v>56</v>
      </c>
      <c r="D319" s="2" t="s">
        <v>52</v>
      </c>
      <c r="E319" s="3" t="s">
        <v>46</v>
      </c>
      <c r="F319" s="3">
        <f t="shared" ca="1" si="8"/>
        <v>4</v>
      </c>
      <c r="G319" s="4">
        <f t="shared" ca="1" si="9"/>
        <v>75</v>
      </c>
      <c r="H319" s="4">
        <f ca="1">+Data_TABLE[[#This Row],[Qty]]*Data_TABLE[[#This Row],[Unit Price]]</f>
        <v>300</v>
      </c>
      <c r="I319" s="7">
        <v>42119</v>
      </c>
      <c r="J319" s="10">
        <f>EOMONTH(Data_TABLE[[#This Row],[Date Sold]],0)</f>
        <v>42124</v>
      </c>
    </row>
    <row r="320" spans="2:10" x14ac:dyDescent="0.25">
      <c r="B320" s="1" t="s">
        <v>41</v>
      </c>
      <c r="C320" s="3" t="s">
        <v>55</v>
      </c>
      <c r="D320" s="2" t="s">
        <v>49</v>
      </c>
      <c r="E320" s="3" t="s">
        <v>43</v>
      </c>
      <c r="F320" s="3">
        <f t="shared" ca="1" si="8"/>
        <v>1</v>
      </c>
      <c r="G320" s="4">
        <f t="shared" ca="1" si="9"/>
        <v>187</v>
      </c>
      <c r="H320" s="4">
        <f ca="1">+Data_TABLE[[#This Row],[Qty]]*Data_TABLE[[#This Row],[Unit Price]]</f>
        <v>187</v>
      </c>
      <c r="I320" s="7">
        <v>42119</v>
      </c>
      <c r="J320" s="10">
        <f>EOMONTH(Data_TABLE[[#This Row],[Date Sold]],0)</f>
        <v>42124</v>
      </c>
    </row>
    <row r="321" spans="2:10" x14ac:dyDescent="0.25">
      <c r="B321" s="1" t="s">
        <v>38</v>
      </c>
      <c r="C321" s="3" t="s">
        <v>56</v>
      </c>
      <c r="D321" s="2" t="s">
        <v>52</v>
      </c>
      <c r="E321" s="3" t="s">
        <v>46</v>
      </c>
      <c r="F321" s="3">
        <f t="shared" ca="1" si="8"/>
        <v>1</v>
      </c>
      <c r="G321" s="4">
        <f t="shared" ca="1" si="9"/>
        <v>188</v>
      </c>
      <c r="H321" s="4">
        <f ca="1">+Data_TABLE[[#This Row],[Qty]]*Data_TABLE[[#This Row],[Unit Price]]</f>
        <v>188</v>
      </c>
      <c r="I321" s="7">
        <v>42119</v>
      </c>
      <c r="J321" s="10">
        <f>EOMONTH(Data_TABLE[[#This Row],[Date Sold]],0)</f>
        <v>42124</v>
      </c>
    </row>
    <row r="322" spans="2:10" x14ac:dyDescent="0.25">
      <c r="B322" s="1" t="s">
        <v>38</v>
      </c>
      <c r="C322" s="3" t="s">
        <v>54</v>
      </c>
      <c r="D322" s="2" t="s">
        <v>48</v>
      </c>
      <c r="E322" s="3" t="s">
        <v>42</v>
      </c>
      <c r="F322" s="3">
        <f t="shared" ca="1" si="8"/>
        <v>3</v>
      </c>
      <c r="G322" s="4">
        <f t="shared" ca="1" si="9"/>
        <v>154</v>
      </c>
      <c r="H322" s="4">
        <f ca="1">+Data_TABLE[[#This Row],[Qty]]*Data_TABLE[[#This Row],[Unit Price]]</f>
        <v>462</v>
      </c>
      <c r="I322" s="7">
        <v>42119</v>
      </c>
      <c r="J322" s="10">
        <f>EOMONTH(Data_TABLE[[#This Row],[Date Sold]],0)</f>
        <v>42124</v>
      </c>
    </row>
    <row r="323" spans="2:10" x14ac:dyDescent="0.25">
      <c r="B323" s="1" t="s">
        <v>40</v>
      </c>
      <c r="C323" s="3" t="s">
        <v>55</v>
      </c>
      <c r="D323" s="2" t="s">
        <v>49</v>
      </c>
      <c r="E323" s="3" t="s">
        <v>43</v>
      </c>
      <c r="F323" s="3">
        <f t="shared" ca="1" si="8"/>
        <v>5</v>
      </c>
      <c r="G323" s="4">
        <f t="shared" ca="1" si="9"/>
        <v>162</v>
      </c>
      <c r="H323" s="4">
        <f ca="1">+Data_TABLE[[#This Row],[Qty]]*Data_TABLE[[#This Row],[Unit Price]]</f>
        <v>810</v>
      </c>
      <c r="I323" s="7">
        <v>42119</v>
      </c>
      <c r="J323" s="10">
        <f>EOMONTH(Data_TABLE[[#This Row],[Date Sold]],0)</f>
        <v>42124</v>
      </c>
    </row>
    <row r="324" spans="2:10" x14ac:dyDescent="0.25">
      <c r="B324" s="1" t="s">
        <v>40</v>
      </c>
      <c r="C324" s="3" t="s">
        <v>55</v>
      </c>
      <c r="D324" s="2" t="s">
        <v>51</v>
      </c>
      <c r="E324" s="3" t="s">
        <v>45</v>
      </c>
      <c r="F324" s="3">
        <f t="shared" ca="1" si="8"/>
        <v>5</v>
      </c>
      <c r="G324" s="4">
        <f t="shared" ca="1" si="9"/>
        <v>128</v>
      </c>
      <c r="H324" s="4">
        <f ca="1">+Data_TABLE[[#This Row],[Qty]]*Data_TABLE[[#This Row],[Unit Price]]</f>
        <v>640</v>
      </c>
      <c r="I324" s="7">
        <v>42119</v>
      </c>
      <c r="J324" s="10">
        <f>EOMONTH(Data_TABLE[[#This Row],[Date Sold]],0)</f>
        <v>42124</v>
      </c>
    </row>
    <row r="325" spans="2:10" x14ac:dyDescent="0.25">
      <c r="B325" s="1" t="s">
        <v>40</v>
      </c>
      <c r="C325" s="3" t="s">
        <v>55</v>
      </c>
      <c r="D325" s="2" t="s">
        <v>49</v>
      </c>
      <c r="E325" s="3" t="s">
        <v>43</v>
      </c>
      <c r="F325" s="3">
        <f t="shared" ca="1" si="8"/>
        <v>5</v>
      </c>
      <c r="G325" s="4">
        <f t="shared" ca="1" si="9"/>
        <v>84</v>
      </c>
      <c r="H325" s="4">
        <f ca="1">+Data_TABLE[[#This Row],[Qty]]*Data_TABLE[[#This Row],[Unit Price]]</f>
        <v>420</v>
      </c>
      <c r="I325" s="7">
        <v>42119</v>
      </c>
      <c r="J325" s="10">
        <f>EOMONTH(Data_TABLE[[#This Row],[Date Sold]],0)</f>
        <v>42124</v>
      </c>
    </row>
    <row r="326" spans="2:10" x14ac:dyDescent="0.25">
      <c r="B326" s="1" t="s">
        <v>40</v>
      </c>
      <c r="C326" s="3" t="s">
        <v>56</v>
      </c>
      <c r="D326" s="2" t="s">
        <v>50</v>
      </c>
      <c r="E326" s="3" t="s">
        <v>44</v>
      </c>
      <c r="F326" s="3">
        <f t="shared" ca="1" si="8"/>
        <v>3</v>
      </c>
      <c r="G326" s="4">
        <f t="shared" ca="1" si="9"/>
        <v>126</v>
      </c>
      <c r="H326" s="4">
        <f ca="1">+Data_TABLE[[#This Row],[Qty]]*Data_TABLE[[#This Row],[Unit Price]]</f>
        <v>378</v>
      </c>
      <c r="I326" s="7">
        <v>42119</v>
      </c>
      <c r="J326" s="10">
        <f>EOMONTH(Data_TABLE[[#This Row],[Date Sold]],0)</f>
        <v>42124</v>
      </c>
    </row>
    <row r="327" spans="2:10" x14ac:dyDescent="0.25">
      <c r="B327" s="1" t="s">
        <v>40</v>
      </c>
      <c r="C327" s="3" t="s">
        <v>56</v>
      </c>
      <c r="D327" s="2" t="s">
        <v>52</v>
      </c>
      <c r="E327" s="3" t="s">
        <v>46</v>
      </c>
      <c r="F327" s="3">
        <f t="shared" ca="1" si="8"/>
        <v>2</v>
      </c>
      <c r="G327" s="4">
        <f t="shared" ca="1" si="9"/>
        <v>116</v>
      </c>
      <c r="H327" s="4">
        <f ca="1">+Data_TABLE[[#This Row],[Qty]]*Data_TABLE[[#This Row],[Unit Price]]</f>
        <v>232</v>
      </c>
      <c r="I327" s="7">
        <v>42119</v>
      </c>
      <c r="J327" s="10">
        <f>EOMONTH(Data_TABLE[[#This Row],[Date Sold]],0)</f>
        <v>42124</v>
      </c>
    </row>
    <row r="328" spans="2:10" x14ac:dyDescent="0.25">
      <c r="B328" s="1" t="s">
        <v>40</v>
      </c>
      <c r="C328" s="3" t="s">
        <v>54</v>
      </c>
      <c r="D328" s="2" t="s">
        <v>48</v>
      </c>
      <c r="E328" s="3" t="s">
        <v>42</v>
      </c>
      <c r="F328" s="3">
        <f t="shared" ca="1" si="8"/>
        <v>2</v>
      </c>
      <c r="G328" s="4">
        <f t="shared" ca="1" si="9"/>
        <v>187</v>
      </c>
      <c r="H328" s="4">
        <f ca="1">+Data_TABLE[[#This Row],[Qty]]*Data_TABLE[[#This Row],[Unit Price]]</f>
        <v>374</v>
      </c>
      <c r="I328" s="7">
        <v>42119</v>
      </c>
      <c r="J328" s="10">
        <f>EOMONTH(Data_TABLE[[#This Row],[Date Sold]],0)</f>
        <v>42124</v>
      </c>
    </row>
    <row r="329" spans="2:10" x14ac:dyDescent="0.25">
      <c r="B329" s="1" t="s">
        <v>38</v>
      </c>
      <c r="C329" s="3" t="s">
        <v>56</v>
      </c>
      <c r="D329" s="2" t="s">
        <v>50</v>
      </c>
      <c r="E329" s="3" t="s">
        <v>44</v>
      </c>
      <c r="F329" s="3">
        <f t="shared" ca="1" si="8"/>
        <v>1</v>
      </c>
      <c r="G329" s="4">
        <f t="shared" ca="1" si="9"/>
        <v>131</v>
      </c>
      <c r="H329" s="4">
        <f ca="1">+Data_TABLE[[#This Row],[Qty]]*Data_TABLE[[#This Row],[Unit Price]]</f>
        <v>131</v>
      </c>
      <c r="I329" s="7">
        <v>42119</v>
      </c>
      <c r="J329" s="10">
        <f>EOMONTH(Data_TABLE[[#This Row],[Date Sold]],0)</f>
        <v>42124</v>
      </c>
    </row>
    <row r="330" spans="2:10" x14ac:dyDescent="0.25">
      <c r="B330" s="1" t="s">
        <v>37</v>
      </c>
      <c r="C330" s="3" t="s">
        <v>55</v>
      </c>
      <c r="D330" s="2" t="s">
        <v>51</v>
      </c>
      <c r="E330" s="3" t="s">
        <v>45</v>
      </c>
      <c r="F330" s="3">
        <f t="shared" ca="1" si="8"/>
        <v>1</v>
      </c>
      <c r="G330" s="4">
        <f t="shared" ca="1" si="9"/>
        <v>200</v>
      </c>
      <c r="H330" s="4">
        <f ca="1">+Data_TABLE[[#This Row],[Qty]]*Data_TABLE[[#This Row],[Unit Price]]</f>
        <v>200</v>
      </c>
      <c r="I330" s="7">
        <v>42119</v>
      </c>
      <c r="J330" s="10">
        <f>EOMONTH(Data_TABLE[[#This Row],[Date Sold]],0)</f>
        <v>42124</v>
      </c>
    </row>
    <row r="331" spans="2:10" x14ac:dyDescent="0.25">
      <c r="B331" s="1" t="s">
        <v>41</v>
      </c>
      <c r="C331" s="3" t="s">
        <v>54</v>
      </c>
      <c r="D331" s="2" t="s">
        <v>48</v>
      </c>
      <c r="E331" s="3" t="s">
        <v>42</v>
      </c>
      <c r="F331" s="3">
        <f t="shared" ca="1" si="8"/>
        <v>2</v>
      </c>
      <c r="G331" s="4">
        <f t="shared" ca="1" si="9"/>
        <v>147</v>
      </c>
      <c r="H331" s="4">
        <f ca="1">+Data_TABLE[[#This Row],[Qty]]*Data_TABLE[[#This Row],[Unit Price]]</f>
        <v>294</v>
      </c>
      <c r="I331" s="7">
        <v>42119</v>
      </c>
      <c r="J331" s="10">
        <f>EOMONTH(Data_TABLE[[#This Row],[Date Sold]],0)</f>
        <v>42124</v>
      </c>
    </row>
    <row r="332" spans="2:10" x14ac:dyDescent="0.25">
      <c r="B332" s="1" t="s">
        <v>40</v>
      </c>
      <c r="C332" s="3" t="s">
        <v>55</v>
      </c>
      <c r="D332" s="2" t="s">
        <v>49</v>
      </c>
      <c r="E332" s="3" t="s">
        <v>43</v>
      </c>
      <c r="F332" s="3">
        <f t="shared" ca="1" si="8"/>
        <v>2</v>
      </c>
      <c r="G332" s="4">
        <f t="shared" ca="1" si="9"/>
        <v>95</v>
      </c>
      <c r="H332" s="4">
        <f ca="1">+Data_TABLE[[#This Row],[Qty]]*Data_TABLE[[#This Row],[Unit Price]]</f>
        <v>190</v>
      </c>
      <c r="I332" s="7">
        <v>42119</v>
      </c>
      <c r="J332" s="10">
        <f>EOMONTH(Data_TABLE[[#This Row],[Date Sold]],0)</f>
        <v>42124</v>
      </c>
    </row>
    <row r="333" spans="2:10" x14ac:dyDescent="0.25">
      <c r="B333" s="1" t="s">
        <v>39</v>
      </c>
      <c r="C333" s="3" t="s">
        <v>54</v>
      </c>
      <c r="D333" s="2" t="s">
        <v>48</v>
      </c>
      <c r="E333" s="3" t="s">
        <v>42</v>
      </c>
      <c r="F333" s="3">
        <f t="shared" ca="1" si="8"/>
        <v>5</v>
      </c>
      <c r="G333" s="4">
        <f t="shared" ca="1" si="9"/>
        <v>105</v>
      </c>
      <c r="H333" s="4">
        <f ca="1">+Data_TABLE[[#This Row],[Qty]]*Data_TABLE[[#This Row],[Unit Price]]</f>
        <v>525</v>
      </c>
      <c r="I333" s="7">
        <v>42119</v>
      </c>
      <c r="J333" s="10">
        <f>EOMONTH(Data_TABLE[[#This Row],[Date Sold]],0)</f>
        <v>42124</v>
      </c>
    </row>
    <row r="334" spans="2:10" x14ac:dyDescent="0.25">
      <c r="B334" s="1" t="s">
        <v>39</v>
      </c>
      <c r="C334" s="3" t="s">
        <v>56</v>
      </c>
      <c r="D334" s="2" t="s">
        <v>52</v>
      </c>
      <c r="E334" s="3" t="s">
        <v>46</v>
      </c>
      <c r="F334" s="3">
        <f t="shared" ca="1" si="8"/>
        <v>2</v>
      </c>
      <c r="G334" s="4">
        <f t="shared" ca="1" si="9"/>
        <v>104</v>
      </c>
      <c r="H334" s="4">
        <f ca="1">+Data_TABLE[[#This Row],[Qty]]*Data_TABLE[[#This Row],[Unit Price]]</f>
        <v>208</v>
      </c>
      <c r="I334" s="7">
        <v>42119</v>
      </c>
      <c r="J334" s="10">
        <f>EOMONTH(Data_TABLE[[#This Row],[Date Sold]],0)</f>
        <v>42124</v>
      </c>
    </row>
    <row r="335" spans="2:10" x14ac:dyDescent="0.25">
      <c r="B335" s="1" t="s">
        <v>36</v>
      </c>
      <c r="C335" s="3" t="s">
        <v>56</v>
      </c>
      <c r="D335" s="2" t="s">
        <v>52</v>
      </c>
      <c r="E335" s="3" t="s">
        <v>46</v>
      </c>
      <c r="F335" s="3">
        <f t="shared" ca="1" si="8"/>
        <v>5</v>
      </c>
      <c r="G335" s="4">
        <f t="shared" ca="1" si="9"/>
        <v>125</v>
      </c>
      <c r="H335" s="4">
        <f ca="1">+Data_TABLE[[#This Row],[Qty]]*Data_TABLE[[#This Row],[Unit Price]]</f>
        <v>625</v>
      </c>
      <c r="I335" s="7">
        <v>42119</v>
      </c>
      <c r="J335" s="10">
        <f>EOMONTH(Data_TABLE[[#This Row],[Date Sold]],0)</f>
        <v>42124</v>
      </c>
    </row>
    <row r="336" spans="2:10" x14ac:dyDescent="0.25">
      <c r="B336" s="1" t="s">
        <v>40</v>
      </c>
      <c r="C336" s="3" t="s">
        <v>56</v>
      </c>
      <c r="D336" s="2" t="s">
        <v>52</v>
      </c>
      <c r="E336" s="3" t="s">
        <v>46</v>
      </c>
      <c r="F336" s="3">
        <f t="shared" ca="1" si="8"/>
        <v>3</v>
      </c>
      <c r="G336" s="4">
        <f t="shared" ca="1" si="9"/>
        <v>169</v>
      </c>
      <c r="H336" s="4">
        <f ca="1">+Data_TABLE[[#This Row],[Qty]]*Data_TABLE[[#This Row],[Unit Price]]</f>
        <v>507</v>
      </c>
      <c r="I336" s="7">
        <v>42119</v>
      </c>
      <c r="J336" s="10">
        <f>EOMONTH(Data_TABLE[[#This Row],[Date Sold]],0)</f>
        <v>42124</v>
      </c>
    </row>
    <row r="337" spans="2:10" x14ac:dyDescent="0.25">
      <c r="B337" s="1" t="s">
        <v>40</v>
      </c>
      <c r="C337" s="3" t="s">
        <v>56</v>
      </c>
      <c r="D337" s="2" t="s">
        <v>50</v>
      </c>
      <c r="E337" s="3" t="s">
        <v>44</v>
      </c>
      <c r="F337" s="3">
        <f t="shared" ca="1" si="8"/>
        <v>5</v>
      </c>
      <c r="G337" s="4">
        <f t="shared" ca="1" si="9"/>
        <v>159</v>
      </c>
      <c r="H337" s="4">
        <f ca="1">+Data_TABLE[[#This Row],[Qty]]*Data_TABLE[[#This Row],[Unit Price]]</f>
        <v>795</v>
      </c>
      <c r="I337" s="7">
        <v>42119</v>
      </c>
      <c r="J337" s="10">
        <f>EOMONTH(Data_TABLE[[#This Row],[Date Sold]],0)</f>
        <v>42124</v>
      </c>
    </row>
    <row r="338" spans="2:10" x14ac:dyDescent="0.25">
      <c r="B338" s="1" t="s">
        <v>36</v>
      </c>
      <c r="C338" s="3" t="s">
        <v>56</v>
      </c>
      <c r="D338" s="2" t="s">
        <v>50</v>
      </c>
      <c r="E338" s="3" t="s">
        <v>44</v>
      </c>
      <c r="F338" s="3">
        <f t="shared" ca="1" si="8"/>
        <v>5</v>
      </c>
      <c r="G338" s="4">
        <f t="shared" ca="1" si="9"/>
        <v>169</v>
      </c>
      <c r="H338" s="4">
        <f ca="1">+Data_TABLE[[#This Row],[Qty]]*Data_TABLE[[#This Row],[Unit Price]]</f>
        <v>845</v>
      </c>
      <c r="I338" s="7">
        <v>42119</v>
      </c>
      <c r="J338" s="10">
        <f>EOMONTH(Data_TABLE[[#This Row],[Date Sold]],0)</f>
        <v>42124</v>
      </c>
    </row>
    <row r="339" spans="2:10" x14ac:dyDescent="0.25">
      <c r="B339" s="1" t="s">
        <v>40</v>
      </c>
      <c r="C339" s="3" t="s">
        <v>55</v>
      </c>
      <c r="D339" s="2" t="s">
        <v>51</v>
      </c>
      <c r="E339" s="3" t="s">
        <v>45</v>
      </c>
      <c r="F339" s="3">
        <f t="shared" ca="1" si="8"/>
        <v>1</v>
      </c>
      <c r="G339" s="4">
        <f t="shared" ca="1" si="9"/>
        <v>108</v>
      </c>
      <c r="H339" s="4">
        <f ca="1">+Data_TABLE[[#This Row],[Qty]]*Data_TABLE[[#This Row],[Unit Price]]</f>
        <v>108</v>
      </c>
      <c r="I339" s="7">
        <v>42119</v>
      </c>
      <c r="J339" s="10">
        <f>EOMONTH(Data_TABLE[[#This Row],[Date Sold]],0)</f>
        <v>42124</v>
      </c>
    </row>
    <row r="340" spans="2:10" x14ac:dyDescent="0.25">
      <c r="B340" s="1" t="s">
        <v>40</v>
      </c>
      <c r="C340" s="3" t="s">
        <v>56</v>
      </c>
      <c r="D340" s="2" t="s">
        <v>50</v>
      </c>
      <c r="E340" s="3" t="s">
        <v>44</v>
      </c>
      <c r="F340" s="3">
        <f t="shared" ca="1" si="8"/>
        <v>2</v>
      </c>
      <c r="G340" s="4">
        <f t="shared" ca="1" si="9"/>
        <v>125</v>
      </c>
      <c r="H340" s="4">
        <f ca="1">+Data_TABLE[[#This Row],[Qty]]*Data_TABLE[[#This Row],[Unit Price]]</f>
        <v>250</v>
      </c>
      <c r="I340" s="7">
        <v>42119</v>
      </c>
      <c r="J340" s="10">
        <f>EOMONTH(Data_TABLE[[#This Row],[Date Sold]],0)</f>
        <v>42124</v>
      </c>
    </row>
    <row r="341" spans="2:10" x14ac:dyDescent="0.25">
      <c r="B341" s="1" t="s">
        <v>36</v>
      </c>
      <c r="C341" s="3" t="s">
        <v>54</v>
      </c>
      <c r="D341" s="2" t="s">
        <v>48</v>
      </c>
      <c r="E341" s="3" t="s">
        <v>42</v>
      </c>
      <c r="F341" s="3">
        <f t="shared" ca="1" si="8"/>
        <v>5</v>
      </c>
      <c r="G341" s="4">
        <f t="shared" ca="1" si="9"/>
        <v>161</v>
      </c>
      <c r="H341" s="4">
        <f ca="1">+Data_TABLE[[#This Row],[Qty]]*Data_TABLE[[#This Row],[Unit Price]]</f>
        <v>805</v>
      </c>
      <c r="I341" s="7">
        <v>42119</v>
      </c>
      <c r="J341" s="10">
        <f>EOMONTH(Data_TABLE[[#This Row],[Date Sold]],0)</f>
        <v>42124</v>
      </c>
    </row>
    <row r="342" spans="2:10" x14ac:dyDescent="0.25">
      <c r="B342" s="1" t="s">
        <v>40</v>
      </c>
      <c r="C342" s="3" t="s">
        <v>55</v>
      </c>
      <c r="D342" s="2" t="s">
        <v>49</v>
      </c>
      <c r="E342" s="3" t="s">
        <v>43</v>
      </c>
      <c r="F342" s="3">
        <f t="shared" ca="1" si="8"/>
        <v>5</v>
      </c>
      <c r="G342" s="4">
        <f t="shared" ca="1" si="9"/>
        <v>61</v>
      </c>
      <c r="H342" s="4">
        <f ca="1">+Data_TABLE[[#This Row],[Qty]]*Data_TABLE[[#This Row],[Unit Price]]</f>
        <v>305</v>
      </c>
      <c r="I342" s="7">
        <v>42119</v>
      </c>
      <c r="J342" s="10">
        <f>EOMONTH(Data_TABLE[[#This Row],[Date Sold]],0)</f>
        <v>42124</v>
      </c>
    </row>
    <row r="343" spans="2:10" x14ac:dyDescent="0.25">
      <c r="B343" s="1" t="s">
        <v>40</v>
      </c>
      <c r="C343" s="3" t="s">
        <v>54</v>
      </c>
      <c r="D343" s="2" t="s">
        <v>48</v>
      </c>
      <c r="E343" s="3" t="s">
        <v>42</v>
      </c>
      <c r="F343" s="3">
        <f t="shared" ca="1" si="8"/>
        <v>4</v>
      </c>
      <c r="G343" s="4">
        <f t="shared" ca="1" si="9"/>
        <v>111</v>
      </c>
      <c r="H343" s="4">
        <f ca="1">+Data_TABLE[[#This Row],[Qty]]*Data_TABLE[[#This Row],[Unit Price]]</f>
        <v>444</v>
      </c>
      <c r="I343" s="7">
        <v>42119</v>
      </c>
      <c r="J343" s="10">
        <f>EOMONTH(Data_TABLE[[#This Row],[Date Sold]],0)</f>
        <v>42124</v>
      </c>
    </row>
    <row r="344" spans="2:10" x14ac:dyDescent="0.25">
      <c r="B344" s="1" t="s">
        <v>40</v>
      </c>
      <c r="C344" s="3" t="s">
        <v>55</v>
      </c>
      <c r="D344" s="2" t="s">
        <v>49</v>
      </c>
      <c r="E344" s="3" t="s">
        <v>43</v>
      </c>
      <c r="F344" s="3">
        <f t="shared" ca="1" si="8"/>
        <v>2</v>
      </c>
      <c r="G344" s="4">
        <f t="shared" ca="1" si="9"/>
        <v>184</v>
      </c>
      <c r="H344" s="4">
        <f ca="1">+Data_TABLE[[#This Row],[Qty]]*Data_TABLE[[#This Row],[Unit Price]]</f>
        <v>368</v>
      </c>
      <c r="I344" s="7">
        <v>42119</v>
      </c>
      <c r="J344" s="10">
        <f>EOMONTH(Data_TABLE[[#This Row],[Date Sold]],0)</f>
        <v>42124</v>
      </c>
    </row>
    <row r="345" spans="2:10" x14ac:dyDescent="0.25">
      <c r="B345" s="1" t="s">
        <v>40</v>
      </c>
      <c r="C345" s="3" t="s">
        <v>54</v>
      </c>
      <c r="D345" s="2" t="s">
        <v>48</v>
      </c>
      <c r="E345" s="3" t="s">
        <v>42</v>
      </c>
      <c r="F345" s="3">
        <f t="shared" ca="1" si="8"/>
        <v>2</v>
      </c>
      <c r="G345" s="4">
        <f t="shared" ca="1" si="9"/>
        <v>136</v>
      </c>
      <c r="H345" s="4">
        <f ca="1">+Data_TABLE[[#This Row],[Qty]]*Data_TABLE[[#This Row],[Unit Price]]</f>
        <v>272</v>
      </c>
      <c r="I345" s="7">
        <v>42119</v>
      </c>
      <c r="J345" s="10">
        <f>EOMONTH(Data_TABLE[[#This Row],[Date Sold]],0)</f>
        <v>42124</v>
      </c>
    </row>
    <row r="346" spans="2:10" x14ac:dyDescent="0.25">
      <c r="B346" s="1" t="s">
        <v>40</v>
      </c>
      <c r="C346" s="3" t="s">
        <v>54</v>
      </c>
      <c r="D346" s="2" t="s">
        <v>48</v>
      </c>
      <c r="E346" s="3" t="s">
        <v>42</v>
      </c>
      <c r="F346" s="3">
        <f t="shared" ca="1" si="8"/>
        <v>2</v>
      </c>
      <c r="G346" s="4">
        <f t="shared" ca="1" si="9"/>
        <v>112</v>
      </c>
      <c r="H346" s="4">
        <f ca="1">+Data_TABLE[[#This Row],[Qty]]*Data_TABLE[[#This Row],[Unit Price]]</f>
        <v>224</v>
      </c>
      <c r="I346" s="7">
        <v>42119</v>
      </c>
      <c r="J346" s="10">
        <f>EOMONTH(Data_TABLE[[#This Row],[Date Sold]],0)</f>
        <v>42124</v>
      </c>
    </row>
    <row r="347" spans="2:10" x14ac:dyDescent="0.25">
      <c r="B347" s="1" t="s">
        <v>40</v>
      </c>
      <c r="C347" s="3" t="s">
        <v>55</v>
      </c>
      <c r="D347" s="2" t="s">
        <v>49</v>
      </c>
      <c r="E347" s="3" t="s">
        <v>43</v>
      </c>
      <c r="F347" s="3">
        <f t="shared" ca="1" si="8"/>
        <v>1</v>
      </c>
      <c r="G347" s="4">
        <f t="shared" ca="1" si="9"/>
        <v>182</v>
      </c>
      <c r="H347" s="4">
        <f ca="1">+Data_TABLE[[#This Row],[Qty]]*Data_TABLE[[#This Row],[Unit Price]]</f>
        <v>182</v>
      </c>
      <c r="I347" s="7">
        <v>42119</v>
      </c>
      <c r="J347" s="10">
        <f>EOMONTH(Data_TABLE[[#This Row],[Date Sold]],0)</f>
        <v>42124</v>
      </c>
    </row>
    <row r="348" spans="2:10" x14ac:dyDescent="0.25">
      <c r="B348" s="1" t="s">
        <v>40</v>
      </c>
      <c r="C348" s="3" t="s">
        <v>54</v>
      </c>
      <c r="D348" s="2" t="s">
        <v>48</v>
      </c>
      <c r="E348" s="3" t="s">
        <v>42</v>
      </c>
      <c r="F348" s="3">
        <f t="shared" ca="1" si="8"/>
        <v>4</v>
      </c>
      <c r="G348" s="4">
        <f t="shared" ca="1" si="9"/>
        <v>136</v>
      </c>
      <c r="H348" s="4">
        <f ca="1">+Data_TABLE[[#This Row],[Qty]]*Data_TABLE[[#This Row],[Unit Price]]</f>
        <v>544</v>
      </c>
      <c r="I348" s="7">
        <v>42119</v>
      </c>
      <c r="J348" s="10">
        <f>EOMONTH(Data_TABLE[[#This Row],[Date Sold]],0)</f>
        <v>42124</v>
      </c>
    </row>
    <row r="349" spans="2:10" x14ac:dyDescent="0.25">
      <c r="B349" s="1" t="s">
        <v>40</v>
      </c>
      <c r="C349" s="3" t="s">
        <v>55</v>
      </c>
      <c r="D349" s="2" t="s">
        <v>49</v>
      </c>
      <c r="E349" s="3" t="s">
        <v>43</v>
      </c>
      <c r="F349" s="3">
        <f t="shared" ca="1" si="8"/>
        <v>1</v>
      </c>
      <c r="G349" s="4">
        <f t="shared" ca="1" si="9"/>
        <v>149</v>
      </c>
      <c r="H349" s="4">
        <f ca="1">+Data_TABLE[[#This Row],[Qty]]*Data_TABLE[[#This Row],[Unit Price]]</f>
        <v>149</v>
      </c>
      <c r="I349" s="7">
        <v>42119</v>
      </c>
      <c r="J349" s="10">
        <f>EOMONTH(Data_TABLE[[#This Row],[Date Sold]],0)</f>
        <v>42124</v>
      </c>
    </row>
    <row r="350" spans="2:10" x14ac:dyDescent="0.25">
      <c r="B350" s="1" t="s">
        <v>40</v>
      </c>
      <c r="C350" s="3" t="s">
        <v>56</v>
      </c>
      <c r="D350" s="2" t="s">
        <v>52</v>
      </c>
      <c r="E350" s="3" t="s">
        <v>46</v>
      </c>
      <c r="F350" s="3">
        <f t="shared" ca="1" si="8"/>
        <v>5</v>
      </c>
      <c r="G350" s="4">
        <f t="shared" ca="1" si="9"/>
        <v>193</v>
      </c>
      <c r="H350" s="4">
        <f ca="1">+Data_TABLE[[#This Row],[Qty]]*Data_TABLE[[#This Row],[Unit Price]]</f>
        <v>965</v>
      </c>
      <c r="I350" s="7">
        <v>42119</v>
      </c>
      <c r="J350" s="10">
        <f>EOMONTH(Data_TABLE[[#This Row],[Date Sold]],0)</f>
        <v>42124</v>
      </c>
    </row>
    <row r="351" spans="2:10" x14ac:dyDescent="0.25">
      <c r="B351" s="1" t="s">
        <v>40</v>
      </c>
      <c r="C351" s="3" t="s">
        <v>54</v>
      </c>
      <c r="D351" s="2" t="s">
        <v>48</v>
      </c>
      <c r="E351" s="3" t="s">
        <v>42</v>
      </c>
      <c r="F351" s="3">
        <f t="shared" ca="1" si="8"/>
        <v>4</v>
      </c>
      <c r="G351" s="4">
        <f t="shared" ca="1" si="9"/>
        <v>194</v>
      </c>
      <c r="H351" s="4">
        <f ca="1">+Data_TABLE[[#This Row],[Qty]]*Data_TABLE[[#This Row],[Unit Price]]</f>
        <v>776</v>
      </c>
      <c r="I351" s="7">
        <v>42119</v>
      </c>
      <c r="J351" s="10">
        <f>EOMONTH(Data_TABLE[[#This Row],[Date Sold]],0)</f>
        <v>42124</v>
      </c>
    </row>
    <row r="352" spans="2:10" x14ac:dyDescent="0.25">
      <c r="B352" s="1" t="s">
        <v>37</v>
      </c>
      <c r="C352" s="3" t="s">
        <v>55</v>
      </c>
      <c r="D352" s="2" t="s">
        <v>49</v>
      </c>
      <c r="E352" s="3" t="s">
        <v>43</v>
      </c>
      <c r="F352" s="3">
        <f t="shared" ca="1" si="8"/>
        <v>5</v>
      </c>
      <c r="G352" s="4">
        <f t="shared" ca="1" si="9"/>
        <v>89</v>
      </c>
      <c r="H352" s="4">
        <f ca="1">+Data_TABLE[[#This Row],[Qty]]*Data_TABLE[[#This Row],[Unit Price]]</f>
        <v>445</v>
      </c>
      <c r="I352" s="7">
        <v>42119</v>
      </c>
      <c r="J352" s="10">
        <f>EOMONTH(Data_TABLE[[#This Row],[Date Sold]],0)</f>
        <v>42124</v>
      </c>
    </row>
    <row r="353" spans="2:10" x14ac:dyDescent="0.25">
      <c r="B353" s="1" t="s">
        <v>36</v>
      </c>
      <c r="C353" s="3" t="s">
        <v>55</v>
      </c>
      <c r="D353" s="2" t="s">
        <v>49</v>
      </c>
      <c r="E353" s="3" t="s">
        <v>43</v>
      </c>
      <c r="F353" s="3">
        <f t="shared" ca="1" si="8"/>
        <v>4</v>
      </c>
      <c r="G353" s="4">
        <f t="shared" ca="1" si="9"/>
        <v>178</v>
      </c>
      <c r="H353" s="4">
        <f ca="1">+Data_TABLE[[#This Row],[Qty]]*Data_TABLE[[#This Row],[Unit Price]]</f>
        <v>712</v>
      </c>
      <c r="I353" s="7">
        <v>42120</v>
      </c>
      <c r="J353" s="10">
        <f>EOMONTH(Data_TABLE[[#This Row],[Date Sold]],0)</f>
        <v>42124</v>
      </c>
    </row>
    <row r="354" spans="2:10" x14ac:dyDescent="0.25">
      <c r="B354" s="1" t="s">
        <v>36</v>
      </c>
      <c r="C354" s="3" t="s">
        <v>56</v>
      </c>
      <c r="D354" s="2" t="s">
        <v>52</v>
      </c>
      <c r="E354" s="3" t="s">
        <v>46</v>
      </c>
      <c r="F354" s="3">
        <f t="shared" ca="1" si="8"/>
        <v>1</v>
      </c>
      <c r="G354" s="4">
        <f t="shared" ca="1" si="9"/>
        <v>94</v>
      </c>
      <c r="H354" s="4">
        <f ca="1">+Data_TABLE[[#This Row],[Qty]]*Data_TABLE[[#This Row],[Unit Price]]</f>
        <v>94</v>
      </c>
      <c r="I354" s="7">
        <v>42120</v>
      </c>
      <c r="J354" s="10">
        <f>EOMONTH(Data_TABLE[[#This Row],[Date Sold]],0)</f>
        <v>42124</v>
      </c>
    </row>
    <row r="355" spans="2:10" x14ac:dyDescent="0.25">
      <c r="B355" s="1" t="s">
        <v>36</v>
      </c>
      <c r="C355" s="3" t="s">
        <v>56</v>
      </c>
      <c r="D355" s="2" t="s">
        <v>50</v>
      </c>
      <c r="E355" s="3" t="s">
        <v>44</v>
      </c>
      <c r="F355" s="3">
        <f t="shared" ca="1" si="8"/>
        <v>4</v>
      </c>
      <c r="G355" s="4">
        <f t="shared" ca="1" si="9"/>
        <v>84</v>
      </c>
      <c r="H355" s="4">
        <f ca="1">+Data_TABLE[[#This Row],[Qty]]*Data_TABLE[[#This Row],[Unit Price]]</f>
        <v>336</v>
      </c>
      <c r="I355" s="7">
        <v>42120</v>
      </c>
      <c r="J355" s="10">
        <f>EOMONTH(Data_TABLE[[#This Row],[Date Sold]],0)</f>
        <v>42124</v>
      </c>
    </row>
    <row r="356" spans="2:10" x14ac:dyDescent="0.25">
      <c r="B356" s="1" t="s">
        <v>39</v>
      </c>
      <c r="C356" s="3" t="s">
        <v>54</v>
      </c>
      <c r="D356" s="2" t="s">
        <v>48</v>
      </c>
      <c r="E356" s="3" t="s">
        <v>42</v>
      </c>
      <c r="F356" s="3">
        <f t="shared" ca="1" si="8"/>
        <v>1</v>
      </c>
      <c r="G356" s="4">
        <f t="shared" ca="1" si="9"/>
        <v>69</v>
      </c>
      <c r="H356" s="4">
        <f ca="1">+Data_TABLE[[#This Row],[Qty]]*Data_TABLE[[#This Row],[Unit Price]]</f>
        <v>69</v>
      </c>
      <c r="I356" s="7">
        <v>42120</v>
      </c>
      <c r="J356" s="10">
        <f>EOMONTH(Data_TABLE[[#This Row],[Date Sold]],0)</f>
        <v>42124</v>
      </c>
    </row>
    <row r="357" spans="2:10" x14ac:dyDescent="0.25">
      <c r="B357" s="1" t="s">
        <v>40</v>
      </c>
      <c r="C357" s="3" t="s">
        <v>55</v>
      </c>
      <c r="D357" s="2" t="s">
        <v>49</v>
      </c>
      <c r="E357" s="3" t="s">
        <v>43</v>
      </c>
      <c r="F357" s="3">
        <f t="shared" ca="1" si="8"/>
        <v>5</v>
      </c>
      <c r="G357" s="4">
        <f t="shared" ca="1" si="9"/>
        <v>118</v>
      </c>
      <c r="H357" s="4">
        <f ca="1">+Data_TABLE[[#This Row],[Qty]]*Data_TABLE[[#This Row],[Unit Price]]</f>
        <v>590</v>
      </c>
      <c r="I357" s="7">
        <v>42120</v>
      </c>
      <c r="J357" s="10">
        <f>EOMONTH(Data_TABLE[[#This Row],[Date Sold]],0)</f>
        <v>42124</v>
      </c>
    </row>
    <row r="358" spans="2:10" x14ac:dyDescent="0.25">
      <c r="B358" s="1" t="s">
        <v>37</v>
      </c>
      <c r="C358" s="3" t="s">
        <v>56</v>
      </c>
      <c r="D358" s="2" t="s">
        <v>52</v>
      </c>
      <c r="E358" s="3" t="s">
        <v>46</v>
      </c>
      <c r="F358" s="3">
        <f t="shared" ca="1" si="8"/>
        <v>5</v>
      </c>
      <c r="G358" s="4">
        <f t="shared" ca="1" si="9"/>
        <v>195</v>
      </c>
      <c r="H358" s="4">
        <f ca="1">+Data_TABLE[[#This Row],[Qty]]*Data_TABLE[[#This Row],[Unit Price]]</f>
        <v>975</v>
      </c>
      <c r="I358" s="7">
        <v>42120</v>
      </c>
      <c r="J358" s="10">
        <f>EOMONTH(Data_TABLE[[#This Row],[Date Sold]],0)</f>
        <v>42124</v>
      </c>
    </row>
    <row r="359" spans="2:10" x14ac:dyDescent="0.25">
      <c r="B359" s="1" t="s">
        <v>39</v>
      </c>
      <c r="C359" s="3" t="s">
        <v>56</v>
      </c>
      <c r="D359" s="2" t="s">
        <v>52</v>
      </c>
      <c r="E359" s="3" t="s">
        <v>46</v>
      </c>
      <c r="F359" s="3">
        <f t="shared" ca="1" si="8"/>
        <v>4</v>
      </c>
      <c r="G359" s="4">
        <f t="shared" ca="1" si="9"/>
        <v>105</v>
      </c>
      <c r="H359" s="4">
        <f ca="1">+Data_TABLE[[#This Row],[Qty]]*Data_TABLE[[#This Row],[Unit Price]]</f>
        <v>420</v>
      </c>
      <c r="I359" s="7">
        <v>42120</v>
      </c>
      <c r="J359" s="10">
        <f>EOMONTH(Data_TABLE[[#This Row],[Date Sold]],0)</f>
        <v>42124</v>
      </c>
    </row>
    <row r="360" spans="2:10" x14ac:dyDescent="0.25">
      <c r="B360" s="1" t="s">
        <v>39</v>
      </c>
      <c r="C360" s="3" t="s">
        <v>55</v>
      </c>
      <c r="D360" s="2" t="s">
        <v>51</v>
      </c>
      <c r="E360" s="3" t="s">
        <v>45</v>
      </c>
      <c r="F360" s="3">
        <f t="shared" ca="1" si="8"/>
        <v>1</v>
      </c>
      <c r="G360" s="4">
        <f t="shared" ca="1" si="9"/>
        <v>107</v>
      </c>
      <c r="H360" s="4">
        <f ca="1">+Data_TABLE[[#This Row],[Qty]]*Data_TABLE[[#This Row],[Unit Price]]</f>
        <v>107</v>
      </c>
      <c r="I360" s="7">
        <v>42120</v>
      </c>
      <c r="J360" s="10">
        <f>EOMONTH(Data_TABLE[[#This Row],[Date Sold]],0)</f>
        <v>42124</v>
      </c>
    </row>
    <row r="361" spans="2:10" x14ac:dyDescent="0.25">
      <c r="B361" s="1" t="s">
        <v>40</v>
      </c>
      <c r="C361" s="3" t="s">
        <v>54</v>
      </c>
      <c r="D361" s="2" t="s">
        <v>48</v>
      </c>
      <c r="E361" s="3" t="s">
        <v>42</v>
      </c>
      <c r="F361" s="3">
        <f t="shared" ca="1" si="8"/>
        <v>2</v>
      </c>
      <c r="G361" s="4">
        <f t="shared" ca="1" si="9"/>
        <v>181</v>
      </c>
      <c r="H361" s="4">
        <f ca="1">+Data_TABLE[[#This Row],[Qty]]*Data_TABLE[[#This Row],[Unit Price]]</f>
        <v>362</v>
      </c>
      <c r="I361" s="7">
        <v>42120</v>
      </c>
      <c r="J361" s="10">
        <f>EOMONTH(Data_TABLE[[#This Row],[Date Sold]],0)</f>
        <v>42124</v>
      </c>
    </row>
    <row r="362" spans="2:10" x14ac:dyDescent="0.25">
      <c r="B362" s="1" t="s">
        <v>36</v>
      </c>
      <c r="C362" s="3" t="s">
        <v>55</v>
      </c>
      <c r="D362" s="2" t="s">
        <v>49</v>
      </c>
      <c r="E362" s="3" t="s">
        <v>43</v>
      </c>
      <c r="F362" s="3">
        <f t="shared" ca="1" si="8"/>
        <v>3</v>
      </c>
      <c r="G362" s="4">
        <f t="shared" ca="1" si="9"/>
        <v>74</v>
      </c>
      <c r="H362" s="4">
        <f ca="1">+Data_TABLE[[#This Row],[Qty]]*Data_TABLE[[#This Row],[Unit Price]]</f>
        <v>222</v>
      </c>
      <c r="I362" s="7">
        <v>42120</v>
      </c>
      <c r="J362" s="10">
        <f>EOMONTH(Data_TABLE[[#This Row],[Date Sold]],0)</f>
        <v>42124</v>
      </c>
    </row>
    <row r="363" spans="2:10" x14ac:dyDescent="0.25">
      <c r="B363" s="1" t="s">
        <v>41</v>
      </c>
      <c r="C363" s="3" t="s">
        <v>54</v>
      </c>
      <c r="D363" s="2" t="s">
        <v>48</v>
      </c>
      <c r="E363" s="3" t="s">
        <v>42</v>
      </c>
      <c r="F363" s="3">
        <f t="shared" ca="1" si="8"/>
        <v>4</v>
      </c>
      <c r="G363" s="4">
        <f t="shared" ca="1" si="9"/>
        <v>83</v>
      </c>
      <c r="H363" s="4">
        <f ca="1">+Data_TABLE[[#This Row],[Qty]]*Data_TABLE[[#This Row],[Unit Price]]</f>
        <v>332</v>
      </c>
      <c r="I363" s="7">
        <v>42120</v>
      </c>
      <c r="J363" s="10">
        <f>EOMONTH(Data_TABLE[[#This Row],[Date Sold]],0)</f>
        <v>42124</v>
      </c>
    </row>
    <row r="364" spans="2:10" x14ac:dyDescent="0.25">
      <c r="B364" s="1" t="s">
        <v>38</v>
      </c>
      <c r="C364" s="3" t="s">
        <v>54</v>
      </c>
      <c r="D364" s="2" t="s">
        <v>48</v>
      </c>
      <c r="E364" s="3" t="s">
        <v>42</v>
      </c>
      <c r="F364" s="3">
        <f t="shared" ca="1" si="8"/>
        <v>4</v>
      </c>
      <c r="G364" s="4">
        <f t="shared" ca="1" si="9"/>
        <v>63</v>
      </c>
      <c r="H364" s="4">
        <f ca="1">+Data_TABLE[[#This Row],[Qty]]*Data_TABLE[[#This Row],[Unit Price]]</f>
        <v>252</v>
      </c>
      <c r="I364" s="7">
        <v>42120</v>
      </c>
      <c r="J364" s="10">
        <f>EOMONTH(Data_TABLE[[#This Row],[Date Sold]],0)</f>
        <v>42124</v>
      </c>
    </row>
    <row r="365" spans="2:10" x14ac:dyDescent="0.25">
      <c r="B365" s="1" t="s">
        <v>39</v>
      </c>
      <c r="C365" s="3" t="s">
        <v>56</v>
      </c>
      <c r="D365" s="2" t="s">
        <v>50</v>
      </c>
      <c r="E365" s="3" t="s">
        <v>44</v>
      </c>
      <c r="F365" s="3">
        <f t="shared" ca="1" si="8"/>
        <v>4</v>
      </c>
      <c r="G365" s="4">
        <f t="shared" ca="1" si="9"/>
        <v>92</v>
      </c>
      <c r="H365" s="4">
        <f ca="1">+Data_TABLE[[#This Row],[Qty]]*Data_TABLE[[#This Row],[Unit Price]]</f>
        <v>368</v>
      </c>
      <c r="I365" s="7">
        <v>42120</v>
      </c>
      <c r="J365" s="10">
        <f>EOMONTH(Data_TABLE[[#This Row],[Date Sold]],0)</f>
        <v>42124</v>
      </c>
    </row>
    <row r="366" spans="2:10" x14ac:dyDescent="0.25">
      <c r="B366" s="1" t="s">
        <v>36</v>
      </c>
      <c r="C366" s="3" t="s">
        <v>55</v>
      </c>
      <c r="D366" s="2" t="s">
        <v>51</v>
      </c>
      <c r="E366" s="3" t="s">
        <v>45</v>
      </c>
      <c r="F366" s="3">
        <f t="shared" ca="1" si="8"/>
        <v>4</v>
      </c>
      <c r="G366" s="4">
        <f t="shared" ca="1" si="9"/>
        <v>85</v>
      </c>
      <c r="H366" s="4">
        <f ca="1">+Data_TABLE[[#This Row],[Qty]]*Data_TABLE[[#This Row],[Unit Price]]</f>
        <v>340</v>
      </c>
      <c r="I366" s="7">
        <v>42120</v>
      </c>
      <c r="J366" s="10">
        <f>EOMONTH(Data_TABLE[[#This Row],[Date Sold]],0)</f>
        <v>42124</v>
      </c>
    </row>
    <row r="367" spans="2:10" x14ac:dyDescent="0.25">
      <c r="B367" s="1" t="s">
        <v>37</v>
      </c>
      <c r="C367" s="3" t="s">
        <v>55</v>
      </c>
      <c r="D367" s="2" t="s">
        <v>49</v>
      </c>
      <c r="E367" s="3" t="s">
        <v>43</v>
      </c>
      <c r="F367" s="3">
        <f t="shared" ca="1" si="8"/>
        <v>5</v>
      </c>
      <c r="G367" s="4">
        <f t="shared" ca="1" si="9"/>
        <v>77</v>
      </c>
      <c r="H367" s="4">
        <f ca="1">+Data_TABLE[[#This Row],[Qty]]*Data_TABLE[[#This Row],[Unit Price]]</f>
        <v>385</v>
      </c>
      <c r="I367" s="7">
        <v>42120</v>
      </c>
      <c r="J367" s="10">
        <f>EOMONTH(Data_TABLE[[#This Row],[Date Sold]],0)</f>
        <v>42124</v>
      </c>
    </row>
    <row r="368" spans="2:10" x14ac:dyDescent="0.25">
      <c r="B368" s="1" t="s">
        <v>39</v>
      </c>
      <c r="C368" s="3" t="s">
        <v>56</v>
      </c>
      <c r="D368" s="2" t="s">
        <v>50</v>
      </c>
      <c r="E368" s="3" t="s">
        <v>44</v>
      </c>
      <c r="F368" s="3">
        <f t="shared" ca="1" si="8"/>
        <v>5</v>
      </c>
      <c r="G368" s="4">
        <f t="shared" ca="1" si="9"/>
        <v>98</v>
      </c>
      <c r="H368" s="4">
        <f ca="1">+Data_TABLE[[#This Row],[Qty]]*Data_TABLE[[#This Row],[Unit Price]]</f>
        <v>490</v>
      </c>
      <c r="I368" s="7">
        <v>42120</v>
      </c>
      <c r="J368" s="10">
        <f>EOMONTH(Data_TABLE[[#This Row],[Date Sold]],0)</f>
        <v>42124</v>
      </c>
    </row>
    <row r="369" spans="2:10" x14ac:dyDescent="0.25">
      <c r="B369" s="1" t="s">
        <v>40</v>
      </c>
      <c r="C369" s="3" t="s">
        <v>54</v>
      </c>
      <c r="D369" s="2" t="s">
        <v>48</v>
      </c>
      <c r="E369" s="3" t="s">
        <v>42</v>
      </c>
      <c r="F369" s="3">
        <f t="shared" ref="F369:F432" ca="1" si="10">RANDBETWEEN(1,5)</f>
        <v>2</v>
      </c>
      <c r="G369" s="4">
        <f t="shared" ref="G369:G432" ca="1" si="11">RANDBETWEEN(60,200)</f>
        <v>118</v>
      </c>
      <c r="H369" s="4">
        <f ca="1">+Data_TABLE[[#This Row],[Qty]]*Data_TABLE[[#This Row],[Unit Price]]</f>
        <v>236</v>
      </c>
      <c r="I369" s="7">
        <v>42120</v>
      </c>
      <c r="J369" s="10">
        <f>EOMONTH(Data_TABLE[[#This Row],[Date Sold]],0)</f>
        <v>42124</v>
      </c>
    </row>
    <row r="370" spans="2:10" x14ac:dyDescent="0.25">
      <c r="B370" s="1" t="s">
        <v>39</v>
      </c>
      <c r="C370" s="3" t="s">
        <v>55</v>
      </c>
      <c r="D370" s="2" t="s">
        <v>51</v>
      </c>
      <c r="E370" s="3" t="s">
        <v>45</v>
      </c>
      <c r="F370" s="3">
        <f t="shared" ca="1" si="10"/>
        <v>5</v>
      </c>
      <c r="G370" s="4">
        <f t="shared" ca="1" si="11"/>
        <v>100</v>
      </c>
      <c r="H370" s="4">
        <f ca="1">+Data_TABLE[[#This Row],[Qty]]*Data_TABLE[[#This Row],[Unit Price]]</f>
        <v>500</v>
      </c>
      <c r="I370" s="7">
        <v>42120</v>
      </c>
      <c r="J370" s="10">
        <f>EOMONTH(Data_TABLE[[#This Row],[Date Sold]],0)</f>
        <v>42124</v>
      </c>
    </row>
    <row r="371" spans="2:10" x14ac:dyDescent="0.25">
      <c r="B371" s="1" t="s">
        <v>37</v>
      </c>
      <c r="C371" s="3" t="s">
        <v>56</v>
      </c>
      <c r="D371" s="2" t="s">
        <v>52</v>
      </c>
      <c r="E371" s="3" t="s">
        <v>46</v>
      </c>
      <c r="F371" s="3">
        <f t="shared" ca="1" si="10"/>
        <v>4</v>
      </c>
      <c r="G371" s="4">
        <f t="shared" ca="1" si="11"/>
        <v>171</v>
      </c>
      <c r="H371" s="4">
        <f ca="1">+Data_TABLE[[#This Row],[Qty]]*Data_TABLE[[#This Row],[Unit Price]]</f>
        <v>684</v>
      </c>
      <c r="I371" s="7">
        <v>42120</v>
      </c>
      <c r="J371" s="10">
        <f>EOMONTH(Data_TABLE[[#This Row],[Date Sold]],0)</f>
        <v>42124</v>
      </c>
    </row>
    <row r="372" spans="2:10" x14ac:dyDescent="0.25">
      <c r="B372" s="1" t="s">
        <v>40</v>
      </c>
      <c r="C372" s="3" t="s">
        <v>56</v>
      </c>
      <c r="D372" s="2" t="s">
        <v>52</v>
      </c>
      <c r="E372" s="3" t="s">
        <v>46</v>
      </c>
      <c r="F372" s="3">
        <f t="shared" ca="1" si="10"/>
        <v>2</v>
      </c>
      <c r="G372" s="4">
        <f t="shared" ca="1" si="11"/>
        <v>186</v>
      </c>
      <c r="H372" s="4">
        <f ca="1">+Data_TABLE[[#This Row],[Qty]]*Data_TABLE[[#This Row],[Unit Price]]</f>
        <v>372</v>
      </c>
      <c r="I372" s="7">
        <v>42120</v>
      </c>
      <c r="J372" s="10">
        <f>EOMONTH(Data_TABLE[[#This Row],[Date Sold]],0)</f>
        <v>42124</v>
      </c>
    </row>
    <row r="373" spans="2:10" x14ac:dyDescent="0.25">
      <c r="B373" s="1" t="s">
        <v>38</v>
      </c>
      <c r="C373" s="3" t="s">
        <v>56</v>
      </c>
      <c r="D373" s="2" t="s">
        <v>52</v>
      </c>
      <c r="E373" s="3" t="s">
        <v>46</v>
      </c>
      <c r="F373" s="3">
        <f t="shared" ca="1" si="10"/>
        <v>5</v>
      </c>
      <c r="G373" s="4">
        <f t="shared" ca="1" si="11"/>
        <v>187</v>
      </c>
      <c r="H373" s="4">
        <f ca="1">+Data_TABLE[[#This Row],[Qty]]*Data_TABLE[[#This Row],[Unit Price]]</f>
        <v>935</v>
      </c>
      <c r="I373" s="7">
        <v>42120</v>
      </c>
      <c r="J373" s="10">
        <f>EOMONTH(Data_TABLE[[#This Row],[Date Sold]],0)</f>
        <v>42124</v>
      </c>
    </row>
    <row r="374" spans="2:10" x14ac:dyDescent="0.25">
      <c r="B374" s="1" t="s">
        <v>40</v>
      </c>
      <c r="C374" s="3" t="s">
        <v>56</v>
      </c>
      <c r="D374" s="2" t="s">
        <v>52</v>
      </c>
      <c r="E374" s="3" t="s">
        <v>46</v>
      </c>
      <c r="F374" s="3">
        <f t="shared" ca="1" si="10"/>
        <v>2</v>
      </c>
      <c r="G374" s="4">
        <f t="shared" ca="1" si="11"/>
        <v>81</v>
      </c>
      <c r="H374" s="4">
        <f ca="1">+Data_TABLE[[#This Row],[Qty]]*Data_TABLE[[#This Row],[Unit Price]]</f>
        <v>162</v>
      </c>
      <c r="I374" s="7">
        <v>42120</v>
      </c>
      <c r="J374" s="10">
        <f>EOMONTH(Data_TABLE[[#This Row],[Date Sold]],0)</f>
        <v>42124</v>
      </c>
    </row>
    <row r="375" spans="2:10" x14ac:dyDescent="0.25">
      <c r="B375" s="1" t="s">
        <v>39</v>
      </c>
      <c r="C375" s="3" t="s">
        <v>56</v>
      </c>
      <c r="D375" s="2" t="s">
        <v>52</v>
      </c>
      <c r="E375" s="3" t="s">
        <v>46</v>
      </c>
      <c r="F375" s="3">
        <f t="shared" ca="1" si="10"/>
        <v>4</v>
      </c>
      <c r="G375" s="4">
        <f t="shared" ca="1" si="11"/>
        <v>131</v>
      </c>
      <c r="H375" s="4">
        <f ca="1">+Data_TABLE[[#This Row],[Qty]]*Data_TABLE[[#This Row],[Unit Price]]</f>
        <v>524</v>
      </c>
      <c r="I375" s="7">
        <v>42120</v>
      </c>
      <c r="J375" s="10">
        <f>EOMONTH(Data_TABLE[[#This Row],[Date Sold]],0)</f>
        <v>42124</v>
      </c>
    </row>
    <row r="376" spans="2:10" x14ac:dyDescent="0.25">
      <c r="B376" s="1" t="s">
        <v>37</v>
      </c>
      <c r="C376" s="3" t="s">
        <v>55</v>
      </c>
      <c r="D376" s="2" t="s">
        <v>49</v>
      </c>
      <c r="E376" s="3" t="s">
        <v>43</v>
      </c>
      <c r="F376" s="3">
        <f t="shared" ca="1" si="10"/>
        <v>1</v>
      </c>
      <c r="G376" s="4">
        <f t="shared" ca="1" si="11"/>
        <v>147</v>
      </c>
      <c r="H376" s="4">
        <f ca="1">+Data_TABLE[[#This Row],[Qty]]*Data_TABLE[[#This Row],[Unit Price]]</f>
        <v>147</v>
      </c>
      <c r="I376" s="7">
        <v>42120</v>
      </c>
      <c r="J376" s="10">
        <f>EOMONTH(Data_TABLE[[#This Row],[Date Sold]],0)</f>
        <v>42124</v>
      </c>
    </row>
    <row r="377" spans="2:10" x14ac:dyDescent="0.25">
      <c r="B377" s="1" t="s">
        <v>40</v>
      </c>
      <c r="C377" s="3" t="s">
        <v>56</v>
      </c>
      <c r="D377" s="2" t="s">
        <v>52</v>
      </c>
      <c r="E377" s="3" t="s">
        <v>46</v>
      </c>
      <c r="F377" s="3">
        <f t="shared" ca="1" si="10"/>
        <v>4</v>
      </c>
      <c r="G377" s="4">
        <f t="shared" ca="1" si="11"/>
        <v>191</v>
      </c>
      <c r="H377" s="4">
        <f ca="1">+Data_TABLE[[#This Row],[Qty]]*Data_TABLE[[#This Row],[Unit Price]]</f>
        <v>764</v>
      </c>
      <c r="I377" s="7">
        <v>42120</v>
      </c>
      <c r="J377" s="10">
        <f>EOMONTH(Data_TABLE[[#This Row],[Date Sold]],0)</f>
        <v>42124</v>
      </c>
    </row>
    <row r="378" spans="2:10" x14ac:dyDescent="0.25">
      <c r="B378" s="1" t="s">
        <v>40</v>
      </c>
      <c r="C378" s="3" t="s">
        <v>54</v>
      </c>
      <c r="D378" s="2" t="s">
        <v>48</v>
      </c>
      <c r="E378" s="3" t="s">
        <v>42</v>
      </c>
      <c r="F378" s="3">
        <f t="shared" ca="1" si="10"/>
        <v>2</v>
      </c>
      <c r="G378" s="4">
        <f t="shared" ca="1" si="11"/>
        <v>106</v>
      </c>
      <c r="H378" s="4">
        <f ca="1">+Data_TABLE[[#This Row],[Qty]]*Data_TABLE[[#This Row],[Unit Price]]</f>
        <v>212</v>
      </c>
      <c r="I378" s="7">
        <v>42120</v>
      </c>
      <c r="J378" s="10">
        <f>EOMONTH(Data_TABLE[[#This Row],[Date Sold]],0)</f>
        <v>42124</v>
      </c>
    </row>
    <row r="379" spans="2:10" x14ac:dyDescent="0.25">
      <c r="B379" s="1" t="s">
        <v>40</v>
      </c>
      <c r="C379" s="3" t="s">
        <v>55</v>
      </c>
      <c r="D379" s="2" t="s">
        <v>51</v>
      </c>
      <c r="E379" s="3" t="s">
        <v>45</v>
      </c>
      <c r="F379" s="3">
        <f t="shared" ca="1" si="10"/>
        <v>4</v>
      </c>
      <c r="G379" s="4">
        <f t="shared" ca="1" si="11"/>
        <v>68</v>
      </c>
      <c r="H379" s="4">
        <f ca="1">+Data_TABLE[[#This Row],[Qty]]*Data_TABLE[[#This Row],[Unit Price]]</f>
        <v>272</v>
      </c>
      <c r="I379" s="7">
        <v>42120</v>
      </c>
      <c r="J379" s="10">
        <f>EOMONTH(Data_TABLE[[#This Row],[Date Sold]],0)</f>
        <v>42124</v>
      </c>
    </row>
    <row r="380" spans="2:10" x14ac:dyDescent="0.25">
      <c r="B380" s="1" t="s">
        <v>40</v>
      </c>
      <c r="C380" s="3" t="s">
        <v>55</v>
      </c>
      <c r="D380" s="2" t="s">
        <v>49</v>
      </c>
      <c r="E380" s="3" t="s">
        <v>43</v>
      </c>
      <c r="F380" s="3">
        <f t="shared" ca="1" si="10"/>
        <v>4</v>
      </c>
      <c r="G380" s="4">
        <f t="shared" ca="1" si="11"/>
        <v>73</v>
      </c>
      <c r="H380" s="4">
        <f ca="1">+Data_TABLE[[#This Row],[Qty]]*Data_TABLE[[#This Row],[Unit Price]]</f>
        <v>292</v>
      </c>
      <c r="I380" s="7">
        <v>42120</v>
      </c>
      <c r="J380" s="10">
        <f>EOMONTH(Data_TABLE[[#This Row],[Date Sold]],0)</f>
        <v>42124</v>
      </c>
    </row>
    <row r="381" spans="2:10" x14ac:dyDescent="0.25">
      <c r="B381" s="1" t="s">
        <v>40</v>
      </c>
      <c r="C381" s="3" t="s">
        <v>56</v>
      </c>
      <c r="D381" s="2" t="s">
        <v>50</v>
      </c>
      <c r="E381" s="3" t="s">
        <v>44</v>
      </c>
      <c r="F381" s="3">
        <f t="shared" ca="1" si="10"/>
        <v>1</v>
      </c>
      <c r="G381" s="4">
        <f t="shared" ca="1" si="11"/>
        <v>189</v>
      </c>
      <c r="H381" s="4">
        <f ca="1">+Data_TABLE[[#This Row],[Qty]]*Data_TABLE[[#This Row],[Unit Price]]</f>
        <v>189</v>
      </c>
      <c r="I381" s="7">
        <v>42120</v>
      </c>
      <c r="J381" s="10">
        <f>EOMONTH(Data_TABLE[[#This Row],[Date Sold]],0)</f>
        <v>42124</v>
      </c>
    </row>
    <row r="382" spans="2:10" x14ac:dyDescent="0.25">
      <c r="B382" s="1" t="s">
        <v>40</v>
      </c>
      <c r="C382" s="3" t="s">
        <v>55</v>
      </c>
      <c r="D382" s="2" t="s">
        <v>51</v>
      </c>
      <c r="E382" s="3" t="s">
        <v>45</v>
      </c>
      <c r="F382" s="3">
        <f t="shared" ca="1" si="10"/>
        <v>1</v>
      </c>
      <c r="G382" s="4">
        <f t="shared" ca="1" si="11"/>
        <v>124</v>
      </c>
      <c r="H382" s="4">
        <f ca="1">+Data_TABLE[[#This Row],[Qty]]*Data_TABLE[[#This Row],[Unit Price]]</f>
        <v>124</v>
      </c>
      <c r="I382" s="7">
        <v>42120</v>
      </c>
      <c r="J382" s="10">
        <f>EOMONTH(Data_TABLE[[#This Row],[Date Sold]],0)</f>
        <v>42124</v>
      </c>
    </row>
    <row r="383" spans="2:10" x14ac:dyDescent="0.25">
      <c r="B383" s="1" t="s">
        <v>40</v>
      </c>
      <c r="C383" s="3" t="s">
        <v>55</v>
      </c>
      <c r="D383" s="2" t="s">
        <v>51</v>
      </c>
      <c r="E383" s="3" t="s">
        <v>45</v>
      </c>
      <c r="F383" s="3">
        <f t="shared" ca="1" si="10"/>
        <v>1</v>
      </c>
      <c r="G383" s="4">
        <f t="shared" ca="1" si="11"/>
        <v>105</v>
      </c>
      <c r="H383" s="4">
        <f ca="1">+Data_TABLE[[#This Row],[Qty]]*Data_TABLE[[#This Row],[Unit Price]]</f>
        <v>105</v>
      </c>
      <c r="I383" s="7">
        <v>42120</v>
      </c>
      <c r="J383" s="10">
        <f>EOMONTH(Data_TABLE[[#This Row],[Date Sold]],0)</f>
        <v>42124</v>
      </c>
    </row>
    <row r="384" spans="2:10" x14ac:dyDescent="0.25">
      <c r="B384" s="1" t="s">
        <v>40</v>
      </c>
      <c r="C384" s="3" t="s">
        <v>55</v>
      </c>
      <c r="D384" s="2" t="s">
        <v>51</v>
      </c>
      <c r="E384" s="3" t="s">
        <v>45</v>
      </c>
      <c r="F384" s="3">
        <f t="shared" ca="1" si="10"/>
        <v>5</v>
      </c>
      <c r="G384" s="4">
        <f t="shared" ca="1" si="11"/>
        <v>139</v>
      </c>
      <c r="H384" s="4">
        <f ca="1">+Data_TABLE[[#This Row],[Qty]]*Data_TABLE[[#This Row],[Unit Price]]</f>
        <v>695</v>
      </c>
      <c r="I384" s="7">
        <v>42120</v>
      </c>
      <c r="J384" s="10">
        <f>EOMONTH(Data_TABLE[[#This Row],[Date Sold]],0)</f>
        <v>42124</v>
      </c>
    </row>
    <row r="385" spans="2:10" x14ac:dyDescent="0.25">
      <c r="B385" s="1" t="s">
        <v>40</v>
      </c>
      <c r="C385" s="3" t="s">
        <v>56</v>
      </c>
      <c r="D385" s="2" t="s">
        <v>50</v>
      </c>
      <c r="E385" s="3" t="s">
        <v>44</v>
      </c>
      <c r="F385" s="3">
        <f t="shared" ca="1" si="10"/>
        <v>4</v>
      </c>
      <c r="G385" s="4">
        <f t="shared" ca="1" si="11"/>
        <v>130</v>
      </c>
      <c r="H385" s="4">
        <f ca="1">+Data_TABLE[[#This Row],[Qty]]*Data_TABLE[[#This Row],[Unit Price]]</f>
        <v>520</v>
      </c>
      <c r="I385" s="7">
        <v>42120</v>
      </c>
      <c r="J385" s="10">
        <f>EOMONTH(Data_TABLE[[#This Row],[Date Sold]],0)</f>
        <v>42124</v>
      </c>
    </row>
    <row r="386" spans="2:10" x14ac:dyDescent="0.25">
      <c r="B386" s="1" t="s">
        <v>40</v>
      </c>
      <c r="C386" s="3" t="s">
        <v>56</v>
      </c>
      <c r="D386" s="2" t="s">
        <v>52</v>
      </c>
      <c r="E386" s="3" t="s">
        <v>46</v>
      </c>
      <c r="F386" s="3">
        <f t="shared" ca="1" si="10"/>
        <v>4</v>
      </c>
      <c r="G386" s="4">
        <f t="shared" ca="1" si="11"/>
        <v>67</v>
      </c>
      <c r="H386" s="4">
        <f ca="1">+Data_TABLE[[#This Row],[Qty]]*Data_TABLE[[#This Row],[Unit Price]]</f>
        <v>268</v>
      </c>
      <c r="I386" s="7">
        <v>42120</v>
      </c>
      <c r="J386" s="10">
        <f>EOMONTH(Data_TABLE[[#This Row],[Date Sold]],0)</f>
        <v>42124</v>
      </c>
    </row>
    <row r="387" spans="2:10" x14ac:dyDescent="0.25">
      <c r="B387" s="1" t="s">
        <v>38</v>
      </c>
      <c r="C387" s="3" t="s">
        <v>56</v>
      </c>
      <c r="D387" s="2" t="s">
        <v>50</v>
      </c>
      <c r="E387" s="3" t="s">
        <v>44</v>
      </c>
      <c r="F387" s="3">
        <f t="shared" ca="1" si="10"/>
        <v>2</v>
      </c>
      <c r="G387" s="4">
        <f t="shared" ca="1" si="11"/>
        <v>130</v>
      </c>
      <c r="H387" s="4">
        <f ca="1">+Data_TABLE[[#This Row],[Qty]]*Data_TABLE[[#This Row],[Unit Price]]</f>
        <v>260</v>
      </c>
      <c r="I387" s="7">
        <v>42120</v>
      </c>
      <c r="J387" s="10">
        <f>EOMONTH(Data_TABLE[[#This Row],[Date Sold]],0)</f>
        <v>42124</v>
      </c>
    </row>
    <row r="388" spans="2:10" x14ac:dyDescent="0.25">
      <c r="B388" s="1" t="s">
        <v>39</v>
      </c>
      <c r="C388" s="3" t="s">
        <v>56</v>
      </c>
      <c r="D388" s="2" t="s">
        <v>52</v>
      </c>
      <c r="E388" s="3" t="s">
        <v>46</v>
      </c>
      <c r="F388" s="3">
        <f t="shared" ca="1" si="10"/>
        <v>5</v>
      </c>
      <c r="G388" s="4">
        <f t="shared" ca="1" si="11"/>
        <v>153</v>
      </c>
      <c r="H388" s="4">
        <f ca="1">+Data_TABLE[[#This Row],[Qty]]*Data_TABLE[[#This Row],[Unit Price]]</f>
        <v>765</v>
      </c>
      <c r="I388" s="7">
        <v>42120</v>
      </c>
      <c r="J388" s="10">
        <f>EOMONTH(Data_TABLE[[#This Row],[Date Sold]],0)</f>
        <v>42124</v>
      </c>
    </row>
    <row r="389" spans="2:10" x14ac:dyDescent="0.25">
      <c r="B389" s="1" t="s">
        <v>38</v>
      </c>
      <c r="C389" s="3" t="s">
        <v>56</v>
      </c>
      <c r="D389" s="2" t="s">
        <v>52</v>
      </c>
      <c r="E389" s="3" t="s">
        <v>46</v>
      </c>
      <c r="F389" s="3">
        <f t="shared" ca="1" si="10"/>
        <v>1</v>
      </c>
      <c r="G389" s="4">
        <f t="shared" ca="1" si="11"/>
        <v>168</v>
      </c>
      <c r="H389" s="4">
        <f ca="1">+Data_TABLE[[#This Row],[Qty]]*Data_TABLE[[#This Row],[Unit Price]]</f>
        <v>168</v>
      </c>
      <c r="I389" s="7">
        <v>42120</v>
      </c>
      <c r="J389" s="10">
        <f>EOMONTH(Data_TABLE[[#This Row],[Date Sold]],0)</f>
        <v>42124</v>
      </c>
    </row>
    <row r="390" spans="2:10" x14ac:dyDescent="0.25">
      <c r="B390" s="1" t="s">
        <v>36</v>
      </c>
      <c r="C390" s="3" t="s">
        <v>56</v>
      </c>
      <c r="D390" s="2" t="s">
        <v>50</v>
      </c>
      <c r="E390" s="3" t="s">
        <v>44</v>
      </c>
      <c r="F390" s="3">
        <f t="shared" ca="1" si="10"/>
        <v>4</v>
      </c>
      <c r="G390" s="4">
        <f t="shared" ca="1" si="11"/>
        <v>120</v>
      </c>
      <c r="H390" s="4">
        <f ca="1">+Data_TABLE[[#This Row],[Qty]]*Data_TABLE[[#This Row],[Unit Price]]</f>
        <v>480</v>
      </c>
      <c r="I390" s="7">
        <v>42120</v>
      </c>
      <c r="J390" s="10">
        <f>EOMONTH(Data_TABLE[[#This Row],[Date Sold]],0)</f>
        <v>42124</v>
      </c>
    </row>
    <row r="391" spans="2:10" x14ac:dyDescent="0.25">
      <c r="B391" s="1" t="s">
        <v>38</v>
      </c>
      <c r="C391" s="3" t="s">
        <v>56</v>
      </c>
      <c r="D391" s="2" t="s">
        <v>50</v>
      </c>
      <c r="E391" s="3" t="s">
        <v>44</v>
      </c>
      <c r="F391" s="3">
        <f t="shared" ca="1" si="10"/>
        <v>5</v>
      </c>
      <c r="G391" s="4">
        <f t="shared" ca="1" si="11"/>
        <v>121</v>
      </c>
      <c r="H391" s="4">
        <f ca="1">+Data_TABLE[[#This Row],[Qty]]*Data_TABLE[[#This Row],[Unit Price]]</f>
        <v>605</v>
      </c>
      <c r="I391" s="7">
        <v>42120</v>
      </c>
      <c r="J391" s="10">
        <f>EOMONTH(Data_TABLE[[#This Row],[Date Sold]],0)</f>
        <v>42124</v>
      </c>
    </row>
    <row r="392" spans="2:10" x14ac:dyDescent="0.25">
      <c r="B392" s="1" t="s">
        <v>36</v>
      </c>
      <c r="C392" s="3" t="s">
        <v>55</v>
      </c>
      <c r="D392" s="2" t="s">
        <v>49</v>
      </c>
      <c r="E392" s="3" t="s">
        <v>43</v>
      </c>
      <c r="F392" s="3">
        <f t="shared" ca="1" si="10"/>
        <v>1</v>
      </c>
      <c r="G392" s="4">
        <f t="shared" ca="1" si="11"/>
        <v>92</v>
      </c>
      <c r="H392" s="4">
        <f ca="1">+Data_TABLE[[#This Row],[Qty]]*Data_TABLE[[#This Row],[Unit Price]]</f>
        <v>92</v>
      </c>
      <c r="I392" s="7">
        <v>42120</v>
      </c>
      <c r="J392" s="10">
        <f>EOMONTH(Data_TABLE[[#This Row],[Date Sold]],0)</f>
        <v>42124</v>
      </c>
    </row>
    <row r="393" spans="2:10" x14ac:dyDescent="0.25">
      <c r="B393" s="1" t="s">
        <v>41</v>
      </c>
      <c r="C393" s="3" t="s">
        <v>56</v>
      </c>
      <c r="D393" s="2" t="s">
        <v>50</v>
      </c>
      <c r="E393" s="3" t="s">
        <v>44</v>
      </c>
      <c r="F393" s="3">
        <f t="shared" ca="1" si="10"/>
        <v>5</v>
      </c>
      <c r="G393" s="4">
        <f t="shared" ca="1" si="11"/>
        <v>139</v>
      </c>
      <c r="H393" s="4">
        <f ca="1">+Data_TABLE[[#This Row],[Qty]]*Data_TABLE[[#This Row],[Unit Price]]</f>
        <v>695</v>
      </c>
      <c r="I393" s="7">
        <v>42120</v>
      </c>
      <c r="J393" s="10">
        <f>EOMONTH(Data_TABLE[[#This Row],[Date Sold]],0)</f>
        <v>42124</v>
      </c>
    </row>
    <row r="394" spans="2:10" x14ac:dyDescent="0.25">
      <c r="B394" s="1" t="s">
        <v>36</v>
      </c>
      <c r="C394" s="3" t="s">
        <v>55</v>
      </c>
      <c r="D394" s="2" t="s">
        <v>51</v>
      </c>
      <c r="E394" s="3" t="s">
        <v>45</v>
      </c>
      <c r="F394" s="3">
        <f t="shared" ca="1" si="10"/>
        <v>2</v>
      </c>
      <c r="G394" s="4">
        <f t="shared" ca="1" si="11"/>
        <v>128</v>
      </c>
      <c r="H394" s="4">
        <f ca="1">+Data_TABLE[[#This Row],[Qty]]*Data_TABLE[[#This Row],[Unit Price]]</f>
        <v>256</v>
      </c>
      <c r="I394" s="7">
        <v>42120</v>
      </c>
      <c r="J394" s="10">
        <f>EOMONTH(Data_TABLE[[#This Row],[Date Sold]],0)</f>
        <v>42124</v>
      </c>
    </row>
    <row r="395" spans="2:10" x14ac:dyDescent="0.25">
      <c r="B395" s="1" t="s">
        <v>36</v>
      </c>
      <c r="C395" s="3" t="s">
        <v>55</v>
      </c>
      <c r="D395" s="2" t="s">
        <v>49</v>
      </c>
      <c r="E395" s="3" t="s">
        <v>43</v>
      </c>
      <c r="F395" s="3">
        <f t="shared" ca="1" si="10"/>
        <v>3</v>
      </c>
      <c r="G395" s="4">
        <f t="shared" ca="1" si="11"/>
        <v>142</v>
      </c>
      <c r="H395" s="4">
        <f ca="1">+Data_TABLE[[#This Row],[Qty]]*Data_TABLE[[#This Row],[Unit Price]]</f>
        <v>426</v>
      </c>
      <c r="I395" s="7">
        <v>42120</v>
      </c>
      <c r="J395" s="10">
        <f>EOMONTH(Data_TABLE[[#This Row],[Date Sold]],0)</f>
        <v>42124</v>
      </c>
    </row>
    <row r="396" spans="2:10" x14ac:dyDescent="0.25">
      <c r="B396" s="1" t="s">
        <v>37</v>
      </c>
      <c r="C396" s="3" t="s">
        <v>55</v>
      </c>
      <c r="D396" s="2" t="s">
        <v>49</v>
      </c>
      <c r="E396" s="3" t="s">
        <v>43</v>
      </c>
      <c r="F396" s="3">
        <f t="shared" ca="1" si="10"/>
        <v>3</v>
      </c>
      <c r="G396" s="4">
        <f t="shared" ca="1" si="11"/>
        <v>67</v>
      </c>
      <c r="H396" s="4">
        <f ca="1">+Data_TABLE[[#This Row],[Qty]]*Data_TABLE[[#This Row],[Unit Price]]</f>
        <v>201</v>
      </c>
      <c r="I396" s="7">
        <v>42120</v>
      </c>
      <c r="J396" s="10">
        <f>EOMONTH(Data_TABLE[[#This Row],[Date Sold]],0)</f>
        <v>42124</v>
      </c>
    </row>
    <row r="397" spans="2:10" x14ac:dyDescent="0.25">
      <c r="B397" s="1" t="s">
        <v>39</v>
      </c>
      <c r="C397" s="3" t="s">
        <v>54</v>
      </c>
      <c r="D397" s="2" t="s">
        <v>48</v>
      </c>
      <c r="E397" s="3" t="s">
        <v>42</v>
      </c>
      <c r="F397" s="3">
        <f t="shared" ca="1" si="10"/>
        <v>1</v>
      </c>
      <c r="G397" s="4">
        <f t="shared" ca="1" si="11"/>
        <v>185</v>
      </c>
      <c r="H397" s="4">
        <f ca="1">+Data_TABLE[[#This Row],[Qty]]*Data_TABLE[[#This Row],[Unit Price]]</f>
        <v>185</v>
      </c>
      <c r="I397" s="7">
        <v>42120</v>
      </c>
      <c r="J397" s="10">
        <f>EOMONTH(Data_TABLE[[#This Row],[Date Sold]],0)</f>
        <v>42124</v>
      </c>
    </row>
    <row r="398" spans="2:10" x14ac:dyDescent="0.25">
      <c r="B398" s="1" t="s">
        <v>36</v>
      </c>
      <c r="C398" s="3" t="s">
        <v>55</v>
      </c>
      <c r="D398" s="2" t="s">
        <v>49</v>
      </c>
      <c r="E398" s="3" t="s">
        <v>43</v>
      </c>
      <c r="F398" s="3">
        <f t="shared" ca="1" si="10"/>
        <v>1</v>
      </c>
      <c r="G398" s="4">
        <f t="shared" ca="1" si="11"/>
        <v>71</v>
      </c>
      <c r="H398" s="4">
        <f ca="1">+Data_TABLE[[#This Row],[Qty]]*Data_TABLE[[#This Row],[Unit Price]]</f>
        <v>71</v>
      </c>
      <c r="I398" s="7">
        <v>42120</v>
      </c>
      <c r="J398" s="10">
        <f>EOMONTH(Data_TABLE[[#This Row],[Date Sold]],0)</f>
        <v>42124</v>
      </c>
    </row>
    <row r="399" spans="2:10" x14ac:dyDescent="0.25">
      <c r="B399" s="1" t="s">
        <v>40</v>
      </c>
      <c r="C399" s="3" t="s">
        <v>55</v>
      </c>
      <c r="D399" s="2" t="s">
        <v>49</v>
      </c>
      <c r="E399" s="3" t="s">
        <v>43</v>
      </c>
      <c r="F399" s="3">
        <f t="shared" ca="1" si="10"/>
        <v>4</v>
      </c>
      <c r="G399" s="4">
        <f t="shared" ca="1" si="11"/>
        <v>128</v>
      </c>
      <c r="H399" s="4">
        <f ca="1">+Data_TABLE[[#This Row],[Qty]]*Data_TABLE[[#This Row],[Unit Price]]</f>
        <v>512</v>
      </c>
      <c r="I399" s="7">
        <v>42120</v>
      </c>
      <c r="J399" s="10">
        <f>EOMONTH(Data_TABLE[[#This Row],[Date Sold]],0)</f>
        <v>42124</v>
      </c>
    </row>
    <row r="400" spans="2:10" x14ac:dyDescent="0.25">
      <c r="B400" s="1" t="s">
        <v>36</v>
      </c>
      <c r="C400" s="3" t="s">
        <v>55</v>
      </c>
      <c r="D400" s="2" t="s">
        <v>51</v>
      </c>
      <c r="E400" s="3" t="s">
        <v>45</v>
      </c>
      <c r="F400" s="3">
        <f t="shared" ca="1" si="10"/>
        <v>4</v>
      </c>
      <c r="G400" s="4">
        <f t="shared" ca="1" si="11"/>
        <v>184</v>
      </c>
      <c r="H400" s="4">
        <f ca="1">+Data_TABLE[[#This Row],[Qty]]*Data_TABLE[[#This Row],[Unit Price]]</f>
        <v>736</v>
      </c>
      <c r="I400" s="7">
        <v>42120</v>
      </c>
      <c r="J400" s="10">
        <f>EOMONTH(Data_TABLE[[#This Row],[Date Sold]],0)</f>
        <v>42124</v>
      </c>
    </row>
    <row r="401" spans="2:10" x14ac:dyDescent="0.25">
      <c r="B401" s="1" t="s">
        <v>41</v>
      </c>
      <c r="C401" s="3" t="s">
        <v>55</v>
      </c>
      <c r="D401" s="2" t="s">
        <v>51</v>
      </c>
      <c r="E401" s="3" t="s">
        <v>45</v>
      </c>
      <c r="F401" s="3">
        <f t="shared" ca="1" si="10"/>
        <v>2</v>
      </c>
      <c r="G401" s="4">
        <f t="shared" ca="1" si="11"/>
        <v>127</v>
      </c>
      <c r="H401" s="4">
        <f ca="1">+Data_TABLE[[#This Row],[Qty]]*Data_TABLE[[#This Row],[Unit Price]]</f>
        <v>254</v>
      </c>
      <c r="I401" s="7">
        <v>42120</v>
      </c>
      <c r="J401" s="10">
        <f>EOMONTH(Data_TABLE[[#This Row],[Date Sold]],0)</f>
        <v>42124</v>
      </c>
    </row>
    <row r="402" spans="2:10" x14ac:dyDescent="0.25">
      <c r="B402" s="1" t="s">
        <v>38</v>
      </c>
      <c r="C402" s="3" t="s">
        <v>56</v>
      </c>
      <c r="D402" s="2" t="s">
        <v>52</v>
      </c>
      <c r="E402" s="3" t="s">
        <v>46</v>
      </c>
      <c r="F402" s="3">
        <f t="shared" ca="1" si="10"/>
        <v>4</v>
      </c>
      <c r="G402" s="4">
        <f t="shared" ca="1" si="11"/>
        <v>161</v>
      </c>
      <c r="H402" s="4">
        <f ca="1">+Data_TABLE[[#This Row],[Qty]]*Data_TABLE[[#This Row],[Unit Price]]</f>
        <v>644</v>
      </c>
      <c r="I402" s="7">
        <v>42120</v>
      </c>
      <c r="J402" s="10">
        <f>EOMONTH(Data_TABLE[[#This Row],[Date Sold]],0)</f>
        <v>42124</v>
      </c>
    </row>
    <row r="403" spans="2:10" x14ac:dyDescent="0.25">
      <c r="B403" s="1" t="s">
        <v>41</v>
      </c>
      <c r="C403" s="3" t="s">
        <v>55</v>
      </c>
      <c r="D403" s="2" t="s">
        <v>51</v>
      </c>
      <c r="E403" s="3" t="s">
        <v>45</v>
      </c>
      <c r="F403" s="3">
        <f t="shared" ca="1" si="10"/>
        <v>4</v>
      </c>
      <c r="G403" s="4">
        <f t="shared" ca="1" si="11"/>
        <v>82</v>
      </c>
      <c r="H403" s="4">
        <f ca="1">+Data_TABLE[[#This Row],[Qty]]*Data_TABLE[[#This Row],[Unit Price]]</f>
        <v>328</v>
      </c>
      <c r="I403" s="7">
        <v>42121</v>
      </c>
      <c r="J403" s="10">
        <f>EOMONTH(Data_TABLE[[#This Row],[Date Sold]],0)</f>
        <v>42124</v>
      </c>
    </row>
    <row r="404" spans="2:10" x14ac:dyDescent="0.25">
      <c r="B404" s="1" t="s">
        <v>37</v>
      </c>
      <c r="C404" s="3" t="s">
        <v>54</v>
      </c>
      <c r="D404" s="2" t="s">
        <v>48</v>
      </c>
      <c r="E404" s="3" t="s">
        <v>42</v>
      </c>
      <c r="F404" s="3">
        <f t="shared" ca="1" si="10"/>
        <v>1</v>
      </c>
      <c r="G404" s="4">
        <f t="shared" ca="1" si="11"/>
        <v>108</v>
      </c>
      <c r="H404" s="4">
        <f ca="1">+Data_TABLE[[#This Row],[Qty]]*Data_TABLE[[#This Row],[Unit Price]]</f>
        <v>108</v>
      </c>
      <c r="I404" s="7">
        <v>42121</v>
      </c>
      <c r="J404" s="10">
        <f>EOMONTH(Data_TABLE[[#This Row],[Date Sold]],0)</f>
        <v>42124</v>
      </c>
    </row>
    <row r="405" spans="2:10" x14ac:dyDescent="0.25">
      <c r="B405" s="1" t="s">
        <v>39</v>
      </c>
      <c r="C405" s="3" t="s">
        <v>54</v>
      </c>
      <c r="D405" s="2" t="s">
        <v>48</v>
      </c>
      <c r="E405" s="3" t="s">
        <v>42</v>
      </c>
      <c r="F405" s="3">
        <f t="shared" ca="1" si="10"/>
        <v>2</v>
      </c>
      <c r="G405" s="4">
        <f t="shared" ca="1" si="11"/>
        <v>96</v>
      </c>
      <c r="H405" s="4">
        <f ca="1">+Data_TABLE[[#This Row],[Qty]]*Data_TABLE[[#This Row],[Unit Price]]</f>
        <v>192</v>
      </c>
      <c r="I405" s="7">
        <v>42121</v>
      </c>
      <c r="J405" s="10">
        <f>EOMONTH(Data_TABLE[[#This Row],[Date Sold]],0)</f>
        <v>42124</v>
      </c>
    </row>
    <row r="406" spans="2:10" x14ac:dyDescent="0.25">
      <c r="B406" s="1" t="s">
        <v>38</v>
      </c>
      <c r="C406" s="3" t="s">
        <v>55</v>
      </c>
      <c r="D406" s="2" t="s">
        <v>51</v>
      </c>
      <c r="E406" s="3" t="s">
        <v>45</v>
      </c>
      <c r="F406" s="3">
        <f t="shared" ca="1" si="10"/>
        <v>1</v>
      </c>
      <c r="G406" s="4">
        <f t="shared" ca="1" si="11"/>
        <v>173</v>
      </c>
      <c r="H406" s="4">
        <f ca="1">+Data_TABLE[[#This Row],[Qty]]*Data_TABLE[[#This Row],[Unit Price]]</f>
        <v>173</v>
      </c>
      <c r="I406" s="7">
        <v>42121</v>
      </c>
      <c r="J406" s="10">
        <f>EOMONTH(Data_TABLE[[#This Row],[Date Sold]],0)</f>
        <v>42124</v>
      </c>
    </row>
    <row r="407" spans="2:10" x14ac:dyDescent="0.25">
      <c r="B407" s="1" t="s">
        <v>41</v>
      </c>
      <c r="C407" s="3" t="s">
        <v>55</v>
      </c>
      <c r="D407" s="2" t="s">
        <v>49</v>
      </c>
      <c r="E407" s="3" t="s">
        <v>43</v>
      </c>
      <c r="F407" s="3">
        <f t="shared" ca="1" si="10"/>
        <v>3</v>
      </c>
      <c r="G407" s="4">
        <f t="shared" ca="1" si="11"/>
        <v>150</v>
      </c>
      <c r="H407" s="4">
        <f ca="1">+Data_TABLE[[#This Row],[Qty]]*Data_TABLE[[#This Row],[Unit Price]]</f>
        <v>450</v>
      </c>
      <c r="I407" s="7">
        <v>42121</v>
      </c>
      <c r="J407" s="10">
        <f>EOMONTH(Data_TABLE[[#This Row],[Date Sold]],0)</f>
        <v>42124</v>
      </c>
    </row>
    <row r="408" spans="2:10" x14ac:dyDescent="0.25">
      <c r="B408" s="1" t="s">
        <v>36</v>
      </c>
      <c r="C408" s="3" t="s">
        <v>56</v>
      </c>
      <c r="D408" s="2" t="s">
        <v>50</v>
      </c>
      <c r="E408" s="3" t="s">
        <v>44</v>
      </c>
      <c r="F408" s="3">
        <f t="shared" ca="1" si="10"/>
        <v>2</v>
      </c>
      <c r="G408" s="4">
        <f t="shared" ca="1" si="11"/>
        <v>154</v>
      </c>
      <c r="H408" s="4">
        <f ca="1">+Data_TABLE[[#This Row],[Qty]]*Data_TABLE[[#This Row],[Unit Price]]</f>
        <v>308</v>
      </c>
      <c r="I408" s="7">
        <v>42121</v>
      </c>
      <c r="J408" s="10">
        <f>EOMONTH(Data_TABLE[[#This Row],[Date Sold]],0)</f>
        <v>42124</v>
      </c>
    </row>
    <row r="409" spans="2:10" x14ac:dyDescent="0.25">
      <c r="B409" s="1" t="s">
        <v>38</v>
      </c>
      <c r="C409" s="3" t="s">
        <v>54</v>
      </c>
      <c r="D409" s="2" t="s">
        <v>48</v>
      </c>
      <c r="E409" s="3" t="s">
        <v>42</v>
      </c>
      <c r="F409" s="3">
        <f t="shared" ca="1" si="10"/>
        <v>5</v>
      </c>
      <c r="G409" s="4">
        <f t="shared" ca="1" si="11"/>
        <v>64</v>
      </c>
      <c r="H409" s="4">
        <f ca="1">+Data_TABLE[[#This Row],[Qty]]*Data_TABLE[[#This Row],[Unit Price]]</f>
        <v>320</v>
      </c>
      <c r="I409" s="7">
        <v>42121</v>
      </c>
      <c r="J409" s="10">
        <f>EOMONTH(Data_TABLE[[#This Row],[Date Sold]],0)</f>
        <v>42124</v>
      </c>
    </row>
    <row r="410" spans="2:10" x14ac:dyDescent="0.25">
      <c r="B410" s="1" t="s">
        <v>40</v>
      </c>
      <c r="C410" s="3" t="s">
        <v>55</v>
      </c>
      <c r="D410" s="2" t="s">
        <v>51</v>
      </c>
      <c r="E410" s="3" t="s">
        <v>45</v>
      </c>
      <c r="F410" s="3">
        <f t="shared" ca="1" si="10"/>
        <v>5</v>
      </c>
      <c r="G410" s="4">
        <f t="shared" ca="1" si="11"/>
        <v>181</v>
      </c>
      <c r="H410" s="4">
        <f ca="1">+Data_TABLE[[#This Row],[Qty]]*Data_TABLE[[#This Row],[Unit Price]]</f>
        <v>905</v>
      </c>
      <c r="I410" s="7">
        <v>42121</v>
      </c>
      <c r="J410" s="10">
        <f>EOMONTH(Data_TABLE[[#This Row],[Date Sold]],0)</f>
        <v>42124</v>
      </c>
    </row>
    <row r="411" spans="2:10" x14ac:dyDescent="0.25">
      <c r="B411" s="1" t="s">
        <v>37</v>
      </c>
      <c r="C411" s="3" t="s">
        <v>56</v>
      </c>
      <c r="D411" s="2" t="s">
        <v>52</v>
      </c>
      <c r="E411" s="3" t="s">
        <v>46</v>
      </c>
      <c r="F411" s="3">
        <f t="shared" ca="1" si="10"/>
        <v>2</v>
      </c>
      <c r="G411" s="4">
        <f t="shared" ca="1" si="11"/>
        <v>161</v>
      </c>
      <c r="H411" s="4">
        <f ca="1">+Data_TABLE[[#This Row],[Qty]]*Data_TABLE[[#This Row],[Unit Price]]</f>
        <v>322</v>
      </c>
      <c r="I411" s="7">
        <v>42121</v>
      </c>
      <c r="J411" s="10">
        <f>EOMONTH(Data_TABLE[[#This Row],[Date Sold]],0)</f>
        <v>42124</v>
      </c>
    </row>
    <row r="412" spans="2:10" x14ac:dyDescent="0.25">
      <c r="B412" s="1" t="s">
        <v>40</v>
      </c>
      <c r="C412" s="3" t="s">
        <v>55</v>
      </c>
      <c r="D412" s="2" t="s">
        <v>49</v>
      </c>
      <c r="E412" s="3" t="s">
        <v>43</v>
      </c>
      <c r="F412" s="3">
        <f t="shared" ca="1" si="10"/>
        <v>3</v>
      </c>
      <c r="G412" s="4">
        <f t="shared" ca="1" si="11"/>
        <v>117</v>
      </c>
      <c r="H412" s="4">
        <f ca="1">+Data_TABLE[[#This Row],[Qty]]*Data_TABLE[[#This Row],[Unit Price]]</f>
        <v>351</v>
      </c>
      <c r="I412" s="7">
        <v>42121</v>
      </c>
      <c r="J412" s="10">
        <f>EOMONTH(Data_TABLE[[#This Row],[Date Sold]],0)</f>
        <v>42124</v>
      </c>
    </row>
    <row r="413" spans="2:10" x14ac:dyDescent="0.25">
      <c r="B413" s="1" t="s">
        <v>38</v>
      </c>
      <c r="C413" s="3" t="s">
        <v>54</v>
      </c>
      <c r="D413" s="2" t="s">
        <v>48</v>
      </c>
      <c r="E413" s="3" t="s">
        <v>42</v>
      </c>
      <c r="F413" s="3">
        <f t="shared" ca="1" si="10"/>
        <v>1</v>
      </c>
      <c r="G413" s="4">
        <f t="shared" ca="1" si="11"/>
        <v>196</v>
      </c>
      <c r="H413" s="4">
        <f ca="1">+Data_TABLE[[#This Row],[Qty]]*Data_TABLE[[#This Row],[Unit Price]]</f>
        <v>196</v>
      </c>
      <c r="I413" s="7">
        <v>42121</v>
      </c>
      <c r="J413" s="10">
        <f>EOMONTH(Data_TABLE[[#This Row],[Date Sold]],0)</f>
        <v>42124</v>
      </c>
    </row>
    <row r="414" spans="2:10" x14ac:dyDescent="0.25">
      <c r="B414" s="1" t="s">
        <v>38</v>
      </c>
      <c r="C414" s="3" t="s">
        <v>54</v>
      </c>
      <c r="D414" s="2" t="s">
        <v>48</v>
      </c>
      <c r="E414" s="3" t="s">
        <v>42</v>
      </c>
      <c r="F414" s="3">
        <f t="shared" ca="1" si="10"/>
        <v>1</v>
      </c>
      <c r="G414" s="4">
        <f t="shared" ca="1" si="11"/>
        <v>180</v>
      </c>
      <c r="H414" s="4">
        <f ca="1">+Data_TABLE[[#This Row],[Qty]]*Data_TABLE[[#This Row],[Unit Price]]</f>
        <v>180</v>
      </c>
      <c r="I414" s="7">
        <v>42121</v>
      </c>
      <c r="J414" s="10">
        <f>EOMONTH(Data_TABLE[[#This Row],[Date Sold]],0)</f>
        <v>42124</v>
      </c>
    </row>
    <row r="415" spans="2:10" x14ac:dyDescent="0.25">
      <c r="B415" s="1" t="s">
        <v>37</v>
      </c>
      <c r="C415" s="3" t="s">
        <v>54</v>
      </c>
      <c r="D415" s="2" t="s">
        <v>48</v>
      </c>
      <c r="E415" s="3" t="s">
        <v>42</v>
      </c>
      <c r="F415" s="3">
        <f t="shared" ca="1" si="10"/>
        <v>4</v>
      </c>
      <c r="G415" s="4">
        <f t="shared" ca="1" si="11"/>
        <v>90</v>
      </c>
      <c r="H415" s="4">
        <f ca="1">+Data_TABLE[[#This Row],[Qty]]*Data_TABLE[[#This Row],[Unit Price]]</f>
        <v>360</v>
      </c>
      <c r="I415" s="7">
        <v>42121</v>
      </c>
      <c r="J415" s="10">
        <f>EOMONTH(Data_TABLE[[#This Row],[Date Sold]],0)</f>
        <v>42124</v>
      </c>
    </row>
    <row r="416" spans="2:10" x14ac:dyDescent="0.25">
      <c r="B416" s="1" t="s">
        <v>40</v>
      </c>
      <c r="C416" s="3" t="s">
        <v>54</v>
      </c>
      <c r="D416" s="2" t="s">
        <v>48</v>
      </c>
      <c r="E416" s="3" t="s">
        <v>42</v>
      </c>
      <c r="F416" s="3">
        <f t="shared" ca="1" si="10"/>
        <v>4</v>
      </c>
      <c r="G416" s="4">
        <f t="shared" ca="1" si="11"/>
        <v>145</v>
      </c>
      <c r="H416" s="4">
        <f ca="1">+Data_TABLE[[#This Row],[Qty]]*Data_TABLE[[#This Row],[Unit Price]]</f>
        <v>580</v>
      </c>
      <c r="I416" s="7">
        <v>42121</v>
      </c>
      <c r="J416" s="10">
        <f>EOMONTH(Data_TABLE[[#This Row],[Date Sold]],0)</f>
        <v>42124</v>
      </c>
    </row>
    <row r="417" spans="2:10" x14ac:dyDescent="0.25">
      <c r="B417" s="1" t="s">
        <v>40</v>
      </c>
      <c r="C417" s="3" t="s">
        <v>54</v>
      </c>
      <c r="D417" s="2" t="s">
        <v>48</v>
      </c>
      <c r="E417" s="3" t="s">
        <v>42</v>
      </c>
      <c r="F417" s="3">
        <f t="shared" ca="1" si="10"/>
        <v>5</v>
      </c>
      <c r="G417" s="4">
        <f t="shared" ca="1" si="11"/>
        <v>130</v>
      </c>
      <c r="H417" s="4">
        <f ca="1">+Data_TABLE[[#This Row],[Qty]]*Data_TABLE[[#This Row],[Unit Price]]</f>
        <v>650</v>
      </c>
      <c r="I417" s="7">
        <v>42121</v>
      </c>
      <c r="J417" s="10">
        <f>EOMONTH(Data_TABLE[[#This Row],[Date Sold]],0)</f>
        <v>42124</v>
      </c>
    </row>
    <row r="418" spans="2:10" x14ac:dyDescent="0.25">
      <c r="B418" s="1" t="s">
        <v>40</v>
      </c>
      <c r="C418" s="3" t="s">
        <v>55</v>
      </c>
      <c r="D418" s="2" t="s">
        <v>51</v>
      </c>
      <c r="E418" s="3" t="s">
        <v>45</v>
      </c>
      <c r="F418" s="3">
        <f t="shared" ca="1" si="10"/>
        <v>3</v>
      </c>
      <c r="G418" s="4">
        <f t="shared" ca="1" si="11"/>
        <v>141</v>
      </c>
      <c r="H418" s="4">
        <f ca="1">+Data_TABLE[[#This Row],[Qty]]*Data_TABLE[[#This Row],[Unit Price]]</f>
        <v>423</v>
      </c>
      <c r="I418" s="7">
        <v>42121</v>
      </c>
      <c r="J418" s="10">
        <f>EOMONTH(Data_TABLE[[#This Row],[Date Sold]],0)</f>
        <v>42124</v>
      </c>
    </row>
    <row r="419" spans="2:10" x14ac:dyDescent="0.25">
      <c r="B419" s="1" t="s">
        <v>40</v>
      </c>
      <c r="C419" s="3" t="s">
        <v>56</v>
      </c>
      <c r="D419" s="2" t="s">
        <v>52</v>
      </c>
      <c r="E419" s="3" t="s">
        <v>46</v>
      </c>
      <c r="F419" s="3">
        <f t="shared" ca="1" si="10"/>
        <v>3</v>
      </c>
      <c r="G419" s="4">
        <f t="shared" ca="1" si="11"/>
        <v>117</v>
      </c>
      <c r="H419" s="4">
        <f ca="1">+Data_TABLE[[#This Row],[Qty]]*Data_TABLE[[#This Row],[Unit Price]]</f>
        <v>351</v>
      </c>
      <c r="I419" s="7">
        <v>42121</v>
      </c>
      <c r="J419" s="10">
        <f>EOMONTH(Data_TABLE[[#This Row],[Date Sold]],0)</f>
        <v>42124</v>
      </c>
    </row>
    <row r="420" spans="2:10" x14ac:dyDescent="0.25">
      <c r="B420" s="1" t="s">
        <v>40</v>
      </c>
      <c r="C420" s="3" t="s">
        <v>54</v>
      </c>
      <c r="D420" s="2" t="s">
        <v>48</v>
      </c>
      <c r="E420" s="3" t="s">
        <v>42</v>
      </c>
      <c r="F420" s="3">
        <f t="shared" ca="1" si="10"/>
        <v>2</v>
      </c>
      <c r="G420" s="4">
        <f t="shared" ca="1" si="11"/>
        <v>79</v>
      </c>
      <c r="H420" s="4">
        <f ca="1">+Data_TABLE[[#This Row],[Qty]]*Data_TABLE[[#This Row],[Unit Price]]</f>
        <v>158</v>
      </c>
      <c r="I420" s="7">
        <v>42121</v>
      </c>
      <c r="J420" s="10">
        <f>EOMONTH(Data_TABLE[[#This Row],[Date Sold]],0)</f>
        <v>42124</v>
      </c>
    </row>
    <row r="421" spans="2:10" x14ac:dyDescent="0.25">
      <c r="B421" s="1" t="s">
        <v>40</v>
      </c>
      <c r="C421" s="3" t="s">
        <v>54</v>
      </c>
      <c r="D421" s="2" t="s">
        <v>48</v>
      </c>
      <c r="E421" s="3" t="s">
        <v>42</v>
      </c>
      <c r="F421" s="3">
        <f t="shared" ca="1" si="10"/>
        <v>2</v>
      </c>
      <c r="G421" s="4">
        <f t="shared" ca="1" si="11"/>
        <v>136</v>
      </c>
      <c r="H421" s="4">
        <f ca="1">+Data_TABLE[[#This Row],[Qty]]*Data_TABLE[[#This Row],[Unit Price]]</f>
        <v>272</v>
      </c>
      <c r="I421" s="7">
        <v>42121</v>
      </c>
      <c r="J421" s="10">
        <f>EOMONTH(Data_TABLE[[#This Row],[Date Sold]],0)</f>
        <v>42124</v>
      </c>
    </row>
    <row r="422" spans="2:10" x14ac:dyDescent="0.25">
      <c r="B422" s="1" t="s">
        <v>40</v>
      </c>
      <c r="C422" s="3" t="s">
        <v>56</v>
      </c>
      <c r="D422" s="2" t="s">
        <v>52</v>
      </c>
      <c r="E422" s="3" t="s">
        <v>46</v>
      </c>
      <c r="F422" s="3">
        <f t="shared" ca="1" si="10"/>
        <v>2</v>
      </c>
      <c r="G422" s="4">
        <f t="shared" ca="1" si="11"/>
        <v>123</v>
      </c>
      <c r="H422" s="4">
        <f ca="1">+Data_TABLE[[#This Row],[Qty]]*Data_TABLE[[#This Row],[Unit Price]]</f>
        <v>246</v>
      </c>
      <c r="I422" s="7">
        <v>42121</v>
      </c>
      <c r="J422" s="10">
        <f>EOMONTH(Data_TABLE[[#This Row],[Date Sold]],0)</f>
        <v>42124</v>
      </c>
    </row>
    <row r="423" spans="2:10" x14ac:dyDescent="0.25">
      <c r="B423" s="1" t="s">
        <v>40</v>
      </c>
      <c r="C423" s="3" t="s">
        <v>54</v>
      </c>
      <c r="D423" s="2" t="s">
        <v>48</v>
      </c>
      <c r="E423" s="3" t="s">
        <v>42</v>
      </c>
      <c r="F423" s="3">
        <f t="shared" ca="1" si="10"/>
        <v>5</v>
      </c>
      <c r="G423" s="4">
        <f t="shared" ca="1" si="11"/>
        <v>145</v>
      </c>
      <c r="H423" s="4">
        <f ca="1">+Data_TABLE[[#This Row],[Qty]]*Data_TABLE[[#This Row],[Unit Price]]</f>
        <v>725</v>
      </c>
      <c r="I423" s="7">
        <v>42121</v>
      </c>
      <c r="J423" s="10">
        <f>EOMONTH(Data_TABLE[[#This Row],[Date Sold]],0)</f>
        <v>42124</v>
      </c>
    </row>
    <row r="424" spans="2:10" x14ac:dyDescent="0.25">
      <c r="B424" s="1" t="s">
        <v>41</v>
      </c>
      <c r="C424" s="3" t="s">
        <v>56</v>
      </c>
      <c r="D424" s="2" t="s">
        <v>50</v>
      </c>
      <c r="E424" s="3" t="s">
        <v>44</v>
      </c>
      <c r="F424" s="3">
        <f t="shared" ca="1" si="10"/>
        <v>2</v>
      </c>
      <c r="G424" s="4">
        <f t="shared" ca="1" si="11"/>
        <v>118</v>
      </c>
      <c r="H424" s="4">
        <f ca="1">+Data_TABLE[[#This Row],[Qty]]*Data_TABLE[[#This Row],[Unit Price]]</f>
        <v>236</v>
      </c>
      <c r="I424" s="7">
        <v>42121</v>
      </c>
      <c r="J424" s="10">
        <f>EOMONTH(Data_TABLE[[#This Row],[Date Sold]],0)</f>
        <v>42124</v>
      </c>
    </row>
    <row r="425" spans="2:10" x14ac:dyDescent="0.25">
      <c r="B425" s="1" t="s">
        <v>39</v>
      </c>
      <c r="C425" s="3" t="s">
        <v>54</v>
      </c>
      <c r="D425" s="2" t="s">
        <v>48</v>
      </c>
      <c r="E425" s="3" t="s">
        <v>42</v>
      </c>
      <c r="F425" s="3">
        <f t="shared" ca="1" si="10"/>
        <v>1</v>
      </c>
      <c r="G425" s="4">
        <f t="shared" ca="1" si="11"/>
        <v>77</v>
      </c>
      <c r="H425" s="4">
        <f ca="1">+Data_TABLE[[#This Row],[Qty]]*Data_TABLE[[#This Row],[Unit Price]]</f>
        <v>77</v>
      </c>
      <c r="I425" s="7">
        <v>42121</v>
      </c>
      <c r="J425" s="10">
        <f>EOMONTH(Data_TABLE[[#This Row],[Date Sold]],0)</f>
        <v>42124</v>
      </c>
    </row>
    <row r="426" spans="2:10" x14ac:dyDescent="0.25">
      <c r="B426" s="1" t="s">
        <v>38</v>
      </c>
      <c r="C426" s="3" t="s">
        <v>55</v>
      </c>
      <c r="D426" s="2" t="s">
        <v>49</v>
      </c>
      <c r="E426" s="3" t="s">
        <v>43</v>
      </c>
      <c r="F426" s="3">
        <f t="shared" ca="1" si="10"/>
        <v>1</v>
      </c>
      <c r="G426" s="4">
        <f t="shared" ca="1" si="11"/>
        <v>184</v>
      </c>
      <c r="H426" s="4">
        <f ca="1">+Data_TABLE[[#This Row],[Qty]]*Data_TABLE[[#This Row],[Unit Price]]</f>
        <v>184</v>
      </c>
      <c r="I426" s="7">
        <v>42121</v>
      </c>
      <c r="J426" s="10">
        <f>EOMONTH(Data_TABLE[[#This Row],[Date Sold]],0)</f>
        <v>42124</v>
      </c>
    </row>
    <row r="427" spans="2:10" x14ac:dyDescent="0.25">
      <c r="B427" s="1" t="s">
        <v>39</v>
      </c>
      <c r="C427" s="3" t="s">
        <v>55</v>
      </c>
      <c r="D427" s="2" t="s">
        <v>51</v>
      </c>
      <c r="E427" s="3" t="s">
        <v>45</v>
      </c>
      <c r="F427" s="3">
        <f t="shared" ca="1" si="10"/>
        <v>2</v>
      </c>
      <c r="G427" s="4">
        <f t="shared" ca="1" si="11"/>
        <v>112</v>
      </c>
      <c r="H427" s="4">
        <f ca="1">+Data_TABLE[[#This Row],[Qty]]*Data_TABLE[[#This Row],[Unit Price]]</f>
        <v>224</v>
      </c>
      <c r="I427" s="7">
        <v>42121</v>
      </c>
      <c r="J427" s="10">
        <f>EOMONTH(Data_TABLE[[#This Row],[Date Sold]],0)</f>
        <v>42124</v>
      </c>
    </row>
    <row r="428" spans="2:10" x14ac:dyDescent="0.25">
      <c r="B428" s="1" t="s">
        <v>40</v>
      </c>
      <c r="C428" s="3" t="s">
        <v>56</v>
      </c>
      <c r="D428" s="2" t="s">
        <v>52</v>
      </c>
      <c r="E428" s="3" t="s">
        <v>46</v>
      </c>
      <c r="F428" s="3">
        <f t="shared" ca="1" si="10"/>
        <v>5</v>
      </c>
      <c r="G428" s="4">
        <f t="shared" ca="1" si="11"/>
        <v>79</v>
      </c>
      <c r="H428" s="4">
        <f ca="1">+Data_TABLE[[#This Row],[Qty]]*Data_TABLE[[#This Row],[Unit Price]]</f>
        <v>395</v>
      </c>
      <c r="I428" s="7">
        <v>42121</v>
      </c>
      <c r="J428" s="10">
        <f>EOMONTH(Data_TABLE[[#This Row],[Date Sold]],0)</f>
        <v>42124</v>
      </c>
    </row>
    <row r="429" spans="2:10" x14ac:dyDescent="0.25">
      <c r="B429" s="1" t="s">
        <v>41</v>
      </c>
      <c r="C429" s="3" t="s">
        <v>56</v>
      </c>
      <c r="D429" s="2" t="s">
        <v>50</v>
      </c>
      <c r="E429" s="3" t="s">
        <v>44</v>
      </c>
      <c r="F429" s="3">
        <f t="shared" ca="1" si="10"/>
        <v>2</v>
      </c>
      <c r="G429" s="4">
        <f t="shared" ca="1" si="11"/>
        <v>181</v>
      </c>
      <c r="H429" s="4">
        <f ca="1">+Data_TABLE[[#This Row],[Qty]]*Data_TABLE[[#This Row],[Unit Price]]</f>
        <v>362</v>
      </c>
      <c r="I429" s="7">
        <v>42121</v>
      </c>
      <c r="J429" s="10">
        <f>EOMONTH(Data_TABLE[[#This Row],[Date Sold]],0)</f>
        <v>42124</v>
      </c>
    </row>
    <row r="430" spans="2:10" x14ac:dyDescent="0.25">
      <c r="B430" s="1" t="s">
        <v>38</v>
      </c>
      <c r="C430" s="3" t="s">
        <v>56</v>
      </c>
      <c r="D430" s="2" t="s">
        <v>52</v>
      </c>
      <c r="E430" s="3" t="s">
        <v>46</v>
      </c>
      <c r="F430" s="3">
        <f t="shared" ca="1" si="10"/>
        <v>4</v>
      </c>
      <c r="G430" s="4">
        <f t="shared" ca="1" si="11"/>
        <v>116</v>
      </c>
      <c r="H430" s="4">
        <f ca="1">+Data_TABLE[[#This Row],[Qty]]*Data_TABLE[[#This Row],[Unit Price]]</f>
        <v>464</v>
      </c>
      <c r="I430" s="7">
        <v>42121</v>
      </c>
      <c r="J430" s="10">
        <f>EOMONTH(Data_TABLE[[#This Row],[Date Sold]],0)</f>
        <v>42124</v>
      </c>
    </row>
    <row r="431" spans="2:10" x14ac:dyDescent="0.25">
      <c r="B431" s="1" t="s">
        <v>38</v>
      </c>
      <c r="C431" s="3" t="s">
        <v>56</v>
      </c>
      <c r="D431" s="2" t="s">
        <v>50</v>
      </c>
      <c r="E431" s="3" t="s">
        <v>44</v>
      </c>
      <c r="F431" s="3">
        <f t="shared" ca="1" si="10"/>
        <v>3</v>
      </c>
      <c r="G431" s="4">
        <f t="shared" ca="1" si="11"/>
        <v>169</v>
      </c>
      <c r="H431" s="4">
        <f ca="1">+Data_TABLE[[#This Row],[Qty]]*Data_TABLE[[#This Row],[Unit Price]]</f>
        <v>507</v>
      </c>
      <c r="I431" s="7">
        <v>42121</v>
      </c>
      <c r="J431" s="10">
        <f>EOMONTH(Data_TABLE[[#This Row],[Date Sold]],0)</f>
        <v>42124</v>
      </c>
    </row>
    <row r="432" spans="2:10" x14ac:dyDescent="0.25">
      <c r="B432" s="1" t="s">
        <v>38</v>
      </c>
      <c r="C432" s="3" t="s">
        <v>56</v>
      </c>
      <c r="D432" s="2" t="s">
        <v>50</v>
      </c>
      <c r="E432" s="3" t="s">
        <v>44</v>
      </c>
      <c r="F432" s="3">
        <f t="shared" ca="1" si="10"/>
        <v>4</v>
      </c>
      <c r="G432" s="4">
        <f t="shared" ca="1" si="11"/>
        <v>70</v>
      </c>
      <c r="H432" s="4">
        <f ca="1">+Data_TABLE[[#This Row],[Qty]]*Data_TABLE[[#This Row],[Unit Price]]</f>
        <v>280</v>
      </c>
      <c r="I432" s="7">
        <v>42121</v>
      </c>
      <c r="J432" s="10">
        <f>EOMONTH(Data_TABLE[[#This Row],[Date Sold]],0)</f>
        <v>42124</v>
      </c>
    </row>
    <row r="433" spans="2:10" x14ac:dyDescent="0.25">
      <c r="B433" s="1" t="s">
        <v>36</v>
      </c>
      <c r="C433" s="3" t="s">
        <v>56</v>
      </c>
      <c r="D433" s="2" t="s">
        <v>52</v>
      </c>
      <c r="E433" s="3" t="s">
        <v>46</v>
      </c>
      <c r="F433" s="3">
        <f t="shared" ref="F433:F496" ca="1" si="12">RANDBETWEEN(1,5)</f>
        <v>2</v>
      </c>
      <c r="G433" s="4">
        <f t="shared" ref="G433:G496" ca="1" si="13">RANDBETWEEN(60,200)</f>
        <v>64</v>
      </c>
      <c r="H433" s="4">
        <f ca="1">+Data_TABLE[[#This Row],[Qty]]*Data_TABLE[[#This Row],[Unit Price]]</f>
        <v>128</v>
      </c>
      <c r="I433" s="7">
        <v>42121</v>
      </c>
      <c r="J433" s="10">
        <f>EOMONTH(Data_TABLE[[#This Row],[Date Sold]],0)</f>
        <v>42124</v>
      </c>
    </row>
    <row r="434" spans="2:10" x14ac:dyDescent="0.25">
      <c r="B434" s="1" t="s">
        <v>39</v>
      </c>
      <c r="C434" s="3" t="s">
        <v>55</v>
      </c>
      <c r="D434" s="2" t="s">
        <v>51</v>
      </c>
      <c r="E434" s="3" t="s">
        <v>45</v>
      </c>
      <c r="F434" s="3">
        <f t="shared" ca="1" si="12"/>
        <v>4</v>
      </c>
      <c r="G434" s="4">
        <f t="shared" ca="1" si="13"/>
        <v>162</v>
      </c>
      <c r="H434" s="4">
        <f ca="1">+Data_TABLE[[#This Row],[Qty]]*Data_TABLE[[#This Row],[Unit Price]]</f>
        <v>648</v>
      </c>
      <c r="I434" s="7">
        <v>42121</v>
      </c>
      <c r="J434" s="10">
        <f>EOMONTH(Data_TABLE[[#This Row],[Date Sold]],0)</f>
        <v>42124</v>
      </c>
    </row>
    <row r="435" spans="2:10" x14ac:dyDescent="0.25">
      <c r="B435" s="1" t="s">
        <v>36</v>
      </c>
      <c r="C435" s="3" t="s">
        <v>56</v>
      </c>
      <c r="D435" s="2" t="s">
        <v>50</v>
      </c>
      <c r="E435" s="3" t="s">
        <v>44</v>
      </c>
      <c r="F435" s="3">
        <f t="shared" ca="1" si="12"/>
        <v>1</v>
      </c>
      <c r="G435" s="4">
        <f t="shared" ca="1" si="13"/>
        <v>167</v>
      </c>
      <c r="H435" s="4">
        <f ca="1">+Data_TABLE[[#This Row],[Qty]]*Data_TABLE[[#This Row],[Unit Price]]</f>
        <v>167</v>
      </c>
      <c r="I435" s="7">
        <v>42121</v>
      </c>
      <c r="J435" s="10">
        <f>EOMONTH(Data_TABLE[[#This Row],[Date Sold]],0)</f>
        <v>42124</v>
      </c>
    </row>
    <row r="436" spans="2:10" x14ac:dyDescent="0.25">
      <c r="B436" s="1" t="s">
        <v>41</v>
      </c>
      <c r="C436" s="3" t="s">
        <v>56</v>
      </c>
      <c r="D436" s="2" t="s">
        <v>50</v>
      </c>
      <c r="E436" s="3" t="s">
        <v>44</v>
      </c>
      <c r="F436" s="3">
        <f t="shared" ca="1" si="12"/>
        <v>2</v>
      </c>
      <c r="G436" s="4">
        <f t="shared" ca="1" si="13"/>
        <v>138</v>
      </c>
      <c r="H436" s="4">
        <f ca="1">+Data_TABLE[[#This Row],[Qty]]*Data_TABLE[[#This Row],[Unit Price]]</f>
        <v>276</v>
      </c>
      <c r="I436" s="7">
        <v>42121</v>
      </c>
      <c r="J436" s="10">
        <f>EOMONTH(Data_TABLE[[#This Row],[Date Sold]],0)</f>
        <v>42124</v>
      </c>
    </row>
    <row r="437" spans="2:10" x14ac:dyDescent="0.25">
      <c r="B437" s="1" t="s">
        <v>37</v>
      </c>
      <c r="C437" s="3" t="s">
        <v>56</v>
      </c>
      <c r="D437" s="2" t="s">
        <v>50</v>
      </c>
      <c r="E437" s="3" t="s">
        <v>44</v>
      </c>
      <c r="F437" s="3">
        <f t="shared" ca="1" si="12"/>
        <v>2</v>
      </c>
      <c r="G437" s="4">
        <f t="shared" ca="1" si="13"/>
        <v>86</v>
      </c>
      <c r="H437" s="4">
        <f ca="1">+Data_TABLE[[#This Row],[Qty]]*Data_TABLE[[#This Row],[Unit Price]]</f>
        <v>172</v>
      </c>
      <c r="I437" s="7">
        <v>42121</v>
      </c>
      <c r="J437" s="10">
        <f>EOMONTH(Data_TABLE[[#This Row],[Date Sold]],0)</f>
        <v>42124</v>
      </c>
    </row>
    <row r="438" spans="2:10" x14ac:dyDescent="0.25">
      <c r="B438" s="1" t="s">
        <v>39</v>
      </c>
      <c r="C438" s="3" t="s">
        <v>54</v>
      </c>
      <c r="D438" s="2" t="s">
        <v>48</v>
      </c>
      <c r="E438" s="3" t="s">
        <v>42</v>
      </c>
      <c r="F438" s="3">
        <f t="shared" ca="1" si="12"/>
        <v>3</v>
      </c>
      <c r="G438" s="4">
        <f t="shared" ca="1" si="13"/>
        <v>136</v>
      </c>
      <c r="H438" s="4">
        <f ca="1">+Data_TABLE[[#This Row],[Qty]]*Data_TABLE[[#This Row],[Unit Price]]</f>
        <v>408</v>
      </c>
      <c r="I438" s="7">
        <v>42121</v>
      </c>
      <c r="J438" s="10">
        <f>EOMONTH(Data_TABLE[[#This Row],[Date Sold]],0)</f>
        <v>42124</v>
      </c>
    </row>
    <row r="439" spans="2:10" x14ac:dyDescent="0.25">
      <c r="B439" s="1" t="s">
        <v>41</v>
      </c>
      <c r="C439" s="3" t="s">
        <v>56</v>
      </c>
      <c r="D439" s="2" t="s">
        <v>52</v>
      </c>
      <c r="E439" s="3" t="s">
        <v>46</v>
      </c>
      <c r="F439" s="3">
        <f t="shared" ca="1" si="12"/>
        <v>1</v>
      </c>
      <c r="G439" s="4">
        <f t="shared" ca="1" si="13"/>
        <v>149</v>
      </c>
      <c r="H439" s="4">
        <f ca="1">+Data_TABLE[[#This Row],[Qty]]*Data_TABLE[[#This Row],[Unit Price]]</f>
        <v>149</v>
      </c>
      <c r="I439" s="7">
        <v>42121</v>
      </c>
      <c r="J439" s="10">
        <f>EOMONTH(Data_TABLE[[#This Row],[Date Sold]],0)</f>
        <v>42124</v>
      </c>
    </row>
    <row r="440" spans="2:10" x14ac:dyDescent="0.25">
      <c r="B440" s="1" t="s">
        <v>37</v>
      </c>
      <c r="C440" s="3" t="s">
        <v>56</v>
      </c>
      <c r="D440" s="2" t="s">
        <v>52</v>
      </c>
      <c r="E440" s="3" t="s">
        <v>46</v>
      </c>
      <c r="F440" s="3">
        <f t="shared" ca="1" si="12"/>
        <v>1</v>
      </c>
      <c r="G440" s="4">
        <f t="shared" ca="1" si="13"/>
        <v>185</v>
      </c>
      <c r="H440" s="4">
        <f ca="1">+Data_TABLE[[#This Row],[Qty]]*Data_TABLE[[#This Row],[Unit Price]]</f>
        <v>185</v>
      </c>
      <c r="I440" s="7">
        <v>42121</v>
      </c>
      <c r="J440" s="10">
        <f>EOMONTH(Data_TABLE[[#This Row],[Date Sold]],0)</f>
        <v>42124</v>
      </c>
    </row>
    <row r="441" spans="2:10" x14ac:dyDescent="0.25">
      <c r="B441" s="1" t="s">
        <v>39</v>
      </c>
      <c r="C441" s="3" t="s">
        <v>55</v>
      </c>
      <c r="D441" s="2" t="s">
        <v>51</v>
      </c>
      <c r="E441" s="3" t="s">
        <v>45</v>
      </c>
      <c r="F441" s="3">
        <f t="shared" ca="1" si="12"/>
        <v>4</v>
      </c>
      <c r="G441" s="4">
        <f t="shared" ca="1" si="13"/>
        <v>154</v>
      </c>
      <c r="H441" s="4">
        <f ca="1">+Data_TABLE[[#This Row],[Qty]]*Data_TABLE[[#This Row],[Unit Price]]</f>
        <v>616</v>
      </c>
      <c r="I441" s="7">
        <v>42121</v>
      </c>
      <c r="J441" s="10">
        <f>EOMONTH(Data_TABLE[[#This Row],[Date Sold]],0)</f>
        <v>42124</v>
      </c>
    </row>
    <row r="442" spans="2:10" x14ac:dyDescent="0.25">
      <c r="B442" s="1" t="s">
        <v>39</v>
      </c>
      <c r="C442" s="3" t="s">
        <v>56</v>
      </c>
      <c r="D442" s="2" t="s">
        <v>50</v>
      </c>
      <c r="E442" s="3" t="s">
        <v>44</v>
      </c>
      <c r="F442" s="3">
        <f t="shared" ca="1" si="12"/>
        <v>4</v>
      </c>
      <c r="G442" s="4">
        <f t="shared" ca="1" si="13"/>
        <v>158</v>
      </c>
      <c r="H442" s="4">
        <f ca="1">+Data_TABLE[[#This Row],[Qty]]*Data_TABLE[[#This Row],[Unit Price]]</f>
        <v>632</v>
      </c>
      <c r="I442" s="7">
        <v>42121</v>
      </c>
      <c r="J442" s="10">
        <f>EOMONTH(Data_TABLE[[#This Row],[Date Sold]],0)</f>
        <v>42124</v>
      </c>
    </row>
    <row r="443" spans="2:10" x14ac:dyDescent="0.25">
      <c r="B443" s="1" t="s">
        <v>40</v>
      </c>
      <c r="C443" s="3" t="s">
        <v>56</v>
      </c>
      <c r="D443" s="2" t="s">
        <v>50</v>
      </c>
      <c r="E443" s="3" t="s">
        <v>44</v>
      </c>
      <c r="F443" s="3">
        <f t="shared" ca="1" si="12"/>
        <v>4</v>
      </c>
      <c r="G443" s="4">
        <f t="shared" ca="1" si="13"/>
        <v>94</v>
      </c>
      <c r="H443" s="4">
        <f ca="1">+Data_TABLE[[#This Row],[Qty]]*Data_TABLE[[#This Row],[Unit Price]]</f>
        <v>376</v>
      </c>
      <c r="I443" s="7">
        <v>42121</v>
      </c>
      <c r="J443" s="10">
        <f>EOMONTH(Data_TABLE[[#This Row],[Date Sold]],0)</f>
        <v>42124</v>
      </c>
    </row>
    <row r="444" spans="2:10" x14ac:dyDescent="0.25">
      <c r="B444" s="1" t="s">
        <v>36</v>
      </c>
      <c r="C444" s="3" t="s">
        <v>55</v>
      </c>
      <c r="D444" s="2" t="s">
        <v>51</v>
      </c>
      <c r="E444" s="3" t="s">
        <v>45</v>
      </c>
      <c r="F444" s="3">
        <f t="shared" ca="1" si="12"/>
        <v>1</v>
      </c>
      <c r="G444" s="4">
        <f t="shared" ca="1" si="13"/>
        <v>61</v>
      </c>
      <c r="H444" s="4">
        <f ca="1">+Data_TABLE[[#This Row],[Qty]]*Data_TABLE[[#This Row],[Unit Price]]</f>
        <v>61</v>
      </c>
      <c r="I444" s="7">
        <v>42121</v>
      </c>
      <c r="J444" s="10">
        <f>EOMONTH(Data_TABLE[[#This Row],[Date Sold]],0)</f>
        <v>42124</v>
      </c>
    </row>
    <row r="445" spans="2:10" x14ac:dyDescent="0.25">
      <c r="B445" s="1" t="s">
        <v>37</v>
      </c>
      <c r="C445" s="3" t="s">
        <v>56</v>
      </c>
      <c r="D445" s="2" t="s">
        <v>50</v>
      </c>
      <c r="E445" s="3" t="s">
        <v>44</v>
      </c>
      <c r="F445" s="3">
        <f t="shared" ca="1" si="12"/>
        <v>4</v>
      </c>
      <c r="G445" s="4">
        <f t="shared" ca="1" si="13"/>
        <v>126</v>
      </c>
      <c r="H445" s="4">
        <f ca="1">+Data_TABLE[[#This Row],[Qty]]*Data_TABLE[[#This Row],[Unit Price]]</f>
        <v>504</v>
      </c>
      <c r="I445" s="7">
        <v>42121</v>
      </c>
      <c r="J445" s="10">
        <f>EOMONTH(Data_TABLE[[#This Row],[Date Sold]],0)</f>
        <v>42124</v>
      </c>
    </row>
    <row r="446" spans="2:10" x14ac:dyDescent="0.25">
      <c r="B446" s="1" t="s">
        <v>39</v>
      </c>
      <c r="C446" s="3" t="s">
        <v>56</v>
      </c>
      <c r="D446" s="2" t="s">
        <v>50</v>
      </c>
      <c r="E446" s="3" t="s">
        <v>44</v>
      </c>
      <c r="F446" s="3">
        <f t="shared" ca="1" si="12"/>
        <v>2</v>
      </c>
      <c r="G446" s="4">
        <f t="shared" ca="1" si="13"/>
        <v>193</v>
      </c>
      <c r="H446" s="4">
        <f ca="1">+Data_TABLE[[#This Row],[Qty]]*Data_TABLE[[#This Row],[Unit Price]]</f>
        <v>386</v>
      </c>
      <c r="I446" s="7">
        <v>42121</v>
      </c>
      <c r="J446" s="10">
        <f>EOMONTH(Data_TABLE[[#This Row],[Date Sold]],0)</f>
        <v>42124</v>
      </c>
    </row>
    <row r="447" spans="2:10" x14ac:dyDescent="0.25">
      <c r="B447" s="1" t="s">
        <v>40</v>
      </c>
      <c r="C447" s="3" t="s">
        <v>55</v>
      </c>
      <c r="D447" s="2" t="s">
        <v>49</v>
      </c>
      <c r="E447" s="3" t="s">
        <v>43</v>
      </c>
      <c r="F447" s="3">
        <f t="shared" ca="1" si="12"/>
        <v>4</v>
      </c>
      <c r="G447" s="4">
        <f t="shared" ca="1" si="13"/>
        <v>184</v>
      </c>
      <c r="H447" s="4">
        <f ca="1">+Data_TABLE[[#This Row],[Qty]]*Data_TABLE[[#This Row],[Unit Price]]</f>
        <v>736</v>
      </c>
      <c r="I447" s="7">
        <v>42121</v>
      </c>
      <c r="J447" s="10">
        <f>EOMONTH(Data_TABLE[[#This Row],[Date Sold]],0)</f>
        <v>42124</v>
      </c>
    </row>
    <row r="448" spans="2:10" x14ac:dyDescent="0.25">
      <c r="B448" s="1" t="s">
        <v>40</v>
      </c>
      <c r="C448" s="3" t="s">
        <v>55</v>
      </c>
      <c r="D448" s="2" t="s">
        <v>49</v>
      </c>
      <c r="E448" s="3" t="s">
        <v>43</v>
      </c>
      <c r="F448" s="3">
        <f t="shared" ca="1" si="12"/>
        <v>2</v>
      </c>
      <c r="G448" s="4">
        <f t="shared" ca="1" si="13"/>
        <v>195</v>
      </c>
      <c r="H448" s="4">
        <f ca="1">+Data_TABLE[[#This Row],[Qty]]*Data_TABLE[[#This Row],[Unit Price]]</f>
        <v>390</v>
      </c>
      <c r="I448" s="7">
        <v>42121</v>
      </c>
      <c r="J448" s="10">
        <f>EOMONTH(Data_TABLE[[#This Row],[Date Sold]],0)</f>
        <v>42124</v>
      </c>
    </row>
    <row r="449" spans="2:10" x14ac:dyDescent="0.25">
      <c r="B449" s="1" t="s">
        <v>40</v>
      </c>
      <c r="C449" s="3" t="s">
        <v>54</v>
      </c>
      <c r="D449" s="2" t="s">
        <v>48</v>
      </c>
      <c r="E449" s="3" t="s">
        <v>42</v>
      </c>
      <c r="F449" s="3">
        <f t="shared" ca="1" si="12"/>
        <v>5</v>
      </c>
      <c r="G449" s="4">
        <f t="shared" ca="1" si="13"/>
        <v>111</v>
      </c>
      <c r="H449" s="4">
        <f ca="1">+Data_TABLE[[#This Row],[Qty]]*Data_TABLE[[#This Row],[Unit Price]]</f>
        <v>555</v>
      </c>
      <c r="I449" s="7">
        <v>42121</v>
      </c>
      <c r="J449" s="10">
        <f>EOMONTH(Data_TABLE[[#This Row],[Date Sold]],0)</f>
        <v>42124</v>
      </c>
    </row>
    <row r="450" spans="2:10" x14ac:dyDescent="0.25">
      <c r="B450" s="1" t="s">
        <v>40</v>
      </c>
      <c r="C450" s="3" t="s">
        <v>54</v>
      </c>
      <c r="D450" s="2" t="s">
        <v>48</v>
      </c>
      <c r="E450" s="3" t="s">
        <v>42</v>
      </c>
      <c r="F450" s="3">
        <f t="shared" ca="1" si="12"/>
        <v>2</v>
      </c>
      <c r="G450" s="4">
        <f t="shared" ca="1" si="13"/>
        <v>92</v>
      </c>
      <c r="H450" s="4">
        <f ca="1">+Data_TABLE[[#This Row],[Qty]]*Data_TABLE[[#This Row],[Unit Price]]</f>
        <v>184</v>
      </c>
      <c r="I450" s="7">
        <v>42121</v>
      </c>
      <c r="J450" s="10">
        <f>EOMONTH(Data_TABLE[[#This Row],[Date Sold]],0)</f>
        <v>42124</v>
      </c>
    </row>
    <row r="451" spans="2:10" x14ac:dyDescent="0.25">
      <c r="B451" s="1" t="s">
        <v>40</v>
      </c>
      <c r="C451" s="3" t="s">
        <v>55</v>
      </c>
      <c r="D451" s="2" t="s">
        <v>51</v>
      </c>
      <c r="E451" s="3" t="s">
        <v>45</v>
      </c>
      <c r="F451" s="3">
        <f t="shared" ca="1" si="12"/>
        <v>4</v>
      </c>
      <c r="G451" s="4">
        <f t="shared" ca="1" si="13"/>
        <v>85</v>
      </c>
      <c r="H451" s="4">
        <f ca="1">+Data_TABLE[[#This Row],[Qty]]*Data_TABLE[[#This Row],[Unit Price]]</f>
        <v>340</v>
      </c>
      <c r="I451" s="7">
        <v>42121</v>
      </c>
      <c r="J451" s="10">
        <f>EOMONTH(Data_TABLE[[#This Row],[Date Sold]],0)</f>
        <v>42124</v>
      </c>
    </row>
    <row r="452" spans="2:10" x14ac:dyDescent="0.25">
      <c r="B452" s="1" t="s">
        <v>36</v>
      </c>
      <c r="C452" s="3" t="s">
        <v>55</v>
      </c>
      <c r="D452" s="2" t="s">
        <v>49</v>
      </c>
      <c r="E452" s="3" t="s">
        <v>43</v>
      </c>
      <c r="F452" s="3">
        <f t="shared" ca="1" si="12"/>
        <v>1</v>
      </c>
      <c r="G452" s="4">
        <f t="shared" ca="1" si="13"/>
        <v>109</v>
      </c>
      <c r="H452" s="4">
        <f ca="1">+Data_TABLE[[#This Row],[Qty]]*Data_TABLE[[#This Row],[Unit Price]]</f>
        <v>109</v>
      </c>
      <c r="I452" s="7">
        <v>42121</v>
      </c>
      <c r="J452" s="10">
        <f>EOMONTH(Data_TABLE[[#This Row],[Date Sold]],0)</f>
        <v>42124</v>
      </c>
    </row>
    <row r="453" spans="2:10" x14ac:dyDescent="0.25">
      <c r="B453" s="1" t="s">
        <v>39</v>
      </c>
      <c r="C453" s="3" t="s">
        <v>55</v>
      </c>
      <c r="D453" s="2" t="s">
        <v>49</v>
      </c>
      <c r="E453" s="3" t="s">
        <v>43</v>
      </c>
      <c r="F453" s="3">
        <f t="shared" ca="1" si="12"/>
        <v>2</v>
      </c>
      <c r="G453" s="4">
        <f t="shared" ca="1" si="13"/>
        <v>187</v>
      </c>
      <c r="H453" s="4">
        <f ca="1">+Data_TABLE[[#This Row],[Qty]]*Data_TABLE[[#This Row],[Unit Price]]</f>
        <v>374</v>
      </c>
      <c r="I453" s="7">
        <v>42122</v>
      </c>
      <c r="J453" s="10">
        <f>EOMONTH(Data_TABLE[[#This Row],[Date Sold]],0)</f>
        <v>42124</v>
      </c>
    </row>
    <row r="454" spans="2:10" x14ac:dyDescent="0.25">
      <c r="B454" s="1" t="s">
        <v>37</v>
      </c>
      <c r="C454" s="3" t="s">
        <v>55</v>
      </c>
      <c r="D454" s="2" t="s">
        <v>51</v>
      </c>
      <c r="E454" s="3" t="s">
        <v>45</v>
      </c>
      <c r="F454" s="3">
        <f t="shared" ca="1" si="12"/>
        <v>2</v>
      </c>
      <c r="G454" s="4">
        <f t="shared" ca="1" si="13"/>
        <v>166</v>
      </c>
      <c r="H454" s="4">
        <f ca="1">+Data_TABLE[[#This Row],[Qty]]*Data_TABLE[[#This Row],[Unit Price]]</f>
        <v>332</v>
      </c>
      <c r="I454" s="7">
        <v>42122</v>
      </c>
      <c r="J454" s="10">
        <f>EOMONTH(Data_TABLE[[#This Row],[Date Sold]],0)</f>
        <v>42124</v>
      </c>
    </row>
    <row r="455" spans="2:10" x14ac:dyDescent="0.25">
      <c r="B455" s="1" t="s">
        <v>39</v>
      </c>
      <c r="C455" s="3" t="s">
        <v>56</v>
      </c>
      <c r="D455" s="2" t="s">
        <v>50</v>
      </c>
      <c r="E455" s="3" t="s">
        <v>44</v>
      </c>
      <c r="F455" s="3">
        <f t="shared" ca="1" si="12"/>
        <v>5</v>
      </c>
      <c r="G455" s="4">
        <f t="shared" ca="1" si="13"/>
        <v>94</v>
      </c>
      <c r="H455" s="4">
        <f ca="1">+Data_TABLE[[#This Row],[Qty]]*Data_TABLE[[#This Row],[Unit Price]]</f>
        <v>470</v>
      </c>
      <c r="I455" s="7">
        <v>42122</v>
      </c>
      <c r="J455" s="10">
        <f>EOMONTH(Data_TABLE[[#This Row],[Date Sold]],0)</f>
        <v>42124</v>
      </c>
    </row>
    <row r="456" spans="2:10" x14ac:dyDescent="0.25">
      <c r="B456" s="1" t="s">
        <v>40</v>
      </c>
      <c r="C456" s="3" t="s">
        <v>55</v>
      </c>
      <c r="D456" s="2" t="s">
        <v>51</v>
      </c>
      <c r="E456" s="3" t="s">
        <v>45</v>
      </c>
      <c r="F456" s="3">
        <f t="shared" ca="1" si="12"/>
        <v>3</v>
      </c>
      <c r="G456" s="4">
        <f t="shared" ca="1" si="13"/>
        <v>125</v>
      </c>
      <c r="H456" s="4">
        <f ca="1">+Data_TABLE[[#This Row],[Qty]]*Data_TABLE[[#This Row],[Unit Price]]</f>
        <v>375</v>
      </c>
      <c r="I456" s="7">
        <v>42122</v>
      </c>
      <c r="J456" s="10">
        <f>EOMONTH(Data_TABLE[[#This Row],[Date Sold]],0)</f>
        <v>42124</v>
      </c>
    </row>
    <row r="457" spans="2:10" x14ac:dyDescent="0.25">
      <c r="B457" s="1" t="s">
        <v>38</v>
      </c>
      <c r="C457" s="3" t="s">
        <v>56</v>
      </c>
      <c r="D457" s="2" t="s">
        <v>52</v>
      </c>
      <c r="E457" s="3" t="s">
        <v>46</v>
      </c>
      <c r="F457" s="3">
        <f t="shared" ca="1" si="12"/>
        <v>3</v>
      </c>
      <c r="G457" s="4">
        <f t="shared" ca="1" si="13"/>
        <v>77</v>
      </c>
      <c r="H457" s="4">
        <f ca="1">+Data_TABLE[[#This Row],[Qty]]*Data_TABLE[[#This Row],[Unit Price]]</f>
        <v>231</v>
      </c>
      <c r="I457" s="7">
        <v>42122</v>
      </c>
      <c r="J457" s="10">
        <f>EOMONTH(Data_TABLE[[#This Row],[Date Sold]],0)</f>
        <v>42124</v>
      </c>
    </row>
    <row r="458" spans="2:10" x14ac:dyDescent="0.25">
      <c r="B458" s="1" t="s">
        <v>39</v>
      </c>
      <c r="C458" s="3" t="s">
        <v>54</v>
      </c>
      <c r="D458" s="2" t="s">
        <v>48</v>
      </c>
      <c r="E458" s="3" t="s">
        <v>42</v>
      </c>
      <c r="F458" s="3">
        <f t="shared" ca="1" si="12"/>
        <v>5</v>
      </c>
      <c r="G458" s="4">
        <f t="shared" ca="1" si="13"/>
        <v>123</v>
      </c>
      <c r="H458" s="4">
        <f ca="1">+Data_TABLE[[#This Row],[Qty]]*Data_TABLE[[#This Row],[Unit Price]]</f>
        <v>615</v>
      </c>
      <c r="I458" s="7">
        <v>42122</v>
      </c>
      <c r="J458" s="10">
        <f>EOMONTH(Data_TABLE[[#This Row],[Date Sold]],0)</f>
        <v>42124</v>
      </c>
    </row>
    <row r="459" spans="2:10" x14ac:dyDescent="0.25">
      <c r="B459" s="1" t="s">
        <v>39</v>
      </c>
      <c r="C459" s="3" t="s">
        <v>55</v>
      </c>
      <c r="D459" s="2" t="s">
        <v>51</v>
      </c>
      <c r="E459" s="3" t="s">
        <v>45</v>
      </c>
      <c r="F459" s="3">
        <f t="shared" ca="1" si="12"/>
        <v>1</v>
      </c>
      <c r="G459" s="4">
        <f t="shared" ca="1" si="13"/>
        <v>106</v>
      </c>
      <c r="H459" s="4">
        <f ca="1">+Data_TABLE[[#This Row],[Qty]]*Data_TABLE[[#This Row],[Unit Price]]</f>
        <v>106</v>
      </c>
      <c r="I459" s="7">
        <v>42122</v>
      </c>
      <c r="J459" s="10">
        <f>EOMONTH(Data_TABLE[[#This Row],[Date Sold]],0)</f>
        <v>42124</v>
      </c>
    </row>
    <row r="460" spans="2:10" x14ac:dyDescent="0.25">
      <c r="B460" s="1" t="s">
        <v>39</v>
      </c>
      <c r="C460" s="3" t="s">
        <v>55</v>
      </c>
      <c r="D460" s="2" t="s">
        <v>51</v>
      </c>
      <c r="E460" s="3" t="s">
        <v>45</v>
      </c>
      <c r="F460" s="3">
        <f t="shared" ca="1" si="12"/>
        <v>5</v>
      </c>
      <c r="G460" s="4">
        <f t="shared" ca="1" si="13"/>
        <v>108</v>
      </c>
      <c r="H460" s="4">
        <f ca="1">+Data_TABLE[[#This Row],[Qty]]*Data_TABLE[[#This Row],[Unit Price]]</f>
        <v>540</v>
      </c>
      <c r="I460" s="7">
        <v>42122</v>
      </c>
      <c r="J460" s="10">
        <f>EOMONTH(Data_TABLE[[#This Row],[Date Sold]],0)</f>
        <v>42124</v>
      </c>
    </row>
    <row r="461" spans="2:10" x14ac:dyDescent="0.25">
      <c r="B461" s="1" t="s">
        <v>36</v>
      </c>
      <c r="C461" s="3" t="s">
        <v>56</v>
      </c>
      <c r="D461" s="2" t="s">
        <v>52</v>
      </c>
      <c r="E461" s="3" t="s">
        <v>46</v>
      </c>
      <c r="F461" s="3">
        <f t="shared" ca="1" si="12"/>
        <v>5</v>
      </c>
      <c r="G461" s="4">
        <f t="shared" ca="1" si="13"/>
        <v>146</v>
      </c>
      <c r="H461" s="4">
        <f ca="1">+Data_TABLE[[#This Row],[Qty]]*Data_TABLE[[#This Row],[Unit Price]]</f>
        <v>730</v>
      </c>
      <c r="I461" s="7">
        <v>42122</v>
      </c>
      <c r="J461" s="10">
        <f>EOMONTH(Data_TABLE[[#This Row],[Date Sold]],0)</f>
        <v>42124</v>
      </c>
    </row>
    <row r="462" spans="2:10" x14ac:dyDescent="0.25">
      <c r="B462" s="1" t="s">
        <v>39</v>
      </c>
      <c r="C462" s="3" t="s">
        <v>56</v>
      </c>
      <c r="D462" s="2" t="s">
        <v>52</v>
      </c>
      <c r="E462" s="3" t="s">
        <v>46</v>
      </c>
      <c r="F462" s="3">
        <f t="shared" ca="1" si="12"/>
        <v>1</v>
      </c>
      <c r="G462" s="4">
        <f t="shared" ca="1" si="13"/>
        <v>169</v>
      </c>
      <c r="H462" s="4">
        <f ca="1">+Data_TABLE[[#This Row],[Qty]]*Data_TABLE[[#This Row],[Unit Price]]</f>
        <v>169</v>
      </c>
      <c r="I462" s="7">
        <v>42122</v>
      </c>
      <c r="J462" s="10">
        <f>EOMONTH(Data_TABLE[[#This Row],[Date Sold]],0)</f>
        <v>42124</v>
      </c>
    </row>
    <row r="463" spans="2:10" x14ac:dyDescent="0.25">
      <c r="B463" s="1" t="s">
        <v>40</v>
      </c>
      <c r="C463" s="3" t="s">
        <v>55</v>
      </c>
      <c r="D463" s="2" t="s">
        <v>49</v>
      </c>
      <c r="E463" s="3" t="s">
        <v>43</v>
      </c>
      <c r="F463" s="3">
        <f t="shared" ca="1" si="12"/>
        <v>2</v>
      </c>
      <c r="G463" s="4">
        <f t="shared" ca="1" si="13"/>
        <v>89</v>
      </c>
      <c r="H463" s="4">
        <f ca="1">+Data_TABLE[[#This Row],[Qty]]*Data_TABLE[[#This Row],[Unit Price]]</f>
        <v>178</v>
      </c>
      <c r="I463" s="7">
        <v>42122</v>
      </c>
      <c r="J463" s="10">
        <f>EOMONTH(Data_TABLE[[#This Row],[Date Sold]],0)</f>
        <v>42124</v>
      </c>
    </row>
    <row r="464" spans="2:10" x14ac:dyDescent="0.25">
      <c r="B464" s="1" t="s">
        <v>40</v>
      </c>
      <c r="C464" s="3" t="s">
        <v>54</v>
      </c>
      <c r="D464" s="2" t="s">
        <v>48</v>
      </c>
      <c r="E464" s="3" t="s">
        <v>42</v>
      </c>
      <c r="F464" s="3">
        <f t="shared" ca="1" si="12"/>
        <v>1</v>
      </c>
      <c r="G464" s="4">
        <f t="shared" ca="1" si="13"/>
        <v>141</v>
      </c>
      <c r="H464" s="4">
        <f ca="1">+Data_TABLE[[#This Row],[Qty]]*Data_TABLE[[#This Row],[Unit Price]]</f>
        <v>141</v>
      </c>
      <c r="I464" s="7">
        <v>42122</v>
      </c>
      <c r="J464" s="10">
        <f>EOMONTH(Data_TABLE[[#This Row],[Date Sold]],0)</f>
        <v>42124</v>
      </c>
    </row>
    <row r="465" spans="2:10" x14ac:dyDescent="0.25">
      <c r="B465" s="1" t="s">
        <v>40</v>
      </c>
      <c r="C465" s="3" t="s">
        <v>55</v>
      </c>
      <c r="D465" s="2" t="s">
        <v>51</v>
      </c>
      <c r="E465" s="3" t="s">
        <v>45</v>
      </c>
      <c r="F465" s="3">
        <f t="shared" ca="1" si="12"/>
        <v>4</v>
      </c>
      <c r="G465" s="4">
        <f t="shared" ca="1" si="13"/>
        <v>89</v>
      </c>
      <c r="H465" s="4">
        <f ca="1">+Data_TABLE[[#This Row],[Qty]]*Data_TABLE[[#This Row],[Unit Price]]</f>
        <v>356</v>
      </c>
      <c r="I465" s="7">
        <v>42122</v>
      </c>
      <c r="J465" s="10">
        <f>EOMONTH(Data_TABLE[[#This Row],[Date Sold]],0)</f>
        <v>42124</v>
      </c>
    </row>
    <row r="466" spans="2:10" x14ac:dyDescent="0.25">
      <c r="B466" s="1" t="s">
        <v>39</v>
      </c>
      <c r="C466" s="3" t="s">
        <v>55</v>
      </c>
      <c r="D466" s="2" t="s">
        <v>49</v>
      </c>
      <c r="E466" s="3" t="s">
        <v>43</v>
      </c>
      <c r="F466" s="3">
        <f t="shared" ca="1" si="12"/>
        <v>2</v>
      </c>
      <c r="G466" s="4">
        <f t="shared" ca="1" si="13"/>
        <v>83</v>
      </c>
      <c r="H466" s="4">
        <f ca="1">+Data_TABLE[[#This Row],[Qty]]*Data_TABLE[[#This Row],[Unit Price]]</f>
        <v>166</v>
      </c>
      <c r="I466" s="7">
        <v>42122</v>
      </c>
      <c r="J466" s="10">
        <f>EOMONTH(Data_TABLE[[#This Row],[Date Sold]],0)</f>
        <v>42124</v>
      </c>
    </row>
    <row r="467" spans="2:10" x14ac:dyDescent="0.25">
      <c r="B467" s="1" t="s">
        <v>37</v>
      </c>
      <c r="C467" s="3" t="s">
        <v>56</v>
      </c>
      <c r="D467" s="2" t="s">
        <v>50</v>
      </c>
      <c r="E467" s="3" t="s">
        <v>44</v>
      </c>
      <c r="F467" s="3">
        <f t="shared" ca="1" si="12"/>
        <v>5</v>
      </c>
      <c r="G467" s="4">
        <f t="shared" ca="1" si="13"/>
        <v>66</v>
      </c>
      <c r="H467" s="4">
        <f ca="1">+Data_TABLE[[#This Row],[Qty]]*Data_TABLE[[#This Row],[Unit Price]]</f>
        <v>330</v>
      </c>
      <c r="I467" s="7">
        <v>42122</v>
      </c>
      <c r="J467" s="10">
        <f>EOMONTH(Data_TABLE[[#This Row],[Date Sold]],0)</f>
        <v>42124</v>
      </c>
    </row>
    <row r="468" spans="2:10" x14ac:dyDescent="0.25">
      <c r="B468" s="1" t="s">
        <v>38</v>
      </c>
      <c r="C468" s="3" t="s">
        <v>55</v>
      </c>
      <c r="D468" s="2" t="s">
        <v>49</v>
      </c>
      <c r="E468" s="3" t="s">
        <v>43</v>
      </c>
      <c r="F468" s="3">
        <f t="shared" ca="1" si="12"/>
        <v>4</v>
      </c>
      <c r="G468" s="4">
        <f t="shared" ca="1" si="13"/>
        <v>163</v>
      </c>
      <c r="H468" s="4">
        <f ca="1">+Data_TABLE[[#This Row],[Qty]]*Data_TABLE[[#This Row],[Unit Price]]</f>
        <v>652</v>
      </c>
      <c r="I468" s="7">
        <v>42122</v>
      </c>
      <c r="J468" s="10">
        <f>EOMONTH(Data_TABLE[[#This Row],[Date Sold]],0)</f>
        <v>42124</v>
      </c>
    </row>
    <row r="469" spans="2:10" x14ac:dyDescent="0.25">
      <c r="B469" s="1" t="s">
        <v>39</v>
      </c>
      <c r="C469" s="3" t="s">
        <v>55</v>
      </c>
      <c r="D469" s="2" t="s">
        <v>51</v>
      </c>
      <c r="E469" s="3" t="s">
        <v>45</v>
      </c>
      <c r="F469" s="3">
        <f t="shared" ca="1" si="12"/>
        <v>4</v>
      </c>
      <c r="G469" s="4">
        <f t="shared" ca="1" si="13"/>
        <v>140</v>
      </c>
      <c r="H469" s="4">
        <f ca="1">+Data_TABLE[[#This Row],[Qty]]*Data_TABLE[[#This Row],[Unit Price]]</f>
        <v>560</v>
      </c>
      <c r="I469" s="7">
        <v>42122</v>
      </c>
      <c r="J469" s="10">
        <f>EOMONTH(Data_TABLE[[#This Row],[Date Sold]],0)</f>
        <v>42124</v>
      </c>
    </row>
    <row r="470" spans="2:10" x14ac:dyDescent="0.25">
      <c r="B470" s="1" t="s">
        <v>40</v>
      </c>
      <c r="C470" s="3" t="s">
        <v>54</v>
      </c>
      <c r="D470" s="2" t="s">
        <v>48</v>
      </c>
      <c r="E470" s="3" t="s">
        <v>42</v>
      </c>
      <c r="F470" s="3">
        <f t="shared" ca="1" si="12"/>
        <v>3</v>
      </c>
      <c r="G470" s="4">
        <f t="shared" ca="1" si="13"/>
        <v>199</v>
      </c>
      <c r="H470" s="4">
        <f ca="1">+Data_TABLE[[#This Row],[Qty]]*Data_TABLE[[#This Row],[Unit Price]]</f>
        <v>597</v>
      </c>
      <c r="I470" s="7">
        <v>42122</v>
      </c>
      <c r="J470" s="10">
        <f>EOMONTH(Data_TABLE[[#This Row],[Date Sold]],0)</f>
        <v>42124</v>
      </c>
    </row>
    <row r="471" spans="2:10" x14ac:dyDescent="0.25">
      <c r="B471" s="1" t="s">
        <v>39</v>
      </c>
      <c r="C471" s="3" t="s">
        <v>55</v>
      </c>
      <c r="D471" s="2" t="s">
        <v>51</v>
      </c>
      <c r="E471" s="3" t="s">
        <v>45</v>
      </c>
      <c r="F471" s="3">
        <f t="shared" ca="1" si="12"/>
        <v>3</v>
      </c>
      <c r="G471" s="4">
        <f t="shared" ca="1" si="13"/>
        <v>97</v>
      </c>
      <c r="H471" s="4">
        <f ca="1">+Data_TABLE[[#This Row],[Qty]]*Data_TABLE[[#This Row],[Unit Price]]</f>
        <v>291</v>
      </c>
      <c r="I471" s="7">
        <v>42122</v>
      </c>
      <c r="J471" s="10">
        <f>EOMONTH(Data_TABLE[[#This Row],[Date Sold]],0)</f>
        <v>42124</v>
      </c>
    </row>
    <row r="472" spans="2:10" x14ac:dyDescent="0.25">
      <c r="B472" s="1" t="s">
        <v>39</v>
      </c>
      <c r="C472" s="3" t="s">
        <v>55</v>
      </c>
      <c r="D472" s="2" t="s">
        <v>51</v>
      </c>
      <c r="E472" s="3" t="s">
        <v>45</v>
      </c>
      <c r="F472" s="3">
        <f t="shared" ca="1" si="12"/>
        <v>1</v>
      </c>
      <c r="G472" s="4">
        <f t="shared" ca="1" si="13"/>
        <v>164</v>
      </c>
      <c r="H472" s="4">
        <f ca="1">+Data_TABLE[[#This Row],[Qty]]*Data_TABLE[[#This Row],[Unit Price]]</f>
        <v>164</v>
      </c>
      <c r="I472" s="7">
        <v>42122</v>
      </c>
      <c r="J472" s="10">
        <f>EOMONTH(Data_TABLE[[#This Row],[Date Sold]],0)</f>
        <v>42124</v>
      </c>
    </row>
    <row r="473" spans="2:10" x14ac:dyDescent="0.25">
      <c r="B473" s="1" t="s">
        <v>39</v>
      </c>
      <c r="C473" s="3" t="s">
        <v>56</v>
      </c>
      <c r="D473" s="2" t="s">
        <v>52</v>
      </c>
      <c r="E473" s="3" t="s">
        <v>46</v>
      </c>
      <c r="F473" s="3">
        <f t="shared" ca="1" si="12"/>
        <v>2</v>
      </c>
      <c r="G473" s="4">
        <f t="shared" ca="1" si="13"/>
        <v>141</v>
      </c>
      <c r="H473" s="4">
        <f ca="1">+Data_TABLE[[#This Row],[Qty]]*Data_TABLE[[#This Row],[Unit Price]]</f>
        <v>282</v>
      </c>
      <c r="I473" s="7">
        <v>42122</v>
      </c>
      <c r="J473" s="10">
        <f>EOMONTH(Data_TABLE[[#This Row],[Date Sold]],0)</f>
        <v>42124</v>
      </c>
    </row>
    <row r="474" spans="2:10" x14ac:dyDescent="0.25">
      <c r="B474" s="1" t="s">
        <v>40</v>
      </c>
      <c r="C474" s="3" t="s">
        <v>56</v>
      </c>
      <c r="D474" s="2" t="s">
        <v>50</v>
      </c>
      <c r="E474" s="3" t="s">
        <v>44</v>
      </c>
      <c r="F474" s="3">
        <f t="shared" ca="1" si="12"/>
        <v>5</v>
      </c>
      <c r="G474" s="4">
        <f t="shared" ca="1" si="13"/>
        <v>94</v>
      </c>
      <c r="H474" s="4">
        <f ca="1">+Data_TABLE[[#This Row],[Qty]]*Data_TABLE[[#This Row],[Unit Price]]</f>
        <v>470</v>
      </c>
      <c r="I474" s="7">
        <v>42122</v>
      </c>
      <c r="J474" s="10">
        <f>EOMONTH(Data_TABLE[[#This Row],[Date Sold]],0)</f>
        <v>42124</v>
      </c>
    </row>
    <row r="475" spans="2:10" x14ac:dyDescent="0.25">
      <c r="B475" s="1" t="s">
        <v>40</v>
      </c>
      <c r="C475" s="3" t="s">
        <v>56</v>
      </c>
      <c r="D475" s="2" t="s">
        <v>52</v>
      </c>
      <c r="E475" s="3" t="s">
        <v>46</v>
      </c>
      <c r="F475" s="3">
        <f t="shared" ca="1" si="12"/>
        <v>2</v>
      </c>
      <c r="G475" s="4">
        <f t="shared" ca="1" si="13"/>
        <v>132</v>
      </c>
      <c r="H475" s="4">
        <f ca="1">+Data_TABLE[[#This Row],[Qty]]*Data_TABLE[[#This Row],[Unit Price]]</f>
        <v>264</v>
      </c>
      <c r="I475" s="7">
        <v>42122</v>
      </c>
      <c r="J475" s="10">
        <f>EOMONTH(Data_TABLE[[#This Row],[Date Sold]],0)</f>
        <v>42124</v>
      </c>
    </row>
    <row r="476" spans="2:10" x14ac:dyDescent="0.25">
      <c r="B476" s="1" t="s">
        <v>40</v>
      </c>
      <c r="C476" s="3" t="s">
        <v>55</v>
      </c>
      <c r="D476" s="2" t="s">
        <v>51</v>
      </c>
      <c r="E476" s="3" t="s">
        <v>45</v>
      </c>
      <c r="F476" s="3">
        <f t="shared" ca="1" si="12"/>
        <v>1</v>
      </c>
      <c r="G476" s="4">
        <f t="shared" ca="1" si="13"/>
        <v>161</v>
      </c>
      <c r="H476" s="4">
        <f ca="1">+Data_TABLE[[#This Row],[Qty]]*Data_TABLE[[#This Row],[Unit Price]]</f>
        <v>161</v>
      </c>
      <c r="I476" s="7">
        <v>42122</v>
      </c>
      <c r="J476" s="10">
        <f>EOMONTH(Data_TABLE[[#This Row],[Date Sold]],0)</f>
        <v>42124</v>
      </c>
    </row>
    <row r="477" spans="2:10" x14ac:dyDescent="0.25">
      <c r="B477" s="1" t="s">
        <v>40</v>
      </c>
      <c r="C477" s="3" t="s">
        <v>56</v>
      </c>
      <c r="D477" s="2" t="s">
        <v>50</v>
      </c>
      <c r="E477" s="3" t="s">
        <v>44</v>
      </c>
      <c r="F477" s="3">
        <f t="shared" ca="1" si="12"/>
        <v>4</v>
      </c>
      <c r="G477" s="4">
        <f t="shared" ca="1" si="13"/>
        <v>82</v>
      </c>
      <c r="H477" s="4">
        <f ca="1">+Data_TABLE[[#This Row],[Qty]]*Data_TABLE[[#This Row],[Unit Price]]</f>
        <v>328</v>
      </c>
      <c r="I477" s="7">
        <v>42122</v>
      </c>
      <c r="J477" s="10">
        <f>EOMONTH(Data_TABLE[[#This Row],[Date Sold]],0)</f>
        <v>42124</v>
      </c>
    </row>
    <row r="478" spans="2:10" x14ac:dyDescent="0.25">
      <c r="B478" s="1" t="s">
        <v>40</v>
      </c>
      <c r="C478" s="3" t="s">
        <v>56</v>
      </c>
      <c r="D478" s="2" t="s">
        <v>52</v>
      </c>
      <c r="E478" s="3" t="s">
        <v>46</v>
      </c>
      <c r="F478" s="3">
        <f t="shared" ca="1" si="12"/>
        <v>1</v>
      </c>
      <c r="G478" s="4">
        <f t="shared" ca="1" si="13"/>
        <v>89</v>
      </c>
      <c r="H478" s="4">
        <f ca="1">+Data_TABLE[[#This Row],[Qty]]*Data_TABLE[[#This Row],[Unit Price]]</f>
        <v>89</v>
      </c>
      <c r="I478" s="7">
        <v>42122</v>
      </c>
      <c r="J478" s="10">
        <f>EOMONTH(Data_TABLE[[#This Row],[Date Sold]],0)</f>
        <v>42124</v>
      </c>
    </row>
    <row r="479" spans="2:10" x14ac:dyDescent="0.25">
      <c r="B479" s="1" t="s">
        <v>36</v>
      </c>
      <c r="C479" s="3" t="s">
        <v>54</v>
      </c>
      <c r="D479" s="2" t="s">
        <v>48</v>
      </c>
      <c r="E479" s="3" t="s">
        <v>42</v>
      </c>
      <c r="F479" s="3">
        <f t="shared" ca="1" si="12"/>
        <v>5</v>
      </c>
      <c r="G479" s="4">
        <f t="shared" ca="1" si="13"/>
        <v>63</v>
      </c>
      <c r="H479" s="4">
        <f ca="1">+Data_TABLE[[#This Row],[Qty]]*Data_TABLE[[#This Row],[Unit Price]]</f>
        <v>315</v>
      </c>
      <c r="I479" s="7">
        <v>42122</v>
      </c>
      <c r="J479" s="10">
        <f>EOMONTH(Data_TABLE[[#This Row],[Date Sold]],0)</f>
        <v>42124</v>
      </c>
    </row>
    <row r="480" spans="2:10" x14ac:dyDescent="0.25">
      <c r="B480" s="1" t="s">
        <v>40</v>
      </c>
      <c r="C480" s="3" t="s">
        <v>56</v>
      </c>
      <c r="D480" s="2" t="s">
        <v>50</v>
      </c>
      <c r="E480" s="3" t="s">
        <v>44</v>
      </c>
      <c r="F480" s="3">
        <f t="shared" ca="1" si="12"/>
        <v>2</v>
      </c>
      <c r="G480" s="4">
        <f t="shared" ca="1" si="13"/>
        <v>134</v>
      </c>
      <c r="H480" s="4">
        <f ca="1">+Data_TABLE[[#This Row],[Qty]]*Data_TABLE[[#This Row],[Unit Price]]</f>
        <v>268</v>
      </c>
      <c r="I480" s="7">
        <v>42122</v>
      </c>
      <c r="J480" s="10">
        <f>EOMONTH(Data_TABLE[[#This Row],[Date Sold]],0)</f>
        <v>42124</v>
      </c>
    </row>
    <row r="481" spans="2:10" x14ac:dyDescent="0.25">
      <c r="B481" s="1" t="s">
        <v>36</v>
      </c>
      <c r="C481" s="3" t="s">
        <v>56</v>
      </c>
      <c r="D481" s="2" t="s">
        <v>50</v>
      </c>
      <c r="E481" s="3" t="s">
        <v>44</v>
      </c>
      <c r="F481" s="3">
        <f t="shared" ca="1" si="12"/>
        <v>2</v>
      </c>
      <c r="G481" s="4">
        <f t="shared" ca="1" si="13"/>
        <v>191</v>
      </c>
      <c r="H481" s="4">
        <f ca="1">+Data_TABLE[[#This Row],[Qty]]*Data_TABLE[[#This Row],[Unit Price]]</f>
        <v>382</v>
      </c>
      <c r="I481" s="7">
        <v>42122</v>
      </c>
      <c r="J481" s="10">
        <f>EOMONTH(Data_TABLE[[#This Row],[Date Sold]],0)</f>
        <v>42124</v>
      </c>
    </row>
    <row r="482" spans="2:10" x14ac:dyDescent="0.25">
      <c r="B482" s="1" t="s">
        <v>40</v>
      </c>
      <c r="C482" s="3" t="s">
        <v>55</v>
      </c>
      <c r="D482" s="2" t="s">
        <v>51</v>
      </c>
      <c r="E482" s="3" t="s">
        <v>45</v>
      </c>
      <c r="F482" s="3">
        <f t="shared" ca="1" si="12"/>
        <v>1</v>
      </c>
      <c r="G482" s="4">
        <f t="shared" ca="1" si="13"/>
        <v>91</v>
      </c>
      <c r="H482" s="4">
        <f ca="1">+Data_TABLE[[#This Row],[Qty]]*Data_TABLE[[#This Row],[Unit Price]]</f>
        <v>91</v>
      </c>
      <c r="I482" s="7">
        <v>42122</v>
      </c>
      <c r="J482" s="10">
        <f>EOMONTH(Data_TABLE[[#This Row],[Date Sold]],0)</f>
        <v>42124</v>
      </c>
    </row>
    <row r="483" spans="2:10" x14ac:dyDescent="0.25">
      <c r="B483" s="1" t="s">
        <v>41</v>
      </c>
      <c r="C483" s="3" t="s">
        <v>56</v>
      </c>
      <c r="D483" s="2" t="s">
        <v>52</v>
      </c>
      <c r="E483" s="3" t="s">
        <v>46</v>
      </c>
      <c r="F483" s="3">
        <f t="shared" ca="1" si="12"/>
        <v>3</v>
      </c>
      <c r="G483" s="4">
        <f t="shared" ca="1" si="13"/>
        <v>100</v>
      </c>
      <c r="H483" s="4">
        <f ca="1">+Data_TABLE[[#This Row],[Qty]]*Data_TABLE[[#This Row],[Unit Price]]</f>
        <v>300</v>
      </c>
      <c r="I483" s="7">
        <v>42122</v>
      </c>
      <c r="J483" s="10">
        <f>EOMONTH(Data_TABLE[[#This Row],[Date Sold]],0)</f>
        <v>42124</v>
      </c>
    </row>
    <row r="484" spans="2:10" x14ac:dyDescent="0.25">
      <c r="B484" s="1" t="s">
        <v>38</v>
      </c>
      <c r="C484" s="3" t="s">
        <v>55</v>
      </c>
      <c r="D484" s="2" t="s">
        <v>49</v>
      </c>
      <c r="E484" s="3" t="s">
        <v>43</v>
      </c>
      <c r="F484" s="3">
        <f t="shared" ca="1" si="12"/>
        <v>4</v>
      </c>
      <c r="G484" s="4">
        <f t="shared" ca="1" si="13"/>
        <v>96</v>
      </c>
      <c r="H484" s="4">
        <f ca="1">+Data_TABLE[[#This Row],[Qty]]*Data_TABLE[[#This Row],[Unit Price]]</f>
        <v>384</v>
      </c>
      <c r="I484" s="7">
        <v>42122</v>
      </c>
      <c r="J484" s="10">
        <f>EOMONTH(Data_TABLE[[#This Row],[Date Sold]],0)</f>
        <v>42124</v>
      </c>
    </row>
    <row r="485" spans="2:10" x14ac:dyDescent="0.25">
      <c r="B485" s="1" t="s">
        <v>41</v>
      </c>
      <c r="C485" s="3" t="s">
        <v>54</v>
      </c>
      <c r="D485" s="2" t="s">
        <v>48</v>
      </c>
      <c r="E485" s="3" t="s">
        <v>42</v>
      </c>
      <c r="F485" s="3">
        <f t="shared" ca="1" si="12"/>
        <v>5</v>
      </c>
      <c r="G485" s="4">
        <f t="shared" ca="1" si="13"/>
        <v>71</v>
      </c>
      <c r="H485" s="4">
        <f ca="1">+Data_TABLE[[#This Row],[Qty]]*Data_TABLE[[#This Row],[Unit Price]]</f>
        <v>355</v>
      </c>
      <c r="I485" s="7">
        <v>42122</v>
      </c>
      <c r="J485" s="10">
        <f>EOMONTH(Data_TABLE[[#This Row],[Date Sold]],0)</f>
        <v>42124</v>
      </c>
    </row>
    <row r="486" spans="2:10" x14ac:dyDescent="0.25">
      <c r="B486" s="1" t="s">
        <v>36</v>
      </c>
      <c r="C486" s="3" t="s">
        <v>55</v>
      </c>
      <c r="D486" s="2" t="s">
        <v>49</v>
      </c>
      <c r="E486" s="3" t="s">
        <v>43</v>
      </c>
      <c r="F486" s="3">
        <f t="shared" ca="1" si="12"/>
        <v>3</v>
      </c>
      <c r="G486" s="4">
        <f t="shared" ca="1" si="13"/>
        <v>166</v>
      </c>
      <c r="H486" s="4">
        <f ca="1">+Data_TABLE[[#This Row],[Qty]]*Data_TABLE[[#This Row],[Unit Price]]</f>
        <v>498</v>
      </c>
      <c r="I486" s="7">
        <v>42122</v>
      </c>
      <c r="J486" s="10">
        <f>EOMONTH(Data_TABLE[[#This Row],[Date Sold]],0)</f>
        <v>42124</v>
      </c>
    </row>
    <row r="487" spans="2:10" x14ac:dyDescent="0.25">
      <c r="B487" s="1" t="s">
        <v>40</v>
      </c>
      <c r="C487" s="3" t="s">
        <v>56</v>
      </c>
      <c r="D487" s="2" t="s">
        <v>52</v>
      </c>
      <c r="E487" s="3" t="s">
        <v>46</v>
      </c>
      <c r="F487" s="3">
        <f t="shared" ca="1" si="12"/>
        <v>2</v>
      </c>
      <c r="G487" s="4">
        <f t="shared" ca="1" si="13"/>
        <v>86</v>
      </c>
      <c r="H487" s="4">
        <f ca="1">+Data_TABLE[[#This Row],[Qty]]*Data_TABLE[[#This Row],[Unit Price]]</f>
        <v>172</v>
      </c>
      <c r="I487" s="7">
        <v>42122</v>
      </c>
      <c r="J487" s="10">
        <f>EOMONTH(Data_TABLE[[#This Row],[Date Sold]],0)</f>
        <v>42124</v>
      </c>
    </row>
    <row r="488" spans="2:10" x14ac:dyDescent="0.25">
      <c r="B488" s="1" t="s">
        <v>40</v>
      </c>
      <c r="C488" s="3" t="s">
        <v>56</v>
      </c>
      <c r="D488" s="2" t="s">
        <v>50</v>
      </c>
      <c r="E488" s="3" t="s">
        <v>44</v>
      </c>
      <c r="F488" s="3">
        <f t="shared" ca="1" si="12"/>
        <v>3</v>
      </c>
      <c r="G488" s="4">
        <f t="shared" ca="1" si="13"/>
        <v>95</v>
      </c>
      <c r="H488" s="4">
        <f ca="1">+Data_TABLE[[#This Row],[Qty]]*Data_TABLE[[#This Row],[Unit Price]]</f>
        <v>285</v>
      </c>
      <c r="I488" s="7">
        <v>42122</v>
      </c>
      <c r="J488" s="10">
        <f>EOMONTH(Data_TABLE[[#This Row],[Date Sold]],0)</f>
        <v>42124</v>
      </c>
    </row>
    <row r="489" spans="2:10" x14ac:dyDescent="0.25">
      <c r="B489" s="1" t="s">
        <v>39</v>
      </c>
      <c r="C489" s="3" t="s">
        <v>55</v>
      </c>
      <c r="D489" s="2" t="s">
        <v>49</v>
      </c>
      <c r="E489" s="3" t="s">
        <v>43</v>
      </c>
      <c r="F489" s="3">
        <f t="shared" ca="1" si="12"/>
        <v>4</v>
      </c>
      <c r="G489" s="4">
        <f t="shared" ca="1" si="13"/>
        <v>130</v>
      </c>
      <c r="H489" s="4">
        <f ca="1">+Data_TABLE[[#This Row],[Qty]]*Data_TABLE[[#This Row],[Unit Price]]</f>
        <v>520</v>
      </c>
      <c r="I489" s="7">
        <v>42122</v>
      </c>
      <c r="J489" s="10">
        <f>EOMONTH(Data_TABLE[[#This Row],[Date Sold]],0)</f>
        <v>42124</v>
      </c>
    </row>
    <row r="490" spans="2:10" x14ac:dyDescent="0.25">
      <c r="B490" s="1" t="s">
        <v>39</v>
      </c>
      <c r="C490" s="3" t="s">
        <v>55</v>
      </c>
      <c r="D490" s="2" t="s">
        <v>49</v>
      </c>
      <c r="E490" s="3" t="s">
        <v>43</v>
      </c>
      <c r="F490" s="3">
        <f t="shared" ca="1" si="12"/>
        <v>2</v>
      </c>
      <c r="G490" s="4">
        <f t="shared" ca="1" si="13"/>
        <v>139</v>
      </c>
      <c r="H490" s="4">
        <f ca="1">+Data_TABLE[[#This Row],[Qty]]*Data_TABLE[[#This Row],[Unit Price]]</f>
        <v>278</v>
      </c>
      <c r="I490" s="7">
        <v>42122</v>
      </c>
      <c r="J490" s="10">
        <f>EOMONTH(Data_TABLE[[#This Row],[Date Sold]],0)</f>
        <v>42124</v>
      </c>
    </row>
    <row r="491" spans="2:10" x14ac:dyDescent="0.25">
      <c r="B491" s="1" t="s">
        <v>39</v>
      </c>
      <c r="C491" s="3" t="s">
        <v>55</v>
      </c>
      <c r="D491" s="2" t="s">
        <v>49</v>
      </c>
      <c r="E491" s="3" t="s">
        <v>43</v>
      </c>
      <c r="F491" s="3">
        <f t="shared" ca="1" si="12"/>
        <v>3</v>
      </c>
      <c r="G491" s="4">
        <f t="shared" ca="1" si="13"/>
        <v>143</v>
      </c>
      <c r="H491" s="4">
        <f ca="1">+Data_TABLE[[#This Row],[Qty]]*Data_TABLE[[#This Row],[Unit Price]]</f>
        <v>429</v>
      </c>
      <c r="I491" s="7">
        <v>42122</v>
      </c>
      <c r="J491" s="10">
        <f>EOMONTH(Data_TABLE[[#This Row],[Date Sold]],0)</f>
        <v>42124</v>
      </c>
    </row>
    <row r="492" spans="2:10" x14ac:dyDescent="0.25">
      <c r="B492" s="1" t="s">
        <v>39</v>
      </c>
      <c r="C492" s="3" t="s">
        <v>56</v>
      </c>
      <c r="D492" s="2" t="s">
        <v>50</v>
      </c>
      <c r="E492" s="3" t="s">
        <v>44</v>
      </c>
      <c r="F492" s="3">
        <f t="shared" ca="1" si="12"/>
        <v>1</v>
      </c>
      <c r="G492" s="4">
        <f t="shared" ca="1" si="13"/>
        <v>92</v>
      </c>
      <c r="H492" s="4">
        <f ca="1">+Data_TABLE[[#This Row],[Qty]]*Data_TABLE[[#This Row],[Unit Price]]</f>
        <v>92</v>
      </c>
      <c r="I492" s="7">
        <v>42122</v>
      </c>
      <c r="J492" s="10">
        <f>EOMONTH(Data_TABLE[[#This Row],[Date Sold]],0)</f>
        <v>42124</v>
      </c>
    </row>
    <row r="493" spans="2:10" x14ac:dyDescent="0.25">
      <c r="B493" s="1" t="s">
        <v>36</v>
      </c>
      <c r="C493" s="3" t="s">
        <v>54</v>
      </c>
      <c r="D493" s="2" t="s">
        <v>48</v>
      </c>
      <c r="E493" s="3" t="s">
        <v>42</v>
      </c>
      <c r="F493" s="3">
        <f t="shared" ca="1" si="12"/>
        <v>2</v>
      </c>
      <c r="G493" s="4">
        <f t="shared" ca="1" si="13"/>
        <v>176</v>
      </c>
      <c r="H493" s="4">
        <f ca="1">+Data_TABLE[[#This Row],[Qty]]*Data_TABLE[[#This Row],[Unit Price]]</f>
        <v>352</v>
      </c>
      <c r="I493" s="7">
        <v>42122</v>
      </c>
      <c r="J493" s="10">
        <f>EOMONTH(Data_TABLE[[#This Row],[Date Sold]],0)</f>
        <v>42124</v>
      </c>
    </row>
    <row r="494" spans="2:10" x14ac:dyDescent="0.25">
      <c r="B494" s="1" t="s">
        <v>40</v>
      </c>
      <c r="C494" s="3" t="s">
        <v>55</v>
      </c>
      <c r="D494" s="2" t="s">
        <v>49</v>
      </c>
      <c r="E494" s="3" t="s">
        <v>43</v>
      </c>
      <c r="F494" s="3">
        <f t="shared" ca="1" si="12"/>
        <v>4</v>
      </c>
      <c r="G494" s="4">
        <f t="shared" ca="1" si="13"/>
        <v>156</v>
      </c>
      <c r="H494" s="4">
        <f ca="1">+Data_TABLE[[#This Row],[Qty]]*Data_TABLE[[#This Row],[Unit Price]]</f>
        <v>624</v>
      </c>
      <c r="I494" s="7">
        <v>42122</v>
      </c>
      <c r="J494" s="10">
        <f>EOMONTH(Data_TABLE[[#This Row],[Date Sold]],0)</f>
        <v>42124</v>
      </c>
    </row>
    <row r="495" spans="2:10" x14ac:dyDescent="0.25">
      <c r="B495" s="1" t="s">
        <v>38</v>
      </c>
      <c r="C495" s="3" t="s">
        <v>54</v>
      </c>
      <c r="D495" s="2" t="s">
        <v>48</v>
      </c>
      <c r="E495" s="3" t="s">
        <v>42</v>
      </c>
      <c r="F495" s="3">
        <f t="shared" ca="1" si="12"/>
        <v>5</v>
      </c>
      <c r="G495" s="4">
        <f t="shared" ca="1" si="13"/>
        <v>193</v>
      </c>
      <c r="H495" s="4">
        <f ca="1">+Data_TABLE[[#This Row],[Qty]]*Data_TABLE[[#This Row],[Unit Price]]</f>
        <v>965</v>
      </c>
      <c r="I495" s="7">
        <v>42122</v>
      </c>
      <c r="J495" s="10">
        <f>EOMONTH(Data_TABLE[[#This Row],[Date Sold]],0)</f>
        <v>42124</v>
      </c>
    </row>
    <row r="496" spans="2:10" x14ac:dyDescent="0.25">
      <c r="B496" s="1" t="s">
        <v>40</v>
      </c>
      <c r="C496" s="3" t="s">
        <v>56</v>
      </c>
      <c r="D496" s="2" t="s">
        <v>52</v>
      </c>
      <c r="E496" s="3" t="s">
        <v>46</v>
      </c>
      <c r="F496" s="3">
        <f t="shared" ca="1" si="12"/>
        <v>1</v>
      </c>
      <c r="G496" s="4">
        <f t="shared" ca="1" si="13"/>
        <v>118</v>
      </c>
      <c r="H496" s="4">
        <f ca="1">+Data_TABLE[[#This Row],[Qty]]*Data_TABLE[[#This Row],[Unit Price]]</f>
        <v>118</v>
      </c>
      <c r="I496" s="7">
        <v>42122</v>
      </c>
      <c r="J496" s="10">
        <f>EOMONTH(Data_TABLE[[#This Row],[Date Sold]],0)</f>
        <v>42124</v>
      </c>
    </row>
    <row r="497" spans="2:10" x14ac:dyDescent="0.25">
      <c r="B497" s="1" t="s">
        <v>37</v>
      </c>
      <c r="C497" s="3" t="s">
        <v>54</v>
      </c>
      <c r="D497" s="2" t="s">
        <v>48</v>
      </c>
      <c r="E497" s="3" t="s">
        <v>42</v>
      </c>
      <c r="F497" s="3">
        <f t="shared" ref="F497:F560" ca="1" si="14">RANDBETWEEN(1,5)</f>
        <v>4</v>
      </c>
      <c r="G497" s="4">
        <f t="shared" ref="G497:G560" ca="1" si="15">RANDBETWEEN(60,200)</f>
        <v>74</v>
      </c>
      <c r="H497" s="4">
        <f ca="1">+Data_TABLE[[#This Row],[Qty]]*Data_TABLE[[#This Row],[Unit Price]]</f>
        <v>296</v>
      </c>
      <c r="I497" s="7">
        <v>42122</v>
      </c>
      <c r="J497" s="10">
        <f>EOMONTH(Data_TABLE[[#This Row],[Date Sold]],0)</f>
        <v>42124</v>
      </c>
    </row>
    <row r="498" spans="2:10" x14ac:dyDescent="0.25">
      <c r="B498" s="1" t="s">
        <v>41</v>
      </c>
      <c r="C498" s="3" t="s">
        <v>55</v>
      </c>
      <c r="D498" s="2" t="s">
        <v>49</v>
      </c>
      <c r="E498" s="3" t="s">
        <v>43</v>
      </c>
      <c r="F498" s="3">
        <f t="shared" ca="1" si="14"/>
        <v>1</v>
      </c>
      <c r="G498" s="4">
        <f t="shared" ca="1" si="15"/>
        <v>120</v>
      </c>
      <c r="H498" s="4">
        <f ca="1">+Data_TABLE[[#This Row],[Qty]]*Data_TABLE[[#This Row],[Unit Price]]</f>
        <v>120</v>
      </c>
      <c r="I498" s="7">
        <v>42122</v>
      </c>
      <c r="J498" s="10">
        <f>EOMONTH(Data_TABLE[[#This Row],[Date Sold]],0)</f>
        <v>42124</v>
      </c>
    </row>
    <row r="499" spans="2:10" x14ac:dyDescent="0.25">
      <c r="B499" s="1" t="s">
        <v>41</v>
      </c>
      <c r="C499" s="3" t="s">
        <v>56</v>
      </c>
      <c r="D499" s="2" t="s">
        <v>50</v>
      </c>
      <c r="E499" s="3" t="s">
        <v>44</v>
      </c>
      <c r="F499" s="3">
        <f t="shared" ca="1" si="14"/>
        <v>3</v>
      </c>
      <c r="G499" s="4">
        <f t="shared" ca="1" si="15"/>
        <v>90</v>
      </c>
      <c r="H499" s="4">
        <f ca="1">+Data_TABLE[[#This Row],[Qty]]*Data_TABLE[[#This Row],[Unit Price]]</f>
        <v>270</v>
      </c>
      <c r="I499" s="7">
        <v>42122</v>
      </c>
      <c r="J499" s="10">
        <f>EOMONTH(Data_TABLE[[#This Row],[Date Sold]],0)</f>
        <v>42124</v>
      </c>
    </row>
    <row r="500" spans="2:10" x14ac:dyDescent="0.25">
      <c r="B500" s="1" t="s">
        <v>41</v>
      </c>
      <c r="C500" s="3" t="s">
        <v>54</v>
      </c>
      <c r="D500" s="2" t="s">
        <v>48</v>
      </c>
      <c r="E500" s="3" t="s">
        <v>42</v>
      </c>
      <c r="F500" s="3">
        <f t="shared" ca="1" si="14"/>
        <v>5</v>
      </c>
      <c r="G500" s="4">
        <f t="shared" ca="1" si="15"/>
        <v>188</v>
      </c>
      <c r="H500" s="4">
        <f ca="1">+Data_TABLE[[#This Row],[Qty]]*Data_TABLE[[#This Row],[Unit Price]]</f>
        <v>940</v>
      </c>
      <c r="I500" s="7">
        <v>42122</v>
      </c>
      <c r="J500" s="10">
        <f>EOMONTH(Data_TABLE[[#This Row],[Date Sold]],0)</f>
        <v>42124</v>
      </c>
    </row>
    <row r="501" spans="2:10" x14ac:dyDescent="0.25">
      <c r="B501" s="1" t="s">
        <v>36</v>
      </c>
      <c r="C501" s="3" t="s">
        <v>56</v>
      </c>
      <c r="D501" s="2" t="s">
        <v>50</v>
      </c>
      <c r="E501" s="3" t="s">
        <v>44</v>
      </c>
      <c r="F501" s="3">
        <f t="shared" ca="1" si="14"/>
        <v>4</v>
      </c>
      <c r="G501" s="4">
        <f t="shared" ca="1" si="15"/>
        <v>171</v>
      </c>
      <c r="H501" s="4">
        <f ca="1">+Data_TABLE[[#This Row],[Qty]]*Data_TABLE[[#This Row],[Unit Price]]</f>
        <v>684</v>
      </c>
      <c r="I501" s="7">
        <v>42122</v>
      </c>
      <c r="J501" s="10">
        <f>EOMONTH(Data_TABLE[[#This Row],[Date Sold]],0)</f>
        <v>42124</v>
      </c>
    </row>
    <row r="502" spans="2:10" x14ac:dyDescent="0.25">
      <c r="B502" s="1" t="s">
        <v>40</v>
      </c>
      <c r="C502" s="3" t="s">
        <v>55</v>
      </c>
      <c r="D502" s="2" t="s">
        <v>51</v>
      </c>
      <c r="E502" s="3" t="s">
        <v>45</v>
      </c>
      <c r="F502" s="3">
        <f t="shared" ca="1" si="14"/>
        <v>2</v>
      </c>
      <c r="G502" s="4">
        <f t="shared" ca="1" si="15"/>
        <v>163</v>
      </c>
      <c r="H502" s="4">
        <f ca="1">+Data_TABLE[[#This Row],[Qty]]*Data_TABLE[[#This Row],[Unit Price]]</f>
        <v>326</v>
      </c>
      <c r="I502" s="7">
        <v>42122</v>
      </c>
      <c r="J502" s="10">
        <f>EOMONTH(Data_TABLE[[#This Row],[Date Sold]],0)</f>
        <v>42124</v>
      </c>
    </row>
    <row r="503" spans="2:10" x14ac:dyDescent="0.25">
      <c r="B503" s="1" t="s">
        <v>40</v>
      </c>
      <c r="C503" s="3" t="s">
        <v>55</v>
      </c>
      <c r="D503" s="2" t="s">
        <v>51</v>
      </c>
      <c r="E503" s="3" t="s">
        <v>45</v>
      </c>
      <c r="F503" s="3">
        <f t="shared" ca="1" si="14"/>
        <v>1</v>
      </c>
      <c r="G503" s="4">
        <f t="shared" ca="1" si="15"/>
        <v>186</v>
      </c>
      <c r="H503" s="4">
        <f ca="1">+Data_TABLE[[#This Row],[Qty]]*Data_TABLE[[#This Row],[Unit Price]]</f>
        <v>186</v>
      </c>
      <c r="I503" s="7">
        <v>42123</v>
      </c>
      <c r="J503" s="10">
        <f>EOMONTH(Data_TABLE[[#This Row],[Date Sold]],0)</f>
        <v>42124</v>
      </c>
    </row>
    <row r="504" spans="2:10" x14ac:dyDescent="0.25">
      <c r="B504" s="1" t="s">
        <v>38</v>
      </c>
      <c r="C504" s="3" t="s">
        <v>54</v>
      </c>
      <c r="D504" s="2" t="s">
        <v>48</v>
      </c>
      <c r="E504" s="3" t="s">
        <v>42</v>
      </c>
      <c r="F504" s="3">
        <f t="shared" ca="1" si="14"/>
        <v>4</v>
      </c>
      <c r="G504" s="4">
        <f t="shared" ca="1" si="15"/>
        <v>155</v>
      </c>
      <c r="H504" s="4">
        <f ca="1">+Data_TABLE[[#This Row],[Qty]]*Data_TABLE[[#This Row],[Unit Price]]</f>
        <v>620</v>
      </c>
      <c r="I504" s="7">
        <v>42123</v>
      </c>
      <c r="J504" s="10">
        <f>EOMONTH(Data_TABLE[[#This Row],[Date Sold]],0)</f>
        <v>42124</v>
      </c>
    </row>
    <row r="505" spans="2:10" x14ac:dyDescent="0.25">
      <c r="B505" s="1" t="s">
        <v>38</v>
      </c>
      <c r="C505" s="3" t="s">
        <v>55</v>
      </c>
      <c r="D505" s="2" t="s">
        <v>49</v>
      </c>
      <c r="E505" s="3" t="s">
        <v>43</v>
      </c>
      <c r="F505" s="3">
        <f t="shared" ca="1" si="14"/>
        <v>5</v>
      </c>
      <c r="G505" s="4">
        <f t="shared" ca="1" si="15"/>
        <v>109</v>
      </c>
      <c r="H505" s="4">
        <f ca="1">+Data_TABLE[[#This Row],[Qty]]*Data_TABLE[[#This Row],[Unit Price]]</f>
        <v>545</v>
      </c>
      <c r="I505" s="7">
        <v>42123</v>
      </c>
      <c r="J505" s="10">
        <f>EOMONTH(Data_TABLE[[#This Row],[Date Sold]],0)</f>
        <v>42124</v>
      </c>
    </row>
    <row r="506" spans="2:10" x14ac:dyDescent="0.25">
      <c r="B506" s="1" t="s">
        <v>41</v>
      </c>
      <c r="C506" s="3" t="s">
        <v>56</v>
      </c>
      <c r="D506" s="2" t="s">
        <v>52</v>
      </c>
      <c r="E506" s="3" t="s">
        <v>46</v>
      </c>
      <c r="F506" s="3">
        <f t="shared" ca="1" si="14"/>
        <v>1</v>
      </c>
      <c r="G506" s="4">
        <f t="shared" ca="1" si="15"/>
        <v>132</v>
      </c>
      <c r="H506" s="4">
        <f ca="1">+Data_TABLE[[#This Row],[Qty]]*Data_TABLE[[#This Row],[Unit Price]]</f>
        <v>132</v>
      </c>
      <c r="I506" s="7">
        <v>42123</v>
      </c>
      <c r="J506" s="10">
        <f>EOMONTH(Data_TABLE[[#This Row],[Date Sold]],0)</f>
        <v>42124</v>
      </c>
    </row>
    <row r="507" spans="2:10" x14ac:dyDescent="0.25">
      <c r="B507" s="1" t="s">
        <v>39</v>
      </c>
      <c r="C507" s="3" t="s">
        <v>54</v>
      </c>
      <c r="D507" s="2" t="s">
        <v>48</v>
      </c>
      <c r="E507" s="3" t="s">
        <v>42</v>
      </c>
      <c r="F507" s="3">
        <f t="shared" ca="1" si="14"/>
        <v>5</v>
      </c>
      <c r="G507" s="4">
        <f t="shared" ca="1" si="15"/>
        <v>98</v>
      </c>
      <c r="H507" s="4">
        <f ca="1">+Data_TABLE[[#This Row],[Qty]]*Data_TABLE[[#This Row],[Unit Price]]</f>
        <v>490</v>
      </c>
      <c r="I507" s="7">
        <v>42123</v>
      </c>
      <c r="J507" s="10">
        <f>EOMONTH(Data_TABLE[[#This Row],[Date Sold]],0)</f>
        <v>42124</v>
      </c>
    </row>
    <row r="508" spans="2:10" x14ac:dyDescent="0.25">
      <c r="B508" s="1" t="s">
        <v>37</v>
      </c>
      <c r="C508" s="3" t="s">
        <v>55</v>
      </c>
      <c r="D508" s="2" t="s">
        <v>51</v>
      </c>
      <c r="E508" s="3" t="s">
        <v>45</v>
      </c>
      <c r="F508" s="3">
        <f t="shared" ca="1" si="14"/>
        <v>4</v>
      </c>
      <c r="G508" s="4">
        <f t="shared" ca="1" si="15"/>
        <v>75</v>
      </c>
      <c r="H508" s="4">
        <f ca="1">+Data_TABLE[[#This Row],[Qty]]*Data_TABLE[[#This Row],[Unit Price]]</f>
        <v>300</v>
      </c>
      <c r="I508" s="7">
        <v>42123</v>
      </c>
      <c r="J508" s="10">
        <f>EOMONTH(Data_TABLE[[#This Row],[Date Sold]],0)</f>
        <v>42124</v>
      </c>
    </row>
    <row r="509" spans="2:10" x14ac:dyDescent="0.25">
      <c r="B509" s="1" t="s">
        <v>39</v>
      </c>
      <c r="C509" s="3" t="s">
        <v>56</v>
      </c>
      <c r="D509" s="2" t="s">
        <v>50</v>
      </c>
      <c r="E509" s="3" t="s">
        <v>44</v>
      </c>
      <c r="F509" s="3">
        <f t="shared" ca="1" si="14"/>
        <v>2</v>
      </c>
      <c r="G509" s="4">
        <f t="shared" ca="1" si="15"/>
        <v>194</v>
      </c>
      <c r="H509" s="4">
        <f ca="1">+Data_TABLE[[#This Row],[Qty]]*Data_TABLE[[#This Row],[Unit Price]]</f>
        <v>388</v>
      </c>
      <c r="I509" s="7">
        <v>42123</v>
      </c>
      <c r="J509" s="10">
        <f>EOMONTH(Data_TABLE[[#This Row],[Date Sold]],0)</f>
        <v>42124</v>
      </c>
    </row>
    <row r="510" spans="2:10" x14ac:dyDescent="0.25">
      <c r="B510" s="1" t="s">
        <v>41</v>
      </c>
      <c r="C510" s="3" t="s">
        <v>56</v>
      </c>
      <c r="D510" s="2" t="s">
        <v>52</v>
      </c>
      <c r="E510" s="3" t="s">
        <v>46</v>
      </c>
      <c r="F510" s="3">
        <f t="shared" ca="1" si="14"/>
        <v>1</v>
      </c>
      <c r="G510" s="4">
        <f t="shared" ca="1" si="15"/>
        <v>156</v>
      </c>
      <c r="H510" s="4">
        <f ca="1">+Data_TABLE[[#This Row],[Qty]]*Data_TABLE[[#This Row],[Unit Price]]</f>
        <v>156</v>
      </c>
      <c r="I510" s="7">
        <v>42123</v>
      </c>
      <c r="J510" s="10">
        <f>EOMONTH(Data_TABLE[[#This Row],[Date Sold]],0)</f>
        <v>42124</v>
      </c>
    </row>
    <row r="511" spans="2:10" x14ac:dyDescent="0.25">
      <c r="B511" s="1" t="s">
        <v>38</v>
      </c>
      <c r="C511" s="3" t="s">
        <v>56</v>
      </c>
      <c r="D511" s="2" t="s">
        <v>50</v>
      </c>
      <c r="E511" s="3" t="s">
        <v>44</v>
      </c>
      <c r="F511" s="3">
        <f t="shared" ca="1" si="14"/>
        <v>4</v>
      </c>
      <c r="G511" s="4">
        <f t="shared" ca="1" si="15"/>
        <v>101</v>
      </c>
      <c r="H511" s="4">
        <f ca="1">+Data_TABLE[[#This Row],[Qty]]*Data_TABLE[[#This Row],[Unit Price]]</f>
        <v>404</v>
      </c>
      <c r="I511" s="7">
        <v>42123</v>
      </c>
      <c r="J511" s="10">
        <f>EOMONTH(Data_TABLE[[#This Row],[Date Sold]],0)</f>
        <v>42124</v>
      </c>
    </row>
    <row r="512" spans="2:10" x14ac:dyDescent="0.25">
      <c r="B512" s="1" t="s">
        <v>36</v>
      </c>
      <c r="C512" s="3" t="s">
        <v>56</v>
      </c>
      <c r="D512" s="2" t="s">
        <v>50</v>
      </c>
      <c r="E512" s="3" t="s">
        <v>44</v>
      </c>
      <c r="F512" s="3">
        <f t="shared" ca="1" si="14"/>
        <v>2</v>
      </c>
      <c r="G512" s="4">
        <f t="shared" ca="1" si="15"/>
        <v>165</v>
      </c>
      <c r="H512" s="4">
        <f ca="1">+Data_TABLE[[#This Row],[Qty]]*Data_TABLE[[#This Row],[Unit Price]]</f>
        <v>330</v>
      </c>
      <c r="I512" s="7">
        <v>42123</v>
      </c>
      <c r="J512" s="10">
        <f>EOMONTH(Data_TABLE[[#This Row],[Date Sold]],0)</f>
        <v>42124</v>
      </c>
    </row>
    <row r="513" spans="2:10" x14ac:dyDescent="0.25">
      <c r="B513" s="1" t="s">
        <v>40</v>
      </c>
      <c r="C513" s="3" t="s">
        <v>56</v>
      </c>
      <c r="D513" s="2" t="s">
        <v>50</v>
      </c>
      <c r="E513" s="3" t="s">
        <v>44</v>
      </c>
      <c r="F513" s="3">
        <f t="shared" ca="1" si="14"/>
        <v>2</v>
      </c>
      <c r="G513" s="4">
        <f t="shared" ca="1" si="15"/>
        <v>136</v>
      </c>
      <c r="H513" s="4">
        <f ca="1">+Data_TABLE[[#This Row],[Qty]]*Data_TABLE[[#This Row],[Unit Price]]</f>
        <v>272</v>
      </c>
      <c r="I513" s="7">
        <v>42123</v>
      </c>
      <c r="J513" s="10">
        <f>EOMONTH(Data_TABLE[[#This Row],[Date Sold]],0)</f>
        <v>42124</v>
      </c>
    </row>
    <row r="514" spans="2:10" x14ac:dyDescent="0.25">
      <c r="B514" s="1" t="s">
        <v>37</v>
      </c>
      <c r="C514" s="3" t="s">
        <v>56</v>
      </c>
      <c r="D514" s="2" t="s">
        <v>50</v>
      </c>
      <c r="E514" s="3" t="s">
        <v>44</v>
      </c>
      <c r="F514" s="3">
        <f t="shared" ca="1" si="14"/>
        <v>4</v>
      </c>
      <c r="G514" s="4">
        <f t="shared" ca="1" si="15"/>
        <v>192</v>
      </c>
      <c r="H514" s="4">
        <f ca="1">+Data_TABLE[[#This Row],[Qty]]*Data_TABLE[[#This Row],[Unit Price]]</f>
        <v>768</v>
      </c>
      <c r="I514" s="7">
        <v>42123</v>
      </c>
      <c r="J514" s="10">
        <f>EOMONTH(Data_TABLE[[#This Row],[Date Sold]],0)</f>
        <v>42124</v>
      </c>
    </row>
    <row r="515" spans="2:10" x14ac:dyDescent="0.25">
      <c r="B515" s="1" t="s">
        <v>37</v>
      </c>
      <c r="C515" s="3" t="s">
        <v>56</v>
      </c>
      <c r="D515" s="2" t="s">
        <v>52</v>
      </c>
      <c r="E515" s="3" t="s">
        <v>46</v>
      </c>
      <c r="F515" s="3">
        <f t="shared" ca="1" si="14"/>
        <v>2</v>
      </c>
      <c r="G515" s="4">
        <f t="shared" ca="1" si="15"/>
        <v>163</v>
      </c>
      <c r="H515" s="4">
        <f ca="1">+Data_TABLE[[#This Row],[Qty]]*Data_TABLE[[#This Row],[Unit Price]]</f>
        <v>326</v>
      </c>
      <c r="I515" s="7">
        <v>42123</v>
      </c>
      <c r="J515" s="10">
        <f>EOMONTH(Data_TABLE[[#This Row],[Date Sold]],0)</f>
        <v>42124</v>
      </c>
    </row>
    <row r="516" spans="2:10" x14ac:dyDescent="0.25">
      <c r="B516" s="1" t="s">
        <v>39</v>
      </c>
      <c r="C516" s="3" t="s">
        <v>55</v>
      </c>
      <c r="D516" s="2" t="s">
        <v>49</v>
      </c>
      <c r="E516" s="3" t="s">
        <v>43</v>
      </c>
      <c r="F516" s="3">
        <f t="shared" ca="1" si="14"/>
        <v>1</v>
      </c>
      <c r="G516" s="4">
        <f t="shared" ca="1" si="15"/>
        <v>108</v>
      </c>
      <c r="H516" s="4">
        <f ca="1">+Data_TABLE[[#This Row],[Qty]]*Data_TABLE[[#This Row],[Unit Price]]</f>
        <v>108</v>
      </c>
      <c r="I516" s="7">
        <v>42123</v>
      </c>
      <c r="J516" s="10">
        <f>EOMONTH(Data_TABLE[[#This Row],[Date Sold]],0)</f>
        <v>42124</v>
      </c>
    </row>
    <row r="517" spans="2:10" x14ac:dyDescent="0.25">
      <c r="B517" s="1" t="s">
        <v>36</v>
      </c>
      <c r="C517" s="3" t="s">
        <v>56</v>
      </c>
      <c r="D517" s="2" t="s">
        <v>52</v>
      </c>
      <c r="E517" s="3" t="s">
        <v>46</v>
      </c>
      <c r="F517" s="3">
        <f t="shared" ca="1" si="14"/>
        <v>2</v>
      </c>
      <c r="G517" s="4">
        <f t="shared" ca="1" si="15"/>
        <v>175</v>
      </c>
      <c r="H517" s="4">
        <f ca="1">+Data_TABLE[[#This Row],[Qty]]*Data_TABLE[[#This Row],[Unit Price]]</f>
        <v>350</v>
      </c>
      <c r="I517" s="7">
        <v>42123</v>
      </c>
      <c r="J517" s="10">
        <f>EOMONTH(Data_TABLE[[#This Row],[Date Sold]],0)</f>
        <v>42124</v>
      </c>
    </row>
    <row r="518" spans="2:10" x14ac:dyDescent="0.25">
      <c r="B518" s="1" t="s">
        <v>39</v>
      </c>
      <c r="C518" s="3" t="s">
        <v>55</v>
      </c>
      <c r="D518" s="2" t="s">
        <v>51</v>
      </c>
      <c r="E518" s="3" t="s">
        <v>45</v>
      </c>
      <c r="F518" s="3">
        <f t="shared" ca="1" si="14"/>
        <v>3</v>
      </c>
      <c r="G518" s="4">
        <f t="shared" ca="1" si="15"/>
        <v>114</v>
      </c>
      <c r="H518" s="4">
        <f ca="1">+Data_TABLE[[#This Row],[Qty]]*Data_TABLE[[#This Row],[Unit Price]]</f>
        <v>342</v>
      </c>
      <c r="I518" s="7">
        <v>42123</v>
      </c>
      <c r="J518" s="10">
        <f>EOMONTH(Data_TABLE[[#This Row],[Date Sold]],0)</f>
        <v>42124</v>
      </c>
    </row>
    <row r="519" spans="2:10" x14ac:dyDescent="0.25">
      <c r="B519" s="1" t="s">
        <v>38</v>
      </c>
      <c r="C519" s="3" t="s">
        <v>56</v>
      </c>
      <c r="D519" s="2" t="s">
        <v>52</v>
      </c>
      <c r="E519" s="3" t="s">
        <v>46</v>
      </c>
      <c r="F519" s="3">
        <f t="shared" ca="1" si="14"/>
        <v>2</v>
      </c>
      <c r="G519" s="4">
        <f t="shared" ca="1" si="15"/>
        <v>145</v>
      </c>
      <c r="H519" s="4">
        <f ca="1">+Data_TABLE[[#This Row],[Qty]]*Data_TABLE[[#This Row],[Unit Price]]</f>
        <v>290</v>
      </c>
      <c r="I519" s="7">
        <v>42123</v>
      </c>
      <c r="J519" s="10">
        <f>EOMONTH(Data_TABLE[[#This Row],[Date Sold]],0)</f>
        <v>42124</v>
      </c>
    </row>
    <row r="520" spans="2:10" x14ac:dyDescent="0.25">
      <c r="B520" s="1" t="s">
        <v>39</v>
      </c>
      <c r="C520" s="3" t="s">
        <v>56</v>
      </c>
      <c r="D520" s="2" t="s">
        <v>50</v>
      </c>
      <c r="E520" s="3" t="s">
        <v>44</v>
      </c>
      <c r="F520" s="3">
        <f t="shared" ca="1" si="14"/>
        <v>3</v>
      </c>
      <c r="G520" s="4">
        <f t="shared" ca="1" si="15"/>
        <v>88</v>
      </c>
      <c r="H520" s="4">
        <f ca="1">+Data_TABLE[[#This Row],[Qty]]*Data_TABLE[[#This Row],[Unit Price]]</f>
        <v>264</v>
      </c>
      <c r="I520" s="7">
        <v>42123</v>
      </c>
      <c r="J520" s="10">
        <f>EOMONTH(Data_TABLE[[#This Row],[Date Sold]],0)</f>
        <v>42124</v>
      </c>
    </row>
    <row r="521" spans="2:10" x14ac:dyDescent="0.25">
      <c r="B521" s="1" t="s">
        <v>40</v>
      </c>
      <c r="C521" s="3" t="s">
        <v>56</v>
      </c>
      <c r="D521" s="2" t="s">
        <v>52</v>
      </c>
      <c r="E521" s="3" t="s">
        <v>46</v>
      </c>
      <c r="F521" s="3">
        <f t="shared" ca="1" si="14"/>
        <v>1</v>
      </c>
      <c r="G521" s="4">
        <f t="shared" ca="1" si="15"/>
        <v>108</v>
      </c>
      <c r="H521" s="4">
        <f ca="1">+Data_TABLE[[#This Row],[Qty]]*Data_TABLE[[#This Row],[Unit Price]]</f>
        <v>108</v>
      </c>
      <c r="I521" s="7">
        <v>42123</v>
      </c>
      <c r="J521" s="10">
        <f>EOMONTH(Data_TABLE[[#This Row],[Date Sold]],0)</f>
        <v>42124</v>
      </c>
    </row>
    <row r="522" spans="2:10" x14ac:dyDescent="0.25">
      <c r="B522" s="1" t="s">
        <v>39</v>
      </c>
      <c r="C522" s="3" t="s">
        <v>56</v>
      </c>
      <c r="D522" s="2" t="s">
        <v>50</v>
      </c>
      <c r="E522" s="3" t="s">
        <v>44</v>
      </c>
      <c r="F522" s="3">
        <f t="shared" ca="1" si="14"/>
        <v>5</v>
      </c>
      <c r="G522" s="4">
        <f t="shared" ca="1" si="15"/>
        <v>94</v>
      </c>
      <c r="H522" s="4">
        <f ca="1">+Data_TABLE[[#This Row],[Qty]]*Data_TABLE[[#This Row],[Unit Price]]</f>
        <v>470</v>
      </c>
      <c r="I522" s="7">
        <v>42123</v>
      </c>
      <c r="J522" s="10">
        <f>EOMONTH(Data_TABLE[[#This Row],[Date Sold]],0)</f>
        <v>42124</v>
      </c>
    </row>
    <row r="523" spans="2:10" x14ac:dyDescent="0.25">
      <c r="B523" s="1" t="s">
        <v>41</v>
      </c>
      <c r="C523" s="3" t="s">
        <v>56</v>
      </c>
      <c r="D523" s="2" t="s">
        <v>52</v>
      </c>
      <c r="E523" s="3" t="s">
        <v>46</v>
      </c>
      <c r="F523" s="3">
        <f t="shared" ca="1" si="14"/>
        <v>1</v>
      </c>
      <c r="G523" s="4">
        <f t="shared" ca="1" si="15"/>
        <v>145</v>
      </c>
      <c r="H523" s="4">
        <f ca="1">+Data_TABLE[[#This Row],[Qty]]*Data_TABLE[[#This Row],[Unit Price]]</f>
        <v>145</v>
      </c>
      <c r="I523" s="7">
        <v>42123</v>
      </c>
      <c r="J523" s="10">
        <f>EOMONTH(Data_TABLE[[#This Row],[Date Sold]],0)</f>
        <v>42124</v>
      </c>
    </row>
    <row r="524" spans="2:10" x14ac:dyDescent="0.25">
      <c r="B524" s="1" t="s">
        <v>38</v>
      </c>
      <c r="C524" s="3" t="s">
        <v>55</v>
      </c>
      <c r="D524" s="2" t="s">
        <v>51</v>
      </c>
      <c r="E524" s="3" t="s">
        <v>45</v>
      </c>
      <c r="F524" s="3">
        <f t="shared" ca="1" si="14"/>
        <v>5</v>
      </c>
      <c r="G524" s="4">
        <f t="shared" ca="1" si="15"/>
        <v>86</v>
      </c>
      <c r="H524" s="4">
        <f ca="1">+Data_TABLE[[#This Row],[Qty]]*Data_TABLE[[#This Row],[Unit Price]]</f>
        <v>430</v>
      </c>
      <c r="I524" s="7">
        <v>42123</v>
      </c>
      <c r="J524" s="10">
        <f>EOMONTH(Data_TABLE[[#This Row],[Date Sold]],0)</f>
        <v>42124</v>
      </c>
    </row>
    <row r="525" spans="2:10" x14ac:dyDescent="0.25">
      <c r="B525" s="1" t="s">
        <v>40</v>
      </c>
      <c r="C525" s="3" t="s">
        <v>56</v>
      </c>
      <c r="D525" s="2" t="s">
        <v>52</v>
      </c>
      <c r="E525" s="3" t="s">
        <v>46</v>
      </c>
      <c r="F525" s="3">
        <f t="shared" ca="1" si="14"/>
        <v>2</v>
      </c>
      <c r="G525" s="4">
        <f t="shared" ca="1" si="15"/>
        <v>150</v>
      </c>
      <c r="H525" s="4">
        <f ca="1">+Data_TABLE[[#This Row],[Qty]]*Data_TABLE[[#This Row],[Unit Price]]</f>
        <v>300</v>
      </c>
      <c r="I525" s="7">
        <v>42123</v>
      </c>
      <c r="J525" s="10">
        <f>EOMONTH(Data_TABLE[[#This Row],[Date Sold]],0)</f>
        <v>42124</v>
      </c>
    </row>
    <row r="526" spans="2:10" x14ac:dyDescent="0.25">
      <c r="B526" s="1" t="s">
        <v>37</v>
      </c>
      <c r="C526" s="3" t="s">
        <v>56</v>
      </c>
      <c r="D526" s="2" t="s">
        <v>52</v>
      </c>
      <c r="E526" s="3" t="s">
        <v>46</v>
      </c>
      <c r="F526" s="3">
        <f t="shared" ca="1" si="14"/>
        <v>2</v>
      </c>
      <c r="G526" s="4">
        <f t="shared" ca="1" si="15"/>
        <v>124</v>
      </c>
      <c r="H526" s="4">
        <f ca="1">+Data_TABLE[[#This Row],[Qty]]*Data_TABLE[[#This Row],[Unit Price]]</f>
        <v>248</v>
      </c>
      <c r="I526" s="7">
        <v>42123</v>
      </c>
      <c r="J526" s="10">
        <f>EOMONTH(Data_TABLE[[#This Row],[Date Sold]],0)</f>
        <v>42124</v>
      </c>
    </row>
    <row r="527" spans="2:10" x14ac:dyDescent="0.25">
      <c r="B527" s="1" t="s">
        <v>41</v>
      </c>
      <c r="C527" s="3" t="s">
        <v>56</v>
      </c>
      <c r="D527" s="2" t="s">
        <v>50</v>
      </c>
      <c r="E527" s="3" t="s">
        <v>44</v>
      </c>
      <c r="F527" s="3">
        <f t="shared" ca="1" si="14"/>
        <v>5</v>
      </c>
      <c r="G527" s="4">
        <f t="shared" ca="1" si="15"/>
        <v>146</v>
      </c>
      <c r="H527" s="4">
        <f ca="1">+Data_TABLE[[#This Row],[Qty]]*Data_TABLE[[#This Row],[Unit Price]]</f>
        <v>730</v>
      </c>
      <c r="I527" s="7">
        <v>42123</v>
      </c>
      <c r="J527" s="10">
        <f>EOMONTH(Data_TABLE[[#This Row],[Date Sold]],0)</f>
        <v>42124</v>
      </c>
    </row>
    <row r="528" spans="2:10" x14ac:dyDescent="0.25">
      <c r="B528" s="1" t="s">
        <v>37</v>
      </c>
      <c r="C528" s="3" t="s">
        <v>55</v>
      </c>
      <c r="D528" s="2" t="s">
        <v>51</v>
      </c>
      <c r="E528" s="3" t="s">
        <v>45</v>
      </c>
      <c r="F528" s="3">
        <f t="shared" ca="1" si="14"/>
        <v>1</v>
      </c>
      <c r="G528" s="4">
        <f t="shared" ca="1" si="15"/>
        <v>123</v>
      </c>
      <c r="H528" s="4">
        <f ca="1">+Data_TABLE[[#This Row],[Qty]]*Data_TABLE[[#This Row],[Unit Price]]</f>
        <v>123</v>
      </c>
      <c r="I528" s="7">
        <v>42123</v>
      </c>
      <c r="J528" s="10">
        <f>EOMONTH(Data_TABLE[[#This Row],[Date Sold]],0)</f>
        <v>42124</v>
      </c>
    </row>
    <row r="529" spans="2:10" x14ac:dyDescent="0.25">
      <c r="B529" s="1" t="s">
        <v>37</v>
      </c>
      <c r="C529" s="3" t="s">
        <v>54</v>
      </c>
      <c r="D529" s="2" t="s">
        <v>48</v>
      </c>
      <c r="E529" s="3" t="s">
        <v>42</v>
      </c>
      <c r="F529" s="3">
        <f t="shared" ca="1" si="14"/>
        <v>1</v>
      </c>
      <c r="G529" s="4">
        <f t="shared" ca="1" si="15"/>
        <v>96</v>
      </c>
      <c r="H529" s="4">
        <f ca="1">+Data_TABLE[[#This Row],[Qty]]*Data_TABLE[[#This Row],[Unit Price]]</f>
        <v>96</v>
      </c>
      <c r="I529" s="7">
        <v>42123</v>
      </c>
      <c r="J529" s="10">
        <f>EOMONTH(Data_TABLE[[#This Row],[Date Sold]],0)</f>
        <v>42124</v>
      </c>
    </row>
    <row r="530" spans="2:10" x14ac:dyDescent="0.25">
      <c r="B530" s="1" t="s">
        <v>38</v>
      </c>
      <c r="C530" s="3" t="s">
        <v>55</v>
      </c>
      <c r="D530" s="2" t="s">
        <v>49</v>
      </c>
      <c r="E530" s="3" t="s">
        <v>43</v>
      </c>
      <c r="F530" s="3">
        <f t="shared" ca="1" si="14"/>
        <v>4</v>
      </c>
      <c r="G530" s="4">
        <f t="shared" ca="1" si="15"/>
        <v>65</v>
      </c>
      <c r="H530" s="4">
        <f ca="1">+Data_TABLE[[#This Row],[Qty]]*Data_TABLE[[#This Row],[Unit Price]]</f>
        <v>260</v>
      </c>
      <c r="I530" s="7">
        <v>42123</v>
      </c>
      <c r="J530" s="10">
        <f>EOMONTH(Data_TABLE[[#This Row],[Date Sold]],0)</f>
        <v>42124</v>
      </c>
    </row>
    <row r="531" spans="2:10" x14ac:dyDescent="0.25">
      <c r="B531" s="1" t="s">
        <v>40</v>
      </c>
      <c r="C531" s="3" t="s">
        <v>54</v>
      </c>
      <c r="D531" s="2" t="s">
        <v>48</v>
      </c>
      <c r="E531" s="3" t="s">
        <v>42</v>
      </c>
      <c r="F531" s="3">
        <f t="shared" ca="1" si="14"/>
        <v>3</v>
      </c>
      <c r="G531" s="4">
        <f t="shared" ca="1" si="15"/>
        <v>118</v>
      </c>
      <c r="H531" s="4">
        <f ca="1">+Data_TABLE[[#This Row],[Qty]]*Data_TABLE[[#This Row],[Unit Price]]</f>
        <v>354</v>
      </c>
      <c r="I531" s="7">
        <v>42123</v>
      </c>
      <c r="J531" s="10">
        <f>EOMONTH(Data_TABLE[[#This Row],[Date Sold]],0)</f>
        <v>42124</v>
      </c>
    </row>
    <row r="532" spans="2:10" x14ac:dyDescent="0.25">
      <c r="B532" s="1" t="s">
        <v>41</v>
      </c>
      <c r="C532" s="3" t="s">
        <v>54</v>
      </c>
      <c r="D532" s="2" t="s">
        <v>48</v>
      </c>
      <c r="E532" s="3" t="s">
        <v>42</v>
      </c>
      <c r="F532" s="3">
        <f t="shared" ca="1" si="14"/>
        <v>1</v>
      </c>
      <c r="G532" s="4">
        <f t="shared" ca="1" si="15"/>
        <v>163</v>
      </c>
      <c r="H532" s="4">
        <f ca="1">+Data_TABLE[[#This Row],[Qty]]*Data_TABLE[[#This Row],[Unit Price]]</f>
        <v>163</v>
      </c>
      <c r="I532" s="7">
        <v>42123</v>
      </c>
      <c r="J532" s="10">
        <f>EOMONTH(Data_TABLE[[#This Row],[Date Sold]],0)</f>
        <v>42124</v>
      </c>
    </row>
    <row r="533" spans="2:10" x14ac:dyDescent="0.25">
      <c r="B533" s="1" t="s">
        <v>36</v>
      </c>
      <c r="C533" s="3" t="s">
        <v>56</v>
      </c>
      <c r="D533" s="2" t="s">
        <v>50</v>
      </c>
      <c r="E533" s="3" t="s">
        <v>44</v>
      </c>
      <c r="F533" s="3">
        <f t="shared" ca="1" si="14"/>
        <v>4</v>
      </c>
      <c r="G533" s="4">
        <f t="shared" ca="1" si="15"/>
        <v>123</v>
      </c>
      <c r="H533" s="4">
        <f ca="1">+Data_TABLE[[#This Row],[Qty]]*Data_TABLE[[#This Row],[Unit Price]]</f>
        <v>492</v>
      </c>
      <c r="I533" s="7">
        <v>42123</v>
      </c>
      <c r="J533" s="10">
        <f>EOMONTH(Data_TABLE[[#This Row],[Date Sold]],0)</f>
        <v>42124</v>
      </c>
    </row>
    <row r="534" spans="2:10" x14ac:dyDescent="0.25">
      <c r="B534" s="1" t="s">
        <v>39</v>
      </c>
      <c r="C534" s="3" t="s">
        <v>56</v>
      </c>
      <c r="D534" s="2" t="s">
        <v>50</v>
      </c>
      <c r="E534" s="3" t="s">
        <v>44</v>
      </c>
      <c r="F534" s="3">
        <f t="shared" ca="1" si="14"/>
        <v>3</v>
      </c>
      <c r="G534" s="4">
        <f t="shared" ca="1" si="15"/>
        <v>115</v>
      </c>
      <c r="H534" s="4">
        <f ca="1">+Data_TABLE[[#This Row],[Qty]]*Data_TABLE[[#This Row],[Unit Price]]</f>
        <v>345</v>
      </c>
      <c r="I534" s="7">
        <v>42123</v>
      </c>
      <c r="J534" s="10">
        <f>EOMONTH(Data_TABLE[[#This Row],[Date Sold]],0)</f>
        <v>42124</v>
      </c>
    </row>
    <row r="535" spans="2:10" x14ac:dyDescent="0.25">
      <c r="B535" s="1" t="s">
        <v>36</v>
      </c>
      <c r="C535" s="3" t="s">
        <v>54</v>
      </c>
      <c r="D535" s="2" t="s">
        <v>48</v>
      </c>
      <c r="E535" s="3" t="s">
        <v>42</v>
      </c>
      <c r="F535" s="3">
        <f t="shared" ca="1" si="14"/>
        <v>1</v>
      </c>
      <c r="G535" s="4">
        <f t="shared" ca="1" si="15"/>
        <v>195</v>
      </c>
      <c r="H535" s="4">
        <f ca="1">+Data_TABLE[[#This Row],[Qty]]*Data_TABLE[[#This Row],[Unit Price]]</f>
        <v>195</v>
      </c>
      <c r="I535" s="7">
        <v>42123</v>
      </c>
      <c r="J535" s="10">
        <f>EOMONTH(Data_TABLE[[#This Row],[Date Sold]],0)</f>
        <v>42124</v>
      </c>
    </row>
    <row r="536" spans="2:10" x14ac:dyDescent="0.25">
      <c r="B536" s="1" t="s">
        <v>41</v>
      </c>
      <c r="C536" s="3" t="s">
        <v>55</v>
      </c>
      <c r="D536" s="2" t="s">
        <v>49</v>
      </c>
      <c r="E536" s="3" t="s">
        <v>43</v>
      </c>
      <c r="F536" s="3">
        <f t="shared" ca="1" si="14"/>
        <v>2</v>
      </c>
      <c r="G536" s="4">
        <f t="shared" ca="1" si="15"/>
        <v>153</v>
      </c>
      <c r="H536" s="4">
        <f ca="1">+Data_TABLE[[#This Row],[Qty]]*Data_TABLE[[#This Row],[Unit Price]]</f>
        <v>306</v>
      </c>
      <c r="I536" s="7">
        <v>42123</v>
      </c>
      <c r="J536" s="10">
        <f>EOMONTH(Data_TABLE[[#This Row],[Date Sold]],0)</f>
        <v>42124</v>
      </c>
    </row>
    <row r="537" spans="2:10" x14ac:dyDescent="0.25">
      <c r="B537" s="1" t="s">
        <v>36</v>
      </c>
      <c r="C537" s="3" t="s">
        <v>55</v>
      </c>
      <c r="D537" s="2" t="s">
        <v>49</v>
      </c>
      <c r="E537" s="3" t="s">
        <v>43</v>
      </c>
      <c r="F537" s="3">
        <f t="shared" ca="1" si="14"/>
        <v>4</v>
      </c>
      <c r="G537" s="4">
        <f t="shared" ca="1" si="15"/>
        <v>113</v>
      </c>
      <c r="H537" s="4">
        <f ca="1">+Data_TABLE[[#This Row],[Qty]]*Data_TABLE[[#This Row],[Unit Price]]</f>
        <v>452</v>
      </c>
      <c r="I537" s="7">
        <v>42123</v>
      </c>
      <c r="J537" s="10">
        <f>EOMONTH(Data_TABLE[[#This Row],[Date Sold]],0)</f>
        <v>42124</v>
      </c>
    </row>
    <row r="538" spans="2:10" x14ac:dyDescent="0.25">
      <c r="B538" s="1" t="s">
        <v>41</v>
      </c>
      <c r="C538" s="3" t="s">
        <v>54</v>
      </c>
      <c r="D538" s="2" t="s">
        <v>48</v>
      </c>
      <c r="E538" s="3" t="s">
        <v>42</v>
      </c>
      <c r="F538" s="3">
        <f t="shared" ca="1" si="14"/>
        <v>3</v>
      </c>
      <c r="G538" s="4">
        <f t="shared" ca="1" si="15"/>
        <v>143</v>
      </c>
      <c r="H538" s="4">
        <f ca="1">+Data_TABLE[[#This Row],[Qty]]*Data_TABLE[[#This Row],[Unit Price]]</f>
        <v>429</v>
      </c>
      <c r="I538" s="7">
        <v>42123</v>
      </c>
      <c r="J538" s="10">
        <f>EOMONTH(Data_TABLE[[#This Row],[Date Sold]],0)</f>
        <v>42124</v>
      </c>
    </row>
    <row r="539" spans="2:10" x14ac:dyDescent="0.25">
      <c r="B539" s="1" t="s">
        <v>41</v>
      </c>
      <c r="C539" s="3" t="s">
        <v>55</v>
      </c>
      <c r="D539" s="2" t="s">
        <v>51</v>
      </c>
      <c r="E539" s="3" t="s">
        <v>45</v>
      </c>
      <c r="F539" s="3">
        <f t="shared" ca="1" si="14"/>
        <v>2</v>
      </c>
      <c r="G539" s="4">
        <f t="shared" ca="1" si="15"/>
        <v>148</v>
      </c>
      <c r="H539" s="4">
        <f ca="1">+Data_TABLE[[#This Row],[Qty]]*Data_TABLE[[#This Row],[Unit Price]]</f>
        <v>296</v>
      </c>
      <c r="I539" s="7">
        <v>42123</v>
      </c>
      <c r="J539" s="10">
        <f>EOMONTH(Data_TABLE[[#This Row],[Date Sold]],0)</f>
        <v>42124</v>
      </c>
    </row>
    <row r="540" spans="2:10" x14ac:dyDescent="0.25">
      <c r="B540" s="1" t="s">
        <v>40</v>
      </c>
      <c r="C540" s="3" t="s">
        <v>56</v>
      </c>
      <c r="D540" s="2" t="s">
        <v>52</v>
      </c>
      <c r="E540" s="3" t="s">
        <v>46</v>
      </c>
      <c r="F540" s="3">
        <f t="shared" ca="1" si="14"/>
        <v>5</v>
      </c>
      <c r="G540" s="4">
        <f t="shared" ca="1" si="15"/>
        <v>89</v>
      </c>
      <c r="H540" s="4">
        <f ca="1">+Data_TABLE[[#This Row],[Qty]]*Data_TABLE[[#This Row],[Unit Price]]</f>
        <v>445</v>
      </c>
      <c r="I540" s="7">
        <v>42123</v>
      </c>
      <c r="J540" s="10">
        <f>EOMONTH(Data_TABLE[[#This Row],[Date Sold]],0)</f>
        <v>42124</v>
      </c>
    </row>
    <row r="541" spans="2:10" x14ac:dyDescent="0.25">
      <c r="B541" s="1" t="s">
        <v>40</v>
      </c>
      <c r="C541" s="3" t="s">
        <v>56</v>
      </c>
      <c r="D541" s="2" t="s">
        <v>50</v>
      </c>
      <c r="E541" s="3" t="s">
        <v>44</v>
      </c>
      <c r="F541" s="3">
        <f t="shared" ca="1" si="14"/>
        <v>1</v>
      </c>
      <c r="G541" s="4">
        <f t="shared" ca="1" si="15"/>
        <v>152</v>
      </c>
      <c r="H541" s="4">
        <f ca="1">+Data_TABLE[[#This Row],[Qty]]*Data_TABLE[[#This Row],[Unit Price]]</f>
        <v>152</v>
      </c>
      <c r="I541" s="7">
        <v>42123</v>
      </c>
      <c r="J541" s="10">
        <f>EOMONTH(Data_TABLE[[#This Row],[Date Sold]],0)</f>
        <v>42124</v>
      </c>
    </row>
    <row r="542" spans="2:10" x14ac:dyDescent="0.25">
      <c r="B542" s="1" t="s">
        <v>40</v>
      </c>
      <c r="C542" s="3" t="s">
        <v>56</v>
      </c>
      <c r="D542" s="2" t="s">
        <v>52</v>
      </c>
      <c r="E542" s="3" t="s">
        <v>46</v>
      </c>
      <c r="F542" s="3">
        <f t="shared" ca="1" si="14"/>
        <v>3</v>
      </c>
      <c r="G542" s="4">
        <f t="shared" ca="1" si="15"/>
        <v>138</v>
      </c>
      <c r="H542" s="4">
        <f ca="1">+Data_TABLE[[#This Row],[Qty]]*Data_TABLE[[#This Row],[Unit Price]]</f>
        <v>414</v>
      </c>
      <c r="I542" s="7">
        <v>42123</v>
      </c>
      <c r="J542" s="10">
        <f>EOMONTH(Data_TABLE[[#This Row],[Date Sold]],0)</f>
        <v>42124</v>
      </c>
    </row>
    <row r="543" spans="2:10" x14ac:dyDescent="0.25">
      <c r="B543" s="1" t="s">
        <v>40</v>
      </c>
      <c r="C543" s="3" t="s">
        <v>55</v>
      </c>
      <c r="D543" s="2" t="s">
        <v>51</v>
      </c>
      <c r="E543" s="3" t="s">
        <v>45</v>
      </c>
      <c r="F543" s="3">
        <f t="shared" ca="1" si="14"/>
        <v>4</v>
      </c>
      <c r="G543" s="4">
        <f t="shared" ca="1" si="15"/>
        <v>103</v>
      </c>
      <c r="H543" s="4">
        <f ca="1">+Data_TABLE[[#This Row],[Qty]]*Data_TABLE[[#This Row],[Unit Price]]</f>
        <v>412</v>
      </c>
      <c r="I543" s="7">
        <v>42123</v>
      </c>
      <c r="J543" s="10">
        <f>EOMONTH(Data_TABLE[[#This Row],[Date Sold]],0)</f>
        <v>42124</v>
      </c>
    </row>
    <row r="544" spans="2:10" x14ac:dyDescent="0.25">
      <c r="B544" s="1" t="s">
        <v>40</v>
      </c>
      <c r="C544" s="3" t="s">
        <v>55</v>
      </c>
      <c r="D544" s="2" t="s">
        <v>49</v>
      </c>
      <c r="E544" s="3" t="s">
        <v>43</v>
      </c>
      <c r="F544" s="3">
        <f t="shared" ca="1" si="14"/>
        <v>3</v>
      </c>
      <c r="G544" s="4">
        <f t="shared" ca="1" si="15"/>
        <v>72</v>
      </c>
      <c r="H544" s="4">
        <f ca="1">+Data_TABLE[[#This Row],[Qty]]*Data_TABLE[[#This Row],[Unit Price]]</f>
        <v>216</v>
      </c>
      <c r="I544" s="7">
        <v>42123</v>
      </c>
      <c r="J544" s="10">
        <f>EOMONTH(Data_TABLE[[#This Row],[Date Sold]],0)</f>
        <v>42124</v>
      </c>
    </row>
    <row r="545" spans="2:10" x14ac:dyDescent="0.25">
      <c r="B545" s="1" t="s">
        <v>39</v>
      </c>
      <c r="C545" s="3" t="s">
        <v>55</v>
      </c>
      <c r="D545" s="2" t="s">
        <v>51</v>
      </c>
      <c r="E545" s="3" t="s">
        <v>45</v>
      </c>
      <c r="F545" s="3">
        <f t="shared" ca="1" si="14"/>
        <v>1</v>
      </c>
      <c r="G545" s="4">
        <f t="shared" ca="1" si="15"/>
        <v>163</v>
      </c>
      <c r="H545" s="4">
        <f ca="1">+Data_TABLE[[#This Row],[Qty]]*Data_TABLE[[#This Row],[Unit Price]]</f>
        <v>163</v>
      </c>
      <c r="I545" s="7">
        <v>42123</v>
      </c>
      <c r="J545" s="10">
        <f>EOMONTH(Data_TABLE[[#This Row],[Date Sold]],0)</f>
        <v>42124</v>
      </c>
    </row>
    <row r="546" spans="2:10" x14ac:dyDescent="0.25">
      <c r="B546" s="1" t="s">
        <v>38</v>
      </c>
      <c r="C546" s="3" t="s">
        <v>55</v>
      </c>
      <c r="D546" s="2" t="s">
        <v>51</v>
      </c>
      <c r="E546" s="3" t="s">
        <v>45</v>
      </c>
      <c r="F546" s="3">
        <f t="shared" ca="1" si="14"/>
        <v>2</v>
      </c>
      <c r="G546" s="4">
        <f t="shared" ca="1" si="15"/>
        <v>156</v>
      </c>
      <c r="H546" s="4">
        <f ca="1">+Data_TABLE[[#This Row],[Qty]]*Data_TABLE[[#This Row],[Unit Price]]</f>
        <v>312</v>
      </c>
      <c r="I546" s="7">
        <v>42123</v>
      </c>
      <c r="J546" s="10">
        <f>EOMONTH(Data_TABLE[[#This Row],[Date Sold]],0)</f>
        <v>42124</v>
      </c>
    </row>
    <row r="547" spans="2:10" x14ac:dyDescent="0.25">
      <c r="B547" s="1" t="s">
        <v>41</v>
      </c>
      <c r="C547" s="3" t="s">
        <v>55</v>
      </c>
      <c r="D547" s="2" t="s">
        <v>49</v>
      </c>
      <c r="E547" s="3" t="s">
        <v>43</v>
      </c>
      <c r="F547" s="3">
        <f t="shared" ca="1" si="14"/>
        <v>4</v>
      </c>
      <c r="G547" s="4">
        <f t="shared" ca="1" si="15"/>
        <v>182</v>
      </c>
      <c r="H547" s="4">
        <f ca="1">+Data_TABLE[[#This Row],[Qty]]*Data_TABLE[[#This Row],[Unit Price]]</f>
        <v>728</v>
      </c>
      <c r="I547" s="7">
        <v>42123</v>
      </c>
      <c r="J547" s="10">
        <f>EOMONTH(Data_TABLE[[#This Row],[Date Sold]],0)</f>
        <v>42124</v>
      </c>
    </row>
    <row r="548" spans="2:10" x14ac:dyDescent="0.25">
      <c r="B548" s="1" t="s">
        <v>40</v>
      </c>
      <c r="C548" s="3" t="s">
        <v>55</v>
      </c>
      <c r="D548" s="2" t="s">
        <v>51</v>
      </c>
      <c r="E548" s="3" t="s">
        <v>45</v>
      </c>
      <c r="F548" s="3">
        <f t="shared" ca="1" si="14"/>
        <v>2</v>
      </c>
      <c r="G548" s="4">
        <f t="shared" ca="1" si="15"/>
        <v>90</v>
      </c>
      <c r="H548" s="4">
        <f ca="1">+Data_TABLE[[#This Row],[Qty]]*Data_TABLE[[#This Row],[Unit Price]]</f>
        <v>180</v>
      </c>
      <c r="I548" s="7">
        <v>42123</v>
      </c>
      <c r="J548" s="10">
        <f>EOMONTH(Data_TABLE[[#This Row],[Date Sold]],0)</f>
        <v>42124</v>
      </c>
    </row>
    <row r="549" spans="2:10" x14ac:dyDescent="0.25">
      <c r="B549" s="1" t="s">
        <v>41</v>
      </c>
      <c r="C549" s="3" t="s">
        <v>56</v>
      </c>
      <c r="D549" s="2" t="s">
        <v>50</v>
      </c>
      <c r="E549" s="3" t="s">
        <v>44</v>
      </c>
      <c r="F549" s="3">
        <f t="shared" ca="1" si="14"/>
        <v>4</v>
      </c>
      <c r="G549" s="4">
        <f t="shared" ca="1" si="15"/>
        <v>112</v>
      </c>
      <c r="H549" s="4">
        <f ca="1">+Data_TABLE[[#This Row],[Qty]]*Data_TABLE[[#This Row],[Unit Price]]</f>
        <v>448</v>
      </c>
      <c r="I549" s="7">
        <v>42123</v>
      </c>
      <c r="J549" s="10">
        <f>EOMONTH(Data_TABLE[[#This Row],[Date Sold]],0)</f>
        <v>42124</v>
      </c>
    </row>
    <row r="550" spans="2:10" x14ac:dyDescent="0.25">
      <c r="B550" s="1" t="s">
        <v>36</v>
      </c>
      <c r="C550" s="3" t="s">
        <v>54</v>
      </c>
      <c r="D550" s="2" t="s">
        <v>48</v>
      </c>
      <c r="E550" s="3" t="s">
        <v>42</v>
      </c>
      <c r="F550" s="3">
        <f t="shared" ca="1" si="14"/>
        <v>1</v>
      </c>
      <c r="G550" s="4">
        <f t="shared" ca="1" si="15"/>
        <v>173</v>
      </c>
      <c r="H550" s="4">
        <f ca="1">+Data_TABLE[[#This Row],[Qty]]*Data_TABLE[[#This Row],[Unit Price]]</f>
        <v>173</v>
      </c>
      <c r="I550" s="7">
        <v>42123</v>
      </c>
      <c r="J550" s="10">
        <f>EOMONTH(Data_TABLE[[#This Row],[Date Sold]],0)</f>
        <v>42124</v>
      </c>
    </row>
    <row r="551" spans="2:10" x14ac:dyDescent="0.25">
      <c r="B551" s="1" t="s">
        <v>39</v>
      </c>
      <c r="C551" s="3" t="s">
        <v>56</v>
      </c>
      <c r="D551" s="2" t="s">
        <v>50</v>
      </c>
      <c r="E551" s="3" t="s">
        <v>44</v>
      </c>
      <c r="F551" s="3">
        <f t="shared" ca="1" si="14"/>
        <v>2</v>
      </c>
      <c r="G551" s="4">
        <f t="shared" ca="1" si="15"/>
        <v>193</v>
      </c>
      <c r="H551" s="4">
        <f ca="1">+Data_TABLE[[#This Row],[Qty]]*Data_TABLE[[#This Row],[Unit Price]]</f>
        <v>386</v>
      </c>
      <c r="I551" s="7">
        <v>42123</v>
      </c>
      <c r="J551" s="10">
        <f>EOMONTH(Data_TABLE[[#This Row],[Date Sold]],0)</f>
        <v>42124</v>
      </c>
    </row>
    <row r="552" spans="2:10" x14ac:dyDescent="0.25">
      <c r="B552" s="1" t="s">
        <v>36</v>
      </c>
      <c r="C552" s="3" t="s">
        <v>55</v>
      </c>
      <c r="D552" s="2" t="s">
        <v>49</v>
      </c>
      <c r="E552" s="3" t="s">
        <v>43</v>
      </c>
      <c r="F552" s="3">
        <f t="shared" ca="1" si="14"/>
        <v>3</v>
      </c>
      <c r="G552" s="4">
        <f t="shared" ca="1" si="15"/>
        <v>171</v>
      </c>
      <c r="H552" s="4">
        <f ca="1">+Data_TABLE[[#This Row],[Qty]]*Data_TABLE[[#This Row],[Unit Price]]</f>
        <v>513</v>
      </c>
      <c r="I552" s="7">
        <v>42123</v>
      </c>
      <c r="J552" s="10">
        <f>EOMONTH(Data_TABLE[[#This Row],[Date Sold]],0)</f>
        <v>42124</v>
      </c>
    </row>
    <row r="553" spans="2:10" x14ac:dyDescent="0.25">
      <c r="B553" s="1" t="s">
        <v>36</v>
      </c>
      <c r="C553" s="3" t="s">
        <v>55</v>
      </c>
      <c r="D553" s="2" t="s">
        <v>51</v>
      </c>
      <c r="E553" s="3" t="s">
        <v>45</v>
      </c>
      <c r="F553" s="3">
        <f t="shared" ca="1" si="14"/>
        <v>4</v>
      </c>
      <c r="G553" s="4">
        <f t="shared" ca="1" si="15"/>
        <v>159</v>
      </c>
      <c r="H553" s="4">
        <f ca="1">+Data_TABLE[[#This Row],[Qty]]*Data_TABLE[[#This Row],[Unit Price]]</f>
        <v>636</v>
      </c>
      <c r="I553" s="7">
        <v>42124</v>
      </c>
      <c r="J553" s="10">
        <f>EOMONTH(Data_TABLE[[#This Row],[Date Sold]],0)</f>
        <v>42124</v>
      </c>
    </row>
    <row r="554" spans="2:10" x14ac:dyDescent="0.25">
      <c r="B554" s="1" t="s">
        <v>36</v>
      </c>
      <c r="C554" s="3" t="s">
        <v>54</v>
      </c>
      <c r="D554" s="2" t="s">
        <v>48</v>
      </c>
      <c r="E554" s="3" t="s">
        <v>42</v>
      </c>
      <c r="F554" s="3">
        <f t="shared" ca="1" si="14"/>
        <v>3</v>
      </c>
      <c r="G554" s="4">
        <f t="shared" ca="1" si="15"/>
        <v>162</v>
      </c>
      <c r="H554" s="4">
        <f ca="1">+Data_TABLE[[#This Row],[Qty]]*Data_TABLE[[#This Row],[Unit Price]]</f>
        <v>486</v>
      </c>
      <c r="I554" s="7">
        <v>42124</v>
      </c>
      <c r="J554" s="10">
        <f>EOMONTH(Data_TABLE[[#This Row],[Date Sold]],0)</f>
        <v>42124</v>
      </c>
    </row>
    <row r="555" spans="2:10" x14ac:dyDescent="0.25">
      <c r="B555" s="1" t="s">
        <v>37</v>
      </c>
      <c r="C555" s="3" t="s">
        <v>56</v>
      </c>
      <c r="D555" s="2" t="s">
        <v>52</v>
      </c>
      <c r="E555" s="3" t="s">
        <v>46</v>
      </c>
      <c r="F555" s="3">
        <f t="shared" ca="1" si="14"/>
        <v>4</v>
      </c>
      <c r="G555" s="4">
        <f t="shared" ca="1" si="15"/>
        <v>114</v>
      </c>
      <c r="H555" s="4">
        <f ca="1">+Data_TABLE[[#This Row],[Qty]]*Data_TABLE[[#This Row],[Unit Price]]</f>
        <v>456</v>
      </c>
      <c r="I555" s="7">
        <v>42124</v>
      </c>
      <c r="J555" s="10">
        <f>EOMONTH(Data_TABLE[[#This Row],[Date Sold]],0)</f>
        <v>42124</v>
      </c>
    </row>
    <row r="556" spans="2:10" x14ac:dyDescent="0.25">
      <c r="B556" s="1" t="s">
        <v>36</v>
      </c>
      <c r="C556" s="3" t="s">
        <v>55</v>
      </c>
      <c r="D556" s="2" t="s">
        <v>49</v>
      </c>
      <c r="E556" s="3" t="s">
        <v>43</v>
      </c>
      <c r="F556" s="3">
        <f t="shared" ca="1" si="14"/>
        <v>2</v>
      </c>
      <c r="G556" s="4">
        <f t="shared" ca="1" si="15"/>
        <v>157</v>
      </c>
      <c r="H556" s="4">
        <f ca="1">+Data_TABLE[[#This Row],[Qty]]*Data_TABLE[[#This Row],[Unit Price]]</f>
        <v>314</v>
      </c>
      <c r="I556" s="7">
        <v>42124</v>
      </c>
      <c r="J556" s="10">
        <f>EOMONTH(Data_TABLE[[#This Row],[Date Sold]],0)</f>
        <v>42124</v>
      </c>
    </row>
    <row r="557" spans="2:10" x14ac:dyDescent="0.25">
      <c r="B557" s="1" t="s">
        <v>40</v>
      </c>
      <c r="C557" s="3" t="s">
        <v>55</v>
      </c>
      <c r="D557" s="2" t="s">
        <v>49</v>
      </c>
      <c r="E557" s="3" t="s">
        <v>43</v>
      </c>
      <c r="F557" s="3">
        <f t="shared" ca="1" si="14"/>
        <v>4</v>
      </c>
      <c r="G557" s="4">
        <f t="shared" ca="1" si="15"/>
        <v>195</v>
      </c>
      <c r="H557" s="4">
        <f ca="1">+Data_TABLE[[#This Row],[Qty]]*Data_TABLE[[#This Row],[Unit Price]]</f>
        <v>780</v>
      </c>
      <c r="I557" s="7">
        <v>42124</v>
      </c>
      <c r="J557" s="10">
        <f>EOMONTH(Data_TABLE[[#This Row],[Date Sold]],0)</f>
        <v>42124</v>
      </c>
    </row>
    <row r="558" spans="2:10" x14ac:dyDescent="0.25">
      <c r="B558" s="1" t="s">
        <v>36</v>
      </c>
      <c r="C558" s="3" t="s">
        <v>55</v>
      </c>
      <c r="D558" s="2" t="s">
        <v>49</v>
      </c>
      <c r="E558" s="3" t="s">
        <v>43</v>
      </c>
      <c r="F558" s="3">
        <f t="shared" ca="1" si="14"/>
        <v>2</v>
      </c>
      <c r="G558" s="4">
        <f t="shared" ca="1" si="15"/>
        <v>92</v>
      </c>
      <c r="H558" s="4">
        <f ca="1">+Data_TABLE[[#This Row],[Qty]]*Data_TABLE[[#This Row],[Unit Price]]</f>
        <v>184</v>
      </c>
      <c r="I558" s="7">
        <v>42124</v>
      </c>
      <c r="J558" s="10">
        <f>EOMONTH(Data_TABLE[[#This Row],[Date Sold]],0)</f>
        <v>42124</v>
      </c>
    </row>
    <row r="559" spans="2:10" x14ac:dyDescent="0.25">
      <c r="B559" s="1" t="s">
        <v>39</v>
      </c>
      <c r="C559" s="3" t="s">
        <v>54</v>
      </c>
      <c r="D559" s="2" t="s">
        <v>48</v>
      </c>
      <c r="E559" s="3" t="s">
        <v>42</v>
      </c>
      <c r="F559" s="3">
        <f t="shared" ca="1" si="14"/>
        <v>5</v>
      </c>
      <c r="G559" s="4">
        <f t="shared" ca="1" si="15"/>
        <v>161</v>
      </c>
      <c r="H559" s="4">
        <f ca="1">+Data_TABLE[[#This Row],[Qty]]*Data_TABLE[[#This Row],[Unit Price]]</f>
        <v>805</v>
      </c>
      <c r="I559" s="7">
        <v>42124</v>
      </c>
      <c r="J559" s="10">
        <f>EOMONTH(Data_TABLE[[#This Row],[Date Sold]],0)</f>
        <v>42124</v>
      </c>
    </row>
    <row r="560" spans="2:10" x14ac:dyDescent="0.25">
      <c r="B560" s="1" t="s">
        <v>39</v>
      </c>
      <c r="C560" s="3" t="s">
        <v>55</v>
      </c>
      <c r="D560" s="2" t="s">
        <v>51</v>
      </c>
      <c r="E560" s="3" t="s">
        <v>45</v>
      </c>
      <c r="F560" s="3">
        <f t="shared" ca="1" si="14"/>
        <v>1</v>
      </c>
      <c r="G560" s="4">
        <f t="shared" ca="1" si="15"/>
        <v>64</v>
      </c>
      <c r="H560" s="4">
        <f ca="1">+Data_TABLE[[#This Row],[Qty]]*Data_TABLE[[#This Row],[Unit Price]]</f>
        <v>64</v>
      </c>
      <c r="I560" s="7">
        <v>42124</v>
      </c>
      <c r="J560" s="10">
        <f>EOMONTH(Data_TABLE[[#This Row],[Date Sold]],0)</f>
        <v>42124</v>
      </c>
    </row>
    <row r="561" spans="2:10" x14ac:dyDescent="0.25">
      <c r="B561" s="1" t="s">
        <v>38</v>
      </c>
      <c r="C561" s="3" t="s">
        <v>54</v>
      </c>
      <c r="D561" s="2" t="s">
        <v>48</v>
      </c>
      <c r="E561" s="3" t="s">
        <v>42</v>
      </c>
      <c r="F561" s="3">
        <f t="shared" ref="F561:F624" ca="1" si="16">RANDBETWEEN(1,5)</f>
        <v>5</v>
      </c>
      <c r="G561" s="4">
        <f t="shared" ref="G561:G624" ca="1" si="17">RANDBETWEEN(60,200)</f>
        <v>173</v>
      </c>
      <c r="H561" s="4">
        <f ca="1">+Data_TABLE[[#This Row],[Qty]]*Data_TABLE[[#This Row],[Unit Price]]</f>
        <v>865</v>
      </c>
      <c r="I561" s="7">
        <v>42124</v>
      </c>
      <c r="J561" s="10">
        <f>EOMONTH(Data_TABLE[[#This Row],[Date Sold]],0)</f>
        <v>42124</v>
      </c>
    </row>
    <row r="562" spans="2:10" x14ac:dyDescent="0.25">
      <c r="B562" s="1" t="s">
        <v>41</v>
      </c>
      <c r="C562" s="3" t="s">
        <v>54</v>
      </c>
      <c r="D562" s="2" t="s">
        <v>48</v>
      </c>
      <c r="E562" s="3" t="s">
        <v>42</v>
      </c>
      <c r="F562" s="3">
        <f t="shared" ca="1" si="16"/>
        <v>5</v>
      </c>
      <c r="G562" s="4">
        <f t="shared" ca="1" si="17"/>
        <v>190</v>
      </c>
      <c r="H562" s="4">
        <f ca="1">+Data_TABLE[[#This Row],[Qty]]*Data_TABLE[[#This Row],[Unit Price]]</f>
        <v>950</v>
      </c>
      <c r="I562" s="7">
        <v>42124</v>
      </c>
      <c r="J562" s="10">
        <f>EOMONTH(Data_TABLE[[#This Row],[Date Sold]],0)</f>
        <v>42124</v>
      </c>
    </row>
    <row r="563" spans="2:10" x14ac:dyDescent="0.25">
      <c r="B563" s="1" t="s">
        <v>37</v>
      </c>
      <c r="C563" s="3" t="s">
        <v>56</v>
      </c>
      <c r="D563" s="2" t="s">
        <v>52</v>
      </c>
      <c r="E563" s="3" t="s">
        <v>46</v>
      </c>
      <c r="F563" s="3">
        <f t="shared" ca="1" si="16"/>
        <v>3</v>
      </c>
      <c r="G563" s="4">
        <f t="shared" ca="1" si="17"/>
        <v>101</v>
      </c>
      <c r="H563" s="4">
        <f ca="1">+Data_TABLE[[#This Row],[Qty]]*Data_TABLE[[#This Row],[Unit Price]]</f>
        <v>303</v>
      </c>
      <c r="I563" s="7">
        <v>42124</v>
      </c>
      <c r="J563" s="10">
        <f>EOMONTH(Data_TABLE[[#This Row],[Date Sold]],0)</f>
        <v>42124</v>
      </c>
    </row>
    <row r="564" spans="2:10" x14ac:dyDescent="0.25">
      <c r="B564" s="1" t="s">
        <v>36</v>
      </c>
      <c r="C564" s="3" t="s">
        <v>56</v>
      </c>
      <c r="D564" s="2" t="s">
        <v>52</v>
      </c>
      <c r="E564" s="3" t="s">
        <v>46</v>
      </c>
      <c r="F564" s="3">
        <f t="shared" ca="1" si="16"/>
        <v>1</v>
      </c>
      <c r="G564" s="4">
        <f t="shared" ca="1" si="17"/>
        <v>199</v>
      </c>
      <c r="H564" s="4">
        <f ca="1">+Data_TABLE[[#This Row],[Qty]]*Data_TABLE[[#This Row],[Unit Price]]</f>
        <v>199</v>
      </c>
      <c r="I564" s="7">
        <v>42124</v>
      </c>
      <c r="J564" s="10">
        <f>EOMONTH(Data_TABLE[[#This Row],[Date Sold]],0)</f>
        <v>42124</v>
      </c>
    </row>
    <row r="565" spans="2:10" x14ac:dyDescent="0.25">
      <c r="B565" s="1" t="s">
        <v>36</v>
      </c>
      <c r="C565" s="3" t="s">
        <v>54</v>
      </c>
      <c r="D565" s="2" t="s">
        <v>48</v>
      </c>
      <c r="E565" s="3" t="s">
        <v>42</v>
      </c>
      <c r="F565" s="3">
        <f t="shared" ca="1" si="16"/>
        <v>5</v>
      </c>
      <c r="G565" s="4">
        <f t="shared" ca="1" si="17"/>
        <v>195</v>
      </c>
      <c r="H565" s="4">
        <f ca="1">+Data_TABLE[[#This Row],[Qty]]*Data_TABLE[[#This Row],[Unit Price]]</f>
        <v>975</v>
      </c>
      <c r="I565" s="7">
        <v>42124</v>
      </c>
      <c r="J565" s="10">
        <f>EOMONTH(Data_TABLE[[#This Row],[Date Sold]],0)</f>
        <v>42124</v>
      </c>
    </row>
    <row r="566" spans="2:10" x14ac:dyDescent="0.25">
      <c r="B566" s="1" t="s">
        <v>40</v>
      </c>
      <c r="C566" s="3" t="s">
        <v>55</v>
      </c>
      <c r="D566" s="2" t="s">
        <v>49</v>
      </c>
      <c r="E566" s="3" t="s">
        <v>43</v>
      </c>
      <c r="F566" s="3">
        <f t="shared" ca="1" si="16"/>
        <v>4</v>
      </c>
      <c r="G566" s="4">
        <f t="shared" ca="1" si="17"/>
        <v>145</v>
      </c>
      <c r="H566" s="4">
        <f ca="1">+Data_TABLE[[#This Row],[Qty]]*Data_TABLE[[#This Row],[Unit Price]]</f>
        <v>580</v>
      </c>
      <c r="I566" s="7">
        <v>42124</v>
      </c>
      <c r="J566" s="10">
        <f>EOMONTH(Data_TABLE[[#This Row],[Date Sold]],0)</f>
        <v>42124</v>
      </c>
    </row>
    <row r="567" spans="2:10" x14ac:dyDescent="0.25">
      <c r="B567" s="1" t="s">
        <v>38</v>
      </c>
      <c r="C567" s="3" t="s">
        <v>54</v>
      </c>
      <c r="D567" s="2" t="s">
        <v>48</v>
      </c>
      <c r="E567" s="3" t="s">
        <v>42</v>
      </c>
      <c r="F567" s="3">
        <f t="shared" ca="1" si="16"/>
        <v>1</v>
      </c>
      <c r="G567" s="4">
        <f t="shared" ca="1" si="17"/>
        <v>102</v>
      </c>
      <c r="H567" s="4">
        <f ca="1">+Data_TABLE[[#This Row],[Qty]]*Data_TABLE[[#This Row],[Unit Price]]</f>
        <v>102</v>
      </c>
      <c r="I567" s="7">
        <v>42124</v>
      </c>
      <c r="J567" s="10">
        <f>EOMONTH(Data_TABLE[[#This Row],[Date Sold]],0)</f>
        <v>42124</v>
      </c>
    </row>
    <row r="568" spans="2:10" x14ac:dyDescent="0.25">
      <c r="B568" s="1" t="s">
        <v>36</v>
      </c>
      <c r="C568" s="3" t="s">
        <v>56</v>
      </c>
      <c r="D568" s="2" t="s">
        <v>50</v>
      </c>
      <c r="E568" s="3" t="s">
        <v>44</v>
      </c>
      <c r="F568" s="3">
        <f t="shared" ca="1" si="16"/>
        <v>5</v>
      </c>
      <c r="G568" s="4">
        <f t="shared" ca="1" si="17"/>
        <v>185</v>
      </c>
      <c r="H568" s="4">
        <f ca="1">+Data_TABLE[[#This Row],[Qty]]*Data_TABLE[[#This Row],[Unit Price]]</f>
        <v>925</v>
      </c>
      <c r="I568" s="7">
        <v>42124</v>
      </c>
      <c r="J568" s="10">
        <f>EOMONTH(Data_TABLE[[#This Row],[Date Sold]],0)</f>
        <v>42124</v>
      </c>
    </row>
    <row r="569" spans="2:10" x14ac:dyDescent="0.25">
      <c r="B569" s="1" t="s">
        <v>39</v>
      </c>
      <c r="C569" s="3" t="s">
        <v>55</v>
      </c>
      <c r="D569" s="2" t="s">
        <v>51</v>
      </c>
      <c r="E569" s="3" t="s">
        <v>45</v>
      </c>
      <c r="F569" s="3">
        <f t="shared" ca="1" si="16"/>
        <v>3</v>
      </c>
      <c r="G569" s="4">
        <f t="shared" ca="1" si="17"/>
        <v>173</v>
      </c>
      <c r="H569" s="4">
        <f ca="1">+Data_TABLE[[#This Row],[Qty]]*Data_TABLE[[#This Row],[Unit Price]]</f>
        <v>519</v>
      </c>
      <c r="I569" s="7">
        <v>42124</v>
      </c>
      <c r="J569" s="10">
        <f>EOMONTH(Data_TABLE[[#This Row],[Date Sold]],0)</f>
        <v>42124</v>
      </c>
    </row>
    <row r="570" spans="2:10" x14ac:dyDescent="0.25">
      <c r="B570" s="1" t="s">
        <v>41</v>
      </c>
      <c r="C570" s="3" t="s">
        <v>54</v>
      </c>
      <c r="D570" s="2" t="s">
        <v>48</v>
      </c>
      <c r="E570" s="3" t="s">
        <v>42</v>
      </c>
      <c r="F570" s="3">
        <f t="shared" ca="1" si="16"/>
        <v>5</v>
      </c>
      <c r="G570" s="4">
        <f t="shared" ca="1" si="17"/>
        <v>72</v>
      </c>
      <c r="H570" s="4">
        <f ca="1">+Data_TABLE[[#This Row],[Qty]]*Data_TABLE[[#This Row],[Unit Price]]</f>
        <v>360</v>
      </c>
      <c r="I570" s="7">
        <v>42124</v>
      </c>
      <c r="J570" s="10">
        <f>EOMONTH(Data_TABLE[[#This Row],[Date Sold]],0)</f>
        <v>42124</v>
      </c>
    </row>
    <row r="571" spans="2:10" x14ac:dyDescent="0.25">
      <c r="B571" s="1" t="s">
        <v>36</v>
      </c>
      <c r="C571" s="3" t="s">
        <v>56</v>
      </c>
      <c r="D571" s="2" t="s">
        <v>50</v>
      </c>
      <c r="E571" s="3" t="s">
        <v>44</v>
      </c>
      <c r="F571" s="3">
        <f t="shared" ca="1" si="16"/>
        <v>1</v>
      </c>
      <c r="G571" s="4">
        <f t="shared" ca="1" si="17"/>
        <v>184</v>
      </c>
      <c r="H571" s="4">
        <f ca="1">+Data_TABLE[[#This Row],[Qty]]*Data_TABLE[[#This Row],[Unit Price]]</f>
        <v>184</v>
      </c>
      <c r="I571" s="7">
        <v>42124</v>
      </c>
      <c r="J571" s="10">
        <f>EOMONTH(Data_TABLE[[#This Row],[Date Sold]],0)</f>
        <v>42124</v>
      </c>
    </row>
    <row r="572" spans="2:10" x14ac:dyDescent="0.25">
      <c r="B572" s="1" t="s">
        <v>36</v>
      </c>
      <c r="C572" s="3" t="s">
        <v>55</v>
      </c>
      <c r="D572" s="2" t="s">
        <v>49</v>
      </c>
      <c r="E572" s="3" t="s">
        <v>43</v>
      </c>
      <c r="F572" s="3">
        <f t="shared" ca="1" si="16"/>
        <v>2</v>
      </c>
      <c r="G572" s="4">
        <f t="shared" ca="1" si="17"/>
        <v>199</v>
      </c>
      <c r="H572" s="4">
        <f ca="1">+Data_TABLE[[#This Row],[Qty]]*Data_TABLE[[#This Row],[Unit Price]]</f>
        <v>398</v>
      </c>
      <c r="I572" s="7">
        <v>42124</v>
      </c>
      <c r="J572" s="10">
        <f>EOMONTH(Data_TABLE[[#This Row],[Date Sold]],0)</f>
        <v>42124</v>
      </c>
    </row>
    <row r="573" spans="2:10" x14ac:dyDescent="0.25">
      <c r="B573" s="1" t="s">
        <v>39</v>
      </c>
      <c r="C573" s="3" t="s">
        <v>56</v>
      </c>
      <c r="D573" s="2" t="s">
        <v>52</v>
      </c>
      <c r="E573" s="3" t="s">
        <v>46</v>
      </c>
      <c r="F573" s="3">
        <f t="shared" ca="1" si="16"/>
        <v>4</v>
      </c>
      <c r="G573" s="4">
        <f t="shared" ca="1" si="17"/>
        <v>148</v>
      </c>
      <c r="H573" s="4">
        <f ca="1">+Data_TABLE[[#This Row],[Qty]]*Data_TABLE[[#This Row],[Unit Price]]</f>
        <v>592</v>
      </c>
      <c r="I573" s="7">
        <v>42124</v>
      </c>
      <c r="J573" s="10">
        <f>EOMONTH(Data_TABLE[[#This Row],[Date Sold]],0)</f>
        <v>42124</v>
      </c>
    </row>
    <row r="574" spans="2:10" x14ac:dyDescent="0.25">
      <c r="B574" s="1" t="s">
        <v>38</v>
      </c>
      <c r="C574" s="3" t="s">
        <v>56</v>
      </c>
      <c r="D574" s="2" t="s">
        <v>50</v>
      </c>
      <c r="E574" s="3" t="s">
        <v>44</v>
      </c>
      <c r="F574" s="3">
        <f t="shared" ca="1" si="16"/>
        <v>2</v>
      </c>
      <c r="G574" s="4">
        <f t="shared" ca="1" si="17"/>
        <v>66</v>
      </c>
      <c r="H574" s="4">
        <f ca="1">+Data_TABLE[[#This Row],[Qty]]*Data_TABLE[[#This Row],[Unit Price]]</f>
        <v>132</v>
      </c>
      <c r="I574" s="7">
        <v>42124</v>
      </c>
      <c r="J574" s="10">
        <f>EOMONTH(Data_TABLE[[#This Row],[Date Sold]],0)</f>
        <v>42124</v>
      </c>
    </row>
    <row r="575" spans="2:10" x14ac:dyDescent="0.25">
      <c r="B575" s="1" t="s">
        <v>40</v>
      </c>
      <c r="C575" s="3" t="s">
        <v>55</v>
      </c>
      <c r="D575" s="2" t="s">
        <v>49</v>
      </c>
      <c r="E575" s="3" t="s">
        <v>43</v>
      </c>
      <c r="F575" s="3">
        <f t="shared" ca="1" si="16"/>
        <v>1</v>
      </c>
      <c r="G575" s="4">
        <f t="shared" ca="1" si="17"/>
        <v>180</v>
      </c>
      <c r="H575" s="4">
        <f ca="1">+Data_TABLE[[#This Row],[Qty]]*Data_TABLE[[#This Row],[Unit Price]]</f>
        <v>180</v>
      </c>
      <c r="I575" s="7">
        <v>42124</v>
      </c>
      <c r="J575" s="10">
        <f>EOMONTH(Data_TABLE[[#This Row],[Date Sold]],0)</f>
        <v>42124</v>
      </c>
    </row>
    <row r="576" spans="2:10" x14ac:dyDescent="0.25">
      <c r="B576" s="1" t="s">
        <v>40</v>
      </c>
      <c r="C576" s="3" t="s">
        <v>56</v>
      </c>
      <c r="D576" s="2" t="s">
        <v>50</v>
      </c>
      <c r="E576" s="3" t="s">
        <v>44</v>
      </c>
      <c r="F576" s="3">
        <f t="shared" ca="1" si="16"/>
        <v>5</v>
      </c>
      <c r="G576" s="4">
        <f t="shared" ca="1" si="17"/>
        <v>73</v>
      </c>
      <c r="H576" s="4">
        <f ca="1">+Data_TABLE[[#This Row],[Qty]]*Data_TABLE[[#This Row],[Unit Price]]</f>
        <v>365</v>
      </c>
      <c r="I576" s="7">
        <v>42124</v>
      </c>
      <c r="J576" s="10">
        <f>EOMONTH(Data_TABLE[[#This Row],[Date Sold]],0)</f>
        <v>42124</v>
      </c>
    </row>
    <row r="577" spans="2:10" x14ac:dyDescent="0.25">
      <c r="B577" s="1" t="s">
        <v>36</v>
      </c>
      <c r="C577" s="3" t="s">
        <v>54</v>
      </c>
      <c r="D577" s="2" t="s">
        <v>48</v>
      </c>
      <c r="E577" s="3" t="s">
        <v>42</v>
      </c>
      <c r="F577" s="3">
        <f t="shared" ca="1" si="16"/>
        <v>2</v>
      </c>
      <c r="G577" s="4">
        <f t="shared" ca="1" si="17"/>
        <v>60</v>
      </c>
      <c r="H577" s="4">
        <f ca="1">+Data_TABLE[[#This Row],[Qty]]*Data_TABLE[[#This Row],[Unit Price]]</f>
        <v>120</v>
      </c>
      <c r="I577" s="7">
        <v>42124</v>
      </c>
      <c r="J577" s="10">
        <f>EOMONTH(Data_TABLE[[#This Row],[Date Sold]],0)</f>
        <v>42124</v>
      </c>
    </row>
    <row r="578" spans="2:10" x14ac:dyDescent="0.25">
      <c r="B578" s="1" t="s">
        <v>40</v>
      </c>
      <c r="C578" s="3" t="s">
        <v>55</v>
      </c>
      <c r="D578" s="2" t="s">
        <v>49</v>
      </c>
      <c r="E578" s="3" t="s">
        <v>43</v>
      </c>
      <c r="F578" s="3">
        <f t="shared" ca="1" si="16"/>
        <v>3</v>
      </c>
      <c r="G578" s="4">
        <f t="shared" ca="1" si="17"/>
        <v>116</v>
      </c>
      <c r="H578" s="4">
        <f ca="1">+Data_TABLE[[#This Row],[Qty]]*Data_TABLE[[#This Row],[Unit Price]]</f>
        <v>348</v>
      </c>
      <c r="I578" s="7">
        <v>42124</v>
      </c>
      <c r="J578" s="10">
        <f>EOMONTH(Data_TABLE[[#This Row],[Date Sold]],0)</f>
        <v>42124</v>
      </c>
    </row>
    <row r="579" spans="2:10" x14ac:dyDescent="0.25">
      <c r="B579" s="1" t="s">
        <v>40</v>
      </c>
      <c r="C579" s="3" t="s">
        <v>56</v>
      </c>
      <c r="D579" s="2" t="s">
        <v>50</v>
      </c>
      <c r="E579" s="3" t="s">
        <v>44</v>
      </c>
      <c r="F579" s="3">
        <f t="shared" ca="1" si="16"/>
        <v>1</v>
      </c>
      <c r="G579" s="4">
        <f t="shared" ca="1" si="17"/>
        <v>70</v>
      </c>
      <c r="H579" s="4">
        <f ca="1">+Data_TABLE[[#This Row],[Qty]]*Data_TABLE[[#This Row],[Unit Price]]</f>
        <v>70</v>
      </c>
      <c r="I579" s="7">
        <v>42124</v>
      </c>
      <c r="J579" s="10">
        <f>EOMONTH(Data_TABLE[[#This Row],[Date Sold]],0)</f>
        <v>42124</v>
      </c>
    </row>
    <row r="580" spans="2:10" x14ac:dyDescent="0.25">
      <c r="B580" s="1" t="s">
        <v>40</v>
      </c>
      <c r="C580" s="3" t="s">
        <v>55</v>
      </c>
      <c r="D580" s="2" t="s">
        <v>51</v>
      </c>
      <c r="E580" s="3" t="s">
        <v>45</v>
      </c>
      <c r="F580" s="3">
        <f t="shared" ca="1" si="16"/>
        <v>3</v>
      </c>
      <c r="G580" s="4">
        <f t="shared" ca="1" si="17"/>
        <v>67</v>
      </c>
      <c r="H580" s="4">
        <f ca="1">+Data_TABLE[[#This Row],[Qty]]*Data_TABLE[[#This Row],[Unit Price]]</f>
        <v>201</v>
      </c>
      <c r="I580" s="7">
        <v>42124</v>
      </c>
      <c r="J580" s="10">
        <f>EOMONTH(Data_TABLE[[#This Row],[Date Sold]],0)</f>
        <v>42124</v>
      </c>
    </row>
    <row r="581" spans="2:10" x14ac:dyDescent="0.25">
      <c r="B581" s="1" t="s">
        <v>40</v>
      </c>
      <c r="C581" s="3" t="s">
        <v>54</v>
      </c>
      <c r="D581" s="2" t="s">
        <v>48</v>
      </c>
      <c r="E581" s="3" t="s">
        <v>42</v>
      </c>
      <c r="F581" s="3">
        <f t="shared" ca="1" si="16"/>
        <v>3</v>
      </c>
      <c r="G581" s="4">
        <f t="shared" ca="1" si="17"/>
        <v>122</v>
      </c>
      <c r="H581" s="4">
        <f ca="1">+Data_TABLE[[#This Row],[Qty]]*Data_TABLE[[#This Row],[Unit Price]]</f>
        <v>366</v>
      </c>
      <c r="I581" s="7">
        <v>42124</v>
      </c>
      <c r="J581" s="10">
        <f>EOMONTH(Data_TABLE[[#This Row],[Date Sold]],0)</f>
        <v>42124</v>
      </c>
    </row>
    <row r="582" spans="2:10" x14ac:dyDescent="0.25">
      <c r="B582" s="1" t="s">
        <v>40</v>
      </c>
      <c r="C582" s="3" t="s">
        <v>56</v>
      </c>
      <c r="D582" s="2" t="s">
        <v>52</v>
      </c>
      <c r="E582" s="3" t="s">
        <v>46</v>
      </c>
      <c r="F582" s="3">
        <f t="shared" ca="1" si="16"/>
        <v>5</v>
      </c>
      <c r="G582" s="4">
        <f t="shared" ca="1" si="17"/>
        <v>103</v>
      </c>
      <c r="H582" s="4">
        <f ca="1">+Data_TABLE[[#This Row],[Qty]]*Data_TABLE[[#This Row],[Unit Price]]</f>
        <v>515</v>
      </c>
      <c r="I582" s="7">
        <v>42124</v>
      </c>
      <c r="J582" s="10">
        <f>EOMONTH(Data_TABLE[[#This Row],[Date Sold]],0)</f>
        <v>42124</v>
      </c>
    </row>
    <row r="583" spans="2:10" x14ac:dyDescent="0.25">
      <c r="B583" s="1" t="s">
        <v>40</v>
      </c>
      <c r="C583" s="3" t="s">
        <v>55</v>
      </c>
      <c r="D583" s="2" t="s">
        <v>49</v>
      </c>
      <c r="E583" s="3" t="s">
        <v>43</v>
      </c>
      <c r="F583" s="3">
        <f t="shared" ca="1" si="16"/>
        <v>5</v>
      </c>
      <c r="G583" s="4">
        <f t="shared" ca="1" si="17"/>
        <v>77</v>
      </c>
      <c r="H583" s="4">
        <f ca="1">+Data_TABLE[[#This Row],[Qty]]*Data_TABLE[[#This Row],[Unit Price]]</f>
        <v>385</v>
      </c>
      <c r="I583" s="7">
        <v>42124</v>
      </c>
      <c r="J583" s="10">
        <f>EOMONTH(Data_TABLE[[#This Row],[Date Sold]],0)</f>
        <v>42124</v>
      </c>
    </row>
    <row r="584" spans="2:10" x14ac:dyDescent="0.25">
      <c r="B584" s="1" t="s">
        <v>36</v>
      </c>
      <c r="C584" s="3" t="s">
        <v>55</v>
      </c>
      <c r="D584" s="2" t="s">
        <v>51</v>
      </c>
      <c r="E584" s="3" t="s">
        <v>45</v>
      </c>
      <c r="F584" s="3">
        <f t="shared" ca="1" si="16"/>
        <v>4</v>
      </c>
      <c r="G584" s="4">
        <f t="shared" ca="1" si="17"/>
        <v>147</v>
      </c>
      <c r="H584" s="4">
        <f ca="1">+Data_TABLE[[#This Row],[Qty]]*Data_TABLE[[#This Row],[Unit Price]]</f>
        <v>588</v>
      </c>
      <c r="I584" s="7">
        <v>42124</v>
      </c>
      <c r="J584" s="10">
        <f>EOMONTH(Data_TABLE[[#This Row],[Date Sold]],0)</f>
        <v>42124</v>
      </c>
    </row>
    <row r="585" spans="2:10" x14ac:dyDescent="0.25">
      <c r="B585" s="1" t="s">
        <v>38</v>
      </c>
      <c r="C585" s="3" t="s">
        <v>54</v>
      </c>
      <c r="D585" s="2" t="s">
        <v>48</v>
      </c>
      <c r="E585" s="3" t="s">
        <v>42</v>
      </c>
      <c r="F585" s="3">
        <f t="shared" ca="1" si="16"/>
        <v>1</v>
      </c>
      <c r="G585" s="4">
        <f t="shared" ca="1" si="17"/>
        <v>107</v>
      </c>
      <c r="H585" s="4">
        <f ca="1">+Data_TABLE[[#This Row],[Qty]]*Data_TABLE[[#This Row],[Unit Price]]</f>
        <v>107</v>
      </c>
      <c r="I585" s="7">
        <v>42124</v>
      </c>
      <c r="J585" s="10">
        <f>EOMONTH(Data_TABLE[[#This Row],[Date Sold]],0)</f>
        <v>42124</v>
      </c>
    </row>
    <row r="586" spans="2:10" x14ac:dyDescent="0.25">
      <c r="B586" s="1" t="s">
        <v>37</v>
      </c>
      <c r="C586" s="3" t="s">
        <v>56</v>
      </c>
      <c r="D586" s="2" t="s">
        <v>50</v>
      </c>
      <c r="E586" s="3" t="s">
        <v>44</v>
      </c>
      <c r="F586" s="3">
        <f t="shared" ca="1" si="16"/>
        <v>5</v>
      </c>
      <c r="G586" s="4">
        <f t="shared" ca="1" si="17"/>
        <v>191</v>
      </c>
      <c r="H586" s="4">
        <f ca="1">+Data_TABLE[[#This Row],[Qty]]*Data_TABLE[[#This Row],[Unit Price]]</f>
        <v>955</v>
      </c>
      <c r="I586" s="7">
        <v>42124</v>
      </c>
      <c r="J586" s="10">
        <f>EOMONTH(Data_TABLE[[#This Row],[Date Sold]],0)</f>
        <v>42124</v>
      </c>
    </row>
    <row r="587" spans="2:10" x14ac:dyDescent="0.25">
      <c r="B587" s="1" t="s">
        <v>37</v>
      </c>
      <c r="C587" s="3" t="s">
        <v>54</v>
      </c>
      <c r="D587" s="2" t="s">
        <v>48</v>
      </c>
      <c r="E587" s="3" t="s">
        <v>42</v>
      </c>
      <c r="F587" s="3">
        <f t="shared" ca="1" si="16"/>
        <v>5</v>
      </c>
      <c r="G587" s="4">
        <f t="shared" ca="1" si="17"/>
        <v>79</v>
      </c>
      <c r="H587" s="4">
        <f ca="1">+Data_TABLE[[#This Row],[Qty]]*Data_TABLE[[#This Row],[Unit Price]]</f>
        <v>395</v>
      </c>
      <c r="I587" s="7">
        <v>42124</v>
      </c>
      <c r="J587" s="10">
        <f>EOMONTH(Data_TABLE[[#This Row],[Date Sold]],0)</f>
        <v>42124</v>
      </c>
    </row>
    <row r="588" spans="2:10" x14ac:dyDescent="0.25">
      <c r="B588" s="1" t="s">
        <v>41</v>
      </c>
      <c r="C588" s="3" t="s">
        <v>56</v>
      </c>
      <c r="D588" s="2" t="s">
        <v>50</v>
      </c>
      <c r="E588" s="3" t="s">
        <v>44</v>
      </c>
      <c r="F588" s="3">
        <f t="shared" ca="1" si="16"/>
        <v>3</v>
      </c>
      <c r="G588" s="4">
        <f t="shared" ca="1" si="17"/>
        <v>103</v>
      </c>
      <c r="H588" s="4">
        <f ca="1">+Data_TABLE[[#This Row],[Qty]]*Data_TABLE[[#This Row],[Unit Price]]</f>
        <v>309</v>
      </c>
      <c r="I588" s="7">
        <v>42124</v>
      </c>
      <c r="J588" s="10">
        <f>EOMONTH(Data_TABLE[[#This Row],[Date Sold]],0)</f>
        <v>42124</v>
      </c>
    </row>
    <row r="589" spans="2:10" x14ac:dyDescent="0.25">
      <c r="B589" s="1" t="s">
        <v>40</v>
      </c>
      <c r="C589" s="3" t="s">
        <v>56</v>
      </c>
      <c r="D589" s="2" t="s">
        <v>50</v>
      </c>
      <c r="E589" s="3" t="s">
        <v>44</v>
      </c>
      <c r="F589" s="3">
        <f t="shared" ca="1" si="16"/>
        <v>1</v>
      </c>
      <c r="G589" s="4">
        <f t="shared" ca="1" si="17"/>
        <v>127</v>
      </c>
      <c r="H589" s="4">
        <f ca="1">+Data_TABLE[[#This Row],[Qty]]*Data_TABLE[[#This Row],[Unit Price]]</f>
        <v>127</v>
      </c>
      <c r="I589" s="7">
        <v>42124</v>
      </c>
      <c r="J589" s="10">
        <f>EOMONTH(Data_TABLE[[#This Row],[Date Sold]],0)</f>
        <v>42124</v>
      </c>
    </row>
    <row r="590" spans="2:10" x14ac:dyDescent="0.25">
      <c r="B590" s="1" t="s">
        <v>39</v>
      </c>
      <c r="C590" s="3" t="s">
        <v>55</v>
      </c>
      <c r="D590" s="2" t="s">
        <v>51</v>
      </c>
      <c r="E590" s="3" t="s">
        <v>45</v>
      </c>
      <c r="F590" s="3">
        <f t="shared" ca="1" si="16"/>
        <v>4</v>
      </c>
      <c r="G590" s="4">
        <f t="shared" ca="1" si="17"/>
        <v>177</v>
      </c>
      <c r="H590" s="4">
        <f ca="1">+Data_TABLE[[#This Row],[Qty]]*Data_TABLE[[#This Row],[Unit Price]]</f>
        <v>708</v>
      </c>
      <c r="I590" s="7">
        <v>42124</v>
      </c>
      <c r="J590" s="10">
        <f>EOMONTH(Data_TABLE[[#This Row],[Date Sold]],0)</f>
        <v>42124</v>
      </c>
    </row>
    <row r="591" spans="2:10" x14ac:dyDescent="0.25">
      <c r="B591" s="1" t="s">
        <v>41</v>
      </c>
      <c r="C591" s="3" t="s">
        <v>55</v>
      </c>
      <c r="D591" s="2" t="s">
        <v>49</v>
      </c>
      <c r="E591" s="3" t="s">
        <v>43</v>
      </c>
      <c r="F591" s="3">
        <f t="shared" ca="1" si="16"/>
        <v>1</v>
      </c>
      <c r="G591" s="4">
        <f t="shared" ca="1" si="17"/>
        <v>132</v>
      </c>
      <c r="H591" s="4">
        <f ca="1">+Data_TABLE[[#This Row],[Qty]]*Data_TABLE[[#This Row],[Unit Price]]</f>
        <v>132</v>
      </c>
      <c r="I591" s="7">
        <v>42124</v>
      </c>
      <c r="J591" s="10">
        <f>EOMONTH(Data_TABLE[[#This Row],[Date Sold]],0)</f>
        <v>42124</v>
      </c>
    </row>
    <row r="592" spans="2:10" x14ac:dyDescent="0.25">
      <c r="B592" s="1" t="s">
        <v>39</v>
      </c>
      <c r="C592" s="3" t="s">
        <v>56</v>
      </c>
      <c r="D592" s="2" t="s">
        <v>50</v>
      </c>
      <c r="E592" s="3" t="s">
        <v>44</v>
      </c>
      <c r="F592" s="3">
        <f t="shared" ca="1" si="16"/>
        <v>2</v>
      </c>
      <c r="G592" s="4">
        <f t="shared" ca="1" si="17"/>
        <v>195</v>
      </c>
      <c r="H592" s="4">
        <f ca="1">+Data_TABLE[[#This Row],[Qty]]*Data_TABLE[[#This Row],[Unit Price]]</f>
        <v>390</v>
      </c>
      <c r="I592" s="7">
        <v>42124</v>
      </c>
      <c r="J592" s="10">
        <f>EOMONTH(Data_TABLE[[#This Row],[Date Sold]],0)</f>
        <v>42124</v>
      </c>
    </row>
    <row r="593" spans="2:10" x14ac:dyDescent="0.25">
      <c r="B593" s="1" t="s">
        <v>38</v>
      </c>
      <c r="C593" s="3" t="s">
        <v>55</v>
      </c>
      <c r="D593" s="2" t="s">
        <v>49</v>
      </c>
      <c r="E593" s="3" t="s">
        <v>43</v>
      </c>
      <c r="F593" s="3">
        <f t="shared" ca="1" si="16"/>
        <v>3</v>
      </c>
      <c r="G593" s="4">
        <f t="shared" ca="1" si="17"/>
        <v>189</v>
      </c>
      <c r="H593" s="4">
        <f ca="1">+Data_TABLE[[#This Row],[Qty]]*Data_TABLE[[#This Row],[Unit Price]]</f>
        <v>567</v>
      </c>
      <c r="I593" s="7">
        <v>42124</v>
      </c>
      <c r="J593" s="10">
        <f>EOMONTH(Data_TABLE[[#This Row],[Date Sold]],0)</f>
        <v>42124</v>
      </c>
    </row>
    <row r="594" spans="2:10" x14ac:dyDescent="0.25">
      <c r="B594" s="1" t="s">
        <v>41</v>
      </c>
      <c r="C594" s="3" t="s">
        <v>56</v>
      </c>
      <c r="D594" s="2" t="s">
        <v>52</v>
      </c>
      <c r="E594" s="3" t="s">
        <v>46</v>
      </c>
      <c r="F594" s="3">
        <f t="shared" ca="1" si="16"/>
        <v>5</v>
      </c>
      <c r="G594" s="4">
        <f t="shared" ca="1" si="17"/>
        <v>99</v>
      </c>
      <c r="H594" s="4">
        <f ca="1">+Data_TABLE[[#This Row],[Qty]]*Data_TABLE[[#This Row],[Unit Price]]</f>
        <v>495</v>
      </c>
      <c r="I594" s="7">
        <v>42124</v>
      </c>
      <c r="J594" s="10">
        <f>EOMONTH(Data_TABLE[[#This Row],[Date Sold]],0)</f>
        <v>42124</v>
      </c>
    </row>
    <row r="595" spans="2:10" x14ac:dyDescent="0.25">
      <c r="B595" s="1" t="s">
        <v>40</v>
      </c>
      <c r="C595" s="3" t="s">
        <v>55</v>
      </c>
      <c r="D595" s="2" t="s">
        <v>51</v>
      </c>
      <c r="E595" s="3" t="s">
        <v>45</v>
      </c>
      <c r="F595" s="3">
        <f t="shared" ca="1" si="16"/>
        <v>3</v>
      </c>
      <c r="G595" s="4">
        <f t="shared" ca="1" si="17"/>
        <v>108</v>
      </c>
      <c r="H595" s="4">
        <f ca="1">+Data_TABLE[[#This Row],[Qty]]*Data_TABLE[[#This Row],[Unit Price]]</f>
        <v>324</v>
      </c>
      <c r="I595" s="7">
        <v>42124</v>
      </c>
      <c r="J595" s="10">
        <f>EOMONTH(Data_TABLE[[#This Row],[Date Sold]],0)</f>
        <v>42124</v>
      </c>
    </row>
    <row r="596" spans="2:10" x14ac:dyDescent="0.25">
      <c r="B596" s="1" t="s">
        <v>37</v>
      </c>
      <c r="C596" s="3" t="s">
        <v>55</v>
      </c>
      <c r="D596" s="2" t="s">
        <v>49</v>
      </c>
      <c r="E596" s="3" t="s">
        <v>43</v>
      </c>
      <c r="F596" s="3">
        <f t="shared" ca="1" si="16"/>
        <v>3</v>
      </c>
      <c r="G596" s="4">
        <f t="shared" ca="1" si="17"/>
        <v>127</v>
      </c>
      <c r="H596" s="4">
        <f ca="1">+Data_TABLE[[#This Row],[Qty]]*Data_TABLE[[#This Row],[Unit Price]]</f>
        <v>381</v>
      </c>
      <c r="I596" s="7">
        <v>42124</v>
      </c>
      <c r="J596" s="10">
        <f>EOMONTH(Data_TABLE[[#This Row],[Date Sold]],0)</f>
        <v>42124</v>
      </c>
    </row>
    <row r="597" spans="2:10" x14ac:dyDescent="0.25">
      <c r="B597" s="1" t="s">
        <v>39</v>
      </c>
      <c r="C597" s="3" t="s">
        <v>56</v>
      </c>
      <c r="D597" s="2" t="s">
        <v>50</v>
      </c>
      <c r="E597" s="3" t="s">
        <v>44</v>
      </c>
      <c r="F597" s="3">
        <f t="shared" ca="1" si="16"/>
        <v>2</v>
      </c>
      <c r="G597" s="4">
        <f t="shared" ca="1" si="17"/>
        <v>125</v>
      </c>
      <c r="H597" s="4">
        <f ca="1">+Data_TABLE[[#This Row],[Qty]]*Data_TABLE[[#This Row],[Unit Price]]</f>
        <v>250</v>
      </c>
      <c r="I597" s="7">
        <v>42124</v>
      </c>
      <c r="J597" s="10">
        <f>EOMONTH(Data_TABLE[[#This Row],[Date Sold]],0)</f>
        <v>42124</v>
      </c>
    </row>
    <row r="598" spans="2:10" x14ac:dyDescent="0.25">
      <c r="B598" s="1" t="s">
        <v>40</v>
      </c>
      <c r="C598" s="3" t="s">
        <v>56</v>
      </c>
      <c r="D598" s="2" t="s">
        <v>50</v>
      </c>
      <c r="E598" s="3" t="s">
        <v>44</v>
      </c>
      <c r="F598" s="3">
        <f t="shared" ca="1" si="16"/>
        <v>5</v>
      </c>
      <c r="G598" s="4">
        <f t="shared" ca="1" si="17"/>
        <v>199</v>
      </c>
      <c r="H598" s="4">
        <f ca="1">+Data_TABLE[[#This Row],[Qty]]*Data_TABLE[[#This Row],[Unit Price]]</f>
        <v>995</v>
      </c>
      <c r="I598" s="7">
        <v>42124</v>
      </c>
      <c r="J598" s="10">
        <f>EOMONTH(Data_TABLE[[#This Row],[Date Sold]],0)</f>
        <v>42124</v>
      </c>
    </row>
    <row r="599" spans="2:10" x14ac:dyDescent="0.25">
      <c r="B599" s="1" t="s">
        <v>37</v>
      </c>
      <c r="C599" s="3" t="s">
        <v>55</v>
      </c>
      <c r="D599" s="2" t="s">
        <v>49</v>
      </c>
      <c r="E599" s="3" t="s">
        <v>43</v>
      </c>
      <c r="F599" s="3">
        <f t="shared" ca="1" si="16"/>
        <v>5</v>
      </c>
      <c r="G599" s="4">
        <f t="shared" ca="1" si="17"/>
        <v>190</v>
      </c>
      <c r="H599" s="4">
        <f ca="1">+Data_TABLE[[#This Row],[Qty]]*Data_TABLE[[#This Row],[Unit Price]]</f>
        <v>950</v>
      </c>
      <c r="I599" s="7">
        <v>42124</v>
      </c>
      <c r="J599" s="10">
        <f>EOMONTH(Data_TABLE[[#This Row],[Date Sold]],0)</f>
        <v>42124</v>
      </c>
    </row>
    <row r="600" spans="2:10" x14ac:dyDescent="0.25">
      <c r="B600" s="1" t="s">
        <v>39</v>
      </c>
      <c r="C600" s="3" t="s">
        <v>56</v>
      </c>
      <c r="D600" s="2" t="s">
        <v>52</v>
      </c>
      <c r="E600" s="3" t="s">
        <v>46</v>
      </c>
      <c r="F600" s="3">
        <f t="shared" ca="1" si="16"/>
        <v>3</v>
      </c>
      <c r="G600" s="4">
        <f t="shared" ca="1" si="17"/>
        <v>138</v>
      </c>
      <c r="H600" s="4">
        <f ca="1">+Data_TABLE[[#This Row],[Qty]]*Data_TABLE[[#This Row],[Unit Price]]</f>
        <v>414</v>
      </c>
      <c r="I600" s="7">
        <v>42124</v>
      </c>
      <c r="J600" s="10">
        <f>EOMONTH(Data_TABLE[[#This Row],[Date Sold]],0)</f>
        <v>42124</v>
      </c>
    </row>
    <row r="601" spans="2:10" x14ac:dyDescent="0.25">
      <c r="B601" s="1" t="s">
        <v>36</v>
      </c>
      <c r="C601" s="3" t="s">
        <v>55</v>
      </c>
      <c r="D601" s="2" t="s">
        <v>49</v>
      </c>
      <c r="E601" s="3" t="s">
        <v>43</v>
      </c>
      <c r="F601" s="3">
        <f t="shared" ca="1" si="16"/>
        <v>2</v>
      </c>
      <c r="G601" s="4">
        <f t="shared" ca="1" si="17"/>
        <v>82</v>
      </c>
      <c r="H601" s="4">
        <f ca="1">+Data_TABLE[[#This Row],[Qty]]*Data_TABLE[[#This Row],[Unit Price]]</f>
        <v>164</v>
      </c>
      <c r="I601" s="7">
        <v>42124</v>
      </c>
      <c r="J601" s="10">
        <f>EOMONTH(Data_TABLE[[#This Row],[Date Sold]],0)</f>
        <v>42124</v>
      </c>
    </row>
    <row r="602" spans="2:10" x14ac:dyDescent="0.25">
      <c r="B602" s="1" t="s">
        <v>37</v>
      </c>
      <c r="C602" s="3" t="s">
        <v>54</v>
      </c>
      <c r="D602" s="2" t="s">
        <v>48</v>
      </c>
      <c r="E602" s="3" t="s">
        <v>42</v>
      </c>
      <c r="F602" s="3">
        <f t="shared" ca="1" si="16"/>
        <v>5</v>
      </c>
      <c r="G602" s="4">
        <f t="shared" ca="1" si="17"/>
        <v>153</v>
      </c>
      <c r="H602" s="4">
        <f ca="1">+Data_TABLE[[#This Row],[Qty]]*Data_TABLE[[#This Row],[Unit Price]]</f>
        <v>765</v>
      </c>
      <c r="I602" s="7">
        <v>42124</v>
      </c>
      <c r="J602" s="10">
        <f>EOMONTH(Data_TABLE[[#This Row],[Date Sold]],0)</f>
        <v>42124</v>
      </c>
    </row>
    <row r="603" spans="2:10" x14ac:dyDescent="0.25">
      <c r="B603" s="1" t="s">
        <v>38</v>
      </c>
      <c r="C603" s="3" t="s">
        <v>56</v>
      </c>
      <c r="D603" s="2" t="s">
        <v>50</v>
      </c>
      <c r="E603" s="3" t="s">
        <v>44</v>
      </c>
      <c r="F603" s="3">
        <f t="shared" ca="1" si="16"/>
        <v>1</v>
      </c>
      <c r="G603" s="4">
        <f t="shared" ca="1" si="17"/>
        <v>200</v>
      </c>
      <c r="H603" s="4">
        <f ca="1">+Data_TABLE[[#This Row],[Qty]]*Data_TABLE[[#This Row],[Unit Price]]</f>
        <v>200</v>
      </c>
      <c r="I603" s="7">
        <v>42125</v>
      </c>
      <c r="J603" s="10">
        <f>EOMONTH(Data_TABLE[[#This Row],[Date Sold]],0)</f>
        <v>42155</v>
      </c>
    </row>
    <row r="604" spans="2:10" x14ac:dyDescent="0.25">
      <c r="B604" s="1" t="s">
        <v>37</v>
      </c>
      <c r="C604" s="3" t="s">
        <v>55</v>
      </c>
      <c r="D604" s="2" t="s">
        <v>49</v>
      </c>
      <c r="E604" s="3" t="s">
        <v>43</v>
      </c>
      <c r="F604" s="3">
        <f t="shared" ca="1" si="16"/>
        <v>4</v>
      </c>
      <c r="G604" s="4">
        <f t="shared" ca="1" si="17"/>
        <v>93</v>
      </c>
      <c r="H604" s="4">
        <f ca="1">+Data_TABLE[[#This Row],[Qty]]*Data_TABLE[[#This Row],[Unit Price]]</f>
        <v>372</v>
      </c>
      <c r="I604" s="7">
        <v>42125</v>
      </c>
      <c r="J604" s="10">
        <f>EOMONTH(Data_TABLE[[#This Row],[Date Sold]],0)</f>
        <v>42155</v>
      </c>
    </row>
    <row r="605" spans="2:10" x14ac:dyDescent="0.25">
      <c r="B605" s="1" t="s">
        <v>41</v>
      </c>
      <c r="C605" s="3" t="s">
        <v>55</v>
      </c>
      <c r="D605" s="2" t="s">
        <v>51</v>
      </c>
      <c r="E605" s="3" t="s">
        <v>45</v>
      </c>
      <c r="F605" s="3">
        <f t="shared" ca="1" si="16"/>
        <v>2</v>
      </c>
      <c r="G605" s="4">
        <f t="shared" ca="1" si="17"/>
        <v>159</v>
      </c>
      <c r="H605" s="4">
        <f ca="1">+Data_TABLE[[#This Row],[Qty]]*Data_TABLE[[#This Row],[Unit Price]]</f>
        <v>318</v>
      </c>
      <c r="I605" s="7">
        <v>42125</v>
      </c>
      <c r="J605" s="10">
        <f>EOMONTH(Data_TABLE[[#This Row],[Date Sold]],0)</f>
        <v>42155</v>
      </c>
    </row>
    <row r="606" spans="2:10" x14ac:dyDescent="0.25">
      <c r="B606" s="1" t="s">
        <v>41</v>
      </c>
      <c r="C606" s="3" t="s">
        <v>54</v>
      </c>
      <c r="D606" s="2" t="s">
        <v>48</v>
      </c>
      <c r="E606" s="3" t="s">
        <v>42</v>
      </c>
      <c r="F606" s="3">
        <f t="shared" ca="1" si="16"/>
        <v>3</v>
      </c>
      <c r="G606" s="4">
        <f t="shared" ca="1" si="17"/>
        <v>101</v>
      </c>
      <c r="H606" s="4">
        <f ca="1">+Data_TABLE[[#This Row],[Qty]]*Data_TABLE[[#This Row],[Unit Price]]</f>
        <v>303</v>
      </c>
      <c r="I606" s="7">
        <v>42125</v>
      </c>
      <c r="J606" s="10">
        <f>EOMONTH(Data_TABLE[[#This Row],[Date Sold]],0)</f>
        <v>42155</v>
      </c>
    </row>
    <row r="607" spans="2:10" x14ac:dyDescent="0.25">
      <c r="B607" s="1" t="s">
        <v>38</v>
      </c>
      <c r="C607" s="3" t="s">
        <v>56</v>
      </c>
      <c r="D607" s="2" t="s">
        <v>52</v>
      </c>
      <c r="E607" s="3" t="s">
        <v>46</v>
      </c>
      <c r="F607" s="3">
        <f t="shared" ca="1" si="16"/>
        <v>5</v>
      </c>
      <c r="G607" s="4">
        <f t="shared" ca="1" si="17"/>
        <v>196</v>
      </c>
      <c r="H607" s="4">
        <f ca="1">+Data_TABLE[[#This Row],[Qty]]*Data_TABLE[[#This Row],[Unit Price]]</f>
        <v>980</v>
      </c>
      <c r="I607" s="7">
        <v>42125</v>
      </c>
      <c r="J607" s="10">
        <f>EOMONTH(Data_TABLE[[#This Row],[Date Sold]],0)</f>
        <v>42155</v>
      </c>
    </row>
    <row r="608" spans="2:10" x14ac:dyDescent="0.25">
      <c r="B608" s="1" t="s">
        <v>41</v>
      </c>
      <c r="C608" s="3" t="s">
        <v>56</v>
      </c>
      <c r="D608" s="2" t="s">
        <v>52</v>
      </c>
      <c r="E608" s="3" t="s">
        <v>46</v>
      </c>
      <c r="F608" s="3">
        <f t="shared" ca="1" si="16"/>
        <v>2</v>
      </c>
      <c r="G608" s="4">
        <f t="shared" ca="1" si="17"/>
        <v>163</v>
      </c>
      <c r="H608" s="4">
        <f ca="1">+Data_TABLE[[#This Row],[Qty]]*Data_TABLE[[#This Row],[Unit Price]]</f>
        <v>326</v>
      </c>
      <c r="I608" s="7">
        <v>42125</v>
      </c>
      <c r="J608" s="10">
        <f>EOMONTH(Data_TABLE[[#This Row],[Date Sold]],0)</f>
        <v>42155</v>
      </c>
    </row>
    <row r="609" spans="2:10" x14ac:dyDescent="0.25">
      <c r="B609" s="1" t="s">
        <v>38</v>
      </c>
      <c r="C609" s="3" t="s">
        <v>56</v>
      </c>
      <c r="D609" s="2" t="s">
        <v>50</v>
      </c>
      <c r="E609" s="3" t="s">
        <v>44</v>
      </c>
      <c r="F609" s="3">
        <f t="shared" ca="1" si="16"/>
        <v>3</v>
      </c>
      <c r="G609" s="4">
        <f t="shared" ca="1" si="17"/>
        <v>101</v>
      </c>
      <c r="H609" s="4">
        <f ca="1">+Data_TABLE[[#This Row],[Qty]]*Data_TABLE[[#This Row],[Unit Price]]</f>
        <v>303</v>
      </c>
      <c r="I609" s="7">
        <v>42125</v>
      </c>
      <c r="J609" s="10">
        <f>EOMONTH(Data_TABLE[[#This Row],[Date Sold]],0)</f>
        <v>42155</v>
      </c>
    </row>
    <row r="610" spans="2:10" x14ac:dyDescent="0.25">
      <c r="B610" s="1" t="s">
        <v>37</v>
      </c>
      <c r="C610" s="3" t="s">
        <v>56</v>
      </c>
      <c r="D610" s="2" t="s">
        <v>52</v>
      </c>
      <c r="E610" s="3" t="s">
        <v>46</v>
      </c>
      <c r="F610" s="3">
        <f t="shared" ca="1" si="16"/>
        <v>1</v>
      </c>
      <c r="G610" s="4">
        <f t="shared" ca="1" si="17"/>
        <v>168</v>
      </c>
      <c r="H610" s="4">
        <f ca="1">+Data_TABLE[[#This Row],[Qty]]*Data_TABLE[[#This Row],[Unit Price]]</f>
        <v>168</v>
      </c>
      <c r="I610" s="7">
        <v>42125</v>
      </c>
      <c r="J610" s="10">
        <f>EOMONTH(Data_TABLE[[#This Row],[Date Sold]],0)</f>
        <v>42155</v>
      </c>
    </row>
    <row r="611" spans="2:10" x14ac:dyDescent="0.25">
      <c r="B611" s="1" t="s">
        <v>40</v>
      </c>
      <c r="C611" s="3" t="s">
        <v>56</v>
      </c>
      <c r="D611" s="2" t="s">
        <v>50</v>
      </c>
      <c r="E611" s="3" t="s">
        <v>44</v>
      </c>
      <c r="F611" s="3">
        <f t="shared" ca="1" si="16"/>
        <v>4</v>
      </c>
      <c r="G611" s="4">
        <f t="shared" ca="1" si="17"/>
        <v>186</v>
      </c>
      <c r="H611" s="4">
        <f ca="1">+Data_TABLE[[#This Row],[Qty]]*Data_TABLE[[#This Row],[Unit Price]]</f>
        <v>744</v>
      </c>
      <c r="I611" s="7">
        <v>42125</v>
      </c>
      <c r="J611" s="10">
        <f>EOMONTH(Data_TABLE[[#This Row],[Date Sold]],0)</f>
        <v>42155</v>
      </c>
    </row>
    <row r="612" spans="2:10" x14ac:dyDescent="0.25">
      <c r="B612" s="1" t="s">
        <v>40</v>
      </c>
      <c r="C612" s="3" t="s">
        <v>56</v>
      </c>
      <c r="D612" s="2" t="s">
        <v>50</v>
      </c>
      <c r="E612" s="3" t="s">
        <v>44</v>
      </c>
      <c r="F612" s="3">
        <f t="shared" ca="1" si="16"/>
        <v>5</v>
      </c>
      <c r="G612" s="4">
        <f t="shared" ca="1" si="17"/>
        <v>96</v>
      </c>
      <c r="H612" s="4">
        <f ca="1">+Data_TABLE[[#This Row],[Qty]]*Data_TABLE[[#This Row],[Unit Price]]</f>
        <v>480</v>
      </c>
      <c r="I612" s="7">
        <v>42125</v>
      </c>
      <c r="J612" s="10">
        <f>EOMONTH(Data_TABLE[[#This Row],[Date Sold]],0)</f>
        <v>42155</v>
      </c>
    </row>
    <row r="613" spans="2:10" x14ac:dyDescent="0.25">
      <c r="B613" s="1" t="s">
        <v>40</v>
      </c>
      <c r="C613" s="3" t="s">
        <v>56</v>
      </c>
      <c r="D613" s="2" t="s">
        <v>52</v>
      </c>
      <c r="E613" s="3" t="s">
        <v>46</v>
      </c>
      <c r="F613" s="3">
        <f t="shared" ca="1" si="16"/>
        <v>3</v>
      </c>
      <c r="G613" s="4">
        <f t="shared" ca="1" si="17"/>
        <v>187</v>
      </c>
      <c r="H613" s="4">
        <f ca="1">+Data_TABLE[[#This Row],[Qty]]*Data_TABLE[[#This Row],[Unit Price]]</f>
        <v>561</v>
      </c>
      <c r="I613" s="7">
        <v>42125</v>
      </c>
      <c r="J613" s="10">
        <f>EOMONTH(Data_TABLE[[#This Row],[Date Sold]],0)</f>
        <v>42155</v>
      </c>
    </row>
    <row r="614" spans="2:10" x14ac:dyDescent="0.25">
      <c r="B614" s="1" t="s">
        <v>40</v>
      </c>
      <c r="C614" s="3" t="s">
        <v>55</v>
      </c>
      <c r="D614" s="2" t="s">
        <v>51</v>
      </c>
      <c r="E614" s="3" t="s">
        <v>45</v>
      </c>
      <c r="F614" s="3">
        <f t="shared" ca="1" si="16"/>
        <v>5</v>
      </c>
      <c r="G614" s="4">
        <f t="shared" ca="1" si="17"/>
        <v>71</v>
      </c>
      <c r="H614" s="4">
        <f ca="1">+Data_TABLE[[#This Row],[Qty]]*Data_TABLE[[#This Row],[Unit Price]]</f>
        <v>355</v>
      </c>
      <c r="I614" s="7">
        <v>42125</v>
      </c>
      <c r="J614" s="10">
        <f>EOMONTH(Data_TABLE[[#This Row],[Date Sold]],0)</f>
        <v>42155</v>
      </c>
    </row>
    <row r="615" spans="2:10" x14ac:dyDescent="0.25">
      <c r="B615" s="1" t="s">
        <v>40</v>
      </c>
      <c r="C615" s="3" t="s">
        <v>56</v>
      </c>
      <c r="D615" s="2" t="s">
        <v>50</v>
      </c>
      <c r="E615" s="3" t="s">
        <v>44</v>
      </c>
      <c r="F615" s="3">
        <f t="shared" ca="1" si="16"/>
        <v>1</v>
      </c>
      <c r="G615" s="4">
        <f t="shared" ca="1" si="17"/>
        <v>133</v>
      </c>
      <c r="H615" s="4">
        <f ca="1">+Data_TABLE[[#This Row],[Qty]]*Data_TABLE[[#This Row],[Unit Price]]</f>
        <v>133</v>
      </c>
      <c r="I615" s="7">
        <v>42125</v>
      </c>
      <c r="J615" s="10">
        <f>EOMONTH(Data_TABLE[[#This Row],[Date Sold]],0)</f>
        <v>42155</v>
      </c>
    </row>
    <row r="616" spans="2:10" x14ac:dyDescent="0.25">
      <c r="B616" s="1" t="s">
        <v>38</v>
      </c>
      <c r="C616" s="3" t="s">
        <v>54</v>
      </c>
      <c r="D616" s="2" t="s">
        <v>48</v>
      </c>
      <c r="E616" s="3" t="s">
        <v>42</v>
      </c>
      <c r="F616" s="3">
        <f t="shared" ca="1" si="16"/>
        <v>4</v>
      </c>
      <c r="G616" s="4">
        <f t="shared" ca="1" si="17"/>
        <v>95</v>
      </c>
      <c r="H616" s="4">
        <f ca="1">+Data_TABLE[[#This Row],[Qty]]*Data_TABLE[[#This Row],[Unit Price]]</f>
        <v>380</v>
      </c>
      <c r="I616" s="7">
        <v>42125</v>
      </c>
      <c r="J616" s="10">
        <f>EOMONTH(Data_TABLE[[#This Row],[Date Sold]],0)</f>
        <v>42155</v>
      </c>
    </row>
    <row r="617" spans="2:10" x14ac:dyDescent="0.25">
      <c r="B617" s="1" t="s">
        <v>41</v>
      </c>
      <c r="C617" s="3" t="s">
        <v>56</v>
      </c>
      <c r="D617" s="2" t="s">
        <v>52</v>
      </c>
      <c r="E617" s="3" t="s">
        <v>46</v>
      </c>
      <c r="F617" s="3">
        <f t="shared" ca="1" si="16"/>
        <v>4</v>
      </c>
      <c r="G617" s="4">
        <f t="shared" ca="1" si="17"/>
        <v>177</v>
      </c>
      <c r="H617" s="4">
        <f ca="1">+Data_TABLE[[#This Row],[Qty]]*Data_TABLE[[#This Row],[Unit Price]]</f>
        <v>708</v>
      </c>
      <c r="I617" s="7">
        <v>42125</v>
      </c>
      <c r="J617" s="10">
        <f>EOMONTH(Data_TABLE[[#This Row],[Date Sold]],0)</f>
        <v>42155</v>
      </c>
    </row>
    <row r="618" spans="2:10" x14ac:dyDescent="0.25">
      <c r="B618" s="1" t="s">
        <v>36</v>
      </c>
      <c r="C618" s="3" t="s">
        <v>56</v>
      </c>
      <c r="D618" s="2" t="s">
        <v>52</v>
      </c>
      <c r="E618" s="3" t="s">
        <v>46</v>
      </c>
      <c r="F618" s="3">
        <f t="shared" ca="1" si="16"/>
        <v>4</v>
      </c>
      <c r="G618" s="4">
        <f t="shared" ca="1" si="17"/>
        <v>184</v>
      </c>
      <c r="H618" s="4">
        <f ca="1">+Data_TABLE[[#This Row],[Qty]]*Data_TABLE[[#This Row],[Unit Price]]</f>
        <v>736</v>
      </c>
      <c r="I618" s="7">
        <v>42125</v>
      </c>
      <c r="J618" s="10">
        <f>EOMONTH(Data_TABLE[[#This Row],[Date Sold]],0)</f>
        <v>42155</v>
      </c>
    </row>
    <row r="619" spans="2:10" x14ac:dyDescent="0.25">
      <c r="B619" s="1" t="s">
        <v>40</v>
      </c>
      <c r="C619" s="3" t="s">
        <v>55</v>
      </c>
      <c r="D619" s="2" t="s">
        <v>51</v>
      </c>
      <c r="E619" s="3" t="s">
        <v>45</v>
      </c>
      <c r="F619" s="3">
        <f t="shared" ca="1" si="16"/>
        <v>2</v>
      </c>
      <c r="G619" s="4">
        <f t="shared" ca="1" si="17"/>
        <v>60</v>
      </c>
      <c r="H619" s="4">
        <f ca="1">+Data_TABLE[[#This Row],[Qty]]*Data_TABLE[[#This Row],[Unit Price]]</f>
        <v>120</v>
      </c>
      <c r="I619" s="7">
        <v>42125</v>
      </c>
      <c r="J619" s="10">
        <f>EOMONTH(Data_TABLE[[#This Row],[Date Sold]],0)</f>
        <v>42155</v>
      </c>
    </row>
    <row r="620" spans="2:10" x14ac:dyDescent="0.25">
      <c r="B620" s="1" t="s">
        <v>41</v>
      </c>
      <c r="C620" s="3" t="s">
        <v>55</v>
      </c>
      <c r="D620" s="2" t="s">
        <v>51</v>
      </c>
      <c r="E620" s="3" t="s">
        <v>45</v>
      </c>
      <c r="F620" s="3">
        <f t="shared" ca="1" si="16"/>
        <v>1</v>
      </c>
      <c r="G620" s="4">
        <f t="shared" ca="1" si="17"/>
        <v>97</v>
      </c>
      <c r="H620" s="4">
        <f ca="1">+Data_TABLE[[#This Row],[Qty]]*Data_TABLE[[#This Row],[Unit Price]]</f>
        <v>97</v>
      </c>
      <c r="I620" s="7">
        <v>42125</v>
      </c>
      <c r="J620" s="10">
        <f>EOMONTH(Data_TABLE[[#This Row],[Date Sold]],0)</f>
        <v>42155</v>
      </c>
    </row>
    <row r="621" spans="2:10" x14ac:dyDescent="0.25">
      <c r="B621" s="1" t="s">
        <v>37</v>
      </c>
      <c r="C621" s="3" t="s">
        <v>55</v>
      </c>
      <c r="D621" s="2" t="s">
        <v>49</v>
      </c>
      <c r="E621" s="3" t="s">
        <v>43</v>
      </c>
      <c r="F621" s="3">
        <f t="shared" ca="1" si="16"/>
        <v>3</v>
      </c>
      <c r="G621" s="4">
        <f t="shared" ca="1" si="17"/>
        <v>95</v>
      </c>
      <c r="H621" s="4">
        <f ca="1">+Data_TABLE[[#This Row],[Qty]]*Data_TABLE[[#This Row],[Unit Price]]</f>
        <v>285</v>
      </c>
      <c r="I621" s="7">
        <v>42125</v>
      </c>
      <c r="J621" s="10">
        <f>EOMONTH(Data_TABLE[[#This Row],[Date Sold]],0)</f>
        <v>42155</v>
      </c>
    </row>
    <row r="622" spans="2:10" x14ac:dyDescent="0.25">
      <c r="B622" s="1" t="s">
        <v>37</v>
      </c>
      <c r="C622" s="3" t="s">
        <v>55</v>
      </c>
      <c r="D622" s="2" t="s">
        <v>51</v>
      </c>
      <c r="E622" s="3" t="s">
        <v>45</v>
      </c>
      <c r="F622" s="3">
        <f t="shared" ca="1" si="16"/>
        <v>3</v>
      </c>
      <c r="G622" s="4">
        <f t="shared" ca="1" si="17"/>
        <v>196</v>
      </c>
      <c r="H622" s="4">
        <f ca="1">+Data_TABLE[[#This Row],[Qty]]*Data_TABLE[[#This Row],[Unit Price]]</f>
        <v>588</v>
      </c>
      <c r="I622" s="7">
        <v>42125</v>
      </c>
      <c r="J622" s="10">
        <f>EOMONTH(Data_TABLE[[#This Row],[Date Sold]],0)</f>
        <v>42155</v>
      </c>
    </row>
    <row r="623" spans="2:10" x14ac:dyDescent="0.25">
      <c r="B623" s="1" t="s">
        <v>38</v>
      </c>
      <c r="C623" s="3" t="s">
        <v>55</v>
      </c>
      <c r="D623" s="2" t="s">
        <v>51</v>
      </c>
      <c r="E623" s="3" t="s">
        <v>45</v>
      </c>
      <c r="F623" s="3">
        <f t="shared" ca="1" si="16"/>
        <v>4</v>
      </c>
      <c r="G623" s="4">
        <f t="shared" ca="1" si="17"/>
        <v>90</v>
      </c>
      <c r="H623" s="4">
        <f ca="1">+Data_TABLE[[#This Row],[Qty]]*Data_TABLE[[#This Row],[Unit Price]]</f>
        <v>360</v>
      </c>
      <c r="I623" s="7">
        <v>42125</v>
      </c>
      <c r="J623" s="10">
        <f>EOMONTH(Data_TABLE[[#This Row],[Date Sold]],0)</f>
        <v>42155</v>
      </c>
    </row>
    <row r="624" spans="2:10" x14ac:dyDescent="0.25">
      <c r="B624" s="1" t="s">
        <v>39</v>
      </c>
      <c r="C624" s="3" t="s">
        <v>55</v>
      </c>
      <c r="D624" s="2" t="s">
        <v>51</v>
      </c>
      <c r="E624" s="3" t="s">
        <v>45</v>
      </c>
      <c r="F624" s="3">
        <f t="shared" ca="1" si="16"/>
        <v>2</v>
      </c>
      <c r="G624" s="4">
        <f t="shared" ca="1" si="17"/>
        <v>129</v>
      </c>
      <c r="H624" s="4">
        <f ca="1">+Data_TABLE[[#This Row],[Qty]]*Data_TABLE[[#This Row],[Unit Price]]</f>
        <v>258</v>
      </c>
      <c r="I624" s="7">
        <v>42125</v>
      </c>
      <c r="J624" s="10">
        <f>EOMONTH(Data_TABLE[[#This Row],[Date Sold]],0)</f>
        <v>42155</v>
      </c>
    </row>
    <row r="625" spans="2:10" x14ac:dyDescent="0.25">
      <c r="B625" s="1" t="s">
        <v>36</v>
      </c>
      <c r="C625" s="3" t="s">
        <v>56</v>
      </c>
      <c r="D625" s="2" t="s">
        <v>50</v>
      </c>
      <c r="E625" s="3" t="s">
        <v>44</v>
      </c>
      <c r="F625" s="3">
        <f t="shared" ref="F625:F688" ca="1" si="18">RANDBETWEEN(1,5)</f>
        <v>1</v>
      </c>
      <c r="G625" s="4">
        <f t="shared" ref="G625:G688" ca="1" si="19">RANDBETWEEN(60,200)</f>
        <v>69</v>
      </c>
      <c r="H625" s="4">
        <f ca="1">+Data_TABLE[[#This Row],[Qty]]*Data_TABLE[[#This Row],[Unit Price]]</f>
        <v>69</v>
      </c>
      <c r="I625" s="7">
        <v>42125</v>
      </c>
      <c r="J625" s="10">
        <f>EOMONTH(Data_TABLE[[#This Row],[Date Sold]],0)</f>
        <v>42155</v>
      </c>
    </row>
    <row r="626" spans="2:10" x14ac:dyDescent="0.25">
      <c r="B626" s="1" t="s">
        <v>38</v>
      </c>
      <c r="C626" s="3" t="s">
        <v>56</v>
      </c>
      <c r="D626" s="2" t="s">
        <v>52</v>
      </c>
      <c r="E626" s="3" t="s">
        <v>46</v>
      </c>
      <c r="F626" s="3">
        <f t="shared" ca="1" si="18"/>
        <v>5</v>
      </c>
      <c r="G626" s="4">
        <f t="shared" ca="1" si="19"/>
        <v>117</v>
      </c>
      <c r="H626" s="4">
        <f ca="1">+Data_TABLE[[#This Row],[Qty]]*Data_TABLE[[#This Row],[Unit Price]]</f>
        <v>585</v>
      </c>
      <c r="I626" s="7">
        <v>42125</v>
      </c>
      <c r="J626" s="10">
        <f>EOMONTH(Data_TABLE[[#This Row],[Date Sold]],0)</f>
        <v>42155</v>
      </c>
    </row>
    <row r="627" spans="2:10" x14ac:dyDescent="0.25">
      <c r="B627" s="1" t="s">
        <v>41</v>
      </c>
      <c r="C627" s="3" t="s">
        <v>56</v>
      </c>
      <c r="D627" s="2" t="s">
        <v>50</v>
      </c>
      <c r="E627" s="3" t="s">
        <v>44</v>
      </c>
      <c r="F627" s="3">
        <f t="shared" ca="1" si="18"/>
        <v>4</v>
      </c>
      <c r="G627" s="4">
        <f t="shared" ca="1" si="19"/>
        <v>183</v>
      </c>
      <c r="H627" s="4">
        <f ca="1">+Data_TABLE[[#This Row],[Qty]]*Data_TABLE[[#This Row],[Unit Price]]</f>
        <v>732</v>
      </c>
      <c r="I627" s="7">
        <v>42125</v>
      </c>
      <c r="J627" s="10">
        <f>EOMONTH(Data_TABLE[[#This Row],[Date Sold]],0)</f>
        <v>42155</v>
      </c>
    </row>
    <row r="628" spans="2:10" x14ac:dyDescent="0.25">
      <c r="B628" s="1" t="s">
        <v>37</v>
      </c>
      <c r="C628" s="3" t="s">
        <v>55</v>
      </c>
      <c r="D628" s="2" t="s">
        <v>49</v>
      </c>
      <c r="E628" s="3" t="s">
        <v>43</v>
      </c>
      <c r="F628" s="3">
        <f t="shared" ca="1" si="18"/>
        <v>2</v>
      </c>
      <c r="G628" s="4">
        <f t="shared" ca="1" si="19"/>
        <v>118</v>
      </c>
      <c r="H628" s="4">
        <f ca="1">+Data_TABLE[[#This Row],[Qty]]*Data_TABLE[[#This Row],[Unit Price]]</f>
        <v>236</v>
      </c>
      <c r="I628" s="7">
        <v>42125</v>
      </c>
      <c r="J628" s="10">
        <f>EOMONTH(Data_TABLE[[#This Row],[Date Sold]],0)</f>
        <v>42155</v>
      </c>
    </row>
    <row r="629" spans="2:10" x14ac:dyDescent="0.25">
      <c r="B629" s="1" t="s">
        <v>39</v>
      </c>
      <c r="C629" s="3" t="s">
        <v>54</v>
      </c>
      <c r="D629" s="2" t="s">
        <v>48</v>
      </c>
      <c r="E629" s="3" t="s">
        <v>42</v>
      </c>
      <c r="F629" s="3">
        <f t="shared" ca="1" si="18"/>
        <v>2</v>
      </c>
      <c r="G629" s="4">
        <f t="shared" ca="1" si="19"/>
        <v>145</v>
      </c>
      <c r="H629" s="4">
        <f ca="1">+Data_TABLE[[#This Row],[Qty]]*Data_TABLE[[#This Row],[Unit Price]]</f>
        <v>290</v>
      </c>
      <c r="I629" s="7">
        <v>42125</v>
      </c>
      <c r="J629" s="10">
        <f>EOMONTH(Data_TABLE[[#This Row],[Date Sold]],0)</f>
        <v>42155</v>
      </c>
    </row>
    <row r="630" spans="2:10" x14ac:dyDescent="0.25">
      <c r="B630" s="1" t="s">
        <v>41</v>
      </c>
      <c r="C630" s="3" t="s">
        <v>54</v>
      </c>
      <c r="D630" s="2" t="s">
        <v>48</v>
      </c>
      <c r="E630" s="3" t="s">
        <v>42</v>
      </c>
      <c r="F630" s="3">
        <f t="shared" ca="1" si="18"/>
        <v>5</v>
      </c>
      <c r="G630" s="4">
        <f t="shared" ca="1" si="19"/>
        <v>78</v>
      </c>
      <c r="H630" s="4">
        <f ca="1">+Data_TABLE[[#This Row],[Qty]]*Data_TABLE[[#This Row],[Unit Price]]</f>
        <v>390</v>
      </c>
      <c r="I630" s="7">
        <v>42125</v>
      </c>
      <c r="J630" s="10">
        <f>EOMONTH(Data_TABLE[[#This Row],[Date Sold]],0)</f>
        <v>42155</v>
      </c>
    </row>
    <row r="631" spans="2:10" x14ac:dyDescent="0.25">
      <c r="B631" s="1" t="s">
        <v>38</v>
      </c>
      <c r="C631" s="3" t="s">
        <v>55</v>
      </c>
      <c r="D631" s="2" t="s">
        <v>51</v>
      </c>
      <c r="E631" s="3" t="s">
        <v>45</v>
      </c>
      <c r="F631" s="3">
        <f t="shared" ca="1" si="18"/>
        <v>2</v>
      </c>
      <c r="G631" s="4">
        <f t="shared" ca="1" si="19"/>
        <v>125</v>
      </c>
      <c r="H631" s="4">
        <f ca="1">+Data_TABLE[[#This Row],[Qty]]*Data_TABLE[[#This Row],[Unit Price]]</f>
        <v>250</v>
      </c>
      <c r="I631" s="7">
        <v>42125</v>
      </c>
      <c r="J631" s="10">
        <f>EOMONTH(Data_TABLE[[#This Row],[Date Sold]],0)</f>
        <v>42155</v>
      </c>
    </row>
    <row r="632" spans="2:10" x14ac:dyDescent="0.25">
      <c r="B632" s="1" t="s">
        <v>37</v>
      </c>
      <c r="C632" s="3" t="s">
        <v>54</v>
      </c>
      <c r="D632" s="2" t="s">
        <v>48</v>
      </c>
      <c r="E632" s="3" t="s">
        <v>42</v>
      </c>
      <c r="F632" s="3">
        <f t="shared" ca="1" si="18"/>
        <v>3</v>
      </c>
      <c r="G632" s="4">
        <f t="shared" ca="1" si="19"/>
        <v>68</v>
      </c>
      <c r="H632" s="4">
        <f ca="1">+Data_TABLE[[#This Row],[Qty]]*Data_TABLE[[#This Row],[Unit Price]]</f>
        <v>204</v>
      </c>
      <c r="I632" s="7">
        <v>42125</v>
      </c>
      <c r="J632" s="10">
        <f>EOMONTH(Data_TABLE[[#This Row],[Date Sold]],0)</f>
        <v>42155</v>
      </c>
    </row>
    <row r="633" spans="2:10" x14ac:dyDescent="0.25">
      <c r="B633" s="1" t="s">
        <v>40</v>
      </c>
      <c r="C633" s="3" t="s">
        <v>54</v>
      </c>
      <c r="D633" s="2" t="s">
        <v>48</v>
      </c>
      <c r="E633" s="3" t="s">
        <v>42</v>
      </c>
      <c r="F633" s="3">
        <f t="shared" ca="1" si="18"/>
        <v>1</v>
      </c>
      <c r="G633" s="4">
        <f t="shared" ca="1" si="19"/>
        <v>126</v>
      </c>
      <c r="H633" s="4">
        <f ca="1">+Data_TABLE[[#This Row],[Qty]]*Data_TABLE[[#This Row],[Unit Price]]</f>
        <v>126</v>
      </c>
      <c r="I633" s="7">
        <v>42125</v>
      </c>
      <c r="J633" s="10">
        <f>EOMONTH(Data_TABLE[[#This Row],[Date Sold]],0)</f>
        <v>42155</v>
      </c>
    </row>
    <row r="634" spans="2:10" x14ac:dyDescent="0.25">
      <c r="B634" s="1" t="s">
        <v>39</v>
      </c>
      <c r="C634" s="3" t="s">
        <v>55</v>
      </c>
      <c r="D634" s="2" t="s">
        <v>49</v>
      </c>
      <c r="E634" s="3" t="s">
        <v>43</v>
      </c>
      <c r="F634" s="3">
        <f t="shared" ca="1" si="18"/>
        <v>2</v>
      </c>
      <c r="G634" s="4">
        <f t="shared" ca="1" si="19"/>
        <v>178</v>
      </c>
      <c r="H634" s="4">
        <f ca="1">+Data_TABLE[[#This Row],[Qty]]*Data_TABLE[[#This Row],[Unit Price]]</f>
        <v>356</v>
      </c>
      <c r="I634" s="7">
        <v>42125</v>
      </c>
      <c r="J634" s="10">
        <f>EOMONTH(Data_TABLE[[#This Row],[Date Sold]],0)</f>
        <v>42155</v>
      </c>
    </row>
    <row r="635" spans="2:10" x14ac:dyDescent="0.25">
      <c r="B635" s="1" t="s">
        <v>40</v>
      </c>
      <c r="C635" s="3" t="s">
        <v>55</v>
      </c>
      <c r="D635" s="2" t="s">
        <v>49</v>
      </c>
      <c r="E635" s="3" t="s">
        <v>43</v>
      </c>
      <c r="F635" s="3">
        <f t="shared" ca="1" si="18"/>
        <v>3</v>
      </c>
      <c r="G635" s="4">
        <f t="shared" ca="1" si="19"/>
        <v>93</v>
      </c>
      <c r="H635" s="4">
        <f ca="1">+Data_TABLE[[#This Row],[Qty]]*Data_TABLE[[#This Row],[Unit Price]]</f>
        <v>279</v>
      </c>
      <c r="I635" s="7">
        <v>42125</v>
      </c>
      <c r="J635" s="10">
        <f>EOMONTH(Data_TABLE[[#This Row],[Date Sold]],0)</f>
        <v>42155</v>
      </c>
    </row>
    <row r="636" spans="2:10" x14ac:dyDescent="0.25">
      <c r="B636" s="1" t="s">
        <v>39</v>
      </c>
      <c r="C636" s="3" t="s">
        <v>54</v>
      </c>
      <c r="D636" s="2" t="s">
        <v>48</v>
      </c>
      <c r="E636" s="3" t="s">
        <v>42</v>
      </c>
      <c r="F636" s="3">
        <f t="shared" ca="1" si="18"/>
        <v>3</v>
      </c>
      <c r="G636" s="4">
        <f t="shared" ca="1" si="19"/>
        <v>122</v>
      </c>
      <c r="H636" s="4">
        <f ca="1">+Data_TABLE[[#This Row],[Qty]]*Data_TABLE[[#This Row],[Unit Price]]</f>
        <v>366</v>
      </c>
      <c r="I636" s="7">
        <v>42125</v>
      </c>
      <c r="J636" s="10">
        <f>EOMONTH(Data_TABLE[[#This Row],[Date Sold]],0)</f>
        <v>42155</v>
      </c>
    </row>
    <row r="637" spans="2:10" x14ac:dyDescent="0.25">
      <c r="B637" s="1" t="s">
        <v>40</v>
      </c>
      <c r="C637" s="3" t="s">
        <v>56</v>
      </c>
      <c r="D637" s="2" t="s">
        <v>50</v>
      </c>
      <c r="E637" s="3" t="s">
        <v>44</v>
      </c>
      <c r="F637" s="3">
        <f t="shared" ca="1" si="18"/>
        <v>4</v>
      </c>
      <c r="G637" s="4">
        <f t="shared" ca="1" si="19"/>
        <v>185</v>
      </c>
      <c r="H637" s="4">
        <f ca="1">+Data_TABLE[[#This Row],[Qty]]*Data_TABLE[[#This Row],[Unit Price]]</f>
        <v>740</v>
      </c>
      <c r="I637" s="7">
        <v>42125</v>
      </c>
      <c r="J637" s="10">
        <f>EOMONTH(Data_TABLE[[#This Row],[Date Sold]],0)</f>
        <v>42155</v>
      </c>
    </row>
    <row r="638" spans="2:10" x14ac:dyDescent="0.25">
      <c r="B638" s="1" t="s">
        <v>36</v>
      </c>
      <c r="C638" s="3" t="s">
        <v>55</v>
      </c>
      <c r="D638" s="2" t="s">
        <v>49</v>
      </c>
      <c r="E638" s="3" t="s">
        <v>43</v>
      </c>
      <c r="F638" s="3">
        <f t="shared" ca="1" si="18"/>
        <v>2</v>
      </c>
      <c r="G638" s="4">
        <f t="shared" ca="1" si="19"/>
        <v>99</v>
      </c>
      <c r="H638" s="4">
        <f ca="1">+Data_TABLE[[#This Row],[Qty]]*Data_TABLE[[#This Row],[Unit Price]]</f>
        <v>198</v>
      </c>
      <c r="I638" s="7">
        <v>42125</v>
      </c>
      <c r="J638" s="10">
        <f>EOMONTH(Data_TABLE[[#This Row],[Date Sold]],0)</f>
        <v>42155</v>
      </c>
    </row>
    <row r="639" spans="2:10" x14ac:dyDescent="0.25">
      <c r="B639" s="1" t="s">
        <v>37</v>
      </c>
      <c r="C639" s="3" t="s">
        <v>55</v>
      </c>
      <c r="D639" s="2" t="s">
        <v>49</v>
      </c>
      <c r="E639" s="3" t="s">
        <v>43</v>
      </c>
      <c r="F639" s="3">
        <f t="shared" ca="1" si="18"/>
        <v>4</v>
      </c>
      <c r="G639" s="4">
        <f t="shared" ca="1" si="19"/>
        <v>63</v>
      </c>
      <c r="H639" s="4">
        <f ca="1">+Data_TABLE[[#This Row],[Qty]]*Data_TABLE[[#This Row],[Unit Price]]</f>
        <v>252</v>
      </c>
      <c r="I639" s="7">
        <v>42125</v>
      </c>
      <c r="J639" s="10">
        <f>EOMONTH(Data_TABLE[[#This Row],[Date Sold]],0)</f>
        <v>42155</v>
      </c>
    </row>
    <row r="640" spans="2:10" x14ac:dyDescent="0.25">
      <c r="B640" s="1" t="s">
        <v>39</v>
      </c>
      <c r="C640" s="3" t="s">
        <v>55</v>
      </c>
      <c r="D640" s="2" t="s">
        <v>49</v>
      </c>
      <c r="E640" s="3" t="s">
        <v>43</v>
      </c>
      <c r="F640" s="3">
        <f t="shared" ca="1" si="18"/>
        <v>3</v>
      </c>
      <c r="G640" s="4">
        <f t="shared" ca="1" si="19"/>
        <v>135</v>
      </c>
      <c r="H640" s="4">
        <f ca="1">+Data_TABLE[[#This Row],[Qty]]*Data_TABLE[[#This Row],[Unit Price]]</f>
        <v>405</v>
      </c>
      <c r="I640" s="7">
        <v>42125</v>
      </c>
      <c r="J640" s="10">
        <f>EOMONTH(Data_TABLE[[#This Row],[Date Sold]],0)</f>
        <v>42155</v>
      </c>
    </row>
    <row r="641" spans="2:10" x14ac:dyDescent="0.25">
      <c r="B641" s="1" t="s">
        <v>38</v>
      </c>
      <c r="C641" s="3" t="s">
        <v>56</v>
      </c>
      <c r="D641" s="2" t="s">
        <v>50</v>
      </c>
      <c r="E641" s="3" t="s">
        <v>44</v>
      </c>
      <c r="F641" s="3">
        <f t="shared" ca="1" si="18"/>
        <v>5</v>
      </c>
      <c r="G641" s="4">
        <f t="shared" ca="1" si="19"/>
        <v>106</v>
      </c>
      <c r="H641" s="4">
        <f ca="1">+Data_TABLE[[#This Row],[Qty]]*Data_TABLE[[#This Row],[Unit Price]]</f>
        <v>530</v>
      </c>
      <c r="I641" s="7">
        <v>42125</v>
      </c>
      <c r="J641" s="10">
        <f>EOMONTH(Data_TABLE[[#This Row],[Date Sold]],0)</f>
        <v>42155</v>
      </c>
    </row>
    <row r="642" spans="2:10" x14ac:dyDescent="0.25">
      <c r="B642" s="1" t="s">
        <v>40</v>
      </c>
      <c r="C642" s="3" t="s">
        <v>55</v>
      </c>
      <c r="D642" s="2" t="s">
        <v>49</v>
      </c>
      <c r="E642" s="3" t="s">
        <v>43</v>
      </c>
      <c r="F642" s="3">
        <f t="shared" ca="1" si="18"/>
        <v>4</v>
      </c>
      <c r="G642" s="4">
        <f t="shared" ca="1" si="19"/>
        <v>147</v>
      </c>
      <c r="H642" s="4">
        <f ca="1">+Data_TABLE[[#This Row],[Qty]]*Data_TABLE[[#This Row],[Unit Price]]</f>
        <v>588</v>
      </c>
      <c r="I642" s="7">
        <v>42125</v>
      </c>
      <c r="J642" s="10">
        <f>EOMONTH(Data_TABLE[[#This Row],[Date Sold]],0)</f>
        <v>42155</v>
      </c>
    </row>
    <row r="643" spans="2:10" x14ac:dyDescent="0.25">
      <c r="B643" s="1" t="s">
        <v>36</v>
      </c>
      <c r="C643" s="3" t="s">
        <v>56</v>
      </c>
      <c r="D643" s="2" t="s">
        <v>52</v>
      </c>
      <c r="E643" s="3" t="s">
        <v>46</v>
      </c>
      <c r="F643" s="3">
        <f t="shared" ca="1" si="18"/>
        <v>1</v>
      </c>
      <c r="G643" s="4">
        <f t="shared" ca="1" si="19"/>
        <v>178</v>
      </c>
      <c r="H643" s="4">
        <f ca="1">+Data_TABLE[[#This Row],[Qty]]*Data_TABLE[[#This Row],[Unit Price]]</f>
        <v>178</v>
      </c>
      <c r="I643" s="7">
        <v>42125</v>
      </c>
      <c r="J643" s="10">
        <f>EOMONTH(Data_TABLE[[#This Row],[Date Sold]],0)</f>
        <v>42155</v>
      </c>
    </row>
    <row r="644" spans="2:10" x14ac:dyDescent="0.25">
      <c r="B644" s="1" t="s">
        <v>37</v>
      </c>
      <c r="C644" s="3" t="s">
        <v>54</v>
      </c>
      <c r="D644" s="2" t="s">
        <v>48</v>
      </c>
      <c r="E644" s="3" t="s">
        <v>42</v>
      </c>
      <c r="F644" s="3">
        <f t="shared" ca="1" si="18"/>
        <v>4</v>
      </c>
      <c r="G644" s="4">
        <f t="shared" ca="1" si="19"/>
        <v>120</v>
      </c>
      <c r="H644" s="4">
        <f ca="1">+Data_TABLE[[#This Row],[Qty]]*Data_TABLE[[#This Row],[Unit Price]]</f>
        <v>480</v>
      </c>
      <c r="I644" s="7">
        <v>42125</v>
      </c>
      <c r="J644" s="10">
        <f>EOMONTH(Data_TABLE[[#This Row],[Date Sold]],0)</f>
        <v>42155</v>
      </c>
    </row>
    <row r="645" spans="2:10" x14ac:dyDescent="0.25">
      <c r="B645" s="1" t="s">
        <v>41</v>
      </c>
      <c r="C645" s="3" t="s">
        <v>55</v>
      </c>
      <c r="D645" s="2" t="s">
        <v>49</v>
      </c>
      <c r="E645" s="3" t="s">
        <v>43</v>
      </c>
      <c r="F645" s="3">
        <f t="shared" ca="1" si="18"/>
        <v>5</v>
      </c>
      <c r="G645" s="4">
        <f t="shared" ca="1" si="19"/>
        <v>134</v>
      </c>
      <c r="H645" s="4">
        <f ca="1">+Data_TABLE[[#This Row],[Qty]]*Data_TABLE[[#This Row],[Unit Price]]</f>
        <v>670</v>
      </c>
      <c r="I645" s="7">
        <v>42125</v>
      </c>
      <c r="J645" s="10">
        <f>EOMONTH(Data_TABLE[[#This Row],[Date Sold]],0)</f>
        <v>42155</v>
      </c>
    </row>
    <row r="646" spans="2:10" x14ac:dyDescent="0.25">
      <c r="B646" s="1" t="s">
        <v>41</v>
      </c>
      <c r="C646" s="3" t="s">
        <v>54</v>
      </c>
      <c r="D646" s="2" t="s">
        <v>48</v>
      </c>
      <c r="E646" s="3" t="s">
        <v>42</v>
      </c>
      <c r="F646" s="3">
        <f t="shared" ca="1" si="18"/>
        <v>3</v>
      </c>
      <c r="G646" s="4">
        <f t="shared" ca="1" si="19"/>
        <v>165</v>
      </c>
      <c r="H646" s="4">
        <f ca="1">+Data_TABLE[[#This Row],[Qty]]*Data_TABLE[[#This Row],[Unit Price]]</f>
        <v>495</v>
      </c>
      <c r="I646" s="7">
        <v>42125</v>
      </c>
      <c r="J646" s="10">
        <f>EOMONTH(Data_TABLE[[#This Row],[Date Sold]],0)</f>
        <v>42155</v>
      </c>
    </row>
    <row r="647" spans="2:10" x14ac:dyDescent="0.25">
      <c r="B647" s="1" t="s">
        <v>40</v>
      </c>
      <c r="C647" s="3" t="s">
        <v>56</v>
      </c>
      <c r="D647" s="2" t="s">
        <v>50</v>
      </c>
      <c r="E647" s="3" t="s">
        <v>44</v>
      </c>
      <c r="F647" s="3">
        <f t="shared" ca="1" si="18"/>
        <v>1</v>
      </c>
      <c r="G647" s="4">
        <f t="shared" ca="1" si="19"/>
        <v>131</v>
      </c>
      <c r="H647" s="4">
        <f ca="1">+Data_TABLE[[#This Row],[Qty]]*Data_TABLE[[#This Row],[Unit Price]]</f>
        <v>131</v>
      </c>
      <c r="I647" s="7">
        <v>42125</v>
      </c>
      <c r="J647" s="10">
        <f>EOMONTH(Data_TABLE[[#This Row],[Date Sold]],0)</f>
        <v>42155</v>
      </c>
    </row>
    <row r="648" spans="2:10" x14ac:dyDescent="0.25">
      <c r="B648" s="1" t="s">
        <v>40</v>
      </c>
      <c r="C648" s="3" t="s">
        <v>54</v>
      </c>
      <c r="D648" s="2" t="s">
        <v>48</v>
      </c>
      <c r="E648" s="3" t="s">
        <v>42</v>
      </c>
      <c r="F648" s="3">
        <f t="shared" ca="1" si="18"/>
        <v>2</v>
      </c>
      <c r="G648" s="4">
        <f t="shared" ca="1" si="19"/>
        <v>127</v>
      </c>
      <c r="H648" s="4">
        <f ca="1">+Data_TABLE[[#This Row],[Qty]]*Data_TABLE[[#This Row],[Unit Price]]</f>
        <v>254</v>
      </c>
      <c r="I648" s="7">
        <v>42125</v>
      </c>
      <c r="J648" s="10">
        <f>EOMONTH(Data_TABLE[[#This Row],[Date Sold]],0)</f>
        <v>42155</v>
      </c>
    </row>
    <row r="649" spans="2:10" x14ac:dyDescent="0.25">
      <c r="B649" s="1" t="s">
        <v>40</v>
      </c>
      <c r="C649" s="3" t="s">
        <v>56</v>
      </c>
      <c r="D649" s="2" t="s">
        <v>50</v>
      </c>
      <c r="E649" s="3" t="s">
        <v>44</v>
      </c>
      <c r="F649" s="3">
        <f t="shared" ca="1" si="18"/>
        <v>4</v>
      </c>
      <c r="G649" s="4">
        <f t="shared" ca="1" si="19"/>
        <v>105</v>
      </c>
      <c r="H649" s="4">
        <f ca="1">+Data_TABLE[[#This Row],[Qty]]*Data_TABLE[[#This Row],[Unit Price]]</f>
        <v>420</v>
      </c>
      <c r="I649" s="7">
        <v>42125</v>
      </c>
      <c r="J649" s="10">
        <f>EOMONTH(Data_TABLE[[#This Row],[Date Sold]],0)</f>
        <v>42155</v>
      </c>
    </row>
    <row r="650" spans="2:10" x14ac:dyDescent="0.25">
      <c r="B650" s="1" t="s">
        <v>38</v>
      </c>
      <c r="C650" s="3" t="s">
        <v>55</v>
      </c>
      <c r="D650" s="2" t="s">
        <v>49</v>
      </c>
      <c r="E650" s="3" t="s">
        <v>43</v>
      </c>
      <c r="F650" s="3">
        <f t="shared" ca="1" si="18"/>
        <v>5</v>
      </c>
      <c r="G650" s="4">
        <f t="shared" ca="1" si="19"/>
        <v>67</v>
      </c>
      <c r="H650" s="4">
        <f ca="1">+Data_TABLE[[#This Row],[Qty]]*Data_TABLE[[#This Row],[Unit Price]]</f>
        <v>335</v>
      </c>
      <c r="I650" s="7">
        <v>42125</v>
      </c>
      <c r="J650" s="10">
        <f>EOMONTH(Data_TABLE[[#This Row],[Date Sold]],0)</f>
        <v>42155</v>
      </c>
    </row>
    <row r="651" spans="2:10" x14ac:dyDescent="0.25">
      <c r="B651" s="1" t="s">
        <v>37</v>
      </c>
      <c r="C651" s="3" t="s">
        <v>54</v>
      </c>
      <c r="D651" s="2" t="s">
        <v>48</v>
      </c>
      <c r="E651" s="3" t="s">
        <v>42</v>
      </c>
      <c r="F651" s="3">
        <f t="shared" ca="1" si="18"/>
        <v>1</v>
      </c>
      <c r="G651" s="4">
        <f t="shared" ca="1" si="19"/>
        <v>113</v>
      </c>
      <c r="H651" s="4">
        <f ca="1">+Data_TABLE[[#This Row],[Qty]]*Data_TABLE[[#This Row],[Unit Price]]</f>
        <v>113</v>
      </c>
      <c r="I651" s="7">
        <v>42125</v>
      </c>
      <c r="J651" s="10">
        <f>EOMONTH(Data_TABLE[[#This Row],[Date Sold]],0)</f>
        <v>42155</v>
      </c>
    </row>
    <row r="652" spans="2:10" x14ac:dyDescent="0.25">
      <c r="B652" s="1" t="s">
        <v>38</v>
      </c>
      <c r="C652" s="3" t="s">
        <v>56</v>
      </c>
      <c r="D652" s="2" t="s">
        <v>50</v>
      </c>
      <c r="E652" s="3" t="s">
        <v>44</v>
      </c>
      <c r="F652" s="3">
        <f t="shared" ca="1" si="18"/>
        <v>4</v>
      </c>
      <c r="G652" s="4">
        <f t="shared" ca="1" si="19"/>
        <v>100</v>
      </c>
      <c r="H652" s="4">
        <f ca="1">+Data_TABLE[[#This Row],[Qty]]*Data_TABLE[[#This Row],[Unit Price]]</f>
        <v>400</v>
      </c>
      <c r="I652" s="7">
        <v>42125</v>
      </c>
      <c r="J652" s="10">
        <f>EOMONTH(Data_TABLE[[#This Row],[Date Sold]],0)</f>
        <v>42155</v>
      </c>
    </row>
    <row r="653" spans="2:10" x14ac:dyDescent="0.25">
      <c r="B653" s="1" t="s">
        <v>40</v>
      </c>
      <c r="C653" s="3" t="s">
        <v>56</v>
      </c>
      <c r="D653" s="2" t="s">
        <v>52</v>
      </c>
      <c r="E653" s="3" t="s">
        <v>46</v>
      </c>
      <c r="F653" s="3">
        <f t="shared" ca="1" si="18"/>
        <v>1</v>
      </c>
      <c r="G653" s="4">
        <f t="shared" ca="1" si="19"/>
        <v>84</v>
      </c>
      <c r="H653" s="4">
        <f ca="1">+Data_TABLE[[#This Row],[Qty]]*Data_TABLE[[#This Row],[Unit Price]]</f>
        <v>84</v>
      </c>
      <c r="I653" s="7">
        <v>42126</v>
      </c>
      <c r="J653" s="10">
        <f>EOMONTH(Data_TABLE[[#This Row],[Date Sold]],0)</f>
        <v>42155</v>
      </c>
    </row>
    <row r="654" spans="2:10" x14ac:dyDescent="0.25">
      <c r="B654" s="1" t="s">
        <v>38</v>
      </c>
      <c r="C654" s="3" t="s">
        <v>56</v>
      </c>
      <c r="D654" s="2" t="s">
        <v>52</v>
      </c>
      <c r="E654" s="3" t="s">
        <v>46</v>
      </c>
      <c r="F654" s="3">
        <f t="shared" ca="1" si="18"/>
        <v>3</v>
      </c>
      <c r="G654" s="4">
        <f t="shared" ca="1" si="19"/>
        <v>118</v>
      </c>
      <c r="H654" s="4">
        <f ca="1">+Data_TABLE[[#This Row],[Qty]]*Data_TABLE[[#This Row],[Unit Price]]</f>
        <v>354</v>
      </c>
      <c r="I654" s="7">
        <v>42126</v>
      </c>
      <c r="J654" s="10">
        <f>EOMONTH(Data_TABLE[[#This Row],[Date Sold]],0)</f>
        <v>42155</v>
      </c>
    </row>
    <row r="655" spans="2:10" x14ac:dyDescent="0.25">
      <c r="B655" s="1" t="s">
        <v>37</v>
      </c>
      <c r="C655" s="3" t="s">
        <v>55</v>
      </c>
      <c r="D655" s="2" t="s">
        <v>49</v>
      </c>
      <c r="E655" s="3" t="s">
        <v>43</v>
      </c>
      <c r="F655" s="3">
        <f t="shared" ca="1" si="18"/>
        <v>5</v>
      </c>
      <c r="G655" s="4">
        <f t="shared" ca="1" si="19"/>
        <v>187</v>
      </c>
      <c r="H655" s="4">
        <f ca="1">+Data_TABLE[[#This Row],[Qty]]*Data_TABLE[[#This Row],[Unit Price]]</f>
        <v>935</v>
      </c>
      <c r="I655" s="7">
        <v>42126</v>
      </c>
      <c r="J655" s="10">
        <f>EOMONTH(Data_TABLE[[#This Row],[Date Sold]],0)</f>
        <v>42155</v>
      </c>
    </row>
    <row r="656" spans="2:10" x14ac:dyDescent="0.25">
      <c r="B656" s="1" t="s">
        <v>37</v>
      </c>
      <c r="C656" s="3" t="s">
        <v>56</v>
      </c>
      <c r="D656" s="2" t="s">
        <v>52</v>
      </c>
      <c r="E656" s="3" t="s">
        <v>46</v>
      </c>
      <c r="F656" s="3">
        <f t="shared" ca="1" si="18"/>
        <v>3</v>
      </c>
      <c r="G656" s="4">
        <f t="shared" ca="1" si="19"/>
        <v>120</v>
      </c>
      <c r="H656" s="4">
        <f ca="1">+Data_TABLE[[#This Row],[Qty]]*Data_TABLE[[#This Row],[Unit Price]]</f>
        <v>360</v>
      </c>
      <c r="I656" s="7">
        <v>42126</v>
      </c>
      <c r="J656" s="10">
        <f>EOMONTH(Data_TABLE[[#This Row],[Date Sold]],0)</f>
        <v>42155</v>
      </c>
    </row>
    <row r="657" spans="2:10" x14ac:dyDescent="0.25">
      <c r="B657" s="1" t="s">
        <v>37</v>
      </c>
      <c r="C657" s="3" t="s">
        <v>56</v>
      </c>
      <c r="D657" s="2" t="s">
        <v>52</v>
      </c>
      <c r="E657" s="3" t="s">
        <v>46</v>
      </c>
      <c r="F657" s="3">
        <f t="shared" ca="1" si="18"/>
        <v>4</v>
      </c>
      <c r="G657" s="4">
        <f t="shared" ca="1" si="19"/>
        <v>99</v>
      </c>
      <c r="H657" s="4">
        <f ca="1">+Data_TABLE[[#This Row],[Qty]]*Data_TABLE[[#This Row],[Unit Price]]</f>
        <v>396</v>
      </c>
      <c r="I657" s="7">
        <v>42126</v>
      </c>
      <c r="J657" s="10">
        <f>EOMONTH(Data_TABLE[[#This Row],[Date Sold]],0)</f>
        <v>42155</v>
      </c>
    </row>
    <row r="658" spans="2:10" x14ac:dyDescent="0.25">
      <c r="B658" s="1" t="s">
        <v>36</v>
      </c>
      <c r="C658" s="3" t="s">
        <v>55</v>
      </c>
      <c r="D658" s="2" t="s">
        <v>51</v>
      </c>
      <c r="E658" s="3" t="s">
        <v>45</v>
      </c>
      <c r="F658" s="3">
        <f t="shared" ca="1" si="18"/>
        <v>2</v>
      </c>
      <c r="G658" s="4">
        <f t="shared" ca="1" si="19"/>
        <v>180</v>
      </c>
      <c r="H658" s="4">
        <f ca="1">+Data_TABLE[[#This Row],[Qty]]*Data_TABLE[[#This Row],[Unit Price]]</f>
        <v>360</v>
      </c>
      <c r="I658" s="7">
        <v>42126</v>
      </c>
      <c r="J658" s="10">
        <f>EOMONTH(Data_TABLE[[#This Row],[Date Sold]],0)</f>
        <v>42155</v>
      </c>
    </row>
    <row r="659" spans="2:10" x14ac:dyDescent="0.25">
      <c r="B659" s="1" t="s">
        <v>40</v>
      </c>
      <c r="C659" s="3" t="s">
        <v>55</v>
      </c>
      <c r="D659" s="2" t="s">
        <v>51</v>
      </c>
      <c r="E659" s="3" t="s">
        <v>45</v>
      </c>
      <c r="F659" s="3">
        <f t="shared" ca="1" si="18"/>
        <v>3</v>
      </c>
      <c r="G659" s="4">
        <f t="shared" ca="1" si="19"/>
        <v>188</v>
      </c>
      <c r="H659" s="4">
        <f ca="1">+Data_TABLE[[#This Row],[Qty]]*Data_TABLE[[#This Row],[Unit Price]]</f>
        <v>564</v>
      </c>
      <c r="I659" s="7">
        <v>42126</v>
      </c>
      <c r="J659" s="10">
        <f>EOMONTH(Data_TABLE[[#This Row],[Date Sold]],0)</f>
        <v>42155</v>
      </c>
    </row>
    <row r="660" spans="2:10" x14ac:dyDescent="0.25">
      <c r="B660" s="1" t="s">
        <v>39</v>
      </c>
      <c r="C660" s="3" t="s">
        <v>54</v>
      </c>
      <c r="D660" s="2" t="s">
        <v>48</v>
      </c>
      <c r="E660" s="3" t="s">
        <v>42</v>
      </c>
      <c r="F660" s="3">
        <f t="shared" ca="1" si="18"/>
        <v>4</v>
      </c>
      <c r="G660" s="4">
        <f t="shared" ca="1" si="19"/>
        <v>150</v>
      </c>
      <c r="H660" s="4">
        <f ca="1">+Data_TABLE[[#This Row],[Qty]]*Data_TABLE[[#This Row],[Unit Price]]</f>
        <v>600</v>
      </c>
      <c r="I660" s="7">
        <v>42126</v>
      </c>
      <c r="J660" s="10">
        <f>EOMONTH(Data_TABLE[[#This Row],[Date Sold]],0)</f>
        <v>42155</v>
      </c>
    </row>
    <row r="661" spans="2:10" x14ac:dyDescent="0.25">
      <c r="B661" s="1" t="s">
        <v>36</v>
      </c>
      <c r="C661" s="3" t="s">
        <v>55</v>
      </c>
      <c r="D661" s="2" t="s">
        <v>51</v>
      </c>
      <c r="E661" s="3" t="s">
        <v>45</v>
      </c>
      <c r="F661" s="3">
        <f t="shared" ca="1" si="18"/>
        <v>1</v>
      </c>
      <c r="G661" s="4">
        <f t="shared" ca="1" si="19"/>
        <v>137</v>
      </c>
      <c r="H661" s="4">
        <f ca="1">+Data_TABLE[[#This Row],[Qty]]*Data_TABLE[[#This Row],[Unit Price]]</f>
        <v>137</v>
      </c>
      <c r="I661" s="7">
        <v>42126</v>
      </c>
      <c r="J661" s="10">
        <f>EOMONTH(Data_TABLE[[#This Row],[Date Sold]],0)</f>
        <v>42155</v>
      </c>
    </row>
    <row r="662" spans="2:10" x14ac:dyDescent="0.25">
      <c r="B662" s="1" t="s">
        <v>39</v>
      </c>
      <c r="C662" s="3" t="s">
        <v>54</v>
      </c>
      <c r="D662" s="2" t="s">
        <v>48</v>
      </c>
      <c r="E662" s="3" t="s">
        <v>42</v>
      </c>
      <c r="F662" s="3">
        <f t="shared" ca="1" si="18"/>
        <v>4</v>
      </c>
      <c r="G662" s="4">
        <f t="shared" ca="1" si="19"/>
        <v>137</v>
      </c>
      <c r="H662" s="4">
        <f ca="1">+Data_TABLE[[#This Row],[Qty]]*Data_TABLE[[#This Row],[Unit Price]]</f>
        <v>548</v>
      </c>
      <c r="I662" s="7">
        <v>42126</v>
      </c>
      <c r="J662" s="10">
        <f>EOMONTH(Data_TABLE[[#This Row],[Date Sold]],0)</f>
        <v>42155</v>
      </c>
    </row>
    <row r="663" spans="2:10" x14ac:dyDescent="0.25">
      <c r="B663" s="1" t="s">
        <v>37</v>
      </c>
      <c r="C663" s="3" t="s">
        <v>55</v>
      </c>
      <c r="D663" s="2" t="s">
        <v>51</v>
      </c>
      <c r="E663" s="3" t="s">
        <v>45</v>
      </c>
      <c r="F663" s="3">
        <f t="shared" ca="1" si="18"/>
        <v>1</v>
      </c>
      <c r="G663" s="4">
        <f t="shared" ca="1" si="19"/>
        <v>86</v>
      </c>
      <c r="H663" s="4">
        <f ca="1">+Data_TABLE[[#This Row],[Qty]]*Data_TABLE[[#This Row],[Unit Price]]</f>
        <v>86</v>
      </c>
      <c r="I663" s="7">
        <v>42126</v>
      </c>
      <c r="J663" s="10">
        <f>EOMONTH(Data_TABLE[[#This Row],[Date Sold]],0)</f>
        <v>42155</v>
      </c>
    </row>
    <row r="664" spans="2:10" x14ac:dyDescent="0.25">
      <c r="B664" s="1" t="s">
        <v>37</v>
      </c>
      <c r="C664" s="3" t="s">
        <v>56</v>
      </c>
      <c r="D664" s="2" t="s">
        <v>52</v>
      </c>
      <c r="E664" s="3" t="s">
        <v>46</v>
      </c>
      <c r="F664" s="3">
        <f t="shared" ca="1" si="18"/>
        <v>3</v>
      </c>
      <c r="G664" s="4">
        <f t="shared" ca="1" si="19"/>
        <v>61</v>
      </c>
      <c r="H664" s="4">
        <f ca="1">+Data_TABLE[[#This Row],[Qty]]*Data_TABLE[[#This Row],[Unit Price]]</f>
        <v>183</v>
      </c>
      <c r="I664" s="7">
        <v>42126</v>
      </c>
      <c r="J664" s="10">
        <f>EOMONTH(Data_TABLE[[#This Row],[Date Sold]],0)</f>
        <v>42155</v>
      </c>
    </row>
    <row r="665" spans="2:10" x14ac:dyDescent="0.25">
      <c r="B665" s="1" t="s">
        <v>39</v>
      </c>
      <c r="C665" s="3" t="s">
        <v>54</v>
      </c>
      <c r="D665" s="2" t="s">
        <v>48</v>
      </c>
      <c r="E665" s="3" t="s">
        <v>42</v>
      </c>
      <c r="F665" s="3">
        <f t="shared" ca="1" si="18"/>
        <v>4</v>
      </c>
      <c r="G665" s="4">
        <f t="shared" ca="1" si="19"/>
        <v>189</v>
      </c>
      <c r="H665" s="4">
        <f ca="1">+Data_TABLE[[#This Row],[Qty]]*Data_TABLE[[#This Row],[Unit Price]]</f>
        <v>756</v>
      </c>
      <c r="I665" s="7">
        <v>42126</v>
      </c>
      <c r="J665" s="10">
        <f>EOMONTH(Data_TABLE[[#This Row],[Date Sold]],0)</f>
        <v>42155</v>
      </c>
    </row>
    <row r="666" spans="2:10" x14ac:dyDescent="0.25">
      <c r="B666" s="1" t="s">
        <v>36</v>
      </c>
      <c r="C666" s="3" t="s">
        <v>56</v>
      </c>
      <c r="D666" s="2" t="s">
        <v>50</v>
      </c>
      <c r="E666" s="3" t="s">
        <v>44</v>
      </c>
      <c r="F666" s="3">
        <f t="shared" ca="1" si="18"/>
        <v>4</v>
      </c>
      <c r="G666" s="4">
        <f t="shared" ca="1" si="19"/>
        <v>120</v>
      </c>
      <c r="H666" s="4">
        <f ca="1">+Data_TABLE[[#This Row],[Qty]]*Data_TABLE[[#This Row],[Unit Price]]</f>
        <v>480</v>
      </c>
      <c r="I666" s="7">
        <v>42126</v>
      </c>
      <c r="J666" s="10">
        <f>EOMONTH(Data_TABLE[[#This Row],[Date Sold]],0)</f>
        <v>42155</v>
      </c>
    </row>
    <row r="667" spans="2:10" x14ac:dyDescent="0.25">
      <c r="B667" s="1" t="s">
        <v>41</v>
      </c>
      <c r="C667" s="3" t="s">
        <v>56</v>
      </c>
      <c r="D667" s="2" t="s">
        <v>50</v>
      </c>
      <c r="E667" s="3" t="s">
        <v>44</v>
      </c>
      <c r="F667" s="3">
        <f t="shared" ca="1" si="18"/>
        <v>3</v>
      </c>
      <c r="G667" s="4">
        <f t="shared" ca="1" si="19"/>
        <v>154</v>
      </c>
      <c r="H667" s="4">
        <f ca="1">+Data_TABLE[[#This Row],[Qty]]*Data_TABLE[[#This Row],[Unit Price]]</f>
        <v>462</v>
      </c>
      <c r="I667" s="7">
        <v>42126</v>
      </c>
      <c r="J667" s="10">
        <f>EOMONTH(Data_TABLE[[#This Row],[Date Sold]],0)</f>
        <v>42155</v>
      </c>
    </row>
    <row r="668" spans="2:10" x14ac:dyDescent="0.25">
      <c r="B668" s="1" t="s">
        <v>36</v>
      </c>
      <c r="C668" s="3" t="s">
        <v>56</v>
      </c>
      <c r="D668" s="2" t="s">
        <v>50</v>
      </c>
      <c r="E668" s="3" t="s">
        <v>44</v>
      </c>
      <c r="F668" s="3">
        <f t="shared" ca="1" si="18"/>
        <v>3</v>
      </c>
      <c r="G668" s="4">
        <f t="shared" ca="1" si="19"/>
        <v>140</v>
      </c>
      <c r="H668" s="4">
        <f ca="1">+Data_TABLE[[#This Row],[Qty]]*Data_TABLE[[#This Row],[Unit Price]]</f>
        <v>420</v>
      </c>
      <c r="I668" s="7">
        <v>42126</v>
      </c>
      <c r="J668" s="10">
        <f>EOMONTH(Data_TABLE[[#This Row],[Date Sold]],0)</f>
        <v>42155</v>
      </c>
    </row>
    <row r="669" spans="2:10" x14ac:dyDescent="0.25">
      <c r="B669" s="1" t="s">
        <v>37</v>
      </c>
      <c r="C669" s="3" t="s">
        <v>54</v>
      </c>
      <c r="D669" s="2" t="s">
        <v>48</v>
      </c>
      <c r="E669" s="3" t="s">
        <v>42</v>
      </c>
      <c r="F669" s="3">
        <f t="shared" ca="1" si="18"/>
        <v>2</v>
      </c>
      <c r="G669" s="4">
        <f t="shared" ca="1" si="19"/>
        <v>145</v>
      </c>
      <c r="H669" s="4">
        <f ca="1">+Data_TABLE[[#This Row],[Qty]]*Data_TABLE[[#This Row],[Unit Price]]</f>
        <v>290</v>
      </c>
      <c r="I669" s="7">
        <v>42126</v>
      </c>
      <c r="J669" s="10">
        <f>EOMONTH(Data_TABLE[[#This Row],[Date Sold]],0)</f>
        <v>42155</v>
      </c>
    </row>
    <row r="670" spans="2:10" x14ac:dyDescent="0.25">
      <c r="B670" s="1" t="s">
        <v>37</v>
      </c>
      <c r="C670" s="3" t="s">
        <v>55</v>
      </c>
      <c r="D670" s="2" t="s">
        <v>51</v>
      </c>
      <c r="E670" s="3" t="s">
        <v>45</v>
      </c>
      <c r="F670" s="3">
        <f t="shared" ca="1" si="18"/>
        <v>1</v>
      </c>
      <c r="G670" s="4">
        <f t="shared" ca="1" si="19"/>
        <v>114</v>
      </c>
      <c r="H670" s="4">
        <f ca="1">+Data_TABLE[[#This Row],[Qty]]*Data_TABLE[[#This Row],[Unit Price]]</f>
        <v>114</v>
      </c>
      <c r="I670" s="7">
        <v>42126</v>
      </c>
      <c r="J670" s="10">
        <f>EOMONTH(Data_TABLE[[#This Row],[Date Sold]],0)</f>
        <v>42155</v>
      </c>
    </row>
    <row r="671" spans="2:10" x14ac:dyDescent="0.25">
      <c r="B671" s="1" t="s">
        <v>38</v>
      </c>
      <c r="C671" s="3" t="s">
        <v>54</v>
      </c>
      <c r="D671" s="2" t="s">
        <v>48</v>
      </c>
      <c r="E671" s="3" t="s">
        <v>42</v>
      </c>
      <c r="F671" s="3">
        <f t="shared" ca="1" si="18"/>
        <v>3</v>
      </c>
      <c r="G671" s="4">
        <f t="shared" ca="1" si="19"/>
        <v>186</v>
      </c>
      <c r="H671" s="4">
        <f ca="1">+Data_TABLE[[#This Row],[Qty]]*Data_TABLE[[#This Row],[Unit Price]]</f>
        <v>558</v>
      </c>
      <c r="I671" s="7">
        <v>42126</v>
      </c>
      <c r="J671" s="10">
        <f>EOMONTH(Data_TABLE[[#This Row],[Date Sold]],0)</f>
        <v>42155</v>
      </c>
    </row>
    <row r="672" spans="2:10" x14ac:dyDescent="0.25">
      <c r="B672" s="1" t="s">
        <v>40</v>
      </c>
      <c r="C672" s="3" t="s">
        <v>55</v>
      </c>
      <c r="D672" s="2" t="s">
        <v>49</v>
      </c>
      <c r="E672" s="3" t="s">
        <v>43</v>
      </c>
      <c r="F672" s="3">
        <f t="shared" ca="1" si="18"/>
        <v>5</v>
      </c>
      <c r="G672" s="4">
        <f t="shared" ca="1" si="19"/>
        <v>131</v>
      </c>
      <c r="H672" s="4">
        <f ca="1">+Data_TABLE[[#This Row],[Qty]]*Data_TABLE[[#This Row],[Unit Price]]</f>
        <v>655</v>
      </c>
      <c r="I672" s="7">
        <v>42126</v>
      </c>
      <c r="J672" s="10">
        <f>EOMONTH(Data_TABLE[[#This Row],[Date Sold]],0)</f>
        <v>42155</v>
      </c>
    </row>
    <row r="673" spans="2:10" x14ac:dyDescent="0.25">
      <c r="B673" s="1" t="s">
        <v>36</v>
      </c>
      <c r="C673" s="3" t="s">
        <v>56</v>
      </c>
      <c r="D673" s="2" t="s">
        <v>52</v>
      </c>
      <c r="E673" s="3" t="s">
        <v>46</v>
      </c>
      <c r="F673" s="3">
        <f t="shared" ca="1" si="18"/>
        <v>1</v>
      </c>
      <c r="G673" s="4">
        <f t="shared" ca="1" si="19"/>
        <v>188</v>
      </c>
      <c r="H673" s="4">
        <f ca="1">+Data_TABLE[[#This Row],[Qty]]*Data_TABLE[[#This Row],[Unit Price]]</f>
        <v>188</v>
      </c>
      <c r="I673" s="7">
        <v>42126</v>
      </c>
      <c r="J673" s="10">
        <f>EOMONTH(Data_TABLE[[#This Row],[Date Sold]],0)</f>
        <v>42155</v>
      </c>
    </row>
    <row r="674" spans="2:10" x14ac:dyDescent="0.25">
      <c r="B674" s="1" t="s">
        <v>41</v>
      </c>
      <c r="C674" s="3" t="s">
        <v>56</v>
      </c>
      <c r="D674" s="2" t="s">
        <v>52</v>
      </c>
      <c r="E674" s="3" t="s">
        <v>46</v>
      </c>
      <c r="F674" s="3">
        <f t="shared" ca="1" si="18"/>
        <v>4</v>
      </c>
      <c r="G674" s="4">
        <f t="shared" ca="1" si="19"/>
        <v>99</v>
      </c>
      <c r="H674" s="4">
        <f ca="1">+Data_TABLE[[#This Row],[Qty]]*Data_TABLE[[#This Row],[Unit Price]]</f>
        <v>396</v>
      </c>
      <c r="I674" s="7">
        <v>42126</v>
      </c>
      <c r="J674" s="10">
        <f>EOMONTH(Data_TABLE[[#This Row],[Date Sold]],0)</f>
        <v>42155</v>
      </c>
    </row>
    <row r="675" spans="2:10" x14ac:dyDescent="0.25">
      <c r="B675" s="1" t="s">
        <v>38</v>
      </c>
      <c r="C675" s="3" t="s">
        <v>56</v>
      </c>
      <c r="D675" s="2" t="s">
        <v>50</v>
      </c>
      <c r="E675" s="3" t="s">
        <v>44</v>
      </c>
      <c r="F675" s="3">
        <f t="shared" ca="1" si="18"/>
        <v>2</v>
      </c>
      <c r="G675" s="4">
        <f t="shared" ca="1" si="19"/>
        <v>128</v>
      </c>
      <c r="H675" s="4">
        <f ca="1">+Data_TABLE[[#This Row],[Qty]]*Data_TABLE[[#This Row],[Unit Price]]</f>
        <v>256</v>
      </c>
      <c r="I675" s="7">
        <v>42126</v>
      </c>
      <c r="J675" s="10">
        <f>EOMONTH(Data_TABLE[[#This Row],[Date Sold]],0)</f>
        <v>42155</v>
      </c>
    </row>
    <row r="676" spans="2:10" x14ac:dyDescent="0.25">
      <c r="B676" s="1" t="s">
        <v>37</v>
      </c>
      <c r="C676" s="3" t="s">
        <v>54</v>
      </c>
      <c r="D676" s="2" t="s">
        <v>48</v>
      </c>
      <c r="E676" s="3" t="s">
        <v>42</v>
      </c>
      <c r="F676" s="3">
        <f t="shared" ca="1" si="18"/>
        <v>1</v>
      </c>
      <c r="G676" s="4">
        <f t="shared" ca="1" si="19"/>
        <v>134</v>
      </c>
      <c r="H676" s="4">
        <f ca="1">+Data_TABLE[[#This Row],[Qty]]*Data_TABLE[[#This Row],[Unit Price]]</f>
        <v>134</v>
      </c>
      <c r="I676" s="7">
        <v>42126</v>
      </c>
      <c r="J676" s="10">
        <f>EOMONTH(Data_TABLE[[#This Row],[Date Sold]],0)</f>
        <v>42155</v>
      </c>
    </row>
    <row r="677" spans="2:10" x14ac:dyDescent="0.25">
      <c r="B677" s="1" t="s">
        <v>36</v>
      </c>
      <c r="C677" s="3" t="s">
        <v>55</v>
      </c>
      <c r="D677" s="2" t="s">
        <v>49</v>
      </c>
      <c r="E677" s="3" t="s">
        <v>43</v>
      </c>
      <c r="F677" s="3">
        <f t="shared" ca="1" si="18"/>
        <v>4</v>
      </c>
      <c r="G677" s="4">
        <f t="shared" ca="1" si="19"/>
        <v>90</v>
      </c>
      <c r="H677" s="4">
        <f ca="1">+Data_TABLE[[#This Row],[Qty]]*Data_TABLE[[#This Row],[Unit Price]]</f>
        <v>360</v>
      </c>
      <c r="I677" s="7">
        <v>42126</v>
      </c>
      <c r="J677" s="10">
        <f>EOMONTH(Data_TABLE[[#This Row],[Date Sold]],0)</f>
        <v>42155</v>
      </c>
    </row>
    <row r="678" spans="2:10" x14ac:dyDescent="0.25">
      <c r="B678" s="1" t="s">
        <v>37</v>
      </c>
      <c r="C678" s="3" t="s">
        <v>55</v>
      </c>
      <c r="D678" s="2" t="s">
        <v>49</v>
      </c>
      <c r="E678" s="3" t="s">
        <v>43</v>
      </c>
      <c r="F678" s="3">
        <f t="shared" ca="1" si="18"/>
        <v>5</v>
      </c>
      <c r="G678" s="4">
        <f t="shared" ca="1" si="19"/>
        <v>89</v>
      </c>
      <c r="H678" s="4">
        <f ca="1">+Data_TABLE[[#This Row],[Qty]]*Data_TABLE[[#This Row],[Unit Price]]</f>
        <v>445</v>
      </c>
      <c r="I678" s="7">
        <v>42126</v>
      </c>
      <c r="J678" s="10">
        <f>EOMONTH(Data_TABLE[[#This Row],[Date Sold]],0)</f>
        <v>42155</v>
      </c>
    </row>
    <row r="679" spans="2:10" x14ac:dyDescent="0.25">
      <c r="B679" s="1" t="s">
        <v>36</v>
      </c>
      <c r="C679" s="3" t="s">
        <v>55</v>
      </c>
      <c r="D679" s="2" t="s">
        <v>49</v>
      </c>
      <c r="E679" s="3" t="s">
        <v>43</v>
      </c>
      <c r="F679" s="3">
        <f t="shared" ca="1" si="18"/>
        <v>4</v>
      </c>
      <c r="G679" s="4">
        <f t="shared" ca="1" si="19"/>
        <v>197</v>
      </c>
      <c r="H679" s="4">
        <f ca="1">+Data_TABLE[[#This Row],[Qty]]*Data_TABLE[[#This Row],[Unit Price]]</f>
        <v>788</v>
      </c>
      <c r="I679" s="7">
        <v>42126</v>
      </c>
      <c r="J679" s="10">
        <f>EOMONTH(Data_TABLE[[#This Row],[Date Sold]],0)</f>
        <v>42155</v>
      </c>
    </row>
    <row r="680" spans="2:10" x14ac:dyDescent="0.25">
      <c r="B680" s="1" t="s">
        <v>38</v>
      </c>
      <c r="C680" s="3" t="s">
        <v>55</v>
      </c>
      <c r="D680" s="2" t="s">
        <v>51</v>
      </c>
      <c r="E680" s="3" t="s">
        <v>45</v>
      </c>
      <c r="F680" s="3">
        <f t="shared" ca="1" si="18"/>
        <v>3</v>
      </c>
      <c r="G680" s="4">
        <f t="shared" ca="1" si="19"/>
        <v>180</v>
      </c>
      <c r="H680" s="4">
        <f ca="1">+Data_TABLE[[#This Row],[Qty]]*Data_TABLE[[#This Row],[Unit Price]]</f>
        <v>540</v>
      </c>
      <c r="I680" s="7">
        <v>42126</v>
      </c>
      <c r="J680" s="10">
        <f>EOMONTH(Data_TABLE[[#This Row],[Date Sold]],0)</f>
        <v>42155</v>
      </c>
    </row>
    <row r="681" spans="2:10" x14ac:dyDescent="0.25">
      <c r="B681" s="1" t="s">
        <v>41</v>
      </c>
      <c r="C681" s="3" t="s">
        <v>55</v>
      </c>
      <c r="D681" s="2" t="s">
        <v>51</v>
      </c>
      <c r="E681" s="3" t="s">
        <v>45</v>
      </c>
      <c r="F681" s="3">
        <f t="shared" ca="1" si="18"/>
        <v>3</v>
      </c>
      <c r="G681" s="4">
        <f t="shared" ca="1" si="19"/>
        <v>160</v>
      </c>
      <c r="H681" s="4">
        <f ca="1">+Data_TABLE[[#This Row],[Qty]]*Data_TABLE[[#This Row],[Unit Price]]</f>
        <v>480</v>
      </c>
      <c r="I681" s="7">
        <v>42126</v>
      </c>
      <c r="J681" s="10">
        <f>EOMONTH(Data_TABLE[[#This Row],[Date Sold]],0)</f>
        <v>42155</v>
      </c>
    </row>
    <row r="682" spans="2:10" x14ac:dyDescent="0.25">
      <c r="B682" s="1" t="s">
        <v>41</v>
      </c>
      <c r="C682" s="3" t="s">
        <v>54</v>
      </c>
      <c r="D682" s="2" t="s">
        <v>48</v>
      </c>
      <c r="E682" s="3" t="s">
        <v>42</v>
      </c>
      <c r="F682" s="3">
        <f t="shared" ca="1" si="18"/>
        <v>1</v>
      </c>
      <c r="G682" s="4">
        <f t="shared" ca="1" si="19"/>
        <v>100</v>
      </c>
      <c r="H682" s="4">
        <f ca="1">+Data_TABLE[[#This Row],[Qty]]*Data_TABLE[[#This Row],[Unit Price]]</f>
        <v>100</v>
      </c>
      <c r="I682" s="7">
        <v>42126</v>
      </c>
      <c r="J682" s="10">
        <f>EOMONTH(Data_TABLE[[#This Row],[Date Sold]],0)</f>
        <v>42155</v>
      </c>
    </row>
    <row r="683" spans="2:10" x14ac:dyDescent="0.25">
      <c r="B683" s="1" t="s">
        <v>38</v>
      </c>
      <c r="C683" s="3" t="s">
        <v>56</v>
      </c>
      <c r="D683" s="2" t="s">
        <v>50</v>
      </c>
      <c r="E683" s="3" t="s">
        <v>44</v>
      </c>
      <c r="F683" s="3">
        <f t="shared" ca="1" si="18"/>
        <v>3</v>
      </c>
      <c r="G683" s="4">
        <f t="shared" ca="1" si="19"/>
        <v>149</v>
      </c>
      <c r="H683" s="4">
        <f ca="1">+Data_TABLE[[#This Row],[Qty]]*Data_TABLE[[#This Row],[Unit Price]]</f>
        <v>447</v>
      </c>
      <c r="I683" s="7">
        <v>42126</v>
      </c>
      <c r="J683" s="10">
        <f>EOMONTH(Data_TABLE[[#This Row],[Date Sold]],0)</f>
        <v>42155</v>
      </c>
    </row>
    <row r="684" spans="2:10" x14ac:dyDescent="0.25">
      <c r="B684" s="1" t="s">
        <v>40</v>
      </c>
      <c r="C684" s="3" t="s">
        <v>54</v>
      </c>
      <c r="D684" s="2" t="s">
        <v>48</v>
      </c>
      <c r="E684" s="3" t="s">
        <v>42</v>
      </c>
      <c r="F684" s="3">
        <f t="shared" ca="1" si="18"/>
        <v>4</v>
      </c>
      <c r="G684" s="4">
        <f t="shared" ca="1" si="19"/>
        <v>114</v>
      </c>
      <c r="H684" s="4">
        <f ca="1">+Data_TABLE[[#This Row],[Qty]]*Data_TABLE[[#This Row],[Unit Price]]</f>
        <v>456</v>
      </c>
      <c r="I684" s="7">
        <v>42126</v>
      </c>
      <c r="J684" s="10">
        <f>EOMONTH(Data_TABLE[[#This Row],[Date Sold]],0)</f>
        <v>42155</v>
      </c>
    </row>
    <row r="685" spans="2:10" x14ac:dyDescent="0.25">
      <c r="B685" s="1" t="s">
        <v>38</v>
      </c>
      <c r="C685" s="3" t="s">
        <v>55</v>
      </c>
      <c r="D685" s="2" t="s">
        <v>49</v>
      </c>
      <c r="E685" s="3" t="s">
        <v>43</v>
      </c>
      <c r="F685" s="3">
        <f t="shared" ca="1" si="18"/>
        <v>3</v>
      </c>
      <c r="G685" s="4">
        <f t="shared" ca="1" si="19"/>
        <v>138</v>
      </c>
      <c r="H685" s="4">
        <f ca="1">+Data_TABLE[[#This Row],[Qty]]*Data_TABLE[[#This Row],[Unit Price]]</f>
        <v>414</v>
      </c>
      <c r="I685" s="7">
        <v>42126</v>
      </c>
      <c r="J685" s="10">
        <f>EOMONTH(Data_TABLE[[#This Row],[Date Sold]],0)</f>
        <v>42155</v>
      </c>
    </row>
    <row r="686" spans="2:10" x14ac:dyDescent="0.25">
      <c r="B686" s="1" t="s">
        <v>41</v>
      </c>
      <c r="C686" s="3" t="s">
        <v>56</v>
      </c>
      <c r="D686" s="2" t="s">
        <v>52</v>
      </c>
      <c r="E686" s="3" t="s">
        <v>46</v>
      </c>
      <c r="F686" s="3">
        <f t="shared" ca="1" si="18"/>
        <v>3</v>
      </c>
      <c r="G686" s="4">
        <f t="shared" ca="1" si="19"/>
        <v>189</v>
      </c>
      <c r="H686" s="4">
        <f ca="1">+Data_TABLE[[#This Row],[Qty]]*Data_TABLE[[#This Row],[Unit Price]]</f>
        <v>567</v>
      </c>
      <c r="I686" s="7">
        <v>42126</v>
      </c>
      <c r="J686" s="10">
        <f>EOMONTH(Data_TABLE[[#This Row],[Date Sold]],0)</f>
        <v>42155</v>
      </c>
    </row>
    <row r="687" spans="2:10" x14ac:dyDescent="0.25">
      <c r="B687" s="1" t="s">
        <v>38</v>
      </c>
      <c r="C687" s="3" t="s">
        <v>54</v>
      </c>
      <c r="D687" s="2" t="s">
        <v>48</v>
      </c>
      <c r="E687" s="3" t="s">
        <v>42</v>
      </c>
      <c r="F687" s="3">
        <f t="shared" ca="1" si="18"/>
        <v>2</v>
      </c>
      <c r="G687" s="4">
        <f t="shared" ca="1" si="19"/>
        <v>84</v>
      </c>
      <c r="H687" s="4">
        <f ca="1">+Data_TABLE[[#This Row],[Qty]]*Data_TABLE[[#This Row],[Unit Price]]</f>
        <v>168</v>
      </c>
      <c r="I687" s="7">
        <v>42126</v>
      </c>
      <c r="J687" s="10">
        <f>EOMONTH(Data_TABLE[[#This Row],[Date Sold]],0)</f>
        <v>42155</v>
      </c>
    </row>
    <row r="688" spans="2:10" x14ac:dyDescent="0.25">
      <c r="B688" s="1" t="s">
        <v>39</v>
      </c>
      <c r="C688" s="3" t="s">
        <v>55</v>
      </c>
      <c r="D688" s="2" t="s">
        <v>51</v>
      </c>
      <c r="E688" s="3" t="s">
        <v>45</v>
      </c>
      <c r="F688" s="3">
        <f t="shared" ca="1" si="18"/>
        <v>2</v>
      </c>
      <c r="G688" s="4">
        <f t="shared" ca="1" si="19"/>
        <v>153</v>
      </c>
      <c r="H688" s="4">
        <f ca="1">+Data_TABLE[[#This Row],[Qty]]*Data_TABLE[[#This Row],[Unit Price]]</f>
        <v>306</v>
      </c>
      <c r="I688" s="7">
        <v>42126</v>
      </c>
      <c r="J688" s="10">
        <f>EOMONTH(Data_TABLE[[#This Row],[Date Sold]],0)</f>
        <v>42155</v>
      </c>
    </row>
    <row r="689" spans="2:10" x14ac:dyDescent="0.25">
      <c r="B689" s="1" t="s">
        <v>39</v>
      </c>
      <c r="C689" s="3" t="s">
        <v>54</v>
      </c>
      <c r="D689" s="2" t="s">
        <v>48</v>
      </c>
      <c r="E689" s="3" t="s">
        <v>42</v>
      </c>
      <c r="F689" s="3">
        <f t="shared" ref="F689:F752" ca="1" si="20">RANDBETWEEN(1,5)</f>
        <v>5</v>
      </c>
      <c r="G689" s="4">
        <f t="shared" ref="G689:G752" ca="1" si="21">RANDBETWEEN(60,200)</f>
        <v>154</v>
      </c>
      <c r="H689" s="4">
        <f ca="1">+Data_TABLE[[#This Row],[Qty]]*Data_TABLE[[#This Row],[Unit Price]]</f>
        <v>770</v>
      </c>
      <c r="I689" s="7">
        <v>42126</v>
      </c>
      <c r="J689" s="10">
        <f>EOMONTH(Data_TABLE[[#This Row],[Date Sold]],0)</f>
        <v>42155</v>
      </c>
    </row>
    <row r="690" spans="2:10" x14ac:dyDescent="0.25">
      <c r="B690" s="1" t="s">
        <v>39</v>
      </c>
      <c r="C690" s="3" t="s">
        <v>54</v>
      </c>
      <c r="D690" s="2" t="s">
        <v>48</v>
      </c>
      <c r="E690" s="3" t="s">
        <v>42</v>
      </c>
      <c r="F690" s="3">
        <f t="shared" ca="1" si="20"/>
        <v>4</v>
      </c>
      <c r="G690" s="4">
        <f t="shared" ca="1" si="21"/>
        <v>180</v>
      </c>
      <c r="H690" s="4">
        <f ca="1">+Data_TABLE[[#This Row],[Qty]]*Data_TABLE[[#This Row],[Unit Price]]</f>
        <v>720</v>
      </c>
      <c r="I690" s="7">
        <v>42126</v>
      </c>
      <c r="J690" s="10">
        <f>EOMONTH(Data_TABLE[[#This Row],[Date Sold]],0)</f>
        <v>42155</v>
      </c>
    </row>
    <row r="691" spans="2:10" x14ac:dyDescent="0.25">
      <c r="B691" s="1" t="s">
        <v>37</v>
      </c>
      <c r="C691" s="3" t="s">
        <v>55</v>
      </c>
      <c r="D691" s="2" t="s">
        <v>51</v>
      </c>
      <c r="E691" s="3" t="s">
        <v>45</v>
      </c>
      <c r="F691" s="3">
        <f t="shared" ca="1" si="20"/>
        <v>5</v>
      </c>
      <c r="G691" s="4">
        <f t="shared" ca="1" si="21"/>
        <v>140</v>
      </c>
      <c r="H691" s="4">
        <f ca="1">+Data_TABLE[[#This Row],[Qty]]*Data_TABLE[[#This Row],[Unit Price]]</f>
        <v>700</v>
      </c>
      <c r="I691" s="7">
        <v>42126</v>
      </c>
      <c r="J691" s="10">
        <f>EOMONTH(Data_TABLE[[#This Row],[Date Sold]],0)</f>
        <v>42155</v>
      </c>
    </row>
    <row r="692" spans="2:10" x14ac:dyDescent="0.25">
      <c r="B692" s="1" t="s">
        <v>37</v>
      </c>
      <c r="C692" s="3" t="s">
        <v>56</v>
      </c>
      <c r="D692" s="2" t="s">
        <v>52</v>
      </c>
      <c r="E692" s="3" t="s">
        <v>46</v>
      </c>
      <c r="F692" s="3">
        <f t="shared" ca="1" si="20"/>
        <v>1</v>
      </c>
      <c r="G692" s="4">
        <f t="shared" ca="1" si="21"/>
        <v>126</v>
      </c>
      <c r="H692" s="4">
        <f ca="1">+Data_TABLE[[#This Row],[Qty]]*Data_TABLE[[#This Row],[Unit Price]]</f>
        <v>126</v>
      </c>
      <c r="I692" s="7">
        <v>42126</v>
      </c>
      <c r="J692" s="10">
        <f>EOMONTH(Data_TABLE[[#This Row],[Date Sold]],0)</f>
        <v>42155</v>
      </c>
    </row>
    <row r="693" spans="2:10" x14ac:dyDescent="0.25">
      <c r="B693" s="1" t="s">
        <v>41</v>
      </c>
      <c r="C693" s="3" t="s">
        <v>56</v>
      </c>
      <c r="D693" s="2" t="s">
        <v>52</v>
      </c>
      <c r="E693" s="3" t="s">
        <v>46</v>
      </c>
      <c r="F693" s="3">
        <f t="shared" ca="1" si="20"/>
        <v>1</v>
      </c>
      <c r="G693" s="4">
        <f t="shared" ca="1" si="21"/>
        <v>71</v>
      </c>
      <c r="H693" s="4">
        <f ca="1">+Data_TABLE[[#This Row],[Qty]]*Data_TABLE[[#This Row],[Unit Price]]</f>
        <v>71</v>
      </c>
      <c r="I693" s="7">
        <v>42126</v>
      </c>
      <c r="J693" s="10">
        <f>EOMONTH(Data_TABLE[[#This Row],[Date Sold]],0)</f>
        <v>42155</v>
      </c>
    </row>
    <row r="694" spans="2:10" x14ac:dyDescent="0.25">
      <c r="B694" s="1" t="s">
        <v>37</v>
      </c>
      <c r="C694" s="3" t="s">
        <v>55</v>
      </c>
      <c r="D694" s="2" t="s">
        <v>51</v>
      </c>
      <c r="E694" s="3" t="s">
        <v>45</v>
      </c>
      <c r="F694" s="3">
        <f t="shared" ca="1" si="20"/>
        <v>5</v>
      </c>
      <c r="G694" s="4">
        <f t="shared" ca="1" si="21"/>
        <v>156</v>
      </c>
      <c r="H694" s="4">
        <f ca="1">+Data_TABLE[[#This Row],[Qty]]*Data_TABLE[[#This Row],[Unit Price]]</f>
        <v>780</v>
      </c>
      <c r="I694" s="7">
        <v>42126</v>
      </c>
      <c r="J694" s="10">
        <f>EOMONTH(Data_TABLE[[#This Row],[Date Sold]],0)</f>
        <v>42155</v>
      </c>
    </row>
    <row r="695" spans="2:10" x14ac:dyDescent="0.25">
      <c r="B695" s="1" t="s">
        <v>37</v>
      </c>
      <c r="C695" s="3" t="s">
        <v>54</v>
      </c>
      <c r="D695" s="2" t="s">
        <v>48</v>
      </c>
      <c r="E695" s="3" t="s">
        <v>42</v>
      </c>
      <c r="F695" s="3">
        <f t="shared" ca="1" si="20"/>
        <v>4</v>
      </c>
      <c r="G695" s="4">
        <f t="shared" ca="1" si="21"/>
        <v>72</v>
      </c>
      <c r="H695" s="4">
        <f ca="1">+Data_TABLE[[#This Row],[Qty]]*Data_TABLE[[#This Row],[Unit Price]]</f>
        <v>288</v>
      </c>
      <c r="I695" s="7">
        <v>42126</v>
      </c>
      <c r="J695" s="10">
        <f>EOMONTH(Data_TABLE[[#This Row],[Date Sold]],0)</f>
        <v>42155</v>
      </c>
    </row>
    <row r="696" spans="2:10" x14ac:dyDescent="0.25">
      <c r="B696" s="1" t="s">
        <v>36</v>
      </c>
      <c r="C696" s="3" t="s">
        <v>55</v>
      </c>
      <c r="D696" s="2" t="s">
        <v>49</v>
      </c>
      <c r="E696" s="3" t="s">
        <v>43</v>
      </c>
      <c r="F696" s="3">
        <f t="shared" ca="1" si="20"/>
        <v>2</v>
      </c>
      <c r="G696" s="4">
        <f t="shared" ca="1" si="21"/>
        <v>182</v>
      </c>
      <c r="H696" s="4">
        <f ca="1">+Data_TABLE[[#This Row],[Qty]]*Data_TABLE[[#This Row],[Unit Price]]</f>
        <v>364</v>
      </c>
      <c r="I696" s="7">
        <v>42126</v>
      </c>
      <c r="J696" s="10">
        <f>EOMONTH(Data_TABLE[[#This Row],[Date Sold]],0)</f>
        <v>42155</v>
      </c>
    </row>
    <row r="697" spans="2:10" x14ac:dyDescent="0.25">
      <c r="B697" s="1" t="s">
        <v>36</v>
      </c>
      <c r="C697" s="3" t="s">
        <v>54</v>
      </c>
      <c r="D697" s="2" t="s">
        <v>48</v>
      </c>
      <c r="E697" s="3" t="s">
        <v>42</v>
      </c>
      <c r="F697" s="3">
        <f t="shared" ca="1" si="20"/>
        <v>4</v>
      </c>
      <c r="G697" s="4">
        <f t="shared" ca="1" si="21"/>
        <v>185</v>
      </c>
      <c r="H697" s="4">
        <f ca="1">+Data_TABLE[[#This Row],[Qty]]*Data_TABLE[[#This Row],[Unit Price]]</f>
        <v>740</v>
      </c>
      <c r="I697" s="7">
        <v>42126</v>
      </c>
      <c r="J697" s="10">
        <f>EOMONTH(Data_TABLE[[#This Row],[Date Sold]],0)</f>
        <v>42155</v>
      </c>
    </row>
    <row r="698" spans="2:10" x14ac:dyDescent="0.25">
      <c r="B698" s="1" t="s">
        <v>36</v>
      </c>
      <c r="C698" s="3" t="s">
        <v>55</v>
      </c>
      <c r="D698" s="2" t="s">
        <v>51</v>
      </c>
      <c r="E698" s="3" t="s">
        <v>45</v>
      </c>
      <c r="F698" s="3">
        <f t="shared" ca="1" si="20"/>
        <v>4</v>
      </c>
      <c r="G698" s="4">
        <f t="shared" ca="1" si="21"/>
        <v>191</v>
      </c>
      <c r="H698" s="4">
        <f ca="1">+Data_TABLE[[#This Row],[Qty]]*Data_TABLE[[#This Row],[Unit Price]]</f>
        <v>764</v>
      </c>
      <c r="I698" s="7">
        <v>42126</v>
      </c>
      <c r="J698" s="10">
        <f>EOMONTH(Data_TABLE[[#This Row],[Date Sold]],0)</f>
        <v>42155</v>
      </c>
    </row>
    <row r="699" spans="2:10" x14ac:dyDescent="0.25">
      <c r="B699" s="1" t="s">
        <v>39</v>
      </c>
      <c r="C699" s="3" t="s">
        <v>56</v>
      </c>
      <c r="D699" s="2" t="s">
        <v>50</v>
      </c>
      <c r="E699" s="3" t="s">
        <v>44</v>
      </c>
      <c r="F699" s="3">
        <f t="shared" ca="1" si="20"/>
        <v>4</v>
      </c>
      <c r="G699" s="4">
        <f t="shared" ca="1" si="21"/>
        <v>165</v>
      </c>
      <c r="H699" s="4">
        <f ca="1">+Data_TABLE[[#This Row],[Qty]]*Data_TABLE[[#This Row],[Unit Price]]</f>
        <v>660</v>
      </c>
      <c r="I699" s="7">
        <v>42126</v>
      </c>
      <c r="J699" s="10">
        <f>EOMONTH(Data_TABLE[[#This Row],[Date Sold]],0)</f>
        <v>42155</v>
      </c>
    </row>
    <row r="700" spans="2:10" x14ac:dyDescent="0.25">
      <c r="B700" s="1" t="s">
        <v>40</v>
      </c>
      <c r="C700" s="3" t="s">
        <v>56</v>
      </c>
      <c r="D700" s="2" t="s">
        <v>50</v>
      </c>
      <c r="E700" s="3" t="s">
        <v>44</v>
      </c>
      <c r="F700" s="3">
        <f t="shared" ca="1" si="20"/>
        <v>2</v>
      </c>
      <c r="G700" s="4">
        <f t="shared" ca="1" si="21"/>
        <v>114</v>
      </c>
      <c r="H700" s="4">
        <f ca="1">+Data_TABLE[[#This Row],[Qty]]*Data_TABLE[[#This Row],[Unit Price]]</f>
        <v>228</v>
      </c>
      <c r="I700" s="7">
        <v>42126</v>
      </c>
      <c r="J700" s="10">
        <f>EOMONTH(Data_TABLE[[#This Row],[Date Sold]],0)</f>
        <v>42155</v>
      </c>
    </row>
    <row r="701" spans="2:10" x14ac:dyDescent="0.25">
      <c r="B701" s="1" t="s">
        <v>39</v>
      </c>
      <c r="C701" s="3" t="s">
        <v>56</v>
      </c>
      <c r="D701" s="2" t="s">
        <v>52</v>
      </c>
      <c r="E701" s="3" t="s">
        <v>46</v>
      </c>
      <c r="F701" s="3">
        <f t="shared" ca="1" si="20"/>
        <v>1</v>
      </c>
      <c r="G701" s="4">
        <f t="shared" ca="1" si="21"/>
        <v>109</v>
      </c>
      <c r="H701" s="4">
        <f ca="1">+Data_TABLE[[#This Row],[Qty]]*Data_TABLE[[#This Row],[Unit Price]]</f>
        <v>109</v>
      </c>
      <c r="I701" s="7">
        <v>42126</v>
      </c>
      <c r="J701" s="10">
        <f>EOMONTH(Data_TABLE[[#This Row],[Date Sold]],0)</f>
        <v>42155</v>
      </c>
    </row>
    <row r="702" spans="2:10" x14ac:dyDescent="0.25">
      <c r="B702" s="1" t="s">
        <v>40</v>
      </c>
      <c r="C702" s="3" t="s">
        <v>56</v>
      </c>
      <c r="D702" s="2" t="s">
        <v>50</v>
      </c>
      <c r="E702" s="3" t="s">
        <v>44</v>
      </c>
      <c r="F702" s="3">
        <f t="shared" ca="1" si="20"/>
        <v>5</v>
      </c>
      <c r="G702" s="4">
        <f t="shared" ca="1" si="21"/>
        <v>170</v>
      </c>
      <c r="H702" s="4">
        <f ca="1">+Data_TABLE[[#This Row],[Qty]]*Data_TABLE[[#This Row],[Unit Price]]</f>
        <v>850</v>
      </c>
      <c r="I702" s="7">
        <v>42126</v>
      </c>
      <c r="J702" s="10">
        <f>EOMONTH(Data_TABLE[[#This Row],[Date Sold]],0)</f>
        <v>42155</v>
      </c>
    </row>
    <row r="703" spans="2:10" x14ac:dyDescent="0.25">
      <c r="B703" s="1" t="s">
        <v>39</v>
      </c>
      <c r="C703" s="3" t="s">
        <v>56</v>
      </c>
      <c r="D703" s="2" t="s">
        <v>52</v>
      </c>
      <c r="E703" s="3" t="s">
        <v>46</v>
      </c>
      <c r="F703" s="3">
        <f t="shared" ca="1" si="20"/>
        <v>3</v>
      </c>
      <c r="G703" s="4">
        <f t="shared" ca="1" si="21"/>
        <v>143</v>
      </c>
      <c r="H703" s="4">
        <f ca="1">+Data_TABLE[[#This Row],[Qty]]*Data_TABLE[[#This Row],[Unit Price]]</f>
        <v>429</v>
      </c>
      <c r="I703" s="7">
        <v>42127</v>
      </c>
      <c r="J703" s="10">
        <f>EOMONTH(Data_TABLE[[#This Row],[Date Sold]],0)</f>
        <v>42155</v>
      </c>
    </row>
    <row r="704" spans="2:10" x14ac:dyDescent="0.25">
      <c r="B704" s="1" t="s">
        <v>37</v>
      </c>
      <c r="C704" s="3" t="s">
        <v>54</v>
      </c>
      <c r="D704" s="2" t="s">
        <v>48</v>
      </c>
      <c r="E704" s="3" t="s">
        <v>42</v>
      </c>
      <c r="F704" s="3">
        <f t="shared" ca="1" si="20"/>
        <v>5</v>
      </c>
      <c r="G704" s="4">
        <f t="shared" ca="1" si="21"/>
        <v>97</v>
      </c>
      <c r="H704" s="4">
        <f ca="1">+Data_TABLE[[#This Row],[Qty]]*Data_TABLE[[#This Row],[Unit Price]]</f>
        <v>485</v>
      </c>
      <c r="I704" s="7">
        <v>42127</v>
      </c>
      <c r="J704" s="10">
        <f>EOMONTH(Data_TABLE[[#This Row],[Date Sold]],0)</f>
        <v>42155</v>
      </c>
    </row>
    <row r="705" spans="2:10" x14ac:dyDescent="0.25">
      <c r="B705" s="1" t="s">
        <v>41</v>
      </c>
      <c r="C705" s="3" t="s">
        <v>56</v>
      </c>
      <c r="D705" s="2" t="s">
        <v>50</v>
      </c>
      <c r="E705" s="3" t="s">
        <v>44</v>
      </c>
      <c r="F705" s="3">
        <f t="shared" ca="1" si="20"/>
        <v>2</v>
      </c>
      <c r="G705" s="4">
        <f t="shared" ca="1" si="21"/>
        <v>109</v>
      </c>
      <c r="H705" s="4">
        <f ca="1">+Data_TABLE[[#This Row],[Qty]]*Data_TABLE[[#This Row],[Unit Price]]</f>
        <v>218</v>
      </c>
      <c r="I705" s="7">
        <v>42127</v>
      </c>
      <c r="J705" s="10">
        <f>EOMONTH(Data_TABLE[[#This Row],[Date Sold]],0)</f>
        <v>42155</v>
      </c>
    </row>
    <row r="706" spans="2:10" x14ac:dyDescent="0.25">
      <c r="B706" s="1" t="s">
        <v>37</v>
      </c>
      <c r="C706" s="3" t="s">
        <v>56</v>
      </c>
      <c r="D706" s="2" t="s">
        <v>50</v>
      </c>
      <c r="E706" s="3" t="s">
        <v>44</v>
      </c>
      <c r="F706" s="3">
        <f t="shared" ca="1" si="20"/>
        <v>1</v>
      </c>
      <c r="G706" s="4">
        <f t="shared" ca="1" si="21"/>
        <v>76</v>
      </c>
      <c r="H706" s="4">
        <f ca="1">+Data_TABLE[[#This Row],[Qty]]*Data_TABLE[[#This Row],[Unit Price]]</f>
        <v>76</v>
      </c>
      <c r="I706" s="7">
        <v>42127</v>
      </c>
      <c r="J706" s="10">
        <f>EOMONTH(Data_TABLE[[#This Row],[Date Sold]],0)</f>
        <v>42155</v>
      </c>
    </row>
    <row r="707" spans="2:10" x14ac:dyDescent="0.25">
      <c r="B707" s="1" t="s">
        <v>36</v>
      </c>
      <c r="C707" s="3" t="s">
        <v>55</v>
      </c>
      <c r="D707" s="2" t="s">
        <v>51</v>
      </c>
      <c r="E707" s="3" t="s">
        <v>45</v>
      </c>
      <c r="F707" s="3">
        <f t="shared" ca="1" si="20"/>
        <v>5</v>
      </c>
      <c r="G707" s="4">
        <f t="shared" ca="1" si="21"/>
        <v>125</v>
      </c>
      <c r="H707" s="4">
        <f ca="1">+Data_TABLE[[#This Row],[Qty]]*Data_TABLE[[#This Row],[Unit Price]]</f>
        <v>625</v>
      </c>
      <c r="I707" s="7">
        <v>42127</v>
      </c>
      <c r="J707" s="10">
        <f>EOMONTH(Data_TABLE[[#This Row],[Date Sold]],0)</f>
        <v>42155</v>
      </c>
    </row>
    <row r="708" spans="2:10" x14ac:dyDescent="0.25">
      <c r="B708" s="1" t="s">
        <v>38</v>
      </c>
      <c r="C708" s="3" t="s">
        <v>56</v>
      </c>
      <c r="D708" s="2" t="s">
        <v>50</v>
      </c>
      <c r="E708" s="3" t="s">
        <v>44</v>
      </c>
      <c r="F708" s="3">
        <f t="shared" ca="1" si="20"/>
        <v>2</v>
      </c>
      <c r="G708" s="4">
        <f t="shared" ca="1" si="21"/>
        <v>68</v>
      </c>
      <c r="H708" s="4">
        <f ca="1">+Data_TABLE[[#This Row],[Qty]]*Data_TABLE[[#This Row],[Unit Price]]</f>
        <v>136</v>
      </c>
      <c r="I708" s="7">
        <v>42127</v>
      </c>
      <c r="J708" s="10">
        <f>EOMONTH(Data_TABLE[[#This Row],[Date Sold]],0)</f>
        <v>42155</v>
      </c>
    </row>
    <row r="709" spans="2:10" x14ac:dyDescent="0.25">
      <c r="B709" s="1" t="s">
        <v>39</v>
      </c>
      <c r="C709" s="3" t="s">
        <v>54</v>
      </c>
      <c r="D709" s="2" t="s">
        <v>48</v>
      </c>
      <c r="E709" s="3" t="s">
        <v>42</v>
      </c>
      <c r="F709" s="3">
        <f t="shared" ca="1" si="20"/>
        <v>2</v>
      </c>
      <c r="G709" s="4">
        <f t="shared" ca="1" si="21"/>
        <v>97</v>
      </c>
      <c r="H709" s="4">
        <f ca="1">+Data_TABLE[[#This Row],[Qty]]*Data_TABLE[[#This Row],[Unit Price]]</f>
        <v>194</v>
      </c>
      <c r="I709" s="7">
        <v>42127</v>
      </c>
      <c r="J709" s="10">
        <f>EOMONTH(Data_TABLE[[#This Row],[Date Sold]],0)</f>
        <v>42155</v>
      </c>
    </row>
    <row r="710" spans="2:10" x14ac:dyDescent="0.25">
      <c r="B710" s="1" t="s">
        <v>38</v>
      </c>
      <c r="C710" s="3" t="s">
        <v>55</v>
      </c>
      <c r="D710" s="2" t="s">
        <v>49</v>
      </c>
      <c r="E710" s="3" t="s">
        <v>43</v>
      </c>
      <c r="F710" s="3">
        <f t="shared" ca="1" si="20"/>
        <v>1</v>
      </c>
      <c r="G710" s="4">
        <f t="shared" ca="1" si="21"/>
        <v>79</v>
      </c>
      <c r="H710" s="4">
        <f ca="1">+Data_TABLE[[#This Row],[Qty]]*Data_TABLE[[#This Row],[Unit Price]]</f>
        <v>79</v>
      </c>
      <c r="I710" s="7">
        <v>42127</v>
      </c>
      <c r="J710" s="10">
        <f>EOMONTH(Data_TABLE[[#This Row],[Date Sold]],0)</f>
        <v>42155</v>
      </c>
    </row>
    <row r="711" spans="2:10" x14ac:dyDescent="0.25">
      <c r="B711" s="1" t="s">
        <v>38</v>
      </c>
      <c r="C711" s="3" t="s">
        <v>56</v>
      </c>
      <c r="D711" s="2" t="s">
        <v>50</v>
      </c>
      <c r="E711" s="3" t="s">
        <v>44</v>
      </c>
      <c r="F711" s="3">
        <f t="shared" ca="1" si="20"/>
        <v>1</v>
      </c>
      <c r="G711" s="4">
        <f t="shared" ca="1" si="21"/>
        <v>62</v>
      </c>
      <c r="H711" s="4">
        <f ca="1">+Data_TABLE[[#This Row],[Qty]]*Data_TABLE[[#This Row],[Unit Price]]</f>
        <v>62</v>
      </c>
      <c r="I711" s="7">
        <v>42127</v>
      </c>
      <c r="J711" s="10">
        <f>EOMONTH(Data_TABLE[[#This Row],[Date Sold]],0)</f>
        <v>42155</v>
      </c>
    </row>
    <row r="712" spans="2:10" x14ac:dyDescent="0.25">
      <c r="B712" s="1" t="s">
        <v>38</v>
      </c>
      <c r="C712" s="3" t="s">
        <v>55</v>
      </c>
      <c r="D712" s="2" t="s">
        <v>49</v>
      </c>
      <c r="E712" s="3" t="s">
        <v>43</v>
      </c>
      <c r="F712" s="3">
        <f t="shared" ca="1" si="20"/>
        <v>2</v>
      </c>
      <c r="G712" s="4">
        <f t="shared" ca="1" si="21"/>
        <v>79</v>
      </c>
      <c r="H712" s="4">
        <f ca="1">+Data_TABLE[[#This Row],[Qty]]*Data_TABLE[[#This Row],[Unit Price]]</f>
        <v>158</v>
      </c>
      <c r="I712" s="7">
        <v>42127</v>
      </c>
      <c r="J712" s="10">
        <f>EOMONTH(Data_TABLE[[#This Row],[Date Sold]],0)</f>
        <v>42155</v>
      </c>
    </row>
    <row r="713" spans="2:10" x14ac:dyDescent="0.25">
      <c r="B713" s="1" t="s">
        <v>37</v>
      </c>
      <c r="C713" s="3" t="s">
        <v>55</v>
      </c>
      <c r="D713" s="2" t="s">
        <v>51</v>
      </c>
      <c r="E713" s="3" t="s">
        <v>45</v>
      </c>
      <c r="F713" s="3">
        <f t="shared" ca="1" si="20"/>
        <v>1</v>
      </c>
      <c r="G713" s="4">
        <f t="shared" ca="1" si="21"/>
        <v>124</v>
      </c>
      <c r="H713" s="4">
        <f ca="1">+Data_TABLE[[#This Row],[Qty]]*Data_TABLE[[#This Row],[Unit Price]]</f>
        <v>124</v>
      </c>
      <c r="I713" s="7">
        <v>42127</v>
      </c>
      <c r="J713" s="10">
        <f>EOMONTH(Data_TABLE[[#This Row],[Date Sold]],0)</f>
        <v>42155</v>
      </c>
    </row>
    <row r="714" spans="2:10" x14ac:dyDescent="0.25">
      <c r="B714" s="1" t="s">
        <v>36</v>
      </c>
      <c r="C714" s="3" t="s">
        <v>55</v>
      </c>
      <c r="D714" s="2" t="s">
        <v>49</v>
      </c>
      <c r="E714" s="3" t="s">
        <v>43</v>
      </c>
      <c r="F714" s="3">
        <f t="shared" ca="1" si="20"/>
        <v>1</v>
      </c>
      <c r="G714" s="4">
        <f t="shared" ca="1" si="21"/>
        <v>196</v>
      </c>
      <c r="H714" s="4">
        <f ca="1">+Data_TABLE[[#This Row],[Qty]]*Data_TABLE[[#This Row],[Unit Price]]</f>
        <v>196</v>
      </c>
      <c r="I714" s="7">
        <v>42127</v>
      </c>
      <c r="J714" s="10">
        <f>EOMONTH(Data_TABLE[[#This Row],[Date Sold]],0)</f>
        <v>42155</v>
      </c>
    </row>
    <row r="715" spans="2:10" x14ac:dyDescent="0.25">
      <c r="B715" s="1" t="s">
        <v>40</v>
      </c>
      <c r="C715" s="3" t="s">
        <v>55</v>
      </c>
      <c r="D715" s="2" t="s">
        <v>49</v>
      </c>
      <c r="E715" s="3" t="s">
        <v>43</v>
      </c>
      <c r="F715" s="3">
        <f t="shared" ca="1" si="20"/>
        <v>5</v>
      </c>
      <c r="G715" s="4">
        <f t="shared" ca="1" si="21"/>
        <v>134</v>
      </c>
      <c r="H715" s="4">
        <f ca="1">+Data_TABLE[[#This Row],[Qty]]*Data_TABLE[[#This Row],[Unit Price]]</f>
        <v>670</v>
      </c>
      <c r="I715" s="7">
        <v>42127</v>
      </c>
      <c r="J715" s="10">
        <f>EOMONTH(Data_TABLE[[#This Row],[Date Sold]],0)</f>
        <v>42155</v>
      </c>
    </row>
    <row r="716" spans="2:10" x14ac:dyDescent="0.25">
      <c r="B716" s="1" t="s">
        <v>38</v>
      </c>
      <c r="C716" s="3" t="s">
        <v>55</v>
      </c>
      <c r="D716" s="2" t="s">
        <v>49</v>
      </c>
      <c r="E716" s="3" t="s">
        <v>43</v>
      </c>
      <c r="F716" s="3">
        <f t="shared" ca="1" si="20"/>
        <v>3</v>
      </c>
      <c r="G716" s="4">
        <f t="shared" ca="1" si="21"/>
        <v>78</v>
      </c>
      <c r="H716" s="4">
        <f ca="1">+Data_TABLE[[#This Row],[Qty]]*Data_TABLE[[#This Row],[Unit Price]]</f>
        <v>234</v>
      </c>
      <c r="I716" s="7">
        <v>42127</v>
      </c>
      <c r="J716" s="10">
        <f>EOMONTH(Data_TABLE[[#This Row],[Date Sold]],0)</f>
        <v>42155</v>
      </c>
    </row>
    <row r="717" spans="2:10" x14ac:dyDescent="0.25">
      <c r="B717" s="1" t="s">
        <v>37</v>
      </c>
      <c r="C717" s="3" t="s">
        <v>56</v>
      </c>
      <c r="D717" s="2" t="s">
        <v>50</v>
      </c>
      <c r="E717" s="3" t="s">
        <v>44</v>
      </c>
      <c r="F717" s="3">
        <f t="shared" ca="1" si="20"/>
        <v>4</v>
      </c>
      <c r="G717" s="4">
        <f t="shared" ca="1" si="21"/>
        <v>169</v>
      </c>
      <c r="H717" s="4">
        <f ca="1">+Data_TABLE[[#This Row],[Qty]]*Data_TABLE[[#This Row],[Unit Price]]</f>
        <v>676</v>
      </c>
      <c r="I717" s="7">
        <v>42127</v>
      </c>
      <c r="J717" s="10">
        <f>EOMONTH(Data_TABLE[[#This Row],[Date Sold]],0)</f>
        <v>42155</v>
      </c>
    </row>
    <row r="718" spans="2:10" x14ac:dyDescent="0.25">
      <c r="B718" s="1" t="s">
        <v>41</v>
      </c>
      <c r="C718" s="3" t="s">
        <v>54</v>
      </c>
      <c r="D718" s="2" t="s">
        <v>48</v>
      </c>
      <c r="E718" s="3" t="s">
        <v>42</v>
      </c>
      <c r="F718" s="3">
        <f t="shared" ca="1" si="20"/>
        <v>1</v>
      </c>
      <c r="G718" s="4">
        <f t="shared" ca="1" si="21"/>
        <v>105</v>
      </c>
      <c r="H718" s="4">
        <f ca="1">+Data_TABLE[[#This Row],[Qty]]*Data_TABLE[[#This Row],[Unit Price]]</f>
        <v>105</v>
      </c>
      <c r="I718" s="7">
        <v>42127</v>
      </c>
      <c r="J718" s="10">
        <f>EOMONTH(Data_TABLE[[#This Row],[Date Sold]],0)</f>
        <v>42155</v>
      </c>
    </row>
    <row r="719" spans="2:10" x14ac:dyDescent="0.25">
      <c r="B719" s="1" t="s">
        <v>36</v>
      </c>
      <c r="C719" s="3" t="s">
        <v>55</v>
      </c>
      <c r="D719" s="2" t="s">
        <v>51</v>
      </c>
      <c r="E719" s="3" t="s">
        <v>45</v>
      </c>
      <c r="F719" s="3">
        <f t="shared" ca="1" si="20"/>
        <v>3</v>
      </c>
      <c r="G719" s="4">
        <f t="shared" ca="1" si="21"/>
        <v>116</v>
      </c>
      <c r="H719" s="4">
        <f ca="1">+Data_TABLE[[#This Row],[Qty]]*Data_TABLE[[#This Row],[Unit Price]]</f>
        <v>348</v>
      </c>
      <c r="I719" s="7">
        <v>42127</v>
      </c>
      <c r="J719" s="10">
        <f>EOMONTH(Data_TABLE[[#This Row],[Date Sold]],0)</f>
        <v>42155</v>
      </c>
    </row>
    <row r="720" spans="2:10" x14ac:dyDescent="0.25">
      <c r="B720" s="1" t="s">
        <v>37</v>
      </c>
      <c r="C720" s="3" t="s">
        <v>56</v>
      </c>
      <c r="D720" s="2" t="s">
        <v>50</v>
      </c>
      <c r="E720" s="3" t="s">
        <v>44</v>
      </c>
      <c r="F720" s="3">
        <f t="shared" ca="1" si="20"/>
        <v>5</v>
      </c>
      <c r="G720" s="4">
        <f t="shared" ca="1" si="21"/>
        <v>71</v>
      </c>
      <c r="H720" s="4">
        <f ca="1">+Data_TABLE[[#This Row],[Qty]]*Data_TABLE[[#This Row],[Unit Price]]</f>
        <v>355</v>
      </c>
      <c r="I720" s="7">
        <v>42127</v>
      </c>
      <c r="J720" s="10">
        <f>EOMONTH(Data_TABLE[[#This Row],[Date Sold]],0)</f>
        <v>42155</v>
      </c>
    </row>
    <row r="721" spans="2:10" x14ac:dyDescent="0.25">
      <c r="B721" s="1" t="s">
        <v>41</v>
      </c>
      <c r="C721" s="3" t="s">
        <v>56</v>
      </c>
      <c r="D721" s="2" t="s">
        <v>52</v>
      </c>
      <c r="E721" s="3" t="s">
        <v>46</v>
      </c>
      <c r="F721" s="3">
        <f t="shared" ca="1" si="20"/>
        <v>5</v>
      </c>
      <c r="G721" s="4">
        <f t="shared" ca="1" si="21"/>
        <v>110</v>
      </c>
      <c r="H721" s="4">
        <f ca="1">+Data_TABLE[[#This Row],[Qty]]*Data_TABLE[[#This Row],[Unit Price]]</f>
        <v>550</v>
      </c>
      <c r="I721" s="7">
        <v>42127</v>
      </c>
      <c r="J721" s="10">
        <f>EOMONTH(Data_TABLE[[#This Row],[Date Sold]],0)</f>
        <v>42155</v>
      </c>
    </row>
    <row r="722" spans="2:10" x14ac:dyDescent="0.25">
      <c r="B722" s="1" t="s">
        <v>41</v>
      </c>
      <c r="C722" s="3" t="s">
        <v>55</v>
      </c>
      <c r="D722" s="2" t="s">
        <v>49</v>
      </c>
      <c r="E722" s="3" t="s">
        <v>43</v>
      </c>
      <c r="F722" s="3">
        <f t="shared" ca="1" si="20"/>
        <v>3</v>
      </c>
      <c r="G722" s="4">
        <f t="shared" ca="1" si="21"/>
        <v>128</v>
      </c>
      <c r="H722" s="4">
        <f ca="1">+Data_TABLE[[#This Row],[Qty]]*Data_TABLE[[#This Row],[Unit Price]]</f>
        <v>384</v>
      </c>
      <c r="I722" s="7">
        <v>42127</v>
      </c>
      <c r="J722" s="10">
        <f>EOMONTH(Data_TABLE[[#This Row],[Date Sold]],0)</f>
        <v>42155</v>
      </c>
    </row>
    <row r="723" spans="2:10" x14ac:dyDescent="0.25">
      <c r="B723" s="1" t="s">
        <v>37</v>
      </c>
      <c r="C723" s="3" t="s">
        <v>56</v>
      </c>
      <c r="D723" s="2" t="s">
        <v>52</v>
      </c>
      <c r="E723" s="3" t="s">
        <v>46</v>
      </c>
      <c r="F723" s="3">
        <f t="shared" ca="1" si="20"/>
        <v>3</v>
      </c>
      <c r="G723" s="4">
        <f t="shared" ca="1" si="21"/>
        <v>62</v>
      </c>
      <c r="H723" s="4">
        <f ca="1">+Data_TABLE[[#This Row],[Qty]]*Data_TABLE[[#This Row],[Unit Price]]</f>
        <v>186</v>
      </c>
      <c r="I723" s="7">
        <v>42127</v>
      </c>
      <c r="J723" s="10">
        <f>EOMONTH(Data_TABLE[[#This Row],[Date Sold]],0)</f>
        <v>42155</v>
      </c>
    </row>
    <row r="724" spans="2:10" x14ac:dyDescent="0.25">
      <c r="B724" s="1" t="s">
        <v>40</v>
      </c>
      <c r="C724" s="3" t="s">
        <v>56</v>
      </c>
      <c r="D724" s="2" t="s">
        <v>50</v>
      </c>
      <c r="E724" s="3" t="s">
        <v>44</v>
      </c>
      <c r="F724" s="3">
        <f t="shared" ca="1" si="20"/>
        <v>2</v>
      </c>
      <c r="G724" s="4">
        <f t="shared" ca="1" si="21"/>
        <v>62</v>
      </c>
      <c r="H724" s="4">
        <f ca="1">+Data_TABLE[[#This Row],[Qty]]*Data_TABLE[[#This Row],[Unit Price]]</f>
        <v>124</v>
      </c>
      <c r="I724" s="7">
        <v>42127</v>
      </c>
      <c r="J724" s="10">
        <f>EOMONTH(Data_TABLE[[#This Row],[Date Sold]],0)</f>
        <v>42155</v>
      </c>
    </row>
    <row r="725" spans="2:10" x14ac:dyDescent="0.25">
      <c r="B725" s="1" t="s">
        <v>37</v>
      </c>
      <c r="C725" s="3" t="s">
        <v>56</v>
      </c>
      <c r="D725" s="2" t="s">
        <v>50</v>
      </c>
      <c r="E725" s="3" t="s">
        <v>44</v>
      </c>
      <c r="F725" s="3">
        <f t="shared" ca="1" si="20"/>
        <v>5</v>
      </c>
      <c r="G725" s="4">
        <f t="shared" ca="1" si="21"/>
        <v>72</v>
      </c>
      <c r="H725" s="4">
        <f ca="1">+Data_TABLE[[#This Row],[Qty]]*Data_TABLE[[#This Row],[Unit Price]]</f>
        <v>360</v>
      </c>
      <c r="I725" s="7">
        <v>42127</v>
      </c>
      <c r="J725" s="10">
        <f>EOMONTH(Data_TABLE[[#This Row],[Date Sold]],0)</f>
        <v>42155</v>
      </c>
    </row>
    <row r="726" spans="2:10" x14ac:dyDescent="0.25">
      <c r="B726" s="1" t="s">
        <v>39</v>
      </c>
      <c r="C726" s="3" t="s">
        <v>55</v>
      </c>
      <c r="D726" s="2" t="s">
        <v>51</v>
      </c>
      <c r="E726" s="3" t="s">
        <v>45</v>
      </c>
      <c r="F726" s="3">
        <f t="shared" ca="1" si="20"/>
        <v>1</v>
      </c>
      <c r="G726" s="4">
        <f t="shared" ca="1" si="21"/>
        <v>91</v>
      </c>
      <c r="H726" s="4">
        <f ca="1">+Data_TABLE[[#This Row],[Qty]]*Data_TABLE[[#This Row],[Unit Price]]</f>
        <v>91</v>
      </c>
      <c r="I726" s="7">
        <v>42127</v>
      </c>
      <c r="J726" s="10">
        <f>EOMONTH(Data_TABLE[[#This Row],[Date Sold]],0)</f>
        <v>42155</v>
      </c>
    </row>
    <row r="727" spans="2:10" x14ac:dyDescent="0.25">
      <c r="B727" s="1" t="s">
        <v>40</v>
      </c>
      <c r="C727" s="3" t="s">
        <v>56</v>
      </c>
      <c r="D727" s="2" t="s">
        <v>52</v>
      </c>
      <c r="E727" s="3" t="s">
        <v>46</v>
      </c>
      <c r="F727" s="3">
        <f t="shared" ca="1" si="20"/>
        <v>1</v>
      </c>
      <c r="G727" s="4">
        <f t="shared" ca="1" si="21"/>
        <v>113</v>
      </c>
      <c r="H727" s="4">
        <f ca="1">+Data_TABLE[[#This Row],[Qty]]*Data_TABLE[[#This Row],[Unit Price]]</f>
        <v>113</v>
      </c>
      <c r="I727" s="7">
        <v>42127</v>
      </c>
      <c r="J727" s="10">
        <f>EOMONTH(Data_TABLE[[#This Row],[Date Sold]],0)</f>
        <v>42155</v>
      </c>
    </row>
    <row r="728" spans="2:10" x14ac:dyDescent="0.25">
      <c r="B728" s="1" t="s">
        <v>41</v>
      </c>
      <c r="C728" s="3" t="s">
        <v>55</v>
      </c>
      <c r="D728" s="2" t="s">
        <v>49</v>
      </c>
      <c r="E728" s="3" t="s">
        <v>43</v>
      </c>
      <c r="F728" s="3">
        <f t="shared" ca="1" si="20"/>
        <v>3</v>
      </c>
      <c r="G728" s="4">
        <f t="shared" ca="1" si="21"/>
        <v>65</v>
      </c>
      <c r="H728" s="4">
        <f ca="1">+Data_TABLE[[#This Row],[Qty]]*Data_TABLE[[#This Row],[Unit Price]]</f>
        <v>195</v>
      </c>
      <c r="I728" s="7">
        <v>42127</v>
      </c>
      <c r="J728" s="10">
        <f>EOMONTH(Data_TABLE[[#This Row],[Date Sold]],0)</f>
        <v>42155</v>
      </c>
    </row>
    <row r="729" spans="2:10" x14ac:dyDescent="0.25">
      <c r="B729" s="1" t="s">
        <v>37</v>
      </c>
      <c r="C729" s="3" t="s">
        <v>54</v>
      </c>
      <c r="D729" s="2" t="s">
        <v>48</v>
      </c>
      <c r="E729" s="3" t="s">
        <v>42</v>
      </c>
      <c r="F729" s="3">
        <f t="shared" ca="1" si="20"/>
        <v>5</v>
      </c>
      <c r="G729" s="4">
        <f t="shared" ca="1" si="21"/>
        <v>142</v>
      </c>
      <c r="H729" s="4">
        <f ca="1">+Data_TABLE[[#This Row],[Qty]]*Data_TABLE[[#This Row],[Unit Price]]</f>
        <v>710</v>
      </c>
      <c r="I729" s="7">
        <v>42127</v>
      </c>
      <c r="J729" s="10">
        <f>EOMONTH(Data_TABLE[[#This Row],[Date Sold]],0)</f>
        <v>42155</v>
      </c>
    </row>
    <row r="730" spans="2:10" x14ac:dyDescent="0.25">
      <c r="B730" s="1" t="s">
        <v>36</v>
      </c>
      <c r="C730" s="3" t="s">
        <v>54</v>
      </c>
      <c r="D730" s="2" t="s">
        <v>48</v>
      </c>
      <c r="E730" s="3" t="s">
        <v>42</v>
      </c>
      <c r="F730" s="3">
        <f t="shared" ca="1" si="20"/>
        <v>4</v>
      </c>
      <c r="G730" s="4">
        <f t="shared" ca="1" si="21"/>
        <v>66</v>
      </c>
      <c r="H730" s="4">
        <f ca="1">+Data_TABLE[[#This Row],[Qty]]*Data_TABLE[[#This Row],[Unit Price]]</f>
        <v>264</v>
      </c>
      <c r="I730" s="7">
        <v>42127</v>
      </c>
      <c r="J730" s="10">
        <f>EOMONTH(Data_TABLE[[#This Row],[Date Sold]],0)</f>
        <v>42155</v>
      </c>
    </row>
    <row r="731" spans="2:10" x14ac:dyDescent="0.25">
      <c r="B731" s="1" t="s">
        <v>38</v>
      </c>
      <c r="C731" s="3" t="s">
        <v>55</v>
      </c>
      <c r="D731" s="2" t="s">
        <v>51</v>
      </c>
      <c r="E731" s="3" t="s">
        <v>45</v>
      </c>
      <c r="F731" s="3">
        <f t="shared" ca="1" si="20"/>
        <v>2</v>
      </c>
      <c r="G731" s="4">
        <f t="shared" ca="1" si="21"/>
        <v>160</v>
      </c>
      <c r="H731" s="4">
        <f ca="1">+Data_TABLE[[#This Row],[Qty]]*Data_TABLE[[#This Row],[Unit Price]]</f>
        <v>320</v>
      </c>
      <c r="I731" s="7">
        <v>42127</v>
      </c>
      <c r="J731" s="10">
        <f>EOMONTH(Data_TABLE[[#This Row],[Date Sold]],0)</f>
        <v>42155</v>
      </c>
    </row>
    <row r="732" spans="2:10" x14ac:dyDescent="0.25">
      <c r="B732" s="1" t="s">
        <v>38</v>
      </c>
      <c r="C732" s="3" t="s">
        <v>55</v>
      </c>
      <c r="D732" s="2" t="s">
        <v>51</v>
      </c>
      <c r="E732" s="3" t="s">
        <v>45</v>
      </c>
      <c r="F732" s="3">
        <f t="shared" ca="1" si="20"/>
        <v>4</v>
      </c>
      <c r="G732" s="4">
        <f t="shared" ca="1" si="21"/>
        <v>100</v>
      </c>
      <c r="H732" s="4">
        <f ca="1">+Data_TABLE[[#This Row],[Qty]]*Data_TABLE[[#This Row],[Unit Price]]</f>
        <v>400</v>
      </c>
      <c r="I732" s="7">
        <v>42127</v>
      </c>
      <c r="J732" s="10">
        <f>EOMONTH(Data_TABLE[[#This Row],[Date Sold]],0)</f>
        <v>42155</v>
      </c>
    </row>
    <row r="733" spans="2:10" x14ac:dyDescent="0.25">
      <c r="B733" s="1" t="s">
        <v>39</v>
      </c>
      <c r="C733" s="3" t="s">
        <v>54</v>
      </c>
      <c r="D733" s="2" t="s">
        <v>48</v>
      </c>
      <c r="E733" s="3" t="s">
        <v>42</v>
      </c>
      <c r="F733" s="3">
        <f t="shared" ca="1" si="20"/>
        <v>3</v>
      </c>
      <c r="G733" s="4">
        <f t="shared" ca="1" si="21"/>
        <v>119</v>
      </c>
      <c r="H733" s="4">
        <f ca="1">+Data_TABLE[[#This Row],[Qty]]*Data_TABLE[[#This Row],[Unit Price]]</f>
        <v>357</v>
      </c>
      <c r="I733" s="7">
        <v>42127</v>
      </c>
      <c r="J733" s="10">
        <f>EOMONTH(Data_TABLE[[#This Row],[Date Sold]],0)</f>
        <v>42155</v>
      </c>
    </row>
    <row r="734" spans="2:10" x14ac:dyDescent="0.25">
      <c r="B734" s="1" t="s">
        <v>40</v>
      </c>
      <c r="C734" s="3" t="s">
        <v>56</v>
      </c>
      <c r="D734" s="2" t="s">
        <v>50</v>
      </c>
      <c r="E734" s="3" t="s">
        <v>44</v>
      </c>
      <c r="F734" s="3">
        <f t="shared" ca="1" si="20"/>
        <v>1</v>
      </c>
      <c r="G734" s="4">
        <f t="shared" ca="1" si="21"/>
        <v>138</v>
      </c>
      <c r="H734" s="4">
        <f ca="1">+Data_TABLE[[#This Row],[Qty]]*Data_TABLE[[#This Row],[Unit Price]]</f>
        <v>138</v>
      </c>
      <c r="I734" s="7">
        <v>42127</v>
      </c>
      <c r="J734" s="10">
        <f>EOMONTH(Data_TABLE[[#This Row],[Date Sold]],0)</f>
        <v>42155</v>
      </c>
    </row>
    <row r="735" spans="2:10" x14ac:dyDescent="0.25">
      <c r="B735" s="1" t="s">
        <v>41</v>
      </c>
      <c r="C735" s="3" t="s">
        <v>55</v>
      </c>
      <c r="D735" s="2" t="s">
        <v>49</v>
      </c>
      <c r="E735" s="3" t="s">
        <v>43</v>
      </c>
      <c r="F735" s="3">
        <f t="shared" ca="1" si="20"/>
        <v>3</v>
      </c>
      <c r="G735" s="4">
        <f t="shared" ca="1" si="21"/>
        <v>74</v>
      </c>
      <c r="H735" s="4">
        <f ca="1">+Data_TABLE[[#This Row],[Qty]]*Data_TABLE[[#This Row],[Unit Price]]</f>
        <v>222</v>
      </c>
      <c r="I735" s="7">
        <v>42127</v>
      </c>
      <c r="J735" s="10">
        <f>EOMONTH(Data_TABLE[[#This Row],[Date Sold]],0)</f>
        <v>42155</v>
      </c>
    </row>
    <row r="736" spans="2:10" x14ac:dyDescent="0.25">
      <c r="B736" s="1" t="s">
        <v>38</v>
      </c>
      <c r="C736" s="3" t="s">
        <v>55</v>
      </c>
      <c r="D736" s="2" t="s">
        <v>51</v>
      </c>
      <c r="E736" s="3" t="s">
        <v>45</v>
      </c>
      <c r="F736" s="3">
        <f t="shared" ca="1" si="20"/>
        <v>2</v>
      </c>
      <c r="G736" s="4">
        <f t="shared" ca="1" si="21"/>
        <v>60</v>
      </c>
      <c r="H736" s="4">
        <f ca="1">+Data_TABLE[[#This Row],[Qty]]*Data_TABLE[[#This Row],[Unit Price]]</f>
        <v>120</v>
      </c>
      <c r="I736" s="7">
        <v>42127</v>
      </c>
      <c r="J736" s="10">
        <f>EOMONTH(Data_TABLE[[#This Row],[Date Sold]],0)</f>
        <v>42155</v>
      </c>
    </row>
    <row r="737" spans="2:10" x14ac:dyDescent="0.25">
      <c r="B737" s="1" t="s">
        <v>38</v>
      </c>
      <c r="C737" s="3" t="s">
        <v>55</v>
      </c>
      <c r="D737" s="2" t="s">
        <v>49</v>
      </c>
      <c r="E737" s="3" t="s">
        <v>43</v>
      </c>
      <c r="F737" s="3">
        <f t="shared" ca="1" si="20"/>
        <v>5</v>
      </c>
      <c r="G737" s="4">
        <f t="shared" ca="1" si="21"/>
        <v>82</v>
      </c>
      <c r="H737" s="4">
        <f ca="1">+Data_TABLE[[#This Row],[Qty]]*Data_TABLE[[#This Row],[Unit Price]]</f>
        <v>410</v>
      </c>
      <c r="I737" s="7">
        <v>42127</v>
      </c>
      <c r="J737" s="10">
        <f>EOMONTH(Data_TABLE[[#This Row],[Date Sold]],0)</f>
        <v>42155</v>
      </c>
    </row>
    <row r="738" spans="2:10" x14ac:dyDescent="0.25">
      <c r="B738" s="1" t="s">
        <v>39</v>
      </c>
      <c r="C738" s="3" t="s">
        <v>56</v>
      </c>
      <c r="D738" s="2" t="s">
        <v>52</v>
      </c>
      <c r="E738" s="3" t="s">
        <v>46</v>
      </c>
      <c r="F738" s="3">
        <f t="shared" ca="1" si="20"/>
        <v>3</v>
      </c>
      <c r="G738" s="4">
        <f t="shared" ca="1" si="21"/>
        <v>140</v>
      </c>
      <c r="H738" s="4">
        <f ca="1">+Data_TABLE[[#This Row],[Qty]]*Data_TABLE[[#This Row],[Unit Price]]</f>
        <v>420</v>
      </c>
      <c r="I738" s="7">
        <v>42127</v>
      </c>
      <c r="J738" s="10">
        <f>EOMONTH(Data_TABLE[[#This Row],[Date Sold]],0)</f>
        <v>42155</v>
      </c>
    </row>
    <row r="739" spans="2:10" x14ac:dyDescent="0.25">
      <c r="B739" s="1" t="s">
        <v>41</v>
      </c>
      <c r="C739" s="3" t="s">
        <v>54</v>
      </c>
      <c r="D739" s="2" t="s">
        <v>48</v>
      </c>
      <c r="E739" s="3" t="s">
        <v>42</v>
      </c>
      <c r="F739" s="3">
        <f t="shared" ca="1" si="20"/>
        <v>1</v>
      </c>
      <c r="G739" s="4">
        <f t="shared" ca="1" si="21"/>
        <v>64</v>
      </c>
      <c r="H739" s="4">
        <f ca="1">+Data_TABLE[[#This Row],[Qty]]*Data_TABLE[[#This Row],[Unit Price]]</f>
        <v>64</v>
      </c>
      <c r="I739" s="7">
        <v>42127</v>
      </c>
      <c r="J739" s="10">
        <f>EOMONTH(Data_TABLE[[#This Row],[Date Sold]],0)</f>
        <v>42155</v>
      </c>
    </row>
    <row r="740" spans="2:10" x14ac:dyDescent="0.25">
      <c r="B740" s="1" t="s">
        <v>39</v>
      </c>
      <c r="C740" s="3" t="s">
        <v>54</v>
      </c>
      <c r="D740" s="2" t="s">
        <v>48</v>
      </c>
      <c r="E740" s="3" t="s">
        <v>42</v>
      </c>
      <c r="F740" s="3">
        <f t="shared" ca="1" si="20"/>
        <v>3</v>
      </c>
      <c r="G740" s="4">
        <f t="shared" ca="1" si="21"/>
        <v>197</v>
      </c>
      <c r="H740" s="4">
        <f ca="1">+Data_TABLE[[#This Row],[Qty]]*Data_TABLE[[#This Row],[Unit Price]]</f>
        <v>591</v>
      </c>
      <c r="I740" s="7">
        <v>42127</v>
      </c>
      <c r="J740" s="10">
        <f>EOMONTH(Data_TABLE[[#This Row],[Date Sold]],0)</f>
        <v>42155</v>
      </c>
    </row>
    <row r="741" spans="2:10" x14ac:dyDescent="0.25">
      <c r="B741" s="1" t="s">
        <v>41</v>
      </c>
      <c r="C741" s="3" t="s">
        <v>55</v>
      </c>
      <c r="D741" s="2" t="s">
        <v>51</v>
      </c>
      <c r="E741" s="3" t="s">
        <v>45</v>
      </c>
      <c r="F741" s="3">
        <f t="shared" ca="1" si="20"/>
        <v>5</v>
      </c>
      <c r="G741" s="4">
        <f t="shared" ca="1" si="21"/>
        <v>125</v>
      </c>
      <c r="H741" s="4">
        <f ca="1">+Data_TABLE[[#This Row],[Qty]]*Data_TABLE[[#This Row],[Unit Price]]</f>
        <v>625</v>
      </c>
      <c r="I741" s="7">
        <v>42127</v>
      </c>
      <c r="J741" s="10">
        <f>EOMONTH(Data_TABLE[[#This Row],[Date Sold]],0)</f>
        <v>42155</v>
      </c>
    </row>
    <row r="742" spans="2:10" x14ac:dyDescent="0.25">
      <c r="B742" s="1" t="s">
        <v>38</v>
      </c>
      <c r="C742" s="3" t="s">
        <v>56</v>
      </c>
      <c r="D742" s="2" t="s">
        <v>52</v>
      </c>
      <c r="E742" s="3" t="s">
        <v>46</v>
      </c>
      <c r="F742" s="3">
        <f t="shared" ca="1" si="20"/>
        <v>1</v>
      </c>
      <c r="G742" s="4">
        <f t="shared" ca="1" si="21"/>
        <v>144</v>
      </c>
      <c r="H742" s="4">
        <f ca="1">+Data_TABLE[[#This Row],[Qty]]*Data_TABLE[[#This Row],[Unit Price]]</f>
        <v>144</v>
      </c>
      <c r="I742" s="7">
        <v>42127</v>
      </c>
      <c r="J742" s="10">
        <f>EOMONTH(Data_TABLE[[#This Row],[Date Sold]],0)</f>
        <v>42155</v>
      </c>
    </row>
    <row r="743" spans="2:10" x14ac:dyDescent="0.25">
      <c r="B743" s="1" t="s">
        <v>40</v>
      </c>
      <c r="C743" s="3" t="s">
        <v>56</v>
      </c>
      <c r="D743" s="2" t="s">
        <v>52</v>
      </c>
      <c r="E743" s="3" t="s">
        <v>46</v>
      </c>
      <c r="F743" s="3">
        <f t="shared" ca="1" si="20"/>
        <v>3</v>
      </c>
      <c r="G743" s="4">
        <f t="shared" ca="1" si="21"/>
        <v>96</v>
      </c>
      <c r="H743" s="4">
        <f ca="1">+Data_TABLE[[#This Row],[Qty]]*Data_TABLE[[#This Row],[Unit Price]]</f>
        <v>288</v>
      </c>
      <c r="I743" s="7">
        <v>42127</v>
      </c>
      <c r="J743" s="10">
        <f>EOMONTH(Data_TABLE[[#This Row],[Date Sold]],0)</f>
        <v>42155</v>
      </c>
    </row>
    <row r="744" spans="2:10" x14ac:dyDescent="0.25">
      <c r="B744" s="1" t="s">
        <v>39</v>
      </c>
      <c r="C744" s="3" t="s">
        <v>55</v>
      </c>
      <c r="D744" s="2" t="s">
        <v>49</v>
      </c>
      <c r="E744" s="3" t="s">
        <v>43</v>
      </c>
      <c r="F744" s="3">
        <f t="shared" ca="1" si="20"/>
        <v>5</v>
      </c>
      <c r="G744" s="4">
        <f t="shared" ca="1" si="21"/>
        <v>189</v>
      </c>
      <c r="H744" s="4">
        <f ca="1">+Data_TABLE[[#This Row],[Qty]]*Data_TABLE[[#This Row],[Unit Price]]</f>
        <v>945</v>
      </c>
      <c r="I744" s="7">
        <v>42127</v>
      </c>
      <c r="J744" s="10">
        <f>EOMONTH(Data_TABLE[[#This Row],[Date Sold]],0)</f>
        <v>42155</v>
      </c>
    </row>
    <row r="745" spans="2:10" x14ac:dyDescent="0.25">
      <c r="B745" s="1" t="s">
        <v>38</v>
      </c>
      <c r="C745" s="3" t="s">
        <v>55</v>
      </c>
      <c r="D745" s="2" t="s">
        <v>49</v>
      </c>
      <c r="E745" s="3" t="s">
        <v>43</v>
      </c>
      <c r="F745" s="3">
        <f t="shared" ca="1" si="20"/>
        <v>2</v>
      </c>
      <c r="G745" s="4">
        <f t="shared" ca="1" si="21"/>
        <v>155</v>
      </c>
      <c r="H745" s="4">
        <f ca="1">+Data_TABLE[[#This Row],[Qty]]*Data_TABLE[[#This Row],[Unit Price]]</f>
        <v>310</v>
      </c>
      <c r="I745" s="7">
        <v>42127</v>
      </c>
      <c r="J745" s="10">
        <f>EOMONTH(Data_TABLE[[#This Row],[Date Sold]],0)</f>
        <v>42155</v>
      </c>
    </row>
    <row r="746" spans="2:10" x14ac:dyDescent="0.25">
      <c r="B746" s="1" t="s">
        <v>36</v>
      </c>
      <c r="C746" s="3" t="s">
        <v>54</v>
      </c>
      <c r="D746" s="2" t="s">
        <v>48</v>
      </c>
      <c r="E746" s="3" t="s">
        <v>42</v>
      </c>
      <c r="F746" s="3">
        <f t="shared" ca="1" si="20"/>
        <v>1</v>
      </c>
      <c r="G746" s="4">
        <f t="shared" ca="1" si="21"/>
        <v>117</v>
      </c>
      <c r="H746" s="4">
        <f ca="1">+Data_TABLE[[#This Row],[Qty]]*Data_TABLE[[#This Row],[Unit Price]]</f>
        <v>117</v>
      </c>
      <c r="I746" s="7">
        <v>42127</v>
      </c>
      <c r="J746" s="10">
        <f>EOMONTH(Data_TABLE[[#This Row],[Date Sold]],0)</f>
        <v>42155</v>
      </c>
    </row>
    <row r="747" spans="2:10" x14ac:dyDescent="0.25">
      <c r="B747" s="1" t="s">
        <v>37</v>
      </c>
      <c r="C747" s="3" t="s">
        <v>55</v>
      </c>
      <c r="D747" s="2" t="s">
        <v>49</v>
      </c>
      <c r="E747" s="3" t="s">
        <v>43</v>
      </c>
      <c r="F747" s="3">
        <f t="shared" ca="1" si="20"/>
        <v>2</v>
      </c>
      <c r="G747" s="4">
        <f t="shared" ca="1" si="21"/>
        <v>122</v>
      </c>
      <c r="H747" s="4">
        <f ca="1">+Data_TABLE[[#This Row],[Qty]]*Data_TABLE[[#This Row],[Unit Price]]</f>
        <v>244</v>
      </c>
      <c r="I747" s="7">
        <v>42127</v>
      </c>
      <c r="J747" s="10">
        <f>EOMONTH(Data_TABLE[[#This Row],[Date Sold]],0)</f>
        <v>42155</v>
      </c>
    </row>
    <row r="748" spans="2:10" x14ac:dyDescent="0.25">
      <c r="B748" s="1" t="s">
        <v>40</v>
      </c>
      <c r="C748" s="3" t="s">
        <v>55</v>
      </c>
      <c r="D748" s="2" t="s">
        <v>51</v>
      </c>
      <c r="E748" s="3" t="s">
        <v>45</v>
      </c>
      <c r="F748" s="3">
        <f t="shared" ca="1" si="20"/>
        <v>2</v>
      </c>
      <c r="G748" s="4">
        <f t="shared" ca="1" si="21"/>
        <v>154</v>
      </c>
      <c r="H748" s="4">
        <f ca="1">+Data_TABLE[[#This Row],[Qty]]*Data_TABLE[[#This Row],[Unit Price]]</f>
        <v>308</v>
      </c>
      <c r="I748" s="7">
        <v>42127</v>
      </c>
      <c r="J748" s="10">
        <f>EOMONTH(Data_TABLE[[#This Row],[Date Sold]],0)</f>
        <v>42155</v>
      </c>
    </row>
    <row r="749" spans="2:10" x14ac:dyDescent="0.25">
      <c r="B749" s="1" t="s">
        <v>38</v>
      </c>
      <c r="C749" s="3" t="s">
        <v>56</v>
      </c>
      <c r="D749" s="2" t="s">
        <v>52</v>
      </c>
      <c r="E749" s="3" t="s">
        <v>46</v>
      </c>
      <c r="F749" s="3">
        <f t="shared" ca="1" si="20"/>
        <v>2</v>
      </c>
      <c r="G749" s="4">
        <f t="shared" ca="1" si="21"/>
        <v>104</v>
      </c>
      <c r="H749" s="4">
        <f ca="1">+Data_TABLE[[#This Row],[Qty]]*Data_TABLE[[#This Row],[Unit Price]]</f>
        <v>208</v>
      </c>
      <c r="I749" s="7">
        <v>42127</v>
      </c>
      <c r="J749" s="10">
        <f>EOMONTH(Data_TABLE[[#This Row],[Date Sold]],0)</f>
        <v>42155</v>
      </c>
    </row>
    <row r="750" spans="2:10" x14ac:dyDescent="0.25">
      <c r="B750" s="1" t="s">
        <v>37</v>
      </c>
      <c r="C750" s="3" t="s">
        <v>55</v>
      </c>
      <c r="D750" s="2" t="s">
        <v>51</v>
      </c>
      <c r="E750" s="3" t="s">
        <v>45</v>
      </c>
      <c r="F750" s="3">
        <f t="shared" ca="1" si="20"/>
        <v>2</v>
      </c>
      <c r="G750" s="4">
        <f t="shared" ca="1" si="21"/>
        <v>189</v>
      </c>
      <c r="H750" s="4">
        <f ca="1">+Data_TABLE[[#This Row],[Qty]]*Data_TABLE[[#This Row],[Unit Price]]</f>
        <v>378</v>
      </c>
      <c r="I750" s="7">
        <v>42127</v>
      </c>
      <c r="J750" s="10">
        <f>EOMONTH(Data_TABLE[[#This Row],[Date Sold]],0)</f>
        <v>42155</v>
      </c>
    </row>
    <row r="751" spans="2:10" x14ac:dyDescent="0.25">
      <c r="B751" s="1" t="s">
        <v>38</v>
      </c>
      <c r="C751" s="3" t="s">
        <v>54</v>
      </c>
      <c r="D751" s="2" t="s">
        <v>48</v>
      </c>
      <c r="E751" s="3" t="s">
        <v>42</v>
      </c>
      <c r="F751" s="3">
        <f t="shared" ca="1" si="20"/>
        <v>3</v>
      </c>
      <c r="G751" s="4">
        <f t="shared" ca="1" si="21"/>
        <v>200</v>
      </c>
      <c r="H751" s="4">
        <f ca="1">+Data_TABLE[[#This Row],[Qty]]*Data_TABLE[[#This Row],[Unit Price]]</f>
        <v>600</v>
      </c>
      <c r="I751" s="7">
        <v>42127</v>
      </c>
      <c r="J751" s="10">
        <f>EOMONTH(Data_TABLE[[#This Row],[Date Sold]],0)</f>
        <v>42155</v>
      </c>
    </row>
    <row r="752" spans="2:10" x14ac:dyDescent="0.25">
      <c r="B752" s="1" t="s">
        <v>36</v>
      </c>
      <c r="C752" s="3" t="s">
        <v>56</v>
      </c>
      <c r="D752" s="2" t="s">
        <v>52</v>
      </c>
      <c r="E752" s="3" t="s">
        <v>46</v>
      </c>
      <c r="F752" s="3">
        <f t="shared" ca="1" si="20"/>
        <v>1</v>
      </c>
      <c r="G752" s="4">
        <f t="shared" ca="1" si="21"/>
        <v>96</v>
      </c>
      <c r="H752" s="4">
        <f ca="1">+Data_TABLE[[#This Row],[Qty]]*Data_TABLE[[#This Row],[Unit Price]]</f>
        <v>96</v>
      </c>
      <c r="I752" s="7">
        <v>42127</v>
      </c>
      <c r="J752" s="10">
        <f>EOMONTH(Data_TABLE[[#This Row],[Date Sold]],0)</f>
        <v>42155</v>
      </c>
    </row>
    <row r="753" spans="2:10" x14ac:dyDescent="0.25">
      <c r="B753" s="1" t="s">
        <v>40</v>
      </c>
      <c r="C753" s="3" t="s">
        <v>54</v>
      </c>
      <c r="D753" s="2" t="s">
        <v>48</v>
      </c>
      <c r="E753" s="3" t="s">
        <v>42</v>
      </c>
      <c r="F753" s="3">
        <f t="shared" ref="F753:F816" ca="1" si="22">RANDBETWEEN(1,5)</f>
        <v>4</v>
      </c>
      <c r="G753" s="4">
        <f t="shared" ref="G753:G816" ca="1" si="23">RANDBETWEEN(60,200)</f>
        <v>174</v>
      </c>
      <c r="H753" s="4">
        <f ca="1">+Data_TABLE[[#This Row],[Qty]]*Data_TABLE[[#This Row],[Unit Price]]</f>
        <v>696</v>
      </c>
      <c r="I753" s="7">
        <v>42128</v>
      </c>
      <c r="J753" s="10">
        <f>EOMONTH(Data_TABLE[[#This Row],[Date Sold]],0)</f>
        <v>42155</v>
      </c>
    </row>
    <row r="754" spans="2:10" x14ac:dyDescent="0.25">
      <c r="B754" s="1" t="s">
        <v>40</v>
      </c>
      <c r="C754" s="3" t="s">
        <v>55</v>
      </c>
      <c r="D754" s="2" t="s">
        <v>51</v>
      </c>
      <c r="E754" s="3" t="s">
        <v>45</v>
      </c>
      <c r="F754" s="3">
        <f t="shared" ca="1" si="22"/>
        <v>1</v>
      </c>
      <c r="G754" s="4">
        <f t="shared" ca="1" si="23"/>
        <v>133</v>
      </c>
      <c r="H754" s="4">
        <f ca="1">+Data_TABLE[[#This Row],[Qty]]*Data_TABLE[[#This Row],[Unit Price]]</f>
        <v>133</v>
      </c>
      <c r="I754" s="7">
        <v>42128</v>
      </c>
      <c r="J754" s="10">
        <f>EOMONTH(Data_TABLE[[#This Row],[Date Sold]],0)</f>
        <v>42155</v>
      </c>
    </row>
    <row r="755" spans="2:10" x14ac:dyDescent="0.25">
      <c r="B755" s="1" t="s">
        <v>38</v>
      </c>
      <c r="C755" s="3" t="s">
        <v>56</v>
      </c>
      <c r="D755" s="2" t="s">
        <v>52</v>
      </c>
      <c r="E755" s="3" t="s">
        <v>46</v>
      </c>
      <c r="F755" s="3">
        <f t="shared" ca="1" si="22"/>
        <v>3</v>
      </c>
      <c r="G755" s="4">
        <f t="shared" ca="1" si="23"/>
        <v>125</v>
      </c>
      <c r="H755" s="4">
        <f ca="1">+Data_TABLE[[#This Row],[Qty]]*Data_TABLE[[#This Row],[Unit Price]]</f>
        <v>375</v>
      </c>
      <c r="I755" s="7">
        <v>42128</v>
      </c>
      <c r="J755" s="10">
        <f>EOMONTH(Data_TABLE[[#This Row],[Date Sold]],0)</f>
        <v>42155</v>
      </c>
    </row>
    <row r="756" spans="2:10" x14ac:dyDescent="0.25">
      <c r="B756" s="1" t="s">
        <v>38</v>
      </c>
      <c r="C756" s="3" t="s">
        <v>56</v>
      </c>
      <c r="D756" s="2" t="s">
        <v>50</v>
      </c>
      <c r="E756" s="3" t="s">
        <v>44</v>
      </c>
      <c r="F756" s="3">
        <f t="shared" ca="1" si="22"/>
        <v>3</v>
      </c>
      <c r="G756" s="4">
        <f t="shared" ca="1" si="23"/>
        <v>80</v>
      </c>
      <c r="H756" s="4">
        <f ca="1">+Data_TABLE[[#This Row],[Qty]]*Data_TABLE[[#This Row],[Unit Price]]</f>
        <v>240</v>
      </c>
      <c r="I756" s="7">
        <v>42128</v>
      </c>
      <c r="J756" s="10">
        <f>EOMONTH(Data_TABLE[[#This Row],[Date Sold]],0)</f>
        <v>42155</v>
      </c>
    </row>
    <row r="757" spans="2:10" x14ac:dyDescent="0.25">
      <c r="B757" s="1" t="s">
        <v>37</v>
      </c>
      <c r="C757" s="3" t="s">
        <v>55</v>
      </c>
      <c r="D757" s="2" t="s">
        <v>49</v>
      </c>
      <c r="E757" s="3" t="s">
        <v>43</v>
      </c>
      <c r="F757" s="3">
        <f t="shared" ca="1" si="22"/>
        <v>3</v>
      </c>
      <c r="G757" s="4">
        <f t="shared" ca="1" si="23"/>
        <v>117</v>
      </c>
      <c r="H757" s="4">
        <f ca="1">+Data_TABLE[[#This Row],[Qty]]*Data_TABLE[[#This Row],[Unit Price]]</f>
        <v>351</v>
      </c>
      <c r="I757" s="7">
        <v>42128</v>
      </c>
      <c r="J757" s="10">
        <f>EOMONTH(Data_TABLE[[#This Row],[Date Sold]],0)</f>
        <v>42155</v>
      </c>
    </row>
    <row r="758" spans="2:10" x14ac:dyDescent="0.25">
      <c r="B758" s="1" t="s">
        <v>37</v>
      </c>
      <c r="C758" s="3" t="s">
        <v>54</v>
      </c>
      <c r="D758" s="2" t="s">
        <v>48</v>
      </c>
      <c r="E758" s="3" t="s">
        <v>42</v>
      </c>
      <c r="F758" s="3">
        <f t="shared" ca="1" si="22"/>
        <v>2</v>
      </c>
      <c r="G758" s="4">
        <f t="shared" ca="1" si="23"/>
        <v>66</v>
      </c>
      <c r="H758" s="4">
        <f ca="1">+Data_TABLE[[#This Row],[Qty]]*Data_TABLE[[#This Row],[Unit Price]]</f>
        <v>132</v>
      </c>
      <c r="I758" s="7">
        <v>42128</v>
      </c>
      <c r="J758" s="10">
        <f>EOMONTH(Data_TABLE[[#This Row],[Date Sold]],0)</f>
        <v>42155</v>
      </c>
    </row>
    <row r="759" spans="2:10" x14ac:dyDescent="0.25">
      <c r="B759" s="1" t="s">
        <v>39</v>
      </c>
      <c r="C759" s="3" t="s">
        <v>55</v>
      </c>
      <c r="D759" s="2" t="s">
        <v>49</v>
      </c>
      <c r="E759" s="3" t="s">
        <v>43</v>
      </c>
      <c r="F759" s="3">
        <f t="shared" ca="1" si="22"/>
        <v>2</v>
      </c>
      <c r="G759" s="4">
        <f t="shared" ca="1" si="23"/>
        <v>122</v>
      </c>
      <c r="H759" s="4">
        <f ca="1">+Data_TABLE[[#This Row],[Qty]]*Data_TABLE[[#This Row],[Unit Price]]</f>
        <v>244</v>
      </c>
      <c r="I759" s="7">
        <v>42128</v>
      </c>
      <c r="J759" s="10">
        <f>EOMONTH(Data_TABLE[[#This Row],[Date Sold]],0)</f>
        <v>42155</v>
      </c>
    </row>
    <row r="760" spans="2:10" x14ac:dyDescent="0.25">
      <c r="B760" s="1" t="s">
        <v>41</v>
      </c>
      <c r="C760" s="3" t="s">
        <v>55</v>
      </c>
      <c r="D760" s="2" t="s">
        <v>49</v>
      </c>
      <c r="E760" s="3" t="s">
        <v>43</v>
      </c>
      <c r="F760" s="3">
        <f t="shared" ca="1" si="22"/>
        <v>3</v>
      </c>
      <c r="G760" s="4">
        <f t="shared" ca="1" si="23"/>
        <v>149</v>
      </c>
      <c r="H760" s="4">
        <f ca="1">+Data_TABLE[[#This Row],[Qty]]*Data_TABLE[[#This Row],[Unit Price]]</f>
        <v>447</v>
      </c>
      <c r="I760" s="7">
        <v>42128</v>
      </c>
      <c r="J760" s="10">
        <f>EOMONTH(Data_TABLE[[#This Row],[Date Sold]],0)</f>
        <v>42155</v>
      </c>
    </row>
    <row r="761" spans="2:10" x14ac:dyDescent="0.25">
      <c r="B761" s="1" t="s">
        <v>37</v>
      </c>
      <c r="C761" s="3" t="s">
        <v>56</v>
      </c>
      <c r="D761" s="2" t="s">
        <v>52</v>
      </c>
      <c r="E761" s="3" t="s">
        <v>46</v>
      </c>
      <c r="F761" s="3">
        <f t="shared" ca="1" si="22"/>
        <v>1</v>
      </c>
      <c r="G761" s="4">
        <f t="shared" ca="1" si="23"/>
        <v>162</v>
      </c>
      <c r="H761" s="4">
        <f ca="1">+Data_TABLE[[#This Row],[Qty]]*Data_TABLE[[#This Row],[Unit Price]]</f>
        <v>162</v>
      </c>
      <c r="I761" s="7">
        <v>42128</v>
      </c>
      <c r="J761" s="10">
        <f>EOMONTH(Data_TABLE[[#This Row],[Date Sold]],0)</f>
        <v>42155</v>
      </c>
    </row>
    <row r="762" spans="2:10" x14ac:dyDescent="0.25">
      <c r="B762" s="1" t="s">
        <v>38</v>
      </c>
      <c r="C762" s="3" t="s">
        <v>56</v>
      </c>
      <c r="D762" s="2" t="s">
        <v>52</v>
      </c>
      <c r="E762" s="3" t="s">
        <v>46</v>
      </c>
      <c r="F762" s="3">
        <f t="shared" ca="1" si="22"/>
        <v>3</v>
      </c>
      <c r="G762" s="4">
        <f t="shared" ca="1" si="23"/>
        <v>69</v>
      </c>
      <c r="H762" s="4">
        <f ca="1">+Data_TABLE[[#This Row],[Qty]]*Data_TABLE[[#This Row],[Unit Price]]</f>
        <v>207</v>
      </c>
      <c r="I762" s="7">
        <v>42128</v>
      </c>
      <c r="J762" s="10">
        <f>EOMONTH(Data_TABLE[[#This Row],[Date Sold]],0)</f>
        <v>42155</v>
      </c>
    </row>
    <row r="763" spans="2:10" x14ac:dyDescent="0.25">
      <c r="B763" s="1" t="s">
        <v>37</v>
      </c>
      <c r="C763" s="3" t="s">
        <v>55</v>
      </c>
      <c r="D763" s="2" t="s">
        <v>49</v>
      </c>
      <c r="E763" s="3" t="s">
        <v>43</v>
      </c>
      <c r="F763" s="3">
        <f t="shared" ca="1" si="22"/>
        <v>2</v>
      </c>
      <c r="G763" s="4">
        <f t="shared" ca="1" si="23"/>
        <v>157</v>
      </c>
      <c r="H763" s="4">
        <f ca="1">+Data_TABLE[[#This Row],[Qty]]*Data_TABLE[[#This Row],[Unit Price]]</f>
        <v>314</v>
      </c>
      <c r="I763" s="7">
        <v>42128</v>
      </c>
      <c r="J763" s="10">
        <f>EOMONTH(Data_TABLE[[#This Row],[Date Sold]],0)</f>
        <v>42155</v>
      </c>
    </row>
    <row r="764" spans="2:10" x14ac:dyDescent="0.25">
      <c r="B764" s="1" t="s">
        <v>41</v>
      </c>
      <c r="C764" s="3" t="s">
        <v>55</v>
      </c>
      <c r="D764" s="2" t="s">
        <v>51</v>
      </c>
      <c r="E764" s="3" t="s">
        <v>45</v>
      </c>
      <c r="F764" s="3">
        <f t="shared" ca="1" si="22"/>
        <v>4</v>
      </c>
      <c r="G764" s="4">
        <f t="shared" ca="1" si="23"/>
        <v>185</v>
      </c>
      <c r="H764" s="4">
        <f ca="1">+Data_TABLE[[#This Row],[Qty]]*Data_TABLE[[#This Row],[Unit Price]]</f>
        <v>740</v>
      </c>
      <c r="I764" s="7">
        <v>42128</v>
      </c>
      <c r="J764" s="10">
        <f>EOMONTH(Data_TABLE[[#This Row],[Date Sold]],0)</f>
        <v>42155</v>
      </c>
    </row>
    <row r="765" spans="2:10" x14ac:dyDescent="0.25">
      <c r="B765" s="1" t="s">
        <v>38</v>
      </c>
      <c r="C765" s="3" t="s">
        <v>56</v>
      </c>
      <c r="D765" s="2" t="s">
        <v>52</v>
      </c>
      <c r="E765" s="3" t="s">
        <v>46</v>
      </c>
      <c r="F765" s="3">
        <f t="shared" ca="1" si="22"/>
        <v>4</v>
      </c>
      <c r="G765" s="4">
        <f t="shared" ca="1" si="23"/>
        <v>103</v>
      </c>
      <c r="H765" s="4">
        <f ca="1">+Data_TABLE[[#This Row],[Qty]]*Data_TABLE[[#This Row],[Unit Price]]</f>
        <v>412</v>
      </c>
      <c r="I765" s="7">
        <v>42128</v>
      </c>
      <c r="J765" s="10">
        <f>EOMONTH(Data_TABLE[[#This Row],[Date Sold]],0)</f>
        <v>42155</v>
      </c>
    </row>
    <row r="766" spans="2:10" x14ac:dyDescent="0.25">
      <c r="B766" s="1" t="s">
        <v>36</v>
      </c>
      <c r="C766" s="3" t="s">
        <v>55</v>
      </c>
      <c r="D766" s="2" t="s">
        <v>49</v>
      </c>
      <c r="E766" s="3" t="s">
        <v>43</v>
      </c>
      <c r="F766" s="3">
        <f t="shared" ca="1" si="22"/>
        <v>4</v>
      </c>
      <c r="G766" s="4">
        <f t="shared" ca="1" si="23"/>
        <v>146</v>
      </c>
      <c r="H766" s="4">
        <f ca="1">+Data_TABLE[[#This Row],[Qty]]*Data_TABLE[[#This Row],[Unit Price]]</f>
        <v>584</v>
      </c>
      <c r="I766" s="7">
        <v>42128</v>
      </c>
      <c r="J766" s="10">
        <f>EOMONTH(Data_TABLE[[#This Row],[Date Sold]],0)</f>
        <v>42155</v>
      </c>
    </row>
    <row r="767" spans="2:10" x14ac:dyDescent="0.25">
      <c r="B767" s="1" t="s">
        <v>37</v>
      </c>
      <c r="C767" s="3" t="s">
        <v>55</v>
      </c>
      <c r="D767" s="2" t="s">
        <v>51</v>
      </c>
      <c r="E767" s="3" t="s">
        <v>45</v>
      </c>
      <c r="F767" s="3">
        <f t="shared" ca="1" si="22"/>
        <v>1</v>
      </c>
      <c r="G767" s="4">
        <f t="shared" ca="1" si="23"/>
        <v>100</v>
      </c>
      <c r="H767" s="4">
        <f ca="1">+Data_TABLE[[#This Row],[Qty]]*Data_TABLE[[#This Row],[Unit Price]]</f>
        <v>100</v>
      </c>
      <c r="I767" s="7">
        <v>42128</v>
      </c>
      <c r="J767" s="10">
        <f>EOMONTH(Data_TABLE[[#This Row],[Date Sold]],0)</f>
        <v>42155</v>
      </c>
    </row>
    <row r="768" spans="2:10" x14ac:dyDescent="0.25">
      <c r="B768" s="1" t="s">
        <v>41</v>
      </c>
      <c r="C768" s="3" t="s">
        <v>56</v>
      </c>
      <c r="D768" s="2" t="s">
        <v>52</v>
      </c>
      <c r="E768" s="3" t="s">
        <v>46</v>
      </c>
      <c r="F768" s="3">
        <f t="shared" ca="1" si="22"/>
        <v>3</v>
      </c>
      <c r="G768" s="4">
        <f t="shared" ca="1" si="23"/>
        <v>77</v>
      </c>
      <c r="H768" s="4">
        <f ca="1">+Data_TABLE[[#This Row],[Qty]]*Data_TABLE[[#This Row],[Unit Price]]</f>
        <v>231</v>
      </c>
      <c r="I768" s="7">
        <v>42128</v>
      </c>
      <c r="J768" s="10">
        <f>EOMONTH(Data_TABLE[[#This Row],[Date Sold]],0)</f>
        <v>42155</v>
      </c>
    </row>
    <row r="769" spans="2:10" x14ac:dyDescent="0.25">
      <c r="B769" s="1" t="s">
        <v>36</v>
      </c>
      <c r="C769" s="3" t="s">
        <v>55</v>
      </c>
      <c r="D769" s="2" t="s">
        <v>51</v>
      </c>
      <c r="E769" s="3" t="s">
        <v>45</v>
      </c>
      <c r="F769" s="3">
        <f t="shared" ca="1" si="22"/>
        <v>3</v>
      </c>
      <c r="G769" s="4">
        <f t="shared" ca="1" si="23"/>
        <v>170</v>
      </c>
      <c r="H769" s="4">
        <f ca="1">+Data_TABLE[[#This Row],[Qty]]*Data_TABLE[[#This Row],[Unit Price]]</f>
        <v>510</v>
      </c>
      <c r="I769" s="7">
        <v>42128</v>
      </c>
      <c r="J769" s="10">
        <f>EOMONTH(Data_TABLE[[#This Row],[Date Sold]],0)</f>
        <v>42155</v>
      </c>
    </row>
    <row r="770" spans="2:10" x14ac:dyDescent="0.25">
      <c r="B770" s="1" t="s">
        <v>38</v>
      </c>
      <c r="C770" s="3" t="s">
        <v>55</v>
      </c>
      <c r="D770" s="2" t="s">
        <v>49</v>
      </c>
      <c r="E770" s="3" t="s">
        <v>43</v>
      </c>
      <c r="F770" s="3">
        <f t="shared" ca="1" si="22"/>
        <v>3</v>
      </c>
      <c r="G770" s="4">
        <f t="shared" ca="1" si="23"/>
        <v>191</v>
      </c>
      <c r="H770" s="4">
        <f ca="1">+Data_TABLE[[#This Row],[Qty]]*Data_TABLE[[#This Row],[Unit Price]]</f>
        <v>573</v>
      </c>
      <c r="I770" s="7">
        <v>42128</v>
      </c>
      <c r="J770" s="10">
        <f>EOMONTH(Data_TABLE[[#This Row],[Date Sold]],0)</f>
        <v>42155</v>
      </c>
    </row>
    <row r="771" spans="2:10" x14ac:dyDescent="0.25">
      <c r="B771" s="1" t="s">
        <v>40</v>
      </c>
      <c r="C771" s="3" t="s">
        <v>56</v>
      </c>
      <c r="D771" s="2" t="s">
        <v>52</v>
      </c>
      <c r="E771" s="3" t="s">
        <v>46</v>
      </c>
      <c r="F771" s="3">
        <f t="shared" ca="1" si="22"/>
        <v>3</v>
      </c>
      <c r="G771" s="4">
        <f t="shared" ca="1" si="23"/>
        <v>125</v>
      </c>
      <c r="H771" s="4">
        <f ca="1">+Data_TABLE[[#This Row],[Qty]]*Data_TABLE[[#This Row],[Unit Price]]</f>
        <v>375</v>
      </c>
      <c r="I771" s="7">
        <v>42128</v>
      </c>
      <c r="J771" s="10">
        <f>EOMONTH(Data_TABLE[[#This Row],[Date Sold]],0)</f>
        <v>42155</v>
      </c>
    </row>
    <row r="772" spans="2:10" x14ac:dyDescent="0.25">
      <c r="B772" s="1" t="s">
        <v>41</v>
      </c>
      <c r="C772" s="3" t="s">
        <v>56</v>
      </c>
      <c r="D772" s="2" t="s">
        <v>52</v>
      </c>
      <c r="E772" s="3" t="s">
        <v>46</v>
      </c>
      <c r="F772" s="3">
        <f t="shared" ca="1" si="22"/>
        <v>3</v>
      </c>
      <c r="G772" s="4">
        <f t="shared" ca="1" si="23"/>
        <v>150</v>
      </c>
      <c r="H772" s="4">
        <f ca="1">+Data_TABLE[[#This Row],[Qty]]*Data_TABLE[[#This Row],[Unit Price]]</f>
        <v>450</v>
      </c>
      <c r="I772" s="7">
        <v>42128</v>
      </c>
      <c r="J772" s="10">
        <f>EOMONTH(Data_TABLE[[#This Row],[Date Sold]],0)</f>
        <v>42155</v>
      </c>
    </row>
    <row r="773" spans="2:10" x14ac:dyDescent="0.25">
      <c r="B773" s="1" t="s">
        <v>37</v>
      </c>
      <c r="C773" s="3" t="s">
        <v>55</v>
      </c>
      <c r="D773" s="2" t="s">
        <v>51</v>
      </c>
      <c r="E773" s="3" t="s">
        <v>45</v>
      </c>
      <c r="F773" s="3">
        <f t="shared" ca="1" si="22"/>
        <v>3</v>
      </c>
      <c r="G773" s="4">
        <f t="shared" ca="1" si="23"/>
        <v>123</v>
      </c>
      <c r="H773" s="4">
        <f ca="1">+Data_TABLE[[#This Row],[Qty]]*Data_TABLE[[#This Row],[Unit Price]]</f>
        <v>369</v>
      </c>
      <c r="I773" s="7">
        <v>42128</v>
      </c>
      <c r="J773" s="10">
        <f>EOMONTH(Data_TABLE[[#This Row],[Date Sold]],0)</f>
        <v>42155</v>
      </c>
    </row>
    <row r="774" spans="2:10" x14ac:dyDescent="0.25">
      <c r="B774" s="1" t="s">
        <v>41</v>
      </c>
      <c r="C774" s="3" t="s">
        <v>56</v>
      </c>
      <c r="D774" s="2" t="s">
        <v>52</v>
      </c>
      <c r="E774" s="3" t="s">
        <v>46</v>
      </c>
      <c r="F774" s="3">
        <f t="shared" ca="1" si="22"/>
        <v>3</v>
      </c>
      <c r="G774" s="4">
        <f t="shared" ca="1" si="23"/>
        <v>122</v>
      </c>
      <c r="H774" s="4">
        <f ca="1">+Data_TABLE[[#This Row],[Qty]]*Data_TABLE[[#This Row],[Unit Price]]</f>
        <v>366</v>
      </c>
      <c r="I774" s="7">
        <v>42128</v>
      </c>
      <c r="J774" s="10">
        <f>EOMONTH(Data_TABLE[[#This Row],[Date Sold]],0)</f>
        <v>42155</v>
      </c>
    </row>
    <row r="775" spans="2:10" x14ac:dyDescent="0.25">
      <c r="B775" s="1" t="s">
        <v>41</v>
      </c>
      <c r="C775" s="3" t="s">
        <v>55</v>
      </c>
      <c r="D775" s="2" t="s">
        <v>49</v>
      </c>
      <c r="E775" s="3" t="s">
        <v>43</v>
      </c>
      <c r="F775" s="3">
        <f t="shared" ca="1" si="22"/>
        <v>5</v>
      </c>
      <c r="G775" s="4">
        <f t="shared" ca="1" si="23"/>
        <v>115</v>
      </c>
      <c r="H775" s="4">
        <f ca="1">+Data_TABLE[[#This Row],[Qty]]*Data_TABLE[[#This Row],[Unit Price]]</f>
        <v>575</v>
      </c>
      <c r="I775" s="7">
        <v>42128</v>
      </c>
      <c r="J775" s="10">
        <f>EOMONTH(Data_TABLE[[#This Row],[Date Sold]],0)</f>
        <v>42155</v>
      </c>
    </row>
    <row r="776" spans="2:10" x14ac:dyDescent="0.25">
      <c r="B776" s="1" t="s">
        <v>37</v>
      </c>
      <c r="C776" s="3" t="s">
        <v>54</v>
      </c>
      <c r="D776" s="2" t="s">
        <v>48</v>
      </c>
      <c r="E776" s="3" t="s">
        <v>42</v>
      </c>
      <c r="F776" s="3">
        <f t="shared" ca="1" si="22"/>
        <v>1</v>
      </c>
      <c r="G776" s="4">
        <f t="shared" ca="1" si="23"/>
        <v>186</v>
      </c>
      <c r="H776" s="4">
        <f ca="1">+Data_TABLE[[#This Row],[Qty]]*Data_TABLE[[#This Row],[Unit Price]]</f>
        <v>186</v>
      </c>
      <c r="I776" s="7">
        <v>42128</v>
      </c>
      <c r="J776" s="10">
        <f>EOMONTH(Data_TABLE[[#This Row],[Date Sold]],0)</f>
        <v>42155</v>
      </c>
    </row>
    <row r="777" spans="2:10" x14ac:dyDescent="0.25">
      <c r="B777" s="1" t="s">
        <v>37</v>
      </c>
      <c r="C777" s="3" t="s">
        <v>56</v>
      </c>
      <c r="D777" s="2" t="s">
        <v>52</v>
      </c>
      <c r="E777" s="3" t="s">
        <v>46</v>
      </c>
      <c r="F777" s="3">
        <f t="shared" ca="1" si="22"/>
        <v>1</v>
      </c>
      <c r="G777" s="4">
        <f t="shared" ca="1" si="23"/>
        <v>182</v>
      </c>
      <c r="H777" s="4">
        <f ca="1">+Data_TABLE[[#This Row],[Qty]]*Data_TABLE[[#This Row],[Unit Price]]</f>
        <v>182</v>
      </c>
      <c r="I777" s="7">
        <v>42128</v>
      </c>
      <c r="J777" s="10">
        <f>EOMONTH(Data_TABLE[[#This Row],[Date Sold]],0)</f>
        <v>42155</v>
      </c>
    </row>
    <row r="778" spans="2:10" x14ac:dyDescent="0.25">
      <c r="B778" s="1" t="s">
        <v>37</v>
      </c>
      <c r="C778" s="3" t="s">
        <v>54</v>
      </c>
      <c r="D778" s="2" t="s">
        <v>48</v>
      </c>
      <c r="E778" s="3" t="s">
        <v>42</v>
      </c>
      <c r="F778" s="3">
        <f t="shared" ca="1" si="22"/>
        <v>5</v>
      </c>
      <c r="G778" s="4">
        <f t="shared" ca="1" si="23"/>
        <v>97</v>
      </c>
      <c r="H778" s="4">
        <f ca="1">+Data_TABLE[[#This Row],[Qty]]*Data_TABLE[[#This Row],[Unit Price]]</f>
        <v>485</v>
      </c>
      <c r="I778" s="7">
        <v>42128</v>
      </c>
      <c r="J778" s="10">
        <f>EOMONTH(Data_TABLE[[#This Row],[Date Sold]],0)</f>
        <v>42155</v>
      </c>
    </row>
    <row r="779" spans="2:10" x14ac:dyDescent="0.25">
      <c r="B779" s="1" t="s">
        <v>36</v>
      </c>
      <c r="C779" s="3" t="s">
        <v>56</v>
      </c>
      <c r="D779" s="2" t="s">
        <v>50</v>
      </c>
      <c r="E779" s="3" t="s">
        <v>44</v>
      </c>
      <c r="F779" s="3">
        <f t="shared" ca="1" si="22"/>
        <v>5</v>
      </c>
      <c r="G779" s="4">
        <f t="shared" ca="1" si="23"/>
        <v>123</v>
      </c>
      <c r="H779" s="4">
        <f ca="1">+Data_TABLE[[#This Row],[Qty]]*Data_TABLE[[#This Row],[Unit Price]]</f>
        <v>615</v>
      </c>
      <c r="I779" s="7">
        <v>42128</v>
      </c>
      <c r="J779" s="10">
        <f>EOMONTH(Data_TABLE[[#This Row],[Date Sold]],0)</f>
        <v>42155</v>
      </c>
    </row>
    <row r="780" spans="2:10" x14ac:dyDescent="0.25">
      <c r="B780" s="1" t="s">
        <v>38</v>
      </c>
      <c r="C780" s="3" t="s">
        <v>54</v>
      </c>
      <c r="D780" s="2" t="s">
        <v>48</v>
      </c>
      <c r="E780" s="3" t="s">
        <v>42</v>
      </c>
      <c r="F780" s="3">
        <f t="shared" ca="1" si="22"/>
        <v>2</v>
      </c>
      <c r="G780" s="4">
        <f t="shared" ca="1" si="23"/>
        <v>103</v>
      </c>
      <c r="H780" s="4">
        <f ca="1">+Data_TABLE[[#This Row],[Qty]]*Data_TABLE[[#This Row],[Unit Price]]</f>
        <v>206</v>
      </c>
      <c r="I780" s="7">
        <v>42128</v>
      </c>
      <c r="J780" s="10">
        <f>EOMONTH(Data_TABLE[[#This Row],[Date Sold]],0)</f>
        <v>42155</v>
      </c>
    </row>
    <row r="781" spans="2:10" x14ac:dyDescent="0.25">
      <c r="B781" s="1" t="s">
        <v>38</v>
      </c>
      <c r="C781" s="3" t="s">
        <v>55</v>
      </c>
      <c r="D781" s="2" t="s">
        <v>49</v>
      </c>
      <c r="E781" s="3" t="s">
        <v>43</v>
      </c>
      <c r="F781" s="3">
        <f t="shared" ca="1" si="22"/>
        <v>1</v>
      </c>
      <c r="G781" s="4">
        <f t="shared" ca="1" si="23"/>
        <v>170</v>
      </c>
      <c r="H781" s="4">
        <f ca="1">+Data_TABLE[[#This Row],[Qty]]*Data_TABLE[[#This Row],[Unit Price]]</f>
        <v>170</v>
      </c>
      <c r="I781" s="7">
        <v>42128</v>
      </c>
      <c r="J781" s="10">
        <f>EOMONTH(Data_TABLE[[#This Row],[Date Sold]],0)</f>
        <v>42155</v>
      </c>
    </row>
    <row r="782" spans="2:10" x14ac:dyDescent="0.25">
      <c r="B782" s="1" t="s">
        <v>41</v>
      </c>
      <c r="C782" s="3" t="s">
        <v>56</v>
      </c>
      <c r="D782" s="2" t="s">
        <v>52</v>
      </c>
      <c r="E782" s="3" t="s">
        <v>46</v>
      </c>
      <c r="F782" s="3">
        <f t="shared" ca="1" si="22"/>
        <v>5</v>
      </c>
      <c r="G782" s="4">
        <f t="shared" ca="1" si="23"/>
        <v>117</v>
      </c>
      <c r="H782" s="4">
        <f ca="1">+Data_TABLE[[#This Row],[Qty]]*Data_TABLE[[#This Row],[Unit Price]]</f>
        <v>585</v>
      </c>
      <c r="I782" s="7">
        <v>42128</v>
      </c>
      <c r="J782" s="10">
        <f>EOMONTH(Data_TABLE[[#This Row],[Date Sold]],0)</f>
        <v>42155</v>
      </c>
    </row>
    <row r="783" spans="2:10" x14ac:dyDescent="0.25">
      <c r="B783" s="1" t="s">
        <v>38</v>
      </c>
      <c r="C783" s="3" t="s">
        <v>56</v>
      </c>
      <c r="D783" s="2" t="s">
        <v>52</v>
      </c>
      <c r="E783" s="3" t="s">
        <v>46</v>
      </c>
      <c r="F783" s="3">
        <f t="shared" ca="1" si="22"/>
        <v>3</v>
      </c>
      <c r="G783" s="4">
        <f t="shared" ca="1" si="23"/>
        <v>136</v>
      </c>
      <c r="H783" s="4">
        <f ca="1">+Data_TABLE[[#This Row],[Qty]]*Data_TABLE[[#This Row],[Unit Price]]</f>
        <v>408</v>
      </c>
      <c r="I783" s="7">
        <v>42128</v>
      </c>
      <c r="J783" s="10">
        <f>EOMONTH(Data_TABLE[[#This Row],[Date Sold]],0)</f>
        <v>42155</v>
      </c>
    </row>
    <row r="784" spans="2:10" x14ac:dyDescent="0.25">
      <c r="B784" s="1" t="s">
        <v>40</v>
      </c>
      <c r="C784" s="3" t="s">
        <v>56</v>
      </c>
      <c r="D784" s="2" t="s">
        <v>50</v>
      </c>
      <c r="E784" s="3" t="s">
        <v>44</v>
      </c>
      <c r="F784" s="3">
        <f t="shared" ca="1" si="22"/>
        <v>2</v>
      </c>
      <c r="G784" s="4">
        <f t="shared" ca="1" si="23"/>
        <v>75</v>
      </c>
      <c r="H784" s="4">
        <f ca="1">+Data_TABLE[[#This Row],[Qty]]*Data_TABLE[[#This Row],[Unit Price]]</f>
        <v>150</v>
      </c>
      <c r="I784" s="7">
        <v>42128</v>
      </c>
      <c r="J784" s="10">
        <f>EOMONTH(Data_TABLE[[#This Row],[Date Sold]],0)</f>
        <v>42155</v>
      </c>
    </row>
    <row r="785" spans="2:10" x14ac:dyDescent="0.25">
      <c r="B785" s="1" t="s">
        <v>40</v>
      </c>
      <c r="C785" s="3" t="s">
        <v>56</v>
      </c>
      <c r="D785" s="2" t="s">
        <v>52</v>
      </c>
      <c r="E785" s="3" t="s">
        <v>46</v>
      </c>
      <c r="F785" s="3">
        <f t="shared" ca="1" si="22"/>
        <v>3</v>
      </c>
      <c r="G785" s="4">
        <f t="shared" ca="1" si="23"/>
        <v>78</v>
      </c>
      <c r="H785" s="4">
        <f ca="1">+Data_TABLE[[#This Row],[Qty]]*Data_TABLE[[#This Row],[Unit Price]]</f>
        <v>234</v>
      </c>
      <c r="I785" s="7">
        <v>42128</v>
      </c>
      <c r="J785" s="10">
        <f>EOMONTH(Data_TABLE[[#This Row],[Date Sold]],0)</f>
        <v>42155</v>
      </c>
    </row>
    <row r="786" spans="2:10" x14ac:dyDescent="0.25">
      <c r="B786" s="1" t="s">
        <v>37</v>
      </c>
      <c r="C786" s="3" t="s">
        <v>56</v>
      </c>
      <c r="D786" s="2" t="s">
        <v>52</v>
      </c>
      <c r="E786" s="3" t="s">
        <v>46</v>
      </c>
      <c r="F786" s="3">
        <f t="shared" ca="1" si="22"/>
        <v>5</v>
      </c>
      <c r="G786" s="4">
        <f t="shared" ca="1" si="23"/>
        <v>156</v>
      </c>
      <c r="H786" s="4">
        <f ca="1">+Data_TABLE[[#This Row],[Qty]]*Data_TABLE[[#This Row],[Unit Price]]</f>
        <v>780</v>
      </c>
      <c r="I786" s="7">
        <v>42128</v>
      </c>
      <c r="J786" s="10">
        <f>EOMONTH(Data_TABLE[[#This Row],[Date Sold]],0)</f>
        <v>42155</v>
      </c>
    </row>
    <row r="787" spans="2:10" x14ac:dyDescent="0.25">
      <c r="B787" s="1" t="s">
        <v>36</v>
      </c>
      <c r="C787" s="3" t="s">
        <v>55</v>
      </c>
      <c r="D787" s="2" t="s">
        <v>49</v>
      </c>
      <c r="E787" s="3" t="s">
        <v>43</v>
      </c>
      <c r="F787" s="3">
        <f t="shared" ca="1" si="22"/>
        <v>1</v>
      </c>
      <c r="G787" s="4">
        <f t="shared" ca="1" si="23"/>
        <v>186</v>
      </c>
      <c r="H787" s="4">
        <f ca="1">+Data_TABLE[[#This Row],[Qty]]*Data_TABLE[[#This Row],[Unit Price]]</f>
        <v>186</v>
      </c>
      <c r="I787" s="7">
        <v>42128</v>
      </c>
      <c r="J787" s="10">
        <f>EOMONTH(Data_TABLE[[#This Row],[Date Sold]],0)</f>
        <v>42155</v>
      </c>
    </row>
    <row r="788" spans="2:10" x14ac:dyDescent="0.25">
      <c r="B788" s="1" t="s">
        <v>41</v>
      </c>
      <c r="C788" s="3" t="s">
        <v>56</v>
      </c>
      <c r="D788" s="2" t="s">
        <v>50</v>
      </c>
      <c r="E788" s="3" t="s">
        <v>44</v>
      </c>
      <c r="F788" s="3">
        <f t="shared" ca="1" si="22"/>
        <v>3</v>
      </c>
      <c r="G788" s="4">
        <f t="shared" ca="1" si="23"/>
        <v>124</v>
      </c>
      <c r="H788" s="4">
        <f ca="1">+Data_TABLE[[#This Row],[Qty]]*Data_TABLE[[#This Row],[Unit Price]]</f>
        <v>372</v>
      </c>
      <c r="I788" s="7">
        <v>42128</v>
      </c>
      <c r="J788" s="10">
        <f>EOMONTH(Data_TABLE[[#This Row],[Date Sold]],0)</f>
        <v>42155</v>
      </c>
    </row>
    <row r="789" spans="2:10" x14ac:dyDescent="0.25">
      <c r="B789" s="1" t="s">
        <v>41</v>
      </c>
      <c r="C789" s="3" t="s">
        <v>56</v>
      </c>
      <c r="D789" s="2" t="s">
        <v>52</v>
      </c>
      <c r="E789" s="3" t="s">
        <v>46</v>
      </c>
      <c r="F789" s="3">
        <f t="shared" ca="1" si="22"/>
        <v>4</v>
      </c>
      <c r="G789" s="4">
        <f t="shared" ca="1" si="23"/>
        <v>170</v>
      </c>
      <c r="H789" s="4">
        <f ca="1">+Data_TABLE[[#This Row],[Qty]]*Data_TABLE[[#This Row],[Unit Price]]</f>
        <v>680</v>
      </c>
      <c r="I789" s="7">
        <v>42128</v>
      </c>
      <c r="J789" s="10">
        <f>EOMONTH(Data_TABLE[[#This Row],[Date Sold]],0)</f>
        <v>42155</v>
      </c>
    </row>
    <row r="790" spans="2:10" x14ac:dyDescent="0.25">
      <c r="B790" s="1" t="s">
        <v>37</v>
      </c>
      <c r="C790" s="3" t="s">
        <v>55</v>
      </c>
      <c r="D790" s="2" t="s">
        <v>51</v>
      </c>
      <c r="E790" s="3" t="s">
        <v>45</v>
      </c>
      <c r="F790" s="3">
        <f t="shared" ca="1" si="22"/>
        <v>1</v>
      </c>
      <c r="G790" s="4">
        <f t="shared" ca="1" si="23"/>
        <v>101</v>
      </c>
      <c r="H790" s="4">
        <f ca="1">+Data_TABLE[[#This Row],[Qty]]*Data_TABLE[[#This Row],[Unit Price]]</f>
        <v>101</v>
      </c>
      <c r="I790" s="7">
        <v>42128</v>
      </c>
      <c r="J790" s="10">
        <f>EOMONTH(Data_TABLE[[#This Row],[Date Sold]],0)</f>
        <v>42155</v>
      </c>
    </row>
    <row r="791" spans="2:10" x14ac:dyDescent="0.25">
      <c r="B791" s="1" t="s">
        <v>39</v>
      </c>
      <c r="C791" s="3" t="s">
        <v>55</v>
      </c>
      <c r="D791" s="2" t="s">
        <v>51</v>
      </c>
      <c r="E791" s="3" t="s">
        <v>45</v>
      </c>
      <c r="F791" s="3">
        <f t="shared" ca="1" si="22"/>
        <v>3</v>
      </c>
      <c r="G791" s="4">
        <f t="shared" ca="1" si="23"/>
        <v>113</v>
      </c>
      <c r="H791" s="4">
        <f ca="1">+Data_TABLE[[#This Row],[Qty]]*Data_TABLE[[#This Row],[Unit Price]]</f>
        <v>339</v>
      </c>
      <c r="I791" s="7">
        <v>42128</v>
      </c>
      <c r="J791" s="10">
        <f>EOMONTH(Data_TABLE[[#This Row],[Date Sold]],0)</f>
        <v>42155</v>
      </c>
    </row>
    <row r="792" spans="2:10" x14ac:dyDescent="0.25">
      <c r="B792" s="1" t="s">
        <v>39</v>
      </c>
      <c r="C792" s="3" t="s">
        <v>56</v>
      </c>
      <c r="D792" s="2" t="s">
        <v>52</v>
      </c>
      <c r="E792" s="3" t="s">
        <v>46</v>
      </c>
      <c r="F792" s="3">
        <f t="shared" ca="1" si="22"/>
        <v>1</v>
      </c>
      <c r="G792" s="4">
        <f t="shared" ca="1" si="23"/>
        <v>183</v>
      </c>
      <c r="H792" s="4">
        <f ca="1">+Data_TABLE[[#This Row],[Qty]]*Data_TABLE[[#This Row],[Unit Price]]</f>
        <v>183</v>
      </c>
      <c r="I792" s="7">
        <v>42128</v>
      </c>
      <c r="J792" s="10">
        <f>EOMONTH(Data_TABLE[[#This Row],[Date Sold]],0)</f>
        <v>42155</v>
      </c>
    </row>
    <row r="793" spans="2:10" x14ac:dyDescent="0.25">
      <c r="B793" s="1" t="s">
        <v>41</v>
      </c>
      <c r="C793" s="3" t="s">
        <v>55</v>
      </c>
      <c r="D793" s="2" t="s">
        <v>49</v>
      </c>
      <c r="E793" s="3" t="s">
        <v>43</v>
      </c>
      <c r="F793" s="3">
        <f t="shared" ca="1" si="22"/>
        <v>5</v>
      </c>
      <c r="G793" s="4">
        <f t="shared" ca="1" si="23"/>
        <v>168</v>
      </c>
      <c r="H793" s="4">
        <f ca="1">+Data_TABLE[[#This Row],[Qty]]*Data_TABLE[[#This Row],[Unit Price]]</f>
        <v>840</v>
      </c>
      <c r="I793" s="7">
        <v>42128</v>
      </c>
      <c r="J793" s="10">
        <f>EOMONTH(Data_TABLE[[#This Row],[Date Sold]],0)</f>
        <v>42155</v>
      </c>
    </row>
    <row r="794" spans="2:10" x14ac:dyDescent="0.25">
      <c r="B794" s="1" t="s">
        <v>36</v>
      </c>
      <c r="C794" s="3" t="s">
        <v>55</v>
      </c>
      <c r="D794" s="2" t="s">
        <v>49</v>
      </c>
      <c r="E794" s="3" t="s">
        <v>43</v>
      </c>
      <c r="F794" s="3">
        <f t="shared" ca="1" si="22"/>
        <v>1</v>
      </c>
      <c r="G794" s="4">
        <f t="shared" ca="1" si="23"/>
        <v>145</v>
      </c>
      <c r="H794" s="4">
        <f ca="1">+Data_TABLE[[#This Row],[Qty]]*Data_TABLE[[#This Row],[Unit Price]]</f>
        <v>145</v>
      </c>
      <c r="I794" s="7">
        <v>42128</v>
      </c>
      <c r="J794" s="10">
        <f>EOMONTH(Data_TABLE[[#This Row],[Date Sold]],0)</f>
        <v>42155</v>
      </c>
    </row>
    <row r="795" spans="2:10" x14ac:dyDescent="0.25">
      <c r="B795" s="1" t="s">
        <v>39</v>
      </c>
      <c r="C795" s="3" t="s">
        <v>55</v>
      </c>
      <c r="D795" s="2" t="s">
        <v>51</v>
      </c>
      <c r="E795" s="3" t="s">
        <v>45</v>
      </c>
      <c r="F795" s="3">
        <f t="shared" ca="1" si="22"/>
        <v>2</v>
      </c>
      <c r="G795" s="4">
        <f t="shared" ca="1" si="23"/>
        <v>98</v>
      </c>
      <c r="H795" s="4">
        <f ca="1">+Data_TABLE[[#This Row],[Qty]]*Data_TABLE[[#This Row],[Unit Price]]</f>
        <v>196</v>
      </c>
      <c r="I795" s="7">
        <v>42128</v>
      </c>
      <c r="J795" s="10">
        <f>EOMONTH(Data_TABLE[[#This Row],[Date Sold]],0)</f>
        <v>42155</v>
      </c>
    </row>
    <row r="796" spans="2:10" x14ac:dyDescent="0.25">
      <c r="B796" s="1" t="s">
        <v>36</v>
      </c>
      <c r="C796" s="3" t="s">
        <v>55</v>
      </c>
      <c r="D796" s="2" t="s">
        <v>49</v>
      </c>
      <c r="E796" s="3" t="s">
        <v>43</v>
      </c>
      <c r="F796" s="3">
        <f t="shared" ca="1" si="22"/>
        <v>2</v>
      </c>
      <c r="G796" s="4">
        <f t="shared" ca="1" si="23"/>
        <v>200</v>
      </c>
      <c r="H796" s="4">
        <f ca="1">+Data_TABLE[[#This Row],[Qty]]*Data_TABLE[[#This Row],[Unit Price]]</f>
        <v>400</v>
      </c>
      <c r="I796" s="7">
        <v>42128</v>
      </c>
      <c r="J796" s="10">
        <f>EOMONTH(Data_TABLE[[#This Row],[Date Sold]],0)</f>
        <v>42155</v>
      </c>
    </row>
    <row r="797" spans="2:10" x14ac:dyDescent="0.25">
      <c r="B797" s="1" t="s">
        <v>39</v>
      </c>
      <c r="C797" s="3" t="s">
        <v>56</v>
      </c>
      <c r="D797" s="2" t="s">
        <v>50</v>
      </c>
      <c r="E797" s="3" t="s">
        <v>44</v>
      </c>
      <c r="F797" s="3">
        <f t="shared" ca="1" si="22"/>
        <v>4</v>
      </c>
      <c r="G797" s="4">
        <f t="shared" ca="1" si="23"/>
        <v>129</v>
      </c>
      <c r="H797" s="4">
        <f ca="1">+Data_TABLE[[#This Row],[Qty]]*Data_TABLE[[#This Row],[Unit Price]]</f>
        <v>516</v>
      </c>
      <c r="I797" s="7">
        <v>42128</v>
      </c>
      <c r="J797" s="10">
        <f>EOMONTH(Data_TABLE[[#This Row],[Date Sold]],0)</f>
        <v>42155</v>
      </c>
    </row>
    <row r="798" spans="2:10" x14ac:dyDescent="0.25">
      <c r="B798" s="1" t="s">
        <v>36</v>
      </c>
      <c r="C798" s="3" t="s">
        <v>55</v>
      </c>
      <c r="D798" s="2" t="s">
        <v>51</v>
      </c>
      <c r="E798" s="3" t="s">
        <v>45</v>
      </c>
      <c r="F798" s="3">
        <f t="shared" ca="1" si="22"/>
        <v>1</v>
      </c>
      <c r="G798" s="4">
        <f t="shared" ca="1" si="23"/>
        <v>141</v>
      </c>
      <c r="H798" s="4">
        <f ca="1">+Data_TABLE[[#This Row],[Qty]]*Data_TABLE[[#This Row],[Unit Price]]</f>
        <v>141</v>
      </c>
      <c r="I798" s="7">
        <v>42128</v>
      </c>
      <c r="J798" s="10">
        <f>EOMONTH(Data_TABLE[[#This Row],[Date Sold]],0)</f>
        <v>42155</v>
      </c>
    </row>
    <row r="799" spans="2:10" x14ac:dyDescent="0.25">
      <c r="B799" s="1" t="s">
        <v>40</v>
      </c>
      <c r="C799" s="3" t="s">
        <v>56</v>
      </c>
      <c r="D799" s="2" t="s">
        <v>52</v>
      </c>
      <c r="E799" s="3" t="s">
        <v>46</v>
      </c>
      <c r="F799" s="3">
        <f t="shared" ca="1" si="22"/>
        <v>2</v>
      </c>
      <c r="G799" s="4">
        <f t="shared" ca="1" si="23"/>
        <v>189</v>
      </c>
      <c r="H799" s="4">
        <f ca="1">+Data_TABLE[[#This Row],[Qty]]*Data_TABLE[[#This Row],[Unit Price]]</f>
        <v>378</v>
      </c>
      <c r="I799" s="7">
        <v>42128</v>
      </c>
      <c r="J799" s="10">
        <f>EOMONTH(Data_TABLE[[#This Row],[Date Sold]],0)</f>
        <v>42155</v>
      </c>
    </row>
    <row r="800" spans="2:10" x14ac:dyDescent="0.25">
      <c r="B800" s="1" t="s">
        <v>39</v>
      </c>
      <c r="C800" s="3" t="s">
        <v>56</v>
      </c>
      <c r="D800" s="2" t="s">
        <v>50</v>
      </c>
      <c r="E800" s="3" t="s">
        <v>44</v>
      </c>
      <c r="F800" s="3">
        <f t="shared" ca="1" si="22"/>
        <v>3</v>
      </c>
      <c r="G800" s="4">
        <f t="shared" ca="1" si="23"/>
        <v>183</v>
      </c>
      <c r="H800" s="4">
        <f ca="1">+Data_TABLE[[#This Row],[Qty]]*Data_TABLE[[#This Row],[Unit Price]]</f>
        <v>549</v>
      </c>
      <c r="I800" s="7">
        <v>42128</v>
      </c>
      <c r="J800" s="10">
        <f>EOMONTH(Data_TABLE[[#This Row],[Date Sold]],0)</f>
        <v>42155</v>
      </c>
    </row>
    <row r="801" spans="2:10" x14ac:dyDescent="0.25">
      <c r="B801" s="1" t="s">
        <v>37</v>
      </c>
      <c r="C801" s="3" t="s">
        <v>56</v>
      </c>
      <c r="D801" s="2" t="s">
        <v>52</v>
      </c>
      <c r="E801" s="3" t="s">
        <v>46</v>
      </c>
      <c r="F801" s="3">
        <f t="shared" ca="1" si="22"/>
        <v>5</v>
      </c>
      <c r="G801" s="4">
        <f t="shared" ca="1" si="23"/>
        <v>136</v>
      </c>
      <c r="H801" s="4">
        <f ca="1">+Data_TABLE[[#This Row],[Qty]]*Data_TABLE[[#This Row],[Unit Price]]</f>
        <v>680</v>
      </c>
      <c r="I801" s="7">
        <v>42128</v>
      </c>
      <c r="J801" s="10">
        <f>EOMONTH(Data_TABLE[[#This Row],[Date Sold]],0)</f>
        <v>42155</v>
      </c>
    </row>
    <row r="802" spans="2:10" x14ac:dyDescent="0.25">
      <c r="B802" s="1" t="s">
        <v>38</v>
      </c>
      <c r="C802" s="3" t="s">
        <v>56</v>
      </c>
      <c r="D802" s="2" t="s">
        <v>52</v>
      </c>
      <c r="E802" s="3" t="s">
        <v>46</v>
      </c>
      <c r="F802" s="3">
        <f t="shared" ca="1" si="22"/>
        <v>2</v>
      </c>
      <c r="G802" s="4">
        <f t="shared" ca="1" si="23"/>
        <v>154</v>
      </c>
      <c r="H802" s="4">
        <f ca="1">+Data_TABLE[[#This Row],[Qty]]*Data_TABLE[[#This Row],[Unit Price]]</f>
        <v>308</v>
      </c>
      <c r="I802" s="7">
        <v>42128</v>
      </c>
      <c r="J802" s="10">
        <f>EOMONTH(Data_TABLE[[#This Row],[Date Sold]],0)</f>
        <v>42155</v>
      </c>
    </row>
    <row r="803" spans="2:10" x14ac:dyDescent="0.25">
      <c r="B803" s="1" t="s">
        <v>36</v>
      </c>
      <c r="C803" s="3" t="s">
        <v>54</v>
      </c>
      <c r="D803" s="2" t="s">
        <v>48</v>
      </c>
      <c r="E803" s="3" t="s">
        <v>42</v>
      </c>
      <c r="F803" s="3">
        <f t="shared" ca="1" si="22"/>
        <v>4</v>
      </c>
      <c r="G803" s="4">
        <f t="shared" ca="1" si="23"/>
        <v>67</v>
      </c>
      <c r="H803" s="4">
        <f ca="1">+Data_TABLE[[#This Row],[Qty]]*Data_TABLE[[#This Row],[Unit Price]]</f>
        <v>268</v>
      </c>
      <c r="I803" s="7">
        <v>42129</v>
      </c>
      <c r="J803" s="10">
        <f>EOMONTH(Data_TABLE[[#This Row],[Date Sold]],0)</f>
        <v>42155</v>
      </c>
    </row>
    <row r="804" spans="2:10" x14ac:dyDescent="0.25">
      <c r="B804" s="1" t="s">
        <v>36</v>
      </c>
      <c r="C804" s="3" t="s">
        <v>56</v>
      </c>
      <c r="D804" s="2" t="s">
        <v>50</v>
      </c>
      <c r="E804" s="3" t="s">
        <v>44</v>
      </c>
      <c r="F804" s="3">
        <f t="shared" ca="1" si="22"/>
        <v>4</v>
      </c>
      <c r="G804" s="4">
        <f t="shared" ca="1" si="23"/>
        <v>75</v>
      </c>
      <c r="H804" s="4">
        <f ca="1">+Data_TABLE[[#This Row],[Qty]]*Data_TABLE[[#This Row],[Unit Price]]</f>
        <v>300</v>
      </c>
      <c r="I804" s="7">
        <v>42129</v>
      </c>
      <c r="J804" s="10">
        <f>EOMONTH(Data_TABLE[[#This Row],[Date Sold]],0)</f>
        <v>42155</v>
      </c>
    </row>
    <row r="805" spans="2:10" x14ac:dyDescent="0.25">
      <c r="B805" s="1" t="s">
        <v>36</v>
      </c>
      <c r="C805" s="3" t="s">
        <v>56</v>
      </c>
      <c r="D805" s="2" t="s">
        <v>50</v>
      </c>
      <c r="E805" s="3" t="s">
        <v>44</v>
      </c>
      <c r="F805" s="3">
        <f t="shared" ca="1" si="22"/>
        <v>4</v>
      </c>
      <c r="G805" s="4">
        <f t="shared" ca="1" si="23"/>
        <v>123</v>
      </c>
      <c r="H805" s="4">
        <f ca="1">+Data_TABLE[[#This Row],[Qty]]*Data_TABLE[[#This Row],[Unit Price]]</f>
        <v>492</v>
      </c>
      <c r="I805" s="7">
        <v>42129</v>
      </c>
      <c r="J805" s="10">
        <f>EOMONTH(Data_TABLE[[#This Row],[Date Sold]],0)</f>
        <v>42155</v>
      </c>
    </row>
    <row r="806" spans="2:10" x14ac:dyDescent="0.25">
      <c r="B806" s="1" t="s">
        <v>39</v>
      </c>
      <c r="C806" s="3" t="s">
        <v>55</v>
      </c>
      <c r="D806" s="2" t="s">
        <v>49</v>
      </c>
      <c r="E806" s="3" t="s">
        <v>43</v>
      </c>
      <c r="F806" s="3">
        <f t="shared" ca="1" si="22"/>
        <v>5</v>
      </c>
      <c r="G806" s="4">
        <f t="shared" ca="1" si="23"/>
        <v>71</v>
      </c>
      <c r="H806" s="4">
        <f ca="1">+Data_TABLE[[#This Row],[Qty]]*Data_TABLE[[#This Row],[Unit Price]]</f>
        <v>355</v>
      </c>
      <c r="I806" s="7">
        <v>42129</v>
      </c>
      <c r="J806" s="10">
        <f>EOMONTH(Data_TABLE[[#This Row],[Date Sold]],0)</f>
        <v>42155</v>
      </c>
    </row>
    <row r="807" spans="2:10" x14ac:dyDescent="0.25">
      <c r="B807" s="1" t="s">
        <v>37</v>
      </c>
      <c r="C807" s="3" t="s">
        <v>55</v>
      </c>
      <c r="D807" s="2" t="s">
        <v>51</v>
      </c>
      <c r="E807" s="3" t="s">
        <v>45</v>
      </c>
      <c r="F807" s="3">
        <f t="shared" ca="1" si="22"/>
        <v>1</v>
      </c>
      <c r="G807" s="4">
        <f t="shared" ca="1" si="23"/>
        <v>133</v>
      </c>
      <c r="H807" s="4">
        <f ca="1">+Data_TABLE[[#This Row],[Qty]]*Data_TABLE[[#This Row],[Unit Price]]</f>
        <v>133</v>
      </c>
      <c r="I807" s="7">
        <v>42129</v>
      </c>
      <c r="J807" s="10">
        <f>EOMONTH(Data_TABLE[[#This Row],[Date Sold]],0)</f>
        <v>42155</v>
      </c>
    </row>
    <row r="808" spans="2:10" x14ac:dyDescent="0.25">
      <c r="B808" s="1" t="s">
        <v>39</v>
      </c>
      <c r="C808" s="3" t="s">
        <v>55</v>
      </c>
      <c r="D808" s="2" t="s">
        <v>49</v>
      </c>
      <c r="E808" s="3" t="s">
        <v>43</v>
      </c>
      <c r="F808" s="3">
        <f t="shared" ca="1" si="22"/>
        <v>4</v>
      </c>
      <c r="G808" s="4">
        <f t="shared" ca="1" si="23"/>
        <v>99</v>
      </c>
      <c r="H808" s="4">
        <f ca="1">+Data_TABLE[[#This Row],[Qty]]*Data_TABLE[[#This Row],[Unit Price]]</f>
        <v>396</v>
      </c>
      <c r="I808" s="7">
        <v>42129</v>
      </c>
      <c r="J808" s="10">
        <f>EOMONTH(Data_TABLE[[#This Row],[Date Sold]],0)</f>
        <v>42155</v>
      </c>
    </row>
    <row r="809" spans="2:10" x14ac:dyDescent="0.25">
      <c r="B809" s="1" t="s">
        <v>37</v>
      </c>
      <c r="C809" s="3" t="s">
        <v>56</v>
      </c>
      <c r="D809" s="2" t="s">
        <v>50</v>
      </c>
      <c r="E809" s="3" t="s">
        <v>44</v>
      </c>
      <c r="F809" s="3">
        <f t="shared" ca="1" si="22"/>
        <v>1</v>
      </c>
      <c r="G809" s="4">
        <f t="shared" ca="1" si="23"/>
        <v>125</v>
      </c>
      <c r="H809" s="4">
        <f ca="1">+Data_TABLE[[#This Row],[Qty]]*Data_TABLE[[#This Row],[Unit Price]]</f>
        <v>125</v>
      </c>
      <c r="I809" s="7">
        <v>42129</v>
      </c>
      <c r="J809" s="10">
        <f>EOMONTH(Data_TABLE[[#This Row],[Date Sold]],0)</f>
        <v>42155</v>
      </c>
    </row>
    <row r="810" spans="2:10" x14ac:dyDescent="0.25">
      <c r="B810" s="1" t="s">
        <v>38</v>
      </c>
      <c r="C810" s="3" t="s">
        <v>54</v>
      </c>
      <c r="D810" s="2" t="s">
        <v>48</v>
      </c>
      <c r="E810" s="3" t="s">
        <v>42</v>
      </c>
      <c r="F810" s="3">
        <f t="shared" ca="1" si="22"/>
        <v>3</v>
      </c>
      <c r="G810" s="4">
        <f t="shared" ca="1" si="23"/>
        <v>110</v>
      </c>
      <c r="H810" s="4">
        <f ca="1">+Data_TABLE[[#This Row],[Qty]]*Data_TABLE[[#This Row],[Unit Price]]</f>
        <v>330</v>
      </c>
      <c r="I810" s="7">
        <v>42129</v>
      </c>
      <c r="J810" s="10">
        <f>EOMONTH(Data_TABLE[[#This Row],[Date Sold]],0)</f>
        <v>42155</v>
      </c>
    </row>
    <row r="811" spans="2:10" x14ac:dyDescent="0.25">
      <c r="B811" s="1" t="s">
        <v>38</v>
      </c>
      <c r="C811" s="3" t="s">
        <v>55</v>
      </c>
      <c r="D811" s="2" t="s">
        <v>49</v>
      </c>
      <c r="E811" s="3" t="s">
        <v>43</v>
      </c>
      <c r="F811" s="3">
        <f t="shared" ca="1" si="22"/>
        <v>4</v>
      </c>
      <c r="G811" s="4">
        <f t="shared" ca="1" si="23"/>
        <v>117</v>
      </c>
      <c r="H811" s="4">
        <f ca="1">+Data_TABLE[[#This Row],[Qty]]*Data_TABLE[[#This Row],[Unit Price]]</f>
        <v>468</v>
      </c>
      <c r="I811" s="7">
        <v>42129</v>
      </c>
      <c r="J811" s="10">
        <f>EOMONTH(Data_TABLE[[#This Row],[Date Sold]],0)</f>
        <v>42155</v>
      </c>
    </row>
    <row r="812" spans="2:10" x14ac:dyDescent="0.25">
      <c r="B812" s="1" t="s">
        <v>38</v>
      </c>
      <c r="C812" s="3" t="s">
        <v>54</v>
      </c>
      <c r="D812" s="2" t="s">
        <v>48</v>
      </c>
      <c r="E812" s="3" t="s">
        <v>42</v>
      </c>
      <c r="F812" s="3">
        <f t="shared" ca="1" si="22"/>
        <v>3</v>
      </c>
      <c r="G812" s="4">
        <f t="shared" ca="1" si="23"/>
        <v>154</v>
      </c>
      <c r="H812" s="4">
        <f ca="1">+Data_TABLE[[#This Row],[Qty]]*Data_TABLE[[#This Row],[Unit Price]]</f>
        <v>462</v>
      </c>
      <c r="I812" s="7">
        <v>42129</v>
      </c>
      <c r="J812" s="10">
        <f>EOMONTH(Data_TABLE[[#This Row],[Date Sold]],0)</f>
        <v>42155</v>
      </c>
    </row>
    <row r="813" spans="2:10" x14ac:dyDescent="0.25">
      <c r="B813" s="1" t="s">
        <v>39</v>
      </c>
      <c r="C813" s="3" t="s">
        <v>54</v>
      </c>
      <c r="D813" s="2" t="s">
        <v>48</v>
      </c>
      <c r="E813" s="3" t="s">
        <v>42</v>
      </c>
      <c r="F813" s="3">
        <f t="shared" ca="1" si="22"/>
        <v>4</v>
      </c>
      <c r="G813" s="4">
        <f t="shared" ca="1" si="23"/>
        <v>149</v>
      </c>
      <c r="H813" s="4">
        <f ca="1">+Data_TABLE[[#This Row],[Qty]]*Data_TABLE[[#This Row],[Unit Price]]</f>
        <v>596</v>
      </c>
      <c r="I813" s="7">
        <v>42129</v>
      </c>
      <c r="J813" s="10">
        <f>EOMONTH(Data_TABLE[[#This Row],[Date Sold]],0)</f>
        <v>42155</v>
      </c>
    </row>
    <row r="814" spans="2:10" x14ac:dyDescent="0.25">
      <c r="B814" s="1" t="s">
        <v>38</v>
      </c>
      <c r="C814" s="3" t="s">
        <v>55</v>
      </c>
      <c r="D814" s="2" t="s">
        <v>49</v>
      </c>
      <c r="E814" s="3" t="s">
        <v>43</v>
      </c>
      <c r="F814" s="3">
        <f t="shared" ca="1" si="22"/>
        <v>1</v>
      </c>
      <c r="G814" s="4">
        <f t="shared" ca="1" si="23"/>
        <v>67</v>
      </c>
      <c r="H814" s="4">
        <f ca="1">+Data_TABLE[[#This Row],[Qty]]*Data_TABLE[[#This Row],[Unit Price]]</f>
        <v>67</v>
      </c>
      <c r="I814" s="7">
        <v>42129</v>
      </c>
      <c r="J814" s="10">
        <f>EOMONTH(Data_TABLE[[#This Row],[Date Sold]],0)</f>
        <v>42155</v>
      </c>
    </row>
    <row r="815" spans="2:10" x14ac:dyDescent="0.25">
      <c r="B815" s="1" t="s">
        <v>36</v>
      </c>
      <c r="C815" s="3" t="s">
        <v>55</v>
      </c>
      <c r="D815" s="2" t="s">
        <v>49</v>
      </c>
      <c r="E815" s="3" t="s">
        <v>43</v>
      </c>
      <c r="F815" s="3">
        <f t="shared" ca="1" si="22"/>
        <v>5</v>
      </c>
      <c r="G815" s="4">
        <f t="shared" ca="1" si="23"/>
        <v>171</v>
      </c>
      <c r="H815" s="4">
        <f ca="1">+Data_TABLE[[#This Row],[Qty]]*Data_TABLE[[#This Row],[Unit Price]]</f>
        <v>855</v>
      </c>
      <c r="I815" s="7">
        <v>42129</v>
      </c>
      <c r="J815" s="10">
        <f>EOMONTH(Data_TABLE[[#This Row],[Date Sold]],0)</f>
        <v>42155</v>
      </c>
    </row>
    <row r="816" spans="2:10" x14ac:dyDescent="0.25">
      <c r="B816" s="1" t="s">
        <v>38</v>
      </c>
      <c r="C816" s="3" t="s">
        <v>55</v>
      </c>
      <c r="D816" s="2" t="s">
        <v>51</v>
      </c>
      <c r="E816" s="3" t="s">
        <v>45</v>
      </c>
      <c r="F816" s="3">
        <f t="shared" ca="1" si="22"/>
        <v>1</v>
      </c>
      <c r="G816" s="4">
        <f t="shared" ca="1" si="23"/>
        <v>140</v>
      </c>
      <c r="H816" s="4">
        <f ca="1">+Data_TABLE[[#This Row],[Qty]]*Data_TABLE[[#This Row],[Unit Price]]</f>
        <v>140</v>
      </c>
      <c r="I816" s="7">
        <v>42129</v>
      </c>
      <c r="J816" s="10">
        <f>EOMONTH(Data_TABLE[[#This Row],[Date Sold]],0)</f>
        <v>42155</v>
      </c>
    </row>
    <row r="817" spans="2:10" x14ac:dyDescent="0.25">
      <c r="B817" s="1" t="s">
        <v>41</v>
      </c>
      <c r="C817" s="3" t="s">
        <v>56</v>
      </c>
      <c r="D817" s="2" t="s">
        <v>52</v>
      </c>
      <c r="E817" s="3" t="s">
        <v>46</v>
      </c>
      <c r="F817" s="3">
        <f t="shared" ref="F817:F880" ca="1" si="24">RANDBETWEEN(1,5)</f>
        <v>5</v>
      </c>
      <c r="G817" s="4">
        <f t="shared" ref="G817:G880" ca="1" si="25">RANDBETWEEN(60,200)</f>
        <v>103</v>
      </c>
      <c r="H817" s="4">
        <f ca="1">+Data_TABLE[[#This Row],[Qty]]*Data_TABLE[[#This Row],[Unit Price]]</f>
        <v>515</v>
      </c>
      <c r="I817" s="7">
        <v>42129</v>
      </c>
      <c r="J817" s="10">
        <f>EOMONTH(Data_TABLE[[#This Row],[Date Sold]],0)</f>
        <v>42155</v>
      </c>
    </row>
    <row r="818" spans="2:10" x14ac:dyDescent="0.25">
      <c r="B818" s="1" t="s">
        <v>38</v>
      </c>
      <c r="C818" s="3" t="s">
        <v>56</v>
      </c>
      <c r="D818" s="2" t="s">
        <v>52</v>
      </c>
      <c r="E818" s="3" t="s">
        <v>46</v>
      </c>
      <c r="F818" s="3">
        <f t="shared" ca="1" si="24"/>
        <v>4</v>
      </c>
      <c r="G818" s="4">
        <f t="shared" ca="1" si="25"/>
        <v>105</v>
      </c>
      <c r="H818" s="4">
        <f ca="1">+Data_TABLE[[#This Row],[Qty]]*Data_TABLE[[#This Row],[Unit Price]]</f>
        <v>420</v>
      </c>
      <c r="I818" s="7">
        <v>42129</v>
      </c>
      <c r="J818" s="10">
        <f>EOMONTH(Data_TABLE[[#This Row],[Date Sold]],0)</f>
        <v>42155</v>
      </c>
    </row>
    <row r="819" spans="2:10" x14ac:dyDescent="0.25">
      <c r="B819" s="1" t="s">
        <v>38</v>
      </c>
      <c r="C819" s="3" t="s">
        <v>56</v>
      </c>
      <c r="D819" s="2" t="s">
        <v>50</v>
      </c>
      <c r="E819" s="3" t="s">
        <v>44</v>
      </c>
      <c r="F819" s="3">
        <f t="shared" ca="1" si="24"/>
        <v>3</v>
      </c>
      <c r="G819" s="4">
        <f t="shared" ca="1" si="25"/>
        <v>134</v>
      </c>
      <c r="H819" s="4">
        <f ca="1">+Data_TABLE[[#This Row],[Qty]]*Data_TABLE[[#This Row],[Unit Price]]</f>
        <v>402</v>
      </c>
      <c r="I819" s="7">
        <v>42129</v>
      </c>
      <c r="J819" s="10">
        <f>EOMONTH(Data_TABLE[[#This Row],[Date Sold]],0)</f>
        <v>42155</v>
      </c>
    </row>
    <row r="820" spans="2:10" x14ac:dyDescent="0.25">
      <c r="B820" s="1" t="s">
        <v>41</v>
      </c>
      <c r="C820" s="3" t="s">
        <v>55</v>
      </c>
      <c r="D820" s="2" t="s">
        <v>51</v>
      </c>
      <c r="E820" s="3" t="s">
        <v>45</v>
      </c>
      <c r="F820" s="3">
        <f t="shared" ca="1" si="24"/>
        <v>2</v>
      </c>
      <c r="G820" s="4">
        <f t="shared" ca="1" si="25"/>
        <v>83</v>
      </c>
      <c r="H820" s="4">
        <f ca="1">+Data_TABLE[[#This Row],[Qty]]*Data_TABLE[[#This Row],[Unit Price]]</f>
        <v>166</v>
      </c>
      <c r="I820" s="7">
        <v>42129</v>
      </c>
      <c r="J820" s="10">
        <f>EOMONTH(Data_TABLE[[#This Row],[Date Sold]],0)</f>
        <v>42155</v>
      </c>
    </row>
    <row r="821" spans="2:10" x14ac:dyDescent="0.25">
      <c r="B821" s="1" t="s">
        <v>36</v>
      </c>
      <c r="C821" s="3" t="s">
        <v>55</v>
      </c>
      <c r="D821" s="2" t="s">
        <v>49</v>
      </c>
      <c r="E821" s="3" t="s">
        <v>43</v>
      </c>
      <c r="F821" s="3">
        <f t="shared" ca="1" si="24"/>
        <v>2</v>
      </c>
      <c r="G821" s="4">
        <f t="shared" ca="1" si="25"/>
        <v>178</v>
      </c>
      <c r="H821" s="4">
        <f ca="1">+Data_TABLE[[#This Row],[Qty]]*Data_TABLE[[#This Row],[Unit Price]]</f>
        <v>356</v>
      </c>
      <c r="I821" s="7">
        <v>42129</v>
      </c>
      <c r="J821" s="10">
        <f>EOMONTH(Data_TABLE[[#This Row],[Date Sold]],0)</f>
        <v>42155</v>
      </c>
    </row>
    <row r="822" spans="2:10" x14ac:dyDescent="0.25">
      <c r="B822" s="1" t="s">
        <v>36</v>
      </c>
      <c r="C822" s="3" t="s">
        <v>54</v>
      </c>
      <c r="D822" s="2" t="s">
        <v>48</v>
      </c>
      <c r="E822" s="3" t="s">
        <v>42</v>
      </c>
      <c r="F822" s="3">
        <f t="shared" ca="1" si="24"/>
        <v>1</v>
      </c>
      <c r="G822" s="4">
        <f t="shared" ca="1" si="25"/>
        <v>121</v>
      </c>
      <c r="H822" s="4">
        <f ca="1">+Data_TABLE[[#This Row],[Qty]]*Data_TABLE[[#This Row],[Unit Price]]</f>
        <v>121</v>
      </c>
      <c r="I822" s="7">
        <v>42129</v>
      </c>
      <c r="J822" s="10">
        <f>EOMONTH(Data_TABLE[[#This Row],[Date Sold]],0)</f>
        <v>42155</v>
      </c>
    </row>
    <row r="823" spans="2:10" x14ac:dyDescent="0.25">
      <c r="B823" s="1" t="s">
        <v>36</v>
      </c>
      <c r="C823" s="3" t="s">
        <v>55</v>
      </c>
      <c r="D823" s="2" t="s">
        <v>49</v>
      </c>
      <c r="E823" s="3" t="s">
        <v>43</v>
      </c>
      <c r="F823" s="3">
        <f t="shared" ca="1" si="24"/>
        <v>4</v>
      </c>
      <c r="G823" s="4">
        <f t="shared" ca="1" si="25"/>
        <v>155</v>
      </c>
      <c r="H823" s="4">
        <f ca="1">+Data_TABLE[[#This Row],[Qty]]*Data_TABLE[[#This Row],[Unit Price]]</f>
        <v>620</v>
      </c>
      <c r="I823" s="7">
        <v>42129</v>
      </c>
      <c r="J823" s="10">
        <f>EOMONTH(Data_TABLE[[#This Row],[Date Sold]],0)</f>
        <v>42155</v>
      </c>
    </row>
    <row r="824" spans="2:10" x14ac:dyDescent="0.25">
      <c r="B824" s="1" t="s">
        <v>37</v>
      </c>
      <c r="C824" s="3" t="s">
        <v>55</v>
      </c>
      <c r="D824" s="2" t="s">
        <v>51</v>
      </c>
      <c r="E824" s="3" t="s">
        <v>45</v>
      </c>
      <c r="F824" s="3">
        <f t="shared" ca="1" si="24"/>
        <v>3</v>
      </c>
      <c r="G824" s="4">
        <f t="shared" ca="1" si="25"/>
        <v>189</v>
      </c>
      <c r="H824" s="4">
        <f ca="1">+Data_TABLE[[#This Row],[Qty]]*Data_TABLE[[#This Row],[Unit Price]]</f>
        <v>567</v>
      </c>
      <c r="I824" s="7">
        <v>42129</v>
      </c>
      <c r="J824" s="10">
        <f>EOMONTH(Data_TABLE[[#This Row],[Date Sold]],0)</f>
        <v>42155</v>
      </c>
    </row>
    <row r="825" spans="2:10" x14ac:dyDescent="0.25">
      <c r="B825" s="1" t="s">
        <v>41</v>
      </c>
      <c r="C825" s="3" t="s">
        <v>55</v>
      </c>
      <c r="D825" s="2" t="s">
        <v>51</v>
      </c>
      <c r="E825" s="3" t="s">
        <v>45</v>
      </c>
      <c r="F825" s="3">
        <f t="shared" ca="1" si="24"/>
        <v>4</v>
      </c>
      <c r="G825" s="4">
        <f t="shared" ca="1" si="25"/>
        <v>69</v>
      </c>
      <c r="H825" s="4">
        <f ca="1">+Data_TABLE[[#This Row],[Qty]]*Data_TABLE[[#This Row],[Unit Price]]</f>
        <v>276</v>
      </c>
      <c r="I825" s="7">
        <v>42129</v>
      </c>
      <c r="J825" s="10">
        <f>EOMONTH(Data_TABLE[[#This Row],[Date Sold]],0)</f>
        <v>42155</v>
      </c>
    </row>
    <row r="826" spans="2:10" x14ac:dyDescent="0.25">
      <c r="B826" s="1" t="s">
        <v>39</v>
      </c>
      <c r="C826" s="3" t="s">
        <v>56</v>
      </c>
      <c r="D826" s="2" t="s">
        <v>52</v>
      </c>
      <c r="E826" s="3" t="s">
        <v>46</v>
      </c>
      <c r="F826" s="3">
        <f t="shared" ca="1" si="24"/>
        <v>5</v>
      </c>
      <c r="G826" s="4">
        <f t="shared" ca="1" si="25"/>
        <v>191</v>
      </c>
      <c r="H826" s="4">
        <f ca="1">+Data_TABLE[[#This Row],[Qty]]*Data_TABLE[[#This Row],[Unit Price]]</f>
        <v>955</v>
      </c>
      <c r="I826" s="7">
        <v>42129</v>
      </c>
      <c r="J826" s="10">
        <f>EOMONTH(Data_TABLE[[#This Row],[Date Sold]],0)</f>
        <v>42155</v>
      </c>
    </row>
    <row r="827" spans="2:10" x14ac:dyDescent="0.25">
      <c r="B827" s="1" t="s">
        <v>38</v>
      </c>
      <c r="C827" s="3" t="s">
        <v>56</v>
      </c>
      <c r="D827" s="2" t="s">
        <v>50</v>
      </c>
      <c r="E827" s="3" t="s">
        <v>44</v>
      </c>
      <c r="F827" s="3">
        <f t="shared" ca="1" si="24"/>
        <v>4</v>
      </c>
      <c r="G827" s="4">
        <f t="shared" ca="1" si="25"/>
        <v>168</v>
      </c>
      <c r="H827" s="4">
        <f ca="1">+Data_TABLE[[#This Row],[Qty]]*Data_TABLE[[#This Row],[Unit Price]]</f>
        <v>672</v>
      </c>
      <c r="I827" s="7">
        <v>42129</v>
      </c>
      <c r="J827" s="10">
        <f>EOMONTH(Data_TABLE[[#This Row],[Date Sold]],0)</f>
        <v>42155</v>
      </c>
    </row>
    <row r="828" spans="2:10" x14ac:dyDescent="0.25">
      <c r="B828" s="1" t="s">
        <v>36</v>
      </c>
      <c r="C828" s="3" t="s">
        <v>55</v>
      </c>
      <c r="D828" s="2" t="s">
        <v>51</v>
      </c>
      <c r="E828" s="3" t="s">
        <v>45</v>
      </c>
      <c r="F828" s="3">
        <f t="shared" ca="1" si="24"/>
        <v>5</v>
      </c>
      <c r="G828" s="4">
        <f t="shared" ca="1" si="25"/>
        <v>66</v>
      </c>
      <c r="H828" s="4">
        <f ca="1">+Data_TABLE[[#This Row],[Qty]]*Data_TABLE[[#This Row],[Unit Price]]</f>
        <v>330</v>
      </c>
      <c r="I828" s="7">
        <v>42129</v>
      </c>
      <c r="J828" s="10">
        <f>EOMONTH(Data_TABLE[[#This Row],[Date Sold]],0)</f>
        <v>42155</v>
      </c>
    </row>
    <row r="829" spans="2:10" x14ac:dyDescent="0.25">
      <c r="B829" s="1" t="s">
        <v>37</v>
      </c>
      <c r="C829" s="3" t="s">
        <v>56</v>
      </c>
      <c r="D829" s="2" t="s">
        <v>50</v>
      </c>
      <c r="E829" s="3" t="s">
        <v>44</v>
      </c>
      <c r="F829" s="3">
        <f t="shared" ca="1" si="24"/>
        <v>3</v>
      </c>
      <c r="G829" s="4">
        <f t="shared" ca="1" si="25"/>
        <v>134</v>
      </c>
      <c r="H829" s="4">
        <f ca="1">+Data_TABLE[[#This Row],[Qty]]*Data_TABLE[[#This Row],[Unit Price]]</f>
        <v>402</v>
      </c>
      <c r="I829" s="7">
        <v>42129</v>
      </c>
      <c r="J829" s="10">
        <f>EOMONTH(Data_TABLE[[#This Row],[Date Sold]],0)</f>
        <v>42155</v>
      </c>
    </row>
    <row r="830" spans="2:10" x14ac:dyDescent="0.25">
      <c r="B830" s="1" t="s">
        <v>36</v>
      </c>
      <c r="C830" s="3" t="s">
        <v>56</v>
      </c>
      <c r="D830" s="2" t="s">
        <v>50</v>
      </c>
      <c r="E830" s="3" t="s">
        <v>44</v>
      </c>
      <c r="F830" s="3">
        <f t="shared" ca="1" si="24"/>
        <v>3</v>
      </c>
      <c r="G830" s="4">
        <f t="shared" ca="1" si="25"/>
        <v>91</v>
      </c>
      <c r="H830" s="4">
        <f ca="1">+Data_TABLE[[#This Row],[Qty]]*Data_TABLE[[#This Row],[Unit Price]]</f>
        <v>273</v>
      </c>
      <c r="I830" s="7">
        <v>42129</v>
      </c>
      <c r="J830" s="10">
        <f>EOMONTH(Data_TABLE[[#This Row],[Date Sold]],0)</f>
        <v>42155</v>
      </c>
    </row>
    <row r="831" spans="2:10" x14ac:dyDescent="0.25">
      <c r="B831" s="1" t="s">
        <v>41</v>
      </c>
      <c r="C831" s="3" t="s">
        <v>55</v>
      </c>
      <c r="D831" s="2" t="s">
        <v>49</v>
      </c>
      <c r="E831" s="3" t="s">
        <v>43</v>
      </c>
      <c r="F831" s="3">
        <f t="shared" ca="1" si="24"/>
        <v>5</v>
      </c>
      <c r="G831" s="4">
        <f t="shared" ca="1" si="25"/>
        <v>105</v>
      </c>
      <c r="H831" s="4">
        <f ca="1">+Data_TABLE[[#This Row],[Qty]]*Data_TABLE[[#This Row],[Unit Price]]</f>
        <v>525</v>
      </c>
      <c r="I831" s="7">
        <v>42129</v>
      </c>
      <c r="J831" s="10">
        <f>EOMONTH(Data_TABLE[[#This Row],[Date Sold]],0)</f>
        <v>42155</v>
      </c>
    </row>
    <row r="832" spans="2:10" x14ac:dyDescent="0.25">
      <c r="B832" s="1" t="s">
        <v>41</v>
      </c>
      <c r="C832" s="3" t="s">
        <v>54</v>
      </c>
      <c r="D832" s="2" t="s">
        <v>48</v>
      </c>
      <c r="E832" s="3" t="s">
        <v>42</v>
      </c>
      <c r="F832" s="3">
        <f t="shared" ca="1" si="24"/>
        <v>4</v>
      </c>
      <c r="G832" s="4">
        <f t="shared" ca="1" si="25"/>
        <v>87</v>
      </c>
      <c r="H832" s="4">
        <f ca="1">+Data_TABLE[[#This Row],[Qty]]*Data_TABLE[[#This Row],[Unit Price]]</f>
        <v>348</v>
      </c>
      <c r="I832" s="7">
        <v>42129</v>
      </c>
      <c r="J832" s="10">
        <f>EOMONTH(Data_TABLE[[#This Row],[Date Sold]],0)</f>
        <v>42155</v>
      </c>
    </row>
    <row r="833" spans="2:10" x14ac:dyDescent="0.25">
      <c r="B833" s="1" t="s">
        <v>40</v>
      </c>
      <c r="C833" s="3" t="s">
        <v>56</v>
      </c>
      <c r="D833" s="2" t="s">
        <v>50</v>
      </c>
      <c r="E833" s="3" t="s">
        <v>44</v>
      </c>
      <c r="F833" s="3">
        <f t="shared" ca="1" si="24"/>
        <v>5</v>
      </c>
      <c r="G833" s="4">
        <f t="shared" ca="1" si="25"/>
        <v>121</v>
      </c>
      <c r="H833" s="4">
        <f ca="1">+Data_TABLE[[#This Row],[Qty]]*Data_TABLE[[#This Row],[Unit Price]]</f>
        <v>605</v>
      </c>
      <c r="I833" s="7">
        <v>42129</v>
      </c>
      <c r="J833" s="10">
        <f>EOMONTH(Data_TABLE[[#This Row],[Date Sold]],0)</f>
        <v>42155</v>
      </c>
    </row>
    <row r="834" spans="2:10" x14ac:dyDescent="0.25">
      <c r="B834" s="1" t="s">
        <v>37</v>
      </c>
      <c r="C834" s="3" t="s">
        <v>55</v>
      </c>
      <c r="D834" s="2" t="s">
        <v>49</v>
      </c>
      <c r="E834" s="3" t="s">
        <v>43</v>
      </c>
      <c r="F834" s="3">
        <f t="shared" ca="1" si="24"/>
        <v>2</v>
      </c>
      <c r="G834" s="4">
        <f t="shared" ca="1" si="25"/>
        <v>117</v>
      </c>
      <c r="H834" s="4">
        <f ca="1">+Data_TABLE[[#This Row],[Qty]]*Data_TABLE[[#This Row],[Unit Price]]</f>
        <v>234</v>
      </c>
      <c r="I834" s="7">
        <v>42129</v>
      </c>
      <c r="J834" s="10">
        <f>EOMONTH(Data_TABLE[[#This Row],[Date Sold]],0)</f>
        <v>42155</v>
      </c>
    </row>
    <row r="835" spans="2:10" x14ac:dyDescent="0.25">
      <c r="B835" s="1" t="s">
        <v>40</v>
      </c>
      <c r="C835" s="3" t="s">
        <v>54</v>
      </c>
      <c r="D835" s="2" t="s">
        <v>48</v>
      </c>
      <c r="E835" s="3" t="s">
        <v>42</v>
      </c>
      <c r="F835" s="3">
        <f t="shared" ca="1" si="24"/>
        <v>5</v>
      </c>
      <c r="G835" s="4">
        <f t="shared" ca="1" si="25"/>
        <v>72</v>
      </c>
      <c r="H835" s="4">
        <f ca="1">+Data_TABLE[[#This Row],[Qty]]*Data_TABLE[[#This Row],[Unit Price]]</f>
        <v>360</v>
      </c>
      <c r="I835" s="7">
        <v>42129</v>
      </c>
      <c r="J835" s="10">
        <f>EOMONTH(Data_TABLE[[#This Row],[Date Sold]],0)</f>
        <v>42155</v>
      </c>
    </row>
    <row r="836" spans="2:10" x14ac:dyDescent="0.25">
      <c r="B836" s="1" t="s">
        <v>37</v>
      </c>
      <c r="C836" s="3" t="s">
        <v>55</v>
      </c>
      <c r="D836" s="2" t="s">
        <v>51</v>
      </c>
      <c r="E836" s="3" t="s">
        <v>45</v>
      </c>
      <c r="F836" s="3">
        <f t="shared" ca="1" si="24"/>
        <v>4</v>
      </c>
      <c r="G836" s="4">
        <f t="shared" ca="1" si="25"/>
        <v>69</v>
      </c>
      <c r="H836" s="4">
        <f ca="1">+Data_TABLE[[#This Row],[Qty]]*Data_TABLE[[#This Row],[Unit Price]]</f>
        <v>276</v>
      </c>
      <c r="I836" s="7">
        <v>42129</v>
      </c>
      <c r="J836" s="10">
        <f>EOMONTH(Data_TABLE[[#This Row],[Date Sold]],0)</f>
        <v>42155</v>
      </c>
    </row>
    <row r="837" spans="2:10" x14ac:dyDescent="0.25">
      <c r="B837" s="1" t="s">
        <v>37</v>
      </c>
      <c r="C837" s="3" t="s">
        <v>56</v>
      </c>
      <c r="D837" s="2" t="s">
        <v>52</v>
      </c>
      <c r="E837" s="3" t="s">
        <v>46</v>
      </c>
      <c r="F837" s="3">
        <f t="shared" ca="1" si="24"/>
        <v>4</v>
      </c>
      <c r="G837" s="4">
        <f t="shared" ca="1" si="25"/>
        <v>116</v>
      </c>
      <c r="H837" s="4">
        <f ca="1">+Data_TABLE[[#This Row],[Qty]]*Data_TABLE[[#This Row],[Unit Price]]</f>
        <v>464</v>
      </c>
      <c r="I837" s="7">
        <v>42129</v>
      </c>
      <c r="J837" s="10">
        <f>EOMONTH(Data_TABLE[[#This Row],[Date Sold]],0)</f>
        <v>42155</v>
      </c>
    </row>
    <row r="838" spans="2:10" x14ac:dyDescent="0.25">
      <c r="B838" s="1" t="s">
        <v>40</v>
      </c>
      <c r="C838" s="3" t="s">
        <v>54</v>
      </c>
      <c r="D838" s="2" t="s">
        <v>48</v>
      </c>
      <c r="E838" s="3" t="s">
        <v>42</v>
      </c>
      <c r="F838" s="3">
        <f t="shared" ca="1" si="24"/>
        <v>2</v>
      </c>
      <c r="G838" s="4">
        <f t="shared" ca="1" si="25"/>
        <v>155</v>
      </c>
      <c r="H838" s="4">
        <f ca="1">+Data_TABLE[[#This Row],[Qty]]*Data_TABLE[[#This Row],[Unit Price]]</f>
        <v>310</v>
      </c>
      <c r="I838" s="7">
        <v>42129</v>
      </c>
      <c r="J838" s="10">
        <f>EOMONTH(Data_TABLE[[#This Row],[Date Sold]],0)</f>
        <v>42155</v>
      </c>
    </row>
    <row r="839" spans="2:10" x14ac:dyDescent="0.25">
      <c r="B839" s="1" t="s">
        <v>41</v>
      </c>
      <c r="C839" s="3" t="s">
        <v>55</v>
      </c>
      <c r="D839" s="2" t="s">
        <v>51</v>
      </c>
      <c r="E839" s="3" t="s">
        <v>45</v>
      </c>
      <c r="F839" s="3">
        <f t="shared" ca="1" si="24"/>
        <v>2</v>
      </c>
      <c r="G839" s="4">
        <f t="shared" ca="1" si="25"/>
        <v>160</v>
      </c>
      <c r="H839" s="4">
        <f ca="1">+Data_TABLE[[#This Row],[Qty]]*Data_TABLE[[#This Row],[Unit Price]]</f>
        <v>320</v>
      </c>
      <c r="I839" s="7">
        <v>42129</v>
      </c>
      <c r="J839" s="10">
        <f>EOMONTH(Data_TABLE[[#This Row],[Date Sold]],0)</f>
        <v>42155</v>
      </c>
    </row>
    <row r="840" spans="2:10" x14ac:dyDescent="0.25">
      <c r="B840" s="1" t="s">
        <v>36</v>
      </c>
      <c r="C840" s="3" t="s">
        <v>55</v>
      </c>
      <c r="D840" s="2" t="s">
        <v>51</v>
      </c>
      <c r="E840" s="3" t="s">
        <v>45</v>
      </c>
      <c r="F840" s="3">
        <f t="shared" ca="1" si="24"/>
        <v>3</v>
      </c>
      <c r="G840" s="4">
        <f t="shared" ca="1" si="25"/>
        <v>140</v>
      </c>
      <c r="H840" s="4">
        <f ca="1">+Data_TABLE[[#This Row],[Qty]]*Data_TABLE[[#This Row],[Unit Price]]</f>
        <v>420</v>
      </c>
      <c r="I840" s="7">
        <v>42129</v>
      </c>
      <c r="J840" s="10">
        <f>EOMONTH(Data_TABLE[[#This Row],[Date Sold]],0)</f>
        <v>42155</v>
      </c>
    </row>
    <row r="841" spans="2:10" x14ac:dyDescent="0.25">
      <c r="B841" s="1" t="s">
        <v>37</v>
      </c>
      <c r="C841" s="3" t="s">
        <v>55</v>
      </c>
      <c r="D841" s="2" t="s">
        <v>51</v>
      </c>
      <c r="E841" s="3" t="s">
        <v>45</v>
      </c>
      <c r="F841" s="3">
        <f t="shared" ca="1" si="24"/>
        <v>5</v>
      </c>
      <c r="G841" s="4">
        <f t="shared" ca="1" si="25"/>
        <v>127</v>
      </c>
      <c r="H841" s="4">
        <f ca="1">+Data_TABLE[[#This Row],[Qty]]*Data_TABLE[[#This Row],[Unit Price]]</f>
        <v>635</v>
      </c>
      <c r="I841" s="7">
        <v>42129</v>
      </c>
      <c r="J841" s="10">
        <f>EOMONTH(Data_TABLE[[#This Row],[Date Sold]],0)</f>
        <v>42155</v>
      </c>
    </row>
    <row r="842" spans="2:10" x14ac:dyDescent="0.25">
      <c r="B842" s="1" t="s">
        <v>40</v>
      </c>
      <c r="C842" s="3" t="s">
        <v>55</v>
      </c>
      <c r="D842" s="2" t="s">
        <v>49</v>
      </c>
      <c r="E842" s="3" t="s">
        <v>43</v>
      </c>
      <c r="F842" s="3">
        <f t="shared" ca="1" si="24"/>
        <v>4</v>
      </c>
      <c r="G842" s="4">
        <f t="shared" ca="1" si="25"/>
        <v>164</v>
      </c>
      <c r="H842" s="4">
        <f ca="1">+Data_TABLE[[#This Row],[Qty]]*Data_TABLE[[#This Row],[Unit Price]]</f>
        <v>656</v>
      </c>
      <c r="I842" s="7">
        <v>42129</v>
      </c>
      <c r="J842" s="10">
        <f>EOMONTH(Data_TABLE[[#This Row],[Date Sold]],0)</f>
        <v>42155</v>
      </c>
    </row>
    <row r="843" spans="2:10" x14ac:dyDescent="0.25">
      <c r="B843" s="1" t="s">
        <v>39</v>
      </c>
      <c r="C843" s="3" t="s">
        <v>56</v>
      </c>
      <c r="D843" s="2" t="s">
        <v>50</v>
      </c>
      <c r="E843" s="3" t="s">
        <v>44</v>
      </c>
      <c r="F843" s="3">
        <f t="shared" ca="1" si="24"/>
        <v>1</v>
      </c>
      <c r="G843" s="4">
        <f t="shared" ca="1" si="25"/>
        <v>123</v>
      </c>
      <c r="H843" s="4">
        <f ca="1">+Data_TABLE[[#This Row],[Qty]]*Data_TABLE[[#This Row],[Unit Price]]</f>
        <v>123</v>
      </c>
      <c r="I843" s="7">
        <v>42129</v>
      </c>
      <c r="J843" s="10">
        <f>EOMONTH(Data_TABLE[[#This Row],[Date Sold]],0)</f>
        <v>42155</v>
      </c>
    </row>
    <row r="844" spans="2:10" x14ac:dyDescent="0.25">
      <c r="B844" s="1" t="s">
        <v>38</v>
      </c>
      <c r="C844" s="3" t="s">
        <v>56</v>
      </c>
      <c r="D844" s="2" t="s">
        <v>50</v>
      </c>
      <c r="E844" s="3" t="s">
        <v>44</v>
      </c>
      <c r="F844" s="3">
        <f t="shared" ca="1" si="24"/>
        <v>1</v>
      </c>
      <c r="G844" s="4">
        <f t="shared" ca="1" si="25"/>
        <v>128</v>
      </c>
      <c r="H844" s="4">
        <f ca="1">+Data_TABLE[[#This Row],[Qty]]*Data_TABLE[[#This Row],[Unit Price]]</f>
        <v>128</v>
      </c>
      <c r="I844" s="7">
        <v>42129</v>
      </c>
      <c r="J844" s="10">
        <f>EOMONTH(Data_TABLE[[#This Row],[Date Sold]],0)</f>
        <v>42155</v>
      </c>
    </row>
    <row r="845" spans="2:10" x14ac:dyDescent="0.25">
      <c r="B845" s="1" t="s">
        <v>38</v>
      </c>
      <c r="C845" s="3" t="s">
        <v>56</v>
      </c>
      <c r="D845" s="2" t="s">
        <v>52</v>
      </c>
      <c r="E845" s="3" t="s">
        <v>46</v>
      </c>
      <c r="F845" s="3">
        <f t="shared" ca="1" si="24"/>
        <v>4</v>
      </c>
      <c r="G845" s="4">
        <f t="shared" ca="1" si="25"/>
        <v>109</v>
      </c>
      <c r="H845" s="4">
        <f ca="1">+Data_TABLE[[#This Row],[Qty]]*Data_TABLE[[#This Row],[Unit Price]]</f>
        <v>436</v>
      </c>
      <c r="I845" s="7">
        <v>42129</v>
      </c>
      <c r="J845" s="10">
        <f>EOMONTH(Data_TABLE[[#This Row],[Date Sold]],0)</f>
        <v>42155</v>
      </c>
    </row>
    <row r="846" spans="2:10" x14ac:dyDescent="0.25">
      <c r="B846" s="1" t="s">
        <v>41</v>
      </c>
      <c r="C846" s="3" t="s">
        <v>56</v>
      </c>
      <c r="D846" s="2" t="s">
        <v>50</v>
      </c>
      <c r="E846" s="3" t="s">
        <v>44</v>
      </c>
      <c r="F846" s="3">
        <f t="shared" ca="1" si="24"/>
        <v>3</v>
      </c>
      <c r="G846" s="4">
        <f t="shared" ca="1" si="25"/>
        <v>175</v>
      </c>
      <c r="H846" s="4">
        <f ca="1">+Data_TABLE[[#This Row],[Qty]]*Data_TABLE[[#This Row],[Unit Price]]</f>
        <v>525</v>
      </c>
      <c r="I846" s="7">
        <v>42129</v>
      </c>
      <c r="J846" s="10">
        <f>EOMONTH(Data_TABLE[[#This Row],[Date Sold]],0)</f>
        <v>42155</v>
      </c>
    </row>
    <row r="847" spans="2:10" x14ac:dyDescent="0.25">
      <c r="B847" s="1" t="s">
        <v>38</v>
      </c>
      <c r="C847" s="3" t="s">
        <v>55</v>
      </c>
      <c r="D847" s="2" t="s">
        <v>51</v>
      </c>
      <c r="E847" s="3" t="s">
        <v>45</v>
      </c>
      <c r="F847" s="3">
        <f t="shared" ca="1" si="24"/>
        <v>4</v>
      </c>
      <c r="G847" s="4">
        <f t="shared" ca="1" si="25"/>
        <v>61</v>
      </c>
      <c r="H847" s="4">
        <f ca="1">+Data_TABLE[[#This Row],[Qty]]*Data_TABLE[[#This Row],[Unit Price]]</f>
        <v>244</v>
      </c>
      <c r="I847" s="7">
        <v>42129</v>
      </c>
      <c r="J847" s="10">
        <f>EOMONTH(Data_TABLE[[#This Row],[Date Sold]],0)</f>
        <v>42155</v>
      </c>
    </row>
    <row r="848" spans="2:10" x14ac:dyDescent="0.25">
      <c r="B848" s="1" t="s">
        <v>36</v>
      </c>
      <c r="C848" s="3" t="s">
        <v>55</v>
      </c>
      <c r="D848" s="2" t="s">
        <v>51</v>
      </c>
      <c r="E848" s="3" t="s">
        <v>45</v>
      </c>
      <c r="F848" s="3">
        <f t="shared" ca="1" si="24"/>
        <v>5</v>
      </c>
      <c r="G848" s="4">
        <f t="shared" ca="1" si="25"/>
        <v>91</v>
      </c>
      <c r="H848" s="4">
        <f ca="1">+Data_TABLE[[#This Row],[Qty]]*Data_TABLE[[#This Row],[Unit Price]]</f>
        <v>455</v>
      </c>
      <c r="I848" s="7">
        <v>42129</v>
      </c>
      <c r="J848" s="10">
        <f>EOMONTH(Data_TABLE[[#This Row],[Date Sold]],0)</f>
        <v>42155</v>
      </c>
    </row>
    <row r="849" spans="2:10" x14ac:dyDescent="0.25">
      <c r="B849" s="1" t="s">
        <v>39</v>
      </c>
      <c r="C849" s="3" t="s">
        <v>55</v>
      </c>
      <c r="D849" s="2" t="s">
        <v>49</v>
      </c>
      <c r="E849" s="3" t="s">
        <v>43</v>
      </c>
      <c r="F849" s="3">
        <f t="shared" ca="1" si="24"/>
        <v>1</v>
      </c>
      <c r="G849" s="4">
        <f t="shared" ca="1" si="25"/>
        <v>174</v>
      </c>
      <c r="H849" s="4">
        <f ca="1">+Data_TABLE[[#This Row],[Qty]]*Data_TABLE[[#This Row],[Unit Price]]</f>
        <v>174</v>
      </c>
      <c r="I849" s="7">
        <v>42129</v>
      </c>
      <c r="J849" s="10">
        <f>EOMONTH(Data_TABLE[[#This Row],[Date Sold]],0)</f>
        <v>42155</v>
      </c>
    </row>
    <row r="850" spans="2:10" x14ac:dyDescent="0.25">
      <c r="B850" s="1" t="s">
        <v>40</v>
      </c>
      <c r="C850" s="3" t="s">
        <v>54</v>
      </c>
      <c r="D850" s="2" t="s">
        <v>48</v>
      </c>
      <c r="E850" s="3" t="s">
        <v>42</v>
      </c>
      <c r="F850" s="3">
        <f t="shared" ca="1" si="24"/>
        <v>3</v>
      </c>
      <c r="G850" s="4">
        <f t="shared" ca="1" si="25"/>
        <v>146</v>
      </c>
      <c r="H850" s="4">
        <f ca="1">+Data_TABLE[[#This Row],[Qty]]*Data_TABLE[[#This Row],[Unit Price]]</f>
        <v>438</v>
      </c>
      <c r="I850" s="7">
        <v>42129</v>
      </c>
      <c r="J850" s="10">
        <f>EOMONTH(Data_TABLE[[#This Row],[Date Sold]],0)</f>
        <v>42155</v>
      </c>
    </row>
    <row r="851" spans="2:10" x14ac:dyDescent="0.25">
      <c r="B851" s="1" t="s">
        <v>36</v>
      </c>
      <c r="C851" s="3" t="s">
        <v>56</v>
      </c>
      <c r="D851" s="2" t="s">
        <v>50</v>
      </c>
      <c r="E851" s="3" t="s">
        <v>44</v>
      </c>
      <c r="F851" s="3">
        <f t="shared" ca="1" si="24"/>
        <v>5</v>
      </c>
      <c r="G851" s="4">
        <f t="shared" ca="1" si="25"/>
        <v>80</v>
      </c>
      <c r="H851" s="4">
        <f ca="1">+Data_TABLE[[#This Row],[Qty]]*Data_TABLE[[#This Row],[Unit Price]]</f>
        <v>400</v>
      </c>
      <c r="I851" s="7">
        <v>42129</v>
      </c>
      <c r="J851" s="10">
        <f>EOMONTH(Data_TABLE[[#This Row],[Date Sold]],0)</f>
        <v>42155</v>
      </c>
    </row>
    <row r="852" spans="2:10" x14ac:dyDescent="0.25">
      <c r="B852" s="1" t="s">
        <v>38</v>
      </c>
      <c r="C852" s="3" t="s">
        <v>55</v>
      </c>
      <c r="D852" s="2" t="s">
        <v>51</v>
      </c>
      <c r="E852" s="3" t="s">
        <v>45</v>
      </c>
      <c r="F852" s="3">
        <f t="shared" ca="1" si="24"/>
        <v>5</v>
      </c>
      <c r="G852" s="4">
        <f t="shared" ca="1" si="25"/>
        <v>170</v>
      </c>
      <c r="H852" s="4">
        <f ca="1">+Data_TABLE[[#This Row],[Qty]]*Data_TABLE[[#This Row],[Unit Price]]</f>
        <v>850</v>
      </c>
      <c r="I852" s="7">
        <v>42129</v>
      </c>
      <c r="J852" s="10">
        <f>EOMONTH(Data_TABLE[[#This Row],[Date Sold]],0)</f>
        <v>42155</v>
      </c>
    </row>
    <row r="853" spans="2:10" x14ac:dyDescent="0.25">
      <c r="B853" s="1" t="s">
        <v>37</v>
      </c>
      <c r="C853" s="3" t="s">
        <v>56</v>
      </c>
      <c r="D853" s="2" t="s">
        <v>50</v>
      </c>
      <c r="E853" s="3" t="s">
        <v>44</v>
      </c>
      <c r="F853" s="3">
        <f t="shared" ca="1" si="24"/>
        <v>5</v>
      </c>
      <c r="G853" s="4">
        <f t="shared" ca="1" si="25"/>
        <v>126</v>
      </c>
      <c r="H853" s="4">
        <f ca="1">+Data_TABLE[[#This Row],[Qty]]*Data_TABLE[[#This Row],[Unit Price]]</f>
        <v>630</v>
      </c>
      <c r="I853" s="7">
        <v>42130</v>
      </c>
      <c r="J853" s="10">
        <f>EOMONTH(Data_TABLE[[#This Row],[Date Sold]],0)</f>
        <v>42155</v>
      </c>
    </row>
    <row r="854" spans="2:10" x14ac:dyDescent="0.25">
      <c r="B854" s="1" t="s">
        <v>39</v>
      </c>
      <c r="C854" s="3" t="s">
        <v>55</v>
      </c>
      <c r="D854" s="2" t="s">
        <v>51</v>
      </c>
      <c r="E854" s="3" t="s">
        <v>45</v>
      </c>
      <c r="F854" s="3">
        <f t="shared" ca="1" si="24"/>
        <v>4</v>
      </c>
      <c r="G854" s="4">
        <f t="shared" ca="1" si="25"/>
        <v>172</v>
      </c>
      <c r="H854" s="4">
        <f ca="1">+Data_TABLE[[#This Row],[Qty]]*Data_TABLE[[#This Row],[Unit Price]]</f>
        <v>688</v>
      </c>
      <c r="I854" s="7">
        <v>42130</v>
      </c>
      <c r="J854" s="10">
        <f>EOMONTH(Data_TABLE[[#This Row],[Date Sold]],0)</f>
        <v>42155</v>
      </c>
    </row>
    <row r="855" spans="2:10" x14ac:dyDescent="0.25">
      <c r="B855" s="1" t="s">
        <v>40</v>
      </c>
      <c r="C855" s="3" t="s">
        <v>55</v>
      </c>
      <c r="D855" s="2" t="s">
        <v>51</v>
      </c>
      <c r="E855" s="3" t="s">
        <v>45</v>
      </c>
      <c r="F855" s="3">
        <f t="shared" ca="1" si="24"/>
        <v>4</v>
      </c>
      <c r="G855" s="4">
        <f t="shared" ca="1" si="25"/>
        <v>135</v>
      </c>
      <c r="H855" s="4">
        <f ca="1">+Data_TABLE[[#This Row],[Qty]]*Data_TABLE[[#This Row],[Unit Price]]</f>
        <v>540</v>
      </c>
      <c r="I855" s="7">
        <v>42130</v>
      </c>
      <c r="J855" s="10">
        <f>EOMONTH(Data_TABLE[[#This Row],[Date Sold]],0)</f>
        <v>42155</v>
      </c>
    </row>
    <row r="856" spans="2:10" x14ac:dyDescent="0.25">
      <c r="B856" s="1" t="s">
        <v>41</v>
      </c>
      <c r="C856" s="3" t="s">
        <v>56</v>
      </c>
      <c r="D856" s="2" t="s">
        <v>52</v>
      </c>
      <c r="E856" s="3" t="s">
        <v>46</v>
      </c>
      <c r="F856" s="3">
        <f t="shared" ca="1" si="24"/>
        <v>3</v>
      </c>
      <c r="G856" s="4">
        <f t="shared" ca="1" si="25"/>
        <v>124</v>
      </c>
      <c r="H856" s="4">
        <f ca="1">+Data_TABLE[[#This Row],[Qty]]*Data_TABLE[[#This Row],[Unit Price]]</f>
        <v>372</v>
      </c>
      <c r="I856" s="7">
        <v>42130</v>
      </c>
      <c r="J856" s="10">
        <f>EOMONTH(Data_TABLE[[#This Row],[Date Sold]],0)</f>
        <v>42155</v>
      </c>
    </row>
    <row r="857" spans="2:10" x14ac:dyDescent="0.25">
      <c r="B857" s="1" t="s">
        <v>41</v>
      </c>
      <c r="C857" s="3" t="s">
        <v>56</v>
      </c>
      <c r="D857" s="2" t="s">
        <v>50</v>
      </c>
      <c r="E857" s="3" t="s">
        <v>44</v>
      </c>
      <c r="F857" s="3">
        <f t="shared" ca="1" si="24"/>
        <v>5</v>
      </c>
      <c r="G857" s="4">
        <f t="shared" ca="1" si="25"/>
        <v>137</v>
      </c>
      <c r="H857" s="4">
        <f ca="1">+Data_TABLE[[#This Row],[Qty]]*Data_TABLE[[#This Row],[Unit Price]]</f>
        <v>685</v>
      </c>
      <c r="I857" s="7">
        <v>42130</v>
      </c>
      <c r="J857" s="10">
        <f>EOMONTH(Data_TABLE[[#This Row],[Date Sold]],0)</f>
        <v>42155</v>
      </c>
    </row>
    <row r="858" spans="2:10" x14ac:dyDescent="0.25">
      <c r="B858" s="1" t="s">
        <v>38</v>
      </c>
      <c r="C858" s="3" t="s">
        <v>55</v>
      </c>
      <c r="D858" s="2" t="s">
        <v>49</v>
      </c>
      <c r="E858" s="3" t="s">
        <v>43</v>
      </c>
      <c r="F858" s="3">
        <f t="shared" ca="1" si="24"/>
        <v>4</v>
      </c>
      <c r="G858" s="4">
        <f t="shared" ca="1" si="25"/>
        <v>144</v>
      </c>
      <c r="H858" s="4">
        <f ca="1">+Data_TABLE[[#This Row],[Qty]]*Data_TABLE[[#This Row],[Unit Price]]</f>
        <v>576</v>
      </c>
      <c r="I858" s="7">
        <v>42130</v>
      </c>
      <c r="J858" s="10">
        <f>EOMONTH(Data_TABLE[[#This Row],[Date Sold]],0)</f>
        <v>42155</v>
      </c>
    </row>
    <row r="859" spans="2:10" x14ac:dyDescent="0.25">
      <c r="B859" s="1" t="s">
        <v>40</v>
      </c>
      <c r="C859" s="3" t="s">
        <v>56</v>
      </c>
      <c r="D859" s="2" t="s">
        <v>52</v>
      </c>
      <c r="E859" s="3" t="s">
        <v>46</v>
      </c>
      <c r="F859" s="3">
        <f t="shared" ca="1" si="24"/>
        <v>3</v>
      </c>
      <c r="G859" s="4">
        <f t="shared" ca="1" si="25"/>
        <v>110</v>
      </c>
      <c r="H859" s="4">
        <f ca="1">+Data_TABLE[[#This Row],[Qty]]*Data_TABLE[[#This Row],[Unit Price]]</f>
        <v>330</v>
      </c>
      <c r="I859" s="7">
        <v>42130</v>
      </c>
      <c r="J859" s="10">
        <f>EOMONTH(Data_TABLE[[#This Row],[Date Sold]],0)</f>
        <v>42155</v>
      </c>
    </row>
    <row r="860" spans="2:10" x14ac:dyDescent="0.25">
      <c r="B860" s="1" t="s">
        <v>37</v>
      </c>
      <c r="C860" s="3" t="s">
        <v>55</v>
      </c>
      <c r="D860" s="2" t="s">
        <v>51</v>
      </c>
      <c r="E860" s="3" t="s">
        <v>45</v>
      </c>
      <c r="F860" s="3">
        <f t="shared" ca="1" si="24"/>
        <v>1</v>
      </c>
      <c r="G860" s="4">
        <f t="shared" ca="1" si="25"/>
        <v>97</v>
      </c>
      <c r="H860" s="4">
        <f ca="1">+Data_TABLE[[#This Row],[Qty]]*Data_TABLE[[#This Row],[Unit Price]]</f>
        <v>97</v>
      </c>
      <c r="I860" s="7">
        <v>42130</v>
      </c>
      <c r="J860" s="10">
        <f>EOMONTH(Data_TABLE[[#This Row],[Date Sold]],0)</f>
        <v>42155</v>
      </c>
    </row>
    <row r="861" spans="2:10" x14ac:dyDescent="0.25">
      <c r="B861" s="1" t="s">
        <v>39</v>
      </c>
      <c r="C861" s="3" t="s">
        <v>55</v>
      </c>
      <c r="D861" s="2" t="s">
        <v>49</v>
      </c>
      <c r="E861" s="3" t="s">
        <v>43</v>
      </c>
      <c r="F861" s="3">
        <f t="shared" ca="1" si="24"/>
        <v>3</v>
      </c>
      <c r="G861" s="4">
        <f t="shared" ca="1" si="25"/>
        <v>60</v>
      </c>
      <c r="H861" s="4">
        <f ca="1">+Data_TABLE[[#This Row],[Qty]]*Data_TABLE[[#This Row],[Unit Price]]</f>
        <v>180</v>
      </c>
      <c r="I861" s="7">
        <v>42130</v>
      </c>
      <c r="J861" s="10">
        <f>EOMONTH(Data_TABLE[[#This Row],[Date Sold]],0)</f>
        <v>42155</v>
      </c>
    </row>
    <row r="862" spans="2:10" x14ac:dyDescent="0.25">
      <c r="B862" s="1" t="s">
        <v>41</v>
      </c>
      <c r="C862" s="3" t="s">
        <v>54</v>
      </c>
      <c r="D862" s="2" t="s">
        <v>48</v>
      </c>
      <c r="E862" s="3" t="s">
        <v>42</v>
      </c>
      <c r="F862" s="3">
        <f t="shared" ca="1" si="24"/>
        <v>5</v>
      </c>
      <c r="G862" s="4">
        <f t="shared" ca="1" si="25"/>
        <v>81</v>
      </c>
      <c r="H862" s="4">
        <f ca="1">+Data_TABLE[[#This Row],[Qty]]*Data_TABLE[[#This Row],[Unit Price]]</f>
        <v>405</v>
      </c>
      <c r="I862" s="7">
        <v>42130</v>
      </c>
      <c r="J862" s="10">
        <f>EOMONTH(Data_TABLE[[#This Row],[Date Sold]],0)</f>
        <v>42155</v>
      </c>
    </row>
    <row r="863" spans="2:10" x14ac:dyDescent="0.25">
      <c r="B863" s="1" t="s">
        <v>37</v>
      </c>
      <c r="C863" s="3" t="s">
        <v>55</v>
      </c>
      <c r="D863" s="2" t="s">
        <v>51</v>
      </c>
      <c r="E863" s="3" t="s">
        <v>45</v>
      </c>
      <c r="F863" s="3">
        <f t="shared" ca="1" si="24"/>
        <v>4</v>
      </c>
      <c r="G863" s="4">
        <f t="shared" ca="1" si="25"/>
        <v>136</v>
      </c>
      <c r="H863" s="4">
        <f ca="1">+Data_TABLE[[#This Row],[Qty]]*Data_TABLE[[#This Row],[Unit Price]]</f>
        <v>544</v>
      </c>
      <c r="I863" s="7">
        <v>42130</v>
      </c>
      <c r="J863" s="10">
        <f>EOMONTH(Data_TABLE[[#This Row],[Date Sold]],0)</f>
        <v>42155</v>
      </c>
    </row>
    <row r="864" spans="2:10" x14ac:dyDescent="0.25">
      <c r="B864" s="1" t="s">
        <v>39</v>
      </c>
      <c r="C864" s="3" t="s">
        <v>56</v>
      </c>
      <c r="D864" s="2" t="s">
        <v>52</v>
      </c>
      <c r="E864" s="3" t="s">
        <v>46</v>
      </c>
      <c r="F864" s="3">
        <f t="shared" ca="1" si="24"/>
        <v>2</v>
      </c>
      <c r="G864" s="4">
        <f t="shared" ca="1" si="25"/>
        <v>143</v>
      </c>
      <c r="H864" s="4">
        <f ca="1">+Data_TABLE[[#This Row],[Qty]]*Data_TABLE[[#This Row],[Unit Price]]</f>
        <v>286</v>
      </c>
      <c r="I864" s="7">
        <v>42130</v>
      </c>
      <c r="J864" s="10">
        <f>EOMONTH(Data_TABLE[[#This Row],[Date Sold]],0)</f>
        <v>42155</v>
      </c>
    </row>
    <row r="865" spans="2:10" x14ac:dyDescent="0.25">
      <c r="B865" s="1" t="s">
        <v>37</v>
      </c>
      <c r="C865" s="3" t="s">
        <v>55</v>
      </c>
      <c r="D865" s="2" t="s">
        <v>49</v>
      </c>
      <c r="E865" s="3" t="s">
        <v>43</v>
      </c>
      <c r="F865" s="3">
        <f t="shared" ca="1" si="24"/>
        <v>1</v>
      </c>
      <c r="G865" s="4">
        <f t="shared" ca="1" si="25"/>
        <v>199</v>
      </c>
      <c r="H865" s="4">
        <f ca="1">+Data_TABLE[[#This Row],[Qty]]*Data_TABLE[[#This Row],[Unit Price]]</f>
        <v>199</v>
      </c>
      <c r="I865" s="7">
        <v>42130</v>
      </c>
      <c r="J865" s="10">
        <f>EOMONTH(Data_TABLE[[#This Row],[Date Sold]],0)</f>
        <v>42155</v>
      </c>
    </row>
    <row r="866" spans="2:10" x14ac:dyDescent="0.25">
      <c r="B866" s="1" t="s">
        <v>38</v>
      </c>
      <c r="C866" s="3" t="s">
        <v>56</v>
      </c>
      <c r="D866" s="2" t="s">
        <v>50</v>
      </c>
      <c r="E866" s="3" t="s">
        <v>44</v>
      </c>
      <c r="F866" s="3">
        <f t="shared" ca="1" si="24"/>
        <v>2</v>
      </c>
      <c r="G866" s="4">
        <f t="shared" ca="1" si="25"/>
        <v>146</v>
      </c>
      <c r="H866" s="4">
        <f ca="1">+Data_TABLE[[#This Row],[Qty]]*Data_TABLE[[#This Row],[Unit Price]]</f>
        <v>292</v>
      </c>
      <c r="I866" s="7">
        <v>42130</v>
      </c>
      <c r="J866" s="10">
        <f>EOMONTH(Data_TABLE[[#This Row],[Date Sold]],0)</f>
        <v>42155</v>
      </c>
    </row>
    <row r="867" spans="2:10" x14ac:dyDescent="0.25">
      <c r="B867" s="1" t="s">
        <v>40</v>
      </c>
      <c r="C867" s="3" t="s">
        <v>55</v>
      </c>
      <c r="D867" s="2" t="s">
        <v>49</v>
      </c>
      <c r="E867" s="3" t="s">
        <v>43</v>
      </c>
      <c r="F867" s="3">
        <f t="shared" ca="1" si="24"/>
        <v>1</v>
      </c>
      <c r="G867" s="4">
        <f t="shared" ca="1" si="25"/>
        <v>105</v>
      </c>
      <c r="H867" s="4">
        <f ca="1">+Data_TABLE[[#This Row],[Qty]]*Data_TABLE[[#This Row],[Unit Price]]</f>
        <v>105</v>
      </c>
      <c r="I867" s="7">
        <v>42130</v>
      </c>
      <c r="J867" s="10">
        <f>EOMONTH(Data_TABLE[[#This Row],[Date Sold]],0)</f>
        <v>42155</v>
      </c>
    </row>
    <row r="868" spans="2:10" x14ac:dyDescent="0.25">
      <c r="B868" s="1" t="s">
        <v>41</v>
      </c>
      <c r="C868" s="3" t="s">
        <v>56</v>
      </c>
      <c r="D868" s="2" t="s">
        <v>50</v>
      </c>
      <c r="E868" s="3" t="s">
        <v>44</v>
      </c>
      <c r="F868" s="3">
        <f t="shared" ca="1" si="24"/>
        <v>4</v>
      </c>
      <c r="G868" s="4">
        <f t="shared" ca="1" si="25"/>
        <v>161</v>
      </c>
      <c r="H868" s="4">
        <f ca="1">+Data_TABLE[[#This Row],[Qty]]*Data_TABLE[[#This Row],[Unit Price]]</f>
        <v>644</v>
      </c>
      <c r="I868" s="7">
        <v>42130</v>
      </c>
      <c r="J868" s="10">
        <f>EOMONTH(Data_TABLE[[#This Row],[Date Sold]],0)</f>
        <v>42155</v>
      </c>
    </row>
    <row r="869" spans="2:10" x14ac:dyDescent="0.25">
      <c r="B869" s="1" t="s">
        <v>39</v>
      </c>
      <c r="C869" s="3" t="s">
        <v>55</v>
      </c>
      <c r="D869" s="2" t="s">
        <v>51</v>
      </c>
      <c r="E869" s="3" t="s">
        <v>45</v>
      </c>
      <c r="F869" s="3">
        <f t="shared" ca="1" si="24"/>
        <v>5</v>
      </c>
      <c r="G869" s="4">
        <f t="shared" ca="1" si="25"/>
        <v>169</v>
      </c>
      <c r="H869" s="4">
        <f ca="1">+Data_TABLE[[#This Row],[Qty]]*Data_TABLE[[#This Row],[Unit Price]]</f>
        <v>845</v>
      </c>
      <c r="I869" s="7">
        <v>42130</v>
      </c>
      <c r="J869" s="10">
        <f>EOMONTH(Data_TABLE[[#This Row],[Date Sold]],0)</f>
        <v>42155</v>
      </c>
    </row>
    <row r="870" spans="2:10" x14ac:dyDescent="0.25">
      <c r="B870" s="1" t="s">
        <v>37</v>
      </c>
      <c r="C870" s="3" t="s">
        <v>54</v>
      </c>
      <c r="D870" s="2" t="s">
        <v>48</v>
      </c>
      <c r="E870" s="3" t="s">
        <v>42</v>
      </c>
      <c r="F870" s="3">
        <f t="shared" ca="1" si="24"/>
        <v>2</v>
      </c>
      <c r="G870" s="4">
        <f t="shared" ca="1" si="25"/>
        <v>66</v>
      </c>
      <c r="H870" s="4">
        <f ca="1">+Data_TABLE[[#This Row],[Qty]]*Data_TABLE[[#This Row],[Unit Price]]</f>
        <v>132</v>
      </c>
      <c r="I870" s="7">
        <v>42130</v>
      </c>
      <c r="J870" s="10">
        <f>EOMONTH(Data_TABLE[[#This Row],[Date Sold]],0)</f>
        <v>42155</v>
      </c>
    </row>
    <row r="871" spans="2:10" x14ac:dyDescent="0.25">
      <c r="B871" s="1" t="s">
        <v>39</v>
      </c>
      <c r="C871" s="3" t="s">
        <v>56</v>
      </c>
      <c r="D871" s="2" t="s">
        <v>52</v>
      </c>
      <c r="E871" s="3" t="s">
        <v>46</v>
      </c>
      <c r="F871" s="3">
        <f t="shared" ca="1" si="24"/>
        <v>1</v>
      </c>
      <c r="G871" s="4">
        <f t="shared" ca="1" si="25"/>
        <v>157</v>
      </c>
      <c r="H871" s="4">
        <f ca="1">+Data_TABLE[[#This Row],[Qty]]*Data_TABLE[[#This Row],[Unit Price]]</f>
        <v>157</v>
      </c>
      <c r="I871" s="7">
        <v>42130</v>
      </c>
      <c r="J871" s="10">
        <f>EOMONTH(Data_TABLE[[#This Row],[Date Sold]],0)</f>
        <v>42155</v>
      </c>
    </row>
    <row r="872" spans="2:10" x14ac:dyDescent="0.25">
      <c r="B872" s="1" t="s">
        <v>36</v>
      </c>
      <c r="C872" s="3" t="s">
        <v>55</v>
      </c>
      <c r="D872" s="2" t="s">
        <v>49</v>
      </c>
      <c r="E872" s="3" t="s">
        <v>43</v>
      </c>
      <c r="F872" s="3">
        <f t="shared" ca="1" si="24"/>
        <v>3</v>
      </c>
      <c r="G872" s="4">
        <f t="shared" ca="1" si="25"/>
        <v>100</v>
      </c>
      <c r="H872" s="4">
        <f ca="1">+Data_TABLE[[#This Row],[Qty]]*Data_TABLE[[#This Row],[Unit Price]]</f>
        <v>300</v>
      </c>
      <c r="I872" s="7">
        <v>42130</v>
      </c>
      <c r="J872" s="10">
        <f>EOMONTH(Data_TABLE[[#This Row],[Date Sold]],0)</f>
        <v>42155</v>
      </c>
    </row>
    <row r="873" spans="2:10" x14ac:dyDescent="0.25">
      <c r="B873" s="1" t="s">
        <v>36</v>
      </c>
      <c r="C873" s="3" t="s">
        <v>54</v>
      </c>
      <c r="D873" s="2" t="s">
        <v>48</v>
      </c>
      <c r="E873" s="3" t="s">
        <v>42</v>
      </c>
      <c r="F873" s="3">
        <f t="shared" ca="1" si="24"/>
        <v>2</v>
      </c>
      <c r="G873" s="4">
        <f t="shared" ca="1" si="25"/>
        <v>97</v>
      </c>
      <c r="H873" s="4">
        <f ca="1">+Data_TABLE[[#This Row],[Qty]]*Data_TABLE[[#This Row],[Unit Price]]</f>
        <v>194</v>
      </c>
      <c r="I873" s="7">
        <v>42130</v>
      </c>
      <c r="J873" s="10">
        <f>EOMONTH(Data_TABLE[[#This Row],[Date Sold]],0)</f>
        <v>42155</v>
      </c>
    </row>
    <row r="874" spans="2:10" x14ac:dyDescent="0.25">
      <c r="B874" s="1" t="s">
        <v>40</v>
      </c>
      <c r="C874" s="3" t="s">
        <v>55</v>
      </c>
      <c r="D874" s="2" t="s">
        <v>49</v>
      </c>
      <c r="E874" s="3" t="s">
        <v>43</v>
      </c>
      <c r="F874" s="3">
        <f t="shared" ca="1" si="24"/>
        <v>4</v>
      </c>
      <c r="G874" s="4">
        <f t="shared" ca="1" si="25"/>
        <v>66</v>
      </c>
      <c r="H874" s="4">
        <f ca="1">+Data_TABLE[[#This Row],[Qty]]*Data_TABLE[[#This Row],[Unit Price]]</f>
        <v>264</v>
      </c>
      <c r="I874" s="7">
        <v>42130</v>
      </c>
      <c r="J874" s="10">
        <f>EOMONTH(Data_TABLE[[#This Row],[Date Sold]],0)</f>
        <v>42155</v>
      </c>
    </row>
    <row r="875" spans="2:10" x14ac:dyDescent="0.25">
      <c r="B875" s="1" t="s">
        <v>36</v>
      </c>
      <c r="C875" s="3" t="s">
        <v>54</v>
      </c>
      <c r="D875" s="2" t="s">
        <v>48</v>
      </c>
      <c r="E875" s="3" t="s">
        <v>42</v>
      </c>
      <c r="F875" s="3">
        <f t="shared" ca="1" si="24"/>
        <v>3</v>
      </c>
      <c r="G875" s="4">
        <f t="shared" ca="1" si="25"/>
        <v>155</v>
      </c>
      <c r="H875" s="4">
        <f ca="1">+Data_TABLE[[#This Row],[Qty]]*Data_TABLE[[#This Row],[Unit Price]]</f>
        <v>465</v>
      </c>
      <c r="I875" s="7">
        <v>42130</v>
      </c>
      <c r="J875" s="10">
        <f>EOMONTH(Data_TABLE[[#This Row],[Date Sold]],0)</f>
        <v>42155</v>
      </c>
    </row>
    <row r="876" spans="2:10" x14ac:dyDescent="0.25">
      <c r="B876" s="1" t="s">
        <v>37</v>
      </c>
      <c r="C876" s="3" t="s">
        <v>55</v>
      </c>
      <c r="D876" s="2" t="s">
        <v>49</v>
      </c>
      <c r="E876" s="3" t="s">
        <v>43</v>
      </c>
      <c r="F876" s="3">
        <f t="shared" ca="1" si="24"/>
        <v>2</v>
      </c>
      <c r="G876" s="4">
        <f t="shared" ca="1" si="25"/>
        <v>130</v>
      </c>
      <c r="H876" s="4">
        <f ca="1">+Data_TABLE[[#This Row],[Qty]]*Data_TABLE[[#This Row],[Unit Price]]</f>
        <v>260</v>
      </c>
      <c r="I876" s="7">
        <v>42130</v>
      </c>
      <c r="J876" s="10">
        <f>EOMONTH(Data_TABLE[[#This Row],[Date Sold]],0)</f>
        <v>42155</v>
      </c>
    </row>
    <row r="877" spans="2:10" x14ac:dyDescent="0.25">
      <c r="B877" s="1" t="s">
        <v>37</v>
      </c>
      <c r="C877" s="3" t="s">
        <v>55</v>
      </c>
      <c r="D877" s="2" t="s">
        <v>49</v>
      </c>
      <c r="E877" s="3" t="s">
        <v>43</v>
      </c>
      <c r="F877" s="3">
        <f t="shared" ca="1" si="24"/>
        <v>5</v>
      </c>
      <c r="G877" s="4">
        <f t="shared" ca="1" si="25"/>
        <v>81</v>
      </c>
      <c r="H877" s="4">
        <f ca="1">+Data_TABLE[[#This Row],[Qty]]*Data_TABLE[[#This Row],[Unit Price]]</f>
        <v>405</v>
      </c>
      <c r="I877" s="7">
        <v>42130</v>
      </c>
      <c r="J877" s="10">
        <f>EOMONTH(Data_TABLE[[#This Row],[Date Sold]],0)</f>
        <v>42155</v>
      </c>
    </row>
    <row r="878" spans="2:10" x14ac:dyDescent="0.25">
      <c r="B878" s="1" t="s">
        <v>38</v>
      </c>
      <c r="C878" s="3" t="s">
        <v>56</v>
      </c>
      <c r="D878" s="2" t="s">
        <v>52</v>
      </c>
      <c r="E878" s="3" t="s">
        <v>46</v>
      </c>
      <c r="F878" s="3">
        <f t="shared" ca="1" si="24"/>
        <v>4</v>
      </c>
      <c r="G878" s="4">
        <f t="shared" ca="1" si="25"/>
        <v>72</v>
      </c>
      <c r="H878" s="4">
        <f ca="1">+Data_TABLE[[#This Row],[Qty]]*Data_TABLE[[#This Row],[Unit Price]]</f>
        <v>288</v>
      </c>
      <c r="I878" s="7">
        <v>42130</v>
      </c>
      <c r="J878" s="10">
        <f>EOMONTH(Data_TABLE[[#This Row],[Date Sold]],0)</f>
        <v>42155</v>
      </c>
    </row>
    <row r="879" spans="2:10" x14ac:dyDescent="0.25">
      <c r="B879" s="1" t="s">
        <v>38</v>
      </c>
      <c r="C879" s="3" t="s">
        <v>56</v>
      </c>
      <c r="D879" s="2" t="s">
        <v>50</v>
      </c>
      <c r="E879" s="3" t="s">
        <v>44</v>
      </c>
      <c r="F879" s="3">
        <f t="shared" ca="1" si="24"/>
        <v>1</v>
      </c>
      <c r="G879" s="4">
        <f t="shared" ca="1" si="25"/>
        <v>179</v>
      </c>
      <c r="H879" s="4">
        <f ca="1">+Data_TABLE[[#This Row],[Qty]]*Data_TABLE[[#This Row],[Unit Price]]</f>
        <v>179</v>
      </c>
      <c r="I879" s="7">
        <v>42130</v>
      </c>
      <c r="J879" s="10">
        <f>EOMONTH(Data_TABLE[[#This Row],[Date Sold]],0)</f>
        <v>42155</v>
      </c>
    </row>
    <row r="880" spans="2:10" x14ac:dyDescent="0.25">
      <c r="B880" s="1" t="s">
        <v>39</v>
      </c>
      <c r="C880" s="3" t="s">
        <v>55</v>
      </c>
      <c r="D880" s="2" t="s">
        <v>51</v>
      </c>
      <c r="E880" s="3" t="s">
        <v>45</v>
      </c>
      <c r="F880" s="3">
        <f t="shared" ca="1" si="24"/>
        <v>3</v>
      </c>
      <c r="G880" s="4">
        <f t="shared" ca="1" si="25"/>
        <v>105</v>
      </c>
      <c r="H880" s="4">
        <f ca="1">+Data_TABLE[[#This Row],[Qty]]*Data_TABLE[[#This Row],[Unit Price]]</f>
        <v>315</v>
      </c>
      <c r="I880" s="7">
        <v>42130</v>
      </c>
      <c r="J880" s="10">
        <f>EOMONTH(Data_TABLE[[#This Row],[Date Sold]],0)</f>
        <v>42155</v>
      </c>
    </row>
    <row r="881" spans="2:10" x14ac:dyDescent="0.25">
      <c r="B881" s="1" t="s">
        <v>37</v>
      </c>
      <c r="C881" s="3" t="s">
        <v>56</v>
      </c>
      <c r="D881" s="2" t="s">
        <v>52</v>
      </c>
      <c r="E881" s="3" t="s">
        <v>46</v>
      </c>
      <c r="F881" s="3">
        <f t="shared" ref="F881:F944" ca="1" si="26">RANDBETWEEN(1,5)</f>
        <v>4</v>
      </c>
      <c r="G881" s="4">
        <f t="shared" ref="G881:G944" ca="1" si="27">RANDBETWEEN(60,200)</f>
        <v>100</v>
      </c>
      <c r="H881" s="4">
        <f ca="1">+Data_TABLE[[#This Row],[Qty]]*Data_TABLE[[#This Row],[Unit Price]]</f>
        <v>400</v>
      </c>
      <c r="I881" s="7">
        <v>42130</v>
      </c>
      <c r="J881" s="10">
        <f>EOMONTH(Data_TABLE[[#This Row],[Date Sold]],0)</f>
        <v>42155</v>
      </c>
    </row>
    <row r="882" spans="2:10" x14ac:dyDescent="0.25">
      <c r="B882" s="1" t="s">
        <v>36</v>
      </c>
      <c r="C882" s="3" t="s">
        <v>55</v>
      </c>
      <c r="D882" s="2" t="s">
        <v>51</v>
      </c>
      <c r="E882" s="3" t="s">
        <v>45</v>
      </c>
      <c r="F882" s="3">
        <f t="shared" ca="1" si="26"/>
        <v>5</v>
      </c>
      <c r="G882" s="4">
        <f t="shared" ca="1" si="27"/>
        <v>101</v>
      </c>
      <c r="H882" s="4">
        <f ca="1">+Data_TABLE[[#This Row],[Qty]]*Data_TABLE[[#This Row],[Unit Price]]</f>
        <v>505</v>
      </c>
      <c r="I882" s="7">
        <v>42130</v>
      </c>
      <c r="J882" s="10">
        <f>EOMONTH(Data_TABLE[[#This Row],[Date Sold]],0)</f>
        <v>42155</v>
      </c>
    </row>
    <row r="883" spans="2:10" x14ac:dyDescent="0.25">
      <c r="B883" s="1" t="s">
        <v>39</v>
      </c>
      <c r="C883" s="3" t="s">
        <v>54</v>
      </c>
      <c r="D883" s="2" t="s">
        <v>48</v>
      </c>
      <c r="E883" s="3" t="s">
        <v>42</v>
      </c>
      <c r="F883" s="3">
        <f t="shared" ca="1" si="26"/>
        <v>2</v>
      </c>
      <c r="G883" s="4">
        <f t="shared" ca="1" si="27"/>
        <v>127</v>
      </c>
      <c r="H883" s="4">
        <f ca="1">+Data_TABLE[[#This Row],[Qty]]*Data_TABLE[[#This Row],[Unit Price]]</f>
        <v>254</v>
      </c>
      <c r="I883" s="7">
        <v>42130</v>
      </c>
      <c r="J883" s="10">
        <f>EOMONTH(Data_TABLE[[#This Row],[Date Sold]],0)</f>
        <v>42155</v>
      </c>
    </row>
    <row r="884" spans="2:10" x14ac:dyDescent="0.25">
      <c r="B884" s="1" t="s">
        <v>39</v>
      </c>
      <c r="C884" s="3" t="s">
        <v>56</v>
      </c>
      <c r="D884" s="2" t="s">
        <v>52</v>
      </c>
      <c r="E884" s="3" t="s">
        <v>46</v>
      </c>
      <c r="F884" s="3">
        <f t="shared" ca="1" si="26"/>
        <v>1</v>
      </c>
      <c r="G884" s="4">
        <f t="shared" ca="1" si="27"/>
        <v>153</v>
      </c>
      <c r="H884" s="4">
        <f ca="1">+Data_TABLE[[#This Row],[Qty]]*Data_TABLE[[#This Row],[Unit Price]]</f>
        <v>153</v>
      </c>
      <c r="I884" s="7">
        <v>42130</v>
      </c>
      <c r="J884" s="10">
        <f>EOMONTH(Data_TABLE[[#This Row],[Date Sold]],0)</f>
        <v>42155</v>
      </c>
    </row>
    <row r="885" spans="2:10" x14ac:dyDescent="0.25">
      <c r="B885" s="1" t="s">
        <v>39</v>
      </c>
      <c r="C885" s="3" t="s">
        <v>55</v>
      </c>
      <c r="D885" s="2" t="s">
        <v>51</v>
      </c>
      <c r="E885" s="3" t="s">
        <v>45</v>
      </c>
      <c r="F885" s="3">
        <f t="shared" ca="1" si="26"/>
        <v>3</v>
      </c>
      <c r="G885" s="4">
        <f t="shared" ca="1" si="27"/>
        <v>166</v>
      </c>
      <c r="H885" s="4">
        <f ca="1">+Data_TABLE[[#This Row],[Qty]]*Data_TABLE[[#This Row],[Unit Price]]</f>
        <v>498</v>
      </c>
      <c r="I885" s="7">
        <v>42130</v>
      </c>
      <c r="J885" s="10">
        <f>EOMONTH(Data_TABLE[[#This Row],[Date Sold]],0)</f>
        <v>42155</v>
      </c>
    </row>
    <row r="886" spans="2:10" x14ac:dyDescent="0.25">
      <c r="B886" s="1" t="s">
        <v>36</v>
      </c>
      <c r="C886" s="3" t="s">
        <v>54</v>
      </c>
      <c r="D886" s="2" t="s">
        <v>48</v>
      </c>
      <c r="E886" s="3" t="s">
        <v>42</v>
      </c>
      <c r="F886" s="3">
        <f t="shared" ca="1" si="26"/>
        <v>5</v>
      </c>
      <c r="G886" s="4">
        <f t="shared" ca="1" si="27"/>
        <v>88</v>
      </c>
      <c r="H886" s="4">
        <f ca="1">+Data_TABLE[[#This Row],[Qty]]*Data_TABLE[[#This Row],[Unit Price]]</f>
        <v>440</v>
      </c>
      <c r="I886" s="7">
        <v>42130</v>
      </c>
      <c r="J886" s="10">
        <f>EOMONTH(Data_TABLE[[#This Row],[Date Sold]],0)</f>
        <v>42155</v>
      </c>
    </row>
    <row r="887" spans="2:10" x14ac:dyDescent="0.25">
      <c r="B887" s="1" t="s">
        <v>37</v>
      </c>
      <c r="C887" s="3" t="s">
        <v>54</v>
      </c>
      <c r="D887" s="2" t="s">
        <v>48</v>
      </c>
      <c r="E887" s="3" t="s">
        <v>42</v>
      </c>
      <c r="F887" s="3">
        <f t="shared" ca="1" si="26"/>
        <v>3</v>
      </c>
      <c r="G887" s="4">
        <f t="shared" ca="1" si="27"/>
        <v>159</v>
      </c>
      <c r="H887" s="4">
        <f ca="1">+Data_TABLE[[#This Row],[Qty]]*Data_TABLE[[#This Row],[Unit Price]]</f>
        <v>477</v>
      </c>
      <c r="I887" s="7">
        <v>42130</v>
      </c>
      <c r="J887" s="10">
        <f>EOMONTH(Data_TABLE[[#This Row],[Date Sold]],0)</f>
        <v>42155</v>
      </c>
    </row>
    <row r="888" spans="2:10" x14ac:dyDescent="0.25">
      <c r="B888" s="1" t="s">
        <v>41</v>
      </c>
      <c r="C888" s="3" t="s">
        <v>56</v>
      </c>
      <c r="D888" s="2" t="s">
        <v>50</v>
      </c>
      <c r="E888" s="3" t="s">
        <v>44</v>
      </c>
      <c r="F888" s="3">
        <f t="shared" ca="1" si="26"/>
        <v>1</v>
      </c>
      <c r="G888" s="4">
        <f t="shared" ca="1" si="27"/>
        <v>75</v>
      </c>
      <c r="H888" s="4">
        <f ca="1">+Data_TABLE[[#This Row],[Qty]]*Data_TABLE[[#This Row],[Unit Price]]</f>
        <v>75</v>
      </c>
      <c r="I888" s="7">
        <v>42130</v>
      </c>
      <c r="J888" s="10">
        <f>EOMONTH(Data_TABLE[[#This Row],[Date Sold]],0)</f>
        <v>42155</v>
      </c>
    </row>
    <row r="889" spans="2:10" x14ac:dyDescent="0.25">
      <c r="B889" s="1" t="s">
        <v>40</v>
      </c>
      <c r="C889" s="3" t="s">
        <v>56</v>
      </c>
      <c r="D889" s="2" t="s">
        <v>50</v>
      </c>
      <c r="E889" s="3" t="s">
        <v>44</v>
      </c>
      <c r="F889" s="3">
        <f t="shared" ca="1" si="26"/>
        <v>5</v>
      </c>
      <c r="G889" s="4">
        <f t="shared" ca="1" si="27"/>
        <v>122</v>
      </c>
      <c r="H889" s="4">
        <f ca="1">+Data_TABLE[[#This Row],[Qty]]*Data_TABLE[[#This Row],[Unit Price]]</f>
        <v>610</v>
      </c>
      <c r="I889" s="7">
        <v>42130</v>
      </c>
      <c r="J889" s="10">
        <f>EOMONTH(Data_TABLE[[#This Row],[Date Sold]],0)</f>
        <v>42155</v>
      </c>
    </row>
    <row r="890" spans="2:10" x14ac:dyDescent="0.25">
      <c r="B890" s="1" t="s">
        <v>41</v>
      </c>
      <c r="C890" s="3" t="s">
        <v>56</v>
      </c>
      <c r="D890" s="2" t="s">
        <v>52</v>
      </c>
      <c r="E890" s="3" t="s">
        <v>46</v>
      </c>
      <c r="F890" s="3">
        <f t="shared" ca="1" si="26"/>
        <v>1</v>
      </c>
      <c r="G890" s="4">
        <f t="shared" ca="1" si="27"/>
        <v>180</v>
      </c>
      <c r="H890" s="4">
        <f ca="1">+Data_TABLE[[#This Row],[Qty]]*Data_TABLE[[#This Row],[Unit Price]]</f>
        <v>180</v>
      </c>
      <c r="I890" s="7">
        <v>42130</v>
      </c>
      <c r="J890" s="10">
        <f>EOMONTH(Data_TABLE[[#This Row],[Date Sold]],0)</f>
        <v>42155</v>
      </c>
    </row>
    <row r="891" spans="2:10" x14ac:dyDescent="0.25">
      <c r="B891" s="1" t="s">
        <v>37</v>
      </c>
      <c r="C891" s="3" t="s">
        <v>56</v>
      </c>
      <c r="D891" s="2" t="s">
        <v>52</v>
      </c>
      <c r="E891" s="3" t="s">
        <v>46</v>
      </c>
      <c r="F891" s="3">
        <f t="shared" ca="1" si="26"/>
        <v>5</v>
      </c>
      <c r="G891" s="4">
        <f t="shared" ca="1" si="27"/>
        <v>74</v>
      </c>
      <c r="H891" s="4">
        <f ca="1">+Data_TABLE[[#This Row],[Qty]]*Data_TABLE[[#This Row],[Unit Price]]</f>
        <v>370</v>
      </c>
      <c r="I891" s="7">
        <v>42130</v>
      </c>
      <c r="J891" s="10">
        <f>EOMONTH(Data_TABLE[[#This Row],[Date Sold]],0)</f>
        <v>42155</v>
      </c>
    </row>
    <row r="892" spans="2:10" x14ac:dyDescent="0.25">
      <c r="B892" s="1" t="s">
        <v>38</v>
      </c>
      <c r="C892" s="3" t="s">
        <v>55</v>
      </c>
      <c r="D892" s="2" t="s">
        <v>49</v>
      </c>
      <c r="E892" s="3" t="s">
        <v>43</v>
      </c>
      <c r="F892" s="3">
        <f t="shared" ca="1" si="26"/>
        <v>1</v>
      </c>
      <c r="G892" s="4">
        <f t="shared" ca="1" si="27"/>
        <v>72</v>
      </c>
      <c r="H892" s="4">
        <f ca="1">+Data_TABLE[[#This Row],[Qty]]*Data_TABLE[[#This Row],[Unit Price]]</f>
        <v>72</v>
      </c>
      <c r="I892" s="7">
        <v>42130</v>
      </c>
      <c r="J892" s="10">
        <f>EOMONTH(Data_TABLE[[#This Row],[Date Sold]],0)</f>
        <v>42155</v>
      </c>
    </row>
    <row r="893" spans="2:10" x14ac:dyDescent="0.25">
      <c r="B893" s="1" t="s">
        <v>41</v>
      </c>
      <c r="C893" s="3" t="s">
        <v>55</v>
      </c>
      <c r="D893" s="2" t="s">
        <v>51</v>
      </c>
      <c r="E893" s="3" t="s">
        <v>45</v>
      </c>
      <c r="F893" s="3">
        <f t="shared" ca="1" si="26"/>
        <v>4</v>
      </c>
      <c r="G893" s="4">
        <f t="shared" ca="1" si="27"/>
        <v>84</v>
      </c>
      <c r="H893" s="4">
        <f ca="1">+Data_TABLE[[#This Row],[Qty]]*Data_TABLE[[#This Row],[Unit Price]]</f>
        <v>336</v>
      </c>
      <c r="I893" s="7">
        <v>42130</v>
      </c>
      <c r="J893" s="10">
        <f>EOMONTH(Data_TABLE[[#This Row],[Date Sold]],0)</f>
        <v>42155</v>
      </c>
    </row>
    <row r="894" spans="2:10" x14ac:dyDescent="0.25">
      <c r="B894" s="1" t="s">
        <v>41</v>
      </c>
      <c r="C894" s="3" t="s">
        <v>56</v>
      </c>
      <c r="D894" s="2" t="s">
        <v>50</v>
      </c>
      <c r="E894" s="3" t="s">
        <v>44</v>
      </c>
      <c r="F894" s="3">
        <f t="shared" ca="1" si="26"/>
        <v>2</v>
      </c>
      <c r="G894" s="4">
        <f t="shared" ca="1" si="27"/>
        <v>61</v>
      </c>
      <c r="H894" s="4">
        <f ca="1">+Data_TABLE[[#This Row],[Qty]]*Data_TABLE[[#This Row],[Unit Price]]</f>
        <v>122</v>
      </c>
      <c r="I894" s="7">
        <v>42130</v>
      </c>
      <c r="J894" s="10">
        <f>EOMONTH(Data_TABLE[[#This Row],[Date Sold]],0)</f>
        <v>42155</v>
      </c>
    </row>
    <row r="895" spans="2:10" x14ac:dyDescent="0.25">
      <c r="B895" s="1" t="s">
        <v>38</v>
      </c>
      <c r="C895" s="3" t="s">
        <v>55</v>
      </c>
      <c r="D895" s="2" t="s">
        <v>49</v>
      </c>
      <c r="E895" s="3" t="s">
        <v>43</v>
      </c>
      <c r="F895" s="3">
        <f t="shared" ca="1" si="26"/>
        <v>2</v>
      </c>
      <c r="G895" s="4">
        <f t="shared" ca="1" si="27"/>
        <v>188</v>
      </c>
      <c r="H895" s="4">
        <f ca="1">+Data_TABLE[[#This Row],[Qty]]*Data_TABLE[[#This Row],[Unit Price]]</f>
        <v>376</v>
      </c>
      <c r="I895" s="7">
        <v>42130</v>
      </c>
      <c r="J895" s="10">
        <f>EOMONTH(Data_TABLE[[#This Row],[Date Sold]],0)</f>
        <v>42155</v>
      </c>
    </row>
    <row r="896" spans="2:10" x14ac:dyDescent="0.25">
      <c r="B896" s="1" t="s">
        <v>37</v>
      </c>
      <c r="C896" s="3" t="s">
        <v>54</v>
      </c>
      <c r="D896" s="2" t="s">
        <v>48</v>
      </c>
      <c r="E896" s="3" t="s">
        <v>42</v>
      </c>
      <c r="F896" s="3">
        <f t="shared" ca="1" si="26"/>
        <v>3</v>
      </c>
      <c r="G896" s="4">
        <f t="shared" ca="1" si="27"/>
        <v>190</v>
      </c>
      <c r="H896" s="4">
        <f ca="1">+Data_TABLE[[#This Row],[Qty]]*Data_TABLE[[#This Row],[Unit Price]]</f>
        <v>570</v>
      </c>
      <c r="I896" s="7">
        <v>42130</v>
      </c>
      <c r="J896" s="10">
        <f>EOMONTH(Data_TABLE[[#This Row],[Date Sold]],0)</f>
        <v>42155</v>
      </c>
    </row>
    <row r="897" spans="2:10" x14ac:dyDescent="0.25">
      <c r="B897" s="1" t="s">
        <v>37</v>
      </c>
      <c r="C897" s="3" t="s">
        <v>55</v>
      </c>
      <c r="D897" s="2" t="s">
        <v>51</v>
      </c>
      <c r="E897" s="3" t="s">
        <v>45</v>
      </c>
      <c r="F897" s="3">
        <f t="shared" ca="1" si="26"/>
        <v>4</v>
      </c>
      <c r="G897" s="4">
        <f t="shared" ca="1" si="27"/>
        <v>68</v>
      </c>
      <c r="H897" s="4">
        <f ca="1">+Data_TABLE[[#This Row],[Qty]]*Data_TABLE[[#This Row],[Unit Price]]</f>
        <v>272</v>
      </c>
      <c r="I897" s="7">
        <v>42130</v>
      </c>
      <c r="J897" s="10">
        <f>EOMONTH(Data_TABLE[[#This Row],[Date Sold]],0)</f>
        <v>42155</v>
      </c>
    </row>
    <row r="898" spans="2:10" x14ac:dyDescent="0.25">
      <c r="B898" s="1" t="s">
        <v>38</v>
      </c>
      <c r="C898" s="3" t="s">
        <v>55</v>
      </c>
      <c r="D898" s="2" t="s">
        <v>51</v>
      </c>
      <c r="E898" s="3" t="s">
        <v>45</v>
      </c>
      <c r="F898" s="3">
        <f t="shared" ca="1" si="26"/>
        <v>1</v>
      </c>
      <c r="G898" s="4">
        <f t="shared" ca="1" si="27"/>
        <v>142</v>
      </c>
      <c r="H898" s="4">
        <f ca="1">+Data_TABLE[[#This Row],[Qty]]*Data_TABLE[[#This Row],[Unit Price]]</f>
        <v>142</v>
      </c>
      <c r="I898" s="7">
        <v>42130</v>
      </c>
      <c r="J898" s="10">
        <f>EOMONTH(Data_TABLE[[#This Row],[Date Sold]],0)</f>
        <v>42155</v>
      </c>
    </row>
    <row r="899" spans="2:10" x14ac:dyDescent="0.25">
      <c r="B899" s="1" t="s">
        <v>39</v>
      </c>
      <c r="C899" s="3" t="s">
        <v>55</v>
      </c>
      <c r="D899" s="2" t="s">
        <v>49</v>
      </c>
      <c r="E899" s="3" t="s">
        <v>43</v>
      </c>
      <c r="F899" s="3">
        <f t="shared" ca="1" si="26"/>
        <v>4</v>
      </c>
      <c r="G899" s="4">
        <f t="shared" ca="1" si="27"/>
        <v>140</v>
      </c>
      <c r="H899" s="4">
        <f ca="1">+Data_TABLE[[#This Row],[Qty]]*Data_TABLE[[#This Row],[Unit Price]]</f>
        <v>560</v>
      </c>
      <c r="I899" s="7">
        <v>42130</v>
      </c>
      <c r="J899" s="10">
        <f>EOMONTH(Data_TABLE[[#This Row],[Date Sold]],0)</f>
        <v>42155</v>
      </c>
    </row>
    <row r="900" spans="2:10" x14ac:dyDescent="0.25">
      <c r="B900" s="1" t="s">
        <v>36</v>
      </c>
      <c r="C900" s="3" t="s">
        <v>56</v>
      </c>
      <c r="D900" s="2" t="s">
        <v>52</v>
      </c>
      <c r="E900" s="3" t="s">
        <v>46</v>
      </c>
      <c r="F900" s="3">
        <f t="shared" ca="1" si="26"/>
        <v>3</v>
      </c>
      <c r="G900" s="4">
        <f t="shared" ca="1" si="27"/>
        <v>108</v>
      </c>
      <c r="H900" s="4">
        <f ca="1">+Data_TABLE[[#This Row],[Qty]]*Data_TABLE[[#This Row],[Unit Price]]</f>
        <v>324</v>
      </c>
      <c r="I900" s="7">
        <v>42130</v>
      </c>
      <c r="J900" s="10">
        <f>EOMONTH(Data_TABLE[[#This Row],[Date Sold]],0)</f>
        <v>42155</v>
      </c>
    </row>
    <row r="901" spans="2:10" x14ac:dyDescent="0.25">
      <c r="B901" s="1" t="s">
        <v>40</v>
      </c>
      <c r="C901" s="3" t="s">
        <v>55</v>
      </c>
      <c r="D901" s="2" t="s">
        <v>51</v>
      </c>
      <c r="E901" s="3" t="s">
        <v>45</v>
      </c>
      <c r="F901" s="3">
        <f t="shared" ca="1" si="26"/>
        <v>3</v>
      </c>
      <c r="G901" s="4">
        <f t="shared" ca="1" si="27"/>
        <v>157</v>
      </c>
      <c r="H901" s="4">
        <f ca="1">+Data_TABLE[[#This Row],[Qty]]*Data_TABLE[[#This Row],[Unit Price]]</f>
        <v>471</v>
      </c>
      <c r="I901" s="7">
        <v>42130</v>
      </c>
      <c r="J901" s="10">
        <f>EOMONTH(Data_TABLE[[#This Row],[Date Sold]],0)</f>
        <v>42155</v>
      </c>
    </row>
    <row r="902" spans="2:10" x14ac:dyDescent="0.25">
      <c r="B902" s="1" t="s">
        <v>36</v>
      </c>
      <c r="C902" s="3" t="s">
        <v>55</v>
      </c>
      <c r="D902" s="2" t="s">
        <v>49</v>
      </c>
      <c r="E902" s="3" t="s">
        <v>43</v>
      </c>
      <c r="F902" s="3">
        <f t="shared" ca="1" si="26"/>
        <v>5</v>
      </c>
      <c r="G902" s="4">
        <f t="shared" ca="1" si="27"/>
        <v>153</v>
      </c>
      <c r="H902" s="4">
        <f ca="1">+Data_TABLE[[#This Row],[Qty]]*Data_TABLE[[#This Row],[Unit Price]]</f>
        <v>765</v>
      </c>
      <c r="I902" s="7">
        <v>42130</v>
      </c>
      <c r="J902" s="10">
        <f>EOMONTH(Data_TABLE[[#This Row],[Date Sold]],0)</f>
        <v>42155</v>
      </c>
    </row>
    <row r="903" spans="2:10" x14ac:dyDescent="0.25">
      <c r="B903" s="1" t="s">
        <v>39</v>
      </c>
      <c r="C903" s="3" t="s">
        <v>56</v>
      </c>
      <c r="D903" s="2" t="s">
        <v>52</v>
      </c>
      <c r="E903" s="3" t="s">
        <v>46</v>
      </c>
      <c r="F903" s="3">
        <f t="shared" ca="1" si="26"/>
        <v>2</v>
      </c>
      <c r="G903" s="4">
        <f t="shared" ca="1" si="27"/>
        <v>71</v>
      </c>
      <c r="H903" s="4">
        <f ca="1">+Data_TABLE[[#This Row],[Qty]]*Data_TABLE[[#This Row],[Unit Price]]</f>
        <v>142</v>
      </c>
      <c r="I903" s="7">
        <v>42131</v>
      </c>
      <c r="J903" s="10">
        <f>EOMONTH(Data_TABLE[[#This Row],[Date Sold]],0)</f>
        <v>42155</v>
      </c>
    </row>
    <row r="904" spans="2:10" x14ac:dyDescent="0.25">
      <c r="B904" s="1" t="s">
        <v>40</v>
      </c>
      <c r="C904" s="3" t="s">
        <v>56</v>
      </c>
      <c r="D904" s="2" t="s">
        <v>52</v>
      </c>
      <c r="E904" s="3" t="s">
        <v>46</v>
      </c>
      <c r="F904" s="3">
        <f t="shared" ca="1" si="26"/>
        <v>5</v>
      </c>
      <c r="G904" s="4">
        <f t="shared" ca="1" si="27"/>
        <v>101</v>
      </c>
      <c r="H904" s="4">
        <f ca="1">+Data_TABLE[[#This Row],[Qty]]*Data_TABLE[[#This Row],[Unit Price]]</f>
        <v>505</v>
      </c>
      <c r="I904" s="7">
        <v>42131</v>
      </c>
      <c r="J904" s="10">
        <f>EOMONTH(Data_TABLE[[#This Row],[Date Sold]],0)</f>
        <v>42155</v>
      </c>
    </row>
    <row r="905" spans="2:10" x14ac:dyDescent="0.25">
      <c r="B905" s="1" t="s">
        <v>38</v>
      </c>
      <c r="C905" s="3" t="s">
        <v>55</v>
      </c>
      <c r="D905" s="2" t="s">
        <v>49</v>
      </c>
      <c r="E905" s="3" t="s">
        <v>43</v>
      </c>
      <c r="F905" s="3">
        <f t="shared" ca="1" si="26"/>
        <v>2</v>
      </c>
      <c r="G905" s="4">
        <f t="shared" ca="1" si="27"/>
        <v>126</v>
      </c>
      <c r="H905" s="4">
        <f ca="1">+Data_TABLE[[#This Row],[Qty]]*Data_TABLE[[#This Row],[Unit Price]]</f>
        <v>252</v>
      </c>
      <c r="I905" s="7">
        <v>42131</v>
      </c>
      <c r="J905" s="10">
        <f>EOMONTH(Data_TABLE[[#This Row],[Date Sold]],0)</f>
        <v>42155</v>
      </c>
    </row>
    <row r="906" spans="2:10" x14ac:dyDescent="0.25">
      <c r="B906" s="1" t="s">
        <v>37</v>
      </c>
      <c r="C906" s="3" t="s">
        <v>55</v>
      </c>
      <c r="D906" s="2" t="s">
        <v>51</v>
      </c>
      <c r="E906" s="3" t="s">
        <v>45</v>
      </c>
      <c r="F906" s="3">
        <f t="shared" ca="1" si="26"/>
        <v>3</v>
      </c>
      <c r="G906" s="4">
        <f t="shared" ca="1" si="27"/>
        <v>142</v>
      </c>
      <c r="H906" s="4">
        <f ca="1">+Data_TABLE[[#This Row],[Qty]]*Data_TABLE[[#This Row],[Unit Price]]</f>
        <v>426</v>
      </c>
      <c r="I906" s="7">
        <v>42131</v>
      </c>
      <c r="J906" s="10">
        <f>EOMONTH(Data_TABLE[[#This Row],[Date Sold]],0)</f>
        <v>42155</v>
      </c>
    </row>
    <row r="907" spans="2:10" x14ac:dyDescent="0.25">
      <c r="B907" s="1" t="s">
        <v>36</v>
      </c>
      <c r="C907" s="3" t="s">
        <v>56</v>
      </c>
      <c r="D907" s="2" t="s">
        <v>50</v>
      </c>
      <c r="E907" s="3" t="s">
        <v>44</v>
      </c>
      <c r="F907" s="3">
        <f t="shared" ca="1" si="26"/>
        <v>2</v>
      </c>
      <c r="G907" s="4">
        <f t="shared" ca="1" si="27"/>
        <v>198</v>
      </c>
      <c r="H907" s="4">
        <f ca="1">+Data_TABLE[[#This Row],[Qty]]*Data_TABLE[[#This Row],[Unit Price]]</f>
        <v>396</v>
      </c>
      <c r="I907" s="7">
        <v>42131</v>
      </c>
      <c r="J907" s="10">
        <f>EOMONTH(Data_TABLE[[#This Row],[Date Sold]],0)</f>
        <v>42155</v>
      </c>
    </row>
    <row r="908" spans="2:10" x14ac:dyDescent="0.25">
      <c r="B908" s="1" t="s">
        <v>41</v>
      </c>
      <c r="C908" s="3" t="s">
        <v>55</v>
      </c>
      <c r="D908" s="2" t="s">
        <v>49</v>
      </c>
      <c r="E908" s="3" t="s">
        <v>43</v>
      </c>
      <c r="F908" s="3">
        <f t="shared" ca="1" si="26"/>
        <v>4</v>
      </c>
      <c r="G908" s="4">
        <f t="shared" ca="1" si="27"/>
        <v>134</v>
      </c>
      <c r="H908" s="4">
        <f ca="1">+Data_TABLE[[#This Row],[Qty]]*Data_TABLE[[#This Row],[Unit Price]]</f>
        <v>536</v>
      </c>
      <c r="I908" s="7">
        <v>42131</v>
      </c>
      <c r="J908" s="10">
        <f>EOMONTH(Data_TABLE[[#This Row],[Date Sold]],0)</f>
        <v>42155</v>
      </c>
    </row>
    <row r="909" spans="2:10" x14ac:dyDescent="0.25">
      <c r="B909" s="1" t="s">
        <v>41</v>
      </c>
      <c r="C909" s="3" t="s">
        <v>54</v>
      </c>
      <c r="D909" s="2" t="s">
        <v>48</v>
      </c>
      <c r="E909" s="3" t="s">
        <v>42</v>
      </c>
      <c r="F909" s="3">
        <f t="shared" ca="1" si="26"/>
        <v>1</v>
      </c>
      <c r="G909" s="4">
        <f t="shared" ca="1" si="27"/>
        <v>99</v>
      </c>
      <c r="H909" s="4">
        <f ca="1">+Data_TABLE[[#This Row],[Qty]]*Data_TABLE[[#This Row],[Unit Price]]</f>
        <v>99</v>
      </c>
      <c r="I909" s="7">
        <v>42131</v>
      </c>
      <c r="J909" s="10">
        <f>EOMONTH(Data_TABLE[[#This Row],[Date Sold]],0)</f>
        <v>42155</v>
      </c>
    </row>
    <row r="910" spans="2:10" x14ac:dyDescent="0.25">
      <c r="B910" s="1" t="s">
        <v>41</v>
      </c>
      <c r="C910" s="3" t="s">
        <v>54</v>
      </c>
      <c r="D910" s="2" t="s">
        <v>48</v>
      </c>
      <c r="E910" s="3" t="s">
        <v>42</v>
      </c>
      <c r="F910" s="3">
        <f t="shared" ca="1" si="26"/>
        <v>1</v>
      </c>
      <c r="G910" s="4">
        <f t="shared" ca="1" si="27"/>
        <v>140</v>
      </c>
      <c r="H910" s="4">
        <f ca="1">+Data_TABLE[[#This Row],[Qty]]*Data_TABLE[[#This Row],[Unit Price]]</f>
        <v>140</v>
      </c>
      <c r="I910" s="7">
        <v>42131</v>
      </c>
      <c r="J910" s="10">
        <f>EOMONTH(Data_TABLE[[#This Row],[Date Sold]],0)</f>
        <v>42155</v>
      </c>
    </row>
    <row r="911" spans="2:10" x14ac:dyDescent="0.25">
      <c r="B911" s="1" t="s">
        <v>36</v>
      </c>
      <c r="C911" s="3" t="s">
        <v>56</v>
      </c>
      <c r="D911" s="2" t="s">
        <v>50</v>
      </c>
      <c r="E911" s="3" t="s">
        <v>44</v>
      </c>
      <c r="F911" s="3">
        <f t="shared" ca="1" si="26"/>
        <v>3</v>
      </c>
      <c r="G911" s="4">
        <f t="shared" ca="1" si="27"/>
        <v>126</v>
      </c>
      <c r="H911" s="4">
        <f ca="1">+Data_TABLE[[#This Row],[Qty]]*Data_TABLE[[#This Row],[Unit Price]]</f>
        <v>378</v>
      </c>
      <c r="I911" s="7">
        <v>42131</v>
      </c>
      <c r="J911" s="10">
        <f>EOMONTH(Data_TABLE[[#This Row],[Date Sold]],0)</f>
        <v>42155</v>
      </c>
    </row>
    <row r="912" spans="2:10" x14ac:dyDescent="0.25">
      <c r="B912" s="1" t="s">
        <v>36</v>
      </c>
      <c r="C912" s="3" t="s">
        <v>54</v>
      </c>
      <c r="D912" s="2" t="s">
        <v>48</v>
      </c>
      <c r="E912" s="3" t="s">
        <v>42</v>
      </c>
      <c r="F912" s="3">
        <f t="shared" ca="1" si="26"/>
        <v>5</v>
      </c>
      <c r="G912" s="4">
        <f t="shared" ca="1" si="27"/>
        <v>71</v>
      </c>
      <c r="H912" s="4">
        <f ca="1">+Data_TABLE[[#This Row],[Qty]]*Data_TABLE[[#This Row],[Unit Price]]</f>
        <v>355</v>
      </c>
      <c r="I912" s="7">
        <v>42131</v>
      </c>
      <c r="J912" s="10">
        <f>EOMONTH(Data_TABLE[[#This Row],[Date Sold]],0)</f>
        <v>42155</v>
      </c>
    </row>
    <row r="913" spans="2:10" x14ac:dyDescent="0.25">
      <c r="B913" s="1" t="s">
        <v>38</v>
      </c>
      <c r="C913" s="3" t="s">
        <v>54</v>
      </c>
      <c r="D913" s="2" t="s">
        <v>48</v>
      </c>
      <c r="E913" s="3" t="s">
        <v>42</v>
      </c>
      <c r="F913" s="3">
        <f t="shared" ca="1" si="26"/>
        <v>1</v>
      </c>
      <c r="G913" s="4">
        <f t="shared" ca="1" si="27"/>
        <v>138</v>
      </c>
      <c r="H913" s="4">
        <f ca="1">+Data_TABLE[[#This Row],[Qty]]*Data_TABLE[[#This Row],[Unit Price]]</f>
        <v>138</v>
      </c>
      <c r="I913" s="7">
        <v>42131</v>
      </c>
      <c r="J913" s="10">
        <f>EOMONTH(Data_TABLE[[#This Row],[Date Sold]],0)</f>
        <v>42155</v>
      </c>
    </row>
    <row r="914" spans="2:10" x14ac:dyDescent="0.25">
      <c r="B914" s="1" t="s">
        <v>37</v>
      </c>
      <c r="C914" s="3" t="s">
        <v>55</v>
      </c>
      <c r="D914" s="2" t="s">
        <v>51</v>
      </c>
      <c r="E914" s="3" t="s">
        <v>45</v>
      </c>
      <c r="F914" s="3">
        <f t="shared" ca="1" si="26"/>
        <v>5</v>
      </c>
      <c r="G914" s="4">
        <f t="shared" ca="1" si="27"/>
        <v>97</v>
      </c>
      <c r="H914" s="4">
        <f ca="1">+Data_TABLE[[#This Row],[Qty]]*Data_TABLE[[#This Row],[Unit Price]]</f>
        <v>485</v>
      </c>
      <c r="I914" s="7">
        <v>42131</v>
      </c>
      <c r="J914" s="10">
        <f>EOMONTH(Data_TABLE[[#This Row],[Date Sold]],0)</f>
        <v>42155</v>
      </c>
    </row>
    <row r="915" spans="2:10" x14ac:dyDescent="0.25">
      <c r="B915" s="1" t="s">
        <v>41</v>
      </c>
      <c r="C915" s="3" t="s">
        <v>56</v>
      </c>
      <c r="D915" s="2" t="s">
        <v>52</v>
      </c>
      <c r="E915" s="3" t="s">
        <v>46</v>
      </c>
      <c r="F915" s="3">
        <f t="shared" ca="1" si="26"/>
        <v>3</v>
      </c>
      <c r="G915" s="4">
        <f t="shared" ca="1" si="27"/>
        <v>119</v>
      </c>
      <c r="H915" s="4">
        <f ca="1">+Data_TABLE[[#This Row],[Qty]]*Data_TABLE[[#This Row],[Unit Price]]</f>
        <v>357</v>
      </c>
      <c r="I915" s="7">
        <v>42131</v>
      </c>
      <c r="J915" s="10">
        <f>EOMONTH(Data_TABLE[[#This Row],[Date Sold]],0)</f>
        <v>42155</v>
      </c>
    </row>
    <row r="916" spans="2:10" x14ac:dyDescent="0.25">
      <c r="B916" s="1" t="s">
        <v>39</v>
      </c>
      <c r="C916" s="3" t="s">
        <v>54</v>
      </c>
      <c r="D916" s="2" t="s">
        <v>48</v>
      </c>
      <c r="E916" s="3" t="s">
        <v>42</v>
      </c>
      <c r="F916" s="3">
        <f t="shared" ca="1" si="26"/>
        <v>5</v>
      </c>
      <c r="G916" s="4">
        <f t="shared" ca="1" si="27"/>
        <v>161</v>
      </c>
      <c r="H916" s="4">
        <f ca="1">+Data_TABLE[[#This Row],[Qty]]*Data_TABLE[[#This Row],[Unit Price]]</f>
        <v>805</v>
      </c>
      <c r="I916" s="7">
        <v>42131</v>
      </c>
      <c r="J916" s="10">
        <f>EOMONTH(Data_TABLE[[#This Row],[Date Sold]],0)</f>
        <v>42155</v>
      </c>
    </row>
    <row r="917" spans="2:10" x14ac:dyDescent="0.25">
      <c r="B917" s="1" t="s">
        <v>37</v>
      </c>
      <c r="C917" s="3" t="s">
        <v>55</v>
      </c>
      <c r="D917" s="2" t="s">
        <v>49</v>
      </c>
      <c r="E917" s="3" t="s">
        <v>43</v>
      </c>
      <c r="F917" s="3">
        <f t="shared" ca="1" si="26"/>
        <v>5</v>
      </c>
      <c r="G917" s="4">
        <f t="shared" ca="1" si="27"/>
        <v>106</v>
      </c>
      <c r="H917" s="4">
        <f ca="1">+Data_TABLE[[#This Row],[Qty]]*Data_TABLE[[#This Row],[Unit Price]]</f>
        <v>530</v>
      </c>
      <c r="I917" s="7">
        <v>42131</v>
      </c>
      <c r="J917" s="10">
        <f>EOMONTH(Data_TABLE[[#This Row],[Date Sold]],0)</f>
        <v>42155</v>
      </c>
    </row>
    <row r="918" spans="2:10" x14ac:dyDescent="0.25">
      <c r="B918" s="1" t="s">
        <v>38</v>
      </c>
      <c r="C918" s="3" t="s">
        <v>55</v>
      </c>
      <c r="D918" s="2" t="s">
        <v>51</v>
      </c>
      <c r="E918" s="3" t="s">
        <v>45</v>
      </c>
      <c r="F918" s="3">
        <f t="shared" ca="1" si="26"/>
        <v>3</v>
      </c>
      <c r="G918" s="4">
        <f t="shared" ca="1" si="27"/>
        <v>89</v>
      </c>
      <c r="H918" s="4">
        <f ca="1">+Data_TABLE[[#This Row],[Qty]]*Data_TABLE[[#This Row],[Unit Price]]</f>
        <v>267</v>
      </c>
      <c r="I918" s="7">
        <v>42131</v>
      </c>
      <c r="J918" s="10">
        <f>EOMONTH(Data_TABLE[[#This Row],[Date Sold]],0)</f>
        <v>42155</v>
      </c>
    </row>
    <row r="919" spans="2:10" x14ac:dyDescent="0.25">
      <c r="B919" s="1" t="s">
        <v>41</v>
      </c>
      <c r="C919" s="3" t="s">
        <v>55</v>
      </c>
      <c r="D919" s="2" t="s">
        <v>49</v>
      </c>
      <c r="E919" s="3" t="s">
        <v>43</v>
      </c>
      <c r="F919" s="3">
        <f t="shared" ca="1" si="26"/>
        <v>4</v>
      </c>
      <c r="G919" s="4">
        <f t="shared" ca="1" si="27"/>
        <v>160</v>
      </c>
      <c r="H919" s="4">
        <f ca="1">+Data_TABLE[[#This Row],[Qty]]*Data_TABLE[[#This Row],[Unit Price]]</f>
        <v>640</v>
      </c>
      <c r="I919" s="7">
        <v>42131</v>
      </c>
      <c r="J919" s="10">
        <f>EOMONTH(Data_TABLE[[#This Row],[Date Sold]],0)</f>
        <v>42155</v>
      </c>
    </row>
    <row r="920" spans="2:10" x14ac:dyDescent="0.25">
      <c r="B920" s="1" t="s">
        <v>37</v>
      </c>
      <c r="C920" s="3" t="s">
        <v>55</v>
      </c>
      <c r="D920" s="2" t="s">
        <v>49</v>
      </c>
      <c r="E920" s="3" t="s">
        <v>43</v>
      </c>
      <c r="F920" s="3">
        <f t="shared" ca="1" si="26"/>
        <v>1</v>
      </c>
      <c r="G920" s="4">
        <f t="shared" ca="1" si="27"/>
        <v>193</v>
      </c>
      <c r="H920" s="4">
        <f ca="1">+Data_TABLE[[#This Row],[Qty]]*Data_TABLE[[#This Row],[Unit Price]]</f>
        <v>193</v>
      </c>
      <c r="I920" s="7">
        <v>42131</v>
      </c>
      <c r="J920" s="10">
        <f>EOMONTH(Data_TABLE[[#This Row],[Date Sold]],0)</f>
        <v>42155</v>
      </c>
    </row>
    <row r="921" spans="2:10" x14ac:dyDescent="0.25">
      <c r="B921" s="1" t="s">
        <v>40</v>
      </c>
      <c r="C921" s="3" t="s">
        <v>55</v>
      </c>
      <c r="D921" s="2" t="s">
        <v>49</v>
      </c>
      <c r="E921" s="3" t="s">
        <v>43</v>
      </c>
      <c r="F921" s="3">
        <f t="shared" ca="1" si="26"/>
        <v>3</v>
      </c>
      <c r="G921" s="4">
        <f t="shared" ca="1" si="27"/>
        <v>182</v>
      </c>
      <c r="H921" s="4">
        <f ca="1">+Data_TABLE[[#This Row],[Qty]]*Data_TABLE[[#This Row],[Unit Price]]</f>
        <v>546</v>
      </c>
      <c r="I921" s="7">
        <v>42131</v>
      </c>
      <c r="J921" s="10">
        <f>EOMONTH(Data_TABLE[[#This Row],[Date Sold]],0)</f>
        <v>42155</v>
      </c>
    </row>
    <row r="922" spans="2:10" x14ac:dyDescent="0.25">
      <c r="B922" s="1" t="s">
        <v>41</v>
      </c>
      <c r="C922" s="3" t="s">
        <v>54</v>
      </c>
      <c r="D922" s="2" t="s">
        <v>48</v>
      </c>
      <c r="E922" s="3" t="s">
        <v>42</v>
      </c>
      <c r="F922" s="3">
        <f t="shared" ca="1" si="26"/>
        <v>5</v>
      </c>
      <c r="G922" s="4">
        <f t="shared" ca="1" si="27"/>
        <v>128</v>
      </c>
      <c r="H922" s="4">
        <f ca="1">+Data_TABLE[[#This Row],[Qty]]*Data_TABLE[[#This Row],[Unit Price]]</f>
        <v>640</v>
      </c>
      <c r="I922" s="7">
        <v>42131</v>
      </c>
      <c r="J922" s="10">
        <f>EOMONTH(Data_TABLE[[#This Row],[Date Sold]],0)</f>
        <v>42155</v>
      </c>
    </row>
    <row r="923" spans="2:10" x14ac:dyDescent="0.25">
      <c r="B923" s="1" t="s">
        <v>40</v>
      </c>
      <c r="C923" s="3" t="s">
        <v>55</v>
      </c>
      <c r="D923" s="2" t="s">
        <v>51</v>
      </c>
      <c r="E923" s="3" t="s">
        <v>45</v>
      </c>
      <c r="F923" s="3">
        <f t="shared" ca="1" si="26"/>
        <v>5</v>
      </c>
      <c r="G923" s="4">
        <f t="shared" ca="1" si="27"/>
        <v>120</v>
      </c>
      <c r="H923" s="4">
        <f ca="1">+Data_TABLE[[#This Row],[Qty]]*Data_TABLE[[#This Row],[Unit Price]]</f>
        <v>600</v>
      </c>
      <c r="I923" s="7">
        <v>42131</v>
      </c>
      <c r="J923" s="10">
        <f>EOMONTH(Data_TABLE[[#This Row],[Date Sold]],0)</f>
        <v>42155</v>
      </c>
    </row>
    <row r="924" spans="2:10" x14ac:dyDescent="0.25">
      <c r="B924" s="1" t="s">
        <v>36</v>
      </c>
      <c r="C924" s="3" t="s">
        <v>55</v>
      </c>
      <c r="D924" s="2" t="s">
        <v>51</v>
      </c>
      <c r="E924" s="3" t="s">
        <v>45</v>
      </c>
      <c r="F924" s="3">
        <f t="shared" ca="1" si="26"/>
        <v>4</v>
      </c>
      <c r="G924" s="4">
        <f t="shared" ca="1" si="27"/>
        <v>78</v>
      </c>
      <c r="H924" s="4">
        <f ca="1">+Data_TABLE[[#This Row],[Qty]]*Data_TABLE[[#This Row],[Unit Price]]</f>
        <v>312</v>
      </c>
      <c r="I924" s="7">
        <v>42131</v>
      </c>
      <c r="J924" s="10">
        <f>EOMONTH(Data_TABLE[[#This Row],[Date Sold]],0)</f>
        <v>42155</v>
      </c>
    </row>
    <row r="925" spans="2:10" x14ac:dyDescent="0.25">
      <c r="B925" s="1" t="s">
        <v>38</v>
      </c>
      <c r="C925" s="3" t="s">
        <v>56</v>
      </c>
      <c r="D925" s="2" t="s">
        <v>50</v>
      </c>
      <c r="E925" s="3" t="s">
        <v>44</v>
      </c>
      <c r="F925" s="3">
        <f t="shared" ca="1" si="26"/>
        <v>2</v>
      </c>
      <c r="G925" s="4">
        <f t="shared" ca="1" si="27"/>
        <v>191</v>
      </c>
      <c r="H925" s="4">
        <f ca="1">+Data_TABLE[[#This Row],[Qty]]*Data_TABLE[[#This Row],[Unit Price]]</f>
        <v>382</v>
      </c>
      <c r="I925" s="7">
        <v>42131</v>
      </c>
      <c r="J925" s="10">
        <f>EOMONTH(Data_TABLE[[#This Row],[Date Sold]],0)</f>
        <v>42155</v>
      </c>
    </row>
    <row r="926" spans="2:10" x14ac:dyDescent="0.25">
      <c r="B926" s="1" t="s">
        <v>37</v>
      </c>
      <c r="C926" s="3" t="s">
        <v>55</v>
      </c>
      <c r="D926" s="2" t="s">
        <v>51</v>
      </c>
      <c r="E926" s="3" t="s">
        <v>45</v>
      </c>
      <c r="F926" s="3">
        <f t="shared" ca="1" si="26"/>
        <v>1</v>
      </c>
      <c r="G926" s="4">
        <f t="shared" ca="1" si="27"/>
        <v>157</v>
      </c>
      <c r="H926" s="4">
        <f ca="1">+Data_TABLE[[#This Row],[Qty]]*Data_TABLE[[#This Row],[Unit Price]]</f>
        <v>157</v>
      </c>
      <c r="I926" s="7">
        <v>42131</v>
      </c>
      <c r="J926" s="10">
        <f>EOMONTH(Data_TABLE[[#This Row],[Date Sold]],0)</f>
        <v>42155</v>
      </c>
    </row>
    <row r="927" spans="2:10" x14ac:dyDescent="0.25">
      <c r="B927" s="1" t="s">
        <v>36</v>
      </c>
      <c r="C927" s="3" t="s">
        <v>55</v>
      </c>
      <c r="D927" s="2" t="s">
        <v>51</v>
      </c>
      <c r="E927" s="3" t="s">
        <v>45</v>
      </c>
      <c r="F927" s="3">
        <f t="shared" ca="1" si="26"/>
        <v>2</v>
      </c>
      <c r="G927" s="4">
        <f t="shared" ca="1" si="27"/>
        <v>65</v>
      </c>
      <c r="H927" s="4">
        <f ca="1">+Data_TABLE[[#This Row],[Qty]]*Data_TABLE[[#This Row],[Unit Price]]</f>
        <v>130</v>
      </c>
      <c r="I927" s="7">
        <v>42131</v>
      </c>
      <c r="J927" s="10">
        <f>EOMONTH(Data_TABLE[[#This Row],[Date Sold]],0)</f>
        <v>42155</v>
      </c>
    </row>
    <row r="928" spans="2:10" x14ac:dyDescent="0.25">
      <c r="B928" s="1" t="s">
        <v>36</v>
      </c>
      <c r="C928" s="3" t="s">
        <v>55</v>
      </c>
      <c r="D928" s="2" t="s">
        <v>49</v>
      </c>
      <c r="E928" s="3" t="s">
        <v>43</v>
      </c>
      <c r="F928" s="3">
        <f t="shared" ca="1" si="26"/>
        <v>5</v>
      </c>
      <c r="G928" s="4">
        <f t="shared" ca="1" si="27"/>
        <v>104</v>
      </c>
      <c r="H928" s="4">
        <f ca="1">+Data_TABLE[[#This Row],[Qty]]*Data_TABLE[[#This Row],[Unit Price]]</f>
        <v>520</v>
      </c>
      <c r="I928" s="7">
        <v>42131</v>
      </c>
      <c r="J928" s="10">
        <f>EOMONTH(Data_TABLE[[#This Row],[Date Sold]],0)</f>
        <v>42155</v>
      </c>
    </row>
    <row r="929" spans="2:10" x14ac:dyDescent="0.25">
      <c r="B929" s="1" t="s">
        <v>36</v>
      </c>
      <c r="C929" s="3" t="s">
        <v>55</v>
      </c>
      <c r="D929" s="2" t="s">
        <v>51</v>
      </c>
      <c r="E929" s="3" t="s">
        <v>45</v>
      </c>
      <c r="F929" s="3">
        <f t="shared" ca="1" si="26"/>
        <v>3</v>
      </c>
      <c r="G929" s="4">
        <f t="shared" ca="1" si="27"/>
        <v>166</v>
      </c>
      <c r="H929" s="4">
        <f ca="1">+Data_TABLE[[#This Row],[Qty]]*Data_TABLE[[#This Row],[Unit Price]]</f>
        <v>498</v>
      </c>
      <c r="I929" s="7">
        <v>42131</v>
      </c>
      <c r="J929" s="10">
        <f>EOMONTH(Data_TABLE[[#This Row],[Date Sold]],0)</f>
        <v>42155</v>
      </c>
    </row>
    <row r="930" spans="2:10" x14ac:dyDescent="0.25">
      <c r="B930" s="1" t="s">
        <v>40</v>
      </c>
      <c r="C930" s="3" t="s">
        <v>56</v>
      </c>
      <c r="D930" s="2" t="s">
        <v>50</v>
      </c>
      <c r="E930" s="3" t="s">
        <v>44</v>
      </c>
      <c r="F930" s="3">
        <f t="shared" ca="1" si="26"/>
        <v>2</v>
      </c>
      <c r="G930" s="4">
        <f t="shared" ca="1" si="27"/>
        <v>144</v>
      </c>
      <c r="H930" s="4">
        <f ca="1">+Data_TABLE[[#This Row],[Qty]]*Data_TABLE[[#This Row],[Unit Price]]</f>
        <v>288</v>
      </c>
      <c r="I930" s="7">
        <v>42131</v>
      </c>
      <c r="J930" s="10">
        <f>EOMONTH(Data_TABLE[[#This Row],[Date Sold]],0)</f>
        <v>42155</v>
      </c>
    </row>
    <row r="931" spans="2:10" x14ac:dyDescent="0.25">
      <c r="B931" s="1" t="s">
        <v>40</v>
      </c>
      <c r="C931" s="3" t="s">
        <v>54</v>
      </c>
      <c r="D931" s="2" t="s">
        <v>48</v>
      </c>
      <c r="E931" s="3" t="s">
        <v>42</v>
      </c>
      <c r="F931" s="3">
        <f t="shared" ca="1" si="26"/>
        <v>5</v>
      </c>
      <c r="G931" s="4">
        <f t="shared" ca="1" si="27"/>
        <v>83</v>
      </c>
      <c r="H931" s="4">
        <f ca="1">+Data_TABLE[[#This Row],[Qty]]*Data_TABLE[[#This Row],[Unit Price]]</f>
        <v>415</v>
      </c>
      <c r="I931" s="7">
        <v>42131</v>
      </c>
      <c r="J931" s="10">
        <f>EOMONTH(Data_TABLE[[#This Row],[Date Sold]],0)</f>
        <v>42155</v>
      </c>
    </row>
    <row r="932" spans="2:10" x14ac:dyDescent="0.25">
      <c r="B932" s="1" t="s">
        <v>39</v>
      </c>
      <c r="C932" s="3" t="s">
        <v>55</v>
      </c>
      <c r="D932" s="2" t="s">
        <v>49</v>
      </c>
      <c r="E932" s="3" t="s">
        <v>43</v>
      </c>
      <c r="F932" s="3">
        <f t="shared" ca="1" si="26"/>
        <v>1</v>
      </c>
      <c r="G932" s="4">
        <f t="shared" ca="1" si="27"/>
        <v>119</v>
      </c>
      <c r="H932" s="4">
        <f ca="1">+Data_TABLE[[#This Row],[Qty]]*Data_TABLE[[#This Row],[Unit Price]]</f>
        <v>119</v>
      </c>
      <c r="I932" s="7">
        <v>42131</v>
      </c>
      <c r="J932" s="10">
        <f>EOMONTH(Data_TABLE[[#This Row],[Date Sold]],0)</f>
        <v>42155</v>
      </c>
    </row>
    <row r="933" spans="2:10" x14ac:dyDescent="0.25">
      <c r="B933" s="1" t="s">
        <v>38</v>
      </c>
      <c r="C933" s="3" t="s">
        <v>55</v>
      </c>
      <c r="D933" s="2" t="s">
        <v>51</v>
      </c>
      <c r="E933" s="3" t="s">
        <v>45</v>
      </c>
      <c r="F933" s="3">
        <f t="shared" ca="1" si="26"/>
        <v>1</v>
      </c>
      <c r="G933" s="4">
        <f t="shared" ca="1" si="27"/>
        <v>143</v>
      </c>
      <c r="H933" s="4">
        <f ca="1">+Data_TABLE[[#This Row],[Qty]]*Data_TABLE[[#This Row],[Unit Price]]</f>
        <v>143</v>
      </c>
      <c r="I933" s="7">
        <v>42131</v>
      </c>
      <c r="J933" s="10">
        <f>EOMONTH(Data_TABLE[[#This Row],[Date Sold]],0)</f>
        <v>42155</v>
      </c>
    </row>
    <row r="934" spans="2:10" x14ac:dyDescent="0.25">
      <c r="B934" s="1" t="s">
        <v>41</v>
      </c>
      <c r="C934" s="3" t="s">
        <v>56</v>
      </c>
      <c r="D934" s="2" t="s">
        <v>52</v>
      </c>
      <c r="E934" s="3" t="s">
        <v>46</v>
      </c>
      <c r="F934" s="3">
        <f t="shared" ca="1" si="26"/>
        <v>1</v>
      </c>
      <c r="G934" s="4">
        <f t="shared" ca="1" si="27"/>
        <v>150</v>
      </c>
      <c r="H934" s="4">
        <f ca="1">+Data_TABLE[[#This Row],[Qty]]*Data_TABLE[[#This Row],[Unit Price]]</f>
        <v>150</v>
      </c>
      <c r="I934" s="7">
        <v>42131</v>
      </c>
      <c r="J934" s="10">
        <f>EOMONTH(Data_TABLE[[#This Row],[Date Sold]],0)</f>
        <v>42155</v>
      </c>
    </row>
    <row r="935" spans="2:10" x14ac:dyDescent="0.25">
      <c r="B935" s="1" t="s">
        <v>39</v>
      </c>
      <c r="C935" s="3" t="s">
        <v>54</v>
      </c>
      <c r="D935" s="2" t="s">
        <v>48</v>
      </c>
      <c r="E935" s="3" t="s">
        <v>42</v>
      </c>
      <c r="F935" s="3">
        <f t="shared" ca="1" si="26"/>
        <v>5</v>
      </c>
      <c r="G935" s="4">
        <f t="shared" ca="1" si="27"/>
        <v>163</v>
      </c>
      <c r="H935" s="4">
        <f ca="1">+Data_TABLE[[#This Row],[Qty]]*Data_TABLE[[#This Row],[Unit Price]]</f>
        <v>815</v>
      </c>
      <c r="I935" s="7">
        <v>42131</v>
      </c>
      <c r="J935" s="10">
        <f>EOMONTH(Data_TABLE[[#This Row],[Date Sold]],0)</f>
        <v>42155</v>
      </c>
    </row>
    <row r="936" spans="2:10" x14ac:dyDescent="0.25">
      <c r="B936" s="1" t="s">
        <v>41</v>
      </c>
      <c r="C936" s="3" t="s">
        <v>55</v>
      </c>
      <c r="D936" s="2" t="s">
        <v>49</v>
      </c>
      <c r="E936" s="3" t="s">
        <v>43</v>
      </c>
      <c r="F936" s="3">
        <f t="shared" ca="1" si="26"/>
        <v>1</v>
      </c>
      <c r="G936" s="4">
        <f t="shared" ca="1" si="27"/>
        <v>156</v>
      </c>
      <c r="H936" s="4">
        <f ca="1">+Data_TABLE[[#This Row],[Qty]]*Data_TABLE[[#This Row],[Unit Price]]</f>
        <v>156</v>
      </c>
      <c r="I936" s="7">
        <v>42131</v>
      </c>
      <c r="J936" s="10">
        <f>EOMONTH(Data_TABLE[[#This Row],[Date Sold]],0)</f>
        <v>42155</v>
      </c>
    </row>
    <row r="937" spans="2:10" x14ac:dyDescent="0.25">
      <c r="B937" s="1" t="s">
        <v>39</v>
      </c>
      <c r="C937" s="3" t="s">
        <v>55</v>
      </c>
      <c r="D937" s="2" t="s">
        <v>51</v>
      </c>
      <c r="E937" s="3" t="s">
        <v>45</v>
      </c>
      <c r="F937" s="3">
        <f t="shared" ca="1" si="26"/>
        <v>3</v>
      </c>
      <c r="G937" s="4">
        <f t="shared" ca="1" si="27"/>
        <v>133</v>
      </c>
      <c r="H937" s="4">
        <f ca="1">+Data_TABLE[[#This Row],[Qty]]*Data_TABLE[[#This Row],[Unit Price]]</f>
        <v>399</v>
      </c>
      <c r="I937" s="7">
        <v>42131</v>
      </c>
      <c r="J937" s="10">
        <f>EOMONTH(Data_TABLE[[#This Row],[Date Sold]],0)</f>
        <v>42155</v>
      </c>
    </row>
    <row r="938" spans="2:10" x14ac:dyDescent="0.25">
      <c r="B938" s="1" t="s">
        <v>38</v>
      </c>
      <c r="C938" s="3" t="s">
        <v>55</v>
      </c>
      <c r="D938" s="2" t="s">
        <v>51</v>
      </c>
      <c r="E938" s="3" t="s">
        <v>45</v>
      </c>
      <c r="F938" s="3">
        <f t="shared" ca="1" si="26"/>
        <v>1</v>
      </c>
      <c r="G938" s="4">
        <f t="shared" ca="1" si="27"/>
        <v>118</v>
      </c>
      <c r="H938" s="4">
        <f ca="1">+Data_TABLE[[#This Row],[Qty]]*Data_TABLE[[#This Row],[Unit Price]]</f>
        <v>118</v>
      </c>
      <c r="I938" s="7">
        <v>42131</v>
      </c>
      <c r="J938" s="10">
        <f>EOMONTH(Data_TABLE[[#This Row],[Date Sold]],0)</f>
        <v>42155</v>
      </c>
    </row>
    <row r="939" spans="2:10" x14ac:dyDescent="0.25">
      <c r="B939" s="1" t="s">
        <v>38</v>
      </c>
      <c r="C939" s="3" t="s">
        <v>55</v>
      </c>
      <c r="D939" s="2" t="s">
        <v>49</v>
      </c>
      <c r="E939" s="3" t="s">
        <v>43</v>
      </c>
      <c r="F939" s="3">
        <f t="shared" ca="1" si="26"/>
        <v>3</v>
      </c>
      <c r="G939" s="4">
        <f t="shared" ca="1" si="27"/>
        <v>191</v>
      </c>
      <c r="H939" s="4">
        <f ca="1">+Data_TABLE[[#This Row],[Qty]]*Data_TABLE[[#This Row],[Unit Price]]</f>
        <v>573</v>
      </c>
      <c r="I939" s="7">
        <v>42131</v>
      </c>
      <c r="J939" s="10">
        <f>EOMONTH(Data_TABLE[[#This Row],[Date Sold]],0)</f>
        <v>42155</v>
      </c>
    </row>
    <row r="940" spans="2:10" x14ac:dyDescent="0.25">
      <c r="B940" s="1" t="s">
        <v>38</v>
      </c>
      <c r="C940" s="3" t="s">
        <v>55</v>
      </c>
      <c r="D940" s="2" t="s">
        <v>51</v>
      </c>
      <c r="E940" s="3" t="s">
        <v>45</v>
      </c>
      <c r="F940" s="3">
        <f t="shared" ca="1" si="26"/>
        <v>2</v>
      </c>
      <c r="G940" s="4">
        <f t="shared" ca="1" si="27"/>
        <v>109</v>
      </c>
      <c r="H940" s="4">
        <f ca="1">+Data_TABLE[[#This Row],[Qty]]*Data_TABLE[[#This Row],[Unit Price]]</f>
        <v>218</v>
      </c>
      <c r="I940" s="7">
        <v>42131</v>
      </c>
      <c r="J940" s="10">
        <f>EOMONTH(Data_TABLE[[#This Row],[Date Sold]],0)</f>
        <v>42155</v>
      </c>
    </row>
    <row r="941" spans="2:10" x14ac:dyDescent="0.25">
      <c r="B941" s="1" t="s">
        <v>37</v>
      </c>
      <c r="C941" s="3" t="s">
        <v>55</v>
      </c>
      <c r="D941" s="2" t="s">
        <v>51</v>
      </c>
      <c r="E941" s="3" t="s">
        <v>45</v>
      </c>
      <c r="F941" s="3">
        <f t="shared" ca="1" si="26"/>
        <v>1</v>
      </c>
      <c r="G941" s="4">
        <f t="shared" ca="1" si="27"/>
        <v>97</v>
      </c>
      <c r="H941" s="4">
        <f ca="1">+Data_TABLE[[#This Row],[Qty]]*Data_TABLE[[#This Row],[Unit Price]]</f>
        <v>97</v>
      </c>
      <c r="I941" s="7">
        <v>42131</v>
      </c>
      <c r="J941" s="10">
        <f>EOMONTH(Data_TABLE[[#This Row],[Date Sold]],0)</f>
        <v>42155</v>
      </c>
    </row>
    <row r="942" spans="2:10" x14ac:dyDescent="0.25">
      <c r="B942" s="1" t="s">
        <v>37</v>
      </c>
      <c r="C942" s="3" t="s">
        <v>55</v>
      </c>
      <c r="D942" s="2" t="s">
        <v>49</v>
      </c>
      <c r="E942" s="3" t="s">
        <v>43</v>
      </c>
      <c r="F942" s="3">
        <f t="shared" ca="1" si="26"/>
        <v>3</v>
      </c>
      <c r="G942" s="4">
        <f t="shared" ca="1" si="27"/>
        <v>71</v>
      </c>
      <c r="H942" s="4">
        <f ca="1">+Data_TABLE[[#This Row],[Qty]]*Data_TABLE[[#This Row],[Unit Price]]</f>
        <v>213</v>
      </c>
      <c r="I942" s="7">
        <v>42131</v>
      </c>
      <c r="J942" s="10">
        <f>EOMONTH(Data_TABLE[[#This Row],[Date Sold]],0)</f>
        <v>42155</v>
      </c>
    </row>
    <row r="943" spans="2:10" x14ac:dyDescent="0.25">
      <c r="B943" s="1" t="s">
        <v>38</v>
      </c>
      <c r="C943" s="3" t="s">
        <v>54</v>
      </c>
      <c r="D943" s="2" t="s">
        <v>48</v>
      </c>
      <c r="E943" s="3" t="s">
        <v>42</v>
      </c>
      <c r="F943" s="3">
        <f t="shared" ca="1" si="26"/>
        <v>3</v>
      </c>
      <c r="G943" s="4">
        <f t="shared" ca="1" si="27"/>
        <v>140</v>
      </c>
      <c r="H943" s="4">
        <f ca="1">+Data_TABLE[[#This Row],[Qty]]*Data_TABLE[[#This Row],[Unit Price]]</f>
        <v>420</v>
      </c>
      <c r="I943" s="7">
        <v>42131</v>
      </c>
      <c r="J943" s="10">
        <f>EOMONTH(Data_TABLE[[#This Row],[Date Sold]],0)</f>
        <v>42155</v>
      </c>
    </row>
    <row r="944" spans="2:10" x14ac:dyDescent="0.25">
      <c r="B944" s="1" t="s">
        <v>39</v>
      </c>
      <c r="C944" s="3" t="s">
        <v>55</v>
      </c>
      <c r="D944" s="2" t="s">
        <v>51</v>
      </c>
      <c r="E944" s="3" t="s">
        <v>45</v>
      </c>
      <c r="F944" s="3">
        <f t="shared" ca="1" si="26"/>
        <v>4</v>
      </c>
      <c r="G944" s="4">
        <f t="shared" ca="1" si="27"/>
        <v>123</v>
      </c>
      <c r="H944" s="4">
        <f ca="1">+Data_TABLE[[#This Row],[Qty]]*Data_TABLE[[#This Row],[Unit Price]]</f>
        <v>492</v>
      </c>
      <c r="I944" s="7">
        <v>42131</v>
      </c>
      <c r="J944" s="10">
        <f>EOMONTH(Data_TABLE[[#This Row],[Date Sold]],0)</f>
        <v>42155</v>
      </c>
    </row>
    <row r="945" spans="2:10" x14ac:dyDescent="0.25">
      <c r="B945" s="1" t="s">
        <v>40</v>
      </c>
      <c r="C945" s="3" t="s">
        <v>54</v>
      </c>
      <c r="D945" s="2" t="s">
        <v>48</v>
      </c>
      <c r="E945" s="3" t="s">
        <v>42</v>
      </c>
      <c r="F945" s="3">
        <f t="shared" ref="F945:F1008" ca="1" si="28">RANDBETWEEN(1,5)</f>
        <v>3</v>
      </c>
      <c r="G945" s="4">
        <f t="shared" ref="G945:G1008" ca="1" si="29">RANDBETWEEN(60,200)</f>
        <v>167</v>
      </c>
      <c r="H945" s="4">
        <f ca="1">+Data_TABLE[[#This Row],[Qty]]*Data_TABLE[[#This Row],[Unit Price]]</f>
        <v>501</v>
      </c>
      <c r="I945" s="7">
        <v>42131</v>
      </c>
      <c r="J945" s="10">
        <f>EOMONTH(Data_TABLE[[#This Row],[Date Sold]],0)</f>
        <v>42155</v>
      </c>
    </row>
    <row r="946" spans="2:10" x14ac:dyDescent="0.25">
      <c r="B946" s="1" t="s">
        <v>39</v>
      </c>
      <c r="C946" s="3" t="s">
        <v>56</v>
      </c>
      <c r="D946" s="2" t="s">
        <v>50</v>
      </c>
      <c r="E946" s="3" t="s">
        <v>44</v>
      </c>
      <c r="F946" s="3">
        <f t="shared" ca="1" si="28"/>
        <v>4</v>
      </c>
      <c r="G946" s="4">
        <f t="shared" ca="1" si="29"/>
        <v>128</v>
      </c>
      <c r="H946" s="4">
        <f ca="1">+Data_TABLE[[#This Row],[Qty]]*Data_TABLE[[#This Row],[Unit Price]]</f>
        <v>512</v>
      </c>
      <c r="I946" s="7">
        <v>42131</v>
      </c>
      <c r="J946" s="10">
        <f>EOMONTH(Data_TABLE[[#This Row],[Date Sold]],0)</f>
        <v>42155</v>
      </c>
    </row>
    <row r="947" spans="2:10" x14ac:dyDescent="0.25">
      <c r="B947" s="1" t="s">
        <v>41</v>
      </c>
      <c r="C947" s="3" t="s">
        <v>56</v>
      </c>
      <c r="D947" s="2" t="s">
        <v>50</v>
      </c>
      <c r="E947" s="3" t="s">
        <v>44</v>
      </c>
      <c r="F947" s="3">
        <f t="shared" ca="1" si="28"/>
        <v>2</v>
      </c>
      <c r="G947" s="4">
        <f t="shared" ca="1" si="29"/>
        <v>130</v>
      </c>
      <c r="H947" s="4">
        <f ca="1">+Data_TABLE[[#This Row],[Qty]]*Data_TABLE[[#This Row],[Unit Price]]</f>
        <v>260</v>
      </c>
      <c r="I947" s="7">
        <v>42131</v>
      </c>
      <c r="J947" s="10">
        <f>EOMONTH(Data_TABLE[[#This Row],[Date Sold]],0)</f>
        <v>42155</v>
      </c>
    </row>
    <row r="948" spans="2:10" x14ac:dyDescent="0.25">
      <c r="B948" s="1" t="s">
        <v>39</v>
      </c>
      <c r="C948" s="3" t="s">
        <v>55</v>
      </c>
      <c r="D948" s="2" t="s">
        <v>51</v>
      </c>
      <c r="E948" s="3" t="s">
        <v>45</v>
      </c>
      <c r="F948" s="3">
        <f t="shared" ca="1" si="28"/>
        <v>2</v>
      </c>
      <c r="G948" s="4">
        <f t="shared" ca="1" si="29"/>
        <v>144</v>
      </c>
      <c r="H948" s="4">
        <f ca="1">+Data_TABLE[[#This Row],[Qty]]*Data_TABLE[[#This Row],[Unit Price]]</f>
        <v>288</v>
      </c>
      <c r="I948" s="7">
        <v>42131</v>
      </c>
      <c r="J948" s="10">
        <f>EOMONTH(Data_TABLE[[#This Row],[Date Sold]],0)</f>
        <v>42155</v>
      </c>
    </row>
    <row r="949" spans="2:10" x14ac:dyDescent="0.25">
      <c r="B949" s="1" t="s">
        <v>40</v>
      </c>
      <c r="C949" s="3" t="s">
        <v>54</v>
      </c>
      <c r="D949" s="2" t="s">
        <v>48</v>
      </c>
      <c r="E949" s="3" t="s">
        <v>42</v>
      </c>
      <c r="F949" s="3">
        <f t="shared" ca="1" si="28"/>
        <v>2</v>
      </c>
      <c r="G949" s="4">
        <f t="shared" ca="1" si="29"/>
        <v>93</v>
      </c>
      <c r="H949" s="4">
        <f ca="1">+Data_TABLE[[#This Row],[Qty]]*Data_TABLE[[#This Row],[Unit Price]]</f>
        <v>186</v>
      </c>
      <c r="I949" s="7">
        <v>42131</v>
      </c>
      <c r="J949" s="10">
        <f>EOMONTH(Data_TABLE[[#This Row],[Date Sold]],0)</f>
        <v>42155</v>
      </c>
    </row>
    <row r="950" spans="2:10" x14ac:dyDescent="0.25">
      <c r="B950" s="1" t="s">
        <v>36</v>
      </c>
      <c r="C950" s="3" t="s">
        <v>55</v>
      </c>
      <c r="D950" s="2" t="s">
        <v>49</v>
      </c>
      <c r="E950" s="3" t="s">
        <v>43</v>
      </c>
      <c r="F950" s="3">
        <f t="shared" ca="1" si="28"/>
        <v>3</v>
      </c>
      <c r="G950" s="4">
        <f t="shared" ca="1" si="29"/>
        <v>130</v>
      </c>
      <c r="H950" s="4">
        <f ca="1">+Data_TABLE[[#This Row],[Qty]]*Data_TABLE[[#This Row],[Unit Price]]</f>
        <v>390</v>
      </c>
      <c r="I950" s="7">
        <v>42131</v>
      </c>
      <c r="J950" s="10">
        <f>EOMONTH(Data_TABLE[[#This Row],[Date Sold]],0)</f>
        <v>42155</v>
      </c>
    </row>
    <row r="951" spans="2:10" x14ac:dyDescent="0.25">
      <c r="B951" s="1" t="s">
        <v>36</v>
      </c>
      <c r="C951" s="3" t="s">
        <v>54</v>
      </c>
      <c r="D951" s="2" t="s">
        <v>48</v>
      </c>
      <c r="E951" s="3" t="s">
        <v>42</v>
      </c>
      <c r="F951" s="3">
        <f t="shared" ca="1" si="28"/>
        <v>1</v>
      </c>
      <c r="G951" s="4">
        <f t="shared" ca="1" si="29"/>
        <v>89</v>
      </c>
      <c r="H951" s="4">
        <f ca="1">+Data_TABLE[[#This Row],[Qty]]*Data_TABLE[[#This Row],[Unit Price]]</f>
        <v>89</v>
      </c>
      <c r="I951" s="7">
        <v>42131</v>
      </c>
      <c r="J951" s="10">
        <f>EOMONTH(Data_TABLE[[#This Row],[Date Sold]],0)</f>
        <v>42155</v>
      </c>
    </row>
    <row r="952" spans="2:10" x14ac:dyDescent="0.25">
      <c r="B952" s="1" t="s">
        <v>36</v>
      </c>
      <c r="C952" s="3" t="s">
        <v>55</v>
      </c>
      <c r="D952" s="2" t="s">
        <v>49</v>
      </c>
      <c r="E952" s="3" t="s">
        <v>43</v>
      </c>
      <c r="F952" s="3">
        <f t="shared" ca="1" si="28"/>
        <v>2</v>
      </c>
      <c r="G952" s="4">
        <f t="shared" ca="1" si="29"/>
        <v>77</v>
      </c>
      <c r="H952" s="4">
        <f ca="1">+Data_TABLE[[#This Row],[Qty]]*Data_TABLE[[#This Row],[Unit Price]]</f>
        <v>154</v>
      </c>
      <c r="I952" s="7">
        <v>42131</v>
      </c>
      <c r="J952" s="10">
        <f>EOMONTH(Data_TABLE[[#This Row],[Date Sold]],0)</f>
        <v>42155</v>
      </c>
    </row>
    <row r="953" spans="2:10" x14ac:dyDescent="0.25">
      <c r="B953" s="1" t="s">
        <v>39</v>
      </c>
      <c r="C953" s="3" t="s">
        <v>55</v>
      </c>
      <c r="D953" s="2" t="s">
        <v>51</v>
      </c>
      <c r="E953" s="3" t="s">
        <v>45</v>
      </c>
      <c r="F953" s="3">
        <f t="shared" ca="1" si="28"/>
        <v>4</v>
      </c>
      <c r="G953" s="4">
        <f t="shared" ca="1" si="29"/>
        <v>126</v>
      </c>
      <c r="H953" s="4">
        <f ca="1">+Data_TABLE[[#This Row],[Qty]]*Data_TABLE[[#This Row],[Unit Price]]</f>
        <v>504</v>
      </c>
      <c r="I953" s="7">
        <v>42132</v>
      </c>
      <c r="J953" s="10">
        <f>EOMONTH(Data_TABLE[[#This Row],[Date Sold]],0)</f>
        <v>42155</v>
      </c>
    </row>
    <row r="954" spans="2:10" x14ac:dyDescent="0.25">
      <c r="B954" s="1" t="s">
        <v>41</v>
      </c>
      <c r="C954" s="3" t="s">
        <v>56</v>
      </c>
      <c r="D954" s="2" t="s">
        <v>50</v>
      </c>
      <c r="E954" s="3" t="s">
        <v>44</v>
      </c>
      <c r="F954" s="3">
        <f t="shared" ca="1" si="28"/>
        <v>3</v>
      </c>
      <c r="G954" s="4">
        <f t="shared" ca="1" si="29"/>
        <v>96</v>
      </c>
      <c r="H954" s="4">
        <f ca="1">+Data_TABLE[[#This Row],[Qty]]*Data_TABLE[[#This Row],[Unit Price]]</f>
        <v>288</v>
      </c>
      <c r="I954" s="7">
        <v>42132</v>
      </c>
      <c r="J954" s="10">
        <f>EOMONTH(Data_TABLE[[#This Row],[Date Sold]],0)</f>
        <v>42155</v>
      </c>
    </row>
    <row r="955" spans="2:10" x14ac:dyDescent="0.25">
      <c r="B955" s="1" t="s">
        <v>38</v>
      </c>
      <c r="C955" s="3" t="s">
        <v>56</v>
      </c>
      <c r="D955" s="2" t="s">
        <v>52</v>
      </c>
      <c r="E955" s="3" t="s">
        <v>46</v>
      </c>
      <c r="F955" s="3">
        <f t="shared" ca="1" si="28"/>
        <v>5</v>
      </c>
      <c r="G955" s="4">
        <f t="shared" ca="1" si="29"/>
        <v>150</v>
      </c>
      <c r="H955" s="4">
        <f ca="1">+Data_TABLE[[#This Row],[Qty]]*Data_TABLE[[#This Row],[Unit Price]]</f>
        <v>750</v>
      </c>
      <c r="I955" s="7">
        <v>42132</v>
      </c>
      <c r="J955" s="10">
        <f>EOMONTH(Data_TABLE[[#This Row],[Date Sold]],0)</f>
        <v>42155</v>
      </c>
    </row>
    <row r="956" spans="2:10" x14ac:dyDescent="0.25">
      <c r="B956" s="1" t="s">
        <v>38</v>
      </c>
      <c r="C956" s="3" t="s">
        <v>56</v>
      </c>
      <c r="D956" s="2" t="s">
        <v>52</v>
      </c>
      <c r="E956" s="3" t="s">
        <v>46</v>
      </c>
      <c r="F956" s="3">
        <f t="shared" ca="1" si="28"/>
        <v>5</v>
      </c>
      <c r="G956" s="4">
        <f t="shared" ca="1" si="29"/>
        <v>199</v>
      </c>
      <c r="H956" s="4">
        <f ca="1">+Data_TABLE[[#This Row],[Qty]]*Data_TABLE[[#This Row],[Unit Price]]</f>
        <v>995</v>
      </c>
      <c r="I956" s="7">
        <v>42132</v>
      </c>
      <c r="J956" s="10">
        <f>EOMONTH(Data_TABLE[[#This Row],[Date Sold]],0)</f>
        <v>42155</v>
      </c>
    </row>
    <row r="957" spans="2:10" x14ac:dyDescent="0.25">
      <c r="B957" s="1" t="s">
        <v>41</v>
      </c>
      <c r="C957" s="3" t="s">
        <v>56</v>
      </c>
      <c r="D957" s="2" t="s">
        <v>52</v>
      </c>
      <c r="E957" s="3" t="s">
        <v>46</v>
      </c>
      <c r="F957" s="3">
        <f t="shared" ca="1" si="28"/>
        <v>2</v>
      </c>
      <c r="G957" s="4">
        <f t="shared" ca="1" si="29"/>
        <v>95</v>
      </c>
      <c r="H957" s="4">
        <f ca="1">+Data_TABLE[[#This Row],[Qty]]*Data_TABLE[[#This Row],[Unit Price]]</f>
        <v>190</v>
      </c>
      <c r="I957" s="7">
        <v>42132</v>
      </c>
      <c r="J957" s="10">
        <f>EOMONTH(Data_TABLE[[#This Row],[Date Sold]],0)</f>
        <v>42155</v>
      </c>
    </row>
    <row r="958" spans="2:10" x14ac:dyDescent="0.25">
      <c r="B958" s="1" t="s">
        <v>39</v>
      </c>
      <c r="C958" s="3" t="s">
        <v>56</v>
      </c>
      <c r="D958" s="2" t="s">
        <v>52</v>
      </c>
      <c r="E958" s="3" t="s">
        <v>46</v>
      </c>
      <c r="F958" s="3">
        <f t="shared" ca="1" si="28"/>
        <v>5</v>
      </c>
      <c r="G958" s="4">
        <f t="shared" ca="1" si="29"/>
        <v>173</v>
      </c>
      <c r="H958" s="4">
        <f ca="1">+Data_TABLE[[#This Row],[Qty]]*Data_TABLE[[#This Row],[Unit Price]]</f>
        <v>865</v>
      </c>
      <c r="I958" s="7">
        <v>42132</v>
      </c>
      <c r="J958" s="10">
        <f>EOMONTH(Data_TABLE[[#This Row],[Date Sold]],0)</f>
        <v>42155</v>
      </c>
    </row>
    <row r="959" spans="2:10" x14ac:dyDescent="0.25">
      <c r="B959" s="1" t="s">
        <v>39</v>
      </c>
      <c r="C959" s="3" t="s">
        <v>54</v>
      </c>
      <c r="D959" s="2" t="s">
        <v>48</v>
      </c>
      <c r="E959" s="3" t="s">
        <v>42</v>
      </c>
      <c r="F959" s="3">
        <f t="shared" ca="1" si="28"/>
        <v>2</v>
      </c>
      <c r="G959" s="4">
        <f t="shared" ca="1" si="29"/>
        <v>61</v>
      </c>
      <c r="H959" s="4">
        <f ca="1">+Data_TABLE[[#This Row],[Qty]]*Data_TABLE[[#This Row],[Unit Price]]</f>
        <v>122</v>
      </c>
      <c r="I959" s="7">
        <v>42132</v>
      </c>
      <c r="J959" s="10">
        <f>EOMONTH(Data_TABLE[[#This Row],[Date Sold]],0)</f>
        <v>42155</v>
      </c>
    </row>
    <row r="960" spans="2:10" x14ac:dyDescent="0.25">
      <c r="B960" s="1" t="s">
        <v>40</v>
      </c>
      <c r="C960" s="3" t="s">
        <v>55</v>
      </c>
      <c r="D960" s="2" t="s">
        <v>49</v>
      </c>
      <c r="E960" s="3" t="s">
        <v>43</v>
      </c>
      <c r="F960" s="3">
        <f t="shared" ca="1" si="28"/>
        <v>3</v>
      </c>
      <c r="G960" s="4">
        <f t="shared" ca="1" si="29"/>
        <v>69</v>
      </c>
      <c r="H960" s="4">
        <f ca="1">+Data_TABLE[[#This Row],[Qty]]*Data_TABLE[[#This Row],[Unit Price]]</f>
        <v>207</v>
      </c>
      <c r="I960" s="7">
        <v>42132</v>
      </c>
      <c r="J960" s="10">
        <f>EOMONTH(Data_TABLE[[#This Row],[Date Sold]],0)</f>
        <v>42155</v>
      </c>
    </row>
    <row r="961" spans="2:10" x14ac:dyDescent="0.25">
      <c r="B961" s="1" t="s">
        <v>39</v>
      </c>
      <c r="C961" s="3" t="s">
        <v>54</v>
      </c>
      <c r="D961" s="2" t="s">
        <v>48</v>
      </c>
      <c r="E961" s="3" t="s">
        <v>42</v>
      </c>
      <c r="F961" s="3">
        <f t="shared" ca="1" si="28"/>
        <v>5</v>
      </c>
      <c r="G961" s="4">
        <f t="shared" ca="1" si="29"/>
        <v>84</v>
      </c>
      <c r="H961" s="4">
        <f ca="1">+Data_TABLE[[#This Row],[Qty]]*Data_TABLE[[#This Row],[Unit Price]]</f>
        <v>420</v>
      </c>
      <c r="I961" s="7">
        <v>42132</v>
      </c>
      <c r="J961" s="10">
        <f>EOMONTH(Data_TABLE[[#This Row],[Date Sold]],0)</f>
        <v>42155</v>
      </c>
    </row>
    <row r="962" spans="2:10" x14ac:dyDescent="0.25">
      <c r="B962" s="1" t="s">
        <v>38</v>
      </c>
      <c r="C962" s="3" t="s">
        <v>56</v>
      </c>
      <c r="D962" s="2" t="s">
        <v>52</v>
      </c>
      <c r="E962" s="3" t="s">
        <v>46</v>
      </c>
      <c r="F962" s="3">
        <f t="shared" ca="1" si="28"/>
        <v>5</v>
      </c>
      <c r="G962" s="4">
        <f t="shared" ca="1" si="29"/>
        <v>89</v>
      </c>
      <c r="H962" s="4">
        <f ca="1">+Data_TABLE[[#This Row],[Qty]]*Data_TABLE[[#This Row],[Unit Price]]</f>
        <v>445</v>
      </c>
      <c r="I962" s="7">
        <v>42132</v>
      </c>
      <c r="J962" s="10">
        <f>EOMONTH(Data_TABLE[[#This Row],[Date Sold]],0)</f>
        <v>42155</v>
      </c>
    </row>
    <row r="963" spans="2:10" x14ac:dyDescent="0.25">
      <c r="B963" s="1" t="s">
        <v>38</v>
      </c>
      <c r="C963" s="3" t="s">
        <v>56</v>
      </c>
      <c r="D963" s="2" t="s">
        <v>50</v>
      </c>
      <c r="E963" s="3" t="s">
        <v>44</v>
      </c>
      <c r="F963" s="3">
        <f t="shared" ca="1" si="28"/>
        <v>5</v>
      </c>
      <c r="G963" s="4">
        <f t="shared" ca="1" si="29"/>
        <v>92</v>
      </c>
      <c r="H963" s="4">
        <f ca="1">+Data_TABLE[[#This Row],[Qty]]*Data_TABLE[[#This Row],[Unit Price]]</f>
        <v>460</v>
      </c>
      <c r="I963" s="7">
        <v>42132</v>
      </c>
      <c r="J963" s="10">
        <f>EOMONTH(Data_TABLE[[#This Row],[Date Sold]],0)</f>
        <v>42155</v>
      </c>
    </row>
    <row r="964" spans="2:10" x14ac:dyDescent="0.25">
      <c r="B964" s="1" t="s">
        <v>40</v>
      </c>
      <c r="C964" s="3" t="s">
        <v>54</v>
      </c>
      <c r="D964" s="2" t="s">
        <v>48</v>
      </c>
      <c r="E964" s="3" t="s">
        <v>42</v>
      </c>
      <c r="F964" s="3">
        <f t="shared" ca="1" si="28"/>
        <v>5</v>
      </c>
      <c r="G964" s="4">
        <f t="shared" ca="1" si="29"/>
        <v>151</v>
      </c>
      <c r="H964" s="4">
        <f ca="1">+Data_TABLE[[#This Row],[Qty]]*Data_TABLE[[#This Row],[Unit Price]]</f>
        <v>755</v>
      </c>
      <c r="I964" s="7">
        <v>42132</v>
      </c>
      <c r="J964" s="10">
        <f>EOMONTH(Data_TABLE[[#This Row],[Date Sold]],0)</f>
        <v>42155</v>
      </c>
    </row>
    <row r="965" spans="2:10" x14ac:dyDescent="0.25">
      <c r="B965" s="1" t="s">
        <v>39</v>
      </c>
      <c r="C965" s="3" t="s">
        <v>54</v>
      </c>
      <c r="D965" s="2" t="s">
        <v>48</v>
      </c>
      <c r="E965" s="3" t="s">
        <v>42</v>
      </c>
      <c r="F965" s="3">
        <f t="shared" ca="1" si="28"/>
        <v>5</v>
      </c>
      <c r="G965" s="4">
        <f t="shared" ca="1" si="29"/>
        <v>185</v>
      </c>
      <c r="H965" s="4">
        <f ca="1">+Data_TABLE[[#This Row],[Qty]]*Data_TABLE[[#This Row],[Unit Price]]</f>
        <v>925</v>
      </c>
      <c r="I965" s="7">
        <v>42132</v>
      </c>
      <c r="J965" s="10">
        <f>EOMONTH(Data_TABLE[[#This Row],[Date Sold]],0)</f>
        <v>42155</v>
      </c>
    </row>
    <row r="966" spans="2:10" x14ac:dyDescent="0.25">
      <c r="B966" s="1" t="s">
        <v>41</v>
      </c>
      <c r="C966" s="3" t="s">
        <v>55</v>
      </c>
      <c r="D966" s="2" t="s">
        <v>49</v>
      </c>
      <c r="E966" s="3" t="s">
        <v>43</v>
      </c>
      <c r="F966" s="3">
        <f t="shared" ca="1" si="28"/>
        <v>2</v>
      </c>
      <c r="G966" s="4">
        <f t="shared" ca="1" si="29"/>
        <v>69</v>
      </c>
      <c r="H966" s="4">
        <f ca="1">+Data_TABLE[[#This Row],[Qty]]*Data_TABLE[[#This Row],[Unit Price]]</f>
        <v>138</v>
      </c>
      <c r="I966" s="7">
        <v>42132</v>
      </c>
      <c r="J966" s="10">
        <f>EOMONTH(Data_TABLE[[#This Row],[Date Sold]],0)</f>
        <v>42155</v>
      </c>
    </row>
    <row r="967" spans="2:10" x14ac:dyDescent="0.25">
      <c r="B967" s="1" t="s">
        <v>39</v>
      </c>
      <c r="C967" s="3" t="s">
        <v>55</v>
      </c>
      <c r="D967" s="2" t="s">
        <v>49</v>
      </c>
      <c r="E967" s="3" t="s">
        <v>43</v>
      </c>
      <c r="F967" s="3">
        <f t="shared" ca="1" si="28"/>
        <v>5</v>
      </c>
      <c r="G967" s="4">
        <f t="shared" ca="1" si="29"/>
        <v>124</v>
      </c>
      <c r="H967" s="4">
        <f ca="1">+Data_TABLE[[#This Row],[Qty]]*Data_TABLE[[#This Row],[Unit Price]]</f>
        <v>620</v>
      </c>
      <c r="I967" s="7">
        <v>42132</v>
      </c>
      <c r="J967" s="10">
        <f>EOMONTH(Data_TABLE[[#This Row],[Date Sold]],0)</f>
        <v>42155</v>
      </c>
    </row>
    <row r="968" spans="2:10" x14ac:dyDescent="0.25">
      <c r="B968" s="1" t="s">
        <v>40</v>
      </c>
      <c r="C968" s="3" t="s">
        <v>54</v>
      </c>
      <c r="D968" s="2" t="s">
        <v>48</v>
      </c>
      <c r="E968" s="3" t="s">
        <v>42</v>
      </c>
      <c r="F968" s="3">
        <f t="shared" ca="1" si="28"/>
        <v>4</v>
      </c>
      <c r="G968" s="4">
        <f t="shared" ca="1" si="29"/>
        <v>79</v>
      </c>
      <c r="H968" s="4">
        <f ca="1">+Data_TABLE[[#This Row],[Qty]]*Data_TABLE[[#This Row],[Unit Price]]</f>
        <v>316</v>
      </c>
      <c r="I968" s="7">
        <v>42132</v>
      </c>
      <c r="J968" s="10">
        <f>EOMONTH(Data_TABLE[[#This Row],[Date Sold]],0)</f>
        <v>42155</v>
      </c>
    </row>
    <row r="969" spans="2:10" x14ac:dyDescent="0.25">
      <c r="B969" s="1" t="s">
        <v>39</v>
      </c>
      <c r="C969" s="3" t="s">
        <v>54</v>
      </c>
      <c r="D969" s="2" t="s">
        <v>48</v>
      </c>
      <c r="E969" s="3" t="s">
        <v>42</v>
      </c>
      <c r="F969" s="3">
        <f t="shared" ca="1" si="28"/>
        <v>1</v>
      </c>
      <c r="G969" s="4">
        <f t="shared" ca="1" si="29"/>
        <v>126</v>
      </c>
      <c r="H969" s="4">
        <f ca="1">+Data_TABLE[[#This Row],[Qty]]*Data_TABLE[[#This Row],[Unit Price]]</f>
        <v>126</v>
      </c>
      <c r="I969" s="7">
        <v>42132</v>
      </c>
      <c r="J969" s="10">
        <f>EOMONTH(Data_TABLE[[#This Row],[Date Sold]],0)</f>
        <v>42155</v>
      </c>
    </row>
    <row r="970" spans="2:10" x14ac:dyDescent="0.25">
      <c r="B970" s="1" t="s">
        <v>38</v>
      </c>
      <c r="C970" s="3" t="s">
        <v>55</v>
      </c>
      <c r="D970" s="2" t="s">
        <v>51</v>
      </c>
      <c r="E970" s="3" t="s">
        <v>45</v>
      </c>
      <c r="F970" s="3">
        <f t="shared" ca="1" si="28"/>
        <v>3</v>
      </c>
      <c r="G970" s="4">
        <f t="shared" ca="1" si="29"/>
        <v>195</v>
      </c>
      <c r="H970" s="4">
        <f ca="1">+Data_TABLE[[#This Row],[Qty]]*Data_TABLE[[#This Row],[Unit Price]]</f>
        <v>585</v>
      </c>
      <c r="I970" s="7">
        <v>42132</v>
      </c>
      <c r="J970" s="10">
        <f>EOMONTH(Data_TABLE[[#This Row],[Date Sold]],0)</f>
        <v>42155</v>
      </c>
    </row>
    <row r="971" spans="2:10" x14ac:dyDescent="0.25">
      <c r="B971" s="1" t="s">
        <v>39</v>
      </c>
      <c r="C971" s="3" t="s">
        <v>54</v>
      </c>
      <c r="D971" s="2" t="s">
        <v>48</v>
      </c>
      <c r="E971" s="3" t="s">
        <v>42</v>
      </c>
      <c r="F971" s="3">
        <f t="shared" ca="1" si="28"/>
        <v>4</v>
      </c>
      <c r="G971" s="4">
        <f t="shared" ca="1" si="29"/>
        <v>84</v>
      </c>
      <c r="H971" s="4">
        <f ca="1">+Data_TABLE[[#This Row],[Qty]]*Data_TABLE[[#This Row],[Unit Price]]</f>
        <v>336</v>
      </c>
      <c r="I971" s="7">
        <v>42132</v>
      </c>
      <c r="J971" s="10">
        <f>EOMONTH(Data_TABLE[[#This Row],[Date Sold]],0)</f>
        <v>42155</v>
      </c>
    </row>
    <row r="972" spans="2:10" x14ac:dyDescent="0.25">
      <c r="B972" s="1" t="s">
        <v>37</v>
      </c>
      <c r="C972" s="3" t="s">
        <v>54</v>
      </c>
      <c r="D972" s="2" t="s">
        <v>48</v>
      </c>
      <c r="E972" s="3" t="s">
        <v>42</v>
      </c>
      <c r="F972" s="3">
        <f t="shared" ca="1" si="28"/>
        <v>4</v>
      </c>
      <c r="G972" s="4">
        <f t="shared" ca="1" si="29"/>
        <v>136</v>
      </c>
      <c r="H972" s="4">
        <f ca="1">+Data_TABLE[[#This Row],[Qty]]*Data_TABLE[[#This Row],[Unit Price]]</f>
        <v>544</v>
      </c>
      <c r="I972" s="7">
        <v>42132</v>
      </c>
      <c r="J972" s="10">
        <f>EOMONTH(Data_TABLE[[#This Row],[Date Sold]],0)</f>
        <v>42155</v>
      </c>
    </row>
    <row r="973" spans="2:10" x14ac:dyDescent="0.25">
      <c r="B973" s="1" t="s">
        <v>40</v>
      </c>
      <c r="C973" s="3" t="s">
        <v>55</v>
      </c>
      <c r="D973" s="2" t="s">
        <v>49</v>
      </c>
      <c r="E973" s="3" t="s">
        <v>43</v>
      </c>
      <c r="F973" s="3">
        <f t="shared" ca="1" si="28"/>
        <v>2</v>
      </c>
      <c r="G973" s="4">
        <f t="shared" ca="1" si="29"/>
        <v>179</v>
      </c>
      <c r="H973" s="4">
        <f ca="1">+Data_TABLE[[#This Row],[Qty]]*Data_TABLE[[#This Row],[Unit Price]]</f>
        <v>358</v>
      </c>
      <c r="I973" s="7">
        <v>42132</v>
      </c>
      <c r="J973" s="10">
        <f>EOMONTH(Data_TABLE[[#This Row],[Date Sold]],0)</f>
        <v>42155</v>
      </c>
    </row>
    <row r="974" spans="2:10" x14ac:dyDescent="0.25">
      <c r="B974" s="1" t="s">
        <v>41</v>
      </c>
      <c r="C974" s="3" t="s">
        <v>54</v>
      </c>
      <c r="D974" s="2" t="s">
        <v>48</v>
      </c>
      <c r="E974" s="3" t="s">
        <v>42</v>
      </c>
      <c r="F974" s="3">
        <f t="shared" ca="1" si="28"/>
        <v>5</v>
      </c>
      <c r="G974" s="4">
        <f t="shared" ca="1" si="29"/>
        <v>178</v>
      </c>
      <c r="H974" s="4">
        <f ca="1">+Data_TABLE[[#This Row],[Qty]]*Data_TABLE[[#This Row],[Unit Price]]</f>
        <v>890</v>
      </c>
      <c r="I974" s="7">
        <v>42132</v>
      </c>
      <c r="J974" s="10">
        <f>EOMONTH(Data_TABLE[[#This Row],[Date Sold]],0)</f>
        <v>42155</v>
      </c>
    </row>
    <row r="975" spans="2:10" x14ac:dyDescent="0.25">
      <c r="B975" s="1" t="s">
        <v>37</v>
      </c>
      <c r="C975" s="3" t="s">
        <v>54</v>
      </c>
      <c r="D975" s="2" t="s">
        <v>48</v>
      </c>
      <c r="E975" s="3" t="s">
        <v>42</v>
      </c>
      <c r="F975" s="3">
        <f t="shared" ca="1" si="28"/>
        <v>2</v>
      </c>
      <c r="G975" s="4">
        <f t="shared" ca="1" si="29"/>
        <v>71</v>
      </c>
      <c r="H975" s="4">
        <f ca="1">+Data_TABLE[[#This Row],[Qty]]*Data_TABLE[[#This Row],[Unit Price]]</f>
        <v>142</v>
      </c>
      <c r="I975" s="7">
        <v>42132</v>
      </c>
      <c r="J975" s="10">
        <f>EOMONTH(Data_TABLE[[#This Row],[Date Sold]],0)</f>
        <v>42155</v>
      </c>
    </row>
    <row r="976" spans="2:10" x14ac:dyDescent="0.25">
      <c r="B976" s="1" t="s">
        <v>37</v>
      </c>
      <c r="C976" s="3" t="s">
        <v>55</v>
      </c>
      <c r="D976" s="2" t="s">
        <v>51</v>
      </c>
      <c r="E976" s="3" t="s">
        <v>45</v>
      </c>
      <c r="F976" s="3">
        <f t="shared" ca="1" si="28"/>
        <v>1</v>
      </c>
      <c r="G976" s="4">
        <f t="shared" ca="1" si="29"/>
        <v>130</v>
      </c>
      <c r="H976" s="4">
        <f ca="1">+Data_TABLE[[#This Row],[Qty]]*Data_TABLE[[#This Row],[Unit Price]]</f>
        <v>130</v>
      </c>
      <c r="I976" s="7">
        <v>42132</v>
      </c>
      <c r="J976" s="10">
        <f>EOMONTH(Data_TABLE[[#This Row],[Date Sold]],0)</f>
        <v>42155</v>
      </c>
    </row>
    <row r="977" spans="2:10" x14ac:dyDescent="0.25">
      <c r="B977" s="1" t="s">
        <v>40</v>
      </c>
      <c r="C977" s="3" t="s">
        <v>55</v>
      </c>
      <c r="D977" s="2" t="s">
        <v>49</v>
      </c>
      <c r="E977" s="3" t="s">
        <v>43</v>
      </c>
      <c r="F977" s="3">
        <f t="shared" ca="1" si="28"/>
        <v>1</v>
      </c>
      <c r="G977" s="4">
        <f t="shared" ca="1" si="29"/>
        <v>134</v>
      </c>
      <c r="H977" s="4">
        <f ca="1">+Data_TABLE[[#This Row],[Qty]]*Data_TABLE[[#This Row],[Unit Price]]</f>
        <v>134</v>
      </c>
      <c r="I977" s="7">
        <v>42132</v>
      </c>
      <c r="J977" s="10">
        <f>EOMONTH(Data_TABLE[[#This Row],[Date Sold]],0)</f>
        <v>42155</v>
      </c>
    </row>
    <row r="978" spans="2:10" x14ac:dyDescent="0.25">
      <c r="B978" s="1" t="s">
        <v>38</v>
      </c>
      <c r="C978" s="3" t="s">
        <v>56</v>
      </c>
      <c r="D978" s="2" t="s">
        <v>50</v>
      </c>
      <c r="E978" s="3" t="s">
        <v>44</v>
      </c>
      <c r="F978" s="3">
        <f t="shared" ca="1" si="28"/>
        <v>2</v>
      </c>
      <c r="G978" s="4">
        <f t="shared" ca="1" si="29"/>
        <v>110</v>
      </c>
      <c r="H978" s="4">
        <f ca="1">+Data_TABLE[[#This Row],[Qty]]*Data_TABLE[[#This Row],[Unit Price]]</f>
        <v>220</v>
      </c>
      <c r="I978" s="7">
        <v>42132</v>
      </c>
      <c r="J978" s="10">
        <f>EOMONTH(Data_TABLE[[#This Row],[Date Sold]],0)</f>
        <v>42155</v>
      </c>
    </row>
    <row r="979" spans="2:10" x14ac:dyDescent="0.25">
      <c r="B979" s="1" t="s">
        <v>36</v>
      </c>
      <c r="C979" s="3" t="s">
        <v>56</v>
      </c>
      <c r="D979" s="2" t="s">
        <v>50</v>
      </c>
      <c r="E979" s="3" t="s">
        <v>44</v>
      </c>
      <c r="F979" s="3">
        <f t="shared" ca="1" si="28"/>
        <v>5</v>
      </c>
      <c r="G979" s="4">
        <f t="shared" ca="1" si="29"/>
        <v>180</v>
      </c>
      <c r="H979" s="4">
        <f ca="1">+Data_TABLE[[#This Row],[Qty]]*Data_TABLE[[#This Row],[Unit Price]]</f>
        <v>900</v>
      </c>
      <c r="I979" s="7">
        <v>42132</v>
      </c>
      <c r="J979" s="10">
        <f>EOMONTH(Data_TABLE[[#This Row],[Date Sold]],0)</f>
        <v>42155</v>
      </c>
    </row>
    <row r="980" spans="2:10" x14ac:dyDescent="0.25">
      <c r="B980" s="1" t="s">
        <v>38</v>
      </c>
      <c r="C980" s="3" t="s">
        <v>55</v>
      </c>
      <c r="D980" s="2" t="s">
        <v>49</v>
      </c>
      <c r="E980" s="3" t="s">
        <v>43</v>
      </c>
      <c r="F980" s="3">
        <f t="shared" ca="1" si="28"/>
        <v>1</v>
      </c>
      <c r="G980" s="4">
        <f t="shared" ca="1" si="29"/>
        <v>184</v>
      </c>
      <c r="H980" s="4">
        <f ca="1">+Data_TABLE[[#This Row],[Qty]]*Data_TABLE[[#This Row],[Unit Price]]</f>
        <v>184</v>
      </c>
      <c r="I980" s="7">
        <v>42132</v>
      </c>
      <c r="J980" s="10">
        <f>EOMONTH(Data_TABLE[[#This Row],[Date Sold]],0)</f>
        <v>42155</v>
      </c>
    </row>
    <row r="981" spans="2:10" x14ac:dyDescent="0.25">
      <c r="B981" s="1" t="s">
        <v>41</v>
      </c>
      <c r="C981" s="3" t="s">
        <v>56</v>
      </c>
      <c r="D981" s="2" t="s">
        <v>50</v>
      </c>
      <c r="E981" s="3" t="s">
        <v>44</v>
      </c>
      <c r="F981" s="3">
        <f t="shared" ca="1" si="28"/>
        <v>1</v>
      </c>
      <c r="G981" s="4">
        <f t="shared" ca="1" si="29"/>
        <v>124</v>
      </c>
      <c r="H981" s="4">
        <f ca="1">+Data_TABLE[[#This Row],[Qty]]*Data_TABLE[[#This Row],[Unit Price]]</f>
        <v>124</v>
      </c>
      <c r="I981" s="7">
        <v>42132</v>
      </c>
      <c r="J981" s="10">
        <f>EOMONTH(Data_TABLE[[#This Row],[Date Sold]],0)</f>
        <v>42155</v>
      </c>
    </row>
    <row r="982" spans="2:10" x14ac:dyDescent="0.25">
      <c r="B982" s="1" t="s">
        <v>41</v>
      </c>
      <c r="C982" s="3" t="s">
        <v>56</v>
      </c>
      <c r="D982" s="2" t="s">
        <v>50</v>
      </c>
      <c r="E982" s="3" t="s">
        <v>44</v>
      </c>
      <c r="F982" s="3">
        <f t="shared" ca="1" si="28"/>
        <v>2</v>
      </c>
      <c r="G982" s="4">
        <f t="shared" ca="1" si="29"/>
        <v>152</v>
      </c>
      <c r="H982" s="4">
        <f ca="1">+Data_TABLE[[#This Row],[Qty]]*Data_TABLE[[#This Row],[Unit Price]]</f>
        <v>304</v>
      </c>
      <c r="I982" s="7">
        <v>42132</v>
      </c>
      <c r="J982" s="10">
        <f>EOMONTH(Data_TABLE[[#This Row],[Date Sold]],0)</f>
        <v>42155</v>
      </c>
    </row>
    <row r="983" spans="2:10" x14ac:dyDescent="0.25">
      <c r="B983" s="1" t="s">
        <v>40</v>
      </c>
      <c r="C983" s="3" t="s">
        <v>54</v>
      </c>
      <c r="D983" s="2" t="s">
        <v>48</v>
      </c>
      <c r="E983" s="3" t="s">
        <v>42</v>
      </c>
      <c r="F983" s="3">
        <f t="shared" ca="1" si="28"/>
        <v>5</v>
      </c>
      <c r="G983" s="4">
        <f t="shared" ca="1" si="29"/>
        <v>128</v>
      </c>
      <c r="H983" s="4">
        <f ca="1">+Data_TABLE[[#This Row],[Qty]]*Data_TABLE[[#This Row],[Unit Price]]</f>
        <v>640</v>
      </c>
      <c r="I983" s="7">
        <v>42132</v>
      </c>
      <c r="J983" s="10">
        <f>EOMONTH(Data_TABLE[[#This Row],[Date Sold]],0)</f>
        <v>42155</v>
      </c>
    </row>
    <row r="984" spans="2:10" x14ac:dyDescent="0.25">
      <c r="B984" s="1" t="s">
        <v>37</v>
      </c>
      <c r="C984" s="3" t="s">
        <v>55</v>
      </c>
      <c r="D984" s="2" t="s">
        <v>49</v>
      </c>
      <c r="E984" s="3" t="s">
        <v>43</v>
      </c>
      <c r="F984" s="3">
        <f t="shared" ca="1" si="28"/>
        <v>3</v>
      </c>
      <c r="G984" s="4">
        <f t="shared" ca="1" si="29"/>
        <v>128</v>
      </c>
      <c r="H984" s="4">
        <f ca="1">+Data_TABLE[[#This Row],[Qty]]*Data_TABLE[[#This Row],[Unit Price]]</f>
        <v>384</v>
      </c>
      <c r="I984" s="7">
        <v>42132</v>
      </c>
      <c r="J984" s="10">
        <f>EOMONTH(Data_TABLE[[#This Row],[Date Sold]],0)</f>
        <v>42155</v>
      </c>
    </row>
    <row r="985" spans="2:10" x14ac:dyDescent="0.25">
      <c r="B985" s="1" t="s">
        <v>38</v>
      </c>
      <c r="C985" s="3" t="s">
        <v>54</v>
      </c>
      <c r="D985" s="2" t="s">
        <v>48</v>
      </c>
      <c r="E985" s="3" t="s">
        <v>42</v>
      </c>
      <c r="F985" s="3">
        <f t="shared" ca="1" si="28"/>
        <v>5</v>
      </c>
      <c r="G985" s="4">
        <f t="shared" ca="1" si="29"/>
        <v>72</v>
      </c>
      <c r="H985" s="4">
        <f ca="1">+Data_TABLE[[#This Row],[Qty]]*Data_TABLE[[#This Row],[Unit Price]]</f>
        <v>360</v>
      </c>
      <c r="I985" s="7">
        <v>42132</v>
      </c>
      <c r="J985" s="10">
        <f>EOMONTH(Data_TABLE[[#This Row],[Date Sold]],0)</f>
        <v>42155</v>
      </c>
    </row>
    <row r="986" spans="2:10" x14ac:dyDescent="0.25">
      <c r="B986" s="1" t="s">
        <v>38</v>
      </c>
      <c r="C986" s="3" t="s">
        <v>56</v>
      </c>
      <c r="D986" s="2" t="s">
        <v>50</v>
      </c>
      <c r="E986" s="3" t="s">
        <v>44</v>
      </c>
      <c r="F986" s="3">
        <f t="shared" ca="1" si="28"/>
        <v>3</v>
      </c>
      <c r="G986" s="4">
        <f t="shared" ca="1" si="29"/>
        <v>109</v>
      </c>
      <c r="H986" s="4">
        <f ca="1">+Data_TABLE[[#This Row],[Qty]]*Data_TABLE[[#This Row],[Unit Price]]</f>
        <v>327</v>
      </c>
      <c r="I986" s="7">
        <v>42132</v>
      </c>
      <c r="J986" s="10">
        <f>EOMONTH(Data_TABLE[[#This Row],[Date Sold]],0)</f>
        <v>42155</v>
      </c>
    </row>
    <row r="987" spans="2:10" x14ac:dyDescent="0.25">
      <c r="B987" s="1" t="s">
        <v>39</v>
      </c>
      <c r="C987" s="3" t="s">
        <v>54</v>
      </c>
      <c r="D987" s="2" t="s">
        <v>48</v>
      </c>
      <c r="E987" s="3" t="s">
        <v>42</v>
      </c>
      <c r="F987" s="3">
        <f t="shared" ca="1" si="28"/>
        <v>4</v>
      </c>
      <c r="G987" s="4">
        <f t="shared" ca="1" si="29"/>
        <v>92</v>
      </c>
      <c r="H987" s="4">
        <f ca="1">+Data_TABLE[[#This Row],[Qty]]*Data_TABLE[[#This Row],[Unit Price]]</f>
        <v>368</v>
      </c>
      <c r="I987" s="7">
        <v>42132</v>
      </c>
      <c r="J987" s="10">
        <f>EOMONTH(Data_TABLE[[#This Row],[Date Sold]],0)</f>
        <v>42155</v>
      </c>
    </row>
    <row r="988" spans="2:10" x14ac:dyDescent="0.25">
      <c r="B988" s="1" t="s">
        <v>36</v>
      </c>
      <c r="C988" s="3" t="s">
        <v>56</v>
      </c>
      <c r="D988" s="2" t="s">
        <v>52</v>
      </c>
      <c r="E988" s="3" t="s">
        <v>46</v>
      </c>
      <c r="F988" s="3">
        <f t="shared" ca="1" si="28"/>
        <v>2</v>
      </c>
      <c r="G988" s="4">
        <f t="shared" ca="1" si="29"/>
        <v>145</v>
      </c>
      <c r="H988" s="4">
        <f ca="1">+Data_TABLE[[#This Row],[Qty]]*Data_TABLE[[#This Row],[Unit Price]]</f>
        <v>290</v>
      </c>
      <c r="I988" s="7">
        <v>42132</v>
      </c>
      <c r="J988" s="10">
        <f>EOMONTH(Data_TABLE[[#This Row],[Date Sold]],0)</f>
        <v>42155</v>
      </c>
    </row>
    <row r="989" spans="2:10" x14ac:dyDescent="0.25">
      <c r="B989" s="1" t="s">
        <v>38</v>
      </c>
      <c r="C989" s="3" t="s">
        <v>55</v>
      </c>
      <c r="D989" s="2" t="s">
        <v>51</v>
      </c>
      <c r="E989" s="3" t="s">
        <v>45</v>
      </c>
      <c r="F989" s="3">
        <f t="shared" ca="1" si="28"/>
        <v>1</v>
      </c>
      <c r="G989" s="4">
        <f t="shared" ca="1" si="29"/>
        <v>99</v>
      </c>
      <c r="H989" s="4">
        <f ca="1">+Data_TABLE[[#This Row],[Qty]]*Data_TABLE[[#This Row],[Unit Price]]</f>
        <v>99</v>
      </c>
      <c r="I989" s="7">
        <v>42132</v>
      </c>
      <c r="J989" s="10">
        <f>EOMONTH(Data_TABLE[[#This Row],[Date Sold]],0)</f>
        <v>42155</v>
      </c>
    </row>
    <row r="990" spans="2:10" x14ac:dyDescent="0.25">
      <c r="B990" s="1" t="s">
        <v>37</v>
      </c>
      <c r="C990" s="3" t="s">
        <v>55</v>
      </c>
      <c r="D990" s="2" t="s">
        <v>49</v>
      </c>
      <c r="E990" s="3" t="s">
        <v>43</v>
      </c>
      <c r="F990" s="3">
        <f t="shared" ca="1" si="28"/>
        <v>1</v>
      </c>
      <c r="G990" s="4">
        <f t="shared" ca="1" si="29"/>
        <v>152</v>
      </c>
      <c r="H990" s="4">
        <f ca="1">+Data_TABLE[[#This Row],[Qty]]*Data_TABLE[[#This Row],[Unit Price]]</f>
        <v>152</v>
      </c>
      <c r="I990" s="7">
        <v>42132</v>
      </c>
      <c r="J990" s="10">
        <f>EOMONTH(Data_TABLE[[#This Row],[Date Sold]],0)</f>
        <v>42155</v>
      </c>
    </row>
    <row r="991" spans="2:10" x14ac:dyDescent="0.25">
      <c r="B991" s="1" t="s">
        <v>40</v>
      </c>
      <c r="C991" s="3" t="s">
        <v>56</v>
      </c>
      <c r="D991" s="2" t="s">
        <v>52</v>
      </c>
      <c r="E991" s="3" t="s">
        <v>46</v>
      </c>
      <c r="F991" s="3">
        <f t="shared" ca="1" si="28"/>
        <v>1</v>
      </c>
      <c r="G991" s="4">
        <f t="shared" ca="1" si="29"/>
        <v>62</v>
      </c>
      <c r="H991" s="4">
        <f ca="1">+Data_TABLE[[#This Row],[Qty]]*Data_TABLE[[#This Row],[Unit Price]]</f>
        <v>62</v>
      </c>
      <c r="I991" s="7">
        <v>42132</v>
      </c>
      <c r="J991" s="10">
        <f>EOMONTH(Data_TABLE[[#This Row],[Date Sold]],0)</f>
        <v>42155</v>
      </c>
    </row>
    <row r="992" spans="2:10" x14ac:dyDescent="0.25">
      <c r="B992" s="1" t="s">
        <v>36</v>
      </c>
      <c r="C992" s="3" t="s">
        <v>55</v>
      </c>
      <c r="D992" s="2" t="s">
        <v>51</v>
      </c>
      <c r="E992" s="3" t="s">
        <v>45</v>
      </c>
      <c r="F992" s="3">
        <f t="shared" ca="1" si="28"/>
        <v>4</v>
      </c>
      <c r="G992" s="4">
        <f t="shared" ca="1" si="29"/>
        <v>162</v>
      </c>
      <c r="H992" s="4">
        <f ca="1">+Data_TABLE[[#This Row],[Qty]]*Data_TABLE[[#This Row],[Unit Price]]</f>
        <v>648</v>
      </c>
      <c r="I992" s="7">
        <v>42132</v>
      </c>
      <c r="J992" s="10">
        <f>EOMONTH(Data_TABLE[[#This Row],[Date Sold]],0)</f>
        <v>42155</v>
      </c>
    </row>
    <row r="993" spans="2:10" x14ac:dyDescent="0.25">
      <c r="B993" s="1" t="s">
        <v>39</v>
      </c>
      <c r="C993" s="3" t="s">
        <v>55</v>
      </c>
      <c r="D993" s="2" t="s">
        <v>49</v>
      </c>
      <c r="E993" s="3" t="s">
        <v>43</v>
      </c>
      <c r="F993" s="3">
        <f t="shared" ca="1" si="28"/>
        <v>3</v>
      </c>
      <c r="G993" s="4">
        <f t="shared" ca="1" si="29"/>
        <v>116</v>
      </c>
      <c r="H993" s="4">
        <f ca="1">+Data_TABLE[[#This Row],[Qty]]*Data_TABLE[[#This Row],[Unit Price]]</f>
        <v>348</v>
      </c>
      <c r="I993" s="7">
        <v>42132</v>
      </c>
      <c r="J993" s="10">
        <f>EOMONTH(Data_TABLE[[#This Row],[Date Sold]],0)</f>
        <v>42155</v>
      </c>
    </row>
    <row r="994" spans="2:10" x14ac:dyDescent="0.25">
      <c r="B994" s="1" t="s">
        <v>39</v>
      </c>
      <c r="C994" s="3" t="s">
        <v>55</v>
      </c>
      <c r="D994" s="2" t="s">
        <v>51</v>
      </c>
      <c r="E994" s="3" t="s">
        <v>45</v>
      </c>
      <c r="F994" s="3">
        <f t="shared" ca="1" si="28"/>
        <v>1</v>
      </c>
      <c r="G994" s="4">
        <f t="shared" ca="1" si="29"/>
        <v>66</v>
      </c>
      <c r="H994" s="4">
        <f ca="1">+Data_TABLE[[#This Row],[Qty]]*Data_TABLE[[#This Row],[Unit Price]]</f>
        <v>66</v>
      </c>
      <c r="I994" s="7">
        <v>42132</v>
      </c>
      <c r="J994" s="10">
        <f>EOMONTH(Data_TABLE[[#This Row],[Date Sold]],0)</f>
        <v>42155</v>
      </c>
    </row>
    <row r="995" spans="2:10" x14ac:dyDescent="0.25">
      <c r="B995" s="1" t="s">
        <v>40</v>
      </c>
      <c r="C995" s="3" t="s">
        <v>55</v>
      </c>
      <c r="D995" s="2" t="s">
        <v>49</v>
      </c>
      <c r="E995" s="3" t="s">
        <v>43</v>
      </c>
      <c r="F995" s="3">
        <f t="shared" ca="1" si="28"/>
        <v>2</v>
      </c>
      <c r="G995" s="4">
        <f t="shared" ca="1" si="29"/>
        <v>67</v>
      </c>
      <c r="H995" s="4">
        <f ca="1">+Data_TABLE[[#This Row],[Qty]]*Data_TABLE[[#This Row],[Unit Price]]</f>
        <v>134</v>
      </c>
      <c r="I995" s="7">
        <v>42132</v>
      </c>
      <c r="J995" s="10">
        <f>EOMONTH(Data_TABLE[[#This Row],[Date Sold]],0)</f>
        <v>42155</v>
      </c>
    </row>
    <row r="996" spans="2:10" x14ac:dyDescent="0.25">
      <c r="B996" s="1" t="s">
        <v>40</v>
      </c>
      <c r="C996" s="3" t="s">
        <v>55</v>
      </c>
      <c r="D996" s="2" t="s">
        <v>49</v>
      </c>
      <c r="E996" s="3" t="s">
        <v>43</v>
      </c>
      <c r="F996" s="3">
        <f t="shared" ca="1" si="28"/>
        <v>3</v>
      </c>
      <c r="G996" s="4">
        <f t="shared" ca="1" si="29"/>
        <v>78</v>
      </c>
      <c r="H996" s="4">
        <f ca="1">+Data_TABLE[[#This Row],[Qty]]*Data_TABLE[[#This Row],[Unit Price]]</f>
        <v>234</v>
      </c>
      <c r="I996" s="7">
        <v>42132</v>
      </c>
      <c r="J996" s="10">
        <f>EOMONTH(Data_TABLE[[#This Row],[Date Sold]],0)</f>
        <v>42155</v>
      </c>
    </row>
    <row r="997" spans="2:10" x14ac:dyDescent="0.25">
      <c r="B997" s="1" t="s">
        <v>40</v>
      </c>
      <c r="C997" s="3" t="s">
        <v>54</v>
      </c>
      <c r="D997" s="2" t="s">
        <v>48</v>
      </c>
      <c r="E997" s="3" t="s">
        <v>42</v>
      </c>
      <c r="F997" s="3">
        <f t="shared" ca="1" si="28"/>
        <v>4</v>
      </c>
      <c r="G997" s="4">
        <f t="shared" ca="1" si="29"/>
        <v>165</v>
      </c>
      <c r="H997" s="4">
        <f ca="1">+Data_TABLE[[#This Row],[Qty]]*Data_TABLE[[#This Row],[Unit Price]]</f>
        <v>660</v>
      </c>
      <c r="I997" s="7">
        <v>42132</v>
      </c>
      <c r="J997" s="10">
        <f>EOMONTH(Data_TABLE[[#This Row],[Date Sold]],0)</f>
        <v>42155</v>
      </c>
    </row>
    <row r="998" spans="2:10" x14ac:dyDescent="0.25">
      <c r="B998" s="1" t="s">
        <v>39</v>
      </c>
      <c r="C998" s="3" t="s">
        <v>56</v>
      </c>
      <c r="D998" s="2" t="s">
        <v>50</v>
      </c>
      <c r="E998" s="3" t="s">
        <v>44</v>
      </c>
      <c r="F998" s="3">
        <f t="shared" ca="1" si="28"/>
        <v>1</v>
      </c>
      <c r="G998" s="4">
        <f t="shared" ca="1" si="29"/>
        <v>106</v>
      </c>
      <c r="H998" s="4">
        <f ca="1">+Data_TABLE[[#This Row],[Qty]]*Data_TABLE[[#This Row],[Unit Price]]</f>
        <v>106</v>
      </c>
      <c r="I998" s="7">
        <v>42132</v>
      </c>
      <c r="J998" s="10">
        <f>EOMONTH(Data_TABLE[[#This Row],[Date Sold]],0)</f>
        <v>42155</v>
      </c>
    </row>
    <row r="999" spans="2:10" x14ac:dyDescent="0.25">
      <c r="B999" s="1" t="s">
        <v>39</v>
      </c>
      <c r="C999" s="3" t="s">
        <v>56</v>
      </c>
      <c r="D999" s="2" t="s">
        <v>50</v>
      </c>
      <c r="E999" s="3" t="s">
        <v>44</v>
      </c>
      <c r="F999" s="3">
        <f t="shared" ca="1" si="28"/>
        <v>3</v>
      </c>
      <c r="G999" s="4">
        <f t="shared" ca="1" si="29"/>
        <v>146</v>
      </c>
      <c r="H999" s="4">
        <f ca="1">+Data_TABLE[[#This Row],[Qty]]*Data_TABLE[[#This Row],[Unit Price]]</f>
        <v>438</v>
      </c>
      <c r="I999" s="7">
        <v>42132</v>
      </c>
      <c r="J999" s="10">
        <f>EOMONTH(Data_TABLE[[#This Row],[Date Sold]],0)</f>
        <v>42155</v>
      </c>
    </row>
    <row r="1000" spans="2:10" x14ac:dyDescent="0.25">
      <c r="B1000" s="1" t="s">
        <v>39</v>
      </c>
      <c r="C1000" s="3" t="s">
        <v>55</v>
      </c>
      <c r="D1000" s="2" t="s">
        <v>49</v>
      </c>
      <c r="E1000" s="3" t="s">
        <v>43</v>
      </c>
      <c r="F1000" s="3">
        <f t="shared" ca="1" si="28"/>
        <v>5</v>
      </c>
      <c r="G1000" s="4">
        <f t="shared" ca="1" si="29"/>
        <v>172</v>
      </c>
      <c r="H1000" s="4">
        <f ca="1">+Data_TABLE[[#This Row],[Qty]]*Data_TABLE[[#This Row],[Unit Price]]</f>
        <v>860</v>
      </c>
      <c r="I1000" s="7">
        <v>42132</v>
      </c>
      <c r="J1000" s="10">
        <f>EOMONTH(Data_TABLE[[#This Row],[Date Sold]],0)</f>
        <v>42155</v>
      </c>
    </row>
    <row r="1001" spans="2:10" x14ac:dyDescent="0.25">
      <c r="B1001" s="1" t="s">
        <v>39</v>
      </c>
      <c r="C1001" s="3" t="s">
        <v>56</v>
      </c>
      <c r="D1001" s="2" t="s">
        <v>52</v>
      </c>
      <c r="E1001" s="3" t="s">
        <v>46</v>
      </c>
      <c r="F1001" s="3">
        <f t="shared" ca="1" si="28"/>
        <v>1</v>
      </c>
      <c r="G1001" s="4">
        <f t="shared" ca="1" si="29"/>
        <v>144</v>
      </c>
      <c r="H1001" s="4">
        <f ca="1">+Data_TABLE[[#This Row],[Qty]]*Data_TABLE[[#This Row],[Unit Price]]</f>
        <v>144</v>
      </c>
      <c r="I1001" s="7">
        <v>42132</v>
      </c>
      <c r="J1001" s="10">
        <f>EOMONTH(Data_TABLE[[#This Row],[Date Sold]],0)</f>
        <v>42155</v>
      </c>
    </row>
    <row r="1002" spans="2:10" x14ac:dyDescent="0.25">
      <c r="B1002" s="1" t="s">
        <v>41</v>
      </c>
      <c r="C1002" s="3" t="s">
        <v>55</v>
      </c>
      <c r="D1002" s="2" t="s">
        <v>51</v>
      </c>
      <c r="E1002" s="3" t="s">
        <v>45</v>
      </c>
      <c r="F1002" s="3">
        <f t="shared" ca="1" si="28"/>
        <v>1</v>
      </c>
      <c r="G1002" s="4">
        <f t="shared" ca="1" si="29"/>
        <v>94</v>
      </c>
      <c r="H1002" s="4">
        <f ca="1">+Data_TABLE[[#This Row],[Qty]]*Data_TABLE[[#This Row],[Unit Price]]</f>
        <v>94</v>
      </c>
      <c r="I1002" s="7">
        <v>42132</v>
      </c>
      <c r="J1002" s="10">
        <f>EOMONTH(Data_TABLE[[#This Row],[Date Sold]],0)</f>
        <v>42155</v>
      </c>
    </row>
    <row r="1003" spans="2:10" x14ac:dyDescent="0.25">
      <c r="B1003" s="1" t="s">
        <v>37</v>
      </c>
      <c r="C1003" s="3" t="s">
        <v>55</v>
      </c>
      <c r="D1003" s="2" t="s">
        <v>49</v>
      </c>
      <c r="E1003" s="3" t="s">
        <v>43</v>
      </c>
      <c r="F1003" s="3">
        <f t="shared" ca="1" si="28"/>
        <v>3</v>
      </c>
      <c r="G1003" s="4">
        <f t="shared" ca="1" si="29"/>
        <v>60</v>
      </c>
      <c r="H1003" s="4">
        <f ca="1">+Data_TABLE[[#This Row],[Qty]]*Data_TABLE[[#This Row],[Unit Price]]</f>
        <v>180</v>
      </c>
      <c r="I1003" s="7">
        <v>42133</v>
      </c>
      <c r="J1003" s="10">
        <f>EOMONTH(Data_TABLE[[#This Row],[Date Sold]],0)</f>
        <v>42155</v>
      </c>
    </row>
    <row r="1004" spans="2:10" x14ac:dyDescent="0.25">
      <c r="B1004" s="1" t="s">
        <v>36</v>
      </c>
      <c r="C1004" s="3" t="s">
        <v>54</v>
      </c>
      <c r="D1004" s="2" t="s">
        <v>48</v>
      </c>
      <c r="E1004" s="3" t="s">
        <v>42</v>
      </c>
      <c r="F1004" s="3">
        <f t="shared" ca="1" si="28"/>
        <v>4</v>
      </c>
      <c r="G1004" s="4">
        <f t="shared" ca="1" si="29"/>
        <v>181</v>
      </c>
      <c r="H1004" s="4">
        <f ca="1">+Data_TABLE[[#This Row],[Qty]]*Data_TABLE[[#This Row],[Unit Price]]</f>
        <v>724</v>
      </c>
      <c r="I1004" s="7">
        <v>42133</v>
      </c>
      <c r="J1004" s="10">
        <f>EOMONTH(Data_TABLE[[#This Row],[Date Sold]],0)</f>
        <v>42155</v>
      </c>
    </row>
    <row r="1005" spans="2:10" x14ac:dyDescent="0.25">
      <c r="B1005" s="1" t="s">
        <v>38</v>
      </c>
      <c r="C1005" s="3" t="s">
        <v>56</v>
      </c>
      <c r="D1005" s="2" t="s">
        <v>50</v>
      </c>
      <c r="E1005" s="3" t="s">
        <v>44</v>
      </c>
      <c r="F1005" s="3">
        <f t="shared" ca="1" si="28"/>
        <v>2</v>
      </c>
      <c r="G1005" s="4">
        <f t="shared" ca="1" si="29"/>
        <v>150</v>
      </c>
      <c r="H1005" s="4">
        <f ca="1">+Data_TABLE[[#This Row],[Qty]]*Data_TABLE[[#This Row],[Unit Price]]</f>
        <v>300</v>
      </c>
      <c r="I1005" s="7">
        <v>42133</v>
      </c>
      <c r="J1005" s="10">
        <f>EOMONTH(Data_TABLE[[#This Row],[Date Sold]],0)</f>
        <v>42155</v>
      </c>
    </row>
    <row r="1006" spans="2:10" x14ac:dyDescent="0.25">
      <c r="B1006" s="1" t="s">
        <v>37</v>
      </c>
      <c r="C1006" s="3" t="s">
        <v>54</v>
      </c>
      <c r="D1006" s="2" t="s">
        <v>48</v>
      </c>
      <c r="E1006" s="3" t="s">
        <v>42</v>
      </c>
      <c r="F1006" s="3">
        <f t="shared" ca="1" si="28"/>
        <v>4</v>
      </c>
      <c r="G1006" s="4">
        <f t="shared" ca="1" si="29"/>
        <v>108</v>
      </c>
      <c r="H1006" s="4">
        <f ca="1">+Data_TABLE[[#This Row],[Qty]]*Data_TABLE[[#This Row],[Unit Price]]</f>
        <v>432</v>
      </c>
      <c r="I1006" s="7">
        <v>42133</v>
      </c>
      <c r="J1006" s="10">
        <f>EOMONTH(Data_TABLE[[#This Row],[Date Sold]],0)</f>
        <v>42155</v>
      </c>
    </row>
    <row r="1007" spans="2:10" x14ac:dyDescent="0.25">
      <c r="B1007" s="1" t="s">
        <v>36</v>
      </c>
      <c r="C1007" s="3" t="s">
        <v>56</v>
      </c>
      <c r="D1007" s="2" t="s">
        <v>50</v>
      </c>
      <c r="E1007" s="3" t="s">
        <v>44</v>
      </c>
      <c r="F1007" s="3">
        <f t="shared" ca="1" si="28"/>
        <v>4</v>
      </c>
      <c r="G1007" s="4">
        <f t="shared" ca="1" si="29"/>
        <v>197</v>
      </c>
      <c r="H1007" s="4">
        <f ca="1">+Data_TABLE[[#This Row],[Qty]]*Data_TABLE[[#This Row],[Unit Price]]</f>
        <v>788</v>
      </c>
      <c r="I1007" s="7">
        <v>42133</v>
      </c>
      <c r="J1007" s="10">
        <f>EOMONTH(Data_TABLE[[#This Row],[Date Sold]],0)</f>
        <v>42155</v>
      </c>
    </row>
    <row r="1008" spans="2:10" x14ac:dyDescent="0.25">
      <c r="B1008" s="1" t="s">
        <v>37</v>
      </c>
      <c r="C1008" s="3" t="s">
        <v>54</v>
      </c>
      <c r="D1008" s="2" t="s">
        <v>48</v>
      </c>
      <c r="E1008" s="3" t="s">
        <v>42</v>
      </c>
      <c r="F1008" s="3">
        <f t="shared" ca="1" si="28"/>
        <v>2</v>
      </c>
      <c r="G1008" s="4">
        <f t="shared" ca="1" si="29"/>
        <v>115</v>
      </c>
      <c r="H1008" s="4">
        <f ca="1">+Data_TABLE[[#This Row],[Qty]]*Data_TABLE[[#This Row],[Unit Price]]</f>
        <v>230</v>
      </c>
      <c r="I1008" s="7">
        <v>42133</v>
      </c>
      <c r="J1008" s="10">
        <f>EOMONTH(Data_TABLE[[#This Row],[Date Sold]],0)</f>
        <v>42155</v>
      </c>
    </row>
    <row r="1009" spans="2:10" x14ac:dyDescent="0.25">
      <c r="B1009" s="1" t="s">
        <v>40</v>
      </c>
      <c r="C1009" s="3" t="s">
        <v>55</v>
      </c>
      <c r="D1009" s="2" t="s">
        <v>49</v>
      </c>
      <c r="E1009" s="3" t="s">
        <v>43</v>
      </c>
      <c r="F1009" s="3">
        <f t="shared" ref="F1009:F1072" ca="1" si="30">RANDBETWEEN(1,5)</f>
        <v>2</v>
      </c>
      <c r="G1009" s="4">
        <f t="shared" ref="G1009:G1072" ca="1" si="31">RANDBETWEEN(60,200)</f>
        <v>86</v>
      </c>
      <c r="H1009" s="4">
        <f ca="1">+Data_TABLE[[#This Row],[Qty]]*Data_TABLE[[#This Row],[Unit Price]]</f>
        <v>172</v>
      </c>
      <c r="I1009" s="7">
        <v>42133</v>
      </c>
      <c r="J1009" s="10">
        <f>EOMONTH(Data_TABLE[[#This Row],[Date Sold]],0)</f>
        <v>42155</v>
      </c>
    </row>
    <row r="1010" spans="2:10" x14ac:dyDescent="0.25">
      <c r="B1010" s="1" t="s">
        <v>36</v>
      </c>
      <c r="C1010" s="3" t="s">
        <v>54</v>
      </c>
      <c r="D1010" s="2" t="s">
        <v>48</v>
      </c>
      <c r="E1010" s="3" t="s">
        <v>42</v>
      </c>
      <c r="F1010" s="3">
        <f t="shared" ca="1" si="30"/>
        <v>3</v>
      </c>
      <c r="G1010" s="4">
        <f t="shared" ca="1" si="31"/>
        <v>93</v>
      </c>
      <c r="H1010" s="4">
        <f ca="1">+Data_TABLE[[#This Row],[Qty]]*Data_TABLE[[#This Row],[Unit Price]]</f>
        <v>279</v>
      </c>
      <c r="I1010" s="7">
        <v>42133</v>
      </c>
      <c r="J1010" s="10">
        <f>EOMONTH(Data_TABLE[[#This Row],[Date Sold]],0)</f>
        <v>42155</v>
      </c>
    </row>
    <row r="1011" spans="2:10" x14ac:dyDescent="0.25">
      <c r="B1011" s="1" t="s">
        <v>36</v>
      </c>
      <c r="C1011" s="3" t="s">
        <v>56</v>
      </c>
      <c r="D1011" s="2" t="s">
        <v>52</v>
      </c>
      <c r="E1011" s="3" t="s">
        <v>46</v>
      </c>
      <c r="F1011" s="3">
        <f t="shared" ca="1" si="30"/>
        <v>5</v>
      </c>
      <c r="G1011" s="4">
        <f t="shared" ca="1" si="31"/>
        <v>75</v>
      </c>
      <c r="H1011" s="4">
        <f ca="1">+Data_TABLE[[#This Row],[Qty]]*Data_TABLE[[#This Row],[Unit Price]]</f>
        <v>375</v>
      </c>
      <c r="I1011" s="7">
        <v>42133</v>
      </c>
      <c r="J1011" s="10">
        <f>EOMONTH(Data_TABLE[[#This Row],[Date Sold]],0)</f>
        <v>42155</v>
      </c>
    </row>
    <row r="1012" spans="2:10" x14ac:dyDescent="0.25">
      <c r="B1012" s="1" t="s">
        <v>41</v>
      </c>
      <c r="C1012" s="3" t="s">
        <v>56</v>
      </c>
      <c r="D1012" s="2" t="s">
        <v>52</v>
      </c>
      <c r="E1012" s="3" t="s">
        <v>46</v>
      </c>
      <c r="F1012" s="3">
        <f t="shared" ca="1" si="30"/>
        <v>3</v>
      </c>
      <c r="G1012" s="4">
        <f t="shared" ca="1" si="31"/>
        <v>176</v>
      </c>
      <c r="H1012" s="4">
        <f ca="1">+Data_TABLE[[#This Row],[Qty]]*Data_TABLE[[#This Row],[Unit Price]]</f>
        <v>528</v>
      </c>
      <c r="I1012" s="7">
        <v>42133</v>
      </c>
      <c r="J1012" s="10">
        <f>EOMONTH(Data_TABLE[[#This Row],[Date Sold]],0)</f>
        <v>42155</v>
      </c>
    </row>
    <row r="1013" spans="2:10" x14ac:dyDescent="0.25">
      <c r="B1013" s="1" t="s">
        <v>39</v>
      </c>
      <c r="C1013" s="3" t="s">
        <v>55</v>
      </c>
      <c r="D1013" s="2" t="s">
        <v>49</v>
      </c>
      <c r="E1013" s="3" t="s">
        <v>43</v>
      </c>
      <c r="F1013" s="3">
        <f t="shared" ca="1" si="30"/>
        <v>3</v>
      </c>
      <c r="G1013" s="4">
        <f t="shared" ca="1" si="31"/>
        <v>159</v>
      </c>
      <c r="H1013" s="4">
        <f ca="1">+Data_TABLE[[#This Row],[Qty]]*Data_TABLE[[#This Row],[Unit Price]]</f>
        <v>477</v>
      </c>
      <c r="I1013" s="7">
        <v>42133</v>
      </c>
      <c r="J1013" s="10">
        <f>EOMONTH(Data_TABLE[[#This Row],[Date Sold]],0)</f>
        <v>42155</v>
      </c>
    </row>
    <row r="1014" spans="2:10" x14ac:dyDescent="0.25">
      <c r="B1014" s="1" t="s">
        <v>36</v>
      </c>
      <c r="C1014" s="3" t="s">
        <v>56</v>
      </c>
      <c r="D1014" s="2" t="s">
        <v>50</v>
      </c>
      <c r="E1014" s="3" t="s">
        <v>44</v>
      </c>
      <c r="F1014" s="3">
        <f t="shared" ca="1" si="30"/>
        <v>4</v>
      </c>
      <c r="G1014" s="4">
        <f t="shared" ca="1" si="31"/>
        <v>186</v>
      </c>
      <c r="H1014" s="4">
        <f ca="1">+Data_TABLE[[#This Row],[Qty]]*Data_TABLE[[#This Row],[Unit Price]]</f>
        <v>744</v>
      </c>
      <c r="I1014" s="7">
        <v>42133</v>
      </c>
      <c r="J1014" s="10">
        <f>EOMONTH(Data_TABLE[[#This Row],[Date Sold]],0)</f>
        <v>42155</v>
      </c>
    </row>
    <row r="1015" spans="2:10" x14ac:dyDescent="0.25">
      <c r="B1015" s="1" t="s">
        <v>40</v>
      </c>
      <c r="C1015" s="3" t="s">
        <v>55</v>
      </c>
      <c r="D1015" s="2" t="s">
        <v>51</v>
      </c>
      <c r="E1015" s="3" t="s">
        <v>45</v>
      </c>
      <c r="F1015" s="3">
        <f t="shared" ca="1" si="30"/>
        <v>1</v>
      </c>
      <c r="G1015" s="4">
        <f t="shared" ca="1" si="31"/>
        <v>67</v>
      </c>
      <c r="H1015" s="4">
        <f ca="1">+Data_TABLE[[#This Row],[Qty]]*Data_TABLE[[#This Row],[Unit Price]]</f>
        <v>67</v>
      </c>
      <c r="I1015" s="7">
        <v>42133</v>
      </c>
      <c r="J1015" s="10">
        <f>EOMONTH(Data_TABLE[[#This Row],[Date Sold]],0)</f>
        <v>42155</v>
      </c>
    </row>
    <row r="1016" spans="2:10" x14ac:dyDescent="0.25">
      <c r="B1016" s="1" t="s">
        <v>41</v>
      </c>
      <c r="C1016" s="3" t="s">
        <v>56</v>
      </c>
      <c r="D1016" s="2" t="s">
        <v>50</v>
      </c>
      <c r="E1016" s="3" t="s">
        <v>44</v>
      </c>
      <c r="F1016" s="3">
        <f t="shared" ca="1" si="30"/>
        <v>5</v>
      </c>
      <c r="G1016" s="4">
        <f t="shared" ca="1" si="31"/>
        <v>133</v>
      </c>
      <c r="H1016" s="4">
        <f ca="1">+Data_TABLE[[#This Row],[Qty]]*Data_TABLE[[#This Row],[Unit Price]]</f>
        <v>665</v>
      </c>
      <c r="I1016" s="7">
        <v>42133</v>
      </c>
      <c r="J1016" s="10">
        <f>EOMONTH(Data_TABLE[[#This Row],[Date Sold]],0)</f>
        <v>42155</v>
      </c>
    </row>
    <row r="1017" spans="2:10" x14ac:dyDescent="0.25">
      <c r="B1017" s="1" t="s">
        <v>36</v>
      </c>
      <c r="C1017" s="3" t="s">
        <v>55</v>
      </c>
      <c r="D1017" s="2" t="s">
        <v>49</v>
      </c>
      <c r="E1017" s="3" t="s">
        <v>43</v>
      </c>
      <c r="F1017" s="3">
        <f t="shared" ca="1" si="30"/>
        <v>1</v>
      </c>
      <c r="G1017" s="4">
        <f t="shared" ca="1" si="31"/>
        <v>141</v>
      </c>
      <c r="H1017" s="4">
        <f ca="1">+Data_TABLE[[#This Row],[Qty]]*Data_TABLE[[#This Row],[Unit Price]]</f>
        <v>141</v>
      </c>
      <c r="I1017" s="7">
        <v>42133</v>
      </c>
      <c r="J1017" s="10">
        <f>EOMONTH(Data_TABLE[[#This Row],[Date Sold]],0)</f>
        <v>42155</v>
      </c>
    </row>
    <row r="1018" spans="2:10" x14ac:dyDescent="0.25">
      <c r="B1018" s="1" t="s">
        <v>36</v>
      </c>
      <c r="C1018" s="3" t="s">
        <v>55</v>
      </c>
      <c r="D1018" s="2" t="s">
        <v>49</v>
      </c>
      <c r="E1018" s="3" t="s">
        <v>43</v>
      </c>
      <c r="F1018" s="3">
        <f t="shared" ca="1" si="30"/>
        <v>3</v>
      </c>
      <c r="G1018" s="4">
        <f t="shared" ca="1" si="31"/>
        <v>110</v>
      </c>
      <c r="H1018" s="4">
        <f ca="1">+Data_TABLE[[#This Row],[Qty]]*Data_TABLE[[#This Row],[Unit Price]]</f>
        <v>330</v>
      </c>
      <c r="I1018" s="7">
        <v>42133</v>
      </c>
      <c r="J1018" s="10">
        <f>EOMONTH(Data_TABLE[[#This Row],[Date Sold]],0)</f>
        <v>42155</v>
      </c>
    </row>
    <row r="1019" spans="2:10" x14ac:dyDescent="0.25">
      <c r="B1019" s="1" t="s">
        <v>37</v>
      </c>
      <c r="C1019" s="3" t="s">
        <v>55</v>
      </c>
      <c r="D1019" s="2" t="s">
        <v>51</v>
      </c>
      <c r="E1019" s="3" t="s">
        <v>45</v>
      </c>
      <c r="F1019" s="3">
        <f t="shared" ca="1" si="30"/>
        <v>4</v>
      </c>
      <c r="G1019" s="4">
        <f t="shared" ca="1" si="31"/>
        <v>75</v>
      </c>
      <c r="H1019" s="4">
        <f ca="1">+Data_TABLE[[#This Row],[Qty]]*Data_TABLE[[#This Row],[Unit Price]]</f>
        <v>300</v>
      </c>
      <c r="I1019" s="7">
        <v>42133</v>
      </c>
      <c r="J1019" s="10">
        <f>EOMONTH(Data_TABLE[[#This Row],[Date Sold]],0)</f>
        <v>42155</v>
      </c>
    </row>
    <row r="1020" spans="2:10" x14ac:dyDescent="0.25">
      <c r="B1020" s="1" t="s">
        <v>41</v>
      </c>
      <c r="C1020" s="3" t="s">
        <v>55</v>
      </c>
      <c r="D1020" s="2" t="s">
        <v>51</v>
      </c>
      <c r="E1020" s="3" t="s">
        <v>45</v>
      </c>
      <c r="F1020" s="3">
        <f t="shared" ca="1" si="30"/>
        <v>2</v>
      </c>
      <c r="G1020" s="4">
        <f t="shared" ca="1" si="31"/>
        <v>73</v>
      </c>
      <c r="H1020" s="4">
        <f ca="1">+Data_TABLE[[#This Row],[Qty]]*Data_TABLE[[#This Row],[Unit Price]]</f>
        <v>146</v>
      </c>
      <c r="I1020" s="7">
        <v>42133</v>
      </c>
      <c r="J1020" s="10">
        <f>EOMONTH(Data_TABLE[[#This Row],[Date Sold]],0)</f>
        <v>42155</v>
      </c>
    </row>
    <row r="1021" spans="2:10" x14ac:dyDescent="0.25">
      <c r="B1021" s="1" t="s">
        <v>36</v>
      </c>
      <c r="C1021" s="3" t="s">
        <v>54</v>
      </c>
      <c r="D1021" s="2" t="s">
        <v>48</v>
      </c>
      <c r="E1021" s="3" t="s">
        <v>42</v>
      </c>
      <c r="F1021" s="3">
        <f t="shared" ca="1" si="30"/>
        <v>4</v>
      </c>
      <c r="G1021" s="4">
        <f t="shared" ca="1" si="31"/>
        <v>85</v>
      </c>
      <c r="H1021" s="4">
        <f ca="1">+Data_TABLE[[#This Row],[Qty]]*Data_TABLE[[#This Row],[Unit Price]]</f>
        <v>340</v>
      </c>
      <c r="I1021" s="7">
        <v>42133</v>
      </c>
      <c r="J1021" s="10">
        <f>EOMONTH(Data_TABLE[[#This Row],[Date Sold]],0)</f>
        <v>42155</v>
      </c>
    </row>
    <row r="1022" spans="2:10" x14ac:dyDescent="0.25">
      <c r="B1022" s="1" t="s">
        <v>39</v>
      </c>
      <c r="C1022" s="3" t="s">
        <v>55</v>
      </c>
      <c r="D1022" s="2" t="s">
        <v>49</v>
      </c>
      <c r="E1022" s="3" t="s">
        <v>43</v>
      </c>
      <c r="F1022" s="3">
        <f t="shared" ca="1" si="30"/>
        <v>1</v>
      </c>
      <c r="G1022" s="4">
        <f t="shared" ca="1" si="31"/>
        <v>117</v>
      </c>
      <c r="H1022" s="4">
        <f ca="1">+Data_TABLE[[#This Row],[Qty]]*Data_TABLE[[#This Row],[Unit Price]]</f>
        <v>117</v>
      </c>
      <c r="I1022" s="7">
        <v>42133</v>
      </c>
      <c r="J1022" s="10">
        <f>EOMONTH(Data_TABLE[[#This Row],[Date Sold]],0)</f>
        <v>42155</v>
      </c>
    </row>
    <row r="1023" spans="2:10" x14ac:dyDescent="0.25">
      <c r="B1023" s="1" t="s">
        <v>41</v>
      </c>
      <c r="C1023" s="3" t="s">
        <v>56</v>
      </c>
      <c r="D1023" s="2" t="s">
        <v>50</v>
      </c>
      <c r="E1023" s="3" t="s">
        <v>44</v>
      </c>
      <c r="F1023" s="3">
        <f t="shared" ca="1" si="30"/>
        <v>1</v>
      </c>
      <c r="G1023" s="4">
        <f t="shared" ca="1" si="31"/>
        <v>146</v>
      </c>
      <c r="H1023" s="4">
        <f ca="1">+Data_TABLE[[#This Row],[Qty]]*Data_TABLE[[#This Row],[Unit Price]]</f>
        <v>146</v>
      </c>
      <c r="I1023" s="7">
        <v>42133</v>
      </c>
      <c r="J1023" s="10">
        <f>EOMONTH(Data_TABLE[[#This Row],[Date Sold]],0)</f>
        <v>42155</v>
      </c>
    </row>
    <row r="1024" spans="2:10" x14ac:dyDescent="0.25">
      <c r="B1024" s="1" t="s">
        <v>38</v>
      </c>
      <c r="C1024" s="3" t="s">
        <v>56</v>
      </c>
      <c r="D1024" s="2" t="s">
        <v>52</v>
      </c>
      <c r="E1024" s="3" t="s">
        <v>46</v>
      </c>
      <c r="F1024" s="3">
        <f t="shared" ca="1" si="30"/>
        <v>2</v>
      </c>
      <c r="G1024" s="4">
        <f t="shared" ca="1" si="31"/>
        <v>144</v>
      </c>
      <c r="H1024" s="4">
        <f ca="1">+Data_TABLE[[#This Row],[Qty]]*Data_TABLE[[#This Row],[Unit Price]]</f>
        <v>288</v>
      </c>
      <c r="I1024" s="7">
        <v>42133</v>
      </c>
      <c r="J1024" s="10">
        <f>EOMONTH(Data_TABLE[[#This Row],[Date Sold]],0)</f>
        <v>42155</v>
      </c>
    </row>
    <row r="1025" spans="2:10" x14ac:dyDescent="0.25">
      <c r="B1025" s="1" t="s">
        <v>37</v>
      </c>
      <c r="C1025" s="3" t="s">
        <v>55</v>
      </c>
      <c r="D1025" s="2" t="s">
        <v>51</v>
      </c>
      <c r="E1025" s="3" t="s">
        <v>45</v>
      </c>
      <c r="F1025" s="3">
        <f t="shared" ca="1" si="30"/>
        <v>5</v>
      </c>
      <c r="G1025" s="4">
        <f t="shared" ca="1" si="31"/>
        <v>148</v>
      </c>
      <c r="H1025" s="4">
        <f ca="1">+Data_TABLE[[#This Row],[Qty]]*Data_TABLE[[#This Row],[Unit Price]]</f>
        <v>740</v>
      </c>
      <c r="I1025" s="7">
        <v>42133</v>
      </c>
      <c r="J1025" s="10">
        <f>EOMONTH(Data_TABLE[[#This Row],[Date Sold]],0)</f>
        <v>42155</v>
      </c>
    </row>
    <row r="1026" spans="2:10" x14ac:dyDescent="0.25">
      <c r="B1026" s="1" t="s">
        <v>39</v>
      </c>
      <c r="C1026" s="3" t="s">
        <v>56</v>
      </c>
      <c r="D1026" s="2" t="s">
        <v>52</v>
      </c>
      <c r="E1026" s="3" t="s">
        <v>46</v>
      </c>
      <c r="F1026" s="3">
        <f t="shared" ca="1" si="30"/>
        <v>1</v>
      </c>
      <c r="G1026" s="4">
        <f t="shared" ca="1" si="31"/>
        <v>131</v>
      </c>
      <c r="H1026" s="4">
        <f ca="1">+Data_TABLE[[#This Row],[Qty]]*Data_TABLE[[#This Row],[Unit Price]]</f>
        <v>131</v>
      </c>
      <c r="I1026" s="7">
        <v>42133</v>
      </c>
      <c r="J1026" s="10">
        <f>EOMONTH(Data_TABLE[[#This Row],[Date Sold]],0)</f>
        <v>42155</v>
      </c>
    </row>
    <row r="1027" spans="2:10" x14ac:dyDescent="0.25">
      <c r="B1027" s="1" t="s">
        <v>40</v>
      </c>
      <c r="C1027" s="3" t="s">
        <v>55</v>
      </c>
      <c r="D1027" s="2" t="s">
        <v>51</v>
      </c>
      <c r="E1027" s="3" t="s">
        <v>45</v>
      </c>
      <c r="F1027" s="3">
        <f t="shared" ca="1" si="30"/>
        <v>2</v>
      </c>
      <c r="G1027" s="4">
        <f t="shared" ca="1" si="31"/>
        <v>84</v>
      </c>
      <c r="H1027" s="4">
        <f ca="1">+Data_TABLE[[#This Row],[Qty]]*Data_TABLE[[#This Row],[Unit Price]]</f>
        <v>168</v>
      </c>
      <c r="I1027" s="7">
        <v>42133</v>
      </c>
      <c r="J1027" s="10">
        <f>EOMONTH(Data_TABLE[[#This Row],[Date Sold]],0)</f>
        <v>42155</v>
      </c>
    </row>
    <row r="1028" spans="2:10" x14ac:dyDescent="0.25">
      <c r="B1028" s="1" t="s">
        <v>37</v>
      </c>
      <c r="C1028" s="3" t="s">
        <v>55</v>
      </c>
      <c r="D1028" s="2" t="s">
        <v>51</v>
      </c>
      <c r="E1028" s="3" t="s">
        <v>45</v>
      </c>
      <c r="F1028" s="3">
        <f t="shared" ca="1" si="30"/>
        <v>5</v>
      </c>
      <c r="G1028" s="4">
        <f t="shared" ca="1" si="31"/>
        <v>131</v>
      </c>
      <c r="H1028" s="4">
        <f ca="1">+Data_TABLE[[#This Row],[Qty]]*Data_TABLE[[#This Row],[Unit Price]]</f>
        <v>655</v>
      </c>
      <c r="I1028" s="7">
        <v>42133</v>
      </c>
      <c r="J1028" s="10">
        <f>EOMONTH(Data_TABLE[[#This Row],[Date Sold]],0)</f>
        <v>42155</v>
      </c>
    </row>
    <row r="1029" spans="2:10" x14ac:dyDescent="0.25">
      <c r="B1029" s="1" t="s">
        <v>39</v>
      </c>
      <c r="C1029" s="3" t="s">
        <v>54</v>
      </c>
      <c r="D1029" s="2" t="s">
        <v>48</v>
      </c>
      <c r="E1029" s="3" t="s">
        <v>42</v>
      </c>
      <c r="F1029" s="3">
        <f t="shared" ca="1" si="30"/>
        <v>1</v>
      </c>
      <c r="G1029" s="4">
        <f t="shared" ca="1" si="31"/>
        <v>174</v>
      </c>
      <c r="H1029" s="4">
        <f ca="1">+Data_TABLE[[#This Row],[Qty]]*Data_TABLE[[#This Row],[Unit Price]]</f>
        <v>174</v>
      </c>
      <c r="I1029" s="7">
        <v>42133</v>
      </c>
      <c r="J1029" s="10">
        <f>EOMONTH(Data_TABLE[[#This Row],[Date Sold]],0)</f>
        <v>42155</v>
      </c>
    </row>
    <row r="1030" spans="2:10" x14ac:dyDescent="0.25">
      <c r="B1030" s="1" t="s">
        <v>36</v>
      </c>
      <c r="C1030" s="3" t="s">
        <v>55</v>
      </c>
      <c r="D1030" s="2" t="s">
        <v>51</v>
      </c>
      <c r="E1030" s="3" t="s">
        <v>45</v>
      </c>
      <c r="F1030" s="3">
        <f t="shared" ca="1" si="30"/>
        <v>3</v>
      </c>
      <c r="G1030" s="4">
        <f t="shared" ca="1" si="31"/>
        <v>178</v>
      </c>
      <c r="H1030" s="4">
        <f ca="1">+Data_TABLE[[#This Row],[Qty]]*Data_TABLE[[#This Row],[Unit Price]]</f>
        <v>534</v>
      </c>
      <c r="I1030" s="7">
        <v>42133</v>
      </c>
      <c r="J1030" s="10">
        <f>EOMONTH(Data_TABLE[[#This Row],[Date Sold]],0)</f>
        <v>42155</v>
      </c>
    </row>
    <row r="1031" spans="2:10" x14ac:dyDescent="0.25">
      <c r="B1031" s="1" t="s">
        <v>36</v>
      </c>
      <c r="C1031" s="3" t="s">
        <v>55</v>
      </c>
      <c r="D1031" s="2" t="s">
        <v>49</v>
      </c>
      <c r="E1031" s="3" t="s">
        <v>43</v>
      </c>
      <c r="F1031" s="3">
        <f t="shared" ca="1" si="30"/>
        <v>5</v>
      </c>
      <c r="G1031" s="4">
        <f t="shared" ca="1" si="31"/>
        <v>184</v>
      </c>
      <c r="H1031" s="4">
        <f ca="1">+Data_TABLE[[#This Row],[Qty]]*Data_TABLE[[#This Row],[Unit Price]]</f>
        <v>920</v>
      </c>
      <c r="I1031" s="7">
        <v>42133</v>
      </c>
      <c r="J1031" s="10">
        <f>EOMONTH(Data_TABLE[[#This Row],[Date Sold]],0)</f>
        <v>42155</v>
      </c>
    </row>
    <row r="1032" spans="2:10" x14ac:dyDescent="0.25">
      <c r="B1032" s="1" t="s">
        <v>36</v>
      </c>
      <c r="C1032" s="3" t="s">
        <v>55</v>
      </c>
      <c r="D1032" s="2" t="s">
        <v>51</v>
      </c>
      <c r="E1032" s="3" t="s">
        <v>45</v>
      </c>
      <c r="F1032" s="3">
        <f t="shared" ca="1" si="30"/>
        <v>3</v>
      </c>
      <c r="G1032" s="4">
        <f t="shared" ca="1" si="31"/>
        <v>90</v>
      </c>
      <c r="H1032" s="4">
        <f ca="1">+Data_TABLE[[#This Row],[Qty]]*Data_TABLE[[#This Row],[Unit Price]]</f>
        <v>270</v>
      </c>
      <c r="I1032" s="7">
        <v>42133</v>
      </c>
      <c r="J1032" s="10">
        <f>EOMONTH(Data_TABLE[[#This Row],[Date Sold]],0)</f>
        <v>42155</v>
      </c>
    </row>
    <row r="1033" spans="2:10" x14ac:dyDescent="0.25">
      <c r="B1033" s="1" t="s">
        <v>36</v>
      </c>
      <c r="C1033" s="3" t="s">
        <v>54</v>
      </c>
      <c r="D1033" s="2" t="s">
        <v>48</v>
      </c>
      <c r="E1033" s="3" t="s">
        <v>42</v>
      </c>
      <c r="F1033" s="3">
        <f t="shared" ca="1" si="30"/>
        <v>3</v>
      </c>
      <c r="G1033" s="4">
        <f t="shared" ca="1" si="31"/>
        <v>131</v>
      </c>
      <c r="H1033" s="4">
        <f ca="1">+Data_TABLE[[#This Row],[Qty]]*Data_TABLE[[#This Row],[Unit Price]]</f>
        <v>393</v>
      </c>
      <c r="I1033" s="7">
        <v>42133</v>
      </c>
      <c r="J1033" s="10">
        <f>EOMONTH(Data_TABLE[[#This Row],[Date Sold]],0)</f>
        <v>42155</v>
      </c>
    </row>
    <row r="1034" spans="2:10" x14ac:dyDescent="0.25">
      <c r="B1034" s="1" t="s">
        <v>36</v>
      </c>
      <c r="C1034" s="3" t="s">
        <v>56</v>
      </c>
      <c r="D1034" s="2" t="s">
        <v>52</v>
      </c>
      <c r="E1034" s="3" t="s">
        <v>46</v>
      </c>
      <c r="F1034" s="3">
        <f t="shared" ca="1" si="30"/>
        <v>5</v>
      </c>
      <c r="G1034" s="4">
        <f t="shared" ca="1" si="31"/>
        <v>188</v>
      </c>
      <c r="H1034" s="4">
        <f ca="1">+Data_TABLE[[#This Row],[Qty]]*Data_TABLE[[#This Row],[Unit Price]]</f>
        <v>940</v>
      </c>
      <c r="I1034" s="7">
        <v>42133</v>
      </c>
      <c r="J1034" s="10">
        <f>EOMONTH(Data_TABLE[[#This Row],[Date Sold]],0)</f>
        <v>42155</v>
      </c>
    </row>
    <row r="1035" spans="2:10" x14ac:dyDescent="0.25">
      <c r="B1035" s="1" t="s">
        <v>36</v>
      </c>
      <c r="C1035" s="3" t="s">
        <v>55</v>
      </c>
      <c r="D1035" s="2" t="s">
        <v>49</v>
      </c>
      <c r="E1035" s="3" t="s">
        <v>43</v>
      </c>
      <c r="F1035" s="3">
        <f t="shared" ca="1" si="30"/>
        <v>4</v>
      </c>
      <c r="G1035" s="4">
        <f t="shared" ca="1" si="31"/>
        <v>198</v>
      </c>
      <c r="H1035" s="4">
        <f ca="1">+Data_TABLE[[#This Row],[Qty]]*Data_TABLE[[#This Row],[Unit Price]]</f>
        <v>792</v>
      </c>
      <c r="I1035" s="7">
        <v>42133</v>
      </c>
      <c r="J1035" s="10">
        <f>EOMONTH(Data_TABLE[[#This Row],[Date Sold]],0)</f>
        <v>42155</v>
      </c>
    </row>
    <row r="1036" spans="2:10" x14ac:dyDescent="0.25">
      <c r="B1036" s="1" t="s">
        <v>39</v>
      </c>
      <c r="C1036" s="3" t="s">
        <v>54</v>
      </c>
      <c r="D1036" s="2" t="s">
        <v>48</v>
      </c>
      <c r="E1036" s="3" t="s">
        <v>42</v>
      </c>
      <c r="F1036" s="3">
        <f t="shared" ca="1" si="30"/>
        <v>4</v>
      </c>
      <c r="G1036" s="4">
        <f t="shared" ca="1" si="31"/>
        <v>142</v>
      </c>
      <c r="H1036" s="4">
        <f ca="1">+Data_TABLE[[#This Row],[Qty]]*Data_TABLE[[#This Row],[Unit Price]]</f>
        <v>568</v>
      </c>
      <c r="I1036" s="7">
        <v>42133</v>
      </c>
      <c r="J1036" s="10">
        <f>EOMONTH(Data_TABLE[[#This Row],[Date Sold]],0)</f>
        <v>42155</v>
      </c>
    </row>
    <row r="1037" spans="2:10" x14ac:dyDescent="0.25">
      <c r="B1037" s="1" t="s">
        <v>40</v>
      </c>
      <c r="C1037" s="3" t="s">
        <v>54</v>
      </c>
      <c r="D1037" s="2" t="s">
        <v>48</v>
      </c>
      <c r="E1037" s="3" t="s">
        <v>42</v>
      </c>
      <c r="F1037" s="3">
        <f t="shared" ca="1" si="30"/>
        <v>2</v>
      </c>
      <c r="G1037" s="4">
        <f t="shared" ca="1" si="31"/>
        <v>110</v>
      </c>
      <c r="H1037" s="4">
        <f ca="1">+Data_TABLE[[#This Row],[Qty]]*Data_TABLE[[#This Row],[Unit Price]]</f>
        <v>220</v>
      </c>
      <c r="I1037" s="7">
        <v>42133</v>
      </c>
      <c r="J1037" s="10">
        <f>EOMONTH(Data_TABLE[[#This Row],[Date Sold]],0)</f>
        <v>42155</v>
      </c>
    </row>
    <row r="1038" spans="2:10" x14ac:dyDescent="0.25">
      <c r="B1038" s="1" t="s">
        <v>36</v>
      </c>
      <c r="C1038" s="3" t="s">
        <v>56</v>
      </c>
      <c r="D1038" s="2" t="s">
        <v>50</v>
      </c>
      <c r="E1038" s="3" t="s">
        <v>44</v>
      </c>
      <c r="F1038" s="3">
        <f t="shared" ca="1" si="30"/>
        <v>2</v>
      </c>
      <c r="G1038" s="4">
        <f t="shared" ca="1" si="31"/>
        <v>60</v>
      </c>
      <c r="H1038" s="4">
        <f ca="1">+Data_TABLE[[#This Row],[Qty]]*Data_TABLE[[#This Row],[Unit Price]]</f>
        <v>120</v>
      </c>
      <c r="I1038" s="7">
        <v>42133</v>
      </c>
      <c r="J1038" s="10">
        <f>EOMONTH(Data_TABLE[[#This Row],[Date Sold]],0)</f>
        <v>42155</v>
      </c>
    </row>
    <row r="1039" spans="2:10" x14ac:dyDescent="0.25">
      <c r="B1039" s="1" t="s">
        <v>36</v>
      </c>
      <c r="C1039" s="3" t="s">
        <v>56</v>
      </c>
      <c r="D1039" s="2" t="s">
        <v>50</v>
      </c>
      <c r="E1039" s="3" t="s">
        <v>44</v>
      </c>
      <c r="F1039" s="3">
        <f t="shared" ca="1" si="30"/>
        <v>5</v>
      </c>
      <c r="G1039" s="4">
        <f t="shared" ca="1" si="31"/>
        <v>158</v>
      </c>
      <c r="H1039" s="4">
        <f ca="1">+Data_TABLE[[#This Row],[Qty]]*Data_TABLE[[#This Row],[Unit Price]]</f>
        <v>790</v>
      </c>
      <c r="I1039" s="7">
        <v>42133</v>
      </c>
      <c r="J1039" s="10">
        <f>EOMONTH(Data_TABLE[[#This Row],[Date Sold]],0)</f>
        <v>42155</v>
      </c>
    </row>
    <row r="1040" spans="2:10" x14ac:dyDescent="0.25">
      <c r="B1040" s="1" t="s">
        <v>37</v>
      </c>
      <c r="C1040" s="3" t="s">
        <v>56</v>
      </c>
      <c r="D1040" s="2" t="s">
        <v>52</v>
      </c>
      <c r="E1040" s="3" t="s">
        <v>46</v>
      </c>
      <c r="F1040" s="3">
        <f t="shared" ca="1" si="30"/>
        <v>2</v>
      </c>
      <c r="G1040" s="4">
        <f t="shared" ca="1" si="31"/>
        <v>164</v>
      </c>
      <c r="H1040" s="4">
        <f ca="1">+Data_TABLE[[#This Row],[Qty]]*Data_TABLE[[#This Row],[Unit Price]]</f>
        <v>328</v>
      </c>
      <c r="I1040" s="7">
        <v>42133</v>
      </c>
      <c r="J1040" s="10">
        <f>EOMONTH(Data_TABLE[[#This Row],[Date Sold]],0)</f>
        <v>42155</v>
      </c>
    </row>
    <row r="1041" spans="2:10" x14ac:dyDescent="0.25">
      <c r="B1041" s="1" t="s">
        <v>40</v>
      </c>
      <c r="C1041" s="3" t="s">
        <v>55</v>
      </c>
      <c r="D1041" s="2" t="s">
        <v>49</v>
      </c>
      <c r="E1041" s="3" t="s">
        <v>43</v>
      </c>
      <c r="F1041" s="3">
        <f t="shared" ca="1" si="30"/>
        <v>3</v>
      </c>
      <c r="G1041" s="4">
        <f t="shared" ca="1" si="31"/>
        <v>68</v>
      </c>
      <c r="H1041" s="4">
        <f ca="1">+Data_TABLE[[#This Row],[Qty]]*Data_TABLE[[#This Row],[Unit Price]]</f>
        <v>204</v>
      </c>
      <c r="I1041" s="7">
        <v>42133</v>
      </c>
      <c r="J1041" s="10">
        <f>EOMONTH(Data_TABLE[[#This Row],[Date Sold]],0)</f>
        <v>42155</v>
      </c>
    </row>
    <row r="1042" spans="2:10" x14ac:dyDescent="0.25">
      <c r="B1042" s="1" t="s">
        <v>39</v>
      </c>
      <c r="C1042" s="3" t="s">
        <v>56</v>
      </c>
      <c r="D1042" s="2" t="s">
        <v>52</v>
      </c>
      <c r="E1042" s="3" t="s">
        <v>46</v>
      </c>
      <c r="F1042" s="3">
        <f t="shared" ca="1" si="30"/>
        <v>4</v>
      </c>
      <c r="G1042" s="4">
        <f t="shared" ca="1" si="31"/>
        <v>180</v>
      </c>
      <c r="H1042" s="4">
        <f ca="1">+Data_TABLE[[#This Row],[Qty]]*Data_TABLE[[#This Row],[Unit Price]]</f>
        <v>720</v>
      </c>
      <c r="I1042" s="7">
        <v>42133</v>
      </c>
      <c r="J1042" s="10">
        <f>EOMONTH(Data_TABLE[[#This Row],[Date Sold]],0)</f>
        <v>42155</v>
      </c>
    </row>
    <row r="1043" spans="2:10" x14ac:dyDescent="0.25">
      <c r="B1043" s="1" t="s">
        <v>39</v>
      </c>
      <c r="C1043" s="3" t="s">
        <v>56</v>
      </c>
      <c r="D1043" s="2" t="s">
        <v>52</v>
      </c>
      <c r="E1043" s="3" t="s">
        <v>46</v>
      </c>
      <c r="F1043" s="3">
        <f t="shared" ca="1" si="30"/>
        <v>2</v>
      </c>
      <c r="G1043" s="4">
        <f t="shared" ca="1" si="31"/>
        <v>68</v>
      </c>
      <c r="H1043" s="4">
        <f ca="1">+Data_TABLE[[#This Row],[Qty]]*Data_TABLE[[#This Row],[Unit Price]]</f>
        <v>136</v>
      </c>
      <c r="I1043" s="7">
        <v>42133</v>
      </c>
      <c r="J1043" s="10">
        <f>EOMONTH(Data_TABLE[[#This Row],[Date Sold]],0)</f>
        <v>42155</v>
      </c>
    </row>
    <row r="1044" spans="2:10" x14ac:dyDescent="0.25">
      <c r="B1044" s="1" t="s">
        <v>41</v>
      </c>
      <c r="C1044" s="3" t="s">
        <v>55</v>
      </c>
      <c r="D1044" s="2" t="s">
        <v>49</v>
      </c>
      <c r="E1044" s="3" t="s">
        <v>43</v>
      </c>
      <c r="F1044" s="3">
        <f t="shared" ca="1" si="30"/>
        <v>4</v>
      </c>
      <c r="G1044" s="4">
        <f t="shared" ca="1" si="31"/>
        <v>96</v>
      </c>
      <c r="H1044" s="4">
        <f ca="1">+Data_TABLE[[#This Row],[Qty]]*Data_TABLE[[#This Row],[Unit Price]]</f>
        <v>384</v>
      </c>
      <c r="I1044" s="7">
        <v>42133</v>
      </c>
      <c r="J1044" s="10">
        <f>EOMONTH(Data_TABLE[[#This Row],[Date Sold]],0)</f>
        <v>42155</v>
      </c>
    </row>
    <row r="1045" spans="2:10" x14ac:dyDescent="0.25">
      <c r="B1045" s="1" t="s">
        <v>37</v>
      </c>
      <c r="C1045" s="3" t="s">
        <v>54</v>
      </c>
      <c r="D1045" s="2" t="s">
        <v>48</v>
      </c>
      <c r="E1045" s="3" t="s">
        <v>42</v>
      </c>
      <c r="F1045" s="3">
        <f t="shared" ca="1" si="30"/>
        <v>4</v>
      </c>
      <c r="G1045" s="4">
        <f t="shared" ca="1" si="31"/>
        <v>172</v>
      </c>
      <c r="H1045" s="4">
        <f ca="1">+Data_TABLE[[#This Row],[Qty]]*Data_TABLE[[#This Row],[Unit Price]]</f>
        <v>688</v>
      </c>
      <c r="I1045" s="7">
        <v>42133</v>
      </c>
      <c r="J1045" s="10">
        <f>EOMONTH(Data_TABLE[[#This Row],[Date Sold]],0)</f>
        <v>42155</v>
      </c>
    </row>
    <row r="1046" spans="2:10" x14ac:dyDescent="0.25">
      <c r="B1046" s="1" t="s">
        <v>37</v>
      </c>
      <c r="C1046" s="3" t="s">
        <v>56</v>
      </c>
      <c r="D1046" s="2" t="s">
        <v>52</v>
      </c>
      <c r="E1046" s="3" t="s">
        <v>46</v>
      </c>
      <c r="F1046" s="3">
        <f t="shared" ca="1" si="30"/>
        <v>2</v>
      </c>
      <c r="G1046" s="4">
        <f t="shared" ca="1" si="31"/>
        <v>116</v>
      </c>
      <c r="H1046" s="4">
        <f ca="1">+Data_TABLE[[#This Row],[Qty]]*Data_TABLE[[#This Row],[Unit Price]]</f>
        <v>232</v>
      </c>
      <c r="I1046" s="7">
        <v>42133</v>
      </c>
      <c r="J1046" s="10">
        <f>EOMONTH(Data_TABLE[[#This Row],[Date Sold]],0)</f>
        <v>42155</v>
      </c>
    </row>
    <row r="1047" spans="2:10" x14ac:dyDescent="0.25">
      <c r="B1047" s="1" t="s">
        <v>41</v>
      </c>
      <c r="C1047" s="3" t="s">
        <v>55</v>
      </c>
      <c r="D1047" s="2" t="s">
        <v>51</v>
      </c>
      <c r="E1047" s="3" t="s">
        <v>45</v>
      </c>
      <c r="F1047" s="3">
        <f t="shared" ca="1" si="30"/>
        <v>3</v>
      </c>
      <c r="G1047" s="4">
        <f t="shared" ca="1" si="31"/>
        <v>109</v>
      </c>
      <c r="H1047" s="4">
        <f ca="1">+Data_TABLE[[#This Row],[Qty]]*Data_TABLE[[#This Row],[Unit Price]]</f>
        <v>327</v>
      </c>
      <c r="I1047" s="7">
        <v>42133</v>
      </c>
      <c r="J1047" s="10">
        <f>EOMONTH(Data_TABLE[[#This Row],[Date Sold]],0)</f>
        <v>42155</v>
      </c>
    </row>
    <row r="1048" spans="2:10" x14ac:dyDescent="0.25">
      <c r="B1048" s="1" t="s">
        <v>38</v>
      </c>
      <c r="C1048" s="3" t="s">
        <v>55</v>
      </c>
      <c r="D1048" s="2" t="s">
        <v>51</v>
      </c>
      <c r="E1048" s="3" t="s">
        <v>45</v>
      </c>
      <c r="F1048" s="3">
        <f t="shared" ca="1" si="30"/>
        <v>3</v>
      </c>
      <c r="G1048" s="4">
        <f t="shared" ca="1" si="31"/>
        <v>117</v>
      </c>
      <c r="H1048" s="4">
        <f ca="1">+Data_TABLE[[#This Row],[Qty]]*Data_TABLE[[#This Row],[Unit Price]]</f>
        <v>351</v>
      </c>
      <c r="I1048" s="7">
        <v>42133</v>
      </c>
      <c r="J1048" s="10">
        <f>EOMONTH(Data_TABLE[[#This Row],[Date Sold]],0)</f>
        <v>42155</v>
      </c>
    </row>
    <row r="1049" spans="2:10" x14ac:dyDescent="0.25">
      <c r="B1049" s="1" t="s">
        <v>37</v>
      </c>
      <c r="C1049" s="3" t="s">
        <v>55</v>
      </c>
      <c r="D1049" s="2" t="s">
        <v>51</v>
      </c>
      <c r="E1049" s="3" t="s">
        <v>45</v>
      </c>
      <c r="F1049" s="3">
        <f t="shared" ca="1" si="30"/>
        <v>3</v>
      </c>
      <c r="G1049" s="4">
        <f t="shared" ca="1" si="31"/>
        <v>157</v>
      </c>
      <c r="H1049" s="4">
        <f ca="1">+Data_TABLE[[#This Row],[Qty]]*Data_TABLE[[#This Row],[Unit Price]]</f>
        <v>471</v>
      </c>
      <c r="I1049" s="7">
        <v>42133</v>
      </c>
      <c r="J1049" s="10">
        <f>EOMONTH(Data_TABLE[[#This Row],[Date Sold]],0)</f>
        <v>42155</v>
      </c>
    </row>
    <row r="1050" spans="2:10" x14ac:dyDescent="0.25">
      <c r="B1050" s="1" t="s">
        <v>36</v>
      </c>
      <c r="C1050" s="3" t="s">
        <v>56</v>
      </c>
      <c r="D1050" s="2" t="s">
        <v>52</v>
      </c>
      <c r="E1050" s="3" t="s">
        <v>46</v>
      </c>
      <c r="F1050" s="3">
        <f t="shared" ca="1" si="30"/>
        <v>2</v>
      </c>
      <c r="G1050" s="4">
        <f t="shared" ca="1" si="31"/>
        <v>142</v>
      </c>
      <c r="H1050" s="4">
        <f ca="1">+Data_TABLE[[#This Row],[Qty]]*Data_TABLE[[#This Row],[Unit Price]]</f>
        <v>284</v>
      </c>
      <c r="I1050" s="7">
        <v>42133</v>
      </c>
      <c r="J1050" s="10">
        <f>EOMONTH(Data_TABLE[[#This Row],[Date Sold]],0)</f>
        <v>42155</v>
      </c>
    </row>
    <row r="1051" spans="2:10" x14ac:dyDescent="0.25">
      <c r="B1051" s="1" t="s">
        <v>38</v>
      </c>
      <c r="C1051" s="3" t="s">
        <v>56</v>
      </c>
      <c r="D1051" s="2" t="s">
        <v>52</v>
      </c>
      <c r="E1051" s="3" t="s">
        <v>46</v>
      </c>
      <c r="F1051" s="3">
        <f t="shared" ca="1" si="30"/>
        <v>5</v>
      </c>
      <c r="G1051" s="4">
        <f t="shared" ca="1" si="31"/>
        <v>183</v>
      </c>
      <c r="H1051" s="4">
        <f ca="1">+Data_TABLE[[#This Row],[Qty]]*Data_TABLE[[#This Row],[Unit Price]]</f>
        <v>915</v>
      </c>
      <c r="I1051" s="7">
        <v>42133</v>
      </c>
      <c r="J1051" s="10">
        <f>EOMONTH(Data_TABLE[[#This Row],[Date Sold]],0)</f>
        <v>42155</v>
      </c>
    </row>
    <row r="1052" spans="2:10" x14ac:dyDescent="0.25">
      <c r="B1052" s="1" t="s">
        <v>39</v>
      </c>
      <c r="C1052" s="3" t="s">
        <v>55</v>
      </c>
      <c r="D1052" s="2" t="s">
        <v>49</v>
      </c>
      <c r="E1052" s="3" t="s">
        <v>43</v>
      </c>
      <c r="F1052" s="3">
        <f t="shared" ca="1" si="30"/>
        <v>2</v>
      </c>
      <c r="G1052" s="4">
        <f t="shared" ca="1" si="31"/>
        <v>102</v>
      </c>
      <c r="H1052" s="4">
        <f ca="1">+Data_TABLE[[#This Row],[Qty]]*Data_TABLE[[#This Row],[Unit Price]]</f>
        <v>204</v>
      </c>
      <c r="I1052" s="7">
        <v>42133</v>
      </c>
      <c r="J1052" s="10">
        <f>EOMONTH(Data_TABLE[[#This Row],[Date Sold]],0)</f>
        <v>42155</v>
      </c>
    </row>
    <row r="1053" spans="2:10" x14ac:dyDescent="0.25">
      <c r="B1053" s="1" t="s">
        <v>37</v>
      </c>
      <c r="C1053" s="3" t="s">
        <v>54</v>
      </c>
      <c r="D1053" s="2" t="s">
        <v>48</v>
      </c>
      <c r="E1053" s="3" t="s">
        <v>42</v>
      </c>
      <c r="F1053" s="3">
        <f t="shared" ca="1" si="30"/>
        <v>2</v>
      </c>
      <c r="G1053" s="4">
        <f t="shared" ca="1" si="31"/>
        <v>60</v>
      </c>
      <c r="H1053" s="4">
        <f ca="1">+Data_TABLE[[#This Row],[Qty]]*Data_TABLE[[#This Row],[Unit Price]]</f>
        <v>120</v>
      </c>
      <c r="I1053" s="7">
        <v>42134</v>
      </c>
      <c r="J1053" s="10">
        <f>EOMONTH(Data_TABLE[[#This Row],[Date Sold]],0)</f>
        <v>42155</v>
      </c>
    </row>
    <row r="1054" spans="2:10" x14ac:dyDescent="0.25">
      <c r="B1054" s="1" t="s">
        <v>38</v>
      </c>
      <c r="C1054" s="3" t="s">
        <v>55</v>
      </c>
      <c r="D1054" s="2" t="s">
        <v>51</v>
      </c>
      <c r="E1054" s="3" t="s">
        <v>45</v>
      </c>
      <c r="F1054" s="3">
        <f t="shared" ca="1" si="30"/>
        <v>1</v>
      </c>
      <c r="G1054" s="4">
        <f t="shared" ca="1" si="31"/>
        <v>174</v>
      </c>
      <c r="H1054" s="4">
        <f ca="1">+Data_TABLE[[#This Row],[Qty]]*Data_TABLE[[#This Row],[Unit Price]]</f>
        <v>174</v>
      </c>
      <c r="I1054" s="7">
        <v>42134</v>
      </c>
      <c r="J1054" s="10">
        <f>EOMONTH(Data_TABLE[[#This Row],[Date Sold]],0)</f>
        <v>42155</v>
      </c>
    </row>
    <row r="1055" spans="2:10" x14ac:dyDescent="0.25">
      <c r="B1055" s="1" t="s">
        <v>39</v>
      </c>
      <c r="C1055" s="3" t="s">
        <v>55</v>
      </c>
      <c r="D1055" s="2" t="s">
        <v>49</v>
      </c>
      <c r="E1055" s="3" t="s">
        <v>43</v>
      </c>
      <c r="F1055" s="3">
        <f t="shared" ca="1" si="30"/>
        <v>2</v>
      </c>
      <c r="G1055" s="4">
        <f t="shared" ca="1" si="31"/>
        <v>73</v>
      </c>
      <c r="H1055" s="4">
        <f ca="1">+Data_TABLE[[#This Row],[Qty]]*Data_TABLE[[#This Row],[Unit Price]]</f>
        <v>146</v>
      </c>
      <c r="I1055" s="7">
        <v>42134</v>
      </c>
      <c r="J1055" s="10">
        <f>EOMONTH(Data_TABLE[[#This Row],[Date Sold]],0)</f>
        <v>42155</v>
      </c>
    </row>
    <row r="1056" spans="2:10" x14ac:dyDescent="0.25">
      <c r="B1056" s="1" t="s">
        <v>36</v>
      </c>
      <c r="C1056" s="3" t="s">
        <v>56</v>
      </c>
      <c r="D1056" s="2" t="s">
        <v>52</v>
      </c>
      <c r="E1056" s="3" t="s">
        <v>46</v>
      </c>
      <c r="F1056" s="3">
        <f t="shared" ca="1" si="30"/>
        <v>4</v>
      </c>
      <c r="G1056" s="4">
        <f t="shared" ca="1" si="31"/>
        <v>187</v>
      </c>
      <c r="H1056" s="4">
        <f ca="1">+Data_TABLE[[#This Row],[Qty]]*Data_TABLE[[#This Row],[Unit Price]]</f>
        <v>748</v>
      </c>
      <c r="I1056" s="7">
        <v>42134</v>
      </c>
      <c r="J1056" s="10">
        <f>EOMONTH(Data_TABLE[[#This Row],[Date Sold]],0)</f>
        <v>42155</v>
      </c>
    </row>
    <row r="1057" spans="2:10" x14ac:dyDescent="0.25">
      <c r="B1057" s="1" t="s">
        <v>38</v>
      </c>
      <c r="C1057" s="3" t="s">
        <v>54</v>
      </c>
      <c r="D1057" s="2" t="s">
        <v>48</v>
      </c>
      <c r="E1057" s="3" t="s">
        <v>42</v>
      </c>
      <c r="F1057" s="3">
        <f t="shared" ca="1" si="30"/>
        <v>4</v>
      </c>
      <c r="G1057" s="4">
        <f t="shared" ca="1" si="31"/>
        <v>138</v>
      </c>
      <c r="H1057" s="4">
        <f ca="1">+Data_TABLE[[#This Row],[Qty]]*Data_TABLE[[#This Row],[Unit Price]]</f>
        <v>552</v>
      </c>
      <c r="I1057" s="7">
        <v>42134</v>
      </c>
      <c r="J1057" s="10">
        <f>EOMONTH(Data_TABLE[[#This Row],[Date Sold]],0)</f>
        <v>42155</v>
      </c>
    </row>
    <row r="1058" spans="2:10" x14ac:dyDescent="0.25">
      <c r="B1058" s="1" t="s">
        <v>41</v>
      </c>
      <c r="C1058" s="3" t="s">
        <v>54</v>
      </c>
      <c r="D1058" s="2" t="s">
        <v>48</v>
      </c>
      <c r="E1058" s="3" t="s">
        <v>42</v>
      </c>
      <c r="F1058" s="3">
        <f t="shared" ca="1" si="30"/>
        <v>1</v>
      </c>
      <c r="G1058" s="4">
        <f t="shared" ca="1" si="31"/>
        <v>88</v>
      </c>
      <c r="H1058" s="4">
        <f ca="1">+Data_TABLE[[#This Row],[Qty]]*Data_TABLE[[#This Row],[Unit Price]]</f>
        <v>88</v>
      </c>
      <c r="I1058" s="7">
        <v>42134</v>
      </c>
      <c r="J1058" s="10">
        <f>EOMONTH(Data_TABLE[[#This Row],[Date Sold]],0)</f>
        <v>42155</v>
      </c>
    </row>
    <row r="1059" spans="2:10" x14ac:dyDescent="0.25">
      <c r="B1059" s="1" t="s">
        <v>40</v>
      </c>
      <c r="C1059" s="3" t="s">
        <v>56</v>
      </c>
      <c r="D1059" s="2" t="s">
        <v>52</v>
      </c>
      <c r="E1059" s="3" t="s">
        <v>46</v>
      </c>
      <c r="F1059" s="3">
        <f t="shared" ca="1" si="30"/>
        <v>1</v>
      </c>
      <c r="G1059" s="4">
        <f t="shared" ca="1" si="31"/>
        <v>67</v>
      </c>
      <c r="H1059" s="4">
        <f ca="1">+Data_TABLE[[#This Row],[Qty]]*Data_TABLE[[#This Row],[Unit Price]]</f>
        <v>67</v>
      </c>
      <c r="I1059" s="7">
        <v>42134</v>
      </c>
      <c r="J1059" s="10">
        <f>EOMONTH(Data_TABLE[[#This Row],[Date Sold]],0)</f>
        <v>42155</v>
      </c>
    </row>
    <row r="1060" spans="2:10" x14ac:dyDescent="0.25">
      <c r="B1060" s="1" t="s">
        <v>39</v>
      </c>
      <c r="C1060" s="3" t="s">
        <v>55</v>
      </c>
      <c r="D1060" s="2" t="s">
        <v>49</v>
      </c>
      <c r="E1060" s="3" t="s">
        <v>43</v>
      </c>
      <c r="F1060" s="3">
        <f t="shared" ca="1" si="30"/>
        <v>4</v>
      </c>
      <c r="G1060" s="4">
        <f t="shared" ca="1" si="31"/>
        <v>146</v>
      </c>
      <c r="H1060" s="4">
        <f ca="1">+Data_TABLE[[#This Row],[Qty]]*Data_TABLE[[#This Row],[Unit Price]]</f>
        <v>584</v>
      </c>
      <c r="I1060" s="7">
        <v>42134</v>
      </c>
      <c r="J1060" s="10">
        <f>EOMONTH(Data_TABLE[[#This Row],[Date Sold]],0)</f>
        <v>42155</v>
      </c>
    </row>
    <row r="1061" spans="2:10" x14ac:dyDescent="0.25">
      <c r="B1061" s="1" t="s">
        <v>37</v>
      </c>
      <c r="C1061" s="3" t="s">
        <v>56</v>
      </c>
      <c r="D1061" s="2" t="s">
        <v>52</v>
      </c>
      <c r="E1061" s="3" t="s">
        <v>46</v>
      </c>
      <c r="F1061" s="3">
        <f t="shared" ca="1" si="30"/>
        <v>3</v>
      </c>
      <c r="G1061" s="4">
        <f t="shared" ca="1" si="31"/>
        <v>169</v>
      </c>
      <c r="H1061" s="4">
        <f ca="1">+Data_TABLE[[#This Row],[Qty]]*Data_TABLE[[#This Row],[Unit Price]]</f>
        <v>507</v>
      </c>
      <c r="I1061" s="7">
        <v>42134</v>
      </c>
      <c r="J1061" s="10">
        <f>EOMONTH(Data_TABLE[[#This Row],[Date Sold]],0)</f>
        <v>42155</v>
      </c>
    </row>
    <row r="1062" spans="2:10" x14ac:dyDescent="0.25">
      <c r="B1062" s="1" t="s">
        <v>37</v>
      </c>
      <c r="C1062" s="3" t="s">
        <v>54</v>
      </c>
      <c r="D1062" s="2" t="s">
        <v>48</v>
      </c>
      <c r="E1062" s="3" t="s">
        <v>42</v>
      </c>
      <c r="F1062" s="3">
        <f t="shared" ca="1" si="30"/>
        <v>4</v>
      </c>
      <c r="G1062" s="4">
        <f t="shared" ca="1" si="31"/>
        <v>132</v>
      </c>
      <c r="H1062" s="4">
        <f ca="1">+Data_TABLE[[#This Row],[Qty]]*Data_TABLE[[#This Row],[Unit Price]]</f>
        <v>528</v>
      </c>
      <c r="I1062" s="7">
        <v>42134</v>
      </c>
      <c r="J1062" s="10">
        <f>EOMONTH(Data_TABLE[[#This Row],[Date Sold]],0)</f>
        <v>42155</v>
      </c>
    </row>
    <row r="1063" spans="2:10" x14ac:dyDescent="0.25">
      <c r="B1063" s="1" t="s">
        <v>39</v>
      </c>
      <c r="C1063" s="3" t="s">
        <v>56</v>
      </c>
      <c r="D1063" s="2" t="s">
        <v>52</v>
      </c>
      <c r="E1063" s="3" t="s">
        <v>46</v>
      </c>
      <c r="F1063" s="3">
        <f t="shared" ca="1" si="30"/>
        <v>3</v>
      </c>
      <c r="G1063" s="4">
        <f t="shared" ca="1" si="31"/>
        <v>80</v>
      </c>
      <c r="H1063" s="4">
        <f ca="1">+Data_TABLE[[#This Row],[Qty]]*Data_TABLE[[#This Row],[Unit Price]]</f>
        <v>240</v>
      </c>
      <c r="I1063" s="7">
        <v>42134</v>
      </c>
      <c r="J1063" s="10">
        <f>EOMONTH(Data_TABLE[[#This Row],[Date Sold]],0)</f>
        <v>42155</v>
      </c>
    </row>
    <row r="1064" spans="2:10" x14ac:dyDescent="0.25">
      <c r="B1064" s="1" t="s">
        <v>41</v>
      </c>
      <c r="C1064" s="3" t="s">
        <v>56</v>
      </c>
      <c r="D1064" s="2" t="s">
        <v>50</v>
      </c>
      <c r="E1064" s="3" t="s">
        <v>44</v>
      </c>
      <c r="F1064" s="3">
        <f t="shared" ca="1" si="30"/>
        <v>4</v>
      </c>
      <c r="G1064" s="4">
        <f t="shared" ca="1" si="31"/>
        <v>92</v>
      </c>
      <c r="H1064" s="4">
        <f ca="1">+Data_TABLE[[#This Row],[Qty]]*Data_TABLE[[#This Row],[Unit Price]]</f>
        <v>368</v>
      </c>
      <c r="I1064" s="7">
        <v>42134</v>
      </c>
      <c r="J1064" s="10">
        <f>EOMONTH(Data_TABLE[[#This Row],[Date Sold]],0)</f>
        <v>42155</v>
      </c>
    </row>
    <row r="1065" spans="2:10" x14ac:dyDescent="0.25">
      <c r="B1065" s="1" t="s">
        <v>36</v>
      </c>
      <c r="C1065" s="3" t="s">
        <v>54</v>
      </c>
      <c r="D1065" s="2" t="s">
        <v>48</v>
      </c>
      <c r="E1065" s="3" t="s">
        <v>42</v>
      </c>
      <c r="F1065" s="3">
        <f t="shared" ca="1" si="30"/>
        <v>5</v>
      </c>
      <c r="G1065" s="4">
        <f t="shared" ca="1" si="31"/>
        <v>101</v>
      </c>
      <c r="H1065" s="4">
        <f ca="1">+Data_TABLE[[#This Row],[Qty]]*Data_TABLE[[#This Row],[Unit Price]]</f>
        <v>505</v>
      </c>
      <c r="I1065" s="7">
        <v>42134</v>
      </c>
      <c r="J1065" s="10">
        <f>EOMONTH(Data_TABLE[[#This Row],[Date Sold]],0)</f>
        <v>42155</v>
      </c>
    </row>
    <row r="1066" spans="2:10" x14ac:dyDescent="0.25">
      <c r="B1066" s="1" t="s">
        <v>41</v>
      </c>
      <c r="C1066" s="3" t="s">
        <v>55</v>
      </c>
      <c r="D1066" s="2" t="s">
        <v>51</v>
      </c>
      <c r="E1066" s="3" t="s">
        <v>45</v>
      </c>
      <c r="F1066" s="3">
        <f t="shared" ca="1" si="30"/>
        <v>1</v>
      </c>
      <c r="G1066" s="4">
        <f t="shared" ca="1" si="31"/>
        <v>192</v>
      </c>
      <c r="H1066" s="4">
        <f ca="1">+Data_TABLE[[#This Row],[Qty]]*Data_TABLE[[#This Row],[Unit Price]]</f>
        <v>192</v>
      </c>
      <c r="I1066" s="7">
        <v>42134</v>
      </c>
      <c r="J1066" s="10">
        <f>EOMONTH(Data_TABLE[[#This Row],[Date Sold]],0)</f>
        <v>42155</v>
      </c>
    </row>
    <row r="1067" spans="2:10" x14ac:dyDescent="0.25">
      <c r="B1067" s="1" t="s">
        <v>41</v>
      </c>
      <c r="C1067" s="3" t="s">
        <v>54</v>
      </c>
      <c r="D1067" s="2" t="s">
        <v>48</v>
      </c>
      <c r="E1067" s="3" t="s">
        <v>42</v>
      </c>
      <c r="F1067" s="3">
        <f t="shared" ca="1" si="30"/>
        <v>4</v>
      </c>
      <c r="G1067" s="4">
        <f t="shared" ca="1" si="31"/>
        <v>114</v>
      </c>
      <c r="H1067" s="4">
        <f ca="1">+Data_TABLE[[#This Row],[Qty]]*Data_TABLE[[#This Row],[Unit Price]]</f>
        <v>456</v>
      </c>
      <c r="I1067" s="7">
        <v>42134</v>
      </c>
      <c r="J1067" s="10">
        <f>EOMONTH(Data_TABLE[[#This Row],[Date Sold]],0)</f>
        <v>42155</v>
      </c>
    </row>
    <row r="1068" spans="2:10" x14ac:dyDescent="0.25">
      <c r="B1068" s="1" t="s">
        <v>41</v>
      </c>
      <c r="C1068" s="3" t="s">
        <v>55</v>
      </c>
      <c r="D1068" s="2" t="s">
        <v>51</v>
      </c>
      <c r="E1068" s="3" t="s">
        <v>45</v>
      </c>
      <c r="F1068" s="3">
        <f t="shared" ca="1" si="30"/>
        <v>4</v>
      </c>
      <c r="G1068" s="4">
        <f t="shared" ca="1" si="31"/>
        <v>131</v>
      </c>
      <c r="H1068" s="4">
        <f ca="1">+Data_TABLE[[#This Row],[Qty]]*Data_TABLE[[#This Row],[Unit Price]]</f>
        <v>524</v>
      </c>
      <c r="I1068" s="7">
        <v>42134</v>
      </c>
      <c r="J1068" s="10">
        <f>EOMONTH(Data_TABLE[[#This Row],[Date Sold]],0)</f>
        <v>42155</v>
      </c>
    </row>
    <row r="1069" spans="2:10" x14ac:dyDescent="0.25">
      <c r="B1069" s="1" t="s">
        <v>41</v>
      </c>
      <c r="C1069" s="3" t="s">
        <v>56</v>
      </c>
      <c r="D1069" s="2" t="s">
        <v>50</v>
      </c>
      <c r="E1069" s="3" t="s">
        <v>44</v>
      </c>
      <c r="F1069" s="3">
        <f t="shared" ca="1" si="30"/>
        <v>2</v>
      </c>
      <c r="G1069" s="4">
        <f t="shared" ca="1" si="31"/>
        <v>75</v>
      </c>
      <c r="H1069" s="4">
        <f ca="1">+Data_TABLE[[#This Row],[Qty]]*Data_TABLE[[#This Row],[Unit Price]]</f>
        <v>150</v>
      </c>
      <c r="I1069" s="7">
        <v>42134</v>
      </c>
      <c r="J1069" s="10">
        <f>EOMONTH(Data_TABLE[[#This Row],[Date Sold]],0)</f>
        <v>42155</v>
      </c>
    </row>
    <row r="1070" spans="2:10" x14ac:dyDescent="0.25">
      <c r="B1070" s="1" t="s">
        <v>38</v>
      </c>
      <c r="C1070" s="3" t="s">
        <v>56</v>
      </c>
      <c r="D1070" s="2" t="s">
        <v>52</v>
      </c>
      <c r="E1070" s="3" t="s">
        <v>46</v>
      </c>
      <c r="F1070" s="3">
        <f t="shared" ca="1" si="30"/>
        <v>5</v>
      </c>
      <c r="G1070" s="4">
        <f t="shared" ca="1" si="31"/>
        <v>89</v>
      </c>
      <c r="H1070" s="4">
        <f ca="1">+Data_TABLE[[#This Row],[Qty]]*Data_TABLE[[#This Row],[Unit Price]]</f>
        <v>445</v>
      </c>
      <c r="I1070" s="7">
        <v>42134</v>
      </c>
      <c r="J1070" s="10">
        <f>EOMONTH(Data_TABLE[[#This Row],[Date Sold]],0)</f>
        <v>42155</v>
      </c>
    </row>
    <row r="1071" spans="2:10" x14ac:dyDescent="0.25">
      <c r="B1071" s="1" t="s">
        <v>37</v>
      </c>
      <c r="C1071" s="3" t="s">
        <v>55</v>
      </c>
      <c r="D1071" s="2" t="s">
        <v>49</v>
      </c>
      <c r="E1071" s="3" t="s">
        <v>43</v>
      </c>
      <c r="F1071" s="3">
        <f t="shared" ca="1" si="30"/>
        <v>1</v>
      </c>
      <c r="G1071" s="4">
        <f t="shared" ca="1" si="31"/>
        <v>129</v>
      </c>
      <c r="H1071" s="4">
        <f ca="1">+Data_TABLE[[#This Row],[Qty]]*Data_TABLE[[#This Row],[Unit Price]]</f>
        <v>129</v>
      </c>
      <c r="I1071" s="7">
        <v>42134</v>
      </c>
      <c r="J1071" s="10">
        <f>EOMONTH(Data_TABLE[[#This Row],[Date Sold]],0)</f>
        <v>42155</v>
      </c>
    </row>
    <row r="1072" spans="2:10" x14ac:dyDescent="0.25">
      <c r="B1072" s="1" t="s">
        <v>36</v>
      </c>
      <c r="C1072" s="3" t="s">
        <v>55</v>
      </c>
      <c r="D1072" s="2" t="s">
        <v>49</v>
      </c>
      <c r="E1072" s="3" t="s">
        <v>43</v>
      </c>
      <c r="F1072" s="3">
        <f t="shared" ca="1" si="30"/>
        <v>2</v>
      </c>
      <c r="G1072" s="4">
        <f t="shared" ca="1" si="31"/>
        <v>136</v>
      </c>
      <c r="H1072" s="4">
        <f ca="1">+Data_TABLE[[#This Row],[Qty]]*Data_TABLE[[#This Row],[Unit Price]]</f>
        <v>272</v>
      </c>
      <c r="I1072" s="7">
        <v>42134</v>
      </c>
      <c r="J1072" s="10">
        <f>EOMONTH(Data_TABLE[[#This Row],[Date Sold]],0)</f>
        <v>42155</v>
      </c>
    </row>
    <row r="1073" spans="2:10" x14ac:dyDescent="0.25">
      <c r="B1073" s="1" t="s">
        <v>37</v>
      </c>
      <c r="C1073" s="3" t="s">
        <v>55</v>
      </c>
      <c r="D1073" s="2" t="s">
        <v>49</v>
      </c>
      <c r="E1073" s="3" t="s">
        <v>43</v>
      </c>
      <c r="F1073" s="3">
        <f t="shared" ref="F1073:F1136" ca="1" si="32">RANDBETWEEN(1,5)</f>
        <v>2</v>
      </c>
      <c r="G1073" s="4">
        <f t="shared" ref="G1073:G1136" ca="1" si="33">RANDBETWEEN(60,200)</f>
        <v>185</v>
      </c>
      <c r="H1073" s="4">
        <f ca="1">+Data_TABLE[[#This Row],[Qty]]*Data_TABLE[[#This Row],[Unit Price]]</f>
        <v>370</v>
      </c>
      <c r="I1073" s="7">
        <v>42134</v>
      </c>
      <c r="J1073" s="10">
        <f>EOMONTH(Data_TABLE[[#This Row],[Date Sold]],0)</f>
        <v>42155</v>
      </c>
    </row>
    <row r="1074" spans="2:10" x14ac:dyDescent="0.25">
      <c r="B1074" s="1" t="s">
        <v>38</v>
      </c>
      <c r="C1074" s="3" t="s">
        <v>55</v>
      </c>
      <c r="D1074" s="2" t="s">
        <v>51</v>
      </c>
      <c r="E1074" s="3" t="s">
        <v>45</v>
      </c>
      <c r="F1074" s="3">
        <f t="shared" ca="1" si="32"/>
        <v>4</v>
      </c>
      <c r="G1074" s="4">
        <f t="shared" ca="1" si="33"/>
        <v>91</v>
      </c>
      <c r="H1074" s="4">
        <f ca="1">+Data_TABLE[[#This Row],[Qty]]*Data_TABLE[[#This Row],[Unit Price]]</f>
        <v>364</v>
      </c>
      <c r="I1074" s="7">
        <v>42134</v>
      </c>
      <c r="J1074" s="10">
        <f>EOMONTH(Data_TABLE[[#This Row],[Date Sold]],0)</f>
        <v>42155</v>
      </c>
    </row>
    <row r="1075" spans="2:10" x14ac:dyDescent="0.25">
      <c r="B1075" s="1" t="s">
        <v>40</v>
      </c>
      <c r="C1075" s="3" t="s">
        <v>56</v>
      </c>
      <c r="D1075" s="2" t="s">
        <v>52</v>
      </c>
      <c r="E1075" s="3" t="s">
        <v>46</v>
      </c>
      <c r="F1075" s="3">
        <f t="shared" ca="1" si="32"/>
        <v>3</v>
      </c>
      <c r="G1075" s="4">
        <f t="shared" ca="1" si="33"/>
        <v>185</v>
      </c>
      <c r="H1075" s="4">
        <f ca="1">+Data_TABLE[[#This Row],[Qty]]*Data_TABLE[[#This Row],[Unit Price]]</f>
        <v>555</v>
      </c>
      <c r="I1075" s="7">
        <v>42134</v>
      </c>
      <c r="J1075" s="10">
        <f>EOMONTH(Data_TABLE[[#This Row],[Date Sold]],0)</f>
        <v>42155</v>
      </c>
    </row>
    <row r="1076" spans="2:10" x14ac:dyDescent="0.25">
      <c r="B1076" s="1" t="s">
        <v>39</v>
      </c>
      <c r="C1076" s="3" t="s">
        <v>56</v>
      </c>
      <c r="D1076" s="2" t="s">
        <v>50</v>
      </c>
      <c r="E1076" s="3" t="s">
        <v>44</v>
      </c>
      <c r="F1076" s="3">
        <f t="shared" ca="1" si="32"/>
        <v>4</v>
      </c>
      <c r="G1076" s="4">
        <f t="shared" ca="1" si="33"/>
        <v>160</v>
      </c>
      <c r="H1076" s="4">
        <f ca="1">+Data_TABLE[[#This Row],[Qty]]*Data_TABLE[[#This Row],[Unit Price]]</f>
        <v>640</v>
      </c>
      <c r="I1076" s="7">
        <v>42134</v>
      </c>
      <c r="J1076" s="10">
        <f>EOMONTH(Data_TABLE[[#This Row],[Date Sold]],0)</f>
        <v>42155</v>
      </c>
    </row>
    <row r="1077" spans="2:10" x14ac:dyDescent="0.25">
      <c r="B1077" s="1" t="s">
        <v>40</v>
      </c>
      <c r="C1077" s="3" t="s">
        <v>56</v>
      </c>
      <c r="D1077" s="2" t="s">
        <v>50</v>
      </c>
      <c r="E1077" s="3" t="s">
        <v>44</v>
      </c>
      <c r="F1077" s="3">
        <f t="shared" ca="1" si="32"/>
        <v>3</v>
      </c>
      <c r="G1077" s="4">
        <f t="shared" ca="1" si="33"/>
        <v>199</v>
      </c>
      <c r="H1077" s="4">
        <f ca="1">+Data_TABLE[[#This Row],[Qty]]*Data_TABLE[[#This Row],[Unit Price]]</f>
        <v>597</v>
      </c>
      <c r="I1077" s="7">
        <v>42134</v>
      </c>
      <c r="J1077" s="10">
        <f>EOMONTH(Data_TABLE[[#This Row],[Date Sold]],0)</f>
        <v>42155</v>
      </c>
    </row>
    <row r="1078" spans="2:10" x14ac:dyDescent="0.25">
      <c r="B1078" s="1" t="s">
        <v>41</v>
      </c>
      <c r="C1078" s="3" t="s">
        <v>56</v>
      </c>
      <c r="D1078" s="2" t="s">
        <v>50</v>
      </c>
      <c r="E1078" s="3" t="s">
        <v>44</v>
      </c>
      <c r="F1078" s="3">
        <f t="shared" ca="1" si="32"/>
        <v>5</v>
      </c>
      <c r="G1078" s="4">
        <f t="shared" ca="1" si="33"/>
        <v>93</v>
      </c>
      <c r="H1078" s="4">
        <f ca="1">+Data_TABLE[[#This Row],[Qty]]*Data_TABLE[[#This Row],[Unit Price]]</f>
        <v>465</v>
      </c>
      <c r="I1078" s="7">
        <v>42134</v>
      </c>
      <c r="J1078" s="10">
        <f>EOMONTH(Data_TABLE[[#This Row],[Date Sold]],0)</f>
        <v>42155</v>
      </c>
    </row>
    <row r="1079" spans="2:10" x14ac:dyDescent="0.25">
      <c r="B1079" s="1" t="s">
        <v>40</v>
      </c>
      <c r="C1079" s="3" t="s">
        <v>54</v>
      </c>
      <c r="D1079" s="2" t="s">
        <v>48</v>
      </c>
      <c r="E1079" s="3" t="s">
        <v>42</v>
      </c>
      <c r="F1079" s="3">
        <f t="shared" ca="1" si="32"/>
        <v>3</v>
      </c>
      <c r="G1079" s="4">
        <f t="shared" ca="1" si="33"/>
        <v>113</v>
      </c>
      <c r="H1079" s="4">
        <f ca="1">+Data_TABLE[[#This Row],[Qty]]*Data_TABLE[[#This Row],[Unit Price]]</f>
        <v>339</v>
      </c>
      <c r="I1079" s="7">
        <v>42134</v>
      </c>
      <c r="J1079" s="10">
        <f>EOMONTH(Data_TABLE[[#This Row],[Date Sold]],0)</f>
        <v>42155</v>
      </c>
    </row>
    <row r="1080" spans="2:10" x14ac:dyDescent="0.25">
      <c r="B1080" s="1" t="s">
        <v>39</v>
      </c>
      <c r="C1080" s="3" t="s">
        <v>56</v>
      </c>
      <c r="D1080" s="2" t="s">
        <v>52</v>
      </c>
      <c r="E1080" s="3" t="s">
        <v>46</v>
      </c>
      <c r="F1080" s="3">
        <f t="shared" ca="1" si="32"/>
        <v>1</v>
      </c>
      <c r="G1080" s="4">
        <f t="shared" ca="1" si="33"/>
        <v>81</v>
      </c>
      <c r="H1080" s="4">
        <f ca="1">+Data_TABLE[[#This Row],[Qty]]*Data_TABLE[[#This Row],[Unit Price]]</f>
        <v>81</v>
      </c>
      <c r="I1080" s="7">
        <v>42134</v>
      </c>
      <c r="J1080" s="10">
        <f>EOMONTH(Data_TABLE[[#This Row],[Date Sold]],0)</f>
        <v>42155</v>
      </c>
    </row>
    <row r="1081" spans="2:10" x14ac:dyDescent="0.25">
      <c r="B1081" s="1" t="s">
        <v>38</v>
      </c>
      <c r="C1081" s="3" t="s">
        <v>55</v>
      </c>
      <c r="D1081" s="2" t="s">
        <v>51</v>
      </c>
      <c r="E1081" s="3" t="s">
        <v>45</v>
      </c>
      <c r="F1081" s="3">
        <f t="shared" ca="1" si="32"/>
        <v>3</v>
      </c>
      <c r="G1081" s="4">
        <f t="shared" ca="1" si="33"/>
        <v>189</v>
      </c>
      <c r="H1081" s="4">
        <f ca="1">+Data_TABLE[[#This Row],[Qty]]*Data_TABLE[[#This Row],[Unit Price]]</f>
        <v>567</v>
      </c>
      <c r="I1081" s="7">
        <v>42134</v>
      </c>
      <c r="J1081" s="10">
        <f>EOMONTH(Data_TABLE[[#This Row],[Date Sold]],0)</f>
        <v>42155</v>
      </c>
    </row>
    <row r="1082" spans="2:10" x14ac:dyDescent="0.25">
      <c r="B1082" s="1" t="s">
        <v>36</v>
      </c>
      <c r="C1082" s="3" t="s">
        <v>55</v>
      </c>
      <c r="D1082" s="2" t="s">
        <v>49</v>
      </c>
      <c r="E1082" s="3" t="s">
        <v>43</v>
      </c>
      <c r="F1082" s="3">
        <f t="shared" ca="1" si="32"/>
        <v>5</v>
      </c>
      <c r="G1082" s="4">
        <f t="shared" ca="1" si="33"/>
        <v>131</v>
      </c>
      <c r="H1082" s="4">
        <f ca="1">+Data_TABLE[[#This Row],[Qty]]*Data_TABLE[[#This Row],[Unit Price]]</f>
        <v>655</v>
      </c>
      <c r="I1082" s="7">
        <v>42134</v>
      </c>
      <c r="J1082" s="10">
        <f>EOMONTH(Data_TABLE[[#This Row],[Date Sold]],0)</f>
        <v>42155</v>
      </c>
    </row>
    <row r="1083" spans="2:10" x14ac:dyDescent="0.25">
      <c r="B1083" s="1" t="s">
        <v>40</v>
      </c>
      <c r="C1083" s="3" t="s">
        <v>56</v>
      </c>
      <c r="D1083" s="2" t="s">
        <v>50</v>
      </c>
      <c r="E1083" s="3" t="s">
        <v>44</v>
      </c>
      <c r="F1083" s="3">
        <f t="shared" ca="1" si="32"/>
        <v>2</v>
      </c>
      <c r="G1083" s="4">
        <f t="shared" ca="1" si="33"/>
        <v>175</v>
      </c>
      <c r="H1083" s="4">
        <f ca="1">+Data_TABLE[[#This Row],[Qty]]*Data_TABLE[[#This Row],[Unit Price]]</f>
        <v>350</v>
      </c>
      <c r="I1083" s="7">
        <v>42134</v>
      </c>
      <c r="J1083" s="10">
        <f>EOMONTH(Data_TABLE[[#This Row],[Date Sold]],0)</f>
        <v>42155</v>
      </c>
    </row>
    <row r="1084" spans="2:10" x14ac:dyDescent="0.25">
      <c r="B1084" s="1" t="s">
        <v>40</v>
      </c>
      <c r="C1084" s="3" t="s">
        <v>56</v>
      </c>
      <c r="D1084" s="2" t="s">
        <v>50</v>
      </c>
      <c r="E1084" s="3" t="s">
        <v>44</v>
      </c>
      <c r="F1084" s="3">
        <f t="shared" ca="1" si="32"/>
        <v>4</v>
      </c>
      <c r="G1084" s="4">
        <f t="shared" ca="1" si="33"/>
        <v>194</v>
      </c>
      <c r="H1084" s="4">
        <f ca="1">+Data_TABLE[[#This Row],[Qty]]*Data_TABLE[[#This Row],[Unit Price]]</f>
        <v>776</v>
      </c>
      <c r="I1084" s="7">
        <v>42134</v>
      </c>
      <c r="J1084" s="10">
        <f>EOMONTH(Data_TABLE[[#This Row],[Date Sold]],0)</f>
        <v>42155</v>
      </c>
    </row>
    <row r="1085" spans="2:10" x14ac:dyDescent="0.25">
      <c r="B1085" s="1" t="s">
        <v>39</v>
      </c>
      <c r="C1085" s="3" t="s">
        <v>55</v>
      </c>
      <c r="D1085" s="2" t="s">
        <v>49</v>
      </c>
      <c r="E1085" s="3" t="s">
        <v>43</v>
      </c>
      <c r="F1085" s="3">
        <f t="shared" ca="1" si="32"/>
        <v>4</v>
      </c>
      <c r="G1085" s="4">
        <f t="shared" ca="1" si="33"/>
        <v>86</v>
      </c>
      <c r="H1085" s="4">
        <f ca="1">+Data_TABLE[[#This Row],[Qty]]*Data_TABLE[[#This Row],[Unit Price]]</f>
        <v>344</v>
      </c>
      <c r="I1085" s="7">
        <v>42134</v>
      </c>
      <c r="J1085" s="10">
        <f>EOMONTH(Data_TABLE[[#This Row],[Date Sold]],0)</f>
        <v>42155</v>
      </c>
    </row>
    <row r="1086" spans="2:10" x14ac:dyDescent="0.25">
      <c r="B1086" s="1" t="s">
        <v>40</v>
      </c>
      <c r="C1086" s="3" t="s">
        <v>55</v>
      </c>
      <c r="D1086" s="2" t="s">
        <v>51</v>
      </c>
      <c r="E1086" s="3" t="s">
        <v>45</v>
      </c>
      <c r="F1086" s="3">
        <f t="shared" ca="1" si="32"/>
        <v>3</v>
      </c>
      <c r="G1086" s="4">
        <f t="shared" ca="1" si="33"/>
        <v>93</v>
      </c>
      <c r="H1086" s="4">
        <f ca="1">+Data_TABLE[[#This Row],[Qty]]*Data_TABLE[[#This Row],[Unit Price]]</f>
        <v>279</v>
      </c>
      <c r="I1086" s="7">
        <v>42134</v>
      </c>
      <c r="J1086" s="10">
        <f>EOMONTH(Data_TABLE[[#This Row],[Date Sold]],0)</f>
        <v>42155</v>
      </c>
    </row>
    <row r="1087" spans="2:10" x14ac:dyDescent="0.25">
      <c r="B1087" s="1" t="s">
        <v>39</v>
      </c>
      <c r="C1087" s="3" t="s">
        <v>56</v>
      </c>
      <c r="D1087" s="2" t="s">
        <v>50</v>
      </c>
      <c r="E1087" s="3" t="s">
        <v>44</v>
      </c>
      <c r="F1087" s="3">
        <f t="shared" ca="1" si="32"/>
        <v>4</v>
      </c>
      <c r="G1087" s="4">
        <f t="shared" ca="1" si="33"/>
        <v>200</v>
      </c>
      <c r="H1087" s="4">
        <f ca="1">+Data_TABLE[[#This Row],[Qty]]*Data_TABLE[[#This Row],[Unit Price]]</f>
        <v>800</v>
      </c>
      <c r="I1087" s="7">
        <v>42134</v>
      </c>
      <c r="J1087" s="10">
        <f>EOMONTH(Data_TABLE[[#This Row],[Date Sold]],0)</f>
        <v>42155</v>
      </c>
    </row>
    <row r="1088" spans="2:10" x14ac:dyDescent="0.25">
      <c r="B1088" s="1" t="s">
        <v>37</v>
      </c>
      <c r="C1088" s="3" t="s">
        <v>56</v>
      </c>
      <c r="D1088" s="2" t="s">
        <v>50</v>
      </c>
      <c r="E1088" s="3" t="s">
        <v>44</v>
      </c>
      <c r="F1088" s="3">
        <f t="shared" ca="1" si="32"/>
        <v>2</v>
      </c>
      <c r="G1088" s="4">
        <f t="shared" ca="1" si="33"/>
        <v>60</v>
      </c>
      <c r="H1088" s="4">
        <f ca="1">+Data_TABLE[[#This Row],[Qty]]*Data_TABLE[[#This Row],[Unit Price]]</f>
        <v>120</v>
      </c>
      <c r="I1088" s="7">
        <v>42134</v>
      </c>
      <c r="J1088" s="10">
        <f>EOMONTH(Data_TABLE[[#This Row],[Date Sold]],0)</f>
        <v>42155</v>
      </c>
    </row>
    <row r="1089" spans="2:10" x14ac:dyDescent="0.25">
      <c r="B1089" s="1" t="s">
        <v>41</v>
      </c>
      <c r="C1089" s="3" t="s">
        <v>56</v>
      </c>
      <c r="D1089" s="2" t="s">
        <v>50</v>
      </c>
      <c r="E1089" s="3" t="s">
        <v>44</v>
      </c>
      <c r="F1089" s="3">
        <f t="shared" ca="1" si="32"/>
        <v>4</v>
      </c>
      <c r="G1089" s="4">
        <f t="shared" ca="1" si="33"/>
        <v>180</v>
      </c>
      <c r="H1089" s="4">
        <f ca="1">+Data_TABLE[[#This Row],[Qty]]*Data_TABLE[[#This Row],[Unit Price]]</f>
        <v>720</v>
      </c>
      <c r="I1089" s="7">
        <v>42134</v>
      </c>
      <c r="J1089" s="10">
        <f>EOMONTH(Data_TABLE[[#This Row],[Date Sold]],0)</f>
        <v>42155</v>
      </c>
    </row>
    <row r="1090" spans="2:10" x14ac:dyDescent="0.25">
      <c r="B1090" s="1" t="s">
        <v>36</v>
      </c>
      <c r="C1090" s="3" t="s">
        <v>56</v>
      </c>
      <c r="D1090" s="2" t="s">
        <v>50</v>
      </c>
      <c r="E1090" s="3" t="s">
        <v>44</v>
      </c>
      <c r="F1090" s="3">
        <f t="shared" ca="1" si="32"/>
        <v>5</v>
      </c>
      <c r="G1090" s="4">
        <f t="shared" ca="1" si="33"/>
        <v>167</v>
      </c>
      <c r="H1090" s="4">
        <f ca="1">+Data_TABLE[[#This Row],[Qty]]*Data_TABLE[[#This Row],[Unit Price]]</f>
        <v>835</v>
      </c>
      <c r="I1090" s="7">
        <v>42134</v>
      </c>
      <c r="J1090" s="10">
        <f>EOMONTH(Data_TABLE[[#This Row],[Date Sold]],0)</f>
        <v>42155</v>
      </c>
    </row>
    <row r="1091" spans="2:10" x14ac:dyDescent="0.25">
      <c r="B1091" s="1" t="s">
        <v>40</v>
      </c>
      <c r="C1091" s="3" t="s">
        <v>56</v>
      </c>
      <c r="D1091" s="2" t="s">
        <v>50</v>
      </c>
      <c r="E1091" s="3" t="s">
        <v>44</v>
      </c>
      <c r="F1091" s="3">
        <f t="shared" ca="1" si="32"/>
        <v>3</v>
      </c>
      <c r="G1091" s="4">
        <f t="shared" ca="1" si="33"/>
        <v>81</v>
      </c>
      <c r="H1091" s="4">
        <f ca="1">+Data_TABLE[[#This Row],[Qty]]*Data_TABLE[[#This Row],[Unit Price]]</f>
        <v>243</v>
      </c>
      <c r="I1091" s="7">
        <v>42134</v>
      </c>
      <c r="J1091" s="10">
        <f>EOMONTH(Data_TABLE[[#This Row],[Date Sold]],0)</f>
        <v>42155</v>
      </c>
    </row>
    <row r="1092" spans="2:10" x14ac:dyDescent="0.25">
      <c r="B1092" s="1" t="s">
        <v>40</v>
      </c>
      <c r="C1092" s="3" t="s">
        <v>55</v>
      </c>
      <c r="D1092" s="2" t="s">
        <v>51</v>
      </c>
      <c r="E1092" s="3" t="s">
        <v>45</v>
      </c>
      <c r="F1092" s="3">
        <f t="shared" ca="1" si="32"/>
        <v>3</v>
      </c>
      <c r="G1092" s="4">
        <f t="shared" ca="1" si="33"/>
        <v>103</v>
      </c>
      <c r="H1092" s="4">
        <f ca="1">+Data_TABLE[[#This Row],[Qty]]*Data_TABLE[[#This Row],[Unit Price]]</f>
        <v>309</v>
      </c>
      <c r="I1092" s="7">
        <v>42134</v>
      </c>
      <c r="J1092" s="10">
        <f>EOMONTH(Data_TABLE[[#This Row],[Date Sold]],0)</f>
        <v>42155</v>
      </c>
    </row>
    <row r="1093" spans="2:10" x14ac:dyDescent="0.25">
      <c r="B1093" s="1" t="s">
        <v>41</v>
      </c>
      <c r="C1093" s="3" t="s">
        <v>56</v>
      </c>
      <c r="D1093" s="2" t="s">
        <v>50</v>
      </c>
      <c r="E1093" s="3" t="s">
        <v>44</v>
      </c>
      <c r="F1093" s="3">
        <f t="shared" ca="1" si="32"/>
        <v>3</v>
      </c>
      <c r="G1093" s="4">
        <f t="shared" ca="1" si="33"/>
        <v>170</v>
      </c>
      <c r="H1093" s="4">
        <f ca="1">+Data_TABLE[[#This Row],[Qty]]*Data_TABLE[[#This Row],[Unit Price]]</f>
        <v>510</v>
      </c>
      <c r="I1093" s="7">
        <v>42134</v>
      </c>
      <c r="J1093" s="10">
        <f>EOMONTH(Data_TABLE[[#This Row],[Date Sold]],0)</f>
        <v>42155</v>
      </c>
    </row>
    <row r="1094" spans="2:10" x14ac:dyDescent="0.25">
      <c r="B1094" s="1" t="s">
        <v>37</v>
      </c>
      <c r="C1094" s="3" t="s">
        <v>56</v>
      </c>
      <c r="D1094" s="2" t="s">
        <v>50</v>
      </c>
      <c r="E1094" s="3" t="s">
        <v>44</v>
      </c>
      <c r="F1094" s="3">
        <f t="shared" ca="1" si="32"/>
        <v>2</v>
      </c>
      <c r="G1094" s="4">
        <f t="shared" ca="1" si="33"/>
        <v>129</v>
      </c>
      <c r="H1094" s="4">
        <f ca="1">+Data_TABLE[[#This Row],[Qty]]*Data_TABLE[[#This Row],[Unit Price]]</f>
        <v>258</v>
      </c>
      <c r="I1094" s="7">
        <v>42134</v>
      </c>
      <c r="J1094" s="10">
        <f>EOMONTH(Data_TABLE[[#This Row],[Date Sold]],0)</f>
        <v>42155</v>
      </c>
    </row>
    <row r="1095" spans="2:10" x14ac:dyDescent="0.25">
      <c r="B1095" s="1" t="s">
        <v>38</v>
      </c>
      <c r="C1095" s="3" t="s">
        <v>54</v>
      </c>
      <c r="D1095" s="2" t="s">
        <v>48</v>
      </c>
      <c r="E1095" s="3" t="s">
        <v>42</v>
      </c>
      <c r="F1095" s="3">
        <f t="shared" ca="1" si="32"/>
        <v>5</v>
      </c>
      <c r="G1095" s="4">
        <f t="shared" ca="1" si="33"/>
        <v>79</v>
      </c>
      <c r="H1095" s="4">
        <f ca="1">+Data_TABLE[[#This Row],[Qty]]*Data_TABLE[[#This Row],[Unit Price]]</f>
        <v>395</v>
      </c>
      <c r="I1095" s="7">
        <v>42134</v>
      </c>
      <c r="J1095" s="10">
        <f>EOMONTH(Data_TABLE[[#This Row],[Date Sold]],0)</f>
        <v>42155</v>
      </c>
    </row>
    <row r="1096" spans="2:10" x14ac:dyDescent="0.25">
      <c r="B1096" s="1" t="s">
        <v>37</v>
      </c>
      <c r="C1096" s="3" t="s">
        <v>55</v>
      </c>
      <c r="D1096" s="2" t="s">
        <v>51</v>
      </c>
      <c r="E1096" s="3" t="s">
        <v>45</v>
      </c>
      <c r="F1096" s="3">
        <f t="shared" ca="1" si="32"/>
        <v>3</v>
      </c>
      <c r="G1096" s="4">
        <f t="shared" ca="1" si="33"/>
        <v>192</v>
      </c>
      <c r="H1096" s="4">
        <f ca="1">+Data_TABLE[[#This Row],[Qty]]*Data_TABLE[[#This Row],[Unit Price]]</f>
        <v>576</v>
      </c>
      <c r="I1096" s="7">
        <v>42134</v>
      </c>
      <c r="J1096" s="10">
        <f>EOMONTH(Data_TABLE[[#This Row],[Date Sold]],0)</f>
        <v>42155</v>
      </c>
    </row>
    <row r="1097" spans="2:10" x14ac:dyDescent="0.25">
      <c r="B1097" s="1" t="s">
        <v>40</v>
      </c>
      <c r="C1097" s="3" t="s">
        <v>56</v>
      </c>
      <c r="D1097" s="2" t="s">
        <v>50</v>
      </c>
      <c r="E1097" s="3" t="s">
        <v>44</v>
      </c>
      <c r="F1097" s="3">
        <f t="shared" ca="1" si="32"/>
        <v>1</v>
      </c>
      <c r="G1097" s="4">
        <f t="shared" ca="1" si="33"/>
        <v>170</v>
      </c>
      <c r="H1097" s="4">
        <f ca="1">+Data_TABLE[[#This Row],[Qty]]*Data_TABLE[[#This Row],[Unit Price]]</f>
        <v>170</v>
      </c>
      <c r="I1097" s="7">
        <v>42134</v>
      </c>
      <c r="J1097" s="10">
        <f>EOMONTH(Data_TABLE[[#This Row],[Date Sold]],0)</f>
        <v>42155</v>
      </c>
    </row>
    <row r="1098" spans="2:10" x14ac:dyDescent="0.25">
      <c r="B1098" s="1" t="s">
        <v>38</v>
      </c>
      <c r="C1098" s="3" t="s">
        <v>55</v>
      </c>
      <c r="D1098" s="2" t="s">
        <v>49</v>
      </c>
      <c r="E1098" s="3" t="s">
        <v>43</v>
      </c>
      <c r="F1098" s="3">
        <f t="shared" ca="1" si="32"/>
        <v>5</v>
      </c>
      <c r="G1098" s="4">
        <f t="shared" ca="1" si="33"/>
        <v>198</v>
      </c>
      <c r="H1098" s="4">
        <f ca="1">+Data_TABLE[[#This Row],[Qty]]*Data_TABLE[[#This Row],[Unit Price]]</f>
        <v>990</v>
      </c>
      <c r="I1098" s="7">
        <v>42134</v>
      </c>
      <c r="J1098" s="10">
        <f>EOMONTH(Data_TABLE[[#This Row],[Date Sold]],0)</f>
        <v>42155</v>
      </c>
    </row>
    <row r="1099" spans="2:10" x14ac:dyDescent="0.25">
      <c r="B1099" s="1" t="s">
        <v>40</v>
      </c>
      <c r="C1099" s="3" t="s">
        <v>56</v>
      </c>
      <c r="D1099" s="2" t="s">
        <v>52</v>
      </c>
      <c r="E1099" s="3" t="s">
        <v>46</v>
      </c>
      <c r="F1099" s="3">
        <f t="shared" ca="1" si="32"/>
        <v>5</v>
      </c>
      <c r="G1099" s="4">
        <f t="shared" ca="1" si="33"/>
        <v>192</v>
      </c>
      <c r="H1099" s="4">
        <f ca="1">+Data_TABLE[[#This Row],[Qty]]*Data_TABLE[[#This Row],[Unit Price]]</f>
        <v>960</v>
      </c>
      <c r="I1099" s="7">
        <v>42134</v>
      </c>
      <c r="J1099" s="10">
        <f>EOMONTH(Data_TABLE[[#This Row],[Date Sold]],0)</f>
        <v>42155</v>
      </c>
    </row>
    <row r="1100" spans="2:10" x14ac:dyDescent="0.25">
      <c r="B1100" s="1" t="s">
        <v>41</v>
      </c>
      <c r="C1100" s="3" t="s">
        <v>56</v>
      </c>
      <c r="D1100" s="2" t="s">
        <v>52</v>
      </c>
      <c r="E1100" s="3" t="s">
        <v>46</v>
      </c>
      <c r="F1100" s="3">
        <f t="shared" ca="1" si="32"/>
        <v>4</v>
      </c>
      <c r="G1100" s="4">
        <f t="shared" ca="1" si="33"/>
        <v>172</v>
      </c>
      <c r="H1100" s="4">
        <f ca="1">+Data_TABLE[[#This Row],[Qty]]*Data_TABLE[[#This Row],[Unit Price]]</f>
        <v>688</v>
      </c>
      <c r="I1100" s="7">
        <v>42134</v>
      </c>
      <c r="J1100" s="10">
        <f>EOMONTH(Data_TABLE[[#This Row],[Date Sold]],0)</f>
        <v>42155</v>
      </c>
    </row>
    <row r="1101" spans="2:10" x14ac:dyDescent="0.25">
      <c r="B1101" s="1" t="s">
        <v>41</v>
      </c>
      <c r="C1101" s="3" t="s">
        <v>54</v>
      </c>
      <c r="D1101" s="2" t="s">
        <v>48</v>
      </c>
      <c r="E1101" s="3" t="s">
        <v>42</v>
      </c>
      <c r="F1101" s="3">
        <f t="shared" ca="1" si="32"/>
        <v>1</v>
      </c>
      <c r="G1101" s="4">
        <f t="shared" ca="1" si="33"/>
        <v>171</v>
      </c>
      <c r="H1101" s="4">
        <f ca="1">+Data_TABLE[[#This Row],[Qty]]*Data_TABLE[[#This Row],[Unit Price]]</f>
        <v>171</v>
      </c>
      <c r="I1101" s="7">
        <v>42134</v>
      </c>
      <c r="J1101" s="10">
        <f>EOMONTH(Data_TABLE[[#This Row],[Date Sold]],0)</f>
        <v>42155</v>
      </c>
    </row>
    <row r="1102" spans="2:10" x14ac:dyDescent="0.25">
      <c r="B1102" s="1" t="s">
        <v>40</v>
      </c>
      <c r="C1102" s="3" t="s">
        <v>55</v>
      </c>
      <c r="D1102" s="2" t="s">
        <v>49</v>
      </c>
      <c r="E1102" s="3" t="s">
        <v>43</v>
      </c>
      <c r="F1102" s="3">
        <f t="shared" ca="1" si="32"/>
        <v>5</v>
      </c>
      <c r="G1102" s="4">
        <f t="shared" ca="1" si="33"/>
        <v>132</v>
      </c>
      <c r="H1102" s="4">
        <f ca="1">+Data_TABLE[[#This Row],[Qty]]*Data_TABLE[[#This Row],[Unit Price]]</f>
        <v>660</v>
      </c>
      <c r="I1102" s="7">
        <v>42134</v>
      </c>
      <c r="J1102" s="10">
        <f>EOMONTH(Data_TABLE[[#This Row],[Date Sold]],0)</f>
        <v>42155</v>
      </c>
    </row>
    <row r="1103" spans="2:10" x14ac:dyDescent="0.25">
      <c r="B1103" s="1" t="s">
        <v>38</v>
      </c>
      <c r="C1103" s="3" t="s">
        <v>56</v>
      </c>
      <c r="D1103" s="2" t="s">
        <v>52</v>
      </c>
      <c r="E1103" s="3" t="s">
        <v>46</v>
      </c>
      <c r="F1103" s="3">
        <f t="shared" ca="1" si="32"/>
        <v>4</v>
      </c>
      <c r="G1103" s="4">
        <f t="shared" ca="1" si="33"/>
        <v>112</v>
      </c>
      <c r="H1103" s="4">
        <f ca="1">+Data_TABLE[[#This Row],[Qty]]*Data_TABLE[[#This Row],[Unit Price]]</f>
        <v>448</v>
      </c>
      <c r="I1103" s="7">
        <v>42135</v>
      </c>
      <c r="J1103" s="10">
        <f>EOMONTH(Data_TABLE[[#This Row],[Date Sold]],0)</f>
        <v>42155</v>
      </c>
    </row>
    <row r="1104" spans="2:10" x14ac:dyDescent="0.25">
      <c r="B1104" s="1" t="s">
        <v>37</v>
      </c>
      <c r="C1104" s="3" t="s">
        <v>55</v>
      </c>
      <c r="D1104" s="2" t="s">
        <v>51</v>
      </c>
      <c r="E1104" s="3" t="s">
        <v>45</v>
      </c>
      <c r="F1104" s="3">
        <f t="shared" ca="1" si="32"/>
        <v>2</v>
      </c>
      <c r="G1104" s="4">
        <f t="shared" ca="1" si="33"/>
        <v>198</v>
      </c>
      <c r="H1104" s="4">
        <f ca="1">+Data_TABLE[[#This Row],[Qty]]*Data_TABLE[[#This Row],[Unit Price]]</f>
        <v>396</v>
      </c>
      <c r="I1104" s="7">
        <v>42135</v>
      </c>
      <c r="J1104" s="10">
        <f>EOMONTH(Data_TABLE[[#This Row],[Date Sold]],0)</f>
        <v>42155</v>
      </c>
    </row>
    <row r="1105" spans="2:10" x14ac:dyDescent="0.25">
      <c r="B1105" s="1" t="s">
        <v>41</v>
      </c>
      <c r="C1105" s="3" t="s">
        <v>54</v>
      </c>
      <c r="D1105" s="2" t="s">
        <v>48</v>
      </c>
      <c r="E1105" s="3" t="s">
        <v>42</v>
      </c>
      <c r="F1105" s="3">
        <f t="shared" ca="1" si="32"/>
        <v>5</v>
      </c>
      <c r="G1105" s="4">
        <f t="shared" ca="1" si="33"/>
        <v>132</v>
      </c>
      <c r="H1105" s="4">
        <f ca="1">+Data_TABLE[[#This Row],[Qty]]*Data_TABLE[[#This Row],[Unit Price]]</f>
        <v>660</v>
      </c>
      <c r="I1105" s="7">
        <v>42135</v>
      </c>
      <c r="J1105" s="10">
        <f>EOMONTH(Data_TABLE[[#This Row],[Date Sold]],0)</f>
        <v>42155</v>
      </c>
    </row>
    <row r="1106" spans="2:10" x14ac:dyDescent="0.25">
      <c r="B1106" s="1" t="s">
        <v>37</v>
      </c>
      <c r="C1106" s="3" t="s">
        <v>56</v>
      </c>
      <c r="D1106" s="2" t="s">
        <v>52</v>
      </c>
      <c r="E1106" s="3" t="s">
        <v>46</v>
      </c>
      <c r="F1106" s="3">
        <f t="shared" ca="1" si="32"/>
        <v>2</v>
      </c>
      <c r="G1106" s="4">
        <f t="shared" ca="1" si="33"/>
        <v>199</v>
      </c>
      <c r="H1106" s="4">
        <f ca="1">+Data_TABLE[[#This Row],[Qty]]*Data_TABLE[[#This Row],[Unit Price]]</f>
        <v>398</v>
      </c>
      <c r="I1106" s="7">
        <v>42135</v>
      </c>
      <c r="J1106" s="10">
        <f>EOMONTH(Data_TABLE[[#This Row],[Date Sold]],0)</f>
        <v>42155</v>
      </c>
    </row>
    <row r="1107" spans="2:10" x14ac:dyDescent="0.25">
      <c r="B1107" s="1" t="s">
        <v>39</v>
      </c>
      <c r="C1107" s="3" t="s">
        <v>55</v>
      </c>
      <c r="D1107" s="2" t="s">
        <v>51</v>
      </c>
      <c r="E1107" s="3" t="s">
        <v>45</v>
      </c>
      <c r="F1107" s="3">
        <f t="shared" ca="1" si="32"/>
        <v>3</v>
      </c>
      <c r="G1107" s="4">
        <f t="shared" ca="1" si="33"/>
        <v>160</v>
      </c>
      <c r="H1107" s="4">
        <f ca="1">+Data_TABLE[[#This Row],[Qty]]*Data_TABLE[[#This Row],[Unit Price]]</f>
        <v>480</v>
      </c>
      <c r="I1107" s="7">
        <v>42135</v>
      </c>
      <c r="J1107" s="10">
        <f>EOMONTH(Data_TABLE[[#This Row],[Date Sold]],0)</f>
        <v>42155</v>
      </c>
    </row>
    <row r="1108" spans="2:10" x14ac:dyDescent="0.25">
      <c r="B1108" s="1" t="s">
        <v>41</v>
      </c>
      <c r="C1108" s="3" t="s">
        <v>55</v>
      </c>
      <c r="D1108" s="2" t="s">
        <v>49</v>
      </c>
      <c r="E1108" s="3" t="s">
        <v>43</v>
      </c>
      <c r="F1108" s="3">
        <f t="shared" ca="1" si="32"/>
        <v>2</v>
      </c>
      <c r="G1108" s="4">
        <f t="shared" ca="1" si="33"/>
        <v>136</v>
      </c>
      <c r="H1108" s="4">
        <f ca="1">+Data_TABLE[[#This Row],[Qty]]*Data_TABLE[[#This Row],[Unit Price]]</f>
        <v>272</v>
      </c>
      <c r="I1108" s="7">
        <v>42135</v>
      </c>
      <c r="J1108" s="10">
        <f>EOMONTH(Data_TABLE[[#This Row],[Date Sold]],0)</f>
        <v>42155</v>
      </c>
    </row>
    <row r="1109" spans="2:10" x14ac:dyDescent="0.25">
      <c r="B1109" s="1" t="s">
        <v>39</v>
      </c>
      <c r="C1109" s="3" t="s">
        <v>56</v>
      </c>
      <c r="D1109" s="2" t="s">
        <v>52</v>
      </c>
      <c r="E1109" s="3" t="s">
        <v>46</v>
      </c>
      <c r="F1109" s="3">
        <f t="shared" ca="1" si="32"/>
        <v>4</v>
      </c>
      <c r="G1109" s="4">
        <f t="shared" ca="1" si="33"/>
        <v>190</v>
      </c>
      <c r="H1109" s="4">
        <f ca="1">+Data_TABLE[[#This Row],[Qty]]*Data_TABLE[[#This Row],[Unit Price]]</f>
        <v>760</v>
      </c>
      <c r="I1109" s="7">
        <v>42135</v>
      </c>
      <c r="J1109" s="10">
        <f>EOMONTH(Data_TABLE[[#This Row],[Date Sold]],0)</f>
        <v>42155</v>
      </c>
    </row>
    <row r="1110" spans="2:10" x14ac:dyDescent="0.25">
      <c r="B1110" s="1" t="s">
        <v>40</v>
      </c>
      <c r="C1110" s="3" t="s">
        <v>54</v>
      </c>
      <c r="D1110" s="2" t="s">
        <v>48</v>
      </c>
      <c r="E1110" s="3" t="s">
        <v>42</v>
      </c>
      <c r="F1110" s="3">
        <f t="shared" ca="1" si="32"/>
        <v>2</v>
      </c>
      <c r="G1110" s="4">
        <f t="shared" ca="1" si="33"/>
        <v>61</v>
      </c>
      <c r="H1110" s="4">
        <f ca="1">+Data_TABLE[[#This Row],[Qty]]*Data_TABLE[[#This Row],[Unit Price]]</f>
        <v>122</v>
      </c>
      <c r="I1110" s="7">
        <v>42135</v>
      </c>
      <c r="J1110" s="10">
        <f>EOMONTH(Data_TABLE[[#This Row],[Date Sold]],0)</f>
        <v>42155</v>
      </c>
    </row>
    <row r="1111" spans="2:10" x14ac:dyDescent="0.25">
      <c r="B1111" s="1" t="s">
        <v>36</v>
      </c>
      <c r="C1111" s="3" t="s">
        <v>56</v>
      </c>
      <c r="D1111" s="2" t="s">
        <v>52</v>
      </c>
      <c r="E1111" s="3" t="s">
        <v>46</v>
      </c>
      <c r="F1111" s="3">
        <f t="shared" ca="1" si="32"/>
        <v>4</v>
      </c>
      <c r="G1111" s="4">
        <f t="shared" ca="1" si="33"/>
        <v>84</v>
      </c>
      <c r="H1111" s="4">
        <f ca="1">+Data_TABLE[[#This Row],[Qty]]*Data_TABLE[[#This Row],[Unit Price]]</f>
        <v>336</v>
      </c>
      <c r="I1111" s="7">
        <v>42135</v>
      </c>
      <c r="J1111" s="10">
        <f>EOMONTH(Data_TABLE[[#This Row],[Date Sold]],0)</f>
        <v>42155</v>
      </c>
    </row>
    <row r="1112" spans="2:10" x14ac:dyDescent="0.25">
      <c r="B1112" s="1" t="s">
        <v>39</v>
      </c>
      <c r="C1112" s="3" t="s">
        <v>56</v>
      </c>
      <c r="D1112" s="2" t="s">
        <v>50</v>
      </c>
      <c r="E1112" s="3" t="s">
        <v>44</v>
      </c>
      <c r="F1112" s="3">
        <f t="shared" ca="1" si="32"/>
        <v>1</v>
      </c>
      <c r="G1112" s="4">
        <f t="shared" ca="1" si="33"/>
        <v>146</v>
      </c>
      <c r="H1112" s="4">
        <f ca="1">+Data_TABLE[[#This Row],[Qty]]*Data_TABLE[[#This Row],[Unit Price]]</f>
        <v>146</v>
      </c>
      <c r="I1112" s="7">
        <v>42135</v>
      </c>
      <c r="J1112" s="10">
        <f>EOMONTH(Data_TABLE[[#This Row],[Date Sold]],0)</f>
        <v>42155</v>
      </c>
    </row>
    <row r="1113" spans="2:10" x14ac:dyDescent="0.25">
      <c r="B1113" s="1" t="s">
        <v>36</v>
      </c>
      <c r="C1113" s="3" t="s">
        <v>56</v>
      </c>
      <c r="D1113" s="2" t="s">
        <v>52</v>
      </c>
      <c r="E1113" s="3" t="s">
        <v>46</v>
      </c>
      <c r="F1113" s="3">
        <f t="shared" ca="1" si="32"/>
        <v>1</v>
      </c>
      <c r="G1113" s="4">
        <f t="shared" ca="1" si="33"/>
        <v>68</v>
      </c>
      <c r="H1113" s="4">
        <f ca="1">+Data_TABLE[[#This Row],[Qty]]*Data_TABLE[[#This Row],[Unit Price]]</f>
        <v>68</v>
      </c>
      <c r="I1113" s="7">
        <v>42135</v>
      </c>
      <c r="J1113" s="10">
        <f>EOMONTH(Data_TABLE[[#This Row],[Date Sold]],0)</f>
        <v>42155</v>
      </c>
    </row>
    <row r="1114" spans="2:10" x14ac:dyDescent="0.25">
      <c r="B1114" s="1" t="s">
        <v>37</v>
      </c>
      <c r="C1114" s="3" t="s">
        <v>56</v>
      </c>
      <c r="D1114" s="2" t="s">
        <v>52</v>
      </c>
      <c r="E1114" s="3" t="s">
        <v>46</v>
      </c>
      <c r="F1114" s="3">
        <f t="shared" ca="1" si="32"/>
        <v>3</v>
      </c>
      <c r="G1114" s="4">
        <f t="shared" ca="1" si="33"/>
        <v>127</v>
      </c>
      <c r="H1114" s="4">
        <f ca="1">+Data_TABLE[[#This Row],[Qty]]*Data_TABLE[[#This Row],[Unit Price]]</f>
        <v>381</v>
      </c>
      <c r="I1114" s="7">
        <v>42135</v>
      </c>
      <c r="J1114" s="10">
        <f>EOMONTH(Data_TABLE[[#This Row],[Date Sold]],0)</f>
        <v>42155</v>
      </c>
    </row>
    <row r="1115" spans="2:10" x14ac:dyDescent="0.25">
      <c r="B1115" s="1" t="s">
        <v>39</v>
      </c>
      <c r="C1115" s="3" t="s">
        <v>56</v>
      </c>
      <c r="D1115" s="2" t="s">
        <v>52</v>
      </c>
      <c r="E1115" s="3" t="s">
        <v>46</v>
      </c>
      <c r="F1115" s="3">
        <f t="shared" ca="1" si="32"/>
        <v>1</v>
      </c>
      <c r="G1115" s="4">
        <f t="shared" ca="1" si="33"/>
        <v>127</v>
      </c>
      <c r="H1115" s="4">
        <f ca="1">+Data_TABLE[[#This Row],[Qty]]*Data_TABLE[[#This Row],[Unit Price]]</f>
        <v>127</v>
      </c>
      <c r="I1115" s="7">
        <v>42135</v>
      </c>
      <c r="J1115" s="10">
        <f>EOMONTH(Data_TABLE[[#This Row],[Date Sold]],0)</f>
        <v>42155</v>
      </c>
    </row>
    <row r="1116" spans="2:10" x14ac:dyDescent="0.25">
      <c r="B1116" s="1" t="s">
        <v>41</v>
      </c>
      <c r="C1116" s="3" t="s">
        <v>55</v>
      </c>
      <c r="D1116" s="2" t="s">
        <v>49</v>
      </c>
      <c r="E1116" s="3" t="s">
        <v>43</v>
      </c>
      <c r="F1116" s="3">
        <f t="shared" ca="1" si="32"/>
        <v>3</v>
      </c>
      <c r="G1116" s="4">
        <f t="shared" ca="1" si="33"/>
        <v>174</v>
      </c>
      <c r="H1116" s="4">
        <f ca="1">+Data_TABLE[[#This Row],[Qty]]*Data_TABLE[[#This Row],[Unit Price]]</f>
        <v>522</v>
      </c>
      <c r="I1116" s="7">
        <v>42135</v>
      </c>
      <c r="J1116" s="10">
        <f>EOMONTH(Data_TABLE[[#This Row],[Date Sold]],0)</f>
        <v>42155</v>
      </c>
    </row>
    <row r="1117" spans="2:10" x14ac:dyDescent="0.25">
      <c r="B1117" s="1" t="s">
        <v>40</v>
      </c>
      <c r="C1117" s="3" t="s">
        <v>56</v>
      </c>
      <c r="D1117" s="2" t="s">
        <v>50</v>
      </c>
      <c r="E1117" s="3" t="s">
        <v>44</v>
      </c>
      <c r="F1117" s="3">
        <f t="shared" ca="1" si="32"/>
        <v>1</v>
      </c>
      <c r="G1117" s="4">
        <f t="shared" ca="1" si="33"/>
        <v>80</v>
      </c>
      <c r="H1117" s="4">
        <f ca="1">+Data_TABLE[[#This Row],[Qty]]*Data_TABLE[[#This Row],[Unit Price]]</f>
        <v>80</v>
      </c>
      <c r="I1117" s="7">
        <v>42135</v>
      </c>
      <c r="J1117" s="10">
        <f>EOMONTH(Data_TABLE[[#This Row],[Date Sold]],0)</f>
        <v>42155</v>
      </c>
    </row>
    <row r="1118" spans="2:10" x14ac:dyDescent="0.25">
      <c r="B1118" s="1" t="s">
        <v>41</v>
      </c>
      <c r="C1118" s="3" t="s">
        <v>54</v>
      </c>
      <c r="D1118" s="2" t="s">
        <v>48</v>
      </c>
      <c r="E1118" s="3" t="s">
        <v>42</v>
      </c>
      <c r="F1118" s="3">
        <f t="shared" ca="1" si="32"/>
        <v>4</v>
      </c>
      <c r="G1118" s="4">
        <f t="shared" ca="1" si="33"/>
        <v>69</v>
      </c>
      <c r="H1118" s="4">
        <f ca="1">+Data_TABLE[[#This Row],[Qty]]*Data_TABLE[[#This Row],[Unit Price]]</f>
        <v>276</v>
      </c>
      <c r="I1118" s="7">
        <v>42135</v>
      </c>
      <c r="J1118" s="10">
        <f>EOMONTH(Data_TABLE[[#This Row],[Date Sold]],0)</f>
        <v>42155</v>
      </c>
    </row>
    <row r="1119" spans="2:10" x14ac:dyDescent="0.25">
      <c r="B1119" s="1" t="s">
        <v>39</v>
      </c>
      <c r="C1119" s="3" t="s">
        <v>56</v>
      </c>
      <c r="D1119" s="2" t="s">
        <v>50</v>
      </c>
      <c r="E1119" s="3" t="s">
        <v>44</v>
      </c>
      <c r="F1119" s="3">
        <f t="shared" ca="1" si="32"/>
        <v>3</v>
      </c>
      <c r="G1119" s="4">
        <f t="shared" ca="1" si="33"/>
        <v>140</v>
      </c>
      <c r="H1119" s="4">
        <f ca="1">+Data_TABLE[[#This Row],[Qty]]*Data_TABLE[[#This Row],[Unit Price]]</f>
        <v>420</v>
      </c>
      <c r="I1119" s="7">
        <v>42135</v>
      </c>
      <c r="J1119" s="10">
        <f>EOMONTH(Data_TABLE[[#This Row],[Date Sold]],0)</f>
        <v>42155</v>
      </c>
    </row>
    <row r="1120" spans="2:10" x14ac:dyDescent="0.25">
      <c r="B1120" s="1" t="s">
        <v>38</v>
      </c>
      <c r="C1120" s="3" t="s">
        <v>54</v>
      </c>
      <c r="D1120" s="2" t="s">
        <v>48</v>
      </c>
      <c r="E1120" s="3" t="s">
        <v>42</v>
      </c>
      <c r="F1120" s="3">
        <f t="shared" ca="1" si="32"/>
        <v>1</v>
      </c>
      <c r="G1120" s="4">
        <f t="shared" ca="1" si="33"/>
        <v>140</v>
      </c>
      <c r="H1120" s="4">
        <f ca="1">+Data_TABLE[[#This Row],[Qty]]*Data_TABLE[[#This Row],[Unit Price]]</f>
        <v>140</v>
      </c>
      <c r="I1120" s="7">
        <v>42135</v>
      </c>
      <c r="J1120" s="10">
        <f>EOMONTH(Data_TABLE[[#This Row],[Date Sold]],0)</f>
        <v>42155</v>
      </c>
    </row>
    <row r="1121" spans="2:10" x14ac:dyDescent="0.25">
      <c r="B1121" s="1" t="s">
        <v>37</v>
      </c>
      <c r="C1121" s="3" t="s">
        <v>56</v>
      </c>
      <c r="D1121" s="2" t="s">
        <v>52</v>
      </c>
      <c r="E1121" s="3" t="s">
        <v>46</v>
      </c>
      <c r="F1121" s="3">
        <f t="shared" ca="1" si="32"/>
        <v>1</v>
      </c>
      <c r="G1121" s="4">
        <f t="shared" ca="1" si="33"/>
        <v>93</v>
      </c>
      <c r="H1121" s="4">
        <f ca="1">+Data_TABLE[[#This Row],[Qty]]*Data_TABLE[[#This Row],[Unit Price]]</f>
        <v>93</v>
      </c>
      <c r="I1121" s="7">
        <v>42135</v>
      </c>
      <c r="J1121" s="10">
        <f>EOMONTH(Data_TABLE[[#This Row],[Date Sold]],0)</f>
        <v>42155</v>
      </c>
    </row>
    <row r="1122" spans="2:10" x14ac:dyDescent="0.25">
      <c r="B1122" s="1" t="s">
        <v>40</v>
      </c>
      <c r="C1122" s="3" t="s">
        <v>56</v>
      </c>
      <c r="D1122" s="2" t="s">
        <v>52</v>
      </c>
      <c r="E1122" s="3" t="s">
        <v>46</v>
      </c>
      <c r="F1122" s="3">
        <f t="shared" ca="1" si="32"/>
        <v>3</v>
      </c>
      <c r="G1122" s="4">
        <f t="shared" ca="1" si="33"/>
        <v>124</v>
      </c>
      <c r="H1122" s="4">
        <f ca="1">+Data_TABLE[[#This Row],[Qty]]*Data_TABLE[[#This Row],[Unit Price]]</f>
        <v>372</v>
      </c>
      <c r="I1122" s="7">
        <v>42135</v>
      </c>
      <c r="J1122" s="10">
        <f>EOMONTH(Data_TABLE[[#This Row],[Date Sold]],0)</f>
        <v>42155</v>
      </c>
    </row>
    <row r="1123" spans="2:10" x14ac:dyDescent="0.25">
      <c r="B1123" s="1" t="s">
        <v>41</v>
      </c>
      <c r="C1123" s="3" t="s">
        <v>56</v>
      </c>
      <c r="D1123" s="2" t="s">
        <v>50</v>
      </c>
      <c r="E1123" s="3" t="s">
        <v>44</v>
      </c>
      <c r="F1123" s="3">
        <f t="shared" ca="1" si="32"/>
        <v>2</v>
      </c>
      <c r="G1123" s="4">
        <f t="shared" ca="1" si="33"/>
        <v>194</v>
      </c>
      <c r="H1123" s="4">
        <f ca="1">+Data_TABLE[[#This Row],[Qty]]*Data_TABLE[[#This Row],[Unit Price]]</f>
        <v>388</v>
      </c>
      <c r="I1123" s="7">
        <v>42135</v>
      </c>
      <c r="J1123" s="10">
        <f>EOMONTH(Data_TABLE[[#This Row],[Date Sold]],0)</f>
        <v>42155</v>
      </c>
    </row>
    <row r="1124" spans="2:10" x14ac:dyDescent="0.25">
      <c r="B1124" s="1" t="s">
        <v>41</v>
      </c>
      <c r="C1124" s="3" t="s">
        <v>55</v>
      </c>
      <c r="D1124" s="2" t="s">
        <v>51</v>
      </c>
      <c r="E1124" s="3" t="s">
        <v>45</v>
      </c>
      <c r="F1124" s="3">
        <f t="shared" ca="1" si="32"/>
        <v>5</v>
      </c>
      <c r="G1124" s="4">
        <f t="shared" ca="1" si="33"/>
        <v>120</v>
      </c>
      <c r="H1124" s="4">
        <f ca="1">+Data_TABLE[[#This Row],[Qty]]*Data_TABLE[[#This Row],[Unit Price]]</f>
        <v>600</v>
      </c>
      <c r="I1124" s="7">
        <v>42135</v>
      </c>
      <c r="J1124" s="10">
        <f>EOMONTH(Data_TABLE[[#This Row],[Date Sold]],0)</f>
        <v>42155</v>
      </c>
    </row>
    <row r="1125" spans="2:10" x14ac:dyDescent="0.25">
      <c r="B1125" s="1" t="s">
        <v>40</v>
      </c>
      <c r="C1125" s="3" t="s">
        <v>55</v>
      </c>
      <c r="D1125" s="2" t="s">
        <v>51</v>
      </c>
      <c r="E1125" s="3" t="s">
        <v>45</v>
      </c>
      <c r="F1125" s="3">
        <f t="shared" ca="1" si="32"/>
        <v>1</v>
      </c>
      <c r="G1125" s="4">
        <f t="shared" ca="1" si="33"/>
        <v>107</v>
      </c>
      <c r="H1125" s="4">
        <f ca="1">+Data_TABLE[[#This Row],[Qty]]*Data_TABLE[[#This Row],[Unit Price]]</f>
        <v>107</v>
      </c>
      <c r="I1125" s="7">
        <v>42135</v>
      </c>
      <c r="J1125" s="10">
        <f>EOMONTH(Data_TABLE[[#This Row],[Date Sold]],0)</f>
        <v>42155</v>
      </c>
    </row>
    <row r="1126" spans="2:10" x14ac:dyDescent="0.25">
      <c r="B1126" s="1" t="s">
        <v>41</v>
      </c>
      <c r="C1126" s="3" t="s">
        <v>55</v>
      </c>
      <c r="D1126" s="2" t="s">
        <v>49</v>
      </c>
      <c r="E1126" s="3" t="s">
        <v>43</v>
      </c>
      <c r="F1126" s="3">
        <f t="shared" ca="1" si="32"/>
        <v>1</v>
      </c>
      <c r="G1126" s="4">
        <f t="shared" ca="1" si="33"/>
        <v>65</v>
      </c>
      <c r="H1126" s="4">
        <f ca="1">+Data_TABLE[[#This Row],[Qty]]*Data_TABLE[[#This Row],[Unit Price]]</f>
        <v>65</v>
      </c>
      <c r="I1126" s="7">
        <v>42135</v>
      </c>
      <c r="J1126" s="10">
        <f>EOMONTH(Data_TABLE[[#This Row],[Date Sold]],0)</f>
        <v>42155</v>
      </c>
    </row>
    <row r="1127" spans="2:10" x14ac:dyDescent="0.25">
      <c r="B1127" s="1" t="s">
        <v>38</v>
      </c>
      <c r="C1127" s="3" t="s">
        <v>56</v>
      </c>
      <c r="D1127" s="2" t="s">
        <v>50</v>
      </c>
      <c r="E1127" s="3" t="s">
        <v>44</v>
      </c>
      <c r="F1127" s="3">
        <f t="shared" ca="1" si="32"/>
        <v>2</v>
      </c>
      <c r="G1127" s="4">
        <f t="shared" ca="1" si="33"/>
        <v>133</v>
      </c>
      <c r="H1127" s="4">
        <f ca="1">+Data_TABLE[[#This Row],[Qty]]*Data_TABLE[[#This Row],[Unit Price]]</f>
        <v>266</v>
      </c>
      <c r="I1127" s="7">
        <v>42135</v>
      </c>
      <c r="J1127" s="10">
        <f>EOMONTH(Data_TABLE[[#This Row],[Date Sold]],0)</f>
        <v>42155</v>
      </c>
    </row>
    <row r="1128" spans="2:10" x14ac:dyDescent="0.25">
      <c r="B1128" s="1" t="s">
        <v>41</v>
      </c>
      <c r="C1128" s="3" t="s">
        <v>56</v>
      </c>
      <c r="D1128" s="2" t="s">
        <v>52</v>
      </c>
      <c r="E1128" s="3" t="s">
        <v>46</v>
      </c>
      <c r="F1128" s="3">
        <f t="shared" ca="1" si="32"/>
        <v>4</v>
      </c>
      <c r="G1128" s="4">
        <f t="shared" ca="1" si="33"/>
        <v>62</v>
      </c>
      <c r="H1128" s="4">
        <f ca="1">+Data_TABLE[[#This Row],[Qty]]*Data_TABLE[[#This Row],[Unit Price]]</f>
        <v>248</v>
      </c>
      <c r="I1128" s="7">
        <v>42135</v>
      </c>
      <c r="J1128" s="10">
        <f>EOMONTH(Data_TABLE[[#This Row],[Date Sold]],0)</f>
        <v>42155</v>
      </c>
    </row>
    <row r="1129" spans="2:10" x14ac:dyDescent="0.25">
      <c r="B1129" s="1" t="s">
        <v>41</v>
      </c>
      <c r="C1129" s="3" t="s">
        <v>56</v>
      </c>
      <c r="D1129" s="2" t="s">
        <v>50</v>
      </c>
      <c r="E1129" s="3" t="s">
        <v>44</v>
      </c>
      <c r="F1129" s="3">
        <f t="shared" ca="1" si="32"/>
        <v>4</v>
      </c>
      <c r="G1129" s="4">
        <f t="shared" ca="1" si="33"/>
        <v>151</v>
      </c>
      <c r="H1129" s="4">
        <f ca="1">+Data_TABLE[[#This Row],[Qty]]*Data_TABLE[[#This Row],[Unit Price]]</f>
        <v>604</v>
      </c>
      <c r="I1129" s="7">
        <v>42135</v>
      </c>
      <c r="J1129" s="10">
        <f>EOMONTH(Data_TABLE[[#This Row],[Date Sold]],0)</f>
        <v>42155</v>
      </c>
    </row>
    <row r="1130" spans="2:10" x14ac:dyDescent="0.25">
      <c r="B1130" s="1" t="s">
        <v>41</v>
      </c>
      <c r="C1130" s="3" t="s">
        <v>56</v>
      </c>
      <c r="D1130" s="2" t="s">
        <v>52</v>
      </c>
      <c r="E1130" s="3" t="s">
        <v>46</v>
      </c>
      <c r="F1130" s="3">
        <f t="shared" ca="1" si="32"/>
        <v>5</v>
      </c>
      <c r="G1130" s="4">
        <f t="shared" ca="1" si="33"/>
        <v>193</v>
      </c>
      <c r="H1130" s="4">
        <f ca="1">+Data_TABLE[[#This Row],[Qty]]*Data_TABLE[[#This Row],[Unit Price]]</f>
        <v>965</v>
      </c>
      <c r="I1130" s="7">
        <v>42135</v>
      </c>
      <c r="J1130" s="10">
        <f>EOMONTH(Data_TABLE[[#This Row],[Date Sold]],0)</f>
        <v>42155</v>
      </c>
    </row>
    <row r="1131" spans="2:10" x14ac:dyDescent="0.25">
      <c r="B1131" s="1" t="s">
        <v>36</v>
      </c>
      <c r="C1131" s="3" t="s">
        <v>56</v>
      </c>
      <c r="D1131" s="2" t="s">
        <v>50</v>
      </c>
      <c r="E1131" s="3" t="s">
        <v>44</v>
      </c>
      <c r="F1131" s="3">
        <f t="shared" ca="1" si="32"/>
        <v>4</v>
      </c>
      <c r="G1131" s="4">
        <f t="shared" ca="1" si="33"/>
        <v>162</v>
      </c>
      <c r="H1131" s="4">
        <f ca="1">+Data_TABLE[[#This Row],[Qty]]*Data_TABLE[[#This Row],[Unit Price]]</f>
        <v>648</v>
      </c>
      <c r="I1131" s="7">
        <v>42135</v>
      </c>
      <c r="J1131" s="10">
        <f>EOMONTH(Data_TABLE[[#This Row],[Date Sold]],0)</f>
        <v>42155</v>
      </c>
    </row>
    <row r="1132" spans="2:10" x14ac:dyDescent="0.25">
      <c r="B1132" s="1" t="s">
        <v>39</v>
      </c>
      <c r="C1132" s="3" t="s">
        <v>54</v>
      </c>
      <c r="D1132" s="2" t="s">
        <v>48</v>
      </c>
      <c r="E1132" s="3" t="s">
        <v>42</v>
      </c>
      <c r="F1132" s="3">
        <f t="shared" ca="1" si="32"/>
        <v>2</v>
      </c>
      <c r="G1132" s="4">
        <f t="shared" ca="1" si="33"/>
        <v>187</v>
      </c>
      <c r="H1132" s="4">
        <f ca="1">+Data_TABLE[[#This Row],[Qty]]*Data_TABLE[[#This Row],[Unit Price]]</f>
        <v>374</v>
      </c>
      <c r="I1132" s="7">
        <v>42135</v>
      </c>
      <c r="J1132" s="10">
        <f>EOMONTH(Data_TABLE[[#This Row],[Date Sold]],0)</f>
        <v>42155</v>
      </c>
    </row>
    <row r="1133" spans="2:10" x14ac:dyDescent="0.25">
      <c r="B1133" s="1" t="s">
        <v>40</v>
      </c>
      <c r="C1133" s="3" t="s">
        <v>56</v>
      </c>
      <c r="D1133" s="2" t="s">
        <v>52</v>
      </c>
      <c r="E1133" s="3" t="s">
        <v>46</v>
      </c>
      <c r="F1133" s="3">
        <f t="shared" ca="1" si="32"/>
        <v>2</v>
      </c>
      <c r="G1133" s="4">
        <f t="shared" ca="1" si="33"/>
        <v>64</v>
      </c>
      <c r="H1133" s="4">
        <f ca="1">+Data_TABLE[[#This Row],[Qty]]*Data_TABLE[[#This Row],[Unit Price]]</f>
        <v>128</v>
      </c>
      <c r="I1133" s="7">
        <v>42135</v>
      </c>
      <c r="J1133" s="10">
        <f>EOMONTH(Data_TABLE[[#This Row],[Date Sold]],0)</f>
        <v>42155</v>
      </c>
    </row>
    <row r="1134" spans="2:10" x14ac:dyDescent="0.25">
      <c r="B1134" s="1" t="s">
        <v>38</v>
      </c>
      <c r="C1134" s="3" t="s">
        <v>55</v>
      </c>
      <c r="D1134" s="2" t="s">
        <v>49</v>
      </c>
      <c r="E1134" s="3" t="s">
        <v>43</v>
      </c>
      <c r="F1134" s="3">
        <f t="shared" ca="1" si="32"/>
        <v>4</v>
      </c>
      <c r="G1134" s="4">
        <f t="shared" ca="1" si="33"/>
        <v>72</v>
      </c>
      <c r="H1134" s="4">
        <f ca="1">+Data_TABLE[[#This Row],[Qty]]*Data_TABLE[[#This Row],[Unit Price]]</f>
        <v>288</v>
      </c>
      <c r="I1134" s="7">
        <v>42135</v>
      </c>
      <c r="J1134" s="10">
        <f>EOMONTH(Data_TABLE[[#This Row],[Date Sold]],0)</f>
        <v>42155</v>
      </c>
    </row>
    <row r="1135" spans="2:10" x14ac:dyDescent="0.25">
      <c r="B1135" s="1" t="s">
        <v>36</v>
      </c>
      <c r="C1135" s="3" t="s">
        <v>55</v>
      </c>
      <c r="D1135" s="2" t="s">
        <v>51</v>
      </c>
      <c r="E1135" s="3" t="s">
        <v>45</v>
      </c>
      <c r="F1135" s="3">
        <f t="shared" ca="1" si="32"/>
        <v>1</v>
      </c>
      <c r="G1135" s="4">
        <f t="shared" ca="1" si="33"/>
        <v>168</v>
      </c>
      <c r="H1135" s="4">
        <f ca="1">+Data_TABLE[[#This Row],[Qty]]*Data_TABLE[[#This Row],[Unit Price]]</f>
        <v>168</v>
      </c>
      <c r="I1135" s="7">
        <v>42135</v>
      </c>
      <c r="J1135" s="10">
        <f>EOMONTH(Data_TABLE[[#This Row],[Date Sold]],0)</f>
        <v>42155</v>
      </c>
    </row>
    <row r="1136" spans="2:10" x14ac:dyDescent="0.25">
      <c r="B1136" s="1" t="s">
        <v>38</v>
      </c>
      <c r="C1136" s="3" t="s">
        <v>55</v>
      </c>
      <c r="D1136" s="2" t="s">
        <v>51</v>
      </c>
      <c r="E1136" s="3" t="s">
        <v>45</v>
      </c>
      <c r="F1136" s="3">
        <f t="shared" ca="1" si="32"/>
        <v>3</v>
      </c>
      <c r="G1136" s="4">
        <f t="shared" ca="1" si="33"/>
        <v>129</v>
      </c>
      <c r="H1136" s="4">
        <f ca="1">+Data_TABLE[[#This Row],[Qty]]*Data_TABLE[[#This Row],[Unit Price]]</f>
        <v>387</v>
      </c>
      <c r="I1136" s="7">
        <v>42135</v>
      </c>
      <c r="J1136" s="10">
        <f>EOMONTH(Data_TABLE[[#This Row],[Date Sold]],0)</f>
        <v>42155</v>
      </c>
    </row>
    <row r="1137" spans="2:10" x14ac:dyDescent="0.25">
      <c r="B1137" s="1" t="s">
        <v>41</v>
      </c>
      <c r="C1137" s="3" t="s">
        <v>56</v>
      </c>
      <c r="D1137" s="2" t="s">
        <v>50</v>
      </c>
      <c r="E1137" s="3" t="s">
        <v>44</v>
      </c>
      <c r="F1137" s="3">
        <f t="shared" ref="F1137:F1200" ca="1" si="34">RANDBETWEEN(1,5)</f>
        <v>1</v>
      </c>
      <c r="G1137" s="4">
        <f t="shared" ref="G1137:G1200" ca="1" si="35">RANDBETWEEN(60,200)</f>
        <v>151</v>
      </c>
      <c r="H1137" s="4">
        <f ca="1">+Data_TABLE[[#This Row],[Qty]]*Data_TABLE[[#This Row],[Unit Price]]</f>
        <v>151</v>
      </c>
      <c r="I1137" s="7">
        <v>42135</v>
      </c>
      <c r="J1137" s="10">
        <f>EOMONTH(Data_TABLE[[#This Row],[Date Sold]],0)</f>
        <v>42155</v>
      </c>
    </row>
    <row r="1138" spans="2:10" x14ac:dyDescent="0.25">
      <c r="B1138" s="1" t="s">
        <v>40</v>
      </c>
      <c r="C1138" s="3" t="s">
        <v>55</v>
      </c>
      <c r="D1138" s="2" t="s">
        <v>49</v>
      </c>
      <c r="E1138" s="3" t="s">
        <v>43</v>
      </c>
      <c r="F1138" s="3">
        <f t="shared" ca="1" si="34"/>
        <v>4</v>
      </c>
      <c r="G1138" s="4">
        <f t="shared" ca="1" si="35"/>
        <v>80</v>
      </c>
      <c r="H1138" s="4">
        <f ca="1">+Data_TABLE[[#This Row],[Qty]]*Data_TABLE[[#This Row],[Unit Price]]</f>
        <v>320</v>
      </c>
      <c r="I1138" s="7">
        <v>42135</v>
      </c>
      <c r="J1138" s="10">
        <f>EOMONTH(Data_TABLE[[#This Row],[Date Sold]],0)</f>
        <v>42155</v>
      </c>
    </row>
    <row r="1139" spans="2:10" x14ac:dyDescent="0.25">
      <c r="B1139" s="1" t="s">
        <v>40</v>
      </c>
      <c r="C1139" s="3" t="s">
        <v>56</v>
      </c>
      <c r="D1139" s="2" t="s">
        <v>50</v>
      </c>
      <c r="E1139" s="3" t="s">
        <v>44</v>
      </c>
      <c r="F1139" s="3">
        <f t="shared" ca="1" si="34"/>
        <v>3</v>
      </c>
      <c r="G1139" s="4">
        <f t="shared" ca="1" si="35"/>
        <v>132</v>
      </c>
      <c r="H1139" s="4">
        <f ca="1">+Data_TABLE[[#This Row],[Qty]]*Data_TABLE[[#This Row],[Unit Price]]</f>
        <v>396</v>
      </c>
      <c r="I1139" s="7">
        <v>42135</v>
      </c>
      <c r="J1139" s="10">
        <f>EOMONTH(Data_TABLE[[#This Row],[Date Sold]],0)</f>
        <v>42155</v>
      </c>
    </row>
    <row r="1140" spans="2:10" x14ac:dyDescent="0.25">
      <c r="B1140" s="1" t="s">
        <v>39</v>
      </c>
      <c r="C1140" s="3" t="s">
        <v>56</v>
      </c>
      <c r="D1140" s="2" t="s">
        <v>52</v>
      </c>
      <c r="E1140" s="3" t="s">
        <v>46</v>
      </c>
      <c r="F1140" s="3">
        <f t="shared" ca="1" si="34"/>
        <v>1</v>
      </c>
      <c r="G1140" s="4">
        <f t="shared" ca="1" si="35"/>
        <v>67</v>
      </c>
      <c r="H1140" s="4">
        <f ca="1">+Data_TABLE[[#This Row],[Qty]]*Data_TABLE[[#This Row],[Unit Price]]</f>
        <v>67</v>
      </c>
      <c r="I1140" s="7">
        <v>42135</v>
      </c>
      <c r="J1140" s="10">
        <f>EOMONTH(Data_TABLE[[#This Row],[Date Sold]],0)</f>
        <v>42155</v>
      </c>
    </row>
    <row r="1141" spans="2:10" x14ac:dyDescent="0.25">
      <c r="B1141" s="1" t="s">
        <v>40</v>
      </c>
      <c r="C1141" s="3" t="s">
        <v>56</v>
      </c>
      <c r="D1141" s="2" t="s">
        <v>50</v>
      </c>
      <c r="E1141" s="3" t="s">
        <v>44</v>
      </c>
      <c r="F1141" s="3">
        <f t="shared" ca="1" si="34"/>
        <v>5</v>
      </c>
      <c r="G1141" s="4">
        <f t="shared" ca="1" si="35"/>
        <v>150</v>
      </c>
      <c r="H1141" s="4">
        <f ca="1">+Data_TABLE[[#This Row],[Qty]]*Data_TABLE[[#This Row],[Unit Price]]</f>
        <v>750</v>
      </c>
      <c r="I1141" s="7">
        <v>42135</v>
      </c>
      <c r="J1141" s="10">
        <f>EOMONTH(Data_TABLE[[#This Row],[Date Sold]],0)</f>
        <v>42155</v>
      </c>
    </row>
    <row r="1142" spans="2:10" x14ac:dyDescent="0.25">
      <c r="B1142" s="1" t="s">
        <v>40</v>
      </c>
      <c r="C1142" s="3" t="s">
        <v>54</v>
      </c>
      <c r="D1142" s="2" t="s">
        <v>48</v>
      </c>
      <c r="E1142" s="3" t="s">
        <v>42</v>
      </c>
      <c r="F1142" s="3">
        <f t="shared" ca="1" si="34"/>
        <v>5</v>
      </c>
      <c r="G1142" s="4">
        <f t="shared" ca="1" si="35"/>
        <v>161</v>
      </c>
      <c r="H1142" s="4">
        <f ca="1">+Data_TABLE[[#This Row],[Qty]]*Data_TABLE[[#This Row],[Unit Price]]</f>
        <v>805</v>
      </c>
      <c r="I1142" s="7">
        <v>42135</v>
      </c>
      <c r="J1142" s="10">
        <f>EOMONTH(Data_TABLE[[#This Row],[Date Sold]],0)</f>
        <v>42155</v>
      </c>
    </row>
    <row r="1143" spans="2:10" x14ac:dyDescent="0.25">
      <c r="B1143" s="1" t="s">
        <v>36</v>
      </c>
      <c r="C1143" s="3" t="s">
        <v>56</v>
      </c>
      <c r="D1143" s="2" t="s">
        <v>52</v>
      </c>
      <c r="E1143" s="3" t="s">
        <v>46</v>
      </c>
      <c r="F1143" s="3">
        <f t="shared" ca="1" si="34"/>
        <v>5</v>
      </c>
      <c r="G1143" s="4">
        <f t="shared" ca="1" si="35"/>
        <v>126</v>
      </c>
      <c r="H1143" s="4">
        <f ca="1">+Data_TABLE[[#This Row],[Qty]]*Data_TABLE[[#This Row],[Unit Price]]</f>
        <v>630</v>
      </c>
      <c r="I1143" s="7">
        <v>42135</v>
      </c>
      <c r="J1143" s="10">
        <f>EOMONTH(Data_TABLE[[#This Row],[Date Sold]],0)</f>
        <v>42155</v>
      </c>
    </row>
    <row r="1144" spans="2:10" x14ac:dyDescent="0.25">
      <c r="B1144" s="1" t="s">
        <v>40</v>
      </c>
      <c r="C1144" s="3" t="s">
        <v>55</v>
      </c>
      <c r="D1144" s="2" t="s">
        <v>49</v>
      </c>
      <c r="E1144" s="3" t="s">
        <v>43</v>
      </c>
      <c r="F1144" s="3">
        <f t="shared" ca="1" si="34"/>
        <v>1</v>
      </c>
      <c r="G1144" s="4">
        <f t="shared" ca="1" si="35"/>
        <v>136</v>
      </c>
      <c r="H1144" s="4">
        <f ca="1">+Data_TABLE[[#This Row],[Qty]]*Data_TABLE[[#This Row],[Unit Price]]</f>
        <v>136</v>
      </c>
      <c r="I1144" s="7">
        <v>42135</v>
      </c>
      <c r="J1144" s="10">
        <f>EOMONTH(Data_TABLE[[#This Row],[Date Sold]],0)</f>
        <v>42155</v>
      </c>
    </row>
    <row r="1145" spans="2:10" x14ac:dyDescent="0.25">
      <c r="B1145" s="1" t="s">
        <v>36</v>
      </c>
      <c r="C1145" s="3" t="s">
        <v>56</v>
      </c>
      <c r="D1145" s="2" t="s">
        <v>52</v>
      </c>
      <c r="E1145" s="3" t="s">
        <v>46</v>
      </c>
      <c r="F1145" s="3">
        <f t="shared" ca="1" si="34"/>
        <v>5</v>
      </c>
      <c r="G1145" s="4">
        <f t="shared" ca="1" si="35"/>
        <v>196</v>
      </c>
      <c r="H1145" s="4">
        <f ca="1">+Data_TABLE[[#This Row],[Qty]]*Data_TABLE[[#This Row],[Unit Price]]</f>
        <v>980</v>
      </c>
      <c r="I1145" s="7">
        <v>42135</v>
      </c>
      <c r="J1145" s="10">
        <f>EOMONTH(Data_TABLE[[#This Row],[Date Sold]],0)</f>
        <v>42155</v>
      </c>
    </row>
    <row r="1146" spans="2:10" x14ac:dyDescent="0.25">
      <c r="B1146" s="1" t="s">
        <v>38</v>
      </c>
      <c r="C1146" s="3" t="s">
        <v>56</v>
      </c>
      <c r="D1146" s="2" t="s">
        <v>50</v>
      </c>
      <c r="E1146" s="3" t="s">
        <v>44</v>
      </c>
      <c r="F1146" s="3">
        <f t="shared" ca="1" si="34"/>
        <v>3</v>
      </c>
      <c r="G1146" s="4">
        <f t="shared" ca="1" si="35"/>
        <v>134</v>
      </c>
      <c r="H1146" s="4">
        <f ca="1">+Data_TABLE[[#This Row],[Qty]]*Data_TABLE[[#This Row],[Unit Price]]</f>
        <v>402</v>
      </c>
      <c r="I1146" s="7">
        <v>42135</v>
      </c>
      <c r="J1146" s="10">
        <f>EOMONTH(Data_TABLE[[#This Row],[Date Sold]],0)</f>
        <v>42155</v>
      </c>
    </row>
    <row r="1147" spans="2:10" x14ac:dyDescent="0.25">
      <c r="B1147" s="1" t="s">
        <v>36</v>
      </c>
      <c r="C1147" s="3" t="s">
        <v>55</v>
      </c>
      <c r="D1147" s="2" t="s">
        <v>49</v>
      </c>
      <c r="E1147" s="3" t="s">
        <v>43</v>
      </c>
      <c r="F1147" s="3">
        <f t="shared" ca="1" si="34"/>
        <v>5</v>
      </c>
      <c r="G1147" s="4">
        <f t="shared" ca="1" si="35"/>
        <v>125</v>
      </c>
      <c r="H1147" s="4">
        <f ca="1">+Data_TABLE[[#This Row],[Qty]]*Data_TABLE[[#This Row],[Unit Price]]</f>
        <v>625</v>
      </c>
      <c r="I1147" s="7">
        <v>42135</v>
      </c>
      <c r="J1147" s="10">
        <f>EOMONTH(Data_TABLE[[#This Row],[Date Sold]],0)</f>
        <v>42155</v>
      </c>
    </row>
    <row r="1148" spans="2:10" x14ac:dyDescent="0.25">
      <c r="B1148" s="1" t="s">
        <v>38</v>
      </c>
      <c r="C1148" s="3" t="s">
        <v>56</v>
      </c>
      <c r="D1148" s="2" t="s">
        <v>50</v>
      </c>
      <c r="E1148" s="3" t="s">
        <v>44</v>
      </c>
      <c r="F1148" s="3">
        <f t="shared" ca="1" si="34"/>
        <v>3</v>
      </c>
      <c r="G1148" s="4">
        <f t="shared" ca="1" si="35"/>
        <v>141</v>
      </c>
      <c r="H1148" s="4">
        <f ca="1">+Data_TABLE[[#This Row],[Qty]]*Data_TABLE[[#This Row],[Unit Price]]</f>
        <v>423</v>
      </c>
      <c r="I1148" s="7">
        <v>42135</v>
      </c>
      <c r="J1148" s="10">
        <f>EOMONTH(Data_TABLE[[#This Row],[Date Sold]],0)</f>
        <v>42155</v>
      </c>
    </row>
    <row r="1149" spans="2:10" x14ac:dyDescent="0.25">
      <c r="B1149" s="1" t="s">
        <v>40</v>
      </c>
      <c r="C1149" s="3" t="s">
        <v>56</v>
      </c>
      <c r="D1149" s="2" t="s">
        <v>52</v>
      </c>
      <c r="E1149" s="3" t="s">
        <v>46</v>
      </c>
      <c r="F1149" s="3">
        <f t="shared" ca="1" si="34"/>
        <v>3</v>
      </c>
      <c r="G1149" s="4">
        <f t="shared" ca="1" si="35"/>
        <v>161</v>
      </c>
      <c r="H1149" s="4">
        <f ca="1">+Data_TABLE[[#This Row],[Qty]]*Data_TABLE[[#This Row],[Unit Price]]</f>
        <v>483</v>
      </c>
      <c r="I1149" s="7">
        <v>42135</v>
      </c>
      <c r="J1149" s="10">
        <f>EOMONTH(Data_TABLE[[#This Row],[Date Sold]],0)</f>
        <v>42155</v>
      </c>
    </row>
    <row r="1150" spans="2:10" x14ac:dyDescent="0.25">
      <c r="B1150" s="1" t="s">
        <v>40</v>
      </c>
      <c r="C1150" s="3" t="s">
        <v>55</v>
      </c>
      <c r="D1150" s="2" t="s">
        <v>49</v>
      </c>
      <c r="E1150" s="3" t="s">
        <v>43</v>
      </c>
      <c r="F1150" s="3">
        <f t="shared" ca="1" si="34"/>
        <v>5</v>
      </c>
      <c r="G1150" s="4">
        <f t="shared" ca="1" si="35"/>
        <v>73</v>
      </c>
      <c r="H1150" s="4">
        <f ca="1">+Data_TABLE[[#This Row],[Qty]]*Data_TABLE[[#This Row],[Unit Price]]</f>
        <v>365</v>
      </c>
      <c r="I1150" s="7">
        <v>42135</v>
      </c>
      <c r="J1150" s="10">
        <f>EOMONTH(Data_TABLE[[#This Row],[Date Sold]],0)</f>
        <v>42155</v>
      </c>
    </row>
    <row r="1151" spans="2:10" x14ac:dyDescent="0.25">
      <c r="B1151" s="1" t="s">
        <v>41</v>
      </c>
      <c r="C1151" s="3" t="s">
        <v>56</v>
      </c>
      <c r="D1151" s="2" t="s">
        <v>50</v>
      </c>
      <c r="E1151" s="3" t="s">
        <v>44</v>
      </c>
      <c r="F1151" s="3">
        <f t="shared" ca="1" si="34"/>
        <v>5</v>
      </c>
      <c r="G1151" s="4">
        <f t="shared" ca="1" si="35"/>
        <v>129</v>
      </c>
      <c r="H1151" s="4">
        <f ca="1">+Data_TABLE[[#This Row],[Qty]]*Data_TABLE[[#This Row],[Unit Price]]</f>
        <v>645</v>
      </c>
      <c r="I1151" s="7">
        <v>42135</v>
      </c>
      <c r="J1151" s="10">
        <f>EOMONTH(Data_TABLE[[#This Row],[Date Sold]],0)</f>
        <v>42155</v>
      </c>
    </row>
    <row r="1152" spans="2:10" x14ac:dyDescent="0.25">
      <c r="B1152" s="1" t="s">
        <v>41</v>
      </c>
      <c r="C1152" s="3" t="s">
        <v>56</v>
      </c>
      <c r="D1152" s="2" t="s">
        <v>52</v>
      </c>
      <c r="E1152" s="3" t="s">
        <v>46</v>
      </c>
      <c r="F1152" s="3">
        <f t="shared" ca="1" si="34"/>
        <v>2</v>
      </c>
      <c r="G1152" s="4">
        <f t="shared" ca="1" si="35"/>
        <v>199</v>
      </c>
      <c r="H1152" s="4">
        <f ca="1">+Data_TABLE[[#This Row],[Qty]]*Data_TABLE[[#This Row],[Unit Price]]</f>
        <v>398</v>
      </c>
      <c r="I1152" s="7">
        <v>42135</v>
      </c>
      <c r="J1152" s="10">
        <f>EOMONTH(Data_TABLE[[#This Row],[Date Sold]],0)</f>
        <v>42155</v>
      </c>
    </row>
    <row r="1153" spans="2:10" x14ac:dyDescent="0.25">
      <c r="B1153" s="1" t="s">
        <v>41</v>
      </c>
      <c r="C1153" s="3" t="s">
        <v>56</v>
      </c>
      <c r="D1153" s="2" t="s">
        <v>50</v>
      </c>
      <c r="E1153" s="3" t="s">
        <v>44</v>
      </c>
      <c r="F1153" s="3">
        <f t="shared" ca="1" si="34"/>
        <v>1</v>
      </c>
      <c r="G1153" s="4">
        <f t="shared" ca="1" si="35"/>
        <v>114</v>
      </c>
      <c r="H1153" s="4">
        <f ca="1">+Data_TABLE[[#This Row],[Qty]]*Data_TABLE[[#This Row],[Unit Price]]</f>
        <v>114</v>
      </c>
      <c r="I1153" s="7">
        <v>42136</v>
      </c>
      <c r="J1153" s="10">
        <f>EOMONTH(Data_TABLE[[#This Row],[Date Sold]],0)</f>
        <v>42155</v>
      </c>
    </row>
    <row r="1154" spans="2:10" x14ac:dyDescent="0.25">
      <c r="B1154" s="1" t="s">
        <v>37</v>
      </c>
      <c r="C1154" s="3" t="s">
        <v>55</v>
      </c>
      <c r="D1154" s="2" t="s">
        <v>49</v>
      </c>
      <c r="E1154" s="3" t="s">
        <v>43</v>
      </c>
      <c r="F1154" s="3">
        <f t="shared" ca="1" si="34"/>
        <v>5</v>
      </c>
      <c r="G1154" s="4">
        <f t="shared" ca="1" si="35"/>
        <v>88</v>
      </c>
      <c r="H1154" s="4">
        <f ca="1">+Data_TABLE[[#This Row],[Qty]]*Data_TABLE[[#This Row],[Unit Price]]</f>
        <v>440</v>
      </c>
      <c r="I1154" s="7">
        <v>42136</v>
      </c>
      <c r="J1154" s="10">
        <f>EOMONTH(Data_TABLE[[#This Row],[Date Sold]],0)</f>
        <v>42155</v>
      </c>
    </row>
    <row r="1155" spans="2:10" x14ac:dyDescent="0.25">
      <c r="B1155" s="1" t="s">
        <v>38</v>
      </c>
      <c r="C1155" s="3" t="s">
        <v>55</v>
      </c>
      <c r="D1155" s="2" t="s">
        <v>49</v>
      </c>
      <c r="E1155" s="3" t="s">
        <v>43</v>
      </c>
      <c r="F1155" s="3">
        <f t="shared" ca="1" si="34"/>
        <v>5</v>
      </c>
      <c r="G1155" s="4">
        <f t="shared" ca="1" si="35"/>
        <v>102</v>
      </c>
      <c r="H1155" s="4">
        <f ca="1">+Data_TABLE[[#This Row],[Qty]]*Data_TABLE[[#This Row],[Unit Price]]</f>
        <v>510</v>
      </c>
      <c r="I1155" s="7">
        <v>42136</v>
      </c>
      <c r="J1155" s="10">
        <f>EOMONTH(Data_TABLE[[#This Row],[Date Sold]],0)</f>
        <v>42155</v>
      </c>
    </row>
    <row r="1156" spans="2:10" x14ac:dyDescent="0.25">
      <c r="B1156" s="1" t="s">
        <v>36</v>
      </c>
      <c r="C1156" s="3" t="s">
        <v>54</v>
      </c>
      <c r="D1156" s="2" t="s">
        <v>48</v>
      </c>
      <c r="E1156" s="3" t="s">
        <v>42</v>
      </c>
      <c r="F1156" s="3">
        <f t="shared" ca="1" si="34"/>
        <v>4</v>
      </c>
      <c r="G1156" s="4">
        <f t="shared" ca="1" si="35"/>
        <v>177</v>
      </c>
      <c r="H1156" s="4">
        <f ca="1">+Data_TABLE[[#This Row],[Qty]]*Data_TABLE[[#This Row],[Unit Price]]</f>
        <v>708</v>
      </c>
      <c r="I1156" s="7">
        <v>42136</v>
      </c>
      <c r="J1156" s="10">
        <f>EOMONTH(Data_TABLE[[#This Row],[Date Sold]],0)</f>
        <v>42155</v>
      </c>
    </row>
    <row r="1157" spans="2:10" x14ac:dyDescent="0.25">
      <c r="B1157" s="1" t="s">
        <v>40</v>
      </c>
      <c r="C1157" s="3" t="s">
        <v>55</v>
      </c>
      <c r="D1157" s="2" t="s">
        <v>49</v>
      </c>
      <c r="E1157" s="3" t="s">
        <v>43</v>
      </c>
      <c r="F1157" s="3">
        <f t="shared" ca="1" si="34"/>
        <v>3</v>
      </c>
      <c r="G1157" s="4">
        <f t="shared" ca="1" si="35"/>
        <v>144</v>
      </c>
      <c r="H1157" s="4">
        <f ca="1">+Data_TABLE[[#This Row],[Qty]]*Data_TABLE[[#This Row],[Unit Price]]</f>
        <v>432</v>
      </c>
      <c r="I1157" s="7">
        <v>42136</v>
      </c>
      <c r="J1157" s="10">
        <f>EOMONTH(Data_TABLE[[#This Row],[Date Sold]],0)</f>
        <v>42155</v>
      </c>
    </row>
    <row r="1158" spans="2:10" x14ac:dyDescent="0.25">
      <c r="B1158" s="1" t="s">
        <v>38</v>
      </c>
      <c r="C1158" s="3" t="s">
        <v>56</v>
      </c>
      <c r="D1158" s="2" t="s">
        <v>50</v>
      </c>
      <c r="E1158" s="3" t="s">
        <v>44</v>
      </c>
      <c r="F1158" s="3">
        <f t="shared" ca="1" si="34"/>
        <v>3</v>
      </c>
      <c r="G1158" s="4">
        <f t="shared" ca="1" si="35"/>
        <v>154</v>
      </c>
      <c r="H1158" s="4">
        <f ca="1">+Data_TABLE[[#This Row],[Qty]]*Data_TABLE[[#This Row],[Unit Price]]</f>
        <v>462</v>
      </c>
      <c r="I1158" s="7">
        <v>42136</v>
      </c>
      <c r="J1158" s="10">
        <f>EOMONTH(Data_TABLE[[#This Row],[Date Sold]],0)</f>
        <v>42155</v>
      </c>
    </row>
    <row r="1159" spans="2:10" x14ac:dyDescent="0.25">
      <c r="B1159" s="1" t="s">
        <v>38</v>
      </c>
      <c r="C1159" s="3" t="s">
        <v>55</v>
      </c>
      <c r="D1159" s="2" t="s">
        <v>49</v>
      </c>
      <c r="E1159" s="3" t="s">
        <v>43</v>
      </c>
      <c r="F1159" s="3">
        <f t="shared" ca="1" si="34"/>
        <v>3</v>
      </c>
      <c r="G1159" s="4">
        <f t="shared" ca="1" si="35"/>
        <v>112</v>
      </c>
      <c r="H1159" s="4">
        <f ca="1">+Data_TABLE[[#This Row],[Qty]]*Data_TABLE[[#This Row],[Unit Price]]</f>
        <v>336</v>
      </c>
      <c r="I1159" s="7">
        <v>42136</v>
      </c>
      <c r="J1159" s="10">
        <f>EOMONTH(Data_TABLE[[#This Row],[Date Sold]],0)</f>
        <v>42155</v>
      </c>
    </row>
    <row r="1160" spans="2:10" x14ac:dyDescent="0.25">
      <c r="B1160" s="1" t="s">
        <v>39</v>
      </c>
      <c r="C1160" s="3" t="s">
        <v>55</v>
      </c>
      <c r="D1160" s="2" t="s">
        <v>51</v>
      </c>
      <c r="E1160" s="3" t="s">
        <v>45</v>
      </c>
      <c r="F1160" s="3">
        <f t="shared" ca="1" si="34"/>
        <v>4</v>
      </c>
      <c r="G1160" s="4">
        <f t="shared" ca="1" si="35"/>
        <v>74</v>
      </c>
      <c r="H1160" s="4">
        <f ca="1">+Data_TABLE[[#This Row],[Qty]]*Data_TABLE[[#This Row],[Unit Price]]</f>
        <v>296</v>
      </c>
      <c r="I1160" s="7">
        <v>42136</v>
      </c>
      <c r="J1160" s="10">
        <f>EOMONTH(Data_TABLE[[#This Row],[Date Sold]],0)</f>
        <v>42155</v>
      </c>
    </row>
    <row r="1161" spans="2:10" x14ac:dyDescent="0.25">
      <c r="B1161" s="1" t="s">
        <v>41</v>
      </c>
      <c r="C1161" s="3" t="s">
        <v>55</v>
      </c>
      <c r="D1161" s="2" t="s">
        <v>51</v>
      </c>
      <c r="E1161" s="3" t="s">
        <v>45</v>
      </c>
      <c r="F1161" s="3">
        <f t="shared" ca="1" si="34"/>
        <v>4</v>
      </c>
      <c r="G1161" s="4">
        <f t="shared" ca="1" si="35"/>
        <v>199</v>
      </c>
      <c r="H1161" s="4">
        <f ca="1">+Data_TABLE[[#This Row],[Qty]]*Data_TABLE[[#This Row],[Unit Price]]</f>
        <v>796</v>
      </c>
      <c r="I1161" s="7">
        <v>42136</v>
      </c>
      <c r="J1161" s="10">
        <f>EOMONTH(Data_TABLE[[#This Row],[Date Sold]],0)</f>
        <v>42155</v>
      </c>
    </row>
    <row r="1162" spans="2:10" x14ac:dyDescent="0.25">
      <c r="B1162" s="1" t="s">
        <v>40</v>
      </c>
      <c r="C1162" s="3" t="s">
        <v>55</v>
      </c>
      <c r="D1162" s="2" t="s">
        <v>51</v>
      </c>
      <c r="E1162" s="3" t="s">
        <v>45</v>
      </c>
      <c r="F1162" s="3">
        <f t="shared" ca="1" si="34"/>
        <v>3</v>
      </c>
      <c r="G1162" s="4">
        <f t="shared" ca="1" si="35"/>
        <v>174</v>
      </c>
      <c r="H1162" s="4">
        <f ca="1">+Data_TABLE[[#This Row],[Qty]]*Data_TABLE[[#This Row],[Unit Price]]</f>
        <v>522</v>
      </c>
      <c r="I1162" s="7">
        <v>42136</v>
      </c>
      <c r="J1162" s="10">
        <f>EOMONTH(Data_TABLE[[#This Row],[Date Sold]],0)</f>
        <v>42155</v>
      </c>
    </row>
    <row r="1163" spans="2:10" x14ac:dyDescent="0.25">
      <c r="B1163" s="1" t="s">
        <v>36</v>
      </c>
      <c r="C1163" s="3" t="s">
        <v>54</v>
      </c>
      <c r="D1163" s="2" t="s">
        <v>48</v>
      </c>
      <c r="E1163" s="3" t="s">
        <v>42</v>
      </c>
      <c r="F1163" s="3">
        <f t="shared" ca="1" si="34"/>
        <v>5</v>
      </c>
      <c r="G1163" s="4">
        <f t="shared" ca="1" si="35"/>
        <v>94</v>
      </c>
      <c r="H1163" s="4">
        <f ca="1">+Data_TABLE[[#This Row],[Qty]]*Data_TABLE[[#This Row],[Unit Price]]</f>
        <v>470</v>
      </c>
      <c r="I1163" s="7">
        <v>42136</v>
      </c>
      <c r="J1163" s="10">
        <f>EOMONTH(Data_TABLE[[#This Row],[Date Sold]],0)</f>
        <v>42155</v>
      </c>
    </row>
    <row r="1164" spans="2:10" x14ac:dyDescent="0.25">
      <c r="B1164" s="1" t="s">
        <v>39</v>
      </c>
      <c r="C1164" s="3" t="s">
        <v>56</v>
      </c>
      <c r="D1164" s="2" t="s">
        <v>52</v>
      </c>
      <c r="E1164" s="3" t="s">
        <v>46</v>
      </c>
      <c r="F1164" s="3">
        <f t="shared" ca="1" si="34"/>
        <v>1</v>
      </c>
      <c r="G1164" s="4">
        <f t="shared" ca="1" si="35"/>
        <v>97</v>
      </c>
      <c r="H1164" s="4">
        <f ca="1">+Data_TABLE[[#This Row],[Qty]]*Data_TABLE[[#This Row],[Unit Price]]</f>
        <v>97</v>
      </c>
      <c r="I1164" s="7">
        <v>42136</v>
      </c>
      <c r="J1164" s="10">
        <f>EOMONTH(Data_TABLE[[#This Row],[Date Sold]],0)</f>
        <v>42155</v>
      </c>
    </row>
    <row r="1165" spans="2:10" x14ac:dyDescent="0.25">
      <c r="B1165" s="1" t="s">
        <v>37</v>
      </c>
      <c r="C1165" s="3" t="s">
        <v>54</v>
      </c>
      <c r="D1165" s="2" t="s">
        <v>48</v>
      </c>
      <c r="E1165" s="3" t="s">
        <v>42</v>
      </c>
      <c r="F1165" s="3">
        <f t="shared" ca="1" si="34"/>
        <v>3</v>
      </c>
      <c r="G1165" s="4">
        <f t="shared" ca="1" si="35"/>
        <v>80</v>
      </c>
      <c r="H1165" s="4">
        <f ca="1">+Data_TABLE[[#This Row],[Qty]]*Data_TABLE[[#This Row],[Unit Price]]</f>
        <v>240</v>
      </c>
      <c r="I1165" s="7">
        <v>42136</v>
      </c>
      <c r="J1165" s="10">
        <f>EOMONTH(Data_TABLE[[#This Row],[Date Sold]],0)</f>
        <v>42155</v>
      </c>
    </row>
    <row r="1166" spans="2:10" x14ac:dyDescent="0.25">
      <c r="B1166" s="1" t="s">
        <v>37</v>
      </c>
      <c r="C1166" s="3" t="s">
        <v>55</v>
      </c>
      <c r="D1166" s="2" t="s">
        <v>51</v>
      </c>
      <c r="E1166" s="3" t="s">
        <v>45</v>
      </c>
      <c r="F1166" s="3">
        <f t="shared" ca="1" si="34"/>
        <v>4</v>
      </c>
      <c r="G1166" s="4">
        <f t="shared" ca="1" si="35"/>
        <v>129</v>
      </c>
      <c r="H1166" s="4">
        <f ca="1">+Data_TABLE[[#This Row],[Qty]]*Data_TABLE[[#This Row],[Unit Price]]</f>
        <v>516</v>
      </c>
      <c r="I1166" s="7">
        <v>42136</v>
      </c>
      <c r="J1166" s="10">
        <f>EOMONTH(Data_TABLE[[#This Row],[Date Sold]],0)</f>
        <v>42155</v>
      </c>
    </row>
    <row r="1167" spans="2:10" x14ac:dyDescent="0.25">
      <c r="B1167" s="1" t="s">
        <v>41</v>
      </c>
      <c r="C1167" s="3" t="s">
        <v>56</v>
      </c>
      <c r="D1167" s="2" t="s">
        <v>50</v>
      </c>
      <c r="E1167" s="3" t="s">
        <v>44</v>
      </c>
      <c r="F1167" s="3">
        <f t="shared" ca="1" si="34"/>
        <v>5</v>
      </c>
      <c r="G1167" s="4">
        <f t="shared" ca="1" si="35"/>
        <v>91</v>
      </c>
      <c r="H1167" s="4">
        <f ca="1">+Data_TABLE[[#This Row],[Qty]]*Data_TABLE[[#This Row],[Unit Price]]</f>
        <v>455</v>
      </c>
      <c r="I1167" s="7">
        <v>42136</v>
      </c>
      <c r="J1167" s="10">
        <f>EOMONTH(Data_TABLE[[#This Row],[Date Sold]],0)</f>
        <v>42155</v>
      </c>
    </row>
    <row r="1168" spans="2:10" x14ac:dyDescent="0.25">
      <c r="B1168" s="1" t="s">
        <v>40</v>
      </c>
      <c r="C1168" s="3" t="s">
        <v>55</v>
      </c>
      <c r="D1168" s="2" t="s">
        <v>49</v>
      </c>
      <c r="E1168" s="3" t="s">
        <v>43</v>
      </c>
      <c r="F1168" s="3">
        <f t="shared" ca="1" si="34"/>
        <v>5</v>
      </c>
      <c r="G1168" s="4">
        <f t="shared" ca="1" si="35"/>
        <v>131</v>
      </c>
      <c r="H1168" s="4">
        <f ca="1">+Data_TABLE[[#This Row],[Qty]]*Data_TABLE[[#This Row],[Unit Price]]</f>
        <v>655</v>
      </c>
      <c r="I1168" s="7">
        <v>42136</v>
      </c>
      <c r="J1168" s="10">
        <f>EOMONTH(Data_TABLE[[#This Row],[Date Sold]],0)</f>
        <v>42155</v>
      </c>
    </row>
    <row r="1169" spans="2:10" x14ac:dyDescent="0.25">
      <c r="B1169" s="1" t="s">
        <v>36</v>
      </c>
      <c r="C1169" s="3" t="s">
        <v>56</v>
      </c>
      <c r="D1169" s="2" t="s">
        <v>52</v>
      </c>
      <c r="E1169" s="3" t="s">
        <v>46</v>
      </c>
      <c r="F1169" s="3">
        <f t="shared" ca="1" si="34"/>
        <v>2</v>
      </c>
      <c r="G1169" s="4">
        <f t="shared" ca="1" si="35"/>
        <v>110</v>
      </c>
      <c r="H1169" s="4">
        <f ca="1">+Data_TABLE[[#This Row],[Qty]]*Data_TABLE[[#This Row],[Unit Price]]</f>
        <v>220</v>
      </c>
      <c r="I1169" s="7">
        <v>42136</v>
      </c>
      <c r="J1169" s="10">
        <f>EOMONTH(Data_TABLE[[#This Row],[Date Sold]],0)</f>
        <v>42155</v>
      </c>
    </row>
    <row r="1170" spans="2:10" x14ac:dyDescent="0.25">
      <c r="B1170" s="1" t="s">
        <v>36</v>
      </c>
      <c r="C1170" s="3" t="s">
        <v>55</v>
      </c>
      <c r="D1170" s="2" t="s">
        <v>51</v>
      </c>
      <c r="E1170" s="3" t="s">
        <v>45</v>
      </c>
      <c r="F1170" s="3">
        <f t="shared" ca="1" si="34"/>
        <v>3</v>
      </c>
      <c r="G1170" s="4">
        <f t="shared" ca="1" si="35"/>
        <v>193</v>
      </c>
      <c r="H1170" s="4">
        <f ca="1">+Data_TABLE[[#This Row],[Qty]]*Data_TABLE[[#This Row],[Unit Price]]</f>
        <v>579</v>
      </c>
      <c r="I1170" s="7">
        <v>42136</v>
      </c>
      <c r="J1170" s="10">
        <f>EOMONTH(Data_TABLE[[#This Row],[Date Sold]],0)</f>
        <v>42155</v>
      </c>
    </row>
    <row r="1171" spans="2:10" x14ac:dyDescent="0.25">
      <c r="B1171" s="1" t="s">
        <v>36</v>
      </c>
      <c r="C1171" s="3" t="s">
        <v>54</v>
      </c>
      <c r="D1171" s="2" t="s">
        <v>48</v>
      </c>
      <c r="E1171" s="3" t="s">
        <v>42</v>
      </c>
      <c r="F1171" s="3">
        <f t="shared" ca="1" si="34"/>
        <v>5</v>
      </c>
      <c r="G1171" s="4">
        <f t="shared" ca="1" si="35"/>
        <v>150</v>
      </c>
      <c r="H1171" s="4">
        <f ca="1">+Data_TABLE[[#This Row],[Qty]]*Data_TABLE[[#This Row],[Unit Price]]</f>
        <v>750</v>
      </c>
      <c r="I1171" s="7">
        <v>42136</v>
      </c>
      <c r="J1171" s="10">
        <f>EOMONTH(Data_TABLE[[#This Row],[Date Sold]],0)</f>
        <v>42155</v>
      </c>
    </row>
    <row r="1172" spans="2:10" x14ac:dyDescent="0.25">
      <c r="B1172" s="1" t="s">
        <v>41</v>
      </c>
      <c r="C1172" s="3" t="s">
        <v>55</v>
      </c>
      <c r="D1172" s="2" t="s">
        <v>49</v>
      </c>
      <c r="E1172" s="3" t="s">
        <v>43</v>
      </c>
      <c r="F1172" s="3">
        <f t="shared" ca="1" si="34"/>
        <v>2</v>
      </c>
      <c r="G1172" s="4">
        <f t="shared" ca="1" si="35"/>
        <v>139</v>
      </c>
      <c r="H1172" s="4">
        <f ca="1">+Data_TABLE[[#This Row],[Qty]]*Data_TABLE[[#This Row],[Unit Price]]</f>
        <v>278</v>
      </c>
      <c r="I1172" s="7">
        <v>42136</v>
      </c>
      <c r="J1172" s="10">
        <f>EOMONTH(Data_TABLE[[#This Row],[Date Sold]],0)</f>
        <v>42155</v>
      </c>
    </row>
    <row r="1173" spans="2:10" x14ac:dyDescent="0.25">
      <c r="B1173" s="1" t="s">
        <v>38</v>
      </c>
      <c r="C1173" s="3" t="s">
        <v>55</v>
      </c>
      <c r="D1173" s="2" t="s">
        <v>51</v>
      </c>
      <c r="E1173" s="3" t="s">
        <v>45</v>
      </c>
      <c r="F1173" s="3">
        <f t="shared" ca="1" si="34"/>
        <v>5</v>
      </c>
      <c r="G1173" s="4">
        <f t="shared" ca="1" si="35"/>
        <v>85</v>
      </c>
      <c r="H1173" s="4">
        <f ca="1">+Data_TABLE[[#This Row],[Qty]]*Data_TABLE[[#This Row],[Unit Price]]</f>
        <v>425</v>
      </c>
      <c r="I1173" s="7">
        <v>42136</v>
      </c>
      <c r="J1173" s="10">
        <f>EOMONTH(Data_TABLE[[#This Row],[Date Sold]],0)</f>
        <v>42155</v>
      </c>
    </row>
    <row r="1174" spans="2:10" x14ac:dyDescent="0.25">
      <c r="B1174" s="1" t="s">
        <v>39</v>
      </c>
      <c r="C1174" s="3" t="s">
        <v>56</v>
      </c>
      <c r="D1174" s="2" t="s">
        <v>50</v>
      </c>
      <c r="E1174" s="3" t="s">
        <v>44</v>
      </c>
      <c r="F1174" s="3">
        <f t="shared" ca="1" si="34"/>
        <v>1</v>
      </c>
      <c r="G1174" s="4">
        <f t="shared" ca="1" si="35"/>
        <v>89</v>
      </c>
      <c r="H1174" s="4">
        <f ca="1">+Data_TABLE[[#This Row],[Qty]]*Data_TABLE[[#This Row],[Unit Price]]</f>
        <v>89</v>
      </c>
      <c r="I1174" s="7">
        <v>42136</v>
      </c>
      <c r="J1174" s="10">
        <f>EOMONTH(Data_TABLE[[#This Row],[Date Sold]],0)</f>
        <v>42155</v>
      </c>
    </row>
    <row r="1175" spans="2:10" x14ac:dyDescent="0.25">
      <c r="B1175" s="1" t="s">
        <v>37</v>
      </c>
      <c r="C1175" s="3" t="s">
        <v>56</v>
      </c>
      <c r="D1175" s="2" t="s">
        <v>52</v>
      </c>
      <c r="E1175" s="3" t="s">
        <v>46</v>
      </c>
      <c r="F1175" s="3">
        <f t="shared" ca="1" si="34"/>
        <v>3</v>
      </c>
      <c r="G1175" s="4">
        <f t="shared" ca="1" si="35"/>
        <v>92</v>
      </c>
      <c r="H1175" s="4">
        <f ca="1">+Data_TABLE[[#This Row],[Qty]]*Data_TABLE[[#This Row],[Unit Price]]</f>
        <v>276</v>
      </c>
      <c r="I1175" s="7">
        <v>42136</v>
      </c>
      <c r="J1175" s="10">
        <f>EOMONTH(Data_TABLE[[#This Row],[Date Sold]],0)</f>
        <v>42155</v>
      </c>
    </row>
    <row r="1176" spans="2:10" x14ac:dyDescent="0.25">
      <c r="B1176" s="1" t="s">
        <v>40</v>
      </c>
      <c r="C1176" s="3" t="s">
        <v>54</v>
      </c>
      <c r="D1176" s="2" t="s">
        <v>48</v>
      </c>
      <c r="E1176" s="3" t="s">
        <v>42</v>
      </c>
      <c r="F1176" s="3">
        <f t="shared" ca="1" si="34"/>
        <v>5</v>
      </c>
      <c r="G1176" s="4">
        <f t="shared" ca="1" si="35"/>
        <v>61</v>
      </c>
      <c r="H1176" s="4">
        <f ca="1">+Data_TABLE[[#This Row],[Qty]]*Data_TABLE[[#This Row],[Unit Price]]</f>
        <v>305</v>
      </c>
      <c r="I1176" s="7">
        <v>42136</v>
      </c>
      <c r="J1176" s="10">
        <f>EOMONTH(Data_TABLE[[#This Row],[Date Sold]],0)</f>
        <v>42155</v>
      </c>
    </row>
    <row r="1177" spans="2:10" x14ac:dyDescent="0.25">
      <c r="B1177" s="1" t="s">
        <v>38</v>
      </c>
      <c r="C1177" s="3" t="s">
        <v>54</v>
      </c>
      <c r="D1177" s="2" t="s">
        <v>48</v>
      </c>
      <c r="E1177" s="3" t="s">
        <v>42</v>
      </c>
      <c r="F1177" s="3">
        <f t="shared" ca="1" si="34"/>
        <v>4</v>
      </c>
      <c r="G1177" s="4">
        <f t="shared" ca="1" si="35"/>
        <v>138</v>
      </c>
      <c r="H1177" s="4">
        <f ca="1">+Data_TABLE[[#This Row],[Qty]]*Data_TABLE[[#This Row],[Unit Price]]</f>
        <v>552</v>
      </c>
      <c r="I1177" s="7">
        <v>42136</v>
      </c>
      <c r="J1177" s="10">
        <f>EOMONTH(Data_TABLE[[#This Row],[Date Sold]],0)</f>
        <v>42155</v>
      </c>
    </row>
    <row r="1178" spans="2:10" x14ac:dyDescent="0.25">
      <c r="B1178" s="1" t="s">
        <v>40</v>
      </c>
      <c r="C1178" s="3" t="s">
        <v>56</v>
      </c>
      <c r="D1178" s="2" t="s">
        <v>50</v>
      </c>
      <c r="E1178" s="3" t="s">
        <v>44</v>
      </c>
      <c r="F1178" s="3">
        <f t="shared" ca="1" si="34"/>
        <v>1</v>
      </c>
      <c r="G1178" s="4">
        <f t="shared" ca="1" si="35"/>
        <v>70</v>
      </c>
      <c r="H1178" s="4">
        <f ca="1">+Data_TABLE[[#This Row],[Qty]]*Data_TABLE[[#This Row],[Unit Price]]</f>
        <v>70</v>
      </c>
      <c r="I1178" s="7">
        <v>42136</v>
      </c>
      <c r="J1178" s="10">
        <f>EOMONTH(Data_TABLE[[#This Row],[Date Sold]],0)</f>
        <v>42155</v>
      </c>
    </row>
    <row r="1179" spans="2:10" x14ac:dyDescent="0.25">
      <c r="B1179" s="1" t="s">
        <v>36</v>
      </c>
      <c r="C1179" s="3" t="s">
        <v>55</v>
      </c>
      <c r="D1179" s="2" t="s">
        <v>51</v>
      </c>
      <c r="E1179" s="3" t="s">
        <v>45</v>
      </c>
      <c r="F1179" s="3">
        <f t="shared" ca="1" si="34"/>
        <v>5</v>
      </c>
      <c r="G1179" s="4">
        <f t="shared" ca="1" si="35"/>
        <v>154</v>
      </c>
      <c r="H1179" s="4">
        <f ca="1">+Data_TABLE[[#This Row],[Qty]]*Data_TABLE[[#This Row],[Unit Price]]</f>
        <v>770</v>
      </c>
      <c r="I1179" s="7">
        <v>42136</v>
      </c>
      <c r="J1179" s="10">
        <f>EOMONTH(Data_TABLE[[#This Row],[Date Sold]],0)</f>
        <v>42155</v>
      </c>
    </row>
    <row r="1180" spans="2:10" x14ac:dyDescent="0.25">
      <c r="B1180" s="1" t="s">
        <v>41</v>
      </c>
      <c r="C1180" s="3" t="s">
        <v>56</v>
      </c>
      <c r="D1180" s="2" t="s">
        <v>52</v>
      </c>
      <c r="E1180" s="3" t="s">
        <v>46</v>
      </c>
      <c r="F1180" s="3">
        <f t="shared" ca="1" si="34"/>
        <v>1</v>
      </c>
      <c r="G1180" s="4">
        <f t="shared" ca="1" si="35"/>
        <v>185</v>
      </c>
      <c r="H1180" s="4">
        <f ca="1">+Data_TABLE[[#This Row],[Qty]]*Data_TABLE[[#This Row],[Unit Price]]</f>
        <v>185</v>
      </c>
      <c r="I1180" s="7">
        <v>42136</v>
      </c>
      <c r="J1180" s="10">
        <f>EOMONTH(Data_TABLE[[#This Row],[Date Sold]],0)</f>
        <v>42155</v>
      </c>
    </row>
    <row r="1181" spans="2:10" x14ac:dyDescent="0.25">
      <c r="B1181" s="1" t="s">
        <v>38</v>
      </c>
      <c r="C1181" s="3" t="s">
        <v>55</v>
      </c>
      <c r="D1181" s="2" t="s">
        <v>49</v>
      </c>
      <c r="E1181" s="3" t="s">
        <v>43</v>
      </c>
      <c r="F1181" s="3">
        <f t="shared" ca="1" si="34"/>
        <v>4</v>
      </c>
      <c r="G1181" s="4">
        <f t="shared" ca="1" si="35"/>
        <v>103</v>
      </c>
      <c r="H1181" s="4">
        <f ca="1">+Data_TABLE[[#This Row],[Qty]]*Data_TABLE[[#This Row],[Unit Price]]</f>
        <v>412</v>
      </c>
      <c r="I1181" s="7">
        <v>42136</v>
      </c>
      <c r="J1181" s="10">
        <f>EOMONTH(Data_TABLE[[#This Row],[Date Sold]],0)</f>
        <v>42155</v>
      </c>
    </row>
    <row r="1182" spans="2:10" x14ac:dyDescent="0.25">
      <c r="B1182" s="1" t="s">
        <v>40</v>
      </c>
      <c r="C1182" s="3" t="s">
        <v>56</v>
      </c>
      <c r="D1182" s="2" t="s">
        <v>50</v>
      </c>
      <c r="E1182" s="3" t="s">
        <v>44</v>
      </c>
      <c r="F1182" s="3">
        <f t="shared" ca="1" si="34"/>
        <v>4</v>
      </c>
      <c r="G1182" s="4">
        <f t="shared" ca="1" si="35"/>
        <v>125</v>
      </c>
      <c r="H1182" s="4">
        <f ca="1">+Data_TABLE[[#This Row],[Qty]]*Data_TABLE[[#This Row],[Unit Price]]</f>
        <v>500</v>
      </c>
      <c r="I1182" s="7">
        <v>42136</v>
      </c>
      <c r="J1182" s="10">
        <f>EOMONTH(Data_TABLE[[#This Row],[Date Sold]],0)</f>
        <v>42155</v>
      </c>
    </row>
    <row r="1183" spans="2:10" x14ac:dyDescent="0.25">
      <c r="B1183" s="1" t="s">
        <v>38</v>
      </c>
      <c r="C1183" s="3" t="s">
        <v>56</v>
      </c>
      <c r="D1183" s="2" t="s">
        <v>50</v>
      </c>
      <c r="E1183" s="3" t="s">
        <v>44</v>
      </c>
      <c r="F1183" s="3">
        <f t="shared" ca="1" si="34"/>
        <v>5</v>
      </c>
      <c r="G1183" s="4">
        <f t="shared" ca="1" si="35"/>
        <v>152</v>
      </c>
      <c r="H1183" s="4">
        <f ca="1">+Data_TABLE[[#This Row],[Qty]]*Data_TABLE[[#This Row],[Unit Price]]</f>
        <v>760</v>
      </c>
      <c r="I1183" s="7">
        <v>42136</v>
      </c>
      <c r="J1183" s="10">
        <f>EOMONTH(Data_TABLE[[#This Row],[Date Sold]],0)</f>
        <v>42155</v>
      </c>
    </row>
    <row r="1184" spans="2:10" x14ac:dyDescent="0.25">
      <c r="B1184" s="1" t="s">
        <v>38</v>
      </c>
      <c r="C1184" s="3" t="s">
        <v>55</v>
      </c>
      <c r="D1184" s="2" t="s">
        <v>51</v>
      </c>
      <c r="E1184" s="3" t="s">
        <v>45</v>
      </c>
      <c r="F1184" s="3">
        <f t="shared" ca="1" si="34"/>
        <v>2</v>
      </c>
      <c r="G1184" s="4">
        <f t="shared" ca="1" si="35"/>
        <v>187</v>
      </c>
      <c r="H1184" s="4">
        <f ca="1">+Data_TABLE[[#This Row],[Qty]]*Data_TABLE[[#This Row],[Unit Price]]</f>
        <v>374</v>
      </c>
      <c r="I1184" s="7">
        <v>42136</v>
      </c>
      <c r="J1184" s="10">
        <f>EOMONTH(Data_TABLE[[#This Row],[Date Sold]],0)</f>
        <v>42155</v>
      </c>
    </row>
    <row r="1185" spans="2:10" x14ac:dyDescent="0.25">
      <c r="B1185" s="1" t="s">
        <v>40</v>
      </c>
      <c r="C1185" s="3" t="s">
        <v>56</v>
      </c>
      <c r="D1185" s="2" t="s">
        <v>52</v>
      </c>
      <c r="E1185" s="3" t="s">
        <v>46</v>
      </c>
      <c r="F1185" s="3">
        <f t="shared" ca="1" si="34"/>
        <v>1</v>
      </c>
      <c r="G1185" s="4">
        <f t="shared" ca="1" si="35"/>
        <v>120</v>
      </c>
      <c r="H1185" s="4">
        <f ca="1">+Data_TABLE[[#This Row],[Qty]]*Data_TABLE[[#This Row],[Unit Price]]</f>
        <v>120</v>
      </c>
      <c r="I1185" s="7">
        <v>42136</v>
      </c>
      <c r="J1185" s="10">
        <f>EOMONTH(Data_TABLE[[#This Row],[Date Sold]],0)</f>
        <v>42155</v>
      </c>
    </row>
    <row r="1186" spans="2:10" x14ac:dyDescent="0.25">
      <c r="B1186" s="1" t="s">
        <v>37</v>
      </c>
      <c r="C1186" s="3" t="s">
        <v>56</v>
      </c>
      <c r="D1186" s="2" t="s">
        <v>52</v>
      </c>
      <c r="E1186" s="3" t="s">
        <v>46</v>
      </c>
      <c r="F1186" s="3">
        <f t="shared" ca="1" si="34"/>
        <v>2</v>
      </c>
      <c r="G1186" s="4">
        <f t="shared" ca="1" si="35"/>
        <v>155</v>
      </c>
      <c r="H1186" s="4">
        <f ca="1">+Data_TABLE[[#This Row],[Qty]]*Data_TABLE[[#This Row],[Unit Price]]</f>
        <v>310</v>
      </c>
      <c r="I1186" s="7">
        <v>42136</v>
      </c>
      <c r="J1186" s="10">
        <f>EOMONTH(Data_TABLE[[#This Row],[Date Sold]],0)</f>
        <v>42155</v>
      </c>
    </row>
    <row r="1187" spans="2:10" x14ac:dyDescent="0.25">
      <c r="B1187" s="1" t="s">
        <v>39</v>
      </c>
      <c r="C1187" s="3" t="s">
        <v>56</v>
      </c>
      <c r="D1187" s="2" t="s">
        <v>50</v>
      </c>
      <c r="E1187" s="3" t="s">
        <v>44</v>
      </c>
      <c r="F1187" s="3">
        <f t="shared" ca="1" si="34"/>
        <v>4</v>
      </c>
      <c r="G1187" s="4">
        <f t="shared" ca="1" si="35"/>
        <v>176</v>
      </c>
      <c r="H1187" s="4">
        <f ca="1">+Data_TABLE[[#This Row],[Qty]]*Data_TABLE[[#This Row],[Unit Price]]</f>
        <v>704</v>
      </c>
      <c r="I1187" s="7">
        <v>42136</v>
      </c>
      <c r="J1187" s="10">
        <f>EOMONTH(Data_TABLE[[#This Row],[Date Sold]],0)</f>
        <v>42155</v>
      </c>
    </row>
    <row r="1188" spans="2:10" x14ac:dyDescent="0.25">
      <c r="B1188" s="1" t="s">
        <v>38</v>
      </c>
      <c r="C1188" s="3" t="s">
        <v>56</v>
      </c>
      <c r="D1188" s="2" t="s">
        <v>52</v>
      </c>
      <c r="E1188" s="3" t="s">
        <v>46</v>
      </c>
      <c r="F1188" s="3">
        <f t="shared" ca="1" si="34"/>
        <v>1</v>
      </c>
      <c r="G1188" s="4">
        <f t="shared" ca="1" si="35"/>
        <v>94</v>
      </c>
      <c r="H1188" s="4">
        <f ca="1">+Data_TABLE[[#This Row],[Qty]]*Data_TABLE[[#This Row],[Unit Price]]</f>
        <v>94</v>
      </c>
      <c r="I1188" s="7">
        <v>42136</v>
      </c>
      <c r="J1188" s="10">
        <f>EOMONTH(Data_TABLE[[#This Row],[Date Sold]],0)</f>
        <v>42155</v>
      </c>
    </row>
    <row r="1189" spans="2:10" x14ac:dyDescent="0.25">
      <c r="B1189" s="1" t="s">
        <v>38</v>
      </c>
      <c r="C1189" s="3" t="s">
        <v>56</v>
      </c>
      <c r="D1189" s="2" t="s">
        <v>52</v>
      </c>
      <c r="E1189" s="3" t="s">
        <v>46</v>
      </c>
      <c r="F1189" s="3">
        <f t="shared" ca="1" si="34"/>
        <v>1</v>
      </c>
      <c r="G1189" s="4">
        <f t="shared" ca="1" si="35"/>
        <v>192</v>
      </c>
      <c r="H1189" s="4">
        <f ca="1">+Data_TABLE[[#This Row],[Qty]]*Data_TABLE[[#This Row],[Unit Price]]</f>
        <v>192</v>
      </c>
      <c r="I1189" s="7">
        <v>42136</v>
      </c>
      <c r="J1189" s="10">
        <f>EOMONTH(Data_TABLE[[#This Row],[Date Sold]],0)</f>
        <v>42155</v>
      </c>
    </row>
    <row r="1190" spans="2:10" x14ac:dyDescent="0.25">
      <c r="B1190" s="1" t="s">
        <v>39</v>
      </c>
      <c r="C1190" s="3" t="s">
        <v>55</v>
      </c>
      <c r="D1190" s="2" t="s">
        <v>51</v>
      </c>
      <c r="E1190" s="3" t="s">
        <v>45</v>
      </c>
      <c r="F1190" s="3">
        <f t="shared" ca="1" si="34"/>
        <v>2</v>
      </c>
      <c r="G1190" s="4">
        <f t="shared" ca="1" si="35"/>
        <v>142</v>
      </c>
      <c r="H1190" s="4">
        <f ca="1">+Data_TABLE[[#This Row],[Qty]]*Data_TABLE[[#This Row],[Unit Price]]</f>
        <v>284</v>
      </c>
      <c r="I1190" s="7">
        <v>42136</v>
      </c>
      <c r="J1190" s="10">
        <f>EOMONTH(Data_TABLE[[#This Row],[Date Sold]],0)</f>
        <v>42155</v>
      </c>
    </row>
    <row r="1191" spans="2:10" x14ac:dyDescent="0.25">
      <c r="B1191" s="1" t="s">
        <v>36</v>
      </c>
      <c r="C1191" s="3" t="s">
        <v>55</v>
      </c>
      <c r="D1191" s="2" t="s">
        <v>49</v>
      </c>
      <c r="E1191" s="3" t="s">
        <v>43</v>
      </c>
      <c r="F1191" s="3">
        <f t="shared" ca="1" si="34"/>
        <v>5</v>
      </c>
      <c r="G1191" s="4">
        <f t="shared" ca="1" si="35"/>
        <v>98</v>
      </c>
      <c r="H1191" s="4">
        <f ca="1">+Data_TABLE[[#This Row],[Qty]]*Data_TABLE[[#This Row],[Unit Price]]</f>
        <v>490</v>
      </c>
      <c r="I1191" s="7">
        <v>42136</v>
      </c>
      <c r="J1191" s="10">
        <f>EOMONTH(Data_TABLE[[#This Row],[Date Sold]],0)</f>
        <v>42155</v>
      </c>
    </row>
    <row r="1192" spans="2:10" x14ac:dyDescent="0.25">
      <c r="B1192" s="1" t="s">
        <v>36</v>
      </c>
      <c r="C1192" s="3" t="s">
        <v>55</v>
      </c>
      <c r="D1192" s="2" t="s">
        <v>51</v>
      </c>
      <c r="E1192" s="3" t="s">
        <v>45</v>
      </c>
      <c r="F1192" s="3">
        <f t="shared" ca="1" si="34"/>
        <v>3</v>
      </c>
      <c r="G1192" s="4">
        <f t="shared" ca="1" si="35"/>
        <v>97</v>
      </c>
      <c r="H1192" s="4">
        <f ca="1">+Data_TABLE[[#This Row],[Qty]]*Data_TABLE[[#This Row],[Unit Price]]</f>
        <v>291</v>
      </c>
      <c r="I1192" s="7">
        <v>42136</v>
      </c>
      <c r="J1192" s="10">
        <f>EOMONTH(Data_TABLE[[#This Row],[Date Sold]],0)</f>
        <v>42155</v>
      </c>
    </row>
    <row r="1193" spans="2:10" x14ac:dyDescent="0.25">
      <c r="B1193" s="1" t="s">
        <v>38</v>
      </c>
      <c r="C1193" s="3" t="s">
        <v>56</v>
      </c>
      <c r="D1193" s="2" t="s">
        <v>50</v>
      </c>
      <c r="E1193" s="3" t="s">
        <v>44</v>
      </c>
      <c r="F1193" s="3">
        <f t="shared" ca="1" si="34"/>
        <v>4</v>
      </c>
      <c r="G1193" s="4">
        <f t="shared" ca="1" si="35"/>
        <v>138</v>
      </c>
      <c r="H1193" s="4">
        <f ca="1">+Data_TABLE[[#This Row],[Qty]]*Data_TABLE[[#This Row],[Unit Price]]</f>
        <v>552</v>
      </c>
      <c r="I1193" s="7">
        <v>42136</v>
      </c>
      <c r="J1193" s="10">
        <f>EOMONTH(Data_TABLE[[#This Row],[Date Sold]],0)</f>
        <v>42155</v>
      </c>
    </row>
    <row r="1194" spans="2:10" x14ac:dyDescent="0.25">
      <c r="B1194" s="1" t="s">
        <v>41</v>
      </c>
      <c r="C1194" s="3" t="s">
        <v>56</v>
      </c>
      <c r="D1194" s="2" t="s">
        <v>50</v>
      </c>
      <c r="E1194" s="3" t="s">
        <v>44</v>
      </c>
      <c r="F1194" s="3">
        <f t="shared" ca="1" si="34"/>
        <v>4</v>
      </c>
      <c r="G1194" s="4">
        <f t="shared" ca="1" si="35"/>
        <v>160</v>
      </c>
      <c r="H1194" s="4">
        <f ca="1">+Data_TABLE[[#This Row],[Qty]]*Data_TABLE[[#This Row],[Unit Price]]</f>
        <v>640</v>
      </c>
      <c r="I1194" s="7">
        <v>42136</v>
      </c>
      <c r="J1194" s="10">
        <f>EOMONTH(Data_TABLE[[#This Row],[Date Sold]],0)</f>
        <v>42155</v>
      </c>
    </row>
    <row r="1195" spans="2:10" x14ac:dyDescent="0.25">
      <c r="B1195" s="1" t="s">
        <v>39</v>
      </c>
      <c r="C1195" s="3" t="s">
        <v>55</v>
      </c>
      <c r="D1195" s="2" t="s">
        <v>49</v>
      </c>
      <c r="E1195" s="3" t="s">
        <v>43</v>
      </c>
      <c r="F1195" s="3">
        <f t="shared" ca="1" si="34"/>
        <v>2</v>
      </c>
      <c r="G1195" s="4">
        <f t="shared" ca="1" si="35"/>
        <v>173</v>
      </c>
      <c r="H1195" s="4">
        <f ca="1">+Data_TABLE[[#This Row],[Qty]]*Data_TABLE[[#This Row],[Unit Price]]</f>
        <v>346</v>
      </c>
      <c r="I1195" s="7">
        <v>42136</v>
      </c>
      <c r="J1195" s="10">
        <f>EOMONTH(Data_TABLE[[#This Row],[Date Sold]],0)</f>
        <v>42155</v>
      </c>
    </row>
    <row r="1196" spans="2:10" x14ac:dyDescent="0.25">
      <c r="B1196" s="1" t="s">
        <v>40</v>
      </c>
      <c r="C1196" s="3" t="s">
        <v>56</v>
      </c>
      <c r="D1196" s="2" t="s">
        <v>52</v>
      </c>
      <c r="E1196" s="3" t="s">
        <v>46</v>
      </c>
      <c r="F1196" s="3">
        <f t="shared" ca="1" si="34"/>
        <v>4</v>
      </c>
      <c r="G1196" s="4">
        <f t="shared" ca="1" si="35"/>
        <v>193</v>
      </c>
      <c r="H1196" s="4">
        <f ca="1">+Data_TABLE[[#This Row],[Qty]]*Data_TABLE[[#This Row],[Unit Price]]</f>
        <v>772</v>
      </c>
      <c r="I1196" s="7">
        <v>42136</v>
      </c>
      <c r="J1196" s="10">
        <f>EOMONTH(Data_TABLE[[#This Row],[Date Sold]],0)</f>
        <v>42155</v>
      </c>
    </row>
    <row r="1197" spans="2:10" x14ac:dyDescent="0.25">
      <c r="B1197" s="1" t="s">
        <v>41</v>
      </c>
      <c r="C1197" s="3" t="s">
        <v>55</v>
      </c>
      <c r="D1197" s="2" t="s">
        <v>51</v>
      </c>
      <c r="E1197" s="3" t="s">
        <v>45</v>
      </c>
      <c r="F1197" s="3">
        <f t="shared" ca="1" si="34"/>
        <v>4</v>
      </c>
      <c r="G1197" s="4">
        <f t="shared" ca="1" si="35"/>
        <v>135</v>
      </c>
      <c r="H1197" s="4">
        <f ca="1">+Data_TABLE[[#This Row],[Qty]]*Data_TABLE[[#This Row],[Unit Price]]</f>
        <v>540</v>
      </c>
      <c r="I1197" s="7">
        <v>42136</v>
      </c>
      <c r="J1197" s="10">
        <f>EOMONTH(Data_TABLE[[#This Row],[Date Sold]],0)</f>
        <v>42155</v>
      </c>
    </row>
    <row r="1198" spans="2:10" x14ac:dyDescent="0.25">
      <c r="B1198" s="1" t="s">
        <v>41</v>
      </c>
      <c r="C1198" s="3" t="s">
        <v>56</v>
      </c>
      <c r="D1198" s="2" t="s">
        <v>50</v>
      </c>
      <c r="E1198" s="3" t="s">
        <v>44</v>
      </c>
      <c r="F1198" s="3">
        <f t="shared" ca="1" si="34"/>
        <v>4</v>
      </c>
      <c r="G1198" s="4">
        <f t="shared" ca="1" si="35"/>
        <v>72</v>
      </c>
      <c r="H1198" s="4">
        <f ca="1">+Data_TABLE[[#This Row],[Qty]]*Data_TABLE[[#This Row],[Unit Price]]</f>
        <v>288</v>
      </c>
      <c r="I1198" s="7">
        <v>42136</v>
      </c>
      <c r="J1198" s="10">
        <f>EOMONTH(Data_TABLE[[#This Row],[Date Sold]],0)</f>
        <v>42155</v>
      </c>
    </row>
    <row r="1199" spans="2:10" x14ac:dyDescent="0.25">
      <c r="B1199" s="1" t="s">
        <v>36</v>
      </c>
      <c r="C1199" s="3" t="s">
        <v>54</v>
      </c>
      <c r="D1199" s="2" t="s">
        <v>48</v>
      </c>
      <c r="E1199" s="3" t="s">
        <v>42</v>
      </c>
      <c r="F1199" s="3">
        <f t="shared" ca="1" si="34"/>
        <v>5</v>
      </c>
      <c r="G1199" s="4">
        <f t="shared" ca="1" si="35"/>
        <v>198</v>
      </c>
      <c r="H1199" s="4">
        <f ca="1">+Data_TABLE[[#This Row],[Qty]]*Data_TABLE[[#This Row],[Unit Price]]</f>
        <v>990</v>
      </c>
      <c r="I1199" s="7">
        <v>42136</v>
      </c>
      <c r="J1199" s="10">
        <f>EOMONTH(Data_TABLE[[#This Row],[Date Sold]],0)</f>
        <v>42155</v>
      </c>
    </row>
    <row r="1200" spans="2:10" x14ac:dyDescent="0.25">
      <c r="B1200" s="1" t="s">
        <v>41</v>
      </c>
      <c r="C1200" s="3" t="s">
        <v>56</v>
      </c>
      <c r="D1200" s="2" t="s">
        <v>52</v>
      </c>
      <c r="E1200" s="3" t="s">
        <v>46</v>
      </c>
      <c r="F1200" s="3">
        <f t="shared" ca="1" si="34"/>
        <v>1</v>
      </c>
      <c r="G1200" s="4">
        <f t="shared" ca="1" si="35"/>
        <v>110</v>
      </c>
      <c r="H1200" s="4">
        <f ca="1">+Data_TABLE[[#This Row],[Qty]]*Data_TABLE[[#This Row],[Unit Price]]</f>
        <v>110</v>
      </c>
      <c r="I1200" s="7">
        <v>42136</v>
      </c>
      <c r="J1200" s="10">
        <f>EOMONTH(Data_TABLE[[#This Row],[Date Sold]],0)</f>
        <v>42155</v>
      </c>
    </row>
    <row r="1201" spans="2:10" x14ac:dyDescent="0.25">
      <c r="B1201" s="1" t="s">
        <v>37</v>
      </c>
      <c r="C1201" s="3" t="s">
        <v>55</v>
      </c>
      <c r="D1201" s="2" t="s">
        <v>51</v>
      </c>
      <c r="E1201" s="3" t="s">
        <v>45</v>
      </c>
      <c r="F1201" s="3">
        <f t="shared" ref="F1201:F1264" ca="1" si="36">RANDBETWEEN(1,5)</f>
        <v>4</v>
      </c>
      <c r="G1201" s="4">
        <f t="shared" ref="G1201:G1264" ca="1" si="37">RANDBETWEEN(60,200)</f>
        <v>84</v>
      </c>
      <c r="H1201" s="4">
        <f ca="1">+Data_TABLE[[#This Row],[Qty]]*Data_TABLE[[#This Row],[Unit Price]]</f>
        <v>336</v>
      </c>
      <c r="I1201" s="7">
        <v>42136</v>
      </c>
      <c r="J1201" s="10">
        <f>EOMONTH(Data_TABLE[[#This Row],[Date Sold]],0)</f>
        <v>42155</v>
      </c>
    </row>
    <row r="1202" spans="2:10" x14ac:dyDescent="0.25">
      <c r="B1202" s="1" t="s">
        <v>37</v>
      </c>
      <c r="C1202" s="3" t="s">
        <v>55</v>
      </c>
      <c r="D1202" s="2" t="s">
        <v>51</v>
      </c>
      <c r="E1202" s="3" t="s">
        <v>45</v>
      </c>
      <c r="F1202" s="3">
        <f t="shared" ca="1" si="36"/>
        <v>2</v>
      </c>
      <c r="G1202" s="4">
        <f t="shared" ca="1" si="37"/>
        <v>168</v>
      </c>
      <c r="H1202" s="4">
        <f ca="1">+Data_TABLE[[#This Row],[Qty]]*Data_TABLE[[#This Row],[Unit Price]]</f>
        <v>336</v>
      </c>
      <c r="I1202" s="7">
        <v>42136</v>
      </c>
      <c r="J1202" s="10">
        <f>EOMONTH(Data_TABLE[[#This Row],[Date Sold]],0)</f>
        <v>42155</v>
      </c>
    </row>
    <row r="1203" spans="2:10" x14ac:dyDescent="0.25">
      <c r="B1203" s="1" t="s">
        <v>40</v>
      </c>
      <c r="C1203" s="3" t="s">
        <v>56</v>
      </c>
      <c r="D1203" s="2" t="s">
        <v>52</v>
      </c>
      <c r="E1203" s="3" t="s">
        <v>46</v>
      </c>
      <c r="F1203" s="3">
        <f t="shared" ca="1" si="36"/>
        <v>4</v>
      </c>
      <c r="G1203" s="4">
        <f t="shared" ca="1" si="37"/>
        <v>196</v>
      </c>
      <c r="H1203" s="4">
        <f ca="1">+Data_TABLE[[#This Row],[Qty]]*Data_TABLE[[#This Row],[Unit Price]]</f>
        <v>784</v>
      </c>
      <c r="I1203" s="7">
        <v>42137</v>
      </c>
      <c r="J1203" s="10">
        <f>EOMONTH(Data_TABLE[[#This Row],[Date Sold]],0)</f>
        <v>42155</v>
      </c>
    </row>
    <row r="1204" spans="2:10" x14ac:dyDescent="0.25">
      <c r="B1204" s="1" t="s">
        <v>39</v>
      </c>
      <c r="C1204" s="3" t="s">
        <v>55</v>
      </c>
      <c r="D1204" s="2" t="s">
        <v>49</v>
      </c>
      <c r="E1204" s="3" t="s">
        <v>43</v>
      </c>
      <c r="F1204" s="3">
        <f t="shared" ca="1" si="36"/>
        <v>5</v>
      </c>
      <c r="G1204" s="4">
        <f t="shared" ca="1" si="37"/>
        <v>103</v>
      </c>
      <c r="H1204" s="4">
        <f ca="1">+Data_TABLE[[#This Row],[Qty]]*Data_TABLE[[#This Row],[Unit Price]]</f>
        <v>515</v>
      </c>
      <c r="I1204" s="7">
        <v>42137</v>
      </c>
      <c r="J1204" s="10">
        <f>EOMONTH(Data_TABLE[[#This Row],[Date Sold]],0)</f>
        <v>42155</v>
      </c>
    </row>
    <row r="1205" spans="2:10" x14ac:dyDescent="0.25">
      <c r="B1205" s="1" t="s">
        <v>40</v>
      </c>
      <c r="C1205" s="3" t="s">
        <v>54</v>
      </c>
      <c r="D1205" s="2" t="s">
        <v>48</v>
      </c>
      <c r="E1205" s="3" t="s">
        <v>42</v>
      </c>
      <c r="F1205" s="3">
        <f t="shared" ca="1" si="36"/>
        <v>2</v>
      </c>
      <c r="G1205" s="4">
        <f t="shared" ca="1" si="37"/>
        <v>160</v>
      </c>
      <c r="H1205" s="4">
        <f ca="1">+Data_TABLE[[#This Row],[Qty]]*Data_TABLE[[#This Row],[Unit Price]]</f>
        <v>320</v>
      </c>
      <c r="I1205" s="7">
        <v>42137</v>
      </c>
      <c r="J1205" s="10">
        <f>EOMONTH(Data_TABLE[[#This Row],[Date Sold]],0)</f>
        <v>42155</v>
      </c>
    </row>
    <row r="1206" spans="2:10" x14ac:dyDescent="0.25">
      <c r="B1206" s="1" t="s">
        <v>37</v>
      </c>
      <c r="C1206" s="3" t="s">
        <v>55</v>
      </c>
      <c r="D1206" s="2" t="s">
        <v>49</v>
      </c>
      <c r="E1206" s="3" t="s">
        <v>43</v>
      </c>
      <c r="F1206" s="3">
        <f t="shared" ca="1" si="36"/>
        <v>3</v>
      </c>
      <c r="G1206" s="4">
        <f t="shared" ca="1" si="37"/>
        <v>175</v>
      </c>
      <c r="H1206" s="4">
        <f ca="1">+Data_TABLE[[#This Row],[Qty]]*Data_TABLE[[#This Row],[Unit Price]]</f>
        <v>525</v>
      </c>
      <c r="I1206" s="7">
        <v>42137</v>
      </c>
      <c r="J1206" s="10">
        <f>EOMONTH(Data_TABLE[[#This Row],[Date Sold]],0)</f>
        <v>42155</v>
      </c>
    </row>
    <row r="1207" spans="2:10" x14ac:dyDescent="0.25">
      <c r="B1207" s="1" t="s">
        <v>38</v>
      </c>
      <c r="C1207" s="3" t="s">
        <v>55</v>
      </c>
      <c r="D1207" s="2" t="s">
        <v>51</v>
      </c>
      <c r="E1207" s="3" t="s">
        <v>45</v>
      </c>
      <c r="F1207" s="3">
        <f t="shared" ca="1" si="36"/>
        <v>5</v>
      </c>
      <c r="G1207" s="4">
        <f t="shared" ca="1" si="37"/>
        <v>149</v>
      </c>
      <c r="H1207" s="4">
        <f ca="1">+Data_TABLE[[#This Row],[Qty]]*Data_TABLE[[#This Row],[Unit Price]]</f>
        <v>745</v>
      </c>
      <c r="I1207" s="7">
        <v>42137</v>
      </c>
      <c r="J1207" s="10">
        <f>EOMONTH(Data_TABLE[[#This Row],[Date Sold]],0)</f>
        <v>42155</v>
      </c>
    </row>
    <row r="1208" spans="2:10" x14ac:dyDescent="0.25">
      <c r="B1208" s="1" t="s">
        <v>41</v>
      </c>
      <c r="C1208" s="3" t="s">
        <v>56</v>
      </c>
      <c r="D1208" s="2" t="s">
        <v>50</v>
      </c>
      <c r="E1208" s="3" t="s">
        <v>44</v>
      </c>
      <c r="F1208" s="3">
        <f t="shared" ca="1" si="36"/>
        <v>2</v>
      </c>
      <c r="G1208" s="4">
        <f t="shared" ca="1" si="37"/>
        <v>128</v>
      </c>
      <c r="H1208" s="4">
        <f ca="1">+Data_TABLE[[#This Row],[Qty]]*Data_TABLE[[#This Row],[Unit Price]]</f>
        <v>256</v>
      </c>
      <c r="I1208" s="7">
        <v>42137</v>
      </c>
      <c r="J1208" s="10">
        <f>EOMONTH(Data_TABLE[[#This Row],[Date Sold]],0)</f>
        <v>42155</v>
      </c>
    </row>
    <row r="1209" spans="2:10" x14ac:dyDescent="0.25">
      <c r="B1209" s="1" t="s">
        <v>36</v>
      </c>
      <c r="C1209" s="3" t="s">
        <v>54</v>
      </c>
      <c r="D1209" s="2" t="s">
        <v>48</v>
      </c>
      <c r="E1209" s="3" t="s">
        <v>42</v>
      </c>
      <c r="F1209" s="3">
        <f t="shared" ca="1" si="36"/>
        <v>3</v>
      </c>
      <c r="G1209" s="4">
        <f t="shared" ca="1" si="37"/>
        <v>196</v>
      </c>
      <c r="H1209" s="4">
        <f ca="1">+Data_TABLE[[#This Row],[Qty]]*Data_TABLE[[#This Row],[Unit Price]]</f>
        <v>588</v>
      </c>
      <c r="I1209" s="7">
        <v>42137</v>
      </c>
      <c r="J1209" s="10">
        <f>EOMONTH(Data_TABLE[[#This Row],[Date Sold]],0)</f>
        <v>42155</v>
      </c>
    </row>
    <row r="1210" spans="2:10" x14ac:dyDescent="0.25">
      <c r="B1210" s="1" t="s">
        <v>36</v>
      </c>
      <c r="C1210" s="3" t="s">
        <v>55</v>
      </c>
      <c r="D1210" s="2" t="s">
        <v>49</v>
      </c>
      <c r="E1210" s="3" t="s">
        <v>43</v>
      </c>
      <c r="F1210" s="3">
        <f t="shared" ca="1" si="36"/>
        <v>2</v>
      </c>
      <c r="G1210" s="4">
        <f t="shared" ca="1" si="37"/>
        <v>83</v>
      </c>
      <c r="H1210" s="4">
        <f ca="1">+Data_TABLE[[#This Row],[Qty]]*Data_TABLE[[#This Row],[Unit Price]]</f>
        <v>166</v>
      </c>
      <c r="I1210" s="7">
        <v>42137</v>
      </c>
      <c r="J1210" s="10">
        <f>EOMONTH(Data_TABLE[[#This Row],[Date Sold]],0)</f>
        <v>42155</v>
      </c>
    </row>
    <row r="1211" spans="2:10" x14ac:dyDescent="0.25">
      <c r="B1211" s="1" t="s">
        <v>38</v>
      </c>
      <c r="C1211" s="3" t="s">
        <v>56</v>
      </c>
      <c r="D1211" s="2" t="s">
        <v>50</v>
      </c>
      <c r="E1211" s="3" t="s">
        <v>44</v>
      </c>
      <c r="F1211" s="3">
        <f t="shared" ca="1" si="36"/>
        <v>3</v>
      </c>
      <c r="G1211" s="4">
        <f t="shared" ca="1" si="37"/>
        <v>151</v>
      </c>
      <c r="H1211" s="4">
        <f ca="1">+Data_TABLE[[#This Row],[Qty]]*Data_TABLE[[#This Row],[Unit Price]]</f>
        <v>453</v>
      </c>
      <c r="I1211" s="7">
        <v>42137</v>
      </c>
      <c r="J1211" s="10">
        <f>EOMONTH(Data_TABLE[[#This Row],[Date Sold]],0)</f>
        <v>42155</v>
      </c>
    </row>
    <row r="1212" spans="2:10" x14ac:dyDescent="0.25">
      <c r="B1212" s="1" t="s">
        <v>36</v>
      </c>
      <c r="C1212" s="3" t="s">
        <v>56</v>
      </c>
      <c r="D1212" s="2" t="s">
        <v>50</v>
      </c>
      <c r="E1212" s="3" t="s">
        <v>44</v>
      </c>
      <c r="F1212" s="3">
        <f t="shared" ca="1" si="36"/>
        <v>3</v>
      </c>
      <c r="G1212" s="4">
        <f t="shared" ca="1" si="37"/>
        <v>150</v>
      </c>
      <c r="H1212" s="4">
        <f ca="1">+Data_TABLE[[#This Row],[Qty]]*Data_TABLE[[#This Row],[Unit Price]]</f>
        <v>450</v>
      </c>
      <c r="I1212" s="7">
        <v>42137</v>
      </c>
      <c r="J1212" s="10">
        <f>EOMONTH(Data_TABLE[[#This Row],[Date Sold]],0)</f>
        <v>42155</v>
      </c>
    </row>
    <row r="1213" spans="2:10" x14ac:dyDescent="0.25">
      <c r="B1213" s="1" t="s">
        <v>39</v>
      </c>
      <c r="C1213" s="3" t="s">
        <v>54</v>
      </c>
      <c r="D1213" s="2" t="s">
        <v>48</v>
      </c>
      <c r="E1213" s="3" t="s">
        <v>42</v>
      </c>
      <c r="F1213" s="3">
        <f t="shared" ca="1" si="36"/>
        <v>4</v>
      </c>
      <c r="G1213" s="4">
        <f t="shared" ca="1" si="37"/>
        <v>185</v>
      </c>
      <c r="H1213" s="4">
        <f ca="1">+Data_TABLE[[#This Row],[Qty]]*Data_TABLE[[#This Row],[Unit Price]]</f>
        <v>740</v>
      </c>
      <c r="I1213" s="7">
        <v>42137</v>
      </c>
      <c r="J1213" s="10">
        <f>EOMONTH(Data_TABLE[[#This Row],[Date Sold]],0)</f>
        <v>42155</v>
      </c>
    </row>
    <row r="1214" spans="2:10" x14ac:dyDescent="0.25">
      <c r="B1214" s="1" t="s">
        <v>36</v>
      </c>
      <c r="C1214" s="3" t="s">
        <v>55</v>
      </c>
      <c r="D1214" s="2" t="s">
        <v>51</v>
      </c>
      <c r="E1214" s="3" t="s">
        <v>45</v>
      </c>
      <c r="F1214" s="3">
        <f t="shared" ca="1" si="36"/>
        <v>4</v>
      </c>
      <c r="G1214" s="4">
        <f t="shared" ca="1" si="37"/>
        <v>155</v>
      </c>
      <c r="H1214" s="4">
        <f ca="1">+Data_TABLE[[#This Row],[Qty]]*Data_TABLE[[#This Row],[Unit Price]]</f>
        <v>620</v>
      </c>
      <c r="I1214" s="7">
        <v>42137</v>
      </c>
      <c r="J1214" s="10">
        <f>EOMONTH(Data_TABLE[[#This Row],[Date Sold]],0)</f>
        <v>42155</v>
      </c>
    </row>
    <row r="1215" spans="2:10" x14ac:dyDescent="0.25">
      <c r="B1215" s="1" t="s">
        <v>36</v>
      </c>
      <c r="C1215" s="3" t="s">
        <v>55</v>
      </c>
      <c r="D1215" s="2" t="s">
        <v>51</v>
      </c>
      <c r="E1215" s="3" t="s">
        <v>45</v>
      </c>
      <c r="F1215" s="3">
        <f t="shared" ca="1" si="36"/>
        <v>4</v>
      </c>
      <c r="G1215" s="4">
        <f t="shared" ca="1" si="37"/>
        <v>122</v>
      </c>
      <c r="H1215" s="4">
        <f ca="1">+Data_TABLE[[#This Row],[Qty]]*Data_TABLE[[#This Row],[Unit Price]]</f>
        <v>488</v>
      </c>
      <c r="I1215" s="7">
        <v>42137</v>
      </c>
      <c r="J1215" s="10">
        <f>EOMONTH(Data_TABLE[[#This Row],[Date Sold]],0)</f>
        <v>42155</v>
      </c>
    </row>
    <row r="1216" spans="2:10" x14ac:dyDescent="0.25">
      <c r="B1216" s="1" t="s">
        <v>37</v>
      </c>
      <c r="C1216" s="3" t="s">
        <v>56</v>
      </c>
      <c r="D1216" s="2" t="s">
        <v>52</v>
      </c>
      <c r="E1216" s="3" t="s">
        <v>46</v>
      </c>
      <c r="F1216" s="3">
        <f t="shared" ca="1" si="36"/>
        <v>2</v>
      </c>
      <c r="G1216" s="4">
        <f t="shared" ca="1" si="37"/>
        <v>137</v>
      </c>
      <c r="H1216" s="4">
        <f ca="1">+Data_TABLE[[#This Row],[Qty]]*Data_TABLE[[#This Row],[Unit Price]]</f>
        <v>274</v>
      </c>
      <c r="I1216" s="7">
        <v>42137</v>
      </c>
      <c r="J1216" s="10">
        <f>EOMONTH(Data_TABLE[[#This Row],[Date Sold]],0)</f>
        <v>42155</v>
      </c>
    </row>
    <row r="1217" spans="2:10" x14ac:dyDescent="0.25">
      <c r="B1217" s="1" t="s">
        <v>41</v>
      </c>
      <c r="C1217" s="3" t="s">
        <v>56</v>
      </c>
      <c r="D1217" s="2" t="s">
        <v>52</v>
      </c>
      <c r="E1217" s="3" t="s">
        <v>46</v>
      </c>
      <c r="F1217" s="3">
        <f t="shared" ca="1" si="36"/>
        <v>3</v>
      </c>
      <c r="G1217" s="4">
        <f t="shared" ca="1" si="37"/>
        <v>178</v>
      </c>
      <c r="H1217" s="4">
        <f ca="1">+Data_TABLE[[#This Row],[Qty]]*Data_TABLE[[#This Row],[Unit Price]]</f>
        <v>534</v>
      </c>
      <c r="I1217" s="7">
        <v>42137</v>
      </c>
      <c r="J1217" s="10">
        <f>EOMONTH(Data_TABLE[[#This Row],[Date Sold]],0)</f>
        <v>42155</v>
      </c>
    </row>
    <row r="1218" spans="2:10" x14ac:dyDescent="0.25">
      <c r="B1218" s="1" t="s">
        <v>36</v>
      </c>
      <c r="C1218" s="3" t="s">
        <v>54</v>
      </c>
      <c r="D1218" s="2" t="s">
        <v>48</v>
      </c>
      <c r="E1218" s="3" t="s">
        <v>42</v>
      </c>
      <c r="F1218" s="3">
        <f t="shared" ca="1" si="36"/>
        <v>2</v>
      </c>
      <c r="G1218" s="4">
        <f t="shared" ca="1" si="37"/>
        <v>193</v>
      </c>
      <c r="H1218" s="4">
        <f ca="1">+Data_TABLE[[#This Row],[Qty]]*Data_TABLE[[#This Row],[Unit Price]]</f>
        <v>386</v>
      </c>
      <c r="I1218" s="7">
        <v>42137</v>
      </c>
      <c r="J1218" s="10">
        <f>EOMONTH(Data_TABLE[[#This Row],[Date Sold]],0)</f>
        <v>42155</v>
      </c>
    </row>
    <row r="1219" spans="2:10" x14ac:dyDescent="0.25">
      <c r="B1219" s="1" t="s">
        <v>36</v>
      </c>
      <c r="C1219" s="3" t="s">
        <v>55</v>
      </c>
      <c r="D1219" s="2" t="s">
        <v>49</v>
      </c>
      <c r="E1219" s="3" t="s">
        <v>43</v>
      </c>
      <c r="F1219" s="3">
        <f t="shared" ca="1" si="36"/>
        <v>5</v>
      </c>
      <c r="G1219" s="4">
        <f t="shared" ca="1" si="37"/>
        <v>169</v>
      </c>
      <c r="H1219" s="4">
        <f ca="1">+Data_TABLE[[#This Row],[Qty]]*Data_TABLE[[#This Row],[Unit Price]]</f>
        <v>845</v>
      </c>
      <c r="I1219" s="7">
        <v>42137</v>
      </c>
      <c r="J1219" s="10">
        <f>EOMONTH(Data_TABLE[[#This Row],[Date Sold]],0)</f>
        <v>42155</v>
      </c>
    </row>
    <row r="1220" spans="2:10" x14ac:dyDescent="0.25">
      <c r="B1220" s="1" t="s">
        <v>38</v>
      </c>
      <c r="C1220" s="3" t="s">
        <v>54</v>
      </c>
      <c r="D1220" s="2" t="s">
        <v>48</v>
      </c>
      <c r="E1220" s="3" t="s">
        <v>42</v>
      </c>
      <c r="F1220" s="3">
        <f t="shared" ca="1" si="36"/>
        <v>1</v>
      </c>
      <c r="G1220" s="4">
        <f t="shared" ca="1" si="37"/>
        <v>199</v>
      </c>
      <c r="H1220" s="4">
        <f ca="1">+Data_TABLE[[#This Row],[Qty]]*Data_TABLE[[#This Row],[Unit Price]]</f>
        <v>199</v>
      </c>
      <c r="I1220" s="7">
        <v>42137</v>
      </c>
      <c r="J1220" s="10">
        <f>EOMONTH(Data_TABLE[[#This Row],[Date Sold]],0)</f>
        <v>42155</v>
      </c>
    </row>
    <row r="1221" spans="2:10" x14ac:dyDescent="0.25">
      <c r="B1221" s="1" t="s">
        <v>40</v>
      </c>
      <c r="C1221" s="3" t="s">
        <v>55</v>
      </c>
      <c r="D1221" s="2" t="s">
        <v>51</v>
      </c>
      <c r="E1221" s="3" t="s">
        <v>45</v>
      </c>
      <c r="F1221" s="3">
        <f t="shared" ca="1" si="36"/>
        <v>2</v>
      </c>
      <c r="G1221" s="4">
        <f t="shared" ca="1" si="37"/>
        <v>113</v>
      </c>
      <c r="H1221" s="4">
        <f ca="1">+Data_TABLE[[#This Row],[Qty]]*Data_TABLE[[#This Row],[Unit Price]]</f>
        <v>226</v>
      </c>
      <c r="I1221" s="7">
        <v>42137</v>
      </c>
      <c r="J1221" s="10">
        <f>EOMONTH(Data_TABLE[[#This Row],[Date Sold]],0)</f>
        <v>42155</v>
      </c>
    </row>
    <row r="1222" spans="2:10" x14ac:dyDescent="0.25">
      <c r="B1222" s="1" t="s">
        <v>41</v>
      </c>
      <c r="C1222" s="3" t="s">
        <v>56</v>
      </c>
      <c r="D1222" s="2" t="s">
        <v>50</v>
      </c>
      <c r="E1222" s="3" t="s">
        <v>44</v>
      </c>
      <c r="F1222" s="3">
        <f t="shared" ca="1" si="36"/>
        <v>4</v>
      </c>
      <c r="G1222" s="4">
        <f t="shared" ca="1" si="37"/>
        <v>61</v>
      </c>
      <c r="H1222" s="4">
        <f ca="1">+Data_TABLE[[#This Row],[Qty]]*Data_TABLE[[#This Row],[Unit Price]]</f>
        <v>244</v>
      </c>
      <c r="I1222" s="7">
        <v>42137</v>
      </c>
      <c r="J1222" s="10">
        <f>EOMONTH(Data_TABLE[[#This Row],[Date Sold]],0)</f>
        <v>42155</v>
      </c>
    </row>
    <row r="1223" spans="2:10" x14ac:dyDescent="0.25">
      <c r="B1223" s="1" t="s">
        <v>40</v>
      </c>
      <c r="C1223" s="3" t="s">
        <v>54</v>
      </c>
      <c r="D1223" s="2" t="s">
        <v>48</v>
      </c>
      <c r="E1223" s="3" t="s">
        <v>42</v>
      </c>
      <c r="F1223" s="3">
        <f t="shared" ca="1" si="36"/>
        <v>1</v>
      </c>
      <c r="G1223" s="4">
        <f t="shared" ca="1" si="37"/>
        <v>104</v>
      </c>
      <c r="H1223" s="4">
        <f ca="1">+Data_TABLE[[#This Row],[Qty]]*Data_TABLE[[#This Row],[Unit Price]]</f>
        <v>104</v>
      </c>
      <c r="I1223" s="7">
        <v>42137</v>
      </c>
      <c r="J1223" s="10">
        <f>EOMONTH(Data_TABLE[[#This Row],[Date Sold]],0)</f>
        <v>42155</v>
      </c>
    </row>
    <row r="1224" spans="2:10" x14ac:dyDescent="0.25">
      <c r="B1224" s="1" t="s">
        <v>36</v>
      </c>
      <c r="C1224" s="3" t="s">
        <v>55</v>
      </c>
      <c r="D1224" s="2" t="s">
        <v>49</v>
      </c>
      <c r="E1224" s="3" t="s">
        <v>43</v>
      </c>
      <c r="F1224" s="3">
        <f t="shared" ca="1" si="36"/>
        <v>1</v>
      </c>
      <c r="G1224" s="4">
        <f t="shared" ca="1" si="37"/>
        <v>81</v>
      </c>
      <c r="H1224" s="4">
        <f ca="1">+Data_TABLE[[#This Row],[Qty]]*Data_TABLE[[#This Row],[Unit Price]]</f>
        <v>81</v>
      </c>
      <c r="I1224" s="7">
        <v>42137</v>
      </c>
      <c r="J1224" s="10">
        <f>EOMONTH(Data_TABLE[[#This Row],[Date Sold]],0)</f>
        <v>42155</v>
      </c>
    </row>
    <row r="1225" spans="2:10" x14ac:dyDescent="0.25">
      <c r="B1225" s="1" t="s">
        <v>39</v>
      </c>
      <c r="C1225" s="3" t="s">
        <v>54</v>
      </c>
      <c r="D1225" s="2" t="s">
        <v>48</v>
      </c>
      <c r="E1225" s="3" t="s">
        <v>42</v>
      </c>
      <c r="F1225" s="3">
        <f t="shared" ca="1" si="36"/>
        <v>2</v>
      </c>
      <c r="G1225" s="4">
        <f t="shared" ca="1" si="37"/>
        <v>147</v>
      </c>
      <c r="H1225" s="4">
        <f ca="1">+Data_TABLE[[#This Row],[Qty]]*Data_TABLE[[#This Row],[Unit Price]]</f>
        <v>294</v>
      </c>
      <c r="I1225" s="7">
        <v>42137</v>
      </c>
      <c r="J1225" s="10">
        <f>EOMONTH(Data_TABLE[[#This Row],[Date Sold]],0)</f>
        <v>42155</v>
      </c>
    </row>
    <row r="1226" spans="2:10" x14ac:dyDescent="0.25">
      <c r="B1226" s="1" t="s">
        <v>39</v>
      </c>
      <c r="C1226" s="3" t="s">
        <v>56</v>
      </c>
      <c r="D1226" s="2" t="s">
        <v>52</v>
      </c>
      <c r="E1226" s="3" t="s">
        <v>46</v>
      </c>
      <c r="F1226" s="3">
        <f t="shared" ca="1" si="36"/>
        <v>5</v>
      </c>
      <c r="G1226" s="4">
        <f t="shared" ca="1" si="37"/>
        <v>77</v>
      </c>
      <c r="H1226" s="4">
        <f ca="1">+Data_TABLE[[#This Row],[Qty]]*Data_TABLE[[#This Row],[Unit Price]]</f>
        <v>385</v>
      </c>
      <c r="I1226" s="7">
        <v>42137</v>
      </c>
      <c r="J1226" s="10">
        <f>EOMONTH(Data_TABLE[[#This Row],[Date Sold]],0)</f>
        <v>42155</v>
      </c>
    </row>
    <row r="1227" spans="2:10" x14ac:dyDescent="0.25">
      <c r="B1227" s="1" t="s">
        <v>38</v>
      </c>
      <c r="C1227" s="3" t="s">
        <v>56</v>
      </c>
      <c r="D1227" s="2" t="s">
        <v>52</v>
      </c>
      <c r="E1227" s="3" t="s">
        <v>46</v>
      </c>
      <c r="F1227" s="3">
        <f t="shared" ca="1" si="36"/>
        <v>2</v>
      </c>
      <c r="G1227" s="4">
        <f t="shared" ca="1" si="37"/>
        <v>102</v>
      </c>
      <c r="H1227" s="4">
        <f ca="1">+Data_TABLE[[#This Row],[Qty]]*Data_TABLE[[#This Row],[Unit Price]]</f>
        <v>204</v>
      </c>
      <c r="I1227" s="7">
        <v>42137</v>
      </c>
      <c r="J1227" s="10">
        <f>EOMONTH(Data_TABLE[[#This Row],[Date Sold]],0)</f>
        <v>42155</v>
      </c>
    </row>
    <row r="1228" spans="2:10" x14ac:dyDescent="0.25">
      <c r="B1228" s="1" t="s">
        <v>36</v>
      </c>
      <c r="C1228" s="3" t="s">
        <v>55</v>
      </c>
      <c r="D1228" s="2" t="s">
        <v>49</v>
      </c>
      <c r="E1228" s="3" t="s">
        <v>43</v>
      </c>
      <c r="F1228" s="3">
        <f t="shared" ca="1" si="36"/>
        <v>2</v>
      </c>
      <c r="G1228" s="4">
        <f t="shared" ca="1" si="37"/>
        <v>82</v>
      </c>
      <c r="H1228" s="4">
        <f ca="1">+Data_TABLE[[#This Row],[Qty]]*Data_TABLE[[#This Row],[Unit Price]]</f>
        <v>164</v>
      </c>
      <c r="I1228" s="7">
        <v>42137</v>
      </c>
      <c r="J1228" s="10">
        <f>EOMONTH(Data_TABLE[[#This Row],[Date Sold]],0)</f>
        <v>42155</v>
      </c>
    </row>
    <row r="1229" spans="2:10" x14ac:dyDescent="0.25">
      <c r="B1229" s="1" t="s">
        <v>40</v>
      </c>
      <c r="C1229" s="3" t="s">
        <v>55</v>
      </c>
      <c r="D1229" s="2" t="s">
        <v>49</v>
      </c>
      <c r="E1229" s="3" t="s">
        <v>43</v>
      </c>
      <c r="F1229" s="3">
        <f t="shared" ca="1" si="36"/>
        <v>2</v>
      </c>
      <c r="G1229" s="4">
        <f t="shared" ca="1" si="37"/>
        <v>65</v>
      </c>
      <c r="H1229" s="4">
        <f ca="1">+Data_TABLE[[#This Row],[Qty]]*Data_TABLE[[#This Row],[Unit Price]]</f>
        <v>130</v>
      </c>
      <c r="I1229" s="7">
        <v>42137</v>
      </c>
      <c r="J1229" s="10">
        <f>EOMONTH(Data_TABLE[[#This Row],[Date Sold]],0)</f>
        <v>42155</v>
      </c>
    </row>
    <row r="1230" spans="2:10" x14ac:dyDescent="0.25">
      <c r="B1230" s="1" t="s">
        <v>39</v>
      </c>
      <c r="C1230" s="3" t="s">
        <v>56</v>
      </c>
      <c r="D1230" s="2" t="s">
        <v>52</v>
      </c>
      <c r="E1230" s="3" t="s">
        <v>46</v>
      </c>
      <c r="F1230" s="3">
        <f t="shared" ca="1" si="36"/>
        <v>3</v>
      </c>
      <c r="G1230" s="4">
        <f t="shared" ca="1" si="37"/>
        <v>132</v>
      </c>
      <c r="H1230" s="4">
        <f ca="1">+Data_TABLE[[#This Row],[Qty]]*Data_TABLE[[#This Row],[Unit Price]]</f>
        <v>396</v>
      </c>
      <c r="I1230" s="7">
        <v>42137</v>
      </c>
      <c r="J1230" s="10">
        <f>EOMONTH(Data_TABLE[[#This Row],[Date Sold]],0)</f>
        <v>42155</v>
      </c>
    </row>
    <row r="1231" spans="2:10" x14ac:dyDescent="0.25">
      <c r="B1231" s="1" t="s">
        <v>38</v>
      </c>
      <c r="C1231" s="3" t="s">
        <v>56</v>
      </c>
      <c r="D1231" s="2" t="s">
        <v>52</v>
      </c>
      <c r="E1231" s="3" t="s">
        <v>46</v>
      </c>
      <c r="F1231" s="3">
        <f t="shared" ca="1" si="36"/>
        <v>4</v>
      </c>
      <c r="G1231" s="4">
        <f t="shared" ca="1" si="37"/>
        <v>142</v>
      </c>
      <c r="H1231" s="4">
        <f ca="1">+Data_TABLE[[#This Row],[Qty]]*Data_TABLE[[#This Row],[Unit Price]]</f>
        <v>568</v>
      </c>
      <c r="I1231" s="7">
        <v>42137</v>
      </c>
      <c r="J1231" s="10">
        <f>EOMONTH(Data_TABLE[[#This Row],[Date Sold]],0)</f>
        <v>42155</v>
      </c>
    </row>
    <row r="1232" spans="2:10" x14ac:dyDescent="0.25">
      <c r="B1232" s="1" t="s">
        <v>36</v>
      </c>
      <c r="C1232" s="3" t="s">
        <v>56</v>
      </c>
      <c r="D1232" s="2" t="s">
        <v>50</v>
      </c>
      <c r="E1232" s="3" t="s">
        <v>44</v>
      </c>
      <c r="F1232" s="3">
        <f t="shared" ca="1" si="36"/>
        <v>1</v>
      </c>
      <c r="G1232" s="4">
        <f t="shared" ca="1" si="37"/>
        <v>111</v>
      </c>
      <c r="H1232" s="4">
        <f ca="1">+Data_TABLE[[#This Row],[Qty]]*Data_TABLE[[#This Row],[Unit Price]]</f>
        <v>111</v>
      </c>
      <c r="I1232" s="7">
        <v>42137</v>
      </c>
      <c r="J1232" s="10">
        <f>EOMONTH(Data_TABLE[[#This Row],[Date Sold]],0)</f>
        <v>42155</v>
      </c>
    </row>
    <row r="1233" spans="2:10" x14ac:dyDescent="0.25">
      <c r="B1233" s="1" t="s">
        <v>40</v>
      </c>
      <c r="C1233" s="3" t="s">
        <v>54</v>
      </c>
      <c r="D1233" s="2" t="s">
        <v>48</v>
      </c>
      <c r="E1233" s="3" t="s">
        <v>42</v>
      </c>
      <c r="F1233" s="3">
        <f t="shared" ca="1" si="36"/>
        <v>5</v>
      </c>
      <c r="G1233" s="4">
        <f t="shared" ca="1" si="37"/>
        <v>125</v>
      </c>
      <c r="H1233" s="4">
        <f ca="1">+Data_TABLE[[#This Row],[Qty]]*Data_TABLE[[#This Row],[Unit Price]]</f>
        <v>625</v>
      </c>
      <c r="I1233" s="7">
        <v>42137</v>
      </c>
      <c r="J1233" s="10">
        <f>EOMONTH(Data_TABLE[[#This Row],[Date Sold]],0)</f>
        <v>42155</v>
      </c>
    </row>
    <row r="1234" spans="2:10" x14ac:dyDescent="0.25">
      <c r="B1234" s="1" t="s">
        <v>38</v>
      </c>
      <c r="C1234" s="3" t="s">
        <v>55</v>
      </c>
      <c r="D1234" s="2" t="s">
        <v>49</v>
      </c>
      <c r="E1234" s="3" t="s">
        <v>43</v>
      </c>
      <c r="F1234" s="3">
        <f t="shared" ca="1" si="36"/>
        <v>2</v>
      </c>
      <c r="G1234" s="4">
        <f t="shared" ca="1" si="37"/>
        <v>176</v>
      </c>
      <c r="H1234" s="4">
        <f ca="1">+Data_TABLE[[#This Row],[Qty]]*Data_TABLE[[#This Row],[Unit Price]]</f>
        <v>352</v>
      </c>
      <c r="I1234" s="7">
        <v>42137</v>
      </c>
      <c r="J1234" s="10">
        <f>EOMONTH(Data_TABLE[[#This Row],[Date Sold]],0)</f>
        <v>42155</v>
      </c>
    </row>
    <row r="1235" spans="2:10" x14ac:dyDescent="0.25">
      <c r="B1235" s="1" t="s">
        <v>41</v>
      </c>
      <c r="C1235" s="3" t="s">
        <v>55</v>
      </c>
      <c r="D1235" s="2" t="s">
        <v>51</v>
      </c>
      <c r="E1235" s="3" t="s">
        <v>45</v>
      </c>
      <c r="F1235" s="3">
        <f t="shared" ca="1" si="36"/>
        <v>3</v>
      </c>
      <c r="G1235" s="4">
        <f t="shared" ca="1" si="37"/>
        <v>166</v>
      </c>
      <c r="H1235" s="4">
        <f ca="1">+Data_TABLE[[#This Row],[Qty]]*Data_TABLE[[#This Row],[Unit Price]]</f>
        <v>498</v>
      </c>
      <c r="I1235" s="7">
        <v>42137</v>
      </c>
      <c r="J1235" s="10">
        <f>EOMONTH(Data_TABLE[[#This Row],[Date Sold]],0)</f>
        <v>42155</v>
      </c>
    </row>
    <row r="1236" spans="2:10" x14ac:dyDescent="0.25">
      <c r="B1236" s="1" t="s">
        <v>38</v>
      </c>
      <c r="C1236" s="3" t="s">
        <v>54</v>
      </c>
      <c r="D1236" s="2" t="s">
        <v>48</v>
      </c>
      <c r="E1236" s="3" t="s">
        <v>42</v>
      </c>
      <c r="F1236" s="3">
        <f t="shared" ca="1" si="36"/>
        <v>2</v>
      </c>
      <c r="G1236" s="4">
        <f t="shared" ca="1" si="37"/>
        <v>88</v>
      </c>
      <c r="H1236" s="4">
        <f ca="1">+Data_TABLE[[#This Row],[Qty]]*Data_TABLE[[#This Row],[Unit Price]]</f>
        <v>176</v>
      </c>
      <c r="I1236" s="7">
        <v>42137</v>
      </c>
      <c r="J1236" s="10">
        <f>EOMONTH(Data_TABLE[[#This Row],[Date Sold]],0)</f>
        <v>42155</v>
      </c>
    </row>
    <row r="1237" spans="2:10" x14ac:dyDescent="0.25">
      <c r="B1237" s="1" t="s">
        <v>41</v>
      </c>
      <c r="C1237" s="3" t="s">
        <v>55</v>
      </c>
      <c r="D1237" s="2" t="s">
        <v>49</v>
      </c>
      <c r="E1237" s="3" t="s">
        <v>43</v>
      </c>
      <c r="F1237" s="3">
        <f t="shared" ca="1" si="36"/>
        <v>1</v>
      </c>
      <c r="G1237" s="4">
        <f t="shared" ca="1" si="37"/>
        <v>102</v>
      </c>
      <c r="H1237" s="4">
        <f ca="1">+Data_TABLE[[#This Row],[Qty]]*Data_TABLE[[#This Row],[Unit Price]]</f>
        <v>102</v>
      </c>
      <c r="I1237" s="7">
        <v>42137</v>
      </c>
      <c r="J1237" s="10">
        <f>EOMONTH(Data_TABLE[[#This Row],[Date Sold]],0)</f>
        <v>42155</v>
      </c>
    </row>
    <row r="1238" spans="2:10" x14ac:dyDescent="0.25">
      <c r="B1238" s="1" t="s">
        <v>36</v>
      </c>
      <c r="C1238" s="3" t="s">
        <v>55</v>
      </c>
      <c r="D1238" s="2" t="s">
        <v>49</v>
      </c>
      <c r="E1238" s="3" t="s">
        <v>43</v>
      </c>
      <c r="F1238" s="3">
        <f t="shared" ca="1" si="36"/>
        <v>2</v>
      </c>
      <c r="G1238" s="4">
        <f t="shared" ca="1" si="37"/>
        <v>76</v>
      </c>
      <c r="H1238" s="4">
        <f ca="1">+Data_TABLE[[#This Row],[Qty]]*Data_TABLE[[#This Row],[Unit Price]]</f>
        <v>152</v>
      </c>
      <c r="I1238" s="7">
        <v>42137</v>
      </c>
      <c r="J1238" s="10">
        <f>EOMONTH(Data_TABLE[[#This Row],[Date Sold]],0)</f>
        <v>42155</v>
      </c>
    </row>
    <row r="1239" spans="2:10" x14ac:dyDescent="0.25">
      <c r="B1239" s="1" t="s">
        <v>37</v>
      </c>
      <c r="C1239" s="3" t="s">
        <v>56</v>
      </c>
      <c r="D1239" s="2" t="s">
        <v>50</v>
      </c>
      <c r="E1239" s="3" t="s">
        <v>44</v>
      </c>
      <c r="F1239" s="3">
        <f t="shared" ca="1" si="36"/>
        <v>2</v>
      </c>
      <c r="G1239" s="4">
        <f t="shared" ca="1" si="37"/>
        <v>116</v>
      </c>
      <c r="H1239" s="4">
        <f ca="1">+Data_TABLE[[#This Row],[Qty]]*Data_TABLE[[#This Row],[Unit Price]]</f>
        <v>232</v>
      </c>
      <c r="I1239" s="7">
        <v>42137</v>
      </c>
      <c r="J1239" s="10">
        <f>EOMONTH(Data_TABLE[[#This Row],[Date Sold]],0)</f>
        <v>42155</v>
      </c>
    </row>
    <row r="1240" spans="2:10" x14ac:dyDescent="0.25">
      <c r="B1240" s="1" t="s">
        <v>38</v>
      </c>
      <c r="C1240" s="3" t="s">
        <v>55</v>
      </c>
      <c r="D1240" s="2" t="s">
        <v>51</v>
      </c>
      <c r="E1240" s="3" t="s">
        <v>45</v>
      </c>
      <c r="F1240" s="3">
        <f t="shared" ca="1" si="36"/>
        <v>4</v>
      </c>
      <c r="G1240" s="4">
        <f t="shared" ca="1" si="37"/>
        <v>163</v>
      </c>
      <c r="H1240" s="4">
        <f ca="1">+Data_TABLE[[#This Row],[Qty]]*Data_TABLE[[#This Row],[Unit Price]]</f>
        <v>652</v>
      </c>
      <c r="I1240" s="7">
        <v>42137</v>
      </c>
      <c r="J1240" s="10">
        <f>EOMONTH(Data_TABLE[[#This Row],[Date Sold]],0)</f>
        <v>42155</v>
      </c>
    </row>
    <row r="1241" spans="2:10" x14ac:dyDescent="0.25">
      <c r="B1241" s="1" t="s">
        <v>39</v>
      </c>
      <c r="C1241" s="3" t="s">
        <v>56</v>
      </c>
      <c r="D1241" s="2" t="s">
        <v>52</v>
      </c>
      <c r="E1241" s="3" t="s">
        <v>46</v>
      </c>
      <c r="F1241" s="3">
        <f t="shared" ca="1" si="36"/>
        <v>5</v>
      </c>
      <c r="G1241" s="4">
        <f t="shared" ca="1" si="37"/>
        <v>94</v>
      </c>
      <c r="H1241" s="4">
        <f ca="1">+Data_TABLE[[#This Row],[Qty]]*Data_TABLE[[#This Row],[Unit Price]]</f>
        <v>470</v>
      </c>
      <c r="I1241" s="7">
        <v>42137</v>
      </c>
      <c r="J1241" s="10">
        <f>EOMONTH(Data_TABLE[[#This Row],[Date Sold]],0)</f>
        <v>42155</v>
      </c>
    </row>
    <row r="1242" spans="2:10" x14ac:dyDescent="0.25">
      <c r="B1242" s="1" t="s">
        <v>40</v>
      </c>
      <c r="C1242" s="3" t="s">
        <v>56</v>
      </c>
      <c r="D1242" s="2" t="s">
        <v>50</v>
      </c>
      <c r="E1242" s="3" t="s">
        <v>44</v>
      </c>
      <c r="F1242" s="3">
        <f t="shared" ca="1" si="36"/>
        <v>3</v>
      </c>
      <c r="G1242" s="4">
        <f t="shared" ca="1" si="37"/>
        <v>107</v>
      </c>
      <c r="H1242" s="4">
        <f ca="1">+Data_TABLE[[#This Row],[Qty]]*Data_TABLE[[#This Row],[Unit Price]]</f>
        <v>321</v>
      </c>
      <c r="I1242" s="7">
        <v>42137</v>
      </c>
      <c r="J1242" s="10">
        <f>EOMONTH(Data_TABLE[[#This Row],[Date Sold]],0)</f>
        <v>42155</v>
      </c>
    </row>
    <row r="1243" spans="2:10" x14ac:dyDescent="0.25">
      <c r="B1243" s="1" t="s">
        <v>40</v>
      </c>
      <c r="C1243" s="3" t="s">
        <v>56</v>
      </c>
      <c r="D1243" s="2" t="s">
        <v>52</v>
      </c>
      <c r="E1243" s="3" t="s">
        <v>46</v>
      </c>
      <c r="F1243" s="3">
        <f t="shared" ca="1" si="36"/>
        <v>4</v>
      </c>
      <c r="G1243" s="4">
        <f t="shared" ca="1" si="37"/>
        <v>199</v>
      </c>
      <c r="H1243" s="4">
        <f ca="1">+Data_TABLE[[#This Row],[Qty]]*Data_TABLE[[#This Row],[Unit Price]]</f>
        <v>796</v>
      </c>
      <c r="I1243" s="7">
        <v>42137</v>
      </c>
      <c r="J1243" s="10">
        <f>EOMONTH(Data_TABLE[[#This Row],[Date Sold]],0)</f>
        <v>42155</v>
      </c>
    </row>
    <row r="1244" spans="2:10" x14ac:dyDescent="0.25">
      <c r="B1244" s="1" t="s">
        <v>39</v>
      </c>
      <c r="C1244" s="3" t="s">
        <v>56</v>
      </c>
      <c r="D1244" s="2" t="s">
        <v>50</v>
      </c>
      <c r="E1244" s="3" t="s">
        <v>44</v>
      </c>
      <c r="F1244" s="3">
        <f t="shared" ca="1" si="36"/>
        <v>4</v>
      </c>
      <c r="G1244" s="4">
        <f t="shared" ca="1" si="37"/>
        <v>183</v>
      </c>
      <c r="H1244" s="4">
        <f ca="1">+Data_TABLE[[#This Row],[Qty]]*Data_TABLE[[#This Row],[Unit Price]]</f>
        <v>732</v>
      </c>
      <c r="I1244" s="7">
        <v>42137</v>
      </c>
      <c r="J1244" s="10">
        <f>EOMONTH(Data_TABLE[[#This Row],[Date Sold]],0)</f>
        <v>42155</v>
      </c>
    </row>
    <row r="1245" spans="2:10" x14ac:dyDescent="0.25">
      <c r="B1245" s="1" t="s">
        <v>40</v>
      </c>
      <c r="C1245" s="3" t="s">
        <v>56</v>
      </c>
      <c r="D1245" s="2" t="s">
        <v>52</v>
      </c>
      <c r="E1245" s="3" t="s">
        <v>46</v>
      </c>
      <c r="F1245" s="3">
        <f t="shared" ca="1" si="36"/>
        <v>2</v>
      </c>
      <c r="G1245" s="4">
        <f t="shared" ca="1" si="37"/>
        <v>125</v>
      </c>
      <c r="H1245" s="4">
        <f ca="1">+Data_TABLE[[#This Row],[Qty]]*Data_TABLE[[#This Row],[Unit Price]]</f>
        <v>250</v>
      </c>
      <c r="I1245" s="7">
        <v>42137</v>
      </c>
      <c r="J1245" s="10">
        <f>EOMONTH(Data_TABLE[[#This Row],[Date Sold]],0)</f>
        <v>42155</v>
      </c>
    </row>
    <row r="1246" spans="2:10" x14ac:dyDescent="0.25">
      <c r="B1246" s="1" t="s">
        <v>41</v>
      </c>
      <c r="C1246" s="3" t="s">
        <v>55</v>
      </c>
      <c r="D1246" s="2" t="s">
        <v>49</v>
      </c>
      <c r="E1246" s="3" t="s">
        <v>43</v>
      </c>
      <c r="F1246" s="3">
        <f t="shared" ca="1" si="36"/>
        <v>4</v>
      </c>
      <c r="G1246" s="4">
        <f t="shared" ca="1" si="37"/>
        <v>74</v>
      </c>
      <c r="H1246" s="4">
        <f ca="1">+Data_TABLE[[#This Row],[Qty]]*Data_TABLE[[#This Row],[Unit Price]]</f>
        <v>296</v>
      </c>
      <c r="I1246" s="7">
        <v>42137</v>
      </c>
      <c r="J1246" s="10">
        <f>EOMONTH(Data_TABLE[[#This Row],[Date Sold]],0)</f>
        <v>42155</v>
      </c>
    </row>
    <row r="1247" spans="2:10" x14ac:dyDescent="0.25">
      <c r="B1247" s="1" t="s">
        <v>36</v>
      </c>
      <c r="C1247" s="3" t="s">
        <v>55</v>
      </c>
      <c r="D1247" s="2" t="s">
        <v>49</v>
      </c>
      <c r="E1247" s="3" t="s">
        <v>43</v>
      </c>
      <c r="F1247" s="3">
        <f t="shared" ca="1" si="36"/>
        <v>2</v>
      </c>
      <c r="G1247" s="4">
        <f t="shared" ca="1" si="37"/>
        <v>76</v>
      </c>
      <c r="H1247" s="4">
        <f ca="1">+Data_TABLE[[#This Row],[Qty]]*Data_TABLE[[#This Row],[Unit Price]]</f>
        <v>152</v>
      </c>
      <c r="I1247" s="7">
        <v>42137</v>
      </c>
      <c r="J1247" s="10">
        <f>EOMONTH(Data_TABLE[[#This Row],[Date Sold]],0)</f>
        <v>42155</v>
      </c>
    </row>
    <row r="1248" spans="2:10" x14ac:dyDescent="0.25">
      <c r="B1248" s="1" t="s">
        <v>41</v>
      </c>
      <c r="C1248" s="3" t="s">
        <v>56</v>
      </c>
      <c r="D1248" s="2" t="s">
        <v>52</v>
      </c>
      <c r="E1248" s="3" t="s">
        <v>46</v>
      </c>
      <c r="F1248" s="3">
        <f t="shared" ca="1" si="36"/>
        <v>1</v>
      </c>
      <c r="G1248" s="4">
        <f t="shared" ca="1" si="37"/>
        <v>196</v>
      </c>
      <c r="H1248" s="4">
        <f ca="1">+Data_TABLE[[#This Row],[Qty]]*Data_TABLE[[#This Row],[Unit Price]]</f>
        <v>196</v>
      </c>
      <c r="I1248" s="7">
        <v>42137</v>
      </c>
      <c r="J1248" s="10">
        <f>EOMONTH(Data_TABLE[[#This Row],[Date Sold]],0)</f>
        <v>42155</v>
      </c>
    </row>
    <row r="1249" spans="2:10" x14ac:dyDescent="0.25">
      <c r="B1249" s="1" t="s">
        <v>37</v>
      </c>
      <c r="C1249" s="3" t="s">
        <v>55</v>
      </c>
      <c r="D1249" s="2" t="s">
        <v>49</v>
      </c>
      <c r="E1249" s="3" t="s">
        <v>43</v>
      </c>
      <c r="F1249" s="3">
        <f t="shared" ca="1" si="36"/>
        <v>1</v>
      </c>
      <c r="G1249" s="4">
        <f t="shared" ca="1" si="37"/>
        <v>116</v>
      </c>
      <c r="H1249" s="4">
        <f ca="1">+Data_TABLE[[#This Row],[Qty]]*Data_TABLE[[#This Row],[Unit Price]]</f>
        <v>116</v>
      </c>
      <c r="I1249" s="7">
        <v>42137</v>
      </c>
      <c r="J1249" s="10">
        <f>EOMONTH(Data_TABLE[[#This Row],[Date Sold]],0)</f>
        <v>42155</v>
      </c>
    </row>
    <row r="1250" spans="2:10" x14ac:dyDescent="0.25">
      <c r="B1250" s="1" t="s">
        <v>36</v>
      </c>
      <c r="C1250" s="3" t="s">
        <v>56</v>
      </c>
      <c r="D1250" s="2" t="s">
        <v>52</v>
      </c>
      <c r="E1250" s="3" t="s">
        <v>46</v>
      </c>
      <c r="F1250" s="3">
        <f t="shared" ca="1" si="36"/>
        <v>5</v>
      </c>
      <c r="G1250" s="4">
        <f t="shared" ca="1" si="37"/>
        <v>180</v>
      </c>
      <c r="H1250" s="4">
        <f ca="1">+Data_TABLE[[#This Row],[Qty]]*Data_TABLE[[#This Row],[Unit Price]]</f>
        <v>900</v>
      </c>
      <c r="I1250" s="7">
        <v>42137</v>
      </c>
      <c r="J1250" s="10">
        <f>EOMONTH(Data_TABLE[[#This Row],[Date Sold]],0)</f>
        <v>42155</v>
      </c>
    </row>
    <row r="1251" spans="2:10" x14ac:dyDescent="0.25">
      <c r="B1251" s="1" t="s">
        <v>38</v>
      </c>
      <c r="C1251" s="3" t="s">
        <v>56</v>
      </c>
      <c r="D1251" s="2" t="s">
        <v>52</v>
      </c>
      <c r="E1251" s="3" t="s">
        <v>46</v>
      </c>
      <c r="F1251" s="3">
        <f t="shared" ca="1" si="36"/>
        <v>2</v>
      </c>
      <c r="G1251" s="4">
        <f t="shared" ca="1" si="37"/>
        <v>117</v>
      </c>
      <c r="H1251" s="4">
        <f ca="1">+Data_TABLE[[#This Row],[Qty]]*Data_TABLE[[#This Row],[Unit Price]]</f>
        <v>234</v>
      </c>
      <c r="I1251" s="7">
        <v>42137</v>
      </c>
      <c r="J1251" s="10">
        <f>EOMONTH(Data_TABLE[[#This Row],[Date Sold]],0)</f>
        <v>42155</v>
      </c>
    </row>
    <row r="1252" spans="2:10" x14ac:dyDescent="0.25">
      <c r="B1252" s="1" t="s">
        <v>38</v>
      </c>
      <c r="C1252" s="3" t="s">
        <v>54</v>
      </c>
      <c r="D1252" s="2" t="s">
        <v>48</v>
      </c>
      <c r="E1252" s="3" t="s">
        <v>42</v>
      </c>
      <c r="F1252" s="3">
        <f t="shared" ca="1" si="36"/>
        <v>5</v>
      </c>
      <c r="G1252" s="4">
        <f t="shared" ca="1" si="37"/>
        <v>184</v>
      </c>
      <c r="H1252" s="4">
        <f ca="1">+Data_TABLE[[#This Row],[Qty]]*Data_TABLE[[#This Row],[Unit Price]]</f>
        <v>920</v>
      </c>
      <c r="I1252" s="7">
        <v>42137</v>
      </c>
      <c r="J1252" s="10">
        <f>EOMONTH(Data_TABLE[[#This Row],[Date Sold]],0)</f>
        <v>42155</v>
      </c>
    </row>
    <row r="1253" spans="2:10" x14ac:dyDescent="0.25">
      <c r="B1253" s="1" t="s">
        <v>40</v>
      </c>
      <c r="C1253" s="3" t="s">
        <v>55</v>
      </c>
      <c r="D1253" s="2" t="s">
        <v>51</v>
      </c>
      <c r="E1253" s="3" t="s">
        <v>45</v>
      </c>
      <c r="F1253" s="3">
        <f t="shared" ca="1" si="36"/>
        <v>3</v>
      </c>
      <c r="G1253" s="4">
        <f t="shared" ca="1" si="37"/>
        <v>191</v>
      </c>
      <c r="H1253" s="4">
        <f ca="1">+Data_TABLE[[#This Row],[Qty]]*Data_TABLE[[#This Row],[Unit Price]]</f>
        <v>573</v>
      </c>
      <c r="I1253" s="7">
        <v>42138</v>
      </c>
      <c r="J1253" s="10">
        <f>EOMONTH(Data_TABLE[[#This Row],[Date Sold]],0)</f>
        <v>42155</v>
      </c>
    </row>
    <row r="1254" spans="2:10" x14ac:dyDescent="0.25">
      <c r="B1254" s="1" t="s">
        <v>40</v>
      </c>
      <c r="C1254" s="3" t="s">
        <v>56</v>
      </c>
      <c r="D1254" s="2" t="s">
        <v>52</v>
      </c>
      <c r="E1254" s="3" t="s">
        <v>46</v>
      </c>
      <c r="F1254" s="3">
        <f t="shared" ca="1" si="36"/>
        <v>3</v>
      </c>
      <c r="G1254" s="4">
        <f t="shared" ca="1" si="37"/>
        <v>173</v>
      </c>
      <c r="H1254" s="4">
        <f ca="1">+Data_TABLE[[#This Row],[Qty]]*Data_TABLE[[#This Row],[Unit Price]]</f>
        <v>519</v>
      </c>
      <c r="I1254" s="7">
        <v>42138</v>
      </c>
      <c r="J1254" s="10">
        <f>EOMONTH(Data_TABLE[[#This Row],[Date Sold]],0)</f>
        <v>42155</v>
      </c>
    </row>
    <row r="1255" spans="2:10" x14ac:dyDescent="0.25">
      <c r="B1255" s="1" t="s">
        <v>41</v>
      </c>
      <c r="C1255" s="3" t="s">
        <v>56</v>
      </c>
      <c r="D1255" s="2" t="s">
        <v>52</v>
      </c>
      <c r="E1255" s="3" t="s">
        <v>46</v>
      </c>
      <c r="F1255" s="3">
        <f t="shared" ca="1" si="36"/>
        <v>5</v>
      </c>
      <c r="G1255" s="4">
        <f t="shared" ca="1" si="37"/>
        <v>180</v>
      </c>
      <c r="H1255" s="4">
        <f ca="1">+Data_TABLE[[#This Row],[Qty]]*Data_TABLE[[#This Row],[Unit Price]]</f>
        <v>900</v>
      </c>
      <c r="I1255" s="7">
        <v>42138</v>
      </c>
      <c r="J1255" s="10">
        <f>EOMONTH(Data_TABLE[[#This Row],[Date Sold]],0)</f>
        <v>42155</v>
      </c>
    </row>
    <row r="1256" spans="2:10" x14ac:dyDescent="0.25">
      <c r="B1256" s="1" t="s">
        <v>39</v>
      </c>
      <c r="C1256" s="3" t="s">
        <v>56</v>
      </c>
      <c r="D1256" s="2" t="s">
        <v>52</v>
      </c>
      <c r="E1256" s="3" t="s">
        <v>46</v>
      </c>
      <c r="F1256" s="3">
        <f t="shared" ca="1" si="36"/>
        <v>3</v>
      </c>
      <c r="G1256" s="4">
        <f t="shared" ca="1" si="37"/>
        <v>137</v>
      </c>
      <c r="H1256" s="4">
        <f ca="1">+Data_TABLE[[#This Row],[Qty]]*Data_TABLE[[#This Row],[Unit Price]]</f>
        <v>411</v>
      </c>
      <c r="I1256" s="7">
        <v>42138</v>
      </c>
      <c r="J1256" s="10">
        <f>EOMONTH(Data_TABLE[[#This Row],[Date Sold]],0)</f>
        <v>42155</v>
      </c>
    </row>
    <row r="1257" spans="2:10" x14ac:dyDescent="0.25">
      <c r="B1257" s="1" t="s">
        <v>38</v>
      </c>
      <c r="C1257" s="3" t="s">
        <v>56</v>
      </c>
      <c r="D1257" s="2" t="s">
        <v>50</v>
      </c>
      <c r="E1257" s="3" t="s">
        <v>44</v>
      </c>
      <c r="F1257" s="3">
        <f t="shared" ca="1" si="36"/>
        <v>5</v>
      </c>
      <c r="G1257" s="4">
        <f t="shared" ca="1" si="37"/>
        <v>89</v>
      </c>
      <c r="H1257" s="4">
        <f ca="1">+Data_TABLE[[#This Row],[Qty]]*Data_TABLE[[#This Row],[Unit Price]]</f>
        <v>445</v>
      </c>
      <c r="I1257" s="7">
        <v>42138</v>
      </c>
      <c r="J1257" s="10">
        <f>EOMONTH(Data_TABLE[[#This Row],[Date Sold]],0)</f>
        <v>42155</v>
      </c>
    </row>
    <row r="1258" spans="2:10" x14ac:dyDescent="0.25">
      <c r="B1258" s="1" t="s">
        <v>41</v>
      </c>
      <c r="C1258" s="3" t="s">
        <v>56</v>
      </c>
      <c r="D1258" s="2" t="s">
        <v>50</v>
      </c>
      <c r="E1258" s="3" t="s">
        <v>44</v>
      </c>
      <c r="F1258" s="3">
        <f t="shared" ca="1" si="36"/>
        <v>2</v>
      </c>
      <c r="G1258" s="4">
        <f t="shared" ca="1" si="37"/>
        <v>81</v>
      </c>
      <c r="H1258" s="4">
        <f ca="1">+Data_TABLE[[#This Row],[Qty]]*Data_TABLE[[#This Row],[Unit Price]]</f>
        <v>162</v>
      </c>
      <c r="I1258" s="7">
        <v>42138</v>
      </c>
      <c r="J1258" s="10">
        <f>EOMONTH(Data_TABLE[[#This Row],[Date Sold]],0)</f>
        <v>42155</v>
      </c>
    </row>
    <row r="1259" spans="2:10" x14ac:dyDescent="0.25">
      <c r="B1259" s="1" t="s">
        <v>36</v>
      </c>
      <c r="C1259" s="3" t="s">
        <v>55</v>
      </c>
      <c r="D1259" s="2" t="s">
        <v>51</v>
      </c>
      <c r="E1259" s="3" t="s">
        <v>45</v>
      </c>
      <c r="F1259" s="3">
        <f t="shared" ca="1" si="36"/>
        <v>5</v>
      </c>
      <c r="G1259" s="4">
        <f t="shared" ca="1" si="37"/>
        <v>127</v>
      </c>
      <c r="H1259" s="4">
        <f ca="1">+Data_TABLE[[#This Row],[Qty]]*Data_TABLE[[#This Row],[Unit Price]]</f>
        <v>635</v>
      </c>
      <c r="I1259" s="7">
        <v>42138</v>
      </c>
      <c r="J1259" s="10">
        <f>EOMONTH(Data_TABLE[[#This Row],[Date Sold]],0)</f>
        <v>42155</v>
      </c>
    </row>
    <row r="1260" spans="2:10" x14ac:dyDescent="0.25">
      <c r="B1260" s="1" t="s">
        <v>37</v>
      </c>
      <c r="C1260" s="3" t="s">
        <v>54</v>
      </c>
      <c r="D1260" s="2" t="s">
        <v>48</v>
      </c>
      <c r="E1260" s="3" t="s">
        <v>42</v>
      </c>
      <c r="F1260" s="3">
        <f t="shared" ca="1" si="36"/>
        <v>3</v>
      </c>
      <c r="G1260" s="4">
        <f t="shared" ca="1" si="37"/>
        <v>112</v>
      </c>
      <c r="H1260" s="4">
        <f ca="1">+Data_TABLE[[#This Row],[Qty]]*Data_TABLE[[#This Row],[Unit Price]]</f>
        <v>336</v>
      </c>
      <c r="I1260" s="7">
        <v>42138</v>
      </c>
      <c r="J1260" s="10">
        <f>EOMONTH(Data_TABLE[[#This Row],[Date Sold]],0)</f>
        <v>42155</v>
      </c>
    </row>
    <row r="1261" spans="2:10" x14ac:dyDescent="0.25">
      <c r="B1261" s="1" t="s">
        <v>38</v>
      </c>
      <c r="C1261" s="3" t="s">
        <v>56</v>
      </c>
      <c r="D1261" s="2" t="s">
        <v>50</v>
      </c>
      <c r="E1261" s="3" t="s">
        <v>44</v>
      </c>
      <c r="F1261" s="3">
        <f t="shared" ca="1" si="36"/>
        <v>5</v>
      </c>
      <c r="G1261" s="4">
        <f t="shared" ca="1" si="37"/>
        <v>199</v>
      </c>
      <c r="H1261" s="4">
        <f ca="1">+Data_TABLE[[#This Row],[Qty]]*Data_TABLE[[#This Row],[Unit Price]]</f>
        <v>995</v>
      </c>
      <c r="I1261" s="7">
        <v>42138</v>
      </c>
      <c r="J1261" s="10">
        <f>EOMONTH(Data_TABLE[[#This Row],[Date Sold]],0)</f>
        <v>42155</v>
      </c>
    </row>
    <row r="1262" spans="2:10" x14ac:dyDescent="0.25">
      <c r="B1262" s="1" t="s">
        <v>37</v>
      </c>
      <c r="C1262" s="3" t="s">
        <v>56</v>
      </c>
      <c r="D1262" s="2" t="s">
        <v>50</v>
      </c>
      <c r="E1262" s="3" t="s">
        <v>44</v>
      </c>
      <c r="F1262" s="3">
        <f t="shared" ca="1" si="36"/>
        <v>4</v>
      </c>
      <c r="G1262" s="4">
        <f t="shared" ca="1" si="37"/>
        <v>116</v>
      </c>
      <c r="H1262" s="4">
        <f ca="1">+Data_TABLE[[#This Row],[Qty]]*Data_TABLE[[#This Row],[Unit Price]]</f>
        <v>464</v>
      </c>
      <c r="I1262" s="7">
        <v>42138</v>
      </c>
      <c r="J1262" s="10">
        <f>EOMONTH(Data_TABLE[[#This Row],[Date Sold]],0)</f>
        <v>42155</v>
      </c>
    </row>
    <row r="1263" spans="2:10" x14ac:dyDescent="0.25">
      <c r="B1263" s="1" t="s">
        <v>38</v>
      </c>
      <c r="C1263" s="3" t="s">
        <v>56</v>
      </c>
      <c r="D1263" s="2" t="s">
        <v>52</v>
      </c>
      <c r="E1263" s="3" t="s">
        <v>46</v>
      </c>
      <c r="F1263" s="3">
        <f t="shared" ca="1" si="36"/>
        <v>2</v>
      </c>
      <c r="G1263" s="4">
        <f t="shared" ca="1" si="37"/>
        <v>110</v>
      </c>
      <c r="H1263" s="4">
        <f ca="1">+Data_TABLE[[#This Row],[Qty]]*Data_TABLE[[#This Row],[Unit Price]]</f>
        <v>220</v>
      </c>
      <c r="I1263" s="7">
        <v>42138</v>
      </c>
      <c r="J1263" s="10">
        <f>EOMONTH(Data_TABLE[[#This Row],[Date Sold]],0)</f>
        <v>42155</v>
      </c>
    </row>
    <row r="1264" spans="2:10" x14ac:dyDescent="0.25">
      <c r="B1264" s="1" t="s">
        <v>38</v>
      </c>
      <c r="C1264" s="3" t="s">
        <v>55</v>
      </c>
      <c r="D1264" s="2" t="s">
        <v>51</v>
      </c>
      <c r="E1264" s="3" t="s">
        <v>45</v>
      </c>
      <c r="F1264" s="3">
        <f t="shared" ca="1" si="36"/>
        <v>1</v>
      </c>
      <c r="G1264" s="4">
        <f t="shared" ca="1" si="37"/>
        <v>163</v>
      </c>
      <c r="H1264" s="4">
        <f ca="1">+Data_TABLE[[#This Row],[Qty]]*Data_TABLE[[#This Row],[Unit Price]]</f>
        <v>163</v>
      </c>
      <c r="I1264" s="7">
        <v>42138</v>
      </c>
      <c r="J1264" s="10">
        <f>EOMONTH(Data_TABLE[[#This Row],[Date Sold]],0)</f>
        <v>42155</v>
      </c>
    </row>
    <row r="1265" spans="2:10" x14ac:dyDescent="0.25">
      <c r="B1265" s="1" t="s">
        <v>41</v>
      </c>
      <c r="C1265" s="3" t="s">
        <v>56</v>
      </c>
      <c r="D1265" s="2" t="s">
        <v>52</v>
      </c>
      <c r="E1265" s="3" t="s">
        <v>46</v>
      </c>
      <c r="F1265" s="3">
        <f t="shared" ref="F1265:F1328" ca="1" si="38">RANDBETWEEN(1,5)</f>
        <v>1</v>
      </c>
      <c r="G1265" s="4">
        <f t="shared" ref="G1265:G1328" ca="1" si="39">RANDBETWEEN(60,200)</f>
        <v>185</v>
      </c>
      <c r="H1265" s="4">
        <f ca="1">+Data_TABLE[[#This Row],[Qty]]*Data_TABLE[[#This Row],[Unit Price]]</f>
        <v>185</v>
      </c>
      <c r="I1265" s="7">
        <v>42138</v>
      </c>
      <c r="J1265" s="10">
        <f>EOMONTH(Data_TABLE[[#This Row],[Date Sold]],0)</f>
        <v>42155</v>
      </c>
    </row>
    <row r="1266" spans="2:10" x14ac:dyDescent="0.25">
      <c r="B1266" s="1" t="s">
        <v>39</v>
      </c>
      <c r="C1266" s="3" t="s">
        <v>55</v>
      </c>
      <c r="D1266" s="2" t="s">
        <v>49</v>
      </c>
      <c r="E1266" s="3" t="s">
        <v>43</v>
      </c>
      <c r="F1266" s="3">
        <f t="shared" ca="1" si="38"/>
        <v>1</v>
      </c>
      <c r="G1266" s="4">
        <f t="shared" ca="1" si="39"/>
        <v>71</v>
      </c>
      <c r="H1266" s="4">
        <f ca="1">+Data_TABLE[[#This Row],[Qty]]*Data_TABLE[[#This Row],[Unit Price]]</f>
        <v>71</v>
      </c>
      <c r="I1266" s="7">
        <v>42138</v>
      </c>
      <c r="J1266" s="10">
        <f>EOMONTH(Data_TABLE[[#This Row],[Date Sold]],0)</f>
        <v>42155</v>
      </c>
    </row>
    <row r="1267" spans="2:10" x14ac:dyDescent="0.25">
      <c r="B1267" s="1" t="s">
        <v>37</v>
      </c>
      <c r="C1267" s="3" t="s">
        <v>56</v>
      </c>
      <c r="D1267" s="2" t="s">
        <v>50</v>
      </c>
      <c r="E1267" s="3" t="s">
        <v>44</v>
      </c>
      <c r="F1267" s="3">
        <f t="shared" ca="1" si="38"/>
        <v>4</v>
      </c>
      <c r="G1267" s="4">
        <f t="shared" ca="1" si="39"/>
        <v>166</v>
      </c>
      <c r="H1267" s="4">
        <f ca="1">+Data_TABLE[[#This Row],[Qty]]*Data_TABLE[[#This Row],[Unit Price]]</f>
        <v>664</v>
      </c>
      <c r="I1267" s="7">
        <v>42138</v>
      </c>
      <c r="J1267" s="10">
        <f>EOMONTH(Data_TABLE[[#This Row],[Date Sold]],0)</f>
        <v>42155</v>
      </c>
    </row>
    <row r="1268" spans="2:10" x14ac:dyDescent="0.25">
      <c r="B1268" s="1" t="s">
        <v>40</v>
      </c>
      <c r="C1268" s="3" t="s">
        <v>55</v>
      </c>
      <c r="D1268" s="2" t="s">
        <v>51</v>
      </c>
      <c r="E1268" s="3" t="s">
        <v>45</v>
      </c>
      <c r="F1268" s="3">
        <f t="shared" ca="1" si="38"/>
        <v>4</v>
      </c>
      <c r="G1268" s="4">
        <f t="shared" ca="1" si="39"/>
        <v>61</v>
      </c>
      <c r="H1268" s="4">
        <f ca="1">+Data_TABLE[[#This Row],[Qty]]*Data_TABLE[[#This Row],[Unit Price]]</f>
        <v>244</v>
      </c>
      <c r="I1268" s="7">
        <v>42138</v>
      </c>
      <c r="J1268" s="10">
        <f>EOMONTH(Data_TABLE[[#This Row],[Date Sold]],0)</f>
        <v>42155</v>
      </c>
    </row>
    <row r="1269" spans="2:10" x14ac:dyDescent="0.25">
      <c r="B1269" s="1" t="s">
        <v>41</v>
      </c>
      <c r="C1269" s="3" t="s">
        <v>54</v>
      </c>
      <c r="D1269" s="2" t="s">
        <v>48</v>
      </c>
      <c r="E1269" s="3" t="s">
        <v>42</v>
      </c>
      <c r="F1269" s="3">
        <f t="shared" ca="1" si="38"/>
        <v>1</v>
      </c>
      <c r="G1269" s="4">
        <f t="shared" ca="1" si="39"/>
        <v>124</v>
      </c>
      <c r="H1269" s="4">
        <f ca="1">+Data_TABLE[[#This Row],[Qty]]*Data_TABLE[[#This Row],[Unit Price]]</f>
        <v>124</v>
      </c>
      <c r="I1269" s="7">
        <v>42138</v>
      </c>
      <c r="J1269" s="10">
        <f>EOMONTH(Data_TABLE[[#This Row],[Date Sold]],0)</f>
        <v>42155</v>
      </c>
    </row>
    <row r="1270" spans="2:10" x14ac:dyDescent="0.25">
      <c r="B1270" s="1" t="s">
        <v>36</v>
      </c>
      <c r="C1270" s="3" t="s">
        <v>56</v>
      </c>
      <c r="D1270" s="2" t="s">
        <v>50</v>
      </c>
      <c r="E1270" s="3" t="s">
        <v>44</v>
      </c>
      <c r="F1270" s="3">
        <f t="shared" ca="1" si="38"/>
        <v>5</v>
      </c>
      <c r="G1270" s="4">
        <f t="shared" ca="1" si="39"/>
        <v>121</v>
      </c>
      <c r="H1270" s="4">
        <f ca="1">+Data_TABLE[[#This Row],[Qty]]*Data_TABLE[[#This Row],[Unit Price]]</f>
        <v>605</v>
      </c>
      <c r="I1270" s="7">
        <v>42138</v>
      </c>
      <c r="J1270" s="10">
        <f>EOMONTH(Data_TABLE[[#This Row],[Date Sold]],0)</f>
        <v>42155</v>
      </c>
    </row>
    <row r="1271" spans="2:10" x14ac:dyDescent="0.25">
      <c r="B1271" s="1" t="s">
        <v>39</v>
      </c>
      <c r="C1271" s="3" t="s">
        <v>56</v>
      </c>
      <c r="D1271" s="2" t="s">
        <v>52</v>
      </c>
      <c r="E1271" s="3" t="s">
        <v>46</v>
      </c>
      <c r="F1271" s="3">
        <f t="shared" ca="1" si="38"/>
        <v>3</v>
      </c>
      <c r="G1271" s="4">
        <f t="shared" ca="1" si="39"/>
        <v>194</v>
      </c>
      <c r="H1271" s="4">
        <f ca="1">+Data_TABLE[[#This Row],[Qty]]*Data_TABLE[[#This Row],[Unit Price]]</f>
        <v>582</v>
      </c>
      <c r="I1271" s="7">
        <v>42138</v>
      </c>
      <c r="J1271" s="10">
        <f>EOMONTH(Data_TABLE[[#This Row],[Date Sold]],0)</f>
        <v>42155</v>
      </c>
    </row>
    <row r="1272" spans="2:10" x14ac:dyDescent="0.25">
      <c r="B1272" s="1" t="s">
        <v>39</v>
      </c>
      <c r="C1272" s="3" t="s">
        <v>56</v>
      </c>
      <c r="D1272" s="2" t="s">
        <v>52</v>
      </c>
      <c r="E1272" s="3" t="s">
        <v>46</v>
      </c>
      <c r="F1272" s="3">
        <f t="shared" ca="1" si="38"/>
        <v>1</v>
      </c>
      <c r="G1272" s="4">
        <f t="shared" ca="1" si="39"/>
        <v>137</v>
      </c>
      <c r="H1272" s="4">
        <f ca="1">+Data_TABLE[[#This Row],[Qty]]*Data_TABLE[[#This Row],[Unit Price]]</f>
        <v>137</v>
      </c>
      <c r="I1272" s="7">
        <v>42138</v>
      </c>
      <c r="J1272" s="10">
        <f>EOMONTH(Data_TABLE[[#This Row],[Date Sold]],0)</f>
        <v>42155</v>
      </c>
    </row>
    <row r="1273" spans="2:10" x14ac:dyDescent="0.25">
      <c r="B1273" s="1" t="s">
        <v>37</v>
      </c>
      <c r="C1273" s="3" t="s">
        <v>54</v>
      </c>
      <c r="D1273" s="2" t="s">
        <v>48</v>
      </c>
      <c r="E1273" s="3" t="s">
        <v>42</v>
      </c>
      <c r="F1273" s="3">
        <f t="shared" ca="1" si="38"/>
        <v>1</v>
      </c>
      <c r="G1273" s="4">
        <f t="shared" ca="1" si="39"/>
        <v>104</v>
      </c>
      <c r="H1273" s="4">
        <f ca="1">+Data_TABLE[[#This Row],[Qty]]*Data_TABLE[[#This Row],[Unit Price]]</f>
        <v>104</v>
      </c>
      <c r="I1273" s="7">
        <v>42138</v>
      </c>
      <c r="J1273" s="10">
        <f>EOMONTH(Data_TABLE[[#This Row],[Date Sold]],0)</f>
        <v>42155</v>
      </c>
    </row>
    <row r="1274" spans="2:10" x14ac:dyDescent="0.25">
      <c r="B1274" s="1" t="s">
        <v>40</v>
      </c>
      <c r="C1274" s="3" t="s">
        <v>55</v>
      </c>
      <c r="D1274" s="2" t="s">
        <v>49</v>
      </c>
      <c r="E1274" s="3" t="s">
        <v>43</v>
      </c>
      <c r="F1274" s="3">
        <f t="shared" ca="1" si="38"/>
        <v>1</v>
      </c>
      <c r="G1274" s="4">
        <f t="shared" ca="1" si="39"/>
        <v>70</v>
      </c>
      <c r="H1274" s="4">
        <f ca="1">+Data_TABLE[[#This Row],[Qty]]*Data_TABLE[[#This Row],[Unit Price]]</f>
        <v>70</v>
      </c>
      <c r="I1274" s="7">
        <v>42138</v>
      </c>
      <c r="J1274" s="10">
        <f>EOMONTH(Data_TABLE[[#This Row],[Date Sold]],0)</f>
        <v>42155</v>
      </c>
    </row>
    <row r="1275" spans="2:10" x14ac:dyDescent="0.25">
      <c r="B1275" s="1" t="s">
        <v>37</v>
      </c>
      <c r="C1275" s="3" t="s">
        <v>55</v>
      </c>
      <c r="D1275" s="2" t="s">
        <v>49</v>
      </c>
      <c r="E1275" s="3" t="s">
        <v>43</v>
      </c>
      <c r="F1275" s="3">
        <f t="shared" ca="1" si="38"/>
        <v>1</v>
      </c>
      <c r="G1275" s="4">
        <f t="shared" ca="1" si="39"/>
        <v>127</v>
      </c>
      <c r="H1275" s="4">
        <f ca="1">+Data_TABLE[[#This Row],[Qty]]*Data_TABLE[[#This Row],[Unit Price]]</f>
        <v>127</v>
      </c>
      <c r="I1275" s="7">
        <v>42138</v>
      </c>
      <c r="J1275" s="10">
        <f>EOMONTH(Data_TABLE[[#This Row],[Date Sold]],0)</f>
        <v>42155</v>
      </c>
    </row>
    <row r="1276" spans="2:10" x14ac:dyDescent="0.25">
      <c r="B1276" s="1" t="s">
        <v>40</v>
      </c>
      <c r="C1276" s="3" t="s">
        <v>54</v>
      </c>
      <c r="D1276" s="2" t="s">
        <v>48</v>
      </c>
      <c r="E1276" s="3" t="s">
        <v>42</v>
      </c>
      <c r="F1276" s="3">
        <f t="shared" ca="1" si="38"/>
        <v>1</v>
      </c>
      <c r="G1276" s="4">
        <f t="shared" ca="1" si="39"/>
        <v>128</v>
      </c>
      <c r="H1276" s="4">
        <f ca="1">+Data_TABLE[[#This Row],[Qty]]*Data_TABLE[[#This Row],[Unit Price]]</f>
        <v>128</v>
      </c>
      <c r="I1276" s="7">
        <v>42138</v>
      </c>
      <c r="J1276" s="10">
        <f>EOMONTH(Data_TABLE[[#This Row],[Date Sold]],0)</f>
        <v>42155</v>
      </c>
    </row>
    <row r="1277" spans="2:10" x14ac:dyDescent="0.25">
      <c r="B1277" s="1" t="s">
        <v>38</v>
      </c>
      <c r="C1277" s="3" t="s">
        <v>56</v>
      </c>
      <c r="D1277" s="2" t="s">
        <v>50</v>
      </c>
      <c r="E1277" s="3" t="s">
        <v>44</v>
      </c>
      <c r="F1277" s="3">
        <f t="shared" ca="1" si="38"/>
        <v>4</v>
      </c>
      <c r="G1277" s="4">
        <f t="shared" ca="1" si="39"/>
        <v>187</v>
      </c>
      <c r="H1277" s="4">
        <f ca="1">+Data_TABLE[[#This Row],[Qty]]*Data_TABLE[[#This Row],[Unit Price]]</f>
        <v>748</v>
      </c>
      <c r="I1277" s="7">
        <v>42138</v>
      </c>
      <c r="J1277" s="10">
        <f>EOMONTH(Data_TABLE[[#This Row],[Date Sold]],0)</f>
        <v>42155</v>
      </c>
    </row>
    <row r="1278" spans="2:10" x14ac:dyDescent="0.25">
      <c r="B1278" s="1" t="s">
        <v>41</v>
      </c>
      <c r="C1278" s="3" t="s">
        <v>54</v>
      </c>
      <c r="D1278" s="2" t="s">
        <v>48</v>
      </c>
      <c r="E1278" s="3" t="s">
        <v>42</v>
      </c>
      <c r="F1278" s="3">
        <f t="shared" ca="1" si="38"/>
        <v>4</v>
      </c>
      <c r="G1278" s="4">
        <f t="shared" ca="1" si="39"/>
        <v>76</v>
      </c>
      <c r="H1278" s="4">
        <f ca="1">+Data_TABLE[[#This Row],[Qty]]*Data_TABLE[[#This Row],[Unit Price]]</f>
        <v>304</v>
      </c>
      <c r="I1278" s="7">
        <v>42138</v>
      </c>
      <c r="J1278" s="10">
        <f>EOMONTH(Data_TABLE[[#This Row],[Date Sold]],0)</f>
        <v>42155</v>
      </c>
    </row>
    <row r="1279" spans="2:10" x14ac:dyDescent="0.25">
      <c r="B1279" s="1" t="s">
        <v>37</v>
      </c>
      <c r="C1279" s="3" t="s">
        <v>55</v>
      </c>
      <c r="D1279" s="2" t="s">
        <v>49</v>
      </c>
      <c r="E1279" s="3" t="s">
        <v>43</v>
      </c>
      <c r="F1279" s="3">
        <f t="shared" ca="1" si="38"/>
        <v>2</v>
      </c>
      <c r="G1279" s="4">
        <f t="shared" ca="1" si="39"/>
        <v>74</v>
      </c>
      <c r="H1279" s="4">
        <f ca="1">+Data_TABLE[[#This Row],[Qty]]*Data_TABLE[[#This Row],[Unit Price]]</f>
        <v>148</v>
      </c>
      <c r="I1279" s="7">
        <v>42138</v>
      </c>
      <c r="J1279" s="10">
        <f>EOMONTH(Data_TABLE[[#This Row],[Date Sold]],0)</f>
        <v>42155</v>
      </c>
    </row>
    <row r="1280" spans="2:10" x14ac:dyDescent="0.25">
      <c r="B1280" s="1" t="s">
        <v>40</v>
      </c>
      <c r="C1280" s="3" t="s">
        <v>56</v>
      </c>
      <c r="D1280" s="2" t="s">
        <v>52</v>
      </c>
      <c r="E1280" s="3" t="s">
        <v>46</v>
      </c>
      <c r="F1280" s="3">
        <f t="shared" ca="1" si="38"/>
        <v>3</v>
      </c>
      <c r="G1280" s="4">
        <f t="shared" ca="1" si="39"/>
        <v>104</v>
      </c>
      <c r="H1280" s="4">
        <f ca="1">+Data_TABLE[[#This Row],[Qty]]*Data_TABLE[[#This Row],[Unit Price]]</f>
        <v>312</v>
      </c>
      <c r="I1280" s="7">
        <v>42138</v>
      </c>
      <c r="J1280" s="10">
        <f>EOMONTH(Data_TABLE[[#This Row],[Date Sold]],0)</f>
        <v>42155</v>
      </c>
    </row>
    <row r="1281" spans="2:10" x14ac:dyDescent="0.25">
      <c r="B1281" s="1" t="s">
        <v>37</v>
      </c>
      <c r="C1281" s="3" t="s">
        <v>56</v>
      </c>
      <c r="D1281" s="2" t="s">
        <v>52</v>
      </c>
      <c r="E1281" s="3" t="s">
        <v>46</v>
      </c>
      <c r="F1281" s="3">
        <f t="shared" ca="1" si="38"/>
        <v>4</v>
      </c>
      <c r="G1281" s="4">
        <f t="shared" ca="1" si="39"/>
        <v>99</v>
      </c>
      <c r="H1281" s="4">
        <f ca="1">+Data_TABLE[[#This Row],[Qty]]*Data_TABLE[[#This Row],[Unit Price]]</f>
        <v>396</v>
      </c>
      <c r="I1281" s="7">
        <v>42138</v>
      </c>
      <c r="J1281" s="10">
        <f>EOMONTH(Data_TABLE[[#This Row],[Date Sold]],0)</f>
        <v>42155</v>
      </c>
    </row>
    <row r="1282" spans="2:10" x14ac:dyDescent="0.25">
      <c r="B1282" s="1" t="s">
        <v>36</v>
      </c>
      <c r="C1282" s="3" t="s">
        <v>54</v>
      </c>
      <c r="D1282" s="2" t="s">
        <v>48</v>
      </c>
      <c r="E1282" s="3" t="s">
        <v>42</v>
      </c>
      <c r="F1282" s="3">
        <f t="shared" ca="1" si="38"/>
        <v>2</v>
      </c>
      <c r="G1282" s="4">
        <f t="shared" ca="1" si="39"/>
        <v>125</v>
      </c>
      <c r="H1282" s="4">
        <f ca="1">+Data_TABLE[[#This Row],[Qty]]*Data_TABLE[[#This Row],[Unit Price]]</f>
        <v>250</v>
      </c>
      <c r="I1282" s="7">
        <v>42138</v>
      </c>
      <c r="J1282" s="10">
        <f>EOMONTH(Data_TABLE[[#This Row],[Date Sold]],0)</f>
        <v>42155</v>
      </c>
    </row>
    <row r="1283" spans="2:10" x14ac:dyDescent="0.25">
      <c r="B1283" s="1" t="s">
        <v>39</v>
      </c>
      <c r="C1283" s="3" t="s">
        <v>55</v>
      </c>
      <c r="D1283" s="2" t="s">
        <v>51</v>
      </c>
      <c r="E1283" s="3" t="s">
        <v>45</v>
      </c>
      <c r="F1283" s="3">
        <f t="shared" ca="1" si="38"/>
        <v>2</v>
      </c>
      <c r="G1283" s="4">
        <f t="shared" ca="1" si="39"/>
        <v>116</v>
      </c>
      <c r="H1283" s="4">
        <f ca="1">+Data_TABLE[[#This Row],[Qty]]*Data_TABLE[[#This Row],[Unit Price]]</f>
        <v>232</v>
      </c>
      <c r="I1283" s="7">
        <v>42138</v>
      </c>
      <c r="J1283" s="10">
        <f>EOMONTH(Data_TABLE[[#This Row],[Date Sold]],0)</f>
        <v>42155</v>
      </c>
    </row>
    <row r="1284" spans="2:10" x14ac:dyDescent="0.25">
      <c r="B1284" s="1" t="s">
        <v>37</v>
      </c>
      <c r="C1284" s="3" t="s">
        <v>56</v>
      </c>
      <c r="D1284" s="2" t="s">
        <v>50</v>
      </c>
      <c r="E1284" s="3" t="s">
        <v>44</v>
      </c>
      <c r="F1284" s="3">
        <f t="shared" ca="1" si="38"/>
        <v>2</v>
      </c>
      <c r="G1284" s="4">
        <f t="shared" ca="1" si="39"/>
        <v>91</v>
      </c>
      <c r="H1284" s="4">
        <f ca="1">+Data_TABLE[[#This Row],[Qty]]*Data_TABLE[[#This Row],[Unit Price]]</f>
        <v>182</v>
      </c>
      <c r="I1284" s="7">
        <v>42138</v>
      </c>
      <c r="J1284" s="10">
        <f>EOMONTH(Data_TABLE[[#This Row],[Date Sold]],0)</f>
        <v>42155</v>
      </c>
    </row>
    <row r="1285" spans="2:10" x14ac:dyDescent="0.25">
      <c r="B1285" s="1" t="s">
        <v>40</v>
      </c>
      <c r="C1285" s="3" t="s">
        <v>56</v>
      </c>
      <c r="D1285" s="2" t="s">
        <v>52</v>
      </c>
      <c r="E1285" s="3" t="s">
        <v>46</v>
      </c>
      <c r="F1285" s="3">
        <f t="shared" ca="1" si="38"/>
        <v>2</v>
      </c>
      <c r="G1285" s="4">
        <f t="shared" ca="1" si="39"/>
        <v>60</v>
      </c>
      <c r="H1285" s="4">
        <f ca="1">+Data_TABLE[[#This Row],[Qty]]*Data_TABLE[[#This Row],[Unit Price]]</f>
        <v>120</v>
      </c>
      <c r="I1285" s="7">
        <v>42138</v>
      </c>
      <c r="J1285" s="10">
        <f>EOMONTH(Data_TABLE[[#This Row],[Date Sold]],0)</f>
        <v>42155</v>
      </c>
    </row>
    <row r="1286" spans="2:10" x14ac:dyDescent="0.25">
      <c r="B1286" s="1" t="s">
        <v>39</v>
      </c>
      <c r="C1286" s="3" t="s">
        <v>55</v>
      </c>
      <c r="D1286" s="2" t="s">
        <v>49</v>
      </c>
      <c r="E1286" s="3" t="s">
        <v>43</v>
      </c>
      <c r="F1286" s="3">
        <f t="shared" ca="1" si="38"/>
        <v>5</v>
      </c>
      <c r="G1286" s="4">
        <f t="shared" ca="1" si="39"/>
        <v>187</v>
      </c>
      <c r="H1286" s="4">
        <f ca="1">+Data_TABLE[[#This Row],[Qty]]*Data_TABLE[[#This Row],[Unit Price]]</f>
        <v>935</v>
      </c>
      <c r="I1286" s="7">
        <v>42138</v>
      </c>
      <c r="J1286" s="10">
        <f>EOMONTH(Data_TABLE[[#This Row],[Date Sold]],0)</f>
        <v>42155</v>
      </c>
    </row>
    <row r="1287" spans="2:10" x14ac:dyDescent="0.25">
      <c r="B1287" s="1" t="s">
        <v>38</v>
      </c>
      <c r="C1287" s="3" t="s">
        <v>56</v>
      </c>
      <c r="D1287" s="2" t="s">
        <v>50</v>
      </c>
      <c r="E1287" s="3" t="s">
        <v>44</v>
      </c>
      <c r="F1287" s="3">
        <f t="shared" ca="1" si="38"/>
        <v>3</v>
      </c>
      <c r="G1287" s="4">
        <f t="shared" ca="1" si="39"/>
        <v>192</v>
      </c>
      <c r="H1287" s="4">
        <f ca="1">+Data_TABLE[[#This Row],[Qty]]*Data_TABLE[[#This Row],[Unit Price]]</f>
        <v>576</v>
      </c>
      <c r="I1287" s="7">
        <v>42138</v>
      </c>
      <c r="J1287" s="10">
        <f>EOMONTH(Data_TABLE[[#This Row],[Date Sold]],0)</f>
        <v>42155</v>
      </c>
    </row>
    <row r="1288" spans="2:10" x14ac:dyDescent="0.25">
      <c r="B1288" s="1" t="s">
        <v>38</v>
      </c>
      <c r="C1288" s="3" t="s">
        <v>56</v>
      </c>
      <c r="D1288" s="2" t="s">
        <v>52</v>
      </c>
      <c r="E1288" s="3" t="s">
        <v>46</v>
      </c>
      <c r="F1288" s="3">
        <f t="shared" ca="1" si="38"/>
        <v>4</v>
      </c>
      <c r="G1288" s="4">
        <f t="shared" ca="1" si="39"/>
        <v>135</v>
      </c>
      <c r="H1288" s="4">
        <f ca="1">+Data_TABLE[[#This Row],[Qty]]*Data_TABLE[[#This Row],[Unit Price]]</f>
        <v>540</v>
      </c>
      <c r="I1288" s="7">
        <v>42138</v>
      </c>
      <c r="J1288" s="10">
        <f>EOMONTH(Data_TABLE[[#This Row],[Date Sold]],0)</f>
        <v>42155</v>
      </c>
    </row>
    <row r="1289" spans="2:10" x14ac:dyDescent="0.25">
      <c r="B1289" s="1" t="s">
        <v>37</v>
      </c>
      <c r="C1289" s="3" t="s">
        <v>55</v>
      </c>
      <c r="D1289" s="2" t="s">
        <v>49</v>
      </c>
      <c r="E1289" s="3" t="s">
        <v>43</v>
      </c>
      <c r="F1289" s="3">
        <f t="shared" ca="1" si="38"/>
        <v>4</v>
      </c>
      <c r="G1289" s="4">
        <f t="shared" ca="1" si="39"/>
        <v>172</v>
      </c>
      <c r="H1289" s="4">
        <f ca="1">+Data_TABLE[[#This Row],[Qty]]*Data_TABLE[[#This Row],[Unit Price]]</f>
        <v>688</v>
      </c>
      <c r="I1289" s="7">
        <v>42138</v>
      </c>
      <c r="J1289" s="10">
        <f>EOMONTH(Data_TABLE[[#This Row],[Date Sold]],0)</f>
        <v>42155</v>
      </c>
    </row>
    <row r="1290" spans="2:10" x14ac:dyDescent="0.25">
      <c r="B1290" s="1" t="s">
        <v>40</v>
      </c>
      <c r="C1290" s="3" t="s">
        <v>54</v>
      </c>
      <c r="D1290" s="2" t="s">
        <v>48</v>
      </c>
      <c r="E1290" s="3" t="s">
        <v>42</v>
      </c>
      <c r="F1290" s="3">
        <f t="shared" ca="1" si="38"/>
        <v>5</v>
      </c>
      <c r="G1290" s="4">
        <f t="shared" ca="1" si="39"/>
        <v>166</v>
      </c>
      <c r="H1290" s="4">
        <f ca="1">+Data_TABLE[[#This Row],[Qty]]*Data_TABLE[[#This Row],[Unit Price]]</f>
        <v>830</v>
      </c>
      <c r="I1290" s="7">
        <v>42138</v>
      </c>
      <c r="J1290" s="10">
        <f>EOMONTH(Data_TABLE[[#This Row],[Date Sold]],0)</f>
        <v>42155</v>
      </c>
    </row>
    <row r="1291" spans="2:10" x14ac:dyDescent="0.25">
      <c r="B1291" s="1" t="s">
        <v>37</v>
      </c>
      <c r="C1291" s="3" t="s">
        <v>55</v>
      </c>
      <c r="D1291" s="2" t="s">
        <v>49</v>
      </c>
      <c r="E1291" s="3" t="s">
        <v>43</v>
      </c>
      <c r="F1291" s="3">
        <f t="shared" ca="1" si="38"/>
        <v>1</v>
      </c>
      <c r="G1291" s="4">
        <f t="shared" ca="1" si="39"/>
        <v>151</v>
      </c>
      <c r="H1291" s="4">
        <f ca="1">+Data_TABLE[[#This Row],[Qty]]*Data_TABLE[[#This Row],[Unit Price]]</f>
        <v>151</v>
      </c>
      <c r="I1291" s="7">
        <v>42138</v>
      </c>
      <c r="J1291" s="10">
        <f>EOMONTH(Data_TABLE[[#This Row],[Date Sold]],0)</f>
        <v>42155</v>
      </c>
    </row>
    <row r="1292" spans="2:10" x14ac:dyDescent="0.25">
      <c r="B1292" s="1" t="s">
        <v>37</v>
      </c>
      <c r="C1292" s="3" t="s">
        <v>56</v>
      </c>
      <c r="D1292" s="2" t="s">
        <v>52</v>
      </c>
      <c r="E1292" s="3" t="s">
        <v>46</v>
      </c>
      <c r="F1292" s="3">
        <f t="shared" ca="1" si="38"/>
        <v>2</v>
      </c>
      <c r="G1292" s="4">
        <f t="shared" ca="1" si="39"/>
        <v>100</v>
      </c>
      <c r="H1292" s="4">
        <f ca="1">+Data_TABLE[[#This Row],[Qty]]*Data_TABLE[[#This Row],[Unit Price]]</f>
        <v>200</v>
      </c>
      <c r="I1292" s="7">
        <v>42138</v>
      </c>
      <c r="J1292" s="10">
        <f>EOMONTH(Data_TABLE[[#This Row],[Date Sold]],0)</f>
        <v>42155</v>
      </c>
    </row>
    <row r="1293" spans="2:10" x14ac:dyDescent="0.25">
      <c r="B1293" s="1" t="s">
        <v>36</v>
      </c>
      <c r="C1293" s="3" t="s">
        <v>55</v>
      </c>
      <c r="D1293" s="2" t="s">
        <v>51</v>
      </c>
      <c r="E1293" s="3" t="s">
        <v>45</v>
      </c>
      <c r="F1293" s="3">
        <f t="shared" ca="1" si="38"/>
        <v>4</v>
      </c>
      <c r="G1293" s="4">
        <f t="shared" ca="1" si="39"/>
        <v>101</v>
      </c>
      <c r="H1293" s="4">
        <f ca="1">+Data_TABLE[[#This Row],[Qty]]*Data_TABLE[[#This Row],[Unit Price]]</f>
        <v>404</v>
      </c>
      <c r="I1293" s="7">
        <v>42138</v>
      </c>
      <c r="J1293" s="10">
        <f>EOMONTH(Data_TABLE[[#This Row],[Date Sold]],0)</f>
        <v>42155</v>
      </c>
    </row>
    <row r="1294" spans="2:10" x14ac:dyDescent="0.25">
      <c r="B1294" s="1" t="s">
        <v>37</v>
      </c>
      <c r="C1294" s="3" t="s">
        <v>56</v>
      </c>
      <c r="D1294" s="2" t="s">
        <v>50</v>
      </c>
      <c r="E1294" s="3" t="s">
        <v>44</v>
      </c>
      <c r="F1294" s="3">
        <f t="shared" ca="1" si="38"/>
        <v>3</v>
      </c>
      <c r="G1294" s="4">
        <f t="shared" ca="1" si="39"/>
        <v>193</v>
      </c>
      <c r="H1294" s="4">
        <f ca="1">+Data_TABLE[[#This Row],[Qty]]*Data_TABLE[[#This Row],[Unit Price]]</f>
        <v>579</v>
      </c>
      <c r="I1294" s="7">
        <v>42138</v>
      </c>
      <c r="J1294" s="10">
        <f>EOMONTH(Data_TABLE[[#This Row],[Date Sold]],0)</f>
        <v>42155</v>
      </c>
    </row>
    <row r="1295" spans="2:10" x14ac:dyDescent="0.25">
      <c r="B1295" s="1" t="s">
        <v>36</v>
      </c>
      <c r="C1295" s="3" t="s">
        <v>56</v>
      </c>
      <c r="D1295" s="2" t="s">
        <v>52</v>
      </c>
      <c r="E1295" s="3" t="s">
        <v>46</v>
      </c>
      <c r="F1295" s="3">
        <f t="shared" ca="1" si="38"/>
        <v>5</v>
      </c>
      <c r="G1295" s="4">
        <f t="shared" ca="1" si="39"/>
        <v>145</v>
      </c>
      <c r="H1295" s="4">
        <f ca="1">+Data_TABLE[[#This Row],[Qty]]*Data_TABLE[[#This Row],[Unit Price]]</f>
        <v>725</v>
      </c>
      <c r="I1295" s="7">
        <v>42138</v>
      </c>
      <c r="J1295" s="10">
        <f>EOMONTH(Data_TABLE[[#This Row],[Date Sold]],0)</f>
        <v>42155</v>
      </c>
    </row>
    <row r="1296" spans="2:10" x14ac:dyDescent="0.25">
      <c r="B1296" s="1" t="s">
        <v>38</v>
      </c>
      <c r="C1296" s="3" t="s">
        <v>55</v>
      </c>
      <c r="D1296" s="2" t="s">
        <v>51</v>
      </c>
      <c r="E1296" s="3" t="s">
        <v>45</v>
      </c>
      <c r="F1296" s="3">
        <f t="shared" ca="1" si="38"/>
        <v>3</v>
      </c>
      <c r="G1296" s="4">
        <f t="shared" ca="1" si="39"/>
        <v>190</v>
      </c>
      <c r="H1296" s="4">
        <f ca="1">+Data_TABLE[[#This Row],[Qty]]*Data_TABLE[[#This Row],[Unit Price]]</f>
        <v>570</v>
      </c>
      <c r="I1296" s="7">
        <v>42138</v>
      </c>
      <c r="J1296" s="10">
        <f>EOMONTH(Data_TABLE[[#This Row],[Date Sold]],0)</f>
        <v>42155</v>
      </c>
    </row>
    <row r="1297" spans="2:10" x14ac:dyDescent="0.25">
      <c r="B1297" s="1" t="s">
        <v>37</v>
      </c>
      <c r="C1297" s="3" t="s">
        <v>56</v>
      </c>
      <c r="D1297" s="2" t="s">
        <v>50</v>
      </c>
      <c r="E1297" s="3" t="s">
        <v>44</v>
      </c>
      <c r="F1297" s="3">
        <f t="shared" ca="1" si="38"/>
        <v>4</v>
      </c>
      <c r="G1297" s="4">
        <f t="shared" ca="1" si="39"/>
        <v>112</v>
      </c>
      <c r="H1297" s="4">
        <f ca="1">+Data_TABLE[[#This Row],[Qty]]*Data_TABLE[[#This Row],[Unit Price]]</f>
        <v>448</v>
      </c>
      <c r="I1297" s="7">
        <v>42138</v>
      </c>
      <c r="J1297" s="10">
        <f>EOMONTH(Data_TABLE[[#This Row],[Date Sold]],0)</f>
        <v>42155</v>
      </c>
    </row>
    <row r="1298" spans="2:10" x14ac:dyDescent="0.25">
      <c r="B1298" s="1" t="s">
        <v>39</v>
      </c>
      <c r="C1298" s="3" t="s">
        <v>56</v>
      </c>
      <c r="D1298" s="2" t="s">
        <v>52</v>
      </c>
      <c r="E1298" s="3" t="s">
        <v>46</v>
      </c>
      <c r="F1298" s="3">
        <f t="shared" ca="1" si="38"/>
        <v>2</v>
      </c>
      <c r="G1298" s="4">
        <f t="shared" ca="1" si="39"/>
        <v>166</v>
      </c>
      <c r="H1298" s="4">
        <f ca="1">+Data_TABLE[[#This Row],[Qty]]*Data_TABLE[[#This Row],[Unit Price]]</f>
        <v>332</v>
      </c>
      <c r="I1298" s="7">
        <v>42138</v>
      </c>
      <c r="J1298" s="10">
        <f>EOMONTH(Data_TABLE[[#This Row],[Date Sold]],0)</f>
        <v>42155</v>
      </c>
    </row>
    <row r="1299" spans="2:10" x14ac:dyDescent="0.25">
      <c r="B1299" s="1" t="s">
        <v>41</v>
      </c>
      <c r="C1299" s="3" t="s">
        <v>55</v>
      </c>
      <c r="D1299" s="2" t="s">
        <v>49</v>
      </c>
      <c r="E1299" s="3" t="s">
        <v>43</v>
      </c>
      <c r="F1299" s="3">
        <f t="shared" ca="1" si="38"/>
        <v>1</v>
      </c>
      <c r="G1299" s="4">
        <f t="shared" ca="1" si="39"/>
        <v>140</v>
      </c>
      <c r="H1299" s="4">
        <f ca="1">+Data_TABLE[[#This Row],[Qty]]*Data_TABLE[[#This Row],[Unit Price]]</f>
        <v>140</v>
      </c>
      <c r="I1299" s="7">
        <v>42138</v>
      </c>
      <c r="J1299" s="10">
        <f>EOMONTH(Data_TABLE[[#This Row],[Date Sold]],0)</f>
        <v>42155</v>
      </c>
    </row>
    <row r="1300" spans="2:10" x14ac:dyDescent="0.25">
      <c r="B1300" s="1" t="s">
        <v>38</v>
      </c>
      <c r="C1300" s="3" t="s">
        <v>54</v>
      </c>
      <c r="D1300" s="2" t="s">
        <v>48</v>
      </c>
      <c r="E1300" s="3" t="s">
        <v>42</v>
      </c>
      <c r="F1300" s="3">
        <f t="shared" ca="1" si="38"/>
        <v>5</v>
      </c>
      <c r="G1300" s="4">
        <f t="shared" ca="1" si="39"/>
        <v>72</v>
      </c>
      <c r="H1300" s="4">
        <f ca="1">+Data_TABLE[[#This Row],[Qty]]*Data_TABLE[[#This Row],[Unit Price]]</f>
        <v>360</v>
      </c>
      <c r="I1300" s="7">
        <v>42138</v>
      </c>
      <c r="J1300" s="10">
        <f>EOMONTH(Data_TABLE[[#This Row],[Date Sold]],0)</f>
        <v>42155</v>
      </c>
    </row>
    <row r="1301" spans="2:10" x14ac:dyDescent="0.25">
      <c r="B1301" s="1" t="s">
        <v>37</v>
      </c>
      <c r="C1301" s="3" t="s">
        <v>54</v>
      </c>
      <c r="D1301" s="2" t="s">
        <v>48</v>
      </c>
      <c r="E1301" s="3" t="s">
        <v>42</v>
      </c>
      <c r="F1301" s="3">
        <f t="shared" ca="1" si="38"/>
        <v>1</v>
      </c>
      <c r="G1301" s="4">
        <f t="shared" ca="1" si="39"/>
        <v>172</v>
      </c>
      <c r="H1301" s="4">
        <f ca="1">+Data_TABLE[[#This Row],[Qty]]*Data_TABLE[[#This Row],[Unit Price]]</f>
        <v>172</v>
      </c>
      <c r="I1301" s="7">
        <v>42138</v>
      </c>
      <c r="J1301" s="10">
        <f>EOMONTH(Data_TABLE[[#This Row],[Date Sold]],0)</f>
        <v>42155</v>
      </c>
    </row>
    <row r="1302" spans="2:10" x14ac:dyDescent="0.25">
      <c r="B1302" s="1" t="s">
        <v>38</v>
      </c>
      <c r="C1302" s="3" t="s">
        <v>54</v>
      </c>
      <c r="D1302" s="2" t="s">
        <v>48</v>
      </c>
      <c r="E1302" s="3" t="s">
        <v>42</v>
      </c>
      <c r="F1302" s="3">
        <f t="shared" ca="1" si="38"/>
        <v>1</v>
      </c>
      <c r="G1302" s="4">
        <f t="shared" ca="1" si="39"/>
        <v>184</v>
      </c>
      <c r="H1302" s="4">
        <f ca="1">+Data_TABLE[[#This Row],[Qty]]*Data_TABLE[[#This Row],[Unit Price]]</f>
        <v>184</v>
      </c>
      <c r="I1302" s="7">
        <v>42138</v>
      </c>
      <c r="J1302" s="10">
        <f>EOMONTH(Data_TABLE[[#This Row],[Date Sold]],0)</f>
        <v>42155</v>
      </c>
    </row>
    <row r="1303" spans="2:10" x14ac:dyDescent="0.25">
      <c r="B1303" s="1" t="s">
        <v>41</v>
      </c>
      <c r="C1303" s="3" t="s">
        <v>56</v>
      </c>
      <c r="D1303" s="2" t="s">
        <v>50</v>
      </c>
      <c r="E1303" s="3" t="s">
        <v>44</v>
      </c>
      <c r="F1303" s="3">
        <f t="shared" ca="1" si="38"/>
        <v>4</v>
      </c>
      <c r="G1303" s="4">
        <f t="shared" ca="1" si="39"/>
        <v>150</v>
      </c>
      <c r="H1303" s="4">
        <f ca="1">+Data_TABLE[[#This Row],[Qty]]*Data_TABLE[[#This Row],[Unit Price]]</f>
        <v>600</v>
      </c>
      <c r="I1303" s="7">
        <v>42139</v>
      </c>
      <c r="J1303" s="10">
        <f>EOMONTH(Data_TABLE[[#This Row],[Date Sold]],0)</f>
        <v>42155</v>
      </c>
    </row>
    <row r="1304" spans="2:10" x14ac:dyDescent="0.25">
      <c r="B1304" s="1" t="s">
        <v>41</v>
      </c>
      <c r="C1304" s="3" t="s">
        <v>56</v>
      </c>
      <c r="D1304" s="2" t="s">
        <v>50</v>
      </c>
      <c r="E1304" s="3" t="s">
        <v>44</v>
      </c>
      <c r="F1304" s="3">
        <f t="shared" ca="1" si="38"/>
        <v>2</v>
      </c>
      <c r="G1304" s="4">
        <f t="shared" ca="1" si="39"/>
        <v>100</v>
      </c>
      <c r="H1304" s="4">
        <f ca="1">+Data_TABLE[[#This Row],[Qty]]*Data_TABLE[[#This Row],[Unit Price]]</f>
        <v>200</v>
      </c>
      <c r="I1304" s="7">
        <v>42139</v>
      </c>
      <c r="J1304" s="10">
        <f>EOMONTH(Data_TABLE[[#This Row],[Date Sold]],0)</f>
        <v>42155</v>
      </c>
    </row>
    <row r="1305" spans="2:10" x14ac:dyDescent="0.25">
      <c r="B1305" s="1" t="s">
        <v>37</v>
      </c>
      <c r="C1305" s="3" t="s">
        <v>55</v>
      </c>
      <c r="D1305" s="2" t="s">
        <v>49</v>
      </c>
      <c r="E1305" s="3" t="s">
        <v>43</v>
      </c>
      <c r="F1305" s="3">
        <f t="shared" ca="1" si="38"/>
        <v>2</v>
      </c>
      <c r="G1305" s="4">
        <f t="shared" ca="1" si="39"/>
        <v>79</v>
      </c>
      <c r="H1305" s="4">
        <f ca="1">+Data_TABLE[[#This Row],[Qty]]*Data_TABLE[[#This Row],[Unit Price]]</f>
        <v>158</v>
      </c>
      <c r="I1305" s="7">
        <v>42139</v>
      </c>
      <c r="J1305" s="10">
        <f>EOMONTH(Data_TABLE[[#This Row],[Date Sold]],0)</f>
        <v>42155</v>
      </c>
    </row>
    <row r="1306" spans="2:10" x14ac:dyDescent="0.25">
      <c r="B1306" s="1" t="s">
        <v>40</v>
      </c>
      <c r="C1306" s="3" t="s">
        <v>54</v>
      </c>
      <c r="D1306" s="2" t="s">
        <v>48</v>
      </c>
      <c r="E1306" s="3" t="s">
        <v>42</v>
      </c>
      <c r="F1306" s="3">
        <f t="shared" ca="1" si="38"/>
        <v>2</v>
      </c>
      <c r="G1306" s="4">
        <f t="shared" ca="1" si="39"/>
        <v>182</v>
      </c>
      <c r="H1306" s="4">
        <f ca="1">+Data_TABLE[[#This Row],[Qty]]*Data_TABLE[[#This Row],[Unit Price]]</f>
        <v>364</v>
      </c>
      <c r="I1306" s="7">
        <v>42139</v>
      </c>
      <c r="J1306" s="10">
        <f>EOMONTH(Data_TABLE[[#This Row],[Date Sold]],0)</f>
        <v>42155</v>
      </c>
    </row>
    <row r="1307" spans="2:10" x14ac:dyDescent="0.25">
      <c r="B1307" s="1" t="s">
        <v>38</v>
      </c>
      <c r="C1307" s="3" t="s">
        <v>55</v>
      </c>
      <c r="D1307" s="2" t="s">
        <v>49</v>
      </c>
      <c r="E1307" s="3" t="s">
        <v>43</v>
      </c>
      <c r="F1307" s="3">
        <f t="shared" ca="1" si="38"/>
        <v>3</v>
      </c>
      <c r="G1307" s="4">
        <f t="shared" ca="1" si="39"/>
        <v>191</v>
      </c>
      <c r="H1307" s="4">
        <f ca="1">+Data_TABLE[[#This Row],[Qty]]*Data_TABLE[[#This Row],[Unit Price]]</f>
        <v>573</v>
      </c>
      <c r="I1307" s="7">
        <v>42139</v>
      </c>
      <c r="J1307" s="10">
        <f>EOMONTH(Data_TABLE[[#This Row],[Date Sold]],0)</f>
        <v>42155</v>
      </c>
    </row>
    <row r="1308" spans="2:10" x14ac:dyDescent="0.25">
      <c r="B1308" s="1" t="s">
        <v>39</v>
      </c>
      <c r="C1308" s="3" t="s">
        <v>56</v>
      </c>
      <c r="D1308" s="2" t="s">
        <v>50</v>
      </c>
      <c r="E1308" s="3" t="s">
        <v>44</v>
      </c>
      <c r="F1308" s="3">
        <f t="shared" ca="1" si="38"/>
        <v>3</v>
      </c>
      <c r="G1308" s="4">
        <f t="shared" ca="1" si="39"/>
        <v>124</v>
      </c>
      <c r="H1308" s="4">
        <f ca="1">+Data_TABLE[[#This Row],[Qty]]*Data_TABLE[[#This Row],[Unit Price]]</f>
        <v>372</v>
      </c>
      <c r="I1308" s="7">
        <v>42139</v>
      </c>
      <c r="J1308" s="10">
        <f>EOMONTH(Data_TABLE[[#This Row],[Date Sold]],0)</f>
        <v>42155</v>
      </c>
    </row>
    <row r="1309" spans="2:10" x14ac:dyDescent="0.25">
      <c r="B1309" s="1" t="s">
        <v>39</v>
      </c>
      <c r="C1309" s="3" t="s">
        <v>56</v>
      </c>
      <c r="D1309" s="2" t="s">
        <v>50</v>
      </c>
      <c r="E1309" s="3" t="s">
        <v>44</v>
      </c>
      <c r="F1309" s="3">
        <f t="shared" ca="1" si="38"/>
        <v>5</v>
      </c>
      <c r="G1309" s="4">
        <f t="shared" ca="1" si="39"/>
        <v>96</v>
      </c>
      <c r="H1309" s="4">
        <f ca="1">+Data_TABLE[[#This Row],[Qty]]*Data_TABLE[[#This Row],[Unit Price]]</f>
        <v>480</v>
      </c>
      <c r="I1309" s="7">
        <v>42139</v>
      </c>
      <c r="J1309" s="10">
        <f>EOMONTH(Data_TABLE[[#This Row],[Date Sold]],0)</f>
        <v>42155</v>
      </c>
    </row>
    <row r="1310" spans="2:10" x14ac:dyDescent="0.25">
      <c r="B1310" s="1" t="s">
        <v>40</v>
      </c>
      <c r="C1310" s="3" t="s">
        <v>54</v>
      </c>
      <c r="D1310" s="2" t="s">
        <v>48</v>
      </c>
      <c r="E1310" s="3" t="s">
        <v>42</v>
      </c>
      <c r="F1310" s="3">
        <f t="shared" ca="1" si="38"/>
        <v>5</v>
      </c>
      <c r="G1310" s="4">
        <f t="shared" ca="1" si="39"/>
        <v>90</v>
      </c>
      <c r="H1310" s="4">
        <f ca="1">+Data_TABLE[[#This Row],[Qty]]*Data_TABLE[[#This Row],[Unit Price]]</f>
        <v>450</v>
      </c>
      <c r="I1310" s="7">
        <v>42139</v>
      </c>
      <c r="J1310" s="10">
        <f>EOMONTH(Data_TABLE[[#This Row],[Date Sold]],0)</f>
        <v>42155</v>
      </c>
    </row>
    <row r="1311" spans="2:10" x14ac:dyDescent="0.25">
      <c r="B1311" s="1" t="s">
        <v>39</v>
      </c>
      <c r="C1311" s="3" t="s">
        <v>55</v>
      </c>
      <c r="D1311" s="2" t="s">
        <v>51</v>
      </c>
      <c r="E1311" s="3" t="s">
        <v>45</v>
      </c>
      <c r="F1311" s="3">
        <f t="shared" ca="1" si="38"/>
        <v>4</v>
      </c>
      <c r="G1311" s="4">
        <f t="shared" ca="1" si="39"/>
        <v>156</v>
      </c>
      <c r="H1311" s="4">
        <f ca="1">+Data_TABLE[[#This Row],[Qty]]*Data_TABLE[[#This Row],[Unit Price]]</f>
        <v>624</v>
      </c>
      <c r="I1311" s="7">
        <v>42139</v>
      </c>
      <c r="J1311" s="10">
        <f>EOMONTH(Data_TABLE[[#This Row],[Date Sold]],0)</f>
        <v>42155</v>
      </c>
    </row>
    <row r="1312" spans="2:10" x14ac:dyDescent="0.25">
      <c r="B1312" s="1" t="s">
        <v>40</v>
      </c>
      <c r="C1312" s="3" t="s">
        <v>54</v>
      </c>
      <c r="D1312" s="2" t="s">
        <v>48</v>
      </c>
      <c r="E1312" s="3" t="s">
        <v>42</v>
      </c>
      <c r="F1312" s="3">
        <f t="shared" ca="1" si="38"/>
        <v>5</v>
      </c>
      <c r="G1312" s="4">
        <f t="shared" ca="1" si="39"/>
        <v>93</v>
      </c>
      <c r="H1312" s="4">
        <f ca="1">+Data_TABLE[[#This Row],[Qty]]*Data_TABLE[[#This Row],[Unit Price]]</f>
        <v>465</v>
      </c>
      <c r="I1312" s="7">
        <v>42139</v>
      </c>
      <c r="J1312" s="10">
        <f>EOMONTH(Data_TABLE[[#This Row],[Date Sold]],0)</f>
        <v>42155</v>
      </c>
    </row>
    <row r="1313" spans="2:10" x14ac:dyDescent="0.25">
      <c r="B1313" s="1" t="s">
        <v>38</v>
      </c>
      <c r="C1313" s="3" t="s">
        <v>55</v>
      </c>
      <c r="D1313" s="2" t="s">
        <v>49</v>
      </c>
      <c r="E1313" s="3" t="s">
        <v>43</v>
      </c>
      <c r="F1313" s="3">
        <f t="shared" ca="1" si="38"/>
        <v>1</v>
      </c>
      <c r="G1313" s="4">
        <f t="shared" ca="1" si="39"/>
        <v>65</v>
      </c>
      <c r="H1313" s="4">
        <f ca="1">+Data_TABLE[[#This Row],[Qty]]*Data_TABLE[[#This Row],[Unit Price]]</f>
        <v>65</v>
      </c>
      <c r="I1313" s="7">
        <v>42139</v>
      </c>
      <c r="J1313" s="10">
        <f>EOMONTH(Data_TABLE[[#This Row],[Date Sold]],0)</f>
        <v>42155</v>
      </c>
    </row>
    <row r="1314" spans="2:10" x14ac:dyDescent="0.25">
      <c r="B1314" s="1" t="s">
        <v>36</v>
      </c>
      <c r="C1314" s="3" t="s">
        <v>55</v>
      </c>
      <c r="D1314" s="2" t="s">
        <v>49</v>
      </c>
      <c r="E1314" s="3" t="s">
        <v>43</v>
      </c>
      <c r="F1314" s="3">
        <f t="shared" ca="1" si="38"/>
        <v>2</v>
      </c>
      <c r="G1314" s="4">
        <f t="shared" ca="1" si="39"/>
        <v>186</v>
      </c>
      <c r="H1314" s="4">
        <f ca="1">+Data_TABLE[[#This Row],[Qty]]*Data_TABLE[[#This Row],[Unit Price]]</f>
        <v>372</v>
      </c>
      <c r="I1314" s="7">
        <v>42139</v>
      </c>
      <c r="J1314" s="10">
        <f>EOMONTH(Data_TABLE[[#This Row],[Date Sold]],0)</f>
        <v>42155</v>
      </c>
    </row>
    <row r="1315" spans="2:10" x14ac:dyDescent="0.25">
      <c r="B1315" s="1" t="s">
        <v>38</v>
      </c>
      <c r="C1315" s="3" t="s">
        <v>55</v>
      </c>
      <c r="D1315" s="2" t="s">
        <v>49</v>
      </c>
      <c r="E1315" s="3" t="s">
        <v>43</v>
      </c>
      <c r="F1315" s="3">
        <f t="shared" ca="1" si="38"/>
        <v>4</v>
      </c>
      <c r="G1315" s="4">
        <f t="shared" ca="1" si="39"/>
        <v>130</v>
      </c>
      <c r="H1315" s="4">
        <f ca="1">+Data_TABLE[[#This Row],[Qty]]*Data_TABLE[[#This Row],[Unit Price]]</f>
        <v>520</v>
      </c>
      <c r="I1315" s="7">
        <v>42139</v>
      </c>
      <c r="J1315" s="10">
        <f>EOMONTH(Data_TABLE[[#This Row],[Date Sold]],0)</f>
        <v>42155</v>
      </c>
    </row>
    <row r="1316" spans="2:10" x14ac:dyDescent="0.25">
      <c r="B1316" s="1" t="s">
        <v>39</v>
      </c>
      <c r="C1316" s="3" t="s">
        <v>56</v>
      </c>
      <c r="D1316" s="2" t="s">
        <v>50</v>
      </c>
      <c r="E1316" s="3" t="s">
        <v>44</v>
      </c>
      <c r="F1316" s="3">
        <f t="shared" ca="1" si="38"/>
        <v>1</v>
      </c>
      <c r="G1316" s="4">
        <f t="shared" ca="1" si="39"/>
        <v>182</v>
      </c>
      <c r="H1316" s="4">
        <f ca="1">+Data_TABLE[[#This Row],[Qty]]*Data_TABLE[[#This Row],[Unit Price]]</f>
        <v>182</v>
      </c>
      <c r="I1316" s="7">
        <v>42139</v>
      </c>
      <c r="J1316" s="10">
        <f>EOMONTH(Data_TABLE[[#This Row],[Date Sold]],0)</f>
        <v>42155</v>
      </c>
    </row>
    <row r="1317" spans="2:10" x14ac:dyDescent="0.25">
      <c r="B1317" s="1" t="s">
        <v>39</v>
      </c>
      <c r="C1317" s="3" t="s">
        <v>56</v>
      </c>
      <c r="D1317" s="2" t="s">
        <v>52</v>
      </c>
      <c r="E1317" s="3" t="s">
        <v>46</v>
      </c>
      <c r="F1317" s="3">
        <f t="shared" ca="1" si="38"/>
        <v>3</v>
      </c>
      <c r="G1317" s="4">
        <f t="shared" ca="1" si="39"/>
        <v>139</v>
      </c>
      <c r="H1317" s="4">
        <f ca="1">+Data_TABLE[[#This Row],[Qty]]*Data_TABLE[[#This Row],[Unit Price]]</f>
        <v>417</v>
      </c>
      <c r="I1317" s="7">
        <v>42139</v>
      </c>
      <c r="J1317" s="10">
        <f>EOMONTH(Data_TABLE[[#This Row],[Date Sold]],0)</f>
        <v>42155</v>
      </c>
    </row>
    <row r="1318" spans="2:10" x14ac:dyDescent="0.25">
      <c r="B1318" s="1" t="s">
        <v>37</v>
      </c>
      <c r="C1318" s="3" t="s">
        <v>56</v>
      </c>
      <c r="D1318" s="2" t="s">
        <v>50</v>
      </c>
      <c r="E1318" s="3" t="s">
        <v>44</v>
      </c>
      <c r="F1318" s="3">
        <f t="shared" ca="1" si="38"/>
        <v>2</v>
      </c>
      <c r="G1318" s="4">
        <f t="shared" ca="1" si="39"/>
        <v>97</v>
      </c>
      <c r="H1318" s="4">
        <f ca="1">+Data_TABLE[[#This Row],[Qty]]*Data_TABLE[[#This Row],[Unit Price]]</f>
        <v>194</v>
      </c>
      <c r="I1318" s="7">
        <v>42139</v>
      </c>
      <c r="J1318" s="10">
        <f>EOMONTH(Data_TABLE[[#This Row],[Date Sold]],0)</f>
        <v>42155</v>
      </c>
    </row>
    <row r="1319" spans="2:10" x14ac:dyDescent="0.25">
      <c r="B1319" s="1" t="s">
        <v>36</v>
      </c>
      <c r="C1319" s="3" t="s">
        <v>56</v>
      </c>
      <c r="D1319" s="2" t="s">
        <v>50</v>
      </c>
      <c r="E1319" s="3" t="s">
        <v>44</v>
      </c>
      <c r="F1319" s="3">
        <f t="shared" ca="1" si="38"/>
        <v>1</v>
      </c>
      <c r="G1319" s="4">
        <f t="shared" ca="1" si="39"/>
        <v>187</v>
      </c>
      <c r="H1319" s="4">
        <f ca="1">+Data_TABLE[[#This Row],[Qty]]*Data_TABLE[[#This Row],[Unit Price]]</f>
        <v>187</v>
      </c>
      <c r="I1319" s="7">
        <v>42139</v>
      </c>
      <c r="J1319" s="10">
        <f>EOMONTH(Data_TABLE[[#This Row],[Date Sold]],0)</f>
        <v>42155</v>
      </c>
    </row>
    <row r="1320" spans="2:10" x14ac:dyDescent="0.25">
      <c r="B1320" s="1" t="s">
        <v>41</v>
      </c>
      <c r="C1320" s="3" t="s">
        <v>55</v>
      </c>
      <c r="D1320" s="2" t="s">
        <v>51</v>
      </c>
      <c r="E1320" s="3" t="s">
        <v>45</v>
      </c>
      <c r="F1320" s="3">
        <f t="shared" ca="1" si="38"/>
        <v>5</v>
      </c>
      <c r="G1320" s="4">
        <f t="shared" ca="1" si="39"/>
        <v>145</v>
      </c>
      <c r="H1320" s="4">
        <f ca="1">+Data_TABLE[[#This Row],[Qty]]*Data_TABLE[[#This Row],[Unit Price]]</f>
        <v>725</v>
      </c>
      <c r="I1320" s="7">
        <v>42139</v>
      </c>
      <c r="J1320" s="10">
        <f>EOMONTH(Data_TABLE[[#This Row],[Date Sold]],0)</f>
        <v>42155</v>
      </c>
    </row>
    <row r="1321" spans="2:10" x14ac:dyDescent="0.25">
      <c r="B1321" s="1" t="s">
        <v>38</v>
      </c>
      <c r="C1321" s="3" t="s">
        <v>56</v>
      </c>
      <c r="D1321" s="2" t="s">
        <v>52</v>
      </c>
      <c r="E1321" s="3" t="s">
        <v>46</v>
      </c>
      <c r="F1321" s="3">
        <f t="shared" ca="1" si="38"/>
        <v>2</v>
      </c>
      <c r="G1321" s="4">
        <f t="shared" ca="1" si="39"/>
        <v>111</v>
      </c>
      <c r="H1321" s="4">
        <f ca="1">+Data_TABLE[[#This Row],[Qty]]*Data_TABLE[[#This Row],[Unit Price]]</f>
        <v>222</v>
      </c>
      <c r="I1321" s="7">
        <v>42139</v>
      </c>
      <c r="J1321" s="10">
        <f>EOMONTH(Data_TABLE[[#This Row],[Date Sold]],0)</f>
        <v>42155</v>
      </c>
    </row>
    <row r="1322" spans="2:10" x14ac:dyDescent="0.25">
      <c r="B1322" s="1" t="s">
        <v>37</v>
      </c>
      <c r="C1322" s="3" t="s">
        <v>55</v>
      </c>
      <c r="D1322" s="2" t="s">
        <v>51</v>
      </c>
      <c r="E1322" s="3" t="s">
        <v>45</v>
      </c>
      <c r="F1322" s="3">
        <f t="shared" ca="1" si="38"/>
        <v>4</v>
      </c>
      <c r="G1322" s="4">
        <f t="shared" ca="1" si="39"/>
        <v>194</v>
      </c>
      <c r="H1322" s="4">
        <f ca="1">+Data_TABLE[[#This Row],[Qty]]*Data_TABLE[[#This Row],[Unit Price]]</f>
        <v>776</v>
      </c>
      <c r="I1322" s="7">
        <v>42139</v>
      </c>
      <c r="J1322" s="10">
        <f>EOMONTH(Data_TABLE[[#This Row],[Date Sold]],0)</f>
        <v>42155</v>
      </c>
    </row>
    <row r="1323" spans="2:10" x14ac:dyDescent="0.25">
      <c r="B1323" s="1" t="s">
        <v>39</v>
      </c>
      <c r="C1323" s="3" t="s">
        <v>56</v>
      </c>
      <c r="D1323" s="2" t="s">
        <v>50</v>
      </c>
      <c r="E1323" s="3" t="s">
        <v>44</v>
      </c>
      <c r="F1323" s="3">
        <f t="shared" ca="1" si="38"/>
        <v>1</v>
      </c>
      <c r="G1323" s="4">
        <f t="shared" ca="1" si="39"/>
        <v>69</v>
      </c>
      <c r="H1323" s="4">
        <f ca="1">+Data_TABLE[[#This Row],[Qty]]*Data_TABLE[[#This Row],[Unit Price]]</f>
        <v>69</v>
      </c>
      <c r="I1323" s="7">
        <v>42139</v>
      </c>
      <c r="J1323" s="10">
        <f>EOMONTH(Data_TABLE[[#This Row],[Date Sold]],0)</f>
        <v>42155</v>
      </c>
    </row>
    <row r="1324" spans="2:10" x14ac:dyDescent="0.25">
      <c r="B1324" s="1" t="s">
        <v>37</v>
      </c>
      <c r="C1324" s="3" t="s">
        <v>55</v>
      </c>
      <c r="D1324" s="2" t="s">
        <v>49</v>
      </c>
      <c r="E1324" s="3" t="s">
        <v>43</v>
      </c>
      <c r="F1324" s="3">
        <f t="shared" ca="1" si="38"/>
        <v>4</v>
      </c>
      <c r="G1324" s="4">
        <f t="shared" ca="1" si="39"/>
        <v>121</v>
      </c>
      <c r="H1324" s="4">
        <f ca="1">+Data_TABLE[[#This Row],[Qty]]*Data_TABLE[[#This Row],[Unit Price]]</f>
        <v>484</v>
      </c>
      <c r="I1324" s="7">
        <v>42139</v>
      </c>
      <c r="J1324" s="10">
        <f>EOMONTH(Data_TABLE[[#This Row],[Date Sold]],0)</f>
        <v>42155</v>
      </c>
    </row>
    <row r="1325" spans="2:10" x14ac:dyDescent="0.25">
      <c r="B1325" s="1" t="s">
        <v>40</v>
      </c>
      <c r="C1325" s="3" t="s">
        <v>55</v>
      </c>
      <c r="D1325" s="2" t="s">
        <v>49</v>
      </c>
      <c r="E1325" s="3" t="s">
        <v>43</v>
      </c>
      <c r="F1325" s="3">
        <f t="shared" ca="1" si="38"/>
        <v>3</v>
      </c>
      <c r="G1325" s="4">
        <f t="shared" ca="1" si="39"/>
        <v>105</v>
      </c>
      <c r="H1325" s="4">
        <f ca="1">+Data_TABLE[[#This Row],[Qty]]*Data_TABLE[[#This Row],[Unit Price]]</f>
        <v>315</v>
      </c>
      <c r="I1325" s="7">
        <v>42139</v>
      </c>
      <c r="J1325" s="10">
        <f>EOMONTH(Data_TABLE[[#This Row],[Date Sold]],0)</f>
        <v>42155</v>
      </c>
    </row>
    <row r="1326" spans="2:10" x14ac:dyDescent="0.25">
      <c r="B1326" s="1" t="s">
        <v>37</v>
      </c>
      <c r="C1326" s="3" t="s">
        <v>55</v>
      </c>
      <c r="D1326" s="2" t="s">
        <v>51</v>
      </c>
      <c r="E1326" s="3" t="s">
        <v>45</v>
      </c>
      <c r="F1326" s="3">
        <f t="shared" ca="1" si="38"/>
        <v>5</v>
      </c>
      <c r="G1326" s="4">
        <f t="shared" ca="1" si="39"/>
        <v>121</v>
      </c>
      <c r="H1326" s="4">
        <f ca="1">+Data_TABLE[[#This Row],[Qty]]*Data_TABLE[[#This Row],[Unit Price]]</f>
        <v>605</v>
      </c>
      <c r="I1326" s="7">
        <v>42139</v>
      </c>
      <c r="J1326" s="10">
        <f>EOMONTH(Data_TABLE[[#This Row],[Date Sold]],0)</f>
        <v>42155</v>
      </c>
    </row>
    <row r="1327" spans="2:10" x14ac:dyDescent="0.25">
      <c r="B1327" s="1" t="s">
        <v>40</v>
      </c>
      <c r="C1327" s="3" t="s">
        <v>55</v>
      </c>
      <c r="D1327" s="2" t="s">
        <v>49</v>
      </c>
      <c r="E1327" s="3" t="s">
        <v>43</v>
      </c>
      <c r="F1327" s="3">
        <f t="shared" ca="1" si="38"/>
        <v>5</v>
      </c>
      <c r="G1327" s="4">
        <f t="shared" ca="1" si="39"/>
        <v>174</v>
      </c>
      <c r="H1327" s="4">
        <f ca="1">+Data_TABLE[[#This Row],[Qty]]*Data_TABLE[[#This Row],[Unit Price]]</f>
        <v>870</v>
      </c>
      <c r="I1327" s="7">
        <v>42139</v>
      </c>
      <c r="J1327" s="10">
        <f>EOMONTH(Data_TABLE[[#This Row],[Date Sold]],0)</f>
        <v>42155</v>
      </c>
    </row>
    <row r="1328" spans="2:10" x14ac:dyDescent="0.25">
      <c r="B1328" s="1" t="s">
        <v>39</v>
      </c>
      <c r="C1328" s="3" t="s">
        <v>56</v>
      </c>
      <c r="D1328" s="2" t="s">
        <v>52</v>
      </c>
      <c r="E1328" s="3" t="s">
        <v>46</v>
      </c>
      <c r="F1328" s="3">
        <f t="shared" ca="1" si="38"/>
        <v>4</v>
      </c>
      <c r="G1328" s="4">
        <f t="shared" ca="1" si="39"/>
        <v>109</v>
      </c>
      <c r="H1328" s="4">
        <f ca="1">+Data_TABLE[[#This Row],[Qty]]*Data_TABLE[[#This Row],[Unit Price]]</f>
        <v>436</v>
      </c>
      <c r="I1328" s="7">
        <v>42139</v>
      </c>
      <c r="J1328" s="10">
        <f>EOMONTH(Data_TABLE[[#This Row],[Date Sold]],0)</f>
        <v>42155</v>
      </c>
    </row>
    <row r="1329" spans="2:10" x14ac:dyDescent="0.25">
      <c r="B1329" s="1" t="s">
        <v>39</v>
      </c>
      <c r="C1329" s="3" t="s">
        <v>54</v>
      </c>
      <c r="D1329" s="2" t="s">
        <v>48</v>
      </c>
      <c r="E1329" s="3" t="s">
        <v>42</v>
      </c>
      <c r="F1329" s="3">
        <f t="shared" ref="F1329:F1392" ca="1" si="40">RANDBETWEEN(1,5)</f>
        <v>2</v>
      </c>
      <c r="G1329" s="4">
        <f t="shared" ref="G1329:G1392" ca="1" si="41">RANDBETWEEN(60,200)</f>
        <v>189</v>
      </c>
      <c r="H1329" s="4">
        <f ca="1">+Data_TABLE[[#This Row],[Qty]]*Data_TABLE[[#This Row],[Unit Price]]</f>
        <v>378</v>
      </c>
      <c r="I1329" s="7">
        <v>42139</v>
      </c>
      <c r="J1329" s="10">
        <f>EOMONTH(Data_TABLE[[#This Row],[Date Sold]],0)</f>
        <v>42155</v>
      </c>
    </row>
    <row r="1330" spans="2:10" x14ac:dyDescent="0.25">
      <c r="B1330" s="1" t="s">
        <v>39</v>
      </c>
      <c r="C1330" s="3" t="s">
        <v>55</v>
      </c>
      <c r="D1330" s="2" t="s">
        <v>49</v>
      </c>
      <c r="E1330" s="3" t="s">
        <v>43</v>
      </c>
      <c r="F1330" s="3">
        <f t="shared" ca="1" si="40"/>
        <v>1</v>
      </c>
      <c r="G1330" s="4">
        <f t="shared" ca="1" si="41"/>
        <v>173</v>
      </c>
      <c r="H1330" s="4">
        <f ca="1">+Data_TABLE[[#This Row],[Qty]]*Data_TABLE[[#This Row],[Unit Price]]</f>
        <v>173</v>
      </c>
      <c r="I1330" s="7">
        <v>42139</v>
      </c>
      <c r="J1330" s="10">
        <f>EOMONTH(Data_TABLE[[#This Row],[Date Sold]],0)</f>
        <v>42155</v>
      </c>
    </row>
    <row r="1331" spans="2:10" x14ac:dyDescent="0.25">
      <c r="B1331" s="1" t="s">
        <v>41</v>
      </c>
      <c r="C1331" s="3" t="s">
        <v>55</v>
      </c>
      <c r="D1331" s="2" t="s">
        <v>51</v>
      </c>
      <c r="E1331" s="3" t="s">
        <v>45</v>
      </c>
      <c r="F1331" s="3">
        <f t="shared" ca="1" si="40"/>
        <v>1</v>
      </c>
      <c r="G1331" s="4">
        <f t="shared" ca="1" si="41"/>
        <v>104</v>
      </c>
      <c r="H1331" s="4">
        <f ca="1">+Data_TABLE[[#This Row],[Qty]]*Data_TABLE[[#This Row],[Unit Price]]</f>
        <v>104</v>
      </c>
      <c r="I1331" s="7">
        <v>42139</v>
      </c>
      <c r="J1331" s="10">
        <f>EOMONTH(Data_TABLE[[#This Row],[Date Sold]],0)</f>
        <v>42155</v>
      </c>
    </row>
    <row r="1332" spans="2:10" x14ac:dyDescent="0.25">
      <c r="B1332" s="1" t="s">
        <v>38</v>
      </c>
      <c r="C1332" s="3" t="s">
        <v>56</v>
      </c>
      <c r="D1332" s="2" t="s">
        <v>50</v>
      </c>
      <c r="E1332" s="3" t="s">
        <v>44</v>
      </c>
      <c r="F1332" s="3">
        <f t="shared" ca="1" si="40"/>
        <v>5</v>
      </c>
      <c r="G1332" s="4">
        <f t="shared" ca="1" si="41"/>
        <v>114</v>
      </c>
      <c r="H1332" s="4">
        <f ca="1">+Data_TABLE[[#This Row],[Qty]]*Data_TABLE[[#This Row],[Unit Price]]</f>
        <v>570</v>
      </c>
      <c r="I1332" s="7">
        <v>42139</v>
      </c>
      <c r="J1332" s="10">
        <f>EOMONTH(Data_TABLE[[#This Row],[Date Sold]],0)</f>
        <v>42155</v>
      </c>
    </row>
    <row r="1333" spans="2:10" x14ac:dyDescent="0.25">
      <c r="B1333" s="1" t="s">
        <v>36</v>
      </c>
      <c r="C1333" s="3" t="s">
        <v>55</v>
      </c>
      <c r="D1333" s="2" t="s">
        <v>49</v>
      </c>
      <c r="E1333" s="3" t="s">
        <v>43</v>
      </c>
      <c r="F1333" s="3">
        <f t="shared" ca="1" si="40"/>
        <v>1</v>
      </c>
      <c r="G1333" s="4">
        <f t="shared" ca="1" si="41"/>
        <v>152</v>
      </c>
      <c r="H1333" s="4">
        <f ca="1">+Data_TABLE[[#This Row],[Qty]]*Data_TABLE[[#This Row],[Unit Price]]</f>
        <v>152</v>
      </c>
      <c r="I1333" s="7">
        <v>42139</v>
      </c>
      <c r="J1333" s="10">
        <f>EOMONTH(Data_TABLE[[#This Row],[Date Sold]],0)</f>
        <v>42155</v>
      </c>
    </row>
    <row r="1334" spans="2:10" x14ac:dyDescent="0.25">
      <c r="B1334" s="1" t="s">
        <v>39</v>
      </c>
      <c r="C1334" s="3" t="s">
        <v>56</v>
      </c>
      <c r="D1334" s="2" t="s">
        <v>50</v>
      </c>
      <c r="E1334" s="3" t="s">
        <v>44</v>
      </c>
      <c r="F1334" s="3">
        <f t="shared" ca="1" si="40"/>
        <v>2</v>
      </c>
      <c r="G1334" s="4">
        <f t="shared" ca="1" si="41"/>
        <v>138</v>
      </c>
      <c r="H1334" s="4">
        <f ca="1">+Data_TABLE[[#This Row],[Qty]]*Data_TABLE[[#This Row],[Unit Price]]</f>
        <v>276</v>
      </c>
      <c r="I1334" s="7">
        <v>42139</v>
      </c>
      <c r="J1334" s="10">
        <f>EOMONTH(Data_TABLE[[#This Row],[Date Sold]],0)</f>
        <v>42155</v>
      </c>
    </row>
    <row r="1335" spans="2:10" x14ac:dyDescent="0.25">
      <c r="B1335" s="1" t="s">
        <v>41</v>
      </c>
      <c r="C1335" s="3" t="s">
        <v>56</v>
      </c>
      <c r="D1335" s="2" t="s">
        <v>52</v>
      </c>
      <c r="E1335" s="3" t="s">
        <v>46</v>
      </c>
      <c r="F1335" s="3">
        <f t="shared" ca="1" si="40"/>
        <v>5</v>
      </c>
      <c r="G1335" s="4">
        <f t="shared" ca="1" si="41"/>
        <v>106</v>
      </c>
      <c r="H1335" s="4">
        <f ca="1">+Data_TABLE[[#This Row],[Qty]]*Data_TABLE[[#This Row],[Unit Price]]</f>
        <v>530</v>
      </c>
      <c r="I1335" s="7">
        <v>42139</v>
      </c>
      <c r="J1335" s="10">
        <f>EOMONTH(Data_TABLE[[#This Row],[Date Sold]],0)</f>
        <v>42155</v>
      </c>
    </row>
    <row r="1336" spans="2:10" x14ac:dyDescent="0.25">
      <c r="B1336" s="1" t="s">
        <v>40</v>
      </c>
      <c r="C1336" s="3" t="s">
        <v>56</v>
      </c>
      <c r="D1336" s="2" t="s">
        <v>50</v>
      </c>
      <c r="E1336" s="3" t="s">
        <v>44</v>
      </c>
      <c r="F1336" s="3">
        <f t="shared" ca="1" si="40"/>
        <v>3</v>
      </c>
      <c r="G1336" s="4">
        <f t="shared" ca="1" si="41"/>
        <v>116</v>
      </c>
      <c r="H1336" s="4">
        <f ca="1">+Data_TABLE[[#This Row],[Qty]]*Data_TABLE[[#This Row],[Unit Price]]</f>
        <v>348</v>
      </c>
      <c r="I1336" s="7">
        <v>42139</v>
      </c>
      <c r="J1336" s="10">
        <f>EOMONTH(Data_TABLE[[#This Row],[Date Sold]],0)</f>
        <v>42155</v>
      </c>
    </row>
    <row r="1337" spans="2:10" x14ac:dyDescent="0.25">
      <c r="B1337" s="1" t="s">
        <v>40</v>
      </c>
      <c r="C1337" s="3" t="s">
        <v>56</v>
      </c>
      <c r="D1337" s="2" t="s">
        <v>52</v>
      </c>
      <c r="E1337" s="3" t="s">
        <v>46</v>
      </c>
      <c r="F1337" s="3">
        <f t="shared" ca="1" si="40"/>
        <v>4</v>
      </c>
      <c r="G1337" s="4">
        <f t="shared" ca="1" si="41"/>
        <v>136</v>
      </c>
      <c r="H1337" s="4">
        <f ca="1">+Data_TABLE[[#This Row],[Qty]]*Data_TABLE[[#This Row],[Unit Price]]</f>
        <v>544</v>
      </c>
      <c r="I1337" s="7">
        <v>42139</v>
      </c>
      <c r="J1337" s="10">
        <f>EOMONTH(Data_TABLE[[#This Row],[Date Sold]],0)</f>
        <v>42155</v>
      </c>
    </row>
    <row r="1338" spans="2:10" x14ac:dyDescent="0.25">
      <c r="B1338" s="1" t="s">
        <v>40</v>
      </c>
      <c r="C1338" s="3" t="s">
        <v>56</v>
      </c>
      <c r="D1338" s="2" t="s">
        <v>52</v>
      </c>
      <c r="E1338" s="3" t="s">
        <v>46</v>
      </c>
      <c r="F1338" s="3">
        <f t="shared" ca="1" si="40"/>
        <v>2</v>
      </c>
      <c r="G1338" s="4">
        <f t="shared" ca="1" si="41"/>
        <v>98</v>
      </c>
      <c r="H1338" s="4">
        <f ca="1">+Data_TABLE[[#This Row],[Qty]]*Data_TABLE[[#This Row],[Unit Price]]</f>
        <v>196</v>
      </c>
      <c r="I1338" s="7">
        <v>42139</v>
      </c>
      <c r="J1338" s="10">
        <f>EOMONTH(Data_TABLE[[#This Row],[Date Sold]],0)</f>
        <v>42155</v>
      </c>
    </row>
    <row r="1339" spans="2:10" x14ac:dyDescent="0.25">
      <c r="B1339" s="1" t="s">
        <v>39</v>
      </c>
      <c r="C1339" s="3" t="s">
        <v>56</v>
      </c>
      <c r="D1339" s="2" t="s">
        <v>50</v>
      </c>
      <c r="E1339" s="3" t="s">
        <v>44</v>
      </c>
      <c r="F1339" s="3">
        <f t="shared" ca="1" si="40"/>
        <v>1</v>
      </c>
      <c r="G1339" s="4">
        <f t="shared" ca="1" si="41"/>
        <v>104</v>
      </c>
      <c r="H1339" s="4">
        <f ca="1">+Data_TABLE[[#This Row],[Qty]]*Data_TABLE[[#This Row],[Unit Price]]</f>
        <v>104</v>
      </c>
      <c r="I1339" s="7">
        <v>42139</v>
      </c>
      <c r="J1339" s="10">
        <f>EOMONTH(Data_TABLE[[#This Row],[Date Sold]],0)</f>
        <v>42155</v>
      </c>
    </row>
    <row r="1340" spans="2:10" x14ac:dyDescent="0.25">
      <c r="B1340" s="1" t="s">
        <v>39</v>
      </c>
      <c r="C1340" s="3" t="s">
        <v>55</v>
      </c>
      <c r="D1340" s="2" t="s">
        <v>51</v>
      </c>
      <c r="E1340" s="3" t="s">
        <v>45</v>
      </c>
      <c r="F1340" s="3">
        <f t="shared" ca="1" si="40"/>
        <v>5</v>
      </c>
      <c r="G1340" s="4">
        <f t="shared" ca="1" si="41"/>
        <v>88</v>
      </c>
      <c r="H1340" s="4">
        <f ca="1">+Data_TABLE[[#This Row],[Qty]]*Data_TABLE[[#This Row],[Unit Price]]</f>
        <v>440</v>
      </c>
      <c r="I1340" s="7">
        <v>42139</v>
      </c>
      <c r="J1340" s="10">
        <f>EOMONTH(Data_TABLE[[#This Row],[Date Sold]],0)</f>
        <v>42155</v>
      </c>
    </row>
    <row r="1341" spans="2:10" x14ac:dyDescent="0.25">
      <c r="B1341" s="1" t="s">
        <v>38</v>
      </c>
      <c r="C1341" s="3" t="s">
        <v>54</v>
      </c>
      <c r="D1341" s="2" t="s">
        <v>48</v>
      </c>
      <c r="E1341" s="3" t="s">
        <v>42</v>
      </c>
      <c r="F1341" s="3">
        <f t="shared" ca="1" si="40"/>
        <v>2</v>
      </c>
      <c r="G1341" s="4">
        <f t="shared" ca="1" si="41"/>
        <v>127</v>
      </c>
      <c r="H1341" s="4">
        <f ca="1">+Data_TABLE[[#This Row],[Qty]]*Data_TABLE[[#This Row],[Unit Price]]</f>
        <v>254</v>
      </c>
      <c r="I1341" s="7">
        <v>42139</v>
      </c>
      <c r="J1341" s="10">
        <f>EOMONTH(Data_TABLE[[#This Row],[Date Sold]],0)</f>
        <v>42155</v>
      </c>
    </row>
    <row r="1342" spans="2:10" x14ac:dyDescent="0.25">
      <c r="B1342" s="1" t="s">
        <v>38</v>
      </c>
      <c r="C1342" s="3" t="s">
        <v>56</v>
      </c>
      <c r="D1342" s="2" t="s">
        <v>50</v>
      </c>
      <c r="E1342" s="3" t="s">
        <v>44</v>
      </c>
      <c r="F1342" s="3">
        <f t="shared" ca="1" si="40"/>
        <v>4</v>
      </c>
      <c r="G1342" s="4">
        <f t="shared" ca="1" si="41"/>
        <v>170</v>
      </c>
      <c r="H1342" s="4">
        <f ca="1">+Data_TABLE[[#This Row],[Qty]]*Data_TABLE[[#This Row],[Unit Price]]</f>
        <v>680</v>
      </c>
      <c r="I1342" s="7">
        <v>42139</v>
      </c>
      <c r="J1342" s="10">
        <f>EOMONTH(Data_TABLE[[#This Row],[Date Sold]],0)</f>
        <v>42155</v>
      </c>
    </row>
    <row r="1343" spans="2:10" x14ac:dyDescent="0.25">
      <c r="B1343" s="1" t="s">
        <v>41</v>
      </c>
      <c r="C1343" s="3" t="s">
        <v>56</v>
      </c>
      <c r="D1343" s="2" t="s">
        <v>52</v>
      </c>
      <c r="E1343" s="3" t="s">
        <v>46</v>
      </c>
      <c r="F1343" s="3">
        <f t="shared" ca="1" si="40"/>
        <v>3</v>
      </c>
      <c r="G1343" s="4">
        <f t="shared" ca="1" si="41"/>
        <v>175</v>
      </c>
      <c r="H1343" s="4">
        <f ca="1">+Data_TABLE[[#This Row],[Qty]]*Data_TABLE[[#This Row],[Unit Price]]</f>
        <v>525</v>
      </c>
      <c r="I1343" s="7">
        <v>42139</v>
      </c>
      <c r="J1343" s="10">
        <f>EOMONTH(Data_TABLE[[#This Row],[Date Sold]],0)</f>
        <v>42155</v>
      </c>
    </row>
    <row r="1344" spans="2:10" x14ac:dyDescent="0.25">
      <c r="B1344" s="1" t="s">
        <v>40</v>
      </c>
      <c r="C1344" s="3" t="s">
        <v>55</v>
      </c>
      <c r="D1344" s="2" t="s">
        <v>51</v>
      </c>
      <c r="E1344" s="3" t="s">
        <v>45</v>
      </c>
      <c r="F1344" s="3">
        <f t="shared" ca="1" si="40"/>
        <v>2</v>
      </c>
      <c r="G1344" s="4">
        <f t="shared" ca="1" si="41"/>
        <v>104</v>
      </c>
      <c r="H1344" s="4">
        <f ca="1">+Data_TABLE[[#This Row],[Qty]]*Data_TABLE[[#This Row],[Unit Price]]</f>
        <v>208</v>
      </c>
      <c r="I1344" s="7">
        <v>42139</v>
      </c>
      <c r="J1344" s="10">
        <f>EOMONTH(Data_TABLE[[#This Row],[Date Sold]],0)</f>
        <v>42155</v>
      </c>
    </row>
    <row r="1345" spans="2:10" x14ac:dyDescent="0.25">
      <c r="B1345" s="1" t="s">
        <v>36</v>
      </c>
      <c r="C1345" s="3" t="s">
        <v>56</v>
      </c>
      <c r="D1345" s="2" t="s">
        <v>52</v>
      </c>
      <c r="E1345" s="3" t="s">
        <v>46</v>
      </c>
      <c r="F1345" s="3">
        <f t="shared" ca="1" si="40"/>
        <v>4</v>
      </c>
      <c r="G1345" s="4">
        <f t="shared" ca="1" si="41"/>
        <v>135</v>
      </c>
      <c r="H1345" s="4">
        <f ca="1">+Data_TABLE[[#This Row],[Qty]]*Data_TABLE[[#This Row],[Unit Price]]</f>
        <v>540</v>
      </c>
      <c r="I1345" s="7">
        <v>42139</v>
      </c>
      <c r="J1345" s="10">
        <f>EOMONTH(Data_TABLE[[#This Row],[Date Sold]],0)</f>
        <v>42155</v>
      </c>
    </row>
    <row r="1346" spans="2:10" x14ac:dyDescent="0.25">
      <c r="B1346" s="1" t="s">
        <v>41</v>
      </c>
      <c r="C1346" s="3" t="s">
        <v>56</v>
      </c>
      <c r="D1346" s="2" t="s">
        <v>52</v>
      </c>
      <c r="E1346" s="3" t="s">
        <v>46</v>
      </c>
      <c r="F1346" s="3">
        <f t="shared" ca="1" si="40"/>
        <v>5</v>
      </c>
      <c r="G1346" s="4">
        <f t="shared" ca="1" si="41"/>
        <v>134</v>
      </c>
      <c r="H1346" s="4">
        <f ca="1">+Data_TABLE[[#This Row],[Qty]]*Data_TABLE[[#This Row],[Unit Price]]</f>
        <v>670</v>
      </c>
      <c r="I1346" s="7">
        <v>42139</v>
      </c>
      <c r="J1346" s="10">
        <f>EOMONTH(Data_TABLE[[#This Row],[Date Sold]],0)</f>
        <v>42155</v>
      </c>
    </row>
    <row r="1347" spans="2:10" x14ac:dyDescent="0.25">
      <c r="B1347" s="1" t="s">
        <v>39</v>
      </c>
      <c r="C1347" s="3" t="s">
        <v>56</v>
      </c>
      <c r="D1347" s="2" t="s">
        <v>52</v>
      </c>
      <c r="E1347" s="3" t="s">
        <v>46</v>
      </c>
      <c r="F1347" s="3">
        <f t="shared" ca="1" si="40"/>
        <v>4</v>
      </c>
      <c r="G1347" s="4">
        <f t="shared" ca="1" si="41"/>
        <v>98</v>
      </c>
      <c r="H1347" s="4">
        <f ca="1">+Data_TABLE[[#This Row],[Qty]]*Data_TABLE[[#This Row],[Unit Price]]</f>
        <v>392</v>
      </c>
      <c r="I1347" s="7">
        <v>42139</v>
      </c>
      <c r="J1347" s="10">
        <f>EOMONTH(Data_TABLE[[#This Row],[Date Sold]],0)</f>
        <v>42155</v>
      </c>
    </row>
    <row r="1348" spans="2:10" x14ac:dyDescent="0.25">
      <c r="B1348" s="1" t="s">
        <v>39</v>
      </c>
      <c r="C1348" s="3" t="s">
        <v>56</v>
      </c>
      <c r="D1348" s="2" t="s">
        <v>52</v>
      </c>
      <c r="E1348" s="3" t="s">
        <v>46</v>
      </c>
      <c r="F1348" s="3">
        <f t="shared" ca="1" si="40"/>
        <v>2</v>
      </c>
      <c r="G1348" s="4">
        <f t="shared" ca="1" si="41"/>
        <v>195</v>
      </c>
      <c r="H1348" s="4">
        <f ca="1">+Data_TABLE[[#This Row],[Qty]]*Data_TABLE[[#This Row],[Unit Price]]</f>
        <v>390</v>
      </c>
      <c r="I1348" s="7">
        <v>42139</v>
      </c>
      <c r="J1348" s="10">
        <f>EOMONTH(Data_TABLE[[#This Row],[Date Sold]],0)</f>
        <v>42155</v>
      </c>
    </row>
    <row r="1349" spans="2:10" x14ac:dyDescent="0.25">
      <c r="B1349" s="1" t="s">
        <v>37</v>
      </c>
      <c r="C1349" s="3" t="s">
        <v>56</v>
      </c>
      <c r="D1349" s="2" t="s">
        <v>52</v>
      </c>
      <c r="E1349" s="3" t="s">
        <v>46</v>
      </c>
      <c r="F1349" s="3">
        <f t="shared" ca="1" si="40"/>
        <v>2</v>
      </c>
      <c r="G1349" s="4">
        <f t="shared" ca="1" si="41"/>
        <v>91</v>
      </c>
      <c r="H1349" s="4">
        <f ca="1">+Data_TABLE[[#This Row],[Qty]]*Data_TABLE[[#This Row],[Unit Price]]</f>
        <v>182</v>
      </c>
      <c r="I1349" s="7">
        <v>42139</v>
      </c>
      <c r="J1349" s="10">
        <f>EOMONTH(Data_TABLE[[#This Row],[Date Sold]],0)</f>
        <v>42155</v>
      </c>
    </row>
    <row r="1350" spans="2:10" x14ac:dyDescent="0.25">
      <c r="B1350" s="1" t="s">
        <v>38</v>
      </c>
      <c r="C1350" s="3" t="s">
        <v>55</v>
      </c>
      <c r="D1350" s="2" t="s">
        <v>51</v>
      </c>
      <c r="E1350" s="3" t="s">
        <v>45</v>
      </c>
      <c r="F1350" s="3">
        <f t="shared" ca="1" si="40"/>
        <v>3</v>
      </c>
      <c r="G1350" s="4">
        <f t="shared" ca="1" si="41"/>
        <v>109</v>
      </c>
      <c r="H1350" s="4">
        <f ca="1">+Data_TABLE[[#This Row],[Qty]]*Data_TABLE[[#This Row],[Unit Price]]</f>
        <v>327</v>
      </c>
      <c r="I1350" s="7">
        <v>42139</v>
      </c>
      <c r="J1350" s="10">
        <f>EOMONTH(Data_TABLE[[#This Row],[Date Sold]],0)</f>
        <v>42155</v>
      </c>
    </row>
    <row r="1351" spans="2:10" x14ac:dyDescent="0.25">
      <c r="B1351" s="1" t="s">
        <v>41</v>
      </c>
      <c r="C1351" s="3" t="s">
        <v>55</v>
      </c>
      <c r="D1351" s="2" t="s">
        <v>51</v>
      </c>
      <c r="E1351" s="3" t="s">
        <v>45</v>
      </c>
      <c r="F1351" s="3">
        <f t="shared" ca="1" si="40"/>
        <v>1</v>
      </c>
      <c r="G1351" s="4">
        <f t="shared" ca="1" si="41"/>
        <v>173</v>
      </c>
      <c r="H1351" s="4">
        <f ca="1">+Data_TABLE[[#This Row],[Qty]]*Data_TABLE[[#This Row],[Unit Price]]</f>
        <v>173</v>
      </c>
      <c r="I1351" s="7">
        <v>42139</v>
      </c>
      <c r="J1351" s="10">
        <f>EOMONTH(Data_TABLE[[#This Row],[Date Sold]],0)</f>
        <v>42155</v>
      </c>
    </row>
    <row r="1352" spans="2:10" x14ac:dyDescent="0.25">
      <c r="B1352" s="1" t="s">
        <v>41</v>
      </c>
      <c r="C1352" s="3" t="s">
        <v>56</v>
      </c>
      <c r="D1352" s="2" t="s">
        <v>50</v>
      </c>
      <c r="E1352" s="3" t="s">
        <v>44</v>
      </c>
      <c r="F1352" s="3">
        <f t="shared" ca="1" si="40"/>
        <v>4</v>
      </c>
      <c r="G1352" s="4">
        <f t="shared" ca="1" si="41"/>
        <v>86</v>
      </c>
      <c r="H1352" s="4">
        <f ca="1">+Data_TABLE[[#This Row],[Qty]]*Data_TABLE[[#This Row],[Unit Price]]</f>
        <v>344</v>
      </c>
      <c r="I1352" s="7">
        <v>42139</v>
      </c>
      <c r="J1352" s="10">
        <f>EOMONTH(Data_TABLE[[#This Row],[Date Sold]],0)</f>
        <v>42155</v>
      </c>
    </row>
    <row r="1353" spans="2:10" x14ac:dyDescent="0.25">
      <c r="B1353" s="1" t="s">
        <v>38</v>
      </c>
      <c r="C1353" s="3" t="s">
        <v>55</v>
      </c>
      <c r="D1353" s="2" t="s">
        <v>49</v>
      </c>
      <c r="E1353" s="3" t="s">
        <v>43</v>
      </c>
      <c r="F1353" s="3">
        <f t="shared" ca="1" si="40"/>
        <v>3</v>
      </c>
      <c r="G1353" s="4">
        <f t="shared" ca="1" si="41"/>
        <v>109</v>
      </c>
      <c r="H1353" s="4">
        <f ca="1">+Data_TABLE[[#This Row],[Qty]]*Data_TABLE[[#This Row],[Unit Price]]</f>
        <v>327</v>
      </c>
      <c r="I1353" s="7">
        <v>42140</v>
      </c>
      <c r="J1353" s="10">
        <f>EOMONTH(Data_TABLE[[#This Row],[Date Sold]],0)</f>
        <v>42155</v>
      </c>
    </row>
    <row r="1354" spans="2:10" x14ac:dyDescent="0.25">
      <c r="B1354" s="1" t="s">
        <v>36</v>
      </c>
      <c r="C1354" s="3" t="s">
        <v>56</v>
      </c>
      <c r="D1354" s="2" t="s">
        <v>52</v>
      </c>
      <c r="E1354" s="3" t="s">
        <v>46</v>
      </c>
      <c r="F1354" s="3">
        <f t="shared" ca="1" si="40"/>
        <v>1</v>
      </c>
      <c r="G1354" s="4">
        <f t="shared" ca="1" si="41"/>
        <v>182</v>
      </c>
      <c r="H1354" s="4">
        <f ca="1">+Data_TABLE[[#This Row],[Qty]]*Data_TABLE[[#This Row],[Unit Price]]</f>
        <v>182</v>
      </c>
      <c r="I1354" s="7">
        <v>42140</v>
      </c>
      <c r="J1354" s="10">
        <f>EOMONTH(Data_TABLE[[#This Row],[Date Sold]],0)</f>
        <v>42155</v>
      </c>
    </row>
    <row r="1355" spans="2:10" x14ac:dyDescent="0.25">
      <c r="B1355" s="1" t="s">
        <v>40</v>
      </c>
      <c r="C1355" s="3" t="s">
        <v>54</v>
      </c>
      <c r="D1355" s="2" t="s">
        <v>48</v>
      </c>
      <c r="E1355" s="3" t="s">
        <v>42</v>
      </c>
      <c r="F1355" s="3">
        <f t="shared" ca="1" si="40"/>
        <v>4</v>
      </c>
      <c r="G1355" s="4">
        <f t="shared" ca="1" si="41"/>
        <v>150</v>
      </c>
      <c r="H1355" s="4">
        <f ca="1">+Data_TABLE[[#This Row],[Qty]]*Data_TABLE[[#This Row],[Unit Price]]</f>
        <v>600</v>
      </c>
      <c r="I1355" s="7">
        <v>42140</v>
      </c>
      <c r="J1355" s="10">
        <f>EOMONTH(Data_TABLE[[#This Row],[Date Sold]],0)</f>
        <v>42155</v>
      </c>
    </row>
    <row r="1356" spans="2:10" x14ac:dyDescent="0.25">
      <c r="B1356" s="1" t="s">
        <v>38</v>
      </c>
      <c r="C1356" s="3" t="s">
        <v>56</v>
      </c>
      <c r="D1356" s="2" t="s">
        <v>50</v>
      </c>
      <c r="E1356" s="3" t="s">
        <v>44</v>
      </c>
      <c r="F1356" s="3">
        <f t="shared" ca="1" si="40"/>
        <v>3</v>
      </c>
      <c r="G1356" s="4">
        <f t="shared" ca="1" si="41"/>
        <v>116</v>
      </c>
      <c r="H1356" s="4">
        <f ca="1">+Data_TABLE[[#This Row],[Qty]]*Data_TABLE[[#This Row],[Unit Price]]</f>
        <v>348</v>
      </c>
      <c r="I1356" s="7">
        <v>42140</v>
      </c>
      <c r="J1356" s="10">
        <f>EOMONTH(Data_TABLE[[#This Row],[Date Sold]],0)</f>
        <v>42155</v>
      </c>
    </row>
    <row r="1357" spans="2:10" x14ac:dyDescent="0.25">
      <c r="B1357" s="1" t="s">
        <v>39</v>
      </c>
      <c r="C1357" s="3" t="s">
        <v>55</v>
      </c>
      <c r="D1357" s="2" t="s">
        <v>51</v>
      </c>
      <c r="E1357" s="3" t="s">
        <v>45</v>
      </c>
      <c r="F1357" s="3">
        <f t="shared" ca="1" si="40"/>
        <v>2</v>
      </c>
      <c r="G1357" s="4">
        <f t="shared" ca="1" si="41"/>
        <v>101</v>
      </c>
      <c r="H1357" s="4">
        <f ca="1">+Data_TABLE[[#This Row],[Qty]]*Data_TABLE[[#This Row],[Unit Price]]</f>
        <v>202</v>
      </c>
      <c r="I1357" s="7">
        <v>42140</v>
      </c>
      <c r="J1357" s="10">
        <f>EOMONTH(Data_TABLE[[#This Row],[Date Sold]],0)</f>
        <v>42155</v>
      </c>
    </row>
    <row r="1358" spans="2:10" x14ac:dyDescent="0.25">
      <c r="B1358" s="1" t="s">
        <v>36</v>
      </c>
      <c r="C1358" s="3" t="s">
        <v>56</v>
      </c>
      <c r="D1358" s="2" t="s">
        <v>52</v>
      </c>
      <c r="E1358" s="3" t="s">
        <v>46</v>
      </c>
      <c r="F1358" s="3">
        <f t="shared" ca="1" si="40"/>
        <v>3</v>
      </c>
      <c r="G1358" s="4">
        <f t="shared" ca="1" si="41"/>
        <v>174</v>
      </c>
      <c r="H1358" s="4">
        <f ca="1">+Data_TABLE[[#This Row],[Qty]]*Data_TABLE[[#This Row],[Unit Price]]</f>
        <v>522</v>
      </c>
      <c r="I1358" s="7">
        <v>42140</v>
      </c>
      <c r="J1358" s="10">
        <f>EOMONTH(Data_TABLE[[#This Row],[Date Sold]],0)</f>
        <v>42155</v>
      </c>
    </row>
    <row r="1359" spans="2:10" x14ac:dyDescent="0.25">
      <c r="B1359" s="1" t="s">
        <v>40</v>
      </c>
      <c r="C1359" s="3" t="s">
        <v>55</v>
      </c>
      <c r="D1359" s="2" t="s">
        <v>49</v>
      </c>
      <c r="E1359" s="3" t="s">
        <v>43</v>
      </c>
      <c r="F1359" s="3">
        <f t="shared" ca="1" si="40"/>
        <v>5</v>
      </c>
      <c r="G1359" s="4">
        <f t="shared" ca="1" si="41"/>
        <v>80</v>
      </c>
      <c r="H1359" s="4">
        <f ca="1">+Data_TABLE[[#This Row],[Qty]]*Data_TABLE[[#This Row],[Unit Price]]</f>
        <v>400</v>
      </c>
      <c r="I1359" s="7">
        <v>42140</v>
      </c>
      <c r="J1359" s="10">
        <f>EOMONTH(Data_TABLE[[#This Row],[Date Sold]],0)</f>
        <v>42155</v>
      </c>
    </row>
    <row r="1360" spans="2:10" x14ac:dyDescent="0.25">
      <c r="B1360" s="1" t="s">
        <v>39</v>
      </c>
      <c r="C1360" s="3" t="s">
        <v>55</v>
      </c>
      <c r="D1360" s="2" t="s">
        <v>51</v>
      </c>
      <c r="E1360" s="3" t="s">
        <v>45</v>
      </c>
      <c r="F1360" s="3">
        <f t="shared" ca="1" si="40"/>
        <v>5</v>
      </c>
      <c r="G1360" s="4">
        <f t="shared" ca="1" si="41"/>
        <v>155</v>
      </c>
      <c r="H1360" s="4">
        <f ca="1">+Data_TABLE[[#This Row],[Qty]]*Data_TABLE[[#This Row],[Unit Price]]</f>
        <v>775</v>
      </c>
      <c r="I1360" s="7">
        <v>42140</v>
      </c>
      <c r="J1360" s="10">
        <f>EOMONTH(Data_TABLE[[#This Row],[Date Sold]],0)</f>
        <v>42155</v>
      </c>
    </row>
    <row r="1361" spans="2:10" x14ac:dyDescent="0.25">
      <c r="B1361" s="1" t="s">
        <v>41</v>
      </c>
      <c r="C1361" s="3" t="s">
        <v>55</v>
      </c>
      <c r="D1361" s="2" t="s">
        <v>49</v>
      </c>
      <c r="E1361" s="3" t="s">
        <v>43</v>
      </c>
      <c r="F1361" s="3">
        <f t="shared" ca="1" si="40"/>
        <v>4</v>
      </c>
      <c r="G1361" s="4">
        <f t="shared" ca="1" si="41"/>
        <v>185</v>
      </c>
      <c r="H1361" s="4">
        <f ca="1">+Data_TABLE[[#This Row],[Qty]]*Data_TABLE[[#This Row],[Unit Price]]</f>
        <v>740</v>
      </c>
      <c r="I1361" s="7">
        <v>42140</v>
      </c>
      <c r="J1361" s="10">
        <f>EOMONTH(Data_TABLE[[#This Row],[Date Sold]],0)</f>
        <v>42155</v>
      </c>
    </row>
    <row r="1362" spans="2:10" x14ac:dyDescent="0.25">
      <c r="B1362" s="1" t="s">
        <v>37</v>
      </c>
      <c r="C1362" s="3" t="s">
        <v>55</v>
      </c>
      <c r="D1362" s="2" t="s">
        <v>49</v>
      </c>
      <c r="E1362" s="3" t="s">
        <v>43</v>
      </c>
      <c r="F1362" s="3">
        <f t="shared" ca="1" si="40"/>
        <v>4</v>
      </c>
      <c r="G1362" s="4">
        <f t="shared" ca="1" si="41"/>
        <v>87</v>
      </c>
      <c r="H1362" s="4">
        <f ca="1">+Data_TABLE[[#This Row],[Qty]]*Data_TABLE[[#This Row],[Unit Price]]</f>
        <v>348</v>
      </c>
      <c r="I1362" s="7">
        <v>42140</v>
      </c>
      <c r="J1362" s="10">
        <f>EOMONTH(Data_TABLE[[#This Row],[Date Sold]],0)</f>
        <v>42155</v>
      </c>
    </row>
    <row r="1363" spans="2:10" x14ac:dyDescent="0.25">
      <c r="B1363" s="1" t="s">
        <v>41</v>
      </c>
      <c r="C1363" s="3" t="s">
        <v>55</v>
      </c>
      <c r="D1363" s="2" t="s">
        <v>49</v>
      </c>
      <c r="E1363" s="3" t="s">
        <v>43</v>
      </c>
      <c r="F1363" s="3">
        <f t="shared" ca="1" si="40"/>
        <v>2</v>
      </c>
      <c r="G1363" s="4">
        <f t="shared" ca="1" si="41"/>
        <v>112</v>
      </c>
      <c r="H1363" s="4">
        <f ca="1">+Data_TABLE[[#This Row],[Qty]]*Data_TABLE[[#This Row],[Unit Price]]</f>
        <v>224</v>
      </c>
      <c r="I1363" s="7">
        <v>42140</v>
      </c>
      <c r="J1363" s="10">
        <f>EOMONTH(Data_TABLE[[#This Row],[Date Sold]],0)</f>
        <v>42155</v>
      </c>
    </row>
    <row r="1364" spans="2:10" x14ac:dyDescent="0.25">
      <c r="B1364" s="1" t="s">
        <v>36</v>
      </c>
      <c r="C1364" s="3" t="s">
        <v>56</v>
      </c>
      <c r="D1364" s="2" t="s">
        <v>50</v>
      </c>
      <c r="E1364" s="3" t="s">
        <v>44</v>
      </c>
      <c r="F1364" s="3">
        <f t="shared" ca="1" si="40"/>
        <v>3</v>
      </c>
      <c r="G1364" s="4">
        <f t="shared" ca="1" si="41"/>
        <v>135</v>
      </c>
      <c r="H1364" s="4">
        <f ca="1">+Data_TABLE[[#This Row],[Qty]]*Data_TABLE[[#This Row],[Unit Price]]</f>
        <v>405</v>
      </c>
      <c r="I1364" s="7">
        <v>42140</v>
      </c>
      <c r="J1364" s="10">
        <f>EOMONTH(Data_TABLE[[#This Row],[Date Sold]],0)</f>
        <v>42155</v>
      </c>
    </row>
    <row r="1365" spans="2:10" x14ac:dyDescent="0.25">
      <c r="B1365" s="1" t="s">
        <v>37</v>
      </c>
      <c r="C1365" s="3" t="s">
        <v>55</v>
      </c>
      <c r="D1365" s="2" t="s">
        <v>51</v>
      </c>
      <c r="E1365" s="3" t="s">
        <v>45</v>
      </c>
      <c r="F1365" s="3">
        <f t="shared" ca="1" si="40"/>
        <v>2</v>
      </c>
      <c r="G1365" s="4">
        <f t="shared" ca="1" si="41"/>
        <v>138</v>
      </c>
      <c r="H1365" s="4">
        <f ca="1">+Data_TABLE[[#This Row],[Qty]]*Data_TABLE[[#This Row],[Unit Price]]</f>
        <v>276</v>
      </c>
      <c r="I1365" s="7">
        <v>42140</v>
      </c>
      <c r="J1365" s="10">
        <f>EOMONTH(Data_TABLE[[#This Row],[Date Sold]],0)</f>
        <v>42155</v>
      </c>
    </row>
    <row r="1366" spans="2:10" x14ac:dyDescent="0.25">
      <c r="B1366" s="1" t="s">
        <v>38</v>
      </c>
      <c r="C1366" s="3" t="s">
        <v>56</v>
      </c>
      <c r="D1366" s="2" t="s">
        <v>52</v>
      </c>
      <c r="E1366" s="3" t="s">
        <v>46</v>
      </c>
      <c r="F1366" s="3">
        <f t="shared" ca="1" si="40"/>
        <v>4</v>
      </c>
      <c r="G1366" s="4">
        <f t="shared" ca="1" si="41"/>
        <v>199</v>
      </c>
      <c r="H1366" s="4">
        <f ca="1">+Data_TABLE[[#This Row],[Qty]]*Data_TABLE[[#This Row],[Unit Price]]</f>
        <v>796</v>
      </c>
      <c r="I1366" s="7">
        <v>42140</v>
      </c>
      <c r="J1366" s="10">
        <f>EOMONTH(Data_TABLE[[#This Row],[Date Sold]],0)</f>
        <v>42155</v>
      </c>
    </row>
    <row r="1367" spans="2:10" x14ac:dyDescent="0.25">
      <c r="B1367" s="1" t="s">
        <v>36</v>
      </c>
      <c r="C1367" s="3" t="s">
        <v>54</v>
      </c>
      <c r="D1367" s="2" t="s">
        <v>48</v>
      </c>
      <c r="E1367" s="3" t="s">
        <v>42</v>
      </c>
      <c r="F1367" s="3">
        <f t="shared" ca="1" si="40"/>
        <v>3</v>
      </c>
      <c r="G1367" s="4">
        <f t="shared" ca="1" si="41"/>
        <v>116</v>
      </c>
      <c r="H1367" s="4">
        <f ca="1">+Data_TABLE[[#This Row],[Qty]]*Data_TABLE[[#This Row],[Unit Price]]</f>
        <v>348</v>
      </c>
      <c r="I1367" s="7">
        <v>42140</v>
      </c>
      <c r="J1367" s="10">
        <f>EOMONTH(Data_TABLE[[#This Row],[Date Sold]],0)</f>
        <v>42155</v>
      </c>
    </row>
    <row r="1368" spans="2:10" x14ac:dyDescent="0.25">
      <c r="B1368" s="1" t="s">
        <v>38</v>
      </c>
      <c r="C1368" s="3" t="s">
        <v>56</v>
      </c>
      <c r="D1368" s="2" t="s">
        <v>52</v>
      </c>
      <c r="E1368" s="3" t="s">
        <v>46</v>
      </c>
      <c r="F1368" s="3">
        <f t="shared" ca="1" si="40"/>
        <v>3</v>
      </c>
      <c r="G1368" s="4">
        <f t="shared" ca="1" si="41"/>
        <v>157</v>
      </c>
      <c r="H1368" s="4">
        <f ca="1">+Data_TABLE[[#This Row],[Qty]]*Data_TABLE[[#This Row],[Unit Price]]</f>
        <v>471</v>
      </c>
      <c r="I1368" s="7">
        <v>42140</v>
      </c>
      <c r="J1368" s="10">
        <f>EOMONTH(Data_TABLE[[#This Row],[Date Sold]],0)</f>
        <v>42155</v>
      </c>
    </row>
    <row r="1369" spans="2:10" x14ac:dyDescent="0.25">
      <c r="B1369" s="1" t="s">
        <v>40</v>
      </c>
      <c r="C1369" s="3" t="s">
        <v>55</v>
      </c>
      <c r="D1369" s="2" t="s">
        <v>51</v>
      </c>
      <c r="E1369" s="3" t="s">
        <v>45</v>
      </c>
      <c r="F1369" s="3">
        <f t="shared" ca="1" si="40"/>
        <v>3</v>
      </c>
      <c r="G1369" s="4">
        <f t="shared" ca="1" si="41"/>
        <v>185</v>
      </c>
      <c r="H1369" s="4">
        <f ca="1">+Data_TABLE[[#This Row],[Qty]]*Data_TABLE[[#This Row],[Unit Price]]</f>
        <v>555</v>
      </c>
      <c r="I1369" s="7">
        <v>42140</v>
      </c>
      <c r="J1369" s="10">
        <f>EOMONTH(Data_TABLE[[#This Row],[Date Sold]],0)</f>
        <v>42155</v>
      </c>
    </row>
    <row r="1370" spans="2:10" x14ac:dyDescent="0.25">
      <c r="B1370" s="1" t="s">
        <v>41</v>
      </c>
      <c r="C1370" s="3" t="s">
        <v>56</v>
      </c>
      <c r="D1370" s="2" t="s">
        <v>52</v>
      </c>
      <c r="E1370" s="3" t="s">
        <v>46</v>
      </c>
      <c r="F1370" s="3">
        <f t="shared" ca="1" si="40"/>
        <v>5</v>
      </c>
      <c r="G1370" s="4">
        <f t="shared" ca="1" si="41"/>
        <v>62</v>
      </c>
      <c r="H1370" s="4">
        <f ca="1">+Data_TABLE[[#This Row],[Qty]]*Data_TABLE[[#This Row],[Unit Price]]</f>
        <v>310</v>
      </c>
      <c r="I1370" s="7">
        <v>42140</v>
      </c>
      <c r="J1370" s="10">
        <f>EOMONTH(Data_TABLE[[#This Row],[Date Sold]],0)</f>
        <v>42155</v>
      </c>
    </row>
    <row r="1371" spans="2:10" x14ac:dyDescent="0.25">
      <c r="B1371" s="1" t="s">
        <v>36</v>
      </c>
      <c r="C1371" s="3" t="s">
        <v>56</v>
      </c>
      <c r="D1371" s="2" t="s">
        <v>50</v>
      </c>
      <c r="E1371" s="3" t="s">
        <v>44</v>
      </c>
      <c r="F1371" s="3">
        <f t="shared" ca="1" si="40"/>
        <v>4</v>
      </c>
      <c r="G1371" s="4">
        <f t="shared" ca="1" si="41"/>
        <v>180</v>
      </c>
      <c r="H1371" s="4">
        <f ca="1">+Data_TABLE[[#This Row],[Qty]]*Data_TABLE[[#This Row],[Unit Price]]</f>
        <v>720</v>
      </c>
      <c r="I1371" s="7">
        <v>42140</v>
      </c>
      <c r="J1371" s="10">
        <f>EOMONTH(Data_TABLE[[#This Row],[Date Sold]],0)</f>
        <v>42155</v>
      </c>
    </row>
    <row r="1372" spans="2:10" x14ac:dyDescent="0.25">
      <c r="B1372" s="1" t="s">
        <v>41</v>
      </c>
      <c r="C1372" s="3" t="s">
        <v>55</v>
      </c>
      <c r="D1372" s="2" t="s">
        <v>51</v>
      </c>
      <c r="E1372" s="3" t="s">
        <v>45</v>
      </c>
      <c r="F1372" s="3">
        <f t="shared" ca="1" si="40"/>
        <v>5</v>
      </c>
      <c r="G1372" s="4">
        <f t="shared" ca="1" si="41"/>
        <v>63</v>
      </c>
      <c r="H1372" s="4">
        <f ca="1">+Data_TABLE[[#This Row],[Qty]]*Data_TABLE[[#This Row],[Unit Price]]</f>
        <v>315</v>
      </c>
      <c r="I1372" s="7">
        <v>42140</v>
      </c>
      <c r="J1372" s="10">
        <f>EOMONTH(Data_TABLE[[#This Row],[Date Sold]],0)</f>
        <v>42155</v>
      </c>
    </row>
    <row r="1373" spans="2:10" x14ac:dyDescent="0.25">
      <c r="B1373" s="1" t="s">
        <v>36</v>
      </c>
      <c r="C1373" s="3" t="s">
        <v>56</v>
      </c>
      <c r="D1373" s="2" t="s">
        <v>50</v>
      </c>
      <c r="E1373" s="3" t="s">
        <v>44</v>
      </c>
      <c r="F1373" s="3">
        <f t="shared" ca="1" si="40"/>
        <v>1</v>
      </c>
      <c r="G1373" s="4">
        <f t="shared" ca="1" si="41"/>
        <v>113</v>
      </c>
      <c r="H1373" s="4">
        <f ca="1">+Data_TABLE[[#This Row],[Qty]]*Data_TABLE[[#This Row],[Unit Price]]</f>
        <v>113</v>
      </c>
      <c r="I1373" s="7">
        <v>42140</v>
      </c>
      <c r="J1373" s="10">
        <f>EOMONTH(Data_TABLE[[#This Row],[Date Sold]],0)</f>
        <v>42155</v>
      </c>
    </row>
    <row r="1374" spans="2:10" x14ac:dyDescent="0.25">
      <c r="B1374" s="1" t="s">
        <v>41</v>
      </c>
      <c r="C1374" s="3" t="s">
        <v>55</v>
      </c>
      <c r="D1374" s="2" t="s">
        <v>49</v>
      </c>
      <c r="E1374" s="3" t="s">
        <v>43</v>
      </c>
      <c r="F1374" s="3">
        <f t="shared" ca="1" si="40"/>
        <v>5</v>
      </c>
      <c r="G1374" s="4">
        <f t="shared" ca="1" si="41"/>
        <v>140</v>
      </c>
      <c r="H1374" s="4">
        <f ca="1">+Data_TABLE[[#This Row],[Qty]]*Data_TABLE[[#This Row],[Unit Price]]</f>
        <v>700</v>
      </c>
      <c r="I1374" s="7">
        <v>42140</v>
      </c>
      <c r="J1374" s="10">
        <f>EOMONTH(Data_TABLE[[#This Row],[Date Sold]],0)</f>
        <v>42155</v>
      </c>
    </row>
    <row r="1375" spans="2:10" x14ac:dyDescent="0.25">
      <c r="B1375" s="1" t="s">
        <v>41</v>
      </c>
      <c r="C1375" s="3" t="s">
        <v>55</v>
      </c>
      <c r="D1375" s="2" t="s">
        <v>51</v>
      </c>
      <c r="E1375" s="3" t="s">
        <v>45</v>
      </c>
      <c r="F1375" s="3">
        <f t="shared" ca="1" si="40"/>
        <v>2</v>
      </c>
      <c r="G1375" s="4">
        <f t="shared" ca="1" si="41"/>
        <v>159</v>
      </c>
      <c r="H1375" s="4">
        <f ca="1">+Data_TABLE[[#This Row],[Qty]]*Data_TABLE[[#This Row],[Unit Price]]</f>
        <v>318</v>
      </c>
      <c r="I1375" s="7">
        <v>42140</v>
      </c>
      <c r="J1375" s="10">
        <f>EOMONTH(Data_TABLE[[#This Row],[Date Sold]],0)</f>
        <v>42155</v>
      </c>
    </row>
    <row r="1376" spans="2:10" x14ac:dyDescent="0.25">
      <c r="B1376" s="1" t="s">
        <v>40</v>
      </c>
      <c r="C1376" s="3" t="s">
        <v>56</v>
      </c>
      <c r="D1376" s="2" t="s">
        <v>50</v>
      </c>
      <c r="E1376" s="3" t="s">
        <v>44</v>
      </c>
      <c r="F1376" s="3">
        <f t="shared" ca="1" si="40"/>
        <v>4</v>
      </c>
      <c r="G1376" s="4">
        <f t="shared" ca="1" si="41"/>
        <v>115</v>
      </c>
      <c r="H1376" s="4">
        <f ca="1">+Data_TABLE[[#This Row],[Qty]]*Data_TABLE[[#This Row],[Unit Price]]</f>
        <v>460</v>
      </c>
      <c r="I1376" s="7">
        <v>42140</v>
      </c>
      <c r="J1376" s="10">
        <f>EOMONTH(Data_TABLE[[#This Row],[Date Sold]],0)</f>
        <v>42155</v>
      </c>
    </row>
    <row r="1377" spans="2:10" x14ac:dyDescent="0.25">
      <c r="B1377" s="1" t="s">
        <v>39</v>
      </c>
      <c r="C1377" s="3" t="s">
        <v>55</v>
      </c>
      <c r="D1377" s="2" t="s">
        <v>49</v>
      </c>
      <c r="E1377" s="3" t="s">
        <v>43</v>
      </c>
      <c r="F1377" s="3">
        <f t="shared" ca="1" si="40"/>
        <v>5</v>
      </c>
      <c r="G1377" s="4">
        <f t="shared" ca="1" si="41"/>
        <v>173</v>
      </c>
      <c r="H1377" s="4">
        <f ca="1">+Data_TABLE[[#This Row],[Qty]]*Data_TABLE[[#This Row],[Unit Price]]</f>
        <v>865</v>
      </c>
      <c r="I1377" s="7">
        <v>42140</v>
      </c>
      <c r="J1377" s="10">
        <f>EOMONTH(Data_TABLE[[#This Row],[Date Sold]],0)</f>
        <v>42155</v>
      </c>
    </row>
    <row r="1378" spans="2:10" x14ac:dyDescent="0.25">
      <c r="B1378" s="1" t="s">
        <v>40</v>
      </c>
      <c r="C1378" s="3" t="s">
        <v>55</v>
      </c>
      <c r="D1378" s="2" t="s">
        <v>49</v>
      </c>
      <c r="E1378" s="3" t="s">
        <v>43</v>
      </c>
      <c r="F1378" s="3">
        <f t="shared" ca="1" si="40"/>
        <v>2</v>
      </c>
      <c r="G1378" s="4">
        <f t="shared" ca="1" si="41"/>
        <v>123</v>
      </c>
      <c r="H1378" s="4">
        <f ca="1">+Data_TABLE[[#This Row],[Qty]]*Data_TABLE[[#This Row],[Unit Price]]</f>
        <v>246</v>
      </c>
      <c r="I1378" s="7">
        <v>42140</v>
      </c>
      <c r="J1378" s="10">
        <f>EOMONTH(Data_TABLE[[#This Row],[Date Sold]],0)</f>
        <v>42155</v>
      </c>
    </row>
    <row r="1379" spans="2:10" x14ac:dyDescent="0.25">
      <c r="B1379" s="1" t="s">
        <v>39</v>
      </c>
      <c r="C1379" s="3" t="s">
        <v>55</v>
      </c>
      <c r="D1379" s="2" t="s">
        <v>51</v>
      </c>
      <c r="E1379" s="3" t="s">
        <v>45</v>
      </c>
      <c r="F1379" s="3">
        <f t="shared" ca="1" si="40"/>
        <v>5</v>
      </c>
      <c r="G1379" s="4">
        <f t="shared" ca="1" si="41"/>
        <v>120</v>
      </c>
      <c r="H1379" s="4">
        <f ca="1">+Data_TABLE[[#This Row],[Qty]]*Data_TABLE[[#This Row],[Unit Price]]</f>
        <v>600</v>
      </c>
      <c r="I1379" s="7">
        <v>42140</v>
      </c>
      <c r="J1379" s="10">
        <f>EOMONTH(Data_TABLE[[#This Row],[Date Sold]],0)</f>
        <v>42155</v>
      </c>
    </row>
    <row r="1380" spans="2:10" x14ac:dyDescent="0.25">
      <c r="B1380" s="1" t="s">
        <v>40</v>
      </c>
      <c r="C1380" s="3" t="s">
        <v>55</v>
      </c>
      <c r="D1380" s="2" t="s">
        <v>49</v>
      </c>
      <c r="E1380" s="3" t="s">
        <v>43</v>
      </c>
      <c r="F1380" s="3">
        <f t="shared" ca="1" si="40"/>
        <v>4</v>
      </c>
      <c r="G1380" s="4">
        <f t="shared" ca="1" si="41"/>
        <v>161</v>
      </c>
      <c r="H1380" s="4">
        <f ca="1">+Data_TABLE[[#This Row],[Qty]]*Data_TABLE[[#This Row],[Unit Price]]</f>
        <v>644</v>
      </c>
      <c r="I1380" s="7">
        <v>42140</v>
      </c>
      <c r="J1380" s="10">
        <f>EOMONTH(Data_TABLE[[#This Row],[Date Sold]],0)</f>
        <v>42155</v>
      </c>
    </row>
    <row r="1381" spans="2:10" x14ac:dyDescent="0.25">
      <c r="B1381" s="1" t="s">
        <v>36</v>
      </c>
      <c r="C1381" s="3" t="s">
        <v>56</v>
      </c>
      <c r="D1381" s="2" t="s">
        <v>52</v>
      </c>
      <c r="E1381" s="3" t="s">
        <v>46</v>
      </c>
      <c r="F1381" s="3">
        <f t="shared" ca="1" si="40"/>
        <v>5</v>
      </c>
      <c r="G1381" s="4">
        <f t="shared" ca="1" si="41"/>
        <v>148</v>
      </c>
      <c r="H1381" s="4">
        <f ca="1">+Data_TABLE[[#This Row],[Qty]]*Data_TABLE[[#This Row],[Unit Price]]</f>
        <v>740</v>
      </c>
      <c r="I1381" s="7">
        <v>42140</v>
      </c>
      <c r="J1381" s="10">
        <f>EOMONTH(Data_TABLE[[#This Row],[Date Sold]],0)</f>
        <v>42155</v>
      </c>
    </row>
    <row r="1382" spans="2:10" x14ac:dyDescent="0.25">
      <c r="B1382" s="1" t="s">
        <v>38</v>
      </c>
      <c r="C1382" s="3" t="s">
        <v>54</v>
      </c>
      <c r="D1382" s="2" t="s">
        <v>48</v>
      </c>
      <c r="E1382" s="3" t="s">
        <v>42</v>
      </c>
      <c r="F1382" s="3">
        <f t="shared" ca="1" si="40"/>
        <v>1</v>
      </c>
      <c r="G1382" s="4">
        <f t="shared" ca="1" si="41"/>
        <v>82</v>
      </c>
      <c r="H1382" s="4">
        <f ca="1">+Data_TABLE[[#This Row],[Qty]]*Data_TABLE[[#This Row],[Unit Price]]</f>
        <v>82</v>
      </c>
      <c r="I1382" s="7">
        <v>42140</v>
      </c>
      <c r="J1382" s="10">
        <f>EOMONTH(Data_TABLE[[#This Row],[Date Sold]],0)</f>
        <v>42155</v>
      </c>
    </row>
    <row r="1383" spans="2:10" x14ac:dyDescent="0.25">
      <c r="B1383" s="1" t="s">
        <v>39</v>
      </c>
      <c r="C1383" s="3" t="s">
        <v>55</v>
      </c>
      <c r="D1383" s="2" t="s">
        <v>49</v>
      </c>
      <c r="E1383" s="3" t="s">
        <v>43</v>
      </c>
      <c r="F1383" s="3">
        <f t="shared" ca="1" si="40"/>
        <v>1</v>
      </c>
      <c r="G1383" s="4">
        <f t="shared" ca="1" si="41"/>
        <v>91</v>
      </c>
      <c r="H1383" s="4">
        <f ca="1">+Data_TABLE[[#This Row],[Qty]]*Data_TABLE[[#This Row],[Unit Price]]</f>
        <v>91</v>
      </c>
      <c r="I1383" s="7">
        <v>42140</v>
      </c>
      <c r="J1383" s="10">
        <f>EOMONTH(Data_TABLE[[#This Row],[Date Sold]],0)</f>
        <v>42155</v>
      </c>
    </row>
    <row r="1384" spans="2:10" x14ac:dyDescent="0.25">
      <c r="B1384" s="1" t="s">
        <v>36</v>
      </c>
      <c r="C1384" s="3" t="s">
        <v>56</v>
      </c>
      <c r="D1384" s="2" t="s">
        <v>50</v>
      </c>
      <c r="E1384" s="3" t="s">
        <v>44</v>
      </c>
      <c r="F1384" s="3">
        <f t="shared" ca="1" si="40"/>
        <v>3</v>
      </c>
      <c r="G1384" s="4">
        <f t="shared" ca="1" si="41"/>
        <v>156</v>
      </c>
      <c r="H1384" s="4">
        <f ca="1">+Data_TABLE[[#This Row],[Qty]]*Data_TABLE[[#This Row],[Unit Price]]</f>
        <v>468</v>
      </c>
      <c r="I1384" s="7">
        <v>42140</v>
      </c>
      <c r="J1384" s="10">
        <f>EOMONTH(Data_TABLE[[#This Row],[Date Sold]],0)</f>
        <v>42155</v>
      </c>
    </row>
    <row r="1385" spans="2:10" x14ac:dyDescent="0.25">
      <c r="B1385" s="1" t="s">
        <v>38</v>
      </c>
      <c r="C1385" s="3" t="s">
        <v>54</v>
      </c>
      <c r="D1385" s="2" t="s">
        <v>48</v>
      </c>
      <c r="E1385" s="3" t="s">
        <v>42</v>
      </c>
      <c r="F1385" s="3">
        <f t="shared" ca="1" si="40"/>
        <v>2</v>
      </c>
      <c r="G1385" s="4">
        <f t="shared" ca="1" si="41"/>
        <v>125</v>
      </c>
      <c r="H1385" s="4">
        <f ca="1">+Data_TABLE[[#This Row],[Qty]]*Data_TABLE[[#This Row],[Unit Price]]</f>
        <v>250</v>
      </c>
      <c r="I1385" s="7">
        <v>42140</v>
      </c>
      <c r="J1385" s="10">
        <f>EOMONTH(Data_TABLE[[#This Row],[Date Sold]],0)</f>
        <v>42155</v>
      </c>
    </row>
    <row r="1386" spans="2:10" x14ac:dyDescent="0.25">
      <c r="B1386" s="1" t="s">
        <v>41</v>
      </c>
      <c r="C1386" s="3" t="s">
        <v>54</v>
      </c>
      <c r="D1386" s="2" t="s">
        <v>48</v>
      </c>
      <c r="E1386" s="3" t="s">
        <v>42</v>
      </c>
      <c r="F1386" s="3">
        <f t="shared" ca="1" si="40"/>
        <v>4</v>
      </c>
      <c r="G1386" s="4">
        <f t="shared" ca="1" si="41"/>
        <v>174</v>
      </c>
      <c r="H1386" s="4">
        <f ca="1">+Data_TABLE[[#This Row],[Qty]]*Data_TABLE[[#This Row],[Unit Price]]</f>
        <v>696</v>
      </c>
      <c r="I1386" s="7">
        <v>42140</v>
      </c>
      <c r="J1386" s="10">
        <f>EOMONTH(Data_TABLE[[#This Row],[Date Sold]],0)</f>
        <v>42155</v>
      </c>
    </row>
    <row r="1387" spans="2:10" x14ac:dyDescent="0.25">
      <c r="B1387" s="1" t="s">
        <v>39</v>
      </c>
      <c r="C1387" s="3" t="s">
        <v>55</v>
      </c>
      <c r="D1387" s="2" t="s">
        <v>51</v>
      </c>
      <c r="E1387" s="3" t="s">
        <v>45</v>
      </c>
      <c r="F1387" s="3">
        <f t="shared" ca="1" si="40"/>
        <v>1</v>
      </c>
      <c r="G1387" s="4">
        <f t="shared" ca="1" si="41"/>
        <v>164</v>
      </c>
      <c r="H1387" s="4">
        <f ca="1">+Data_TABLE[[#This Row],[Qty]]*Data_TABLE[[#This Row],[Unit Price]]</f>
        <v>164</v>
      </c>
      <c r="I1387" s="7">
        <v>42140</v>
      </c>
      <c r="J1387" s="10">
        <f>EOMONTH(Data_TABLE[[#This Row],[Date Sold]],0)</f>
        <v>42155</v>
      </c>
    </row>
    <row r="1388" spans="2:10" x14ac:dyDescent="0.25">
      <c r="B1388" s="1" t="s">
        <v>37</v>
      </c>
      <c r="C1388" s="3" t="s">
        <v>55</v>
      </c>
      <c r="D1388" s="2" t="s">
        <v>51</v>
      </c>
      <c r="E1388" s="3" t="s">
        <v>45</v>
      </c>
      <c r="F1388" s="3">
        <f t="shared" ca="1" si="40"/>
        <v>5</v>
      </c>
      <c r="G1388" s="4">
        <f t="shared" ca="1" si="41"/>
        <v>83</v>
      </c>
      <c r="H1388" s="4">
        <f ca="1">+Data_TABLE[[#This Row],[Qty]]*Data_TABLE[[#This Row],[Unit Price]]</f>
        <v>415</v>
      </c>
      <c r="I1388" s="7">
        <v>42140</v>
      </c>
      <c r="J1388" s="10">
        <f>EOMONTH(Data_TABLE[[#This Row],[Date Sold]],0)</f>
        <v>42155</v>
      </c>
    </row>
    <row r="1389" spans="2:10" x14ac:dyDescent="0.25">
      <c r="B1389" s="1" t="s">
        <v>41</v>
      </c>
      <c r="C1389" s="3" t="s">
        <v>55</v>
      </c>
      <c r="D1389" s="2" t="s">
        <v>51</v>
      </c>
      <c r="E1389" s="3" t="s">
        <v>45</v>
      </c>
      <c r="F1389" s="3">
        <f t="shared" ca="1" si="40"/>
        <v>3</v>
      </c>
      <c r="G1389" s="4">
        <f t="shared" ca="1" si="41"/>
        <v>65</v>
      </c>
      <c r="H1389" s="4">
        <f ca="1">+Data_TABLE[[#This Row],[Qty]]*Data_TABLE[[#This Row],[Unit Price]]</f>
        <v>195</v>
      </c>
      <c r="I1389" s="7">
        <v>42140</v>
      </c>
      <c r="J1389" s="10">
        <f>EOMONTH(Data_TABLE[[#This Row],[Date Sold]],0)</f>
        <v>42155</v>
      </c>
    </row>
    <row r="1390" spans="2:10" x14ac:dyDescent="0.25">
      <c r="B1390" s="1" t="s">
        <v>39</v>
      </c>
      <c r="C1390" s="3" t="s">
        <v>54</v>
      </c>
      <c r="D1390" s="2" t="s">
        <v>48</v>
      </c>
      <c r="E1390" s="3" t="s">
        <v>42</v>
      </c>
      <c r="F1390" s="3">
        <f t="shared" ca="1" si="40"/>
        <v>2</v>
      </c>
      <c r="G1390" s="4">
        <f t="shared" ca="1" si="41"/>
        <v>114</v>
      </c>
      <c r="H1390" s="4">
        <f ca="1">+Data_TABLE[[#This Row],[Qty]]*Data_TABLE[[#This Row],[Unit Price]]</f>
        <v>228</v>
      </c>
      <c r="I1390" s="7">
        <v>42140</v>
      </c>
      <c r="J1390" s="10">
        <f>EOMONTH(Data_TABLE[[#This Row],[Date Sold]],0)</f>
        <v>42155</v>
      </c>
    </row>
    <row r="1391" spans="2:10" x14ac:dyDescent="0.25">
      <c r="B1391" s="1" t="s">
        <v>40</v>
      </c>
      <c r="C1391" s="3" t="s">
        <v>54</v>
      </c>
      <c r="D1391" s="2" t="s">
        <v>48</v>
      </c>
      <c r="E1391" s="3" t="s">
        <v>42</v>
      </c>
      <c r="F1391" s="3">
        <f t="shared" ca="1" si="40"/>
        <v>1</v>
      </c>
      <c r="G1391" s="4">
        <f t="shared" ca="1" si="41"/>
        <v>75</v>
      </c>
      <c r="H1391" s="4">
        <f ca="1">+Data_TABLE[[#This Row],[Qty]]*Data_TABLE[[#This Row],[Unit Price]]</f>
        <v>75</v>
      </c>
      <c r="I1391" s="7">
        <v>42140</v>
      </c>
      <c r="J1391" s="10">
        <f>EOMONTH(Data_TABLE[[#This Row],[Date Sold]],0)</f>
        <v>42155</v>
      </c>
    </row>
    <row r="1392" spans="2:10" x14ac:dyDescent="0.25">
      <c r="B1392" s="1" t="s">
        <v>41</v>
      </c>
      <c r="C1392" s="3" t="s">
        <v>55</v>
      </c>
      <c r="D1392" s="2" t="s">
        <v>51</v>
      </c>
      <c r="E1392" s="3" t="s">
        <v>45</v>
      </c>
      <c r="F1392" s="3">
        <f t="shared" ca="1" si="40"/>
        <v>1</v>
      </c>
      <c r="G1392" s="4">
        <f t="shared" ca="1" si="41"/>
        <v>182</v>
      </c>
      <c r="H1392" s="4">
        <f ca="1">+Data_TABLE[[#This Row],[Qty]]*Data_TABLE[[#This Row],[Unit Price]]</f>
        <v>182</v>
      </c>
      <c r="I1392" s="7">
        <v>42140</v>
      </c>
      <c r="J1392" s="10">
        <f>EOMONTH(Data_TABLE[[#This Row],[Date Sold]],0)</f>
        <v>42155</v>
      </c>
    </row>
    <row r="1393" spans="2:10" x14ac:dyDescent="0.25">
      <c r="B1393" s="1" t="s">
        <v>36</v>
      </c>
      <c r="C1393" s="3" t="s">
        <v>55</v>
      </c>
      <c r="D1393" s="2" t="s">
        <v>49</v>
      </c>
      <c r="E1393" s="3" t="s">
        <v>43</v>
      </c>
      <c r="F1393" s="3">
        <f t="shared" ref="F1393:F1456" ca="1" si="42">RANDBETWEEN(1,5)</f>
        <v>3</v>
      </c>
      <c r="G1393" s="4">
        <f t="shared" ref="G1393:G1456" ca="1" si="43">RANDBETWEEN(60,200)</f>
        <v>120</v>
      </c>
      <c r="H1393" s="4">
        <f ca="1">+Data_TABLE[[#This Row],[Qty]]*Data_TABLE[[#This Row],[Unit Price]]</f>
        <v>360</v>
      </c>
      <c r="I1393" s="7">
        <v>42140</v>
      </c>
      <c r="J1393" s="10">
        <f>EOMONTH(Data_TABLE[[#This Row],[Date Sold]],0)</f>
        <v>42155</v>
      </c>
    </row>
    <row r="1394" spans="2:10" x14ac:dyDescent="0.25">
      <c r="B1394" s="1" t="s">
        <v>37</v>
      </c>
      <c r="C1394" s="3" t="s">
        <v>56</v>
      </c>
      <c r="D1394" s="2" t="s">
        <v>52</v>
      </c>
      <c r="E1394" s="3" t="s">
        <v>46</v>
      </c>
      <c r="F1394" s="3">
        <f t="shared" ca="1" si="42"/>
        <v>5</v>
      </c>
      <c r="G1394" s="4">
        <f t="shared" ca="1" si="43"/>
        <v>112</v>
      </c>
      <c r="H1394" s="4">
        <f ca="1">+Data_TABLE[[#This Row],[Qty]]*Data_TABLE[[#This Row],[Unit Price]]</f>
        <v>560</v>
      </c>
      <c r="I1394" s="7">
        <v>42140</v>
      </c>
      <c r="J1394" s="10">
        <f>EOMONTH(Data_TABLE[[#This Row],[Date Sold]],0)</f>
        <v>42155</v>
      </c>
    </row>
    <row r="1395" spans="2:10" x14ac:dyDescent="0.25">
      <c r="B1395" s="1" t="s">
        <v>41</v>
      </c>
      <c r="C1395" s="3" t="s">
        <v>55</v>
      </c>
      <c r="D1395" s="2" t="s">
        <v>51</v>
      </c>
      <c r="E1395" s="3" t="s">
        <v>45</v>
      </c>
      <c r="F1395" s="3">
        <f t="shared" ca="1" si="42"/>
        <v>2</v>
      </c>
      <c r="G1395" s="4">
        <f t="shared" ca="1" si="43"/>
        <v>63</v>
      </c>
      <c r="H1395" s="4">
        <f ca="1">+Data_TABLE[[#This Row],[Qty]]*Data_TABLE[[#This Row],[Unit Price]]</f>
        <v>126</v>
      </c>
      <c r="I1395" s="7">
        <v>42140</v>
      </c>
      <c r="J1395" s="10">
        <f>EOMONTH(Data_TABLE[[#This Row],[Date Sold]],0)</f>
        <v>42155</v>
      </c>
    </row>
    <row r="1396" spans="2:10" x14ac:dyDescent="0.25">
      <c r="B1396" s="1" t="s">
        <v>41</v>
      </c>
      <c r="C1396" s="3" t="s">
        <v>55</v>
      </c>
      <c r="D1396" s="2" t="s">
        <v>49</v>
      </c>
      <c r="E1396" s="3" t="s">
        <v>43</v>
      </c>
      <c r="F1396" s="3">
        <f t="shared" ca="1" si="42"/>
        <v>5</v>
      </c>
      <c r="G1396" s="4">
        <f t="shared" ca="1" si="43"/>
        <v>192</v>
      </c>
      <c r="H1396" s="4">
        <f ca="1">+Data_TABLE[[#This Row],[Qty]]*Data_TABLE[[#This Row],[Unit Price]]</f>
        <v>960</v>
      </c>
      <c r="I1396" s="7">
        <v>42140</v>
      </c>
      <c r="J1396" s="10">
        <f>EOMONTH(Data_TABLE[[#This Row],[Date Sold]],0)</f>
        <v>42155</v>
      </c>
    </row>
    <row r="1397" spans="2:10" x14ac:dyDescent="0.25">
      <c r="B1397" s="1" t="s">
        <v>40</v>
      </c>
      <c r="C1397" s="3" t="s">
        <v>55</v>
      </c>
      <c r="D1397" s="2" t="s">
        <v>49</v>
      </c>
      <c r="E1397" s="3" t="s">
        <v>43</v>
      </c>
      <c r="F1397" s="3">
        <f t="shared" ca="1" si="42"/>
        <v>3</v>
      </c>
      <c r="G1397" s="4">
        <f t="shared" ca="1" si="43"/>
        <v>197</v>
      </c>
      <c r="H1397" s="4">
        <f ca="1">+Data_TABLE[[#This Row],[Qty]]*Data_TABLE[[#This Row],[Unit Price]]</f>
        <v>591</v>
      </c>
      <c r="I1397" s="7">
        <v>42140</v>
      </c>
      <c r="J1397" s="10">
        <f>EOMONTH(Data_TABLE[[#This Row],[Date Sold]],0)</f>
        <v>42155</v>
      </c>
    </row>
    <row r="1398" spans="2:10" x14ac:dyDescent="0.25">
      <c r="B1398" s="1" t="s">
        <v>37</v>
      </c>
      <c r="C1398" s="3" t="s">
        <v>56</v>
      </c>
      <c r="D1398" s="2" t="s">
        <v>52</v>
      </c>
      <c r="E1398" s="3" t="s">
        <v>46</v>
      </c>
      <c r="F1398" s="3">
        <f t="shared" ca="1" si="42"/>
        <v>2</v>
      </c>
      <c r="G1398" s="4">
        <f t="shared" ca="1" si="43"/>
        <v>82</v>
      </c>
      <c r="H1398" s="4">
        <f ca="1">+Data_TABLE[[#This Row],[Qty]]*Data_TABLE[[#This Row],[Unit Price]]</f>
        <v>164</v>
      </c>
      <c r="I1398" s="7">
        <v>42140</v>
      </c>
      <c r="J1398" s="10">
        <f>EOMONTH(Data_TABLE[[#This Row],[Date Sold]],0)</f>
        <v>42155</v>
      </c>
    </row>
    <row r="1399" spans="2:10" x14ac:dyDescent="0.25">
      <c r="B1399" s="1" t="s">
        <v>36</v>
      </c>
      <c r="C1399" s="3" t="s">
        <v>54</v>
      </c>
      <c r="D1399" s="2" t="s">
        <v>48</v>
      </c>
      <c r="E1399" s="3" t="s">
        <v>42</v>
      </c>
      <c r="F1399" s="3">
        <f t="shared" ca="1" si="42"/>
        <v>3</v>
      </c>
      <c r="G1399" s="4">
        <f t="shared" ca="1" si="43"/>
        <v>99</v>
      </c>
      <c r="H1399" s="4">
        <f ca="1">+Data_TABLE[[#This Row],[Qty]]*Data_TABLE[[#This Row],[Unit Price]]</f>
        <v>297</v>
      </c>
      <c r="I1399" s="7">
        <v>42140</v>
      </c>
      <c r="J1399" s="10">
        <f>EOMONTH(Data_TABLE[[#This Row],[Date Sold]],0)</f>
        <v>42155</v>
      </c>
    </row>
    <row r="1400" spans="2:10" x14ac:dyDescent="0.25">
      <c r="B1400" s="1" t="s">
        <v>40</v>
      </c>
      <c r="C1400" s="3" t="s">
        <v>54</v>
      </c>
      <c r="D1400" s="2" t="s">
        <v>48</v>
      </c>
      <c r="E1400" s="3" t="s">
        <v>42</v>
      </c>
      <c r="F1400" s="3">
        <f t="shared" ca="1" si="42"/>
        <v>4</v>
      </c>
      <c r="G1400" s="4">
        <f t="shared" ca="1" si="43"/>
        <v>82</v>
      </c>
      <c r="H1400" s="4">
        <f ca="1">+Data_TABLE[[#This Row],[Qty]]*Data_TABLE[[#This Row],[Unit Price]]</f>
        <v>328</v>
      </c>
      <c r="I1400" s="7">
        <v>42140</v>
      </c>
      <c r="J1400" s="10">
        <f>EOMONTH(Data_TABLE[[#This Row],[Date Sold]],0)</f>
        <v>42155</v>
      </c>
    </row>
    <row r="1401" spans="2:10" x14ac:dyDescent="0.25">
      <c r="B1401" s="1" t="s">
        <v>39</v>
      </c>
      <c r="C1401" s="3" t="s">
        <v>55</v>
      </c>
      <c r="D1401" s="2" t="s">
        <v>49</v>
      </c>
      <c r="E1401" s="3" t="s">
        <v>43</v>
      </c>
      <c r="F1401" s="3">
        <f t="shared" ca="1" si="42"/>
        <v>3</v>
      </c>
      <c r="G1401" s="4">
        <f t="shared" ca="1" si="43"/>
        <v>145</v>
      </c>
      <c r="H1401" s="4">
        <f ca="1">+Data_TABLE[[#This Row],[Qty]]*Data_TABLE[[#This Row],[Unit Price]]</f>
        <v>435</v>
      </c>
      <c r="I1401" s="7">
        <v>42140</v>
      </c>
      <c r="J1401" s="10">
        <f>EOMONTH(Data_TABLE[[#This Row],[Date Sold]],0)</f>
        <v>42155</v>
      </c>
    </row>
    <row r="1402" spans="2:10" x14ac:dyDescent="0.25">
      <c r="B1402" s="1" t="s">
        <v>37</v>
      </c>
      <c r="C1402" s="3" t="s">
        <v>54</v>
      </c>
      <c r="D1402" s="2" t="s">
        <v>48</v>
      </c>
      <c r="E1402" s="3" t="s">
        <v>42</v>
      </c>
      <c r="F1402" s="3">
        <f t="shared" ca="1" si="42"/>
        <v>3</v>
      </c>
      <c r="G1402" s="4">
        <f t="shared" ca="1" si="43"/>
        <v>165</v>
      </c>
      <c r="H1402" s="4">
        <f ca="1">+Data_TABLE[[#This Row],[Qty]]*Data_TABLE[[#This Row],[Unit Price]]</f>
        <v>495</v>
      </c>
      <c r="I1402" s="7">
        <v>42140</v>
      </c>
      <c r="J1402" s="10">
        <f>EOMONTH(Data_TABLE[[#This Row],[Date Sold]],0)</f>
        <v>42155</v>
      </c>
    </row>
    <row r="1403" spans="2:10" x14ac:dyDescent="0.25">
      <c r="B1403" s="1" t="s">
        <v>39</v>
      </c>
      <c r="C1403" s="3" t="s">
        <v>56</v>
      </c>
      <c r="D1403" s="2" t="s">
        <v>52</v>
      </c>
      <c r="E1403" s="3" t="s">
        <v>46</v>
      </c>
      <c r="F1403" s="3">
        <f t="shared" ca="1" si="42"/>
        <v>2</v>
      </c>
      <c r="G1403" s="4">
        <f t="shared" ca="1" si="43"/>
        <v>183</v>
      </c>
      <c r="H1403" s="4">
        <f ca="1">+Data_TABLE[[#This Row],[Qty]]*Data_TABLE[[#This Row],[Unit Price]]</f>
        <v>366</v>
      </c>
      <c r="I1403" s="7">
        <v>42141</v>
      </c>
      <c r="J1403" s="10">
        <f>EOMONTH(Data_TABLE[[#This Row],[Date Sold]],0)</f>
        <v>42155</v>
      </c>
    </row>
    <row r="1404" spans="2:10" x14ac:dyDescent="0.25">
      <c r="B1404" s="1" t="s">
        <v>39</v>
      </c>
      <c r="C1404" s="3" t="s">
        <v>56</v>
      </c>
      <c r="D1404" s="2" t="s">
        <v>50</v>
      </c>
      <c r="E1404" s="3" t="s">
        <v>44</v>
      </c>
      <c r="F1404" s="3">
        <f t="shared" ca="1" si="42"/>
        <v>5</v>
      </c>
      <c r="G1404" s="4">
        <f t="shared" ca="1" si="43"/>
        <v>69</v>
      </c>
      <c r="H1404" s="4">
        <f ca="1">+Data_TABLE[[#This Row],[Qty]]*Data_TABLE[[#This Row],[Unit Price]]</f>
        <v>345</v>
      </c>
      <c r="I1404" s="7">
        <v>42141</v>
      </c>
      <c r="J1404" s="10">
        <f>EOMONTH(Data_TABLE[[#This Row],[Date Sold]],0)</f>
        <v>42155</v>
      </c>
    </row>
    <row r="1405" spans="2:10" x14ac:dyDescent="0.25">
      <c r="B1405" s="1" t="s">
        <v>39</v>
      </c>
      <c r="C1405" s="3" t="s">
        <v>54</v>
      </c>
      <c r="D1405" s="2" t="s">
        <v>48</v>
      </c>
      <c r="E1405" s="3" t="s">
        <v>42</v>
      </c>
      <c r="F1405" s="3">
        <f t="shared" ca="1" si="42"/>
        <v>2</v>
      </c>
      <c r="G1405" s="4">
        <f t="shared" ca="1" si="43"/>
        <v>66</v>
      </c>
      <c r="H1405" s="4">
        <f ca="1">+Data_TABLE[[#This Row],[Qty]]*Data_TABLE[[#This Row],[Unit Price]]</f>
        <v>132</v>
      </c>
      <c r="I1405" s="7">
        <v>42141</v>
      </c>
      <c r="J1405" s="10">
        <f>EOMONTH(Data_TABLE[[#This Row],[Date Sold]],0)</f>
        <v>42155</v>
      </c>
    </row>
    <row r="1406" spans="2:10" x14ac:dyDescent="0.25">
      <c r="B1406" s="1" t="s">
        <v>36</v>
      </c>
      <c r="C1406" s="3" t="s">
        <v>55</v>
      </c>
      <c r="D1406" s="2" t="s">
        <v>51</v>
      </c>
      <c r="E1406" s="3" t="s">
        <v>45</v>
      </c>
      <c r="F1406" s="3">
        <f t="shared" ca="1" si="42"/>
        <v>4</v>
      </c>
      <c r="G1406" s="4">
        <f t="shared" ca="1" si="43"/>
        <v>181</v>
      </c>
      <c r="H1406" s="4">
        <f ca="1">+Data_TABLE[[#This Row],[Qty]]*Data_TABLE[[#This Row],[Unit Price]]</f>
        <v>724</v>
      </c>
      <c r="I1406" s="7">
        <v>42141</v>
      </c>
      <c r="J1406" s="10">
        <f>EOMONTH(Data_TABLE[[#This Row],[Date Sold]],0)</f>
        <v>42155</v>
      </c>
    </row>
    <row r="1407" spans="2:10" x14ac:dyDescent="0.25">
      <c r="B1407" s="1" t="s">
        <v>40</v>
      </c>
      <c r="C1407" s="3" t="s">
        <v>55</v>
      </c>
      <c r="D1407" s="2" t="s">
        <v>49</v>
      </c>
      <c r="E1407" s="3" t="s">
        <v>43</v>
      </c>
      <c r="F1407" s="3">
        <f t="shared" ca="1" si="42"/>
        <v>4</v>
      </c>
      <c r="G1407" s="4">
        <f t="shared" ca="1" si="43"/>
        <v>133</v>
      </c>
      <c r="H1407" s="4">
        <f ca="1">+Data_TABLE[[#This Row],[Qty]]*Data_TABLE[[#This Row],[Unit Price]]</f>
        <v>532</v>
      </c>
      <c r="I1407" s="7">
        <v>42141</v>
      </c>
      <c r="J1407" s="10">
        <f>EOMONTH(Data_TABLE[[#This Row],[Date Sold]],0)</f>
        <v>42155</v>
      </c>
    </row>
    <row r="1408" spans="2:10" x14ac:dyDescent="0.25">
      <c r="B1408" s="1" t="s">
        <v>40</v>
      </c>
      <c r="C1408" s="3" t="s">
        <v>55</v>
      </c>
      <c r="D1408" s="2" t="s">
        <v>51</v>
      </c>
      <c r="E1408" s="3" t="s">
        <v>45</v>
      </c>
      <c r="F1408" s="3">
        <f t="shared" ca="1" si="42"/>
        <v>1</v>
      </c>
      <c r="G1408" s="4">
        <f t="shared" ca="1" si="43"/>
        <v>76</v>
      </c>
      <c r="H1408" s="4">
        <f ca="1">+Data_TABLE[[#This Row],[Qty]]*Data_TABLE[[#This Row],[Unit Price]]</f>
        <v>76</v>
      </c>
      <c r="I1408" s="7">
        <v>42141</v>
      </c>
      <c r="J1408" s="10">
        <f>EOMONTH(Data_TABLE[[#This Row],[Date Sold]],0)</f>
        <v>42155</v>
      </c>
    </row>
    <row r="1409" spans="2:10" x14ac:dyDescent="0.25">
      <c r="B1409" s="1" t="s">
        <v>41</v>
      </c>
      <c r="C1409" s="3" t="s">
        <v>55</v>
      </c>
      <c r="D1409" s="2" t="s">
        <v>51</v>
      </c>
      <c r="E1409" s="3" t="s">
        <v>45</v>
      </c>
      <c r="F1409" s="3">
        <f t="shared" ca="1" si="42"/>
        <v>3</v>
      </c>
      <c r="G1409" s="4">
        <f t="shared" ca="1" si="43"/>
        <v>65</v>
      </c>
      <c r="H1409" s="4">
        <f ca="1">+Data_TABLE[[#This Row],[Qty]]*Data_TABLE[[#This Row],[Unit Price]]</f>
        <v>195</v>
      </c>
      <c r="I1409" s="7">
        <v>42141</v>
      </c>
      <c r="J1409" s="10">
        <f>EOMONTH(Data_TABLE[[#This Row],[Date Sold]],0)</f>
        <v>42155</v>
      </c>
    </row>
    <row r="1410" spans="2:10" x14ac:dyDescent="0.25">
      <c r="B1410" s="1" t="s">
        <v>41</v>
      </c>
      <c r="C1410" s="3" t="s">
        <v>55</v>
      </c>
      <c r="D1410" s="2" t="s">
        <v>49</v>
      </c>
      <c r="E1410" s="3" t="s">
        <v>43</v>
      </c>
      <c r="F1410" s="3">
        <f t="shared" ca="1" si="42"/>
        <v>4</v>
      </c>
      <c r="G1410" s="4">
        <f t="shared" ca="1" si="43"/>
        <v>106</v>
      </c>
      <c r="H1410" s="4">
        <f ca="1">+Data_TABLE[[#This Row],[Qty]]*Data_TABLE[[#This Row],[Unit Price]]</f>
        <v>424</v>
      </c>
      <c r="I1410" s="7">
        <v>42141</v>
      </c>
      <c r="J1410" s="10">
        <f>EOMONTH(Data_TABLE[[#This Row],[Date Sold]],0)</f>
        <v>42155</v>
      </c>
    </row>
    <row r="1411" spans="2:10" x14ac:dyDescent="0.25">
      <c r="B1411" s="1" t="s">
        <v>39</v>
      </c>
      <c r="C1411" s="3" t="s">
        <v>56</v>
      </c>
      <c r="D1411" s="2" t="s">
        <v>52</v>
      </c>
      <c r="E1411" s="3" t="s">
        <v>46</v>
      </c>
      <c r="F1411" s="3">
        <f t="shared" ca="1" si="42"/>
        <v>3</v>
      </c>
      <c r="G1411" s="4">
        <f t="shared" ca="1" si="43"/>
        <v>184</v>
      </c>
      <c r="H1411" s="4">
        <f ca="1">+Data_TABLE[[#This Row],[Qty]]*Data_TABLE[[#This Row],[Unit Price]]</f>
        <v>552</v>
      </c>
      <c r="I1411" s="7">
        <v>42141</v>
      </c>
      <c r="J1411" s="10">
        <f>EOMONTH(Data_TABLE[[#This Row],[Date Sold]],0)</f>
        <v>42155</v>
      </c>
    </row>
    <row r="1412" spans="2:10" x14ac:dyDescent="0.25">
      <c r="B1412" s="1" t="s">
        <v>37</v>
      </c>
      <c r="C1412" s="3" t="s">
        <v>55</v>
      </c>
      <c r="D1412" s="2" t="s">
        <v>49</v>
      </c>
      <c r="E1412" s="3" t="s">
        <v>43</v>
      </c>
      <c r="F1412" s="3">
        <f t="shared" ca="1" si="42"/>
        <v>1</v>
      </c>
      <c r="G1412" s="4">
        <f t="shared" ca="1" si="43"/>
        <v>124</v>
      </c>
      <c r="H1412" s="4">
        <f ca="1">+Data_TABLE[[#This Row],[Qty]]*Data_TABLE[[#This Row],[Unit Price]]</f>
        <v>124</v>
      </c>
      <c r="I1412" s="7">
        <v>42141</v>
      </c>
      <c r="J1412" s="10">
        <f>EOMONTH(Data_TABLE[[#This Row],[Date Sold]],0)</f>
        <v>42155</v>
      </c>
    </row>
    <row r="1413" spans="2:10" x14ac:dyDescent="0.25">
      <c r="B1413" s="1" t="s">
        <v>37</v>
      </c>
      <c r="C1413" s="3" t="s">
        <v>56</v>
      </c>
      <c r="D1413" s="2" t="s">
        <v>52</v>
      </c>
      <c r="E1413" s="3" t="s">
        <v>46</v>
      </c>
      <c r="F1413" s="3">
        <f t="shared" ca="1" si="42"/>
        <v>2</v>
      </c>
      <c r="G1413" s="4">
        <f t="shared" ca="1" si="43"/>
        <v>117</v>
      </c>
      <c r="H1413" s="4">
        <f ca="1">+Data_TABLE[[#This Row],[Qty]]*Data_TABLE[[#This Row],[Unit Price]]</f>
        <v>234</v>
      </c>
      <c r="I1413" s="7">
        <v>42141</v>
      </c>
      <c r="J1413" s="10">
        <f>EOMONTH(Data_TABLE[[#This Row],[Date Sold]],0)</f>
        <v>42155</v>
      </c>
    </row>
    <row r="1414" spans="2:10" x14ac:dyDescent="0.25">
      <c r="B1414" s="1" t="s">
        <v>37</v>
      </c>
      <c r="C1414" s="3" t="s">
        <v>55</v>
      </c>
      <c r="D1414" s="2" t="s">
        <v>49</v>
      </c>
      <c r="E1414" s="3" t="s">
        <v>43</v>
      </c>
      <c r="F1414" s="3">
        <f t="shared" ca="1" si="42"/>
        <v>3</v>
      </c>
      <c r="G1414" s="4">
        <f t="shared" ca="1" si="43"/>
        <v>85</v>
      </c>
      <c r="H1414" s="4">
        <f ca="1">+Data_TABLE[[#This Row],[Qty]]*Data_TABLE[[#This Row],[Unit Price]]</f>
        <v>255</v>
      </c>
      <c r="I1414" s="7">
        <v>42141</v>
      </c>
      <c r="J1414" s="10">
        <f>EOMONTH(Data_TABLE[[#This Row],[Date Sold]],0)</f>
        <v>42155</v>
      </c>
    </row>
    <row r="1415" spans="2:10" x14ac:dyDescent="0.25">
      <c r="B1415" s="1" t="s">
        <v>40</v>
      </c>
      <c r="C1415" s="3" t="s">
        <v>56</v>
      </c>
      <c r="D1415" s="2" t="s">
        <v>50</v>
      </c>
      <c r="E1415" s="3" t="s">
        <v>44</v>
      </c>
      <c r="F1415" s="3">
        <f t="shared" ca="1" si="42"/>
        <v>3</v>
      </c>
      <c r="G1415" s="4">
        <f t="shared" ca="1" si="43"/>
        <v>169</v>
      </c>
      <c r="H1415" s="4">
        <f ca="1">+Data_TABLE[[#This Row],[Qty]]*Data_TABLE[[#This Row],[Unit Price]]</f>
        <v>507</v>
      </c>
      <c r="I1415" s="7">
        <v>42141</v>
      </c>
      <c r="J1415" s="10">
        <f>EOMONTH(Data_TABLE[[#This Row],[Date Sold]],0)</f>
        <v>42155</v>
      </c>
    </row>
    <row r="1416" spans="2:10" x14ac:dyDescent="0.25">
      <c r="B1416" s="1" t="s">
        <v>41</v>
      </c>
      <c r="C1416" s="3" t="s">
        <v>54</v>
      </c>
      <c r="D1416" s="2" t="s">
        <v>48</v>
      </c>
      <c r="E1416" s="3" t="s">
        <v>42</v>
      </c>
      <c r="F1416" s="3">
        <f t="shared" ca="1" si="42"/>
        <v>5</v>
      </c>
      <c r="G1416" s="4">
        <f t="shared" ca="1" si="43"/>
        <v>143</v>
      </c>
      <c r="H1416" s="4">
        <f ca="1">+Data_TABLE[[#This Row],[Qty]]*Data_TABLE[[#This Row],[Unit Price]]</f>
        <v>715</v>
      </c>
      <c r="I1416" s="7">
        <v>42141</v>
      </c>
      <c r="J1416" s="10">
        <f>EOMONTH(Data_TABLE[[#This Row],[Date Sold]],0)</f>
        <v>42155</v>
      </c>
    </row>
    <row r="1417" spans="2:10" x14ac:dyDescent="0.25">
      <c r="B1417" s="1" t="s">
        <v>36</v>
      </c>
      <c r="C1417" s="3" t="s">
        <v>56</v>
      </c>
      <c r="D1417" s="2" t="s">
        <v>50</v>
      </c>
      <c r="E1417" s="3" t="s">
        <v>44</v>
      </c>
      <c r="F1417" s="3">
        <f t="shared" ca="1" si="42"/>
        <v>4</v>
      </c>
      <c r="G1417" s="4">
        <f t="shared" ca="1" si="43"/>
        <v>82</v>
      </c>
      <c r="H1417" s="4">
        <f ca="1">+Data_TABLE[[#This Row],[Qty]]*Data_TABLE[[#This Row],[Unit Price]]</f>
        <v>328</v>
      </c>
      <c r="I1417" s="7">
        <v>42141</v>
      </c>
      <c r="J1417" s="10">
        <f>EOMONTH(Data_TABLE[[#This Row],[Date Sold]],0)</f>
        <v>42155</v>
      </c>
    </row>
    <row r="1418" spans="2:10" x14ac:dyDescent="0.25">
      <c r="B1418" s="1" t="s">
        <v>41</v>
      </c>
      <c r="C1418" s="3" t="s">
        <v>56</v>
      </c>
      <c r="D1418" s="2" t="s">
        <v>50</v>
      </c>
      <c r="E1418" s="3" t="s">
        <v>44</v>
      </c>
      <c r="F1418" s="3">
        <f t="shared" ca="1" si="42"/>
        <v>3</v>
      </c>
      <c r="G1418" s="4">
        <f t="shared" ca="1" si="43"/>
        <v>124</v>
      </c>
      <c r="H1418" s="4">
        <f ca="1">+Data_TABLE[[#This Row],[Qty]]*Data_TABLE[[#This Row],[Unit Price]]</f>
        <v>372</v>
      </c>
      <c r="I1418" s="7">
        <v>42141</v>
      </c>
      <c r="J1418" s="10">
        <f>EOMONTH(Data_TABLE[[#This Row],[Date Sold]],0)</f>
        <v>42155</v>
      </c>
    </row>
    <row r="1419" spans="2:10" x14ac:dyDescent="0.25">
      <c r="B1419" s="1" t="s">
        <v>37</v>
      </c>
      <c r="C1419" s="3" t="s">
        <v>55</v>
      </c>
      <c r="D1419" s="2" t="s">
        <v>49</v>
      </c>
      <c r="E1419" s="3" t="s">
        <v>43</v>
      </c>
      <c r="F1419" s="3">
        <f t="shared" ca="1" si="42"/>
        <v>4</v>
      </c>
      <c r="G1419" s="4">
        <f t="shared" ca="1" si="43"/>
        <v>172</v>
      </c>
      <c r="H1419" s="4">
        <f ca="1">+Data_TABLE[[#This Row],[Qty]]*Data_TABLE[[#This Row],[Unit Price]]</f>
        <v>688</v>
      </c>
      <c r="I1419" s="7">
        <v>42141</v>
      </c>
      <c r="J1419" s="10">
        <f>EOMONTH(Data_TABLE[[#This Row],[Date Sold]],0)</f>
        <v>42155</v>
      </c>
    </row>
    <row r="1420" spans="2:10" x14ac:dyDescent="0.25">
      <c r="B1420" s="1" t="s">
        <v>36</v>
      </c>
      <c r="C1420" s="3" t="s">
        <v>56</v>
      </c>
      <c r="D1420" s="2" t="s">
        <v>50</v>
      </c>
      <c r="E1420" s="3" t="s">
        <v>44</v>
      </c>
      <c r="F1420" s="3">
        <f t="shared" ca="1" si="42"/>
        <v>5</v>
      </c>
      <c r="G1420" s="4">
        <f t="shared" ca="1" si="43"/>
        <v>150</v>
      </c>
      <c r="H1420" s="4">
        <f ca="1">+Data_TABLE[[#This Row],[Qty]]*Data_TABLE[[#This Row],[Unit Price]]</f>
        <v>750</v>
      </c>
      <c r="I1420" s="7">
        <v>42141</v>
      </c>
      <c r="J1420" s="10">
        <f>EOMONTH(Data_TABLE[[#This Row],[Date Sold]],0)</f>
        <v>42155</v>
      </c>
    </row>
    <row r="1421" spans="2:10" x14ac:dyDescent="0.25">
      <c r="B1421" s="1" t="s">
        <v>40</v>
      </c>
      <c r="C1421" s="3" t="s">
        <v>55</v>
      </c>
      <c r="D1421" s="2" t="s">
        <v>49</v>
      </c>
      <c r="E1421" s="3" t="s">
        <v>43</v>
      </c>
      <c r="F1421" s="3">
        <f t="shared" ca="1" si="42"/>
        <v>2</v>
      </c>
      <c r="G1421" s="4">
        <f t="shared" ca="1" si="43"/>
        <v>162</v>
      </c>
      <c r="H1421" s="4">
        <f ca="1">+Data_TABLE[[#This Row],[Qty]]*Data_TABLE[[#This Row],[Unit Price]]</f>
        <v>324</v>
      </c>
      <c r="I1421" s="7">
        <v>42141</v>
      </c>
      <c r="J1421" s="10">
        <f>EOMONTH(Data_TABLE[[#This Row],[Date Sold]],0)</f>
        <v>42155</v>
      </c>
    </row>
    <row r="1422" spans="2:10" x14ac:dyDescent="0.25">
      <c r="B1422" s="1" t="s">
        <v>40</v>
      </c>
      <c r="C1422" s="3" t="s">
        <v>55</v>
      </c>
      <c r="D1422" s="2" t="s">
        <v>51</v>
      </c>
      <c r="E1422" s="3" t="s">
        <v>45</v>
      </c>
      <c r="F1422" s="3">
        <f t="shared" ca="1" si="42"/>
        <v>2</v>
      </c>
      <c r="G1422" s="4">
        <f t="shared" ca="1" si="43"/>
        <v>154</v>
      </c>
      <c r="H1422" s="4">
        <f ca="1">+Data_TABLE[[#This Row],[Qty]]*Data_TABLE[[#This Row],[Unit Price]]</f>
        <v>308</v>
      </c>
      <c r="I1422" s="7">
        <v>42141</v>
      </c>
      <c r="J1422" s="10">
        <f>EOMONTH(Data_TABLE[[#This Row],[Date Sold]],0)</f>
        <v>42155</v>
      </c>
    </row>
    <row r="1423" spans="2:10" x14ac:dyDescent="0.25">
      <c r="B1423" s="1" t="s">
        <v>37</v>
      </c>
      <c r="C1423" s="3" t="s">
        <v>55</v>
      </c>
      <c r="D1423" s="2" t="s">
        <v>51</v>
      </c>
      <c r="E1423" s="3" t="s">
        <v>45</v>
      </c>
      <c r="F1423" s="3">
        <f t="shared" ca="1" si="42"/>
        <v>3</v>
      </c>
      <c r="G1423" s="4">
        <f t="shared" ca="1" si="43"/>
        <v>107</v>
      </c>
      <c r="H1423" s="4">
        <f ca="1">+Data_TABLE[[#This Row],[Qty]]*Data_TABLE[[#This Row],[Unit Price]]</f>
        <v>321</v>
      </c>
      <c r="I1423" s="7">
        <v>42141</v>
      </c>
      <c r="J1423" s="10">
        <f>EOMONTH(Data_TABLE[[#This Row],[Date Sold]],0)</f>
        <v>42155</v>
      </c>
    </row>
    <row r="1424" spans="2:10" x14ac:dyDescent="0.25">
      <c r="B1424" s="1" t="s">
        <v>40</v>
      </c>
      <c r="C1424" s="3" t="s">
        <v>55</v>
      </c>
      <c r="D1424" s="2" t="s">
        <v>51</v>
      </c>
      <c r="E1424" s="3" t="s">
        <v>45</v>
      </c>
      <c r="F1424" s="3">
        <f t="shared" ca="1" si="42"/>
        <v>5</v>
      </c>
      <c r="G1424" s="4">
        <f t="shared" ca="1" si="43"/>
        <v>105</v>
      </c>
      <c r="H1424" s="4">
        <f ca="1">+Data_TABLE[[#This Row],[Qty]]*Data_TABLE[[#This Row],[Unit Price]]</f>
        <v>525</v>
      </c>
      <c r="I1424" s="7">
        <v>42141</v>
      </c>
      <c r="J1424" s="10">
        <f>EOMONTH(Data_TABLE[[#This Row],[Date Sold]],0)</f>
        <v>42155</v>
      </c>
    </row>
    <row r="1425" spans="2:10" x14ac:dyDescent="0.25">
      <c r="B1425" s="1" t="s">
        <v>37</v>
      </c>
      <c r="C1425" s="3" t="s">
        <v>54</v>
      </c>
      <c r="D1425" s="2" t="s">
        <v>48</v>
      </c>
      <c r="E1425" s="3" t="s">
        <v>42</v>
      </c>
      <c r="F1425" s="3">
        <f t="shared" ca="1" si="42"/>
        <v>2</v>
      </c>
      <c r="G1425" s="4">
        <f t="shared" ca="1" si="43"/>
        <v>125</v>
      </c>
      <c r="H1425" s="4">
        <f ca="1">+Data_TABLE[[#This Row],[Qty]]*Data_TABLE[[#This Row],[Unit Price]]</f>
        <v>250</v>
      </c>
      <c r="I1425" s="7">
        <v>42141</v>
      </c>
      <c r="J1425" s="10">
        <f>EOMONTH(Data_TABLE[[#This Row],[Date Sold]],0)</f>
        <v>42155</v>
      </c>
    </row>
    <row r="1426" spans="2:10" x14ac:dyDescent="0.25">
      <c r="B1426" s="1" t="s">
        <v>37</v>
      </c>
      <c r="C1426" s="3" t="s">
        <v>54</v>
      </c>
      <c r="D1426" s="2" t="s">
        <v>48</v>
      </c>
      <c r="E1426" s="3" t="s">
        <v>42</v>
      </c>
      <c r="F1426" s="3">
        <f t="shared" ca="1" si="42"/>
        <v>5</v>
      </c>
      <c r="G1426" s="4">
        <f t="shared" ca="1" si="43"/>
        <v>180</v>
      </c>
      <c r="H1426" s="4">
        <f ca="1">+Data_TABLE[[#This Row],[Qty]]*Data_TABLE[[#This Row],[Unit Price]]</f>
        <v>900</v>
      </c>
      <c r="I1426" s="7">
        <v>42141</v>
      </c>
      <c r="J1426" s="10">
        <f>EOMONTH(Data_TABLE[[#This Row],[Date Sold]],0)</f>
        <v>42155</v>
      </c>
    </row>
    <row r="1427" spans="2:10" x14ac:dyDescent="0.25">
      <c r="B1427" s="1" t="s">
        <v>38</v>
      </c>
      <c r="C1427" s="3" t="s">
        <v>55</v>
      </c>
      <c r="D1427" s="2" t="s">
        <v>51</v>
      </c>
      <c r="E1427" s="3" t="s">
        <v>45</v>
      </c>
      <c r="F1427" s="3">
        <f t="shared" ca="1" si="42"/>
        <v>3</v>
      </c>
      <c r="G1427" s="4">
        <f t="shared" ca="1" si="43"/>
        <v>194</v>
      </c>
      <c r="H1427" s="4">
        <f ca="1">+Data_TABLE[[#This Row],[Qty]]*Data_TABLE[[#This Row],[Unit Price]]</f>
        <v>582</v>
      </c>
      <c r="I1427" s="7">
        <v>42141</v>
      </c>
      <c r="J1427" s="10">
        <f>EOMONTH(Data_TABLE[[#This Row],[Date Sold]],0)</f>
        <v>42155</v>
      </c>
    </row>
    <row r="1428" spans="2:10" x14ac:dyDescent="0.25">
      <c r="B1428" s="1" t="s">
        <v>40</v>
      </c>
      <c r="C1428" s="3" t="s">
        <v>56</v>
      </c>
      <c r="D1428" s="2" t="s">
        <v>52</v>
      </c>
      <c r="E1428" s="3" t="s">
        <v>46</v>
      </c>
      <c r="F1428" s="3">
        <f t="shared" ca="1" si="42"/>
        <v>1</v>
      </c>
      <c r="G1428" s="4">
        <f t="shared" ca="1" si="43"/>
        <v>184</v>
      </c>
      <c r="H1428" s="4">
        <f ca="1">+Data_TABLE[[#This Row],[Qty]]*Data_TABLE[[#This Row],[Unit Price]]</f>
        <v>184</v>
      </c>
      <c r="I1428" s="7">
        <v>42141</v>
      </c>
      <c r="J1428" s="10">
        <f>EOMONTH(Data_TABLE[[#This Row],[Date Sold]],0)</f>
        <v>42155</v>
      </c>
    </row>
    <row r="1429" spans="2:10" x14ac:dyDescent="0.25">
      <c r="B1429" s="1" t="s">
        <v>39</v>
      </c>
      <c r="C1429" s="3" t="s">
        <v>56</v>
      </c>
      <c r="D1429" s="2" t="s">
        <v>52</v>
      </c>
      <c r="E1429" s="3" t="s">
        <v>46</v>
      </c>
      <c r="F1429" s="3">
        <f t="shared" ca="1" si="42"/>
        <v>5</v>
      </c>
      <c r="G1429" s="4">
        <f t="shared" ca="1" si="43"/>
        <v>122</v>
      </c>
      <c r="H1429" s="4">
        <f ca="1">+Data_TABLE[[#This Row],[Qty]]*Data_TABLE[[#This Row],[Unit Price]]</f>
        <v>610</v>
      </c>
      <c r="I1429" s="7">
        <v>42141</v>
      </c>
      <c r="J1429" s="10">
        <f>EOMONTH(Data_TABLE[[#This Row],[Date Sold]],0)</f>
        <v>42155</v>
      </c>
    </row>
    <row r="1430" spans="2:10" x14ac:dyDescent="0.25">
      <c r="B1430" s="1" t="s">
        <v>40</v>
      </c>
      <c r="C1430" s="3" t="s">
        <v>55</v>
      </c>
      <c r="D1430" s="2" t="s">
        <v>49</v>
      </c>
      <c r="E1430" s="3" t="s">
        <v>43</v>
      </c>
      <c r="F1430" s="3">
        <f t="shared" ca="1" si="42"/>
        <v>1</v>
      </c>
      <c r="G1430" s="4">
        <f t="shared" ca="1" si="43"/>
        <v>86</v>
      </c>
      <c r="H1430" s="4">
        <f ca="1">+Data_TABLE[[#This Row],[Qty]]*Data_TABLE[[#This Row],[Unit Price]]</f>
        <v>86</v>
      </c>
      <c r="I1430" s="7">
        <v>42141</v>
      </c>
      <c r="J1430" s="10">
        <f>EOMONTH(Data_TABLE[[#This Row],[Date Sold]],0)</f>
        <v>42155</v>
      </c>
    </row>
    <row r="1431" spans="2:10" x14ac:dyDescent="0.25">
      <c r="B1431" s="1" t="s">
        <v>41</v>
      </c>
      <c r="C1431" s="3" t="s">
        <v>56</v>
      </c>
      <c r="D1431" s="2" t="s">
        <v>50</v>
      </c>
      <c r="E1431" s="3" t="s">
        <v>44</v>
      </c>
      <c r="F1431" s="3">
        <f t="shared" ca="1" si="42"/>
        <v>4</v>
      </c>
      <c r="G1431" s="4">
        <f t="shared" ca="1" si="43"/>
        <v>112</v>
      </c>
      <c r="H1431" s="4">
        <f ca="1">+Data_TABLE[[#This Row],[Qty]]*Data_TABLE[[#This Row],[Unit Price]]</f>
        <v>448</v>
      </c>
      <c r="I1431" s="7">
        <v>42141</v>
      </c>
      <c r="J1431" s="10">
        <f>EOMONTH(Data_TABLE[[#This Row],[Date Sold]],0)</f>
        <v>42155</v>
      </c>
    </row>
    <row r="1432" spans="2:10" x14ac:dyDescent="0.25">
      <c r="B1432" s="1" t="s">
        <v>39</v>
      </c>
      <c r="C1432" s="3" t="s">
        <v>56</v>
      </c>
      <c r="D1432" s="2" t="s">
        <v>52</v>
      </c>
      <c r="E1432" s="3" t="s">
        <v>46</v>
      </c>
      <c r="F1432" s="3">
        <f t="shared" ca="1" si="42"/>
        <v>1</v>
      </c>
      <c r="G1432" s="4">
        <f t="shared" ca="1" si="43"/>
        <v>84</v>
      </c>
      <c r="H1432" s="4">
        <f ca="1">+Data_TABLE[[#This Row],[Qty]]*Data_TABLE[[#This Row],[Unit Price]]</f>
        <v>84</v>
      </c>
      <c r="I1432" s="7">
        <v>42141</v>
      </c>
      <c r="J1432" s="10">
        <f>EOMONTH(Data_TABLE[[#This Row],[Date Sold]],0)</f>
        <v>42155</v>
      </c>
    </row>
    <row r="1433" spans="2:10" x14ac:dyDescent="0.25">
      <c r="B1433" s="1" t="s">
        <v>37</v>
      </c>
      <c r="C1433" s="3" t="s">
        <v>56</v>
      </c>
      <c r="D1433" s="2" t="s">
        <v>52</v>
      </c>
      <c r="E1433" s="3" t="s">
        <v>46</v>
      </c>
      <c r="F1433" s="3">
        <f t="shared" ca="1" si="42"/>
        <v>5</v>
      </c>
      <c r="G1433" s="4">
        <f t="shared" ca="1" si="43"/>
        <v>146</v>
      </c>
      <c r="H1433" s="4">
        <f ca="1">+Data_TABLE[[#This Row],[Qty]]*Data_TABLE[[#This Row],[Unit Price]]</f>
        <v>730</v>
      </c>
      <c r="I1433" s="7">
        <v>42141</v>
      </c>
      <c r="J1433" s="10">
        <f>EOMONTH(Data_TABLE[[#This Row],[Date Sold]],0)</f>
        <v>42155</v>
      </c>
    </row>
    <row r="1434" spans="2:10" x14ac:dyDescent="0.25">
      <c r="B1434" s="1" t="s">
        <v>40</v>
      </c>
      <c r="C1434" s="3" t="s">
        <v>54</v>
      </c>
      <c r="D1434" s="2" t="s">
        <v>48</v>
      </c>
      <c r="E1434" s="3" t="s">
        <v>42</v>
      </c>
      <c r="F1434" s="3">
        <f t="shared" ca="1" si="42"/>
        <v>2</v>
      </c>
      <c r="G1434" s="4">
        <f t="shared" ca="1" si="43"/>
        <v>108</v>
      </c>
      <c r="H1434" s="4">
        <f ca="1">+Data_TABLE[[#This Row],[Qty]]*Data_TABLE[[#This Row],[Unit Price]]</f>
        <v>216</v>
      </c>
      <c r="I1434" s="7">
        <v>42141</v>
      </c>
      <c r="J1434" s="10">
        <f>EOMONTH(Data_TABLE[[#This Row],[Date Sold]],0)</f>
        <v>42155</v>
      </c>
    </row>
    <row r="1435" spans="2:10" x14ac:dyDescent="0.25">
      <c r="B1435" s="1" t="s">
        <v>37</v>
      </c>
      <c r="C1435" s="3" t="s">
        <v>54</v>
      </c>
      <c r="D1435" s="2" t="s">
        <v>48</v>
      </c>
      <c r="E1435" s="3" t="s">
        <v>42</v>
      </c>
      <c r="F1435" s="3">
        <f t="shared" ca="1" si="42"/>
        <v>5</v>
      </c>
      <c r="G1435" s="4">
        <f t="shared" ca="1" si="43"/>
        <v>145</v>
      </c>
      <c r="H1435" s="4">
        <f ca="1">+Data_TABLE[[#This Row],[Qty]]*Data_TABLE[[#This Row],[Unit Price]]</f>
        <v>725</v>
      </c>
      <c r="I1435" s="7">
        <v>42141</v>
      </c>
      <c r="J1435" s="10">
        <f>EOMONTH(Data_TABLE[[#This Row],[Date Sold]],0)</f>
        <v>42155</v>
      </c>
    </row>
    <row r="1436" spans="2:10" x14ac:dyDescent="0.25">
      <c r="B1436" s="1" t="s">
        <v>39</v>
      </c>
      <c r="C1436" s="3" t="s">
        <v>56</v>
      </c>
      <c r="D1436" s="2" t="s">
        <v>50</v>
      </c>
      <c r="E1436" s="3" t="s">
        <v>44</v>
      </c>
      <c r="F1436" s="3">
        <f t="shared" ca="1" si="42"/>
        <v>1</v>
      </c>
      <c r="G1436" s="4">
        <f t="shared" ca="1" si="43"/>
        <v>182</v>
      </c>
      <c r="H1436" s="4">
        <f ca="1">+Data_TABLE[[#This Row],[Qty]]*Data_TABLE[[#This Row],[Unit Price]]</f>
        <v>182</v>
      </c>
      <c r="I1436" s="7">
        <v>42141</v>
      </c>
      <c r="J1436" s="10">
        <f>EOMONTH(Data_TABLE[[#This Row],[Date Sold]],0)</f>
        <v>42155</v>
      </c>
    </row>
    <row r="1437" spans="2:10" x14ac:dyDescent="0.25">
      <c r="B1437" s="1" t="s">
        <v>41</v>
      </c>
      <c r="C1437" s="3" t="s">
        <v>56</v>
      </c>
      <c r="D1437" s="2" t="s">
        <v>52</v>
      </c>
      <c r="E1437" s="3" t="s">
        <v>46</v>
      </c>
      <c r="F1437" s="3">
        <f t="shared" ca="1" si="42"/>
        <v>1</v>
      </c>
      <c r="G1437" s="4">
        <f t="shared" ca="1" si="43"/>
        <v>177</v>
      </c>
      <c r="H1437" s="4">
        <f ca="1">+Data_TABLE[[#This Row],[Qty]]*Data_TABLE[[#This Row],[Unit Price]]</f>
        <v>177</v>
      </c>
      <c r="I1437" s="7">
        <v>42141</v>
      </c>
      <c r="J1437" s="10">
        <f>EOMONTH(Data_TABLE[[#This Row],[Date Sold]],0)</f>
        <v>42155</v>
      </c>
    </row>
    <row r="1438" spans="2:10" x14ac:dyDescent="0.25">
      <c r="B1438" s="1" t="s">
        <v>36</v>
      </c>
      <c r="C1438" s="3" t="s">
        <v>56</v>
      </c>
      <c r="D1438" s="2" t="s">
        <v>52</v>
      </c>
      <c r="E1438" s="3" t="s">
        <v>46</v>
      </c>
      <c r="F1438" s="3">
        <f t="shared" ca="1" si="42"/>
        <v>3</v>
      </c>
      <c r="G1438" s="4">
        <f t="shared" ca="1" si="43"/>
        <v>115</v>
      </c>
      <c r="H1438" s="4">
        <f ca="1">+Data_TABLE[[#This Row],[Qty]]*Data_TABLE[[#This Row],[Unit Price]]</f>
        <v>345</v>
      </c>
      <c r="I1438" s="7">
        <v>42141</v>
      </c>
      <c r="J1438" s="10">
        <f>EOMONTH(Data_TABLE[[#This Row],[Date Sold]],0)</f>
        <v>42155</v>
      </c>
    </row>
    <row r="1439" spans="2:10" x14ac:dyDescent="0.25">
      <c r="B1439" s="1" t="s">
        <v>40</v>
      </c>
      <c r="C1439" s="3" t="s">
        <v>54</v>
      </c>
      <c r="D1439" s="2" t="s">
        <v>48</v>
      </c>
      <c r="E1439" s="3" t="s">
        <v>42</v>
      </c>
      <c r="F1439" s="3">
        <f t="shared" ca="1" si="42"/>
        <v>4</v>
      </c>
      <c r="G1439" s="4">
        <f t="shared" ca="1" si="43"/>
        <v>129</v>
      </c>
      <c r="H1439" s="4">
        <f ca="1">+Data_TABLE[[#This Row],[Qty]]*Data_TABLE[[#This Row],[Unit Price]]</f>
        <v>516</v>
      </c>
      <c r="I1439" s="7">
        <v>42141</v>
      </c>
      <c r="J1439" s="10">
        <f>EOMONTH(Data_TABLE[[#This Row],[Date Sold]],0)</f>
        <v>42155</v>
      </c>
    </row>
    <row r="1440" spans="2:10" x14ac:dyDescent="0.25">
      <c r="B1440" s="1" t="s">
        <v>36</v>
      </c>
      <c r="C1440" s="3" t="s">
        <v>56</v>
      </c>
      <c r="D1440" s="2" t="s">
        <v>50</v>
      </c>
      <c r="E1440" s="3" t="s">
        <v>44</v>
      </c>
      <c r="F1440" s="3">
        <f t="shared" ca="1" si="42"/>
        <v>5</v>
      </c>
      <c r="G1440" s="4">
        <f t="shared" ca="1" si="43"/>
        <v>115</v>
      </c>
      <c r="H1440" s="4">
        <f ca="1">+Data_TABLE[[#This Row],[Qty]]*Data_TABLE[[#This Row],[Unit Price]]</f>
        <v>575</v>
      </c>
      <c r="I1440" s="7">
        <v>42141</v>
      </c>
      <c r="J1440" s="10">
        <f>EOMONTH(Data_TABLE[[#This Row],[Date Sold]],0)</f>
        <v>42155</v>
      </c>
    </row>
    <row r="1441" spans="2:10" x14ac:dyDescent="0.25">
      <c r="B1441" s="1" t="s">
        <v>37</v>
      </c>
      <c r="C1441" s="3" t="s">
        <v>56</v>
      </c>
      <c r="D1441" s="2" t="s">
        <v>52</v>
      </c>
      <c r="E1441" s="3" t="s">
        <v>46</v>
      </c>
      <c r="F1441" s="3">
        <f t="shared" ca="1" si="42"/>
        <v>5</v>
      </c>
      <c r="G1441" s="4">
        <f t="shared" ca="1" si="43"/>
        <v>158</v>
      </c>
      <c r="H1441" s="4">
        <f ca="1">+Data_TABLE[[#This Row],[Qty]]*Data_TABLE[[#This Row],[Unit Price]]</f>
        <v>790</v>
      </c>
      <c r="I1441" s="7">
        <v>42141</v>
      </c>
      <c r="J1441" s="10">
        <f>EOMONTH(Data_TABLE[[#This Row],[Date Sold]],0)</f>
        <v>42155</v>
      </c>
    </row>
    <row r="1442" spans="2:10" x14ac:dyDescent="0.25">
      <c r="B1442" s="1" t="s">
        <v>38</v>
      </c>
      <c r="C1442" s="3" t="s">
        <v>56</v>
      </c>
      <c r="D1442" s="2" t="s">
        <v>52</v>
      </c>
      <c r="E1442" s="3" t="s">
        <v>46</v>
      </c>
      <c r="F1442" s="3">
        <f t="shared" ca="1" si="42"/>
        <v>2</v>
      </c>
      <c r="G1442" s="4">
        <f t="shared" ca="1" si="43"/>
        <v>88</v>
      </c>
      <c r="H1442" s="4">
        <f ca="1">+Data_TABLE[[#This Row],[Qty]]*Data_TABLE[[#This Row],[Unit Price]]</f>
        <v>176</v>
      </c>
      <c r="I1442" s="7">
        <v>42141</v>
      </c>
      <c r="J1442" s="10">
        <f>EOMONTH(Data_TABLE[[#This Row],[Date Sold]],0)</f>
        <v>42155</v>
      </c>
    </row>
    <row r="1443" spans="2:10" x14ac:dyDescent="0.25">
      <c r="B1443" s="1" t="s">
        <v>38</v>
      </c>
      <c r="C1443" s="3" t="s">
        <v>55</v>
      </c>
      <c r="D1443" s="2" t="s">
        <v>49</v>
      </c>
      <c r="E1443" s="3" t="s">
        <v>43</v>
      </c>
      <c r="F1443" s="3">
        <f t="shared" ca="1" si="42"/>
        <v>1</v>
      </c>
      <c r="G1443" s="4">
        <f t="shared" ca="1" si="43"/>
        <v>134</v>
      </c>
      <c r="H1443" s="4">
        <f ca="1">+Data_TABLE[[#This Row],[Qty]]*Data_TABLE[[#This Row],[Unit Price]]</f>
        <v>134</v>
      </c>
      <c r="I1443" s="7">
        <v>42141</v>
      </c>
      <c r="J1443" s="10">
        <f>EOMONTH(Data_TABLE[[#This Row],[Date Sold]],0)</f>
        <v>42155</v>
      </c>
    </row>
    <row r="1444" spans="2:10" x14ac:dyDescent="0.25">
      <c r="B1444" s="1" t="s">
        <v>40</v>
      </c>
      <c r="C1444" s="3" t="s">
        <v>55</v>
      </c>
      <c r="D1444" s="2" t="s">
        <v>49</v>
      </c>
      <c r="E1444" s="3" t="s">
        <v>43</v>
      </c>
      <c r="F1444" s="3">
        <f t="shared" ca="1" si="42"/>
        <v>3</v>
      </c>
      <c r="G1444" s="4">
        <f t="shared" ca="1" si="43"/>
        <v>101</v>
      </c>
      <c r="H1444" s="4">
        <f ca="1">+Data_TABLE[[#This Row],[Qty]]*Data_TABLE[[#This Row],[Unit Price]]</f>
        <v>303</v>
      </c>
      <c r="I1444" s="7">
        <v>42141</v>
      </c>
      <c r="J1444" s="10">
        <f>EOMONTH(Data_TABLE[[#This Row],[Date Sold]],0)</f>
        <v>42155</v>
      </c>
    </row>
    <row r="1445" spans="2:10" x14ac:dyDescent="0.25">
      <c r="B1445" s="1" t="s">
        <v>36</v>
      </c>
      <c r="C1445" s="3" t="s">
        <v>56</v>
      </c>
      <c r="D1445" s="2" t="s">
        <v>50</v>
      </c>
      <c r="E1445" s="3" t="s">
        <v>44</v>
      </c>
      <c r="F1445" s="3">
        <f t="shared" ca="1" si="42"/>
        <v>4</v>
      </c>
      <c r="G1445" s="4">
        <f t="shared" ca="1" si="43"/>
        <v>192</v>
      </c>
      <c r="H1445" s="4">
        <f ca="1">+Data_TABLE[[#This Row],[Qty]]*Data_TABLE[[#This Row],[Unit Price]]</f>
        <v>768</v>
      </c>
      <c r="I1445" s="7">
        <v>42141</v>
      </c>
      <c r="J1445" s="10">
        <f>EOMONTH(Data_TABLE[[#This Row],[Date Sold]],0)</f>
        <v>42155</v>
      </c>
    </row>
    <row r="1446" spans="2:10" x14ac:dyDescent="0.25">
      <c r="B1446" s="1" t="s">
        <v>36</v>
      </c>
      <c r="C1446" s="3" t="s">
        <v>56</v>
      </c>
      <c r="D1446" s="2" t="s">
        <v>50</v>
      </c>
      <c r="E1446" s="3" t="s">
        <v>44</v>
      </c>
      <c r="F1446" s="3">
        <f t="shared" ca="1" si="42"/>
        <v>5</v>
      </c>
      <c r="G1446" s="4">
        <f t="shared" ca="1" si="43"/>
        <v>109</v>
      </c>
      <c r="H1446" s="4">
        <f ca="1">+Data_TABLE[[#This Row],[Qty]]*Data_TABLE[[#This Row],[Unit Price]]</f>
        <v>545</v>
      </c>
      <c r="I1446" s="7">
        <v>42141</v>
      </c>
      <c r="J1446" s="10">
        <f>EOMONTH(Data_TABLE[[#This Row],[Date Sold]],0)</f>
        <v>42155</v>
      </c>
    </row>
    <row r="1447" spans="2:10" x14ac:dyDescent="0.25">
      <c r="B1447" s="1" t="s">
        <v>41</v>
      </c>
      <c r="C1447" s="3" t="s">
        <v>55</v>
      </c>
      <c r="D1447" s="2" t="s">
        <v>49</v>
      </c>
      <c r="E1447" s="3" t="s">
        <v>43</v>
      </c>
      <c r="F1447" s="3">
        <f t="shared" ca="1" si="42"/>
        <v>2</v>
      </c>
      <c r="G1447" s="4">
        <f t="shared" ca="1" si="43"/>
        <v>93</v>
      </c>
      <c r="H1447" s="4">
        <f ca="1">+Data_TABLE[[#This Row],[Qty]]*Data_TABLE[[#This Row],[Unit Price]]</f>
        <v>186</v>
      </c>
      <c r="I1447" s="7">
        <v>42141</v>
      </c>
      <c r="J1447" s="10">
        <f>EOMONTH(Data_TABLE[[#This Row],[Date Sold]],0)</f>
        <v>42155</v>
      </c>
    </row>
    <row r="1448" spans="2:10" x14ac:dyDescent="0.25">
      <c r="B1448" s="1" t="s">
        <v>36</v>
      </c>
      <c r="C1448" s="3" t="s">
        <v>56</v>
      </c>
      <c r="D1448" s="2" t="s">
        <v>50</v>
      </c>
      <c r="E1448" s="3" t="s">
        <v>44</v>
      </c>
      <c r="F1448" s="3">
        <f t="shared" ca="1" si="42"/>
        <v>4</v>
      </c>
      <c r="G1448" s="4">
        <f t="shared" ca="1" si="43"/>
        <v>136</v>
      </c>
      <c r="H1448" s="4">
        <f ca="1">+Data_TABLE[[#This Row],[Qty]]*Data_TABLE[[#This Row],[Unit Price]]</f>
        <v>544</v>
      </c>
      <c r="I1448" s="7">
        <v>42141</v>
      </c>
      <c r="J1448" s="10">
        <f>EOMONTH(Data_TABLE[[#This Row],[Date Sold]],0)</f>
        <v>42155</v>
      </c>
    </row>
    <row r="1449" spans="2:10" x14ac:dyDescent="0.25">
      <c r="B1449" s="1" t="s">
        <v>39</v>
      </c>
      <c r="C1449" s="3" t="s">
        <v>54</v>
      </c>
      <c r="D1449" s="2" t="s">
        <v>48</v>
      </c>
      <c r="E1449" s="3" t="s">
        <v>42</v>
      </c>
      <c r="F1449" s="3">
        <f t="shared" ca="1" si="42"/>
        <v>4</v>
      </c>
      <c r="G1449" s="4">
        <f t="shared" ca="1" si="43"/>
        <v>179</v>
      </c>
      <c r="H1449" s="4">
        <f ca="1">+Data_TABLE[[#This Row],[Qty]]*Data_TABLE[[#This Row],[Unit Price]]</f>
        <v>716</v>
      </c>
      <c r="I1449" s="7">
        <v>42141</v>
      </c>
      <c r="J1449" s="10">
        <f>EOMONTH(Data_TABLE[[#This Row],[Date Sold]],0)</f>
        <v>42155</v>
      </c>
    </row>
    <row r="1450" spans="2:10" x14ac:dyDescent="0.25">
      <c r="B1450" s="1" t="s">
        <v>38</v>
      </c>
      <c r="C1450" s="3" t="s">
        <v>55</v>
      </c>
      <c r="D1450" s="2" t="s">
        <v>49</v>
      </c>
      <c r="E1450" s="3" t="s">
        <v>43</v>
      </c>
      <c r="F1450" s="3">
        <f t="shared" ca="1" si="42"/>
        <v>2</v>
      </c>
      <c r="G1450" s="4">
        <f t="shared" ca="1" si="43"/>
        <v>68</v>
      </c>
      <c r="H1450" s="4">
        <f ca="1">+Data_TABLE[[#This Row],[Qty]]*Data_TABLE[[#This Row],[Unit Price]]</f>
        <v>136</v>
      </c>
      <c r="I1450" s="7">
        <v>42141</v>
      </c>
      <c r="J1450" s="10">
        <f>EOMONTH(Data_TABLE[[#This Row],[Date Sold]],0)</f>
        <v>42155</v>
      </c>
    </row>
    <row r="1451" spans="2:10" x14ac:dyDescent="0.25">
      <c r="B1451" s="1" t="s">
        <v>38</v>
      </c>
      <c r="C1451" s="3" t="s">
        <v>54</v>
      </c>
      <c r="D1451" s="2" t="s">
        <v>48</v>
      </c>
      <c r="E1451" s="3" t="s">
        <v>42</v>
      </c>
      <c r="F1451" s="3">
        <f t="shared" ca="1" si="42"/>
        <v>5</v>
      </c>
      <c r="G1451" s="4">
        <f t="shared" ca="1" si="43"/>
        <v>200</v>
      </c>
      <c r="H1451" s="4">
        <f ca="1">+Data_TABLE[[#This Row],[Qty]]*Data_TABLE[[#This Row],[Unit Price]]</f>
        <v>1000</v>
      </c>
      <c r="I1451" s="7">
        <v>42141</v>
      </c>
      <c r="J1451" s="10">
        <f>EOMONTH(Data_TABLE[[#This Row],[Date Sold]],0)</f>
        <v>42155</v>
      </c>
    </row>
    <row r="1452" spans="2:10" x14ac:dyDescent="0.25">
      <c r="B1452" s="1" t="s">
        <v>38</v>
      </c>
      <c r="C1452" s="3" t="s">
        <v>55</v>
      </c>
      <c r="D1452" s="2" t="s">
        <v>51</v>
      </c>
      <c r="E1452" s="3" t="s">
        <v>45</v>
      </c>
      <c r="F1452" s="3">
        <f t="shared" ca="1" si="42"/>
        <v>4</v>
      </c>
      <c r="G1452" s="4">
        <f t="shared" ca="1" si="43"/>
        <v>193</v>
      </c>
      <c r="H1452" s="4">
        <f ca="1">+Data_TABLE[[#This Row],[Qty]]*Data_TABLE[[#This Row],[Unit Price]]</f>
        <v>772</v>
      </c>
      <c r="I1452" s="7">
        <v>42141</v>
      </c>
      <c r="J1452" s="10">
        <f>EOMONTH(Data_TABLE[[#This Row],[Date Sold]],0)</f>
        <v>42155</v>
      </c>
    </row>
    <row r="1453" spans="2:10" x14ac:dyDescent="0.25">
      <c r="B1453" s="1" t="s">
        <v>36</v>
      </c>
      <c r="C1453" s="3" t="s">
        <v>55</v>
      </c>
      <c r="D1453" s="2" t="s">
        <v>51</v>
      </c>
      <c r="E1453" s="3" t="s">
        <v>45</v>
      </c>
      <c r="F1453" s="3">
        <f t="shared" ca="1" si="42"/>
        <v>3</v>
      </c>
      <c r="G1453" s="4">
        <f t="shared" ca="1" si="43"/>
        <v>181</v>
      </c>
      <c r="H1453" s="4">
        <f ca="1">+Data_TABLE[[#This Row],[Qty]]*Data_TABLE[[#This Row],[Unit Price]]</f>
        <v>543</v>
      </c>
      <c r="I1453" s="7">
        <v>42142</v>
      </c>
      <c r="J1453" s="10">
        <f>EOMONTH(Data_TABLE[[#This Row],[Date Sold]],0)</f>
        <v>42155</v>
      </c>
    </row>
    <row r="1454" spans="2:10" x14ac:dyDescent="0.25">
      <c r="B1454" s="1" t="s">
        <v>41</v>
      </c>
      <c r="C1454" s="3" t="s">
        <v>56</v>
      </c>
      <c r="D1454" s="2" t="s">
        <v>52</v>
      </c>
      <c r="E1454" s="3" t="s">
        <v>46</v>
      </c>
      <c r="F1454" s="3">
        <f t="shared" ca="1" si="42"/>
        <v>3</v>
      </c>
      <c r="G1454" s="4">
        <f t="shared" ca="1" si="43"/>
        <v>100</v>
      </c>
      <c r="H1454" s="4">
        <f ca="1">+Data_TABLE[[#This Row],[Qty]]*Data_TABLE[[#This Row],[Unit Price]]</f>
        <v>300</v>
      </c>
      <c r="I1454" s="7">
        <v>42142</v>
      </c>
      <c r="J1454" s="10">
        <f>EOMONTH(Data_TABLE[[#This Row],[Date Sold]],0)</f>
        <v>42155</v>
      </c>
    </row>
    <row r="1455" spans="2:10" x14ac:dyDescent="0.25">
      <c r="B1455" s="1" t="s">
        <v>40</v>
      </c>
      <c r="C1455" s="3" t="s">
        <v>54</v>
      </c>
      <c r="D1455" s="2" t="s">
        <v>48</v>
      </c>
      <c r="E1455" s="3" t="s">
        <v>42</v>
      </c>
      <c r="F1455" s="3">
        <f t="shared" ca="1" si="42"/>
        <v>2</v>
      </c>
      <c r="G1455" s="4">
        <f t="shared" ca="1" si="43"/>
        <v>142</v>
      </c>
      <c r="H1455" s="4">
        <f ca="1">+Data_TABLE[[#This Row],[Qty]]*Data_TABLE[[#This Row],[Unit Price]]</f>
        <v>284</v>
      </c>
      <c r="I1455" s="7">
        <v>42142</v>
      </c>
      <c r="J1455" s="10">
        <f>EOMONTH(Data_TABLE[[#This Row],[Date Sold]],0)</f>
        <v>42155</v>
      </c>
    </row>
    <row r="1456" spans="2:10" x14ac:dyDescent="0.25">
      <c r="B1456" s="1" t="s">
        <v>37</v>
      </c>
      <c r="C1456" s="3" t="s">
        <v>54</v>
      </c>
      <c r="D1456" s="2" t="s">
        <v>48</v>
      </c>
      <c r="E1456" s="3" t="s">
        <v>42</v>
      </c>
      <c r="F1456" s="3">
        <f t="shared" ca="1" si="42"/>
        <v>5</v>
      </c>
      <c r="G1456" s="4">
        <f t="shared" ca="1" si="43"/>
        <v>63</v>
      </c>
      <c r="H1456" s="4">
        <f ca="1">+Data_TABLE[[#This Row],[Qty]]*Data_TABLE[[#This Row],[Unit Price]]</f>
        <v>315</v>
      </c>
      <c r="I1456" s="7">
        <v>42142</v>
      </c>
      <c r="J1456" s="10">
        <f>EOMONTH(Data_TABLE[[#This Row],[Date Sold]],0)</f>
        <v>42155</v>
      </c>
    </row>
    <row r="1457" spans="2:10" x14ac:dyDescent="0.25">
      <c r="B1457" s="1" t="s">
        <v>39</v>
      </c>
      <c r="C1457" s="3" t="s">
        <v>54</v>
      </c>
      <c r="D1457" s="2" t="s">
        <v>48</v>
      </c>
      <c r="E1457" s="3" t="s">
        <v>42</v>
      </c>
      <c r="F1457" s="3">
        <f t="shared" ref="F1457:F1520" ca="1" si="44">RANDBETWEEN(1,5)</f>
        <v>1</v>
      </c>
      <c r="G1457" s="4">
        <f t="shared" ref="G1457:G1520" ca="1" si="45">RANDBETWEEN(60,200)</f>
        <v>76</v>
      </c>
      <c r="H1457" s="4">
        <f ca="1">+Data_TABLE[[#This Row],[Qty]]*Data_TABLE[[#This Row],[Unit Price]]</f>
        <v>76</v>
      </c>
      <c r="I1457" s="7">
        <v>42142</v>
      </c>
      <c r="J1457" s="10">
        <f>EOMONTH(Data_TABLE[[#This Row],[Date Sold]],0)</f>
        <v>42155</v>
      </c>
    </row>
    <row r="1458" spans="2:10" x14ac:dyDescent="0.25">
      <c r="B1458" s="1" t="s">
        <v>36</v>
      </c>
      <c r="C1458" s="3" t="s">
        <v>55</v>
      </c>
      <c r="D1458" s="2" t="s">
        <v>51</v>
      </c>
      <c r="E1458" s="3" t="s">
        <v>45</v>
      </c>
      <c r="F1458" s="3">
        <f t="shared" ca="1" si="44"/>
        <v>2</v>
      </c>
      <c r="G1458" s="4">
        <f t="shared" ca="1" si="45"/>
        <v>186</v>
      </c>
      <c r="H1458" s="4">
        <f ca="1">+Data_TABLE[[#This Row],[Qty]]*Data_TABLE[[#This Row],[Unit Price]]</f>
        <v>372</v>
      </c>
      <c r="I1458" s="7">
        <v>42142</v>
      </c>
      <c r="J1458" s="10">
        <f>EOMONTH(Data_TABLE[[#This Row],[Date Sold]],0)</f>
        <v>42155</v>
      </c>
    </row>
    <row r="1459" spans="2:10" x14ac:dyDescent="0.25">
      <c r="B1459" s="1" t="s">
        <v>39</v>
      </c>
      <c r="C1459" s="3" t="s">
        <v>55</v>
      </c>
      <c r="D1459" s="2" t="s">
        <v>51</v>
      </c>
      <c r="E1459" s="3" t="s">
        <v>45</v>
      </c>
      <c r="F1459" s="3">
        <f t="shared" ca="1" si="44"/>
        <v>1</v>
      </c>
      <c r="G1459" s="4">
        <f t="shared" ca="1" si="45"/>
        <v>195</v>
      </c>
      <c r="H1459" s="4">
        <f ca="1">+Data_TABLE[[#This Row],[Qty]]*Data_TABLE[[#This Row],[Unit Price]]</f>
        <v>195</v>
      </c>
      <c r="I1459" s="7">
        <v>42142</v>
      </c>
      <c r="J1459" s="10">
        <f>EOMONTH(Data_TABLE[[#This Row],[Date Sold]],0)</f>
        <v>42155</v>
      </c>
    </row>
    <row r="1460" spans="2:10" x14ac:dyDescent="0.25">
      <c r="B1460" s="1" t="s">
        <v>40</v>
      </c>
      <c r="C1460" s="3" t="s">
        <v>56</v>
      </c>
      <c r="D1460" s="2" t="s">
        <v>52</v>
      </c>
      <c r="E1460" s="3" t="s">
        <v>46</v>
      </c>
      <c r="F1460" s="3">
        <f t="shared" ca="1" si="44"/>
        <v>2</v>
      </c>
      <c r="G1460" s="4">
        <f t="shared" ca="1" si="45"/>
        <v>61</v>
      </c>
      <c r="H1460" s="4">
        <f ca="1">+Data_TABLE[[#This Row],[Qty]]*Data_TABLE[[#This Row],[Unit Price]]</f>
        <v>122</v>
      </c>
      <c r="I1460" s="7">
        <v>42142</v>
      </c>
      <c r="J1460" s="10">
        <f>EOMONTH(Data_TABLE[[#This Row],[Date Sold]],0)</f>
        <v>42155</v>
      </c>
    </row>
    <row r="1461" spans="2:10" x14ac:dyDescent="0.25">
      <c r="B1461" s="1" t="s">
        <v>38</v>
      </c>
      <c r="C1461" s="3" t="s">
        <v>56</v>
      </c>
      <c r="D1461" s="2" t="s">
        <v>50</v>
      </c>
      <c r="E1461" s="3" t="s">
        <v>44</v>
      </c>
      <c r="F1461" s="3">
        <f t="shared" ca="1" si="44"/>
        <v>4</v>
      </c>
      <c r="G1461" s="4">
        <f t="shared" ca="1" si="45"/>
        <v>107</v>
      </c>
      <c r="H1461" s="4">
        <f ca="1">+Data_TABLE[[#This Row],[Qty]]*Data_TABLE[[#This Row],[Unit Price]]</f>
        <v>428</v>
      </c>
      <c r="I1461" s="7">
        <v>42142</v>
      </c>
      <c r="J1461" s="10">
        <f>EOMONTH(Data_TABLE[[#This Row],[Date Sold]],0)</f>
        <v>42155</v>
      </c>
    </row>
    <row r="1462" spans="2:10" x14ac:dyDescent="0.25">
      <c r="B1462" s="1" t="s">
        <v>40</v>
      </c>
      <c r="C1462" s="3" t="s">
        <v>56</v>
      </c>
      <c r="D1462" s="2" t="s">
        <v>52</v>
      </c>
      <c r="E1462" s="3" t="s">
        <v>46</v>
      </c>
      <c r="F1462" s="3">
        <f t="shared" ca="1" si="44"/>
        <v>5</v>
      </c>
      <c r="G1462" s="4">
        <f t="shared" ca="1" si="45"/>
        <v>69</v>
      </c>
      <c r="H1462" s="4">
        <f ca="1">+Data_TABLE[[#This Row],[Qty]]*Data_TABLE[[#This Row],[Unit Price]]</f>
        <v>345</v>
      </c>
      <c r="I1462" s="7">
        <v>42142</v>
      </c>
      <c r="J1462" s="10">
        <f>EOMONTH(Data_TABLE[[#This Row],[Date Sold]],0)</f>
        <v>42155</v>
      </c>
    </row>
    <row r="1463" spans="2:10" x14ac:dyDescent="0.25">
      <c r="B1463" s="1" t="s">
        <v>39</v>
      </c>
      <c r="C1463" s="3" t="s">
        <v>55</v>
      </c>
      <c r="D1463" s="2" t="s">
        <v>51</v>
      </c>
      <c r="E1463" s="3" t="s">
        <v>45</v>
      </c>
      <c r="F1463" s="3">
        <f t="shared" ca="1" si="44"/>
        <v>3</v>
      </c>
      <c r="G1463" s="4">
        <f t="shared" ca="1" si="45"/>
        <v>122</v>
      </c>
      <c r="H1463" s="4">
        <f ca="1">+Data_TABLE[[#This Row],[Qty]]*Data_TABLE[[#This Row],[Unit Price]]</f>
        <v>366</v>
      </c>
      <c r="I1463" s="7">
        <v>42142</v>
      </c>
      <c r="J1463" s="10">
        <f>EOMONTH(Data_TABLE[[#This Row],[Date Sold]],0)</f>
        <v>42155</v>
      </c>
    </row>
    <row r="1464" spans="2:10" x14ac:dyDescent="0.25">
      <c r="B1464" s="1" t="s">
        <v>37</v>
      </c>
      <c r="C1464" s="3" t="s">
        <v>55</v>
      </c>
      <c r="D1464" s="2" t="s">
        <v>49</v>
      </c>
      <c r="E1464" s="3" t="s">
        <v>43</v>
      </c>
      <c r="F1464" s="3">
        <f t="shared" ca="1" si="44"/>
        <v>5</v>
      </c>
      <c r="G1464" s="4">
        <f t="shared" ca="1" si="45"/>
        <v>65</v>
      </c>
      <c r="H1464" s="4">
        <f ca="1">+Data_TABLE[[#This Row],[Qty]]*Data_TABLE[[#This Row],[Unit Price]]</f>
        <v>325</v>
      </c>
      <c r="I1464" s="7">
        <v>42142</v>
      </c>
      <c r="J1464" s="10">
        <f>EOMONTH(Data_TABLE[[#This Row],[Date Sold]],0)</f>
        <v>42155</v>
      </c>
    </row>
    <row r="1465" spans="2:10" x14ac:dyDescent="0.25">
      <c r="B1465" s="1" t="s">
        <v>41</v>
      </c>
      <c r="C1465" s="3" t="s">
        <v>55</v>
      </c>
      <c r="D1465" s="2" t="s">
        <v>51</v>
      </c>
      <c r="E1465" s="3" t="s">
        <v>45</v>
      </c>
      <c r="F1465" s="3">
        <f t="shared" ca="1" si="44"/>
        <v>4</v>
      </c>
      <c r="G1465" s="4">
        <f t="shared" ca="1" si="45"/>
        <v>162</v>
      </c>
      <c r="H1465" s="4">
        <f ca="1">+Data_TABLE[[#This Row],[Qty]]*Data_TABLE[[#This Row],[Unit Price]]</f>
        <v>648</v>
      </c>
      <c r="I1465" s="7">
        <v>42142</v>
      </c>
      <c r="J1465" s="10">
        <f>EOMONTH(Data_TABLE[[#This Row],[Date Sold]],0)</f>
        <v>42155</v>
      </c>
    </row>
    <row r="1466" spans="2:10" x14ac:dyDescent="0.25">
      <c r="B1466" s="1" t="s">
        <v>36</v>
      </c>
      <c r="C1466" s="3" t="s">
        <v>56</v>
      </c>
      <c r="D1466" s="2" t="s">
        <v>50</v>
      </c>
      <c r="E1466" s="3" t="s">
        <v>44</v>
      </c>
      <c r="F1466" s="3">
        <f t="shared" ca="1" si="44"/>
        <v>5</v>
      </c>
      <c r="G1466" s="4">
        <f t="shared" ca="1" si="45"/>
        <v>91</v>
      </c>
      <c r="H1466" s="4">
        <f ca="1">+Data_TABLE[[#This Row],[Qty]]*Data_TABLE[[#This Row],[Unit Price]]</f>
        <v>455</v>
      </c>
      <c r="I1466" s="7">
        <v>42142</v>
      </c>
      <c r="J1466" s="10">
        <f>EOMONTH(Data_TABLE[[#This Row],[Date Sold]],0)</f>
        <v>42155</v>
      </c>
    </row>
    <row r="1467" spans="2:10" x14ac:dyDescent="0.25">
      <c r="B1467" s="1" t="s">
        <v>41</v>
      </c>
      <c r="C1467" s="3" t="s">
        <v>56</v>
      </c>
      <c r="D1467" s="2" t="s">
        <v>50</v>
      </c>
      <c r="E1467" s="3" t="s">
        <v>44</v>
      </c>
      <c r="F1467" s="3">
        <f t="shared" ca="1" si="44"/>
        <v>1</v>
      </c>
      <c r="G1467" s="4">
        <f t="shared" ca="1" si="45"/>
        <v>153</v>
      </c>
      <c r="H1467" s="4">
        <f ca="1">+Data_TABLE[[#This Row],[Qty]]*Data_TABLE[[#This Row],[Unit Price]]</f>
        <v>153</v>
      </c>
      <c r="I1467" s="7">
        <v>42142</v>
      </c>
      <c r="J1467" s="10">
        <f>EOMONTH(Data_TABLE[[#This Row],[Date Sold]],0)</f>
        <v>42155</v>
      </c>
    </row>
    <row r="1468" spans="2:10" x14ac:dyDescent="0.25">
      <c r="B1468" s="1" t="s">
        <v>39</v>
      </c>
      <c r="C1468" s="3" t="s">
        <v>56</v>
      </c>
      <c r="D1468" s="2" t="s">
        <v>50</v>
      </c>
      <c r="E1468" s="3" t="s">
        <v>44</v>
      </c>
      <c r="F1468" s="3">
        <f t="shared" ca="1" si="44"/>
        <v>1</v>
      </c>
      <c r="G1468" s="4">
        <f t="shared" ca="1" si="45"/>
        <v>145</v>
      </c>
      <c r="H1468" s="4">
        <f ca="1">+Data_TABLE[[#This Row],[Qty]]*Data_TABLE[[#This Row],[Unit Price]]</f>
        <v>145</v>
      </c>
      <c r="I1468" s="7">
        <v>42142</v>
      </c>
      <c r="J1468" s="10">
        <f>EOMONTH(Data_TABLE[[#This Row],[Date Sold]],0)</f>
        <v>42155</v>
      </c>
    </row>
    <row r="1469" spans="2:10" x14ac:dyDescent="0.25">
      <c r="B1469" s="1" t="s">
        <v>36</v>
      </c>
      <c r="C1469" s="3" t="s">
        <v>55</v>
      </c>
      <c r="D1469" s="2" t="s">
        <v>51</v>
      </c>
      <c r="E1469" s="3" t="s">
        <v>45</v>
      </c>
      <c r="F1469" s="3">
        <f t="shared" ca="1" si="44"/>
        <v>2</v>
      </c>
      <c r="G1469" s="4">
        <f t="shared" ca="1" si="45"/>
        <v>70</v>
      </c>
      <c r="H1469" s="4">
        <f ca="1">+Data_TABLE[[#This Row],[Qty]]*Data_TABLE[[#This Row],[Unit Price]]</f>
        <v>140</v>
      </c>
      <c r="I1469" s="7">
        <v>42142</v>
      </c>
      <c r="J1469" s="10">
        <f>EOMONTH(Data_TABLE[[#This Row],[Date Sold]],0)</f>
        <v>42155</v>
      </c>
    </row>
    <row r="1470" spans="2:10" x14ac:dyDescent="0.25">
      <c r="B1470" s="1" t="s">
        <v>39</v>
      </c>
      <c r="C1470" s="3" t="s">
        <v>55</v>
      </c>
      <c r="D1470" s="2" t="s">
        <v>51</v>
      </c>
      <c r="E1470" s="3" t="s">
        <v>45</v>
      </c>
      <c r="F1470" s="3">
        <f t="shared" ca="1" si="44"/>
        <v>2</v>
      </c>
      <c r="G1470" s="4">
        <f t="shared" ca="1" si="45"/>
        <v>163</v>
      </c>
      <c r="H1470" s="4">
        <f ca="1">+Data_TABLE[[#This Row],[Qty]]*Data_TABLE[[#This Row],[Unit Price]]</f>
        <v>326</v>
      </c>
      <c r="I1470" s="7">
        <v>42142</v>
      </c>
      <c r="J1470" s="10">
        <f>EOMONTH(Data_TABLE[[#This Row],[Date Sold]],0)</f>
        <v>42155</v>
      </c>
    </row>
    <row r="1471" spans="2:10" x14ac:dyDescent="0.25">
      <c r="B1471" s="1" t="s">
        <v>41</v>
      </c>
      <c r="C1471" s="3" t="s">
        <v>56</v>
      </c>
      <c r="D1471" s="2" t="s">
        <v>52</v>
      </c>
      <c r="E1471" s="3" t="s">
        <v>46</v>
      </c>
      <c r="F1471" s="3">
        <f t="shared" ca="1" si="44"/>
        <v>1</v>
      </c>
      <c r="G1471" s="4">
        <f t="shared" ca="1" si="45"/>
        <v>112</v>
      </c>
      <c r="H1471" s="4">
        <f ca="1">+Data_TABLE[[#This Row],[Qty]]*Data_TABLE[[#This Row],[Unit Price]]</f>
        <v>112</v>
      </c>
      <c r="I1471" s="7">
        <v>42142</v>
      </c>
      <c r="J1471" s="10">
        <f>EOMONTH(Data_TABLE[[#This Row],[Date Sold]],0)</f>
        <v>42155</v>
      </c>
    </row>
    <row r="1472" spans="2:10" x14ac:dyDescent="0.25">
      <c r="B1472" s="1" t="s">
        <v>36</v>
      </c>
      <c r="C1472" s="3" t="s">
        <v>55</v>
      </c>
      <c r="D1472" s="2" t="s">
        <v>49</v>
      </c>
      <c r="E1472" s="3" t="s">
        <v>43</v>
      </c>
      <c r="F1472" s="3">
        <f t="shared" ca="1" si="44"/>
        <v>2</v>
      </c>
      <c r="G1472" s="4">
        <f t="shared" ca="1" si="45"/>
        <v>111</v>
      </c>
      <c r="H1472" s="4">
        <f ca="1">+Data_TABLE[[#This Row],[Qty]]*Data_TABLE[[#This Row],[Unit Price]]</f>
        <v>222</v>
      </c>
      <c r="I1472" s="7">
        <v>42142</v>
      </c>
      <c r="J1472" s="10">
        <f>EOMONTH(Data_TABLE[[#This Row],[Date Sold]],0)</f>
        <v>42155</v>
      </c>
    </row>
    <row r="1473" spans="2:10" x14ac:dyDescent="0.25">
      <c r="B1473" s="1" t="s">
        <v>39</v>
      </c>
      <c r="C1473" s="3" t="s">
        <v>56</v>
      </c>
      <c r="D1473" s="2" t="s">
        <v>50</v>
      </c>
      <c r="E1473" s="3" t="s">
        <v>44</v>
      </c>
      <c r="F1473" s="3">
        <f t="shared" ca="1" si="44"/>
        <v>2</v>
      </c>
      <c r="G1473" s="4">
        <f t="shared" ca="1" si="45"/>
        <v>137</v>
      </c>
      <c r="H1473" s="4">
        <f ca="1">+Data_TABLE[[#This Row],[Qty]]*Data_TABLE[[#This Row],[Unit Price]]</f>
        <v>274</v>
      </c>
      <c r="I1473" s="7">
        <v>42142</v>
      </c>
      <c r="J1473" s="10">
        <f>EOMONTH(Data_TABLE[[#This Row],[Date Sold]],0)</f>
        <v>42155</v>
      </c>
    </row>
    <row r="1474" spans="2:10" x14ac:dyDescent="0.25">
      <c r="B1474" s="1" t="s">
        <v>37</v>
      </c>
      <c r="C1474" s="3" t="s">
        <v>56</v>
      </c>
      <c r="D1474" s="2" t="s">
        <v>50</v>
      </c>
      <c r="E1474" s="3" t="s">
        <v>44</v>
      </c>
      <c r="F1474" s="3">
        <f t="shared" ca="1" si="44"/>
        <v>1</v>
      </c>
      <c r="G1474" s="4">
        <f t="shared" ca="1" si="45"/>
        <v>61</v>
      </c>
      <c r="H1474" s="4">
        <f ca="1">+Data_TABLE[[#This Row],[Qty]]*Data_TABLE[[#This Row],[Unit Price]]</f>
        <v>61</v>
      </c>
      <c r="I1474" s="7">
        <v>42142</v>
      </c>
      <c r="J1474" s="10">
        <f>EOMONTH(Data_TABLE[[#This Row],[Date Sold]],0)</f>
        <v>42155</v>
      </c>
    </row>
    <row r="1475" spans="2:10" x14ac:dyDescent="0.25">
      <c r="B1475" s="1" t="s">
        <v>36</v>
      </c>
      <c r="C1475" s="3" t="s">
        <v>55</v>
      </c>
      <c r="D1475" s="2" t="s">
        <v>51</v>
      </c>
      <c r="E1475" s="3" t="s">
        <v>45</v>
      </c>
      <c r="F1475" s="3">
        <f t="shared" ca="1" si="44"/>
        <v>1</v>
      </c>
      <c r="G1475" s="4">
        <f t="shared" ca="1" si="45"/>
        <v>141</v>
      </c>
      <c r="H1475" s="4">
        <f ca="1">+Data_TABLE[[#This Row],[Qty]]*Data_TABLE[[#This Row],[Unit Price]]</f>
        <v>141</v>
      </c>
      <c r="I1475" s="7">
        <v>42142</v>
      </c>
      <c r="J1475" s="10">
        <f>EOMONTH(Data_TABLE[[#This Row],[Date Sold]],0)</f>
        <v>42155</v>
      </c>
    </row>
    <row r="1476" spans="2:10" x14ac:dyDescent="0.25">
      <c r="B1476" s="1" t="s">
        <v>39</v>
      </c>
      <c r="C1476" s="3" t="s">
        <v>54</v>
      </c>
      <c r="D1476" s="2" t="s">
        <v>48</v>
      </c>
      <c r="E1476" s="3" t="s">
        <v>42</v>
      </c>
      <c r="F1476" s="3">
        <f t="shared" ca="1" si="44"/>
        <v>1</v>
      </c>
      <c r="G1476" s="4">
        <f t="shared" ca="1" si="45"/>
        <v>69</v>
      </c>
      <c r="H1476" s="4">
        <f ca="1">+Data_TABLE[[#This Row],[Qty]]*Data_TABLE[[#This Row],[Unit Price]]</f>
        <v>69</v>
      </c>
      <c r="I1476" s="7">
        <v>42142</v>
      </c>
      <c r="J1476" s="10">
        <f>EOMONTH(Data_TABLE[[#This Row],[Date Sold]],0)</f>
        <v>42155</v>
      </c>
    </row>
    <row r="1477" spans="2:10" x14ac:dyDescent="0.25">
      <c r="B1477" s="1" t="s">
        <v>38</v>
      </c>
      <c r="C1477" s="3" t="s">
        <v>56</v>
      </c>
      <c r="D1477" s="2" t="s">
        <v>52</v>
      </c>
      <c r="E1477" s="3" t="s">
        <v>46</v>
      </c>
      <c r="F1477" s="3">
        <f t="shared" ca="1" si="44"/>
        <v>3</v>
      </c>
      <c r="G1477" s="4">
        <f t="shared" ca="1" si="45"/>
        <v>94</v>
      </c>
      <c r="H1477" s="4">
        <f ca="1">+Data_TABLE[[#This Row],[Qty]]*Data_TABLE[[#This Row],[Unit Price]]</f>
        <v>282</v>
      </c>
      <c r="I1477" s="7">
        <v>42142</v>
      </c>
      <c r="J1477" s="10">
        <f>EOMONTH(Data_TABLE[[#This Row],[Date Sold]],0)</f>
        <v>42155</v>
      </c>
    </row>
    <row r="1478" spans="2:10" x14ac:dyDescent="0.25">
      <c r="B1478" s="1" t="s">
        <v>40</v>
      </c>
      <c r="C1478" s="3" t="s">
        <v>56</v>
      </c>
      <c r="D1478" s="2" t="s">
        <v>50</v>
      </c>
      <c r="E1478" s="3" t="s">
        <v>44</v>
      </c>
      <c r="F1478" s="3">
        <f t="shared" ca="1" si="44"/>
        <v>3</v>
      </c>
      <c r="G1478" s="4">
        <f t="shared" ca="1" si="45"/>
        <v>131</v>
      </c>
      <c r="H1478" s="4">
        <f ca="1">+Data_TABLE[[#This Row],[Qty]]*Data_TABLE[[#This Row],[Unit Price]]</f>
        <v>393</v>
      </c>
      <c r="I1478" s="7">
        <v>42142</v>
      </c>
      <c r="J1478" s="10">
        <f>EOMONTH(Data_TABLE[[#This Row],[Date Sold]],0)</f>
        <v>42155</v>
      </c>
    </row>
    <row r="1479" spans="2:10" x14ac:dyDescent="0.25">
      <c r="B1479" s="1" t="s">
        <v>36</v>
      </c>
      <c r="C1479" s="3" t="s">
        <v>56</v>
      </c>
      <c r="D1479" s="2" t="s">
        <v>52</v>
      </c>
      <c r="E1479" s="3" t="s">
        <v>46</v>
      </c>
      <c r="F1479" s="3">
        <f t="shared" ca="1" si="44"/>
        <v>5</v>
      </c>
      <c r="G1479" s="4">
        <f t="shared" ca="1" si="45"/>
        <v>76</v>
      </c>
      <c r="H1479" s="4">
        <f ca="1">+Data_TABLE[[#This Row],[Qty]]*Data_TABLE[[#This Row],[Unit Price]]</f>
        <v>380</v>
      </c>
      <c r="I1479" s="7">
        <v>42142</v>
      </c>
      <c r="J1479" s="10">
        <f>EOMONTH(Data_TABLE[[#This Row],[Date Sold]],0)</f>
        <v>42155</v>
      </c>
    </row>
    <row r="1480" spans="2:10" x14ac:dyDescent="0.25">
      <c r="B1480" s="1" t="s">
        <v>38</v>
      </c>
      <c r="C1480" s="3" t="s">
        <v>56</v>
      </c>
      <c r="D1480" s="2" t="s">
        <v>50</v>
      </c>
      <c r="E1480" s="3" t="s">
        <v>44</v>
      </c>
      <c r="F1480" s="3">
        <f t="shared" ca="1" si="44"/>
        <v>1</v>
      </c>
      <c r="G1480" s="4">
        <f t="shared" ca="1" si="45"/>
        <v>151</v>
      </c>
      <c r="H1480" s="4">
        <f ca="1">+Data_TABLE[[#This Row],[Qty]]*Data_TABLE[[#This Row],[Unit Price]]</f>
        <v>151</v>
      </c>
      <c r="I1480" s="7">
        <v>42142</v>
      </c>
      <c r="J1480" s="10">
        <f>EOMONTH(Data_TABLE[[#This Row],[Date Sold]],0)</f>
        <v>42155</v>
      </c>
    </row>
    <row r="1481" spans="2:10" x14ac:dyDescent="0.25">
      <c r="B1481" s="1" t="s">
        <v>36</v>
      </c>
      <c r="C1481" s="3" t="s">
        <v>55</v>
      </c>
      <c r="D1481" s="2" t="s">
        <v>51</v>
      </c>
      <c r="E1481" s="3" t="s">
        <v>45</v>
      </c>
      <c r="F1481" s="3">
        <f t="shared" ca="1" si="44"/>
        <v>2</v>
      </c>
      <c r="G1481" s="4">
        <f t="shared" ca="1" si="45"/>
        <v>68</v>
      </c>
      <c r="H1481" s="4">
        <f ca="1">+Data_TABLE[[#This Row],[Qty]]*Data_TABLE[[#This Row],[Unit Price]]</f>
        <v>136</v>
      </c>
      <c r="I1481" s="7">
        <v>42142</v>
      </c>
      <c r="J1481" s="10">
        <f>EOMONTH(Data_TABLE[[#This Row],[Date Sold]],0)</f>
        <v>42155</v>
      </c>
    </row>
    <row r="1482" spans="2:10" x14ac:dyDescent="0.25">
      <c r="B1482" s="1" t="s">
        <v>41</v>
      </c>
      <c r="C1482" s="3" t="s">
        <v>55</v>
      </c>
      <c r="D1482" s="2" t="s">
        <v>49</v>
      </c>
      <c r="E1482" s="3" t="s">
        <v>43</v>
      </c>
      <c r="F1482" s="3">
        <f t="shared" ca="1" si="44"/>
        <v>4</v>
      </c>
      <c r="G1482" s="4">
        <f t="shared" ca="1" si="45"/>
        <v>114</v>
      </c>
      <c r="H1482" s="4">
        <f ca="1">+Data_TABLE[[#This Row],[Qty]]*Data_TABLE[[#This Row],[Unit Price]]</f>
        <v>456</v>
      </c>
      <c r="I1482" s="7">
        <v>42142</v>
      </c>
      <c r="J1482" s="10">
        <f>EOMONTH(Data_TABLE[[#This Row],[Date Sold]],0)</f>
        <v>42155</v>
      </c>
    </row>
    <row r="1483" spans="2:10" x14ac:dyDescent="0.25">
      <c r="B1483" s="1" t="s">
        <v>41</v>
      </c>
      <c r="C1483" s="3" t="s">
        <v>55</v>
      </c>
      <c r="D1483" s="2" t="s">
        <v>51</v>
      </c>
      <c r="E1483" s="3" t="s">
        <v>45</v>
      </c>
      <c r="F1483" s="3">
        <f t="shared" ca="1" si="44"/>
        <v>5</v>
      </c>
      <c r="G1483" s="4">
        <f t="shared" ca="1" si="45"/>
        <v>111</v>
      </c>
      <c r="H1483" s="4">
        <f ca="1">+Data_TABLE[[#This Row],[Qty]]*Data_TABLE[[#This Row],[Unit Price]]</f>
        <v>555</v>
      </c>
      <c r="I1483" s="7">
        <v>42142</v>
      </c>
      <c r="J1483" s="10">
        <f>EOMONTH(Data_TABLE[[#This Row],[Date Sold]],0)</f>
        <v>42155</v>
      </c>
    </row>
    <row r="1484" spans="2:10" x14ac:dyDescent="0.25">
      <c r="B1484" s="1" t="s">
        <v>36</v>
      </c>
      <c r="C1484" s="3" t="s">
        <v>54</v>
      </c>
      <c r="D1484" s="2" t="s">
        <v>48</v>
      </c>
      <c r="E1484" s="3" t="s">
        <v>42</v>
      </c>
      <c r="F1484" s="3">
        <f t="shared" ca="1" si="44"/>
        <v>3</v>
      </c>
      <c r="G1484" s="4">
        <f t="shared" ca="1" si="45"/>
        <v>193</v>
      </c>
      <c r="H1484" s="4">
        <f ca="1">+Data_TABLE[[#This Row],[Qty]]*Data_TABLE[[#This Row],[Unit Price]]</f>
        <v>579</v>
      </c>
      <c r="I1484" s="7">
        <v>42142</v>
      </c>
      <c r="J1484" s="10">
        <f>EOMONTH(Data_TABLE[[#This Row],[Date Sold]],0)</f>
        <v>42155</v>
      </c>
    </row>
    <row r="1485" spans="2:10" x14ac:dyDescent="0.25">
      <c r="B1485" s="1" t="s">
        <v>36</v>
      </c>
      <c r="C1485" s="3" t="s">
        <v>55</v>
      </c>
      <c r="D1485" s="2" t="s">
        <v>49</v>
      </c>
      <c r="E1485" s="3" t="s">
        <v>43</v>
      </c>
      <c r="F1485" s="3">
        <f t="shared" ca="1" si="44"/>
        <v>1</v>
      </c>
      <c r="G1485" s="4">
        <f t="shared" ca="1" si="45"/>
        <v>92</v>
      </c>
      <c r="H1485" s="4">
        <f ca="1">+Data_TABLE[[#This Row],[Qty]]*Data_TABLE[[#This Row],[Unit Price]]</f>
        <v>92</v>
      </c>
      <c r="I1485" s="7">
        <v>42142</v>
      </c>
      <c r="J1485" s="10">
        <f>EOMONTH(Data_TABLE[[#This Row],[Date Sold]],0)</f>
        <v>42155</v>
      </c>
    </row>
    <row r="1486" spans="2:10" x14ac:dyDescent="0.25">
      <c r="B1486" s="1" t="s">
        <v>36</v>
      </c>
      <c r="C1486" s="3" t="s">
        <v>56</v>
      </c>
      <c r="D1486" s="2" t="s">
        <v>50</v>
      </c>
      <c r="E1486" s="3" t="s">
        <v>44</v>
      </c>
      <c r="F1486" s="3">
        <f t="shared" ca="1" si="44"/>
        <v>3</v>
      </c>
      <c r="G1486" s="4">
        <f t="shared" ca="1" si="45"/>
        <v>199</v>
      </c>
      <c r="H1486" s="4">
        <f ca="1">+Data_TABLE[[#This Row],[Qty]]*Data_TABLE[[#This Row],[Unit Price]]</f>
        <v>597</v>
      </c>
      <c r="I1486" s="7">
        <v>42142</v>
      </c>
      <c r="J1486" s="10">
        <f>EOMONTH(Data_TABLE[[#This Row],[Date Sold]],0)</f>
        <v>42155</v>
      </c>
    </row>
    <row r="1487" spans="2:10" x14ac:dyDescent="0.25">
      <c r="B1487" s="1" t="s">
        <v>41</v>
      </c>
      <c r="C1487" s="3" t="s">
        <v>54</v>
      </c>
      <c r="D1487" s="2" t="s">
        <v>48</v>
      </c>
      <c r="E1487" s="3" t="s">
        <v>42</v>
      </c>
      <c r="F1487" s="3">
        <f t="shared" ca="1" si="44"/>
        <v>5</v>
      </c>
      <c r="G1487" s="4">
        <f t="shared" ca="1" si="45"/>
        <v>113</v>
      </c>
      <c r="H1487" s="4">
        <f ca="1">+Data_TABLE[[#This Row],[Qty]]*Data_TABLE[[#This Row],[Unit Price]]</f>
        <v>565</v>
      </c>
      <c r="I1487" s="7">
        <v>42142</v>
      </c>
      <c r="J1487" s="10">
        <f>EOMONTH(Data_TABLE[[#This Row],[Date Sold]],0)</f>
        <v>42155</v>
      </c>
    </row>
    <row r="1488" spans="2:10" x14ac:dyDescent="0.25">
      <c r="B1488" s="1" t="s">
        <v>38</v>
      </c>
      <c r="C1488" s="3" t="s">
        <v>55</v>
      </c>
      <c r="D1488" s="2" t="s">
        <v>49</v>
      </c>
      <c r="E1488" s="3" t="s">
        <v>43</v>
      </c>
      <c r="F1488" s="3">
        <f t="shared" ca="1" si="44"/>
        <v>1</v>
      </c>
      <c r="G1488" s="4">
        <f t="shared" ca="1" si="45"/>
        <v>166</v>
      </c>
      <c r="H1488" s="4">
        <f ca="1">+Data_TABLE[[#This Row],[Qty]]*Data_TABLE[[#This Row],[Unit Price]]</f>
        <v>166</v>
      </c>
      <c r="I1488" s="7">
        <v>42142</v>
      </c>
      <c r="J1488" s="10">
        <f>EOMONTH(Data_TABLE[[#This Row],[Date Sold]],0)</f>
        <v>42155</v>
      </c>
    </row>
    <row r="1489" spans="2:10" x14ac:dyDescent="0.25">
      <c r="B1489" s="1" t="s">
        <v>41</v>
      </c>
      <c r="C1489" s="3" t="s">
        <v>54</v>
      </c>
      <c r="D1489" s="2" t="s">
        <v>48</v>
      </c>
      <c r="E1489" s="3" t="s">
        <v>42</v>
      </c>
      <c r="F1489" s="3">
        <f t="shared" ca="1" si="44"/>
        <v>2</v>
      </c>
      <c r="G1489" s="4">
        <f t="shared" ca="1" si="45"/>
        <v>108</v>
      </c>
      <c r="H1489" s="4">
        <f ca="1">+Data_TABLE[[#This Row],[Qty]]*Data_TABLE[[#This Row],[Unit Price]]</f>
        <v>216</v>
      </c>
      <c r="I1489" s="7">
        <v>42142</v>
      </c>
      <c r="J1489" s="10">
        <f>EOMONTH(Data_TABLE[[#This Row],[Date Sold]],0)</f>
        <v>42155</v>
      </c>
    </row>
    <row r="1490" spans="2:10" x14ac:dyDescent="0.25">
      <c r="B1490" s="1" t="s">
        <v>39</v>
      </c>
      <c r="C1490" s="3" t="s">
        <v>55</v>
      </c>
      <c r="D1490" s="2" t="s">
        <v>51</v>
      </c>
      <c r="E1490" s="3" t="s">
        <v>45</v>
      </c>
      <c r="F1490" s="3">
        <f t="shared" ca="1" si="44"/>
        <v>2</v>
      </c>
      <c r="G1490" s="4">
        <f t="shared" ca="1" si="45"/>
        <v>82</v>
      </c>
      <c r="H1490" s="4">
        <f ca="1">+Data_TABLE[[#This Row],[Qty]]*Data_TABLE[[#This Row],[Unit Price]]</f>
        <v>164</v>
      </c>
      <c r="I1490" s="7">
        <v>42142</v>
      </c>
      <c r="J1490" s="10">
        <f>EOMONTH(Data_TABLE[[#This Row],[Date Sold]],0)</f>
        <v>42155</v>
      </c>
    </row>
    <row r="1491" spans="2:10" x14ac:dyDescent="0.25">
      <c r="B1491" s="1" t="s">
        <v>39</v>
      </c>
      <c r="C1491" s="3" t="s">
        <v>56</v>
      </c>
      <c r="D1491" s="2" t="s">
        <v>52</v>
      </c>
      <c r="E1491" s="3" t="s">
        <v>46</v>
      </c>
      <c r="F1491" s="3">
        <f t="shared" ca="1" si="44"/>
        <v>3</v>
      </c>
      <c r="G1491" s="4">
        <f t="shared" ca="1" si="45"/>
        <v>76</v>
      </c>
      <c r="H1491" s="4">
        <f ca="1">+Data_TABLE[[#This Row],[Qty]]*Data_TABLE[[#This Row],[Unit Price]]</f>
        <v>228</v>
      </c>
      <c r="I1491" s="7">
        <v>42142</v>
      </c>
      <c r="J1491" s="10">
        <f>EOMONTH(Data_TABLE[[#This Row],[Date Sold]],0)</f>
        <v>42155</v>
      </c>
    </row>
    <row r="1492" spans="2:10" x14ac:dyDescent="0.25">
      <c r="B1492" s="1" t="s">
        <v>39</v>
      </c>
      <c r="C1492" s="3" t="s">
        <v>54</v>
      </c>
      <c r="D1492" s="2" t="s">
        <v>48</v>
      </c>
      <c r="E1492" s="3" t="s">
        <v>42</v>
      </c>
      <c r="F1492" s="3">
        <f t="shared" ca="1" si="44"/>
        <v>2</v>
      </c>
      <c r="G1492" s="4">
        <f t="shared" ca="1" si="45"/>
        <v>187</v>
      </c>
      <c r="H1492" s="4">
        <f ca="1">+Data_TABLE[[#This Row],[Qty]]*Data_TABLE[[#This Row],[Unit Price]]</f>
        <v>374</v>
      </c>
      <c r="I1492" s="7">
        <v>42142</v>
      </c>
      <c r="J1492" s="10">
        <f>EOMONTH(Data_TABLE[[#This Row],[Date Sold]],0)</f>
        <v>42155</v>
      </c>
    </row>
    <row r="1493" spans="2:10" x14ac:dyDescent="0.25">
      <c r="B1493" s="1" t="s">
        <v>39</v>
      </c>
      <c r="C1493" s="3" t="s">
        <v>56</v>
      </c>
      <c r="D1493" s="2" t="s">
        <v>52</v>
      </c>
      <c r="E1493" s="3" t="s">
        <v>46</v>
      </c>
      <c r="F1493" s="3">
        <f t="shared" ca="1" si="44"/>
        <v>3</v>
      </c>
      <c r="G1493" s="4">
        <f t="shared" ca="1" si="45"/>
        <v>189</v>
      </c>
      <c r="H1493" s="4">
        <f ca="1">+Data_TABLE[[#This Row],[Qty]]*Data_TABLE[[#This Row],[Unit Price]]</f>
        <v>567</v>
      </c>
      <c r="I1493" s="7">
        <v>42142</v>
      </c>
      <c r="J1493" s="10">
        <f>EOMONTH(Data_TABLE[[#This Row],[Date Sold]],0)</f>
        <v>42155</v>
      </c>
    </row>
    <row r="1494" spans="2:10" x14ac:dyDescent="0.25">
      <c r="B1494" s="1" t="s">
        <v>36</v>
      </c>
      <c r="C1494" s="3" t="s">
        <v>55</v>
      </c>
      <c r="D1494" s="2" t="s">
        <v>49</v>
      </c>
      <c r="E1494" s="3" t="s">
        <v>43</v>
      </c>
      <c r="F1494" s="3">
        <f t="shared" ca="1" si="44"/>
        <v>1</v>
      </c>
      <c r="G1494" s="4">
        <f t="shared" ca="1" si="45"/>
        <v>165</v>
      </c>
      <c r="H1494" s="4">
        <f ca="1">+Data_TABLE[[#This Row],[Qty]]*Data_TABLE[[#This Row],[Unit Price]]</f>
        <v>165</v>
      </c>
      <c r="I1494" s="7">
        <v>42142</v>
      </c>
      <c r="J1494" s="10">
        <f>EOMONTH(Data_TABLE[[#This Row],[Date Sold]],0)</f>
        <v>42155</v>
      </c>
    </row>
    <row r="1495" spans="2:10" x14ac:dyDescent="0.25">
      <c r="B1495" s="1" t="s">
        <v>40</v>
      </c>
      <c r="C1495" s="3" t="s">
        <v>54</v>
      </c>
      <c r="D1495" s="2" t="s">
        <v>48</v>
      </c>
      <c r="E1495" s="3" t="s">
        <v>42</v>
      </c>
      <c r="F1495" s="3">
        <f t="shared" ca="1" si="44"/>
        <v>5</v>
      </c>
      <c r="G1495" s="4">
        <f t="shared" ca="1" si="45"/>
        <v>134</v>
      </c>
      <c r="H1495" s="4">
        <f ca="1">+Data_TABLE[[#This Row],[Qty]]*Data_TABLE[[#This Row],[Unit Price]]</f>
        <v>670</v>
      </c>
      <c r="I1495" s="7">
        <v>42142</v>
      </c>
      <c r="J1495" s="10">
        <f>EOMONTH(Data_TABLE[[#This Row],[Date Sold]],0)</f>
        <v>42155</v>
      </c>
    </row>
    <row r="1496" spans="2:10" x14ac:dyDescent="0.25">
      <c r="B1496" s="1" t="s">
        <v>36</v>
      </c>
      <c r="C1496" s="3" t="s">
        <v>56</v>
      </c>
      <c r="D1496" s="2" t="s">
        <v>50</v>
      </c>
      <c r="E1496" s="3" t="s">
        <v>44</v>
      </c>
      <c r="F1496" s="3">
        <f t="shared" ca="1" si="44"/>
        <v>4</v>
      </c>
      <c r="G1496" s="4">
        <f t="shared" ca="1" si="45"/>
        <v>149</v>
      </c>
      <c r="H1496" s="4">
        <f ca="1">+Data_TABLE[[#This Row],[Qty]]*Data_TABLE[[#This Row],[Unit Price]]</f>
        <v>596</v>
      </c>
      <c r="I1496" s="7">
        <v>42142</v>
      </c>
      <c r="J1496" s="10">
        <f>EOMONTH(Data_TABLE[[#This Row],[Date Sold]],0)</f>
        <v>42155</v>
      </c>
    </row>
    <row r="1497" spans="2:10" x14ac:dyDescent="0.25">
      <c r="B1497" s="1" t="s">
        <v>37</v>
      </c>
      <c r="C1497" s="3" t="s">
        <v>54</v>
      </c>
      <c r="D1497" s="2" t="s">
        <v>48</v>
      </c>
      <c r="E1497" s="3" t="s">
        <v>42</v>
      </c>
      <c r="F1497" s="3">
        <f t="shared" ca="1" si="44"/>
        <v>3</v>
      </c>
      <c r="G1497" s="4">
        <f t="shared" ca="1" si="45"/>
        <v>167</v>
      </c>
      <c r="H1497" s="4">
        <f ca="1">+Data_TABLE[[#This Row],[Qty]]*Data_TABLE[[#This Row],[Unit Price]]</f>
        <v>501</v>
      </c>
      <c r="I1497" s="7">
        <v>42142</v>
      </c>
      <c r="J1497" s="10">
        <f>EOMONTH(Data_TABLE[[#This Row],[Date Sold]],0)</f>
        <v>42155</v>
      </c>
    </row>
    <row r="1498" spans="2:10" x14ac:dyDescent="0.25">
      <c r="B1498" s="1" t="s">
        <v>40</v>
      </c>
      <c r="C1498" s="3" t="s">
        <v>56</v>
      </c>
      <c r="D1498" s="2" t="s">
        <v>52</v>
      </c>
      <c r="E1498" s="3" t="s">
        <v>46</v>
      </c>
      <c r="F1498" s="3">
        <f t="shared" ca="1" si="44"/>
        <v>2</v>
      </c>
      <c r="G1498" s="4">
        <f t="shared" ca="1" si="45"/>
        <v>120</v>
      </c>
      <c r="H1498" s="4">
        <f ca="1">+Data_TABLE[[#This Row],[Qty]]*Data_TABLE[[#This Row],[Unit Price]]</f>
        <v>240</v>
      </c>
      <c r="I1498" s="7">
        <v>42142</v>
      </c>
      <c r="J1498" s="10">
        <f>EOMONTH(Data_TABLE[[#This Row],[Date Sold]],0)</f>
        <v>42155</v>
      </c>
    </row>
    <row r="1499" spans="2:10" x14ac:dyDescent="0.25">
      <c r="B1499" s="1" t="s">
        <v>37</v>
      </c>
      <c r="C1499" s="3" t="s">
        <v>56</v>
      </c>
      <c r="D1499" s="2" t="s">
        <v>52</v>
      </c>
      <c r="E1499" s="3" t="s">
        <v>46</v>
      </c>
      <c r="F1499" s="3">
        <f t="shared" ca="1" si="44"/>
        <v>5</v>
      </c>
      <c r="G1499" s="4">
        <f t="shared" ca="1" si="45"/>
        <v>122</v>
      </c>
      <c r="H1499" s="4">
        <f ca="1">+Data_TABLE[[#This Row],[Qty]]*Data_TABLE[[#This Row],[Unit Price]]</f>
        <v>610</v>
      </c>
      <c r="I1499" s="7">
        <v>42142</v>
      </c>
      <c r="J1499" s="10">
        <f>EOMONTH(Data_TABLE[[#This Row],[Date Sold]],0)</f>
        <v>42155</v>
      </c>
    </row>
    <row r="1500" spans="2:10" x14ac:dyDescent="0.25">
      <c r="B1500" s="1" t="s">
        <v>41</v>
      </c>
      <c r="C1500" s="3" t="s">
        <v>55</v>
      </c>
      <c r="D1500" s="2" t="s">
        <v>51</v>
      </c>
      <c r="E1500" s="3" t="s">
        <v>45</v>
      </c>
      <c r="F1500" s="3">
        <f t="shared" ca="1" si="44"/>
        <v>2</v>
      </c>
      <c r="G1500" s="4">
        <f t="shared" ca="1" si="45"/>
        <v>79</v>
      </c>
      <c r="H1500" s="4">
        <f ca="1">+Data_TABLE[[#This Row],[Qty]]*Data_TABLE[[#This Row],[Unit Price]]</f>
        <v>158</v>
      </c>
      <c r="I1500" s="7">
        <v>42142</v>
      </c>
      <c r="J1500" s="10">
        <f>EOMONTH(Data_TABLE[[#This Row],[Date Sold]],0)</f>
        <v>42155</v>
      </c>
    </row>
    <row r="1501" spans="2:10" x14ac:dyDescent="0.25">
      <c r="B1501" s="1" t="s">
        <v>36</v>
      </c>
      <c r="C1501" s="3" t="s">
        <v>56</v>
      </c>
      <c r="D1501" s="2" t="s">
        <v>50</v>
      </c>
      <c r="E1501" s="3" t="s">
        <v>44</v>
      </c>
      <c r="F1501" s="3">
        <f t="shared" ca="1" si="44"/>
        <v>5</v>
      </c>
      <c r="G1501" s="4">
        <f t="shared" ca="1" si="45"/>
        <v>190</v>
      </c>
      <c r="H1501" s="4">
        <f ca="1">+Data_TABLE[[#This Row],[Qty]]*Data_TABLE[[#This Row],[Unit Price]]</f>
        <v>950</v>
      </c>
      <c r="I1501" s="7">
        <v>42142</v>
      </c>
      <c r="J1501" s="10">
        <f>EOMONTH(Data_TABLE[[#This Row],[Date Sold]],0)</f>
        <v>42155</v>
      </c>
    </row>
    <row r="1502" spans="2:10" x14ac:dyDescent="0.25">
      <c r="B1502" s="1" t="s">
        <v>39</v>
      </c>
      <c r="C1502" s="3" t="s">
        <v>55</v>
      </c>
      <c r="D1502" s="2" t="s">
        <v>49</v>
      </c>
      <c r="E1502" s="3" t="s">
        <v>43</v>
      </c>
      <c r="F1502" s="3">
        <f t="shared" ca="1" si="44"/>
        <v>3</v>
      </c>
      <c r="G1502" s="4">
        <f t="shared" ca="1" si="45"/>
        <v>127</v>
      </c>
      <c r="H1502" s="4">
        <f ca="1">+Data_TABLE[[#This Row],[Qty]]*Data_TABLE[[#This Row],[Unit Price]]</f>
        <v>381</v>
      </c>
      <c r="I1502" s="7">
        <v>42142</v>
      </c>
      <c r="J1502" s="10">
        <f>EOMONTH(Data_TABLE[[#This Row],[Date Sold]],0)</f>
        <v>42155</v>
      </c>
    </row>
    <row r="1503" spans="2:10" x14ac:dyDescent="0.25">
      <c r="B1503" s="1" t="s">
        <v>41</v>
      </c>
      <c r="C1503" s="3" t="s">
        <v>56</v>
      </c>
      <c r="D1503" s="2" t="s">
        <v>50</v>
      </c>
      <c r="E1503" s="3" t="s">
        <v>44</v>
      </c>
      <c r="F1503" s="3">
        <f t="shared" ca="1" si="44"/>
        <v>1</v>
      </c>
      <c r="G1503" s="4">
        <f t="shared" ca="1" si="45"/>
        <v>112</v>
      </c>
      <c r="H1503" s="4">
        <f ca="1">+Data_TABLE[[#This Row],[Qty]]*Data_TABLE[[#This Row],[Unit Price]]</f>
        <v>112</v>
      </c>
      <c r="I1503" s="7">
        <v>42143</v>
      </c>
      <c r="J1503" s="10">
        <f>EOMONTH(Data_TABLE[[#This Row],[Date Sold]],0)</f>
        <v>42155</v>
      </c>
    </row>
    <row r="1504" spans="2:10" x14ac:dyDescent="0.25">
      <c r="B1504" s="1" t="s">
        <v>36</v>
      </c>
      <c r="C1504" s="3" t="s">
        <v>56</v>
      </c>
      <c r="D1504" s="2" t="s">
        <v>52</v>
      </c>
      <c r="E1504" s="3" t="s">
        <v>46</v>
      </c>
      <c r="F1504" s="3">
        <f t="shared" ca="1" si="44"/>
        <v>2</v>
      </c>
      <c r="G1504" s="4">
        <f t="shared" ca="1" si="45"/>
        <v>171</v>
      </c>
      <c r="H1504" s="4">
        <f ca="1">+Data_TABLE[[#This Row],[Qty]]*Data_TABLE[[#This Row],[Unit Price]]</f>
        <v>342</v>
      </c>
      <c r="I1504" s="7">
        <v>42143</v>
      </c>
      <c r="J1504" s="10">
        <f>EOMONTH(Data_TABLE[[#This Row],[Date Sold]],0)</f>
        <v>42155</v>
      </c>
    </row>
    <row r="1505" spans="2:10" x14ac:dyDescent="0.25">
      <c r="B1505" s="1" t="s">
        <v>36</v>
      </c>
      <c r="C1505" s="3" t="s">
        <v>55</v>
      </c>
      <c r="D1505" s="2" t="s">
        <v>49</v>
      </c>
      <c r="E1505" s="3" t="s">
        <v>43</v>
      </c>
      <c r="F1505" s="3">
        <f t="shared" ca="1" si="44"/>
        <v>3</v>
      </c>
      <c r="G1505" s="4">
        <f t="shared" ca="1" si="45"/>
        <v>133</v>
      </c>
      <c r="H1505" s="4">
        <f ca="1">+Data_TABLE[[#This Row],[Qty]]*Data_TABLE[[#This Row],[Unit Price]]</f>
        <v>399</v>
      </c>
      <c r="I1505" s="7">
        <v>42143</v>
      </c>
      <c r="J1505" s="10">
        <f>EOMONTH(Data_TABLE[[#This Row],[Date Sold]],0)</f>
        <v>42155</v>
      </c>
    </row>
    <row r="1506" spans="2:10" x14ac:dyDescent="0.25">
      <c r="B1506" s="1" t="s">
        <v>36</v>
      </c>
      <c r="C1506" s="3" t="s">
        <v>54</v>
      </c>
      <c r="D1506" s="2" t="s">
        <v>48</v>
      </c>
      <c r="E1506" s="3" t="s">
        <v>42</v>
      </c>
      <c r="F1506" s="3">
        <f t="shared" ca="1" si="44"/>
        <v>2</v>
      </c>
      <c r="G1506" s="4">
        <f t="shared" ca="1" si="45"/>
        <v>109</v>
      </c>
      <c r="H1506" s="4">
        <f ca="1">+Data_TABLE[[#This Row],[Qty]]*Data_TABLE[[#This Row],[Unit Price]]</f>
        <v>218</v>
      </c>
      <c r="I1506" s="7">
        <v>42143</v>
      </c>
      <c r="J1506" s="10">
        <f>EOMONTH(Data_TABLE[[#This Row],[Date Sold]],0)</f>
        <v>42155</v>
      </c>
    </row>
    <row r="1507" spans="2:10" x14ac:dyDescent="0.25">
      <c r="B1507" s="1" t="s">
        <v>40</v>
      </c>
      <c r="C1507" s="3" t="s">
        <v>55</v>
      </c>
      <c r="D1507" s="2" t="s">
        <v>49</v>
      </c>
      <c r="E1507" s="3" t="s">
        <v>43</v>
      </c>
      <c r="F1507" s="3">
        <f t="shared" ca="1" si="44"/>
        <v>5</v>
      </c>
      <c r="G1507" s="4">
        <f t="shared" ca="1" si="45"/>
        <v>200</v>
      </c>
      <c r="H1507" s="4">
        <f ca="1">+Data_TABLE[[#This Row],[Qty]]*Data_TABLE[[#This Row],[Unit Price]]</f>
        <v>1000</v>
      </c>
      <c r="I1507" s="7">
        <v>42143</v>
      </c>
      <c r="J1507" s="10">
        <f>EOMONTH(Data_TABLE[[#This Row],[Date Sold]],0)</f>
        <v>42155</v>
      </c>
    </row>
    <row r="1508" spans="2:10" x14ac:dyDescent="0.25">
      <c r="B1508" s="1" t="s">
        <v>37</v>
      </c>
      <c r="C1508" s="3" t="s">
        <v>54</v>
      </c>
      <c r="D1508" s="2" t="s">
        <v>48</v>
      </c>
      <c r="E1508" s="3" t="s">
        <v>42</v>
      </c>
      <c r="F1508" s="3">
        <f t="shared" ca="1" si="44"/>
        <v>1</v>
      </c>
      <c r="G1508" s="4">
        <f t="shared" ca="1" si="45"/>
        <v>195</v>
      </c>
      <c r="H1508" s="4">
        <f ca="1">+Data_TABLE[[#This Row],[Qty]]*Data_TABLE[[#This Row],[Unit Price]]</f>
        <v>195</v>
      </c>
      <c r="I1508" s="7">
        <v>42143</v>
      </c>
      <c r="J1508" s="10">
        <f>EOMONTH(Data_TABLE[[#This Row],[Date Sold]],0)</f>
        <v>42155</v>
      </c>
    </row>
    <row r="1509" spans="2:10" x14ac:dyDescent="0.25">
      <c r="B1509" s="1" t="s">
        <v>39</v>
      </c>
      <c r="C1509" s="3" t="s">
        <v>54</v>
      </c>
      <c r="D1509" s="2" t="s">
        <v>48</v>
      </c>
      <c r="E1509" s="3" t="s">
        <v>42</v>
      </c>
      <c r="F1509" s="3">
        <f t="shared" ca="1" si="44"/>
        <v>5</v>
      </c>
      <c r="G1509" s="4">
        <f t="shared" ca="1" si="45"/>
        <v>105</v>
      </c>
      <c r="H1509" s="4">
        <f ca="1">+Data_TABLE[[#This Row],[Qty]]*Data_TABLE[[#This Row],[Unit Price]]</f>
        <v>525</v>
      </c>
      <c r="I1509" s="7">
        <v>42143</v>
      </c>
      <c r="J1509" s="10">
        <f>EOMONTH(Data_TABLE[[#This Row],[Date Sold]],0)</f>
        <v>42155</v>
      </c>
    </row>
    <row r="1510" spans="2:10" x14ac:dyDescent="0.25">
      <c r="B1510" s="1" t="s">
        <v>41</v>
      </c>
      <c r="C1510" s="3" t="s">
        <v>55</v>
      </c>
      <c r="D1510" s="2" t="s">
        <v>51</v>
      </c>
      <c r="E1510" s="3" t="s">
        <v>45</v>
      </c>
      <c r="F1510" s="3">
        <f t="shared" ca="1" si="44"/>
        <v>1</v>
      </c>
      <c r="G1510" s="4">
        <f t="shared" ca="1" si="45"/>
        <v>173</v>
      </c>
      <c r="H1510" s="4">
        <f ca="1">+Data_TABLE[[#This Row],[Qty]]*Data_TABLE[[#This Row],[Unit Price]]</f>
        <v>173</v>
      </c>
      <c r="I1510" s="7">
        <v>42143</v>
      </c>
      <c r="J1510" s="10">
        <f>EOMONTH(Data_TABLE[[#This Row],[Date Sold]],0)</f>
        <v>42155</v>
      </c>
    </row>
    <row r="1511" spans="2:10" x14ac:dyDescent="0.25">
      <c r="B1511" s="1" t="s">
        <v>40</v>
      </c>
      <c r="C1511" s="3" t="s">
        <v>54</v>
      </c>
      <c r="D1511" s="2" t="s">
        <v>48</v>
      </c>
      <c r="E1511" s="3" t="s">
        <v>42</v>
      </c>
      <c r="F1511" s="3">
        <f t="shared" ca="1" si="44"/>
        <v>1</v>
      </c>
      <c r="G1511" s="4">
        <f t="shared" ca="1" si="45"/>
        <v>101</v>
      </c>
      <c r="H1511" s="4">
        <f ca="1">+Data_TABLE[[#This Row],[Qty]]*Data_TABLE[[#This Row],[Unit Price]]</f>
        <v>101</v>
      </c>
      <c r="I1511" s="7">
        <v>42143</v>
      </c>
      <c r="J1511" s="10">
        <f>EOMONTH(Data_TABLE[[#This Row],[Date Sold]],0)</f>
        <v>42155</v>
      </c>
    </row>
    <row r="1512" spans="2:10" x14ac:dyDescent="0.25">
      <c r="B1512" s="1" t="s">
        <v>40</v>
      </c>
      <c r="C1512" s="3" t="s">
        <v>54</v>
      </c>
      <c r="D1512" s="2" t="s">
        <v>48</v>
      </c>
      <c r="E1512" s="3" t="s">
        <v>42</v>
      </c>
      <c r="F1512" s="3">
        <f t="shared" ca="1" si="44"/>
        <v>4</v>
      </c>
      <c r="G1512" s="4">
        <f t="shared" ca="1" si="45"/>
        <v>81</v>
      </c>
      <c r="H1512" s="4">
        <f ca="1">+Data_TABLE[[#This Row],[Qty]]*Data_TABLE[[#This Row],[Unit Price]]</f>
        <v>324</v>
      </c>
      <c r="I1512" s="7">
        <v>42143</v>
      </c>
      <c r="J1512" s="10">
        <f>EOMONTH(Data_TABLE[[#This Row],[Date Sold]],0)</f>
        <v>42155</v>
      </c>
    </row>
    <row r="1513" spans="2:10" x14ac:dyDescent="0.25">
      <c r="B1513" s="1" t="s">
        <v>38</v>
      </c>
      <c r="C1513" s="3" t="s">
        <v>55</v>
      </c>
      <c r="D1513" s="2" t="s">
        <v>51</v>
      </c>
      <c r="E1513" s="3" t="s">
        <v>45</v>
      </c>
      <c r="F1513" s="3">
        <f t="shared" ca="1" si="44"/>
        <v>5</v>
      </c>
      <c r="G1513" s="4">
        <f t="shared" ca="1" si="45"/>
        <v>172</v>
      </c>
      <c r="H1513" s="4">
        <f ca="1">+Data_TABLE[[#This Row],[Qty]]*Data_TABLE[[#This Row],[Unit Price]]</f>
        <v>860</v>
      </c>
      <c r="I1513" s="7">
        <v>42143</v>
      </c>
      <c r="J1513" s="10">
        <f>EOMONTH(Data_TABLE[[#This Row],[Date Sold]],0)</f>
        <v>42155</v>
      </c>
    </row>
    <row r="1514" spans="2:10" x14ac:dyDescent="0.25">
      <c r="B1514" s="1" t="s">
        <v>40</v>
      </c>
      <c r="C1514" s="3" t="s">
        <v>55</v>
      </c>
      <c r="D1514" s="2" t="s">
        <v>51</v>
      </c>
      <c r="E1514" s="3" t="s">
        <v>45</v>
      </c>
      <c r="F1514" s="3">
        <f t="shared" ca="1" si="44"/>
        <v>1</v>
      </c>
      <c r="G1514" s="4">
        <f t="shared" ca="1" si="45"/>
        <v>77</v>
      </c>
      <c r="H1514" s="4">
        <f ca="1">+Data_TABLE[[#This Row],[Qty]]*Data_TABLE[[#This Row],[Unit Price]]</f>
        <v>77</v>
      </c>
      <c r="I1514" s="7">
        <v>42143</v>
      </c>
      <c r="J1514" s="10">
        <f>EOMONTH(Data_TABLE[[#This Row],[Date Sold]],0)</f>
        <v>42155</v>
      </c>
    </row>
    <row r="1515" spans="2:10" x14ac:dyDescent="0.25">
      <c r="B1515" s="1" t="s">
        <v>38</v>
      </c>
      <c r="C1515" s="3" t="s">
        <v>56</v>
      </c>
      <c r="D1515" s="2" t="s">
        <v>52</v>
      </c>
      <c r="E1515" s="3" t="s">
        <v>46</v>
      </c>
      <c r="F1515" s="3">
        <f t="shared" ca="1" si="44"/>
        <v>4</v>
      </c>
      <c r="G1515" s="4">
        <f t="shared" ca="1" si="45"/>
        <v>140</v>
      </c>
      <c r="H1515" s="4">
        <f ca="1">+Data_TABLE[[#This Row],[Qty]]*Data_TABLE[[#This Row],[Unit Price]]</f>
        <v>560</v>
      </c>
      <c r="I1515" s="7">
        <v>42143</v>
      </c>
      <c r="J1515" s="10">
        <f>EOMONTH(Data_TABLE[[#This Row],[Date Sold]],0)</f>
        <v>42155</v>
      </c>
    </row>
    <row r="1516" spans="2:10" x14ac:dyDescent="0.25">
      <c r="B1516" s="1" t="s">
        <v>41</v>
      </c>
      <c r="C1516" s="3" t="s">
        <v>56</v>
      </c>
      <c r="D1516" s="2" t="s">
        <v>52</v>
      </c>
      <c r="E1516" s="3" t="s">
        <v>46</v>
      </c>
      <c r="F1516" s="3">
        <f t="shared" ca="1" si="44"/>
        <v>5</v>
      </c>
      <c r="G1516" s="4">
        <f t="shared" ca="1" si="45"/>
        <v>105</v>
      </c>
      <c r="H1516" s="4">
        <f ca="1">+Data_TABLE[[#This Row],[Qty]]*Data_TABLE[[#This Row],[Unit Price]]</f>
        <v>525</v>
      </c>
      <c r="I1516" s="7">
        <v>42143</v>
      </c>
      <c r="J1516" s="10">
        <f>EOMONTH(Data_TABLE[[#This Row],[Date Sold]],0)</f>
        <v>42155</v>
      </c>
    </row>
    <row r="1517" spans="2:10" x14ac:dyDescent="0.25">
      <c r="B1517" s="1" t="s">
        <v>41</v>
      </c>
      <c r="C1517" s="3" t="s">
        <v>56</v>
      </c>
      <c r="D1517" s="2" t="s">
        <v>50</v>
      </c>
      <c r="E1517" s="3" t="s">
        <v>44</v>
      </c>
      <c r="F1517" s="3">
        <f t="shared" ca="1" si="44"/>
        <v>2</v>
      </c>
      <c r="G1517" s="4">
        <f t="shared" ca="1" si="45"/>
        <v>74</v>
      </c>
      <c r="H1517" s="4">
        <f ca="1">+Data_TABLE[[#This Row],[Qty]]*Data_TABLE[[#This Row],[Unit Price]]</f>
        <v>148</v>
      </c>
      <c r="I1517" s="7">
        <v>42143</v>
      </c>
      <c r="J1517" s="10">
        <f>EOMONTH(Data_TABLE[[#This Row],[Date Sold]],0)</f>
        <v>42155</v>
      </c>
    </row>
    <row r="1518" spans="2:10" x14ac:dyDescent="0.25">
      <c r="B1518" s="1" t="s">
        <v>40</v>
      </c>
      <c r="C1518" s="3" t="s">
        <v>55</v>
      </c>
      <c r="D1518" s="2" t="s">
        <v>51</v>
      </c>
      <c r="E1518" s="3" t="s">
        <v>45</v>
      </c>
      <c r="F1518" s="3">
        <f t="shared" ca="1" si="44"/>
        <v>1</v>
      </c>
      <c r="G1518" s="4">
        <f t="shared" ca="1" si="45"/>
        <v>187</v>
      </c>
      <c r="H1518" s="4">
        <f ca="1">+Data_TABLE[[#This Row],[Qty]]*Data_TABLE[[#This Row],[Unit Price]]</f>
        <v>187</v>
      </c>
      <c r="I1518" s="7">
        <v>42143</v>
      </c>
      <c r="J1518" s="10">
        <f>EOMONTH(Data_TABLE[[#This Row],[Date Sold]],0)</f>
        <v>42155</v>
      </c>
    </row>
    <row r="1519" spans="2:10" x14ac:dyDescent="0.25">
      <c r="B1519" s="1" t="s">
        <v>36</v>
      </c>
      <c r="C1519" s="3" t="s">
        <v>54</v>
      </c>
      <c r="D1519" s="2" t="s">
        <v>48</v>
      </c>
      <c r="E1519" s="3" t="s">
        <v>42</v>
      </c>
      <c r="F1519" s="3">
        <f t="shared" ca="1" si="44"/>
        <v>2</v>
      </c>
      <c r="G1519" s="4">
        <f t="shared" ca="1" si="45"/>
        <v>164</v>
      </c>
      <c r="H1519" s="4">
        <f ca="1">+Data_TABLE[[#This Row],[Qty]]*Data_TABLE[[#This Row],[Unit Price]]</f>
        <v>328</v>
      </c>
      <c r="I1519" s="7">
        <v>42143</v>
      </c>
      <c r="J1519" s="10">
        <f>EOMONTH(Data_TABLE[[#This Row],[Date Sold]],0)</f>
        <v>42155</v>
      </c>
    </row>
    <row r="1520" spans="2:10" x14ac:dyDescent="0.25">
      <c r="B1520" s="1" t="s">
        <v>38</v>
      </c>
      <c r="C1520" s="3" t="s">
        <v>55</v>
      </c>
      <c r="D1520" s="2" t="s">
        <v>51</v>
      </c>
      <c r="E1520" s="3" t="s">
        <v>45</v>
      </c>
      <c r="F1520" s="3">
        <f t="shared" ca="1" si="44"/>
        <v>5</v>
      </c>
      <c r="G1520" s="4">
        <f t="shared" ca="1" si="45"/>
        <v>111</v>
      </c>
      <c r="H1520" s="4">
        <f ca="1">+Data_TABLE[[#This Row],[Qty]]*Data_TABLE[[#This Row],[Unit Price]]</f>
        <v>555</v>
      </c>
      <c r="I1520" s="7">
        <v>42143</v>
      </c>
      <c r="J1520" s="10">
        <f>EOMONTH(Data_TABLE[[#This Row],[Date Sold]],0)</f>
        <v>42155</v>
      </c>
    </row>
    <row r="1521" spans="2:10" x14ac:dyDescent="0.25">
      <c r="B1521" s="1" t="s">
        <v>36</v>
      </c>
      <c r="C1521" s="3" t="s">
        <v>55</v>
      </c>
      <c r="D1521" s="2" t="s">
        <v>51</v>
      </c>
      <c r="E1521" s="3" t="s">
        <v>45</v>
      </c>
      <c r="F1521" s="3">
        <f t="shared" ref="F1521:F1584" ca="1" si="46">RANDBETWEEN(1,5)</f>
        <v>1</v>
      </c>
      <c r="G1521" s="4">
        <f t="shared" ref="G1521:G1584" ca="1" si="47">RANDBETWEEN(60,200)</f>
        <v>194</v>
      </c>
      <c r="H1521" s="4">
        <f ca="1">+Data_TABLE[[#This Row],[Qty]]*Data_TABLE[[#This Row],[Unit Price]]</f>
        <v>194</v>
      </c>
      <c r="I1521" s="7">
        <v>42143</v>
      </c>
      <c r="J1521" s="10">
        <f>EOMONTH(Data_TABLE[[#This Row],[Date Sold]],0)</f>
        <v>42155</v>
      </c>
    </row>
    <row r="1522" spans="2:10" x14ac:dyDescent="0.25">
      <c r="B1522" s="1" t="s">
        <v>36</v>
      </c>
      <c r="C1522" s="3" t="s">
        <v>56</v>
      </c>
      <c r="D1522" s="2" t="s">
        <v>52</v>
      </c>
      <c r="E1522" s="3" t="s">
        <v>46</v>
      </c>
      <c r="F1522" s="3">
        <f t="shared" ca="1" si="46"/>
        <v>1</v>
      </c>
      <c r="G1522" s="4">
        <f t="shared" ca="1" si="47"/>
        <v>72</v>
      </c>
      <c r="H1522" s="4">
        <f ca="1">+Data_TABLE[[#This Row],[Qty]]*Data_TABLE[[#This Row],[Unit Price]]</f>
        <v>72</v>
      </c>
      <c r="I1522" s="7">
        <v>42143</v>
      </c>
      <c r="J1522" s="10">
        <f>EOMONTH(Data_TABLE[[#This Row],[Date Sold]],0)</f>
        <v>42155</v>
      </c>
    </row>
    <row r="1523" spans="2:10" x14ac:dyDescent="0.25">
      <c r="B1523" s="1" t="s">
        <v>37</v>
      </c>
      <c r="C1523" s="3" t="s">
        <v>54</v>
      </c>
      <c r="D1523" s="2" t="s">
        <v>48</v>
      </c>
      <c r="E1523" s="3" t="s">
        <v>42</v>
      </c>
      <c r="F1523" s="3">
        <f t="shared" ca="1" si="46"/>
        <v>5</v>
      </c>
      <c r="G1523" s="4">
        <f t="shared" ca="1" si="47"/>
        <v>113</v>
      </c>
      <c r="H1523" s="4">
        <f ca="1">+Data_TABLE[[#This Row],[Qty]]*Data_TABLE[[#This Row],[Unit Price]]</f>
        <v>565</v>
      </c>
      <c r="I1523" s="7">
        <v>42143</v>
      </c>
      <c r="J1523" s="10">
        <f>EOMONTH(Data_TABLE[[#This Row],[Date Sold]],0)</f>
        <v>42155</v>
      </c>
    </row>
    <row r="1524" spans="2:10" x14ac:dyDescent="0.25">
      <c r="B1524" s="1" t="s">
        <v>36</v>
      </c>
      <c r="C1524" s="3" t="s">
        <v>54</v>
      </c>
      <c r="D1524" s="2" t="s">
        <v>48</v>
      </c>
      <c r="E1524" s="3" t="s">
        <v>42</v>
      </c>
      <c r="F1524" s="3">
        <f t="shared" ca="1" si="46"/>
        <v>4</v>
      </c>
      <c r="G1524" s="4">
        <f t="shared" ca="1" si="47"/>
        <v>145</v>
      </c>
      <c r="H1524" s="4">
        <f ca="1">+Data_TABLE[[#This Row],[Qty]]*Data_TABLE[[#This Row],[Unit Price]]</f>
        <v>580</v>
      </c>
      <c r="I1524" s="7">
        <v>42143</v>
      </c>
      <c r="J1524" s="10">
        <f>EOMONTH(Data_TABLE[[#This Row],[Date Sold]],0)</f>
        <v>42155</v>
      </c>
    </row>
    <row r="1525" spans="2:10" x14ac:dyDescent="0.25">
      <c r="B1525" s="1" t="s">
        <v>36</v>
      </c>
      <c r="C1525" s="3" t="s">
        <v>56</v>
      </c>
      <c r="D1525" s="2" t="s">
        <v>50</v>
      </c>
      <c r="E1525" s="3" t="s">
        <v>44</v>
      </c>
      <c r="F1525" s="3">
        <f t="shared" ca="1" si="46"/>
        <v>2</v>
      </c>
      <c r="G1525" s="4">
        <f t="shared" ca="1" si="47"/>
        <v>134</v>
      </c>
      <c r="H1525" s="4">
        <f ca="1">+Data_TABLE[[#This Row],[Qty]]*Data_TABLE[[#This Row],[Unit Price]]</f>
        <v>268</v>
      </c>
      <c r="I1525" s="7">
        <v>42143</v>
      </c>
      <c r="J1525" s="10">
        <f>EOMONTH(Data_TABLE[[#This Row],[Date Sold]],0)</f>
        <v>42155</v>
      </c>
    </row>
    <row r="1526" spans="2:10" x14ac:dyDescent="0.25">
      <c r="B1526" s="1" t="s">
        <v>40</v>
      </c>
      <c r="C1526" s="3" t="s">
        <v>55</v>
      </c>
      <c r="D1526" s="2" t="s">
        <v>49</v>
      </c>
      <c r="E1526" s="3" t="s">
        <v>43</v>
      </c>
      <c r="F1526" s="3">
        <f t="shared" ca="1" si="46"/>
        <v>1</v>
      </c>
      <c r="G1526" s="4">
        <f t="shared" ca="1" si="47"/>
        <v>131</v>
      </c>
      <c r="H1526" s="4">
        <f ca="1">+Data_TABLE[[#This Row],[Qty]]*Data_TABLE[[#This Row],[Unit Price]]</f>
        <v>131</v>
      </c>
      <c r="I1526" s="7">
        <v>42143</v>
      </c>
      <c r="J1526" s="10">
        <f>EOMONTH(Data_TABLE[[#This Row],[Date Sold]],0)</f>
        <v>42155</v>
      </c>
    </row>
    <row r="1527" spans="2:10" x14ac:dyDescent="0.25">
      <c r="B1527" s="1" t="s">
        <v>37</v>
      </c>
      <c r="C1527" s="3" t="s">
        <v>55</v>
      </c>
      <c r="D1527" s="2" t="s">
        <v>49</v>
      </c>
      <c r="E1527" s="3" t="s">
        <v>43</v>
      </c>
      <c r="F1527" s="3">
        <f t="shared" ca="1" si="46"/>
        <v>1</v>
      </c>
      <c r="G1527" s="4">
        <f t="shared" ca="1" si="47"/>
        <v>129</v>
      </c>
      <c r="H1527" s="4">
        <f ca="1">+Data_TABLE[[#This Row],[Qty]]*Data_TABLE[[#This Row],[Unit Price]]</f>
        <v>129</v>
      </c>
      <c r="I1527" s="7">
        <v>42143</v>
      </c>
      <c r="J1527" s="10">
        <f>EOMONTH(Data_TABLE[[#This Row],[Date Sold]],0)</f>
        <v>42155</v>
      </c>
    </row>
    <row r="1528" spans="2:10" x14ac:dyDescent="0.25">
      <c r="B1528" s="1" t="s">
        <v>40</v>
      </c>
      <c r="C1528" s="3" t="s">
        <v>56</v>
      </c>
      <c r="D1528" s="2" t="s">
        <v>52</v>
      </c>
      <c r="E1528" s="3" t="s">
        <v>46</v>
      </c>
      <c r="F1528" s="3">
        <f t="shared" ca="1" si="46"/>
        <v>4</v>
      </c>
      <c r="G1528" s="4">
        <f t="shared" ca="1" si="47"/>
        <v>104</v>
      </c>
      <c r="H1528" s="4">
        <f ca="1">+Data_TABLE[[#This Row],[Qty]]*Data_TABLE[[#This Row],[Unit Price]]</f>
        <v>416</v>
      </c>
      <c r="I1528" s="7">
        <v>42143</v>
      </c>
      <c r="J1528" s="10">
        <f>EOMONTH(Data_TABLE[[#This Row],[Date Sold]],0)</f>
        <v>42155</v>
      </c>
    </row>
    <row r="1529" spans="2:10" x14ac:dyDescent="0.25">
      <c r="B1529" s="1" t="s">
        <v>40</v>
      </c>
      <c r="C1529" s="3" t="s">
        <v>54</v>
      </c>
      <c r="D1529" s="2" t="s">
        <v>48</v>
      </c>
      <c r="E1529" s="3" t="s">
        <v>42</v>
      </c>
      <c r="F1529" s="3">
        <f t="shared" ca="1" si="46"/>
        <v>4</v>
      </c>
      <c r="G1529" s="4">
        <f t="shared" ca="1" si="47"/>
        <v>189</v>
      </c>
      <c r="H1529" s="4">
        <f ca="1">+Data_TABLE[[#This Row],[Qty]]*Data_TABLE[[#This Row],[Unit Price]]</f>
        <v>756</v>
      </c>
      <c r="I1529" s="7">
        <v>42143</v>
      </c>
      <c r="J1529" s="10">
        <f>EOMONTH(Data_TABLE[[#This Row],[Date Sold]],0)</f>
        <v>42155</v>
      </c>
    </row>
    <row r="1530" spans="2:10" x14ac:dyDescent="0.25">
      <c r="B1530" s="1" t="s">
        <v>40</v>
      </c>
      <c r="C1530" s="3" t="s">
        <v>55</v>
      </c>
      <c r="D1530" s="2" t="s">
        <v>49</v>
      </c>
      <c r="E1530" s="3" t="s">
        <v>43</v>
      </c>
      <c r="F1530" s="3">
        <f t="shared" ca="1" si="46"/>
        <v>2</v>
      </c>
      <c r="G1530" s="4">
        <f t="shared" ca="1" si="47"/>
        <v>102</v>
      </c>
      <c r="H1530" s="4">
        <f ca="1">+Data_TABLE[[#This Row],[Qty]]*Data_TABLE[[#This Row],[Unit Price]]</f>
        <v>204</v>
      </c>
      <c r="I1530" s="7">
        <v>42143</v>
      </c>
      <c r="J1530" s="10">
        <f>EOMONTH(Data_TABLE[[#This Row],[Date Sold]],0)</f>
        <v>42155</v>
      </c>
    </row>
    <row r="1531" spans="2:10" x14ac:dyDescent="0.25">
      <c r="B1531" s="1" t="s">
        <v>40</v>
      </c>
      <c r="C1531" s="3" t="s">
        <v>54</v>
      </c>
      <c r="D1531" s="2" t="s">
        <v>48</v>
      </c>
      <c r="E1531" s="3" t="s">
        <v>42</v>
      </c>
      <c r="F1531" s="3">
        <f t="shared" ca="1" si="46"/>
        <v>3</v>
      </c>
      <c r="G1531" s="4">
        <f t="shared" ca="1" si="47"/>
        <v>163</v>
      </c>
      <c r="H1531" s="4">
        <f ca="1">+Data_TABLE[[#This Row],[Qty]]*Data_TABLE[[#This Row],[Unit Price]]</f>
        <v>489</v>
      </c>
      <c r="I1531" s="7">
        <v>42143</v>
      </c>
      <c r="J1531" s="10">
        <f>EOMONTH(Data_TABLE[[#This Row],[Date Sold]],0)</f>
        <v>42155</v>
      </c>
    </row>
    <row r="1532" spans="2:10" x14ac:dyDescent="0.25">
      <c r="B1532" s="1" t="s">
        <v>36</v>
      </c>
      <c r="C1532" s="3" t="s">
        <v>56</v>
      </c>
      <c r="D1532" s="2" t="s">
        <v>52</v>
      </c>
      <c r="E1532" s="3" t="s">
        <v>46</v>
      </c>
      <c r="F1532" s="3">
        <f t="shared" ca="1" si="46"/>
        <v>4</v>
      </c>
      <c r="G1532" s="4">
        <f t="shared" ca="1" si="47"/>
        <v>95</v>
      </c>
      <c r="H1532" s="4">
        <f ca="1">+Data_TABLE[[#This Row],[Qty]]*Data_TABLE[[#This Row],[Unit Price]]</f>
        <v>380</v>
      </c>
      <c r="I1532" s="7">
        <v>42143</v>
      </c>
      <c r="J1532" s="10">
        <f>EOMONTH(Data_TABLE[[#This Row],[Date Sold]],0)</f>
        <v>42155</v>
      </c>
    </row>
    <row r="1533" spans="2:10" x14ac:dyDescent="0.25">
      <c r="B1533" s="1" t="s">
        <v>39</v>
      </c>
      <c r="C1533" s="3" t="s">
        <v>56</v>
      </c>
      <c r="D1533" s="2" t="s">
        <v>50</v>
      </c>
      <c r="E1533" s="3" t="s">
        <v>44</v>
      </c>
      <c r="F1533" s="3">
        <f t="shared" ca="1" si="46"/>
        <v>2</v>
      </c>
      <c r="G1533" s="4">
        <f t="shared" ca="1" si="47"/>
        <v>186</v>
      </c>
      <c r="H1533" s="4">
        <f ca="1">+Data_TABLE[[#This Row],[Qty]]*Data_TABLE[[#This Row],[Unit Price]]</f>
        <v>372</v>
      </c>
      <c r="I1533" s="7">
        <v>42143</v>
      </c>
      <c r="J1533" s="10">
        <f>EOMONTH(Data_TABLE[[#This Row],[Date Sold]],0)</f>
        <v>42155</v>
      </c>
    </row>
    <row r="1534" spans="2:10" x14ac:dyDescent="0.25">
      <c r="B1534" s="1" t="s">
        <v>40</v>
      </c>
      <c r="C1534" s="3" t="s">
        <v>56</v>
      </c>
      <c r="D1534" s="2" t="s">
        <v>52</v>
      </c>
      <c r="E1534" s="3" t="s">
        <v>46</v>
      </c>
      <c r="F1534" s="3">
        <f t="shared" ca="1" si="46"/>
        <v>5</v>
      </c>
      <c r="G1534" s="4">
        <f t="shared" ca="1" si="47"/>
        <v>179</v>
      </c>
      <c r="H1534" s="4">
        <f ca="1">+Data_TABLE[[#This Row],[Qty]]*Data_TABLE[[#This Row],[Unit Price]]</f>
        <v>895</v>
      </c>
      <c r="I1534" s="7">
        <v>42143</v>
      </c>
      <c r="J1534" s="10">
        <f>EOMONTH(Data_TABLE[[#This Row],[Date Sold]],0)</f>
        <v>42155</v>
      </c>
    </row>
    <row r="1535" spans="2:10" x14ac:dyDescent="0.25">
      <c r="B1535" s="1" t="s">
        <v>39</v>
      </c>
      <c r="C1535" s="3" t="s">
        <v>55</v>
      </c>
      <c r="D1535" s="2" t="s">
        <v>51</v>
      </c>
      <c r="E1535" s="3" t="s">
        <v>45</v>
      </c>
      <c r="F1535" s="3">
        <f t="shared" ca="1" si="46"/>
        <v>4</v>
      </c>
      <c r="G1535" s="4">
        <f t="shared" ca="1" si="47"/>
        <v>200</v>
      </c>
      <c r="H1535" s="4">
        <f ca="1">+Data_TABLE[[#This Row],[Qty]]*Data_TABLE[[#This Row],[Unit Price]]</f>
        <v>800</v>
      </c>
      <c r="I1535" s="7">
        <v>42143</v>
      </c>
      <c r="J1535" s="10">
        <f>EOMONTH(Data_TABLE[[#This Row],[Date Sold]],0)</f>
        <v>42155</v>
      </c>
    </row>
    <row r="1536" spans="2:10" x14ac:dyDescent="0.25">
      <c r="B1536" s="1" t="s">
        <v>41</v>
      </c>
      <c r="C1536" s="3" t="s">
        <v>55</v>
      </c>
      <c r="D1536" s="2" t="s">
        <v>49</v>
      </c>
      <c r="E1536" s="3" t="s">
        <v>43</v>
      </c>
      <c r="F1536" s="3">
        <f t="shared" ca="1" si="46"/>
        <v>4</v>
      </c>
      <c r="G1536" s="4">
        <f t="shared" ca="1" si="47"/>
        <v>159</v>
      </c>
      <c r="H1536" s="4">
        <f ca="1">+Data_TABLE[[#This Row],[Qty]]*Data_TABLE[[#This Row],[Unit Price]]</f>
        <v>636</v>
      </c>
      <c r="I1536" s="7">
        <v>42143</v>
      </c>
      <c r="J1536" s="10">
        <f>EOMONTH(Data_TABLE[[#This Row],[Date Sold]],0)</f>
        <v>42155</v>
      </c>
    </row>
    <row r="1537" spans="2:10" x14ac:dyDescent="0.25">
      <c r="B1537" s="1" t="s">
        <v>41</v>
      </c>
      <c r="C1537" s="3" t="s">
        <v>56</v>
      </c>
      <c r="D1537" s="2" t="s">
        <v>50</v>
      </c>
      <c r="E1537" s="3" t="s">
        <v>44</v>
      </c>
      <c r="F1537" s="3">
        <f t="shared" ca="1" si="46"/>
        <v>3</v>
      </c>
      <c r="G1537" s="4">
        <f t="shared" ca="1" si="47"/>
        <v>78</v>
      </c>
      <c r="H1537" s="4">
        <f ca="1">+Data_TABLE[[#This Row],[Qty]]*Data_TABLE[[#This Row],[Unit Price]]</f>
        <v>234</v>
      </c>
      <c r="I1537" s="7">
        <v>42143</v>
      </c>
      <c r="J1537" s="10">
        <f>EOMONTH(Data_TABLE[[#This Row],[Date Sold]],0)</f>
        <v>42155</v>
      </c>
    </row>
    <row r="1538" spans="2:10" x14ac:dyDescent="0.25">
      <c r="B1538" s="1" t="s">
        <v>37</v>
      </c>
      <c r="C1538" s="3" t="s">
        <v>56</v>
      </c>
      <c r="D1538" s="2" t="s">
        <v>52</v>
      </c>
      <c r="E1538" s="3" t="s">
        <v>46</v>
      </c>
      <c r="F1538" s="3">
        <f t="shared" ca="1" si="46"/>
        <v>2</v>
      </c>
      <c r="G1538" s="4">
        <f t="shared" ca="1" si="47"/>
        <v>60</v>
      </c>
      <c r="H1538" s="4">
        <f ca="1">+Data_TABLE[[#This Row],[Qty]]*Data_TABLE[[#This Row],[Unit Price]]</f>
        <v>120</v>
      </c>
      <c r="I1538" s="7">
        <v>42143</v>
      </c>
      <c r="J1538" s="10">
        <f>EOMONTH(Data_TABLE[[#This Row],[Date Sold]],0)</f>
        <v>42155</v>
      </c>
    </row>
    <row r="1539" spans="2:10" x14ac:dyDescent="0.25">
      <c r="B1539" s="1" t="s">
        <v>37</v>
      </c>
      <c r="C1539" s="3" t="s">
        <v>55</v>
      </c>
      <c r="D1539" s="2" t="s">
        <v>51</v>
      </c>
      <c r="E1539" s="3" t="s">
        <v>45</v>
      </c>
      <c r="F1539" s="3">
        <f t="shared" ca="1" si="46"/>
        <v>4</v>
      </c>
      <c r="G1539" s="4">
        <f t="shared" ca="1" si="47"/>
        <v>107</v>
      </c>
      <c r="H1539" s="4">
        <f ca="1">+Data_TABLE[[#This Row],[Qty]]*Data_TABLE[[#This Row],[Unit Price]]</f>
        <v>428</v>
      </c>
      <c r="I1539" s="7">
        <v>42143</v>
      </c>
      <c r="J1539" s="10">
        <f>EOMONTH(Data_TABLE[[#This Row],[Date Sold]],0)</f>
        <v>42155</v>
      </c>
    </row>
    <row r="1540" spans="2:10" x14ac:dyDescent="0.25">
      <c r="B1540" s="1" t="s">
        <v>39</v>
      </c>
      <c r="C1540" s="3" t="s">
        <v>54</v>
      </c>
      <c r="D1540" s="2" t="s">
        <v>48</v>
      </c>
      <c r="E1540" s="3" t="s">
        <v>42</v>
      </c>
      <c r="F1540" s="3">
        <f t="shared" ca="1" si="46"/>
        <v>5</v>
      </c>
      <c r="G1540" s="4">
        <f t="shared" ca="1" si="47"/>
        <v>96</v>
      </c>
      <c r="H1540" s="4">
        <f ca="1">+Data_TABLE[[#This Row],[Qty]]*Data_TABLE[[#This Row],[Unit Price]]</f>
        <v>480</v>
      </c>
      <c r="I1540" s="7">
        <v>42143</v>
      </c>
      <c r="J1540" s="10">
        <f>EOMONTH(Data_TABLE[[#This Row],[Date Sold]],0)</f>
        <v>42155</v>
      </c>
    </row>
    <row r="1541" spans="2:10" x14ac:dyDescent="0.25">
      <c r="B1541" s="1" t="s">
        <v>40</v>
      </c>
      <c r="C1541" s="3" t="s">
        <v>54</v>
      </c>
      <c r="D1541" s="2" t="s">
        <v>48</v>
      </c>
      <c r="E1541" s="3" t="s">
        <v>42</v>
      </c>
      <c r="F1541" s="3">
        <f t="shared" ca="1" si="46"/>
        <v>1</v>
      </c>
      <c r="G1541" s="4">
        <f t="shared" ca="1" si="47"/>
        <v>119</v>
      </c>
      <c r="H1541" s="4">
        <f ca="1">+Data_TABLE[[#This Row],[Qty]]*Data_TABLE[[#This Row],[Unit Price]]</f>
        <v>119</v>
      </c>
      <c r="I1541" s="7">
        <v>42143</v>
      </c>
      <c r="J1541" s="10">
        <f>EOMONTH(Data_TABLE[[#This Row],[Date Sold]],0)</f>
        <v>42155</v>
      </c>
    </row>
    <row r="1542" spans="2:10" x14ac:dyDescent="0.25">
      <c r="B1542" s="1" t="s">
        <v>36</v>
      </c>
      <c r="C1542" s="3" t="s">
        <v>54</v>
      </c>
      <c r="D1542" s="2" t="s">
        <v>48</v>
      </c>
      <c r="E1542" s="3" t="s">
        <v>42</v>
      </c>
      <c r="F1542" s="3">
        <f t="shared" ca="1" si="46"/>
        <v>4</v>
      </c>
      <c r="G1542" s="4">
        <f t="shared" ca="1" si="47"/>
        <v>71</v>
      </c>
      <c r="H1542" s="4">
        <f ca="1">+Data_TABLE[[#This Row],[Qty]]*Data_TABLE[[#This Row],[Unit Price]]</f>
        <v>284</v>
      </c>
      <c r="I1542" s="7">
        <v>42143</v>
      </c>
      <c r="J1542" s="10">
        <f>EOMONTH(Data_TABLE[[#This Row],[Date Sold]],0)</f>
        <v>42155</v>
      </c>
    </row>
    <row r="1543" spans="2:10" x14ac:dyDescent="0.25">
      <c r="B1543" s="1" t="s">
        <v>40</v>
      </c>
      <c r="C1543" s="3" t="s">
        <v>54</v>
      </c>
      <c r="D1543" s="2" t="s">
        <v>48</v>
      </c>
      <c r="E1543" s="3" t="s">
        <v>42</v>
      </c>
      <c r="F1543" s="3">
        <f t="shared" ca="1" si="46"/>
        <v>1</v>
      </c>
      <c r="G1543" s="4">
        <f t="shared" ca="1" si="47"/>
        <v>147</v>
      </c>
      <c r="H1543" s="4">
        <f ca="1">+Data_TABLE[[#This Row],[Qty]]*Data_TABLE[[#This Row],[Unit Price]]</f>
        <v>147</v>
      </c>
      <c r="I1543" s="7">
        <v>42143</v>
      </c>
      <c r="J1543" s="10">
        <f>EOMONTH(Data_TABLE[[#This Row],[Date Sold]],0)</f>
        <v>42155</v>
      </c>
    </row>
    <row r="1544" spans="2:10" x14ac:dyDescent="0.25">
      <c r="B1544" s="1" t="s">
        <v>37</v>
      </c>
      <c r="C1544" s="3" t="s">
        <v>56</v>
      </c>
      <c r="D1544" s="2" t="s">
        <v>52</v>
      </c>
      <c r="E1544" s="3" t="s">
        <v>46</v>
      </c>
      <c r="F1544" s="3">
        <f t="shared" ca="1" si="46"/>
        <v>4</v>
      </c>
      <c r="G1544" s="4">
        <f t="shared" ca="1" si="47"/>
        <v>149</v>
      </c>
      <c r="H1544" s="4">
        <f ca="1">+Data_TABLE[[#This Row],[Qty]]*Data_TABLE[[#This Row],[Unit Price]]</f>
        <v>596</v>
      </c>
      <c r="I1544" s="7">
        <v>42143</v>
      </c>
      <c r="J1544" s="10">
        <f>EOMONTH(Data_TABLE[[#This Row],[Date Sold]],0)</f>
        <v>42155</v>
      </c>
    </row>
    <row r="1545" spans="2:10" x14ac:dyDescent="0.25">
      <c r="B1545" s="1" t="s">
        <v>38</v>
      </c>
      <c r="C1545" s="3" t="s">
        <v>55</v>
      </c>
      <c r="D1545" s="2" t="s">
        <v>51</v>
      </c>
      <c r="E1545" s="3" t="s">
        <v>45</v>
      </c>
      <c r="F1545" s="3">
        <f t="shared" ca="1" si="46"/>
        <v>1</v>
      </c>
      <c r="G1545" s="4">
        <f t="shared" ca="1" si="47"/>
        <v>153</v>
      </c>
      <c r="H1545" s="4">
        <f ca="1">+Data_TABLE[[#This Row],[Qty]]*Data_TABLE[[#This Row],[Unit Price]]</f>
        <v>153</v>
      </c>
      <c r="I1545" s="7">
        <v>42143</v>
      </c>
      <c r="J1545" s="10">
        <f>EOMONTH(Data_TABLE[[#This Row],[Date Sold]],0)</f>
        <v>42155</v>
      </c>
    </row>
    <row r="1546" spans="2:10" x14ac:dyDescent="0.25">
      <c r="B1546" s="1" t="s">
        <v>41</v>
      </c>
      <c r="C1546" s="3" t="s">
        <v>56</v>
      </c>
      <c r="D1546" s="2" t="s">
        <v>52</v>
      </c>
      <c r="E1546" s="3" t="s">
        <v>46</v>
      </c>
      <c r="F1546" s="3">
        <f t="shared" ca="1" si="46"/>
        <v>2</v>
      </c>
      <c r="G1546" s="4">
        <f t="shared" ca="1" si="47"/>
        <v>200</v>
      </c>
      <c r="H1546" s="4">
        <f ca="1">+Data_TABLE[[#This Row],[Qty]]*Data_TABLE[[#This Row],[Unit Price]]</f>
        <v>400</v>
      </c>
      <c r="I1546" s="7">
        <v>42143</v>
      </c>
      <c r="J1546" s="10">
        <f>EOMONTH(Data_TABLE[[#This Row],[Date Sold]],0)</f>
        <v>42155</v>
      </c>
    </row>
    <row r="1547" spans="2:10" x14ac:dyDescent="0.25">
      <c r="B1547" s="1" t="s">
        <v>39</v>
      </c>
      <c r="C1547" s="3" t="s">
        <v>56</v>
      </c>
      <c r="D1547" s="2" t="s">
        <v>52</v>
      </c>
      <c r="E1547" s="3" t="s">
        <v>46</v>
      </c>
      <c r="F1547" s="3">
        <f t="shared" ca="1" si="46"/>
        <v>2</v>
      </c>
      <c r="G1547" s="4">
        <f t="shared" ca="1" si="47"/>
        <v>73</v>
      </c>
      <c r="H1547" s="4">
        <f ca="1">+Data_TABLE[[#This Row],[Qty]]*Data_TABLE[[#This Row],[Unit Price]]</f>
        <v>146</v>
      </c>
      <c r="I1547" s="7">
        <v>42143</v>
      </c>
      <c r="J1547" s="10">
        <f>EOMONTH(Data_TABLE[[#This Row],[Date Sold]],0)</f>
        <v>42155</v>
      </c>
    </row>
    <row r="1548" spans="2:10" x14ac:dyDescent="0.25">
      <c r="B1548" s="1" t="s">
        <v>40</v>
      </c>
      <c r="C1548" s="3" t="s">
        <v>54</v>
      </c>
      <c r="D1548" s="2" t="s">
        <v>48</v>
      </c>
      <c r="E1548" s="3" t="s">
        <v>42</v>
      </c>
      <c r="F1548" s="3">
        <f t="shared" ca="1" si="46"/>
        <v>3</v>
      </c>
      <c r="G1548" s="4">
        <f t="shared" ca="1" si="47"/>
        <v>126</v>
      </c>
      <c r="H1548" s="4">
        <f ca="1">+Data_TABLE[[#This Row],[Qty]]*Data_TABLE[[#This Row],[Unit Price]]</f>
        <v>378</v>
      </c>
      <c r="I1548" s="7">
        <v>42143</v>
      </c>
      <c r="J1548" s="10">
        <f>EOMONTH(Data_TABLE[[#This Row],[Date Sold]],0)</f>
        <v>42155</v>
      </c>
    </row>
    <row r="1549" spans="2:10" x14ac:dyDescent="0.25">
      <c r="B1549" s="1" t="s">
        <v>39</v>
      </c>
      <c r="C1549" s="3" t="s">
        <v>55</v>
      </c>
      <c r="D1549" s="2" t="s">
        <v>49</v>
      </c>
      <c r="E1549" s="3" t="s">
        <v>43</v>
      </c>
      <c r="F1549" s="3">
        <f t="shared" ca="1" si="46"/>
        <v>3</v>
      </c>
      <c r="G1549" s="4">
        <f t="shared" ca="1" si="47"/>
        <v>123</v>
      </c>
      <c r="H1549" s="4">
        <f ca="1">+Data_TABLE[[#This Row],[Qty]]*Data_TABLE[[#This Row],[Unit Price]]</f>
        <v>369</v>
      </c>
      <c r="I1549" s="7">
        <v>42143</v>
      </c>
      <c r="J1549" s="10">
        <f>EOMONTH(Data_TABLE[[#This Row],[Date Sold]],0)</f>
        <v>42155</v>
      </c>
    </row>
    <row r="1550" spans="2:10" x14ac:dyDescent="0.25">
      <c r="B1550" s="1" t="s">
        <v>40</v>
      </c>
      <c r="C1550" s="3" t="s">
        <v>55</v>
      </c>
      <c r="D1550" s="2" t="s">
        <v>49</v>
      </c>
      <c r="E1550" s="3" t="s">
        <v>43</v>
      </c>
      <c r="F1550" s="3">
        <f t="shared" ca="1" si="46"/>
        <v>2</v>
      </c>
      <c r="G1550" s="4">
        <f t="shared" ca="1" si="47"/>
        <v>95</v>
      </c>
      <c r="H1550" s="4">
        <f ca="1">+Data_TABLE[[#This Row],[Qty]]*Data_TABLE[[#This Row],[Unit Price]]</f>
        <v>190</v>
      </c>
      <c r="I1550" s="7">
        <v>42143</v>
      </c>
      <c r="J1550" s="10">
        <f>EOMONTH(Data_TABLE[[#This Row],[Date Sold]],0)</f>
        <v>42155</v>
      </c>
    </row>
    <row r="1551" spans="2:10" x14ac:dyDescent="0.25">
      <c r="B1551" s="1" t="s">
        <v>41</v>
      </c>
      <c r="C1551" s="3" t="s">
        <v>56</v>
      </c>
      <c r="D1551" s="2" t="s">
        <v>52</v>
      </c>
      <c r="E1551" s="3" t="s">
        <v>46</v>
      </c>
      <c r="F1551" s="3">
        <f t="shared" ca="1" si="46"/>
        <v>3</v>
      </c>
      <c r="G1551" s="4">
        <f t="shared" ca="1" si="47"/>
        <v>85</v>
      </c>
      <c r="H1551" s="4">
        <f ca="1">+Data_TABLE[[#This Row],[Qty]]*Data_TABLE[[#This Row],[Unit Price]]</f>
        <v>255</v>
      </c>
      <c r="I1551" s="7">
        <v>42143</v>
      </c>
      <c r="J1551" s="10">
        <f>EOMONTH(Data_TABLE[[#This Row],[Date Sold]],0)</f>
        <v>42155</v>
      </c>
    </row>
    <row r="1552" spans="2:10" x14ac:dyDescent="0.25">
      <c r="B1552" s="1" t="s">
        <v>38</v>
      </c>
      <c r="C1552" s="3" t="s">
        <v>54</v>
      </c>
      <c r="D1552" s="2" t="s">
        <v>48</v>
      </c>
      <c r="E1552" s="3" t="s">
        <v>42</v>
      </c>
      <c r="F1552" s="3">
        <f t="shared" ca="1" si="46"/>
        <v>2</v>
      </c>
      <c r="G1552" s="4">
        <f t="shared" ca="1" si="47"/>
        <v>161</v>
      </c>
      <c r="H1552" s="4">
        <f ca="1">+Data_TABLE[[#This Row],[Qty]]*Data_TABLE[[#This Row],[Unit Price]]</f>
        <v>322</v>
      </c>
      <c r="I1552" s="7">
        <v>42143</v>
      </c>
      <c r="J1552" s="10">
        <f>EOMONTH(Data_TABLE[[#This Row],[Date Sold]],0)</f>
        <v>42155</v>
      </c>
    </row>
    <row r="1553" spans="2:10" x14ac:dyDescent="0.25">
      <c r="B1553" s="1" t="s">
        <v>41</v>
      </c>
      <c r="C1553" s="3" t="s">
        <v>56</v>
      </c>
      <c r="D1553" s="2" t="s">
        <v>52</v>
      </c>
      <c r="E1553" s="3" t="s">
        <v>46</v>
      </c>
      <c r="F1553" s="3">
        <f t="shared" ca="1" si="46"/>
        <v>4</v>
      </c>
      <c r="G1553" s="4">
        <f t="shared" ca="1" si="47"/>
        <v>164</v>
      </c>
      <c r="H1553" s="4">
        <f ca="1">+Data_TABLE[[#This Row],[Qty]]*Data_TABLE[[#This Row],[Unit Price]]</f>
        <v>656</v>
      </c>
      <c r="I1553" s="7">
        <v>42144</v>
      </c>
      <c r="J1553" s="10">
        <f>EOMONTH(Data_TABLE[[#This Row],[Date Sold]],0)</f>
        <v>42155</v>
      </c>
    </row>
    <row r="1554" spans="2:10" x14ac:dyDescent="0.25">
      <c r="B1554" s="1" t="s">
        <v>37</v>
      </c>
      <c r="C1554" s="3" t="s">
        <v>55</v>
      </c>
      <c r="D1554" s="2" t="s">
        <v>51</v>
      </c>
      <c r="E1554" s="3" t="s">
        <v>45</v>
      </c>
      <c r="F1554" s="3">
        <f t="shared" ca="1" si="46"/>
        <v>2</v>
      </c>
      <c r="G1554" s="4">
        <f t="shared" ca="1" si="47"/>
        <v>190</v>
      </c>
      <c r="H1554" s="4">
        <f ca="1">+Data_TABLE[[#This Row],[Qty]]*Data_TABLE[[#This Row],[Unit Price]]</f>
        <v>380</v>
      </c>
      <c r="I1554" s="7">
        <v>42144</v>
      </c>
      <c r="J1554" s="10">
        <f>EOMONTH(Data_TABLE[[#This Row],[Date Sold]],0)</f>
        <v>42155</v>
      </c>
    </row>
    <row r="1555" spans="2:10" x14ac:dyDescent="0.25">
      <c r="B1555" s="1" t="s">
        <v>38</v>
      </c>
      <c r="C1555" s="3" t="s">
        <v>55</v>
      </c>
      <c r="D1555" s="2" t="s">
        <v>49</v>
      </c>
      <c r="E1555" s="3" t="s">
        <v>43</v>
      </c>
      <c r="F1555" s="3">
        <f t="shared" ca="1" si="46"/>
        <v>2</v>
      </c>
      <c r="G1555" s="4">
        <f t="shared" ca="1" si="47"/>
        <v>120</v>
      </c>
      <c r="H1555" s="4">
        <f ca="1">+Data_TABLE[[#This Row],[Qty]]*Data_TABLE[[#This Row],[Unit Price]]</f>
        <v>240</v>
      </c>
      <c r="I1555" s="7">
        <v>42144</v>
      </c>
      <c r="J1555" s="10">
        <f>EOMONTH(Data_TABLE[[#This Row],[Date Sold]],0)</f>
        <v>42155</v>
      </c>
    </row>
    <row r="1556" spans="2:10" x14ac:dyDescent="0.25">
      <c r="B1556" s="1" t="s">
        <v>41</v>
      </c>
      <c r="C1556" s="3" t="s">
        <v>54</v>
      </c>
      <c r="D1556" s="2" t="s">
        <v>48</v>
      </c>
      <c r="E1556" s="3" t="s">
        <v>42</v>
      </c>
      <c r="F1556" s="3">
        <f t="shared" ca="1" si="46"/>
        <v>4</v>
      </c>
      <c r="G1556" s="4">
        <f t="shared" ca="1" si="47"/>
        <v>98</v>
      </c>
      <c r="H1556" s="4">
        <f ca="1">+Data_TABLE[[#This Row],[Qty]]*Data_TABLE[[#This Row],[Unit Price]]</f>
        <v>392</v>
      </c>
      <c r="I1556" s="7">
        <v>42144</v>
      </c>
      <c r="J1556" s="10">
        <f>EOMONTH(Data_TABLE[[#This Row],[Date Sold]],0)</f>
        <v>42155</v>
      </c>
    </row>
    <row r="1557" spans="2:10" x14ac:dyDescent="0.25">
      <c r="B1557" s="1" t="s">
        <v>39</v>
      </c>
      <c r="C1557" s="3" t="s">
        <v>56</v>
      </c>
      <c r="D1557" s="2" t="s">
        <v>50</v>
      </c>
      <c r="E1557" s="3" t="s">
        <v>44</v>
      </c>
      <c r="F1557" s="3">
        <f t="shared" ca="1" si="46"/>
        <v>4</v>
      </c>
      <c r="G1557" s="4">
        <f t="shared" ca="1" si="47"/>
        <v>88</v>
      </c>
      <c r="H1557" s="4">
        <f ca="1">+Data_TABLE[[#This Row],[Qty]]*Data_TABLE[[#This Row],[Unit Price]]</f>
        <v>352</v>
      </c>
      <c r="I1557" s="7">
        <v>42144</v>
      </c>
      <c r="J1557" s="10">
        <f>EOMONTH(Data_TABLE[[#This Row],[Date Sold]],0)</f>
        <v>42155</v>
      </c>
    </row>
    <row r="1558" spans="2:10" x14ac:dyDescent="0.25">
      <c r="B1558" s="1" t="s">
        <v>36</v>
      </c>
      <c r="C1558" s="3" t="s">
        <v>55</v>
      </c>
      <c r="D1558" s="2" t="s">
        <v>49</v>
      </c>
      <c r="E1558" s="3" t="s">
        <v>43</v>
      </c>
      <c r="F1558" s="3">
        <f t="shared" ca="1" si="46"/>
        <v>3</v>
      </c>
      <c r="G1558" s="4">
        <f t="shared" ca="1" si="47"/>
        <v>196</v>
      </c>
      <c r="H1558" s="4">
        <f ca="1">+Data_TABLE[[#This Row],[Qty]]*Data_TABLE[[#This Row],[Unit Price]]</f>
        <v>588</v>
      </c>
      <c r="I1558" s="7">
        <v>42144</v>
      </c>
      <c r="J1558" s="10">
        <f>EOMONTH(Data_TABLE[[#This Row],[Date Sold]],0)</f>
        <v>42155</v>
      </c>
    </row>
    <row r="1559" spans="2:10" x14ac:dyDescent="0.25">
      <c r="B1559" s="1" t="s">
        <v>38</v>
      </c>
      <c r="C1559" s="3" t="s">
        <v>54</v>
      </c>
      <c r="D1559" s="2" t="s">
        <v>48</v>
      </c>
      <c r="E1559" s="3" t="s">
        <v>42</v>
      </c>
      <c r="F1559" s="3">
        <f t="shared" ca="1" si="46"/>
        <v>3</v>
      </c>
      <c r="G1559" s="4">
        <f t="shared" ca="1" si="47"/>
        <v>137</v>
      </c>
      <c r="H1559" s="4">
        <f ca="1">+Data_TABLE[[#This Row],[Qty]]*Data_TABLE[[#This Row],[Unit Price]]</f>
        <v>411</v>
      </c>
      <c r="I1559" s="7">
        <v>42144</v>
      </c>
      <c r="J1559" s="10">
        <f>EOMONTH(Data_TABLE[[#This Row],[Date Sold]],0)</f>
        <v>42155</v>
      </c>
    </row>
    <row r="1560" spans="2:10" x14ac:dyDescent="0.25">
      <c r="B1560" s="1" t="s">
        <v>38</v>
      </c>
      <c r="C1560" s="3" t="s">
        <v>54</v>
      </c>
      <c r="D1560" s="2" t="s">
        <v>48</v>
      </c>
      <c r="E1560" s="3" t="s">
        <v>42</v>
      </c>
      <c r="F1560" s="3">
        <f t="shared" ca="1" si="46"/>
        <v>2</v>
      </c>
      <c r="G1560" s="4">
        <f t="shared" ca="1" si="47"/>
        <v>106</v>
      </c>
      <c r="H1560" s="4">
        <f ca="1">+Data_TABLE[[#This Row],[Qty]]*Data_TABLE[[#This Row],[Unit Price]]</f>
        <v>212</v>
      </c>
      <c r="I1560" s="7">
        <v>42144</v>
      </c>
      <c r="J1560" s="10">
        <f>EOMONTH(Data_TABLE[[#This Row],[Date Sold]],0)</f>
        <v>42155</v>
      </c>
    </row>
    <row r="1561" spans="2:10" x14ac:dyDescent="0.25">
      <c r="B1561" s="1" t="s">
        <v>40</v>
      </c>
      <c r="C1561" s="3" t="s">
        <v>55</v>
      </c>
      <c r="D1561" s="2" t="s">
        <v>51</v>
      </c>
      <c r="E1561" s="3" t="s">
        <v>45</v>
      </c>
      <c r="F1561" s="3">
        <f t="shared" ca="1" si="46"/>
        <v>3</v>
      </c>
      <c r="G1561" s="4">
        <f t="shared" ca="1" si="47"/>
        <v>184</v>
      </c>
      <c r="H1561" s="4">
        <f ca="1">+Data_TABLE[[#This Row],[Qty]]*Data_TABLE[[#This Row],[Unit Price]]</f>
        <v>552</v>
      </c>
      <c r="I1561" s="7">
        <v>42144</v>
      </c>
      <c r="J1561" s="10">
        <f>EOMONTH(Data_TABLE[[#This Row],[Date Sold]],0)</f>
        <v>42155</v>
      </c>
    </row>
    <row r="1562" spans="2:10" x14ac:dyDescent="0.25">
      <c r="B1562" s="1" t="s">
        <v>41</v>
      </c>
      <c r="C1562" s="3" t="s">
        <v>56</v>
      </c>
      <c r="D1562" s="2" t="s">
        <v>52</v>
      </c>
      <c r="E1562" s="3" t="s">
        <v>46</v>
      </c>
      <c r="F1562" s="3">
        <f t="shared" ca="1" si="46"/>
        <v>3</v>
      </c>
      <c r="G1562" s="4">
        <f t="shared" ca="1" si="47"/>
        <v>165</v>
      </c>
      <c r="H1562" s="4">
        <f ca="1">+Data_TABLE[[#This Row],[Qty]]*Data_TABLE[[#This Row],[Unit Price]]</f>
        <v>495</v>
      </c>
      <c r="I1562" s="7">
        <v>42144</v>
      </c>
      <c r="J1562" s="10">
        <f>EOMONTH(Data_TABLE[[#This Row],[Date Sold]],0)</f>
        <v>42155</v>
      </c>
    </row>
    <row r="1563" spans="2:10" x14ac:dyDescent="0.25">
      <c r="B1563" s="1" t="s">
        <v>39</v>
      </c>
      <c r="C1563" s="3" t="s">
        <v>55</v>
      </c>
      <c r="D1563" s="2" t="s">
        <v>49</v>
      </c>
      <c r="E1563" s="3" t="s">
        <v>43</v>
      </c>
      <c r="F1563" s="3">
        <f t="shared" ca="1" si="46"/>
        <v>5</v>
      </c>
      <c r="G1563" s="4">
        <f t="shared" ca="1" si="47"/>
        <v>156</v>
      </c>
      <c r="H1563" s="4">
        <f ca="1">+Data_TABLE[[#This Row],[Qty]]*Data_TABLE[[#This Row],[Unit Price]]</f>
        <v>780</v>
      </c>
      <c r="I1563" s="7">
        <v>42144</v>
      </c>
      <c r="J1563" s="10">
        <f>EOMONTH(Data_TABLE[[#This Row],[Date Sold]],0)</f>
        <v>42155</v>
      </c>
    </row>
    <row r="1564" spans="2:10" x14ac:dyDescent="0.25">
      <c r="B1564" s="1" t="s">
        <v>37</v>
      </c>
      <c r="C1564" s="3" t="s">
        <v>55</v>
      </c>
      <c r="D1564" s="2" t="s">
        <v>49</v>
      </c>
      <c r="E1564" s="3" t="s">
        <v>43</v>
      </c>
      <c r="F1564" s="3">
        <f t="shared" ca="1" si="46"/>
        <v>5</v>
      </c>
      <c r="G1564" s="4">
        <f t="shared" ca="1" si="47"/>
        <v>144</v>
      </c>
      <c r="H1564" s="4">
        <f ca="1">+Data_TABLE[[#This Row],[Qty]]*Data_TABLE[[#This Row],[Unit Price]]</f>
        <v>720</v>
      </c>
      <c r="I1564" s="7">
        <v>42144</v>
      </c>
      <c r="J1564" s="10">
        <f>EOMONTH(Data_TABLE[[#This Row],[Date Sold]],0)</f>
        <v>42155</v>
      </c>
    </row>
    <row r="1565" spans="2:10" x14ac:dyDescent="0.25">
      <c r="B1565" s="1" t="s">
        <v>38</v>
      </c>
      <c r="C1565" s="3" t="s">
        <v>56</v>
      </c>
      <c r="D1565" s="2" t="s">
        <v>50</v>
      </c>
      <c r="E1565" s="3" t="s">
        <v>44</v>
      </c>
      <c r="F1565" s="3">
        <f t="shared" ca="1" si="46"/>
        <v>3</v>
      </c>
      <c r="G1565" s="4">
        <f t="shared" ca="1" si="47"/>
        <v>87</v>
      </c>
      <c r="H1565" s="4">
        <f ca="1">+Data_TABLE[[#This Row],[Qty]]*Data_TABLE[[#This Row],[Unit Price]]</f>
        <v>261</v>
      </c>
      <c r="I1565" s="7">
        <v>42144</v>
      </c>
      <c r="J1565" s="10">
        <f>EOMONTH(Data_TABLE[[#This Row],[Date Sold]],0)</f>
        <v>42155</v>
      </c>
    </row>
    <row r="1566" spans="2:10" x14ac:dyDescent="0.25">
      <c r="B1566" s="1" t="s">
        <v>36</v>
      </c>
      <c r="C1566" s="3" t="s">
        <v>54</v>
      </c>
      <c r="D1566" s="2" t="s">
        <v>48</v>
      </c>
      <c r="E1566" s="3" t="s">
        <v>42</v>
      </c>
      <c r="F1566" s="3">
        <f t="shared" ca="1" si="46"/>
        <v>1</v>
      </c>
      <c r="G1566" s="4">
        <f t="shared" ca="1" si="47"/>
        <v>68</v>
      </c>
      <c r="H1566" s="4">
        <f ca="1">+Data_TABLE[[#This Row],[Qty]]*Data_TABLE[[#This Row],[Unit Price]]</f>
        <v>68</v>
      </c>
      <c r="I1566" s="7">
        <v>42144</v>
      </c>
      <c r="J1566" s="10">
        <f>EOMONTH(Data_TABLE[[#This Row],[Date Sold]],0)</f>
        <v>42155</v>
      </c>
    </row>
    <row r="1567" spans="2:10" x14ac:dyDescent="0.25">
      <c r="B1567" s="1" t="s">
        <v>40</v>
      </c>
      <c r="C1567" s="3" t="s">
        <v>55</v>
      </c>
      <c r="D1567" s="2" t="s">
        <v>49</v>
      </c>
      <c r="E1567" s="3" t="s">
        <v>43</v>
      </c>
      <c r="F1567" s="3">
        <f t="shared" ca="1" si="46"/>
        <v>1</v>
      </c>
      <c r="G1567" s="4">
        <f t="shared" ca="1" si="47"/>
        <v>118</v>
      </c>
      <c r="H1567" s="4">
        <f ca="1">+Data_TABLE[[#This Row],[Qty]]*Data_TABLE[[#This Row],[Unit Price]]</f>
        <v>118</v>
      </c>
      <c r="I1567" s="7">
        <v>42144</v>
      </c>
      <c r="J1567" s="10">
        <f>EOMONTH(Data_TABLE[[#This Row],[Date Sold]],0)</f>
        <v>42155</v>
      </c>
    </row>
    <row r="1568" spans="2:10" x14ac:dyDescent="0.25">
      <c r="B1568" s="1" t="s">
        <v>39</v>
      </c>
      <c r="C1568" s="3" t="s">
        <v>54</v>
      </c>
      <c r="D1568" s="2" t="s">
        <v>48</v>
      </c>
      <c r="E1568" s="3" t="s">
        <v>42</v>
      </c>
      <c r="F1568" s="3">
        <f t="shared" ca="1" si="46"/>
        <v>1</v>
      </c>
      <c r="G1568" s="4">
        <f t="shared" ca="1" si="47"/>
        <v>79</v>
      </c>
      <c r="H1568" s="4">
        <f ca="1">+Data_TABLE[[#This Row],[Qty]]*Data_TABLE[[#This Row],[Unit Price]]</f>
        <v>79</v>
      </c>
      <c r="I1568" s="7">
        <v>42144</v>
      </c>
      <c r="J1568" s="10">
        <f>EOMONTH(Data_TABLE[[#This Row],[Date Sold]],0)</f>
        <v>42155</v>
      </c>
    </row>
    <row r="1569" spans="2:10" x14ac:dyDescent="0.25">
      <c r="B1569" s="1" t="s">
        <v>40</v>
      </c>
      <c r="C1569" s="3" t="s">
        <v>54</v>
      </c>
      <c r="D1569" s="2" t="s">
        <v>48</v>
      </c>
      <c r="E1569" s="3" t="s">
        <v>42</v>
      </c>
      <c r="F1569" s="3">
        <f t="shared" ca="1" si="46"/>
        <v>5</v>
      </c>
      <c r="G1569" s="4">
        <f t="shared" ca="1" si="47"/>
        <v>78</v>
      </c>
      <c r="H1569" s="4">
        <f ca="1">+Data_TABLE[[#This Row],[Qty]]*Data_TABLE[[#This Row],[Unit Price]]</f>
        <v>390</v>
      </c>
      <c r="I1569" s="7">
        <v>42144</v>
      </c>
      <c r="J1569" s="10">
        <f>EOMONTH(Data_TABLE[[#This Row],[Date Sold]],0)</f>
        <v>42155</v>
      </c>
    </row>
    <row r="1570" spans="2:10" x14ac:dyDescent="0.25">
      <c r="B1570" s="1" t="s">
        <v>37</v>
      </c>
      <c r="C1570" s="3" t="s">
        <v>56</v>
      </c>
      <c r="D1570" s="2" t="s">
        <v>50</v>
      </c>
      <c r="E1570" s="3" t="s">
        <v>44</v>
      </c>
      <c r="F1570" s="3">
        <f t="shared" ca="1" si="46"/>
        <v>2</v>
      </c>
      <c r="G1570" s="4">
        <f t="shared" ca="1" si="47"/>
        <v>60</v>
      </c>
      <c r="H1570" s="4">
        <f ca="1">+Data_TABLE[[#This Row],[Qty]]*Data_TABLE[[#This Row],[Unit Price]]</f>
        <v>120</v>
      </c>
      <c r="I1570" s="7">
        <v>42144</v>
      </c>
      <c r="J1570" s="10">
        <f>EOMONTH(Data_TABLE[[#This Row],[Date Sold]],0)</f>
        <v>42155</v>
      </c>
    </row>
    <row r="1571" spans="2:10" x14ac:dyDescent="0.25">
      <c r="B1571" s="1" t="s">
        <v>37</v>
      </c>
      <c r="C1571" s="3" t="s">
        <v>55</v>
      </c>
      <c r="D1571" s="2" t="s">
        <v>51</v>
      </c>
      <c r="E1571" s="3" t="s">
        <v>45</v>
      </c>
      <c r="F1571" s="3">
        <f t="shared" ca="1" si="46"/>
        <v>3</v>
      </c>
      <c r="G1571" s="4">
        <f t="shared" ca="1" si="47"/>
        <v>187</v>
      </c>
      <c r="H1571" s="4">
        <f ca="1">+Data_TABLE[[#This Row],[Qty]]*Data_TABLE[[#This Row],[Unit Price]]</f>
        <v>561</v>
      </c>
      <c r="I1571" s="7">
        <v>42144</v>
      </c>
      <c r="J1571" s="10">
        <f>EOMONTH(Data_TABLE[[#This Row],[Date Sold]],0)</f>
        <v>42155</v>
      </c>
    </row>
    <row r="1572" spans="2:10" x14ac:dyDescent="0.25">
      <c r="B1572" s="1" t="s">
        <v>38</v>
      </c>
      <c r="C1572" s="3" t="s">
        <v>55</v>
      </c>
      <c r="D1572" s="2" t="s">
        <v>51</v>
      </c>
      <c r="E1572" s="3" t="s">
        <v>45</v>
      </c>
      <c r="F1572" s="3">
        <f t="shared" ca="1" si="46"/>
        <v>4</v>
      </c>
      <c r="G1572" s="4">
        <f t="shared" ca="1" si="47"/>
        <v>108</v>
      </c>
      <c r="H1572" s="4">
        <f ca="1">+Data_TABLE[[#This Row],[Qty]]*Data_TABLE[[#This Row],[Unit Price]]</f>
        <v>432</v>
      </c>
      <c r="I1572" s="7">
        <v>42144</v>
      </c>
      <c r="J1572" s="10">
        <f>EOMONTH(Data_TABLE[[#This Row],[Date Sold]],0)</f>
        <v>42155</v>
      </c>
    </row>
    <row r="1573" spans="2:10" x14ac:dyDescent="0.25">
      <c r="B1573" s="1" t="s">
        <v>41</v>
      </c>
      <c r="C1573" s="3" t="s">
        <v>56</v>
      </c>
      <c r="D1573" s="2" t="s">
        <v>50</v>
      </c>
      <c r="E1573" s="3" t="s">
        <v>44</v>
      </c>
      <c r="F1573" s="3">
        <f t="shared" ca="1" si="46"/>
        <v>4</v>
      </c>
      <c r="G1573" s="4">
        <f t="shared" ca="1" si="47"/>
        <v>139</v>
      </c>
      <c r="H1573" s="4">
        <f ca="1">+Data_TABLE[[#This Row],[Qty]]*Data_TABLE[[#This Row],[Unit Price]]</f>
        <v>556</v>
      </c>
      <c r="I1573" s="7">
        <v>42144</v>
      </c>
      <c r="J1573" s="10">
        <f>EOMONTH(Data_TABLE[[#This Row],[Date Sold]],0)</f>
        <v>42155</v>
      </c>
    </row>
    <row r="1574" spans="2:10" x14ac:dyDescent="0.25">
      <c r="B1574" s="1" t="s">
        <v>36</v>
      </c>
      <c r="C1574" s="3" t="s">
        <v>56</v>
      </c>
      <c r="D1574" s="2" t="s">
        <v>52</v>
      </c>
      <c r="E1574" s="3" t="s">
        <v>46</v>
      </c>
      <c r="F1574" s="3">
        <f t="shared" ca="1" si="46"/>
        <v>1</v>
      </c>
      <c r="G1574" s="4">
        <f t="shared" ca="1" si="47"/>
        <v>111</v>
      </c>
      <c r="H1574" s="4">
        <f ca="1">+Data_TABLE[[#This Row],[Qty]]*Data_TABLE[[#This Row],[Unit Price]]</f>
        <v>111</v>
      </c>
      <c r="I1574" s="7">
        <v>42144</v>
      </c>
      <c r="J1574" s="10">
        <f>EOMONTH(Data_TABLE[[#This Row],[Date Sold]],0)</f>
        <v>42155</v>
      </c>
    </row>
    <row r="1575" spans="2:10" x14ac:dyDescent="0.25">
      <c r="B1575" s="1" t="s">
        <v>39</v>
      </c>
      <c r="C1575" s="3" t="s">
        <v>56</v>
      </c>
      <c r="D1575" s="2" t="s">
        <v>52</v>
      </c>
      <c r="E1575" s="3" t="s">
        <v>46</v>
      </c>
      <c r="F1575" s="3">
        <f t="shared" ca="1" si="46"/>
        <v>4</v>
      </c>
      <c r="G1575" s="4">
        <f t="shared" ca="1" si="47"/>
        <v>90</v>
      </c>
      <c r="H1575" s="4">
        <f ca="1">+Data_TABLE[[#This Row],[Qty]]*Data_TABLE[[#This Row],[Unit Price]]</f>
        <v>360</v>
      </c>
      <c r="I1575" s="7">
        <v>42144</v>
      </c>
      <c r="J1575" s="10">
        <f>EOMONTH(Data_TABLE[[#This Row],[Date Sold]],0)</f>
        <v>42155</v>
      </c>
    </row>
    <row r="1576" spans="2:10" x14ac:dyDescent="0.25">
      <c r="B1576" s="1" t="s">
        <v>40</v>
      </c>
      <c r="C1576" s="3" t="s">
        <v>55</v>
      </c>
      <c r="D1576" s="2" t="s">
        <v>51</v>
      </c>
      <c r="E1576" s="3" t="s">
        <v>45</v>
      </c>
      <c r="F1576" s="3">
        <f t="shared" ca="1" si="46"/>
        <v>5</v>
      </c>
      <c r="G1576" s="4">
        <f t="shared" ca="1" si="47"/>
        <v>149</v>
      </c>
      <c r="H1576" s="4">
        <f ca="1">+Data_TABLE[[#This Row],[Qty]]*Data_TABLE[[#This Row],[Unit Price]]</f>
        <v>745</v>
      </c>
      <c r="I1576" s="7">
        <v>42144</v>
      </c>
      <c r="J1576" s="10">
        <f>EOMONTH(Data_TABLE[[#This Row],[Date Sold]],0)</f>
        <v>42155</v>
      </c>
    </row>
    <row r="1577" spans="2:10" x14ac:dyDescent="0.25">
      <c r="B1577" s="1" t="s">
        <v>39</v>
      </c>
      <c r="C1577" s="3" t="s">
        <v>56</v>
      </c>
      <c r="D1577" s="2" t="s">
        <v>52</v>
      </c>
      <c r="E1577" s="3" t="s">
        <v>46</v>
      </c>
      <c r="F1577" s="3">
        <f t="shared" ca="1" si="46"/>
        <v>4</v>
      </c>
      <c r="G1577" s="4">
        <f t="shared" ca="1" si="47"/>
        <v>135</v>
      </c>
      <c r="H1577" s="4">
        <f ca="1">+Data_TABLE[[#This Row],[Qty]]*Data_TABLE[[#This Row],[Unit Price]]</f>
        <v>540</v>
      </c>
      <c r="I1577" s="7">
        <v>42144</v>
      </c>
      <c r="J1577" s="10">
        <f>EOMONTH(Data_TABLE[[#This Row],[Date Sold]],0)</f>
        <v>42155</v>
      </c>
    </row>
    <row r="1578" spans="2:10" x14ac:dyDescent="0.25">
      <c r="B1578" s="1" t="s">
        <v>40</v>
      </c>
      <c r="C1578" s="3" t="s">
        <v>55</v>
      </c>
      <c r="D1578" s="2" t="s">
        <v>49</v>
      </c>
      <c r="E1578" s="3" t="s">
        <v>43</v>
      </c>
      <c r="F1578" s="3">
        <f t="shared" ca="1" si="46"/>
        <v>3</v>
      </c>
      <c r="G1578" s="4">
        <f t="shared" ca="1" si="47"/>
        <v>180</v>
      </c>
      <c r="H1578" s="4">
        <f ca="1">+Data_TABLE[[#This Row],[Qty]]*Data_TABLE[[#This Row],[Unit Price]]</f>
        <v>540</v>
      </c>
      <c r="I1578" s="7">
        <v>42144</v>
      </c>
      <c r="J1578" s="10">
        <f>EOMONTH(Data_TABLE[[#This Row],[Date Sold]],0)</f>
        <v>42155</v>
      </c>
    </row>
    <row r="1579" spans="2:10" x14ac:dyDescent="0.25">
      <c r="B1579" s="1" t="s">
        <v>41</v>
      </c>
      <c r="C1579" s="3" t="s">
        <v>56</v>
      </c>
      <c r="D1579" s="2" t="s">
        <v>50</v>
      </c>
      <c r="E1579" s="3" t="s">
        <v>44</v>
      </c>
      <c r="F1579" s="3">
        <f t="shared" ca="1" si="46"/>
        <v>5</v>
      </c>
      <c r="G1579" s="4">
        <f t="shared" ca="1" si="47"/>
        <v>62</v>
      </c>
      <c r="H1579" s="4">
        <f ca="1">+Data_TABLE[[#This Row],[Qty]]*Data_TABLE[[#This Row],[Unit Price]]</f>
        <v>310</v>
      </c>
      <c r="I1579" s="7">
        <v>42144</v>
      </c>
      <c r="J1579" s="10">
        <f>EOMONTH(Data_TABLE[[#This Row],[Date Sold]],0)</f>
        <v>42155</v>
      </c>
    </row>
    <row r="1580" spans="2:10" x14ac:dyDescent="0.25">
      <c r="B1580" s="1" t="s">
        <v>38</v>
      </c>
      <c r="C1580" s="3" t="s">
        <v>56</v>
      </c>
      <c r="D1580" s="2" t="s">
        <v>52</v>
      </c>
      <c r="E1580" s="3" t="s">
        <v>46</v>
      </c>
      <c r="F1580" s="3">
        <f t="shared" ca="1" si="46"/>
        <v>3</v>
      </c>
      <c r="G1580" s="4">
        <f t="shared" ca="1" si="47"/>
        <v>165</v>
      </c>
      <c r="H1580" s="4">
        <f ca="1">+Data_TABLE[[#This Row],[Qty]]*Data_TABLE[[#This Row],[Unit Price]]</f>
        <v>495</v>
      </c>
      <c r="I1580" s="7">
        <v>42144</v>
      </c>
      <c r="J1580" s="10">
        <f>EOMONTH(Data_TABLE[[#This Row],[Date Sold]],0)</f>
        <v>42155</v>
      </c>
    </row>
    <row r="1581" spans="2:10" x14ac:dyDescent="0.25">
      <c r="B1581" s="1" t="s">
        <v>41</v>
      </c>
      <c r="C1581" s="3" t="s">
        <v>54</v>
      </c>
      <c r="D1581" s="2" t="s">
        <v>48</v>
      </c>
      <c r="E1581" s="3" t="s">
        <v>42</v>
      </c>
      <c r="F1581" s="3">
        <f t="shared" ca="1" si="46"/>
        <v>2</v>
      </c>
      <c r="G1581" s="4">
        <f t="shared" ca="1" si="47"/>
        <v>164</v>
      </c>
      <c r="H1581" s="4">
        <f ca="1">+Data_TABLE[[#This Row],[Qty]]*Data_TABLE[[#This Row],[Unit Price]]</f>
        <v>328</v>
      </c>
      <c r="I1581" s="7">
        <v>42144</v>
      </c>
      <c r="J1581" s="10">
        <f>EOMONTH(Data_TABLE[[#This Row],[Date Sold]],0)</f>
        <v>42155</v>
      </c>
    </row>
    <row r="1582" spans="2:10" x14ac:dyDescent="0.25">
      <c r="B1582" s="1" t="s">
        <v>38</v>
      </c>
      <c r="C1582" s="3" t="s">
        <v>55</v>
      </c>
      <c r="D1582" s="2" t="s">
        <v>51</v>
      </c>
      <c r="E1582" s="3" t="s">
        <v>45</v>
      </c>
      <c r="F1582" s="3">
        <f t="shared" ca="1" si="46"/>
        <v>4</v>
      </c>
      <c r="G1582" s="4">
        <f t="shared" ca="1" si="47"/>
        <v>131</v>
      </c>
      <c r="H1582" s="4">
        <f ca="1">+Data_TABLE[[#This Row],[Qty]]*Data_TABLE[[#This Row],[Unit Price]]</f>
        <v>524</v>
      </c>
      <c r="I1582" s="7">
        <v>42144</v>
      </c>
      <c r="J1582" s="10">
        <f>EOMONTH(Data_TABLE[[#This Row],[Date Sold]],0)</f>
        <v>42155</v>
      </c>
    </row>
    <row r="1583" spans="2:10" x14ac:dyDescent="0.25">
      <c r="B1583" s="1" t="s">
        <v>39</v>
      </c>
      <c r="C1583" s="3" t="s">
        <v>56</v>
      </c>
      <c r="D1583" s="2" t="s">
        <v>50</v>
      </c>
      <c r="E1583" s="3" t="s">
        <v>44</v>
      </c>
      <c r="F1583" s="3">
        <f t="shared" ca="1" si="46"/>
        <v>1</v>
      </c>
      <c r="G1583" s="4">
        <f t="shared" ca="1" si="47"/>
        <v>105</v>
      </c>
      <c r="H1583" s="4">
        <f ca="1">+Data_TABLE[[#This Row],[Qty]]*Data_TABLE[[#This Row],[Unit Price]]</f>
        <v>105</v>
      </c>
      <c r="I1583" s="7">
        <v>42144</v>
      </c>
      <c r="J1583" s="10">
        <f>EOMONTH(Data_TABLE[[#This Row],[Date Sold]],0)</f>
        <v>42155</v>
      </c>
    </row>
    <row r="1584" spans="2:10" x14ac:dyDescent="0.25">
      <c r="B1584" s="1" t="s">
        <v>36</v>
      </c>
      <c r="C1584" s="3" t="s">
        <v>54</v>
      </c>
      <c r="D1584" s="2" t="s">
        <v>48</v>
      </c>
      <c r="E1584" s="3" t="s">
        <v>42</v>
      </c>
      <c r="F1584" s="3">
        <f t="shared" ca="1" si="46"/>
        <v>3</v>
      </c>
      <c r="G1584" s="4">
        <f t="shared" ca="1" si="47"/>
        <v>157</v>
      </c>
      <c r="H1584" s="4">
        <f ca="1">+Data_TABLE[[#This Row],[Qty]]*Data_TABLE[[#This Row],[Unit Price]]</f>
        <v>471</v>
      </c>
      <c r="I1584" s="7">
        <v>42144</v>
      </c>
      <c r="J1584" s="10">
        <f>EOMONTH(Data_TABLE[[#This Row],[Date Sold]],0)</f>
        <v>42155</v>
      </c>
    </row>
    <row r="1585" spans="2:10" x14ac:dyDescent="0.25">
      <c r="B1585" s="1" t="s">
        <v>40</v>
      </c>
      <c r="C1585" s="3" t="s">
        <v>55</v>
      </c>
      <c r="D1585" s="2" t="s">
        <v>49</v>
      </c>
      <c r="E1585" s="3" t="s">
        <v>43</v>
      </c>
      <c r="F1585" s="3">
        <f t="shared" ref="F1585:F1648" ca="1" si="48">RANDBETWEEN(1,5)</f>
        <v>5</v>
      </c>
      <c r="G1585" s="4">
        <f t="shared" ref="G1585:G1648" ca="1" si="49">RANDBETWEEN(60,200)</f>
        <v>106</v>
      </c>
      <c r="H1585" s="4">
        <f ca="1">+Data_TABLE[[#This Row],[Qty]]*Data_TABLE[[#This Row],[Unit Price]]</f>
        <v>530</v>
      </c>
      <c r="I1585" s="7">
        <v>42144</v>
      </c>
      <c r="J1585" s="10">
        <f>EOMONTH(Data_TABLE[[#This Row],[Date Sold]],0)</f>
        <v>42155</v>
      </c>
    </row>
    <row r="1586" spans="2:10" x14ac:dyDescent="0.25">
      <c r="B1586" s="1" t="s">
        <v>38</v>
      </c>
      <c r="C1586" s="3" t="s">
        <v>56</v>
      </c>
      <c r="D1586" s="2" t="s">
        <v>52</v>
      </c>
      <c r="E1586" s="3" t="s">
        <v>46</v>
      </c>
      <c r="F1586" s="3">
        <f t="shared" ca="1" si="48"/>
        <v>2</v>
      </c>
      <c r="G1586" s="4">
        <f t="shared" ca="1" si="49"/>
        <v>82</v>
      </c>
      <c r="H1586" s="4">
        <f ca="1">+Data_TABLE[[#This Row],[Qty]]*Data_TABLE[[#This Row],[Unit Price]]</f>
        <v>164</v>
      </c>
      <c r="I1586" s="7">
        <v>42144</v>
      </c>
      <c r="J1586" s="10">
        <f>EOMONTH(Data_TABLE[[#This Row],[Date Sold]],0)</f>
        <v>42155</v>
      </c>
    </row>
    <row r="1587" spans="2:10" x14ac:dyDescent="0.25">
      <c r="B1587" s="1" t="s">
        <v>37</v>
      </c>
      <c r="C1587" s="3" t="s">
        <v>54</v>
      </c>
      <c r="D1587" s="2" t="s">
        <v>48</v>
      </c>
      <c r="E1587" s="3" t="s">
        <v>42</v>
      </c>
      <c r="F1587" s="3">
        <f t="shared" ca="1" si="48"/>
        <v>5</v>
      </c>
      <c r="G1587" s="4">
        <f t="shared" ca="1" si="49"/>
        <v>85</v>
      </c>
      <c r="H1587" s="4">
        <f ca="1">+Data_TABLE[[#This Row],[Qty]]*Data_TABLE[[#This Row],[Unit Price]]</f>
        <v>425</v>
      </c>
      <c r="I1587" s="7">
        <v>42144</v>
      </c>
      <c r="J1587" s="10">
        <f>EOMONTH(Data_TABLE[[#This Row],[Date Sold]],0)</f>
        <v>42155</v>
      </c>
    </row>
    <row r="1588" spans="2:10" x14ac:dyDescent="0.25">
      <c r="B1588" s="1" t="s">
        <v>37</v>
      </c>
      <c r="C1588" s="3" t="s">
        <v>56</v>
      </c>
      <c r="D1588" s="2" t="s">
        <v>52</v>
      </c>
      <c r="E1588" s="3" t="s">
        <v>46</v>
      </c>
      <c r="F1588" s="3">
        <f t="shared" ca="1" si="48"/>
        <v>5</v>
      </c>
      <c r="G1588" s="4">
        <f t="shared" ca="1" si="49"/>
        <v>189</v>
      </c>
      <c r="H1588" s="4">
        <f ca="1">+Data_TABLE[[#This Row],[Qty]]*Data_TABLE[[#This Row],[Unit Price]]</f>
        <v>945</v>
      </c>
      <c r="I1588" s="7">
        <v>42144</v>
      </c>
      <c r="J1588" s="10">
        <f>EOMONTH(Data_TABLE[[#This Row],[Date Sold]],0)</f>
        <v>42155</v>
      </c>
    </row>
    <row r="1589" spans="2:10" x14ac:dyDescent="0.25">
      <c r="B1589" s="1" t="s">
        <v>39</v>
      </c>
      <c r="C1589" s="3" t="s">
        <v>54</v>
      </c>
      <c r="D1589" s="2" t="s">
        <v>48</v>
      </c>
      <c r="E1589" s="3" t="s">
        <v>42</v>
      </c>
      <c r="F1589" s="3">
        <f t="shared" ca="1" si="48"/>
        <v>5</v>
      </c>
      <c r="G1589" s="4">
        <f t="shared" ca="1" si="49"/>
        <v>94</v>
      </c>
      <c r="H1589" s="4">
        <f ca="1">+Data_TABLE[[#This Row],[Qty]]*Data_TABLE[[#This Row],[Unit Price]]</f>
        <v>470</v>
      </c>
      <c r="I1589" s="7">
        <v>42144</v>
      </c>
      <c r="J1589" s="10">
        <f>EOMONTH(Data_TABLE[[#This Row],[Date Sold]],0)</f>
        <v>42155</v>
      </c>
    </row>
    <row r="1590" spans="2:10" x14ac:dyDescent="0.25">
      <c r="B1590" s="1" t="s">
        <v>40</v>
      </c>
      <c r="C1590" s="3" t="s">
        <v>54</v>
      </c>
      <c r="D1590" s="2" t="s">
        <v>48</v>
      </c>
      <c r="E1590" s="3" t="s">
        <v>42</v>
      </c>
      <c r="F1590" s="3">
        <f t="shared" ca="1" si="48"/>
        <v>3</v>
      </c>
      <c r="G1590" s="4">
        <f t="shared" ca="1" si="49"/>
        <v>164</v>
      </c>
      <c r="H1590" s="4">
        <f ca="1">+Data_TABLE[[#This Row],[Qty]]*Data_TABLE[[#This Row],[Unit Price]]</f>
        <v>492</v>
      </c>
      <c r="I1590" s="7">
        <v>42144</v>
      </c>
      <c r="J1590" s="10">
        <f>EOMONTH(Data_TABLE[[#This Row],[Date Sold]],0)</f>
        <v>42155</v>
      </c>
    </row>
    <row r="1591" spans="2:10" x14ac:dyDescent="0.25">
      <c r="B1591" s="1" t="s">
        <v>39</v>
      </c>
      <c r="C1591" s="3" t="s">
        <v>56</v>
      </c>
      <c r="D1591" s="2" t="s">
        <v>52</v>
      </c>
      <c r="E1591" s="3" t="s">
        <v>46</v>
      </c>
      <c r="F1591" s="3">
        <f t="shared" ca="1" si="48"/>
        <v>4</v>
      </c>
      <c r="G1591" s="4">
        <f t="shared" ca="1" si="49"/>
        <v>191</v>
      </c>
      <c r="H1591" s="4">
        <f ca="1">+Data_TABLE[[#This Row],[Qty]]*Data_TABLE[[#This Row],[Unit Price]]</f>
        <v>764</v>
      </c>
      <c r="I1591" s="7">
        <v>42144</v>
      </c>
      <c r="J1591" s="10">
        <f>EOMONTH(Data_TABLE[[#This Row],[Date Sold]],0)</f>
        <v>42155</v>
      </c>
    </row>
    <row r="1592" spans="2:10" x14ac:dyDescent="0.25">
      <c r="B1592" s="1" t="s">
        <v>39</v>
      </c>
      <c r="C1592" s="3" t="s">
        <v>55</v>
      </c>
      <c r="D1592" s="2" t="s">
        <v>49</v>
      </c>
      <c r="E1592" s="3" t="s">
        <v>43</v>
      </c>
      <c r="F1592" s="3">
        <f t="shared" ca="1" si="48"/>
        <v>5</v>
      </c>
      <c r="G1592" s="4">
        <f t="shared" ca="1" si="49"/>
        <v>191</v>
      </c>
      <c r="H1592" s="4">
        <f ca="1">+Data_TABLE[[#This Row],[Qty]]*Data_TABLE[[#This Row],[Unit Price]]</f>
        <v>955</v>
      </c>
      <c r="I1592" s="7">
        <v>42144</v>
      </c>
      <c r="J1592" s="10">
        <f>EOMONTH(Data_TABLE[[#This Row],[Date Sold]],0)</f>
        <v>42155</v>
      </c>
    </row>
    <row r="1593" spans="2:10" x14ac:dyDescent="0.25">
      <c r="B1593" s="1" t="s">
        <v>38</v>
      </c>
      <c r="C1593" s="3" t="s">
        <v>56</v>
      </c>
      <c r="D1593" s="2" t="s">
        <v>50</v>
      </c>
      <c r="E1593" s="3" t="s">
        <v>44</v>
      </c>
      <c r="F1593" s="3">
        <f t="shared" ca="1" si="48"/>
        <v>4</v>
      </c>
      <c r="G1593" s="4">
        <f t="shared" ca="1" si="49"/>
        <v>144</v>
      </c>
      <c r="H1593" s="4">
        <f ca="1">+Data_TABLE[[#This Row],[Qty]]*Data_TABLE[[#This Row],[Unit Price]]</f>
        <v>576</v>
      </c>
      <c r="I1593" s="7">
        <v>42144</v>
      </c>
      <c r="J1593" s="10">
        <f>EOMONTH(Data_TABLE[[#This Row],[Date Sold]],0)</f>
        <v>42155</v>
      </c>
    </row>
    <row r="1594" spans="2:10" x14ac:dyDescent="0.25">
      <c r="B1594" s="1" t="s">
        <v>36</v>
      </c>
      <c r="C1594" s="3" t="s">
        <v>56</v>
      </c>
      <c r="D1594" s="2" t="s">
        <v>50</v>
      </c>
      <c r="E1594" s="3" t="s">
        <v>44</v>
      </c>
      <c r="F1594" s="3">
        <f t="shared" ca="1" si="48"/>
        <v>2</v>
      </c>
      <c r="G1594" s="4">
        <f t="shared" ca="1" si="49"/>
        <v>123</v>
      </c>
      <c r="H1594" s="4">
        <f ca="1">+Data_TABLE[[#This Row],[Qty]]*Data_TABLE[[#This Row],[Unit Price]]</f>
        <v>246</v>
      </c>
      <c r="I1594" s="7">
        <v>42144</v>
      </c>
      <c r="J1594" s="10">
        <f>EOMONTH(Data_TABLE[[#This Row],[Date Sold]],0)</f>
        <v>42155</v>
      </c>
    </row>
    <row r="1595" spans="2:10" x14ac:dyDescent="0.25">
      <c r="B1595" s="1" t="s">
        <v>38</v>
      </c>
      <c r="C1595" s="3" t="s">
        <v>56</v>
      </c>
      <c r="D1595" s="2" t="s">
        <v>52</v>
      </c>
      <c r="E1595" s="3" t="s">
        <v>46</v>
      </c>
      <c r="F1595" s="3">
        <f t="shared" ca="1" si="48"/>
        <v>3</v>
      </c>
      <c r="G1595" s="4">
        <f t="shared" ca="1" si="49"/>
        <v>148</v>
      </c>
      <c r="H1595" s="4">
        <f ca="1">+Data_TABLE[[#This Row],[Qty]]*Data_TABLE[[#This Row],[Unit Price]]</f>
        <v>444</v>
      </c>
      <c r="I1595" s="7">
        <v>42144</v>
      </c>
      <c r="J1595" s="10">
        <f>EOMONTH(Data_TABLE[[#This Row],[Date Sold]],0)</f>
        <v>42155</v>
      </c>
    </row>
    <row r="1596" spans="2:10" x14ac:dyDescent="0.25">
      <c r="B1596" s="1" t="s">
        <v>38</v>
      </c>
      <c r="C1596" s="3" t="s">
        <v>54</v>
      </c>
      <c r="D1596" s="2" t="s">
        <v>48</v>
      </c>
      <c r="E1596" s="3" t="s">
        <v>42</v>
      </c>
      <c r="F1596" s="3">
        <f t="shared" ca="1" si="48"/>
        <v>5</v>
      </c>
      <c r="G1596" s="4">
        <f t="shared" ca="1" si="49"/>
        <v>131</v>
      </c>
      <c r="H1596" s="4">
        <f ca="1">+Data_TABLE[[#This Row],[Qty]]*Data_TABLE[[#This Row],[Unit Price]]</f>
        <v>655</v>
      </c>
      <c r="I1596" s="7">
        <v>42144</v>
      </c>
      <c r="J1596" s="10">
        <f>EOMONTH(Data_TABLE[[#This Row],[Date Sold]],0)</f>
        <v>42155</v>
      </c>
    </row>
    <row r="1597" spans="2:10" x14ac:dyDescent="0.25">
      <c r="B1597" s="1" t="s">
        <v>37</v>
      </c>
      <c r="C1597" s="3" t="s">
        <v>55</v>
      </c>
      <c r="D1597" s="2" t="s">
        <v>49</v>
      </c>
      <c r="E1597" s="3" t="s">
        <v>43</v>
      </c>
      <c r="F1597" s="3">
        <f t="shared" ca="1" si="48"/>
        <v>2</v>
      </c>
      <c r="G1597" s="4">
        <f t="shared" ca="1" si="49"/>
        <v>190</v>
      </c>
      <c r="H1597" s="4">
        <f ca="1">+Data_TABLE[[#This Row],[Qty]]*Data_TABLE[[#This Row],[Unit Price]]</f>
        <v>380</v>
      </c>
      <c r="I1597" s="7">
        <v>42144</v>
      </c>
      <c r="J1597" s="10">
        <f>EOMONTH(Data_TABLE[[#This Row],[Date Sold]],0)</f>
        <v>42155</v>
      </c>
    </row>
    <row r="1598" spans="2:10" x14ac:dyDescent="0.25">
      <c r="B1598" s="1" t="s">
        <v>40</v>
      </c>
      <c r="C1598" s="3" t="s">
        <v>54</v>
      </c>
      <c r="D1598" s="2" t="s">
        <v>48</v>
      </c>
      <c r="E1598" s="3" t="s">
        <v>42</v>
      </c>
      <c r="F1598" s="3">
        <f t="shared" ca="1" si="48"/>
        <v>2</v>
      </c>
      <c r="G1598" s="4">
        <f t="shared" ca="1" si="49"/>
        <v>181</v>
      </c>
      <c r="H1598" s="4">
        <f ca="1">+Data_TABLE[[#This Row],[Qty]]*Data_TABLE[[#This Row],[Unit Price]]</f>
        <v>362</v>
      </c>
      <c r="I1598" s="7">
        <v>42144</v>
      </c>
      <c r="J1598" s="10">
        <f>EOMONTH(Data_TABLE[[#This Row],[Date Sold]],0)</f>
        <v>42155</v>
      </c>
    </row>
    <row r="1599" spans="2:10" x14ac:dyDescent="0.25">
      <c r="B1599" s="1" t="s">
        <v>36</v>
      </c>
      <c r="C1599" s="3" t="s">
        <v>56</v>
      </c>
      <c r="D1599" s="2" t="s">
        <v>52</v>
      </c>
      <c r="E1599" s="3" t="s">
        <v>46</v>
      </c>
      <c r="F1599" s="3">
        <f t="shared" ca="1" si="48"/>
        <v>1</v>
      </c>
      <c r="G1599" s="4">
        <f t="shared" ca="1" si="49"/>
        <v>126</v>
      </c>
      <c r="H1599" s="4">
        <f ca="1">+Data_TABLE[[#This Row],[Qty]]*Data_TABLE[[#This Row],[Unit Price]]</f>
        <v>126</v>
      </c>
      <c r="I1599" s="7">
        <v>42144</v>
      </c>
      <c r="J1599" s="10">
        <f>EOMONTH(Data_TABLE[[#This Row],[Date Sold]],0)</f>
        <v>42155</v>
      </c>
    </row>
    <row r="1600" spans="2:10" x14ac:dyDescent="0.25">
      <c r="B1600" s="1" t="s">
        <v>37</v>
      </c>
      <c r="C1600" s="3" t="s">
        <v>56</v>
      </c>
      <c r="D1600" s="2" t="s">
        <v>52</v>
      </c>
      <c r="E1600" s="3" t="s">
        <v>46</v>
      </c>
      <c r="F1600" s="3">
        <f t="shared" ca="1" si="48"/>
        <v>4</v>
      </c>
      <c r="G1600" s="4">
        <f t="shared" ca="1" si="49"/>
        <v>85</v>
      </c>
      <c r="H1600" s="4">
        <f ca="1">+Data_TABLE[[#This Row],[Qty]]*Data_TABLE[[#This Row],[Unit Price]]</f>
        <v>340</v>
      </c>
      <c r="I1600" s="7">
        <v>42144</v>
      </c>
      <c r="J1600" s="10">
        <f>EOMONTH(Data_TABLE[[#This Row],[Date Sold]],0)</f>
        <v>42155</v>
      </c>
    </row>
    <row r="1601" spans="2:10" x14ac:dyDescent="0.25">
      <c r="B1601" s="1" t="s">
        <v>38</v>
      </c>
      <c r="C1601" s="3" t="s">
        <v>56</v>
      </c>
      <c r="D1601" s="2" t="s">
        <v>50</v>
      </c>
      <c r="E1601" s="3" t="s">
        <v>44</v>
      </c>
      <c r="F1601" s="3">
        <f t="shared" ca="1" si="48"/>
        <v>5</v>
      </c>
      <c r="G1601" s="4">
        <f t="shared" ca="1" si="49"/>
        <v>118</v>
      </c>
      <c r="H1601" s="4">
        <f ca="1">+Data_TABLE[[#This Row],[Qty]]*Data_TABLE[[#This Row],[Unit Price]]</f>
        <v>590</v>
      </c>
      <c r="I1601" s="7">
        <v>42144</v>
      </c>
      <c r="J1601" s="10">
        <f>EOMONTH(Data_TABLE[[#This Row],[Date Sold]],0)</f>
        <v>42155</v>
      </c>
    </row>
    <row r="1602" spans="2:10" x14ac:dyDescent="0.25">
      <c r="B1602" s="1" t="s">
        <v>36</v>
      </c>
      <c r="C1602" s="3" t="s">
        <v>55</v>
      </c>
      <c r="D1602" s="2" t="s">
        <v>51</v>
      </c>
      <c r="E1602" s="3" t="s">
        <v>45</v>
      </c>
      <c r="F1602" s="3">
        <f t="shared" ca="1" si="48"/>
        <v>3</v>
      </c>
      <c r="G1602" s="4">
        <f t="shared" ca="1" si="49"/>
        <v>169</v>
      </c>
      <c r="H1602" s="4">
        <f ca="1">+Data_TABLE[[#This Row],[Qty]]*Data_TABLE[[#This Row],[Unit Price]]</f>
        <v>507</v>
      </c>
      <c r="I1602" s="7">
        <v>42144</v>
      </c>
      <c r="J1602" s="10">
        <f>EOMONTH(Data_TABLE[[#This Row],[Date Sold]],0)</f>
        <v>42155</v>
      </c>
    </row>
    <row r="1603" spans="2:10" x14ac:dyDescent="0.25">
      <c r="B1603" s="1" t="s">
        <v>41</v>
      </c>
      <c r="C1603" s="3" t="s">
        <v>54</v>
      </c>
      <c r="D1603" s="2" t="s">
        <v>48</v>
      </c>
      <c r="E1603" s="3" t="s">
        <v>42</v>
      </c>
      <c r="F1603" s="3">
        <f t="shared" ca="1" si="48"/>
        <v>5</v>
      </c>
      <c r="G1603" s="4">
        <f t="shared" ca="1" si="49"/>
        <v>139</v>
      </c>
      <c r="H1603" s="4">
        <f ca="1">+Data_TABLE[[#This Row],[Qty]]*Data_TABLE[[#This Row],[Unit Price]]</f>
        <v>695</v>
      </c>
      <c r="I1603" s="7">
        <v>42145</v>
      </c>
      <c r="J1603" s="10">
        <f>EOMONTH(Data_TABLE[[#This Row],[Date Sold]],0)</f>
        <v>42155</v>
      </c>
    </row>
    <row r="1604" spans="2:10" x14ac:dyDescent="0.25">
      <c r="B1604" s="1" t="s">
        <v>38</v>
      </c>
      <c r="C1604" s="3" t="s">
        <v>54</v>
      </c>
      <c r="D1604" s="2" t="s">
        <v>48</v>
      </c>
      <c r="E1604" s="3" t="s">
        <v>42</v>
      </c>
      <c r="F1604" s="3">
        <f t="shared" ca="1" si="48"/>
        <v>4</v>
      </c>
      <c r="G1604" s="4">
        <f t="shared" ca="1" si="49"/>
        <v>170</v>
      </c>
      <c r="H1604" s="4">
        <f ca="1">+Data_TABLE[[#This Row],[Qty]]*Data_TABLE[[#This Row],[Unit Price]]</f>
        <v>680</v>
      </c>
      <c r="I1604" s="7">
        <v>42145</v>
      </c>
      <c r="J1604" s="10">
        <f>EOMONTH(Data_TABLE[[#This Row],[Date Sold]],0)</f>
        <v>42155</v>
      </c>
    </row>
    <row r="1605" spans="2:10" x14ac:dyDescent="0.25">
      <c r="B1605" s="1" t="s">
        <v>40</v>
      </c>
      <c r="C1605" s="3" t="s">
        <v>55</v>
      </c>
      <c r="D1605" s="2" t="s">
        <v>51</v>
      </c>
      <c r="E1605" s="3" t="s">
        <v>45</v>
      </c>
      <c r="F1605" s="3">
        <f t="shared" ca="1" si="48"/>
        <v>3</v>
      </c>
      <c r="G1605" s="4">
        <f t="shared" ca="1" si="49"/>
        <v>191</v>
      </c>
      <c r="H1605" s="4">
        <f ca="1">+Data_TABLE[[#This Row],[Qty]]*Data_TABLE[[#This Row],[Unit Price]]</f>
        <v>573</v>
      </c>
      <c r="I1605" s="7">
        <v>42145</v>
      </c>
      <c r="J1605" s="10">
        <f>EOMONTH(Data_TABLE[[#This Row],[Date Sold]],0)</f>
        <v>42155</v>
      </c>
    </row>
    <row r="1606" spans="2:10" x14ac:dyDescent="0.25">
      <c r="B1606" s="1" t="s">
        <v>38</v>
      </c>
      <c r="C1606" s="3" t="s">
        <v>56</v>
      </c>
      <c r="D1606" s="2" t="s">
        <v>50</v>
      </c>
      <c r="E1606" s="3" t="s">
        <v>44</v>
      </c>
      <c r="F1606" s="3">
        <f t="shared" ca="1" si="48"/>
        <v>5</v>
      </c>
      <c r="G1606" s="4">
        <f t="shared" ca="1" si="49"/>
        <v>127</v>
      </c>
      <c r="H1606" s="4">
        <f ca="1">+Data_TABLE[[#This Row],[Qty]]*Data_TABLE[[#This Row],[Unit Price]]</f>
        <v>635</v>
      </c>
      <c r="I1606" s="7">
        <v>42145</v>
      </c>
      <c r="J1606" s="10">
        <f>EOMONTH(Data_TABLE[[#This Row],[Date Sold]],0)</f>
        <v>42155</v>
      </c>
    </row>
    <row r="1607" spans="2:10" x14ac:dyDescent="0.25">
      <c r="B1607" s="1" t="s">
        <v>41</v>
      </c>
      <c r="C1607" s="3" t="s">
        <v>56</v>
      </c>
      <c r="D1607" s="2" t="s">
        <v>50</v>
      </c>
      <c r="E1607" s="3" t="s">
        <v>44</v>
      </c>
      <c r="F1607" s="3">
        <f t="shared" ca="1" si="48"/>
        <v>1</v>
      </c>
      <c r="G1607" s="4">
        <f t="shared" ca="1" si="49"/>
        <v>112</v>
      </c>
      <c r="H1607" s="4">
        <f ca="1">+Data_TABLE[[#This Row],[Qty]]*Data_TABLE[[#This Row],[Unit Price]]</f>
        <v>112</v>
      </c>
      <c r="I1607" s="7">
        <v>42145</v>
      </c>
      <c r="J1607" s="10">
        <f>EOMONTH(Data_TABLE[[#This Row],[Date Sold]],0)</f>
        <v>42155</v>
      </c>
    </row>
    <row r="1608" spans="2:10" x14ac:dyDescent="0.25">
      <c r="B1608" s="1" t="s">
        <v>38</v>
      </c>
      <c r="C1608" s="3" t="s">
        <v>55</v>
      </c>
      <c r="D1608" s="2" t="s">
        <v>51</v>
      </c>
      <c r="E1608" s="3" t="s">
        <v>45</v>
      </c>
      <c r="F1608" s="3">
        <f t="shared" ca="1" si="48"/>
        <v>3</v>
      </c>
      <c r="G1608" s="4">
        <f t="shared" ca="1" si="49"/>
        <v>152</v>
      </c>
      <c r="H1608" s="4">
        <f ca="1">+Data_TABLE[[#This Row],[Qty]]*Data_TABLE[[#This Row],[Unit Price]]</f>
        <v>456</v>
      </c>
      <c r="I1608" s="7">
        <v>42145</v>
      </c>
      <c r="J1608" s="10">
        <f>EOMONTH(Data_TABLE[[#This Row],[Date Sold]],0)</f>
        <v>42155</v>
      </c>
    </row>
    <row r="1609" spans="2:10" x14ac:dyDescent="0.25">
      <c r="B1609" s="1" t="s">
        <v>41</v>
      </c>
      <c r="C1609" s="3" t="s">
        <v>56</v>
      </c>
      <c r="D1609" s="2" t="s">
        <v>52</v>
      </c>
      <c r="E1609" s="3" t="s">
        <v>46</v>
      </c>
      <c r="F1609" s="3">
        <f t="shared" ca="1" si="48"/>
        <v>4</v>
      </c>
      <c r="G1609" s="4">
        <f t="shared" ca="1" si="49"/>
        <v>159</v>
      </c>
      <c r="H1609" s="4">
        <f ca="1">+Data_TABLE[[#This Row],[Qty]]*Data_TABLE[[#This Row],[Unit Price]]</f>
        <v>636</v>
      </c>
      <c r="I1609" s="7">
        <v>42145</v>
      </c>
      <c r="J1609" s="10">
        <f>EOMONTH(Data_TABLE[[#This Row],[Date Sold]],0)</f>
        <v>42155</v>
      </c>
    </row>
    <row r="1610" spans="2:10" x14ac:dyDescent="0.25">
      <c r="B1610" s="1" t="s">
        <v>37</v>
      </c>
      <c r="C1610" s="3" t="s">
        <v>55</v>
      </c>
      <c r="D1610" s="2" t="s">
        <v>51</v>
      </c>
      <c r="E1610" s="3" t="s">
        <v>45</v>
      </c>
      <c r="F1610" s="3">
        <f t="shared" ca="1" si="48"/>
        <v>1</v>
      </c>
      <c r="G1610" s="4">
        <f t="shared" ca="1" si="49"/>
        <v>105</v>
      </c>
      <c r="H1610" s="4">
        <f ca="1">+Data_TABLE[[#This Row],[Qty]]*Data_TABLE[[#This Row],[Unit Price]]</f>
        <v>105</v>
      </c>
      <c r="I1610" s="7">
        <v>42145</v>
      </c>
      <c r="J1610" s="10">
        <f>EOMONTH(Data_TABLE[[#This Row],[Date Sold]],0)</f>
        <v>42155</v>
      </c>
    </row>
    <row r="1611" spans="2:10" x14ac:dyDescent="0.25">
      <c r="B1611" s="1" t="s">
        <v>36</v>
      </c>
      <c r="C1611" s="3" t="s">
        <v>55</v>
      </c>
      <c r="D1611" s="2" t="s">
        <v>49</v>
      </c>
      <c r="E1611" s="3" t="s">
        <v>43</v>
      </c>
      <c r="F1611" s="3">
        <f t="shared" ca="1" si="48"/>
        <v>4</v>
      </c>
      <c r="G1611" s="4">
        <f t="shared" ca="1" si="49"/>
        <v>182</v>
      </c>
      <c r="H1611" s="4">
        <f ca="1">+Data_TABLE[[#This Row],[Qty]]*Data_TABLE[[#This Row],[Unit Price]]</f>
        <v>728</v>
      </c>
      <c r="I1611" s="7">
        <v>42145</v>
      </c>
      <c r="J1611" s="10">
        <f>EOMONTH(Data_TABLE[[#This Row],[Date Sold]],0)</f>
        <v>42155</v>
      </c>
    </row>
    <row r="1612" spans="2:10" x14ac:dyDescent="0.25">
      <c r="B1612" s="1" t="s">
        <v>41</v>
      </c>
      <c r="C1612" s="3" t="s">
        <v>56</v>
      </c>
      <c r="D1612" s="2" t="s">
        <v>50</v>
      </c>
      <c r="E1612" s="3" t="s">
        <v>44</v>
      </c>
      <c r="F1612" s="3">
        <f t="shared" ca="1" si="48"/>
        <v>4</v>
      </c>
      <c r="G1612" s="4">
        <f t="shared" ca="1" si="49"/>
        <v>63</v>
      </c>
      <c r="H1612" s="4">
        <f ca="1">+Data_TABLE[[#This Row],[Qty]]*Data_TABLE[[#This Row],[Unit Price]]</f>
        <v>252</v>
      </c>
      <c r="I1612" s="7">
        <v>42145</v>
      </c>
      <c r="J1612" s="10">
        <f>EOMONTH(Data_TABLE[[#This Row],[Date Sold]],0)</f>
        <v>42155</v>
      </c>
    </row>
    <row r="1613" spans="2:10" x14ac:dyDescent="0.25">
      <c r="B1613" s="1" t="s">
        <v>41</v>
      </c>
      <c r="C1613" s="3" t="s">
        <v>56</v>
      </c>
      <c r="D1613" s="2" t="s">
        <v>52</v>
      </c>
      <c r="E1613" s="3" t="s">
        <v>46</v>
      </c>
      <c r="F1613" s="3">
        <f t="shared" ca="1" si="48"/>
        <v>3</v>
      </c>
      <c r="G1613" s="4">
        <f t="shared" ca="1" si="49"/>
        <v>120</v>
      </c>
      <c r="H1613" s="4">
        <f ca="1">+Data_TABLE[[#This Row],[Qty]]*Data_TABLE[[#This Row],[Unit Price]]</f>
        <v>360</v>
      </c>
      <c r="I1613" s="7">
        <v>42145</v>
      </c>
      <c r="J1613" s="10">
        <f>EOMONTH(Data_TABLE[[#This Row],[Date Sold]],0)</f>
        <v>42155</v>
      </c>
    </row>
    <row r="1614" spans="2:10" x14ac:dyDescent="0.25">
      <c r="B1614" s="1" t="s">
        <v>38</v>
      </c>
      <c r="C1614" s="3" t="s">
        <v>55</v>
      </c>
      <c r="D1614" s="2" t="s">
        <v>51</v>
      </c>
      <c r="E1614" s="3" t="s">
        <v>45</v>
      </c>
      <c r="F1614" s="3">
        <f t="shared" ca="1" si="48"/>
        <v>3</v>
      </c>
      <c r="G1614" s="4">
        <f t="shared" ca="1" si="49"/>
        <v>172</v>
      </c>
      <c r="H1614" s="4">
        <f ca="1">+Data_TABLE[[#This Row],[Qty]]*Data_TABLE[[#This Row],[Unit Price]]</f>
        <v>516</v>
      </c>
      <c r="I1614" s="7">
        <v>42145</v>
      </c>
      <c r="J1614" s="10">
        <f>EOMONTH(Data_TABLE[[#This Row],[Date Sold]],0)</f>
        <v>42155</v>
      </c>
    </row>
    <row r="1615" spans="2:10" x14ac:dyDescent="0.25">
      <c r="B1615" s="1" t="s">
        <v>39</v>
      </c>
      <c r="C1615" s="3" t="s">
        <v>54</v>
      </c>
      <c r="D1615" s="2" t="s">
        <v>48</v>
      </c>
      <c r="E1615" s="3" t="s">
        <v>42</v>
      </c>
      <c r="F1615" s="3">
        <f t="shared" ca="1" si="48"/>
        <v>4</v>
      </c>
      <c r="G1615" s="4">
        <f t="shared" ca="1" si="49"/>
        <v>74</v>
      </c>
      <c r="H1615" s="4">
        <f ca="1">+Data_TABLE[[#This Row],[Qty]]*Data_TABLE[[#This Row],[Unit Price]]</f>
        <v>296</v>
      </c>
      <c r="I1615" s="7">
        <v>42145</v>
      </c>
      <c r="J1615" s="10">
        <f>EOMONTH(Data_TABLE[[#This Row],[Date Sold]],0)</f>
        <v>42155</v>
      </c>
    </row>
    <row r="1616" spans="2:10" x14ac:dyDescent="0.25">
      <c r="B1616" s="1" t="s">
        <v>37</v>
      </c>
      <c r="C1616" s="3" t="s">
        <v>56</v>
      </c>
      <c r="D1616" s="2" t="s">
        <v>52</v>
      </c>
      <c r="E1616" s="3" t="s">
        <v>46</v>
      </c>
      <c r="F1616" s="3">
        <f t="shared" ca="1" si="48"/>
        <v>3</v>
      </c>
      <c r="G1616" s="4">
        <f t="shared" ca="1" si="49"/>
        <v>180</v>
      </c>
      <c r="H1616" s="4">
        <f ca="1">+Data_TABLE[[#This Row],[Qty]]*Data_TABLE[[#This Row],[Unit Price]]</f>
        <v>540</v>
      </c>
      <c r="I1616" s="7">
        <v>42145</v>
      </c>
      <c r="J1616" s="10">
        <f>EOMONTH(Data_TABLE[[#This Row],[Date Sold]],0)</f>
        <v>42155</v>
      </c>
    </row>
    <row r="1617" spans="2:10" x14ac:dyDescent="0.25">
      <c r="B1617" s="1" t="s">
        <v>41</v>
      </c>
      <c r="C1617" s="3" t="s">
        <v>56</v>
      </c>
      <c r="D1617" s="2" t="s">
        <v>50</v>
      </c>
      <c r="E1617" s="3" t="s">
        <v>44</v>
      </c>
      <c r="F1617" s="3">
        <f t="shared" ca="1" si="48"/>
        <v>4</v>
      </c>
      <c r="G1617" s="4">
        <f t="shared" ca="1" si="49"/>
        <v>150</v>
      </c>
      <c r="H1617" s="4">
        <f ca="1">+Data_TABLE[[#This Row],[Qty]]*Data_TABLE[[#This Row],[Unit Price]]</f>
        <v>600</v>
      </c>
      <c r="I1617" s="7">
        <v>42145</v>
      </c>
      <c r="J1617" s="10">
        <f>EOMONTH(Data_TABLE[[#This Row],[Date Sold]],0)</f>
        <v>42155</v>
      </c>
    </row>
    <row r="1618" spans="2:10" x14ac:dyDescent="0.25">
      <c r="B1618" s="1" t="s">
        <v>37</v>
      </c>
      <c r="C1618" s="3" t="s">
        <v>55</v>
      </c>
      <c r="D1618" s="2" t="s">
        <v>49</v>
      </c>
      <c r="E1618" s="3" t="s">
        <v>43</v>
      </c>
      <c r="F1618" s="3">
        <f t="shared" ca="1" si="48"/>
        <v>4</v>
      </c>
      <c r="G1618" s="4">
        <f t="shared" ca="1" si="49"/>
        <v>73</v>
      </c>
      <c r="H1618" s="4">
        <f ca="1">+Data_TABLE[[#This Row],[Qty]]*Data_TABLE[[#This Row],[Unit Price]]</f>
        <v>292</v>
      </c>
      <c r="I1618" s="7">
        <v>42145</v>
      </c>
      <c r="J1618" s="10">
        <f>EOMONTH(Data_TABLE[[#This Row],[Date Sold]],0)</f>
        <v>42155</v>
      </c>
    </row>
    <row r="1619" spans="2:10" x14ac:dyDescent="0.25">
      <c r="B1619" s="1" t="s">
        <v>38</v>
      </c>
      <c r="C1619" s="3" t="s">
        <v>55</v>
      </c>
      <c r="D1619" s="2" t="s">
        <v>51</v>
      </c>
      <c r="E1619" s="3" t="s">
        <v>45</v>
      </c>
      <c r="F1619" s="3">
        <f t="shared" ca="1" si="48"/>
        <v>1</v>
      </c>
      <c r="G1619" s="4">
        <f t="shared" ca="1" si="49"/>
        <v>113</v>
      </c>
      <c r="H1619" s="4">
        <f ca="1">+Data_TABLE[[#This Row],[Qty]]*Data_TABLE[[#This Row],[Unit Price]]</f>
        <v>113</v>
      </c>
      <c r="I1619" s="7">
        <v>42145</v>
      </c>
      <c r="J1619" s="10">
        <f>EOMONTH(Data_TABLE[[#This Row],[Date Sold]],0)</f>
        <v>42155</v>
      </c>
    </row>
    <row r="1620" spans="2:10" x14ac:dyDescent="0.25">
      <c r="B1620" s="1" t="s">
        <v>38</v>
      </c>
      <c r="C1620" s="3" t="s">
        <v>54</v>
      </c>
      <c r="D1620" s="2" t="s">
        <v>48</v>
      </c>
      <c r="E1620" s="3" t="s">
        <v>42</v>
      </c>
      <c r="F1620" s="3">
        <f t="shared" ca="1" si="48"/>
        <v>3</v>
      </c>
      <c r="G1620" s="4">
        <f t="shared" ca="1" si="49"/>
        <v>79</v>
      </c>
      <c r="H1620" s="4">
        <f ca="1">+Data_TABLE[[#This Row],[Qty]]*Data_TABLE[[#This Row],[Unit Price]]</f>
        <v>237</v>
      </c>
      <c r="I1620" s="7">
        <v>42145</v>
      </c>
      <c r="J1620" s="10">
        <f>EOMONTH(Data_TABLE[[#This Row],[Date Sold]],0)</f>
        <v>42155</v>
      </c>
    </row>
    <row r="1621" spans="2:10" x14ac:dyDescent="0.25">
      <c r="B1621" s="1" t="s">
        <v>39</v>
      </c>
      <c r="C1621" s="3" t="s">
        <v>55</v>
      </c>
      <c r="D1621" s="2" t="s">
        <v>51</v>
      </c>
      <c r="E1621" s="3" t="s">
        <v>45</v>
      </c>
      <c r="F1621" s="3">
        <f t="shared" ca="1" si="48"/>
        <v>5</v>
      </c>
      <c r="G1621" s="4">
        <f t="shared" ca="1" si="49"/>
        <v>150</v>
      </c>
      <c r="H1621" s="4">
        <f ca="1">+Data_TABLE[[#This Row],[Qty]]*Data_TABLE[[#This Row],[Unit Price]]</f>
        <v>750</v>
      </c>
      <c r="I1621" s="7">
        <v>42145</v>
      </c>
      <c r="J1621" s="10">
        <f>EOMONTH(Data_TABLE[[#This Row],[Date Sold]],0)</f>
        <v>42155</v>
      </c>
    </row>
    <row r="1622" spans="2:10" x14ac:dyDescent="0.25">
      <c r="B1622" s="1" t="s">
        <v>38</v>
      </c>
      <c r="C1622" s="3" t="s">
        <v>56</v>
      </c>
      <c r="D1622" s="2" t="s">
        <v>52</v>
      </c>
      <c r="E1622" s="3" t="s">
        <v>46</v>
      </c>
      <c r="F1622" s="3">
        <f t="shared" ca="1" si="48"/>
        <v>3</v>
      </c>
      <c r="G1622" s="4">
        <f t="shared" ca="1" si="49"/>
        <v>181</v>
      </c>
      <c r="H1622" s="4">
        <f ca="1">+Data_TABLE[[#This Row],[Qty]]*Data_TABLE[[#This Row],[Unit Price]]</f>
        <v>543</v>
      </c>
      <c r="I1622" s="7">
        <v>42145</v>
      </c>
      <c r="J1622" s="10">
        <f>EOMONTH(Data_TABLE[[#This Row],[Date Sold]],0)</f>
        <v>42155</v>
      </c>
    </row>
    <row r="1623" spans="2:10" x14ac:dyDescent="0.25">
      <c r="B1623" s="1" t="s">
        <v>39</v>
      </c>
      <c r="C1623" s="3" t="s">
        <v>56</v>
      </c>
      <c r="D1623" s="2" t="s">
        <v>50</v>
      </c>
      <c r="E1623" s="3" t="s">
        <v>44</v>
      </c>
      <c r="F1623" s="3">
        <f t="shared" ca="1" si="48"/>
        <v>3</v>
      </c>
      <c r="G1623" s="4">
        <f t="shared" ca="1" si="49"/>
        <v>117</v>
      </c>
      <c r="H1623" s="4">
        <f ca="1">+Data_TABLE[[#This Row],[Qty]]*Data_TABLE[[#This Row],[Unit Price]]</f>
        <v>351</v>
      </c>
      <c r="I1623" s="7">
        <v>42145</v>
      </c>
      <c r="J1623" s="10">
        <f>EOMONTH(Data_TABLE[[#This Row],[Date Sold]],0)</f>
        <v>42155</v>
      </c>
    </row>
    <row r="1624" spans="2:10" x14ac:dyDescent="0.25">
      <c r="B1624" s="1" t="s">
        <v>39</v>
      </c>
      <c r="C1624" s="3" t="s">
        <v>55</v>
      </c>
      <c r="D1624" s="2" t="s">
        <v>49</v>
      </c>
      <c r="E1624" s="3" t="s">
        <v>43</v>
      </c>
      <c r="F1624" s="3">
        <f t="shared" ca="1" si="48"/>
        <v>3</v>
      </c>
      <c r="G1624" s="4">
        <f t="shared" ca="1" si="49"/>
        <v>128</v>
      </c>
      <c r="H1624" s="4">
        <f ca="1">+Data_TABLE[[#This Row],[Qty]]*Data_TABLE[[#This Row],[Unit Price]]</f>
        <v>384</v>
      </c>
      <c r="I1624" s="7">
        <v>42145</v>
      </c>
      <c r="J1624" s="10">
        <f>EOMONTH(Data_TABLE[[#This Row],[Date Sold]],0)</f>
        <v>42155</v>
      </c>
    </row>
    <row r="1625" spans="2:10" x14ac:dyDescent="0.25">
      <c r="B1625" s="1" t="s">
        <v>40</v>
      </c>
      <c r="C1625" s="3" t="s">
        <v>55</v>
      </c>
      <c r="D1625" s="2" t="s">
        <v>51</v>
      </c>
      <c r="E1625" s="3" t="s">
        <v>45</v>
      </c>
      <c r="F1625" s="3">
        <f t="shared" ca="1" si="48"/>
        <v>4</v>
      </c>
      <c r="G1625" s="4">
        <f t="shared" ca="1" si="49"/>
        <v>169</v>
      </c>
      <c r="H1625" s="4">
        <f ca="1">+Data_TABLE[[#This Row],[Qty]]*Data_TABLE[[#This Row],[Unit Price]]</f>
        <v>676</v>
      </c>
      <c r="I1625" s="7">
        <v>42145</v>
      </c>
      <c r="J1625" s="10">
        <f>EOMONTH(Data_TABLE[[#This Row],[Date Sold]],0)</f>
        <v>42155</v>
      </c>
    </row>
    <row r="1626" spans="2:10" x14ac:dyDescent="0.25">
      <c r="B1626" s="1" t="s">
        <v>40</v>
      </c>
      <c r="C1626" s="3" t="s">
        <v>56</v>
      </c>
      <c r="D1626" s="2" t="s">
        <v>52</v>
      </c>
      <c r="E1626" s="3" t="s">
        <v>46</v>
      </c>
      <c r="F1626" s="3">
        <f t="shared" ca="1" si="48"/>
        <v>5</v>
      </c>
      <c r="G1626" s="4">
        <f t="shared" ca="1" si="49"/>
        <v>184</v>
      </c>
      <c r="H1626" s="4">
        <f ca="1">+Data_TABLE[[#This Row],[Qty]]*Data_TABLE[[#This Row],[Unit Price]]</f>
        <v>920</v>
      </c>
      <c r="I1626" s="7">
        <v>42145</v>
      </c>
      <c r="J1626" s="10">
        <f>EOMONTH(Data_TABLE[[#This Row],[Date Sold]],0)</f>
        <v>42155</v>
      </c>
    </row>
    <row r="1627" spans="2:10" x14ac:dyDescent="0.25">
      <c r="B1627" s="1" t="s">
        <v>39</v>
      </c>
      <c r="C1627" s="3" t="s">
        <v>54</v>
      </c>
      <c r="D1627" s="2" t="s">
        <v>48</v>
      </c>
      <c r="E1627" s="3" t="s">
        <v>42</v>
      </c>
      <c r="F1627" s="3">
        <f t="shared" ca="1" si="48"/>
        <v>4</v>
      </c>
      <c r="G1627" s="4">
        <f t="shared" ca="1" si="49"/>
        <v>100</v>
      </c>
      <c r="H1627" s="4">
        <f ca="1">+Data_TABLE[[#This Row],[Qty]]*Data_TABLE[[#This Row],[Unit Price]]</f>
        <v>400</v>
      </c>
      <c r="I1627" s="7">
        <v>42145</v>
      </c>
      <c r="J1627" s="10">
        <f>EOMONTH(Data_TABLE[[#This Row],[Date Sold]],0)</f>
        <v>42155</v>
      </c>
    </row>
    <row r="1628" spans="2:10" x14ac:dyDescent="0.25">
      <c r="B1628" s="1" t="s">
        <v>40</v>
      </c>
      <c r="C1628" s="3" t="s">
        <v>56</v>
      </c>
      <c r="D1628" s="2" t="s">
        <v>52</v>
      </c>
      <c r="E1628" s="3" t="s">
        <v>46</v>
      </c>
      <c r="F1628" s="3">
        <f t="shared" ca="1" si="48"/>
        <v>2</v>
      </c>
      <c r="G1628" s="4">
        <f t="shared" ca="1" si="49"/>
        <v>143</v>
      </c>
      <c r="H1628" s="4">
        <f ca="1">+Data_TABLE[[#This Row],[Qty]]*Data_TABLE[[#This Row],[Unit Price]]</f>
        <v>286</v>
      </c>
      <c r="I1628" s="7">
        <v>42145</v>
      </c>
      <c r="J1628" s="10">
        <f>EOMONTH(Data_TABLE[[#This Row],[Date Sold]],0)</f>
        <v>42155</v>
      </c>
    </row>
    <row r="1629" spans="2:10" x14ac:dyDescent="0.25">
      <c r="B1629" s="1" t="s">
        <v>39</v>
      </c>
      <c r="C1629" s="3" t="s">
        <v>54</v>
      </c>
      <c r="D1629" s="2" t="s">
        <v>48</v>
      </c>
      <c r="E1629" s="3" t="s">
        <v>42</v>
      </c>
      <c r="F1629" s="3">
        <f t="shared" ca="1" si="48"/>
        <v>2</v>
      </c>
      <c r="G1629" s="4">
        <f t="shared" ca="1" si="49"/>
        <v>96</v>
      </c>
      <c r="H1629" s="4">
        <f ca="1">+Data_TABLE[[#This Row],[Qty]]*Data_TABLE[[#This Row],[Unit Price]]</f>
        <v>192</v>
      </c>
      <c r="I1629" s="7">
        <v>42145</v>
      </c>
      <c r="J1629" s="10">
        <f>EOMONTH(Data_TABLE[[#This Row],[Date Sold]],0)</f>
        <v>42155</v>
      </c>
    </row>
    <row r="1630" spans="2:10" x14ac:dyDescent="0.25">
      <c r="B1630" s="1" t="s">
        <v>38</v>
      </c>
      <c r="C1630" s="3" t="s">
        <v>56</v>
      </c>
      <c r="D1630" s="2" t="s">
        <v>50</v>
      </c>
      <c r="E1630" s="3" t="s">
        <v>44</v>
      </c>
      <c r="F1630" s="3">
        <f t="shared" ca="1" si="48"/>
        <v>4</v>
      </c>
      <c r="G1630" s="4">
        <f t="shared" ca="1" si="49"/>
        <v>175</v>
      </c>
      <c r="H1630" s="4">
        <f ca="1">+Data_TABLE[[#This Row],[Qty]]*Data_TABLE[[#This Row],[Unit Price]]</f>
        <v>700</v>
      </c>
      <c r="I1630" s="7">
        <v>42145</v>
      </c>
      <c r="J1630" s="10">
        <f>EOMONTH(Data_TABLE[[#This Row],[Date Sold]],0)</f>
        <v>42155</v>
      </c>
    </row>
    <row r="1631" spans="2:10" x14ac:dyDescent="0.25">
      <c r="B1631" s="1" t="s">
        <v>36</v>
      </c>
      <c r="C1631" s="3" t="s">
        <v>55</v>
      </c>
      <c r="D1631" s="2" t="s">
        <v>51</v>
      </c>
      <c r="E1631" s="3" t="s">
        <v>45</v>
      </c>
      <c r="F1631" s="3">
        <f t="shared" ca="1" si="48"/>
        <v>5</v>
      </c>
      <c r="G1631" s="4">
        <f t="shared" ca="1" si="49"/>
        <v>112</v>
      </c>
      <c r="H1631" s="4">
        <f ca="1">+Data_TABLE[[#This Row],[Qty]]*Data_TABLE[[#This Row],[Unit Price]]</f>
        <v>560</v>
      </c>
      <c r="I1631" s="7">
        <v>42145</v>
      </c>
      <c r="J1631" s="10">
        <f>EOMONTH(Data_TABLE[[#This Row],[Date Sold]],0)</f>
        <v>42155</v>
      </c>
    </row>
    <row r="1632" spans="2:10" x14ac:dyDescent="0.25">
      <c r="B1632" s="1" t="s">
        <v>37</v>
      </c>
      <c r="C1632" s="3" t="s">
        <v>56</v>
      </c>
      <c r="D1632" s="2" t="s">
        <v>50</v>
      </c>
      <c r="E1632" s="3" t="s">
        <v>44</v>
      </c>
      <c r="F1632" s="3">
        <f t="shared" ca="1" si="48"/>
        <v>1</v>
      </c>
      <c r="G1632" s="4">
        <f t="shared" ca="1" si="49"/>
        <v>149</v>
      </c>
      <c r="H1632" s="4">
        <f ca="1">+Data_TABLE[[#This Row],[Qty]]*Data_TABLE[[#This Row],[Unit Price]]</f>
        <v>149</v>
      </c>
      <c r="I1632" s="7">
        <v>42145</v>
      </c>
      <c r="J1632" s="10">
        <f>EOMONTH(Data_TABLE[[#This Row],[Date Sold]],0)</f>
        <v>42155</v>
      </c>
    </row>
    <row r="1633" spans="2:10" x14ac:dyDescent="0.25">
      <c r="B1633" s="1" t="s">
        <v>36</v>
      </c>
      <c r="C1633" s="3" t="s">
        <v>56</v>
      </c>
      <c r="D1633" s="2" t="s">
        <v>52</v>
      </c>
      <c r="E1633" s="3" t="s">
        <v>46</v>
      </c>
      <c r="F1633" s="3">
        <f t="shared" ca="1" si="48"/>
        <v>1</v>
      </c>
      <c r="G1633" s="4">
        <f t="shared" ca="1" si="49"/>
        <v>61</v>
      </c>
      <c r="H1633" s="4">
        <f ca="1">+Data_TABLE[[#This Row],[Qty]]*Data_TABLE[[#This Row],[Unit Price]]</f>
        <v>61</v>
      </c>
      <c r="I1633" s="7">
        <v>42145</v>
      </c>
      <c r="J1633" s="10">
        <f>EOMONTH(Data_TABLE[[#This Row],[Date Sold]],0)</f>
        <v>42155</v>
      </c>
    </row>
    <row r="1634" spans="2:10" x14ac:dyDescent="0.25">
      <c r="B1634" s="1" t="s">
        <v>39</v>
      </c>
      <c r="C1634" s="3" t="s">
        <v>56</v>
      </c>
      <c r="D1634" s="2" t="s">
        <v>50</v>
      </c>
      <c r="E1634" s="3" t="s">
        <v>44</v>
      </c>
      <c r="F1634" s="3">
        <f t="shared" ca="1" si="48"/>
        <v>2</v>
      </c>
      <c r="G1634" s="4">
        <f t="shared" ca="1" si="49"/>
        <v>158</v>
      </c>
      <c r="H1634" s="4">
        <f ca="1">+Data_TABLE[[#This Row],[Qty]]*Data_TABLE[[#This Row],[Unit Price]]</f>
        <v>316</v>
      </c>
      <c r="I1634" s="7">
        <v>42145</v>
      </c>
      <c r="J1634" s="10">
        <f>EOMONTH(Data_TABLE[[#This Row],[Date Sold]],0)</f>
        <v>42155</v>
      </c>
    </row>
    <row r="1635" spans="2:10" x14ac:dyDescent="0.25">
      <c r="B1635" s="1" t="s">
        <v>40</v>
      </c>
      <c r="C1635" s="3" t="s">
        <v>56</v>
      </c>
      <c r="D1635" s="2" t="s">
        <v>50</v>
      </c>
      <c r="E1635" s="3" t="s">
        <v>44</v>
      </c>
      <c r="F1635" s="3">
        <f t="shared" ca="1" si="48"/>
        <v>1</v>
      </c>
      <c r="G1635" s="4">
        <f t="shared" ca="1" si="49"/>
        <v>158</v>
      </c>
      <c r="H1635" s="4">
        <f ca="1">+Data_TABLE[[#This Row],[Qty]]*Data_TABLE[[#This Row],[Unit Price]]</f>
        <v>158</v>
      </c>
      <c r="I1635" s="7">
        <v>42145</v>
      </c>
      <c r="J1635" s="10">
        <f>EOMONTH(Data_TABLE[[#This Row],[Date Sold]],0)</f>
        <v>42155</v>
      </c>
    </row>
    <row r="1636" spans="2:10" x14ac:dyDescent="0.25">
      <c r="B1636" s="1" t="s">
        <v>39</v>
      </c>
      <c r="C1636" s="3" t="s">
        <v>55</v>
      </c>
      <c r="D1636" s="2" t="s">
        <v>49</v>
      </c>
      <c r="E1636" s="3" t="s">
        <v>43</v>
      </c>
      <c r="F1636" s="3">
        <f t="shared" ca="1" si="48"/>
        <v>2</v>
      </c>
      <c r="G1636" s="4">
        <f t="shared" ca="1" si="49"/>
        <v>134</v>
      </c>
      <c r="H1636" s="4">
        <f ca="1">+Data_TABLE[[#This Row],[Qty]]*Data_TABLE[[#This Row],[Unit Price]]</f>
        <v>268</v>
      </c>
      <c r="I1636" s="7">
        <v>42145</v>
      </c>
      <c r="J1636" s="10">
        <f>EOMONTH(Data_TABLE[[#This Row],[Date Sold]],0)</f>
        <v>42155</v>
      </c>
    </row>
    <row r="1637" spans="2:10" x14ac:dyDescent="0.25">
      <c r="B1637" s="1" t="s">
        <v>36</v>
      </c>
      <c r="C1637" s="3" t="s">
        <v>56</v>
      </c>
      <c r="D1637" s="2" t="s">
        <v>50</v>
      </c>
      <c r="E1637" s="3" t="s">
        <v>44</v>
      </c>
      <c r="F1637" s="3">
        <f t="shared" ca="1" si="48"/>
        <v>1</v>
      </c>
      <c r="G1637" s="4">
        <f t="shared" ca="1" si="49"/>
        <v>128</v>
      </c>
      <c r="H1637" s="4">
        <f ca="1">+Data_TABLE[[#This Row],[Qty]]*Data_TABLE[[#This Row],[Unit Price]]</f>
        <v>128</v>
      </c>
      <c r="I1637" s="7">
        <v>42145</v>
      </c>
      <c r="J1637" s="10">
        <f>EOMONTH(Data_TABLE[[#This Row],[Date Sold]],0)</f>
        <v>42155</v>
      </c>
    </row>
    <row r="1638" spans="2:10" x14ac:dyDescent="0.25">
      <c r="B1638" s="1" t="s">
        <v>36</v>
      </c>
      <c r="C1638" s="3" t="s">
        <v>55</v>
      </c>
      <c r="D1638" s="2" t="s">
        <v>51</v>
      </c>
      <c r="E1638" s="3" t="s">
        <v>45</v>
      </c>
      <c r="F1638" s="3">
        <f t="shared" ca="1" si="48"/>
        <v>5</v>
      </c>
      <c r="G1638" s="4">
        <f t="shared" ca="1" si="49"/>
        <v>91</v>
      </c>
      <c r="H1638" s="4">
        <f ca="1">+Data_TABLE[[#This Row],[Qty]]*Data_TABLE[[#This Row],[Unit Price]]</f>
        <v>455</v>
      </c>
      <c r="I1638" s="7">
        <v>42145</v>
      </c>
      <c r="J1638" s="10">
        <f>EOMONTH(Data_TABLE[[#This Row],[Date Sold]],0)</f>
        <v>42155</v>
      </c>
    </row>
    <row r="1639" spans="2:10" x14ac:dyDescent="0.25">
      <c r="B1639" s="1" t="s">
        <v>36</v>
      </c>
      <c r="C1639" s="3" t="s">
        <v>56</v>
      </c>
      <c r="D1639" s="2" t="s">
        <v>52</v>
      </c>
      <c r="E1639" s="3" t="s">
        <v>46</v>
      </c>
      <c r="F1639" s="3">
        <f t="shared" ca="1" si="48"/>
        <v>3</v>
      </c>
      <c r="G1639" s="4">
        <f t="shared" ca="1" si="49"/>
        <v>98</v>
      </c>
      <c r="H1639" s="4">
        <f ca="1">+Data_TABLE[[#This Row],[Qty]]*Data_TABLE[[#This Row],[Unit Price]]</f>
        <v>294</v>
      </c>
      <c r="I1639" s="7">
        <v>42145</v>
      </c>
      <c r="J1639" s="10">
        <f>EOMONTH(Data_TABLE[[#This Row],[Date Sold]],0)</f>
        <v>42155</v>
      </c>
    </row>
    <row r="1640" spans="2:10" x14ac:dyDescent="0.25">
      <c r="B1640" s="1" t="s">
        <v>36</v>
      </c>
      <c r="C1640" s="3" t="s">
        <v>55</v>
      </c>
      <c r="D1640" s="2" t="s">
        <v>49</v>
      </c>
      <c r="E1640" s="3" t="s">
        <v>43</v>
      </c>
      <c r="F1640" s="3">
        <f t="shared" ca="1" si="48"/>
        <v>4</v>
      </c>
      <c r="G1640" s="4">
        <f t="shared" ca="1" si="49"/>
        <v>114</v>
      </c>
      <c r="H1640" s="4">
        <f ca="1">+Data_TABLE[[#This Row],[Qty]]*Data_TABLE[[#This Row],[Unit Price]]</f>
        <v>456</v>
      </c>
      <c r="I1640" s="7">
        <v>42145</v>
      </c>
      <c r="J1640" s="10">
        <f>EOMONTH(Data_TABLE[[#This Row],[Date Sold]],0)</f>
        <v>42155</v>
      </c>
    </row>
    <row r="1641" spans="2:10" x14ac:dyDescent="0.25">
      <c r="B1641" s="1" t="s">
        <v>37</v>
      </c>
      <c r="C1641" s="3" t="s">
        <v>55</v>
      </c>
      <c r="D1641" s="2" t="s">
        <v>49</v>
      </c>
      <c r="E1641" s="3" t="s">
        <v>43</v>
      </c>
      <c r="F1641" s="3">
        <f t="shared" ca="1" si="48"/>
        <v>2</v>
      </c>
      <c r="G1641" s="4">
        <f t="shared" ca="1" si="49"/>
        <v>119</v>
      </c>
      <c r="H1641" s="4">
        <f ca="1">+Data_TABLE[[#This Row],[Qty]]*Data_TABLE[[#This Row],[Unit Price]]</f>
        <v>238</v>
      </c>
      <c r="I1641" s="7">
        <v>42145</v>
      </c>
      <c r="J1641" s="10">
        <f>EOMONTH(Data_TABLE[[#This Row],[Date Sold]],0)</f>
        <v>42155</v>
      </c>
    </row>
    <row r="1642" spans="2:10" x14ac:dyDescent="0.25">
      <c r="B1642" s="1" t="s">
        <v>38</v>
      </c>
      <c r="C1642" s="3" t="s">
        <v>56</v>
      </c>
      <c r="D1642" s="2" t="s">
        <v>50</v>
      </c>
      <c r="E1642" s="3" t="s">
        <v>44</v>
      </c>
      <c r="F1642" s="3">
        <f t="shared" ca="1" si="48"/>
        <v>2</v>
      </c>
      <c r="G1642" s="4">
        <f t="shared" ca="1" si="49"/>
        <v>157</v>
      </c>
      <c r="H1642" s="4">
        <f ca="1">+Data_TABLE[[#This Row],[Qty]]*Data_TABLE[[#This Row],[Unit Price]]</f>
        <v>314</v>
      </c>
      <c r="I1642" s="7">
        <v>42145</v>
      </c>
      <c r="J1642" s="10">
        <f>EOMONTH(Data_TABLE[[#This Row],[Date Sold]],0)</f>
        <v>42155</v>
      </c>
    </row>
    <row r="1643" spans="2:10" x14ac:dyDescent="0.25">
      <c r="B1643" s="1" t="s">
        <v>36</v>
      </c>
      <c r="C1643" s="3" t="s">
        <v>56</v>
      </c>
      <c r="D1643" s="2" t="s">
        <v>52</v>
      </c>
      <c r="E1643" s="3" t="s">
        <v>46</v>
      </c>
      <c r="F1643" s="3">
        <f t="shared" ca="1" si="48"/>
        <v>1</v>
      </c>
      <c r="G1643" s="4">
        <f t="shared" ca="1" si="49"/>
        <v>131</v>
      </c>
      <c r="H1643" s="4">
        <f ca="1">+Data_TABLE[[#This Row],[Qty]]*Data_TABLE[[#This Row],[Unit Price]]</f>
        <v>131</v>
      </c>
      <c r="I1643" s="7">
        <v>42145</v>
      </c>
      <c r="J1643" s="10">
        <f>EOMONTH(Data_TABLE[[#This Row],[Date Sold]],0)</f>
        <v>42155</v>
      </c>
    </row>
    <row r="1644" spans="2:10" x14ac:dyDescent="0.25">
      <c r="B1644" s="1" t="s">
        <v>39</v>
      </c>
      <c r="C1644" s="3" t="s">
        <v>54</v>
      </c>
      <c r="D1644" s="2" t="s">
        <v>48</v>
      </c>
      <c r="E1644" s="3" t="s">
        <v>42</v>
      </c>
      <c r="F1644" s="3">
        <f t="shared" ca="1" si="48"/>
        <v>5</v>
      </c>
      <c r="G1644" s="4">
        <f t="shared" ca="1" si="49"/>
        <v>75</v>
      </c>
      <c r="H1644" s="4">
        <f ca="1">+Data_TABLE[[#This Row],[Qty]]*Data_TABLE[[#This Row],[Unit Price]]</f>
        <v>375</v>
      </c>
      <c r="I1644" s="7">
        <v>42145</v>
      </c>
      <c r="J1644" s="10">
        <f>EOMONTH(Data_TABLE[[#This Row],[Date Sold]],0)</f>
        <v>42155</v>
      </c>
    </row>
    <row r="1645" spans="2:10" x14ac:dyDescent="0.25">
      <c r="B1645" s="1" t="s">
        <v>38</v>
      </c>
      <c r="C1645" s="3" t="s">
        <v>56</v>
      </c>
      <c r="D1645" s="2" t="s">
        <v>50</v>
      </c>
      <c r="E1645" s="3" t="s">
        <v>44</v>
      </c>
      <c r="F1645" s="3">
        <f t="shared" ca="1" si="48"/>
        <v>5</v>
      </c>
      <c r="G1645" s="4">
        <f t="shared" ca="1" si="49"/>
        <v>97</v>
      </c>
      <c r="H1645" s="4">
        <f ca="1">+Data_TABLE[[#This Row],[Qty]]*Data_TABLE[[#This Row],[Unit Price]]</f>
        <v>485</v>
      </c>
      <c r="I1645" s="7">
        <v>42145</v>
      </c>
      <c r="J1645" s="10">
        <f>EOMONTH(Data_TABLE[[#This Row],[Date Sold]],0)</f>
        <v>42155</v>
      </c>
    </row>
    <row r="1646" spans="2:10" x14ac:dyDescent="0.25">
      <c r="B1646" s="1" t="s">
        <v>39</v>
      </c>
      <c r="C1646" s="3" t="s">
        <v>56</v>
      </c>
      <c r="D1646" s="2" t="s">
        <v>50</v>
      </c>
      <c r="E1646" s="3" t="s">
        <v>44</v>
      </c>
      <c r="F1646" s="3">
        <f t="shared" ca="1" si="48"/>
        <v>2</v>
      </c>
      <c r="G1646" s="4">
        <f t="shared" ca="1" si="49"/>
        <v>110</v>
      </c>
      <c r="H1646" s="4">
        <f ca="1">+Data_TABLE[[#This Row],[Qty]]*Data_TABLE[[#This Row],[Unit Price]]</f>
        <v>220</v>
      </c>
      <c r="I1646" s="7">
        <v>42145</v>
      </c>
      <c r="J1646" s="10">
        <f>EOMONTH(Data_TABLE[[#This Row],[Date Sold]],0)</f>
        <v>42155</v>
      </c>
    </row>
    <row r="1647" spans="2:10" x14ac:dyDescent="0.25">
      <c r="B1647" s="1" t="s">
        <v>38</v>
      </c>
      <c r="C1647" s="3" t="s">
        <v>56</v>
      </c>
      <c r="D1647" s="2" t="s">
        <v>50</v>
      </c>
      <c r="E1647" s="3" t="s">
        <v>44</v>
      </c>
      <c r="F1647" s="3">
        <f t="shared" ca="1" si="48"/>
        <v>1</v>
      </c>
      <c r="G1647" s="4">
        <f t="shared" ca="1" si="49"/>
        <v>194</v>
      </c>
      <c r="H1647" s="4">
        <f ca="1">+Data_TABLE[[#This Row],[Qty]]*Data_TABLE[[#This Row],[Unit Price]]</f>
        <v>194</v>
      </c>
      <c r="I1647" s="7">
        <v>42145</v>
      </c>
      <c r="J1647" s="10">
        <f>EOMONTH(Data_TABLE[[#This Row],[Date Sold]],0)</f>
        <v>42155</v>
      </c>
    </row>
    <row r="1648" spans="2:10" x14ac:dyDescent="0.25">
      <c r="B1648" s="1" t="s">
        <v>41</v>
      </c>
      <c r="C1648" s="3" t="s">
        <v>55</v>
      </c>
      <c r="D1648" s="2" t="s">
        <v>51</v>
      </c>
      <c r="E1648" s="3" t="s">
        <v>45</v>
      </c>
      <c r="F1648" s="3">
        <f t="shared" ca="1" si="48"/>
        <v>2</v>
      </c>
      <c r="G1648" s="4">
        <f t="shared" ca="1" si="49"/>
        <v>113</v>
      </c>
      <c r="H1648" s="4">
        <f ca="1">+Data_TABLE[[#This Row],[Qty]]*Data_TABLE[[#This Row],[Unit Price]]</f>
        <v>226</v>
      </c>
      <c r="I1648" s="7">
        <v>42145</v>
      </c>
      <c r="J1648" s="10">
        <f>EOMONTH(Data_TABLE[[#This Row],[Date Sold]],0)</f>
        <v>42155</v>
      </c>
    </row>
    <row r="1649" spans="2:10" x14ac:dyDescent="0.25">
      <c r="B1649" s="1" t="s">
        <v>36</v>
      </c>
      <c r="C1649" s="3" t="s">
        <v>55</v>
      </c>
      <c r="D1649" s="2" t="s">
        <v>51</v>
      </c>
      <c r="E1649" s="3" t="s">
        <v>45</v>
      </c>
      <c r="F1649" s="3">
        <f t="shared" ref="F1649:F1712" ca="1" si="50">RANDBETWEEN(1,5)</f>
        <v>3</v>
      </c>
      <c r="G1649" s="4">
        <f t="shared" ref="G1649:G1712" ca="1" si="51">RANDBETWEEN(60,200)</f>
        <v>135</v>
      </c>
      <c r="H1649" s="4">
        <f ca="1">+Data_TABLE[[#This Row],[Qty]]*Data_TABLE[[#This Row],[Unit Price]]</f>
        <v>405</v>
      </c>
      <c r="I1649" s="7">
        <v>42145</v>
      </c>
      <c r="J1649" s="10">
        <f>EOMONTH(Data_TABLE[[#This Row],[Date Sold]],0)</f>
        <v>42155</v>
      </c>
    </row>
    <row r="1650" spans="2:10" x14ac:dyDescent="0.25">
      <c r="B1650" s="1" t="s">
        <v>40</v>
      </c>
      <c r="C1650" s="3" t="s">
        <v>56</v>
      </c>
      <c r="D1650" s="2" t="s">
        <v>50</v>
      </c>
      <c r="E1650" s="3" t="s">
        <v>44</v>
      </c>
      <c r="F1650" s="3">
        <f t="shared" ca="1" si="50"/>
        <v>1</v>
      </c>
      <c r="G1650" s="4">
        <f t="shared" ca="1" si="51"/>
        <v>198</v>
      </c>
      <c r="H1650" s="4">
        <f ca="1">+Data_TABLE[[#This Row],[Qty]]*Data_TABLE[[#This Row],[Unit Price]]</f>
        <v>198</v>
      </c>
      <c r="I1650" s="7">
        <v>42145</v>
      </c>
      <c r="J1650" s="10">
        <f>EOMONTH(Data_TABLE[[#This Row],[Date Sold]],0)</f>
        <v>42155</v>
      </c>
    </row>
    <row r="1651" spans="2:10" x14ac:dyDescent="0.25">
      <c r="B1651" s="1" t="s">
        <v>41</v>
      </c>
      <c r="C1651" s="3" t="s">
        <v>55</v>
      </c>
      <c r="D1651" s="2" t="s">
        <v>49</v>
      </c>
      <c r="E1651" s="3" t="s">
        <v>43</v>
      </c>
      <c r="F1651" s="3">
        <f t="shared" ca="1" si="50"/>
        <v>1</v>
      </c>
      <c r="G1651" s="4">
        <f t="shared" ca="1" si="51"/>
        <v>172</v>
      </c>
      <c r="H1651" s="4">
        <f ca="1">+Data_TABLE[[#This Row],[Qty]]*Data_TABLE[[#This Row],[Unit Price]]</f>
        <v>172</v>
      </c>
      <c r="I1651" s="7">
        <v>42145</v>
      </c>
      <c r="J1651" s="10">
        <f>EOMONTH(Data_TABLE[[#This Row],[Date Sold]],0)</f>
        <v>42155</v>
      </c>
    </row>
    <row r="1652" spans="2:10" x14ac:dyDescent="0.25">
      <c r="B1652" s="1" t="s">
        <v>39</v>
      </c>
      <c r="C1652" s="3" t="s">
        <v>54</v>
      </c>
      <c r="D1652" s="2" t="s">
        <v>48</v>
      </c>
      <c r="E1652" s="3" t="s">
        <v>42</v>
      </c>
      <c r="F1652" s="3">
        <f t="shared" ca="1" si="50"/>
        <v>3</v>
      </c>
      <c r="G1652" s="4">
        <f t="shared" ca="1" si="51"/>
        <v>106</v>
      </c>
      <c r="H1652" s="4">
        <f ca="1">+Data_TABLE[[#This Row],[Qty]]*Data_TABLE[[#This Row],[Unit Price]]</f>
        <v>318</v>
      </c>
      <c r="I1652" s="7">
        <v>42145</v>
      </c>
      <c r="J1652" s="10">
        <f>EOMONTH(Data_TABLE[[#This Row],[Date Sold]],0)</f>
        <v>42155</v>
      </c>
    </row>
    <row r="1653" spans="2:10" x14ac:dyDescent="0.25">
      <c r="B1653" s="1" t="s">
        <v>37</v>
      </c>
      <c r="C1653" s="3" t="s">
        <v>54</v>
      </c>
      <c r="D1653" s="2" t="s">
        <v>48</v>
      </c>
      <c r="E1653" s="3" t="s">
        <v>42</v>
      </c>
      <c r="F1653" s="3">
        <f t="shared" ca="1" si="50"/>
        <v>3</v>
      </c>
      <c r="G1653" s="4">
        <f t="shared" ca="1" si="51"/>
        <v>96</v>
      </c>
      <c r="H1653" s="4">
        <f ca="1">+Data_TABLE[[#This Row],[Qty]]*Data_TABLE[[#This Row],[Unit Price]]</f>
        <v>288</v>
      </c>
      <c r="I1653" s="7">
        <v>42146</v>
      </c>
      <c r="J1653" s="10">
        <f>EOMONTH(Data_TABLE[[#This Row],[Date Sold]],0)</f>
        <v>42155</v>
      </c>
    </row>
    <row r="1654" spans="2:10" x14ac:dyDescent="0.25">
      <c r="B1654" s="1" t="s">
        <v>41</v>
      </c>
      <c r="C1654" s="3" t="s">
        <v>56</v>
      </c>
      <c r="D1654" s="2" t="s">
        <v>50</v>
      </c>
      <c r="E1654" s="3" t="s">
        <v>44</v>
      </c>
      <c r="F1654" s="3">
        <f t="shared" ca="1" si="50"/>
        <v>4</v>
      </c>
      <c r="G1654" s="4">
        <f t="shared" ca="1" si="51"/>
        <v>89</v>
      </c>
      <c r="H1654" s="4">
        <f ca="1">+Data_TABLE[[#This Row],[Qty]]*Data_TABLE[[#This Row],[Unit Price]]</f>
        <v>356</v>
      </c>
      <c r="I1654" s="7">
        <v>42146</v>
      </c>
      <c r="J1654" s="10">
        <f>EOMONTH(Data_TABLE[[#This Row],[Date Sold]],0)</f>
        <v>42155</v>
      </c>
    </row>
    <row r="1655" spans="2:10" x14ac:dyDescent="0.25">
      <c r="B1655" s="1" t="s">
        <v>39</v>
      </c>
      <c r="C1655" s="3" t="s">
        <v>56</v>
      </c>
      <c r="D1655" s="2" t="s">
        <v>50</v>
      </c>
      <c r="E1655" s="3" t="s">
        <v>44</v>
      </c>
      <c r="F1655" s="3">
        <f t="shared" ca="1" si="50"/>
        <v>4</v>
      </c>
      <c r="G1655" s="4">
        <f t="shared" ca="1" si="51"/>
        <v>193</v>
      </c>
      <c r="H1655" s="4">
        <f ca="1">+Data_TABLE[[#This Row],[Qty]]*Data_TABLE[[#This Row],[Unit Price]]</f>
        <v>772</v>
      </c>
      <c r="I1655" s="7">
        <v>42146</v>
      </c>
      <c r="J1655" s="10">
        <f>EOMONTH(Data_TABLE[[#This Row],[Date Sold]],0)</f>
        <v>42155</v>
      </c>
    </row>
    <row r="1656" spans="2:10" x14ac:dyDescent="0.25">
      <c r="B1656" s="1" t="s">
        <v>37</v>
      </c>
      <c r="C1656" s="3" t="s">
        <v>56</v>
      </c>
      <c r="D1656" s="2" t="s">
        <v>52</v>
      </c>
      <c r="E1656" s="3" t="s">
        <v>46</v>
      </c>
      <c r="F1656" s="3">
        <f t="shared" ca="1" si="50"/>
        <v>3</v>
      </c>
      <c r="G1656" s="4">
        <f t="shared" ca="1" si="51"/>
        <v>94</v>
      </c>
      <c r="H1656" s="4">
        <f ca="1">+Data_TABLE[[#This Row],[Qty]]*Data_TABLE[[#This Row],[Unit Price]]</f>
        <v>282</v>
      </c>
      <c r="I1656" s="7">
        <v>42146</v>
      </c>
      <c r="J1656" s="10">
        <f>EOMONTH(Data_TABLE[[#This Row],[Date Sold]],0)</f>
        <v>42155</v>
      </c>
    </row>
    <row r="1657" spans="2:10" x14ac:dyDescent="0.25">
      <c r="B1657" s="1" t="s">
        <v>38</v>
      </c>
      <c r="C1657" s="3" t="s">
        <v>56</v>
      </c>
      <c r="D1657" s="2" t="s">
        <v>50</v>
      </c>
      <c r="E1657" s="3" t="s">
        <v>44</v>
      </c>
      <c r="F1657" s="3">
        <f t="shared" ca="1" si="50"/>
        <v>2</v>
      </c>
      <c r="G1657" s="4">
        <f t="shared" ca="1" si="51"/>
        <v>130</v>
      </c>
      <c r="H1657" s="4">
        <f ca="1">+Data_TABLE[[#This Row],[Qty]]*Data_TABLE[[#This Row],[Unit Price]]</f>
        <v>260</v>
      </c>
      <c r="I1657" s="7">
        <v>42146</v>
      </c>
      <c r="J1657" s="10">
        <f>EOMONTH(Data_TABLE[[#This Row],[Date Sold]],0)</f>
        <v>42155</v>
      </c>
    </row>
    <row r="1658" spans="2:10" x14ac:dyDescent="0.25">
      <c r="B1658" s="1" t="s">
        <v>38</v>
      </c>
      <c r="C1658" s="3" t="s">
        <v>55</v>
      </c>
      <c r="D1658" s="2" t="s">
        <v>49</v>
      </c>
      <c r="E1658" s="3" t="s">
        <v>43</v>
      </c>
      <c r="F1658" s="3">
        <f t="shared" ca="1" si="50"/>
        <v>3</v>
      </c>
      <c r="G1658" s="4">
        <f t="shared" ca="1" si="51"/>
        <v>182</v>
      </c>
      <c r="H1658" s="4">
        <f ca="1">+Data_TABLE[[#This Row],[Qty]]*Data_TABLE[[#This Row],[Unit Price]]</f>
        <v>546</v>
      </c>
      <c r="I1658" s="7">
        <v>42146</v>
      </c>
      <c r="J1658" s="10">
        <f>EOMONTH(Data_TABLE[[#This Row],[Date Sold]],0)</f>
        <v>42155</v>
      </c>
    </row>
    <row r="1659" spans="2:10" x14ac:dyDescent="0.25">
      <c r="B1659" s="1" t="s">
        <v>39</v>
      </c>
      <c r="C1659" s="3" t="s">
        <v>54</v>
      </c>
      <c r="D1659" s="2" t="s">
        <v>48</v>
      </c>
      <c r="E1659" s="3" t="s">
        <v>42</v>
      </c>
      <c r="F1659" s="3">
        <f t="shared" ca="1" si="50"/>
        <v>5</v>
      </c>
      <c r="G1659" s="4">
        <f t="shared" ca="1" si="51"/>
        <v>125</v>
      </c>
      <c r="H1659" s="4">
        <f ca="1">+Data_TABLE[[#This Row],[Qty]]*Data_TABLE[[#This Row],[Unit Price]]</f>
        <v>625</v>
      </c>
      <c r="I1659" s="7">
        <v>42146</v>
      </c>
      <c r="J1659" s="10">
        <f>EOMONTH(Data_TABLE[[#This Row],[Date Sold]],0)</f>
        <v>42155</v>
      </c>
    </row>
    <row r="1660" spans="2:10" x14ac:dyDescent="0.25">
      <c r="B1660" s="1" t="s">
        <v>36</v>
      </c>
      <c r="C1660" s="3" t="s">
        <v>56</v>
      </c>
      <c r="D1660" s="2" t="s">
        <v>52</v>
      </c>
      <c r="E1660" s="3" t="s">
        <v>46</v>
      </c>
      <c r="F1660" s="3">
        <f t="shared" ca="1" si="50"/>
        <v>5</v>
      </c>
      <c r="G1660" s="4">
        <f t="shared" ca="1" si="51"/>
        <v>114</v>
      </c>
      <c r="H1660" s="4">
        <f ca="1">+Data_TABLE[[#This Row],[Qty]]*Data_TABLE[[#This Row],[Unit Price]]</f>
        <v>570</v>
      </c>
      <c r="I1660" s="7">
        <v>42146</v>
      </c>
      <c r="J1660" s="10">
        <f>EOMONTH(Data_TABLE[[#This Row],[Date Sold]],0)</f>
        <v>42155</v>
      </c>
    </row>
    <row r="1661" spans="2:10" x14ac:dyDescent="0.25">
      <c r="B1661" s="1" t="s">
        <v>37</v>
      </c>
      <c r="C1661" s="3" t="s">
        <v>55</v>
      </c>
      <c r="D1661" s="2" t="s">
        <v>49</v>
      </c>
      <c r="E1661" s="3" t="s">
        <v>43</v>
      </c>
      <c r="F1661" s="3">
        <f t="shared" ca="1" si="50"/>
        <v>5</v>
      </c>
      <c r="G1661" s="4">
        <f t="shared" ca="1" si="51"/>
        <v>70</v>
      </c>
      <c r="H1661" s="4">
        <f ca="1">+Data_TABLE[[#This Row],[Qty]]*Data_TABLE[[#This Row],[Unit Price]]</f>
        <v>350</v>
      </c>
      <c r="I1661" s="7">
        <v>42146</v>
      </c>
      <c r="J1661" s="10">
        <f>EOMONTH(Data_TABLE[[#This Row],[Date Sold]],0)</f>
        <v>42155</v>
      </c>
    </row>
    <row r="1662" spans="2:10" x14ac:dyDescent="0.25">
      <c r="B1662" s="1" t="s">
        <v>38</v>
      </c>
      <c r="C1662" s="3" t="s">
        <v>56</v>
      </c>
      <c r="D1662" s="2" t="s">
        <v>50</v>
      </c>
      <c r="E1662" s="3" t="s">
        <v>44</v>
      </c>
      <c r="F1662" s="3">
        <f t="shared" ca="1" si="50"/>
        <v>2</v>
      </c>
      <c r="G1662" s="4">
        <f t="shared" ca="1" si="51"/>
        <v>68</v>
      </c>
      <c r="H1662" s="4">
        <f ca="1">+Data_TABLE[[#This Row],[Qty]]*Data_TABLE[[#This Row],[Unit Price]]</f>
        <v>136</v>
      </c>
      <c r="I1662" s="7">
        <v>42146</v>
      </c>
      <c r="J1662" s="10">
        <f>EOMONTH(Data_TABLE[[#This Row],[Date Sold]],0)</f>
        <v>42155</v>
      </c>
    </row>
    <row r="1663" spans="2:10" x14ac:dyDescent="0.25">
      <c r="B1663" s="1" t="s">
        <v>39</v>
      </c>
      <c r="C1663" s="3" t="s">
        <v>55</v>
      </c>
      <c r="D1663" s="2" t="s">
        <v>51</v>
      </c>
      <c r="E1663" s="3" t="s">
        <v>45</v>
      </c>
      <c r="F1663" s="3">
        <f t="shared" ca="1" si="50"/>
        <v>5</v>
      </c>
      <c r="G1663" s="4">
        <f t="shared" ca="1" si="51"/>
        <v>95</v>
      </c>
      <c r="H1663" s="4">
        <f ca="1">+Data_TABLE[[#This Row],[Qty]]*Data_TABLE[[#This Row],[Unit Price]]</f>
        <v>475</v>
      </c>
      <c r="I1663" s="7">
        <v>42146</v>
      </c>
      <c r="J1663" s="10">
        <f>EOMONTH(Data_TABLE[[#This Row],[Date Sold]],0)</f>
        <v>42155</v>
      </c>
    </row>
    <row r="1664" spans="2:10" x14ac:dyDescent="0.25">
      <c r="B1664" s="1" t="s">
        <v>41</v>
      </c>
      <c r="C1664" s="3" t="s">
        <v>55</v>
      </c>
      <c r="D1664" s="2" t="s">
        <v>49</v>
      </c>
      <c r="E1664" s="3" t="s">
        <v>43</v>
      </c>
      <c r="F1664" s="3">
        <f t="shared" ca="1" si="50"/>
        <v>4</v>
      </c>
      <c r="G1664" s="4">
        <f t="shared" ca="1" si="51"/>
        <v>104</v>
      </c>
      <c r="H1664" s="4">
        <f ca="1">+Data_TABLE[[#This Row],[Qty]]*Data_TABLE[[#This Row],[Unit Price]]</f>
        <v>416</v>
      </c>
      <c r="I1664" s="7">
        <v>42146</v>
      </c>
      <c r="J1664" s="10">
        <f>EOMONTH(Data_TABLE[[#This Row],[Date Sold]],0)</f>
        <v>42155</v>
      </c>
    </row>
    <row r="1665" spans="2:10" x14ac:dyDescent="0.25">
      <c r="B1665" s="1" t="s">
        <v>41</v>
      </c>
      <c r="C1665" s="3" t="s">
        <v>55</v>
      </c>
      <c r="D1665" s="2" t="s">
        <v>49</v>
      </c>
      <c r="E1665" s="3" t="s">
        <v>43</v>
      </c>
      <c r="F1665" s="3">
        <f t="shared" ca="1" si="50"/>
        <v>2</v>
      </c>
      <c r="G1665" s="4">
        <f t="shared" ca="1" si="51"/>
        <v>152</v>
      </c>
      <c r="H1665" s="4">
        <f ca="1">+Data_TABLE[[#This Row],[Qty]]*Data_TABLE[[#This Row],[Unit Price]]</f>
        <v>304</v>
      </c>
      <c r="I1665" s="7">
        <v>42146</v>
      </c>
      <c r="J1665" s="10">
        <f>EOMONTH(Data_TABLE[[#This Row],[Date Sold]],0)</f>
        <v>42155</v>
      </c>
    </row>
    <row r="1666" spans="2:10" x14ac:dyDescent="0.25">
      <c r="B1666" s="1" t="s">
        <v>41</v>
      </c>
      <c r="C1666" s="3" t="s">
        <v>55</v>
      </c>
      <c r="D1666" s="2" t="s">
        <v>51</v>
      </c>
      <c r="E1666" s="3" t="s">
        <v>45</v>
      </c>
      <c r="F1666" s="3">
        <f t="shared" ca="1" si="50"/>
        <v>2</v>
      </c>
      <c r="G1666" s="4">
        <f t="shared" ca="1" si="51"/>
        <v>101</v>
      </c>
      <c r="H1666" s="4">
        <f ca="1">+Data_TABLE[[#This Row],[Qty]]*Data_TABLE[[#This Row],[Unit Price]]</f>
        <v>202</v>
      </c>
      <c r="I1666" s="7">
        <v>42146</v>
      </c>
      <c r="J1666" s="10">
        <f>EOMONTH(Data_TABLE[[#This Row],[Date Sold]],0)</f>
        <v>42155</v>
      </c>
    </row>
    <row r="1667" spans="2:10" x14ac:dyDescent="0.25">
      <c r="B1667" s="1" t="s">
        <v>36</v>
      </c>
      <c r="C1667" s="3" t="s">
        <v>54</v>
      </c>
      <c r="D1667" s="2" t="s">
        <v>48</v>
      </c>
      <c r="E1667" s="3" t="s">
        <v>42</v>
      </c>
      <c r="F1667" s="3">
        <f t="shared" ca="1" si="50"/>
        <v>2</v>
      </c>
      <c r="G1667" s="4">
        <f t="shared" ca="1" si="51"/>
        <v>111</v>
      </c>
      <c r="H1667" s="4">
        <f ca="1">+Data_TABLE[[#This Row],[Qty]]*Data_TABLE[[#This Row],[Unit Price]]</f>
        <v>222</v>
      </c>
      <c r="I1667" s="7">
        <v>42146</v>
      </c>
      <c r="J1667" s="10">
        <f>EOMONTH(Data_TABLE[[#This Row],[Date Sold]],0)</f>
        <v>42155</v>
      </c>
    </row>
    <row r="1668" spans="2:10" x14ac:dyDescent="0.25">
      <c r="B1668" s="1" t="s">
        <v>38</v>
      </c>
      <c r="C1668" s="3" t="s">
        <v>55</v>
      </c>
      <c r="D1668" s="2" t="s">
        <v>49</v>
      </c>
      <c r="E1668" s="3" t="s">
        <v>43</v>
      </c>
      <c r="F1668" s="3">
        <f t="shared" ca="1" si="50"/>
        <v>2</v>
      </c>
      <c r="G1668" s="4">
        <f t="shared" ca="1" si="51"/>
        <v>119</v>
      </c>
      <c r="H1668" s="4">
        <f ca="1">+Data_TABLE[[#This Row],[Qty]]*Data_TABLE[[#This Row],[Unit Price]]</f>
        <v>238</v>
      </c>
      <c r="I1668" s="7">
        <v>42146</v>
      </c>
      <c r="J1668" s="10">
        <f>EOMONTH(Data_TABLE[[#This Row],[Date Sold]],0)</f>
        <v>42155</v>
      </c>
    </row>
    <row r="1669" spans="2:10" x14ac:dyDescent="0.25">
      <c r="B1669" s="1" t="s">
        <v>38</v>
      </c>
      <c r="C1669" s="3" t="s">
        <v>56</v>
      </c>
      <c r="D1669" s="2" t="s">
        <v>52</v>
      </c>
      <c r="E1669" s="3" t="s">
        <v>46</v>
      </c>
      <c r="F1669" s="3">
        <f t="shared" ca="1" si="50"/>
        <v>1</v>
      </c>
      <c r="G1669" s="4">
        <f t="shared" ca="1" si="51"/>
        <v>175</v>
      </c>
      <c r="H1669" s="4">
        <f ca="1">+Data_TABLE[[#This Row],[Qty]]*Data_TABLE[[#This Row],[Unit Price]]</f>
        <v>175</v>
      </c>
      <c r="I1669" s="7">
        <v>42146</v>
      </c>
      <c r="J1669" s="10">
        <f>EOMONTH(Data_TABLE[[#This Row],[Date Sold]],0)</f>
        <v>42155</v>
      </c>
    </row>
    <row r="1670" spans="2:10" x14ac:dyDescent="0.25">
      <c r="B1670" s="1" t="s">
        <v>40</v>
      </c>
      <c r="C1670" s="3" t="s">
        <v>56</v>
      </c>
      <c r="D1670" s="2" t="s">
        <v>50</v>
      </c>
      <c r="E1670" s="3" t="s">
        <v>44</v>
      </c>
      <c r="F1670" s="3">
        <f t="shared" ca="1" si="50"/>
        <v>4</v>
      </c>
      <c r="G1670" s="4">
        <f t="shared" ca="1" si="51"/>
        <v>152</v>
      </c>
      <c r="H1670" s="4">
        <f ca="1">+Data_TABLE[[#This Row],[Qty]]*Data_TABLE[[#This Row],[Unit Price]]</f>
        <v>608</v>
      </c>
      <c r="I1670" s="7">
        <v>42146</v>
      </c>
      <c r="J1670" s="10">
        <f>EOMONTH(Data_TABLE[[#This Row],[Date Sold]],0)</f>
        <v>42155</v>
      </c>
    </row>
    <row r="1671" spans="2:10" x14ac:dyDescent="0.25">
      <c r="B1671" s="1" t="s">
        <v>39</v>
      </c>
      <c r="C1671" s="3" t="s">
        <v>56</v>
      </c>
      <c r="D1671" s="2" t="s">
        <v>52</v>
      </c>
      <c r="E1671" s="3" t="s">
        <v>46</v>
      </c>
      <c r="F1671" s="3">
        <f t="shared" ca="1" si="50"/>
        <v>2</v>
      </c>
      <c r="G1671" s="4">
        <f t="shared" ca="1" si="51"/>
        <v>192</v>
      </c>
      <c r="H1671" s="4">
        <f ca="1">+Data_TABLE[[#This Row],[Qty]]*Data_TABLE[[#This Row],[Unit Price]]</f>
        <v>384</v>
      </c>
      <c r="I1671" s="7">
        <v>42146</v>
      </c>
      <c r="J1671" s="10">
        <f>EOMONTH(Data_TABLE[[#This Row],[Date Sold]],0)</f>
        <v>42155</v>
      </c>
    </row>
    <row r="1672" spans="2:10" x14ac:dyDescent="0.25">
      <c r="B1672" s="1" t="s">
        <v>36</v>
      </c>
      <c r="C1672" s="3" t="s">
        <v>54</v>
      </c>
      <c r="D1672" s="2" t="s">
        <v>48</v>
      </c>
      <c r="E1672" s="3" t="s">
        <v>42</v>
      </c>
      <c r="F1672" s="3">
        <f t="shared" ca="1" si="50"/>
        <v>5</v>
      </c>
      <c r="G1672" s="4">
        <f t="shared" ca="1" si="51"/>
        <v>87</v>
      </c>
      <c r="H1672" s="4">
        <f ca="1">+Data_TABLE[[#This Row],[Qty]]*Data_TABLE[[#This Row],[Unit Price]]</f>
        <v>435</v>
      </c>
      <c r="I1672" s="7">
        <v>42146</v>
      </c>
      <c r="J1672" s="10">
        <f>EOMONTH(Data_TABLE[[#This Row],[Date Sold]],0)</f>
        <v>42155</v>
      </c>
    </row>
    <row r="1673" spans="2:10" x14ac:dyDescent="0.25">
      <c r="B1673" s="1" t="s">
        <v>39</v>
      </c>
      <c r="C1673" s="3" t="s">
        <v>55</v>
      </c>
      <c r="D1673" s="2" t="s">
        <v>49</v>
      </c>
      <c r="E1673" s="3" t="s">
        <v>43</v>
      </c>
      <c r="F1673" s="3">
        <f t="shared" ca="1" si="50"/>
        <v>4</v>
      </c>
      <c r="G1673" s="4">
        <f t="shared" ca="1" si="51"/>
        <v>189</v>
      </c>
      <c r="H1673" s="4">
        <f ca="1">+Data_TABLE[[#This Row],[Qty]]*Data_TABLE[[#This Row],[Unit Price]]</f>
        <v>756</v>
      </c>
      <c r="I1673" s="7">
        <v>42146</v>
      </c>
      <c r="J1673" s="10">
        <f>EOMONTH(Data_TABLE[[#This Row],[Date Sold]],0)</f>
        <v>42155</v>
      </c>
    </row>
    <row r="1674" spans="2:10" x14ac:dyDescent="0.25">
      <c r="B1674" s="1" t="s">
        <v>41</v>
      </c>
      <c r="C1674" s="3" t="s">
        <v>54</v>
      </c>
      <c r="D1674" s="2" t="s">
        <v>48</v>
      </c>
      <c r="E1674" s="3" t="s">
        <v>42</v>
      </c>
      <c r="F1674" s="3">
        <f t="shared" ca="1" si="50"/>
        <v>1</v>
      </c>
      <c r="G1674" s="4">
        <f t="shared" ca="1" si="51"/>
        <v>99</v>
      </c>
      <c r="H1674" s="4">
        <f ca="1">+Data_TABLE[[#This Row],[Qty]]*Data_TABLE[[#This Row],[Unit Price]]</f>
        <v>99</v>
      </c>
      <c r="I1674" s="7">
        <v>42146</v>
      </c>
      <c r="J1674" s="10">
        <f>EOMONTH(Data_TABLE[[#This Row],[Date Sold]],0)</f>
        <v>42155</v>
      </c>
    </row>
    <row r="1675" spans="2:10" x14ac:dyDescent="0.25">
      <c r="B1675" s="1" t="s">
        <v>36</v>
      </c>
      <c r="C1675" s="3" t="s">
        <v>54</v>
      </c>
      <c r="D1675" s="2" t="s">
        <v>48</v>
      </c>
      <c r="E1675" s="3" t="s">
        <v>42</v>
      </c>
      <c r="F1675" s="3">
        <f t="shared" ca="1" si="50"/>
        <v>5</v>
      </c>
      <c r="G1675" s="4">
        <f t="shared" ca="1" si="51"/>
        <v>109</v>
      </c>
      <c r="H1675" s="4">
        <f ca="1">+Data_TABLE[[#This Row],[Qty]]*Data_TABLE[[#This Row],[Unit Price]]</f>
        <v>545</v>
      </c>
      <c r="I1675" s="7">
        <v>42146</v>
      </c>
      <c r="J1675" s="10">
        <f>EOMONTH(Data_TABLE[[#This Row],[Date Sold]],0)</f>
        <v>42155</v>
      </c>
    </row>
    <row r="1676" spans="2:10" x14ac:dyDescent="0.25">
      <c r="B1676" s="1" t="s">
        <v>38</v>
      </c>
      <c r="C1676" s="3" t="s">
        <v>55</v>
      </c>
      <c r="D1676" s="2" t="s">
        <v>49</v>
      </c>
      <c r="E1676" s="3" t="s">
        <v>43</v>
      </c>
      <c r="F1676" s="3">
        <f t="shared" ca="1" si="50"/>
        <v>1</v>
      </c>
      <c r="G1676" s="4">
        <f t="shared" ca="1" si="51"/>
        <v>135</v>
      </c>
      <c r="H1676" s="4">
        <f ca="1">+Data_TABLE[[#This Row],[Qty]]*Data_TABLE[[#This Row],[Unit Price]]</f>
        <v>135</v>
      </c>
      <c r="I1676" s="7">
        <v>42146</v>
      </c>
      <c r="J1676" s="10">
        <f>EOMONTH(Data_TABLE[[#This Row],[Date Sold]],0)</f>
        <v>42155</v>
      </c>
    </row>
    <row r="1677" spans="2:10" x14ac:dyDescent="0.25">
      <c r="B1677" s="1" t="s">
        <v>36</v>
      </c>
      <c r="C1677" s="3" t="s">
        <v>56</v>
      </c>
      <c r="D1677" s="2" t="s">
        <v>52</v>
      </c>
      <c r="E1677" s="3" t="s">
        <v>46</v>
      </c>
      <c r="F1677" s="3">
        <f t="shared" ca="1" si="50"/>
        <v>1</v>
      </c>
      <c r="G1677" s="4">
        <f t="shared" ca="1" si="51"/>
        <v>91</v>
      </c>
      <c r="H1677" s="4">
        <f ca="1">+Data_TABLE[[#This Row],[Qty]]*Data_TABLE[[#This Row],[Unit Price]]</f>
        <v>91</v>
      </c>
      <c r="I1677" s="7">
        <v>42146</v>
      </c>
      <c r="J1677" s="10">
        <f>EOMONTH(Data_TABLE[[#This Row],[Date Sold]],0)</f>
        <v>42155</v>
      </c>
    </row>
    <row r="1678" spans="2:10" x14ac:dyDescent="0.25">
      <c r="B1678" s="1" t="s">
        <v>36</v>
      </c>
      <c r="C1678" s="3" t="s">
        <v>56</v>
      </c>
      <c r="D1678" s="2" t="s">
        <v>52</v>
      </c>
      <c r="E1678" s="3" t="s">
        <v>46</v>
      </c>
      <c r="F1678" s="3">
        <f t="shared" ca="1" si="50"/>
        <v>1</v>
      </c>
      <c r="G1678" s="4">
        <f t="shared" ca="1" si="51"/>
        <v>196</v>
      </c>
      <c r="H1678" s="4">
        <f ca="1">+Data_TABLE[[#This Row],[Qty]]*Data_TABLE[[#This Row],[Unit Price]]</f>
        <v>196</v>
      </c>
      <c r="I1678" s="7">
        <v>42146</v>
      </c>
      <c r="J1678" s="10">
        <f>EOMONTH(Data_TABLE[[#This Row],[Date Sold]],0)</f>
        <v>42155</v>
      </c>
    </row>
    <row r="1679" spans="2:10" x14ac:dyDescent="0.25">
      <c r="B1679" s="1" t="s">
        <v>38</v>
      </c>
      <c r="C1679" s="3" t="s">
        <v>55</v>
      </c>
      <c r="D1679" s="2" t="s">
        <v>51</v>
      </c>
      <c r="E1679" s="3" t="s">
        <v>45</v>
      </c>
      <c r="F1679" s="3">
        <f t="shared" ca="1" si="50"/>
        <v>4</v>
      </c>
      <c r="G1679" s="4">
        <f t="shared" ca="1" si="51"/>
        <v>157</v>
      </c>
      <c r="H1679" s="4">
        <f ca="1">+Data_TABLE[[#This Row],[Qty]]*Data_TABLE[[#This Row],[Unit Price]]</f>
        <v>628</v>
      </c>
      <c r="I1679" s="7">
        <v>42146</v>
      </c>
      <c r="J1679" s="10">
        <f>EOMONTH(Data_TABLE[[#This Row],[Date Sold]],0)</f>
        <v>42155</v>
      </c>
    </row>
    <row r="1680" spans="2:10" x14ac:dyDescent="0.25">
      <c r="B1680" s="1" t="s">
        <v>39</v>
      </c>
      <c r="C1680" s="3" t="s">
        <v>55</v>
      </c>
      <c r="D1680" s="2" t="s">
        <v>49</v>
      </c>
      <c r="E1680" s="3" t="s">
        <v>43</v>
      </c>
      <c r="F1680" s="3">
        <f t="shared" ca="1" si="50"/>
        <v>5</v>
      </c>
      <c r="G1680" s="4">
        <f t="shared" ca="1" si="51"/>
        <v>133</v>
      </c>
      <c r="H1680" s="4">
        <f ca="1">+Data_TABLE[[#This Row],[Qty]]*Data_TABLE[[#This Row],[Unit Price]]</f>
        <v>665</v>
      </c>
      <c r="I1680" s="7">
        <v>42146</v>
      </c>
      <c r="J1680" s="10">
        <f>EOMONTH(Data_TABLE[[#This Row],[Date Sold]],0)</f>
        <v>42155</v>
      </c>
    </row>
    <row r="1681" spans="2:10" x14ac:dyDescent="0.25">
      <c r="B1681" s="1" t="s">
        <v>40</v>
      </c>
      <c r="C1681" s="3" t="s">
        <v>55</v>
      </c>
      <c r="D1681" s="2" t="s">
        <v>51</v>
      </c>
      <c r="E1681" s="3" t="s">
        <v>45</v>
      </c>
      <c r="F1681" s="3">
        <f t="shared" ca="1" si="50"/>
        <v>2</v>
      </c>
      <c r="G1681" s="4">
        <f t="shared" ca="1" si="51"/>
        <v>175</v>
      </c>
      <c r="H1681" s="4">
        <f ca="1">+Data_TABLE[[#This Row],[Qty]]*Data_TABLE[[#This Row],[Unit Price]]</f>
        <v>350</v>
      </c>
      <c r="I1681" s="7">
        <v>42146</v>
      </c>
      <c r="J1681" s="10">
        <f>EOMONTH(Data_TABLE[[#This Row],[Date Sold]],0)</f>
        <v>42155</v>
      </c>
    </row>
    <row r="1682" spans="2:10" x14ac:dyDescent="0.25">
      <c r="B1682" s="1" t="s">
        <v>40</v>
      </c>
      <c r="C1682" s="3" t="s">
        <v>55</v>
      </c>
      <c r="D1682" s="2" t="s">
        <v>51</v>
      </c>
      <c r="E1682" s="3" t="s">
        <v>45</v>
      </c>
      <c r="F1682" s="3">
        <f t="shared" ca="1" si="50"/>
        <v>3</v>
      </c>
      <c r="G1682" s="4">
        <f t="shared" ca="1" si="51"/>
        <v>98</v>
      </c>
      <c r="H1682" s="4">
        <f ca="1">+Data_TABLE[[#This Row],[Qty]]*Data_TABLE[[#This Row],[Unit Price]]</f>
        <v>294</v>
      </c>
      <c r="I1682" s="7">
        <v>42146</v>
      </c>
      <c r="J1682" s="10">
        <f>EOMONTH(Data_TABLE[[#This Row],[Date Sold]],0)</f>
        <v>42155</v>
      </c>
    </row>
    <row r="1683" spans="2:10" x14ac:dyDescent="0.25">
      <c r="B1683" s="1" t="s">
        <v>37</v>
      </c>
      <c r="C1683" s="3" t="s">
        <v>54</v>
      </c>
      <c r="D1683" s="2" t="s">
        <v>48</v>
      </c>
      <c r="E1683" s="3" t="s">
        <v>42</v>
      </c>
      <c r="F1683" s="3">
        <f t="shared" ca="1" si="50"/>
        <v>2</v>
      </c>
      <c r="G1683" s="4">
        <f t="shared" ca="1" si="51"/>
        <v>105</v>
      </c>
      <c r="H1683" s="4">
        <f ca="1">+Data_TABLE[[#This Row],[Qty]]*Data_TABLE[[#This Row],[Unit Price]]</f>
        <v>210</v>
      </c>
      <c r="I1683" s="7">
        <v>42146</v>
      </c>
      <c r="J1683" s="10">
        <f>EOMONTH(Data_TABLE[[#This Row],[Date Sold]],0)</f>
        <v>42155</v>
      </c>
    </row>
    <row r="1684" spans="2:10" x14ac:dyDescent="0.25">
      <c r="B1684" s="1" t="s">
        <v>41</v>
      </c>
      <c r="C1684" s="3" t="s">
        <v>55</v>
      </c>
      <c r="D1684" s="2" t="s">
        <v>51</v>
      </c>
      <c r="E1684" s="3" t="s">
        <v>45</v>
      </c>
      <c r="F1684" s="3">
        <f t="shared" ca="1" si="50"/>
        <v>4</v>
      </c>
      <c r="G1684" s="4">
        <f t="shared" ca="1" si="51"/>
        <v>189</v>
      </c>
      <c r="H1684" s="4">
        <f ca="1">+Data_TABLE[[#This Row],[Qty]]*Data_TABLE[[#This Row],[Unit Price]]</f>
        <v>756</v>
      </c>
      <c r="I1684" s="7">
        <v>42146</v>
      </c>
      <c r="J1684" s="10">
        <f>EOMONTH(Data_TABLE[[#This Row],[Date Sold]],0)</f>
        <v>42155</v>
      </c>
    </row>
    <row r="1685" spans="2:10" x14ac:dyDescent="0.25">
      <c r="B1685" s="1" t="s">
        <v>37</v>
      </c>
      <c r="C1685" s="3" t="s">
        <v>55</v>
      </c>
      <c r="D1685" s="2" t="s">
        <v>51</v>
      </c>
      <c r="E1685" s="3" t="s">
        <v>45</v>
      </c>
      <c r="F1685" s="3">
        <f t="shared" ca="1" si="50"/>
        <v>3</v>
      </c>
      <c r="G1685" s="4">
        <f t="shared" ca="1" si="51"/>
        <v>186</v>
      </c>
      <c r="H1685" s="4">
        <f ca="1">+Data_TABLE[[#This Row],[Qty]]*Data_TABLE[[#This Row],[Unit Price]]</f>
        <v>558</v>
      </c>
      <c r="I1685" s="7">
        <v>42146</v>
      </c>
      <c r="J1685" s="10">
        <f>EOMONTH(Data_TABLE[[#This Row],[Date Sold]],0)</f>
        <v>42155</v>
      </c>
    </row>
    <row r="1686" spans="2:10" x14ac:dyDescent="0.25">
      <c r="B1686" s="1" t="s">
        <v>36</v>
      </c>
      <c r="C1686" s="3" t="s">
        <v>56</v>
      </c>
      <c r="D1686" s="2" t="s">
        <v>50</v>
      </c>
      <c r="E1686" s="3" t="s">
        <v>44</v>
      </c>
      <c r="F1686" s="3">
        <f t="shared" ca="1" si="50"/>
        <v>4</v>
      </c>
      <c r="G1686" s="4">
        <f t="shared" ca="1" si="51"/>
        <v>160</v>
      </c>
      <c r="H1686" s="4">
        <f ca="1">+Data_TABLE[[#This Row],[Qty]]*Data_TABLE[[#This Row],[Unit Price]]</f>
        <v>640</v>
      </c>
      <c r="I1686" s="7">
        <v>42146</v>
      </c>
      <c r="J1686" s="10">
        <f>EOMONTH(Data_TABLE[[#This Row],[Date Sold]],0)</f>
        <v>42155</v>
      </c>
    </row>
    <row r="1687" spans="2:10" x14ac:dyDescent="0.25">
      <c r="B1687" s="1" t="s">
        <v>38</v>
      </c>
      <c r="C1687" s="3" t="s">
        <v>55</v>
      </c>
      <c r="D1687" s="2" t="s">
        <v>49</v>
      </c>
      <c r="E1687" s="3" t="s">
        <v>43</v>
      </c>
      <c r="F1687" s="3">
        <f t="shared" ca="1" si="50"/>
        <v>5</v>
      </c>
      <c r="G1687" s="4">
        <f t="shared" ca="1" si="51"/>
        <v>65</v>
      </c>
      <c r="H1687" s="4">
        <f ca="1">+Data_TABLE[[#This Row],[Qty]]*Data_TABLE[[#This Row],[Unit Price]]</f>
        <v>325</v>
      </c>
      <c r="I1687" s="7">
        <v>42146</v>
      </c>
      <c r="J1687" s="10">
        <f>EOMONTH(Data_TABLE[[#This Row],[Date Sold]],0)</f>
        <v>42155</v>
      </c>
    </row>
    <row r="1688" spans="2:10" x14ac:dyDescent="0.25">
      <c r="B1688" s="1" t="s">
        <v>39</v>
      </c>
      <c r="C1688" s="3" t="s">
        <v>55</v>
      </c>
      <c r="D1688" s="2" t="s">
        <v>51</v>
      </c>
      <c r="E1688" s="3" t="s">
        <v>45</v>
      </c>
      <c r="F1688" s="3">
        <f t="shared" ca="1" si="50"/>
        <v>5</v>
      </c>
      <c r="G1688" s="4">
        <f t="shared" ca="1" si="51"/>
        <v>115</v>
      </c>
      <c r="H1688" s="4">
        <f ca="1">+Data_TABLE[[#This Row],[Qty]]*Data_TABLE[[#This Row],[Unit Price]]</f>
        <v>575</v>
      </c>
      <c r="I1688" s="7">
        <v>42146</v>
      </c>
      <c r="J1688" s="10">
        <f>EOMONTH(Data_TABLE[[#This Row],[Date Sold]],0)</f>
        <v>42155</v>
      </c>
    </row>
    <row r="1689" spans="2:10" x14ac:dyDescent="0.25">
      <c r="B1689" s="1" t="s">
        <v>38</v>
      </c>
      <c r="C1689" s="3" t="s">
        <v>55</v>
      </c>
      <c r="D1689" s="2" t="s">
        <v>49</v>
      </c>
      <c r="E1689" s="3" t="s">
        <v>43</v>
      </c>
      <c r="F1689" s="3">
        <f t="shared" ca="1" si="50"/>
        <v>5</v>
      </c>
      <c r="G1689" s="4">
        <f t="shared" ca="1" si="51"/>
        <v>114</v>
      </c>
      <c r="H1689" s="4">
        <f ca="1">+Data_TABLE[[#This Row],[Qty]]*Data_TABLE[[#This Row],[Unit Price]]</f>
        <v>570</v>
      </c>
      <c r="I1689" s="7">
        <v>42146</v>
      </c>
      <c r="J1689" s="10">
        <f>EOMONTH(Data_TABLE[[#This Row],[Date Sold]],0)</f>
        <v>42155</v>
      </c>
    </row>
    <row r="1690" spans="2:10" x14ac:dyDescent="0.25">
      <c r="B1690" s="1" t="s">
        <v>40</v>
      </c>
      <c r="C1690" s="3" t="s">
        <v>55</v>
      </c>
      <c r="D1690" s="2" t="s">
        <v>51</v>
      </c>
      <c r="E1690" s="3" t="s">
        <v>45</v>
      </c>
      <c r="F1690" s="3">
        <f t="shared" ca="1" si="50"/>
        <v>1</v>
      </c>
      <c r="G1690" s="4">
        <f t="shared" ca="1" si="51"/>
        <v>83</v>
      </c>
      <c r="H1690" s="4">
        <f ca="1">+Data_TABLE[[#This Row],[Qty]]*Data_TABLE[[#This Row],[Unit Price]]</f>
        <v>83</v>
      </c>
      <c r="I1690" s="7">
        <v>42146</v>
      </c>
      <c r="J1690" s="10">
        <f>EOMONTH(Data_TABLE[[#This Row],[Date Sold]],0)</f>
        <v>42155</v>
      </c>
    </row>
    <row r="1691" spans="2:10" x14ac:dyDescent="0.25">
      <c r="B1691" s="1" t="s">
        <v>36</v>
      </c>
      <c r="C1691" s="3" t="s">
        <v>55</v>
      </c>
      <c r="D1691" s="2" t="s">
        <v>51</v>
      </c>
      <c r="E1691" s="3" t="s">
        <v>45</v>
      </c>
      <c r="F1691" s="3">
        <f t="shared" ca="1" si="50"/>
        <v>2</v>
      </c>
      <c r="G1691" s="4">
        <f t="shared" ca="1" si="51"/>
        <v>123</v>
      </c>
      <c r="H1691" s="4">
        <f ca="1">+Data_TABLE[[#This Row],[Qty]]*Data_TABLE[[#This Row],[Unit Price]]</f>
        <v>246</v>
      </c>
      <c r="I1691" s="7">
        <v>42146</v>
      </c>
      <c r="J1691" s="10">
        <f>EOMONTH(Data_TABLE[[#This Row],[Date Sold]],0)</f>
        <v>42155</v>
      </c>
    </row>
    <row r="1692" spans="2:10" x14ac:dyDescent="0.25">
      <c r="B1692" s="1" t="s">
        <v>38</v>
      </c>
      <c r="C1692" s="3" t="s">
        <v>54</v>
      </c>
      <c r="D1692" s="2" t="s">
        <v>48</v>
      </c>
      <c r="E1692" s="3" t="s">
        <v>42</v>
      </c>
      <c r="F1692" s="3">
        <f t="shared" ca="1" si="50"/>
        <v>1</v>
      </c>
      <c r="G1692" s="4">
        <f t="shared" ca="1" si="51"/>
        <v>89</v>
      </c>
      <c r="H1692" s="4">
        <f ca="1">+Data_TABLE[[#This Row],[Qty]]*Data_TABLE[[#This Row],[Unit Price]]</f>
        <v>89</v>
      </c>
      <c r="I1692" s="7">
        <v>42146</v>
      </c>
      <c r="J1692" s="10">
        <f>EOMONTH(Data_TABLE[[#This Row],[Date Sold]],0)</f>
        <v>42155</v>
      </c>
    </row>
    <row r="1693" spans="2:10" x14ac:dyDescent="0.25">
      <c r="B1693" s="1" t="s">
        <v>36</v>
      </c>
      <c r="C1693" s="3" t="s">
        <v>56</v>
      </c>
      <c r="D1693" s="2" t="s">
        <v>52</v>
      </c>
      <c r="E1693" s="3" t="s">
        <v>46</v>
      </c>
      <c r="F1693" s="3">
        <f t="shared" ca="1" si="50"/>
        <v>1</v>
      </c>
      <c r="G1693" s="4">
        <f t="shared" ca="1" si="51"/>
        <v>141</v>
      </c>
      <c r="H1693" s="4">
        <f ca="1">+Data_TABLE[[#This Row],[Qty]]*Data_TABLE[[#This Row],[Unit Price]]</f>
        <v>141</v>
      </c>
      <c r="I1693" s="7">
        <v>42146</v>
      </c>
      <c r="J1693" s="10">
        <f>EOMONTH(Data_TABLE[[#This Row],[Date Sold]],0)</f>
        <v>42155</v>
      </c>
    </row>
    <row r="1694" spans="2:10" x14ac:dyDescent="0.25">
      <c r="B1694" s="1" t="s">
        <v>39</v>
      </c>
      <c r="C1694" s="3" t="s">
        <v>56</v>
      </c>
      <c r="D1694" s="2" t="s">
        <v>52</v>
      </c>
      <c r="E1694" s="3" t="s">
        <v>46</v>
      </c>
      <c r="F1694" s="3">
        <f t="shared" ca="1" si="50"/>
        <v>2</v>
      </c>
      <c r="G1694" s="4">
        <f t="shared" ca="1" si="51"/>
        <v>200</v>
      </c>
      <c r="H1694" s="4">
        <f ca="1">+Data_TABLE[[#This Row],[Qty]]*Data_TABLE[[#This Row],[Unit Price]]</f>
        <v>400</v>
      </c>
      <c r="I1694" s="7">
        <v>42146</v>
      </c>
      <c r="J1694" s="10">
        <f>EOMONTH(Data_TABLE[[#This Row],[Date Sold]],0)</f>
        <v>42155</v>
      </c>
    </row>
    <row r="1695" spans="2:10" x14ac:dyDescent="0.25">
      <c r="B1695" s="1" t="s">
        <v>40</v>
      </c>
      <c r="C1695" s="3" t="s">
        <v>54</v>
      </c>
      <c r="D1695" s="2" t="s">
        <v>48</v>
      </c>
      <c r="E1695" s="3" t="s">
        <v>42</v>
      </c>
      <c r="F1695" s="3">
        <f t="shared" ca="1" si="50"/>
        <v>1</v>
      </c>
      <c r="G1695" s="4">
        <f t="shared" ca="1" si="51"/>
        <v>134</v>
      </c>
      <c r="H1695" s="4">
        <f ca="1">+Data_TABLE[[#This Row],[Qty]]*Data_TABLE[[#This Row],[Unit Price]]</f>
        <v>134</v>
      </c>
      <c r="I1695" s="7">
        <v>42146</v>
      </c>
      <c r="J1695" s="10">
        <f>EOMONTH(Data_TABLE[[#This Row],[Date Sold]],0)</f>
        <v>42155</v>
      </c>
    </row>
    <row r="1696" spans="2:10" x14ac:dyDescent="0.25">
      <c r="B1696" s="1" t="s">
        <v>37</v>
      </c>
      <c r="C1696" s="3" t="s">
        <v>54</v>
      </c>
      <c r="D1696" s="2" t="s">
        <v>48</v>
      </c>
      <c r="E1696" s="3" t="s">
        <v>42</v>
      </c>
      <c r="F1696" s="3">
        <f t="shared" ca="1" si="50"/>
        <v>2</v>
      </c>
      <c r="G1696" s="4">
        <f t="shared" ca="1" si="51"/>
        <v>125</v>
      </c>
      <c r="H1696" s="4">
        <f ca="1">+Data_TABLE[[#This Row],[Qty]]*Data_TABLE[[#This Row],[Unit Price]]</f>
        <v>250</v>
      </c>
      <c r="I1696" s="7">
        <v>42146</v>
      </c>
      <c r="J1696" s="10">
        <f>EOMONTH(Data_TABLE[[#This Row],[Date Sold]],0)</f>
        <v>42155</v>
      </c>
    </row>
    <row r="1697" spans="2:10" x14ac:dyDescent="0.25">
      <c r="B1697" s="1" t="s">
        <v>39</v>
      </c>
      <c r="C1697" s="3" t="s">
        <v>55</v>
      </c>
      <c r="D1697" s="2" t="s">
        <v>49</v>
      </c>
      <c r="E1697" s="3" t="s">
        <v>43</v>
      </c>
      <c r="F1697" s="3">
        <f t="shared" ca="1" si="50"/>
        <v>3</v>
      </c>
      <c r="G1697" s="4">
        <f t="shared" ca="1" si="51"/>
        <v>179</v>
      </c>
      <c r="H1697" s="4">
        <f ca="1">+Data_TABLE[[#This Row],[Qty]]*Data_TABLE[[#This Row],[Unit Price]]</f>
        <v>537</v>
      </c>
      <c r="I1697" s="7">
        <v>42146</v>
      </c>
      <c r="J1697" s="10">
        <f>EOMONTH(Data_TABLE[[#This Row],[Date Sold]],0)</f>
        <v>42155</v>
      </c>
    </row>
    <row r="1698" spans="2:10" x14ac:dyDescent="0.25">
      <c r="B1698" s="1" t="s">
        <v>41</v>
      </c>
      <c r="C1698" s="3" t="s">
        <v>55</v>
      </c>
      <c r="D1698" s="2" t="s">
        <v>49</v>
      </c>
      <c r="E1698" s="3" t="s">
        <v>43</v>
      </c>
      <c r="F1698" s="3">
        <f t="shared" ca="1" si="50"/>
        <v>1</v>
      </c>
      <c r="G1698" s="4">
        <f t="shared" ca="1" si="51"/>
        <v>164</v>
      </c>
      <c r="H1698" s="4">
        <f ca="1">+Data_TABLE[[#This Row],[Qty]]*Data_TABLE[[#This Row],[Unit Price]]</f>
        <v>164</v>
      </c>
      <c r="I1698" s="7">
        <v>42146</v>
      </c>
      <c r="J1698" s="10">
        <f>EOMONTH(Data_TABLE[[#This Row],[Date Sold]],0)</f>
        <v>42155</v>
      </c>
    </row>
    <row r="1699" spans="2:10" x14ac:dyDescent="0.25">
      <c r="B1699" s="1" t="s">
        <v>38</v>
      </c>
      <c r="C1699" s="3" t="s">
        <v>55</v>
      </c>
      <c r="D1699" s="2" t="s">
        <v>51</v>
      </c>
      <c r="E1699" s="3" t="s">
        <v>45</v>
      </c>
      <c r="F1699" s="3">
        <f t="shared" ca="1" si="50"/>
        <v>2</v>
      </c>
      <c r="G1699" s="4">
        <f t="shared" ca="1" si="51"/>
        <v>113</v>
      </c>
      <c r="H1699" s="4">
        <f ca="1">+Data_TABLE[[#This Row],[Qty]]*Data_TABLE[[#This Row],[Unit Price]]</f>
        <v>226</v>
      </c>
      <c r="I1699" s="7">
        <v>42146</v>
      </c>
      <c r="J1699" s="10">
        <f>EOMONTH(Data_TABLE[[#This Row],[Date Sold]],0)</f>
        <v>42155</v>
      </c>
    </row>
    <row r="1700" spans="2:10" x14ac:dyDescent="0.25">
      <c r="B1700" s="1" t="s">
        <v>37</v>
      </c>
      <c r="C1700" s="3" t="s">
        <v>55</v>
      </c>
      <c r="D1700" s="2" t="s">
        <v>49</v>
      </c>
      <c r="E1700" s="3" t="s">
        <v>43</v>
      </c>
      <c r="F1700" s="3">
        <f t="shared" ca="1" si="50"/>
        <v>1</v>
      </c>
      <c r="G1700" s="4">
        <f t="shared" ca="1" si="51"/>
        <v>158</v>
      </c>
      <c r="H1700" s="4">
        <f ca="1">+Data_TABLE[[#This Row],[Qty]]*Data_TABLE[[#This Row],[Unit Price]]</f>
        <v>158</v>
      </c>
      <c r="I1700" s="7">
        <v>42146</v>
      </c>
      <c r="J1700" s="10">
        <f>EOMONTH(Data_TABLE[[#This Row],[Date Sold]],0)</f>
        <v>42155</v>
      </c>
    </row>
    <row r="1701" spans="2:10" x14ac:dyDescent="0.25">
      <c r="B1701" s="1" t="s">
        <v>39</v>
      </c>
      <c r="C1701" s="3" t="s">
        <v>55</v>
      </c>
      <c r="D1701" s="2" t="s">
        <v>51</v>
      </c>
      <c r="E1701" s="3" t="s">
        <v>45</v>
      </c>
      <c r="F1701" s="3">
        <f t="shared" ca="1" si="50"/>
        <v>5</v>
      </c>
      <c r="G1701" s="4">
        <f t="shared" ca="1" si="51"/>
        <v>107</v>
      </c>
      <c r="H1701" s="4">
        <f ca="1">+Data_TABLE[[#This Row],[Qty]]*Data_TABLE[[#This Row],[Unit Price]]</f>
        <v>535</v>
      </c>
      <c r="I1701" s="7">
        <v>42146</v>
      </c>
      <c r="J1701" s="10">
        <f>EOMONTH(Data_TABLE[[#This Row],[Date Sold]],0)</f>
        <v>42155</v>
      </c>
    </row>
    <row r="1702" spans="2:10" x14ac:dyDescent="0.25">
      <c r="B1702" s="1" t="s">
        <v>36</v>
      </c>
      <c r="C1702" s="3" t="s">
        <v>54</v>
      </c>
      <c r="D1702" s="2" t="s">
        <v>48</v>
      </c>
      <c r="E1702" s="3" t="s">
        <v>42</v>
      </c>
      <c r="F1702" s="3">
        <f t="shared" ca="1" si="50"/>
        <v>3</v>
      </c>
      <c r="G1702" s="4">
        <f t="shared" ca="1" si="51"/>
        <v>148</v>
      </c>
      <c r="H1702" s="4">
        <f ca="1">+Data_TABLE[[#This Row],[Qty]]*Data_TABLE[[#This Row],[Unit Price]]</f>
        <v>444</v>
      </c>
      <c r="I1702" s="7">
        <v>42146</v>
      </c>
      <c r="J1702" s="10">
        <f>EOMONTH(Data_TABLE[[#This Row],[Date Sold]],0)</f>
        <v>42155</v>
      </c>
    </row>
    <row r="1703" spans="2:10" x14ac:dyDescent="0.25">
      <c r="B1703" s="1" t="s">
        <v>41</v>
      </c>
      <c r="C1703" s="3" t="s">
        <v>55</v>
      </c>
      <c r="D1703" s="2" t="s">
        <v>51</v>
      </c>
      <c r="E1703" s="3" t="s">
        <v>45</v>
      </c>
      <c r="F1703" s="3">
        <f t="shared" ca="1" si="50"/>
        <v>2</v>
      </c>
      <c r="G1703" s="4">
        <f t="shared" ca="1" si="51"/>
        <v>130</v>
      </c>
      <c r="H1703" s="4">
        <f ca="1">+Data_TABLE[[#This Row],[Qty]]*Data_TABLE[[#This Row],[Unit Price]]</f>
        <v>260</v>
      </c>
      <c r="I1703" s="7">
        <v>42147</v>
      </c>
      <c r="J1703" s="10">
        <f>EOMONTH(Data_TABLE[[#This Row],[Date Sold]],0)</f>
        <v>42155</v>
      </c>
    </row>
    <row r="1704" spans="2:10" x14ac:dyDescent="0.25">
      <c r="B1704" s="1" t="s">
        <v>37</v>
      </c>
      <c r="C1704" s="3" t="s">
        <v>56</v>
      </c>
      <c r="D1704" s="2" t="s">
        <v>52</v>
      </c>
      <c r="E1704" s="3" t="s">
        <v>46</v>
      </c>
      <c r="F1704" s="3">
        <f t="shared" ca="1" si="50"/>
        <v>5</v>
      </c>
      <c r="G1704" s="4">
        <f t="shared" ca="1" si="51"/>
        <v>84</v>
      </c>
      <c r="H1704" s="4">
        <f ca="1">+Data_TABLE[[#This Row],[Qty]]*Data_TABLE[[#This Row],[Unit Price]]</f>
        <v>420</v>
      </c>
      <c r="I1704" s="7">
        <v>42147</v>
      </c>
      <c r="J1704" s="10">
        <f>EOMONTH(Data_TABLE[[#This Row],[Date Sold]],0)</f>
        <v>42155</v>
      </c>
    </row>
    <row r="1705" spans="2:10" x14ac:dyDescent="0.25">
      <c r="B1705" s="1" t="s">
        <v>40</v>
      </c>
      <c r="C1705" s="3" t="s">
        <v>56</v>
      </c>
      <c r="D1705" s="2" t="s">
        <v>52</v>
      </c>
      <c r="E1705" s="3" t="s">
        <v>46</v>
      </c>
      <c r="F1705" s="3">
        <f t="shared" ca="1" si="50"/>
        <v>4</v>
      </c>
      <c r="G1705" s="4">
        <f t="shared" ca="1" si="51"/>
        <v>165</v>
      </c>
      <c r="H1705" s="4">
        <f ca="1">+Data_TABLE[[#This Row],[Qty]]*Data_TABLE[[#This Row],[Unit Price]]</f>
        <v>660</v>
      </c>
      <c r="I1705" s="7">
        <v>42147</v>
      </c>
      <c r="J1705" s="10">
        <f>EOMONTH(Data_TABLE[[#This Row],[Date Sold]],0)</f>
        <v>42155</v>
      </c>
    </row>
    <row r="1706" spans="2:10" x14ac:dyDescent="0.25">
      <c r="B1706" s="1" t="s">
        <v>41</v>
      </c>
      <c r="C1706" s="3" t="s">
        <v>56</v>
      </c>
      <c r="D1706" s="2" t="s">
        <v>50</v>
      </c>
      <c r="E1706" s="3" t="s">
        <v>44</v>
      </c>
      <c r="F1706" s="3">
        <f t="shared" ca="1" si="50"/>
        <v>4</v>
      </c>
      <c r="G1706" s="4">
        <f t="shared" ca="1" si="51"/>
        <v>94</v>
      </c>
      <c r="H1706" s="4">
        <f ca="1">+Data_TABLE[[#This Row],[Qty]]*Data_TABLE[[#This Row],[Unit Price]]</f>
        <v>376</v>
      </c>
      <c r="I1706" s="7">
        <v>42147</v>
      </c>
      <c r="J1706" s="10">
        <f>EOMONTH(Data_TABLE[[#This Row],[Date Sold]],0)</f>
        <v>42155</v>
      </c>
    </row>
    <row r="1707" spans="2:10" x14ac:dyDescent="0.25">
      <c r="B1707" s="1" t="s">
        <v>38</v>
      </c>
      <c r="C1707" s="3" t="s">
        <v>54</v>
      </c>
      <c r="D1707" s="2" t="s">
        <v>48</v>
      </c>
      <c r="E1707" s="3" t="s">
        <v>42</v>
      </c>
      <c r="F1707" s="3">
        <f t="shared" ca="1" si="50"/>
        <v>1</v>
      </c>
      <c r="G1707" s="4">
        <f t="shared" ca="1" si="51"/>
        <v>62</v>
      </c>
      <c r="H1707" s="4">
        <f ca="1">+Data_TABLE[[#This Row],[Qty]]*Data_TABLE[[#This Row],[Unit Price]]</f>
        <v>62</v>
      </c>
      <c r="I1707" s="7">
        <v>42147</v>
      </c>
      <c r="J1707" s="10">
        <f>EOMONTH(Data_TABLE[[#This Row],[Date Sold]],0)</f>
        <v>42155</v>
      </c>
    </row>
    <row r="1708" spans="2:10" x14ac:dyDescent="0.25">
      <c r="B1708" s="1" t="s">
        <v>38</v>
      </c>
      <c r="C1708" s="3" t="s">
        <v>55</v>
      </c>
      <c r="D1708" s="2" t="s">
        <v>49</v>
      </c>
      <c r="E1708" s="3" t="s">
        <v>43</v>
      </c>
      <c r="F1708" s="3">
        <f t="shared" ca="1" si="50"/>
        <v>4</v>
      </c>
      <c r="G1708" s="4">
        <f t="shared" ca="1" si="51"/>
        <v>104</v>
      </c>
      <c r="H1708" s="4">
        <f ca="1">+Data_TABLE[[#This Row],[Qty]]*Data_TABLE[[#This Row],[Unit Price]]</f>
        <v>416</v>
      </c>
      <c r="I1708" s="7">
        <v>42147</v>
      </c>
      <c r="J1708" s="10">
        <f>EOMONTH(Data_TABLE[[#This Row],[Date Sold]],0)</f>
        <v>42155</v>
      </c>
    </row>
    <row r="1709" spans="2:10" x14ac:dyDescent="0.25">
      <c r="B1709" s="1" t="s">
        <v>40</v>
      </c>
      <c r="C1709" s="3" t="s">
        <v>56</v>
      </c>
      <c r="D1709" s="2" t="s">
        <v>52</v>
      </c>
      <c r="E1709" s="3" t="s">
        <v>46</v>
      </c>
      <c r="F1709" s="3">
        <f t="shared" ca="1" si="50"/>
        <v>5</v>
      </c>
      <c r="G1709" s="4">
        <f t="shared" ca="1" si="51"/>
        <v>148</v>
      </c>
      <c r="H1709" s="4">
        <f ca="1">+Data_TABLE[[#This Row],[Qty]]*Data_TABLE[[#This Row],[Unit Price]]</f>
        <v>740</v>
      </c>
      <c r="I1709" s="7">
        <v>42147</v>
      </c>
      <c r="J1709" s="10">
        <f>EOMONTH(Data_TABLE[[#This Row],[Date Sold]],0)</f>
        <v>42155</v>
      </c>
    </row>
    <row r="1710" spans="2:10" x14ac:dyDescent="0.25">
      <c r="B1710" s="1" t="s">
        <v>39</v>
      </c>
      <c r="C1710" s="3" t="s">
        <v>56</v>
      </c>
      <c r="D1710" s="2" t="s">
        <v>50</v>
      </c>
      <c r="E1710" s="3" t="s">
        <v>44</v>
      </c>
      <c r="F1710" s="3">
        <f t="shared" ca="1" si="50"/>
        <v>2</v>
      </c>
      <c r="G1710" s="4">
        <f t="shared" ca="1" si="51"/>
        <v>154</v>
      </c>
      <c r="H1710" s="4">
        <f ca="1">+Data_TABLE[[#This Row],[Qty]]*Data_TABLE[[#This Row],[Unit Price]]</f>
        <v>308</v>
      </c>
      <c r="I1710" s="7">
        <v>42147</v>
      </c>
      <c r="J1710" s="10">
        <f>EOMONTH(Data_TABLE[[#This Row],[Date Sold]],0)</f>
        <v>42155</v>
      </c>
    </row>
    <row r="1711" spans="2:10" x14ac:dyDescent="0.25">
      <c r="B1711" s="1" t="s">
        <v>36</v>
      </c>
      <c r="C1711" s="3" t="s">
        <v>56</v>
      </c>
      <c r="D1711" s="2" t="s">
        <v>50</v>
      </c>
      <c r="E1711" s="3" t="s">
        <v>44</v>
      </c>
      <c r="F1711" s="3">
        <f t="shared" ca="1" si="50"/>
        <v>4</v>
      </c>
      <c r="G1711" s="4">
        <f t="shared" ca="1" si="51"/>
        <v>113</v>
      </c>
      <c r="H1711" s="4">
        <f ca="1">+Data_TABLE[[#This Row],[Qty]]*Data_TABLE[[#This Row],[Unit Price]]</f>
        <v>452</v>
      </c>
      <c r="I1711" s="7">
        <v>42147</v>
      </c>
      <c r="J1711" s="10">
        <f>EOMONTH(Data_TABLE[[#This Row],[Date Sold]],0)</f>
        <v>42155</v>
      </c>
    </row>
    <row r="1712" spans="2:10" x14ac:dyDescent="0.25">
      <c r="B1712" s="1" t="s">
        <v>41</v>
      </c>
      <c r="C1712" s="3" t="s">
        <v>55</v>
      </c>
      <c r="D1712" s="2" t="s">
        <v>51</v>
      </c>
      <c r="E1712" s="3" t="s">
        <v>45</v>
      </c>
      <c r="F1712" s="3">
        <f t="shared" ca="1" si="50"/>
        <v>4</v>
      </c>
      <c r="G1712" s="4">
        <f t="shared" ca="1" si="51"/>
        <v>94</v>
      </c>
      <c r="H1712" s="4">
        <f ca="1">+Data_TABLE[[#This Row],[Qty]]*Data_TABLE[[#This Row],[Unit Price]]</f>
        <v>376</v>
      </c>
      <c r="I1712" s="7">
        <v>42147</v>
      </c>
      <c r="J1712" s="10">
        <f>EOMONTH(Data_TABLE[[#This Row],[Date Sold]],0)</f>
        <v>42155</v>
      </c>
    </row>
    <row r="1713" spans="2:10" x14ac:dyDescent="0.25">
      <c r="B1713" s="1" t="s">
        <v>38</v>
      </c>
      <c r="C1713" s="3" t="s">
        <v>54</v>
      </c>
      <c r="D1713" s="2" t="s">
        <v>48</v>
      </c>
      <c r="E1713" s="3" t="s">
        <v>42</v>
      </c>
      <c r="F1713" s="3">
        <f t="shared" ref="F1713:F1776" ca="1" si="52">RANDBETWEEN(1,5)</f>
        <v>4</v>
      </c>
      <c r="G1713" s="4">
        <f t="shared" ref="G1713:G1776" ca="1" si="53">RANDBETWEEN(60,200)</f>
        <v>84</v>
      </c>
      <c r="H1713" s="4">
        <f ca="1">+Data_TABLE[[#This Row],[Qty]]*Data_TABLE[[#This Row],[Unit Price]]</f>
        <v>336</v>
      </c>
      <c r="I1713" s="7">
        <v>42147</v>
      </c>
      <c r="J1713" s="10">
        <f>EOMONTH(Data_TABLE[[#This Row],[Date Sold]],0)</f>
        <v>42155</v>
      </c>
    </row>
    <row r="1714" spans="2:10" x14ac:dyDescent="0.25">
      <c r="B1714" s="1" t="s">
        <v>37</v>
      </c>
      <c r="C1714" s="3" t="s">
        <v>54</v>
      </c>
      <c r="D1714" s="2" t="s">
        <v>48</v>
      </c>
      <c r="E1714" s="3" t="s">
        <v>42</v>
      </c>
      <c r="F1714" s="3">
        <f t="shared" ca="1" si="52"/>
        <v>4</v>
      </c>
      <c r="G1714" s="4">
        <f t="shared" ca="1" si="53"/>
        <v>199</v>
      </c>
      <c r="H1714" s="4">
        <f ca="1">+Data_TABLE[[#This Row],[Qty]]*Data_TABLE[[#This Row],[Unit Price]]</f>
        <v>796</v>
      </c>
      <c r="I1714" s="7">
        <v>42147</v>
      </c>
      <c r="J1714" s="10">
        <f>EOMONTH(Data_TABLE[[#This Row],[Date Sold]],0)</f>
        <v>42155</v>
      </c>
    </row>
    <row r="1715" spans="2:10" x14ac:dyDescent="0.25">
      <c r="B1715" s="1" t="s">
        <v>41</v>
      </c>
      <c r="C1715" s="3" t="s">
        <v>55</v>
      </c>
      <c r="D1715" s="2" t="s">
        <v>51</v>
      </c>
      <c r="E1715" s="3" t="s">
        <v>45</v>
      </c>
      <c r="F1715" s="3">
        <f t="shared" ca="1" si="52"/>
        <v>4</v>
      </c>
      <c r="G1715" s="4">
        <f t="shared" ca="1" si="53"/>
        <v>138</v>
      </c>
      <c r="H1715" s="4">
        <f ca="1">+Data_TABLE[[#This Row],[Qty]]*Data_TABLE[[#This Row],[Unit Price]]</f>
        <v>552</v>
      </c>
      <c r="I1715" s="7">
        <v>42147</v>
      </c>
      <c r="J1715" s="10">
        <f>EOMONTH(Data_TABLE[[#This Row],[Date Sold]],0)</f>
        <v>42155</v>
      </c>
    </row>
    <row r="1716" spans="2:10" x14ac:dyDescent="0.25">
      <c r="B1716" s="1" t="s">
        <v>38</v>
      </c>
      <c r="C1716" s="3" t="s">
        <v>54</v>
      </c>
      <c r="D1716" s="2" t="s">
        <v>48</v>
      </c>
      <c r="E1716" s="3" t="s">
        <v>42</v>
      </c>
      <c r="F1716" s="3">
        <f t="shared" ca="1" si="52"/>
        <v>1</v>
      </c>
      <c r="G1716" s="4">
        <f t="shared" ca="1" si="53"/>
        <v>103</v>
      </c>
      <c r="H1716" s="4">
        <f ca="1">+Data_TABLE[[#This Row],[Qty]]*Data_TABLE[[#This Row],[Unit Price]]</f>
        <v>103</v>
      </c>
      <c r="I1716" s="7">
        <v>42147</v>
      </c>
      <c r="J1716" s="10">
        <f>EOMONTH(Data_TABLE[[#This Row],[Date Sold]],0)</f>
        <v>42155</v>
      </c>
    </row>
    <row r="1717" spans="2:10" x14ac:dyDescent="0.25">
      <c r="B1717" s="1" t="s">
        <v>40</v>
      </c>
      <c r="C1717" s="3" t="s">
        <v>55</v>
      </c>
      <c r="D1717" s="2" t="s">
        <v>49</v>
      </c>
      <c r="E1717" s="3" t="s">
        <v>43</v>
      </c>
      <c r="F1717" s="3">
        <f t="shared" ca="1" si="52"/>
        <v>5</v>
      </c>
      <c r="G1717" s="4">
        <f t="shared" ca="1" si="53"/>
        <v>96</v>
      </c>
      <c r="H1717" s="4">
        <f ca="1">+Data_TABLE[[#This Row],[Qty]]*Data_TABLE[[#This Row],[Unit Price]]</f>
        <v>480</v>
      </c>
      <c r="I1717" s="7">
        <v>42147</v>
      </c>
      <c r="J1717" s="10">
        <f>EOMONTH(Data_TABLE[[#This Row],[Date Sold]],0)</f>
        <v>42155</v>
      </c>
    </row>
    <row r="1718" spans="2:10" x14ac:dyDescent="0.25">
      <c r="B1718" s="1" t="s">
        <v>39</v>
      </c>
      <c r="C1718" s="3" t="s">
        <v>56</v>
      </c>
      <c r="D1718" s="2" t="s">
        <v>50</v>
      </c>
      <c r="E1718" s="3" t="s">
        <v>44</v>
      </c>
      <c r="F1718" s="3">
        <f t="shared" ca="1" si="52"/>
        <v>3</v>
      </c>
      <c r="G1718" s="4">
        <f t="shared" ca="1" si="53"/>
        <v>110</v>
      </c>
      <c r="H1718" s="4">
        <f ca="1">+Data_TABLE[[#This Row],[Qty]]*Data_TABLE[[#This Row],[Unit Price]]</f>
        <v>330</v>
      </c>
      <c r="I1718" s="7">
        <v>42147</v>
      </c>
      <c r="J1718" s="10">
        <f>EOMONTH(Data_TABLE[[#This Row],[Date Sold]],0)</f>
        <v>42155</v>
      </c>
    </row>
    <row r="1719" spans="2:10" x14ac:dyDescent="0.25">
      <c r="B1719" s="1" t="s">
        <v>39</v>
      </c>
      <c r="C1719" s="3" t="s">
        <v>54</v>
      </c>
      <c r="D1719" s="2" t="s">
        <v>48</v>
      </c>
      <c r="E1719" s="3" t="s">
        <v>42</v>
      </c>
      <c r="F1719" s="3">
        <f t="shared" ca="1" si="52"/>
        <v>5</v>
      </c>
      <c r="G1719" s="4">
        <f t="shared" ca="1" si="53"/>
        <v>100</v>
      </c>
      <c r="H1719" s="4">
        <f ca="1">+Data_TABLE[[#This Row],[Qty]]*Data_TABLE[[#This Row],[Unit Price]]</f>
        <v>500</v>
      </c>
      <c r="I1719" s="7">
        <v>42147</v>
      </c>
      <c r="J1719" s="10">
        <f>EOMONTH(Data_TABLE[[#This Row],[Date Sold]],0)</f>
        <v>42155</v>
      </c>
    </row>
    <row r="1720" spans="2:10" x14ac:dyDescent="0.25">
      <c r="B1720" s="1" t="s">
        <v>41</v>
      </c>
      <c r="C1720" s="3" t="s">
        <v>55</v>
      </c>
      <c r="D1720" s="2" t="s">
        <v>51</v>
      </c>
      <c r="E1720" s="3" t="s">
        <v>45</v>
      </c>
      <c r="F1720" s="3">
        <f t="shared" ca="1" si="52"/>
        <v>1</v>
      </c>
      <c r="G1720" s="4">
        <f t="shared" ca="1" si="53"/>
        <v>127</v>
      </c>
      <c r="H1720" s="4">
        <f ca="1">+Data_TABLE[[#This Row],[Qty]]*Data_TABLE[[#This Row],[Unit Price]]</f>
        <v>127</v>
      </c>
      <c r="I1720" s="7">
        <v>42147</v>
      </c>
      <c r="J1720" s="10">
        <f>EOMONTH(Data_TABLE[[#This Row],[Date Sold]],0)</f>
        <v>42155</v>
      </c>
    </row>
    <row r="1721" spans="2:10" x14ac:dyDescent="0.25">
      <c r="B1721" s="1" t="s">
        <v>39</v>
      </c>
      <c r="C1721" s="3" t="s">
        <v>56</v>
      </c>
      <c r="D1721" s="2" t="s">
        <v>52</v>
      </c>
      <c r="E1721" s="3" t="s">
        <v>46</v>
      </c>
      <c r="F1721" s="3">
        <f t="shared" ca="1" si="52"/>
        <v>3</v>
      </c>
      <c r="G1721" s="4">
        <f t="shared" ca="1" si="53"/>
        <v>121</v>
      </c>
      <c r="H1721" s="4">
        <f ca="1">+Data_TABLE[[#This Row],[Qty]]*Data_TABLE[[#This Row],[Unit Price]]</f>
        <v>363</v>
      </c>
      <c r="I1721" s="7">
        <v>42147</v>
      </c>
      <c r="J1721" s="10">
        <f>EOMONTH(Data_TABLE[[#This Row],[Date Sold]],0)</f>
        <v>42155</v>
      </c>
    </row>
    <row r="1722" spans="2:10" x14ac:dyDescent="0.25">
      <c r="B1722" s="1" t="s">
        <v>37</v>
      </c>
      <c r="C1722" s="3" t="s">
        <v>55</v>
      </c>
      <c r="D1722" s="2" t="s">
        <v>49</v>
      </c>
      <c r="E1722" s="3" t="s">
        <v>43</v>
      </c>
      <c r="F1722" s="3">
        <f t="shared" ca="1" si="52"/>
        <v>5</v>
      </c>
      <c r="G1722" s="4">
        <f t="shared" ca="1" si="53"/>
        <v>118</v>
      </c>
      <c r="H1722" s="4">
        <f ca="1">+Data_TABLE[[#This Row],[Qty]]*Data_TABLE[[#This Row],[Unit Price]]</f>
        <v>590</v>
      </c>
      <c r="I1722" s="7">
        <v>42147</v>
      </c>
      <c r="J1722" s="10">
        <f>EOMONTH(Data_TABLE[[#This Row],[Date Sold]],0)</f>
        <v>42155</v>
      </c>
    </row>
    <row r="1723" spans="2:10" x14ac:dyDescent="0.25">
      <c r="B1723" s="1" t="s">
        <v>36</v>
      </c>
      <c r="C1723" s="3" t="s">
        <v>55</v>
      </c>
      <c r="D1723" s="2" t="s">
        <v>51</v>
      </c>
      <c r="E1723" s="3" t="s">
        <v>45</v>
      </c>
      <c r="F1723" s="3">
        <f t="shared" ca="1" si="52"/>
        <v>2</v>
      </c>
      <c r="G1723" s="4">
        <f t="shared" ca="1" si="53"/>
        <v>109</v>
      </c>
      <c r="H1723" s="4">
        <f ca="1">+Data_TABLE[[#This Row],[Qty]]*Data_TABLE[[#This Row],[Unit Price]]</f>
        <v>218</v>
      </c>
      <c r="I1723" s="7">
        <v>42147</v>
      </c>
      <c r="J1723" s="10">
        <f>EOMONTH(Data_TABLE[[#This Row],[Date Sold]],0)</f>
        <v>42155</v>
      </c>
    </row>
    <row r="1724" spans="2:10" x14ac:dyDescent="0.25">
      <c r="B1724" s="1" t="s">
        <v>40</v>
      </c>
      <c r="C1724" s="3" t="s">
        <v>55</v>
      </c>
      <c r="D1724" s="2" t="s">
        <v>51</v>
      </c>
      <c r="E1724" s="3" t="s">
        <v>45</v>
      </c>
      <c r="F1724" s="3">
        <f t="shared" ca="1" si="52"/>
        <v>3</v>
      </c>
      <c r="G1724" s="4">
        <f t="shared" ca="1" si="53"/>
        <v>74</v>
      </c>
      <c r="H1724" s="4">
        <f ca="1">+Data_TABLE[[#This Row],[Qty]]*Data_TABLE[[#This Row],[Unit Price]]</f>
        <v>222</v>
      </c>
      <c r="I1724" s="7">
        <v>42147</v>
      </c>
      <c r="J1724" s="10">
        <f>EOMONTH(Data_TABLE[[#This Row],[Date Sold]],0)</f>
        <v>42155</v>
      </c>
    </row>
    <row r="1725" spans="2:10" x14ac:dyDescent="0.25">
      <c r="B1725" s="1" t="s">
        <v>41</v>
      </c>
      <c r="C1725" s="3" t="s">
        <v>56</v>
      </c>
      <c r="D1725" s="2" t="s">
        <v>52</v>
      </c>
      <c r="E1725" s="3" t="s">
        <v>46</v>
      </c>
      <c r="F1725" s="3">
        <f t="shared" ca="1" si="52"/>
        <v>5</v>
      </c>
      <c r="G1725" s="4">
        <f t="shared" ca="1" si="53"/>
        <v>131</v>
      </c>
      <c r="H1725" s="4">
        <f ca="1">+Data_TABLE[[#This Row],[Qty]]*Data_TABLE[[#This Row],[Unit Price]]</f>
        <v>655</v>
      </c>
      <c r="I1725" s="7">
        <v>42147</v>
      </c>
      <c r="J1725" s="10">
        <f>EOMONTH(Data_TABLE[[#This Row],[Date Sold]],0)</f>
        <v>42155</v>
      </c>
    </row>
    <row r="1726" spans="2:10" x14ac:dyDescent="0.25">
      <c r="B1726" s="1" t="s">
        <v>40</v>
      </c>
      <c r="C1726" s="3" t="s">
        <v>55</v>
      </c>
      <c r="D1726" s="2" t="s">
        <v>49</v>
      </c>
      <c r="E1726" s="3" t="s">
        <v>43</v>
      </c>
      <c r="F1726" s="3">
        <f t="shared" ca="1" si="52"/>
        <v>5</v>
      </c>
      <c r="G1726" s="4">
        <f t="shared" ca="1" si="53"/>
        <v>189</v>
      </c>
      <c r="H1726" s="4">
        <f ca="1">+Data_TABLE[[#This Row],[Qty]]*Data_TABLE[[#This Row],[Unit Price]]</f>
        <v>945</v>
      </c>
      <c r="I1726" s="7">
        <v>42147</v>
      </c>
      <c r="J1726" s="10">
        <f>EOMONTH(Data_TABLE[[#This Row],[Date Sold]],0)</f>
        <v>42155</v>
      </c>
    </row>
    <row r="1727" spans="2:10" x14ac:dyDescent="0.25">
      <c r="B1727" s="1" t="s">
        <v>39</v>
      </c>
      <c r="C1727" s="3" t="s">
        <v>54</v>
      </c>
      <c r="D1727" s="2" t="s">
        <v>48</v>
      </c>
      <c r="E1727" s="3" t="s">
        <v>42</v>
      </c>
      <c r="F1727" s="3">
        <f t="shared" ca="1" si="52"/>
        <v>5</v>
      </c>
      <c r="G1727" s="4">
        <f t="shared" ca="1" si="53"/>
        <v>93</v>
      </c>
      <c r="H1727" s="4">
        <f ca="1">+Data_TABLE[[#This Row],[Qty]]*Data_TABLE[[#This Row],[Unit Price]]</f>
        <v>465</v>
      </c>
      <c r="I1727" s="7">
        <v>42147</v>
      </c>
      <c r="J1727" s="10">
        <f>EOMONTH(Data_TABLE[[#This Row],[Date Sold]],0)</f>
        <v>42155</v>
      </c>
    </row>
    <row r="1728" spans="2:10" x14ac:dyDescent="0.25">
      <c r="B1728" s="1" t="s">
        <v>36</v>
      </c>
      <c r="C1728" s="3" t="s">
        <v>55</v>
      </c>
      <c r="D1728" s="2" t="s">
        <v>51</v>
      </c>
      <c r="E1728" s="3" t="s">
        <v>45</v>
      </c>
      <c r="F1728" s="3">
        <f t="shared" ca="1" si="52"/>
        <v>5</v>
      </c>
      <c r="G1728" s="4">
        <f t="shared" ca="1" si="53"/>
        <v>192</v>
      </c>
      <c r="H1728" s="4">
        <f ca="1">+Data_TABLE[[#This Row],[Qty]]*Data_TABLE[[#This Row],[Unit Price]]</f>
        <v>960</v>
      </c>
      <c r="I1728" s="7">
        <v>42147</v>
      </c>
      <c r="J1728" s="10">
        <f>EOMONTH(Data_TABLE[[#This Row],[Date Sold]],0)</f>
        <v>42155</v>
      </c>
    </row>
    <row r="1729" spans="2:10" x14ac:dyDescent="0.25">
      <c r="B1729" s="1" t="s">
        <v>38</v>
      </c>
      <c r="C1729" s="3" t="s">
        <v>56</v>
      </c>
      <c r="D1729" s="2" t="s">
        <v>52</v>
      </c>
      <c r="E1729" s="3" t="s">
        <v>46</v>
      </c>
      <c r="F1729" s="3">
        <f t="shared" ca="1" si="52"/>
        <v>5</v>
      </c>
      <c r="G1729" s="4">
        <f t="shared" ca="1" si="53"/>
        <v>74</v>
      </c>
      <c r="H1729" s="4">
        <f ca="1">+Data_TABLE[[#This Row],[Qty]]*Data_TABLE[[#This Row],[Unit Price]]</f>
        <v>370</v>
      </c>
      <c r="I1729" s="7">
        <v>42147</v>
      </c>
      <c r="J1729" s="10">
        <f>EOMONTH(Data_TABLE[[#This Row],[Date Sold]],0)</f>
        <v>42155</v>
      </c>
    </row>
    <row r="1730" spans="2:10" x14ac:dyDescent="0.25">
      <c r="B1730" s="1" t="s">
        <v>38</v>
      </c>
      <c r="C1730" s="3" t="s">
        <v>56</v>
      </c>
      <c r="D1730" s="2" t="s">
        <v>50</v>
      </c>
      <c r="E1730" s="3" t="s">
        <v>44</v>
      </c>
      <c r="F1730" s="3">
        <f t="shared" ca="1" si="52"/>
        <v>2</v>
      </c>
      <c r="G1730" s="4">
        <f t="shared" ca="1" si="53"/>
        <v>109</v>
      </c>
      <c r="H1730" s="4">
        <f ca="1">+Data_TABLE[[#This Row],[Qty]]*Data_TABLE[[#This Row],[Unit Price]]</f>
        <v>218</v>
      </c>
      <c r="I1730" s="7">
        <v>42147</v>
      </c>
      <c r="J1730" s="10">
        <f>EOMONTH(Data_TABLE[[#This Row],[Date Sold]],0)</f>
        <v>42155</v>
      </c>
    </row>
    <row r="1731" spans="2:10" x14ac:dyDescent="0.25">
      <c r="B1731" s="1" t="s">
        <v>38</v>
      </c>
      <c r="C1731" s="3" t="s">
        <v>55</v>
      </c>
      <c r="D1731" s="2" t="s">
        <v>49</v>
      </c>
      <c r="E1731" s="3" t="s">
        <v>43</v>
      </c>
      <c r="F1731" s="3">
        <f t="shared" ca="1" si="52"/>
        <v>3</v>
      </c>
      <c r="G1731" s="4">
        <f t="shared" ca="1" si="53"/>
        <v>181</v>
      </c>
      <c r="H1731" s="4">
        <f ca="1">+Data_TABLE[[#This Row],[Qty]]*Data_TABLE[[#This Row],[Unit Price]]</f>
        <v>543</v>
      </c>
      <c r="I1731" s="7">
        <v>42147</v>
      </c>
      <c r="J1731" s="10">
        <f>EOMONTH(Data_TABLE[[#This Row],[Date Sold]],0)</f>
        <v>42155</v>
      </c>
    </row>
    <row r="1732" spans="2:10" x14ac:dyDescent="0.25">
      <c r="B1732" s="1" t="s">
        <v>40</v>
      </c>
      <c r="C1732" s="3" t="s">
        <v>56</v>
      </c>
      <c r="D1732" s="2" t="s">
        <v>52</v>
      </c>
      <c r="E1732" s="3" t="s">
        <v>46</v>
      </c>
      <c r="F1732" s="3">
        <f t="shared" ca="1" si="52"/>
        <v>3</v>
      </c>
      <c r="G1732" s="4">
        <f t="shared" ca="1" si="53"/>
        <v>200</v>
      </c>
      <c r="H1732" s="4">
        <f ca="1">+Data_TABLE[[#This Row],[Qty]]*Data_TABLE[[#This Row],[Unit Price]]</f>
        <v>600</v>
      </c>
      <c r="I1732" s="7">
        <v>42147</v>
      </c>
      <c r="J1732" s="10">
        <f>EOMONTH(Data_TABLE[[#This Row],[Date Sold]],0)</f>
        <v>42155</v>
      </c>
    </row>
    <row r="1733" spans="2:10" x14ac:dyDescent="0.25">
      <c r="B1733" s="1" t="s">
        <v>40</v>
      </c>
      <c r="C1733" s="3" t="s">
        <v>55</v>
      </c>
      <c r="D1733" s="2" t="s">
        <v>49</v>
      </c>
      <c r="E1733" s="3" t="s">
        <v>43</v>
      </c>
      <c r="F1733" s="3">
        <f t="shared" ca="1" si="52"/>
        <v>1</v>
      </c>
      <c r="G1733" s="4">
        <f t="shared" ca="1" si="53"/>
        <v>192</v>
      </c>
      <c r="H1733" s="4">
        <f ca="1">+Data_TABLE[[#This Row],[Qty]]*Data_TABLE[[#This Row],[Unit Price]]</f>
        <v>192</v>
      </c>
      <c r="I1733" s="7">
        <v>42147</v>
      </c>
      <c r="J1733" s="10">
        <f>EOMONTH(Data_TABLE[[#This Row],[Date Sold]],0)</f>
        <v>42155</v>
      </c>
    </row>
    <row r="1734" spans="2:10" x14ac:dyDescent="0.25">
      <c r="B1734" s="1" t="s">
        <v>40</v>
      </c>
      <c r="C1734" s="3" t="s">
        <v>55</v>
      </c>
      <c r="D1734" s="2" t="s">
        <v>49</v>
      </c>
      <c r="E1734" s="3" t="s">
        <v>43</v>
      </c>
      <c r="F1734" s="3">
        <f t="shared" ca="1" si="52"/>
        <v>1</v>
      </c>
      <c r="G1734" s="4">
        <f t="shared" ca="1" si="53"/>
        <v>122</v>
      </c>
      <c r="H1734" s="4">
        <f ca="1">+Data_TABLE[[#This Row],[Qty]]*Data_TABLE[[#This Row],[Unit Price]]</f>
        <v>122</v>
      </c>
      <c r="I1734" s="7">
        <v>42147</v>
      </c>
      <c r="J1734" s="10">
        <f>EOMONTH(Data_TABLE[[#This Row],[Date Sold]],0)</f>
        <v>42155</v>
      </c>
    </row>
    <row r="1735" spans="2:10" x14ac:dyDescent="0.25">
      <c r="B1735" s="1" t="s">
        <v>36</v>
      </c>
      <c r="C1735" s="3" t="s">
        <v>55</v>
      </c>
      <c r="D1735" s="2" t="s">
        <v>49</v>
      </c>
      <c r="E1735" s="3" t="s">
        <v>43</v>
      </c>
      <c r="F1735" s="3">
        <f t="shared" ca="1" si="52"/>
        <v>1</v>
      </c>
      <c r="G1735" s="4">
        <f t="shared" ca="1" si="53"/>
        <v>102</v>
      </c>
      <c r="H1735" s="4">
        <f ca="1">+Data_TABLE[[#This Row],[Qty]]*Data_TABLE[[#This Row],[Unit Price]]</f>
        <v>102</v>
      </c>
      <c r="I1735" s="7">
        <v>42147</v>
      </c>
      <c r="J1735" s="10">
        <f>EOMONTH(Data_TABLE[[#This Row],[Date Sold]],0)</f>
        <v>42155</v>
      </c>
    </row>
    <row r="1736" spans="2:10" x14ac:dyDescent="0.25">
      <c r="B1736" s="1" t="s">
        <v>37</v>
      </c>
      <c r="C1736" s="3" t="s">
        <v>56</v>
      </c>
      <c r="D1736" s="2" t="s">
        <v>52</v>
      </c>
      <c r="E1736" s="3" t="s">
        <v>46</v>
      </c>
      <c r="F1736" s="3">
        <f t="shared" ca="1" si="52"/>
        <v>1</v>
      </c>
      <c r="G1736" s="4">
        <f t="shared" ca="1" si="53"/>
        <v>158</v>
      </c>
      <c r="H1736" s="4">
        <f ca="1">+Data_TABLE[[#This Row],[Qty]]*Data_TABLE[[#This Row],[Unit Price]]</f>
        <v>158</v>
      </c>
      <c r="I1736" s="7">
        <v>42147</v>
      </c>
      <c r="J1736" s="10">
        <f>EOMONTH(Data_TABLE[[#This Row],[Date Sold]],0)</f>
        <v>42155</v>
      </c>
    </row>
    <row r="1737" spans="2:10" x14ac:dyDescent="0.25">
      <c r="B1737" s="1" t="s">
        <v>36</v>
      </c>
      <c r="C1737" s="3" t="s">
        <v>56</v>
      </c>
      <c r="D1737" s="2" t="s">
        <v>52</v>
      </c>
      <c r="E1737" s="3" t="s">
        <v>46</v>
      </c>
      <c r="F1737" s="3">
        <f t="shared" ca="1" si="52"/>
        <v>2</v>
      </c>
      <c r="G1737" s="4">
        <f t="shared" ca="1" si="53"/>
        <v>159</v>
      </c>
      <c r="H1737" s="4">
        <f ca="1">+Data_TABLE[[#This Row],[Qty]]*Data_TABLE[[#This Row],[Unit Price]]</f>
        <v>318</v>
      </c>
      <c r="I1737" s="7">
        <v>42147</v>
      </c>
      <c r="J1737" s="10">
        <f>EOMONTH(Data_TABLE[[#This Row],[Date Sold]],0)</f>
        <v>42155</v>
      </c>
    </row>
    <row r="1738" spans="2:10" x14ac:dyDescent="0.25">
      <c r="B1738" s="1" t="s">
        <v>37</v>
      </c>
      <c r="C1738" s="3" t="s">
        <v>56</v>
      </c>
      <c r="D1738" s="2" t="s">
        <v>50</v>
      </c>
      <c r="E1738" s="3" t="s">
        <v>44</v>
      </c>
      <c r="F1738" s="3">
        <f t="shared" ca="1" si="52"/>
        <v>1</v>
      </c>
      <c r="G1738" s="4">
        <f t="shared" ca="1" si="53"/>
        <v>113</v>
      </c>
      <c r="H1738" s="4">
        <f ca="1">+Data_TABLE[[#This Row],[Qty]]*Data_TABLE[[#This Row],[Unit Price]]</f>
        <v>113</v>
      </c>
      <c r="I1738" s="7">
        <v>42147</v>
      </c>
      <c r="J1738" s="10">
        <f>EOMONTH(Data_TABLE[[#This Row],[Date Sold]],0)</f>
        <v>42155</v>
      </c>
    </row>
    <row r="1739" spans="2:10" x14ac:dyDescent="0.25">
      <c r="B1739" s="1" t="s">
        <v>36</v>
      </c>
      <c r="C1739" s="3" t="s">
        <v>55</v>
      </c>
      <c r="D1739" s="2" t="s">
        <v>51</v>
      </c>
      <c r="E1739" s="3" t="s">
        <v>45</v>
      </c>
      <c r="F1739" s="3">
        <f t="shared" ca="1" si="52"/>
        <v>5</v>
      </c>
      <c r="G1739" s="4">
        <f t="shared" ca="1" si="53"/>
        <v>122</v>
      </c>
      <c r="H1739" s="4">
        <f ca="1">+Data_TABLE[[#This Row],[Qty]]*Data_TABLE[[#This Row],[Unit Price]]</f>
        <v>610</v>
      </c>
      <c r="I1739" s="7">
        <v>42147</v>
      </c>
      <c r="J1739" s="10">
        <f>EOMONTH(Data_TABLE[[#This Row],[Date Sold]],0)</f>
        <v>42155</v>
      </c>
    </row>
    <row r="1740" spans="2:10" x14ac:dyDescent="0.25">
      <c r="B1740" s="1" t="s">
        <v>37</v>
      </c>
      <c r="C1740" s="3" t="s">
        <v>55</v>
      </c>
      <c r="D1740" s="2" t="s">
        <v>49</v>
      </c>
      <c r="E1740" s="3" t="s">
        <v>43</v>
      </c>
      <c r="F1740" s="3">
        <f t="shared" ca="1" si="52"/>
        <v>2</v>
      </c>
      <c r="G1740" s="4">
        <f t="shared" ca="1" si="53"/>
        <v>131</v>
      </c>
      <c r="H1740" s="4">
        <f ca="1">+Data_TABLE[[#This Row],[Qty]]*Data_TABLE[[#This Row],[Unit Price]]</f>
        <v>262</v>
      </c>
      <c r="I1740" s="7">
        <v>42147</v>
      </c>
      <c r="J1740" s="10">
        <f>EOMONTH(Data_TABLE[[#This Row],[Date Sold]],0)</f>
        <v>42155</v>
      </c>
    </row>
    <row r="1741" spans="2:10" x14ac:dyDescent="0.25">
      <c r="B1741" s="1" t="s">
        <v>40</v>
      </c>
      <c r="C1741" s="3" t="s">
        <v>56</v>
      </c>
      <c r="D1741" s="2" t="s">
        <v>50</v>
      </c>
      <c r="E1741" s="3" t="s">
        <v>44</v>
      </c>
      <c r="F1741" s="3">
        <f t="shared" ca="1" si="52"/>
        <v>3</v>
      </c>
      <c r="G1741" s="4">
        <f t="shared" ca="1" si="53"/>
        <v>157</v>
      </c>
      <c r="H1741" s="4">
        <f ca="1">+Data_TABLE[[#This Row],[Qty]]*Data_TABLE[[#This Row],[Unit Price]]</f>
        <v>471</v>
      </c>
      <c r="I1741" s="7">
        <v>42147</v>
      </c>
      <c r="J1741" s="10">
        <f>EOMONTH(Data_TABLE[[#This Row],[Date Sold]],0)</f>
        <v>42155</v>
      </c>
    </row>
    <row r="1742" spans="2:10" x14ac:dyDescent="0.25">
      <c r="B1742" s="1" t="s">
        <v>36</v>
      </c>
      <c r="C1742" s="3" t="s">
        <v>54</v>
      </c>
      <c r="D1742" s="2" t="s">
        <v>48</v>
      </c>
      <c r="E1742" s="3" t="s">
        <v>42</v>
      </c>
      <c r="F1742" s="3">
        <f t="shared" ca="1" si="52"/>
        <v>1</v>
      </c>
      <c r="G1742" s="4">
        <f t="shared" ca="1" si="53"/>
        <v>68</v>
      </c>
      <c r="H1742" s="4">
        <f ca="1">+Data_TABLE[[#This Row],[Qty]]*Data_TABLE[[#This Row],[Unit Price]]</f>
        <v>68</v>
      </c>
      <c r="I1742" s="7">
        <v>42147</v>
      </c>
      <c r="J1742" s="10">
        <f>EOMONTH(Data_TABLE[[#This Row],[Date Sold]],0)</f>
        <v>42155</v>
      </c>
    </row>
    <row r="1743" spans="2:10" x14ac:dyDescent="0.25">
      <c r="B1743" s="1" t="s">
        <v>37</v>
      </c>
      <c r="C1743" s="3" t="s">
        <v>56</v>
      </c>
      <c r="D1743" s="2" t="s">
        <v>52</v>
      </c>
      <c r="E1743" s="3" t="s">
        <v>46</v>
      </c>
      <c r="F1743" s="3">
        <f t="shared" ca="1" si="52"/>
        <v>5</v>
      </c>
      <c r="G1743" s="4">
        <f t="shared" ca="1" si="53"/>
        <v>130</v>
      </c>
      <c r="H1743" s="4">
        <f ca="1">+Data_TABLE[[#This Row],[Qty]]*Data_TABLE[[#This Row],[Unit Price]]</f>
        <v>650</v>
      </c>
      <c r="I1743" s="7">
        <v>42147</v>
      </c>
      <c r="J1743" s="10">
        <f>EOMONTH(Data_TABLE[[#This Row],[Date Sold]],0)</f>
        <v>42155</v>
      </c>
    </row>
    <row r="1744" spans="2:10" x14ac:dyDescent="0.25">
      <c r="B1744" s="1" t="s">
        <v>38</v>
      </c>
      <c r="C1744" s="3" t="s">
        <v>55</v>
      </c>
      <c r="D1744" s="2" t="s">
        <v>49</v>
      </c>
      <c r="E1744" s="3" t="s">
        <v>43</v>
      </c>
      <c r="F1744" s="3">
        <f t="shared" ca="1" si="52"/>
        <v>3</v>
      </c>
      <c r="G1744" s="4">
        <f t="shared" ca="1" si="53"/>
        <v>188</v>
      </c>
      <c r="H1744" s="4">
        <f ca="1">+Data_TABLE[[#This Row],[Qty]]*Data_TABLE[[#This Row],[Unit Price]]</f>
        <v>564</v>
      </c>
      <c r="I1744" s="7">
        <v>42147</v>
      </c>
      <c r="J1744" s="10">
        <f>EOMONTH(Data_TABLE[[#This Row],[Date Sold]],0)</f>
        <v>42155</v>
      </c>
    </row>
    <row r="1745" spans="2:10" x14ac:dyDescent="0.25">
      <c r="B1745" s="1" t="s">
        <v>40</v>
      </c>
      <c r="C1745" s="3" t="s">
        <v>56</v>
      </c>
      <c r="D1745" s="2" t="s">
        <v>52</v>
      </c>
      <c r="E1745" s="3" t="s">
        <v>46</v>
      </c>
      <c r="F1745" s="3">
        <f t="shared" ca="1" si="52"/>
        <v>4</v>
      </c>
      <c r="G1745" s="4">
        <f t="shared" ca="1" si="53"/>
        <v>76</v>
      </c>
      <c r="H1745" s="4">
        <f ca="1">+Data_TABLE[[#This Row],[Qty]]*Data_TABLE[[#This Row],[Unit Price]]</f>
        <v>304</v>
      </c>
      <c r="I1745" s="7">
        <v>42147</v>
      </c>
      <c r="J1745" s="10">
        <f>EOMONTH(Data_TABLE[[#This Row],[Date Sold]],0)</f>
        <v>42155</v>
      </c>
    </row>
    <row r="1746" spans="2:10" x14ac:dyDescent="0.25">
      <c r="B1746" s="1" t="s">
        <v>36</v>
      </c>
      <c r="C1746" s="3" t="s">
        <v>54</v>
      </c>
      <c r="D1746" s="2" t="s">
        <v>48</v>
      </c>
      <c r="E1746" s="3" t="s">
        <v>42</v>
      </c>
      <c r="F1746" s="3">
        <f t="shared" ca="1" si="52"/>
        <v>4</v>
      </c>
      <c r="G1746" s="4">
        <f t="shared" ca="1" si="53"/>
        <v>163</v>
      </c>
      <c r="H1746" s="4">
        <f ca="1">+Data_TABLE[[#This Row],[Qty]]*Data_TABLE[[#This Row],[Unit Price]]</f>
        <v>652</v>
      </c>
      <c r="I1746" s="7">
        <v>42147</v>
      </c>
      <c r="J1746" s="10">
        <f>EOMONTH(Data_TABLE[[#This Row],[Date Sold]],0)</f>
        <v>42155</v>
      </c>
    </row>
    <row r="1747" spans="2:10" x14ac:dyDescent="0.25">
      <c r="B1747" s="1" t="s">
        <v>39</v>
      </c>
      <c r="C1747" s="3" t="s">
        <v>54</v>
      </c>
      <c r="D1747" s="2" t="s">
        <v>48</v>
      </c>
      <c r="E1747" s="3" t="s">
        <v>42</v>
      </c>
      <c r="F1747" s="3">
        <f t="shared" ca="1" si="52"/>
        <v>4</v>
      </c>
      <c r="G1747" s="4">
        <f t="shared" ca="1" si="53"/>
        <v>106</v>
      </c>
      <c r="H1747" s="4">
        <f ca="1">+Data_TABLE[[#This Row],[Qty]]*Data_TABLE[[#This Row],[Unit Price]]</f>
        <v>424</v>
      </c>
      <c r="I1747" s="7">
        <v>42147</v>
      </c>
      <c r="J1747" s="10">
        <f>EOMONTH(Data_TABLE[[#This Row],[Date Sold]],0)</f>
        <v>42155</v>
      </c>
    </row>
    <row r="1748" spans="2:10" x14ac:dyDescent="0.25">
      <c r="B1748" s="1" t="s">
        <v>39</v>
      </c>
      <c r="C1748" s="3" t="s">
        <v>54</v>
      </c>
      <c r="D1748" s="2" t="s">
        <v>48</v>
      </c>
      <c r="E1748" s="3" t="s">
        <v>42</v>
      </c>
      <c r="F1748" s="3">
        <f t="shared" ca="1" si="52"/>
        <v>4</v>
      </c>
      <c r="G1748" s="4">
        <f t="shared" ca="1" si="53"/>
        <v>111</v>
      </c>
      <c r="H1748" s="4">
        <f ca="1">+Data_TABLE[[#This Row],[Qty]]*Data_TABLE[[#This Row],[Unit Price]]</f>
        <v>444</v>
      </c>
      <c r="I1748" s="7">
        <v>42147</v>
      </c>
      <c r="J1748" s="10">
        <f>EOMONTH(Data_TABLE[[#This Row],[Date Sold]],0)</f>
        <v>42155</v>
      </c>
    </row>
    <row r="1749" spans="2:10" x14ac:dyDescent="0.25">
      <c r="B1749" s="1" t="s">
        <v>38</v>
      </c>
      <c r="C1749" s="3" t="s">
        <v>54</v>
      </c>
      <c r="D1749" s="2" t="s">
        <v>48</v>
      </c>
      <c r="E1749" s="3" t="s">
        <v>42</v>
      </c>
      <c r="F1749" s="3">
        <f t="shared" ca="1" si="52"/>
        <v>1</v>
      </c>
      <c r="G1749" s="4">
        <f t="shared" ca="1" si="53"/>
        <v>186</v>
      </c>
      <c r="H1749" s="4">
        <f ca="1">+Data_TABLE[[#This Row],[Qty]]*Data_TABLE[[#This Row],[Unit Price]]</f>
        <v>186</v>
      </c>
      <c r="I1749" s="7">
        <v>42147</v>
      </c>
      <c r="J1749" s="10">
        <f>EOMONTH(Data_TABLE[[#This Row],[Date Sold]],0)</f>
        <v>42155</v>
      </c>
    </row>
    <row r="1750" spans="2:10" x14ac:dyDescent="0.25">
      <c r="B1750" s="1" t="s">
        <v>40</v>
      </c>
      <c r="C1750" s="3" t="s">
        <v>55</v>
      </c>
      <c r="D1750" s="2" t="s">
        <v>49</v>
      </c>
      <c r="E1750" s="3" t="s">
        <v>43</v>
      </c>
      <c r="F1750" s="3">
        <f t="shared" ca="1" si="52"/>
        <v>2</v>
      </c>
      <c r="G1750" s="4">
        <f t="shared" ca="1" si="53"/>
        <v>174</v>
      </c>
      <c r="H1750" s="4">
        <f ca="1">+Data_TABLE[[#This Row],[Qty]]*Data_TABLE[[#This Row],[Unit Price]]</f>
        <v>348</v>
      </c>
      <c r="I1750" s="7">
        <v>42147</v>
      </c>
      <c r="J1750" s="10">
        <f>EOMONTH(Data_TABLE[[#This Row],[Date Sold]],0)</f>
        <v>42155</v>
      </c>
    </row>
    <row r="1751" spans="2:10" x14ac:dyDescent="0.25">
      <c r="B1751" s="1" t="s">
        <v>39</v>
      </c>
      <c r="C1751" s="3" t="s">
        <v>54</v>
      </c>
      <c r="D1751" s="2" t="s">
        <v>48</v>
      </c>
      <c r="E1751" s="3" t="s">
        <v>42</v>
      </c>
      <c r="F1751" s="3">
        <f t="shared" ca="1" si="52"/>
        <v>4</v>
      </c>
      <c r="G1751" s="4">
        <f t="shared" ca="1" si="53"/>
        <v>104</v>
      </c>
      <c r="H1751" s="4">
        <f ca="1">+Data_TABLE[[#This Row],[Qty]]*Data_TABLE[[#This Row],[Unit Price]]</f>
        <v>416</v>
      </c>
      <c r="I1751" s="7">
        <v>42147</v>
      </c>
      <c r="J1751" s="10">
        <f>EOMONTH(Data_TABLE[[#This Row],[Date Sold]],0)</f>
        <v>42155</v>
      </c>
    </row>
    <row r="1752" spans="2:10" x14ac:dyDescent="0.25">
      <c r="B1752" s="1" t="s">
        <v>39</v>
      </c>
      <c r="C1752" s="3" t="s">
        <v>56</v>
      </c>
      <c r="D1752" s="2" t="s">
        <v>52</v>
      </c>
      <c r="E1752" s="3" t="s">
        <v>46</v>
      </c>
      <c r="F1752" s="3">
        <f t="shared" ca="1" si="52"/>
        <v>5</v>
      </c>
      <c r="G1752" s="4">
        <f t="shared" ca="1" si="53"/>
        <v>143</v>
      </c>
      <c r="H1752" s="4">
        <f ca="1">+Data_TABLE[[#This Row],[Qty]]*Data_TABLE[[#This Row],[Unit Price]]</f>
        <v>715</v>
      </c>
      <c r="I1752" s="7">
        <v>42147</v>
      </c>
      <c r="J1752" s="10">
        <f>EOMONTH(Data_TABLE[[#This Row],[Date Sold]],0)</f>
        <v>42155</v>
      </c>
    </row>
    <row r="1753" spans="2:10" x14ac:dyDescent="0.25">
      <c r="B1753" s="1" t="s">
        <v>41</v>
      </c>
      <c r="C1753" s="3" t="s">
        <v>56</v>
      </c>
      <c r="D1753" s="2" t="s">
        <v>52</v>
      </c>
      <c r="E1753" s="3" t="s">
        <v>46</v>
      </c>
      <c r="F1753" s="3">
        <f t="shared" ca="1" si="52"/>
        <v>1</v>
      </c>
      <c r="G1753" s="4">
        <f t="shared" ca="1" si="53"/>
        <v>151</v>
      </c>
      <c r="H1753" s="4">
        <f ca="1">+Data_TABLE[[#This Row],[Qty]]*Data_TABLE[[#This Row],[Unit Price]]</f>
        <v>151</v>
      </c>
      <c r="I1753" s="7">
        <v>42148</v>
      </c>
      <c r="J1753" s="10">
        <f>EOMONTH(Data_TABLE[[#This Row],[Date Sold]],0)</f>
        <v>42155</v>
      </c>
    </row>
    <row r="1754" spans="2:10" x14ac:dyDescent="0.25">
      <c r="B1754" s="1" t="s">
        <v>39</v>
      </c>
      <c r="C1754" s="3" t="s">
        <v>55</v>
      </c>
      <c r="D1754" s="2" t="s">
        <v>49</v>
      </c>
      <c r="E1754" s="3" t="s">
        <v>43</v>
      </c>
      <c r="F1754" s="3">
        <f t="shared" ca="1" si="52"/>
        <v>2</v>
      </c>
      <c r="G1754" s="4">
        <f t="shared" ca="1" si="53"/>
        <v>68</v>
      </c>
      <c r="H1754" s="4">
        <f ca="1">+Data_TABLE[[#This Row],[Qty]]*Data_TABLE[[#This Row],[Unit Price]]</f>
        <v>136</v>
      </c>
      <c r="I1754" s="7">
        <v>42148</v>
      </c>
      <c r="J1754" s="10">
        <f>EOMONTH(Data_TABLE[[#This Row],[Date Sold]],0)</f>
        <v>42155</v>
      </c>
    </row>
    <row r="1755" spans="2:10" x14ac:dyDescent="0.25">
      <c r="B1755" s="1" t="s">
        <v>41</v>
      </c>
      <c r="C1755" s="3" t="s">
        <v>54</v>
      </c>
      <c r="D1755" s="2" t="s">
        <v>48</v>
      </c>
      <c r="E1755" s="3" t="s">
        <v>42</v>
      </c>
      <c r="F1755" s="3">
        <f t="shared" ca="1" si="52"/>
        <v>1</v>
      </c>
      <c r="G1755" s="4">
        <f t="shared" ca="1" si="53"/>
        <v>166</v>
      </c>
      <c r="H1755" s="4">
        <f ca="1">+Data_TABLE[[#This Row],[Qty]]*Data_TABLE[[#This Row],[Unit Price]]</f>
        <v>166</v>
      </c>
      <c r="I1755" s="7">
        <v>42148</v>
      </c>
      <c r="J1755" s="10">
        <f>EOMONTH(Data_TABLE[[#This Row],[Date Sold]],0)</f>
        <v>42155</v>
      </c>
    </row>
    <row r="1756" spans="2:10" x14ac:dyDescent="0.25">
      <c r="B1756" s="1" t="s">
        <v>40</v>
      </c>
      <c r="C1756" s="3" t="s">
        <v>56</v>
      </c>
      <c r="D1756" s="2" t="s">
        <v>50</v>
      </c>
      <c r="E1756" s="3" t="s">
        <v>44</v>
      </c>
      <c r="F1756" s="3">
        <f t="shared" ca="1" si="52"/>
        <v>2</v>
      </c>
      <c r="G1756" s="4">
        <f t="shared" ca="1" si="53"/>
        <v>84</v>
      </c>
      <c r="H1756" s="4">
        <f ca="1">+Data_TABLE[[#This Row],[Qty]]*Data_TABLE[[#This Row],[Unit Price]]</f>
        <v>168</v>
      </c>
      <c r="I1756" s="7">
        <v>42148</v>
      </c>
      <c r="J1756" s="10">
        <f>EOMONTH(Data_TABLE[[#This Row],[Date Sold]],0)</f>
        <v>42155</v>
      </c>
    </row>
    <row r="1757" spans="2:10" x14ac:dyDescent="0.25">
      <c r="B1757" s="1" t="s">
        <v>36</v>
      </c>
      <c r="C1757" s="3" t="s">
        <v>55</v>
      </c>
      <c r="D1757" s="2" t="s">
        <v>49</v>
      </c>
      <c r="E1757" s="3" t="s">
        <v>43</v>
      </c>
      <c r="F1757" s="3">
        <f t="shared" ca="1" si="52"/>
        <v>4</v>
      </c>
      <c r="G1757" s="4">
        <f t="shared" ca="1" si="53"/>
        <v>64</v>
      </c>
      <c r="H1757" s="4">
        <f ca="1">+Data_TABLE[[#This Row],[Qty]]*Data_TABLE[[#This Row],[Unit Price]]</f>
        <v>256</v>
      </c>
      <c r="I1757" s="7">
        <v>42148</v>
      </c>
      <c r="J1757" s="10">
        <f>EOMONTH(Data_TABLE[[#This Row],[Date Sold]],0)</f>
        <v>42155</v>
      </c>
    </row>
    <row r="1758" spans="2:10" x14ac:dyDescent="0.25">
      <c r="B1758" s="1" t="s">
        <v>37</v>
      </c>
      <c r="C1758" s="3" t="s">
        <v>56</v>
      </c>
      <c r="D1758" s="2" t="s">
        <v>52</v>
      </c>
      <c r="E1758" s="3" t="s">
        <v>46</v>
      </c>
      <c r="F1758" s="3">
        <f t="shared" ca="1" si="52"/>
        <v>2</v>
      </c>
      <c r="G1758" s="4">
        <f t="shared" ca="1" si="53"/>
        <v>138</v>
      </c>
      <c r="H1758" s="4">
        <f ca="1">+Data_TABLE[[#This Row],[Qty]]*Data_TABLE[[#This Row],[Unit Price]]</f>
        <v>276</v>
      </c>
      <c r="I1758" s="7">
        <v>42148</v>
      </c>
      <c r="J1758" s="10">
        <f>EOMONTH(Data_TABLE[[#This Row],[Date Sold]],0)</f>
        <v>42155</v>
      </c>
    </row>
    <row r="1759" spans="2:10" x14ac:dyDescent="0.25">
      <c r="B1759" s="1" t="s">
        <v>37</v>
      </c>
      <c r="C1759" s="3" t="s">
        <v>55</v>
      </c>
      <c r="D1759" s="2" t="s">
        <v>51</v>
      </c>
      <c r="E1759" s="3" t="s">
        <v>45</v>
      </c>
      <c r="F1759" s="3">
        <f t="shared" ca="1" si="52"/>
        <v>3</v>
      </c>
      <c r="G1759" s="4">
        <f t="shared" ca="1" si="53"/>
        <v>105</v>
      </c>
      <c r="H1759" s="4">
        <f ca="1">+Data_TABLE[[#This Row],[Qty]]*Data_TABLE[[#This Row],[Unit Price]]</f>
        <v>315</v>
      </c>
      <c r="I1759" s="7">
        <v>42148</v>
      </c>
      <c r="J1759" s="10">
        <f>EOMONTH(Data_TABLE[[#This Row],[Date Sold]],0)</f>
        <v>42155</v>
      </c>
    </row>
    <row r="1760" spans="2:10" x14ac:dyDescent="0.25">
      <c r="B1760" s="1" t="s">
        <v>37</v>
      </c>
      <c r="C1760" s="3" t="s">
        <v>56</v>
      </c>
      <c r="D1760" s="2" t="s">
        <v>52</v>
      </c>
      <c r="E1760" s="3" t="s">
        <v>46</v>
      </c>
      <c r="F1760" s="3">
        <f t="shared" ca="1" si="52"/>
        <v>4</v>
      </c>
      <c r="G1760" s="4">
        <f t="shared" ca="1" si="53"/>
        <v>101</v>
      </c>
      <c r="H1760" s="4">
        <f ca="1">+Data_TABLE[[#This Row],[Qty]]*Data_TABLE[[#This Row],[Unit Price]]</f>
        <v>404</v>
      </c>
      <c r="I1760" s="7">
        <v>42148</v>
      </c>
      <c r="J1760" s="10">
        <f>EOMONTH(Data_TABLE[[#This Row],[Date Sold]],0)</f>
        <v>42155</v>
      </c>
    </row>
    <row r="1761" spans="2:10" x14ac:dyDescent="0.25">
      <c r="B1761" s="1" t="s">
        <v>40</v>
      </c>
      <c r="C1761" s="3" t="s">
        <v>56</v>
      </c>
      <c r="D1761" s="2" t="s">
        <v>50</v>
      </c>
      <c r="E1761" s="3" t="s">
        <v>44</v>
      </c>
      <c r="F1761" s="3">
        <f t="shared" ca="1" si="52"/>
        <v>4</v>
      </c>
      <c r="G1761" s="4">
        <f t="shared" ca="1" si="53"/>
        <v>159</v>
      </c>
      <c r="H1761" s="4">
        <f ca="1">+Data_TABLE[[#This Row],[Qty]]*Data_TABLE[[#This Row],[Unit Price]]</f>
        <v>636</v>
      </c>
      <c r="I1761" s="7">
        <v>42148</v>
      </c>
      <c r="J1761" s="10">
        <f>EOMONTH(Data_TABLE[[#This Row],[Date Sold]],0)</f>
        <v>42155</v>
      </c>
    </row>
    <row r="1762" spans="2:10" x14ac:dyDescent="0.25">
      <c r="B1762" s="1" t="s">
        <v>41</v>
      </c>
      <c r="C1762" s="3" t="s">
        <v>56</v>
      </c>
      <c r="D1762" s="2" t="s">
        <v>50</v>
      </c>
      <c r="E1762" s="3" t="s">
        <v>44</v>
      </c>
      <c r="F1762" s="3">
        <f t="shared" ca="1" si="52"/>
        <v>3</v>
      </c>
      <c r="G1762" s="4">
        <f t="shared" ca="1" si="53"/>
        <v>62</v>
      </c>
      <c r="H1762" s="4">
        <f ca="1">+Data_TABLE[[#This Row],[Qty]]*Data_TABLE[[#This Row],[Unit Price]]</f>
        <v>186</v>
      </c>
      <c r="I1762" s="7">
        <v>42148</v>
      </c>
      <c r="J1762" s="10">
        <f>EOMONTH(Data_TABLE[[#This Row],[Date Sold]],0)</f>
        <v>42155</v>
      </c>
    </row>
    <row r="1763" spans="2:10" x14ac:dyDescent="0.25">
      <c r="B1763" s="1" t="s">
        <v>41</v>
      </c>
      <c r="C1763" s="3" t="s">
        <v>55</v>
      </c>
      <c r="D1763" s="2" t="s">
        <v>51</v>
      </c>
      <c r="E1763" s="3" t="s">
        <v>45</v>
      </c>
      <c r="F1763" s="3">
        <f t="shared" ca="1" si="52"/>
        <v>1</v>
      </c>
      <c r="G1763" s="4">
        <f t="shared" ca="1" si="53"/>
        <v>178</v>
      </c>
      <c r="H1763" s="4">
        <f ca="1">+Data_TABLE[[#This Row],[Qty]]*Data_TABLE[[#This Row],[Unit Price]]</f>
        <v>178</v>
      </c>
      <c r="I1763" s="7">
        <v>42148</v>
      </c>
      <c r="J1763" s="10">
        <f>EOMONTH(Data_TABLE[[#This Row],[Date Sold]],0)</f>
        <v>42155</v>
      </c>
    </row>
    <row r="1764" spans="2:10" x14ac:dyDescent="0.25">
      <c r="B1764" s="1" t="s">
        <v>41</v>
      </c>
      <c r="C1764" s="3" t="s">
        <v>55</v>
      </c>
      <c r="D1764" s="2" t="s">
        <v>49</v>
      </c>
      <c r="E1764" s="3" t="s">
        <v>43</v>
      </c>
      <c r="F1764" s="3">
        <f t="shared" ca="1" si="52"/>
        <v>4</v>
      </c>
      <c r="G1764" s="4">
        <f t="shared" ca="1" si="53"/>
        <v>190</v>
      </c>
      <c r="H1764" s="4">
        <f ca="1">+Data_TABLE[[#This Row],[Qty]]*Data_TABLE[[#This Row],[Unit Price]]</f>
        <v>760</v>
      </c>
      <c r="I1764" s="7">
        <v>42148</v>
      </c>
      <c r="J1764" s="10">
        <f>EOMONTH(Data_TABLE[[#This Row],[Date Sold]],0)</f>
        <v>42155</v>
      </c>
    </row>
    <row r="1765" spans="2:10" x14ac:dyDescent="0.25">
      <c r="B1765" s="1" t="s">
        <v>37</v>
      </c>
      <c r="C1765" s="3" t="s">
        <v>54</v>
      </c>
      <c r="D1765" s="2" t="s">
        <v>48</v>
      </c>
      <c r="E1765" s="3" t="s">
        <v>42</v>
      </c>
      <c r="F1765" s="3">
        <f t="shared" ca="1" si="52"/>
        <v>3</v>
      </c>
      <c r="G1765" s="4">
        <f t="shared" ca="1" si="53"/>
        <v>69</v>
      </c>
      <c r="H1765" s="4">
        <f ca="1">+Data_TABLE[[#This Row],[Qty]]*Data_TABLE[[#This Row],[Unit Price]]</f>
        <v>207</v>
      </c>
      <c r="I1765" s="7">
        <v>42148</v>
      </c>
      <c r="J1765" s="10">
        <f>EOMONTH(Data_TABLE[[#This Row],[Date Sold]],0)</f>
        <v>42155</v>
      </c>
    </row>
    <row r="1766" spans="2:10" x14ac:dyDescent="0.25">
      <c r="B1766" s="1" t="s">
        <v>41</v>
      </c>
      <c r="C1766" s="3" t="s">
        <v>56</v>
      </c>
      <c r="D1766" s="2" t="s">
        <v>52</v>
      </c>
      <c r="E1766" s="3" t="s">
        <v>46</v>
      </c>
      <c r="F1766" s="3">
        <f t="shared" ca="1" si="52"/>
        <v>2</v>
      </c>
      <c r="G1766" s="4">
        <f t="shared" ca="1" si="53"/>
        <v>139</v>
      </c>
      <c r="H1766" s="4">
        <f ca="1">+Data_TABLE[[#This Row],[Qty]]*Data_TABLE[[#This Row],[Unit Price]]</f>
        <v>278</v>
      </c>
      <c r="I1766" s="7">
        <v>42148</v>
      </c>
      <c r="J1766" s="10">
        <f>EOMONTH(Data_TABLE[[#This Row],[Date Sold]],0)</f>
        <v>42155</v>
      </c>
    </row>
    <row r="1767" spans="2:10" x14ac:dyDescent="0.25">
      <c r="B1767" s="1" t="s">
        <v>41</v>
      </c>
      <c r="C1767" s="3" t="s">
        <v>56</v>
      </c>
      <c r="D1767" s="2" t="s">
        <v>50</v>
      </c>
      <c r="E1767" s="3" t="s">
        <v>44</v>
      </c>
      <c r="F1767" s="3">
        <f t="shared" ca="1" si="52"/>
        <v>2</v>
      </c>
      <c r="G1767" s="4">
        <f t="shared" ca="1" si="53"/>
        <v>123</v>
      </c>
      <c r="H1767" s="4">
        <f ca="1">+Data_TABLE[[#This Row],[Qty]]*Data_TABLE[[#This Row],[Unit Price]]</f>
        <v>246</v>
      </c>
      <c r="I1767" s="7">
        <v>42148</v>
      </c>
      <c r="J1767" s="10">
        <f>EOMONTH(Data_TABLE[[#This Row],[Date Sold]],0)</f>
        <v>42155</v>
      </c>
    </row>
    <row r="1768" spans="2:10" x14ac:dyDescent="0.25">
      <c r="B1768" s="1" t="s">
        <v>38</v>
      </c>
      <c r="C1768" s="3" t="s">
        <v>54</v>
      </c>
      <c r="D1768" s="2" t="s">
        <v>48</v>
      </c>
      <c r="E1768" s="3" t="s">
        <v>42</v>
      </c>
      <c r="F1768" s="3">
        <f t="shared" ca="1" si="52"/>
        <v>3</v>
      </c>
      <c r="G1768" s="4">
        <f t="shared" ca="1" si="53"/>
        <v>120</v>
      </c>
      <c r="H1768" s="4">
        <f ca="1">+Data_TABLE[[#This Row],[Qty]]*Data_TABLE[[#This Row],[Unit Price]]</f>
        <v>360</v>
      </c>
      <c r="I1768" s="7">
        <v>42148</v>
      </c>
      <c r="J1768" s="10">
        <f>EOMONTH(Data_TABLE[[#This Row],[Date Sold]],0)</f>
        <v>42155</v>
      </c>
    </row>
    <row r="1769" spans="2:10" x14ac:dyDescent="0.25">
      <c r="B1769" s="1" t="s">
        <v>41</v>
      </c>
      <c r="C1769" s="3" t="s">
        <v>56</v>
      </c>
      <c r="D1769" s="2" t="s">
        <v>52</v>
      </c>
      <c r="E1769" s="3" t="s">
        <v>46</v>
      </c>
      <c r="F1769" s="3">
        <f t="shared" ca="1" si="52"/>
        <v>3</v>
      </c>
      <c r="G1769" s="4">
        <f t="shared" ca="1" si="53"/>
        <v>140</v>
      </c>
      <c r="H1769" s="4">
        <f ca="1">+Data_TABLE[[#This Row],[Qty]]*Data_TABLE[[#This Row],[Unit Price]]</f>
        <v>420</v>
      </c>
      <c r="I1769" s="7">
        <v>42148</v>
      </c>
      <c r="J1769" s="10">
        <f>EOMONTH(Data_TABLE[[#This Row],[Date Sold]],0)</f>
        <v>42155</v>
      </c>
    </row>
    <row r="1770" spans="2:10" x14ac:dyDescent="0.25">
      <c r="B1770" s="1" t="s">
        <v>41</v>
      </c>
      <c r="C1770" s="3" t="s">
        <v>55</v>
      </c>
      <c r="D1770" s="2" t="s">
        <v>51</v>
      </c>
      <c r="E1770" s="3" t="s">
        <v>45</v>
      </c>
      <c r="F1770" s="3">
        <f t="shared" ca="1" si="52"/>
        <v>5</v>
      </c>
      <c r="G1770" s="4">
        <f t="shared" ca="1" si="53"/>
        <v>151</v>
      </c>
      <c r="H1770" s="4">
        <f ca="1">+Data_TABLE[[#This Row],[Qty]]*Data_TABLE[[#This Row],[Unit Price]]</f>
        <v>755</v>
      </c>
      <c r="I1770" s="7">
        <v>42148</v>
      </c>
      <c r="J1770" s="10">
        <f>EOMONTH(Data_TABLE[[#This Row],[Date Sold]],0)</f>
        <v>42155</v>
      </c>
    </row>
    <row r="1771" spans="2:10" x14ac:dyDescent="0.25">
      <c r="B1771" s="1" t="s">
        <v>39</v>
      </c>
      <c r="C1771" s="3" t="s">
        <v>56</v>
      </c>
      <c r="D1771" s="2" t="s">
        <v>50</v>
      </c>
      <c r="E1771" s="3" t="s">
        <v>44</v>
      </c>
      <c r="F1771" s="3">
        <f t="shared" ca="1" si="52"/>
        <v>5</v>
      </c>
      <c r="G1771" s="4">
        <f t="shared" ca="1" si="53"/>
        <v>69</v>
      </c>
      <c r="H1771" s="4">
        <f ca="1">+Data_TABLE[[#This Row],[Qty]]*Data_TABLE[[#This Row],[Unit Price]]</f>
        <v>345</v>
      </c>
      <c r="I1771" s="7">
        <v>42148</v>
      </c>
      <c r="J1771" s="10">
        <f>EOMONTH(Data_TABLE[[#This Row],[Date Sold]],0)</f>
        <v>42155</v>
      </c>
    </row>
    <row r="1772" spans="2:10" x14ac:dyDescent="0.25">
      <c r="B1772" s="1" t="s">
        <v>36</v>
      </c>
      <c r="C1772" s="3" t="s">
        <v>56</v>
      </c>
      <c r="D1772" s="2" t="s">
        <v>50</v>
      </c>
      <c r="E1772" s="3" t="s">
        <v>44</v>
      </c>
      <c r="F1772" s="3">
        <f t="shared" ca="1" si="52"/>
        <v>2</v>
      </c>
      <c r="G1772" s="4">
        <f t="shared" ca="1" si="53"/>
        <v>154</v>
      </c>
      <c r="H1772" s="4">
        <f ca="1">+Data_TABLE[[#This Row],[Qty]]*Data_TABLE[[#This Row],[Unit Price]]</f>
        <v>308</v>
      </c>
      <c r="I1772" s="7">
        <v>42148</v>
      </c>
      <c r="J1772" s="10">
        <f>EOMONTH(Data_TABLE[[#This Row],[Date Sold]],0)</f>
        <v>42155</v>
      </c>
    </row>
    <row r="1773" spans="2:10" x14ac:dyDescent="0.25">
      <c r="B1773" s="1" t="s">
        <v>40</v>
      </c>
      <c r="C1773" s="3" t="s">
        <v>56</v>
      </c>
      <c r="D1773" s="2" t="s">
        <v>52</v>
      </c>
      <c r="E1773" s="3" t="s">
        <v>46</v>
      </c>
      <c r="F1773" s="3">
        <f t="shared" ca="1" si="52"/>
        <v>4</v>
      </c>
      <c r="G1773" s="4">
        <f t="shared" ca="1" si="53"/>
        <v>172</v>
      </c>
      <c r="H1773" s="4">
        <f ca="1">+Data_TABLE[[#This Row],[Qty]]*Data_TABLE[[#This Row],[Unit Price]]</f>
        <v>688</v>
      </c>
      <c r="I1773" s="7">
        <v>42148</v>
      </c>
      <c r="J1773" s="10">
        <f>EOMONTH(Data_TABLE[[#This Row],[Date Sold]],0)</f>
        <v>42155</v>
      </c>
    </row>
    <row r="1774" spans="2:10" x14ac:dyDescent="0.25">
      <c r="B1774" s="1" t="s">
        <v>41</v>
      </c>
      <c r="C1774" s="3" t="s">
        <v>56</v>
      </c>
      <c r="D1774" s="2" t="s">
        <v>50</v>
      </c>
      <c r="E1774" s="3" t="s">
        <v>44</v>
      </c>
      <c r="F1774" s="3">
        <f t="shared" ca="1" si="52"/>
        <v>3</v>
      </c>
      <c r="G1774" s="4">
        <f t="shared" ca="1" si="53"/>
        <v>100</v>
      </c>
      <c r="H1774" s="4">
        <f ca="1">+Data_TABLE[[#This Row],[Qty]]*Data_TABLE[[#This Row],[Unit Price]]</f>
        <v>300</v>
      </c>
      <c r="I1774" s="7">
        <v>42148</v>
      </c>
      <c r="J1774" s="10">
        <f>EOMONTH(Data_TABLE[[#This Row],[Date Sold]],0)</f>
        <v>42155</v>
      </c>
    </row>
    <row r="1775" spans="2:10" x14ac:dyDescent="0.25">
      <c r="B1775" s="1" t="s">
        <v>41</v>
      </c>
      <c r="C1775" s="3" t="s">
        <v>56</v>
      </c>
      <c r="D1775" s="2" t="s">
        <v>52</v>
      </c>
      <c r="E1775" s="3" t="s">
        <v>46</v>
      </c>
      <c r="F1775" s="3">
        <f t="shared" ca="1" si="52"/>
        <v>4</v>
      </c>
      <c r="G1775" s="4">
        <f t="shared" ca="1" si="53"/>
        <v>140</v>
      </c>
      <c r="H1775" s="4">
        <f ca="1">+Data_TABLE[[#This Row],[Qty]]*Data_TABLE[[#This Row],[Unit Price]]</f>
        <v>560</v>
      </c>
      <c r="I1775" s="7">
        <v>42148</v>
      </c>
      <c r="J1775" s="10">
        <f>EOMONTH(Data_TABLE[[#This Row],[Date Sold]],0)</f>
        <v>42155</v>
      </c>
    </row>
    <row r="1776" spans="2:10" x14ac:dyDescent="0.25">
      <c r="B1776" s="1" t="s">
        <v>41</v>
      </c>
      <c r="C1776" s="3" t="s">
        <v>56</v>
      </c>
      <c r="D1776" s="2" t="s">
        <v>52</v>
      </c>
      <c r="E1776" s="3" t="s">
        <v>46</v>
      </c>
      <c r="F1776" s="3">
        <f t="shared" ca="1" si="52"/>
        <v>1</v>
      </c>
      <c r="G1776" s="4">
        <f t="shared" ca="1" si="53"/>
        <v>105</v>
      </c>
      <c r="H1776" s="4">
        <f ca="1">+Data_TABLE[[#This Row],[Qty]]*Data_TABLE[[#This Row],[Unit Price]]</f>
        <v>105</v>
      </c>
      <c r="I1776" s="7">
        <v>42148</v>
      </c>
      <c r="J1776" s="10">
        <f>EOMONTH(Data_TABLE[[#This Row],[Date Sold]],0)</f>
        <v>42155</v>
      </c>
    </row>
    <row r="1777" spans="2:10" x14ac:dyDescent="0.25">
      <c r="B1777" s="1" t="s">
        <v>38</v>
      </c>
      <c r="C1777" s="3" t="s">
        <v>54</v>
      </c>
      <c r="D1777" s="2" t="s">
        <v>48</v>
      </c>
      <c r="E1777" s="3" t="s">
        <v>42</v>
      </c>
      <c r="F1777" s="3">
        <f t="shared" ref="F1777:F1840" ca="1" si="54">RANDBETWEEN(1,5)</f>
        <v>4</v>
      </c>
      <c r="G1777" s="4">
        <f t="shared" ref="G1777:G1840" ca="1" si="55">RANDBETWEEN(60,200)</f>
        <v>93</v>
      </c>
      <c r="H1777" s="4">
        <f ca="1">+Data_TABLE[[#This Row],[Qty]]*Data_TABLE[[#This Row],[Unit Price]]</f>
        <v>372</v>
      </c>
      <c r="I1777" s="7">
        <v>42148</v>
      </c>
      <c r="J1777" s="10">
        <f>EOMONTH(Data_TABLE[[#This Row],[Date Sold]],0)</f>
        <v>42155</v>
      </c>
    </row>
    <row r="1778" spans="2:10" x14ac:dyDescent="0.25">
      <c r="B1778" s="1" t="s">
        <v>39</v>
      </c>
      <c r="C1778" s="3" t="s">
        <v>56</v>
      </c>
      <c r="D1778" s="2" t="s">
        <v>52</v>
      </c>
      <c r="E1778" s="3" t="s">
        <v>46</v>
      </c>
      <c r="F1778" s="3">
        <f t="shared" ca="1" si="54"/>
        <v>5</v>
      </c>
      <c r="G1778" s="4">
        <f t="shared" ca="1" si="55"/>
        <v>136</v>
      </c>
      <c r="H1778" s="4">
        <f ca="1">+Data_TABLE[[#This Row],[Qty]]*Data_TABLE[[#This Row],[Unit Price]]</f>
        <v>680</v>
      </c>
      <c r="I1778" s="7">
        <v>42148</v>
      </c>
      <c r="J1778" s="10">
        <f>EOMONTH(Data_TABLE[[#This Row],[Date Sold]],0)</f>
        <v>42155</v>
      </c>
    </row>
    <row r="1779" spans="2:10" x14ac:dyDescent="0.25">
      <c r="B1779" s="1" t="s">
        <v>37</v>
      </c>
      <c r="C1779" s="3" t="s">
        <v>56</v>
      </c>
      <c r="D1779" s="2" t="s">
        <v>50</v>
      </c>
      <c r="E1779" s="3" t="s">
        <v>44</v>
      </c>
      <c r="F1779" s="3">
        <f t="shared" ca="1" si="54"/>
        <v>1</v>
      </c>
      <c r="G1779" s="4">
        <f t="shared" ca="1" si="55"/>
        <v>153</v>
      </c>
      <c r="H1779" s="4">
        <f ca="1">+Data_TABLE[[#This Row],[Qty]]*Data_TABLE[[#This Row],[Unit Price]]</f>
        <v>153</v>
      </c>
      <c r="I1779" s="7">
        <v>42148</v>
      </c>
      <c r="J1779" s="10">
        <f>EOMONTH(Data_TABLE[[#This Row],[Date Sold]],0)</f>
        <v>42155</v>
      </c>
    </row>
    <row r="1780" spans="2:10" x14ac:dyDescent="0.25">
      <c r="B1780" s="1" t="s">
        <v>40</v>
      </c>
      <c r="C1780" s="3" t="s">
        <v>55</v>
      </c>
      <c r="D1780" s="2" t="s">
        <v>49</v>
      </c>
      <c r="E1780" s="3" t="s">
        <v>43</v>
      </c>
      <c r="F1780" s="3">
        <f t="shared" ca="1" si="54"/>
        <v>5</v>
      </c>
      <c r="G1780" s="4">
        <f t="shared" ca="1" si="55"/>
        <v>117</v>
      </c>
      <c r="H1780" s="4">
        <f ca="1">+Data_TABLE[[#This Row],[Qty]]*Data_TABLE[[#This Row],[Unit Price]]</f>
        <v>585</v>
      </c>
      <c r="I1780" s="7">
        <v>42148</v>
      </c>
      <c r="J1780" s="10">
        <f>EOMONTH(Data_TABLE[[#This Row],[Date Sold]],0)</f>
        <v>42155</v>
      </c>
    </row>
    <row r="1781" spans="2:10" x14ac:dyDescent="0.25">
      <c r="B1781" s="1" t="s">
        <v>40</v>
      </c>
      <c r="C1781" s="3" t="s">
        <v>56</v>
      </c>
      <c r="D1781" s="2" t="s">
        <v>50</v>
      </c>
      <c r="E1781" s="3" t="s">
        <v>44</v>
      </c>
      <c r="F1781" s="3">
        <f t="shared" ca="1" si="54"/>
        <v>3</v>
      </c>
      <c r="G1781" s="4">
        <f t="shared" ca="1" si="55"/>
        <v>198</v>
      </c>
      <c r="H1781" s="4">
        <f ca="1">+Data_TABLE[[#This Row],[Qty]]*Data_TABLE[[#This Row],[Unit Price]]</f>
        <v>594</v>
      </c>
      <c r="I1781" s="7">
        <v>42148</v>
      </c>
      <c r="J1781" s="10">
        <f>EOMONTH(Data_TABLE[[#This Row],[Date Sold]],0)</f>
        <v>42155</v>
      </c>
    </row>
    <row r="1782" spans="2:10" x14ac:dyDescent="0.25">
      <c r="B1782" s="1" t="s">
        <v>37</v>
      </c>
      <c r="C1782" s="3" t="s">
        <v>55</v>
      </c>
      <c r="D1782" s="2" t="s">
        <v>49</v>
      </c>
      <c r="E1782" s="3" t="s">
        <v>43</v>
      </c>
      <c r="F1782" s="3">
        <f t="shared" ca="1" si="54"/>
        <v>1</v>
      </c>
      <c r="G1782" s="4">
        <f t="shared" ca="1" si="55"/>
        <v>95</v>
      </c>
      <c r="H1782" s="4">
        <f ca="1">+Data_TABLE[[#This Row],[Qty]]*Data_TABLE[[#This Row],[Unit Price]]</f>
        <v>95</v>
      </c>
      <c r="I1782" s="7">
        <v>42148</v>
      </c>
      <c r="J1782" s="10">
        <f>EOMONTH(Data_TABLE[[#This Row],[Date Sold]],0)</f>
        <v>42155</v>
      </c>
    </row>
    <row r="1783" spans="2:10" x14ac:dyDescent="0.25">
      <c r="B1783" s="1" t="s">
        <v>39</v>
      </c>
      <c r="C1783" s="3" t="s">
        <v>55</v>
      </c>
      <c r="D1783" s="2" t="s">
        <v>49</v>
      </c>
      <c r="E1783" s="3" t="s">
        <v>43</v>
      </c>
      <c r="F1783" s="3">
        <f t="shared" ca="1" si="54"/>
        <v>4</v>
      </c>
      <c r="G1783" s="4">
        <f t="shared" ca="1" si="55"/>
        <v>180</v>
      </c>
      <c r="H1783" s="4">
        <f ca="1">+Data_TABLE[[#This Row],[Qty]]*Data_TABLE[[#This Row],[Unit Price]]</f>
        <v>720</v>
      </c>
      <c r="I1783" s="7">
        <v>42148</v>
      </c>
      <c r="J1783" s="10">
        <f>EOMONTH(Data_TABLE[[#This Row],[Date Sold]],0)</f>
        <v>42155</v>
      </c>
    </row>
    <row r="1784" spans="2:10" x14ac:dyDescent="0.25">
      <c r="B1784" s="1" t="s">
        <v>39</v>
      </c>
      <c r="C1784" s="3" t="s">
        <v>55</v>
      </c>
      <c r="D1784" s="2" t="s">
        <v>51</v>
      </c>
      <c r="E1784" s="3" t="s">
        <v>45</v>
      </c>
      <c r="F1784" s="3">
        <f t="shared" ca="1" si="54"/>
        <v>4</v>
      </c>
      <c r="G1784" s="4">
        <f t="shared" ca="1" si="55"/>
        <v>179</v>
      </c>
      <c r="H1784" s="4">
        <f ca="1">+Data_TABLE[[#This Row],[Qty]]*Data_TABLE[[#This Row],[Unit Price]]</f>
        <v>716</v>
      </c>
      <c r="I1784" s="7">
        <v>42148</v>
      </c>
      <c r="J1784" s="10">
        <f>EOMONTH(Data_TABLE[[#This Row],[Date Sold]],0)</f>
        <v>42155</v>
      </c>
    </row>
    <row r="1785" spans="2:10" x14ac:dyDescent="0.25">
      <c r="B1785" s="1" t="s">
        <v>39</v>
      </c>
      <c r="C1785" s="3" t="s">
        <v>54</v>
      </c>
      <c r="D1785" s="2" t="s">
        <v>48</v>
      </c>
      <c r="E1785" s="3" t="s">
        <v>42</v>
      </c>
      <c r="F1785" s="3">
        <f t="shared" ca="1" si="54"/>
        <v>2</v>
      </c>
      <c r="G1785" s="4">
        <f t="shared" ca="1" si="55"/>
        <v>148</v>
      </c>
      <c r="H1785" s="4">
        <f ca="1">+Data_TABLE[[#This Row],[Qty]]*Data_TABLE[[#This Row],[Unit Price]]</f>
        <v>296</v>
      </c>
      <c r="I1785" s="7">
        <v>42148</v>
      </c>
      <c r="J1785" s="10">
        <f>EOMONTH(Data_TABLE[[#This Row],[Date Sold]],0)</f>
        <v>42155</v>
      </c>
    </row>
    <row r="1786" spans="2:10" x14ac:dyDescent="0.25">
      <c r="B1786" s="1" t="s">
        <v>36</v>
      </c>
      <c r="C1786" s="3" t="s">
        <v>56</v>
      </c>
      <c r="D1786" s="2" t="s">
        <v>50</v>
      </c>
      <c r="E1786" s="3" t="s">
        <v>44</v>
      </c>
      <c r="F1786" s="3">
        <f t="shared" ca="1" si="54"/>
        <v>4</v>
      </c>
      <c r="G1786" s="4">
        <f t="shared" ca="1" si="55"/>
        <v>188</v>
      </c>
      <c r="H1786" s="4">
        <f ca="1">+Data_TABLE[[#This Row],[Qty]]*Data_TABLE[[#This Row],[Unit Price]]</f>
        <v>752</v>
      </c>
      <c r="I1786" s="7">
        <v>42148</v>
      </c>
      <c r="J1786" s="10">
        <f>EOMONTH(Data_TABLE[[#This Row],[Date Sold]],0)</f>
        <v>42155</v>
      </c>
    </row>
    <row r="1787" spans="2:10" x14ac:dyDescent="0.25">
      <c r="B1787" s="1" t="s">
        <v>36</v>
      </c>
      <c r="C1787" s="3" t="s">
        <v>55</v>
      </c>
      <c r="D1787" s="2" t="s">
        <v>49</v>
      </c>
      <c r="E1787" s="3" t="s">
        <v>43</v>
      </c>
      <c r="F1787" s="3">
        <f t="shared" ca="1" si="54"/>
        <v>5</v>
      </c>
      <c r="G1787" s="4">
        <f t="shared" ca="1" si="55"/>
        <v>94</v>
      </c>
      <c r="H1787" s="4">
        <f ca="1">+Data_TABLE[[#This Row],[Qty]]*Data_TABLE[[#This Row],[Unit Price]]</f>
        <v>470</v>
      </c>
      <c r="I1787" s="7">
        <v>42148</v>
      </c>
      <c r="J1787" s="10">
        <f>EOMONTH(Data_TABLE[[#This Row],[Date Sold]],0)</f>
        <v>42155</v>
      </c>
    </row>
    <row r="1788" spans="2:10" x14ac:dyDescent="0.25">
      <c r="B1788" s="1" t="s">
        <v>40</v>
      </c>
      <c r="C1788" s="3" t="s">
        <v>54</v>
      </c>
      <c r="D1788" s="2" t="s">
        <v>48</v>
      </c>
      <c r="E1788" s="3" t="s">
        <v>42</v>
      </c>
      <c r="F1788" s="3">
        <f t="shared" ca="1" si="54"/>
        <v>3</v>
      </c>
      <c r="G1788" s="4">
        <f t="shared" ca="1" si="55"/>
        <v>111</v>
      </c>
      <c r="H1788" s="4">
        <f ca="1">+Data_TABLE[[#This Row],[Qty]]*Data_TABLE[[#This Row],[Unit Price]]</f>
        <v>333</v>
      </c>
      <c r="I1788" s="7">
        <v>42148</v>
      </c>
      <c r="J1788" s="10">
        <f>EOMONTH(Data_TABLE[[#This Row],[Date Sold]],0)</f>
        <v>42155</v>
      </c>
    </row>
    <row r="1789" spans="2:10" x14ac:dyDescent="0.25">
      <c r="B1789" s="1" t="s">
        <v>39</v>
      </c>
      <c r="C1789" s="3" t="s">
        <v>54</v>
      </c>
      <c r="D1789" s="2" t="s">
        <v>48</v>
      </c>
      <c r="E1789" s="3" t="s">
        <v>42</v>
      </c>
      <c r="F1789" s="3">
        <f t="shared" ca="1" si="54"/>
        <v>2</v>
      </c>
      <c r="G1789" s="4">
        <f t="shared" ca="1" si="55"/>
        <v>108</v>
      </c>
      <c r="H1789" s="4">
        <f ca="1">+Data_TABLE[[#This Row],[Qty]]*Data_TABLE[[#This Row],[Unit Price]]</f>
        <v>216</v>
      </c>
      <c r="I1789" s="7">
        <v>42148</v>
      </c>
      <c r="J1789" s="10">
        <f>EOMONTH(Data_TABLE[[#This Row],[Date Sold]],0)</f>
        <v>42155</v>
      </c>
    </row>
    <row r="1790" spans="2:10" x14ac:dyDescent="0.25">
      <c r="B1790" s="1" t="s">
        <v>36</v>
      </c>
      <c r="C1790" s="3" t="s">
        <v>54</v>
      </c>
      <c r="D1790" s="2" t="s">
        <v>48</v>
      </c>
      <c r="E1790" s="3" t="s">
        <v>42</v>
      </c>
      <c r="F1790" s="3">
        <f t="shared" ca="1" si="54"/>
        <v>2</v>
      </c>
      <c r="G1790" s="4">
        <f t="shared" ca="1" si="55"/>
        <v>136</v>
      </c>
      <c r="H1790" s="4">
        <f ca="1">+Data_TABLE[[#This Row],[Qty]]*Data_TABLE[[#This Row],[Unit Price]]</f>
        <v>272</v>
      </c>
      <c r="I1790" s="7">
        <v>42148</v>
      </c>
      <c r="J1790" s="10">
        <f>EOMONTH(Data_TABLE[[#This Row],[Date Sold]],0)</f>
        <v>42155</v>
      </c>
    </row>
    <row r="1791" spans="2:10" x14ac:dyDescent="0.25">
      <c r="B1791" s="1" t="s">
        <v>40</v>
      </c>
      <c r="C1791" s="3" t="s">
        <v>56</v>
      </c>
      <c r="D1791" s="2" t="s">
        <v>52</v>
      </c>
      <c r="E1791" s="3" t="s">
        <v>46</v>
      </c>
      <c r="F1791" s="3">
        <f t="shared" ca="1" si="54"/>
        <v>4</v>
      </c>
      <c r="G1791" s="4">
        <f t="shared" ca="1" si="55"/>
        <v>116</v>
      </c>
      <c r="H1791" s="4">
        <f ca="1">+Data_TABLE[[#This Row],[Qty]]*Data_TABLE[[#This Row],[Unit Price]]</f>
        <v>464</v>
      </c>
      <c r="I1791" s="7">
        <v>42148</v>
      </c>
      <c r="J1791" s="10">
        <f>EOMONTH(Data_TABLE[[#This Row],[Date Sold]],0)</f>
        <v>42155</v>
      </c>
    </row>
    <row r="1792" spans="2:10" x14ac:dyDescent="0.25">
      <c r="B1792" s="1" t="s">
        <v>39</v>
      </c>
      <c r="C1792" s="3" t="s">
        <v>54</v>
      </c>
      <c r="D1792" s="2" t="s">
        <v>48</v>
      </c>
      <c r="E1792" s="3" t="s">
        <v>42</v>
      </c>
      <c r="F1792" s="3">
        <f t="shared" ca="1" si="54"/>
        <v>5</v>
      </c>
      <c r="G1792" s="4">
        <f t="shared" ca="1" si="55"/>
        <v>60</v>
      </c>
      <c r="H1792" s="4">
        <f ca="1">+Data_TABLE[[#This Row],[Qty]]*Data_TABLE[[#This Row],[Unit Price]]</f>
        <v>300</v>
      </c>
      <c r="I1792" s="7">
        <v>42148</v>
      </c>
      <c r="J1792" s="10">
        <f>EOMONTH(Data_TABLE[[#This Row],[Date Sold]],0)</f>
        <v>42155</v>
      </c>
    </row>
    <row r="1793" spans="2:10" x14ac:dyDescent="0.25">
      <c r="B1793" s="1" t="s">
        <v>38</v>
      </c>
      <c r="C1793" s="3" t="s">
        <v>55</v>
      </c>
      <c r="D1793" s="2" t="s">
        <v>49</v>
      </c>
      <c r="E1793" s="3" t="s">
        <v>43</v>
      </c>
      <c r="F1793" s="3">
        <f t="shared" ca="1" si="54"/>
        <v>1</v>
      </c>
      <c r="G1793" s="4">
        <f t="shared" ca="1" si="55"/>
        <v>194</v>
      </c>
      <c r="H1793" s="4">
        <f ca="1">+Data_TABLE[[#This Row],[Qty]]*Data_TABLE[[#This Row],[Unit Price]]</f>
        <v>194</v>
      </c>
      <c r="I1793" s="7">
        <v>42148</v>
      </c>
      <c r="J1793" s="10">
        <f>EOMONTH(Data_TABLE[[#This Row],[Date Sold]],0)</f>
        <v>42155</v>
      </c>
    </row>
    <row r="1794" spans="2:10" x14ac:dyDescent="0.25">
      <c r="B1794" s="1" t="s">
        <v>37</v>
      </c>
      <c r="C1794" s="3" t="s">
        <v>56</v>
      </c>
      <c r="D1794" s="2" t="s">
        <v>50</v>
      </c>
      <c r="E1794" s="3" t="s">
        <v>44</v>
      </c>
      <c r="F1794" s="3">
        <f t="shared" ca="1" si="54"/>
        <v>5</v>
      </c>
      <c r="G1794" s="4">
        <f t="shared" ca="1" si="55"/>
        <v>145</v>
      </c>
      <c r="H1794" s="4">
        <f ca="1">+Data_TABLE[[#This Row],[Qty]]*Data_TABLE[[#This Row],[Unit Price]]</f>
        <v>725</v>
      </c>
      <c r="I1794" s="7">
        <v>42148</v>
      </c>
      <c r="J1794" s="10">
        <f>EOMONTH(Data_TABLE[[#This Row],[Date Sold]],0)</f>
        <v>42155</v>
      </c>
    </row>
    <row r="1795" spans="2:10" x14ac:dyDescent="0.25">
      <c r="B1795" s="1" t="s">
        <v>37</v>
      </c>
      <c r="C1795" s="3" t="s">
        <v>55</v>
      </c>
      <c r="D1795" s="2" t="s">
        <v>49</v>
      </c>
      <c r="E1795" s="3" t="s">
        <v>43</v>
      </c>
      <c r="F1795" s="3">
        <f t="shared" ca="1" si="54"/>
        <v>2</v>
      </c>
      <c r="G1795" s="4">
        <f t="shared" ca="1" si="55"/>
        <v>67</v>
      </c>
      <c r="H1795" s="4">
        <f ca="1">+Data_TABLE[[#This Row],[Qty]]*Data_TABLE[[#This Row],[Unit Price]]</f>
        <v>134</v>
      </c>
      <c r="I1795" s="7">
        <v>42148</v>
      </c>
      <c r="J1795" s="10">
        <f>EOMONTH(Data_TABLE[[#This Row],[Date Sold]],0)</f>
        <v>42155</v>
      </c>
    </row>
    <row r="1796" spans="2:10" x14ac:dyDescent="0.25">
      <c r="B1796" s="1" t="s">
        <v>39</v>
      </c>
      <c r="C1796" s="3" t="s">
        <v>56</v>
      </c>
      <c r="D1796" s="2" t="s">
        <v>50</v>
      </c>
      <c r="E1796" s="3" t="s">
        <v>44</v>
      </c>
      <c r="F1796" s="3">
        <f t="shared" ca="1" si="54"/>
        <v>3</v>
      </c>
      <c r="G1796" s="4">
        <f t="shared" ca="1" si="55"/>
        <v>64</v>
      </c>
      <c r="H1796" s="4">
        <f ca="1">+Data_TABLE[[#This Row],[Qty]]*Data_TABLE[[#This Row],[Unit Price]]</f>
        <v>192</v>
      </c>
      <c r="I1796" s="7">
        <v>42148</v>
      </c>
      <c r="J1796" s="10">
        <f>EOMONTH(Data_TABLE[[#This Row],[Date Sold]],0)</f>
        <v>42155</v>
      </c>
    </row>
    <row r="1797" spans="2:10" x14ac:dyDescent="0.25">
      <c r="B1797" s="1" t="s">
        <v>39</v>
      </c>
      <c r="C1797" s="3" t="s">
        <v>56</v>
      </c>
      <c r="D1797" s="2" t="s">
        <v>50</v>
      </c>
      <c r="E1797" s="3" t="s">
        <v>44</v>
      </c>
      <c r="F1797" s="3">
        <f t="shared" ca="1" si="54"/>
        <v>5</v>
      </c>
      <c r="G1797" s="4">
        <f t="shared" ca="1" si="55"/>
        <v>136</v>
      </c>
      <c r="H1797" s="4">
        <f ca="1">+Data_TABLE[[#This Row],[Qty]]*Data_TABLE[[#This Row],[Unit Price]]</f>
        <v>680</v>
      </c>
      <c r="I1797" s="7">
        <v>42148</v>
      </c>
      <c r="J1797" s="10">
        <f>EOMONTH(Data_TABLE[[#This Row],[Date Sold]],0)</f>
        <v>42155</v>
      </c>
    </row>
    <row r="1798" spans="2:10" x14ac:dyDescent="0.25">
      <c r="B1798" s="1" t="s">
        <v>40</v>
      </c>
      <c r="C1798" s="3" t="s">
        <v>55</v>
      </c>
      <c r="D1798" s="2" t="s">
        <v>49</v>
      </c>
      <c r="E1798" s="3" t="s">
        <v>43</v>
      </c>
      <c r="F1798" s="3">
        <f t="shared" ca="1" si="54"/>
        <v>5</v>
      </c>
      <c r="G1798" s="4">
        <f t="shared" ca="1" si="55"/>
        <v>175</v>
      </c>
      <c r="H1798" s="4">
        <f ca="1">+Data_TABLE[[#This Row],[Qty]]*Data_TABLE[[#This Row],[Unit Price]]</f>
        <v>875</v>
      </c>
      <c r="I1798" s="7">
        <v>42148</v>
      </c>
      <c r="J1798" s="10">
        <f>EOMONTH(Data_TABLE[[#This Row],[Date Sold]],0)</f>
        <v>42155</v>
      </c>
    </row>
    <row r="1799" spans="2:10" x14ac:dyDescent="0.25">
      <c r="B1799" s="1" t="s">
        <v>39</v>
      </c>
      <c r="C1799" s="3" t="s">
        <v>55</v>
      </c>
      <c r="D1799" s="2" t="s">
        <v>51</v>
      </c>
      <c r="E1799" s="3" t="s">
        <v>45</v>
      </c>
      <c r="F1799" s="3">
        <f t="shared" ca="1" si="54"/>
        <v>1</v>
      </c>
      <c r="G1799" s="4">
        <f t="shared" ca="1" si="55"/>
        <v>105</v>
      </c>
      <c r="H1799" s="4">
        <f ca="1">+Data_TABLE[[#This Row],[Qty]]*Data_TABLE[[#This Row],[Unit Price]]</f>
        <v>105</v>
      </c>
      <c r="I1799" s="7">
        <v>42148</v>
      </c>
      <c r="J1799" s="10">
        <f>EOMONTH(Data_TABLE[[#This Row],[Date Sold]],0)</f>
        <v>42155</v>
      </c>
    </row>
    <row r="1800" spans="2:10" x14ac:dyDescent="0.25">
      <c r="B1800" s="1" t="s">
        <v>38</v>
      </c>
      <c r="C1800" s="3" t="s">
        <v>55</v>
      </c>
      <c r="D1800" s="2" t="s">
        <v>51</v>
      </c>
      <c r="E1800" s="3" t="s">
        <v>45</v>
      </c>
      <c r="F1800" s="3">
        <f t="shared" ca="1" si="54"/>
        <v>5</v>
      </c>
      <c r="G1800" s="4">
        <f t="shared" ca="1" si="55"/>
        <v>63</v>
      </c>
      <c r="H1800" s="4">
        <f ca="1">+Data_TABLE[[#This Row],[Qty]]*Data_TABLE[[#This Row],[Unit Price]]</f>
        <v>315</v>
      </c>
      <c r="I1800" s="7">
        <v>42148</v>
      </c>
      <c r="J1800" s="10">
        <f>EOMONTH(Data_TABLE[[#This Row],[Date Sold]],0)</f>
        <v>42155</v>
      </c>
    </row>
    <row r="1801" spans="2:10" x14ac:dyDescent="0.25">
      <c r="B1801" s="1" t="s">
        <v>39</v>
      </c>
      <c r="C1801" s="3" t="s">
        <v>55</v>
      </c>
      <c r="D1801" s="2" t="s">
        <v>49</v>
      </c>
      <c r="E1801" s="3" t="s">
        <v>43</v>
      </c>
      <c r="F1801" s="3">
        <f t="shared" ca="1" si="54"/>
        <v>2</v>
      </c>
      <c r="G1801" s="4">
        <f t="shared" ca="1" si="55"/>
        <v>98</v>
      </c>
      <c r="H1801" s="4">
        <f ca="1">+Data_TABLE[[#This Row],[Qty]]*Data_TABLE[[#This Row],[Unit Price]]</f>
        <v>196</v>
      </c>
      <c r="I1801" s="7">
        <v>42148</v>
      </c>
      <c r="J1801" s="10">
        <f>EOMONTH(Data_TABLE[[#This Row],[Date Sold]],0)</f>
        <v>42155</v>
      </c>
    </row>
    <row r="1802" spans="2:10" x14ac:dyDescent="0.25">
      <c r="B1802" s="1" t="s">
        <v>37</v>
      </c>
      <c r="C1802" s="3" t="s">
        <v>54</v>
      </c>
      <c r="D1802" s="2" t="s">
        <v>48</v>
      </c>
      <c r="E1802" s="3" t="s">
        <v>42</v>
      </c>
      <c r="F1802" s="3">
        <f t="shared" ca="1" si="54"/>
        <v>2</v>
      </c>
      <c r="G1802" s="4">
        <f t="shared" ca="1" si="55"/>
        <v>71</v>
      </c>
      <c r="H1802" s="4">
        <f ca="1">+Data_TABLE[[#This Row],[Qty]]*Data_TABLE[[#This Row],[Unit Price]]</f>
        <v>142</v>
      </c>
      <c r="I1802" s="7">
        <v>42148</v>
      </c>
      <c r="J1802" s="10">
        <f>EOMONTH(Data_TABLE[[#This Row],[Date Sold]],0)</f>
        <v>42155</v>
      </c>
    </row>
    <row r="1803" spans="2:10" x14ac:dyDescent="0.25">
      <c r="B1803" s="1" t="s">
        <v>39</v>
      </c>
      <c r="C1803" s="3" t="s">
        <v>55</v>
      </c>
      <c r="D1803" s="2" t="s">
        <v>49</v>
      </c>
      <c r="E1803" s="3" t="s">
        <v>43</v>
      </c>
      <c r="F1803" s="3">
        <f t="shared" ca="1" si="54"/>
        <v>4</v>
      </c>
      <c r="G1803" s="4">
        <f t="shared" ca="1" si="55"/>
        <v>61</v>
      </c>
      <c r="H1803" s="4">
        <f ca="1">+Data_TABLE[[#This Row],[Qty]]*Data_TABLE[[#This Row],[Unit Price]]</f>
        <v>244</v>
      </c>
      <c r="I1803" s="7">
        <v>42149</v>
      </c>
      <c r="J1803" s="10">
        <f>EOMONTH(Data_TABLE[[#This Row],[Date Sold]],0)</f>
        <v>42155</v>
      </c>
    </row>
    <row r="1804" spans="2:10" x14ac:dyDescent="0.25">
      <c r="B1804" s="1" t="s">
        <v>36</v>
      </c>
      <c r="C1804" s="3" t="s">
        <v>56</v>
      </c>
      <c r="D1804" s="2" t="s">
        <v>50</v>
      </c>
      <c r="E1804" s="3" t="s">
        <v>44</v>
      </c>
      <c r="F1804" s="3">
        <f t="shared" ca="1" si="54"/>
        <v>4</v>
      </c>
      <c r="G1804" s="4">
        <f t="shared" ca="1" si="55"/>
        <v>191</v>
      </c>
      <c r="H1804" s="4">
        <f ca="1">+Data_TABLE[[#This Row],[Qty]]*Data_TABLE[[#This Row],[Unit Price]]</f>
        <v>764</v>
      </c>
      <c r="I1804" s="7">
        <v>42149</v>
      </c>
      <c r="J1804" s="10">
        <f>EOMONTH(Data_TABLE[[#This Row],[Date Sold]],0)</f>
        <v>42155</v>
      </c>
    </row>
    <row r="1805" spans="2:10" x14ac:dyDescent="0.25">
      <c r="B1805" s="1" t="s">
        <v>38</v>
      </c>
      <c r="C1805" s="3" t="s">
        <v>54</v>
      </c>
      <c r="D1805" s="2" t="s">
        <v>48</v>
      </c>
      <c r="E1805" s="3" t="s">
        <v>42</v>
      </c>
      <c r="F1805" s="3">
        <f t="shared" ca="1" si="54"/>
        <v>3</v>
      </c>
      <c r="G1805" s="4">
        <f t="shared" ca="1" si="55"/>
        <v>147</v>
      </c>
      <c r="H1805" s="4">
        <f ca="1">+Data_TABLE[[#This Row],[Qty]]*Data_TABLE[[#This Row],[Unit Price]]</f>
        <v>441</v>
      </c>
      <c r="I1805" s="7">
        <v>42149</v>
      </c>
      <c r="J1805" s="10">
        <f>EOMONTH(Data_TABLE[[#This Row],[Date Sold]],0)</f>
        <v>42155</v>
      </c>
    </row>
    <row r="1806" spans="2:10" x14ac:dyDescent="0.25">
      <c r="B1806" s="1" t="s">
        <v>41</v>
      </c>
      <c r="C1806" s="3" t="s">
        <v>56</v>
      </c>
      <c r="D1806" s="2" t="s">
        <v>52</v>
      </c>
      <c r="E1806" s="3" t="s">
        <v>46</v>
      </c>
      <c r="F1806" s="3">
        <f t="shared" ca="1" si="54"/>
        <v>5</v>
      </c>
      <c r="G1806" s="4">
        <f t="shared" ca="1" si="55"/>
        <v>156</v>
      </c>
      <c r="H1806" s="4">
        <f ca="1">+Data_TABLE[[#This Row],[Qty]]*Data_TABLE[[#This Row],[Unit Price]]</f>
        <v>780</v>
      </c>
      <c r="I1806" s="7">
        <v>42149</v>
      </c>
      <c r="J1806" s="10">
        <f>EOMONTH(Data_TABLE[[#This Row],[Date Sold]],0)</f>
        <v>42155</v>
      </c>
    </row>
    <row r="1807" spans="2:10" x14ac:dyDescent="0.25">
      <c r="B1807" s="1" t="s">
        <v>38</v>
      </c>
      <c r="C1807" s="3" t="s">
        <v>56</v>
      </c>
      <c r="D1807" s="2" t="s">
        <v>50</v>
      </c>
      <c r="E1807" s="3" t="s">
        <v>44</v>
      </c>
      <c r="F1807" s="3">
        <f t="shared" ca="1" si="54"/>
        <v>1</v>
      </c>
      <c r="G1807" s="4">
        <f t="shared" ca="1" si="55"/>
        <v>66</v>
      </c>
      <c r="H1807" s="4">
        <f ca="1">+Data_TABLE[[#This Row],[Qty]]*Data_TABLE[[#This Row],[Unit Price]]</f>
        <v>66</v>
      </c>
      <c r="I1807" s="7">
        <v>42149</v>
      </c>
      <c r="J1807" s="10">
        <f>EOMONTH(Data_TABLE[[#This Row],[Date Sold]],0)</f>
        <v>42155</v>
      </c>
    </row>
    <row r="1808" spans="2:10" x14ac:dyDescent="0.25">
      <c r="B1808" s="1" t="s">
        <v>41</v>
      </c>
      <c r="C1808" s="3" t="s">
        <v>56</v>
      </c>
      <c r="D1808" s="2" t="s">
        <v>50</v>
      </c>
      <c r="E1808" s="3" t="s">
        <v>44</v>
      </c>
      <c r="F1808" s="3">
        <f t="shared" ca="1" si="54"/>
        <v>2</v>
      </c>
      <c r="G1808" s="4">
        <f t="shared" ca="1" si="55"/>
        <v>165</v>
      </c>
      <c r="H1808" s="4">
        <f ca="1">+Data_TABLE[[#This Row],[Qty]]*Data_TABLE[[#This Row],[Unit Price]]</f>
        <v>330</v>
      </c>
      <c r="I1808" s="7">
        <v>42149</v>
      </c>
      <c r="J1808" s="10">
        <f>EOMONTH(Data_TABLE[[#This Row],[Date Sold]],0)</f>
        <v>42155</v>
      </c>
    </row>
    <row r="1809" spans="2:10" x14ac:dyDescent="0.25">
      <c r="B1809" s="1" t="s">
        <v>41</v>
      </c>
      <c r="C1809" s="3" t="s">
        <v>56</v>
      </c>
      <c r="D1809" s="2" t="s">
        <v>50</v>
      </c>
      <c r="E1809" s="3" t="s">
        <v>44</v>
      </c>
      <c r="F1809" s="3">
        <f t="shared" ca="1" si="54"/>
        <v>5</v>
      </c>
      <c r="G1809" s="4">
        <f t="shared" ca="1" si="55"/>
        <v>73</v>
      </c>
      <c r="H1809" s="4">
        <f ca="1">+Data_TABLE[[#This Row],[Qty]]*Data_TABLE[[#This Row],[Unit Price]]</f>
        <v>365</v>
      </c>
      <c r="I1809" s="7">
        <v>42149</v>
      </c>
      <c r="J1809" s="10">
        <f>EOMONTH(Data_TABLE[[#This Row],[Date Sold]],0)</f>
        <v>42155</v>
      </c>
    </row>
    <row r="1810" spans="2:10" x14ac:dyDescent="0.25">
      <c r="B1810" s="1" t="s">
        <v>40</v>
      </c>
      <c r="C1810" s="3" t="s">
        <v>54</v>
      </c>
      <c r="D1810" s="2" t="s">
        <v>48</v>
      </c>
      <c r="E1810" s="3" t="s">
        <v>42</v>
      </c>
      <c r="F1810" s="3">
        <f t="shared" ca="1" si="54"/>
        <v>1</v>
      </c>
      <c r="G1810" s="4">
        <f t="shared" ca="1" si="55"/>
        <v>81</v>
      </c>
      <c r="H1810" s="4">
        <f ca="1">+Data_TABLE[[#This Row],[Qty]]*Data_TABLE[[#This Row],[Unit Price]]</f>
        <v>81</v>
      </c>
      <c r="I1810" s="7">
        <v>42149</v>
      </c>
      <c r="J1810" s="10">
        <f>EOMONTH(Data_TABLE[[#This Row],[Date Sold]],0)</f>
        <v>42155</v>
      </c>
    </row>
    <row r="1811" spans="2:10" x14ac:dyDescent="0.25">
      <c r="B1811" s="1" t="s">
        <v>37</v>
      </c>
      <c r="C1811" s="3" t="s">
        <v>55</v>
      </c>
      <c r="D1811" s="2" t="s">
        <v>49</v>
      </c>
      <c r="E1811" s="3" t="s">
        <v>43</v>
      </c>
      <c r="F1811" s="3">
        <f t="shared" ca="1" si="54"/>
        <v>5</v>
      </c>
      <c r="G1811" s="4">
        <f t="shared" ca="1" si="55"/>
        <v>132</v>
      </c>
      <c r="H1811" s="4">
        <f ca="1">+Data_TABLE[[#This Row],[Qty]]*Data_TABLE[[#This Row],[Unit Price]]</f>
        <v>660</v>
      </c>
      <c r="I1811" s="7">
        <v>42149</v>
      </c>
      <c r="J1811" s="10">
        <f>EOMONTH(Data_TABLE[[#This Row],[Date Sold]],0)</f>
        <v>42155</v>
      </c>
    </row>
    <row r="1812" spans="2:10" x14ac:dyDescent="0.25">
      <c r="B1812" s="1" t="s">
        <v>39</v>
      </c>
      <c r="C1812" s="3" t="s">
        <v>56</v>
      </c>
      <c r="D1812" s="2" t="s">
        <v>50</v>
      </c>
      <c r="E1812" s="3" t="s">
        <v>44</v>
      </c>
      <c r="F1812" s="3">
        <f t="shared" ca="1" si="54"/>
        <v>3</v>
      </c>
      <c r="G1812" s="4">
        <f t="shared" ca="1" si="55"/>
        <v>144</v>
      </c>
      <c r="H1812" s="4">
        <f ca="1">+Data_TABLE[[#This Row],[Qty]]*Data_TABLE[[#This Row],[Unit Price]]</f>
        <v>432</v>
      </c>
      <c r="I1812" s="7">
        <v>42149</v>
      </c>
      <c r="J1812" s="10">
        <f>EOMONTH(Data_TABLE[[#This Row],[Date Sold]],0)</f>
        <v>42155</v>
      </c>
    </row>
    <row r="1813" spans="2:10" x14ac:dyDescent="0.25">
      <c r="B1813" s="1" t="s">
        <v>37</v>
      </c>
      <c r="C1813" s="3" t="s">
        <v>56</v>
      </c>
      <c r="D1813" s="2" t="s">
        <v>50</v>
      </c>
      <c r="E1813" s="3" t="s">
        <v>44</v>
      </c>
      <c r="F1813" s="3">
        <f t="shared" ca="1" si="54"/>
        <v>1</v>
      </c>
      <c r="G1813" s="4">
        <f t="shared" ca="1" si="55"/>
        <v>116</v>
      </c>
      <c r="H1813" s="4">
        <f ca="1">+Data_TABLE[[#This Row],[Qty]]*Data_TABLE[[#This Row],[Unit Price]]</f>
        <v>116</v>
      </c>
      <c r="I1813" s="7">
        <v>42149</v>
      </c>
      <c r="J1813" s="10">
        <f>EOMONTH(Data_TABLE[[#This Row],[Date Sold]],0)</f>
        <v>42155</v>
      </c>
    </row>
    <row r="1814" spans="2:10" x14ac:dyDescent="0.25">
      <c r="B1814" s="1" t="s">
        <v>39</v>
      </c>
      <c r="C1814" s="3" t="s">
        <v>56</v>
      </c>
      <c r="D1814" s="2" t="s">
        <v>52</v>
      </c>
      <c r="E1814" s="3" t="s">
        <v>46</v>
      </c>
      <c r="F1814" s="3">
        <f t="shared" ca="1" si="54"/>
        <v>5</v>
      </c>
      <c r="G1814" s="4">
        <f t="shared" ca="1" si="55"/>
        <v>148</v>
      </c>
      <c r="H1814" s="4">
        <f ca="1">+Data_TABLE[[#This Row],[Qty]]*Data_TABLE[[#This Row],[Unit Price]]</f>
        <v>740</v>
      </c>
      <c r="I1814" s="7">
        <v>42149</v>
      </c>
      <c r="J1814" s="10">
        <f>EOMONTH(Data_TABLE[[#This Row],[Date Sold]],0)</f>
        <v>42155</v>
      </c>
    </row>
    <row r="1815" spans="2:10" x14ac:dyDescent="0.25">
      <c r="B1815" s="1" t="s">
        <v>37</v>
      </c>
      <c r="C1815" s="3" t="s">
        <v>56</v>
      </c>
      <c r="D1815" s="2" t="s">
        <v>50</v>
      </c>
      <c r="E1815" s="3" t="s">
        <v>44</v>
      </c>
      <c r="F1815" s="3">
        <f t="shared" ca="1" si="54"/>
        <v>3</v>
      </c>
      <c r="G1815" s="4">
        <f t="shared" ca="1" si="55"/>
        <v>200</v>
      </c>
      <c r="H1815" s="4">
        <f ca="1">+Data_TABLE[[#This Row],[Qty]]*Data_TABLE[[#This Row],[Unit Price]]</f>
        <v>600</v>
      </c>
      <c r="I1815" s="7">
        <v>42149</v>
      </c>
      <c r="J1815" s="10">
        <f>EOMONTH(Data_TABLE[[#This Row],[Date Sold]],0)</f>
        <v>42155</v>
      </c>
    </row>
    <row r="1816" spans="2:10" x14ac:dyDescent="0.25">
      <c r="B1816" s="1" t="s">
        <v>36</v>
      </c>
      <c r="C1816" s="3" t="s">
        <v>56</v>
      </c>
      <c r="D1816" s="2" t="s">
        <v>52</v>
      </c>
      <c r="E1816" s="3" t="s">
        <v>46</v>
      </c>
      <c r="F1816" s="3">
        <f t="shared" ca="1" si="54"/>
        <v>2</v>
      </c>
      <c r="G1816" s="4">
        <f t="shared" ca="1" si="55"/>
        <v>84</v>
      </c>
      <c r="H1816" s="4">
        <f ca="1">+Data_TABLE[[#This Row],[Qty]]*Data_TABLE[[#This Row],[Unit Price]]</f>
        <v>168</v>
      </c>
      <c r="I1816" s="7">
        <v>42149</v>
      </c>
      <c r="J1816" s="10">
        <f>EOMONTH(Data_TABLE[[#This Row],[Date Sold]],0)</f>
        <v>42155</v>
      </c>
    </row>
    <row r="1817" spans="2:10" x14ac:dyDescent="0.25">
      <c r="B1817" s="1" t="s">
        <v>41</v>
      </c>
      <c r="C1817" s="3" t="s">
        <v>56</v>
      </c>
      <c r="D1817" s="2" t="s">
        <v>50</v>
      </c>
      <c r="E1817" s="3" t="s">
        <v>44</v>
      </c>
      <c r="F1817" s="3">
        <f t="shared" ca="1" si="54"/>
        <v>5</v>
      </c>
      <c r="G1817" s="4">
        <f t="shared" ca="1" si="55"/>
        <v>141</v>
      </c>
      <c r="H1817" s="4">
        <f ca="1">+Data_TABLE[[#This Row],[Qty]]*Data_TABLE[[#This Row],[Unit Price]]</f>
        <v>705</v>
      </c>
      <c r="I1817" s="7">
        <v>42149</v>
      </c>
      <c r="J1817" s="10">
        <f>EOMONTH(Data_TABLE[[#This Row],[Date Sold]],0)</f>
        <v>42155</v>
      </c>
    </row>
    <row r="1818" spans="2:10" x14ac:dyDescent="0.25">
      <c r="B1818" s="1" t="s">
        <v>41</v>
      </c>
      <c r="C1818" s="3" t="s">
        <v>55</v>
      </c>
      <c r="D1818" s="2" t="s">
        <v>49</v>
      </c>
      <c r="E1818" s="3" t="s">
        <v>43</v>
      </c>
      <c r="F1818" s="3">
        <f t="shared" ca="1" si="54"/>
        <v>5</v>
      </c>
      <c r="G1818" s="4">
        <f t="shared" ca="1" si="55"/>
        <v>71</v>
      </c>
      <c r="H1818" s="4">
        <f ca="1">+Data_TABLE[[#This Row],[Qty]]*Data_TABLE[[#This Row],[Unit Price]]</f>
        <v>355</v>
      </c>
      <c r="I1818" s="7">
        <v>42149</v>
      </c>
      <c r="J1818" s="10">
        <f>EOMONTH(Data_TABLE[[#This Row],[Date Sold]],0)</f>
        <v>42155</v>
      </c>
    </row>
    <row r="1819" spans="2:10" x14ac:dyDescent="0.25">
      <c r="B1819" s="1" t="s">
        <v>36</v>
      </c>
      <c r="C1819" s="3" t="s">
        <v>55</v>
      </c>
      <c r="D1819" s="2" t="s">
        <v>51</v>
      </c>
      <c r="E1819" s="3" t="s">
        <v>45</v>
      </c>
      <c r="F1819" s="3">
        <f t="shared" ca="1" si="54"/>
        <v>4</v>
      </c>
      <c r="G1819" s="4">
        <f t="shared" ca="1" si="55"/>
        <v>134</v>
      </c>
      <c r="H1819" s="4">
        <f ca="1">+Data_TABLE[[#This Row],[Qty]]*Data_TABLE[[#This Row],[Unit Price]]</f>
        <v>536</v>
      </c>
      <c r="I1819" s="7">
        <v>42149</v>
      </c>
      <c r="J1819" s="10">
        <f>EOMONTH(Data_TABLE[[#This Row],[Date Sold]],0)</f>
        <v>42155</v>
      </c>
    </row>
    <row r="1820" spans="2:10" x14ac:dyDescent="0.25">
      <c r="B1820" s="1" t="s">
        <v>39</v>
      </c>
      <c r="C1820" s="3" t="s">
        <v>55</v>
      </c>
      <c r="D1820" s="2" t="s">
        <v>51</v>
      </c>
      <c r="E1820" s="3" t="s">
        <v>45</v>
      </c>
      <c r="F1820" s="3">
        <f t="shared" ca="1" si="54"/>
        <v>2</v>
      </c>
      <c r="G1820" s="4">
        <f t="shared" ca="1" si="55"/>
        <v>146</v>
      </c>
      <c r="H1820" s="4">
        <f ca="1">+Data_TABLE[[#This Row],[Qty]]*Data_TABLE[[#This Row],[Unit Price]]</f>
        <v>292</v>
      </c>
      <c r="I1820" s="7">
        <v>42149</v>
      </c>
      <c r="J1820" s="10">
        <f>EOMONTH(Data_TABLE[[#This Row],[Date Sold]],0)</f>
        <v>42155</v>
      </c>
    </row>
    <row r="1821" spans="2:10" x14ac:dyDescent="0.25">
      <c r="B1821" s="1" t="s">
        <v>37</v>
      </c>
      <c r="C1821" s="3" t="s">
        <v>54</v>
      </c>
      <c r="D1821" s="2" t="s">
        <v>48</v>
      </c>
      <c r="E1821" s="3" t="s">
        <v>42</v>
      </c>
      <c r="F1821" s="3">
        <f t="shared" ca="1" si="54"/>
        <v>2</v>
      </c>
      <c r="G1821" s="4">
        <f t="shared" ca="1" si="55"/>
        <v>141</v>
      </c>
      <c r="H1821" s="4">
        <f ca="1">+Data_TABLE[[#This Row],[Qty]]*Data_TABLE[[#This Row],[Unit Price]]</f>
        <v>282</v>
      </c>
      <c r="I1821" s="7">
        <v>42149</v>
      </c>
      <c r="J1821" s="10">
        <f>EOMONTH(Data_TABLE[[#This Row],[Date Sold]],0)</f>
        <v>42155</v>
      </c>
    </row>
    <row r="1822" spans="2:10" x14ac:dyDescent="0.25">
      <c r="B1822" s="1" t="s">
        <v>36</v>
      </c>
      <c r="C1822" s="3" t="s">
        <v>56</v>
      </c>
      <c r="D1822" s="2" t="s">
        <v>52</v>
      </c>
      <c r="E1822" s="3" t="s">
        <v>46</v>
      </c>
      <c r="F1822" s="3">
        <f t="shared" ca="1" si="54"/>
        <v>4</v>
      </c>
      <c r="G1822" s="4">
        <f t="shared" ca="1" si="55"/>
        <v>173</v>
      </c>
      <c r="H1822" s="4">
        <f ca="1">+Data_TABLE[[#This Row],[Qty]]*Data_TABLE[[#This Row],[Unit Price]]</f>
        <v>692</v>
      </c>
      <c r="I1822" s="7">
        <v>42149</v>
      </c>
      <c r="J1822" s="10">
        <f>EOMONTH(Data_TABLE[[#This Row],[Date Sold]],0)</f>
        <v>42155</v>
      </c>
    </row>
    <row r="1823" spans="2:10" x14ac:dyDescent="0.25">
      <c r="B1823" s="1" t="s">
        <v>37</v>
      </c>
      <c r="C1823" s="3" t="s">
        <v>56</v>
      </c>
      <c r="D1823" s="2" t="s">
        <v>50</v>
      </c>
      <c r="E1823" s="3" t="s">
        <v>44</v>
      </c>
      <c r="F1823" s="3">
        <f t="shared" ca="1" si="54"/>
        <v>3</v>
      </c>
      <c r="G1823" s="4">
        <f t="shared" ca="1" si="55"/>
        <v>143</v>
      </c>
      <c r="H1823" s="4">
        <f ca="1">+Data_TABLE[[#This Row],[Qty]]*Data_TABLE[[#This Row],[Unit Price]]</f>
        <v>429</v>
      </c>
      <c r="I1823" s="7">
        <v>42149</v>
      </c>
      <c r="J1823" s="10">
        <f>EOMONTH(Data_TABLE[[#This Row],[Date Sold]],0)</f>
        <v>42155</v>
      </c>
    </row>
    <row r="1824" spans="2:10" x14ac:dyDescent="0.25">
      <c r="B1824" s="1" t="s">
        <v>38</v>
      </c>
      <c r="C1824" s="3" t="s">
        <v>56</v>
      </c>
      <c r="D1824" s="2" t="s">
        <v>52</v>
      </c>
      <c r="E1824" s="3" t="s">
        <v>46</v>
      </c>
      <c r="F1824" s="3">
        <f t="shared" ca="1" si="54"/>
        <v>3</v>
      </c>
      <c r="G1824" s="4">
        <f t="shared" ca="1" si="55"/>
        <v>165</v>
      </c>
      <c r="H1824" s="4">
        <f ca="1">+Data_TABLE[[#This Row],[Qty]]*Data_TABLE[[#This Row],[Unit Price]]</f>
        <v>495</v>
      </c>
      <c r="I1824" s="7">
        <v>42149</v>
      </c>
      <c r="J1824" s="10">
        <f>EOMONTH(Data_TABLE[[#This Row],[Date Sold]],0)</f>
        <v>42155</v>
      </c>
    </row>
    <row r="1825" spans="2:10" x14ac:dyDescent="0.25">
      <c r="B1825" s="1" t="s">
        <v>39</v>
      </c>
      <c r="C1825" s="3" t="s">
        <v>56</v>
      </c>
      <c r="D1825" s="2" t="s">
        <v>52</v>
      </c>
      <c r="E1825" s="3" t="s">
        <v>46</v>
      </c>
      <c r="F1825" s="3">
        <f t="shared" ca="1" si="54"/>
        <v>4</v>
      </c>
      <c r="G1825" s="4">
        <f t="shared" ca="1" si="55"/>
        <v>90</v>
      </c>
      <c r="H1825" s="4">
        <f ca="1">+Data_TABLE[[#This Row],[Qty]]*Data_TABLE[[#This Row],[Unit Price]]</f>
        <v>360</v>
      </c>
      <c r="I1825" s="7">
        <v>42149</v>
      </c>
      <c r="J1825" s="10">
        <f>EOMONTH(Data_TABLE[[#This Row],[Date Sold]],0)</f>
        <v>42155</v>
      </c>
    </row>
    <row r="1826" spans="2:10" x14ac:dyDescent="0.25">
      <c r="B1826" s="1" t="s">
        <v>38</v>
      </c>
      <c r="C1826" s="3" t="s">
        <v>55</v>
      </c>
      <c r="D1826" s="2" t="s">
        <v>51</v>
      </c>
      <c r="E1826" s="3" t="s">
        <v>45</v>
      </c>
      <c r="F1826" s="3">
        <f t="shared" ca="1" si="54"/>
        <v>5</v>
      </c>
      <c r="G1826" s="4">
        <f t="shared" ca="1" si="55"/>
        <v>101</v>
      </c>
      <c r="H1826" s="4">
        <f ca="1">+Data_TABLE[[#This Row],[Qty]]*Data_TABLE[[#This Row],[Unit Price]]</f>
        <v>505</v>
      </c>
      <c r="I1826" s="7">
        <v>42149</v>
      </c>
      <c r="J1826" s="10">
        <f>EOMONTH(Data_TABLE[[#This Row],[Date Sold]],0)</f>
        <v>42155</v>
      </c>
    </row>
    <row r="1827" spans="2:10" x14ac:dyDescent="0.25">
      <c r="B1827" s="1" t="s">
        <v>39</v>
      </c>
      <c r="C1827" s="3" t="s">
        <v>54</v>
      </c>
      <c r="D1827" s="2" t="s">
        <v>48</v>
      </c>
      <c r="E1827" s="3" t="s">
        <v>42</v>
      </c>
      <c r="F1827" s="3">
        <f t="shared" ca="1" si="54"/>
        <v>4</v>
      </c>
      <c r="G1827" s="4">
        <f t="shared" ca="1" si="55"/>
        <v>197</v>
      </c>
      <c r="H1827" s="4">
        <f ca="1">+Data_TABLE[[#This Row],[Qty]]*Data_TABLE[[#This Row],[Unit Price]]</f>
        <v>788</v>
      </c>
      <c r="I1827" s="7">
        <v>42149</v>
      </c>
      <c r="J1827" s="10">
        <f>EOMONTH(Data_TABLE[[#This Row],[Date Sold]],0)</f>
        <v>42155</v>
      </c>
    </row>
    <row r="1828" spans="2:10" x14ac:dyDescent="0.25">
      <c r="B1828" s="1" t="s">
        <v>40</v>
      </c>
      <c r="C1828" s="3" t="s">
        <v>55</v>
      </c>
      <c r="D1828" s="2" t="s">
        <v>49</v>
      </c>
      <c r="E1828" s="3" t="s">
        <v>43</v>
      </c>
      <c r="F1828" s="3">
        <f t="shared" ca="1" si="54"/>
        <v>1</v>
      </c>
      <c r="G1828" s="4">
        <f t="shared" ca="1" si="55"/>
        <v>137</v>
      </c>
      <c r="H1828" s="4">
        <f ca="1">+Data_TABLE[[#This Row],[Qty]]*Data_TABLE[[#This Row],[Unit Price]]</f>
        <v>137</v>
      </c>
      <c r="I1828" s="7">
        <v>42149</v>
      </c>
      <c r="J1828" s="10">
        <f>EOMONTH(Data_TABLE[[#This Row],[Date Sold]],0)</f>
        <v>42155</v>
      </c>
    </row>
    <row r="1829" spans="2:10" x14ac:dyDescent="0.25">
      <c r="B1829" s="1" t="s">
        <v>40</v>
      </c>
      <c r="C1829" s="3" t="s">
        <v>56</v>
      </c>
      <c r="D1829" s="2" t="s">
        <v>52</v>
      </c>
      <c r="E1829" s="3" t="s">
        <v>46</v>
      </c>
      <c r="F1829" s="3">
        <f t="shared" ca="1" si="54"/>
        <v>5</v>
      </c>
      <c r="G1829" s="4">
        <f t="shared" ca="1" si="55"/>
        <v>195</v>
      </c>
      <c r="H1829" s="4">
        <f ca="1">+Data_TABLE[[#This Row],[Qty]]*Data_TABLE[[#This Row],[Unit Price]]</f>
        <v>975</v>
      </c>
      <c r="I1829" s="7">
        <v>42149</v>
      </c>
      <c r="J1829" s="10">
        <f>EOMONTH(Data_TABLE[[#This Row],[Date Sold]],0)</f>
        <v>42155</v>
      </c>
    </row>
    <row r="1830" spans="2:10" x14ac:dyDescent="0.25">
      <c r="B1830" s="1" t="s">
        <v>38</v>
      </c>
      <c r="C1830" s="3" t="s">
        <v>54</v>
      </c>
      <c r="D1830" s="2" t="s">
        <v>48</v>
      </c>
      <c r="E1830" s="3" t="s">
        <v>42</v>
      </c>
      <c r="F1830" s="3">
        <f t="shared" ca="1" si="54"/>
        <v>5</v>
      </c>
      <c r="G1830" s="4">
        <f t="shared" ca="1" si="55"/>
        <v>135</v>
      </c>
      <c r="H1830" s="4">
        <f ca="1">+Data_TABLE[[#This Row],[Qty]]*Data_TABLE[[#This Row],[Unit Price]]</f>
        <v>675</v>
      </c>
      <c r="I1830" s="7">
        <v>42149</v>
      </c>
      <c r="J1830" s="10">
        <f>EOMONTH(Data_TABLE[[#This Row],[Date Sold]],0)</f>
        <v>42155</v>
      </c>
    </row>
    <row r="1831" spans="2:10" x14ac:dyDescent="0.25">
      <c r="B1831" s="1" t="s">
        <v>37</v>
      </c>
      <c r="C1831" s="3" t="s">
        <v>55</v>
      </c>
      <c r="D1831" s="2" t="s">
        <v>49</v>
      </c>
      <c r="E1831" s="3" t="s">
        <v>43</v>
      </c>
      <c r="F1831" s="3">
        <f t="shared" ca="1" si="54"/>
        <v>4</v>
      </c>
      <c r="G1831" s="4">
        <f t="shared" ca="1" si="55"/>
        <v>174</v>
      </c>
      <c r="H1831" s="4">
        <f ca="1">+Data_TABLE[[#This Row],[Qty]]*Data_TABLE[[#This Row],[Unit Price]]</f>
        <v>696</v>
      </c>
      <c r="I1831" s="7">
        <v>42149</v>
      </c>
      <c r="J1831" s="10">
        <f>EOMONTH(Data_TABLE[[#This Row],[Date Sold]],0)</f>
        <v>42155</v>
      </c>
    </row>
    <row r="1832" spans="2:10" x14ac:dyDescent="0.25">
      <c r="B1832" s="1" t="s">
        <v>36</v>
      </c>
      <c r="C1832" s="3" t="s">
        <v>54</v>
      </c>
      <c r="D1832" s="2" t="s">
        <v>48</v>
      </c>
      <c r="E1832" s="3" t="s">
        <v>42</v>
      </c>
      <c r="F1832" s="3">
        <f t="shared" ca="1" si="54"/>
        <v>5</v>
      </c>
      <c r="G1832" s="4">
        <f t="shared" ca="1" si="55"/>
        <v>161</v>
      </c>
      <c r="H1832" s="4">
        <f ca="1">+Data_TABLE[[#This Row],[Qty]]*Data_TABLE[[#This Row],[Unit Price]]</f>
        <v>805</v>
      </c>
      <c r="I1832" s="7">
        <v>42149</v>
      </c>
      <c r="J1832" s="10">
        <f>EOMONTH(Data_TABLE[[#This Row],[Date Sold]],0)</f>
        <v>42155</v>
      </c>
    </row>
    <row r="1833" spans="2:10" x14ac:dyDescent="0.25">
      <c r="B1833" s="1" t="s">
        <v>40</v>
      </c>
      <c r="C1833" s="3" t="s">
        <v>56</v>
      </c>
      <c r="D1833" s="2" t="s">
        <v>52</v>
      </c>
      <c r="E1833" s="3" t="s">
        <v>46</v>
      </c>
      <c r="F1833" s="3">
        <f t="shared" ca="1" si="54"/>
        <v>4</v>
      </c>
      <c r="G1833" s="4">
        <f t="shared" ca="1" si="55"/>
        <v>147</v>
      </c>
      <c r="H1833" s="4">
        <f ca="1">+Data_TABLE[[#This Row],[Qty]]*Data_TABLE[[#This Row],[Unit Price]]</f>
        <v>588</v>
      </c>
      <c r="I1833" s="7">
        <v>42149</v>
      </c>
      <c r="J1833" s="10">
        <f>EOMONTH(Data_TABLE[[#This Row],[Date Sold]],0)</f>
        <v>42155</v>
      </c>
    </row>
    <row r="1834" spans="2:10" x14ac:dyDescent="0.25">
      <c r="B1834" s="1" t="s">
        <v>39</v>
      </c>
      <c r="C1834" s="3" t="s">
        <v>55</v>
      </c>
      <c r="D1834" s="2" t="s">
        <v>51</v>
      </c>
      <c r="E1834" s="3" t="s">
        <v>45</v>
      </c>
      <c r="F1834" s="3">
        <f t="shared" ca="1" si="54"/>
        <v>1</v>
      </c>
      <c r="G1834" s="4">
        <f t="shared" ca="1" si="55"/>
        <v>90</v>
      </c>
      <c r="H1834" s="4">
        <f ca="1">+Data_TABLE[[#This Row],[Qty]]*Data_TABLE[[#This Row],[Unit Price]]</f>
        <v>90</v>
      </c>
      <c r="I1834" s="7">
        <v>42149</v>
      </c>
      <c r="J1834" s="10">
        <f>EOMONTH(Data_TABLE[[#This Row],[Date Sold]],0)</f>
        <v>42155</v>
      </c>
    </row>
    <row r="1835" spans="2:10" x14ac:dyDescent="0.25">
      <c r="B1835" s="1" t="s">
        <v>38</v>
      </c>
      <c r="C1835" s="3" t="s">
        <v>54</v>
      </c>
      <c r="D1835" s="2" t="s">
        <v>48</v>
      </c>
      <c r="E1835" s="3" t="s">
        <v>42</v>
      </c>
      <c r="F1835" s="3">
        <f t="shared" ca="1" si="54"/>
        <v>1</v>
      </c>
      <c r="G1835" s="4">
        <f t="shared" ca="1" si="55"/>
        <v>85</v>
      </c>
      <c r="H1835" s="4">
        <f ca="1">+Data_TABLE[[#This Row],[Qty]]*Data_TABLE[[#This Row],[Unit Price]]</f>
        <v>85</v>
      </c>
      <c r="I1835" s="7">
        <v>42149</v>
      </c>
      <c r="J1835" s="10">
        <f>EOMONTH(Data_TABLE[[#This Row],[Date Sold]],0)</f>
        <v>42155</v>
      </c>
    </row>
    <row r="1836" spans="2:10" x14ac:dyDescent="0.25">
      <c r="B1836" s="1" t="s">
        <v>41</v>
      </c>
      <c r="C1836" s="3" t="s">
        <v>54</v>
      </c>
      <c r="D1836" s="2" t="s">
        <v>48</v>
      </c>
      <c r="E1836" s="3" t="s">
        <v>42</v>
      </c>
      <c r="F1836" s="3">
        <f t="shared" ca="1" si="54"/>
        <v>5</v>
      </c>
      <c r="G1836" s="4">
        <f t="shared" ca="1" si="55"/>
        <v>173</v>
      </c>
      <c r="H1836" s="4">
        <f ca="1">+Data_TABLE[[#This Row],[Qty]]*Data_TABLE[[#This Row],[Unit Price]]</f>
        <v>865</v>
      </c>
      <c r="I1836" s="7">
        <v>42149</v>
      </c>
      <c r="J1836" s="10">
        <f>EOMONTH(Data_TABLE[[#This Row],[Date Sold]],0)</f>
        <v>42155</v>
      </c>
    </row>
    <row r="1837" spans="2:10" x14ac:dyDescent="0.25">
      <c r="B1837" s="1" t="s">
        <v>36</v>
      </c>
      <c r="C1837" s="3" t="s">
        <v>56</v>
      </c>
      <c r="D1837" s="2" t="s">
        <v>52</v>
      </c>
      <c r="E1837" s="3" t="s">
        <v>46</v>
      </c>
      <c r="F1837" s="3">
        <f t="shared" ca="1" si="54"/>
        <v>4</v>
      </c>
      <c r="G1837" s="4">
        <f t="shared" ca="1" si="55"/>
        <v>153</v>
      </c>
      <c r="H1837" s="4">
        <f ca="1">+Data_TABLE[[#This Row],[Qty]]*Data_TABLE[[#This Row],[Unit Price]]</f>
        <v>612</v>
      </c>
      <c r="I1837" s="7">
        <v>42149</v>
      </c>
      <c r="J1837" s="10">
        <f>EOMONTH(Data_TABLE[[#This Row],[Date Sold]],0)</f>
        <v>42155</v>
      </c>
    </row>
    <row r="1838" spans="2:10" x14ac:dyDescent="0.25">
      <c r="B1838" s="1" t="s">
        <v>37</v>
      </c>
      <c r="C1838" s="3" t="s">
        <v>54</v>
      </c>
      <c r="D1838" s="2" t="s">
        <v>48</v>
      </c>
      <c r="E1838" s="3" t="s">
        <v>42</v>
      </c>
      <c r="F1838" s="3">
        <f t="shared" ca="1" si="54"/>
        <v>4</v>
      </c>
      <c r="G1838" s="4">
        <f t="shared" ca="1" si="55"/>
        <v>173</v>
      </c>
      <c r="H1838" s="4">
        <f ca="1">+Data_TABLE[[#This Row],[Qty]]*Data_TABLE[[#This Row],[Unit Price]]</f>
        <v>692</v>
      </c>
      <c r="I1838" s="7">
        <v>42149</v>
      </c>
      <c r="J1838" s="10">
        <f>EOMONTH(Data_TABLE[[#This Row],[Date Sold]],0)</f>
        <v>42155</v>
      </c>
    </row>
    <row r="1839" spans="2:10" x14ac:dyDescent="0.25">
      <c r="B1839" s="1" t="s">
        <v>36</v>
      </c>
      <c r="C1839" s="3" t="s">
        <v>56</v>
      </c>
      <c r="D1839" s="2" t="s">
        <v>52</v>
      </c>
      <c r="E1839" s="3" t="s">
        <v>46</v>
      </c>
      <c r="F1839" s="3">
        <f t="shared" ca="1" si="54"/>
        <v>4</v>
      </c>
      <c r="G1839" s="4">
        <f t="shared" ca="1" si="55"/>
        <v>184</v>
      </c>
      <c r="H1839" s="4">
        <f ca="1">+Data_TABLE[[#This Row],[Qty]]*Data_TABLE[[#This Row],[Unit Price]]</f>
        <v>736</v>
      </c>
      <c r="I1839" s="7">
        <v>42149</v>
      </c>
      <c r="J1839" s="10">
        <f>EOMONTH(Data_TABLE[[#This Row],[Date Sold]],0)</f>
        <v>42155</v>
      </c>
    </row>
    <row r="1840" spans="2:10" x14ac:dyDescent="0.25">
      <c r="B1840" s="1" t="s">
        <v>39</v>
      </c>
      <c r="C1840" s="3" t="s">
        <v>54</v>
      </c>
      <c r="D1840" s="2" t="s">
        <v>48</v>
      </c>
      <c r="E1840" s="3" t="s">
        <v>42</v>
      </c>
      <c r="F1840" s="3">
        <f t="shared" ca="1" si="54"/>
        <v>3</v>
      </c>
      <c r="G1840" s="4">
        <f t="shared" ca="1" si="55"/>
        <v>198</v>
      </c>
      <c r="H1840" s="4">
        <f ca="1">+Data_TABLE[[#This Row],[Qty]]*Data_TABLE[[#This Row],[Unit Price]]</f>
        <v>594</v>
      </c>
      <c r="I1840" s="7">
        <v>42149</v>
      </c>
      <c r="J1840" s="10">
        <f>EOMONTH(Data_TABLE[[#This Row],[Date Sold]],0)</f>
        <v>42155</v>
      </c>
    </row>
    <row r="1841" spans="2:10" x14ac:dyDescent="0.25">
      <c r="B1841" s="1" t="s">
        <v>37</v>
      </c>
      <c r="C1841" s="3" t="s">
        <v>56</v>
      </c>
      <c r="D1841" s="2" t="s">
        <v>50</v>
      </c>
      <c r="E1841" s="3" t="s">
        <v>44</v>
      </c>
      <c r="F1841" s="3">
        <f t="shared" ref="F1841:F1904" ca="1" si="56">RANDBETWEEN(1,5)</f>
        <v>5</v>
      </c>
      <c r="G1841" s="4">
        <f t="shared" ref="G1841:G1904" ca="1" si="57">RANDBETWEEN(60,200)</f>
        <v>148</v>
      </c>
      <c r="H1841" s="4">
        <f ca="1">+Data_TABLE[[#This Row],[Qty]]*Data_TABLE[[#This Row],[Unit Price]]</f>
        <v>740</v>
      </c>
      <c r="I1841" s="7">
        <v>42149</v>
      </c>
      <c r="J1841" s="10">
        <f>EOMONTH(Data_TABLE[[#This Row],[Date Sold]],0)</f>
        <v>42155</v>
      </c>
    </row>
    <row r="1842" spans="2:10" x14ac:dyDescent="0.25">
      <c r="B1842" s="1" t="s">
        <v>38</v>
      </c>
      <c r="C1842" s="3" t="s">
        <v>56</v>
      </c>
      <c r="D1842" s="2" t="s">
        <v>52</v>
      </c>
      <c r="E1842" s="3" t="s">
        <v>46</v>
      </c>
      <c r="F1842" s="3">
        <f t="shared" ca="1" si="56"/>
        <v>2</v>
      </c>
      <c r="G1842" s="4">
        <f t="shared" ca="1" si="57"/>
        <v>117</v>
      </c>
      <c r="H1842" s="4">
        <f ca="1">+Data_TABLE[[#This Row],[Qty]]*Data_TABLE[[#This Row],[Unit Price]]</f>
        <v>234</v>
      </c>
      <c r="I1842" s="7">
        <v>42149</v>
      </c>
      <c r="J1842" s="10">
        <f>EOMONTH(Data_TABLE[[#This Row],[Date Sold]],0)</f>
        <v>42155</v>
      </c>
    </row>
    <row r="1843" spans="2:10" x14ac:dyDescent="0.25">
      <c r="B1843" s="1" t="s">
        <v>41</v>
      </c>
      <c r="C1843" s="3" t="s">
        <v>55</v>
      </c>
      <c r="D1843" s="2" t="s">
        <v>49</v>
      </c>
      <c r="E1843" s="3" t="s">
        <v>43</v>
      </c>
      <c r="F1843" s="3">
        <f t="shared" ca="1" si="56"/>
        <v>2</v>
      </c>
      <c r="G1843" s="4">
        <f t="shared" ca="1" si="57"/>
        <v>161</v>
      </c>
      <c r="H1843" s="4">
        <f ca="1">+Data_TABLE[[#This Row],[Qty]]*Data_TABLE[[#This Row],[Unit Price]]</f>
        <v>322</v>
      </c>
      <c r="I1843" s="7">
        <v>42149</v>
      </c>
      <c r="J1843" s="10">
        <f>EOMONTH(Data_TABLE[[#This Row],[Date Sold]],0)</f>
        <v>42155</v>
      </c>
    </row>
    <row r="1844" spans="2:10" x14ac:dyDescent="0.25">
      <c r="B1844" s="1" t="s">
        <v>40</v>
      </c>
      <c r="C1844" s="3" t="s">
        <v>54</v>
      </c>
      <c r="D1844" s="2" t="s">
        <v>48</v>
      </c>
      <c r="E1844" s="3" t="s">
        <v>42</v>
      </c>
      <c r="F1844" s="3">
        <f t="shared" ca="1" si="56"/>
        <v>3</v>
      </c>
      <c r="G1844" s="4">
        <f t="shared" ca="1" si="57"/>
        <v>60</v>
      </c>
      <c r="H1844" s="4">
        <f ca="1">+Data_TABLE[[#This Row],[Qty]]*Data_TABLE[[#This Row],[Unit Price]]</f>
        <v>180</v>
      </c>
      <c r="I1844" s="7">
        <v>42149</v>
      </c>
      <c r="J1844" s="10">
        <f>EOMONTH(Data_TABLE[[#This Row],[Date Sold]],0)</f>
        <v>42155</v>
      </c>
    </row>
    <row r="1845" spans="2:10" x14ac:dyDescent="0.25">
      <c r="B1845" s="1" t="s">
        <v>40</v>
      </c>
      <c r="C1845" s="3" t="s">
        <v>55</v>
      </c>
      <c r="D1845" s="2" t="s">
        <v>49</v>
      </c>
      <c r="E1845" s="3" t="s">
        <v>43</v>
      </c>
      <c r="F1845" s="3">
        <f t="shared" ca="1" si="56"/>
        <v>3</v>
      </c>
      <c r="G1845" s="4">
        <f t="shared" ca="1" si="57"/>
        <v>112</v>
      </c>
      <c r="H1845" s="4">
        <f ca="1">+Data_TABLE[[#This Row],[Qty]]*Data_TABLE[[#This Row],[Unit Price]]</f>
        <v>336</v>
      </c>
      <c r="I1845" s="7">
        <v>42149</v>
      </c>
      <c r="J1845" s="10">
        <f>EOMONTH(Data_TABLE[[#This Row],[Date Sold]],0)</f>
        <v>42155</v>
      </c>
    </row>
    <row r="1846" spans="2:10" x14ac:dyDescent="0.25">
      <c r="B1846" s="1" t="s">
        <v>41</v>
      </c>
      <c r="C1846" s="3" t="s">
        <v>56</v>
      </c>
      <c r="D1846" s="2" t="s">
        <v>52</v>
      </c>
      <c r="E1846" s="3" t="s">
        <v>46</v>
      </c>
      <c r="F1846" s="3">
        <f t="shared" ca="1" si="56"/>
        <v>2</v>
      </c>
      <c r="G1846" s="4">
        <f t="shared" ca="1" si="57"/>
        <v>199</v>
      </c>
      <c r="H1846" s="4">
        <f ca="1">+Data_TABLE[[#This Row],[Qty]]*Data_TABLE[[#This Row],[Unit Price]]</f>
        <v>398</v>
      </c>
      <c r="I1846" s="7">
        <v>42149</v>
      </c>
      <c r="J1846" s="10">
        <f>EOMONTH(Data_TABLE[[#This Row],[Date Sold]],0)</f>
        <v>42155</v>
      </c>
    </row>
    <row r="1847" spans="2:10" x14ac:dyDescent="0.25">
      <c r="B1847" s="1" t="s">
        <v>39</v>
      </c>
      <c r="C1847" s="3" t="s">
        <v>54</v>
      </c>
      <c r="D1847" s="2" t="s">
        <v>48</v>
      </c>
      <c r="E1847" s="3" t="s">
        <v>42</v>
      </c>
      <c r="F1847" s="3">
        <f t="shared" ca="1" si="56"/>
        <v>3</v>
      </c>
      <c r="G1847" s="4">
        <f t="shared" ca="1" si="57"/>
        <v>181</v>
      </c>
      <c r="H1847" s="4">
        <f ca="1">+Data_TABLE[[#This Row],[Qty]]*Data_TABLE[[#This Row],[Unit Price]]</f>
        <v>543</v>
      </c>
      <c r="I1847" s="7">
        <v>42149</v>
      </c>
      <c r="J1847" s="10">
        <f>EOMONTH(Data_TABLE[[#This Row],[Date Sold]],0)</f>
        <v>42155</v>
      </c>
    </row>
    <row r="1848" spans="2:10" x14ac:dyDescent="0.25">
      <c r="B1848" s="1" t="s">
        <v>36</v>
      </c>
      <c r="C1848" s="3" t="s">
        <v>55</v>
      </c>
      <c r="D1848" s="2" t="s">
        <v>51</v>
      </c>
      <c r="E1848" s="3" t="s">
        <v>45</v>
      </c>
      <c r="F1848" s="3">
        <f t="shared" ca="1" si="56"/>
        <v>2</v>
      </c>
      <c r="G1848" s="4">
        <f t="shared" ca="1" si="57"/>
        <v>92</v>
      </c>
      <c r="H1848" s="4">
        <f ca="1">+Data_TABLE[[#This Row],[Qty]]*Data_TABLE[[#This Row],[Unit Price]]</f>
        <v>184</v>
      </c>
      <c r="I1848" s="7">
        <v>42149</v>
      </c>
      <c r="J1848" s="10">
        <f>EOMONTH(Data_TABLE[[#This Row],[Date Sold]],0)</f>
        <v>42155</v>
      </c>
    </row>
    <row r="1849" spans="2:10" x14ac:dyDescent="0.25">
      <c r="B1849" s="1" t="s">
        <v>41</v>
      </c>
      <c r="C1849" s="3" t="s">
        <v>55</v>
      </c>
      <c r="D1849" s="2" t="s">
        <v>51</v>
      </c>
      <c r="E1849" s="3" t="s">
        <v>45</v>
      </c>
      <c r="F1849" s="3">
        <f t="shared" ca="1" si="56"/>
        <v>5</v>
      </c>
      <c r="G1849" s="4">
        <f t="shared" ca="1" si="57"/>
        <v>165</v>
      </c>
      <c r="H1849" s="4">
        <f ca="1">+Data_TABLE[[#This Row],[Qty]]*Data_TABLE[[#This Row],[Unit Price]]</f>
        <v>825</v>
      </c>
      <c r="I1849" s="7">
        <v>42149</v>
      </c>
      <c r="J1849" s="10">
        <f>EOMONTH(Data_TABLE[[#This Row],[Date Sold]],0)</f>
        <v>42155</v>
      </c>
    </row>
    <row r="1850" spans="2:10" x14ac:dyDescent="0.25">
      <c r="B1850" s="1" t="s">
        <v>37</v>
      </c>
      <c r="C1850" s="3" t="s">
        <v>54</v>
      </c>
      <c r="D1850" s="2" t="s">
        <v>48</v>
      </c>
      <c r="E1850" s="3" t="s">
        <v>42</v>
      </c>
      <c r="F1850" s="3">
        <f t="shared" ca="1" si="56"/>
        <v>4</v>
      </c>
      <c r="G1850" s="4">
        <f t="shared" ca="1" si="57"/>
        <v>146</v>
      </c>
      <c r="H1850" s="4">
        <f ca="1">+Data_TABLE[[#This Row],[Qty]]*Data_TABLE[[#This Row],[Unit Price]]</f>
        <v>584</v>
      </c>
      <c r="I1850" s="7">
        <v>42149</v>
      </c>
      <c r="J1850" s="10">
        <f>EOMONTH(Data_TABLE[[#This Row],[Date Sold]],0)</f>
        <v>42155</v>
      </c>
    </row>
    <row r="1851" spans="2:10" x14ac:dyDescent="0.25">
      <c r="B1851" s="1" t="s">
        <v>40</v>
      </c>
      <c r="C1851" s="3" t="s">
        <v>55</v>
      </c>
      <c r="D1851" s="2" t="s">
        <v>49</v>
      </c>
      <c r="E1851" s="3" t="s">
        <v>43</v>
      </c>
      <c r="F1851" s="3">
        <f t="shared" ca="1" si="56"/>
        <v>5</v>
      </c>
      <c r="G1851" s="4">
        <f t="shared" ca="1" si="57"/>
        <v>128</v>
      </c>
      <c r="H1851" s="4">
        <f ca="1">+Data_TABLE[[#This Row],[Qty]]*Data_TABLE[[#This Row],[Unit Price]]</f>
        <v>640</v>
      </c>
      <c r="I1851" s="7">
        <v>42149</v>
      </c>
      <c r="J1851" s="10">
        <f>EOMONTH(Data_TABLE[[#This Row],[Date Sold]],0)</f>
        <v>42155</v>
      </c>
    </row>
    <row r="1852" spans="2:10" x14ac:dyDescent="0.25">
      <c r="B1852" s="1" t="s">
        <v>39</v>
      </c>
      <c r="C1852" s="3" t="s">
        <v>54</v>
      </c>
      <c r="D1852" s="2" t="s">
        <v>48</v>
      </c>
      <c r="E1852" s="3" t="s">
        <v>42</v>
      </c>
      <c r="F1852" s="3">
        <f t="shared" ca="1" si="56"/>
        <v>1</v>
      </c>
      <c r="G1852" s="4">
        <f t="shared" ca="1" si="57"/>
        <v>111</v>
      </c>
      <c r="H1852" s="4">
        <f ca="1">+Data_TABLE[[#This Row],[Qty]]*Data_TABLE[[#This Row],[Unit Price]]</f>
        <v>111</v>
      </c>
      <c r="I1852" s="7">
        <v>42149</v>
      </c>
      <c r="J1852" s="10">
        <f>EOMONTH(Data_TABLE[[#This Row],[Date Sold]],0)</f>
        <v>42155</v>
      </c>
    </row>
    <row r="1853" spans="2:10" x14ac:dyDescent="0.25">
      <c r="B1853" s="1" t="s">
        <v>40</v>
      </c>
      <c r="C1853" s="3" t="s">
        <v>55</v>
      </c>
      <c r="D1853" s="2" t="s">
        <v>49</v>
      </c>
      <c r="E1853" s="3" t="s">
        <v>43</v>
      </c>
      <c r="F1853" s="3">
        <f t="shared" ca="1" si="56"/>
        <v>2</v>
      </c>
      <c r="G1853" s="4">
        <f t="shared" ca="1" si="57"/>
        <v>129</v>
      </c>
      <c r="H1853" s="4">
        <f ca="1">+Data_TABLE[[#This Row],[Qty]]*Data_TABLE[[#This Row],[Unit Price]]</f>
        <v>258</v>
      </c>
      <c r="I1853" s="7">
        <v>42150</v>
      </c>
      <c r="J1853" s="10">
        <f>EOMONTH(Data_TABLE[[#This Row],[Date Sold]],0)</f>
        <v>42155</v>
      </c>
    </row>
    <row r="1854" spans="2:10" x14ac:dyDescent="0.25">
      <c r="B1854" s="1" t="s">
        <v>37</v>
      </c>
      <c r="C1854" s="3" t="s">
        <v>55</v>
      </c>
      <c r="D1854" s="2" t="s">
        <v>51</v>
      </c>
      <c r="E1854" s="3" t="s">
        <v>45</v>
      </c>
      <c r="F1854" s="3">
        <f t="shared" ca="1" si="56"/>
        <v>5</v>
      </c>
      <c r="G1854" s="4">
        <f t="shared" ca="1" si="57"/>
        <v>123</v>
      </c>
      <c r="H1854" s="4">
        <f ca="1">+Data_TABLE[[#This Row],[Qty]]*Data_TABLE[[#This Row],[Unit Price]]</f>
        <v>615</v>
      </c>
      <c r="I1854" s="7">
        <v>42150</v>
      </c>
      <c r="J1854" s="10">
        <f>EOMONTH(Data_TABLE[[#This Row],[Date Sold]],0)</f>
        <v>42155</v>
      </c>
    </row>
    <row r="1855" spans="2:10" x14ac:dyDescent="0.25">
      <c r="B1855" s="1" t="s">
        <v>40</v>
      </c>
      <c r="C1855" s="3" t="s">
        <v>56</v>
      </c>
      <c r="D1855" s="2" t="s">
        <v>52</v>
      </c>
      <c r="E1855" s="3" t="s">
        <v>46</v>
      </c>
      <c r="F1855" s="3">
        <f t="shared" ca="1" si="56"/>
        <v>4</v>
      </c>
      <c r="G1855" s="4">
        <f t="shared" ca="1" si="57"/>
        <v>74</v>
      </c>
      <c r="H1855" s="4">
        <f ca="1">+Data_TABLE[[#This Row],[Qty]]*Data_TABLE[[#This Row],[Unit Price]]</f>
        <v>296</v>
      </c>
      <c r="I1855" s="7">
        <v>42150</v>
      </c>
      <c r="J1855" s="10">
        <f>EOMONTH(Data_TABLE[[#This Row],[Date Sold]],0)</f>
        <v>42155</v>
      </c>
    </row>
    <row r="1856" spans="2:10" x14ac:dyDescent="0.25">
      <c r="B1856" s="1" t="s">
        <v>41</v>
      </c>
      <c r="C1856" s="3" t="s">
        <v>55</v>
      </c>
      <c r="D1856" s="2" t="s">
        <v>49</v>
      </c>
      <c r="E1856" s="3" t="s">
        <v>43</v>
      </c>
      <c r="F1856" s="3">
        <f t="shared" ca="1" si="56"/>
        <v>2</v>
      </c>
      <c r="G1856" s="4">
        <f t="shared" ca="1" si="57"/>
        <v>111</v>
      </c>
      <c r="H1856" s="4">
        <f ca="1">+Data_TABLE[[#This Row],[Qty]]*Data_TABLE[[#This Row],[Unit Price]]</f>
        <v>222</v>
      </c>
      <c r="I1856" s="7">
        <v>42150</v>
      </c>
      <c r="J1856" s="10">
        <f>EOMONTH(Data_TABLE[[#This Row],[Date Sold]],0)</f>
        <v>42155</v>
      </c>
    </row>
    <row r="1857" spans="2:10" x14ac:dyDescent="0.25">
      <c r="B1857" s="1" t="s">
        <v>37</v>
      </c>
      <c r="C1857" s="3" t="s">
        <v>56</v>
      </c>
      <c r="D1857" s="2" t="s">
        <v>50</v>
      </c>
      <c r="E1857" s="3" t="s">
        <v>44</v>
      </c>
      <c r="F1857" s="3">
        <f t="shared" ca="1" si="56"/>
        <v>1</v>
      </c>
      <c r="G1857" s="4">
        <f t="shared" ca="1" si="57"/>
        <v>88</v>
      </c>
      <c r="H1857" s="4">
        <f ca="1">+Data_TABLE[[#This Row],[Qty]]*Data_TABLE[[#This Row],[Unit Price]]</f>
        <v>88</v>
      </c>
      <c r="I1857" s="7">
        <v>42150</v>
      </c>
      <c r="J1857" s="10">
        <f>EOMONTH(Data_TABLE[[#This Row],[Date Sold]],0)</f>
        <v>42155</v>
      </c>
    </row>
    <row r="1858" spans="2:10" x14ac:dyDescent="0.25">
      <c r="B1858" s="1" t="s">
        <v>40</v>
      </c>
      <c r="C1858" s="3" t="s">
        <v>54</v>
      </c>
      <c r="D1858" s="2" t="s">
        <v>48</v>
      </c>
      <c r="E1858" s="3" t="s">
        <v>42</v>
      </c>
      <c r="F1858" s="3">
        <f t="shared" ca="1" si="56"/>
        <v>1</v>
      </c>
      <c r="G1858" s="4">
        <f t="shared" ca="1" si="57"/>
        <v>118</v>
      </c>
      <c r="H1858" s="4">
        <f ca="1">+Data_TABLE[[#This Row],[Qty]]*Data_TABLE[[#This Row],[Unit Price]]</f>
        <v>118</v>
      </c>
      <c r="I1858" s="7">
        <v>42150</v>
      </c>
      <c r="J1858" s="10">
        <f>EOMONTH(Data_TABLE[[#This Row],[Date Sold]],0)</f>
        <v>42155</v>
      </c>
    </row>
    <row r="1859" spans="2:10" x14ac:dyDescent="0.25">
      <c r="B1859" s="1" t="s">
        <v>39</v>
      </c>
      <c r="C1859" s="3" t="s">
        <v>56</v>
      </c>
      <c r="D1859" s="2" t="s">
        <v>50</v>
      </c>
      <c r="E1859" s="3" t="s">
        <v>44</v>
      </c>
      <c r="F1859" s="3">
        <f t="shared" ca="1" si="56"/>
        <v>2</v>
      </c>
      <c r="G1859" s="4">
        <f t="shared" ca="1" si="57"/>
        <v>148</v>
      </c>
      <c r="H1859" s="4">
        <f ca="1">+Data_TABLE[[#This Row],[Qty]]*Data_TABLE[[#This Row],[Unit Price]]</f>
        <v>296</v>
      </c>
      <c r="I1859" s="7">
        <v>42150</v>
      </c>
      <c r="J1859" s="10">
        <f>EOMONTH(Data_TABLE[[#This Row],[Date Sold]],0)</f>
        <v>42155</v>
      </c>
    </row>
    <row r="1860" spans="2:10" x14ac:dyDescent="0.25">
      <c r="B1860" s="1" t="s">
        <v>36</v>
      </c>
      <c r="C1860" s="3" t="s">
        <v>54</v>
      </c>
      <c r="D1860" s="2" t="s">
        <v>48</v>
      </c>
      <c r="E1860" s="3" t="s">
        <v>42</v>
      </c>
      <c r="F1860" s="3">
        <f t="shared" ca="1" si="56"/>
        <v>2</v>
      </c>
      <c r="G1860" s="4">
        <f t="shared" ca="1" si="57"/>
        <v>64</v>
      </c>
      <c r="H1860" s="4">
        <f ca="1">+Data_TABLE[[#This Row],[Qty]]*Data_TABLE[[#This Row],[Unit Price]]</f>
        <v>128</v>
      </c>
      <c r="I1860" s="7">
        <v>42150</v>
      </c>
      <c r="J1860" s="10">
        <f>EOMONTH(Data_TABLE[[#This Row],[Date Sold]],0)</f>
        <v>42155</v>
      </c>
    </row>
    <row r="1861" spans="2:10" x14ac:dyDescent="0.25">
      <c r="B1861" s="1" t="s">
        <v>36</v>
      </c>
      <c r="C1861" s="3" t="s">
        <v>56</v>
      </c>
      <c r="D1861" s="2" t="s">
        <v>50</v>
      </c>
      <c r="E1861" s="3" t="s">
        <v>44</v>
      </c>
      <c r="F1861" s="3">
        <f t="shared" ca="1" si="56"/>
        <v>1</v>
      </c>
      <c r="G1861" s="4">
        <f t="shared" ca="1" si="57"/>
        <v>106</v>
      </c>
      <c r="H1861" s="4">
        <f ca="1">+Data_TABLE[[#This Row],[Qty]]*Data_TABLE[[#This Row],[Unit Price]]</f>
        <v>106</v>
      </c>
      <c r="I1861" s="7">
        <v>42150</v>
      </c>
      <c r="J1861" s="10">
        <f>EOMONTH(Data_TABLE[[#This Row],[Date Sold]],0)</f>
        <v>42155</v>
      </c>
    </row>
    <row r="1862" spans="2:10" x14ac:dyDescent="0.25">
      <c r="B1862" s="1" t="s">
        <v>41</v>
      </c>
      <c r="C1862" s="3" t="s">
        <v>56</v>
      </c>
      <c r="D1862" s="2" t="s">
        <v>52</v>
      </c>
      <c r="E1862" s="3" t="s">
        <v>46</v>
      </c>
      <c r="F1862" s="3">
        <f t="shared" ca="1" si="56"/>
        <v>5</v>
      </c>
      <c r="G1862" s="4">
        <f t="shared" ca="1" si="57"/>
        <v>146</v>
      </c>
      <c r="H1862" s="4">
        <f ca="1">+Data_TABLE[[#This Row],[Qty]]*Data_TABLE[[#This Row],[Unit Price]]</f>
        <v>730</v>
      </c>
      <c r="I1862" s="7">
        <v>42150</v>
      </c>
      <c r="J1862" s="10">
        <f>EOMONTH(Data_TABLE[[#This Row],[Date Sold]],0)</f>
        <v>42155</v>
      </c>
    </row>
    <row r="1863" spans="2:10" x14ac:dyDescent="0.25">
      <c r="B1863" s="1" t="s">
        <v>36</v>
      </c>
      <c r="C1863" s="3" t="s">
        <v>56</v>
      </c>
      <c r="D1863" s="2" t="s">
        <v>52</v>
      </c>
      <c r="E1863" s="3" t="s">
        <v>46</v>
      </c>
      <c r="F1863" s="3">
        <f t="shared" ca="1" si="56"/>
        <v>1</v>
      </c>
      <c r="G1863" s="4">
        <f t="shared" ca="1" si="57"/>
        <v>85</v>
      </c>
      <c r="H1863" s="4">
        <f ca="1">+Data_TABLE[[#This Row],[Qty]]*Data_TABLE[[#This Row],[Unit Price]]</f>
        <v>85</v>
      </c>
      <c r="I1863" s="7">
        <v>42150</v>
      </c>
      <c r="J1863" s="10">
        <f>EOMONTH(Data_TABLE[[#This Row],[Date Sold]],0)</f>
        <v>42155</v>
      </c>
    </row>
    <row r="1864" spans="2:10" x14ac:dyDescent="0.25">
      <c r="B1864" s="1" t="s">
        <v>39</v>
      </c>
      <c r="C1864" s="3" t="s">
        <v>56</v>
      </c>
      <c r="D1864" s="2" t="s">
        <v>50</v>
      </c>
      <c r="E1864" s="3" t="s">
        <v>44</v>
      </c>
      <c r="F1864" s="3">
        <f t="shared" ca="1" si="56"/>
        <v>2</v>
      </c>
      <c r="G1864" s="4">
        <f t="shared" ca="1" si="57"/>
        <v>90</v>
      </c>
      <c r="H1864" s="4">
        <f ca="1">+Data_TABLE[[#This Row],[Qty]]*Data_TABLE[[#This Row],[Unit Price]]</f>
        <v>180</v>
      </c>
      <c r="I1864" s="7">
        <v>42150</v>
      </c>
      <c r="J1864" s="10">
        <f>EOMONTH(Data_TABLE[[#This Row],[Date Sold]],0)</f>
        <v>42155</v>
      </c>
    </row>
    <row r="1865" spans="2:10" x14ac:dyDescent="0.25">
      <c r="B1865" s="1" t="s">
        <v>36</v>
      </c>
      <c r="C1865" s="3" t="s">
        <v>55</v>
      </c>
      <c r="D1865" s="2" t="s">
        <v>49</v>
      </c>
      <c r="E1865" s="3" t="s">
        <v>43</v>
      </c>
      <c r="F1865" s="3">
        <f t="shared" ca="1" si="56"/>
        <v>4</v>
      </c>
      <c r="G1865" s="4">
        <f t="shared" ca="1" si="57"/>
        <v>73</v>
      </c>
      <c r="H1865" s="4">
        <f ca="1">+Data_TABLE[[#This Row],[Qty]]*Data_TABLE[[#This Row],[Unit Price]]</f>
        <v>292</v>
      </c>
      <c r="I1865" s="7">
        <v>42150</v>
      </c>
      <c r="J1865" s="10">
        <f>EOMONTH(Data_TABLE[[#This Row],[Date Sold]],0)</f>
        <v>42155</v>
      </c>
    </row>
    <row r="1866" spans="2:10" x14ac:dyDescent="0.25">
      <c r="B1866" s="1" t="s">
        <v>40</v>
      </c>
      <c r="C1866" s="3" t="s">
        <v>56</v>
      </c>
      <c r="D1866" s="2" t="s">
        <v>52</v>
      </c>
      <c r="E1866" s="3" t="s">
        <v>46</v>
      </c>
      <c r="F1866" s="3">
        <f t="shared" ca="1" si="56"/>
        <v>4</v>
      </c>
      <c r="G1866" s="4">
        <f t="shared" ca="1" si="57"/>
        <v>155</v>
      </c>
      <c r="H1866" s="4">
        <f ca="1">+Data_TABLE[[#This Row],[Qty]]*Data_TABLE[[#This Row],[Unit Price]]</f>
        <v>620</v>
      </c>
      <c r="I1866" s="7">
        <v>42150</v>
      </c>
      <c r="J1866" s="10">
        <f>EOMONTH(Data_TABLE[[#This Row],[Date Sold]],0)</f>
        <v>42155</v>
      </c>
    </row>
    <row r="1867" spans="2:10" x14ac:dyDescent="0.25">
      <c r="B1867" s="1" t="s">
        <v>40</v>
      </c>
      <c r="C1867" s="3" t="s">
        <v>56</v>
      </c>
      <c r="D1867" s="2" t="s">
        <v>52</v>
      </c>
      <c r="E1867" s="3" t="s">
        <v>46</v>
      </c>
      <c r="F1867" s="3">
        <f t="shared" ca="1" si="56"/>
        <v>2</v>
      </c>
      <c r="G1867" s="4">
        <f t="shared" ca="1" si="57"/>
        <v>159</v>
      </c>
      <c r="H1867" s="4">
        <f ca="1">+Data_TABLE[[#This Row],[Qty]]*Data_TABLE[[#This Row],[Unit Price]]</f>
        <v>318</v>
      </c>
      <c r="I1867" s="7">
        <v>42150</v>
      </c>
      <c r="J1867" s="10">
        <f>EOMONTH(Data_TABLE[[#This Row],[Date Sold]],0)</f>
        <v>42155</v>
      </c>
    </row>
    <row r="1868" spans="2:10" x14ac:dyDescent="0.25">
      <c r="B1868" s="1" t="s">
        <v>40</v>
      </c>
      <c r="C1868" s="3" t="s">
        <v>54</v>
      </c>
      <c r="D1868" s="2" t="s">
        <v>48</v>
      </c>
      <c r="E1868" s="3" t="s">
        <v>42</v>
      </c>
      <c r="F1868" s="3">
        <f t="shared" ca="1" si="56"/>
        <v>5</v>
      </c>
      <c r="G1868" s="4">
        <f t="shared" ca="1" si="57"/>
        <v>109</v>
      </c>
      <c r="H1868" s="4">
        <f ca="1">+Data_TABLE[[#This Row],[Qty]]*Data_TABLE[[#This Row],[Unit Price]]</f>
        <v>545</v>
      </c>
      <c r="I1868" s="7">
        <v>42150</v>
      </c>
      <c r="J1868" s="10">
        <f>EOMONTH(Data_TABLE[[#This Row],[Date Sold]],0)</f>
        <v>42155</v>
      </c>
    </row>
    <row r="1869" spans="2:10" x14ac:dyDescent="0.25">
      <c r="B1869" s="1" t="s">
        <v>41</v>
      </c>
      <c r="C1869" s="3" t="s">
        <v>54</v>
      </c>
      <c r="D1869" s="2" t="s">
        <v>48</v>
      </c>
      <c r="E1869" s="3" t="s">
        <v>42</v>
      </c>
      <c r="F1869" s="3">
        <f t="shared" ca="1" si="56"/>
        <v>3</v>
      </c>
      <c r="G1869" s="4">
        <f t="shared" ca="1" si="57"/>
        <v>161</v>
      </c>
      <c r="H1869" s="4">
        <f ca="1">+Data_TABLE[[#This Row],[Qty]]*Data_TABLE[[#This Row],[Unit Price]]</f>
        <v>483</v>
      </c>
      <c r="I1869" s="7">
        <v>42150</v>
      </c>
      <c r="J1869" s="10">
        <f>EOMONTH(Data_TABLE[[#This Row],[Date Sold]],0)</f>
        <v>42155</v>
      </c>
    </row>
    <row r="1870" spans="2:10" x14ac:dyDescent="0.25">
      <c r="B1870" s="1" t="s">
        <v>36</v>
      </c>
      <c r="C1870" s="3" t="s">
        <v>55</v>
      </c>
      <c r="D1870" s="2" t="s">
        <v>51</v>
      </c>
      <c r="E1870" s="3" t="s">
        <v>45</v>
      </c>
      <c r="F1870" s="3">
        <f t="shared" ca="1" si="56"/>
        <v>3</v>
      </c>
      <c r="G1870" s="4">
        <f t="shared" ca="1" si="57"/>
        <v>94</v>
      </c>
      <c r="H1870" s="4">
        <f ca="1">+Data_TABLE[[#This Row],[Qty]]*Data_TABLE[[#This Row],[Unit Price]]</f>
        <v>282</v>
      </c>
      <c r="I1870" s="7">
        <v>42150</v>
      </c>
      <c r="J1870" s="10">
        <f>EOMONTH(Data_TABLE[[#This Row],[Date Sold]],0)</f>
        <v>42155</v>
      </c>
    </row>
    <row r="1871" spans="2:10" x14ac:dyDescent="0.25">
      <c r="B1871" s="1" t="s">
        <v>41</v>
      </c>
      <c r="C1871" s="3" t="s">
        <v>55</v>
      </c>
      <c r="D1871" s="2" t="s">
        <v>51</v>
      </c>
      <c r="E1871" s="3" t="s">
        <v>45</v>
      </c>
      <c r="F1871" s="3">
        <f t="shared" ca="1" si="56"/>
        <v>1</v>
      </c>
      <c r="G1871" s="4">
        <f t="shared" ca="1" si="57"/>
        <v>152</v>
      </c>
      <c r="H1871" s="4">
        <f ca="1">+Data_TABLE[[#This Row],[Qty]]*Data_TABLE[[#This Row],[Unit Price]]</f>
        <v>152</v>
      </c>
      <c r="I1871" s="7">
        <v>42150</v>
      </c>
      <c r="J1871" s="10">
        <f>EOMONTH(Data_TABLE[[#This Row],[Date Sold]],0)</f>
        <v>42155</v>
      </c>
    </row>
    <row r="1872" spans="2:10" x14ac:dyDescent="0.25">
      <c r="B1872" s="1" t="s">
        <v>38</v>
      </c>
      <c r="C1872" s="3" t="s">
        <v>54</v>
      </c>
      <c r="D1872" s="2" t="s">
        <v>48</v>
      </c>
      <c r="E1872" s="3" t="s">
        <v>42</v>
      </c>
      <c r="F1872" s="3">
        <f t="shared" ca="1" si="56"/>
        <v>1</v>
      </c>
      <c r="G1872" s="4">
        <f t="shared" ca="1" si="57"/>
        <v>112</v>
      </c>
      <c r="H1872" s="4">
        <f ca="1">+Data_TABLE[[#This Row],[Qty]]*Data_TABLE[[#This Row],[Unit Price]]</f>
        <v>112</v>
      </c>
      <c r="I1872" s="7">
        <v>42150</v>
      </c>
      <c r="J1872" s="10">
        <f>EOMONTH(Data_TABLE[[#This Row],[Date Sold]],0)</f>
        <v>42155</v>
      </c>
    </row>
    <row r="1873" spans="2:10" x14ac:dyDescent="0.25">
      <c r="B1873" s="1" t="s">
        <v>36</v>
      </c>
      <c r="C1873" s="3" t="s">
        <v>54</v>
      </c>
      <c r="D1873" s="2" t="s">
        <v>48</v>
      </c>
      <c r="E1873" s="3" t="s">
        <v>42</v>
      </c>
      <c r="F1873" s="3">
        <f t="shared" ca="1" si="56"/>
        <v>5</v>
      </c>
      <c r="G1873" s="4">
        <f t="shared" ca="1" si="57"/>
        <v>61</v>
      </c>
      <c r="H1873" s="4">
        <f ca="1">+Data_TABLE[[#This Row],[Qty]]*Data_TABLE[[#This Row],[Unit Price]]</f>
        <v>305</v>
      </c>
      <c r="I1873" s="7">
        <v>42150</v>
      </c>
      <c r="J1873" s="10">
        <f>EOMONTH(Data_TABLE[[#This Row],[Date Sold]],0)</f>
        <v>42155</v>
      </c>
    </row>
    <row r="1874" spans="2:10" x14ac:dyDescent="0.25">
      <c r="B1874" s="1" t="s">
        <v>38</v>
      </c>
      <c r="C1874" s="3" t="s">
        <v>54</v>
      </c>
      <c r="D1874" s="2" t="s">
        <v>48</v>
      </c>
      <c r="E1874" s="3" t="s">
        <v>42</v>
      </c>
      <c r="F1874" s="3">
        <f t="shared" ca="1" si="56"/>
        <v>4</v>
      </c>
      <c r="G1874" s="4">
        <f t="shared" ca="1" si="57"/>
        <v>124</v>
      </c>
      <c r="H1874" s="4">
        <f ca="1">+Data_TABLE[[#This Row],[Qty]]*Data_TABLE[[#This Row],[Unit Price]]</f>
        <v>496</v>
      </c>
      <c r="I1874" s="7">
        <v>42150</v>
      </c>
      <c r="J1874" s="10">
        <f>EOMONTH(Data_TABLE[[#This Row],[Date Sold]],0)</f>
        <v>42155</v>
      </c>
    </row>
    <row r="1875" spans="2:10" x14ac:dyDescent="0.25">
      <c r="B1875" s="1" t="s">
        <v>36</v>
      </c>
      <c r="C1875" s="3" t="s">
        <v>55</v>
      </c>
      <c r="D1875" s="2" t="s">
        <v>51</v>
      </c>
      <c r="E1875" s="3" t="s">
        <v>45</v>
      </c>
      <c r="F1875" s="3">
        <f t="shared" ca="1" si="56"/>
        <v>3</v>
      </c>
      <c r="G1875" s="4">
        <f t="shared" ca="1" si="57"/>
        <v>161</v>
      </c>
      <c r="H1875" s="4">
        <f ca="1">+Data_TABLE[[#This Row],[Qty]]*Data_TABLE[[#This Row],[Unit Price]]</f>
        <v>483</v>
      </c>
      <c r="I1875" s="7">
        <v>42150</v>
      </c>
      <c r="J1875" s="10">
        <f>EOMONTH(Data_TABLE[[#This Row],[Date Sold]],0)</f>
        <v>42155</v>
      </c>
    </row>
    <row r="1876" spans="2:10" x14ac:dyDescent="0.25">
      <c r="B1876" s="1" t="s">
        <v>41</v>
      </c>
      <c r="C1876" s="3" t="s">
        <v>56</v>
      </c>
      <c r="D1876" s="2" t="s">
        <v>52</v>
      </c>
      <c r="E1876" s="3" t="s">
        <v>46</v>
      </c>
      <c r="F1876" s="3">
        <f t="shared" ca="1" si="56"/>
        <v>4</v>
      </c>
      <c r="G1876" s="4">
        <f t="shared" ca="1" si="57"/>
        <v>149</v>
      </c>
      <c r="H1876" s="4">
        <f ca="1">+Data_TABLE[[#This Row],[Qty]]*Data_TABLE[[#This Row],[Unit Price]]</f>
        <v>596</v>
      </c>
      <c r="I1876" s="7">
        <v>42150</v>
      </c>
      <c r="J1876" s="10">
        <f>EOMONTH(Data_TABLE[[#This Row],[Date Sold]],0)</f>
        <v>42155</v>
      </c>
    </row>
    <row r="1877" spans="2:10" x14ac:dyDescent="0.25">
      <c r="B1877" s="1" t="s">
        <v>36</v>
      </c>
      <c r="C1877" s="3" t="s">
        <v>55</v>
      </c>
      <c r="D1877" s="2" t="s">
        <v>49</v>
      </c>
      <c r="E1877" s="3" t="s">
        <v>43</v>
      </c>
      <c r="F1877" s="3">
        <f t="shared" ca="1" si="56"/>
        <v>4</v>
      </c>
      <c r="G1877" s="4">
        <f t="shared" ca="1" si="57"/>
        <v>61</v>
      </c>
      <c r="H1877" s="4">
        <f ca="1">+Data_TABLE[[#This Row],[Qty]]*Data_TABLE[[#This Row],[Unit Price]]</f>
        <v>244</v>
      </c>
      <c r="I1877" s="7">
        <v>42150</v>
      </c>
      <c r="J1877" s="10">
        <f>EOMONTH(Data_TABLE[[#This Row],[Date Sold]],0)</f>
        <v>42155</v>
      </c>
    </row>
    <row r="1878" spans="2:10" x14ac:dyDescent="0.25">
      <c r="B1878" s="1" t="s">
        <v>38</v>
      </c>
      <c r="C1878" s="3" t="s">
        <v>55</v>
      </c>
      <c r="D1878" s="2" t="s">
        <v>51</v>
      </c>
      <c r="E1878" s="3" t="s">
        <v>45</v>
      </c>
      <c r="F1878" s="3">
        <f t="shared" ca="1" si="56"/>
        <v>1</v>
      </c>
      <c r="G1878" s="4">
        <f t="shared" ca="1" si="57"/>
        <v>148</v>
      </c>
      <c r="H1878" s="4">
        <f ca="1">+Data_TABLE[[#This Row],[Qty]]*Data_TABLE[[#This Row],[Unit Price]]</f>
        <v>148</v>
      </c>
      <c r="I1878" s="7">
        <v>42150</v>
      </c>
      <c r="J1878" s="10">
        <f>EOMONTH(Data_TABLE[[#This Row],[Date Sold]],0)</f>
        <v>42155</v>
      </c>
    </row>
    <row r="1879" spans="2:10" x14ac:dyDescent="0.25">
      <c r="B1879" s="1" t="s">
        <v>38</v>
      </c>
      <c r="C1879" s="3" t="s">
        <v>55</v>
      </c>
      <c r="D1879" s="2" t="s">
        <v>49</v>
      </c>
      <c r="E1879" s="3" t="s">
        <v>43</v>
      </c>
      <c r="F1879" s="3">
        <f t="shared" ca="1" si="56"/>
        <v>3</v>
      </c>
      <c r="G1879" s="4">
        <f t="shared" ca="1" si="57"/>
        <v>99</v>
      </c>
      <c r="H1879" s="4">
        <f ca="1">+Data_TABLE[[#This Row],[Qty]]*Data_TABLE[[#This Row],[Unit Price]]</f>
        <v>297</v>
      </c>
      <c r="I1879" s="7">
        <v>42150</v>
      </c>
      <c r="J1879" s="10">
        <f>EOMONTH(Data_TABLE[[#This Row],[Date Sold]],0)</f>
        <v>42155</v>
      </c>
    </row>
    <row r="1880" spans="2:10" x14ac:dyDescent="0.25">
      <c r="B1880" s="1" t="s">
        <v>38</v>
      </c>
      <c r="C1880" s="3" t="s">
        <v>56</v>
      </c>
      <c r="D1880" s="2" t="s">
        <v>52</v>
      </c>
      <c r="E1880" s="3" t="s">
        <v>46</v>
      </c>
      <c r="F1880" s="3">
        <f t="shared" ca="1" si="56"/>
        <v>4</v>
      </c>
      <c r="G1880" s="4">
        <f t="shared" ca="1" si="57"/>
        <v>134</v>
      </c>
      <c r="H1880" s="4">
        <f ca="1">+Data_TABLE[[#This Row],[Qty]]*Data_TABLE[[#This Row],[Unit Price]]</f>
        <v>536</v>
      </c>
      <c r="I1880" s="7">
        <v>42150</v>
      </c>
      <c r="J1880" s="10">
        <f>EOMONTH(Data_TABLE[[#This Row],[Date Sold]],0)</f>
        <v>42155</v>
      </c>
    </row>
    <row r="1881" spans="2:10" x14ac:dyDescent="0.25">
      <c r="B1881" s="1" t="s">
        <v>36</v>
      </c>
      <c r="C1881" s="3" t="s">
        <v>55</v>
      </c>
      <c r="D1881" s="2" t="s">
        <v>51</v>
      </c>
      <c r="E1881" s="3" t="s">
        <v>45</v>
      </c>
      <c r="F1881" s="3">
        <f t="shared" ca="1" si="56"/>
        <v>4</v>
      </c>
      <c r="G1881" s="4">
        <f t="shared" ca="1" si="57"/>
        <v>70</v>
      </c>
      <c r="H1881" s="4">
        <f ca="1">+Data_TABLE[[#This Row],[Qty]]*Data_TABLE[[#This Row],[Unit Price]]</f>
        <v>280</v>
      </c>
      <c r="I1881" s="7">
        <v>42150</v>
      </c>
      <c r="J1881" s="10">
        <f>EOMONTH(Data_TABLE[[#This Row],[Date Sold]],0)</f>
        <v>42155</v>
      </c>
    </row>
    <row r="1882" spans="2:10" x14ac:dyDescent="0.25">
      <c r="B1882" s="1" t="s">
        <v>37</v>
      </c>
      <c r="C1882" s="3" t="s">
        <v>56</v>
      </c>
      <c r="D1882" s="2" t="s">
        <v>50</v>
      </c>
      <c r="E1882" s="3" t="s">
        <v>44</v>
      </c>
      <c r="F1882" s="3">
        <f t="shared" ca="1" si="56"/>
        <v>5</v>
      </c>
      <c r="G1882" s="4">
        <f t="shared" ca="1" si="57"/>
        <v>198</v>
      </c>
      <c r="H1882" s="4">
        <f ca="1">+Data_TABLE[[#This Row],[Qty]]*Data_TABLE[[#This Row],[Unit Price]]</f>
        <v>990</v>
      </c>
      <c r="I1882" s="7">
        <v>42150</v>
      </c>
      <c r="J1882" s="10">
        <f>EOMONTH(Data_TABLE[[#This Row],[Date Sold]],0)</f>
        <v>42155</v>
      </c>
    </row>
    <row r="1883" spans="2:10" x14ac:dyDescent="0.25">
      <c r="B1883" s="1" t="s">
        <v>40</v>
      </c>
      <c r="C1883" s="3" t="s">
        <v>56</v>
      </c>
      <c r="D1883" s="2" t="s">
        <v>52</v>
      </c>
      <c r="E1883" s="3" t="s">
        <v>46</v>
      </c>
      <c r="F1883" s="3">
        <f t="shared" ca="1" si="56"/>
        <v>5</v>
      </c>
      <c r="G1883" s="4">
        <f t="shared" ca="1" si="57"/>
        <v>128</v>
      </c>
      <c r="H1883" s="4">
        <f ca="1">+Data_TABLE[[#This Row],[Qty]]*Data_TABLE[[#This Row],[Unit Price]]</f>
        <v>640</v>
      </c>
      <c r="I1883" s="7">
        <v>42150</v>
      </c>
      <c r="J1883" s="10">
        <f>EOMONTH(Data_TABLE[[#This Row],[Date Sold]],0)</f>
        <v>42155</v>
      </c>
    </row>
    <row r="1884" spans="2:10" x14ac:dyDescent="0.25">
      <c r="B1884" s="1" t="s">
        <v>37</v>
      </c>
      <c r="C1884" s="3" t="s">
        <v>56</v>
      </c>
      <c r="D1884" s="2" t="s">
        <v>50</v>
      </c>
      <c r="E1884" s="3" t="s">
        <v>44</v>
      </c>
      <c r="F1884" s="3">
        <f t="shared" ca="1" si="56"/>
        <v>2</v>
      </c>
      <c r="G1884" s="4">
        <f t="shared" ca="1" si="57"/>
        <v>76</v>
      </c>
      <c r="H1884" s="4">
        <f ca="1">+Data_TABLE[[#This Row],[Qty]]*Data_TABLE[[#This Row],[Unit Price]]</f>
        <v>152</v>
      </c>
      <c r="I1884" s="7">
        <v>42150</v>
      </c>
      <c r="J1884" s="10">
        <f>EOMONTH(Data_TABLE[[#This Row],[Date Sold]],0)</f>
        <v>42155</v>
      </c>
    </row>
    <row r="1885" spans="2:10" x14ac:dyDescent="0.25">
      <c r="B1885" s="1" t="s">
        <v>36</v>
      </c>
      <c r="C1885" s="3" t="s">
        <v>55</v>
      </c>
      <c r="D1885" s="2" t="s">
        <v>51</v>
      </c>
      <c r="E1885" s="3" t="s">
        <v>45</v>
      </c>
      <c r="F1885" s="3">
        <f t="shared" ca="1" si="56"/>
        <v>3</v>
      </c>
      <c r="G1885" s="4">
        <f t="shared" ca="1" si="57"/>
        <v>145</v>
      </c>
      <c r="H1885" s="4">
        <f ca="1">+Data_TABLE[[#This Row],[Qty]]*Data_TABLE[[#This Row],[Unit Price]]</f>
        <v>435</v>
      </c>
      <c r="I1885" s="7">
        <v>42150</v>
      </c>
      <c r="J1885" s="10">
        <f>EOMONTH(Data_TABLE[[#This Row],[Date Sold]],0)</f>
        <v>42155</v>
      </c>
    </row>
    <row r="1886" spans="2:10" x14ac:dyDescent="0.25">
      <c r="B1886" s="1" t="s">
        <v>41</v>
      </c>
      <c r="C1886" s="3" t="s">
        <v>55</v>
      </c>
      <c r="D1886" s="2" t="s">
        <v>49</v>
      </c>
      <c r="E1886" s="3" t="s">
        <v>43</v>
      </c>
      <c r="F1886" s="3">
        <f t="shared" ca="1" si="56"/>
        <v>2</v>
      </c>
      <c r="G1886" s="4">
        <f t="shared" ca="1" si="57"/>
        <v>98</v>
      </c>
      <c r="H1886" s="4">
        <f ca="1">+Data_TABLE[[#This Row],[Qty]]*Data_TABLE[[#This Row],[Unit Price]]</f>
        <v>196</v>
      </c>
      <c r="I1886" s="7">
        <v>42150</v>
      </c>
      <c r="J1886" s="10">
        <f>EOMONTH(Data_TABLE[[#This Row],[Date Sold]],0)</f>
        <v>42155</v>
      </c>
    </row>
    <row r="1887" spans="2:10" x14ac:dyDescent="0.25">
      <c r="B1887" s="1" t="s">
        <v>40</v>
      </c>
      <c r="C1887" s="3" t="s">
        <v>56</v>
      </c>
      <c r="D1887" s="2" t="s">
        <v>50</v>
      </c>
      <c r="E1887" s="3" t="s">
        <v>44</v>
      </c>
      <c r="F1887" s="3">
        <f t="shared" ca="1" si="56"/>
        <v>3</v>
      </c>
      <c r="G1887" s="4">
        <f t="shared" ca="1" si="57"/>
        <v>194</v>
      </c>
      <c r="H1887" s="4">
        <f ca="1">+Data_TABLE[[#This Row],[Qty]]*Data_TABLE[[#This Row],[Unit Price]]</f>
        <v>582</v>
      </c>
      <c r="I1887" s="7">
        <v>42150</v>
      </c>
      <c r="J1887" s="10">
        <f>EOMONTH(Data_TABLE[[#This Row],[Date Sold]],0)</f>
        <v>42155</v>
      </c>
    </row>
    <row r="1888" spans="2:10" x14ac:dyDescent="0.25">
      <c r="B1888" s="1" t="s">
        <v>40</v>
      </c>
      <c r="C1888" s="3" t="s">
        <v>54</v>
      </c>
      <c r="D1888" s="2" t="s">
        <v>48</v>
      </c>
      <c r="E1888" s="3" t="s">
        <v>42</v>
      </c>
      <c r="F1888" s="3">
        <f t="shared" ca="1" si="56"/>
        <v>3</v>
      </c>
      <c r="G1888" s="4">
        <f t="shared" ca="1" si="57"/>
        <v>183</v>
      </c>
      <c r="H1888" s="4">
        <f ca="1">+Data_TABLE[[#This Row],[Qty]]*Data_TABLE[[#This Row],[Unit Price]]</f>
        <v>549</v>
      </c>
      <c r="I1888" s="7">
        <v>42150</v>
      </c>
      <c r="J1888" s="10">
        <f>EOMONTH(Data_TABLE[[#This Row],[Date Sold]],0)</f>
        <v>42155</v>
      </c>
    </row>
    <row r="1889" spans="2:10" x14ac:dyDescent="0.25">
      <c r="B1889" s="1" t="s">
        <v>41</v>
      </c>
      <c r="C1889" s="3" t="s">
        <v>56</v>
      </c>
      <c r="D1889" s="2" t="s">
        <v>50</v>
      </c>
      <c r="E1889" s="3" t="s">
        <v>44</v>
      </c>
      <c r="F1889" s="3">
        <f t="shared" ca="1" si="56"/>
        <v>5</v>
      </c>
      <c r="G1889" s="4">
        <f t="shared" ca="1" si="57"/>
        <v>71</v>
      </c>
      <c r="H1889" s="4">
        <f ca="1">+Data_TABLE[[#This Row],[Qty]]*Data_TABLE[[#This Row],[Unit Price]]</f>
        <v>355</v>
      </c>
      <c r="I1889" s="7">
        <v>42150</v>
      </c>
      <c r="J1889" s="10">
        <f>EOMONTH(Data_TABLE[[#This Row],[Date Sold]],0)</f>
        <v>42155</v>
      </c>
    </row>
    <row r="1890" spans="2:10" x14ac:dyDescent="0.25">
      <c r="B1890" s="1" t="s">
        <v>41</v>
      </c>
      <c r="C1890" s="3" t="s">
        <v>55</v>
      </c>
      <c r="D1890" s="2" t="s">
        <v>49</v>
      </c>
      <c r="E1890" s="3" t="s">
        <v>43</v>
      </c>
      <c r="F1890" s="3">
        <f t="shared" ca="1" si="56"/>
        <v>2</v>
      </c>
      <c r="G1890" s="4">
        <f t="shared" ca="1" si="57"/>
        <v>161</v>
      </c>
      <c r="H1890" s="4">
        <f ca="1">+Data_TABLE[[#This Row],[Qty]]*Data_TABLE[[#This Row],[Unit Price]]</f>
        <v>322</v>
      </c>
      <c r="I1890" s="7">
        <v>42150</v>
      </c>
      <c r="J1890" s="10">
        <f>EOMONTH(Data_TABLE[[#This Row],[Date Sold]],0)</f>
        <v>42155</v>
      </c>
    </row>
    <row r="1891" spans="2:10" x14ac:dyDescent="0.25">
      <c r="B1891" s="1" t="s">
        <v>40</v>
      </c>
      <c r="C1891" s="3" t="s">
        <v>55</v>
      </c>
      <c r="D1891" s="2" t="s">
        <v>49</v>
      </c>
      <c r="E1891" s="3" t="s">
        <v>43</v>
      </c>
      <c r="F1891" s="3">
        <f t="shared" ca="1" si="56"/>
        <v>2</v>
      </c>
      <c r="G1891" s="4">
        <f t="shared" ca="1" si="57"/>
        <v>153</v>
      </c>
      <c r="H1891" s="4">
        <f ca="1">+Data_TABLE[[#This Row],[Qty]]*Data_TABLE[[#This Row],[Unit Price]]</f>
        <v>306</v>
      </c>
      <c r="I1891" s="7">
        <v>42150</v>
      </c>
      <c r="J1891" s="10">
        <f>EOMONTH(Data_TABLE[[#This Row],[Date Sold]],0)</f>
        <v>42155</v>
      </c>
    </row>
    <row r="1892" spans="2:10" x14ac:dyDescent="0.25">
      <c r="B1892" s="1" t="s">
        <v>39</v>
      </c>
      <c r="C1892" s="3" t="s">
        <v>55</v>
      </c>
      <c r="D1892" s="2" t="s">
        <v>49</v>
      </c>
      <c r="E1892" s="3" t="s">
        <v>43</v>
      </c>
      <c r="F1892" s="3">
        <f t="shared" ca="1" si="56"/>
        <v>1</v>
      </c>
      <c r="G1892" s="4">
        <f t="shared" ca="1" si="57"/>
        <v>173</v>
      </c>
      <c r="H1892" s="4">
        <f ca="1">+Data_TABLE[[#This Row],[Qty]]*Data_TABLE[[#This Row],[Unit Price]]</f>
        <v>173</v>
      </c>
      <c r="I1892" s="7">
        <v>42150</v>
      </c>
      <c r="J1892" s="10">
        <f>EOMONTH(Data_TABLE[[#This Row],[Date Sold]],0)</f>
        <v>42155</v>
      </c>
    </row>
    <row r="1893" spans="2:10" x14ac:dyDescent="0.25">
      <c r="B1893" s="1" t="s">
        <v>41</v>
      </c>
      <c r="C1893" s="3" t="s">
        <v>55</v>
      </c>
      <c r="D1893" s="2" t="s">
        <v>51</v>
      </c>
      <c r="E1893" s="3" t="s">
        <v>45</v>
      </c>
      <c r="F1893" s="3">
        <f t="shared" ca="1" si="56"/>
        <v>4</v>
      </c>
      <c r="G1893" s="4">
        <f t="shared" ca="1" si="57"/>
        <v>169</v>
      </c>
      <c r="H1893" s="4">
        <f ca="1">+Data_TABLE[[#This Row],[Qty]]*Data_TABLE[[#This Row],[Unit Price]]</f>
        <v>676</v>
      </c>
      <c r="I1893" s="7">
        <v>42150</v>
      </c>
      <c r="J1893" s="10">
        <f>EOMONTH(Data_TABLE[[#This Row],[Date Sold]],0)</f>
        <v>42155</v>
      </c>
    </row>
    <row r="1894" spans="2:10" x14ac:dyDescent="0.25">
      <c r="B1894" s="1" t="s">
        <v>39</v>
      </c>
      <c r="C1894" s="3" t="s">
        <v>56</v>
      </c>
      <c r="D1894" s="2" t="s">
        <v>50</v>
      </c>
      <c r="E1894" s="3" t="s">
        <v>44</v>
      </c>
      <c r="F1894" s="3">
        <f t="shared" ca="1" si="56"/>
        <v>1</v>
      </c>
      <c r="G1894" s="4">
        <f t="shared" ca="1" si="57"/>
        <v>119</v>
      </c>
      <c r="H1894" s="4">
        <f ca="1">+Data_TABLE[[#This Row],[Qty]]*Data_TABLE[[#This Row],[Unit Price]]</f>
        <v>119</v>
      </c>
      <c r="I1894" s="7">
        <v>42150</v>
      </c>
      <c r="J1894" s="10">
        <f>EOMONTH(Data_TABLE[[#This Row],[Date Sold]],0)</f>
        <v>42155</v>
      </c>
    </row>
    <row r="1895" spans="2:10" x14ac:dyDescent="0.25">
      <c r="B1895" s="1" t="s">
        <v>37</v>
      </c>
      <c r="C1895" s="3" t="s">
        <v>55</v>
      </c>
      <c r="D1895" s="2" t="s">
        <v>49</v>
      </c>
      <c r="E1895" s="3" t="s">
        <v>43</v>
      </c>
      <c r="F1895" s="3">
        <f t="shared" ca="1" si="56"/>
        <v>2</v>
      </c>
      <c r="G1895" s="4">
        <f t="shared" ca="1" si="57"/>
        <v>182</v>
      </c>
      <c r="H1895" s="4">
        <f ca="1">+Data_TABLE[[#This Row],[Qty]]*Data_TABLE[[#This Row],[Unit Price]]</f>
        <v>364</v>
      </c>
      <c r="I1895" s="7">
        <v>42150</v>
      </c>
      <c r="J1895" s="10">
        <f>EOMONTH(Data_TABLE[[#This Row],[Date Sold]],0)</f>
        <v>42155</v>
      </c>
    </row>
    <row r="1896" spans="2:10" x14ac:dyDescent="0.25">
      <c r="B1896" s="1" t="s">
        <v>37</v>
      </c>
      <c r="C1896" s="3" t="s">
        <v>56</v>
      </c>
      <c r="D1896" s="2" t="s">
        <v>50</v>
      </c>
      <c r="E1896" s="3" t="s">
        <v>44</v>
      </c>
      <c r="F1896" s="3">
        <f t="shared" ca="1" si="56"/>
        <v>1</v>
      </c>
      <c r="G1896" s="4">
        <f t="shared" ca="1" si="57"/>
        <v>99</v>
      </c>
      <c r="H1896" s="4">
        <f ca="1">+Data_TABLE[[#This Row],[Qty]]*Data_TABLE[[#This Row],[Unit Price]]</f>
        <v>99</v>
      </c>
      <c r="I1896" s="7">
        <v>42150</v>
      </c>
      <c r="J1896" s="10">
        <f>EOMONTH(Data_TABLE[[#This Row],[Date Sold]],0)</f>
        <v>42155</v>
      </c>
    </row>
    <row r="1897" spans="2:10" x14ac:dyDescent="0.25">
      <c r="B1897" s="1" t="s">
        <v>40</v>
      </c>
      <c r="C1897" s="3" t="s">
        <v>56</v>
      </c>
      <c r="D1897" s="2" t="s">
        <v>50</v>
      </c>
      <c r="E1897" s="3" t="s">
        <v>44</v>
      </c>
      <c r="F1897" s="3">
        <f t="shared" ca="1" si="56"/>
        <v>3</v>
      </c>
      <c r="G1897" s="4">
        <f t="shared" ca="1" si="57"/>
        <v>139</v>
      </c>
      <c r="H1897" s="4">
        <f ca="1">+Data_TABLE[[#This Row],[Qty]]*Data_TABLE[[#This Row],[Unit Price]]</f>
        <v>417</v>
      </c>
      <c r="I1897" s="7">
        <v>42150</v>
      </c>
      <c r="J1897" s="10">
        <f>EOMONTH(Data_TABLE[[#This Row],[Date Sold]],0)</f>
        <v>42155</v>
      </c>
    </row>
    <row r="1898" spans="2:10" x14ac:dyDescent="0.25">
      <c r="B1898" s="1" t="s">
        <v>41</v>
      </c>
      <c r="C1898" s="3" t="s">
        <v>55</v>
      </c>
      <c r="D1898" s="2" t="s">
        <v>49</v>
      </c>
      <c r="E1898" s="3" t="s">
        <v>43</v>
      </c>
      <c r="F1898" s="3">
        <f t="shared" ca="1" si="56"/>
        <v>4</v>
      </c>
      <c r="G1898" s="4">
        <f t="shared" ca="1" si="57"/>
        <v>126</v>
      </c>
      <c r="H1898" s="4">
        <f ca="1">+Data_TABLE[[#This Row],[Qty]]*Data_TABLE[[#This Row],[Unit Price]]</f>
        <v>504</v>
      </c>
      <c r="I1898" s="7">
        <v>42150</v>
      </c>
      <c r="J1898" s="10">
        <f>EOMONTH(Data_TABLE[[#This Row],[Date Sold]],0)</f>
        <v>42155</v>
      </c>
    </row>
    <row r="1899" spans="2:10" x14ac:dyDescent="0.25">
      <c r="B1899" s="1" t="s">
        <v>38</v>
      </c>
      <c r="C1899" s="3" t="s">
        <v>56</v>
      </c>
      <c r="D1899" s="2" t="s">
        <v>52</v>
      </c>
      <c r="E1899" s="3" t="s">
        <v>46</v>
      </c>
      <c r="F1899" s="3">
        <f t="shared" ca="1" si="56"/>
        <v>3</v>
      </c>
      <c r="G1899" s="4">
        <f t="shared" ca="1" si="57"/>
        <v>63</v>
      </c>
      <c r="H1899" s="4">
        <f ca="1">+Data_TABLE[[#This Row],[Qty]]*Data_TABLE[[#This Row],[Unit Price]]</f>
        <v>189</v>
      </c>
      <c r="I1899" s="7">
        <v>42150</v>
      </c>
      <c r="J1899" s="10">
        <f>EOMONTH(Data_TABLE[[#This Row],[Date Sold]],0)</f>
        <v>42155</v>
      </c>
    </row>
    <row r="1900" spans="2:10" x14ac:dyDescent="0.25">
      <c r="B1900" s="1" t="s">
        <v>41</v>
      </c>
      <c r="C1900" s="3" t="s">
        <v>55</v>
      </c>
      <c r="D1900" s="2" t="s">
        <v>49</v>
      </c>
      <c r="E1900" s="3" t="s">
        <v>43</v>
      </c>
      <c r="F1900" s="3">
        <f t="shared" ca="1" si="56"/>
        <v>1</v>
      </c>
      <c r="G1900" s="4">
        <f t="shared" ca="1" si="57"/>
        <v>156</v>
      </c>
      <c r="H1900" s="4">
        <f ca="1">+Data_TABLE[[#This Row],[Qty]]*Data_TABLE[[#This Row],[Unit Price]]</f>
        <v>156</v>
      </c>
      <c r="I1900" s="7">
        <v>42150</v>
      </c>
      <c r="J1900" s="10">
        <f>EOMONTH(Data_TABLE[[#This Row],[Date Sold]],0)</f>
        <v>42155</v>
      </c>
    </row>
    <row r="1901" spans="2:10" x14ac:dyDescent="0.25">
      <c r="B1901" s="1" t="s">
        <v>40</v>
      </c>
      <c r="C1901" s="3" t="s">
        <v>56</v>
      </c>
      <c r="D1901" s="2" t="s">
        <v>52</v>
      </c>
      <c r="E1901" s="3" t="s">
        <v>46</v>
      </c>
      <c r="F1901" s="3">
        <f t="shared" ca="1" si="56"/>
        <v>4</v>
      </c>
      <c r="G1901" s="4">
        <f t="shared" ca="1" si="57"/>
        <v>114</v>
      </c>
      <c r="H1901" s="4">
        <f ca="1">+Data_TABLE[[#This Row],[Qty]]*Data_TABLE[[#This Row],[Unit Price]]</f>
        <v>456</v>
      </c>
      <c r="I1901" s="7">
        <v>42150</v>
      </c>
      <c r="J1901" s="10">
        <f>EOMONTH(Data_TABLE[[#This Row],[Date Sold]],0)</f>
        <v>42155</v>
      </c>
    </row>
    <row r="1902" spans="2:10" x14ac:dyDescent="0.25">
      <c r="B1902" s="1" t="s">
        <v>39</v>
      </c>
      <c r="C1902" s="3" t="s">
        <v>55</v>
      </c>
      <c r="D1902" s="2" t="s">
        <v>51</v>
      </c>
      <c r="E1902" s="3" t="s">
        <v>45</v>
      </c>
      <c r="F1902" s="3">
        <f t="shared" ca="1" si="56"/>
        <v>3</v>
      </c>
      <c r="G1902" s="4">
        <f t="shared" ca="1" si="57"/>
        <v>75</v>
      </c>
      <c r="H1902" s="4">
        <f ca="1">+Data_TABLE[[#This Row],[Qty]]*Data_TABLE[[#This Row],[Unit Price]]</f>
        <v>225</v>
      </c>
      <c r="I1902" s="7">
        <v>42150</v>
      </c>
      <c r="J1902" s="10">
        <f>EOMONTH(Data_TABLE[[#This Row],[Date Sold]],0)</f>
        <v>42155</v>
      </c>
    </row>
    <row r="1903" spans="2:10" x14ac:dyDescent="0.25">
      <c r="B1903" s="1" t="s">
        <v>38</v>
      </c>
      <c r="C1903" s="3" t="s">
        <v>54</v>
      </c>
      <c r="D1903" s="2" t="s">
        <v>48</v>
      </c>
      <c r="E1903" s="3" t="s">
        <v>42</v>
      </c>
      <c r="F1903" s="3">
        <f t="shared" ca="1" si="56"/>
        <v>2</v>
      </c>
      <c r="G1903" s="4">
        <f t="shared" ca="1" si="57"/>
        <v>97</v>
      </c>
      <c r="H1903" s="4">
        <f ca="1">+Data_TABLE[[#This Row],[Qty]]*Data_TABLE[[#This Row],[Unit Price]]</f>
        <v>194</v>
      </c>
      <c r="I1903" s="7">
        <v>42151</v>
      </c>
      <c r="J1903" s="10">
        <f>EOMONTH(Data_TABLE[[#This Row],[Date Sold]],0)</f>
        <v>42155</v>
      </c>
    </row>
    <row r="1904" spans="2:10" x14ac:dyDescent="0.25">
      <c r="B1904" s="1" t="s">
        <v>37</v>
      </c>
      <c r="C1904" s="3" t="s">
        <v>56</v>
      </c>
      <c r="D1904" s="2" t="s">
        <v>50</v>
      </c>
      <c r="E1904" s="3" t="s">
        <v>44</v>
      </c>
      <c r="F1904" s="3">
        <f t="shared" ca="1" si="56"/>
        <v>2</v>
      </c>
      <c r="G1904" s="4">
        <f t="shared" ca="1" si="57"/>
        <v>144</v>
      </c>
      <c r="H1904" s="4">
        <f ca="1">+Data_TABLE[[#This Row],[Qty]]*Data_TABLE[[#This Row],[Unit Price]]</f>
        <v>288</v>
      </c>
      <c r="I1904" s="7">
        <v>42151</v>
      </c>
      <c r="J1904" s="10">
        <f>EOMONTH(Data_TABLE[[#This Row],[Date Sold]],0)</f>
        <v>42155</v>
      </c>
    </row>
    <row r="1905" spans="2:10" x14ac:dyDescent="0.25">
      <c r="B1905" s="1" t="s">
        <v>40</v>
      </c>
      <c r="C1905" s="3" t="s">
        <v>56</v>
      </c>
      <c r="D1905" s="2" t="s">
        <v>50</v>
      </c>
      <c r="E1905" s="3" t="s">
        <v>44</v>
      </c>
      <c r="F1905" s="3">
        <f t="shared" ref="F1905:F1968" ca="1" si="58">RANDBETWEEN(1,5)</f>
        <v>1</v>
      </c>
      <c r="G1905" s="4">
        <f t="shared" ref="G1905:G1968" ca="1" si="59">RANDBETWEEN(60,200)</f>
        <v>115</v>
      </c>
      <c r="H1905" s="4">
        <f ca="1">+Data_TABLE[[#This Row],[Qty]]*Data_TABLE[[#This Row],[Unit Price]]</f>
        <v>115</v>
      </c>
      <c r="I1905" s="7">
        <v>42151</v>
      </c>
      <c r="J1905" s="10">
        <f>EOMONTH(Data_TABLE[[#This Row],[Date Sold]],0)</f>
        <v>42155</v>
      </c>
    </row>
    <row r="1906" spans="2:10" x14ac:dyDescent="0.25">
      <c r="B1906" s="1" t="s">
        <v>38</v>
      </c>
      <c r="C1906" s="3" t="s">
        <v>56</v>
      </c>
      <c r="D1906" s="2" t="s">
        <v>52</v>
      </c>
      <c r="E1906" s="3" t="s">
        <v>46</v>
      </c>
      <c r="F1906" s="3">
        <f t="shared" ca="1" si="58"/>
        <v>2</v>
      </c>
      <c r="G1906" s="4">
        <f t="shared" ca="1" si="59"/>
        <v>167</v>
      </c>
      <c r="H1906" s="4">
        <f ca="1">+Data_TABLE[[#This Row],[Qty]]*Data_TABLE[[#This Row],[Unit Price]]</f>
        <v>334</v>
      </c>
      <c r="I1906" s="7">
        <v>42151</v>
      </c>
      <c r="J1906" s="10">
        <f>EOMONTH(Data_TABLE[[#This Row],[Date Sold]],0)</f>
        <v>42155</v>
      </c>
    </row>
    <row r="1907" spans="2:10" x14ac:dyDescent="0.25">
      <c r="B1907" s="1" t="s">
        <v>40</v>
      </c>
      <c r="C1907" s="3" t="s">
        <v>56</v>
      </c>
      <c r="D1907" s="2" t="s">
        <v>52</v>
      </c>
      <c r="E1907" s="3" t="s">
        <v>46</v>
      </c>
      <c r="F1907" s="3">
        <f t="shared" ca="1" si="58"/>
        <v>5</v>
      </c>
      <c r="G1907" s="4">
        <f t="shared" ca="1" si="59"/>
        <v>126</v>
      </c>
      <c r="H1907" s="4">
        <f ca="1">+Data_TABLE[[#This Row],[Qty]]*Data_TABLE[[#This Row],[Unit Price]]</f>
        <v>630</v>
      </c>
      <c r="I1907" s="7">
        <v>42151</v>
      </c>
      <c r="J1907" s="10">
        <f>EOMONTH(Data_TABLE[[#This Row],[Date Sold]],0)</f>
        <v>42155</v>
      </c>
    </row>
    <row r="1908" spans="2:10" x14ac:dyDescent="0.25">
      <c r="B1908" s="1" t="s">
        <v>38</v>
      </c>
      <c r="C1908" s="3" t="s">
        <v>56</v>
      </c>
      <c r="D1908" s="2" t="s">
        <v>50</v>
      </c>
      <c r="E1908" s="3" t="s">
        <v>44</v>
      </c>
      <c r="F1908" s="3">
        <f t="shared" ca="1" si="58"/>
        <v>5</v>
      </c>
      <c r="G1908" s="4">
        <f t="shared" ca="1" si="59"/>
        <v>70</v>
      </c>
      <c r="H1908" s="4">
        <f ca="1">+Data_TABLE[[#This Row],[Qty]]*Data_TABLE[[#This Row],[Unit Price]]</f>
        <v>350</v>
      </c>
      <c r="I1908" s="7">
        <v>42151</v>
      </c>
      <c r="J1908" s="10">
        <f>EOMONTH(Data_TABLE[[#This Row],[Date Sold]],0)</f>
        <v>42155</v>
      </c>
    </row>
    <row r="1909" spans="2:10" x14ac:dyDescent="0.25">
      <c r="B1909" s="1" t="s">
        <v>39</v>
      </c>
      <c r="C1909" s="3" t="s">
        <v>56</v>
      </c>
      <c r="D1909" s="2" t="s">
        <v>50</v>
      </c>
      <c r="E1909" s="3" t="s">
        <v>44</v>
      </c>
      <c r="F1909" s="3">
        <f t="shared" ca="1" si="58"/>
        <v>3</v>
      </c>
      <c r="G1909" s="4">
        <f t="shared" ca="1" si="59"/>
        <v>156</v>
      </c>
      <c r="H1909" s="4">
        <f ca="1">+Data_TABLE[[#This Row],[Qty]]*Data_TABLE[[#This Row],[Unit Price]]</f>
        <v>468</v>
      </c>
      <c r="I1909" s="7">
        <v>42151</v>
      </c>
      <c r="J1909" s="10">
        <f>EOMONTH(Data_TABLE[[#This Row],[Date Sold]],0)</f>
        <v>42155</v>
      </c>
    </row>
    <row r="1910" spans="2:10" x14ac:dyDescent="0.25">
      <c r="B1910" s="1" t="s">
        <v>41</v>
      </c>
      <c r="C1910" s="3" t="s">
        <v>55</v>
      </c>
      <c r="D1910" s="2" t="s">
        <v>51</v>
      </c>
      <c r="E1910" s="3" t="s">
        <v>45</v>
      </c>
      <c r="F1910" s="3">
        <f t="shared" ca="1" si="58"/>
        <v>3</v>
      </c>
      <c r="G1910" s="4">
        <f t="shared" ca="1" si="59"/>
        <v>154</v>
      </c>
      <c r="H1910" s="4">
        <f ca="1">+Data_TABLE[[#This Row],[Qty]]*Data_TABLE[[#This Row],[Unit Price]]</f>
        <v>462</v>
      </c>
      <c r="I1910" s="7">
        <v>42151</v>
      </c>
      <c r="J1910" s="10">
        <f>EOMONTH(Data_TABLE[[#This Row],[Date Sold]],0)</f>
        <v>42155</v>
      </c>
    </row>
    <row r="1911" spans="2:10" x14ac:dyDescent="0.25">
      <c r="B1911" s="1" t="s">
        <v>38</v>
      </c>
      <c r="C1911" s="3" t="s">
        <v>55</v>
      </c>
      <c r="D1911" s="2" t="s">
        <v>51</v>
      </c>
      <c r="E1911" s="3" t="s">
        <v>45</v>
      </c>
      <c r="F1911" s="3">
        <f t="shared" ca="1" si="58"/>
        <v>3</v>
      </c>
      <c r="G1911" s="4">
        <f t="shared" ca="1" si="59"/>
        <v>90</v>
      </c>
      <c r="H1911" s="4">
        <f ca="1">+Data_TABLE[[#This Row],[Qty]]*Data_TABLE[[#This Row],[Unit Price]]</f>
        <v>270</v>
      </c>
      <c r="I1911" s="7">
        <v>42151</v>
      </c>
      <c r="J1911" s="10">
        <f>EOMONTH(Data_TABLE[[#This Row],[Date Sold]],0)</f>
        <v>42155</v>
      </c>
    </row>
    <row r="1912" spans="2:10" x14ac:dyDescent="0.25">
      <c r="B1912" s="1" t="s">
        <v>41</v>
      </c>
      <c r="C1912" s="3" t="s">
        <v>54</v>
      </c>
      <c r="D1912" s="2" t="s">
        <v>48</v>
      </c>
      <c r="E1912" s="3" t="s">
        <v>42</v>
      </c>
      <c r="F1912" s="3">
        <f t="shared" ca="1" si="58"/>
        <v>3</v>
      </c>
      <c r="G1912" s="4">
        <f t="shared" ca="1" si="59"/>
        <v>107</v>
      </c>
      <c r="H1912" s="4">
        <f ca="1">+Data_TABLE[[#This Row],[Qty]]*Data_TABLE[[#This Row],[Unit Price]]</f>
        <v>321</v>
      </c>
      <c r="I1912" s="7">
        <v>42151</v>
      </c>
      <c r="J1912" s="10">
        <f>EOMONTH(Data_TABLE[[#This Row],[Date Sold]],0)</f>
        <v>42155</v>
      </c>
    </row>
    <row r="1913" spans="2:10" x14ac:dyDescent="0.25">
      <c r="B1913" s="1" t="s">
        <v>38</v>
      </c>
      <c r="C1913" s="3" t="s">
        <v>55</v>
      </c>
      <c r="D1913" s="2" t="s">
        <v>51</v>
      </c>
      <c r="E1913" s="3" t="s">
        <v>45</v>
      </c>
      <c r="F1913" s="3">
        <f t="shared" ca="1" si="58"/>
        <v>1</v>
      </c>
      <c r="G1913" s="4">
        <f t="shared" ca="1" si="59"/>
        <v>198</v>
      </c>
      <c r="H1913" s="4">
        <f ca="1">+Data_TABLE[[#This Row],[Qty]]*Data_TABLE[[#This Row],[Unit Price]]</f>
        <v>198</v>
      </c>
      <c r="I1913" s="7">
        <v>42151</v>
      </c>
      <c r="J1913" s="10">
        <f>EOMONTH(Data_TABLE[[#This Row],[Date Sold]],0)</f>
        <v>42155</v>
      </c>
    </row>
    <row r="1914" spans="2:10" x14ac:dyDescent="0.25">
      <c r="B1914" s="1" t="s">
        <v>39</v>
      </c>
      <c r="C1914" s="3" t="s">
        <v>56</v>
      </c>
      <c r="D1914" s="2" t="s">
        <v>50</v>
      </c>
      <c r="E1914" s="3" t="s">
        <v>44</v>
      </c>
      <c r="F1914" s="3">
        <f t="shared" ca="1" si="58"/>
        <v>3</v>
      </c>
      <c r="G1914" s="4">
        <f t="shared" ca="1" si="59"/>
        <v>177</v>
      </c>
      <c r="H1914" s="4">
        <f ca="1">+Data_TABLE[[#This Row],[Qty]]*Data_TABLE[[#This Row],[Unit Price]]</f>
        <v>531</v>
      </c>
      <c r="I1914" s="7">
        <v>42151</v>
      </c>
      <c r="J1914" s="10">
        <f>EOMONTH(Data_TABLE[[#This Row],[Date Sold]],0)</f>
        <v>42155</v>
      </c>
    </row>
    <row r="1915" spans="2:10" x14ac:dyDescent="0.25">
      <c r="B1915" s="1" t="s">
        <v>39</v>
      </c>
      <c r="C1915" s="3" t="s">
        <v>55</v>
      </c>
      <c r="D1915" s="2" t="s">
        <v>51</v>
      </c>
      <c r="E1915" s="3" t="s">
        <v>45</v>
      </c>
      <c r="F1915" s="3">
        <f t="shared" ca="1" si="58"/>
        <v>5</v>
      </c>
      <c r="G1915" s="4">
        <f t="shared" ca="1" si="59"/>
        <v>130</v>
      </c>
      <c r="H1915" s="4">
        <f ca="1">+Data_TABLE[[#This Row],[Qty]]*Data_TABLE[[#This Row],[Unit Price]]</f>
        <v>650</v>
      </c>
      <c r="I1915" s="7">
        <v>42151</v>
      </c>
      <c r="J1915" s="10">
        <f>EOMONTH(Data_TABLE[[#This Row],[Date Sold]],0)</f>
        <v>42155</v>
      </c>
    </row>
    <row r="1916" spans="2:10" x14ac:dyDescent="0.25">
      <c r="B1916" s="1" t="s">
        <v>41</v>
      </c>
      <c r="C1916" s="3" t="s">
        <v>56</v>
      </c>
      <c r="D1916" s="2" t="s">
        <v>52</v>
      </c>
      <c r="E1916" s="3" t="s">
        <v>46</v>
      </c>
      <c r="F1916" s="3">
        <f t="shared" ca="1" si="58"/>
        <v>5</v>
      </c>
      <c r="G1916" s="4">
        <f t="shared" ca="1" si="59"/>
        <v>60</v>
      </c>
      <c r="H1916" s="4">
        <f ca="1">+Data_TABLE[[#This Row],[Qty]]*Data_TABLE[[#This Row],[Unit Price]]</f>
        <v>300</v>
      </c>
      <c r="I1916" s="7">
        <v>42151</v>
      </c>
      <c r="J1916" s="10">
        <f>EOMONTH(Data_TABLE[[#This Row],[Date Sold]],0)</f>
        <v>42155</v>
      </c>
    </row>
    <row r="1917" spans="2:10" x14ac:dyDescent="0.25">
      <c r="B1917" s="1" t="s">
        <v>39</v>
      </c>
      <c r="C1917" s="3" t="s">
        <v>56</v>
      </c>
      <c r="D1917" s="2" t="s">
        <v>52</v>
      </c>
      <c r="E1917" s="3" t="s">
        <v>46</v>
      </c>
      <c r="F1917" s="3">
        <f t="shared" ca="1" si="58"/>
        <v>4</v>
      </c>
      <c r="G1917" s="4">
        <f t="shared" ca="1" si="59"/>
        <v>174</v>
      </c>
      <c r="H1917" s="4">
        <f ca="1">+Data_TABLE[[#This Row],[Qty]]*Data_TABLE[[#This Row],[Unit Price]]</f>
        <v>696</v>
      </c>
      <c r="I1917" s="7">
        <v>42151</v>
      </c>
      <c r="J1917" s="10">
        <f>EOMONTH(Data_TABLE[[#This Row],[Date Sold]],0)</f>
        <v>42155</v>
      </c>
    </row>
    <row r="1918" spans="2:10" x14ac:dyDescent="0.25">
      <c r="B1918" s="1" t="s">
        <v>37</v>
      </c>
      <c r="C1918" s="3" t="s">
        <v>55</v>
      </c>
      <c r="D1918" s="2" t="s">
        <v>51</v>
      </c>
      <c r="E1918" s="3" t="s">
        <v>45</v>
      </c>
      <c r="F1918" s="3">
        <f t="shared" ca="1" si="58"/>
        <v>5</v>
      </c>
      <c r="G1918" s="4">
        <f t="shared" ca="1" si="59"/>
        <v>168</v>
      </c>
      <c r="H1918" s="4">
        <f ca="1">+Data_TABLE[[#This Row],[Qty]]*Data_TABLE[[#This Row],[Unit Price]]</f>
        <v>840</v>
      </c>
      <c r="I1918" s="7">
        <v>42151</v>
      </c>
      <c r="J1918" s="10">
        <f>EOMONTH(Data_TABLE[[#This Row],[Date Sold]],0)</f>
        <v>42155</v>
      </c>
    </row>
    <row r="1919" spans="2:10" x14ac:dyDescent="0.25">
      <c r="B1919" s="1" t="s">
        <v>36</v>
      </c>
      <c r="C1919" s="3" t="s">
        <v>55</v>
      </c>
      <c r="D1919" s="2" t="s">
        <v>51</v>
      </c>
      <c r="E1919" s="3" t="s">
        <v>45</v>
      </c>
      <c r="F1919" s="3">
        <f t="shared" ca="1" si="58"/>
        <v>2</v>
      </c>
      <c r="G1919" s="4">
        <f t="shared" ca="1" si="59"/>
        <v>178</v>
      </c>
      <c r="H1919" s="4">
        <f ca="1">+Data_TABLE[[#This Row],[Qty]]*Data_TABLE[[#This Row],[Unit Price]]</f>
        <v>356</v>
      </c>
      <c r="I1919" s="7">
        <v>42151</v>
      </c>
      <c r="J1919" s="10">
        <f>EOMONTH(Data_TABLE[[#This Row],[Date Sold]],0)</f>
        <v>42155</v>
      </c>
    </row>
    <row r="1920" spans="2:10" x14ac:dyDescent="0.25">
      <c r="B1920" s="1" t="s">
        <v>37</v>
      </c>
      <c r="C1920" s="3" t="s">
        <v>55</v>
      </c>
      <c r="D1920" s="2" t="s">
        <v>51</v>
      </c>
      <c r="E1920" s="3" t="s">
        <v>45</v>
      </c>
      <c r="F1920" s="3">
        <f t="shared" ca="1" si="58"/>
        <v>2</v>
      </c>
      <c r="G1920" s="4">
        <f t="shared" ca="1" si="59"/>
        <v>62</v>
      </c>
      <c r="H1920" s="4">
        <f ca="1">+Data_TABLE[[#This Row],[Qty]]*Data_TABLE[[#This Row],[Unit Price]]</f>
        <v>124</v>
      </c>
      <c r="I1920" s="7">
        <v>42151</v>
      </c>
      <c r="J1920" s="10">
        <f>EOMONTH(Data_TABLE[[#This Row],[Date Sold]],0)</f>
        <v>42155</v>
      </c>
    </row>
    <row r="1921" spans="2:10" x14ac:dyDescent="0.25">
      <c r="B1921" s="1" t="s">
        <v>37</v>
      </c>
      <c r="C1921" s="3" t="s">
        <v>56</v>
      </c>
      <c r="D1921" s="2" t="s">
        <v>52</v>
      </c>
      <c r="E1921" s="3" t="s">
        <v>46</v>
      </c>
      <c r="F1921" s="3">
        <f t="shared" ca="1" si="58"/>
        <v>5</v>
      </c>
      <c r="G1921" s="4">
        <f t="shared" ca="1" si="59"/>
        <v>75</v>
      </c>
      <c r="H1921" s="4">
        <f ca="1">+Data_TABLE[[#This Row],[Qty]]*Data_TABLE[[#This Row],[Unit Price]]</f>
        <v>375</v>
      </c>
      <c r="I1921" s="7">
        <v>42151</v>
      </c>
      <c r="J1921" s="10">
        <f>EOMONTH(Data_TABLE[[#This Row],[Date Sold]],0)</f>
        <v>42155</v>
      </c>
    </row>
    <row r="1922" spans="2:10" x14ac:dyDescent="0.25">
      <c r="B1922" s="1" t="s">
        <v>36</v>
      </c>
      <c r="C1922" s="3" t="s">
        <v>56</v>
      </c>
      <c r="D1922" s="2" t="s">
        <v>50</v>
      </c>
      <c r="E1922" s="3" t="s">
        <v>44</v>
      </c>
      <c r="F1922" s="3">
        <f t="shared" ca="1" si="58"/>
        <v>5</v>
      </c>
      <c r="G1922" s="4">
        <f t="shared" ca="1" si="59"/>
        <v>77</v>
      </c>
      <c r="H1922" s="4">
        <f ca="1">+Data_TABLE[[#This Row],[Qty]]*Data_TABLE[[#This Row],[Unit Price]]</f>
        <v>385</v>
      </c>
      <c r="I1922" s="7">
        <v>42151</v>
      </c>
      <c r="J1922" s="10">
        <f>EOMONTH(Data_TABLE[[#This Row],[Date Sold]],0)</f>
        <v>42155</v>
      </c>
    </row>
    <row r="1923" spans="2:10" x14ac:dyDescent="0.25">
      <c r="B1923" s="1" t="s">
        <v>36</v>
      </c>
      <c r="C1923" s="3" t="s">
        <v>55</v>
      </c>
      <c r="D1923" s="2" t="s">
        <v>51</v>
      </c>
      <c r="E1923" s="3" t="s">
        <v>45</v>
      </c>
      <c r="F1923" s="3">
        <f t="shared" ca="1" si="58"/>
        <v>2</v>
      </c>
      <c r="G1923" s="4">
        <f t="shared" ca="1" si="59"/>
        <v>197</v>
      </c>
      <c r="H1923" s="4">
        <f ca="1">+Data_TABLE[[#This Row],[Qty]]*Data_TABLE[[#This Row],[Unit Price]]</f>
        <v>394</v>
      </c>
      <c r="I1923" s="7">
        <v>42151</v>
      </c>
      <c r="J1923" s="10">
        <f>EOMONTH(Data_TABLE[[#This Row],[Date Sold]],0)</f>
        <v>42155</v>
      </c>
    </row>
    <row r="1924" spans="2:10" x14ac:dyDescent="0.25">
      <c r="B1924" s="1" t="s">
        <v>38</v>
      </c>
      <c r="C1924" s="3" t="s">
        <v>56</v>
      </c>
      <c r="D1924" s="2" t="s">
        <v>52</v>
      </c>
      <c r="E1924" s="3" t="s">
        <v>46</v>
      </c>
      <c r="F1924" s="3">
        <f t="shared" ca="1" si="58"/>
        <v>5</v>
      </c>
      <c r="G1924" s="4">
        <f t="shared" ca="1" si="59"/>
        <v>157</v>
      </c>
      <c r="H1924" s="4">
        <f ca="1">+Data_TABLE[[#This Row],[Qty]]*Data_TABLE[[#This Row],[Unit Price]]</f>
        <v>785</v>
      </c>
      <c r="I1924" s="7">
        <v>42151</v>
      </c>
      <c r="J1924" s="10">
        <f>EOMONTH(Data_TABLE[[#This Row],[Date Sold]],0)</f>
        <v>42155</v>
      </c>
    </row>
    <row r="1925" spans="2:10" x14ac:dyDescent="0.25">
      <c r="B1925" s="1" t="s">
        <v>37</v>
      </c>
      <c r="C1925" s="3" t="s">
        <v>56</v>
      </c>
      <c r="D1925" s="2" t="s">
        <v>50</v>
      </c>
      <c r="E1925" s="3" t="s">
        <v>44</v>
      </c>
      <c r="F1925" s="3">
        <f t="shared" ca="1" si="58"/>
        <v>2</v>
      </c>
      <c r="G1925" s="4">
        <f t="shared" ca="1" si="59"/>
        <v>66</v>
      </c>
      <c r="H1925" s="4">
        <f ca="1">+Data_TABLE[[#This Row],[Qty]]*Data_TABLE[[#This Row],[Unit Price]]</f>
        <v>132</v>
      </c>
      <c r="I1925" s="7">
        <v>42151</v>
      </c>
      <c r="J1925" s="10">
        <f>EOMONTH(Data_TABLE[[#This Row],[Date Sold]],0)</f>
        <v>42155</v>
      </c>
    </row>
    <row r="1926" spans="2:10" x14ac:dyDescent="0.25">
      <c r="B1926" s="1" t="s">
        <v>40</v>
      </c>
      <c r="C1926" s="3" t="s">
        <v>55</v>
      </c>
      <c r="D1926" s="2" t="s">
        <v>49</v>
      </c>
      <c r="E1926" s="3" t="s">
        <v>43</v>
      </c>
      <c r="F1926" s="3">
        <f t="shared" ca="1" si="58"/>
        <v>3</v>
      </c>
      <c r="G1926" s="4">
        <f t="shared" ca="1" si="59"/>
        <v>115</v>
      </c>
      <c r="H1926" s="4">
        <f ca="1">+Data_TABLE[[#This Row],[Qty]]*Data_TABLE[[#This Row],[Unit Price]]</f>
        <v>345</v>
      </c>
      <c r="I1926" s="7">
        <v>42151</v>
      </c>
      <c r="J1926" s="10">
        <f>EOMONTH(Data_TABLE[[#This Row],[Date Sold]],0)</f>
        <v>42155</v>
      </c>
    </row>
    <row r="1927" spans="2:10" x14ac:dyDescent="0.25">
      <c r="B1927" s="1" t="s">
        <v>39</v>
      </c>
      <c r="C1927" s="3" t="s">
        <v>55</v>
      </c>
      <c r="D1927" s="2" t="s">
        <v>51</v>
      </c>
      <c r="E1927" s="3" t="s">
        <v>45</v>
      </c>
      <c r="F1927" s="3">
        <f t="shared" ca="1" si="58"/>
        <v>3</v>
      </c>
      <c r="G1927" s="4">
        <f t="shared" ca="1" si="59"/>
        <v>157</v>
      </c>
      <c r="H1927" s="4">
        <f ca="1">+Data_TABLE[[#This Row],[Qty]]*Data_TABLE[[#This Row],[Unit Price]]</f>
        <v>471</v>
      </c>
      <c r="I1927" s="7">
        <v>42151</v>
      </c>
      <c r="J1927" s="10">
        <f>EOMONTH(Data_TABLE[[#This Row],[Date Sold]],0)</f>
        <v>42155</v>
      </c>
    </row>
    <row r="1928" spans="2:10" x14ac:dyDescent="0.25">
      <c r="B1928" s="1" t="s">
        <v>39</v>
      </c>
      <c r="C1928" s="3" t="s">
        <v>54</v>
      </c>
      <c r="D1928" s="2" t="s">
        <v>48</v>
      </c>
      <c r="E1928" s="3" t="s">
        <v>42</v>
      </c>
      <c r="F1928" s="3">
        <f t="shared" ca="1" si="58"/>
        <v>1</v>
      </c>
      <c r="G1928" s="4">
        <f t="shared" ca="1" si="59"/>
        <v>159</v>
      </c>
      <c r="H1928" s="4">
        <f ca="1">+Data_TABLE[[#This Row],[Qty]]*Data_TABLE[[#This Row],[Unit Price]]</f>
        <v>159</v>
      </c>
      <c r="I1928" s="7">
        <v>42151</v>
      </c>
      <c r="J1928" s="10">
        <f>EOMONTH(Data_TABLE[[#This Row],[Date Sold]],0)</f>
        <v>42155</v>
      </c>
    </row>
    <row r="1929" spans="2:10" x14ac:dyDescent="0.25">
      <c r="B1929" s="1" t="s">
        <v>36</v>
      </c>
      <c r="C1929" s="3" t="s">
        <v>55</v>
      </c>
      <c r="D1929" s="2" t="s">
        <v>51</v>
      </c>
      <c r="E1929" s="3" t="s">
        <v>45</v>
      </c>
      <c r="F1929" s="3">
        <f t="shared" ca="1" si="58"/>
        <v>4</v>
      </c>
      <c r="G1929" s="4">
        <f t="shared" ca="1" si="59"/>
        <v>101</v>
      </c>
      <c r="H1929" s="4">
        <f ca="1">+Data_TABLE[[#This Row],[Qty]]*Data_TABLE[[#This Row],[Unit Price]]</f>
        <v>404</v>
      </c>
      <c r="I1929" s="7">
        <v>42151</v>
      </c>
      <c r="J1929" s="10">
        <f>EOMONTH(Data_TABLE[[#This Row],[Date Sold]],0)</f>
        <v>42155</v>
      </c>
    </row>
    <row r="1930" spans="2:10" x14ac:dyDescent="0.25">
      <c r="B1930" s="1" t="s">
        <v>37</v>
      </c>
      <c r="C1930" s="3" t="s">
        <v>55</v>
      </c>
      <c r="D1930" s="2" t="s">
        <v>51</v>
      </c>
      <c r="E1930" s="3" t="s">
        <v>45</v>
      </c>
      <c r="F1930" s="3">
        <f t="shared" ca="1" si="58"/>
        <v>3</v>
      </c>
      <c r="G1930" s="4">
        <f t="shared" ca="1" si="59"/>
        <v>111</v>
      </c>
      <c r="H1930" s="4">
        <f ca="1">+Data_TABLE[[#This Row],[Qty]]*Data_TABLE[[#This Row],[Unit Price]]</f>
        <v>333</v>
      </c>
      <c r="I1930" s="7">
        <v>42151</v>
      </c>
      <c r="J1930" s="10">
        <f>EOMONTH(Data_TABLE[[#This Row],[Date Sold]],0)</f>
        <v>42155</v>
      </c>
    </row>
    <row r="1931" spans="2:10" x14ac:dyDescent="0.25">
      <c r="B1931" s="1" t="s">
        <v>36</v>
      </c>
      <c r="C1931" s="3" t="s">
        <v>56</v>
      </c>
      <c r="D1931" s="2" t="s">
        <v>52</v>
      </c>
      <c r="E1931" s="3" t="s">
        <v>46</v>
      </c>
      <c r="F1931" s="3">
        <f t="shared" ca="1" si="58"/>
        <v>1</v>
      </c>
      <c r="G1931" s="4">
        <f t="shared" ca="1" si="59"/>
        <v>115</v>
      </c>
      <c r="H1931" s="4">
        <f ca="1">+Data_TABLE[[#This Row],[Qty]]*Data_TABLE[[#This Row],[Unit Price]]</f>
        <v>115</v>
      </c>
      <c r="I1931" s="7">
        <v>42151</v>
      </c>
      <c r="J1931" s="10">
        <f>EOMONTH(Data_TABLE[[#This Row],[Date Sold]],0)</f>
        <v>42155</v>
      </c>
    </row>
    <row r="1932" spans="2:10" x14ac:dyDescent="0.25">
      <c r="B1932" s="1" t="s">
        <v>36</v>
      </c>
      <c r="C1932" s="3" t="s">
        <v>54</v>
      </c>
      <c r="D1932" s="2" t="s">
        <v>48</v>
      </c>
      <c r="E1932" s="3" t="s">
        <v>42</v>
      </c>
      <c r="F1932" s="3">
        <f t="shared" ca="1" si="58"/>
        <v>4</v>
      </c>
      <c r="G1932" s="4">
        <f t="shared" ca="1" si="59"/>
        <v>72</v>
      </c>
      <c r="H1932" s="4">
        <f ca="1">+Data_TABLE[[#This Row],[Qty]]*Data_TABLE[[#This Row],[Unit Price]]</f>
        <v>288</v>
      </c>
      <c r="I1932" s="7">
        <v>42151</v>
      </c>
      <c r="J1932" s="10">
        <f>EOMONTH(Data_TABLE[[#This Row],[Date Sold]],0)</f>
        <v>42155</v>
      </c>
    </row>
    <row r="1933" spans="2:10" x14ac:dyDescent="0.25">
      <c r="B1933" s="1" t="s">
        <v>38</v>
      </c>
      <c r="C1933" s="3" t="s">
        <v>56</v>
      </c>
      <c r="D1933" s="2" t="s">
        <v>52</v>
      </c>
      <c r="E1933" s="3" t="s">
        <v>46</v>
      </c>
      <c r="F1933" s="3">
        <f t="shared" ca="1" si="58"/>
        <v>2</v>
      </c>
      <c r="G1933" s="4">
        <f t="shared" ca="1" si="59"/>
        <v>115</v>
      </c>
      <c r="H1933" s="4">
        <f ca="1">+Data_TABLE[[#This Row],[Qty]]*Data_TABLE[[#This Row],[Unit Price]]</f>
        <v>230</v>
      </c>
      <c r="I1933" s="7">
        <v>42151</v>
      </c>
      <c r="J1933" s="10">
        <f>EOMONTH(Data_TABLE[[#This Row],[Date Sold]],0)</f>
        <v>42155</v>
      </c>
    </row>
    <row r="1934" spans="2:10" x14ac:dyDescent="0.25">
      <c r="B1934" s="1" t="s">
        <v>38</v>
      </c>
      <c r="C1934" s="3" t="s">
        <v>55</v>
      </c>
      <c r="D1934" s="2" t="s">
        <v>49</v>
      </c>
      <c r="E1934" s="3" t="s">
        <v>43</v>
      </c>
      <c r="F1934" s="3">
        <f t="shared" ca="1" si="58"/>
        <v>3</v>
      </c>
      <c r="G1934" s="4">
        <f t="shared" ca="1" si="59"/>
        <v>153</v>
      </c>
      <c r="H1934" s="4">
        <f ca="1">+Data_TABLE[[#This Row],[Qty]]*Data_TABLE[[#This Row],[Unit Price]]</f>
        <v>459</v>
      </c>
      <c r="I1934" s="7">
        <v>42151</v>
      </c>
      <c r="J1934" s="10">
        <f>EOMONTH(Data_TABLE[[#This Row],[Date Sold]],0)</f>
        <v>42155</v>
      </c>
    </row>
    <row r="1935" spans="2:10" x14ac:dyDescent="0.25">
      <c r="B1935" s="1" t="s">
        <v>41</v>
      </c>
      <c r="C1935" s="3" t="s">
        <v>54</v>
      </c>
      <c r="D1935" s="2" t="s">
        <v>48</v>
      </c>
      <c r="E1935" s="3" t="s">
        <v>42</v>
      </c>
      <c r="F1935" s="3">
        <f t="shared" ca="1" si="58"/>
        <v>3</v>
      </c>
      <c r="G1935" s="4">
        <f t="shared" ca="1" si="59"/>
        <v>95</v>
      </c>
      <c r="H1935" s="4">
        <f ca="1">+Data_TABLE[[#This Row],[Qty]]*Data_TABLE[[#This Row],[Unit Price]]</f>
        <v>285</v>
      </c>
      <c r="I1935" s="7">
        <v>42151</v>
      </c>
      <c r="J1935" s="10">
        <f>EOMONTH(Data_TABLE[[#This Row],[Date Sold]],0)</f>
        <v>42155</v>
      </c>
    </row>
    <row r="1936" spans="2:10" x14ac:dyDescent="0.25">
      <c r="B1936" s="1" t="s">
        <v>40</v>
      </c>
      <c r="C1936" s="3" t="s">
        <v>56</v>
      </c>
      <c r="D1936" s="2" t="s">
        <v>50</v>
      </c>
      <c r="E1936" s="3" t="s">
        <v>44</v>
      </c>
      <c r="F1936" s="3">
        <f t="shared" ca="1" si="58"/>
        <v>1</v>
      </c>
      <c r="G1936" s="4">
        <f t="shared" ca="1" si="59"/>
        <v>115</v>
      </c>
      <c r="H1936" s="4">
        <f ca="1">+Data_TABLE[[#This Row],[Qty]]*Data_TABLE[[#This Row],[Unit Price]]</f>
        <v>115</v>
      </c>
      <c r="I1936" s="7">
        <v>42151</v>
      </c>
      <c r="J1936" s="10">
        <f>EOMONTH(Data_TABLE[[#This Row],[Date Sold]],0)</f>
        <v>42155</v>
      </c>
    </row>
    <row r="1937" spans="2:10" x14ac:dyDescent="0.25">
      <c r="B1937" s="1" t="s">
        <v>39</v>
      </c>
      <c r="C1937" s="3" t="s">
        <v>56</v>
      </c>
      <c r="D1937" s="2" t="s">
        <v>52</v>
      </c>
      <c r="E1937" s="3" t="s">
        <v>46</v>
      </c>
      <c r="F1937" s="3">
        <f t="shared" ca="1" si="58"/>
        <v>2</v>
      </c>
      <c r="G1937" s="4">
        <f t="shared" ca="1" si="59"/>
        <v>145</v>
      </c>
      <c r="H1937" s="4">
        <f ca="1">+Data_TABLE[[#This Row],[Qty]]*Data_TABLE[[#This Row],[Unit Price]]</f>
        <v>290</v>
      </c>
      <c r="I1937" s="7">
        <v>42151</v>
      </c>
      <c r="J1937" s="10">
        <f>EOMONTH(Data_TABLE[[#This Row],[Date Sold]],0)</f>
        <v>42155</v>
      </c>
    </row>
    <row r="1938" spans="2:10" x14ac:dyDescent="0.25">
      <c r="B1938" s="1" t="s">
        <v>37</v>
      </c>
      <c r="C1938" s="3" t="s">
        <v>56</v>
      </c>
      <c r="D1938" s="2" t="s">
        <v>52</v>
      </c>
      <c r="E1938" s="3" t="s">
        <v>46</v>
      </c>
      <c r="F1938" s="3">
        <f t="shared" ca="1" si="58"/>
        <v>4</v>
      </c>
      <c r="G1938" s="4">
        <f t="shared" ca="1" si="59"/>
        <v>84</v>
      </c>
      <c r="H1938" s="4">
        <f ca="1">+Data_TABLE[[#This Row],[Qty]]*Data_TABLE[[#This Row],[Unit Price]]</f>
        <v>336</v>
      </c>
      <c r="I1938" s="7">
        <v>42151</v>
      </c>
      <c r="J1938" s="10">
        <f>EOMONTH(Data_TABLE[[#This Row],[Date Sold]],0)</f>
        <v>42155</v>
      </c>
    </row>
    <row r="1939" spans="2:10" x14ac:dyDescent="0.25">
      <c r="B1939" s="1" t="s">
        <v>41</v>
      </c>
      <c r="C1939" s="3" t="s">
        <v>56</v>
      </c>
      <c r="D1939" s="2" t="s">
        <v>50</v>
      </c>
      <c r="E1939" s="3" t="s">
        <v>44</v>
      </c>
      <c r="F1939" s="3">
        <f t="shared" ca="1" si="58"/>
        <v>4</v>
      </c>
      <c r="G1939" s="4">
        <f t="shared" ca="1" si="59"/>
        <v>132</v>
      </c>
      <c r="H1939" s="4">
        <f ca="1">+Data_TABLE[[#This Row],[Qty]]*Data_TABLE[[#This Row],[Unit Price]]</f>
        <v>528</v>
      </c>
      <c r="I1939" s="7">
        <v>42151</v>
      </c>
      <c r="J1939" s="10">
        <f>EOMONTH(Data_TABLE[[#This Row],[Date Sold]],0)</f>
        <v>42155</v>
      </c>
    </row>
    <row r="1940" spans="2:10" x14ac:dyDescent="0.25">
      <c r="B1940" s="1" t="s">
        <v>41</v>
      </c>
      <c r="C1940" s="3" t="s">
        <v>54</v>
      </c>
      <c r="D1940" s="2" t="s">
        <v>48</v>
      </c>
      <c r="E1940" s="3" t="s">
        <v>42</v>
      </c>
      <c r="F1940" s="3">
        <f t="shared" ca="1" si="58"/>
        <v>4</v>
      </c>
      <c r="G1940" s="4">
        <f t="shared" ca="1" si="59"/>
        <v>75</v>
      </c>
      <c r="H1940" s="4">
        <f ca="1">+Data_TABLE[[#This Row],[Qty]]*Data_TABLE[[#This Row],[Unit Price]]</f>
        <v>300</v>
      </c>
      <c r="I1940" s="7">
        <v>42151</v>
      </c>
      <c r="J1940" s="10">
        <f>EOMONTH(Data_TABLE[[#This Row],[Date Sold]],0)</f>
        <v>42155</v>
      </c>
    </row>
    <row r="1941" spans="2:10" x14ac:dyDescent="0.25">
      <c r="B1941" s="1" t="s">
        <v>38</v>
      </c>
      <c r="C1941" s="3" t="s">
        <v>55</v>
      </c>
      <c r="D1941" s="2" t="s">
        <v>49</v>
      </c>
      <c r="E1941" s="3" t="s">
        <v>43</v>
      </c>
      <c r="F1941" s="3">
        <f t="shared" ca="1" si="58"/>
        <v>4</v>
      </c>
      <c r="G1941" s="4">
        <f t="shared" ca="1" si="59"/>
        <v>106</v>
      </c>
      <c r="H1941" s="4">
        <f ca="1">+Data_TABLE[[#This Row],[Qty]]*Data_TABLE[[#This Row],[Unit Price]]</f>
        <v>424</v>
      </c>
      <c r="I1941" s="7">
        <v>42151</v>
      </c>
      <c r="J1941" s="10">
        <f>EOMONTH(Data_TABLE[[#This Row],[Date Sold]],0)</f>
        <v>42155</v>
      </c>
    </row>
    <row r="1942" spans="2:10" x14ac:dyDescent="0.25">
      <c r="B1942" s="1" t="s">
        <v>40</v>
      </c>
      <c r="C1942" s="3" t="s">
        <v>55</v>
      </c>
      <c r="D1942" s="2" t="s">
        <v>49</v>
      </c>
      <c r="E1942" s="3" t="s">
        <v>43</v>
      </c>
      <c r="F1942" s="3">
        <f t="shared" ca="1" si="58"/>
        <v>4</v>
      </c>
      <c r="G1942" s="4">
        <f t="shared" ca="1" si="59"/>
        <v>114</v>
      </c>
      <c r="H1942" s="4">
        <f ca="1">+Data_TABLE[[#This Row],[Qty]]*Data_TABLE[[#This Row],[Unit Price]]</f>
        <v>456</v>
      </c>
      <c r="I1942" s="7">
        <v>42151</v>
      </c>
      <c r="J1942" s="10">
        <f>EOMONTH(Data_TABLE[[#This Row],[Date Sold]],0)</f>
        <v>42155</v>
      </c>
    </row>
    <row r="1943" spans="2:10" x14ac:dyDescent="0.25">
      <c r="B1943" s="1" t="s">
        <v>38</v>
      </c>
      <c r="C1943" s="3" t="s">
        <v>54</v>
      </c>
      <c r="D1943" s="2" t="s">
        <v>48</v>
      </c>
      <c r="E1943" s="3" t="s">
        <v>42</v>
      </c>
      <c r="F1943" s="3">
        <f t="shared" ca="1" si="58"/>
        <v>4</v>
      </c>
      <c r="G1943" s="4">
        <f t="shared" ca="1" si="59"/>
        <v>83</v>
      </c>
      <c r="H1943" s="4">
        <f ca="1">+Data_TABLE[[#This Row],[Qty]]*Data_TABLE[[#This Row],[Unit Price]]</f>
        <v>332</v>
      </c>
      <c r="I1943" s="7">
        <v>42151</v>
      </c>
      <c r="J1943" s="10">
        <f>EOMONTH(Data_TABLE[[#This Row],[Date Sold]],0)</f>
        <v>42155</v>
      </c>
    </row>
    <row r="1944" spans="2:10" x14ac:dyDescent="0.25">
      <c r="B1944" s="1" t="s">
        <v>37</v>
      </c>
      <c r="C1944" s="3" t="s">
        <v>56</v>
      </c>
      <c r="D1944" s="2" t="s">
        <v>52</v>
      </c>
      <c r="E1944" s="3" t="s">
        <v>46</v>
      </c>
      <c r="F1944" s="3">
        <f t="shared" ca="1" si="58"/>
        <v>2</v>
      </c>
      <c r="G1944" s="4">
        <f t="shared" ca="1" si="59"/>
        <v>125</v>
      </c>
      <c r="H1944" s="4">
        <f ca="1">+Data_TABLE[[#This Row],[Qty]]*Data_TABLE[[#This Row],[Unit Price]]</f>
        <v>250</v>
      </c>
      <c r="I1944" s="7">
        <v>42151</v>
      </c>
      <c r="J1944" s="10">
        <f>EOMONTH(Data_TABLE[[#This Row],[Date Sold]],0)</f>
        <v>42155</v>
      </c>
    </row>
    <row r="1945" spans="2:10" x14ac:dyDescent="0.25">
      <c r="B1945" s="1" t="s">
        <v>40</v>
      </c>
      <c r="C1945" s="3" t="s">
        <v>56</v>
      </c>
      <c r="D1945" s="2" t="s">
        <v>50</v>
      </c>
      <c r="E1945" s="3" t="s">
        <v>44</v>
      </c>
      <c r="F1945" s="3">
        <f t="shared" ca="1" si="58"/>
        <v>4</v>
      </c>
      <c r="G1945" s="4">
        <f t="shared" ca="1" si="59"/>
        <v>79</v>
      </c>
      <c r="H1945" s="4">
        <f ca="1">+Data_TABLE[[#This Row],[Qty]]*Data_TABLE[[#This Row],[Unit Price]]</f>
        <v>316</v>
      </c>
      <c r="I1945" s="7">
        <v>42151</v>
      </c>
      <c r="J1945" s="10">
        <f>EOMONTH(Data_TABLE[[#This Row],[Date Sold]],0)</f>
        <v>42155</v>
      </c>
    </row>
    <row r="1946" spans="2:10" x14ac:dyDescent="0.25">
      <c r="B1946" s="1" t="s">
        <v>39</v>
      </c>
      <c r="C1946" s="3" t="s">
        <v>55</v>
      </c>
      <c r="D1946" s="2" t="s">
        <v>51</v>
      </c>
      <c r="E1946" s="3" t="s">
        <v>45</v>
      </c>
      <c r="F1946" s="3">
        <f t="shared" ca="1" si="58"/>
        <v>3</v>
      </c>
      <c r="G1946" s="4">
        <f t="shared" ca="1" si="59"/>
        <v>98</v>
      </c>
      <c r="H1946" s="4">
        <f ca="1">+Data_TABLE[[#This Row],[Qty]]*Data_TABLE[[#This Row],[Unit Price]]</f>
        <v>294</v>
      </c>
      <c r="I1946" s="7">
        <v>42151</v>
      </c>
      <c r="J1946" s="10">
        <f>EOMONTH(Data_TABLE[[#This Row],[Date Sold]],0)</f>
        <v>42155</v>
      </c>
    </row>
    <row r="1947" spans="2:10" x14ac:dyDescent="0.25">
      <c r="B1947" s="1" t="s">
        <v>37</v>
      </c>
      <c r="C1947" s="3" t="s">
        <v>56</v>
      </c>
      <c r="D1947" s="2" t="s">
        <v>52</v>
      </c>
      <c r="E1947" s="3" t="s">
        <v>46</v>
      </c>
      <c r="F1947" s="3">
        <f t="shared" ca="1" si="58"/>
        <v>5</v>
      </c>
      <c r="G1947" s="4">
        <f t="shared" ca="1" si="59"/>
        <v>111</v>
      </c>
      <c r="H1947" s="4">
        <f ca="1">+Data_TABLE[[#This Row],[Qty]]*Data_TABLE[[#This Row],[Unit Price]]</f>
        <v>555</v>
      </c>
      <c r="I1947" s="7">
        <v>42151</v>
      </c>
      <c r="J1947" s="10">
        <f>EOMONTH(Data_TABLE[[#This Row],[Date Sold]],0)</f>
        <v>42155</v>
      </c>
    </row>
    <row r="1948" spans="2:10" x14ac:dyDescent="0.25">
      <c r="B1948" s="1" t="s">
        <v>40</v>
      </c>
      <c r="C1948" s="3" t="s">
        <v>56</v>
      </c>
      <c r="D1948" s="2" t="s">
        <v>50</v>
      </c>
      <c r="E1948" s="3" t="s">
        <v>44</v>
      </c>
      <c r="F1948" s="3">
        <f t="shared" ca="1" si="58"/>
        <v>5</v>
      </c>
      <c r="G1948" s="4">
        <f t="shared" ca="1" si="59"/>
        <v>98</v>
      </c>
      <c r="H1948" s="4">
        <f ca="1">+Data_TABLE[[#This Row],[Qty]]*Data_TABLE[[#This Row],[Unit Price]]</f>
        <v>490</v>
      </c>
      <c r="I1948" s="7">
        <v>42151</v>
      </c>
      <c r="J1948" s="10">
        <f>EOMONTH(Data_TABLE[[#This Row],[Date Sold]],0)</f>
        <v>42155</v>
      </c>
    </row>
    <row r="1949" spans="2:10" x14ac:dyDescent="0.25">
      <c r="B1949" s="1" t="s">
        <v>38</v>
      </c>
      <c r="C1949" s="3" t="s">
        <v>55</v>
      </c>
      <c r="D1949" s="2" t="s">
        <v>49</v>
      </c>
      <c r="E1949" s="3" t="s">
        <v>43</v>
      </c>
      <c r="F1949" s="3">
        <f t="shared" ca="1" si="58"/>
        <v>3</v>
      </c>
      <c r="G1949" s="4">
        <f t="shared" ca="1" si="59"/>
        <v>134</v>
      </c>
      <c r="H1949" s="4">
        <f ca="1">+Data_TABLE[[#This Row],[Qty]]*Data_TABLE[[#This Row],[Unit Price]]</f>
        <v>402</v>
      </c>
      <c r="I1949" s="7">
        <v>42151</v>
      </c>
      <c r="J1949" s="10">
        <f>EOMONTH(Data_TABLE[[#This Row],[Date Sold]],0)</f>
        <v>42155</v>
      </c>
    </row>
    <row r="1950" spans="2:10" x14ac:dyDescent="0.25">
      <c r="B1950" s="1" t="s">
        <v>39</v>
      </c>
      <c r="C1950" s="3" t="s">
        <v>55</v>
      </c>
      <c r="D1950" s="2" t="s">
        <v>49</v>
      </c>
      <c r="E1950" s="3" t="s">
        <v>43</v>
      </c>
      <c r="F1950" s="3">
        <f t="shared" ca="1" si="58"/>
        <v>4</v>
      </c>
      <c r="G1950" s="4">
        <f t="shared" ca="1" si="59"/>
        <v>144</v>
      </c>
      <c r="H1950" s="4">
        <f ca="1">+Data_TABLE[[#This Row],[Qty]]*Data_TABLE[[#This Row],[Unit Price]]</f>
        <v>576</v>
      </c>
      <c r="I1950" s="7">
        <v>42151</v>
      </c>
      <c r="J1950" s="10">
        <f>EOMONTH(Data_TABLE[[#This Row],[Date Sold]],0)</f>
        <v>42155</v>
      </c>
    </row>
    <row r="1951" spans="2:10" x14ac:dyDescent="0.25">
      <c r="B1951" s="1" t="s">
        <v>41</v>
      </c>
      <c r="C1951" s="3" t="s">
        <v>55</v>
      </c>
      <c r="D1951" s="2" t="s">
        <v>49</v>
      </c>
      <c r="E1951" s="3" t="s">
        <v>43</v>
      </c>
      <c r="F1951" s="3">
        <f t="shared" ca="1" si="58"/>
        <v>3</v>
      </c>
      <c r="G1951" s="4">
        <f t="shared" ca="1" si="59"/>
        <v>147</v>
      </c>
      <c r="H1951" s="4">
        <f ca="1">+Data_TABLE[[#This Row],[Qty]]*Data_TABLE[[#This Row],[Unit Price]]</f>
        <v>441</v>
      </c>
      <c r="I1951" s="7">
        <v>42151</v>
      </c>
      <c r="J1951" s="10">
        <f>EOMONTH(Data_TABLE[[#This Row],[Date Sold]],0)</f>
        <v>42155</v>
      </c>
    </row>
    <row r="1952" spans="2:10" x14ac:dyDescent="0.25">
      <c r="B1952" s="1" t="s">
        <v>36</v>
      </c>
      <c r="C1952" s="3" t="s">
        <v>56</v>
      </c>
      <c r="D1952" s="2" t="s">
        <v>50</v>
      </c>
      <c r="E1952" s="3" t="s">
        <v>44</v>
      </c>
      <c r="F1952" s="3">
        <f t="shared" ca="1" si="58"/>
        <v>1</v>
      </c>
      <c r="G1952" s="4">
        <f t="shared" ca="1" si="59"/>
        <v>64</v>
      </c>
      <c r="H1952" s="4">
        <f ca="1">+Data_TABLE[[#This Row],[Qty]]*Data_TABLE[[#This Row],[Unit Price]]</f>
        <v>64</v>
      </c>
      <c r="I1952" s="7">
        <v>42151</v>
      </c>
      <c r="J1952" s="10">
        <f>EOMONTH(Data_TABLE[[#This Row],[Date Sold]],0)</f>
        <v>42155</v>
      </c>
    </row>
    <row r="1953" spans="2:10" x14ac:dyDescent="0.25">
      <c r="B1953" s="1" t="s">
        <v>39</v>
      </c>
      <c r="C1953" s="3" t="s">
        <v>54</v>
      </c>
      <c r="D1953" s="2" t="s">
        <v>48</v>
      </c>
      <c r="E1953" s="3" t="s">
        <v>42</v>
      </c>
      <c r="F1953" s="3">
        <f t="shared" ca="1" si="58"/>
        <v>1</v>
      </c>
      <c r="G1953" s="4">
        <f t="shared" ca="1" si="59"/>
        <v>116</v>
      </c>
      <c r="H1953" s="4">
        <f ca="1">+Data_TABLE[[#This Row],[Qty]]*Data_TABLE[[#This Row],[Unit Price]]</f>
        <v>116</v>
      </c>
      <c r="I1953" s="7">
        <v>42152</v>
      </c>
      <c r="J1953" s="10">
        <f>EOMONTH(Data_TABLE[[#This Row],[Date Sold]],0)</f>
        <v>42155</v>
      </c>
    </row>
    <row r="1954" spans="2:10" x14ac:dyDescent="0.25">
      <c r="B1954" s="1" t="s">
        <v>41</v>
      </c>
      <c r="C1954" s="3" t="s">
        <v>54</v>
      </c>
      <c r="D1954" s="2" t="s">
        <v>48</v>
      </c>
      <c r="E1954" s="3" t="s">
        <v>42</v>
      </c>
      <c r="F1954" s="3">
        <f t="shared" ca="1" si="58"/>
        <v>3</v>
      </c>
      <c r="G1954" s="4">
        <f t="shared" ca="1" si="59"/>
        <v>193</v>
      </c>
      <c r="H1954" s="4">
        <f ca="1">+Data_TABLE[[#This Row],[Qty]]*Data_TABLE[[#This Row],[Unit Price]]</f>
        <v>579</v>
      </c>
      <c r="I1954" s="7">
        <v>42152</v>
      </c>
      <c r="J1954" s="10">
        <f>EOMONTH(Data_TABLE[[#This Row],[Date Sold]],0)</f>
        <v>42155</v>
      </c>
    </row>
    <row r="1955" spans="2:10" x14ac:dyDescent="0.25">
      <c r="B1955" s="1" t="s">
        <v>38</v>
      </c>
      <c r="C1955" s="3" t="s">
        <v>55</v>
      </c>
      <c r="D1955" s="2" t="s">
        <v>51</v>
      </c>
      <c r="E1955" s="3" t="s">
        <v>45</v>
      </c>
      <c r="F1955" s="3">
        <f t="shared" ca="1" si="58"/>
        <v>3</v>
      </c>
      <c r="G1955" s="4">
        <f t="shared" ca="1" si="59"/>
        <v>193</v>
      </c>
      <c r="H1955" s="4">
        <f ca="1">+Data_TABLE[[#This Row],[Qty]]*Data_TABLE[[#This Row],[Unit Price]]</f>
        <v>579</v>
      </c>
      <c r="I1955" s="7">
        <v>42152</v>
      </c>
      <c r="J1955" s="10">
        <f>EOMONTH(Data_TABLE[[#This Row],[Date Sold]],0)</f>
        <v>42155</v>
      </c>
    </row>
    <row r="1956" spans="2:10" x14ac:dyDescent="0.25">
      <c r="B1956" s="1" t="s">
        <v>41</v>
      </c>
      <c r="C1956" s="3" t="s">
        <v>56</v>
      </c>
      <c r="D1956" s="2" t="s">
        <v>50</v>
      </c>
      <c r="E1956" s="3" t="s">
        <v>44</v>
      </c>
      <c r="F1956" s="3">
        <f t="shared" ca="1" si="58"/>
        <v>1</v>
      </c>
      <c r="G1956" s="4">
        <f t="shared" ca="1" si="59"/>
        <v>69</v>
      </c>
      <c r="H1956" s="4">
        <f ca="1">+Data_TABLE[[#This Row],[Qty]]*Data_TABLE[[#This Row],[Unit Price]]</f>
        <v>69</v>
      </c>
      <c r="I1956" s="7">
        <v>42152</v>
      </c>
      <c r="J1956" s="10">
        <f>EOMONTH(Data_TABLE[[#This Row],[Date Sold]],0)</f>
        <v>42155</v>
      </c>
    </row>
    <row r="1957" spans="2:10" x14ac:dyDescent="0.25">
      <c r="B1957" s="1" t="s">
        <v>38</v>
      </c>
      <c r="C1957" s="3" t="s">
        <v>54</v>
      </c>
      <c r="D1957" s="2" t="s">
        <v>48</v>
      </c>
      <c r="E1957" s="3" t="s">
        <v>42</v>
      </c>
      <c r="F1957" s="3">
        <f t="shared" ca="1" si="58"/>
        <v>5</v>
      </c>
      <c r="G1957" s="4">
        <f t="shared" ca="1" si="59"/>
        <v>84</v>
      </c>
      <c r="H1957" s="4">
        <f ca="1">+Data_TABLE[[#This Row],[Qty]]*Data_TABLE[[#This Row],[Unit Price]]</f>
        <v>420</v>
      </c>
      <c r="I1957" s="7">
        <v>42152</v>
      </c>
      <c r="J1957" s="10">
        <f>EOMONTH(Data_TABLE[[#This Row],[Date Sold]],0)</f>
        <v>42155</v>
      </c>
    </row>
    <row r="1958" spans="2:10" x14ac:dyDescent="0.25">
      <c r="B1958" s="1" t="s">
        <v>40</v>
      </c>
      <c r="C1958" s="3" t="s">
        <v>55</v>
      </c>
      <c r="D1958" s="2" t="s">
        <v>49</v>
      </c>
      <c r="E1958" s="3" t="s">
        <v>43</v>
      </c>
      <c r="F1958" s="3">
        <f t="shared" ca="1" si="58"/>
        <v>4</v>
      </c>
      <c r="G1958" s="4">
        <f t="shared" ca="1" si="59"/>
        <v>195</v>
      </c>
      <c r="H1958" s="4">
        <f ca="1">+Data_TABLE[[#This Row],[Qty]]*Data_TABLE[[#This Row],[Unit Price]]</f>
        <v>780</v>
      </c>
      <c r="I1958" s="7">
        <v>42152</v>
      </c>
      <c r="J1958" s="10">
        <f>EOMONTH(Data_TABLE[[#This Row],[Date Sold]],0)</f>
        <v>42155</v>
      </c>
    </row>
    <row r="1959" spans="2:10" x14ac:dyDescent="0.25">
      <c r="B1959" s="1" t="s">
        <v>38</v>
      </c>
      <c r="C1959" s="3" t="s">
        <v>55</v>
      </c>
      <c r="D1959" s="2" t="s">
        <v>51</v>
      </c>
      <c r="E1959" s="3" t="s">
        <v>45</v>
      </c>
      <c r="F1959" s="3">
        <f t="shared" ca="1" si="58"/>
        <v>1</v>
      </c>
      <c r="G1959" s="4">
        <f t="shared" ca="1" si="59"/>
        <v>133</v>
      </c>
      <c r="H1959" s="4">
        <f ca="1">+Data_TABLE[[#This Row],[Qty]]*Data_TABLE[[#This Row],[Unit Price]]</f>
        <v>133</v>
      </c>
      <c r="I1959" s="7">
        <v>42152</v>
      </c>
      <c r="J1959" s="10">
        <f>EOMONTH(Data_TABLE[[#This Row],[Date Sold]],0)</f>
        <v>42155</v>
      </c>
    </row>
    <row r="1960" spans="2:10" x14ac:dyDescent="0.25">
      <c r="B1960" s="1" t="s">
        <v>41</v>
      </c>
      <c r="C1960" s="3" t="s">
        <v>56</v>
      </c>
      <c r="D1960" s="2" t="s">
        <v>52</v>
      </c>
      <c r="E1960" s="3" t="s">
        <v>46</v>
      </c>
      <c r="F1960" s="3">
        <f t="shared" ca="1" si="58"/>
        <v>4</v>
      </c>
      <c r="G1960" s="4">
        <f t="shared" ca="1" si="59"/>
        <v>92</v>
      </c>
      <c r="H1960" s="4">
        <f ca="1">+Data_TABLE[[#This Row],[Qty]]*Data_TABLE[[#This Row],[Unit Price]]</f>
        <v>368</v>
      </c>
      <c r="I1960" s="7">
        <v>42152</v>
      </c>
      <c r="J1960" s="10">
        <f>EOMONTH(Data_TABLE[[#This Row],[Date Sold]],0)</f>
        <v>42155</v>
      </c>
    </row>
    <row r="1961" spans="2:10" x14ac:dyDescent="0.25">
      <c r="B1961" s="1" t="s">
        <v>39</v>
      </c>
      <c r="C1961" s="3" t="s">
        <v>56</v>
      </c>
      <c r="D1961" s="2" t="s">
        <v>52</v>
      </c>
      <c r="E1961" s="3" t="s">
        <v>46</v>
      </c>
      <c r="F1961" s="3">
        <f t="shared" ca="1" si="58"/>
        <v>2</v>
      </c>
      <c r="G1961" s="4">
        <f t="shared" ca="1" si="59"/>
        <v>182</v>
      </c>
      <c r="H1961" s="4">
        <f ca="1">+Data_TABLE[[#This Row],[Qty]]*Data_TABLE[[#This Row],[Unit Price]]</f>
        <v>364</v>
      </c>
      <c r="I1961" s="7">
        <v>42152</v>
      </c>
      <c r="J1961" s="10">
        <f>EOMONTH(Data_TABLE[[#This Row],[Date Sold]],0)</f>
        <v>42155</v>
      </c>
    </row>
    <row r="1962" spans="2:10" x14ac:dyDescent="0.25">
      <c r="B1962" s="1" t="s">
        <v>37</v>
      </c>
      <c r="C1962" s="3" t="s">
        <v>55</v>
      </c>
      <c r="D1962" s="2" t="s">
        <v>49</v>
      </c>
      <c r="E1962" s="3" t="s">
        <v>43</v>
      </c>
      <c r="F1962" s="3">
        <f t="shared" ca="1" si="58"/>
        <v>1</v>
      </c>
      <c r="G1962" s="4">
        <f t="shared" ca="1" si="59"/>
        <v>153</v>
      </c>
      <c r="H1962" s="4">
        <f ca="1">+Data_TABLE[[#This Row],[Qty]]*Data_TABLE[[#This Row],[Unit Price]]</f>
        <v>153</v>
      </c>
      <c r="I1962" s="7">
        <v>42152</v>
      </c>
      <c r="J1962" s="10">
        <f>EOMONTH(Data_TABLE[[#This Row],[Date Sold]],0)</f>
        <v>42155</v>
      </c>
    </row>
    <row r="1963" spans="2:10" x14ac:dyDescent="0.25">
      <c r="B1963" s="1" t="s">
        <v>40</v>
      </c>
      <c r="C1963" s="3" t="s">
        <v>54</v>
      </c>
      <c r="D1963" s="2" t="s">
        <v>48</v>
      </c>
      <c r="E1963" s="3" t="s">
        <v>42</v>
      </c>
      <c r="F1963" s="3">
        <f t="shared" ca="1" si="58"/>
        <v>1</v>
      </c>
      <c r="G1963" s="4">
        <f t="shared" ca="1" si="59"/>
        <v>192</v>
      </c>
      <c r="H1963" s="4">
        <f ca="1">+Data_TABLE[[#This Row],[Qty]]*Data_TABLE[[#This Row],[Unit Price]]</f>
        <v>192</v>
      </c>
      <c r="I1963" s="7">
        <v>42152</v>
      </c>
      <c r="J1963" s="10">
        <f>EOMONTH(Data_TABLE[[#This Row],[Date Sold]],0)</f>
        <v>42155</v>
      </c>
    </row>
    <row r="1964" spans="2:10" x14ac:dyDescent="0.25">
      <c r="B1964" s="1" t="s">
        <v>40</v>
      </c>
      <c r="C1964" s="3" t="s">
        <v>56</v>
      </c>
      <c r="D1964" s="2" t="s">
        <v>52</v>
      </c>
      <c r="E1964" s="3" t="s">
        <v>46</v>
      </c>
      <c r="F1964" s="3">
        <f t="shared" ca="1" si="58"/>
        <v>2</v>
      </c>
      <c r="G1964" s="4">
        <f t="shared" ca="1" si="59"/>
        <v>136</v>
      </c>
      <c r="H1964" s="4">
        <f ca="1">+Data_TABLE[[#This Row],[Qty]]*Data_TABLE[[#This Row],[Unit Price]]</f>
        <v>272</v>
      </c>
      <c r="I1964" s="7">
        <v>42152</v>
      </c>
      <c r="J1964" s="10">
        <f>EOMONTH(Data_TABLE[[#This Row],[Date Sold]],0)</f>
        <v>42155</v>
      </c>
    </row>
    <row r="1965" spans="2:10" x14ac:dyDescent="0.25">
      <c r="B1965" s="1" t="s">
        <v>40</v>
      </c>
      <c r="C1965" s="3" t="s">
        <v>55</v>
      </c>
      <c r="D1965" s="2" t="s">
        <v>51</v>
      </c>
      <c r="E1965" s="3" t="s">
        <v>45</v>
      </c>
      <c r="F1965" s="3">
        <f t="shared" ca="1" si="58"/>
        <v>3</v>
      </c>
      <c r="G1965" s="4">
        <f t="shared" ca="1" si="59"/>
        <v>126</v>
      </c>
      <c r="H1965" s="4">
        <f ca="1">+Data_TABLE[[#This Row],[Qty]]*Data_TABLE[[#This Row],[Unit Price]]</f>
        <v>378</v>
      </c>
      <c r="I1965" s="7">
        <v>42152</v>
      </c>
      <c r="J1965" s="10">
        <f>EOMONTH(Data_TABLE[[#This Row],[Date Sold]],0)</f>
        <v>42155</v>
      </c>
    </row>
    <row r="1966" spans="2:10" x14ac:dyDescent="0.25">
      <c r="B1966" s="1" t="s">
        <v>36</v>
      </c>
      <c r="C1966" s="3" t="s">
        <v>56</v>
      </c>
      <c r="D1966" s="2" t="s">
        <v>52</v>
      </c>
      <c r="E1966" s="3" t="s">
        <v>46</v>
      </c>
      <c r="F1966" s="3">
        <f t="shared" ca="1" si="58"/>
        <v>4</v>
      </c>
      <c r="G1966" s="4">
        <f t="shared" ca="1" si="59"/>
        <v>181</v>
      </c>
      <c r="H1966" s="4">
        <f ca="1">+Data_TABLE[[#This Row],[Qty]]*Data_TABLE[[#This Row],[Unit Price]]</f>
        <v>724</v>
      </c>
      <c r="I1966" s="7">
        <v>42152</v>
      </c>
      <c r="J1966" s="10">
        <f>EOMONTH(Data_TABLE[[#This Row],[Date Sold]],0)</f>
        <v>42155</v>
      </c>
    </row>
    <row r="1967" spans="2:10" x14ac:dyDescent="0.25">
      <c r="B1967" s="1" t="s">
        <v>38</v>
      </c>
      <c r="C1967" s="3" t="s">
        <v>56</v>
      </c>
      <c r="D1967" s="2" t="s">
        <v>50</v>
      </c>
      <c r="E1967" s="3" t="s">
        <v>44</v>
      </c>
      <c r="F1967" s="3">
        <f t="shared" ca="1" si="58"/>
        <v>3</v>
      </c>
      <c r="G1967" s="4">
        <f t="shared" ca="1" si="59"/>
        <v>150</v>
      </c>
      <c r="H1967" s="4">
        <f ca="1">+Data_TABLE[[#This Row],[Qty]]*Data_TABLE[[#This Row],[Unit Price]]</f>
        <v>450</v>
      </c>
      <c r="I1967" s="7">
        <v>42152</v>
      </c>
      <c r="J1967" s="10">
        <f>EOMONTH(Data_TABLE[[#This Row],[Date Sold]],0)</f>
        <v>42155</v>
      </c>
    </row>
    <row r="1968" spans="2:10" x14ac:dyDescent="0.25">
      <c r="B1968" s="1" t="s">
        <v>41</v>
      </c>
      <c r="C1968" s="3" t="s">
        <v>55</v>
      </c>
      <c r="D1968" s="2" t="s">
        <v>49</v>
      </c>
      <c r="E1968" s="3" t="s">
        <v>43</v>
      </c>
      <c r="F1968" s="3">
        <f t="shared" ca="1" si="58"/>
        <v>2</v>
      </c>
      <c r="G1968" s="4">
        <f t="shared" ca="1" si="59"/>
        <v>155</v>
      </c>
      <c r="H1968" s="4">
        <f ca="1">+Data_TABLE[[#This Row],[Qty]]*Data_TABLE[[#This Row],[Unit Price]]</f>
        <v>310</v>
      </c>
      <c r="I1968" s="7">
        <v>42152</v>
      </c>
      <c r="J1968" s="10">
        <f>EOMONTH(Data_TABLE[[#This Row],[Date Sold]],0)</f>
        <v>42155</v>
      </c>
    </row>
    <row r="1969" spans="2:10" x14ac:dyDescent="0.25">
      <c r="B1969" s="1" t="s">
        <v>37</v>
      </c>
      <c r="C1969" s="3" t="s">
        <v>55</v>
      </c>
      <c r="D1969" s="2" t="s">
        <v>49</v>
      </c>
      <c r="E1969" s="3" t="s">
        <v>43</v>
      </c>
      <c r="F1969" s="3">
        <f t="shared" ref="F1969:F2032" ca="1" si="60">RANDBETWEEN(1,5)</f>
        <v>5</v>
      </c>
      <c r="G1969" s="4">
        <f t="shared" ref="G1969:G2032" ca="1" si="61">RANDBETWEEN(60,200)</f>
        <v>116</v>
      </c>
      <c r="H1969" s="4">
        <f ca="1">+Data_TABLE[[#This Row],[Qty]]*Data_TABLE[[#This Row],[Unit Price]]</f>
        <v>580</v>
      </c>
      <c r="I1969" s="7">
        <v>42152</v>
      </c>
      <c r="J1969" s="10">
        <f>EOMONTH(Data_TABLE[[#This Row],[Date Sold]],0)</f>
        <v>42155</v>
      </c>
    </row>
    <row r="1970" spans="2:10" x14ac:dyDescent="0.25">
      <c r="B1970" s="1" t="s">
        <v>40</v>
      </c>
      <c r="C1970" s="3" t="s">
        <v>55</v>
      </c>
      <c r="D1970" s="2" t="s">
        <v>51</v>
      </c>
      <c r="E1970" s="3" t="s">
        <v>45</v>
      </c>
      <c r="F1970" s="3">
        <f t="shared" ca="1" si="60"/>
        <v>1</v>
      </c>
      <c r="G1970" s="4">
        <f t="shared" ca="1" si="61"/>
        <v>139</v>
      </c>
      <c r="H1970" s="4">
        <f ca="1">+Data_TABLE[[#This Row],[Qty]]*Data_TABLE[[#This Row],[Unit Price]]</f>
        <v>139</v>
      </c>
      <c r="I1970" s="7">
        <v>42152</v>
      </c>
      <c r="J1970" s="10">
        <f>EOMONTH(Data_TABLE[[#This Row],[Date Sold]],0)</f>
        <v>42155</v>
      </c>
    </row>
    <row r="1971" spans="2:10" x14ac:dyDescent="0.25">
      <c r="B1971" s="1" t="s">
        <v>36</v>
      </c>
      <c r="C1971" s="3" t="s">
        <v>56</v>
      </c>
      <c r="D1971" s="2" t="s">
        <v>50</v>
      </c>
      <c r="E1971" s="3" t="s">
        <v>44</v>
      </c>
      <c r="F1971" s="3">
        <f t="shared" ca="1" si="60"/>
        <v>3</v>
      </c>
      <c r="G1971" s="4">
        <f t="shared" ca="1" si="61"/>
        <v>165</v>
      </c>
      <c r="H1971" s="4">
        <f ca="1">+Data_TABLE[[#This Row],[Qty]]*Data_TABLE[[#This Row],[Unit Price]]</f>
        <v>495</v>
      </c>
      <c r="I1971" s="7">
        <v>42152</v>
      </c>
      <c r="J1971" s="10">
        <f>EOMONTH(Data_TABLE[[#This Row],[Date Sold]],0)</f>
        <v>42155</v>
      </c>
    </row>
    <row r="1972" spans="2:10" x14ac:dyDescent="0.25">
      <c r="B1972" s="1" t="s">
        <v>39</v>
      </c>
      <c r="C1972" s="3" t="s">
        <v>56</v>
      </c>
      <c r="D1972" s="2" t="s">
        <v>50</v>
      </c>
      <c r="E1972" s="3" t="s">
        <v>44</v>
      </c>
      <c r="F1972" s="3">
        <f t="shared" ca="1" si="60"/>
        <v>5</v>
      </c>
      <c r="G1972" s="4">
        <f t="shared" ca="1" si="61"/>
        <v>151</v>
      </c>
      <c r="H1972" s="4">
        <f ca="1">+Data_TABLE[[#This Row],[Qty]]*Data_TABLE[[#This Row],[Unit Price]]</f>
        <v>755</v>
      </c>
      <c r="I1972" s="7">
        <v>42152</v>
      </c>
      <c r="J1972" s="10">
        <f>EOMONTH(Data_TABLE[[#This Row],[Date Sold]],0)</f>
        <v>42155</v>
      </c>
    </row>
    <row r="1973" spans="2:10" x14ac:dyDescent="0.25">
      <c r="B1973" s="1" t="s">
        <v>41</v>
      </c>
      <c r="C1973" s="3" t="s">
        <v>56</v>
      </c>
      <c r="D1973" s="2" t="s">
        <v>52</v>
      </c>
      <c r="E1973" s="3" t="s">
        <v>46</v>
      </c>
      <c r="F1973" s="3">
        <f t="shared" ca="1" si="60"/>
        <v>1</v>
      </c>
      <c r="G1973" s="4">
        <f t="shared" ca="1" si="61"/>
        <v>121</v>
      </c>
      <c r="H1973" s="4">
        <f ca="1">+Data_TABLE[[#This Row],[Qty]]*Data_TABLE[[#This Row],[Unit Price]]</f>
        <v>121</v>
      </c>
      <c r="I1973" s="7">
        <v>42152</v>
      </c>
      <c r="J1973" s="10">
        <f>EOMONTH(Data_TABLE[[#This Row],[Date Sold]],0)</f>
        <v>42155</v>
      </c>
    </row>
    <row r="1974" spans="2:10" x14ac:dyDescent="0.25">
      <c r="B1974" s="1" t="s">
        <v>36</v>
      </c>
      <c r="C1974" s="3" t="s">
        <v>54</v>
      </c>
      <c r="D1974" s="2" t="s">
        <v>48</v>
      </c>
      <c r="E1974" s="3" t="s">
        <v>42</v>
      </c>
      <c r="F1974" s="3">
        <f t="shared" ca="1" si="60"/>
        <v>2</v>
      </c>
      <c r="G1974" s="4">
        <f t="shared" ca="1" si="61"/>
        <v>178</v>
      </c>
      <c r="H1974" s="4">
        <f ca="1">+Data_TABLE[[#This Row],[Qty]]*Data_TABLE[[#This Row],[Unit Price]]</f>
        <v>356</v>
      </c>
      <c r="I1974" s="7">
        <v>42152</v>
      </c>
      <c r="J1974" s="10">
        <f>EOMONTH(Data_TABLE[[#This Row],[Date Sold]],0)</f>
        <v>42155</v>
      </c>
    </row>
    <row r="1975" spans="2:10" x14ac:dyDescent="0.25">
      <c r="B1975" s="1" t="s">
        <v>40</v>
      </c>
      <c r="C1975" s="3" t="s">
        <v>56</v>
      </c>
      <c r="D1975" s="2" t="s">
        <v>50</v>
      </c>
      <c r="E1975" s="3" t="s">
        <v>44</v>
      </c>
      <c r="F1975" s="3">
        <f t="shared" ca="1" si="60"/>
        <v>5</v>
      </c>
      <c r="G1975" s="4">
        <f t="shared" ca="1" si="61"/>
        <v>131</v>
      </c>
      <c r="H1975" s="4">
        <f ca="1">+Data_TABLE[[#This Row],[Qty]]*Data_TABLE[[#This Row],[Unit Price]]</f>
        <v>655</v>
      </c>
      <c r="I1975" s="7">
        <v>42152</v>
      </c>
      <c r="J1975" s="10">
        <f>EOMONTH(Data_TABLE[[#This Row],[Date Sold]],0)</f>
        <v>42155</v>
      </c>
    </row>
    <row r="1976" spans="2:10" x14ac:dyDescent="0.25">
      <c r="B1976" s="1" t="s">
        <v>36</v>
      </c>
      <c r="C1976" s="3" t="s">
        <v>56</v>
      </c>
      <c r="D1976" s="2" t="s">
        <v>50</v>
      </c>
      <c r="E1976" s="3" t="s">
        <v>44</v>
      </c>
      <c r="F1976" s="3">
        <f t="shared" ca="1" si="60"/>
        <v>2</v>
      </c>
      <c r="G1976" s="4">
        <f t="shared" ca="1" si="61"/>
        <v>106</v>
      </c>
      <c r="H1976" s="4">
        <f ca="1">+Data_TABLE[[#This Row],[Qty]]*Data_TABLE[[#This Row],[Unit Price]]</f>
        <v>212</v>
      </c>
      <c r="I1976" s="7">
        <v>42152</v>
      </c>
      <c r="J1976" s="10">
        <f>EOMONTH(Data_TABLE[[#This Row],[Date Sold]],0)</f>
        <v>42155</v>
      </c>
    </row>
    <row r="1977" spans="2:10" x14ac:dyDescent="0.25">
      <c r="B1977" s="1" t="s">
        <v>36</v>
      </c>
      <c r="C1977" s="3" t="s">
        <v>56</v>
      </c>
      <c r="D1977" s="2" t="s">
        <v>50</v>
      </c>
      <c r="E1977" s="3" t="s">
        <v>44</v>
      </c>
      <c r="F1977" s="3">
        <f t="shared" ca="1" si="60"/>
        <v>1</v>
      </c>
      <c r="G1977" s="4">
        <f t="shared" ca="1" si="61"/>
        <v>129</v>
      </c>
      <c r="H1977" s="4">
        <f ca="1">+Data_TABLE[[#This Row],[Qty]]*Data_TABLE[[#This Row],[Unit Price]]</f>
        <v>129</v>
      </c>
      <c r="I1977" s="7">
        <v>42152</v>
      </c>
      <c r="J1977" s="10">
        <f>EOMONTH(Data_TABLE[[#This Row],[Date Sold]],0)</f>
        <v>42155</v>
      </c>
    </row>
    <row r="1978" spans="2:10" x14ac:dyDescent="0.25">
      <c r="B1978" s="1" t="s">
        <v>40</v>
      </c>
      <c r="C1978" s="3" t="s">
        <v>54</v>
      </c>
      <c r="D1978" s="2" t="s">
        <v>48</v>
      </c>
      <c r="E1978" s="3" t="s">
        <v>42</v>
      </c>
      <c r="F1978" s="3">
        <f t="shared" ca="1" si="60"/>
        <v>2</v>
      </c>
      <c r="G1978" s="4">
        <f t="shared" ca="1" si="61"/>
        <v>184</v>
      </c>
      <c r="H1978" s="4">
        <f ca="1">+Data_TABLE[[#This Row],[Qty]]*Data_TABLE[[#This Row],[Unit Price]]</f>
        <v>368</v>
      </c>
      <c r="I1978" s="7">
        <v>42152</v>
      </c>
      <c r="J1978" s="10">
        <f>EOMONTH(Data_TABLE[[#This Row],[Date Sold]],0)</f>
        <v>42155</v>
      </c>
    </row>
    <row r="1979" spans="2:10" x14ac:dyDescent="0.25">
      <c r="B1979" s="1" t="s">
        <v>41</v>
      </c>
      <c r="C1979" s="3" t="s">
        <v>55</v>
      </c>
      <c r="D1979" s="2" t="s">
        <v>49</v>
      </c>
      <c r="E1979" s="3" t="s">
        <v>43</v>
      </c>
      <c r="F1979" s="3">
        <f t="shared" ca="1" si="60"/>
        <v>3</v>
      </c>
      <c r="G1979" s="4">
        <f t="shared" ca="1" si="61"/>
        <v>102</v>
      </c>
      <c r="H1979" s="4">
        <f ca="1">+Data_TABLE[[#This Row],[Qty]]*Data_TABLE[[#This Row],[Unit Price]]</f>
        <v>306</v>
      </c>
      <c r="I1979" s="7">
        <v>42152</v>
      </c>
      <c r="J1979" s="10">
        <f>EOMONTH(Data_TABLE[[#This Row],[Date Sold]],0)</f>
        <v>42155</v>
      </c>
    </row>
    <row r="1980" spans="2:10" x14ac:dyDescent="0.25">
      <c r="B1980" s="1" t="s">
        <v>37</v>
      </c>
      <c r="C1980" s="3" t="s">
        <v>55</v>
      </c>
      <c r="D1980" s="2" t="s">
        <v>49</v>
      </c>
      <c r="E1980" s="3" t="s">
        <v>43</v>
      </c>
      <c r="F1980" s="3">
        <f t="shared" ca="1" si="60"/>
        <v>3</v>
      </c>
      <c r="G1980" s="4">
        <f t="shared" ca="1" si="61"/>
        <v>165</v>
      </c>
      <c r="H1980" s="4">
        <f ca="1">+Data_TABLE[[#This Row],[Qty]]*Data_TABLE[[#This Row],[Unit Price]]</f>
        <v>495</v>
      </c>
      <c r="I1980" s="7">
        <v>42152</v>
      </c>
      <c r="J1980" s="10">
        <f>EOMONTH(Data_TABLE[[#This Row],[Date Sold]],0)</f>
        <v>42155</v>
      </c>
    </row>
    <row r="1981" spans="2:10" x14ac:dyDescent="0.25">
      <c r="B1981" s="1" t="s">
        <v>37</v>
      </c>
      <c r="C1981" s="3" t="s">
        <v>56</v>
      </c>
      <c r="D1981" s="2" t="s">
        <v>50</v>
      </c>
      <c r="E1981" s="3" t="s">
        <v>44</v>
      </c>
      <c r="F1981" s="3">
        <f t="shared" ca="1" si="60"/>
        <v>4</v>
      </c>
      <c r="G1981" s="4">
        <f t="shared" ca="1" si="61"/>
        <v>150</v>
      </c>
      <c r="H1981" s="4">
        <f ca="1">+Data_TABLE[[#This Row],[Qty]]*Data_TABLE[[#This Row],[Unit Price]]</f>
        <v>600</v>
      </c>
      <c r="I1981" s="7">
        <v>42152</v>
      </c>
      <c r="J1981" s="10">
        <f>EOMONTH(Data_TABLE[[#This Row],[Date Sold]],0)</f>
        <v>42155</v>
      </c>
    </row>
    <row r="1982" spans="2:10" x14ac:dyDescent="0.25">
      <c r="B1982" s="1" t="s">
        <v>38</v>
      </c>
      <c r="C1982" s="3" t="s">
        <v>55</v>
      </c>
      <c r="D1982" s="2" t="s">
        <v>49</v>
      </c>
      <c r="E1982" s="3" t="s">
        <v>43</v>
      </c>
      <c r="F1982" s="3">
        <f t="shared" ca="1" si="60"/>
        <v>2</v>
      </c>
      <c r="G1982" s="4">
        <f t="shared" ca="1" si="61"/>
        <v>196</v>
      </c>
      <c r="H1982" s="4">
        <f ca="1">+Data_TABLE[[#This Row],[Qty]]*Data_TABLE[[#This Row],[Unit Price]]</f>
        <v>392</v>
      </c>
      <c r="I1982" s="7">
        <v>42152</v>
      </c>
      <c r="J1982" s="10">
        <f>EOMONTH(Data_TABLE[[#This Row],[Date Sold]],0)</f>
        <v>42155</v>
      </c>
    </row>
    <row r="1983" spans="2:10" x14ac:dyDescent="0.25">
      <c r="B1983" s="1" t="s">
        <v>38</v>
      </c>
      <c r="C1983" s="3" t="s">
        <v>56</v>
      </c>
      <c r="D1983" s="2" t="s">
        <v>50</v>
      </c>
      <c r="E1983" s="3" t="s">
        <v>44</v>
      </c>
      <c r="F1983" s="3">
        <f t="shared" ca="1" si="60"/>
        <v>4</v>
      </c>
      <c r="G1983" s="4">
        <f t="shared" ca="1" si="61"/>
        <v>176</v>
      </c>
      <c r="H1983" s="4">
        <f ca="1">+Data_TABLE[[#This Row],[Qty]]*Data_TABLE[[#This Row],[Unit Price]]</f>
        <v>704</v>
      </c>
      <c r="I1983" s="7">
        <v>42152</v>
      </c>
      <c r="J1983" s="10">
        <f>EOMONTH(Data_TABLE[[#This Row],[Date Sold]],0)</f>
        <v>42155</v>
      </c>
    </row>
    <row r="1984" spans="2:10" x14ac:dyDescent="0.25">
      <c r="B1984" s="1" t="s">
        <v>41</v>
      </c>
      <c r="C1984" s="3" t="s">
        <v>54</v>
      </c>
      <c r="D1984" s="2" t="s">
        <v>48</v>
      </c>
      <c r="E1984" s="3" t="s">
        <v>42</v>
      </c>
      <c r="F1984" s="3">
        <f t="shared" ca="1" si="60"/>
        <v>2</v>
      </c>
      <c r="G1984" s="4">
        <f t="shared" ca="1" si="61"/>
        <v>62</v>
      </c>
      <c r="H1984" s="4">
        <f ca="1">+Data_TABLE[[#This Row],[Qty]]*Data_TABLE[[#This Row],[Unit Price]]</f>
        <v>124</v>
      </c>
      <c r="I1984" s="7">
        <v>42152</v>
      </c>
      <c r="J1984" s="10">
        <f>EOMONTH(Data_TABLE[[#This Row],[Date Sold]],0)</f>
        <v>42155</v>
      </c>
    </row>
    <row r="1985" spans="2:10" x14ac:dyDescent="0.25">
      <c r="B1985" s="1" t="s">
        <v>36</v>
      </c>
      <c r="C1985" s="3" t="s">
        <v>56</v>
      </c>
      <c r="D1985" s="2" t="s">
        <v>50</v>
      </c>
      <c r="E1985" s="3" t="s">
        <v>44</v>
      </c>
      <c r="F1985" s="3">
        <f t="shared" ca="1" si="60"/>
        <v>1</v>
      </c>
      <c r="G1985" s="4">
        <f t="shared" ca="1" si="61"/>
        <v>142</v>
      </c>
      <c r="H1985" s="4">
        <f ca="1">+Data_TABLE[[#This Row],[Qty]]*Data_TABLE[[#This Row],[Unit Price]]</f>
        <v>142</v>
      </c>
      <c r="I1985" s="7">
        <v>42152</v>
      </c>
      <c r="J1985" s="10">
        <f>EOMONTH(Data_TABLE[[#This Row],[Date Sold]],0)</f>
        <v>42155</v>
      </c>
    </row>
    <row r="1986" spans="2:10" x14ac:dyDescent="0.25">
      <c r="B1986" s="1" t="s">
        <v>36</v>
      </c>
      <c r="C1986" s="3" t="s">
        <v>55</v>
      </c>
      <c r="D1986" s="2" t="s">
        <v>49</v>
      </c>
      <c r="E1986" s="3" t="s">
        <v>43</v>
      </c>
      <c r="F1986" s="3">
        <f t="shared" ca="1" si="60"/>
        <v>3</v>
      </c>
      <c r="G1986" s="4">
        <f t="shared" ca="1" si="61"/>
        <v>116</v>
      </c>
      <c r="H1986" s="4">
        <f ca="1">+Data_TABLE[[#This Row],[Qty]]*Data_TABLE[[#This Row],[Unit Price]]</f>
        <v>348</v>
      </c>
      <c r="I1986" s="7">
        <v>42152</v>
      </c>
      <c r="J1986" s="10">
        <f>EOMONTH(Data_TABLE[[#This Row],[Date Sold]],0)</f>
        <v>42155</v>
      </c>
    </row>
    <row r="1987" spans="2:10" x14ac:dyDescent="0.25">
      <c r="B1987" s="1" t="s">
        <v>39</v>
      </c>
      <c r="C1987" s="3" t="s">
        <v>56</v>
      </c>
      <c r="D1987" s="2" t="s">
        <v>52</v>
      </c>
      <c r="E1987" s="3" t="s">
        <v>46</v>
      </c>
      <c r="F1987" s="3">
        <f t="shared" ca="1" si="60"/>
        <v>3</v>
      </c>
      <c r="G1987" s="4">
        <f t="shared" ca="1" si="61"/>
        <v>87</v>
      </c>
      <c r="H1987" s="4">
        <f ca="1">+Data_TABLE[[#This Row],[Qty]]*Data_TABLE[[#This Row],[Unit Price]]</f>
        <v>261</v>
      </c>
      <c r="I1987" s="7">
        <v>42152</v>
      </c>
      <c r="J1987" s="10">
        <f>EOMONTH(Data_TABLE[[#This Row],[Date Sold]],0)</f>
        <v>42155</v>
      </c>
    </row>
    <row r="1988" spans="2:10" x14ac:dyDescent="0.25">
      <c r="B1988" s="1" t="s">
        <v>36</v>
      </c>
      <c r="C1988" s="3" t="s">
        <v>55</v>
      </c>
      <c r="D1988" s="2" t="s">
        <v>49</v>
      </c>
      <c r="E1988" s="3" t="s">
        <v>43</v>
      </c>
      <c r="F1988" s="3">
        <f t="shared" ca="1" si="60"/>
        <v>1</v>
      </c>
      <c r="G1988" s="4">
        <f t="shared" ca="1" si="61"/>
        <v>186</v>
      </c>
      <c r="H1988" s="4">
        <f ca="1">+Data_TABLE[[#This Row],[Qty]]*Data_TABLE[[#This Row],[Unit Price]]</f>
        <v>186</v>
      </c>
      <c r="I1988" s="7">
        <v>42152</v>
      </c>
      <c r="J1988" s="10">
        <f>EOMONTH(Data_TABLE[[#This Row],[Date Sold]],0)</f>
        <v>42155</v>
      </c>
    </row>
    <row r="1989" spans="2:10" x14ac:dyDescent="0.25">
      <c r="B1989" s="1" t="s">
        <v>41</v>
      </c>
      <c r="C1989" s="3" t="s">
        <v>55</v>
      </c>
      <c r="D1989" s="2" t="s">
        <v>49</v>
      </c>
      <c r="E1989" s="3" t="s">
        <v>43</v>
      </c>
      <c r="F1989" s="3">
        <f t="shared" ca="1" si="60"/>
        <v>1</v>
      </c>
      <c r="G1989" s="4">
        <f t="shared" ca="1" si="61"/>
        <v>189</v>
      </c>
      <c r="H1989" s="4">
        <f ca="1">+Data_TABLE[[#This Row],[Qty]]*Data_TABLE[[#This Row],[Unit Price]]</f>
        <v>189</v>
      </c>
      <c r="I1989" s="7">
        <v>42152</v>
      </c>
      <c r="J1989" s="10">
        <f>EOMONTH(Data_TABLE[[#This Row],[Date Sold]],0)</f>
        <v>42155</v>
      </c>
    </row>
    <row r="1990" spans="2:10" x14ac:dyDescent="0.25">
      <c r="B1990" s="1" t="s">
        <v>36</v>
      </c>
      <c r="C1990" s="3" t="s">
        <v>54</v>
      </c>
      <c r="D1990" s="2" t="s">
        <v>48</v>
      </c>
      <c r="E1990" s="3" t="s">
        <v>42</v>
      </c>
      <c r="F1990" s="3">
        <f t="shared" ca="1" si="60"/>
        <v>4</v>
      </c>
      <c r="G1990" s="4">
        <f t="shared" ca="1" si="61"/>
        <v>152</v>
      </c>
      <c r="H1990" s="4">
        <f ca="1">+Data_TABLE[[#This Row],[Qty]]*Data_TABLE[[#This Row],[Unit Price]]</f>
        <v>608</v>
      </c>
      <c r="I1990" s="7">
        <v>42152</v>
      </c>
      <c r="J1990" s="10">
        <f>EOMONTH(Data_TABLE[[#This Row],[Date Sold]],0)</f>
        <v>42155</v>
      </c>
    </row>
    <row r="1991" spans="2:10" x14ac:dyDescent="0.25">
      <c r="B1991" s="1" t="s">
        <v>36</v>
      </c>
      <c r="C1991" s="3" t="s">
        <v>54</v>
      </c>
      <c r="D1991" s="2" t="s">
        <v>48</v>
      </c>
      <c r="E1991" s="3" t="s">
        <v>42</v>
      </c>
      <c r="F1991" s="3">
        <f t="shared" ca="1" si="60"/>
        <v>2</v>
      </c>
      <c r="G1991" s="4">
        <f t="shared" ca="1" si="61"/>
        <v>161</v>
      </c>
      <c r="H1991" s="4">
        <f ca="1">+Data_TABLE[[#This Row],[Qty]]*Data_TABLE[[#This Row],[Unit Price]]</f>
        <v>322</v>
      </c>
      <c r="I1991" s="7">
        <v>42152</v>
      </c>
      <c r="J1991" s="10">
        <f>EOMONTH(Data_TABLE[[#This Row],[Date Sold]],0)</f>
        <v>42155</v>
      </c>
    </row>
    <row r="1992" spans="2:10" x14ac:dyDescent="0.25">
      <c r="B1992" s="1" t="s">
        <v>38</v>
      </c>
      <c r="C1992" s="3" t="s">
        <v>55</v>
      </c>
      <c r="D1992" s="2" t="s">
        <v>49</v>
      </c>
      <c r="E1992" s="3" t="s">
        <v>43</v>
      </c>
      <c r="F1992" s="3">
        <f t="shared" ca="1" si="60"/>
        <v>2</v>
      </c>
      <c r="G1992" s="4">
        <f t="shared" ca="1" si="61"/>
        <v>95</v>
      </c>
      <c r="H1992" s="4">
        <f ca="1">+Data_TABLE[[#This Row],[Qty]]*Data_TABLE[[#This Row],[Unit Price]]</f>
        <v>190</v>
      </c>
      <c r="I1992" s="7">
        <v>42152</v>
      </c>
      <c r="J1992" s="10">
        <f>EOMONTH(Data_TABLE[[#This Row],[Date Sold]],0)</f>
        <v>42155</v>
      </c>
    </row>
    <row r="1993" spans="2:10" x14ac:dyDescent="0.25">
      <c r="B1993" s="1" t="s">
        <v>41</v>
      </c>
      <c r="C1993" s="3" t="s">
        <v>56</v>
      </c>
      <c r="D1993" s="2" t="s">
        <v>52</v>
      </c>
      <c r="E1993" s="3" t="s">
        <v>46</v>
      </c>
      <c r="F1993" s="3">
        <f t="shared" ca="1" si="60"/>
        <v>4</v>
      </c>
      <c r="G1993" s="4">
        <f t="shared" ca="1" si="61"/>
        <v>173</v>
      </c>
      <c r="H1993" s="4">
        <f ca="1">+Data_TABLE[[#This Row],[Qty]]*Data_TABLE[[#This Row],[Unit Price]]</f>
        <v>692</v>
      </c>
      <c r="I1993" s="7">
        <v>42152</v>
      </c>
      <c r="J1993" s="10">
        <f>EOMONTH(Data_TABLE[[#This Row],[Date Sold]],0)</f>
        <v>42155</v>
      </c>
    </row>
    <row r="1994" spans="2:10" x14ac:dyDescent="0.25">
      <c r="B1994" s="1" t="s">
        <v>39</v>
      </c>
      <c r="C1994" s="3" t="s">
        <v>55</v>
      </c>
      <c r="D1994" s="2" t="s">
        <v>51</v>
      </c>
      <c r="E1994" s="3" t="s">
        <v>45</v>
      </c>
      <c r="F1994" s="3">
        <f t="shared" ca="1" si="60"/>
        <v>4</v>
      </c>
      <c r="G1994" s="4">
        <f t="shared" ca="1" si="61"/>
        <v>176</v>
      </c>
      <c r="H1994" s="4">
        <f ca="1">+Data_TABLE[[#This Row],[Qty]]*Data_TABLE[[#This Row],[Unit Price]]</f>
        <v>704</v>
      </c>
      <c r="I1994" s="7">
        <v>42152</v>
      </c>
      <c r="J1994" s="10">
        <f>EOMONTH(Data_TABLE[[#This Row],[Date Sold]],0)</f>
        <v>42155</v>
      </c>
    </row>
    <row r="1995" spans="2:10" x14ac:dyDescent="0.25">
      <c r="B1995" s="1" t="s">
        <v>38</v>
      </c>
      <c r="C1995" s="3" t="s">
        <v>56</v>
      </c>
      <c r="D1995" s="2" t="s">
        <v>52</v>
      </c>
      <c r="E1995" s="3" t="s">
        <v>46</v>
      </c>
      <c r="F1995" s="3">
        <f t="shared" ca="1" si="60"/>
        <v>4</v>
      </c>
      <c r="G1995" s="4">
        <f t="shared" ca="1" si="61"/>
        <v>197</v>
      </c>
      <c r="H1995" s="4">
        <f ca="1">+Data_TABLE[[#This Row],[Qty]]*Data_TABLE[[#This Row],[Unit Price]]</f>
        <v>788</v>
      </c>
      <c r="I1995" s="7">
        <v>42152</v>
      </c>
      <c r="J1995" s="10">
        <f>EOMONTH(Data_TABLE[[#This Row],[Date Sold]],0)</f>
        <v>42155</v>
      </c>
    </row>
    <row r="1996" spans="2:10" x14ac:dyDescent="0.25">
      <c r="B1996" s="1" t="s">
        <v>36</v>
      </c>
      <c r="C1996" s="3" t="s">
        <v>56</v>
      </c>
      <c r="D1996" s="2" t="s">
        <v>50</v>
      </c>
      <c r="E1996" s="3" t="s">
        <v>44</v>
      </c>
      <c r="F1996" s="3">
        <f t="shared" ca="1" si="60"/>
        <v>3</v>
      </c>
      <c r="G1996" s="4">
        <f t="shared" ca="1" si="61"/>
        <v>129</v>
      </c>
      <c r="H1996" s="4">
        <f ca="1">+Data_TABLE[[#This Row],[Qty]]*Data_TABLE[[#This Row],[Unit Price]]</f>
        <v>387</v>
      </c>
      <c r="I1996" s="7">
        <v>42152</v>
      </c>
      <c r="J1996" s="10">
        <f>EOMONTH(Data_TABLE[[#This Row],[Date Sold]],0)</f>
        <v>42155</v>
      </c>
    </row>
    <row r="1997" spans="2:10" x14ac:dyDescent="0.25">
      <c r="B1997" s="1" t="s">
        <v>37</v>
      </c>
      <c r="C1997" s="3" t="s">
        <v>55</v>
      </c>
      <c r="D1997" s="2" t="s">
        <v>51</v>
      </c>
      <c r="E1997" s="3" t="s">
        <v>45</v>
      </c>
      <c r="F1997" s="3">
        <f t="shared" ca="1" si="60"/>
        <v>4</v>
      </c>
      <c r="G1997" s="4">
        <f t="shared" ca="1" si="61"/>
        <v>180</v>
      </c>
      <c r="H1997" s="4">
        <f ca="1">+Data_TABLE[[#This Row],[Qty]]*Data_TABLE[[#This Row],[Unit Price]]</f>
        <v>720</v>
      </c>
      <c r="I1997" s="7">
        <v>42152</v>
      </c>
      <c r="J1997" s="10">
        <f>EOMONTH(Data_TABLE[[#This Row],[Date Sold]],0)</f>
        <v>42155</v>
      </c>
    </row>
    <row r="1998" spans="2:10" x14ac:dyDescent="0.25">
      <c r="B1998" s="1" t="s">
        <v>40</v>
      </c>
      <c r="C1998" s="3" t="s">
        <v>56</v>
      </c>
      <c r="D1998" s="2" t="s">
        <v>52</v>
      </c>
      <c r="E1998" s="3" t="s">
        <v>46</v>
      </c>
      <c r="F1998" s="3">
        <f t="shared" ca="1" si="60"/>
        <v>4</v>
      </c>
      <c r="G1998" s="4">
        <f t="shared" ca="1" si="61"/>
        <v>105</v>
      </c>
      <c r="H1998" s="4">
        <f ca="1">+Data_TABLE[[#This Row],[Qty]]*Data_TABLE[[#This Row],[Unit Price]]</f>
        <v>420</v>
      </c>
      <c r="I1998" s="7">
        <v>42152</v>
      </c>
      <c r="J1998" s="10">
        <f>EOMONTH(Data_TABLE[[#This Row],[Date Sold]],0)</f>
        <v>42155</v>
      </c>
    </row>
    <row r="1999" spans="2:10" x14ac:dyDescent="0.25">
      <c r="B1999" s="1" t="s">
        <v>37</v>
      </c>
      <c r="C1999" s="3" t="s">
        <v>54</v>
      </c>
      <c r="D1999" s="2" t="s">
        <v>48</v>
      </c>
      <c r="E1999" s="3" t="s">
        <v>42</v>
      </c>
      <c r="F1999" s="3">
        <f t="shared" ca="1" si="60"/>
        <v>3</v>
      </c>
      <c r="G1999" s="4">
        <f t="shared" ca="1" si="61"/>
        <v>157</v>
      </c>
      <c r="H1999" s="4">
        <f ca="1">+Data_TABLE[[#This Row],[Qty]]*Data_TABLE[[#This Row],[Unit Price]]</f>
        <v>471</v>
      </c>
      <c r="I1999" s="7">
        <v>42152</v>
      </c>
      <c r="J1999" s="10">
        <f>EOMONTH(Data_TABLE[[#This Row],[Date Sold]],0)</f>
        <v>42155</v>
      </c>
    </row>
    <row r="2000" spans="2:10" x14ac:dyDescent="0.25">
      <c r="B2000" s="1" t="s">
        <v>37</v>
      </c>
      <c r="C2000" s="3" t="s">
        <v>56</v>
      </c>
      <c r="D2000" s="2" t="s">
        <v>50</v>
      </c>
      <c r="E2000" s="3" t="s">
        <v>44</v>
      </c>
      <c r="F2000" s="3">
        <f t="shared" ca="1" si="60"/>
        <v>1</v>
      </c>
      <c r="G2000" s="4">
        <f t="shared" ca="1" si="61"/>
        <v>175</v>
      </c>
      <c r="H2000" s="4">
        <f ca="1">+Data_TABLE[[#This Row],[Qty]]*Data_TABLE[[#This Row],[Unit Price]]</f>
        <v>175</v>
      </c>
      <c r="I2000" s="7">
        <v>42152</v>
      </c>
      <c r="J2000" s="10">
        <f>EOMONTH(Data_TABLE[[#This Row],[Date Sold]],0)</f>
        <v>42155</v>
      </c>
    </row>
    <row r="2001" spans="2:10" x14ac:dyDescent="0.25">
      <c r="B2001" s="1" t="s">
        <v>38</v>
      </c>
      <c r="C2001" s="3" t="s">
        <v>55</v>
      </c>
      <c r="D2001" s="2" t="s">
        <v>49</v>
      </c>
      <c r="E2001" s="3" t="s">
        <v>43</v>
      </c>
      <c r="F2001" s="3">
        <f t="shared" ca="1" si="60"/>
        <v>1</v>
      </c>
      <c r="G2001" s="4">
        <f t="shared" ca="1" si="61"/>
        <v>115</v>
      </c>
      <c r="H2001" s="4">
        <f ca="1">+Data_TABLE[[#This Row],[Qty]]*Data_TABLE[[#This Row],[Unit Price]]</f>
        <v>115</v>
      </c>
      <c r="I2001" s="7">
        <v>42152</v>
      </c>
      <c r="J2001" s="10">
        <f>EOMONTH(Data_TABLE[[#This Row],[Date Sold]],0)</f>
        <v>42155</v>
      </c>
    </row>
    <row r="2002" spans="2:10" x14ac:dyDescent="0.25">
      <c r="B2002" s="1" t="s">
        <v>37</v>
      </c>
      <c r="C2002" s="3" t="s">
        <v>54</v>
      </c>
      <c r="D2002" s="2" t="s">
        <v>48</v>
      </c>
      <c r="E2002" s="3" t="s">
        <v>42</v>
      </c>
      <c r="F2002" s="3">
        <f t="shared" ca="1" si="60"/>
        <v>1</v>
      </c>
      <c r="G2002" s="4">
        <f t="shared" ca="1" si="61"/>
        <v>178</v>
      </c>
      <c r="H2002" s="4">
        <f ca="1">+Data_TABLE[[#This Row],[Qty]]*Data_TABLE[[#This Row],[Unit Price]]</f>
        <v>178</v>
      </c>
      <c r="I2002" s="7">
        <v>42152</v>
      </c>
      <c r="J2002" s="10">
        <f>EOMONTH(Data_TABLE[[#This Row],[Date Sold]],0)</f>
        <v>42155</v>
      </c>
    </row>
    <row r="2003" spans="2:10" x14ac:dyDescent="0.25">
      <c r="B2003" s="1" t="s">
        <v>40</v>
      </c>
      <c r="C2003" s="3" t="s">
        <v>55</v>
      </c>
      <c r="D2003" s="2" t="s">
        <v>49</v>
      </c>
      <c r="E2003" s="3" t="s">
        <v>43</v>
      </c>
      <c r="F2003" s="3">
        <f t="shared" ca="1" si="60"/>
        <v>4</v>
      </c>
      <c r="G2003" s="4">
        <f t="shared" ca="1" si="61"/>
        <v>126</v>
      </c>
      <c r="H2003" s="4">
        <f ca="1">+Data_TABLE[[#This Row],[Qty]]*Data_TABLE[[#This Row],[Unit Price]]</f>
        <v>504</v>
      </c>
      <c r="I2003" s="7">
        <v>42153</v>
      </c>
      <c r="J2003" s="10">
        <f>EOMONTH(Data_TABLE[[#This Row],[Date Sold]],0)</f>
        <v>42155</v>
      </c>
    </row>
    <row r="2004" spans="2:10" x14ac:dyDescent="0.25">
      <c r="B2004" s="1" t="s">
        <v>39</v>
      </c>
      <c r="C2004" s="3" t="s">
        <v>54</v>
      </c>
      <c r="D2004" s="2" t="s">
        <v>48</v>
      </c>
      <c r="E2004" s="3" t="s">
        <v>42</v>
      </c>
      <c r="F2004" s="3">
        <f t="shared" ca="1" si="60"/>
        <v>3</v>
      </c>
      <c r="G2004" s="4">
        <f t="shared" ca="1" si="61"/>
        <v>188</v>
      </c>
      <c r="H2004" s="4">
        <f ca="1">+Data_TABLE[[#This Row],[Qty]]*Data_TABLE[[#This Row],[Unit Price]]</f>
        <v>564</v>
      </c>
      <c r="I2004" s="7">
        <v>42153</v>
      </c>
      <c r="J2004" s="10">
        <f>EOMONTH(Data_TABLE[[#This Row],[Date Sold]],0)</f>
        <v>42155</v>
      </c>
    </row>
    <row r="2005" spans="2:10" x14ac:dyDescent="0.25">
      <c r="B2005" s="1" t="s">
        <v>41</v>
      </c>
      <c r="C2005" s="3" t="s">
        <v>55</v>
      </c>
      <c r="D2005" s="2" t="s">
        <v>51</v>
      </c>
      <c r="E2005" s="3" t="s">
        <v>45</v>
      </c>
      <c r="F2005" s="3">
        <f t="shared" ca="1" si="60"/>
        <v>2</v>
      </c>
      <c r="G2005" s="4">
        <f t="shared" ca="1" si="61"/>
        <v>117</v>
      </c>
      <c r="H2005" s="4">
        <f ca="1">+Data_TABLE[[#This Row],[Qty]]*Data_TABLE[[#This Row],[Unit Price]]</f>
        <v>234</v>
      </c>
      <c r="I2005" s="7">
        <v>42153</v>
      </c>
      <c r="J2005" s="10">
        <f>EOMONTH(Data_TABLE[[#This Row],[Date Sold]],0)</f>
        <v>42155</v>
      </c>
    </row>
    <row r="2006" spans="2:10" x14ac:dyDescent="0.25">
      <c r="B2006" s="1" t="s">
        <v>40</v>
      </c>
      <c r="C2006" s="3" t="s">
        <v>54</v>
      </c>
      <c r="D2006" s="2" t="s">
        <v>48</v>
      </c>
      <c r="E2006" s="3" t="s">
        <v>42</v>
      </c>
      <c r="F2006" s="3">
        <f t="shared" ca="1" si="60"/>
        <v>2</v>
      </c>
      <c r="G2006" s="4">
        <f t="shared" ca="1" si="61"/>
        <v>168</v>
      </c>
      <c r="H2006" s="4">
        <f ca="1">+Data_TABLE[[#This Row],[Qty]]*Data_TABLE[[#This Row],[Unit Price]]</f>
        <v>336</v>
      </c>
      <c r="I2006" s="7">
        <v>42153</v>
      </c>
      <c r="J2006" s="10">
        <f>EOMONTH(Data_TABLE[[#This Row],[Date Sold]],0)</f>
        <v>42155</v>
      </c>
    </row>
    <row r="2007" spans="2:10" x14ac:dyDescent="0.25">
      <c r="B2007" s="1" t="s">
        <v>41</v>
      </c>
      <c r="C2007" s="3" t="s">
        <v>55</v>
      </c>
      <c r="D2007" s="2" t="s">
        <v>49</v>
      </c>
      <c r="E2007" s="3" t="s">
        <v>43</v>
      </c>
      <c r="F2007" s="3">
        <f t="shared" ca="1" si="60"/>
        <v>2</v>
      </c>
      <c r="G2007" s="4">
        <f t="shared" ca="1" si="61"/>
        <v>123</v>
      </c>
      <c r="H2007" s="4">
        <f ca="1">+Data_TABLE[[#This Row],[Qty]]*Data_TABLE[[#This Row],[Unit Price]]</f>
        <v>246</v>
      </c>
      <c r="I2007" s="7">
        <v>42153</v>
      </c>
      <c r="J2007" s="10">
        <f>EOMONTH(Data_TABLE[[#This Row],[Date Sold]],0)</f>
        <v>42155</v>
      </c>
    </row>
    <row r="2008" spans="2:10" x14ac:dyDescent="0.25">
      <c r="B2008" s="1" t="s">
        <v>36</v>
      </c>
      <c r="C2008" s="3" t="s">
        <v>55</v>
      </c>
      <c r="D2008" s="2" t="s">
        <v>49</v>
      </c>
      <c r="E2008" s="3" t="s">
        <v>43</v>
      </c>
      <c r="F2008" s="3">
        <f t="shared" ca="1" si="60"/>
        <v>4</v>
      </c>
      <c r="G2008" s="4">
        <f t="shared" ca="1" si="61"/>
        <v>199</v>
      </c>
      <c r="H2008" s="4">
        <f ca="1">+Data_TABLE[[#This Row],[Qty]]*Data_TABLE[[#This Row],[Unit Price]]</f>
        <v>796</v>
      </c>
      <c r="I2008" s="7">
        <v>42153</v>
      </c>
      <c r="J2008" s="10">
        <f>EOMONTH(Data_TABLE[[#This Row],[Date Sold]],0)</f>
        <v>42155</v>
      </c>
    </row>
    <row r="2009" spans="2:10" x14ac:dyDescent="0.25">
      <c r="B2009" s="1" t="s">
        <v>38</v>
      </c>
      <c r="C2009" s="3" t="s">
        <v>56</v>
      </c>
      <c r="D2009" s="2" t="s">
        <v>50</v>
      </c>
      <c r="E2009" s="3" t="s">
        <v>44</v>
      </c>
      <c r="F2009" s="3">
        <f t="shared" ca="1" si="60"/>
        <v>1</v>
      </c>
      <c r="G2009" s="4">
        <f t="shared" ca="1" si="61"/>
        <v>108</v>
      </c>
      <c r="H2009" s="4">
        <f ca="1">+Data_TABLE[[#This Row],[Qty]]*Data_TABLE[[#This Row],[Unit Price]]</f>
        <v>108</v>
      </c>
      <c r="I2009" s="7">
        <v>42153</v>
      </c>
      <c r="J2009" s="10">
        <f>EOMONTH(Data_TABLE[[#This Row],[Date Sold]],0)</f>
        <v>42155</v>
      </c>
    </row>
    <row r="2010" spans="2:10" x14ac:dyDescent="0.25">
      <c r="B2010" s="1" t="s">
        <v>40</v>
      </c>
      <c r="C2010" s="3" t="s">
        <v>56</v>
      </c>
      <c r="D2010" s="2" t="s">
        <v>52</v>
      </c>
      <c r="E2010" s="3" t="s">
        <v>46</v>
      </c>
      <c r="F2010" s="3">
        <f t="shared" ca="1" si="60"/>
        <v>5</v>
      </c>
      <c r="G2010" s="4">
        <f t="shared" ca="1" si="61"/>
        <v>93</v>
      </c>
      <c r="H2010" s="4">
        <f ca="1">+Data_TABLE[[#This Row],[Qty]]*Data_TABLE[[#This Row],[Unit Price]]</f>
        <v>465</v>
      </c>
      <c r="I2010" s="7">
        <v>42153</v>
      </c>
      <c r="J2010" s="10">
        <f>EOMONTH(Data_TABLE[[#This Row],[Date Sold]],0)</f>
        <v>42155</v>
      </c>
    </row>
    <row r="2011" spans="2:10" x14ac:dyDescent="0.25">
      <c r="B2011" s="1" t="s">
        <v>40</v>
      </c>
      <c r="C2011" s="3" t="s">
        <v>56</v>
      </c>
      <c r="D2011" s="2" t="s">
        <v>50</v>
      </c>
      <c r="E2011" s="3" t="s">
        <v>44</v>
      </c>
      <c r="F2011" s="3">
        <f t="shared" ca="1" si="60"/>
        <v>1</v>
      </c>
      <c r="G2011" s="4">
        <f t="shared" ca="1" si="61"/>
        <v>92</v>
      </c>
      <c r="H2011" s="4">
        <f ca="1">+Data_TABLE[[#This Row],[Qty]]*Data_TABLE[[#This Row],[Unit Price]]</f>
        <v>92</v>
      </c>
      <c r="I2011" s="7">
        <v>42153</v>
      </c>
      <c r="J2011" s="10">
        <f>EOMONTH(Data_TABLE[[#This Row],[Date Sold]],0)</f>
        <v>42155</v>
      </c>
    </row>
    <row r="2012" spans="2:10" x14ac:dyDescent="0.25">
      <c r="B2012" s="1" t="s">
        <v>36</v>
      </c>
      <c r="C2012" s="3" t="s">
        <v>54</v>
      </c>
      <c r="D2012" s="2" t="s">
        <v>48</v>
      </c>
      <c r="E2012" s="3" t="s">
        <v>42</v>
      </c>
      <c r="F2012" s="3">
        <f t="shared" ca="1" si="60"/>
        <v>3</v>
      </c>
      <c r="G2012" s="4">
        <f t="shared" ca="1" si="61"/>
        <v>115</v>
      </c>
      <c r="H2012" s="4">
        <f ca="1">+Data_TABLE[[#This Row],[Qty]]*Data_TABLE[[#This Row],[Unit Price]]</f>
        <v>345</v>
      </c>
      <c r="I2012" s="7">
        <v>42153</v>
      </c>
      <c r="J2012" s="10">
        <f>EOMONTH(Data_TABLE[[#This Row],[Date Sold]],0)</f>
        <v>42155</v>
      </c>
    </row>
    <row r="2013" spans="2:10" x14ac:dyDescent="0.25">
      <c r="B2013" s="1" t="s">
        <v>36</v>
      </c>
      <c r="C2013" s="3" t="s">
        <v>56</v>
      </c>
      <c r="D2013" s="2" t="s">
        <v>50</v>
      </c>
      <c r="E2013" s="3" t="s">
        <v>44</v>
      </c>
      <c r="F2013" s="3">
        <f t="shared" ca="1" si="60"/>
        <v>4</v>
      </c>
      <c r="G2013" s="4">
        <f t="shared" ca="1" si="61"/>
        <v>84</v>
      </c>
      <c r="H2013" s="4">
        <f ca="1">+Data_TABLE[[#This Row],[Qty]]*Data_TABLE[[#This Row],[Unit Price]]</f>
        <v>336</v>
      </c>
      <c r="I2013" s="7">
        <v>42153</v>
      </c>
      <c r="J2013" s="10">
        <f>EOMONTH(Data_TABLE[[#This Row],[Date Sold]],0)</f>
        <v>42155</v>
      </c>
    </row>
    <row r="2014" spans="2:10" x14ac:dyDescent="0.25">
      <c r="B2014" s="1" t="s">
        <v>38</v>
      </c>
      <c r="C2014" s="3" t="s">
        <v>55</v>
      </c>
      <c r="D2014" s="2" t="s">
        <v>51</v>
      </c>
      <c r="E2014" s="3" t="s">
        <v>45</v>
      </c>
      <c r="F2014" s="3">
        <f t="shared" ca="1" si="60"/>
        <v>1</v>
      </c>
      <c r="G2014" s="4">
        <f t="shared" ca="1" si="61"/>
        <v>104</v>
      </c>
      <c r="H2014" s="4">
        <f ca="1">+Data_TABLE[[#This Row],[Qty]]*Data_TABLE[[#This Row],[Unit Price]]</f>
        <v>104</v>
      </c>
      <c r="I2014" s="7">
        <v>42153</v>
      </c>
      <c r="J2014" s="10">
        <f>EOMONTH(Data_TABLE[[#This Row],[Date Sold]],0)</f>
        <v>42155</v>
      </c>
    </row>
    <row r="2015" spans="2:10" x14ac:dyDescent="0.25">
      <c r="B2015" s="1" t="s">
        <v>36</v>
      </c>
      <c r="C2015" s="3" t="s">
        <v>55</v>
      </c>
      <c r="D2015" s="2" t="s">
        <v>49</v>
      </c>
      <c r="E2015" s="3" t="s">
        <v>43</v>
      </c>
      <c r="F2015" s="3">
        <f t="shared" ca="1" si="60"/>
        <v>5</v>
      </c>
      <c r="G2015" s="4">
        <f t="shared" ca="1" si="61"/>
        <v>80</v>
      </c>
      <c r="H2015" s="4">
        <f ca="1">+Data_TABLE[[#This Row],[Qty]]*Data_TABLE[[#This Row],[Unit Price]]</f>
        <v>400</v>
      </c>
      <c r="I2015" s="7">
        <v>42153</v>
      </c>
      <c r="J2015" s="10">
        <f>EOMONTH(Data_TABLE[[#This Row],[Date Sold]],0)</f>
        <v>42155</v>
      </c>
    </row>
    <row r="2016" spans="2:10" x14ac:dyDescent="0.25">
      <c r="B2016" s="1" t="s">
        <v>41</v>
      </c>
      <c r="C2016" s="3" t="s">
        <v>56</v>
      </c>
      <c r="D2016" s="2" t="s">
        <v>52</v>
      </c>
      <c r="E2016" s="3" t="s">
        <v>46</v>
      </c>
      <c r="F2016" s="3">
        <f t="shared" ca="1" si="60"/>
        <v>1</v>
      </c>
      <c r="G2016" s="4">
        <f t="shared" ca="1" si="61"/>
        <v>163</v>
      </c>
      <c r="H2016" s="4">
        <f ca="1">+Data_TABLE[[#This Row],[Qty]]*Data_TABLE[[#This Row],[Unit Price]]</f>
        <v>163</v>
      </c>
      <c r="I2016" s="7">
        <v>42153</v>
      </c>
      <c r="J2016" s="10">
        <f>EOMONTH(Data_TABLE[[#This Row],[Date Sold]],0)</f>
        <v>42155</v>
      </c>
    </row>
    <row r="2017" spans="2:10" x14ac:dyDescent="0.25">
      <c r="B2017" s="1" t="s">
        <v>41</v>
      </c>
      <c r="C2017" s="3" t="s">
        <v>55</v>
      </c>
      <c r="D2017" s="2" t="s">
        <v>51</v>
      </c>
      <c r="E2017" s="3" t="s">
        <v>45</v>
      </c>
      <c r="F2017" s="3">
        <f t="shared" ca="1" si="60"/>
        <v>5</v>
      </c>
      <c r="G2017" s="4">
        <f t="shared" ca="1" si="61"/>
        <v>183</v>
      </c>
      <c r="H2017" s="4">
        <f ca="1">+Data_TABLE[[#This Row],[Qty]]*Data_TABLE[[#This Row],[Unit Price]]</f>
        <v>915</v>
      </c>
      <c r="I2017" s="7">
        <v>42153</v>
      </c>
      <c r="J2017" s="10">
        <f>EOMONTH(Data_TABLE[[#This Row],[Date Sold]],0)</f>
        <v>42155</v>
      </c>
    </row>
    <row r="2018" spans="2:10" x14ac:dyDescent="0.25">
      <c r="B2018" s="1" t="s">
        <v>40</v>
      </c>
      <c r="C2018" s="3" t="s">
        <v>55</v>
      </c>
      <c r="D2018" s="2" t="s">
        <v>49</v>
      </c>
      <c r="E2018" s="3" t="s">
        <v>43</v>
      </c>
      <c r="F2018" s="3">
        <f t="shared" ca="1" si="60"/>
        <v>1</v>
      </c>
      <c r="G2018" s="4">
        <f t="shared" ca="1" si="61"/>
        <v>186</v>
      </c>
      <c r="H2018" s="4">
        <f ca="1">+Data_TABLE[[#This Row],[Qty]]*Data_TABLE[[#This Row],[Unit Price]]</f>
        <v>186</v>
      </c>
      <c r="I2018" s="7">
        <v>42153</v>
      </c>
      <c r="J2018" s="10">
        <f>EOMONTH(Data_TABLE[[#This Row],[Date Sold]],0)</f>
        <v>42155</v>
      </c>
    </row>
    <row r="2019" spans="2:10" x14ac:dyDescent="0.25">
      <c r="B2019" s="1" t="s">
        <v>39</v>
      </c>
      <c r="C2019" s="3" t="s">
        <v>56</v>
      </c>
      <c r="D2019" s="2" t="s">
        <v>50</v>
      </c>
      <c r="E2019" s="3" t="s">
        <v>44</v>
      </c>
      <c r="F2019" s="3">
        <f t="shared" ca="1" si="60"/>
        <v>2</v>
      </c>
      <c r="G2019" s="4">
        <f t="shared" ca="1" si="61"/>
        <v>131</v>
      </c>
      <c r="H2019" s="4">
        <f ca="1">+Data_TABLE[[#This Row],[Qty]]*Data_TABLE[[#This Row],[Unit Price]]</f>
        <v>262</v>
      </c>
      <c r="I2019" s="7">
        <v>42153</v>
      </c>
      <c r="J2019" s="10">
        <f>EOMONTH(Data_TABLE[[#This Row],[Date Sold]],0)</f>
        <v>42155</v>
      </c>
    </row>
    <row r="2020" spans="2:10" x14ac:dyDescent="0.25">
      <c r="B2020" s="1" t="s">
        <v>37</v>
      </c>
      <c r="C2020" s="3" t="s">
        <v>55</v>
      </c>
      <c r="D2020" s="2" t="s">
        <v>49</v>
      </c>
      <c r="E2020" s="3" t="s">
        <v>43</v>
      </c>
      <c r="F2020" s="3">
        <f t="shared" ca="1" si="60"/>
        <v>1</v>
      </c>
      <c r="G2020" s="4">
        <f t="shared" ca="1" si="61"/>
        <v>133</v>
      </c>
      <c r="H2020" s="4">
        <f ca="1">+Data_TABLE[[#This Row],[Qty]]*Data_TABLE[[#This Row],[Unit Price]]</f>
        <v>133</v>
      </c>
      <c r="I2020" s="7">
        <v>42153</v>
      </c>
      <c r="J2020" s="10">
        <f>EOMONTH(Data_TABLE[[#This Row],[Date Sold]],0)</f>
        <v>42155</v>
      </c>
    </row>
    <row r="2021" spans="2:10" x14ac:dyDescent="0.25">
      <c r="B2021" s="1" t="s">
        <v>40</v>
      </c>
      <c r="C2021" s="3" t="s">
        <v>54</v>
      </c>
      <c r="D2021" s="2" t="s">
        <v>48</v>
      </c>
      <c r="E2021" s="3" t="s">
        <v>42</v>
      </c>
      <c r="F2021" s="3">
        <f t="shared" ca="1" si="60"/>
        <v>1</v>
      </c>
      <c r="G2021" s="4">
        <f t="shared" ca="1" si="61"/>
        <v>77</v>
      </c>
      <c r="H2021" s="4">
        <f ca="1">+Data_TABLE[[#This Row],[Qty]]*Data_TABLE[[#This Row],[Unit Price]]</f>
        <v>77</v>
      </c>
      <c r="I2021" s="7">
        <v>42153</v>
      </c>
      <c r="J2021" s="10">
        <f>EOMONTH(Data_TABLE[[#This Row],[Date Sold]],0)</f>
        <v>42155</v>
      </c>
    </row>
    <row r="2022" spans="2:10" x14ac:dyDescent="0.25">
      <c r="B2022" s="1" t="s">
        <v>41</v>
      </c>
      <c r="C2022" s="3" t="s">
        <v>56</v>
      </c>
      <c r="D2022" s="2" t="s">
        <v>50</v>
      </c>
      <c r="E2022" s="3" t="s">
        <v>44</v>
      </c>
      <c r="F2022" s="3">
        <f t="shared" ca="1" si="60"/>
        <v>3</v>
      </c>
      <c r="G2022" s="4">
        <f t="shared" ca="1" si="61"/>
        <v>73</v>
      </c>
      <c r="H2022" s="4">
        <f ca="1">+Data_TABLE[[#This Row],[Qty]]*Data_TABLE[[#This Row],[Unit Price]]</f>
        <v>219</v>
      </c>
      <c r="I2022" s="7">
        <v>42153</v>
      </c>
      <c r="J2022" s="10">
        <f>EOMONTH(Data_TABLE[[#This Row],[Date Sold]],0)</f>
        <v>42155</v>
      </c>
    </row>
    <row r="2023" spans="2:10" x14ac:dyDescent="0.25">
      <c r="B2023" s="1" t="s">
        <v>39</v>
      </c>
      <c r="C2023" s="3" t="s">
        <v>55</v>
      </c>
      <c r="D2023" s="2" t="s">
        <v>49</v>
      </c>
      <c r="E2023" s="3" t="s">
        <v>43</v>
      </c>
      <c r="F2023" s="3">
        <f t="shared" ca="1" si="60"/>
        <v>3</v>
      </c>
      <c r="G2023" s="4">
        <f t="shared" ca="1" si="61"/>
        <v>72</v>
      </c>
      <c r="H2023" s="4">
        <f ca="1">+Data_TABLE[[#This Row],[Qty]]*Data_TABLE[[#This Row],[Unit Price]]</f>
        <v>216</v>
      </c>
      <c r="I2023" s="7">
        <v>42153</v>
      </c>
      <c r="J2023" s="10">
        <f>EOMONTH(Data_TABLE[[#This Row],[Date Sold]],0)</f>
        <v>42155</v>
      </c>
    </row>
    <row r="2024" spans="2:10" x14ac:dyDescent="0.25">
      <c r="B2024" s="1" t="s">
        <v>37</v>
      </c>
      <c r="C2024" s="3" t="s">
        <v>56</v>
      </c>
      <c r="D2024" s="2" t="s">
        <v>50</v>
      </c>
      <c r="E2024" s="3" t="s">
        <v>44</v>
      </c>
      <c r="F2024" s="3">
        <f t="shared" ca="1" si="60"/>
        <v>2</v>
      </c>
      <c r="G2024" s="4">
        <f t="shared" ca="1" si="61"/>
        <v>153</v>
      </c>
      <c r="H2024" s="4">
        <f ca="1">+Data_TABLE[[#This Row],[Qty]]*Data_TABLE[[#This Row],[Unit Price]]</f>
        <v>306</v>
      </c>
      <c r="I2024" s="7">
        <v>42153</v>
      </c>
      <c r="J2024" s="10">
        <f>EOMONTH(Data_TABLE[[#This Row],[Date Sold]],0)</f>
        <v>42155</v>
      </c>
    </row>
    <row r="2025" spans="2:10" x14ac:dyDescent="0.25">
      <c r="B2025" s="1" t="s">
        <v>38</v>
      </c>
      <c r="C2025" s="3" t="s">
        <v>55</v>
      </c>
      <c r="D2025" s="2" t="s">
        <v>51</v>
      </c>
      <c r="E2025" s="3" t="s">
        <v>45</v>
      </c>
      <c r="F2025" s="3">
        <f t="shared" ca="1" si="60"/>
        <v>1</v>
      </c>
      <c r="G2025" s="4">
        <f t="shared" ca="1" si="61"/>
        <v>129</v>
      </c>
      <c r="H2025" s="4">
        <f ca="1">+Data_TABLE[[#This Row],[Qty]]*Data_TABLE[[#This Row],[Unit Price]]</f>
        <v>129</v>
      </c>
      <c r="I2025" s="7">
        <v>42153</v>
      </c>
      <c r="J2025" s="10">
        <f>EOMONTH(Data_TABLE[[#This Row],[Date Sold]],0)</f>
        <v>42155</v>
      </c>
    </row>
    <row r="2026" spans="2:10" x14ac:dyDescent="0.25">
      <c r="B2026" s="1" t="s">
        <v>36</v>
      </c>
      <c r="C2026" s="3" t="s">
        <v>56</v>
      </c>
      <c r="D2026" s="2" t="s">
        <v>50</v>
      </c>
      <c r="E2026" s="3" t="s">
        <v>44</v>
      </c>
      <c r="F2026" s="3">
        <f t="shared" ca="1" si="60"/>
        <v>5</v>
      </c>
      <c r="G2026" s="4">
        <f t="shared" ca="1" si="61"/>
        <v>177</v>
      </c>
      <c r="H2026" s="4">
        <f ca="1">+Data_TABLE[[#This Row],[Qty]]*Data_TABLE[[#This Row],[Unit Price]]</f>
        <v>885</v>
      </c>
      <c r="I2026" s="7">
        <v>42153</v>
      </c>
      <c r="J2026" s="10">
        <f>EOMONTH(Data_TABLE[[#This Row],[Date Sold]],0)</f>
        <v>42155</v>
      </c>
    </row>
    <row r="2027" spans="2:10" x14ac:dyDescent="0.25">
      <c r="B2027" s="1" t="s">
        <v>37</v>
      </c>
      <c r="C2027" s="3" t="s">
        <v>56</v>
      </c>
      <c r="D2027" s="2" t="s">
        <v>52</v>
      </c>
      <c r="E2027" s="3" t="s">
        <v>46</v>
      </c>
      <c r="F2027" s="3">
        <f t="shared" ca="1" si="60"/>
        <v>3</v>
      </c>
      <c r="G2027" s="4">
        <f t="shared" ca="1" si="61"/>
        <v>69</v>
      </c>
      <c r="H2027" s="4">
        <f ca="1">+Data_TABLE[[#This Row],[Qty]]*Data_TABLE[[#This Row],[Unit Price]]</f>
        <v>207</v>
      </c>
      <c r="I2027" s="7">
        <v>42153</v>
      </c>
      <c r="J2027" s="10">
        <f>EOMONTH(Data_TABLE[[#This Row],[Date Sold]],0)</f>
        <v>42155</v>
      </c>
    </row>
    <row r="2028" spans="2:10" x14ac:dyDescent="0.25">
      <c r="B2028" s="1" t="s">
        <v>36</v>
      </c>
      <c r="C2028" s="3" t="s">
        <v>55</v>
      </c>
      <c r="D2028" s="2" t="s">
        <v>51</v>
      </c>
      <c r="E2028" s="3" t="s">
        <v>45</v>
      </c>
      <c r="F2028" s="3">
        <f t="shared" ca="1" si="60"/>
        <v>1</v>
      </c>
      <c r="G2028" s="4">
        <f t="shared" ca="1" si="61"/>
        <v>72</v>
      </c>
      <c r="H2028" s="4">
        <f ca="1">+Data_TABLE[[#This Row],[Qty]]*Data_TABLE[[#This Row],[Unit Price]]</f>
        <v>72</v>
      </c>
      <c r="I2028" s="7">
        <v>42153</v>
      </c>
      <c r="J2028" s="10">
        <f>EOMONTH(Data_TABLE[[#This Row],[Date Sold]],0)</f>
        <v>42155</v>
      </c>
    </row>
    <row r="2029" spans="2:10" x14ac:dyDescent="0.25">
      <c r="B2029" s="1" t="s">
        <v>39</v>
      </c>
      <c r="C2029" s="3" t="s">
        <v>55</v>
      </c>
      <c r="D2029" s="2" t="s">
        <v>51</v>
      </c>
      <c r="E2029" s="3" t="s">
        <v>45</v>
      </c>
      <c r="F2029" s="3">
        <f t="shared" ca="1" si="60"/>
        <v>1</v>
      </c>
      <c r="G2029" s="4">
        <f t="shared" ca="1" si="61"/>
        <v>136</v>
      </c>
      <c r="H2029" s="4">
        <f ca="1">+Data_TABLE[[#This Row],[Qty]]*Data_TABLE[[#This Row],[Unit Price]]</f>
        <v>136</v>
      </c>
      <c r="I2029" s="7">
        <v>42153</v>
      </c>
      <c r="J2029" s="10">
        <f>EOMONTH(Data_TABLE[[#This Row],[Date Sold]],0)</f>
        <v>42155</v>
      </c>
    </row>
    <row r="2030" spans="2:10" x14ac:dyDescent="0.25">
      <c r="B2030" s="1" t="s">
        <v>39</v>
      </c>
      <c r="C2030" s="3" t="s">
        <v>56</v>
      </c>
      <c r="D2030" s="2" t="s">
        <v>52</v>
      </c>
      <c r="E2030" s="3" t="s">
        <v>46</v>
      </c>
      <c r="F2030" s="3">
        <f t="shared" ca="1" si="60"/>
        <v>3</v>
      </c>
      <c r="G2030" s="4">
        <f t="shared" ca="1" si="61"/>
        <v>185</v>
      </c>
      <c r="H2030" s="4">
        <f ca="1">+Data_TABLE[[#This Row],[Qty]]*Data_TABLE[[#This Row],[Unit Price]]</f>
        <v>555</v>
      </c>
      <c r="I2030" s="7">
        <v>42153</v>
      </c>
      <c r="J2030" s="10">
        <f>EOMONTH(Data_TABLE[[#This Row],[Date Sold]],0)</f>
        <v>42155</v>
      </c>
    </row>
    <row r="2031" spans="2:10" x14ac:dyDescent="0.25">
      <c r="B2031" s="1" t="s">
        <v>36</v>
      </c>
      <c r="C2031" s="3" t="s">
        <v>56</v>
      </c>
      <c r="D2031" s="2" t="s">
        <v>50</v>
      </c>
      <c r="E2031" s="3" t="s">
        <v>44</v>
      </c>
      <c r="F2031" s="3">
        <f t="shared" ca="1" si="60"/>
        <v>4</v>
      </c>
      <c r="G2031" s="4">
        <f t="shared" ca="1" si="61"/>
        <v>98</v>
      </c>
      <c r="H2031" s="4">
        <f ca="1">+Data_TABLE[[#This Row],[Qty]]*Data_TABLE[[#This Row],[Unit Price]]</f>
        <v>392</v>
      </c>
      <c r="I2031" s="7">
        <v>42153</v>
      </c>
      <c r="J2031" s="10">
        <f>EOMONTH(Data_TABLE[[#This Row],[Date Sold]],0)</f>
        <v>42155</v>
      </c>
    </row>
    <row r="2032" spans="2:10" x14ac:dyDescent="0.25">
      <c r="B2032" s="1" t="s">
        <v>38</v>
      </c>
      <c r="C2032" s="3" t="s">
        <v>54</v>
      </c>
      <c r="D2032" s="2" t="s">
        <v>48</v>
      </c>
      <c r="E2032" s="3" t="s">
        <v>42</v>
      </c>
      <c r="F2032" s="3">
        <f t="shared" ca="1" si="60"/>
        <v>4</v>
      </c>
      <c r="G2032" s="4">
        <f t="shared" ca="1" si="61"/>
        <v>165</v>
      </c>
      <c r="H2032" s="4">
        <f ca="1">+Data_TABLE[[#This Row],[Qty]]*Data_TABLE[[#This Row],[Unit Price]]</f>
        <v>660</v>
      </c>
      <c r="I2032" s="7">
        <v>42153</v>
      </c>
      <c r="J2032" s="10">
        <f>EOMONTH(Data_TABLE[[#This Row],[Date Sold]],0)</f>
        <v>42155</v>
      </c>
    </row>
    <row r="2033" spans="2:10" x14ac:dyDescent="0.25">
      <c r="B2033" s="1" t="s">
        <v>38</v>
      </c>
      <c r="C2033" s="3" t="s">
        <v>56</v>
      </c>
      <c r="D2033" s="2" t="s">
        <v>52</v>
      </c>
      <c r="E2033" s="3" t="s">
        <v>46</v>
      </c>
      <c r="F2033" s="3">
        <f t="shared" ref="F2033:F2096" ca="1" si="62">RANDBETWEEN(1,5)</f>
        <v>3</v>
      </c>
      <c r="G2033" s="4">
        <f t="shared" ref="G2033:G2096" ca="1" si="63">RANDBETWEEN(60,200)</f>
        <v>146</v>
      </c>
      <c r="H2033" s="4">
        <f ca="1">+Data_TABLE[[#This Row],[Qty]]*Data_TABLE[[#This Row],[Unit Price]]</f>
        <v>438</v>
      </c>
      <c r="I2033" s="7">
        <v>42153</v>
      </c>
      <c r="J2033" s="10">
        <f>EOMONTH(Data_TABLE[[#This Row],[Date Sold]],0)</f>
        <v>42155</v>
      </c>
    </row>
    <row r="2034" spans="2:10" x14ac:dyDescent="0.25">
      <c r="B2034" s="1" t="s">
        <v>36</v>
      </c>
      <c r="C2034" s="3" t="s">
        <v>56</v>
      </c>
      <c r="D2034" s="2" t="s">
        <v>52</v>
      </c>
      <c r="E2034" s="3" t="s">
        <v>46</v>
      </c>
      <c r="F2034" s="3">
        <f t="shared" ca="1" si="62"/>
        <v>4</v>
      </c>
      <c r="G2034" s="4">
        <f t="shared" ca="1" si="63"/>
        <v>90</v>
      </c>
      <c r="H2034" s="4">
        <f ca="1">+Data_TABLE[[#This Row],[Qty]]*Data_TABLE[[#This Row],[Unit Price]]</f>
        <v>360</v>
      </c>
      <c r="I2034" s="7">
        <v>42153</v>
      </c>
      <c r="J2034" s="10">
        <f>EOMONTH(Data_TABLE[[#This Row],[Date Sold]],0)</f>
        <v>42155</v>
      </c>
    </row>
    <row r="2035" spans="2:10" x14ac:dyDescent="0.25">
      <c r="B2035" s="1" t="s">
        <v>37</v>
      </c>
      <c r="C2035" s="3" t="s">
        <v>55</v>
      </c>
      <c r="D2035" s="2" t="s">
        <v>51</v>
      </c>
      <c r="E2035" s="3" t="s">
        <v>45</v>
      </c>
      <c r="F2035" s="3">
        <f t="shared" ca="1" si="62"/>
        <v>4</v>
      </c>
      <c r="G2035" s="4">
        <f t="shared" ca="1" si="63"/>
        <v>193</v>
      </c>
      <c r="H2035" s="4">
        <f ca="1">+Data_TABLE[[#This Row],[Qty]]*Data_TABLE[[#This Row],[Unit Price]]</f>
        <v>772</v>
      </c>
      <c r="I2035" s="7">
        <v>42153</v>
      </c>
      <c r="J2035" s="10">
        <f>EOMONTH(Data_TABLE[[#This Row],[Date Sold]],0)</f>
        <v>42155</v>
      </c>
    </row>
    <row r="2036" spans="2:10" x14ac:dyDescent="0.25">
      <c r="B2036" s="1" t="s">
        <v>41</v>
      </c>
      <c r="C2036" s="3" t="s">
        <v>56</v>
      </c>
      <c r="D2036" s="2" t="s">
        <v>50</v>
      </c>
      <c r="E2036" s="3" t="s">
        <v>44</v>
      </c>
      <c r="F2036" s="3">
        <f t="shared" ca="1" si="62"/>
        <v>1</v>
      </c>
      <c r="G2036" s="4">
        <f t="shared" ca="1" si="63"/>
        <v>198</v>
      </c>
      <c r="H2036" s="4">
        <f ca="1">+Data_TABLE[[#This Row],[Qty]]*Data_TABLE[[#This Row],[Unit Price]]</f>
        <v>198</v>
      </c>
      <c r="I2036" s="7">
        <v>42153</v>
      </c>
      <c r="J2036" s="10">
        <f>EOMONTH(Data_TABLE[[#This Row],[Date Sold]],0)</f>
        <v>42155</v>
      </c>
    </row>
    <row r="2037" spans="2:10" x14ac:dyDescent="0.25">
      <c r="B2037" s="1" t="s">
        <v>40</v>
      </c>
      <c r="C2037" s="3" t="s">
        <v>56</v>
      </c>
      <c r="D2037" s="2" t="s">
        <v>50</v>
      </c>
      <c r="E2037" s="3" t="s">
        <v>44</v>
      </c>
      <c r="F2037" s="3">
        <f t="shared" ca="1" si="62"/>
        <v>3</v>
      </c>
      <c r="G2037" s="4">
        <f t="shared" ca="1" si="63"/>
        <v>109</v>
      </c>
      <c r="H2037" s="4">
        <f ca="1">+Data_TABLE[[#This Row],[Qty]]*Data_TABLE[[#This Row],[Unit Price]]</f>
        <v>327</v>
      </c>
      <c r="I2037" s="7">
        <v>42153</v>
      </c>
      <c r="J2037" s="10">
        <f>EOMONTH(Data_TABLE[[#This Row],[Date Sold]],0)</f>
        <v>42155</v>
      </c>
    </row>
    <row r="2038" spans="2:10" x14ac:dyDescent="0.25">
      <c r="B2038" s="1" t="s">
        <v>40</v>
      </c>
      <c r="C2038" s="3" t="s">
        <v>56</v>
      </c>
      <c r="D2038" s="2" t="s">
        <v>52</v>
      </c>
      <c r="E2038" s="3" t="s">
        <v>46</v>
      </c>
      <c r="F2038" s="3">
        <f t="shared" ca="1" si="62"/>
        <v>5</v>
      </c>
      <c r="G2038" s="4">
        <f t="shared" ca="1" si="63"/>
        <v>71</v>
      </c>
      <c r="H2038" s="4">
        <f ca="1">+Data_TABLE[[#This Row],[Qty]]*Data_TABLE[[#This Row],[Unit Price]]</f>
        <v>355</v>
      </c>
      <c r="I2038" s="7">
        <v>42153</v>
      </c>
      <c r="J2038" s="10">
        <f>EOMONTH(Data_TABLE[[#This Row],[Date Sold]],0)</f>
        <v>42155</v>
      </c>
    </row>
    <row r="2039" spans="2:10" x14ac:dyDescent="0.25">
      <c r="B2039" s="1" t="s">
        <v>41</v>
      </c>
      <c r="C2039" s="3" t="s">
        <v>56</v>
      </c>
      <c r="D2039" s="2" t="s">
        <v>52</v>
      </c>
      <c r="E2039" s="3" t="s">
        <v>46</v>
      </c>
      <c r="F2039" s="3">
        <f t="shared" ca="1" si="62"/>
        <v>1</v>
      </c>
      <c r="G2039" s="4">
        <f t="shared" ca="1" si="63"/>
        <v>62</v>
      </c>
      <c r="H2039" s="4">
        <f ca="1">+Data_TABLE[[#This Row],[Qty]]*Data_TABLE[[#This Row],[Unit Price]]</f>
        <v>62</v>
      </c>
      <c r="I2039" s="7">
        <v>42153</v>
      </c>
      <c r="J2039" s="10">
        <f>EOMONTH(Data_TABLE[[#This Row],[Date Sold]],0)</f>
        <v>42155</v>
      </c>
    </row>
    <row r="2040" spans="2:10" x14ac:dyDescent="0.25">
      <c r="B2040" s="1" t="s">
        <v>40</v>
      </c>
      <c r="C2040" s="3" t="s">
        <v>56</v>
      </c>
      <c r="D2040" s="2" t="s">
        <v>50</v>
      </c>
      <c r="E2040" s="3" t="s">
        <v>44</v>
      </c>
      <c r="F2040" s="3">
        <f t="shared" ca="1" si="62"/>
        <v>4</v>
      </c>
      <c r="G2040" s="4">
        <f t="shared" ca="1" si="63"/>
        <v>66</v>
      </c>
      <c r="H2040" s="4">
        <f ca="1">+Data_TABLE[[#This Row],[Qty]]*Data_TABLE[[#This Row],[Unit Price]]</f>
        <v>264</v>
      </c>
      <c r="I2040" s="7">
        <v>42153</v>
      </c>
      <c r="J2040" s="10">
        <f>EOMONTH(Data_TABLE[[#This Row],[Date Sold]],0)</f>
        <v>42155</v>
      </c>
    </row>
    <row r="2041" spans="2:10" x14ac:dyDescent="0.25">
      <c r="B2041" s="1" t="s">
        <v>40</v>
      </c>
      <c r="C2041" s="3" t="s">
        <v>56</v>
      </c>
      <c r="D2041" s="2" t="s">
        <v>52</v>
      </c>
      <c r="E2041" s="3" t="s">
        <v>46</v>
      </c>
      <c r="F2041" s="3">
        <f t="shared" ca="1" si="62"/>
        <v>2</v>
      </c>
      <c r="G2041" s="4">
        <f t="shared" ca="1" si="63"/>
        <v>120</v>
      </c>
      <c r="H2041" s="4">
        <f ca="1">+Data_TABLE[[#This Row],[Qty]]*Data_TABLE[[#This Row],[Unit Price]]</f>
        <v>240</v>
      </c>
      <c r="I2041" s="7">
        <v>42153</v>
      </c>
      <c r="J2041" s="10">
        <f>EOMONTH(Data_TABLE[[#This Row],[Date Sold]],0)</f>
        <v>42155</v>
      </c>
    </row>
    <row r="2042" spans="2:10" x14ac:dyDescent="0.25">
      <c r="B2042" s="1" t="s">
        <v>41</v>
      </c>
      <c r="C2042" s="3" t="s">
        <v>55</v>
      </c>
      <c r="D2042" s="2" t="s">
        <v>49</v>
      </c>
      <c r="E2042" s="3" t="s">
        <v>43</v>
      </c>
      <c r="F2042" s="3">
        <f t="shared" ca="1" si="62"/>
        <v>5</v>
      </c>
      <c r="G2042" s="4">
        <f t="shared" ca="1" si="63"/>
        <v>122</v>
      </c>
      <c r="H2042" s="4">
        <f ca="1">+Data_TABLE[[#This Row],[Qty]]*Data_TABLE[[#This Row],[Unit Price]]</f>
        <v>610</v>
      </c>
      <c r="I2042" s="7">
        <v>42153</v>
      </c>
      <c r="J2042" s="10">
        <f>EOMONTH(Data_TABLE[[#This Row],[Date Sold]],0)</f>
        <v>42155</v>
      </c>
    </row>
    <row r="2043" spans="2:10" x14ac:dyDescent="0.25">
      <c r="B2043" s="1" t="s">
        <v>38</v>
      </c>
      <c r="C2043" s="3" t="s">
        <v>56</v>
      </c>
      <c r="D2043" s="2" t="s">
        <v>50</v>
      </c>
      <c r="E2043" s="3" t="s">
        <v>44</v>
      </c>
      <c r="F2043" s="3">
        <f t="shared" ca="1" si="62"/>
        <v>2</v>
      </c>
      <c r="G2043" s="4">
        <f t="shared" ca="1" si="63"/>
        <v>166</v>
      </c>
      <c r="H2043" s="4">
        <f ca="1">+Data_TABLE[[#This Row],[Qty]]*Data_TABLE[[#This Row],[Unit Price]]</f>
        <v>332</v>
      </c>
      <c r="I2043" s="7">
        <v>42153</v>
      </c>
      <c r="J2043" s="10">
        <f>EOMONTH(Data_TABLE[[#This Row],[Date Sold]],0)</f>
        <v>42155</v>
      </c>
    </row>
    <row r="2044" spans="2:10" x14ac:dyDescent="0.25">
      <c r="B2044" s="1" t="s">
        <v>38</v>
      </c>
      <c r="C2044" s="3" t="s">
        <v>55</v>
      </c>
      <c r="D2044" s="2" t="s">
        <v>49</v>
      </c>
      <c r="E2044" s="3" t="s">
        <v>43</v>
      </c>
      <c r="F2044" s="3">
        <f t="shared" ca="1" si="62"/>
        <v>2</v>
      </c>
      <c r="G2044" s="4">
        <f t="shared" ca="1" si="63"/>
        <v>112</v>
      </c>
      <c r="H2044" s="4">
        <f ca="1">+Data_TABLE[[#This Row],[Qty]]*Data_TABLE[[#This Row],[Unit Price]]</f>
        <v>224</v>
      </c>
      <c r="I2044" s="7">
        <v>42153</v>
      </c>
      <c r="J2044" s="10">
        <f>EOMONTH(Data_TABLE[[#This Row],[Date Sold]],0)</f>
        <v>42155</v>
      </c>
    </row>
    <row r="2045" spans="2:10" x14ac:dyDescent="0.25">
      <c r="B2045" s="1" t="s">
        <v>41</v>
      </c>
      <c r="C2045" s="3" t="s">
        <v>56</v>
      </c>
      <c r="D2045" s="2" t="s">
        <v>52</v>
      </c>
      <c r="E2045" s="3" t="s">
        <v>46</v>
      </c>
      <c r="F2045" s="3">
        <f t="shared" ca="1" si="62"/>
        <v>5</v>
      </c>
      <c r="G2045" s="4">
        <f t="shared" ca="1" si="63"/>
        <v>145</v>
      </c>
      <c r="H2045" s="4">
        <f ca="1">+Data_TABLE[[#This Row],[Qty]]*Data_TABLE[[#This Row],[Unit Price]]</f>
        <v>725</v>
      </c>
      <c r="I2045" s="7">
        <v>42153</v>
      </c>
      <c r="J2045" s="10">
        <f>EOMONTH(Data_TABLE[[#This Row],[Date Sold]],0)</f>
        <v>42155</v>
      </c>
    </row>
    <row r="2046" spans="2:10" x14ac:dyDescent="0.25">
      <c r="B2046" s="1" t="s">
        <v>40</v>
      </c>
      <c r="C2046" s="3" t="s">
        <v>55</v>
      </c>
      <c r="D2046" s="2" t="s">
        <v>51</v>
      </c>
      <c r="E2046" s="3" t="s">
        <v>45</v>
      </c>
      <c r="F2046" s="3">
        <f t="shared" ca="1" si="62"/>
        <v>3</v>
      </c>
      <c r="G2046" s="4">
        <f t="shared" ca="1" si="63"/>
        <v>105</v>
      </c>
      <c r="H2046" s="4">
        <f ca="1">+Data_TABLE[[#This Row],[Qty]]*Data_TABLE[[#This Row],[Unit Price]]</f>
        <v>315</v>
      </c>
      <c r="I2046" s="7">
        <v>42153</v>
      </c>
      <c r="J2046" s="10">
        <f>EOMONTH(Data_TABLE[[#This Row],[Date Sold]],0)</f>
        <v>42155</v>
      </c>
    </row>
    <row r="2047" spans="2:10" x14ac:dyDescent="0.25">
      <c r="B2047" s="1" t="s">
        <v>38</v>
      </c>
      <c r="C2047" s="3" t="s">
        <v>56</v>
      </c>
      <c r="D2047" s="2" t="s">
        <v>52</v>
      </c>
      <c r="E2047" s="3" t="s">
        <v>46</v>
      </c>
      <c r="F2047" s="3">
        <f t="shared" ca="1" si="62"/>
        <v>3</v>
      </c>
      <c r="G2047" s="4">
        <f t="shared" ca="1" si="63"/>
        <v>174</v>
      </c>
      <c r="H2047" s="4">
        <f ca="1">+Data_TABLE[[#This Row],[Qty]]*Data_TABLE[[#This Row],[Unit Price]]</f>
        <v>522</v>
      </c>
      <c r="I2047" s="7">
        <v>42153</v>
      </c>
      <c r="J2047" s="10">
        <f>EOMONTH(Data_TABLE[[#This Row],[Date Sold]],0)</f>
        <v>42155</v>
      </c>
    </row>
    <row r="2048" spans="2:10" x14ac:dyDescent="0.25">
      <c r="B2048" s="1" t="s">
        <v>41</v>
      </c>
      <c r="C2048" s="3" t="s">
        <v>54</v>
      </c>
      <c r="D2048" s="2" t="s">
        <v>48</v>
      </c>
      <c r="E2048" s="3" t="s">
        <v>42</v>
      </c>
      <c r="F2048" s="3">
        <f t="shared" ca="1" si="62"/>
        <v>3</v>
      </c>
      <c r="G2048" s="4">
        <f t="shared" ca="1" si="63"/>
        <v>70</v>
      </c>
      <c r="H2048" s="4">
        <f ca="1">+Data_TABLE[[#This Row],[Qty]]*Data_TABLE[[#This Row],[Unit Price]]</f>
        <v>210</v>
      </c>
      <c r="I2048" s="7">
        <v>42153</v>
      </c>
      <c r="J2048" s="10">
        <f>EOMONTH(Data_TABLE[[#This Row],[Date Sold]],0)</f>
        <v>42155</v>
      </c>
    </row>
    <row r="2049" spans="2:10" x14ac:dyDescent="0.25">
      <c r="B2049" s="1" t="s">
        <v>37</v>
      </c>
      <c r="C2049" s="3" t="s">
        <v>55</v>
      </c>
      <c r="D2049" s="2" t="s">
        <v>49</v>
      </c>
      <c r="E2049" s="3" t="s">
        <v>43</v>
      </c>
      <c r="F2049" s="3">
        <f t="shared" ca="1" si="62"/>
        <v>3</v>
      </c>
      <c r="G2049" s="4">
        <f t="shared" ca="1" si="63"/>
        <v>172</v>
      </c>
      <c r="H2049" s="4">
        <f ca="1">+Data_TABLE[[#This Row],[Qty]]*Data_TABLE[[#This Row],[Unit Price]]</f>
        <v>516</v>
      </c>
      <c r="I2049" s="7">
        <v>42153</v>
      </c>
      <c r="J2049" s="10">
        <f>EOMONTH(Data_TABLE[[#This Row],[Date Sold]],0)</f>
        <v>42155</v>
      </c>
    </row>
    <row r="2050" spans="2:10" x14ac:dyDescent="0.25">
      <c r="B2050" s="1" t="s">
        <v>40</v>
      </c>
      <c r="C2050" s="3" t="s">
        <v>55</v>
      </c>
      <c r="D2050" s="2" t="s">
        <v>49</v>
      </c>
      <c r="E2050" s="3" t="s">
        <v>43</v>
      </c>
      <c r="F2050" s="3">
        <f t="shared" ca="1" si="62"/>
        <v>2</v>
      </c>
      <c r="G2050" s="4">
        <f t="shared" ca="1" si="63"/>
        <v>66</v>
      </c>
      <c r="H2050" s="4">
        <f ca="1">+Data_TABLE[[#This Row],[Qty]]*Data_TABLE[[#This Row],[Unit Price]]</f>
        <v>132</v>
      </c>
      <c r="I2050" s="7">
        <v>42153</v>
      </c>
      <c r="J2050" s="10">
        <f>EOMONTH(Data_TABLE[[#This Row],[Date Sold]],0)</f>
        <v>42155</v>
      </c>
    </row>
    <row r="2051" spans="2:10" x14ac:dyDescent="0.25">
      <c r="B2051" s="1" t="s">
        <v>41</v>
      </c>
      <c r="C2051" s="3" t="s">
        <v>56</v>
      </c>
      <c r="D2051" s="2" t="s">
        <v>50</v>
      </c>
      <c r="E2051" s="3" t="s">
        <v>44</v>
      </c>
      <c r="F2051" s="3">
        <f t="shared" ca="1" si="62"/>
        <v>2</v>
      </c>
      <c r="G2051" s="4">
        <f t="shared" ca="1" si="63"/>
        <v>139</v>
      </c>
      <c r="H2051" s="4">
        <f ca="1">+Data_TABLE[[#This Row],[Qty]]*Data_TABLE[[#This Row],[Unit Price]]</f>
        <v>278</v>
      </c>
      <c r="I2051" s="7">
        <v>42153</v>
      </c>
      <c r="J2051" s="10">
        <f>EOMONTH(Data_TABLE[[#This Row],[Date Sold]],0)</f>
        <v>42155</v>
      </c>
    </row>
    <row r="2052" spans="2:10" x14ac:dyDescent="0.25">
      <c r="B2052" s="1" t="s">
        <v>37</v>
      </c>
      <c r="C2052" s="3" t="s">
        <v>56</v>
      </c>
      <c r="D2052" s="2" t="s">
        <v>50</v>
      </c>
      <c r="E2052" s="3" t="s">
        <v>44</v>
      </c>
      <c r="F2052" s="3">
        <f t="shared" ca="1" si="62"/>
        <v>4</v>
      </c>
      <c r="G2052" s="4">
        <f t="shared" ca="1" si="63"/>
        <v>63</v>
      </c>
      <c r="H2052" s="4">
        <f ca="1">+Data_TABLE[[#This Row],[Qty]]*Data_TABLE[[#This Row],[Unit Price]]</f>
        <v>252</v>
      </c>
      <c r="I2052" s="7">
        <v>42153</v>
      </c>
      <c r="J2052" s="10">
        <f>EOMONTH(Data_TABLE[[#This Row],[Date Sold]],0)</f>
        <v>42155</v>
      </c>
    </row>
    <row r="2053" spans="2:10" x14ac:dyDescent="0.25">
      <c r="B2053" s="1" t="s">
        <v>38</v>
      </c>
      <c r="C2053" s="3" t="s">
        <v>54</v>
      </c>
      <c r="D2053" s="2" t="s">
        <v>48</v>
      </c>
      <c r="E2053" s="3" t="s">
        <v>42</v>
      </c>
      <c r="F2053" s="3">
        <f t="shared" ca="1" si="62"/>
        <v>1</v>
      </c>
      <c r="G2053" s="4">
        <f t="shared" ca="1" si="63"/>
        <v>177</v>
      </c>
      <c r="H2053" s="4">
        <f ca="1">+Data_TABLE[[#This Row],[Qty]]*Data_TABLE[[#This Row],[Unit Price]]</f>
        <v>177</v>
      </c>
      <c r="I2053" s="7">
        <v>42154</v>
      </c>
      <c r="J2053" s="10">
        <f>EOMONTH(Data_TABLE[[#This Row],[Date Sold]],0)</f>
        <v>42155</v>
      </c>
    </row>
    <row r="2054" spans="2:10" x14ac:dyDescent="0.25">
      <c r="B2054" s="1" t="s">
        <v>39</v>
      </c>
      <c r="C2054" s="3" t="s">
        <v>55</v>
      </c>
      <c r="D2054" s="2" t="s">
        <v>49</v>
      </c>
      <c r="E2054" s="3" t="s">
        <v>43</v>
      </c>
      <c r="F2054" s="3">
        <f t="shared" ca="1" si="62"/>
        <v>5</v>
      </c>
      <c r="G2054" s="4">
        <f t="shared" ca="1" si="63"/>
        <v>64</v>
      </c>
      <c r="H2054" s="4">
        <f ca="1">+Data_TABLE[[#This Row],[Qty]]*Data_TABLE[[#This Row],[Unit Price]]</f>
        <v>320</v>
      </c>
      <c r="I2054" s="7">
        <v>42154</v>
      </c>
      <c r="J2054" s="10">
        <f>EOMONTH(Data_TABLE[[#This Row],[Date Sold]],0)</f>
        <v>42155</v>
      </c>
    </row>
    <row r="2055" spans="2:10" x14ac:dyDescent="0.25">
      <c r="B2055" s="1" t="s">
        <v>36</v>
      </c>
      <c r="C2055" s="3" t="s">
        <v>56</v>
      </c>
      <c r="D2055" s="2" t="s">
        <v>52</v>
      </c>
      <c r="E2055" s="3" t="s">
        <v>46</v>
      </c>
      <c r="F2055" s="3">
        <f t="shared" ca="1" si="62"/>
        <v>2</v>
      </c>
      <c r="G2055" s="4">
        <f t="shared" ca="1" si="63"/>
        <v>91</v>
      </c>
      <c r="H2055" s="4">
        <f ca="1">+Data_TABLE[[#This Row],[Qty]]*Data_TABLE[[#This Row],[Unit Price]]</f>
        <v>182</v>
      </c>
      <c r="I2055" s="7">
        <v>42154</v>
      </c>
      <c r="J2055" s="10">
        <f>EOMONTH(Data_TABLE[[#This Row],[Date Sold]],0)</f>
        <v>42155</v>
      </c>
    </row>
    <row r="2056" spans="2:10" x14ac:dyDescent="0.25">
      <c r="B2056" s="1" t="s">
        <v>39</v>
      </c>
      <c r="C2056" s="3" t="s">
        <v>55</v>
      </c>
      <c r="D2056" s="2" t="s">
        <v>49</v>
      </c>
      <c r="E2056" s="3" t="s">
        <v>43</v>
      </c>
      <c r="F2056" s="3">
        <f t="shared" ca="1" si="62"/>
        <v>3</v>
      </c>
      <c r="G2056" s="4">
        <f t="shared" ca="1" si="63"/>
        <v>116</v>
      </c>
      <c r="H2056" s="4">
        <f ca="1">+Data_TABLE[[#This Row],[Qty]]*Data_TABLE[[#This Row],[Unit Price]]</f>
        <v>348</v>
      </c>
      <c r="I2056" s="7">
        <v>42154</v>
      </c>
      <c r="J2056" s="10">
        <f>EOMONTH(Data_TABLE[[#This Row],[Date Sold]],0)</f>
        <v>42155</v>
      </c>
    </row>
    <row r="2057" spans="2:10" x14ac:dyDescent="0.25">
      <c r="B2057" s="1" t="s">
        <v>39</v>
      </c>
      <c r="C2057" s="3" t="s">
        <v>56</v>
      </c>
      <c r="D2057" s="2" t="s">
        <v>52</v>
      </c>
      <c r="E2057" s="3" t="s">
        <v>46</v>
      </c>
      <c r="F2057" s="3">
        <f t="shared" ca="1" si="62"/>
        <v>2</v>
      </c>
      <c r="G2057" s="4">
        <f t="shared" ca="1" si="63"/>
        <v>188</v>
      </c>
      <c r="H2057" s="4">
        <f ca="1">+Data_TABLE[[#This Row],[Qty]]*Data_TABLE[[#This Row],[Unit Price]]</f>
        <v>376</v>
      </c>
      <c r="I2057" s="7">
        <v>42154</v>
      </c>
      <c r="J2057" s="10">
        <f>EOMONTH(Data_TABLE[[#This Row],[Date Sold]],0)</f>
        <v>42155</v>
      </c>
    </row>
    <row r="2058" spans="2:10" x14ac:dyDescent="0.25">
      <c r="B2058" s="1" t="s">
        <v>37</v>
      </c>
      <c r="C2058" s="3" t="s">
        <v>56</v>
      </c>
      <c r="D2058" s="2" t="s">
        <v>52</v>
      </c>
      <c r="E2058" s="3" t="s">
        <v>46</v>
      </c>
      <c r="F2058" s="3">
        <f t="shared" ca="1" si="62"/>
        <v>3</v>
      </c>
      <c r="G2058" s="4">
        <f t="shared" ca="1" si="63"/>
        <v>167</v>
      </c>
      <c r="H2058" s="4">
        <f ca="1">+Data_TABLE[[#This Row],[Qty]]*Data_TABLE[[#This Row],[Unit Price]]</f>
        <v>501</v>
      </c>
      <c r="I2058" s="7">
        <v>42154</v>
      </c>
      <c r="J2058" s="10">
        <f>EOMONTH(Data_TABLE[[#This Row],[Date Sold]],0)</f>
        <v>42155</v>
      </c>
    </row>
    <row r="2059" spans="2:10" x14ac:dyDescent="0.25">
      <c r="B2059" s="1" t="s">
        <v>37</v>
      </c>
      <c r="C2059" s="3" t="s">
        <v>55</v>
      </c>
      <c r="D2059" s="2" t="s">
        <v>51</v>
      </c>
      <c r="E2059" s="3" t="s">
        <v>45</v>
      </c>
      <c r="F2059" s="3">
        <f t="shared" ca="1" si="62"/>
        <v>4</v>
      </c>
      <c r="G2059" s="4">
        <f t="shared" ca="1" si="63"/>
        <v>174</v>
      </c>
      <c r="H2059" s="4">
        <f ca="1">+Data_TABLE[[#This Row],[Qty]]*Data_TABLE[[#This Row],[Unit Price]]</f>
        <v>696</v>
      </c>
      <c r="I2059" s="7">
        <v>42154</v>
      </c>
      <c r="J2059" s="10">
        <f>EOMONTH(Data_TABLE[[#This Row],[Date Sold]],0)</f>
        <v>42155</v>
      </c>
    </row>
    <row r="2060" spans="2:10" x14ac:dyDescent="0.25">
      <c r="B2060" s="1" t="s">
        <v>39</v>
      </c>
      <c r="C2060" s="3" t="s">
        <v>56</v>
      </c>
      <c r="D2060" s="2" t="s">
        <v>50</v>
      </c>
      <c r="E2060" s="3" t="s">
        <v>44</v>
      </c>
      <c r="F2060" s="3">
        <f t="shared" ca="1" si="62"/>
        <v>4</v>
      </c>
      <c r="G2060" s="4">
        <f t="shared" ca="1" si="63"/>
        <v>80</v>
      </c>
      <c r="H2060" s="4">
        <f ca="1">+Data_TABLE[[#This Row],[Qty]]*Data_TABLE[[#This Row],[Unit Price]]</f>
        <v>320</v>
      </c>
      <c r="I2060" s="7">
        <v>42154</v>
      </c>
      <c r="J2060" s="10">
        <f>EOMONTH(Data_TABLE[[#This Row],[Date Sold]],0)</f>
        <v>42155</v>
      </c>
    </row>
    <row r="2061" spans="2:10" x14ac:dyDescent="0.25">
      <c r="B2061" s="1" t="s">
        <v>38</v>
      </c>
      <c r="C2061" s="3" t="s">
        <v>56</v>
      </c>
      <c r="D2061" s="2" t="s">
        <v>50</v>
      </c>
      <c r="E2061" s="3" t="s">
        <v>44</v>
      </c>
      <c r="F2061" s="3">
        <f t="shared" ca="1" si="62"/>
        <v>1</v>
      </c>
      <c r="G2061" s="4">
        <f t="shared" ca="1" si="63"/>
        <v>168</v>
      </c>
      <c r="H2061" s="4">
        <f ca="1">+Data_TABLE[[#This Row],[Qty]]*Data_TABLE[[#This Row],[Unit Price]]</f>
        <v>168</v>
      </c>
      <c r="I2061" s="7">
        <v>42154</v>
      </c>
      <c r="J2061" s="10">
        <f>EOMONTH(Data_TABLE[[#This Row],[Date Sold]],0)</f>
        <v>42155</v>
      </c>
    </row>
    <row r="2062" spans="2:10" x14ac:dyDescent="0.25">
      <c r="B2062" s="1" t="s">
        <v>40</v>
      </c>
      <c r="C2062" s="3" t="s">
        <v>54</v>
      </c>
      <c r="D2062" s="2" t="s">
        <v>48</v>
      </c>
      <c r="E2062" s="3" t="s">
        <v>42</v>
      </c>
      <c r="F2062" s="3">
        <f t="shared" ca="1" si="62"/>
        <v>3</v>
      </c>
      <c r="G2062" s="4">
        <f t="shared" ca="1" si="63"/>
        <v>145</v>
      </c>
      <c r="H2062" s="4">
        <f ca="1">+Data_TABLE[[#This Row],[Qty]]*Data_TABLE[[#This Row],[Unit Price]]</f>
        <v>435</v>
      </c>
      <c r="I2062" s="7">
        <v>42154</v>
      </c>
      <c r="J2062" s="10">
        <f>EOMONTH(Data_TABLE[[#This Row],[Date Sold]],0)</f>
        <v>42155</v>
      </c>
    </row>
    <row r="2063" spans="2:10" x14ac:dyDescent="0.25">
      <c r="B2063" s="1" t="s">
        <v>38</v>
      </c>
      <c r="C2063" s="3" t="s">
        <v>56</v>
      </c>
      <c r="D2063" s="2" t="s">
        <v>52</v>
      </c>
      <c r="E2063" s="3" t="s">
        <v>46</v>
      </c>
      <c r="F2063" s="3">
        <f t="shared" ca="1" si="62"/>
        <v>4</v>
      </c>
      <c r="G2063" s="4">
        <f t="shared" ca="1" si="63"/>
        <v>173</v>
      </c>
      <c r="H2063" s="4">
        <f ca="1">+Data_TABLE[[#This Row],[Qty]]*Data_TABLE[[#This Row],[Unit Price]]</f>
        <v>692</v>
      </c>
      <c r="I2063" s="7">
        <v>42154</v>
      </c>
      <c r="J2063" s="10">
        <f>EOMONTH(Data_TABLE[[#This Row],[Date Sold]],0)</f>
        <v>42155</v>
      </c>
    </row>
    <row r="2064" spans="2:10" x14ac:dyDescent="0.25">
      <c r="B2064" s="1" t="s">
        <v>39</v>
      </c>
      <c r="C2064" s="3" t="s">
        <v>56</v>
      </c>
      <c r="D2064" s="2" t="s">
        <v>50</v>
      </c>
      <c r="E2064" s="3" t="s">
        <v>44</v>
      </c>
      <c r="F2064" s="3">
        <f t="shared" ca="1" si="62"/>
        <v>1</v>
      </c>
      <c r="G2064" s="4">
        <f t="shared" ca="1" si="63"/>
        <v>131</v>
      </c>
      <c r="H2064" s="4">
        <f ca="1">+Data_TABLE[[#This Row],[Qty]]*Data_TABLE[[#This Row],[Unit Price]]</f>
        <v>131</v>
      </c>
      <c r="I2064" s="7">
        <v>42154</v>
      </c>
      <c r="J2064" s="10">
        <f>EOMONTH(Data_TABLE[[#This Row],[Date Sold]],0)</f>
        <v>42155</v>
      </c>
    </row>
    <row r="2065" spans="2:10" x14ac:dyDescent="0.25">
      <c r="B2065" s="1" t="s">
        <v>37</v>
      </c>
      <c r="C2065" s="3" t="s">
        <v>56</v>
      </c>
      <c r="D2065" s="2" t="s">
        <v>50</v>
      </c>
      <c r="E2065" s="3" t="s">
        <v>44</v>
      </c>
      <c r="F2065" s="3">
        <f t="shared" ca="1" si="62"/>
        <v>5</v>
      </c>
      <c r="G2065" s="4">
        <f t="shared" ca="1" si="63"/>
        <v>128</v>
      </c>
      <c r="H2065" s="4">
        <f ca="1">+Data_TABLE[[#This Row],[Qty]]*Data_TABLE[[#This Row],[Unit Price]]</f>
        <v>640</v>
      </c>
      <c r="I2065" s="7">
        <v>42154</v>
      </c>
      <c r="J2065" s="10">
        <f>EOMONTH(Data_TABLE[[#This Row],[Date Sold]],0)</f>
        <v>42155</v>
      </c>
    </row>
    <row r="2066" spans="2:10" x14ac:dyDescent="0.25">
      <c r="B2066" s="1" t="s">
        <v>39</v>
      </c>
      <c r="C2066" s="3" t="s">
        <v>55</v>
      </c>
      <c r="D2066" s="2" t="s">
        <v>51</v>
      </c>
      <c r="E2066" s="3" t="s">
        <v>45</v>
      </c>
      <c r="F2066" s="3">
        <f t="shared" ca="1" si="62"/>
        <v>3</v>
      </c>
      <c r="G2066" s="4">
        <f t="shared" ca="1" si="63"/>
        <v>98</v>
      </c>
      <c r="H2066" s="4">
        <f ca="1">+Data_TABLE[[#This Row],[Qty]]*Data_TABLE[[#This Row],[Unit Price]]</f>
        <v>294</v>
      </c>
      <c r="I2066" s="7">
        <v>42154</v>
      </c>
      <c r="J2066" s="10">
        <f>EOMONTH(Data_TABLE[[#This Row],[Date Sold]],0)</f>
        <v>42155</v>
      </c>
    </row>
    <row r="2067" spans="2:10" x14ac:dyDescent="0.25">
      <c r="B2067" s="1" t="s">
        <v>37</v>
      </c>
      <c r="C2067" s="3" t="s">
        <v>56</v>
      </c>
      <c r="D2067" s="2" t="s">
        <v>50</v>
      </c>
      <c r="E2067" s="3" t="s">
        <v>44</v>
      </c>
      <c r="F2067" s="3">
        <f t="shared" ca="1" si="62"/>
        <v>2</v>
      </c>
      <c r="G2067" s="4">
        <f t="shared" ca="1" si="63"/>
        <v>98</v>
      </c>
      <c r="H2067" s="4">
        <f ca="1">+Data_TABLE[[#This Row],[Qty]]*Data_TABLE[[#This Row],[Unit Price]]</f>
        <v>196</v>
      </c>
      <c r="I2067" s="7">
        <v>42154</v>
      </c>
      <c r="J2067" s="10">
        <f>EOMONTH(Data_TABLE[[#This Row],[Date Sold]],0)</f>
        <v>42155</v>
      </c>
    </row>
    <row r="2068" spans="2:10" x14ac:dyDescent="0.25">
      <c r="B2068" s="1" t="s">
        <v>37</v>
      </c>
      <c r="C2068" s="3" t="s">
        <v>56</v>
      </c>
      <c r="D2068" s="2" t="s">
        <v>50</v>
      </c>
      <c r="E2068" s="3" t="s">
        <v>44</v>
      </c>
      <c r="F2068" s="3">
        <f t="shared" ca="1" si="62"/>
        <v>1</v>
      </c>
      <c r="G2068" s="4">
        <f t="shared" ca="1" si="63"/>
        <v>158</v>
      </c>
      <c r="H2068" s="4">
        <f ca="1">+Data_TABLE[[#This Row],[Qty]]*Data_TABLE[[#This Row],[Unit Price]]</f>
        <v>158</v>
      </c>
      <c r="I2068" s="7">
        <v>42154</v>
      </c>
      <c r="J2068" s="10">
        <f>EOMONTH(Data_TABLE[[#This Row],[Date Sold]],0)</f>
        <v>42155</v>
      </c>
    </row>
    <row r="2069" spans="2:10" x14ac:dyDescent="0.25">
      <c r="B2069" s="1" t="s">
        <v>40</v>
      </c>
      <c r="C2069" s="3" t="s">
        <v>56</v>
      </c>
      <c r="D2069" s="2" t="s">
        <v>50</v>
      </c>
      <c r="E2069" s="3" t="s">
        <v>44</v>
      </c>
      <c r="F2069" s="3">
        <f t="shared" ca="1" si="62"/>
        <v>1</v>
      </c>
      <c r="G2069" s="4">
        <f t="shared" ca="1" si="63"/>
        <v>128</v>
      </c>
      <c r="H2069" s="4">
        <f ca="1">+Data_TABLE[[#This Row],[Qty]]*Data_TABLE[[#This Row],[Unit Price]]</f>
        <v>128</v>
      </c>
      <c r="I2069" s="7">
        <v>42154</v>
      </c>
      <c r="J2069" s="10">
        <f>EOMONTH(Data_TABLE[[#This Row],[Date Sold]],0)</f>
        <v>42155</v>
      </c>
    </row>
    <row r="2070" spans="2:10" x14ac:dyDescent="0.25">
      <c r="B2070" s="1" t="s">
        <v>40</v>
      </c>
      <c r="C2070" s="3" t="s">
        <v>56</v>
      </c>
      <c r="D2070" s="2" t="s">
        <v>52</v>
      </c>
      <c r="E2070" s="3" t="s">
        <v>46</v>
      </c>
      <c r="F2070" s="3">
        <f t="shared" ca="1" si="62"/>
        <v>4</v>
      </c>
      <c r="G2070" s="4">
        <f t="shared" ca="1" si="63"/>
        <v>80</v>
      </c>
      <c r="H2070" s="4">
        <f ca="1">+Data_TABLE[[#This Row],[Qty]]*Data_TABLE[[#This Row],[Unit Price]]</f>
        <v>320</v>
      </c>
      <c r="I2070" s="7">
        <v>42154</v>
      </c>
      <c r="J2070" s="10">
        <f>EOMONTH(Data_TABLE[[#This Row],[Date Sold]],0)</f>
        <v>42155</v>
      </c>
    </row>
    <row r="2071" spans="2:10" x14ac:dyDescent="0.25">
      <c r="B2071" s="1" t="s">
        <v>38</v>
      </c>
      <c r="C2071" s="3" t="s">
        <v>55</v>
      </c>
      <c r="D2071" s="2" t="s">
        <v>51</v>
      </c>
      <c r="E2071" s="3" t="s">
        <v>45</v>
      </c>
      <c r="F2071" s="3">
        <f t="shared" ca="1" si="62"/>
        <v>3</v>
      </c>
      <c r="G2071" s="4">
        <f t="shared" ca="1" si="63"/>
        <v>152</v>
      </c>
      <c r="H2071" s="4">
        <f ca="1">+Data_TABLE[[#This Row],[Qty]]*Data_TABLE[[#This Row],[Unit Price]]</f>
        <v>456</v>
      </c>
      <c r="I2071" s="7">
        <v>42154</v>
      </c>
      <c r="J2071" s="10">
        <f>EOMONTH(Data_TABLE[[#This Row],[Date Sold]],0)</f>
        <v>42155</v>
      </c>
    </row>
    <row r="2072" spans="2:10" x14ac:dyDescent="0.25">
      <c r="B2072" s="1" t="s">
        <v>36</v>
      </c>
      <c r="C2072" s="3" t="s">
        <v>55</v>
      </c>
      <c r="D2072" s="2" t="s">
        <v>51</v>
      </c>
      <c r="E2072" s="3" t="s">
        <v>45</v>
      </c>
      <c r="F2072" s="3">
        <f t="shared" ca="1" si="62"/>
        <v>4</v>
      </c>
      <c r="G2072" s="4">
        <f t="shared" ca="1" si="63"/>
        <v>155</v>
      </c>
      <c r="H2072" s="4">
        <f ca="1">+Data_TABLE[[#This Row],[Qty]]*Data_TABLE[[#This Row],[Unit Price]]</f>
        <v>620</v>
      </c>
      <c r="I2072" s="7">
        <v>42154</v>
      </c>
      <c r="J2072" s="10">
        <f>EOMONTH(Data_TABLE[[#This Row],[Date Sold]],0)</f>
        <v>42155</v>
      </c>
    </row>
    <row r="2073" spans="2:10" x14ac:dyDescent="0.25">
      <c r="B2073" s="1" t="s">
        <v>38</v>
      </c>
      <c r="C2073" s="3" t="s">
        <v>55</v>
      </c>
      <c r="D2073" s="2" t="s">
        <v>51</v>
      </c>
      <c r="E2073" s="3" t="s">
        <v>45</v>
      </c>
      <c r="F2073" s="3">
        <f t="shared" ca="1" si="62"/>
        <v>5</v>
      </c>
      <c r="G2073" s="4">
        <f t="shared" ca="1" si="63"/>
        <v>157</v>
      </c>
      <c r="H2073" s="4">
        <f ca="1">+Data_TABLE[[#This Row],[Qty]]*Data_TABLE[[#This Row],[Unit Price]]</f>
        <v>785</v>
      </c>
      <c r="I2073" s="7">
        <v>42154</v>
      </c>
      <c r="J2073" s="10">
        <f>EOMONTH(Data_TABLE[[#This Row],[Date Sold]],0)</f>
        <v>42155</v>
      </c>
    </row>
    <row r="2074" spans="2:10" x14ac:dyDescent="0.25">
      <c r="B2074" s="1" t="s">
        <v>38</v>
      </c>
      <c r="C2074" s="3" t="s">
        <v>56</v>
      </c>
      <c r="D2074" s="2" t="s">
        <v>50</v>
      </c>
      <c r="E2074" s="3" t="s">
        <v>44</v>
      </c>
      <c r="F2074" s="3">
        <f t="shared" ca="1" si="62"/>
        <v>3</v>
      </c>
      <c r="G2074" s="4">
        <f t="shared" ca="1" si="63"/>
        <v>86</v>
      </c>
      <c r="H2074" s="4">
        <f ca="1">+Data_TABLE[[#This Row],[Qty]]*Data_TABLE[[#This Row],[Unit Price]]</f>
        <v>258</v>
      </c>
      <c r="I2074" s="7">
        <v>42154</v>
      </c>
      <c r="J2074" s="10">
        <f>EOMONTH(Data_TABLE[[#This Row],[Date Sold]],0)</f>
        <v>42155</v>
      </c>
    </row>
    <row r="2075" spans="2:10" x14ac:dyDescent="0.25">
      <c r="B2075" s="1" t="s">
        <v>40</v>
      </c>
      <c r="C2075" s="3" t="s">
        <v>55</v>
      </c>
      <c r="D2075" s="2" t="s">
        <v>49</v>
      </c>
      <c r="E2075" s="3" t="s">
        <v>43</v>
      </c>
      <c r="F2075" s="3">
        <f t="shared" ca="1" si="62"/>
        <v>4</v>
      </c>
      <c r="G2075" s="4">
        <f t="shared" ca="1" si="63"/>
        <v>155</v>
      </c>
      <c r="H2075" s="4">
        <f ca="1">+Data_TABLE[[#This Row],[Qty]]*Data_TABLE[[#This Row],[Unit Price]]</f>
        <v>620</v>
      </c>
      <c r="I2075" s="7">
        <v>42154</v>
      </c>
      <c r="J2075" s="10">
        <f>EOMONTH(Data_TABLE[[#This Row],[Date Sold]],0)</f>
        <v>42155</v>
      </c>
    </row>
    <row r="2076" spans="2:10" x14ac:dyDescent="0.25">
      <c r="B2076" s="1" t="s">
        <v>38</v>
      </c>
      <c r="C2076" s="3" t="s">
        <v>55</v>
      </c>
      <c r="D2076" s="2" t="s">
        <v>51</v>
      </c>
      <c r="E2076" s="3" t="s">
        <v>45</v>
      </c>
      <c r="F2076" s="3">
        <f t="shared" ca="1" si="62"/>
        <v>3</v>
      </c>
      <c r="G2076" s="4">
        <f t="shared" ca="1" si="63"/>
        <v>73</v>
      </c>
      <c r="H2076" s="4">
        <f ca="1">+Data_TABLE[[#This Row],[Qty]]*Data_TABLE[[#This Row],[Unit Price]]</f>
        <v>219</v>
      </c>
      <c r="I2076" s="7">
        <v>42154</v>
      </c>
      <c r="J2076" s="10">
        <f>EOMONTH(Data_TABLE[[#This Row],[Date Sold]],0)</f>
        <v>42155</v>
      </c>
    </row>
    <row r="2077" spans="2:10" x14ac:dyDescent="0.25">
      <c r="B2077" s="1" t="s">
        <v>37</v>
      </c>
      <c r="C2077" s="3" t="s">
        <v>55</v>
      </c>
      <c r="D2077" s="2" t="s">
        <v>49</v>
      </c>
      <c r="E2077" s="3" t="s">
        <v>43</v>
      </c>
      <c r="F2077" s="3">
        <f t="shared" ca="1" si="62"/>
        <v>3</v>
      </c>
      <c r="G2077" s="4">
        <f t="shared" ca="1" si="63"/>
        <v>83</v>
      </c>
      <c r="H2077" s="4">
        <f ca="1">+Data_TABLE[[#This Row],[Qty]]*Data_TABLE[[#This Row],[Unit Price]]</f>
        <v>249</v>
      </c>
      <c r="I2077" s="7">
        <v>42154</v>
      </c>
      <c r="J2077" s="10">
        <f>EOMONTH(Data_TABLE[[#This Row],[Date Sold]],0)</f>
        <v>42155</v>
      </c>
    </row>
    <row r="2078" spans="2:10" x14ac:dyDescent="0.25">
      <c r="B2078" s="1" t="s">
        <v>38</v>
      </c>
      <c r="C2078" s="3" t="s">
        <v>56</v>
      </c>
      <c r="D2078" s="2" t="s">
        <v>52</v>
      </c>
      <c r="E2078" s="3" t="s">
        <v>46</v>
      </c>
      <c r="F2078" s="3">
        <f t="shared" ca="1" si="62"/>
        <v>5</v>
      </c>
      <c r="G2078" s="4">
        <f t="shared" ca="1" si="63"/>
        <v>140</v>
      </c>
      <c r="H2078" s="4">
        <f ca="1">+Data_TABLE[[#This Row],[Qty]]*Data_TABLE[[#This Row],[Unit Price]]</f>
        <v>700</v>
      </c>
      <c r="I2078" s="7">
        <v>42154</v>
      </c>
      <c r="J2078" s="10">
        <f>EOMONTH(Data_TABLE[[#This Row],[Date Sold]],0)</f>
        <v>42155</v>
      </c>
    </row>
    <row r="2079" spans="2:10" x14ac:dyDescent="0.25">
      <c r="B2079" s="1" t="s">
        <v>36</v>
      </c>
      <c r="C2079" s="3" t="s">
        <v>55</v>
      </c>
      <c r="D2079" s="2" t="s">
        <v>49</v>
      </c>
      <c r="E2079" s="3" t="s">
        <v>43</v>
      </c>
      <c r="F2079" s="3">
        <f t="shared" ca="1" si="62"/>
        <v>4</v>
      </c>
      <c r="G2079" s="4">
        <f t="shared" ca="1" si="63"/>
        <v>128</v>
      </c>
      <c r="H2079" s="4">
        <f ca="1">+Data_TABLE[[#This Row],[Qty]]*Data_TABLE[[#This Row],[Unit Price]]</f>
        <v>512</v>
      </c>
      <c r="I2079" s="7">
        <v>42154</v>
      </c>
      <c r="J2079" s="10">
        <f>EOMONTH(Data_TABLE[[#This Row],[Date Sold]],0)</f>
        <v>42155</v>
      </c>
    </row>
    <row r="2080" spans="2:10" x14ac:dyDescent="0.25">
      <c r="B2080" s="1" t="s">
        <v>38</v>
      </c>
      <c r="C2080" s="3" t="s">
        <v>55</v>
      </c>
      <c r="D2080" s="2" t="s">
        <v>51</v>
      </c>
      <c r="E2080" s="3" t="s">
        <v>45</v>
      </c>
      <c r="F2080" s="3">
        <f t="shared" ca="1" si="62"/>
        <v>2</v>
      </c>
      <c r="G2080" s="4">
        <f t="shared" ca="1" si="63"/>
        <v>75</v>
      </c>
      <c r="H2080" s="4">
        <f ca="1">+Data_TABLE[[#This Row],[Qty]]*Data_TABLE[[#This Row],[Unit Price]]</f>
        <v>150</v>
      </c>
      <c r="I2080" s="7">
        <v>42154</v>
      </c>
      <c r="J2080" s="10">
        <f>EOMONTH(Data_TABLE[[#This Row],[Date Sold]],0)</f>
        <v>42155</v>
      </c>
    </row>
    <row r="2081" spans="2:10" x14ac:dyDescent="0.25">
      <c r="B2081" s="1" t="s">
        <v>41</v>
      </c>
      <c r="C2081" s="3" t="s">
        <v>55</v>
      </c>
      <c r="D2081" s="2" t="s">
        <v>49</v>
      </c>
      <c r="E2081" s="3" t="s">
        <v>43</v>
      </c>
      <c r="F2081" s="3">
        <f t="shared" ca="1" si="62"/>
        <v>4</v>
      </c>
      <c r="G2081" s="4">
        <f t="shared" ca="1" si="63"/>
        <v>67</v>
      </c>
      <c r="H2081" s="4">
        <f ca="1">+Data_TABLE[[#This Row],[Qty]]*Data_TABLE[[#This Row],[Unit Price]]</f>
        <v>268</v>
      </c>
      <c r="I2081" s="7">
        <v>42154</v>
      </c>
      <c r="J2081" s="10">
        <f>EOMONTH(Data_TABLE[[#This Row],[Date Sold]],0)</f>
        <v>42155</v>
      </c>
    </row>
    <row r="2082" spans="2:10" x14ac:dyDescent="0.25">
      <c r="B2082" s="1" t="s">
        <v>41</v>
      </c>
      <c r="C2082" s="3" t="s">
        <v>56</v>
      </c>
      <c r="D2082" s="2" t="s">
        <v>50</v>
      </c>
      <c r="E2082" s="3" t="s">
        <v>44</v>
      </c>
      <c r="F2082" s="3">
        <f t="shared" ca="1" si="62"/>
        <v>4</v>
      </c>
      <c r="G2082" s="4">
        <f t="shared" ca="1" si="63"/>
        <v>174</v>
      </c>
      <c r="H2082" s="4">
        <f ca="1">+Data_TABLE[[#This Row],[Qty]]*Data_TABLE[[#This Row],[Unit Price]]</f>
        <v>696</v>
      </c>
      <c r="I2082" s="7">
        <v>42154</v>
      </c>
      <c r="J2082" s="10">
        <f>EOMONTH(Data_TABLE[[#This Row],[Date Sold]],0)</f>
        <v>42155</v>
      </c>
    </row>
    <row r="2083" spans="2:10" x14ac:dyDescent="0.25">
      <c r="B2083" s="1" t="s">
        <v>41</v>
      </c>
      <c r="C2083" s="3" t="s">
        <v>56</v>
      </c>
      <c r="D2083" s="2" t="s">
        <v>50</v>
      </c>
      <c r="E2083" s="3" t="s">
        <v>44</v>
      </c>
      <c r="F2083" s="3">
        <f t="shared" ca="1" si="62"/>
        <v>1</v>
      </c>
      <c r="G2083" s="4">
        <f t="shared" ca="1" si="63"/>
        <v>129</v>
      </c>
      <c r="H2083" s="4">
        <f ca="1">+Data_TABLE[[#This Row],[Qty]]*Data_TABLE[[#This Row],[Unit Price]]</f>
        <v>129</v>
      </c>
      <c r="I2083" s="7">
        <v>42154</v>
      </c>
      <c r="J2083" s="10">
        <f>EOMONTH(Data_TABLE[[#This Row],[Date Sold]],0)</f>
        <v>42155</v>
      </c>
    </row>
    <row r="2084" spans="2:10" x14ac:dyDescent="0.25">
      <c r="B2084" s="1" t="s">
        <v>36</v>
      </c>
      <c r="C2084" s="3" t="s">
        <v>56</v>
      </c>
      <c r="D2084" s="2" t="s">
        <v>50</v>
      </c>
      <c r="E2084" s="3" t="s">
        <v>44</v>
      </c>
      <c r="F2084" s="3">
        <f t="shared" ca="1" si="62"/>
        <v>4</v>
      </c>
      <c r="G2084" s="4">
        <f t="shared" ca="1" si="63"/>
        <v>181</v>
      </c>
      <c r="H2084" s="4">
        <f ca="1">+Data_TABLE[[#This Row],[Qty]]*Data_TABLE[[#This Row],[Unit Price]]</f>
        <v>724</v>
      </c>
      <c r="I2084" s="7">
        <v>42154</v>
      </c>
      <c r="J2084" s="10">
        <f>EOMONTH(Data_TABLE[[#This Row],[Date Sold]],0)</f>
        <v>42155</v>
      </c>
    </row>
    <row r="2085" spans="2:10" x14ac:dyDescent="0.25">
      <c r="B2085" s="1" t="s">
        <v>40</v>
      </c>
      <c r="C2085" s="3" t="s">
        <v>55</v>
      </c>
      <c r="D2085" s="2" t="s">
        <v>51</v>
      </c>
      <c r="E2085" s="3" t="s">
        <v>45</v>
      </c>
      <c r="F2085" s="3">
        <f t="shared" ca="1" si="62"/>
        <v>4</v>
      </c>
      <c r="G2085" s="4">
        <f t="shared" ca="1" si="63"/>
        <v>78</v>
      </c>
      <c r="H2085" s="4">
        <f ca="1">+Data_TABLE[[#This Row],[Qty]]*Data_TABLE[[#This Row],[Unit Price]]</f>
        <v>312</v>
      </c>
      <c r="I2085" s="7">
        <v>42154</v>
      </c>
      <c r="J2085" s="10">
        <f>EOMONTH(Data_TABLE[[#This Row],[Date Sold]],0)</f>
        <v>42155</v>
      </c>
    </row>
    <row r="2086" spans="2:10" x14ac:dyDescent="0.25">
      <c r="B2086" s="1" t="s">
        <v>37</v>
      </c>
      <c r="C2086" s="3" t="s">
        <v>55</v>
      </c>
      <c r="D2086" s="2" t="s">
        <v>49</v>
      </c>
      <c r="E2086" s="3" t="s">
        <v>43</v>
      </c>
      <c r="F2086" s="3">
        <f t="shared" ca="1" si="62"/>
        <v>4</v>
      </c>
      <c r="G2086" s="4">
        <f t="shared" ca="1" si="63"/>
        <v>129</v>
      </c>
      <c r="H2086" s="4">
        <f ca="1">+Data_TABLE[[#This Row],[Qty]]*Data_TABLE[[#This Row],[Unit Price]]</f>
        <v>516</v>
      </c>
      <c r="I2086" s="7">
        <v>42154</v>
      </c>
      <c r="J2086" s="10">
        <f>EOMONTH(Data_TABLE[[#This Row],[Date Sold]],0)</f>
        <v>42155</v>
      </c>
    </row>
    <row r="2087" spans="2:10" x14ac:dyDescent="0.25">
      <c r="B2087" s="1" t="s">
        <v>36</v>
      </c>
      <c r="C2087" s="3" t="s">
        <v>55</v>
      </c>
      <c r="D2087" s="2" t="s">
        <v>51</v>
      </c>
      <c r="E2087" s="3" t="s">
        <v>45</v>
      </c>
      <c r="F2087" s="3">
        <f t="shared" ca="1" si="62"/>
        <v>3</v>
      </c>
      <c r="G2087" s="4">
        <f t="shared" ca="1" si="63"/>
        <v>137</v>
      </c>
      <c r="H2087" s="4">
        <f ca="1">+Data_TABLE[[#This Row],[Qty]]*Data_TABLE[[#This Row],[Unit Price]]</f>
        <v>411</v>
      </c>
      <c r="I2087" s="7">
        <v>42154</v>
      </c>
      <c r="J2087" s="10">
        <f>EOMONTH(Data_TABLE[[#This Row],[Date Sold]],0)</f>
        <v>42155</v>
      </c>
    </row>
    <row r="2088" spans="2:10" x14ac:dyDescent="0.25">
      <c r="B2088" s="1" t="s">
        <v>40</v>
      </c>
      <c r="C2088" s="3" t="s">
        <v>56</v>
      </c>
      <c r="D2088" s="2" t="s">
        <v>50</v>
      </c>
      <c r="E2088" s="3" t="s">
        <v>44</v>
      </c>
      <c r="F2088" s="3">
        <f t="shared" ca="1" si="62"/>
        <v>2</v>
      </c>
      <c r="G2088" s="4">
        <f t="shared" ca="1" si="63"/>
        <v>169</v>
      </c>
      <c r="H2088" s="4">
        <f ca="1">+Data_TABLE[[#This Row],[Qty]]*Data_TABLE[[#This Row],[Unit Price]]</f>
        <v>338</v>
      </c>
      <c r="I2088" s="7">
        <v>42154</v>
      </c>
      <c r="J2088" s="10">
        <f>EOMONTH(Data_TABLE[[#This Row],[Date Sold]],0)</f>
        <v>42155</v>
      </c>
    </row>
    <row r="2089" spans="2:10" x14ac:dyDescent="0.25">
      <c r="B2089" s="1" t="s">
        <v>39</v>
      </c>
      <c r="C2089" s="3" t="s">
        <v>56</v>
      </c>
      <c r="D2089" s="2" t="s">
        <v>50</v>
      </c>
      <c r="E2089" s="3" t="s">
        <v>44</v>
      </c>
      <c r="F2089" s="3">
        <f t="shared" ca="1" si="62"/>
        <v>4</v>
      </c>
      <c r="G2089" s="4">
        <f t="shared" ca="1" si="63"/>
        <v>162</v>
      </c>
      <c r="H2089" s="4">
        <f ca="1">+Data_TABLE[[#This Row],[Qty]]*Data_TABLE[[#This Row],[Unit Price]]</f>
        <v>648</v>
      </c>
      <c r="I2089" s="7">
        <v>42154</v>
      </c>
      <c r="J2089" s="10">
        <f>EOMONTH(Data_TABLE[[#This Row],[Date Sold]],0)</f>
        <v>42155</v>
      </c>
    </row>
    <row r="2090" spans="2:10" x14ac:dyDescent="0.25">
      <c r="B2090" s="1" t="s">
        <v>37</v>
      </c>
      <c r="C2090" s="3" t="s">
        <v>56</v>
      </c>
      <c r="D2090" s="2" t="s">
        <v>50</v>
      </c>
      <c r="E2090" s="3" t="s">
        <v>44</v>
      </c>
      <c r="F2090" s="3">
        <f t="shared" ca="1" si="62"/>
        <v>3</v>
      </c>
      <c r="G2090" s="4">
        <f t="shared" ca="1" si="63"/>
        <v>196</v>
      </c>
      <c r="H2090" s="4">
        <f ca="1">+Data_TABLE[[#This Row],[Qty]]*Data_TABLE[[#This Row],[Unit Price]]</f>
        <v>588</v>
      </c>
      <c r="I2090" s="7">
        <v>42154</v>
      </c>
      <c r="J2090" s="10">
        <f>EOMONTH(Data_TABLE[[#This Row],[Date Sold]],0)</f>
        <v>42155</v>
      </c>
    </row>
    <row r="2091" spans="2:10" x14ac:dyDescent="0.25">
      <c r="B2091" s="1" t="s">
        <v>38</v>
      </c>
      <c r="C2091" s="3" t="s">
        <v>55</v>
      </c>
      <c r="D2091" s="2" t="s">
        <v>51</v>
      </c>
      <c r="E2091" s="3" t="s">
        <v>45</v>
      </c>
      <c r="F2091" s="3">
        <f t="shared" ca="1" si="62"/>
        <v>1</v>
      </c>
      <c r="G2091" s="4">
        <f t="shared" ca="1" si="63"/>
        <v>194</v>
      </c>
      <c r="H2091" s="4">
        <f ca="1">+Data_TABLE[[#This Row],[Qty]]*Data_TABLE[[#This Row],[Unit Price]]</f>
        <v>194</v>
      </c>
      <c r="I2091" s="7">
        <v>42154</v>
      </c>
      <c r="J2091" s="10">
        <f>EOMONTH(Data_TABLE[[#This Row],[Date Sold]],0)</f>
        <v>42155</v>
      </c>
    </row>
    <row r="2092" spans="2:10" x14ac:dyDescent="0.25">
      <c r="B2092" s="1" t="s">
        <v>38</v>
      </c>
      <c r="C2092" s="3" t="s">
        <v>56</v>
      </c>
      <c r="D2092" s="2" t="s">
        <v>50</v>
      </c>
      <c r="E2092" s="3" t="s">
        <v>44</v>
      </c>
      <c r="F2092" s="3">
        <f t="shared" ca="1" si="62"/>
        <v>4</v>
      </c>
      <c r="G2092" s="4">
        <f t="shared" ca="1" si="63"/>
        <v>64</v>
      </c>
      <c r="H2092" s="4">
        <f ca="1">+Data_TABLE[[#This Row],[Qty]]*Data_TABLE[[#This Row],[Unit Price]]</f>
        <v>256</v>
      </c>
      <c r="I2092" s="7">
        <v>42154</v>
      </c>
      <c r="J2092" s="10">
        <f>EOMONTH(Data_TABLE[[#This Row],[Date Sold]],0)</f>
        <v>42155</v>
      </c>
    </row>
    <row r="2093" spans="2:10" x14ac:dyDescent="0.25">
      <c r="B2093" s="1" t="s">
        <v>36</v>
      </c>
      <c r="C2093" s="3" t="s">
        <v>55</v>
      </c>
      <c r="D2093" s="2" t="s">
        <v>49</v>
      </c>
      <c r="E2093" s="3" t="s">
        <v>43</v>
      </c>
      <c r="F2093" s="3">
        <f t="shared" ca="1" si="62"/>
        <v>1</v>
      </c>
      <c r="G2093" s="4">
        <f t="shared" ca="1" si="63"/>
        <v>150</v>
      </c>
      <c r="H2093" s="4">
        <f ca="1">+Data_TABLE[[#This Row],[Qty]]*Data_TABLE[[#This Row],[Unit Price]]</f>
        <v>150</v>
      </c>
      <c r="I2093" s="7">
        <v>42154</v>
      </c>
      <c r="J2093" s="10">
        <f>EOMONTH(Data_TABLE[[#This Row],[Date Sold]],0)</f>
        <v>42155</v>
      </c>
    </row>
    <row r="2094" spans="2:10" x14ac:dyDescent="0.25">
      <c r="B2094" s="1" t="s">
        <v>40</v>
      </c>
      <c r="C2094" s="3" t="s">
        <v>55</v>
      </c>
      <c r="D2094" s="2" t="s">
        <v>51</v>
      </c>
      <c r="E2094" s="3" t="s">
        <v>45</v>
      </c>
      <c r="F2094" s="3">
        <f t="shared" ca="1" si="62"/>
        <v>4</v>
      </c>
      <c r="G2094" s="4">
        <f t="shared" ca="1" si="63"/>
        <v>156</v>
      </c>
      <c r="H2094" s="4">
        <f ca="1">+Data_TABLE[[#This Row],[Qty]]*Data_TABLE[[#This Row],[Unit Price]]</f>
        <v>624</v>
      </c>
      <c r="I2094" s="7">
        <v>42154</v>
      </c>
      <c r="J2094" s="10">
        <f>EOMONTH(Data_TABLE[[#This Row],[Date Sold]],0)</f>
        <v>42155</v>
      </c>
    </row>
    <row r="2095" spans="2:10" x14ac:dyDescent="0.25">
      <c r="B2095" s="1" t="s">
        <v>41</v>
      </c>
      <c r="C2095" s="3" t="s">
        <v>56</v>
      </c>
      <c r="D2095" s="2" t="s">
        <v>50</v>
      </c>
      <c r="E2095" s="3" t="s">
        <v>44</v>
      </c>
      <c r="F2095" s="3">
        <f t="shared" ca="1" si="62"/>
        <v>3</v>
      </c>
      <c r="G2095" s="4">
        <f t="shared" ca="1" si="63"/>
        <v>182</v>
      </c>
      <c r="H2095" s="4">
        <f ca="1">+Data_TABLE[[#This Row],[Qty]]*Data_TABLE[[#This Row],[Unit Price]]</f>
        <v>546</v>
      </c>
      <c r="I2095" s="7">
        <v>42154</v>
      </c>
      <c r="J2095" s="10">
        <f>EOMONTH(Data_TABLE[[#This Row],[Date Sold]],0)</f>
        <v>42155</v>
      </c>
    </row>
    <row r="2096" spans="2:10" x14ac:dyDescent="0.25">
      <c r="B2096" s="1" t="s">
        <v>38</v>
      </c>
      <c r="C2096" s="3" t="s">
        <v>55</v>
      </c>
      <c r="D2096" s="2" t="s">
        <v>49</v>
      </c>
      <c r="E2096" s="3" t="s">
        <v>43</v>
      </c>
      <c r="F2096" s="3">
        <f t="shared" ca="1" si="62"/>
        <v>3</v>
      </c>
      <c r="G2096" s="4">
        <f t="shared" ca="1" si="63"/>
        <v>125</v>
      </c>
      <c r="H2096" s="4">
        <f ca="1">+Data_TABLE[[#This Row],[Qty]]*Data_TABLE[[#This Row],[Unit Price]]</f>
        <v>375</v>
      </c>
      <c r="I2096" s="7">
        <v>42154</v>
      </c>
      <c r="J2096" s="10">
        <f>EOMONTH(Data_TABLE[[#This Row],[Date Sold]],0)</f>
        <v>42155</v>
      </c>
    </row>
    <row r="2097" spans="2:10" x14ac:dyDescent="0.25">
      <c r="B2097" s="1" t="s">
        <v>37</v>
      </c>
      <c r="C2097" s="3" t="s">
        <v>55</v>
      </c>
      <c r="D2097" s="2" t="s">
        <v>49</v>
      </c>
      <c r="E2097" s="3" t="s">
        <v>43</v>
      </c>
      <c r="F2097" s="3">
        <f t="shared" ref="F2097:F2160" ca="1" si="64">RANDBETWEEN(1,5)</f>
        <v>5</v>
      </c>
      <c r="G2097" s="4">
        <f t="shared" ref="G2097:G2160" ca="1" si="65">RANDBETWEEN(60,200)</f>
        <v>177</v>
      </c>
      <c r="H2097" s="4">
        <f ca="1">+Data_TABLE[[#This Row],[Qty]]*Data_TABLE[[#This Row],[Unit Price]]</f>
        <v>885</v>
      </c>
      <c r="I2097" s="7">
        <v>42154</v>
      </c>
      <c r="J2097" s="10">
        <f>EOMONTH(Data_TABLE[[#This Row],[Date Sold]],0)</f>
        <v>42155</v>
      </c>
    </row>
    <row r="2098" spans="2:10" x14ac:dyDescent="0.25">
      <c r="B2098" s="1" t="s">
        <v>38</v>
      </c>
      <c r="C2098" s="3" t="s">
        <v>56</v>
      </c>
      <c r="D2098" s="2" t="s">
        <v>50</v>
      </c>
      <c r="E2098" s="3" t="s">
        <v>44</v>
      </c>
      <c r="F2098" s="3">
        <f t="shared" ca="1" si="64"/>
        <v>4</v>
      </c>
      <c r="G2098" s="4">
        <f t="shared" ca="1" si="65"/>
        <v>108</v>
      </c>
      <c r="H2098" s="4">
        <f ca="1">+Data_TABLE[[#This Row],[Qty]]*Data_TABLE[[#This Row],[Unit Price]]</f>
        <v>432</v>
      </c>
      <c r="I2098" s="7">
        <v>42154</v>
      </c>
      <c r="J2098" s="10">
        <f>EOMONTH(Data_TABLE[[#This Row],[Date Sold]],0)</f>
        <v>42155</v>
      </c>
    </row>
    <row r="2099" spans="2:10" x14ac:dyDescent="0.25">
      <c r="B2099" s="1" t="s">
        <v>41</v>
      </c>
      <c r="C2099" s="3" t="s">
        <v>55</v>
      </c>
      <c r="D2099" s="2" t="s">
        <v>51</v>
      </c>
      <c r="E2099" s="3" t="s">
        <v>45</v>
      </c>
      <c r="F2099" s="3">
        <f t="shared" ca="1" si="64"/>
        <v>1</v>
      </c>
      <c r="G2099" s="4">
        <f t="shared" ca="1" si="65"/>
        <v>167</v>
      </c>
      <c r="H2099" s="4">
        <f ca="1">+Data_TABLE[[#This Row],[Qty]]*Data_TABLE[[#This Row],[Unit Price]]</f>
        <v>167</v>
      </c>
      <c r="I2099" s="7">
        <v>42154</v>
      </c>
      <c r="J2099" s="10">
        <f>EOMONTH(Data_TABLE[[#This Row],[Date Sold]],0)</f>
        <v>42155</v>
      </c>
    </row>
    <row r="2100" spans="2:10" x14ac:dyDescent="0.25">
      <c r="B2100" s="1" t="s">
        <v>37</v>
      </c>
      <c r="C2100" s="3" t="s">
        <v>54</v>
      </c>
      <c r="D2100" s="2" t="s">
        <v>48</v>
      </c>
      <c r="E2100" s="3" t="s">
        <v>42</v>
      </c>
      <c r="F2100" s="3">
        <f t="shared" ca="1" si="64"/>
        <v>2</v>
      </c>
      <c r="G2100" s="4">
        <f t="shared" ca="1" si="65"/>
        <v>196</v>
      </c>
      <c r="H2100" s="4">
        <f ca="1">+Data_TABLE[[#This Row],[Qty]]*Data_TABLE[[#This Row],[Unit Price]]</f>
        <v>392</v>
      </c>
      <c r="I2100" s="7">
        <v>42154</v>
      </c>
      <c r="J2100" s="10">
        <f>EOMONTH(Data_TABLE[[#This Row],[Date Sold]],0)</f>
        <v>42155</v>
      </c>
    </row>
    <row r="2101" spans="2:10" x14ac:dyDescent="0.25">
      <c r="B2101" s="1" t="s">
        <v>40</v>
      </c>
      <c r="C2101" s="3" t="s">
        <v>54</v>
      </c>
      <c r="D2101" s="2" t="s">
        <v>48</v>
      </c>
      <c r="E2101" s="3" t="s">
        <v>42</v>
      </c>
      <c r="F2101" s="3">
        <f t="shared" ca="1" si="64"/>
        <v>4</v>
      </c>
      <c r="G2101" s="4">
        <f t="shared" ca="1" si="65"/>
        <v>172</v>
      </c>
      <c r="H2101" s="4">
        <f ca="1">+Data_TABLE[[#This Row],[Qty]]*Data_TABLE[[#This Row],[Unit Price]]</f>
        <v>688</v>
      </c>
      <c r="I2101" s="7">
        <v>42154</v>
      </c>
      <c r="J2101" s="10">
        <f>EOMONTH(Data_TABLE[[#This Row],[Date Sold]],0)</f>
        <v>42155</v>
      </c>
    </row>
    <row r="2102" spans="2:10" x14ac:dyDescent="0.25">
      <c r="B2102" s="1" t="s">
        <v>39</v>
      </c>
      <c r="C2102" s="3" t="s">
        <v>55</v>
      </c>
      <c r="D2102" s="2" t="s">
        <v>51</v>
      </c>
      <c r="E2102" s="3" t="s">
        <v>45</v>
      </c>
      <c r="F2102" s="3">
        <f t="shared" ca="1" si="64"/>
        <v>4</v>
      </c>
      <c r="G2102" s="4">
        <f t="shared" ca="1" si="65"/>
        <v>183</v>
      </c>
      <c r="H2102" s="4">
        <f ca="1">+Data_TABLE[[#This Row],[Qty]]*Data_TABLE[[#This Row],[Unit Price]]</f>
        <v>732</v>
      </c>
      <c r="I2102" s="7">
        <v>42154</v>
      </c>
      <c r="J2102" s="10">
        <f>EOMONTH(Data_TABLE[[#This Row],[Date Sold]],0)</f>
        <v>42155</v>
      </c>
    </row>
    <row r="2103" spans="2:10" x14ac:dyDescent="0.25">
      <c r="B2103" s="1" t="s">
        <v>38</v>
      </c>
      <c r="C2103" s="3" t="s">
        <v>56</v>
      </c>
      <c r="D2103" s="2" t="s">
        <v>50</v>
      </c>
      <c r="E2103" s="3" t="s">
        <v>44</v>
      </c>
      <c r="F2103" s="3">
        <f t="shared" ca="1" si="64"/>
        <v>1</v>
      </c>
      <c r="G2103" s="4">
        <f t="shared" ca="1" si="65"/>
        <v>106</v>
      </c>
      <c r="H2103" s="4">
        <f ca="1">+Data_TABLE[[#This Row],[Qty]]*Data_TABLE[[#This Row],[Unit Price]]</f>
        <v>106</v>
      </c>
      <c r="I2103" s="7">
        <v>42155</v>
      </c>
      <c r="J2103" s="10">
        <f>EOMONTH(Data_TABLE[[#This Row],[Date Sold]],0)</f>
        <v>42155</v>
      </c>
    </row>
    <row r="2104" spans="2:10" x14ac:dyDescent="0.25">
      <c r="B2104" s="1" t="s">
        <v>36</v>
      </c>
      <c r="C2104" s="3" t="s">
        <v>54</v>
      </c>
      <c r="D2104" s="2" t="s">
        <v>48</v>
      </c>
      <c r="E2104" s="3" t="s">
        <v>42</v>
      </c>
      <c r="F2104" s="3">
        <f t="shared" ca="1" si="64"/>
        <v>5</v>
      </c>
      <c r="G2104" s="4">
        <f t="shared" ca="1" si="65"/>
        <v>122</v>
      </c>
      <c r="H2104" s="4">
        <f ca="1">+Data_TABLE[[#This Row],[Qty]]*Data_TABLE[[#This Row],[Unit Price]]</f>
        <v>610</v>
      </c>
      <c r="I2104" s="7">
        <v>42155</v>
      </c>
      <c r="J2104" s="10">
        <f>EOMONTH(Data_TABLE[[#This Row],[Date Sold]],0)</f>
        <v>42155</v>
      </c>
    </row>
    <row r="2105" spans="2:10" x14ac:dyDescent="0.25">
      <c r="B2105" s="1" t="s">
        <v>38</v>
      </c>
      <c r="C2105" s="3" t="s">
        <v>55</v>
      </c>
      <c r="D2105" s="2" t="s">
        <v>49</v>
      </c>
      <c r="E2105" s="3" t="s">
        <v>43</v>
      </c>
      <c r="F2105" s="3">
        <f t="shared" ca="1" si="64"/>
        <v>1</v>
      </c>
      <c r="G2105" s="4">
        <f t="shared" ca="1" si="65"/>
        <v>133</v>
      </c>
      <c r="H2105" s="4">
        <f ca="1">+Data_TABLE[[#This Row],[Qty]]*Data_TABLE[[#This Row],[Unit Price]]</f>
        <v>133</v>
      </c>
      <c r="I2105" s="7">
        <v>42155</v>
      </c>
      <c r="J2105" s="10">
        <f>EOMONTH(Data_TABLE[[#This Row],[Date Sold]],0)</f>
        <v>42155</v>
      </c>
    </row>
    <row r="2106" spans="2:10" x14ac:dyDescent="0.25">
      <c r="B2106" s="1" t="s">
        <v>40</v>
      </c>
      <c r="C2106" s="3" t="s">
        <v>56</v>
      </c>
      <c r="D2106" s="2" t="s">
        <v>52</v>
      </c>
      <c r="E2106" s="3" t="s">
        <v>46</v>
      </c>
      <c r="F2106" s="3">
        <f t="shared" ca="1" si="64"/>
        <v>2</v>
      </c>
      <c r="G2106" s="4">
        <f t="shared" ca="1" si="65"/>
        <v>114</v>
      </c>
      <c r="H2106" s="4">
        <f ca="1">+Data_TABLE[[#This Row],[Qty]]*Data_TABLE[[#This Row],[Unit Price]]</f>
        <v>228</v>
      </c>
      <c r="I2106" s="7">
        <v>42155</v>
      </c>
      <c r="J2106" s="10">
        <f>EOMONTH(Data_TABLE[[#This Row],[Date Sold]],0)</f>
        <v>42155</v>
      </c>
    </row>
    <row r="2107" spans="2:10" x14ac:dyDescent="0.25">
      <c r="B2107" s="1" t="s">
        <v>39</v>
      </c>
      <c r="C2107" s="3" t="s">
        <v>55</v>
      </c>
      <c r="D2107" s="2" t="s">
        <v>51</v>
      </c>
      <c r="E2107" s="3" t="s">
        <v>45</v>
      </c>
      <c r="F2107" s="3">
        <f t="shared" ca="1" si="64"/>
        <v>2</v>
      </c>
      <c r="G2107" s="4">
        <f t="shared" ca="1" si="65"/>
        <v>105</v>
      </c>
      <c r="H2107" s="4">
        <f ca="1">+Data_TABLE[[#This Row],[Qty]]*Data_TABLE[[#This Row],[Unit Price]]</f>
        <v>210</v>
      </c>
      <c r="I2107" s="7">
        <v>42155</v>
      </c>
      <c r="J2107" s="10">
        <f>EOMONTH(Data_TABLE[[#This Row],[Date Sold]],0)</f>
        <v>42155</v>
      </c>
    </row>
    <row r="2108" spans="2:10" x14ac:dyDescent="0.25">
      <c r="B2108" s="1" t="s">
        <v>38</v>
      </c>
      <c r="C2108" s="3" t="s">
        <v>56</v>
      </c>
      <c r="D2108" s="2" t="s">
        <v>52</v>
      </c>
      <c r="E2108" s="3" t="s">
        <v>46</v>
      </c>
      <c r="F2108" s="3">
        <f t="shared" ca="1" si="64"/>
        <v>2</v>
      </c>
      <c r="G2108" s="4">
        <f t="shared" ca="1" si="65"/>
        <v>180</v>
      </c>
      <c r="H2108" s="4">
        <f ca="1">+Data_TABLE[[#This Row],[Qty]]*Data_TABLE[[#This Row],[Unit Price]]</f>
        <v>360</v>
      </c>
      <c r="I2108" s="7">
        <v>42155</v>
      </c>
      <c r="J2108" s="10">
        <f>EOMONTH(Data_TABLE[[#This Row],[Date Sold]],0)</f>
        <v>42155</v>
      </c>
    </row>
    <row r="2109" spans="2:10" x14ac:dyDescent="0.25">
      <c r="B2109" s="1" t="s">
        <v>36</v>
      </c>
      <c r="C2109" s="3" t="s">
        <v>55</v>
      </c>
      <c r="D2109" s="2" t="s">
        <v>49</v>
      </c>
      <c r="E2109" s="3" t="s">
        <v>43</v>
      </c>
      <c r="F2109" s="3">
        <f t="shared" ca="1" si="64"/>
        <v>2</v>
      </c>
      <c r="G2109" s="4">
        <f t="shared" ca="1" si="65"/>
        <v>154</v>
      </c>
      <c r="H2109" s="4">
        <f ca="1">+Data_TABLE[[#This Row],[Qty]]*Data_TABLE[[#This Row],[Unit Price]]</f>
        <v>308</v>
      </c>
      <c r="I2109" s="7">
        <v>42155</v>
      </c>
      <c r="J2109" s="10">
        <f>EOMONTH(Data_TABLE[[#This Row],[Date Sold]],0)</f>
        <v>42155</v>
      </c>
    </row>
    <row r="2110" spans="2:10" x14ac:dyDescent="0.25">
      <c r="B2110" s="1" t="s">
        <v>39</v>
      </c>
      <c r="C2110" s="3" t="s">
        <v>55</v>
      </c>
      <c r="D2110" s="2" t="s">
        <v>49</v>
      </c>
      <c r="E2110" s="3" t="s">
        <v>43</v>
      </c>
      <c r="F2110" s="3">
        <f t="shared" ca="1" si="64"/>
        <v>4</v>
      </c>
      <c r="G2110" s="4">
        <f t="shared" ca="1" si="65"/>
        <v>177</v>
      </c>
      <c r="H2110" s="4">
        <f ca="1">+Data_TABLE[[#This Row],[Qty]]*Data_TABLE[[#This Row],[Unit Price]]</f>
        <v>708</v>
      </c>
      <c r="I2110" s="7">
        <v>42155</v>
      </c>
      <c r="J2110" s="10">
        <f>EOMONTH(Data_TABLE[[#This Row],[Date Sold]],0)</f>
        <v>42155</v>
      </c>
    </row>
    <row r="2111" spans="2:10" x14ac:dyDescent="0.25">
      <c r="B2111" s="1" t="s">
        <v>40</v>
      </c>
      <c r="C2111" s="3" t="s">
        <v>56</v>
      </c>
      <c r="D2111" s="2" t="s">
        <v>52</v>
      </c>
      <c r="E2111" s="3" t="s">
        <v>46</v>
      </c>
      <c r="F2111" s="3">
        <f t="shared" ca="1" si="64"/>
        <v>2</v>
      </c>
      <c r="G2111" s="4">
        <f t="shared" ca="1" si="65"/>
        <v>155</v>
      </c>
      <c r="H2111" s="4">
        <f ca="1">+Data_TABLE[[#This Row],[Qty]]*Data_TABLE[[#This Row],[Unit Price]]</f>
        <v>310</v>
      </c>
      <c r="I2111" s="7">
        <v>42155</v>
      </c>
      <c r="J2111" s="10">
        <f>EOMONTH(Data_TABLE[[#This Row],[Date Sold]],0)</f>
        <v>42155</v>
      </c>
    </row>
    <row r="2112" spans="2:10" x14ac:dyDescent="0.25">
      <c r="B2112" s="1" t="s">
        <v>41</v>
      </c>
      <c r="C2112" s="3" t="s">
        <v>56</v>
      </c>
      <c r="D2112" s="2" t="s">
        <v>52</v>
      </c>
      <c r="E2112" s="3" t="s">
        <v>46</v>
      </c>
      <c r="F2112" s="3">
        <f t="shared" ca="1" si="64"/>
        <v>2</v>
      </c>
      <c r="G2112" s="4">
        <f t="shared" ca="1" si="65"/>
        <v>182</v>
      </c>
      <c r="H2112" s="4">
        <f ca="1">+Data_TABLE[[#This Row],[Qty]]*Data_TABLE[[#This Row],[Unit Price]]</f>
        <v>364</v>
      </c>
      <c r="I2112" s="7">
        <v>42155</v>
      </c>
      <c r="J2112" s="10">
        <f>EOMONTH(Data_TABLE[[#This Row],[Date Sold]],0)</f>
        <v>42155</v>
      </c>
    </row>
    <row r="2113" spans="2:10" x14ac:dyDescent="0.25">
      <c r="B2113" s="1" t="s">
        <v>40</v>
      </c>
      <c r="C2113" s="3" t="s">
        <v>56</v>
      </c>
      <c r="D2113" s="2" t="s">
        <v>52</v>
      </c>
      <c r="E2113" s="3" t="s">
        <v>46</v>
      </c>
      <c r="F2113" s="3">
        <f t="shared" ca="1" si="64"/>
        <v>2</v>
      </c>
      <c r="G2113" s="4">
        <f t="shared" ca="1" si="65"/>
        <v>158</v>
      </c>
      <c r="H2113" s="4">
        <f ca="1">+Data_TABLE[[#This Row],[Qty]]*Data_TABLE[[#This Row],[Unit Price]]</f>
        <v>316</v>
      </c>
      <c r="I2113" s="7">
        <v>42155</v>
      </c>
      <c r="J2113" s="10">
        <f>EOMONTH(Data_TABLE[[#This Row],[Date Sold]],0)</f>
        <v>42155</v>
      </c>
    </row>
    <row r="2114" spans="2:10" x14ac:dyDescent="0.25">
      <c r="B2114" s="1" t="s">
        <v>36</v>
      </c>
      <c r="C2114" s="3" t="s">
        <v>56</v>
      </c>
      <c r="D2114" s="2" t="s">
        <v>50</v>
      </c>
      <c r="E2114" s="3" t="s">
        <v>44</v>
      </c>
      <c r="F2114" s="3">
        <f t="shared" ca="1" si="64"/>
        <v>2</v>
      </c>
      <c r="G2114" s="4">
        <f t="shared" ca="1" si="65"/>
        <v>128</v>
      </c>
      <c r="H2114" s="4">
        <f ca="1">+Data_TABLE[[#This Row],[Qty]]*Data_TABLE[[#This Row],[Unit Price]]</f>
        <v>256</v>
      </c>
      <c r="I2114" s="7">
        <v>42155</v>
      </c>
      <c r="J2114" s="10">
        <f>EOMONTH(Data_TABLE[[#This Row],[Date Sold]],0)</f>
        <v>42155</v>
      </c>
    </row>
    <row r="2115" spans="2:10" x14ac:dyDescent="0.25">
      <c r="B2115" s="1" t="s">
        <v>39</v>
      </c>
      <c r="C2115" s="3" t="s">
        <v>55</v>
      </c>
      <c r="D2115" s="2" t="s">
        <v>51</v>
      </c>
      <c r="E2115" s="3" t="s">
        <v>45</v>
      </c>
      <c r="F2115" s="3">
        <f t="shared" ca="1" si="64"/>
        <v>3</v>
      </c>
      <c r="G2115" s="4">
        <f t="shared" ca="1" si="65"/>
        <v>75</v>
      </c>
      <c r="H2115" s="4">
        <f ca="1">+Data_TABLE[[#This Row],[Qty]]*Data_TABLE[[#This Row],[Unit Price]]</f>
        <v>225</v>
      </c>
      <c r="I2115" s="7">
        <v>42155</v>
      </c>
      <c r="J2115" s="10">
        <f>EOMONTH(Data_TABLE[[#This Row],[Date Sold]],0)</f>
        <v>42155</v>
      </c>
    </row>
    <row r="2116" spans="2:10" x14ac:dyDescent="0.25">
      <c r="B2116" s="1" t="s">
        <v>37</v>
      </c>
      <c r="C2116" s="3" t="s">
        <v>55</v>
      </c>
      <c r="D2116" s="2" t="s">
        <v>49</v>
      </c>
      <c r="E2116" s="3" t="s">
        <v>43</v>
      </c>
      <c r="F2116" s="3">
        <f t="shared" ca="1" si="64"/>
        <v>5</v>
      </c>
      <c r="G2116" s="4">
        <f t="shared" ca="1" si="65"/>
        <v>104</v>
      </c>
      <c r="H2116" s="4">
        <f ca="1">+Data_TABLE[[#This Row],[Qty]]*Data_TABLE[[#This Row],[Unit Price]]</f>
        <v>520</v>
      </c>
      <c r="I2116" s="7">
        <v>42155</v>
      </c>
      <c r="J2116" s="10">
        <f>EOMONTH(Data_TABLE[[#This Row],[Date Sold]],0)</f>
        <v>42155</v>
      </c>
    </row>
    <row r="2117" spans="2:10" x14ac:dyDescent="0.25">
      <c r="B2117" s="1" t="s">
        <v>38</v>
      </c>
      <c r="C2117" s="3" t="s">
        <v>56</v>
      </c>
      <c r="D2117" s="2" t="s">
        <v>50</v>
      </c>
      <c r="E2117" s="3" t="s">
        <v>44</v>
      </c>
      <c r="F2117" s="3">
        <f t="shared" ca="1" si="64"/>
        <v>3</v>
      </c>
      <c r="G2117" s="4">
        <f t="shared" ca="1" si="65"/>
        <v>109</v>
      </c>
      <c r="H2117" s="4">
        <f ca="1">+Data_TABLE[[#This Row],[Qty]]*Data_TABLE[[#This Row],[Unit Price]]</f>
        <v>327</v>
      </c>
      <c r="I2117" s="7">
        <v>42155</v>
      </c>
      <c r="J2117" s="10">
        <f>EOMONTH(Data_TABLE[[#This Row],[Date Sold]],0)</f>
        <v>42155</v>
      </c>
    </row>
    <row r="2118" spans="2:10" x14ac:dyDescent="0.25">
      <c r="B2118" s="1" t="s">
        <v>39</v>
      </c>
      <c r="C2118" s="3" t="s">
        <v>56</v>
      </c>
      <c r="D2118" s="2" t="s">
        <v>52</v>
      </c>
      <c r="E2118" s="3" t="s">
        <v>46</v>
      </c>
      <c r="F2118" s="3">
        <f t="shared" ca="1" si="64"/>
        <v>2</v>
      </c>
      <c r="G2118" s="4">
        <f t="shared" ca="1" si="65"/>
        <v>61</v>
      </c>
      <c r="H2118" s="4">
        <f ca="1">+Data_TABLE[[#This Row],[Qty]]*Data_TABLE[[#This Row],[Unit Price]]</f>
        <v>122</v>
      </c>
      <c r="I2118" s="7">
        <v>42155</v>
      </c>
      <c r="J2118" s="10">
        <f>EOMONTH(Data_TABLE[[#This Row],[Date Sold]],0)</f>
        <v>42155</v>
      </c>
    </row>
    <row r="2119" spans="2:10" x14ac:dyDescent="0.25">
      <c r="B2119" s="1" t="s">
        <v>41</v>
      </c>
      <c r="C2119" s="3" t="s">
        <v>55</v>
      </c>
      <c r="D2119" s="2" t="s">
        <v>51</v>
      </c>
      <c r="E2119" s="3" t="s">
        <v>45</v>
      </c>
      <c r="F2119" s="3">
        <f t="shared" ca="1" si="64"/>
        <v>5</v>
      </c>
      <c r="G2119" s="4">
        <f t="shared" ca="1" si="65"/>
        <v>75</v>
      </c>
      <c r="H2119" s="4">
        <f ca="1">+Data_TABLE[[#This Row],[Qty]]*Data_TABLE[[#This Row],[Unit Price]]</f>
        <v>375</v>
      </c>
      <c r="I2119" s="7">
        <v>42155</v>
      </c>
      <c r="J2119" s="10">
        <f>EOMONTH(Data_TABLE[[#This Row],[Date Sold]],0)</f>
        <v>42155</v>
      </c>
    </row>
    <row r="2120" spans="2:10" x14ac:dyDescent="0.25">
      <c r="B2120" s="1" t="s">
        <v>36</v>
      </c>
      <c r="C2120" s="3" t="s">
        <v>55</v>
      </c>
      <c r="D2120" s="2" t="s">
        <v>51</v>
      </c>
      <c r="E2120" s="3" t="s">
        <v>45</v>
      </c>
      <c r="F2120" s="3">
        <f t="shared" ca="1" si="64"/>
        <v>4</v>
      </c>
      <c r="G2120" s="4">
        <f t="shared" ca="1" si="65"/>
        <v>197</v>
      </c>
      <c r="H2120" s="4">
        <f ca="1">+Data_TABLE[[#This Row],[Qty]]*Data_TABLE[[#This Row],[Unit Price]]</f>
        <v>788</v>
      </c>
      <c r="I2120" s="7">
        <v>42155</v>
      </c>
      <c r="J2120" s="10">
        <f>EOMONTH(Data_TABLE[[#This Row],[Date Sold]],0)</f>
        <v>42155</v>
      </c>
    </row>
    <row r="2121" spans="2:10" x14ac:dyDescent="0.25">
      <c r="B2121" s="1" t="s">
        <v>41</v>
      </c>
      <c r="C2121" s="3" t="s">
        <v>55</v>
      </c>
      <c r="D2121" s="2" t="s">
        <v>51</v>
      </c>
      <c r="E2121" s="3" t="s">
        <v>45</v>
      </c>
      <c r="F2121" s="3">
        <f t="shared" ca="1" si="64"/>
        <v>2</v>
      </c>
      <c r="G2121" s="4">
        <f t="shared" ca="1" si="65"/>
        <v>60</v>
      </c>
      <c r="H2121" s="4">
        <f ca="1">+Data_TABLE[[#This Row],[Qty]]*Data_TABLE[[#This Row],[Unit Price]]</f>
        <v>120</v>
      </c>
      <c r="I2121" s="7">
        <v>42155</v>
      </c>
      <c r="J2121" s="10">
        <f>EOMONTH(Data_TABLE[[#This Row],[Date Sold]],0)</f>
        <v>42155</v>
      </c>
    </row>
    <row r="2122" spans="2:10" x14ac:dyDescent="0.25">
      <c r="B2122" s="1" t="s">
        <v>40</v>
      </c>
      <c r="C2122" s="3" t="s">
        <v>55</v>
      </c>
      <c r="D2122" s="2" t="s">
        <v>51</v>
      </c>
      <c r="E2122" s="3" t="s">
        <v>45</v>
      </c>
      <c r="F2122" s="3">
        <f t="shared" ca="1" si="64"/>
        <v>3</v>
      </c>
      <c r="G2122" s="4">
        <f t="shared" ca="1" si="65"/>
        <v>196</v>
      </c>
      <c r="H2122" s="4">
        <f ca="1">+Data_TABLE[[#This Row],[Qty]]*Data_TABLE[[#This Row],[Unit Price]]</f>
        <v>588</v>
      </c>
      <c r="I2122" s="7">
        <v>42155</v>
      </c>
      <c r="J2122" s="10">
        <f>EOMONTH(Data_TABLE[[#This Row],[Date Sold]],0)</f>
        <v>42155</v>
      </c>
    </row>
    <row r="2123" spans="2:10" x14ac:dyDescent="0.25">
      <c r="B2123" s="1" t="s">
        <v>37</v>
      </c>
      <c r="C2123" s="3" t="s">
        <v>55</v>
      </c>
      <c r="D2123" s="2" t="s">
        <v>51</v>
      </c>
      <c r="E2123" s="3" t="s">
        <v>45</v>
      </c>
      <c r="F2123" s="3">
        <f t="shared" ca="1" si="64"/>
        <v>5</v>
      </c>
      <c r="G2123" s="4">
        <f t="shared" ca="1" si="65"/>
        <v>81</v>
      </c>
      <c r="H2123" s="4">
        <f ca="1">+Data_TABLE[[#This Row],[Qty]]*Data_TABLE[[#This Row],[Unit Price]]</f>
        <v>405</v>
      </c>
      <c r="I2123" s="7">
        <v>42155</v>
      </c>
      <c r="J2123" s="10">
        <f>EOMONTH(Data_TABLE[[#This Row],[Date Sold]],0)</f>
        <v>42155</v>
      </c>
    </row>
    <row r="2124" spans="2:10" x14ac:dyDescent="0.25">
      <c r="B2124" s="1" t="s">
        <v>39</v>
      </c>
      <c r="C2124" s="3" t="s">
        <v>55</v>
      </c>
      <c r="D2124" s="2" t="s">
        <v>49</v>
      </c>
      <c r="E2124" s="3" t="s">
        <v>43</v>
      </c>
      <c r="F2124" s="3">
        <f t="shared" ca="1" si="64"/>
        <v>1</v>
      </c>
      <c r="G2124" s="4">
        <f t="shared" ca="1" si="65"/>
        <v>110</v>
      </c>
      <c r="H2124" s="4">
        <f ca="1">+Data_TABLE[[#This Row],[Qty]]*Data_TABLE[[#This Row],[Unit Price]]</f>
        <v>110</v>
      </c>
      <c r="I2124" s="7">
        <v>42155</v>
      </c>
      <c r="J2124" s="10">
        <f>EOMONTH(Data_TABLE[[#This Row],[Date Sold]],0)</f>
        <v>42155</v>
      </c>
    </row>
    <row r="2125" spans="2:10" x14ac:dyDescent="0.25">
      <c r="B2125" s="1" t="s">
        <v>36</v>
      </c>
      <c r="C2125" s="3" t="s">
        <v>55</v>
      </c>
      <c r="D2125" s="2" t="s">
        <v>51</v>
      </c>
      <c r="E2125" s="3" t="s">
        <v>45</v>
      </c>
      <c r="F2125" s="3">
        <f t="shared" ca="1" si="64"/>
        <v>3</v>
      </c>
      <c r="G2125" s="4">
        <f t="shared" ca="1" si="65"/>
        <v>108</v>
      </c>
      <c r="H2125" s="4">
        <f ca="1">+Data_TABLE[[#This Row],[Qty]]*Data_TABLE[[#This Row],[Unit Price]]</f>
        <v>324</v>
      </c>
      <c r="I2125" s="7">
        <v>42155</v>
      </c>
      <c r="J2125" s="10">
        <f>EOMONTH(Data_TABLE[[#This Row],[Date Sold]],0)</f>
        <v>42155</v>
      </c>
    </row>
    <row r="2126" spans="2:10" x14ac:dyDescent="0.25">
      <c r="B2126" s="1" t="s">
        <v>36</v>
      </c>
      <c r="C2126" s="3" t="s">
        <v>55</v>
      </c>
      <c r="D2126" s="2" t="s">
        <v>49</v>
      </c>
      <c r="E2126" s="3" t="s">
        <v>43</v>
      </c>
      <c r="F2126" s="3">
        <f t="shared" ca="1" si="64"/>
        <v>1</v>
      </c>
      <c r="G2126" s="4">
        <f t="shared" ca="1" si="65"/>
        <v>172</v>
      </c>
      <c r="H2126" s="4">
        <f ca="1">+Data_TABLE[[#This Row],[Qty]]*Data_TABLE[[#This Row],[Unit Price]]</f>
        <v>172</v>
      </c>
      <c r="I2126" s="7">
        <v>42155</v>
      </c>
      <c r="J2126" s="10">
        <f>EOMONTH(Data_TABLE[[#This Row],[Date Sold]],0)</f>
        <v>42155</v>
      </c>
    </row>
    <row r="2127" spans="2:10" x14ac:dyDescent="0.25">
      <c r="B2127" s="1" t="s">
        <v>38</v>
      </c>
      <c r="C2127" s="3" t="s">
        <v>54</v>
      </c>
      <c r="D2127" s="2" t="s">
        <v>48</v>
      </c>
      <c r="E2127" s="3" t="s">
        <v>42</v>
      </c>
      <c r="F2127" s="3">
        <f t="shared" ca="1" si="64"/>
        <v>2</v>
      </c>
      <c r="G2127" s="4">
        <f t="shared" ca="1" si="65"/>
        <v>177</v>
      </c>
      <c r="H2127" s="4">
        <f ca="1">+Data_TABLE[[#This Row],[Qty]]*Data_TABLE[[#This Row],[Unit Price]]</f>
        <v>354</v>
      </c>
      <c r="I2127" s="7">
        <v>42155</v>
      </c>
      <c r="J2127" s="10">
        <f>EOMONTH(Data_TABLE[[#This Row],[Date Sold]],0)</f>
        <v>42155</v>
      </c>
    </row>
    <row r="2128" spans="2:10" x14ac:dyDescent="0.25">
      <c r="B2128" s="1" t="s">
        <v>39</v>
      </c>
      <c r="C2128" s="3" t="s">
        <v>55</v>
      </c>
      <c r="D2128" s="2" t="s">
        <v>49</v>
      </c>
      <c r="E2128" s="3" t="s">
        <v>43</v>
      </c>
      <c r="F2128" s="3">
        <f t="shared" ca="1" si="64"/>
        <v>3</v>
      </c>
      <c r="G2128" s="4">
        <f t="shared" ca="1" si="65"/>
        <v>112</v>
      </c>
      <c r="H2128" s="4">
        <f ca="1">+Data_TABLE[[#This Row],[Qty]]*Data_TABLE[[#This Row],[Unit Price]]</f>
        <v>336</v>
      </c>
      <c r="I2128" s="7">
        <v>42155</v>
      </c>
      <c r="J2128" s="10">
        <f>EOMONTH(Data_TABLE[[#This Row],[Date Sold]],0)</f>
        <v>42155</v>
      </c>
    </row>
    <row r="2129" spans="2:10" x14ac:dyDescent="0.25">
      <c r="B2129" s="1" t="s">
        <v>39</v>
      </c>
      <c r="C2129" s="3" t="s">
        <v>54</v>
      </c>
      <c r="D2129" s="2" t="s">
        <v>48</v>
      </c>
      <c r="E2129" s="3" t="s">
        <v>42</v>
      </c>
      <c r="F2129" s="3">
        <f t="shared" ca="1" si="64"/>
        <v>5</v>
      </c>
      <c r="G2129" s="4">
        <f t="shared" ca="1" si="65"/>
        <v>68</v>
      </c>
      <c r="H2129" s="4">
        <f ca="1">+Data_TABLE[[#This Row],[Qty]]*Data_TABLE[[#This Row],[Unit Price]]</f>
        <v>340</v>
      </c>
      <c r="I2129" s="7">
        <v>42155</v>
      </c>
      <c r="J2129" s="10">
        <f>EOMONTH(Data_TABLE[[#This Row],[Date Sold]],0)</f>
        <v>42155</v>
      </c>
    </row>
    <row r="2130" spans="2:10" x14ac:dyDescent="0.25">
      <c r="B2130" s="1" t="s">
        <v>39</v>
      </c>
      <c r="C2130" s="3" t="s">
        <v>54</v>
      </c>
      <c r="D2130" s="2" t="s">
        <v>48</v>
      </c>
      <c r="E2130" s="3" t="s">
        <v>42</v>
      </c>
      <c r="F2130" s="3">
        <f t="shared" ca="1" si="64"/>
        <v>3</v>
      </c>
      <c r="G2130" s="4">
        <f t="shared" ca="1" si="65"/>
        <v>189</v>
      </c>
      <c r="H2130" s="4">
        <f ca="1">+Data_TABLE[[#This Row],[Qty]]*Data_TABLE[[#This Row],[Unit Price]]</f>
        <v>567</v>
      </c>
      <c r="I2130" s="7">
        <v>42155</v>
      </c>
      <c r="J2130" s="10">
        <f>EOMONTH(Data_TABLE[[#This Row],[Date Sold]],0)</f>
        <v>42155</v>
      </c>
    </row>
    <row r="2131" spans="2:10" x14ac:dyDescent="0.25">
      <c r="B2131" s="1" t="s">
        <v>37</v>
      </c>
      <c r="C2131" s="3" t="s">
        <v>54</v>
      </c>
      <c r="D2131" s="2" t="s">
        <v>48</v>
      </c>
      <c r="E2131" s="3" t="s">
        <v>42</v>
      </c>
      <c r="F2131" s="3">
        <f t="shared" ca="1" si="64"/>
        <v>4</v>
      </c>
      <c r="G2131" s="4">
        <f t="shared" ca="1" si="65"/>
        <v>111</v>
      </c>
      <c r="H2131" s="4">
        <f ca="1">+Data_TABLE[[#This Row],[Qty]]*Data_TABLE[[#This Row],[Unit Price]]</f>
        <v>444</v>
      </c>
      <c r="I2131" s="7">
        <v>42155</v>
      </c>
      <c r="J2131" s="10">
        <f>EOMONTH(Data_TABLE[[#This Row],[Date Sold]],0)</f>
        <v>42155</v>
      </c>
    </row>
    <row r="2132" spans="2:10" x14ac:dyDescent="0.25">
      <c r="B2132" s="1" t="s">
        <v>37</v>
      </c>
      <c r="C2132" s="3" t="s">
        <v>56</v>
      </c>
      <c r="D2132" s="2" t="s">
        <v>50</v>
      </c>
      <c r="E2132" s="3" t="s">
        <v>44</v>
      </c>
      <c r="F2132" s="3">
        <f t="shared" ca="1" si="64"/>
        <v>5</v>
      </c>
      <c r="G2132" s="4">
        <f t="shared" ca="1" si="65"/>
        <v>174</v>
      </c>
      <c r="H2132" s="4">
        <f ca="1">+Data_TABLE[[#This Row],[Qty]]*Data_TABLE[[#This Row],[Unit Price]]</f>
        <v>870</v>
      </c>
      <c r="I2132" s="7">
        <v>42155</v>
      </c>
      <c r="J2132" s="10">
        <f>EOMONTH(Data_TABLE[[#This Row],[Date Sold]],0)</f>
        <v>42155</v>
      </c>
    </row>
    <row r="2133" spans="2:10" x14ac:dyDescent="0.25">
      <c r="B2133" s="1" t="s">
        <v>36</v>
      </c>
      <c r="C2133" s="3" t="s">
        <v>55</v>
      </c>
      <c r="D2133" s="2" t="s">
        <v>49</v>
      </c>
      <c r="E2133" s="3" t="s">
        <v>43</v>
      </c>
      <c r="F2133" s="3">
        <f t="shared" ca="1" si="64"/>
        <v>1</v>
      </c>
      <c r="G2133" s="4">
        <f t="shared" ca="1" si="65"/>
        <v>131</v>
      </c>
      <c r="H2133" s="4">
        <f ca="1">+Data_TABLE[[#This Row],[Qty]]*Data_TABLE[[#This Row],[Unit Price]]</f>
        <v>131</v>
      </c>
      <c r="I2133" s="7">
        <v>42155</v>
      </c>
      <c r="J2133" s="10">
        <f>EOMONTH(Data_TABLE[[#This Row],[Date Sold]],0)</f>
        <v>42155</v>
      </c>
    </row>
    <row r="2134" spans="2:10" x14ac:dyDescent="0.25">
      <c r="B2134" s="1" t="s">
        <v>40</v>
      </c>
      <c r="C2134" s="3" t="s">
        <v>56</v>
      </c>
      <c r="D2134" s="2" t="s">
        <v>50</v>
      </c>
      <c r="E2134" s="3" t="s">
        <v>44</v>
      </c>
      <c r="F2134" s="3">
        <f t="shared" ca="1" si="64"/>
        <v>4</v>
      </c>
      <c r="G2134" s="4">
        <f t="shared" ca="1" si="65"/>
        <v>175</v>
      </c>
      <c r="H2134" s="4">
        <f ca="1">+Data_TABLE[[#This Row],[Qty]]*Data_TABLE[[#This Row],[Unit Price]]</f>
        <v>700</v>
      </c>
      <c r="I2134" s="7">
        <v>42155</v>
      </c>
      <c r="J2134" s="10">
        <f>EOMONTH(Data_TABLE[[#This Row],[Date Sold]],0)</f>
        <v>42155</v>
      </c>
    </row>
    <row r="2135" spans="2:10" x14ac:dyDescent="0.25">
      <c r="B2135" s="1" t="s">
        <v>40</v>
      </c>
      <c r="C2135" s="3" t="s">
        <v>54</v>
      </c>
      <c r="D2135" s="2" t="s">
        <v>48</v>
      </c>
      <c r="E2135" s="3" t="s">
        <v>42</v>
      </c>
      <c r="F2135" s="3">
        <f t="shared" ca="1" si="64"/>
        <v>4</v>
      </c>
      <c r="G2135" s="4">
        <f t="shared" ca="1" si="65"/>
        <v>124</v>
      </c>
      <c r="H2135" s="4">
        <f ca="1">+Data_TABLE[[#This Row],[Qty]]*Data_TABLE[[#This Row],[Unit Price]]</f>
        <v>496</v>
      </c>
      <c r="I2135" s="7">
        <v>42155</v>
      </c>
      <c r="J2135" s="10">
        <f>EOMONTH(Data_TABLE[[#This Row],[Date Sold]],0)</f>
        <v>42155</v>
      </c>
    </row>
    <row r="2136" spans="2:10" x14ac:dyDescent="0.25">
      <c r="B2136" s="1" t="s">
        <v>40</v>
      </c>
      <c r="C2136" s="3" t="s">
        <v>55</v>
      </c>
      <c r="D2136" s="2" t="s">
        <v>51</v>
      </c>
      <c r="E2136" s="3" t="s">
        <v>45</v>
      </c>
      <c r="F2136" s="3">
        <f t="shared" ca="1" si="64"/>
        <v>5</v>
      </c>
      <c r="G2136" s="4">
        <f t="shared" ca="1" si="65"/>
        <v>60</v>
      </c>
      <c r="H2136" s="4">
        <f ca="1">+Data_TABLE[[#This Row],[Qty]]*Data_TABLE[[#This Row],[Unit Price]]</f>
        <v>300</v>
      </c>
      <c r="I2136" s="7">
        <v>42155</v>
      </c>
      <c r="J2136" s="10">
        <f>EOMONTH(Data_TABLE[[#This Row],[Date Sold]],0)</f>
        <v>42155</v>
      </c>
    </row>
    <row r="2137" spans="2:10" x14ac:dyDescent="0.25">
      <c r="B2137" s="1" t="s">
        <v>39</v>
      </c>
      <c r="C2137" s="3" t="s">
        <v>54</v>
      </c>
      <c r="D2137" s="2" t="s">
        <v>48</v>
      </c>
      <c r="E2137" s="3" t="s">
        <v>42</v>
      </c>
      <c r="F2137" s="3">
        <f t="shared" ca="1" si="64"/>
        <v>4</v>
      </c>
      <c r="G2137" s="4">
        <f t="shared" ca="1" si="65"/>
        <v>168</v>
      </c>
      <c r="H2137" s="4">
        <f ca="1">+Data_TABLE[[#This Row],[Qty]]*Data_TABLE[[#This Row],[Unit Price]]</f>
        <v>672</v>
      </c>
      <c r="I2137" s="7">
        <v>42155</v>
      </c>
      <c r="J2137" s="10">
        <f>EOMONTH(Data_TABLE[[#This Row],[Date Sold]],0)</f>
        <v>42155</v>
      </c>
    </row>
    <row r="2138" spans="2:10" x14ac:dyDescent="0.25">
      <c r="B2138" s="1" t="s">
        <v>41</v>
      </c>
      <c r="C2138" s="3" t="s">
        <v>56</v>
      </c>
      <c r="D2138" s="2" t="s">
        <v>50</v>
      </c>
      <c r="E2138" s="3" t="s">
        <v>44</v>
      </c>
      <c r="F2138" s="3">
        <f t="shared" ca="1" si="64"/>
        <v>4</v>
      </c>
      <c r="G2138" s="4">
        <f t="shared" ca="1" si="65"/>
        <v>68</v>
      </c>
      <c r="H2138" s="4">
        <f ca="1">+Data_TABLE[[#This Row],[Qty]]*Data_TABLE[[#This Row],[Unit Price]]</f>
        <v>272</v>
      </c>
      <c r="I2138" s="7">
        <v>42155</v>
      </c>
      <c r="J2138" s="10">
        <f>EOMONTH(Data_TABLE[[#This Row],[Date Sold]],0)</f>
        <v>42155</v>
      </c>
    </row>
    <row r="2139" spans="2:10" x14ac:dyDescent="0.25">
      <c r="B2139" s="1" t="s">
        <v>38</v>
      </c>
      <c r="C2139" s="3" t="s">
        <v>56</v>
      </c>
      <c r="D2139" s="2" t="s">
        <v>50</v>
      </c>
      <c r="E2139" s="3" t="s">
        <v>44</v>
      </c>
      <c r="F2139" s="3">
        <f t="shared" ca="1" si="64"/>
        <v>2</v>
      </c>
      <c r="G2139" s="4">
        <f t="shared" ca="1" si="65"/>
        <v>98</v>
      </c>
      <c r="H2139" s="4">
        <f ca="1">+Data_TABLE[[#This Row],[Qty]]*Data_TABLE[[#This Row],[Unit Price]]</f>
        <v>196</v>
      </c>
      <c r="I2139" s="7">
        <v>42155</v>
      </c>
      <c r="J2139" s="10">
        <f>EOMONTH(Data_TABLE[[#This Row],[Date Sold]],0)</f>
        <v>42155</v>
      </c>
    </row>
    <row r="2140" spans="2:10" x14ac:dyDescent="0.25">
      <c r="B2140" s="1" t="s">
        <v>40</v>
      </c>
      <c r="C2140" s="3" t="s">
        <v>54</v>
      </c>
      <c r="D2140" s="2" t="s">
        <v>48</v>
      </c>
      <c r="E2140" s="3" t="s">
        <v>42</v>
      </c>
      <c r="F2140" s="3">
        <f t="shared" ca="1" si="64"/>
        <v>5</v>
      </c>
      <c r="G2140" s="4">
        <f t="shared" ca="1" si="65"/>
        <v>144</v>
      </c>
      <c r="H2140" s="4">
        <f ca="1">+Data_TABLE[[#This Row],[Qty]]*Data_TABLE[[#This Row],[Unit Price]]</f>
        <v>720</v>
      </c>
      <c r="I2140" s="7">
        <v>42155</v>
      </c>
      <c r="J2140" s="10">
        <f>EOMONTH(Data_TABLE[[#This Row],[Date Sold]],0)</f>
        <v>42155</v>
      </c>
    </row>
    <row r="2141" spans="2:10" x14ac:dyDescent="0.25">
      <c r="B2141" s="1" t="s">
        <v>36</v>
      </c>
      <c r="C2141" s="3" t="s">
        <v>55</v>
      </c>
      <c r="D2141" s="2" t="s">
        <v>51</v>
      </c>
      <c r="E2141" s="3" t="s">
        <v>45</v>
      </c>
      <c r="F2141" s="3">
        <f t="shared" ca="1" si="64"/>
        <v>4</v>
      </c>
      <c r="G2141" s="4">
        <f t="shared" ca="1" si="65"/>
        <v>129</v>
      </c>
      <c r="H2141" s="4">
        <f ca="1">+Data_TABLE[[#This Row],[Qty]]*Data_TABLE[[#This Row],[Unit Price]]</f>
        <v>516</v>
      </c>
      <c r="I2141" s="7">
        <v>42155</v>
      </c>
      <c r="J2141" s="10">
        <f>EOMONTH(Data_TABLE[[#This Row],[Date Sold]],0)</f>
        <v>42155</v>
      </c>
    </row>
    <row r="2142" spans="2:10" x14ac:dyDescent="0.25">
      <c r="B2142" s="1" t="s">
        <v>39</v>
      </c>
      <c r="C2142" s="3" t="s">
        <v>56</v>
      </c>
      <c r="D2142" s="2" t="s">
        <v>50</v>
      </c>
      <c r="E2142" s="3" t="s">
        <v>44</v>
      </c>
      <c r="F2142" s="3">
        <f t="shared" ca="1" si="64"/>
        <v>5</v>
      </c>
      <c r="G2142" s="4">
        <f t="shared" ca="1" si="65"/>
        <v>181</v>
      </c>
      <c r="H2142" s="4">
        <f ca="1">+Data_TABLE[[#This Row],[Qty]]*Data_TABLE[[#This Row],[Unit Price]]</f>
        <v>905</v>
      </c>
      <c r="I2142" s="7">
        <v>42155</v>
      </c>
      <c r="J2142" s="10">
        <f>EOMONTH(Data_TABLE[[#This Row],[Date Sold]],0)</f>
        <v>42155</v>
      </c>
    </row>
    <row r="2143" spans="2:10" x14ac:dyDescent="0.25">
      <c r="B2143" s="1" t="s">
        <v>36</v>
      </c>
      <c r="C2143" s="3" t="s">
        <v>55</v>
      </c>
      <c r="D2143" s="2" t="s">
        <v>49</v>
      </c>
      <c r="E2143" s="3" t="s">
        <v>43</v>
      </c>
      <c r="F2143" s="3">
        <f t="shared" ca="1" si="64"/>
        <v>1</v>
      </c>
      <c r="G2143" s="4">
        <f t="shared" ca="1" si="65"/>
        <v>66</v>
      </c>
      <c r="H2143" s="4">
        <f ca="1">+Data_TABLE[[#This Row],[Qty]]*Data_TABLE[[#This Row],[Unit Price]]</f>
        <v>66</v>
      </c>
      <c r="I2143" s="7">
        <v>42155</v>
      </c>
      <c r="J2143" s="10">
        <f>EOMONTH(Data_TABLE[[#This Row],[Date Sold]],0)</f>
        <v>42155</v>
      </c>
    </row>
    <row r="2144" spans="2:10" x14ac:dyDescent="0.25">
      <c r="B2144" s="1" t="s">
        <v>39</v>
      </c>
      <c r="C2144" s="3" t="s">
        <v>56</v>
      </c>
      <c r="D2144" s="2" t="s">
        <v>52</v>
      </c>
      <c r="E2144" s="3" t="s">
        <v>46</v>
      </c>
      <c r="F2144" s="3">
        <f t="shared" ca="1" si="64"/>
        <v>3</v>
      </c>
      <c r="G2144" s="4">
        <f t="shared" ca="1" si="65"/>
        <v>171</v>
      </c>
      <c r="H2144" s="4">
        <f ca="1">+Data_TABLE[[#This Row],[Qty]]*Data_TABLE[[#This Row],[Unit Price]]</f>
        <v>513</v>
      </c>
      <c r="I2144" s="7">
        <v>42155</v>
      </c>
      <c r="J2144" s="10">
        <f>EOMONTH(Data_TABLE[[#This Row],[Date Sold]],0)</f>
        <v>42155</v>
      </c>
    </row>
    <row r="2145" spans="2:10" x14ac:dyDescent="0.25">
      <c r="B2145" s="1" t="s">
        <v>39</v>
      </c>
      <c r="C2145" s="3" t="s">
        <v>56</v>
      </c>
      <c r="D2145" s="2" t="s">
        <v>50</v>
      </c>
      <c r="E2145" s="3" t="s">
        <v>44</v>
      </c>
      <c r="F2145" s="3">
        <f t="shared" ca="1" si="64"/>
        <v>2</v>
      </c>
      <c r="G2145" s="4">
        <f t="shared" ca="1" si="65"/>
        <v>122</v>
      </c>
      <c r="H2145" s="4">
        <f ca="1">+Data_TABLE[[#This Row],[Qty]]*Data_TABLE[[#This Row],[Unit Price]]</f>
        <v>244</v>
      </c>
      <c r="I2145" s="7">
        <v>42155</v>
      </c>
      <c r="J2145" s="10">
        <f>EOMONTH(Data_TABLE[[#This Row],[Date Sold]],0)</f>
        <v>42155</v>
      </c>
    </row>
    <row r="2146" spans="2:10" x14ac:dyDescent="0.25">
      <c r="B2146" s="1" t="s">
        <v>36</v>
      </c>
      <c r="C2146" s="3" t="s">
        <v>56</v>
      </c>
      <c r="D2146" s="2" t="s">
        <v>52</v>
      </c>
      <c r="E2146" s="3" t="s">
        <v>46</v>
      </c>
      <c r="F2146" s="3">
        <f t="shared" ca="1" si="64"/>
        <v>4</v>
      </c>
      <c r="G2146" s="4">
        <f t="shared" ca="1" si="65"/>
        <v>186</v>
      </c>
      <c r="H2146" s="4">
        <f ca="1">+Data_TABLE[[#This Row],[Qty]]*Data_TABLE[[#This Row],[Unit Price]]</f>
        <v>744</v>
      </c>
      <c r="I2146" s="7">
        <v>42155</v>
      </c>
      <c r="J2146" s="10">
        <f>EOMONTH(Data_TABLE[[#This Row],[Date Sold]],0)</f>
        <v>42155</v>
      </c>
    </row>
    <row r="2147" spans="2:10" x14ac:dyDescent="0.25">
      <c r="B2147" s="1" t="s">
        <v>39</v>
      </c>
      <c r="C2147" s="3" t="s">
        <v>55</v>
      </c>
      <c r="D2147" s="2" t="s">
        <v>51</v>
      </c>
      <c r="E2147" s="3" t="s">
        <v>45</v>
      </c>
      <c r="F2147" s="3">
        <f t="shared" ca="1" si="64"/>
        <v>3</v>
      </c>
      <c r="G2147" s="4">
        <f t="shared" ca="1" si="65"/>
        <v>104</v>
      </c>
      <c r="H2147" s="4">
        <f ca="1">+Data_TABLE[[#This Row],[Qty]]*Data_TABLE[[#This Row],[Unit Price]]</f>
        <v>312</v>
      </c>
      <c r="I2147" s="7">
        <v>42155</v>
      </c>
      <c r="J2147" s="10">
        <f>EOMONTH(Data_TABLE[[#This Row],[Date Sold]],0)</f>
        <v>42155</v>
      </c>
    </row>
    <row r="2148" spans="2:10" x14ac:dyDescent="0.25">
      <c r="B2148" s="1" t="s">
        <v>38</v>
      </c>
      <c r="C2148" s="3" t="s">
        <v>55</v>
      </c>
      <c r="D2148" s="2" t="s">
        <v>51</v>
      </c>
      <c r="E2148" s="3" t="s">
        <v>45</v>
      </c>
      <c r="F2148" s="3">
        <f t="shared" ca="1" si="64"/>
        <v>4</v>
      </c>
      <c r="G2148" s="4">
        <f t="shared" ca="1" si="65"/>
        <v>185</v>
      </c>
      <c r="H2148" s="4">
        <f ca="1">+Data_TABLE[[#This Row],[Qty]]*Data_TABLE[[#This Row],[Unit Price]]</f>
        <v>740</v>
      </c>
      <c r="I2148" s="7">
        <v>42155</v>
      </c>
      <c r="J2148" s="10">
        <f>EOMONTH(Data_TABLE[[#This Row],[Date Sold]],0)</f>
        <v>42155</v>
      </c>
    </row>
    <row r="2149" spans="2:10" x14ac:dyDescent="0.25">
      <c r="B2149" s="1" t="s">
        <v>40</v>
      </c>
      <c r="C2149" s="3" t="s">
        <v>55</v>
      </c>
      <c r="D2149" s="2" t="s">
        <v>49</v>
      </c>
      <c r="E2149" s="3" t="s">
        <v>43</v>
      </c>
      <c r="F2149" s="3">
        <f t="shared" ca="1" si="64"/>
        <v>2</v>
      </c>
      <c r="G2149" s="4">
        <f t="shared" ca="1" si="65"/>
        <v>163</v>
      </c>
      <c r="H2149" s="4">
        <f ca="1">+Data_TABLE[[#This Row],[Qty]]*Data_TABLE[[#This Row],[Unit Price]]</f>
        <v>326</v>
      </c>
      <c r="I2149" s="7">
        <v>42155</v>
      </c>
      <c r="J2149" s="10">
        <f>EOMONTH(Data_TABLE[[#This Row],[Date Sold]],0)</f>
        <v>42155</v>
      </c>
    </row>
    <row r="2150" spans="2:10" x14ac:dyDescent="0.25">
      <c r="B2150" s="1" t="s">
        <v>40</v>
      </c>
      <c r="C2150" s="3" t="s">
        <v>55</v>
      </c>
      <c r="D2150" s="2" t="s">
        <v>49</v>
      </c>
      <c r="E2150" s="3" t="s">
        <v>43</v>
      </c>
      <c r="F2150" s="3">
        <f t="shared" ca="1" si="64"/>
        <v>4</v>
      </c>
      <c r="G2150" s="4">
        <f t="shared" ca="1" si="65"/>
        <v>125</v>
      </c>
      <c r="H2150" s="4">
        <f ca="1">+Data_TABLE[[#This Row],[Qty]]*Data_TABLE[[#This Row],[Unit Price]]</f>
        <v>500</v>
      </c>
      <c r="I2150" s="7">
        <v>42155</v>
      </c>
      <c r="J2150" s="10">
        <f>EOMONTH(Data_TABLE[[#This Row],[Date Sold]],0)</f>
        <v>42155</v>
      </c>
    </row>
    <row r="2151" spans="2:10" x14ac:dyDescent="0.25">
      <c r="B2151" s="1" t="s">
        <v>36</v>
      </c>
      <c r="C2151" s="3" t="s">
        <v>55</v>
      </c>
      <c r="D2151" s="2" t="s">
        <v>51</v>
      </c>
      <c r="E2151" s="3" t="s">
        <v>45</v>
      </c>
      <c r="F2151" s="3">
        <f t="shared" ca="1" si="64"/>
        <v>3</v>
      </c>
      <c r="G2151" s="4">
        <f t="shared" ca="1" si="65"/>
        <v>127</v>
      </c>
      <c r="H2151" s="4">
        <f ca="1">+Data_TABLE[[#This Row],[Qty]]*Data_TABLE[[#This Row],[Unit Price]]</f>
        <v>381</v>
      </c>
      <c r="I2151" s="7">
        <v>42155</v>
      </c>
      <c r="J2151" s="10">
        <f>EOMONTH(Data_TABLE[[#This Row],[Date Sold]],0)</f>
        <v>42155</v>
      </c>
    </row>
    <row r="2152" spans="2:10" x14ac:dyDescent="0.25">
      <c r="B2152" s="1" t="s">
        <v>37</v>
      </c>
      <c r="C2152" s="3" t="s">
        <v>56</v>
      </c>
      <c r="D2152" s="2" t="s">
        <v>50</v>
      </c>
      <c r="E2152" s="3" t="s">
        <v>44</v>
      </c>
      <c r="F2152" s="3">
        <f t="shared" ca="1" si="64"/>
        <v>3</v>
      </c>
      <c r="G2152" s="4">
        <f t="shared" ca="1" si="65"/>
        <v>193</v>
      </c>
      <c r="H2152" s="4">
        <f ca="1">+Data_TABLE[[#This Row],[Qty]]*Data_TABLE[[#This Row],[Unit Price]]</f>
        <v>579</v>
      </c>
      <c r="I2152" s="7">
        <v>42155</v>
      </c>
      <c r="J2152" s="10">
        <f>EOMONTH(Data_TABLE[[#This Row],[Date Sold]],0)</f>
        <v>42155</v>
      </c>
    </row>
    <row r="2153" spans="2:10" x14ac:dyDescent="0.25">
      <c r="B2153" s="1" t="s">
        <v>39</v>
      </c>
      <c r="C2153" s="3" t="s">
        <v>56</v>
      </c>
      <c r="D2153" s="2" t="s">
        <v>50</v>
      </c>
      <c r="E2153" s="3" t="s">
        <v>44</v>
      </c>
      <c r="F2153" s="3">
        <f t="shared" ca="1" si="64"/>
        <v>2</v>
      </c>
      <c r="G2153" s="4">
        <f t="shared" ca="1" si="65"/>
        <v>150</v>
      </c>
      <c r="H2153" s="4">
        <f ca="1">+Data_TABLE[[#This Row],[Qty]]*Data_TABLE[[#This Row],[Unit Price]]</f>
        <v>300</v>
      </c>
      <c r="I2153" s="7">
        <v>42156</v>
      </c>
      <c r="J2153" s="10">
        <f>EOMONTH(Data_TABLE[[#This Row],[Date Sold]],0)</f>
        <v>42185</v>
      </c>
    </row>
    <row r="2154" spans="2:10" x14ac:dyDescent="0.25">
      <c r="B2154" s="1" t="s">
        <v>39</v>
      </c>
      <c r="C2154" s="3" t="s">
        <v>54</v>
      </c>
      <c r="D2154" s="2" t="s">
        <v>48</v>
      </c>
      <c r="E2154" s="3" t="s">
        <v>42</v>
      </c>
      <c r="F2154" s="3">
        <f t="shared" ca="1" si="64"/>
        <v>1</v>
      </c>
      <c r="G2154" s="4">
        <f t="shared" ca="1" si="65"/>
        <v>137</v>
      </c>
      <c r="H2154" s="4">
        <f ca="1">+Data_TABLE[[#This Row],[Qty]]*Data_TABLE[[#This Row],[Unit Price]]</f>
        <v>137</v>
      </c>
      <c r="I2154" s="7">
        <v>42156</v>
      </c>
      <c r="J2154" s="10">
        <f>EOMONTH(Data_TABLE[[#This Row],[Date Sold]],0)</f>
        <v>42185</v>
      </c>
    </row>
    <row r="2155" spans="2:10" x14ac:dyDescent="0.25">
      <c r="B2155" s="1" t="s">
        <v>38</v>
      </c>
      <c r="C2155" s="3" t="s">
        <v>55</v>
      </c>
      <c r="D2155" s="2" t="s">
        <v>49</v>
      </c>
      <c r="E2155" s="3" t="s">
        <v>43</v>
      </c>
      <c r="F2155" s="3">
        <f t="shared" ca="1" si="64"/>
        <v>2</v>
      </c>
      <c r="G2155" s="4">
        <f t="shared" ca="1" si="65"/>
        <v>179</v>
      </c>
      <c r="H2155" s="4">
        <f ca="1">+Data_TABLE[[#This Row],[Qty]]*Data_TABLE[[#This Row],[Unit Price]]</f>
        <v>358</v>
      </c>
      <c r="I2155" s="7">
        <v>42156</v>
      </c>
      <c r="J2155" s="10">
        <f>EOMONTH(Data_TABLE[[#This Row],[Date Sold]],0)</f>
        <v>42185</v>
      </c>
    </row>
    <row r="2156" spans="2:10" x14ac:dyDescent="0.25">
      <c r="B2156" s="1" t="s">
        <v>36</v>
      </c>
      <c r="C2156" s="3" t="s">
        <v>54</v>
      </c>
      <c r="D2156" s="2" t="s">
        <v>48</v>
      </c>
      <c r="E2156" s="3" t="s">
        <v>42</v>
      </c>
      <c r="F2156" s="3">
        <f t="shared" ca="1" si="64"/>
        <v>1</v>
      </c>
      <c r="G2156" s="4">
        <f t="shared" ca="1" si="65"/>
        <v>198</v>
      </c>
      <c r="H2156" s="4">
        <f ca="1">+Data_TABLE[[#This Row],[Qty]]*Data_TABLE[[#This Row],[Unit Price]]</f>
        <v>198</v>
      </c>
      <c r="I2156" s="7">
        <v>42156</v>
      </c>
      <c r="J2156" s="10">
        <f>EOMONTH(Data_TABLE[[#This Row],[Date Sold]],0)</f>
        <v>42185</v>
      </c>
    </row>
    <row r="2157" spans="2:10" x14ac:dyDescent="0.25">
      <c r="B2157" s="1" t="s">
        <v>39</v>
      </c>
      <c r="C2157" s="3" t="s">
        <v>56</v>
      </c>
      <c r="D2157" s="2" t="s">
        <v>52</v>
      </c>
      <c r="E2157" s="3" t="s">
        <v>46</v>
      </c>
      <c r="F2157" s="3">
        <f t="shared" ca="1" si="64"/>
        <v>4</v>
      </c>
      <c r="G2157" s="4">
        <f t="shared" ca="1" si="65"/>
        <v>146</v>
      </c>
      <c r="H2157" s="4">
        <f ca="1">+Data_TABLE[[#This Row],[Qty]]*Data_TABLE[[#This Row],[Unit Price]]</f>
        <v>584</v>
      </c>
      <c r="I2157" s="7">
        <v>42156</v>
      </c>
      <c r="J2157" s="10">
        <f>EOMONTH(Data_TABLE[[#This Row],[Date Sold]],0)</f>
        <v>42185</v>
      </c>
    </row>
    <row r="2158" spans="2:10" x14ac:dyDescent="0.25">
      <c r="B2158" s="1" t="s">
        <v>38</v>
      </c>
      <c r="C2158" s="3" t="s">
        <v>55</v>
      </c>
      <c r="D2158" s="2" t="s">
        <v>49</v>
      </c>
      <c r="E2158" s="3" t="s">
        <v>43</v>
      </c>
      <c r="F2158" s="3">
        <f t="shared" ca="1" si="64"/>
        <v>3</v>
      </c>
      <c r="G2158" s="4">
        <f t="shared" ca="1" si="65"/>
        <v>140</v>
      </c>
      <c r="H2158" s="4">
        <f ca="1">+Data_TABLE[[#This Row],[Qty]]*Data_TABLE[[#This Row],[Unit Price]]</f>
        <v>420</v>
      </c>
      <c r="I2158" s="7">
        <v>42156</v>
      </c>
      <c r="J2158" s="10">
        <f>EOMONTH(Data_TABLE[[#This Row],[Date Sold]],0)</f>
        <v>42185</v>
      </c>
    </row>
    <row r="2159" spans="2:10" x14ac:dyDescent="0.25">
      <c r="B2159" s="1" t="s">
        <v>38</v>
      </c>
      <c r="C2159" s="3" t="s">
        <v>55</v>
      </c>
      <c r="D2159" s="2" t="s">
        <v>49</v>
      </c>
      <c r="E2159" s="3" t="s">
        <v>43</v>
      </c>
      <c r="F2159" s="3">
        <f t="shared" ca="1" si="64"/>
        <v>3</v>
      </c>
      <c r="G2159" s="4">
        <f t="shared" ca="1" si="65"/>
        <v>170</v>
      </c>
      <c r="H2159" s="4">
        <f ca="1">+Data_TABLE[[#This Row],[Qty]]*Data_TABLE[[#This Row],[Unit Price]]</f>
        <v>510</v>
      </c>
      <c r="I2159" s="7">
        <v>42156</v>
      </c>
      <c r="J2159" s="10">
        <f>EOMONTH(Data_TABLE[[#This Row],[Date Sold]],0)</f>
        <v>42185</v>
      </c>
    </row>
    <row r="2160" spans="2:10" x14ac:dyDescent="0.25">
      <c r="B2160" s="1" t="s">
        <v>41</v>
      </c>
      <c r="C2160" s="3" t="s">
        <v>55</v>
      </c>
      <c r="D2160" s="2" t="s">
        <v>49</v>
      </c>
      <c r="E2160" s="3" t="s">
        <v>43</v>
      </c>
      <c r="F2160" s="3">
        <f t="shared" ca="1" si="64"/>
        <v>2</v>
      </c>
      <c r="G2160" s="4">
        <f t="shared" ca="1" si="65"/>
        <v>100</v>
      </c>
      <c r="H2160" s="4">
        <f ca="1">+Data_TABLE[[#This Row],[Qty]]*Data_TABLE[[#This Row],[Unit Price]]</f>
        <v>200</v>
      </c>
      <c r="I2160" s="7">
        <v>42156</v>
      </c>
      <c r="J2160" s="10">
        <f>EOMONTH(Data_TABLE[[#This Row],[Date Sold]],0)</f>
        <v>42185</v>
      </c>
    </row>
    <row r="2161" spans="2:10" x14ac:dyDescent="0.25">
      <c r="B2161" s="1" t="s">
        <v>36</v>
      </c>
      <c r="C2161" s="3" t="s">
        <v>55</v>
      </c>
      <c r="D2161" s="2" t="s">
        <v>51</v>
      </c>
      <c r="E2161" s="3" t="s">
        <v>45</v>
      </c>
      <c r="F2161" s="3">
        <f t="shared" ref="F2161:F2224" ca="1" si="66">RANDBETWEEN(1,5)</f>
        <v>1</v>
      </c>
      <c r="G2161" s="4">
        <f t="shared" ref="G2161:G2224" ca="1" si="67">RANDBETWEEN(60,200)</f>
        <v>131</v>
      </c>
      <c r="H2161" s="4">
        <f ca="1">+Data_TABLE[[#This Row],[Qty]]*Data_TABLE[[#This Row],[Unit Price]]</f>
        <v>131</v>
      </c>
      <c r="I2161" s="7">
        <v>42156</v>
      </c>
      <c r="J2161" s="10">
        <f>EOMONTH(Data_TABLE[[#This Row],[Date Sold]],0)</f>
        <v>42185</v>
      </c>
    </row>
    <row r="2162" spans="2:10" x14ac:dyDescent="0.25">
      <c r="B2162" s="1" t="s">
        <v>39</v>
      </c>
      <c r="C2162" s="3" t="s">
        <v>56</v>
      </c>
      <c r="D2162" s="2" t="s">
        <v>52</v>
      </c>
      <c r="E2162" s="3" t="s">
        <v>46</v>
      </c>
      <c r="F2162" s="3">
        <f t="shared" ca="1" si="66"/>
        <v>4</v>
      </c>
      <c r="G2162" s="4">
        <f t="shared" ca="1" si="67"/>
        <v>66</v>
      </c>
      <c r="H2162" s="4">
        <f ca="1">+Data_TABLE[[#This Row],[Qty]]*Data_TABLE[[#This Row],[Unit Price]]</f>
        <v>264</v>
      </c>
      <c r="I2162" s="7">
        <v>42156</v>
      </c>
      <c r="J2162" s="10">
        <f>EOMONTH(Data_TABLE[[#This Row],[Date Sold]],0)</f>
        <v>42185</v>
      </c>
    </row>
    <row r="2163" spans="2:10" x14ac:dyDescent="0.25">
      <c r="B2163" s="1" t="s">
        <v>41</v>
      </c>
      <c r="C2163" s="3" t="s">
        <v>56</v>
      </c>
      <c r="D2163" s="2" t="s">
        <v>52</v>
      </c>
      <c r="E2163" s="3" t="s">
        <v>46</v>
      </c>
      <c r="F2163" s="3">
        <f t="shared" ca="1" si="66"/>
        <v>4</v>
      </c>
      <c r="G2163" s="4">
        <f t="shared" ca="1" si="67"/>
        <v>133</v>
      </c>
      <c r="H2163" s="4">
        <f ca="1">+Data_TABLE[[#This Row],[Qty]]*Data_TABLE[[#This Row],[Unit Price]]</f>
        <v>532</v>
      </c>
      <c r="I2163" s="7">
        <v>42156</v>
      </c>
      <c r="J2163" s="10">
        <f>EOMONTH(Data_TABLE[[#This Row],[Date Sold]],0)</f>
        <v>42185</v>
      </c>
    </row>
    <row r="2164" spans="2:10" x14ac:dyDescent="0.25">
      <c r="B2164" s="1" t="s">
        <v>36</v>
      </c>
      <c r="C2164" s="3" t="s">
        <v>56</v>
      </c>
      <c r="D2164" s="2" t="s">
        <v>52</v>
      </c>
      <c r="E2164" s="3" t="s">
        <v>46</v>
      </c>
      <c r="F2164" s="3">
        <f t="shared" ca="1" si="66"/>
        <v>3</v>
      </c>
      <c r="G2164" s="4">
        <f t="shared" ca="1" si="67"/>
        <v>76</v>
      </c>
      <c r="H2164" s="4">
        <f ca="1">+Data_TABLE[[#This Row],[Qty]]*Data_TABLE[[#This Row],[Unit Price]]</f>
        <v>228</v>
      </c>
      <c r="I2164" s="7">
        <v>42156</v>
      </c>
      <c r="J2164" s="10">
        <f>EOMONTH(Data_TABLE[[#This Row],[Date Sold]],0)</f>
        <v>42185</v>
      </c>
    </row>
    <row r="2165" spans="2:10" x14ac:dyDescent="0.25">
      <c r="B2165" s="1" t="s">
        <v>41</v>
      </c>
      <c r="C2165" s="3" t="s">
        <v>54</v>
      </c>
      <c r="D2165" s="2" t="s">
        <v>48</v>
      </c>
      <c r="E2165" s="3" t="s">
        <v>42</v>
      </c>
      <c r="F2165" s="3">
        <f t="shared" ca="1" si="66"/>
        <v>3</v>
      </c>
      <c r="G2165" s="4">
        <f t="shared" ca="1" si="67"/>
        <v>144</v>
      </c>
      <c r="H2165" s="4">
        <f ca="1">+Data_TABLE[[#This Row],[Qty]]*Data_TABLE[[#This Row],[Unit Price]]</f>
        <v>432</v>
      </c>
      <c r="I2165" s="7">
        <v>42156</v>
      </c>
      <c r="J2165" s="10">
        <f>EOMONTH(Data_TABLE[[#This Row],[Date Sold]],0)</f>
        <v>42185</v>
      </c>
    </row>
    <row r="2166" spans="2:10" x14ac:dyDescent="0.25">
      <c r="B2166" s="1" t="s">
        <v>41</v>
      </c>
      <c r="C2166" s="3" t="s">
        <v>55</v>
      </c>
      <c r="D2166" s="2" t="s">
        <v>49</v>
      </c>
      <c r="E2166" s="3" t="s">
        <v>43</v>
      </c>
      <c r="F2166" s="3">
        <f t="shared" ca="1" si="66"/>
        <v>3</v>
      </c>
      <c r="G2166" s="4">
        <f t="shared" ca="1" si="67"/>
        <v>82</v>
      </c>
      <c r="H2166" s="4">
        <f ca="1">+Data_TABLE[[#This Row],[Qty]]*Data_TABLE[[#This Row],[Unit Price]]</f>
        <v>246</v>
      </c>
      <c r="I2166" s="7">
        <v>42156</v>
      </c>
      <c r="J2166" s="10">
        <f>EOMONTH(Data_TABLE[[#This Row],[Date Sold]],0)</f>
        <v>42185</v>
      </c>
    </row>
    <row r="2167" spans="2:10" x14ac:dyDescent="0.25">
      <c r="B2167" s="1" t="s">
        <v>36</v>
      </c>
      <c r="C2167" s="3" t="s">
        <v>55</v>
      </c>
      <c r="D2167" s="2" t="s">
        <v>49</v>
      </c>
      <c r="E2167" s="3" t="s">
        <v>43</v>
      </c>
      <c r="F2167" s="3">
        <f t="shared" ca="1" si="66"/>
        <v>4</v>
      </c>
      <c r="G2167" s="4">
        <f t="shared" ca="1" si="67"/>
        <v>74</v>
      </c>
      <c r="H2167" s="4">
        <f ca="1">+Data_TABLE[[#This Row],[Qty]]*Data_TABLE[[#This Row],[Unit Price]]</f>
        <v>296</v>
      </c>
      <c r="I2167" s="7">
        <v>42156</v>
      </c>
      <c r="J2167" s="10">
        <f>EOMONTH(Data_TABLE[[#This Row],[Date Sold]],0)</f>
        <v>42185</v>
      </c>
    </row>
    <row r="2168" spans="2:10" x14ac:dyDescent="0.25">
      <c r="B2168" s="1" t="s">
        <v>39</v>
      </c>
      <c r="C2168" s="3" t="s">
        <v>56</v>
      </c>
      <c r="D2168" s="2" t="s">
        <v>52</v>
      </c>
      <c r="E2168" s="3" t="s">
        <v>46</v>
      </c>
      <c r="F2168" s="3">
        <f t="shared" ca="1" si="66"/>
        <v>4</v>
      </c>
      <c r="G2168" s="4">
        <f t="shared" ca="1" si="67"/>
        <v>83</v>
      </c>
      <c r="H2168" s="4">
        <f ca="1">+Data_TABLE[[#This Row],[Qty]]*Data_TABLE[[#This Row],[Unit Price]]</f>
        <v>332</v>
      </c>
      <c r="I2168" s="7">
        <v>42156</v>
      </c>
      <c r="J2168" s="10">
        <f>EOMONTH(Data_TABLE[[#This Row],[Date Sold]],0)</f>
        <v>42185</v>
      </c>
    </row>
    <row r="2169" spans="2:10" x14ac:dyDescent="0.25">
      <c r="B2169" s="1" t="s">
        <v>38</v>
      </c>
      <c r="C2169" s="3" t="s">
        <v>56</v>
      </c>
      <c r="D2169" s="2" t="s">
        <v>50</v>
      </c>
      <c r="E2169" s="3" t="s">
        <v>44</v>
      </c>
      <c r="F2169" s="3">
        <f t="shared" ca="1" si="66"/>
        <v>3</v>
      </c>
      <c r="G2169" s="4">
        <f t="shared" ca="1" si="67"/>
        <v>183</v>
      </c>
      <c r="H2169" s="4">
        <f ca="1">+Data_TABLE[[#This Row],[Qty]]*Data_TABLE[[#This Row],[Unit Price]]</f>
        <v>549</v>
      </c>
      <c r="I2169" s="7">
        <v>42156</v>
      </c>
      <c r="J2169" s="10">
        <f>EOMONTH(Data_TABLE[[#This Row],[Date Sold]],0)</f>
        <v>42185</v>
      </c>
    </row>
    <row r="2170" spans="2:10" x14ac:dyDescent="0.25">
      <c r="B2170" s="1" t="s">
        <v>36</v>
      </c>
      <c r="C2170" s="3" t="s">
        <v>54</v>
      </c>
      <c r="D2170" s="2" t="s">
        <v>48</v>
      </c>
      <c r="E2170" s="3" t="s">
        <v>42</v>
      </c>
      <c r="F2170" s="3">
        <f t="shared" ca="1" si="66"/>
        <v>1</v>
      </c>
      <c r="G2170" s="4">
        <f t="shared" ca="1" si="67"/>
        <v>63</v>
      </c>
      <c r="H2170" s="4">
        <f ca="1">+Data_TABLE[[#This Row],[Qty]]*Data_TABLE[[#This Row],[Unit Price]]</f>
        <v>63</v>
      </c>
      <c r="I2170" s="7">
        <v>42156</v>
      </c>
      <c r="J2170" s="10">
        <f>EOMONTH(Data_TABLE[[#This Row],[Date Sold]],0)</f>
        <v>42185</v>
      </c>
    </row>
    <row r="2171" spans="2:10" x14ac:dyDescent="0.25">
      <c r="B2171" s="1" t="s">
        <v>37</v>
      </c>
      <c r="C2171" s="3" t="s">
        <v>55</v>
      </c>
      <c r="D2171" s="2" t="s">
        <v>51</v>
      </c>
      <c r="E2171" s="3" t="s">
        <v>45</v>
      </c>
      <c r="F2171" s="3">
        <f t="shared" ca="1" si="66"/>
        <v>5</v>
      </c>
      <c r="G2171" s="4">
        <f t="shared" ca="1" si="67"/>
        <v>103</v>
      </c>
      <c r="H2171" s="4">
        <f ca="1">+Data_TABLE[[#This Row],[Qty]]*Data_TABLE[[#This Row],[Unit Price]]</f>
        <v>515</v>
      </c>
      <c r="I2171" s="7">
        <v>42156</v>
      </c>
      <c r="J2171" s="10">
        <f>EOMONTH(Data_TABLE[[#This Row],[Date Sold]],0)</f>
        <v>42185</v>
      </c>
    </row>
    <row r="2172" spans="2:10" x14ac:dyDescent="0.25">
      <c r="B2172" s="1" t="s">
        <v>41</v>
      </c>
      <c r="C2172" s="3" t="s">
        <v>56</v>
      </c>
      <c r="D2172" s="2" t="s">
        <v>50</v>
      </c>
      <c r="E2172" s="3" t="s">
        <v>44</v>
      </c>
      <c r="F2172" s="3">
        <f t="shared" ca="1" si="66"/>
        <v>2</v>
      </c>
      <c r="G2172" s="4">
        <f t="shared" ca="1" si="67"/>
        <v>133</v>
      </c>
      <c r="H2172" s="4">
        <f ca="1">+Data_TABLE[[#This Row],[Qty]]*Data_TABLE[[#This Row],[Unit Price]]</f>
        <v>266</v>
      </c>
      <c r="I2172" s="7">
        <v>42156</v>
      </c>
      <c r="J2172" s="10">
        <f>EOMONTH(Data_TABLE[[#This Row],[Date Sold]],0)</f>
        <v>42185</v>
      </c>
    </row>
    <row r="2173" spans="2:10" x14ac:dyDescent="0.25">
      <c r="B2173" s="1" t="s">
        <v>38</v>
      </c>
      <c r="C2173" s="3" t="s">
        <v>55</v>
      </c>
      <c r="D2173" s="2" t="s">
        <v>49</v>
      </c>
      <c r="E2173" s="3" t="s">
        <v>43</v>
      </c>
      <c r="F2173" s="3">
        <f t="shared" ca="1" si="66"/>
        <v>4</v>
      </c>
      <c r="G2173" s="4">
        <f t="shared" ca="1" si="67"/>
        <v>165</v>
      </c>
      <c r="H2173" s="4">
        <f ca="1">+Data_TABLE[[#This Row],[Qty]]*Data_TABLE[[#This Row],[Unit Price]]</f>
        <v>660</v>
      </c>
      <c r="I2173" s="7">
        <v>42156</v>
      </c>
      <c r="J2173" s="10">
        <f>EOMONTH(Data_TABLE[[#This Row],[Date Sold]],0)</f>
        <v>42185</v>
      </c>
    </row>
    <row r="2174" spans="2:10" x14ac:dyDescent="0.25">
      <c r="B2174" s="1" t="s">
        <v>39</v>
      </c>
      <c r="C2174" s="3" t="s">
        <v>55</v>
      </c>
      <c r="D2174" s="2" t="s">
        <v>49</v>
      </c>
      <c r="E2174" s="3" t="s">
        <v>43</v>
      </c>
      <c r="F2174" s="3">
        <f t="shared" ca="1" si="66"/>
        <v>2</v>
      </c>
      <c r="G2174" s="4">
        <f t="shared" ca="1" si="67"/>
        <v>139</v>
      </c>
      <c r="H2174" s="4">
        <f ca="1">+Data_TABLE[[#This Row],[Qty]]*Data_TABLE[[#This Row],[Unit Price]]</f>
        <v>278</v>
      </c>
      <c r="I2174" s="7">
        <v>42156</v>
      </c>
      <c r="J2174" s="10">
        <f>EOMONTH(Data_TABLE[[#This Row],[Date Sold]],0)</f>
        <v>42185</v>
      </c>
    </row>
    <row r="2175" spans="2:10" x14ac:dyDescent="0.25">
      <c r="B2175" s="1" t="s">
        <v>36</v>
      </c>
      <c r="C2175" s="3" t="s">
        <v>55</v>
      </c>
      <c r="D2175" s="2" t="s">
        <v>49</v>
      </c>
      <c r="E2175" s="3" t="s">
        <v>43</v>
      </c>
      <c r="F2175" s="3">
        <f t="shared" ca="1" si="66"/>
        <v>2</v>
      </c>
      <c r="G2175" s="4">
        <f t="shared" ca="1" si="67"/>
        <v>66</v>
      </c>
      <c r="H2175" s="4">
        <f ca="1">+Data_TABLE[[#This Row],[Qty]]*Data_TABLE[[#This Row],[Unit Price]]</f>
        <v>132</v>
      </c>
      <c r="I2175" s="7">
        <v>42156</v>
      </c>
      <c r="J2175" s="10">
        <f>EOMONTH(Data_TABLE[[#This Row],[Date Sold]],0)</f>
        <v>42185</v>
      </c>
    </row>
    <row r="2176" spans="2:10" x14ac:dyDescent="0.25">
      <c r="B2176" s="1" t="s">
        <v>36</v>
      </c>
      <c r="C2176" s="3" t="s">
        <v>56</v>
      </c>
      <c r="D2176" s="2" t="s">
        <v>52</v>
      </c>
      <c r="E2176" s="3" t="s">
        <v>46</v>
      </c>
      <c r="F2176" s="3">
        <f t="shared" ca="1" si="66"/>
        <v>1</v>
      </c>
      <c r="G2176" s="4">
        <f t="shared" ca="1" si="67"/>
        <v>184</v>
      </c>
      <c r="H2176" s="4">
        <f ca="1">+Data_TABLE[[#This Row],[Qty]]*Data_TABLE[[#This Row],[Unit Price]]</f>
        <v>184</v>
      </c>
      <c r="I2176" s="7">
        <v>42156</v>
      </c>
      <c r="J2176" s="10">
        <f>EOMONTH(Data_TABLE[[#This Row],[Date Sold]],0)</f>
        <v>42185</v>
      </c>
    </row>
    <row r="2177" spans="2:10" x14ac:dyDescent="0.25">
      <c r="B2177" s="1" t="s">
        <v>38</v>
      </c>
      <c r="C2177" s="3" t="s">
        <v>56</v>
      </c>
      <c r="D2177" s="2" t="s">
        <v>52</v>
      </c>
      <c r="E2177" s="3" t="s">
        <v>46</v>
      </c>
      <c r="F2177" s="3">
        <f t="shared" ca="1" si="66"/>
        <v>4</v>
      </c>
      <c r="G2177" s="4">
        <f t="shared" ca="1" si="67"/>
        <v>78</v>
      </c>
      <c r="H2177" s="4">
        <f ca="1">+Data_TABLE[[#This Row],[Qty]]*Data_TABLE[[#This Row],[Unit Price]]</f>
        <v>312</v>
      </c>
      <c r="I2177" s="7">
        <v>42156</v>
      </c>
      <c r="J2177" s="10">
        <f>EOMONTH(Data_TABLE[[#This Row],[Date Sold]],0)</f>
        <v>42185</v>
      </c>
    </row>
    <row r="2178" spans="2:10" x14ac:dyDescent="0.25">
      <c r="B2178" s="1" t="s">
        <v>38</v>
      </c>
      <c r="C2178" s="3" t="s">
        <v>56</v>
      </c>
      <c r="D2178" s="2" t="s">
        <v>50</v>
      </c>
      <c r="E2178" s="3" t="s">
        <v>44</v>
      </c>
      <c r="F2178" s="3">
        <f t="shared" ca="1" si="66"/>
        <v>1</v>
      </c>
      <c r="G2178" s="4">
        <f t="shared" ca="1" si="67"/>
        <v>75</v>
      </c>
      <c r="H2178" s="4">
        <f ca="1">+Data_TABLE[[#This Row],[Qty]]*Data_TABLE[[#This Row],[Unit Price]]</f>
        <v>75</v>
      </c>
      <c r="I2178" s="7">
        <v>42156</v>
      </c>
      <c r="J2178" s="10">
        <f>EOMONTH(Data_TABLE[[#This Row],[Date Sold]],0)</f>
        <v>42185</v>
      </c>
    </row>
    <row r="2179" spans="2:10" x14ac:dyDescent="0.25">
      <c r="B2179" s="1" t="s">
        <v>39</v>
      </c>
      <c r="C2179" s="3" t="s">
        <v>55</v>
      </c>
      <c r="D2179" s="2" t="s">
        <v>49</v>
      </c>
      <c r="E2179" s="3" t="s">
        <v>43</v>
      </c>
      <c r="F2179" s="3">
        <f t="shared" ca="1" si="66"/>
        <v>2</v>
      </c>
      <c r="G2179" s="4">
        <f t="shared" ca="1" si="67"/>
        <v>140</v>
      </c>
      <c r="H2179" s="4">
        <f ca="1">+Data_TABLE[[#This Row],[Qty]]*Data_TABLE[[#This Row],[Unit Price]]</f>
        <v>280</v>
      </c>
      <c r="I2179" s="7">
        <v>42156</v>
      </c>
      <c r="J2179" s="10">
        <f>EOMONTH(Data_TABLE[[#This Row],[Date Sold]],0)</f>
        <v>42185</v>
      </c>
    </row>
    <row r="2180" spans="2:10" x14ac:dyDescent="0.25">
      <c r="B2180" s="1" t="s">
        <v>36</v>
      </c>
      <c r="C2180" s="3" t="s">
        <v>56</v>
      </c>
      <c r="D2180" s="2" t="s">
        <v>52</v>
      </c>
      <c r="E2180" s="3" t="s">
        <v>46</v>
      </c>
      <c r="F2180" s="3">
        <f t="shared" ca="1" si="66"/>
        <v>5</v>
      </c>
      <c r="G2180" s="4">
        <f t="shared" ca="1" si="67"/>
        <v>60</v>
      </c>
      <c r="H2180" s="4">
        <f ca="1">+Data_TABLE[[#This Row],[Qty]]*Data_TABLE[[#This Row],[Unit Price]]</f>
        <v>300</v>
      </c>
      <c r="I2180" s="7">
        <v>42156</v>
      </c>
      <c r="J2180" s="10">
        <f>EOMONTH(Data_TABLE[[#This Row],[Date Sold]],0)</f>
        <v>42185</v>
      </c>
    </row>
    <row r="2181" spans="2:10" x14ac:dyDescent="0.25">
      <c r="B2181" s="1" t="s">
        <v>37</v>
      </c>
      <c r="C2181" s="3" t="s">
        <v>56</v>
      </c>
      <c r="D2181" s="2" t="s">
        <v>50</v>
      </c>
      <c r="E2181" s="3" t="s">
        <v>44</v>
      </c>
      <c r="F2181" s="3">
        <f t="shared" ca="1" si="66"/>
        <v>1</v>
      </c>
      <c r="G2181" s="4">
        <f t="shared" ca="1" si="67"/>
        <v>127</v>
      </c>
      <c r="H2181" s="4">
        <f ca="1">+Data_TABLE[[#This Row],[Qty]]*Data_TABLE[[#This Row],[Unit Price]]</f>
        <v>127</v>
      </c>
      <c r="I2181" s="7">
        <v>42156</v>
      </c>
      <c r="J2181" s="10">
        <f>EOMONTH(Data_TABLE[[#This Row],[Date Sold]],0)</f>
        <v>42185</v>
      </c>
    </row>
    <row r="2182" spans="2:10" x14ac:dyDescent="0.25">
      <c r="B2182" s="1" t="s">
        <v>40</v>
      </c>
      <c r="C2182" s="3" t="s">
        <v>55</v>
      </c>
      <c r="D2182" s="2" t="s">
        <v>49</v>
      </c>
      <c r="E2182" s="3" t="s">
        <v>43</v>
      </c>
      <c r="F2182" s="3">
        <f t="shared" ca="1" si="66"/>
        <v>2</v>
      </c>
      <c r="G2182" s="4">
        <f t="shared" ca="1" si="67"/>
        <v>106</v>
      </c>
      <c r="H2182" s="4">
        <f ca="1">+Data_TABLE[[#This Row],[Qty]]*Data_TABLE[[#This Row],[Unit Price]]</f>
        <v>212</v>
      </c>
      <c r="I2182" s="7">
        <v>42156</v>
      </c>
      <c r="J2182" s="10">
        <f>EOMONTH(Data_TABLE[[#This Row],[Date Sold]],0)</f>
        <v>42185</v>
      </c>
    </row>
    <row r="2183" spans="2:10" x14ac:dyDescent="0.25">
      <c r="B2183" s="1" t="s">
        <v>41</v>
      </c>
      <c r="C2183" s="3" t="s">
        <v>56</v>
      </c>
      <c r="D2183" s="2" t="s">
        <v>52</v>
      </c>
      <c r="E2183" s="3" t="s">
        <v>46</v>
      </c>
      <c r="F2183" s="3">
        <f t="shared" ca="1" si="66"/>
        <v>5</v>
      </c>
      <c r="G2183" s="4">
        <f t="shared" ca="1" si="67"/>
        <v>71</v>
      </c>
      <c r="H2183" s="4">
        <f ca="1">+Data_TABLE[[#This Row],[Qty]]*Data_TABLE[[#This Row],[Unit Price]]</f>
        <v>355</v>
      </c>
      <c r="I2183" s="7">
        <v>42156</v>
      </c>
      <c r="J2183" s="10">
        <f>EOMONTH(Data_TABLE[[#This Row],[Date Sold]],0)</f>
        <v>42185</v>
      </c>
    </row>
    <row r="2184" spans="2:10" x14ac:dyDescent="0.25">
      <c r="B2184" s="1" t="s">
        <v>39</v>
      </c>
      <c r="C2184" s="3" t="s">
        <v>55</v>
      </c>
      <c r="D2184" s="2" t="s">
        <v>49</v>
      </c>
      <c r="E2184" s="3" t="s">
        <v>43</v>
      </c>
      <c r="F2184" s="3">
        <f t="shared" ca="1" si="66"/>
        <v>3</v>
      </c>
      <c r="G2184" s="4">
        <f t="shared" ca="1" si="67"/>
        <v>153</v>
      </c>
      <c r="H2184" s="4">
        <f ca="1">+Data_TABLE[[#This Row],[Qty]]*Data_TABLE[[#This Row],[Unit Price]]</f>
        <v>459</v>
      </c>
      <c r="I2184" s="7">
        <v>42156</v>
      </c>
      <c r="J2184" s="10">
        <f>EOMONTH(Data_TABLE[[#This Row],[Date Sold]],0)</f>
        <v>42185</v>
      </c>
    </row>
    <row r="2185" spans="2:10" x14ac:dyDescent="0.25">
      <c r="B2185" s="1" t="s">
        <v>37</v>
      </c>
      <c r="C2185" s="3" t="s">
        <v>55</v>
      </c>
      <c r="D2185" s="2" t="s">
        <v>49</v>
      </c>
      <c r="E2185" s="3" t="s">
        <v>43</v>
      </c>
      <c r="F2185" s="3">
        <f t="shared" ca="1" si="66"/>
        <v>4</v>
      </c>
      <c r="G2185" s="4">
        <f t="shared" ca="1" si="67"/>
        <v>150</v>
      </c>
      <c r="H2185" s="4">
        <f ca="1">+Data_TABLE[[#This Row],[Qty]]*Data_TABLE[[#This Row],[Unit Price]]</f>
        <v>600</v>
      </c>
      <c r="I2185" s="7">
        <v>42156</v>
      </c>
      <c r="J2185" s="10">
        <f>EOMONTH(Data_TABLE[[#This Row],[Date Sold]],0)</f>
        <v>42185</v>
      </c>
    </row>
    <row r="2186" spans="2:10" x14ac:dyDescent="0.25">
      <c r="B2186" s="1" t="s">
        <v>41</v>
      </c>
      <c r="C2186" s="3" t="s">
        <v>56</v>
      </c>
      <c r="D2186" s="2" t="s">
        <v>52</v>
      </c>
      <c r="E2186" s="3" t="s">
        <v>46</v>
      </c>
      <c r="F2186" s="3">
        <f t="shared" ca="1" si="66"/>
        <v>5</v>
      </c>
      <c r="G2186" s="4">
        <f t="shared" ca="1" si="67"/>
        <v>95</v>
      </c>
      <c r="H2186" s="4">
        <f ca="1">+Data_TABLE[[#This Row],[Qty]]*Data_TABLE[[#This Row],[Unit Price]]</f>
        <v>475</v>
      </c>
      <c r="I2186" s="7">
        <v>42156</v>
      </c>
      <c r="J2186" s="10">
        <f>EOMONTH(Data_TABLE[[#This Row],[Date Sold]],0)</f>
        <v>42185</v>
      </c>
    </row>
    <row r="2187" spans="2:10" x14ac:dyDescent="0.25">
      <c r="B2187" s="1" t="s">
        <v>38</v>
      </c>
      <c r="C2187" s="3" t="s">
        <v>56</v>
      </c>
      <c r="D2187" s="2" t="s">
        <v>52</v>
      </c>
      <c r="E2187" s="3" t="s">
        <v>46</v>
      </c>
      <c r="F2187" s="3">
        <f t="shared" ca="1" si="66"/>
        <v>5</v>
      </c>
      <c r="G2187" s="4">
        <f t="shared" ca="1" si="67"/>
        <v>109</v>
      </c>
      <c r="H2187" s="4">
        <f ca="1">+Data_TABLE[[#This Row],[Qty]]*Data_TABLE[[#This Row],[Unit Price]]</f>
        <v>545</v>
      </c>
      <c r="I2187" s="7">
        <v>42156</v>
      </c>
      <c r="J2187" s="10">
        <f>EOMONTH(Data_TABLE[[#This Row],[Date Sold]],0)</f>
        <v>42185</v>
      </c>
    </row>
    <row r="2188" spans="2:10" x14ac:dyDescent="0.25">
      <c r="B2188" s="1" t="s">
        <v>36</v>
      </c>
      <c r="C2188" s="3" t="s">
        <v>56</v>
      </c>
      <c r="D2188" s="2" t="s">
        <v>50</v>
      </c>
      <c r="E2188" s="3" t="s">
        <v>44</v>
      </c>
      <c r="F2188" s="3">
        <f t="shared" ca="1" si="66"/>
        <v>2</v>
      </c>
      <c r="G2188" s="4">
        <f t="shared" ca="1" si="67"/>
        <v>135</v>
      </c>
      <c r="H2188" s="4">
        <f ca="1">+Data_TABLE[[#This Row],[Qty]]*Data_TABLE[[#This Row],[Unit Price]]</f>
        <v>270</v>
      </c>
      <c r="I2188" s="7">
        <v>42156</v>
      </c>
      <c r="J2188" s="10">
        <f>EOMONTH(Data_TABLE[[#This Row],[Date Sold]],0)</f>
        <v>42185</v>
      </c>
    </row>
    <row r="2189" spans="2:10" x14ac:dyDescent="0.25">
      <c r="B2189" s="1" t="s">
        <v>39</v>
      </c>
      <c r="C2189" s="3" t="s">
        <v>56</v>
      </c>
      <c r="D2189" s="2" t="s">
        <v>50</v>
      </c>
      <c r="E2189" s="3" t="s">
        <v>44</v>
      </c>
      <c r="F2189" s="3">
        <f t="shared" ca="1" si="66"/>
        <v>3</v>
      </c>
      <c r="G2189" s="4">
        <f t="shared" ca="1" si="67"/>
        <v>139</v>
      </c>
      <c r="H2189" s="4">
        <f ca="1">+Data_TABLE[[#This Row],[Qty]]*Data_TABLE[[#This Row],[Unit Price]]</f>
        <v>417</v>
      </c>
      <c r="I2189" s="7">
        <v>42156</v>
      </c>
      <c r="J2189" s="10">
        <f>EOMONTH(Data_TABLE[[#This Row],[Date Sold]],0)</f>
        <v>42185</v>
      </c>
    </row>
    <row r="2190" spans="2:10" x14ac:dyDescent="0.25">
      <c r="B2190" s="1" t="s">
        <v>41</v>
      </c>
      <c r="C2190" s="3" t="s">
        <v>55</v>
      </c>
      <c r="D2190" s="2" t="s">
        <v>49</v>
      </c>
      <c r="E2190" s="3" t="s">
        <v>43</v>
      </c>
      <c r="F2190" s="3">
        <f t="shared" ca="1" si="66"/>
        <v>3</v>
      </c>
      <c r="G2190" s="4">
        <f t="shared" ca="1" si="67"/>
        <v>96</v>
      </c>
      <c r="H2190" s="4">
        <f ca="1">+Data_TABLE[[#This Row],[Qty]]*Data_TABLE[[#This Row],[Unit Price]]</f>
        <v>288</v>
      </c>
      <c r="I2190" s="7">
        <v>42156</v>
      </c>
      <c r="J2190" s="10">
        <f>EOMONTH(Data_TABLE[[#This Row],[Date Sold]],0)</f>
        <v>42185</v>
      </c>
    </row>
    <row r="2191" spans="2:10" x14ac:dyDescent="0.25">
      <c r="B2191" s="1" t="s">
        <v>40</v>
      </c>
      <c r="C2191" s="3" t="s">
        <v>56</v>
      </c>
      <c r="D2191" s="2" t="s">
        <v>52</v>
      </c>
      <c r="E2191" s="3" t="s">
        <v>46</v>
      </c>
      <c r="F2191" s="3">
        <f t="shared" ca="1" si="66"/>
        <v>2</v>
      </c>
      <c r="G2191" s="4">
        <f t="shared" ca="1" si="67"/>
        <v>95</v>
      </c>
      <c r="H2191" s="4">
        <f ca="1">+Data_TABLE[[#This Row],[Qty]]*Data_TABLE[[#This Row],[Unit Price]]</f>
        <v>190</v>
      </c>
      <c r="I2191" s="7">
        <v>42156</v>
      </c>
      <c r="J2191" s="10">
        <f>EOMONTH(Data_TABLE[[#This Row],[Date Sold]],0)</f>
        <v>42185</v>
      </c>
    </row>
    <row r="2192" spans="2:10" x14ac:dyDescent="0.25">
      <c r="B2192" s="1" t="s">
        <v>38</v>
      </c>
      <c r="C2192" s="3" t="s">
        <v>56</v>
      </c>
      <c r="D2192" s="2" t="s">
        <v>52</v>
      </c>
      <c r="E2192" s="3" t="s">
        <v>46</v>
      </c>
      <c r="F2192" s="3">
        <f t="shared" ca="1" si="66"/>
        <v>4</v>
      </c>
      <c r="G2192" s="4">
        <f t="shared" ca="1" si="67"/>
        <v>167</v>
      </c>
      <c r="H2192" s="4">
        <f ca="1">+Data_TABLE[[#This Row],[Qty]]*Data_TABLE[[#This Row],[Unit Price]]</f>
        <v>668</v>
      </c>
      <c r="I2192" s="7">
        <v>42156</v>
      </c>
      <c r="J2192" s="10">
        <f>EOMONTH(Data_TABLE[[#This Row],[Date Sold]],0)</f>
        <v>42185</v>
      </c>
    </row>
    <row r="2193" spans="2:10" x14ac:dyDescent="0.25">
      <c r="B2193" s="1" t="s">
        <v>40</v>
      </c>
      <c r="C2193" s="3" t="s">
        <v>56</v>
      </c>
      <c r="D2193" s="2" t="s">
        <v>52</v>
      </c>
      <c r="E2193" s="3" t="s">
        <v>46</v>
      </c>
      <c r="F2193" s="3">
        <f t="shared" ca="1" si="66"/>
        <v>3</v>
      </c>
      <c r="G2193" s="4">
        <f t="shared" ca="1" si="67"/>
        <v>135</v>
      </c>
      <c r="H2193" s="4">
        <f ca="1">+Data_TABLE[[#This Row],[Qty]]*Data_TABLE[[#This Row],[Unit Price]]</f>
        <v>405</v>
      </c>
      <c r="I2193" s="7">
        <v>42156</v>
      </c>
      <c r="J2193" s="10">
        <f>EOMONTH(Data_TABLE[[#This Row],[Date Sold]],0)</f>
        <v>42185</v>
      </c>
    </row>
    <row r="2194" spans="2:10" x14ac:dyDescent="0.25">
      <c r="B2194" s="1" t="s">
        <v>39</v>
      </c>
      <c r="C2194" s="3" t="s">
        <v>54</v>
      </c>
      <c r="D2194" s="2" t="s">
        <v>48</v>
      </c>
      <c r="E2194" s="3" t="s">
        <v>42</v>
      </c>
      <c r="F2194" s="3">
        <f t="shared" ca="1" si="66"/>
        <v>5</v>
      </c>
      <c r="G2194" s="4">
        <f t="shared" ca="1" si="67"/>
        <v>127</v>
      </c>
      <c r="H2194" s="4">
        <f ca="1">+Data_TABLE[[#This Row],[Qty]]*Data_TABLE[[#This Row],[Unit Price]]</f>
        <v>635</v>
      </c>
      <c r="I2194" s="7">
        <v>42156</v>
      </c>
      <c r="J2194" s="10">
        <f>EOMONTH(Data_TABLE[[#This Row],[Date Sold]],0)</f>
        <v>42185</v>
      </c>
    </row>
    <row r="2195" spans="2:10" x14ac:dyDescent="0.25">
      <c r="B2195" s="1" t="s">
        <v>41</v>
      </c>
      <c r="C2195" s="3" t="s">
        <v>55</v>
      </c>
      <c r="D2195" s="2" t="s">
        <v>49</v>
      </c>
      <c r="E2195" s="3" t="s">
        <v>43</v>
      </c>
      <c r="F2195" s="3">
        <f t="shared" ca="1" si="66"/>
        <v>3</v>
      </c>
      <c r="G2195" s="4">
        <f t="shared" ca="1" si="67"/>
        <v>87</v>
      </c>
      <c r="H2195" s="4">
        <f ca="1">+Data_TABLE[[#This Row],[Qty]]*Data_TABLE[[#This Row],[Unit Price]]</f>
        <v>261</v>
      </c>
      <c r="I2195" s="7">
        <v>42156</v>
      </c>
      <c r="J2195" s="10">
        <f>EOMONTH(Data_TABLE[[#This Row],[Date Sold]],0)</f>
        <v>42185</v>
      </c>
    </row>
    <row r="2196" spans="2:10" x14ac:dyDescent="0.25">
      <c r="B2196" s="1" t="s">
        <v>36</v>
      </c>
      <c r="C2196" s="3" t="s">
        <v>56</v>
      </c>
      <c r="D2196" s="2" t="s">
        <v>52</v>
      </c>
      <c r="E2196" s="3" t="s">
        <v>46</v>
      </c>
      <c r="F2196" s="3">
        <f t="shared" ca="1" si="66"/>
        <v>1</v>
      </c>
      <c r="G2196" s="4">
        <f t="shared" ca="1" si="67"/>
        <v>196</v>
      </c>
      <c r="H2196" s="4">
        <f ca="1">+Data_TABLE[[#This Row],[Qty]]*Data_TABLE[[#This Row],[Unit Price]]</f>
        <v>196</v>
      </c>
      <c r="I2196" s="7">
        <v>42156</v>
      </c>
      <c r="J2196" s="10">
        <f>EOMONTH(Data_TABLE[[#This Row],[Date Sold]],0)</f>
        <v>42185</v>
      </c>
    </row>
    <row r="2197" spans="2:10" x14ac:dyDescent="0.25">
      <c r="B2197" s="1" t="s">
        <v>38</v>
      </c>
      <c r="C2197" s="3" t="s">
        <v>54</v>
      </c>
      <c r="D2197" s="2" t="s">
        <v>48</v>
      </c>
      <c r="E2197" s="3" t="s">
        <v>42</v>
      </c>
      <c r="F2197" s="3">
        <f t="shared" ca="1" si="66"/>
        <v>2</v>
      </c>
      <c r="G2197" s="4">
        <f t="shared" ca="1" si="67"/>
        <v>197</v>
      </c>
      <c r="H2197" s="4">
        <f ca="1">+Data_TABLE[[#This Row],[Qty]]*Data_TABLE[[#This Row],[Unit Price]]</f>
        <v>394</v>
      </c>
      <c r="I2197" s="7">
        <v>42156</v>
      </c>
      <c r="J2197" s="10">
        <f>EOMONTH(Data_TABLE[[#This Row],[Date Sold]],0)</f>
        <v>42185</v>
      </c>
    </row>
    <row r="2198" spans="2:10" x14ac:dyDescent="0.25">
      <c r="B2198" s="1" t="s">
        <v>37</v>
      </c>
      <c r="C2198" s="3" t="s">
        <v>56</v>
      </c>
      <c r="D2198" s="2" t="s">
        <v>50</v>
      </c>
      <c r="E2198" s="3" t="s">
        <v>44</v>
      </c>
      <c r="F2198" s="3">
        <f t="shared" ca="1" si="66"/>
        <v>1</v>
      </c>
      <c r="G2198" s="4">
        <f t="shared" ca="1" si="67"/>
        <v>193</v>
      </c>
      <c r="H2198" s="4">
        <f ca="1">+Data_TABLE[[#This Row],[Qty]]*Data_TABLE[[#This Row],[Unit Price]]</f>
        <v>193</v>
      </c>
      <c r="I2198" s="7">
        <v>42156</v>
      </c>
      <c r="J2198" s="10">
        <f>EOMONTH(Data_TABLE[[#This Row],[Date Sold]],0)</f>
        <v>42185</v>
      </c>
    </row>
    <row r="2199" spans="2:10" x14ac:dyDescent="0.25">
      <c r="B2199" s="1" t="s">
        <v>41</v>
      </c>
      <c r="C2199" s="3" t="s">
        <v>56</v>
      </c>
      <c r="D2199" s="2" t="s">
        <v>50</v>
      </c>
      <c r="E2199" s="3" t="s">
        <v>44</v>
      </c>
      <c r="F2199" s="3">
        <f t="shared" ca="1" si="66"/>
        <v>1</v>
      </c>
      <c r="G2199" s="4">
        <f t="shared" ca="1" si="67"/>
        <v>80</v>
      </c>
      <c r="H2199" s="4">
        <f ca="1">+Data_TABLE[[#This Row],[Qty]]*Data_TABLE[[#This Row],[Unit Price]]</f>
        <v>80</v>
      </c>
      <c r="I2199" s="7">
        <v>42156</v>
      </c>
      <c r="J2199" s="10">
        <f>EOMONTH(Data_TABLE[[#This Row],[Date Sold]],0)</f>
        <v>42185</v>
      </c>
    </row>
    <row r="2200" spans="2:10" x14ac:dyDescent="0.25">
      <c r="B2200" s="1" t="s">
        <v>38</v>
      </c>
      <c r="C2200" s="3" t="s">
        <v>55</v>
      </c>
      <c r="D2200" s="2" t="s">
        <v>51</v>
      </c>
      <c r="E2200" s="3" t="s">
        <v>45</v>
      </c>
      <c r="F2200" s="3">
        <f t="shared" ca="1" si="66"/>
        <v>4</v>
      </c>
      <c r="G2200" s="4">
        <f t="shared" ca="1" si="67"/>
        <v>125</v>
      </c>
      <c r="H2200" s="4">
        <f ca="1">+Data_TABLE[[#This Row],[Qty]]*Data_TABLE[[#This Row],[Unit Price]]</f>
        <v>500</v>
      </c>
      <c r="I2200" s="7">
        <v>42156</v>
      </c>
      <c r="J2200" s="10">
        <f>EOMONTH(Data_TABLE[[#This Row],[Date Sold]],0)</f>
        <v>42185</v>
      </c>
    </row>
    <row r="2201" spans="2:10" x14ac:dyDescent="0.25">
      <c r="B2201" s="1" t="s">
        <v>39</v>
      </c>
      <c r="C2201" s="3" t="s">
        <v>55</v>
      </c>
      <c r="D2201" s="2" t="s">
        <v>49</v>
      </c>
      <c r="E2201" s="3" t="s">
        <v>43</v>
      </c>
      <c r="F2201" s="3">
        <f t="shared" ca="1" si="66"/>
        <v>1</v>
      </c>
      <c r="G2201" s="4">
        <f t="shared" ca="1" si="67"/>
        <v>134</v>
      </c>
      <c r="H2201" s="4">
        <f ca="1">+Data_TABLE[[#This Row],[Qty]]*Data_TABLE[[#This Row],[Unit Price]]</f>
        <v>134</v>
      </c>
      <c r="I2201" s="7">
        <v>42156</v>
      </c>
      <c r="J2201" s="10">
        <f>EOMONTH(Data_TABLE[[#This Row],[Date Sold]],0)</f>
        <v>42185</v>
      </c>
    </row>
    <row r="2202" spans="2:10" x14ac:dyDescent="0.25">
      <c r="B2202" s="1" t="s">
        <v>37</v>
      </c>
      <c r="C2202" s="3" t="s">
        <v>55</v>
      </c>
      <c r="D2202" s="2" t="s">
        <v>49</v>
      </c>
      <c r="E2202" s="3" t="s">
        <v>43</v>
      </c>
      <c r="F2202" s="3">
        <f t="shared" ca="1" si="66"/>
        <v>5</v>
      </c>
      <c r="G2202" s="4">
        <f t="shared" ca="1" si="67"/>
        <v>118</v>
      </c>
      <c r="H2202" s="4">
        <f ca="1">+Data_TABLE[[#This Row],[Qty]]*Data_TABLE[[#This Row],[Unit Price]]</f>
        <v>590</v>
      </c>
      <c r="I2202" s="7">
        <v>42156</v>
      </c>
      <c r="J2202" s="10">
        <f>EOMONTH(Data_TABLE[[#This Row],[Date Sold]],0)</f>
        <v>42185</v>
      </c>
    </row>
    <row r="2203" spans="2:10" x14ac:dyDescent="0.25">
      <c r="B2203" s="1" t="s">
        <v>37</v>
      </c>
      <c r="C2203" s="3" t="s">
        <v>55</v>
      </c>
      <c r="D2203" s="2" t="s">
        <v>49</v>
      </c>
      <c r="E2203" s="3" t="s">
        <v>43</v>
      </c>
      <c r="F2203" s="3">
        <f t="shared" ca="1" si="66"/>
        <v>1</v>
      </c>
      <c r="G2203" s="4">
        <f t="shared" ca="1" si="67"/>
        <v>197</v>
      </c>
      <c r="H2203" s="4">
        <f ca="1">+Data_TABLE[[#This Row],[Qty]]*Data_TABLE[[#This Row],[Unit Price]]</f>
        <v>197</v>
      </c>
      <c r="I2203" s="7">
        <v>42157</v>
      </c>
      <c r="J2203" s="10">
        <f>EOMONTH(Data_TABLE[[#This Row],[Date Sold]],0)</f>
        <v>42185</v>
      </c>
    </row>
    <row r="2204" spans="2:10" x14ac:dyDescent="0.25">
      <c r="B2204" s="1" t="s">
        <v>39</v>
      </c>
      <c r="C2204" s="3" t="s">
        <v>56</v>
      </c>
      <c r="D2204" s="2" t="s">
        <v>52</v>
      </c>
      <c r="E2204" s="3" t="s">
        <v>46</v>
      </c>
      <c r="F2204" s="3">
        <f t="shared" ca="1" si="66"/>
        <v>4</v>
      </c>
      <c r="G2204" s="4">
        <f t="shared" ca="1" si="67"/>
        <v>189</v>
      </c>
      <c r="H2204" s="4">
        <f ca="1">+Data_TABLE[[#This Row],[Qty]]*Data_TABLE[[#This Row],[Unit Price]]</f>
        <v>756</v>
      </c>
      <c r="I2204" s="7">
        <v>42157</v>
      </c>
      <c r="J2204" s="10">
        <f>EOMONTH(Data_TABLE[[#This Row],[Date Sold]],0)</f>
        <v>42185</v>
      </c>
    </row>
    <row r="2205" spans="2:10" x14ac:dyDescent="0.25">
      <c r="B2205" s="1" t="s">
        <v>38</v>
      </c>
      <c r="C2205" s="3" t="s">
        <v>54</v>
      </c>
      <c r="D2205" s="2" t="s">
        <v>48</v>
      </c>
      <c r="E2205" s="3" t="s">
        <v>42</v>
      </c>
      <c r="F2205" s="3">
        <f t="shared" ca="1" si="66"/>
        <v>2</v>
      </c>
      <c r="G2205" s="4">
        <f t="shared" ca="1" si="67"/>
        <v>71</v>
      </c>
      <c r="H2205" s="4">
        <f ca="1">+Data_TABLE[[#This Row],[Qty]]*Data_TABLE[[#This Row],[Unit Price]]</f>
        <v>142</v>
      </c>
      <c r="I2205" s="7">
        <v>42157</v>
      </c>
      <c r="J2205" s="10">
        <f>EOMONTH(Data_TABLE[[#This Row],[Date Sold]],0)</f>
        <v>42185</v>
      </c>
    </row>
    <row r="2206" spans="2:10" x14ac:dyDescent="0.25">
      <c r="B2206" s="1" t="s">
        <v>37</v>
      </c>
      <c r="C2206" s="3" t="s">
        <v>56</v>
      </c>
      <c r="D2206" s="2" t="s">
        <v>52</v>
      </c>
      <c r="E2206" s="3" t="s">
        <v>46</v>
      </c>
      <c r="F2206" s="3">
        <f t="shared" ca="1" si="66"/>
        <v>2</v>
      </c>
      <c r="G2206" s="4">
        <f t="shared" ca="1" si="67"/>
        <v>135</v>
      </c>
      <c r="H2206" s="4">
        <f ca="1">+Data_TABLE[[#This Row],[Qty]]*Data_TABLE[[#This Row],[Unit Price]]</f>
        <v>270</v>
      </c>
      <c r="I2206" s="7">
        <v>42157</v>
      </c>
      <c r="J2206" s="10">
        <f>EOMONTH(Data_TABLE[[#This Row],[Date Sold]],0)</f>
        <v>42185</v>
      </c>
    </row>
    <row r="2207" spans="2:10" x14ac:dyDescent="0.25">
      <c r="B2207" s="1" t="s">
        <v>37</v>
      </c>
      <c r="C2207" s="3" t="s">
        <v>56</v>
      </c>
      <c r="D2207" s="2" t="s">
        <v>52</v>
      </c>
      <c r="E2207" s="3" t="s">
        <v>46</v>
      </c>
      <c r="F2207" s="3">
        <f t="shared" ca="1" si="66"/>
        <v>2</v>
      </c>
      <c r="G2207" s="4">
        <f t="shared" ca="1" si="67"/>
        <v>123</v>
      </c>
      <c r="H2207" s="4">
        <f ca="1">+Data_TABLE[[#This Row],[Qty]]*Data_TABLE[[#This Row],[Unit Price]]</f>
        <v>246</v>
      </c>
      <c r="I2207" s="7">
        <v>42157</v>
      </c>
      <c r="J2207" s="10">
        <f>EOMONTH(Data_TABLE[[#This Row],[Date Sold]],0)</f>
        <v>42185</v>
      </c>
    </row>
    <row r="2208" spans="2:10" x14ac:dyDescent="0.25">
      <c r="B2208" s="1" t="s">
        <v>40</v>
      </c>
      <c r="C2208" s="3" t="s">
        <v>54</v>
      </c>
      <c r="D2208" s="2" t="s">
        <v>48</v>
      </c>
      <c r="E2208" s="3" t="s">
        <v>42</v>
      </c>
      <c r="F2208" s="3">
        <f t="shared" ca="1" si="66"/>
        <v>2</v>
      </c>
      <c r="G2208" s="4">
        <f t="shared" ca="1" si="67"/>
        <v>132</v>
      </c>
      <c r="H2208" s="4">
        <f ca="1">+Data_TABLE[[#This Row],[Qty]]*Data_TABLE[[#This Row],[Unit Price]]</f>
        <v>264</v>
      </c>
      <c r="I2208" s="7">
        <v>42157</v>
      </c>
      <c r="J2208" s="10">
        <f>EOMONTH(Data_TABLE[[#This Row],[Date Sold]],0)</f>
        <v>42185</v>
      </c>
    </row>
    <row r="2209" spans="2:10" x14ac:dyDescent="0.25">
      <c r="B2209" s="1" t="s">
        <v>41</v>
      </c>
      <c r="C2209" s="3" t="s">
        <v>55</v>
      </c>
      <c r="D2209" s="2" t="s">
        <v>51</v>
      </c>
      <c r="E2209" s="3" t="s">
        <v>45</v>
      </c>
      <c r="F2209" s="3">
        <f t="shared" ca="1" si="66"/>
        <v>2</v>
      </c>
      <c r="G2209" s="4">
        <f t="shared" ca="1" si="67"/>
        <v>153</v>
      </c>
      <c r="H2209" s="4">
        <f ca="1">+Data_TABLE[[#This Row],[Qty]]*Data_TABLE[[#This Row],[Unit Price]]</f>
        <v>306</v>
      </c>
      <c r="I2209" s="7">
        <v>42157</v>
      </c>
      <c r="J2209" s="10">
        <f>EOMONTH(Data_TABLE[[#This Row],[Date Sold]],0)</f>
        <v>42185</v>
      </c>
    </row>
    <row r="2210" spans="2:10" x14ac:dyDescent="0.25">
      <c r="B2210" s="1" t="s">
        <v>39</v>
      </c>
      <c r="C2210" s="3" t="s">
        <v>56</v>
      </c>
      <c r="D2210" s="2" t="s">
        <v>50</v>
      </c>
      <c r="E2210" s="3" t="s">
        <v>44</v>
      </c>
      <c r="F2210" s="3">
        <f t="shared" ca="1" si="66"/>
        <v>2</v>
      </c>
      <c r="G2210" s="4">
        <f t="shared" ca="1" si="67"/>
        <v>197</v>
      </c>
      <c r="H2210" s="4">
        <f ca="1">+Data_TABLE[[#This Row],[Qty]]*Data_TABLE[[#This Row],[Unit Price]]</f>
        <v>394</v>
      </c>
      <c r="I2210" s="7">
        <v>42157</v>
      </c>
      <c r="J2210" s="10">
        <f>EOMONTH(Data_TABLE[[#This Row],[Date Sold]],0)</f>
        <v>42185</v>
      </c>
    </row>
    <row r="2211" spans="2:10" x14ac:dyDescent="0.25">
      <c r="B2211" s="1" t="s">
        <v>38</v>
      </c>
      <c r="C2211" s="3" t="s">
        <v>56</v>
      </c>
      <c r="D2211" s="2" t="s">
        <v>52</v>
      </c>
      <c r="E2211" s="3" t="s">
        <v>46</v>
      </c>
      <c r="F2211" s="3">
        <f t="shared" ca="1" si="66"/>
        <v>2</v>
      </c>
      <c r="G2211" s="4">
        <f t="shared" ca="1" si="67"/>
        <v>60</v>
      </c>
      <c r="H2211" s="4">
        <f ca="1">+Data_TABLE[[#This Row],[Qty]]*Data_TABLE[[#This Row],[Unit Price]]</f>
        <v>120</v>
      </c>
      <c r="I2211" s="7">
        <v>42157</v>
      </c>
      <c r="J2211" s="10">
        <f>EOMONTH(Data_TABLE[[#This Row],[Date Sold]],0)</f>
        <v>42185</v>
      </c>
    </row>
    <row r="2212" spans="2:10" x14ac:dyDescent="0.25">
      <c r="B2212" s="1" t="s">
        <v>36</v>
      </c>
      <c r="C2212" s="3" t="s">
        <v>55</v>
      </c>
      <c r="D2212" s="2" t="s">
        <v>51</v>
      </c>
      <c r="E2212" s="3" t="s">
        <v>45</v>
      </c>
      <c r="F2212" s="3">
        <f t="shared" ca="1" si="66"/>
        <v>3</v>
      </c>
      <c r="G2212" s="4">
        <f t="shared" ca="1" si="67"/>
        <v>145</v>
      </c>
      <c r="H2212" s="4">
        <f ca="1">+Data_TABLE[[#This Row],[Qty]]*Data_TABLE[[#This Row],[Unit Price]]</f>
        <v>435</v>
      </c>
      <c r="I2212" s="7">
        <v>42157</v>
      </c>
      <c r="J2212" s="10">
        <f>EOMONTH(Data_TABLE[[#This Row],[Date Sold]],0)</f>
        <v>42185</v>
      </c>
    </row>
    <row r="2213" spans="2:10" x14ac:dyDescent="0.25">
      <c r="B2213" s="1" t="s">
        <v>39</v>
      </c>
      <c r="C2213" s="3" t="s">
        <v>56</v>
      </c>
      <c r="D2213" s="2" t="s">
        <v>52</v>
      </c>
      <c r="E2213" s="3" t="s">
        <v>46</v>
      </c>
      <c r="F2213" s="3">
        <f t="shared" ca="1" si="66"/>
        <v>1</v>
      </c>
      <c r="G2213" s="4">
        <f t="shared" ca="1" si="67"/>
        <v>195</v>
      </c>
      <c r="H2213" s="4">
        <f ca="1">+Data_TABLE[[#This Row],[Qty]]*Data_TABLE[[#This Row],[Unit Price]]</f>
        <v>195</v>
      </c>
      <c r="I2213" s="7">
        <v>42157</v>
      </c>
      <c r="J2213" s="10">
        <f>EOMONTH(Data_TABLE[[#This Row],[Date Sold]],0)</f>
        <v>42185</v>
      </c>
    </row>
    <row r="2214" spans="2:10" x14ac:dyDescent="0.25">
      <c r="B2214" s="1" t="s">
        <v>39</v>
      </c>
      <c r="C2214" s="3" t="s">
        <v>55</v>
      </c>
      <c r="D2214" s="2" t="s">
        <v>49</v>
      </c>
      <c r="E2214" s="3" t="s">
        <v>43</v>
      </c>
      <c r="F2214" s="3">
        <f t="shared" ca="1" si="66"/>
        <v>4</v>
      </c>
      <c r="G2214" s="4">
        <f t="shared" ca="1" si="67"/>
        <v>151</v>
      </c>
      <c r="H2214" s="4">
        <f ca="1">+Data_TABLE[[#This Row],[Qty]]*Data_TABLE[[#This Row],[Unit Price]]</f>
        <v>604</v>
      </c>
      <c r="I2214" s="7">
        <v>42157</v>
      </c>
      <c r="J2214" s="10">
        <f>EOMONTH(Data_TABLE[[#This Row],[Date Sold]],0)</f>
        <v>42185</v>
      </c>
    </row>
    <row r="2215" spans="2:10" x14ac:dyDescent="0.25">
      <c r="B2215" s="1" t="s">
        <v>36</v>
      </c>
      <c r="C2215" s="3" t="s">
        <v>55</v>
      </c>
      <c r="D2215" s="2" t="s">
        <v>49</v>
      </c>
      <c r="E2215" s="3" t="s">
        <v>43</v>
      </c>
      <c r="F2215" s="3">
        <f t="shared" ca="1" si="66"/>
        <v>4</v>
      </c>
      <c r="G2215" s="4">
        <f t="shared" ca="1" si="67"/>
        <v>143</v>
      </c>
      <c r="H2215" s="4">
        <f ca="1">+Data_TABLE[[#This Row],[Qty]]*Data_TABLE[[#This Row],[Unit Price]]</f>
        <v>572</v>
      </c>
      <c r="I2215" s="7">
        <v>42157</v>
      </c>
      <c r="J2215" s="10">
        <f>EOMONTH(Data_TABLE[[#This Row],[Date Sold]],0)</f>
        <v>42185</v>
      </c>
    </row>
    <row r="2216" spans="2:10" x14ac:dyDescent="0.25">
      <c r="B2216" s="1" t="s">
        <v>41</v>
      </c>
      <c r="C2216" s="3" t="s">
        <v>56</v>
      </c>
      <c r="D2216" s="2" t="s">
        <v>52</v>
      </c>
      <c r="E2216" s="3" t="s">
        <v>46</v>
      </c>
      <c r="F2216" s="3">
        <f t="shared" ca="1" si="66"/>
        <v>2</v>
      </c>
      <c r="G2216" s="4">
        <f t="shared" ca="1" si="67"/>
        <v>199</v>
      </c>
      <c r="H2216" s="4">
        <f ca="1">+Data_TABLE[[#This Row],[Qty]]*Data_TABLE[[#This Row],[Unit Price]]</f>
        <v>398</v>
      </c>
      <c r="I2216" s="7">
        <v>42157</v>
      </c>
      <c r="J2216" s="10">
        <f>EOMONTH(Data_TABLE[[#This Row],[Date Sold]],0)</f>
        <v>42185</v>
      </c>
    </row>
    <row r="2217" spans="2:10" x14ac:dyDescent="0.25">
      <c r="B2217" s="1" t="s">
        <v>40</v>
      </c>
      <c r="C2217" s="3" t="s">
        <v>55</v>
      </c>
      <c r="D2217" s="2" t="s">
        <v>51</v>
      </c>
      <c r="E2217" s="3" t="s">
        <v>45</v>
      </c>
      <c r="F2217" s="3">
        <f t="shared" ca="1" si="66"/>
        <v>4</v>
      </c>
      <c r="G2217" s="4">
        <f t="shared" ca="1" si="67"/>
        <v>164</v>
      </c>
      <c r="H2217" s="4">
        <f ca="1">+Data_TABLE[[#This Row],[Qty]]*Data_TABLE[[#This Row],[Unit Price]]</f>
        <v>656</v>
      </c>
      <c r="I2217" s="7">
        <v>42157</v>
      </c>
      <c r="J2217" s="10">
        <f>EOMONTH(Data_TABLE[[#This Row],[Date Sold]],0)</f>
        <v>42185</v>
      </c>
    </row>
    <row r="2218" spans="2:10" x14ac:dyDescent="0.25">
      <c r="B2218" s="1" t="s">
        <v>36</v>
      </c>
      <c r="C2218" s="3" t="s">
        <v>54</v>
      </c>
      <c r="D2218" s="2" t="s">
        <v>48</v>
      </c>
      <c r="E2218" s="3" t="s">
        <v>42</v>
      </c>
      <c r="F2218" s="3">
        <f t="shared" ca="1" si="66"/>
        <v>5</v>
      </c>
      <c r="G2218" s="4">
        <f t="shared" ca="1" si="67"/>
        <v>137</v>
      </c>
      <c r="H2218" s="4">
        <f ca="1">+Data_TABLE[[#This Row],[Qty]]*Data_TABLE[[#This Row],[Unit Price]]</f>
        <v>685</v>
      </c>
      <c r="I2218" s="7">
        <v>42157</v>
      </c>
      <c r="J2218" s="10">
        <f>EOMONTH(Data_TABLE[[#This Row],[Date Sold]],0)</f>
        <v>42185</v>
      </c>
    </row>
    <row r="2219" spans="2:10" x14ac:dyDescent="0.25">
      <c r="B2219" s="1" t="s">
        <v>37</v>
      </c>
      <c r="C2219" s="3" t="s">
        <v>55</v>
      </c>
      <c r="D2219" s="2" t="s">
        <v>49</v>
      </c>
      <c r="E2219" s="3" t="s">
        <v>43</v>
      </c>
      <c r="F2219" s="3">
        <f t="shared" ca="1" si="66"/>
        <v>4</v>
      </c>
      <c r="G2219" s="4">
        <f t="shared" ca="1" si="67"/>
        <v>108</v>
      </c>
      <c r="H2219" s="4">
        <f ca="1">+Data_TABLE[[#This Row],[Qty]]*Data_TABLE[[#This Row],[Unit Price]]</f>
        <v>432</v>
      </c>
      <c r="I2219" s="7">
        <v>42157</v>
      </c>
      <c r="J2219" s="10">
        <f>EOMONTH(Data_TABLE[[#This Row],[Date Sold]],0)</f>
        <v>42185</v>
      </c>
    </row>
    <row r="2220" spans="2:10" x14ac:dyDescent="0.25">
      <c r="B2220" s="1" t="s">
        <v>41</v>
      </c>
      <c r="C2220" s="3" t="s">
        <v>55</v>
      </c>
      <c r="D2220" s="2" t="s">
        <v>51</v>
      </c>
      <c r="E2220" s="3" t="s">
        <v>45</v>
      </c>
      <c r="F2220" s="3">
        <f t="shared" ca="1" si="66"/>
        <v>5</v>
      </c>
      <c r="G2220" s="4">
        <f t="shared" ca="1" si="67"/>
        <v>185</v>
      </c>
      <c r="H2220" s="4">
        <f ca="1">+Data_TABLE[[#This Row],[Qty]]*Data_TABLE[[#This Row],[Unit Price]]</f>
        <v>925</v>
      </c>
      <c r="I2220" s="7">
        <v>42157</v>
      </c>
      <c r="J2220" s="10">
        <f>EOMONTH(Data_TABLE[[#This Row],[Date Sold]],0)</f>
        <v>42185</v>
      </c>
    </row>
    <row r="2221" spans="2:10" x14ac:dyDescent="0.25">
      <c r="B2221" s="1" t="s">
        <v>36</v>
      </c>
      <c r="C2221" s="3" t="s">
        <v>56</v>
      </c>
      <c r="D2221" s="2" t="s">
        <v>50</v>
      </c>
      <c r="E2221" s="3" t="s">
        <v>44</v>
      </c>
      <c r="F2221" s="3">
        <f t="shared" ca="1" si="66"/>
        <v>1</v>
      </c>
      <c r="G2221" s="4">
        <f t="shared" ca="1" si="67"/>
        <v>145</v>
      </c>
      <c r="H2221" s="4">
        <f ca="1">+Data_TABLE[[#This Row],[Qty]]*Data_TABLE[[#This Row],[Unit Price]]</f>
        <v>145</v>
      </c>
      <c r="I2221" s="7">
        <v>42157</v>
      </c>
      <c r="J2221" s="10">
        <f>EOMONTH(Data_TABLE[[#This Row],[Date Sold]],0)</f>
        <v>42185</v>
      </c>
    </row>
    <row r="2222" spans="2:10" x14ac:dyDescent="0.25">
      <c r="B2222" s="1" t="s">
        <v>37</v>
      </c>
      <c r="C2222" s="3" t="s">
        <v>55</v>
      </c>
      <c r="D2222" s="2" t="s">
        <v>49</v>
      </c>
      <c r="E2222" s="3" t="s">
        <v>43</v>
      </c>
      <c r="F2222" s="3">
        <f t="shared" ca="1" si="66"/>
        <v>2</v>
      </c>
      <c r="G2222" s="4">
        <f t="shared" ca="1" si="67"/>
        <v>75</v>
      </c>
      <c r="H2222" s="4">
        <f ca="1">+Data_TABLE[[#This Row],[Qty]]*Data_TABLE[[#This Row],[Unit Price]]</f>
        <v>150</v>
      </c>
      <c r="I2222" s="7">
        <v>42157</v>
      </c>
      <c r="J2222" s="10">
        <f>EOMONTH(Data_TABLE[[#This Row],[Date Sold]],0)</f>
        <v>42185</v>
      </c>
    </row>
    <row r="2223" spans="2:10" x14ac:dyDescent="0.25">
      <c r="B2223" s="1" t="s">
        <v>40</v>
      </c>
      <c r="C2223" s="3" t="s">
        <v>54</v>
      </c>
      <c r="D2223" s="2" t="s">
        <v>48</v>
      </c>
      <c r="E2223" s="3" t="s">
        <v>42</v>
      </c>
      <c r="F2223" s="3">
        <f t="shared" ca="1" si="66"/>
        <v>4</v>
      </c>
      <c r="G2223" s="4">
        <f t="shared" ca="1" si="67"/>
        <v>109</v>
      </c>
      <c r="H2223" s="4">
        <f ca="1">+Data_TABLE[[#This Row],[Qty]]*Data_TABLE[[#This Row],[Unit Price]]</f>
        <v>436</v>
      </c>
      <c r="I2223" s="7">
        <v>42157</v>
      </c>
      <c r="J2223" s="10">
        <f>EOMONTH(Data_TABLE[[#This Row],[Date Sold]],0)</f>
        <v>42185</v>
      </c>
    </row>
    <row r="2224" spans="2:10" x14ac:dyDescent="0.25">
      <c r="B2224" s="1" t="s">
        <v>37</v>
      </c>
      <c r="C2224" s="3" t="s">
        <v>56</v>
      </c>
      <c r="D2224" s="2" t="s">
        <v>50</v>
      </c>
      <c r="E2224" s="3" t="s">
        <v>44</v>
      </c>
      <c r="F2224" s="3">
        <f t="shared" ca="1" si="66"/>
        <v>3</v>
      </c>
      <c r="G2224" s="4">
        <f t="shared" ca="1" si="67"/>
        <v>167</v>
      </c>
      <c r="H2224" s="4">
        <f ca="1">+Data_TABLE[[#This Row],[Qty]]*Data_TABLE[[#This Row],[Unit Price]]</f>
        <v>501</v>
      </c>
      <c r="I2224" s="7">
        <v>42157</v>
      </c>
      <c r="J2224" s="10">
        <f>EOMONTH(Data_TABLE[[#This Row],[Date Sold]],0)</f>
        <v>42185</v>
      </c>
    </row>
    <row r="2225" spans="2:10" x14ac:dyDescent="0.25">
      <c r="B2225" s="1" t="s">
        <v>39</v>
      </c>
      <c r="C2225" s="3" t="s">
        <v>55</v>
      </c>
      <c r="D2225" s="2" t="s">
        <v>51</v>
      </c>
      <c r="E2225" s="3" t="s">
        <v>45</v>
      </c>
      <c r="F2225" s="3">
        <f t="shared" ref="F2225:F2288" ca="1" si="68">RANDBETWEEN(1,5)</f>
        <v>3</v>
      </c>
      <c r="G2225" s="4">
        <f t="shared" ref="G2225:G2288" ca="1" si="69">RANDBETWEEN(60,200)</f>
        <v>162</v>
      </c>
      <c r="H2225" s="4">
        <f ca="1">+Data_TABLE[[#This Row],[Qty]]*Data_TABLE[[#This Row],[Unit Price]]</f>
        <v>486</v>
      </c>
      <c r="I2225" s="7">
        <v>42157</v>
      </c>
      <c r="J2225" s="10">
        <f>EOMONTH(Data_TABLE[[#This Row],[Date Sold]],0)</f>
        <v>42185</v>
      </c>
    </row>
    <row r="2226" spans="2:10" x14ac:dyDescent="0.25">
      <c r="B2226" s="1" t="s">
        <v>39</v>
      </c>
      <c r="C2226" s="3" t="s">
        <v>56</v>
      </c>
      <c r="D2226" s="2" t="s">
        <v>52</v>
      </c>
      <c r="E2226" s="3" t="s">
        <v>46</v>
      </c>
      <c r="F2226" s="3">
        <f t="shared" ca="1" si="68"/>
        <v>4</v>
      </c>
      <c r="G2226" s="4">
        <f t="shared" ca="1" si="69"/>
        <v>169</v>
      </c>
      <c r="H2226" s="4">
        <f ca="1">+Data_TABLE[[#This Row],[Qty]]*Data_TABLE[[#This Row],[Unit Price]]</f>
        <v>676</v>
      </c>
      <c r="I2226" s="7">
        <v>42157</v>
      </c>
      <c r="J2226" s="10">
        <f>EOMONTH(Data_TABLE[[#This Row],[Date Sold]],0)</f>
        <v>42185</v>
      </c>
    </row>
    <row r="2227" spans="2:10" x14ac:dyDescent="0.25">
      <c r="B2227" s="1" t="s">
        <v>40</v>
      </c>
      <c r="C2227" s="3" t="s">
        <v>56</v>
      </c>
      <c r="D2227" s="2" t="s">
        <v>50</v>
      </c>
      <c r="E2227" s="3" t="s">
        <v>44</v>
      </c>
      <c r="F2227" s="3">
        <f t="shared" ca="1" si="68"/>
        <v>2</v>
      </c>
      <c r="G2227" s="4">
        <f t="shared" ca="1" si="69"/>
        <v>177</v>
      </c>
      <c r="H2227" s="4">
        <f ca="1">+Data_TABLE[[#This Row],[Qty]]*Data_TABLE[[#This Row],[Unit Price]]</f>
        <v>354</v>
      </c>
      <c r="I2227" s="7">
        <v>42157</v>
      </c>
      <c r="J2227" s="10">
        <f>EOMONTH(Data_TABLE[[#This Row],[Date Sold]],0)</f>
        <v>42185</v>
      </c>
    </row>
    <row r="2228" spans="2:10" x14ac:dyDescent="0.25">
      <c r="B2228" s="1" t="s">
        <v>36</v>
      </c>
      <c r="C2228" s="3" t="s">
        <v>55</v>
      </c>
      <c r="D2228" s="2" t="s">
        <v>51</v>
      </c>
      <c r="E2228" s="3" t="s">
        <v>45</v>
      </c>
      <c r="F2228" s="3">
        <f t="shared" ca="1" si="68"/>
        <v>4</v>
      </c>
      <c r="G2228" s="4">
        <f t="shared" ca="1" si="69"/>
        <v>143</v>
      </c>
      <c r="H2228" s="4">
        <f ca="1">+Data_TABLE[[#This Row],[Qty]]*Data_TABLE[[#This Row],[Unit Price]]</f>
        <v>572</v>
      </c>
      <c r="I2228" s="7">
        <v>42157</v>
      </c>
      <c r="J2228" s="10">
        <f>EOMONTH(Data_TABLE[[#This Row],[Date Sold]],0)</f>
        <v>42185</v>
      </c>
    </row>
    <row r="2229" spans="2:10" x14ac:dyDescent="0.25">
      <c r="B2229" s="1" t="s">
        <v>37</v>
      </c>
      <c r="C2229" s="3" t="s">
        <v>56</v>
      </c>
      <c r="D2229" s="2" t="s">
        <v>50</v>
      </c>
      <c r="E2229" s="3" t="s">
        <v>44</v>
      </c>
      <c r="F2229" s="3">
        <f t="shared" ca="1" si="68"/>
        <v>1</v>
      </c>
      <c r="G2229" s="4">
        <f t="shared" ca="1" si="69"/>
        <v>62</v>
      </c>
      <c r="H2229" s="4">
        <f ca="1">+Data_TABLE[[#This Row],[Qty]]*Data_TABLE[[#This Row],[Unit Price]]</f>
        <v>62</v>
      </c>
      <c r="I2229" s="7">
        <v>42157</v>
      </c>
      <c r="J2229" s="10">
        <f>EOMONTH(Data_TABLE[[#This Row],[Date Sold]],0)</f>
        <v>42185</v>
      </c>
    </row>
    <row r="2230" spans="2:10" x14ac:dyDescent="0.25">
      <c r="B2230" s="1" t="s">
        <v>38</v>
      </c>
      <c r="C2230" s="3" t="s">
        <v>55</v>
      </c>
      <c r="D2230" s="2" t="s">
        <v>51</v>
      </c>
      <c r="E2230" s="3" t="s">
        <v>45</v>
      </c>
      <c r="F2230" s="3">
        <f t="shared" ca="1" si="68"/>
        <v>5</v>
      </c>
      <c r="G2230" s="4">
        <f t="shared" ca="1" si="69"/>
        <v>157</v>
      </c>
      <c r="H2230" s="4">
        <f ca="1">+Data_TABLE[[#This Row],[Qty]]*Data_TABLE[[#This Row],[Unit Price]]</f>
        <v>785</v>
      </c>
      <c r="I2230" s="7">
        <v>42157</v>
      </c>
      <c r="J2230" s="10">
        <f>EOMONTH(Data_TABLE[[#This Row],[Date Sold]],0)</f>
        <v>42185</v>
      </c>
    </row>
    <row r="2231" spans="2:10" x14ac:dyDescent="0.25">
      <c r="B2231" s="1" t="s">
        <v>40</v>
      </c>
      <c r="C2231" s="3" t="s">
        <v>56</v>
      </c>
      <c r="D2231" s="2" t="s">
        <v>50</v>
      </c>
      <c r="E2231" s="3" t="s">
        <v>44</v>
      </c>
      <c r="F2231" s="3">
        <f t="shared" ca="1" si="68"/>
        <v>5</v>
      </c>
      <c r="G2231" s="4">
        <f t="shared" ca="1" si="69"/>
        <v>147</v>
      </c>
      <c r="H2231" s="4">
        <f ca="1">+Data_TABLE[[#This Row],[Qty]]*Data_TABLE[[#This Row],[Unit Price]]</f>
        <v>735</v>
      </c>
      <c r="I2231" s="7">
        <v>42157</v>
      </c>
      <c r="J2231" s="10">
        <f>EOMONTH(Data_TABLE[[#This Row],[Date Sold]],0)</f>
        <v>42185</v>
      </c>
    </row>
    <row r="2232" spans="2:10" x14ac:dyDescent="0.25">
      <c r="B2232" s="1" t="s">
        <v>40</v>
      </c>
      <c r="C2232" s="3" t="s">
        <v>56</v>
      </c>
      <c r="D2232" s="2" t="s">
        <v>50</v>
      </c>
      <c r="E2232" s="3" t="s">
        <v>44</v>
      </c>
      <c r="F2232" s="3">
        <f t="shared" ca="1" si="68"/>
        <v>2</v>
      </c>
      <c r="G2232" s="4">
        <f t="shared" ca="1" si="69"/>
        <v>97</v>
      </c>
      <c r="H2232" s="4">
        <f ca="1">+Data_TABLE[[#This Row],[Qty]]*Data_TABLE[[#This Row],[Unit Price]]</f>
        <v>194</v>
      </c>
      <c r="I2232" s="7">
        <v>42157</v>
      </c>
      <c r="J2232" s="10">
        <f>EOMONTH(Data_TABLE[[#This Row],[Date Sold]],0)</f>
        <v>42185</v>
      </c>
    </row>
    <row r="2233" spans="2:10" x14ac:dyDescent="0.25">
      <c r="B2233" s="1" t="s">
        <v>41</v>
      </c>
      <c r="C2233" s="3" t="s">
        <v>55</v>
      </c>
      <c r="D2233" s="2" t="s">
        <v>51</v>
      </c>
      <c r="E2233" s="3" t="s">
        <v>45</v>
      </c>
      <c r="F2233" s="3">
        <f t="shared" ca="1" si="68"/>
        <v>4</v>
      </c>
      <c r="G2233" s="4">
        <f t="shared" ca="1" si="69"/>
        <v>178</v>
      </c>
      <c r="H2233" s="4">
        <f ca="1">+Data_TABLE[[#This Row],[Qty]]*Data_TABLE[[#This Row],[Unit Price]]</f>
        <v>712</v>
      </c>
      <c r="I2233" s="7">
        <v>42157</v>
      </c>
      <c r="J2233" s="10">
        <f>EOMONTH(Data_TABLE[[#This Row],[Date Sold]],0)</f>
        <v>42185</v>
      </c>
    </row>
    <row r="2234" spans="2:10" x14ac:dyDescent="0.25">
      <c r="B2234" s="1" t="s">
        <v>40</v>
      </c>
      <c r="C2234" s="3" t="s">
        <v>56</v>
      </c>
      <c r="D2234" s="2" t="s">
        <v>50</v>
      </c>
      <c r="E2234" s="3" t="s">
        <v>44</v>
      </c>
      <c r="F2234" s="3">
        <f t="shared" ca="1" si="68"/>
        <v>3</v>
      </c>
      <c r="G2234" s="4">
        <f t="shared" ca="1" si="69"/>
        <v>196</v>
      </c>
      <c r="H2234" s="4">
        <f ca="1">+Data_TABLE[[#This Row],[Qty]]*Data_TABLE[[#This Row],[Unit Price]]</f>
        <v>588</v>
      </c>
      <c r="I2234" s="7">
        <v>42157</v>
      </c>
      <c r="J2234" s="10">
        <f>EOMONTH(Data_TABLE[[#This Row],[Date Sold]],0)</f>
        <v>42185</v>
      </c>
    </row>
    <row r="2235" spans="2:10" x14ac:dyDescent="0.25">
      <c r="B2235" s="1" t="s">
        <v>38</v>
      </c>
      <c r="C2235" s="3" t="s">
        <v>54</v>
      </c>
      <c r="D2235" s="2" t="s">
        <v>48</v>
      </c>
      <c r="E2235" s="3" t="s">
        <v>42</v>
      </c>
      <c r="F2235" s="3">
        <f t="shared" ca="1" si="68"/>
        <v>2</v>
      </c>
      <c r="G2235" s="4">
        <f t="shared" ca="1" si="69"/>
        <v>101</v>
      </c>
      <c r="H2235" s="4">
        <f ca="1">+Data_TABLE[[#This Row],[Qty]]*Data_TABLE[[#This Row],[Unit Price]]</f>
        <v>202</v>
      </c>
      <c r="I2235" s="7">
        <v>42157</v>
      </c>
      <c r="J2235" s="10">
        <f>EOMONTH(Data_TABLE[[#This Row],[Date Sold]],0)</f>
        <v>42185</v>
      </c>
    </row>
    <row r="2236" spans="2:10" x14ac:dyDescent="0.25">
      <c r="B2236" s="1" t="s">
        <v>36</v>
      </c>
      <c r="C2236" s="3" t="s">
        <v>56</v>
      </c>
      <c r="D2236" s="2" t="s">
        <v>50</v>
      </c>
      <c r="E2236" s="3" t="s">
        <v>44</v>
      </c>
      <c r="F2236" s="3">
        <f t="shared" ca="1" si="68"/>
        <v>1</v>
      </c>
      <c r="G2236" s="4">
        <f t="shared" ca="1" si="69"/>
        <v>81</v>
      </c>
      <c r="H2236" s="4">
        <f ca="1">+Data_TABLE[[#This Row],[Qty]]*Data_TABLE[[#This Row],[Unit Price]]</f>
        <v>81</v>
      </c>
      <c r="I2236" s="7">
        <v>42157</v>
      </c>
      <c r="J2236" s="10">
        <f>EOMONTH(Data_TABLE[[#This Row],[Date Sold]],0)</f>
        <v>42185</v>
      </c>
    </row>
    <row r="2237" spans="2:10" x14ac:dyDescent="0.25">
      <c r="B2237" s="1" t="s">
        <v>39</v>
      </c>
      <c r="C2237" s="3" t="s">
        <v>54</v>
      </c>
      <c r="D2237" s="2" t="s">
        <v>48</v>
      </c>
      <c r="E2237" s="3" t="s">
        <v>42</v>
      </c>
      <c r="F2237" s="3">
        <f t="shared" ca="1" si="68"/>
        <v>2</v>
      </c>
      <c r="G2237" s="4">
        <f t="shared" ca="1" si="69"/>
        <v>76</v>
      </c>
      <c r="H2237" s="4">
        <f ca="1">+Data_TABLE[[#This Row],[Qty]]*Data_TABLE[[#This Row],[Unit Price]]</f>
        <v>152</v>
      </c>
      <c r="I2237" s="7">
        <v>42157</v>
      </c>
      <c r="J2237" s="10">
        <f>EOMONTH(Data_TABLE[[#This Row],[Date Sold]],0)</f>
        <v>42185</v>
      </c>
    </row>
    <row r="2238" spans="2:10" x14ac:dyDescent="0.25">
      <c r="B2238" s="1" t="s">
        <v>39</v>
      </c>
      <c r="C2238" s="3" t="s">
        <v>55</v>
      </c>
      <c r="D2238" s="2" t="s">
        <v>51</v>
      </c>
      <c r="E2238" s="3" t="s">
        <v>45</v>
      </c>
      <c r="F2238" s="3">
        <f t="shared" ca="1" si="68"/>
        <v>1</v>
      </c>
      <c r="G2238" s="4">
        <f t="shared" ca="1" si="69"/>
        <v>91</v>
      </c>
      <c r="H2238" s="4">
        <f ca="1">+Data_TABLE[[#This Row],[Qty]]*Data_TABLE[[#This Row],[Unit Price]]</f>
        <v>91</v>
      </c>
      <c r="I2238" s="7">
        <v>42157</v>
      </c>
      <c r="J2238" s="10">
        <f>EOMONTH(Data_TABLE[[#This Row],[Date Sold]],0)</f>
        <v>42185</v>
      </c>
    </row>
    <row r="2239" spans="2:10" x14ac:dyDescent="0.25">
      <c r="B2239" s="1" t="s">
        <v>40</v>
      </c>
      <c r="C2239" s="3" t="s">
        <v>56</v>
      </c>
      <c r="D2239" s="2" t="s">
        <v>50</v>
      </c>
      <c r="E2239" s="3" t="s">
        <v>44</v>
      </c>
      <c r="F2239" s="3">
        <f t="shared" ca="1" si="68"/>
        <v>4</v>
      </c>
      <c r="G2239" s="4">
        <f t="shared" ca="1" si="69"/>
        <v>185</v>
      </c>
      <c r="H2239" s="4">
        <f ca="1">+Data_TABLE[[#This Row],[Qty]]*Data_TABLE[[#This Row],[Unit Price]]</f>
        <v>740</v>
      </c>
      <c r="I2239" s="7">
        <v>42157</v>
      </c>
      <c r="J2239" s="10">
        <f>EOMONTH(Data_TABLE[[#This Row],[Date Sold]],0)</f>
        <v>42185</v>
      </c>
    </row>
    <row r="2240" spans="2:10" x14ac:dyDescent="0.25">
      <c r="B2240" s="1" t="s">
        <v>36</v>
      </c>
      <c r="C2240" s="3" t="s">
        <v>55</v>
      </c>
      <c r="D2240" s="2" t="s">
        <v>51</v>
      </c>
      <c r="E2240" s="3" t="s">
        <v>45</v>
      </c>
      <c r="F2240" s="3">
        <f t="shared" ca="1" si="68"/>
        <v>5</v>
      </c>
      <c r="G2240" s="4">
        <f t="shared" ca="1" si="69"/>
        <v>139</v>
      </c>
      <c r="H2240" s="4">
        <f ca="1">+Data_TABLE[[#This Row],[Qty]]*Data_TABLE[[#This Row],[Unit Price]]</f>
        <v>695</v>
      </c>
      <c r="I2240" s="7">
        <v>42157</v>
      </c>
      <c r="J2240" s="10">
        <f>EOMONTH(Data_TABLE[[#This Row],[Date Sold]],0)</f>
        <v>42185</v>
      </c>
    </row>
    <row r="2241" spans="2:10" x14ac:dyDescent="0.25">
      <c r="B2241" s="1" t="s">
        <v>41</v>
      </c>
      <c r="C2241" s="3" t="s">
        <v>56</v>
      </c>
      <c r="D2241" s="2" t="s">
        <v>52</v>
      </c>
      <c r="E2241" s="3" t="s">
        <v>46</v>
      </c>
      <c r="F2241" s="3">
        <f t="shared" ca="1" si="68"/>
        <v>4</v>
      </c>
      <c r="G2241" s="4">
        <f t="shared" ca="1" si="69"/>
        <v>88</v>
      </c>
      <c r="H2241" s="4">
        <f ca="1">+Data_TABLE[[#This Row],[Qty]]*Data_TABLE[[#This Row],[Unit Price]]</f>
        <v>352</v>
      </c>
      <c r="I2241" s="7">
        <v>42157</v>
      </c>
      <c r="J2241" s="10">
        <f>EOMONTH(Data_TABLE[[#This Row],[Date Sold]],0)</f>
        <v>42185</v>
      </c>
    </row>
    <row r="2242" spans="2:10" x14ac:dyDescent="0.25">
      <c r="B2242" s="1" t="s">
        <v>36</v>
      </c>
      <c r="C2242" s="3" t="s">
        <v>55</v>
      </c>
      <c r="D2242" s="2" t="s">
        <v>49</v>
      </c>
      <c r="E2242" s="3" t="s">
        <v>43</v>
      </c>
      <c r="F2242" s="3">
        <f t="shared" ca="1" si="68"/>
        <v>1</v>
      </c>
      <c r="G2242" s="4">
        <f t="shared" ca="1" si="69"/>
        <v>179</v>
      </c>
      <c r="H2242" s="4">
        <f ca="1">+Data_TABLE[[#This Row],[Qty]]*Data_TABLE[[#This Row],[Unit Price]]</f>
        <v>179</v>
      </c>
      <c r="I2242" s="7">
        <v>42157</v>
      </c>
      <c r="J2242" s="10">
        <f>EOMONTH(Data_TABLE[[#This Row],[Date Sold]],0)</f>
        <v>42185</v>
      </c>
    </row>
    <row r="2243" spans="2:10" x14ac:dyDescent="0.25">
      <c r="B2243" s="1" t="s">
        <v>41</v>
      </c>
      <c r="C2243" s="3" t="s">
        <v>56</v>
      </c>
      <c r="D2243" s="2" t="s">
        <v>52</v>
      </c>
      <c r="E2243" s="3" t="s">
        <v>46</v>
      </c>
      <c r="F2243" s="3">
        <f t="shared" ca="1" si="68"/>
        <v>1</v>
      </c>
      <c r="G2243" s="4">
        <f t="shared" ca="1" si="69"/>
        <v>161</v>
      </c>
      <c r="H2243" s="4">
        <f ca="1">+Data_TABLE[[#This Row],[Qty]]*Data_TABLE[[#This Row],[Unit Price]]</f>
        <v>161</v>
      </c>
      <c r="I2243" s="7">
        <v>42157</v>
      </c>
      <c r="J2243" s="10">
        <f>EOMONTH(Data_TABLE[[#This Row],[Date Sold]],0)</f>
        <v>42185</v>
      </c>
    </row>
    <row r="2244" spans="2:10" x14ac:dyDescent="0.25">
      <c r="B2244" s="1" t="s">
        <v>37</v>
      </c>
      <c r="C2244" s="3" t="s">
        <v>56</v>
      </c>
      <c r="D2244" s="2" t="s">
        <v>52</v>
      </c>
      <c r="E2244" s="3" t="s">
        <v>46</v>
      </c>
      <c r="F2244" s="3">
        <f t="shared" ca="1" si="68"/>
        <v>3</v>
      </c>
      <c r="G2244" s="4">
        <f t="shared" ca="1" si="69"/>
        <v>163</v>
      </c>
      <c r="H2244" s="4">
        <f ca="1">+Data_TABLE[[#This Row],[Qty]]*Data_TABLE[[#This Row],[Unit Price]]</f>
        <v>489</v>
      </c>
      <c r="I2244" s="7">
        <v>42157</v>
      </c>
      <c r="J2244" s="10">
        <f>EOMONTH(Data_TABLE[[#This Row],[Date Sold]],0)</f>
        <v>42185</v>
      </c>
    </row>
    <row r="2245" spans="2:10" x14ac:dyDescent="0.25">
      <c r="B2245" s="1" t="s">
        <v>39</v>
      </c>
      <c r="C2245" s="3" t="s">
        <v>56</v>
      </c>
      <c r="D2245" s="2" t="s">
        <v>50</v>
      </c>
      <c r="E2245" s="3" t="s">
        <v>44</v>
      </c>
      <c r="F2245" s="3">
        <f t="shared" ca="1" si="68"/>
        <v>4</v>
      </c>
      <c r="G2245" s="4">
        <f t="shared" ca="1" si="69"/>
        <v>135</v>
      </c>
      <c r="H2245" s="4">
        <f ca="1">+Data_TABLE[[#This Row],[Qty]]*Data_TABLE[[#This Row],[Unit Price]]</f>
        <v>540</v>
      </c>
      <c r="I2245" s="7">
        <v>42157</v>
      </c>
      <c r="J2245" s="10">
        <f>EOMONTH(Data_TABLE[[#This Row],[Date Sold]],0)</f>
        <v>42185</v>
      </c>
    </row>
    <row r="2246" spans="2:10" x14ac:dyDescent="0.25">
      <c r="B2246" s="1" t="s">
        <v>40</v>
      </c>
      <c r="C2246" s="3" t="s">
        <v>56</v>
      </c>
      <c r="D2246" s="2" t="s">
        <v>50</v>
      </c>
      <c r="E2246" s="3" t="s">
        <v>44</v>
      </c>
      <c r="F2246" s="3">
        <f t="shared" ca="1" si="68"/>
        <v>2</v>
      </c>
      <c r="G2246" s="4">
        <f t="shared" ca="1" si="69"/>
        <v>95</v>
      </c>
      <c r="H2246" s="4">
        <f ca="1">+Data_TABLE[[#This Row],[Qty]]*Data_TABLE[[#This Row],[Unit Price]]</f>
        <v>190</v>
      </c>
      <c r="I2246" s="7">
        <v>42157</v>
      </c>
      <c r="J2246" s="10">
        <f>EOMONTH(Data_TABLE[[#This Row],[Date Sold]],0)</f>
        <v>42185</v>
      </c>
    </row>
    <row r="2247" spans="2:10" x14ac:dyDescent="0.25">
      <c r="B2247" s="1" t="s">
        <v>37</v>
      </c>
      <c r="C2247" s="3" t="s">
        <v>54</v>
      </c>
      <c r="D2247" s="2" t="s">
        <v>48</v>
      </c>
      <c r="E2247" s="3" t="s">
        <v>42</v>
      </c>
      <c r="F2247" s="3">
        <f t="shared" ca="1" si="68"/>
        <v>3</v>
      </c>
      <c r="G2247" s="4">
        <f t="shared" ca="1" si="69"/>
        <v>120</v>
      </c>
      <c r="H2247" s="4">
        <f ca="1">+Data_TABLE[[#This Row],[Qty]]*Data_TABLE[[#This Row],[Unit Price]]</f>
        <v>360</v>
      </c>
      <c r="I2247" s="7">
        <v>42157</v>
      </c>
      <c r="J2247" s="10">
        <f>EOMONTH(Data_TABLE[[#This Row],[Date Sold]],0)</f>
        <v>42185</v>
      </c>
    </row>
    <row r="2248" spans="2:10" x14ac:dyDescent="0.25">
      <c r="B2248" s="1" t="s">
        <v>36</v>
      </c>
      <c r="C2248" s="3" t="s">
        <v>56</v>
      </c>
      <c r="D2248" s="2" t="s">
        <v>52</v>
      </c>
      <c r="E2248" s="3" t="s">
        <v>46</v>
      </c>
      <c r="F2248" s="3">
        <f t="shared" ca="1" si="68"/>
        <v>3</v>
      </c>
      <c r="G2248" s="4">
        <f t="shared" ca="1" si="69"/>
        <v>99</v>
      </c>
      <c r="H2248" s="4">
        <f ca="1">+Data_TABLE[[#This Row],[Qty]]*Data_TABLE[[#This Row],[Unit Price]]</f>
        <v>297</v>
      </c>
      <c r="I2248" s="7">
        <v>42157</v>
      </c>
      <c r="J2248" s="10">
        <f>EOMONTH(Data_TABLE[[#This Row],[Date Sold]],0)</f>
        <v>42185</v>
      </c>
    </row>
    <row r="2249" spans="2:10" x14ac:dyDescent="0.25">
      <c r="B2249" s="1" t="s">
        <v>38</v>
      </c>
      <c r="C2249" s="3" t="s">
        <v>55</v>
      </c>
      <c r="D2249" s="2" t="s">
        <v>51</v>
      </c>
      <c r="E2249" s="3" t="s">
        <v>45</v>
      </c>
      <c r="F2249" s="3">
        <f t="shared" ca="1" si="68"/>
        <v>1</v>
      </c>
      <c r="G2249" s="4">
        <f t="shared" ca="1" si="69"/>
        <v>170</v>
      </c>
      <c r="H2249" s="4">
        <f ca="1">+Data_TABLE[[#This Row],[Qty]]*Data_TABLE[[#This Row],[Unit Price]]</f>
        <v>170</v>
      </c>
      <c r="I2249" s="7">
        <v>42157</v>
      </c>
      <c r="J2249" s="10">
        <f>EOMONTH(Data_TABLE[[#This Row],[Date Sold]],0)</f>
        <v>42185</v>
      </c>
    </row>
    <row r="2250" spans="2:10" x14ac:dyDescent="0.25">
      <c r="B2250" s="1" t="s">
        <v>37</v>
      </c>
      <c r="C2250" s="3" t="s">
        <v>54</v>
      </c>
      <c r="D2250" s="2" t="s">
        <v>48</v>
      </c>
      <c r="E2250" s="3" t="s">
        <v>42</v>
      </c>
      <c r="F2250" s="3">
        <f t="shared" ca="1" si="68"/>
        <v>4</v>
      </c>
      <c r="G2250" s="4">
        <f t="shared" ca="1" si="69"/>
        <v>141</v>
      </c>
      <c r="H2250" s="4">
        <f ca="1">+Data_TABLE[[#This Row],[Qty]]*Data_TABLE[[#This Row],[Unit Price]]</f>
        <v>564</v>
      </c>
      <c r="I2250" s="7">
        <v>42157</v>
      </c>
      <c r="J2250" s="10">
        <f>EOMONTH(Data_TABLE[[#This Row],[Date Sold]],0)</f>
        <v>42185</v>
      </c>
    </row>
    <row r="2251" spans="2:10" x14ac:dyDescent="0.25">
      <c r="B2251" s="1" t="s">
        <v>39</v>
      </c>
      <c r="C2251" s="3" t="s">
        <v>56</v>
      </c>
      <c r="D2251" s="2" t="s">
        <v>50</v>
      </c>
      <c r="E2251" s="3" t="s">
        <v>44</v>
      </c>
      <c r="F2251" s="3">
        <f t="shared" ca="1" si="68"/>
        <v>3</v>
      </c>
      <c r="G2251" s="4">
        <f t="shared" ca="1" si="69"/>
        <v>197</v>
      </c>
      <c r="H2251" s="4">
        <f ca="1">+Data_TABLE[[#This Row],[Qty]]*Data_TABLE[[#This Row],[Unit Price]]</f>
        <v>591</v>
      </c>
      <c r="I2251" s="7">
        <v>42157</v>
      </c>
      <c r="J2251" s="10">
        <f>EOMONTH(Data_TABLE[[#This Row],[Date Sold]],0)</f>
        <v>42185</v>
      </c>
    </row>
    <row r="2252" spans="2:10" x14ac:dyDescent="0.25">
      <c r="B2252" s="1" t="s">
        <v>39</v>
      </c>
      <c r="C2252" s="3" t="s">
        <v>55</v>
      </c>
      <c r="D2252" s="2" t="s">
        <v>49</v>
      </c>
      <c r="E2252" s="3" t="s">
        <v>43</v>
      </c>
      <c r="F2252" s="3">
        <f t="shared" ca="1" si="68"/>
        <v>5</v>
      </c>
      <c r="G2252" s="4">
        <f t="shared" ca="1" si="69"/>
        <v>100</v>
      </c>
      <c r="H2252" s="4">
        <f ca="1">+Data_TABLE[[#This Row],[Qty]]*Data_TABLE[[#This Row],[Unit Price]]</f>
        <v>500</v>
      </c>
      <c r="I2252" s="7">
        <v>42157</v>
      </c>
      <c r="J2252" s="10">
        <f>EOMONTH(Data_TABLE[[#This Row],[Date Sold]],0)</f>
        <v>42185</v>
      </c>
    </row>
    <row r="2253" spans="2:10" x14ac:dyDescent="0.25">
      <c r="B2253" s="1" t="s">
        <v>36</v>
      </c>
      <c r="C2253" s="3" t="s">
        <v>55</v>
      </c>
      <c r="D2253" s="2" t="s">
        <v>51</v>
      </c>
      <c r="E2253" s="3" t="s">
        <v>45</v>
      </c>
      <c r="F2253" s="3">
        <f t="shared" ca="1" si="68"/>
        <v>2</v>
      </c>
      <c r="G2253" s="4">
        <f t="shared" ca="1" si="69"/>
        <v>160</v>
      </c>
      <c r="H2253" s="4">
        <f ca="1">+Data_TABLE[[#This Row],[Qty]]*Data_TABLE[[#This Row],[Unit Price]]</f>
        <v>320</v>
      </c>
      <c r="I2253" s="7">
        <v>42158</v>
      </c>
      <c r="J2253" s="10">
        <f>EOMONTH(Data_TABLE[[#This Row],[Date Sold]],0)</f>
        <v>42185</v>
      </c>
    </row>
    <row r="2254" spans="2:10" x14ac:dyDescent="0.25">
      <c r="B2254" s="1" t="s">
        <v>40</v>
      </c>
      <c r="C2254" s="3" t="s">
        <v>55</v>
      </c>
      <c r="D2254" s="2" t="s">
        <v>49</v>
      </c>
      <c r="E2254" s="3" t="s">
        <v>43</v>
      </c>
      <c r="F2254" s="3">
        <f t="shared" ca="1" si="68"/>
        <v>2</v>
      </c>
      <c r="G2254" s="4">
        <f t="shared" ca="1" si="69"/>
        <v>149</v>
      </c>
      <c r="H2254" s="4">
        <f ca="1">+Data_TABLE[[#This Row],[Qty]]*Data_TABLE[[#This Row],[Unit Price]]</f>
        <v>298</v>
      </c>
      <c r="I2254" s="7">
        <v>42158</v>
      </c>
      <c r="J2254" s="10">
        <f>EOMONTH(Data_TABLE[[#This Row],[Date Sold]],0)</f>
        <v>42185</v>
      </c>
    </row>
    <row r="2255" spans="2:10" x14ac:dyDescent="0.25">
      <c r="B2255" s="1" t="s">
        <v>38</v>
      </c>
      <c r="C2255" s="3" t="s">
        <v>54</v>
      </c>
      <c r="D2255" s="2" t="s">
        <v>48</v>
      </c>
      <c r="E2255" s="3" t="s">
        <v>42</v>
      </c>
      <c r="F2255" s="3">
        <f t="shared" ca="1" si="68"/>
        <v>2</v>
      </c>
      <c r="G2255" s="4">
        <f t="shared" ca="1" si="69"/>
        <v>122</v>
      </c>
      <c r="H2255" s="4">
        <f ca="1">+Data_TABLE[[#This Row],[Qty]]*Data_TABLE[[#This Row],[Unit Price]]</f>
        <v>244</v>
      </c>
      <c r="I2255" s="7">
        <v>42158</v>
      </c>
      <c r="J2255" s="10">
        <f>EOMONTH(Data_TABLE[[#This Row],[Date Sold]],0)</f>
        <v>42185</v>
      </c>
    </row>
    <row r="2256" spans="2:10" x14ac:dyDescent="0.25">
      <c r="B2256" s="1" t="s">
        <v>36</v>
      </c>
      <c r="C2256" s="3" t="s">
        <v>56</v>
      </c>
      <c r="D2256" s="2" t="s">
        <v>52</v>
      </c>
      <c r="E2256" s="3" t="s">
        <v>46</v>
      </c>
      <c r="F2256" s="3">
        <f t="shared" ca="1" si="68"/>
        <v>2</v>
      </c>
      <c r="G2256" s="4">
        <f t="shared" ca="1" si="69"/>
        <v>93</v>
      </c>
      <c r="H2256" s="4">
        <f ca="1">+Data_TABLE[[#This Row],[Qty]]*Data_TABLE[[#This Row],[Unit Price]]</f>
        <v>186</v>
      </c>
      <c r="I2256" s="7">
        <v>42158</v>
      </c>
      <c r="J2256" s="10">
        <f>EOMONTH(Data_TABLE[[#This Row],[Date Sold]],0)</f>
        <v>42185</v>
      </c>
    </row>
    <row r="2257" spans="2:10" x14ac:dyDescent="0.25">
      <c r="B2257" s="1" t="s">
        <v>38</v>
      </c>
      <c r="C2257" s="3" t="s">
        <v>56</v>
      </c>
      <c r="D2257" s="2" t="s">
        <v>52</v>
      </c>
      <c r="E2257" s="3" t="s">
        <v>46</v>
      </c>
      <c r="F2257" s="3">
        <f t="shared" ca="1" si="68"/>
        <v>5</v>
      </c>
      <c r="G2257" s="4">
        <f t="shared" ca="1" si="69"/>
        <v>64</v>
      </c>
      <c r="H2257" s="4">
        <f ca="1">+Data_TABLE[[#This Row],[Qty]]*Data_TABLE[[#This Row],[Unit Price]]</f>
        <v>320</v>
      </c>
      <c r="I2257" s="7">
        <v>42158</v>
      </c>
      <c r="J2257" s="10">
        <f>EOMONTH(Data_TABLE[[#This Row],[Date Sold]],0)</f>
        <v>42185</v>
      </c>
    </row>
    <row r="2258" spans="2:10" x14ac:dyDescent="0.25">
      <c r="B2258" s="1" t="s">
        <v>40</v>
      </c>
      <c r="C2258" s="3" t="s">
        <v>56</v>
      </c>
      <c r="D2258" s="2" t="s">
        <v>50</v>
      </c>
      <c r="E2258" s="3" t="s">
        <v>44</v>
      </c>
      <c r="F2258" s="3">
        <f t="shared" ca="1" si="68"/>
        <v>4</v>
      </c>
      <c r="G2258" s="4">
        <f t="shared" ca="1" si="69"/>
        <v>181</v>
      </c>
      <c r="H2258" s="4">
        <f ca="1">+Data_TABLE[[#This Row],[Qty]]*Data_TABLE[[#This Row],[Unit Price]]</f>
        <v>724</v>
      </c>
      <c r="I2258" s="7">
        <v>42158</v>
      </c>
      <c r="J2258" s="10">
        <f>EOMONTH(Data_TABLE[[#This Row],[Date Sold]],0)</f>
        <v>42185</v>
      </c>
    </row>
    <row r="2259" spans="2:10" x14ac:dyDescent="0.25">
      <c r="B2259" s="1" t="s">
        <v>38</v>
      </c>
      <c r="C2259" s="3" t="s">
        <v>55</v>
      </c>
      <c r="D2259" s="2" t="s">
        <v>49</v>
      </c>
      <c r="E2259" s="3" t="s">
        <v>43</v>
      </c>
      <c r="F2259" s="3">
        <f t="shared" ca="1" si="68"/>
        <v>5</v>
      </c>
      <c r="G2259" s="4">
        <f t="shared" ca="1" si="69"/>
        <v>109</v>
      </c>
      <c r="H2259" s="4">
        <f ca="1">+Data_TABLE[[#This Row],[Qty]]*Data_TABLE[[#This Row],[Unit Price]]</f>
        <v>545</v>
      </c>
      <c r="I2259" s="7">
        <v>42158</v>
      </c>
      <c r="J2259" s="10">
        <f>EOMONTH(Data_TABLE[[#This Row],[Date Sold]],0)</f>
        <v>42185</v>
      </c>
    </row>
    <row r="2260" spans="2:10" x14ac:dyDescent="0.25">
      <c r="B2260" s="1" t="s">
        <v>39</v>
      </c>
      <c r="C2260" s="3" t="s">
        <v>55</v>
      </c>
      <c r="D2260" s="2" t="s">
        <v>49</v>
      </c>
      <c r="E2260" s="3" t="s">
        <v>43</v>
      </c>
      <c r="F2260" s="3">
        <f t="shared" ca="1" si="68"/>
        <v>1</v>
      </c>
      <c r="G2260" s="4">
        <f t="shared" ca="1" si="69"/>
        <v>161</v>
      </c>
      <c r="H2260" s="4">
        <f ca="1">+Data_TABLE[[#This Row],[Qty]]*Data_TABLE[[#This Row],[Unit Price]]</f>
        <v>161</v>
      </c>
      <c r="I2260" s="7">
        <v>42158</v>
      </c>
      <c r="J2260" s="10">
        <f>EOMONTH(Data_TABLE[[#This Row],[Date Sold]],0)</f>
        <v>42185</v>
      </c>
    </row>
    <row r="2261" spans="2:10" x14ac:dyDescent="0.25">
      <c r="B2261" s="1" t="s">
        <v>41</v>
      </c>
      <c r="C2261" s="3" t="s">
        <v>56</v>
      </c>
      <c r="D2261" s="2" t="s">
        <v>50</v>
      </c>
      <c r="E2261" s="3" t="s">
        <v>44</v>
      </c>
      <c r="F2261" s="3">
        <f t="shared" ca="1" si="68"/>
        <v>2</v>
      </c>
      <c r="G2261" s="4">
        <f t="shared" ca="1" si="69"/>
        <v>103</v>
      </c>
      <c r="H2261" s="4">
        <f ca="1">+Data_TABLE[[#This Row],[Qty]]*Data_TABLE[[#This Row],[Unit Price]]</f>
        <v>206</v>
      </c>
      <c r="I2261" s="7">
        <v>42158</v>
      </c>
      <c r="J2261" s="10">
        <f>EOMONTH(Data_TABLE[[#This Row],[Date Sold]],0)</f>
        <v>42185</v>
      </c>
    </row>
    <row r="2262" spans="2:10" x14ac:dyDescent="0.25">
      <c r="B2262" s="1" t="s">
        <v>40</v>
      </c>
      <c r="C2262" s="3" t="s">
        <v>56</v>
      </c>
      <c r="D2262" s="2" t="s">
        <v>50</v>
      </c>
      <c r="E2262" s="3" t="s">
        <v>44</v>
      </c>
      <c r="F2262" s="3">
        <f t="shared" ca="1" si="68"/>
        <v>2</v>
      </c>
      <c r="G2262" s="4">
        <f t="shared" ca="1" si="69"/>
        <v>153</v>
      </c>
      <c r="H2262" s="4">
        <f ca="1">+Data_TABLE[[#This Row],[Qty]]*Data_TABLE[[#This Row],[Unit Price]]</f>
        <v>306</v>
      </c>
      <c r="I2262" s="7">
        <v>42158</v>
      </c>
      <c r="J2262" s="10">
        <f>EOMONTH(Data_TABLE[[#This Row],[Date Sold]],0)</f>
        <v>42185</v>
      </c>
    </row>
    <row r="2263" spans="2:10" x14ac:dyDescent="0.25">
      <c r="B2263" s="1" t="s">
        <v>37</v>
      </c>
      <c r="C2263" s="3" t="s">
        <v>55</v>
      </c>
      <c r="D2263" s="2" t="s">
        <v>51</v>
      </c>
      <c r="E2263" s="3" t="s">
        <v>45</v>
      </c>
      <c r="F2263" s="3">
        <f t="shared" ca="1" si="68"/>
        <v>2</v>
      </c>
      <c r="G2263" s="4">
        <f t="shared" ca="1" si="69"/>
        <v>189</v>
      </c>
      <c r="H2263" s="4">
        <f ca="1">+Data_TABLE[[#This Row],[Qty]]*Data_TABLE[[#This Row],[Unit Price]]</f>
        <v>378</v>
      </c>
      <c r="I2263" s="7">
        <v>42158</v>
      </c>
      <c r="J2263" s="10">
        <f>EOMONTH(Data_TABLE[[#This Row],[Date Sold]],0)</f>
        <v>42185</v>
      </c>
    </row>
    <row r="2264" spans="2:10" x14ac:dyDescent="0.25">
      <c r="B2264" s="1" t="s">
        <v>38</v>
      </c>
      <c r="C2264" s="3" t="s">
        <v>56</v>
      </c>
      <c r="D2264" s="2" t="s">
        <v>50</v>
      </c>
      <c r="E2264" s="3" t="s">
        <v>44</v>
      </c>
      <c r="F2264" s="3">
        <f t="shared" ca="1" si="68"/>
        <v>4</v>
      </c>
      <c r="G2264" s="4">
        <f t="shared" ca="1" si="69"/>
        <v>89</v>
      </c>
      <c r="H2264" s="4">
        <f ca="1">+Data_TABLE[[#This Row],[Qty]]*Data_TABLE[[#This Row],[Unit Price]]</f>
        <v>356</v>
      </c>
      <c r="I2264" s="7">
        <v>42158</v>
      </c>
      <c r="J2264" s="10">
        <f>EOMONTH(Data_TABLE[[#This Row],[Date Sold]],0)</f>
        <v>42185</v>
      </c>
    </row>
    <row r="2265" spans="2:10" x14ac:dyDescent="0.25">
      <c r="B2265" s="1" t="s">
        <v>41</v>
      </c>
      <c r="C2265" s="3" t="s">
        <v>54</v>
      </c>
      <c r="D2265" s="2" t="s">
        <v>48</v>
      </c>
      <c r="E2265" s="3" t="s">
        <v>42</v>
      </c>
      <c r="F2265" s="3">
        <f t="shared" ca="1" si="68"/>
        <v>3</v>
      </c>
      <c r="G2265" s="4">
        <f t="shared" ca="1" si="69"/>
        <v>121</v>
      </c>
      <c r="H2265" s="4">
        <f ca="1">+Data_TABLE[[#This Row],[Qty]]*Data_TABLE[[#This Row],[Unit Price]]</f>
        <v>363</v>
      </c>
      <c r="I2265" s="7">
        <v>42158</v>
      </c>
      <c r="J2265" s="10">
        <f>EOMONTH(Data_TABLE[[#This Row],[Date Sold]],0)</f>
        <v>42185</v>
      </c>
    </row>
    <row r="2266" spans="2:10" x14ac:dyDescent="0.25">
      <c r="B2266" s="1" t="s">
        <v>37</v>
      </c>
      <c r="C2266" s="3" t="s">
        <v>55</v>
      </c>
      <c r="D2266" s="2" t="s">
        <v>51</v>
      </c>
      <c r="E2266" s="3" t="s">
        <v>45</v>
      </c>
      <c r="F2266" s="3">
        <f t="shared" ca="1" si="68"/>
        <v>3</v>
      </c>
      <c r="G2266" s="4">
        <f t="shared" ca="1" si="69"/>
        <v>139</v>
      </c>
      <c r="H2266" s="4">
        <f ca="1">+Data_TABLE[[#This Row],[Qty]]*Data_TABLE[[#This Row],[Unit Price]]</f>
        <v>417</v>
      </c>
      <c r="I2266" s="7">
        <v>42158</v>
      </c>
      <c r="J2266" s="10">
        <f>EOMONTH(Data_TABLE[[#This Row],[Date Sold]],0)</f>
        <v>42185</v>
      </c>
    </row>
    <row r="2267" spans="2:10" x14ac:dyDescent="0.25">
      <c r="B2267" s="1" t="s">
        <v>37</v>
      </c>
      <c r="C2267" s="3" t="s">
        <v>54</v>
      </c>
      <c r="D2267" s="2" t="s">
        <v>48</v>
      </c>
      <c r="E2267" s="3" t="s">
        <v>42</v>
      </c>
      <c r="F2267" s="3">
        <f t="shared" ca="1" si="68"/>
        <v>2</v>
      </c>
      <c r="G2267" s="4">
        <f t="shared" ca="1" si="69"/>
        <v>117</v>
      </c>
      <c r="H2267" s="4">
        <f ca="1">+Data_TABLE[[#This Row],[Qty]]*Data_TABLE[[#This Row],[Unit Price]]</f>
        <v>234</v>
      </c>
      <c r="I2267" s="7">
        <v>42158</v>
      </c>
      <c r="J2267" s="10">
        <f>EOMONTH(Data_TABLE[[#This Row],[Date Sold]],0)</f>
        <v>42185</v>
      </c>
    </row>
    <row r="2268" spans="2:10" x14ac:dyDescent="0.25">
      <c r="B2268" s="1" t="s">
        <v>38</v>
      </c>
      <c r="C2268" s="3" t="s">
        <v>56</v>
      </c>
      <c r="D2268" s="2" t="s">
        <v>52</v>
      </c>
      <c r="E2268" s="3" t="s">
        <v>46</v>
      </c>
      <c r="F2268" s="3">
        <f t="shared" ca="1" si="68"/>
        <v>3</v>
      </c>
      <c r="G2268" s="4">
        <f t="shared" ca="1" si="69"/>
        <v>140</v>
      </c>
      <c r="H2268" s="4">
        <f ca="1">+Data_TABLE[[#This Row],[Qty]]*Data_TABLE[[#This Row],[Unit Price]]</f>
        <v>420</v>
      </c>
      <c r="I2268" s="7">
        <v>42158</v>
      </c>
      <c r="J2268" s="10">
        <f>EOMONTH(Data_TABLE[[#This Row],[Date Sold]],0)</f>
        <v>42185</v>
      </c>
    </row>
    <row r="2269" spans="2:10" x14ac:dyDescent="0.25">
      <c r="B2269" s="1" t="s">
        <v>41</v>
      </c>
      <c r="C2269" s="3" t="s">
        <v>55</v>
      </c>
      <c r="D2269" s="2" t="s">
        <v>51</v>
      </c>
      <c r="E2269" s="3" t="s">
        <v>45</v>
      </c>
      <c r="F2269" s="3">
        <f t="shared" ca="1" si="68"/>
        <v>4</v>
      </c>
      <c r="G2269" s="4">
        <f t="shared" ca="1" si="69"/>
        <v>65</v>
      </c>
      <c r="H2269" s="4">
        <f ca="1">+Data_TABLE[[#This Row],[Qty]]*Data_TABLE[[#This Row],[Unit Price]]</f>
        <v>260</v>
      </c>
      <c r="I2269" s="7">
        <v>42158</v>
      </c>
      <c r="J2269" s="10">
        <f>EOMONTH(Data_TABLE[[#This Row],[Date Sold]],0)</f>
        <v>42185</v>
      </c>
    </row>
    <row r="2270" spans="2:10" x14ac:dyDescent="0.25">
      <c r="B2270" s="1" t="s">
        <v>36</v>
      </c>
      <c r="C2270" s="3" t="s">
        <v>56</v>
      </c>
      <c r="D2270" s="2" t="s">
        <v>50</v>
      </c>
      <c r="E2270" s="3" t="s">
        <v>44</v>
      </c>
      <c r="F2270" s="3">
        <f t="shared" ca="1" si="68"/>
        <v>2</v>
      </c>
      <c r="G2270" s="4">
        <f t="shared" ca="1" si="69"/>
        <v>130</v>
      </c>
      <c r="H2270" s="4">
        <f ca="1">+Data_TABLE[[#This Row],[Qty]]*Data_TABLE[[#This Row],[Unit Price]]</f>
        <v>260</v>
      </c>
      <c r="I2270" s="7">
        <v>42158</v>
      </c>
      <c r="J2270" s="10">
        <f>EOMONTH(Data_TABLE[[#This Row],[Date Sold]],0)</f>
        <v>42185</v>
      </c>
    </row>
    <row r="2271" spans="2:10" x14ac:dyDescent="0.25">
      <c r="B2271" s="1" t="s">
        <v>36</v>
      </c>
      <c r="C2271" s="3" t="s">
        <v>54</v>
      </c>
      <c r="D2271" s="2" t="s">
        <v>48</v>
      </c>
      <c r="E2271" s="3" t="s">
        <v>42</v>
      </c>
      <c r="F2271" s="3">
        <f t="shared" ca="1" si="68"/>
        <v>5</v>
      </c>
      <c r="G2271" s="4">
        <f t="shared" ca="1" si="69"/>
        <v>157</v>
      </c>
      <c r="H2271" s="4">
        <f ca="1">+Data_TABLE[[#This Row],[Qty]]*Data_TABLE[[#This Row],[Unit Price]]</f>
        <v>785</v>
      </c>
      <c r="I2271" s="7">
        <v>42158</v>
      </c>
      <c r="J2271" s="10">
        <f>EOMONTH(Data_TABLE[[#This Row],[Date Sold]],0)</f>
        <v>42185</v>
      </c>
    </row>
    <row r="2272" spans="2:10" x14ac:dyDescent="0.25">
      <c r="B2272" s="1" t="s">
        <v>40</v>
      </c>
      <c r="C2272" s="3" t="s">
        <v>56</v>
      </c>
      <c r="D2272" s="2" t="s">
        <v>50</v>
      </c>
      <c r="E2272" s="3" t="s">
        <v>44</v>
      </c>
      <c r="F2272" s="3">
        <f t="shared" ca="1" si="68"/>
        <v>3</v>
      </c>
      <c r="G2272" s="4">
        <f t="shared" ca="1" si="69"/>
        <v>167</v>
      </c>
      <c r="H2272" s="4">
        <f ca="1">+Data_TABLE[[#This Row],[Qty]]*Data_TABLE[[#This Row],[Unit Price]]</f>
        <v>501</v>
      </c>
      <c r="I2272" s="7">
        <v>42158</v>
      </c>
      <c r="J2272" s="10">
        <f>EOMONTH(Data_TABLE[[#This Row],[Date Sold]],0)</f>
        <v>42185</v>
      </c>
    </row>
    <row r="2273" spans="2:10" x14ac:dyDescent="0.25">
      <c r="B2273" s="1" t="s">
        <v>39</v>
      </c>
      <c r="C2273" s="3" t="s">
        <v>56</v>
      </c>
      <c r="D2273" s="2" t="s">
        <v>50</v>
      </c>
      <c r="E2273" s="3" t="s">
        <v>44</v>
      </c>
      <c r="F2273" s="3">
        <f t="shared" ca="1" si="68"/>
        <v>2</v>
      </c>
      <c r="G2273" s="4">
        <f t="shared" ca="1" si="69"/>
        <v>95</v>
      </c>
      <c r="H2273" s="4">
        <f ca="1">+Data_TABLE[[#This Row],[Qty]]*Data_TABLE[[#This Row],[Unit Price]]</f>
        <v>190</v>
      </c>
      <c r="I2273" s="7">
        <v>42158</v>
      </c>
      <c r="J2273" s="10">
        <f>EOMONTH(Data_TABLE[[#This Row],[Date Sold]],0)</f>
        <v>42185</v>
      </c>
    </row>
    <row r="2274" spans="2:10" x14ac:dyDescent="0.25">
      <c r="B2274" s="1" t="s">
        <v>37</v>
      </c>
      <c r="C2274" s="3" t="s">
        <v>55</v>
      </c>
      <c r="D2274" s="2" t="s">
        <v>51</v>
      </c>
      <c r="E2274" s="3" t="s">
        <v>45</v>
      </c>
      <c r="F2274" s="3">
        <f t="shared" ca="1" si="68"/>
        <v>1</v>
      </c>
      <c r="G2274" s="4">
        <f t="shared" ca="1" si="69"/>
        <v>198</v>
      </c>
      <c r="H2274" s="4">
        <f ca="1">+Data_TABLE[[#This Row],[Qty]]*Data_TABLE[[#This Row],[Unit Price]]</f>
        <v>198</v>
      </c>
      <c r="I2274" s="7">
        <v>42158</v>
      </c>
      <c r="J2274" s="10">
        <f>EOMONTH(Data_TABLE[[#This Row],[Date Sold]],0)</f>
        <v>42185</v>
      </c>
    </row>
    <row r="2275" spans="2:10" x14ac:dyDescent="0.25">
      <c r="B2275" s="1" t="s">
        <v>41</v>
      </c>
      <c r="C2275" s="3" t="s">
        <v>56</v>
      </c>
      <c r="D2275" s="2" t="s">
        <v>50</v>
      </c>
      <c r="E2275" s="3" t="s">
        <v>44</v>
      </c>
      <c r="F2275" s="3">
        <f t="shared" ca="1" si="68"/>
        <v>4</v>
      </c>
      <c r="G2275" s="4">
        <f t="shared" ca="1" si="69"/>
        <v>94</v>
      </c>
      <c r="H2275" s="4">
        <f ca="1">+Data_TABLE[[#This Row],[Qty]]*Data_TABLE[[#This Row],[Unit Price]]</f>
        <v>376</v>
      </c>
      <c r="I2275" s="7">
        <v>42158</v>
      </c>
      <c r="J2275" s="10">
        <f>EOMONTH(Data_TABLE[[#This Row],[Date Sold]],0)</f>
        <v>42185</v>
      </c>
    </row>
    <row r="2276" spans="2:10" x14ac:dyDescent="0.25">
      <c r="B2276" s="1" t="s">
        <v>39</v>
      </c>
      <c r="C2276" s="3" t="s">
        <v>54</v>
      </c>
      <c r="D2276" s="2" t="s">
        <v>48</v>
      </c>
      <c r="E2276" s="3" t="s">
        <v>42</v>
      </c>
      <c r="F2276" s="3">
        <f t="shared" ca="1" si="68"/>
        <v>4</v>
      </c>
      <c r="G2276" s="4">
        <f t="shared" ca="1" si="69"/>
        <v>75</v>
      </c>
      <c r="H2276" s="4">
        <f ca="1">+Data_TABLE[[#This Row],[Qty]]*Data_TABLE[[#This Row],[Unit Price]]</f>
        <v>300</v>
      </c>
      <c r="I2276" s="7">
        <v>42158</v>
      </c>
      <c r="J2276" s="10">
        <f>EOMONTH(Data_TABLE[[#This Row],[Date Sold]],0)</f>
        <v>42185</v>
      </c>
    </row>
    <row r="2277" spans="2:10" x14ac:dyDescent="0.25">
      <c r="B2277" s="1" t="s">
        <v>40</v>
      </c>
      <c r="C2277" s="3" t="s">
        <v>54</v>
      </c>
      <c r="D2277" s="2" t="s">
        <v>48</v>
      </c>
      <c r="E2277" s="3" t="s">
        <v>42</v>
      </c>
      <c r="F2277" s="3">
        <f t="shared" ca="1" si="68"/>
        <v>1</v>
      </c>
      <c r="G2277" s="4">
        <f t="shared" ca="1" si="69"/>
        <v>191</v>
      </c>
      <c r="H2277" s="4">
        <f ca="1">+Data_TABLE[[#This Row],[Qty]]*Data_TABLE[[#This Row],[Unit Price]]</f>
        <v>191</v>
      </c>
      <c r="I2277" s="7">
        <v>42158</v>
      </c>
      <c r="J2277" s="10">
        <f>EOMONTH(Data_TABLE[[#This Row],[Date Sold]],0)</f>
        <v>42185</v>
      </c>
    </row>
    <row r="2278" spans="2:10" x14ac:dyDescent="0.25">
      <c r="B2278" s="1" t="s">
        <v>41</v>
      </c>
      <c r="C2278" s="3" t="s">
        <v>56</v>
      </c>
      <c r="D2278" s="2" t="s">
        <v>52</v>
      </c>
      <c r="E2278" s="3" t="s">
        <v>46</v>
      </c>
      <c r="F2278" s="3">
        <f t="shared" ca="1" si="68"/>
        <v>5</v>
      </c>
      <c r="G2278" s="4">
        <f t="shared" ca="1" si="69"/>
        <v>81</v>
      </c>
      <c r="H2278" s="4">
        <f ca="1">+Data_TABLE[[#This Row],[Qty]]*Data_TABLE[[#This Row],[Unit Price]]</f>
        <v>405</v>
      </c>
      <c r="I2278" s="7">
        <v>42158</v>
      </c>
      <c r="J2278" s="10">
        <f>EOMONTH(Data_TABLE[[#This Row],[Date Sold]],0)</f>
        <v>42185</v>
      </c>
    </row>
    <row r="2279" spans="2:10" x14ac:dyDescent="0.25">
      <c r="B2279" s="1" t="s">
        <v>40</v>
      </c>
      <c r="C2279" s="3" t="s">
        <v>56</v>
      </c>
      <c r="D2279" s="2" t="s">
        <v>52</v>
      </c>
      <c r="E2279" s="3" t="s">
        <v>46</v>
      </c>
      <c r="F2279" s="3">
        <f t="shared" ca="1" si="68"/>
        <v>2</v>
      </c>
      <c r="G2279" s="4">
        <f t="shared" ca="1" si="69"/>
        <v>140</v>
      </c>
      <c r="H2279" s="4">
        <f ca="1">+Data_TABLE[[#This Row],[Qty]]*Data_TABLE[[#This Row],[Unit Price]]</f>
        <v>280</v>
      </c>
      <c r="I2279" s="7">
        <v>42158</v>
      </c>
      <c r="J2279" s="10">
        <f>EOMONTH(Data_TABLE[[#This Row],[Date Sold]],0)</f>
        <v>42185</v>
      </c>
    </row>
    <row r="2280" spans="2:10" x14ac:dyDescent="0.25">
      <c r="B2280" s="1" t="s">
        <v>37</v>
      </c>
      <c r="C2280" s="3" t="s">
        <v>55</v>
      </c>
      <c r="D2280" s="2" t="s">
        <v>51</v>
      </c>
      <c r="E2280" s="3" t="s">
        <v>45</v>
      </c>
      <c r="F2280" s="3">
        <f t="shared" ca="1" si="68"/>
        <v>1</v>
      </c>
      <c r="G2280" s="4">
        <f t="shared" ca="1" si="69"/>
        <v>61</v>
      </c>
      <c r="H2280" s="4">
        <f ca="1">+Data_TABLE[[#This Row],[Qty]]*Data_TABLE[[#This Row],[Unit Price]]</f>
        <v>61</v>
      </c>
      <c r="I2280" s="7">
        <v>42158</v>
      </c>
      <c r="J2280" s="10">
        <f>EOMONTH(Data_TABLE[[#This Row],[Date Sold]],0)</f>
        <v>42185</v>
      </c>
    </row>
    <row r="2281" spans="2:10" x14ac:dyDescent="0.25">
      <c r="B2281" s="1" t="s">
        <v>38</v>
      </c>
      <c r="C2281" s="3" t="s">
        <v>56</v>
      </c>
      <c r="D2281" s="2" t="s">
        <v>52</v>
      </c>
      <c r="E2281" s="3" t="s">
        <v>46</v>
      </c>
      <c r="F2281" s="3">
        <f t="shared" ca="1" si="68"/>
        <v>3</v>
      </c>
      <c r="G2281" s="4">
        <f t="shared" ca="1" si="69"/>
        <v>184</v>
      </c>
      <c r="H2281" s="4">
        <f ca="1">+Data_TABLE[[#This Row],[Qty]]*Data_TABLE[[#This Row],[Unit Price]]</f>
        <v>552</v>
      </c>
      <c r="I2281" s="7">
        <v>42158</v>
      </c>
      <c r="J2281" s="10">
        <f>EOMONTH(Data_TABLE[[#This Row],[Date Sold]],0)</f>
        <v>42185</v>
      </c>
    </row>
    <row r="2282" spans="2:10" x14ac:dyDescent="0.25">
      <c r="B2282" s="1" t="s">
        <v>37</v>
      </c>
      <c r="C2282" s="3" t="s">
        <v>55</v>
      </c>
      <c r="D2282" s="2" t="s">
        <v>51</v>
      </c>
      <c r="E2282" s="3" t="s">
        <v>45</v>
      </c>
      <c r="F2282" s="3">
        <f t="shared" ca="1" si="68"/>
        <v>3</v>
      </c>
      <c r="G2282" s="4">
        <f t="shared" ca="1" si="69"/>
        <v>184</v>
      </c>
      <c r="H2282" s="4">
        <f ca="1">+Data_TABLE[[#This Row],[Qty]]*Data_TABLE[[#This Row],[Unit Price]]</f>
        <v>552</v>
      </c>
      <c r="I2282" s="7">
        <v>42158</v>
      </c>
      <c r="J2282" s="10">
        <f>EOMONTH(Data_TABLE[[#This Row],[Date Sold]],0)</f>
        <v>42185</v>
      </c>
    </row>
    <row r="2283" spans="2:10" x14ac:dyDescent="0.25">
      <c r="B2283" s="1" t="s">
        <v>40</v>
      </c>
      <c r="C2283" s="3" t="s">
        <v>56</v>
      </c>
      <c r="D2283" s="2" t="s">
        <v>50</v>
      </c>
      <c r="E2283" s="3" t="s">
        <v>44</v>
      </c>
      <c r="F2283" s="3">
        <f t="shared" ca="1" si="68"/>
        <v>4</v>
      </c>
      <c r="G2283" s="4">
        <f t="shared" ca="1" si="69"/>
        <v>170</v>
      </c>
      <c r="H2283" s="4">
        <f ca="1">+Data_TABLE[[#This Row],[Qty]]*Data_TABLE[[#This Row],[Unit Price]]</f>
        <v>680</v>
      </c>
      <c r="I2283" s="7">
        <v>42158</v>
      </c>
      <c r="J2283" s="10">
        <f>EOMONTH(Data_TABLE[[#This Row],[Date Sold]],0)</f>
        <v>42185</v>
      </c>
    </row>
    <row r="2284" spans="2:10" x14ac:dyDescent="0.25">
      <c r="B2284" s="1" t="s">
        <v>39</v>
      </c>
      <c r="C2284" s="3" t="s">
        <v>55</v>
      </c>
      <c r="D2284" s="2" t="s">
        <v>49</v>
      </c>
      <c r="E2284" s="3" t="s">
        <v>43</v>
      </c>
      <c r="F2284" s="3">
        <f t="shared" ca="1" si="68"/>
        <v>2</v>
      </c>
      <c r="G2284" s="4">
        <f t="shared" ca="1" si="69"/>
        <v>63</v>
      </c>
      <c r="H2284" s="4">
        <f ca="1">+Data_TABLE[[#This Row],[Qty]]*Data_TABLE[[#This Row],[Unit Price]]</f>
        <v>126</v>
      </c>
      <c r="I2284" s="7">
        <v>42158</v>
      </c>
      <c r="J2284" s="10">
        <f>EOMONTH(Data_TABLE[[#This Row],[Date Sold]],0)</f>
        <v>42185</v>
      </c>
    </row>
    <row r="2285" spans="2:10" x14ac:dyDescent="0.25">
      <c r="B2285" s="1" t="s">
        <v>40</v>
      </c>
      <c r="C2285" s="3" t="s">
        <v>56</v>
      </c>
      <c r="D2285" s="2" t="s">
        <v>50</v>
      </c>
      <c r="E2285" s="3" t="s">
        <v>44</v>
      </c>
      <c r="F2285" s="3">
        <f t="shared" ca="1" si="68"/>
        <v>5</v>
      </c>
      <c r="G2285" s="4">
        <f t="shared" ca="1" si="69"/>
        <v>163</v>
      </c>
      <c r="H2285" s="4">
        <f ca="1">+Data_TABLE[[#This Row],[Qty]]*Data_TABLE[[#This Row],[Unit Price]]</f>
        <v>815</v>
      </c>
      <c r="I2285" s="7">
        <v>42158</v>
      </c>
      <c r="J2285" s="10">
        <f>EOMONTH(Data_TABLE[[#This Row],[Date Sold]],0)</f>
        <v>42185</v>
      </c>
    </row>
    <row r="2286" spans="2:10" x14ac:dyDescent="0.25">
      <c r="B2286" s="1" t="s">
        <v>37</v>
      </c>
      <c r="C2286" s="3" t="s">
        <v>55</v>
      </c>
      <c r="D2286" s="2" t="s">
        <v>49</v>
      </c>
      <c r="E2286" s="3" t="s">
        <v>43</v>
      </c>
      <c r="F2286" s="3">
        <f t="shared" ca="1" si="68"/>
        <v>3</v>
      </c>
      <c r="G2286" s="4">
        <f t="shared" ca="1" si="69"/>
        <v>63</v>
      </c>
      <c r="H2286" s="4">
        <f ca="1">+Data_TABLE[[#This Row],[Qty]]*Data_TABLE[[#This Row],[Unit Price]]</f>
        <v>189</v>
      </c>
      <c r="I2286" s="7">
        <v>42158</v>
      </c>
      <c r="J2286" s="10">
        <f>EOMONTH(Data_TABLE[[#This Row],[Date Sold]],0)</f>
        <v>42185</v>
      </c>
    </row>
    <row r="2287" spans="2:10" x14ac:dyDescent="0.25">
      <c r="B2287" s="1" t="s">
        <v>38</v>
      </c>
      <c r="C2287" s="3" t="s">
        <v>56</v>
      </c>
      <c r="D2287" s="2" t="s">
        <v>50</v>
      </c>
      <c r="E2287" s="3" t="s">
        <v>44</v>
      </c>
      <c r="F2287" s="3">
        <f t="shared" ca="1" si="68"/>
        <v>3</v>
      </c>
      <c r="G2287" s="4">
        <f t="shared" ca="1" si="69"/>
        <v>182</v>
      </c>
      <c r="H2287" s="4">
        <f ca="1">+Data_TABLE[[#This Row],[Qty]]*Data_TABLE[[#This Row],[Unit Price]]</f>
        <v>546</v>
      </c>
      <c r="I2287" s="7">
        <v>42158</v>
      </c>
      <c r="J2287" s="10">
        <f>EOMONTH(Data_TABLE[[#This Row],[Date Sold]],0)</f>
        <v>42185</v>
      </c>
    </row>
    <row r="2288" spans="2:10" x14ac:dyDescent="0.25">
      <c r="B2288" s="1" t="s">
        <v>40</v>
      </c>
      <c r="C2288" s="3" t="s">
        <v>56</v>
      </c>
      <c r="D2288" s="2" t="s">
        <v>52</v>
      </c>
      <c r="E2288" s="3" t="s">
        <v>46</v>
      </c>
      <c r="F2288" s="3">
        <f t="shared" ca="1" si="68"/>
        <v>1</v>
      </c>
      <c r="G2288" s="4">
        <f t="shared" ca="1" si="69"/>
        <v>149</v>
      </c>
      <c r="H2288" s="4">
        <f ca="1">+Data_TABLE[[#This Row],[Qty]]*Data_TABLE[[#This Row],[Unit Price]]</f>
        <v>149</v>
      </c>
      <c r="I2288" s="7">
        <v>42158</v>
      </c>
      <c r="J2288" s="10">
        <f>EOMONTH(Data_TABLE[[#This Row],[Date Sold]],0)</f>
        <v>42185</v>
      </c>
    </row>
    <row r="2289" spans="2:10" x14ac:dyDescent="0.25">
      <c r="B2289" s="1" t="s">
        <v>37</v>
      </c>
      <c r="C2289" s="3" t="s">
        <v>56</v>
      </c>
      <c r="D2289" s="2" t="s">
        <v>52</v>
      </c>
      <c r="E2289" s="3" t="s">
        <v>46</v>
      </c>
      <c r="F2289" s="3">
        <f t="shared" ref="F2289:F2352" ca="1" si="70">RANDBETWEEN(1,5)</f>
        <v>3</v>
      </c>
      <c r="G2289" s="4">
        <f t="shared" ref="G2289:G2352" ca="1" si="71">RANDBETWEEN(60,200)</f>
        <v>84</v>
      </c>
      <c r="H2289" s="4">
        <f ca="1">+Data_TABLE[[#This Row],[Qty]]*Data_TABLE[[#This Row],[Unit Price]]</f>
        <v>252</v>
      </c>
      <c r="I2289" s="7">
        <v>42158</v>
      </c>
      <c r="J2289" s="10">
        <f>EOMONTH(Data_TABLE[[#This Row],[Date Sold]],0)</f>
        <v>42185</v>
      </c>
    </row>
    <row r="2290" spans="2:10" x14ac:dyDescent="0.25">
      <c r="B2290" s="1" t="s">
        <v>37</v>
      </c>
      <c r="C2290" s="3" t="s">
        <v>55</v>
      </c>
      <c r="D2290" s="2" t="s">
        <v>51</v>
      </c>
      <c r="E2290" s="3" t="s">
        <v>45</v>
      </c>
      <c r="F2290" s="3">
        <f t="shared" ca="1" si="70"/>
        <v>3</v>
      </c>
      <c r="G2290" s="4">
        <f t="shared" ca="1" si="71"/>
        <v>143</v>
      </c>
      <c r="H2290" s="4">
        <f ca="1">+Data_TABLE[[#This Row],[Qty]]*Data_TABLE[[#This Row],[Unit Price]]</f>
        <v>429</v>
      </c>
      <c r="I2290" s="7">
        <v>42158</v>
      </c>
      <c r="J2290" s="10">
        <f>EOMONTH(Data_TABLE[[#This Row],[Date Sold]],0)</f>
        <v>42185</v>
      </c>
    </row>
    <row r="2291" spans="2:10" x14ac:dyDescent="0.25">
      <c r="B2291" s="1" t="s">
        <v>38</v>
      </c>
      <c r="C2291" s="3" t="s">
        <v>54</v>
      </c>
      <c r="D2291" s="2" t="s">
        <v>48</v>
      </c>
      <c r="E2291" s="3" t="s">
        <v>42</v>
      </c>
      <c r="F2291" s="3">
        <f t="shared" ca="1" si="70"/>
        <v>5</v>
      </c>
      <c r="G2291" s="4">
        <f t="shared" ca="1" si="71"/>
        <v>97</v>
      </c>
      <c r="H2291" s="4">
        <f ca="1">+Data_TABLE[[#This Row],[Qty]]*Data_TABLE[[#This Row],[Unit Price]]</f>
        <v>485</v>
      </c>
      <c r="I2291" s="7">
        <v>42158</v>
      </c>
      <c r="J2291" s="10">
        <f>EOMONTH(Data_TABLE[[#This Row],[Date Sold]],0)</f>
        <v>42185</v>
      </c>
    </row>
    <row r="2292" spans="2:10" x14ac:dyDescent="0.25">
      <c r="B2292" s="1" t="s">
        <v>38</v>
      </c>
      <c r="C2292" s="3" t="s">
        <v>55</v>
      </c>
      <c r="D2292" s="2" t="s">
        <v>49</v>
      </c>
      <c r="E2292" s="3" t="s">
        <v>43</v>
      </c>
      <c r="F2292" s="3">
        <f t="shared" ca="1" si="70"/>
        <v>1</v>
      </c>
      <c r="G2292" s="4">
        <f t="shared" ca="1" si="71"/>
        <v>118</v>
      </c>
      <c r="H2292" s="4">
        <f ca="1">+Data_TABLE[[#This Row],[Qty]]*Data_TABLE[[#This Row],[Unit Price]]</f>
        <v>118</v>
      </c>
      <c r="I2292" s="7">
        <v>42158</v>
      </c>
      <c r="J2292" s="10">
        <f>EOMONTH(Data_TABLE[[#This Row],[Date Sold]],0)</f>
        <v>42185</v>
      </c>
    </row>
    <row r="2293" spans="2:10" x14ac:dyDescent="0.25">
      <c r="B2293" s="1" t="s">
        <v>37</v>
      </c>
      <c r="C2293" s="3" t="s">
        <v>54</v>
      </c>
      <c r="D2293" s="2" t="s">
        <v>48</v>
      </c>
      <c r="E2293" s="3" t="s">
        <v>42</v>
      </c>
      <c r="F2293" s="3">
        <f t="shared" ca="1" si="70"/>
        <v>4</v>
      </c>
      <c r="G2293" s="4">
        <f t="shared" ca="1" si="71"/>
        <v>87</v>
      </c>
      <c r="H2293" s="4">
        <f ca="1">+Data_TABLE[[#This Row],[Qty]]*Data_TABLE[[#This Row],[Unit Price]]</f>
        <v>348</v>
      </c>
      <c r="I2293" s="7">
        <v>42158</v>
      </c>
      <c r="J2293" s="10">
        <f>EOMONTH(Data_TABLE[[#This Row],[Date Sold]],0)</f>
        <v>42185</v>
      </c>
    </row>
    <row r="2294" spans="2:10" x14ac:dyDescent="0.25">
      <c r="B2294" s="1" t="s">
        <v>40</v>
      </c>
      <c r="C2294" s="3" t="s">
        <v>56</v>
      </c>
      <c r="D2294" s="2" t="s">
        <v>52</v>
      </c>
      <c r="E2294" s="3" t="s">
        <v>46</v>
      </c>
      <c r="F2294" s="3">
        <f t="shared" ca="1" si="70"/>
        <v>5</v>
      </c>
      <c r="G2294" s="4">
        <f t="shared" ca="1" si="71"/>
        <v>84</v>
      </c>
      <c r="H2294" s="4">
        <f ca="1">+Data_TABLE[[#This Row],[Qty]]*Data_TABLE[[#This Row],[Unit Price]]</f>
        <v>420</v>
      </c>
      <c r="I2294" s="7">
        <v>42158</v>
      </c>
      <c r="J2294" s="10">
        <f>EOMONTH(Data_TABLE[[#This Row],[Date Sold]],0)</f>
        <v>42185</v>
      </c>
    </row>
    <row r="2295" spans="2:10" x14ac:dyDescent="0.25">
      <c r="B2295" s="1" t="s">
        <v>41</v>
      </c>
      <c r="C2295" s="3" t="s">
        <v>56</v>
      </c>
      <c r="D2295" s="2" t="s">
        <v>52</v>
      </c>
      <c r="E2295" s="3" t="s">
        <v>46</v>
      </c>
      <c r="F2295" s="3">
        <f t="shared" ca="1" si="70"/>
        <v>1</v>
      </c>
      <c r="G2295" s="4">
        <f t="shared" ca="1" si="71"/>
        <v>182</v>
      </c>
      <c r="H2295" s="4">
        <f ca="1">+Data_TABLE[[#This Row],[Qty]]*Data_TABLE[[#This Row],[Unit Price]]</f>
        <v>182</v>
      </c>
      <c r="I2295" s="7">
        <v>42158</v>
      </c>
      <c r="J2295" s="10">
        <f>EOMONTH(Data_TABLE[[#This Row],[Date Sold]],0)</f>
        <v>42185</v>
      </c>
    </row>
    <row r="2296" spans="2:10" x14ac:dyDescent="0.25">
      <c r="B2296" s="1" t="s">
        <v>36</v>
      </c>
      <c r="C2296" s="3" t="s">
        <v>56</v>
      </c>
      <c r="D2296" s="2" t="s">
        <v>52</v>
      </c>
      <c r="E2296" s="3" t="s">
        <v>46</v>
      </c>
      <c r="F2296" s="3">
        <f t="shared" ca="1" si="70"/>
        <v>5</v>
      </c>
      <c r="G2296" s="4">
        <f t="shared" ca="1" si="71"/>
        <v>146</v>
      </c>
      <c r="H2296" s="4">
        <f ca="1">+Data_TABLE[[#This Row],[Qty]]*Data_TABLE[[#This Row],[Unit Price]]</f>
        <v>730</v>
      </c>
      <c r="I2296" s="7">
        <v>42158</v>
      </c>
      <c r="J2296" s="10">
        <f>EOMONTH(Data_TABLE[[#This Row],[Date Sold]],0)</f>
        <v>42185</v>
      </c>
    </row>
    <row r="2297" spans="2:10" x14ac:dyDescent="0.25">
      <c r="B2297" s="1" t="s">
        <v>41</v>
      </c>
      <c r="C2297" s="3" t="s">
        <v>54</v>
      </c>
      <c r="D2297" s="2" t="s">
        <v>48</v>
      </c>
      <c r="E2297" s="3" t="s">
        <v>42</v>
      </c>
      <c r="F2297" s="3">
        <f t="shared" ca="1" si="70"/>
        <v>1</v>
      </c>
      <c r="G2297" s="4">
        <f t="shared" ca="1" si="71"/>
        <v>107</v>
      </c>
      <c r="H2297" s="4">
        <f ca="1">+Data_TABLE[[#This Row],[Qty]]*Data_TABLE[[#This Row],[Unit Price]]</f>
        <v>107</v>
      </c>
      <c r="I2297" s="7">
        <v>42158</v>
      </c>
      <c r="J2297" s="10">
        <f>EOMONTH(Data_TABLE[[#This Row],[Date Sold]],0)</f>
        <v>42185</v>
      </c>
    </row>
    <row r="2298" spans="2:10" x14ac:dyDescent="0.25">
      <c r="B2298" s="1" t="s">
        <v>39</v>
      </c>
      <c r="C2298" s="3" t="s">
        <v>56</v>
      </c>
      <c r="D2298" s="2" t="s">
        <v>50</v>
      </c>
      <c r="E2298" s="3" t="s">
        <v>44</v>
      </c>
      <c r="F2298" s="3">
        <f t="shared" ca="1" si="70"/>
        <v>3</v>
      </c>
      <c r="G2298" s="4">
        <f t="shared" ca="1" si="71"/>
        <v>101</v>
      </c>
      <c r="H2298" s="4">
        <f ca="1">+Data_TABLE[[#This Row],[Qty]]*Data_TABLE[[#This Row],[Unit Price]]</f>
        <v>303</v>
      </c>
      <c r="I2298" s="7">
        <v>42158</v>
      </c>
      <c r="J2298" s="10">
        <f>EOMONTH(Data_TABLE[[#This Row],[Date Sold]],0)</f>
        <v>42185</v>
      </c>
    </row>
    <row r="2299" spans="2:10" x14ac:dyDescent="0.25">
      <c r="B2299" s="1" t="s">
        <v>36</v>
      </c>
      <c r="C2299" s="3" t="s">
        <v>56</v>
      </c>
      <c r="D2299" s="2" t="s">
        <v>52</v>
      </c>
      <c r="E2299" s="3" t="s">
        <v>46</v>
      </c>
      <c r="F2299" s="3">
        <f t="shared" ca="1" si="70"/>
        <v>2</v>
      </c>
      <c r="G2299" s="4">
        <f t="shared" ca="1" si="71"/>
        <v>121</v>
      </c>
      <c r="H2299" s="4">
        <f ca="1">+Data_TABLE[[#This Row],[Qty]]*Data_TABLE[[#This Row],[Unit Price]]</f>
        <v>242</v>
      </c>
      <c r="I2299" s="7">
        <v>42158</v>
      </c>
      <c r="J2299" s="10">
        <f>EOMONTH(Data_TABLE[[#This Row],[Date Sold]],0)</f>
        <v>42185</v>
      </c>
    </row>
    <row r="2300" spans="2:10" x14ac:dyDescent="0.25">
      <c r="B2300" s="1" t="s">
        <v>41</v>
      </c>
      <c r="C2300" s="3" t="s">
        <v>55</v>
      </c>
      <c r="D2300" s="2" t="s">
        <v>51</v>
      </c>
      <c r="E2300" s="3" t="s">
        <v>45</v>
      </c>
      <c r="F2300" s="3">
        <f t="shared" ca="1" si="70"/>
        <v>3</v>
      </c>
      <c r="G2300" s="4">
        <f t="shared" ca="1" si="71"/>
        <v>169</v>
      </c>
      <c r="H2300" s="4">
        <f ca="1">+Data_TABLE[[#This Row],[Qty]]*Data_TABLE[[#This Row],[Unit Price]]</f>
        <v>507</v>
      </c>
      <c r="I2300" s="7">
        <v>42158</v>
      </c>
      <c r="J2300" s="10">
        <f>EOMONTH(Data_TABLE[[#This Row],[Date Sold]],0)</f>
        <v>42185</v>
      </c>
    </row>
    <row r="2301" spans="2:10" x14ac:dyDescent="0.25">
      <c r="B2301" s="1" t="s">
        <v>39</v>
      </c>
      <c r="C2301" s="3" t="s">
        <v>55</v>
      </c>
      <c r="D2301" s="2" t="s">
        <v>51</v>
      </c>
      <c r="E2301" s="3" t="s">
        <v>45</v>
      </c>
      <c r="F2301" s="3">
        <f t="shared" ca="1" si="70"/>
        <v>5</v>
      </c>
      <c r="G2301" s="4">
        <f t="shared" ca="1" si="71"/>
        <v>188</v>
      </c>
      <c r="H2301" s="4">
        <f ca="1">+Data_TABLE[[#This Row],[Qty]]*Data_TABLE[[#This Row],[Unit Price]]</f>
        <v>940</v>
      </c>
      <c r="I2301" s="7">
        <v>42158</v>
      </c>
      <c r="J2301" s="10">
        <f>EOMONTH(Data_TABLE[[#This Row],[Date Sold]],0)</f>
        <v>42185</v>
      </c>
    </row>
    <row r="2302" spans="2:10" x14ac:dyDescent="0.25">
      <c r="B2302" s="1" t="s">
        <v>40</v>
      </c>
      <c r="C2302" s="3" t="s">
        <v>54</v>
      </c>
      <c r="D2302" s="2" t="s">
        <v>48</v>
      </c>
      <c r="E2302" s="3" t="s">
        <v>42</v>
      </c>
      <c r="F2302" s="3">
        <f t="shared" ca="1" si="70"/>
        <v>5</v>
      </c>
      <c r="G2302" s="4">
        <f t="shared" ca="1" si="71"/>
        <v>72</v>
      </c>
      <c r="H2302" s="4">
        <f ca="1">+Data_TABLE[[#This Row],[Qty]]*Data_TABLE[[#This Row],[Unit Price]]</f>
        <v>360</v>
      </c>
      <c r="I2302" s="7">
        <v>42158</v>
      </c>
      <c r="J2302" s="10">
        <f>EOMONTH(Data_TABLE[[#This Row],[Date Sold]],0)</f>
        <v>42185</v>
      </c>
    </row>
    <row r="2303" spans="2:10" x14ac:dyDescent="0.25">
      <c r="B2303" s="1" t="s">
        <v>40</v>
      </c>
      <c r="C2303" s="3" t="s">
        <v>55</v>
      </c>
      <c r="D2303" s="2" t="s">
        <v>51</v>
      </c>
      <c r="E2303" s="3" t="s">
        <v>45</v>
      </c>
      <c r="F2303" s="3">
        <f t="shared" ca="1" si="70"/>
        <v>2</v>
      </c>
      <c r="G2303" s="4">
        <f t="shared" ca="1" si="71"/>
        <v>81</v>
      </c>
      <c r="H2303" s="4">
        <f ca="1">+Data_TABLE[[#This Row],[Qty]]*Data_TABLE[[#This Row],[Unit Price]]</f>
        <v>162</v>
      </c>
      <c r="I2303" s="7">
        <v>42159</v>
      </c>
      <c r="J2303" s="10">
        <f>EOMONTH(Data_TABLE[[#This Row],[Date Sold]],0)</f>
        <v>42185</v>
      </c>
    </row>
    <row r="2304" spans="2:10" x14ac:dyDescent="0.25">
      <c r="B2304" s="1" t="s">
        <v>39</v>
      </c>
      <c r="C2304" s="3" t="s">
        <v>55</v>
      </c>
      <c r="D2304" s="2" t="s">
        <v>49</v>
      </c>
      <c r="E2304" s="3" t="s">
        <v>43</v>
      </c>
      <c r="F2304" s="3">
        <f t="shared" ca="1" si="70"/>
        <v>3</v>
      </c>
      <c r="G2304" s="4">
        <f t="shared" ca="1" si="71"/>
        <v>146</v>
      </c>
      <c r="H2304" s="4">
        <f ca="1">+Data_TABLE[[#This Row],[Qty]]*Data_TABLE[[#This Row],[Unit Price]]</f>
        <v>438</v>
      </c>
      <c r="I2304" s="7">
        <v>42159</v>
      </c>
      <c r="J2304" s="10">
        <f>EOMONTH(Data_TABLE[[#This Row],[Date Sold]],0)</f>
        <v>42185</v>
      </c>
    </row>
    <row r="2305" spans="2:10" x14ac:dyDescent="0.25">
      <c r="B2305" s="1" t="s">
        <v>39</v>
      </c>
      <c r="C2305" s="3" t="s">
        <v>54</v>
      </c>
      <c r="D2305" s="2" t="s">
        <v>48</v>
      </c>
      <c r="E2305" s="3" t="s">
        <v>42</v>
      </c>
      <c r="F2305" s="3">
        <f t="shared" ca="1" si="70"/>
        <v>1</v>
      </c>
      <c r="G2305" s="4">
        <f t="shared" ca="1" si="71"/>
        <v>165</v>
      </c>
      <c r="H2305" s="4">
        <f ca="1">+Data_TABLE[[#This Row],[Qty]]*Data_TABLE[[#This Row],[Unit Price]]</f>
        <v>165</v>
      </c>
      <c r="I2305" s="7">
        <v>42159</v>
      </c>
      <c r="J2305" s="10">
        <f>EOMONTH(Data_TABLE[[#This Row],[Date Sold]],0)</f>
        <v>42185</v>
      </c>
    </row>
    <row r="2306" spans="2:10" x14ac:dyDescent="0.25">
      <c r="B2306" s="1" t="s">
        <v>41</v>
      </c>
      <c r="C2306" s="3" t="s">
        <v>55</v>
      </c>
      <c r="D2306" s="2" t="s">
        <v>51</v>
      </c>
      <c r="E2306" s="3" t="s">
        <v>45</v>
      </c>
      <c r="F2306" s="3">
        <f t="shared" ca="1" si="70"/>
        <v>3</v>
      </c>
      <c r="G2306" s="4">
        <f t="shared" ca="1" si="71"/>
        <v>117</v>
      </c>
      <c r="H2306" s="4">
        <f ca="1">+Data_TABLE[[#This Row],[Qty]]*Data_TABLE[[#This Row],[Unit Price]]</f>
        <v>351</v>
      </c>
      <c r="I2306" s="7">
        <v>42159</v>
      </c>
      <c r="J2306" s="10">
        <f>EOMONTH(Data_TABLE[[#This Row],[Date Sold]],0)</f>
        <v>42185</v>
      </c>
    </row>
    <row r="2307" spans="2:10" x14ac:dyDescent="0.25">
      <c r="B2307" s="1" t="s">
        <v>38</v>
      </c>
      <c r="C2307" s="3" t="s">
        <v>55</v>
      </c>
      <c r="D2307" s="2" t="s">
        <v>51</v>
      </c>
      <c r="E2307" s="3" t="s">
        <v>45</v>
      </c>
      <c r="F2307" s="3">
        <f t="shared" ca="1" si="70"/>
        <v>4</v>
      </c>
      <c r="G2307" s="4">
        <f t="shared" ca="1" si="71"/>
        <v>182</v>
      </c>
      <c r="H2307" s="4">
        <f ca="1">+Data_TABLE[[#This Row],[Qty]]*Data_TABLE[[#This Row],[Unit Price]]</f>
        <v>728</v>
      </c>
      <c r="I2307" s="7">
        <v>42159</v>
      </c>
      <c r="J2307" s="10">
        <f>EOMONTH(Data_TABLE[[#This Row],[Date Sold]],0)</f>
        <v>42185</v>
      </c>
    </row>
    <row r="2308" spans="2:10" x14ac:dyDescent="0.25">
      <c r="B2308" s="1" t="s">
        <v>36</v>
      </c>
      <c r="C2308" s="3" t="s">
        <v>55</v>
      </c>
      <c r="D2308" s="2" t="s">
        <v>49</v>
      </c>
      <c r="E2308" s="3" t="s">
        <v>43</v>
      </c>
      <c r="F2308" s="3">
        <f t="shared" ca="1" si="70"/>
        <v>4</v>
      </c>
      <c r="G2308" s="4">
        <f t="shared" ca="1" si="71"/>
        <v>107</v>
      </c>
      <c r="H2308" s="4">
        <f ca="1">+Data_TABLE[[#This Row],[Qty]]*Data_TABLE[[#This Row],[Unit Price]]</f>
        <v>428</v>
      </c>
      <c r="I2308" s="7">
        <v>42159</v>
      </c>
      <c r="J2308" s="10">
        <f>EOMONTH(Data_TABLE[[#This Row],[Date Sold]],0)</f>
        <v>42185</v>
      </c>
    </row>
    <row r="2309" spans="2:10" x14ac:dyDescent="0.25">
      <c r="B2309" s="1" t="s">
        <v>40</v>
      </c>
      <c r="C2309" s="3" t="s">
        <v>56</v>
      </c>
      <c r="D2309" s="2" t="s">
        <v>52</v>
      </c>
      <c r="E2309" s="3" t="s">
        <v>46</v>
      </c>
      <c r="F2309" s="3">
        <f t="shared" ca="1" si="70"/>
        <v>1</v>
      </c>
      <c r="G2309" s="4">
        <f t="shared" ca="1" si="71"/>
        <v>147</v>
      </c>
      <c r="H2309" s="4">
        <f ca="1">+Data_TABLE[[#This Row],[Qty]]*Data_TABLE[[#This Row],[Unit Price]]</f>
        <v>147</v>
      </c>
      <c r="I2309" s="7">
        <v>42159</v>
      </c>
      <c r="J2309" s="10">
        <f>EOMONTH(Data_TABLE[[#This Row],[Date Sold]],0)</f>
        <v>42185</v>
      </c>
    </row>
    <row r="2310" spans="2:10" x14ac:dyDescent="0.25">
      <c r="B2310" s="1" t="s">
        <v>40</v>
      </c>
      <c r="C2310" s="3" t="s">
        <v>55</v>
      </c>
      <c r="D2310" s="2" t="s">
        <v>49</v>
      </c>
      <c r="E2310" s="3" t="s">
        <v>43</v>
      </c>
      <c r="F2310" s="3">
        <f t="shared" ca="1" si="70"/>
        <v>1</v>
      </c>
      <c r="G2310" s="4">
        <f t="shared" ca="1" si="71"/>
        <v>109</v>
      </c>
      <c r="H2310" s="4">
        <f ca="1">+Data_TABLE[[#This Row],[Qty]]*Data_TABLE[[#This Row],[Unit Price]]</f>
        <v>109</v>
      </c>
      <c r="I2310" s="7">
        <v>42159</v>
      </c>
      <c r="J2310" s="10">
        <f>EOMONTH(Data_TABLE[[#This Row],[Date Sold]],0)</f>
        <v>42185</v>
      </c>
    </row>
    <row r="2311" spans="2:10" x14ac:dyDescent="0.25">
      <c r="B2311" s="1" t="s">
        <v>36</v>
      </c>
      <c r="C2311" s="3" t="s">
        <v>54</v>
      </c>
      <c r="D2311" s="2" t="s">
        <v>48</v>
      </c>
      <c r="E2311" s="3" t="s">
        <v>42</v>
      </c>
      <c r="F2311" s="3">
        <f t="shared" ca="1" si="70"/>
        <v>5</v>
      </c>
      <c r="G2311" s="4">
        <f t="shared" ca="1" si="71"/>
        <v>114</v>
      </c>
      <c r="H2311" s="4">
        <f ca="1">+Data_TABLE[[#This Row],[Qty]]*Data_TABLE[[#This Row],[Unit Price]]</f>
        <v>570</v>
      </c>
      <c r="I2311" s="7">
        <v>42159</v>
      </c>
      <c r="J2311" s="10">
        <f>EOMONTH(Data_TABLE[[#This Row],[Date Sold]],0)</f>
        <v>42185</v>
      </c>
    </row>
    <row r="2312" spans="2:10" x14ac:dyDescent="0.25">
      <c r="B2312" s="1" t="s">
        <v>36</v>
      </c>
      <c r="C2312" s="3" t="s">
        <v>55</v>
      </c>
      <c r="D2312" s="2" t="s">
        <v>51</v>
      </c>
      <c r="E2312" s="3" t="s">
        <v>45</v>
      </c>
      <c r="F2312" s="3">
        <f t="shared" ca="1" si="70"/>
        <v>1</v>
      </c>
      <c r="G2312" s="4">
        <f t="shared" ca="1" si="71"/>
        <v>134</v>
      </c>
      <c r="H2312" s="4">
        <f ca="1">+Data_TABLE[[#This Row],[Qty]]*Data_TABLE[[#This Row],[Unit Price]]</f>
        <v>134</v>
      </c>
      <c r="I2312" s="7">
        <v>42159</v>
      </c>
      <c r="J2312" s="10">
        <f>EOMONTH(Data_TABLE[[#This Row],[Date Sold]],0)</f>
        <v>42185</v>
      </c>
    </row>
    <row r="2313" spans="2:10" x14ac:dyDescent="0.25">
      <c r="B2313" s="1" t="s">
        <v>38</v>
      </c>
      <c r="C2313" s="3" t="s">
        <v>56</v>
      </c>
      <c r="D2313" s="2" t="s">
        <v>52</v>
      </c>
      <c r="E2313" s="3" t="s">
        <v>46</v>
      </c>
      <c r="F2313" s="3">
        <f t="shared" ca="1" si="70"/>
        <v>2</v>
      </c>
      <c r="G2313" s="4">
        <f t="shared" ca="1" si="71"/>
        <v>106</v>
      </c>
      <c r="H2313" s="4">
        <f ca="1">+Data_TABLE[[#This Row],[Qty]]*Data_TABLE[[#This Row],[Unit Price]]</f>
        <v>212</v>
      </c>
      <c r="I2313" s="7">
        <v>42159</v>
      </c>
      <c r="J2313" s="10">
        <f>EOMONTH(Data_TABLE[[#This Row],[Date Sold]],0)</f>
        <v>42185</v>
      </c>
    </row>
    <row r="2314" spans="2:10" x14ac:dyDescent="0.25">
      <c r="B2314" s="1" t="s">
        <v>36</v>
      </c>
      <c r="C2314" s="3" t="s">
        <v>55</v>
      </c>
      <c r="D2314" s="2" t="s">
        <v>51</v>
      </c>
      <c r="E2314" s="3" t="s">
        <v>45</v>
      </c>
      <c r="F2314" s="3">
        <f t="shared" ca="1" si="70"/>
        <v>3</v>
      </c>
      <c r="G2314" s="4">
        <f t="shared" ca="1" si="71"/>
        <v>151</v>
      </c>
      <c r="H2314" s="4">
        <f ca="1">+Data_TABLE[[#This Row],[Qty]]*Data_TABLE[[#This Row],[Unit Price]]</f>
        <v>453</v>
      </c>
      <c r="I2314" s="7">
        <v>42159</v>
      </c>
      <c r="J2314" s="10">
        <f>EOMONTH(Data_TABLE[[#This Row],[Date Sold]],0)</f>
        <v>42185</v>
      </c>
    </row>
    <row r="2315" spans="2:10" x14ac:dyDescent="0.25">
      <c r="B2315" s="1" t="s">
        <v>39</v>
      </c>
      <c r="C2315" s="3" t="s">
        <v>55</v>
      </c>
      <c r="D2315" s="2" t="s">
        <v>51</v>
      </c>
      <c r="E2315" s="3" t="s">
        <v>45</v>
      </c>
      <c r="F2315" s="3">
        <f t="shared" ca="1" si="70"/>
        <v>3</v>
      </c>
      <c r="G2315" s="4">
        <f t="shared" ca="1" si="71"/>
        <v>176</v>
      </c>
      <c r="H2315" s="4">
        <f ca="1">+Data_TABLE[[#This Row],[Qty]]*Data_TABLE[[#This Row],[Unit Price]]</f>
        <v>528</v>
      </c>
      <c r="I2315" s="7">
        <v>42159</v>
      </c>
      <c r="J2315" s="10">
        <f>EOMONTH(Data_TABLE[[#This Row],[Date Sold]],0)</f>
        <v>42185</v>
      </c>
    </row>
    <row r="2316" spans="2:10" x14ac:dyDescent="0.25">
      <c r="B2316" s="1" t="s">
        <v>36</v>
      </c>
      <c r="C2316" s="3" t="s">
        <v>55</v>
      </c>
      <c r="D2316" s="2" t="s">
        <v>51</v>
      </c>
      <c r="E2316" s="3" t="s">
        <v>45</v>
      </c>
      <c r="F2316" s="3">
        <f t="shared" ca="1" si="70"/>
        <v>4</v>
      </c>
      <c r="G2316" s="4">
        <f t="shared" ca="1" si="71"/>
        <v>107</v>
      </c>
      <c r="H2316" s="4">
        <f ca="1">+Data_TABLE[[#This Row],[Qty]]*Data_TABLE[[#This Row],[Unit Price]]</f>
        <v>428</v>
      </c>
      <c r="I2316" s="7">
        <v>42159</v>
      </c>
      <c r="J2316" s="10">
        <f>EOMONTH(Data_TABLE[[#This Row],[Date Sold]],0)</f>
        <v>42185</v>
      </c>
    </row>
    <row r="2317" spans="2:10" x14ac:dyDescent="0.25">
      <c r="B2317" s="1" t="s">
        <v>38</v>
      </c>
      <c r="C2317" s="3" t="s">
        <v>56</v>
      </c>
      <c r="D2317" s="2" t="s">
        <v>50</v>
      </c>
      <c r="E2317" s="3" t="s">
        <v>44</v>
      </c>
      <c r="F2317" s="3">
        <f t="shared" ca="1" si="70"/>
        <v>3</v>
      </c>
      <c r="G2317" s="4">
        <f t="shared" ca="1" si="71"/>
        <v>128</v>
      </c>
      <c r="H2317" s="4">
        <f ca="1">+Data_TABLE[[#This Row],[Qty]]*Data_TABLE[[#This Row],[Unit Price]]</f>
        <v>384</v>
      </c>
      <c r="I2317" s="7">
        <v>42159</v>
      </c>
      <c r="J2317" s="10">
        <f>EOMONTH(Data_TABLE[[#This Row],[Date Sold]],0)</f>
        <v>42185</v>
      </c>
    </row>
    <row r="2318" spans="2:10" x14ac:dyDescent="0.25">
      <c r="B2318" s="1" t="s">
        <v>37</v>
      </c>
      <c r="C2318" s="3" t="s">
        <v>56</v>
      </c>
      <c r="D2318" s="2" t="s">
        <v>50</v>
      </c>
      <c r="E2318" s="3" t="s">
        <v>44</v>
      </c>
      <c r="F2318" s="3">
        <f t="shared" ca="1" si="70"/>
        <v>2</v>
      </c>
      <c r="G2318" s="4">
        <f t="shared" ca="1" si="71"/>
        <v>73</v>
      </c>
      <c r="H2318" s="4">
        <f ca="1">+Data_TABLE[[#This Row],[Qty]]*Data_TABLE[[#This Row],[Unit Price]]</f>
        <v>146</v>
      </c>
      <c r="I2318" s="7">
        <v>42159</v>
      </c>
      <c r="J2318" s="10">
        <f>EOMONTH(Data_TABLE[[#This Row],[Date Sold]],0)</f>
        <v>42185</v>
      </c>
    </row>
    <row r="2319" spans="2:10" x14ac:dyDescent="0.25">
      <c r="B2319" s="1" t="s">
        <v>40</v>
      </c>
      <c r="C2319" s="3" t="s">
        <v>55</v>
      </c>
      <c r="D2319" s="2" t="s">
        <v>49</v>
      </c>
      <c r="E2319" s="3" t="s">
        <v>43</v>
      </c>
      <c r="F2319" s="3">
        <f t="shared" ca="1" si="70"/>
        <v>3</v>
      </c>
      <c r="G2319" s="4">
        <f t="shared" ca="1" si="71"/>
        <v>121</v>
      </c>
      <c r="H2319" s="4">
        <f ca="1">+Data_TABLE[[#This Row],[Qty]]*Data_TABLE[[#This Row],[Unit Price]]</f>
        <v>363</v>
      </c>
      <c r="I2319" s="7">
        <v>42159</v>
      </c>
      <c r="J2319" s="10">
        <f>EOMONTH(Data_TABLE[[#This Row],[Date Sold]],0)</f>
        <v>42185</v>
      </c>
    </row>
    <row r="2320" spans="2:10" x14ac:dyDescent="0.25">
      <c r="B2320" s="1" t="s">
        <v>37</v>
      </c>
      <c r="C2320" s="3" t="s">
        <v>55</v>
      </c>
      <c r="D2320" s="2" t="s">
        <v>51</v>
      </c>
      <c r="E2320" s="3" t="s">
        <v>45</v>
      </c>
      <c r="F2320" s="3">
        <f t="shared" ca="1" si="70"/>
        <v>1</v>
      </c>
      <c r="G2320" s="4">
        <f t="shared" ca="1" si="71"/>
        <v>94</v>
      </c>
      <c r="H2320" s="4">
        <f ca="1">+Data_TABLE[[#This Row],[Qty]]*Data_TABLE[[#This Row],[Unit Price]]</f>
        <v>94</v>
      </c>
      <c r="I2320" s="7">
        <v>42159</v>
      </c>
      <c r="J2320" s="10">
        <f>EOMONTH(Data_TABLE[[#This Row],[Date Sold]],0)</f>
        <v>42185</v>
      </c>
    </row>
    <row r="2321" spans="2:10" x14ac:dyDescent="0.25">
      <c r="B2321" s="1" t="s">
        <v>39</v>
      </c>
      <c r="C2321" s="3" t="s">
        <v>56</v>
      </c>
      <c r="D2321" s="2" t="s">
        <v>50</v>
      </c>
      <c r="E2321" s="3" t="s">
        <v>44</v>
      </c>
      <c r="F2321" s="3">
        <f t="shared" ca="1" si="70"/>
        <v>3</v>
      </c>
      <c r="G2321" s="4">
        <f t="shared" ca="1" si="71"/>
        <v>106</v>
      </c>
      <c r="H2321" s="4">
        <f ca="1">+Data_TABLE[[#This Row],[Qty]]*Data_TABLE[[#This Row],[Unit Price]]</f>
        <v>318</v>
      </c>
      <c r="I2321" s="7">
        <v>42159</v>
      </c>
      <c r="J2321" s="10">
        <f>EOMONTH(Data_TABLE[[#This Row],[Date Sold]],0)</f>
        <v>42185</v>
      </c>
    </row>
    <row r="2322" spans="2:10" x14ac:dyDescent="0.25">
      <c r="B2322" s="1" t="s">
        <v>41</v>
      </c>
      <c r="C2322" s="3" t="s">
        <v>55</v>
      </c>
      <c r="D2322" s="2" t="s">
        <v>51</v>
      </c>
      <c r="E2322" s="3" t="s">
        <v>45</v>
      </c>
      <c r="F2322" s="3">
        <f t="shared" ca="1" si="70"/>
        <v>2</v>
      </c>
      <c r="G2322" s="4">
        <f t="shared" ca="1" si="71"/>
        <v>180</v>
      </c>
      <c r="H2322" s="4">
        <f ca="1">+Data_TABLE[[#This Row],[Qty]]*Data_TABLE[[#This Row],[Unit Price]]</f>
        <v>360</v>
      </c>
      <c r="I2322" s="7">
        <v>42159</v>
      </c>
      <c r="J2322" s="10">
        <f>EOMONTH(Data_TABLE[[#This Row],[Date Sold]],0)</f>
        <v>42185</v>
      </c>
    </row>
    <row r="2323" spans="2:10" x14ac:dyDescent="0.25">
      <c r="B2323" s="1" t="s">
        <v>36</v>
      </c>
      <c r="C2323" s="3" t="s">
        <v>56</v>
      </c>
      <c r="D2323" s="2" t="s">
        <v>50</v>
      </c>
      <c r="E2323" s="3" t="s">
        <v>44</v>
      </c>
      <c r="F2323" s="3">
        <f t="shared" ca="1" si="70"/>
        <v>2</v>
      </c>
      <c r="G2323" s="4">
        <f t="shared" ca="1" si="71"/>
        <v>188</v>
      </c>
      <c r="H2323" s="4">
        <f ca="1">+Data_TABLE[[#This Row],[Qty]]*Data_TABLE[[#This Row],[Unit Price]]</f>
        <v>376</v>
      </c>
      <c r="I2323" s="7">
        <v>42159</v>
      </c>
      <c r="J2323" s="10">
        <f>EOMONTH(Data_TABLE[[#This Row],[Date Sold]],0)</f>
        <v>42185</v>
      </c>
    </row>
    <row r="2324" spans="2:10" x14ac:dyDescent="0.25">
      <c r="B2324" s="1" t="s">
        <v>37</v>
      </c>
      <c r="C2324" s="3" t="s">
        <v>55</v>
      </c>
      <c r="D2324" s="2" t="s">
        <v>51</v>
      </c>
      <c r="E2324" s="3" t="s">
        <v>45</v>
      </c>
      <c r="F2324" s="3">
        <f t="shared" ca="1" si="70"/>
        <v>1</v>
      </c>
      <c r="G2324" s="4">
        <f t="shared" ca="1" si="71"/>
        <v>123</v>
      </c>
      <c r="H2324" s="4">
        <f ca="1">+Data_TABLE[[#This Row],[Qty]]*Data_TABLE[[#This Row],[Unit Price]]</f>
        <v>123</v>
      </c>
      <c r="I2324" s="7">
        <v>42159</v>
      </c>
      <c r="J2324" s="10">
        <f>EOMONTH(Data_TABLE[[#This Row],[Date Sold]],0)</f>
        <v>42185</v>
      </c>
    </row>
    <row r="2325" spans="2:10" x14ac:dyDescent="0.25">
      <c r="B2325" s="1" t="s">
        <v>39</v>
      </c>
      <c r="C2325" s="3" t="s">
        <v>56</v>
      </c>
      <c r="D2325" s="2" t="s">
        <v>52</v>
      </c>
      <c r="E2325" s="3" t="s">
        <v>46</v>
      </c>
      <c r="F2325" s="3">
        <f t="shared" ca="1" si="70"/>
        <v>1</v>
      </c>
      <c r="G2325" s="4">
        <f t="shared" ca="1" si="71"/>
        <v>85</v>
      </c>
      <c r="H2325" s="4">
        <f ca="1">+Data_TABLE[[#This Row],[Qty]]*Data_TABLE[[#This Row],[Unit Price]]</f>
        <v>85</v>
      </c>
      <c r="I2325" s="7">
        <v>42159</v>
      </c>
      <c r="J2325" s="10">
        <f>EOMONTH(Data_TABLE[[#This Row],[Date Sold]],0)</f>
        <v>42185</v>
      </c>
    </row>
    <row r="2326" spans="2:10" x14ac:dyDescent="0.25">
      <c r="B2326" s="1" t="s">
        <v>38</v>
      </c>
      <c r="C2326" s="3" t="s">
        <v>54</v>
      </c>
      <c r="D2326" s="2" t="s">
        <v>48</v>
      </c>
      <c r="E2326" s="3" t="s">
        <v>42</v>
      </c>
      <c r="F2326" s="3">
        <f t="shared" ca="1" si="70"/>
        <v>2</v>
      </c>
      <c r="G2326" s="4">
        <f t="shared" ca="1" si="71"/>
        <v>90</v>
      </c>
      <c r="H2326" s="4">
        <f ca="1">+Data_TABLE[[#This Row],[Qty]]*Data_TABLE[[#This Row],[Unit Price]]</f>
        <v>180</v>
      </c>
      <c r="I2326" s="7">
        <v>42159</v>
      </c>
      <c r="J2326" s="10">
        <f>EOMONTH(Data_TABLE[[#This Row],[Date Sold]],0)</f>
        <v>42185</v>
      </c>
    </row>
    <row r="2327" spans="2:10" x14ac:dyDescent="0.25">
      <c r="B2327" s="1" t="s">
        <v>38</v>
      </c>
      <c r="C2327" s="3" t="s">
        <v>54</v>
      </c>
      <c r="D2327" s="2" t="s">
        <v>48</v>
      </c>
      <c r="E2327" s="3" t="s">
        <v>42</v>
      </c>
      <c r="F2327" s="3">
        <f t="shared" ca="1" si="70"/>
        <v>5</v>
      </c>
      <c r="G2327" s="4">
        <f t="shared" ca="1" si="71"/>
        <v>174</v>
      </c>
      <c r="H2327" s="4">
        <f ca="1">+Data_TABLE[[#This Row],[Qty]]*Data_TABLE[[#This Row],[Unit Price]]</f>
        <v>870</v>
      </c>
      <c r="I2327" s="7">
        <v>42159</v>
      </c>
      <c r="J2327" s="10">
        <f>EOMONTH(Data_TABLE[[#This Row],[Date Sold]],0)</f>
        <v>42185</v>
      </c>
    </row>
    <row r="2328" spans="2:10" x14ac:dyDescent="0.25">
      <c r="B2328" s="1" t="s">
        <v>38</v>
      </c>
      <c r="C2328" s="3" t="s">
        <v>54</v>
      </c>
      <c r="D2328" s="2" t="s">
        <v>48</v>
      </c>
      <c r="E2328" s="3" t="s">
        <v>42</v>
      </c>
      <c r="F2328" s="3">
        <f t="shared" ca="1" si="70"/>
        <v>4</v>
      </c>
      <c r="G2328" s="4">
        <f t="shared" ca="1" si="71"/>
        <v>144</v>
      </c>
      <c r="H2328" s="4">
        <f ca="1">+Data_TABLE[[#This Row],[Qty]]*Data_TABLE[[#This Row],[Unit Price]]</f>
        <v>576</v>
      </c>
      <c r="I2328" s="7">
        <v>42159</v>
      </c>
      <c r="J2328" s="10">
        <f>EOMONTH(Data_TABLE[[#This Row],[Date Sold]],0)</f>
        <v>42185</v>
      </c>
    </row>
    <row r="2329" spans="2:10" x14ac:dyDescent="0.25">
      <c r="B2329" s="1" t="s">
        <v>37</v>
      </c>
      <c r="C2329" s="3" t="s">
        <v>56</v>
      </c>
      <c r="D2329" s="2" t="s">
        <v>52</v>
      </c>
      <c r="E2329" s="3" t="s">
        <v>46</v>
      </c>
      <c r="F2329" s="3">
        <f t="shared" ca="1" si="70"/>
        <v>1</v>
      </c>
      <c r="G2329" s="4">
        <f t="shared" ca="1" si="71"/>
        <v>80</v>
      </c>
      <c r="H2329" s="4">
        <f ca="1">+Data_TABLE[[#This Row],[Qty]]*Data_TABLE[[#This Row],[Unit Price]]</f>
        <v>80</v>
      </c>
      <c r="I2329" s="7">
        <v>42159</v>
      </c>
      <c r="J2329" s="10">
        <f>EOMONTH(Data_TABLE[[#This Row],[Date Sold]],0)</f>
        <v>42185</v>
      </c>
    </row>
    <row r="2330" spans="2:10" x14ac:dyDescent="0.25">
      <c r="B2330" s="1" t="s">
        <v>36</v>
      </c>
      <c r="C2330" s="3" t="s">
        <v>55</v>
      </c>
      <c r="D2330" s="2" t="s">
        <v>51</v>
      </c>
      <c r="E2330" s="3" t="s">
        <v>45</v>
      </c>
      <c r="F2330" s="3">
        <f t="shared" ca="1" si="70"/>
        <v>5</v>
      </c>
      <c r="G2330" s="4">
        <f t="shared" ca="1" si="71"/>
        <v>83</v>
      </c>
      <c r="H2330" s="4">
        <f ca="1">+Data_TABLE[[#This Row],[Qty]]*Data_TABLE[[#This Row],[Unit Price]]</f>
        <v>415</v>
      </c>
      <c r="I2330" s="7">
        <v>42159</v>
      </c>
      <c r="J2330" s="10">
        <f>EOMONTH(Data_TABLE[[#This Row],[Date Sold]],0)</f>
        <v>42185</v>
      </c>
    </row>
    <row r="2331" spans="2:10" x14ac:dyDescent="0.25">
      <c r="B2331" s="1" t="s">
        <v>41</v>
      </c>
      <c r="C2331" s="3" t="s">
        <v>55</v>
      </c>
      <c r="D2331" s="2" t="s">
        <v>51</v>
      </c>
      <c r="E2331" s="3" t="s">
        <v>45</v>
      </c>
      <c r="F2331" s="3">
        <f t="shared" ca="1" si="70"/>
        <v>4</v>
      </c>
      <c r="G2331" s="4">
        <f t="shared" ca="1" si="71"/>
        <v>74</v>
      </c>
      <c r="H2331" s="4">
        <f ca="1">+Data_TABLE[[#This Row],[Qty]]*Data_TABLE[[#This Row],[Unit Price]]</f>
        <v>296</v>
      </c>
      <c r="I2331" s="7">
        <v>42159</v>
      </c>
      <c r="J2331" s="10">
        <f>EOMONTH(Data_TABLE[[#This Row],[Date Sold]],0)</f>
        <v>42185</v>
      </c>
    </row>
    <row r="2332" spans="2:10" x14ac:dyDescent="0.25">
      <c r="B2332" s="1" t="s">
        <v>41</v>
      </c>
      <c r="C2332" s="3" t="s">
        <v>55</v>
      </c>
      <c r="D2332" s="2" t="s">
        <v>49</v>
      </c>
      <c r="E2332" s="3" t="s">
        <v>43</v>
      </c>
      <c r="F2332" s="3">
        <f t="shared" ca="1" si="70"/>
        <v>4</v>
      </c>
      <c r="G2332" s="4">
        <f t="shared" ca="1" si="71"/>
        <v>154</v>
      </c>
      <c r="H2332" s="4">
        <f ca="1">+Data_TABLE[[#This Row],[Qty]]*Data_TABLE[[#This Row],[Unit Price]]</f>
        <v>616</v>
      </c>
      <c r="I2332" s="7">
        <v>42159</v>
      </c>
      <c r="J2332" s="10">
        <f>EOMONTH(Data_TABLE[[#This Row],[Date Sold]],0)</f>
        <v>42185</v>
      </c>
    </row>
    <row r="2333" spans="2:10" x14ac:dyDescent="0.25">
      <c r="B2333" s="1" t="s">
        <v>38</v>
      </c>
      <c r="C2333" s="3" t="s">
        <v>54</v>
      </c>
      <c r="D2333" s="2" t="s">
        <v>48</v>
      </c>
      <c r="E2333" s="3" t="s">
        <v>42</v>
      </c>
      <c r="F2333" s="3">
        <f t="shared" ca="1" si="70"/>
        <v>2</v>
      </c>
      <c r="G2333" s="4">
        <f t="shared" ca="1" si="71"/>
        <v>93</v>
      </c>
      <c r="H2333" s="4">
        <f ca="1">+Data_TABLE[[#This Row],[Qty]]*Data_TABLE[[#This Row],[Unit Price]]</f>
        <v>186</v>
      </c>
      <c r="I2333" s="7">
        <v>42159</v>
      </c>
      <c r="J2333" s="10">
        <f>EOMONTH(Data_TABLE[[#This Row],[Date Sold]],0)</f>
        <v>42185</v>
      </c>
    </row>
    <row r="2334" spans="2:10" x14ac:dyDescent="0.25">
      <c r="B2334" s="1" t="s">
        <v>38</v>
      </c>
      <c r="C2334" s="3" t="s">
        <v>55</v>
      </c>
      <c r="D2334" s="2" t="s">
        <v>49</v>
      </c>
      <c r="E2334" s="3" t="s">
        <v>43</v>
      </c>
      <c r="F2334" s="3">
        <f t="shared" ca="1" si="70"/>
        <v>5</v>
      </c>
      <c r="G2334" s="4">
        <f t="shared" ca="1" si="71"/>
        <v>150</v>
      </c>
      <c r="H2334" s="4">
        <f ca="1">+Data_TABLE[[#This Row],[Qty]]*Data_TABLE[[#This Row],[Unit Price]]</f>
        <v>750</v>
      </c>
      <c r="I2334" s="7">
        <v>42159</v>
      </c>
      <c r="J2334" s="10">
        <f>EOMONTH(Data_TABLE[[#This Row],[Date Sold]],0)</f>
        <v>42185</v>
      </c>
    </row>
    <row r="2335" spans="2:10" x14ac:dyDescent="0.25">
      <c r="B2335" s="1" t="s">
        <v>40</v>
      </c>
      <c r="C2335" s="3" t="s">
        <v>56</v>
      </c>
      <c r="D2335" s="2" t="s">
        <v>50</v>
      </c>
      <c r="E2335" s="3" t="s">
        <v>44</v>
      </c>
      <c r="F2335" s="3">
        <f t="shared" ca="1" si="70"/>
        <v>5</v>
      </c>
      <c r="G2335" s="4">
        <f t="shared" ca="1" si="71"/>
        <v>93</v>
      </c>
      <c r="H2335" s="4">
        <f ca="1">+Data_TABLE[[#This Row],[Qty]]*Data_TABLE[[#This Row],[Unit Price]]</f>
        <v>465</v>
      </c>
      <c r="I2335" s="7">
        <v>42159</v>
      </c>
      <c r="J2335" s="10">
        <f>EOMONTH(Data_TABLE[[#This Row],[Date Sold]],0)</f>
        <v>42185</v>
      </c>
    </row>
    <row r="2336" spans="2:10" x14ac:dyDescent="0.25">
      <c r="B2336" s="1" t="s">
        <v>40</v>
      </c>
      <c r="C2336" s="3" t="s">
        <v>55</v>
      </c>
      <c r="D2336" s="2" t="s">
        <v>51</v>
      </c>
      <c r="E2336" s="3" t="s">
        <v>45</v>
      </c>
      <c r="F2336" s="3">
        <f t="shared" ca="1" si="70"/>
        <v>4</v>
      </c>
      <c r="G2336" s="4">
        <f t="shared" ca="1" si="71"/>
        <v>81</v>
      </c>
      <c r="H2336" s="4">
        <f ca="1">+Data_TABLE[[#This Row],[Qty]]*Data_TABLE[[#This Row],[Unit Price]]</f>
        <v>324</v>
      </c>
      <c r="I2336" s="7">
        <v>42159</v>
      </c>
      <c r="J2336" s="10">
        <f>EOMONTH(Data_TABLE[[#This Row],[Date Sold]],0)</f>
        <v>42185</v>
      </c>
    </row>
    <row r="2337" spans="2:10" x14ac:dyDescent="0.25">
      <c r="B2337" s="1" t="s">
        <v>39</v>
      </c>
      <c r="C2337" s="3" t="s">
        <v>54</v>
      </c>
      <c r="D2337" s="2" t="s">
        <v>48</v>
      </c>
      <c r="E2337" s="3" t="s">
        <v>42</v>
      </c>
      <c r="F2337" s="3">
        <f t="shared" ca="1" si="70"/>
        <v>5</v>
      </c>
      <c r="G2337" s="4">
        <f t="shared" ca="1" si="71"/>
        <v>100</v>
      </c>
      <c r="H2337" s="4">
        <f ca="1">+Data_TABLE[[#This Row],[Qty]]*Data_TABLE[[#This Row],[Unit Price]]</f>
        <v>500</v>
      </c>
      <c r="I2337" s="7">
        <v>42159</v>
      </c>
      <c r="J2337" s="10">
        <f>EOMONTH(Data_TABLE[[#This Row],[Date Sold]],0)</f>
        <v>42185</v>
      </c>
    </row>
    <row r="2338" spans="2:10" x14ac:dyDescent="0.25">
      <c r="B2338" s="1" t="s">
        <v>38</v>
      </c>
      <c r="C2338" s="3" t="s">
        <v>54</v>
      </c>
      <c r="D2338" s="2" t="s">
        <v>48</v>
      </c>
      <c r="E2338" s="3" t="s">
        <v>42</v>
      </c>
      <c r="F2338" s="3">
        <f t="shared" ca="1" si="70"/>
        <v>1</v>
      </c>
      <c r="G2338" s="4">
        <f t="shared" ca="1" si="71"/>
        <v>158</v>
      </c>
      <c r="H2338" s="4">
        <f ca="1">+Data_TABLE[[#This Row],[Qty]]*Data_TABLE[[#This Row],[Unit Price]]</f>
        <v>158</v>
      </c>
      <c r="I2338" s="7">
        <v>42159</v>
      </c>
      <c r="J2338" s="10">
        <f>EOMONTH(Data_TABLE[[#This Row],[Date Sold]],0)</f>
        <v>42185</v>
      </c>
    </row>
    <row r="2339" spans="2:10" x14ac:dyDescent="0.25">
      <c r="B2339" s="1" t="s">
        <v>40</v>
      </c>
      <c r="C2339" s="3" t="s">
        <v>54</v>
      </c>
      <c r="D2339" s="2" t="s">
        <v>48</v>
      </c>
      <c r="E2339" s="3" t="s">
        <v>42</v>
      </c>
      <c r="F2339" s="3">
        <f t="shared" ca="1" si="70"/>
        <v>5</v>
      </c>
      <c r="G2339" s="4">
        <f t="shared" ca="1" si="71"/>
        <v>140</v>
      </c>
      <c r="H2339" s="4">
        <f ca="1">+Data_TABLE[[#This Row],[Qty]]*Data_TABLE[[#This Row],[Unit Price]]</f>
        <v>700</v>
      </c>
      <c r="I2339" s="7">
        <v>42159</v>
      </c>
      <c r="J2339" s="10">
        <f>EOMONTH(Data_TABLE[[#This Row],[Date Sold]],0)</f>
        <v>42185</v>
      </c>
    </row>
    <row r="2340" spans="2:10" x14ac:dyDescent="0.25">
      <c r="B2340" s="1" t="s">
        <v>37</v>
      </c>
      <c r="C2340" s="3" t="s">
        <v>56</v>
      </c>
      <c r="D2340" s="2" t="s">
        <v>52</v>
      </c>
      <c r="E2340" s="3" t="s">
        <v>46</v>
      </c>
      <c r="F2340" s="3">
        <f t="shared" ca="1" si="70"/>
        <v>2</v>
      </c>
      <c r="G2340" s="4">
        <f t="shared" ca="1" si="71"/>
        <v>61</v>
      </c>
      <c r="H2340" s="4">
        <f ca="1">+Data_TABLE[[#This Row],[Qty]]*Data_TABLE[[#This Row],[Unit Price]]</f>
        <v>122</v>
      </c>
      <c r="I2340" s="7">
        <v>42159</v>
      </c>
      <c r="J2340" s="10">
        <f>EOMONTH(Data_TABLE[[#This Row],[Date Sold]],0)</f>
        <v>42185</v>
      </c>
    </row>
    <row r="2341" spans="2:10" x14ac:dyDescent="0.25">
      <c r="B2341" s="1" t="s">
        <v>39</v>
      </c>
      <c r="C2341" s="3" t="s">
        <v>56</v>
      </c>
      <c r="D2341" s="2" t="s">
        <v>50</v>
      </c>
      <c r="E2341" s="3" t="s">
        <v>44</v>
      </c>
      <c r="F2341" s="3">
        <f t="shared" ca="1" si="70"/>
        <v>4</v>
      </c>
      <c r="G2341" s="4">
        <f t="shared" ca="1" si="71"/>
        <v>134</v>
      </c>
      <c r="H2341" s="4">
        <f ca="1">+Data_TABLE[[#This Row],[Qty]]*Data_TABLE[[#This Row],[Unit Price]]</f>
        <v>536</v>
      </c>
      <c r="I2341" s="7">
        <v>42159</v>
      </c>
      <c r="J2341" s="10">
        <f>EOMONTH(Data_TABLE[[#This Row],[Date Sold]],0)</f>
        <v>42185</v>
      </c>
    </row>
    <row r="2342" spans="2:10" x14ac:dyDescent="0.25">
      <c r="B2342" s="1" t="s">
        <v>40</v>
      </c>
      <c r="C2342" s="3" t="s">
        <v>55</v>
      </c>
      <c r="D2342" s="2" t="s">
        <v>49</v>
      </c>
      <c r="E2342" s="3" t="s">
        <v>43</v>
      </c>
      <c r="F2342" s="3">
        <f t="shared" ca="1" si="70"/>
        <v>4</v>
      </c>
      <c r="G2342" s="4">
        <f t="shared" ca="1" si="71"/>
        <v>71</v>
      </c>
      <c r="H2342" s="4">
        <f ca="1">+Data_TABLE[[#This Row],[Qty]]*Data_TABLE[[#This Row],[Unit Price]]</f>
        <v>284</v>
      </c>
      <c r="I2342" s="7">
        <v>42159</v>
      </c>
      <c r="J2342" s="10">
        <f>EOMONTH(Data_TABLE[[#This Row],[Date Sold]],0)</f>
        <v>42185</v>
      </c>
    </row>
    <row r="2343" spans="2:10" x14ac:dyDescent="0.25">
      <c r="B2343" s="1" t="s">
        <v>36</v>
      </c>
      <c r="C2343" s="3" t="s">
        <v>55</v>
      </c>
      <c r="D2343" s="2" t="s">
        <v>49</v>
      </c>
      <c r="E2343" s="3" t="s">
        <v>43</v>
      </c>
      <c r="F2343" s="3">
        <f t="shared" ca="1" si="70"/>
        <v>2</v>
      </c>
      <c r="G2343" s="4">
        <f t="shared" ca="1" si="71"/>
        <v>186</v>
      </c>
      <c r="H2343" s="4">
        <f ca="1">+Data_TABLE[[#This Row],[Qty]]*Data_TABLE[[#This Row],[Unit Price]]</f>
        <v>372</v>
      </c>
      <c r="I2343" s="7">
        <v>42159</v>
      </c>
      <c r="J2343" s="10">
        <f>EOMONTH(Data_TABLE[[#This Row],[Date Sold]],0)</f>
        <v>42185</v>
      </c>
    </row>
    <row r="2344" spans="2:10" x14ac:dyDescent="0.25">
      <c r="B2344" s="1" t="s">
        <v>36</v>
      </c>
      <c r="C2344" s="3" t="s">
        <v>54</v>
      </c>
      <c r="D2344" s="2" t="s">
        <v>48</v>
      </c>
      <c r="E2344" s="3" t="s">
        <v>42</v>
      </c>
      <c r="F2344" s="3">
        <f t="shared" ca="1" si="70"/>
        <v>5</v>
      </c>
      <c r="G2344" s="4">
        <f t="shared" ca="1" si="71"/>
        <v>146</v>
      </c>
      <c r="H2344" s="4">
        <f ca="1">+Data_TABLE[[#This Row],[Qty]]*Data_TABLE[[#This Row],[Unit Price]]</f>
        <v>730</v>
      </c>
      <c r="I2344" s="7">
        <v>42159</v>
      </c>
      <c r="J2344" s="10">
        <f>EOMONTH(Data_TABLE[[#This Row],[Date Sold]],0)</f>
        <v>42185</v>
      </c>
    </row>
    <row r="2345" spans="2:10" x14ac:dyDescent="0.25">
      <c r="B2345" s="1" t="s">
        <v>37</v>
      </c>
      <c r="C2345" s="3" t="s">
        <v>56</v>
      </c>
      <c r="D2345" s="2" t="s">
        <v>52</v>
      </c>
      <c r="E2345" s="3" t="s">
        <v>46</v>
      </c>
      <c r="F2345" s="3">
        <f t="shared" ca="1" si="70"/>
        <v>4</v>
      </c>
      <c r="G2345" s="4">
        <f t="shared" ca="1" si="71"/>
        <v>137</v>
      </c>
      <c r="H2345" s="4">
        <f ca="1">+Data_TABLE[[#This Row],[Qty]]*Data_TABLE[[#This Row],[Unit Price]]</f>
        <v>548</v>
      </c>
      <c r="I2345" s="7">
        <v>42159</v>
      </c>
      <c r="J2345" s="10">
        <f>EOMONTH(Data_TABLE[[#This Row],[Date Sold]],0)</f>
        <v>42185</v>
      </c>
    </row>
    <row r="2346" spans="2:10" x14ac:dyDescent="0.25">
      <c r="B2346" s="1" t="s">
        <v>41</v>
      </c>
      <c r="C2346" s="3" t="s">
        <v>56</v>
      </c>
      <c r="D2346" s="2" t="s">
        <v>50</v>
      </c>
      <c r="E2346" s="3" t="s">
        <v>44</v>
      </c>
      <c r="F2346" s="3">
        <f t="shared" ca="1" si="70"/>
        <v>1</v>
      </c>
      <c r="G2346" s="4">
        <f t="shared" ca="1" si="71"/>
        <v>167</v>
      </c>
      <c r="H2346" s="4">
        <f ca="1">+Data_TABLE[[#This Row],[Qty]]*Data_TABLE[[#This Row],[Unit Price]]</f>
        <v>167</v>
      </c>
      <c r="I2346" s="7">
        <v>42159</v>
      </c>
      <c r="J2346" s="10">
        <f>EOMONTH(Data_TABLE[[#This Row],[Date Sold]],0)</f>
        <v>42185</v>
      </c>
    </row>
    <row r="2347" spans="2:10" x14ac:dyDescent="0.25">
      <c r="B2347" s="1" t="s">
        <v>36</v>
      </c>
      <c r="C2347" s="3" t="s">
        <v>54</v>
      </c>
      <c r="D2347" s="2" t="s">
        <v>48</v>
      </c>
      <c r="E2347" s="3" t="s">
        <v>42</v>
      </c>
      <c r="F2347" s="3">
        <f t="shared" ca="1" si="70"/>
        <v>1</v>
      </c>
      <c r="G2347" s="4">
        <f t="shared" ca="1" si="71"/>
        <v>123</v>
      </c>
      <c r="H2347" s="4">
        <f ca="1">+Data_TABLE[[#This Row],[Qty]]*Data_TABLE[[#This Row],[Unit Price]]</f>
        <v>123</v>
      </c>
      <c r="I2347" s="7">
        <v>42159</v>
      </c>
      <c r="J2347" s="10">
        <f>EOMONTH(Data_TABLE[[#This Row],[Date Sold]],0)</f>
        <v>42185</v>
      </c>
    </row>
    <row r="2348" spans="2:10" x14ac:dyDescent="0.25">
      <c r="B2348" s="1" t="s">
        <v>37</v>
      </c>
      <c r="C2348" s="3" t="s">
        <v>56</v>
      </c>
      <c r="D2348" s="2" t="s">
        <v>52</v>
      </c>
      <c r="E2348" s="3" t="s">
        <v>46</v>
      </c>
      <c r="F2348" s="3">
        <f t="shared" ca="1" si="70"/>
        <v>2</v>
      </c>
      <c r="G2348" s="4">
        <f t="shared" ca="1" si="71"/>
        <v>157</v>
      </c>
      <c r="H2348" s="4">
        <f ca="1">+Data_TABLE[[#This Row],[Qty]]*Data_TABLE[[#This Row],[Unit Price]]</f>
        <v>314</v>
      </c>
      <c r="I2348" s="7">
        <v>42159</v>
      </c>
      <c r="J2348" s="10">
        <f>EOMONTH(Data_TABLE[[#This Row],[Date Sold]],0)</f>
        <v>42185</v>
      </c>
    </row>
    <row r="2349" spans="2:10" x14ac:dyDescent="0.25">
      <c r="B2349" s="1" t="s">
        <v>40</v>
      </c>
      <c r="C2349" s="3" t="s">
        <v>55</v>
      </c>
      <c r="D2349" s="2" t="s">
        <v>51</v>
      </c>
      <c r="E2349" s="3" t="s">
        <v>45</v>
      </c>
      <c r="F2349" s="3">
        <f t="shared" ca="1" si="70"/>
        <v>2</v>
      </c>
      <c r="G2349" s="4">
        <f t="shared" ca="1" si="71"/>
        <v>90</v>
      </c>
      <c r="H2349" s="4">
        <f ca="1">+Data_TABLE[[#This Row],[Qty]]*Data_TABLE[[#This Row],[Unit Price]]</f>
        <v>180</v>
      </c>
      <c r="I2349" s="7">
        <v>42159</v>
      </c>
      <c r="J2349" s="10">
        <f>EOMONTH(Data_TABLE[[#This Row],[Date Sold]],0)</f>
        <v>42185</v>
      </c>
    </row>
    <row r="2350" spans="2:10" x14ac:dyDescent="0.25">
      <c r="B2350" s="1" t="s">
        <v>37</v>
      </c>
      <c r="C2350" s="3" t="s">
        <v>54</v>
      </c>
      <c r="D2350" s="2" t="s">
        <v>48</v>
      </c>
      <c r="E2350" s="3" t="s">
        <v>42</v>
      </c>
      <c r="F2350" s="3">
        <f t="shared" ca="1" si="70"/>
        <v>2</v>
      </c>
      <c r="G2350" s="4">
        <f t="shared" ca="1" si="71"/>
        <v>69</v>
      </c>
      <c r="H2350" s="4">
        <f ca="1">+Data_TABLE[[#This Row],[Qty]]*Data_TABLE[[#This Row],[Unit Price]]</f>
        <v>138</v>
      </c>
      <c r="I2350" s="7">
        <v>42159</v>
      </c>
      <c r="J2350" s="10">
        <f>EOMONTH(Data_TABLE[[#This Row],[Date Sold]],0)</f>
        <v>42185</v>
      </c>
    </row>
    <row r="2351" spans="2:10" x14ac:dyDescent="0.25">
      <c r="B2351" s="1" t="s">
        <v>38</v>
      </c>
      <c r="C2351" s="3" t="s">
        <v>56</v>
      </c>
      <c r="D2351" s="2" t="s">
        <v>50</v>
      </c>
      <c r="E2351" s="3" t="s">
        <v>44</v>
      </c>
      <c r="F2351" s="3">
        <f t="shared" ca="1" si="70"/>
        <v>5</v>
      </c>
      <c r="G2351" s="4">
        <f t="shared" ca="1" si="71"/>
        <v>164</v>
      </c>
      <c r="H2351" s="4">
        <f ca="1">+Data_TABLE[[#This Row],[Qty]]*Data_TABLE[[#This Row],[Unit Price]]</f>
        <v>820</v>
      </c>
      <c r="I2351" s="7">
        <v>42159</v>
      </c>
      <c r="J2351" s="10">
        <f>EOMONTH(Data_TABLE[[#This Row],[Date Sold]],0)</f>
        <v>42185</v>
      </c>
    </row>
    <row r="2352" spans="2:10" x14ac:dyDescent="0.25">
      <c r="B2352" s="1" t="s">
        <v>37</v>
      </c>
      <c r="C2352" s="3" t="s">
        <v>54</v>
      </c>
      <c r="D2352" s="2" t="s">
        <v>48</v>
      </c>
      <c r="E2352" s="3" t="s">
        <v>42</v>
      </c>
      <c r="F2352" s="3">
        <f t="shared" ca="1" si="70"/>
        <v>5</v>
      </c>
      <c r="G2352" s="4">
        <f t="shared" ca="1" si="71"/>
        <v>74</v>
      </c>
      <c r="H2352" s="4">
        <f ca="1">+Data_TABLE[[#This Row],[Qty]]*Data_TABLE[[#This Row],[Unit Price]]</f>
        <v>370</v>
      </c>
      <c r="I2352" s="7">
        <v>42159</v>
      </c>
      <c r="J2352" s="10">
        <f>EOMONTH(Data_TABLE[[#This Row],[Date Sold]],0)</f>
        <v>42185</v>
      </c>
    </row>
    <row r="2353" spans="2:10" x14ac:dyDescent="0.25">
      <c r="B2353" s="1" t="s">
        <v>41</v>
      </c>
      <c r="C2353" s="3" t="s">
        <v>56</v>
      </c>
      <c r="D2353" s="2" t="s">
        <v>50</v>
      </c>
      <c r="E2353" s="3" t="s">
        <v>44</v>
      </c>
      <c r="F2353" s="3">
        <f t="shared" ref="F2353:F2416" ca="1" si="72">RANDBETWEEN(1,5)</f>
        <v>4</v>
      </c>
      <c r="G2353" s="4">
        <f t="shared" ref="G2353:G2416" ca="1" si="73">RANDBETWEEN(60,200)</f>
        <v>153</v>
      </c>
      <c r="H2353" s="4">
        <f ca="1">+Data_TABLE[[#This Row],[Qty]]*Data_TABLE[[#This Row],[Unit Price]]</f>
        <v>612</v>
      </c>
      <c r="I2353" s="7">
        <v>42160</v>
      </c>
      <c r="J2353" s="10">
        <f>EOMONTH(Data_TABLE[[#This Row],[Date Sold]],0)</f>
        <v>42185</v>
      </c>
    </row>
    <row r="2354" spans="2:10" x14ac:dyDescent="0.25">
      <c r="B2354" s="1" t="s">
        <v>39</v>
      </c>
      <c r="C2354" s="3" t="s">
        <v>54</v>
      </c>
      <c r="D2354" s="2" t="s">
        <v>48</v>
      </c>
      <c r="E2354" s="3" t="s">
        <v>42</v>
      </c>
      <c r="F2354" s="3">
        <f t="shared" ca="1" si="72"/>
        <v>1</v>
      </c>
      <c r="G2354" s="4">
        <f t="shared" ca="1" si="73"/>
        <v>91</v>
      </c>
      <c r="H2354" s="4">
        <f ca="1">+Data_TABLE[[#This Row],[Qty]]*Data_TABLE[[#This Row],[Unit Price]]</f>
        <v>91</v>
      </c>
      <c r="I2354" s="7">
        <v>42160</v>
      </c>
      <c r="J2354" s="10">
        <f>EOMONTH(Data_TABLE[[#This Row],[Date Sold]],0)</f>
        <v>42185</v>
      </c>
    </row>
    <row r="2355" spans="2:10" x14ac:dyDescent="0.25">
      <c r="B2355" s="1" t="s">
        <v>41</v>
      </c>
      <c r="C2355" s="3" t="s">
        <v>55</v>
      </c>
      <c r="D2355" s="2" t="s">
        <v>49</v>
      </c>
      <c r="E2355" s="3" t="s">
        <v>43</v>
      </c>
      <c r="F2355" s="3">
        <f t="shared" ca="1" si="72"/>
        <v>5</v>
      </c>
      <c r="G2355" s="4">
        <f t="shared" ca="1" si="73"/>
        <v>111</v>
      </c>
      <c r="H2355" s="4">
        <f ca="1">+Data_TABLE[[#This Row],[Qty]]*Data_TABLE[[#This Row],[Unit Price]]</f>
        <v>555</v>
      </c>
      <c r="I2355" s="7">
        <v>42160</v>
      </c>
      <c r="J2355" s="10">
        <f>EOMONTH(Data_TABLE[[#This Row],[Date Sold]],0)</f>
        <v>42185</v>
      </c>
    </row>
    <row r="2356" spans="2:10" x14ac:dyDescent="0.25">
      <c r="B2356" s="1" t="s">
        <v>37</v>
      </c>
      <c r="C2356" s="3" t="s">
        <v>54</v>
      </c>
      <c r="D2356" s="2" t="s">
        <v>48</v>
      </c>
      <c r="E2356" s="3" t="s">
        <v>42</v>
      </c>
      <c r="F2356" s="3">
        <f t="shared" ca="1" si="72"/>
        <v>5</v>
      </c>
      <c r="G2356" s="4">
        <f t="shared" ca="1" si="73"/>
        <v>142</v>
      </c>
      <c r="H2356" s="4">
        <f ca="1">+Data_TABLE[[#This Row],[Qty]]*Data_TABLE[[#This Row],[Unit Price]]</f>
        <v>710</v>
      </c>
      <c r="I2356" s="7">
        <v>42160</v>
      </c>
      <c r="J2356" s="10">
        <f>EOMONTH(Data_TABLE[[#This Row],[Date Sold]],0)</f>
        <v>42185</v>
      </c>
    </row>
    <row r="2357" spans="2:10" x14ac:dyDescent="0.25">
      <c r="B2357" s="1" t="s">
        <v>41</v>
      </c>
      <c r="C2357" s="3" t="s">
        <v>55</v>
      </c>
      <c r="D2357" s="2" t="s">
        <v>49</v>
      </c>
      <c r="E2357" s="3" t="s">
        <v>43</v>
      </c>
      <c r="F2357" s="3">
        <f t="shared" ca="1" si="72"/>
        <v>5</v>
      </c>
      <c r="G2357" s="4">
        <f t="shared" ca="1" si="73"/>
        <v>138</v>
      </c>
      <c r="H2357" s="4">
        <f ca="1">+Data_TABLE[[#This Row],[Qty]]*Data_TABLE[[#This Row],[Unit Price]]</f>
        <v>690</v>
      </c>
      <c r="I2357" s="7">
        <v>42160</v>
      </c>
      <c r="J2357" s="10">
        <f>EOMONTH(Data_TABLE[[#This Row],[Date Sold]],0)</f>
        <v>42185</v>
      </c>
    </row>
    <row r="2358" spans="2:10" x14ac:dyDescent="0.25">
      <c r="B2358" s="1" t="s">
        <v>39</v>
      </c>
      <c r="C2358" s="3" t="s">
        <v>55</v>
      </c>
      <c r="D2358" s="2" t="s">
        <v>51</v>
      </c>
      <c r="E2358" s="3" t="s">
        <v>45</v>
      </c>
      <c r="F2358" s="3">
        <f t="shared" ca="1" si="72"/>
        <v>2</v>
      </c>
      <c r="G2358" s="4">
        <f t="shared" ca="1" si="73"/>
        <v>130</v>
      </c>
      <c r="H2358" s="4">
        <f ca="1">+Data_TABLE[[#This Row],[Qty]]*Data_TABLE[[#This Row],[Unit Price]]</f>
        <v>260</v>
      </c>
      <c r="I2358" s="7">
        <v>42160</v>
      </c>
      <c r="J2358" s="10">
        <f>EOMONTH(Data_TABLE[[#This Row],[Date Sold]],0)</f>
        <v>42185</v>
      </c>
    </row>
    <row r="2359" spans="2:10" x14ac:dyDescent="0.25">
      <c r="B2359" s="1" t="s">
        <v>36</v>
      </c>
      <c r="C2359" s="3" t="s">
        <v>56</v>
      </c>
      <c r="D2359" s="2" t="s">
        <v>50</v>
      </c>
      <c r="E2359" s="3" t="s">
        <v>44</v>
      </c>
      <c r="F2359" s="3">
        <f t="shared" ca="1" si="72"/>
        <v>4</v>
      </c>
      <c r="G2359" s="4">
        <f t="shared" ca="1" si="73"/>
        <v>63</v>
      </c>
      <c r="H2359" s="4">
        <f ca="1">+Data_TABLE[[#This Row],[Qty]]*Data_TABLE[[#This Row],[Unit Price]]</f>
        <v>252</v>
      </c>
      <c r="I2359" s="7">
        <v>42160</v>
      </c>
      <c r="J2359" s="10">
        <f>EOMONTH(Data_TABLE[[#This Row],[Date Sold]],0)</f>
        <v>42185</v>
      </c>
    </row>
    <row r="2360" spans="2:10" x14ac:dyDescent="0.25">
      <c r="B2360" s="1" t="s">
        <v>40</v>
      </c>
      <c r="C2360" s="3" t="s">
        <v>55</v>
      </c>
      <c r="D2360" s="2" t="s">
        <v>51</v>
      </c>
      <c r="E2360" s="3" t="s">
        <v>45</v>
      </c>
      <c r="F2360" s="3">
        <f t="shared" ca="1" si="72"/>
        <v>1</v>
      </c>
      <c r="G2360" s="4">
        <f t="shared" ca="1" si="73"/>
        <v>169</v>
      </c>
      <c r="H2360" s="4">
        <f ca="1">+Data_TABLE[[#This Row],[Qty]]*Data_TABLE[[#This Row],[Unit Price]]</f>
        <v>169</v>
      </c>
      <c r="I2360" s="7">
        <v>42160</v>
      </c>
      <c r="J2360" s="10">
        <f>EOMONTH(Data_TABLE[[#This Row],[Date Sold]],0)</f>
        <v>42185</v>
      </c>
    </row>
    <row r="2361" spans="2:10" x14ac:dyDescent="0.25">
      <c r="B2361" s="1" t="s">
        <v>39</v>
      </c>
      <c r="C2361" s="3" t="s">
        <v>56</v>
      </c>
      <c r="D2361" s="2" t="s">
        <v>50</v>
      </c>
      <c r="E2361" s="3" t="s">
        <v>44</v>
      </c>
      <c r="F2361" s="3">
        <f t="shared" ca="1" si="72"/>
        <v>5</v>
      </c>
      <c r="G2361" s="4">
        <f t="shared" ca="1" si="73"/>
        <v>175</v>
      </c>
      <c r="H2361" s="4">
        <f ca="1">+Data_TABLE[[#This Row],[Qty]]*Data_TABLE[[#This Row],[Unit Price]]</f>
        <v>875</v>
      </c>
      <c r="I2361" s="7">
        <v>42160</v>
      </c>
      <c r="J2361" s="10">
        <f>EOMONTH(Data_TABLE[[#This Row],[Date Sold]],0)</f>
        <v>42185</v>
      </c>
    </row>
    <row r="2362" spans="2:10" x14ac:dyDescent="0.25">
      <c r="B2362" s="1" t="s">
        <v>37</v>
      </c>
      <c r="C2362" s="3" t="s">
        <v>55</v>
      </c>
      <c r="D2362" s="2" t="s">
        <v>51</v>
      </c>
      <c r="E2362" s="3" t="s">
        <v>45</v>
      </c>
      <c r="F2362" s="3">
        <f t="shared" ca="1" si="72"/>
        <v>4</v>
      </c>
      <c r="G2362" s="4">
        <f t="shared" ca="1" si="73"/>
        <v>164</v>
      </c>
      <c r="H2362" s="4">
        <f ca="1">+Data_TABLE[[#This Row],[Qty]]*Data_TABLE[[#This Row],[Unit Price]]</f>
        <v>656</v>
      </c>
      <c r="I2362" s="7">
        <v>42160</v>
      </c>
      <c r="J2362" s="10">
        <f>EOMONTH(Data_TABLE[[#This Row],[Date Sold]],0)</f>
        <v>42185</v>
      </c>
    </row>
    <row r="2363" spans="2:10" x14ac:dyDescent="0.25">
      <c r="B2363" s="1" t="s">
        <v>40</v>
      </c>
      <c r="C2363" s="3" t="s">
        <v>56</v>
      </c>
      <c r="D2363" s="2" t="s">
        <v>52</v>
      </c>
      <c r="E2363" s="3" t="s">
        <v>46</v>
      </c>
      <c r="F2363" s="3">
        <f t="shared" ca="1" si="72"/>
        <v>5</v>
      </c>
      <c r="G2363" s="4">
        <f t="shared" ca="1" si="73"/>
        <v>66</v>
      </c>
      <c r="H2363" s="4">
        <f ca="1">+Data_TABLE[[#This Row],[Qty]]*Data_TABLE[[#This Row],[Unit Price]]</f>
        <v>330</v>
      </c>
      <c r="I2363" s="7">
        <v>42160</v>
      </c>
      <c r="J2363" s="10">
        <f>EOMONTH(Data_TABLE[[#This Row],[Date Sold]],0)</f>
        <v>42185</v>
      </c>
    </row>
    <row r="2364" spans="2:10" x14ac:dyDescent="0.25">
      <c r="B2364" s="1" t="s">
        <v>38</v>
      </c>
      <c r="C2364" s="3" t="s">
        <v>55</v>
      </c>
      <c r="D2364" s="2" t="s">
        <v>51</v>
      </c>
      <c r="E2364" s="3" t="s">
        <v>45</v>
      </c>
      <c r="F2364" s="3">
        <f t="shared" ca="1" si="72"/>
        <v>5</v>
      </c>
      <c r="G2364" s="4">
        <f t="shared" ca="1" si="73"/>
        <v>78</v>
      </c>
      <c r="H2364" s="4">
        <f ca="1">+Data_TABLE[[#This Row],[Qty]]*Data_TABLE[[#This Row],[Unit Price]]</f>
        <v>390</v>
      </c>
      <c r="I2364" s="7">
        <v>42160</v>
      </c>
      <c r="J2364" s="10">
        <f>EOMONTH(Data_TABLE[[#This Row],[Date Sold]],0)</f>
        <v>42185</v>
      </c>
    </row>
    <row r="2365" spans="2:10" x14ac:dyDescent="0.25">
      <c r="B2365" s="1" t="s">
        <v>41</v>
      </c>
      <c r="C2365" s="3" t="s">
        <v>56</v>
      </c>
      <c r="D2365" s="2" t="s">
        <v>50</v>
      </c>
      <c r="E2365" s="3" t="s">
        <v>44</v>
      </c>
      <c r="F2365" s="3">
        <f t="shared" ca="1" si="72"/>
        <v>2</v>
      </c>
      <c r="G2365" s="4">
        <f t="shared" ca="1" si="73"/>
        <v>139</v>
      </c>
      <c r="H2365" s="4">
        <f ca="1">+Data_TABLE[[#This Row],[Qty]]*Data_TABLE[[#This Row],[Unit Price]]</f>
        <v>278</v>
      </c>
      <c r="I2365" s="7">
        <v>42160</v>
      </c>
      <c r="J2365" s="10">
        <f>EOMONTH(Data_TABLE[[#This Row],[Date Sold]],0)</f>
        <v>42185</v>
      </c>
    </row>
    <row r="2366" spans="2:10" x14ac:dyDescent="0.25">
      <c r="B2366" s="1" t="s">
        <v>38</v>
      </c>
      <c r="C2366" s="3" t="s">
        <v>56</v>
      </c>
      <c r="D2366" s="2" t="s">
        <v>50</v>
      </c>
      <c r="E2366" s="3" t="s">
        <v>44</v>
      </c>
      <c r="F2366" s="3">
        <f t="shared" ca="1" si="72"/>
        <v>2</v>
      </c>
      <c r="G2366" s="4">
        <f t="shared" ca="1" si="73"/>
        <v>161</v>
      </c>
      <c r="H2366" s="4">
        <f ca="1">+Data_TABLE[[#This Row],[Qty]]*Data_TABLE[[#This Row],[Unit Price]]</f>
        <v>322</v>
      </c>
      <c r="I2366" s="7">
        <v>42160</v>
      </c>
      <c r="J2366" s="10">
        <f>EOMONTH(Data_TABLE[[#This Row],[Date Sold]],0)</f>
        <v>42185</v>
      </c>
    </row>
    <row r="2367" spans="2:10" x14ac:dyDescent="0.25">
      <c r="B2367" s="1" t="s">
        <v>40</v>
      </c>
      <c r="C2367" s="3" t="s">
        <v>56</v>
      </c>
      <c r="D2367" s="2" t="s">
        <v>50</v>
      </c>
      <c r="E2367" s="3" t="s">
        <v>44</v>
      </c>
      <c r="F2367" s="3">
        <f t="shared" ca="1" si="72"/>
        <v>1</v>
      </c>
      <c r="G2367" s="4">
        <f t="shared" ca="1" si="73"/>
        <v>104</v>
      </c>
      <c r="H2367" s="4">
        <f ca="1">+Data_TABLE[[#This Row],[Qty]]*Data_TABLE[[#This Row],[Unit Price]]</f>
        <v>104</v>
      </c>
      <c r="I2367" s="7">
        <v>42160</v>
      </c>
      <c r="J2367" s="10">
        <f>EOMONTH(Data_TABLE[[#This Row],[Date Sold]],0)</f>
        <v>42185</v>
      </c>
    </row>
    <row r="2368" spans="2:10" x14ac:dyDescent="0.25">
      <c r="B2368" s="1" t="s">
        <v>40</v>
      </c>
      <c r="C2368" s="3" t="s">
        <v>55</v>
      </c>
      <c r="D2368" s="2" t="s">
        <v>51</v>
      </c>
      <c r="E2368" s="3" t="s">
        <v>45</v>
      </c>
      <c r="F2368" s="3">
        <f t="shared" ca="1" si="72"/>
        <v>5</v>
      </c>
      <c r="G2368" s="4">
        <f t="shared" ca="1" si="73"/>
        <v>140</v>
      </c>
      <c r="H2368" s="4">
        <f ca="1">+Data_TABLE[[#This Row],[Qty]]*Data_TABLE[[#This Row],[Unit Price]]</f>
        <v>700</v>
      </c>
      <c r="I2368" s="7">
        <v>42160</v>
      </c>
      <c r="J2368" s="10">
        <f>EOMONTH(Data_TABLE[[#This Row],[Date Sold]],0)</f>
        <v>42185</v>
      </c>
    </row>
    <row r="2369" spans="2:10" x14ac:dyDescent="0.25">
      <c r="B2369" s="1" t="s">
        <v>38</v>
      </c>
      <c r="C2369" s="3" t="s">
        <v>55</v>
      </c>
      <c r="D2369" s="2" t="s">
        <v>51</v>
      </c>
      <c r="E2369" s="3" t="s">
        <v>45</v>
      </c>
      <c r="F2369" s="3">
        <f t="shared" ca="1" si="72"/>
        <v>5</v>
      </c>
      <c r="G2369" s="4">
        <f t="shared" ca="1" si="73"/>
        <v>109</v>
      </c>
      <c r="H2369" s="4">
        <f ca="1">+Data_TABLE[[#This Row],[Qty]]*Data_TABLE[[#This Row],[Unit Price]]</f>
        <v>545</v>
      </c>
      <c r="I2369" s="7">
        <v>42160</v>
      </c>
      <c r="J2369" s="10">
        <f>EOMONTH(Data_TABLE[[#This Row],[Date Sold]],0)</f>
        <v>42185</v>
      </c>
    </row>
    <row r="2370" spans="2:10" x14ac:dyDescent="0.25">
      <c r="B2370" s="1" t="s">
        <v>37</v>
      </c>
      <c r="C2370" s="3" t="s">
        <v>55</v>
      </c>
      <c r="D2370" s="2" t="s">
        <v>49</v>
      </c>
      <c r="E2370" s="3" t="s">
        <v>43</v>
      </c>
      <c r="F2370" s="3">
        <f t="shared" ca="1" si="72"/>
        <v>3</v>
      </c>
      <c r="G2370" s="4">
        <f t="shared" ca="1" si="73"/>
        <v>94</v>
      </c>
      <c r="H2370" s="4">
        <f ca="1">+Data_TABLE[[#This Row],[Qty]]*Data_TABLE[[#This Row],[Unit Price]]</f>
        <v>282</v>
      </c>
      <c r="I2370" s="7">
        <v>42160</v>
      </c>
      <c r="J2370" s="10">
        <f>EOMONTH(Data_TABLE[[#This Row],[Date Sold]],0)</f>
        <v>42185</v>
      </c>
    </row>
    <row r="2371" spans="2:10" x14ac:dyDescent="0.25">
      <c r="B2371" s="1" t="s">
        <v>40</v>
      </c>
      <c r="C2371" s="3" t="s">
        <v>56</v>
      </c>
      <c r="D2371" s="2" t="s">
        <v>52</v>
      </c>
      <c r="E2371" s="3" t="s">
        <v>46</v>
      </c>
      <c r="F2371" s="3">
        <f t="shared" ca="1" si="72"/>
        <v>1</v>
      </c>
      <c r="G2371" s="4">
        <f t="shared" ca="1" si="73"/>
        <v>169</v>
      </c>
      <c r="H2371" s="4">
        <f ca="1">+Data_TABLE[[#This Row],[Qty]]*Data_TABLE[[#This Row],[Unit Price]]</f>
        <v>169</v>
      </c>
      <c r="I2371" s="7">
        <v>42160</v>
      </c>
      <c r="J2371" s="10">
        <f>EOMONTH(Data_TABLE[[#This Row],[Date Sold]],0)</f>
        <v>42185</v>
      </c>
    </row>
    <row r="2372" spans="2:10" x14ac:dyDescent="0.25">
      <c r="B2372" s="1" t="s">
        <v>39</v>
      </c>
      <c r="C2372" s="3" t="s">
        <v>56</v>
      </c>
      <c r="D2372" s="2" t="s">
        <v>50</v>
      </c>
      <c r="E2372" s="3" t="s">
        <v>44</v>
      </c>
      <c r="F2372" s="3">
        <f t="shared" ca="1" si="72"/>
        <v>4</v>
      </c>
      <c r="G2372" s="4">
        <f t="shared" ca="1" si="73"/>
        <v>154</v>
      </c>
      <c r="H2372" s="4">
        <f ca="1">+Data_TABLE[[#This Row],[Qty]]*Data_TABLE[[#This Row],[Unit Price]]</f>
        <v>616</v>
      </c>
      <c r="I2372" s="7">
        <v>42160</v>
      </c>
      <c r="J2372" s="10">
        <f>EOMONTH(Data_TABLE[[#This Row],[Date Sold]],0)</f>
        <v>42185</v>
      </c>
    </row>
    <row r="2373" spans="2:10" x14ac:dyDescent="0.25">
      <c r="B2373" s="1" t="s">
        <v>39</v>
      </c>
      <c r="C2373" s="3" t="s">
        <v>56</v>
      </c>
      <c r="D2373" s="2" t="s">
        <v>52</v>
      </c>
      <c r="E2373" s="3" t="s">
        <v>46</v>
      </c>
      <c r="F2373" s="3">
        <f t="shared" ca="1" si="72"/>
        <v>5</v>
      </c>
      <c r="G2373" s="4">
        <f t="shared" ca="1" si="73"/>
        <v>173</v>
      </c>
      <c r="H2373" s="4">
        <f ca="1">+Data_TABLE[[#This Row],[Qty]]*Data_TABLE[[#This Row],[Unit Price]]</f>
        <v>865</v>
      </c>
      <c r="I2373" s="7">
        <v>42160</v>
      </c>
      <c r="J2373" s="10">
        <f>EOMONTH(Data_TABLE[[#This Row],[Date Sold]],0)</f>
        <v>42185</v>
      </c>
    </row>
    <row r="2374" spans="2:10" x14ac:dyDescent="0.25">
      <c r="B2374" s="1" t="s">
        <v>38</v>
      </c>
      <c r="C2374" s="3" t="s">
        <v>56</v>
      </c>
      <c r="D2374" s="2" t="s">
        <v>50</v>
      </c>
      <c r="E2374" s="3" t="s">
        <v>44</v>
      </c>
      <c r="F2374" s="3">
        <f t="shared" ca="1" si="72"/>
        <v>3</v>
      </c>
      <c r="G2374" s="4">
        <f t="shared" ca="1" si="73"/>
        <v>133</v>
      </c>
      <c r="H2374" s="4">
        <f ca="1">+Data_TABLE[[#This Row],[Qty]]*Data_TABLE[[#This Row],[Unit Price]]</f>
        <v>399</v>
      </c>
      <c r="I2374" s="7">
        <v>42160</v>
      </c>
      <c r="J2374" s="10">
        <f>EOMONTH(Data_TABLE[[#This Row],[Date Sold]],0)</f>
        <v>42185</v>
      </c>
    </row>
    <row r="2375" spans="2:10" x14ac:dyDescent="0.25">
      <c r="B2375" s="1" t="s">
        <v>36</v>
      </c>
      <c r="C2375" s="3" t="s">
        <v>55</v>
      </c>
      <c r="D2375" s="2" t="s">
        <v>51</v>
      </c>
      <c r="E2375" s="3" t="s">
        <v>45</v>
      </c>
      <c r="F2375" s="3">
        <f t="shared" ca="1" si="72"/>
        <v>1</v>
      </c>
      <c r="G2375" s="4">
        <f t="shared" ca="1" si="73"/>
        <v>139</v>
      </c>
      <c r="H2375" s="4">
        <f ca="1">+Data_TABLE[[#This Row],[Qty]]*Data_TABLE[[#This Row],[Unit Price]]</f>
        <v>139</v>
      </c>
      <c r="I2375" s="7">
        <v>42160</v>
      </c>
      <c r="J2375" s="10">
        <f>EOMONTH(Data_TABLE[[#This Row],[Date Sold]],0)</f>
        <v>42185</v>
      </c>
    </row>
    <row r="2376" spans="2:10" x14ac:dyDescent="0.25">
      <c r="B2376" s="1" t="s">
        <v>38</v>
      </c>
      <c r="C2376" s="3" t="s">
        <v>55</v>
      </c>
      <c r="D2376" s="2" t="s">
        <v>49</v>
      </c>
      <c r="E2376" s="3" t="s">
        <v>43</v>
      </c>
      <c r="F2376" s="3">
        <f t="shared" ca="1" si="72"/>
        <v>5</v>
      </c>
      <c r="G2376" s="4">
        <f t="shared" ca="1" si="73"/>
        <v>159</v>
      </c>
      <c r="H2376" s="4">
        <f ca="1">+Data_TABLE[[#This Row],[Qty]]*Data_TABLE[[#This Row],[Unit Price]]</f>
        <v>795</v>
      </c>
      <c r="I2376" s="7">
        <v>42160</v>
      </c>
      <c r="J2376" s="10">
        <f>EOMONTH(Data_TABLE[[#This Row],[Date Sold]],0)</f>
        <v>42185</v>
      </c>
    </row>
    <row r="2377" spans="2:10" x14ac:dyDescent="0.25">
      <c r="B2377" s="1" t="s">
        <v>38</v>
      </c>
      <c r="C2377" s="3" t="s">
        <v>55</v>
      </c>
      <c r="D2377" s="2" t="s">
        <v>49</v>
      </c>
      <c r="E2377" s="3" t="s">
        <v>43</v>
      </c>
      <c r="F2377" s="3">
        <f t="shared" ca="1" si="72"/>
        <v>1</v>
      </c>
      <c r="G2377" s="4">
        <f t="shared" ca="1" si="73"/>
        <v>188</v>
      </c>
      <c r="H2377" s="4">
        <f ca="1">+Data_TABLE[[#This Row],[Qty]]*Data_TABLE[[#This Row],[Unit Price]]</f>
        <v>188</v>
      </c>
      <c r="I2377" s="7">
        <v>42160</v>
      </c>
      <c r="J2377" s="10">
        <f>EOMONTH(Data_TABLE[[#This Row],[Date Sold]],0)</f>
        <v>42185</v>
      </c>
    </row>
    <row r="2378" spans="2:10" x14ac:dyDescent="0.25">
      <c r="B2378" s="1" t="s">
        <v>39</v>
      </c>
      <c r="C2378" s="3" t="s">
        <v>56</v>
      </c>
      <c r="D2378" s="2" t="s">
        <v>52</v>
      </c>
      <c r="E2378" s="3" t="s">
        <v>46</v>
      </c>
      <c r="F2378" s="3">
        <f t="shared" ca="1" si="72"/>
        <v>1</v>
      </c>
      <c r="G2378" s="4">
        <f t="shared" ca="1" si="73"/>
        <v>91</v>
      </c>
      <c r="H2378" s="4">
        <f ca="1">+Data_TABLE[[#This Row],[Qty]]*Data_TABLE[[#This Row],[Unit Price]]</f>
        <v>91</v>
      </c>
      <c r="I2378" s="7">
        <v>42160</v>
      </c>
      <c r="J2378" s="10">
        <f>EOMONTH(Data_TABLE[[#This Row],[Date Sold]],0)</f>
        <v>42185</v>
      </c>
    </row>
    <row r="2379" spans="2:10" x14ac:dyDescent="0.25">
      <c r="B2379" s="1" t="s">
        <v>39</v>
      </c>
      <c r="C2379" s="3" t="s">
        <v>54</v>
      </c>
      <c r="D2379" s="2" t="s">
        <v>48</v>
      </c>
      <c r="E2379" s="3" t="s">
        <v>42</v>
      </c>
      <c r="F2379" s="3">
        <f t="shared" ca="1" si="72"/>
        <v>5</v>
      </c>
      <c r="G2379" s="4">
        <f t="shared" ca="1" si="73"/>
        <v>158</v>
      </c>
      <c r="H2379" s="4">
        <f ca="1">+Data_TABLE[[#This Row],[Qty]]*Data_TABLE[[#This Row],[Unit Price]]</f>
        <v>790</v>
      </c>
      <c r="I2379" s="7">
        <v>42160</v>
      </c>
      <c r="J2379" s="10">
        <f>EOMONTH(Data_TABLE[[#This Row],[Date Sold]],0)</f>
        <v>42185</v>
      </c>
    </row>
    <row r="2380" spans="2:10" x14ac:dyDescent="0.25">
      <c r="B2380" s="1" t="s">
        <v>38</v>
      </c>
      <c r="C2380" s="3" t="s">
        <v>56</v>
      </c>
      <c r="D2380" s="2" t="s">
        <v>52</v>
      </c>
      <c r="E2380" s="3" t="s">
        <v>46</v>
      </c>
      <c r="F2380" s="3">
        <f t="shared" ca="1" si="72"/>
        <v>4</v>
      </c>
      <c r="G2380" s="4">
        <f t="shared" ca="1" si="73"/>
        <v>60</v>
      </c>
      <c r="H2380" s="4">
        <f ca="1">+Data_TABLE[[#This Row],[Qty]]*Data_TABLE[[#This Row],[Unit Price]]</f>
        <v>240</v>
      </c>
      <c r="I2380" s="7">
        <v>42160</v>
      </c>
      <c r="J2380" s="10">
        <f>EOMONTH(Data_TABLE[[#This Row],[Date Sold]],0)</f>
        <v>42185</v>
      </c>
    </row>
    <row r="2381" spans="2:10" x14ac:dyDescent="0.25">
      <c r="B2381" s="1" t="s">
        <v>39</v>
      </c>
      <c r="C2381" s="3" t="s">
        <v>54</v>
      </c>
      <c r="D2381" s="2" t="s">
        <v>48</v>
      </c>
      <c r="E2381" s="3" t="s">
        <v>42</v>
      </c>
      <c r="F2381" s="3">
        <f t="shared" ca="1" si="72"/>
        <v>5</v>
      </c>
      <c r="G2381" s="4">
        <f t="shared" ca="1" si="73"/>
        <v>198</v>
      </c>
      <c r="H2381" s="4">
        <f ca="1">+Data_TABLE[[#This Row],[Qty]]*Data_TABLE[[#This Row],[Unit Price]]</f>
        <v>990</v>
      </c>
      <c r="I2381" s="7">
        <v>42160</v>
      </c>
      <c r="J2381" s="10">
        <f>EOMONTH(Data_TABLE[[#This Row],[Date Sold]],0)</f>
        <v>42185</v>
      </c>
    </row>
    <row r="2382" spans="2:10" x14ac:dyDescent="0.25">
      <c r="B2382" s="1" t="s">
        <v>36</v>
      </c>
      <c r="C2382" s="3" t="s">
        <v>55</v>
      </c>
      <c r="D2382" s="2" t="s">
        <v>49</v>
      </c>
      <c r="E2382" s="3" t="s">
        <v>43</v>
      </c>
      <c r="F2382" s="3">
        <f t="shared" ca="1" si="72"/>
        <v>5</v>
      </c>
      <c r="G2382" s="4">
        <f t="shared" ca="1" si="73"/>
        <v>184</v>
      </c>
      <c r="H2382" s="4">
        <f ca="1">+Data_TABLE[[#This Row],[Qty]]*Data_TABLE[[#This Row],[Unit Price]]</f>
        <v>920</v>
      </c>
      <c r="I2382" s="7">
        <v>42160</v>
      </c>
      <c r="J2382" s="10">
        <f>EOMONTH(Data_TABLE[[#This Row],[Date Sold]],0)</f>
        <v>42185</v>
      </c>
    </row>
    <row r="2383" spans="2:10" x14ac:dyDescent="0.25">
      <c r="B2383" s="1" t="s">
        <v>38</v>
      </c>
      <c r="C2383" s="3" t="s">
        <v>55</v>
      </c>
      <c r="D2383" s="2" t="s">
        <v>51</v>
      </c>
      <c r="E2383" s="3" t="s">
        <v>45</v>
      </c>
      <c r="F2383" s="3">
        <f t="shared" ca="1" si="72"/>
        <v>1</v>
      </c>
      <c r="G2383" s="4">
        <f t="shared" ca="1" si="73"/>
        <v>67</v>
      </c>
      <c r="H2383" s="4">
        <f ca="1">+Data_TABLE[[#This Row],[Qty]]*Data_TABLE[[#This Row],[Unit Price]]</f>
        <v>67</v>
      </c>
      <c r="I2383" s="7">
        <v>42160</v>
      </c>
      <c r="J2383" s="10">
        <f>EOMONTH(Data_TABLE[[#This Row],[Date Sold]],0)</f>
        <v>42185</v>
      </c>
    </row>
    <row r="2384" spans="2:10" x14ac:dyDescent="0.25">
      <c r="B2384" s="1" t="s">
        <v>36</v>
      </c>
      <c r="C2384" s="3" t="s">
        <v>56</v>
      </c>
      <c r="D2384" s="2" t="s">
        <v>50</v>
      </c>
      <c r="E2384" s="3" t="s">
        <v>44</v>
      </c>
      <c r="F2384" s="3">
        <f t="shared" ca="1" si="72"/>
        <v>5</v>
      </c>
      <c r="G2384" s="4">
        <f t="shared" ca="1" si="73"/>
        <v>79</v>
      </c>
      <c r="H2384" s="4">
        <f ca="1">+Data_TABLE[[#This Row],[Qty]]*Data_TABLE[[#This Row],[Unit Price]]</f>
        <v>395</v>
      </c>
      <c r="I2384" s="7">
        <v>42160</v>
      </c>
      <c r="J2384" s="10">
        <f>EOMONTH(Data_TABLE[[#This Row],[Date Sold]],0)</f>
        <v>42185</v>
      </c>
    </row>
    <row r="2385" spans="2:10" x14ac:dyDescent="0.25">
      <c r="B2385" s="1" t="s">
        <v>41</v>
      </c>
      <c r="C2385" s="3" t="s">
        <v>56</v>
      </c>
      <c r="D2385" s="2" t="s">
        <v>52</v>
      </c>
      <c r="E2385" s="3" t="s">
        <v>46</v>
      </c>
      <c r="F2385" s="3">
        <f t="shared" ca="1" si="72"/>
        <v>4</v>
      </c>
      <c r="G2385" s="4">
        <f t="shared" ca="1" si="73"/>
        <v>200</v>
      </c>
      <c r="H2385" s="4">
        <f ca="1">+Data_TABLE[[#This Row],[Qty]]*Data_TABLE[[#This Row],[Unit Price]]</f>
        <v>800</v>
      </c>
      <c r="I2385" s="7">
        <v>42160</v>
      </c>
      <c r="J2385" s="10">
        <f>EOMONTH(Data_TABLE[[#This Row],[Date Sold]],0)</f>
        <v>42185</v>
      </c>
    </row>
    <row r="2386" spans="2:10" x14ac:dyDescent="0.25">
      <c r="B2386" s="1" t="s">
        <v>38</v>
      </c>
      <c r="C2386" s="3" t="s">
        <v>56</v>
      </c>
      <c r="D2386" s="2" t="s">
        <v>50</v>
      </c>
      <c r="E2386" s="3" t="s">
        <v>44</v>
      </c>
      <c r="F2386" s="3">
        <f t="shared" ca="1" si="72"/>
        <v>3</v>
      </c>
      <c r="G2386" s="4">
        <f t="shared" ca="1" si="73"/>
        <v>164</v>
      </c>
      <c r="H2386" s="4">
        <f ca="1">+Data_TABLE[[#This Row],[Qty]]*Data_TABLE[[#This Row],[Unit Price]]</f>
        <v>492</v>
      </c>
      <c r="I2386" s="7">
        <v>42160</v>
      </c>
      <c r="J2386" s="10">
        <f>EOMONTH(Data_TABLE[[#This Row],[Date Sold]],0)</f>
        <v>42185</v>
      </c>
    </row>
    <row r="2387" spans="2:10" x14ac:dyDescent="0.25">
      <c r="B2387" s="1" t="s">
        <v>41</v>
      </c>
      <c r="C2387" s="3" t="s">
        <v>56</v>
      </c>
      <c r="D2387" s="2" t="s">
        <v>52</v>
      </c>
      <c r="E2387" s="3" t="s">
        <v>46</v>
      </c>
      <c r="F2387" s="3">
        <f t="shared" ca="1" si="72"/>
        <v>2</v>
      </c>
      <c r="G2387" s="4">
        <f t="shared" ca="1" si="73"/>
        <v>118</v>
      </c>
      <c r="H2387" s="4">
        <f ca="1">+Data_TABLE[[#This Row],[Qty]]*Data_TABLE[[#This Row],[Unit Price]]</f>
        <v>236</v>
      </c>
      <c r="I2387" s="7">
        <v>42160</v>
      </c>
      <c r="J2387" s="10">
        <f>EOMONTH(Data_TABLE[[#This Row],[Date Sold]],0)</f>
        <v>42185</v>
      </c>
    </row>
    <row r="2388" spans="2:10" x14ac:dyDescent="0.25">
      <c r="B2388" s="1" t="s">
        <v>36</v>
      </c>
      <c r="C2388" s="3" t="s">
        <v>54</v>
      </c>
      <c r="D2388" s="2" t="s">
        <v>48</v>
      </c>
      <c r="E2388" s="3" t="s">
        <v>42</v>
      </c>
      <c r="F2388" s="3">
        <f t="shared" ca="1" si="72"/>
        <v>2</v>
      </c>
      <c r="G2388" s="4">
        <f t="shared" ca="1" si="73"/>
        <v>62</v>
      </c>
      <c r="H2388" s="4">
        <f ca="1">+Data_TABLE[[#This Row],[Qty]]*Data_TABLE[[#This Row],[Unit Price]]</f>
        <v>124</v>
      </c>
      <c r="I2388" s="7">
        <v>42160</v>
      </c>
      <c r="J2388" s="10">
        <f>EOMONTH(Data_TABLE[[#This Row],[Date Sold]],0)</f>
        <v>42185</v>
      </c>
    </row>
    <row r="2389" spans="2:10" x14ac:dyDescent="0.25">
      <c r="B2389" s="1" t="s">
        <v>41</v>
      </c>
      <c r="C2389" s="3" t="s">
        <v>56</v>
      </c>
      <c r="D2389" s="2" t="s">
        <v>50</v>
      </c>
      <c r="E2389" s="3" t="s">
        <v>44</v>
      </c>
      <c r="F2389" s="3">
        <f t="shared" ca="1" si="72"/>
        <v>3</v>
      </c>
      <c r="G2389" s="4">
        <f t="shared" ca="1" si="73"/>
        <v>76</v>
      </c>
      <c r="H2389" s="4">
        <f ca="1">+Data_TABLE[[#This Row],[Qty]]*Data_TABLE[[#This Row],[Unit Price]]</f>
        <v>228</v>
      </c>
      <c r="I2389" s="7">
        <v>42160</v>
      </c>
      <c r="J2389" s="10">
        <f>EOMONTH(Data_TABLE[[#This Row],[Date Sold]],0)</f>
        <v>42185</v>
      </c>
    </row>
    <row r="2390" spans="2:10" x14ac:dyDescent="0.25">
      <c r="B2390" s="1" t="s">
        <v>37</v>
      </c>
      <c r="C2390" s="3" t="s">
        <v>56</v>
      </c>
      <c r="D2390" s="2" t="s">
        <v>50</v>
      </c>
      <c r="E2390" s="3" t="s">
        <v>44</v>
      </c>
      <c r="F2390" s="3">
        <f t="shared" ca="1" si="72"/>
        <v>3</v>
      </c>
      <c r="G2390" s="4">
        <f t="shared" ca="1" si="73"/>
        <v>180</v>
      </c>
      <c r="H2390" s="4">
        <f ca="1">+Data_TABLE[[#This Row],[Qty]]*Data_TABLE[[#This Row],[Unit Price]]</f>
        <v>540</v>
      </c>
      <c r="I2390" s="7">
        <v>42160</v>
      </c>
      <c r="J2390" s="10">
        <f>EOMONTH(Data_TABLE[[#This Row],[Date Sold]],0)</f>
        <v>42185</v>
      </c>
    </row>
    <row r="2391" spans="2:10" x14ac:dyDescent="0.25">
      <c r="B2391" s="1" t="s">
        <v>41</v>
      </c>
      <c r="C2391" s="3" t="s">
        <v>54</v>
      </c>
      <c r="D2391" s="2" t="s">
        <v>48</v>
      </c>
      <c r="E2391" s="3" t="s">
        <v>42</v>
      </c>
      <c r="F2391" s="3">
        <f t="shared" ca="1" si="72"/>
        <v>3</v>
      </c>
      <c r="G2391" s="4">
        <f t="shared" ca="1" si="73"/>
        <v>124</v>
      </c>
      <c r="H2391" s="4">
        <f ca="1">+Data_TABLE[[#This Row],[Qty]]*Data_TABLE[[#This Row],[Unit Price]]</f>
        <v>372</v>
      </c>
      <c r="I2391" s="7">
        <v>42160</v>
      </c>
      <c r="J2391" s="10">
        <f>EOMONTH(Data_TABLE[[#This Row],[Date Sold]],0)</f>
        <v>42185</v>
      </c>
    </row>
    <row r="2392" spans="2:10" x14ac:dyDescent="0.25">
      <c r="B2392" s="1" t="s">
        <v>39</v>
      </c>
      <c r="C2392" s="3" t="s">
        <v>56</v>
      </c>
      <c r="D2392" s="2" t="s">
        <v>52</v>
      </c>
      <c r="E2392" s="3" t="s">
        <v>46</v>
      </c>
      <c r="F2392" s="3">
        <f t="shared" ca="1" si="72"/>
        <v>4</v>
      </c>
      <c r="G2392" s="4">
        <f t="shared" ca="1" si="73"/>
        <v>140</v>
      </c>
      <c r="H2392" s="4">
        <f ca="1">+Data_TABLE[[#This Row],[Qty]]*Data_TABLE[[#This Row],[Unit Price]]</f>
        <v>560</v>
      </c>
      <c r="I2392" s="7">
        <v>42160</v>
      </c>
      <c r="J2392" s="10">
        <f>EOMONTH(Data_TABLE[[#This Row],[Date Sold]],0)</f>
        <v>42185</v>
      </c>
    </row>
    <row r="2393" spans="2:10" x14ac:dyDescent="0.25">
      <c r="B2393" s="1" t="s">
        <v>38</v>
      </c>
      <c r="C2393" s="3" t="s">
        <v>56</v>
      </c>
      <c r="D2393" s="2" t="s">
        <v>52</v>
      </c>
      <c r="E2393" s="3" t="s">
        <v>46</v>
      </c>
      <c r="F2393" s="3">
        <f t="shared" ca="1" si="72"/>
        <v>3</v>
      </c>
      <c r="G2393" s="4">
        <f t="shared" ca="1" si="73"/>
        <v>67</v>
      </c>
      <c r="H2393" s="4">
        <f ca="1">+Data_TABLE[[#This Row],[Qty]]*Data_TABLE[[#This Row],[Unit Price]]</f>
        <v>201</v>
      </c>
      <c r="I2393" s="7">
        <v>42160</v>
      </c>
      <c r="J2393" s="10">
        <f>EOMONTH(Data_TABLE[[#This Row],[Date Sold]],0)</f>
        <v>42185</v>
      </c>
    </row>
    <row r="2394" spans="2:10" x14ac:dyDescent="0.25">
      <c r="B2394" s="1" t="s">
        <v>40</v>
      </c>
      <c r="C2394" s="3" t="s">
        <v>56</v>
      </c>
      <c r="D2394" s="2" t="s">
        <v>50</v>
      </c>
      <c r="E2394" s="3" t="s">
        <v>44</v>
      </c>
      <c r="F2394" s="3">
        <f t="shared" ca="1" si="72"/>
        <v>2</v>
      </c>
      <c r="G2394" s="4">
        <f t="shared" ca="1" si="73"/>
        <v>145</v>
      </c>
      <c r="H2394" s="4">
        <f ca="1">+Data_TABLE[[#This Row],[Qty]]*Data_TABLE[[#This Row],[Unit Price]]</f>
        <v>290</v>
      </c>
      <c r="I2394" s="7">
        <v>42160</v>
      </c>
      <c r="J2394" s="10">
        <f>EOMONTH(Data_TABLE[[#This Row],[Date Sold]],0)</f>
        <v>42185</v>
      </c>
    </row>
    <row r="2395" spans="2:10" x14ac:dyDescent="0.25">
      <c r="B2395" s="1" t="s">
        <v>37</v>
      </c>
      <c r="C2395" s="3" t="s">
        <v>55</v>
      </c>
      <c r="D2395" s="2" t="s">
        <v>49</v>
      </c>
      <c r="E2395" s="3" t="s">
        <v>43</v>
      </c>
      <c r="F2395" s="3">
        <f t="shared" ca="1" si="72"/>
        <v>2</v>
      </c>
      <c r="G2395" s="4">
        <f t="shared" ca="1" si="73"/>
        <v>84</v>
      </c>
      <c r="H2395" s="4">
        <f ca="1">+Data_TABLE[[#This Row],[Qty]]*Data_TABLE[[#This Row],[Unit Price]]</f>
        <v>168</v>
      </c>
      <c r="I2395" s="7">
        <v>42160</v>
      </c>
      <c r="J2395" s="10">
        <f>EOMONTH(Data_TABLE[[#This Row],[Date Sold]],0)</f>
        <v>42185</v>
      </c>
    </row>
    <row r="2396" spans="2:10" x14ac:dyDescent="0.25">
      <c r="B2396" s="1" t="s">
        <v>38</v>
      </c>
      <c r="C2396" s="3" t="s">
        <v>55</v>
      </c>
      <c r="D2396" s="2" t="s">
        <v>51</v>
      </c>
      <c r="E2396" s="3" t="s">
        <v>45</v>
      </c>
      <c r="F2396" s="3">
        <f t="shared" ca="1" si="72"/>
        <v>5</v>
      </c>
      <c r="G2396" s="4">
        <f t="shared" ca="1" si="73"/>
        <v>175</v>
      </c>
      <c r="H2396" s="4">
        <f ca="1">+Data_TABLE[[#This Row],[Qty]]*Data_TABLE[[#This Row],[Unit Price]]</f>
        <v>875</v>
      </c>
      <c r="I2396" s="7">
        <v>42160</v>
      </c>
      <c r="J2396" s="10">
        <f>EOMONTH(Data_TABLE[[#This Row],[Date Sold]],0)</f>
        <v>42185</v>
      </c>
    </row>
    <row r="2397" spans="2:10" x14ac:dyDescent="0.25">
      <c r="B2397" s="1" t="s">
        <v>41</v>
      </c>
      <c r="C2397" s="3" t="s">
        <v>56</v>
      </c>
      <c r="D2397" s="2" t="s">
        <v>52</v>
      </c>
      <c r="E2397" s="3" t="s">
        <v>46</v>
      </c>
      <c r="F2397" s="3">
        <f t="shared" ca="1" si="72"/>
        <v>5</v>
      </c>
      <c r="G2397" s="4">
        <f t="shared" ca="1" si="73"/>
        <v>128</v>
      </c>
      <c r="H2397" s="4">
        <f ca="1">+Data_TABLE[[#This Row],[Qty]]*Data_TABLE[[#This Row],[Unit Price]]</f>
        <v>640</v>
      </c>
      <c r="I2397" s="7">
        <v>42160</v>
      </c>
      <c r="J2397" s="10">
        <f>EOMONTH(Data_TABLE[[#This Row],[Date Sold]],0)</f>
        <v>42185</v>
      </c>
    </row>
    <row r="2398" spans="2:10" x14ac:dyDescent="0.25">
      <c r="B2398" s="1" t="s">
        <v>40</v>
      </c>
      <c r="C2398" s="3" t="s">
        <v>55</v>
      </c>
      <c r="D2398" s="2" t="s">
        <v>51</v>
      </c>
      <c r="E2398" s="3" t="s">
        <v>45</v>
      </c>
      <c r="F2398" s="3">
        <f t="shared" ca="1" si="72"/>
        <v>3</v>
      </c>
      <c r="G2398" s="4">
        <f t="shared" ca="1" si="73"/>
        <v>124</v>
      </c>
      <c r="H2398" s="4">
        <f ca="1">+Data_TABLE[[#This Row],[Qty]]*Data_TABLE[[#This Row],[Unit Price]]</f>
        <v>372</v>
      </c>
      <c r="I2398" s="7">
        <v>42160</v>
      </c>
      <c r="J2398" s="10">
        <f>EOMONTH(Data_TABLE[[#This Row],[Date Sold]],0)</f>
        <v>42185</v>
      </c>
    </row>
    <row r="2399" spans="2:10" x14ac:dyDescent="0.25">
      <c r="B2399" s="1" t="s">
        <v>39</v>
      </c>
      <c r="C2399" s="3" t="s">
        <v>55</v>
      </c>
      <c r="D2399" s="2" t="s">
        <v>49</v>
      </c>
      <c r="E2399" s="3" t="s">
        <v>43</v>
      </c>
      <c r="F2399" s="3">
        <f t="shared" ca="1" si="72"/>
        <v>5</v>
      </c>
      <c r="G2399" s="4">
        <f t="shared" ca="1" si="73"/>
        <v>66</v>
      </c>
      <c r="H2399" s="4">
        <f ca="1">+Data_TABLE[[#This Row],[Qty]]*Data_TABLE[[#This Row],[Unit Price]]</f>
        <v>330</v>
      </c>
      <c r="I2399" s="7">
        <v>42160</v>
      </c>
      <c r="J2399" s="10">
        <f>EOMONTH(Data_TABLE[[#This Row],[Date Sold]],0)</f>
        <v>42185</v>
      </c>
    </row>
    <row r="2400" spans="2:10" x14ac:dyDescent="0.25">
      <c r="B2400" s="1" t="s">
        <v>40</v>
      </c>
      <c r="C2400" s="3" t="s">
        <v>56</v>
      </c>
      <c r="D2400" s="2" t="s">
        <v>50</v>
      </c>
      <c r="E2400" s="3" t="s">
        <v>44</v>
      </c>
      <c r="F2400" s="3">
        <f t="shared" ca="1" si="72"/>
        <v>3</v>
      </c>
      <c r="G2400" s="4">
        <f t="shared" ca="1" si="73"/>
        <v>188</v>
      </c>
      <c r="H2400" s="4">
        <f ca="1">+Data_TABLE[[#This Row],[Qty]]*Data_TABLE[[#This Row],[Unit Price]]</f>
        <v>564</v>
      </c>
      <c r="I2400" s="7">
        <v>42160</v>
      </c>
      <c r="J2400" s="10">
        <f>EOMONTH(Data_TABLE[[#This Row],[Date Sold]],0)</f>
        <v>42185</v>
      </c>
    </row>
    <row r="2401" spans="2:10" x14ac:dyDescent="0.25">
      <c r="B2401" s="1" t="s">
        <v>36</v>
      </c>
      <c r="C2401" s="3" t="s">
        <v>56</v>
      </c>
      <c r="D2401" s="2" t="s">
        <v>52</v>
      </c>
      <c r="E2401" s="3" t="s">
        <v>46</v>
      </c>
      <c r="F2401" s="3">
        <f t="shared" ca="1" si="72"/>
        <v>1</v>
      </c>
      <c r="G2401" s="4">
        <f t="shared" ca="1" si="73"/>
        <v>90</v>
      </c>
      <c r="H2401" s="4">
        <f ca="1">+Data_TABLE[[#This Row],[Qty]]*Data_TABLE[[#This Row],[Unit Price]]</f>
        <v>90</v>
      </c>
      <c r="I2401" s="7">
        <v>42160</v>
      </c>
      <c r="J2401" s="10">
        <f>EOMONTH(Data_TABLE[[#This Row],[Date Sold]],0)</f>
        <v>42185</v>
      </c>
    </row>
    <row r="2402" spans="2:10" x14ac:dyDescent="0.25">
      <c r="B2402" s="1" t="s">
        <v>40</v>
      </c>
      <c r="C2402" s="3" t="s">
        <v>55</v>
      </c>
      <c r="D2402" s="2" t="s">
        <v>49</v>
      </c>
      <c r="E2402" s="3" t="s">
        <v>43</v>
      </c>
      <c r="F2402" s="3">
        <f t="shared" ca="1" si="72"/>
        <v>3</v>
      </c>
      <c r="G2402" s="4">
        <f t="shared" ca="1" si="73"/>
        <v>65</v>
      </c>
      <c r="H2402" s="4">
        <f ca="1">+Data_TABLE[[#This Row],[Qty]]*Data_TABLE[[#This Row],[Unit Price]]</f>
        <v>195</v>
      </c>
      <c r="I2402" s="7">
        <v>42160</v>
      </c>
      <c r="J2402" s="10">
        <f>EOMONTH(Data_TABLE[[#This Row],[Date Sold]],0)</f>
        <v>42185</v>
      </c>
    </row>
    <row r="2403" spans="2:10" x14ac:dyDescent="0.25">
      <c r="B2403" s="1" t="s">
        <v>39</v>
      </c>
      <c r="C2403" s="3" t="s">
        <v>56</v>
      </c>
      <c r="D2403" s="2" t="s">
        <v>50</v>
      </c>
      <c r="E2403" s="3" t="s">
        <v>44</v>
      </c>
      <c r="F2403" s="3">
        <f t="shared" ca="1" si="72"/>
        <v>4</v>
      </c>
      <c r="G2403" s="4">
        <f t="shared" ca="1" si="73"/>
        <v>64</v>
      </c>
      <c r="H2403" s="4">
        <f ca="1">+Data_TABLE[[#This Row],[Qty]]*Data_TABLE[[#This Row],[Unit Price]]</f>
        <v>256</v>
      </c>
      <c r="I2403" s="7">
        <v>42161</v>
      </c>
      <c r="J2403" s="10">
        <f>EOMONTH(Data_TABLE[[#This Row],[Date Sold]],0)</f>
        <v>42185</v>
      </c>
    </row>
    <row r="2404" spans="2:10" x14ac:dyDescent="0.25">
      <c r="B2404" s="1" t="s">
        <v>38</v>
      </c>
      <c r="C2404" s="3" t="s">
        <v>56</v>
      </c>
      <c r="D2404" s="2" t="s">
        <v>52</v>
      </c>
      <c r="E2404" s="3" t="s">
        <v>46</v>
      </c>
      <c r="F2404" s="3">
        <f t="shared" ca="1" si="72"/>
        <v>2</v>
      </c>
      <c r="G2404" s="4">
        <f t="shared" ca="1" si="73"/>
        <v>76</v>
      </c>
      <c r="H2404" s="4">
        <f ca="1">+Data_TABLE[[#This Row],[Qty]]*Data_TABLE[[#This Row],[Unit Price]]</f>
        <v>152</v>
      </c>
      <c r="I2404" s="7">
        <v>42161</v>
      </c>
      <c r="J2404" s="10">
        <f>EOMONTH(Data_TABLE[[#This Row],[Date Sold]],0)</f>
        <v>42185</v>
      </c>
    </row>
    <row r="2405" spans="2:10" x14ac:dyDescent="0.25">
      <c r="B2405" s="1" t="s">
        <v>38</v>
      </c>
      <c r="C2405" s="3" t="s">
        <v>56</v>
      </c>
      <c r="D2405" s="2" t="s">
        <v>50</v>
      </c>
      <c r="E2405" s="3" t="s">
        <v>44</v>
      </c>
      <c r="F2405" s="3">
        <f t="shared" ca="1" si="72"/>
        <v>3</v>
      </c>
      <c r="G2405" s="4">
        <f t="shared" ca="1" si="73"/>
        <v>61</v>
      </c>
      <c r="H2405" s="4">
        <f ca="1">+Data_TABLE[[#This Row],[Qty]]*Data_TABLE[[#This Row],[Unit Price]]</f>
        <v>183</v>
      </c>
      <c r="I2405" s="7">
        <v>42161</v>
      </c>
      <c r="J2405" s="10">
        <f>EOMONTH(Data_TABLE[[#This Row],[Date Sold]],0)</f>
        <v>42185</v>
      </c>
    </row>
    <row r="2406" spans="2:10" x14ac:dyDescent="0.25">
      <c r="B2406" s="1" t="s">
        <v>41</v>
      </c>
      <c r="C2406" s="3" t="s">
        <v>56</v>
      </c>
      <c r="D2406" s="2" t="s">
        <v>50</v>
      </c>
      <c r="E2406" s="3" t="s">
        <v>44</v>
      </c>
      <c r="F2406" s="3">
        <f t="shared" ca="1" si="72"/>
        <v>4</v>
      </c>
      <c r="G2406" s="4">
        <f t="shared" ca="1" si="73"/>
        <v>102</v>
      </c>
      <c r="H2406" s="4">
        <f ca="1">+Data_TABLE[[#This Row],[Qty]]*Data_TABLE[[#This Row],[Unit Price]]</f>
        <v>408</v>
      </c>
      <c r="I2406" s="7">
        <v>42161</v>
      </c>
      <c r="J2406" s="10">
        <f>EOMONTH(Data_TABLE[[#This Row],[Date Sold]],0)</f>
        <v>42185</v>
      </c>
    </row>
    <row r="2407" spans="2:10" x14ac:dyDescent="0.25">
      <c r="B2407" s="1" t="s">
        <v>41</v>
      </c>
      <c r="C2407" s="3" t="s">
        <v>56</v>
      </c>
      <c r="D2407" s="2" t="s">
        <v>50</v>
      </c>
      <c r="E2407" s="3" t="s">
        <v>44</v>
      </c>
      <c r="F2407" s="3">
        <f t="shared" ca="1" si="72"/>
        <v>3</v>
      </c>
      <c r="G2407" s="4">
        <f t="shared" ca="1" si="73"/>
        <v>197</v>
      </c>
      <c r="H2407" s="4">
        <f ca="1">+Data_TABLE[[#This Row],[Qty]]*Data_TABLE[[#This Row],[Unit Price]]</f>
        <v>591</v>
      </c>
      <c r="I2407" s="7">
        <v>42161</v>
      </c>
      <c r="J2407" s="10">
        <f>EOMONTH(Data_TABLE[[#This Row],[Date Sold]],0)</f>
        <v>42185</v>
      </c>
    </row>
    <row r="2408" spans="2:10" x14ac:dyDescent="0.25">
      <c r="B2408" s="1" t="s">
        <v>40</v>
      </c>
      <c r="C2408" s="3" t="s">
        <v>55</v>
      </c>
      <c r="D2408" s="2" t="s">
        <v>49</v>
      </c>
      <c r="E2408" s="3" t="s">
        <v>43</v>
      </c>
      <c r="F2408" s="3">
        <f t="shared" ca="1" si="72"/>
        <v>1</v>
      </c>
      <c r="G2408" s="4">
        <f t="shared" ca="1" si="73"/>
        <v>188</v>
      </c>
      <c r="H2408" s="4">
        <f ca="1">+Data_TABLE[[#This Row],[Qty]]*Data_TABLE[[#This Row],[Unit Price]]</f>
        <v>188</v>
      </c>
      <c r="I2408" s="7">
        <v>42161</v>
      </c>
      <c r="J2408" s="10">
        <f>EOMONTH(Data_TABLE[[#This Row],[Date Sold]],0)</f>
        <v>42185</v>
      </c>
    </row>
    <row r="2409" spans="2:10" x14ac:dyDescent="0.25">
      <c r="B2409" s="1" t="s">
        <v>39</v>
      </c>
      <c r="C2409" s="3" t="s">
        <v>54</v>
      </c>
      <c r="D2409" s="2" t="s">
        <v>48</v>
      </c>
      <c r="E2409" s="3" t="s">
        <v>42</v>
      </c>
      <c r="F2409" s="3">
        <f t="shared" ca="1" si="72"/>
        <v>5</v>
      </c>
      <c r="G2409" s="4">
        <f t="shared" ca="1" si="73"/>
        <v>109</v>
      </c>
      <c r="H2409" s="4">
        <f ca="1">+Data_TABLE[[#This Row],[Qty]]*Data_TABLE[[#This Row],[Unit Price]]</f>
        <v>545</v>
      </c>
      <c r="I2409" s="7">
        <v>42161</v>
      </c>
      <c r="J2409" s="10">
        <f>EOMONTH(Data_TABLE[[#This Row],[Date Sold]],0)</f>
        <v>42185</v>
      </c>
    </row>
    <row r="2410" spans="2:10" x14ac:dyDescent="0.25">
      <c r="B2410" s="1" t="s">
        <v>39</v>
      </c>
      <c r="C2410" s="3" t="s">
        <v>56</v>
      </c>
      <c r="D2410" s="2" t="s">
        <v>50</v>
      </c>
      <c r="E2410" s="3" t="s">
        <v>44</v>
      </c>
      <c r="F2410" s="3">
        <f t="shared" ca="1" si="72"/>
        <v>2</v>
      </c>
      <c r="G2410" s="4">
        <f t="shared" ca="1" si="73"/>
        <v>191</v>
      </c>
      <c r="H2410" s="4">
        <f ca="1">+Data_TABLE[[#This Row],[Qty]]*Data_TABLE[[#This Row],[Unit Price]]</f>
        <v>382</v>
      </c>
      <c r="I2410" s="7">
        <v>42161</v>
      </c>
      <c r="J2410" s="10">
        <f>EOMONTH(Data_TABLE[[#This Row],[Date Sold]],0)</f>
        <v>42185</v>
      </c>
    </row>
    <row r="2411" spans="2:10" x14ac:dyDescent="0.25">
      <c r="B2411" s="1" t="s">
        <v>37</v>
      </c>
      <c r="C2411" s="3" t="s">
        <v>56</v>
      </c>
      <c r="D2411" s="2" t="s">
        <v>50</v>
      </c>
      <c r="E2411" s="3" t="s">
        <v>44</v>
      </c>
      <c r="F2411" s="3">
        <f t="shared" ca="1" si="72"/>
        <v>5</v>
      </c>
      <c r="G2411" s="4">
        <f t="shared" ca="1" si="73"/>
        <v>175</v>
      </c>
      <c r="H2411" s="4">
        <f ca="1">+Data_TABLE[[#This Row],[Qty]]*Data_TABLE[[#This Row],[Unit Price]]</f>
        <v>875</v>
      </c>
      <c r="I2411" s="7">
        <v>42161</v>
      </c>
      <c r="J2411" s="10">
        <f>EOMONTH(Data_TABLE[[#This Row],[Date Sold]],0)</f>
        <v>42185</v>
      </c>
    </row>
    <row r="2412" spans="2:10" x14ac:dyDescent="0.25">
      <c r="B2412" s="1" t="s">
        <v>38</v>
      </c>
      <c r="C2412" s="3" t="s">
        <v>54</v>
      </c>
      <c r="D2412" s="2" t="s">
        <v>48</v>
      </c>
      <c r="E2412" s="3" t="s">
        <v>42</v>
      </c>
      <c r="F2412" s="3">
        <f t="shared" ca="1" si="72"/>
        <v>3</v>
      </c>
      <c r="G2412" s="4">
        <f t="shared" ca="1" si="73"/>
        <v>159</v>
      </c>
      <c r="H2412" s="4">
        <f ca="1">+Data_TABLE[[#This Row],[Qty]]*Data_TABLE[[#This Row],[Unit Price]]</f>
        <v>477</v>
      </c>
      <c r="I2412" s="7">
        <v>42161</v>
      </c>
      <c r="J2412" s="10">
        <f>EOMONTH(Data_TABLE[[#This Row],[Date Sold]],0)</f>
        <v>42185</v>
      </c>
    </row>
    <row r="2413" spans="2:10" x14ac:dyDescent="0.25">
      <c r="B2413" s="1" t="s">
        <v>39</v>
      </c>
      <c r="C2413" s="3" t="s">
        <v>55</v>
      </c>
      <c r="D2413" s="2" t="s">
        <v>51</v>
      </c>
      <c r="E2413" s="3" t="s">
        <v>45</v>
      </c>
      <c r="F2413" s="3">
        <f t="shared" ca="1" si="72"/>
        <v>4</v>
      </c>
      <c r="G2413" s="4">
        <f t="shared" ca="1" si="73"/>
        <v>82</v>
      </c>
      <c r="H2413" s="4">
        <f ca="1">+Data_TABLE[[#This Row],[Qty]]*Data_TABLE[[#This Row],[Unit Price]]</f>
        <v>328</v>
      </c>
      <c r="I2413" s="7">
        <v>42161</v>
      </c>
      <c r="J2413" s="10">
        <f>EOMONTH(Data_TABLE[[#This Row],[Date Sold]],0)</f>
        <v>42185</v>
      </c>
    </row>
    <row r="2414" spans="2:10" x14ac:dyDescent="0.25">
      <c r="B2414" s="1" t="s">
        <v>37</v>
      </c>
      <c r="C2414" s="3" t="s">
        <v>55</v>
      </c>
      <c r="D2414" s="2" t="s">
        <v>51</v>
      </c>
      <c r="E2414" s="3" t="s">
        <v>45</v>
      </c>
      <c r="F2414" s="3">
        <f t="shared" ca="1" si="72"/>
        <v>1</v>
      </c>
      <c r="G2414" s="4">
        <f t="shared" ca="1" si="73"/>
        <v>184</v>
      </c>
      <c r="H2414" s="4">
        <f ca="1">+Data_TABLE[[#This Row],[Qty]]*Data_TABLE[[#This Row],[Unit Price]]</f>
        <v>184</v>
      </c>
      <c r="I2414" s="7">
        <v>42161</v>
      </c>
      <c r="J2414" s="10">
        <f>EOMONTH(Data_TABLE[[#This Row],[Date Sold]],0)</f>
        <v>42185</v>
      </c>
    </row>
    <row r="2415" spans="2:10" x14ac:dyDescent="0.25">
      <c r="B2415" s="1" t="s">
        <v>38</v>
      </c>
      <c r="C2415" s="3" t="s">
        <v>55</v>
      </c>
      <c r="D2415" s="2" t="s">
        <v>51</v>
      </c>
      <c r="E2415" s="3" t="s">
        <v>45</v>
      </c>
      <c r="F2415" s="3">
        <f t="shared" ca="1" si="72"/>
        <v>3</v>
      </c>
      <c r="G2415" s="4">
        <f t="shared" ca="1" si="73"/>
        <v>132</v>
      </c>
      <c r="H2415" s="4">
        <f ca="1">+Data_TABLE[[#This Row],[Qty]]*Data_TABLE[[#This Row],[Unit Price]]</f>
        <v>396</v>
      </c>
      <c r="I2415" s="7">
        <v>42161</v>
      </c>
      <c r="J2415" s="10">
        <f>EOMONTH(Data_TABLE[[#This Row],[Date Sold]],0)</f>
        <v>42185</v>
      </c>
    </row>
    <row r="2416" spans="2:10" x14ac:dyDescent="0.25">
      <c r="B2416" s="1" t="s">
        <v>41</v>
      </c>
      <c r="C2416" s="3" t="s">
        <v>55</v>
      </c>
      <c r="D2416" s="2" t="s">
        <v>51</v>
      </c>
      <c r="E2416" s="3" t="s">
        <v>45</v>
      </c>
      <c r="F2416" s="3">
        <f t="shared" ca="1" si="72"/>
        <v>1</v>
      </c>
      <c r="G2416" s="4">
        <f t="shared" ca="1" si="73"/>
        <v>163</v>
      </c>
      <c r="H2416" s="4">
        <f ca="1">+Data_TABLE[[#This Row],[Qty]]*Data_TABLE[[#This Row],[Unit Price]]</f>
        <v>163</v>
      </c>
      <c r="I2416" s="7">
        <v>42161</v>
      </c>
      <c r="J2416" s="10">
        <f>EOMONTH(Data_TABLE[[#This Row],[Date Sold]],0)</f>
        <v>42185</v>
      </c>
    </row>
    <row r="2417" spans="2:10" x14ac:dyDescent="0.25">
      <c r="B2417" s="1" t="s">
        <v>37</v>
      </c>
      <c r="C2417" s="3" t="s">
        <v>55</v>
      </c>
      <c r="D2417" s="2" t="s">
        <v>51</v>
      </c>
      <c r="E2417" s="3" t="s">
        <v>45</v>
      </c>
      <c r="F2417" s="3">
        <f t="shared" ref="F2417:F2480" ca="1" si="74">RANDBETWEEN(1,5)</f>
        <v>4</v>
      </c>
      <c r="G2417" s="4">
        <f t="shared" ref="G2417:G2480" ca="1" si="75">RANDBETWEEN(60,200)</f>
        <v>111</v>
      </c>
      <c r="H2417" s="4">
        <f ca="1">+Data_TABLE[[#This Row],[Qty]]*Data_TABLE[[#This Row],[Unit Price]]</f>
        <v>444</v>
      </c>
      <c r="I2417" s="7">
        <v>42161</v>
      </c>
      <c r="J2417" s="10">
        <f>EOMONTH(Data_TABLE[[#This Row],[Date Sold]],0)</f>
        <v>42185</v>
      </c>
    </row>
    <row r="2418" spans="2:10" x14ac:dyDescent="0.25">
      <c r="B2418" s="1" t="s">
        <v>37</v>
      </c>
      <c r="C2418" s="3" t="s">
        <v>55</v>
      </c>
      <c r="D2418" s="2" t="s">
        <v>51</v>
      </c>
      <c r="E2418" s="3" t="s">
        <v>45</v>
      </c>
      <c r="F2418" s="3">
        <f t="shared" ca="1" si="74"/>
        <v>1</v>
      </c>
      <c r="G2418" s="4">
        <f t="shared" ca="1" si="75"/>
        <v>199</v>
      </c>
      <c r="H2418" s="4">
        <f ca="1">+Data_TABLE[[#This Row],[Qty]]*Data_TABLE[[#This Row],[Unit Price]]</f>
        <v>199</v>
      </c>
      <c r="I2418" s="7">
        <v>42161</v>
      </c>
      <c r="J2418" s="10">
        <f>EOMONTH(Data_TABLE[[#This Row],[Date Sold]],0)</f>
        <v>42185</v>
      </c>
    </row>
    <row r="2419" spans="2:10" x14ac:dyDescent="0.25">
      <c r="B2419" s="1" t="s">
        <v>40</v>
      </c>
      <c r="C2419" s="3" t="s">
        <v>56</v>
      </c>
      <c r="D2419" s="2" t="s">
        <v>52</v>
      </c>
      <c r="E2419" s="3" t="s">
        <v>46</v>
      </c>
      <c r="F2419" s="3">
        <f t="shared" ca="1" si="74"/>
        <v>3</v>
      </c>
      <c r="G2419" s="4">
        <f t="shared" ca="1" si="75"/>
        <v>86</v>
      </c>
      <c r="H2419" s="4">
        <f ca="1">+Data_TABLE[[#This Row],[Qty]]*Data_TABLE[[#This Row],[Unit Price]]</f>
        <v>258</v>
      </c>
      <c r="I2419" s="7">
        <v>42161</v>
      </c>
      <c r="J2419" s="10">
        <f>EOMONTH(Data_TABLE[[#This Row],[Date Sold]],0)</f>
        <v>42185</v>
      </c>
    </row>
    <row r="2420" spans="2:10" x14ac:dyDescent="0.25">
      <c r="B2420" s="1" t="s">
        <v>41</v>
      </c>
      <c r="C2420" s="3" t="s">
        <v>56</v>
      </c>
      <c r="D2420" s="2" t="s">
        <v>50</v>
      </c>
      <c r="E2420" s="3" t="s">
        <v>44</v>
      </c>
      <c r="F2420" s="3">
        <f t="shared" ca="1" si="74"/>
        <v>1</v>
      </c>
      <c r="G2420" s="4">
        <f t="shared" ca="1" si="75"/>
        <v>147</v>
      </c>
      <c r="H2420" s="4">
        <f ca="1">+Data_TABLE[[#This Row],[Qty]]*Data_TABLE[[#This Row],[Unit Price]]</f>
        <v>147</v>
      </c>
      <c r="I2420" s="7">
        <v>42161</v>
      </c>
      <c r="J2420" s="10">
        <f>EOMONTH(Data_TABLE[[#This Row],[Date Sold]],0)</f>
        <v>42185</v>
      </c>
    </row>
    <row r="2421" spans="2:10" x14ac:dyDescent="0.25">
      <c r="B2421" s="1" t="s">
        <v>39</v>
      </c>
      <c r="C2421" s="3" t="s">
        <v>55</v>
      </c>
      <c r="D2421" s="2" t="s">
        <v>49</v>
      </c>
      <c r="E2421" s="3" t="s">
        <v>43</v>
      </c>
      <c r="F2421" s="3">
        <f t="shared" ca="1" si="74"/>
        <v>3</v>
      </c>
      <c r="G2421" s="4">
        <f t="shared" ca="1" si="75"/>
        <v>66</v>
      </c>
      <c r="H2421" s="4">
        <f ca="1">+Data_TABLE[[#This Row],[Qty]]*Data_TABLE[[#This Row],[Unit Price]]</f>
        <v>198</v>
      </c>
      <c r="I2421" s="7">
        <v>42161</v>
      </c>
      <c r="J2421" s="10">
        <f>EOMONTH(Data_TABLE[[#This Row],[Date Sold]],0)</f>
        <v>42185</v>
      </c>
    </row>
    <row r="2422" spans="2:10" x14ac:dyDescent="0.25">
      <c r="B2422" s="1" t="s">
        <v>41</v>
      </c>
      <c r="C2422" s="3" t="s">
        <v>56</v>
      </c>
      <c r="D2422" s="2" t="s">
        <v>50</v>
      </c>
      <c r="E2422" s="3" t="s">
        <v>44</v>
      </c>
      <c r="F2422" s="3">
        <f t="shared" ca="1" si="74"/>
        <v>1</v>
      </c>
      <c r="G2422" s="4">
        <f t="shared" ca="1" si="75"/>
        <v>98</v>
      </c>
      <c r="H2422" s="4">
        <f ca="1">+Data_TABLE[[#This Row],[Qty]]*Data_TABLE[[#This Row],[Unit Price]]</f>
        <v>98</v>
      </c>
      <c r="I2422" s="7">
        <v>42161</v>
      </c>
      <c r="J2422" s="10">
        <f>EOMONTH(Data_TABLE[[#This Row],[Date Sold]],0)</f>
        <v>42185</v>
      </c>
    </row>
    <row r="2423" spans="2:10" x14ac:dyDescent="0.25">
      <c r="B2423" s="1" t="s">
        <v>36</v>
      </c>
      <c r="C2423" s="3" t="s">
        <v>56</v>
      </c>
      <c r="D2423" s="2" t="s">
        <v>52</v>
      </c>
      <c r="E2423" s="3" t="s">
        <v>46</v>
      </c>
      <c r="F2423" s="3">
        <f t="shared" ca="1" si="74"/>
        <v>2</v>
      </c>
      <c r="G2423" s="4">
        <f t="shared" ca="1" si="75"/>
        <v>98</v>
      </c>
      <c r="H2423" s="4">
        <f ca="1">+Data_TABLE[[#This Row],[Qty]]*Data_TABLE[[#This Row],[Unit Price]]</f>
        <v>196</v>
      </c>
      <c r="I2423" s="7">
        <v>42161</v>
      </c>
      <c r="J2423" s="10">
        <f>EOMONTH(Data_TABLE[[#This Row],[Date Sold]],0)</f>
        <v>42185</v>
      </c>
    </row>
    <row r="2424" spans="2:10" x14ac:dyDescent="0.25">
      <c r="B2424" s="1" t="s">
        <v>39</v>
      </c>
      <c r="C2424" s="3" t="s">
        <v>54</v>
      </c>
      <c r="D2424" s="2" t="s">
        <v>48</v>
      </c>
      <c r="E2424" s="3" t="s">
        <v>42</v>
      </c>
      <c r="F2424" s="3">
        <f t="shared" ca="1" si="74"/>
        <v>5</v>
      </c>
      <c r="G2424" s="4">
        <f t="shared" ca="1" si="75"/>
        <v>99</v>
      </c>
      <c r="H2424" s="4">
        <f ca="1">+Data_TABLE[[#This Row],[Qty]]*Data_TABLE[[#This Row],[Unit Price]]</f>
        <v>495</v>
      </c>
      <c r="I2424" s="7">
        <v>42161</v>
      </c>
      <c r="J2424" s="10">
        <f>EOMONTH(Data_TABLE[[#This Row],[Date Sold]],0)</f>
        <v>42185</v>
      </c>
    </row>
    <row r="2425" spans="2:10" x14ac:dyDescent="0.25">
      <c r="B2425" s="1" t="s">
        <v>39</v>
      </c>
      <c r="C2425" s="3" t="s">
        <v>55</v>
      </c>
      <c r="D2425" s="2" t="s">
        <v>51</v>
      </c>
      <c r="E2425" s="3" t="s">
        <v>45</v>
      </c>
      <c r="F2425" s="3">
        <f t="shared" ca="1" si="74"/>
        <v>2</v>
      </c>
      <c r="G2425" s="4">
        <f t="shared" ca="1" si="75"/>
        <v>180</v>
      </c>
      <c r="H2425" s="4">
        <f ca="1">+Data_TABLE[[#This Row],[Qty]]*Data_TABLE[[#This Row],[Unit Price]]</f>
        <v>360</v>
      </c>
      <c r="I2425" s="7">
        <v>42161</v>
      </c>
      <c r="J2425" s="10">
        <f>EOMONTH(Data_TABLE[[#This Row],[Date Sold]],0)</f>
        <v>42185</v>
      </c>
    </row>
    <row r="2426" spans="2:10" x14ac:dyDescent="0.25">
      <c r="B2426" s="1" t="s">
        <v>39</v>
      </c>
      <c r="C2426" s="3" t="s">
        <v>55</v>
      </c>
      <c r="D2426" s="2" t="s">
        <v>49</v>
      </c>
      <c r="E2426" s="3" t="s">
        <v>43</v>
      </c>
      <c r="F2426" s="3">
        <f t="shared" ca="1" si="74"/>
        <v>2</v>
      </c>
      <c r="G2426" s="4">
        <f t="shared" ca="1" si="75"/>
        <v>81</v>
      </c>
      <c r="H2426" s="4">
        <f ca="1">+Data_TABLE[[#This Row],[Qty]]*Data_TABLE[[#This Row],[Unit Price]]</f>
        <v>162</v>
      </c>
      <c r="I2426" s="7">
        <v>42161</v>
      </c>
      <c r="J2426" s="10">
        <f>EOMONTH(Data_TABLE[[#This Row],[Date Sold]],0)</f>
        <v>42185</v>
      </c>
    </row>
    <row r="2427" spans="2:10" x14ac:dyDescent="0.25">
      <c r="B2427" s="1" t="s">
        <v>37</v>
      </c>
      <c r="C2427" s="3" t="s">
        <v>56</v>
      </c>
      <c r="D2427" s="2" t="s">
        <v>52</v>
      </c>
      <c r="E2427" s="3" t="s">
        <v>46</v>
      </c>
      <c r="F2427" s="3">
        <f t="shared" ca="1" si="74"/>
        <v>3</v>
      </c>
      <c r="G2427" s="4">
        <f t="shared" ca="1" si="75"/>
        <v>173</v>
      </c>
      <c r="H2427" s="4">
        <f ca="1">+Data_TABLE[[#This Row],[Qty]]*Data_TABLE[[#This Row],[Unit Price]]</f>
        <v>519</v>
      </c>
      <c r="I2427" s="7">
        <v>42161</v>
      </c>
      <c r="J2427" s="10">
        <f>EOMONTH(Data_TABLE[[#This Row],[Date Sold]],0)</f>
        <v>42185</v>
      </c>
    </row>
    <row r="2428" spans="2:10" x14ac:dyDescent="0.25">
      <c r="B2428" s="1" t="s">
        <v>36</v>
      </c>
      <c r="C2428" s="3" t="s">
        <v>56</v>
      </c>
      <c r="D2428" s="2" t="s">
        <v>50</v>
      </c>
      <c r="E2428" s="3" t="s">
        <v>44</v>
      </c>
      <c r="F2428" s="3">
        <f t="shared" ca="1" si="74"/>
        <v>4</v>
      </c>
      <c r="G2428" s="4">
        <f t="shared" ca="1" si="75"/>
        <v>186</v>
      </c>
      <c r="H2428" s="4">
        <f ca="1">+Data_TABLE[[#This Row],[Qty]]*Data_TABLE[[#This Row],[Unit Price]]</f>
        <v>744</v>
      </c>
      <c r="I2428" s="7">
        <v>42161</v>
      </c>
      <c r="J2428" s="10">
        <f>EOMONTH(Data_TABLE[[#This Row],[Date Sold]],0)</f>
        <v>42185</v>
      </c>
    </row>
    <row r="2429" spans="2:10" x14ac:dyDescent="0.25">
      <c r="B2429" s="1" t="s">
        <v>39</v>
      </c>
      <c r="C2429" s="3" t="s">
        <v>55</v>
      </c>
      <c r="D2429" s="2" t="s">
        <v>49</v>
      </c>
      <c r="E2429" s="3" t="s">
        <v>43</v>
      </c>
      <c r="F2429" s="3">
        <f t="shared" ca="1" si="74"/>
        <v>4</v>
      </c>
      <c r="G2429" s="4">
        <f t="shared" ca="1" si="75"/>
        <v>167</v>
      </c>
      <c r="H2429" s="4">
        <f ca="1">+Data_TABLE[[#This Row],[Qty]]*Data_TABLE[[#This Row],[Unit Price]]</f>
        <v>668</v>
      </c>
      <c r="I2429" s="7">
        <v>42161</v>
      </c>
      <c r="J2429" s="10">
        <f>EOMONTH(Data_TABLE[[#This Row],[Date Sold]],0)</f>
        <v>42185</v>
      </c>
    </row>
    <row r="2430" spans="2:10" x14ac:dyDescent="0.25">
      <c r="B2430" s="1" t="s">
        <v>41</v>
      </c>
      <c r="C2430" s="3" t="s">
        <v>56</v>
      </c>
      <c r="D2430" s="2" t="s">
        <v>52</v>
      </c>
      <c r="E2430" s="3" t="s">
        <v>46</v>
      </c>
      <c r="F2430" s="3">
        <f t="shared" ca="1" si="74"/>
        <v>5</v>
      </c>
      <c r="G2430" s="4">
        <f t="shared" ca="1" si="75"/>
        <v>120</v>
      </c>
      <c r="H2430" s="4">
        <f ca="1">+Data_TABLE[[#This Row],[Qty]]*Data_TABLE[[#This Row],[Unit Price]]</f>
        <v>600</v>
      </c>
      <c r="I2430" s="7">
        <v>42161</v>
      </c>
      <c r="J2430" s="10">
        <f>EOMONTH(Data_TABLE[[#This Row],[Date Sold]],0)</f>
        <v>42185</v>
      </c>
    </row>
    <row r="2431" spans="2:10" x14ac:dyDescent="0.25">
      <c r="B2431" s="1" t="s">
        <v>40</v>
      </c>
      <c r="C2431" s="3" t="s">
        <v>54</v>
      </c>
      <c r="D2431" s="2" t="s">
        <v>48</v>
      </c>
      <c r="E2431" s="3" t="s">
        <v>42</v>
      </c>
      <c r="F2431" s="3">
        <f t="shared" ca="1" si="74"/>
        <v>5</v>
      </c>
      <c r="G2431" s="4">
        <f t="shared" ca="1" si="75"/>
        <v>136</v>
      </c>
      <c r="H2431" s="4">
        <f ca="1">+Data_TABLE[[#This Row],[Qty]]*Data_TABLE[[#This Row],[Unit Price]]</f>
        <v>680</v>
      </c>
      <c r="I2431" s="7">
        <v>42161</v>
      </c>
      <c r="J2431" s="10">
        <f>EOMONTH(Data_TABLE[[#This Row],[Date Sold]],0)</f>
        <v>42185</v>
      </c>
    </row>
    <row r="2432" spans="2:10" x14ac:dyDescent="0.25">
      <c r="B2432" s="1" t="s">
        <v>38</v>
      </c>
      <c r="C2432" s="3" t="s">
        <v>54</v>
      </c>
      <c r="D2432" s="2" t="s">
        <v>48</v>
      </c>
      <c r="E2432" s="3" t="s">
        <v>42</v>
      </c>
      <c r="F2432" s="3">
        <f t="shared" ca="1" si="74"/>
        <v>4</v>
      </c>
      <c r="G2432" s="4">
        <f t="shared" ca="1" si="75"/>
        <v>174</v>
      </c>
      <c r="H2432" s="4">
        <f ca="1">+Data_TABLE[[#This Row],[Qty]]*Data_TABLE[[#This Row],[Unit Price]]</f>
        <v>696</v>
      </c>
      <c r="I2432" s="7">
        <v>42161</v>
      </c>
      <c r="J2432" s="10">
        <f>EOMONTH(Data_TABLE[[#This Row],[Date Sold]],0)</f>
        <v>42185</v>
      </c>
    </row>
    <row r="2433" spans="2:10" x14ac:dyDescent="0.25">
      <c r="B2433" s="1" t="s">
        <v>40</v>
      </c>
      <c r="C2433" s="3" t="s">
        <v>56</v>
      </c>
      <c r="D2433" s="2" t="s">
        <v>52</v>
      </c>
      <c r="E2433" s="3" t="s">
        <v>46</v>
      </c>
      <c r="F2433" s="3">
        <f t="shared" ca="1" si="74"/>
        <v>3</v>
      </c>
      <c r="G2433" s="4">
        <f t="shared" ca="1" si="75"/>
        <v>74</v>
      </c>
      <c r="H2433" s="4">
        <f ca="1">+Data_TABLE[[#This Row],[Qty]]*Data_TABLE[[#This Row],[Unit Price]]</f>
        <v>222</v>
      </c>
      <c r="I2433" s="7">
        <v>42161</v>
      </c>
      <c r="J2433" s="10">
        <f>EOMONTH(Data_TABLE[[#This Row],[Date Sold]],0)</f>
        <v>42185</v>
      </c>
    </row>
    <row r="2434" spans="2:10" x14ac:dyDescent="0.25">
      <c r="B2434" s="1" t="s">
        <v>36</v>
      </c>
      <c r="C2434" s="3" t="s">
        <v>55</v>
      </c>
      <c r="D2434" s="2" t="s">
        <v>51</v>
      </c>
      <c r="E2434" s="3" t="s">
        <v>45</v>
      </c>
      <c r="F2434" s="3">
        <f t="shared" ca="1" si="74"/>
        <v>1</v>
      </c>
      <c r="G2434" s="4">
        <f t="shared" ca="1" si="75"/>
        <v>173</v>
      </c>
      <c r="H2434" s="4">
        <f ca="1">+Data_TABLE[[#This Row],[Qty]]*Data_TABLE[[#This Row],[Unit Price]]</f>
        <v>173</v>
      </c>
      <c r="I2434" s="7">
        <v>42161</v>
      </c>
      <c r="J2434" s="10">
        <f>EOMONTH(Data_TABLE[[#This Row],[Date Sold]],0)</f>
        <v>42185</v>
      </c>
    </row>
    <row r="2435" spans="2:10" x14ac:dyDescent="0.25">
      <c r="B2435" s="1" t="s">
        <v>41</v>
      </c>
      <c r="C2435" s="3" t="s">
        <v>56</v>
      </c>
      <c r="D2435" s="2" t="s">
        <v>52</v>
      </c>
      <c r="E2435" s="3" t="s">
        <v>46</v>
      </c>
      <c r="F2435" s="3">
        <f t="shared" ca="1" si="74"/>
        <v>1</v>
      </c>
      <c r="G2435" s="4">
        <f t="shared" ca="1" si="75"/>
        <v>158</v>
      </c>
      <c r="H2435" s="4">
        <f ca="1">+Data_TABLE[[#This Row],[Qty]]*Data_TABLE[[#This Row],[Unit Price]]</f>
        <v>158</v>
      </c>
      <c r="I2435" s="7">
        <v>42161</v>
      </c>
      <c r="J2435" s="10">
        <f>EOMONTH(Data_TABLE[[#This Row],[Date Sold]],0)</f>
        <v>42185</v>
      </c>
    </row>
    <row r="2436" spans="2:10" x14ac:dyDescent="0.25">
      <c r="B2436" s="1" t="s">
        <v>36</v>
      </c>
      <c r="C2436" s="3" t="s">
        <v>54</v>
      </c>
      <c r="D2436" s="2" t="s">
        <v>48</v>
      </c>
      <c r="E2436" s="3" t="s">
        <v>42</v>
      </c>
      <c r="F2436" s="3">
        <f t="shared" ca="1" si="74"/>
        <v>1</v>
      </c>
      <c r="G2436" s="4">
        <f t="shared" ca="1" si="75"/>
        <v>99</v>
      </c>
      <c r="H2436" s="4">
        <f ca="1">+Data_TABLE[[#This Row],[Qty]]*Data_TABLE[[#This Row],[Unit Price]]</f>
        <v>99</v>
      </c>
      <c r="I2436" s="7">
        <v>42161</v>
      </c>
      <c r="J2436" s="10">
        <f>EOMONTH(Data_TABLE[[#This Row],[Date Sold]],0)</f>
        <v>42185</v>
      </c>
    </row>
    <row r="2437" spans="2:10" x14ac:dyDescent="0.25">
      <c r="B2437" s="1" t="s">
        <v>41</v>
      </c>
      <c r="C2437" s="3" t="s">
        <v>54</v>
      </c>
      <c r="D2437" s="2" t="s">
        <v>48</v>
      </c>
      <c r="E2437" s="3" t="s">
        <v>42</v>
      </c>
      <c r="F2437" s="3">
        <f t="shared" ca="1" si="74"/>
        <v>1</v>
      </c>
      <c r="G2437" s="4">
        <f t="shared" ca="1" si="75"/>
        <v>93</v>
      </c>
      <c r="H2437" s="4">
        <f ca="1">+Data_TABLE[[#This Row],[Qty]]*Data_TABLE[[#This Row],[Unit Price]]</f>
        <v>93</v>
      </c>
      <c r="I2437" s="7">
        <v>42161</v>
      </c>
      <c r="J2437" s="10">
        <f>EOMONTH(Data_TABLE[[#This Row],[Date Sold]],0)</f>
        <v>42185</v>
      </c>
    </row>
    <row r="2438" spans="2:10" x14ac:dyDescent="0.25">
      <c r="B2438" s="1" t="s">
        <v>39</v>
      </c>
      <c r="C2438" s="3" t="s">
        <v>54</v>
      </c>
      <c r="D2438" s="2" t="s">
        <v>48</v>
      </c>
      <c r="E2438" s="3" t="s">
        <v>42</v>
      </c>
      <c r="F2438" s="3">
        <f t="shared" ca="1" si="74"/>
        <v>4</v>
      </c>
      <c r="G2438" s="4">
        <f t="shared" ca="1" si="75"/>
        <v>143</v>
      </c>
      <c r="H2438" s="4">
        <f ca="1">+Data_TABLE[[#This Row],[Qty]]*Data_TABLE[[#This Row],[Unit Price]]</f>
        <v>572</v>
      </c>
      <c r="I2438" s="7">
        <v>42161</v>
      </c>
      <c r="J2438" s="10">
        <f>EOMONTH(Data_TABLE[[#This Row],[Date Sold]],0)</f>
        <v>42185</v>
      </c>
    </row>
    <row r="2439" spans="2:10" x14ac:dyDescent="0.25">
      <c r="B2439" s="1" t="s">
        <v>40</v>
      </c>
      <c r="C2439" s="3" t="s">
        <v>54</v>
      </c>
      <c r="D2439" s="2" t="s">
        <v>48</v>
      </c>
      <c r="E2439" s="3" t="s">
        <v>42</v>
      </c>
      <c r="F2439" s="3">
        <f t="shared" ca="1" si="74"/>
        <v>2</v>
      </c>
      <c r="G2439" s="4">
        <f t="shared" ca="1" si="75"/>
        <v>117</v>
      </c>
      <c r="H2439" s="4">
        <f ca="1">+Data_TABLE[[#This Row],[Qty]]*Data_TABLE[[#This Row],[Unit Price]]</f>
        <v>234</v>
      </c>
      <c r="I2439" s="7">
        <v>42161</v>
      </c>
      <c r="J2439" s="10">
        <f>EOMONTH(Data_TABLE[[#This Row],[Date Sold]],0)</f>
        <v>42185</v>
      </c>
    </row>
    <row r="2440" spans="2:10" x14ac:dyDescent="0.25">
      <c r="B2440" s="1" t="s">
        <v>41</v>
      </c>
      <c r="C2440" s="3" t="s">
        <v>56</v>
      </c>
      <c r="D2440" s="2" t="s">
        <v>52</v>
      </c>
      <c r="E2440" s="3" t="s">
        <v>46</v>
      </c>
      <c r="F2440" s="3">
        <f t="shared" ca="1" si="74"/>
        <v>3</v>
      </c>
      <c r="G2440" s="4">
        <f t="shared" ca="1" si="75"/>
        <v>183</v>
      </c>
      <c r="H2440" s="4">
        <f ca="1">+Data_TABLE[[#This Row],[Qty]]*Data_TABLE[[#This Row],[Unit Price]]</f>
        <v>549</v>
      </c>
      <c r="I2440" s="7">
        <v>42161</v>
      </c>
      <c r="J2440" s="10">
        <f>EOMONTH(Data_TABLE[[#This Row],[Date Sold]],0)</f>
        <v>42185</v>
      </c>
    </row>
    <row r="2441" spans="2:10" x14ac:dyDescent="0.25">
      <c r="B2441" s="1" t="s">
        <v>41</v>
      </c>
      <c r="C2441" s="3" t="s">
        <v>56</v>
      </c>
      <c r="D2441" s="2" t="s">
        <v>50</v>
      </c>
      <c r="E2441" s="3" t="s">
        <v>44</v>
      </c>
      <c r="F2441" s="3">
        <f t="shared" ca="1" si="74"/>
        <v>1</v>
      </c>
      <c r="G2441" s="4">
        <f t="shared" ca="1" si="75"/>
        <v>122</v>
      </c>
      <c r="H2441" s="4">
        <f ca="1">+Data_TABLE[[#This Row],[Qty]]*Data_TABLE[[#This Row],[Unit Price]]</f>
        <v>122</v>
      </c>
      <c r="I2441" s="7">
        <v>42161</v>
      </c>
      <c r="J2441" s="10">
        <f>EOMONTH(Data_TABLE[[#This Row],[Date Sold]],0)</f>
        <v>42185</v>
      </c>
    </row>
    <row r="2442" spans="2:10" x14ac:dyDescent="0.25">
      <c r="B2442" s="1" t="s">
        <v>37</v>
      </c>
      <c r="C2442" s="3" t="s">
        <v>56</v>
      </c>
      <c r="D2442" s="2" t="s">
        <v>50</v>
      </c>
      <c r="E2442" s="3" t="s">
        <v>44</v>
      </c>
      <c r="F2442" s="3">
        <f t="shared" ca="1" si="74"/>
        <v>2</v>
      </c>
      <c r="G2442" s="4">
        <f t="shared" ca="1" si="75"/>
        <v>100</v>
      </c>
      <c r="H2442" s="4">
        <f ca="1">+Data_TABLE[[#This Row],[Qty]]*Data_TABLE[[#This Row],[Unit Price]]</f>
        <v>200</v>
      </c>
      <c r="I2442" s="7">
        <v>42161</v>
      </c>
      <c r="J2442" s="10">
        <f>EOMONTH(Data_TABLE[[#This Row],[Date Sold]],0)</f>
        <v>42185</v>
      </c>
    </row>
    <row r="2443" spans="2:10" x14ac:dyDescent="0.25">
      <c r="B2443" s="1" t="s">
        <v>38</v>
      </c>
      <c r="C2443" s="3" t="s">
        <v>55</v>
      </c>
      <c r="D2443" s="2" t="s">
        <v>51</v>
      </c>
      <c r="E2443" s="3" t="s">
        <v>45</v>
      </c>
      <c r="F2443" s="3">
        <f t="shared" ca="1" si="74"/>
        <v>2</v>
      </c>
      <c r="G2443" s="4">
        <f t="shared" ca="1" si="75"/>
        <v>88</v>
      </c>
      <c r="H2443" s="4">
        <f ca="1">+Data_TABLE[[#This Row],[Qty]]*Data_TABLE[[#This Row],[Unit Price]]</f>
        <v>176</v>
      </c>
      <c r="I2443" s="7">
        <v>42161</v>
      </c>
      <c r="J2443" s="10">
        <f>EOMONTH(Data_TABLE[[#This Row],[Date Sold]],0)</f>
        <v>42185</v>
      </c>
    </row>
    <row r="2444" spans="2:10" x14ac:dyDescent="0.25">
      <c r="B2444" s="1" t="s">
        <v>41</v>
      </c>
      <c r="C2444" s="3" t="s">
        <v>56</v>
      </c>
      <c r="D2444" s="2" t="s">
        <v>52</v>
      </c>
      <c r="E2444" s="3" t="s">
        <v>46</v>
      </c>
      <c r="F2444" s="3">
        <f t="shared" ca="1" si="74"/>
        <v>1</v>
      </c>
      <c r="G2444" s="4">
        <f t="shared" ca="1" si="75"/>
        <v>75</v>
      </c>
      <c r="H2444" s="4">
        <f ca="1">+Data_TABLE[[#This Row],[Qty]]*Data_TABLE[[#This Row],[Unit Price]]</f>
        <v>75</v>
      </c>
      <c r="I2444" s="7">
        <v>42161</v>
      </c>
      <c r="J2444" s="10">
        <f>EOMONTH(Data_TABLE[[#This Row],[Date Sold]],0)</f>
        <v>42185</v>
      </c>
    </row>
    <row r="2445" spans="2:10" x14ac:dyDescent="0.25">
      <c r="B2445" s="1" t="s">
        <v>41</v>
      </c>
      <c r="C2445" s="3" t="s">
        <v>54</v>
      </c>
      <c r="D2445" s="2" t="s">
        <v>48</v>
      </c>
      <c r="E2445" s="3" t="s">
        <v>42</v>
      </c>
      <c r="F2445" s="3">
        <f t="shared" ca="1" si="74"/>
        <v>2</v>
      </c>
      <c r="G2445" s="4">
        <f t="shared" ca="1" si="75"/>
        <v>104</v>
      </c>
      <c r="H2445" s="4">
        <f ca="1">+Data_TABLE[[#This Row],[Qty]]*Data_TABLE[[#This Row],[Unit Price]]</f>
        <v>208</v>
      </c>
      <c r="I2445" s="7">
        <v>42161</v>
      </c>
      <c r="J2445" s="10">
        <f>EOMONTH(Data_TABLE[[#This Row],[Date Sold]],0)</f>
        <v>42185</v>
      </c>
    </row>
    <row r="2446" spans="2:10" x14ac:dyDescent="0.25">
      <c r="B2446" s="1" t="s">
        <v>37</v>
      </c>
      <c r="C2446" s="3" t="s">
        <v>56</v>
      </c>
      <c r="D2446" s="2" t="s">
        <v>50</v>
      </c>
      <c r="E2446" s="3" t="s">
        <v>44</v>
      </c>
      <c r="F2446" s="3">
        <f t="shared" ca="1" si="74"/>
        <v>3</v>
      </c>
      <c r="G2446" s="4">
        <f t="shared" ca="1" si="75"/>
        <v>165</v>
      </c>
      <c r="H2446" s="4">
        <f ca="1">+Data_TABLE[[#This Row],[Qty]]*Data_TABLE[[#This Row],[Unit Price]]</f>
        <v>495</v>
      </c>
      <c r="I2446" s="7">
        <v>42161</v>
      </c>
      <c r="J2446" s="10">
        <f>EOMONTH(Data_TABLE[[#This Row],[Date Sold]],0)</f>
        <v>42185</v>
      </c>
    </row>
    <row r="2447" spans="2:10" x14ac:dyDescent="0.25">
      <c r="B2447" s="1" t="s">
        <v>39</v>
      </c>
      <c r="C2447" s="3" t="s">
        <v>56</v>
      </c>
      <c r="D2447" s="2" t="s">
        <v>52</v>
      </c>
      <c r="E2447" s="3" t="s">
        <v>46</v>
      </c>
      <c r="F2447" s="3">
        <f t="shared" ca="1" si="74"/>
        <v>4</v>
      </c>
      <c r="G2447" s="4">
        <f t="shared" ca="1" si="75"/>
        <v>180</v>
      </c>
      <c r="H2447" s="4">
        <f ca="1">+Data_TABLE[[#This Row],[Qty]]*Data_TABLE[[#This Row],[Unit Price]]</f>
        <v>720</v>
      </c>
      <c r="I2447" s="7">
        <v>42161</v>
      </c>
      <c r="J2447" s="10">
        <f>EOMONTH(Data_TABLE[[#This Row],[Date Sold]],0)</f>
        <v>42185</v>
      </c>
    </row>
    <row r="2448" spans="2:10" x14ac:dyDescent="0.25">
      <c r="B2448" s="1" t="s">
        <v>39</v>
      </c>
      <c r="C2448" s="3" t="s">
        <v>55</v>
      </c>
      <c r="D2448" s="2" t="s">
        <v>49</v>
      </c>
      <c r="E2448" s="3" t="s">
        <v>43</v>
      </c>
      <c r="F2448" s="3">
        <f t="shared" ca="1" si="74"/>
        <v>2</v>
      </c>
      <c r="G2448" s="4">
        <f t="shared" ca="1" si="75"/>
        <v>175</v>
      </c>
      <c r="H2448" s="4">
        <f ca="1">+Data_TABLE[[#This Row],[Qty]]*Data_TABLE[[#This Row],[Unit Price]]</f>
        <v>350</v>
      </c>
      <c r="I2448" s="7">
        <v>42161</v>
      </c>
      <c r="J2448" s="10">
        <f>EOMONTH(Data_TABLE[[#This Row],[Date Sold]],0)</f>
        <v>42185</v>
      </c>
    </row>
    <row r="2449" spans="2:10" x14ac:dyDescent="0.25">
      <c r="B2449" s="1" t="s">
        <v>36</v>
      </c>
      <c r="C2449" s="3" t="s">
        <v>56</v>
      </c>
      <c r="D2449" s="2" t="s">
        <v>50</v>
      </c>
      <c r="E2449" s="3" t="s">
        <v>44</v>
      </c>
      <c r="F2449" s="3">
        <f t="shared" ca="1" si="74"/>
        <v>2</v>
      </c>
      <c r="G2449" s="4">
        <f t="shared" ca="1" si="75"/>
        <v>104</v>
      </c>
      <c r="H2449" s="4">
        <f ca="1">+Data_TABLE[[#This Row],[Qty]]*Data_TABLE[[#This Row],[Unit Price]]</f>
        <v>208</v>
      </c>
      <c r="I2449" s="7">
        <v>42161</v>
      </c>
      <c r="J2449" s="10">
        <f>EOMONTH(Data_TABLE[[#This Row],[Date Sold]],0)</f>
        <v>42185</v>
      </c>
    </row>
    <row r="2450" spans="2:10" x14ac:dyDescent="0.25">
      <c r="B2450" s="1" t="s">
        <v>36</v>
      </c>
      <c r="C2450" s="3" t="s">
        <v>55</v>
      </c>
      <c r="D2450" s="2" t="s">
        <v>49</v>
      </c>
      <c r="E2450" s="3" t="s">
        <v>43</v>
      </c>
      <c r="F2450" s="3">
        <f t="shared" ca="1" si="74"/>
        <v>3</v>
      </c>
      <c r="G2450" s="4">
        <f t="shared" ca="1" si="75"/>
        <v>154</v>
      </c>
      <c r="H2450" s="4">
        <f ca="1">+Data_TABLE[[#This Row],[Qty]]*Data_TABLE[[#This Row],[Unit Price]]</f>
        <v>462</v>
      </c>
      <c r="I2450" s="7">
        <v>42161</v>
      </c>
      <c r="J2450" s="10">
        <f>EOMONTH(Data_TABLE[[#This Row],[Date Sold]],0)</f>
        <v>42185</v>
      </c>
    </row>
    <row r="2451" spans="2:10" x14ac:dyDescent="0.25">
      <c r="B2451" s="1" t="s">
        <v>41</v>
      </c>
      <c r="C2451" s="3" t="s">
        <v>55</v>
      </c>
      <c r="D2451" s="2" t="s">
        <v>51</v>
      </c>
      <c r="E2451" s="3" t="s">
        <v>45</v>
      </c>
      <c r="F2451" s="3">
        <f t="shared" ca="1" si="74"/>
        <v>4</v>
      </c>
      <c r="G2451" s="4">
        <f t="shared" ca="1" si="75"/>
        <v>114</v>
      </c>
      <c r="H2451" s="4">
        <f ca="1">+Data_TABLE[[#This Row],[Qty]]*Data_TABLE[[#This Row],[Unit Price]]</f>
        <v>456</v>
      </c>
      <c r="I2451" s="7">
        <v>42161</v>
      </c>
      <c r="J2451" s="10">
        <f>EOMONTH(Data_TABLE[[#This Row],[Date Sold]],0)</f>
        <v>42185</v>
      </c>
    </row>
    <row r="2452" spans="2:10" x14ac:dyDescent="0.25">
      <c r="B2452" s="1" t="s">
        <v>39</v>
      </c>
      <c r="C2452" s="3" t="s">
        <v>54</v>
      </c>
      <c r="D2452" s="2" t="s">
        <v>48</v>
      </c>
      <c r="E2452" s="3" t="s">
        <v>42</v>
      </c>
      <c r="F2452" s="3">
        <f t="shared" ca="1" si="74"/>
        <v>3</v>
      </c>
      <c r="G2452" s="4">
        <f t="shared" ca="1" si="75"/>
        <v>145</v>
      </c>
      <c r="H2452" s="4">
        <f ca="1">+Data_TABLE[[#This Row],[Qty]]*Data_TABLE[[#This Row],[Unit Price]]</f>
        <v>435</v>
      </c>
      <c r="I2452" s="7">
        <v>42161</v>
      </c>
      <c r="J2452" s="10">
        <f>EOMONTH(Data_TABLE[[#This Row],[Date Sold]],0)</f>
        <v>42185</v>
      </c>
    </row>
    <row r="2453" spans="2:10" x14ac:dyDescent="0.25">
      <c r="B2453" s="1" t="s">
        <v>37</v>
      </c>
      <c r="C2453" s="3" t="s">
        <v>55</v>
      </c>
      <c r="D2453" s="2" t="s">
        <v>49</v>
      </c>
      <c r="E2453" s="3" t="s">
        <v>43</v>
      </c>
      <c r="F2453" s="3">
        <f t="shared" ca="1" si="74"/>
        <v>1</v>
      </c>
      <c r="G2453" s="4">
        <f t="shared" ca="1" si="75"/>
        <v>142</v>
      </c>
      <c r="H2453" s="4">
        <f ca="1">+Data_TABLE[[#This Row],[Qty]]*Data_TABLE[[#This Row],[Unit Price]]</f>
        <v>142</v>
      </c>
      <c r="I2453" s="7">
        <v>42162</v>
      </c>
      <c r="J2453" s="10">
        <f>EOMONTH(Data_TABLE[[#This Row],[Date Sold]],0)</f>
        <v>42185</v>
      </c>
    </row>
    <row r="2454" spans="2:10" x14ac:dyDescent="0.25">
      <c r="B2454" s="1" t="s">
        <v>39</v>
      </c>
      <c r="C2454" s="3" t="s">
        <v>55</v>
      </c>
      <c r="D2454" s="2" t="s">
        <v>51</v>
      </c>
      <c r="E2454" s="3" t="s">
        <v>45</v>
      </c>
      <c r="F2454" s="3">
        <f t="shared" ca="1" si="74"/>
        <v>2</v>
      </c>
      <c r="G2454" s="4">
        <f t="shared" ca="1" si="75"/>
        <v>136</v>
      </c>
      <c r="H2454" s="4">
        <f ca="1">+Data_TABLE[[#This Row],[Qty]]*Data_TABLE[[#This Row],[Unit Price]]</f>
        <v>272</v>
      </c>
      <c r="I2454" s="7">
        <v>42162</v>
      </c>
      <c r="J2454" s="10">
        <f>EOMONTH(Data_TABLE[[#This Row],[Date Sold]],0)</f>
        <v>42185</v>
      </c>
    </row>
    <row r="2455" spans="2:10" x14ac:dyDescent="0.25">
      <c r="B2455" s="1" t="s">
        <v>41</v>
      </c>
      <c r="C2455" s="3" t="s">
        <v>55</v>
      </c>
      <c r="D2455" s="2" t="s">
        <v>51</v>
      </c>
      <c r="E2455" s="3" t="s">
        <v>45</v>
      </c>
      <c r="F2455" s="3">
        <f t="shared" ca="1" si="74"/>
        <v>5</v>
      </c>
      <c r="G2455" s="4">
        <f t="shared" ca="1" si="75"/>
        <v>60</v>
      </c>
      <c r="H2455" s="4">
        <f ca="1">+Data_TABLE[[#This Row],[Qty]]*Data_TABLE[[#This Row],[Unit Price]]</f>
        <v>300</v>
      </c>
      <c r="I2455" s="7">
        <v>42162</v>
      </c>
      <c r="J2455" s="10">
        <f>EOMONTH(Data_TABLE[[#This Row],[Date Sold]],0)</f>
        <v>42185</v>
      </c>
    </row>
    <row r="2456" spans="2:10" x14ac:dyDescent="0.25">
      <c r="B2456" s="1" t="s">
        <v>37</v>
      </c>
      <c r="C2456" s="3" t="s">
        <v>56</v>
      </c>
      <c r="D2456" s="2" t="s">
        <v>50</v>
      </c>
      <c r="E2456" s="3" t="s">
        <v>44</v>
      </c>
      <c r="F2456" s="3">
        <f t="shared" ca="1" si="74"/>
        <v>4</v>
      </c>
      <c r="G2456" s="4">
        <f t="shared" ca="1" si="75"/>
        <v>112</v>
      </c>
      <c r="H2456" s="4">
        <f ca="1">+Data_TABLE[[#This Row],[Qty]]*Data_TABLE[[#This Row],[Unit Price]]</f>
        <v>448</v>
      </c>
      <c r="I2456" s="7">
        <v>42162</v>
      </c>
      <c r="J2456" s="10">
        <f>EOMONTH(Data_TABLE[[#This Row],[Date Sold]],0)</f>
        <v>42185</v>
      </c>
    </row>
    <row r="2457" spans="2:10" x14ac:dyDescent="0.25">
      <c r="B2457" s="1" t="s">
        <v>36</v>
      </c>
      <c r="C2457" s="3" t="s">
        <v>55</v>
      </c>
      <c r="D2457" s="2" t="s">
        <v>51</v>
      </c>
      <c r="E2457" s="3" t="s">
        <v>45</v>
      </c>
      <c r="F2457" s="3">
        <f t="shared" ca="1" si="74"/>
        <v>2</v>
      </c>
      <c r="G2457" s="4">
        <f t="shared" ca="1" si="75"/>
        <v>107</v>
      </c>
      <c r="H2457" s="4">
        <f ca="1">+Data_TABLE[[#This Row],[Qty]]*Data_TABLE[[#This Row],[Unit Price]]</f>
        <v>214</v>
      </c>
      <c r="I2457" s="7">
        <v>42162</v>
      </c>
      <c r="J2457" s="10">
        <f>EOMONTH(Data_TABLE[[#This Row],[Date Sold]],0)</f>
        <v>42185</v>
      </c>
    </row>
    <row r="2458" spans="2:10" x14ac:dyDescent="0.25">
      <c r="B2458" s="1" t="s">
        <v>41</v>
      </c>
      <c r="C2458" s="3" t="s">
        <v>56</v>
      </c>
      <c r="D2458" s="2" t="s">
        <v>52</v>
      </c>
      <c r="E2458" s="3" t="s">
        <v>46</v>
      </c>
      <c r="F2458" s="3">
        <f t="shared" ca="1" si="74"/>
        <v>5</v>
      </c>
      <c r="G2458" s="4">
        <f t="shared" ca="1" si="75"/>
        <v>96</v>
      </c>
      <c r="H2458" s="4">
        <f ca="1">+Data_TABLE[[#This Row],[Qty]]*Data_TABLE[[#This Row],[Unit Price]]</f>
        <v>480</v>
      </c>
      <c r="I2458" s="7">
        <v>42162</v>
      </c>
      <c r="J2458" s="10">
        <f>EOMONTH(Data_TABLE[[#This Row],[Date Sold]],0)</f>
        <v>42185</v>
      </c>
    </row>
    <row r="2459" spans="2:10" x14ac:dyDescent="0.25">
      <c r="B2459" s="1" t="s">
        <v>37</v>
      </c>
      <c r="C2459" s="3" t="s">
        <v>55</v>
      </c>
      <c r="D2459" s="2" t="s">
        <v>51</v>
      </c>
      <c r="E2459" s="3" t="s">
        <v>45</v>
      </c>
      <c r="F2459" s="3">
        <f t="shared" ca="1" si="74"/>
        <v>4</v>
      </c>
      <c r="G2459" s="4">
        <f t="shared" ca="1" si="75"/>
        <v>88</v>
      </c>
      <c r="H2459" s="4">
        <f ca="1">+Data_TABLE[[#This Row],[Qty]]*Data_TABLE[[#This Row],[Unit Price]]</f>
        <v>352</v>
      </c>
      <c r="I2459" s="7">
        <v>42162</v>
      </c>
      <c r="J2459" s="10">
        <f>EOMONTH(Data_TABLE[[#This Row],[Date Sold]],0)</f>
        <v>42185</v>
      </c>
    </row>
    <row r="2460" spans="2:10" x14ac:dyDescent="0.25">
      <c r="B2460" s="1" t="s">
        <v>40</v>
      </c>
      <c r="C2460" s="3" t="s">
        <v>54</v>
      </c>
      <c r="D2460" s="2" t="s">
        <v>48</v>
      </c>
      <c r="E2460" s="3" t="s">
        <v>42</v>
      </c>
      <c r="F2460" s="3">
        <f t="shared" ca="1" si="74"/>
        <v>4</v>
      </c>
      <c r="G2460" s="4">
        <f t="shared" ca="1" si="75"/>
        <v>117</v>
      </c>
      <c r="H2460" s="4">
        <f ca="1">+Data_TABLE[[#This Row],[Qty]]*Data_TABLE[[#This Row],[Unit Price]]</f>
        <v>468</v>
      </c>
      <c r="I2460" s="7">
        <v>42162</v>
      </c>
      <c r="J2460" s="10">
        <f>EOMONTH(Data_TABLE[[#This Row],[Date Sold]],0)</f>
        <v>42185</v>
      </c>
    </row>
    <row r="2461" spans="2:10" x14ac:dyDescent="0.25">
      <c r="B2461" s="1" t="s">
        <v>38</v>
      </c>
      <c r="C2461" s="3" t="s">
        <v>55</v>
      </c>
      <c r="D2461" s="2" t="s">
        <v>49</v>
      </c>
      <c r="E2461" s="3" t="s">
        <v>43</v>
      </c>
      <c r="F2461" s="3">
        <f t="shared" ca="1" si="74"/>
        <v>3</v>
      </c>
      <c r="G2461" s="4">
        <f t="shared" ca="1" si="75"/>
        <v>109</v>
      </c>
      <c r="H2461" s="4">
        <f ca="1">+Data_TABLE[[#This Row],[Qty]]*Data_TABLE[[#This Row],[Unit Price]]</f>
        <v>327</v>
      </c>
      <c r="I2461" s="7">
        <v>42162</v>
      </c>
      <c r="J2461" s="10">
        <f>EOMONTH(Data_TABLE[[#This Row],[Date Sold]],0)</f>
        <v>42185</v>
      </c>
    </row>
    <row r="2462" spans="2:10" x14ac:dyDescent="0.25">
      <c r="B2462" s="1" t="s">
        <v>41</v>
      </c>
      <c r="C2462" s="3" t="s">
        <v>56</v>
      </c>
      <c r="D2462" s="2" t="s">
        <v>50</v>
      </c>
      <c r="E2462" s="3" t="s">
        <v>44</v>
      </c>
      <c r="F2462" s="3">
        <f t="shared" ca="1" si="74"/>
        <v>4</v>
      </c>
      <c r="G2462" s="4">
        <f t="shared" ca="1" si="75"/>
        <v>150</v>
      </c>
      <c r="H2462" s="4">
        <f ca="1">+Data_TABLE[[#This Row],[Qty]]*Data_TABLE[[#This Row],[Unit Price]]</f>
        <v>600</v>
      </c>
      <c r="I2462" s="7">
        <v>42162</v>
      </c>
      <c r="J2462" s="10">
        <f>EOMONTH(Data_TABLE[[#This Row],[Date Sold]],0)</f>
        <v>42185</v>
      </c>
    </row>
    <row r="2463" spans="2:10" x14ac:dyDescent="0.25">
      <c r="B2463" s="1" t="s">
        <v>37</v>
      </c>
      <c r="C2463" s="3" t="s">
        <v>55</v>
      </c>
      <c r="D2463" s="2" t="s">
        <v>49</v>
      </c>
      <c r="E2463" s="3" t="s">
        <v>43</v>
      </c>
      <c r="F2463" s="3">
        <f t="shared" ca="1" si="74"/>
        <v>4</v>
      </c>
      <c r="G2463" s="4">
        <f t="shared" ca="1" si="75"/>
        <v>176</v>
      </c>
      <c r="H2463" s="4">
        <f ca="1">+Data_TABLE[[#This Row],[Qty]]*Data_TABLE[[#This Row],[Unit Price]]</f>
        <v>704</v>
      </c>
      <c r="I2463" s="7">
        <v>42162</v>
      </c>
      <c r="J2463" s="10">
        <f>EOMONTH(Data_TABLE[[#This Row],[Date Sold]],0)</f>
        <v>42185</v>
      </c>
    </row>
    <row r="2464" spans="2:10" x14ac:dyDescent="0.25">
      <c r="B2464" s="1" t="s">
        <v>40</v>
      </c>
      <c r="C2464" s="3" t="s">
        <v>55</v>
      </c>
      <c r="D2464" s="2" t="s">
        <v>49</v>
      </c>
      <c r="E2464" s="3" t="s">
        <v>43</v>
      </c>
      <c r="F2464" s="3">
        <f t="shared" ca="1" si="74"/>
        <v>1</v>
      </c>
      <c r="G2464" s="4">
        <f t="shared" ca="1" si="75"/>
        <v>161</v>
      </c>
      <c r="H2464" s="4">
        <f ca="1">+Data_TABLE[[#This Row],[Qty]]*Data_TABLE[[#This Row],[Unit Price]]</f>
        <v>161</v>
      </c>
      <c r="I2464" s="7">
        <v>42162</v>
      </c>
      <c r="J2464" s="10">
        <f>EOMONTH(Data_TABLE[[#This Row],[Date Sold]],0)</f>
        <v>42185</v>
      </c>
    </row>
    <row r="2465" spans="2:10" x14ac:dyDescent="0.25">
      <c r="B2465" s="1" t="s">
        <v>38</v>
      </c>
      <c r="C2465" s="3" t="s">
        <v>56</v>
      </c>
      <c r="D2465" s="2" t="s">
        <v>52</v>
      </c>
      <c r="E2465" s="3" t="s">
        <v>46</v>
      </c>
      <c r="F2465" s="3">
        <f t="shared" ca="1" si="74"/>
        <v>1</v>
      </c>
      <c r="G2465" s="4">
        <f t="shared" ca="1" si="75"/>
        <v>183</v>
      </c>
      <c r="H2465" s="4">
        <f ca="1">+Data_TABLE[[#This Row],[Qty]]*Data_TABLE[[#This Row],[Unit Price]]</f>
        <v>183</v>
      </c>
      <c r="I2465" s="7">
        <v>42162</v>
      </c>
      <c r="J2465" s="10">
        <f>EOMONTH(Data_TABLE[[#This Row],[Date Sold]],0)</f>
        <v>42185</v>
      </c>
    </row>
    <row r="2466" spans="2:10" x14ac:dyDescent="0.25">
      <c r="B2466" s="1" t="s">
        <v>36</v>
      </c>
      <c r="C2466" s="3" t="s">
        <v>56</v>
      </c>
      <c r="D2466" s="2" t="s">
        <v>50</v>
      </c>
      <c r="E2466" s="3" t="s">
        <v>44</v>
      </c>
      <c r="F2466" s="3">
        <f t="shared" ca="1" si="74"/>
        <v>5</v>
      </c>
      <c r="G2466" s="4">
        <f t="shared" ca="1" si="75"/>
        <v>185</v>
      </c>
      <c r="H2466" s="4">
        <f ca="1">+Data_TABLE[[#This Row],[Qty]]*Data_TABLE[[#This Row],[Unit Price]]</f>
        <v>925</v>
      </c>
      <c r="I2466" s="7">
        <v>42162</v>
      </c>
      <c r="J2466" s="10">
        <f>EOMONTH(Data_TABLE[[#This Row],[Date Sold]],0)</f>
        <v>42185</v>
      </c>
    </row>
    <row r="2467" spans="2:10" x14ac:dyDescent="0.25">
      <c r="B2467" s="1" t="s">
        <v>40</v>
      </c>
      <c r="C2467" s="3" t="s">
        <v>55</v>
      </c>
      <c r="D2467" s="2" t="s">
        <v>49</v>
      </c>
      <c r="E2467" s="3" t="s">
        <v>43</v>
      </c>
      <c r="F2467" s="3">
        <f t="shared" ca="1" si="74"/>
        <v>4</v>
      </c>
      <c r="G2467" s="4">
        <f t="shared" ca="1" si="75"/>
        <v>80</v>
      </c>
      <c r="H2467" s="4">
        <f ca="1">+Data_TABLE[[#This Row],[Qty]]*Data_TABLE[[#This Row],[Unit Price]]</f>
        <v>320</v>
      </c>
      <c r="I2467" s="7">
        <v>42162</v>
      </c>
      <c r="J2467" s="10">
        <f>EOMONTH(Data_TABLE[[#This Row],[Date Sold]],0)</f>
        <v>42185</v>
      </c>
    </row>
    <row r="2468" spans="2:10" x14ac:dyDescent="0.25">
      <c r="B2468" s="1" t="s">
        <v>39</v>
      </c>
      <c r="C2468" s="3" t="s">
        <v>56</v>
      </c>
      <c r="D2468" s="2" t="s">
        <v>50</v>
      </c>
      <c r="E2468" s="3" t="s">
        <v>44</v>
      </c>
      <c r="F2468" s="3">
        <f t="shared" ca="1" si="74"/>
        <v>3</v>
      </c>
      <c r="G2468" s="4">
        <f t="shared" ca="1" si="75"/>
        <v>103</v>
      </c>
      <c r="H2468" s="4">
        <f ca="1">+Data_TABLE[[#This Row],[Qty]]*Data_TABLE[[#This Row],[Unit Price]]</f>
        <v>309</v>
      </c>
      <c r="I2468" s="7">
        <v>42162</v>
      </c>
      <c r="J2468" s="10">
        <f>EOMONTH(Data_TABLE[[#This Row],[Date Sold]],0)</f>
        <v>42185</v>
      </c>
    </row>
    <row r="2469" spans="2:10" x14ac:dyDescent="0.25">
      <c r="B2469" s="1" t="s">
        <v>36</v>
      </c>
      <c r="C2469" s="3" t="s">
        <v>55</v>
      </c>
      <c r="D2469" s="2" t="s">
        <v>51</v>
      </c>
      <c r="E2469" s="3" t="s">
        <v>45</v>
      </c>
      <c r="F2469" s="3">
        <f t="shared" ca="1" si="74"/>
        <v>3</v>
      </c>
      <c r="G2469" s="4">
        <f t="shared" ca="1" si="75"/>
        <v>200</v>
      </c>
      <c r="H2469" s="4">
        <f ca="1">+Data_TABLE[[#This Row],[Qty]]*Data_TABLE[[#This Row],[Unit Price]]</f>
        <v>600</v>
      </c>
      <c r="I2469" s="7">
        <v>42162</v>
      </c>
      <c r="J2469" s="10">
        <f>EOMONTH(Data_TABLE[[#This Row],[Date Sold]],0)</f>
        <v>42185</v>
      </c>
    </row>
    <row r="2470" spans="2:10" x14ac:dyDescent="0.25">
      <c r="B2470" s="1" t="s">
        <v>36</v>
      </c>
      <c r="C2470" s="3" t="s">
        <v>56</v>
      </c>
      <c r="D2470" s="2" t="s">
        <v>52</v>
      </c>
      <c r="E2470" s="3" t="s">
        <v>46</v>
      </c>
      <c r="F2470" s="3">
        <f t="shared" ca="1" si="74"/>
        <v>3</v>
      </c>
      <c r="G2470" s="4">
        <f t="shared" ca="1" si="75"/>
        <v>108</v>
      </c>
      <c r="H2470" s="4">
        <f ca="1">+Data_TABLE[[#This Row],[Qty]]*Data_TABLE[[#This Row],[Unit Price]]</f>
        <v>324</v>
      </c>
      <c r="I2470" s="7">
        <v>42162</v>
      </c>
      <c r="J2470" s="10">
        <f>EOMONTH(Data_TABLE[[#This Row],[Date Sold]],0)</f>
        <v>42185</v>
      </c>
    </row>
    <row r="2471" spans="2:10" x14ac:dyDescent="0.25">
      <c r="B2471" s="1" t="s">
        <v>36</v>
      </c>
      <c r="C2471" s="3" t="s">
        <v>55</v>
      </c>
      <c r="D2471" s="2" t="s">
        <v>51</v>
      </c>
      <c r="E2471" s="3" t="s">
        <v>45</v>
      </c>
      <c r="F2471" s="3">
        <f t="shared" ca="1" si="74"/>
        <v>3</v>
      </c>
      <c r="G2471" s="4">
        <f t="shared" ca="1" si="75"/>
        <v>81</v>
      </c>
      <c r="H2471" s="4">
        <f ca="1">+Data_TABLE[[#This Row],[Qty]]*Data_TABLE[[#This Row],[Unit Price]]</f>
        <v>243</v>
      </c>
      <c r="I2471" s="7">
        <v>42162</v>
      </c>
      <c r="J2471" s="10">
        <f>EOMONTH(Data_TABLE[[#This Row],[Date Sold]],0)</f>
        <v>42185</v>
      </c>
    </row>
    <row r="2472" spans="2:10" x14ac:dyDescent="0.25">
      <c r="B2472" s="1" t="s">
        <v>36</v>
      </c>
      <c r="C2472" s="3" t="s">
        <v>55</v>
      </c>
      <c r="D2472" s="2" t="s">
        <v>49</v>
      </c>
      <c r="E2472" s="3" t="s">
        <v>43</v>
      </c>
      <c r="F2472" s="3">
        <f t="shared" ca="1" si="74"/>
        <v>3</v>
      </c>
      <c r="G2472" s="4">
        <f t="shared" ca="1" si="75"/>
        <v>99</v>
      </c>
      <c r="H2472" s="4">
        <f ca="1">+Data_TABLE[[#This Row],[Qty]]*Data_TABLE[[#This Row],[Unit Price]]</f>
        <v>297</v>
      </c>
      <c r="I2472" s="7">
        <v>42162</v>
      </c>
      <c r="J2472" s="10">
        <f>EOMONTH(Data_TABLE[[#This Row],[Date Sold]],0)</f>
        <v>42185</v>
      </c>
    </row>
    <row r="2473" spans="2:10" x14ac:dyDescent="0.25">
      <c r="B2473" s="1" t="s">
        <v>37</v>
      </c>
      <c r="C2473" s="3" t="s">
        <v>56</v>
      </c>
      <c r="D2473" s="2" t="s">
        <v>52</v>
      </c>
      <c r="E2473" s="3" t="s">
        <v>46</v>
      </c>
      <c r="F2473" s="3">
        <f t="shared" ca="1" si="74"/>
        <v>5</v>
      </c>
      <c r="G2473" s="4">
        <f t="shared" ca="1" si="75"/>
        <v>157</v>
      </c>
      <c r="H2473" s="4">
        <f ca="1">+Data_TABLE[[#This Row],[Qty]]*Data_TABLE[[#This Row],[Unit Price]]</f>
        <v>785</v>
      </c>
      <c r="I2473" s="7">
        <v>42162</v>
      </c>
      <c r="J2473" s="10">
        <f>EOMONTH(Data_TABLE[[#This Row],[Date Sold]],0)</f>
        <v>42185</v>
      </c>
    </row>
    <row r="2474" spans="2:10" x14ac:dyDescent="0.25">
      <c r="B2474" s="1" t="s">
        <v>36</v>
      </c>
      <c r="C2474" s="3" t="s">
        <v>54</v>
      </c>
      <c r="D2474" s="2" t="s">
        <v>48</v>
      </c>
      <c r="E2474" s="3" t="s">
        <v>42</v>
      </c>
      <c r="F2474" s="3">
        <f t="shared" ca="1" si="74"/>
        <v>3</v>
      </c>
      <c r="G2474" s="4">
        <f t="shared" ca="1" si="75"/>
        <v>96</v>
      </c>
      <c r="H2474" s="4">
        <f ca="1">+Data_TABLE[[#This Row],[Qty]]*Data_TABLE[[#This Row],[Unit Price]]</f>
        <v>288</v>
      </c>
      <c r="I2474" s="7">
        <v>42162</v>
      </c>
      <c r="J2474" s="10">
        <f>EOMONTH(Data_TABLE[[#This Row],[Date Sold]],0)</f>
        <v>42185</v>
      </c>
    </row>
    <row r="2475" spans="2:10" x14ac:dyDescent="0.25">
      <c r="B2475" s="1" t="s">
        <v>39</v>
      </c>
      <c r="C2475" s="3" t="s">
        <v>54</v>
      </c>
      <c r="D2475" s="2" t="s">
        <v>48</v>
      </c>
      <c r="E2475" s="3" t="s">
        <v>42</v>
      </c>
      <c r="F2475" s="3">
        <f t="shared" ca="1" si="74"/>
        <v>4</v>
      </c>
      <c r="G2475" s="4">
        <f t="shared" ca="1" si="75"/>
        <v>146</v>
      </c>
      <c r="H2475" s="4">
        <f ca="1">+Data_TABLE[[#This Row],[Qty]]*Data_TABLE[[#This Row],[Unit Price]]</f>
        <v>584</v>
      </c>
      <c r="I2475" s="7">
        <v>42162</v>
      </c>
      <c r="J2475" s="10">
        <f>EOMONTH(Data_TABLE[[#This Row],[Date Sold]],0)</f>
        <v>42185</v>
      </c>
    </row>
    <row r="2476" spans="2:10" x14ac:dyDescent="0.25">
      <c r="B2476" s="1" t="s">
        <v>39</v>
      </c>
      <c r="C2476" s="3" t="s">
        <v>55</v>
      </c>
      <c r="D2476" s="2" t="s">
        <v>51</v>
      </c>
      <c r="E2476" s="3" t="s">
        <v>45</v>
      </c>
      <c r="F2476" s="3">
        <f t="shared" ca="1" si="74"/>
        <v>2</v>
      </c>
      <c r="G2476" s="4">
        <f t="shared" ca="1" si="75"/>
        <v>156</v>
      </c>
      <c r="H2476" s="4">
        <f ca="1">+Data_TABLE[[#This Row],[Qty]]*Data_TABLE[[#This Row],[Unit Price]]</f>
        <v>312</v>
      </c>
      <c r="I2476" s="7">
        <v>42162</v>
      </c>
      <c r="J2476" s="10">
        <f>EOMONTH(Data_TABLE[[#This Row],[Date Sold]],0)</f>
        <v>42185</v>
      </c>
    </row>
    <row r="2477" spans="2:10" x14ac:dyDescent="0.25">
      <c r="B2477" s="1" t="s">
        <v>39</v>
      </c>
      <c r="C2477" s="3" t="s">
        <v>56</v>
      </c>
      <c r="D2477" s="2" t="s">
        <v>52</v>
      </c>
      <c r="E2477" s="3" t="s">
        <v>46</v>
      </c>
      <c r="F2477" s="3">
        <f t="shared" ca="1" si="74"/>
        <v>4</v>
      </c>
      <c r="G2477" s="4">
        <f t="shared" ca="1" si="75"/>
        <v>110</v>
      </c>
      <c r="H2477" s="4">
        <f ca="1">+Data_TABLE[[#This Row],[Qty]]*Data_TABLE[[#This Row],[Unit Price]]</f>
        <v>440</v>
      </c>
      <c r="I2477" s="7">
        <v>42162</v>
      </c>
      <c r="J2477" s="10">
        <f>EOMONTH(Data_TABLE[[#This Row],[Date Sold]],0)</f>
        <v>42185</v>
      </c>
    </row>
    <row r="2478" spans="2:10" x14ac:dyDescent="0.25">
      <c r="B2478" s="1" t="s">
        <v>36</v>
      </c>
      <c r="C2478" s="3" t="s">
        <v>54</v>
      </c>
      <c r="D2478" s="2" t="s">
        <v>48</v>
      </c>
      <c r="E2478" s="3" t="s">
        <v>42</v>
      </c>
      <c r="F2478" s="3">
        <f t="shared" ca="1" si="74"/>
        <v>2</v>
      </c>
      <c r="G2478" s="4">
        <f t="shared" ca="1" si="75"/>
        <v>62</v>
      </c>
      <c r="H2478" s="4">
        <f ca="1">+Data_TABLE[[#This Row],[Qty]]*Data_TABLE[[#This Row],[Unit Price]]</f>
        <v>124</v>
      </c>
      <c r="I2478" s="7">
        <v>42162</v>
      </c>
      <c r="J2478" s="10">
        <f>EOMONTH(Data_TABLE[[#This Row],[Date Sold]],0)</f>
        <v>42185</v>
      </c>
    </row>
    <row r="2479" spans="2:10" x14ac:dyDescent="0.25">
      <c r="B2479" s="1" t="s">
        <v>38</v>
      </c>
      <c r="C2479" s="3" t="s">
        <v>55</v>
      </c>
      <c r="D2479" s="2" t="s">
        <v>49</v>
      </c>
      <c r="E2479" s="3" t="s">
        <v>43</v>
      </c>
      <c r="F2479" s="3">
        <f t="shared" ca="1" si="74"/>
        <v>4</v>
      </c>
      <c r="G2479" s="4">
        <f t="shared" ca="1" si="75"/>
        <v>167</v>
      </c>
      <c r="H2479" s="4">
        <f ca="1">+Data_TABLE[[#This Row],[Qty]]*Data_TABLE[[#This Row],[Unit Price]]</f>
        <v>668</v>
      </c>
      <c r="I2479" s="7">
        <v>42162</v>
      </c>
      <c r="J2479" s="10">
        <f>EOMONTH(Data_TABLE[[#This Row],[Date Sold]],0)</f>
        <v>42185</v>
      </c>
    </row>
    <row r="2480" spans="2:10" x14ac:dyDescent="0.25">
      <c r="B2480" s="1" t="s">
        <v>36</v>
      </c>
      <c r="C2480" s="3" t="s">
        <v>54</v>
      </c>
      <c r="D2480" s="2" t="s">
        <v>48</v>
      </c>
      <c r="E2480" s="3" t="s">
        <v>42</v>
      </c>
      <c r="F2480" s="3">
        <f t="shared" ca="1" si="74"/>
        <v>1</v>
      </c>
      <c r="G2480" s="4">
        <f t="shared" ca="1" si="75"/>
        <v>128</v>
      </c>
      <c r="H2480" s="4">
        <f ca="1">+Data_TABLE[[#This Row],[Qty]]*Data_TABLE[[#This Row],[Unit Price]]</f>
        <v>128</v>
      </c>
      <c r="I2480" s="7">
        <v>42162</v>
      </c>
      <c r="J2480" s="10">
        <f>EOMONTH(Data_TABLE[[#This Row],[Date Sold]],0)</f>
        <v>42185</v>
      </c>
    </row>
    <row r="2481" spans="2:10" x14ac:dyDescent="0.25">
      <c r="B2481" s="1" t="s">
        <v>38</v>
      </c>
      <c r="C2481" s="3" t="s">
        <v>55</v>
      </c>
      <c r="D2481" s="2" t="s">
        <v>49</v>
      </c>
      <c r="E2481" s="3" t="s">
        <v>43</v>
      </c>
      <c r="F2481" s="3">
        <f t="shared" ref="F2481:F2544" ca="1" si="76">RANDBETWEEN(1,5)</f>
        <v>2</v>
      </c>
      <c r="G2481" s="4">
        <f t="shared" ref="G2481:G2544" ca="1" si="77">RANDBETWEEN(60,200)</f>
        <v>91</v>
      </c>
      <c r="H2481" s="4">
        <f ca="1">+Data_TABLE[[#This Row],[Qty]]*Data_TABLE[[#This Row],[Unit Price]]</f>
        <v>182</v>
      </c>
      <c r="I2481" s="7">
        <v>42162</v>
      </c>
      <c r="J2481" s="10">
        <f>EOMONTH(Data_TABLE[[#This Row],[Date Sold]],0)</f>
        <v>42185</v>
      </c>
    </row>
    <row r="2482" spans="2:10" x14ac:dyDescent="0.25">
      <c r="B2482" s="1" t="s">
        <v>41</v>
      </c>
      <c r="C2482" s="3" t="s">
        <v>56</v>
      </c>
      <c r="D2482" s="2" t="s">
        <v>52</v>
      </c>
      <c r="E2482" s="3" t="s">
        <v>46</v>
      </c>
      <c r="F2482" s="3">
        <f t="shared" ca="1" si="76"/>
        <v>1</v>
      </c>
      <c r="G2482" s="4">
        <f t="shared" ca="1" si="77"/>
        <v>127</v>
      </c>
      <c r="H2482" s="4">
        <f ca="1">+Data_TABLE[[#This Row],[Qty]]*Data_TABLE[[#This Row],[Unit Price]]</f>
        <v>127</v>
      </c>
      <c r="I2482" s="7">
        <v>42162</v>
      </c>
      <c r="J2482" s="10">
        <f>EOMONTH(Data_TABLE[[#This Row],[Date Sold]],0)</f>
        <v>42185</v>
      </c>
    </row>
    <row r="2483" spans="2:10" x14ac:dyDescent="0.25">
      <c r="B2483" s="1" t="s">
        <v>41</v>
      </c>
      <c r="C2483" s="3" t="s">
        <v>55</v>
      </c>
      <c r="D2483" s="2" t="s">
        <v>51</v>
      </c>
      <c r="E2483" s="3" t="s">
        <v>45</v>
      </c>
      <c r="F2483" s="3">
        <f t="shared" ca="1" si="76"/>
        <v>4</v>
      </c>
      <c r="G2483" s="4">
        <f t="shared" ca="1" si="77"/>
        <v>138</v>
      </c>
      <c r="H2483" s="4">
        <f ca="1">+Data_TABLE[[#This Row],[Qty]]*Data_TABLE[[#This Row],[Unit Price]]</f>
        <v>552</v>
      </c>
      <c r="I2483" s="7">
        <v>42162</v>
      </c>
      <c r="J2483" s="10">
        <f>EOMONTH(Data_TABLE[[#This Row],[Date Sold]],0)</f>
        <v>42185</v>
      </c>
    </row>
    <row r="2484" spans="2:10" x14ac:dyDescent="0.25">
      <c r="B2484" s="1" t="s">
        <v>40</v>
      </c>
      <c r="C2484" s="3" t="s">
        <v>56</v>
      </c>
      <c r="D2484" s="2" t="s">
        <v>52</v>
      </c>
      <c r="E2484" s="3" t="s">
        <v>46</v>
      </c>
      <c r="F2484" s="3">
        <f t="shared" ca="1" si="76"/>
        <v>5</v>
      </c>
      <c r="G2484" s="4">
        <f t="shared" ca="1" si="77"/>
        <v>140</v>
      </c>
      <c r="H2484" s="4">
        <f ca="1">+Data_TABLE[[#This Row],[Qty]]*Data_TABLE[[#This Row],[Unit Price]]</f>
        <v>700</v>
      </c>
      <c r="I2484" s="7">
        <v>42162</v>
      </c>
      <c r="J2484" s="10">
        <f>EOMONTH(Data_TABLE[[#This Row],[Date Sold]],0)</f>
        <v>42185</v>
      </c>
    </row>
    <row r="2485" spans="2:10" x14ac:dyDescent="0.25">
      <c r="B2485" s="1" t="s">
        <v>41</v>
      </c>
      <c r="C2485" s="3" t="s">
        <v>55</v>
      </c>
      <c r="D2485" s="2" t="s">
        <v>49</v>
      </c>
      <c r="E2485" s="3" t="s">
        <v>43</v>
      </c>
      <c r="F2485" s="3">
        <f t="shared" ca="1" si="76"/>
        <v>1</v>
      </c>
      <c r="G2485" s="4">
        <f t="shared" ca="1" si="77"/>
        <v>137</v>
      </c>
      <c r="H2485" s="4">
        <f ca="1">+Data_TABLE[[#This Row],[Qty]]*Data_TABLE[[#This Row],[Unit Price]]</f>
        <v>137</v>
      </c>
      <c r="I2485" s="7">
        <v>42162</v>
      </c>
      <c r="J2485" s="10">
        <f>EOMONTH(Data_TABLE[[#This Row],[Date Sold]],0)</f>
        <v>42185</v>
      </c>
    </row>
    <row r="2486" spans="2:10" x14ac:dyDescent="0.25">
      <c r="B2486" s="1" t="s">
        <v>37</v>
      </c>
      <c r="C2486" s="3" t="s">
        <v>55</v>
      </c>
      <c r="D2486" s="2" t="s">
        <v>51</v>
      </c>
      <c r="E2486" s="3" t="s">
        <v>45</v>
      </c>
      <c r="F2486" s="3">
        <f t="shared" ca="1" si="76"/>
        <v>4</v>
      </c>
      <c r="G2486" s="4">
        <f t="shared" ca="1" si="77"/>
        <v>199</v>
      </c>
      <c r="H2486" s="4">
        <f ca="1">+Data_TABLE[[#This Row],[Qty]]*Data_TABLE[[#This Row],[Unit Price]]</f>
        <v>796</v>
      </c>
      <c r="I2486" s="7">
        <v>42162</v>
      </c>
      <c r="J2486" s="10">
        <f>EOMONTH(Data_TABLE[[#This Row],[Date Sold]],0)</f>
        <v>42185</v>
      </c>
    </row>
    <row r="2487" spans="2:10" x14ac:dyDescent="0.25">
      <c r="B2487" s="1" t="s">
        <v>39</v>
      </c>
      <c r="C2487" s="3" t="s">
        <v>54</v>
      </c>
      <c r="D2487" s="2" t="s">
        <v>48</v>
      </c>
      <c r="E2487" s="3" t="s">
        <v>42</v>
      </c>
      <c r="F2487" s="3">
        <f t="shared" ca="1" si="76"/>
        <v>3</v>
      </c>
      <c r="G2487" s="4">
        <f t="shared" ca="1" si="77"/>
        <v>153</v>
      </c>
      <c r="H2487" s="4">
        <f ca="1">+Data_TABLE[[#This Row],[Qty]]*Data_TABLE[[#This Row],[Unit Price]]</f>
        <v>459</v>
      </c>
      <c r="I2487" s="7">
        <v>42162</v>
      </c>
      <c r="J2487" s="10">
        <f>EOMONTH(Data_TABLE[[#This Row],[Date Sold]],0)</f>
        <v>42185</v>
      </c>
    </row>
    <row r="2488" spans="2:10" x14ac:dyDescent="0.25">
      <c r="B2488" s="1" t="s">
        <v>38</v>
      </c>
      <c r="C2488" s="3" t="s">
        <v>55</v>
      </c>
      <c r="D2488" s="2" t="s">
        <v>51</v>
      </c>
      <c r="E2488" s="3" t="s">
        <v>45</v>
      </c>
      <c r="F2488" s="3">
        <f t="shared" ca="1" si="76"/>
        <v>1</v>
      </c>
      <c r="G2488" s="4">
        <f t="shared" ca="1" si="77"/>
        <v>172</v>
      </c>
      <c r="H2488" s="4">
        <f ca="1">+Data_TABLE[[#This Row],[Qty]]*Data_TABLE[[#This Row],[Unit Price]]</f>
        <v>172</v>
      </c>
      <c r="I2488" s="7">
        <v>42162</v>
      </c>
      <c r="J2488" s="10">
        <f>EOMONTH(Data_TABLE[[#This Row],[Date Sold]],0)</f>
        <v>42185</v>
      </c>
    </row>
    <row r="2489" spans="2:10" x14ac:dyDescent="0.25">
      <c r="B2489" s="1" t="s">
        <v>38</v>
      </c>
      <c r="C2489" s="3" t="s">
        <v>55</v>
      </c>
      <c r="D2489" s="2" t="s">
        <v>51</v>
      </c>
      <c r="E2489" s="3" t="s">
        <v>45</v>
      </c>
      <c r="F2489" s="3">
        <f t="shared" ca="1" si="76"/>
        <v>4</v>
      </c>
      <c r="G2489" s="4">
        <f t="shared" ca="1" si="77"/>
        <v>184</v>
      </c>
      <c r="H2489" s="4">
        <f ca="1">+Data_TABLE[[#This Row],[Qty]]*Data_TABLE[[#This Row],[Unit Price]]</f>
        <v>736</v>
      </c>
      <c r="I2489" s="7">
        <v>42162</v>
      </c>
      <c r="J2489" s="10">
        <f>EOMONTH(Data_TABLE[[#This Row],[Date Sold]],0)</f>
        <v>42185</v>
      </c>
    </row>
    <row r="2490" spans="2:10" x14ac:dyDescent="0.25">
      <c r="B2490" s="1" t="s">
        <v>40</v>
      </c>
      <c r="C2490" s="3" t="s">
        <v>55</v>
      </c>
      <c r="D2490" s="2" t="s">
        <v>51</v>
      </c>
      <c r="E2490" s="3" t="s">
        <v>45</v>
      </c>
      <c r="F2490" s="3">
        <f t="shared" ca="1" si="76"/>
        <v>1</v>
      </c>
      <c r="G2490" s="4">
        <f t="shared" ca="1" si="77"/>
        <v>92</v>
      </c>
      <c r="H2490" s="4">
        <f ca="1">+Data_TABLE[[#This Row],[Qty]]*Data_TABLE[[#This Row],[Unit Price]]</f>
        <v>92</v>
      </c>
      <c r="I2490" s="7">
        <v>42162</v>
      </c>
      <c r="J2490" s="10">
        <f>EOMONTH(Data_TABLE[[#This Row],[Date Sold]],0)</f>
        <v>42185</v>
      </c>
    </row>
    <row r="2491" spans="2:10" x14ac:dyDescent="0.25">
      <c r="B2491" s="1" t="s">
        <v>38</v>
      </c>
      <c r="C2491" s="3" t="s">
        <v>54</v>
      </c>
      <c r="D2491" s="2" t="s">
        <v>48</v>
      </c>
      <c r="E2491" s="3" t="s">
        <v>42</v>
      </c>
      <c r="F2491" s="3">
        <f t="shared" ca="1" si="76"/>
        <v>2</v>
      </c>
      <c r="G2491" s="4">
        <f t="shared" ca="1" si="77"/>
        <v>195</v>
      </c>
      <c r="H2491" s="4">
        <f ca="1">+Data_TABLE[[#This Row],[Qty]]*Data_TABLE[[#This Row],[Unit Price]]</f>
        <v>390</v>
      </c>
      <c r="I2491" s="7">
        <v>42162</v>
      </c>
      <c r="J2491" s="10">
        <f>EOMONTH(Data_TABLE[[#This Row],[Date Sold]],0)</f>
        <v>42185</v>
      </c>
    </row>
    <row r="2492" spans="2:10" x14ac:dyDescent="0.25">
      <c r="B2492" s="1" t="s">
        <v>40</v>
      </c>
      <c r="C2492" s="3" t="s">
        <v>54</v>
      </c>
      <c r="D2492" s="2" t="s">
        <v>48</v>
      </c>
      <c r="E2492" s="3" t="s">
        <v>42</v>
      </c>
      <c r="F2492" s="3">
        <f t="shared" ca="1" si="76"/>
        <v>1</v>
      </c>
      <c r="G2492" s="4">
        <f t="shared" ca="1" si="77"/>
        <v>153</v>
      </c>
      <c r="H2492" s="4">
        <f ca="1">+Data_TABLE[[#This Row],[Qty]]*Data_TABLE[[#This Row],[Unit Price]]</f>
        <v>153</v>
      </c>
      <c r="I2492" s="7">
        <v>42162</v>
      </c>
      <c r="J2492" s="10">
        <f>EOMONTH(Data_TABLE[[#This Row],[Date Sold]],0)</f>
        <v>42185</v>
      </c>
    </row>
    <row r="2493" spans="2:10" x14ac:dyDescent="0.25">
      <c r="B2493" s="1" t="s">
        <v>41</v>
      </c>
      <c r="C2493" s="3" t="s">
        <v>55</v>
      </c>
      <c r="D2493" s="2" t="s">
        <v>51</v>
      </c>
      <c r="E2493" s="3" t="s">
        <v>45</v>
      </c>
      <c r="F2493" s="3">
        <f t="shared" ca="1" si="76"/>
        <v>5</v>
      </c>
      <c r="G2493" s="4">
        <f t="shared" ca="1" si="77"/>
        <v>190</v>
      </c>
      <c r="H2493" s="4">
        <f ca="1">+Data_TABLE[[#This Row],[Qty]]*Data_TABLE[[#This Row],[Unit Price]]</f>
        <v>950</v>
      </c>
      <c r="I2493" s="7">
        <v>42162</v>
      </c>
      <c r="J2493" s="10">
        <f>EOMONTH(Data_TABLE[[#This Row],[Date Sold]],0)</f>
        <v>42185</v>
      </c>
    </row>
    <row r="2494" spans="2:10" x14ac:dyDescent="0.25">
      <c r="B2494" s="1" t="s">
        <v>41</v>
      </c>
      <c r="C2494" s="3" t="s">
        <v>54</v>
      </c>
      <c r="D2494" s="2" t="s">
        <v>48</v>
      </c>
      <c r="E2494" s="3" t="s">
        <v>42</v>
      </c>
      <c r="F2494" s="3">
        <f t="shared" ca="1" si="76"/>
        <v>2</v>
      </c>
      <c r="G2494" s="4">
        <f t="shared" ca="1" si="77"/>
        <v>110</v>
      </c>
      <c r="H2494" s="4">
        <f ca="1">+Data_TABLE[[#This Row],[Qty]]*Data_TABLE[[#This Row],[Unit Price]]</f>
        <v>220</v>
      </c>
      <c r="I2494" s="7">
        <v>42162</v>
      </c>
      <c r="J2494" s="10">
        <f>EOMONTH(Data_TABLE[[#This Row],[Date Sold]],0)</f>
        <v>42185</v>
      </c>
    </row>
    <row r="2495" spans="2:10" x14ac:dyDescent="0.25">
      <c r="B2495" s="1" t="s">
        <v>39</v>
      </c>
      <c r="C2495" s="3" t="s">
        <v>54</v>
      </c>
      <c r="D2495" s="2" t="s">
        <v>48</v>
      </c>
      <c r="E2495" s="3" t="s">
        <v>42</v>
      </c>
      <c r="F2495" s="3">
        <f t="shared" ca="1" si="76"/>
        <v>4</v>
      </c>
      <c r="G2495" s="4">
        <f t="shared" ca="1" si="77"/>
        <v>94</v>
      </c>
      <c r="H2495" s="4">
        <f ca="1">+Data_TABLE[[#This Row],[Qty]]*Data_TABLE[[#This Row],[Unit Price]]</f>
        <v>376</v>
      </c>
      <c r="I2495" s="7">
        <v>42162</v>
      </c>
      <c r="J2495" s="10">
        <f>EOMONTH(Data_TABLE[[#This Row],[Date Sold]],0)</f>
        <v>42185</v>
      </c>
    </row>
    <row r="2496" spans="2:10" x14ac:dyDescent="0.25">
      <c r="B2496" s="1" t="s">
        <v>36</v>
      </c>
      <c r="C2496" s="3" t="s">
        <v>55</v>
      </c>
      <c r="D2496" s="2" t="s">
        <v>51</v>
      </c>
      <c r="E2496" s="3" t="s">
        <v>45</v>
      </c>
      <c r="F2496" s="3">
        <f t="shared" ca="1" si="76"/>
        <v>5</v>
      </c>
      <c r="G2496" s="4">
        <f t="shared" ca="1" si="77"/>
        <v>65</v>
      </c>
      <c r="H2496" s="4">
        <f ca="1">+Data_TABLE[[#This Row],[Qty]]*Data_TABLE[[#This Row],[Unit Price]]</f>
        <v>325</v>
      </c>
      <c r="I2496" s="7">
        <v>42162</v>
      </c>
      <c r="J2496" s="10">
        <f>EOMONTH(Data_TABLE[[#This Row],[Date Sold]],0)</f>
        <v>42185</v>
      </c>
    </row>
    <row r="2497" spans="2:10" x14ac:dyDescent="0.25">
      <c r="B2497" s="1" t="s">
        <v>38</v>
      </c>
      <c r="C2497" s="3" t="s">
        <v>55</v>
      </c>
      <c r="D2497" s="2" t="s">
        <v>49</v>
      </c>
      <c r="E2497" s="3" t="s">
        <v>43</v>
      </c>
      <c r="F2497" s="3">
        <f t="shared" ca="1" si="76"/>
        <v>2</v>
      </c>
      <c r="G2497" s="4">
        <f t="shared" ca="1" si="77"/>
        <v>188</v>
      </c>
      <c r="H2497" s="4">
        <f ca="1">+Data_TABLE[[#This Row],[Qty]]*Data_TABLE[[#This Row],[Unit Price]]</f>
        <v>376</v>
      </c>
      <c r="I2497" s="7">
        <v>42162</v>
      </c>
      <c r="J2497" s="10">
        <f>EOMONTH(Data_TABLE[[#This Row],[Date Sold]],0)</f>
        <v>42185</v>
      </c>
    </row>
    <row r="2498" spans="2:10" x14ac:dyDescent="0.25">
      <c r="B2498" s="1" t="s">
        <v>41</v>
      </c>
      <c r="C2498" s="3" t="s">
        <v>54</v>
      </c>
      <c r="D2498" s="2" t="s">
        <v>48</v>
      </c>
      <c r="E2498" s="3" t="s">
        <v>42</v>
      </c>
      <c r="F2498" s="3">
        <f t="shared" ca="1" si="76"/>
        <v>1</v>
      </c>
      <c r="G2498" s="4">
        <f t="shared" ca="1" si="77"/>
        <v>189</v>
      </c>
      <c r="H2498" s="4">
        <f ca="1">+Data_TABLE[[#This Row],[Qty]]*Data_TABLE[[#This Row],[Unit Price]]</f>
        <v>189</v>
      </c>
      <c r="I2498" s="7">
        <v>42162</v>
      </c>
      <c r="J2498" s="10">
        <f>EOMONTH(Data_TABLE[[#This Row],[Date Sold]],0)</f>
        <v>42185</v>
      </c>
    </row>
    <row r="2499" spans="2:10" x14ac:dyDescent="0.25">
      <c r="B2499" s="1" t="s">
        <v>40</v>
      </c>
      <c r="C2499" s="3" t="s">
        <v>56</v>
      </c>
      <c r="D2499" s="2" t="s">
        <v>52</v>
      </c>
      <c r="E2499" s="3" t="s">
        <v>46</v>
      </c>
      <c r="F2499" s="3">
        <f t="shared" ca="1" si="76"/>
        <v>2</v>
      </c>
      <c r="G2499" s="4">
        <f t="shared" ca="1" si="77"/>
        <v>111</v>
      </c>
      <c r="H2499" s="4">
        <f ca="1">+Data_TABLE[[#This Row],[Qty]]*Data_TABLE[[#This Row],[Unit Price]]</f>
        <v>222</v>
      </c>
      <c r="I2499" s="7">
        <v>42162</v>
      </c>
      <c r="J2499" s="10">
        <f>EOMONTH(Data_TABLE[[#This Row],[Date Sold]],0)</f>
        <v>42185</v>
      </c>
    </row>
    <row r="2500" spans="2:10" x14ac:dyDescent="0.25">
      <c r="B2500" s="1" t="s">
        <v>36</v>
      </c>
      <c r="C2500" s="3" t="s">
        <v>55</v>
      </c>
      <c r="D2500" s="2" t="s">
        <v>51</v>
      </c>
      <c r="E2500" s="3" t="s">
        <v>45</v>
      </c>
      <c r="F2500" s="3">
        <f t="shared" ca="1" si="76"/>
        <v>1</v>
      </c>
      <c r="G2500" s="4">
        <f t="shared" ca="1" si="77"/>
        <v>172</v>
      </c>
      <c r="H2500" s="4">
        <f ca="1">+Data_TABLE[[#This Row],[Qty]]*Data_TABLE[[#This Row],[Unit Price]]</f>
        <v>172</v>
      </c>
      <c r="I2500" s="7">
        <v>42162</v>
      </c>
      <c r="J2500" s="10">
        <f>EOMONTH(Data_TABLE[[#This Row],[Date Sold]],0)</f>
        <v>42185</v>
      </c>
    </row>
    <row r="2501" spans="2:10" x14ac:dyDescent="0.25">
      <c r="B2501" s="1" t="s">
        <v>36</v>
      </c>
      <c r="C2501" s="3" t="s">
        <v>56</v>
      </c>
      <c r="D2501" s="2" t="s">
        <v>52</v>
      </c>
      <c r="E2501" s="3" t="s">
        <v>46</v>
      </c>
      <c r="F2501" s="3">
        <f t="shared" ca="1" si="76"/>
        <v>3</v>
      </c>
      <c r="G2501" s="4">
        <f t="shared" ca="1" si="77"/>
        <v>170</v>
      </c>
      <c r="H2501" s="4">
        <f ca="1">+Data_TABLE[[#This Row],[Qty]]*Data_TABLE[[#This Row],[Unit Price]]</f>
        <v>510</v>
      </c>
      <c r="I2501" s="7">
        <v>42162</v>
      </c>
      <c r="J2501" s="10">
        <f>EOMONTH(Data_TABLE[[#This Row],[Date Sold]],0)</f>
        <v>42185</v>
      </c>
    </row>
    <row r="2502" spans="2:10" x14ac:dyDescent="0.25">
      <c r="B2502" s="1" t="s">
        <v>36</v>
      </c>
      <c r="C2502" s="3" t="s">
        <v>55</v>
      </c>
      <c r="D2502" s="2" t="s">
        <v>49</v>
      </c>
      <c r="E2502" s="3" t="s">
        <v>43</v>
      </c>
      <c r="F2502" s="3">
        <f t="shared" ca="1" si="76"/>
        <v>1</v>
      </c>
      <c r="G2502" s="4">
        <f t="shared" ca="1" si="77"/>
        <v>171</v>
      </c>
      <c r="H2502" s="4">
        <f ca="1">+Data_TABLE[[#This Row],[Qty]]*Data_TABLE[[#This Row],[Unit Price]]</f>
        <v>171</v>
      </c>
      <c r="I2502" s="7">
        <v>42162</v>
      </c>
      <c r="J2502" s="10">
        <f>EOMONTH(Data_TABLE[[#This Row],[Date Sold]],0)</f>
        <v>42185</v>
      </c>
    </row>
    <row r="2503" spans="2:10" x14ac:dyDescent="0.25">
      <c r="B2503" s="1" t="s">
        <v>39</v>
      </c>
      <c r="C2503" s="3" t="s">
        <v>55</v>
      </c>
      <c r="D2503" s="2" t="s">
        <v>49</v>
      </c>
      <c r="E2503" s="3" t="s">
        <v>43</v>
      </c>
      <c r="F2503" s="3">
        <f t="shared" ca="1" si="76"/>
        <v>3</v>
      </c>
      <c r="G2503" s="4">
        <f t="shared" ca="1" si="77"/>
        <v>94</v>
      </c>
      <c r="H2503" s="4">
        <f ca="1">+Data_TABLE[[#This Row],[Qty]]*Data_TABLE[[#This Row],[Unit Price]]</f>
        <v>282</v>
      </c>
      <c r="I2503" s="7">
        <v>42163</v>
      </c>
      <c r="J2503" s="10">
        <f>EOMONTH(Data_TABLE[[#This Row],[Date Sold]],0)</f>
        <v>42185</v>
      </c>
    </row>
    <row r="2504" spans="2:10" x14ac:dyDescent="0.25">
      <c r="B2504" s="1" t="s">
        <v>41</v>
      </c>
      <c r="C2504" s="3" t="s">
        <v>56</v>
      </c>
      <c r="D2504" s="2" t="s">
        <v>50</v>
      </c>
      <c r="E2504" s="3" t="s">
        <v>44</v>
      </c>
      <c r="F2504" s="3">
        <f t="shared" ca="1" si="76"/>
        <v>5</v>
      </c>
      <c r="G2504" s="4">
        <f t="shared" ca="1" si="77"/>
        <v>126</v>
      </c>
      <c r="H2504" s="4">
        <f ca="1">+Data_TABLE[[#This Row],[Qty]]*Data_TABLE[[#This Row],[Unit Price]]</f>
        <v>630</v>
      </c>
      <c r="I2504" s="7">
        <v>42163</v>
      </c>
      <c r="J2504" s="10">
        <f>EOMONTH(Data_TABLE[[#This Row],[Date Sold]],0)</f>
        <v>42185</v>
      </c>
    </row>
    <row r="2505" spans="2:10" x14ac:dyDescent="0.25">
      <c r="B2505" s="1" t="s">
        <v>40</v>
      </c>
      <c r="C2505" s="3" t="s">
        <v>54</v>
      </c>
      <c r="D2505" s="2" t="s">
        <v>48</v>
      </c>
      <c r="E2505" s="3" t="s">
        <v>42</v>
      </c>
      <c r="F2505" s="3">
        <f t="shared" ca="1" si="76"/>
        <v>2</v>
      </c>
      <c r="G2505" s="4">
        <f t="shared" ca="1" si="77"/>
        <v>83</v>
      </c>
      <c r="H2505" s="4">
        <f ca="1">+Data_TABLE[[#This Row],[Qty]]*Data_TABLE[[#This Row],[Unit Price]]</f>
        <v>166</v>
      </c>
      <c r="I2505" s="7">
        <v>42163</v>
      </c>
      <c r="J2505" s="10">
        <f>EOMONTH(Data_TABLE[[#This Row],[Date Sold]],0)</f>
        <v>42185</v>
      </c>
    </row>
    <row r="2506" spans="2:10" x14ac:dyDescent="0.25">
      <c r="B2506" s="1" t="s">
        <v>36</v>
      </c>
      <c r="C2506" s="3" t="s">
        <v>56</v>
      </c>
      <c r="D2506" s="2" t="s">
        <v>52</v>
      </c>
      <c r="E2506" s="3" t="s">
        <v>46</v>
      </c>
      <c r="F2506" s="3">
        <f t="shared" ca="1" si="76"/>
        <v>5</v>
      </c>
      <c r="G2506" s="4">
        <f t="shared" ca="1" si="77"/>
        <v>89</v>
      </c>
      <c r="H2506" s="4">
        <f ca="1">+Data_TABLE[[#This Row],[Qty]]*Data_TABLE[[#This Row],[Unit Price]]</f>
        <v>445</v>
      </c>
      <c r="I2506" s="7">
        <v>42163</v>
      </c>
      <c r="J2506" s="10">
        <f>EOMONTH(Data_TABLE[[#This Row],[Date Sold]],0)</f>
        <v>42185</v>
      </c>
    </row>
    <row r="2507" spans="2:10" x14ac:dyDescent="0.25">
      <c r="B2507" s="1" t="s">
        <v>41</v>
      </c>
      <c r="C2507" s="3" t="s">
        <v>56</v>
      </c>
      <c r="D2507" s="2" t="s">
        <v>50</v>
      </c>
      <c r="E2507" s="3" t="s">
        <v>44</v>
      </c>
      <c r="F2507" s="3">
        <f t="shared" ca="1" si="76"/>
        <v>2</v>
      </c>
      <c r="G2507" s="4">
        <f t="shared" ca="1" si="77"/>
        <v>176</v>
      </c>
      <c r="H2507" s="4">
        <f ca="1">+Data_TABLE[[#This Row],[Qty]]*Data_TABLE[[#This Row],[Unit Price]]</f>
        <v>352</v>
      </c>
      <c r="I2507" s="7">
        <v>42163</v>
      </c>
      <c r="J2507" s="10">
        <f>EOMONTH(Data_TABLE[[#This Row],[Date Sold]],0)</f>
        <v>42185</v>
      </c>
    </row>
    <row r="2508" spans="2:10" x14ac:dyDescent="0.25">
      <c r="B2508" s="1" t="s">
        <v>36</v>
      </c>
      <c r="C2508" s="3" t="s">
        <v>55</v>
      </c>
      <c r="D2508" s="2" t="s">
        <v>51</v>
      </c>
      <c r="E2508" s="3" t="s">
        <v>45</v>
      </c>
      <c r="F2508" s="3">
        <f t="shared" ca="1" si="76"/>
        <v>5</v>
      </c>
      <c r="G2508" s="4">
        <f t="shared" ca="1" si="77"/>
        <v>109</v>
      </c>
      <c r="H2508" s="4">
        <f ca="1">+Data_TABLE[[#This Row],[Qty]]*Data_TABLE[[#This Row],[Unit Price]]</f>
        <v>545</v>
      </c>
      <c r="I2508" s="7">
        <v>42163</v>
      </c>
      <c r="J2508" s="10">
        <f>EOMONTH(Data_TABLE[[#This Row],[Date Sold]],0)</f>
        <v>42185</v>
      </c>
    </row>
    <row r="2509" spans="2:10" x14ac:dyDescent="0.25">
      <c r="B2509" s="1" t="s">
        <v>40</v>
      </c>
      <c r="C2509" s="3" t="s">
        <v>56</v>
      </c>
      <c r="D2509" s="2" t="s">
        <v>50</v>
      </c>
      <c r="E2509" s="3" t="s">
        <v>44</v>
      </c>
      <c r="F2509" s="3">
        <f t="shared" ca="1" si="76"/>
        <v>1</v>
      </c>
      <c r="G2509" s="4">
        <f t="shared" ca="1" si="77"/>
        <v>138</v>
      </c>
      <c r="H2509" s="4">
        <f ca="1">+Data_TABLE[[#This Row],[Qty]]*Data_TABLE[[#This Row],[Unit Price]]</f>
        <v>138</v>
      </c>
      <c r="I2509" s="7">
        <v>42163</v>
      </c>
      <c r="J2509" s="10">
        <f>EOMONTH(Data_TABLE[[#This Row],[Date Sold]],0)</f>
        <v>42185</v>
      </c>
    </row>
    <row r="2510" spans="2:10" x14ac:dyDescent="0.25">
      <c r="B2510" s="1" t="s">
        <v>36</v>
      </c>
      <c r="C2510" s="3" t="s">
        <v>55</v>
      </c>
      <c r="D2510" s="2" t="s">
        <v>51</v>
      </c>
      <c r="E2510" s="3" t="s">
        <v>45</v>
      </c>
      <c r="F2510" s="3">
        <f t="shared" ca="1" si="76"/>
        <v>4</v>
      </c>
      <c r="G2510" s="4">
        <f t="shared" ca="1" si="77"/>
        <v>142</v>
      </c>
      <c r="H2510" s="4">
        <f ca="1">+Data_TABLE[[#This Row],[Qty]]*Data_TABLE[[#This Row],[Unit Price]]</f>
        <v>568</v>
      </c>
      <c r="I2510" s="7">
        <v>42163</v>
      </c>
      <c r="J2510" s="10">
        <f>EOMONTH(Data_TABLE[[#This Row],[Date Sold]],0)</f>
        <v>42185</v>
      </c>
    </row>
    <row r="2511" spans="2:10" x14ac:dyDescent="0.25">
      <c r="B2511" s="1" t="s">
        <v>39</v>
      </c>
      <c r="C2511" s="3" t="s">
        <v>55</v>
      </c>
      <c r="D2511" s="2" t="s">
        <v>49</v>
      </c>
      <c r="E2511" s="3" t="s">
        <v>43</v>
      </c>
      <c r="F2511" s="3">
        <f t="shared" ca="1" si="76"/>
        <v>2</v>
      </c>
      <c r="G2511" s="4">
        <f t="shared" ca="1" si="77"/>
        <v>132</v>
      </c>
      <c r="H2511" s="4">
        <f ca="1">+Data_TABLE[[#This Row],[Qty]]*Data_TABLE[[#This Row],[Unit Price]]</f>
        <v>264</v>
      </c>
      <c r="I2511" s="7">
        <v>42163</v>
      </c>
      <c r="J2511" s="10">
        <f>EOMONTH(Data_TABLE[[#This Row],[Date Sold]],0)</f>
        <v>42185</v>
      </c>
    </row>
    <row r="2512" spans="2:10" x14ac:dyDescent="0.25">
      <c r="B2512" s="1" t="s">
        <v>38</v>
      </c>
      <c r="C2512" s="3" t="s">
        <v>56</v>
      </c>
      <c r="D2512" s="2" t="s">
        <v>50</v>
      </c>
      <c r="E2512" s="3" t="s">
        <v>44</v>
      </c>
      <c r="F2512" s="3">
        <f t="shared" ca="1" si="76"/>
        <v>3</v>
      </c>
      <c r="G2512" s="4">
        <f t="shared" ca="1" si="77"/>
        <v>127</v>
      </c>
      <c r="H2512" s="4">
        <f ca="1">+Data_TABLE[[#This Row],[Qty]]*Data_TABLE[[#This Row],[Unit Price]]</f>
        <v>381</v>
      </c>
      <c r="I2512" s="7">
        <v>42163</v>
      </c>
      <c r="J2512" s="10">
        <f>EOMONTH(Data_TABLE[[#This Row],[Date Sold]],0)</f>
        <v>42185</v>
      </c>
    </row>
    <row r="2513" spans="2:10" x14ac:dyDescent="0.25">
      <c r="B2513" s="1" t="s">
        <v>39</v>
      </c>
      <c r="C2513" s="3" t="s">
        <v>54</v>
      </c>
      <c r="D2513" s="2" t="s">
        <v>48</v>
      </c>
      <c r="E2513" s="3" t="s">
        <v>42</v>
      </c>
      <c r="F2513" s="3">
        <f t="shared" ca="1" si="76"/>
        <v>5</v>
      </c>
      <c r="G2513" s="4">
        <f t="shared" ca="1" si="77"/>
        <v>141</v>
      </c>
      <c r="H2513" s="4">
        <f ca="1">+Data_TABLE[[#This Row],[Qty]]*Data_TABLE[[#This Row],[Unit Price]]</f>
        <v>705</v>
      </c>
      <c r="I2513" s="7">
        <v>42163</v>
      </c>
      <c r="J2513" s="10">
        <f>EOMONTH(Data_TABLE[[#This Row],[Date Sold]],0)</f>
        <v>42185</v>
      </c>
    </row>
    <row r="2514" spans="2:10" x14ac:dyDescent="0.25">
      <c r="B2514" s="1" t="s">
        <v>39</v>
      </c>
      <c r="C2514" s="3" t="s">
        <v>55</v>
      </c>
      <c r="D2514" s="2" t="s">
        <v>51</v>
      </c>
      <c r="E2514" s="3" t="s">
        <v>45</v>
      </c>
      <c r="F2514" s="3">
        <f t="shared" ca="1" si="76"/>
        <v>1</v>
      </c>
      <c r="G2514" s="4">
        <f t="shared" ca="1" si="77"/>
        <v>96</v>
      </c>
      <c r="H2514" s="4">
        <f ca="1">+Data_TABLE[[#This Row],[Qty]]*Data_TABLE[[#This Row],[Unit Price]]</f>
        <v>96</v>
      </c>
      <c r="I2514" s="7">
        <v>42163</v>
      </c>
      <c r="J2514" s="10">
        <f>EOMONTH(Data_TABLE[[#This Row],[Date Sold]],0)</f>
        <v>42185</v>
      </c>
    </row>
    <row r="2515" spans="2:10" x14ac:dyDescent="0.25">
      <c r="B2515" s="1" t="s">
        <v>41</v>
      </c>
      <c r="C2515" s="3" t="s">
        <v>56</v>
      </c>
      <c r="D2515" s="2" t="s">
        <v>52</v>
      </c>
      <c r="E2515" s="3" t="s">
        <v>46</v>
      </c>
      <c r="F2515" s="3">
        <f t="shared" ca="1" si="76"/>
        <v>3</v>
      </c>
      <c r="G2515" s="4">
        <f t="shared" ca="1" si="77"/>
        <v>183</v>
      </c>
      <c r="H2515" s="4">
        <f ca="1">+Data_TABLE[[#This Row],[Qty]]*Data_TABLE[[#This Row],[Unit Price]]</f>
        <v>549</v>
      </c>
      <c r="I2515" s="7">
        <v>42163</v>
      </c>
      <c r="J2515" s="10">
        <f>EOMONTH(Data_TABLE[[#This Row],[Date Sold]],0)</f>
        <v>42185</v>
      </c>
    </row>
    <row r="2516" spans="2:10" x14ac:dyDescent="0.25">
      <c r="B2516" s="1" t="s">
        <v>41</v>
      </c>
      <c r="C2516" s="3" t="s">
        <v>56</v>
      </c>
      <c r="D2516" s="2" t="s">
        <v>50</v>
      </c>
      <c r="E2516" s="3" t="s">
        <v>44</v>
      </c>
      <c r="F2516" s="3">
        <f t="shared" ca="1" si="76"/>
        <v>2</v>
      </c>
      <c r="G2516" s="4">
        <f t="shared" ca="1" si="77"/>
        <v>133</v>
      </c>
      <c r="H2516" s="4">
        <f ca="1">+Data_TABLE[[#This Row],[Qty]]*Data_TABLE[[#This Row],[Unit Price]]</f>
        <v>266</v>
      </c>
      <c r="I2516" s="7">
        <v>42163</v>
      </c>
      <c r="J2516" s="10">
        <f>EOMONTH(Data_TABLE[[#This Row],[Date Sold]],0)</f>
        <v>42185</v>
      </c>
    </row>
    <row r="2517" spans="2:10" x14ac:dyDescent="0.25">
      <c r="B2517" s="1" t="s">
        <v>39</v>
      </c>
      <c r="C2517" s="3" t="s">
        <v>55</v>
      </c>
      <c r="D2517" s="2" t="s">
        <v>51</v>
      </c>
      <c r="E2517" s="3" t="s">
        <v>45</v>
      </c>
      <c r="F2517" s="3">
        <f t="shared" ca="1" si="76"/>
        <v>2</v>
      </c>
      <c r="G2517" s="4">
        <f t="shared" ca="1" si="77"/>
        <v>72</v>
      </c>
      <c r="H2517" s="4">
        <f ca="1">+Data_TABLE[[#This Row],[Qty]]*Data_TABLE[[#This Row],[Unit Price]]</f>
        <v>144</v>
      </c>
      <c r="I2517" s="7">
        <v>42163</v>
      </c>
      <c r="J2517" s="10">
        <f>EOMONTH(Data_TABLE[[#This Row],[Date Sold]],0)</f>
        <v>42185</v>
      </c>
    </row>
    <row r="2518" spans="2:10" x14ac:dyDescent="0.25">
      <c r="B2518" s="1" t="s">
        <v>40</v>
      </c>
      <c r="C2518" s="3" t="s">
        <v>55</v>
      </c>
      <c r="D2518" s="2" t="s">
        <v>49</v>
      </c>
      <c r="E2518" s="3" t="s">
        <v>43</v>
      </c>
      <c r="F2518" s="3">
        <f t="shared" ca="1" si="76"/>
        <v>3</v>
      </c>
      <c r="G2518" s="4">
        <f t="shared" ca="1" si="77"/>
        <v>166</v>
      </c>
      <c r="H2518" s="4">
        <f ca="1">+Data_TABLE[[#This Row],[Qty]]*Data_TABLE[[#This Row],[Unit Price]]</f>
        <v>498</v>
      </c>
      <c r="I2518" s="7">
        <v>42163</v>
      </c>
      <c r="J2518" s="10">
        <f>EOMONTH(Data_TABLE[[#This Row],[Date Sold]],0)</f>
        <v>42185</v>
      </c>
    </row>
    <row r="2519" spans="2:10" x14ac:dyDescent="0.25">
      <c r="B2519" s="1" t="s">
        <v>36</v>
      </c>
      <c r="C2519" s="3" t="s">
        <v>56</v>
      </c>
      <c r="D2519" s="2" t="s">
        <v>50</v>
      </c>
      <c r="E2519" s="3" t="s">
        <v>44</v>
      </c>
      <c r="F2519" s="3">
        <f t="shared" ca="1" si="76"/>
        <v>1</v>
      </c>
      <c r="G2519" s="4">
        <f t="shared" ca="1" si="77"/>
        <v>75</v>
      </c>
      <c r="H2519" s="4">
        <f ca="1">+Data_TABLE[[#This Row],[Qty]]*Data_TABLE[[#This Row],[Unit Price]]</f>
        <v>75</v>
      </c>
      <c r="I2519" s="7">
        <v>42163</v>
      </c>
      <c r="J2519" s="10">
        <f>EOMONTH(Data_TABLE[[#This Row],[Date Sold]],0)</f>
        <v>42185</v>
      </c>
    </row>
    <row r="2520" spans="2:10" x14ac:dyDescent="0.25">
      <c r="B2520" s="1" t="s">
        <v>39</v>
      </c>
      <c r="C2520" s="3" t="s">
        <v>56</v>
      </c>
      <c r="D2520" s="2" t="s">
        <v>50</v>
      </c>
      <c r="E2520" s="3" t="s">
        <v>44</v>
      </c>
      <c r="F2520" s="3">
        <f t="shared" ca="1" si="76"/>
        <v>3</v>
      </c>
      <c r="G2520" s="4">
        <f t="shared" ca="1" si="77"/>
        <v>72</v>
      </c>
      <c r="H2520" s="4">
        <f ca="1">+Data_TABLE[[#This Row],[Qty]]*Data_TABLE[[#This Row],[Unit Price]]</f>
        <v>216</v>
      </c>
      <c r="I2520" s="7">
        <v>42163</v>
      </c>
      <c r="J2520" s="10">
        <f>EOMONTH(Data_TABLE[[#This Row],[Date Sold]],0)</f>
        <v>42185</v>
      </c>
    </row>
    <row r="2521" spans="2:10" x14ac:dyDescent="0.25">
      <c r="B2521" s="1" t="s">
        <v>38</v>
      </c>
      <c r="C2521" s="3" t="s">
        <v>55</v>
      </c>
      <c r="D2521" s="2" t="s">
        <v>49</v>
      </c>
      <c r="E2521" s="3" t="s">
        <v>43</v>
      </c>
      <c r="F2521" s="3">
        <f t="shared" ca="1" si="76"/>
        <v>3</v>
      </c>
      <c r="G2521" s="4">
        <f t="shared" ca="1" si="77"/>
        <v>110</v>
      </c>
      <c r="H2521" s="4">
        <f ca="1">+Data_TABLE[[#This Row],[Qty]]*Data_TABLE[[#This Row],[Unit Price]]</f>
        <v>330</v>
      </c>
      <c r="I2521" s="7">
        <v>42163</v>
      </c>
      <c r="J2521" s="10">
        <f>EOMONTH(Data_TABLE[[#This Row],[Date Sold]],0)</f>
        <v>42185</v>
      </c>
    </row>
    <row r="2522" spans="2:10" x14ac:dyDescent="0.25">
      <c r="B2522" s="1" t="s">
        <v>40</v>
      </c>
      <c r="C2522" s="3" t="s">
        <v>56</v>
      </c>
      <c r="D2522" s="2" t="s">
        <v>52</v>
      </c>
      <c r="E2522" s="3" t="s">
        <v>46</v>
      </c>
      <c r="F2522" s="3">
        <f t="shared" ca="1" si="76"/>
        <v>5</v>
      </c>
      <c r="G2522" s="4">
        <f t="shared" ca="1" si="77"/>
        <v>180</v>
      </c>
      <c r="H2522" s="4">
        <f ca="1">+Data_TABLE[[#This Row],[Qty]]*Data_TABLE[[#This Row],[Unit Price]]</f>
        <v>900</v>
      </c>
      <c r="I2522" s="7">
        <v>42163</v>
      </c>
      <c r="J2522" s="10">
        <f>EOMONTH(Data_TABLE[[#This Row],[Date Sold]],0)</f>
        <v>42185</v>
      </c>
    </row>
    <row r="2523" spans="2:10" x14ac:dyDescent="0.25">
      <c r="B2523" s="1" t="s">
        <v>39</v>
      </c>
      <c r="C2523" s="3" t="s">
        <v>56</v>
      </c>
      <c r="D2523" s="2" t="s">
        <v>50</v>
      </c>
      <c r="E2523" s="3" t="s">
        <v>44</v>
      </c>
      <c r="F2523" s="3">
        <f t="shared" ca="1" si="76"/>
        <v>1</v>
      </c>
      <c r="G2523" s="4">
        <f t="shared" ca="1" si="77"/>
        <v>157</v>
      </c>
      <c r="H2523" s="4">
        <f ca="1">+Data_TABLE[[#This Row],[Qty]]*Data_TABLE[[#This Row],[Unit Price]]</f>
        <v>157</v>
      </c>
      <c r="I2523" s="7">
        <v>42163</v>
      </c>
      <c r="J2523" s="10">
        <f>EOMONTH(Data_TABLE[[#This Row],[Date Sold]],0)</f>
        <v>42185</v>
      </c>
    </row>
    <row r="2524" spans="2:10" x14ac:dyDescent="0.25">
      <c r="B2524" s="1" t="s">
        <v>41</v>
      </c>
      <c r="C2524" s="3" t="s">
        <v>55</v>
      </c>
      <c r="D2524" s="2" t="s">
        <v>49</v>
      </c>
      <c r="E2524" s="3" t="s">
        <v>43</v>
      </c>
      <c r="F2524" s="3">
        <f t="shared" ca="1" si="76"/>
        <v>3</v>
      </c>
      <c r="G2524" s="4">
        <f t="shared" ca="1" si="77"/>
        <v>113</v>
      </c>
      <c r="H2524" s="4">
        <f ca="1">+Data_TABLE[[#This Row],[Qty]]*Data_TABLE[[#This Row],[Unit Price]]</f>
        <v>339</v>
      </c>
      <c r="I2524" s="7">
        <v>42163</v>
      </c>
      <c r="J2524" s="10">
        <f>EOMONTH(Data_TABLE[[#This Row],[Date Sold]],0)</f>
        <v>42185</v>
      </c>
    </row>
    <row r="2525" spans="2:10" x14ac:dyDescent="0.25">
      <c r="B2525" s="1" t="s">
        <v>40</v>
      </c>
      <c r="C2525" s="3" t="s">
        <v>56</v>
      </c>
      <c r="D2525" s="2" t="s">
        <v>52</v>
      </c>
      <c r="E2525" s="3" t="s">
        <v>46</v>
      </c>
      <c r="F2525" s="3">
        <f t="shared" ca="1" si="76"/>
        <v>4</v>
      </c>
      <c r="G2525" s="4">
        <f t="shared" ca="1" si="77"/>
        <v>63</v>
      </c>
      <c r="H2525" s="4">
        <f ca="1">+Data_TABLE[[#This Row],[Qty]]*Data_TABLE[[#This Row],[Unit Price]]</f>
        <v>252</v>
      </c>
      <c r="I2525" s="7">
        <v>42163</v>
      </c>
      <c r="J2525" s="10">
        <f>EOMONTH(Data_TABLE[[#This Row],[Date Sold]],0)</f>
        <v>42185</v>
      </c>
    </row>
    <row r="2526" spans="2:10" x14ac:dyDescent="0.25">
      <c r="B2526" s="1" t="s">
        <v>39</v>
      </c>
      <c r="C2526" s="3" t="s">
        <v>55</v>
      </c>
      <c r="D2526" s="2" t="s">
        <v>49</v>
      </c>
      <c r="E2526" s="3" t="s">
        <v>43</v>
      </c>
      <c r="F2526" s="3">
        <f t="shared" ca="1" si="76"/>
        <v>3</v>
      </c>
      <c r="G2526" s="4">
        <f t="shared" ca="1" si="77"/>
        <v>185</v>
      </c>
      <c r="H2526" s="4">
        <f ca="1">+Data_TABLE[[#This Row],[Qty]]*Data_TABLE[[#This Row],[Unit Price]]</f>
        <v>555</v>
      </c>
      <c r="I2526" s="7">
        <v>42163</v>
      </c>
      <c r="J2526" s="10">
        <f>EOMONTH(Data_TABLE[[#This Row],[Date Sold]],0)</f>
        <v>42185</v>
      </c>
    </row>
    <row r="2527" spans="2:10" x14ac:dyDescent="0.25">
      <c r="B2527" s="1" t="s">
        <v>39</v>
      </c>
      <c r="C2527" s="3" t="s">
        <v>54</v>
      </c>
      <c r="D2527" s="2" t="s">
        <v>48</v>
      </c>
      <c r="E2527" s="3" t="s">
        <v>42</v>
      </c>
      <c r="F2527" s="3">
        <f t="shared" ca="1" si="76"/>
        <v>3</v>
      </c>
      <c r="G2527" s="4">
        <f t="shared" ca="1" si="77"/>
        <v>109</v>
      </c>
      <c r="H2527" s="4">
        <f ca="1">+Data_TABLE[[#This Row],[Qty]]*Data_TABLE[[#This Row],[Unit Price]]</f>
        <v>327</v>
      </c>
      <c r="I2527" s="7">
        <v>42163</v>
      </c>
      <c r="J2527" s="10">
        <f>EOMONTH(Data_TABLE[[#This Row],[Date Sold]],0)</f>
        <v>42185</v>
      </c>
    </row>
    <row r="2528" spans="2:10" x14ac:dyDescent="0.25">
      <c r="B2528" s="1" t="s">
        <v>39</v>
      </c>
      <c r="C2528" s="3" t="s">
        <v>54</v>
      </c>
      <c r="D2528" s="2" t="s">
        <v>48</v>
      </c>
      <c r="E2528" s="3" t="s">
        <v>42</v>
      </c>
      <c r="F2528" s="3">
        <f t="shared" ca="1" si="76"/>
        <v>3</v>
      </c>
      <c r="G2528" s="4">
        <f t="shared" ca="1" si="77"/>
        <v>97</v>
      </c>
      <c r="H2528" s="4">
        <f ca="1">+Data_TABLE[[#This Row],[Qty]]*Data_TABLE[[#This Row],[Unit Price]]</f>
        <v>291</v>
      </c>
      <c r="I2528" s="7">
        <v>42163</v>
      </c>
      <c r="J2528" s="10">
        <f>EOMONTH(Data_TABLE[[#This Row],[Date Sold]],0)</f>
        <v>42185</v>
      </c>
    </row>
    <row r="2529" spans="2:10" x14ac:dyDescent="0.25">
      <c r="B2529" s="1" t="s">
        <v>36</v>
      </c>
      <c r="C2529" s="3" t="s">
        <v>54</v>
      </c>
      <c r="D2529" s="2" t="s">
        <v>48</v>
      </c>
      <c r="E2529" s="3" t="s">
        <v>42</v>
      </c>
      <c r="F2529" s="3">
        <f t="shared" ca="1" si="76"/>
        <v>1</v>
      </c>
      <c r="G2529" s="4">
        <f t="shared" ca="1" si="77"/>
        <v>129</v>
      </c>
      <c r="H2529" s="4">
        <f ca="1">+Data_TABLE[[#This Row],[Qty]]*Data_TABLE[[#This Row],[Unit Price]]</f>
        <v>129</v>
      </c>
      <c r="I2529" s="7">
        <v>42163</v>
      </c>
      <c r="J2529" s="10">
        <f>EOMONTH(Data_TABLE[[#This Row],[Date Sold]],0)</f>
        <v>42185</v>
      </c>
    </row>
    <row r="2530" spans="2:10" x14ac:dyDescent="0.25">
      <c r="B2530" s="1" t="s">
        <v>38</v>
      </c>
      <c r="C2530" s="3" t="s">
        <v>54</v>
      </c>
      <c r="D2530" s="2" t="s">
        <v>48</v>
      </c>
      <c r="E2530" s="3" t="s">
        <v>42</v>
      </c>
      <c r="F2530" s="3">
        <f t="shared" ca="1" si="76"/>
        <v>1</v>
      </c>
      <c r="G2530" s="4">
        <f t="shared" ca="1" si="77"/>
        <v>138</v>
      </c>
      <c r="H2530" s="4">
        <f ca="1">+Data_TABLE[[#This Row],[Qty]]*Data_TABLE[[#This Row],[Unit Price]]</f>
        <v>138</v>
      </c>
      <c r="I2530" s="7">
        <v>42163</v>
      </c>
      <c r="J2530" s="10">
        <f>EOMONTH(Data_TABLE[[#This Row],[Date Sold]],0)</f>
        <v>42185</v>
      </c>
    </row>
    <row r="2531" spans="2:10" x14ac:dyDescent="0.25">
      <c r="B2531" s="1" t="s">
        <v>39</v>
      </c>
      <c r="C2531" s="3" t="s">
        <v>55</v>
      </c>
      <c r="D2531" s="2" t="s">
        <v>51</v>
      </c>
      <c r="E2531" s="3" t="s">
        <v>45</v>
      </c>
      <c r="F2531" s="3">
        <f t="shared" ca="1" si="76"/>
        <v>4</v>
      </c>
      <c r="G2531" s="4">
        <f t="shared" ca="1" si="77"/>
        <v>109</v>
      </c>
      <c r="H2531" s="4">
        <f ca="1">+Data_TABLE[[#This Row],[Qty]]*Data_TABLE[[#This Row],[Unit Price]]</f>
        <v>436</v>
      </c>
      <c r="I2531" s="7">
        <v>42163</v>
      </c>
      <c r="J2531" s="10">
        <f>EOMONTH(Data_TABLE[[#This Row],[Date Sold]],0)</f>
        <v>42185</v>
      </c>
    </row>
    <row r="2532" spans="2:10" x14ac:dyDescent="0.25">
      <c r="B2532" s="1" t="s">
        <v>36</v>
      </c>
      <c r="C2532" s="3" t="s">
        <v>56</v>
      </c>
      <c r="D2532" s="2" t="s">
        <v>52</v>
      </c>
      <c r="E2532" s="3" t="s">
        <v>46</v>
      </c>
      <c r="F2532" s="3">
        <f t="shared" ca="1" si="76"/>
        <v>3</v>
      </c>
      <c r="G2532" s="4">
        <f t="shared" ca="1" si="77"/>
        <v>138</v>
      </c>
      <c r="H2532" s="4">
        <f ca="1">+Data_TABLE[[#This Row],[Qty]]*Data_TABLE[[#This Row],[Unit Price]]</f>
        <v>414</v>
      </c>
      <c r="I2532" s="7">
        <v>42163</v>
      </c>
      <c r="J2532" s="10">
        <f>EOMONTH(Data_TABLE[[#This Row],[Date Sold]],0)</f>
        <v>42185</v>
      </c>
    </row>
    <row r="2533" spans="2:10" x14ac:dyDescent="0.25">
      <c r="B2533" s="1" t="s">
        <v>40</v>
      </c>
      <c r="C2533" s="3" t="s">
        <v>55</v>
      </c>
      <c r="D2533" s="2" t="s">
        <v>51</v>
      </c>
      <c r="E2533" s="3" t="s">
        <v>45</v>
      </c>
      <c r="F2533" s="3">
        <f t="shared" ca="1" si="76"/>
        <v>2</v>
      </c>
      <c r="G2533" s="4">
        <f t="shared" ca="1" si="77"/>
        <v>125</v>
      </c>
      <c r="H2533" s="4">
        <f ca="1">+Data_TABLE[[#This Row],[Qty]]*Data_TABLE[[#This Row],[Unit Price]]</f>
        <v>250</v>
      </c>
      <c r="I2533" s="7">
        <v>42163</v>
      </c>
      <c r="J2533" s="10">
        <f>EOMONTH(Data_TABLE[[#This Row],[Date Sold]],0)</f>
        <v>42185</v>
      </c>
    </row>
    <row r="2534" spans="2:10" x14ac:dyDescent="0.25">
      <c r="B2534" s="1" t="s">
        <v>36</v>
      </c>
      <c r="C2534" s="3" t="s">
        <v>56</v>
      </c>
      <c r="D2534" s="2" t="s">
        <v>50</v>
      </c>
      <c r="E2534" s="3" t="s">
        <v>44</v>
      </c>
      <c r="F2534" s="3">
        <f t="shared" ca="1" si="76"/>
        <v>5</v>
      </c>
      <c r="G2534" s="4">
        <f t="shared" ca="1" si="77"/>
        <v>179</v>
      </c>
      <c r="H2534" s="4">
        <f ca="1">+Data_TABLE[[#This Row],[Qty]]*Data_TABLE[[#This Row],[Unit Price]]</f>
        <v>895</v>
      </c>
      <c r="I2534" s="7">
        <v>42163</v>
      </c>
      <c r="J2534" s="10">
        <f>EOMONTH(Data_TABLE[[#This Row],[Date Sold]],0)</f>
        <v>42185</v>
      </c>
    </row>
    <row r="2535" spans="2:10" x14ac:dyDescent="0.25">
      <c r="B2535" s="1" t="s">
        <v>37</v>
      </c>
      <c r="C2535" s="3" t="s">
        <v>56</v>
      </c>
      <c r="D2535" s="2" t="s">
        <v>50</v>
      </c>
      <c r="E2535" s="3" t="s">
        <v>44</v>
      </c>
      <c r="F2535" s="3">
        <f t="shared" ca="1" si="76"/>
        <v>1</v>
      </c>
      <c r="G2535" s="4">
        <f t="shared" ca="1" si="77"/>
        <v>105</v>
      </c>
      <c r="H2535" s="4">
        <f ca="1">+Data_TABLE[[#This Row],[Qty]]*Data_TABLE[[#This Row],[Unit Price]]</f>
        <v>105</v>
      </c>
      <c r="I2535" s="7">
        <v>42163</v>
      </c>
      <c r="J2535" s="10">
        <f>EOMONTH(Data_TABLE[[#This Row],[Date Sold]],0)</f>
        <v>42185</v>
      </c>
    </row>
    <row r="2536" spans="2:10" x14ac:dyDescent="0.25">
      <c r="B2536" s="1" t="s">
        <v>39</v>
      </c>
      <c r="C2536" s="3" t="s">
        <v>56</v>
      </c>
      <c r="D2536" s="2" t="s">
        <v>52</v>
      </c>
      <c r="E2536" s="3" t="s">
        <v>46</v>
      </c>
      <c r="F2536" s="3">
        <f t="shared" ca="1" si="76"/>
        <v>3</v>
      </c>
      <c r="G2536" s="4">
        <f t="shared" ca="1" si="77"/>
        <v>72</v>
      </c>
      <c r="H2536" s="4">
        <f ca="1">+Data_TABLE[[#This Row],[Qty]]*Data_TABLE[[#This Row],[Unit Price]]</f>
        <v>216</v>
      </c>
      <c r="I2536" s="7">
        <v>42163</v>
      </c>
      <c r="J2536" s="10">
        <f>EOMONTH(Data_TABLE[[#This Row],[Date Sold]],0)</f>
        <v>42185</v>
      </c>
    </row>
    <row r="2537" spans="2:10" x14ac:dyDescent="0.25">
      <c r="B2537" s="1" t="s">
        <v>39</v>
      </c>
      <c r="C2537" s="3" t="s">
        <v>56</v>
      </c>
      <c r="D2537" s="2" t="s">
        <v>50</v>
      </c>
      <c r="E2537" s="3" t="s">
        <v>44</v>
      </c>
      <c r="F2537" s="3">
        <f t="shared" ca="1" si="76"/>
        <v>2</v>
      </c>
      <c r="G2537" s="4">
        <f t="shared" ca="1" si="77"/>
        <v>121</v>
      </c>
      <c r="H2537" s="4">
        <f ca="1">+Data_TABLE[[#This Row],[Qty]]*Data_TABLE[[#This Row],[Unit Price]]</f>
        <v>242</v>
      </c>
      <c r="I2537" s="7">
        <v>42163</v>
      </c>
      <c r="J2537" s="10">
        <f>EOMONTH(Data_TABLE[[#This Row],[Date Sold]],0)</f>
        <v>42185</v>
      </c>
    </row>
    <row r="2538" spans="2:10" x14ac:dyDescent="0.25">
      <c r="B2538" s="1" t="s">
        <v>38</v>
      </c>
      <c r="C2538" s="3" t="s">
        <v>56</v>
      </c>
      <c r="D2538" s="2" t="s">
        <v>50</v>
      </c>
      <c r="E2538" s="3" t="s">
        <v>44</v>
      </c>
      <c r="F2538" s="3">
        <f t="shared" ca="1" si="76"/>
        <v>2</v>
      </c>
      <c r="G2538" s="4">
        <f t="shared" ca="1" si="77"/>
        <v>195</v>
      </c>
      <c r="H2538" s="4">
        <f ca="1">+Data_TABLE[[#This Row],[Qty]]*Data_TABLE[[#This Row],[Unit Price]]</f>
        <v>390</v>
      </c>
      <c r="I2538" s="7">
        <v>42163</v>
      </c>
      <c r="J2538" s="10">
        <f>EOMONTH(Data_TABLE[[#This Row],[Date Sold]],0)</f>
        <v>42185</v>
      </c>
    </row>
    <row r="2539" spans="2:10" x14ac:dyDescent="0.25">
      <c r="B2539" s="1" t="s">
        <v>40</v>
      </c>
      <c r="C2539" s="3" t="s">
        <v>55</v>
      </c>
      <c r="D2539" s="2" t="s">
        <v>49</v>
      </c>
      <c r="E2539" s="3" t="s">
        <v>43</v>
      </c>
      <c r="F2539" s="3">
        <f t="shared" ca="1" si="76"/>
        <v>2</v>
      </c>
      <c r="G2539" s="4">
        <f t="shared" ca="1" si="77"/>
        <v>184</v>
      </c>
      <c r="H2539" s="4">
        <f ca="1">+Data_TABLE[[#This Row],[Qty]]*Data_TABLE[[#This Row],[Unit Price]]</f>
        <v>368</v>
      </c>
      <c r="I2539" s="7">
        <v>42163</v>
      </c>
      <c r="J2539" s="10">
        <f>EOMONTH(Data_TABLE[[#This Row],[Date Sold]],0)</f>
        <v>42185</v>
      </c>
    </row>
    <row r="2540" spans="2:10" x14ac:dyDescent="0.25">
      <c r="B2540" s="1" t="s">
        <v>37</v>
      </c>
      <c r="C2540" s="3" t="s">
        <v>56</v>
      </c>
      <c r="D2540" s="2" t="s">
        <v>50</v>
      </c>
      <c r="E2540" s="3" t="s">
        <v>44</v>
      </c>
      <c r="F2540" s="3">
        <f t="shared" ca="1" si="76"/>
        <v>5</v>
      </c>
      <c r="G2540" s="4">
        <f t="shared" ca="1" si="77"/>
        <v>82</v>
      </c>
      <c r="H2540" s="4">
        <f ca="1">+Data_TABLE[[#This Row],[Qty]]*Data_TABLE[[#This Row],[Unit Price]]</f>
        <v>410</v>
      </c>
      <c r="I2540" s="7">
        <v>42163</v>
      </c>
      <c r="J2540" s="10">
        <f>EOMONTH(Data_TABLE[[#This Row],[Date Sold]],0)</f>
        <v>42185</v>
      </c>
    </row>
    <row r="2541" spans="2:10" x14ac:dyDescent="0.25">
      <c r="B2541" s="1" t="s">
        <v>37</v>
      </c>
      <c r="C2541" s="3" t="s">
        <v>55</v>
      </c>
      <c r="D2541" s="2" t="s">
        <v>49</v>
      </c>
      <c r="E2541" s="3" t="s">
        <v>43</v>
      </c>
      <c r="F2541" s="3">
        <f t="shared" ca="1" si="76"/>
        <v>1</v>
      </c>
      <c r="G2541" s="4">
        <f t="shared" ca="1" si="77"/>
        <v>191</v>
      </c>
      <c r="H2541" s="4">
        <f ca="1">+Data_TABLE[[#This Row],[Qty]]*Data_TABLE[[#This Row],[Unit Price]]</f>
        <v>191</v>
      </c>
      <c r="I2541" s="7">
        <v>42163</v>
      </c>
      <c r="J2541" s="10">
        <f>EOMONTH(Data_TABLE[[#This Row],[Date Sold]],0)</f>
        <v>42185</v>
      </c>
    </row>
    <row r="2542" spans="2:10" x14ac:dyDescent="0.25">
      <c r="B2542" s="1" t="s">
        <v>36</v>
      </c>
      <c r="C2542" s="3" t="s">
        <v>55</v>
      </c>
      <c r="D2542" s="2" t="s">
        <v>49</v>
      </c>
      <c r="E2542" s="3" t="s">
        <v>43</v>
      </c>
      <c r="F2542" s="3">
        <f t="shared" ca="1" si="76"/>
        <v>5</v>
      </c>
      <c r="G2542" s="4">
        <f t="shared" ca="1" si="77"/>
        <v>128</v>
      </c>
      <c r="H2542" s="4">
        <f ca="1">+Data_TABLE[[#This Row],[Qty]]*Data_TABLE[[#This Row],[Unit Price]]</f>
        <v>640</v>
      </c>
      <c r="I2542" s="7">
        <v>42163</v>
      </c>
      <c r="J2542" s="10">
        <f>EOMONTH(Data_TABLE[[#This Row],[Date Sold]],0)</f>
        <v>42185</v>
      </c>
    </row>
    <row r="2543" spans="2:10" x14ac:dyDescent="0.25">
      <c r="B2543" s="1" t="s">
        <v>37</v>
      </c>
      <c r="C2543" s="3" t="s">
        <v>56</v>
      </c>
      <c r="D2543" s="2" t="s">
        <v>50</v>
      </c>
      <c r="E2543" s="3" t="s">
        <v>44</v>
      </c>
      <c r="F2543" s="3">
        <f t="shared" ca="1" si="76"/>
        <v>1</v>
      </c>
      <c r="G2543" s="4">
        <f t="shared" ca="1" si="77"/>
        <v>114</v>
      </c>
      <c r="H2543" s="4">
        <f ca="1">+Data_TABLE[[#This Row],[Qty]]*Data_TABLE[[#This Row],[Unit Price]]</f>
        <v>114</v>
      </c>
      <c r="I2543" s="7">
        <v>42163</v>
      </c>
      <c r="J2543" s="10">
        <f>EOMONTH(Data_TABLE[[#This Row],[Date Sold]],0)</f>
        <v>42185</v>
      </c>
    </row>
    <row r="2544" spans="2:10" x14ac:dyDescent="0.25">
      <c r="B2544" s="1" t="s">
        <v>39</v>
      </c>
      <c r="C2544" s="3" t="s">
        <v>56</v>
      </c>
      <c r="D2544" s="2" t="s">
        <v>52</v>
      </c>
      <c r="E2544" s="3" t="s">
        <v>46</v>
      </c>
      <c r="F2544" s="3">
        <f t="shared" ca="1" si="76"/>
        <v>5</v>
      </c>
      <c r="G2544" s="4">
        <f t="shared" ca="1" si="77"/>
        <v>179</v>
      </c>
      <c r="H2544" s="4">
        <f ca="1">+Data_TABLE[[#This Row],[Qty]]*Data_TABLE[[#This Row],[Unit Price]]</f>
        <v>895</v>
      </c>
      <c r="I2544" s="7">
        <v>42163</v>
      </c>
      <c r="J2544" s="10">
        <f>EOMONTH(Data_TABLE[[#This Row],[Date Sold]],0)</f>
        <v>42185</v>
      </c>
    </row>
    <row r="2545" spans="2:10" x14ac:dyDescent="0.25">
      <c r="B2545" s="1" t="s">
        <v>41</v>
      </c>
      <c r="C2545" s="3" t="s">
        <v>55</v>
      </c>
      <c r="D2545" s="2" t="s">
        <v>51</v>
      </c>
      <c r="E2545" s="3" t="s">
        <v>45</v>
      </c>
      <c r="F2545" s="3">
        <f t="shared" ref="F2545:F2608" ca="1" si="78">RANDBETWEEN(1,5)</f>
        <v>5</v>
      </c>
      <c r="G2545" s="4">
        <f t="shared" ref="G2545:G2608" ca="1" si="79">RANDBETWEEN(60,200)</f>
        <v>155</v>
      </c>
      <c r="H2545" s="4">
        <f ca="1">+Data_TABLE[[#This Row],[Qty]]*Data_TABLE[[#This Row],[Unit Price]]</f>
        <v>775</v>
      </c>
      <c r="I2545" s="7">
        <v>42163</v>
      </c>
      <c r="J2545" s="10">
        <f>EOMONTH(Data_TABLE[[#This Row],[Date Sold]],0)</f>
        <v>42185</v>
      </c>
    </row>
    <row r="2546" spans="2:10" x14ac:dyDescent="0.25">
      <c r="B2546" s="1" t="s">
        <v>40</v>
      </c>
      <c r="C2546" s="3" t="s">
        <v>55</v>
      </c>
      <c r="D2546" s="2" t="s">
        <v>51</v>
      </c>
      <c r="E2546" s="3" t="s">
        <v>45</v>
      </c>
      <c r="F2546" s="3">
        <f t="shared" ca="1" si="78"/>
        <v>3</v>
      </c>
      <c r="G2546" s="4">
        <f t="shared" ca="1" si="79"/>
        <v>116</v>
      </c>
      <c r="H2546" s="4">
        <f ca="1">+Data_TABLE[[#This Row],[Qty]]*Data_TABLE[[#This Row],[Unit Price]]</f>
        <v>348</v>
      </c>
      <c r="I2546" s="7">
        <v>42163</v>
      </c>
      <c r="J2546" s="10">
        <f>EOMONTH(Data_TABLE[[#This Row],[Date Sold]],0)</f>
        <v>42185</v>
      </c>
    </row>
    <row r="2547" spans="2:10" x14ac:dyDescent="0.25">
      <c r="B2547" s="1" t="s">
        <v>38</v>
      </c>
      <c r="C2547" s="3" t="s">
        <v>56</v>
      </c>
      <c r="D2547" s="2" t="s">
        <v>52</v>
      </c>
      <c r="E2547" s="3" t="s">
        <v>46</v>
      </c>
      <c r="F2547" s="3">
        <f t="shared" ca="1" si="78"/>
        <v>5</v>
      </c>
      <c r="G2547" s="4">
        <f t="shared" ca="1" si="79"/>
        <v>200</v>
      </c>
      <c r="H2547" s="4">
        <f ca="1">+Data_TABLE[[#This Row],[Qty]]*Data_TABLE[[#This Row],[Unit Price]]</f>
        <v>1000</v>
      </c>
      <c r="I2547" s="7">
        <v>42163</v>
      </c>
      <c r="J2547" s="10">
        <f>EOMONTH(Data_TABLE[[#This Row],[Date Sold]],0)</f>
        <v>42185</v>
      </c>
    </row>
    <row r="2548" spans="2:10" x14ac:dyDescent="0.25">
      <c r="B2548" s="1" t="s">
        <v>36</v>
      </c>
      <c r="C2548" s="3" t="s">
        <v>56</v>
      </c>
      <c r="D2548" s="2" t="s">
        <v>52</v>
      </c>
      <c r="E2548" s="3" t="s">
        <v>46</v>
      </c>
      <c r="F2548" s="3">
        <f t="shared" ca="1" si="78"/>
        <v>4</v>
      </c>
      <c r="G2548" s="4">
        <f t="shared" ca="1" si="79"/>
        <v>167</v>
      </c>
      <c r="H2548" s="4">
        <f ca="1">+Data_TABLE[[#This Row],[Qty]]*Data_TABLE[[#This Row],[Unit Price]]</f>
        <v>668</v>
      </c>
      <c r="I2548" s="7">
        <v>42163</v>
      </c>
      <c r="J2548" s="10">
        <f>EOMONTH(Data_TABLE[[#This Row],[Date Sold]],0)</f>
        <v>42185</v>
      </c>
    </row>
    <row r="2549" spans="2:10" x14ac:dyDescent="0.25">
      <c r="B2549" s="1" t="s">
        <v>40</v>
      </c>
      <c r="C2549" s="3" t="s">
        <v>56</v>
      </c>
      <c r="D2549" s="2" t="s">
        <v>52</v>
      </c>
      <c r="E2549" s="3" t="s">
        <v>46</v>
      </c>
      <c r="F2549" s="3">
        <f t="shared" ca="1" si="78"/>
        <v>5</v>
      </c>
      <c r="G2549" s="4">
        <f t="shared" ca="1" si="79"/>
        <v>90</v>
      </c>
      <c r="H2549" s="4">
        <f ca="1">+Data_TABLE[[#This Row],[Qty]]*Data_TABLE[[#This Row],[Unit Price]]</f>
        <v>450</v>
      </c>
      <c r="I2549" s="7">
        <v>42163</v>
      </c>
      <c r="J2549" s="10">
        <f>EOMONTH(Data_TABLE[[#This Row],[Date Sold]],0)</f>
        <v>42185</v>
      </c>
    </row>
    <row r="2550" spans="2:10" x14ac:dyDescent="0.25">
      <c r="B2550" s="1" t="s">
        <v>37</v>
      </c>
      <c r="C2550" s="3" t="s">
        <v>56</v>
      </c>
      <c r="D2550" s="2" t="s">
        <v>50</v>
      </c>
      <c r="E2550" s="3" t="s">
        <v>44</v>
      </c>
      <c r="F2550" s="3">
        <f t="shared" ca="1" si="78"/>
        <v>3</v>
      </c>
      <c r="G2550" s="4">
        <f t="shared" ca="1" si="79"/>
        <v>185</v>
      </c>
      <c r="H2550" s="4">
        <f ca="1">+Data_TABLE[[#This Row],[Qty]]*Data_TABLE[[#This Row],[Unit Price]]</f>
        <v>555</v>
      </c>
      <c r="I2550" s="7">
        <v>42163</v>
      </c>
      <c r="J2550" s="10">
        <f>EOMONTH(Data_TABLE[[#This Row],[Date Sold]],0)</f>
        <v>42185</v>
      </c>
    </row>
    <row r="2551" spans="2:10" x14ac:dyDescent="0.25">
      <c r="B2551" s="1" t="s">
        <v>37</v>
      </c>
      <c r="C2551" s="3" t="s">
        <v>54</v>
      </c>
      <c r="D2551" s="2" t="s">
        <v>48</v>
      </c>
      <c r="E2551" s="3" t="s">
        <v>42</v>
      </c>
      <c r="F2551" s="3">
        <f t="shared" ca="1" si="78"/>
        <v>5</v>
      </c>
      <c r="G2551" s="4">
        <f t="shared" ca="1" si="79"/>
        <v>185</v>
      </c>
      <c r="H2551" s="4">
        <f ca="1">+Data_TABLE[[#This Row],[Qty]]*Data_TABLE[[#This Row],[Unit Price]]</f>
        <v>925</v>
      </c>
      <c r="I2551" s="7">
        <v>42163</v>
      </c>
      <c r="J2551" s="10">
        <f>EOMONTH(Data_TABLE[[#This Row],[Date Sold]],0)</f>
        <v>42185</v>
      </c>
    </row>
    <row r="2552" spans="2:10" x14ac:dyDescent="0.25">
      <c r="B2552" s="1" t="s">
        <v>38</v>
      </c>
      <c r="C2552" s="3" t="s">
        <v>54</v>
      </c>
      <c r="D2552" s="2" t="s">
        <v>48</v>
      </c>
      <c r="E2552" s="3" t="s">
        <v>42</v>
      </c>
      <c r="F2552" s="3">
        <f t="shared" ca="1" si="78"/>
        <v>4</v>
      </c>
      <c r="G2552" s="4">
        <f t="shared" ca="1" si="79"/>
        <v>92</v>
      </c>
      <c r="H2552" s="4">
        <f ca="1">+Data_TABLE[[#This Row],[Qty]]*Data_TABLE[[#This Row],[Unit Price]]</f>
        <v>368</v>
      </c>
      <c r="I2552" s="7">
        <v>42163</v>
      </c>
      <c r="J2552" s="10">
        <f>EOMONTH(Data_TABLE[[#This Row],[Date Sold]],0)</f>
        <v>42185</v>
      </c>
    </row>
    <row r="2553" spans="2:10" x14ac:dyDescent="0.25">
      <c r="B2553" s="1" t="s">
        <v>37</v>
      </c>
      <c r="C2553" s="3" t="s">
        <v>54</v>
      </c>
      <c r="D2553" s="2" t="s">
        <v>48</v>
      </c>
      <c r="E2553" s="3" t="s">
        <v>42</v>
      </c>
      <c r="F2553" s="3">
        <f t="shared" ca="1" si="78"/>
        <v>5</v>
      </c>
      <c r="G2553" s="4">
        <f t="shared" ca="1" si="79"/>
        <v>135</v>
      </c>
      <c r="H2553" s="4">
        <f ca="1">+Data_TABLE[[#This Row],[Qty]]*Data_TABLE[[#This Row],[Unit Price]]</f>
        <v>675</v>
      </c>
      <c r="I2553" s="7">
        <v>42164</v>
      </c>
      <c r="J2553" s="10">
        <f>EOMONTH(Data_TABLE[[#This Row],[Date Sold]],0)</f>
        <v>42185</v>
      </c>
    </row>
    <row r="2554" spans="2:10" x14ac:dyDescent="0.25">
      <c r="B2554" s="1" t="s">
        <v>39</v>
      </c>
      <c r="C2554" s="3" t="s">
        <v>55</v>
      </c>
      <c r="D2554" s="2" t="s">
        <v>51</v>
      </c>
      <c r="E2554" s="3" t="s">
        <v>45</v>
      </c>
      <c r="F2554" s="3">
        <f t="shared" ca="1" si="78"/>
        <v>2</v>
      </c>
      <c r="G2554" s="4">
        <f t="shared" ca="1" si="79"/>
        <v>66</v>
      </c>
      <c r="H2554" s="4">
        <f ca="1">+Data_TABLE[[#This Row],[Qty]]*Data_TABLE[[#This Row],[Unit Price]]</f>
        <v>132</v>
      </c>
      <c r="I2554" s="7">
        <v>42164</v>
      </c>
      <c r="J2554" s="10">
        <f>EOMONTH(Data_TABLE[[#This Row],[Date Sold]],0)</f>
        <v>42185</v>
      </c>
    </row>
    <row r="2555" spans="2:10" x14ac:dyDescent="0.25">
      <c r="B2555" s="1" t="s">
        <v>39</v>
      </c>
      <c r="C2555" s="3" t="s">
        <v>55</v>
      </c>
      <c r="D2555" s="2" t="s">
        <v>51</v>
      </c>
      <c r="E2555" s="3" t="s">
        <v>45</v>
      </c>
      <c r="F2555" s="3">
        <f t="shared" ca="1" si="78"/>
        <v>4</v>
      </c>
      <c r="G2555" s="4">
        <f t="shared" ca="1" si="79"/>
        <v>144</v>
      </c>
      <c r="H2555" s="4">
        <f ca="1">+Data_TABLE[[#This Row],[Qty]]*Data_TABLE[[#This Row],[Unit Price]]</f>
        <v>576</v>
      </c>
      <c r="I2555" s="7">
        <v>42164</v>
      </c>
      <c r="J2555" s="10">
        <f>EOMONTH(Data_TABLE[[#This Row],[Date Sold]],0)</f>
        <v>42185</v>
      </c>
    </row>
    <row r="2556" spans="2:10" x14ac:dyDescent="0.25">
      <c r="B2556" s="1" t="s">
        <v>40</v>
      </c>
      <c r="C2556" s="3" t="s">
        <v>54</v>
      </c>
      <c r="D2556" s="2" t="s">
        <v>48</v>
      </c>
      <c r="E2556" s="3" t="s">
        <v>42</v>
      </c>
      <c r="F2556" s="3">
        <f t="shared" ca="1" si="78"/>
        <v>5</v>
      </c>
      <c r="G2556" s="4">
        <f t="shared" ca="1" si="79"/>
        <v>171</v>
      </c>
      <c r="H2556" s="4">
        <f ca="1">+Data_TABLE[[#This Row],[Qty]]*Data_TABLE[[#This Row],[Unit Price]]</f>
        <v>855</v>
      </c>
      <c r="I2556" s="7">
        <v>42164</v>
      </c>
      <c r="J2556" s="10">
        <f>EOMONTH(Data_TABLE[[#This Row],[Date Sold]],0)</f>
        <v>42185</v>
      </c>
    </row>
    <row r="2557" spans="2:10" x14ac:dyDescent="0.25">
      <c r="B2557" s="1" t="s">
        <v>40</v>
      </c>
      <c r="C2557" s="3" t="s">
        <v>55</v>
      </c>
      <c r="D2557" s="2" t="s">
        <v>49</v>
      </c>
      <c r="E2557" s="3" t="s">
        <v>43</v>
      </c>
      <c r="F2557" s="3">
        <f t="shared" ca="1" si="78"/>
        <v>1</v>
      </c>
      <c r="G2557" s="4">
        <f t="shared" ca="1" si="79"/>
        <v>77</v>
      </c>
      <c r="H2557" s="4">
        <f ca="1">+Data_TABLE[[#This Row],[Qty]]*Data_TABLE[[#This Row],[Unit Price]]</f>
        <v>77</v>
      </c>
      <c r="I2557" s="7">
        <v>42164</v>
      </c>
      <c r="J2557" s="10">
        <f>EOMONTH(Data_TABLE[[#This Row],[Date Sold]],0)</f>
        <v>42185</v>
      </c>
    </row>
    <row r="2558" spans="2:10" x14ac:dyDescent="0.25">
      <c r="B2558" s="1" t="s">
        <v>38</v>
      </c>
      <c r="C2558" s="3" t="s">
        <v>55</v>
      </c>
      <c r="D2558" s="2" t="s">
        <v>49</v>
      </c>
      <c r="E2558" s="3" t="s">
        <v>43</v>
      </c>
      <c r="F2558" s="3">
        <f t="shared" ca="1" si="78"/>
        <v>5</v>
      </c>
      <c r="G2558" s="4">
        <f t="shared" ca="1" si="79"/>
        <v>192</v>
      </c>
      <c r="H2558" s="4">
        <f ca="1">+Data_TABLE[[#This Row],[Qty]]*Data_TABLE[[#This Row],[Unit Price]]</f>
        <v>960</v>
      </c>
      <c r="I2558" s="7">
        <v>42164</v>
      </c>
      <c r="J2558" s="10">
        <f>EOMONTH(Data_TABLE[[#This Row],[Date Sold]],0)</f>
        <v>42185</v>
      </c>
    </row>
    <row r="2559" spans="2:10" x14ac:dyDescent="0.25">
      <c r="B2559" s="1" t="s">
        <v>41</v>
      </c>
      <c r="C2559" s="3" t="s">
        <v>56</v>
      </c>
      <c r="D2559" s="2" t="s">
        <v>52</v>
      </c>
      <c r="E2559" s="3" t="s">
        <v>46</v>
      </c>
      <c r="F2559" s="3">
        <f t="shared" ca="1" si="78"/>
        <v>2</v>
      </c>
      <c r="G2559" s="4">
        <f t="shared" ca="1" si="79"/>
        <v>78</v>
      </c>
      <c r="H2559" s="4">
        <f ca="1">+Data_TABLE[[#This Row],[Qty]]*Data_TABLE[[#This Row],[Unit Price]]</f>
        <v>156</v>
      </c>
      <c r="I2559" s="7">
        <v>42164</v>
      </c>
      <c r="J2559" s="10">
        <f>EOMONTH(Data_TABLE[[#This Row],[Date Sold]],0)</f>
        <v>42185</v>
      </c>
    </row>
    <row r="2560" spans="2:10" x14ac:dyDescent="0.25">
      <c r="B2560" s="1" t="s">
        <v>39</v>
      </c>
      <c r="C2560" s="3" t="s">
        <v>54</v>
      </c>
      <c r="D2560" s="2" t="s">
        <v>48</v>
      </c>
      <c r="E2560" s="3" t="s">
        <v>42</v>
      </c>
      <c r="F2560" s="3">
        <f t="shared" ca="1" si="78"/>
        <v>1</v>
      </c>
      <c r="G2560" s="4">
        <f t="shared" ca="1" si="79"/>
        <v>105</v>
      </c>
      <c r="H2560" s="4">
        <f ca="1">+Data_TABLE[[#This Row],[Qty]]*Data_TABLE[[#This Row],[Unit Price]]</f>
        <v>105</v>
      </c>
      <c r="I2560" s="7">
        <v>42164</v>
      </c>
      <c r="J2560" s="10">
        <f>EOMONTH(Data_TABLE[[#This Row],[Date Sold]],0)</f>
        <v>42185</v>
      </c>
    </row>
    <row r="2561" spans="2:10" x14ac:dyDescent="0.25">
      <c r="B2561" s="1" t="s">
        <v>39</v>
      </c>
      <c r="C2561" s="3" t="s">
        <v>55</v>
      </c>
      <c r="D2561" s="2" t="s">
        <v>51</v>
      </c>
      <c r="E2561" s="3" t="s">
        <v>45</v>
      </c>
      <c r="F2561" s="3">
        <f t="shared" ca="1" si="78"/>
        <v>4</v>
      </c>
      <c r="G2561" s="4">
        <f t="shared" ca="1" si="79"/>
        <v>62</v>
      </c>
      <c r="H2561" s="4">
        <f ca="1">+Data_TABLE[[#This Row],[Qty]]*Data_TABLE[[#This Row],[Unit Price]]</f>
        <v>248</v>
      </c>
      <c r="I2561" s="7">
        <v>42164</v>
      </c>
      <c r="J2561" s="10">
        <f>EOMONTH(Data_TABLE[[#This Row],[Date Sold]],0)</f>
        <v>42185</v>
      </c>
    </row>
    <row r="2562" spans="2:10" x14ac:dyDescent="0.25">
      <c r="B2562" s="1" t="s">
        <v>38</v>
      </c>
      <c r="C2562" s="3" t="s">
        <v>56</v>
      </c>
      <c r="D2562" s="2" t="s">
        <v>52</v>
      </c>
      <c r="E2562" s="3" t="s">
        <v>46</v>
      </c>
      <c r="F2562" s="3">
        <f t="shared" ca="1" si="78"/>
        <v>3</v>
      </c>
      <c r="G2562" s="4">
        <f t="shared" ca="1" si="79"/>
        <v>161</v>
      </c>
      <c r="H2562" s="4">
        <f ca="1">+Data_TABLE[[#This Row],[Qty]]*Data_TABLE[[#This Row],[Unit Price]]</f>
        <v>483</v>
      </c>
      <c r="I2562" s="7">
        <v>42164</v>
      </c>
      <c r="J2562" s="10">
        <f>EOMONTH(Data_TABLE[[#This Row],[Date Sold]],0)</f>
        <v>42185</v>
      </c>
    </row>
    <row r="2563" spans="2:10" x14ac:dyDescent="0.25">
      <c r="B2563" s="1" t="s">
        <v>36</v>
      </c>
      <c r="C2563" s="3" t="s">
        <v>55</v>
      </c>
      <c r="D2563" s="2" t="s">
        <v>51</v>
      </c>
      <c r="E2563" s="3" t="s">
        <v>45</v>
      </c>
      <c r="F2563" s="3">
        <f t="shared" ca="1" si="78"/>
        <v>5</v>
      </c>
      <c r="G2563" s="4">
        <f t="shared" ca="1" si="79"/>
        <v>159</v>
      </c>
      <c r="H2563" s="4">
        <f ca="1">+Data_TABLE[[#This Row],[Qty]]*Data_TABLE[[#This Row],[Unit Price]]</f>
        <v>795</v>
      </c>
      <c r="I2563" s="7">
        <v>42164</v>
      </c>
      <c r="J2563" s="10">
        <f>EOMONTH(Data_TABLE[[#This Row],[Date Sold]],0)</f>
        <v>42185</v>
      </c>
    </row>
    <row r="2564" spans="2:10" x14ac:dyDescent="0.25">
      <c r="B2564" s="1" t="s">
        <v>38</v>
      </c>
      <c r="C2564" s="3" t="s">
        <v>55</v>
      </c>
      <c r="D2564" s="2" t="s">
        <v>49</v>
      </c>
      <c r="E2564" s="3" t="s">
        <v>43</v>
      </c>
      <c r="F2564" s="3">
        <f t="shared" ca="1" si="78"/>
        <v>1</v>
      </c>
      <c r="G2564" s="4">
        <f t="shared" ca="1" si="79"/>
        <v>89</v>
      </c>
      <c r="H2564" s="4">
        <f ca="1">+Data_TABLE[[#This Row],[Qty]]*Data_TABLE[[#This Row],[Unit Price]]</f>
        <v>89</v>
      </c>
      <c r="I2564" s="7">
        <v>42164</v>
      </c>
      <c r="J2564" s="10">
        <f>EOMONTH(Data_TABLE[[#This Row],[Date Sold]],0)</f>
        <v>42185</v>
      </c>
    </row>
    <row r="2565" spans="2:10" x14ac:dyDescent="0.25">
      <c r="B2565" s="1" t="s">
        <v>36</v>
      </c>
      <c r="C2565" s="3" t="s">
        <v>55</v>
      </c>
      <c r="D2565" s="2" t="s">
        <v>49</v>
      </c>
      <c r="E2565" s="3" t="s">
        <v>43</v>
      </c>
      <c r="F2565" s="3">
        <f t="shared" ca="1" si="78"/>
        <v>1</v>
      </c>
      <c r="G2565" s="4">
        <f t="shared" ca="1" si="79"/>
        <v>149</v>
      </c>
      <c r="H2565" s="4">
        <f ca="1">+Data_TABLE[[#This Row],[Qty]]*Data_TABLE[[#This Row],[Unit Price]]</f>
        <v>149</v>
      </c>
      <c r="I2565" s="7">
        <v>42164</v>
      </c>
      <c r="J2565" s="10">
        <f>EOMONTH(Data_TABLE[[#This Row],[Date Sold]],0)</f>
        <v>42185</v>
      </c>
    </row>
    <row r="2566" spans="2:10" x14ac:dyDescent="0.25">
      <c r="B2566" s="1" t="s">
        <v>39</v>
      </c>
      <c r="C2566" s="3" t="s">
        <v>55</v>
      </c>
      <c r="D2566" s="2" t="s">
        <v>49</v>
      </c>
      <c r="E2566" s="3" t="s">
        <v>43</v>
      </c>
      <c r="F2566" s="3">
        <f t="shared" ca="1" si="78"/>
        <v>5</v>
      </c>
      <c r="G2566" s="4">
        <f t="shared" ca="1" si="79"/>
        <v>72</v>
      </c>
      <c r="H2566" s="4">
        <f ca="1">+Data_TABLE[[#This Row],[Qty]]*Data_TABLE[[#This Row],[Unit Price]]</f>
        <v>360</v>
      </c>
      <c r="I2566" s="7">
        <v>42164</v>
      </c>
      <c r="J2566" s="10">
        <f>EOMONTH(Data_TABLE[[#This Row],[Date Sold]],0)</f>
        <v>42185</v>
      </c>
    </row>
    <row r="2567" spans="2:10" x14ac:dyDescent="0.25">
      <c r="B2567" s="1" t="s">
        <v>38</v>
      </c>
      <c r="C2567" s="3" t="s">
        <v>55</v>
      </c>
      <c r="D2567" s="2" t="s">
        <v>51</v>
      </c>
      <c r="E2567" s="3" t="s">
        <v>45</v>
      </c>
      <c r="F2567" s="3">
        <f t="shared" ca="1" si="78"/>
        <v>4</v>
      </c>
      <c r="G2567" s="4">
        <f t="shared" ca="1" si="79"/>
        <v>116</v>
      </c>
      <c r="H2567" s="4">
        <f ca="1">+Data_TABLE[[#This Row],[Qty]]*Data_TABLE[[#This Row],[Unit Price]]</f>
        <v>464</v>
      </c>
      <c r="I2567" s="7">
        <v>42164</v>
      </c>
      <c r="J2567" s="10">
        <f>EOMONTH(Data_TABLE[[#This Row],[Date Sold]],0)</f>
        <v>42185</v>
      </c>
    </row>
    <row r="2568" spans="2:10" x14ac:dyDescent="0.25">
      <c r="B2568" s="1" t="s">
        <v>36</v>
      </c>
      <c r="C2568" s="3" t="s">
        <v>56</v>
      </c>
      <c r="D2568" s="2" t="s">
        <v>52</v>
      </c>
      <c r="E2568" s="3" t="s">
        <v>46</v>
      </c>
      <c r="F2568" s="3">
        <f t="shared" ca="1" si="78"/>
        <v>4</v>
      </c>
      <c r="G2568" s="4">
        <f t="shared" ca="1" si="79"/>
        <v>76</v>
      </c>
      <c r="H2568" s="4">
        <f ca="1">+Data_TABLE[[#This Row],[Qty]]*Data_TABLE[[#This Row],[Unit Price]]</f>
        <v>304</v>
      </c>
      <c r="I2568" s="7">
        <v>42164</v>
      </c>
      <c r="J2568" s="10">
        <f>EOMONTH(Data_TABLE[[#This Row],[Date Sold]],0)</f>
        <v>42185</v>
      </c>
    </row>
    <row r="2569" spans="2:10" x14ac:dyDescent="0.25">
      <c r="B2569" s="1" t="s">
        <v>37</v>
      </c>
      <c r="C2569" s="3" t="s">
        <v>56</v>
      </c>
      <c r="D2569" s="2" t="s">
        <v>50</v>
      </c>
      <c r="E2569" s="3" t="s">
        <v>44</v>
      </c>
      <c r="F2569" s="3">
        <f t="shared" ca="1" si="78"/>
        <v>5</v>
      </c>
      <c r="G2569" s="4">
        <f t="shared" ca="1" si="79"/>
        <v>157</v>
      </c>
      <c r="H2569" s="4">
        <f ca="1">+Data_TABLE[[#This Row],[Qty]]*Data_TABLE[[#This Row],[Unit Price]]</f>
        <v>785</v>
      </c>
      <c r="I2569" s="7">
        <v>42164</v>
      </c>
      <c r="J2569" s="10">
        <f>EOMONTH(Data_TABLE[[#This Row],[Date Sold]],0)</f>
        <v>42185</v>
      </c>
    </row>
    <row r="2570" spans="2:10" x14ac:dyDescent="0.25">
      <c r="B2570" s="1" t="s">
        <v>38</v>
      </c>
      <c r="C2570" s="3" t="s">
        <v>56</v>
      </c>
      <c r="D2570" s="2" t="s">
        <v>52</v>
      </c>
      <c r="E2570" s="3" t="s">
        <v>46</v>
      </c>
      <c r="F2570" s="3">
        <f t="shared" ca="1" si="78"/>
        <v>5</v>
      </c>
      <c r="G2570" s="4">
        <f t="shared" ca="1" si="79"/>
        <v>83</v>
      </c>
      <c r="H2570" s="4">
        <f ca="1">+Data_TABLE[[#This Row],[Qty]]*Data_TABLE[[#This Row],[Unit Price]]</f>
        <v>415</v>
      </c>
      <c r="I2570" s="7">
        <v>42164</v>
      </c>
      <c r="J2570" s="10">
        <f>EOMONTH(Data_TABLE[[#This Row],[Date Sold]],0)</f>
        <v>42185</v>
      </c>
    </row>
    <row r="2571" spans="2:10" x14ac:dyDescent="0.25">
      <c r="B2571" s="1" t="s">
        <v>41</v>
      </c>
      <c r="C2571" s="3" t="s">
        <v>54</v>
      </c>
      <c r="D2571" s="2" t="s">
        <v>48</v>
      </c>
      <c r="E2571" s="3" t="s">
        <v>42</v>
      </c>
      <c r="F2571" s="3">
        <f t="shared" ca="1" si="78"/>
        <v>2</v>
      </c>
      <c r="G2571" s="4">
        <f t="shared" ca="1" si="79"/>
        <v>198</v>
      </c>
      <c r="H2571" s="4">
        <f ca="1">+Data_TABLE[[#This Row],[Qty]]*Data_TABLE[[#This Row],[Unit Price]]</f>
        <v>396</v>
      </c>
      <c r="I2571" s="7">
        <v>42164</v>
      </c>
      <c r="J2571" s="10">
        <f>EOMONTH(Data_TABLE[[#This Row],[Date Sold]],0)</f>
        <v>42185</v>
      </c>
    </row>
    <row r="2572" spans="2:10" x14ac:dyDescent="0.25">
      <c r="B2572" s="1" t="s">
        <v>36</v>
      </c>
      <c r="C2572" s="3" t="s">
        <v>54</v>
      </c>
      <c r="D2572" s="2" t="s">
        <v>48</v>
      </c>
      <c r="E2572" s="3" t="s">
        <v>42</v>
      </c>
      <c r="F2572" s="3">
        <f t="shared" ca="1" si="78"/>
        <v>4</v>
      </c>
      <c r="G2572" s="4">
        <f t="shared" ca="1" si="79"/>
        <v>173</v>
      </c>
      <c r="H2572" s="4">
        <f ca="1">+Data_TABLE[[#This Row],[Qty]]*Data_TABLE[[#This Row],[Unit Price]]</f>
        <v>692</v>
      </c>
      <c r="I2572" s="7">
        <v>42164</v>
      </c>
      <c r="J2572" s="10">
        <f>EOMONTH(Data_TABLE[[#This Row],[Date Sold]],0)</f>
        <v>42185</v>
      </c>
    </row>
    <row r="2573" spans="2:10" x14ac:dyDescent="0.25">
      <c r="B2573" s="1" t="s">
        <v>40</v>
      </c>
      <c r="C2573" s="3" t="s">
        <v>55</v>
      </c>
      <c r="D2573" s="2" t="s">
        <v>51</v>
      </c>
      <c r="E2573" s="3" t="s">
        <v>45</v>
      </c>
      <c r="F2573" s="3">
        <f t="shared" ca="1" si="78"/>
        <v>3</v>
      </c>
      <c r="G2573" s="4">
        <f t="shared" ca="1" si="79"/>
        <v>70</v>
      </c>
      <c r="H2573" s="4">
        <f ca="1">+Data_TABLE[[#This Row],[Qty]]*Data_TABLE[[#This Row],[Unit Price]]</f>
        <v>210</v>
      </c>
      <c r="I2573" s="7">
        <v>42164</v>
      </c>
      <c r="J2573" s="10">
        <f>EOMONTH(Data_TABLE[[#This Row],[Date Sold]],0)</f>
        <v>42185</v>
      </c>
    </row>
    <row r="2574" spans="2:10" x14ac:dyDescent="0.25">
      <c r="B2574" s="1" t="s">
        <v>36</v>
      </c>
      <c r="C2574" s="3" t="s">
        <v>55</v>
      </c>
      <c r="D2574" s="2" t="s">
        <v>49</v>
      </c>
      <c r="E2574" s="3" t="s">
        <v>43</v>
      </c>
      <c r="F2574" s="3">
        <f t="shared" ca="1" si="78"/>
        <v>3</v>
      </c>
      <c r="G2574" s="4">
        <f t="shared" ca="1" si="79"/>
        <v>159</v>
      </c>
      <c r="H2574" s="4">
        <f ca="1">+Data_TABLE[[#This Row],[Qty]]*Data_TABLE[[#This Row],[Unit Price]]</f>
        <v>477</v>
      </c>
      <c r="I2574" s="7">
        <v>42164</v>
      </c>
      <c r="J2574" s="10">
        <f>EOMONTH(Data_TABLE[[#This Row],[Date Sold]],0)</f>
        <v>42185</v>
      </c>
    </row>
    <row r="2575" spans="2:10" x14ac:dyDescent="0.25">
      <c r="B2575" s="1" t="s">
        <v>38</v>
      </c>
      <c r="C2575" s="3" t="s">
        <v>56</v>
      </c>
      <c r="D2575" s="2" t="s">
        <v>52</v>
      </c>
      <c r="E2575" s="3" t="s">
        <v>46</v>
      </c>
      <c r="F2575" s="3">
        <f t="shared" ca="1" si="78"/>
        <v>3</v>
      </c>
      <c r="G2575" s="4">
        <f t="shared" ca="1" si="79"/>
        <v>153</v>
      </c>
      <c r="H2575" s="4">
        <f ca="1">+Data_TABLE[[#This Row],[Qty]]*Data_TABLE[[#This Row],[Unit Price]]</f>
        <v>459</v>
      </c>
      <c r="I2575" s="7">
        <v>42164</v>
      </c>
      <c r="J2575" s="10">
        <f>EOMONTH(Data_TABLE[[#This Row],[Date Sold]],0)</f>
        <v>42185</v>
      </c>
    </row>
    <row r="2576" spans="2:10" x14ac:dyDescent="0.25">
      <c r="B2576" s="1" t="s">
        <v>37</v>
      </c>
      <c r="C2576" s="3" t="s">
        <v>56</v>
      </c>
      <c r="D2576" s="2" t="s">
        <v>50</v>
      </c>
      <c r="E2576" s="3" t="s">
        <v>44</v>
      </c>
      <c r="F2576" s="3">
        <f t="shared" ca="1" si="78"/>
        <v>2</v>
      </c>
      <c r="G2576" s="4">
        <f t="shared" ca="1" si="79"/>
        <v>169</v>
      </c>
      <c r="H2576" s="4">
        <f ca="1">+Data_TABLE[[#This Row],[Qty]]*Data_TABLE[[#This Row],[Unit Price]]</f>
        <v>338</v>
      </c>
      <c r="I2576" s="7">
        <v>42164</v>
      </c>
      <c r="J2576" s="10">
        <f>EOMONTH(Data_TABLE[[#This Row],[Date Sold]],0)</f>
        <v>42185</v>
      </c>
    </row>
    <row r="2577" spans="2:10" x14ac:dyDescent="0.25">
      <c r="B2577" s="1" t="s">
        <v>41</v>
      </c>
      <c r="C2577" s="3" t="s">
        <v>56</v>
      </c>
      <c r="D2577" s="2" t="s">
        <v>52</v>
      </c>
      <c r="E2577" s="3" t="s">
        <v>46</v>
      </c>
      <c r="F2577" s="3">
        <f t="shared" ca="1" si="78"/>
        <v>5</v>
      </c>
      <c r="G2577" s="4">
        <f t="shared" ca="1" si="79"/>
        <v>181</v>
      </c>
      <c r="H2577" s="4">
        <f ca="1">+Data_TABLE[[#This Row],[Qty]]*Data_TABLE[[#This Row],[Unit Price]]</f>
        <v>905</v>
      </c>
      <c r="I2577" s="7">
        <v>42164</v>
      </c>
      <c r="J2577" s="10">
        <f>EOMONTH(Data_TABLE[[#This Row],[Date Sold]],0)</f>
        <v>42185</v>
      </c>
    </row>
    <row r="2578" spans="2:10" x14ac:dyDescent="0.25">
      <c r="B2578" s="1" t="s">
        <v>40</v>
      </c>
      <c r="C2578" s="3" t="s">
        <v>55</v>
      </c>
      <c r="D2578" s="2" t="s">
        <v>51</v>
      </c>
      <c r="E2578" s="3" t="s">
        <v>45</v>
      </c>
      <c r="F2578" s="3">
        <f t="shared" ca="1" si="78"/>
        <v>1</v>
      </c>
      <c r="G2578" s="4">
        <f t="shared" ca="1" si="79"/>
        <v>182</v>
      </c>
      <c r="H2578" s="4">
        <f ca="1">+Data_TABLE[[#This Row],[Qty]]*Data_TABLE[[#This Row],[Unit Price]]</f>
        <v>182</v>
      </c>
      <c r="I2578" s="7">
        <v>42164</v>
      </c>
      <c r="J2578" s="10">
        <f>EOMONTH(Data_TABLE[[#This Row],[Date Sold]],0)</f>
        <v>42185</v>
      </c>
    </row>
    <row r="2579" spans="2:10" x14ac:dyDescent="0.25">
      <c r="B2579" s="1" t="s">
        <v>38</v>
      </c>
      <c r="C2579" s="3" t="s">
        <v>56</v>
      </c>
      <c r="D2579" s="2" t="s">
        <v>50</v>
      </c>
      <c r="E2579" s="3" t="s">
        <v>44</v>
      </c>
      <c r="F2579" s="3">
        <f t="shared" ca="1" si="78"/>
        <v>3</v>
      </c>
      <c r="G2579" s="4">
        <f t="shared" ca="1" si="79"/>
        <v>125</v>
      </c>
      <c r="H2579" s="4">
        <f ca="1">+Data_TABLE[[#This Row],[Qty]]*Data_TABLE[[#This Row],[Unit Price]]</f>
        <v>375</v>
      </c>
      <c r="I2579" s="7">
        <v>42164</v>
      </c>
      <c r="J2579" s="10">
        <f>EOMONTH(Data_TABLE[[#This Row],[Date Sold]],0)</f>
        <v>42185</v>
      </c>
    </row>
    <row r="2580" spans="2:10" x14ac:dyDescent="0.25">
      <c r="B2580" s="1" t="s">
        <v>41</v>
      </c>
      <c r="C2580" s="3" t="s">
        <v>56</v>
      </c>
      <c r="D2580" s="2" t="s">
        <v>52</v>
      </c>
      <c r="E2580" s="3" t="s">
        <v>46</v>
      </c>
      <c r="F2580" s="3">
        <f t="shared" ca="1" si="78"/>
        <v>4</v>
      </c>
      <c r="G2580" s="4">
        <f t="shared" ca="1" si="79"/>
        <v>95</v>
      </c>
      <c r="H2580" s="4">
        <f ca="1">+Data_TABLE[[#This Row],[Qty]]*Data_TABLE[[#This Row],[Unit Price]]</f>
        <v>380</v>
      </c>
      <c r="I2580" s="7">
        <v>42164</v>
      </c>
      <c r="J2580" s="10">
        <f>EOMONTH(Data_TABLE[[#This Row],[Date Sold]],0)</f>
        <v>42185</v>
      </c>
    </row>
    <row r="2581" spans="2:10" x14ac:dyDescent="0.25">
      <c r="B2581" s="1" t="s">
        <v>39</v>
      </c>
      <c r="C2581" s="3" t="s">
        <v>56</v>
      </c>
      <c r="D2581" s="2" t="s">
        <v>50</v>
      </c>
      <c r="E2581" s="3" t="s">
        <v>44</v>
      </c>
      <c r="F2581" s="3">
        <f t="shared" ca="1" si="78"/>
        <v>5</v>
      </c>
      <c r="G2581" s="4">
        <f t="shared" ca="1" si="79"/>
        <v>121</v>
      </c>
      <c r="H2581" s="4">
        <f ca="1">+Data_TABLE[[#This Row],[Qty]]*Data_TABLE[[#This Row],[Unit Price]]</f>
        <v>605</v>
      </c>
      <c r="I2581" s="7">
        <v>42164</v>
      </c>
      <c r="J2581" s="10">
        <f>EOMONTH(Data_TABLE[[#This Row],[Date Sold]],0)</f>
        <v>42185</v>
      </c>
    </row>
    <row r="2582" spans="2:10" x14ac:dyDescent="0.25">
      <c r="B2582" s="1" t="s">
        <v>41</v>
      </c>
      <c r="C2582" s="3" t="s">
        <v>56</v>
      </c>
      <c r="D2582" s="2" t="s">
        <v>50</v>
      </c>
      <c r="E2582" s="3" t="s">
        <v>44</v>
      </c>
      <c r="F2582" s="3">
        <f t="shared" ca="1" si="78"/>
        <v>4</v>
      </c>
      <c r="G2582" s="4">
        <f t="shared" ca="1" si="79"/>
        <v>184</v>
      </c>
      <c r="H2582" s="4">
        <f ca="1">+Data_TABLE[[#This Row],[Qty]]*Data_TABLE[[#This Row],[Unit Price]]</f>
        <v>736</v>
      </c>
      <c r="I2582" s="7">
        <v>42164</v>
      </c>
      <c r="J2582" s="10">
        <f>EOMONTH(Data_TABLE[[#This Row],[Date Sold]],0)</f>
        <v>42185</v>
      </c>
    </row>
    <row r="2583" spans="2:10" x14ac:dyDescent="0.25">
      <c r="B2583" s="1" t="s">
        <v>41</v>
      </c>
      <c r="C2583" s="3" t="s">
        <v>56</v>
      </c>
      <c r="D2583" s="2" t="s">
        <v>52</v>
      </c>
      <c r="E2583" s="3" t="s">
        <v>46</v>
      </c>
      <c r="F2583" s="3">
        <f t="shared" ca="1" si="78"/>
        <v>3</v>
      </c>
      <c r="G2583" s="4">
        <f t="shared" ca="1" si="79"/>
        <v>181</v>
      </c>
      <c r="H2583" s="4">
        <f ca="1">+Data_TABLE[[#This Row],[Qty]]*Data_TABLE[[#This Row],[Unit Price]]</f>
        <v>543</v>
      </c>
      <c r="I2583" s="7">
        <v>42164</v>
      </c>
      <c r="J2583" s="10">
        <f>EOMONTH(Data_TABLE[[#This Row],[Date Sold]],0)</f>
        <v>42185</v>
      </c>
    </row>
    <row r="2584" spans="2:10" x14ac:dyDescent="0.25">
      <c r="B2584" s="1" t="s">
        <v>39</v>
      </c>
      <c r="C2584" s="3" t="s">
        <v>56</v>
      </c>
      <c r="D2584" s="2" t="s">
        <v>52</v>
      </c>
      <c r="E2584" s="3" t="s">
        <v>46</v>
      </c>
      <c r="F2584" s="3">
        <f t="shared" ca="1" si="78"/>
        <v>1</v>
      </c>
      <c r="G2584" s="4">
        <f t="shared" ca="1" si="79"/>
        <v>167</v>
      </c>
      <c r="H2584" s="4">
        <f ca="1">+Data_TABLE[[#This Row],[Qty]]*Data_TABLE[[#This Row],[Unit Price]]</f>
        <v>167</v>
      </c>
      <c r="I2584" s="7">
        <v>42164</v>
      </c>
      <c r="J2584" s="10">
        <f>EOMONTH(Data_TABLE[[#This Row],[Date Sold]],0)</f>
        <v>42185</v>
      </c>
    </row>
    <row r="2585" spans="2:10" x14ac:dyDescent="0.25">
      <c r="B2585" s="1" t="s">
        <v>41</v>
      </c>
      <c r="C2585" s="3" t="s">
        <v>55</v>
      </c>
      <c r="D2585" s="2" t="s">
        <v>49</v>
      </c>
      <c r="E2585" s="3" t="s">
        <v>43</v>
      </c>
      <c r="F2585" s="3">
        <f t="shared" ca="1" si="78"/>
        <v>1</v>
      </c>
      <c r="G2585" s="4">
        <f t="shared" ca="1" si="79"/>
        <v>175</v>
      </c>
      <c r="H2585" s="4">
        <f ca="1">+Data_TABLE[[#This Row],[Qty]]*Data_TABLE[[#This Row],[Unit Price]]</f>
        <v>175</v>
      </c>
      <c r="I2585" s="7">
        <v>42164</v>
      </c>
      <c r="J2585" s="10">
        <f>EOMONTH(Data_TABLE[[#This Row],[Date Sold]],0)</f>
        <v>42185</v>
      </c>
    </row>
    <row r="2586" spans="2:10" x14ac:dyDescent="0.25">
      <c r="B2586" s="1" t="s">
        <v>41</v>
      </c>
      <c r="C2586" s="3" t="s">
        <v>54</v>
      </c>
      <c r="D2586" s="2" t="s">
        <v>48</v>
      </c>
      <c r="E2586" s="3" t="s">
        <v>42</v>
      </c>
      <c r="F2586" s="3">
        <f t="shared" ca="1" si="78"/>
        <v>3</v>
      </c>
      <c r="G2586" s="4">
        <f t="shared" ca="1" si="79"/>
        <v>141</v>
      </c>
      <c r="H2586" s="4">
        <f ca="1">+Data_TABLE[[#This Row],[Qty]]*Data_TABLE[[#This Row],[Unit Price]]</f>
        <v>423</v>
      </c>
      <c r="I2586" s="7">
        <v>42164</v>
      </c>
      <c r="J2586" s="10">
        <f>EOMONTH(Data_TABLE[[#This Row],[Date Sold]],0)</f>
        <v>42185</v>
      </c>
    </row>
    <row r="2587" spans="2:10" x14ac:dyDescent="0.25">
      <c r="B2587" s="1" t="s">
        <v>38</v>
      </c>
      <c r="C2587" s="3" t="s">
        <v>55</v>
      </c>
      <c r="D2587" s="2" t="s">
        <v>49</v>
      </c>
      <c r="E2587" s="3" t="s">
        <v>43</v>
      </c>
      <c r="F2587" s="3">
        <f t="shared" ca="1" si="78"/>
        <v>5</v>
      </c>
      <c r="G2587" s="4">
        <f t="shared" ca="1" si="79"/>
        <v>90</v>
      </c>
      <c r="H2587" s="4">
        <f ca="1">+Data_TABLE[[#This Row],[Qty]]*Data_TABLE[[#This Row],[Unit Price]]</f>
        <v>450</v>
      </c>
      <c r="I2587" s="7">
        <v>42164</v>
      </c>
      <c r="J2587" s="10">
        <f>EOMONTH(Data_TABLE[[#This Row],[Date Sold]],0)</f>
        <v>42185</v>
      </c>
    </row>
    <row r="2588" spans="2:10" x14ac:dyDescent="0.25">
      <c r="B2588" s="1" t="s">
        <v>37</v>
      </c>
      <c r="C2588" s="3" t="s">
        <v>55</v>
      </c>
      <c r="D2588" s="2" t="s">
        <v>51</v>
      </c>
      <c r="E2588" s="3" t="s">
        <v>45</v>
      </c>
      <c r="F2588" s="3">
        <f t="shared" ca="1" si="78"/>
        <v>1</v>
      </c>
      <c r="G2588" s="4">
        <f t="shared" ca="1" si="79"/>
        <v>66</v>
      </c>
      <c r="H2588" s="4">
        <f ca="1">+Data_TABLE[[#This Row],[Qty]]*Data_TABLE[[#This Row],[Unit Price]]</f>
        <v>66</v>
      </c>
      <c r="I2588" s="7">
        <v>42164</v>
      </c>
      <c r="J2588" s="10">
        <f>EOMONTH(Data_TABLE[[#This Row],[Date Sold]],0)</f>
        <v>42185</v>
      </c>
    </row>
    <row r="2589" spans="2:10" x14ac:dyDescent="0.25">
      <c r="B2589" s="1" t="s">
        <v>37</v>
      </c>
      <c r="C2589" s="3" t="s">
        <v>56</v>
      </c>
      <c r="D2589" s="2" t="s">
        <v>50</v>
      </c>
      <c r="E2589" s="3" t="s">
        <v>44</v>
      </c>
      <c r="F2589" s="3">
        <f t="shared" ca="1" si="78"/>
        <v>2</v>
      </c>
      <c r="G2589" s="4">
        <f t="shared" ca="1" si="79"/>
        <v>145</v>
      </c>
      <c r="H2589" s="4">
        <f ca="1">+Data_TABLE[[#This Row],[Qty]]*Data_TABLE[[#This Row],[Unit Price]]</f>
        <v>290</v>
      </c>
      <c r="I2589" s="7">
        <v>42164</v>
      </c>
      <c r="J2589" s="10">
        <f>EOMONTH(Data_TABLE[[#This Row],[Date Sold]],0)</f>
        <v>42185</v>
      </c>
    </row>
    <row r="2590" spans="2:10" x14ac:dyDescent="0.25">
      <c r="B2590" s="1" t="s">
        <v>37</v>
      </c>
      <c r="C2590" s="3" t="s">
        <v>56</v>
      </c>
      <c r="D2590" s="2" t="s">
        <v>50</v>
      </c>
      <c r="E2590" s="3" t="s">
        <v>44</v>
      </c>
      <c r="F2590" s="3">
        <f t="shared" ca="1" si="78"/>
        <v>2</v>
      </c>
      <c r="G2590" s="4">
        <f t="shared" ca="1" si="79"/>
        <v>97</v>
      </c>
      <c r="H2590" s="4">
        <f ca="1">+Data_TABLE[[#This Row],[Qty]]*Data_TABLE[[#This Row],[Unit Price]]</f>
        <v>194</v>
      </c>
      <c r="I2590" s="7">
        <v>42164</v>
      </c>
      <c r="J2590" s="10">
        <f>EOMONTH(Data_TABLE[[#This Row],[Date Sold]],0)</f>
        <v>42185</v>
      </c>
    </row>
    <row r="2591" spans="2:10" x14ac:dyDescent="0.25">
      <c r="B2591" s="1" t="s">
        <v>38</v>
      </c>
      <c r="C2591" s="3" t="s">
        <v>56</v>
      </c>
      <c r="D2591" s="2" t="s">
        <v>50</v>
      </c>
      <c r="E2591" s="3" t="s">
        <v>44</v>
      </c>
      <c r="F2591" s="3">
        <f t="shared" ca="1" si="78"/>
        <v>4</v>
      </c>
      <c r="G2591" s="4">
        <f t="shared" ca="1" si="79"/>
        <v>91</v>
      </c>
      <c r="H2591" s="4">
        <f ca="1">+Data_TABLE[[#This Row],[Qty]]*Data_TABLE[[#This Row],[Unit Price]]</f>
        <v>364</v>
      </c>
      <c r="I2591" s="7">
        <v>42164</v>
      </c>
      <c r="J2591" s="10">
        <f>EOMONTH(Data_TABLE[[#This Row],[Date Sold]],0)</f>
        <v>42185</v>
      </c>
    </row>
    <row r="2592" spans="2:10" x14ac:dyDescent="0.25">
      <c r="B2592" s="1" t="s">
        <v>41</v>
      </c>
      <c r="C2592" s="3" t="s">
        <v>55</v>
      </c>
      <c r="D2592" s="2" t="s">
        <v>49</v>
      </c>
      <c r="E2592" s="3" t="s">
        <v>43</v>
      </c>
      <c r="F2592" s="3">
        <f t="shared" ca="1" si="78"/>
        <v>4</v>
      </c>
      <c r="G2592" s="4">
        <f t="shared" ca="1" si="79"/>
        <v>72</v>
      </c>
      <c r="H2592" s="4">
        <f ca="1">+Data_TABLE[[#This Row],[Qty]]*Data_TABLE[[#This Row],[Unit Price]]</f>
        <v>288</v>
      </c>
      <c r="I2592" s="7">
        <v>42164</v>
      </c>
      <c r="J2592" s="10">
        <f>EOMONTH(Data_TABLE[[#This Row],[Date Sold]],0)</f>
        <v>42185</v>
      </c>
    </row>
    <row r="2593" spans="2:10" x14ac:dyDescent="0.25">
      <c r="B2593" s="1" t="s">
        <v>36</v>
      </c>
      <c r="C2593" s="3" t="s">
        <v>56</v>
      </c>
      <c r="D2593" s="2" t="s">
        <v>50</v>
      </c>
      <c r="E2593" s="3" t="s">
        <v>44</v>
      </c>
      <c r="F2593" s="3">
        <f t="shared" ca="1" si="78"/>
        <v>2</v>
      </c>
      <c r="G2593" s="4">
        <f t="shared" ca="1" si="79"/>
        <v>73</v>
      </c>
      <c r="H2593" s="4">
        <f ca="1">+Data_TABLE[[#This Row],[Qty]]*Data_TABLE[[#This Row],[Unit Price]]</f>
        <v>146</v>
      </c>
      <c r="I2593" s="7">
        <v>42164</v>
      </c>
      <c r="J2593" s="10">
        <f>EOMONTH(Data_TABLE[[#This Row],[Date Sold]],0)</f>
        <v>42185</v>
      </c>
    </row>
    <row r="2594" spans="2:10" x14ac:dyDescent="0.25">
      <c r="B2594" s="1" t="s">
        <v>37</v>
      </c>
      <c r="C2594" s="3" t="s">
        <v>56</v>
      </c>
      <c r="D2594" s="2" t="s">
        <v>52</v>
      </c>
      <c r="E2594" s="3" t="s">
        <v>46</v>
      </c>
      <c r="F2594" s="3">
        <f t="shared" ca="1" si="78"/>
        <v>2</v>
      </c>
      <c r="G2594" s="4">
        <f t="shared" ca="1" si="79"/>
        <v>145</v>
      </c>
      <c r="H2594" s="4">
        <f ca="1">+Data_TABLE[[#This Row],[Qty]]*Data_TABLE[[#This Row],[Unit Price]]</f>
        <v>290</v>
      </c>
      <c r="I2594" s="7">
        <v>42164</v>
      </c>
      <c r="J2594" s="10">
        <f>EOMONTH(Data_TABLE[[#This Row],[Date Sold]],0)</f>
        <v>42185</v>
      </c>
    </row>
    <row r="2595" spans="2:10" x14ac:dyDescent="0.25">
      <c r="B2595" s="1" t="s">
        <v>37</v>
      </c>
      <c r="C2595" s="3" t="s">
        <v>54</v>
      </c>
      <c r="D2595" s="2" t="s">
        <v>48</v>
      </c>
      <c r="E2595" s="3" t="s">
        <v>42</v>
      </c>
      <c r="F2595" s="3">
        <f t="shared" ca="1" si="78"/>
        <v>3</v>
      </c>
      <c r="G2595" s="4">
        <f t="shared" ca="1" si="79"/>
        <v>71</v>
      </c>
      <c r="H2595" s="4">
        <f ca="1">+Data_TABLE[[#This Row],[Qty]]*Data_TABLE[[#This Row],[Unit Price]]</f>
        <v>213</v>
      </c>
      <c r="I2595" s="7">
        <v>42164</v>
      </c>
      <c r="J2595" s="10">
        <f>EOMONTH(Data_TABLE[[#This Row],[Date Sold]],0)</f>
        <v>42185</v>
      </c>
    </row>
    <row r="2596" spans="2:10" x14ac:dyDescent="0.25">
      <c r="B2596" s="1" t="s">
        <v>40</v>
      </c>
      <c r="C2596" s="3" t="s">
        <v>55</v>
      </c>
      <c r="D2596" s="2" t="s">
        <v>49</v>
      </c>
      <c r="E2596" s="3" t="s">
        <v>43</v>
      </c>
      <c r="F2596" s="3">
        <f t="shared" ca="1" si="78"/>
        <v>1</v>
      </c>
      <c r="G2596" s="4">
        <f t="shared" ca="1" si="79"/>
        <v>175</v>
      </c>
      <c r="H2596" s="4">
        <f ca="1">+Data_TABLE[[#This Row],[Qty]]*Data_TABLE[[#This Row],[Unit Price]]</f>
        <v>175</v>
      </c>
      <c r="I2596" s="7">
        <v>42164</v>
      </c>
      <c r="J2596" s="10">
        <f>EOMONTH(Data_TABLE[[#This Row],[Date Sold]],0)</f>
        <v>42185</v>
      </c>
    </row>
    <row r="2597" spans="2:10" x14ac:dyDescent="0.25">
      <c r="B2597" s="1" t="s">
        <v>38</v>
      </c>
      <c r="C2597" s="3" t="s">
        <v>54</v>
      </c>
      <c r="D2597" s="2" t="s">
        <v>48</v>
      </c>
      <c r="E2597" s="3" t="s">
        <v>42</v>
      </c>
      <c r="F2597" s="3">
        <f t="shared" ca="1" si="78"/>
        <v>5</v>
      </c>
      <c r="G2597" s="4">
        <f t="shared" ca="1" si="79"/>
        <v>152</v>
      </c>
      <c r="H2597" s="4">
        <f ca="1">+Data_TABLE[[#This Row],[Qty]]*Data_TABLE[[#This Row],[Unit Price]]</f>
        <v>760</v>
      </c>
      <c r="I2597" s="7">
        <v>42164</v>
      </c>
      <c r="J2597" s="10">
        <f>EOMONTH(Data_TABLE[[#This Row],[Date Sold]],0)</f>
        <v>42185</v>
      </c>
    </row>
    <row r="2598" spans="2:10" x14ac:dyDescent="0.25">
      <c r="B2598" s="1" t="s">
        <v>38</v>
      </c>
      <c r="C2598" s="3" t="s">
        <v>54</v>
      </c>
      <c r="D2598" s="2" t="s">
        <v>48</v>
      </c>
      <c r="E2598" s="3" t="s">
        <v>42</v>
      </c>
      <c r="F2598" s="3">
        <f t="shared" ca="1" si="78"/>
        <v>1</v>
      </c>
      <c r="G2598" s="4">
        <f t="shared" ca="1" si="79"/>
        <v>103</v>
      </c>
      <c r="H2598" s="4">
        <f ca="1">+Data_TABLE[[#This Row],[Qty]]*Data_TABLE[[#This Row],[Unit Price]]</f>
        <v>103</v>
      </c>
      <c r="I2598" s="7">
        <v>42164</v>
      </c>
      <c r="J2598" s="10">
        <f>EOMONTH(Data_TABLE[[#This Row],[Date Sold]],0)</f>
        <v>42185</v>
      </c>
    </row>
    <row r="2599" spans="2:10" x14ac:dyDescent="0.25">
      <c r="B2599" s="1" t="s">
        <v>40</v>
      </c>
      <c r="C2599" s="3" t="s">
        <v>56</v>
      </c>
      <c r="D2599" s="2" t="s">
        <v>50</v>
      </c>
      <c r="E2599" s="3" t="s">
        <v>44</v>
      </c>
      <c r="F2599" s="3">
        <f t="shared" ca="1" si="78"/>
        <v>1</v>
      </c>
      <c r="G2599" s="4">
        <f t="shared" ca="1" si="79"/>
        <v>164</v>
      </c>
      <c r="H2599" s="4">
        <f ca="1">+Data_TABLE[[#This Row],[Qty]]*Data_TABLE[[#This Row],[Unit Price]]</f>
        <v>164</v>
      </c>
      <c r="I2599" s="7">
        <v>42164</v>
      </c>
      <c r="J2599" s="10">
        <f>EOMONTH(Data_TABLE[[#This Row],[Date Sold]],0)</f>
        <v>42185</v>
      </c>
    </row>
    <row r="2600" spans="2:10" x14ac:dyDescent="0.25">
      <c r="B2600" s="1" t="s">
        <v>36</v>
      </c>
      <c r="C2600" s="3" t="s">
        <v>55</v>
      </c>
      <c r="D2600" s="2" t="s">
        <v>49</v>
      </c>
      <c r="E2600" s="3" t="s">
        <v>43</v>
      </c>
      <c r="F2600" s="3">
        <f t="shared" ca="1" si="78"/>
        <v>3</v>
      </c>
      <c r="G2600" s="4">
        <f t="shared" ca="1" si="79"/>
        <v>82</v>
      </c>
      <c r="H2600" s="4">
        <f ca="1">+Data_TABLE[[#This Row],[Qty]]*Data_TABLE[[#This Row],[Unit Price]]</f>
        <v>246</v>
      </c>
      <c r="I2600" s="7">
        <v>42164</v>
      </c>
      <c r="J2600" s="10">
        <f>EOMONTH(Data_TABLE[[#This Row],[Date Sold]],0)</f>
        <v>42185</v>
      </c>
    </row>
    <row r="2601" spans="2:10" x14ac:dyDescent="0.25">
      <c r="B2601" s="1" t="s">
        <v>39</v>
      </c>
      <c r="C2601" s="3" t="s">
        <v>54</v>
      </c>
      <c r="D2601" s="2" t="s">
        <v>48</v>
      </c>
      <c r="E2601" s="3" t="s">
        <v>42</v>
      </c>
      <c r="F2601" s="3">
        <f t="shared" ca="1" si="78"/>
        <v>5</v>
      </c>
      <c r="G2601" s="4">
        <f t="shared" ca="1" si="79"/>
        <v>70</v>
      </c>
      <c r="H2601" s="4">
        <f ca="1">+Data_TABLE[[#This Row],[Qty]]*Data_TABLE[[#This Row],[Unit Price]]</f>
        <v>350</v>
      </c>
      <c r="I2601" s="7">
        <v>42164</v>
      </c>
      <c r="J2601" s="10">
        <f>EOMONTH(Data_TABLE[[#This Row],[Date Sold]],0)</f>
        <v>42185</v>
      </c>
    </row>
    <row r="2602" spans="2:10" x14ac:dyDescent="0.25">
      <c r="B2602" s="1" t="s">
        <v>40</v>
      </c>
      <c r="C2602" s="3" t="s">
        <v>56</v>
      </c>
      <c r="D2602" s="2" t="s">
        <v>52</v>
      </c>
      <c r="E2602" s="3" t="s">
        <v>46</v>
      </c>
      <c r="F2602" s="3">
        <f t="shared" ca="1" si="78"/>
        <v>3</v>
      </c>
      <c r="G2602" s="4">
        <f t="shared" ca="1" si="79"/>
        <v>63</v>
      </c>
      <c r="H2602" s="4">
        <f ca="1">+Data_TABLE[[#This Row],[Qty]]*Data_TABLE[[#This Row],[Unit Price]]</f>
        <v>189</v>
      </c>
      <c r="I2602" s="7">
        <v>42164</v>
      </c>
      <c r="J2602" s="10">
        <f>EOMONTH(Data_TABLE[[#This Row],[Date Sold]],0)</f>
        <v>42185</v>
      </c>
    </row>
    <row r="2603" spans="2:10" x14ac:dyDescent="0.25">
      <c r="B2603" s="1" t="s">
        <v>41</v>
      </c>
      <c r="C2603" s="3" t="s">
        <v>54</v>
      </c>
      <c r="D2603" s="2" t="s">
        <v>48</v>
      </c>
      <c r="E2603" s="3" t="s">
        <v>42</v>
      </c>
      <c r="F2603" s="3">
        <f t="shared" ca="1" si="78"/>
        <v>3</v>
      </c>
      <c r="G2603" s="4">
        <f t="shared" ca="1" si="79"/>
        <v>162</v>
      </c>
      <c r="H2603" s="4">
        <f ca="1">+Data_TABLE[[#This Row],[Qty]]*Data_TABLE[[#This Row],[Unit Price]]</f>
        <v>486</v>
      </c>
      <c r="I2603" s="7">
        <v>42165</v>
      </c>
      <c r="J2603" s="10">
        <f>EOMONTH(Data_TABLE[[#This Row],[Date Sold]],0)</f>
        <v>42185</v>
      </c>
    </row>
    <row r="2604" spans="2:10" x14ac:dyDescent="0.25">
      <c r="B2604" s="1" t="s">
        <v>41</v>
      </c>
      <c r="C2604" s="3" t="s">
        <v>56</v>
      </c>
      <c r="D2604" s="2" t="s">
        <v>52</v>
      </c>
      <c r="E2604" s="3" t="s">
        <v>46</v>
      </c>
      <c r="F2604" s="3">
        <f t="shared" ca="1" si="78"/>
        <v>4</v>
      </c>
      <c r="G2604" s="4">
        <f t="shared" ca="1" si="79"/>
        <v>80</v>
      </c>
      <c r="H2604" s="4">
        <f ca="1">+Data_TABLE[[#This Row],[Qty]]*Data_TABLE[[#This Row],[Unit Price]]</f>
        <v>320</v>
      </c>
      <c r="I2604" s="7">
        <v>42165</v>
      </c>
      <c r="J2604" s="10">
        <f>EOMONTH(Data_TABLE[[#This Row],[Date Sold]],0)</f>
        <v>42185</v>
      </c>
    </row>
    <row r="2605" spans="2:10" x14ac:dyDescent="0.25">
      <c r="B2605" s="1" t="s">
        <v>41</v>
      </c>
      <c r="C2605" s="3" t="s">
        <v>54</v>
      </c>
      <c r="D2605" s="2" t="s">
        <v>48</v>
      </c>
      <c r="E2605" s="3" t="s">
        <v>42</v>
      </c>
      <c r="F2605" s="3">
        <f t="shared" ca="1" si="78"/>
        <v>3</v>
      </c>
      <c r="G2605" s="4">
        <f t="shared" ca="1" si="79"/>
        <v>155</v>
      </c>
      <c r="H2605" s="4">
        <f ca="1">+Data_TABLE[[#This Row],[Qty]]*Data_TABLE[[#This Row],[Unit Price]]</f>
        <v>465</v>
      </c>
      <c r="I2605" s="7">
        <v>42165</v>
      </c>
      <c r="J2605" s="10">
        <f>EOMONTH(Data_TABLE[[#This Row],[Date Sold]],0)</f>
        <v>42185</v>
      </c>
    </row>
    <row r="2606" spans="2:10" x14ac:dyDescent="0.25">
      <c r="B2606" s="1" t="s">
        <v>37</v>
      </c>
      <c r="C2606" s="3" t="s">
        <v>55</v>
      </c>
      <c r="D2606" s="2" t="s">
        <v>51</v>
      </c>
      <c r="E2606" s="3" t="s">
        <v>45</v>
      </c>
      <c r="F2606" s="3">
        <f t="shared" ca="1" si="78"/>
        <v>5</v>
      </c>
      <c r="G2606" s="4">
        <f t="shared" ca="1" si="79"/>
        <v>146</v>
      </c>
      <c r="H2606" s="4">
        <f ca="1">+Data_TABLE[[#This Row],[Qty]]*Data_TABLE[[#This Row],[Unit Price]]</f>
        <v>730</v>
      </c>
      <c r="I2606" s="7">
        <v>42165</v>
      </c>
      <c r="J2606" s="10">
        <f>EOMONTH(Data_TABLE[[#This Row],[Date Sold]],0)</f>
        <v>42185</v>
      </c>
    </row>
    <row r="2607" spans="2:10" x14ac:dyDescent="0.25">
      <c r="B2607" s="1" t="s">
        <v>36</v>
      </c>
      <c r="C2607" s="3" t="s">
        <v>54</v>
      </c>
      <c r="D2607" s="2" t="s">
        <v>48</v>
      </c>
      <c r="E2607" s="3" t="s">
        <v>42</v>
      </c>
      <c r="F2607" s="3">
        <f t="shared" ca="1" si="78"/>
        <v>1</v>
      </c>
      <c r="G2607" s="4">
        <f t="shared" ca="1" si="79"/>
        <v>124</v>
      </c>
      <c r="H2607" s="4">
        <f ca="1">+Data_TABLE[[#This Row],[Qty]]*Data_TABLE[[#This Row],[Unit Price]]</f>
        <v>124</v>
      </c>
      <c r="I2607" s="7">
        <v>42165</v>
      </c>
      <c r="J2607" s="10">
        <f>EOMONTH(Data_TABLE[[#This Row],[Date Sold]],0)</f>
        <v>42185</v>
      </c>
    </row>
    <row r="2608" spans="2:10" x14ac:dyDescent="0.25">
      <c r="B2608" s="1" t="s">
        <v>39</v>
      </c>
      <c r="C2608" s="3" t="s">
        <v>54</v>
      </c>
      <c r="D2608" s="2" t="s">
        <v>48</v>
      </c>
      <c r="E2608" s="3" t="s">
        <v>42</v>
      </c>
      <c r="F2608" s="3">
        <f t="shared" ca="1" si="78"/>
        <v>2</v>
      </c>
      <c r="G2608" s="4">
        <f t="shared" ca="1" si="79"/>
        <v>192</v>
      </c>
      <c r="H2608" s="4">
        <f ca="1">+Data_TABLE[[#This Row],[Qty]]*Data_TABLE[[#This Row],[Unit Price]]</f>
        <v>384</v>
      </c>
      <c r="I2608" s="7">
        <v>42165</v>
      </c>
      <c r="J2608" s="10">
        <f>EOMONTH(Data_TABLE[[#This Row],[Date Sold]],0)</f>
        <v>42185</v>
      </c>
    </row>
    <row r="2609" spans="2:10" x14ac:dyDescent="0.25">
      <c r="B2609" s="1" t="s">
        <v>41</v>
      </c>
      <c r="C2609" s="3" t="s">
        <v>56</v>
      </c>
      <c r="D2609" s="2" t="s">
        <v>52</v>
      </c>
      <c r="E2609" s="3" t="s">
        <v>46</v>
      </c>
      <c r="F2609" s="3">
        <f t="shared" ref="F2609:F2672" ca="1" si="80">RANDBETWEEN(1,5)</f>
        <v>2</v>
      </c>
      <c r="G2609" s="4">
        <f t="shared" ref="G2609:G2672" ca="1" si="81">RANDBETWEEN(60,200)</f>
        <v>65</v>
      </c>
      <c r="H2609" s="4">
        <f ca="1">+Data_TABLE[[#This Row],[Qty]]*Data_TABLE[[#This Row],[Unit Price]]</f>
        <v>130</v>
      </c>
      <c r="I2609" s="7">
        <v>42165</v>
      </c>
      <c r="J2609" s="10">
        <f>EOMONTH(Data_TABLE[[#This Row],[Date Sold]],0)</f>
        <v>42185</v>
      </c>
    </row>
    <row r="2610" spans="2:10" x14ac:dyDescent="0.25">
      <c r="B2610" s="1" t="s">
        <v>41</v>
      </c>
      <c r="C2610" s="3" t="s">
        <v>56</v>
      </c>
      <c r="D2610" s="2" t="s">
        <v>52</v>
      </c>
      <c r="E2610" s="3" t="s">
        <v>46</v>
      </c>
      <c r="F2610" s="3">
        <f t="shared" ca="1" si="80"/>
        <v>1</v>
      </c>
      <c r="G2610" s="4">
        <f t="shared" ca="1" si="81"/>
        <v>197</v>
      </c>
      <c r="H2610" s="4">
        <f ca="1">+Data_TABLE[[#This Row],[Qty]]*Data_TABLE[[#This Row],[Unit Price]]</f>
        <v>197</v>
      </c>
      <c r="I2610" s="7">
        <v>42165</v>
      </c>
      <c r="J2610" s="10">
        <f>EOMONTH(Data_TABLE[[#This Row],[Date Sold]],0)</f>
        <v>42185</v>
      </c>
    </row>
    <row r="2611" spans="2:10" x14ac:dyDescent="0.25">
      <c r="B2611" s="1" t="s">
        <v>39</v>
      </c>
      <c r="C2611" s="3" t="s">
        <v>54</v>
      </c>
      <c r="D2611" s="2" t="s">
        <v>48</v>
      </c>
      <c r="E2611" s="3" t="s">
        <v>42</v>
      </c>
      <c r="F2611" s="3">
        <f t="shared" ca="1" si="80"/>
        <v>1</v>
      </c>
      <c r="G2611" s="4">
        <f t="shared" ca="1" si="81"/>
        <v>135</v>
      </c>
      <c r="H2611" s="4">
        <f ca="1">+Data_TABLE[[#This Row],[Qty]]*Data_TABLE[[#This Row],[Unit Price]]</f>
        <v>135</v>
      </c>
      <c r="I2611" s="7">
        <v>42165</v>
      </c>
      <c r="J2611" s="10">
        <f>EOMONTH(Data_TABLE[[#This Row],[Date Sold]],0)</f>
        <v>42185</v>
      </c>
    </row>
    <row r="2612" spans="2:10" x14ac:dyDescent="0.25">
      <c r="B2612" s="1" t="s">
        <v>38</v>
      </c>
      <c r="C2612" s="3" t="s">
        <v>55</v>
      </c>
      <c r="D2612" s="2" t="s">
        <v>49</v>
      </c>
      <c r="E2612" s="3" t="s">
        <v>43</v>
      </c>
      <c r="F2612" s="3">
        <f t="shared" ca="1" si="80"/>
        <v>1</v>
      </c>
      <c r="G2612" s="4">
        <f t="shared" ca="1" si="81"/>
        <v>70</v>
      </c>
      <c r="H2612" s="4">
        <f ca="1">+Data_TABLE[[#This Row],[Qty]]*Data_TABLE[[#This Row],[Unit Price]]</f>
        <v>70</v>
      </c>
      <c r="I2612" s="7">
        <v>42165</v>
      </c>
      <c r="J2612" s="10">
        <f>EOMONTH(Data_TABLE[[#This Row],[Date Sold]],0)</f>
        <v>42185</v>
      </c>
    </row>
    <row r="2613" spans="2:10" x14ac:dyDescent="0.25">
      <c r="B2613" s="1" t="s">
        <v>41</v>
      </c>
      <c r="C2613" s="3" t="s">
        <v>56</v>
      </c>
      <c r="D2613" s="2" t="s">
        <v>52</v>
      </c>
      <c r="E2613" s="3" t="s">
        <v>46</v>
      </c>
      <c r="F2613" s="3">
        <f t="shared" ca="1" si="80"/>
        <v>5</v>
      </c>
      <c r="G2613" s="4">
        <f t="shared" ca="1" si="81"/>
        <v>200</v>
      </c>
      <c r="H2613" s="4">
        <f ca="1">+Data_TABLE[[#This Row],[Qty]]*Data_TABLE[[#This Row],[Unit Price]]</f>
        <v>1000</v>
      </c>
      <c r="I2613" s="7">
        <v>42165</v>
      </c>
      <c r="J2613" s="10">
        <f>EOMONTH(Data_TABLE[[#This Row],[Date Sold]],0)</f>
        <v>42185</v>
      </c>
    </row>
    <row r="2614" spans="2:10" x14ac:dyDescent="0.25">
      <c r="B2614" s="1" t="s">
        <v>41</v>
      </c>
      <c r="C2614" s="3" t="s">
        <v>55</v>
      </c>
      <c r="D2614" s="2" t="s">
        <v>51</v>
      </c>
      <c r="E2614" s="3" t="s">
        <v>45</v>
      </c>
      <c r="F2614" s="3">
        <f t="shared" ca="1" si="80"/>
        <v>1</v>
      </c>
      <c r="G2614" s="4">
        <f t="shared" ca="1" si="81"/>
        <v>177</v>
      </c>
      <c r="H2614" s="4">
        <f ca="1">+Data_TABLE[[#This Row],[Qty]]*Data_TABLE[[#This Row],[Unit Price]]</f>
        <v>177</v>
      </c>
      <c r="I2614" s="7">
        <v>42165</v>
      </c>
      <c r="J2614" s="10">
        <f>EOMONTH(Data_TABLE[[#This Row],[Date Sold]],0)</f>
        <v>42185</v>
      </c>
    </row>
    <row r="2615" spans="2:10" x14ac:dyDescent="0.25">
      <c r="B2615" s="1" t="s">
        <v>37</v>
      </c>
      <c r="C2615" s="3" t="s">
        <v>56</v>
      </c>
      <c r="D2615" s="2" t="s">
        <v>52</v>
      </c>
      <c r="E2615" s="3" t="s">
        <v>46</v>
      </c>
      <c r="F2615" s="3">
        <f t="shared" ca="1" si="80"/>
        <v>3</v>
      </c>
      <c r="G2615" s="4">
        <f t="shared" ca="1" si="81"/>
        <v>120</v>
      </c>
      <c r="H2615" s="4">
        <f ca="1">+Data_TABLE[[#This Row],[Qty]]*Data_TABLE[[#This Row],[Unit Price]]</f>
        <v>360</v>
      </c>
      <c r="I2615" s="7">
        <v>42165</v>
      </c>
      <c r="J2615" s="10">
        <f>EOMONTH(Data_TABLE[[#This Row],[Date Sold]],0)</f>
        <v>42185</v>
      </c>
    </row>
    <row r="2616" spans="2:10" x14ac:dyDescent="0.25">
      <c r="B2616" s="1" t="s">
        <v>40</v>
      </c>
      <c r="C2616" s="3" t="s">
        <v>56</v>
      </c>
      <c r="D2616" s="2" t="s">
        <v>52</v>
      </c>
      <c r="E2616" s="3" t="s">
        <v>46</v>
      </c>
      <c r="F2616" s="3">
        <f t="shared" ca="1" si="80"/>
        <v>5</v>
      </c>
      <c r="G2616" s="4">
        <f t="shared" ca="1" si="81"/>
        <v>194</v>
      </c>
      <c r="H2616" s="4">
        <f ca="1">+Data_TABLE[[#This Row],[Qty]]*Data_TABLE[[#This Row],[Unit Price]]</f>
        <v>970</v>
      </c>
      <c r="I2616" s="7">
        <v>42165</v>
      </c>
      <c r="J2616" s="10">
        <f>EOMONTH(Data_TABLE[[#This Row],[Date Sold]],0)</f>
        <v>42185</v>
      </c>
    </row>
    <row r="2617" spans="2:10" x14ac:dyDescent="0.25">
      <c r="B2617" s="1" t="s">
        <v>41</v>
      </c>
      <c r="C2617" s="3" t="s">
        <v>54</v>
      </c>
      <c r="D2617" s="2" t="s">
        <v>48</v>
      </c>
      <c r="E2617" s="3" t="s">
        <v>42</v>
      </c>
      <c r="F2617" s="3">
        <f t="shared" ca="1" si="80"/>
        <v>3</v>
      </c>
      <c r="G2617" s="4">
        <f t="shared" ca="1" si="81"/>
        <v>82</v>
      </c>
      <c r="H2617" s="4">
        <f ca="1">+Data_TABLE[[#This Row],[Qty]]*Data_TABLE[[#This Row],[Unit Price]]</f>
        <v>246</v>
      </c>
      <c r="I2617" s="7">
        <v>42165</v>
      </c>
      <c r="J2617" s="10">
        <f>EOMONTH(Data_TABLE[[#This Row],[Date Sold]],0)</f>
        <v>42185</v>
      </c>
    </row>
    <row r="2618" spans="2:10" x14ac:dyDescent="0.25">
      <c r="B2618" s="1" t="s">
        <v>36</v>
      </c>
      <c r="C2618" s="3" t="s">
        <v>56</v>
      </c>
      <c r="D2618" s="2" t="s">
        <v>50</v>
      </c>
      <c r="E2618" s="3" t="s">
        <v>44</v>
      </c>
      <c r="F2618" s="3">
        <f t="shared" ca="1" si="80"/>
        <v>4</v>
      </c>
      <c r="G2618" s="4">
        <f t="shared" ca="1" si="81"/>
        <v>67</v>
      </c>
      <c r="H2618" s="4">
        <f ca="1">+Data_TABLE[[#This Row],[Qty]]*Data_TABLE[[#This Row],[Unit Price]]</f>
        <v>268</v>
      </c>
      <c r="I2618" s="7">
        <v>42165</v>
      </c>
      <c r="J2618" s="10">
        <f>EOMONTH(Data_TABLE[[#This Row],[Date Sold]],0)</f>
        <v>42185</v>
      </c>
    </row>
    <row r="2619" spans="2:10" x14ac:dyDescent="0.25">
      <c r="B2619" s="1" t="s">
        <v>41</v>
      </c>
      <c r="C2619" s="3" t="s">
        <v>55</v>
      </c>
      <c r="D2619" s="2" t="s">
        <v>49</v>
      </c>
      <c r="E2619" s="3" t="s">
        <v>43</v>
      </c>
      <c r="F2619" s="3">
        <f t="shared" ca="1" si="80"/>
        <v>1</v>
      </c>
      <c r="G2619" s="4">
        <f t="shared" ca="1" si="81"/>
        <v>115</v>
      </c>
      <c r="H2619" s="4">
        <f ca="1">+Data_TABLE[[#This Row],[Qty]]*Data_TABLE[[#This Row],[Unit Price]]</f>
        <v>115</v>
      </c>
      <c r="I2619" s="7">
        <v>42165</v>
      </c>
      <c r="J2619" s="10">
        <f>EOMONTH(Data_TABLE[[#This Row],[Date Sold]],0)</f>
        <v>42185</v>
      </c>
    </row>
    <row r="2620" spans="2:10" x14ac:dyDescent="0.25">
      <c r="B2620" s="1" t="s">
        <v>41</v>
      </c>
      <c r="C2620" s="3" t="s">
        <v>55</v>
      </c>
      <c r="D2620" s="2" t="s">
        <v>51</v>
      </c>
      <c r="E2620" s="3" t="s">
        <v>45</v>
      </c>
      <c r="F2620" s="3">
        <f t="shared" ca="1" si="80"/>
        <v>1</v>
      </c>
      <c r="G2620" s="4">
        <f t="shared" ca="1" si="81"/>
        <v>145</v>
      </c>
      <c r="H2620" s="4">
        <f ca="1">+Data_TABLE[[#This Row],[Qty]]*Data_TABLE[[#This Row],[Unit Price]]</f>
        <v>145</v>
      </c>
      <c r="I2620" s="7">
        <v>42165</v>
      </c>
      <c r="J2620" s="10">
        <f>EOMONTH(Data_TABLE[[#This Row],[Date Sold]],0)</f>
        <v>42185</v>
      </c>
    </row>
    <row r="2621" spans="2:10" x14ac:dyDescent="0.25">
      <c r="B2621" s="1" t="s">
        <v>38</v>
      </c>
      <c r="C2621" s="3" t="s">
        <v>54</v>
      </c>
      <c r="D2621" s="2" t="s">
        <v>48</v>
      </c>
      <c r="E2621" s="3" t="s">
        <v>42</v>
      </c>
      <c r="F2621" s="3">
        <f t="shared" ca="1" si="80"/>
        <v>1</v>
      </c>
      <c r="G2621" s="4">
        <f t="shared" ca="1" si="81"/>
        <v>183</v>
      </c>
      <c r="H2621" s="4">
        <f ca="1">+Data_TABLE[[#This Row],[Qty]]*Data_TABLE[[#This Row],[Unit Price]]</f>
        <v>183</v>
      </c>
      <c r="I2621" s="7">
        <v>42165</v>
      </c>
      <c r="J2621" s="10">
        <f>EOMONTH(Data_TABLE[[#This Row],[Date Sold]],0)</f>
        <v>42185</v>
      </c>
    </row>
    <row r="2622" spans="2:10" x14ac:dyDescent="0.25">
      <c r="B2622" s="1" t="s">
        <v>38</v>
      </c>
      <c r="C2622" s="3" t="s">
        <v>54</v>
      </c>
      <c r="D2622" s="2" t="s">
        <v>48</v>
      </c>
      <c r="E2622" s="3" t="s">
        <v>42</v>
      </c>
      <c r="F2622" s="3">
        <f t="shared" ca="1" si="80"/>
        <v>4</v>
      </c>
      <c r="G2622" s="4">
        <f t="shared" ca="1" si="81"/>
        <v>123</v>
      </c>
      <c r="H2622" s="4">
        <f ca="1">+Data_TABLE[[#This Row],[Qty]]*Data_TABLE[[#This Row],[Unit Price]]</f>
        <v>492</v>
      </c>
      <c r="I2622" s="7">
        <v>42165</v>
      </c>
      <c r="J2622" s="10">
        <f>EOMONTH(Data_TABLE[[#This Row],[Date Sold]],0)</f>
        <v>42185</v>
      </c>
    </row>
    <row r="2623" spans="2:10" x14ac:dyDescent="0.25">
      <c r="B2623" s="1" t="s">
        <v>36</v>
      </c>
      <c r="C2623" s="3" t="s">
        <v>56</v>
      </c>
      <c r="D2623" s="2" t="s">
        <v>52</v>
      </c>
      <c r="E2623" s="3" t="s">
        <v>46</v>
      </c>
      <c r="F2623" s="3">
        <f t="shared" ca="1" si="80"/>
        <v>5</v>
      </c>
      <c r="G2623" s="4">
        <f t="shared" ca="1" si="81"/>
        <v>69</v>
      </c>
      <c r="H2623" s="4">
        <f ca="1">+Data_TABLE[[#This Row],[Qty]]*Data_TABLE[[#This Row],[Unit Price]]</f>
        <v>345</v>
      </c>
      <c r="I2623" s="7">
        <v>42165</v>
      </c>
      <c r="J2623" s="10">
        <f>EOMONTH(Data_TABLE[[#This Row],[Date Sold]],0)</f>
        <v>42185</v>
      </c>
    </row>
    <row r="2624" spans="2:10" x14ac:dyDescent="0.25">
      <c r="B2624" s="1" t="s">
        <v>37</v>
      </c>
      <c r="C2624" s="3" t="s">
        <v>55</v>
      </c>
      <c r="D2624" s="2" t="s">
        <v>51</v>
      </c>
      <c r="E2624" s="3" t="s">
        <v>45</v>
      </c>
      <c r="F2624" s="3">
        <f t="shared" ca="1" si="80"/>
        <v>2</v>
      </c>
      <c r="G2624" s="4">
        <f t="shared" ca="1" si="81"/>
        <v>194</v>
      </c>
      <c r="H2624" s="4">
        <f ca="1">+Data_TABLE[[#This Row],[Qty]]*Data_TABLE[[#This Row],[Unit Price]]</f>
        <v>388</v>
      </c>
      <c r="I2624" s="7">
        <v>42165</v>
      </c>
      <c r="J2624" s="10">
        <f>EOMONTH(Data_TABLE[[#This Row],[Date Sold]],0)</f>
        <v>42185</v>
      </c>
    </row>
    <row r="2625" spans="2:10" x14ac:dyDescent="0.25">
      <c r="B2625" s="1" t="s">
        <v>41</v>
      </c>
      <c r="C2625" s="3" t="s">
        <v>54</v>
      </c>
      <c r="D2625" s="2" t="s">
        <v>48</v>
      </c>
      <c r="E2625" s="3" t="s">
        <v>42</v>
      </c>
      <c r="F2625" s="3">
        <f t="shared" ca="1" si="80"/>
        <v>4</v>
      </c>
      <c r="G2625" s="4">
        <f t="shared" ca="1" si="81"/>
        <v>135</v>
      </c>
      <c r="H2625" s="4">
        <f ca="1">+Data_TABLE[[#This Row],[Qty]]*Data_TABLE[[#This Row],[Unit Price]]</f>
        <v>540</v>
      </c>
      <c r="I2625" s="7">
        <v>42165</v>
      </c>
      <c r="J2625" s="10">
        <f>EOMONTH(Data_TABLE[[#This Row],[Date Sold]],0)</f>
        <v>42185</v>
      </c>
    </row>
    <row r="2626" spans="2:10" x14ac:dyDescent="0.25">
      <c r="B2626" s="1" t="s">
        <v>41</v>
      </c>
      <c r="C2626" s="3" t="s">
        <v>54</v>
      </c>
      <c r="D2626" s="2" t="s">
        <v>48</v>
      </c>
      <c r="E2626" s="3" t="s">
        <v>42</v>
      </c>
      <c r="F2626" s="3">
        <f t="shared" ca="1" si="80"/>
        <v>2</v>
      </c>
      <c r="G2626" s="4">
        <f t="shared" ca="1" si="81"/>
        <v>159</v>
      </c>
      <c r="H2626" s="4">
        <f ca="1">+Data_TABLE[[#This Row],[Qty]]*Data_TABLE[[#This Row],[Unit Price]]</f>
        <v>318</v>
      </c>
      <c r="I2626" s="7">
        <v>42165</v>
      </c>
      <c r="J2626" s="10">
        <f>EOMONTH(Data_TABLE[[#This Row],[Date Sold]],0)</f>
        <v>42185</v>
      </c>
    </row>
    <row r="2627" spans="2:10" x14ac:dyDescent="0.25">
      <c r="B2627" s="1" t="s">
        <v>36</v>
      </c>
      <c r="C2627" s="3" t="s">
        <v>56</v>
      </c>
      <c r="D2627" s="2" t="s">
        <v>50</v>
      </c>
      <c r="E2627" s="3" t="s">
        <v>44</v>
      </c>
      <c r="F2627" s="3">
        <f t="shared" ca="1" si="80"/>
        <v>1</v>
      </c>
      <c r="G2627" s="4">
        <f t="shared" ca="1" si="81"/>
        <v>68</v>
      </c>
      <c r="H2627" s="4">
        <f ca="1">+Data_TABLE[[#This Row],[Qty]]*Data_TABLE[[#This Row],[Unit Price]]</f>
        <v>68</v>
      </c>
      <c r="I2627" s="7">
        <v>42165</v>
      </c>
      <c r="J2627" s="10">
        <f>EOMONTH(Data_TABLE[[#This Row],[Date Sold]],0)</f>
        <v>42185</v>
      </c>
    </row>
    <row r="2628" spans="2:10" x14ac:dyDescent="0.25">
      <c r="B2628" s="1" t="s">
        <v>41</v>
      </c>
      <c r="C2628" s="3" t="s">
        <v>55</v>
      </c>
      <c r="D2628" s="2" t="s">
        <v>51</v>
      </c>
      <c r="E2628" s="3" t="s">
        <v>45</v>
      </c>
      <c r="F2628" s="3">
        <f t="shared" ca="1" si="80"/>
        <v>3</v>
      </c>
      <c r="G2628" s="4">
        <f t="shared" ca="1" si="81"/>
        <v>130</v>
      </c>
      <c r="H2628" s="4">
        <f ca="1">+Data_TABLE[[#This Row],[Qty]]*Data_TABLE[[#This Row],[Unit Price]]</f>
        <v>390</v>
      </c>
      <c r="I2628" s="7">
        <v>42165</v>
      </c>
      <c r="J2628" s="10">
        <f>EOMONTH(Data_TABLE[[#This Row],[Date Sold]],0)</f>
        <v>42185</v>
      </c>
    </row>
    <row r="2629" spans="2:10" x14ac:dyDescent="0.25">
      <c r="B2629" s="1" t="s">
        <v>38</v>
      </c>
      <c r="C2629" s="3" t="s">
        <v>55</v>
      </c>
      <c r="D2629" s="2" t="s">
        <v>49</v>
      </c>
      <c r="E2629" s="3" t="s">
        <v>43</v>
      </c>
      <c r="F2629" s="3">
        <f t="shared" ca="1" si="80"/>
        <v>3</v>
      </c>
      <c r="G2629" s="4">
        <f t="shared" ca="1" si="81"/>
        <v>149</v>
      </c>
      <c r="H2629" s="4">
        <f ca="1">+Data_TABLE[[#This Row],[Qty]]*Data_TABLE[[#This Row],[Unit Price]]</f>
        <v>447</v>
      </c>
      <c r="I2629" s="7">
        <v>42165</v>
      </c>
      <c r="J2629" s="10">
        <f>EOMONTH(Data_TABLE[[#This Row],[Date Sold]],0)</f>
        <v>42185</v>
      </c>
    </row>
    <row r="2630" spans="2:10" x14ac:dyDescent="0.25">
      <c r="B2630" s="1" t="s">
        <v>37</v>
      </c>
      <c r="C2630" s="3" t="s">
        <v>56</v>
      </c>
      <c r="D2630" s="2" t="s">
        <v>52</v>
      </c>
      <c r="E2630" s="3" t="s">
        <v>46</v>
      </c>
      <c r="F2630" s="3">
        <f t="shared" ca="1" si="80"/>
        <v>1</v>
      </c>
      <c r="G2630" s="4">
        <f t="shared" ca="1" si="81"/>
        <v>70</v>
      </c>
      <c r="H2630" s="4">
        <f ca="1">+Data_TABLE[[#This Row],[Qty]]*Data_TABLE[[#This Row],[Unit Price]]</f>
        <v>70</v>
      </c>
      <c r="I2630" s="7">
        <v>42165</v>
      </c>
      <c r="J2630" s="10">
        <f>EOMONTH(Data_TABLE[[#This Row],[Date Sold]],0)</f>
        <v>42185</v>
      </c>
    </row>
    <row r="2631" spans="2:10" x14ac:dyDescent="0.25">
      <c r="B2631" s="1" t="s">
        <v>40</v>
      </c>
      <c r="C2631" s="3" t="s">
        <v>54</v>
      </c>
      <c r="D2631" s="2" t="s">
        <v>48</v>
      </c>
      <c r="E2631" s="3" t="s">
        <v>42</v>
      </c>
      <c r="F2631" s="3">
        <f t="shared" ca="1" si="80"/>
        <v>1</v>
      </c>
      <c r="G2631" s="4">
        <f t="shared" ca="1" si="81"/>
        <v>105</v>
      </c>
      <c r="H2631" s="4">
        <f ca="1">+Data_TABLE[[#This Row],[Qty]]*Data_TABLE[[#This Row],[Unit Price]]</f>
        <v>105</v>
      </c>
      <c r="I2631" s="7">
        <v>42165</v>
      </c>
      <c r="J2631" s="10">
        <f>EOMONTH(Data_TABLE[[#This Row],[Date Sold]],0)</f>
        <v>42185</v>
      </c>
    </row>
    <row r="2632" spans="2:10" x14ac:dyDescent="0.25">
      <c r="B2632" s="1" t="s">
        <v>39</v>
      </c>
      <c r="C2632" s="3" t="s">
        <v>55</v>
      </c>
      <c r="D2632" s="2" t="s">
        <v>49</v>
      </c>
      <c r="E2632" s="3" t="s">
        <v>43</v>
      </c>
      <c r="F2632" s="3">
        <f t="shared" ca="1" si="80"/>
        <v>4</v>
      </c>
      <c r="G2632" s="4">
        <f t="shared" ca="1" si="81"/>
        <v>122</v>
      </c>
      <c r="H2632" s="4">
        <f ca="1">+Data_TABLE[[#This Row],[Qty]]*Data_TABLE[[#This Row],[Unit Price]]</f>
        <v>488</v>
      </c>
      <c r="I2632" s="7">
        <v>42165</v>
      </c>
      <c r="J2632" s="10">
        <f>EOMONTH(Data_TABLE[[#This Row],[Date Sold]],0)</f>
        <v>42185</v>
      </c>
    </row>
    <row r="2633" spans="2:10" x14ac:dyDescent="0.25">
      <c r="B2633" s="1" t="s">
        <v>36</v>
      </c>
      <c r="C2633" s="3" t="s">
        <v>55</v>
      </c>
      <c r="D2633" s="2" t="s">
        <v>51</v>
      </c>
      <c r="E2633" s="3" t="s">
        <v>45</v>
      </c>
      <c r="F2633" s="3">
        <f t="shared" ca="1" si="80"/>
        <v>5</v>
      </c>
      <c r="G2633" s="4">
        <f t="shared" ca="1" si="81"/>
        <v>190</v>
      </c>
      <c r="H2633" s="4">
        <f ca="1">+Data_TABLE[[#This Row],[Qty]]*Data_TABLE[[#This Row],[Unit Price]]</f>
        <v>950</v>
      </c>
      <c r="I2633" s="7">
        <v>42165</v>
      </c>
      <c r="J2633" s="10">
        <f>EOMONTH(Data_TABLE[[#This Row],[Date Sold]],0)</f>
        <v>42185</v>
      </c>
    </row>
    <row r="2634" spans="2:10" x14ac:dyDescent="0.25">
      <c r="B2634" s="1" t="s">
        <v>41</v>
      </c>
      <c r="C2634" s="3" t="s">
        <v>56</v>
      </c>
      <c r="D2634" s="2" t="s">
        <v>50</v>
      </c>
      <c r="E2634" s="3" t="s">
        <v>44</v>
      </c>
      <c r="F2634" s="3">
        <f t="shared" ca="1" si="80"/>
        <v>1</v>
      </c>
      <c r="G2634" s="4">
        <f t="shared" ca="1" si="81"/>
        <v>77</v>
      </c>
      <c r="H2634" s="4">
        <f ca="1">+Data_TABLE[[#This Row],[Qty]]*Data_TABLE[[#This Row],[Unit Price]]</f>
        <v>77</v>
      </c>
      <c r="I2634" s="7">
        <v>42165</v>
      </c>
      <c r="J2634" s="10">
        <f>EOMONTH(Data_TABLE[[#This Row],[Date Sold]],0)</f>
        <v>42185</v>
      </c>
    </row>
    <row r="2635" spans="2:10" x14ac:dyDescent="0.25">
      <c r="B2635" s="1" t="s">
        <v>36</v>
      </c>
      <c r="C2635" s="3" t="s">
        <v>54</v>
      </c>
      <c r="D2635" s="2" t="s">
        <v>48</v>
      </c>
      <c r="E2635" s="3" t="s">
        <v>42</v>
      </c>
      <c r="F2635" s="3">
        <f t="shared" ca="1" si="80"/>
        <v>3</v>
      </c>
      <c r="G2635" s="4">
        <f t="shared" ca="1" si="81"/>
        <v>140</v>
      </c>
      <c r="H2635" s="4">
        <f ca="1">+Data_TABLE[[#This Row],[Qty]]*Data_TABLE[[#This Row],[Unit Price]]</f>
        <v>420</v>
      </c>
      <c r="I2635" s="7">
        <v>42165</v>
      </c>
      <c r="J2635" s="10">
        <f>EOMONTH(Data_TABLE[[#This Row],[Date Sold]],0)</f>
        <v>42185</v>
      </c>
    </row>
    <row r="2636" spans="2:10" x14ac:dyDescent="0.25">
      <c r="B2636" s="1" t="s">
        <v>41</v>
      </c>
      <c r="C2636" s="3" t="s">
        <v>55</v>
      </c>
      <c r="D2636" s="2" t="s">
        <v>51</v>
      </c>
      <c r="E2636" s="3" t="s">
        <v>45</v>
      </c>
      <c r="F2636" s="3">
        <f t="shared" ca="1" si="80"/>
        <v>2</v>
      </c>
      <c r="G2636" s="4">
        <f t="shared" ca="1" si="81"/>
        <v>87</v>
      </c>
      <c r="H2636" s="4">
        <f ca="1">+Data_TABLE[[#This Row],[Qty]]*Data_TABLE[[#This Row],[Unit Price]]</f>
        <v>174</v>
      </c>
      <c r="I2636" s="7">
        <v>42165</v>
      </c>
      <c r="J2636" s="10">
        <f>EOMONTH(Data_TABLE[[#This Row],[Date Sold]],0)</f>
        <v>42185</v>
      </c>
    </row>
    <row r="2637" spans="2:10" x14ac:dyDescent="0.25">
      <c r="B2637" s="1" t="s">
        <v>36</v>
      </c>
      <c r="C2637" s="3" t="s">
        <v>55</v>
      </c>
      <c r="D2637" s="2" t="s">
        <v>51</v>
      </c>
      <c r="E2637" s="3" t="s">
        <v>45</v>
      </c>
      <c r="F2637" s="3">
        <f t="shared" ca="1" si="80"/>
        <v>3</v>
      </c>
      <c r="G2637" s="4">
        <f t="shared" ca="1" si="81"/>
        <v>194</v>
      </c>
      <c r="H2637" s="4">
        <f ca="1">+Data_TABLE[[#This Row],[Qty]]*Data_TABLE[[#This Row],[Unit Price]]</f>
        <v>582</v>
      </c>
      <c r="I2637" s="7">
        <v>42165</v>
      </c>
      <c r="J2637" s="10">
        <f>EOMONTH(Data_TABLE[[#This Row],[Date Sold]],0)</f>
        <v>42185</v>
      </c>
    </row>
    <row r="2638" spans="2:10" x14ac:dyDescent="0.25">
      <c r="B2638" s="1" t="s">
        <v>41</v>
      </c>
      <c r="C2638" s="3" t="s">
        <v>55</v>
      </c>
      <c r="D2638" s="2" t="s">
        <v>49</v>
      </c>
      <c r="E2638" s="3" t="s">
        <v>43</v>
      </c>
      <c r="F2638" s="3">
        <f t="shared" ca="1" si="80"/>
        <v>1</v>
      </c>
      <c r="G2638" s="4">
        <f t="shared" ca="1" si="81"/>
        <v>101</v>
      </c>
      <c r="H2638" s="4">
        <f ca="1">+Data_TABLE[[#This Row],[Qty]]*Data_TABLE[[#This Row],[Unit Price]]</f>
        <v>101</v>
      </c>
      <c r="I2638" s="7">
        <v>42165</v>
      </c>
      <c r="J2638" s="10">
        <f>EOMONTH(Data_TABLE[[#This Row],[Date Sold]],0)</f>
        <v>42185</v>
      </c>
    </row>
    <row r="2639" spans="2:10" x14ac:dyDescent="0.25">
      <c r="B2639" s="1" t="s">
        <v>37</v>
      </c>
      <c r="C2639" s="3" t="s">
        <v>55</v>
      </c>
      <c r="D2639" s="2" t="s">
        <v>49</v>
      </c>
      <c r="E2639" s="3" t="s">
        <v>43</v>
      </c>
      <c r="F2639" s="3">
        <f t="shared" ca="1" si="80"/>
        <v>4</v>
      </c>
      <c r="G2639" s="4">
        <f t="shared" ca="1" si="81"/>
        <v>167</v>
      </c>
      <c r="H2639" s="4">
        <f ca="1">+Data_TABLE[[#This Row],[Qty]]*Data_TABLE[[#This Row],[Unit Price]]</f>
        <v>668</v>
      </c>
      <c r="I2639" s="7">
        <v>42165</v>
      </c>
      <c r="J2639" s="10">
        <f>EOMONTH(Data_TABLE[[#This Row],[Date Sold]],0)</f>
        <v>42185</v>
      </c>
    </row>
    <row r="2640" spans="2:10" x14ac:dyDescent="0.25">
      <c r="B2640" s="1" t="s">
        <v>38</v>
      </c>
      <c r="C2640" s="3" t="s">
        <v>55</v>
      </c>
      <c r="D2640" s="2" t="s">
        <v>49</v>
      </c>
      <c r="E2640" s="3" t="s">
        <v>43</v>
      </c>
      <c r="F2640" s="3">
        <f t="shared" ca="1" si="80"/>
        <v>2</v>
      </c>
      <c r="G2640" s="4">
        <f t="shared" ca="1" si="81"/>
        <v>181</v>
      </c>
      <c r="H2640" s="4">
        <f ca="1">+Data_TABLE[[#This Row],[Qty]]*Data_TABLE[[#This Row],[Unit Price]]</f>
        <v>362</v>
      </c>
      <c r="I2640" s="7">
        <v>42165</v>
      </c>
      <c r="J2640" s="10">
        <f>EOMONTH(Data_TABLE[[#This Row],[Date Sold]],0)</f>
        <v>42185</v>
      </c>
    </row>
    <row r="2641" spans="2:10" x14ac:dyDescent="0.25">
      <c r="B2641" s="1" t="s">
        <v>41</v>
      </c>
      <c r="C2641" s="3" t="s">
        <v>56</v>
      </c>
      <c r="D2641" s="2" t="s">
        <v>52</v>
      </c>
      <c r="E2641" s="3" t="s">
        <v>46</v>
      </c>
      <c r="F2641" s="3">
        <f t="shared" ca="1" si="80"/>
        <v>2</v>
      </c>
      <c r="G2641" s="4">
        <f t="shared" ca="1" si="81"/>
        <v>185</v>
      </c>
      <c r="H2641" s="4">
        <f ca="1">+Data_TABLE[[#This Row],[Qty]]*Data_TABLE[[#This Row],[Unit Price]]</f>
        <v>370</v>
      </c>
      <c r="I2641" s="7">
        <v>42165</v>
      </c>
      <c r="J2641" s="10">
        <f>EOMONTH(Data_TABLE[[#This Row],[Date Sold]],0)</f>
        <v>42185</v>
      </c>
    </row>
    <row r="2642" spans="2:10" x14ac:dyDescent="0.25">
      <c r="B2642" s="1" t="s">
        <v>39</v>
      </c>
      <c r="C2642" s="3" t="s">
        <v>56</v>
      </c>
      <c r="D2642" s="2" t="s">
        <v>52</v>
      </c>
      <c r="E2642" s="3" t="s">
        <v>46</v>
      </c>
      <c r="F2642" s="3">
        <f t="shared" ca="1" si="80"/>
        <v>4</v>
      </c>
      <c r="G2642" s="4">
        <f t="shared" ca="1" si="81"/>
        <v>101</v>
      </c>
      <c r="H2642" s="4">
        <f ca="1">+Data_TABLE[[#This Row],[Qty]]*Data_TABLE[[#This Row],[Unit Price]]</f>
        <v>404</v>
      </c>
      <c r="I2642" s="7">
        <v>42165</v>
      </c>
      <c r="J2642" s="10">
        <f>EOMONTH(Data_TABLE[[#This Row],[Date Sold]],0)</f>
        <v>42185</v>
      </c>
    </row>
    <row r="2643" spans="2:10" x14ac:dyDescent="0.25">
      <c r="B2643" s="1" t="s">
        <v>38</v>
      </c>
      <c r="C2643" s="3" t="s">
        <v>55</v>
      </c>
      <c r="D2643" s="2" t="s">
        <v>51</v>
      </c>
      <c r="E2643" s="3" t="s">
        <v>45</v>
      </c>
      <c r="F2643" s="3">
        <f t="shared" ca="1" si="80"/>
        <v>2</v>
      </c>
      <c r="G2643" s="4">
        <f t="shared" ca="1" si="81"/>
        <v>62</v>
      </c>
      <c r="H2643" s="4">
        <f ca="1">+Data_TABLE[[#This Row],[Qty]]*Data_TABLE[[#This Row],[Unit Price]]</f>
        <v>124</v>
      </c>
      <c r="I2643" s="7">
        <v>42165</v>
      </c>
      <c r="J2643" s="10">
        <f>EOMONTH(Data_TABLE[[#This Row],[Date Sold]],0)</f>
        <v>42185</v>
      </c>
    </row>
    <row r="2644" spans="2:10" x14ac:dyDescent="0.25">
      <c r="B2644" s="1" t="s">
        <v>41</v>
      </c>
      <c r="C2644" s="3" t="s">
        <v>56</v>
      </c>
      <c r="D2644" s="2" t="s">
        <v>50</v>
      </c>
      <c r="E2644" s="3" t="s">
        <v>44</v>
      </c>
      <c r="F2644" s="3">
        <f t="shared" ca="1" si="80"/>
        <v>4</v>
      </c>
      <c r="G2644" s="4">
        <f t="shared" ca="1" si="81"/>
        <v>94</v>
      </c>
      <c r="H2644" s="4">
        <f ca="1">+Data_TABLE[[#This Row],[Qty]]*Data_TABLE[[#This Row],[Unit Price]]</f>
        <v>376</v>
      </c>
      <c r="I2644" s="7">
        <v>42165</v>
      </c>
      <c r="J2644" s="10">
        <f>EOMONTH(Data_TABLE[[#This Row],[Date Sold]],0)</f>
        <v>42185</v>
      </c>
    </row>
    <row r="2645" spans="2:10" x14ac:dyDescent="0.25">
      <c r="B2645" s="1" t="s">
        <v>37</v>
      </c>
      <c r="C2645" s="3" t="s">
        <v>56</v>
      </c>
      <c r="D2645" s="2" t="s">
        <v>52</v>
      </c>
      <c r="E2645" s="3" t="s">
        <v>46</v>
      </c>
      <c r="F2645" s="3">
        <f t="shared" ca="1" si="80"/>
        <v>2</v>
      </c>
      <c r="G2645" s="4">
        <f t="shared" ca="1" si="81"/>
        <v>163</v>
      </c>
      <c r="H2645" s="4">
        <f ca="1">+Data_TABLE[[#This Row],[Qty]]*Data_TABLE[[#This Row],[Unit Price]]</f>
        <v>326</v>
      </c>
      <c r="I2645" s="7">
        <v>42165</v>
      </c>
      <c r="J2645" s="10">
        <f>EOMONTH(Data_TABLE[[#This Row],[Date Sold]],0)</f>
        <v>42185</v>
      </c>
    </row>
    <row r="2646" spans="2:10" x14ac:dyDescent="0.25">
      <c r="B2646" s="1" t="s">
        <v>36</v>
      </c>
      <c r="C2646" s="3" t="s">
        <v>55</v>
      </c>
      <c r="D2646" s="2" t="s">
        <v>51</v>
      </c>
      <c r="E2646" s="3" t="s">
        <v>45</v>
      </c>
      <c r="F2646" s="3">
        <f t="shared" ca="1" si="80"/>
        <v>1</v>
      </c>
      <c r="G2646" s="4">
        <f t="shared" ca="1" si="81"/>
        <v>89</v>
      </c>
      <c r="H2646" s="4">
        <f ca="1">+Data_TABLE[[#This Row],[Qty]]*Data_TABLE[[#This Row],[Unit Price]]</f>
        <v>89</v>
      </c>
      <c r="I2646" s="7">
        <v>42165</v>
      </c>
      <c r="J2646" s="10">
        <f>EOMONTH(Data_TABLE[[#This Row],[Date Sold]],0)</f>
        <v>42185</v>
      </c>
    </row>
    <row r="2647" spans="2:10" x14ac:dyDescent="0.25">
      <c r="B2647" s="1" t="s">
        <v>40</v>
      </c>
      <c r="C2647" s="3" t="s">
        <v>56</v>
      </c>
      <c r="D2647" s="2" t="s">
        <v>50</v>
      </c>
      <c r="E2647" s="3" t="s">
        <v>44</v>
      </c>
      <c r="F2647" s="3">
        <f t="shared" ca="1" si="80"/>
        <v>2</v>
      </c>
      <c r="G2647" s="4">
        <f t="shared" ca="1" si="81"/>
        <v>140</v>
      </c>
      <c r="H2647" s="4">
        <f ca="1">+Data_TABLE[[#This Row],[Qty]]*Data_TABLE[[#This Row],[Unit Price]]</f>
        <v>280</v>
      </c>
      <c r="I2647" s="7">
        <v>42165</v>
      </c>
      <c r="J2647" s="10">
        <f>EOMONTH(Data_TABLE[[#This Row],[Date Sold]],0)</f>
        <v>42185</v>
      </c>
    </row>
    <row r="2648" spans="2:10" x14ac:dyDescent="0.25">
      <c r="B2648" s="1" t="s">
        <v>41</v>
      </c>
      <c r="C2648" s="3" t="s">
        <v>54</v>
      </c>
      <c r="D2648" s="2" t="s">
        <v>48</v>
      </c>
      <c r="E2648" s="3" t="s">
        <v>42</v>
      </c>
      <c r="F2648" s="3">
        <f t="shared" ca="1" si="80"/>
        <v>2</v>
      </c>
      <c r="G2648" s="4">
        <f t="shared" ca="1" si="81"/>
        <v>194</v>
      </c>
      <c r="H2648" s="4">
        <f ca="1">+Data_TABLE[[#This Row],[Qty]]*Data_TABLE[[#This Row],[Unit Price]]</f>
        <v>388</v>
      </c>
      <c r="I2648" s="7">
        <v>42165</v>
      </c>
      <c r="J2648" s="10">
        <f>EOMONTH(Data_TABLE[[#This Row],[Date Sold]],0)</f>
        <v>42185</v>
      </c>
    </row>
    <row r="2649" spans="2:10" x14ac:dyDescent="0.25">
      <c r="B2649" s="1" t="s">
        <v>40</v>
      </c>
      <c r="C2649" s="3" t="s">
        <v>56</v>
      </c>
      <c r="D2649" s="2" t="s">
        <v>52</v>
      </c>
      <c r="E2649" s="3" t="s">
        <v>46</v>
      </c>
      <c r="F2649" s="3">
        <f t="shared" ca="1" si="80"/>
        <v>1</v>
      </c>
      <c r="G2649" s="4">
        <f t="shared" ca="1" si="81"/>
        <v>110</v>
      </c>
      <c r="H2649" s="4">
        <f ca="1">+Data_TABLE[[#This Row],[Qty]]*Data_TABLE[[#This Row],[Unit Price]]</f>
        <v>110</v>
      </c>
      <c r="I2649" s="7">
        <v>42165</v>
      </c>
      <c r="J2649" s="10">
        <f>EOMONTH(Data_TABLE[[#This Row],[Date Sold]],0)</f>
        <v>42185</v>
      </c>
    </row>
    <row r="2650" spans="2:10" x14ac:dyDescent="0.25">
      <c r="B2650" s="1" t="s">
        <v>38</v>
      </c>
      <c r="C2650" s="3" t="s">
        <v>54</v>
      </c>
      <c r="D2650" s="2" t="s">
        <v>48</v>
      </c>
      <c r="E2650" s="3" t="s">
        <v>42</v>
      </c>
      <c r="F2650" s="3">
        <f t="shared" ca="1" si="80"/>
        <v>4</v>
      </c>
      <c r="G2650" s="4">
        <f t="shared" ca="1" si="81"/>
        <v>78</v>
      </c>
      <c r="H2650" s="4">
        <f ca="1">+Data_TABLE[[#This Row],[Qty]]*Data_TABLE[[#This Row],[Unit Price]]</f>
        <v>312</v>
      </c>
      <c r="I2650" s="7">
        <v>42165</v>
      </c>
      <c r="J2650" s="10">
        <f>EOMONTH(Data_TABLE[[#This Row],[Date Sold]],0)</f>
        <v>42185</v>
      </c>
    </row>
    <row r="2651" spans="2:10" x14ac:dyDescent="0.25">
      <c r="B2651" s="1" t="s">
        <v>39</v>
      </c>
      <c r="C2651" s="3" t="s">
        <v>55</v>
      </c>
      <c r="D2651" s="2" t="s">
        <v>51</v>
      </c>
      <c r="E2651" s="3" t="s">
        <v>45</v>
      </c>
      <c r="F2651" s="3">
        <f t="shared" ca="1" si="80"/>
        <v>3</v>
      </c>
      <c r="G2651" s="4">
        <f t="shared" ca="1" si="81"/>
        <v>110</v>
      </c>
      <c r="H2651" s="4">
        <f ca="1">+Data_TABLE[[#This Row],[Qty]]*Data_TABLE[[#This Row],[Unit Price]]</f>
        <v>330</v>
      </c>
      <c r="I2651" s="7">
        <v>42165</v>
      </c>
      <c r="J2651" s="10">
        <f>EOMONTH(Data_TABLE[[#This Row],[Date Sold]],0)</f>
        <v>42185</v>
      </c>
    </row>
    <row r="2652" spans="2:10" x14ac:dyDescent="0.25">
      <c r="B2652" s="1" t="s">
        <v>38</v>
      </c>
      <c r="C2652" s="3" t="s">
        <v>54</v>
      </c>
      <c r="D2652" s="2" t="s">
        <v>48</v>
      </c>
      <c r="E2652" s="3" t="s">
        <v>42</v>
      </c>
      <c r="F2652" s="3">
        <f t="shared" ca="1" si="80"/>
        <v>1</v>
      </c>
      <c r="G2652" s="4">
        <f t="shared" ca="1" si="81"/>
        <v>106</v>
      </c>
      <c r="H2652" s="4">
        <f ca="1">+Data_TABLE[[#This Row],[Qty]]*Data_TABLE[[#This Row],[Unit Price]]</f>
        <v>106</v>
      </c>
      <c r="I2652" s="7">
        <v>42165</v>
      </c>
      <c r="J2652" s="10">
        <f>EOMONTH(Data_TABLE[[#This Row],[Date Sold]],0)</f>
        <v>42185</v>
      </c>
    </row>
    <row r="2653" spans="2:10" x14ac:dyDescent="0.25">
      <c r="B2653" s="1" t="s">
        <v>39</v>
      </c>
      <c r="C2653" s="3" t="s">
        <v>54</v>
      </c>
      <c r="D2653" s="2" t="s">
        <v>48</v>
      </c>
      <c r="E2653" s="3" t="s">
        <v>42</v>
      </c>
      <c r="F2653" s="3">
        <f t="shared" ca="1" si="80"/>
        <v>4</v>
      </c>
      <c r="G2653" s="4">
        <f t="shared" ca="1" si="81"/>
        <v>84</v>
      </c>
      <c r="H2653" s="4">
        <f ca="1">+Data_TABLE[[#This Row],[Qty]]*Data_TABLE[[#This Row],[Unit Price]]</f>
        <v>336</v>
      </c>
      <c r="I2653" s="7">
        <v>42166</v>
      </c>
      <c r="J2653" s="10">
        <f>EOMONTH(Data_TABLE[[#This Row],[Date Sold]],0)</f>
        <v>42185</v>
      </c>
    </row>
    <row r="2654" spans="2:10" x14ac:dyDescent="0.25">
      <c r="B2654" s="1" t="s">
        <v>37</v>
      </c>
      <c r="C2654" s="3" t="s">
        <v>54</v>
      </c>
      <c r="D2654" s="2" t="s">
        <v>48</v>
      </c>
      <c r="E2654" s="3" t="s">
        <v>42</v>
      </c>
      <c r="F2654" s="3">
        <f t="shared" ca="1" si="80"/>
        <v>4</v>
      </c>
      <c r="G2654" s="4">
        <f t="shared" ca="1" si="81"/>
        <v>179</v>
      </c>
      <c r="H2654" s="4">
        <f ca="1">+Data_TABLE[[#This Row],[Qty]]*Data_TABLE[[#This Row],[Unit Price]]</f>
        <v>716</v>
      </c>
      <c r="I2654" s="7">
        <v>42166</v>
      </c>
      <c r="J2654" s="10">
        <f>EOMONTH(Data_TABLE[[#This Row],[Date Sold]],0)</f>
        <v>42185</v>
      </c>
    </row>
    <row r="2655" spans="2:10" x14ac:dyDescent="0.25">
      <c r="B2655" s="1" t="s">
        <v>36</v>
      </c>
      <c r="C2655" s="3" t="s">
        <v>56</v>
      </c>
      <c r="D2655" s="2" t="s">
        <v>52</v>
      </c>
      <c r="E2655" s="3" t="s">
        <v>46</v>
      </c>
      <c r="F2655" s="3">
        <f t="shared" ca="1" si="80"/>
        <v>5</v>
      </c>
      <c r="G2655" s="4">
        <f t="shared" ca="1" si="81"/>
        <v>79</v>
      </c>
      <c r="H2655" s="4">
        <f ca="1">+Data_TABLE[[#This Row],[Qty]]*Data_TABLE[[#This Row],[Unit Price]]</f>
        <v>395</v>
      </c>
      <c r="I2655" s="7">
        <v>42166</v>
      </c>
      <c r="J2655" s="10">
        <f>EOMONTH(Data_TABLE[[#This Row],[Date Sold]],0)</f>
        <v>42185</v>
      </c>
    </row>
    <row r="2656" spans="2:10" x14ac:dyDescent="0.25">
      <c r="B2656" s="1" t="s">
        <v>36</v>
      </c>
      <c r="C2656" s="3" t="s">
        <v>56</v>
      </c>
      <c r="D2656" s="2" t="s">
        <v>52</v>
      </c>
      <c r="E2656" s="3" t="s">
        <v>46</v>
      </c>
      <c r="F2656" s="3">
        <f t="shared" ca="1" si="80"/>
        <v>3</v>
      </c>
      <c r="G2656" s="4">
        <f t="shared" ca="1" si="81"/>
        <v>88</v>
      </c>
      <c r="H2656" s="4">
        <f ca="1">+Data_TABLE[[#This Row],[Qty]]*Data_TABLE[[#This Row],[Unit Price]]</f>
        <v>264</v>
      </c>
      <c r="I2656" s="7">
        <v>42166</v>
      </c>
      <c r="J2656" s="10">
        <f>EOMONTH(Data_TABLE[[#This Row],[Date Sold]],0)</f>
        <v>42185</v>
      </c>
    </row>
    <row r="2657" spans="2:10" x14ac:dyDescent="0.25">
      <c r="B2657" s="1" t="s">
        <v>39</v>
      </c>
      <c r="C2657" s="3" t="s">
        <v>55</v>
      </c>
      <c r="D2657" s="2" t="s">
        <v>49</v>
      </c>
      <c r="E2657" s="3" t="s">
        <v>43</v>
      </c>
      <c r="F2657" s="3">
        <f t="shared" ca="1" si="80"/>
        <v>2</v>
      </c>
      <c r="G2657" s="4">
        <f t="shared" ca="1" si="81"/>
        <v>124</v>
      </c>
      <c r="H2657" s="4">
        <f ca="1">+Data_TABLE[[#This Row],[Qty]]*Data_TABLE[[#This Row],[Unit Price]]</f>
        <v>248</v>
      </c>
      <c r="I2657" s="7">
        <v>42166</v>
      </c>
      <c r="J2657" s="10">
        <f>EOMONTH(Data_TABLE[[#This Row],[Date Sold]],0)</f>
        <v>42185</v>
      </c>
    </row>
    <row r="2658" spans="2:10" x14ac:dyDescent="0.25">
      <c r="B2658" s="1" t="s">
        <v>40</v>
      </c>
      <c r="C2658" s="3" t="s">
        <v>56</v>
      </c>
      <c r="D2658" s="2" t="s">
        <v>50</v>
      </c>
      <c r="E2658" s="3" t="s">
        <v>44</v>
      </c>
      <c r="F2658" s="3">
        <f t="shared" ca="1" si="80"/>
        <v>4</v>
      </c>
      <c r="G2658" s="4">
        <f t="shared" ca="1" si="81"/>
        <v>139</v>
      </c>
      <c r="H2658" s="4">
        <f ca="1">+Data_TABLE[[#This Row],[Qty]]*Data_TABLE[[#This Row],[Unit Price]]</f>
        <v>556</v>
      </c>
      <c r="I2658" s="7">
        <v>42166</v>
      </c>
      <c r="J2658" s="10">
        <f>EOMONTH(Data_TABLE[[#This Row],[Date Sold]],0)</f>
        <v>42185</v>
      </c>
    </row>
    <row r="2659" spans="2:10" x14ac:dyDescent="0.25">
      <c r="B2659" s="1" t="s">
        <v>39</v>
      </c>
      <c r="C2659" s="3" t="s">
        <v>55</v>
      </c>
      <c r="D2659" s="2" t="s">
        <v>51</v>
      </c>
      <c r="E2659" s="3" t="s">
        <v>45</v>
      </c>
      <c r="F2659" s="3">
        <f t="shared" ca="1" si="80"/>
        <v>3</v>
      </c>
      <c r="G2659" s="4">
        <f t="shared" ca="1" si="81"/>
        <v>123</v>
      </c>
      <c r="H2659" s="4">
        <f ca="1">+Data_TABLE[[#This Row],[Qty]]*Data_TABLE[[#This Row],[Unit Price]]</f>
        <v>369</v>
      </c>
      <c r="I2659" s="7">
        <v>42166</v>
      </c>
      <c r="J2659" s="10">
        <f>EOMONTH(Data_TABLE[[#This Row],[Date Sold]],0)</f>
        <v>42185</v>
      </c>
    </row>
    <row r="2660" spans="2:10" x14ac:dyDescent="0.25">
      <c r="B2660" s="1" t="s">
        <v>40</v>
      </c>
      <c r="C2660" s="3" t="s">
        <v>56</v>
      </c>
      <c r="D2660" s="2" t="s">
        <v>52</v>
      </c>
      <c r="E2660" s="3" t="s">
        <v>46</v>
      </c>
      <c r="F2660" s="3">
        <f t="shared" ca="1" si="80"/>
        <v>5</v>
      </c>
      <c r="G2660" s="4">
        <f t="shared" ca="1" si="81"/>
        <v>131</v>
      </c>
      <c r="H2660" s="4">
        <f ca="1">+Data_TABLE[[#This Row],[Qty]]*Data_TABLE[[#This Row],[Unit Price]]</f>
        <v>655</v>
      </c>
      <c r="I2660" s="7">
        <v>42166</v>
      </c>
      <c r="J2660" s="10">
        <f>EOMONTH(Data_TABLE[[#This Row],[Date Sold]],0)</f>
        <v>42185</v>
      </c>
    </row>
    <row r="2661" spans="2:10" x14ac:dyDescent="0.25">
      <c r="B2661" s="1" t="s">
        <v>41</v>
      </c>
      <c r="C2661" s="3" t="s">
        <v>56</v>
      </c>
      <c r="D2661" s="2" t="s">
        <v>50</v>
      </c>
      <c r="E2661" s="3" t="s">
        <v>44</v>
      </c>
      <c r="F2661" s="3">
        <f t="shared" ca="1" si="80"/>
        <v>2</v>
      </c>
      <c r="G2661" s="4">
        <f t="shared" ca="1" si="81"/>
        <v>119</v>
      </c>
      <c r="H2661" s="4">
        <f ca="1">+Data_TABLE[[#This Row],[Qty]]*Data_TABLE[[#This Row],[Unit Price]]</f>
        <v>238</v>
      </c>
      <c r="I2661" s="7">
        <v>42166</v>
      </c>
      <c r="J2661" s="10">
        <f>EOMONTH(Data_TABLE[[#This Row],[Date Sold]],0)</f>
        <v>42185</v>
      </c>
    </row>
    <row r="2662" spans="2:10" x14ac:dyDescent="0.25">
      <c r="B2662" s="1" t="s">
        <v>41</v>
      </c>
      <c r="C2662" s="3" t="s">
        <v>55</v>
      </c>
      <c r="D2662" s="2" t="s">
        <v>51</v>
      </c>
      <c r="E2662" s="3" t="s">
        <v>45</v>
      </c>
      <c r="F2662" s="3">
        <f t="shared" ca="1" si="80"/>
        <v>1</v>
      </c>
      <c r="G2662" s="4">
        <f t="shared" ca="1" si="81"/>
        <v>61</v>
      </c>
      <c r="H2662" s="4">
        <f ca="1">+Data_TABLE[[#This Row],[Qty]]*Data_TABLE[[#This Row],[Unit Price]]</f>
        <v>61</v>
      </c>
      <c r="I2662" s="7">
        <v>42166</v>
      </c>
      <c r="J2662" s="10">
        <f>EOMONTH(Data_TABLE[[#This Row],[Date Sold]],0)</f>
        <v>42185</v>
      </c>
    </row>
    <row r="2663" spans="2:10" x14ac:dyDescent="0.25">
      <c r="B2663" s="1" t="s">
        <v>38</v>
      </c>
      <c r="C2663" s="3" t="s">
        <v>56</v>
      </c>
      <c r="D2663" s="2" t="s">
        <v>52</v>
      </c>
      <c r="E2663" s="3" t="s">
        <v>46</v>
      </c>
      <c r="F2663" s="3">
        <f t="shared" ca="1" si="80"/>
        <v>3</v>
      </c>
      <c r="G2663" s="4">
        <f t="shared" ca="1" si="81"/>
        <v>137</v>
      </c>
      <c r="H2663" s="4">
        <f ca="1">+Data_TABLE[[#This Row],[Qty]]*Data_TABLE[[#This Row],[Unit Price]]</f>
        <v>411</v>
      </c>
      <c r="I2663" s="7">
        <v>42166</v>
      </c>
      <c r="J2663" s="10">
        <f>EOMONTH(Data_TABLE[[#This Row],[Date Sold]],0)</f>
        <v>42185</v>
      </c>
    </row>
    <row r="2664" spans="2:10" x14ac:dyDescent="0.25">
      <c r="B2664" s="1" t="s">
        <v>37</v>
      </c>
      <c r="C2664" s="3" t="s">
        <v>55</v>
      </c>
      <c r="D2664" s="2" t="s">
        <v>51</v>
      </c>
      <c r="E2664" s="3" t="s">
        <v>45</v>
      </c>
      <c r="F2664" s="3">
        <f t="shared" ca="1" si="80"/>
        <v>5</v>
      </c>
      <c r="G2664" s="4">
        <f t="shared" ca="1" si="81"/>
        <v>158</v>
      </c>
      <c r="H2664" s="4">
        <f ca="1">+Data_TABLE[[#This Row],[Qty]]*Data_TABLE[[#This Row],[Unit Price]]</f>
        <v>790</v>
      </c>
      <c r="I2664" s="7">
        <v>42166</v>
      </c>
      <c r="J2664" s="10">
        <f>EOMONTH(Data_TABLE[[#This Row],[Date Sold]],0)</f>
        <v>42185</v>
      </c>
    </row>
    <row r="2665" spans="2:10" x14ac:dyDescent="0.25">
      <c r="B2665" s="1" t="s">
        <v>38</v>
      </c>
      <c r="C2665" s="3" t="s">
        <v>55</v>
      </c>
      <c r="D2665" s="2" t="s">
        <v>49</v>
      </c>
      <c r="E2665" s="3" t="s">
        <v>43</v>
      </c>
      <c r="F2665" s="3">
        <f t="shared" ca="1" si="80"/>
        <v>3</v>
      </c>
      <c r="G2665" s="4">
        <f t="shared" ca="1" si="81"/>
        <v>185</v>
      </c>
      <c r="H2665" s="4">
        <f ca="1">+Data_TABLE[[#This Row],[Qty]]*Data_TABLE[[#This Row],[Unit Price]]</f>
        <v>555</v>
      </c>
      <c r="I2665" s="7">
        <v>42166</v>
      </c>
      <c r="J2665" s="10">
        <f>EOMONTH(Data_TABLE[[#This Row],[Date Sold]],0)</f>
        <v>42185</v>
      </c>
    </row>
    <row r="2666" spans="2:10" x14ac:dyDescent="0.25">
      <c r="B2666" s="1" t="s">
        <v>39</v>
      </c>
      <c r="C2666" s="3" t="s">
        <v>56</v>
      </c>
      <c r="D2666" s="2" t="s">
        <v>50</v>
      </c>
      <c r="E2666" s="3" t="s">
        <v>44</v>
      </c>
      <c r="F2666" s="3">
        <f t="shared" ca="1" si="80"/>
        <v>5</v>
      </c>
      <c r="G2666" s="4">
        <f t="shared" ca="1" si="81"/>
        <v>88</v>
      </c>
      <c r="H2666" s="4">
        <f ca="1">+Data_TABLE[[#This Row],[Qty]]*Data_TABLE[[#This Row],[Unit Price]]</f>
        <v>440</v>
      </c>
      <c r="I2666" s="7">
        <v>42166</v>
      </c>
      <c r="J2666" s="10">
        <f>EOMONTH(Data_TABLE[[#This Row],[Date Sold]],0)</f>
        <v>42185</v>
      </c>
    </row>
    <row r="2667" spans="2:10" x14ac:dyDescent="0.25">
      <c r="B2667" s="1" t="s">
        <v>36</v>
      </c>
      <c r="C2667" s="3" t="s">
        <v>56</v>
      </c>
      <c r="D2667" s="2" t="s">
        <v>50</v>
      </c>
      <c r="E2667" s="3" t="s">
        <v>44</v>
      </c>
      <c r="F2667" s="3">
        <f t="shared" ca="1" si="80"/>
        <v>5</v>
      </c>
      <c r="G2667" s="4">
        <f t="shared" ca="1" si="81"/>
        <v>113</v>
      </c>
      <c r="H2667" s="4">
        <f ca="1">+Data_TABLE[[#This Row],[Qty]]*Data_TABLE[[#This Row],[Unit Price]]</f>
        <v>565</v>
      </c>
      <c r="I2667" s="7">
        <v>42166</v>
      </c>
      <c r="J2667" s="10">
        <f>EOMONTH(Data_TABLE[[#This Row],[Date Sold]],0)</f>
        <v>42185</v>
      </c>
    </row>
    <row r="2668" spans="2:10" x14ac:dyDescent="0.25">
      <c r="B2668" s="1" t="s">
        <v>37</v>
      </c>
      <c r="C2668" s="3" t="s">
        <v>56</v>
      </c>
      <c r="D2668" s="2" t="s">
        <v>50</v>
      </c>
      <c r="E2668" s="3" t="s">
        <v>44</v>
      </c>
      <c r="F2668" s="3">
        <f t="shared" ca="1" si="80"/>
        <v>2</v>
      </c>
      <c r="G2668" s="4">
        <f t="shared" ca="1" si="81"/>
        <v>192</v>
      </c>
      <c r="H2668" s="4">
        <f ca="1">+Data_TABLE[[#This Row],[Qty]]*Data_TABLE[[#This Row],[Unit Price]]</f>
        <v>384</v>
      </c>
      <c r="I2668" s="7">
        <v>42166</v>
      </c>
      <c r="J2668" s="10">
        <f>EOMONTH(Data_TABLE[[#This Row],[Date Sold]],0)</f>
        <v>42185</v>
      </c>
    </row>
    <row r="2669" spans="2:10" x14ac:dyDescent="0.25">
      <c r="B2669" s="1" t="s">
        <v>36</v>
      </c>
      <c r="C2669" s="3" t="s">
        <v>56</v>
      </c>
      <c r="D2669" s="2" t="s">
        <v>50</v>
      </c>
      <c r="E2669" s="3" t="s">
        <v>44</v>
      </c>
      <c r="F2669" s="3">
        <f t="shared" ca="1" si="80"/>
        <v>5</v>
      </c>
      <c r="G2669" s="4">
        <f t="shared" ca="1" si="81"/>
        <v>110</v>
      </c>
      <c r="H2669" s="4">
        <f ca="1">+Data_TABLE[[#This Row],[Qty]]*Data_TABLE[[#This Row],[Unit Price]]</f>
        <v>550</v>
      </c>
      <c r="I2669" s="7">
        <v>42166</v>
      </c>
      <c r="J2669" s="10">
        <f>EOMONTH(Data_TABLE[[#This Row],[Date Sold]],0)</f>
        <v>42185</v>
      </c>
    </row>
    <row r="2670" spans="2:10" x14ac:dyDescent="0.25">
      <c r="B2670" s="1" t="s">
        <v>37</v>
      </c>
      <c r="C2670" s="3" t="s">
        <v>54</v>
      </c>
      <c r="D2670" s="2" t="s">
        <v>48</v>
      </c>
      <c r="E2670" s="3" t="s">
        <v>42</v>
      </c>
      <c r="F2670" s="3">
        <f t="shared" ca="1" si="80"/>
        <v>4</v>
      </c>
      <c r="G2670" s="4">
        <f t="shared" ca="1" si="81"/>
        <v>107</v>
      </c>
      <c r="H2670" s="4">
        <f ca="1">+Data_TABLE[[#This Row],[Qty]]*Data_TABLE[[#This Row],[Unit Price]]</f>
        <v>428</v>
      </c>
      <c r="I2670" s="7">
        <v>42166</v>
      </c>
      <c r="J2670" s="10">
        <f>EOMONTH(Data_TABLE[[#This Row],[Date Sold]],0)</f>
        <v>42185</v>
      </c>
    </row>
    <row r="2671" spans="2:10" x14ac:dyDescent="0.25">
      <c r="B2671" s="1" t="s">
        <v>38</v>
      </c>
      <c r="C2671" s="3" t="s">
        <v>56</v>
      </c>
      <c r="D2671" s="2" t="s">
        <v>52</v>
      </c>
      <c r="E2671" s="3" t="s">
        <v>46</v>
      </c>
      <c r="F2671" s="3">
        <f t="shared" ca="1" si="80"/>
        <v>5</v>
      </c>
      <c r="G2671" s="4">
        <f t="shared" ca="1" si="81"/>
        <v>66</v>
      </c>
      <c r="H2671" s="4">
        <f ca="1">+Data_TABLE[[#This Row],[Qty]]*Data_TABLE[[#This Row],[Unit Price]]</f>
        <v>330</v>
      </c>
      <c r="I2671" s="7">
        <v>42166</v>
      </c>
      <c r="J2671" s="10">
        <f>EOMONTH(Data_TABLE[[#This Row],[Date Sold]],0)</f>
        <v>42185</v>
      </c>
    </row>
    <row r="2672" spans="2:10" x14ac:dyDescent="0.25">
      <c r="B2672" s="1" t="s">
        <v>40</v>
      </c>
      <c r="C2672" s="3" t="s">
        <v>56</v>
      </c>
      <c r="D2672" s="2" t="s">
        <v>50</v>
      </c>
      <c r="E2672" s="3" t="s">
        <v>44</v>
      </c>
      <c r="F2672" s="3">
        <f t="shared" ca="1" si="80"/>
        <v>5</v>
      </c>
      <c r="G2672" s="4">
        <f t="shared" ca="1" si="81"/>
        <v>94</v>
      </c>
      <c r="H2672" s="4">
        <f ca="1">+Data_TABLE[[#This Row],[Qty]]*Data_TABLE[[#This Row],[Unit Price]]</f>
        <v>470</v>
      </c>
      <c r="I2672" s="7">
        <v>42166</v>
      </c>
      <c r="J2672" s="10">
        <f>EOMONTH(Data_TABLE[[#This Row],[Date Sold]],0)</f>
        <v>42185</v>
      </c>
    </row>
    <row r="2673" spans="2:10" x14ac:dyDescent="0.25">
      <c r="B2673" s="1" t="s">
        <v>37</v>
      </c>
      <c r="C2673" s="3" t="s">
        <v>55</v>
      </c>
      <c r="D2673" s="2" t="s">
        <v>49</v>
      </c>
      <c r="E2673" s="3" t="s">
        <v>43</v>
      </c>
      <c r="F2673" s="3">
        <f t="shared" ref="F2673:F2736" ca="1" si="82">RANDBETWEEN(1,5)</f>
        <v>3</v>
      </c>
      <c r="G2673" s="4">
        <f t="shared" ref="G2673:G2736" ca="1" si="83">RANDBETWEEN(60,200)</f>
        <v>154</v>
      </c>
      <c r="H2673" s="4">
        <f ca="1">+Data_TABLE[[#This Row],[Qty]]*Data_TABLE[[#This Row],[Unit Price]]</f>
        <v>462</v>
      </c>
      <c r="I2673" s="7">
        <v>42166</v>
      </c>
      <c r="J2673" s="10">
        <f>EOMONTH(Data_TABLE[[#This Row],[Date Sold]],0)</f>
        <v>42185</v>
      </c>
    </row>
    <row r="2674" spans="2:10" x14ac:dyDescent="0.25">
      <c r="B2674" s="1" t="s">
        <v>40</v>
      </c>
      <c r="C2674" s="3" t="s">
        <v>56</v>
      </c>
      <c r="D2674" s="2" t="s">
        <v>50</v>
      </c>
      <c r="E2674" s="3" t="s">
        <v>44</v>
      </c>
      <c r="F2674" s="3">
        <f t="shared" ca="1" si="82"/>
        <v>5</v>
      </c>
      <c r="G2674" s="4">
        <f t="shared" ca="1" si="83"/>
        <v>66</v>
      </c>
      <c r="H2674" s="4">
        <f ca="1">+Data_TABLE[[#This Row],[Qty]]*Data_TABLE[[#This Row],[Unit Price]]</f>
        <v>330</v>
      </c>
      <c r="I2674" s="7">
        <v>42166</v>
      </c>
      <c r="J2674" s="10">
        <f>EOMONTH(Data_TABLE[[#This Row],[Date Sold]],0)</f>
        <v>42185</v>
      </c>
    </row>
    <row r="2675" spans="2:10" x14ac:dyDescent="0.25">
      <c r="B2675" s="1" t="s">
        <v>39</v>
      </c>
      <c r="C2675" s="3" t="s">
        <v>55</v>
      </c>
      <c r="D2675" s="2" t="s">
        <v>51</v>
      </c>
      <c r="E2675" s="3" t="s">
        <v>45</v>
      </c>
      <c r="F2675" s="3">
        <f t="shared" ca="1" si="82"/>
        <v>1</v>
      </c>
      <c r="G2675" s="4">
        <f t="shared" ca="1" si="83"/>
        <v>142</v>
      </c>
      <c r="H2675" s="4">
        <f ca="1">+Data_TABLE[[#This Row],[Qty]]*Data_TABLE[[#This Row],[Unit Price]]</f>
        <v>142</v>
      </c>
      <c r="I2675" s="7">
        <v>42166</v>
      </c>
      <c r="J2675" s="10">
        <f>EOMONTH(Data_TABLE[[#This Row],[Date Sold]],0)</f>
        <v>42185</v>
      </c>
    </row>
    <row r="2676" spans="2:10" x14ac:dyDescent="0.25">
      <c r="B2676" s="1" t="s">
        <v>39</v>
      </c>
      <c r="C2676" s="3" t="s">
        <v>55</v>
      </c>
      <c r="D2676" s="2" t="s">
        <v>51</v>
      </c>
      <c r="E2676" s="3" t="s">
        <v>45</v>
      </c>
      <c r="F2676" s="3">
        <f t="shared" ca="1" si="82"/>
        <v>1</v>
      </c>
      <c r="G2676" s="4">
        <f t="shared" ca="1" si="83"/>
        <v>68</v>
      </c>
      <c r="H2676" s="4">
        <f ca="1">+Data_TABLE[[#This Row],[Qty]]*Data_TABLE[[#This Row],[Unit Price]]</f>
        <v>68</v>
      </c>
      <c r="I2676" s="7">
        <v>42166</v>
      </c>
      <c r="J2676" s="10">
        <f>EOMONTH(Data_TABLE[[#This Row],[Date Sold]],0)</f>
        <v>42185</v>
      </c>
    </row>
    <row r="2677" spans="2:10" x14ac:dyDescent="0.25">
      <c r="B2677" s="1" t="s">
        <v>36</v>
      </c>
      <c r="C2677" s="3" t="s">
        <v>55</v>
      </c>
      <c r="D2677" s="2" t="s">
        <v>51</v>
      </c>
      <c r="E2677" s="3" t="s">
        <v>45</v>
      </c>
      <c r="F2677" s="3">
        <f t="shared" ca="1" si="82"/>
        <v>1</v>
      </c>
      <c r="G2677" s="4">
        <f t="shared" ca="1" si="83"/>
        <v>176</v>
      </c>
      <c r="H2677" s="4">
        <f ca="1">+Data_TABLE[[#This Row],[Qty]]*Data_TABLE[[#This Row],[Unit Price]]</f>
        <v>176</v>
      </c>
      <c r="I2677" s="7">
        <v>42166</v>
      </c>
      <c r="J2677" s="10">
        <f>EOMONTH(Data_TABLE[[#This Row],[Date Sold]],0)</f>
        <v>42185</v>
      </c>
    </row>
    <row r="2678" spans="2:10" x14ac:dyDescent="0.25">
      <c r="B2678" s="1" t="s">
        <v>39</v>
      </c>
      <c r="C2678" s="3" t="s">
        <v>56</v>
      </c>
      <c r="D2678" s="2" t="s">
        <v>52</v>
      </c>
      <c r="E2678" s="3" t="s">
        <v>46</v>
      </c>
      <c r="F2678" s="3">
        <f t="shared" ca="1" si="82"/>
        <v>1</v>
      </c>
      <c r="G2678" s="4">
        <f t="shared" ca="1" si="83"/>
        <v>154</v>
      </c>
      <c r="H2678" s="4">
        <f ca="1">+Data_TABLE[[#This Row],[Qty]]*Data_TABLE[[#This Row],[Unit Price]]</f>
        <v>154</v>
      </c>
      <c r="I2678" s="7">
        <v>42166</v>
      </c>
      <c r="J2678" s="10">
        <f>EOMONTH(Data_TABLE[[#This Row],[Date Sold]],0)</f>
        <v>42185</v>
      </c>
    </row>
    <row r="2679" spans="2:10" x14ac:dyDescent="0.25">
      <c r="B2679" s="1" t="s">
        <v>40</v>
      </c>
      <c r="C2679" s="3" t="s">
        <v>55</v>
      </c>
      <c r="D2679" s="2" t="s">
        <v>51</v>
      </c>
      <c r="E2679" s="3" t="s">
        <v>45</v>
      </c>
      <c r="F2679" s="3">
        <f t="shared" ca="1" si="82"/>
        <v>4</v>
      </c>
      <c r="G2679" s="4">
        <f t="shared" ca="1" si="83"/>
        <v>174</v>
      </c>
      <c r="H2679" s="4">
        <f ca="1">+Data_TABLE[[#This Row],[Qty]]*Data_TABLE[[#This Row],[Unit Price]]</f>
        <v>696</v>
      </c>
      <c r="I2679" s="7">
        <v>42166</v>
      </c>
      <c r="J2679" s="10">
        <f>EOMONTH(Data_TABLE[[#This Row],[Date Sold]],0)</f>
        <v>42185</v>
      </c>
    </row>
    <row r="2680" spans="2:10" x14ac:dyDescent="0.25">
      <c r="B2680" s="1" t="s">
        <v>40</v>
      </c>
      <c r="C2680" s="3" t="s">
        <v>54</v>
      </c>
      <c r="D2680" s="2" t="s">
        <v>48</v>
      </c>
      <c r="E2680" s="3" t="s">
        <v>42</v>
      </c>
      <c r="F2680" s="3">
        <f t="shared" ca="1" si="82"/>
        <v>2</v>
      </c>
      <c r="G2680" s="4">
        <f t="shared" ca="1" si="83"/>
        <v>196</v>
      </c>
      <c r="H2680" s="4">
        <f ca="1">+Data_TABLE[[#This Row],[Qty]]*Data_TABLE[[#This Row],[Unit Price]]</f>
        <v>392</v>
      </c>
      <c r="I2680" s="7">
        <v>42166</v>
      </c>
      <c r="J2680" s="10">
        <f>EOMONTH(Data_TABLE[[#This Row],[Date Sold]],0)</f>
        <v>42185</v>
      </c>
    </row>
    <row r="2681" spans="2:10" x14ac:dyDescent="0.25">
      <c r="B2681" s="1" t="s">
        <v>39</v>
      </c>
      <c r="C2681" s="3" t="s">
        <v>54</v>
      </c>
      <c r="D2681" s="2" t="s">
        <v>48</v>
      </c>
      <c r="E2681" s="3" t="s">
        <v>42</v>
      </c>
      <c r="F2681" s="3">
        <f t="shared" ca="1" si="82"/>
        <v>4</v>
      </c>
      <c r="G2681" s="4">
        <f t="shared" ca="1" si="83"/>
        <v>154</v>
      </c>
      <c r="H2681" s="4">
        <f ca="1">+Data_TABLE[[#This Row],[Qty]]*Data_TABLE[[#This Row],[Unit Price]]</f>
        <v>616</v>
      </c>
      <c r="I2681" s="7">
        <v>42166</v>
      </c>
      <c r="J2681" s="10">
        <f>EOMONTH(Data_TABLE[[#This Row],[Date Sold]],0)</f>
        <v>42185</v>
      </c>
    </row>
    <row r="2682" spans="2:10" x14ac:dyDescent="0.25">
      <c r="B2682" s="1" t="s">
        <v>40</v>
      </c>
      <c r="C2682" s="3" t="s">
        <v>55</v>
      </c>
      <c r="D2682" s="2" t="s">
        <v>49</v>
      </c>
      <c r="E2682" s="3" t="s">
        <v>43</v>
      </c>
      <c r="F2682" s="3">
        <f t="shared" ca="1" si="82"/>
        <v>4</v>
      </c>
      <c r="G2682" s="4">
        <f t="shared" ca="1" si="83"/>
        <v>106</v>
      </c>
      <c r="H2682" s="4">
        <f ca="1">+Data_TABLE[[#This Row],[Qty]]*Data_TABLE[[#This Row],[Unit Price]]</f>
        <v>424</v>
      </c>
      <c r="I2682" s="7">
        <v>42166</v>
      </c>
      <c r="J2682" s="10">
        <f>EOMONTH(Data_TABLE[[#This Row],[Date Sold]],0)</f>
        <v>42185</v>
      </c>
    </row>
    <row r="2683" spans="2:10" x14ac:dyDescent="0.25">
      <c r="B2683" s="1" t="s">
        <v>39</v>
      </c>
      <c r="C2683" s="3" t="s">
        <v>55</v>
      </c>
      <c r="D2683" s="2" t="s">
        <v>49</v>
      </c>
      <c r="E2683" s="3" t="s">
        <v>43</v>
      </c>
      <c r="F2683" s="3">
        <f t="shared" ca="1" si="82"/>
        <v>5</v>
      </c>
      <c r="G2683" s="4">
        <f t="shared" ca="1" si="83"/>
        <v>155</v>
      </c>
      <c r="H2683" s="4">
        <f ca="1">+Data_TABLE[[#This Row],[Qty]]*Data_TABLE[[#This Row],[Unit Price]]</f>
        <v>775</v>
      </c>
      <c r="I2683" s="7">
        <v>42166</v>
      </c>
      <c r="J2683" s="10">
        <f>EOMONTH(Data_TABLE[[#This Row],[Date Sold]],0)</f>
        <v>42185</v>
      </c>
    </row>
    <row r="2684" spans="2:10" x14ac:dyDescent="0.25">
      <c r="B2684" s="1" t="s">
        <v>37</v>
      </c>
      <c r="C2684" s="3" t="s">
        <v>56</v>
      </c>
      <c r="D2684" s="2" t="s">
        <v>50</v>
      </c>
      <c r="E2684" s="3" t="s">
        <v>44</v>
      </c>
      <c r="F2684" s="3">
        <f t="shared" ca="1" si="82"/>
        <v>5</v>
      </c>
      <c r="G2684" s="4">
        <f t="shared" ca="1" si="83"/>
        <v>120</v>
      </c>
      <c r="H2684" s="4">
        <f ca="1">+Data_TABLE[[#This Row],[Qty]]*Data_TABLE[[#This Row],[Unit Price]]</f>
        <v>600</v>
      </c>
      <c r="I2684" s="7">
        <v>42166</v>
      </c>
      <c r="J2684" s="10">
        <f>EOMONTH(Data_TABLE[[#This Row],[Date Sold]],0)</f>
        <v>42185</v>
      </c>
    </row>
    <row r="2685" spans="2:10" x14ac:dyDescent="0.25">
      <c r="B2685" s="1" t="s">
        <v>39</v>
      </c>
      <c r="C2685" s="3" t="s">
        <v>56</v>
      </c>
      <c r="D2685" s="2" t="s">
        <v>50</v>
      </c>
      <c r="E2685" s="3" t="s">
        <v>44</v>
      </c>
      <c r="F2685" s="3">
        <f t="shared" ca="1" si="82"/>
        <v>4</v>
      </c>
      <c r="G2685" s="4">
        <f t="shared" ca="1" si="83"/>
        <v>60</v>
      </c>
      <c r="H2685" s="4">
        <f ca="1">+Data_TABLE[[#This Row],[Qty]]*Data_TABLE[[#This Row],[Unit Price]]</f>
        <v>240</v>
      </c>
      <c r="I2685" s="7">
        <v>42166</v>
      </c>
      <c r="J2685" s="10">
        <f>EOMONTH(Data_TABLE[[#This Row],[Date Sold]],0)</f>
        <v>42185</v>
      </c>
    </row>
    <row r="2686" spans="2:10" x14ac:dyDescent="0.25">
      <c r="B2686" s="1" t="s">
        <v>41</v>
      </c>
      <c r="C2686" s="3" t="s">
        <v>55</v>
      </c>
      <c r="D2686" s="2" t="s">
        <v>51</v>
      </c>
      <c r="E2686" s="3" t="s">
        <v>45</v>
      </c>
      <c r="F2686" s="3">
        <f t="shared" ca="1" si="82"/>
        <v>1</v>
      </c>
      <c r="G2686" s="4">
        <f t="shared" ca="1" si="83"/>
        <v>183</v>
      </c>
      <c r="H2686" s="4">
        <f ca="1">+Data_TABLE[[#This Row],[Qty]]*Data_TABLE[[#This Row],[Unit Price]]</f>
        <v>183</v>
      </c>
      <c r="I2686" s="7">
        <v>42166</v>
      </c>
      <c r="J2686" s="10">
        <f>EOMONTH(Data_TABLE[[#This Row],[Date Sold]],0)</f>
        <v>42185</v>
      </c>
    </row>
    <row r="2687" spans="2:10" x14ac:dyDescent="0.25">
      <c r="B2687" s="1" t="s">
        <v>40</v>
      </c>
      <c r="C2687" s="3" t="s">
        <v>54</v>
      </c>
      <c r="D2687" s="2" t="s">
        <v>48</v>
      </c>
      <c r="E2687" s="3" t="s">
        <v>42</v>
      </c>
      <c r="F2687" s="3">
        <f t="shared" ca="1" si="82"/>
        <v>2</v>
      </c>
      <c r="G2687" s="4">
        <f t="shared" ca="1" si="83"/>
        <v>63</v>
      </c>
      <c r="H2687" s="4">
        <f ca="1">+Data_TABLE[[#This Row],[Qty]]*Data_TABLE[[#This Row],[Unit Price]]</f>
        <v>126</v>
      </c>
      <c r="I2687" s="7">
        <v>42166</v>
      </c>
      <c r="J2687" s="10">
        <f>EOMONTH(Data_TABLE[[#This Row],[Date Sold]],0)</f>
        <v>42185</v>
      </c>
    </row>
    <row r="2688" spans="2:10" x14ac:dyDescent="0.25">
      <c r="B2688" s="1" t="s">
        <v>36</v>
      </c>
      <c r="C2688" s="3" t="s">
        <v>55</v>
      </c>
      <c r="D2688" s="2" t="s">
        <v>51</v>
      </c>
      <c r="E2688" s="3" t="s">
        <v>45</v>
      </c>
      <c r="F2688" s="3">
        <f t="shared" ca="1" si="82"/>
        <v>4</v>
      </c>
      <c r="G2688" s="4">
        <f t="shared" ca="1" si="83"/>
        <v>199</v>
      </c>
      <c r="H2688" s="4">
        <f ca="1">+Data_TABLE[[#This Row],[Qty]]*Data_TABLE[[#This Row],[Unit Price]]</f>
        <v>796</v>
      </c>
      <c r="I2688" s="7">
        <v>42166</v>
      </c>
      <c r="J2688" s="10">
        <f>EOMONTH(Data_TABLE[[#This Row],[Date Sold]],0)</f>
        <v>42185</v>
      </c>
    </row>
    <row r="2689" spans="2:10" x14ac:dyDescent="0.25">
      <c r="B2689" s="1" t="s">
        <v>40</v>
      </c>
      <c r="C2689" s="3" t="s">
        <v>55</v>
      </c>
      <c r="D2689" s="2" t="s">
        <v>51</v>
      </c>
      <c r="E2689" s="3" t="s">
        <v>45</v>
      </c>
      <c r="F2689" s="3">
        <f t="shared" ca="1" si="82"/>
        <v>5</v>
      </c>
      <c r="G2689" s="4">
        <f t="shared" ca="1" si="83"/>
        <v>147</v>
      </c>
      <c r="H2689" s="4">
        <f ca="1">+Data_TABLE[[#This Row],[Qty]]*Data_TABLE[[#This Row],[Unit Price]]</f>
        <v>735</v>
      </c>
      <c r="I2689" s="7">
        <v>42166</v>
      </c>
      <c r="J2689" s="10">
        <f>EOMONTH(Data_TABLE[[#This Row],[Date Sold]],0)</f>
        <v>42185</v>
      </c>
    </row>
    <row r="2690" spans="2:10" x14ac:dyDescent="0.25">
      <c r="B2690" s="1" t="s">
        <v>38</v>
      </c>
      <c r="C2690" s="3" t="s">
        <v>55</v>
      </c>
      <c r="D2690" s="2" t="s">
        <v>51</v>
      </c>
      <c r="E2690" s="3" t="s">
        <v>45</v>
      </c>
      <c r="F2690" s="3">
        <f t="shared" ca="1" si="82"/>
        <v>5</v>
      </c>
      <c r="G2690" s="4">
        <f t="shared" ca="1" si="83"/>
        <v>68</v>
      </c>
      <c r="H2690" s="4">
        <f ca="1">+Data_TABLE[[#This Row],[Qty]]*Data_TABLE[[#This Row],[Unit Price]]</f>
        <v>340</v>
      </c>
      <c r="I2690" s="7">
        <v>42166</v>
      </c>
      <c r="J2690" s="10">
        <f>EOMONTH(Data_TABLE[[#This Row],[Date Sold]],0)</f>
        <v>42185</v>
      </c>
    </row>
    <row r="2691" spans="2:10" x14ac:dyDescent="0.25">
      <c r="B2691" s="1" t="s">
        <v>37</v>
      </c>
      <c r="C2691" s="3" t="s">
        <v>54</v>
      </c>
      <c r="D2691" s="2" t="s">
        <v>48</v>
      </c>
      <c r="E2691" s="3" t="s">
        <v>42</v>
      </c>
      <c r="F2691" s="3">
        <f t="shared" ca="1" si="82"/>
        <v>4</v>
      </c>
      <c r="G2691" s="4">
        <f t="shared" ca="1" si="83"/>
        <v>83</v>
      </c>
      <c r="H2691" s="4">
        <f ca="1">+Data_TABLE[[#This Row],[Qty]]*Data_TABLE[[#This Row],[Unit Price]]</f>
        <v>332</v>
      </c>
      <c r="I2691" s="7">
        <v>42166</v>
      </c>
      <c r="J2691" s="10">
        <f>EOMONTH(Data_TABLE[[#This Row],[Date Sold]],0)</f>
        <v>42185</v>
      </c>
    </row>
    <row r="2692" spans="2:10" x14ac:dyDescent="0.25">
      <c r="B2692" s="1" t="s">
        <v>38</v>
      </c>
      <c r="C2692" s="3" t="s">
        <v>56</v>
      </c>
      <c r="D2692" s="2" t="s">
        <v>50</v>
      </c>
      <c r="E2692" s="3" t="s">
        <v>44</v>
      </c>
      <c r="F2692" s="3">
        <f t="shared" ca="1" si="82"/>
        <v>3</v>
      </c>
      <c r="G2692" s="4">
        <f t="shared" ca="1" si="83"/>
        <v>108</v>
      </c>
      <c r="H2692" s="4">
        <f ca="1">+Data_TABLE[[#This Row],[Qty]]*Data_TABLE[[#This Row],[Unit Price]]</f>
        <v>324</v>
      </c>
      <c r="I2692" s="7">
        <v>42166</v>
      </c>
      <c r="J2692" s="10">
        <f>EOMONTH(Data_TABLE[[#This Row],[Date Sold]],0)</f>
        <v>42185</v>
      </c>
    </row>
    <row r="2693" spans="2:10" x14ac:dyDescent="0.25">
      <c r="B2693" s="1" t="s">
        <v>41</v>
      </c>
      <c r="C2693" s="3" t="s">
        <v>55</v>
      </c>
      <c r="D2693" s="2" t="s">
        <v>51</v>
      </c>
      <c r="E2693" s="3" t="s">
        <v>45</v>
      </c>
      <c r="F2693" s="3">
        <f t="shared" ca="1" si="82"/>
        <v>4</v>
      </c>
      <c r="G2693" s="4">
        <f t="shared" ca="1" si="83"/>
        <v>135</v>
      </c>
      <c r="H2693" s="4">
        <f ca="1">+Data_TABLE[[#This Row],[Qty]]*Data_TABLE[[#This Row],[Unit Price]]</f>
        <v>540</v>
      </c>
      <c r="I2693" s="7">
        <v>42166</v>
      </c>
      <c r="J2693" s="10">
        <f>EOMONTH(Data_TABLE[[#This Row],[Date Sold]],0)</f>
        <v>42185</v>
      </c>
    </row>
    <row r="2694" spans="2:10" x14ac:dyDescent="0.25">
      <c r="B2694" s="1" t="s">
        <v>40</v>
      </c>
      <c r="C2694" s="3" t="s">
        <v>56</v>
      </c>
      <c r="D2694" s="2" t="s">
        <v>52</v>
      </c>
      <c r="E2694" s="3" t="s">
        <v>46</v>
      </c>
      <c r="F2694" s="3">
        <f t="shared" ca="1" si="82"/>
        <v>1</v>
      </c>
      <c r="G2694" s="4">
        <f t="shared" ca="1" si="83"/>
        <v>187</v>
      </c>
      <c r="H2694" s="4">
        <f ca="1">+Data_TABLE[[#This Row],[Qty]]*Data_TABLE[[#This Row],[Unit Price]]</f>
        <v>187</v>
      </c>
      <c r="I2694" s="7">
        <v>42166</v>
      </c>
      <c r="J2694" s="10">
        <f>EOMONTH(Data_TABLE[[#This Row],[Date Sold]],0)</f>
        <v>42185</v>
      </c>
    </row>
    <row r="2695" spans="2:10" x14ac:dyDescent="0.25">
      <c r="B2695" s="1" t="s">
        <v>37</v>
      </c>
      <c r="C2695" s="3" t="s">
        <v>55</v>
      </c>
      <c r="D2695" s="2" t="s">
        <v>49</v>
      </c>
      <c r="E2695" s="3" t="s">
        <v>43</v>
      </c>
      <c r="F2695" s="3">
        <f t="shared" ca="1" si="82"/>
        <v>2</v>
      </c>
      <c r="G2695" s="4">
        <f t="shared" ca="1" si="83"/>
        <v>179</v>
      </c>
      <c r="H2695" s="4">
        <f ca="1">+Data_TABLE[[#This Row],[Qty]]*Data_TABLE[[#This Row],[Unit Price]]</f>
        <v>358</v>
      </c>
      <c r="I2695" s="7">
        <v>42166</v>
      </c>
      <c r="J2695" s="10">
        <f>EOMONTH(Data_TABLE[[#This Row],[Date Sold]],0)</f>
        <v>42185</v>
      </c>
    </row>
    <row r="2696" spans="2:10" x14ac:dyDescent="0.25">
      <c r="B2696" s="1" t="s">
        <v>37</v>
      </c>
      <c r="C2696" s="3" t="s">
        <v>55</v>
      </c>
      <c r="D2696" s="2" t="s">
        <v>49</v>
      </c>
      <c r="E2696" s="3" t="s">
        <v>43</v>
      </c>
      <c r="F2696" s="3">
        <f t="shared" ca="1" si="82"/>
        <v>5</v>
      </c>
      <c r="G2696" s="4">
        <f t="shared" ca="1" si="83"/>
        <v>101</v>
      </c>
      <c r="H2696" s="4">
        <f ca="1">+Data_TABLE[[#This Row],[Qty]]*Data_TABLE[[#This Row],[Unit Price]]</f>
        <v>505</v>
      </c>
      <c r="I2696" s="7">
        <v>42166</v>
      </c>
      <c r="J2696" s="10">
        <f>EOMONTH(Data_TABLE[[#This Row],[Date Sold]],0)</f>
        <v>42185</v>
      </c>
    </row>
    <row r="2697" spans="2:10" x14ac:dyDescent="0.25">
      <c r="B2697" s="1" t="s">
        <v>41</v>
      </c>
      <c r="C2697" s="3" t="s">
        <v>55</v>
      </c>
      <c r="D2697" s="2" t="s">
        <v>51</v>
      </c>
      <c r="E2697" s="3" t="s">
        <v>45</v>
      </c>
      <c r="F2697" s="3">
        <f t="shared" ca="1" si="82"/>
        <v>2</v>
      </c>
      <c r="G2697" s="4">
        <f t="shared" ca="1" si="83"/>
        <v>68</v>
      </c>
      <c r="H2697" s="4">
        <f ca="1">+Data_TABLE[[#This Row],[Qty]]*Data_TABLE[[#This Row],[Unit Price]]</f>
        <v>136</v>
      </c>
      <c r="I2697" s="7">
        <v>42166</v>
      </c>
      <c r="J2697" s="10">
        <f>EOMONTH(Data_TABLE[[#This Row],[Date Sold]],0)</f>
        <v>42185</v>
      </c>
    </row>
    <row r="2698" spans="2:10" x14ac:dyDescent="0.25">
      <c r="B2698" s="1" t="s">
        <v>40</v>
      </c>
      <c r="C2698" s="3" t="s">
        <v>56</v>
      </c>
      <c r="D2698" s="2" t="s">
        <v>50</v>
      </c>
      <c r="E2698" s="3" t="s">
        <v>44</v>
      </c>
      <c r="F2698" s="3">
        <f t="shared" ca="1" si="82"/>
        <v>1</v>
      </c>
      <c r="G2698" s="4">
        <f t="shared" ca="1" si="83"/>
        <v>198</v>
      </c>
      <c r="H2698" s="4">
        <f ca="1">+Data_TABLE[[#This Row],[Qty]]*Data_TABLE[[#This Row],[Unit Price]]</f>
        <v>198</v>
      </c>
      <c r="I2698" s="7">
        <v>42166</v>
      </c>
      <c r="J2698" s="10">
        <f>EOMONTH(Data_TABLE[[#This Row],[Date Sold]],0)</f>
        <v>42185</v>
      </c>
    </row>
    <row r="2699" spans="2:10" x14ac:dyDescent="0.25">
      <c r="B2699" s="1" t="s">
        <v>36</v>
      </c>
      <c r="C2699" s="3" t="s">
        <v>56</v>
      </c>
      <c r="D2699" s="2" t="s">
        <v>52</v>
      </c>
      <c r="E2699" s="3" t="s">
        <v>46</v>
      </c>
      <c r="F2699" s="3">
        <f t="shared" ca="1" si="82"/>
        <v>2</v>
      </c>
      <c r="G2699" s="4">
        <f t="shared" ca="1" si="83"/>
        <v>143</v>
      </c>
      <c r="H2699" s="4">
        <f ca="1">+Data_TABLE[[#This Row],[Qty]]*Data_TABLE[[#This Row],[Unit Price]]</f>
        <v>286</v>
      </c>
      <c r="I2699" s="7">
        <v>42166</v>
      </c>
      <c r="J2699" s="10">
        <f>EOMONTH(Data_TABLE[[#This Row],[Date Sold]],0)</f>
        <v>42185</v>
      </c>
    </row>
    <row r="2700" spans="2:10" x14ac:dyDescent="0.25">
      <c r="B2700" s="1" t="s">
        <v>37</v>
      </c>
      <c r="C2700" s="3" t="s">
        <v>55</v>
      </c>
      <c r="D2700" s="2" t="s">
        <v>51</v>
      </c>
      <c r="E2700" s="3" t="s">
        <v>45</v>
      </c>
      <c r="F2700" s="3">
        <f t="shared" ca="1" si="82"/>
        <v>4</v>
      </c>
      <c r="G2700" s="4">
        <f t="shared" ca="1" si="83"/>
        <v>148</v>
      </c>
      <c r="H2700" s="4">
        <f ca="1">+Data_TABLE[[#This Row],[Qty]]*Data_TABLE[[#This Row],[Unit Price]]</f>
        <v>592</v>
      </c>
      <c r="I2700" s="7">
        <v>42166</v>
      </c>
      <c r="J2700" s="10">
        <f>EOMONTH(Data_TABLE[[#This Row],[Date Sold]],0)</f>
        <v>42185</v>
      </c>
    </row>
    <row r="2701" spans="2:10" x14ac:dyDescent="0.25">
      <c r="B2701" s="1" t="s">
        <v>41</v>
      </c>
      <c r="C2701" s="3" t="s">
        <v>55</v>
      </c>
      <c r="D2701" s="2" t="s">
        <v>51</v>
      </c>
      <c r="E2701" s="3" t="s">
        <v>45</v>
      </c>
      <c r="F2701" s="3">
        <f t="shared" ca="1" si="82"/>
        <v>2</v>
      </c>
      <c r="G2701" s="4">
        <f t="shared" ca="1" si="83"/>
        <v>134</v>
      </c>
      <c r="H2701" s="4">
        <f ca="1">+Data_TABLE[[#This Row],[Qty]]*Data_TABLE[[#This Row],[Unit Price]]</f>
        <v>268</v>
      </c>
      <c r="I2701" s="7">
        <v>42166</v>
      </c>
      <c r="J2701" s="10">
        <f>EOMONTH(Data_TABLE[[#This Row],[Date Sold]],0)</f>
        <v>42185</v>
      </c>
    </row>
    <row r="2702" spans="2:10" x14ac:dyDescent="0.25">
      <c r="B2702" s="1" t="s">
        <v>40</v>
      </c>
      <c r="C2702" s="3" t="s">
        <v>56</v>
      </c>
      <c r="D2702" s="2" t="s">
        <v>52</v>
      </c>
      <c r="E2702" s="3" t="s">
        <v>46</v>
      </c>
      <c r="F2702" s="3">
        <f t="shared" ca="1" si="82"/>
        <v>4</v>
      </c>
      <c r="G2702" s="4">
        <f t="shared" ca="1" si="83"/>
        <v>169</v>
      </c>
      <c r="H2702" s="4">
        <f ca="1">+Data_TABLE[[#This Row],[Qty]]*Data_TABLE[[#This Row],[Unit Price]]</f>
        <v>676</v>
      </c>
      <c r="I2702" s="7">
        <v>42166</v>
      </c>
      <c r="J2702" s="10">
        <f>EOMONTH(Data_TABLE[[#This Row],[Date Sold]],0)</f>
        <v>42185</v>
      </c>
    </row>
    <row r="2703" spans="2:10" x14ac:dyDescent="0.25">
      <c r="B2703" s="1" t="s">
        <v>38</v>
      </c>
      <c r="C2703" s="3" t="s">
        <v>56</v>
      </c>
      <c r="D2703" s="2" t="s">
        <v>52</v>
      </c>
      <c r="E2703" s="3" t="s">
        <v>46</v>
      </c>
      <c r="F2703" s="3">
        <f t="shared" ca="1" si="82"/>
        <v>4</v>
      </c>
      <c r="G2703" s="4">
        <f t="shared" ca="1" si="83"/>
        <v>89</v>
      </c>
      <c r="H2703" s="4">
        <f ca="1">+Data_TABLE[[#This Row],[Qty]]*Data_TABLE[[#This Row],[Unit Price]]</f>
        <v>356</v>
      </c>
      <c r="I2703" s="7">
        <v>42167</v>
      </c>
      <c r="J2703" s="10">
        <f>EOMONTH(Data_TABLE[[#This Row],[Date Sold]],0)</f>
        <v>42185</v>
      </c>
    </row>
    <row r="2704" spans="2:10" x14ac:dyDescent="0.25">
      <c r="B2704" s="1" t="s">
        <v>40</v>
      </c>
      <c r="C2704" s="3" t="s">
        <v>56</v>
      </c>
      <c r="D2704" s="2" t="s">
        <v>50</v>
      </c>
      <c r="E2704" s="3" t="s">
        <v>44</v>
      </c>
      <c r="F2704" s="3">
        <f t="shared" ca="1" si="82"/>
        <v>3</v>
      </c>
      <c r="G2704" s="4">
        <f t="shared" ca="1" si="83"/>
        <v>104</v>
      </c>
      <c r="H2704" s="4">
        <f ca="1">+Data_TABLE[[#This Row],[Qty]]*Data_TABLE[[#This Row],[Unit Price]]</f>
        <v>312</v>
      </c>
      <c r="I2704" s="7">
        <v>42167</v>
      </c>
      <c r="J2704" s="10">
        <f>EOMONTH(Data_TABLE[[#This Row],[Date Sold]],0)</f>
        <v>42185</v>
      </c>
    </row>
    <row r="2705" spans="2:10" x14ac:dyDescent="0.25">
      <c r="B2705" s="1" t="s">
        <v>41</v>
      </c>
      <c r="C2705" s="3" t="s">
        <v>55</v>
      </c>
      <c r="D2705" s="2" t="s">
        <v>49</v>
      </c>
      <c r="E2705" s="3" t="s">
        <v>43</v>
      </c>
      <c r="F2705" s="3">
        <f t="shared" ca="1" si="82"/>
        <v>1</v>
      </c>
      <c r="G2705" s="4">
        <f t="shared" ca="1" si="83"/>
        <v>139</v>
      </c>
      <c r="H2705" s="4">
        <f ca="1">+Data_TABLE[[#This Row],[Qty]]*Data_TABLE[[#This Row],[Unit Price]]</f>
        <v>139</v>
      </c>
      <c r="I2705" s="7">
        <v>42167</v>
      </c>
      <c r="J2705" s="10">
        <f>EOMONTH(Data_TABLE[[#This Row],[Date Sold]],0)</f>
        <v>42185</v>
      </c>
    </row>
    <row r="2706" spans="2:10" x14ac:dyDescent="0.25">
      <c r="B2706" s="1" t="s">
        <v>38</v>
      </c>
      <c r="C2706" s="3" t="s">
        <v>54</v>
      </c>
      <c r="D2706" s="2" t="s">
        <v>48</v>
      </c>
      <c r="E2706" s="3" t="s">
        <v>42</v>
      </c>
      <c r="F2706" s="3">
        <f t="shared" ca="1" si="82"/>
        <v>5</v>
      </c>
      <c r="G2706" s="4">
        <f t="shared" ca="1" si="83"/>
        <v>186</v>
      </c>
      <c r="H2706" s="4">
        <f ca="1">+Data_TABLE[[#This Row],[Qty]]*Data_TABLE[[#This Row],[Unit Price]]</f>
        <v>930</v>
      </c>
      <c r="I2706" s="7">
        <v>42167</v>
      </c>
      <c r="J2706" s="10">
        <f>EOMONTH(Data_TABLE[[#This Row],[Date Sold]],0)</f>
        <v>42185</v>
      </c>
    </row>
    <row r="2707" spans="2:10" x14ac:dyDescent="0.25">
      <c r="B2707" s="1" t="s">
        <v>38</v>
      </c>
      <c r="C2707" s="3" t="s">
        <v>54</v>
      </c>
      <c r="D2707" s="2" t="s">
        <v>48</v>
      </c>
      <c r="E2707" s="3" t="s">
        <v>42</v>
      </c>
      <c r="F2707" s="3">
        <f t="shared" ca="1" si="82"/>
        <v>2</v>
      </c>
      <c r="G2707" s="4">
        <f t="shared" ca="1" si="83"/>
        <v>120</v>
      </c>
      <c r="H2707" s="4">
        <f ca="1">+Data_TABLE[[#This Row],[Qty]]*Data_TABLE[[#This Row],[Unit Price]]</f>
        <v>240</v>
      </c>
      <c r="I2707" s="7">
        <v>42167</v>
      </c>
      <c r="J2707" s="10">
        <f>EOMONTH(Data_TABLE[[#This Row],[Date Sold]],0)</f>
        <v>42185</v>
      </c>
    </row>
    <row r="2708" spans="2:10" x14ac:dyDescent="0.25">
      <c r="B2708" s="1" t="s">
        <v>41</v>
      </c>
      <c r="C2708" s="3" t="s">
        <v>55</v>
      </c>
      <c r="D2708" s="2" t="s">
        <v>51</v>
      </c>
      <c r="E2708" s="3" t="s">
        <v>45</v>
      </c>
      <c r="F2708" s="3">
        <f t="shared" ca="1" si="82"/>
        <v>4</v>
      </c>
      <c r="G2708" s="4">
        <f t="shared" ca="1" si="83"/>
        <v>163</v>
      </c>
      <c r="H2708" s="4">
        <f ca="1">+Data_TABLE[[#This Row],[Qty]]*Data_TABLE[[#This Row],[Unit Price]]</f>
        <v>652</v>
      </c>
      <c r="I2708" s="7">
        <v>42167</v>
      </c>
      <c r="J2708" s="10">
        <f>EOMONTH(Data_TABLE[[#This Row],[Date Sold]],0)</f>
        <v>42185</v>
      </c>
    </row>
    <row r="2709" spans="2:10" x14ac:dyDescent="0.25">
      <c r="B2709" s="1" t="s">
        <v>38</v>
      </c>
      <c r="C2709" s="3" t="s">
        <v>55</v>
      </c>
      <c r="D2709" s="2" t="s">
        <v>51</v>
      </c>
      <c r="E2709" s="3" t="s">
        <v>45</v>
      </c>
      <c r="F2709" s="3">
        <f t="shared" ca="1" si="82"/>
        <v>2</v>
      </c>
      <c r="G2709" s="4">
        <f t="shared" ca="1" si="83"/>
        <v>149</v>
      </c>
      <c r="H2709" s="4">
        <f ca="1">+Data_TABLE[[#This Row],[Qty]]*Data_TABLE[[#This Row],[Unit Price]]</f>
        <v>298</v>
      </c>
      <c r="I2709" s="7">
        <v>42167</v>
      </c>
      <c r="J2709" s="10">
        <f>EOMONTH(Data_TABLE[[#This Row],[Date Sold]],0)</f>
        <v>42185</v>
      </c>
    </row>
    <row r="2710" spans="2:10" x14ac:dyDescent="0.25">
      <c r="B2710" s="1" t="s">
        <v>38</v>
      </c>
      <c r="C2710" s="3" t="s">
        <v>55</v>
      </c>
      <c r="D2710" s="2" t="s">
        <v>49</v>
      </c>
      <c r="E2710" s="3" t="s">
        <v>43</v>
      </c>
      <c r="F2710" s="3">
        <f t="shared" ca="1" si="82"/>
        <v>1</v>
      </c>
      <c r="G2710" s="4">
        <f t="shared" ca="1" si="83"/>
        <v>84</v>
      </c>
      <c r="H2710" s="4">
        <f ca="1">+Data_TABLE[[#This Row],[Qty]]*Data_TABLE[[#This Row],[Unit Price]]</f>
        <v>84</v>
      </c>
      <c r="I2710" s="7">
        <v>42167</v>
      </c>
      <c r="J2710" s="10">
        <f>EOMONTH(Data_TABLE[[#This Row],[Date Sold]],0)</f>
        <v>42185</v>
      </c>
    </row>
    <row r="2711" spans="2:10" x14ac:dyDescent="0.25">
      <c r="B2711" s="1" t="s">
        <v>38</v>
      </c>
      <c r="C2711" s="3" t="s">
        <v>55</v>
      </c>
      <c r="D2711" s="2" t="s">
        <v>49</v>
      </c>
      <c r="E2711" s="3" t="s">
        <v>43</v>
      </c>
      <c r="F2711" s="3">
        <f t="shared" ca="1" si="82"/>
        <v>5</v>
      </c>
      <c r="G2711" s="4">
        <f t="shared" ca="1" si="83"/>
        <v>188</v>
      </c>
      <c r="H2711" s="4">
        <f ca="1">+Data_TABLE[[#This Row],[Qty]]*Data_TABLE[[#This Row],[Unit Price]]</f>
        <v>940</v>
      </c>
      <c r="I2711" s="7">
        <v>42167</v>
      </c>
      <c r="J2711" s="10">
        <f>EOMONTH(Data_TABLE[[#This Row],[Date Sold]],0)</f>
        <v>42185</v>
      </c>
    </row>
    <row r="2712" spans="2:10" x14ac:dyDescent="0.25">
      <c r="B2712" s="1" t="s">
        <v>36</v>
      </c>
      <c r="C2712" s="3" t="s">
        <v>55</v>
      </c>
      <c r="D2712" s="2" t="s">
        <v>51</v>
      </c>
      <c r="E2712" s="3" t="s">
        <v>45</v>
      </c>
      <c r="F2712" s="3">
        <f t="shared" ca="1" si="82"/>
        <v>1</v>
      </c>
      <c r="G2712" s="4">
        <f t="shared" ca="1" si="83"/>
        <v>181</v>
      </c>
      <c r="H2712" s="4">
        <f ca="1">+Data_TABLE[[#This Row],[Qty]]*Data_TABLE[[#This Row],[Unit Price]]</f>
        <v>181</v>
      </c>
      <c r="I2712" s="7">
        <v>42167</v>
      </c>
      <c r="J2712" s="10">
        <f>EOMONTH(Data_TABLE[[#This Row],[Date Sold]],0)</f>
        <v>42185</v>
      </c>
    </row>
    <row r="2713" spans="2:10" x14ac:dyDescent="0.25">
      <c r="B2713" s="1" t="s">
        <v>40</v>
      </c>
      <c r="C2713" s="3" t="s">
        <v>55</v>
      </c>
      <c r="D2713" s="2" t="s">
        <v>49</v>
      </c>
      <c r="E2713" s="3" t="s">
        <v>43</v>
      </c>
      <c r="F2713" s="3">
        <f t="shared" ca="1" si="82"/>
        <v>2</v>
      </c>
      <c r="G2713" s="4">
        <f t="shared" ca="1" si="83"/>
        <v>91</v>
      </c>
      <c r="H2713" s="4">
        <f ca="1">+Data_TABLE[[#This Row],[Qty]]*Data_TABLE[[#This Row],[Unit Price]]</f>
        <v>182</v>
      </c>
      <c r="I2713" s="7">
        <v>42167</v>
      </c>
      <c r="J2713" s="10">
        <f>EOMONTH(Data_TABLE[[#This Row],[Date Sold]],0)</f>
        <v>42185</v>
      </c>
    </row>
    <row r="2714" spans="2:10" x14ac:dyDescent="0.25">
      <c r="B2714" s="1" t="s">
        <v>41</v>
      </c>
      <c r="C2714" s="3" t="s">
        <v>55</v>
      </c>
      <c r="D2714" s="2" t="s">
        <v>49</v>
      </c>
      <c r="E2714" s="3" t="s">
        <v>43</v>
      </c>
      <c r="F2714" s="3">
        <f t="shared" ca="1" si="82"/>
        <v>5</v>
      </c>
      <c r="G2714" s="4">
        <f t="shared" ca="1" si="83"/>
        <v>197</v>
      </c>
      <c r="H2714" s="4">
        <f ca="1">+Data_TABLE[[#This Row],[Qty]]*Data_TABLE[[#This Row],[Unit Price]]</f>
        <v>985</v>
      </c>
      <c r="I2714" s="7">
        <v>42167</v>
      </c>
      <c r="J2714" s="10">
        <f>EOMONTH(Data_TABLE[[#This Row],[Date Sold]],0)</f>
        <v>42185</v>
      </c>
    </row>
    <row r="2715" spans="2:10" x14ac:dyDescent="0.25">
      <c r="B2715" s="1" t="s">
        <v>36</v>
      </c>
      <c r="C2715" s="3" t="s">
        <v>56</v>
      </c>
      <c r="D2715" s="2" t="s">
        <v>50</v>
      </c>
      <c r="E2715" s="3" t="s">
        <v>44</v>
      </c>
      <c r="F2715" s="3">
        <f t="shared" ca="1" si="82"/>
        <v>2</v>
      </c>
      <c r="G2715" s="4">
        <f t="shared" ca="1" si="83"/>
        <v>195</v>
      </c>
      <c r="H2715" s="4">
        <f ca="1">+Data_TABLE[[#This Row],[Qty]]*Data_TABLE[[#This Row],[Unit Price]]</f>
        <v>390</v>
      </c>
      <c r="I2715" s="7">
        <v>42167</v>
      </c>
      <c r="J2715" s="10">
        <f>EOMONTH(Data_TABLE[[#This Row],[Date Sold]],0)</f>
        <v>42185</v>
      </c>
    </row>
    <row r="2716" spans="2:10" x14ac:dyDescent="0.25">
      <c r="B2716" s="1" t="s">
        <v>36</v>
      </c>
      <c r="C2716" s="3" t="s">
        <v>56</v>
      </c>
      <c r="D2716" s="2" t="s">
        <v>52</v>
      </c>
      <c r="E2716" s="3" t="s">
        <v>46</v>
      </c>
      <c r="F2716" s="3">
        <f t="shared" ca="1" si="82"/>
        <v>1</v>
      </c>
      <c r="G2716" s="4">
        <f t="shared" ca="1" si="83"/>
        <v>71</v>
      </c>
      <c r="H2716" s="4">
        <f ca="1">+Data_TABLE[[#This Row],[Qty]]*Data_TABLE[[#This Row],[Unit Price]]</f>
        <v>71</v>
      </c>
      <c r="I2716" s="7">
        <v>42167</v>
      </c>
      <c r="J2716" s="10">
        <f>EOMONTH(Data_TABLE[[#This Row],[Date Sold]],0)</f>
        <v>42185</v>
      </c>
    </row>
    <row r="2717" spans="2:10" x14ac:dyDescent="0.25">
      <c r="B2717" s="1" t="s">
        <v>37</v>
      </c>
      <c r="C2717" s="3" t="s">
        <v>55</v>
      </c>
      <c r="D2717" s="2" t="s">
        <v>51</v>
      </c>
      <c r="E2717" s="3" t="s">
        <v>45</v>
      </c>
      <c r="F2717" s="3">
        <f t="shared" ca="1" si="82"/>
        <v>2</v>
      </c>
      <c r="G2717" s="4">
        <f t="shared" ca="1" si="83"/>
        <v>86</v>
      </c>
      <c r="H2717" s="4">
        <f ca="1">+Data_TABLE[[#This Row],[Qty]]*Data_TABLE[[#This Row],[Unit Price]]</f>
        <v>172</v>
      </c>
      <c r="I2717" s="7">
        <v>42167</v>
      </c>
      <c r="J2717" s="10">
        <f>EOMONTH(Data_TABLE[[#This Row],[Date Sold]],0)</f>
        <v>42185</v>
      </c>
    </row>
    <row r="2718" spans="2:10" x14ac:dyDescent="0.25">
      <c r="B2718" s="1" t="s">
        <v>38</v>
      </c>
      <c r="C2718" s="3" t="s">
        <v>55</v>
      </c>
      <c r="D2718" s="2" t="s">
        <v>49</v>
      </c>
      <c r="E2718" s="3" t="s">
        <v>43</v>
      </c>
      <c r="F2718" s="3">
        <f t="shared" ca="1" si="82"/>
        <v>5</v>
      </c>
      <c r="G2718" s="4">
        <f t="shared" ca="1" si="83"/>
        <v>96</v>
      </c>
      <c r="H2718" s="4">
        <f ca="1">+Data_TABLE[[#This Row],[Qty]]*Data_TABLE[[#This Row],[Unit Price]]</f>
        <v>480</v>
      </c>
      <c r="I2718" s="7">
        <v>42167</v>
      </c>
      <c r="J2718" s="10">
        <f>EOMONTH(Data_TABLE[[#This Row],[Date Sold]],0)</f>
        <v>42185</v>
      </c>
    </row>
    <row r="2719" spans="2:10" x14ac:dyDescent="0.25">
      <c r="B2719" s="1" t="s">
        <v>36</v>
      </c>
      <c r="C2719" s="3" t="s">
        <v>56</v>
      </c>
      <c r="D2719" s="2" t="s">
        <v>52</v>
      </c>
      <c r="E2719" s="3" t="s">
        <v>46</v>
      </c>
      <c r="F2719" s="3">
        <f t="shared" ca="1" si="82"/>
        <v>5</v>
      </c>
      <c r="G2719" s="4">
        <f t="shared" ca="1" si="83"/>
        <v>189</v>
      </c>
      <c r="H2719" s="4">
        <f ca="1">+Data_TABLE[[#This Row],[Qty]]*Data_TABLE[[#This Row],[Unit Price]]</f>
        <v>945</v>
      </c>
      <c r="I2719" s="7">
        <v>42167</v>
      </c>
      <c r="J2719" s="10">
        <f>EOMONTH(Data_TABLE[[#This Row],[Date Sold]],0)</f>
        <v>42185</v>
      </c>
    </row>
    <row r="2720" spans="2:10" x14ac:dyDescent="0.25">
      <c r="B2720" s="1" t="s">
        <v>38</v>
      </c>
      <c r="C2720" s="3" t="s">
        <v>56</v>
      </c>
      <c r="D2720" s="2" t="s">
        <v>52</v>
      </c>
      <c r="E2720" s="3" t="s">
        <v>46</v>
      </c>
      <c r="F2720" s="3">
        <f t="shared" ca="1" si="82"/>
        <v>1</v>
      </c>
      <c r="G2720" s="4">
        <f t="shared" ca="1" si="83"/>
        <v>158</v>
      </c>
      <c r="H2720" s="4">
        <f ca="1">+Data_TABLE[[#This Row],[Qty]]*Data_TABLE[[#This Row],[Unit Price]]</f>
        <v>158</v>
      </c>
      <c r="I2720" s="7">
        <v>42167</v>
      </c>
      <c r="J2720" s="10">
        <f>EOMONTH(Data_TABLE[[#This Row],[Date Sold]],0)</f>
        <v>42185</v>
      </c>
    </row>
    <row r="2721" spans="2:10" x14ac:dyDescent="0.25">
      <c r="B2721" s="1" t="s">
        <v>39</v>
      </c>
      <c r="C2721" s="3" t="s">
        <v>54</v>
      </c>
      <c r="D2721" s="2" t="s">
        <v>48</v>
      </c>
      <c r="E2721" s="3" t="s">
        <v>42</v>
      </c>
      <c r="F2721" s="3">
        <f t="shared" ca="1" si="82"/>
        <v>3</v>
      </c>
      <c r="G2721" s="4">
        <f t="shared" ca="1" si="83"/>
        <v>147</v>
      </c>
      <c r="H2721" s="4">
        <f ca="1">+Data_TABLE[[#This Row],[Qty]]*Data_TABLE[[#This Row],[Unit Price]]</f>
        <v>441</v>
      </c>
      <c r="I2721" s="7">
        <v>42167</v>
      </c>
      <c r="J2721" s="10">
        <f>EOMONTH(Data_TABLE[[#This Row],[Date Sold]],0)</f>
        <v>42185</v>
      </c>
    </row>
    <row r="2722" spans="2:10" x14ac:dyDescent="0.25">
      <c r="B2722" s="1" t="s">
        <v>40</v>
      </c>
      <c r="C2722" s="3" t="s">
        <v>56</v>
      </c>
      <c r="D2722" s="2" t="s">
        <v>50</v>
      </c>
      <c r="E2722" s="3" t="s">
        <v>44</v>
      </c>
      <c r="F2722" s="3">
        <f t="shared" ca="1" si="82"/>
        <v>2</v>
      </c>
      <c r="G2722" s="4">
        <f t="shared" ca="1" si="83"/>
        <v>132</v>
      </c>
      <c r="H2722" s="4">
        <f ca="1">+Data_TABLE[[#This Row],[Qty]]*Data_TABLE[[#This Row],[Unit Price]]</f>
        <v>264</v>
      </c>
      <c r="I2722" s="7">
        <v>42167</v>
      </c>
      <c r="J2722" s="10">
        <f>EOMONTH(Data_TABLE[[#This Row],[Date Sold]],0)</f>
        <v>42185</v>
      </c>
    </row>
    <row r="2723" spans="2:10" x14ac:dyDescent="0.25">
      <c r="B2723" s="1" t="s">
        <v>37</v>
      </c>
      <c r="C2723" s="3" t="s">
        <v>56</v>
      </c>
      <c r="D2723" s="2" t="s">
        <v>52</v>
      </c>
      <c r="E2723" s="3" t="s">
        <v>46</v>
      </c>
      <c r="F2723" s="3">
        <f t="shared" ca="1" si="82"/>
        <v>2</v>
      </c>
      <c r="G2723" s="4">
        <f t="shared" ca="1" si="83"/>
        <v>197</v>
      </c>
      <c r="H2723" s="4">
        <f ca="1">+Data_TABLE[[#This Row],[Qty]]*Data_TABLE[[#This Row],[Unit Price]]</f>
        <v>394</v>
      </c>
      <c r="I2723" s="7">
        <v>42167</v>
      </c>
      <c r="J2723" s="10">
        <f>EOMONTH(Data_TABLE[[#This Row],[Date Sold]],0)</f>
        <v>42185</v>
      </c>
    </row>
    <row r="2724" spans="2:10" x14ac:dyDescent="0.25">
      <c r="B2724" s="1" t="s">
        <v>37</v>
      </c>
      <c r="C2724" s="3" t="s">
        <v>54</v>
      </c>
      <c r="D2724" s="2" t="s">
        <v>48</v>
      </c>
      <c r="E2724" s="3" t="s">
        <v>42</v>
      </c>
      <c r="F2724" s="3">
        <f t="shared" ca="1" si="82"/>
        <v>3</v>
      </c>
      <c r="G2724" s="4">
        <f t="shared" ca="1" si="83"/>
        <v>92</v>
      </c>
      <c r="H2724" s="4">
        <f ca="1">+Data_TABLE[[#This Row],[Qty]]*Data_TABLE[[#This Row],[Unit Price]]</f>
        <v>276</v>
      </c>
      <c r="I2724" s="7">
        <v>42167</v>
      </c>
      <c r="J2724" s="10">
        <f>EOMONTH(Data_TABLE[[#This Row],[Date Sold]],0)</f>
        <v>42185</v>
      </c>
    </row>
    <row r="2725" spans="2:10" x14ac:dyDescent="0.25">
      <c r="B2725" s="1" t="s">
        <v>39</v>
      </c>
      <c r="C2725" s="3" t="s">
        <v>55</v>
      </c>
      <c r="D2725" s="2" t="s">
        <v>49</v>
      </c>
      <c r="E2725" s="3" t="s">
        <v>43</v>
      </c>
      <c r="F2725" s="3">
        <f t="shared" ca="1" si="82"/>
        <v>4</v>
      </c>
      <c r="G2725" s="4">
        <f t="shared" ca="1" si="83"/>
        <v>145</v>
      </c>
      <c r="H2725" s="4">
        <f ca="1">+Data_TABLE[[#This Row],[Qty]]*Data_TABLE[[#This Row],[Unit Price]]</f>
        <v>580</v>
      </c>
      <c r="I2725" s="7">
        <v>42167</v>
      </c>
      <c r="J2725" s="10">
        <f>EOMONTH(Data_TABLE[[#This Row],[Date Sold]],0)</f>
        <v>42185</v>
      </c>
    </row>
    <row r="2726" spans="2:10" x14ac:dyDescent="0.25">
      <c r="B2726" s="1" t="s">
        <v>39</v>
      </c>
      <c r="C2726" s="3" t="s">
        <v>55</v>
      </c>
      <c r="D2726" s="2" t="s">
        <v>51</v>
      </c>
      <c r="E2726" s="3" t="s">
        <v>45</v>
      </c>
      <c r="F2726" s="3">
        <f t="shared" ca="1" si="82"/>
        <v>4</v>
      </c>
      <c r="G2726" s="4">
        <f t="shared" ca="1" si="83"/>
        <v>197</v>
      </c>
      <c r="H2726" s="4">
        <f ca="1">+Data_TABLE[[#This Row],[Qty]]*Data_TABLE[[#This Row],[Unit Price]]</f>
        <v>788</v>
      </c>
      <c r="I2726" s="7">
        <v>42167</v>
      </c>
      <c r="J2726" s="10">
        <f>EOMONTH(Data_TABLE[[#This Row],[Date Sold]],0)</f>
        <v>42185</v>
      </c>
    </row>
    <row r="2727" spans="2:10" x14ac:dyDescent="0.25">
      <c r="B2727" s="1" t="s">
        <v>38</v>
      </c>
      <c r="C2727" s="3" t="s">
        <v>56</v>
      </c>
      <c r="D2727" s="2" t="s">
        <v>50</v>
      </c>
      <c r="E2727" s="3" t="s">
        <v>44</v>
      </c>
      <c r="F2727" s="3">
        <f t="shared" ca="1" si="82"/>
        <v>3</v>
      </c>
      <c r="G2727" s="4">
        <f t="shared" ca="1" si="83"/>
        <v>164</v>
      </c>
      <c r="H2727" s="4">
        <f ca="1">+Data_TABLE[[#This Row],[Qty]]*Data_TABLE[[#This Row],[Unit Price]]</f>
        <v>492</v>
      </c>
      <c r="I2727" s="7">
        <v>42167</v>
      </c>
      <c r="J2727" s="10">
        <f>EOMONTH(Data_TABLE[[#This Row],[Date Sold]],0)</f>
        <v>42185</v>
      </c>
    </row>
    <row r="2728" spans="2:10" x14ac:dyDescent="0.25">
      <c r="B2728" s="1" t="s">
        <v>41</v>
      </c>
      <c r="C2728" s="3" t="s">
        <v>56</v>
      </c>
      <c r="D2728" s="2" t="s">
        <v>52</v>
      </c>
      <c r="E2728" s="3" t="s">
        <v>46</v>
      </c>
      <c r="F2728" s="3">
        <f t="shared" ca="1" si="82"/>
        <v>3</v>
      </c>
      <c r="G2728" s="4">
        <f t="shared" ca="1" si="83"/>
        <v>154</v>
      </c>
      <c r="H2728" s="4">
        <f ca="1">+Data_TABLE[[#This Row],[Qty]]*Data_TABLE[[#This Row],[Unit Price]]</f>
        <v>462</v>
      </c>
      <c r="I2728" s="7">
        <v>42167</v>
      </c>
      <c r="J2728" s="10">
        <f>EOMONTH(Data_TABLE[[#This Row],[Date Sold]],0)</f>
        <v>42185</v>
      </c>
    </row>
    <row r="2729" spans="2:10" x14ac:dyDescent="0.25">
      <c r="B2729" s="1" t="s">
        <v>41</v>
      </c>
      <c r="C2729" s="3" t="s">
        <v>54</v>
      </c>
      <c r="D2729" s="2" t="s">
        <v>48</v>
      </c>
      <c r="E2729" s="3" t="s">
        <v>42</v>
      </c>
      <c r="F2729" s="3">
        <f t="shared" ca="1" si="82"/>
        <v>1</v>
      </c>
      <c r="G2729" s="4">
        <f t="shared" ca="1" si="83"/>
        <v>164</v>
      </c>
      <c r="H2729" s="4">
        <f ca="1">+Data_TABLE[[#This Row],[Qty]]*Data_TABLE[[#This Row],[Unit Price]]</f>
        <v>164</v>
      </c>
      <c r="I2729" s="7">
        <v>42167</v>
      </c>
      <c r="J2729" s="10">
        <f>EOMONTH(Data_TABLE[[#This Row],[Date Sold]],0)</f>
        <v>42185</v>
      </c>
    </row>
    <row r="2730" spans="2:10" x14ac:dyDescent="0.25">
      <c r="B2730" s="1" t="s">
        <v>36</v>
      </c>
      <c r="C2730" s="3" t="s">
        <v>56</v>
      </c>
      <c r="D2730" s="2" t="s">
        <v>52</v>
      </c>
      <c r="E2730" s="3" t="s">
        <v>46</v>
      </c>
      <c r="F2730" s="3">
        <f t="shared" ca="1" si="82"/>
        <v>3</v>
      </c>
      <c r="G2730" s="4">
        <f t="shared" ca="1" si="83"/>
        <v>144</v>
      </c>
      <c r="H2730" s="4">
        <f ca="1">+Data_TABLE[[#This Row],[Qty]]*Data_TABLE[[#This Row],[Unit Price]]</f>
        <v>432</v>
      </c>
      <c r="I2730" s="7">
        <v>42167</v>
      </c>
      <c r="J2730" s="10">
        <f>EOMONTH(Data_TABLE[[#This Row],[Date Sold]],0)</f>
        <v>42185</v>
      </c>
    </row>
    <row r="2731" spans="2:10" x14ac:dyDescent="0.25">
      <c r="B2731" s="1" t="s">
        <v>41</v>
      </c>
      <c r="C2731" s="3" t="s">
        <v>56</v>
      </c>
      <c r="D2731" s="2" t="s">
        <v>52</v>
      </c>
      <c r="E2731" s="3" t="s">
        <v>46</v>
      </c>
      <c r="F2731" s="3">
        <f t="shared" ca="1" si="82"/>
        <v>5</v>
      </c>
      <c r="G2731" s="4">
        <f t="shared" ca="1" si="83"/>
        <v>144</v>
      </c>
      <c r="H2731" s="4">
        <f ca="1">+Data_TABLE[[#This Row],[Qty]]*Data_TABLE[[#This Row],[Unit Price]]</f>
        <v>720</v>
      </c>
      <c r="I2731" s="7">
        <v>42167</v>
      </c>
      <c r="J2731" s="10">
        <f>EOMONTH(Data_TABLE[[#This Row],[Date Sold]],0)</f>
        <v>42185</v>
      </c>
    </row>
    <row r="2732" spans="2:10" x14ac:dyDescent="0.25">
      <c r="B2732" s="1" t="s">
        <v>40</v>
      </c>
      <c r="C2732" s="3" t="s">
        <v>56</v>
      </c>
      <c r="D2732" s="2" t="s">
        <v>52</v>
      </c>
      <c r="E2732" s="3" t="s">
        <v>46</v>
      </c>
      <c r="F2732" s="3">
        <f t="shared" ca="1" si="82"/>
        <v>4</v>
      </c>
      <c r="G2732" s="4">
        <f t="shared" ca="1" si="83"/>
        <v>140</v>
      </c>
      <c r="H2732" s="4">
        <f ca="1">+Data_TABLE[[#This Row],[Qty]]*Data_TABLE[[#This Row],[Unit Price]]</f>
        <v>560</v>
      </c>
      <c r="I2732" s="7">
        <v>42167</v>
      </c>
      <c r="J2732" s="10">
        <f>EOMONTH(Data_TABLE[[#This Row],[Date Sold]],0)</f>
        <v>42185</v>
      </c>
    </row>
    <row r="2733" spans="2:10" x14ac:dyDescent="0.25">
      <c r="B2733" s="1" t="s">
        <v>36</v>
      </c>
      <c r="C2733" s="3" t="s">
        <v>55</v>
      </c>
      <c r="D2733" s="2" t="s">
        <v>49</v>
      </c>
      <c r="E2733" s="3" t="s">
        <v>43</v>
      </c>
      <c r="F2733" s="3">
        <f t="shared" ca="1" si="82"/>
        <v>3</v>
      </c>
      <c r="G2733" s="4">
        <f t="shared" ca="1" si="83"/>
        <v>98</v>
      </c>
      <c r="H2733" s="4">
        <f ca="1">+Data_TABLE[[#This Row],[Qty]]*Data_TABLE[[#This Row],[Unit Price]]</f>
        <v>294</v>
      </c>
      <c r="I2733" s="7">
        <v>42167</v>
      </c>
      <c r="J2733" s="10">
        <f>EOMONTH(Data_TABLE[[#This Row],[Date Sold]],0)</f>
        <v>42185</v>
      </c>
    </row>
    <row r="2734" spans="2:10" x14ac:dyDescent="0.25">
      <c r="B2734" s="1" t="s">
        <v>38</v>
      </c>
      <c r="C2734" s="3" t="s">
        <v>55</v>
      </c>
      <c r="D2734" s="2" t="s">
        <v>51</v>
      </c>
      <c r="E2734" s="3" t="s">
        <v>45</v>
      </c>
      <c r="F2734" s="3">
        <f t="shared" ca="1" si="82"/>
        <v>2</v>
      </c>
      <c r="G2734" s="4">
        <f t="shared" ca="1" si="83"/>
        <v>171</v>
      </c>
      <c r="H2734" s="4">
        <f ca="1">+Data_TABLE[[#This Row],[Qty]]*Data_TABLE[[#This Row],[Unit Price]]</f>
        <v>342</v>
      </c>
      <c r="I2734" s="7">
        <v>42167</v>
      </c>
      <c r="J2734" s="10">
        <f>EOMONTH(Data_TABLE[[#This Row],[Date Sold]],0)</f>
        <v>42185</v>
      </c>
    </row>
    <row r="2735" spans="2:10" x14ac:dyDescent="0.25">
      <c r="B2735" s="1" t="s">
        <v>36</v>
      </c>
      <c r="C2735" s="3" t="s">
        <v>55</v>
      </c>
      <c r="D2735" s="2" t="s">
        <v>49</v>
      </c>
      <c r="E2735" s="3" t="s">
        <v>43</v>
      </c>
      <c r="F2735" s="3">
        <f t="shared" ca="1" si="82"/>
        <v>2</v>
      </c>
      <c r="G2735" s="4">
        <f t="shared" ca="1" si="83"/>
        <v>92</v>
      </c>
      <c r="H2735" s="4">
        <f ca="1">+Data_TABLE[[#This Row],[Qty]]*Data_TABLE[[#This Row],[Unit Price]]</f>
        <v>184</v>
      </c>
      <c r="I2735" s="7">
        <v>42167</v>
      </c>
      <c r="J2735" s="10">
        <f>EOMONTH(Data_TABLE[[#This Row],[Date Sold]],0)</f>
        <v>42185</v>
      </c>
    </row>
    <row r="2736" spans="2:10" x14ac:dyDescent="0.25">
      <c r="B2736" s="1" t="s">
        <v>38</v>
      </c>
      <c r="C2736" s="3" t="s">
        <v>54</v>
      </c>
      <c r="D2736" s="2" t="s">
        <v>48</v>
      </c>
      <c r="E2736" s="3" t="s">
        <v>42</v>
      </c>
      <c r="F2736" s="3">
        <f t="shared" ca="1" si="82"/>
        <v>2</v>
      </c>
      <c r="G2736" s="4">
        <f t="shared" ca="1" si="83"/>
        <v>77</v>
      </c>
      <c r="H2736" s="4">
        <f ca="1">+Data_TABLE[[#This Row],[Qty]]*Data_TABLE[[#This Row],[Unit Price]]</f>
        <v>154</v>
      </c>
      <c r="I2736" s="7">
        <v>42167</v>
      </c>
      <c r="J2736" s="10">
        <f>EOMONTH(Data_TABLE[[#This Row],[Date Sold]],0)</f>
        <v>42185</v>
      </c>
    </row>
    <row r="2737" spans="2:10" x14ac:dyDescent="0.25">
      <c r="B2737" s="1" t="s">
        <v>41</v>
      </c>
      <c r="C2737" s="3" t="s">
        <v>55</v>
      </c>
      <c r="D2737" s="2" t="s">
        <v>49</v>
      </c>
      <c r="E2737" s="3" t="s">
        <v>43</v>
      </c>
      <c r="F2737" s="3">
        <f t="shared" ref="F2737:F2800" ca="1" si="84">RANDBETWEEN(1,5)</f>
        <v>4</v>
      </c>
      <c r="G2737" s="4">
        <f t="shared" ref="G2737:G2800" ca="1" si="85">RANDBETWEEN(60,200)</f>
        <v>131</v>
      </c>
      <c r="H2737" s="4">
        <f ca="1">+Data_TABLE[[#This Row],[Qty]]*Data_TABLE[[#This Row],[Unit Price]]</f>
        <v>524</v>
      </c>
      <c r="I2737" s="7">
        <v>42167</v>
      </c>
      <c r="J2737" s="10">
        <f>EOMONTH(Data_TABLE[[#This Row],[Date Sold]],0)</f>
        <v>42185</v>
      </c>
    </row>
    <row r="2738" spans="2:10" x14ac:dyDescent="0.25">
      <c r="B2738" s="1" t="s">
        <v>36</v>
      </c>
      <c r="C2738" s="3" t="s">
        <v>55</v>
      </c>
      <c r="D2738" s="2" t="s">
        <v>51</v>
      </c>
      <c r="E2738" s="3" t="s">
        <v>45</v>
      </c>
      <c r="F2738" s="3">
        <f t="shared" ca="1" si="84"/>
        <v>1</v>
      </c>
      <c r="G2738" s="4">
        <f t="shared" ca="1" si="85"/>
        <v>80</v>
      </c>
      <c r="H2738" s="4">
        <f ca="1">+Data_TABLE[[#This Row],[Qty]]*Data_TABLE[[#This Row],[Unit Price]]</f>
        <v>80</v>
      </c>
      <c r="I2738" s="7">
        <v>42167</v>
      </c>
      <c r="J2738" s="10">
        <f>EOMONTH(Data_TABLE[[#This Row],[Date Sold]],0)</f>
        <v>42185</v>
      </c>
    </row>
    <row r="2739" spans="2:10" x14ac:dyDescent="0.25">
      <c r="B2739" s="1" t="s">
        <v>40</v>
      </c>
      <c r="C2739" s="3" t="s">
        <v>54</v>
      </c>
      <c r="D2739" s="2" t="s">
        <v>48</v>
      </c>
      <c r="E2739" s="3" t="s">
        <v>42</v>
      </c>
      <c r="F2739" s="3">
        <f t="shared" ca="1" si="84"/>
        <v>1</v>
      </c>
      <c r="G2739" s="4">
        <f t="shared" ca="1" si="85"/>
        <v>127</v>
      </c>
      <c r="H2739" s="4">
        <f ca="1">+Data_TABLE[[#This Row],[Qty]]*Data_TABLE[[#This Row],[Unit Price]]</f>
        <v>127</v>
      </c>
      <c r="I2739" s="7">
        <v>42167</v>
      </c>
      <c r="J2739" s="10">
        <f>EOMONTH(Data_TABLE[[#This Row],[Date Sold]],0)</f>
        <v>42185</v>
      </c>
    </row>
    <row r="2740" spans="2:10" x14ac:dyDescent="0.25">
      <c r="B2740" s="1" t="s">
        <v>37</v>
      </c>
      <c r="C2740" s="3" t="s">
        <v>55</v>
      </c>
      <c r="D2740" s="2" t="s">
        <v>49</v>
      </c>
      <c r="E2740" s="3" t="s">
        <v>43</v>
      </c>
      <c r="F2740" s="3">
        <f t="shared" ca="1" si="84"/>
        <v>3</v>
      </c>
      <c r="G2740" s="4">
        <f t="shared" ca="1" si="85"/>
        <v>158</v>
      </c>
      <c r="H2740" s="4">
        <f ca="1">+Data_TABLE[[#This Row],[Qty]]*Data_TABLE[[#This Row],[Unit Price]]</f>
        <v>474</v>
      </c>
      <c r="I2740" s="7">
        <v>42167</v>
      </c>
      <c r="J2740" s="10">
        <f>EOMONTH(Data_TABLE[[#This Row],[Date Sold]],0)</f>
        <v>42185</v>
      </c>
    </row>
    <row r="2741" spans="2:10" x14ac:dyDescent="0.25">
      <c r="B2741" s="1" t="s">
        <v>39</v>
      </c>
      <c r="C2741" s="3" t="s">
        <v>56</v>
      </c>
      <c r="D2741" s="2" t="s">
        <v>52</v>
      </c>
      <c r="E2741" s="3" t="s">
        <v>46</v>
      </c>
      <c r="F2741" s="3">
        <f t="shared" ca="1" si="84"/>
        <v>4</v>
      </c>
      <c r="G2741" s="4">
        <f t="shared" ca="1" si="85"/>
        <v>173</v>
      </c>
      <c r="H2741" s="4">
        <f ca="1">+Data_TABLE[[#This Row],[Qty]]*Data_TABLE[[#This Row],[Unit Price]]</f>
        <v>692</v>
      </c>
      <c r="I2741" s="7">
        <v>42167</v>
      </c>
      <c r="J2741" s="10">
        <f>EOMONTH(Data_TABLE[[#This Row],[Date Sold]],0)</f>
        <v>42185</v>
      </c>
    </row>
    <row r="2742" spans="2:10" x14ac:dyDescent="0.25">
      <c r="B2742" s="1" t="s">
        <v>36</v>
      </c>
      <c r="C2742" s="3" t="s">
        <v>56</v>
      </c>
      <c r="D2742" s="2" t="s">
        <v>52</v>
      </c>
      <c r="E2742" s="3" t="s">
        <v>46</v>
      </c>
      <c r="F2742" s="3">
        <f t="shared" ca="1" si="84"/>
        <v>2</v>
      </c>
      <c r="G2742" s="4">
        <f t="shared" ca="1" si="85"/>
        <v>80</v>
      </c>
      <c r="H2742" s="4">
        <f ca="1">+Data_TABLE[[#This Row],[Qty]]*Data_TABLE[[#This Row],[Unit Price]]</f>
        <v>160</v>
      </c>
      <c r="I2742" s="7">
        <v>42167</v>
      </c>
      <c r="J2742" s="10">
        <f>EOMONTH(Data_TABLE[[#This Row],[Date Sold]],0)</f>
        <v>42185</v>
      </c>
    </row>
    <row r="2743" spans="2:10" x14ac:dyDescent="0.25">
      <c r="B2743" s="1" t="s">
        <v>37</v>
      </c>
      <c r="C2743" s="3" t="s">
        <v>55</v>
      </c>
      <c r="D2743" s="2" t="s">
        <v>51</v>
      </c>
      <c r="E2743" s="3" t="s">
        <v>45</v>
      </c>
      <c r="F2743" s="3">
        <f t="shared" ca="1" si="84"/>
        <v>2</v>
      </c>
      <c r="G2743" s="4">
        <f t="shared" ca="1" si="85"/>
        <v>158</v>
      </c>
      <c r="H2743" s="4">
        <f ca="1">+Data_TABLE[[#This Row],[Qty]]*Data_TABLE[[#This Row],[Unit Price]]</f>
        <v>316</v>
      </c>
      <c r="I2743" s="7">
        <v>42167</v>
      </c>
      <c r="J2743" s="10">
        <f>EOMONTH(Data_TABLE[[#This Row],[Date Sold]],0)</f>
        <v>42185</v>
      </c>
    </row>
    <row r="2744" spans="2:10" x14ac:dyDescent="0.25">
      <c r="B2744" s="1" t="s">
        <v>39</v>
      </c>
      <c r="C2744" s="3" t="s">
        <v>55</v>
      </c>
      <c r="D2744" s="2" t="s">
        <v>51</v>
      </c>
      <c r="E2744" s="3" t="s">
        <v>45</v>
      </c>
      <c r="F2744" s="3">
        <f t="shared" ca="1" si="84"/>
        <v>1</v>
      </c>
      <c r="G2744" s="4">
        <f t="shared" ca="1" si="85"/>
        <v>110</v>
      </c>
      <c r="H2744" s="4">
        <f ca="1">+Data_TABLE[[#This Row],[Qty]]*Data_TABLE[[#This Row],[Unit Price]]</f>
        <v>110</v>
      </c>
      <c r="I2744" s="7">
        <v>42167</v>
      </c>
      <c r="J2744" s="10">
        <f>EOMONTH(Data_TABLE[[#This Row],[Date Sold]],0)</f>
        <v>42185</v>
      </c>
    </row>
    <row r="2745" spans="2:10" x14ac:dyDescent="0.25">
      <c r="B2745" s="1" t="s">
        <v>39</v>
      </c>
      <c r="C2745" s="3" t="s">
        <v>55</v>
      </c>
      <c r="D2745" s="2" t="s">
        <v>49</v>
      </c>
      <c r="E2745" s="3" t="s">
        <v>43</v>
      </c>
      <c r="F2745" s="3">
        <f t="shared" ca="1" si="84"/>
        <v>4</v>
      </c>
      <c r="G2745" s="4">
        <f t="shared" ca="1" si="85"/>
        <v>127</v>
      </c>
      <c r="H2745" s="4">
        <f ca="1">+Data_TABLE[[#This Row],[Qty]]*Data_TABLE[[#This Row],[Unit Price]]</f>
        <v>508</v>
      </c>
      <c r="I2745" s="7">
        <v>42167</v>
      </c>
      <c r="J2745" s="10">
        <f>EOMONTH(Data_TABLE[[#This Row],[Date Sold]],0)</f>
        <v>42185</v>
      </c>
    </row>
    <row r="2746" spans="2:10" x14ac:dyDescent="0.25">
      <c r="B2746" s="1" t="s">
        <v>38</v>
      </c>
      <c r="C2746" s="3" t="s">
        <v>54</v>
      </c>
      <c r="D2746" s="2" t="s">
        <v>48</v>
      </c>
      <c r="E2746" s="3" t="s">
        <v>42</v>
      </c>
      <c r="F2746" s="3">
        <f t="shared" ca="1" si="84"/>
        <v>1</v>
      </c>
      <c r="G2746" s="4">
        <f t="shared" ca="1" si="85"/>
        <v>95</v>
      </c>
      <c r="H2746" s="4">
        <f ca="1">+Data_TABLE[[#This Row],[Qty]]*Data_TABLE[[#This Row],[Unit Price]]</f>
        <v>95</v>
      </c>
      <c r="I2746" s="7">
        <v>42167</v>
      </c>
      <c r="J2746" s="10">
        <f>EOMONTH(Data_TABLE[[#This Row],[Date Sold]],0)</f>
        <v>42185</v>
      </c>
    </row>
    <row r="2747" spans="2:10" x14ac:dyDescent="0.25">
      <c r="B2747" s="1" t="s">
        <v>36</v>
      </c>
      <c r="C2747" s="3" t="s">
        <v>54</v>
      </c>
      <c r="D2747" s="2" t="s">
        <v>48</v>
      </c>
      <c r="E2747" s="3" t="s">
        <v>42</v>
      </c>
      <c r="F2747" s="3">
        <f t="shared" ca="1" si="84"/>
        <v>4</v>
      </c>
      <c r="G2747" s="4">
        <f t="shared" ca="1" si="85"/>
        <v>71</v>
      </c>
      <c r="H2747" s="4">
        <f ca="1">+Data_TABLE[[#This Row],[Qty]]*Data_TABLE[[#This Row],[Unit Price]]</f>
        <v>284</v>
      </c>
      <c r="I2747" s="7">
        <v>42167</v>
      </c>
      <c r="J2747" s="10">
        <f>EOMONTH(Data_TABLE[[#This Row],[Date Sold]],0)</f>
        <v>42185</v>
      </c>
    </row>
    <row r="2748" spans="2:10" x14ac:dyDescent="0.25">
      <c r="B2748" s="1" t="s">
        <v>38</v>
      </c>
      <c r="C2748" s="3" t="s">
        <v>55</v>
      </c>
      <c r="D2748" s="2" t="s">
        <v>49</v>
      </c>
      <c r="E2748" s="3" t="s">
        <v>43</v>
      </c>
      <c r="F2748" s="3">
        <f t="shared" ca="1" si="84"/>
        <v>3</v>
      </c>
      <c r="G2748" s="4">
        <f t="shared" ca="1" si="85"/>
        <v>163</v>
      </c>
      <c r="H2748" s="4">
        <f ca="1">+Data_TABLE[[#This Row],[Qty]]*Data_TABLE[[#This Row],[Unit Price]]</f>
        <v>489</v>
      </c>
      <c r="I2748" s="7">
        <v>42167</v>
      </c>
      <c r="J2748" s="10">
        <f>EOMONTH(Data_TABLE[[#This Row],[Date Sold]],0)</f>
        <v>42185</v>
      </c>
    </row>
    <row r="2749" spans="2:10" x14ac:dyDescent="0.25">
      <c r="B2749" s="1" t="s">
        <v>37</v>
      </c>
      <c r="C2749" s="3" t="s">
        <v>54</v>
      </c>
      <c r="D2749" s="2" t="s">
        <v>48</v>
      </c>
      <c r="E2749" s="3" t="s">
        <v>42</v>
      </c>
      <c r="F2749" s="3">
        <f t="shared" ca="1" si="84"/>
        <v>1</v>
      </c>
      <c r="G2749" s="4">
        <f t="shared" ca="1" si="85"/>
        <v>166</v>
      </c>
      <c r="H2749" s="4">
        <f ca="1">+Data_TABLE[[#This Row],[Qty]]*Data_TABLE[[#This Row],[Unit Price]]</f>
        <v>166</v>
      </c>
      <c r="I2749" s="7">
        <v>42167</v>
      </c>
      <c r="J2749" s="10">
        <f>EOMONTH(Data_TABLE[[#This Row],[Date Sold]],0)</f>
        <v>42185</v>
      </c>
    </row>
    <row r="2750" spans="2:10" x14ac:dyDescent="0.25">
      <c r="B2750" s="1" t="s">
        <v>41</v>
      </c>
      <c r="C2750" s="3" t="s">
        <v>55</v>
      </c>
      <c r="D2750" s="2" t="s">
        <v>51</v>
      </c>
      <c r="E2750" s="3" t="s">
        <v>45</v>
      </c>
      <c r="F2750" s="3">
        <f t="shared" ca="1" si="84"/>
        <v>2</v>
      </c>
      <c r="G2750" s="4">
        <f t="shared" ca="1" si="85"/>
        <v>61</v>
      </c>
      <c r="H2750" s="4">
        <f ca="1">+Data_TABLE[[#This Row],[Qty]]*Data_TABLE[[#This Row],[Unit Price]]</f>
        <v>122</v>
      </c>
      <c r="I2750" s="7">
        <v>42167</v>
      </c>
      <c r="J2750" s="10">
        <f>EOMONTH(Data_TABLE[[#This Row],[Date Sold]],0)</f>
        <v>42185</v>
      </c>
    </row>
    <row r="2751" spans="2:10" x14ac:dyDescent="0.25">
      <c r="B2751" s="1" t="s">
        <v>37</v>
      </c>
      <c r="C2751" s="3" t="s">
        <v>54</v>
      </c>
      <c r="D2751" s="2" t="s">
        <v>48</v>
      </c>
      <c r="E2751" s="3" t="s">
        <v>42</v>
      </c>
      <c r="F2751" s="3">
        <f t="shared" ca="1" si="84"/>
        <v>3</v>
      </c>
      <c r="G2751" s="4">
        <f t="shared" ca="1" si="85"/>
        <v>142</v>
      </c>
      <c r="H2751" s="4">
        <f ca="1">+Data_TABLE[[#This Row],[Qty]]*Data_TABLE[[#This Row],[Unit Price]]</f>
        <v>426</v>
      </c>
      <c r="I2751" s="7">
        <v>42167</v>
      </c>
      <c r="J2751" s="10">
        <f>EOMONTH(Data_TABLE[[#This Row],[Date Sold]],0)</f>
        <v>42185</v>
      </c>
    </row>
    <row r="2752" spans="2:10" x14ac:dyDescent="0.25">
      <c r="B2752" s="1" t="s">
        <v>37</v>
      </c>
      <c r="C2752" s="3" t="s">
        <v>55</v>
      </c>
      <c r="D2752" s="2" t="s">
        <v>51</v>
      </c>
      <c r="E2752" s="3" t="s">
        <v>45</v>
      </c>
      <c r="F2752" s="3">
        <f t="shared" ca="1" si="84"/>
        <v>5</v>
      </c>
      <c r="G2752" s="4">
        <f t="shared" ca="1" si="85"/>
        <v>85</v>
      </c>
      <c r="H2752" s="4">
        <f ca="1">+Data_TABLE[[#This Row],[Qty]]*Data_TABLE[[#This Row],[Unit Price]]</f>
        <v>425</v>
      </c>
      <c r="I2752" s="7">
        <v>42167</v>
      </c>
      <c r="J2752" s="10">
        <f>EOMONTH(Data_TABLE[[#This Row],[Date Sold]],0)</f>
        <v>42185</v>
      </c>
    </row>
    <row r="2753" spans="2:10" x14ac:dyDescent="0.25">
      <c r="B2753" s="1" t="s">
        <v>39</v>
      </c>
      <c r="C2753" s="3" t="s">
        <v>56</v>
      </c>
      <c r="D2753" s="2" t="s">
        <v>52</v>
      </c>
      <c r="E2753" s="3" t="s">
        <v>46</v>
      </c>
      <c r="F2753" s="3">
        <f t="shared" ca="1" si="84"/>
        <v>5</v>
      </c>
      <c r="G2753" s="4">
        <f t="shared" ca="1" si="85"/>
        <v>90</v>
      </c>
      <c r="H2753" s="4">
        <f ca="1">+Data_TABLE[[#This Row],[Qty]]*Data_TABLE[[#This Row],[Unit Price]]</f>
        <v>450</v>
      </c>
      <c r="I2753" s="7">
        <v>42168</v>
      </c>
      <c r="J2753" s="10">
        <f>EOMONTH(Data_TABLE[[#This Row],[Date Sold]],0)</f>
        <v>42185</v>
      </c>
    </row>
    <row r="2754" spans="2:10" x14ac:dyDescent="0.25">
      <c r="B2754" s="1" t="s">
        <v>40</v>
      </c>
      <c r="C2754" s="3" t="s">
        <v>56</v>
      </c>
      <c r="D2754" s="2" t="s">
        <v>52</v>
      </c>
      <c r="E2754" s="3" t="s">
        <v>46</v>
      </c>
      <c r="F2754" s="3">
        <f t="shared" ca="1" si="84"/>
        <v>3</v>
      </c>
      <c r="G2754" s="4">
        <f t="shared" ca="1" si="85"/>
        <v>181</v>
      </c>
      <c r="H2754" s="4">
        <f ca="1">+Data_TABLE[[#This Row],[Qty]]*Data_TABLE[[#This Row],[Unit Price]]</f>
        <v>543</v>
      </c>
      <c r="I2754" s="7">
        <v>42168</v>
      </c>
      <c r="J2754" s="10">
        <f>EOMONTH(Data_TABLE[[#This Row],[Date Sold]],0)</f>
        <v>42185</v>
      </c>
    </row>
    <row r="2755" spans="2:10" x14ac:dyDescent="0.25">
      <c r="B2755" s="1" t="s">
        <v>38</v>
      </c>
      <c r="C2755" s="3" t="s">
        <v>54</v>
      </c>
      <c r="D2755" s="2" t="s">
        <v>48</v>
      </c>
      <c r="E2755" s="3" t="s">
        <v>42</v>
      </c>
      <c r="F2755" s="3">
        <f t="shared" ca="1" si="84"/>
        <v>4</v>
      </c>
      <c r="G2755" s="4">
        <f t="shared" ca="1" si="85"/>
        <v>122</v>
      </c>
      <c r="H2755" s="4">
        <f ca="1">+Data_TABLE[[#This Row],[Qty]]*Data_TABLE[[#This Row],[Unit Price]]</f>
        <v>488</v>
      </c>
      <c r="I2755" s="7">
        <v>42168</v>
      </c>
      <c r="J2755" s="10">
        <f>EOMONTH(Data_TABLE[[#This Row],[Date Sold]],0)</f>
        <v>42185</v>
      </c>
    </row>
    <row r="2756" spans="2:10" x14ac:dyDescent="0.25">
      <c r="B2756" s="1" t="s">
        <v>41</v>
      </c>
      <c r="C2756" s="3" t="s">
        <v>56</v>
      </c>
      <c r="D2756" s="2" t="s">
        <v>50</v>
      </c>
      <c r="E2756" s="3" t="s">
        <v>44</v>
      </c>
      <c r="F2756" s="3">
        <f t="shared" ca="1" si="84"/>
        <v>4</v>
      </c>
      <c r="G2756" s="4">
        <f t="shared" ca="1" si="85"/>
        <v>183</v>
      </c>
      <c r="H2756" s="4">
        <f ca="1">+Data_TABLE[[#This Row],[Qty]]*Data_TABLE[[#This Row],[Unit Price]]</f>
        <v>732</v>
      </c>
      <c r="I2756" s="7">
        <v>42168</v>
      </c>
      <c r="J2756" s="10">
        <f>EOMONTH(Data_TABLE[[#This Row],[Date Sold]],0)</f>
        <v>42185</v>
      </c>
    </row>
    <row r="2757" spans="2:10" x14ac:dyDescent="0.25">
      <c r="B2757" s="1" t="s">
        <v>40</v>
      </c>
      <c r="C2757" s="3" t="s">
        <v>54</v>
      </c>
      <c r="D2757" s="2" t="s">
        <v>48</v>
      </c>
      <c r="E2757" s="3" t="s">
        <v>42</v>
      </c>
      <c r="F2757" s="3">
        <f t="shared" ca="1" si="84"/>
        <v>3</v>
      </c>
      <c r="G2757" s="4">
        <f t="shared" ca="1" si="85"/>
        <v>116</v>
      </c>
      <c r="H2757" s="4">
        <f ca="1">+Data_TABLE[[#This Row],[Qty]]*Data_TABLE[[#This Row],[Unit Price]]</f>
        <v>348</v>
      </c>
      <c r="I2757" s="7">
        <v>42168</v>
      </c>
      <c r="J2757" s="10">
        <f>EOMONTH(Data_TABLE[[#This Row],[Date Sold]],0)</f>
        <v>42185</v>
      </c>
    </row>
    <row r="2758" spans="2:10" x14ac:dyDescent="0.25">
      <c r="B2758" s="1" t="s">
        <v>39</v>
      </c>
      <c r="C2758" s="3" t="s">
        <v>56</v>
      </c>
      <c r="D2758" s="2" t="s">
        <v>52</v>
      </c>
      <c r="E2758" s="3" t="s">
        <v>46</v>
      </c>
      <c r="F2758" s="3">
        <f t="shared" ca="1" si="84"/>
        <v>2</v>
      </c>
      <c r="G2758" s="4">
        <f t="shared" ca="1" si="85"/>
        <v>88</v>
      </c>
      <c r="H2758" s="4">
        <f ca="1">+Data_TABLE[[#This Row],[Qty]]*Data_TABLE[[#This Row],[Unit Price]]</f>
        <v>176</v>
      </c>
      <c r="I2758" s="7">
        <v>42168</v>
      </c>
      <c r="J2758" s="10">
        <f>EOMONTH(Data_TABLE[[#This Row],[Date Sold]],0)</f>
        <v>42185</v>
      </c>
    </row>
    <row r="2759" spans="2:10" x14ac:dyDescent="0.25">
      <c r="B2759" s="1" t="s">
        <v>36</v>
      </c>
      <c r="C2759" s="3" t="s">
        <v>54</v>
      </c>
      <c r="D2759" s="2" t="s">
        <v>48</v>
      </c>
      <c r="E2759" s="3" t="s">
        <v>42</v>
      </c>
      <c r="F2759" s="3">
        <f t="shared" ca="1" si="84"/>
        <v>5</v>
      </c>
      <c r="G2759" s="4">
        <f t="shared" ca="1" si="85"/>
        <v>144</v>
      </c>
      <c r="H2759" s="4">
        <f ca="1">+Data_TABLE[[#This Row],[Qty]]*Data_TABLE[[#This Row],[Unit Price]]</f>
        <v>720</v>
      </c>
      <c r="I2759" s="7">
        <v>42168</v>
      </c>
      <c r="J2759" s="10">
        <f>EOMONTH(Data_TABLE[[#This Row],[Date Sold]],0)</f>
        <v>42185</v>
      </c>
    </row>
    <row r="2760" spans="2:10" x14ac:dyDescent="0.25">
      <c r="B2760" s="1" t="s">
        <v>39</v>
      </c>
      <c r="C2760" s="3" t="s">
        <v>56</v>
      </c>
      <c r="D2760" s="2" t="s">
        <v>50</v>
      </c>
      <c r="E2760" s="3" t="s">
        <v>44</v>
      </c>
      <c r="F2760" s="3">
        <f t="shared" ca="1" si="84"/>
        <v>4</v>
      </c>
      <c r="G2760" s="4">
        <f t="shared" ca="1" si="85"/>
        <v>90</v>
      </c>
      <c r="H2760" s="4">
        <f ca="1">+Data_TABLE[[#This Row],[Qty]]*Data_TABLE[[#This Row],[Unit Price]]</f>
        <v>360</v>
      </c>
      <c r="I2760" s="7">
        <v>42168</v>
      </c>
      <c r="J2760" s="10">
        <f>EOMONTH(Data_TABLE[[#This Row],[Date Sold]],0)</f>
        <v>42185</v>
      </c>
    </row>
    <row r="2761" spans="2:10" x14ac:dyDescent="0.25">
      <c r="B2761" s="1" t="s">
        <v>38</v>
      </c>
      <c r="C2761" s="3" t="s">
        <v>55</v>
      </c>
      <c r="D2761" s="2" t="s">
        <v>51</v>
      </c>
      <c r="E2761" s="3" t="s">
        <v>45</v>
      </c>
      <c r="F2761" s="3">
        <f t="shared" ca="1" si="84"/>
        <v>4</v>
      </c>
      <c r="G2761" s="4">
        <f t="shared" ca="1" si="85"/>
        <v>79</v>
      </c>
      <c r="H2761" s="4">
        <f ca="1">+Data_TABLE[[#This Row],[Qty]]*Data_TABLE[[#This Row],[Unit Price]]</f>
        <v>316</v>
      </c>
      <c r="I2761" s="7">
        <v>42168</v>
      </c>
      <c r="J2761" s="10">
        <f>EOMONTH(Data_TABLE[[#This Row],[Date Sold]],0)</f>
        <v>42185</v>
      </c>
    </row>
    <row r="2762" spans="2:10" x14ac:dyDescent="0.25">
      <c r="B2762" s="1" t="s">
        <v>40</v>
      </c>
      <c r="C2762" s="3" t="s">
        <v>54</v>
      </c>
      <c r="D2762" s="2" t="s">
        <v>48</v>
      </c>
      <c r="E2762" s="3" t="s">
        <v>42</v>
      </c>
      <c r="F2762" s="3">
        <f t="shared" ca="1" si="84"/>
        <v>4</v>
      </c>
      <c r="G2762" s="4">
        <f t="shared" ca="1" si="85"/>
        <v>111</v>
      </c>
      <c r="H2762" s="4">
        <f ca="1">+Data_TABLE[[#This Row],[Qty]]*Data_TABLE[[#This Row],[Unit Price]]</f>
        <v>444</v>
      </c>
      <c r="I2762" s="7">
        <v>42168</v>
      </c>
      <c r="J2762" s="10">
        <f>EOMONTH(Data_TABLE[[#This Row],[Date Sold]],0)</f>
        <v>42185</v>
      </c>
    </row>
    <row r="2763" spans="2:10" x14ac:dyDescent="0.25">
      <c r="B2763" s="1" t="s">
        <v>36</v>
      </c>
      <c r="C2763" s="3" t="s">
        <v>55</v>
      </c>
      <c r="D2763" s="2" t="s">
        <v>51</v>
      </c>
      <c r="E2763" s="3" t="s">
        <v>45</v>
      </c>
      <c r="F2763" s="3">
        <f t="shared" ca="1" si="84"/>
        <v>5</v>
      </c>
      <c r="G2763" s="4">
        <f t="shared" ca="1" si="85"/>
        <v>114</v>
      </c>
      <c r="H2763" s="4">
        <f ca="1">+Data_TABLE[[#This Row],[Qty]]*Data_TABLE[[#This Row],[Unit Price]]</f>
        <v>570</v>
      </c>
      <c r="I2763" s="7">
        <v>42168</v>
      </c>
      <c r="J2763" s="10">
        <f>EOMONTH(Data_TABLE[[#This Row],[Date Sold]],0)</f>
        <v>42185</v>
      </c>
    </row>
    <row r="2764" spans="2:10" x14ac:dyDescent="0.25">
      <c r="B2764" s="1" t="s">
        <v>36</v>
      </c>
      <c r="C2764" s="3" t="s">
        <v>54</v>
      </c>
      <c r="D2764" s="2" t="s">
        <v>48</v>
      </c>
      <c r="E2764" s="3" t="s">
        <v>42</v>
      </c>
      <c r="F2764" s="3">
        <f t="shared" ca="1" si="84"/>
        <v>1</v>
      </c>
      <c r="G2764" s="4">
        <f t="shared" ca="1" si="85"/>
        <v>130</v>
      </c>
      <c r="H2764" s="4">
        <f ca="1">+Data_TABLE[[#This Row],[Qty]]*Data_TABLE[[#This Row],[Unit Price]]</f>
        <v>130</v>
      </c>
      <c r="I2764" s="7">
        <v>42168</v>
      </c>
      <c r="J2764" s="10">
        <f>EOMONTH(Data_TABLE[[#This Row],[Date Sold]],0)</f>
        <v>42185</v>
      </c>
    </row>
    <row r="2765" spans="2:10" x14ac:dyDescent="0.25">
      <c r="B2765" s="1" t="s">
        <v>36</v>
      </c>
      <c r="C2765" s="3" t="s">
        <v>55</v>
      </c>
      <c r="D2765" s="2" t="s">
        <v>49</v>
      </c>
      <c r="E2765" s="3" t="s">
        <v>43</v>
      </c>
      <c r="F2765" s="3">
        <f t="shared" ca="1" si="84"/>
        <v>4</v>
      </c>
      <c r="G2765" s="4">
        <f t="shared" ca="1" si="85"/>
        <v>66</v>
      </c>
      <c r="H2765" s="4">
        <f ca="1">+Data_TABLE[[#This Row],[Qty]]*Data_TABLE[[#This Row],[Unit Price]]</f>
        <v>264</v>
      </c>
      <c r="I2765" s="7">
        <v>42168</v>
      </c>
      <c r="J2765" s="10">
        <f>EOMONTH(Data_TABLE[[#This Row],[Date Sold]],0)</f>
        <v>42185</v>
      </c>
    </row>
    <row r="2766" spans="2:10" x14ac:dyDescent="0.25">
      <c r="B2766" s="1" t="s">
        <v>37</v>
      </c>
      <c r="C2766" s="3" t="s">
        <v>54</v>
      </c>
      <c r="D2766" s="2" t="s">
        <v>48</v>
      </c>
      <c r="E2766" s="3" t="s">
        <v>42</v>
      </c>
      <c r="F2766" s="3">
        <f t="shared" ca="1" si="84"/>
        <v>5</v>
      </c>
      <c r="G2766" s="4">
        <f t="shared" ca="1" si="85"/>
        <v>112</v>
      </c>
      <c r="H2766" s="4">
        <f ca="1">+Data_TABLE[[#This Row],[Qty]]*Data_TABLE[[#This Row],[Unit Price]]</f>
        <v>560</v>
      </c>
      <c r="I2766" s="7">
        <v>42168</v>
      </c>
      <c r="J2766" s="10">
        <f>EOMONTH(Data_TABLE[[#This Row],[Date Sold]],0)</f>
        <v>42185</v>
      </c>
    </row>
    <row r="2767" spans="2:10" x14ac:dyDescent="0.25">
      <c r="B2767" s="1" t="s">
        <v>37</v>
      </c>
      <c r="C2767" s="3" t="s">
        <v>54</v>
      </c>
      <c r="D2767" s="2" t="s">
        <v>48</v>
      </c>
      <c r="E2767" s="3" t="s">
        <v>42</v>
      </c>
      <c r="F2767" s="3">
        <f t="shared" ca="1" si="84"/>
        <v>4</v>
      </c>
      <c r="G2767" s="4">
        <f t="shared" ca="1" si="85"/>
        <v>150</v>
      </c>
      <c r="H2767" s="4">
        <f ca="1">+Data_TABLE[[#This Row],[Qty]]*Data_TABLE[[#This Row],[Unit Price]]</f>
        <v>600</v>
      </c>
      <c r="I2767" s="7">
        <v>42168</v>
      </c>
      <c r="J2767" s="10">
        <f>EOMONTH(Data_TABLE[[#This Row],[Date Sold]],0)</f>
        <v>42185</v>
      </c>
    </row>
    <row r="2768" spans="2:10" x14ac:dyDescent="0.25">
      <c r="B2768" s="1" t="s">
        <v>39</v>
      </c>
      <c r="C2768" s="3" t="s">
        <v>55</v>
      </c>
      <c r="D2768" s="2" t="s">
        <v>49</v>
      </c>
      <c r="E2768" s="3" t="s">
        <v>43</v>
      </c>
      <c r="F2768" s="3">
        <f t="shared" ca="1" si="84"/>
        <v>5</v>
      </c>
      <c r="G2768" s="4">
        <f t="shared" ca="1" si="85"/>
        <v>126</v>
      </c>
      <c r="H2768" s="4">
        <f ca="1">+Data_TABLE[[#This Row],[Qty]]*Data_TABLE[[#This Row],[Unit Price]]</f>
        <v>630</v>
      </c>
      <c r="I2768" s="7">
        <v>42168</v>
      </c>
      <c r="J2768" s="10">
        <f>EOMONTH(Data_TABLE[[#This Row],[Date Sold]],0)</f>
        <v>42185</v>
      </c>
    </row>
    <row r="2769" spans="2:10" x14ac:dyDescent="0.25">
      <c r="B2769" s="1" t="s">
        <v>39</v>
      </c>
      <c r="C2769" s="3" t="s">
        <v>54</v>
      </c>
      <c r="D2769" s="2" t="s">
        <v>48</v>
      </c>
      <c r="E2769" s="3" t="s">
        <v>42</v>
      </c>
      <c r="F2769" s="3">
        <f t="shared" ca="1" si="84"/>
        <v>2</v>
      </c>
      <c r="G2769" s="4">
        <f t="shared" ca="1" si="85"/>
        <v>121</v>
      </c>
      <c r="H2769" s="4">
        <f ca="1">+Data_TABLE[[#This Row],[Qty]]*Data_TABLE[[#This Row],[Unit Price]]</f>
        <v>242</v>
      </c>
      <c r="I2769" s="7">
        <v>42168</v>
      </c>
      <c r="J2769" s="10">
        <f>EOMONTH(Data_TABLE[[#This Row],[Date Sold]],0)</f>
        <v>42185</v>
      </c>
    </row>
    <row r="2770" spans="2:10" x14ac:dyDescent="0.25">
      <c r="B2770" s="1" t="s">
        <v>41</v>
      </c>
      <c r="C2770" s="3" t="s">
        <v>56</v>
      </c>
      <c r="D2770" s="2" t="s">
        <v>50</v>
      </c>
      <c r="E2770" s="3" t="s">
        <v>44</v>
      </c>
      <c r="F2770" s="3">
        <f t="shared" ca="1" si="84"/>
        <v>1</v>
      </c>
      <c r="G2770" s="4">
        <f t="shared" ca="1" si="85"/>
        <v>122</v>
      </c>
      <c r="H2770" s="4">
        <f ca="1">+Data_TABLE[[#This Row],[Qty]]*Data_TABLE[[#This Row],[Unit Price]]</f>
        <v>122</v>
      </c>
      <c r="I2770" s="7">
        <v>42168</v>
      </c>
      <c r="J2770" s="10">
        <f>EOMONTH(Data_TABLE[[#This Row],[Date Sold]],0)</f>
        <v>42185</v>
      </c>
    </row>
    <row r="2771" spans="2:10" x14ac:dyDescent="0.25">
      <c r="B2771" s="1" t="s">
        <v>36</v>
      </c>
      <c r="C2771" s="3" t="s">
        <v>55</v>
      </c>
      <c r="D2771" s="2" t="s">
        <v>49</v>
      </c>
      <c r="E2771" s="3" t="s">
        <v>43</v>
      </c>
      <c r="F2771" s="3">
        <f t="shared" ca="1" si="84"/>
        <v>4</v>
      </c>
      <c r="G2771" s="4">
        <f t="shared" ca="1" si="85"/>
        <v>160</v>
      </c>
      <c r="H2771" s="4">
        <f ca="1">+Data_TABLE[[#This Row],[Qty]]*Data_TABLE[[#This Row],[Unit Price]]</f>
        <v>640</v>
      </c>
      <c r="I2771" s="7">
        <v>42168</v>
      </c>
      <c r="J2771" s="10">
        <f>EOMONTH(Data_TABLE[[#This Row],[Date Sold]],0)</f>
        <v>42185</v>
      </c>
    </row>
    <row r="2772" spans="2:10" x14ac:dyDescent="0.25">
      <c r="B2772" s="1" t="s">
        <v>40</v>
      </c>
      <c r="C2772" s="3" t="s">
        <v>55</v>
      </c>
      <c r="D2772" s="2" t="s">
        <v>51</v>
      </c>
      <c r="E2772" s="3" t="s">
        <v>45</v>
      </c>
      <c r="F2772" s="3">
        <f t="shared" ca="1" si="84"/>
        <v>5</v>
      </c>
      <c r="G2772" s="4">
        <f t="shared" ca="1" si="85"/>
        <v>114</v>
      </c>
      <c r="H2772" s="4">
        <f ca="1">+Data_TABLE[[#This Row],[Qty]]*Data_TABLE[[#This Row],[Unit Price]]</f>
        <v>570</v>
      </c>
      <c r="I2772" s="7">
        <v>42168</v>
      </c>
      <c r="J2772" s="10">
        <f>EOMONTH(Data_TABLE[[#This Row],[Date Sold]],0)</f>
        <v>42185</v>
      </c>
    </row>
    <row r="2773" spans="2:10" x14ac:dyDescent="0.25">
      <c r="B2773" s="1" t="s">
        <v>38</v>
      </c>
      <c r="C2773" s="3" t="s">
        <v>56</v>
      </c>
      <c r="D2773" s="2" t="s">
        <v>52</v>
      </c>
      <c r="E2773" s="3" t="s">
        <v>46</v>
      </c>
      <c r="F2773" s="3">
        <f t="shared" ca="1" si="84"/>
        <v>4</v>
      </c>
      <c r="G2773" s="4">
        <f t="shared" ca="1" si="85"/>
        <v>185</v>
      </c>
      <c r="H2773" s="4">
        <f ca="1">+Data_TABLE[[#This Row],[Qty]]*Data_TABLE[[#This Row],[Unit Price]]</f>
        <v>740</v>
      </c>
      <c r="I2773" s="7">
        <v>42168</v>
      </c>
      <c r="J2773" s="10">
        <f>EOMONTH(Data_TABLE[[#This Row],[Date Sold]],0)</f>
        <v>42185</v>
      </c>
    </row>
    <row r="2774" spans="2:10" x14ac:dyDescent="0.25">
      <c r="B2774" s="1" t="s">
        <v>40</v>
      </c>
      <c r="C2774" s="3" t="s">
        <v>55</v>
      </c>
      <c r="D2774" s="2" t="s">
        <v>49</v>
      </c>
      <c r="E2774" s="3" t="s">
        <v>43</v>
      </c>
      <c r="F2774" s="3">
        <f t="shared" ca="1" si="84"/>
        <v>1</v>
      </c>
      <c r="G2774" s="4">
        <f t="shared" ca="1" si="85"/>
        <v>71</v>
      </c>
      <c r="H2774" s="4">
        <f ca="1">+Data_TABLE[[#This Row],[Qty]]*Data_TABLE[[#This Row],[Unit Price]]</f>
        <v>71</v>
      </c>
      <c r="I2774" s="7">
        <v>42168</v>
      </c>
      <c r="J2774" s="10">
        <f>EOMONTH(Data_TABLE[[#This Row],[Date Sold]],0)</f>
        <v>42185</v>
      </c>
    </row>
    <row r="2775" spans="2:10" x14ac:dyDescent="0.25">
      <c r="B2775" s="1" t="s">
        <v>37</v>
      </c>
      <c r="C2775" s="3" t="s">
        <v>54</v>
      </c>
      <c r="D2775" s="2" t="s">
        <v>48</v>
      </c>
      <c r="E2775" s="3" t="s">
        <v>42</v>
      </c>
      <c r="F2775" s="3">
        <f t="shared" ca="1" si="84"/>
        <v>5</v>
      </c>
      <c r="G2775" s="4">
        <f t="shared" ca="1" si="85"/>
        <v>181</v>
      </c>
      <c r="H2775" s="4">
        <f ca="1">+Data_TABLE[[#This Row],[Qty]]*Data_TABLE[[#This Row],[Unit Price]]</f>
        <v>905</v>
      </c>
      <c r="I2775" s="7">
        <v>42168</v>
      </c>
      <c r="J2775" s="10">
        <f>EOMONTH(Data_TABLE[[#This Row],[Date Sold]],0)</f>
        <v>42185</v>
      </c>
    </row>
    <row r="2776" spans="2:10" x14ac:dyDescent="0.25">
      <c r="B2776" s="1" t="s">
        <v>41</v>
      </c>
      <c r="C2776" s="3" t="s">
        <v>56</v>
      </c>
      <c r="D2776" s="2" t="s">
        <v>52</v>
      </c>
      <c r="E2776" s="3" t="s">
        <v>46</v>
      </c>
      <c r="F2776" s="3">
        <f t="shared" ca="1" si="84"/>
        <v>1</v>
      </c>
      <c r="G2776" s="4">
        <f t="shared" ca="1" si="85"/>
        <v>126</v>
      </c>
      <c r="H2776" s="4">
        <f ca="1">+Data_TABLE[[#This Row],[Qty]]*Data_TABLE[[#This Row],[Unit Price]]</f>
        <v>126</v>
      </c>
      <c r="I2776" s="7">
        <v>42168</v>
      </c>
      <c r="J2776" s="10">
        <f>EOMONTH(Data_TABLE[[#This Row],[Date Sold]],0)</f>
        <v>42185</v>
      </c>
    </row>
    <row r="2777" spans="2:10" x14ac:dyDescent="0.25">
      <c r="B2777" s="1" t="s">
        <v>41</v>
      </c>
      <c r="C2777" s="3" t="s">
        <v>56</v>
      </c>
      <c r="D2777" s="2" t="s">
        <v>52</v>
      </c>
      <c r="E2777" s="3" t="s">
        <v>46</v>
      </c>
      <c r="F2777" s="3">
        <f t="shared" ca="1" si="84"/>
        <v>4</v>
      </c>
      <c r="G2777" s="4">
        <f t="shared" ca="1" si="85"/>
        <v>184</v>
      </c>
      <c r="H2777" s="4">
        <f ca="1">+Data_TABLE[[#This Row],[Qty]]*Data_TABLE[[#This Row],[Unit Price]]</f>
        <v>736</v>
      </c>
      <c r="I2777" s="7">
        <v>42168</v>
      </c>
      <c r="J2777" s="10">
        <f>EOMONTH(Data_TABLE[[#This Row],[Date Sold]],0)</f>
        <v>42185</v>
      </c>
    </row>
    <row r="2778" spans="2:10" x14ac:dyDescent="0.25">
      <c r="B2778" s="1" t="s">
        <v>39</v>
      </c>
      <c r="C2778" s="3" t="s">
        <v>55</v>
      </c>
      <c r="D2778" s="2" t="s">
        <v>51</v>
      </c>
      <c r="E2778" s="3" t="s">
        <v>45</v>
      </c>
      <c r="F2778" s="3">
        <f t="shared" ca="1" si="84"/>
        <v>5</v>
      </c>
      <c r="G2778" s="4">
        <f t="shared" ca="1" si="85"/>
        <v>185</v>
      </c>
      <c r="H2778" s="4">
        <f ca="1">+Data_TABLE[[#This Row],[Qty]]*Data_TABLE[[#This Row],[Unit Price]]</f>
        <v>925</v>
      </c>
      <c r="I2778" s="7">
        <v>42168</v>
      </c>
      <c r="J2778" s="10">
        <f>EOMONTH(Data_TABLE[[#This Row],[Date Sold]],0)</f>
        <v>42185</v>
      </c>
    </row>
    <row r="2779" spans="2:10" x14ac:dyDescent="0.25">
      <c r="B2779" s="1" t="s">
        <v>38</v>
      </c>
      <c r="C2779" s="3" t="s">
        <v>55</v>
      </c>
      <c r="D2779" s="2" t="s">
        <v>51</v>
      </c>
      <c r="E2779" s="3" t="s">
        <v>45</v>
      </c>
      <c r="F2779" s="3">
        <f t="shared" ca="1" si="84"/>
        <v>4</v>
      </c>
      <c r="G2779" s="4">
        <f t="shared" ca="1" si="85"/>
        <v>133</v>
      </c>
      <c r="H2779" s="4">
        <f ca="1">+Data_TABLE[[#This Row],[Qty]]*Data_TABLE[[#This Row],[Unit Price]]</f>
        <v>532</v>
      </c>
      <c r="I2779" s="7">
        <v>42168</v>
      </c>
      <c r="J2779" s="10">
        <f>EOMONTH(Data_TABLE[[#This Row],[Date Sold]],0)</f>
        <v>42185</v>
      </c>
    </row>
    <row r="2780" spans="2:10" x14ac:dyDescent="0.25">
      <c r="B2780" s="1" t="s">
        <v>36</v>
      </c>
      <c r="C2780" s="3" t="s">
        <v>56</v>
      </c>
      <c r="D2780" s="2" t="s">
        <v>52</v>
      </c>
      <c r="E2780" s="3" t="s">
        <v>46</v>
      </c>
      <c r="F2780" s="3">
        <f t="shared" ca="1" si="84"/>
        <v>2</v>
      </c>
      <c r="G2780" s="4">
        <f t="shared" ca="1" si="85"/>
        <v>125</v>
      </c>
      <c r="H2780" s="4">
        <f ca="1">+Data_TABLE[[#This Row],[Qty]]*Data_TABLE[[#This Row],[Unit Price]]</f>
        <v>250</v>
      </c>
      <c r="I2780" s="7">
        <v>42168</v>
      </c>
      <c r="J2780" s="10">
        <f>EOMONTH(Data_TABLE[[#This Row],[Date Sold]],0)</f>
        <v>42185</v>
      </c>
    </row>
    <row r="2781" spans="2:10" x14ac:dyDescent="0.25">
      <c r="B2781" s="1" t="s">
        <v>36</v>
      </c>
      <c r="C2781" s="3" t="s">
        <v>55</v>
      </c>
      <c r="D2781" s="2" t="s">
        <v>51</v>
      </c>
      <c r="E2781" s="3" t="s">
        <v>45</v>
      </c>
      <c r="F2781" s="3">
        <f t="shared" ca="1" si="84"/>
        <v>1</v>
      </c>
      <c r="G2781" s="4">
        <f t="shared" ca="1" si="85"/>
        <v>112</v>
      </c>
      <c r="H2781" s="4">
        <f ca="1">+Data_TABLE[[#This Row],[Qty]]*Data_TABLE[[#This Row],[Unit Price]]</f>
        <v>112</v>
      </c>
      <c r="I2781" s="7">
        <v>42168</v>
      </c>
      <c r="J2781" s="10">
        <f>EOMONTH(Data_TABLE[[#This Row],[Date Sold]],0)</f>
        <v>42185</v>
      </c>
    </row>
    <row r="2782" spans="2:10" x14ac:dyDescent="0.25">
      <c r="B2782" s="1" t="s">
        <v>39</v>
      </c>
      <c r="C2782" s="3" t="s">
        <v>56</v>
      </c>
      <c r="D2782" s="2" t="s">
        <v>50</v>
      </c>
      <c r="E2782" s="3" t="s">
        <v>44</v>
      </c>
      <c r="F2782" s="3">
        <f t="shared" ca="1" si="84"/>
        <v>3</v>
      </c>
      <c r="G2782" s="4">
        <f t="shared" ca="1" si="85"/>
        <v>138</v>
      </c>
      <c r="H2782" s="4">
        <f ca="1">+Data_TABLE[[#This Row],[Qty]]*Data_TABLE[[#This Row],[Unit Price]]</f>
        <v>414</v>
      </c>
      <c r="I2782" s="7">
        <v>42168</v>
      </c>
      <c r="J2782" s="10">
        <f>EOMONTH(Data_TABLE[[#This Row],[Date Sold]],0)</f>
        <v>42185</v>
      </c>
    </row>
    <row r="2783" spans="2:10" x14ac:dyDescent="0.25">
      <c r="B2783" s="1" t="s">
        <v>38</v>
      </c>
      <c r="C2783" s="3" t="s">
        <v>55</v>
      </c>
      <c r="D2783" s="2" t="s">
        <v>51</v>
      </c>
      <c r="E2783" s="3" t="s">
        <v>45</v>
      </c>
      <c r="F2783" s="3">
        <f t="shared" ca="1" si="84"/>
        <v>3</v>
      </c>
      <c r="G2783" s="4">
        <f t="shared" ca="1" si="85"/>
        <v>130</v>
      </c>
      <c r="H2783" s="4">
        <f ca="1">+Data_TABLE[[#This Row],[Qty]]*Data_TABLE[[#This Row],[Unit Price]]</f>
        <v>390</v>
      </c>
      <c r="I2783" s="7">
        <v>42168</v>
      </c>
      <c r="J2783" s="10">
        <f>EOMONTH(Data_TABLE[[#This Row],[Date Sold]],0)</f>
        <v>42185</v>
      </c>
    </row>
    <row r="2784" spans="2:10" x14ac:dyDescent="0.25">
      <c r="B2784" s="1" t="s">
        <v>39</v>
      </c>
      <c r="C2784" s="3" t="s">
        <v>55</v>
      </c>
      <c r="D2784" s="2" t="s">
        <v>49</v>
      </c>
      <c r="E2784" s="3" t="s">
        <v>43</v>
      </c>
      <c r="F2784" s="3">
        <f t="shared" ca="1" si="84"/>
        <v>1</v>
      </c>
      <c r="G2784" s="4">
        <f t="shared" ca="1" si="85"/>
        <v>165</v>
      </c>
      <c r="H2784" s="4">
        <f ca="1">+Data_TABLE[[#This Row],[Qty]]*Data_TABLE[[#This Row],[Unit Price]]</f>
        <v>165</v>
      </c>
      <c r="I2784" s="7">
        <v>42168</v>
      </c>
      <c r="J2784" s="10">
        <f>EOMONTH(Data_TABLE[[#This Row],[Date Sold]],0)</f>
        <v>42185</v>
      </c>
    </row>
    <row r="2785" spans="2:10" x14ac:dyDescent="0.25">
      <c r="B2785" s="1" t="s">
        <v>40</v>
      </c>
      <c r="C2785" s="3" t="s">
        <v>54</v>
      </c>
      <c r="D2785" s="2" t="s">
        <v>48</v>
      </c>
      <c r="E2785" s="3" t="s">
        <v>42</v>
      </c>
      <c r="F2785" s="3">
        <f t="shared" ca="1" si="84"/>
        <v>2</v>
      </c>
      <c r="G2785" s="4">
        <f t="shared" ca="1" si="85"/>
        <v>70</v>
      </c>
      <c r="H2785" s="4">
        <f ca="1">+Data_TABLE[[#This Row],[Qty]]*Data_TABLE[[#This Row],[Unit Price]]</f>
        <v>140</v>
      </c>
      <c r="I2785" s="7">
        <v>42168</v>
      </c>
      <c r="J2785" s="10">
        <f>EOMONTH(Data_TABLE[[#This Row],[Date Sold]],0)</f>
        <v>42185</v>
      </c>
    </row>
    <row r="2786" spans="2:10" x14ac:dyDescent="0.25">
      <c r="B2786" s="1" t="s">
        <v>38</v>
      </c>
      <c r="C2786" s="3" t="s">
        <v>56</v>
      </c>
      <c r="D2786" s="2" t="s">
        <v>52</v>
      </c>
      <c r="E2786" s="3" t="s">
        <v>46</v>
      </c>
      <c r="F2786" s="3">
        <f t="shared" ca="1" si="84"/>
        <v>1</v>
      </c>
      <c r="G2786" s="4">
        <f t="shared" ca="1" si="85"/>
        <v>193</v>
      </c>
      <c r="H2786" s="4">
        <f ca="1">+Data_TABLE[[#This Row],[Qty]]*Data_TABLE[[#This Row],[Unit Price]]</f>
        <v>193</v>
      </c>
      <c r="I2786" s="7">
        <v>42168</v>
      </c>
      <c r="J2786" s="10">
        <f>EOMONTH(Data_TABLE[[#This Row],[Date Sold]],0)</f>
        <v>42185</v>
      </c>
    </row>
    <row r="2787" spans="2:10" x14ac:dyDescent="0.25">
      <c r="B2787" s="1" t="s">
        <v>36</v>
      </c>
      <c r="C2787" s="3" t="s">
        <v>54</v>
      </c>
      <c r="D2787" s="2" t="s">
        <v>48</v>
      </c>
      <c r="E2787" s="3" t="s">
        <v>42</v>
      </c>
      <c r="F2787" s="3">
        <f t="shared" ca="1" si="84"/>
        <v>3</v>
      </c>
      <c r="G2787" s="4">
        <f t="shared" ca="1" si="85"/>
        <v>128</v>
      </c>
      <c r="H2787" s="4">
        <f ca="1">+Data_TABLE[[#This Row],[Qty]]*Data_TABLE[[#This Row],[Unit Price]]</f>
        <v>384</v>
      </c>
      <c r="I2787" s="7">
        <v>42168</v>
      </c>
      <c r="J2787" s="10">
        <f>EOMONTH(Data_TABLE[[#This Row],[Date Sold]],0)</f>
        <v>42185</v>
      </c>
    </row>
    <row r="2788" spans="2:10" x14ac:dyDescent="0.25">
      <c r="B2788" s="1" t="s">
        <v>37</v>
      </c>
      <c r="C2788" s="3" t="s">
        <v>56</v>
      </c>
      <c r="D2788" s="2" t="s">
        <v>52</v>
      </c>
      <c r="E2788" s="3" t="s">
        <v>46</v>
      </c>
      <c r="F2788" s="3">
        <f t="shared" ca="1" si="84"/>
        <v>3</v>
      </c>
      <c r="G2788" s="4">
        <f t="shared" ca="1" si="85"/>
        <v>188</v>
      </c>
      <c r="H2788" s="4">
        <f ca="1">+Data_TABLE[[#This Row],[Qty]]*Data_TABLE[[#This Row],[Unit Price]]</f>
        <v>564</v>
      </c>
      <c r="I2788" s="7">
        <v>42168</v>
      </c>
      <c r="J2788" s="10">
        <f>EOMONTH(Data_TABLE[[#This Row],[Date Sold]],0)</f>
        <v>42185</v>
      </c>
    </row>
    <row r="2789" spans="2:10" x14ac:dyDescent="0.25">
      <c r="B2789" s="1" t="s">
        <v>41</v>
      </c>
      <c r="C2789" s="3" t="s">
        <v>55</v>
      </c>
      <c r="D2789" s="2" t="s">
        <v>51</v>
      </c>
      <c r="E2789" s="3" t="s">
        <v>45</v>
      </c>
      <c r="F2789" s="3">
        <f t="shared" ca="1" si="84"/>
        <v>2</v>
      </c>
      <c r="G2789" s="4">
        <f t="shared" ca="1" si="85"/>
        <v>128</v>
      </c>
      <c r="H2789" s="4">
        <f ca="1">+Data_TABLE[[#This Row],[Qty]]*Data_TABLE[[#This Row],[Unit Price]]</f>
        <v>256</v>
      </c>
      <c r="I2789" s="7">
        <v>42168</v>
      </c>
      <c r="J2789" s="10">
        <f>EOMONTH(Data_TABLE[[#This Row],[Date Sold]],0)</f>
        <v>42185</v>
      </c>
    </row>
    <row r="2790" spans="2:10" x14ac:dyDescent="0.25">
      <c r="B2790" s="1" t="s">
        <v>36</v>
      </c>
      <c r="C2790" s="3" t="s">
        <v>54</v>
      </c>
      <c r="D2790" s="2" t="s">
        <v>48</v>
      </c>
      <c r="E2790" s="3" t="s">
        <v>42</v>
      </c>
      <c r="F2790" s="3">
        <f t="shared" ca="1" si="84"/>
        <v>1</v>
      </c>
      <c r="G2790" s="4">
        <f t="shared" ca="1" si="85"/>
        <v>185</v>
      </c>
      <c r="H2790" s="4">
        <f ca="1">+Data_TABLE[[#This Row],[Qty]]*Data_TABLE[[#This Row],[Unit Price]]</f>
        <v>185</v>
      </c>
      <c r="I2790" s="7">
        <v>42168</v>
      </c>
      <c r="J2790" s="10">
        <f>EOMONTH(Data_TABLE[[#This Row],[Date Sold]],0)</f>
        <v>42185</v>
      </c>
    </row>
    <row r="2791" spans="2:10" x14ac:dyDescent="0.25">
      <c r="B2791" s="1" t="s">
        <v>39</v>
      </c>
      <c r="C2791" s="3" t="s">
        <v>55</v>
      </c>
      <c r="D2791" s="2" t="s">
        <v>51</v>
      </c>
      <c r="E2791" s="3" t="s">
        <v>45</v>
      </c>
      <c r="F2791" s="3">
        <f t="shared" ca="1" si="84"/>
        <v>1</v>
      </c>
      <c r="G2791" s="4">
        <f t="shared" ca="1" si="85"/>
        <v>144</v>
      </c>
      <c r="H2791" s="4">
        <f ca="1">+Data_TABLE[[#This Row],[Qty]]*Data_TABLE[[#This Row],[Unit Price]]</f>
        <v>144</v>
      </c>
      <c r="I2791" s="7">
        <v>42168</v>
      </c>
      <c r="J2791" s="10">
        <f>EOMONTH(Data_TABLE[[#This Row],[Date Sold]],0)</f>
        <v>42185</v>
      </c>
    </row>
    <row r="2792" spans="2:10" x14ac:dyDescent="0.25">
      <c r="B2792" s="1" t="s">
        <v>38</v>
      </c>
      <c r="C2792" s="3" t="s">
        <v>56</v>
      </c>
      <c r="D2792" s="2" t="s">
        <v>50</v>
      </c>
      <c r="E2792" s="3" t="s">
        <v>44</v>
      </c>
      <c r="F2792" s="3">
        <f t="shared" ca="1" si="84"/>
        <v>3</v>
      </c>
      <c r="G2792" s="4">
        <f t="shared" ca="1" si="85"/>
        <v>182</v>
      </c>
      <c r="H2792" s="4">
        <f ca="1">+Data_TABLE[[#This Row],[Qty]]*Data_TABLE[[#This Row],[Unit Price]]</f>
        <v>546</v>
      </c>
      <c r="I2792" s="7">
        <v>42168</v>
      </c>
      <c r="J2792" s="10">
        <f>EOMONTH(Data_TABLE[[#This Row],[Date Sold]],0)</f>
        <v>42185</v>
      </c>
    </row>
    <row r="2793" spans="2:10" x14ac:dyDescent="0.25">
      <c r="B2793" s="1" t="s">
        <v>37</v>
      </c>
      <c r="C2793" s="3" t="s">
        <v>54</v>
      </c>
      <c r="D2793" s="2" t="s">
        <v>48</v>
      </c>
      <c r="E2793" s="3" t="s">
        <v>42</v>
      </c>
      <c r="F2793" s="3">
        <f t="shared" ca="1" si="84"/>
        <v>4</v>
      </c>
      <c r="G2793" s="4">
        <f t="shared" ca="1" si="85"/>
        <v>153</v>
      </c>
      <c r="H2793" s="4">
        <f ca="1">+Data_TABLE[[#This Row],[Qty]]*Data_TABLE[[#This Row],[Unit Price]]</f>
        <v>612</v>
      </c>
      <c r="I2793" s="7">
        <v>42168</v>
      </c>
      <c r="J2793" s="10">
        <f>EOMONTH(Data_TABLE[[#This Row],[Date Sold]],0)</f>
        <v>42185</v>
      </c>
    </row>
    <row r="2794" spans="2:10" x14ac:dyDescent="0.25">
      <c r="B2794" s="1" t="s">
        <v>41</v>
      </c>
      <c r="C2794" s="3" t="s">
        <v>55</v>
      </c>
      <c r="D2794" s="2" t="s">
        <v>51</v>
      </c>
      <c r="E2794" s="3" t="s">
        <v>45</v>
      </c>
      <c r="F2794" s="3">
        <f t="shared" ca="1" si="84"/>
        <v>5</v>
      </c>
      <c r="G2794" s="4">
        <f t="shared" ca="1" si="85"/>
        <v>131</v>
      </c>
      <c r="H2794" s="4">
        <f ca="1">+Data_TABLE[[#This Row],[Qty]]*Data_TABLE[[#This Row],[Unit Price]]</f>
        <v>655</v>
      </c>
      <c r="I2794" s="7">
        <v>42168</v>
      </c>
      <c r="J2794" s="10">
        <f>EOMONTH(Data_TABLE[[#This Row],[Date Sold]],0)</f>
        <v>42185</v>
      </c>
    </row>
    <row r="2795" spans="2:10" x14ac:dyDescent="0.25">
      <c r="B2795" s="1" t="s">
        <v>39</v>
      </c>
      <c r="C2795" s="3" t="s">
        <v>54</v>
      </c>
      <c r="D2795" s="2" t="s">
        <v>48</v>
      </c>
      <c r="E2795" s="3" t="s">
        <v>42</v>
      </c>
      <c r="F2795" s="3">
        <f t="shared" ca="1" si="84"/>
        <v>1</v>
      </c>
      <c r="G2795" s="4">
        <f t="shared" ca="1" si="85"/>
        <v>143</v>
      </c>
      <c r="H2795" s="4">
        <f ca="1">+Data_TABLE[[#This Row],[Qty]]*Data_TABLE[[#This Row],[Unit Price]]</f>
        <v>143</v>
      </c>
      <c r="I2795" s="7">
        <v>42168</v>
      </c>
      <c r="J2795" s="10">
        <f>EOMONTH(Data_TABLE[[#This Row],[Date Sold]],0)</f>
        <v>42185</v>
      </c>
    </row>
    <row r="2796" spans="2:10" x14ac:dyDescent="0.25">
      <c r="B2796" s="1" t="s">
        <v>39</v>
      </c>
      <c r="C2796" s="3" t="s">
        <v>56</v>
      </c>
      <c r="D2796" s="2" t="s">
        <v>50</v>
      </c>
      <c r="E2796" s="3" t="s">
        <v>44</v>
      </c>
      <c r="F2796" s="3">
        <f t="shared" ca="1" si="84"/>
        <v>3</v>
      </c>
      <c r="G2796" s="4">
        <f t="shared" ca="1" si="85"/>
        <v>157</v>
      </c>
      <c r="H2796" s="4">
        <f ca="1">+Data_TABLE[[#This Row],[Qty]]*Data_TABLE[[#This Row],[Unit Price]]</f>
        <v>471</v>
      </c>
      <c r="I2796" s="7">
        <v>42168</v>
      </c>
      <c r="J2796" s="10">
        <f>EOMONTH(Data_TABLE[[#This Row],[Date Sold]],0)</f>
        <v>42185</v>
      </c>
    </row>
    <row r="2797" spans="2:10" x14ac:dyDescent="0.25">
      <c r="B2797" s="1" t="s">
        <v>38</v>
      </c>
      <c r="C2797" s="3" t="s">
        <v>55</v>
      </c>
      <c r="D2797" s="2" t="s">
        <v>49</v>
      </c>
      <c r="E2797" s="3" t="s">
        <v>43</v>
      </c>
      <c r="F2797" s="3">
        <f t="shared" ca="1" si="84"/>
        <v>3</v>
      </c>
      <c r="G2797" s="4">
        <f t="shared" ca="1" si="85"/>
        <v>101</v>
      </c>
      <c r="H2797" s="4">
        <f ca="1">+Data_TABLE[[#This Row],[Qty]]*Data_TABLE[[#This Row],[Unit Price]]</f>
        <v>303</v>
      </c>
      <c r="I2797" s="7">
        <v>42168</v>
      </c>
      <c r="J2797" s="10">
        <f>EOMONTH(Data_TABLE[[#This Row],[Date Sold]],0)</f>
        <v>42185</v>
      </c>
    </row>
    <row r="2798" spans="2:10" x14ac:dyDescent="0.25">
      <c r="B2798" s="1" t="s">
        <v>39</v>
      </c>
      <c r="C2798" s="3" t="s">
        <v>55</v>
      </c>
      <c r="D2798" s="2" t="s">
        <v>49</v>
      </c>
      <c r="E2798" s="3" t="s">
        <v>43</v>
      </c>
      <c r="F2798" s="3">
        <f t="shared" ca="1" si="84"/>
        <v>4</v>
      </c>
      <c r="G2798" s="4">
        <f t="shared" ca="1" si="85"/>
        <v>141</v>
      </c>
      <c r="H2798" s="4">
        <f ca="1">+Data_TABLE[[#This Row],[Qty]]*Data_TABLE[[#This Row],[Unit Price]]</f>
        <v>564</v>
      </c>
      <c r="I2798" s="7">
        <v>42168</v>
      </c>
      <c r="J2798" s="10">
        <f>EOMONTH(Data_TABLE[[#This Row],[Date Sold]],0)</f>
        <v>42185</v>
      </c>
    </row>
    <row r="2799" spans="2:10" x14ac:dyDescent="0.25">
      <c r="B2799" s="1" t="s">
        <v>38</v>
      </c>
      <c r="C2799" s="3" t="s">
        <v>56</v>
      </c>
      <c r="D2799" s="2" t="s">
        <v>52</v>
      </c>
      <c r="E2799" s="3" t="s">
        <v>46</v>
      </c>
      <c r="F2799" s="3">
        <f t="shared" ca="1" si="84"/>
        <v>4</v>
      </c>
      <c r="G2799" s="4">
        <f t="shared" ca="1" si="85"/>
        <v>91</v>
      </c>
      <c r="H2799" s="4">
        <f ca="1">+Data_TABLE[[#This Row],[Qty]]*Data_TABLE[[#This Row],[Unit Price]]</f>
        <v>364</v>
      </c>
      <c r="I2799" s="7">
        <v>42168</v>
      </c>
      <c r="J2799" s="10">
        <f>EOMONTH(Data_TABLE[[#This Row],[Date Sold]],0)</f>
        <v>42185</v>
      </c>
    </row>
    <row r="2800" spans="2:10" x14ac:dyDescent="0.25">
      <c r="B2800" s="1" t="s">
        <v>36</v>
      </c>
      <c r="C2800" s="3" t="s">
        <v>54</v>
      </c>
      <c r="D2800" s="2" t="s">
        <v>48</v>
      </c>
      <c r="E2800" s="3" t="s">
        <v>42</v>
      </c>
      <c r="F2800" s="3">
        <f t="shared" ca="1" si="84"/>
        <v>4</v>
      </c>
      <c r="G2800" s="4">
        <f t="shared" ca="1" si="85"/>
        <v>197</v>
      </c>
      <c r="H2800" s="4">
        <f ca="1">+Data_TABLE[[#This Row],[Qty]]*Data_TABLE[[#This Row],[Unit Price]]</f>
        <v>788</v>
      </c>
      <c r="I2800" s="7">
        <v>42168</v>
      </c>
      <c r="J2800" s="10">
        <f>EOMONTH(Data_TABLE[[#This Row],[Date Sold]],0)</f>
        <v>42185</v>
      </c>
    </row>
    <row r="2801" spans="2:10" x14ac:dyDescent="0.25">
      <c r="B2801" s="1" t="s">
        <v>39</v>
      </c>
      <c r="C2801" s="3" t="s">
        <v>55</v>
      </c>
      <c r="D2801" s="2" t="s">
        <v>51</v>
      </c>
      <c r="E2801" s="3" t="s">
        <v>45</v>
      </c>
      <c r="F2801" s="3">
        <f t="shared" ref="F2801:F2864" ca="1" si="86">RANDBETWEEN(1,5)</f>
        <v>2</v>
      </c>
      <c r="G2801" s="4">
        <f t="shared" ref="G2801:G2864" ca="1" si="87">RANDBETWEEN(60,200)</f>
        <v>80</v>
      </c>
      <c r="H2801" s="4">
        <f ca="1">+Data_TABLE[[#This Row],[Qty]]*Data_TABLE[[#This Row],[Unit Price]]</f>
        <v>160</v>
      </c>
      <c r="I2801" s="7">
        <v>42168</v>
      </c>
      <c r="J2801" s="10">
        <f>EOMONTH(Data_TABLE[[#This Row],[Date Sold]],0)</f>
        <v>42185</v>
      </c>
    </row>
    <row r="2802" spans="2:10" x14ac:dyDescent="0.25">
      <c r="B2802" s="1" t="s">
        <v>40</v>
      </c>
      <c r="C2802" s="3" t="s">
        <v>56</v>
      </c>
      <c r="D2802" s="2" t="s">
        <v>50</v>
      </c>
      <c r="E2802" s="3" t="s">
        <v>44</v>
      </c>
      <c r="F2802" s="3">
        <f t="shared" ca="1" si="86"/>
        <v>5</v>
      </c>
      <c r="G2802" s="4">
        <f t="shared" ca="1" si="87"/>
        <v>193</v>
      </c>
      <c r="H2802" s="4">
        <f ca="1">+Data_TABLE[[#This Row],[Qty]]*Data_TABLE[[#This Row],[Unit Price]]</f>
        <v>965</v>
      </c>
      <c r="I2802" s="7">
        <v>42168</v>
      </c>
      <c r="J2802" s="10">
        <f>EOMONTH(Data_TABLE[[#This Row],[Date Sold]],0)</f>
        <v>42185</v>
      </c>
    </row>
    <row r="2803" spans="2:10" x14ac:dyDescent="0.25">
      <c r="B2803" s="1" t="s">
        <v>40</v>
      </c>
      <c r="C2803" s="3" t="s">
        <v>54</v>
      </c>
      <c r="D2803" s="2" t="s">
        <v>48</v>
      </c>
      <c r="E2803" s="3" t="s">
        <v>42</v>
      </c>
      <c r="F2803" s="3">
        <f t="shared" ca="1" si="86"/>
        <v>1</v>
      </c>
      <c r="G2803" s="4">
        <f t="shared" ca="1" si="87"/>
        <v>85</v>
      </c>
      <c r="H2803" s="4">
        <f ca="1">+Data_TABLE[[#This Row],[Qty]]*Data_TABLE[[#This Row],[Unit Price]]</f>
        <v>85</v>
      </c>
      <c r="I2803" s="7">
        <v>42169</v>
      </c>
      <c r="J2803" s="10">
        <f>EOMONTH(Data_TABLE[[#This Row],[Date Sold]],0)</f>
        <v>42185</v>
      </c>
    </row>
    <row r="2804" spans="2:10" x14ac:dyDescent="0.25">
      <c r="B2804" s="1" t="s">
        <v>36</v>
      </c>
      <c r="C2804" s="3" t="s">
        <v>55</v>
      </c>
      <c r="D2804" s="2" t="s">
        <v>49</v>
      </c>
      <c r="E2804" s="3" t="s">
        <v>43</v>
      </c>
      <c r="F2804" s="3">
        <f t="shared" ca="1" si="86"/>
        <v>1</v>
      </c>
      <c r="G2804" s="4">
        <f t="shared" ca="1" si="87"/>
        <v>147</v>
      </c>
      <c r="H2804" s="4">
        <f ca="1">+Data_TABLE[[#This Row],[Qty]]*Data_TABLE[[#This Row],[Unit Price]]</f>
        <v>147</v>
      </c>
      <c r="I2804" s="7">
        <v>42169</v>
      </c>
      <c r="J2804" s="10">
        <f>EOMONTH(Data_TABLE[[#This Row],[Date Sold]],0)</f>
        <v>42185</v>
      </c>
    </row>
    <row r="2805" spans="2:10" x14ac:dyDescent="0.25">
      <c r="B2805" s="1" t="s">
        <v>39</v>
      </c>
      <c r="C2805" s="3" t="s">
        <v>55</v>
      </c>
      <c r="D2805" s="2" t="s">
        <v>51</v>
      </c>
      <c r="E2805" s="3" t="s">
        <v>45</v>
      </c>
      <c r="F2805" s="3">
        <f t="shared" ca="1" si="86"/>
        <v>3</v>
      </c>
      <c r="G2805" s="4">
        <f t="shared" ca="1" si="87"/>
        <v>78</v>
      </c>
      <c r="H2805" s="4">
        <f ca="1">+Data_TABLE[[#This Row],[Qty]]*Data_TABLE[[#This Row],[Unit Price]]</f>
        <v>234</v>
      </c>
      <c r="I2805" s="7">
        <v>42169</v>
      </c>
      <c r="J2805" s="10">
        <f>EOMONTH(Data_TABLE[[#This Row],[Date Sold]],0)</f>
        <v>42185</v>
      </c>
    </row>
    <row r="2806" spans="2:10" x14ac:dyDescent="0.25">
      <c r="B2806" s="1" t="s">
        <v>38</v>
      </c>
      <c r="C2806" s="3" t="s">
        <v>54</v>
      </c>
      <c r="D2806" s="2" t="s">
        <v>48</v>
      </c>
      <c r="E2806" s="3" t="s">
        <v>42</v>
      </c>
      <c r="F2806" s="3">
        <f t="shared" ca="1" si="86"/>
        <v>3</v>
      </c>
      <c r="G2806" s="4">
        <f t="shared" ca="1" si="87"/>
        <v>99</v>
      </c>
      <c r="H2806" s="4">
        <f ca="1">+Data_TABLE[[#This Row],[Qty]]*Data_TABLE[[#This Row],[Unit Price]]</f>
        <v>297</v>
      </c>
      <c r="I2806" s="7">
        <v>42169</v>
      </c>
      <c r="J2806" s="10">
        <f>EOMONTH(Data_TABLE[[#This Row],[Date Sold]],0)</f>
        <v>42185</v>
      </c>
    </row>
    <row r="2807" spans="2:10" x14ac:dyDescent="0.25">
      <c r="B2807" s="1" t="s">
        <v>41</v>
      </c>
      <c r="C2807" s="3" t="s">
        <v>56</v>
      </c>
      <c r="D2807" s="2" t="s">
        <v>50</v>
      </c>
      <c r="E2807" s="3" t="s">
        <v>44</v>
      </c>
      <c r="F2807" s="3">
        <f t="shared" ca="1" si="86"/>
        <v>1</v>
      </c>
      <c r="G2807" s="4">
        <f t="shared" ca="1" si="87"/>
        <v>187</v>
      </c>
      <c r="H2807" s="4">
        <f ca="1">+Data_TABLE[[#This Row],[Qty]]*Data_TABLE[[#This Row],[Unit Price]]</f>
        <v>187</v>
      </c>
      <c r="I2807" s="7">
        <v>42169</v>
      </c>
      <c r="J2807" s="10">
        <f>EOMONTH(Data_TABLE[[#This Row],[Date Sold]],0)</f>
        <v>42185</v>
      </c>
    </row>
    <row r="2808" spans="2:10" x14ac:dyDescent="0.25">
      <c r="B2808" s="1" t="s">
        <v>38</v>
      </c>
      <c r="C2808" s="3" t="s">
        <v>54</v>
      </c>
      <c r="D2808" s="2" t="s">
        <v>48</v>
      </c>
      <c r="E2808" s="3" t="s">
        <v>42</v>
      </c>
      <c r="F2808" s="3">
        <f t="shared" ca="1" si="86"/>
        <v>4</v>
      </c>
      <c r="G2808" s="4">
        <f t="shared" ca="1" si="87"/>
        <v>120</v>
      </c>
      <c r="H2808" s="4">
        <f ca="1">+Data_TABLE[[#This Row],[Qty]]*Data_TABLE[[#This Row],[Unit Price]]</f>
        <v>480</v>
      </c>
      <c r="I2808" s="7">
        <v>42169</v>
      </c>
      <c r="J2808" s="10">
        <f>EOMONTH(Data_TABLE[[#This Row],[Date Sold]],0)</f>
        <v>42185</v>
      </c>
    </row>
    <row r="2809" spans="2:10" x14ac:dyDescent="0.25">
      <c r="B2809" s="1" t="s">
        <v>36</v>
      </c>
      <c r="C2809" s="3" t="s">
        <v>56</v>
      </c>
      <c r="D2809" s="2" t="s">
        <v>50</v>
      </c>
      <c r="E2809" s="3" t="s">
        <v>44</v>
      </c>
      <c r="F2809" s="3">
        <f t="shared" ca="1" si="86"/>
        <v>2</v>
      </c>
      <c r="G2809" s="4">
        <f t="shared" ca="1" si="87"/>
        <v>89</v>
      </c>
      <c r="H2809" s="4">
        <f ca="1">+Data_TABLE[[#This Row],[Qty]]*Data_TABLE[[#This Row],[Unit Price]]</f>
        <v>178</v>
      </c>
      <c r="I2809" s="7">
        <v>42169</v>
      </c>
      <c r="J2809" s="10">
        <f>EOMONTH(Data_TABLE[[#This Row],[Date Sold]],0)</f>
        <v>42185</v>
      </c>
    </row>
    <row r="2810" spans="2:10" x14ac:dyDescent="0.25">
      <c r="B2810" s="1" t="s">
        <v>41</v>
      </c>
      <c r="C2810" s="3" t="s">
        <v>56</v>
      </c>
      <c r="D2810" s="2" t="s">
        <v>52</v>
      </c>
      <c r="E2810" s="3" t="s">
        <v>46</v>
      </c>
      <c r="F2810" s="3">
        <f t="shared" ca="1" si="86"/>
        <v>2</v>
      </c>
      <c r="G2810" s="4">
        <f t="shared" ca="1" si="87"/>
        <v>114</v>
      </c>
      <c r="H2810" s="4">
        <f ca="1">+Data_TABLE[[#This Row],[Qty]]*Data_TABLE[[#This Row],[Unit Price]]</f>
        <v>228</v>
      </c>
      <c r="I2810" s="7">
        <v>42169</v>
      </c>
      <c r="J2810" s="10">
        <f>EOMONTH(Data_TABLE[[#This Row],[Date Sold]],0)</f>
        <v>42185</v>
      </c>
    </row>
    <row r="2811" spans="2:10" x14ac:dyDescent="0.25">
      <c r="B2811" s="1" t="s">
        <v>39</v>
      </c>
      <c r="C2811" s="3" t="s">
        <v>55</v>
      </c>
      <c r="D2811" s="2" t="s">
        <v>49</v>
      </c>
      <c r="E2811" s="3" t="s">
        <v>43</v>
      </c>
      <c r="F2811" s="3">
        <f t="shared" ca="1" si="86"/>
        <v>5</v>
      </c>
      <c r="G2811" s="4">
        <f t="shared" ca="1" si="87"/>
        <v>116</v>
      </c>
      <c r="H2811" s="4">
        <f ca="1">+Data_TABLE[[#This Row],[Qty]]*Data_TABLE[[#This Row],[Unit Price]]</f>
        <v>580</v>
      </c>
      <c r="I2811" s="7">
        <v>42169</v>
      </c>
      <c r="J2811" s="10">
        <f>EOMONTH(Data_TABLE[[#This Row],[Date Sold]],0)</f>
        <v>42185</v>
      </c>
    </row>
    <row r="2812" spans="2:10" x14ac:dyDescent="0.25">
      <c r="B2812" s="1" t="s">
        <v>38</v>
      </c>
      <c r="C2812" s="3" t="s">
        <v>54</v>
      </c>
      <c r="D2812" s="2" t="s">
        <v>48</v>
      </c>
      <c r="E2812" s="3" t="s">
        <v>42</v>
      </c>
      <c r="F2812" s="3">
        <f t="shared" ca="1" si="86"/>
        <v>2</v>
      </c>
      <c r="G2812" s="4">
        <f t="shared" ca="1" si="87"/>
        <v>173</v>
      </c>
      <c r="H2812" s="4">
        <f ca="1">+Data_TABLE[[#This Row],[Qty]]*Data_TABLE[[#This Row],[Unit Price]]</f>
        <v>346</v>
      </c>
      <c r="I2812" s="7">
        <v>42169</v>
      </c>
      <c r="J2812" s="10">
        <f>EOMONTH(Data_TABLE[[#This Row],[Date Sold]],0)</f>
        <v>42185</v>
      </c>
    </row>
    <row r="2813" spans="2:10" x14ac:dyDescent="0.25">
      <c r="B2813" s="1" t="s">
        <v>37</v>
      </c>
      <c r="C2813" s="3" t="s">
        <v>54</v>
      </c>
      <c r="D2813" s="2" t="s">
        <v>48</v>
      </c>
      <c r="E2813" s="3" t="s">
        <v>42</v>
      </c>
      <c r="F2813" s="3">
        <f t="shared" ca="1" si="86"/>
        <v>2</v>
      </c>
      <c r="G2813" s="4">
        <f t="shared" ca="1" si="87"/>
        <v>100</v>
      </c>
      <c r="H2813" s="4">
        <f ca="1">+Data_TABLE[[#This Row],[Qty]]*Data_TABLE[[#This Row],[Unit Price]]</f>
        <v>200</v>
      </c>
      <c r="I2813" s="7">
        <v>42169</v>
      </c>
      <c r="J2813" s="10">
        <f>EOMONTH(Data_TABLE[[#This Row],[Date Sold]],0)</f>
        <v>42185</v>
      </c>
    </row>
    <row r="2814" spans="2:10" x14ac:dyDescent="0.25">
      <c r="B2814" s="1" t="s">
        <v>39</v>
      </c>
      <c r="C2814" s="3" t="s">
        <v>56</v>
      </c>
      <c r="D2814" s="2" t="s">
        <v>52</v>
      </c>
      <c r="E2814" s="3" t="s">
        <v>46</v>
      </c>
      <c r="F2814" s="3">
        <f t="shared" ca="1" si="86"/>
        <v>1</v>
      </c>
      <c r="G2814" s="4">
        <f t="shared" ca="1" si="87"/>
        <v>157</v>
      </c>
      <c r="H2814" s="4">
        <f ca="1">+Data_TABLE[[#This Row],[Qty]]*Data_TABLE[[#This Row],[Unit Price]]</f>
        <v>157</v>
      </c>
      <c r="I2814" s="7">
        <v>42169</v>
      </c>
      <c r="J2814" s="10">
        <f>EOMONTH(Data_TABLE[[#This Row],[Date Sold]],0)</f>
        <v>42185</v>
      </c>
    </row>
    <row r="2815" spans="2:10" x14ac:dyDescent="0.25">
      <c r="B2815" s="1" t="s">
        <v>41</v>
      </c>
      <c r="C2815" s="3" t="s">
        <v>55</v>
      </c>
      <c r="D2815" s="2" t="s">
        <v>51</v>
      </c>
      <c r="E2815" s="3" t="s">
        <v>45</v>
      </c>
      <c r="F2815" s="3">
        <f t="shared" ca="1" si="86"/>
        <v>4</v>
      </c>
      <c r="G2815" s="4">
        <f t="shared" ca="1" si="87"/>
        <v>64</v>
      </c>
      <c r="H2815" s="4">
        <f ca="1">+Data_TABLE[[#This Row],[Qty]]*Data_TABLE[[#This Row],[Unit Price]]</f>
        <v>256</v>
      </c>
      <c r="I2815" s="7">
        <v>42169</v>
      </c>
      <c r="J2815" s="10">
        <f>EOMONTH(Data_TABLE[[#This Row],[Date Sold]],0)</f>
        <v>42185</v>
      </c>
    </row>
    <row r="2816" spans="2:10" x14ac:dyDescent="0.25">
      <c r="B2816" s="1" t="s">
        <v>40</v>
      </c>
      <c r="C2816" s="3" t="s">
        <v>55</v>
      </c>
      <c r="D2816" s="2" t="s">
        <v>51</v>
      </c>
      <c r="E2816" s="3" t="s">
        <v>45</v>
      </c>
      <c r="F2816" s="3">
        <f t="shared" ca="1" si="86"/>
        <v>4</v>
      </c>
      <c r="G2816" s="4">
        <f t="shared" ca="1" si="87"/>
        <v>186</v>
      </c>
      <c r="H2816" s="4">
        <f ca="1">+Data_TABLE[[#This Row],[Qty]]*Data_TABLE[[#This Row],[Unit Price]]</f>
        <v>744</v>
      </c>
      <c r="I2816" s="7">
        <v>42169</v>
      </c>
      <c r="J2816" s="10">
        <f>EOMONTH(Data_TABLE[[#This Row],[Date Sold]],0)</f>
        <v>42185</v>
      </c>
    </row>
    <row r="2817" spans="2:10" x14ac:dyDescent="0.25">
      <c r="B2817" s="1" t="s">
        <v>39</v>
      </c>
      <c r="C2817" s="3" t="s">
        <v>56</v>
      </c>
      <c r="D2817" s="2" t="s">
        <v>52</v>
      </c>
      <c r="E2817" s="3" t="s">
        <v>46</v>
      </c>
      <c r="F2817" s="3">
        <f t="shared" ca="1" si="86"/>
        <v>1</v>
      </c>
      <c r="G2817" s="4">
        <f t="shared" ca="1" si="87"/>
        <v>86</v>
      </c>
      <c r="H2817" s="4">
        <f ca="1">+Data_TABLE[[#This Row],[Qty]]*Data_TABLE[[#This Row],[Unit Price]]</f>
        <v>86</v>
      </c>
      <c r="I2817" s="7">
        <v>42169</v>
      </c>
      <c r="J2817" s="10">
        <f>EOMONTH(Data_TABLE[[#This Row],[Date Sold]],0)</f>
        <v>42185</v>
      </c>
    </row>
    <row r="2818" spans="2:10" x14ac:dyDescent="0.25">
      <c r="B2818" s="1" t="s">
        <v>37</v>
      </c>
      <c r="C2818" s="3" t="s">
        <v>56</v>
      </c>
      <c r="D2818" s="2" t="s">
        <v>52</v>
      </c>
      <c r="E2818" s="3" t="s">
        <v>46</v>
      </c>
      <c r="F2818" s="3">
        <f t="shared" ca="1" si="86"/>
        <v>1</v>
      </c>
      <c r="G2818" s="4">
        <f t="shared" ca="1" si="87"/>
        <v>92</v>
      </c>
      <c r="H2818" s="4">
        <f ca="1">+Data_TABLE[[#This Row],[Qty]]*Data_TABLE[[#This Row],[Unit Price]]</f>
        <v>92</v>
      </c>
      <c r="I2818" s="7">
        <v>42169</v>
      </c>
      <c r="J2818" s="10">
        <f>EOMONTH(Data_TABLE[[#This Row],[Date Sold]],0)</f>
        <v>42185</v>
      </c>
    </row>
    <row r="2819" spans="2:10" x14ac:dyDescent="0.25">
      <c r="B2819" s="1" t="s">
        <v>39</v>
      </c>
      <c r="C2819" s="3" t="s">
        <v>56</v>
      </c>
      <c r="D2819" s="2" t="s">
        <v>50</v>
      </c>
      <c r="E2819" s="3" t="s">
        <v>44</v>
      </c>
      <c r="F2819" s="3">
        <f t="shared" ca="1" si="86"/>
        <v>2</v>
      </c>
      <c r="G2819" s="4">
        <f t="shared" ca="1" si="87"/>
        <v>84</v>
      </c>
      <c r="H2819" s="4">
        <f ca="1">+Data_TABLE[[#This Row],[Qty]]*Data_TABLE[[#This Row],[Unit Price]]</f>
        <v>168</v>
      </c>
      <c r="I2819" s="7">
        <v>42169</v>
      </c>
      <c r="J2819" s="10">
        <f>EOMONTH(Data_TABLE[[#This Row],[Date Sold]],0)</f>
        <v>42185</v>
      </c>
    </row>
    <row r="2820" spans="2:10" x14ac:dyDescent="0.25">
      <c r="B2820" s="1" t="s">
        <v>40</v>
      </c>
      <c r="C2820" s="3" t="s">
        <v>54</v>
      </c>
      <c r="D2820" s="2" t="s">
        <v>48</v>
      </c>
      <c r="E2820" s="3" t="s">
        <v>42</v>
      </c>
      <c r="F2820" s="3">
        <f t="shared" ca="1" si="86"/>
        <v>2</v>
      </c>
      <c r="G2820" s="4">
        <f t="shared" ca="1" si="87"/>
        <v>99</v>
      </c>
      <c r="H2820" s="4">
        <f ca="1">+Data_TABLE[[#This Row],[Qty]]*Data_TABLE[[#This Row],[Unit Price]]</f>
        <v>198</v>
      </c>
      <c r="I2820" s="7">
        <v>42169</v>
      </c>
      <c r="J2820" s="10">
        <f>EOMONTH(Data_TABLE[[#This Row],[Date Sold]],0)</f>
        <v>42185</v>
      </c>
    </row>
    <row r="2821" spans="2:10" x14ac:dyDescent="0.25">
      <c r="B2821" s="1" t="s">
        <v>39</v>
      </c>
      <c r="C2821" s="3" t="s">
        <v>56</v>
      </c>
      <c r="D2821" s="2" t="s">
        <v>52</v>
      </c>
      <c r="E2821" s="3" t="s">
        <v>46</v>
      </c>
      <c r="F2821" s="3">
        <f t="shared" ca="1" si="86"/>
        <v>3</v>
      </c>
      <c r="G2821" s="4">
        <f t="shared" ca="1" si="87"/>
        <v>103</v>
      </c>
      <c r="H2821" s="4">
        <f ca="1">+Data_TABLE[[#This Row],[Qty]]*Data_TABLE[[#This Row],[Unit Price]]</f>
        <v>309</v>
      </c>
      <c r="I2821" s="7">
        <v>42169</v>
      </c>
      <c r="J2821" s="10">
        <f>EOMONTH(Data_TABLE[[#This Row],[Date Sold]],0)</f>
        <v>42185</v>
      </c>
    </row>
    <row r="2822" spans="2:10" x14ac:dyDescent="0.25">
      <c r="B2822" s="1" t="s">
        <v>40</v>
      </c>
      <c r="C2822" s="3" t="s">
        <v>56</v>
      </c>
      <c r="D2822" s="2" t="s">
        <v>52</v>
      </c>
      <c r="E2822" s="3" t="s">
        <v>46</v>
      </c>
      <c r="F2822" s="3">
        <f t="shared" ca="1" si="86"/>
        <v>2</v>
      </c>
      <c r="G2822" s="4">
        <f t="shared" ca="1" si="87"/>
        <v>89</v>
      </c>
      <c r="H2822" s="4">
        <f ca="1">+Data_TABLE[[#This Row],[Qty]]*Data_TABLE[[#This Row],[Unit Price]]</f>
        <v>178</v>
      </c>
      <c r="I2822" s="7">
        <v>42169</v>
      </c>
      <c r="J2822" s="10">
        <f>EOMONTH(Data_TABLE[[#This Row],[Date Sold]],0)</f>
        <v>42185</v>
      </c>
    </row>
    <row r="2823" spans="2:10" x14ac:dyDescent="0.25">
      <c r="B2823" s="1" t="s">
        <v>36</v>
      </c>
      <c r="C2823" s="3" t="s">
        <v>56</v>
      </c>
      <c r="D2823" s="2" t="s">
        <v>50</v>
      </c>
      <c r="E2823" s="3" t="s">
        <v>44</v>
      </c>
      <c r="F2823" s="3">
        <f t="shared" ca="1" si="86"/>
        <v>5</v>
      </c>
      <c r="G2823" s="4">
        <f t="shared" ca="1" si="87"/>
        <v>144</v>
      </c>
      <c r="H2823" s="4">
        <f ca="1">+Data_TABLE[[#This Row],[Qty]]*Data_TABLE[[#This Row],[Unit Price]]</f>
        <v>720</v>
      </c>
      <c r="I2823" s="7">
        <v>42169</v>
      </c>
      <c r="J2823" s="10">
        <f>EOMONTH(Data_TABLE[[#This Row],[Date Sold]],0)</f>
        <v>42185</v>
      </c>
    </row>
    <row r="2824" spans="2:10" x14ac:dyDescent="0.25">
      <c r="B2824" s="1" t="s">
        <v>36</v>
      </c>
      <c r="C2824" s="3" t="s">
        <v>55</v>
      </c>
      <c r="D2824" s="2" t="s">
        <v>51</v>
      </c>
      <c r="E2824" s="3" t="s">
        <v>45</v>
      </c>
      <c r="F2824" s="3">
        <f t="shared" ca="1" si="86"/>
        <v>3</v>
      </c>
      <c r="G2824" s="4">
        <f t="shared" ca="1" si="87"/>
        <v>69</v>
      </c>
      <c r="H2824" s="4">
        <f ca="1">+Data_TABLE[[#This Row],[Qty]]*Data_TABLE[[#This Row],[Unit Price]]</f>
        <v>207</v>
      </c>
      <c r="I2824" s="7">
        <v>42169</v>
      </c>
      <c r="J2824" s="10">
        <f>EOMONTH(Data_TABLE[[#This Row],[Date Sold]],0)</f>
        <v>42185</v>
      </c>
    </row>
    <row r="2825" spans="2:10" x14ac:dyDescent="0.25">
      <c r="B2825" s="1" t="s">
        <v>40</v>
      </c>
      <c r="C2825" s="3" t="s">
        <v>55</v>
      </c>
      <c r="D2825" s="2" t="s">
        <v>51</v>
      </c>
      <c r="E2825" s="3" t="s">
        <v>45</v>
      </c>
      <c r="F2825" s="3">
        <f t="shared" ca="1" si="86"/>
        <v>5</v>
      </c>
      <c r="G2825" s="4">
        <f t="shared" ca="1" si="87"/>
        <v>85</v>
      </c>
      <c r="H2825" s="4">
        <f ca="1">+Data_TABLE[[#This Row],[Qty]]*Data_TABLE[[#This Row],[Unit Price]]</f>
        <v>425</v>
      </c>
      <c r="I2825" s="7">
        <v>42169</v>
      </c>
      <c r="J2825" s="10">
        <f>EOMONTH(Data_TABLE[[#This Row],[Date Sold]],0)</f>
        <v>42185</v>
      </c>
    </row>
    <row r="2826" spans="2:10" x14ac:dyDescent="0.25">
      <c r="B2826" s="1" t="s">
        <v>39</v>
      </c>
      <c r="C2826" s="3" t="s">
        <v>54</v>
      </c>
      <c r="D2826" s="2" t="s">
        <v>48</v>
      </c>
      <c r="E2826" s="3" t="s">
        <v>42</v>
      </c>
      <c r="F2826" s="3">
        <f t="shared" ca="1" si="86"/>
        <v>4</v>
      </c>
      <c r="G2826" s="4">
        <f t="shared" ca="1" si="87"/>
        <v>109</v>
      </c>
      <c r="H2826" s="4">
        <f ca="1">+Data_TABLE[[#This Row],[Qty]]*Data_TABLE[[#This Row],[Unit Price]]</f>
        <v>436</v>
      </c>
      <c r="I2826" s="7">
        <v>42169</v>
      </c>
      <c r="J2826" s="10">
        <f>EOMONTH(Data_TABLE[[#This Row],[Date Sold]],0)</f>
        <v>42185</v>
      </c>
    </row>
    <row r="2827" spans="2:10" x14ac:dyDescent="0.25">
      <c r="B2827" s="1" t="s">
        <v>41</v>
      </c>
      <c r="C2827" s="3" t="s">
        <v>54</v>
      </c>
      <c r="D2827" s="2" t="s">
        <v>48</v>
      </c>
      <c r="E2827" s="3" t="s">
        <v>42</v>
      </c>
      <c r="F2827" s="3">
        <f t="shared" ca="1" si="86"/>
        <v>1</v>
      </c>
      <c r="G2827" s="4">
        <f t="shared" ca="1" si="87"/>
        <v>195</v>
      </c>
      <c r="H2827" s="4">
        <f ca="1">+Data_TABLE[[#This Row],[Qty]]*Data_TABLE[[#This Row],[Unit Price]]</f>
        <v>195</v>
      </c>
      <c r="I2827" s="7">
        <v>42169</v>
      </c>
      <c r="J2827" s="10">
        <f>EOMONTH(Data_TABLE[[#This Row],[Date Sold]],0)</f>
        <v>42185</v>
      </c>
    </row>
    <row r="2828" spans="2:10" x14ac:dyDescent="0.25">
      <c r="B2828" s="1" t="s">
        <v>41</v>
      </c>
      <c r="C2828" s="3" t="s">
        <v>56</v>
      </c>
      <c r="D2828" s="2" t="s">
        <v>50</v>
      </c>
      <c r="E2828" s="3" t="s">
        <v>44</v>
      </c>
      <c r="F2828" s="3">
        <f t="shared" ca="1" si="86"/>
        <v>3</v>
      </c>
      <c r="G2828" s="4">
        <f t="shared" ca="1" si="87"/>
        <v>163</v>
      </c>
      <c r="H2828" s="4">
        <f ca="1">+Data_TABLE[[#This Row],[Qty]]*Data_TABLE[[#This Row],[Unit Price]]</f>
        <v>489</v>
      </c>
      <c r="I2828" s="7">
        <v>42169</v>
      </c>
      <c r="J2828" s="10">
        <f>EOMONTH(Data_TABLE[[#This Row],[Date Sold]],0)</f>
        <v>42185</v>
      </c>
    </row>
    <row r="2829" spans="2:10" x14ac:dyDescent="0.25">
      <c r="B2829" s="1" t="s">
        <v>41</v>
      </c>
      <c r="C2829" s="3" t="s">
        <v>56</v>
      </c>
      <c r="D2829" s="2" t="s">
        <v>50</v>
      </c>
      <c r="E2829" s="3" t="s">
        <v>44</v>
      </c>
      <c r="F2829" s="3">
        <f t="shared" ca="1" si="86"/>
        <v>2</v>
      </c>
      <c r="G2829" s="4">
        <f t="shared" ca="1" si="87"/>
        <v>64</v>
      </c>
      <c r="H2829" s="4">
        <f ca="1">+Data_TABLE[[#This Row],[Qty]]*Data_TABLE[[#This Row],[Unit Price]]</f>
        <v>128</v>
      </c>
      <c r="I2829" s="7">
        <v>42169</v>
      </c>
      <c r="J2829" s="10">
        <f>EOMONTH(Data_TABLE[[#This Row],[Date Sold]],0)</f>
        <v>42185</v>
      </c>
    </row>
    <row r="2830" spans="2:10" x14ac:dyDescent="0.25">
      <c r="B2830" s="1" t="s">
        <v>41</v>
      </c>
      <c r="C2830" s="3" t="s">
        <v>55</v>
      </c>
      <c r="D2830" s="2" t="s">
        <v>51</v>
      </c>
      <c r="E2830" s="3" t="s">
        <v>45</v>
      </c>
      <c r="F2830" s="3">
        <f t="shared" ca="1" si="86"/>
        <v>5</v>
      </c>
      <c r="G2830" s="4">
        <f t="shared" ca="1" si="87"/>
        <v>60</v>
      </c>
      <c r="H2830" s="4">
        <f ca="1">+Data_TABLE[[#This Row],[Qty]]*Data_TABLE[[#This Row],[Unit Price]]</f>
        <v>300</v>
      </c>
      <c r="I2830" s="7">
        <v>42169</v>
      </c>
      <c r="J2830" s="10">
        <f>EOMONTH(Data_TABLE[[#This Row],[Date Sold]],0)</f>
        <v>42185</v>
      </c>
    </row>
    <row r="2831" spans="2:10" x14ac:dyDescent="0.25">
      <c r="B2831" s="1" t="s">
        <v>36</v>
      </c>
      <c r="C2831" s="3" t="s">
        <v>56</v>
      </c>
      <c r="D2831" s="2" t="s">
        <v>52</v>
      </c>
      <c r="E2831" s="3" t="s">
        <v>46</v>
      </c>
      <c r="F2831" s="3">
        <f t="shared" ca="1" si="86"/>
        <v>2</v>
      </c>
      <c r="G2831" s="4">
        <f t="shared" ca="1" si="87"/>
        <v>80</v>
      </c>
      <c r="H2831" s="4">
        <f ca="1">+Data_TABLE[[#This Row],[Qty]]*Data_TABLE[[#This Row],[Unit Price]]</f>
        <v>160</v>
      </c>
      <c r="I2831" s="7">
        <v>42169</v>
      </c>
      <c r="J2831" s="10">
        <f>EOMONTH(Data_TABLE[[#This Row],[Date Sold]],0)</f>
        <v>42185</v>
      </c>
    </row>
    <row r="2832" spans="2:10" x14ac:dyDescent="0.25">
      <c r="B2832" s="1" t="s">
        <v>38</v>
      </c>
      <c r="C2832" s="3" t="s">
        <v>56</v>
      </c>
      <c r="D2832" s="2" t="s">
        <v>52</v>
      </c>
      <c r="E2832" s="3" t="s">
        <v>46</v>
      </c>
      <c r="F2832" s="3">
        <f t="shared" ca="1" si="86"/>
        <v>2</v>
      </c>
      <c r="G2832" s="4">
        <f t="shared" ca="1" si="87"/>
        <v>120</v>
      </c>
      <c r="H2832" s="4">
        <f ca="1">+Data_TABLE[[#This Row],[Qty]]*Data_TABLE[[#This Row],[Unit Price]]</f>
        <v>240</v>
      </c>
      <c r="I2832" s="7">
        <v>42169</v>
      </c>
      <c r="J2832" s="10">
        <f>EOMONTH(Data_TABLE[[#This Row],[Date Sold]],0)</f>
        <v>42185</v>
      </c>
    </row>
    <row r="2833" spans="2:10" x14ac:dyDescent="0.25">
      <c r="B2833" s="1" t="s">
        <v>40</v>
      </c>
      <c r="C2833" s="3" t="s">
        <v>54</v>
      </c>
      <c r="D2833" s="2" t="s">
        <v>48</v>
      </c>
      <c r="E2833" s="3" t="s">
        <v>42</v>
      </c>
      <c r="F2833" s="3">
        <f t="shared" ca="1" si="86"/>
        <v>1</v>
      </c>
      <c r="G2833" s="4">
        <f t="shared" ca="1" si="87"/>
        <v>124</v>
      </c>
      <c r="H2833" s="4">
        <f ca="1">+Data_TABLE[[#This Row],[Qty]]*Data_TABLE[[#This Row],[Unit Price]]</f>
        <v>124</v>
      </c>
      <c r="I2833" s="7">
        <v>42169</v>
      </c>
      <c r="J2833" s="10">
        <f>EOMONTH(Data_TABLE[[#This Row],[Date Sold]],0)</f>
        <v>42185</v>
      </c>
    </row>
    <row r="2834" spans="2:10" x14ac:dyDescent="0.25">
      <c r="B2834" s="1" t="s">
        <v>38</v>
      </c>
      <c r="C2834" s="3" t="s">
        <v>56</v>
      </c>
      <c r="D2834" s="2" t="s">
        <v>52</v>
      </c>
      <c r="E2834" s="3" t="s">
        <v>46</v>
      </c>
      <c r="F2834" s="3">
        <f t="shared" ca="1" si="86"/>
        <v>5</v>
      </c>
      <c r="G2834" s="4">
        <f t="shared" ca="1" si="87"/>
        <v>188</v>
      </c>
      <c r="H2834" s="4">
        <f ca="1">+Data_TABLE[[#This Row],[Qty]]*Data_TABLE[[#This Row],[Unit Price]]</f>
        <v>940</v>
      </c>
      <c r="I2834" s="7">
        <v>42169</v>
      </c>
      <c r="J2834" s="10">
        <f>EOMONTH(Data_TABLE[[#This Row],[Date Sold]],0)</f>
        <v>42185</v>
      </c>
    </row>
    <row r="2835" spans="2:10" x14ac:dyDescent="0.25">
      <c r="B2835" s="1" t="s">
        <v>36</v>
      </c>
      <c r="C2835" s="3" t="s">
        <v>56</v>
      </c>
      <c r="D2835" s="2" t="s">
        <v>50</v>
      </c>
      <c r="E2835" s="3" t="s">
        <v>44</v>
      </c>
      <c r="F2835" s="3">
        <f t="shared" ca="1" si="86"/>
        <v>1</v>
      </c>
      <c r="G2835" s="4">
        <f t="shared" ca="1" si="87"/>
        <v>159</v>
      </c>
      <c r="H2835" s="4">
        <f ca="1">+Data_TABLE[[#This Row],[Qty]]*Data_TABLE[[#This Row],[Unit Price]]</f>
        <v>159</v>
      </c>
      <c r="I2835" s="7">
        <v>42169</v>
      </c>
      <c r="J2835" s="10">
        <f>EOMONTH(Data_TABLE[[#This Row],[Date Sold]],0)</f>
        <v>42185</v>
      </c>
    </row>
    <row r="2836" spans="2:10" x14ac:dyDescent="0.25">
      <c r="B2836" s="1" t="s">
        <v>36</v>
      </c>
      <c r="C2836" s="3" t="s">
        <v>55</v>
      </c>
      <c r="D2836" s="2" t="s">
        <v>49</v>
      </c>
      <c r="E2836" s="3" t="s">
        <v>43</v>
      </c>
      <c r="F2836" s="3">
        <f t="shared" ca="1" si="86"/>
        <v>4</v>
      </c>
      <c r="G2836" s="4">
        <f t="shared" ca="1" si="87"/>
        <v>141</v>
      </c>
      <c r="H2836" s="4">
        <f ca="1">+Data_TABLE[[#This Row],[Qty]]*Data_TABLE[[#This Row],[Unit Price]]</f>
        <v>564</v>
      </c>
      <c r="I2836" s="7">
        <v>42169</v>
      </c>
      <c r="J2836" s="10">
        <f>EOMONTH(Data_TABLE[[#This Row],[Date Sold]],0)</f>
        <v>42185</v>
      </c>
    </row>
    <row r="2837" spans="2:10" x14ac:dyDescent="0.25">
      <c r="B2837" s="1" t="s">
        <v>36</v>
      </c>
      <c r="C2837" s="3" t="s">
        <v>55</v>
      </c>
      <c r="D2837" s="2" t="s">
        <v>49</v>
      </c>
      <c r="E2837" s="3" t="s">
        <v>43</v>
      </c>
      <c r="F2837" s="3">
        <f t="shared" ca="1" si="86"/>
        <v>2</v>
      </c>
      <c r="G2837" s="4">
        <f t="shared" ca="1" si="87"/>
        <v>142</v>
      </c>
      <c r="H2837" s="4">
        <f ca="1">+Data_TABLE[[#This Row],[Qty]]*Data_TABLE[[#This Row],[Unit Price]]</f>
        <v>284</v>
      </c>
      <c r="I2837" s="7">
        <v>42169</v>
      </c>
      <c r="J2837" s="10">
        <f>EOMONTH(Data_TABLE[[#This Row],[Date Sold]],0)</f>
        <v>42185</v>
      </c>
    </row>
    <row r="2838" spans="2:10" x14ac:dyDescent="0.25">
      <c r="B2838" s="1" t="s">
        <v>39</v>
      </c>
      <c r="C2838" s="3" t="s">
        <v>56</v>
      </c>
      <c r="D2838" s="2" t="s">
        <v>50</v>
      </c>
      <c r="E2838" s="3" t="s">
        <v>44</v>
      </c>
      <c r="F2838" s="3">
        <f t="shared" ca="1" si="86"/>
        <v>3</v>
      </c>
      <c r="G2838" s="4">
        <f t="shared" ca="1" si="87"/>
        <v>97</v>
      </c>
      <c r="H2838" s="4">
        <f ca="1">+Data_TABLE[[#This Row],[Qty]]*Data_TABLE[[#This Row],[Unit Price]]</f>
        <v>291</v>
      </c>
      <c r="I2838" s="7">
        <v>42169</v>
      </c>
      <c r="J2838" s="10">
        <f>EOMONTH(Data_TABLE[[#This Row],[Date Sold]],0)</f>
        <v>42185</v>
      </c>
    </row>
    <row r="2839" spans="2:10" x14ac:dyDescent="0.25">
      <c r="B2839" s="1" t="s">
        <v>36</v>
      </c>
      <c r="C2839" s="3" t="s">
        <v>56</v>
      </c>
      <c r="D2839" s="2" t="s">
        <v>50</v>
      </c>
      <c r="E2839" s="3" t="s">
        <v>44</v>
      </c>
      <c r="F2839" s="3">
        <f t="shared" ca="1" si="86"/>
        <v>4</v>
      </c>
      <c r="G2839" s="4">
        <f t="shared" ca="1" si="87"/>
        <v>74</v>
      </c>
      <c r="H2839" s="4">
        <f ca="1">+Data_TABLE[[#This Row],[Qty]]*Data_TABLE[[#This Row],[Unit Price]]</f>
        <v>296</v>
      </c>
      <c r="I2839" s="7">
        <v>42169</v>
      </c>
      <c r="J2839" s="10">
        <f>EOMONTH(Data_TABLE[[#This Row],[Date Sold]],0)</f>
        <v>42185</v>
      </c>
    </row>
    <row r="2840" spans="2:10" x14ac:dyDescent="0.25">
      <c r="B2840" s="1" t="s">
        <v>38</v>
      </c>
      <c r="C2840" s="3" t="s">
        <v>56</v>
      </c>
      <c r="D2840" s="2" t="s">
        <v>50</v>
      </c>
      <c r="E2840" s="3" t="s">
        <v>44</v>
      </c>
      <c r="F2840" s="3">
        <f t="shared" ca="1" si="86"/>
        <v>4</v>
      </c>
      <c r="G2840" s="4">
        <f t="shared" ca="1" si="87"/>
        <v>136</v>
      </c>
      <c r="H2840" s="4">
        <f ca="1">+Data_TABLE[[#This Row],[Qty]]*Data_TABLE[[#This Row],[Unit Price]]</f>
        <v>544</v>
      </c>
      <c r="I2840" s="7">
        <v>42169</v>
      </c>
      <c r="J2840" s="10">
        <f>EOMONTH(Data_TABLE[[#This Row],[Date Sold]],0)</f>
        <v>42185</v>
      </c>
    </row>
    <row r="2841" spans="2:10" x14ac:dyDescent="0.25">
      <c r="B2841" s="1" t="s">
        <v>39</v>
      </c>
      <c r="C2841" s="3" t="s">
        <v>56</v>
      </c>
      <c r="D2841" s="2" t="s">
        <v>50</v>
      </c>
      <c r="E2841" s="3" t="s">
        <v>44</v>
      </c>
      <c r="F2841" s="3">
        <f t="shared" ca="1" si="86"/>
        <v>1</v>
      </c>
      <c r="G2841" s="4">
        <f t="shared" ca="1" si="87"/>
        <v>190</v>
      </c>
      <c r="H2841" s="4">
        <f ca="1">+Data_TABLE[[#This Row],[Qty]]*Data_TABLE[[#This Row],[Unit Price]]</f>
        <v>190</v>
      </c>
      <c r="I2841" s="7">
        <v>42169</v>
      </c>
      <c r="J2841" s="10">
        <f>EOMONTH(Data_TABLE[[#This Row],[Date Sold]],0)</f>
        <v>42185</v>
      </c>
    </row>
    <row r="2842" spans="2:10" x14ac:dyDescent="0.25">
      <c r="B2842" s="1" t="s">
        <v>39</v>
      </c>
      <c r="C2842" s="3" t="s">
        <v>56</v>
      </c>
      <c r="D2842" s="2" t="s">
        <v>52</v>
      </c>
      <c r="E2842" s="3" t="s">
        <v>46</v>
      </c>
      <c r="F2842" s="3">
        <f t="shared" ca="1" si="86"/>
        <v>1</v>
      </c>
      <c r="G2842" s="4">
        <f t="shared" ca="1" si="87"/>
        <v>107</v>
      </c>
      <c r="H2842" s="4">
        <f ca="1">+Data_TABLE[[#This Row],[Qty]]*Data_TABLE[[#This Row],[Unit Price]]</f>
        <v>107</v>
      </c>
      <c r="I2842" s="7">
        <v>42169</v>
      </c>
      <c r="J2842" s="10">
        <f>EOMONTH(Data_TABLE[[#This Row],[Date Sold]],0)</f>
        <v>42185</v>
      </c>
    </row>
    <row r="2843" spans="2:10" x14ac:dyDescent="0.25">
      <c r="B2843" s="1" t="s">
        <v>38</v>
      </c>
      <c r="C2843" s="3" t="s">
        <v>56</v>
      </c>
      <c r="D2843" s="2" t="s">
        <v>52</v>
      </c>
      <c r="E2843" s="3" t="s">
        <v>46</v>
      </c>
      <c r="F2843" s="3">
        <f t="shared" ca="1" si="86"/>
        <v>4</v>
      </c>
      <c r="G2843" s="4">
        <f t="shared" ca="1" si="87"/>
        <v>199</v>
      </c>
      <c r="H2843" s="4">
        <f ca="1">+Data_TABLE[[#This Row],[Qty]]*Data_TABLE[[#This Row],[Unit Price]]</f>
        <v>796</v>
      </c>
      <c r="I2843" s="7">
        <v>42169</v>
      </c>
      <c r="J2843" s="10">
        <f>EOMONTH(Data_TABLE[[#This Row],[Date Sold]],0)</f>
        <v>42185</v>
      </c>
    </row>
    <row r="2844" spans="2:10" x14ac:dyDescent="0.25">
      <c r="B2844" s="1" t="s">
        <v>41</v>
      </c>
      <c r="C2844" s="3" t="s">
        <v>56</v>
      </c>
      <c r="D2844" s="2" t="s">
        <v>52</v>
      </c>
      <c r="E2844" s="3" t="s">
        <v>46</v>
      </c>
      <c r="F2844" s="3">
        <f t="shared" ca="1" si="86"/>
        <v>5</v>
      </c>
      <c r="G2844" s="4">
        <f t="shared" ca="1" si="87"/>
        <v>174</v>
      </c>
      <c r="H2844" s="4">
        <f ca="1">+Data_TABLE[[#This Row],[Qty]]*Data_TABLE[[#This Row],[Unit Price]]</f>
        <v>870</v>
      </c>
      <c r="I2844" s="7">
        <v>42169</v>
      </c>
      <c r="J2844" s="10">
        <f>EOMONTH(Data_TABLE[[#This Row],[Date Sold]],0)</f>
        <v>42185</v>
      </c>
    </row>
    <row r="2845" spans="2:10" x14ac:dyDescent="0.25">
      <c r="B2845" s="1" t="s">
        <v>36</v>
      </c>
      <c r="C2845" s="3" t="s">
        <v>55</v>
      </c>
      <c r="D2845" s="2" t="s">
        <v>51</v>
      </c>
      <c r="E2845" s="3" t="s">
        <v>45</v>
      </c>
      <c r="F2845" s="3">
        <f t="shared" ca="1" si="86"/>
        <v>2</v>
      </c>
      <c r="G2845" s="4">
        <f t="shared" ca="1" si="87"/>
        <v>84</v>
      </c>
      <c r="H2845" s="4">
        <f ca="1">+Data_TABLE[[#This Row],[Qty]]*Data_TABLE[[#This Row],[Unit Price]]</f>
        <v>168</v>
      </c>
      <c r="I2845" s="7">
        <v>42169</v>
      </c>
      <c r="J2845" s="10">
        <f>EOMONTH(Data_TABLE[[#This Row],[Date Sold]],0)</f>
        <v>42185</v>
      </c>
    </row>
    <row r="2846" spans="2:10" x14ac:dyDescent="0.25">
      <c r="B2846" s="1" t="s">
        <v>38</v>
      </c>
      <c r="C2846" s="3" t="s">
        <v>56</v>
      </c>
      <c r="D2846" s="2" t="s">
        <v>52</v>
      </c>
      <c r="E2846" s="3" t="s">
        <v>46</v>
      </c>
      <c r="F2846" s="3">
        <f t="shared" ca="1" si="86"/>
        <v>2</v>
      </c>
      <c r="G2846" s="4">
        <f t="shared" ca="1" si="87"/>
        <v>86</v>
      </c>
      <c r="H2846" s="4">
        <f ca="1">+Data_TABLE[[#This Row],[Qty]]*Data_TABLE[[#This Row],[Unit Price]]</f>
        <v>172</v>
      </c>
      <c r="I2846" s="7">
        <v>42169</v>
      </c>
      <c r="J2846" s="10">
        <f>EOMONTH(Data_TABLE[[#This Row],[Date Sold]],0)</f>
        <v>42185</v>
      </c>
    </row>
    <row r="2847" spans="2:10" x14ac:dyDescent="0.25">
      <c r="B2847" s="1" t="s">
        <v>40</v>
      </c>
      <c r="C2847" s="3" t="s">
        <v>54</v>
      </c>
      <c r="D2847" s="2" t="s">
        <v>48</v>
      </c>
      <c r="E2847" s="3" t="s">
        <v>42</v>
      </c>
      <c r="F2847" s="3">
        <f t="shared" ca="1" si="86"/>
        <v>1</v>
      </c>
      <c r="G2847" s="4">
        <f t="shared" ca="1" si="87"/>
        <v>181</v>
      </c>
      <c r="H2847" s="4">
        <f ca="1">+Data_TABLE[[#This Row],[Qty]]*Data_TABLE[[#This Row],[Unit Price]]</f>
        <v>181</v>
      </c>
      <c r="I2847" s="7">
        <v>42169</v>
      </c>
      <c r="J2847" s="10">
        <f>EOMONTH(Data_TABLE[[#This Row],[Date Sold]],0)</f>
        <v>42185</v>
      </c>
    </row>
    <row r="2848" spans="2:10" x14ac:dyDescent="0.25">
      <c r="B2848" s="1" t="s">
        <v>37</v>
      </c>
      <c r="C2848" s="3" t="s">
        <v>56</v>
      </c>
      <c r="D2848" s="2" t="s">
        <v>50</v>
      </c>
      <c r="E2848" s="3" t="s">
        <v>44</v>
      </c>
      <c r="F2848" s="3">
        <f t="shared" ca="1" si="86"/>
        <v>1</v>
      </c>
      <c r="G2848" s="4">
        <f t="shared" ca="1" si="87"/>
        <v>138</v>
      </c>
      <c r="H2848" s="4">
        <f ca="1">+Data_TABLE[[#This Row],[Qty]]*Data_TABLE[[#This Row],[Unit Price]]</f>
        <v>138</v>
      </c>
      <c r="I2848" s="7">
        <v>42169</v>
      </c>
      <c r="J2848" s="10">
        <f>EOMONTH(Data_TABLE[[#This Row],[Date Sold]],0)</f>
        <v>42185</v>
      </c>
    </row>
    <row r="2849" spans="2:10" x14ac:dyDescent="0.25">
      <c r="B2849" s="1" t="s">
        <v>40</v>
      </c>
      <c r="C2849" s="3" t="s">
        <v>55</v>
      </c>
      <c r="D2849" s="2" t="s">
        <v>49</v>
      </c>
      <c r="E2849" s="3" t="s">
        <v>43</v>
      </c>
      <c r="F2849" s="3">
        <f t="shared" ca="1" si="86"/>
        <v>2</v>
      </c>
      <c r="G2849" s="4">
        <f t="shared" ca="1" si="87"/>
        <v>147</v>
      </c>
      <c r="H2849" s="4">
        <f ca="1">+Data_TABLE[[#This Row],[Qty]]*Data_TABLE[[#This Row],[Unit Price]]</f>
        <v>294</v>
      </c>
      <c r="I2849" s="7">
        <v>42169</v>
      </c>
      <c r="J2849" s="10">
        <f>EOMONTH(Data_TABLE[[#This Row],[Date Sold]],0)</f>
        <v>42185</v>
      </c>
    </row>
    <row r="2850" spans="2:10" x14ac:dyDescent="0.25">
      <c r="B2850" s="1" t="s">
        <v>39</v>
      </c>
      <c r="C2850" s="3" t="s">
        <v>56</v>
      </c>
      <c r="D2850" s="2" t="s">
        <v>50</v>
      </c>
      <c r="E2850" s="3" t="s">
        <v>44</v>
      </c>
      <c r="F2850" s="3">
        <f t="shared" ca="1" si="86"/>
        <v>2</v>
      </c>
      <c r="G2850" s="4">
        <f t="shared" ca="1" si="87"/>
        <v>153</v>
      </c>
      <c r="H2850" s="4">
        <f ca="1">+Data_TABLE[[#This Row],[Qty]]*Data_TABLE[[#This Row],[Unit Price]]</f>
        <v>306</v>
      </c>
      <c r="I2850" s="7">
        <v>42169</v>
      </c>
      <c r="J2850" s="10">
        <f>EOMONTH(Data_TABLE[[#This Row],[Date Sold]],0)</f>
        <v>42185</v>
      </c>
    </row>
    <row r="2851" spans="2:10" x14ac:dyDescent="0.25">
      <c r="B2851" s="1" t="s">
        <v>38</v>
      </c>
      <c r="C2851" s="3" t="s">
        <v>54</v>
      </c>
      <c r="D2851" s="2" t="s">
        <v>48</v>
      </c>
      <c r="E2851" s="3" t="s">
        <v>42</v>
      </c>
      <c r="F2851" s="3">
        <f t="shared" ca="1" si="86"/>
        <v>5</v>
      </c>
      <c r="G2851" s="4">
        <f t="shared" ca="1" si="87"/>
        <v>101</v>
      </c>
      <c r="H2851" s="4">
        <f ca="1">+Data_TABLE[[#This Row],[Qty]]*Data_TABLE[[#This Row],[Unit Price]]</f>
        <v>505</v>
      </c>
      <c r="I2851" s="7">
        <v>42169</v>
      </c>
      <c r="J2851" s="10">
        <f>EOMONTH(Data_TABLE[[#This Row],[Date Sold]],0)</f>
        <v>42185</v>
      </c>
    </row>
    <row r="2852" spans="2:10" x14ac:dyDescent="0.25">
      <c r="B2852" s="1" t="s">
        <v>39</v>
      </c>
      <c r="C2852" s="3" t="s">
        <v>55</v>
      </c>
      <c r="D2852" s="2" t="s">
        <v>49</v>
      </c>
      <c r="E2852" s="3" t="s">
        <v>43</v>
      </c>
      <c r="F2852" s="3">
        <f t="shared" ca="1" si="86"/>
        <v>4</v>
      </c>
      <c r="G2852" s="4">
        <f t="shared" ca="1" si="87"/>
        <v>194</v>
      </c>
      <c r="H2852" s="4">
        <f ca="1">+Data_TABLE[[#This Row],[Qty]]*Data_TABLE[[#This Row],[Unit Price]]</f>
        <v>776</v>
      </c>
      <c r="I2852" s="7">
        <v>42169</v>
      </c>
      <c r="J2852" s="10">
        <f>EOMONTH(Data_TABLE[[#This Row],[Date Sold]],0)</f>
        <v>42185</v>
      </c>
    </row>
    <row r="2853" spans="2:10" x14ac:dyDescent="0.25">
      <c r="B2853" s="1" t="s">
        <v>37</v>
      </c>
      <c r="C2853" s="3" t="s">
        <v>55</v>
      </c>
      <c r="D2853" s="2" t="s">
        <v>49</v>
      </c>
      <c r="E2853" s="3" t="s">
        <v>43</v>
      </c>
      <c r="F2853" s="3">
        <f t="shared" ca="1" si="86"/>
        <v>4</v>
      </c>
      <c r="G2853" s="4">
        <f t="shared" ca="1" si="87"/>
        <v>162</v>
      </c>
      <c r="H2853" s="4">
        <f ca="1">+Data_TABLE[[#This Row],[Qty]]*Data_TABLE[[#This Row],[Unit Price]]</f>
        <v>648</v>
      </c>
      <c r="I2853" s="7">
        <v>42170</v>
      </c>
      <c r="J2853" s="10">
        <f>EOMONTH(Data_TABLE[[#This Row],[Date Sold]],0)</f>
        <v>42185</v>
      </c>
    </row>
    <row r="2854" spans="2:10" x14ac:dyDescent="0.25">
      <c r="B2854" s="1" t="s">
        <v>38</v>
      </c>
      <c r="C2854" s="3" t="s">
        <v>56</v>
      </c>
      <c r="D2854" s="2" t="s">
        <v>50</v>
      </c>
      <c r="E2854" s="3" t="s">
        <v>44</v>
      </c>
      <c r="F2854" s="3">
        <f t="shared" ca="1" si="86"/>
        <v>4</v>
      </c>
      <c r="G2854" s="4">
        <f t="shared" ca="1" si="87"/>
        <v>182</v>
      </c>
      <c r="H2854" s="4">
        <f ca="1">+Data_TABLE[[#This Row],[Qty]]*Data_TABLE[[#This Row],[Unit Price]]</f>
        <v>728</v>
      </c>
      <c r="I2854" s="7">
        <v>42170</v>
      </c>
      <c r="J2854" s="10">
        <f>EOMONTH(Data_TABLE[[#This Row],[Date Sold]],0)</f>
        <v>42185</v>
      </c>
    </row>
    <row r="2855" spans="2:10" x14ac:dyDescent="0.25">
      <c r="B2855" s="1" t="s">
        <v>40</v>
      </c>
      <c r="C2855" s="3" t="s">
        <v>54</v>
      </c>
      <c r="D2855" s="2" t="s">
        <v>48</v>
      </c>
      <c r="E2855" s="3" t="s">
        <v>42</v>
      </c>
      <c r="F2855" s="3">
        <f t="shared" ca="1" si="86"/>
        <v>5</v>
      </c>
      <c r="G2855" s="4">
        <f t="shared" ca="1" si="87"/>
        <v>158</v>
      </c>
      <c r="H2855" s="4">
        <f ca="1">+Data_TABLE[[#This Row],[Qty]]*Data_TABLE[[#This Row],[Unit Price]]</f>
        <v>790</v>
      </c>
      <c r="I2855" s="7">
        <v>42170</v>
      </c>
      <c r="J2855" s="10">
        <f>EOMONTH(Data_TABLE[[#This Row],[Date Sold]],0)</f>
        <v>42185</v>
      </c>
    </row>
    <row r="2856" spans="2:10" x14ac:dyDescent="0.25">
      <c r="B2856" s="1" t="s">
        <v>40</v>
      </c>
      <c r="C2856" s="3" t="s">
        <v>55</v>
      </c>
      <c r="D2856" s="2" t="s">
        <v>49</v>
      </c>
      <c r="E2856" s="3" t="s">
        <v>43</v>
      </c>
      <c r="F2856" s="3">
        <f t="shared" ca="1" si="86"/>
        <v>3</v>
      </c>
      <c r="G2856" s="4">
        <f t="shared" ca="1" si="87"/>
        <v>162</v>
      </c>
      <c r="H2856" s="4">
        <f ca="1">+Data_TABLE[[#This Row],[Qty]]*Data_TABLE[[#This Row],[Unit Price]]</f>
        <v>486</v>
      </c>
      <c r="I2856" s="7">
        <v>42170</v>
      </c>
      <c r="J2856" s="10">
        <f>EOMONTH(Data_TABLE[[#This Row],[Date Sold]],0)</f>
        <v>42185</v>
      </c>
    </row>
    <row r="2857" spans="2:10" x14ac:dyDescent="0.25">
      <c r="B2857" s="1" t="s">
        <v>36</v>
      </c>
      <c r="C2857" s="3" t="s">
        <v>55</v>
      </c>
      <c r="D2857" s="2" t="s">
        <v>49</v>
      </c>
      <c r="E2857" s="3" t="s">
        <v>43</v>
      </c>
      <c r="F2857" s="3">
        <f t="shared" ca="1" si="86"/>
        <v>4</v>
      </c>
      <c r="G2857" s="4">
        <f t="shared" ca="1" si="87"/>
        <v>112</v>
      </c>
      <c r="H2857" s="4">
        <f ca="1">+Data_TABLE[[#This Row],[Qty]]*Data_TABLE[[#This Row],[Unit Price]]</f>
        <v>448</v>
      </c>
      <c r="I2857" s="7">
        <v>42170</v>
      </c>
      <c r="J2857" s="10">
        <f>EOMONTH(Data_TABLE[[#This Row],[Date Sold]],0)</f>
        <v>42185</v>
      </c>
    </row>
    <row r="2858" spans="2:10" x14ac:dyDescent="0.25">
      <c r="B2858" s="1" t="s">
        <v>37</v>
      </c>
      <c r="C2858" s="3" t="s">
        <v>54</v>
      </c>
      <c r="D2858" s="2" t="s">
        <v>48</v>
      </c>
      <c r="E2858" s="3" t="s">
        <v>42</v>
      </c>
      <c r="F2858" s="3">
        <f t="shared" ca="1" si="86"/>
        <v>5</v>
      </c>
      <c r="G2858" s="4">
        <f t="shared" ca="1" si="87"/>
        <v>61</v>
      </c>
      <c r="H2858" s="4">
        <f ca="1">+Data_TABLE[[#This Row],[Qty]]*Data_TABLE[[#This Row],[Unit Price]]</f>
        <v>305</v>
      </c>
      <c r="I2858" s="7">
        <v>42170</v>
      </c>
      <c r="J2858" s="10">
        <f>EOMONTH(Data_TABLE[[#This Row],[Date Sold]],0)</f>
        <v>42185</v>
      </c>
    </row>
    <row r="2859" spans="2:10" x14ac:dyDescent="0.25">
      <c r="B2859" s="1" t="s">
        <v>41</v>
      </c>
      <c r="C2859" s="3" t="s">
        <v>55</v>
      </c>
      <c r="D2859" s="2" t="s">
        <v>51</v>
      </c>
      <c r="E2859" s="3" t="s">
        <v>45</v>
      </c>
      <c r="F2859" s="3">
        <f t="shared" ca="1" si="86"/>
        <v>5</v>
      </c>
      <c r="G2859" s="4">
        <f t="shared" ca="1" si="87"/>
        <v>135</v>
      </c>
      <c r="H2859" s="4">
        <f ca="1">+Data_TABLE[[#This Row],[Qty]]*Data_TABLE[[#This Row],[Unit Price]]</f>
        <v>675</v>
      </c>
      <c r="I2859" s="7">
        <v>42170</v>
      </c>
      <c r="J2859" s="10">
        <f>EOMONTH(Data_TABLE[[#This Row],[Date Sold]],0)</f>
        <v>42185</v>
      </c>
    </row>
    <row r="2860" spans="2:10" x14ac:dyDescent="0.25">
      <c r="B2860" s="1" t="s">
        <v>41</v>
      </c>
      <c r="C2860" s="3" t="s">
        <v>54</v>
      </c>
      <c r="D2860" s="2" t="s">
        <v>48</v>
      </c>
      <c r="E2860" s="3" t="s">
        <v>42</v>
      </c>
      <c r="F2860" s="3">
        <f t="shared" ca="1" si="86"/>
        <v>5</v>
      </c>
      <c r="G2860" s="4">
        <f t="shared" ca="1" si="87"/>
        <v>176</v>
      </c>
      <c r="H2860" s="4">
        <f ca="1">+Data_TABLE[[#This Row],[Qty]]*Data_TABLE[[#This Row],[Unit Price]]</f>
        <v>880</v>
      </c>
      <c r="I2860" s="7">
        <v>42170</v>
      </c>
      <c r="J2860" s="10">
        <f>EOMONTH(Data_TABLE[[#This Row],[Date Sold]],0)</f>
        <v>42185</v>
      </c>
    </row>
    <row r="2861" spans="2:10" x14ac:dyDescent="0.25">
      <c r="B2861" s="1" t="s">
        <v>36</v>
      </c>
      <c r="C2861" s="3" t="s">
        <v>56</v>
      </c>
      <c r="D2861" s="2" t="s">
        <v>50</v>
      </c>
      <c r="E2861" s="3" t="s">
        <v>44</v>
      </c>
      <c r="F2861" s="3">
        <f t="shared" ca="1" si="86"/>
        <v>5</v>
      </c>
      <c r="G2861" s="4">
        <f t="shared" ca="1" si="87"/>
        <v>152</v>
      </c>
      <c r="H2861" s="4">
        <f ca="1">+Data_TABLE[[#This Row],[Qty]]*Data_TABLE[[#This Row],[Unit Price]]</f>
        <v>760</v>
      </c>
      <c r="I2861" s="7">
        <v>42170</v>
      </c>
      <c r="J2861" s="10">
        <f>EOMONTH(Data_TABLE[[#This Row],[Date Sold]],0)</f>
        <v>42185</v>
      </c>
    </row>
    <row r="2862" spans="2:10" x14ac:dyDescent="0.25">
      <c r="B2862" s="1" t="s">
        <v>39</v>
      </c>
      <c r="C2862" s="3" t="s">
        <v>54</v>
      </c>
      <c r="D2862" s="2" t="s">
        <v>48</v>
      </c>
      <c r="E2862" s="3" t="s">
        <v>42</v>
      </c>
      <c r="F2862" s="3">
        <f t="shared" ca="1" si="86"/>
        <v>4</v>
      </c>
      <c r="G2862" s="4">
        <f t="shared" ca="1" si="87"/>
        <v>122</v>
      </c>
      <c r="H2862" s="4">
        <f ca="1">+Data_TABLE[[#This Row],[Qty]]*Data_TABLE[[#This Row],[Unit Price]]</f>
        <v>488</v>
      </c>
      <c r="I2862" s="7">
        <v>42170</v>
      </c>
      <c r="J2862" s="10">
        <f>EOMONTH(Data_TABLE[[#This Row],[Date Sold]],0)</f>
        <v>42185</v>
      </c>
    </row>
    <row r="2863" spans="2:10" x14ac:dyDescent="0.25">
      <c r="B2863" s="1" t="s">
        <v>40</v>
      </c>
      <c r="C2863" s="3" t="s">
        <v>56</v>
      </c>
      <c r="D2863" s="2" t="s">
        <v>52</v>
      </c>
      <c r="E2863" s="3" t="s">
        <v>46</v>
      </c>
      <c r="F2863" s="3">
        <f t="shared" ca="1" si="86"/>
        <v>3</v>
      </c>
      <c r="G2863" s="4">
        <f t="shared" ca="1" si="87"/>
        <v>104</v>
      </c>
      <c r="H2863" s="4">
        <f ca="1">+Data_TABLE[[#This Row],[Qty]]*Data_TABLE[[#This Row],[Unit Price]]</f>
        <v>312</v>
      </c>
      <c r="I2863" s="7">
        <v>42170</v>
      </c>
      <c r="J2863" s="10">
        <f>EOMONTH(Data_TABLE[[#This Row],[Date Sold]],0)</f>
        <v>42185</v>
      </c>
    </row>
    <row r="2864" spans="2:10" x14ac:dyDescent="0.25">
      <c r="B2864" s="1" t="s">
        <v>41</v>
      </c>
      <c r="C2864" s="3" t="s">
        <v>55</v>
      </c>
      <c r="D2864" s="2" t="s">
        <v>49</v>
      </c>
      <c r="E2864" s="3" t="s">
        <v>43</v>
      </c>
      <c r="F2864" s="3">
        <f t="shared" ca="1" si="86"/>
        <v>1</v>
      </c>
      <c r="G2864" s="4">
        <f t="shared" ca="1" si="87"/>
        <v>98</v>
      </c>
      <c r="H2864" s="4">
        <f ca="1">+Data_TABLE[[#This Row],[Qty]]*Data_TABLE[[#This Row],[Unit Price]]</f>
        <v>98</v>
      </c>
      <c r="I2864" s="7">
        <v>42170</v>
      </c>
      <c r="J2864" s="10">
        <f>EOMONTH(Data_TABLE[[#This Row],[Date Sold]],0)</f>
        <v>42185</v>
      </c>
    </row>
    <row r="2865" spans="2:10" x14ac:dyDescent="0.25">
      <c r="B2865" s="1" t="s">
        <v>37</v>
      </c>
      <c r="C2865" s="3" t="s">
        <v>56</v>
      </c>
      <c r="D2865" s="2" t="s">
        <v>52</v>
      </c>
      <c r="E2865" s="3" t="s">
        <v>46</v>
      </c>
      <c r="F2865" s="3">
        <f t="shared" ref="F2865:F2928" ca="1" si="88">RANDBETWEEN(1,5)</f>
        <v>2</v>
      </c>
      <c r="G2865" s="4">
        <f t="shared" ref="G2865:G2928" ca="1" si="89">RANDBETWEEN(60,200)</f>
        <v>92</v>
      </c>
      <c r="H2865" s="4">
        <f ca="1">+Data_TABLE[[#This Row],[Qty]]*Data_TABLE[[#This Row],[Unit Price]]</f>
        <v>184</v>
      </c>
      <c r="I2865" s="7">
        <v>42170</v>
      </c>
      <c r="J2865" s="10">
        <f>EOMONTH(Data_TABLE[[#This Row],[Date Sold]],0)</f>
        <v>42185</v>
      </c>
    </row>
    <row r="2866" spans="2:10" x14ac:dyDescent="0.25">
      <c r="B2866" s="1" t="s">
        <v>38</v>
      </c>
      <c r="C2866" s="3" t="s">
        <v>55</v>
      </c>
      <c r="D2866" s="2" t="s">
        <v>49</v>
      </c>
      <c r="E2866" s="3" t="s">
        <v>43</v>
      </c>
      <c r="F2866" s="3">
        <f t="shared" ca="1" si="88"/>
        <v>1</v>
      </c>
      <c r="G2866" s="4">
        <f t="shared" ca="1" si="89"/>
        <v>83</v>
      </c>
      <c r="H2866" s="4">
        <f ca="1">+Data_TABLE[[#This Row],[Qty]]*Data_TABLE[[#This Row],[Unit Price]]</f>
        <v>83</v>
      </c>
      <c r="I2866" s="7">
        <v>42170</v>
      </c>
      <c r="J2866" s="10">
        <f>EOMONTH(Data_TABLE[[#This Row],[Date Sold]],0)</f>
        <v>42185</v>
      </c>
    </row>
    <row r="2867" spans="2:10" x14ac:dyDescent="0.25">
      <c r="B2867" s="1" t="s">
        <v>39</v>
      </c>
      <c r="C2867" s="3" t="s">
        <v>55</v>
      </c>
      <c r="D2867" s="2" t="s">
        <v>49</v>
      </c>
      <c r="E2867" s="3" t="s">
        <v>43</v>
      </c>
      <c r="F2867" s="3">
        <f t="shared" ca="1" si="88"/>
        <v>4</v>
      </c>
      <c r="G2867" s="4">
        <f t="shared" ca="1" si="89"/>
        <v>127</v>
      </c>
      <c r="H2867" s="4">
        <f ca="1">+Data_TABLE[[#This Row],[Qty]]*Data_TABLE[[#This Row],[Unit Price]]</f>
        <v>508</v>
      </c>
      <c r="I2867" s="7">
        <v>42170</v>
      </c>
      <c r="J2867" s="10">
        <f>EOMONTH(Data_TABLE[[#This Row],[Date Sold]],0)</f>
        <v>42185</v>
      </c>
    </row>
    <row r="2868" spans="2:10" x14ac:dyDescent="0.25">
      <c r="B2868" s="1" t="s">
        <v>39</v>
      </c>
      <c r="C2868" s="3" t="s">
        <v>56</v>
      </c>
      <c r="D2868" s="2" t="s">
        <v>52</v>
      </c>
      <c r="E2868" s="3" t="s">
        <v>46</v>
      </c>
      <c r="F2868" s="3">
        <f t="shared" ca="1" si="88"/>
        <v>1</v>
      </c>
      <c r="G2868" s="4">
        <f t="shared" ca="1" si="89"/>
        <v>125</v>
      </c>
      <c r="H2868" s="4">
        <f ca="1">+Data_TABLE[[#This Row],[Qty]]*Data_TABLE[[#This Row],[Unit Price]]</f>
        <v>125</v>
      </c>
      <c r="I2868" s="7">
        <v>42170</v>
      </c>
      <c r="J2868" s="10">
        <f>EOMONTH(Data_TABLE[[#This Row],[Date Sold]],0)</f>
        <v>42185</v>
      </c>
    </row>
    <row r="2869" spans="2:10" x14ac:dyDescent="0.25">
      <c r="B2869" s="1" t="s">
        <v>40</v>
      </c>
      <c r="C2869" s="3" t="s">
        <v>56</v>
      </c>
      <c r="D2869" s="2" t="s">
        <v>50</v>
      </c>
      <c r="E2869" s="3" t="s">
        <v>44</v>
      </c>
      <c r="F2869" s="3">
        <f t="shared" ca="1" si="88"/>
        <v>4</v>
      </c>
      <c r="G2869" s="4">
        <f t="shared" ca="1" si="89"/>
        <v>146</v>
      </c>
      <c r="H2869" s="4">
        <f ca="1">+Data_TABLE[[#This Row],[Qty]]*Data_TABLE[[#This Row],[Unit Price]]</f>
        <v>584</v>
      </c>
      <c r="I2869" s="7">
        <v>42170</v>
      </c>
      <c r="J2869" s="10">
        <f>EOMONTH(Data_TABLE[[#This Row],[Date Sold]],0)</f>
        <v>42185</v>
      </c>
    </row>
    <row r="2870" spans="2:10" x14ac:dyDescent="0.25">
      <c r="B2870" s="1" t="s">
        <v>38</v>
      </c>
      <c r="C2870" s="3" t="s">
        <v>54</v>
      </c>
      <c r="D2870" s="2" t="s">
        <v>48</v>
      </c>
      <c r="E2870" s="3" t="s">
        <v>42</v>
      </c>
      <c r="F2870" s="3">
        <f t="shared" ca="1" si="88"/>
        <v>4</v>
      </c>
      <c r="G2870" s="4">
        <f t="shared" ca="1" si="89"/>
        <v>189</v>
      </c>
      <c r="H2870" s="4">
        <f ca="1">+Data_TABLE[[#This Row],[Qty]]*Data_TABLE[[#This Row],[Unit Price]]</f>
        <v>756</v>
      </c>
      <c r="I2870" s="7">
        <v>42170</v>
      </c>
      <c r="J2870" s="10">
        <f>EOMONTH(Data_TABLE[[#This Row],[Date Sold]],0)</f>
        <v>42185</v>
      </c>
    </row>
    <row r="2871" spans="2:10" x14ac:dyDescent="0.25">
      <c r="B2871" s="1" t="s">
        <v>36</v>
      </c>
      <c r="C2871" s="3" t="s">
        <v>56</v>
      </c>
      <c r="D2871" s="2" t="s">
        <v>52</v>
      </c>
      <c r="E2871" s="3" t="s">
        <v>46</v>
      </c>
      <c r="F2871" s="3">
        <f t="shared" ca="1" si="88"/>
        <v>4</v>
      </c>
      <c r="G2871" s="4">
        <f t="shared" ca="1" si="89"/>
        <v>60</v>
      </c>
      <c r="H2871" s="4">
        <f ca="1">+Data_TABLE[[#This Row],[Qty]]*Data_TABLE[[#This Row],[Unit Price]]</f>
        <v>240</v>
      </c>
      <c r="I2871" s="7">
        <v>42170</v>
      </c>
      <c r="J2871" s="10">
        <f>EOMONTH(Data_TABLE[[#This Row],[Date Sold]],0)</f>
        <v>42185</v>
      </c>
    </row>
    <row r="2872" spans="2:10" x14ac:dyDescent="0.25">
      <c r="B2872" s="1" t="s">
        <v>38</v>
      </c>
      <c r="C2872" s="3" t="s">
        <v>56</v>
      </c>
      <c r="D2872" s="2" t="s">
        <v>50</v>
      </c>
      <c r="E2872" s="3" t="s">
        <v>44</v>
      </c>
      <c r="F2872" s="3">
        <f t="shared" ca="1" si="88"/>
        <v>1</v>
      </c>
      <c r="G2872" s="4">
        <f t="shared" ca="1" si="89"/>
        <v>175</v>
      </c>
      <c r="H2872" s="4">
        <f ca="1">+Data_TABLE[[#This Row],[Qty]]*Data_TABLE[[#This Row],[Unit Price]]</f>
        <v>175</v>
      </c>
      <c r="I2872" s="7">
        <v>42170</v>
      </c>
      <c r="J2872" s="10">
        <f>EOMONTH(Data_TABLE[[#This Row],[Date Sold]],0)</f>
        <v>42185</v>
      </c>
    </row>
    <row r="2873" spans="2:10" x14ac:dyDescent="0.25">
      <c r="B2873" s="1" t="s">
        <v>37</v>
      </c>
      <c r="C2873" s="3" t="s">
        <v>55</v>
      </c>
      <c r="D2873" s="2" t="s">
        <v>51</v>
      </c>
      <c r="E2873" s="3" t="s">
        <v>45</v>
      </c>
      <c r="F2873" s="3">
        <f t="shared" ca="1" si="88"/>
        <v>4</v>
      </c>
      <c r="G2873" s="4">
        <f t="shared" ca="1" si="89"/>
        <v>157</v>
      </c>
      <c r="H2873" s="4">
        <f ca="1">+Data_TABLE[[#This Row],[Qty]]*Data_TABLE[[#This Row],[Unit Price]]</f>
        <v>628</v>
      </c>
      <c r="I2873" s="7">
        <v>42170</v>
      </c>
      <c r="J2873" s="10">
        <f>EOMONTH(Data_TABLE[[#This Row],[Date Sold]],0)</f>
        <v>42185</v>
      </c>
    </row>
    <row r="2874" spans="2:10" x14ac:dyDescent="0.25">
      <c r="B2874" s="1" t="s">
        <v>36</v>
      </c>
      <c r="C2874" s="3" t="s">
        <v>54</v>
      </c>
      <c r="D2874" s="2" t="s">
        <v>48</v>
      </c>
      <c r="E2874" s="3" t="s">
        <v>42</v>
      </c>
      <c r="F2874" s="3">
        <f t="shared" ca="1" si="88"/>
        <v>4</v>
      </c>
      <c r="G2874" s="4">
        <f t="shared" ca="1" si="89"/>
        <v>153</v>
      </c>
      <c r="H2874" s="4">
        <f ca="1">+Data_TABLE[[#This Row],[Qty]]*Data_TABLE[[#This Row],[Unit Price]]</f>
        <v>612</v>
      </c>
      <c r="I2874" s="7">
        <v>42170</v>
      </c>
      <c r="J2874" s="10">
        <f>EOMONTH(Data_TABLE[[#This Row],[Date Sold]],0)</f>
        <v>42185</v>
      </c>
    </row>
    <row r="2875" spans="2:10" x14ac:dyDescent="0.25">
      <c r="B2875" s="1" t="s">
        <v>40</v>
      </c>
      <c r="C2875" s="3" t="s">
        <v>54</v>
      </c>
      <c r="D2875" s="2" t="s">
        <v>48</v>
      </c>
      <c r="E2875" s="3" t="s">
        <v>42</v>
      </c>
      <c r="F2875" s="3">
        <f t="shared" ca="1" si="88"/>
        <v>4</v>
      </c>
      <c r="G2875" s="4">
        <f t="shared" ca="1" si="89"/>
        <v>114</v>
      </c>
      <c r="H2875" s="4">
        <f ca="1">+Data_TABLE[[#This Row],[Qty]]*Data_TABLE[[#This Row],[Unit Price]]</f>
        <v>456</v>
      </c>
      <c r="I2875" s="7">
        <v>42170</v>
      </c>
      <c r="J2875" s="10">
        <f>EOMONTH(Data_TABLE[[#This Row],[Date Sold]],0)</f>
        <v>42185</v>
      </c>
    </row>
    <row r="2876" spans="2:10" x14ac:dyDescent="0.25">
      <c r="B2876" s="1" t="s">
        <v>36</v>
      </c>
      <c r="C2876" s="3" t="s">
        <v>56</v>
      </c>
      <c r="D2876" s="2" t="s">
        <v>52</v>
      </c>
      <c r="E2876" s="3" t="s">
        <v>46</v>
      </c>
      <c r="F2876" s="3">
        <f t="shared" ca="1" si="88"/>
        <v>4</v>
      </c>
      <c r="G2876" s="4">
        <f t="shared" ca="1" si="89"/>
        <v>91</v>
      </c>
      <c r="H2876" s="4">
        <f ca="1">+Data_TABLE[[#This Row],[Qty]]*Data_TABLE[[#This Row],[Unit Price]]</f>
        <v>364</v>
      </c>
      <c r="I2876" s="7">
        <v>42170</v>
      </c>
      <c r="J2876" s="10">
        <f>EOMONTH(Data_TABLE[[#This Row],[Date Sold]],0)</f>
        <v>42185</v>
      </c>
    </row>
    <row r="2877" spans="2:10" x14ac:dyDescent="0.25">
      <c r="B2877" s="1" t="s">
        <v>37</v>
      </c>
      <c r="C2877" s="3" t="s">
        <v>54</v>
      </c>
      <c r="D2877" s="2" t="s">
        <v>48</v>
      </c>
      <c r="E2877" s="3" t="s">
        <v>42</v>
      </c>
      <c r="F2877" s="3">
        <f t="shared" ca="1" si="88"/>
        <v>2</v>
      </c>
      <c r="G2877" s="4">
        <f t="shared" ca="1" si="89"/>
        <v>144</v>
      </c>
      <c r="H2877" s="4">
        <f ca="1">+Data_TABLE[[#This Row],[Qty]]*Data_TABLE[[#This Row],[Unit Price]]</f>
        <v>288</v>
      </c>
      <c r="I2877" s="7">
        <v>42170</v>
      </c>
      <c r="J2877" s="10">
        <f>EOMONTH(Data_TABLE[[#This Row],[Date Sold]],0)</f>
        <v>42185</v>
      </c>
    </row>
    <row r="2878" spans="2:10" x14ac:dyDescent="0.25">
      <c r="B2878" s="1" t="s">
        <v>40</v>
      </c>
      <c r="C2878" s="3" t="s">
        <v>56</v>
      </c>
      <c r="D2878" s="2" t="s">
        <v>50</v>
      </c>
      <c r="E2878" s="3" t="s">
        <v>44</v>
      </c>
      <c r="F2878" s="3">
        <f t="shared" ca="1" si="88"/>
        <v>1</v>
      </c>
      <c r="G2878" s="4">
        <f t="shared" ca="1" si="89"/>
        <v>74</v>
      </c>
      <c r="H2878" s="4">
        <f ca="1">+Data_TABLE[[#This Row],[Qty]]*Data_TABLE[[#This Row],[Unit Price]]</f>
        <v>74</v>
      </c>
      <c r="I2878" s="7">
        <v>42170</v>
      </c>
      <c r="J2878" s="10">
        <f>EOMONTH(Data_TABLE[[#This Row],[Date Sold]],0)</f>
        <v>42185</v>
      </c>
    </row>
    <row r="2879" spans="2:10" x14ac:dyDescent="0.25">
      <c r="B2879" s="1" t="s">
        <v>37</v>
      </c>
      <c r="C2879" s="3" t="s">
        <v>55</v>
      </c>
      <c r="D2879" s="2" t="s">
        <v>49</v>
      </c>
      <c r="E2879" s="3" t="s">
        <v>43</v>
      </c>
      <c r="F2879" s="3">
        <f t="shared" ca="1" si="88"/>
        <v>2</v>
      </c>
      <c r="G2879" s="4">
        <f t="shared" ca="1" si="89"/>
        <v>114</v>
      </c>
      <c r="H2879" s="4">
        <f ca="1">+Data_TABLE[[#This Row],[Qty]]*Data_TABLE[[#This Row],[Unit Price]]</f>
        <v>228</v>
      </c>
      <c r="I2879" s="7">
        <v>42170</v>
      </c>
      <c r="J2879" s="10">
        <f>EOMONTH(Data_TABLE[[#This Row],[Date Sold]],0)</f>
        <v>42185</v>
      </c>
    </row>
    <row r="2880" spans="2:10" x14ac:dyDescent="0.25">
      <c r="B2880" s="1" t="s">
        <v>38</v>
      </c>
      <c r="C2880" s="3" t="s">
        <v>54</v>
      </c>
      <c r="D2880" s="2" t="s">
        <v>48</v>
      </c>
      <c r="E2880" s="3" t="s">
        <v>42</v>
      </c>
      <c r="F2880" s="3">
        <f t="shared" ca="1" si="88"/>
        <v>3</v>
      </c>
      <c r="G2880" s="4">
        <f t="shared" ca="1" si="89"/>
        <v>116</v>
      </c>
      <c r="H2880" s="4">
        <f ca="1">+Data_TABLE[[#This Row],[Qty]]*Data_TABLE[[#This Row],[Unit Price]]</f>
        <v>348</v>
      </c>
      <c r="I2880" s="7">
        <v>42170</v>
      </c>
      <c r="J2880" s="10">
        <f>EOMONTH(Data_TABLE[[#This Row],[Date Sold]],0)</f>
        <v>42185</v>
      </c>
    </row>
    <row r="2881" spans="2:10" x14ac:dyDescent="0.25">
      <c r="B2881" s="1" t="s">
        <v>39</v>
      </c>
      <c r="C2881" s="3" t="s">
        <v>56</v>
      </c>
      <c r="D2881" s="2" t="s">
        <v>50</v>
      </c>
      <c r="E2881" s="3" t="s">
        <v>44</v>
      </c>
      <c r="F2881" s="3">
        <f t="shared" ca="1" si="88"/>
        <v>3</v>
      </c>
      <c r="G2881" s="4">
        <f t="shared" ca="1" si="89"/>
        <v>98</v>
      </c>
      <c r="H2881" s="4">
        <f ca="1">+Data_TABLE[[#This Row],[Qty]]*Data_TABLE[[#This Row],[Unit Price]]</f>
        <v>294</v>
      </c>
      <c r="I2881" s="7">
        <v>42170</v>
      </c>
      <c r="J2881" s="10">
        <f>EOMONTH(Data_TABLE[[#This Row],[Date Sold]],0)</f>
        <v>42185</v>
      </c>
    </row>
    <row r="2882" spans="2:10" x14ac:dyDescent="0.25">
      <c r="B2882" s="1" t="s">
        <v>37</v>
      </c>
      <c r="C2882" s="3" t="s">
        <v>56</v>
      </c>
      <c r="D2882" s="2" t="s">
        <v>52</v>
      </c>
      <c r="E2882" s="3" t="s">
        <v>46</v>
      </c>
      <c r="F2882" s="3">
        <f t="shared" ca="1" si="88"/>
        <v>4</v>
      </c>
      <c r="G2882" s="4">
        <f t="shared" ca="1" si="89"/>
        <v>139</v>
      </c>
      <c r="H2882" s="4">
        <f ca="1">+Data_TABLE[[#This Row],[Qty]]*Data_TABLE[[#This Row],[Unit Price]]</f>
        <v>556</v>
      </c>
      <c r="I2882" s="7">
        <v>42170</v>
      </c>
      <c r="J2882" s="10">
        <f>EOMONTH(Data_TABLE[[#This Row],[Date Sold]],0)</f>
        <v>42185</v>
      </c>
    </row>
    <row r="2883" spans="2:10" x14ac:dyDescent="0.25">
      <c r="B2883" s="1" t="s">
        <v>38</v>
      </c>
      <c r="C2883" s="3" t="s">
        <v>56</v>
      </c>
      <c r="D2883" s="2" t="s">
        <v>50</v>
      </c>
      <c r="E2883" s="3" t="s">
        <v>44</v>
      </c>
      <c r="F2883" s="3">
        <f t="shared" ca="1" si="88"/>
        <v>5</v>
      </c>
      <c r="G2883" s="4">
        <f t="shared" ca="1" si="89"/>
        <v>147</v>
      </c>
      <c r="H2883" s="4">
        <f ca="1">+Data_TABLE[[#This Row],[Qty]]*Data_TABLE[[#This Row],[Unit Price]]</f>
        <v>735</v>
      </c>
      <c r="I2883" s="7">
        <v>42170</v>
      </c>
      <c r="J2883" s="10">
        <f>EOMONTH(Data_TABLE[[#This Row],[Date Sold]],0)</f>
        <v>42185</v>
      </c>
    </row>
    <row r="2884" spans="2:10" x14ac:dyDescent="0.25">
      <c r="B2884" s="1" t="s">
        <v>37</v>
      </c>
      <c r="C2884" s="3" t="s">
        <v>55</v>
      </c>
      <c r="D2884" s="2" t="s">
        <v>51</v>
      </c>
      <c r="E2884" s="3" t="s">
        <v>45</v>
      </c>
      <c r="F2884" s="3">
        <f t="shared" ca="1" si="88"/>
        <v>5</v>
      </c>
      <c r="G2884" s="4">
        <f t="shared" ca="1" si="89"/>
        <v>188</v>
      </c>
      <c r="H2884" s="4">
        <f ca="1">+Data_TABLE[[#This Row],[Qty]]*Data_TABLE[[#This Row],[Unit Price]]</f>
        <v>940</v>
      </c>
      <c r="I2884" s="7">
        <v>42170</v>
      </c>
      <c r="J2884" s="10">
        <f>EOMONTH(Data_TABLE[[#This Row],[Date Sold]],0)</f>
        <v>42185</v>
      </c>
    </row>
    <row r="2885" spans="2:10" x14ac:dyDescent="0.25">
      <c r="B2885" s="1" t="s">
        <v>37</v>
      </c>
      <c r="C2885" s="3" t="s">
        <v>55</v>
      </c>
      <c r="D2885" s="2" t="s">
        <v>51</v>
      </c>
      <c r="E2885" s="3" t="s">
        <v>45</v>
      </c>
      <c r="F2885" s="3">
        <f t="shared" ca="1" si="88"/>
        <v>5</v>
      </c>
      <c r="G2885" s="4">
        <f t="shared" ca="1" si="89"/>
        <v>176</v>
      </c>
      <c r="H2885" s="4">
        <f ca="1">+Data_TABLE[[#This Row],[Qty]]*Data_TABLE[[#This Row],[Unit Price]]</f>
        <v>880</v>
      </c>
      <c r="I2885" s="7">
        <v>42170</v>
      </c>
      <c r="J2885" s="10">
        <f>EOMONTH(Data_TABLE[[#This Row],[Date Sold]],0)</f>
        <v>42185</v>
      </c>
    </row>
    <row r="2886" spans="2:10" x14ac:dyDescent="0.25">
      <c r="B2886" s="1" t="s">
        <v>38</v>
      </c>
      <c r="C2886" s="3" t="s">
        <v>55</v>
      </c>
      <c r="D2886" s="2" t="s">
        <v>51</v>
      </c>
      <c r="E2886" s="3" t="s">
        <v>45</v>
      </c>
      <c r="F2886" s="3">
        <f t="shared" ca="1" si="88"/>
        <v>3</v>
      </c>
      <c r="G2886" s="4">
        <f t="shared" ca="1" si="89"/>
        <v>133</v>
      </c>
      <c r="H2886" s="4">
        <f ca="1">+Data_TABLE[[#This Row],[Qty]]*Data_TABLE[[#This Row],[Unit Price]]</f>
        <v>399</v>
      </c>
      <c r="I2886" s="7">
        <v>42170</v>
      </c>
      <c r="J2886" s="10">
        <f>EOMONTH(Data_TABLE[[#This Row],[Date Sold]],0)</f>
        <v>42185</v>
      </c>
    </row>
    <row r="2887" spans="2:10" x14ac:dyDescent="0.25">
      <c r="B2887" s="1" t="s">
        <v>39</v>
      </c>
      <c r="C2887" s="3" t="s">
        <v>56</v>
      </c>
      <c r="D2887" s="2" t="s">
        <v>52</v>
      </c>
      <c r="E2887" s="3" t="s">
        <v>46</v>
      </c>
      <c r="F2887" s="3">
        <f t="shared" ca="1" si="88"/>
        <v>5</v>
      </c>
      <c r="G2887" s="4">
        <f t="shared" ca="1" si="89"/>
        <v>68</v>
      </c>
      <c r="H2887" s="4">
        <f ca="1">+Data_TABLE[[#This Row],[Qty]]*Data_TABLE[[#This Row],[Unit Price]]</f>
        <v>340</v>
      </c>
      <c r="I2887" s="7">
        <v>42170</v>
      </c>
      <c r="J2887" s="10">
        <f>EOMONTH(Data_TABLE[[#This Row],[Date Sold]],0)</f>
        <v>42185</v>
      </c>
    </row>
    <row r="2888" spans="2:10" x14ac:dyDescent="0.25">
      <c r="B2888" s="1" t="s">
        <v>37</v>
      </c>
      <c r="C2888" s="3" t="s">
        <v>56</v>
      </c>
      <c r="D2888" s="2" t="s">
        <v>50</v>
      </c>
      <c r="E2888" s="3" t="s">
        <v>44</v>
      </c>
      <c r="F2888" s="3">
        <f t="shared" ca="1" si="88"/>
        <v>3</v>
      </c>
      <c r="G2888" s="4">
        <f t="shared" ca="1" si="89"/>
        <v>184</v>
      </c>
      <c r="H2888" s="4">
        <f ca="1">+Data_TABLE[[#This Row],[Qty]]*Data_TABLE[[#This Row],[Unit Price]]</f>
        <v>552</v>
      </c>
      <c r="I2888" s="7">
        <v>42170</v>
      </c>
      <c r="J2888" s="10">
        <f>EOMONTH(Data_TABLE[[#This Row],[Date Sold]],0)</f>
        <v>42185</v>
      </c>
    </row>
    <row r="2889" spans="2:10" x14ac:dyDescent="0.25">
      <c r="B2889" s="1" t="s">
        <v>36</v>
      </c>
      <c r="C2889" s="3" t="s">
        <v>55</v>
      </c>
      <c r="D2889" s="2" t="s">
        <v>51</v>
      </c>
      <c r="E2889" s="3" t="s">
        <v>45</v>
      </c>
      <c r="F2889" s="3">
        <f t="shared" ca="1" si="88"/>
        <v>3</v>
      </c>
      <c r="G2889" s="4">
        <f t="shared" ca="1" si="89"/>
        <v>114</v>
      </c>
      <c r="H2889" s="4">
        <f ca="1">+Data_TABLE[[#This Row],[Qty]]*Data_TABLE[[#This Row],[Unit Price]]</f>
        <v>342</v>
      </c>
      <c r="I2889" s="7">
        <v>42170</v>
      </c>
      <c r="J2889" s="10">
        <f>EOMONTH(Data_TABLE[[#This Row],[Date Sold]],0)</f>
        <v>42185</v>
      </c>
    </row>
    <row r="2890" spans="2:10" x14ac:dyDescent="0.25">
      <c r="B2890" s="1" t="s">
        <v>41</v>
      </c>
      <c r="C2890" s="3" t="s">
        <v>54</v>
      </c>
      <c r="D2890" s="2" t="s">
        <v>48</v>
      </c>
      <c r="E2890" s="3" t="s">
        <v>42</v>
      </c>
      <c r="F2890" s="3">
        <f t="shared" ca="1" si="88"/>
        <v>4</v>
      </c>
      <c r="G2890" s="4">
        <f t="shared" ca="1" si="89"/>
        <v>175</v>
      </c>
      <c r="H2890" s="4">
        <f ca="1">+Data_TABLE[[#This Row],[Qty]]*Data_TABLE[[#This Row],[Unit Price]]</f>
        <v>700</v>
      </c>
      <c r="I2890" s="7">
        <v>42170</v>
      </c>
      <c r="J2890" s="10">
        <f>EOMONTH(Data_TABLE[[#This Row],[Date Sold]],0)</f>
        <v>42185</v>
      </c>
    </row>
    <row r="2891" spans="2:10" x14ac:dyDescent="0.25">
      <c r="B2891" s="1" t="s">
        <v>37</v>
      </c>
      <c r="C2891" s="3" t="s">
        <v>56</v>
      </c>
      <c r="D2891" s="2" t="s">
        <v>52</v>
      </c>
      <c r="E2891" s="3" t="s">
        <v>46</v>
      </c>
      <c r="F2891" s="3">
        <f t="shared" ca="1" si="88"/>
        <v>4</v>
      </c>
      <c r="G2891" s="4">
        <f t="shared" ca="1" si="89"/>
        <v>75</v>
      </c>
      <c r="H2891" s="4">
        <f ca="1">+Data_TABLE[[#This Row],[Qty]]*Data_TABLE[[#This Row],[Unit Price]]</f>
        <v>300</v>
      </c>
      <c r="I2891" s="7">
        <v>42170</v>
      </c>
      <c r="J2891" s="10">
        <f>EOMONTH(Data_TABLE[[#This Row],[Date Sold]],0)</f>
        <v>42185</v>
      </c>
    </row>
    <row r="2892" spans="2:10" x14ac:dyDescent="0.25">
      <c r="B2892" s="1" t="s">
        <v>39</v>
      </c>
      <c r="C2892" s="3" t="s">
        <v>55</v>
      </c>
      <c r="D2892" s="2" t="s">
        <v>51</v>
      </c>
      <c r="E2892" s="3" t="s">
        <v>45</v>
      </c>
      <c r="F2892" s="3">
        <f t="shared" ca="1" si="88"/>
        <v>3</v>
      </c>
      <c r="G2892" s="4">
        <f t="shared" ca="1" si="89"/>
        <v>121</v>
      </c>
      <c r="H2892" s="4">
        <f ca="1">+Data_TABLE[[#This Row],[Qty]]*Data_TABLE[[#This Row],[Unit Price]]</f>
        <v>363</v>
      </c>
      <c r="I2892" s="7">
        <v>42170</v>
      </c>
      <c r="J2892" s="10">
        <f>EOMONTH(Data_TABLE[[#This Row],[Date Sold]],0)</f>
        <v>42185</v>
      </c>
    </row>
    <row r="2893" spans="2:10" x14ac:dyDescent="0.25">
      <c r="B2893" s="1" t="s">
        <v>40</v>
      </c>
      <c r="C2893" s="3" t="s">
        <v>54</v>
      </c>
      <c r="D2893" s="2" t="s">
        <v>48</v>
      </c>
      <c r="E2893" s="3" t="s">
        <v>42</v>
      </c>
      <c r="F2893" s="3">
        <f t="shared" ca="1" si="88"/>
        <v>4</v>
      </c>
      <c r="G2893" s="4">
        <f t="shared" ca="1" si="89"/>
        <v>134</v>
      </c>
      <c r="H2893" s="4">
        <f ca="1">+Data_TABLE[[#This Row],[Qty]]*Data_TABLE[[#This Row],[Unit Price]]</f>
        <v>536</v>
      </c>
      <c r="I2893" s="7">
        <v>42170</v>
      </c>
      <c r="J2893" s="10">
        <f>EOMONTH(Data_TABLE[[#This Row],[Date Sold]],0)</f>
        <v>42185</v>
      </c>
    </row>
    <row r="2894" spans="2:10" x14ac:dyDescent="0.25">
      <c r="B2894" s="1" t="s">
        <v>40</v>
      </c>
      <c r="C2894" s="3" t="s">
        <v>56</v>
      </c>
      <c r="D2894" s="2" t="s">
        <v>52</v>
      </c>
      <c r="E2894" s="3" t="s">
        <v>46</v>
      </c>
      <c r="F2894" s="3">
        <f t="shared" ca="1" si="88"/>
        <v>4</v>
      </c>
      <c r="G2894" s="4">
        <f t="shared" ca="1" si="89"/>
        <v>85</v>
      </c>
      <c r="H2894" s="4">
        <f ca="1">+Data_TABLE[[#This Row],[Qty]]*Data_TABLE[[#This Row],[Unit Price]]</f>
        <v>340</v>
      </c>
      <c r="I2894" s="7">
        <v>42170</v>
      </c>
      <c r="J2894" s="10">
        <f>EOMONTH(Data_TABLE[[#This Row],[Date Sold]],0)</f>
        <v>42185</v>
      </c>
    </row>
    <row r="2895" spans="2:10" x14ac:dyDescent="0.25">
      <c r="B2895" s="1" t="s">
        <v>38</v>
      </c>
      <c r="C2895" s="3" t="s">
        <v>56</v>
      </c>
      <c r="D2895" s="2" t="s">
        <v>52</v>
      </c>
      <c r="E2895" s="3" t="s">
        <v>46</v>
      </c>
      <c r="F2895" s="3">
        <f t="shared" ca="1" si="88"/>
        <v>4</v>
      </c>
      <c r="G2895" s="4">
        <f t="shared" ca="1" si="89"/>
        <v>107</v>
      </c>
      <c r="H2895" s="4">
        <f ca="1">+Data_TABLE[[#This Row],[Qty]]*Data_TABLE[[#This Row],[Unit Price]]</f>
        <v>428</v>
      </c>
      <c r="I2895" s="7">
        <v>42170</v>
      </c>
      <c r="J2895" s="10">
        <f>EOMONTH(Data_TABLE[[#This Row],[Date Sold]],0)</f>
        <v>42185</v>
      </c>
    </row>
    <row r="2896" spans="2:10" x14ac:dyDescent="0.25">
      <c r="B2896" s="1" t="s">
        <v>39</v>
      </c>
      <c r="C2896" s="3" t="s">
        <v>54</v>
      </c>
      <c r="D2896" s="2" t="s">
        <v>48</v>
      </c>
      <c r="E2896" s="3" t="s">
        <v>42</v>
      </c>
      <c r="F2896" s="3">
        <f t="shared" ca="1" si="88"/>
        <v>3</v>
      </c>
      <c r="G2896" s="4">
        <f t="shared" ca="1" si="89"/>
        <v>63</v>
      </c>
      <c r="H2896" s="4">
        <f ca="1">+Data_TABLE[[#This Row],[Qty]]*Data_TABLE[[#This Row],[Unit Price]]</f>
        <v>189</v>
      </c>
      <c r="I2896" s="7">
        <v>42170</v>
      </c>
      <c r="J2896" s="10">
        <f>EOMONTH(Data_TABLE[[#This Row],[Date Sold]],0)</f>
        <v>42185</v>
      </c>
    </row>
    <row r="2897" spans="2:10" x14ac:dyDescent="0.25">
      <c r="B2897" s="1" t="s">
        <v>37</v>
      </c>
      <c r="C2897" s="3" t="s">
        <v>54</v>
      </c>
      <c r="D2897" s="2" t="s">
        <v>48</v>
      </c>
      <c r="E2897" s="3" t="s">
        <v>42</v>
      </c>
      <c r="F2897" s="3">
        <f t="shared" ca="1" si="88"/>
        <v>2</v>
      </c>
      <c r="G2897" s="4">
        <f t="shared" ca="1" si="89"/>
        <v>112</v>
      </c>
      <c r="H2897" s="4">
        <f ca="1">+Data_TABLE[[#This Row],[Qty]]*Data_TABLE[[#This Row],[Unit Price]]</f>
        <v>224</v>
      </c>
      <c r="I2897" s="7">
        <v>42170</v>
      </c>
      <c r="J2897" s="10">
        <f>EOMONTH(Data_TABLE[[#This Row],[Date Sold]],0)</f>
        <v>42185</v>
      </c>
    </row>
    <row r="2898" spans="2:10" x14ac:dyDescent="0.25">
      <c r="B2898" s="1" t="s">
        <v>40</v>
      </c>
      <c r="C2898" s="3" t="s">
        <v>54</v>
      </c>
      <c r="D2898" s="2" t="s">
        <v>48</v>
      </c>
      <c r="E2898" s="3" t="s">
        <v>42</v>
      </c>
      <c r="F2898" s="3">
        <f t="shared" ca="1" si="88"/>
        <v>3</v>
      </c>
      <c r="G2898" s="4">
        <f t="shared" ca="1" si="89"/>
        <v>99</v>
      </c>
      <c r="H2898" s="4">
        <f ca="1">+Data_TABLE[[#This Row],[Qty]]*Data_TABLE[[#This Row],[Unit Price]]</f>
        <v>297</v>
      </c>
      <c r="I2898" s="7">
        <v>42170</v>
      </c>
      <c r="J2898" s="10">
        <f>EOMONTH(Data_TABLE[[#This Row],[Date Sold]],0)</f>
        <v>42185</v>
      </c>
    </row>
    <row r="2899" spans="2:10" x14ac:dyDescent="0.25">
      <c r="B2899" s="1" t="s">
        <v>41</v>
      </c>
      <c r="C2899" s="3" t="s">
        <v>54</v>
      </c>
      <c r="D2899" s="2" t="s">
        <v>48</v>
      </c>
      <c r="E2899" s="3" t="s">
        <v>42</v>
      </c>
      <c r="F2899" s="3">
        <f t="shared" ca="1" si="88"/>
        <v>1</v>
      </c>
      <c r="G2899" s="4">
        <f t="shared" ca="1" si="89"/>
        <v>162</v>
      </c>
      <c r="H2899" s="4">
        <f ca="1">+Data_TABLE[[#This Row],[Qty]]*Data_TABLE[[#This Row],[Unit Price]]</f>
        <v>162</v>
      </c>
      <c r="I2899" s="7">
        <v>42170</v>
      </c>
      <c r="J2899" s="10">
        <f>EOMONTH(Data_TABLE[[#This Row],[Date Sold]],0)</f>
        <v>42185</v>
      </c>
    </row>
    <row r="2900" spans="2:10" x14ac:dyDescent="0.25">
      <c r="B2900" s="1" t="s">
        <v>41</v>
      </c>
      <c r="C2900" s="3" t="s">
        <v>55</v>
      </c>
      <c r="D2900" s="2" t="s">
        <v>51</v>
      </c>
      <c r="E2900" s="3" t="s">
        <v>45</v>
      </c>
      <c r="F2900" s="3">
        <f t="shared" ca="1" si="88"/>
        <v>4</v>
      </c>
      <c r="G2900" s="4">
        <f t="shared" ca="1" si="89"/>
        <v>157</v>
      </c>
      <c r="H2900" s="4">
        <f ca="1">+Data_TABLE[[#This Row],[Qty]]*Data_TABLE[[#This Row],[Unit Price]]</f>
        <v>628</v>
      </c>
      <c r="I2900" s="7">
        <v>42170</v>
      </c>
      <c r="J2900" s="10">
        <f>EOMONTH(Data_TABLE[[#This Row],[Date Sold]],0)</f>
        <v>42185</v>
      </c>
    </row>
    <row r="2901" spans="2:10" x14ac:dyDescent="0.25">
      <c r="B2901" s="1" t="s">
        <v>37</v>
      </c>
      <c r="C2901" s="3" t="s">
        <v>56</v>
      </c>
      <c r="D2901" s="2" t="s">
        <v>52</v>
      </c>
      <c r="E2901" s="3" t="s">
        <v>46</v>
      </c>
      <c r="F2901" s="3">
        <f t="shared" ca="1" si="88"/>
        <v>4</v>
      </c>
      <c r="G2901" s="4">
        <f t="shared" ca="1" si="89"/>
        <v>154</v>
      </c>
      <c r="H2901" s="4">
        <f ca="1">+Data_TABLE[[#This Row],[Qty]]*Data_TABLE[[#This Row],[Unit Price]]</f>
        <v>616</v>
      </c>
      <c r="I2901" s="7">
        <v>42170</v>
      </c>
      <c r="J2901" s="10">
        <f>EOMONTH(Data_TABLE[[#This Row],[Date Sold]],0)</f>
        <v>42185</v>
      </c>
    </row>
    <row r="2902" spans="2:10" x14ac:dyDescent="0.25">
      <c r="B2902" s="1" t="s">
        <v>39</v>
      </c>
      <c r="C2902" s="3" t="s">
        <v>55</v>
      </c>
      <c r="D2902" s="2" t="s">
        <v>49</v>
      </c>
      <c r="E2902" s="3" t="s">
        <v>43</v>
      </c>
      <c r="F2902" s="3">
        <f t="shared" ca="1" si="88"/>
        <v>1</v>
      </c>
      <c r="G2902" s="4">
        <f t="shared" ca="1" si="89"/>
        <v>199</v>
      </c>
      <c r="H2902" s="4">
        <f ca="1">+Data_TABLE[[#This Row],[Qty]]*Data_TABLE[[#This Row],[Unit Price]]</f>
        <v>199</v>
      </c>
      <c r="I2902" s="7">
        <v>42170</v>
      </c>
      <c r="J2902" s="10">
        <f>EOMONTH(Data_TABLE[[#This Row],[Date Sold]],0)</f>
        <v>42185</v>
      </c>
    </row>
    <row r="2903" spans="2:10" x14ac:dyDescent="0.25">
      <c r="B2903" s="1" t="s">
        <v>41</v>
      </c>
      <c r="C2903" s="3" t="s">
        <v>56</v>
      </c>
      <c r="D2903" s="2" t="s">
        <v>52</v>
      </c>
      <c r="E2903" s="3" t="s">
        <v>46</v>
      </c>
      <c r="F2903" s="3">
        <f t="shared" ca="1" si="88"/>
        <v>3</v>
      </c>
      <c r="G2903" s="4">
        <f t="shared" ca="1" si="89"/>
        <v>98</v>
      </c>
      <c r="H2903" s="4">
        <f ca="1">+Data_TABLE[[#This Row],[Qty]]*Data_TABLE[[#This Row],[Unit Price]]</f>
        <v>294</v>
      </c>
      <c r="I2903" s="7">
        <v>42171</v>
      </c>
      <c r="J2903" s="10">
        <f>EOMONTH(Data_TABLE[[#This Row],[Date Sold]],0)</f>
        <v>42185</v>
      </c>
    </row>
    <row r="2904" spans="2:10" x14ac:dyDescent="0.25">
      <c r="B2904" s="1" t="s">
        <v>41</v>
      </c>
      <c r="C2904" s="3" t="s">
        <v>55</v>
      </c>
      <c r="D2904" s="2" t="s">
        <v>49</v>
      </c>
      <c r="E2904" s="3" t="s">
        <v>43</v>
      </c>
      <c r="F2904" s="3">
        <f t="shared" ca="1" si="88"/>
        <v>3</v>
      </c>
      <c r="G2904" s="4">
        <f t="shared" ca="1" si="89"/>
        <v>132</v>
      </c>
      <c r="H2904" s="4">
        <f ca="1">+Data_TABLE[[#This Row],[Qty]]*Data_TABLE[[#This Row],[Unit Price]]</f>
        <v>396</v>
      </c>
      <c r="I2904" s="7">
        <v>42171</v>
      </c>
      <c r="J2904" s="10">
        <f>EOMONTH(Data_TABLE[[#This Row],[Date Sold]],0)</f>
        <v>42185</v>
      </c>
    </row>
    <row r="2905" spans="2:10" x14ac:dyDescent="0.25">
      <c r="B2905" s="1" t="s">
        <v>38</v>
      </c>
      <c r="C2905" s="3" t="s">
        <v>55</v>
      </c>
      <c r="D2905" s="2" t="s">
        <v>49</v>
      </c>
      <c r="E2905" s="3" t="s">
        <v>43</v>
      </c>
      <c r="F2905" s="3">
        <f t="shared" ca="1" si="88"/>
        <v>3</v>
      </c>
      <c r="G2905" s="4">
        <f t="shared" ca="1" si="89"/>
        <v>70</v>
      </c>
      <c r="H2905" s="4">
        <f ca="1">+Data_TABLE[[#This Row],[Qty]]*Data_TABLE[[#This Row],[Unit Price]]</f>
        <v>210</v>
      </c>
      <c r="I2905" s="7">
        <v>42171</v>
      </c>
      <c r="J2905" s="10">
        <f>EOMONTH(Data_TABLE[[#This Row],[Date Sold]],0)</f>
        <v>42185</v>
      </c>
    </row>
    <row r="2906" spans="2:10" x14ac:dyDescent="0.25">
      <c r="B2906" s="1" t="s">
        <v>40</v>
      </c>
      <c r="C2906" s="3" t="s">
        <v>55</v>
      </c>
      <c r="D2906" s="2" t="s">
        <v>49</v>
      </c>
      <c r="E2906" s="3" t="s">
        <v>43</v>
      </c>
      <c r="F2906" s="3">
        <f t="shared" ca="1" si="88"/>
        <v>4</v>
      </c>
      <c r="G2906" s="4">
        <f t="shared" ca="1" si="89"/>
        <v>80</v>
      </c>
      <c r="H2906" s="4">
        <f ca="1">+Data_TABLE[[#This Row],[Qty]]*Data_TABLE[[#This Row],[Unit Price]]</f>
        <v>320</v>
      </c>
      <c r="I2906" s="7">
        <v>42171</v>
      </c>
      <c r="J2906" s="10">
        <f>EOMONTH(Data_TABLE[[#This Row],[Date Sold]],0)</f>
        <v>42185</v>
      </c>
    </row>
    <row r="2907" spans="2:10" x14ac:dyDescent="0.25">
      <c r="B2907" s="1" t="s">
        <v>41</v>
      </c>
      <c r="C2907" s="3" t="s">
        <v>55</v>
      </c>
      <c r="D2907" s="2" t="s">
        <v>51</v>
      </c>
      <c r="E2907" s="3" t="s">
        <v>45</v>
      </c>
      <c r="F2907" s="3">
        <f t="shared" ca="1" si="88"/>
        <v>3</v>
      </c>
      <c r="G2907" s="4">
        <f t="shared" ca="1" si="89"/>
        <v>144</v>
      </c>
      <c r="H2907" s="4">
        <f ca="1">+Data_TABLE[[#This Row],[Qty]]*Data_TABLE[[#This Row],[Unit Price]]</f>
        <v>432</v>
      </c>
      <c r="I2907" s="7">
        <v>42171</v>
      </c>
      <c r="J2907" s="10">
        <f>EOMONTH(Data_TABLE[[#This Row],[Date Sold]],0)</f>
        <v>42185</v>
      </c>
    </row>
    <row r="2908" spans="2:10" x14ac:dyDescent="0.25">
      <c r="B2908" s="1" t="s">
        <v>36</v>
      </c>
      <c r="C2908" s="3" t="s">
        <v>56</v>
      </c>
      <c r="D2908" s="2" t="s">
        <v>52</v>
      </c>
      <c r="E2908" s="3" t="s">
        <v>46</v>
      </c>
      <c r="F2908" s="3">
        <f t="shared" ca="1" si="88"/>
        <v>5</v>
      </c>
      <c r="G2908" s="4">
        <f t="shared" ca="1" si="89"/>
        <v>84</v>
      </c>
      <c r="H2908" s="4">
        <f ca="1">+Data_TABLE[[#This Row],[Qty]]*Data_TABLE[[#This Row],[Unit Price]]</f>
        <v>420</v>
      </c>
      <c r="I2908" s="7">
        <v>42171</v>
      </c>
      <c r="J2908" s="10">
        <f>EOMONTH(Data_TABLE[[#This Row],[Date Sold]],0)</f>
        <v>42185</v>
      </c>
    </row>
    <row r="2909" spans="2:10" x14ac:dyDescent="0.25">
      <c r="B2909" s="1" t="s">
        <v>39</v>
      </c>
      <c r="C2909" s="3" t="s">
        <v>54</v>
      </c>
      <c r="D2909" s="2" t="s">
        <v>48</v>
      </c>
      <c r="E2909" s="3" t="s">
        <v>42</v>
      </c>
      <c r="F2909" s="3">
        <f t="shared" ca="1" si="88"/>
        <v>1</v>
      </c>
      <c r="G2909" s="4">
        <f t="shared" ca="1" si="89"/>
        <v>125</v>
      </c>
      <c r="H2909" s="4">
        <f ca="1">+Data_TABLE[[#This Row],[Qty]]*Data_TABLE[[#This Row],[Unit Price]]</f>
        <v>125</v>
      </c>
      <c r="I2909" s="7">
        <v>42171</v>
      </c>
      <c r="J2909" s="10">
        <f>EOMONTH(Data_TABLE[[#This Row],[Date Sold]],0)</f>
        <v>42185</v>
      </c>
    </row>
    <row r="2910" spans="2:10" x14ac:dyDescent="0.25">
      <c r="B2910" s="1" t="s">
        <v>38</v>
      </c>
      <c r="C2910" s="3" t="s">
        <v>55</v>
      </c>
      <c r="D2910" s="2" t="s">
        <v>51</v>
      </c>
      <c r="E2910" s="3" t="s">
        <v>45</v>
      </c>
      <c r="F2910" s="3">
        <f t="shared" ca="1" si="88"/>
        <v>4</v>
      </c>
      <c r="G2910" s="4">
        <f t="shared" ca="1" si="89"/>
        <v>168</v>
      </c>
      <c r="H2910" s="4">
        <f ca="1">+Data_TABLE[[#This Row],[Qty]]*Data_TABLE[[#This Row],[Unit Price]]</f>
        <v>672</v>
      </c>
      <c r="I2910" s="7">
        <v>42171</v>
      </c>
      <c r="J2910" s="10">
        <f>EOMONTH(Data_TABLE[[#This Row],[Date Sold]],0)</f>
        <v>42185</v>
      </c>
    </row>
    <row r="2911" spans="2:10" x14ac:dyDescent="0.25">
      <c r="B2911" s="1" t="s">
        <v>39</v>
      </c>
      <c r="C2911" s="3" t="s">
        <v>56</v>
      </c>
      <c r="D2911" s="2" t="s">
        <v>50</v>
      </c>
      <c r="E2911" s="3" t="s">
        <v>44</v>
      </c>
      <c r="F2911" s="3">
        <f t="shared" ca="1" si="88"/>
        <v>1</v>
      </c>
      <c r="G2911" s="4">
        <f t="shared" ca="1" si="89"/>
        <v>110</v>
      </c>
      <c r="H2911" s="4">
        <f ca="1">+Data_TABLE[[#This Row],[Qty]]*Data_TABLE[[#This Row],[Unit Price]]</f>
        <v>110</v>
      </c>
      <c r="I2911" s="7">
        <v>42171</v>
      </c>
      <c r="J2911" s="10">
        <f>EOMONTH(Data_TABLE[[#This Row],[Date Sold]],0)</f>
        <v>42185</v>
      </c>
    </row>
    <row r="2912" spans="2:10" x14ac:dyDescent="0.25">
      <c r="B2912" s="1" t="s">
        <v>39</v>
      </c>
      <c r="C2912" s="3" t="s">
        <v>54</v>
      </c>
      <c r="D2912" s="2" t="s">
        <v>48</v>
      </c>
      <c r="E2912" s="3" t="s">
        <v>42</v>
      </c>
      <c r="F2912" s="3">
        <f t="shared" ca="1" si="88"/>
        <v>5</v>
      </c>
      <c r="G2912" s="4">
        <f t="shared" ca="1" si="89"/>
        <v>66</v>
      </c>
      <c r="H2912" s="4">
        <f ca="1">+Data_TABLE[[#This Row],[Qty]]*Data_TABLE[[#This Row],[Unit Price]]</f>
        <v>330</v>
      </c>
      <c r="I2912" s="7">
        <v>42171</v>
      </c>
      <c r="J2912" s="10">
        <f>EOMONTH(Data_TABLE[[#This Row],[Date Sold]],0)</f>
        <v>42185</v>
      </c>
    </row>
    <row r="2913" spans="2:10" x14ac:dyDescent="0.25">
      <c r="B2913" s="1" t="s">
        <v>41</v>
      </c>
      <c r="C2913" s="3" t="s">
        <v>56</v>
      </c>
      <c r="D2913" s="2" t="s">
        <v>52</v>
      </c>
      <c r="E2913" s="3" t="s">
        <v>46</v>
      </c>
      <c r="F2913" s="3">
        <f t="shared" ca="1" si="88"/>
        <v>4</v>
      </c>
      <c r="G2913" s="4">
        <f t="shared" ca="1" si="89"/>
        <v>197</v>
      </c>
      <c r="H2913" s="4">
        <f ca="1">+Data_TABLE[[#This Row],[Qty]]*Data_TABLE[[#This Row],[Unit Price]]</f>
        <v>788</v>
      </c>
      <c r="I2913" s="7">
        <v>42171</v>
      </c>
      <c r="J2913" s="10">
        <f>EOMONTH(Data_TABLE[[#This Row],[Date Sold]],0)</f>
        <v>42185</v>
      </c>
    </row>
    <row r="2914" spans="2:10" x14ac:dyDescent="0.25">
      <c r="B2914" s="1" t="s">
        <v>36</v>
      </c>
      <c r="C2914" s="3" t="s">
        <v>56</v>
      </c>
      <c r="D2914" s="2" t="s">
        <v>50</v>
      </c>
      <c r="E2914" s="3" t="s">
        <v>44</v>
      </c>
      <c r="F2914" s="3">
        <f t="shared" ca="1" si="88"/>
        <v>4</v>
      </c>
      <c r="G2914" s="4">
        <f t="shared" ca="1" si="89"/>
        <v>65</v>
      </c>
      <c r="H2914" s="4">
        <f ca="1">+Data_TABLE[[#This Row],[Qty]]*Data_TABLE[[#This Row],[Unit Price]]</f>
        <v>260</v>
      </c>
      <c r="I2914" s="7">
        <v>42171</v>
      </c>
      <c r="J2914" s="10">
        <f>EOMONTH(Data_TABLE[[#This Row],[Date Sold]],0)</f>
        <v>42185</v>
      </c>
    </row>
    <row r="2915" spans="2:10" x14ac:dyDescent="0.25">
      <c r="B2915" s="1" t="s">
        <v>36</v>
      </c>
      <c r="C2915" s="3" t="s">
        <v>54</v>
      </c>
      <c r="D2915" s="2" t="s">
        <v>48</v>
      </c>
      <c r="E2915" s="3" t="s">
        <v>42</v>
      </c>
      <c r="F2915" s="3">
        <f t="shared" ca="1" si="88"/>
        <v>1</v>
      </c>
      <c r="G2915" s="4">
        <f t="shared" ca="1" si="89"/>
        <v>189</v>
      </c>
      <c r="H2915" s="4">
        <f ca="1">+Data_TABLE[[#This Row],[Qty]]*Data_TABLE[[#This Row],[Unit Price]]</f>
        <v>189</v>
      </c>
      <c r="I2915" s="7">
        <v>42171</v>
      </c>
      <c r="J2915" s="10">
        <f>EOMONTH(Data_TABLE[[#This Row],[Date Sold]],0)</f>
        <v>42185</v>
      </c>
    </row>
    <row r="2916" spans="2:10" x14ac:dyDescent="0.25">
      <c r="B2916" s="1" t="s">
        <v>36</v>
      </c>
      <c r="C2916" s="3" t="s">
        <v>55</v>
      </c>
      <c r="D2916" s="2" t="s">
        <v>49</v>
      </c>
      <c r="E2916" s="3" t="s">
        <v>43</v>
      </c>
      <c r="F2916" s="3">
        <f t="shared" ca="1" si="88"/>
        <v>4</v>
      </c>
      <c r="G2916" s="4">
        <f t="shared" ca="1" si="89"/>
        <v>197</v>
      </c>
      <c r="H2916" s="4">
        <f ca="1">+Data_TABLE[[#This Row],[Qty]]*Data_TABLE[[#This Row],[Unit Price]]</f>
        <v>788</v>
      </c>
      <c r="I2916" s="7">
        <v>42171</v>
      </c>
      <c r="J2916" s="10">
        <f>EOMONTH(Data_TABLE[[#This Row],[Date Sold]],0)</f>
        <v>42185</v>
      </c>
    </row>
    <row r="2917" spans="2:10" x14ac:dyDescent="0.25">
      <c r="B2917" s="1" t="s">
        <v>36</v>
      </c>
      <c r="C2917" s="3" t="s">
        <v>56</v>
      </c>
      <c r="D2917" s="2" t="s">
        <v>52</v>
      </c>
      <c r="E2917" s="3" t="s">
        <v>46</v>
      </c>
      <c r="F2917" s="3">
        <f t="shared" ca="1" si="88"/>
        <v>5</v>
      </c>
      <c r="G2917" s="4">
        <f t="shared" ca="1" si="89"/>
        <v>117</v>
      </c>
      <c r="H2917" s="4">
        <f ca="1">+Data_TABLE[[#This Row],[Qty]]*Data_TABLE[[#This Row],[Unit Price]]</f>
        <v>585</v>
      </c>
      <c r="I2917" s="7">
        <v>42171</v>
      </c>
      <c r="J2917" s="10">
        <f>EOMONTH(Data_TABLE[[#This Row],[Date Sold]],0)</f>
        <v>42185</v>
      </c>
    </row>
    <row r="2918" spans="2:10" x14ac:dyDescent="0.25">
      <c r="B2918" s="1" t="s">
        <v>40</v>
      </c>
      <c r="C2918" s="3" t="s">
        <v>55</v>
      </c>
      <c r="D2918" s="2" t="s">
        <v>51</v>
      </c>
      <c r="E2918" s="3" t="s">
        <v>45</v>
      </c>
      <c r="F2918" s="3">
        <f t="shared" ca="1" si="88"/>
        <v>3</v>
      </c>
      <c r="G2918" s="4">
        <f t="shared" ca="1" si="89"/>
        <v>69</v>
      </c>
      <c r="H2918" s="4">
        <f ca="1">+Data_TABLE[[#This Row],[Qty]]*Data_TABLE[[#This Row],[Unit Price]]</f>
        <v>207</v>
      </c>
      <c r="I2918" s="7">
        <v>42171</v>
      </c>
      <c r="J2918" s="10">
        <f>EOMONTH(Data_TABLE[[#This Row],[Date Sold]],0)</f>
        <v>42185</v>
      </c>
    </row>
    <row r="2919" spans="2:10" x14ac:dyDescent="0.25">
      <c r="B2919" s="1" t="s">
        <v>37</v>
      </c>
      <c r="C2919" s="3" t="s">
        <v>54</v>
      </c>
      <c r="D2919" s="2" t="s">
        <v>48</v>
      </c>
      <c r="E2919" s="3" t="s">
        <v>42</v>
      </c>
      <c r="F2919" s="3">
        <f t="shared" ca="1" si="88"/>
        <v>4</v>
      </c>
      <c r="G2919" s="4">
        <f t="shared" ca="1" si="89"/>
        <v>177</v>
      </c>
      <c r="H2919" s="4">
        <f ca="1">+Data_TABLE[[#This Row],[Qty]]*Data_TABLE[[#This Row],[Unit Price]]</f>
        <v>708</v>
      </c>
      <c r="I2919" s="7">
        <v>42171</v>
      </c>
      <c r="J2919" s="10">
        <f>EOMONTH(Data_TABLE[[#This Row],[Date Sold]],0)</f>
        <v>42185</v>
      </c>
    </row>
    <row r="2920" spans="2:10" x14ac:dyDescent="0.25">
      <c r="B2920" s="1" t="s">
        <v>41</v>
      </c>
      <c r="C2920" s="3" t="s">
        <v>56</v>
      </c>
      <c r="D2920" s="2" t="s">
        <v>52</v>
      </c>
      <c r="E2920" s="3" t="s">
        <v>46</v>
      </c>
      <c r="F2920" s="3">
        <f t="shared" ca="1" si="88"/>
        <v>2</v>
      </c>
      <c r="G2920" s="4">
        <f t="shared" ca="1" si="89"/>
        <v>164</v>
      </c>
      <c r="H2920" s="4">
        <f ca="1">+Data_TABLE[[#This Row],[Qty]]*Data_TABLE[[#This Row],[Unit Price]]</f>
        <v>328</v>
      </c>
      <c r="I2920" s="7">
        <v>42171</v>
      </c>
      <c r="J2920" s="10">
        <f>EOMONTH(Data_TABLE[[#This Row],[Date Sold]],0)</f>
        <v>42185</v>
      </c>
    </row>
    <row r="2921" spans="2:10" x14ac:dyDescent="0.25">
      <c r="B2921" s="1" t="s">
        <v>40</v>
      </c>
      <c r="C2921" s="3" t="s">
        <v>56</v>
      </c>
      <c r="D2921" s="2" t="s">
        <v>52</v>
      </c>
      <c r="E2921" s="3" t="s">
        <v>46</v>
      </c>
      <c r="F2921" s="3">
        <f t="shared" ca="1" si="88"/>
        <v>4</v>
      </c>
      <c r="G2921" s="4">
        <f t="shared" ca="1" si="89"/>
        <v>182</v>
      </c>
      <c r="H2921" s="4">
        <f ca="1">+Data_TABLE[[#This Row],[Qty]]*Data_TABLE[[#This Row],[Unit Price]]</f>
        <v>728</v>
      </c>
      <c r="I2921" s="7">
        <v>42171</v>
      </c>
      <c r="J2921" s="10">
        <f>EOMONTH(Data_TABLE[[#This Row],[Date Sold]],0)</f>
        <v>42185</v>
      </c>
    </row>
    <row r="2922" spans="2:10" x14ac:dyDescent="0.25">
      <c r="B2922" s="1" t="s">
        <v>41</v>
      </c>
      <c r="C2922" s="3" t="s">
        <v>55</v>
      </c>
      <c r="D2922" s="2" t="s">
        <v>51</v>
      </c>
      <c r="E2922" s="3" t="s">
        <v>45</v>
      </c>
      <c r="F2922" s="3">
        <f t="shared" ca="1" si="88"/>
        <v>3</v>
      </c>
      <c r="G2922" s="4">
        <f t="shared" ca="1" si="89"/>
        <v>95</v>
      </c>
      <c r="H2922" s="4">
        <f ca="1">+Data_TABLE[[#This Row],[Qty]]*Data_TABLE[[#This Row],[Unit Price]]</f>
        <v>285</v>
      </c>
      <c r="I2922" s="7">
        <v>42171</v>
      </c>
      <c r="J2922" s="10">
        <f>EOMONTH(Data_TABLE[[#This Row],[Date Sold]],0)</f>
        <v>42185</v>
      </c>
    </row>
    <row r="2923" spans="2:10" x14ac:dyDescent="0.25">
      <c r="B2923" s="1" t="s">
        <v>40</v>
      </c>
      <c r="C2923" s="3" t="s">
        <v>55</v>
      </c>
      <c r="D2923" s="2" t="s">
        <v>49</v>
      </c>
      <c r="E2923" s="3" t="s">
        <v>43</v>
      </c>
      <c r="F2923" s="3">
        <f t="shared" ca="1" si="88"/>
        <v>1</v>
      </c>
      <c r="G2923" s="4">
        <f t="shared" ca="1" si="89"/>
        <v>82</v>
      </c>
      <c r="H2923" s="4">
        <f ca="1">+Data_TABLE[[#This Row],[Qty]]*Data_TABLE[[#This Row],[Unit Price]]</f>
        <v>82</v>
      </c>
      <c r="I2923" s="7">
        <v>42171</v>
      </c>
      <c r="J2923" s="10">
        <f>EOMONTH(Data_TABLE[[#This Row],[Date Sold]],0)</f>
        <v>42185</v>
      </c>
    </row>
    <row r="2924" spans="2:10" x14ac:dyDescent="0.25">
      <c r="B2924" s="1" t="s">
        <v>36</v>
      </c>
      <c r="C2924" s="3" t="s">
        <v>54</v>
      </c>
      <c r="D2924" s="2" t="s">
        <v>48</v>
      </c>
      <c r="E2924" s="3" t="s">
        <v>42</v>
      </c>
      <c r="F2924" s="3">
        <f t="shared" ca="1" si="88"/>
        <v>4</v>
      </c>
      <c r="G2924" s="4">
        <f t="shared" ca="1" si="89"/>
        <v>194</v>
      </c>
      <c r="H2924" s="4">
        <f ca="1">+Data_TABLE[[#This Row],[Qty]]*Data_TABLE[[#This Row],[Unit Price]]</f>
        <v>776</v>
      </c>
      <c r="I2924" s="7">
        <v>42171</v>
      </c>
      <c r="J2924" s="10">
        <f>EOMONTH(Data_TABLE[[#This Row],[Date Sold]],0)</f>
        <v>42185</v>
      </c>
    </row>
    <row r="2925" spans="2:10" x14ac:dyDescent="0.25">
      <c r="B2925" s="1" t="s">
        <v>41</v>
      </c>
      <c r="C2925" s="3" t="s">
        <v>56</v>
      </c>
      <c r="D2925" s="2" t="s">
        <v>50</v>
      </c>
      <c r="E2925" s="3" t="s">
        <v>44</v>
      </c>
      <c r="F2925" s="3">
        <f t="shared" ca="1" si="88"/>
        <v>2</v>
      </c>
      <c r="G2925" s="4">
        <f t="shared" ca="1" si="89"/>
        <v>99</v>
      </c>
      <c r="H2925" s="4">
        <f ca="1">+Data_TABLE[[#This Row],[Qty]]*Data_TABLE[[#This Row],[Unit Price]]</f>
        <v>198</v>
      </c>
      <c r="I2925" s="7">
        <v>42171</v>
      </c>
      <c r="J2925" s="10">
        <f>EOMONTH(Data_TABLE[[#This Row],[Date Sold]],0)</f>
        <v>42185</v>
      </c>
    </row>
    <row r="2926" spans="2:10" x14ac:dyDescent="0.25">
      <c r="B2926" s="1" t="s">
        <v>39</v>
      </c>
      <c r="C2926" s="3" t="s">
        <v>54</v>
      </c>
      <c r="D2926" s="2" t="s">
        <v>48</v>
      </c>
      <c r="E2926" s="3" t="s">
        <v>42</v>
      </c>
      <c r="F2926" s="3">
        <f t="shared" ca="1" si="88"/>
        <v>3</v>
      </c>
      <c r="G2926" s="4">
        <f t="shared" ca="1" si="89"/>
        <v>167</v>
      </c>
      <c r="H2926" s="4">
        <f ca="1">+Data_TABLE[[#This Row],[Qty]]*Data_TABLE[[#This Row],[Unit Price]]</f>
        <v>501</v>
      </c>
      <c r="I2926" s="7">
        <v>42171</v>
      </c>
      <c r="J2926" s="10">
        <f>EOMONTH(Data_TABLE[[#This Row],[Date Sold]],0)</f>
        <v>42185</v>
      </c>
    </row>
    <row r="2927" spans="2:10" x14ac:dyDescent="0.25">
      <c r="B2927" s="1" t="s">
        <v>37</v>
      </c>
      <c r="C2927" s="3" t="s">
        <v>55</v>
      </c>
      <c r="D2927" s="2" t="s">
        <v>51</v>
      </c>
      <c r="E2927" s="3" t="s">
        <v>45</v>
      </c>
      <c r="F2927" s="3">
        <f t="shared" ca="1" si="88"/>
        <v>4</v>
      </c>
      <c r="G2927" s="4">
        <f t="shared" ca="1" si="89"/>
        <v>93</v>
      </c>
      <c r="H2927" s="4">
        <f ca="1">+Data_TABLE[[#This Row],[Qty]]*Data_TABLE[[#This Row],[Unit Price]]</f>
        <v>372</v>
      </c>
      <c r="I2927" s="7">
        <v>42171</v>
      </c>
      <c r="J2927" s="10">
        <f>EOMONTH(Data_TABLE[[#This Row],[Date Sold]],0)</f>
        <v>42185</v>
      </c>
    </row>
    <row r="2928" spans="2:10" x14ac:dyDescent="0.25">
      <c r="B2928" s="1" t="s">
        <v>39</v>
      </c>
      <c r="C2928" s="3" t="s">
        <v>54</v>
      </c>
      <c r="D2928" s="2" t="s">
        <v>48</v>
      </c>
      <c r="E2928" s="3" t="s">
        <v>42</v>
      </c>
      <c r="F2928" s="3">
        <f t="shared" ca="1" si="88"/>
        <v>3</v>
      </c>
      <c r="G2928" s="4">
        <f t="shared" ca="1" si="89"/>
        <v>129</v>
      </c>
      <c r="H2928" s="4">
        <f ca="1">+Data_TABLE[[#This Row],[Qty]]*Data_TABLE[[#This Row],[Unit Price]]</f>
        <v>387</v>
      </c>
      <c r="I2928" s="7">
        <v>42171</v>
      </c>
      <c r="J2928" s="10">
        <f>EOMONTH(Data_TABLE[[#This Row],[Date Sold]],0)</f>
        <v>42185</v>
      </c>
    </row>
    <row r="2929" spans="2:10" x14ac:dyDescent="0.25">
      <c r="B2929" s="1" t="s">
        <v>40</v>
      </c>
      <c r="C2929" s="3" t="s">
        <v>56</v>
      </c>
      <c r="D2929" s="2" t="s">
        <v>50</v>
      </c>
      <c r="E2929" s="3" t="s">
        <v>44</v>
      </c>
      <c r="F2929" s="3">
        <f t="shared" ref="F2929:F2992" ca="1" si="90">RANDBETWEEN(1,5)</f>
        <v>3</v>
      </c>
      <c r="G2929" s="4">
        <f t="shared" ref="G2929:G2992" ca="1" si="91">RANDBETWEEN(60,200)</f>
        <v>179</v>
      </c>
      <c r="H2929" s="4">
        <f ca="1">+Data_TABLE[[#This Row],[Qty]]*Data_TABLE[[#This Row],[Unit Price]]</f>
        <v>537</v>
      </c>
      <c r="I2929" s="7">
        <v>42171</v>
      </c>
      <c r="J2929" s="10">
        <f>EOMONTH(Data_TABLE[[#This Row],[Date Sold]],0)</f>
        <v>42185</v>
      </c>
    </row>
    <row r="2930" spans="2:10" x14ac:dyDescent="0.25">
      <c r="B2930" s="1" t="s">
        <v>37</v>
      </c>
      <c r="C2930" s="3" t="s">
        <v>56</v>
      </c>
      <c r="D2930" s="2" t="s">
        <v>52</v>
      </c>
      <c r="E2930" s="3" t="s">
        <v>46</v>
      </c>
      <c r="F2930" s="3">
        <f t="shared" ca="1" si="90"/>
        <v>5</v>
      </c>
      <c r="G2930" s="4">
        <f t="shared" ca="1" si="91"/>
        <v>181</v>
      </c>
      <c r="H2930" s="4">
        <f ca="1">+Data_TABLE[[#This Row],[Qty]]*Data_TABLE[[#This Row],[Unit Price]]</f>
        <v>905</v>
      </c>
      <c r="I2930" s="7">
        <v>42171</v>
      </c>
      <c r="J2930" s="10">
        <f>EOMONTH(Data_TABLE[[#This Row],[Date Sold]],0)</f>
        <v>42185</v>
      </c>
    </row>
    <row r="2931" spans="2:10" x14ac:dyDescent="0.25">
      <c r="B2931" s="1" t="s">
        <v>38</v>
      </c>
      <c r="C2931" s="3" t="s">
        <v>56</v>
      </c>
      <c r="D2931" s="2" t="s">
        <v>52</v>
      </c>
      <c r="E2931" s="3" t="s">
        <v>46</v>
      </c>
      <c r="F2931" s="3">
        <f t="shared" ca="1" si="90"/>
        <v>3</v>
      </c>
      <c r="G2931" s="4">
        <f t="shared" ca="1" si="91"/>
        <v>155</v>
      </c>
      <c r="H2931" s="4">
        <f ca="1">+Data_TABLE[[#This Row],[Qty]]*Data_TABLE[[#This Row],[Unit Price]]</f>
        <v>465</v>
      </c>
      <c r="I2931" s="7">
        <v>42171</v>
      </c>
      <c r="J2931" s="10">
        <f>EOMONTH(Data_TABLE[[#This Row],[Date Sold]],0)</f>
        <v>42185</v>
      </c>
    </row>
    <row r="2932" spans="2:10" x14ac:dyDescent="0.25">
      <c r="B2932" s="1" t="s">
        <v>41</v>
      </c>
      <c r="C2932" s="3" t="s">
        <v>55</v>
      </c>
      <c r="D2932" s="2" t="s">
        <v>51</v>
      </c>
      <c r="E2932" s="3" t="s">
        <v>45</v>
      </c>
      <c r="F2932" s="3">
        <f t="shared" ca="1" si="90"/>
        <v>1</v>
      </c>
      <c r="G2932" s="4">
        <f t="shared" ca="1" si="91"/>
        <v>74</v>
      </c>
      <c r="H2932" s="4">
        <f ca="1">+Data_TABLE[[#This Row],[Qty]]*Data_TABLE[[#This Row],[Unit Price]]</f>
        <v>74</v>
      </c>
      <c r="I2932" s="7">
        <v>42171</v>
      </c>
      <c r="J2932" s="10">
        <f>EOMONTH(Data_TABLE[[#This Row],[Date Sold]],0)</f>
        <v>42185</v>
      </c>
    </row>
    <row r="2933" spans="2:10" x14ac:dyDescent="0.25">
      <c r="B2933" s="1" t="s">
        <v>41</v>
      </c>
      <c r="C2933" s="3" t="s">
        <v>55</v>
      </c>
      <c r="D2933" s="2" t="s">
        <v>51</v>
      </c>
      <c r="E2933" s="3" t="s">
        <v>45</v>
      </c>
      <c r="F2933" s="3">
        <f t="shared" ca="1" si="90"/>
        <v>2</v>
      </c>
      <c r="G2933" s="4">
        <f t="shared" ca="1" si="91"/>
        <v>134</v>
      </c>
      <c r="H2933" s="4">
        <f ca="1">+Data_TABLE[[#This Row],[Qty]]*Data_TABLE[[#This Row],[Unit Price]]</f>
        <v>268</v>
      </c>
      <c r="I2933" s="7">
        <v>42171</v>
      </c>
      <c r="J2933" s="10">
        <f>EOMONTH(Data_TABLE[[#This Row],[Date Sold]],0)</f>
        <v>42185</v>
      </c>
    </row>
    <row r="2934" spans="2:10" x14ac:dyDescent="0.25">
      <c r="B2934" s="1" t="s">
        <v>41</v>
      </c>
      <c r="C2934" s="3" t="s">
        <v>56</v>
      </c>
      <c r="D2934" s="2" t="s">
        <v>50</v>
      </c>
      <c r="E2934" s="3" t="s">
        <v>44</v>
      </c>
      <c r="F2934" s="3">
        <f t="shared" ca="1" si="90"/>
        <v>1</v>
      </c>
      <c r="G2934" s="4">
        <f t="shared" ca="1" si="91"/>
        <v>62</v>
      </c>
      <c r="H2934" s="4">
        <f ca="1">+Data_TABLE[[#This Row],[Qty]]*Data_TABLE[[#This Row],[Unit Price]]</f>
        <v>62</v>
      </c>
      <c r="I2934" s="7">
        <v>42171</v>
      </c>
      <c r="J2934" s="10">
        <f>EOMONTH(Data_TABLE[[#This Row],[Date Sold]],0)</f>
        <v>42185</v>
      </c>
    </row>
    <row r="2935" spans="2:10" x14ac:dyDescent="0.25">
      <c r="B2935" s="1" t="s">
        <v>37</v>
      </c>
      <c r="C2935" s="3" t="s">
        <v>56</v>
      </c>
      <c r="D2935" s="2" t="s">
        <v>52</v>
      </c>
      <c r="E2935" s="3" t="s">
        <v>46</v>
      </c>
      <c r="F2935" s="3">
        <f t="shared" ca="1" si="90"/>
        <v>4</v>
      </c>
      <c r="G2935" s="4">
        <f t="shared" ca="1" si="91"/>
        <v>91</v>
      </c>
      <c r="H2935" s="4">
        <f ca="1">+Data_TABLE[[#This Row],[Qty]]*Data_TABLE[[#This Row],[Unit Price]]</f>
        <v>364</v>
      </c>
      <c r="I2935" s="7">
        <v>42171</v>
      </c>
      <c r="J2935" s="10">
        <f>EOMONTH(Data_TABLE[[#This Row],[Date Sold]],0)</f>
        <v>42185</v>
      </c>
    </row>
    <row r="2936" spans="2:10" x14ac:dyDescent="0.25">
      <c r="B2936" s="1" t="s">
        <v>38</v>
      </c>
      <c r="C2936" s="3" t="s">
        <v>55</v>
      </c>
      <c r="D2936" s="2" t="s">
        <v>49</v>
      </c>
      <c r="E2936" s="3" t="s">
        <v>43</v>
      </c>
      <c r="F2936" s="3">
        <f t="shared" ca="1" si="90"/>
        <v>1</v>
      </c>
      <c r="G2936" s="4">
        <f t="shared" ca="1" si="91"/>
        <v>76</v>
      </c>
      <c r="H2936" s="4">
        <f ca="1">+Data_TABLE[[#This Row],[Qty]]*Data_TABLE[[#This Row],[Unit Price]]</f>
        <v>76</v>
      </c>
      <c r="I2936" s="7">
        <v>42171</v>
      </c>
      <c r="J2936" s="10">
        <f>EOMONTH(Data_TABLE[[#This Row],[Date Sold]],0)</f>
        <v>42185</v>
      </c>
    </row>
    <row r="2937" spans="2:10" x14ac:dyDescent="0.25">
      <c r="B2937" s="1" t="s">
        <v>37</v>
      </c>
      <c r="C2937" s="3" t="s">
        <v>54</v>
      </c>
      <c r="D2937" s="2" t="s">
        <v>48</v>
      </c>
      <c r="E2937" s="3" t="s">
        <v>42</v>
      </c>
      <c r="F2937" s="3">
        <f t="shared" ca="1" si="90"/>
        <v>1</v>
      </c>
      <c r="G2937" s="4">
        <f t="shared" ca="1" si="91"/>
        <v>88</v>
      </c>
      <c r="H2937" s="4">
        <f ca="1">+Data_TABLE[[#This Row],[Qty]]*Data_TABLE[[#This Row],[Unit Price]]</f>
        <v>88</v>
      </c>
      <c r="I2937" s="7">
        <v>42171</v>
      </c>
      <c r="J2937" s="10">
        <f>EOMONTH(Data_TABLE[[#This Row],[Date Sold]],0)</f>
        <v>42185</v>
      </c>
    </row>
    <row r="2938" spans="2:10" x14ac:dyDescent="0.25">
      <c r="B2938" s="1" t="s">
        <v>41</v>
      </c>
      <c r="C2938" s="3" t="s">
        <v>56</v>
      </c>
      <c r="D2938" s="2" t="s">
        <v>52</v>
      </c>
      <c r="E2938" s="3" t="s">
        <v>46</v>
      </c>
      <c r="F2938" s="3">
        <f t="shared" ca="1" si="90"/>
        <v>5</v>
      </c>
      <c r="G2938" s="4">
        <f t="shared" ca="1" si="91"/>
        <v>100</v>
      </c>
      <c r="H2938" s="4">
        <f ca="1">+Data_TABLE[[#This Row],[Qty]]*Data_TABLE[[#This Row],[Unit Price]]</f>
        <v>500</v>
      </c>
      <c r="I2938" s="7">
        <v>42171</v>
      </c>
      <c r="J2938" s="10">
        <f>EOMONTH(Data_TABLE[[#This Row],[Date Sold]],0)</f>
        <v>42185</v>
      </c>
    </row>
    <row r="2939" spans="2:10" x14ac:dyDescent="0.25">
      <c r="B2939" s="1" t="s">
        <v>38</v>
      </c>
      <c r="C2939" s="3" t="s">
        <v>56</v>
      </c>
      <c r="D2939" s="2" t="s">
        <v>52</v>
      </c>
      <c r="E2939" s="3" t="s">
        <v>46</v>
      </c>
      <c r="F2939" s="3">
        <f t="shared" ca="1" si="90"/>
        <v>3</v>
      </c>
      <c r="G2939" s="4">
        <f t="shared" ca="1" si="91"/>
        <v>123</v>
      </c>
      <c r="H2939" s="4">
        <f ca="1">+Data_TABLE[[#This Row],[Qty]]*Data_TABLE[[#This Row],[Unit Price]]</f>
        <v>369</v>
      </c>
      <c r="I2939" s="7">
        <v>42171</v>
      </c>
      <c r="J2939" s="10">
        <f>EOMONTH(Data_TABLE[[#This Row],[Date Sold]],0)</f>
        <v>42185</v>
      </c>
    </row>
    <row r="2940" spans="2:10" x14ac:dyDescent="0.25">
      <c r="B2940" s="1" t="s">
        <v>39</v>
      </c>
      <c r="C2940" s="3" t="s">
        <v>55</v>
      </c>
      <c r="D2940" s="2" t="s">
        <v>49</v>
      </c>
      <c r="E2940" s="3" t="s">
        <v>43</v>
      </c>
      <c r="F2940" s="3">
        <f t="shared" ca="1" si="90"/>
        <v>2</v>
      </c>
      <c r="G2940" s="4">
        <f t="shared" ca="1" si="91"/>
        <v>154</v>
      </c>
      <c r="H2940" s="4">
        <f ca="1">+Data_TABLE[[#This Row],[Qty]]*Data_TABLE[[#This Row],[Unit Price]]</f>
        <v>308</v>
      </c>
      <c r="I2940" s="7">
        <v>42171</v>
      </c>
      <c r="J2940" s="10">
        <f>EOMONTH(Data_TABLE[[#This Row],[Date Sold]],0)</f>
        <v>42185</v>
      </c>
    </row>
    <row r="2941" spans="2:10" x14ac:dyDescent="0.25">
      <c r="B2941" s="1" t="s">
        <v>39</v>
      </c>
      <c r="C2941" s="3" t="s">
        <v>54</v>
      </c>
      <c r="D2941" s="2" t="s">
        <v>48</v>
      </c>
      <c r="E2941" s="3" t="s">
        <v>42</v>
      </c>
      <c r="F2941" s="3">
        <f t="shared" ca="1" si="90"/>
        <v>3</v>
      </c>
      <c r="G2941" s="4">
        <f t="shared" ca="1" si="91"/>
        <v>92</v>
      </c>
      <c r="H2941" s="4">
        <f ca="1">+Data_TABLE[[#This Row],[Qty]]*Data_TABLE[[#This Row],[Unit Price]]</f>
        <v>276</v>
      </c>
      <c r="I2941" s="7">
        <v>42171</v>
      </c>
      <c r="J2941" s="10">
        <f>EOMONTH(Data_TABLE[[#This Row],[Date Sold]],0)</f>
        <v>42185</v>
      </c>
    </row>
    <row r="2942" spans="2:10" x14ac:dyDescent="0.25">
      <c r="B2942" s="1" t="s">
        <v>40</v>
      </c>
      <c r="C2942" s="3" t="s">
        <v>55</v>
      </c>
      <c r="D2942" s="2" t="s">
        <v>49</v>
      </c>
      <c r="E2942" s="3" t="s">
        <v>43</v>
      </c>
      <c r="F2942" s="3">
        <f t="shared" ca="1" si="90"/>
        <v>2</v>
      </c>
      <c r="G2942" s="4">
        <f t="shared" ca="1" si="91"/>
        <v>100</v>
      </c>
      <c r="H2942" s="4">
        <f ca="1">+Data_TABLE[[#This Row],[Qty]]*Data_TABLE[[#This Row],[Unit Price]]</f>
        <v>200</v>
      </c>
      <c r="I2942" s="7">
        <v>42171</v>
      </c>
      <c r="J2942" s="10">
        <f>EOMONTH(Data_TABLE[[#This Row],[Date Sold]],0)</f>
        <v>42185</v>
      </c>
    </row>
    <row r="2943" spans="2:10" x14ac:dyDescent="0.25">
      <c r="B2943" s="1" t="s">
        <v>37</v>
      </c>
      <c r="C2943" s="3" t="s">
        <v>56</v>
      </c>
      <c r="D2943" s="2" t="s">
        <v>52</v>
      </c>
      <c r="E2943" s="3" t="s">
        <v>46</v>
      </c>
      <c r="F2943" s="3">
        <f t="shared" ca="1" si="90"/>
        <v>1</v>
      </c>
      <c r="G2943" s="4">
        <f t="shared" ca="1" si="91"/>
        <v>126</v>
      </c>
      <c r="H2943" s="4">
        <f ca="1">+Data_TABLE[[#This Row],[Qty]]*Data_TABLE[[#This Row],[Unit Price]]</f>
        <v>126</v>
      </c>
      <c r="I2943" s="7">
        <v>42171</v>
      </c>
      <c r="J2943" s="10">
        <f>EOMONTH(Data_TABLE[[#This Row],[Date Sold]],0)</f>
        <v>42185</v>
      </c>
    </row>
    <row r="2944" spans="2:10" x14ac:dyDescent="0.25">
      <c r="B2944" s="1" t="s">
        <v>37</v>
      </c>
      <c r="C2944" s="3" t="s">
        <v>55</v>
      </c>
      <c r="D2944" s="2" t="s">
        <v>51</v>
      </c>
      <c r="E2944" s="3" t="s">
        <v>45</v>
      </c>
      <c r="F2944" s="3">
        <f t="shared" ca="1" si="90"/>
        <v>5</v>
      </c>
      <c r="G2944" s="4">
        <f t="shared" ca="1" si="91"/>
        <v>164</v>
      </c>
      <c r="H2944" s="4">
        <f ca="1">+Data_TABLE[[#This Row],[Qty]]*Data_TABLE[[#This Row],[Unit Price]]</f>
        <v>820</v>
      </c>
      <c r="I2944" s="7">
        <v>42171</v>
      </c>
      <c r="J2944" s="10">
        <f>EOMONTH(Data_TABLE[[#This Row],[Date Sold]],0)</f>
        <v>42185</v>
      </c>
    </row>
    <row r="2945" spans="2:10" x14ac:dyDescent="0.25">
      <c r="B2945" s="1" t="s">
        <v>37</v>
      </c>
      <c r="C2945" s="3" t="s">
        <v>56</v>
      </c>
      <c r="D2945" s="2" t="s">
        <v>52</v>
      </c>
      <c r="E2945" s="3" t="s">
        <v>46</v>
      </c>
      <c r="F2945" s="3">
        <f t="shared" ca="1" si="90"/>
        <v>3</v>
      </c>
      <c r="G2945" s="4">
        <f t="shared" ca="1" si="91"/>
        <v>154</v>
      </c>
      <c r="H2945" s="4">
        <f ca="1">+Data_TABLE[[#This Row],[Qty]]*Data_TABLE[[#This Row],[Unit Price]]</f>
        <v>462</v>
      </c>
      <c r="I2945" s="7">
        <v>42171</v>
      </c>
      <c r="J2945" s="10">
        <f>EOMONTH(Data_TABLE[[#This Row],[Date Sold]],0)</f>
        <v>42185</v>
      </c>
    </row>
    <row r="2946" spans="2:10" x14ac:dyDescent="0.25">
      <c r="B2946" s="1" t="s">
        <v>38</v>
      </c>
      <c r="C2946" s="3" t="s">
        <v>56</v>
      </c>
      <c r="D2946" s="2" t="s">
        <v>50</v>
      </c>
      <c r="E2946" s="3" t="s">
        <v>44</v>
      </c>
      <c r="F2946" s="3">
        <f t="shared" ca="1" si="90"/>
        <v>4</v>
      </c>
      <c r="G2946" s="4">
        <f t="shared" ca="1" si="91"/>
        <v>65</v>
      </c>
      <c r="H2946" s="4">
        <f ca="1">+Data_TABLE[[#This Row],[Qty]]*Data_TABLE[[#This Row],[Unit Price]]</f>
        <v>260</v>
      </c>
      <c r="I2946" s="7">
        <v>42171</v>
      </c>
      <c r="J2946" s="10">
        <f>EOMONTH(Data_TABLE[[#This Row],[Date Sold]],0)</f>
        <v>42185</v>
      </c>
    </row>
    <row r="2947" spans="2:10" x14ac:dyDescent="0.25">
      <c r="B2947" s="1" t="s">
        <v>41</v>
      </c>
      <c r="C2947" s="3" t="s">
        <v>55</v>
      </c>
      <c r="D2947" s="2" t="s">
        <v>49</v>
      </c>
      <c r="E2947" s="3" t="s">
        <v>43</v>
      </c>
      <c r="F2947" s="3">
        <f t="shared" ca="1" si="90"/>
        <v>1</v>
      </c>
      <c r="G2947" s="4">
        <f t="shared" ca="1" si="91"/>
        <v>144</v>
      </c>
      <c r="H2947" s="4">
        <f ca="1">+Data_TABLE[[#This Row],[Qty]]*Data_TABLE[[#This Row],[Unit Price]]</f>
        <v>144</v>
      </c>
      <c r="I2947" s="7">
        <v>42171</v>
      </c>
      <c r="J2947" s="10">
        <f>EOMONTH(Data_TABLE[[#This Row],[Date Sold]],0)</f>
        <v>42185</v>
      </c>
    </row>
    <row r="2948" spans="2:10" x14ac:dyDescent="0.25">
      <c r="B2948" s="1" t="s">
        <v>36</v>
      </c>
      <c r="C2948" s="3" t="s">
        <v>55</v>
      </c>
      <c r="D2948" s="2" t="s">
        <v>49</v>
      </c>
      <c r="E2948" s="3" t="s">
        <v>43</v>
      </c>
      <c r="F2948" s="3">
        <f t="shared" ca="1" si="90"/>
        <v>3</v>
      </c>
      <c r="G2948" s="4">
        <f t="shared" ca="1" si="91"/>
        <v>109</v>
      </c>
      <c r="H2948" s="4">
        <f ca="1">+Data_TABLE[[#This Row],[Qty]]*Data_TABLE[[#This Row],[Unit Price]]</f>
        <v>327</v>
      </c>
      <c r="I2948" s="7">
        <v>42171</v>
      </c>
      <c r="J2948" s="10">
        <f>EOMONTH(Data_TABLE[[#This Row],[Date Sold]],0)</f>
        <v>42185</v>
      </c>
    </row>
    <row r="2949" spans="2:10" x14ac:dyDescent="0.25">
      <c r="B2949" s="1" t="s">
        <v>36</v>
      </c>
      <c r="C2949" s="3" t="s">
        <v>56</v>
      </c>
      <c r="D2949" s="2" t="s">
        <v>50</v>
      </c>
      <c r="E2949" s="3" t="s">
        <v>44</v>
      </c>
      <c r="F2949" s="3">
        <f t="shared" ca="1" si="90"/>
        <v>4</v>
      </c>
      <c r="G2949" s="4">
        <f t="shared" ca="1" si="91"/>
        <v>70</v>
      </c>
      <c r="H2949" s="4">
        <f ca="1">+Data_TABLE[[#This Row],[Qty]]*Data_TABLE[[#This Row],[Unit Price]]</f>
        <v>280</v>
      </c>
      <c r="I2949" s="7">
        <v>42171</v>
      </c>
      <c r="J2949" s="10">
        <f>EOMONTH(Data_TABLE[[#This Row],[Date Sold]],0)</f>
        <v>42185</v>
      </c>
    </row>
    <row r="2950" spans="2:10" x14ac:dyDescent="0.25">
      <c r="B2950" s="1" t="s">
        <v>41</v>
      </c>
      <c r="C2950" s="3" t="s">
        <v>56</v>
      </c>
      <c r="D2950" s="2" t="s">
        <v>50</v>
      </c>
      <c r="E2950" s="3" t="s">
        <v>44</v>
      </c>
      <c r="F2950" s="3">
        <f t="shared" ca="1" si="90"/>
        <v>5</v>
      </c>
      <c r="G2950" s="4">
        <f t="shared" ca="1" si="91"/>
        <v>197</v>
      </c>
      <c r="H2950" s="4">
        <f ca="1">+Data_TABLE[[#This Row],[Qty]]*Data_TABLE[[#This Row],[Unit Price]]</f>
        <v>985</v>
      </c>
      <c r="I2950" s="7">
        <v>42171</v>
      </c>
      <c r="J2950" s="10">
        <f>EOMONTH(Data_TABLE[[#This Row],[Date Sold]],0)</f>
        <v>42185</v>
      </c>
    </row>
    <row r="2951" spans="2:10" x14ac:dyDescent="0.25">
      <c r="B2951" s="1" t="s">
        <v>37</v>
      </c>
      <c r="C2951" s="3" t="s">
        <v>56</v>
      </c>
      <c r="D2951" s="2" t="s">
        <v>50</v>
      </c>
      <c r="E2951" s="3" t="s">
        <v>44</v>
      </c>
      <c r="F2951" s="3">
        <f t="shared" ca="1" si="90"/>
        <v>2</v>
      </c>
      <c r="G2951" s="4">
        <f t="shared" ca="1" si="91"/>
        <v>79</v>
      </c>
      <c r="H2951" s="4">
        <f ca="1">+Data_TABLE[[#This Row],[Qty]]*Data_TABLE[[#This Row],[Unit Price]]</f>
        <v>158</v>
      </c>
      <c r="I2951" s="7">
        <v>42171</v>
      </c>
      <c r="J2951" s="10">
        <f>EOMONTH(Data_TABLE[[#This Row],[Date Sold]],0)</f>
        <v>42185</v>
      </c>
    </row>
    <row r="2952" spans="2:10" x14ac:dyDescent="0.25">
      <c r="B2952" s="1" t="s">
        <v>37</v>
      </c>
      <c r="C2952" s="3" t="s">
        <v>55</v>
      </c>
      <c r="D2952" s="2" t="s">
        <v>51</v>
      </c>
      <c r="E2952" s="3" t="s">
        <v>45</v>
      </c>
      <c r="F2952" s="3">
        <f t="shared" ca="1" si="90"/>
        <v>1</v>
      </c>
      <c r="G2952" s="4">
        <f t="shared" ca="1" si="91"/>
        <v>173</v>
      </c>
      <c r="H2952" s="4">
        <f ca="1">+Data_TABLE[[#This Row],[Qty]]*Data_TABLE[[#This Row],[Unit Price]]</f>
        <v>173</v>
      </c>
      <c r="I2952" s="7">
        <v>42171</v>
      </c>
      <c r="J2952" s="10">
        <f>EOMONTH(Data_TABLE[[#This Row],[Date Sold]],0)</f>
        <v>42185</v>
      </c>
    </row>
    <row r="2953" spans="2:10" x14ac:dyDescent="0.25">
      <c r="B2953" s="1" t="s">
        <v>37</v>
      </c>
      <c r="C2953" s="3" t="s">
        <v>56</v>
      </c>
      <c r="D2953" s="2" t="s">
        <v>50</v>
      </c>
      <c r="E2953" s="3" t="s">
        <v>44</v>
      </c>
      <c r="F2953" s="3">
        <f t="shared" ca="1" si="90"/>
        <v>4</v>
      </c>
      <c r="G2953" s="4">
        <f t="shared" ca="1" si="91"/>
        <v>153</v>
      </c>
      <c r="H2953" s="4">
        <f ca="1">+Data_TABLE[[#This Row],[Qty]]*Data_TABLE[[#This Row],[Unit Price]]</f>
        <v>612</v>
      </c>
      <c r="I2953" s="7">
        <v>42172</v>
      </c>
      <c r="J2953" s="10">
        <f>EOMONTH(Data_TABLE[[#This Row],[Date Sold]],0)</f>
        <v>42185</v>
      </c>
    </row>
    <row r="2954" spans="2:10" x14ac:dyDescent="0.25">
      <c r="B2954" s="1" t="s">
        <v>36</v>
      </c>
      <c r="C2954" s="3" t="s">
        <v>56</v>
      </c>
      <c r="D2954" s="2" t="s">
        <v>52</v>
      </c>
      <c r="E2954" s="3" t="s">
        <v>46</v>
      </c>
      <c r="F2954" s="3">
        <f t="shared" ca="1" si="90"/>
        <v>4</v>
      </c>
      <c r="G2954" s="4">
        <f t="shared" ca="1" si="91"/>
        <v>157</v>
      </c>
      <c r="H2954" s="4">
        <f ca="1">+Data_TABLE[[#This Row],[Qty]]*Data_TABLE[[#This Row],[Unit Price]]</f>
        <v>628</v>
      </c>
      <c r="I2954" s="7">
        <v>42172</v>
      </c>
      <c r="J2954" s="10">
        <f>EOMONTH(Data_TABLE[[#This Row],[Date Sold]],0)</f>
        <v>42185</v>
      </c>
    </row>
    <row r="2955" spans="2:10" x14ac:dyDescent="0.25">
      <c r="B2955" s="1" t="s">
        <v>38</v>
      </c>
      <c r="C2955" s="3" t="s">
        <v>56</v>
      </c>
      <c r="D2955" s="2" t="s">
        <v>52</v>
      </c>
      <c r="E2955" s="3" t="s">
        <v>46</v>
      </c>
      <c r="F2955" s="3">
        <f t="shared" ca="1" si="90"/>
        <v>2</v>
      </c>
      <c r="G2955" s="4">
        <f t="shared" ca="1" si="91"/>
        <v>65</v>
      </c>
      <c r="H2955" s="4">
        <f ca="1">+Data_TABLE[[#This Row],[Qty]]*Data_TABLE[[#This Row],[Unit Price]]</f>
        <v>130</v>
      </c>
      <c r="I2955" s="7">
        <v>42172</v>
      </c>
      <c r="J2955" s="10">
        <f>EOMONTH(Data_TABLE[[#This Row],[Date Sold]],0)</f>
        <v>42185</v>
      </c>
    </row>
    <row r="2956" spans="2:10" x14ac:dyDescent="0.25">
      <c r="B2956" s="1" t="s">
        <v>41</v>
      </c>
      <c r="C2956" s="3" t="s">
        <v>55</v>
      </c>
      <c r="D2956" s="2" t="s">
        <v>49</v>
      </c>
      <c r="E2956" s="3" t="s">
        <v>43</v>
      </c>
      <c r="F2956" s="3">
        <f t="shared" ca="1" si="90"/>
        <v>2</v>
      </c>
      <c r="G2956" s="4">
        <f t="shared" ca="1" si="91"/>
        <v>114</v>
      </c>
      <c r="H2956" s="4">
        <f ca="1">+Data_TABLE[[#This Row],[Qty]]*Data_TABLE[[#This Row],[Unit Price]]</f>
        <v>228</v>
      </c>
      <c r="I2956" s="7">
        <v>42172</v>
      </c>
      <c r="J2956" s="10">
        <f>EOMONTH(Data_TABLE[[#This Row],[Date Sold]],0)</f>
        <v>42185</v>
      </c>
    </row>
    <row r="2957" spans="2:10" x14ac:dyDescent="0.25">
      <c r="B2957" s="1" t="s">
        <v>41</v>
      </c>
      <c r="C2957" s="3" t="s">
        <v>55</v>
      </c>
      <c r="D2957" s="2" t="s">
        <v>51</v>
      </c>
      <c r="E2957" s="3" t="s">
        <v>45</v>
      </c>
      <c r="F2957" s="3">
        <f t="shared" ca="1" si="90"/>
        <v>1</v>
      </c>
      <c r="G2957" s="4">
        <f t="shared" ca="1" si="91"/>
        <v>182</v>
      </c>
      <c r="H2957" s="4">
        <f ca="1">+Data_TABLE[[#This Row],[Qty]]*Data_TABLE[[#This Row],[Unit Price]]</f>
        <v>182</v>
      </c>
      <c r="I2957" s="7">
        <v>42172</v>
      </c>
      <c r="J2957" s="10">
        <f>EOMONTH(Data_TABLE[[#This Row],[Date Sold]],0)</f>
        <v>42185</v>
      </c>
    </row>
    <row r="2958" spans="2:10" x14ac:dyDescent="0.25">
      <c r="B2958" s="1" t="s">
        <v>40</v>
      </c>
      <c r="C2958" s="3" t="s">
        <v>55</v>
      </c>
      <c r="D2958" s="2" t="s">
        <v>51</v>
      </c>
      <c r="E2958" s="3" t="s">
        <v>45</v>
      </c>
      <c r="F2958" s="3">
        <f t="shared" ca="1" si="90"/>
        <v>1</v>
      </c>
      <c r="G2958" s="4">
        <f t="shared" ca="1" si="91"/>
        <v>194</v>
      </c>
      <c r="H2958" s="4">
        <f ca="1">+Data_TABLE[[#This Row],[Qty]]*Data_TABLE[[#This Row],[Unit Price]]</f>
        <v>194</v>
      </c>
      <c r="I2958" s="7">
        <v>42172</v>
      </c>
      <c r="J2958" s="10">
        <f>EOMONTH(Data_TABLE[[#This Row],[Date Sold]],0)</f>
        <v>42185</v>
      </c>
    </row>
    <row r="2959" spans="2:10" x14ac:dyDescent="0.25">
      <c r="B2959" s="1" t="s">
        <v>38</v>
      </c>
      <c r="C2959" s="3" t="s">
        <v>56</v>
      </c>
      <c r="D2959" s="2" t="s">
        <v>50</v>
      </c>
      <c r="E2959" s="3" t="s">
        <v>44</v>
      </c>
      <c r="F2959" s="3">
        <f t="shared" ca="1" si="90"/>
        <v>4</v>
      </c>
      <c r="G2959" s="4">
        <f t="shared" ca="1" si="91"/>
        <v>154</v>
      </c>
      <c r="H2959" s="4">
        <f ca="1">+Data_TABLE[[#This Row],[Qty]]*Data_TABLE[[#This Row],[Unit Price]]</f>
        <v>616</v>
      </c>
      <c r="I2959" s="7">
        <v>42172</v>
      </c>
      <c r="J2959" s="10">
        <f>EOMONTH(Data_TABLE[[#This Row],[Date Sold]],0)</f>
        <v>42185</v>
      </c>
    </row>
    <row r="2960" spans="2:10" x14ac:dyDescent="0.25">
      <c r="B2960" s="1" t="s">
        <v>40</v>
      </c>
      <c r="C2960" s="3" t="s">
        <v>55</v>
      </c>
      <c r="D2960" s="2" t="s">
        <v>51</v>
      </c>
      <c r="E2960" s="3" t="s">
        <v>45</v>
      </c>
      <c r="F2960" s="3">
        <f t="shared" ca="1" si="90"/>
        <v>1</v>
      </c>
      <c r="G2960" s="4">
        <f t="shared" ca="1" si="91"/>
        <v>144</v>
      </c>
      <c r="H2960" s="4">
        <f ca="1">+Data_TABLE[[#This Row],[Qty]]*Data_TABLE[[#This Row],[Unit Price]]</f>
        <v>144</v>
      </c>
      <c r="I2960" s="7">
        <v>42172</v>
      </c>
      <c r="J2960" s="10">
        <f>EOMONTH(Data_TABLE[[#This Row],[Date Sold]],0)</f>
        <v>42185</v>
      </c>
    </row>
    <row r="2961" spans="2:10" x14ac:dyDescent="0.25">
      <c r="B2961" s="1" t="s">
        <v>36</v>
      </c>
      <c r="C2961" s="3" t="s">
        <v>56</v>
      </c>
      <c r="D2961" s="2" t="s">
        <v>50</v>
      </c>
      <c r="E2961" s="3" t="s">
        <v>44</v>
      </c>
      <c r="F2961" s="3">
        <f t="shared" ca="1" si="90"/>
        <v>4</v>
      </c>
      <c r="G2961" s="4">
        <f t="shared" ca="1" si="91"/>
        <v>135</v>
      </c>
      <c r="H2961" s="4">
        <f ca="1">+Data_TABLE[[#This Row],[Qty]]*Data_TABLE[[#This Row],[Unit Price]]</f>
        <v>540</v>
      </c>
      <c r="I2961" s="7">
        <v>42172</v>
      </c>
      <c r="J2961" s="10">
        <f>EOMONTH(Data_TABLE[[#This Row],[Date Sold]],0)</f>
        <v>42185</v>
      </c>
    </row>
    <row r="2962" spans="2:10" x14ac:dyDescent="0.25">
      <c r="B2962" s="1" t="s">
        <v>38</v>
      </c>
      <c r="C2962" s="3" t="s">
        <v>56</v>
      </c>
      <c r="D2962" s="2" t="s">
        <v>52</v>
      </c>
      <c r="E2962" s="3" t="s">
        <v>46</v>
      </c>
      <c r="F2962" s="3">
        <f t="shared" ca="1" si="90"/>
        <v>5</v>
      </c>
      <c r="G2962" s="4">
        <f t="shared" ca="1" si="91"/>
        <v>129</v>
      </c>
      <c r="H2962" s="4">
        <f ca="1">+Data_TABLE[[#This Row],[Qty]]*Data_TABLE[[#This Row],[Unit Price]]</f>
        <v>645</v>
      </c>
      <c r="I2962" s="7">
        <v>42172</v>
      </c>
      <c r="J2962" s="10">
        <f>EOMONTH(Data_TABLE[[#This Row],[Date Sold]],0)</f>
        <v>42185</v>
      </c>
    </row>
    <row r="2963" spans="2:10" x14ac:dyDescent="0.25">
      <c r="B2963" s="1" t="s">
        <v>37</v>
      </c>
      <c r="C2963" s="3" t="s">
        <v>55</v>
      </c>
      <c r="D2963" s="2" t="s">
        <v>49</v>
      </c>
      <c r="E2963" s="3" t="s">
        <v>43</v>
      </c>
      <c r="F2963" s="3">
        <f t="shared" ca="1" si="90"/>
        <v>3</v>
      </c>
      <c r="G2963" s="4">
        <f t="shared" ca="1" si="91"/>
        <v>159</v>
      </c>
      <c r="H2963" s="4">
        <f ca="1">+Data_TABLE[[#This Row],[Qty]]*Data_TABLE[[#This Row],[Unit Price]]</f>
        <v>477</v>
      </c>
      <c r="I2963" s="7">
        <v>42172</v>
      </c>
      <c r="J2963" s="10">
        <f>EOMONTH(Data_TABLE[[#This Row],[Date Sold]],0)</f>
        <v>42185</v>
      </c>
    </row>
    <row r="2964" spans="2:10" x14ac:dyDescent="0.25">
      <c r="B2964" s="1" t="s">
        <v>37</v>
      </c>
      <c r="C2964" s="3" t="s">
        <v>55</v>
      </c>
      <c r="D2964" s="2" t="s">
        <v>49</v>
      </c>
      <c r="E2964" s="3" t="s">
        <v>43</v>
      </c>
      <c r="F2964" s="3">
        <f t="shared" ca="1" si="90"/>
        <v>2</v>
      </c>
      <c r="G2964" s="4">
        <f t="shared" ca="1" si="91"/>
        <v>174</v>
      </c>
      <c r="H2964" s="4">
        <f ca="1">+Data_TABLE[[#This Row],[Qty]]*Data_TABLE[[#This Row],[Unit Price]]</f>
        <v>348</v>
      </c>
      <c r="I2964" s="7">
        <v>42172</v>
      </c>
      <c r="J2964" s="10">
        <f>EOMONTH(Data_TABLE[[#This Row],[Date Sold]],0)</f>
        <v>42185</v>
      </c>
    </row>
    <row r="2965" spans="2:10" x14ac:dyDescent="0.25">
      <c r="B2965" s="1" t="s">
        <v>37</v>
      </c>
      <c r="C2965" s="3" t="s">
        <v>55</v>
      </c>
      <c r="D2965" s="2" t="s">
        <v>49</v>
      </c>
      <c r="E2965" s="3" t="s">
        <v>43</v>
      </c>
      <c r="F2965" s="3">
        <f t="shared" ca="1" si="90"/>
        <v>1</v>
      </c>
      <c r="G2965" s="4">
        <f t="shared" ca="1" si="91"/>
        <v>74</v>
      </c>
      <c r="H2965" s="4">
        <f ca="1">+Data_TABLE[[#This Row],[Qty]]*Data_TABLE[[#This Row],[Unit Price]]</f>
        <v>74</v>
      </c>
      <c r="I2965" s="7">
        <v>42172</v>
      </c>
      <c r="J2965" s="10">
        <f>EOMONTH(Data_TABLE[[#This Row],[Date Sold]],0)</f>
        <v>42185</v>
      </c>
    </row>
    <row r="2966" spans="2:10" x14ac:dyDescent="0.25">
      <c r="B2966" s="1" t="s">
        <v>36</v>
      </c>
      <c r="C2966" s="3" t="s">
        <v>54</v>
      </c>
      <c r="D2966" s="2" t="s">
        <v>48</v>
      </c>
      <c r="E2966" s="3" t="s">
        <v>42</v>
      </c>
      <c r="F2966" s="3">
        <f t="shared" ca="1" si="90"/>
        <v>4</v>
      </c>
      <c r="G2966" s="4">
        <f t="shared" ca="1" si="91"/>
        <v>114</v>
      </c>
      <c r="H2966" s="4">
        <f ca="1">+Data_TABLE[[#This Row],[Qty]]*Data_TABLE[[#This Row],[Unit Price]]</f>
        <v>456</v>
      </c>
      <c r="I2966" s="7">
        <v>42172</v>
      </c>
      <c r="J2966" s="10">
        <f>EOMONTH(Data_TABLE[[#This Row],[Date Sold]],0)</f>
        <v>42185</v>
      </c>
    </row>
    <row r="2967" spans="2:10" x14ac:dyDescent="0.25">
      <c r="B2967" s="1" t="s">
        <v>40</v>
      </c>
      <c r="C2967" s="3" t="s">
        <v>54</v>
      </c>
      <c r="D2967" s="2" t="s">
        <v>48</v>
      </c>
      <c r="E2967" s="3" t="s">
        <v>42</v>
      </c>
      <c r="F2967" s="3">
        <f t="shared" ca="1" si="90"/>
        <v>2</v>
      </c>
      <c r="G2967" s="4">
        <f t="shared" ca="1" si="91"/>
        <v>72</v>
      </c>
      <c r="H2967" s="4">
        <f ca="1">+Data_TABLE[[#This Row],[Qty]]*Data_TABLE[[#This Row],[Unit Price]]</f>
        <v>144</v>
      </c>
      <c r="I2967" s="7">
        <v>42172</v>
      </c>
      <c r="J2967" s="10">
        <f>EOMONTH(Data_TABLE[[#This Row],[Date Sold]],0)</f>
        <v>42185</v>
      </c>
    </row>
    <row r="2968" spans="2:10" x14ac:dyDescent="0.25">
      <c r="B2968" s="1" t="s">
        <v>38</v>
      </c>
      <c r="C2968" s="3" t="s">
        <v>56</v>
      </c>
      <c r="D2968" s="2" t="s">
        <v>52</v>
      </c>
      <c r="E2968" s="3" t="s">
        <v>46</v>
      </c>
      <c r="F2968" s="3">
        <f t="shared" ca="1" si="90"/>
        <v>5</v>
      </c>
      <c r="G2968" s="4">
        <f t="shared" ca="1" si="91"/>
        <v>196</v>
      </c>
      <c r="H2968" s="4">
        <f ca="1">+Data_TABLE[[#This Row],[Qty]]*Data_TABLE[[#This Row],[Unit Price]]</f>
        <v>980</v>
      </c>
      <c r="I2968" s="7">
        <v>42172</v>
      </c>
      <c r="J2968" s="10">
        <f>EOMONTH(Data_TABLE[[#This Row],[Date Sold]],0)</f>
        <v>42185</v>
      </c>
    </row>
    <row r="2969" spans="2:10" x14ac:dyDescent="0.25">
      <c r="B2969" s="1" t="s">
        <v>36</v>
      </c>
      <c r="C2969" s="3" t="s">
        <v>56</v>
      </c>
      <c r="D2969" s="2" t="s">
        <v>52</v>
      </c>
      <c r="E2969" s="3" t="s">
        <v>46</v>
      </c>
      <c r="F2969" s="3">
        <f t="shared" ca="1" si="90"/>
        <v>4</v>
      </c>
      <c r="G2969" s="4">
        <f t="shared" ca="1" si="91"/>
        <v>176</v>
      </c>
      <c r="H2969" s="4">
        <f ca="1">+Data_TABLE[[#This Row],[Qty]]*Data_TABLE[[#This Row],[Unit Price]]</f>
        <v>704</v>
      </c>
      <c r="I2969" s="7">
        <v>42172</v>
      </c>
      <c r="J2969" s="10">
        <f>EOMONTH(Data_TABLE[[#This Row],[Date Sold]],0)</f>
        <v>42185</v>
      </c>
    </row>
    <row r="2970" spans="2:10" x14ac:dyDescent="0.25">
      <c r="B2970" s="1" t="s">
        <v>39</v>
      </c>
      <c r="C2970" s="3" t="s">
        <v>55</v>
      </c>
      <c r="D2970" s="2" t="s">
        <v>49</v>
      </c>
      <c r="E2970" s="3" t="s">
        <v>43</v>
      </c>
      <c r="F2970" s="3">
        <f t="shared" ca="1" si="90"/>
        <v>1</v>
      </c>
      <c r="G2970" s="4">
        <f t="shared" ca="1" si="91"/>
        <v>146</v>
      </c>
      <c r="H2970" s="4">
        <f ca="1">+Data_TABLE[[#This Row],[Qty]]*Data_TABLE[[#This Row],[Unit Price]]</f>
        <v>146</v>
      </c>
      <c r="I2970" s="7">
        <v>42172</v>
      </c>
      <c r="J2970" s="10">
        <f>EOMONTH(Data_TABLE[[#This Row],[Date Sold]],0)</f>
        <v>42185</v>
      </c>
    </row>
    <row r="2971" spans="2:10" x14ac:dyDescent="0.25">
      <c r="B2971" s="1" t="s">
        <v>36</v>
      </c>
      <c r="C2971" s="3" t="s">
        <v>55</v>
      </c>
      <c r="D2971" s="2" t="s">
        <v>51</v>
      </c>
      <c r="E2971" s="3" t="s">
        <v>45</v>
      </c>
      <c r="F2971" s="3">
        <f t="shared" ca="1" si="90"/>
        <v>4</v>
      </c>
      <c r="G2971" s="4">
        <f t="shared" ca="1" si="91"/>
        <v>126</v>
      </c>
      <c r="H2971" s="4">
        <f ca="1">+Data_TABLE[[#This Row],[Qty]]*Data_TABLE[[#This Row],[Unit Price]]</f>
        <v>504</v>
      </c>
      <c r="I2971" s="7">
        <v>42172</v>
      </c>
      <c r="J2971" s="10">
        <f>EOMONTH(Data_TABLE[[#This Row],[Date Sold]],0)</f>
        <v>42185</v>
      </c>
    </row>
    <row r="2972" spans="2:10" x14ac:dyDescent="0.25">
      <c r="B2972" s="1" t="s">
        <v>41</v>
      </c>
      <c r="C2972" s="3" t="s">
        <v>55</v>
      </c>
      <c r="D2972" s="2" t="s">
        <v>49</v>
      </c>
      <c r="E2972" s="3" t="s">
        <v>43</v>
      </c>
      <c r="F2972" s="3">
        <f t="shared" ca="1" si="90"/>
        <v>5</v>
      </c>
      <c r="G2972" s="4">
        <f t="shared" ca="1" si="91"/>
        <v>89</v>
      </c>
      <c r="H2972" s="4">
        <f ca="1">+Data_TABLE[[#This Row],[Qty]]*Data_TABLE[[#This Row],[Unit Price]]</f>
        <v>445</v>
      </c>
      <c r="I2972" s="7">
        <v>42172</v>
      </c>
      <c r="J2972" s="10">
        <f>EOMONTH(Data_TABLE[[#This Row],[Date Sold]],0)</f>
        <v>42185</v>
      </c>
    </row>
    <row r="2973" spans="2:10" x14ac:dyDescent="0.25">
      <c r="B2973" s="1" t="s">
        <v>37</v>
      </c>
      <c r="C2973" s="3" t="s">
        <v>55</v>
      </c>
      <c r="D2973" s="2" t="s">
        <v>49</v>
      </c>
      <c r="E2973" s="3" t="s">
        <v>43</v>
      </c>
      <c r="F2973" s="3">
        <f t="shared" ca="1" si="90"/>
        <v>3</v>
      </c>
      <c r="G2973" s="4">
        <f t="shared" ca="1" si="91"/>
        <v>169</v>
      </c>
      <c r="H2973" s="4">
        <f ca="1">+Data_TABLE[[#This Row],[Qty]]*Data_TABLE[[#This Row],[Unit Price]]</f>
        <v>507</v>
      </c>
      <c r="I2973" s="7">
        <v>42172</v>
      </c>
      <c r="J2973" s="10">
        <f>EOMONTH(Data_TABLE[[#This Row],[Date Sold]],0)</f>
        <v>42185</v>
      </c>
    </row>
    <row r="2974" spans="2:10" x14ac:dyDescent="0.25">
      <c r="B2974" s="1" t="s">
        <v>36</v>
      </c>
      <c r="C2974" s="3" t="s">
        <v>55</v>
      </c>
      <c r="D2974" s="2" t="s">
        <v>49</v>
      </c>
      <c r="E2974" s="3" t="s">
        <v>43</v>
      </c>
      <c r="F2974" s="3">
        <f t="shared" ca="1" si="90"/>
        <v>3</v>
      </c>
      <c r="G2974" s="4">
        <f t="shared" ca="1" si="91"/>
        <v>195</v>
      </c>
      <c r="H2974" s="4">
        <f ca="1">+Data_TABLE[[#This Row],[Qty]]*Data_TABLE[[#This Row],[Unit Price]]</f>
        <v>585</v>
      </c>
      <c r="I2974" s="7">
        <v>42172</v>
      </c>
      <c r="J2974" s="10">
        <f>EOMONTH(Data_TABLE[[#This Row],[Date Sold]],0)</f>
        <v>42185</v>
      </c>
    </row>
    <row r="2975" spans="2:10" x14ac:dyDescent="0.25">
      <c r="B2975" s="1" t="s">
        <v>40</v>
      </c>
      <c r="C2975" s="3" t="s">
        <v>55</v>
      </c>
      <c r="D2975" s="2" t="s">
        <v>51</v>
      </c>
      <c r="E2975" s="3" t="s">
        <v>45</v>
      </c>
      <c r="F2975" s="3">
        <f t="shared" ca="1" si="90"/>
        <v>5</v>
      </c>
      <c r="G2975" s="4">
        <f t="shared" ca="1" si="91"/>
        <v>186</v>
      </c>
      <c r="H2975" s="4">
        <f ca="1">+Data_TABLE[[#This Row],[Qty]]*Data_TABLE[[#This Row],[Unit Price]]</f>
        <v>930</v>
      </c>
      <c r="I2975" s="7">
        <v>42172</v>
      </c>
      <c r="J2975" s="10">
        <f>EOMONTH(Data_TABLE[[#This Row],[Date Sold]],0)</f>
        <v>42185</v>
      </c>
    </row>
    <row r="2976" spans="2:10" x14ac:dyDescent="0.25">
      <c r="B2976" s="1" t="s">
        <v>40</v>
      </c>
      <c r="C2976" s="3" t="s">
        <v>56</v>
      </c>
      <c r="D2976" s="2" t="s">
        <v>50</v>
      </c>
      <c r="E2976" s="3" t="s">
        <v>44</v>
      </c>
      <c r="F2976" s="3">
        <f t="shared" ca="1" si="90"/>
        <v>1</v>
      </c>
      <c r="G2976" s="4">
        <f t="shared" ca="1" si="91"/>
        <v>106</v>
      </c>
      <c r="H2976" s="4">
        <f ca="1">+Data_TABLE[[#This Row],[Qty]]*Data_TABLE[[#This Row],[Unit Price]]</f>
        <v>106</v>
      </c>
      <c r="I2976" s="7">
        <v>42172</v>
      </c>
      <c r="J2976" s="10">
        <f>EOMONTH(Data_TABLE[[#This Row],[Date Sold]],0)</f>
        <v>42185</v>
      </c>
    </row>
    <row r="2977" spans="2:10" x14ac:dyDescent="0.25">
      <c r="B2977" s="1" t="s">
        <v>40</v>
      </c>
      <c r="C2977" s="3" t="s">
        <v>55</v>
      </c>
      <c r="D2977" s="2" t="s">
        <v>49</v>
      </c>
      <c r="E2977" s="3" t="s">
        <v>43</v>
      </c>
      <c r="F2977" s="3">
        <f t="shared" ca="1" si="90"/>
        <v>4</v>
      </c>
      <c r="G2977" s="4">
        <f t="shared" ca="1" si="91"/>
        <v>112</v>
      </c>
      <c r="H2977" s="4">
        <f ca="1">+Data_TABLE[[#This Row],[Qty]]*Data_TABLE[[#This Row],[Unit Price]]</f>
        <v>448</v>
      </c>
      <c r="I2977" s="7">
        <v>42172</v>
      </c>
      <c r="J2977" s="10">
        <f>EOMONTH(Data_TABLE[[#This Row],[Date Sold]],0)</f>
        <v>42185</v>
      </c>
    </row>
    <row r="2978" spans="2:10" x14ac:dyDescent="0.25">
      <c r="B2978" s="1" t="s">
        <v>39</v>
      </c>
      <c r="C2978" s="3" t="s">
        <v>56</v>
      </c>
      <c r="D2978" s="2" t="s">
        <v>50</v>
      </c>
      <c r="E2978" s="3" t="s">
        <v>44</v>
      </c>
      <c r="F2978" s="3">
        <f t="shared" ca="1" si="90"/>
        <v>1</v>
      </c>
      <c r="G2978" s="4">
        <f t="shared" ca="1" si="91"/>
        <v>109</v>
      </c>
      <c r="H2978" s="4">
        <f ca="1">+Data_TABLE[[#This Row],[Qty]]*Data_TABLE[[#This Row],[Unit Price]]</f>
        <v>109</v>
      </c>
      <c r="I2978" s="7">
        <v>42172</v>
      </c>
      <c r="J2978" s="10">
        <f>EOMONTH(Data_TABLE[[#This Row],[Date Sold]],0)</f>
        <v>42185</v>
      </c>
    </row>
    <row r="2979" spans="2:10" x14ac:dyDescent="0.25">
      <c r="B2979" s="1" t="s">
        <v>41</v>
      </c>
      <c r="C2979" s="3" t="s">
        <v>55</v>
      </c>
      <c r="D2979" s="2" t="s">
        <v>49</v>
      </c>
      <c r="E2979" s="3" t="s">
        <v>43</v>
      </c>
      <c r="F2979" s="3">
        <f t="shared" ca="1" si="90"/>
        <v>2</v>
      </c>
      <c r="G2979" s="4">
        <f t="shared" ca="1" si="91"/>
        <v>78</v>
      </c>
      <c r="H2979" s="4">
        <f ca="1">+Data_TABLE[[#This Row],[Qty]]*Data_TABLE[[#This Row],[Unit Price]]</f>
        <v>156</v>
      </c>
      <c r="I2979" s="7">
        <v>42172</v>
      </c>
      <c r="J2979" s="10">
        <f>EOMONTH(Data_TABLE[[#This Row],[Date Sold]],0)</f>
        <v>42185</v>
      </c>
    </row>
    <row r="2980" spans="2:10" x14ac:dyDescent="0.25">
      <c r="B2980" s="1" t="s">
        <v>37</v>
      </c>
      <c r="C2980" s="3" t="s">
        <v>56</v>
      </c>
      <c r="D2980" s="2" t="s">
        <v>50</v>
      </c>
      <c r="E2980" s="3" t="s">
        <v>44</v>
      </c>
      <c r="F2980" s="3">
        <f t="shared" ca="1" si="90"/>
        <v>3</v>
      </c>
      <c r="G2980" s="4">
        <f t="shared" ca="1" si="91"/>
        <v>90</v>
      </c>
      <c r="H2980" s="4">
        <f ca="1">+Data_TABLE[[#This Row],[Qty]]*Data_TABLE[[#This Row],[Unit Price]]</f>
        <v>270</v>
      </c>
      <c r="I2980" s="7">
        <v>42172</v>
      </c>
      <c r="J2980" s="10">
        <f>EOMONTH(Data_TABLE[[#This Row],[Date Sold]],0)</f>
        <v>42185</v>
      </c>
    </row>
    <row r="2981" spans="2:10" x14ac:dyDescent="0.25">
      <c r="B2981" s="1" t="s">
        <v>37</v>
      </c>
      <c r="C2981" s="3" t="s">
        <v>55</v>
      </c>
      <c r="D2981" s="2" t="s">
        <v>49</v>
      </c>
      <c r="E2981" s="3" t="s">
        <v>43</v>
      </c>
      <c r="F2981" s="3">
        <f t="shared" ca="1" si="90"/>
        <v>3</v>
      </c>
      <c r="G2981" s="4">
        <f t="shared" ca="1" si="91"/>
        <v>184</v>
      </c>
      <c r="H2981" s="4">
        <f ca="1">+Data_TABLE[[#This Row],[Qty]]*Data_TABLE[[#This Row],[Unit Price]]</f>
        <v>552</v>
      </c>
      <c r="I2981" s="7">
        <v>42172</v>
      </c>
      <c r="J2981" s="10">
        <f>EOMONTH(Data_TABLE[[#This Row],[Date Sold]],0)</f>
        <v>42185</v>
      </c>
    </row>
    <row r="2982" spans="2:10" x14ac:dyDescent="0.25">
      <c r="B2982" s="1" t="s">
        <v>38</v>
      </c>
      <c r="C2982" s="3" t="s">
        <v>55</v>
      </c>
      <c r="D2982" s="2" t="s">
        <v>49</v>
      </c>
      <c r="E2982" s="3" t="s">
        <v>43</v>
      </c>
      <c r="F2982" s="3">
        <f t="shared" ca="1" si="90"/>
        <v>1</v>
      </c>
      <c r="G2982" s="4">
        <f t="shared" ca="1" si="91"/>
        <v>156</v>
      </c>
      <c r="H2982" s="4">
        <f ca="1">+Data_TABLE[[#This Row],[Qty]]*Data_TABLE[[#This Row],[Unit Price]]</f>
        <v>156</v>
      </c>
      <c r="I2982" s="7">
        <v>42172</v>
      </c>
      <c r="J2982" s="10">
        <f>EOMONTH(Data_TABLE[[#This Row],[Date Sold]],0)</f>
        <v>42185</v>
      </c>
    </row>
    <row r="2983" spans="2:10" x14ac:dyDescent="0.25">
      <c r="B2983" s="1" t="s">
        <v>38</v>
      </c>
      <c r="C2983" s="3" t="s">
        <v>55</v>
      </c>
      <c r="D2983" s="2" t="s">
        <v>49</v>
      </c>
      <c r="E2983" s="3" t="s">
        <v>43</v>
      </c>
      <c r="F2983" s="3">
        <f t="shared" ca="1" si="90"/>
        <v>3</v>
      </c>
      <c r="G2983" s="4">
        <f t="shared" ca="1" si="91"/>
        <v>117</v>
      </c>
      <c r="H2983" s="4">
        <f ca="1">+Data_TABLE[[#This Row],[Qty]]*Data_TABLE[[#This Row],[Unit Price]]</f>
        <v>351</v>
      </c>
      <c r="I2983" s="7">
        <v>42172</v>
      </c>
      <c r="J2983" s="10">
        <f>EOMONTH(Data_TABLE[[#This Row],[Date Sold]],0)</f>
        <v>42185</v>
      </c>
    </row>
    <row r="2984" spans="2:10" x14ac:dyDescent="0.25">
      <c r="B2984" s="1" t="s">
        <v>40</v>
      </c>
      <c r="C2984" s="3" t="s">
        <v>54</v>
      </c>
      <c r="D2984" s="2" t="s">
        <v>48</v>
      </c>
      <c r="E2984" s="3" t="s">
        <v>42</v>
      </c>
      <c r="F2984" s="3">
        <f t="shared" ca="1" si="90"/>
        <v>2</v>
      </c>
      <c r="G2984" s="4">
        <f t="shared" ca="1" si="91"/>
        <v>161</v>
      </c>
      <c r="H2984" s="4">
        <f ca="1">+Data_TABLE[[#This Row],[Qty]]*Data_TABLE[[#This Row],[Unit Price]]</f>
        <v>322</v>
      </c>
      <c r="I2984" s="7">
        <v>42172</v>
      </c>
      <c r="J2984" s="10">
        <f>EOMONTH(Data_TABLE[[#This Row],[Date Sold]],0)</f>
        <v>42185</v>
      </c>
    </row>
    <row r="2985" spans="2:10" x14ac:dyDescent="0.25">
      <c r="B2985" s="1" t="s">
        <v>37</v>
      </c>
      <c r="C2985" s="3" t="s">
        <v>56</v>
      </c>
      <c r="D2985" s="2" t="s">
        <v>52</v>
      </c>
      <c r="E2985" s="3" t="s">
        <v>46</v>
      </c>
      <c r="F2985" s="3">
        <f t="shared" ca="1" si="90"/>
        <v>1</v>
      </c>
      <c r="G2985" s="4">
        <f t="shared" ca="1" si="91"/>
        <v>185</v>
      </c>
      <c r="H2985" s="4">
        <f ca="1">+Data_TABLE[[#This Row],[Qty]]*Data_TABLE[[#This Row],[Unit Price]]</f>
        <v>185</v>
      </c>
      <c r="I2985" s="7">
        <v>42172</v>
      </c>
      <c r="J2985" s="10">
        <f>EOMONTH(Data_TABLE[[#This Row],[Date Sold]],0)</f>
        <v>42185</v>
      </c>
    </row>
    <row r="2986" spans="2:10" x14ac:dyDescent="0.25">
      <c r="B2986" s="1" t="s">
        <v>37</v>
      </c>
      <c r="C2986" s="3" t="s">
        <v>55</v>
      </c>
      <c r="D2986" s="2" t="s">
        <v>51</v>
      </c>
      <c r="E2986" s="3" t="s">
        <v>45</v>
      </c>
      <c r="F2986" s="3">
        <f t="shared" ca="1" si="90"/>
        <v>3</v>
      </c>
      <c r="G2986" s="4">
        <f t="shared" ca="1" si="91"/>
        <v>100</v>
      </c>
      <c r="H2986" s="4">
        <f ca="1">+Data_TABLE[[#This Row],[Qty]]*Data_TABLE[[#This Row],[Unit Price]]</f>
        <v>300</v>
      </c>
      <c r="I2986" s="7">
        <v>42172</v>
      </c>
      <c r="J2986" s="10">
        <f>EOMONTH(Data_TABLE[[#This Row],[Date Sold]],0)</f>
        <v>42185</v>
      </c>
    </row>
    <row r="2987" spans="2:10" x14ac:dyDescent="0.25">
      <c r="B2987" s="1" t="s">
        <v>37</v>
      </c>
      <c r="C2987" s="3" t="s">
        <v>56</v>
      </c>
      <c r="D2987" s="2" t="s">
        <v>50</v>
      </c>
      <c r="E2987" s="3" t="s">
        <v>44</v>
      </c>
      <c r="F2987" s="3">
        <f t="shared" ca="1" si="90"/>
        <v>5</v>
      </c>
      <c r="G2987" s="4">
        <f t="shared" ca="1" si="91"/>
        <v>157</v>
      </c>
      <c r="H2987" s="4">
        <f ca="1">+Data_TABLE[[#This Row],[Qty]]*Data_TABLE[[#This Row],[Unit Price]]</f>
        <v>785</v>
      </c>
      <c r="I2987" s="7">
        <v>42172</v>
      </c>
      <c r="J2987" s="10">
        <f>EOMONTH(Data_TABLE[[#This Row],[Date Sold]],0)</f>
        <v>42185</v>
      </c>
    </row>
    <row r="2988" spans="2:10" x14ac:dyDescent="0.25">
      <c r="B2988" s="1" t="s">
        <v>40</v>
      </c>
      <c r="C2988" s="3" t="s">
        <v>56</v>
      </c>
      <c r="D2988" s="2" t="s">
        <v>50</v>
      </c>
      <c r="E2988" s="3" t="s">
        <v>44</v>
      </c>
      <c r="F2988" s="3">
        <f t="shared" ca="1" si="90"/>
        <v>4</v>
      </c>
      <c r="G2988" s="4">
        <f t="shared" ca="1" si="91"/>
        <v>128</v>
      </c>
      <c r="H2988" s="4">
        <f ca="1">+Data_TABLE[[#This Row],[Qty]]*Data_TABLE[[#This Row],[Unit Price]]</f>
        <v>512</v>
      </c>
      <c r="I2988" s="7">
        <v>42172</v>
      </c>
      <c r="J2988" s="10">
        <f>EOMONTH(Data_TABLE[[#This Row],[Date Sold]],0)</f>
        <v>42185</v>
      </c>
    </row>
    <row r="2989" spans="2:10" x14ac:dyDescent="0.25">
      <c r="B2989" s="1" t="s">
        <v>41</v>
      </c>
      <c r="C2989" s="3" t="s">
        <v>55</v>
      </c>
      <c r="D2989" s="2" t="s">
        <v>49</v>
      </c>
      <c r="E2989" s="3" t="s">
        <v>43</v>
      </c>
      <c r="F2989" s="3">
        <f t="shared" ca="1" si="90"/>
        <v>1</v>
      </c>
      <c r="G2989" s="4">
        <f t="shared" ca="1" si="91"/>
        <v>149</v>
      </c>
      <c r="H2989" s="4">
        <f ca="1">+Data_TABLE[[#This Row],[Qty]]*Data_TABLE[[#This Row],[Unit Price]]</f>
        <v>149</v>
      </c>
      <c r="I2989" s="7">
        <v>42172</v>
      </c>
      <c r="J2989" s="10">
        <f>EOMONTH(Data_TABLE[[#This Row],[Date Sold]],0)</f>
        <v>42185</v>
      </c>
    </row>
    <row r="2990" spans="2:10" x14ac:dyDescent="0.25">
      <c r="B2990" s="1" t="s">
        <v>38</v>
      </c>
      <c r="C2990" s="3" t="s">
        <v>56</v>
      </c>
      <c r="D2990" s="2" t="s">
        <v>50</v>
      </c>
      <c r="E2990" s="3" t="s">
        <v>44</v>
      </c>
      <c r="F2990" s="3">
        <f t="shared" ca="1" si="90"/>
        <v>3</v>
      </c>
      <c r="G2990" s="4">
        <f t="shared" ca="1" si="91"/>
        <v>134</v>
      </c>
      <c r="H2990" s="4">
        <f ca="1">+Data_TABLE[[#This Row],[Qty]]*Data_TABLE[[#This Row],[Unit Price]]</f>
        <v>402</v>
      </c>
      <c r="I2990" s="7">
        <v>42172</v>
      </c>
      <c r="J2990" s="10">
        <f>EOMONTH(Data_TABLE[[#This Row],[Date Sold]],0)</f>
        <v>42185</v>
      </c>
    </row>
    <row r="2991" spans="2:10" x14ac:dyDescent="0.25">
      <c r="B2991" s="1" t="s">
        <v>40</v>
      </c>
      <c r="C2991" s="3" t="s">
        <v>54</v>
      </c>
      <c r="D2991" s="2" t="s">
        <v>48</v>
      </c>
      <c r="E2991" s="3" t="s">
        <v>42</v>
      </c>
      <c r="F2991" s="3">
        <f t="shared" ca="1" si="90"/>
        <v>4</v>
      </c>
      <c r="G2991" s="4">
        <f t="shared" ca="1" si="91"/>
        <v>138</v>
      </c>
      <c r="H2991" s="4">
        <f ca="1">+Data_TABLE[[#This Row],[Qty]]*Data_TABLE[[#This Row],[Unit Price]]</f>
        <v>552</v>
      </c>
      <c r="I2991" s="7">
        <v>42172</v>
      </c>
      <c r="J2991" s="10">
        <f>EOMONTH(Data_TABLE[[#This Row],[Date Sold]],0)</f>
        <v>42185</v>
      </c>
    </row>
    <row r="2992" spans="2:10" x14ac:dyDescent="0.25">
      <c r="B2992" s="1" t="s">
        <v>39</v>
      </c>
      <c r="C2992" s="3" t="s">
        <v>55</v>
      </c>
      <c r="D2992" s="2" t="s">
        <v>51</v>
      </c>
      <c r="E2992" s="3" t="s">
        <v>45</v>
      </c>
      <c r="F2992" s="3">
        <f t="shared" ca="1" si="90"/>
        <v>4</v>
      </c>
      <c r="G2992" s="4">
        <f t="shared" ca="1" si="91"/>
        <v>134</v>
      </c>
      <c r="H2992" s="4">
        <f ca="1">+Data_TABLE[[#This Row],[Qty]]*Data_TABLE[[#This Row],[Unit Price]]</f>
        <v>536</v>
      </c>
      <c r="I2992" s="7">
        <v>42172</v>
      </c>
      <c r="J2992" s="10">
        <f>EOMONTH(Data_TABLE[[#This Row],[Date Sold]],0)</f>
        <v>42185</v>
      </c>
    </row>
    <row r="2993" spans="2:10" x14ac:dyDescent="0.25">
      <c r="B2993" s="1" t="s">
        <v>41</v>
      </c>
      <c r="C2993" s="3" t="s">
        <v>55</v>
      </c>
      <c r="D2993" s="2" t="s">
        <v>49</v>
      </c>
      <c r="E2993" s="3" t="s">
        <v>43</v>
      </c>
      <c r="F2993" s="3">
        <f t="shared" ref="F2993:F3056" ca="1" si="92">RANDBETWEEN(1,5)</f>
        <v>5</v>
      </c>
      <c r="G2993" s="4">
        <f t="shared" ref="G2993:G3056" ca="1" si="93">RANDBETWEEN(60,200)</f>
        <v>193</v>
      </c>
      <c r="H2993" s="4">
        <f ca="1">+Data_TABLE[[#This Row],[Qty]]*Data_TABLE[[#This Row],[Unit Price]]</f>
        <v>965</v>
      </c>
      <c r="I2993" s="7">
        <v>42172</v>
      </c>
      <c r="J2993" s="10">
        <f>EOMONTH(Data_TABLE[[#This Row],[Date Sold]],0)</f>
        <v>42185</v>
      </c>
    </row>
    <row r="2994" spans="2:10" x14ac:dyDescent="0.25">
      <c r="B2994" s="1" t="s">
        <v>41</v>
      </c>
      <c r="C2994" s="3" t="s">
        <v>55</v>
      </c>
      <c r="D2994" s="2" t="s">
        <v>51</v>
      </c>
      <c r="E2994" s="3" t="s">
        <v>45</v>
      </c>
      <c r="F2994" s="3">
        <f t="shared" ca="1" si="92"/>
        <v>4</v>
      </c>
      <c r="G2994" s="4">
        <f t="shared" ca="1" si="93"/>
        <v>147</v>
      </c>
      <c r="H2994" s="4">
        <f ca="1">+Data_TABLE[[#This Row],[Qty]]*Data_TABLE[[#This Row],[Unit Price]]</f>
        <v>588</v>
      </c>
      <c r="I2994" s="7">
        <v>42172</v>
      </c>
      <c r="J2994" s="10">
        <f>EOMONTH(Data_TABLE[[#This Row],[Date Sold]],0)</f>
        <v>42185</v>
      </c>
    </row>
    <row r="2995" spans="2:10" x14ac:dyDescent="0.25">
      <c r="B2995" s="1" t="s">
        <v>40</v>
      </c>
      <c r="C2995" s="3" t="s">
        <v>56</v>
      </c>
      <c r="D2995" s="2" t="s">
        <v>52</v>
      </c>
      <c r="E2995" s="3" t="s">
        <v>46</v>
      </c>
      <c r="F2995" s="3">
        <f t="shared" ca="1" si="92"/>
        <v>2</v>
      </c>
      <c r="G2995" s="4">
        <f t="shared" ca="1" si="93"/>
        <v>136</v>
      </c>
      <c r="H2995" s="4">
        <f ca="1">+Data_TABLE[[#This Row],[Qty]]*Data_TABLE[[#This Row],[Unit Price]]</f>
        <v>272</v>
      </c>
      <c r="I2995" s="7">
        <v>42172</v>
      </c>
      <c r="J2995" s="10">
        <f>EOMONTH(Data_TABLE[[#This Row],[Date Sold]],0)</f>
        <v>42185</v>
      </c>
    </row>
    <row r="2996" spans="2:10" x14ac:dyDescent="0.25">
      <c r="B2996" s="1" t="s">
        <v>39</v>
      </c>
      <c r="C2996" s="3" t="s">
        <v>56</v>
      </c>
      <c r="D2996" s="2" t="s">
        <v>52</v>
      </c>
      <c r="E2996" s="3" t="s">
        <v>46</v>
      </c>
      <c r="F2996" s="3">
        <f t="shared" ca="1" si="92"/>
        <v>5</v>
      </c>
      <c r="G2996" s="4">
        <f t="shared" ca="1" si="93"/>
        <v>60</v>
      </c>
      <c r="H2996" s="4">
        <f ca="1">+Data_TABLE[[#This Row],[Qty]]*Data_TABLE[[#This Row],[Unit Price]]</f>
        <v>300</v>
      </c>
      <c r="I2996" s="7">
        <v>42172</v>
      </c>
      <c r="J2996" s="10">
        <f>EOMONTH(Data_TABLE[[#This Row],[Date Sold]],0)</f>
        <v>42185</v>
      </c>
    </row>
    <row r="2997" spans="2:10" x14ac:dyDescent="0.25">
      <c r="B2997" s="1" t="s">
        <v>39</v>
      </c>
      <c r="C2997" s="3" t="s">
        <v>56</v>
      </c>
      <c r="D2997" s="2" t="s">
        <v>50</v>
      </c>
      <c r="E2997" s="3" t="s">
        <v>44</v>
      </c>
      <c r="F2997" s="3">
        <f t="shared" ca="1" si="92"/>
        <v>4</v>
      </c>
      <c r="G2997" s="4">
        <f t="shared" ca="1" si="93"/>
        <v>96</v>
      </c>
      <c r="H2997" s="4">
        <f ca="1">+Data_TABLE[[#This Row],[Qty]]*Data_TABLE[[#This Row],[Unit Price]]</f>
        <v>384</v>
      </c>
      <c r="I2997" s="7">
        <v>42172</v>
      </c>
      <c r="J2997" s="10">
        <f>EOMONTH(Data_TABLE[[#This Row],[Date Sold]],0)</f>
        <v>42185</v>
      </c>
    </row>
    <row r="2998" spans="2:10" x14ac:dyDescent="0.25">
      <c r="B2998" s="1" t="s">
        <v>39</v>
      </c>
      <c r="C2998" s="3" t="s">
        <v>54</v>
      </c>
      <c r="D2998" s="2" t="s">
        <v>48</v>
      </c>
      <c r="E2998" s="3" t="s">
        <v>42</v>
      </c>
      <c r="F2998" s="3">
        <f t="shared" ca="1" si="92"/>
        <v>2</v>
      </c>
      <c r="G2998" s="4">
        <f t="shared" ca="1" si="93"/>
        <v>124</v>
      </c>
      <c r="H2998" s="4">
        <f ca="1">+Data_TABLE[[#This Row],[Qty]]*Data_TABLE[[#This Row],[Unit Price]]</f>
        <v>248</v>
      </c>
      <c r="I2998" s="7">
        <v>42172</v>
      </c>
      <c r="J2998" s="10">
        <f>EOMONTH(Data_TABLE[[#This Row],[Date Sold]],0)</f>
        <v>42185</v>
      </c>
    </row>
    <row r="2999" spans="2:10" x14ac:dyDescent="0.25">
      <c r="B2999" s="1" t="s">
        <v>37</v>
      </c>
      <c r="C2999" s="3" t="s">
        <v>54</v>
      </c>
      <c r="D2999" s="2" t="s">
        <v>48</v>
      </c>
      <c r="E2999" s="3" t="s">
        <v>42</v>
      </c>
      <c r="F2999" s="3">
        <f t="shared" ca="1" si="92"/>
        <v>4</v>
      </c>
      <c r="G2999" s="4">
        <f t="shared" ca="1" si="93"/>
        <v>63</v>
      </c>
      <c r="H2999" s="4">
        <f ca="1">+Data_TABLE[[#This Row],[Qty]]*Data_TABLE[[#This Row],[Unit Price]]</f>
        <v>252</v>
      </c>
      <c r="I2999" s="7">
        <v>42172</v>
      </c>
      <c r="J2999" s="10">
        <f>EOMONTH(Data_TABLE[[#This Row],[Date Sold]],0)</f>
        <v>42185</v>
      </c>
    </row>
    <row r="3000" spans="2:10" x14ac:dyDescent="0.25">
      <c r="B3000" s="1" t="s">
        <v>41</v>
      </c>
      <c r="C3000" s="3" t="s">
        <v>56</v>
      </c>
      <c r="D3000" s="2" t="s">
        <v>50</v>
      </c>
      <c r="E3000" s="3" t="s">
        <v>44</v>
      </c>
      <c r="F3000" s="3">
        <f t="shared" ca="1" si="92"/>
        <v>1</v>
      </c>
      <c r="G3000" s="4">
        <f t="shared" ca="1" si="93"/>
        <v>81</v>
      </c>
      <c r="H3000" s="4">
        <f ca="1">+Data_TABLE[[#This Row],[Qty]]*Data_TABLE[[#This Row],[Unit Price]]</f>
        <v>81</v>
      </c>
      <c r="I3000" s="7">
        <v>42172</v>
      </c>
      <c r="J3000" s="10">
        <f>EOMONTH(Data_TABLE[[#This Row],[Date Sold]],0)</f>
        <v>42185</v>
      </c>
    </row>
    <row r="3001" spans="2:10" x14ac:dyDescent="0.25">
      <c r="B3001" s="1" t="s">
        <v>40</v>
      </c>
      <c r="C3001" s="3" t="s">
        <v>55</v>
      </c>
      <c r="D3001" s="2" t="s">
        <v>49</v>
      </c>
      <c r="E3001" s="3" t="s">
        <v>43</v>
      </c>
      <c r="F3001" s="3">
        <f t="shared" ca="1" si="92"/>
        <v>3</v>
      </c>
      <c r="G3001" s="4">
        <f t="shared" ca="1" si="93"/>
        <v>193</v>
      </c>
      <c r="H3001" s="4">
        <f ca="1">+Data_TABLE[[#This Row],[Qty]]*Data_TABLE[[#This Row],[Unit Price]]</f>
        <v>579</v>
      </c>
      <c r="I3001" s="7">
        <v>42172</v>
      </c>
      <c r="J3001" s="10">
        <f>EOMONTH(Data_TABLE[[#This Row],[Date Sold]],0)</f>
        <v>42185</v>
      </c>
    </row>
    <row r="3002" spans="2:10" x14ac:dyDescent="0.25">
      <c r="B3002" s="1" t="s">
        <v>37</v>
      </c>
      <c r="C3002" s="3" t="s">
        <v>54</v>
      </c>
      <c r="D3002" s="2" t="s">
        <v>48</v>
      </c>
      <c r="E3002" s="3" t="s">
        <v>42</v>
      </c>
      <c r="F3002" s="3">
        <f t="shared" ca="1" si="92"/>
        <v>3</v>
      </c>
      <c r="G3002" s="4">
        <f t="shared" ca="1" si="93"/>
        <v>62</v>
      </c>
      <c r="H3002" s="4">
        <f ca="1">+Data_TABLE[[#This Row],[Qty]]*Data_TABLE[[#This Row],[Unit Price]]</f>
        <v>186</v>
      </c>
      <c r="I3002" s="7">
        <v>42172</v>
      </c>
      <c r="J3002" s="10">
        <f>EOMONTH(Data_TABLE[[#This Row],[Date Sold]],0)</f>
        <v>42185</v>
      </c>
    </row>
    <row r="3003" spans="2:10" x14ac:dyDescent="0.25">
      <c r="B3003" s="1" t="s">
        <v>41</v>
      </c>
      <c r="C3003" s="3" t="s">
        <v>56</v>
      </c>
      <c r="D3003" s="2" t="s">
        <v>50</v>
      </c>
      <c r="E3003" s="3" t="s">
        <v>44</v>
      </c>
      <c r="F3003" s="3">
        <f t="shared" ca="1" si="92"/>
        <v>5</v>
      </c>
      <c r="G3003" s="4">
        <f t="shared" ca="1" si="93"/>
        <v>138</v>
      </c>
      <c r="H3003" s="4">
        <f ca="1">+Data_TABLE[[#This Row],[Qty]]*Data_TABLE[[#This Row],[Unit Price]]</f>
        <v>690</v>
      </c>
      <c r="I3003" s="7">
        <v>42173</v>
      </c>
      <c r="J3003" s="10">
        <f>EOMONTH(Data_TABLE[[#This Row],[Date Sold]],0)</f>
        <v>42185</v>
      </c>
    </row>
    <row r="3004" spans="2:10" x14ac:dyDescent="0.25">
      <c r="B3004" s="1" t="s">
        <v>39</v>
      </c>
      <c r="C3004" s="3" t="s">
        <v>55</v>
      </c>
      <c r="D3004" s="2" t="s">
        <v>51</v>
      </c>
      <c r="E3004" s="3" t="s">
        <v>45</v>
      </c>
      <c r="F3004" s="3">
        <f t="shared" ca="1" si="92"/>
        <v>2</v>
      </c>
      <c r="G3004" s="4">
        <f t="shared" ca="1" si="93"/>
        <v>133</v>
      </c>
      <c r="H3004" s="4">
        <f ca="1">+Data_TABLE[[#This Row],[Qty]]*Data_TABLE[[#This Row],[Unit Price]]</f>
        <v>266</v>
      </c>
      <c r="I3004" s="7">
        <v>42173</v>
      </c>
      <c r="J3004" s="10">
        <f>EOMONTH(Data_TABLE[[#This Row],[Date Sold]],0)</f>
        <v>42185</v>
      </c>
    </row>
    <row r="3005" spans="2:10" x14ac:dyDescent="0.25">
      <c r="B3005" s="1" t="s">
        <v>38</v>
      </c>
      <c r="C3005" s="3" t="s">
        <v>54</v>
      </c>
      <c r="D3005" s="2" t="s">
        <v>48</v>
      </c>
      <c r="E3005" s="3" t="s">
        <v>42</v>
      </c>
      <c r="F3005" s="3">
        <f t="shared" ca="1" si="92"/>
        <v>1</v>
      </c>
      <c r="G3005" s="4">
        <f t="shared" ca="1" si="93"/>
        <v>77</v>
      </c>
      <c r="H3005" s="4">
        <f ca="1">+Data_TABLE[[#This Row],[Qty]]*Data_TABLE[[#This Row],[Unit Price]]</f>
        <v>77</v>
      </c>
      <c r="I3005" s="7">
        <v>42173</v>
      </c>
      <c r="J3005" s="10">
        <f>EOMONTH(Data_TABLE[[#This Row],[Date Sold]],0)</f>
        <v>42185</v>
      </c>
    </row>
    <row r="3006" spans="2:10" x14ac:dyDescent="0.25">
      <c r="B3006" s="1" t="s">
        <v>39</v>
      </c>
      <c r="C3006" s="3" t="s">
        <v>55</v>
      </c>
      <c r="D3006" s="2" t="s">
        <v>51</v>
      </c>
      <c r="E3006" s="3" t="s">
        <v>45</v>
      </c>
      <c r="F3006" s="3">
        <f t="shared" ca="1" si="92"/>
        <v>4</v>
      </c>
      <c r="G3006" s="4">
        <f t="shared" ca="1" si="93"/>
        <v>137</v>
      </c>
      <c r="H3006" s="4">
        <f ca="1">+Data_TABLE[[#This Row],[Qty]]*Data_TABLE[[#This Row],[Unit Price]]</f>
        <v>548</v>
      </c>
      <c r="I3006" s="7">
        <v>42173</v>
      </c>
      <c r="J3006" s="10">
        <f>EOMONTH(Data_TABLE[[#This Row],[Date Sold]],0)</f>
        <v>42185</v>
      </c>
    </row>
    <row r="3007" spans="2:10" x14ac:dyDescent="0.25">
      <c r="B3007" s="1" t="s">
        <v>36</v>
      </c>
      <c r="C3007" s="3" t="s">
        <v>55</v>
      </c>
      <c r="D3007" s="2" t="s">
        <v>51</v>
      </c>
      <c r="E3007" s="3" t="s">
        <v>45</v>
      </c>
      <c r="F3007" s="3">
        <f t="shared" ca="1" si="92"/>
        <v>1</v>
      </c>
      <c r="G3007" s="4">
        <f t="shared" ca="1" si="93"/>
        <v>75</v>
      </c>
      <c r="H3007" s="4">
        <f ca="1">+Data_TABLE[[#This Row],[Qty]]*Data_TABLE[[#This Row],[Unit Price]]</f>
        <v>75</v>
      </c>
      <c r="I3007" s="7">
        <v>42173</v>
      </c>
      <c r="J3007" s="10">
        <f>EOMONTH(Data_TABLE[[#This Row],[Date Sold]],0)</f>
        <v>42185</v>
      </c>
    </row>
    <row r="3008" spans="2:10" x14ac:dyDescent="0.25">
      <c r="B3008" s="1" t="s">
        <v>38</v>
      </c>
      <c r="C3008" s="3" t="s">
        <v>56</v>
      </c>
      <c r="D3008" s="2" t="s">
        <v>50</v>
      </c>
      <c r="E3008" s="3" t="s">
        <v>44</v>
      </c>
      <c r="F3008" s="3">
        <f t="shared" ca="1" si="92"/>
        <v>3</v>
      </c>
      <c r="G3008" s="4">
        <f t="shared" ca="1" si="93"/>
        <v>85</v>
      </c>
      <c r="H3008" s="4">
        <f ca="1">+Data_TABLE[[#This Row],[Qty]]*Data_TABLE[[#This Row],[Unit Price]]</f>
        <v>255</v>
      </c>
      <c r="I3008" s="7">
        <v>42173</v>
      </c>
      <c r="J3008" s="10">
        <f>EOMONTH(Data_TABLE[[#This Row],[Date Sold]],0)</f>
        <v>42185</v>
      </c>
    </row>
    <row r="3009" spans="2:10" x14ac:dyDescent="0.25">
      <c r="B3009" s="1" t="s">
        <v>39</v>
      </c>
      <c r="C3009" s="3" t="s">
        <v>56</v>
      </c>
      <c r="D3009" s="2" t="s">
        <v>50</v>
      </c>
      <c r="E3009" s="3" t="s">
        <v>44</v>
      </c>
      <c r="F3009" s="3">
        <f t="shared" ca="1" si="92"/>
        <v>2</v>
      </c>
      <c r="G3009" s="4">
        <f t="shared" ca="1" si="93"/>
        <v>73</v>
      </c>
      <c r="H3009" s="4">
        <f ca="1">+Data_TABLE[[#This Row],[Qty]]*Data_TABLE[[#This Row],[Unit Price]]</f>
        <v>146</v>
      </c>
      <c r="I3009" s="7">
        <v>42173</v>
      </c>
      <c r="J3009" s="10">
        <f>EOMONTH(Data_TABLE[[#This Row],[Date Sold]],0)</f>
        <v>42185</v>
      </c>
    </row>
    <row r="3010" spans="2:10" x14ac:dyDescent="0.25">
      <c r="B3010" s="1" t="s">
        <v>37</v>
      </c>
      <c r="C3010" s="3" t="s">
        <v>56</v>
      </c>
      <c r="D3010" s="2" t="s">
        <v>52</v>
      </c>
      <c r="E3010" s="3" t="s">
        <v>46</v>
      </c>
      <c r="F3010" s="3">
        <f t="shared" ca="1" si="92"/>
        <v>2</v>
      </c>
      <c r="G3010" s="4">
        <f t="shared" ca="1" si="93"/>
        <v>127</v>
      </c>
      <c r="H3010" s="4">
        <f ca="1">+Data_TABLE[[#This Row],[Qty]]*Data_TABLE[[#This Row],[Unit Price]]</f>
        <v>254</v>
      </c>
      <c r="I3010" s="7">
        <v>42173</v>
      </c>
      <c r="J3010" s="10">
        <f>EOMONTH(Data_TABLE[[#This Row],[Date Sold]],0)</f>
        <v>42185</v>
      </c>
    </row>
    <row r="3011" spans="2:10" x14ac:dyDescent="0.25">
      <c r="B3011" s="1" t="s">
        <v>39</v>
      </c>
      <c r="C3011" s="3" t="s">
        <v>55</v>
      </c>
      <c r="D3011" s="2" t="s">
        <v>51</v>
      </c>
      <c r="E3011" s="3" t="s">
        <v>45</v>
      </c>
      <c r="F3011" s="3">
        <f t="shared" ca="1" si="92"/>
        <v>4</v>
      </c>
      <c r="G3011" s="4">
        <f t="shared" ca="1" si="93"/>
        <v>125</v>
      </c>
      <c r="H3011" s="4">
        <f ca="1">+Data_TABLE[[#This Row],[Qty]]*Data_TABLE[[#This Row],[Unit Price]]</f>
        <v>500</v>
      </c>
      <c r="I3011" s="7">
        <v>42173</v>
      </c>
      <c r="J3011" s="10">
        <f>EOMONTH(Data_TABLE[[#This Row],[Date Sold]],0)</f>
        <v>42185</v>
      </c>
    </row>
    <row r="3012" spans="2:10" x14ac:dyDescent="0.25">
      <c r="B3012" s="1" t="s">
        <v>40</v>
      </c>
      <c r="C3012" s="3" t="s">
        <v>55</v>
      </c>
      <c r="D3012" s="2" t="s">
        <v>51</v>
      </c>
      <c r="E3012" s="3" t="s">
        <v>45</v>
      </c>
      <c r="F3012" s="3">
        <f t="shared" ca="1" si="92"/>
        <v>1</v>
      </c>
      <c r="G3012" s="4">
        <f t="shared" ca="1" si="93"/>
        <v>196</v>
      </c>
      <c r="H3012" s="4">
        <f ca="1">+Data_TABLE[[#This Row],[Qty]]*Data_TABLE[[#This Row],[Unit Price]]</f>
        <v>196</v>
      </c>
      <c r="I3012" s="7">
        <v>42173</v>
      </c>
      <c r="J3012" s="10">
        <f>EOMONTH(Data_TABLE[[#This Row],[Date Sold]],0)</f>
        <v>42185</v>
      </c>
    </row>
    <row r="3013" spans="2:10" x14ac:dyDescent="0.25">
      <c r="B3013" s="1" t="s">
        <v>40</v>
      </c>
      <c r="C3013" s="3" t="s">
        <v>55</v>
      </c>
      <c r="D3013" s="2" t="s">
        <v>51</v>
      </c>
      <c r="E3013" s="3" t="s">
        <v>45</v>
      </c>
      <c r="F3013" s="3">
        <f t="shared" ca="1" si="92"/>
        <v>1</v>
      </c>
      <c r="G3013" s="4">
        <f t="shared" ca="1" si="93"/>
        <v>119</v>
      </c>
      <c r="H3013" s="4">
        <f ca="1">+Data_TABLE[[#This Row],[Qty]]*Data_TABLE[[#This Row],[Unit Price]]</f>
        <v>119</v>
      </c>
      <c r="I3013" s="7">
        <v>42173</v>
      </c>
      <c r="J3013" s="10">
        <f>EOMONTH(Data_TABLE[[#This Row],[Date Sold]],0)</f>
        <v>42185</v>
      </c>
    </row>
    <row r="3014" spans="2:10" x14ac:dyDescent="0.25">
      <c r="B3014" s="1" t="s">
        <v>39</v>
      </c>
      <c r="C3014" s="3" t="s">
        <v>54</v>
      </c>
      <c r="D3014" s="2" t="s">
        <v>48</v>
      </c>
      <c r="E3014" s="3" t="s">
        <v>42</v>
      </c>
      <c r="F3014" s="3">
        <f t="shared" ca="1" si="92"/>
        <v>4</v>
      </c>
      <c r="G3014" s="4">
        <f t="shared" ca="1" si="93"/>
        <v>140</v>
      </c>
      <c r="H3014" s="4">
        <f ca="1">+Data_TABLE[[#This Row],[Qty]]*Data_TABLE[[#This Row],[Unit Price]]</f>
        <v>560</v>
      </c>
      <c r="I3014" s="7">
        <v>42173</v>
      </c>
      <c r="J3014" s="10">
        <f>EOMONTH(Data_TABLE[[#This Row],[Date Sold]],0)</f>
        <v>42185</v>
      </c>
    </row>
    <row r="3015" spans="2:10" x14ac:dyDescent="0.25">
      <c r="B3015" s="1" t="s">
        <v>38</v>
      </c>
      <c r="C3015" s="3" t="s">
        <v>55</v>
      </c>
      <c r="D3015" s="2" t="s">
        <v>49</v>
      </c>
      <c r="E3015" s="3" t="s">
        <v>43</v>
      </c>
      <c r="F3015" s="3">
        <f t="shared" ca="1" si="92"/>
        <v>3</v>
      </c>
      <c r="G3015" s="4">
        <f t="shared" ca="1" si="93"/>
        <v>87</v>
      </c>
      <c r="H3015" s="4">
        <f ca="1">+Data_TABLE[[#This Row],[Qty]]*Data_TABLE[[#This Row],[Unit Price]]</f>
        <v>261</v>
      </c>
      <c r="I3015" s="7">
        <v>42173</v>
      </c>
      <c r="J3015" s="10">
        <f>EOMONTH(Data_TABLE[[#This Row],[Date Sold]],0)</f>
        <v>42185</v>
      </c>
    </row>
    <row r="3016" spans="2:10" x14ac:dyDescent="0.25">
      <c r="B3016" s="1" t="s">
        <v>37</v>
      </c>
      <c r="C3016" s="3" t="s">
        <v>56</v>
      </c>
      <c r="D3016" s="2" t="s">
        <v>50</v>
      </c>
      <c r="E3016" s="3" t="s">
        <v>44</v>
      </c>
      <c r="F3016" s="3">
        <f t="shared" ca="1" si="92"/>
        <v>5</v>
      </c>
      <c r="G3016" s="4">
        <f t="shared" ca="1" si="93"/>
        <v>193</v>
      </c>
      <c r="H3016" s="4">
        <f ca="1">+Data_TABLE[[#This Row],[Qty]]*Data_TABLE[[#This Row],[Unit Price]]</f>
        <v>965</v>
      </c>
      <c r="I3016" s="7">
        <v>42173</v>
      </c>
      <c r="J3016" s="10">
        <f>EOMONTH(Data_TABLE[[#This Row],[Date Sold]],0)</f>
        <v>42185</v>
      </c>
    </row>
    <row r="3017" spans="2:10" x14ac:dyDescent="0.25">
      <c r="B3017" s="1" t="s">
        <v>39</v>
      </c>
      <c r="C3017" s="3" t="s">
        <v>56</v>
      </c>
      <c r="D3017" s="2" t="s">
        <v>52</v>
      </c>
      <c r="E3017" s="3" t="s">
        <v>46</v>
      </c>
      <c r="F3017" s="3">
        <f t="shared" ca="1" si="92"/>
        <v>1</v>
      </c>
      <c r="G3017" s="4">
        <f t="shared" ca="1" si="93"/>
        <v>82</v>
      </c>
      <c r="H3017" s="4">
        <f ca="1">+Data_TABLE[[#This Row],[Qty]]*Data_TABLE[[#This Row],[Unit Price]]</f>
        <v>82</v>
      </c>
      <c r="I3017" s="7">
        <v>42173</v>
      </c>
      <c r="J3017" s="10">
        <f>EOMONTH(Data_TABLE[[#This Row],[Date Sold]],0)</f>
        <v>42185</v>
      </c>
    </row>
    <row r="3018" spans="2:10" x14ac:dyDescent="0.25">
      <c r="B3018" s="1" t="s">
        <v>39</v>
      </c>
      <c r="C3018" s="3" t="s">
        <v>56</v>
      </c>
      <c r="D3018" s="2" t="s">
        <v>50</v>
      </c>
      <c r="E3018" s="3" t="s">
        <v>44</v>
      </c>
      <c r="F3018" s="3">
        <f t="shared" ca="1" si="92"/>
        <v>3</v>
      </c>
      <c r="G3018" s="4">
        <f t="shared" ca="1" si="93"/>
        <v>98</v>
      </c>
      <c r="H3018" s="4">
        <f ca="1">+Data_TABLE[[#This Row],[Qty]]*Data_TABLE[[#This Row],[Unit Price]]</f>
        <v>294</v>
      </c>
      <c r="I3018" s="7">
        <v>42173</v>
      </c>
      <c r="J3018" s="10">
        <f>EOMONTH(Data_TABLE[[#This Row],[Date Sold]],0)</f>
        <v>42185</v>
      </c>
    </row>
    <row r="3019" spans="2:10" x14ac:dyDescent="0.25">
      <c r="B3019" s="1" t="s">
        <v>40</v>
      </c>
      <c r="C3019" s="3" t="s">
        <v>56</v>
      </c>
      <c r="D3019" s="2" t="s">
        <v>52</v>
      </c>
      <c r="E3019" s="3" t="s">
        <v>46</v>
      </c>
      <c r="F3019" s="3">
        <f t="shared" ca="1" si="92"/>
        <v>5</v>
      </c>
      <c r="G3019" s="4">
        <f t="shared" ca="1" si="93"/>
        <v>137</v>
      </c>
      <c r="H3019" s="4">
        <f ca="1">+Data_TABLE[[#This Row],[Qty]]*Data_TABLE[[#This Row],[Unit Price]]</f>
        <v>685</v>
      </c>
      <c r="I3019" s="7">
        <v>42173</v>
      </c>
      <c r="J3019" s="10">
        <f>EOMONTH(Data_TABLE[[#This Row],[Date Sold]],0)</f>
        <v>42185</v>
      </c>
    </row>
    <row r="3020" spans="2:10" x14ac:dyDescent="0.25">
      <c r="B3020" s="1" t="s">
        <v>41</v>
      </c>
      <c r="C3020" s="3" t="s">
        <v>55</v>
      </c>
      <c r="D3020" s="2" t="s">
        <v>51</v>
      </c>
      <c r="E3020" s="3" t="s">
        <v>45</v>
      </c>
      <c r="F3020" s="3">
        <f t="shared" ca="1" si="92"/>
        <v>5</v>
      </c>
      <c r="G3020" s="4">
        <f t="shared" ca="1" si="93"/>
        <v>200</v>
      </c>
      <c r="H3020" s="4">
        <f ca="1">+Data_TABLE[[#This Row],[Qty]]*Data_TABLE[[#This Row],[Unit Price]]</f>
        <v>1000</v>
      </c>
      <c r="I3020" s="7">
        <v>42173</v>
      </c>
      <c r="J3020" s="10">
        <f>EOMONTH(Data_TABLE[[#This Row],[Date Sold]],0)</f>
        <v>42185</v>
      </c>
    </row>
    <row r="3021" spans="2:10" x14ac:dyDescent="0.25">
      <c r="B3021" s="1" t="s">
        <v>41</v>
      </c>
      <c r="C3021" s="3" t="s">
        <v>54</v>
      </c>
      <c r="D3021" s="2" t="s">
        <v>48</v>
      </c>
      <c r="E3021" s="3" t="s">
        <v>42</v>
      </c>
      <c r="F3021" s="3">
        <f t="shared" ca="1" si="92"/>
        <v>3</v>
      </c>
      <c r="G3021" s="4">
        <f t="shared" ca="1" si="93"/>
        <v>124</v>
      </c>
      <c r="H3021" s="4">
        <f ca="1">+Data_TABLE[[#This Row],[Qty]]*Data_TABLE[[#This Row],[Unit Price]]</f>
        <v>372</v>
      </c>
      <c r="I3021" s="7">
        <v>42173</v>
      </c>
      <c r="J3021" s="10">
        <f>EOMONTH(Data_TABLE[[#This Row],[Date Sold]],0)</f>
        <v>42185</v>
      </c>
    </row>
    <row r="3022" spans="2:10" x14ac:dyDescent="0.25">
      <c r="B3022" s="1" t="s">
        <v>36</v>
      </c>
      <c r="C3022" s="3" t="s">
        <v>55</v>
      </c>
      <c r="D3022" s="2" t="s">
        <v>51</v>
      </c>
      <c r="E3022" s="3" t="s">
        <v>45</v>
      </c>
      <c r="F3022" s="3">
        <f t="shared" ca="1" si="92"/>
        <v>2</v>
      </c>
      <c r="G3022" s="4">
        <f t="shared" ca="1" si="93"/>
        <v>70</v>
      </c>
      <c r="H3022" s="4">
        <f ca="1">+Data_TABLE[[#This Row],[Qty]]*Data_TABLE[[#This Row],[Unit Price]]</f>
        <v>140</v>
      </c>
      <c r="I3022" s="7">
        <v>42173</v>
      </c>
      <c r="J3022" s="10">
        <f>EOMONTH(Data_TABLE[[#This Row],[Date Sold]],0)</f>
        <v>42185</v>
      </c>
    </row>
    <row r="3023" spans="2:10" x14ac:dyDescent="0.25">
      <c r="B3023" s="1" t="s">
        <v>40</v>
      </c>
      <c r="C3023" s="3" t="s">
        <v>55</v>
      </c>
      <c r="D3023" s="2" t="s">
        <v>51</v>
      </c>
      <c r="E3023" s="3" t="s">
        <v>45</v>
      </c>
      <c r="F3023" s="3">
        <f t="shared" ca="1" si="92"/>
        <v>1</v>
      </c>
      <c r="G3023" s="4">
        <f t="shared" ca="1" si="93"/>
        <v>83</v>
      </c>
      <c r="H3023" s="4">
        <f ca="1">+Data_TABLE[[#This Row],[Qty]]*Data_TABLE[[#This Row],[Unit Price]]</f>
        <v>83</v>
      </c>
      <c r="I3023" s="7">
        <v>42173</v>
      </c>
      <c r="J3023" s="10">
        <f>EOMONTH(Data_TABLE[[#This Row],[Date Sold]],0)</f>
        <v>42185</v>
      </c>
    </row>
    <row r="3024" spans="2:10" x14ac:dyDescent="0.25">
      <c r="B3024" s="1" t="s">
        <v>41</v>
      </c>
      <c r="C3024" s="3" t="s">
        <v>55</v>
      </c>
      <c r="D3024" s="2" t="s">
        <v>51</v>
      </c>
      <c r="E3024" s="3" t="s">
        <v>45</v>
      </c>
      <c r="F3024" s="3">
        <f t="shared" ca="1" si="92"/>
        <v>2</v>
      </c>
      <c r="G3024" s="4">
        <f t="shared" ca="1" si="93"/>
        <v>178</v>
      </c>
      <c r="H3024" s="4">
        <f ca="1">+Data_TABLE[[#This Row],[Qty]]*Data_TABLE[[#This Row],[Unit Price]]</f>
        <v>356</v>
      </c>
      <c r="I3024" s="7">
        <v>42173</v>
      </c>
      <c r="J3024" s="10">
        <f>EOMONTH(Data_TABLE[[#This Row],[Date Sold]],0)</f>
        <v>42185</v>
      </c>
    </row>
    <row r="3025" spans="2:10" x14ac:dyDescent="0.25">
      <c r="B3025" s="1" t="s">
        <v>37</v>
      </c>
      <c r="C3025" s="3" t="s">
        <v>56</v>
      </c>
      <c r="D3025" s="2" t="s">
        <v>50</v>
      </c>
      <c r="E3025" s="3" t="s">
        <v>44</v>
      </c>
      <c r="F3025" s="3">
        <f t="shared" ca="1" si="92"/>
        <v>2</v>
      </c>
      <c r="G3025" s="4">
        <f t="shared" ca="1" si="93"/>
        <v>131</v>
      </c>
      <c r="H3025" s="4">
        <f ca="1">+Data_TABLE[[#This Row],[Qty]]*Data_TABLE[[#This Row],[Unit Price]]</f>
        <v>262</v>
      </c>
      <c r="I3025" s="7">
        <v>42173</v>
      </c>
      <c r="J3025" s="10">
        <f>EOMONTH(Data_TABLE[[#This Row],[Date Sold]],0)</f>
        <v>42185</v>
      </c>
    </row>
    <row r="3026" spans="2:10" x14ac:dyDescent="0.25">
      <c r="B3026" s="1" t="s">
        <v>41</v>
      </c>
      <c r="C3026" s="3" t="s">
        <v>56</v>
      </c>
      <c r="D3026" s="2" t="s">
        <v>52</v>
      </c>
      <c r="E3026" s="3" t="s">
        <v>46</v>
      </c>
      <c r="F3026" s="3">
        <f t="shared" ca="1" si="92"/>
        <v>2</v>
      </c>
      <c r="G3026" s="4">
        <f t="shared" ca="1" si="93"/>
        <v>88</v>
      </c>
      <c r="H3026" s="4">
        <f ca="1">+Data_TABLE[[#This Row],[Qty]]*Data_TABLE[[#This Row],[Unit Price]]</f>
        <v>176</v>
      </c>
      <c r="I3026" s="7">
        <v>42173</v>
      </c>
      <c r="J3026" s="10">
        <f>EOMONTH(Data_TABLE[[#This Row],[Date Sold]],0)</f>
        <v>42185</v>
      </c>
    </row>
    <row r="3027" spans="2:10" x14ac:dyDescent="0.25">
      <c r="B3027" s="1" t="s">
        <v>38</v>
      </c>
      <c r="C3027" s="3" t="s">
        <v>56</v>
      </c>
      <c r="D3027" s="2" t="s">
        <v>50</v>
      </c>
      <c r="E3027" s="3" t="s">
        <v>44</v>
      </c>
      <c r="F3027" s="3">
        <f t="shared" ca="1" si="92"/>
        <v>3</v>
      </c>
      <c r="G3027" s="4">
        <f t="shared" ca="1" si="93"/>
        <v>163</v>
      </c>
      <c r="H3027" s="4">
        <f ca="1">+Data_TABLE[[#This Row],[Qty]]*Data_TABLE[[#This Row],[Unit Price]]</f>
        <v>489</v>
      </c>
      <c r="I3027" s="7">
        <v>42173</v>
      </c>
      <c r="J3027" s="10">
        <f>EOMONTH(Data_TABLE[[#This Row],[Date Sold]],0)</f>
        <v>42185</v>
      </c>
    </row>
    <row r="3028" spans="2:10" x14ac:dyDescent="0.25">
      <c r="B3028" s="1" t="s">
        <v>38</v>
      </c>
      <c r="C3028" s="3" t="s">
        <v>55</v>
      </c>
      <c r="D3028" s="2" t="s">
        <v>51</v>
      </c>
      <c r="E3028" s="3" t="s">
        <v>45</v>
      </c>
      <c r="F3028" s="3">
        <f t="shared" ca="1" si="92"/>
        <v>4</v>
      </c>
      <c r="G3028" s="4">
        <f t="shared" ca="1" si="93"/>
        <v>77</v>
      </c>
      <c r="H3028" s="4">
        <f ca="1">+Data_TABLE[[#This Row],[Qty]]*Data_TABLE[[#This Row],[Unit Price]]</f>
        <v>308</v>
      </c>
      <c r="I3028" s="7">
        <v>42173</v>
      </c>
      <c r="J3028" s="10">
        <f>EOMONTH(Data_TABLE[[#This Row],[Date Sold]],0)</f>
        <v>42185</v>
      </c>
    </row>
    <row r="3029" spans="2:10" x14ac:dyDescent="0.25">
      <c r="B3029" s="1" t="s">
        <v>36</v>
      </c>
      <c r="C3029" s="3" t="s">
        <v>54</v>
      </c>
      <c r="D3029" s="2" t="s">
        <v>48</v>
      </c>
      <c r="E3029" s="3" t="s">
        <v>42</v>
      </c>
      <c r="F3029" s="3">
        <f t="shared" ca="1" si="92"/>
        <v>3</v>
      </c>
      <c r="G3029" s="4">
        <f t="shared" ca="1" si="93"/>
        <v>127</v>
      </c>
      <c r="H3029" s="4">
        <f ca="1">+Data_TABLE[[#This Row],[Qty]]*Data_TABLE[[#This Row],[Unit Price]]</f>
        <v>381</v>
      </c>
      <c r="I3029" s="7">
        <v>42173</v>
      </c>
      <c r="J3029" s="10">
        <f>EOMONTH(Data_TABLE[[#This Row],[Date Sold]],0)</f>
        <v>42185</v>
      </c>
    </row>
    <row r="3030" spans="2:10" x14ac:dyDescent="0.25">
      <c r="B3030" s="1" t="s">
        <v>39</v>
      </c>
      <c r="C3030" s="3" t="s">
        <v>55</v>
      </c>
      <c r="D3030" s="2" t="s">
        <v>49</v>
      </c>
      <c r="E3030" s="3" t="s">
        <v>43</v>
      </c>
      <c r="F3030" s="3">
        <f t="shared" ca="1" si="92"/>
        <v>3</v>
      </c>
      <c r="G3030" s="4">
        <f t="shared" ca="1" si="93"/>
        <v>196</v>
      </c>
      <c r="H3030" s="4">
        <f ca="1">+Data_TABLE[[#This Row],[Qty]]*Data_TABLE[[#This Row],[Unit Price]]</f>
        <v>588</v>
      </c>
      <c r="I3030" s="7">
        <v>42173</v>
      </c>
      <c r="J3030" s="10">
        <f>EOMONTH(Data_TABLE[[#This Row],[Date Sold]],0)</f>
        <v>42185</v>
      </c>
    </row>
    <row r="3031" spans="2:10" x14ac:dyDescent="0.25">
      <c r="B3031" s="1" t="s">
        <v>39</v>
      </c>
      <c r="C3031" s="3" t="s">
        <v>54</v>
      </c>
      <c r="D3031" s="2" t="s">
        <v>48</v>
      </c>
      <c r="E3031" s="3" t="s">
        <v>42</v>
      </c>
      <c r="F3031" s="3">
        <f t="shared" ca="1" si="92"/>
        <v>3</v>
      </c>
      <c r="G3031" s="4">
        <f t="shared" ca="1" si="93"/>
        <v>112</v>
      </c>
      <c r="H3031" s="4">
        <f ca="1">+Data_TABLE[[#This Row],[Qty]]*Data_TABLE[[#This Row],[Unit Price]]</f>
        <v>336</v>
      </c>
      <c r="I3031" s="7">
        <v>42173</v>
      </c>
      <c r="J3031" s="10">
        <f>EOMONTH(Data_TABLE[[#This Row],[Date Sold]],0)</f>
        <v>42185</v>
      </c>
    </row>
    <row r="3032" spans="2:10" x14ac:dyDescent="0.25">
      <c r="B3032" s="1" t="s">
        <v>39</v>
      </c>
      <c r="C3032" s="3" t="s">
        <v>56</v>
      </c>
      <c r="D3032" s="2" t="s">
        <v>52</v>
      </c>
      <c r="E3032" s="3" t="s">
        <v>46</v>
      </c>
      <c r="F3032" s="3">
        <f t="shared" ca="1" si="92"/>
        <v>5</v>
      </c>
      <c r="G3032" s="4">
        <f t="shared" ca="1" si="93"/>
        <v>116</v>
      </c>
      <c r="H3032" s="4">
        <f ca="1">+Data_TABLE[[#This Row],[Qty]]*Data_TABLE[[#This Row],[Unit Price]]</f>
        <v>580</v>
      </c>
      <c r="I3032" s="7">
        <v>42173</v>
      </c>
      <c r="J3032" s="10">
        <f>EOMONTH(Data_TABLE[[#This Row],[Date Sold]],0)</f>
        <v>42185</v>
      </c>
    </row>
    <row r="3033" spans="2:10" x14ac:dyDescent="0.25">
      <c r="B3033" s="1" t="s">
        <v>40</v>
      </c>
      <c r="C3033" s="3" t="s">
        <v>54</v>
      </c>
      <c r="D3033" s="2" t="s">
        <v>48</v>
      </c>
      <c r="E3033" s="3" t="s">
        <v>42</v>
      </c>
      <c r="F3033" s="3">
        <f t="shared" ca="1" si="92"/>
        <v>5</v>
      </c>
      <c r="G3033" s="4">
        <f t="shared" ca="1" si="93"/>
        <v>119</v>
      </c>
      <c r="H3033" s="4">
        <f ca="1">+Data_TABLE[[#This Row],[Qty]]*Data_TABLE[[#This Row],[Unit Price]]</f>
        <v>595</v>
      </c>
      <c r="I3033" s="7">
        <v>42173</v>
      </c>
      <c r="J3033" s="10">
        <f>EOMONTH(Data_TABLE[[#This Row],[Date Sold]],0)</f>
        <v>42185</v>
      </c>
    </row>
    <row r="3034" spans="2:10" x14ac:dyDescent="0.25">
      <c r="B3034" s="1" t="s">
        <v>37</v>
      </c>
      <c r="C3034" s="3" t="s">
        <v>55</v>
      </c>
      <c r="D3034" s="2" t="s">
        <v>49</v>
      </c>
      <c r="E3034" s="3" t="s">
        <v>43</v>
      </c>
      <c r="F3034" s="3">
        <f t="shared" ca="1" si="92"/>
        <v>4</v>
      </c>
      <c r="G3034" s="4">
        <f t="shared" ca="1" si="93"/>
        <v>103</v>
      </c>
      <c r="H3034" s="4">
        <f ca="1">+Data_TABLE[[#This Row],[Qty]]*Data_TABLE[[#This Row],[Unit Price]]</f>
        <v>412</v>
      </c>
      <c r="I3034" s="7">
        <v>42173</v>
      </c>
      <c r="J3034" s="10">
        <f>EOMONTH(Data_TABLE[[#This Row],[Date Sold]],0)</f>
        <v>42185</v>
      </c>
    </row>
    <row r="3035" spans="2:10" x14ac:dyDescent="0.25">
      <c r="B3035" s="1" t="s">
        <v>40</v>
      </c>
      <c r="C3035" s="3" t="s">
        <v>55</v>
      </c>
      <c r="D3035" s="2" t="s">
        <v>49</v>
      </c>
      <c r="E3035" s="3" t="s">
        <v>43</v>
      </c>
      <c r="F3035" s="3">
        <f t="shared" ca="1" si="92"/>
        <v>3</v>
      </c>
      <c r="G3035" s="4">
        <f t="shared" ca="1" si="93"/>
        <v>121</v>
      </c>
      <c r="H3035" s="4">
        <f ca="1">+Data_TABLE[[#This Row],[Qty]]*Data_TABLE[[#This Row],[Unit Price]]</f>
        <v>363</v>
      </c>
      <c r="I3035" s="7">
        <v>42173</v>
      </c>
      <c r="J3035" s="10">
        <f>EOMONTH(Data_TABLE[[#This Row],[Date Sold]],0)</f>
        <v>42185</v>
      </c>
    </row>
    <row r="3036" spans="2:10" x14ac:dyDescent="0.25">
      <c r="B3036" s="1" t="s">
        <v>36</v>
      </c>
      <c r="C3036" s="3" t="s">
        <v>56</v>
      </c>
      <c r="D3036" s="2" t="s">
        <v>52</v>
      </c>
      <c r="E3036" s="3" t="s">
        <v>46</v>
      </c>
      <c r="F3036" s="3">
        <f t="shared" ca="1" si="92"/>
        <v>3</v>
      </c>
      <c r="G3036" s="4">
        <f t="shared" ca="1" si="93"/>
        <v>65</v>
      </c>
      <c r="H3036" s="4">
        <f ca="1">+Data_TABLE[[#This Row],[Qty]]*Data_TABLE[[#This Row],[Unit Price]]</f>
        <v>195</v>
      </c>
      <c r="I3036" s="7">
        <v>42173</v>
      </c>
      <c r="J3036" s="10">
        <f>EOMONTH(Data_TABLE[[#This Row],[Date Sold]],0)</f>
        <v>42185</v>
      </c>
    </row>
    <row r="3037" spans="2:10" x14ac:dyDescent="0.25">
      <c r="B3037" s="1" t="s">
        <v>41</v>
      </c>
      <c r="C3037" s="3" t="s">
        <v>56</v>
      </c>
      <c r="D3037" s="2" t="s">
        <v>50</v>
      </c>
      <c r="E3037" s="3" t="s">
        <v>44</v>
      </c>
      <c r="F3037" s="3">
        <f t="shared" ca="1" si="92"/>
        <v>3</v>
      </c>
      <c r="G3037" s="4">
        <f t="shared" ca="1" si="93"/>
        <v>131</v>
      </c>
      <c r="H3037" s="4">
        <f ca="1">+Data_TABLE[[#This Row],[Qty]]*Data_TABLE[[#This Row],[Unit Price]]</f>
        <v>393</v>
      </c>
      <c r="I3037" s="7">
        <v>42173</v>
      </c>
      <c r="J3037" s="10">
        <f>EOMONTH(Data_TABLE[[#This Row],[Date Sold]],0)</f>
        <v>42185</v>
      </c>
    </row>
    <row r="3038" spans="2:10" x14ac:dyDescent="0.25">
      <c r="B3038" s="1" t="s">
        <v>37</v>
      </c>
      <c r="C3038" s="3" t="s">
        <v>54</v>
      </c>
      <c r="D3038" s="2" t="s">
        <v>48</v>
      </c>
      <c r="E3038" s="3" t="s">
        <v>42</v>
      </c>
      <c r="F3038" s="3">
        <f t="shared" ca="1" si="92"/>
        <v>2</v>
      </c>
      <c r="G3038" s="4">
        <f t="shared" ca="1" si="93"/>
        <v>160</v>
      </c>
      <c r="H3038" s="4">
        <f ca="1">+Data_TABLE[[#This Row],[Qty]]*Data_TABLE[[#This Row],[Unit Price]]</f>
        <v>320</v>
      </c>
      <c r="I3038" s="7">
        <v>42173</v>
      </c>
      <c r="J3038" s="10">
        <f>EOMONTH(Data_TABLE[[#This Row],[Date Sold]],0)</f>
        <v>42185</v>
      </c>
    </row>
    <row r="3039" spans="2:10" x14ac:dyDescent="0.25">
      <c r="B3039" s="1" t="s">
        <v>38</v>
      </c>
      <c r="C3039" s="3" t="s">
        <v>56</v>
      </c>
      <c r="D3039" s="2" t="s">
        <v>50</v>
      </c>
      <c r="E3039" s="3" t="s">
        <v>44</v>
      </c>
      <c r="F3039" s="3">
        <f t="shared" ca="1" si="92"/>
        <v>3</v>
      </c>
      <c r="G3039" s="4">
        <f t="shared" ca="1" si="93"/>
        <v>177</v>
      </c>
      <c r="H3039" s="4">
        <f ca="1">+Data_TABLE[[#This Row],[Qty]]*Data_TABLE[[#This Row],[Unit Price]]</f>
        <v>531</v>
      </c>
      <c r="I3039" s="7">
        <v>42173</v>
      </c>
      <c r="J3039" s="10">
        <f>EOMONTH(Data_TABLE[[#This Row],[Date Sold]],0)</f>
        <v>42185</v>
      </c>
    </row>
    <row r="3040" spans="2:10" x14ac:dyDescent="0.25">
      <c r="B3040" s="1" t="s">
        <v>40</v>
      </c>
      <c r="C3040" s="3" t="s">
        <v>55</v>
      </c>
      <c r="D3040" s="2" t="s">
        <v>49</v>
      </c>
      <c r="E3040" s="3" t="s">
        <v>43</v>
      </c>
      <c r="F3040" s="3">
        <f t="shared" ca="1" si="92"/>
        <v>5</v>
      </c>
      <c r="G3040" s="4">
        <f t="shared" ca="1" si="93"/>
        <v>118</v>
      </c>
      <c r="H3040" s="4">
        <f ca="1">+Data_TABLE[[#This Row],[Qty]]*Data_TABLE[[#This Row],[Unit Price]]</f>
        <v>590</v>
      </c>
      <c r="I3040" s="7">
        <v>42173</v>
      </c>
      <c r="J3040" s="10">
        <f>EOMONTH(Data_TABLE[[#This Row],[Date Sold]],0)</f>
        <v>42185</v>
      </c>
    </row>
    <row r="3041" spans="2:10" x14ac:dyDescent="0.25">
      <c r="B3041" s="1" t="s">
        <v>36</v>
      </c>
      <c r="C3041" s="3" t="s">
        <v>54</v>
      </c>
      <c r="D3041" s="2" t="s">
        <v>48</v>
      </c>
      <c r="E3041" s="3" t="s">
        <v>42</v>
      </c>
      <c r="F3041" s="3">
        <f t="shared" ca="1" si="92"/>
        <v>2</v>
      </c>
      <c r="G3041" s="4">
        <f t="shared" ca="1" si="93"/>
        <v>111</v>
      </c>
      <c r="H3041" s="4">
        <f ca="1">+Data_TABLE[[#This Row],[Qty]]*Data_TABLE[[#This Row],[Unit Price]]</f>
        <v>222</v>
      </c>
      <c r="I3041" s="7">
        <v>42173</v>
      </c>
      <c r="J3041" s="10">
        <f>EOMONTH(Data_TABLE[[#This Row],[Date Sold]],0)</f>
        <v>42185</v>
      </c>
    </row>
    <row r="3042" spans="2:10" x14ac:dyDescent="0.25">
      <c r="B3042" s="1" t="s">
        <v>41</v>
      </c>
      <c r="C3042" s="3" t="s">
        <v>54</v>
      </c>
      <c r="D3042" s="2" t="s">
        <v>48</v>
      </c>
      <c r="E3042" s="3" t="s">
        <v>42</v>
      </c>
      <c r="F3042" s="3">
        <f t="shared" ca="1" si="92"/>
        <v>4</v>
      </c>
      <c r="G3042" s="4">
        <f t="shared" ca="1" si="93"/>
        <v>93</v>
      </c>
      <c r="H3042" s="4">
        <f ca="1">+Data_TABLE[[#This Row],[Qty]]*Data_TABLE[[#This Row],[Unit Price]]</f>
        <v>372</v>
      </c>
      <c r="I3042" s="7">
        <v>42173</v>
      </c>
      <c r="J3042" s="10">
        <f>EOMONTH(Data_TABLE[[#This Row],[Date Sold]],0)</f>
        <v>42185</v>
      </c>
    </row>
    <row r="3043" spans="2:10" x14ac:dyDescent="0.25">
      <c r="B3043" s="1" t="s">
        <v>38</v>
      </c>
      <c r="C3043" s="3" t="s">
        <v>56</v>
      </c>
      <c r="D3043" s="2" t="s">
        <v>52</v>
      </c>
      <c r="E3043" s="3" t="s">
        <v>46</v>
      </c>
      <c r="F3043" s="3">
        <f t="shared" ca="1" si="92"/>
        <v>3</v>
      </c>
      <c r="G3043" s="4">
        <f t="shared" ca="1" si="93"/>
        <v>167</v>
      </c>
      <c r="H3043" s="4">
        <f ca="1">+Data_TABLE[[#This Row],[Qty]]*Data_TABLE[[#This Row],[Unit Price]]</f>
        <v>501</v>
      </c>
      <c r="I3043" s="7">
        <v>42173</v>
      </c>
      <c r="J3043" s="10">
        <f>EOMONTH(Data_TABLE[[#This Row],[Date Sold]],0)</f>
        <v>42185</v>
      </c>
    </row>
    <row r="3044" spans="2:10" x14ac:dyDescent="0.25">
      <c r="B3044" s="1" t="s">
        <v>38</v>
      </c>
      <c r="C3044" s="3" t="s">
        <v>56</v>
      </c>
      <c r="D3044" s="2" t="s">
        <v>52</v>
      </c>
      <c r="E3044" s="3" t="s">
        <v>46</v>
      </c>
      <c r="F3044" s="3">
        <f t="shared" ca="1" si="92"/>
        <v>2</v>
      </c>
      <c r="G3044" s="4">
        <f t="shared" ca="1" si="93"/>
        <v>103</v>
      </c>
      <c r="H3044" s="4">
        <f ca="1">+Data_TABLE[[#This Row],[Qty]]*Data_TABLE[[#This Row],[Unit Price]]</f>
        <v>206</v>
      </c>
      <c r="I3044" s="7">
        <v>42173</v>
      </c>
      <c r="J3044" s="10">
        <f>EOMONTH(Data_TABLE[[#This Row],[Date Sold]],0)</f>
        <v>42185</v>
      </c>
    </row>
    <row r="3045" spans="2:10" x14ac:dyDescent="0.25">
      <c r="B3045" s="1" t="s">
        <v>39</v>
      </c>
      <c r="C3045" s="3" t="s">
        <v>54</v>
      </c>
      <c r="D3045" s="2" t="s">
        <v>48</v>
      </c>
      <c r="E3045" s="3" t="s">
        <v>42</v>
      </c>
      <c r="F3045" s="3">
        <f t="shared" ca="1" si="92"/>
        <v>2</v>
      </c>
      <c r="G3045" s="4">
        <f t="shared" ca="1" si="93"/>
        <v>138</v>
      </c>
      <c r="H3045" s="4">
        <f ca="1">+Data_TABLE[[#This Row],[Qty]]*Data_TABLE[[#This Row],[Unit Price]]</f>
        <v>276</v>
      </c>
      <c r="I3045" s="7">
        <v>42173</v>
      </c>
      <c r="J3045" s="10">
        <f>EOMONTH(Data_TABLE[[#This Row],[Date Sold]],0)</f>
        <v>42185</v>
      </c>
    </row>
    <row r="3046" spans="2:10" x14ac:dyDescent="0.25">
      <c r="B3046" s="1" t="s">
        <v>38</v>
      </c>
      <c r="C3046" s="3" t="s">
        <v>54</v>
      </c>
      <c r="D3046" s="2" t="s">
        <v>48</v>
      </c>
      <c r="E3046" s="3" t="s">
        <v>42</v>
      </c>
      <c r="F3046" s="3">
        <f t="shared" ca="1" si="92"/>
        <v>4</v>
      </c>
      <c r="G3046" s="4">
        <f t="shared" ca="1" si="93"/>
        <v>117</v>
      </c>
      <c r="H3046" s="4">
        <f ca="1">+Data_TABLE[[#This Row],[Qty]]*Data_TABLE[[#This Row],[Unit Price]]</f>
        <v>468</v>
      </c>
      <c r="I3046" s="7">
        <v>42173</v>
      </c>
      <c r="J3046" s="10">
        <f>EOMONTH(Data_TABLE[[#This Row],[Date Sold]],0)</f>
        <v>42185</v>
      </c>
    </row>
    <row r="3047" spans="2:10" x14ac:dyDescent="0.25">
      <c r="B3047" s="1" t="s">
        <v>41</v>
      </c>
      <c r="C3047" s="3" t="s">
        <v>55</v>
      </c>
      <c r="D3047" s="2" t="s">
        <v>51</v>
      </c>
      <c r="E3047" s="3" t="s">
        <v>45</v>
      </c>
      <c r="F3047" s="3">
        <f t="shared" ca="1" si="92"/>
        <v>2</v>
      </c>
      <c r="G3047" s="4">
        <f t="shared" ca="1" si="93"/>
        <v>103</v>
      </c>
      <c r="H3047" s="4">
        <f ca="1">+Data_TABLE[[#This Row],[Qty]]*Data_TABLE[[#This Row],[Unit Price]]</f>
        <v>206</v>
      </c>
      <c r="I3047" s="7">
        <v>42173</v>
      </c>
      <c r="J3047" s="10">
        <f>EOMONTH(Data_TABLE[[#This Row],[Date Sold]],0)</f>
        <v>42185</v>
      </c>
    </row>
    <row r="3048" spans="2:10" x14ac:dyDescent="0.25">
      <c r="B3048" s="1" t="s">
        <v>40</v>
      </c>
      <c r="C3048" s="3" t="s">
        <v>56</v>
      </c>
      <c r="D3048" s="2" t="s">
        <v>50</v>
      </c>
      <c r="E3048" s="3" t="s">
        <v>44</v>
      </c>
      <c r="F3048" s="3">
        <f t="shared" ca="1" si="92"/>
        <v>2</v>
      </c>
      <c r="G3048" s="4">
        <f t="shared" ca="1" si="93"/>
        <v>64</v>
      </c>
      <c r="H3048" s="4">
        <f ca="1">+Data_TABLE[[#This Row],[Qty]]*Data_TABLE[[#This Row],[Unit Price]]</f>
        <v>128</v>
      </c>
      <c r="I3048" s="7">
        <v>42173</v>
      </c>
      <c r="J3048" s="10">
        <f>EOMONTH(Data_TABLE[[#This Row],[Date Sold]],0)</f>
        <v>42185</v>
      </c>
    </row>
    <row r="3049" spans="2:10" x14ac:dyDescent="0.25">
      <c r="B3049" s="1" t="s">
        <v>39</v>
      </c>
      <c r="C3049" s="3" t="s">
        <v>56</v>
      </c>
      <c r="D3049" s="2" t="s">
        <v>50</v>
      </c>
      <c r="E3049" s="3" t="s">
        <v>44</v>
      </c>
      <c r="F3049" s="3">
        <f t="shared" ca="1" si="92"/>
        <v>4</v>
      </c>
      <c r="G3049" s="4">
        <f t="shared" ca="1" si="93"/>
        <v>96</v>
      </c>
      <c r="H3049" s="4">
        <f ca="1">+Data_TABLE[[#This Row],[Qty]]*Data_TABLE[[#This Row],[Unit Price]]</f>
        <v>384</v>
      </c>
      <c r="I3049" s="7">
        <v>42173</v>
      </c>
      <c r="J3049" s="10">
        <f>EOMONTH(Data_TABLE[[#This Row],[Date Sold]],0)</f>
        <v>42185</v>
      </c>
    </row>
    <row r="3050" spans="2:10" x14ac:dyDescent="0.25">
      <c r="B3050" s="1" t="s">
        <v>40</v>
      </c>
      <c r="C3050" s="3" t="s">
        <v>56</v>
      </c>
      <c r="D3050" s="2" t="s">
        <v>52</v>
      </c>
      <c r="E3050" s="3" t="s">
        <v>46</v>
      </c>
      <c r="F3050" s="3">
        <f t="shared" ca="1" si="92"/>
        <v>4</v>
      </c>
      <c r="G3050" s="4">
        <f t="shared" ca="1" si="93"/>
        <v>83</v>
      </c>
      <c r="H3050" s="4">
        <f ca="1">+Data_TABLE[[#This Row],[Qty]]*Data_TABLE[[#This Row],[Unit Price]]</f>
        <v>332</v>
      </c>
      <c r="I3050" s="7">
        <v>42173</v>
      </c>
      <c r="J3050" s="10">
        <f>EOMONTH(Data_TABLE[[#This Row],[Date Sold]],0)</f>
        <v>42185</v>
      </c>
    </row>
    <row r="3051" spans="2:10" x14ac:dyDescent="0.25">
      <c r="B3051" s="1" t="s">
        <v>37</v>
      </c>
      <c r="C3051" s="3" t="s">
        <v>55</v>
      </c>
      <c r="D3051" s="2" t="s">
        <v>49</v>
      </c>
      <c r="E3051" s="3" t="s">
        <v>43</v>
      </c>
      <c r="F3051" s="3">
        <f t="shared" ca="1" si="92"/>
        <v>5</v>
      </c>
      <c r="G3051" s="4">
        <f t="shared" ca="1" si="93"/>
        <v>60</v>
      </c>
      <c r="H3051" s="4">
        <f ca="1">+Data_TABLE[[#This Row],[Qty]]*Data_TABLE[[#This Row],[Unit Price]]</f>
        <v>300</v>
      </c>
      <c r="I3051" s="7">
        <v>42173</v>
      </c>
      <c r="J3051" s="10">
        <f>EOMONTH(Data_TABLE[[#This Row],[Date Sold]],0)</f>
        <v>42185</v>
      </c>
    </row>
    <row r="3052" spans="2:10" x14ac:dyDescent="0.25">
      <c r="B3052" s="1" t="s">
        <v>36</v>
      </c>
      <c r="C3052" s="3" t="s">
        <v>55</v>
      </c>
      <c r="D3052" s="2" t="s">
        <v>51</v>
      </c>
      <c r="E3052" s="3" t="s">
        <v>45</v>
      </c>
      <c r="F3052" s="3">
        <f t="shared" ca="1" si="92"/>
        <v>4</v>
      </c>
      <c r="G3052" s="4">
        <f t="shared" ca="1" si="93"/>
        <v>144</v>
      </c>
      <c r="H3052" s="4">
        <f ca="1">+Data_TABLE[[#This Row],[Qty]]*Data_TABLE[[#This Row],[Unit Price]]</f>
        <v>576</v>
      </c>
      <c r="I3052" s="7">
        <v>42173</v>
      </c>
      <c r="J3052" s="10">
        <f>EOMONTH(Data_TABLE[[#This Row],[Date Sold]],0)</f>
        <v>42185</v>
      </c>
    </row>
    <row r="3053" spans="2:10" x14ac:dyDescent="0.25">
      <c r="B3053" s="1" t="s">
        <v>41</v>
      </c>
      <c r="C3053" s="3" t="s">
        <v>55</v>
      </c>
      <c r="D3053" s="2" t="s">
        <v>51</v>
      </c>
      <c r="E3053" s="3" t="s">
        <v>45</v>
      </c>
      <c r="F3053" s="3">
        <f t="shared" ca="1" si="92"/>
        <v>1</v>
      </c>
      <c r="G3053" s="4">
        <f t="shared" ca="1" si="93"/>
        <v>177</v>
      </c>
      <c r="H3053" s="4">
        <f ca="1">+Data_TABLE[[#This Row],[Qty]]*Data_TABLE[[#This Row],[Unit Price]]</f>
        <v>177</v>
      </c>
      <c r="I3053" s="7">
        <v>42174</v>
      </c>
      <c r="J3053" s="10">
        <f>EOMONTH(Data_TABLE[[#This Row],[Date Sold]],0)</f>
        <v>42185</v>
      </c>
    </row>
    <row r="3054" spans="2:10" x14ac:dyDescent="0.25">
      <c r="B3054" s="1" t="s">
        <v>36</v>
      </c>
      <c r="C3054" s="3" t="s">
        <v>56</v>
      </c>
      <c r="D3054" s="2" t="s">
        <v>50</v>
      </c>
      <c r="E3054" s="3" t="s">
        <v>44</v>
      </c>
      <c r="F3054" s="3">
        <f t="shared" ca="1" si="92"/>
        <v>1</v>
      </c>
      <c r="G3054" s="4">
        <f t="shared" ca="1" si="93"/>
        <v>68</v>
      </c>
      <c r="H3054" s="4">
        <f ca="1">+Data_TABLE[[#This Row],[Qty]]*Data_TABLE[[#This Row],[Unit Price]]</f>
        <v>68</v>
      </c>
      <c r="I3054" s="7">
        <v>42174</v>
      </c>
      <c r="J3054" s="10">
        <f>EOMONTH(Data_TABLE[[#This Row],[Date Sold]],0)</f>
        <v>42185</v>
      </c>
    </row>
    <row r="3055" spans="2:10" x14ac:dyDescent="0.25">
      <c r="B3055" s="1" t="s">
        <v>40</v>
      </c>
      <c r="C3055" s="3" t="s">
        <v>55</v>
      </c>
      <c r="D3055" s="2" t="s">
        <v>49</v>
      </c>
      <c r="E3055" s="3" t="s">
        <v>43</v>
      </c>
      <c r="F3055" s="3">
        <f t="shared" ca="1" si="92"/>
        <v>3</v>
      </c>
      <c r="G3055" s="4">
        <f t="shared" ca="1" si="93"/>
        <v>184</v>
      </c>
      <c r="H3055" s="4">
        <f ca="1">+Data_TABLE[[#This Row],[Qty]]*Data_TABLE[[#This Row],[Unit Price]]</f>
        <v>552</v>
      </c>
      <c r="I3055" s="7">
        <v>42174</v>
      </c>
      <c r="J3055" s="10">
        <f>EOMONTH(Data_TABLE[[#This Row],[Date Sold]],0)</f>
        <v>42185</v>
      </c>
    </row>
    <row r="3056" spans="2:10" x14ac:dyDescent="0.25">
      <c r="B3056" s="1" t="s">
        <v>40</v>
      </c>
      <c r="C3056" s="3" t="s">
        <v>56</v>
      </c>
      <c r="D3056" s="2" t="s">
        <v>52</v>
      </c>
      <c r="E3056" s="3" t="s">
        <v>46</v>
      </c>
      <c r="F3056" s="3">
        <f t="shared" ca="1" si="92"/>
        <v>4</v>
      </c>
      <c r="G3056" s="4">
        <f t="shared" ca="1" si="93"/>
        <v>197</v>
      </c>
      <c r="H3056" s="4">
        <f ca="1">+Data_TABLE[[#This Row],[Qty]]*Data_TABLE[[#This Row],[Unit Price]]</f>
        <v>788</v>
      </c>
      <c r="I3056" s="7">
        <v>42174</v>
      </c>
      <c r="J3056" s="10">
        <f>EOMONTH(Data_TABLE[[#This Row],[Date Sold]],0)</f>
        <v>42185</v>
      </c>
    </row>
    <row r="3057" spans="2:10" x14ac:dyDescent="0.25">
      <c r="B3057" s="1" t="s">
        <v>36</v>
      </c>
      <c r="C3057" s="3" t="s">
        <v>55</v>
      </c>
      <c r="D3057" s="2" t="s">
        <v>51</v>
      </c>
      <c r="E3057" s="3" t="s">
        <v>45</v>
      </c>
      <c r="F3057" s="3">
        <f t="shared" ref="F3057:F3120" ca="1" si="94">RANDBETWEEN(1,5)</f>
        <v>2</v>
      </c>
      <c r="G3057" s="4">
        <f t="shared" ref="G3057:G3120" ca="1" si="95">RANDBETWEEN(60,200)</f>
        <v>141</v>
      </c>
      <c r="H3057" s="4">
        <f ca="1">+Data_TABLE[[#This Row],[Qty]]*Data_TABLE[[#This Row],[Unit Price]]</f>
        <v>282</v>
      </c>
      <c r="I3057" s="7">
        <v>42174</v>
      </c>
      <c r="J3057" s="10">
        <f>EOMONTH(Data_TABLE[[#This Row],[Date Sold]],0)</f>
        <v>42185</v>
      </c>
    </row>
    <row r="3058" spans="2:10" x14ac:dyDescent="0.25">
      <c r="B3058" s="1" t="s">
        <v>38</v>
      </c>
      <c r="C3058" s="3" t="s">
        <v>54</v>
      </c>
      <c r="D3058" s="2" t="s">
        <v>48</v>
      </c>
      <c r="E3058" s="3" t="s">
        <v>42</v>
      </c>
      <c r="F3058" s="3">
        <f t="shared" ca="1" si="94"/>
        <v>5</v>
      </c>
      <c r="G3058" s="4">
        <f t="shared" ca="1" si="95"/>
        <v>77</v>
      </c>
      <c r="H3058" s="4">
        <f ca="1">+Data_TABLE[[#This Row],[Qty]]*Data_TABLE[[#This Row],[Unit Price]]</f>
        <v>385</v>
      </c>
      <c r="I3058" s="7">
        <v>42174</v>
      </c>
      <c r="J3058" s="10">
        <f>EOMONTH(Data_TABLE[[#This Row],[Date Sold]],0)</f>
        <v>42185</v>
      </c>
    </row>
    <row r="3059" spans="2:10" x14ac:dyDescent="0.25">
      <c r="B3059" s="1" t="s">
        <v>38</v>
      </c>
      <c r="C3059" s="3" t="s">
        <v>56</v>
      </c>
      <c r="D3059" s="2" t="s">
        <v>52</v>
      </c>
      <c r="E3059" s="3" t="s">
        <v>46</v>
      </c>
      <c r="F3059" s="3">
        <f t="shared" ca="1" si="94"/>
        <v>5</v>
      </c>
      <c r="G3059" s="4">
        <f t="shared" ca="1" si="95"/>
        <v>123</v>
      </c>
      <c r="H3059" s="4">
        <f ca="1">+Data_TABLE[[#This Row],[Qty]]*Data_TABLE[[#This Row],[Unit Price]]</f>
        <v>615</v>
      </c>
      <c r="I3059" s="7">
        <v>42174</v>
      </c>
      <c r="J3059" s="10">
        <f>EOMONTH(Data_TABLE[[#This Row],[Date Sold]],0)</f>
        <v>42185</v>
      </c>
    </row>
    <row r="3060" spans="2:10" x14ac:dyDescent="0.25">
      <c r="B3060" s="1" t="s">
        <v>37</v>
      </c>
      <c r="C3060" s="3" t="s">
        <v>56</v>
      </c>
      <c r="D3060" s="2" t="s">
        <v>50</v>
      </c>
      <c r="E3060" s="3" t="s">
        <v>44</v>
      </c>
      <c r="F3060" s="3">
        <f t="shared" ca="1" si="94"/>
        <v>1</v>
      </c>
      <c r="G3060" s="4">
        <f t="shared" ca="1" si="95"/>
        <v>163</v>
      </c>
      <c r="H3060" s="4">
        <f ca="1">+Data_TABLE[[#This Row],[Qty]]*Data_TABLE[[#This Row],[Unit Price]]</f>
        <v>163</v>
      </c>
      <c r="I3060" s="7">
        <v>42174</v>
      </c>
      <c r="J3060" s="10">
        <f>EOMONTH(Data_TABLE[[#This Row],[Date Sold]],0)</f>
        <v>42185</v>
      </c>
    </row>
    <row r="3061" spans="2:10" x14ac:dyDescent="0.25">
      <c r="B3061" s="1" t="s">
        <v>37</v>
      </c>
      <c r="C3061" s="3" t="s">
        <v>54</v>
      </c>
      <c r="D3061" s="2" t="s">
        <v>48</v>
      </c>
      <c r="E3061" s="3" t="s">
        <v>42</v>
      </c>
      <c r="F3061" s="3">
        <f t="shared" ca="1" si="94"/>
        <v>2</v>
      </c>
      <c r="G3061" s="4">
        <f t="shared" ca="1" si="95"/>
        <v>172</v>
      </c>
      <c r="H3061" s="4">
        <f ca="1">+Data_TABLE[[#This Row],[Qty]]*Data_TABLE[[#This Row],[Unit Price]]</f>
        <v>344</v>
      </c>
      <c r="I3061" s="7">
        <v>42174</v>
      </c>
      <c r="J3061" s="10">
        <f>EOMONTH(Data_TABLE[[#This Row],[Date Sold]],0)</f>
        <v>42185</v>
      </c>
    </row>
    <row r="3062" spans="2:10" x14ac:dyDescent="0.25">
      <c r="B3062" s="1" t="s">
        <v>40</v>
      </c>
      <c r="C3062" s="3" t="s">
        <v>54</v>
      </c>
      <c r="D3062" s="2" t="s">
        <v>48</v>
      </c>
      <c r="E3062" s="3" t="s">
        <v>42</v>
      </c>
      <c r="F3062" s="3">
        <f t="shared" ca="1" si="94"/>
        <v>4</v>
      </c>
      <c r="G3062" s="4">
        <f t="shared" ca="1" si="95"/>
        <v>160</v>
      </c>
      <c r="H3062" s="4">
        <f ca="1">+Data_TABLE[[#This Row],[Qty]]*Data_TABLE[[#This Row],[Unit Price]]</f>
        <v>640</v>
      </c>
      <c r="I3062" s="7">
        <v>42174</v>
      </c>
      <c r="J3062" s="10">
        <f>EOMONTH(Data_TABLE[[#This Row],[Date Sold]],0)</f>
        <v>42185</v>
      </c>
    </row>
    <row r="3063" spans="2:10" x14ac:dyDescent="0.25">
      <c r="B3063" s="1" t="s">
        <v>36</v>
      </c>
      <c r="C3063" s="3" t="s">
        <v>55</v>
      </c>
      <c r="D3063" s="2" t="s">
        <v>51</v>
      </c>
      <c r="E3063" s="3" t="s">
        <v>45</v>
      </c>
      <c r="F3063" s="3">
        <f t="shared" ca="1" si="94"/>
        <v>4</v>
      </c>
      <c r="G3063" s="4">
        <f t="shared" ca="1" si="95"/>
        <v>129</v>
      </c>
      <c r="H3063" s="4">
        <f ca="1">+Data_TABLE[[#This Row],[Qty]]*Data_TABLE[[#This Row],[Unit Price]]</f>
        <v>516</v>
      </c>
      <c r="I3063" s="7">
        <v>42174</v>
      </c>
      <c r="J3063" s="10">
        <f>EOMONTH(Data_TABLE[[#This Row],[Date Sold]],0)</f>
        <v>42185</v>
      </c>
    </row>
    <row r="3064" spans="2:10" x14ac:dyDescent="0.25">
      <c r="B3064" s="1" t="s">
        <v>38</v>
      </c>
      <c r="C3064" s="3" t="s">
        <v>55</v>
      </c>
      <c r="D3064" s="2" t="s">
        <v>51</v>
      </c>
      <c r="E3064" s="3" t="s">
        <v>45</v>
      </c>
      <c r="F3064" s="3">
        <f t="shared" ca="1" si="94"/>
        <v>5</v>
      </c>
      <c r="G3064" s="4">
        <f t="shared" ca="1" si="95"/>
        <v>110</v>
      </c>
      <c r="H3064" s="4">
        <f ca="1">+Data_TABLE[[#This Row],[Qty]]*Data_TABLE[[#This Row],[Unit Price]]</f>
        <v>550</v>
      </c>
      <c r="I3064" s="7">
        <v>42174</v>
      </c>
      <c r="J3064" s="10">
        <f>EOMONTH(Data_TABLE[[#This Row],[Date Sold]],0)</f>
        <v>42185</v>
      </c>
    </row>
    <row r="3065" spans="2:10" x14ac:dyDescent="0.25">
      <c r="B3065" s="1" t="s">
        <v>39</v>
      </c>
      <c r="C3065" s="3" t="s">
        <v>55</v>
      </c>
      <c r="D3065" s="2" t="s">
        <v>51</v>
      </c>
      <c r="E3065" s="3" t="s">
        <v>45</v>
      </c>
      <c r="F3065" s="3">
        <f t="shared" ca="1" si="94"/>
        <v>4</v>
      </c>
      <c r="G3065" s="4">
        <f t="shared" ca="1" si="95"/>
        <v>69</v>
      </c>
      <c r="H3065" s="4">
        <f ca="1">+Data_TABLE[[#This Row],[Qty]]*Data_TABLE[[#This Row],[Unit Price]]</f>
        <v>276</v>
      </c>
      <c r="I3065" s="7">
        <v>42174</v>
      </c>
      <c r="J3065" s="10">
        <f>EOMONTH(Data_TABLE[[#This Row],[Date Sold]],0)</f>
        <v>42185</v>
      </c>
    </row>
    <row r="3066" spans="2:10" x14ac:dyDescent="0.25">
      <c r="B3066" s="1" t="s">
        <v>37</v>
      </c>
      <c r="C3066" s="3" t="s">
        <v>55</v>
      </c>
      <c r="D3066" s="2" t="s">
        <v>51</v>
      </c>
      <c r="E3066" s="3" t="s">
        <v>45</v>
      </c>
      <c r="F3066" s="3">
        <f t="shared" ca="1" si="94"/>
        <v>3</v>
      </c>
      <c r="G3066" s="4">
        <f t="shared" ca="1" si="95"/>
        <v>151</v>
      </c>
      <c r="H3066" s="4">
        <f ca="1">+Data_TABLE[[#This Row],[Qty]]*Data_TABLE[[#This Row],[Unit Price]]</f>
        <v>453</v>
      </c>
      <c r="I3066" s="7">
        <v>42174</v>
      </c>
      <c r="J3066" s="10">
        <f>EOMONTH(Data_TABLE[[#This Row],[Date Sold]],0)</f>
        <v>42185</v>
      </c>
    </row>
    <row r="3067" spans="2:10" x14ac:dyDescent="0.25">
      <c r="B3067" s="1" t="s">
        <v>41</v>
      </c>
      <c r="C3067" s="3" t="s">
        <v>56</v>
      </c>
      <c r="D3067" s="2" t="s">
        <v>50</v>
      </c>
      <c r="E3067" s="3" t="s">
        <v>44</v>
      </c>
      <c r="F3067" s="3">
        <f t="shared" ca="1" si="94"/>
        <v>3</v>
      </c>
      <c r="G3067" s="4">
        <f t="shared" ca="1" si="95"/>
        <v>64</v>
      </c>
      <c r="H3067" s="4">
        <f ca="1">+Data_TABLE[[#This Row],[Qty]]*Data_TABLE[[#This Row],[Unit Price]]</f>
        <v>192</v>
      </c>
      <c r="I3067" s="7">
        <v>42174</v>
      </c>
      <c r="J3067" s="10">
        <f>EOMONTH(Data_TABLE[[#This Row],[Date Sold]],0)</f>
        <v>42185</v>
      </c>
    </row>
    <row r="3068" spans="2:10" x14ac:dyDescent="0.25">
      <c r="B3068" s="1" t="s">
        <v>38</v>
      </c>
      <c r="C3068" s="3" t="s">
        <v>56</v>
      </c>
      <c r="D3068" s="2" t="s">
        <v>52</v>
      </c>
      <c r="E3068" s="3" t="s">
        <v>46</v>
      </c>
      <c r="F3068" s="3">
        <f t="shared" ca="1" si="94"/>
        <v>2</v>
      </c>
      <c r="G3068" s="4">
        <f t="shared" ca="1" si="95"/>
        <v>182</v>
      </c>
      <c r="H3068" s="4">
        <f ca="1">+Data_TABLE[[#This Row],[Qty]]*Data_TABLE[[#This Row],[Unit Price]]</f>
        <v>364</v>
      </c>
      <c r="I3068" s="7">
        <v>42174</v>
      </c>
      <c r="J3068" s="10">
        <f>EOMONTH(Data_TABLE[[#This Row],[Date Sold]],0)</f>
        <v>42185</v>
      </c>
    </row>
    <row r="3069" spans="2:10" x14ac:dyDescent="0.25">
      <c r="B3069" s="1" t="s">
        <v>38</v>
      </c>
      <c r="C3069" s="3" t="s">
        <v>56</v>
      </c>
      <c r="D3069" s="2" t="s">
        <v>50</v>
      </c>
      <c r="E3069" s="3" t="s">
        <v>44</v>
      </c>
      <c r="F3069" s="3">
        <f t="shared" ca="1" si="94"/>
        <v>4</v>
      </c>
      <c r="G3069" s="4">
        <f t="shared" ca="1" si="95"/>
        <v>189</v>
      </c>
      <c r="H3069" s="4">
        <f ca="1">+Data_TABLE[[#This Row],[Qty]]*Data_TABLE[[#This Row],[Unit Price]]</f>
        <v>756</v>
      </c>
      <c r="I3069" s="7">
        <v>42174</v>
      </c>
      <c r="J3069" s="10">
        <f>EOMONTH(Data_TABLE[[#This Row],[Date Sold]],0)</f>
        <v>42185</v>
      </c>
    </row>
    <row r="3070" spans="2:10" x14ac:dyDescent="0.25">
      <c r="B3070" s="1" t="s">
        <v>41</v>
      </c>
      <c r="C3070" s="3" t="s">
        <v>55</v>
      </c>
      <c r="D3070" s="2" t="s">
        <v>51</v>
      </c>
      <c r="E3070" s="3" t="s">
        <v>45</v>
      </c>
      <c r="F3070" s="3">
        <f t="shared" ca="1" si="94"/>
        <v>1</v>
      </c>
      <c r="G3070" s="4">
        <f t="shared" ca="1" si="95"/>
        <v>128</v>
      </c>
      <c r="H3070" s="4">
        <f ca="1">+Data_TABLE[[#This Row],[Qty]]*Data_TABLE[[#This Row],[Unit Price]]</f>
        <v>128</v>
      </c>
      <c r="I3070" s="7">
        <v>42174</v>
      </c>
      <c r="J3070" s="10">
        <f>EOMONTH(Data_TABLE[[#This Row],[Date Sold]],0)</f>
        <v>42185</v>
      </c>
    </row>
    <row r="3071" spans="2:10" x14ac:dyDescent="0.25">
      <c r="B3071" s="1" t="s">
        <v>41</v>
      </c>
      <c r="C3071" s="3" t="s">
        <v>55</v>
      </c>
      <c r="D3071" s="2" t="s">
        <v>49</v>
      </c>
      <c r="E3071" s="3" t="s">
        <v>43</v>
      </c>
      <c r="F3071" s="3">
        <f t="shared" ca="1" si="94"/>
        <v>2</v>
      </c>
      <c r="G3071" s="4">
        <f t="shared" ca="1" si="95"/>
        <v>118</v>
      </c>
      <c r="H3071" s="4">
        <f ca="1">+Data_TABLE[[#This Row],[Qty]]*Data_TABLE[[#This Row],[Unit Price]]</f>
        <v>236</v>
      </c>
      <c r="I3071" s="7">
        <v>42174</v>
      </c>
      <c r="J3071" s="10">
        <f>EOMONTH(Data_TABLE[[#This Row],[Date Sold]],0)</f>
        <v>42185</v>
      </c>
    </row>
    <row r="3072" spans="2:10" x14ac:dyDescent="0.25">
      <c r="B3072" s="1" t="s">
        <v>36</v>
      </c>
      <c r="C3072" s="3" t="s">
        <v>56</v>
      </c>
      <c r="D3072" s="2" t="s">
        <v>50</v>
      </c>
      <c r="E3072" s="3" t="s">
        <v>44</v>
      </c>
      <c r="F3072" s="3">
        <f t="shared" ca="1" si="94"/>
        <v>5</v>
      </c>
      <c r="G3072" s="4">
        <f t="shared" ca="1" si="95"/>
        <v>194</v>
      </c>
      <c r="H3072" s="4">
        <f ca="1">+Data_TABLE[[#This Row],[Qty]]*Data_TABLE[[#This Row],[Unit Price]]</f>
        <v>970</v>
      </c>
      <c r="I3072" s="7">
        <v>42174</v>
      </c>
      <c r="J3072" s="10">
        <f>EOMONTH(Data_TABLE[[#This Row],[Date Sold]],0)</f>
        <v>42185</v>
      </c>
    </row>
    <row r="3073" spans="2:10" x14ac:dyDescent="0.25">
      <c r="B3073" s="1" t="s">
        <v>39</v>
      </c>
      <c r="C3073" s="3" t="s">
        <v>56</v>
      </c>
      <c r="D3073" s="2" t="s">
        <v>50</v>
      </c>
      <c r="E3073" s="3" t="s">
        <v>44</v>
      </c>
      <c r="F3073" s="3">
        <f t="shared" ca="1" si="94"/>
        <v>2</v>
      </c>
      <c r="G3073" s="4">
        <f t="shared" ca="1" si="95"/>
        <v>124</v>
      </c>
      <c r="H3073" s="4">
        <f ca="1">+Data_TABLE[[#This Row],[Qty]]*Data_TABLE[[#This Row],[Unit Price]]</f>
        <v>248</v>
      </c>
      <c r="I3073" s="7">
        <v>42174</v>
      </c>
      <c r="J3073" s="10">
        <f>EOMONTH(Data_TABLE[[#This Row],[Date Sold]],0)</f>
        <v>42185</v>
      </c>
    </row>
    <row r="3074" spans="2:10" x14ac:dyDescent="0.25">
      <c r="B3074" s="1" t="s">
        <v>36</v>
      </c>
      <c r="C3074" s="3" t="s">
        <v>56</v>
      </c>
      <c r="D3074" s="2" t="s">
        <v>50</v>
      </c>
      <c r="E3074" s="3" t="s">
        <v>44</v>
      </c>
      <c r="F3074" s="3">
        <f t="shared" ca="1" si="94"/>
        <v>5</v>
      </c>
      <c r="G3074" s="4">
        <f t="shared" ca="1" si="95"/>
        <v>155</v>
      </c>
      <c r="H3074" s="4">
        <f ca="1">+Data_TABLE[[#This Row],[Qty]]*Data_TABLE[[#This Row],[Unit Price]]</f>
        <v>775</v>
      </c>
      <c r="I3074" s="7">
        <v>42174</v>
      </c>
      <c r="J3074" s="10">
        <f>EOMONTH(Data_TABLE[[#This Row],[Date Sold]],0)</f>
        <v>42185</v>
      </c>
    </row>
    <row r="3075" spans="2:10" x14ac:dyDescent="0.25">
      <c r="B3075" s="1" t="s">
        <v>37</v>
      </c>
      <c r="C3075" s="3" t="s">
        <v>56</v>
      </c>
      <c r="D3075" s="2" t="s">
        <v>50</v>
      </c>
      <c r="E3075" s="3" t="s">
        <v>44</v>
      </c>
      <c r="F3075" s="3">
        <f t="shared" ca="1" si="94"/>
        <v>3</v>
      </c>
      <c r="G3075" s="4">
        <f t="shared" ca="1" si="95"/>
        <v>87</v>
      </c>
      <c r="H3075" s="4">
        <f ca="1">+Data_TABLE[[#This Row],[Qty]]*Data_TABLE[[#This Row],[Unit Price]]</f>
        <v>261</v>
      </c>
      <c r="I3075" s="7">
        <v>42174</v>
      </c>
      <c r="J3075" s="10">
        <f>EOMONTH(Data_TABLE[[#This Row],[Date Sold]],0)</f>
        <v>42185</v>
      </c>
    </row>
    <row r="3076" spans="2:10" x14ac:dyDescent="0.25">
      <c r="B3076" s="1" t="s">
        <v>40</v>
      </c>
      <c r="C3076" s="3" t="s">
        <v>55</v>
      </c>
      <c r="D3076" s="2" t="s">
        <v>49</v>
      </c>
      <c r="E3076" s="3" t="s">
        <v>43</v>
      </c>
      <c r="F3076" s="3">
        <f t="shared" ca="1" si="94"/>
        <v>3</v>
      </c>
      <c r="G3076" s="4">
        <f t="shared" ca="1" si="95"/>
        <v>187</v>
      </c>
      <c r="H3076" s="4">
        <f ca="1">+Data_TABLE[[#This Row],[Qty]]*Data_TABLE[[#This Row],[Unit Price]]</f>
        <v>561</v>
      </c>
      <c r="I3076" s="7">
        <v>42174</v>
      </c>
      <c r="J3076" s="10">
        <f>EOMONTH(Data_TABLE[[#This Row],[Date Sold]],0)</f>
        <v>42185</v>
      </c>
    </row>
    <row r="3077" spans="2:10" x14ac:dyDescent="0.25">
      <c r="B3077" s="1" t="s">
        <v>39</v>
      </c>
      <c r="C3077" s="3" t="s">
        <v>54</v>
      </c>
      <c r="D3077" s="2" t="s">
        <v>48</v>
      </c>
      <c r="E3077" s="3" t="s">
        <v>42</v>
      </c>
      <c r="F3077" s="3">
        <f t="shared" ca="1" si="94"/>
        <v>2</v>
      </c>
      <c r="G3077" s="4">
        <f t="shared" ca="1" si="95"/>
        <v>115</v>
      </c>
      <c r="H3077" s="4">
        <f ca="1">+Data_TABLE[[#This Row],[Qty]]*Data_TABLE[[#This Row],[Unit Price]]</f>
        <v>230</v>
      </c>
      <c r="I3077" s="7">
        <v>42174</v>
      </c>
      <c r="J3077" s="10">
        <f>EOMONTH(Data_TABLE[[#This Row],[Date Sold]],0)</f>
        <v>42185</v>
      </c>
    </row>
    <row r="3078" spans="2:10" x14ac:dyDescent="0.25">
      <c r="B3078" s="1" t="s">
        <v>36</v>
      </c>
      <c r="C3078" s="3" t="s">
        <v>56</v>
      </c>
      <c r="D3078" s="2" t="s">
        <v>50</v>
      </c>
      <c r="E3078" s="3" t="s">
        <v>44</v>
      </c>
      <c r="F3078" s="3">
        <f t="shared" ca="1" si="94"/>
        <v>5</v>
      </c>
      <c r="G3078" s="4">
        <f t="shared" ca="1" si="95"/>
        <v>182</v>
      </c>
      <c r="H3078" s="4">
        <f ca="1">+Data_TABLE[[#This Row],[Qty]]*Data_TABLE[[#This Row],[Unit Price]]</f>
        <v>910</v>
      </c>
      <c r="I3078" s="7">
        <v>42174</v>
      </c>
      <c r="J3078" s="10">
        <f>EOMONTH(Data_TABLE[[#This Row],[Date Sold]],0)</f>
        <v>42185</v>
      </c>
    </row>
    <row r="3079" spans="2:10" x14ac:dyDescent="0.25">
      <c r="B3079" s="1" t="s">
        <v>36</v>
      </c>
      <c r="C3079" s="3" t="s">
        <v>55</v>
      </c>
      <c r="D3079" s="2" t="s">
        <v>49</v>
      </c>
      <c r="E3079" s="3" t="s">
        <v>43</v>
      </c>
      <c r="F3079" s="3">
        <f t="shared" ca="1" si="94"/>
        <v>5</v>
      </c>
      <c r="G3079" s="4">
        <f t="shared" ca="1" si="95"/>
        <v>162</v>
      </c>
      <c r="H3079" s="4">
        <f ca="1">+Data_TABLE[[#This Row],[Qty]]*Data_TABLE[[#This Row],[Unit Price]]</f>
        <v>810</v>
      </c>
      <c r="I3079" s="7">
        <v>42174</v>
      </c>
      <c r="J3079" s="10">
        <f>EOMONTH(Data_TABLE[[#This Row],[Date Sold]],0)</f>
        <v>42185</v>
      </c>
    </row>
    <row r="3080" spans="2:10" x14ac:dyDescent="0.25">
      <c r="B3080" s="1" t="s">
        <v>40</v>
      </c>
      <c r="C3080" s="3" t="s">
        <v>55</v>
      </c>
      <c r="D3080" s="2" t="s">
        <v>49</v>
      </c>
      <c r="E3080" s="3" t="s">
        <v>43</v>
      </c>
      <c r="F3080" s="3">
        <f t="shared" ca="1" si="94"/>
        <v>4</v>
      </c>
      <c r="G3080" s="4">
        <f t="shared" ca="1" si="95"/>
        <v>80</v>
      </c>
      <c r="H3080" s="4">
        <f ca="1">+Data_TABLE[[#This Row],[Qty]]*Data_TABLE[[#This Row],[Unit Price]]</f>
        <v>320</v>
      </c>
      <c r="I3080" s="7">
        <v>42174</v>
      </c>
      <c r="J3080" s="10">
        <f>EOMONTH(Data_TABLE[[#This Row],[Date Sold]],0)</f>
        <v>42185</v>
      </c>
    </row>
    <row r="3081" spans="2:10" x14ac:dyDescent="0.25">
      <c r="B3081" s="1" t="s">
        <v>37</v>
      </c>
      <c r="C3081" s="3" t="s">
        <v>55</v>
      </c>
      <c r="D3081" s="2" t="s">
        <v>51</v>
      </c>
      <c r="E3081" s="3" t="s">
        <v>45</v>
      </c>
      <c r="F3081" s="3">
        <f t="shared" ca="1" si="94"/>
        <v>5</v>
      </c>
      <c r="G3081" s="4">
        <f t="shared" ca="1" si="95"/>
        <v>61</v>
      </c>
      <c r="H3081" s="4">
        <f ca="1">+Data_TABLE[[#This Row],[Qty]]*Data_TABLE[[#This Row],[Unit Price]]</f>
        <v>305</v>
      </c>
      <c r="I3081" s="7">
        <v>42174</v>
      </c>
      <c r="J3081" s="10">
        <f>EOMONTH(Data_TABLE[[#This Row],[Date Sold]],0)</f>
        <v>42185</v>
      </c>
    </row>
    <row r="3082" spans="2:10" x14ac:dyDescent="0.25">
      <c r="B3082" s="1" t="s">
        <v>37</v>
      </c>
      <c r="C3082" s="3" t="s">
        <v>56</v>
      </c>
      <c r="D3082" s="2" t="s">
        <v>52</v>
      </c>
      <c r="E3082" s="3" t="s">
        <v>46</v>
      </c>
      <c r="F3082" s="3">
        <f t="shared" ca="1" si="94"/>
        <v>3</v>
      </c>
      <c r="G3082" s="4">
        <f t="shared" ca="1" si="95"/>
        <v>133</v>
      </c>
      <c r="H3082" s="4">
        <f ca="1">+Data_TABLE[[#This Row],[Qty]]*Data_TABLE[[#This Row],[Unit Price]]</f>
        <v>399</v>
      </c>
      <c r="I3082" s="7">
        <v>42174</v>
      </c>
      <c r="J3082" s="10">
        <f>EOMONTH(Data_TABLE[[#This Row],[Date Sold]],0)</f>
        <v>42185</v>
      </c>
    </row>
    <row r="3083" spans="2:10" x14ac:dyDescent="0.25">
      <c r="B3083" s="1" t="s">
        <v>39</v>
      </c>
      <c r="C3083" s="3" t="s">
        <v>56</v>
      </c>
      <c r="D3083" s="2" t="s">
        <v>50</v>
      </c>
      <c r="E3083" s="3" t="s">
        <v>44</v>
      </c>
      <c r="F3083" s="3">
        <f t="shared" ca="1" si="94"/>
        <v>2</v>
      </c>
      <c r="G3083" s="4">
        <f t="shared" ca="1" si="95"/>
        <v>115</v>
      </c>
      <c r="H3083" s="4">
        <f ca="1">+Data_TABLE[[#This Row],[Qty]]*Data_TABLE[[#This Row],[Unit Price]]</f>
        <v>230</v>
      </c>
      <c r="I3083" s="7">
        <v>42174</v>
      </c>
      <c r="J3083" s="10">
        <f>EOMONTH(Data_TABLE[[#This Row],[Date Sold]],0)</f>
        <v>42185</v>
      </c>
    </row>
    <row r="3084" spans="2:10" x14ac:dyDescent="0.25">
      <c r="B3084" s="1" t="s">
        <v>36</v>
      </c>
      <c r="C3084" s="3" t="s">
        <v>56</v>
      </c>
      <c r="D3084" s="2" t="s">
        <v>50</v>
      </c>
      <c r="E3084" s="3" t="s">
        <v>44</v>
      </c>
      <c r="F3084" s="3">
        <f t="shared" ca="1" si="94"/>
        <v>4</v>
      </c>
      <c r="G3084" s="4">
        <f t="shared" ca="1" si="95"/>
        <v>116</v>
      </c>
      <c r="H3084" s="4">
        <f ca="1">+Data_TABLE[[#This Row],[Qty]]*Data_TABLE[[#This Row],[Unit Price]]</f>
        <v>464</v>
      </c>
      <c r="I3084" s="7">
        <v>42174</v>
      </c>
      <c r="J3084" s="10">
        <f>EOMONTH(Data_TABLE[[#This Row],[Date Sold]],0)</f>
        <v>42185</v>
      </c>
    </row>
    <row r="3085" spans="2:10" x14ac:dyDescent="0.25">
      <c r="B3085" s="1" t="s">
        <v>36</v>
      </c>
      <c r="C3085" s="3" t="s">
        <v>55</v>
      </c>
      <c r="D3085" s="2" t="s">
        <v>51</v>
      </c>
      <c r="E3085" s="3" t="s">
        <v>45</v>
      </c>
      <c r="F3085" s="3">
        <f t="shared" ca="1" si="94"/>
        <v>1</v>
      </c>
      <c r="G3085" s="4">
        <f t="shared" ca="1" si="95"/>
        <v>118</v>
      </c>
      <c r="H3085" s="4">
        <f ca="1">+Data_TABLE[[#This Row],[Qty]]*Data_TABLE[[#This Row],[Unit Price]]</f>
        <v>118</v>
      </c>
      <c r="I3085" s="7">
        <v>42174</v>
      </c>
      <c r="J3085" s="10">
        <f>EOMONTH(Data_TABLE[[#This Row],[Date Sold]],0)</f>
        <v>42185</v>
      </c>
    </row>
    <row r="3086" spans="2:10" x14ac:dyDescent="0.25">
      <c r="B3086" s="1" t="s">
        <v>36</v>
      </c>
      <c r="C3086" s="3" t="s">
        <v>55</v>
      </c>
      <c r="D3086" s="2" t="s">
        <v>51</v>
      </c>
      <c r="E3086" s="3" t="s">
        <v>45</v>
      </c>
      <c r="F3086" s="3">
        <f t="shared" ca="1" si="94"/>
        <v>1</v>
      </c>
      <c r="G3086" s="4">
        <f t="shared" ca="1" si="95"/>
        <v>143</v>
      </c>
      <c r="H3086" s="4">
        <f ca="1">+Data_TABLE[[#This Row],[Qty]]*Data_TABLE[[#This Row],[Unit Price]]</f>
        <v>143</v>
      </c>
      <c r="I3086" s="7">
        <v>42174</v>
      </c>
      <c r="J3086" s="10">
        <f>EOMONTH(Data_TABLE[[#This Row],[Date Sold]],0)</f>
        <v>42185</v>
      </c>
    </row>
    <row r="3087" spans="2:10" x14ac:dyDescent="0.25">
      <c r="B3087" s="1" t="s">
        <v>38</v>
      </c>
      <c r="C3087" s="3" t="s">
        <v>56</v>
      </c>
      <c r="D3087" s="2" t="s">
        <v>50</v>
      </c>
      <c r="E3087" s="3" t="s">
        <v>44</v>
      </c>
      <c r="F3087" s="3">
        <f t="shared" ca="1" si="94"/>
        <v>3</v>
      </c>
      <c r="G3087" s="4">
        <f t="shared" ca="1" si="95"/>
        <v>75</v>
      </c>
      <c r="H3087" s="4">
        <f ca="1">+Data_TABLE[[#This Row],[Qty]]*Data_TABLE[[#This Row],[Unit Price]]</f>
        <v>225</v>
      </c>
      <c r="I3087" s="7">
        <v>42174</v>
      </c>
      <c r="J3087" s="10">
        <f>EOMONTH(Data_TABLE[[#This Row],[Date Sold]],0)</f>
        <v>42185</v>
      </c>
    </row>
    <row r="3088" spans="2:10" x14ac:dyDescent="0.25">
      <c r="B3088" s="1" t="s">
        <v>41</v>
      </c>
      <c r="C3088" s="3" t="s">
        <v>56</v>
      </c>
      <c r="D3088" s="2" t="s">
        <v>50</v>
      </c>
      <c r="E3088" s="3" t="s">
        <v>44</v>
      </c>
      <c r="F3088" s="3">
        <f t="shared" ca="1" si="94"/>
        <v>4</v>
      </c>
      <c r="G3088" s="4">
        <f t="shared" ca="1" si="95"/>
        <v>109</v>
      </c>
      <c r="H3088" s="4">
        <f ca="1">+Data_TABLE[[#This Row],[Qty]]*Data_TABLE[[#This Row],[Unit Price]]</f>
        <v>436</v>
      </c>
      <c r="I3088" s="7">
        <v>42174</v>
      </c>
      <c r="J3088" s="10">
        <f>EOMONTH(Data_TABLE[[#This Row],[Date Sold]],0)</f>
        <v>42185</v>
      </c>
    </row>
    <row r="3089" spans="2:10" x14ac:dyDescent="0.25">
      <c r="B3089" s="1" t="s">
        <v>41</v>
      </c>
      <c r="C3089" s="3" t="s">
        <v>56</v>
      </c>
      <c r="D3089" s="2" t="s">
        <v>52</v>
      </c>
      <c r="E3089" s="3" t="s">
        <v>46</v>
      </c>
      <c r="F3089" s="3">
        <f t="shared" ca="1" si="94"/>
        <v>5</v>
      </c>
      <c r="G3089" s="4">
        <f t="shared" ca="1" si="95"/>
        <v>70</v>
      </c>
      <c r="H3089" s="4">
        <f ca="1">+Data_TABLE[[#This Row],[Qty]]*Data_TABLE[[#This Row],[Unit Price]]</f>
        <v>350</v>
      </c>
      <c r="I3089" s="7">
        <v>42174</v>
      </c>
      <c r="J3089" s="10">
        <f>EOMONTH(Data_TABLE[[#This Row],[Date Sold]],0)</f>
        <v>42185</v>
      </c>
    </row>
    <row r="3090" spans="2:10" x14ac:dyDescent="0.25">
      <c r="B3090" s="1" t="s">
        <v>40</v>
      </c>
      <c r="C3090" s="3" t="s">
        <v>56</v>
      </c>
      <c r="D3090" s="2" t="s">
        <v>50</v>
      </c>
      <c r="E3090" s="3" t="s">
        <v>44</v>
      </c>
      <c r="F3090" s="3">
        <f t="shared" ca="1" si="94"/>
        <v>3</v>
      </c>
      <c r="G3090" s="4">
        <f t="shared" ca="1" si="95"/>
        <v>64</v>
      </c>
      <c r="H3090" s="4">
        <f ca="1">+Data_TABLE[[#This Row],[Qty]]*Data_TABLE[[#This Row],[Unit Price]]</f>
        <v>192</v>
      </c>
      <c r="I3090" s="7">
        <v>42174</v>
      </c>
      <c r="J3090" s="10">
        <f>EOMONTH(Data_TABLE[[#This Row],[Date Sold]],0)</f>
        <v>42185</v>
      </c>
    </row>
    <row r="3091" spans="2:10" x14ac:dyDescent="0.25">
      <c r="B3091" s="1" t="s">
        <v>36</v>
      </c>
      <c r="C3091" s="3" t="s">
        <v>56</v>
      </c>
      <c r="D3091" s="2" t="s">
        <v>52</v>
      </c>
      <c r="E3091" s="3" t="s">
        <v>46</v>
      </c>
      <c r="F3091" s="3">
        <f t="shared" ca="1" si="94"/>
        <v>5</v>
      </c>
      <c r="G3091" s="4">
        <f t="shared" ca="1" si="95"/>
        <v>140</v>
      </c>
      <c r="H3091" s="4">
        <f ca="1">+Data_TABLE[[#This Row],[Qty]]*Data_TABLE[[#This Row],[Unit Price]]</f>
        <v>700</v>
      </c>
      <c r="I3091" s="7">
        <v>42174</v>
      </c>
      <c r="J3091" s="10">
        <f>EOMONTH(Data_TABLE[[#This Row],[Date Sold]],0)</f>
        <v>42185</v>
      </c>
    </row>
    <row r="3092" spans="2:10" x14ac:dyDescent="0.25">
      <c r="B3092" s="1" t="s">
        <v>40</v>
      </c>
      <c r="C3092" s="3" t="s">
        <v>55</v>
      </c>
      <c r="D3092" s="2" t="s">
        <v>49</v>
      </c>
      <c r="E3092" s="3" t="s">
        <v>43</v>
      </c>
      <c r="F3092" s="3">
        <f t="shared" ca="1" si="94"/>
        <v>3</v>
      </c>
      <c r="G3092" s="4">
        <f t="shared" ca="1" si="95"/>
        <v>167</v>
      </c>
      <c r="H3092" s="4">
        <f ca="1">+Data_TABLE[[#This Row],[Qty]]*Data_TABLE[[#This Row],[Unit Price]]</f>
        <v>501</v>
      </c>
      <c r="I3092" s="7">
        <v>42174</v>
      </c>
      <c r="J3092" s="10">
        <f>EOMONTH(Data_TABLE[[#This Row],[Date Sold]],0)</f>
        <v>42185</v>
      </c>
    </row>
    <row r="3093" spans="2:10" x14ac:dyDescent="0.25">
      <c r="B3093" s="1" t="s">
        <v>38</v>
      </c>
      <c r="C3093" s="3" t="s">
        <v>55</v>
      </c>
      <c r="D3093" s="2" t="s">
        <v>49</v>
      </c>
      <c r="E3093" s="3" t="s">
        <v>43</v>
      </c>
      <c r="F3093" s="3">
        <f t="shared" ca="1" si="94"/>
        <v>5</v>
      </c>
      <c r="G3093" s="4">
        <f t="shared" ca="1" si="95"/>
        <v>66</v>
      </c>
      <c r="H3093" s="4">
        <f ca="1">+Data_TABLE[[#This Row],[Qty]]*Data_TABLE[[#This Row],[Unit Price]]</f>
        <v>330</v>
      </c>
      <c r="I3093" s="7">
        <v>42174</v>
      </c>
      <c r="J3093" s="10">
        <f>EOMONTH(Data_TABLE[[#This Row],[Date Sold]],0)</f>
        <v>42185</v>
      </c>
    </row>
    <row r="3094" spans="2:10" x14ac:dyDescent="0.25">
      <c r="B3094" s="1" t="s">
        <v>41</v>
      </c>
      <c r="C3094" s="3" t="s">
        <v>56</v>
      </c>
      <c r="D3094" s="2" t="s">
        <v>50</v>
      </c>
      <c r="E3094" s="3" t="s">
        <v>44</v>
      </c>
      <c r="F3094" s="3">
        <f t="shared" ca="1" si="94"/>
        <v>3</v>
      </c>
      <c r="G3094" s="4">
        <f t="shared" ca="1" si="95"/>
        <v>176</v>
      </c>
      <c r="H3094" s="4">
        <f ca="1">+Data_TABLE[[#This Row],[Qty]]*Data_TABLE[[#This Row],[Unit Price]]</f>
        <v>528</v>
      </c>
      <c r="I3094" s="7">
        <v>42174</v>
      </c>
      <c r="J3094" s="10">
        <f>EOMONTH(Data_TABLE[[#This Row],[Date Sold]],0)</f>
        <v>42185</v>
      </c>
    </row>
    <row r="3095" spans="2:10" x14ac:dyDescent="0.25">
      <c r="B3095" s="1" t="s">
        <v>36</v>
      </c>
      <c r="C3095" s="3" t="s">
        <v>56</v>
      </c>
      <c r="D3095" s="2" t="s">
        <v>50</v>
      </c>
      <c r="E3095" s="3" t="s">
        <v>44</v>
      </c>
      <c r="F3095" s="3">
        <f t="shared" ca="1" si="94"/>
        <v>4</v>
      </c>
      <c r="G3095" s="4">
        <f t="shared" ca="1" si="95"/>
        <v>200</v>
      </c>
      <c r="H3095" s="4">
        <f ca="1">+Data_TABLE[[#This Row],[Qty]]*Data_TABLE[[#This Row],[Unit Price]]</f>
        <v>800</v>
      </c>
      <c r="I3095" s="7">
        <v>42174</v>
      </c>
      <c r="J3095" s="10">
        <f>EOMONTH(Data_TABLE[[#This Row],[Date Sold]],0)</f>
        <v>42185</v>
      </c>
    </row>
    <row r="3096" spans="2:10" x14ac:dyDescent="0.25">
      <c r="B3096" s="1" t="s">
        <v>41</v>
      </c>
      <c r="C3096" s="3" t="s">
        <v>55</v>
      </c>
      <c r="D3096" s="2" t="s">
        <v>49</v>
      </c>
      <c r="E3096" s="3" t="s">
        <v>43</v>
      </c>
      <c r="F3096" s="3">
        <f t="shared" ca="1" si="94"/>
        <v>1</v>
      </c>
      <c r="G3096" s="4">
        <f t="shared" ca="1" si="95"/>
        <v>69</v>
      </c>
      <c r="H3096" s="4">
        <f ca="1">+Data_TABLE[[#This Row],[Qty]]*Data_TABLE[[#This Row],[Unit Price]]</f>
        <v>69</v>
      </c>
      <c r="I3096" s="7">
        <v>42174</v>
      </c>
      <c r="J3096" s="10">
        <f>EOMONTH(Data_TABLE[[#This Row],[Date Sold]],0)</f>
        <v>42185</v>
      </c>
    </row>
    <row r="3097" spans="2:10" x14ac:dyDescent="0.25">
      <c r="B3097" s="1" t="s">
        <v>41</v>
      </c>
      <c r="C3097" s="3" t="s">
        <v>56</v>
      </c>
      <c r="D3097" s="2" t="s">
        <v>50</v>
      </c>
      <c r="E3097" s="3" t="s">
        <v>44</v>
      </c>
      <c r="F3097" s="3">
        <f t="shared" ca="1" si="94"/>
        <v>3</v>
      </c>
      <c r="G3097" s="4">
        <f t="shared" ca="1" si="95"/>
        <v>145</v>
      </c>
      <c r="H3097" s="4">
        <f ca="1">+Data_TABLE[[#This Row],[Qty]]*Data_TABLE[[#This Row],[Unit Price]]</f>
        <v>435</v>
      </c>
      <c r="I3097" s="7">
        <v>42174</v>
      </c>
      <c r="J3097" s="10">
        <f>EOMONTH(Data_TABLE[[#This Row],[Date Sold]],0)</f>
        <v>42185</v>
      </c>
    </row>
    <row r="3098" spans="2:10" x14ac:dyDescent="0.25">
      <c r="B3098" s="1" t="s">
        <v>38</v>
      </c>
      <c r="C3098" s="3" t="s">
        <v>55</v>
      </c>
      <c r="D3098" s="2" t="s">
        <v>51</v>
      </c>
      <c r="E3098" s="3" t="s">
        <v>45</v>
      </c>
      <c r="F3098" s="3">
        <f t="shared" ca="1" si="94"/>
        <v>1</v>
      </c>
      <c r="G3098" s="4">
        <f t="shared" ca="1" si="95"/>
        <v>170</v>
      </c>
      <c r="H3098" s="4">
        <f ca="1">+Data_TABLE[[#This Row],[Qty]]*Data_TABLE[[#This Row],[Unit Price]]</f>
        <v>170</v>
      </c>
      <c r="I3098" s="7">
        <v>42174</v>
      </c>
      <c r="J3098" s="10">
        <f>EOMONTH(Data_TABLE[[#This Row],[Date Sold]],0)</f>
        <v>42185</v>
      </c>
    </row>
    <row r="3099" spans="2:10" x14ac:dyDescent="0.25">
      <c r="B3099" s="1" t="s">
        <v>38</v>
      </c>
      <c r="C3099" s="3" t="s">
        <v>55</v>
      </c>
      <c r="D3099" s="2" t="s">
        <v>51</v>
      </c>
      <c r="E3099" s="3" t="s">
        <v>45</v>
      </c>
      <c r="F3099" s="3">
        <f t="shared" ca="1" si="94"/>
        <v>5</v>
      </c>
      <c r="G3099" s="4">
        <f t="shared" ca="1" si="95"/>
        <v>173</v>
      </c>
      <c r="H3099" s="4">
        <f ca="1">+Data_TABLE[[#This Row],[Qty]]*Data_TABLE[[#This Row],[Unit Price]]</f>
        <v>865</v>
      </c>
      <c r="I3099" s="7">
        <v>42174</v>
      </c>
      <c r="J3099" s="10">
        <f>EOMONTH(Data_TABLE[[#This Row],[Date Sold]],0)</f>
        <v>42185</v>
      </c>
    </row>
    <row r="3100" spans="2:10" x14ac:dyDescent="0.25">
      <c r="B3100" s="1" t="s">
        <v>41</v>
      </c>
      <c r="C3100" s="3" t="s">
        <v>55</v>
      </c>
      <c r="D3100" s="2" t="s">
        <v>49</v>
      </c>
      <c r="E3100" s="3" t="s">
        <v>43</v>
      </c>
      <c r="F3100" s="3">
        <f t="shared" ca="1" si="94"/>
        <v>4</v>
      </c>
      <c r="G3100" s="4">
        <f t="shared" ca="1" si="95"/>
        <v>95</v>
      </c>
      <c r="H3100" s="4">
        <f ca="1">+Data_TABLE[[#This Row],[Qty]]*Data_TABLE[[#This Row],[Unit Price]]</f>
        <v>380</v>
      </c>
      <c r="I3100" s="7">
        <v>42174</v>
      </c>
      <c r="J3100" s="10">
        <f>EOMONTH(Data_TABLE[[#This Row],[Date Sold]],0)</f>
        <v>42185</v>
      </c>
    </row>
    <row r="3101" spans="2:10" x14ac:dyDescent="0.25">
      <c r="B3101" s="1" t="s">
        <v>37</v>
      </c>
      <c r="C3101" s="3" t="s">
        <v>56</v>
      </c>
      <c r="D3101" s="2" t="s">
        <v>52</v>
      </c>
      <c r="E3101" s="3" t="s">
        <v>46</v>
      </c>
      <c r="F3101" s="3">
        <f t="shared" ca="1" si="94"/>
        <v>2</v>
      </c>
      <c r="G3101" s="4">
        <f t="shared" ca="1" si="95"/>
        <v>149</v>
      </c>
      <c r="H3101" s="4">
        <f ca="1">+Data_TABLE[[#This Row],[Qty]]*Data_TABLE[[#This Row],[Unit Price]]</f>
        <v>298</v>
      </c>
      <c r="I3101" s="7">
        <v>42174</v>
      </c>
      <c r="J3101" s="10">
        <f>EOMONTH(Data_TABLE[[#This Row],[Date Sold]],0)</f>
        <v>42185</v>
      </c>
    </row>
    <row r="3102" spans="2:10" x14ac:dyDescent="0.25">
      <c r="B3102" s="1" t="s">
        <v>36</v>
      </c>
      <c r="C3102" s="3" t="s">
        <v>54</v>
      </c>
      <c r="D3102" s="2" t="s">
        <v>48</v>
      </c>
      <c r="E3102" s="3" t="s">
        <v>42</v>
      </c>
      <c r="F3102" s="3">
        <f t="shared" ca="1" si="94"/>
        <v>2</v>
      </c>
      <c r="G3102" s="4">
        <f t="shared" ca="1" si="95"/>
        <v>145</v>
      </c>
      <c r="H3102" s="4">
        <f ca="1">+Data_TABLE[[#This Row],[Qty]]*Data_TABLE[[#This Row],[Unit Price]]</f>
        <v>290</v>
      </c>
      <c r="I3102" s="7">
        <v>42174</v>
      </c>
      <c r="J3102" s="10">
        <f>EOMONTH(Data_TABLE[[#This Row],[Date Sold]],0)</f>
        <v>42185</v>
      </c>
    </row>
    <row r="3103" spans="2:10" x14ac:dyDescent="0.25">
      <c r="B3103" s="1" t="s">
        <v>41</v>
      </c>
      <c r="C3103" s="3" t="s">
        <v>54</v>
      </c>
      <c r="D3103" s="2" t="s">
        <v>48</v>
      </c>
      <c r="E3103" s="3" t="s">
        <v>42</v>
      </c>
      <c r="F3103" s="3">
        <f t="shared" ca="1" si="94"/>
        <v>1</v>
      </c>
      <c r="G3103" s="4">
        <f t="shared" ca="1" si="95"/>
        <v>180</v>
      </c>
      <c r="H3103" s="4">
        <f ca="1">+Data_TABLE[[#This Row],[Qty]]*Data_TABLE[[#This Row],[Unit Price]]</f>
        <v>180</v>
      </c>
      <c r="I3103" s="7">
        <v>42175</v>
      </c>
      <c r="J3103" s="10">
        <f>EOMONTH(Data_TABLE[[#This Row],[Date Sold]],0)</f>
        <v>42185</v>
      </c>
    </row>
    <row r="3104" spans="2:10" x14ac:dyDescent="0.25">
      <c r="B3104" s="1" t="s">
        <v>37</v>
      </c>
      <c r="C3104" s="3" t="s">
        <v>56</v>
      </c>
      <c r="D3104" s="2" t="s">
        <v>52</v>
      </c>
      <c r="E3104" s="3" t="s">
        <v>46</v>
      </c>
      <c r="F3104" s="3">
        <f t="shared" ca="1" si="94"/>
        <v>3</v>
      </c>
      <c r="G3104" s="4">
        <f t="shared" ca="1" si="95"/>
        <v>174</v>
      </c>
      <c r="H3104" s="4">
        <f ca="1">+Data_TABLE[[#This Row],[Qty]]*Data_TABLE[[#This Row],[Unit Price]]</f>
        <v>522</v>
      </c>
      <c r="I3104" s="7">
        <v>42175</v>
      </c>
      <c r="J3104" s="10">
        <f>EOMONTH(Data_TABLE[[#This Row],[Date Sold]],0)</f>
        <v>42185</v>
      </c>
    </row>
    <row r="3105" spans="2:10" x14ac:dyDescent="0.25">
      <c r="B3105" s="1" t="s">
        <v>38</v>
      </c>
      <c r="C3105" s="3" t="s">
        <v>55</v>
      </c>
      <c r="D3105" s="2" t="s">
        <v>51</v>
      </c>
      <c r="E3105" s="3" t="s">
        <v>45</v>
      </c>
      <c r="F3105" s="3">
        <f t="shared" ca="1" si="94"/>
        <v>4</v>
      </c>
      <c r="G3105" s="4">
        <f t="shared" ca="1" si="95"/>
        <v>96</v>
      </c>
      <c r="H3105" s="4">
        <f ca="1">+Data_TABLE[[#This Row],[Qty]]*Data_TABLE[[#This Row],[Unit Price]]</f>
        <v>384</v>
      </c>
      <c r="I3105" s="7">
        <v>42175</v>
      </c>
      <c r="J3105" s="10">
        <f>EOMONTH(Data_TABLE[[#This Row],[Date Sold]],0)</f>
        <v>42185</v>
      </c>
    </row>
    <row r="3106" spans="2:10" x14ac:dyDescent="0.25">
      <c r="B3106" s="1" t="s">
        <v>41</v>
      </c>
      <c r="C3106" s="3" t="s">
        <v>55</v>
      </c>
      <c r="D3106" s="2" t="s">
        <v>49</v>
      </c>
      <c r="E3106" s="3" t="s">
        <v>43</v>
      </c>
      <c r="F3106" s="3">
        <f t="shared" ca="1" si="94"/>
        <v>3</v>
      </c>
      <c r="G3106" s="4">
        <f t="shared" ca="1" si="95"/>
        <v>124</v>
      </c>
      <c r="H3106" s="4">
        <f ca="1">+Data_TABLE[[#This Row],[Qty]]*Data_TABLE[[#This Row],[Unit Price]]</f>
        <v>372</v>
      </c>
      <c r="I3106" s="7">
        <v>42175</v>
      </c>
      <c r="J3106" s="10">
        <f>EOMONTH(Data_TABLE[[#This Row],[Date Sold]],0)</f>
        <v>42185</v>
      </c>
    </row>
    <row r="3107" spans="2:10" x14ac:dyDescent="0.25">
      <c r="B3107" s="1" t="s">
        <v>40</v>
      </c>
      <c r="C3107" s="3" t="s">
        <v>54</v>
      </c>
      <c r="D3107" s="2" t="s">
        <v>48</v>
      </c>
      <c r="E3107" s="3" t="s">
        <v>42</v>
      </c>
      <c r="F3107" s="3">
        <f t="shared" ca="1" si="94"/>
        <v>4</v>
      </c>
      <c r="G3107" s="4">
        <f t="shared" ca="1" si="95"/>
        <v>154</v>
      </c>
      <c r="H3107" s="4">
        <f ca="1">+Data_TABLE[[#This Row],[Qty]]*Data_TABLE[[#This Row],[Unit Price]]</f>
        <v>616</v>
      </c>
      <c r="I3107" s="7">
        <v>42175</v>
      </c>
      <c r="J3107" s="10">
        <f>EOMONTH(Data_TABLE[[#This Row],[Date Sold]],0)</f>
        <v>42185</v>
      </c>
    </row>
    <row r="3108" spans="2:10" x14ac:dyDescent="0.25">
      <c r="B3108" s="1" t="s">
        <v>41</v>
      </c>
      <c r="C3108" s="3" t="s">
        <v>56</v>
      </c>
      <c r="D3108" s="2" t="s">
        <v>50</v>
      </c>
      <c r="E3108" s="3" t="s">
        <v>44</v>
      </c>
      <c r="F3108" s="3">
        <f t="shared" ca="1" si="94"/>
        <v>4</v>
      </c>
      <c r="G3108" s="4">
        <f t="shared" ca="1" si="95"/>
        <v>122</v>
      </c>
      <c r="H3108" s="4">
        <f ca="1">+Data_TABLE[[#This Row],[Qty]]*Data_TABLE[[#This Row],[Unit Price]]</f>
        <v>488</v>
      </c>
      <c r="I3108" s="7">
        <v>42175</v>
      </c>
      <c r="J3108" s="10">
        <f>EOMONTH(Data_TABLE[[#This Row],[Date Sold]],0)</f>
        <v>42185</v>
      </c>
    </row>
    <row r="3109" spans="2:10" x14ac:dyDescent="0.25">
      <c r="B3109" s="1" t="s">
        <v>41</v>
      </c>
      <c r="C3109" s="3" t="s">
        <v>55</v>
      </c>
      <c r="D3109" s="2" t="s">
        <v>49</v>
      </c>
      <c r="E3109" s="3" t="s">
        <v>43</v>
      </c>
      <c r="F3109" s="3">
        <f t="shared" ca="1" si="94"/>
        <v>4</v>
      </c>
      <c r="G3109" s="4">
        <f t="shared" ca="1" si="95"/>
        <v>154</v>
      </c>
      <c r="H3109" s="4">
        <f ca="1">+Data_TABLE[[#This Row],[Qty]]*Data_TABLE[[#This Row],[Unit Price]]</f>
        <v>616</v>
      </c>
      <c r="I3109" s="7">
        <v>42175</v>
      </c>
      <c r="J3109" s="10">
        <f>EOMONTH(Data_TABLE[[#This Row],[Date Sold]],0)</f>
        <v>42185</v>
      </c>
    </row>
    <row r="3110" spans="2:10" x14ac:dyDescent="0.25">
      <c r="B3110" s="1" t="s">
        <v>40</v>
      </c>
      <c r="C3110" s="3" t="s">
        <v>56</v>
      </c>
      <c r="D3110" s="2" t="s">
        <v>52</v>
      </c>
      <c r="E3110" s="3" t="s">
        <v>46</v>
      </c>
      <c r="F3110" s="3">
        <f t="shared" ca="1" si="94"/>
        <v>1</v>
      </c>
      <c r="G3110" s="4">
        <f t="shared" ca="1" si="95"/>
        <v>117</v>
      </c>
      <c r="H3110" s="4">
        <f ca="1">+Data_TABLE[[#This Row],[Qty]]*Data_TABLE[[#This Row],[Unit Price]]</f>
        <v>117</v>
      </c>
      <c r="I3110" s="7">
        <v>42175</v>
      </c>
      <c r="J3110" s="10">
        <f>EOMONTH(Data_TABLE[[#This Row],[Date Sold]],0)</f>
        <v>42185</v>
      </c>
    </row>
    <row r="3111" spans="2:10" x14ac:dyDescent="0.25">
      <c r="B3111" s="1" t="s">
        <v>41</v>
      </c>
      <c r="C3111" s="3" t="s">
        <v>55</v>
      </c>
      <c r="D3111" s="2" t="s">
        <v>51</v>
      </c>
      <c r="E3111" s="3" t="s">
        <v>45</v>
      </c>
      <c r="F3111" s="3">
        <f t="shared" ca="1" si="94"/>
        <v>4</v>
      </c>
      <c r="G3111" s="4">
        <f t="shared" ca="1" si="95"/>
        <v>154</v>
      </c>
      <c r="H3111" s="4">
        <f ca="1">+Data_TABLE[[#This Row],[Qty]]*Data_TABLE[[#This Row],[Unit Price]]</f>
        <v>616</v>
      </c>
      <c r="I3111" s="7">
        <v>42175</v>
      </c>
      <c r="J3111" s="10">
        <f>EOMONTH(Data_TABLE[[#This Row],[Date Sold]],0)</f>
        <v>42185</v>
      </c>
    </row>
    <row r="3112" spans="2:10" x14ac:dyDescent="0.25">
      <c r="B3112" s="1" t="s">
        <v>37</v>
      </c>
      <c r="C3112" s="3" t="s">
        <v>55</v>
      </c>
      <c r="D3112" s="2" t="s">
        <v>51</v>
      </c>
      <c r="E3112" s="3" t="s">
        <v>45</v>
      </c>
      <c r="F3112" s="3">
        <f t="shared" ca="1" si="94"/>
        <v>5</v>
      </c>
      <c r="G3112" s="4">
        <f t="shared" ca="1" si="95"/>
        <v>142</v>
      </c>
      <c r="H3112" s="4">
        <f ca="1">+Data_TABLE[[#This Row],[Qty]]*Data_TABLE[[#This Row],[Unit Price]]</f>
        <v>710</v>
      </c>
      <c r="I3112" s="7">
        <v>42175</v>
      </c>
      <c r="J3112" s="10">
        <f>EOMONTH(Data_TABLE[[#This Row],[Date Sold]],0)</f>
        <v>42185</v>
      </c>
    </row>
    <row r="3113" spans="2:10" x14ac:dyDescent="0.25">
      <c r="B3113" s="1" t="s">
        <v>41</v>
      </c>
      <c r="C3113" s="3" t="s">
        <v>55</v>
      </c>
      <c r="D3113" s="2" t="s">
        <v>49</v>
      </c>
      <c r="E3113" s="3" t="s">
        <v>43</v>
      </c>
      <c r="F3113" s="3">
        <f t="shared" ca="1" si="94"/>
        <v>2</v>
      </c>
      <c r="G3113" s="4">
        <f t="shared" ca="1" si="95"/>
        <v>192</v>
      </c>
      <c r="H3113" s="4">
        <f ca="1">+Data_TABLE[[#This Row],[Qty]]*Data_TABLE[[#This Row],[Unit Price]]</f>
        <v>384</v>
      </c>
      <c r="I3113" s="7">
        <v>42175</v>
      </c>
      <c r="J3113" s="10">
        <f>EOMONTH(Data_TABLE[[#This Row],[Date Sold]],0)</f>
        <v>42185</v>
      </c>
    </row>
    <row r="3114" spans="2:10" x14ac:dyDescent="0.25">
      <c r="B3114" s="1" t="s">
        <v>41</v>
      </c>
      <c r="C3114" s="3" t="s">
        <v>54</v>
      </c>
      <c r="D3114" s="2" t="s">
        <v>48</v>
      </c>
      <c r="E3114" s="3" t="s">
        <v>42</v>
      </c>
      <c r="F3114" s="3">
        <f t="shared" ca="1" si="94"/>
        <v>1</v>
      </c>
      <c r="G3114" s="4">
        <f t="shared" ca="1" si="95"/>
        <v>143</v>
      </c>
      <c r="H3114" s="4">
        <f ca="1">+Data_TABLE[[#This Row],[Qty]]*Data_TABLE[[#This Row],[Unit Price]]</f>
        <v>143</v>
      </c>
      <c r="I3114" s="7">
        <v>42175</v>
      </c>
      <c r="J3114" s="10">
        <f>EOMONTH(Data_TABLE[[#This Row],[Date Sold]],0)</f>
        <v>42185</v>
      </c>
    </row>
    <row r="3115" spans="2:10" x14ac:dyDescent="0.25">
      <c r="B3115" s="1" t="s">
        <v>39</v>
      </c>
      <c r="C3115" s="3" t="s">
        <v>56</v>
      </c>
      <c r="D3115" s="2" t="s">
        <v>50</v>
      </c>
      <c r="E3115" s="3" t="s">
        <v>44</v>
      </c>
      <c r="F3115" s="3">
        <f t="shared" ca="1" si="94"/>
        <v>2</v>
      </c>
      <c r="G3115" s="4">
        <f t="shared" ca="1" si="95"/>
        <v>79</v>
      </c>
      <c r="H3115" s="4">
        <f ca="1">+Data_TABLE[[#This Row],[Qty]]*Data_TABLE[[#This Row],[Unit Price]]</f>
        <v>158</v>
      </c>
      <c r="I3115" s="7">
        <v>42175</v>
      </c>
      <c r="J3115" s="10">
        <f>EOMONTH(Data_TABLE[[#This Row],[Date Sold]],0)</f>
        <v>42185</v>
      </c>
    </row>
    <row r="3116" spans="2:10" x14ac:dyDescent="0.25">
      <c r="B3116" s="1" t="s">
        <v>36</v>
      </c>
      <c r="C3116" s="3" t="s">
        <v>56</v>
      </c>
      <c r="D3116" s="2" t="s">
        <v>52</v>
      </c>
      <c r="E3116" s="3" t="s">
        <v>46</v>
      </c>
      <c r="F3116" s="3">
        <f t="shared" ca="1" si="94"/>
        <v>1</v>
      </c>
      <c r="G3116" s="4">
        <f t="shared" ca="1" si="95"/>
        <v>144</v>
      </c>
      <c r="H3116" s="4">
        <f ca="1">+Data_TABLE[[#This Row],[Qty]]*Data_TABLE[[#This Row],[Unit Price]]</f>
        <v>144</v>
      </c>
      <c r="I3116" s="7">
        <v>42175</v>
      </c>
      <c r="J3116" s="10">
        <f>EOMONTH(Data_TABLE[[#This Row],[Date Sold]],0)</f>
        <v>42185</v>
      </c>
    </row>
    <row r="3117" spans="2:10" x14ac:dyDescent="0.25">
      <c r="B3117" s="1" t="s">
        <v>37</v>
      </c>
      <c r="C3117" s="3" t="s">
        <v>56</v>
      </c>
      <c r="D3117" s="2" t="s">
        <v>52</v>
      </c>
      <c r="E3117" s="3" t="s">
        <v>46</v>
      </c>
      <c r="F3117" s="3">
        <f t="shared" ca="1" si="94"/>
        <v>4</v>
      </c>
      <c r="G3117" s="4">
        <f t="shared" ca="1" si="95"/>
        <v>104</v>
      </c>
      <c r="H3117" s="4">
        <f ca="1">+Data_TABLE[[#This Row],[Qty]]*Data_TABLE[[#This Row],[Unit Price]]</f>
        <v>416</v>
      </c>
      <c r="I3117" s="7">
        <v>42175</v>
      </c>
      <c r="J3117" s="10">
        <f>EOMONTH(Data_TABLE[[#This Row],[Date Sold]],0)</f>
        <v>42185</v>
      </c>
    </row>
    <row r="3118" spans="2:10" x14ac:dyDescent="0.25">
      <c r="B3118" s="1" t="s">
        <v>40</v>
      </c>
      <c r="C3118" s="3" t="s">
        <v>55</v>
      </c>
      <c r="D3118" s="2" t="s">
        <v>49</v>
      </c>
      <c r="E3118" s="3" t="s">
        <v>43</v>
      </c>
      <c r="F3118" s="3">
        <f t="shared" ca="1" si="94"/>
        <v>5</v>
      </c>
      <c r="G3118" s="4">
        <f t="shared" ca="1" si="95"/>
        <v>109</v>
      </c>
      <c r="H3118" s="4">
        <f ca="1">+Data_TABLE[[#This Row],[Qty]]*Data_TABLE[[#This Row],[Unit Price]]</f>
        <v>545</v>
      </c>
      <c r="I3118" s="7">
        <v>42175</v>
      </c>
      <c r="J3118" s="10">
        <f>EOMONTH(Data_TABLE[[#This Row],[Date Sold]],0)</f>
        <v>42185</v>
      </c>
    </row>
    <row r="3119" spans="2:10" x14ac:dyDescent="0.25">
      <c r="B3119" s="1" t="s">
        <v>38</v>
      </c>
      <c r="C3119" s="3" t="s">
        <v>54</v>
      </c>
      <c r="D3119" s="2" t="s">
        <v>48</v>
      </c>
      <c r="E3119" s="3" t="s">
        <v>42</v>
      </c>
      <c r="F3119" s="3">
        <f t="shared" ca="1" si="94"/>
        <v>2</v>
      </c>
      <c r="G3119" s="4">
        <f t="shared" ca="1" si="95"/>
        <v>193</v>
      </c>
      <c r="H3119" s="4">
        <f ca="1">+Data_TABLE[[#This Row],[Qty]]*Data_TABLE[[#This Row],[Unit Price]]</f>
        <v>386</v>
      </c>
      <c r="I3119" s="7">
        <v>42175</v>
      </c>
      <c r="J3119" s="10">
        <f>EOMONTH(Data_TABLE[[#This Row],[Date Sold]],0)</f>
        <v>42185</v>
      </c>
    </row>
    <row r="3120" spans="2:10" x14ac:dyDescent="0.25">
      <c r="B3120" s="1" t="s">
        <v>36</v>
      </c>
      <c r="C3120" s="3" t="s">
        <v>56</v>
      </c>
      <c r="D3120" s="2" t="s">
        <v>52</v>
      </c>
      <c r="E3120" s="3" t="s">
        <v>46</v>
      </c>
      <c r="F3120" s="3">
        <f t="shared" ca="1" si="94"/>
        <v>4</v>
      </c>
      <c r="G3120" s="4">
        <f t="shared" ca="1" si="95"/>
        <v>96</v>
      </c>
      <c r="H3120" s="4">
        <f ca="1">+Data_TABLE[[#This Row],[Qty]]*Data_TABLE[[#This Row],[Unit Price]]</f>
        <v>384</v>
      </c>
      <c r="I3120" s="7">
        <v>42175</v>
      </c>
      <c r="J3120" s="10">
        <f>EOMONTH(Data_TABLE[[#This Row],[Date Sold]],0)</f>
        <v>42185</v>
      </c>
    </row>
    <row r="3121" spans="2:10" x14ac:dyDescent="0.25">
      <c r="B3121" s="1" t="s">
        <v>36</v>
      </c>
      <c r="C3121" s="3" t="s">
        <v>55</v>
      </c>
      <c r="D3121" s="2" t="s">
        <v>49</v>
      </c>
      <c r="E3121" s="3" t="s">
        <v>43</v>
      </c>
      <c r="F3121" s="3">
        <f t="shared" ref="F3121:F3184" ca="1" si="96">RANDBETWEEN(1,5)</f>
        <v>4</v>
      </c>
      <c r="G3121" s="4">
        <f t="shared" ref="G3121:G3184" ca="1" si="97">RANDBETWEEN(60,200)</f>
        <v>148</v>
      </c>
      <c r="H3121" s="4">
        <f ca="1">+Data_TABLE[[#This Row],[Qty]]*Data_TABLE[[#This Row],[Unit Price]]</f>
        <v>592</v>
      </c>
      <c r="I3121" s="7">
        <v>42175</v>
      </c>
      <c r="J3121" s="10">
        <f>EOMONTH(Data_TABLE[[#This Row],[Date Sold]],0)</f>
        <v>42185</v>
      </c>
    </row>
    <row r="3122" spans="2:10" x14ac:dyDescent="0.25">
      <c r="B3122" s="1" t="s">
        <v>37</v>
      </c>
      <c r="C3122" s="3" t="s">
        <v>55</v>
      </c>
      <c r="D3122" s="2" t="s">
        <v>51</v>
      </c>
      <c r="E3122" s="3" t="s">
        <v>45</v>
      </c>
      <c r="F3122" s="3">
        <f t="shared" ca="1" si="96"/>
        <v>4</v>
      </c>
      <c r="G3122" s="4">
        <f t="shared" ca="1" si="97"/>
        <v>155</v>
      </c>
      <c r="H3122" s="4">
        <f ca="1">+Data_TABLE[[#This Row],[Qty]]*Data_TABLE[[#This Row],[Unit Price]]</f>
        <v>620</v>
      </c>
      <c r="I3122" s="7">
        <v>42175</v>
      </c>
      <c r="J3122" s="10">
        <f>EOMONTH(Data_TABLE[[#This Row],[Date Sold]],0)</f>
        <v>42185</v>
      </c>
    </row>
    <row r="3123" spans="2:10" x14ac:dyDescent="0.25">
      <c r="B3123" s="1" t="s">
        <v>36</v>
      </c>
      <c r="C3123" s="3" t="s">
        <v>56</v>
      </c>
      <c r="D3123" s="2" t="s">
        <v>52</v>
      </c>
      <c r="E3123" s="3" t="s">
        <v>46</v>
      </c>
      <c r="F3123" s="3">
        <f t="shared" ca="1" si="96"/>
        <v>5</v>
      </c>
      <c r="G3123" s="4">
        <f t="shared" ca="1" si="97"/>
        <v>137</v>
      </c>
      <c r="H3123" s="4">
        <f ca="1">+Data_TABLE[[#This Row],[Qty]]*Data_TABLE[[#This Row],[Unit Price]]</f>
        <v>685</v>
      </c>
      <c r="I3123" s="7">
        <v>42175</v>
      </c>
      <c r="J3123" s="10">
        <f>EOMONTH(Data_TABLE[[#This Row],[Date Sold]],0)</f>
        <v>42185</v>
      </c>
    </row>
    <row r="3124" spans="2:10" x14ac:dyDescent="0.25">
      <c r="B3124" s="1" t="s">
        <v>37</v>
      </c>
      <c r="C3124" s="3" t="s">
        <v>55</v>
      </c>
      <c r="D3124" s="2" t="s">
        <v>49</v>
      </c>
      <c r="E3124" s="3" t="s">
        <v>43</v>
      </c>
      <c r="F3124" s="3">
        <f t="shared" ca="1" si="96"/>
        <v>4</v>
      </c>
      <c r="G3124" s="4">
        <f t="shared" ca="1" si="97"/>
        <v>182</v>
      </c>
      <c r="H3124" s="4">
        <f ca="1">+Data_TABLE[[#This Row],[Qty]]*Data_TABLE[[#This Row],[Unit Price]]</f>
        <v>728</v>
      </c>
      <c r="I3124" s="7">
        <v>42175</v>
      </c>
      <c r="J3124" s="10">
        <f>EOMONTH(Data_TABLE[[#This Row],[Date Sold]],0)</f>
        <v>42185</v>
      </c>
    </row>
    <row r="3125" spans="2:10" x14ac:dyDescent="0.25">
      <c r="B3125" s="1" t="s">
        <v>38</v>
      </c>
      <c r="C3125" s="3" t="s">
        <v>55</v>
      </c>
      <c r="D3125" s="2" t="s">
        <v>51</v>
      </c>
      <c r="E3125" s="3" t="s">
        <v>45</v>
      </c>
      <c r="F3125" s="3">
        <f t="shared" ca="1" si="96"/>
        <v>1</v>
      </c>
      <c r="G3125" s="4">
        <f t="shared" ca="1" si="97"/>
        <v>164</v>
      </c>
      <c r="H3125" s="4">
        <f ca="1">+Data_TABLE[[#This Row],[Qty]]*Data_TABLE[[#This Row],[Unit Price]]</f>
        <v>164</v>
      </c>
      <c r="I3125" s="7">
        <v>42175</v>
      </c>
      <c r="J3125" s="10">
        <f>EOMONTH(Data_TABLE[[#This Row],[Date Sold]],0)</f>
        <v>42185</v>
      </c>
    </row>
    <row r="3126" spans="2:10" x14ac:dyDescent="0.25">
      <c r="B3126" s="1" t="s">
        <v>38</v>
      </c>
      <c r="C3126" s="3" t="s">
        <v>54</v>
      </c>
      <c r="D3126" s="2" t="s">
        <v>48</v>
      </c>
      <c r="E3126" s="3" t="s">
        <v>42</v>
      </c>
      <c r="F3126" s="3">
        <f t="shared" ca="1" si="96"/>
        <v>2</v>
      </c>
      <c r="G3126" s="4">
        <f t="shared" ca="1" si="97"/>
        <v>126</v>
      </c>
      <c r="H3126" s="4">
        <f ca="1">+Data_TABLE[[#This Row],[Qty]]*Data_TABLE[[#This Row],[Unit Price]]</f>
        <v>252</v>
      </c>
      <c r="I3126" s="7">
        <v>42175</v>
      </c>
      <c r="J3126" s="10">
        <f>EOMONTH(Data_TABLE[[#This Row],[Date Sold]],0)</f>
        <v>42185</v>
      </c>
    </row>
    <row r="3127" spans="2:10" x14ac:dyDescent="0.25">
      <c r="B3127" s="1" t="s">
        <v>39</v>
      </c>
      <c r="C3127" s="3" t="s">
        <v>55</v>
      </c>
      <c r="D3127" s="2" t="s">
        <v>51</v>
      </c>
      <c r="E3127" s="3" t="s">
        <v>45</v>
      </c>
      <c r="F3127" s="3">
        <f t="shared" ca="1" si="96"/>
        <v>5</v>
      </c>
      <c r="G3127" s="4">
        <f t="shared" ca="1" si="97"/>
        <v>169</v>
      </c>
      <c r="H3127" s="4">
        <f ca="1">+Data_TABLE[[#This Row],[Qty]]*Data_TABLE[[#This Row],[Unit Price]]</f>
        <v>845</v>
      </c>
      <c r="I3127" s="7">
        <v>42175</v>
      </c>
      <c r="J3127" s="10">
        <f>EOMONTH(Data_TABLE[[#This Row],[Date Sold]],0)</f>
        <v>42185</v>
      </c>
    </row>
    <row r="3128" spans="2:10" x14ac:dyDescent="0.25">
      <c r="B3128" s="1" t="s">
        <v>40</v>
      </c>
      <c r="C3128" s="3" t="s">
        <v>54</v>
      </c>
      <c r="D3128" s="2" t="s">
        <v>48</v>
      </c>
      <c r="E3128" s="3" t="s">
        <v>42</v>
      </c>
      <c r="F3128" s="3">
        <f t="shared" ca="1" si="96"/>
        <v>2</v>
      </c>
      <c r="G3128" s="4">
        <f t="shared" ca="1" si="97"/>
        <v>85</v>
      </c>
      <c r="H3128" s="4">
        <f ca="1">+Data_TABLE[[#This Row],[Qty]]*Data_TABLE[[#This Row],[Unit Price]]</f>
        <v>170</v>
      </c>
      <c r="I3128" s="7">
        <v>42175</v>
      </c>
      <c r="J3128" s="10">
        <f>EOMONTH(Data_TABLE[[#This Row],[Date Sold]],0)</f>
        <v>42185</v>
      </c>
    </row>
    <row r="3129" spans="2:10" x14ac:dyDescent="0.25">
      <c r="B3129" s="1" t="s">
        <v>41</v>
      </c>
      <c r="C3129" s="3" t="s">
        <v>55</v>
      </c>
      <c r="D3129" s="2" t="s">
        <v>51</v>
      </c>
      <c r="E3129" s="3" t="s">
        <v>45</v>
      </c>
      <c r="F3129" s="3">
        <f t="shared" ca="1" si="96"/>
        <v>1</v>
      </c>
      <c r="G3129" s="4">
        <f t="shared" ca="1" si="97"/>
        <v>156</v>
      </c>
      <c r="H3129" s="4">
        <f ca="1">+Data_TABLE[[#This Row],[Qty]]*Data_TABLE[[#This Row],[Unit Price]]</f>
        <v>156</v>
      </c>
      <c r="I3129" s="7">
        <v>42175</v>
      </c>
      <c r="J3129" s="10">
        <f>EOMONTH(Data_TABLE[[#This Row],[Date Sold]],0)</f>
        <v>42185</v>
      </c>
    </row>
    <row r="3130" spans="2:10" x14ac:dyDescent="0.25">
      <c r="B3130" s="1" t="s">
        <v>36</v>
      </c>
      <c r="C3130" s="3" t="s">
        <v>54</v>
      </c>
      <c r="D3130" s="2" t="s">
        <v>48</v>
      </c>
      <c r="E3130" s="3" t="s">
        <v>42</v>
      </c>
      <c r="F3130" s="3">
        <f t="shared" ca="1" si="96"/>
        <v>1</v>
      </c>
      <c r="G3130" s="4">
        <f t="shared" ca="1" si="97"/>
        <v>162</v>
      </c>
      <c r="H3130" s="4">
        <f ca="1">+Data_TABLE[[#This Row],[Qty]]*Data_TABLE[[#This Row],[Unit Price]]</f>
        <v>162</v>
      </c>
      <c r="I3130" s="7">
        <v>42175</v>
      </c>
      <c r="J3130" s="10">
        <f>EOMONTH(Data_TABLE[[#This Row],[Date Sold]],0)</f>
        <v>42185</v>
      </c>
    </row>
    <row r="3131" spans="2:10" x14ac:dyDescent="0.25">
      <c r="B3131" s="1" t="s">
        <v>41</v>
      </c>
      <c r="C3131" s="3" t="s">
        <v>55</v>
      </c>
      <c r="D3131" s="2" t="s">
        <v>49</v>
      </c>
      <c r="E3131" s="3" t="s">
        <v>43</v>
      </c>
      <c r="F3131" s="3">
        <f t="shared" ca="1" si="96"/>
        <v>2</v>
      </c>
      <c r="G3131" s="4">
        <f t="shared" ca="1" si="97"/>
        <v>66</v>
      </c>
      <c r="H3131" s="4">
        <f ca="1">+Data_TABLE[[#This Row],[Qty]]*Data_TABLE[[#This Row],[Unit Price]]</f>
        <v>132</v>
      </c>
      <c r="I3131" s="7">
        <v>42175</v>
      </c>
      <c r="J3131" s="10">
        <f>EOMONTH(Data_TABLE[[#This Row],[Date Sold]],0)</f>
        <v>42185</v>
      </c>
    </row>
    <row r="3132" spans="2:10" x14ac:dyDescent="0.25">
      <c r="B3132" s="1" t="s">
        <v>40</v>
      </c>
      <c r="C3132" s="3" t="s">
        <v>56</v>
      </c>
      <c r="D3132" s="2" t="s">
        <v>50</v>
      </c>
      <c r="E3132" s="3" t="s">
        <v>44</v>
      </c>
      <c r="F3132" s="3">
        <f t="shared" ca="1" si="96"/>
        <v>1</v>
      </c>
      <c r="G3132" s="4">
        <f t="shared" ca="1" si="97"/>
        <v>145</v>
      </c>
      <c r="H3132" s="4">
        <f ca="1">+Data_TABLE[[#This Row],[Qty]]*Data_TABLE[[#This Row],[Unit Price]]</f>
        <v>145</v>
      </c>
      <c r="I3132" s="7">
        <v>42175</v>
      </c>
      <c r="J3132" s="10">
        <f>EOMONTH(Data_TABLE[[#This Row],[Date Sold]],0)</f>
        <v>42185</v>
      </c>
    </row>
    <row r="3133" spans="2:10" x14ac:dyDescent="0.25">
      <c r="B3133" s="1" t="s">
        <v>41</v>
      </c>
      <c r="C3133" s="3" t="s">
        <v>55</v>
      </c>
      <c r="D3133" s="2" t="s">
        <v>51</v>
      </c>
      <c r="E3133" s="3" t="s">
        <v>45</v>
      </c>
      <c r="F3133" s="3">
        <f t="shared" ca="1" si="96"/>
        <v>4</v>
      </c>
      <c r="G3133" s="4">
        <f t="shared" ca="1" si="97"/>
        <v>167</v>
      </c>
      <c r="H3133" s="4">
        <f ca="1">+Data_TABLE[[#This Row],[Qty]]*Data_TABLE[[#This Row],[Unit Price]]</f>
        <v>668</v>
      </c>
      <c r="I3133" s="7">
        <v>42175</v>
      </c>
      <c r="J3133" s="10">
        <f>EOMONTH(Data_TABLE[[#This Row],[Date Sold]],0)</f>
        <v>42185</v>
      </c>
    </row>
    <row r="3134" spans="2:10" x14ac:dyDescent="0.25">
      <c r="B3134" s="1" t="s">
        <v>38</v>
      </c>
      <c r="C3134" s="3" t="s">
        <v>56</v>
      </c>
      <c r="D3134" s="2" t="s">
        <v>52</v>
      </c>
      <c r="E3134" s="3" t="s">
        <v>46</v>
      </c>
      <c r="F3134" s="3">
        <f t="shared" ca="1" si="96"/>
        <v>5</v>
      </c>
      <c r="G3134" s="4">
        <f t="shared" ca="1" si="97"/>
        <v>175</v>
      </c>
      <c r="H3134" s="4">
        <f ca="1">+Data_TABLE[[#This Row],[Qty]]*Data_TABLE[[#This Row],[Unit Price]]</f>
        <v>875</v>
      </c>
      <c r="I3134" s="7">
        <v>42175</v>
      </c>
      <c r="J3134" s="10">
        <f>EOMONTH(Data_TABLE[[#This Row],[Date Sold]],0)</f>
        <v>42185</v>
      </c>
    </row>
    <row r="3135" spans="2:10" x14ac:dyDescent="0.25">
      <c r="B3135" s="1" t="s">
        <v>40</v>
      </c>
      <c r="C3135" s="3" t="s">
        <v>55</v>
      </c>
      <c r="D3135" s="2" t="s">
        <v>49</v>
      </c>
      <c r="E3135" s="3" t="s">
        <v>43</v>
      </c>
      <c r="F3135" s="3">
        <f t="shared" ca="1" si="96"/>
        <v>1</v>
      </c>
      <c r="G3135" s="4">
        <f t="shared" ca="1" si="97"/>
        <v>161</v>
      </c>
      <c r="H3135" s="4">
        <f ca="1">+Data_TABLE[[#This Row],[Qty]]*Data_TABLE[[#This Row],[Unit Price]]</f>
        <v>161</v>
      </c>
      <c r="I3135" s="7">
        <v>42175</v>
      </c>
      <c r="J3135" s="10">
        <f>EOMONTH(Data_TABLE[[#This Row],[Date Sold]],0)</f>
        <v>42185</v>
      </c>
    </row>
    <row r="3136" spans="2:10" x14ac:dyDescent="0.25">
      <c r="B3136" s="1" t="s">
        <v>37</v>
      </c>
      <c r="C3136" s="3" t="s">
        <v>56</v>
      </c>
      <c r="D3136" s="2" t="s">
        <v>52</v>
      </c>
      <c r="E3136" s="3" t="s">
        <v>46</v>
      </c>
      <c r="F3136" s="3">
        <f t="shared" ca="1" si="96"/>
        <v>5</v>
      </c>
      <c r="G3136" s="4">
        <f t="shared" ca="1" si="97"/>
        <v>184</v>
      </c>
      <c r="H3136" s="4">
        <f ca="1">+Data_TABLE[[#This Row],[Qty]]*Data_TABLE[[#This Row],[Unit Price]]</f>
        <v>920</v>
      </c>
      <c r="I3136" s="7">
        <v>42175</v>
      </c>
      <c r="J3136" s="10">
        <f>EOMONTH(Data_TABLE[[#This Row],[Date Sold]],0)</f>
        <v>42185</v>
      </c>
    </row>
    <row r="3137" spans="2:10" x14ac:dyDescent="0.25">
      <c r="B3137" s="1" t="s">
        <v>39</v>
      </c>
      <c r="C3137" s="3" t="s">
        <v>54</v>
      </c>
      <c r="D3137" s="2" t="s">
        <v>48</v>
      </c>
      <c r="E3137" s="3" t="s">
        <v>42</v>
      </c>
      <c r="F3137" s="3">
        <f t="shared" ca="1" si="96"/>
        <v>5</v>
      </c>
      <c r="G3137" s="4">
        <f t="shared" ca="1" si="97"/>
        <v>140</v>
      </c>
      <c r="H3137" s="4">
        <f ca="1">+Data_TABLE[[#This Row],[Qty]]*Data_TABLE[[#This Row],[Unit Price]]</f>
        <v>700</v>
      </c>
      <c r="I3137" s="7">
        <v>42175</v>
      </c>
      <c r="J3137" s="10">
        <f>EOMONTH(Data_TABLE[[#This Row],[Date Sold]],0)</f>
        <v>42185</v>
      </c>
    </row>
    <row r="3138" spans="2:10" x14ac:dyDescent="0.25">
      <c r="B3138" s="1" t="s">
        <v>39</v>
      </c>
      <c r="C3138" s="3" t="s">
        <v>54</v>
      </c>
      <c r="D3138" s="2" t="s">
        <v>48</v>
      </c>
      <c r="E3138" s="3" t="s">
        <v>42</v>
      </c>
      <c r="F3138" s="3">
        <f t="shared" ca="1" si="96"/>
        <v>1</v>
      </c>
      <c r="G3138" s="4">
        <f t="shared" ca="1" si="97"/>
        <v>87</v>
      </c>
      <c r="H3138" s="4">
        <f ca="1">+Data_TABLE[[#This Row],[Qty]]*Data_TABLE[[#This Row],[Unit Price]]</f>
        <v>87</v>
      </c>
      <c r="I3138" s="7">
        <v>42175</v>
      </c>
      <c r="J3138" s="10">
        <f>EOMONTH(Data_TABLE[[#This Row],[Date Sold]],0)</f>
        <v>42185</v>
      </c>
    </row>
    <row r="3139" spans="2:10" x14ac:dyDescent="0.25">
      <c r="B3139" s="1" t="s">
        <v>38</v>
      </c>
      <c r="C3139" s="3" t="s">
        <v>55</v>
      </c>
      <c r="D3139" s="2" t="s">
        <v>49</v>
      </c>
      <c r="E3139" s="3" t="s">
        <v>43</v>
      </c>
      <c r="F3139" s="3">
        <f t="shared" ca="1" si="96"/>
        <v>3</v>
      </c>
      <c r="G3139" s="4">
        <f t="shared" ca="1" si="97"/>
        <v>132</v>
      </c>
      <c r="H3139" s="4">
        <f ca="1">+Data_TABLE[[#This Row],[Qty]]*Data_TABLE[[#This Row],[Unit Price]]</f>
        <v>396</v>
      </c>
      <c r="I3139" s="7">
        <v>42175</v>
      </c>
      <c r="J3139" s="10">
        <f>EOMONTH(Data_TABLE[[#This Row],[Date Sold]],0)</f>
        <v>42185</v>
      </c>
    </row>
    <row r="3140" spans="2:10" x14ac:dyDescent="0.25">
      <c r="B3140" s="1" t="s">
        <v>41</v>
      </c>
      <c r="C3140" s="3" t="s">
        <v>56</v>
      </c>
      <c r="D3140" s="2" t="s">
        <v>50</v>
      </c>
      <c r="E3140" s="3" t="s">
        <v>44</v>
      </c>
      <c r="F3140" s="3">
        <f t="shared" ca="1" si="96"/>
        <v>5</v>
      </c>
      <c r="G3140" s="4">
        <f t="shared" ca="1" si="97"/>
        <v>114</v>
      </c>
      <c r="H3140" s="4">
        <f ca="1">+Data_TABLE[[#This Row],[Qty]]*Data_TABLE[[#This Row],[Unit Price]]</f>
        <v>570</v>
      </c>
      <c r="I3140" s="7">
        <v>42175</v>
      </c>
      <c r="J3140" s="10">
        <f>EOMONTH(Data_TABLE[[#This Row],[Date Sold]],0)</f>
        <v>42185</v>
      </c>
    </row>
    <row r="3141" spans="2:10" x14ac:dyDescent="0.25">
      <c r="B3141" s="1" t="s">
        <v>41</v>
      </c>
      <c r="C3141" s="3" t="s">
        <v>56</v>
      </c>
      <c r="D3141" s="2" t="s">
        <v>50</v>
      </c>
      <c r="E3141" s="3" t="s">
        <v>44</v>
      </c>
      <c r="F3141" s="3">
        <f t="shared" ca="1" si="96"/>
        <v>4</v>
      </c>
      <c r="G3141" s="4">
        <f t="shared" ca="1" si="97"/>
        <v>153</v>
      </c>
      <c r="H3141" s="4">
        <f ca="1">+Data_TABLE[[#This Row],[Qty]]*Data_TABLE[[#This Row],[Unit Price]]</f>
        <v>612</v>
      </c>
      <c r="I3141" s="7">
        <v>42175</v>
      </c>
      <c r="J3141" s="10">
        <f>EOMONTH(Data_TABLE[[#This Row],[Date Sold]],0)</f>
        <v>42185</v>
      </c>
    </row>
    <row r="3142" spans="2:10" x14ac:dyDescent="0.25">
      <c r="B3142" s="1" t="s">
        <v>38</v>
      </c>
      <c r="C3142" s="3" t="s">
        <v>56</v>
      </c>
      <c r="D3142" s="2" t="s">
        <v>50</v>
      </c>
      <c r="E3142" s="3" t="s">
        <v>44</v>
      </c>
      <c r="F3142" s="3">
        <f t="shared" ca="1" si="96"/>
        <v>3</v>
      </c>
      <c r="G3142" s="4">
        <f t="shared" ca="1" si="97"/>
        <v>118</v>
      </c>
      <c r="H3142" s="4">
        <f ca="1">+Data_TABLE[[#This Row],[Qty]]*Data_TABLE[[#This Row],[Unit Price]]</f>
        <v>354</v>
      </c>
      <c r="I3142" s="7">
        <v>42175</v>
      </c>
      <c r="J3142" s="10">
        <f>EOMONTH(Data_TABLE[[#This Row],[Date Sold]],0)</f>
        <v>42185</v>
      </c>
    </row>
    <row r="3143" spans="2:10" x14ac:dyDescent="0.25">
      <c r="B3143" s="1" t="s">
        <v>40</v>
      </c>
      <c r="C3143" s="3" t="s">
        <v>55</v>
      </c>
      <c r="D3143" s="2" t="s">
        <v>49</v>
      </c>
      <c r="E3143" s="3" t="s">
        <v>43</v>
      </c>
      <c r="F3143" s="3">
        <f t="shared" ca="1" si="96"/>
        <v>1</v>
      </c>
      <c r="G3143" s="4">
        <f t="shared" ca="1" si="97"/>
        <v>174</v>
      </c>
      <c r="H3143" s="4">
        <f ca="1">+Data_TABLE[[#This Row],[Qty]]*Data_TABLE[[#This Row],[Unit Price]]</f>
        <v>174</v>
      </c>
      <c r="I3143" s="7">
        <v>42175</v>
      </c>
      <c r="J3143" s="10">
        <f>EOMONTH(Data_TABLE[[#This Row],[Date Sold]],0)</f>
        <v>42185</v>
      </c>
    </row>
    <row r="3144" spans="2:10" x14ac:dyDescent="0.25">
      <c r="B3144" s="1" t="s">
        <v>40</v>
      </c>
      <c r="C3144" s="3" t="s">
        <v>55</v>
      </c>
      <c r="D3144" s="2" t="s">
        <v>49</v>
      </c>
      <c r="E3144" s="3" t="s">
        <v>43</v>
      </c>
      <c r="F3144" s="3">
        <f t="shared" ca="1" si="96"/>
        <v>2</v>
      </c>
      <c r="G3144" s="4">
        <f t="shared" ca="1" si="97"/>
        <v>170</v>
      </c>
      <c r="H3144" s="4">
        <f ca="1">+Data_TABLE[[#This Row],[Qty]]*Data_TABLE[[#This Row],[Unit Price]]</f>
        <v>340</v>
      </c>
      <c r="I3144" s="7">
        <v>42175</v>
      </c>
      <c r="J3144" s="10">
        <f>EOMONTH(Data_TABLE[[#This Row],[Date Sold]],0)</f>
        <v>42185</v>
      </c>
    </row>
    <row r="3145" spans="2:10" x14ac:dyDescent="0.25">
      <c r="B3145" s="1" t="s">
        <v>38</v>
      </c>
      <c r="C3145" s="3" t="s">
        <v>56</v>
      </c>
      <c r="D3145" s="2" t="s">
        <v>52</v>
      </c>
      <c r="E3145" s="3" t="s">
        <v>46</v>
      </c>
      <c r="F3145" s="3">
        <f t="shared" ca="1" si="96"/>
        <v>2</v>
      </c>
      <c r="G3145" s="4">
        <f t="shared" ca="1" si="97"/>
        <v>140</v>
      </c>
      <c r="H3145" s="4">
        <f ca="1">+Data_TABLE[[#This Row],[Qty]]*Data_TABLE[[#This Row],[Unit Price]]</f>
        <v>280</v>
      </c>
      <c r="I3145" s="7">
        <v>42175</v>
      </c>
      <c r="J3145" s="10">
        <f>EOMONTH(Data_TABLE[[#This Row],[Date Sold]],0)</f>
        <v>42185</v>
      </c>
    </row>
    <row r="3146" spans="2:10" x14ac:dyDescent="0.25">
      <c r="B3146" s="1" t="s">
        <v>40</v>
      </c>
      <c r="C3146" s="3" t="s">
        <v>54</v>
      </c>
      <c r="D3146" s="2" t="s">
        <v>48</v>
      </c>
      <c r="E3146" s="3" t="s">
        <v>42</v>
      </c>
      <c r="F3146" s="3">
        <f t="shared" ca="1" si="96"/>
        <v>4</v>
      </c>
      <c r="G3146" s="4">
        <f t="shared" ca="1" si="97"/>
        <v>142</v>
      </c>
      <c r="H3146" s="4">
        <f ca="1">+Data_TABLE[[#This Row],[Qty]]*Data_TABLE[[#This Row],[Unit Price]]</f>
        <v>568</v>
      </c>
      <c r="I3146" s="7">
        <v>42175</v>
      </c>
      <c r="J3146" s="10">
        <f>EOMONTH(Data_TABLE[[#This Row],[Date Sold]],0)</f>
        <v>42185</v>
      </c>
    </row>
    <row r="3147" spans="2:10" x14ac:dyDescent="0.25">
      <c r="B3147" s="1" t="s">
        <v>40</v>
      </c>
      <c r="C3147" s="3" t="s">
        <v>56</v>
      </c>
      <c r="D3147" s="2" t="s">
        <v>52</v>
      </c>
      <c r="E3147" s="3" t="s">
        <v>46</v>
      </c>
      <c r="F3147" s="3">
        <f t="shared" ca="1" si="96"/>
        <v>4</v>
      </c>
      <c r="G3147" s="4">
        <f t="shared" ca="1" si="97"/>
        <v>159</v>
      </c>
      <c r="H3147" s="4">
        <f ca="1">+Data_TABLE[[#This Row],[Qty]]*Data_TABLE[[#This Row],[Unit Price]]</f>
        <v>636</v>
      </c>
      <c r="I3147" s="7">
        <v>42175</v>
      </c>
      <c r="J3147" s="10">
        <f>EOMONTH(Data_TABLE[[#This Row],[Date Sold]],0)</f>
        <v>42185</v>
      </c>
    </row>
    <row r="3148" spans="2:10" x14ac:dyDescent="0.25">
      <c r="B3148" s="1" t="s">
        <v>38</v>
      </c>
      <c r="C3148" s="3" t="s">
        <v>56</v>
      </c>
      <c r="D3148" s="2" t="s">
        <v>52</v>
      </c>
      <c r="E3148" s="3" t="s">
        <v>46</v>
      </c>
      <c r="F3148" s="3">
        <f t="shared" ca="1" si="96"/>
        <v>2</v>
      </c>
      <c r="G3148" s="4">
        <f t="shared" ca="1" si="97"/>
        <v>168</v>
      </c>
      <c r="H3148" s="4">
        <f ca="1">+Data_TABLE[[#This Row],[Qty]]*Data_TABLE[[#This Row],[Unit Price]]</f>
        <v>336</v>
      </c>
      <c r="I3148" s="7">
        <v>42175</v>
      </c>
      <c r="J3148" s="10">
        <f>EOMONTH(Data_TABLE[[#This Row],[Date Sold]],0)</f>
        <v>42185</v>
      </c>
    </row>
    <row r="3149" spans="2:10" x14ac:dyDescent="0.25">
      <c r="B3149" s="1" t="s">
        <v>39</v>
      </c>
      <c r="C3149" s="3" t="s">
        <v>54</v>
      </c>
      <c r="D3149" s="2" t="s">
        <v>48</v>
      </c>
      <c r="E3149" s="3" t="s">
        <v>42</v>
      </c>
      <c r="F3149" s="3">
        <f t="shared" ca="1" si="96"/>
        <v>2</v>
      </c>
      <c r="G3149" s="4">
        <f t="shared" ca="1" si="97"/>
        <v>111</v>
      </c>
      <c r="H3149" s="4">
        <f ca="1">+Data_TABLE[[#This Row],[Qty]]*Data_TABLE[[#This Row],[Unit Price]]</f>
        <v>222</v>
      </c>
      <c r="I3149" s="7">
        <v>42175</v>
      </c>
      <c r="J3149" s="10">
        <f>EOMONTH(Data_TABLE[[#This Row],[Date Sold]],0)</f>
        <v>42185</v>
      </c>
    </row>
    <row r="3150" spans="2:10" x14ac:dyDescent="0.25">
      <c r="B3150" s="1" t="s">
        <v>36</v>
      </c>
      <c r="C3150" s="3" t="s">
        <v>55</v>
      </c>
      <c r="D3150" s="2" t="s">
        <v>51</v>
      </c>
      <c r="E3150" s="3" t="s">
        <v>45</v>
      </c>
      <c r="F3150" s="3">
        <f t="shared" ca="1" si="96"/>
        <v>4</v>
      </c>
      <c r="G3150" s="4">
        <f t="shared" ca="1" si="97"/>
        <v>132</v>
      </c>
      <c r="H3150" s="4">
        <f ca="1">+Data_TABLE[[#This Row],[Qty]]*Data_TABLE[[#This Row],[Unit Price]]</f>
        <v>528</v>
      </c>
      <c r="I3150" s="7">
        <v>42175</v>
      </c>
      <c r="J3150" s="10">
        <f>EOMONTH(Data_TABLE[[#This Row],[Date Sold]],0)</f>
        <v>42185</v>
      </c>
    </row>
    <row r="3151" spans="2:10" x14ac:dyDescent="0.25">
      <c r="B3151" s="1" t="s">
        <v>38</v>
      </c>
      <c r="C3151" s="3" t="s">
        <v>55</v>
      </c>
      <c r="D3151" s="2" t="s">
        <v>49</v>
      </c>
      <c r="E3151" s="3" t="s">
        <v>43</v>
      </c>
      <c r="F3151" s="3">
        <f t="shared" ca="1" si="96"/>
        <v>3</v>
      </c>
      <c r="G3151" s="4">
        <f t="shared" ca="1" si="97"/>
        <v>108</v>
      </c>
      <c r="H3151" s="4">
        <f ca="1">+Data_TABLE[[#This Row],[Qty]]*Data_TABLE[[#This Row],[Unit Price]]</f>
        <v>324</v>
      </c>
      <c r="I3151" s="7">
        <v>42175</v>
      </c>
      <c r="J3151" s="10">
        <f>EOMONTH(Data_TABLE[[#This Row],[Date Sold]],0)</f>
        <v>42185</v>
      </c>
    </row>
    <row r="3152" spans="2:10" x14ac:dyDescent="0.25">
      <c r="B3152" s="1" t="s">
        <v>37</v>
      </c>
      <c r="C3152" s="3" t="s">
        <v>56</v>
      </c>
      <c r="D3152" s="2" t="s">
        <v>52</v>
      </c>
      <c r="E3152" s="3" t="s">
        <v>46</v>
      </c>
      <c r="F3152" s="3">
        <f t="shared" ca="1" si="96"/>
        <v>2</v>
      </c>
      <c r="G3152" s="4">
        <f t="shared" ca="1" si="97"/>
        <v>115</v>
      </c>
      <c r="H3152" s="4">
        <f ca="1">+Data_TABLE[[#This Row],[Qty]]*Data_TABLE[[#This Row],[Unit Price]]</f>
        <v>230</v>
      </c>
      <c r="I3152" s="7">
        <v>42175</v>
      </c>
      <c r="J3152" s="10">
        <f>EOMONTH(Data_TABLE[[#This Row],[Date Sold]],0)</f>
        <v>42185</v>
      </c>
    </row>
    <row r="3153" spans="2:10" x14ac:dyDescent="0.25">
      <c r="B3153" s="1" t="s">
        <v>41</v>
      </c>
      <c r="C3153" s="3" t="s">
        <v>54</v>
      </c>
      <c r="D3153" s="2" t="s">
        <v>48</v>
      </c>
      <c r="E3153" s="3" t="s">
        <v>42</v>
      </c>
      <c r="F3153" s="3">
        <f t="shared" ca="1" si="96"/>
        <v>5</v>
      </c>
      <c r="G3153" s="4">
        <f t="shared" ca="1" si="97"/>
        <v>193</v>
      </c>
      <c r="H3153" s="4">
        <f ca="1">+Data_TABLE[[#This Row],[Qty]]*Data_TABLE[[#This Row],[Unit Price]]</f>
        <v>965</v>
      </c>
      <c r="I3153" s="7">
        <v>42176</v>
      </c>
      <c r="J3153" s="10">
        <f>EOMONTH(Data_TABLE[[#This Row],[Date Sold]],0)</f>
        <v>42185</v>
      </c>
    </row>
    <row r="3154" spans="2:10" x14ac:dyDescent="0.25">
      <c r="B3154" s="1" t="s">
        <v>38</v>
      </c>
      <c r="C3154" s="3" t="s">
        <v>55</v>
      </c>
      <c r="D3154" s="2" t="s">
        <v>51</v>
      </c>
      <c r="E3154" s="3" t="s">
        <v>45</v>
      </c>
      <c r="F3154" s="3">
        <f t="shared" ca="1" si="96"/>
        <v>1</v>
      </c>
      <c r="G3154" s="4">
        <f t="shared" ca="1" si="97"/>
        <v>178</v>
      </c>
      <c r="H3154" s="4">
        <f ca="1">+Data_TABLE[[#This Row],[Qty]]*Data_TABLE[[#This Row],[Unit Price]]</f>
        <v>178</v>
      </c>
      <c r="I3154" s="7">
        <v>42176</v>
      </c>
      <c r="J3154" s="10">
        <f>EOMONTH(Data_TABLE[[#This Row],[Date Sold]],0)</f>
        <v>42185</v>
      </c>
    </row>
    <row r="3155" spans="2:10" x14ac:dyDescent="0.25">
      <c r="B3155" s="1" t="s">
        <v>37</v>
      </c>
      <c r="C3155" s="3" t="s">
        <v>56</v>
      </c>
      <c r="D3155" s="2" t="s">
        <v>50</v>
      </c>
      <c r="E3155" s="3" t="s">
        <v>44</v>
      </c>
      <c r="F3155" s="3">
        <f t="shared" ca="1" si="96"/>
        <v>3</v>
      </c>
      <c r="G3155" s="4">
        <f t="shared" ca="1" si="97"/>
        <v>179</v>
      </c>
      <c r="H3155" s="4">
        <f ca="1">+Data_TABLE[[#This Row],[Qty]]*Data_TABLE[[#This Row],[Unit Price]]</f>
        <v>537</v>
      </c>
      <c r="I3155" s="7">
        <v>42176</v>
      </c>
      <c r="J3155" s="10">
        <f>EOMONTH(Data_TABLE[[#This Row],[Date Sold]],0)</f>
        <v>42185</v>
      </c>
    </row>
    <row r="3156" spans="2:10" x14ac:dyDescent="0.25">
      <c r="B3156" s="1" t="s">
        <v>39</v>
      </c>
      <c r="C3156" s="3" t="s">
        <v>56</v>
      </c>
      <c r="D3156" s="2" t="s">
        <v>50</v>
      </c>
      <c r="E3156" s="3" t="s">
        <v>44</v>
      </c>
      <c r="F3156" s="3">
        <f t="shared" ca="1" si="96"/>
        <v>1</v>
      </c>
      <c r="G3156" s="4">
        <f t="shared" ca="1" si="97"/>
        <v>76</v>
      </c>
      <c r="H3156" s="4">
        <f ca="1">+Data_TABLE[[#This Row],[Qty]]*Data_TABLE[[#This Row],[Unit Price]]</f>
        <v>76</v>
      </c>
      <c r="I3156" s="7">
        <v>42176</v>
      </c>
      <c r="J3156" s="10">
        <f>EOMONTH(Data_TABLE[[#This Row],[Date Sold]],0)</f>
        <v>42185</v>
      </c>
    </row>
    <row r="3157" spans="2:10" x14ac:dyDescent="0.25">
      <c r="B3157" s="1" t="s">
        <v>41</v>
      </c>
      <c r="C3157" s="3" t="s">
        <v>54</v>
      </c>
      <c r="D3157" s="2" t="s">
        <v>48</v>
      </c>
      <c r="E3157" s="3" t="s">
        <v>42</v>
      </c>
      <c r="F3157" s="3">
        <f t="shared" ca="1" si="96"/>
        <v>2</v>
      </c>
      <c r="G3157" s="4">
        <f t="shared" ca="1" si="97"/>
        <v>159</v>
      </c>
      <c r="H3157" s="4">
        <f ca="1">+Data_TABLE[[#This Row],[Qty]]*Data_TABLE[[#This Row],[Unit Price]]</f>
        <v>318</v>
      </c>
      <c r="I3157" s="7">
        <v>42176</v>
      </c>
      <c r="J3157" s="10">
        <f>EOMONTH(Data_TABLE[[#This Row],[Date Sold]],0)</f>
        <v>42185</v>
      </c>
    </row>
    <row r="3158" spans="2:10" x14ac:dyDescent="0.25">
      <c r="B3158" s="1" t="s">
        <v>39</v>
      </c>
      <c r="C3158" s="3" t="s">
        <v>54</v>
      </c>
      <c r="D3158" s="2" t="s">
        <v>48</v>
      </c>
      <c r="E3158" s="3" t="s">
        <v>42</v>
      </c>
      <c r="F3158" s="3">
        <f t="shared" ca="1" si="96"/>
        <v>1</v>
      </c>
      <c r="G3158" s="4">
        <f t="shared" ca="1" si="97"/>
        <v>92</v>
      </c>
      <c r="H3158" s="4">
        <f ca="1">+Data_TABLE[[#This Row],[Qty]]*Data_TABLE[[#This Row],[Unit Price]]</f>
        <v>92</v>
      </c>
      <c r="I3158" s="7">
        <v>42176</v>
      </c>
      <c r="J3158" s="10">
        <f>EOMONTH(Data_TABLE[[#This Row],[Date Sold]],0)</f>
        <v>42185</v>
      </c>
    </row>
    <row r="3159" spans="2:10" x14ac:dyDescent="0.25">
      <c r="B3159" s="1" t="s">
        <v>38</v>
      </c>
      <c r="C3159" s="3" t="s">
        <v>55</v>
      </c>
      <c r="D3159" s="2" t="s">
        <v>51</v>
      </c>
      <c r="E3159" s="3" t="s">
        <v>45</v>
      </c>
      <c r="F3159" s="3">
        <f t="shared" ca="1" si="96"/>
        <v>1</v>
      </c>
      <c r="G3159" s="4">
        <f t="shared" ca="1" si="97"/>
        <v>147</v>
      </c>
      <c r="H3159" s="4">
        <f ca="1">+Data_TABLE[[#This Row],[Qty]]*Data_TABLE[[#This Row],[Unit Price]]</f>
        <v>147</v>
      </c>
      <c r="I3159" s="7">
        <v>42176</v>
      </c>
      <c r="J3159" s="10">
        <f>EOMONTH(Data_TABLE[[#This Row],[Date Sold]],0)</f>
        <v>42185</v>
      </c>
    </row>
    <row r="3160" spans="2:10" x14ac:dyDescent="0.25">
      <c r="B3160" s="1" t="s">
        <v>36</v>
      </c>
      <c r="C3160" s="3" t="s">
        <v>55</v>
      </c>
      <c r="D3160" s="2" t="s">
        <v>49</v>
      </c>
      <c r="E3160" s="3" t="s">
        <v>43</v>
      </c>
      <c r="F3160" s="3">
        <f t="shared" ca="1" si="96"/>
        <v>2</v>
      </c>
      <c r="G3160" s="4">
        <f t="shared" ca="1" si="97"/>
        <v>169</v>
      </c>
      <c r="H3160" s="4">
        <f ca="1">+Data_TABLE[[#This Row],[Qty]]*Data_TABLE[[#This Row],[Unit Price]]</f>
        <v>338</v>
      </c>
      <c r="I3160" s="7">
        <v>42176</v>
      </c>
      <c r="J3160" s="10">
        <f>EOMONTH(Data_TABLE[[#This Row],[Date Sold]],0)</f>
        <v>42185</v>
      </c>
    </row>
    <row r="3161" spans="2:10" x14ac:dyDescent="0.25">
      <c r="B3161" s="1" t="s">
        <v>37</v>
      </c>
      <c r="C3161" s="3" t="s">
        <v>56</v>
      </c>
      <c r="D3161" s="2" t="s">
        <v>52</v>
      </c>
      <c r="E3161" s="3" t="s">
        <v>46</v>
      </c>
      <c r="F3161" s="3">
        <f t="shared" ca="1" si="96"/>
        <v>3</v>
      </c>
      <c r="G3161" s="4">
        <f t="shared" ca="1" si="97"/>
        <v>162</v>
      </c>
      <c r="H3161" s="4">
        <f ca="1">+Data_TABLE[[#This Row],[Qty]]*Data_TABLE[[#This Row],[Unit Price]]</f>
        <v>486</v>
      </c>
      <c r="I3161" s="7">
        <v>42176</v>
      </c>
      <c r="J3161" s="10">
        <f>EOMONTH(Data_TABLE[[#This Row],[Date Sold]],0)</f>
        <v>42185</v>
      </c>
    </row>
    <row r="3162" spans="2:10" x14ac:dyDescent="0.25">
      <c r="B3162" s="1" t="s">
        <v>36</v>
      </c>
      <c r="C3162" s="3" t="s">
        <v>55</v>
      </c>
      <c r="D3162" s="2" t="s">
        <v>51</v>
      </c>
      <c r="E3162" s="3" t="s">
        <v>45</v>
      </c>
      <c r="F3162" s="3">
        <f t="shared" ca="1" si="96"/>
        <v>2</v>
      </c>
      <c r="G3162" s="4">
        <f t="shared" ca="1" si="97"/>
        <v>194</v>
      </c>
      <c r="H3162" s="4">
        <f ca="1">+Data_TABLE[[#This Row],[Qty]]*Data_TABLE[[#This Row],[Unit Price]]</f>
        <v>388</v>
      </c>
      <c r="I3162" s="7">
        <v>42176</v>
      </c>
      <c r="J3162" s="10">
        <f>EOMONTH(Data_TABLE[[#This Row],[Date Sold]],0)</f>
        <v>42185</v>
      </c>
    </row>
    <row r="3163" spans="2:10" x14ac:dyDescent="0.25">
      <c r="B3163" s="1" t="s">
        <v>36</v>
      </c>
      <c r="C3163" s="3" t="s">
        <v>54</v>
      </c>
      <c r="D3163" s="2" t="s">
        <v>48</v>
      </c>
      <c r="E3163" s="3" t="s">
        <v>42</v>
      </c>
      <c r="F3163" s="3">
        <f t="shared" ca="1" si="96"/>
        <v>2</v>
      </c>
      <c r="G3163" s="4">
        <f t="shared" ca="1" si="97"/>
        <v>108</v>
      </c>
      <c r="H3163" s="4">
        <f ca="1">+Data_TABLE[[#This Row],[Qty]]*Data_TABLE[[#This Row],[Unit Price]]</f>
        <v>216</v>
      </c>
      <c r="I3163" s="7">
        <v>42176</v>
      </c>
      <c r="J3163" s="10">
        <f>EOMONTH(Data_TABLE[[#This Row],[Date Sold]],0)</f>
        <v>42185</v>
      </c>
    </row>
    <row r="3164" spans="2:10" x14ac:dyDescent="0.25">
      <c r="B3164" s="1" t="s">
        <v>39</v>
      </c>
      <c r="C3164" s="3" t="s">
        <v>54</v>
      </c>
      <c r="D3164" s="2" t="s">
        <v>48</v>
      </c>
      <c r="E3164" s="3" t="s">
        <v>42</v>
      </c>
      <c r="F3164" s="3">
        <f t="shared" ca="1" si="96"/>
        <v>4</v>
      </c>
      <c r="G3164" s="4">
        <f t="shared" ca="1" si="97"/>
        <v>123</v>
      </c>
      <c r="H3164" s="4">
        <f ca="1">+Data_TABLE[[#This Row],[Qty]]*Data_TABLE[[#This Row],[Unit Price]]</f>
        <v>492</v>
      </c>
      <c r="I3164" s="7">
        <v>42176</v>
      </c>
      <c r="J3164" s="10">
        <f>EOMONTH(Data_TABLE[[#This Row],[Date Sold]],0)</f>
        <v>42185</v>
      </c>
    </row>
    <row r="3165" spans="2:10" x14ac:dyDescent="0.25">
      <c r="B3165" s="1" t="s">
        <v>37</v>
      </c>
      <c r="C3165" s="3" t="s">
        <v>54</v>
      </c>
      <c r="D3165" s="2" t="s">
        <v>48</v>
      </c>
      <c r="E3165" s="3" t="s">
        <v>42</v>
      </c>
      <c r="F3165" s="3">
        <f t="shared" ca="1" si="96"/>
        <v>3</v>
      </c>
      <c r="G3165" s="4">
        <f t="shared" ca="1" si="97"/>
        <v>180</v>
      </c>
      <c r="H3165" s="4">
        <f ca="1">+Data_TABLE[[#This Row],[Qty]]*Data_TABLE[[#This Row],[Unit Price]]</f>
        <v>540</v>
      </c>
      <c r="I3165" s="7">
        <v>42176</v>
      </c>
      <c r="J3165" s="10">
        <f>EOMONTH(Data_TABLE[[#This Row],[Date Sold]],0)</f>
        <v>42185</v>
      </c>
    </row>
    <row r="3166" spans="2:10" x14ac:dyDescent="0.25">
      <c r="B3166" s="1" t="s">
        <v>40</v>
      </c>
      <c r="C3166" s="3" t="s">
        <v>56</v>
      </c>
      <c r="D3166" s="2" t="s">
        <v>52</v>
      </c>
      <c r="E3166" s="3" t="s">
        <v>46</v>
      </c>
      <c r="F3166" s="3">
        <f t="shared" ca="1" si="96"/>
        <v>5</v>
      </c>
      <c r="G3166" s="4">
        <f t="shared" ca="1" si="97"/>
        <v>195</v>
      </c>
      <c r="H3166" s="4">
        <f ca="1">+Data_TABLE[[#This Row],[Qty]]*Data_TABLE[[#This Row],[Unit Price]]</f>
        <v>975</v>
      </c>
      <c r="I3166" s="7">
        <v>42176</v>
      </c>
      <c r="J3166" s="10">
        <f>EOMONTH(Data_TABLE[[#This Row],[Date Sold]],0)</f>
        <v>42185</v>
      </c>
    </row>
    <row r="3167" spans="2:10" x14ac:dyDescent="0.25">
      <c r="B3167" s="1" t="s">
        <v>38</v>
      </c>
      <c r="C3167" s="3" t="s">
        <v>56</v>
      </c>
      <c r="D3167" s="2" t="s">
        <v>50</v>
      </c>
      <c r="E3167" s="3" t="s">
        <v>44</v>
      </c>
      <c r="F3167" s="3">
        <f t="shared" ca="1" si="96"/>
        <v>1</v>
      </c>
      <c r="G3167" s="4">
        <f t="shared" ca="1" si="97"/>
        <v>135</v>
      </c>
      <c r="H3167" s="4">
        <f ca="1">+Data_TABLE[[#This Row],[Qty]]*Data_TABLE[[#This Row],[Unit Price]]</f>
        <v>135</v>
      </c>
      <c r="I3167" s="7">
        <v>42176</v>
      </c>
      <c r="J3167" s="10">
        <f>EOMONTH(Data_TABLE[[#This Row],[Date Sold]],0)</f>
        <v>42185</v>
      </c>
    </row>
    <row r="3168" spans="2:10" x14ac:dyDescent="0.25">
      <c r="B3168" s="1" t="s">
        <v>37</v>
      </c>
      <c r="C3168" s="3" t="s">
        <v>55</v>
      </c>
      <c r="D3168" s="2" t="s">
        <v>51</v>
      </c>
      <c r="E3168" s="3" t="s">
        <v>45</v>
      </c>
      <c r="F3168" s="3">
        <f t="shared" ca="1" si="96"/>
        <v>2</v>
      </c>
      <c r="G3168" s="4">
        <f t="shared" ca="1" si="97"/>
        <v>75</v>
      </c>
      <c r="H3168" s="4">
        <f ca="1">+Data_TABLE[[#This Row],[Qty]]*Data_TABLE[[#This Row],[Unit Price]]</f>
        <v>150</v>
      </c>
      <c r="I3168" s="7">
        <v>42176</v>
      </c>
      <c r="J3168" s="10">
        <f>EOMONTH(Data_TABLE[[#This Row],[Date Sold]],0)</f>
        <v>42185</v>
      </c>
    </row>
    <row r="3169" spans="2:10" x14ac:dyDescent="0.25">
      <c r="B3169" s="1" t="s">
        <v>39</v>
      </c>
      <c r="C3169" s="3" t="s">
        <v>55</v>
      </c>
      <c r="D3169" s="2" t="s">
        <v>51</v>
      </c>
      <c r="E3169" s="3" t="s">
        <v>45</v>
      </c>
      <c r="F3169" s="3">
        <f t="shared" ca="1" si="96"/>
        <v>1</v>
      </c>
      <c r="G3169" s="4">
        <f t="shared" ca="1" si="97"/>
        <v>94</v>
      </c>
      <c r="H3169" s="4">
        <f ca="1">+Data_TABLE[[#This Row],[Qty]]*Data_TABLE[[#This Row],[Unit Price]]</f>
        <v>94</v>
      </c>
      <c r="I3169" s="7">
        <v>42176</v>
      </c>
      <c r="J3169" s="10">
        <f>EOMONTH(Data_TABLE[[#This Row],[Date Sold]],0)</f>
        <v>42185</v>
      </c>
    </row>
    <row r="3170" spans="2:10" x14ac:dyDescent="0.25">
      <c r="B3170" s="1" t="s">
        <v>39</v>
      </c>
      <c r="C3170" s="3" t="s">
        <v>55</v>
      </c>
      <c r="D3170" s="2" t="s">
        <v>51</v>
      </c>
      <c r="E3170" s="3" t="s">
        <v>45</v>
      </c>
      <c r="F3170" s="3">
        <f t="shared" ca="1" si="96"/>
        <v>2</v>
      </c>
      <c r="G3170" s="4">
        <f t="shared" ca="1" si="97"/>
        <v>93</v>
      </c>
      <c r="H3170" s="4">
        <f ca="1">+Data_TABLE[[#This Row],[Qty]]*Data_TABLE[[#This Row],[Unit Price]]</f>
        <v>186</v>
      </c>
      <c r="I3170" s="7">
        <v>42176</v>
      </c>
      <c r="J3170" s="10">
        <f>EOMONTH(Data_TABLE[[#This Row],[Date Sold]],0)</f>
        <v>42185</v>
      </c>
    </row>
    <row r="3171" spans="2:10" x14ac:dyDescent="0.25">
      <c r="B3171" s="1" t="s">
        <v>38</v>
      </c>
      <c r="C3171" s="3" t="s">
        <v>55</v>
      </c>
      <c r="D3171" s="2" t="s">
        <v>51</v>
      </c>
      <c r="E3171" s="3" t="s">
        <v>45</v>
      </c>
      <c r="F3171" s="3">
        <f t="shared" ca="1" si="96"/>
        <v>2</v>
      </c>
      <c r="G3171" s="4">
        <f t="shared" ca="1" si="97"/>
        <v>172</v>
      </c>
      <c r="H3171" s="4">
        <f ca="1">+Data_TABLE[[#This Row],[Qty]]*Data_TABLE[[#This Row],[Unit Price]]</f>
        <v>344</v>
      </c>
      <c r="I3171" s="7">
        <v>42176</v>
      </c>
      <c r="J3171" s="10">
        <f>EOMONTH(Data_TABLE[[#This Row],[Date Sold]],0)</f>
        <v>42185</v>
      </c>
    </row>
    <row r="3172" spans="2:10" x14ac:dyDescent="0.25">
      <c r="B3172" s="1" t="s">
        <v>41</v>
      </c>
      <c r="C3172" s="3" t="s">
        <v>55</v>
      </c>
      <c r="D3172" s="2" t="s">
        <v>51</v>
      </c>
      <c r="E3172" s="3" t="s">
        <v>45</v>
      </c>
      <c r="F3172" s="3">
        <f t="shared" ca="1" si="96"/>
        <v>1</v>
      </c>
      <c r="G3172" s="4">
        <f t="shared" ca="1" si="97"/>
        <v>122</v>
      </c>
      <c r="H3172" s="4">
        <f ca="1">+Data_TABLE[[#This Row],[Qty]]*Data_TABLE[[#This Row],[Unit Price]]</f>
        <v>122</v>
      </c>
      <c r="I3172" s="7">
        <v>42176</v>
      </c>
      <c r="J3172" s="10">
        <f>EOMONTH(Data_TABLE[[#This Row],[Date Sold]],0)</f>
        <v>42185</v>
      </c>
    </row>
    <row r="3173" spans="2:10" x14ac:dyDescent="0.25">
      <c r="B3173" s="1" t="s">
        <v>38</v>
      </c>
      <c r="C3173" s="3" t="s">
        <v>55</v>
      </c>
      <c r="D3173" s="2" t="s">
        <v>49</v>
      </c>
      <c r="E3173" s="3" t="s">
        <v>43</v>
      </c>
      <c r="F3173" s="3">
        <f t="shared" ca="1" si="96"/>
        <v>1</v>
      </c>
      <c r="G3173" s="4">
        <f t="shared" ca="1" si="97"/>
        <v>169</v>
      </c>
      <c r="H3173" s="4">
        <f ca="1">+Data_TABLE[[#This Row],[Qty]]*Data_TABLE[[#This Row],[Unit Price]]</f>
        <v>169</v>
      </c>
      <c r="I3173" s="7">
        <v>42176</v>
      </c>
      <c r="J3173" s="10">
        <f>EOMONTH(Data_TABLE[[#This Row],[Date Sold]],0)</f>
        <v>42185</v>
      </c>
    </row>
    <row r="3174" spans="2:10" x14ac:dyDescent="0.25">
      <c r="B3174" s="1" t="s">
        <v>38</v>
      </c>
      <c r="C3174" s="3" t="s">
        <v>55</v>
      </c>
      <c r="D3174" s="2" t="s">
        <v>49</v>
      </c>
      <c r="E3174" s="3" t="s">
        <v>43</v>
      </c>
      <c r="F3174" s="3">
        <f t="shared" ca="1" si="96"/>
        <v>1</v>
      </c>
      <c r="G3174" s="4">
        <f t="shared" ca="1" si="97"/>
        <v>73</v>
      </c>
      <c r="H3174" s="4">
        <f ca="1">+Data_TABLE[[#This Row],[Qty]]*Data_TABLE[[#This Row],[Unit Price]]</f>
        <v>73</v>
      </c>
      <c r="I3174" s="7">
        <v>42176</v>
      </c>
      <c r="J3174" s="10">
        <f>EOMONTH(Data_TABLE[[#This Row],[Date Sold]],0)</f>
        <v>42185</v>
      </c>
    </row>
    <row r="3175" spans="2:10" x14ac:dyDescent="0.25">
      <c r="B3175" s="1" t="s">
        <v>39</v>
      </c>
      <c r="C3175" s="3" t="s">
        <v>54</v>
      </c>
      <c r="D3175" s="2" t="s">
        <v>48</v>
      </c>
      <c r="E3175" s="3" t="s">
        <v>42</v>
      </c>
      <c r="F3175" s="3">
        <f t="shared" ca="1" si="96"/>
        <v>5</v>
      </c>
      <c r="G3175" s="4">
        <f t="shared" ca="1" si="97"/>
        <v>180</v>
      </c>
      <c r="H3175" s="4">
        <f ca="1">+Data_TABLE[[#This Row],[Qty]]*Data_TABLE[[#This Row],[Unit Price]]</f>
        <v>900</v>
      </c>
      <c r="I3175" s="7">
        <v>42176</v>
      </c>
      <c r="J3175" s="10">
        <f>EOMONTH(Data_TABLE[[#This Row],[Date Sold]],0)</f>
        <v>42185</v>
      </c>
    </row>
    <row r="3176" spans="2:10" x14ac:dyDescent="0.25">
      <c r="B3176" s="1" t="s">
        <v>41</v>
      </c>
      <c r="C3176" s="3" t="s">
        <v>56</v>
      </c>
      <c r="D3176" s="2" t="s">
        <v>52</v>
      </c>
      <c r="E3176" s="3" t="s">
        <v>46</v>
      </c>
      <c r="F3176" s="3">
        <f t="shared" ca="1" si="96"/>
        <v>4</v>
      </c>
      <c r="G3176" s="4">
        <f t="shared" ca="1" si="97"/>
        <v>184</v>
      </c>
      <c r="H3176" s="4">
        <f ca="1">+Data_TABLE[[#This Row],[Qty]]*Data_TABLE[[#This Row],[Unit Price]]</f>
        <v>736</v>
      </c>
      <c r="I3176" s="7">
        <v>42176</v>
      </c>
      <c r="J3176" s="10">
        <f>EOMONTH(Data_TABLE[[#This Row],[Date Sold]],0)</f>
        <v>42185</v>
      </c>
    </row>
    <row r="3177" spans="2:10" x14ac:dyDescent="0.25">
      <c r="B3177" s="1" t="s">
        <v>37</v>
      </c>
      <c r="C3177" s="3" t="s">
        <v>55</v>
      </c>
      <c r="D3177" s="2" t="s">
        <v>51</v>
      </c>
      <c r="E3177" s="3" t="s">
        <v>45</v>
      </c>
      <c r="F3177" s="3">
        <f t="shared" ca="1" si="96"/>
        <v>1</v>
      </c>
      <c r="G3177" s="4">
        <f t="shared" ca="1" si="97"/>
        <v>151</v>
      </c>
      <c r="H3177" s="4">
        <f ca="1">+Data_TABLE[[#This Row],[Qty]]*Data_TABLE[[#This Row],[Unit Price]]</f>
        <v>151</v>
      </c>
      <c r="I3177" s="7">
        <v>42176</v>
      </c>
      <c r="J3177" s="10">
        <f>EOMONTH(Data_TABLE[[#This Row],[Date Sold]],0)</f>
        <v>42185</v>
      </c>
    </row>
    <row r="3178" spans="2:10" x14ac:dyDescent="0.25">
      <c r="B3178" s="1" t="s">
        <v>37</v>
      </c>
      <c r="C3178" s="3" t="s">
        <v>56</v>
      </c>
      <c r="D3178" s="2" t="s">
        <v>50</v>
      </c>
      <c r="E3178" s="3" t="s">
        <v>44</v>
      </c>
      <c r="F3178" s="3">
        <f t="shared" ca="1" si="96"/>
        <v>1</v>
      </c>
      <c r="G3178" s="4">
        <f t="shared" ca="1" si="97"/>
        <v>163</v>
      </c>
      <c r="H3178" s="4">
        <f ca="1">+Data_TABLE[[#This Row],[Qty]]*Data_TABLE[[#This Row],[Unit Price]]</f>
        <v>163</v>
      </c>
      <c r="I3178" s="7">
        <v>42176</v>
      </c>
      <c r="J3178" s="10">
        <f>EOMONTH(Data_TABLE[[#This Row],[Date Sold]],0)</f>
        <v>42185</v>
      </c>
    </row>
    <row r="3179" spans="2:10" x14ac:dyDescent="0.25">
      <c r="B3179" s="1" t="s">
        <v>36</v>
      </c>
      <c r="C3179" s="3" t="s">
        <v>54</v>
      </c>
      <c r="D3179" s="2" t="s">
        <v>48</v>
      </c>
      <c r="E3179" s="3" t="s">
        <v>42</v>
      </c>
      <c r="F3179" s="3">
        <f t="shared" ca="1" si="96"/>
        <v>4</v>
      </c>
      <c r="G3179" s="4">
        <f t="shared" ca="1" si="97"/>
        <v>136</v>
      </c>
      <c r="H3179" s="4">
        <f ca="1">+Data_TABLE[[#This Row],[Qty]]*Data_TABLE[[#This Row],[Unit Price]]</f>
        <v>544</v>
      </c>
      <c r="I3179" s="7">
        <v>42176</v>
      </c>
      <c r="J3179" s="10">
        <f>EOMONTH(Data_TABLE[[#This Row],[Date Sold]],0)</f>
        <v>42185</v>
      </c>
    </row>
    <row r="3180" spans="2:10" x14ac:dyDescent="0.25">
      <c r="B3180" s="1" t="s">
        <v>41</v>
      </c>
      <c r="C3180" s="3" t="s">
        <v>55</v>
      </c>
      <c r="D3180" s="2" t="s">
        <v>49</v>
      </c>
      <c r="E3180" s="3" t="s">
        <v>43</v>
      </c>
      <c r="F3180" s="3">
        <f t="shared" ca="1" si="96"/>
        <v>1</v>
      </c>
      <c r="G3180" s="4">
        <f t="shared" ca="1" si="97"/>
        <v>86</v>
      </c>
      <c r="H3180" s="4">
        <f ca="1">+Data_TABLE[[#This Row],[Qty]]*Data_TABLE[[#This Row],[Unit Price]]</f>
        <v>86</v>
      </c>
      <c r="I3180" s="7">
        <v>42176</v>
      </c>
      <c r="J3180" s="10">
        <f>EOMONTH(Data_TABLE[[#This Row],[Date Sold]],0)</f>
        <v>42185</v>
      </c>
    </row>
    <row r="3181" spans="2:10" x14ac:dyDescent="0.25">
      <c r="B3181" s="1" t="s">
        <v>39</v>
      </c>
      <c r="C3181" s="3" t="s">
        <v>55</v>
      </c>
      <c r="D3181" s="2" t="s">
        <v>49</v>
      </c>
      <c r="E3181" s="3" t="s">
        <v>43</v>
      </c>
      <c r="F3181" s="3">
        <f t="shared" ca="1" si="96"/>
        <v>2</v>
      </c>
      <c r="G3181" s="4">
        <f t="shared" ca="1" si="97"/>
        <v>69</v>
      </c>
      <c r="H3181" s="4">
        <f ca="1">+Data_TABLE[[#This Row],[Qty]]*Data_TABLE[[#This Row],[Unit Price]]</f>
        <v>138</v>
      </c>
      <c r="I3181" s="7">
        <v>42176</v>
      </c>
      <c r="J3181" s="10">
        <f>EOMONTH(Data_TABLE[[#This Row],[Date Sold]],0)</f>
        <v>42185</v>
      </c>
    </row>
    <row r="3182" spans="2:10" x14ac:dyDescent="0.25">
      <c r="B3182" s="1" t="s">
        <v>37</v>
      </c>
      <c r="C3182" s="3" t="s">
        <v>55</v>
      </c>
      <c r="D3182" s="2" t="s">
        <v>51</v>
      </c>
      <c r="E3182" s="3" t="s">
        <v>45</v>
      </c>
      <c r="F3182" s="3">
        <f t="shared" ca="1" si="96"/>
        <v>5</v>
      </c>
      <c r="G3182" s="4">
        <f t="shared" ca="1" si="97"/>
        <v>134</v>
      </c>
      <c r="H3182" s="4">
        <f ca="1">+Data_TABLE[[#This Row],[Qty]]*Data_TABLE[[#This Row],[Unit Price]]</f>
        <v>670</v>
      </c>
      <c r="I3182" s="7">
        <v>42176</v>
      </c>
      <c r="J3182" s="10">
        <f>EOMONTH(Data_TABLE[[#This Row],[Date Sold]],0)</f>
        <v>42185</v>
      </c>
    </row>
    <row r="3183" spans="2:10" x14ac:dyDescent="0.25">
      <c r="B3183" s="1" t="s">
        <v>41</v>
      </c>
      <c r="C3183" s="3" t="s">
        <v>56</v>
      </c>
      <c r="D3183" s="2" t="s">
        <v>52</v>
      </c>
      <c r="E3183" s="3" t="s">
        <v>46</v>
      </c>
      <c r="F3183" s="3">
        <f t="shared" ca="1" si="96"/>
        <v>1</v>
      </c>
      <c r="G3183" s="4">
        <f t="shared" ca="1" si="97"/>
        <v>197</v>
      </c>
      <c r="H3183" s="4">
        <f ca="1">+Data_TABLE[[#This Row],[Qty]]*Data_TABLE[[#This Row],[Unit Price]]</f>
        <v>197</v>
      </c>
      <c r="I3183" s="7">
        <v>42176</v>
      </c>
      <c r="J3183" s="10">
        <f>EOMONTH(Data_TABLE[[#This Row],[Date Sold]],0)</f>
        <v>42185</v>
      </c>
    </row>
    <row r="3184" spans="2:10" x14ac:dyDescent="0.25">
      <c r="B3184" s="1" t="s">
        <v>40</v>
      </c>
      <c r="C3184" s="3" t="s">
        <v>55</v>
      </c>
      <c r="D3184" s="2" t="s">
        <v>49</v>
      </c>
      <c r="E3184" s="3" t="s">
        <v>43</v>
      </c>
      <c r="F3184" s="3">
        <f t="shared" ca="1" si="96"/>
        <v>4</v>
      </c>
      <c r="G3184" s="4">
        <f t="shared" ca="1" si="97"/>
        <v>80</v>
      </c>
      <c r="H3184" s="4">
        <f ca="1">+Data_TABLE[[#This Row],[Qty]]*Data_TABLE[[#This Row],[Unit Price]]</f>
        <v>320</v>
      </c>
      <c r="I3184" s="7">
        <v>42176</v>
      </c>
      <c r="J3184" s="10">
        <f>EOMONTH(Data_TABLE[[#This Row],[Date Sold]],0)</f>
        <v>42185</v>
      </c>
    </row>
    <row r="3185" spans="2:10" x14ac:dyDescent="0.25">
      <c r="B3185" s="1" t="s">
        <v>41</v>
      </c>
      <c r="C3185" s="3" t="s">
        <v>54</v>
      </c>
      <c r="D3185" s="2" t="s">
        <v>48</v>
      </c>
      <c r="E3185" s="3" t="s">
        <v>42</v>
      </c>
      <c r="F3185" s="3">
        <f t="shared" ref="F3185:F3248" ca="1" si="98">RANDBETWEEN(1,5)</f>
        <v>5</v>
      </c>
      <c r="G3185" s="4">
        <f t="shared" ref="G3185:G3248" ca="1" si="99">RANDBETWEEN(60,200)</f>
        <v>106</v>
      </c>
      <c r="H3185" s="4">
        <f ca="1">+Data_TABLE[[#This Row],[Qty]]*Data_TABLE[[#This Row],[Unit Price]]</f>
        <v>530</v>
      </c>
      <c r="I3185" s="7">
        <v>42176</v>
      </c>
      <c r="J3185" s="10">
        <f>EOMONTH(Data_TABLE[[#This Row],[Date Sold]],0)</f>
        <v>42185</v>
      </c>
    </row>
    <row r="3186" spans="2:10" x14ac:dyDescent="0.25">
      <c r="B3186" s="1" t="s">
        <v>41</v>
      </c>
      <c r="C3186" s="3" t="s">
        <v>56</v>
      </c>
      <c r="D3186" s="2" t="s">
        <v>52</v>
      </c>
      <c r="E3186" s="3" t="s">
        <v>46</v>
      </c>
      <c r="F3186" s="3">
        <f t="shared" ca="1" si="98"/>
        <v>1</v>
      </c>
      <c r="G3186" s="4">
        <f t="shared" ca="1" si="99"/>
        <v>116</v>
      </c>
      <c r="H3186" s="4">
        <f ca="1">+Data_TABLE[[#This Row],[Qty]]*Data_TABLE[[#This Row],[Unit Price]]</f>
        <v>116</v>
      </c>
      <c r="I3186" s="7">
        <v>42176</v>
      </c>
      <c r="J3186" s="10">
        <f>EOMONTH(Data_TABLE[[#This Row],[Date Sold]],0)</f>
        <v>42185</v>
      </c>
    </row>
    <row r="3187" spans="2:10" x14ac:dyDescent="0.25">
      <c r="B3187" s="1" t="s">
        <v>36</v>
      </c>
      <c r="C3187" s="3" t="s">
        <v>54</v>
      </c>
      <c r="D3187" s="2" t="s">
        <v>48</v>
      </c>
      <c r="E3187" s="3" t="s">
        <v>42</v>
      </c>
      <c r="F3187" s="3">
        <f t="shared" ca="1" si="98"/>
        <v>5</v>
      </c>
      <c r="G3187" s="4">
        <f t="shared" ca="1" si="99"/>
        <v>73</v>
      </c>
      <c r="H3187" s="4">
        <f ca="1">+Data_TABLE[[#This Row],[Qty]]*Data_TABLE[[#This Row],[Unit Price]]</f>
        <v>365</v>
      </c>
      <c r="I3187" s="7">
        <v>42176</v>
      </c>
      <c r="J3187" s="10">
        <f>EOMONTH(Data_TABLE[[#This Row],[Date Sold]],0)</f>
        <v>42185</v>
      </c>
    </row>
    <row r="3188" spans="2:10" x14ac:dyDescent="0.25">
      <c r="B3188" s="1" t="s">
        <v>40</v>
      </c>
      <c r="C3188" s="3" t="s">
        <v>55</v>
      </c>
      <c r="D3188" s="2" t="s">
        <v>51</v>
      </c>
      <c r="E3188" s="3" t="s">
        <v>45</v>
      </c>
      <c r="F3188" s="3">
        <f t="shared" ca="1" si="98"/>
        <v>1</v>
      </c>
      <c r="G3188" s="4">
        <f t="shared" ca="1" si="99"/>
        <v>127</v>
      </c>
      <c r="H3188" s="4">
        <f ca="1">+Data_TABLE[[#This Row],[Qty]]*Data_TABLE[[#This Row],[Unit Price]]</f>
        <v>127</v>
      </c>
      <c r="I3188" s="7">
        <v>42176</v>
      </c>
      <c r="J3188" s="10">
        <f>EOMONTH(Data_TABLE[[#This Row],[Date Sold]],0)</f>
        <v>42185</v>
      </c>
    </row>
    <row r="3189" spans="2:10" x14ac:dyDescent="0.25">
      <c r="B3189" s="1" t="s">
        <v>36</v>
      </c>
      <c r="C3189" s="3" t="s">
        <v>56</v>
      </c>
      <c r="D3189" s="2" t="s">
        <v>52</v>
      </c>
      <c r="E3189" s="3" t="s">
        <v>46</v>
      </c>
      <c r="F3189" s="3">
        <f t="shared" ca="1" si="98"/>
        <v>5</v>
      </c>
      <c r="G3189" s="4">
        <f t="shared" ca="1" si="99"/>
        <v>74</v>
      </c>
      <c r="H3189" s="4">
        <f ca="1">+Data_TABLE[[#This Row],[Qty]]*Data_TABLE[[#This Row],[Unit Price]]</f>
        <v>370</v>
      </c>
      <c r="I3189" s="7">
        <v>42176</v>
      </c>
      <c r="J3189" s="10">
        <f>EOMONTH(Data_TABLE[[#This Row],[Date Sold]],0)</f>
        <v>42185</v>
      </c>
    </row>
    <row r="3190" spans="2:10" x14ac:dyDescent="0.25">
      <c r="B3190" s="1" t="s">
        <v>39</v>
      </c>
      <c r="C3190" s="3" t="s">
        <v>55</v>
      </c>
      <c r="D3190" s="2" t="s">
        <v>49</v>
      </c>
      <c r="E3190" s="3" t="s">
        <v>43</v>
      </c>
      <c r="F3190" s="3">
        <f t="shared" ca="1" si="98"/>
        <v>2</v>
      </c>
      <c r="G3190" s="4">
        <f t="shared" ca="1" si="99"/>
        <v>185</v>
      </c>
      <c r="H3190" s="4">
        <f ca="1">+Data_TABLE[[#This Row],[Qty]]*Data_TABLE[[#This Row],[Unit Price]]</f>
        <v>370</v>
      </c>
      <c r="I3190" s="7">
        <v>42176</v>
      </c>
      <c r="J3190" s="10">
        <f>EOMONTH(Data_TABLE[[#This Row],[Date Sold]],0)</f>
        <v>42185</v>
      </c>
    </row>
    <row r="3191" spans="2:10" x14ac:dyDescent="0.25">
      <c r="B3191" s="1" t="s">
        <v>36</v>
      </c>
      <c r="C3191" s="3" t="s">
        <v>55</v>
      </c>
      <c r="D3191" s="2" t="s">
        <v>49</v>
      </c>
      <c r="E3191" s="3" t="s">
        <v>43</v>
      </c>
      <c r="F3191" s="3">
        <f t="shared" ca="1" si="98"/>
        <v>1</v>
      </c>
      <c r="G3191" s="4">
        <f t="shared" ca="1" si="99"/>
        <v>169</v>
      </c>
      <c r="H3191" s="4">
        <f ca="1">+Data_TABLE[[#This Row],[Qty]]*Data_TABLE[[#This Row],[Unit Price]]</f>
        <v>169</v>
      </c>
      <c r="I3191" s="7">
        <v>42176</v>
      </c>
      <c r="J3191" s="10">
        <f>EOMONTH(Data_TABLE[[#This Row],[Date Sold]],0)</f>
        <v>42185</v>
      </c>
    </row>
    <row r="3192" spans="2:10" x14ac:dyDescent="0.25">
      <c r="B3192" s="1" t="s">
        <v>38</v>
      </c>
      <c r="C3192" s="3" t="s">
        <v>54</v>
      </c>
      <c r="D3192" s="2" t="s">
        <v>48</v>
      </c>
      <c r="E3192" s="3" t="s">
        <v>42</v>
      </c>
      <c r="F3192" s="3">
        <f t="shared" ca="1" si="98"/>
        <v>5</v>
      </c>
      <c r="G3192" s="4">
        <f t="shared" ca="1" si="99"/>
        <v>188</v>
      </c>
      <c r="H3192" s="4">
        <f ca="1">+Data_TABLE[[#This Row],[Qty]]*Data_TABLE[[#This Row],[Unit Price]]</f>
        <v>940</v>
      </c>
      <c r="I3192" s="7">
        <v>42176</v>
      </c>
      <c r="J3192" s="10">
        <f>EOMONTH(Data_TABLE[[#This Row],[Date Sold]],0)</f>
        <v>42185</v>
      </c>
    </row>
    <row r="3193" spans="2:10" x14ac:dyDescent="0.25">
      <c r="B3193" s="1" t="s">
        <v>38</v>
      </c>
      <c r="C3193" s="3" t="s">
        <v>55</v>
      </c>
      <c r="D3193" s="2" t="s">
        <v>51</v>
      </c>
      <c r="E3193" s="3" t="s">
        <v>45</v>
      </c>
      <c r="F3193" s="3">
        <f t="shared" ca="1" si="98"/>
        <v>3</v>
      </c>
      <c r="G3193" s="4">
        <f t="shared" ca="1" si="99"/>
        <v>121</v>
      </c>
      <c r="H3193" s="4">
        <f ca="1">+Data_TABLE[[#This Row],[Qty]]*Data_TABLE[[#This Row],[Unit Price]]</f>
        <v>363</v>
      </c>
      <c r="I3193" s="7">
        <v>42176</v>
      </c>
      <c r="J3193" s="10">
        <f>EOMONTH(Data_TABLE[[#This Row],[Date Sold]],0)</f>
        <v>42185</v>
      </c>
    </row>
    <row r="3194" spans="2:10" x14ac:dyDescent="0.25">
      <c r="B3194" s="1" t="s">
        <v>36</v>
      </c>
      <c r="C3194" s="3" t="s">
        <v>55</v>
      </c>
      <c r="D3194" s="2" t="s">
        <v>49</v>
      </c>
      <c r="E3194" s="3" t="s">
        <v>43</v>
      </c>
      <c r="F3194" s="3">
        <f t="shared" ca="1" si="98"/>
        <v>2</v>
      </c>
      <c r="G3194" s="4">
        <f t="shared" ca="1" si="99"/>
        <v>177</v>
      </c>
      <c r="H3194" s="4">
        <f ca="1">+Data_TABLE[[#This Row],[Qty]]*Data_TABLE[[#This Row],[Unit Price]]</f>
        <v>354</v>
      </c>
      <c r="I3194" s="7">
        <v>42176</v>
      </c>
      <c r="J3194" s="10">
        <f>EOMONTH(Data_TABLE[[#This Row],[Date Sold]],0)</f>
        <v>42185</v>
      </c>
    </row>
    <row r="3195" spans="2:10" x14ac:dyDescent="0.25">
      <c r="B3195" s="1" t="s">
        <v>38</v>
      </c>
      <c r="C3195" s="3" t="s">
        <v>56</v>
      </c>
      <c r="D3195" s="2" t="s">
        <v>50</v>
      </c>
      <c r="E3195" s="3" t="s">
        <v>44</v>
      </c>
      <c r="F3195" s="3">
        <f t="shared" ca="1" si="98"/>
        <v>3</v>
      </c>
      <c r="G3195" s="4">
        <f t="shared" ca="1" si="99"/>
        <v>60</v>
      </c>
      <c r="H3195" s="4">
        <f ca="1">+Data_TABLE[[#This Row],[Qty]]*Data_TABLE[[#This Row],[Unit Price]]</f>
        <v>180</v>
      </c>
      <c r="I3195" s="7">
        <v>42176</v>
      </c>
      <c r="J3195" s="10">
        <f>EOMONTH(Data_TABLE[[#This Row],[Date Sold]],0)</f>
        <v>42185</v>
      </c>
    </row>
    <row r="3196" spans="2:10" x14ac:dyDescent="0.25">
      <c r="B3196" s="1" t="s">
        <v>41</v>
      </c>
      <c r="C3196" s="3" t="s">
        <v>55</v>
      </c>
      <c r="D3196" s="2" t="s">
        <v>49</v>
      </c>
      <c r="E3196" s="3" t="s">
        <v>43</v>
      </c>
      <c r="F3196" s="3">
        <f t="shared" ca="1" si="98"/>
        <v>4</v>
      </c>
      <c r="G3196" s="4">
        <f t="shared" ca="1" si="99"/>
        <v>132</v>
      </c>
      <c r="H3196" s="4">
        <f ca="1">+Data_TABLE[[#This Row],[Qty]]*Data_TABLE[[#This Row],[Unit Price]]</f>
        <v>528</v>
      </c>
      <c r="I3196" s="7">
        <v>42176</v>
      </c>
      <c r="J3196" s="10">
        <f>EOMONTH(Data_TABLE[[#This Row],[Date Sold]],0)</f>
        <v>42185</v>
      </c>
    </row>
    <row r="3197" spans="2:10" x14ac:dyDescent="0.25">
      <c r="B3197" s="1" t="s">
        <v>40</v>
      </c>
      <c r="C3197" s="3" t="s">
        <v>56</v>
      </c>
      <c r="D3197" s="2" t="s">
        <v>52</v>
      </c>
      <c r="E3197" s="3" t="s">
        <v>46</v>
      </c>
      <c r="F3197" s="3">
        <f t="shared" ca="1" si="98"/>
        <v>5</v>
      </c>
      <c r="G3197" s="4">
        <f t="shared" ca="1" si="99"/>
        <v>157</v>
      </c>
      <c r="H3197" s="4">
        <f ca="1">+Data_TABLE[[#This Row],[Qty]]*Data_TABLE[[#This Row],[Unit Price]]</f>
        <v>785</v>
      </c>
      <c r="I3197" s="7">
        <v>42176</v>
      </c>
      <c r="J3197" s="10">
        <f>EOMONTH(Data_TABLE[[#This Row],[Date Sold]],0)</f>
        <v>42185</v>
      </c>
    </row>
    <row r="3198" spans="2:10" x14ac:dyDescent="0.25">
      <c r="B3198" s="1" t="s">
        <v>38</v>
      </c>
      <c r="C3198" s="3" t="s">
        <v>55</v>
      </c>
      <c r="D3198" s="2" t="s">
        <v>51</v>
      </c>
      <c r="E3198" s="3" t="s">
        <v>45</v>
      </c>
      <c r="F3198" s="3">
        <f t="shared" ca="1" si="98"/>
        <v>1</v>
      </c>
      <c r="G3198" s="4">
        <f t="shared" ca="1" si="99"/>
        <v>156</v>
      </c>
      <c r="H3198" s="4">
        <f ca="1">+Data_TABLE[[#This Row],[Qty]]*Data_TABLE[[#This Row],[Unit Price]]</f>
        <v>156</v>
      </c>
      <c r="I3198" s="7">
        <v>42176</v>
      </c>
      <c r="J3198" s="10">
        <f>EOMONTH(Data_TABLE[[#This Row],[Date Sold]],0)</f>
        <v>42185</v>
      </c>
    </row>
    <row r="3199" spans="2:10" x14ac:dyDescent="0.25">
      <c r="B3199" s="1" t="s">
        <v>36</v>
      </c>
      <c r="C3199" s="3" t="s">
        <v>56</v>
      </c>
      <c r="D3199" s="2" t="s">
        <v>50</v>
      </c>
      <c r="E3199" s="3" t="s">
        <v>44</v>
      </c>
      <c r="F3199" s="3">
        <f t="shared" ca="1" si="98"/>
        <v>4</v>
      </c>
      <c r="G3199" s="4">
        <f t="shared" ca="1" si="99"/>
        <v>140</v>
      </c>
      <c r="H3199" s="4">
        <f ca="1">+Data_TABLE[[#This Row],[Qty]]*Data_TABLE[[#This Row],[Unit Price]]</f>
        <v>560</v>
      </c>
      <c r="I3199" s="7">
        <v>42176</v>
      </c>
      <c r="J3199" s="10">
        <f>EOMONTH(Data_TABLE[[#This Row],[Date Sold]],0)</f>
        <v>42185</v>
      </c>
    </row>
    <row r="3200" spans="2:10" x14ac:dyDescent="0.25">
      <c r="B3200" s="1" t="s">
        <v>36</v>
      </c>
      <c r="C3200" s="3" t="s">
        <v>54</v>
      </c>
      <c r="D3200" s="2" t="s">
        <v>48</v>
      </c>
      <c r="E3200" s="3" t="s">
        <v>42</v>
      </c>
      <c r="F3200" s="3">
        <f t="shared" ca="1" si="98"/>
        <v>3</v>
      </c>
      <c r="G3200" s="4">
        <f t="shared" ca="1" si="99"/>
        <v>172</v>
      </c>
      <c r="H3200" s="4">
        <f ca="1">+Data_TABLE[[#This Row],[Qty]]*Data_TABLE[[#This Row],[Unit Price]]</f>
        <v>516</v>
      </c>
      <c r="I3200" s="7">
        <v>42176</v>
      </c>
      <c r="J3200" s="10">
        <f>EOMONTH(Data_TABLE[[#This Row],[Date Sold]],0)</f>
        <v>42185</v>
      </c>
    </row>
    <row r="3201" spans="2:10" x14ac:dyDescent="0.25">
      <c r="B3201" s="1" t="s">
        <v>40</v>
      </c>
      <c r="C3201" s="3" t="s">
        <v>55</v>
      </c>
      <c r="D3201" s="2" t="s">
        <v>49</v>
      </c>
      <c r="E3201" s="3" t="s">
        <v>43</v>
      </c>
      <c r="F3201" s="3">
        <f t="shared" ca="1" si="98"/>
        <v>1</v>
      </c>
      <c r="G3201" s="4">
        <f t="shared" ca="1" si="99"/>
        <v>131</v>
      </c>
      <c r="H3201" s="4">
        <f ca="1">+Data_TABLE[[#This Row],[Qty]]*Data_TABLE[[#This Row],[Unit Price]]</f>
        <v>131</v>
      </c>
      <c r="I3201" s="7">
        <v>42176</v>
      </c>
      <c r="J3201" s="10">
        <f>EOMONTH(Data_TABLE[[#This Row],[Date Sold]],0)</f>
        <v>42185</v>
      </c>
    </row>
    <row r="3202" spans="2:10" x14ac:dyDescent="0.25">
      <c r="B3202" s="1" t="s">
        <v>38</v>
      </c>
      <c r="C3202" s="3" t="s">
        <v>56</v>
      </c>
      <c r="D3202" s="2" t="s">
        <v>52</v>
      </c>
      <c r="E3202" s="3" t="s">
        <v>46</v>
      </c>
      <c r="F3202" s="3">
        <f t="shared" ca="1" si="98"/>
        <v>4</v>
      </c>
      <c r="G3202" s="4">
        <f t="shared" ca="1" si="99"/>
        <v>135</v>
      </c>
      <c r="H3202" s="4">
        <f ca="1">+Data_TABLE[[#This Row],[Qty]]*Data_TABLE[[#This Row],[Unit Price]]</f>
        <v>540</v>
      </c>
      <c r="I3202" s="7">
        <v>42176</v>
      </c>
      <c r="J3202" s="10">
        <f>EOMONTH(Data_TABLE[[#This Row],[Date Sold]],0)</f>
        <v>42185</v>
      </c>
    </row>
    <row r="3203" spans="2:10" x14ac:dyDescent="0.25">
      <c r="B3203" s="1" t="s">
        <v>40</v>
      </c>
      <c r="C3203" s="3" t="s">
        <v>56</v>
      </c>
      <c r="D3203" s="2" t="s">
        <v>52</v>
      </c>
      <c r="E3203" s="3" t="s">
        <v>46</v>
      </c>
      <c r="F3203" s="3">
        <f t="shared" ca="1" si="98"/>
        <v>4</v>
      </c>
      <c r="G3203" s="4">
        <f t="shared" ca="1" si="99"/>
        <v>60</v>
      </c>
      <c r="H3203" s="4">
        <f ca="1">+Data_TABLE[[#This Row],[Qty]]*Data_TABLE[[#This Row],[Unit Price]]</f>
        <v>240</v>
      </c>
      <c r="I3203" s="7">
        <v>42177</v>
      </c>
      <c r="J3203" s="10">
        <f>EOMONTH(Data_TABLE[[#This Row],[Date Sold]],0)</f>
        <v>42185</v>
      </c>
    </row>
    <row r="3204" spans="2:10" x14ac:dyDescent="0.25">
      <c r="B3204" s="1" t="s">
        <v>41</v>
      </c>
      <c r="C3204" s="3" t="s">
        <v>55</v>
      </c>
      <c r="D3204" s="2" t="s">
        <v>49</v>
      </c>
      <c r="E3204" s="3" t="s">
        <v>43</v>
      </c>
      <c r="F3204" s="3">
        <f t="shared" ca="1" si="98"/>
        <v>3</v>
      </c>
      <c r="G3204" s="4">
        <f t="shared" ca="1" si="99"/>
        <v>115</v>
      </c>
      <c r="H3204" s="4">
        <f ca="1">+Data_TABLE[[#This Row],[Qty]]*Data_TABLE[[#This Row],[Unit Price]]</f>
        <v>345</v>
      </c>
      <c r="I3204" s="7">
        <v>42177</v>
      </c>
      <c r="J3204" s="10">
        <f>EOMONTH(Data_TABLE[[#This Row],[Date Sold]],0)</f>
        <v>42185</v>
      </c>
    </row>
    <row r="3205" spans="2:10" x14ac:dyDescent="0.25">
      <c r="B3205" s="1" t="s">
        <v>37</v>
      </c>
      <c r="C3205" s="3" t="s">
        <v>54</v>
      </c>
      <c r="D3205" s="2" t="s">
        <v>48</v>
      </c>
      <c r="E3205" s="3" t="s">
        <v>42</v>
      </c>
      <c r="F3205" s="3">
        <f t="shared" ca="1" si="98"/>
        <v>3</v>
      </c>
      <c r="G3205" s="4">
        <f t="shared" ca="1" si="99"/>
        <v>156</v>
      </c>
      <c r="H3205" s="4">
        <f ca="1">+Data_TABLE[[#This Row],[Qty]]*Data_TABLE[[#This Row],[Unit Price]]</f>
        <v>468</v>
      </c>
      <c r="I3205" s="7">
        <v>42177</v>
      </c>
      <c r="J3205" s="10">
        <f>EOMONTH(Data_TABLE[[#This Row],[Date Sold]],0)</f>
        <v>42185</v>
      </c>
    </row>
    <row r="3206" spans="2:10" x14ac:dyDescent="0.25">
      <c r="B3206" s="1" t="s">
        <v>40</v>
      </c>
      <c r="C3206" s="3" t="s">
        <v>56</v>
      </c>
      <c r="D3206" s="2" t="s">
        <v>52</v>
      </c>
      <c r="E3206" s="3" t="s">
        <v>46</v>
      </c>
      <c r="F3206" s="3">
        <f t="shared" ca="1" si="98"/>
        <v>2</v>
      </c>
      <c r="G3206" s="4">
        <f t="shared" ca="1" si="99"/>
        <v>71</v>
      </c>
      <c r="H3206" s="4">
        <f ca="1">+Data_TABLE[[#This Row],[Qty]]*Data_TABLE[[#This Row],[Unit Price]]</f>
        <v>142</v>
      </c>
      <c r="I3206" s="7">
        <v>42177</v>
      </c>
      <c r="J3206" s="10">
        <f>EOMONTH(Data_TABLE[[#This Row],[Date Sold]],0)</f>
        <v>42185</v>
      </c>
    </row>
    <row r="3207" spans="2:10" x14ac:dyDescent="0.25">
      <c r="B3207" s="1" t="s">
        <v>36</v>
      </c>
      <c r="C3207" s="3" t="s">
        <v>56</v>
      </c>
      <c r="D3207" s="2" t="s">
        <v>50</v>
      </c>
      <c r="E3207" s="3" t="s">
        <v>44</v>
      </c>
      <c r="F3207" s="3">
        <f t="shared" ca="1" si="98"/>
        <v>4</v>
      </c>
      <c r="G3207" s="4">
        <f t="shared" ca="1" si="99"/>
        <v>194</v>
      </c>
      <c r="H3207" s="4">
        <f ca="1">+Data_TABLE[[#This Row],[Qty]]*Data_TABLE[[#This Row],[Unit Price]]</f>
        <v>776</v>
      </c>
      <c r="I3207" s="7">
        <v>42177</v>
      </c>
      <c r="J3207" s="10">
        <f>EOMONTH(Data_TABLE[[#This Row],[Date Sold]],0)</f>
        <v>42185</v>
      </c>
    </row>
    <row r="3208" spans="2:10" x14ac:dyDescent="0.25">
      <c r="B3208" s="1" t="s">
        <v>38</v>
      </c>
      <c r="C3208" s="3" t="s">
        <v>56</v>
      </c>
      <c r="D3208" s="2" t="s">
        <v>52</v>
      </c>
      <c r="E3208" s="3" t="s">
        <v>46</v>
      </c>
      <c r="F3208" s="3">
        <f t="shared" ca="1" si="98"/>
        <v>2</v>
      </c>
      <c r="G3208" s="4">
        <f t="shared" ca="1" si="99"/>
        <v>100</v>
      </c>
      <c r="H3208" s="4">
        <f ca="1">+Data_TABLE[[#This Row],[Qty]]*Data_TABLE[[#This Row],[Unit Price]]</f>
        <v>200</v>
      </c>
      <c r="I3208" s="7">
        <v>42177</v>
      </c>
      <c r="J3208" s="10">
        <f>EOMONTH(Data_TABLE[[#This Row],[Date Sold]],0)</f>
        <v>42185</v>
      </c>
    </row>
    <row r="3209" spans="2:10" x14ac:dyDescent="0.25">
      <c r="B3209" s="1" t="s">
        <v>36</v>
      </c>
      <c r="C3209" s="3" t="s">
        <v>54</v>
      </c>
      <c r="D3209" s="2" t="s">
        <v>48</v>
      </c>
      <c r="E3209" s="3" t="s">
        <v>42</v>
      </c>
      <c r="F3209" s="3">
        <f t="shared" ca="1" si="98"/>
        <v>2</v>
      </c>
      <c r="G3209" s="4">
        <f t="shared" ca="1" si="99"/>
        <v>118</v>
      </c>
      <c r="H3209" s="4">
        <f ca="1">+Data_TABLE[[#This Row],[Qty]]*Data_TABLE[[#This Row],[Unit Price]]</f>
        <v>236</v>
      </c>
      <c r="I3209" s="7">
        <v>42177</v>
      </c>
      <c r="J3209" s="10">
        <f>EOMONTH(Data_TABLE[[#This Row],[Date Sold]],0)</f>
        <v>42185</v>
      </c>
    </row>
    <row r="3210" spans="2:10" x14ac:dyDescent="0.25">
      <c r="B3210" s="1" t="s">
        <v>38</v>
      </c>
      <c r="C3210" s="3" t="s">
        <v>54</v>
      </c>
      <c r="D3210" s="2" t="s">
        <v>48</v>
      </c>
      <c r="E3210" s="3" t="s">
        <v>42</v>
      </c>
      <c r="F3210" s="3">
        <f t="shared" ca="1" si="98"/>
        <v>1</v>
      </c>
      <c r="G3210" s="4">
        <f t="shared" ca="1" si="99"/>
        <v>89</v>
      </c>
      <c r="H3210" s="4">
        <f ca="1">+Data_TABLE[[#This Row],[Qty]]*Data_TABLE[[#This Row],[Unit Price]]</f>
        <v>89</v>
      </c>
      <c r="I3210" s="7">
        <v>42177</v>
      </c>
      <c r="J3210" s="10">
        <f>EOMONTH(Data_TABLE[[#This Row],[Date Sold]],0)</f>
        <v>42185</v>
      </c>
    </row>
    <row r="3211" spans="2:10" x14ac:dyDescent="0.25">
      <c r="B3211" s="1" t="s">
        <v>40</v>
      </c>
      <c r="C3211" s="3" t="s">
        <v>56</v>
      </c>
      <c r="D3211" s="2" t="s">
        <v>50</v>
      </c>
      <c r="E3211" s="3" t="s">
        <v>44</v>
      </c>
      <c r="F3211" s="3">
        <f t="shared" ca="1" si="98"/>
        <v>1</v>
      </c>
      <c r="G3211" s="4">
        <f t="shared" ca="1" si="99"/>
        <v>167</v>
      </c>
      <c r="H3211" s="4">
        <f ca="1">+Data_TABLE[[#This Row],[Qty]]*Data_TABLE[[#This Row],[Unit Price]]</f>
        <v>167</v>
      </c>
      <c r="I3211" s="7">
        <v>42177</v>
      </c>
      <c r="J3211" s="10">
        <f>EOMONTH(Data_TABLE[[#This Row],[Date Sold]],0)</f>
        <v>42185</v>
      </c>
    </row>
    <row r="3212" spans="2:10" x14ac:dyDescent="0.25">
      <c r="B3212" s="1" t="s">
        <v>37</v>
      </c>
      <c r="C3212" s="3" t="s">
        <v>56</v>
      </c>
      <c r="D3212" s="2" t="s">
        <v>50</v>
      </c>
      <c r="E3212" s="3" t="s">
        <v>44</v>
      </c>
      <c r="F3212" s="3">
        <f t="shared" ca="1" si="98"/>
        <v>3</v>
      </c>
      <c r="G3212" s="4">
        <f t="shared" ca="1" si="99"/>
        <v>109</v>
      </c>
      <c r="H3212" s="4">
        <f ca="1">+Data_TABLE[[#This Row],[Qty]]*Data_TABLE[[#This Row],[Unit Price]]</f>
        <v>327</v>
      </c>
      <c r="I3212" s="7">
        <v>42177</v>
      </c>
      <c r="J3212" s="10">
        <f>EOMONTH(Data_TABLE[[#This Row],[Date Sold]],0)</f>
        <v>42185</v>
      </c>
    </row>
    <row r="3213" spans="2:10" x14ac:dyDescent="0.25">
      <c r="B3213" s="1" t="s">
        <v>39</v>
      </c>
      <c r="C3213" s="3" t="s">
        <v>55</v>
      </c>
      <c r="D3213" s="2" t="s">
        <v>51</v>
      </c>
      <c r="E3213" s="3" t="s">
        <v>45</v>
      </c>
      <c r="F3213" s="3">
        <f t="shared" ca="1" si="98"/>
        <v>4</v>
      </c>
      <c r="G3213" s="4">
        <f t="shared" ca="1" si="99"/>
        <v>96</v>
      </c>
      <c r="H3213" s="4">
        <f ca="1">+Data_TABLE[[#This Row],[Qty]]*Data_TABLE[[#This Row],[Unit Price]]</f>
        <v>384</v>
      </c>
      <c r="I3213" s="7">
        <v>42177</v>
      </c>
      <c r="J3213" s="10">
        <f>EOMONTH(Data_TABLE[[#This Row],[Date Sold]],0)</f>
        <v>42185</v>
      </c>
    </row>
    <row r="3214" spans="2:10" x14ac:dyDescent="0.25">
      <c r="B3214" s="1" t="s">
        <v>36</v>
      </c>
      <c r="C3214" s="3" t="s">
        <v>56</v>
      </c>
      <c r="D3214" s="2" t="s">
        <v>52</v>
      </c>
      <c r="E3214" s="3" t="s">
        <v>46</v>
      </c>
      <c r="F3214" s="3">
        <f t="shared" ca="1" si="98"/>
        <v>5</v>
      </c>
      <c r="G3214" s="4">
        <f t="shared" ca="1" si="99"/>
        <v>196</v>
      </c>
      <c r="H3214" s="4">
        <f ca="1">+Data_TABLE[[#This Row],[Qty]]*Data_TABLE[[#This Row],[Unit Price]]</f>
        <v>980</v>
      </c>
      <c r="I3214" s="7">
        <v>42177</v>
      </c>
      <c r="J3214" s="10">
        <f>EOMONTH(Data_TABLE[[#This Row],[Date Sold]],0)</f>
        <v>42185</v>
      </c>
    </row>
    <row r="3215" spans="2:10" x14ac:dyDescent="0.25">
      <c r="B3215" s="1" t="s">
        <v>40</v>
      </c>
      <c r="C3215" s="3" t="s">
        <v>55</v>
      </c>
      <c r="D3215" s="2" t="s">
        <v>49</v>
      </c>
      <c r="E3215" s="3" t="s">
        <v>43</v>
      </c>
      <c r="F3215" s="3">
        <f t="shared" ca="1" si="98"/>
        <v>2</v>
      </c>
      <c r="G3215" s="4">
        <f t="shared" ca="1" si="99"/>
        <v>162</v>
      </c>
      <c r="H3215" s="4">
        <f ca="1">+Data_TABLE[[#This Row],[Qty]]*Data_TABLE[[#This Row],[Unit Price]]</f>
        <v>324</v>
      </c>
      <c r="I3215" s="7">
        <v>42177</v>
      </c>
      <c r="J3215" s="10">
        <f>EOMONTH(Data_TABLE[[#This Row],[Date Sold]],0)</f>
        <v>42185</v>
      </c>
    </row>
    <row r="3216" spans="2:10" x14ac:dyDescent="0.25">
      <c r="B3216" s="1" t="s">
        <v>38</v>
      </c>
      <c r="C3216" s="3" t="s">
        <v>56</v>
      </c>
      <c r="D3216" s="2" t="s">
        <v>52</v>
      </c>
      <c r="E3216" s="3" t="s">
        <v>46</v>
      </c>
      <c r="F3216" s="3">
        <f t="shared" ca="1" si="98"/>
        <v>5</v>
      </c>
      <c r="G3216" s="4">
        <f t="shared" ca="1" si="99"/>
        <v>188</v>
      </c>
      <c r="H3216" s="4">
        <f ca="1">+Data_TABLE[[#This Row],[Qty]]*Data_TABLE[[#This Row],[Unit Price]]</f>
        <v>940</v>
      </c>
      <c r="I3216" s="7">
        <v>42177</v>
      </c>
      <c r="J3216" s="10">
        <f>EOMONTH(Data_TABLE[[#This Row],[Date Sold]],0)</f>
        <v>42185</v>
      </c>
    </row>
    <row r="3217" spans="2:10" x14ac:dyDescent="0.25">
      <c r="B3217" s="1" t="s">
        <v>38</v>
      </c>
      <c r="C3217" s="3" t="s">
        <v>54</v>
      </c>
      <c r="D3217" s="2" t="s">
        <v>48</v>
      </c>
      <c r="E3217" s="3" t="s">
        <v>42</v>
      </c>
      <c r="F3217" s="3">
        <f t="shared" ca="1" si="98"/>
        <v>2</v>
      </c>
      <c r="G3217" s="4">
        <f t="shared" ca="1" si="99"/>
        <v>116</v>
      </c>
      <c r="H3217" s="4">
        <f ca="1">+Data_TABLE[[#This Row],[Qty]]*Data_TABLE[[#This Row],[Unit Price]]</f>
        <v>232</v>
      </c>
      <c r="I3217" s="7">
        <v>42177</v>
      </c>
      <c r="J3217" s="10">
        <f>EOMONTH(Data_TABLE[[#This Row],[Date Sold]],0)</f>
        <v>42185</v>
      </c>
    </row>
    <row r="3218" spans="2:10" x14ac:dyDescent="0.25">
      <c r="B3218" s="1" t="s">
        <v>39</v>
      </c>
      <c r="C3218" s="3" t="s">
        <v>56</v>
      </c>
      <c r="D3218" s="2" t="s">
        <v>50</v>
      </c>
      <c r="E3218" s="3" t="s">
        <v>44</v>
      </c>
      <c r="F3218" s="3">
        <f t="shared" ca="1" si="98"/>
        <v>3</v>
      </c>
      <c r="G3218" s="4">
        <f t="shared" ca="1" si="99"/>
        <v>142</v>
      </c>
      <c r="H3218" s="4">
        <f ca="1">+Data_TABLE[[#This Row],[Qty]]*Data_TABLE[[#This Row],[Unit Price]]</f>
        <v>426</v>
      </c>
      <c r="I3218" s="7">
        <v>42177</v>
      </c>
      <c r="J3218" s="10">
        <f>EOMONTH(Data_TABLE[[#This Row],[Date Sold]],0)</f>
        <v>42185</v>
      </c>
    </row>
    <row r="3219" spans="2:10" x14ac:dyDescent="0.25">
      <c r="B3219" s="1" t="s">
        <v>36</v>
      </c>
      <c r="C3219" s="3" t="s">
        <v>56</v>
      </c>
      <c r="D3219" s="2" t="s">
        <v>50</v>
      </c>
      <c r="E3219" s="3" t="s">
        <v>44</v>
      </c>
      <c r="F3219" s="3">
        <f t="shared" ca="1" si="98"/>
        <v>5</v>
      </c>
      <c r="G3219" s="4">
        <f t="shared" ca="1" si="99"/>
        <v>150</v>
      </c>
      <c r="H3219" s="4">
        <f ca="1">+Data_TABLE[[#This Row],[Qty]]*Data_TABLE[[#This Row],[Unit Price]]</f>
        <v>750</v>
      </c>
      <c r="I3219" s="7">
        <v>42177</v>
      </c>
      <c r="J3219" s="10">
        <f>EOMONTH(Data_TABLE[[#This Row],[Date Sold]],0)</f>
        <v>42185</v>
      </c>
    </row>
    <row r="3220" spans="2:10" x14ac:dyDescent="0.25">
      <c r="B3220" s="1" t="s">
        <v>37</v>
      </c>
      <c r="C3220" s="3" t="s">
        <v>54</v>
      </c>
      <c r="D3220" s="2" t="s">
        <v>48</v>
      </c>
      <c r="E3220" s="3" t="s">
        <v>42</v>
      </c>
      <c r="F3220" s="3">
        <f t="shared" ca="1" si="98"/>
        <v>1</v>
      </c>
      <c r="G3220" s="4">
        <f t="shared" ca="1" si="99"/>
        <v>175</v>
      </c>
      <c r="H3220" s="4">
        <f ca="1">+Data_TABLE[[#This Row],[Qty]]*Data_TABLE[[#This Row],[Unit Price]]</f>
        <v>175</v>
      </c>
      <c r="I3220" s="7">
        <v>42177</v>
      </c>
      <c r="J3220" s="10">
        <f>EOMONTH(Data_TABLE[[#This Row],[Date Sold]],0)</f>
        <v>42185</v>
      </c>
    </row>
    <row r="3221" spans="2:10" x14ac:dyDescent="0.25">
      <c r="B3221" s="1" t="s">
        <v>36</v>
      </c>
      <c r="C3221" s="3" t="s">
        <v>55</v>
      </c>
      <c r="D3221" s="2" t="s">
        <v>49</v>
      </c>
      <c r="E3221" s="3" t="s">
        <v>43</v>
      </c>
      <c r="F3221" s="3">
        <f t="shared" ca="1" si="98"/>
        <v>2</v>
      </c>
      <c r="G3221" s="4">
        <f t="shared" ca="1" si="99"/>
        <v>84</v>
      </c>
      <c r="H3221" s="4">
        <f ca="1">+Data_TABLE[[#This Row],[Qty]]*Data_TABLE[[#This Row],[Unit Price]]</f>
        <v>168</v>
      </c>
      <c r="I3221" s="7">
        <v>42177</v>
      </c>
      <c r="J3221" s="10">
        <f>EOMONTH(Data_TABLE[[#This Row],[Date Sold]],0)</f>
        <v>42185</v>
      </c>
    </row>
    <row r="3222" spans="2:10" x14ac:dyDescent="0.25">
      <c r="B3222" s="1" t="s">
        <v>40</v>
      </c>
      <c r="C3222" s="3" t="s">
        <v>56</v>
      </c>
      <c r="D3222" s="2" t="s">
        <v>52</v>
      </c>
      <c r="E3222" s="3" t="s">
        <v>46</v>
      </c>
      <c r="F3222" s="3">
        <f t="shared" ca="1" si="98"/>
        <v>5</v>
      </c>
      <c r="G3222" s="4">
        <f t="shared" ca="1" si="99"/>
        <v>107</v>
      </c>
      <c r="H3222" s="4">
        <f ca="1">+Data_TABLE[[#This Row],[Qty]]*Data_TABLE[[#This Row],[Unit Price]]</f>
        <v>535</v>
      </c>
      <c r="I3222" s="7">
        <v>42177</v>
      </c>
      <c r="J3222" s="10">
        <f>EOMONTH(Data_TABLE[[#This Row],[Date Sold]],0)</f>
        <v>42185</v>
      </c>
    </row>
    <row r="3223" spans="2:10" x14ac:dyDescent="0.25">
      <c r="B3223" s="1" t="s">
        <v>40</v>
      </c>
      <c r="C3223" s="3" t="s">
        <v>55</v>
      </c>
      <c r="D3223" s="2" t="s">
        <v>49</v>
      </c>
      <c r="E3223" s="3" t="s">
        <v>43</v>
      </c>
      <c r="F3223" s="3">
        <f t="shared" ca="1" si="98"/>
        <v>5</v>
      </c>
      <c r="G3223" s="4">
        <f t="shared" ca="1" si="99"/>
        <v>65</v>
      </c>
      <c r="H3223" s="4">
        <f ca="1">+Data_TABLE[[#This Row],[Qty]]*Data_TABLE[[#This Row],[Unit Price]]</f>
        <v>325</v>
      </c>
      <c r="I3223" s="7">
        <v>42177</v>
      </c>
      <c r="J3223" s="10">
        <f>EOMONTH(Data_TABLE[[#This Row],[Date Sold]],0)</f>
        <v>42185</v>
      </c>
    </row>
    <row r="3224" spans="2:10" x14ac:dyDescent="0.25">
      <c r="B3224" s="1" t="s">
        <v>36</v>
      </c>
      <c r="C3224" s="3" t="s">
        <v>56</v>
      </c>
      <c r="D3224" s="2" t="s">
        <v>50</v>
      </c>
      <c r="E3224" s="3" t="s">
        <v>44</v>
      </c>
      <c r="F3224" s="3">
        <f t="shared" ca="1" si="98"/>
        <v>4</v>
      </c>
      <c r="G3224" s="4">
        <f t="shared" ca="1" si="99"/>
        <v>150</v>
      </c>
      <c r="H3224" s="4">
        <f ca="1">+Data_TABLE[[#This Row],[Qty]]*Data_TABLE[[#This Row],[Unit Price]]</f>
        <v>600</v>
      </c>
      <c r="I3224" s="7">
        <v>42177</v>
      </c>
      <c r="J3224" s="10">
        <f>EOMONTH(Data_TABLE[[#This Row],[Date Sold]],0)</f>
        <v>42185</v>
      </c>
    </row>
    <row r="3225" spans="2:10" x14ac:dyDescent="0.25">
      <c r="B3225" s="1" t="s">
        <v>40</v>
      </c>
      <c r="C3225" s="3" t="s">
        <v>56</v>
      </c>
      <c r="D3225" s="2" t="s">
        <v>52</v>
      </c>
      <c r="E3225" s="3" t="s">
        <v>46</v>
      </c>
      <c r="F3225" s="3">
        <f t="shared" ca="1" si="98"/>
        <v>5</v>
      </c>
      <c r="G3225" s="4">
        <f t="shared" ca="1" si="99"/>
        <v>123</v>
      </c>
      <c r="H3225" s="4">
        <f ca="1">+Data_TABLE[[#This Row],[Qty]]*Data_TABLE[[#This Row],[Unit Price]]</f>
        <v>615</v>
      </c>
      <c r="I3225" s="7">
        <v>42177</v>
      </c>
      <c r="J3225" s="10">
        <f>EOMONTH(Data_TABLE[[#This Row],[Date Sold]],0)</f>
        <v>42185</v>
      </c>
    </row>
    <row r="3226" spans="2:10" x14ac:dyDescent="0.25">
      <c r="B3226" s="1" t="s">
        <v>38</v>
      </c>
      <c r="C3226" s="3" t="s">
        <v>54</v>
      </c>
      <c r="D3226" s="2" t="s">
        <v>48</v>
      </c>
      <c r="E3226" s="3" t="s">
        <v>42</v>
      </c>
      <c r="F3226" s="3">
        <f t="shared" ca="1" si="98"/>
        <v>3</v>
      </c>
      <c r="G3226" s="4">
        <f t="shared" ca="1" si="99"/>
        <v>117</v>
      </c>
      <c r="H3226" s="4">
        <f ca="1">+Data_TABLE[[#This Row],[Qty]]*Data_TABLE[[#This Row],[Unit Price]]</f>
        <v>351</v>
      </c>
      <c r="I3226" s="7">
        <v>42177</v>
      </c>
      <c r="J3226" s="10">
        <f>EOMONTH(Data_TABLE[[#This Row],[Date Sold]],0)</f>
        <v>42185</v>
      </c>
    </row>
    <row r="3227" spans="2:10" x14ac:dyDescent="0.25">
      <c r="B3227" s="1" t="s">
        <v>40</v>
      </c>
      <c r="C3227" s="3" t="s">
        <v>55</v>
      </c>
      <c r="D3227" s="2" t="s">
        <v>51</v>
      </c>
      <c r="E3227" s="3" t="s">
        <v>45</v>
      </c>
      <c r="F3227" s="3">
        <f t="shared" ca="1" si="98"/>
        <v>2</v>
      </c>
      <c r="G3227" s="4">
        <f t="shared" ca="1" si="99"/>
        <v>180</v>
      </c>
      <c r="H3227" s="4">
        <f ca="1">+Data_TABLE[[#This Row],[Qty]]*Data_TABLE[[#This Row],[Unit Price]]</f>
        <v>360</v>
      </c>
      <c r="I3227" s="7">
        <v>42177</v>
      </c>
      <c r="J3227" s="10">
        <f>EOMONTH(Data_TABLE[[#This Row],[Date Sold]],0)</f>
        <v>42185</v>
      </c>
    </row>
    <row r="3228" spans="2:10" x14ac:dyDescent="0.25">
      <c r="B3228" s="1" t="s">
        <v>36</v>
      </c>
      <c r="C3228" s="3" t="s">
        <v>56</v>
      </c>
      <c r="D3228" s="2" t="s">
        <v>50</v>
      </c>
      <c r="E3228" s="3" t="s">
        <v>44</v>
      </c>
      <c r="F3228" s="3">
        <f t="shared" ca="1" si="98"/>
        <v>2</v>
      </c>
      <c r="G3228" s="4">
        <f t="shared" ca="1" si="99"/>
        <v>156</v>
      </c>
      <c r="H3228" s="4">
        <f ca="1">+Data_TABLE[[#This Row],[Qty]]*Data_TABLE[[#This Row],[Unit Price]]</f>
        <v>312</v>
      </c>
      <c r="I3228" s="7">
        <v>42177</v>
      </c>
      <c r="J3228" s="10">
        <f>EOMONTH(Data_TABLE[[#This Row],[Date Sold]],0)</f>
        <v>42185</v>
      </c>
    </row>
    <row r="3229" spans="2:10" x14ac:dyDescent="0.25">
      <c r="B3229" s="1" t="s">
        <v>38</v>
      </c>
      <c r="C3229" s="3" t="s">
        <v>55</v>
      </c>
      <c r="D3229" s="2" t="s">
        <v>51</v>
      </c>
      <c r="E3229" s="3" t="s">
        <v>45</v>
      </c>
      <c r="F3229" s="3">
        <f t="shared" ca="1" si="98"/>
        <v>3</v>
      </c>
      <c r="G3229" s="4">
        <f t="shared" ca="1" si="99"/>
        <v>122</v>
      </c>
      <c r="H3229" s="4">
        <f ca="1">+Data_TABLE[[#This Row],[Qty]]*Data_TABLE[[#This Row],[Unit Price]]</f>
        <v>366</v>
      </c>
      <c r="I3229" s="7">
        <v>42177</v>
      </c>
      <c r="J3229" s="10">
        <f>EOMONTH(Data_TABLE[[#This Row],[Date Sold]],0)</f>
        <v>42185</v>
      </c>
    </row>
    <row r="3230" spans="2:10" x14ac:dyDescent="0.25">
      <c r="B3230" s="1" t="s">
        <v>36</v>
      </c>
      <c r="C3230" s="3" t="s">
        <v>55</v>
      </c>
      <c r="D3230" s="2" t="s">
        <v>49</v>
      </c>
      <c r="E3230" s="3" t="s">
        <v>43</v>
      </c>
      <c r="F3230" s="3">
        <f t="shared" ca="1" si="98"/>
        <v>1</v>
      </c>
      <c r="G3230" s="4">
        <f t="shared" ca="1" si="99"/>
        <v>188</v>
      </c>
      <c r="H3230" s="4">
        <f ca="1">+Data_TABLE[[#This Row],[Qty]]*Data_TABLE[[#This Row],[Unit Price]]</f>
        <v>188</v>
      </c>
      <c r="I3230" s="7">
        <v>42177</v>
      </c>
      <c r="J3230" s="10">
        <f>EOMONTH(Data_TABLE[[#This Row],[Date Sold]],0)</f>
        <v>42185</v>
      </c>
    </row>
    <row r="3231" spans="2:10" x14ac:dyDescent="0.25">
      <c r="B3231" s="1" t="s">
        <v>37</v>
      </c>
      <c r="C3231" s="3" t="s">
        <v>55</v>
      </c>
      <c r="D3231" s="2" t="s">
        <v>51</v>
      </c>
      <c r="E3231" s="3" t="s">
        <v>45</v>
      </c>
      <c r="F3231" s="3">
        <f t="shared" ca="1" si="98"/>
        <v>3</v>
      </c>
      <c r="G3231" s="4">
        <f t="shared" ca="1" si="99"/>
        <v>184</v>
      </c>
      <c r="H3231" s="4">
        <f ca="1">+Data_TABLE[[#This Row],[Qty]]*Data_TABLE[[#This Row],[Unit Price]]</f>
        <v>552</v>
      </c>
      <c r="I3231" s="7">
        <v>42177</v>
      </c>
      <c r="J3231" s="10">
        <f>EOMONTH(Data_TABLE[[#This Row],[Date Sold]],0)</f>
        <v>42185</v>
      </c>
    </row>
    <row r="3232" spans="2:10" x14ac:dyDescent="0.25">
      <c r="B3232" s="1" t="s">
        <v>40</v>
      </c>
      <c r="C3232" s="3" t="s">
        <v>54</v>
      </c>
      <c r="D3232" s="2" t="s">
        <v>48</v>
      </c>
      <c r="E3232" s="3" t="s">
        <v>42</v>
      </c>
      <c r="F3232" s="3">
        <f t="shared" ca="1" si="98"/>
        <v>5</v>
      </c>
      <c r="G3232" s="4">
        <f t="shared" ca="1" si="99"/>
        <v>105</v>
      </c>
      <c r="H3232" s="4">
        <f ca="1">+Data_TABLE[[#This Row],[Qty]]*Data_TABLE[[#This Row],[Unit Price]]</f>
        <v>525</v>
      </c>
      <c r="I3232" s="7">
        <v>42177</v>
      </c>
      <c r="J3232" s="10">
        <f>EOMONTH(Data_TABLE[[#This Row],[Date Sold]],0)</f>
        <v>42185</v>
      </c>
    </row>
    <row r="3233" spans="2:10" x14ac:dyDescent="0.25">
      <c r="B3233" s="1" t="s">
        <v>36</v>
      </c>
      <c r="C3233" s="3" t="s">
        <v>56</v>
      </c>
      <c r="D3233" s="2" t="s">
        <v>52</v>
      </c>
      <c r="E3233" s="3" t="s">
        <v>46</v>
      </c>
      <c r="F3233" s="3">
        <f t="shared" ca="1" si="98"/>
        <v>3</v>
      </c>
      <c r="G3233" s="4">
        <f t="shared" ca="1" si="99"/>
        <v>85</v>
      </c>
      <c r="H3233" s="4">
        <f ca="1">+Data_TABLE[[#This Row],[Qty]]*Data_TABLE[[#This Row],[Unit Price]]</f>
        <v>255</v>
      </c>
      <c r="I3233" s="7">
        <v>42177</v>
      </c>
      <c r="J3233" s="10">
        <f>EOMONTH(Data_TABLE[[#This Row],[Date Sold]],0)</f>
        <v>42185</v>
      </c>
    </row>
    <row r="3234" spans="2:10" x14ac:dyDescent="0.25">
      <c r="B3234" s="1" t="s">
        <v>37</v>
      </c>
      <c r="C3234" s="3" t="s">
        <v>55</v>
      </c>
      <c r="D3234" s="2" t="s">
        <v>51</v>
      </c>
      <c r="E3234" s="3" t="s">
        <v>45</v>
      </c>
      <c r="F3234" s="3">
        <f t="shared" ca="1" si="98"/>
        <v>3</v>
      </c>
      <c r="G3234" s="4">
        <f t="shared" ca="1" si="99"/>
        <v>169</v>
      </c>
      <c r="H3234" s="4">
        <f ca="1">+Data_TABLE[[#This Row],[Qty]]*Data_TABLE[[#This Row],[Unit Price]]</f>
        <v>507</v>
      </c>
      <c r="I3234" s="7">
        <v>42177</v>
      </c>
      <c r="J3234" s="10">
        <f>EOMONTH(Data_TABLE[[#This Row],[Date Sold]],0)</f>
        <v>42185</v>
      </c>
    </row>
    <row r="3235" spans="2:10" x14ac:dyDescent="0.25">
      <c r="B3235" s="1" t="s">
        <v>40</v>
      </c>
      <c r="C3235" s="3" t="s">
        <v>56</v>
      </c>
      <c r="D3235" s="2" t="s">
        <v>50</v>
      </c>
      <c r="E3235" s="3" t="s">
        <v>44</v>
      </c>
      <c r="F3235" s="3">
        <f t="shared" ca="1" si="98"/>
        <v>1</v>
      </c>
      <c r="G3235" s="4">
        <f t="shared" ca="1" si="99"/>
        <v>154</v>
      </c>
      <c r="H3235" s="4">
        <f ca="1">+Data_TABLE[[#This Row],[Qty]]*Data_TABLE[[#This Row],[Unit Price]]</f>
        <v>154</v>
      </c>
      <c r="I3235" s="7">
        <v>42177</v>
      </c>
      <c r="J3235" s="10">
        <f>EOMONTH(Data_TABLE[[#This Row],[Date Sold]],0)</f>
        <v>42185</v>
      </c>
    </row>
    <row r="3236" spans="2:10" x14ac:dyDescent="0.25">
      <c r="B3236" s="1" t="s">
        <v>40</v>
      </c>
      <c r="C3236" s="3" t="s">
        <v>56</v>
      </c>
      <c r="D3236" s="2" t="s">
        <v>52</v>
      </c>
      <c r="E3236" s="3" t="s">
        <v>46</v>
      </c>
      <c r="F3236" s="3">
        <f t="shared" ca="1" si="98"/>
        <v>3</v>
      </c>
      <c r="G3236" s="4">
        <f t="shared" ca="1" si="99"/>
        <v>108</v>
      </c>
      <c r="H3236" s="4">
        <f ca="1">+Data_TABLE[[#This Row],[Qty]]*Data_TABLE[[#This Row],[Unit Price]]</f>
        <v>324</v>
      </c>
      <c r="I3236" s="7">
        <v>42177</v>
      </c>
      <c r="J3236" s="10">
        <f>EOMONTH(Data_TABLE[[#This Row],[Date Sold]],0)</f>
        <v>42185</v>
      </c>
    </row>
    <row r="3237" spans="2:10" x14ac:dyDescent="0.25">
      <c r="B3237" s="1" t="s">
        <v>39</v>
      </c>
      <c r="C3237" s="3" t="s">
        <v>54</v>
      </c>
      <c r="D3237" s="2" t="s">
        <v>48</v>
      </c>
      <c r="E3237" s="3" t="s">
        <v>42</v>
      </c>
      <c r="F3237" s="3">
        <f t="shared" ca="1" si="98"/>
        <v>5</v>
      </c>
      <c r="G3237" s="4">
        <f t="shared" ca="1" si="99"/>
        <v>61</v>
      </c>
      <c r="H3237" s="4">
        <f ca="1">+Data_TABLE[[#This Row],[Qty]]*Data_TABLE[[#This Row],[Unit Price]]</f>
        <v>305</v>
      </c>
      <c r="I3237" s="7">
        <v>42177</v>
      </c>
      <c r="J3237" s="10">
        <f>EOMONTH(Data_TABLE[[#This Row],[Date Sold]],0)</f>
        <v>42185</v>
      </c>
    </row>
    <row r="3238" spans="2:10" x14ac:dyDescent="0.25">
      <c r="B3238" s="1" t="s">
        <v>39</v>
      </c>
      <c r="C3238" s="3" t="s">
        <v>54</v>
      </c>
      <c r="D3238" s="2" t="s">
        <v>48</v>
      </c>
      <c r="E3238" s="3" t="s">
        <v>42</v>
      </c>
      <c r="F3238" s="3">
        <f t="shared" ca="1" si="98"/>
        <v>2</v>
      </c>
      <c r="G3238" s="4">
        <f t="shared" ca="1" si="99"/>
        <v>169</v>
      </c>
      <c r="H3238" s="4">
        <f ca="1">+Data_TABLE[[#This Row],[Qty]]*Data_TABLE[[#This Row],[Unit Price]]</f>
        <v>338</v>
      </c>
      <c r="I3238" s="7">
        <v>42177</v>
      </c>
      <c r="J3238" s="10">
        <f>EOMONTH(Data_TABLE[[#This Row],[Date Sold]],0)</f>
        <v>42185</v>
      </c>
    </row>
    <row r="3239" spans="2:10" x14ac:dyDescent="0.25">
      <c r="B3239" s="1" t="s">
        <v>38</v>
      </c>
      <c r="C3239" s="3" t="s">
        <v>56</v>
      </c>
      <c r="D3239" s="2" t="s">
        <v>52</v>
      </c>
      <c r="E3239" s="3" t="s">
        <v>46</v>
      </c>
      <c r="F3239" s="3">
        <f t="shared" ca="1" si="98"/>
        <v>5</v>
      </c>
      <c r="G3239" s="4">
        <f t="shared" ca="1" si="99"/>
        <v>62</v>
      </c>
      <c r="H3239" s="4">
        <f ca="1">+Data_TABLE[[#This Row],[Qty]]*Data_TABLE[[#This Row],[Unit Price]]</f>
        <v>310</v>
      </c>
      <c r="I3239" s="7">
        <v>42177</v>
      </c>
      <c r="J3239" s="10">
        <f>EOMONTH(Data_TABLE[[#This Row],[Date Sold]],0)</f>
        <v>42185</v>
      </c>
    </row>
    <row r="3240" spans="2:10" x14ac:dyDescent="0.25">
      <c r="B3240" s="1" t="s">
        <v>38</v>
      </c>
      <c r="C3240" s="3" t="s">
        <v>56</v>
      </c>
      <c r="D3240" s="2" t="s">
        <v>50</v>
      </c>
      <c r="E3240" s="3" t="s">
        <v>44</v>
      </c>
      <c r="F3240" s="3">
        <f t="shared" ca="1" si="98"/>
        <v>2</v>
      </c>
      <c r="G3240" s="4">
        <f t="shared" ca="1" si="99"/>
        <v>121</v>
      </c>
      <c r="H3240" s="4">
        <f ca="1">+Data_TABLE[[#This Row],[Qty]]*Data_TABLE[[#This Row],[Unit Price]]</f>
        <v>242</v>
      </c>
      <c r="I3240" s="7">
        <v>42177</v>
      </c>
      <c r="J3240" s="10">
        <f>EOMONTH(Data_TABLE[[#This Row],[Date Sold]],0)</f>
        <v>42185</v>
      </c>
    </row>
    <row r="3241" spans="2:10" x14ac:dyDescent="0.25">
      <c r="B3241" s="1" t="s">
        <v>36</v>
      </c>
      <c r="C3241" s="3" t="s">
        <v>54</v>
      </c>
      <c r="D3241" s="2" t="s">
        <v>48</v>
      </c>
      <c r="E3241" s="3" t="s">
        <v>42</v>
      </c>
      <c r="F3241" s="3">
        <f t="shared" ca="1" si="98"/>
        <v>2</v>
      </c>
      <c r="G3241" s="4">
        <f t="shared" ca="1" si="99"/>
        <v>184</v>
      </c>
      <c r="H3241" s="4">
        <f ca="1">+Data_TABLE[[#This Row],[Qty]]*Data_TABLE[[#This Row],[Unit Price]]</f>
        <v>368</v>
      </c>
      <c r="I3241" s="7">
        <v>42177</v>
      </c>
      <c r="J3241" s="10">
        <f>EOMONTH(Data_TABLE[[#This Row],[Date Sold]],0)</f>
        <v>42185</v>
      </c>
    </row>
    <row r="3242" spans="2:10" x14ac:dyDescent="0.25">
      <c r="B3242" s="1" t="s">
        <v>41</v>
      </c>
      <c r="C3242" s="3" t="s">
        <v>56</v>
      </c>
      <c r="D3242" s="2" t="s">
        <v>52</v>
      </c>
      <c r="E3242" s="3" t="s">
        <v>46</v>
      </c>
      <c r="F3242" s="3">
        <f t="shared" ca="1" si="98"/>
        <v>2</v>
      </c>
      <c r="G3242" s="4">
        <f t="shared" ca="1" si="99"/>
        <v>65</v>
      </c>
      <c r="H3242" s="4">
        <f ca="1">+Data_TABLE[[#This Row],[Qty]]*Data_TABLE[[#This Row],[Unit Price]]</f>
        <v>130</v>
      </c>
      <c r="I3242" s="7">
        <v>42177</v>
      </c>
      <c r="J3242" s="10">
        <f>EOMONTH(Data_TABLE[[#This Row],[Date Sold]],0)</f>
        <v>42185</v>
      </c>
    </row>
    <row r="3243" spans="2:10" x14ac:dyDescent="0.25">
      <c r="B3243" s="1" t="s">
        <v>40</v>
      </c>
      <c r="C3243" s="3" t="s">
        <v>55</v>
      </c>
      <c r="D3243" s="2" t="s">
        <v>49</v>
      </c>
      <c r="E3243" s="3" t="s">
        <v>43</v>
      </c>
      <c r="F3243" s="3">
        <f t="shared" ca="1" si="98"/>
        <v>3</v>
      </c>
      <c r="G3243" s="4">
        <f t="shared" ca="1" si="99"/>
        <v>139</v>
      </c>
      <c r="H3243" s="4">
        <f ca="1">+Data_TABLE[[#This Row],[Qty]]*Data_TABLE[[#This Row],[Unit Price]]</f>
        <v>417</v>
      </c>
      <c r="I3243" s="7">
        <v>42177</v>
      </c>
      <c r="J3243" s="10">
        <f>EOMONTH(Data_TABLE[[#This Row],[Date Sold]],0)</f>
        <v>42185</v>
      </c>
    </row>
    <row r="3244" spans="2:10" x14ac:dyDescent="0.25">
      <c r="B3244" s="1" t="s">
        <v>37</v>
      </c>
      <c r="C3244" s="3" t="s">
        <v>56</v>
      </c>
      <c r="D3244" s="2" t="s">
        <v>52</v>
      </c>
      <c r="E3244" s="3" t="s">
        <v>46</v>
      </c>
      <c r="F3244" s="3">
        <f t="shared" ca="1" si="98"/>
        <v>3</v>
      </c>
      <c r="G3244" s="4">
        <f t="shared" ca="1" si="99"/>
        <v>81</v>
      </c>
      <c r="H3244" s="4">
        <f ca="1">+Data_TABLE[[#This Row],[Qty]]*Data_TABLE[[#This Row],[Unit Price]]</f>
        <v>243</v>
      </c>
      <c r="I3244" s="7">
        <v>42177</v>
      </c>
      <c r="J3244" s="10">
        <f>EOMONTH(Data_TABLE[[#This Row],[Date Sold]],0)</f>
        <v>42185</v>
      </c>
    </row>
    <row r="3245" spans="2:10" x14ac:dyDescent="0.25">
      <c r="B3245" s="1" t="s">
        <v>41</v>
      </c>
      <c r="C3245" s="3" t="s">
        <v>56</v>
      </c>
      <c r="D3245" s="2" t="s">
        <v>50</v>
      </c>
      <c r="E3245" s="3" t="s">
        <v>44</v>
      </c>
      <c r="F3245" s="3">
        <f t="shared" ca="1" si="98"/>
        <v>2</v>
      </c>
      <c r="G3245" s="4">
        <f t="shared" ca="1" si="99"/>
        <v>125</v>
      </c>
      <c r="H3245" s="4">
        <f ca="1">+Data_TABLE[[#This Row],[Qty]]*Data_TABLE[[#This Row],[Unit Price]]</f>
        <v>250</v>
      </c>
      <c r="I3245" s="7">
        <v>42177</v>
      </c>
      <c r="J3245" s="10">
        <f>EOMONTH(Data_TABLE[[#This Row],[Date Sold]],0)</f>
        <v>42185</v>
      </c>
    </row>
    <row r="3246" spans="2:10" x14ac:dyDescent="0.25">
      <c r="B3246" s="1" t="s">
        <v>38</v>
      </c>
      <c r="C3246" s="3" t="s">
        <v>56</v>
      </c>
      <c r="D3246" s="2" t="s">
        <v>52</v>
      </c>
      <c r="E3246" s="3" t="s">
        <v>46</v>
      </c>
      <c r="F3246" s="3">
        <f t="shared" ca="1" si="98"/>
        <v>2</v>
      </c>
      <c r="G3246" s="4">
        <f t="shared" ca="1" si="99"/>
        <v>91</v>
      </c>
      <c r="H3246" s="4">
        <f ca="1">+Data_TABLE[[#This Row],[Qty]]*Data_TABLE[[#This Row],[Unit Price]]</f>
        <v>182</v>
      </c>
      <c r="I3246" s="7">
        <v>42177</v>
      </c>
      <c r="J3246" s="10">
        <f>EOMONTH(Data_TABLE[[#This Row],[Date Sold]],0)</f>
        <v>42185</v>
      </c>
    </row>
    <row r="3247" spans="2:10" x14ac:dyDescent="0.25">
      <c r="B3247" s="1" t="s">
        <v>39</v>
      </c>
      <c r="C3247" s="3" t="s">
        <v>55</v>
      </c>
      <c r="D3247" s="2" t="s">
        <v>51</v>
      </c>
      <c r="E3247" s="3" t="s">
        <v>45</v>
      </c>
      <c r="F3247" s="3">
        <f t="shared" ca="1" si="98"/>
        <v>3</v>
      </c>
      <c r="G3247" s="4">
        <f t="shared" ca="1" si="99"/>
        <v>134</v>
      </c>
      <c r="H3247" s="4">
        <f ca="1">+Data_TABLE[[#This Row],[Qty]]*Data_TABLE[[#This Row],[Unit Price]]</f>
        <v>402</v>
      </c>
      <c r="I3247" s="7">
        <v>42177</v>
      </c>
      <c r="J3247" s="10">
        <f>EOMONTH(Data_TABLE[[#This Row],[Date Sold]],0)</f>
        <v>42185</v>
      </c>
    </row>
    <row r="3248" spans="2:10" x14ac:dyDescent="0.25">
      <c r="B3248" s="1" t="s">
        <v>37</v>
      </c>
      <c r="C3248" s="3" t="s">
        <v>56</v>
      </c>
      <c r="D3248" s="2" t="s">
        <v>52</v>
      </c>
      <c r="E3248" s="3" t="s">
        <v>46</v>
      </c>
      <c r="F3248" s="3">
        <f t="shared" ca="1" si="98"/>
        <v>1</v>
      </c>
      <c r="G3248" s="4">
        <f t="shared" ca="1" si="99"/>
        <v>113</v>
      </c>
      <c r="H3248" s="4">
        <f ca="1">+Data_TABLE[[#This Row],[Qty]]*Data_TABLE[[#This Row],[Unit Price]]</f>
        <v>113</v>
      </c>
      <c r="I3248" s="7">
        <v>42177</v>
      </c>
      <c r="J3248" s="10">
        <f>EOMONTH(Data_TABLE[[#This Row],[Date Sold]],0)</f>
        <v>42185</v>
      </c>
    </row>
    <row r="3249" spans="2:10" x14ac:dyDescent="0.25">
      <c r="B3249" s="1" t="s">
        <v>37</v>
      </c>
      <c r="C3249" s="3" t="s">
        <v>56</v>
      </c>
      <c r="D3249" s="2" t="s">
        <v>52</v>
      </c>
      <c r="E3249" s="3" t="s">
        <v>46</v>
      </c>
      <c r="F3249" s="3">
        <f t="shared" ref="F3249:F3312" ca="1" si="100">RANDBETWEEN(1,5)</f>
        <v>1</v>
      </c>
      <c r="G3249" s="4">
        <f t="shared" ref="G3249:G3312" ca="1" si="101">RANDBETWEEN(60,200)</f>
        <v>194</v>
      </c>
      <c r="H3249" s="4">
        <f ca="1">+Data_TABLE[[#This Row],[Qty]]*Data_TABLE[[#This Row],[Unit Price]]</f>
        <v>194</v>
      </c>
      <c r="I3249" s="7">
        <v>42177</v>
      </c>
      <c r="J3249" s="10">
        <f>EOMONTH(Data_TABLE[[#This Row],[Date Sold]],0)</f>
        <v>42185</v>
      </c>
    </row>
    <row r="3250" spans="2:10" x14ac:dyDescent="0.25">
      <c r="B3250" s="1" t="s">
        <v>41</v>
      </c>
      <c r="C3250" s="3" t="s">
        <v>56</v>
      </c>
      <c r="D3250" s="2" t="s">
        <v>50</v>
      </c>
      <c r="E3250" s="3" t="s">
        <v>44</v>
      </c>
      <c r="F3250" s="3">
        <f t="shared" ca="1" si="100"/>
        <v>4</v>
      </c>
      <c r="G3250" s="4">
        <f t="shared" ca="1" si="101"/>
        <v>92</v>
      </c>
      <c r="H3250" s="4">
        <f ca="1">+Data_TABLE[[#This Row],[Qty]]*Data_TABLE[[#This Row],[Unit Price]]</f>
        <v>368</v>
      </c>
      <c r="I3250" s="7">
        <v>42177</v>
      </c>
      <c r="J3250" s="10">
        <f>EOMONTH(Data_TABLE[[#This Row],[Date Sold]],0)</f>
        <v>42185</v>
      </c>
    </row>
    <row r="3251" spans="2:10" x14ac:dyDescent="0.25">
      <c r="B3251" s="1" t="s">
        <v>38</v>
      </c>
      <c r="C3251" s="3" t="s">
        <v>56</v>
      </c>
      <c r="D3251" s="2" t="s">
        <v>50</v>
      </c>
      <c r="E3251" s="3" t="s">
        <v>44</v>
      </c>
      <c r="F3251" s="3">
        <f t="shared" ca="1" si="100"/>
        <v>1</v>
      </c>
      <c r="G3251" s="4">
        <f t="shared" ca="1" si="101"/>
        <v>193</v>
      </c>
      <c r="H3251" s="4">
        <f ca="1">+Data_TABLE[[#This Row],[Qty]]*Data_TABLE[[#This Row],[Unit Price]]</f>
        <v>193</v>
      </c>
      <c r="I3251" s="7">
        <v>42177</v>
      </c>
      <c r="J3251" s="10">
        <f>EOMONTH(Data_TABLE[[#This Row],[Date Sold]],0)</f>
        <v>42185</v>
      </c>
    </row>
    <row r="3252" spans="2:10" x14ac:dyDescent="0.25">
      <c r="B3252" s="1" t="s">
        <v>38</v>
      </c>
      <c r="C3252" s="3" t="s">
        <v>56</v>
      </c>
      <c r="D3252" s="2" t="s">
        <v>50</v>
      </c>
      <c r="E3252" s="3" t="s">
        <v>44</v>
      </c>
      <c r="F3252" s="3">
        <f t="shared" ca="1" si="100"/>
        <v>3</v>
      </c>
      <c r="G3252" s="4">
        <f t="shared" ca="1" si="101"/>
        <v>80</v>
      </c>
      <c r="H3252" s="4">
        <f ca="1">+Data_TABLE[[#This Row],[Qty]]*Data_TABLE[[#This Row],[Unit Price]]</f>
        <v>240</v>
      </c>
      <c r="I3252" s="7">
        <v>42177</v>
      </c>
      <c r="J3252" s="10">
        <f>EOMONTH(Data_TABLE[[#This Row],[Date Sold]],0)</f>
        <v>42185</v>
      </c>
    </row>
    <row r="3253" spans="2:10" x14ac:dyDescent="0.25">
      <c r="B3253" s="1" t="s">
        <v>37</v>
      </c>
      <c r="C3253" s="3" t="s">
        <v>55</v>
      </c>
      <c r="D3253" s="2" t="s">
        <v>49</v>
      </c>
      <c r="E3253" s="3" t="s">
        <v>43</v>
      </c>
      <c r="F3253" s="3">
        <f t="shared" ca="1" si="100"/>
        <v>3</v>
      </c>
      <c r="G3253" s="4">
        <f t="shared" ca="1" si="101"/>
        <v>79</v>
      </c>
      <c r="H3253" s="4">
        <f ca="1">+Data_TABLE[[#This Row],[Qty]]*Data_TABLE[[#This Row],[Unit Price]]</f>
        <v>237</v>
      </c>
      <c r="I3253" s="7">
        <v>42178</v>
      </c>
      <c r="J3253" s="10">
        <f>EOMONTH(Data_TABLE[[#This Row],[Date Sold]],0)</f>
        <v>42185</v>
      </c>
    </row>
    <row r="3254" spans="2:10" x14ac:dyDescent="0.25">
      <c r="B3254" s="1" t="s">
        <v>40</v>
      </c>
      <c r="C3254" s="3" t="s">
        <v>56</v>
      </c>
      <c r="D3254" s="2" t="s">
        <v>52</v>
      </c>
      <c r="E3254" s="3" t="s">
        <v>46</v>
      </c>
      <c r="F3254" s="3">
        <f t="shared" ca="1" si="100"/>
        <v>1</v>
      </c>
      <c r="G3254" s="4">
        <f t="shared" ca="1" si="101"/>
        <v>140</v>
      </c>
      <c r="H3254" s="4">
        <f ca="1">+Data_TABLE[[#This Row],[Qty]]*Data_TABLE[[#This Row],[Unit Price]]</f>
        <v>140</v>
      </c>
      <c r="I3254" s="7">
        <v>42178</v>
      </c>
      <c r="J3254" s="10">
        <f>EOMONTH(Data_TABLE[[#This Row],[Date Sold]],0)</f>
        <v>42185</v>
      </c>
    </row>
    <row r="3255" spans="2:10" x14ac:dyDescent="0.25">
      <c r="B3255" s="1" t="s">
        <v>38</v>
      </c>
      <c r="C3255" s="3" t="s">
        <v>55</v>
      </c>
      <c r="D3255" s="2" t="s">
        <v>51</v>
      </c>
      <c r="E3255" s="3" t="s">
        <v>45</v>
      </c>
      <c r="F3255" s="3">
        <f t="shared" ca="1" si="100"/>
        <v>4</v>
      </c>
      <c r="G3255" s="4">
        <f t="shared" ca="1" si="101"/>
        <v>183</v>
      </c>
      <c r="H3255" s="4">
        <f ca="1">+Data_TABLE[[#This Row],[Qty]]*Data_TABLE[[#This Row],[Unit Price]]</f>
        <v>732</v>
      </c>
      <c r="I3255" s="7">
        <v>42178</v>
      </c>
      <c r="J3255" s="10">
        <f>EOMONTH(Data_TABLE[[#This Row],[Date Sold]],0)</f>
        <v>42185</v>
      </c>
    </row>
    <row r="3256" spans="2:10" x14ac:dyDescent="0.25">
      <c r="B3256" s="1" t="s">
        <v>40</v>
      </c>
      <c r="C3256" s="3" t="s">
        <v>55</v>
      </c>
      <c r="D3256" s="2" t="s">
        <v>51</v>
      </c>
      <c r="E3256" s="3" t="s">
        <v>45</v>
      </c>
      <c r="F3256" s="3">
        <f t="shared" ca="1" si="100"/>
        <v>3</v>
      </c>
      <c r="G3256" s="4">
        <f t="shared" ca="1" si="101"/>
        <v>118</v>
      </c>
      <c r="H3256" s="4">
        <f ca="1">+Data_TABLE[[#This Row],[Qty]]*Data_TABLE[[#This Row],[Unit Price]]</f>
        <v>354</v>
      </c>
      <c r="I3256" s="7">
        <v>42178</v>
      </c>
      <c r="J3256" s="10">
        <f>EOMONTH(Data_TABLE[[#This Row],[Date Sold]],0)</f>
        <v>42185</v>
      </c>
    </row>
    <row r="3257" spans="2:10" x14ac:dyDescent="0.25">
      <c r="B3257" s="1" t="s">
        <v>39</v>
      </c>
      <c r="C3257" s="3" t="s">
        <v>54</v>
      </c>
      <c r="D3257" s="2" t="s">
        <v>48</v>
      </c>
      <c r="E3257" s="3" t="s">
        <v>42</v>
      </c>
      <c r="F3257" s="3">
        <f t="shared" ca="1" si="100"/>
        <v>3</v>
      </c>
      <c r="G3257" s="4">
        <f t="shared" ca="1" si="101"/>
        <v>170</v>
      </c>
      <c r="H3257" s="4">
        <f ca="1">+Data_TABLE[[#This Row],[Qty]]*Data_TABLE[[#This Row],[Unit Price]]</f>
        <v>510</v>
      </c>
      <c r="I3257" s="7">
        <v>42178</v>
      </c>
      <c r="J3257" s="10">
        <f>EOMONTH(Data_TABLE[[#This Row],[Date Sold]],0)</f>
        <v>42185</v>
      </c>
    </row>
    <row r="3258" spans="2:10" x14ac:dyDescent="0.25">
      <c r="B3258" s="1" t="s">
        <v>40</v>
      </c>
      <c r="C3258" s="3" t="s">
        <v>56</v>
      </c>
      <c r="D3258" s="2" t="s">
        <v>52</v>
      </c>
      <c r="E3258" s="3" t="s">
        <v>46</v>
      </c>
      <c r="F3258" s="3">
        <f t="shared" ca="1" si="100"/>
        <v>5</v>
      </c>
      <c r="G3258" s="4">
        <f t="shared" ca="1" si="101"/>
        <v>128</v>
      </c>
      <c r="H3258" s="4">
        <f ca="1">+Data_TABLE[[#This Row],[Qty]]*Data_TABLE[[#This Row],[Unit Price]]</f>
        <v>640</v>
      </c>
      <c r="I3258" s="7">
        <v>42178</v>
      </c>
      <c r="J3258" s="10">
        <f>EOMONTH(Data_TABLE[[#This Row],[Date Sold]],0)</f>
        <v>42185</v>
      </c>
    </row>
    <row r="3259" spans="2:10" x14ac:dyDescent="0.25">
      <c r="B3259" s="1" t="s">
        <v>36</v>
      </c>
      <c r="C3259" s="3" t="s">
        <v>56</v>
      </c>
      <c r="D3259" s="2" t="s">
        <v>50</v>
      </c>
      <c r="E3259" s="3" t="s">
        <v>44</v>
      </c>
      <c r="F3259" s="3">
        <f t="shared" ca="1" si="100"/>
        <v>1</v>
      </c>
      <c r="G3259" s="4">
        <f t="shared" ca="1" si="101"/>
        <v>151</v>
      </c>
      <c r="H3259" s="4">
        <f ca="1">+Data_TABLE[[#This Row],[Qty]]*Data_TABLE[[#This Row],[Unit Price]]</f>
        <v>151</v>
      </c>
      <c r="I3259" s="7">
        <v>42178</v>
      </c>
      <c r="J3259" s="10">
        <f>EOMONTH(Data_TABLE[[#This Row],[Date Sold]],0)</f>
        <v>42185</v>
      </c>
    </row>
    <row r="3260" spans="2:10" x14ac:dyDescent="0.25">
      <c r="B3260" s="1" t="s">
        <v>41</v>
      </c>
      <c r="C3260" s="3" t="s">
        <v>56</v>
      </c>
      <c r="D3260" s="2" t="s">
        <v>52</v>
      </c>
      <c r="E3260" s="3" t="s">
        <v>46</v>
      </c>
      <c r="F3260" s="3">
        <f t="shared" ca="1" si="100"/>
        <v>2</v>
      </c>
      <c r="G3260" s="4">
        <f t="shared" ca="1" si="101"/>
        <v>164</v>
      </c>
      <c r="H3260" s="4">
        <f ca="1">+Data_TABLE[[#This Row],[Qty]]*Data_TABLE[[#This Row],[Unit Price]]</f>
        <v>328</v>
      </c>
      <c r="I3260" s="7">
        <v>42178</v>
      </c>
      <c r="J3260" s="10">
        <f>EOMONTH(Data_TABLE[[#This Row],[Date Sold]],0)</f>
        <v>42185</v>
      </c>
    </row>
    <row r="3261" spans="2:10" x14ac:dyDescent="0.25">
      <c r="B3261" s="1" t="s">
        <v>38</v>
      </c>
      <c r="C3261" s="3" t="s">
        <v>55</v>
      </c>
      <c r="D3261" s="2" t="s">
        <v>51</v>
      </c>
      <c r="E3261" s="3" t="s">
        <v>45</v>
      </c>
      <c r="F3261" s="3">
        <f t="shared" ca="1" si="100"/>
        <v>4</v>
      </c>
      <c r="G3261" s="4">
        <f t="shared" ca="1" si="101"/>
        <v>98</v>
      </c>
      <c r="H3261" s="4">
        <f ca="1">+Data_TABLE[[#This Row],[Qty]]*Data_TABLE[[#This Row],[Unit Price]]</f>
        <v>392</v>
      </c>
      <c r="I3261" s="7">
        <v>42178</v>
      </c>
      <c r="J3261" s="10">
        <f>EOMONTH(Data_TABLE[[#This Row],[Date Sold]],0)</f>
        <v>42185</v>
      </c>
    </row>
    <row r="3262" spans="2:10" x14ac:dyDescent="0.25">
      <c r="B3262" s="1" t="s">
        <v>39</v>
      </c>
      <c r="C3262" s="3" t="s">
        <v>54</v>
      </c>
      <c r="D3262" s="2" t="s">
        <v>48</v>
      </c>
      <c r="E3262" s="3" t="s">
        <v>42</v>
      </c>
      <c r="F3262" s="3">
        <f t="shared" ca="1" si="100"/>
        <v>2</v>
      </c>
      <c r="G3262" s="4">
        <f t="shared" ca="1" si="101"/>
        <v>151</v>
      </c>
      <c r="H3262" s="4">
        <f ca="1">+Data_TABLE[[#This Row],[Qty]]*Data_TABLE[[#This Row],[Unit Price]]</f>
        <v>302</v>
      </c>
      <c r="I3262" s="7">
        <v>42178</v>
      </c>
      <c r="J3262" s="10">
        <f>EOMONTH(Data_TABLE[[#This Row],[Date Sold]],0)</f>
        <v>42185</v>
      </c>
    </row>
    <row r="3263" spans="2:10" x14ac:dyDescent="0.25">
      <c r="B3263" s="1" t="s">
        <v>39</v>
      </c>
      <c r="C3263" s="3" t="s">
        <v>55</v>
      </c>
      <c r="D3263" s="2" t="s">
        <v>49</v>
      </c>
      <c r="E3263" s="3" t="s">
        <v>43</v>
      </c>
      <c r="F3263" s="3">
        <f t="shared" ca="1" si="100"/>
        <v>2</v>
      </c>
      <c r="G3263" s="4">
        <f t="shared" ca="1" si="101"/>
        <v>142</v>
      </c>
      <c r="H3263" s="4">
        <f ca="1">+Data_TABLE[[#This Row],[Qty]]*Data_TABLE[[#This Row],[Unit Price]]</f>
        <v>284</v>
      </c>
      <c r="I3263" s="7">
        <v>42178</v>
      </c>
      <c r="J3263" s="10">
        <f>EOMONTH(Data_TABLE[[#This Row],[Date Sold]],0)</f>
        <v>42185</v>
      </c>
    </row>
    <row r="3264" spans="2:10" x14ac:dyDescent="0.25">
      <c r="B3264" s="1" t="s">
        <v>40</v>
      </c>
      <c r="C3264" s="3" t="s">
        <v>55</v>
      </c>
      <c r="D3264" s="2" t="s">
        <v>51</v>
      </c>
      <c r="E3264" s="3" t="s">
        <v>45</v>
      </c>
      <c r="F3264" s="3">
        <f t="shared" ca="1" si="100"/>
        <v>5</v>
      </c>
      <c r="G3264" s="4">
        <f t="shared" ca="1" si="101"/>
        <v>182</v>
      </c>
      <c r="H3264" s="4">
        <f ca="1">+Data_TABLE[[#This Row],[Qty]]*Data_TABLE[[#This Row],[Unit Price]]</f>
        <v>910</v>
      </c>
      <c r="I3264" s="7">
        <v>42178</v>
      </c>
      <c r="J3264" s="10">
        <f>EOMONTH(Data_TABLE[[#This Row],[Date Sold]],0)</f>
        <v>42185</v>
      </c>
    </row>
    <row r="3265" spans="2:10" x14ac:dyDescent="0.25">
      <c r="B3265" s="1" t="s">
        <v>38</v>
      </c>
      <c r="C3265" s="3" t="s">
        <v>55</v>
      </c>
      <c r="D3265" s="2" t="s">
        <v>49</v>
      </c>
      <c r="E3265" s="3" t="s">
        <v>43</v>
      </c>
      <c r="F3265" s="3">
        <f t="shared" ca="1" si="100"/>
        <v>3</v>
      </c>
      <c r="G3265" s="4">
        <f t="shared" ca="1" si="101"/>
        <v>71</v>
      </c>
      <c r="H3265" s="4">
        <f ca="1">+Data_TABLE[[#This Row],[Qty]]*Data_TABLE[[#This Row],[Unit Price]]</f>
        <v>213</v>
      </c>
      <c r="I3265" s="7">
        <v>42178</v>
      </c>
      <c r="J3265" s="10">
        <f>EOMONTH(Data_TABLE[[#This Row],[Date Sold]],0)</f>
        <v>42185</v>
      </c>
    </row>
    <row r="3266" spans="2:10" x14ac:dyDescent="0.25">
      <c r="B3266" s="1" t="s">
        <v>40</v>
      </c>
      <c r="C3266" s="3" t="s">
        <v>55</v>
      </c>
      <c r="D3266" s="2" t="s">
        <v>51</v>
      </c>
      <c r="E3266" s="3" t="s">
        <v>45</v>
      </c>
      <c r="F3266" s="3">
        <f t="shared" ca="1" si="100"/>
        <v>2</v>
      </c>
      <c r="G3266" s="4">
        <f t="shared" ca="1" si="101"/>
        <v>198</v>
      </c>
      <c r="H3266" s="4">
        <f ca="1">+Data_TABLE[[#This Row],[Qty]]*Data_TABLE[[#This Row],[Unit Price]]</f>
        <v>396</v>
      </c>
      <c r="I3266" s="7">
        <v>42178</v>
      </c>
      <c r="J3266" s="10">
        <f>EOMONTH(Data_TABLE[[#This Row],[Date Sold]],0)</f>
        <v>42185</v>
      </c>
    </row>
    <row r="3267" spans="2:10" x14ac:dyDescent="0.25">
      <c r="B3267" s="1" t="s">
        <v>40</v>
      </c>
      <c r="C3267" s="3" t="s">
        <v>55</v>
      </c>
      <c r="D3267" s="2" t="s">
        <v>51</v>
      </c>
      <c r="E3267" s="3" t="s">
        <v>45</v>
      </c>
      <c r="F3267" s="3">
        <f t="shared" ca="1" si="100"/>
        <v>4</v>
      </c>
      <c r="G3267" s="4">
        <f t="shared" ca="1" si="101"/>
        <v>70</v>
      </c>
      <c r="H3267" s="4">
        <f ca="1">+Data_TABLE[[#This Row],[Qty]]*Data_TABLE[[#This Row],[Unit Price]]</f>
        <v>280</v>
      </c>
      <c r="I3267" s="7">
        <v>42178</v>
      </c>
      <c r="J3267" s="10">
        <f>EOMONTH(Data_TABLE[[#This Row],[Date Sold]],0)</f>
        <v>42185</v>
      </c>
    </row>
    <row r="3268" spans="2:10" x14ac:dyDescent="0.25">
      <c r="B3268" s="1" t="s">
        <v>41</v>
      </c>
      <c r="C3268" s="3" t="s">
        <v>54</v>
      </c>
      <c r="D3268" s="2" t="s">
        <v>48</v>
      </c>
      <c r="E3268" s="3" t="s">
        <v>42</v>
      </c>
      <c r="F3268" s="3">
        <f t="shared" ca="1" si="100"/>
        <v>3</v>
      </c>
      <c r="G3268" s="4">
        <f t="shared" ca="1" si="101"/>
        <v>185</v>
      </c>
      <c r="H3268" s="4">
        <f ca="1">+Data_TABLE[[#This Row],[Qty]]*Data_TABLE[[#This Row],[Unit Price]]</f>
        <v>555</v>
      </c>
      <c r="I3268" s="7">
        <v>42178</v>
      </c>
      <c r="J3268" s="10">
        <f>EOMONTH(Data_TABLE[[#This Row],[Date Sold]],0)</f>
        <v>42185</v>
      </c>
    </row>
    <row r="3269" spans="2:10" x14ac:dyDescent="0.25">
      <c r="B3269" s="1" t="s">
        <v>38</v>
      </c>
      <c r="C3269" s="3" t="s">
        <v>55</v>
      </c>
      <c r="D3269" s="2" t="s">
        <v>51</v>
      </c>
      <c r="E3269" s="3" t="s">
        <v>45</v>
      </c>
      <c r="F3269" s="3">
        <f t="shared" ca="1" si="100"/>
        <v>4</v>
      </c>
      <c r="G3269" s="4">
        <f t="shared" ca="1" si="101"/>
        <v>107</v>
      </c>
      <c r="H3269" s="4">
        <f ca="1">+Data_TABLE[[#This Row],[Qty]]*Data_TABLE[[#This Row],[Unit Price]]</f>
        <v>428</v>
      </c>
      <c r="I3269" s="7">
        <v>42178</v>
      </c>
      <c r="J3269" s="10">
        <f>EOMONTH(Data_TABLE[[#This Row],[Date Sold]],0)</f>
        <v>42185</v>
      </c>
    </row>
    <row r="3270" spans="2:10" x14ac:dyDescent="0.25">
      <c r="B3270" s="1" t="s">
        <v>39</v>
      </c>
      <c r="C3270" s="3" t="s">
        <v>55</v>
      </c>
      <c r="D3270" s="2" t="s">
        <v>49</v>
      </c>
      <c r="E3270" s="3" t="s">
        <v>43</v>
      </c>
      <c r="F3270" s="3">
        <f t="shared" ca="1" si="100"/>
        <v>2</v>
      </c>
      <c r="G3270" s="4">
        <f t="shared" ca="1" si="101"/>
        <v>161</v>
      </c>
      <c r="H3270" s="4">
        <f ca="1">+Data_TABLE[[#This Row],[Qty]]*Data_TABLE[[#This Row],[Unit Price]]</f>
        <v>322</v>
      </c>
      <c r="I3270" s="7">
        <v>42178</v>
      </c>
      <c r="J3270" s="10">
        <f>EOMONTH(Data_TABLE[[#This Row],[Date Sold]],0)</f>
        <v>42185</v>
      </c>
    </row>
    <row r="3271" spans="2:10" x14ac:dyDescent="0.25">
      <c r="B3271" s="1" t="s">
        <v>36</v>
      </c>
      <c r="C3271" s="3" t="s">
        <v>54</v>
      </c>
      <c r="D3271" s="2" t="s">
        <v>48</v>
      </c>
      <c r="E3271" s="3" t="s">
        <v>42</v>
      </c>
      <c r="F3271" s="3">
        <f t="shared" ca="1" si="100"/>
        <v>1</v>
      </c>
      <c r="G3271" s="4">
        <f t="shared" ca="1" si="101"/>
        <v>135</v>
      </c>
      <c r="H3271" s="4">
        <f ca="1">+Data_TABLE[[#This Row],[Qty]]*Data_TABLE[[#This Row],[Unit Price]]</f>
        <v>135</v>
      </c>
      <c r="I3271" s="7">
        <v>42178</v>
      </c>
      <c r="J3271" s="10">
        <f>EOMONTH(Data_TABLE[[#This Row],[Date Sold]],0)</f>
        <v>42185</v>
      </c>
    </row>
    <row r="3272" spans="2:10" x14ac:dyDescent="0.25">
      <c r="B3272" s="1" t="s">
        <v>37</v>
      </c>
      <c r="C3272" s="3" t="s">
        <v>55</v>
      </c>
      <c r="D3272" s="2" t="s">
        <v>49</v>
      </c>
      <c r="E3272" s="3" t="s">
        <v>43</v>
      </c>
      <c r="F3272" s="3">
        <f t="shared" ca="1" si="100"/>
        <v>5</v>
      </c>
      <c r="G3272" s="4">
        <f t="shared" ca="1" si="101"/>
        <v>172</v>
      </c>
      <c r="H3272" s="4">
        <f ca="1">+Data_TABLE[[#This Row],[Qty]]*Data_TABLE[[#This Row],[Unit Price]]</f>
        <v>860</v>
      </c>
      <c r="I3272" s="7">
        <v>42178</v>
      </c>
      <c r="J3272" s="10">
        <f>EOMONTH(Data_TABLE[[#This Row],[Date Sold]],0)</f>
        <v>42185</v>
      </c>
    </row>
    <row r="3273" spans="2:10" x14ac:dyDescent="0.25">
      <c r="B3273" s="1" t="s">
        <v>37</v>
      </c>
      <c r="C3273" s="3" t="s">
        <v>56</v>
      </c>
      <c r="D3273" s="2" t="s">
        <v>50</v>
      </c>
      <c r="E3273" s="3" t="s">
        <v>44</v>
      </c>
      <c r="F3273" s="3">
        <f t="shared" ca="1" si="100"/>
        <v>5</v>
      </c>
      <c r="G3273" s="4">
        <f t="shared" ca="1" si="101"/>
        <v>169</v>
      </c>
      <c r="H3273" s="4">
        <f ca="1">+Data_TABLE[[#This Row],[Qty]]*Data_TABLE[[#This Row],[Unit Price]]</f>
        <v>845</v>
      </c>
      <c r="I3273" s="7">
        <v>42178</v>
      </c>
      <c r="J3273" s="10">
        <f>EOMONTH(Data_TABLE[[#This Row],[Date Sold]],0)</f>
        <v>42185</v>
      </c>
    </row>
    <row r="3274" spans="2:10" x14ac:dyDescent="0.25">
      <c r="B3274" s="1" t="s">
        <v>40</v>
      </c>
      <c r="C3274" s="3" t="s">
        <v>54</v>
      </c>
      <c r="D3274" s="2" t="s">
        <v>48</v>
      </c>
      <c r="E3274" s="3" t="s">
        <v>42</v>
      </c>
      <c r="F3274" s="3">
        <f t="shared" ca="1" si="100"/>
        <v>3</v>
      </c>
      <c r="G3274" s="4">
        <f t="shared" ca="1" si="101"/>
        <v>133</v>
      </c>
      <c r="H3274" s="4">
        <f ca="1">+Data_TABLE[[#This Row],[Qty]]*Data_TABLE[[#This Row],[Unit Price]]</f>
        <v>399</v>
      </c>
      <c r="I3274" s="7">
        <v>42178</v>
      </c>
      <c r="J3274" s="10">
        <f>EOMONTH(Data_TABLE[[#This Row],[Date Sold]],0)</f>
        <v>42185</v>
      </c>
    </row>
    <row r="3275" spans="2:10" x14ac:dyDescent="0.25">
      <c r="B3275" s="1" t="s">
        <v>40</v>
      </c>
      <c r="C3275" s="3" t="s">
        <v>55</v>
      </c>
      <c r="D3275" s="2" t="s">
        <v>49</v>
      </c>
      <c r="E3275" s="3" t="s">
        <v>43</v>
      </c>
      <c r="F3275" s="3">
        <f t="shared" ca="1" si="100"/>
        <v>3</v>
      </c>
      <c r="G3275" s="4">
        <f t="shared" ca="1" si="101"/>
        <v>99</v>
      </c>
      <c r="H3275" s="4">
        <f ca="1">+Data_TABLE[[#This Row],[Qty]]*Data_TABLE[[#This Row],[Unit Price]]</f>
        <v>297</v>
      </c>
      <c r="I3275" s="7">
        <v>42178</v>
      </c>
      <c r="J3275" s="10">
        <f>EOMONTH(Data_TABLE[[#This Row],[Date Sold]],0)</f>
        <v>42185</v>
      </c>
    </row>
    <row r="3276" spans="2:10" x14ac:dyDescent="0.25">
      <c r="B3276" s="1" t="s">
        <v>36</v>
      </c>
      <c r="C3276" s="3" t="s">
        <v>55</v>
      </c>
      <c r="D3276" s="2" t="s">
        <v>51</v>
      </c>
      <c r="E3276" s="3" t="s">
        <v>45</v>
      </c>
      <c r="F3276" s="3">
        <f t="shared" ca="1" si="100"/>
        <v>1</v>
      </c>
      <c r="G3276" s="4">
        <f t="shared" ca="1" si="101"/>
        <v>80</v>
      </c>
      <c r="H3276" s="4">
        <f ca="1">+Data_TABLE[[#This Row],[Qty]]*Data_TABLE[[#This Row],[Unit Price]]</f>
        <v>80</v>
      </c>
      <c r="I3276" s="7">
        <v>42178</v>
      </c>
      <c r="J3276" s="10">
        <f>EOMONTH(Data_TABLE[[#This Row],[Date Sold]],0)</f>
        <v>42185</v>
      </c>
    </row>
    <row r="3277" spans="2:10" x14ac:dyDescent="0.25">
      <c r="B3277" s="1" t="s">
        <v>41</v>
      </c>
      <c r="C3277" s="3" t="s">
        <v>55</v>
      </c>
      <c r="D3277" s="2" t="s">
        <v>51</v>
      </c>
      <c r="E3277" s="3" t="s">
        <v>45</v>
      </c>
      <c r="F3277" s="3">
        <f t="shared" ca="1" si="100"/>
        <v>3</v>
      </c>
      <c r="G3277" s="4">
        <f t="shared" ca="1" si="101"/>
        <v>197</v>
      </c>
      <c r="H3277" s="4">
        <f ca="1">+Data_TABLE[[#This Row],[Qty]]*Data_TABLE[[#This Row],[Unit Price]]</f>
        <v>591</v>
      </c>
      <c r="I3277" s="7">
        <v>42178</v>
      </c>
      <c r="J3277" s="10">
        <f>EOMONTH(Data_TABLE[[#This Row],[Date Sold]],0)</f>
        <v>42185</v>
      </c>
    </row>
    <row r="3278" spans="2:10" x14ac:dyDescent="0.25">
      <c r="B3278" s="1" t="s">
        <v>39</v>
      </c>
      <c r="C3278" s="3" t="s">
        <v>56</v>
      </c>
      <c r="D3278" s="2" t="s">
        <v>50</v>
      </c>
      <c r="E3278" s="3" t="s">
        <v>44</v>
      </c>
      <c r="F3278" s="3">
        <f t="shared" ca="1" si="100"/>
        <v>5</v>
      </c>
      <c r="G3278" s="4">
        <f t="shared" ca="1" si="101"/>
        <v>97</v>
      </c>
      <c r="H3278" s="4">
        <f ca="1">+Data_TABLE[[#This Row],[Qty]]*Data_TABLE[[#This Row],[Unit Price]]</f>
        <v>485</v>
      </c>
      <c r="I3278" s="7">
        <v>42178</v>
      </c>
      <c r="J3278" s="10">
        <f>EOMONTH(Data_TABLE[[#This Row],[Date Sold]],0)</f>
        <v>42185</v>
      </c>
    </row>
    <row r="3279" spans="2:10" x14ac:dyDescent="0.25">
      <c r="B3279" s="1" t="s">
        <v>40</v>
      </c>
      <c r="C3279" s="3" t="s">
        <v>55</v>
      </c>
      <c r="D3279" s="2" t="s">
        <v>51</v>
      </c>
      <c r="E3279" s="3" t="s">
        <v>45</v>
      </c>
      <c r="F3279" s="3">
        <f t="shared" ca="1" si="100"/>
        <v>4</v>
      </c>
      <c r="G3279" s="4">
        <f t="shared" ca="1" si="101"/>
        <v>171</v>
      </c>
      <c r="H3279" s="4">
        <f ca="1">+Data_TABLE[[#This Row],[Qty]]*Data_TABLE[[#This Row],[Unit Price]]</f>
        <v>684</v>
      </c>
      <c r="I3279" s="7">
        <v>42178</v>
      </c>
      <c r="J3279" s="10">
        <f>EOMONTH(Data_TABLE[[#This Row],[Date Sold]],0)</f>
        <v>42185</v>
      </c>
    </row>
    <row r="3280" spans="2:10" x14ac:dyDescent="0.25">
      <c r="B3280" s="1" t="s">
        <v>37</v>
      </c>
      <c r="C3280" s="3" t="s">
        <v>54</v>
      </c>
      <c r="D3280" s="2" t="s">
        <v>48</v>
      </c>
      <c r="E3280" s="3" t="s">
        <v>42</v>
      </c>
      <c r="F3280" s="3">
        <f t="shared" ca="1" si="100"/>
        <v>5</v>
      </c>
      <c r="G3280" s="4">
        <f t="shared" ca="1" si="101"/>
        <v>117</v>
      </c>
      <c r="H3280" s="4">
        <f ca="1">+Data_TABLE[[#This Row],[Qty]]*Data_TABLE[[#This Row],[Unit Price]]</f>
        <v>585</v>
      </c>
      <c r="I3280" s="7">
        <v>42178</v>
      </c>
      <c r="J3280" s="10">
        <f>EOMONTH(Data_TABLE[[#This Row],[Date Sold]],0)</f>
        <v>42185</v>
      </c>
    </row>
    <row r="3281" spans="2:10" x14ac:dyDescent="0.25">
      <c r="B3281" s="1" t="s">
        <v>41</v>
      </c>
      <c r="C3281" s="3" t="s">
        <v>55</v>
      </c>
      <c r="D3281" s="2" t="s">
        <v>51</v>
      </c>
      <c r="E3281" s="3" t="s">
        <v>45</v>
      </c>
      <c r="F3281" s="3">
        <f t="shared" ca="1" si="100"/>
        <v>5</v>
      </c>
      <c r="G3281" s="4">
        <f t="shared" ca="1" si="101"/>
        <v>163</v>
      </c>
      <c r="H3281" s="4">
        <f ca="1">+Data_TABLE[[#This Row],[Qty]]*Data_TABLE[[#This Row],[Unit Price]]</f>
        <v>815</v>
      </c>
      <c r="I3281" s="7">
        <v>42178</v>
      </c>
      <c r="J3281" s="10">
        <f>EOMONTH(Data_TABLE[[#This Row],[Date Sold]],0)</f>
        <v>42185</v>
      </c>
    </row>
    <row r="3282" spans="2:10" x14ac:dyDescent="0.25">
      <c r="B3282" s="1" t="s">
        <v>40</v>
      </c>
      <c r="C3282" s="3" t="s">
        <v>56</v>
      </c>
      <c r="D3282" s="2" t="s">
        <v>50</v>
      </c>
      <c r="E3282" s="3" t="s">
        <v>44</v>
      </c>
      <c r="F3282" s="3">
        <f t="shared" ca="1" si="100"/>
        <v>1</v>
      </c>
      <c r="G3282" s="4">
        <f t="shared" ca="1" si="101"/>
        <v>136</v>
      </c>
      <c r="H3282" s="4">
        <f ca="1">+Data_TABLE[[#This Row],[Qty]]*Data_TABLE[[#This Row],[Unit Price]]</f>
        <v>136</v>
      </c>
      <c r="I3282" s="7">
        <v>42178</v>
      </c>
      <c r="J3282" s="10">
        <f>EOMONTH(Data_TABLE[[#This Row],[Date Sold]],0)</f>
        <v>42185</v>
      </c>
    </row>
    <row r="3283" spans="2:10" x14ac:dyDescent="0.25">
      <c r="B3283" s="1" t="s">
        <v>39</v>
      </c>
      <c r="C3283" s="3" t="s">
        <v>55</v>
      </c>
      <c r="D3283" s="2" t="s">
        <v>49</v>
      </c>
      <c r="E3283" s="3" t="s">
        <v>43</v>
      </c>
      <c r="F3283" s="3">
        <f t="shared" ca="1" si="100"/>
        <v>1</v>
      </c>
      <c r="G3283" s="4">
        <f t="shared" ca="1" si="101"/>
        <v>174</v>
      </c>
      <c r="H3283" s="4">
        <f ca="1">+Data_TABLE[[#This Row],[Qty]]*Data_TABLE[[#This Row],[Unit Price]]</f>
        <v>174</v>
      </c>
      <c r="I3283" s="7">
        <v>42178</v>
      </c>
      <c r="J3283" s="10">
        <f>EOMONTH(Data_TABLE[[#This Row],[Date Sold]],0)</f>
        <v>42185</v>
      </c>
    </row>
    <row r="3284" spans="2:10" x14ac:dyDescent="0.25">
      <c r="B3284" s="1" t="s">
        <v>38</v>
      </c>
      <c r="C3284" s="3" t="s">
        <v>54</v>
      </c>
      <c r="D3284" s="2" t="s">
        <v>48</v>
      </c>
      <c r="E3284" s="3" t="s">
        <v>42</v>
      </c>
      <c r="F3284" s="3">
        <f t="shared" ca="1" si="100"/>
        <v>5</v>
      </c>
      <c r="G3284" s="4">
        <f t="shared" ca="1" si="101"/>
        <v>74</v>
      </c>
      <c r="H3284" s="4">
        <f ca="1">+Data_TABLE[[#This Row],[Qty]]*Data_TABLE[[#This Row],[Unit Price]]</f>
        <v>370</v>
      </c>
      <c r="I3284" s="7">
        <v>42178</v>
      </c>
      <c r="J3284" s="10">
        <f>EOMONTH(Data_TABLE[[#This Row],[Date Sold]],0)</f>
        <v>42185</v>
      </c>
    </row>
    <row r="3285" spans="2:10" x14ac:dyDescent="0.25">
      <c r="B3285" s="1" t="s">
        <v>37</v>
      </c>
      <c r="C3285" s="3" t="s">
        <v>56</v>
      </c>
      <c r="D3285" s="2" t="s">
        <v>52</v>
      </c>
      <c r="E3285" s="3" t="s">
        <v>46</v>
      </c>
      <c r="F3285" s="3">
        <f t="shared" ca="1" si="100"/>
        <v>5</v>
      </c>
      <c r="G3285" s="4">
        <f t="shared" ca="1" si="101"/>
        <v>182</v>
      </c>
      <c r="H3285" s="4">
        <f ca="1">+Data_TABLE[[#This Row],[Qty]]*Data_TABLE[[#This Row],[Unit Price]]</f>
        <v>910</v>
      </c>
      <c r="I3285" s="7">
        <v>42178</v>
      </c>
      <c r="J3285" s="10">
        <f>EOMONTH(Data_TABLE[[#This Row],[Date Sold]],0)</f>
        <v>42185</v>
      </c>
    </row>
    <row r="3286" spans="2:10" x14ac:dyDescent="0.25">
      <c r="B3286" s="1" t="s">
        <v>37</v>
      </c>
      <c r="C3286" s="3" t="s">
        <v>55</v>
      </c>
      <c r="D3286" s="2" t="s">
        <v>49</v>
      </c>
      <c r="E3286" s="3" t="s">
        <v>43</v>
      </c>
      <c r="F3286" s="3">
        <f t="shared" ca="1" si="100"/>
        <v>3</v>
      </c>
      <c r="G3286" s="4">
        <f t="shared" ca="1" si="101"/>
        <v>146</v>
      </c>
      <c r="H3286" s="4">
        <f ca="1">+Data_TABLE[[#This Row],[Qty]]*Data_TABLE[[#This Row],[Unit Price]]</f>
        <v>438</v>
      </c>
      <c r="I3286" s="7">
        <v>42178</v>
      </c>
      <c r="J3286" s="10">
        <f>EOMONTH(Data_TABLE[[#This Row],[Date Sold]],0)</f>
        <v>42185</v>
      </c>
    </row>
    <row r="3287" spans="2:10" x14ac:dyDescent="0.25">
      <c r="B3287" s="1" t="s">
        <v>40</v>
      </c>
      <c r="C3287" s="3" t="s">
        <v>56</v>
      </c>
      <c r="D3287" s="2" t="s">
        <v>52</v>
      </c>
      <c r="E3287" s="3" t="s">
        <v>46</v>
      </c>
      <c r="F3287" s="3">
        <f t="shared" ca="1" si="100"/>
        <v>5</v>
      </c>
      <c r="G3287" s="4">
        <f t="shared" ca="1" si="101"/>
        <v>100</v>
      </c>
      <c r="H3287" s="4">
        <f ca="1">+Data_TABLE[[#This Row],[Qty]]*Data_TABLE[[#This Row],[Unit Price]]</f>
        <v>500</v>
      </c>
      <c r="I3287" s="7">
        <v>42178</v>
      </c>
      <c r="J3287" s="10">
        <f>EOMONTH(Data_TABLE[[#This Row],[Date Sold]],0)</f>
        <v>42185</v>
      </c>
    </row>
    <row r="3288" spans="2:10" x14ac:dyDescent="0.25">
      <c r="B3288" s="1" t="s">
        <v>36</v>
      </c>
      <c r="C3288" s="3" t="s">
        <v>54</v>
      </c>
      <c r="D3288" s="2" t="s">
        <v>48</v>
      </c>
      <c r="E3288" s="3" t="s">
        <v>42</v>
      </c>
      <c r="F3288" s="3">
        <f t="shared" ca="1" si="100"/>
        <v>5</v>
      </c>
      <c r="G3288" s="4">
        <f t="shared" ca="1" si="101"/>
        <v>130</v>
      </c>
      <c r="H3288" s="4">
        <f ca="1">+Data_TABLE[[#This Row],[Qty]]*Data_TABLE[[#This Row],[Unit Price]]</f>
        <v>650</v>
      </c>
      <c r="I3288" s="7">
        <v>42178</v>
      </c>
      <c r="J3288" s="10">
        <f>EOMONTH(Data_TABLE[[#This Row],[Date Sold]],0)</f>
        <v>42185</v>
      </c>
    </row>
    <row r="3289" spans="2:10" x14ac:dyDescent="0.25">
      <c r="B3289" s="1" t="s">
        <v>41</v>
      </c>
      <c r="C3289" s="3" t="s">
        <v>55</v>
      </c>
      <c r="D3289" s="2" t="s">
        <v>51</v>
      </c>
      <c r="E3289" s="3" t="s">
        <v>45</v>
      </c>
      <c r="F3289" s="3">
        <f t="shared" ca="1" si="100"/>
        <v>4</v>
      </c>
      <c r="G3289" s="4">
        <f t="shared" ca="1" si="101"/>
        <v>130</v>
      </c>
      <c r="H3289" s="4">
        <f ca="1">+Data_TABLE[[#This Row],[Qty]]*Data_TABLE[[#This Row],[Unit Price]]</f>
        <v>520</v>
      </c>
      <c r="I3289" s="7">
        <v>42178</v>
      </c>
      <c r="J3289" s="10">
        <f>EOMONTH(Data_TABLE[[#This Row],[Date Sold]],0)</f>
        <v>42185</v>
      </c>
    </row>
    <row r="3290" spans="2:10" x14ac:dyDescent="0.25">
      <c r="B3290" s="1" t="s">
        <v>36</v>
      </c>
      <c r="C3290" s="3" t="s">
        <v>56</v>
      </c>
      <c r="D3290" s="2" t="s">
        <v>52</v>
      </c>
      <c r="E3290" s="3" t="s">
        <v>46</v>
      </c>
      <c r="F3290" s="3">
        <f t="shared" ca="1" si="100"/>
        <v>2</v>
      </c>
      <c r="G3290" s="4">
        <f t="shared" ca="1" si="101"/>
        <v>66</v>
      </c>
      <c r="H3290" s="4">
        <f ca="1">+Data_TABLE[[#This Row],[Qty]]*Data_TABLE[[#This Row],[Unit Price]]</f>
        <v>132</v>
      </c>
      <c r="I3290" s="7">
        <v>42178</v>
      </c>
      <c r="J3290" s="10">
        <f>EOMONTH(Data_TABLE[[#This Row],[Date Sold]],0)</f>
        <v>42185</v>
      </c>
    </row>
    <row r="3291" spans="2:10" x14ac:dyDescent="0.25">
      <c r="B3291" s="1" t="s">
        <v>39</v>
      </c>
      <c r="C3291" s="3" t="s">
        <v>55</v>
      </c>
      <c r="D3291" s="2" t="s">
        <v>49</v>
      </c>
      <c r="E3291" s="3" t="s">
        <v>43</v>
      </c>
      <c r="F3291" s="3">
        <f t="shared" ca="1" si="100"/>
        <v>1</v>
      </c>
      <c r="G3291" s="4">
        <f t="shared" ca="1" si="101"/>
        <v>170</v>
      </c>
      <c r="H3291" s="4">
        <f ca="1">+Data_TABLE[[#This Row],[Qty]]*Data_TABLE[[#This Row],[Unit Price]]</f>
        <v>170</v>
      </c>
      <c r="I3291" s="7">
        <v>42178</v>
      </c>
      <c r="J3291" s="10">
        <f>EOMONTH(Data_TABLE[[#This Row],[Date Sold]],0)</f>
        <v>42185</v>
      </c>
    </row>
    <row r="3292" spans="2:10" x14ac:dyDescent="0.25">
      <c r="B3292" s="1" t="s">
        <v>38</v>
      </c>
      <c r="C3292" s="3" t="s">
        <v>56</v>
      </c>
      <c r="D3292" s="2" t="s">
        <v>52</v>
      </c>
      <c r="E3292" s="3" t="s">
        <v>46</v>
      </c>
      <c r="F3292" s="3">
        <f t="shared" ca="1" si="100"/>
        <v>4</v>
      </c>
      <c r="G3292" s="4">
        <f t="shared" ca="1" si="101"/>
        <v>160</v>
      </c>
      <c r="H3292" s="4">
        <f ca="1">+Data_TABLE[[#This Row],[Qty]]*Data_TABLE[[#This Row],[Unit Price]]</f>
        <v>640</v>
      </c>
      <c r="I3292" s="7">
        <v>42178</v>
      </c>
      <c r="J3292" s="10">
        <f>EOMONTH(Data_TABLE[[#This Row],[Date Sold]],0)</f>
        <v>42185</v>
      </c>
    </row>
    <row r="3293" spans="2:10" x14ac:dyDescent="0.25">
      <c r="B3293" s="1" t="s">
        <v>40</v>
      </c>
      <c r="C3293" s="3" t="s">
        <v>56</v>
      </c>
      <c r="D3293" s="2" t="s">
        <v>50</v>
      </c>
      <c r="E3293" s="3" t="s">
        <v>44</v>
      </c>
      <c r="F3293" s="3">
        <f t="shared" ca="1" si="100"/>
        <v>3</v>
      </c>
      <c r="G3293" s="4">
        <f t="shared" ca="1" si="101"/>
        <v>96</v>
      </c>
      <c r="H3293" s="4">
        <f ca="1">+Data_TABLE[[#This Row],[Qty]]*Data_TABLE[[#This Row],[Unit Price]]</f>
        <v>288</v>
      </c>
      <c r="I3293" s="7">
        <v>42178</v>
      </c>
      <c r="J3293" s="10">
        <f>EOMONTH(Data_TABLE[[#This Row],[Date Sold]],0)</f>
        <v>42185</v>
      </c>
    </row>
    <row r="3294" spans="2:10" x14ac:dyDescent="0.25">
      <c r="B3294" s="1" t="s">
        <v>39</v>
      </c>
      <c r="C3294" s="3" t="s">
        <v>56</v>
      </c>
      <c r="D3294" s="2" t="s">
        <v>50</v>
      </c>
      <c r="E3294" s="3" t="s">
        <v>44</v>
      </c>
      <c r="F3294" s="3">
        <f t="shared" ca="1" si="100"/>
        <v>5</v>
      </c>
      <c r="G3294" s="4">
        <f t="shared" ca="1" si="101"/>
        <v>127</v>
      </c>
      <c r="H3294" s="4">
        <f ca="1">+Data_TABLE[[#This Row],[Qty]]*Data_TABLE[[#This Row],[Unit Price]]</f>
        <v>635</v>
      </c>
      <c r="I3294" s="7">
        <v>42178</v>
      </c>
      <c r="J3294" s="10">
        <f>EOMONTH(Data_TABLE[[#This Row],[Date Sold]],0)</f>
        <v>42185</v>
      </c>
    </row>
    <row r="3295" spans="2:10" x14ac:dyDescent="0.25">
      <c r="B3295" s="1" t="s">
        <v>37</v>
      </c>
      <c r="C3295" s="3" t="s">
        <v>56</v>
      </c>
      <c r="D3295" s="2" t="s">
        <v>50</v>
      </c>
      <c r="E3295" s="3" t="s">
        <v>44</v>
      </c>
      <c r="F3295" s="3">
        <f t="shared" ca="1" si="100"/>
        <v>3</v>
      </c>
      <c r="G3295" s="4">
        <f t="shared" ca="1" si="101"/>
        <v>157</v>
      </c>
      <c r="H3295" s="4">
        <f ca="1">+Data_TABLE[[#This Row],[Qty]]*Data_TABLE[[#This Row],[Unit Price]]</f>
        <v>471</v>
      </c>
      <c r="I3295" s="7">
        <v>42178</v>
      </c>
      <c r="J3295" s="10">
        <f>EOMONTH(Data_TABLE[[#This Row],[Date Sold]],0)</f>
        <v>42185</v>
      </c>
    </row>
    <row r="3296" spans="2:10" x14ac:dyDescent="0.25">
      <c r="B3296" s="1" t="s">
        <v>37</v>
      </c>
      <c r="C3296" s="3" t="s">
        <v>56</v>
      </c>
      <c r="D3296" s="2" t="s">
        <v>52</v>
      </c>
      <c r="E3296" s="3" t="s">
        <v>46</v>
      </c>
      <c r="F3296" s="3">
        <f t="shared" ca="1" si="100"/>
        <v>4</v>
      </c>
      <c r="G3296" s="4">
        <f t="shared" ca="1" si="101"/>
        <v>108</v>
      </c>
      <c r="H3296" s="4">
        <f ca="1">+Data_TABLE[[#This Row],[Qty]]*Data_TABLE[[#This Row],[Unit Price]]</f>
        <v>432</v>
      </c>
      <c r="I3296" s="7">
        <v>42178</v>
      </c>
      <c r="J3296" s="10">
        <f>EOMONTH(Data_TABLE[[#This Row],[Date Sold]],0)</f>
        <v>42185</v>
      </c>
    </row>
    <row r="3297" spans="2:10" x14ac:dyDescent="0.25">
      <c r="B3297" s="1" t="s">
        <v>36</v>
      </c>
      <c r="C3297" s="3" t="s">
        <v>56</v>
      </c>
      <c r="D3297" s="2" t="s">
        <v>52</v>
      </c>
      <c r="E3297" s="3" t="s">
        <v>46</v>
      </c>
      <c r="F3297" s="3">
        <f t="shared" ca="1" si="100"/>
        <v>5</v>
      </c>
      <c r="G3297" s="4">
        <f t="shared" ca="1" si="101"/>
        <v>164</v>
      </c>
      <c r="H3297" s="4">
        <f ca="1">+Data_TABLE[[#This Row],[Qty]]*Data_TABLE[[#This Row],[Unit Price]]</f>
        <v>820</v>
      </c>
      <c r="I3297" s="7">
        <v>42178</v>
      </c>
      <c r="J3297" s="10">
        <f>EOMONTH(Data_TABLE[[#This Row],[Date Sold]],0)</f>
        <v>42185</v>
      </c>
    </row>
    <row r="3298" spans="2:10" x14ac:dyDescent="0.25">
      <c r="B3298" s="1" t="s">
        <v>39</v>
      </c>
      <c r="C3298" s="3" t="s">
        <v>56</v>
      </c>
      <c r="D3298" s="2" t="s">
        <v>50</v>
      </c>
      <c r="E3298" s="3" t="s">
        <v>44</v>
      </c>
      <c r="F3298" s="3">
        <f t="shared" ca="1" si="100"/>
        <v>5</v>
      </c>
      <c r="G3298" s="4">
        <f t="shared" ca="1" si="101"/>
        <v>186</v>
      </c>
      <c r="H3298" s="4">
        <f ca="1">+Data_TABLE[[#This Row],[Qty]]*Data_TABLE[[#This Row],[Unit Price]]</f>
        <v>930</v>
      </c>
      <c r="I3298" s="7">
        <v>42178</v>
      </c>
      <c r="J3298" s="10">
        <f>EOMONTH(Data_TABLE[[#This Row],[Date Sold]],0)</f>
        <v>42185</v>
      </c>
    </row>
    <row r="3299" spans="2:10" x14ac:dyDescent="0.25">
      <c r="B3299" s="1" t="s">
        <v>38</v>
      </c>
      <c r="C3299" s="3" t="s">
        <v>54</v>
      </c>
      <c r="D3299" s="2" t="s">
        <v>48</v>
      </c>
      <c r="E3299" s="3" t="s">
        <v>42</v>
      </c>
      <c r="F3299" s="3">
        <f t="shared" ca="1" si="100"/>
        <v>5</v>
      </c>
      <c r="G3299" s="4">
        <f t="shared" ca="1" si="101"/>
        <v>177</v>
      </c>
      <c r="H3299" s="4">
        <f ca="1">+Data_TABLE[[#This Row],[Qty]]*Data_TABLE[[#This Row],[Unit Price]]</f>
        <v>885</v>
      </c>
      <c r="I3299" s="7">
        <v>42178</v>
      </c>
      <c r="J3299" s="10">
        <f>EOMONTH(Data_TABLE[[#This Row],[Date Sold]],0)</f>
        <v>42185</v>
      </c>
    </row>
    <row r="3300" spans="2:10" x14ac:dyDescent="0.25">
      <c r="B3300" s="1" t="s">
        <v>41</v>
      </c>
      <c r="C3300" s="3" t="s">
        <v>56</v>
      </c>
      <c r="D3300" s="2" t="s">
        <v>50</v>
      </c>
      <c r="E3300" s="3" t="s">
        <v>44</v>
      </c>
      <c r="F3300" s="3">
        <f t="shared" ca="1" si="100"/>
        <v>5</v>
      </c>
      <c r="G3300" s="4">
        <f t="shared" ca="1" si="101"/>
        <v>147</v>
      </c>
      <c r="H3300" s="4">
        <f ca="1">+Data_TABLE[[#This Row],[Qty]]*Data_TABLE[[#This Row],[Unit Price]]</f>
        <v>735</v>
      </c>
      <c r="I3300" s="7">
        <v>42178</v>
      </c>
      <c r="J3300" s="10">
        <f>EOMONTH(Data_TABLE[[#This Row],[Date Sold]],0)</f>
        <v>42185</v>
      </c>
    </row>
    <row r="3301" spans="2:10" x14ac:dyDescent="0.25">
      <c r="B3301" s="1" t="s">
        <v>36</v>
      </c>
      <c r="C3301" s="3" t="s">
        <v>55</v>
      </c>
      <c r="D3301" s="2" t="s">
        <v>51</v>
      </c>
      <c r="E3301" s="3" t="s">
        <v>45</v>
      </c>
      <c r="F3301" s="3">
        <f t="shared" ca="1" si="100"/>
        <v>1</v>
      </c>
      <c r="G3301" s="4">
        <f t="shared" ca="1" si="101"/>
        <v>172</v>
      </c>
      <c r="H3301" s="4">
        <f ca="1">+Data_TABLE[[#This Row],[Qty]]*Data_TABLE[[#This Row],[Unit Price]]</f>
        <v>172</v>
      </c>
      <c r="I3301" s="7">
        <v>42178</v>
      </c>
      <c r="J3301" s="10">
        <f>EOMONTH(Data_TABLE[[#This Row],[Date Sold]],0)</f>
        <v>42185</v>
      </c>
    </row>
    <row r="3302" spans="2:10" x14ac:dyDescent="0.25">
      <c r="B3302" s="1" t="s">
        <v>36</v>
      </c>
      <c r="C3302" s="3" t="s">
        <v>55</v>
      </c>
      <c r="D3302" s="2" t="s">
        <v>49</v>
      </c>
      <c r="E3302" s="3" t="s">
        <v>43</v>
      </c>
      <c r="F3302" s="3">
        <f t="shared" ca="1" si="100"/>
        <v>1</v>
      </c>
      <c r="G3302" s="4">
        <f t="shared" ca="1" si="101"/>
        <v>125</v>
      </c>
      <c r="H3302" s="4">
        <f ca="1">+Data_TABLE[[#This Row],[Qty]]*Data_TABLE[[#This Row],[Unit Price]]</f>
        <v>125</v>
      </c>
      <c r="I3302" s="7">
        <v>42178</v>
      </c>
      <c r="J3302" s="10">
        <f>EOMONTH(Data_TABLE[[#This Row],[Date Sold]],0)</f>
        <v>42185</v>
      </c>
    </row>
    <row r="3303" spans="2:10" x14ac:dyDescent="0.25">
      <c r="B3303" s="1" t="s">
        <v>36</v>
      </c>
      <c r="C3303" s="3" t="s">
        <v>56</v>
      </c>
      <c r="D3303" s="2" t="s">
        <v>50</v>
      </c>
      <c r="E3303" s="3" t="s">
        <v>44</v>
      </c>
      <c r="F3303" s="3">
        <f t="shared" ca="1" si="100"/>
        <v>4</v>
      </c>
      <c r="G3303" s="4">
        <f t="shared" ca="1" si="101"/>
        <v>149</v>
      </c>
      <c r="H3303" s="4">
        <f ca="1">+Data_TABLE[[#This Row],[Qty]]*Data_TABLE[[#This Row],[Unit Price]]</f>
        <v>596</v>
      </c>
      <c r="I3303" s="7">
        <v>42179</v>
      </c>
      <c r="J3303" s="10">
        <f>EOMONTH(Data_TABLE[[#This Row],[Date Sold]],0)</f>
        <v>42185</v>
      </c>
    </row>
    <row r="3304" spans="2:10" x14ac:dyDescent="0.25">
      <c r="B3304" s="1" t="s">
        <v>38</v>
      </c>
      <c r="C3304" s="3" t="s">
        <v>56</v>
      </c>
      <c r="D3304" s="2" t="s">
        <v>52</v>
      </c>
      <c r="E3304" s="3" t="s">
        <v>46</v>
      </c>
      <c r="F3304" s="3">
        <f t="shared" ca="1" si="100"/>
        <v>1</v>
      </c>
      <c r="G3304" s="4">
        <f t="shared" ca="1" si="101"/>
        <v>103</v>
      </c>
      <c r="H3304" s="4">
        <f ca="1">+Data_TABLE[[#This Row],[Qty]]*Data_TABLE[[#This Row],[Unit Price]]</f>
        <v>103</v>
      </c>
      <c r="I3304" s="7">
        <v>42179</v>
      </c>
      <c r="J3304" s="10">
        <f>EOMONTH(Data_TABLE[[#This Row],[Date Sold]],0)</f>
        <v>42185</v>
      </c>
    </row>
    <row r="3305" spans="2:10" x14ac:dyDescent="0.25">
      <c r="B3305" s="1" t="s">
        <v>40</v>
      </c>
      <c r="C3305" s="3" t="s">
        <v>55</v>
      </c>
      <c r="D3305" s="2" t="s">
        <v>51</v>
      </c>
      <c r="E3305" s="3" t="s">
        <v>45</v>
      </c>
      <c r="F3305" s="3">
        <f t="shared" ca="1" si="100"/>
        <v>3</v>
      </c>
      <c r="G3305" s="4">
        <f t="shared" ca="1" si="101"/>
        <v>129</v>
      </c>
      <c r="H3305" s="4">
        <f ca="1">+Data_TABLE[[#This Row],[Qty]]*Data_TABLE[[#This Row],[Unit Price]]</f>
        <v>387</v>
      </c>
      <c r="I3305" s="7">
        <v>42179</v>
      </c>
      <c r="J3305" s="10">
        <f>EOMONTH(Data_TABLE[[#This Row],[Date Sold]],0)</f>
        <v>42185</v>
      </c>
    </row>
    <row r="3306" spans="2:10" x14ac:dyDescent="0.25">
      <c r="B3306" s="1" t="s">
        <v>36</v>
      </c>
      <c r="C3306" s="3" t="s">
        <v>56</v>
      </c>
      <c r="D3306" s="2" t="s">
        <v>52</v>
      </c>
      <c r="E3306" s="3" t="s">
        <v>46</v>
      </c>
      <c r="F3306" s="3">
        <f t="shared" ca="1" si="100"/>
        <v>3</v>
      </c>
      <c r="G3306" s="4">
        <f t="shared" ca="1" si="101"/>
        <v>85</v>
      </c>
      <c r="H3306" s="4">
        <f ca="1">+Data_TABLE[[#This Row],[Qty]]*Data_TABLE[[#This Row],[Unit Price]]</f>
        <v>255</v>
      </c>
      <c r="I3306" s="7">
        <v>42179</v>
      </c>
      <c r="J3306" s="10">
        <f>EOMONTH(Data_TABLE[[#This Row],[Date Sold]],0)</f>
        <v>42185</v>
      </c>
    </row>
    <row r="3307" spans="2:10" x14ac:dyDescent="0.25">
      <c r="B3307" s="1" t="s">
        <v>38</v>
      </c>
      <c r="C3307" s="3" t="s">
        <v>54</v>
      </c>
      <c r="D3307" s="2" t="s">
        <v>48</v>
      </c>
      <c r="E3307" s="3" t="s">
        <v>42</v>
      </c>
      <c r="F3307" s="3">
        <f t="shared" ca="1" si="100"/>
        <v>2</v>
      </c>
      <c r="G3307" s="4">
        <f t="shared" ca="1" si="101"/>
        <v>88</v>
      </c>
      <c r="H3307" s="4">
        <f ca="1">+Data_TABLE[[#This Row],[Qty]]*Data_TABLE[[#This Row],[Unit Price]]</f>
        <v>176</v>
      </c>
      <c r="I3307" s="7">
        <v>42179</v>
      </c>
      <c r="J3307" s="10">
        <f>EOMONTH(Data_TABLE[[#This Row],[Date Sold]],0)</f>
        <v>42185</v>
      </c>
    </row>
    <row r="3308" spans="2:10" x14ac:dyDescent="0.25">
      <c r="B3308" s="1" t="s">
        <v>41</v>
      </c>
      <c r="C3308" s="3" t="s">
        <v>55</v>
      </c>
      <c r="D3308" s="2" t="s">
        <v>51</v>
      </c>
      <c r="E3308" s="3" t="s">
        <v>45</v>
      </c>
      <c r="F3308" s="3">
        <f t="shared" ca="1" si="100"/>
        <v>1</v>
      </c>
      <c r="G3308" s="4">
        <f t="shared" ca="1" si="101"/>
        <v>73</v>
      </c>
      <c r="H3308" s="4">
        <f ca="1">+Data_TABLE[[#This Row],[Qty]]*Data_TABLE[[#This Row],[Unit Price]]</f>
        <v>73</v>
      </c>
      <c r="I3308" s="7">
        <v>42179</v>
      </c>
      <c r="J3308" s="10">
        <f>EOMONTH(Data_TABLE[[#This Row],[Date Sold]],0)</f>
        <v>42185</v>
      </c>
    </row>
    <row r="3309" spans="2:10" x14ac:dyDescent="0.25">
      <c r="B3309" s="1" t="s">
        <v>37</v>
      </c>
      <c r="C3309" s="3" t="s">
        <v>55</v>
      </c>
      <c r="D3309" s="2" t="s">
        <v>51</v>
      </c>
      <c r="E3309" s="3" t="s">
        <v>45</v>
      </c>
      <c r="F3309" s="3">
        <f t="shared" ca="1" si="100"/>
        <v>1</v>
      </c>
      <c r="G3309" s="4">
        <f t="shared" ca="1" si="101"/>
        <v>162</v>
      </c>
      <c r="H3309" s="4">
        <f ca="1">+Data_TABLE[[#This Row],[Qty]]*Data_TABLE[[#This Row],[Unit Price]]</f>
        <v>162</v>
      </c>
      <c r="I3309" s="7">
        <v>42179</v>
      </c>
      <c r="J3309" s="10">
        <f>EOMONTH(Data_TABLE[[#This Row],[Date Sold]],0)</f>
        <v>42185</v>
      </c>
    </row>
    <row r="3310" spans="2:10" x14ac:dyDescent="0.25">
      <c r="B3310" s="1" t="s">
        <v>40</v>
      </c>
      <c r="C3310" s="3" t="s">
        <v>54</v>
      </c>
      <c r="D3310" s="2" t="s">
        <v>48</v>
      </c>
      <c r="E3310" s="3" t="s">
        <v>42</v>
      </c>
      <c r="F3310" s="3">
        <f t="shared" ca="1" si="100"/>
        <v>1</v>
      </c>
      <c r="G3310" s="4">
        <f t="shared" ca="1" si="101"/>
        <v>179</v>
      </c>
      <c r="H3310" s="4">
        <f ca="1">+Data_TABLE[[#This Row],[Qty]]*Data_TABLE[[#This Row],[Unit Price]]</f>
        <v>179</v>
      </c>
      <c r="I3310" s="7">
        <v>42179</v>
      </c>
      <c r="J3310" s="10">
        <f>EOMONTH(Data_TABLE[[#This Row],[Date Sold]],0)</f>
        <v>42185</v>
      </c>
    </row>
    <row r="3311" spans="2:10" x14ac:dyDescent="0.25">
      <c r="B3311" s="1" t="s">
        <v>38</v>
      </c>
      <c r="C3311" s="3" t="s">
        <v>55</v>
      </c>
      <c r="D3311" s="2" t="s">
        <v>51</v>
      </c>
      <c r="E3311" s="3" t="s">
        <v>45</v>
      </c>
      <c r="F3311" s="3">
        <f t="shared" ca="1" si="100"/>
        <v>2</v>
      </c>
      <c r="G3311" s="4">
        <f t="shared" ca="1" si="101"/>
        <v>123</v>
      </c>
      <c r="H3311" s="4">
        <f ca="1">+Data_TABLE[[#This Row],[Qty]]*Data_TABLE[[#This Row],[Unit Price]]</f>
        <v>246</v>
      </c>
      <c r="I3311" s="7">
        <v>42179</v>
      </c>
      <c r="J3311" s="10">
        <f>EOMONTH(Data_TABLE[[#This Row],[Date Sold]],0)</f>
        <v>42185</v>
      </c>
    </row>
    <row r="3312" spans="2:10" x14ac:dyDescent="0.25">
      <c r="B3312" s="1" t="s">
        <v>36</v>
      </c>
      <c r="C3312" s="3" t="s">
        <v>55</v>
      </c>
      <c r="D3312" s="2" t="s">
        <v>49</v>
      </c>
      <c r="E3312" s="3" t="s">
        <v>43</v>
      </c>
      <c r="F3312" s="3">
        <f t="shared" ca="1" si="100"/>
        <v>1</v>
      </c>
      <c r="G3312" s="4">
        <f t="shared" ca="1" si="101"/>
        <v>156</v>
      </c>
      <c r="H3312" s="4">
        <f ca="1">+Data_TABLE[[#This Row],[Qty]]*Data_TABLE[[#This Row],[Unit Price]]</f>
        <v>156</v>
      </c>
      <c r="I3312" s="7">
        <v>42179</v>
      </c>
      <c r="J3312" s="10">
        <f>EOMONTH(Data_TABLE[[#This Row],[Date Sold]],0)</f>
        <v>42185</v>
      </c>
    </row>
    <row r="3313" spans="2:10" x14ac:dyDescent="0.25">
      <c r="B3313" s="1" t="s">
        <v>38</v>
      </c>
      <c r="C3313" s="3" t="s">
        <v>55</v>
      </c>
      <c r="D3313" s="2" t="s">
        <v>49</v>
      </c>
      <c r="E3313" s="3" t="s">
        <v>43</v>
      </c>
      <c r="F3313" s="3">
        <f t="shared" ref="F3313:F3376" ca="1" si="102">RANDBETWEEN(1,5)</f>
        <v>1</v>
      </c>
      <c r="G3313" s="4">
        <f t="shared" ref="G3313:G3376" ca="1" si="103">RANDBETWEEN(60,200)</f>
        <v>175</v>
      </c>
      <c r="H3313" s="4">
        <f ca="1">+Data_TABLE[[#This Row],[Qty]]*Data_TABLE[[#This Row],[Unit Price]]</f>
        <v>175</v>
      </c>
      <c r="I3313" s="7">
        <v>42179</v>
      </c>
      <c r="J3313" s="10">
        <f>EOMONTH(Data_TABLE[[#This Row],[Date Sold]],0)</f>
        <v>42185</v>
      </c>
    </row>
    <row r="3314" spans="2:10" x14ac:dyDescent="0.25">
      <c r="B3314" s="1" t="s">
        <v>39</v>
      </c>
      <c r="C3314" s="3" t="s">
        <v>56</v>
      </c>
      <c r="D3314" s="2" t="s">
        <v>52</v>
      </c>
      <c r="E3314" s="3" t="s">
        <v>46</v>
      </c>
      <c r="F3314" s="3">
        <f t="shared" ca="1" si="102"/>
        <v>2</v>
      </c>
      <c r="G3314" s="4">
        <f t="shared" ca="1" si="103"/>
        <v>75</v>
      </c>
      <c r="H3314" s="4">
        <f ca="1">+Data_TABLE[[#This Row],[Qty]]*Data_TABLE[[#This Row],[Unit Price]]</f>
        <v>150</v>
      </c>
      <c r="I3314" s="7">
        <v>42179</v>
      </c>
      <c r="J3314" s="10">
        <f>EOMONTH(Data_TABLE[[#This Row],[Date Sold]],0)</f>
        <v>42185</v>
      </c>
    </row>
    <row r="3315" spans="2:10" x14ac:dyDescent="0.25">
      <c r="B3315" s="1" t="s">
        <v>38</v>
      </c>
      <c r="C3315" s="3" t="s">
        <v>56</v>
      </c>
      <c r="D3315" s="2" t="s">
        <v>50</v>
      </c>
      <c r="E3315" s="3" t="s">
        <v>44</v>
      </c>
      <c r="F3315" s="3">
        <f t="shared" ca="1" si="102"/>
        <v>2</v>
      </c>
      <c r="G3315" s="4">
        <f t="shared" ca="1" si="103"/>
        <v>65</v>
      </c>
      <c r="H3315" s="4">
        <f ca="1">+Data_TABLE[[#This Row],[Qty]]*Data_TABLE[[#This Row],[Unit Price]]</f>
        <v>130</v>
      </c>
      <c r="I3315" s="7">
        <v>42179</v>
      </c>
      <c r="J3315" s="10">
        <f>EOMONTH(Data_TABLE[[#This Row],[Date Sold]],0)</f>
        <v>42185</v>
      </c>
    </row>
    <row r="3316" spans="2:10" x14ac:dyDescent="0.25">
      <c r="B3316" s="1" t="s">
        <v>40</v>
      </c>
      <c r="C3316" s="3" t="s">
        <v>56</v>
      </c>
      <c r="D3316" s="2" t="s">
        <v>50</v>
      </c>
      <c r="E3316" s="3" t="s">
        <v>44</v>
      </c>
      <c r="F3316" s="3">
        <f t="shared" ca="1" si="102"/>
        <v>4</v>
      </c>
      <c r="G3316" s="4">
        <f t="shared" ca="1" si="103"/>
        <v>85</v>
      </c>
      <c r="H3316" s="4">
        <f ca="1">+Data_TABLE[[#This Row],[Qty]]*Data_TABLE[[#This Row],[Unit Price]]</f>
        <v>340</v>
      </c>
      <c r="I3316" s="7">
        <v>42179</v>
      </c>
      <c r="J3316" s="10">
        <f>EOMONTH(Data_TABLE[[#This Row],[Date Sold]],0)</f>
        <v>42185</v>
      </c>
    </row>
    <row r="3317" spans="2:10" x14ac:dyDescent="0.25">
      <c r="B3317" s="1" t="s">
        <v>38</v>
      </c>
      <c r="C3317" s="3" t="s">
        <v>54</v>
      </c>
      <c r="D3317" s="2" t="s">
        <v>48</v>
      </c>
      <c r="E3317" s="3" t="s">
        <v>42</v>
      </c>
      <c r="F3317" s="3">
        <f t="shared" ca="1" si="102"/>
        <v>5</v>
      </c>
      <c r="G3317" s="4">
        <f t="shared" ca="1" si="103"/>
        <v>124</v>
      </c>
      <c r="H3317" s="4">
        <f ca="1">+Data_TABLE[[#This Row],[Qty]]*Data_TABLE[[#This Row],[Unit Price]]</f>
        <v>620</v>
      </c>
      <c r="I3317" s="7">
        <v>42179</v>
      </c>
      <c r="J3317" s="10">
        <f>EOMONTH(Data_TABLE[[#This Row],[Date Sold]],0)</f>
        <v>42185</v>
      </c>
    </row>
    <row r="3318" spans="2:10" x14ac:dyDescent="0.25">
      <c r="B3318" s="1" t="s">
        <v>36</v>
      </c>
      <c r="C3318" s="3" t="s">
        <v>55</v>
      </c>
      <c r="D3318" s="2" t="s">
        <v>49</v>
      </c>
      <c r="E3318" s="3" t="s">
        <v>43</v>
      </c>
      <c r="F3318" s="3">
        <f t="shared" ca="1" si="102"/>
        <v>3</v>
      </c>
      <c r="G3318" s="4">
        <f t="shared" ca="1" si="103"/>
        <v>149</v>
      </c>
      <c r="H3318" s="4">
        <f ca="1">+Data_TABLE[[#This Row],[Qty]]*Data_TABLE[[#This Row],[Unit Price]]</f>
        <v>447</v>
      </c>
      <c r="I3318" s="7">
        <v>42179</v>
      </c>
      <c r="J3318" s="10">
        <f>EOMONTH(Data_TABLE[[#This Row],[Date Sold]],0)</f>
        <v>42185</v>
      </c>
    </row>
    <row r="3319" spans="2:10" x14ac:dyDescent="0.25">
      <c r="B3319" s="1" t="s">
        <v>37</v>
      </c>
      <c r="C3319" s="3" t="s">
        <v>55</v>
      </c>
      <c r="D3319" s="2" t="s">
        <v>49</v>
      </c>
      <c r="E3319" s="3" t="s">
        <v>43</v>
      </c>
      <c r="F3319" s="3">
        <f t="shared" ca="1" si="102"/>
        <v>1</v>
      </c>
      <c r="G3319" s="4">
        <f t="shared" ca="1" si="103"/>
        <v>191</v>
      </c>
      <c r="H3319" s="4">
        <f ca="1">+Data_TABLE[[#This Row],[Qty]]*Data_TABLE[[#This Row],[Unit Price]]</f>
        <v>191</v>
      </c>
      <c r="I3319" s="7">
        <v>42179</v>
      </c>
      <c r="J3319" s="10">
        <f>EOMONTH(Data_TABLE[[#This Row],[Date Sold]],0)</f>
        <v>42185</v>
      </c>
    </row>
    <row r="3320" spans="2:10" x14ac:dyDescent="0.25">
      <c r="B3320" s="1" t="s">
        <v>36</v>
      </c>
      <c r="C3320" s="3" t="s">
        <v>55</v>
      </c>
      <c r="D3320" s="2" t="s">
        <v>51</v>
      </c>
      <c r="E3320" s="3" t="s">
        <v>45</v>
      </c>
      <c r="F3320" s="3">
        <f t="shared" ca="1" si="102"/>
        <v>3</v>
      </c>
      <c r="G3320" s="4">
        <f t="shared" ca="1" si="103"/>
        <v>61</v>
      </c>
      <c r="H3320" s="4">
        <f ca="1">+Data_TABLE[[#This Row],[Qty]]*Data_TABLE[[#This Row],[Unit Price]]</f>
        <v>183</v>
      </c>
      <c r="I3320" s="7">
        <v>42179</v>
      </c>
      <c r="J3320" s="10">
        <f>EOMONTH(Data_TABLE[[#This Row],[Date Sold]],0)</f>
        <v>42185</v>
      </c>
    </row>
    <row r="3321" spans="2:10" x14ac:dyDescent="0.25">
      <c r="B3321" s="1" t="s">
        <v>38</v>
      </c>
      <c r="C3321" s="3" t="s">
        <v>55</v>
      </c>
      <c r="D3321" s="2" t="s">
        <v>51</v>
      </c>
      <c r="E3321" s="3" t="s">
        <v>45</v>
      </c>
      <c r="F3321" s="3">
        <f t="shared" ca="1" si="102"/>
        <v>2</v>
      </c>
      <c r="G3321" s="4">
        <f t="shared" ca="1" si="103"/>
        <v>183</v>
      </c>
      <c r="H3321" s="4">
        <f ca="1">+Data_TABLE[[#This Row],[Qty]]*Data_TABLE[[#This Row],[Unit Price]]</f>
        <v>366</v>
      </c>
      <c r="I3321" s="7">
        <v>42179</v>
      </c>
      <c r="J3321" s="10">
        <f>EOMONTH(Data_TABLE[[#This Row],[Date Sold]],0)</f>
        <v>42185</v>
      </c>
    </row>
    <row r="3322" spans="2:10" x14ac:dyDescent="0.25">
      <c r="B3322" s="1" t="s">
        <v>40</v>
      </c>
      <c r="C3322" s="3" t="s">
        <v>55</v>
      </c>
      <c r="D3322" s="2" t="s">
        <v>49</v>
      </c>
      <c r="E3322" s="3" t="s">
        <v>43</v>
      </c>
      <c r="F3322" s="3">
        <f t="shared" ca="1" si="102"/>
        <v>4</v>
      </c>
      <c r="G3322" s="4">
        <f t="shared" ca="1" si="103"/>
        <v>114</v>
      </c>
      <c r="H3322" s="4">
        <f ca="1">+Data_TABLE[[#This Row],[Qty]]*Data_TABLE[[#This Row],[Unit Price]]</f>
        <v>456</v>
      </c>
      <c r="I3322" s="7">
        <v>42179</v>
      </c>
      <c r="J3322" s="10">
        <f>EOMONTH(Data_TABLE[[#This Row],[Date Sold]],0)</f>
        <v>42185</v>
      </c>
    </row>
    <row r="3323" spans="2:10" x14ac:dyDescent="0.25">
      <c r="B3323" s="1" t="s">
        <v>38</v>
      </c>
      <c r="C3323" s="3" t="s">
        <v>56</v>
      </c>
      <c r="D3323" s="2" t="s">
        <v>52</v>
      </c>
      <c r="E3323" s="3" t="s">
        <v>46</v>
      </c>
      <c r="F3323" s="3">
        <f t="shared" ca="1" si="102"/>
        <v>5</v>
      </c>
      <c r="G3323" s="4">
        <f t="shared" ca="1" si="103"/>
        <v>67</v>
      </c>
      <c r="H3323" s="4">
        <f ca="1">+Data_TABLE[[#This Row],[Qty]]*Data_TABLE[[#This Row],[Unit Price]]</f>
        <v>335</v>
      </c>
      <c r="I3323" s="7">
        <v>42179</v>
      </c>
      <c r="J3323" s="10">
        <f>EOMONTH(Data_TABLE[[#This Row],[Date Sold]],0)</f>
        <v>42185</v>
      </c>
    </row>
    <row r="3324" spans="2:10" x14ac:dyDescent="0.25">
      <c r="B3324" s="1" t="s">
        <v>41</v>
      </c>
      <c r="C3324" s="3" t="s">
        <v>54</v>
      </c>
      <c r="D3324" s="2" t="s">
        <v>48</v>
      </c>
      <c r="E3324" s="3" t="s">
        <v>42</v>
      </c>
      <c r="F3324" s="3">
        <f t="shared" ca="1" si="102"/>
        <v>3</v>
      </c>
      <c r="G3324" s="4">
        <f t="shared" ca="1" si="103"/>
        <v>109</v>
      </c>
      <c r="H3324" s="4">
        <f ca="1">+Data_TABLE[[#This Row],[Qty]]*Data_TABLE[[#This Row],[Unit Price]]</f>
        <v>327</v>
      </c>
      <c r="I3324" s="7">
        <v>42179</v>
      </c>
      <c r="J3324" s="10">
        <f>EOMONTH(Data_TABLE[[#This Row],[Date Sold]],0)</f>
        <v>42185</v>
      </c>
    </row>
    <row r="3325" spans="2:10" x14ac:dyDescent="0.25">
      <c r="B3325" s="1" t="s">
        <v>41</v>
      </c>
      <c r="C3325" s="3" t="s">
        <v>55</v>
      </c>
      <c r="D3325" s="2" t="s">
        <v>51</v>
      </c>
      <c r="E3325" s="3" t="s">
        <v>45</v>
      </c>
      <c r="F3325" s="3">
        <f t="shared" ca="1" si="102"/>
        <v>5</v>
      </c>
      <c r="G3325" s="4">
        <f t="shared" ca="1" si="103"/>
        <v>150</v>
      </c>
      <c r="H3325" s="4">
        <f ca="1">+Data_TABLE[[#This Row],[Qty]]*Data_TABLE[[#This Row],[Unit Price]]</f>
        <v>750</v>
      </c>
      <c r="I3325" s="7">
        <v>42179</v>
      </c>
      <c r="J3325" s="10">
        <f>EOMONTH(Data_TABLE[[#This Row],[Date Sold]],0)</f>
        <v>42185</v>
      </c>
    </row>
    <row r="3326" spans="2:10" x14ac:dyDescent="0.25">
      <c r="B3326" s="1" t="s">
        <v>41</v>
      </c>
      <c r="C3326" s="3" t="s">
        <v>54</v>
      </c>
      <c r="D3326" s="2" t="s">
        <v>48</v>
      </c>
      <c r="E3326" s="3" t="s">
        <v>42</v>
      </c>
      <c r="F3326" s="3">
        <f t="shared" ca="1" si="102"/>
        <v>4</v>
      </c>
      <c r="G3326" s="4">
        <f t="shared" ca="1" si="103"/>
        <v>102</v>
      </c>
      <c r="H3326" s="4">
        <f ca="1">+Data_TABLE[[#This Row],[Qty]]*Data_TABLE[[#This Row],[Unit Price]]</f>
        <v>408</v>
      </c>
      <c r="I3326" s="7">
        <v>42179</v>
      </c>
      <c r="J3326" s="10">
        <f>EOMONTH(Data_TABLE[[#This Row],[Date Sold]],0)</f>
        <v>42185</v>
      </c>
    </row>
    <row r="3327" spans="2:10" x14ac:dyDescent="0.25">
      <c r="B3327" s="1" t="s">
        <v>40</v>
      </c>
      <c r="C3327" s="3" t="s">
        <v>55</v>
      </c>
      <c r="D3327" s="2" t="s">
        <v>49</v>
      </c>
      <c r="E3327" s="3" t="s">
        <v>43</v>
      </c>
      <c r="F3327" s="3">
        <f t="shared" ca="1" si="102"/>
        <v>2</v>
      </c>
      <c r="G3327" s="4">
        <f t="shared" ca="1" si="103"/>
        <v>113</v>
      </c>
      <c r="H3327" s="4">
        <f ca="1">+Data_TABLE[[#This Row],[Qty]]*Data_TABLE[[#This Row],[Unit Price]]</f>
        <v>226</v>
      </c>
      <c r="I3327" s="7">
        <v>42179</v>
      </c>
      <c r="J3327" s="10">
        <f>EOMONTH(Data_TABLE[[#This Row],[Date Sold]],0)</f>
        <v>42185</v>
      </c>
    </row>
    <row r="3328" spans="2:10" x14ac:dyDescent="0.25">
      <c r="B3328" s="1" t="s">
        <v>41</v>
      </c>
      <c r="C3328" s="3" t="s">
        <v>55</v>
      </c>
      <c r="D3328" s="2" t="s">
        <v>49</v>
      </c>
      <c r="E3328" s="3" t="s">
        <v>43</v>
      </c>
      <c r="F3328" s="3">
        <f t="shared" ca="1" si="102"/>
        <v>4</v>
      </c>
      <c r="G3328" s="4">
        <f t="shared" ca="1" si="103"/>
        <v>108</v>
      </c>
      <c r="H3328" s="4">
        <f ca="1">+Data_TABLE[[#This Row],[Qty]]*Data_TABLE[[#This Row],[Unit Price]]</f>
        <v>432</v>
      </c>
      <c r="I3328" s="7">
        <v>42179</v>
      </c>
      <c r="J3328" s="10">
        <f>EOMONTH(Data_TABLE[[#This Row],[Date Sold]],0)</f>
        <v>42185</v>
      </c>
    </row>
    <row r="3329" spans="2:10" x14ac:dyDescent="0.25">
      <c r="B3329" s="1" t="s">
        <v>40</v>
      </c>
      <c r="C3329" s="3" t="s">
        <v>56</v>
      </c>
      <c r="D3329" s="2" t="s">
        <v>50</v>
      </c>
      <c r="E3329" s="3" t="s">
        <v>44</v>
      </c>
      <c r="F3329" s="3">
        <f t="shared" ca="1" si="102"/>
        <v>5</v>
      </c>
      <c r="G3329" s="4">
        <f t="shared" ca="1" si="103"/>
        <v>127</v>
      </c>
      <c r="H3329" s="4">
        <f ca="1">+Data_TABLE[[#This Row],[Qty]]*Data_TABLE[[#This Row],[Unit Price]]</f>
        <v>635</v>
      </c>
      <c r="I3329" s="7">
        <v>42179</v>
      </c>
      <c r="J3329" s="10">
        <f>EOMONTH(Data_TABLE[[#This Row],[Date Sold]],0)</f>
        <v>42185</v>
      </c>
    </row>
    <row r="3330" spans="2:10" x14ac:dyDescent="0.25">
      <c r="B3330" s="1" t="s">
        <v>36</v>
      </c>
      <c r="C3330" s="3" t="s">
        <v>56</v>
      </c>
      <c r="D3330" s="2" t="s">
        <v>50</v>
      </c>
      <c r="E3330" s="3" t="s">
        <v>44</v>
      </c>
      <c r="F3330" s="3">
        <f t="shared" ca="1" si="102"/>
        <v>2</v>
      </c>
      <c r="G3330" s="4">
        <f t="shared" ca="1" si="103"/>
        <v>80</v>
      </c>
      <c r="H3330" s="4">
        <f ca="1">+Data_TABLE[[#This Row],[Qty]]*Data_TABLE[[#This Row],[Unit Price]]</f>
        <v>160</v>
      </c>
      <c r="I3330" s="7">
        <v>42179</v>
      </c>
      <c r="J3330" s="10">
        <f>EOMONTH(Data_TABLE[[#This Row],[Date Sold]],0)</f>
        <v>42185</v>
      </c>
    </row>
    <row r="3331" spans="2:10" x14ac:dyDescent="0.25">
      <c r="B3331" s="1" t="s">
        <v>40</v>
      </c>
      <c r="C3331" s="3" t="s">
        <v>56</v>
      </c>
      <c r="D3331" s="2" t="s">
        <v>50</v>
      </c>
      <c r="E3331" s="3" t="s">
        <v>44</v>
      </c>
      <c r="F3331" s="3">
        <f t="shared" ca="1" si="102"/>
        <v>1</v>
      </c>
      <c r="G3331" s="4">
        <f t="shared" ca="1" si="103"/>
        <v>88</v>
      </c>
      <c r="H3331" s="4">
        <f ca="1">+Data_TABLE[[#This Row],[Qty]]*Data_TABLE[[#This Row],[Unit Price]]</f>
        <v>88</v>
      </c>
      <c r="I3331" s="7">
        <v>42179</v>
      </c>
      <c r="J3331" s="10">
        <f>EOMONTH(Data_TABLE[[#This Row],[Date Sold]],0)</f>
        <v>42185</v>
      </c>
    </row>
    <row r="3332" spans="2:10" x14ac:dyDescent="0.25">
      <c r="B3332" s="1" t="s">
        <v>36</v>
      </c>
      <c r="C3332" s="3" t="s">
        <v>54</v>
      </c>
      <c r="D3332" s="2" t="s">
        <v>48</v>
      </c>
      <c r="E3332" s="3" t="s">
        <v>42</v>
      </c>
      <c r="F3332" s="3">
        <f t="shared" ca="1" si="102"/>
        <v>3</v>
      </c>
      <c r="G3332" s="4">
        <f t="shared" ca="1" si="103"/>
        <v>81</v>
      </c>
      <c r="H3332" s="4">
        <f ca="1">+Data_TABLE[[#This Row],[Qty]]*Data_TABLE[[#This Row],[Unit Price]]</f>
        <v>243</v>
      </c>
      <c r="I3332" s="7">
        <v>42179</v>
      </c>
      <c r="J3332" s="10">
        <f>EOMONTH(Data_TABLE[[#This Row],[Date Sold]],0)</f>
        <v>42185</v>
      </c>
    </row>
    <row r="3333" spans="2:10" x14ac:dyDescent="0.25">
      <c r="B3333" s="1" t="s">
        <v>40</v>
      </c>
      <c r="C3333" s="3" t="s">
        <v>55</v>
      </c>
      <c r="D3333" s="2" t="s">
        <v>51</v>
      </c>
      <c r="E3333" s="3" t="s">
        <v>45</v>
      </c>
      <c r="F3333" s="3">
        <f t="shared" ca="1" si="102"/>
        <v>4</v>
      </c>
      <c r="G3333" s="4">
        <f t="shared" ca="1" si="103"/>
        <v>150</v>
      </c>
      <c r="H3333" s="4">
        <f ca="1">+Data_TABLE[[#This Row],[Qty]]*Data_TABLE[[#This Row],[Unit Price]]</f>
        <v>600</v>
      </c>
      <c r="I3333" s="7">
        <v>42179</v>
      </c>
      <c r="J3333" s="10">
        <f>EOMONTH(Data_TABLE[[#This Row],[Date Sold]],0)</f>
        <v>42185</v>
      </c>
    </row>
    <row r="3334" spans="2:10" x14ac:dyDescent="0.25">
      <c r="B3334" s="1" t="s">
        <v>41</v>
      </c>
      <c r="C3334" s="3" t="s">
        <v>56</v>
      </c>
      <c r="D3334" s="2" t="s">
        <v>52</v>
      </c>
      <c r="E3334" s="3" t="s">
        <v>46</v>
      </c>
      <c r="F3334" s="3">
        <f t="shared" ca="1" si="102"/>
        <v>4</v>
      </c>
      <c r="G3334" s="4">
        <f t="shared" ca="1" si="103"/>
        <v>71</v>
      </c>
      <c r="H3334" s="4">
        <f ca="1">+Data_TABLE[[#This Row],[Qty]]*Data_TABLE[[#This Row],[Unit Price]]</f>
        <v>284</v>
      </c>
      <c r="I3334" s="7">
        <v>42179</v>
      </c>
      <c r="J3334" s="10">
        <f>EOMONTH(Data_TABLE[[#This Row],[Date Sold]],0)</f>
        <v>42185</v>
      </c>
    </row>
    <row r="3335" spans="2:10" x14ac:dyDescent="0.25">
      <c r="B3335" s="1" t="s">
        <v>39</v>
      </c>
      <c r="C3335" s="3" t="s">
        <v>54</v>
      </c>
      <c r="D3335" s="2" t="s">
        <v>48</v>
      </c>
      <c r="E3335" s="3" t="s">
        <v>42</v>
      </c>
      <c r="F3335" s="3">
        <f t="shared" ca="1" si="102"/>
        <v>1</v>
      </c>
      <c r="G3335" s="4">
        <f t="shared" ca="1" si="103"/>
        <v>149</v>
      </c>
      <c r="H3335" s="4">
        <f ca="1">+Data_TABLE[[#This Row],[Qty]]*Data_TABLE[[#This Row],[Unit Price]]</f>
        <v>149</v>
      </c>
      <c r="I3335" s="7">
        <v>42179</v>
      </c>
      <c r="J3335" s="10">
        <f>EOMONTH(Data_TABLE[[#This Row],[Date Sold]],0)</f>
        <v>42185</v>
      </c>
    </row>
    <row r="3336" spans="2:10" x14ac:dyDescent="0.25">
      <c r="B3336" s="1" t="s">
        <v>39</v>
      </c>
      <c r="C3336" s="3" t="s">
        <v>54</v>
      </c>
      <c r="D3336" s="2" t="s">
        <v>48</v>
      </c>
      <c r="E3336" s="3" t="s">
        <v>42</v>
      </c>
      <c r="F3336" s="3">
        <f t="shared" ca="1" si="102"/>
        <v>5</v>
      </c>
      <c r="G3336" s="4">
        <f t="shared" ca="1" si="103"/>
        <v>114</v>
      </c>
      <c r="H3336" s="4">
        <f ca="1">+Data_TABLE[[#This Row],[Qty]]*Data_TABLE[[#This Row],[Unit Price]]</f>
        <v>570</v>
      </c>
      <c r="I3336" s="7">
        <v>42179</v>
      </c>
      <c r="J3336" s="10">
        <f>EOMONTH(Data_TABLE[[#This Row],[Date Sold]],0)</f>
        <v>42185</v>
      </c>
    </row>
    <row r="3337" spans="2:10" x14ac:dyDescent="0.25">
      <c r="B3337" s="1" t="s">
        <v>37</v>
      </c>
      <c r="C3337" s="3" t="s">
        <v>54</v>
      </c>
      <c r="D3337" s="2" t="s">
        <v>48</v>
      </c>
      <c r="E3337" s="3" t="s">
        <v>42</v>
      </c>
      <c r="F3337" s="3">
        <f t="shared" ca="1" si="102"/>
        <v>1</v>
      </c>
      <c r="G3337" s="4">
        <f t="shared" ca="1" si="103"/>
        <v>180</v>
      </c>
      <c r="H3337" s="4">
        <f ca="1">+Data_TABLE[[#This Row],[Qty]]*Data_TABLE[[#This Row],[Unit Price]]</f>
        <v>180</v>
      </c>
      <c r="I3337" s="7">
        <v>42179</v>
      </c>
      <c r="J3337" s="10">
        <f>EOMONTH(Data_TABLE[[#This Row],[Date Sold]],0)</f>
        <v>42185</v>
      </c>
    </row>
    <row r="3338" spans="2:10" x14ac:dyDescent="0.25">
      <c r="B3338" s="1" t="s">
        <v>41</v>
      </c>
      <c r="C3338" s="3" t="s">
        <v>56</v>
      </c>
      <c r="D3338" s="2" t="s">
        <v>50</v>
      </c>
      <c r="E3338" s="3" t="s">
        <v>44</v>
      </c>
      <c r="F3338" s="3">
        <f t="shared" ca="1" si="102"/>
        <v>3</v>
      </c>
      <c r="G3338" s="4">
        <f t="shared" ca="1" si="103"/>
        <v>196</v>
      </c>
      <c r="H3338" s="4">
        <f ca="1">+Data_TABLE[[#This Row],[Qty]]*Data_TABLE[[#This Row],[Unit Price]]</f>
        <v>588</v>
      </c>
      <c r="I3338" s="7">
        <v>42179</v>
      </c>
      <c r="J3338" s="10">
        <f>EOMONTH(Data_TABLE[[#This Row],[Date Sold]],0)</f>
        <v>42185</v>
      </c>
    </row>
    <row r="3339" spans="2:10" x14ac:dyDescent="0.25">
      <c r="B3339" s="1" t="s">
        <v>39</v>
      </c>
      <c r="C3339" s="3" t="s">
        <v>54</v>
      </c>
      <c r="D3339" s="2" t="s">
        <v>48</v>
      </c>
      <c r="E3339" s="3" t="s">
        <v>42</v>
      </c>
      <c r="F3339" s="3">
        <f t="shared" ca="1" si="102"/>
        <v>2</v>
      </c>
      <c r="G3339" s="4">
        <f t="shared" ca="1" si="103"/>
        <v>89</v>
      </c>
      <c r="H3339" s="4">
        <f ca="1">+Data_TABLE[[#This Row],[Qty]]*Data_TABLE[[#This Row],[Unit Price]]</f>
        <v>178</v>
      </c>
      <c r="I3339" s="7">
        <v>42179</v>
      </c>
      <c r="J3339" s="10">
        <f>EOMONTH(Data_TABLE[[#This Row],[Date Sold]],0)</f>
        <v>42185</v>
      </c>
    </row>
    <row r="3340" spans="2:10" x14ac:dyDescent="0.25">
      <c r="B3340" s="1" t="s">
        <v>39</v>
      </c>
      <c r="C3340" s="3" t="s">
        <v>56</v>
      </c>
      <c r="D3340" s="2" t="s">
        <v>50</v>
      </c>
      <c r="E3340" s="3" t="s">
        <v>44</v>
      </c>
      <c r="F3340" s="3">
        <f t="shared" ca="1" si="102"/>
        <v>3</v>
      </c>
      <c r="G3340" s="4">
        <f t="shared" ca="1" si="103"/>
        <v>116</v>
      </c>
      <c r="H3340" s="4">
        <f ca="1">+Data_TABLE[[#This Row],[Qty]]*Data_TABLE[[#This Row],[Unit Price]]</f>
        <v>348</v>
      </c>
      <c r="I3340" s="7">
        <v>42179</v>
      </c>
      <c r="J3340" s="10">
        <f>EOMONTH(Data_TABLE[[#This Row],[Date Sold]],0)</f>
        <v>42185</v>
      </c>
    </row>
    <row r="3341" spans="2:10" x14ac:dyDescent="0.25">
      <c r="B3341" s="1" t="s">
        <v>40</v>
      </c>
      <c r="C3341" s="3" t="s">
        <v>54</v>
      </c>
      <c r="D3341" s="2" t="s">
        <v>48</v>
      </c>
      <c r="E3341" s="3" t="s">
        <v>42</v>
      </c>
      <c r="F3341" s="3">
        <f t="shared" ca="1" si="102"/>
        <v>2</v>
      </c>
      <c r="G3341" s="4">
        <f t="shared" ca="1" si="103"/>
        <v>182</v>
      </c>
      <c r="H3341" s="4">
        <f ca="1">+Data_TABLE[[#This Row],[Qty]]*Data_TABLE[[#This Row],[Unit Price]]</f>
        <v>364</v>
      </c>
      <c r="I3341" s="7">
        <v>42179</v>
      </c>
      <c r="J3341" s="10">
        <f>EOMONTH(Data_TABLE[[#This Row],[Date Sold]],0)</f>
        <v>42185</v>
      </c>
    </row>
    <row r="3342" spans="2:10" x14ac:dyDescent="0.25">
      <c r="B3342" s="1" t="s">
        <v>40</v>
      </c>
      <c r="C3342" s="3" t="s">
        <v>55</v>
      </c>
      <c r="D3342" s="2" t="s">
        <v>49</v>
      </c>
      <c r="E3342" s="3" t="s">
        <v>43</v>
      </c>
      <c r="F3342" s="3">
        <f t="shared" ca="1" si="102"/>
        <v>5</v>
      </c>
      <c r="G3342" s="4">
        <f t="shared" ca="1" si="103"/>
        <v>83</v>
      </c>
      <c r="H3342" s="4">
        <f ca="1">+Data_TABLE[[#This Row],[Qty]]*Data_TABLE[[#This Row],[Unit Price]]</f>
        <v>415</v>
      </c>
      <c r="I3342" s="7">
        <v>42179</v>
      </c>
      <c r="J3342" s="10">
        <f>EOMONTH(Data_TABLE[[#This Row],[Date Sold]],0)</f>
        <v>42185</v>
      </c>
    </row>
    <row r="3343" spans="2:10" x14ac:dyDescent="0.25">
      <c r="B3343" s="1" t="s">
        <v>38</v>
      </c>
      <c r="C3343" s="3" t="s">
        <v>55</v>
      </c>
      <c r="D3343" s="2" t="s">
        <v>51</v>
      </c>
      <c r="E3343" s="3" t="s">
        <v>45</v>
      </c>
      <c r="F3343" s="3">
        <f t="shared" ca="1" si="102"/>
        <v>5</v>
      </c>
      <c r="G3343" s="4">
        <f t="shared" ca="1" si="103"/>
        <v>93</v>
      </c>
      <c r="H3343" s="4">
        <f ca="1">+Data_TABLE[[#This Row],[Qty]]*Data_TABLE[[#This Row],[Unit Price]]</f>
        <v>465</v>
      </c>
      <c r="I3343" s="7">
        <v>42179</v>
      </c>
      <c r="J3343" s="10">
        <f>EOMONTH(Data_TABLE[[#This Row],[Date Sold]],0)</f>
        <v>42185</v>
      </c>
    </row>
    <row r="3344" spans="2:10" x14ac:dyDescent="0.25">
      <c r="B3344" s="1" t="s">
        <v>37</v>
      </c>
      <c r="C3344" s="3" t="s">
        <v>54</v>
      </c>
      <c r="D3344" s="2" t="s">
        <v>48</v>
      </c>
      <c r="E3344" s="3" t="s">
        <v>42</v>
      </c>
      <c r="F3344" s="3">
        <f t="shared" ca="1" si="102"/>
        <v>4</v>
      </c>
      <c r="G3344" s="4">
        <f t="shared" ca="1" si="103"/>
        <v>185</v>
      </c>
      <c r="H3344" s="4">
        <f ca="1">+Data_TABLE[[#This Row],[Qty]]*Data_TABLE[[#This Row],[Unit Price]]</f>
        <v>740</v>
      </c>
      <c r="I3344" s="7">
        <v>42179</v>
      </c>
      <c r="J3344" s="10">
        <f>EOMONTH(Data_TABLE[[#This Row],[Date Sold]],0)</f>
        <v>42185</v>
      </c>
    </row>
    <row r="3345" spans="2:10" x14ac:dyDescent="0.25">
      <c r="B3345" s="1" t="s">
        <v>41</v>
      </c>
      <c r="C3345" s="3" t="s">
        <v>55</v>
      </c>
      <c r="D3345" s="2" t="s">
        <v>49</v>
      </c>
      <c r="E3345" s="3" t="s">
        <v>43</v>
      </c>
      <c r="F3345" s="3">
        <f t="shared" ca="1" si="102"/>
        <v>3</v>
      </c>
      <c r="G3345" s="4">
        <f t="shared" ca="1" si="103"/>
        <v>164</v>
      </c>
      <c r="H3345" s="4">
        <f ca="1">+Data_TABLE[[#This Row],[Qty]]*Data_TABLE[[#This Row],[Unit Price]]</f>
        <v>492</v>
      </c>
      <c r="I3345" s="7">
        <v>42179</v>
      </c>
      <c r="J3345" s="10">
        <f>EOMONTH(Data_TABLE[[#This Row],[Date Sold]],0)</f>
        <v>42185</v>
      </c>
    </row>
    <row r="3346" spans="2:10" x14ac:dyDescent="0.25">
      <c r="B3346" s="1" t="s">
        <v>37</v>
      </c>
      <c r="C3346" s="3" t="s">
        <v>56</v>
      </c>
      <c r="D3346" s="2" t="s">
        <v>52</v>
      </c>
      <c r="E3346" s="3" t="s">
        <v>46</v>
      </c>
      <c r="F3346" s="3">
        <f t="shared" ca="1" si="102"/>
        <v>5</v>
      </c>
      <c r="G3346" s="4">
        <f t="shared" ca="1" si="103"/>
        <v>118</v>
      </c>
      <c r="H3346" s="4">
        <f ca="1">+Data_TABLE[[#This Row],[Qty]]*Data_TABLE[[#This Row],[Unit Price]]</f>
        <v>590</v>
      </c>
      <c r="I3346" s="7">
        <v>42179</v>
      </c>
      <c r="J3346" s="10">
        <f>EOMONTH(Data_TABLE[[#This Row],[Date Sold]],0)</f>
        <v>42185</v>
      </c>
    </row>
    <row r="3347" spans="2:10" x14ac:dyDescent="0.25">
      <c r="B3347" s="1" t="s">
        <v>37</v>
      </c>
      <c r="C3347" s="3" t="s">
        <v>56</v>
      </c>
      <c r="D3347" s="2" t="s">
        <v>52</v>
      </c>
      <c r="E3347" s="3" t="s">
        <v>46</v>
      </c>
      <c r="F3347" s="3">
        <f t="shared" ca="1" si="102"/>
        <v>2</v>
      </c>
      <c r="G3347" s="4">
        <f t="shared" ca="1" si="103"/>
        <v>198</v>
      </c>
      <c r="H3347" s="4">
        <f ca="1">+Data_TABLE[[#This Row],[Qty]]*Data_TABLE[[#This Row],[Unit Price]]</f>
        <v>396</v>
      </c>
      <c r="I3347" s="7">
        <v>42179</v>
      </c>
      <c r="J3347" s="10">
        <f>EOMONTH(Data_TABLE[[#This Row],[Date Sold]],0)</f>
        <v>42185</v>
      </c>
    </row>
    <row r="3348" spans="2:10" x14ac:dyDescent="0.25">
      <c r="B3348" s="1" t="s">
        <v>40</v>
      </c>
      <c r="C3348" s="3" t="s">
        <v>55</v>
      </c>
      <c r="D3348" s="2" t="s">
        <v>49</v>
      </c>
      <c r="E3348" s="3" t="s">
        <v>43</v>
      </c>
      <c r="F3348" s="3">
        <f t="shared" ca="1" si="102"/>
        <v>5</v>
      </c>
      <c r="G3348" s="4">
        <f t="shared" ca="1" si="103"/>
        <v>143</v>
      </c>
      <c r="H3348" s="4">
        <f ca="1">+Data_TABLE[[#This Row],[Qty]]*Data_TABLE[[#This Row],[Unit Price]]</f>
        <v>715</v>
      </c>
      <c r="I3348" s="7">
        <v>42179</v>
      </c>
      <c r="J3348" s="10">
        <f>EOMONTH(Data_TABLE[[#This Row],[Date Sold]],0)</f>
        <v>42185</v>
      </c>
    </row>
    <row r="3349" spans="2:10" x14ac:dyDescent="0.25">
      <c r="B3349" s="1" t="s">
        <v>41</v>
      </c>
      <c r="C3349" s="3" t="s">
        <v>55</v>
      </c>
      <c r="D3349" s="2" t="s">
        <v>49</v>
      </c>
      <c r="E3349" s="3" t="s">
        <v>43</v>
      </c>
      <c r="F3349" s="3">
        <f t="shared" ca="1" si="102"/>
        <v>5</v>
      </c>
      <c r="G3349" s="4">
        <f t="shared" ca="1" si="103"/>
        <v>117</v>
      </c>
      <c r="H3349" s="4">
        <f ca="1">+Data_TABLE[[#This Row],[Qty]]*Data_TABLE[[#This Row],[Unit Price]]</f>
        <v>585</v>
      </c>
      <c r="I3349" s="7">
        <v>42179</v>
      </c>
      <c r="J3349" s="10">
        <f>EOMONTH(Data_TABLE[[#This Row],[Date Sold]],0)</f>
        <v>42185</v>
      </c>
    </row>
    <row r="3350" spans="2:10" x14ac:dyDescent="0.25">
      <c r="B3350" s="1" t="s">
        <v>36</v>
      </c>
      <c r="C3350" s="3" t="s">
        <v>55</v>
      </c>
      <c r="D3350" s="2" t="s">
        <v>49</v>
      </c>
      <c r="E3350" s="3" t="s">
        <v>43</v>
      </c>
      <c r="F3350" s="3">
        <f t="shared" ca="1" si="102"/>
        <v>5</v>
      </c>
      <c r="G3350" s="4">
        <f t="shared" ca="1" si="103"/>
        <v>152</v>
      </c>
      <c r="H3350" s="4">
        <f ca="1">+Data_TABLE[[#This Row],[Qty]]*Data_TABLE[[#This Row],[Unit Price]]</f>
        <v>760</v>
      </c>
      <c r="I3350" s="7">
        <v>42179</v>
      </c>
      <c r="J3350" s="10">
        <f>EOMONTH(Data_TABLE[[#This Row],[Date Sold]],0)</f>
        <v>42185</v>
      </c>
    </row>
    <row r="3351" spans="2:10" x14ac:dyDescent="0.25">
      <c r="B3351" s="1" t="s">
        <v>39</v>
      </c>
      <c r="C3351" s="3" t="s">
        <v>55</v>
      </c>
      <c r="D3351" s="2" t="s">
        <v>51</v>
      </c>
      <c r="E3351" s="3" t="s">
        <v>45</v>
      </c>
      <c r="F3351" s="3">
        <f t="shared" ca="1" si="102"/>
        <v>1</v>
      </c>
      <c r="G3351" s="4">
        <f t="shared" ca="1" si="103"/>
        <v>84</v>
      </c>
      <c r="H3351" s="4">
        <f ca="1">+Data_TABLE[[#This Row],[Qty]]*Data_TABLE[[#This Row],[Unit Price]]</f>
        <v>84</v>
      </c>
      <c r="I3351" s="7">
        <v>42179</v>
      </c>
      <c r="J3351" s="10">
        <f>EOMONTH(Data_TABLE[[#This Row],[Date Sold]],0)</f>
        <v>42185</v>
      </c>
    </row>
    <row r="3352" spans="2:10" x14ac:dyDescent="0.25">
      <c r="B3352" s="1" t="s">
        <v>41</v>
      </c>
      <c r="C3352" s="3" t="s">
        <v>56</v>
      </c>
      <c r="D3352" s="2" t="s">
        <v>50</v>
      </c>
      <c r="E3352" s="3" t="s">
        <v>44</v>
      </c>
      <c r="F3352" s="3">
        <f t="shared" ca="1" si="102"/>
        <v>5</v>
      </c>
      <c r="G3352" s="4">
        <f t="shared" ca="1" si="103"/>
        <v>160</v>
      </c>
      <c r="H3352" s="4">
        <f ca="1">+Data_TABLE[[#This Row],[Qty]]*Data_TABLE[[#This Row],[Unit Price]]</f>
        <v>800</v>
      </c>
      <c r="I3352" s="7">
        <v>42179</v>
      </c>
      <c r="J3352" s="10">
        <f>EOMONTH(Data_TABLE[[#This Row],[Date Sold]],0)</f>
        <v>42185</v>
      </c>
    </row>
    <row r="3353" spans="2:10" x14ac:dyDescent="0.25">
      <c r="B3353" s="1" t="s">
        <v>36</v>
      </c>
      <c r="C3353" s="3" t="s">
        <v>54</v>
      </c>
      <c r="D3353" s="2" t="s">
        <v>48</v>
      </c>
      <c r="E3353" s="3" t="s">
        <v>42</v>
      </c>
      <c r="F3353" s="3">
        <f t="shared" ca="1" si="102"/>
        <v>2</v>
      </c>
      <c r="G3353" s="4">
        <f t="shared" ca="1" si="103"/>
        <v>103</v>
      </c>
      <c r="H3353" s="4">
        <f ca="1">+Data_TABLE[[#This Row],[Qty]]*Data_TABLE[[#This Row],[Unit Price]]</f>
        <v>206</v>
      </c>
      <c r="I3353" s="7">
        <v>42180</v>
      </c>
      <c r="J3353" s="10">
        <f>EOMONTH(Data_TABLE[[#This Row],[Date Sold]],0)</f>
        <v>42185</v>
      </c>
    </row>
    <row r="3354" spans="2:10" x14ac:dyDescent="0.25">
      <c r="B3354" s="1" t="s">
        <v>40</v>
      </c>
      <c r="C3354" s="3" t="s">
        <v>55</v>
      </c>
      <c r="D3354" s="2" t="s">
        <v>49</v>
      </c>
      <c r="E3354" s="3" t="s">
        <v>43</v>
      </c>
      <c r="F3354" s="3">
        <f t="shared" ca="1" si="102"/>
        <v>3</v>
      </c>
      <c r="G3354" s="4">
        <f t="shared" ca="1" si="103"/>
        <v>199</v>
      </c>
      <c r="H3354" s="4">
        <f ca="1">+Data_TABLE[[#This Row],[Qty]]*Data_TABLE[[#This Row],[Unit Price]]</f>
        <v>597</v>
      </c>
      <c r="I3354" s="7">
        <v>42180</v>
      </c>
      <c r="J3354" s="10">
        <f>EOMONTH(Data_TABLE[[#This Row],[Date Sold]],0)</f>
        <v>42185</v>
      </c>
    </row>
    <row r="3355" spans="2:10" x14ac:dyDescent="0.25">
      <c r="B3355" s="1" t="s">
        <v>37</v>
      </c>
      <c r="C3355" s="3" t="s">
        <v>56</v>
      </c>
      <c r="D3355" s="2" t="s">
        <v>52</v>
      </c>
      <c r="E3355" s="3" t="s">
        <v>46</v>
      </c>
      <c r="F3355" s="3">
        <f t="shared" ca="1" si="102"/>
        <v>2</v>
      </c>
      <c r="G3355" s="4">
        <f t="shared" ca="1" si="103"/>
        <v>178</v>
      </c>
      <c r="H3355" s="4">
        <f ca="1">+Data_TABLE[[#This Row],[Qty]]*Data_TABLE[[#This Row],[Unit Price]]</f>
        <v>356</v>
      </c>
      <c r="I3355" s="7">
        <v>42180</v>
      </c>
      <c r="J3355" s="10">
        <f>EOMONTH(Data_TABLE[[#This Row],[Date Sold]],0)</f>
        <v>42185</v>
      </c>
    </row>
    <row r="3356" spans="2:10" x14ac:dyDescent="0.25">
      <c r="B3356" s="1" t="s">
        <v>39</v>
      </c>
      <c r="C3356" s="3" t="s">
        <v>56</v>
      </c>
      <c r="D3356" s="2" t="s">
        <v>52</v>
      </c>
      <c r="E3356" s="3" t="s">
        <v>46</v>
      </c>
      <c r="F3356" s="3">
        <f t="shared" ca="1" si="102"/>
        <v>5</v>
      </c>
      <c r="G3356" s="4">
        <f t="shared" ca="1" si="103"/>
        <v>68</v>
      </c>
      <c r="H3356" s="4">
        <f ca="1">+Data_TABLE[[#This Row],[Qty]]*Data_TABLE[[#This Row],[Unit Price]]</f>
        <v>340</v>
      </c>
      <c r="I3356" s="7">
        <v>42180</v>
      </c>
      <c r="J3356" s="10">
        <f>EOMONTH(Data_TABLE[[#This Row],[Date Sold]],0)</f>
        <v>42185</v>
      </c>
    </row>
    <row r="3357" spans="2:10" x14ac:dyDescent="0.25">
      <c r="B3357" s="1" t="s">
        <v>41</v>
      </c>
      <c r="C3357" s="3" t="s">
        <v>56</v>
      </c>
      <c r="D3357" s="2" t="s">
        <v>50</v>
      </c>
      <c r="E3357" s="3" t="s">
        <v>44</v>
      </c>
      <c r="F3357" s="3">
        <f t="shared" ca="1" si="102"/>
        <v>1</v>
      </c>
      <c r="G3357" s="4">
        <f t="shared" ca="1" si="103"/>
        <v>178</v>
      </c>
      <c r="H3357" s="4">
        <f ca="1">+Data_TABLE[[#This Row],[Qty]]*Data_TABLE[[#This Row],[Unit Price]]</f>
        <v>178</v>
      </c>
      <c r="I3357" s="7">
        <v>42180</v>
      </c>
      <c r="J3357" s="10">
        <f>EOMONTH(Data_TABLE[[#This Row],[Date Sold]],0)</f>
        <v>42185</v>
      </c>
    </row>
    <row r="3358" spans="2:10" x14ac:dyDescent="0.25">
      <c r="B3358" s="1" t="s">
        <v>40</v>
      </c>
      <c r="C3358" s="3" t="s">
        <v>56</v>
      </c>
      <c r="D3358" s="2" t="s">
        <v>52</v>
      </c>
      <c r="E3358" s="3" t="s">
        <v>46</v>
      </c>
      <c r="F3358" s="3">
        <f t="shared" ca="1" si="102"/>
        <v>2</v>
      </c>
      <c r="G3358" s="4">
        <f t="shared" ca="1" si="103"/>
        <v>123</v>
      </c>
      <c r="H3358" s="4">
        <f ca="1">+Data_TABLE[[#This Row],[Qty]]*Data_TABLE[[#This Row],[Unit Price]]</f>
        <v>246</v>
      </c>
      <c r="I3358" s="7">
        <v>42180</v>
      </c>
      <c r="J3358" s="10">
        <f>EOMONTH(Data_TABLE[[#This Row],[Date Sold]],0)</f>
        <v>42185</v>
      </c>
    </row>
    <row r="3359" spans="2:10" x14ac:dyDescent="0.25">
      <c r="B3359" s="1" t="s">
        <v>37</v>
      </c>
      <c r="C3359" s="3" t="s">
        <v>54</v>
      </c>
      <c r="D3359" s="2" t="s">
        <v>48</v>
      </c>
      <c r="E3359" s="3" t="s">
        <v>42</v>
      </c>
      <c r="F3359" s="3">
        <f t="shared" ca="1" si="102"/>
        <v>2</v>
      </c>
      <c r="G3359" s="4">
        <f t="shared" ca="1" si="103"/>
        <v>118</v>
      </c>
      <c r="H3359" s="4">
        <f ca="1">+Data_TABLE[[#This Row],[Qty]]*Data_TABLE[[#This Row],[Unit Price]]</f>
        <v>236</v>
      </c>
      <c r="I3359" s="7">
        <v>42180</v>
      </c>
      <c r="J3359" s="10">
        <f>EOMONTH(Data_TABLE[[#This Row],[Date Sold]],0)</f>
        <v>42185</v>
      </c>
    </row>
    <row r="3360" spans="2:10" x14ac:dyDescent="0.25">
      <c r="B3360" s="1" t="s">
        <v>36</v>
      </c>
      <c r="C3360" s="3" t="s">
        <v>56</v>
      </c>
      <c r="D3360" s="2" t="s">
        <v>50</v>
      </c>
      <c r="E3360" s="3" t="s">
        <v>44</v>
      </c>
      <c r="F3360" s="3">
        <f t="shared" ca="1" si="102"/>
        <v>4</v>
      </c>
      <c r="G3360" s="4">
        <f t="shared" ca="1" si="103"/>
        <v>130</v>
      </c>
      <c r="H3360" s="4">
        <f ca="1">+Data_TABLE[[#This Row],[Qty]]*Data_TABLE[[#This Row],[Unit Price]]</f>
        <v>520</v>
      </c>
      <c r="I3360" s="7">
        <v>42180</v>
      </c>
      <c r="J3360" s="10">
        <f>EOMONTH(Data_TABLE[[#This Row],[Date Sold]],0)</f>
        <v>42185</v>
      </c>
    </row>
    <row r="3361" spans="2:10" x14ac:dyDescent="0.25">
      <c r="B3361" s="1" t="s">
        <v>36</v>
      </c>
      <c r="C3361" s="3" t="s">
        <v>56</v>
      </c>
      <c r="D3361" s="2" t="s">
        <v>52</v>
      </c>
      <c r="E3361" s="3" t="s">
        <v>46</v>
      </c>
      <c r="F3361" s="3">
        <f t="shared" ca="1" si="102"/>
        <v>2</v>
      </c>
      <c r="G3361" s="4">
        <f t="shared" ca="1" si="103"/>
        <v>137</v>
      </c>
      <c r="H3361" s="4">
        <f ca="1">+Data_TABLE[[#This Row],[Qty]]*Data_TABLE[[#This Row],[Unit Price]]</f>
        <v>274</v>
      </c>
      <c r="I3361" s="7">
        <v>42180</v>
      </c>
      <c r="J3361" s="10">
        <f>EOMONTH(Data_TABLE[[#This Row],[Date Sold]],0)</f>
        <v>42185</v>
      </c>
    </row>
    <row r="3362" spans="2:10" x14ac:dyDescent="0.25">
      <c r="B3362" s="1" t="s">
        <v>39</v>
      </c>
      <c r="C3362" s="3" t="s">
        <v>54</v>
      </c>
      <c r="D3362" s="2" t="s">
        <v>48</v>
      </c>
      <c r="E3362" s="3" t="s">
        <v>42</v>
      </c>
      <c r="F3362" s="3">
        <f t="shared" ca="1" si="102"/>
        <v>4</v>
      </c>
      <c r="G3362" s="4">
        <f t="shared" ca="1" si="103"/>
        <v>61</v>
      </c>
      <c r="H3362" s="4">
        <f ca="1">+Data_TABLE[[#This Row],[Qty]]*Data_TABLE[[#This Row],[Unit Price]]</f>
        <v>244</v>
      </c>
      <c r="I3362" s="7">
        <v>42180</v>
      </c>
      <c r="J3362" s="10">
        <f>EOMONTH(Data_TABLE[[#This Row],[Date Sold]],0)</f>
        <v>42185</v>
      </c>
    </row>
    <row r="3363" spans="2:10" x14ac:dyDescent="0.25">
      <c r="B3363" s="1" t="s">
        <v>41</v>
      </c>
      <c r="C3363" s="3" t="s">
        <v>56</v>
      </c>
      <c r="D3363" s="2" t="s">
        <v>50</v>
      </c>
      <c r="E3363" s="3" t="s">
        <v>44</v>
      </c>
      <c r="F3363" s="3">
        <f t="shared" ca="1" si="102"/>
        <v>3</v>
      </c>
      <c r="G3363" s="4">
        <f t="shared" ca="1" si="103"/>
        <v>175</v>
      </c>
      <c r="H3363" s="4">
        <f ca="1">+Data_TABLE[[#This Row],[Qty]]*Data_TABLE[[#This Row],[Unit Price]]</f>
        <v>525</v>
      </c>
      <c r="I3363" s="7">
        <v>42180</v>
      </c>
      <c r="J3363" s="10">
        <f>EOMONTH(Data_TABLE[[#This Row],[Date Sold]],0)</f>
        <v>42185</v>
      </c>
    </row>
    <row r="3364" spans="2:10" x14ac:dyDescent="0.25">
      <c r="B3364" s="1" t="s">
        <v>37</v>
      </c>
      <c r="C3364" s="3" t="s">
        <v>54</v>
      </c>
      <c r="D3364" s="2" t="s">
        <v>48</v>
      </c>
      <c r="E3364" s="3" t="s">
        <v>42</v>
      </c>
      <c r="F3364" s="3">
        <f t="shared" ca="1" si="102"/>
        <v>2</v>
      </c>
      <c r="G3364" s="4">
        <f t="shared" ca="1" si="103"/>
        <v>193</v>
      </c>
      <c r="H3364" s="4">
        <f ca="1">+Data_TABLE[[#This Row],[Qty]]*Data_TABLE[[#This Row],[Unit Price]]</f>
        <v>386</v>
      </c>
      <c r="I3364" s="7">
        <v>42180</v>
      </c>
      <c r="J3364" s="10">
        <f>EOMONTH(Data_TABLE[[#This Row],[Date Sold]],0)</f>
        <v>42185</v>
      </c>
    </row>
    <row r="3365" spans="2:10" x14ac:dyDescent="0.25">
      <c r="B3365" s="1" t="s">
        <v>37</v>
      </c>
      <c r="C3365" s="3" t="s">
        <v>54</v>
      </c>
      <c r="D3365" s="2" t="s">
        <v>48</v>
      </c>
      <c r="E3365" s="3" t="s">
        <v>42</v>
      </c>
      <c r="F3365" s="3">
        <f t="shared" ca="1" si="102"/>
        <v>3</v>
      </c>
      <c r="G3365" s="4">
        <f t="shared" ca="1" si="103"/>
        <v>159</v>
      </c>
      <c r="H3365" s="4">
        <f ca="1">+Data_TABLE[[#This Row],[Qty]]*Data_TABLE[[#This Row],[Unit Price]]</f>
        <v>477</v>
      </c>
      <c r="I3365" s="7">
        <v>42180</v>
      </c>
      <c r="J3365" s="10">
        <f>EOMONTH(Data_TABLE[[#This Row],[Date Sold]],0)</f>
        <v>42185</v>
      </c>
    </row>
    <row r="3366" spans="2:10" x14ac:dyDescent="0.25">
      <c r="B3366" s="1" t="s">
        <v>41</v>
      </c>
      <c r="C3366" s="3" t="s">
        <v>55</v>
      </c>
      <c r="D3366" s="2" t="s">
        <v>49</v>
      </c>
      <c r="E3366" s="3" t="s">
        <v>43</v>
      </c>
      <c r="F3366" s="3">
        <f t="shared" ca="1" si="102"/>
        <v>5</v>
      </c>
      <c r="G3366" s="4">
        <f t="shared" ca="1" si="103"/>
        <v>149</v>
      </c>
      <c r="H3366" s="4">
        <f ca="1">+Data_TABLE[[#This Row],[Qty]]*Data_TABLE[[#This Row],[Unit Price]]</f>
        <v>745</v>
      </c>
      <c r="I3366" s="7">
        <v>42180</v>
      </c>
      <c r="J3366" s="10">
        <f>EOMONTH(Data_TABLE[[#This Row],[Date Sold]],0)</f>
        <v>42185</v>
      </c>
    </row>
    <row r="3367" spans="2:10" x14ac:dyDescent="0.25">
      <c r="B3367" s="1" t="s">
        <v>36</v>
      </c>
      <c r="C3367" s="3" t="s">
        <v>56</v>
      </c>
      <c r="D3367" s="2" t="s">
        <v>52</v>
      </c>
      <c r="E3367" s="3" t="s">
        <v>46</v>
      </c>
      <c r="F3367" s="3">
        <f t="shared" ca="1" si="102"/>
        <v>5</v>
      </c>
      <c r="G3367" s="4">
        <f t="shared" ca="1" si="103"/>
        <v>172</v>
      </c>
      <c r="H3367" s="4">
        <f ca="1">+Data_TABLE[[#This Row],[Qty]]*Data_TABLE[[#This Row],[Unit Price]]</f>
        <v>860</v>
      </c>
      <c r="I3367" s="7">
        <v>42180</v>
      </c>
      <c r="J3367" s="10">
        <f>EOMONTH(Data_TABLE[[#This Row],[Date Sold]],0)</f>
        <v>42185</v>
      </c>
    </row>
    <row r="3368" spans="2:10" x14ac:dyDescent="0.25">
      <c r="B3368" s="1" t="s">
        <v>41</v>
      </c>
      <c r="C3368" s="3" t="s">
        <v>55</v>
      </c>
      <c r="D3368" s="2" t="s">
        <v>51</v>
      </c>
      <c r="E3368" s="3" t="s">
        <v>45</v>
      </c>
      <c r="F3368" s="3">
        <f t="shared" ca="1" si="102"/>
        <v>5</v>
      </c>
      <c r="G3368" s="4">
        <f t="shared" ca="1" si="103"/>
        <v>121</v>
      </c>
      <c r="H3368" s="4">
        <f ca="1">+Data_TABLE[[#This Row],[Qty]]*Data_TABLE[[#This Row],[Unit Price]]</f>
        <v>605</v>
      </c>
      <c r="I3368" s="7">
        <v>42180</v>
      </c>
      <c r="J3368" s="10">
        <f>EOMONTH(Data_TABLE[[#This Row],[Date Sold]],0)</f>
        <v>42185</v>
      </c>
    </row>
    <row r="3369" spans="2:10" x14ac:dyDescent="0.25">
      <c r="B3369" s="1" t="s">
        <v>37</v>
      </c>
      <c r="C3369" s="3" t="s">
        <v>56</v>
      </c>
      <c r="D3369" s="2" t="s">
        <v>50</v>
      </c>
      <c r="E3369" s="3" t="s">
        <v>44</v>
      </c>
      <c r="F3369" s="3">
        <f t="shared" ca="1" si="102"/>
        <v>2</v>
      </c>
      <c r="G3369" s="4">
        <f t="shared" ca="1" si="103"/>
        <v>74</v>
      </c>
      <c r="H3369" s="4">
        <f ca="1">+Data_TABLE[[#This Row],[Qty]]*Data_TABLE[[#This Row],[Unit Price]]</f>
        <v>148</v>
      </c>
      <c r="I3369" s="7">
        <v>42180</v>
      </c>
      <c r="J3369" s="10">
        <f>EOMONTH(Data_TABLE[[#This Row],[Date Sold]],0)</f>
        <v>42185</v>
      </c>
    </row>
    <row r="3370" spans="2:10" x14ac:dyDescent="0.25">
      <c r="B3370" s="1" t="s">
        <v>38</v>
      </c>
      <c r="C3370" s="3" t="s">
        <v>56</v>
      </c>
      <c r="D3370" s="2" t="s">
        <v>52</v>
      </c>
      <c r="E3370" s="3" t="s">
        <v>46</v>
      </c>
      <c r="F3370" s="3">
        <f t="shared" ca="1" si="102"/>
        <v>1</v>
      </c>
      <c r="G3370" s="4">
        <f t="shared" ca="1" si="103"/>
        <v>115</v>
      </c>
      <c r="H3370" s="4">
        <f ca="1">+Data_TABLE[[#This Row],[Qty]]*Data_TABLE[[#This Row],[Unit Price]]</f>
        <v>115</v>
      </c>
      <c r="I3370" s="7">
        <v>42180</v>
      </c>
      <c r="J3370" s="10">
        <f>EOMONTH(Data_TABLE[[#This Row],[Date Sold]],0)</f>
        <v>42185</v>
      </c>
    </row>
    <row r="3371" spans="2:10" x14ac:dyDescent="0.25">
      <c r="B3371" s="1" t="s">
        <v>39</v>
      </c>
      <c r="C3371" s="3" t="s">
        <v>56</v>
      </c>
      <c r="D3371" s="2" t="s">
        <v>52</v>
      </c>
      <c r="E3371" s="3" t="s">
        <v>46</v>
      </c>
      <c r="F3371" s="3">
        <f t="shared" ca="1" si="102"/>
        <v>3</v>
      </c>
      <c r="G3371" s="4">
        <f t="shared" ca="1" si="103"/>
        <v>77</v>
      </c>
      <c r="H3371" s="4">
        <f ca="1">+Data_TABLE[[#This Row],[Qty]]*Data_TABLE[[#This Row],[Unit Price]]</f>
        <v>231</v>
      </c>
      <c r="I3371" s="7">
        <v>42180</v>
      </c>
      <c r="J3371" s="10">
        <f>EOMONTH(Data_TABLE[[#This Row],[Date Sold]],0)</f>
        <v>42185</v>
      </c>
    </row>
    <row r="3372" spans="2:10" x14ac:dyDescent="0.25">
      <c r="B3372" s="1" t="s">
        <v>41</v>
      </c>
      <c r="C3372" s="3" t="s">
        <v>55</v>
      </c>
      <c r="D3372" s="2" t="s">
        <v>49</v>
      </c>
      <c r="E3372" s="3" t="s">
        <v>43</v>
      </c>
      <c r="F3372" s="3">
        <f t="shared" ca="1" si="102"/>
        <v>2</v>
      </c>
      <c r="G3372" s="4">
        <f t="shared" ca="1" si="103"/>
        <v>88</v>
      </c>
      <c r="H3372" s="4">
        <f ca="1">+Data_TABLE[[#This Row],[Qty]]*Data_TABLE[[#This Row],[Unit Price]]</f>
        <v>176</v>
      </c>
      <c r="I3372" s="7">
        <v>42180</v>
      </c>
      <c r="J3372" s="10">
        <f>EOMONTH(Data_TABLE[[#This Row],[Date Sold]],0)</f>
        <v>42185</v>
      </c>
    </row>
    <row r="3373" spans="2:10" x14ac:dyDescent="0.25">
      <c r="B3373" s="1" t="s">
        <v>36</v>
      </c>
      <c r="C3373" s="3" t="s">
        <v>55</v>
      </c>
      <c r="D3373" s="2" t="s">
        <v>49</v>
      </c>
      <c r="E3373" s="3" t="s">
        <v>43</v>
      </c>
      <c r="F3373" s="3">
        <f t="shared" ca="1" si="102"/>
        <v>1</v>
      </c>
      <c r="G3373" s="4">
        <f t="shared" ca="1" si="103"/>
        <v>144</v>
      </c>
      <c r="H3373" s="4">
        <f ca="1">+Data_TABLE[[#This Row],[Qty]]*Data_TABLE[[#This Row],[Unit Price]]</f>
        <v>144</v>
      </c>
      <c r="I3373" s="7">
        <v>42180</v>
      </c>
      <c r="J3373" s="10">
        <f>EOMONTH(Data_TABLE[[#This Row],[Date Sold]],0)</f>
        <v>42185</v>
      </c>
    </row>
    <row r="3374" spans="2:10" x14ac:dyDescent="0.25">
      <c r="B3374" s="1" t="s">
        <v>37</v>
      </c>
      <c r="C3374" s="3" t="s">
        <v>54</v>
      </c>
      <c r="D3374" s="2" t="s">
        <v>48</v>
      </c>
      <c r="E3374" s="3" t="s">
        <v>42</v>
      </c>
      <c r="F3374" s="3">
        <f t="shared" ca="1" si="102"/>
        <v>1</v>
      </c>
      <c r="G3374" s="4">
        <f t="shared" ca="1" si="103"/>
        <v>197</v>
      </c>
      <c r="H3374" s="4">
        <f ca="1">+Data_TABLE[[#This Row],[Qty]]*Data_TABLE[[#This Row],[Unit Price]]</f>
        <v>197</v>
      </c>
      <c r="I3374" s="7">
        <v>42180</v>
      </c>
      <c r="J3374" s="10">
        <f>EOMONTH(Data_TABLE[[#This Row],[Date Sold]],0)</f>
        <v>42185</v>
      </c>
    </row>
    <row r="3375" spans="2:10" x14ac:dyDescent="0.25">
      <c r="B3375" s="1" t="s">
        <v>37</v>
      </c>
      <c r="C3375" s="3" t="s">
        <v>56</v>
      </c>
      <c r="D3375" s="2" t="s">
        <v>52</v>
      </c>
      <c r="E3375" s="3" t="s">
        <v>46</v>
      </c>
      <c r="F3375" s="3">
        <f t="shared" ca="1" si="102"/>
        <v>3</v>
      </c>
      <c r="G3375" s="4">
        <f t="shared" ca="1" si="103"/>
        <v>71</v>
      </c>
      <c r="H3375" s="4">
        <f ca="1">+Data_TABLE[[#This Row],[Qty]]*Data_TABLE[[#This Row],[Unit Price]]</f>
        <v>213</v>
      </c>
      <c r="I3375" s="7">
        <v>42180</v>
      </c>
      <c r="J3375" s="10">
        <f>EOMONTH(Data_TABLE[[#This Row],[Date Sold]],0)</f>
        <v>42185</v>
      </c>
    </row>
    <row r="3376" spans="2:10" x14ac:dyDescent="0.25">
      <c r="B3376" s="1" t="s">
        <v>41</v>
      </c>
      <c r="C3376" s="3" t="s">
        <v>56</v>
      </c>
      <c r="D3376" s="2" t="s">
        <v>50</v>
      </c>
      <c r="E3376" s="3" t="s">
        <v>44</v>
      </c>
      <c r="F3376" s="3">
        <f t="shared" ca="1" si="102"/>
        <v>1</v>
      </c>
      <c r="G3376" s="4">
        <f t="shared" ca="1" si="103"/>
        <v>142</v>
      </c>
      <c r="H3376" s="4">
        <f ca="1">+Data_TABLE[[#This Row],[Qty]]*Data_TABLE[[#This Row],[Unit Price]]</f>
        <v>142</v>
      </c>
      <c r="I3376" s="7">
        <v>42180</v>
      </c>
      <c r="J3376" s="10">
        <f>EOMONTH(Data_TABLE[[#This Row],[Date Sold]],0)</f>
        <v>42185</v>
      </c>
    </row>
    <row r="3377" spans="2:10" x14ac:dyDescent="0.25">
      <c r="B3377" s="1" t="s">
        <v>37</v>
      </c>
      <c r="C3377" s="3" t="s">
        <v>54</v>
      </c>
      <c r="D3377" s="2" t="s">
        <v>48</v>
      </c>
      <c r="E3377" s="3" t="s">
        <v>42</v>
      </c>
      <c r="F3377" s="3">
        <f t="shared" ref="F3377:F3440" ca="1" si="104">RANDBETWEEN(1,5)</f>
        <v>1</v>
      </c>
      <c r="G3377" s="4">
        <f t="shared" ref="G3377:G3440" ca="1" si="105">RANDBETWEEN(60,200)</f>
        <v>142</v>
      </c>
      <c r="H3377" s="4">
        <f ca="1">+Data_TABLE[[#This Row],[Qty]]*Data_TABLE[[#This Row],[Unit Price]]</f>
        <v>142</v>
      </c>
      <c r="I3377" s="7">
        <v>42180</v>
      </c>
      <c r="J3377" s="10">
        <f>EOMONTH(Data_TABLE[[#This Row],[Date Sold]],0)</f>
        <v>42185</v>
      </c>
    </row>
    <row r="3378" spans="2:10" x14ac:dyDescent="0.25">
      <c r="B3378" s="1" t="s">
        <v>39</v>
      </c>
      <c r="C3378" s="3" t="s">
        <v>55</v>
      </c>
      <c r="D3378" s="2" t="s">
        <v>51</v>
      </c>
      <c r="E3378" s="3" t="s">
        <v>45</v>
      </c>
      <c r="F3378" s="3">
        <f t="shared" ca="1" si="104"/>
        <v>5</v>
      </c>
      <c r="G3378" s="4">
        <f t="shared" ca="1" si="105"/>
        <v>88</v>
      </c>
      <c r="H3378" s="4">
        <f ca="1">+Data_TABLE[[#This Row],[Qty]]*Data_TABLE[[#This Row],[Unit Price]]</f>
        <v>440</v>
      </c>
      <c r="I3378" s="7">
        <v>42180</v>
      </c>
      <c r="J3378" s="10">
        <f>EOMONTH(Data_TABLE[[#This Row],[Date Sold]],0)</f>
        <v>42185</v>
      </c>
    </row>
    <row r="3379" spans="2:10" x14ac:dyDescent="0.25">
      <c r="B3379" s="1" t="s">
        <v>36</v>
      </c>
      <c r="C3379" s="3" t="s">
        <v>54</v>
      </c>
      <c r="D3379" s="2" t="s">
        <v>48</v>
      </c>
      <c r="E3379" s="3" t="s">
        <v>42</v>
      </c>
      <c r="F3379" s="3">
        <f t="shared" ca="1" si="104"/>
        <v>2</v>
      </c>
      <c r="G3379" s="4">
        <f t="shared" ca="1" si="105"/>
        <v>133</v>
      </c>
      <c r="H3379" s="4">
        <f ca="1">+Data_TABLE[[#This Row],[Qty]]*Data_TABLE[[#This Row],[Unit Price]]</f>
        <v>266</v>
      </c>
      <c r="I3379" s="7">
        <v>42180</v>
      </c>
      <c r="J3379" s="10">
        <f>EOMONTH(Data_TABLE[[#This Row],[Date Sold]],0)</f>
        <v>42185</v>
      </c>
    </row>
    <row r="3380" spans="2:10" x14ac:dyDescent="0.25">
      <c r="B3380" s="1" t="s">
        <v>38</v>
      </c>
      <c r="C3380" s="3" t="s">
        <v>54</v>
      </c>
      <c r="D3380" s="2" t="s">
        <v>48</v>
      </c>
      <c r="E3380" s="3" t="s">
        <v>42</v>
      </c>
      <c r="F3380" s="3">
        <f t="shared" ca="1" si="104"/>
        <v>1</v>
      </c>
      <c r="G3380" s="4">
        <f t="shared" ca="1" si="105"/>
        <v>172</v>
      </c>
      <c r="H3380" s="4">
        <f ca="1">+Data_TABLE[[#This Row],[Qty]]*Data_TABLE[[#This Row],[Unit Price]]</f>
        <v>172</v>
      </c>
      <c r="I3380" s="7">
        <v>42180</v>
      </c>
      <c r="J3380" s="10">
        <f>EOMONTH(Data_TABLE[[#This Row],[Date Sold]],0)</f>
        <v>42185</v>
      </c>
    </row>
    <row r="3381" spans="2:10" x14ac:dyDescent="0.25">
      <c r="B3381" s="1" t="s">
        <v>37</v>
      </c>
      <c r="C3381" s="3" t="s">
        <v>55</v>
      </c>
      <c r="D3381" s="2" t="s">
        <v>49</v>
      </c>
      <c r="E3381" s="3" t="s">
        <v>43</v>
      </c>
      <c r="F3381" s="3">
        <f t="shared" ca="1" si="104"/>
        <v>2</v>
      </c>
      <c r="G3381" s="4">
        <f t="shared" ca="1" si="105"/>
        <v>60</v>
      </c>
      <c r="H3381" s="4">
        <f ca="1">+Data_TABLE[[#This Row],[Qty]]*Data_TABLE[[#This Row],[Unit Price]]</f>
        <v>120</v>
      </c>
      <c r="I3381" s="7">
        <v>42180</v>
      </c>
      <c r="J3381" s="10">
        <f>EOMONTH(Data_TABLE[[#This Row],[Date Sold]],0)</f>
        <v>42185</v>
      </c>
    </row>
    <row r="3382" spans="2:10" x14ac:dyDescent="0.25">
      <c r="B3382" s="1" t="s">
        <v>36</v>
      </c>
      <c r="C3382" s="3" t="s">
        <v>56</v>
      </c>
      <c r="D3382" s="2" t="s">
        <v>52</v>
      </c>
      <c r="E3382" s="3" t="s">
        <v>46</v>
      </c>
      <c r="F3382" s="3">
        <f t="shared" ca="1" si="104"/>
        <v>2</v>
      </c>
      <c r="G3382" s="4">
        <f t="shared" ca="1" si="105"/>
        <v>73</v>
      </c>
      <c r="H3382" s="4">
        <f ca="1">+Data_TABLE[[#This Row],[Qty]]*Data_TABLE[[#This Row],[Unit Price]]</f>
        <v>146</v>
      </c>
      <c r="I3382" s="7">
        <v>42180</v>
      </c>
      <c r="J3382" s="10">
        <f>EOMONTH(Data_TABLE[[#This Row],[Date Sold]],0)</f>
        <v>42185</v>
      </c>
    </row>
    <row r="3383" spans="2:10" x14ac:dyDescent="0.25">
      <c r="B3383" s="1" t="s">
        <v>39</v>
      </c>
      <c r="C3383" s="3" t="s">
        <v>56</v>
      </c>
      <c r="D3383" s="2" t="s">
        <v>50</v>
      </c>
      <c r="E3383" s="3" t="s">
        <v>44</v>
      </c>
      <c r="F3383" s="3">
        <f t="shared" ca="1" si="104"/>
        <v>2</v>
      </c>
      <c r="G3383" s="4">
        <f t="shared" ca="1" si="105"/>
        <v>144</v>
      </c>
      <c r="H3383" s="4">
        <f ca="1">+Data_TABLE[[#This Row],[Qty]]*Data_TABLE[[#This Row],[Unit Price]]</f>
        <v>288</v>
      </c>
      <c r="I3383" s="7">
        <v>42180</v>
      </c>
      <c r="J3383" s="10">
        <f>EOMONTH(Data_TABLE[[#This Row],[Date Sold]],0)</f>
        <v>42185</v>
      </c>
    </row>
    <row r="3384" spans="2:10" x14ac:dyDescent="0.25">
      <c r="B3384" s="1" t="s">
        <v>39</v>
      </c>
      <c r="C3384" s="3" t="s">
        <v>56</v>
      </c>
      <c r="D3384" s="2" t="s">
        <v>52</v>
      </c>
      <c r="E3384" s="3" t="s">
        <v>46</v>
      </c>
      <c r="F3384" s="3">
        <f t="shared" ca="1" si="104"/>
        <v>4</v>
      </c>
      <c r="G3384" s="4">
        <f t="shared" ca="1" si="105"/>
        <v>63</v>
      </c>
      <c r="H3384" s="4">
        <f ca="1">+Data_TABLE[[#This Row],[Qty]]*Data_TABLE[[#This Row],[Unit Price]]</f>
        <v>252</v>
      </c>
      <c r="I3384" s="7">
        <v>42180</v>
      </c>
      <c r="J3384" s="10">
        <f>EOMONTH(Data_TABLE[[#This Row],[Date Sold]],0)</f>
        <v>42185</v>
      </c>
    </row>
    <row r="3385" spans="2:10" x14ac:dyDescent="0.25">
      <c r="B3385" s="1" t="s">
        <v>37</v>
      </c>
      <c r="C3385" s="3" t="s">
        <v>55</v>
      </c>
      <c r="D3385" s="2" t="s">
        <v>51</v>
      </c>
      <c r="E3385" s="3" t="s">
        <v>45</v>
      </c>
      <c r="F3385" s="3">
        <f t="shared" ca="1" si="104"/>
        <v>1</v>
      </c>
      <c r="G3385" s="4">
        <f t="shared" ca="1" si="105"/>
        <v>163</v>
      </c>
      <c r="H3385" s="4">
        <f ca="1">+Data_TABLE[[#This Row],[Qty]]*Data_TABLE[[#This Row],[Unit Price]]</f>
        <v>163</v>
      </c>
      <c r="I3385" s="7">
        <v>42180</v>
      </c>
      <c r="J3385" s="10">
        <f>EOMONTH(Data_TABLE[[#This Row],[Date Sold]],0)</f>
        <v>42185</v>
      </c>
    </row>
    <row r="3386" spans="2:10" x14ac:dyDescent="0.25">
      <c r="B3386" s="1" t="s">
        <v>37</v>
      </c>
      <c r="C3386" s="3" t="s">
        <v>55</v>
      </c>
      <c r="D3386" s="2" t="s">
        <v>51</v>
      </c>
      <c r="E3386" s="3" t="s">
        <v>45</v>
      </c>
      <c r="F3386" s="3">
        <f t="shared" ca="1" si="104"/>
        <v>4</v>
      </c>
      <c r="G3386" s="4">
        <f t="shared" ca="1" si="105"/>
        <v>134</v>
      </c>
      <c r="H3386" s="4">
        <f ca="1">+Data_TABLE[[#This Row],[Qty]]*Data_TABLE[[#This Row],[Unit Price]]</f>
        <v>536</v>
      </c>
      <c r="I3386" s="7">
        <v>42180</v>
      </c>
      <c r="J3386" s="10">
        <f>EOMONTH(Data_TABLE[[#This Row],[Date Sold]],0)</f>
        <v>42185</v>
      </c>
    </row>
    <row r="3387" spans="2:10" x14ac:dyDescent="0.25">
      <c r="B3387" s="1" t="s">
        <v>36</v>
      </c>
      <c r="C3387" s="3" t="s">
        <v>54</v>
      </c>
      <c r="D3387" s="2" t="s">
        <v>48</v>
      </c>
      <c r="E3387" s="3" t="s">
        <v>42</v>
      </c>
      <c r="F3387" s="3">
        <f t="shared" ca="1" si="104"/>
        <v>1</v>
      </c>
      <c r="G3387" s="4">
        <f t="shared" ca="1" si="105"/>
        <v>174</v>
      </c>
      <c r="H3387" s="4">
        <f ca="1">+Data_TABLE[[#This Row],[Qty]]*Data_TABLE[[#This Row],[Unit Price]]</f>
        <v>174</v>
      </c>
      <c r="I3387" s="7">
        <v>42180</v>
      </c>
      <c r="J3387" s="10">
        <f>EOMONTH(Data_TABLE[[#This Row],[Date Sold]],0)</f>
        <v>42185</v>
      </c>
    </row>
    <row r="3388" spans="2:10" x14ac:dyDescent="0.25">
      <c r="B3388" s="1" t="s">
        <v>40</v>
      </c>
      <c r="C3388" s="3" t="s">
        <v>54</v>
      </c>
      <c r="D3388" s="2" t="s">
        <v>48</v>
      </c>
      <c r="E3388" s="3" t="s">
        <v>42</v>
      </c>
      <c r="F3388" s="3">
        <f t="shared" ca="1" si="104"/>
        <v>1</v>
      </c>
      <c r="G3388" s="4">
        <f t="shared" ca="1" si="105"/>
        <v>139</v>
      </c>
      <c r="H3388" s="4">
        <f ca="1">+Data_TABLE[[#This Row],[Qty]]*Data_TABLE[[#This Row],[Unit Price]]</f>
        <v>139</v>
      </c>
      <c r="I3388" s="7">
        <v>42180</v>
      </c>
      <c r="J3388" s="10">
        <f>EOMONTH(Data_TABLE[[#This Row],[Date Sold]],0)</f>
        <v>42185</v>
      </c>
    </row>
    <row r="3389" spans="2:10" x14ac:dyDescent="0.25">
      <c r="B3389" s="1" t="s">
        <v>36</v>
      </c>
      <c r="C3389" s="3" t="s">
        <v>54</v>
      </c>
      <c r="D3389" s="2" t="s">
        <v>48</v>
      </c>
      <c r="E3389" s="3" t="s">
        <v>42</v>
      </c>
      <c r="F3389" s="3">
        <f t="shared" ca="1" si="104"/>
        <v>3</v>
      </c>
      <c r="G3389" s="4">
        <f t="shared" ca="1" si="105"/>
        <v>187</v>
      </c>
      <c r="H3389" s="4">
        <f ca="1">+Data_TABLE[[#This Row],[Qty]]*Data_TABLE[[#This Row],[Unit Price]]</f>
        <v>561</v>
      </c>
      <c r="I3389" s="7">
        <v>42180</v>
      </c>
      <c r="J3389" s="10">
        <f>EOMONTH(Data_TABLE[[#This Row],[Date Sold]],0)</f>
        <v>42185</v>
      </c>
    </row>
    <row r="3390" spans="2:10" x14ac:dyDescent="0.25">
      <c r="B3390" s="1" t="s">
        <v>36</v>
      </c>
      <c r="C3390" s="3" t="s">
        <v>55</v>
      </c>
      <c r="D3390" s="2" t="s">
        <v>51</v>
      </c>
      <c r="E3390" s="3" t="s">
        <v>45</v>
      </c>
      <c r="F3390" s="3">
        <f t="shared" ca="1" si="104"/>
        <v>5</v>
      </c>
      <c r="G3390" s="4">
        <f t="shared" ca="1" si="105"/>
        <v>89</v>
      </c>
      <c r="H3390" s="4">
        <f ca="1">+Data_TABLE[[#This Row],[Qty]]*Data_TABLE[[#This Row],[Unit Price]]</f>
        <v>445</v>
      </c>
      <c r="I3390" s="7">
        <v>42180</v>
      </c>
      <c r="J3390" s="10">
        <f>EOMONTH(Data_TABLE[[#This Row],[Date Sold]],0)</f>
        <v>42185</v>
      </c>
    </row>
    <row r="3391" spans="2:10" x14ac:dyDescent="0.25">
      <c r="B3391" s="1" t="s">
        <v>41</v>
      </c>
      <c r="C3391" s="3" t="s">
        <v>56</v>
      </c>
      <c r="D3391" s="2" t="s">
        <v>52</v>
      </c>
      <c r="E3391" s="3" t="s">
        <v>46</v>
      </c>
      <c r="F3391" s="3">
        <f t="shared" ca="1" si="104"/>
        <v>5</v>
      </c>
      <c r="G3391" s="4">
        <f t="shared" ca="1" si="105"/>
        <v>87</v>
      </c>
      <c r="H3391" s="4">
        <f ca="1">+Data_TABLE[[#This Row],[Qty]]*Data_TABLE[[#This Row],[Unit Price]]</f>
        <v>435</v>
      </c>
      <c r="I3391" s="7">
        <v>42180</v>
      </c>
      <c r="J3391" s="10">
        <f>EOMONTH(Data_TABLE[[#This Row],[Date Sold]],0)</f>
        <v>42185</v>
      </c>
    </row>
    <row r="3392" spans="2:10" x14ac:dyDescent="0.25">
      <c r="B3392" s="1" t="s">
        <v>36</v>
      </c>
      <c r="C3392" s="3" t="s">
        <v>56</v>
      </c>
      <c r="D3392" s="2" t="s">
        <v>50</v>
      </c>
      <c r="E3392" s="3" t="s">
        <v>44</v>
      </c>
      <c r="F3392" s="3">
        <f t="shared" ca="1" si="104"/>
        <v>3</v>
      </c>
      <c r="G3392" s="4">
        <f t="shared" ca="1" si="105"/>
        <v>72</v>
      </c>
      <c r="H3392" s="4">
        <f ca="1">+Data_TABLE[[#This Row],[Qty]]*Data_TABLE[[#This Row],[Unit Price]]</f>
        <v>216</v>
      </c>
      <c r="I3392" s="7">
        <v>42180</v>
      </c>
      <c r="J3392" s="10">
        <f>EOMONTH(Data_TABLE[[#This Row],[Date Sold]],0)</f>
        <v>42185</v>
      </c>
    </row>
    <row r="3393" spans="2:10" x14ac:dyDescent="0.25">
      <c r="B3393" s="1" t="s">
        <v>41</v>
      </c>
      <c r="C3393" s="3" t="s">
        <v>55</v>
      </c>
      <c r="D3393" s="2" t="s">
        <v>49</v>
      </c>
      <c r="E3393" s="3" t="s">
        <v>43</v>
      </c>
      <c r="F3393" s="3">
        <f t="shared" ca="1" si="104"/>
        <v>2</v>
      </c>
      <c r="G3393" s="4">
        <f t="shared" ca="1" si="105"/>
        <v>130</v>
      </c>
      <c r="H3393" s="4">
        <f ca="1">+Data_TABLE[[#This Row],[Qty]]*Data_TABLE[[#This Row],[Unit Price]]</f>
        <v>260</v>
      </c>
      <c r="I3393" s="7">
        <v>42180</v>
      </c>
      <c r="J3393" s="10">
        <f>EOMONTH(Data_TABLE[[#This Row],[Date Sold]],0)</f>
        <v>42185</v>
      </c>
    </row>
    <row r="3394" spans="2:10" x14ac:dyDescent="0.25">
      <c r="B3394" s="1" t="s">
        <v>36</v>
      </c>
      <c r="C3394" s="3" t="s">
        <v>55</v>
      </c>
      <c r="D3394" s="2" t="s">
        <v>51</v>
      </c>
      <c r="E3394" s="3" t="s">
        <v>45</v>
      </c>
      <c r="F3394" s="3">
        <f t="shared" ca="1" si="104"/>
        <v>3</v>
      </c>
      <c r="G3394" s="4">
        <f t="shared" ca="1" si="105"/>
        <v>189</v>
      </c>
      <c r="H3394" s="4">
        <f ca="1">+Data_TABLE[[#This Row],[Qty]]*Data_TABLE[[#This Row],[Unit Price]]</f>
        <v>567</v>
      </c>
      <c r="I3394" s="7">
        <v>42180</v>
      </c>
      <c r="J3394" s="10">
        <f>EOMONTH(Data_TABLE[[#This Row],[Date Sold]],0)</f>
        <v>42185</v>
      </c>
    </row>
    <row r="3395" spans="2:10" x14ac:dyDescent="0.25">
      <c r="B3395" s="1" t="s">
        <v>40</v>
      </c>
      <c r="C3395" s="3" t="s">
        <v>54</v>
      </c>
      <c r="D3395" s="2" t="s">
        <v>48</v>
      </c>
      <c r="E3395" s="3" t="s">
        <v>42</v>
      </c>
      <c r="F3395" s="3">
        <f t="shared" ca="1" si="104"/>
        <v>5</v>
      </c>
      <c r="G3395" s="4">
        <f t="shared" ca="1" si="105"/>
        <v>94</v>
      </c>
      <c r="H3395" s="4">
        <f ca="1">+Data_TABLE[[#This Row],[Qty]]*Data_TABLE[[#This Row],[Unit Price]]</f>
        <v>470</v>
      </c>
      <c r="I3395" s="7">
        <v>42180</v>
      </c>
      <c r="J3395" s="10">
        <f>EOMONTH(Data_TABLE[[#This Row],[Date Sold]],0)</f>
        <v>42185</v>
      </c>
    </row>
    <row r="3396" spans="2:10" x14ac:dyDescent="0.25">
      <c r="B3396" s="1" t="s">
        <v>40</v>
      </c>
      <c r="C3396" s="3" t="s">
        <v>54</v>
      </c>
      <c r="D3396" s="2" t="s">
        <v>48</v>
      </c>
      <c r="E3396" s="3" t="s">
        <v>42</v>
      </c>
      <c r="F3396" s="3">
        <f t="shared" ca="1" si="104"/>
        <v>2</v>
      </c>
      <c r="G3396" s="4">
        <f t="shared" ca="1" si="105"/>
        <v>93</v>
      </c>
      <c r="H3396" s="4">
        <f ca="1">+Data_TABLE[[#This Row],[Qty]]*Data_TABLE[[#This Row],[Unit Price]]</f>
        <v>186</v>
      </c>
      <c r="I3396" s="7">
        <v>42180</v>
      </c>
      <c r="J3396" s="10">
        <f>EOMONTH(Data_TABLE[[#This Row],[Date Sold]],0)</f>
        <v>42185</v>
      </c>
    </row>
    <row r="3397" spans="2:10" x14ac:dyDescent="0.25">
      <c r="B3397" s="1" t="s">
        <v>39</v>
      </c>
      <c r="C3397" s="3" t="s">
        <v>55</v>
      </c>
      <c r="D3397" s="2" t="s">
        <v>49</v>
      </c>
      <c r="E3397" s="3" t="s">
        <v>43</v>
      </c>
      <c r="F3397" s="3">
        <f t="shared" ca="1" si="104"/>
        <v>4</v>
      </c>
      <c r="G3397" s="4">
        <f t="shared" ca="1" si="105"/>
        <v>159</v>
      </c>
      <c r="H3397" s="4">
        <f ca="1">+Data_TABLE[[#This Row],[Qty]]*Data_TABLE[[#This Row],[Unit Price]]</f>
        <v>636</v>
      </c>
      <c r="I3397" s="7">
        <v>42180</v>
      </c>
      <c r="J3397" s="10">
        <f>EOMONTH(Data_TABLE[[#This Row],[Date Sold]],0)</f>
        <v>42185</v>
      </c>
    </row>
    <row r="3398" spans="2:10" x14ac:dyDescent="0.25">
      <c r="B3398" s="1" t="s">
        <v>40</v>
      </c>
      <c r="C3398" s="3" t="s">
        <v>56</v>
      </c>
      <c r="D3398" s="2" t="s">
        <v>52</v>
      </c>
      <c r="E3398" s="3" t="s">
        <v>46</v>
      </c>
      <c r="F3398" s="3">
        <f t="shared" ca="1" si="104"/>
        <v>3</v>
      </c>
      <c r="G3398" s="4">
        <f t="shared" ca="1" si="105"/>
        <v>65</v>
      </c>
      <c r="H3398" s="4">
        <f ca="1">+Data_TABLE[[#This Row],[Qty]]*Data_TABLE[[#This Row],[Unit Price]]</f>
        <v>195</v>
      </c>
      <c r="I3398" s="7">
        <v>42180</v>
      </c>
      <c r="J3398" s="10">
        <f>EOMONTH(Data_TABLE[[#This Row],[Date Sold]],0)</f>
        <v>42185</v>
      </c>
    </row>
    <row r="3399" spans="2:10" x14ac:dyDescent="0.25">
      <c r="B3399" s="1" t="s">
        <v>41</v>
      </c>
      <c r="C3399" s="3" t="s">
        <v>56</v>
      </c>
      <c r="D3399" s="2" t="s">
        <v>50</v>
      </c>
      <c r="E3399" s="3" t="s">
        <v>44</v>
      </c>
      <c r="F3399" s="3">
        <f t="shared" ca="1" si="104"/>
        <v>3</v>
      </c>
      <c r="G3399" s="4">
        <f t="shared" ca="1" si="105"/>
        <v>163</v>
      </c>
      <c r="H3399" s="4">
        <f ca="1">+Data_TABLE[[#This Row],[Qty]]*Data_TABLE[[#This Row],[Unit Price]]</f>
        <v>489</v>
      </c>
      <c r="I3399" s="7">
        <v>42180</v>
      </c>
      <c r="J3399" s="10">
        <f>EOMONTH(Data_TABLE[[#This Row],[Date Sold]],0)</f>
        <v>42185</v>
      </c>
    </row>
    <row r="3400" spans="2:10" x14ac:dyDescent="0.25">
      <c r="B3400" s="1" t="s">
        <v>38</v>
      </c>
      <c r="C3400" s="3" t="s">
        <v>55</v>
      </c>
      <c r="D3400" s="2" t="s">
        <v>49</v>
      </c>
      <c r="E3400" s="3" t="s">
        <v>43</v>
      </c>
      <c r="F3400" s="3">
        <f t="shared" ca="1" si="104"/>
        <v>1</v>
      </c>
      <c r="G3400" s="4">
        <f t="shared" ca="1" si="105"/>
        <v>62</v>
      </c>
      <c r="H3400" s="4">
        <f ca="1">+Data_TABLE[[#This Row],[Qty]]*Data_TABLE[[#This Row],[Unit Price]]</f>
        <v>62</v>
      </c>
      <c r="I3400" s="7">
        <v>42180</v>
      </c>
      <c r="J3400" s="10">
        <f>EOMONTH(Data_TABLE[[#This Row],[Date Sold]],0)</f>
        <v>42185</v>
      </c>
    </row>
    <row r="3401" spans="2:10" x14ac:dyDescent="0.25">
      <c r="B3401" s="1" t="s">
        <v>39</v>
      </c>
      <c r="C3401" s="3" t="s">
        <v>56</v>
      </c>
      <c r="D3401" s="2" t="s">
        <v>50</v>
      </c>
      <c r="E3401" s="3" t="s">
        <v>44</v>
      </c>
      <c r="F3401" s="3">
        <f t="shared" ca="1" si="104"/>
        <v>5</v>
      </c>
      <c r="G3401" s="4">
        <f t="shared" ca="1" si="105"/>
        <v>108</v>
      </c>
      <c r="H3401" s="4">
        <f ca="1">+Data_TABLE[[#This Row],[Qty]]*Data_TABLE[[#This Row],[Unit Price]]</f>
        <v>540</v>
      </c>
      <c r="I3401" s="7">
        <v>42180</v>
      </c>
      <c r="J3401" s="10">
        <f>EOMONTH(Data_TABLE[[#This Row],[Date Sold]],0)</f>
        <v>42185</v>
      </c>
    </row>
    <row r="3402" spans="2:10" x14ac:dyDescent="0.25">
      <c r="B3402" s="1" t="s">
        <v>36</v>
      </c>
      <c r="C3402" s="3" t="s">
        <v>55</v>
      </c>
      <c r="D3402" s="2" t="s">
        <v>49</v>
      </c>
      <c r="E3402" s="3" t="s">
        <v>43</v>
      </c>
      <c r="F3402" s="3">
        <f t="shared" ca="1" si="104"/>
        <v>3</v>
      </c>
      <c r="G3402" s="4">
        <f t="shared" ca="1" si="105"/>
        <v>95</v>
      </c>
      <c r="H3402" s="4">
        <f ca="1">+Data_TABLE[[#This Row],[Qty]]*Data_TABLE[[#This Row],[Unit Price]]</f>
        <v>285</v>
      </c>
      <c r="I3402" s="7">
        <v>42180</v>
      </c>
      <c r="J3402" s="10">
        <f>EOMONTH(Data_TABLE[[#This Row],[Date Sold]],0)</f>
        <v>42185</v>
      </c>
    </row>
    <row r="3403" spans="2:10" x14ac:dyDescent="0.25">
      <c r="B3403" s="1" t="s">
        <v>41</v>
      </c>
      <c r="C3403" s="3" t="s">
        <v>55</v>
      </c>
      <c r="D3403" s="2" t="s">
        <v>51</v>
      </c>
      <c r="E3403" s="3" t="s">
        <v>45</v>
      </c>
      <c r="F3403" s="3">
        <f t="shared" ca="1" si="104"/>
        <v>5</v>
      </c>
      <c r="G3403" s="4">
        <f t="shared" ca="1" si="105"/>
        <v>71</v>
      </c>
      <c r="H3403" s="4">
        <f ca="1">+Data_TABLE[[#This Row],[Qty]]*Data_TABLE[[#This Row],[Unit Price]]</f>
        <v>355</v>
      </c>
      <c r="I3403" s="7">
        <v>42181</v>
      </c>
      <c r="J3403" s="10">
        <f>EOMONTH(Data_TABLE[[#This Row],[Date Sold]],0)</f>
        <v>42185</v>
      </c>
    </row>
    <row r="3404" spans="2:10" x14ac:dyDescent="0.25">
      <c r="B3404" s="1" t="s">
        <v>41</v>
      </c>
      <c r="C3404" s="3" t="s">
        <v>55</v>
      </c>
      <c r="D3404" s="2" t="s">
        <v>51</v>
      </c>
      <c r="E3404" s="3" t="s">
        <v>45</v>
      </c>
      <c r="F3404" s="3">
        <f t="shared" ca="1" si="104"/>
        <v>3</v>
      </c>
      <c r="G3404" s="4">
        <f t="shared" ca="1" si="105"/>
        <v>79</v>
      </c>
      <c r="H3404" s="4">
        <f ca="1">+Data_TABLE[[#This Row],[Qty]]*Data_TABLE[[#This Row],[Unit Price]]</f>
        <v>237</v>
      </c>
      <c r="I3404" s="7">
        <v>42181</v>
      </c>
      <c r="J3404" s="10">
        <f>EOMONTH(Data_TABLE[[#This Row],[Date Sold]],0)</f>
        <v>42185</v>
      </c>
    </row>
    <row r="3405" spans="2:10" x14ac:dyDescent="0.25">
      <c r="B3405" s="1" t="s">
        <v>37</v>
      </c>
      <c r="C3405" s="3" t="s">
        <v>55</v>
      </c>
      <c r="D3405" s="2" t="s">
        <v>49</v>
      </c>
      <c r="E3405" s="3" t="s">
        <v>43</v>
      </c>
      <c r="F3405" s="3">
        <f t="shared" ca="1" si="104"/>
        <v>1</v>
      </c>
      <c r="G3405" s="4">
        <f t="shared" ca="1" si="105"/>
        <v>179</v>
      </c>
      <c r="H3405" s="4">
        <f ca="1">+Data_TABLE[[#This Row],[Qty]]*Data_TABLE[[#This Row],[Unit Price]]</f>
        <v>179</v>
      </c>
      <c r="I3405" s="7">
        <v>42181</v>
      </c>
      <c r="J3405" s="10">
        <f>EOMONTH(Data_TABLE[[#This Row],[Date Sold]],0)</f>
        <v>42185</v>
      </c>
    </row>
    <row r="3406" spans="2:10" x14ac:dyDescent="0.25">
      <c r="B3406" s="1" t="s">
        <v>37</v>
      </c>
      <c r="C3406" s="3" t="s">
        <v>55</v>
      </c>
      <c r="D3406" s="2" t="s">
        <v>49</v>
      </c>
      <c r="E3406" s="3" t="s">
        <v>43</v>
      </c>
      <c r="F3406" s="3">
        <f t="shared" ca="1" si="104"/>
        <v>1</v>
      </c>
      <c r="G3406" s="4">
        <f t="shared" ca="1" si="105"/>
        <v>94</v>
      </c>
      <c r="H3406" s="4">
        <f ca="1">+Data_TABLE[[#This Row],[Qty]]*Data_TABLE[[#This Row],[Unit Price]]</f>
        <v>94</v>
      </c>
      <c r="I3406" s="7">
        <v>42181</v>
      </c>
      <c r="J3406" s="10">
        <f>EOMONTH(Data_TABLE[[#This Row],[Date Sold]],0)</f>
        <v>42185</v>
      </c>
    </row>
    <row r="3407" spans="2:10" x14ac:dyDescent="0.25">
      <c r="B3407" s="1" t="s">
        <v>38</v>
      </c>
      <c r="C3407" s="3" t="s">
        <v>55</v>
      </c>
      <c r="D3407" s="2" t="s">
        <v>49</v>
      </c>
      <c r="E3407" s="3" t="s">
        <v>43</v>
      </c>
      <c r="F3407" s="3">
        <f t="shared" ca="1" si="104"/>
        <v>2</v>
      </c>
      <c r="G3407" s="4">
        <f t="shared" ca="1" si="105"/>
        <v>115</v>
      </c>
      <c r="H3407" s="4">
        <f ca="1">+Data_TABLE[[#This Row],[Qty]]*Data_TABLE[[#This Row],[Unit Price]]</f>
        <v>230</v>
      </c>
      <c r="I3407" s="7">
        <v>42181</v>
      </c>
      <c r="J3407" s="10">
        <f>EOMONTH(Data_TABLE[[#This Row],[Date Sold]],0)</f>
        <v>42185</v>
      </c>
    </row>
    <row r="3408" spans="2:10" x14ac:dyDescent="0.25">
      <c r="B3408" s="1" t="s">
        <v>36</v>
      </c>
      <c r="C3408" s="3" t="s">
        <v>56</v>
      </c>
      <c r="D3408" s="2" t="s">
        <v>50</v>
      </c>
      <c r="E3408" s="3" t="s">
        <v>44</v>
      </c>
      <c r="F3408" s="3">
        <f t="shared" ca="1" si="104"/>
        <v>4</v>
      </c>
      <c r="G3408" s="4">
        <f t="shared" ca="1" si="105"/>
        <v>174</v>
      </c>
      <c r="H3408" s="4">
        <f ca="1">+Data_TABLE[[#This Row],[Qty]]*Data_TABLE[[#This Row],[Unit Price]]</f>
        <v>696</v>
      </c>
      <c r="I3408" s="7">
        <v>42181</v>
      </c>
      <c r="J3408" s="10">
        <f>EOMONTH(Data_TABLE[[#This Row],[Date Sold]],0)</f>
        <v>42185</v>
      </c>
    </row>
    <row r="3409" spans="2:10" x14ac:dyDescent="0.25">
      <c r="B3409" s="1" t="s">
        <v>36</v>
      </c>
      <c r="C3409" s="3" t="s">
        <v>55</v>
      </c>
      <c r="D3409" s="2" t="s">
        <v>51</v>
      </c>
      <c r="E3409" s="3" t="s">
        <v>45</v>
      </c>
      <c r="F3409" s="3">
        <f t="shared" ca="1" si="104"/>
        <v>1</v>
      </c>
      <c r="G3409" s="4">
        <f t="shared" ca="1" si="105"/>
        <v>64</v>
      </c>
      <c r="H3409" s="4">
        <f ca="1">+Data_TABLE[[#This Row],[Qty]]*Data_TABLE[[#This Row],[Unit Price]]</f>
        <v>64</v>
      </c>
      <c r="I3409" s="7">
        <v>42181</v>
      </c>
      <c r="J3409" s="10">
        <f>EOMONTH(Data_TABLE[[#This Row],[Date Sold]],0)</f>
        <v>42185</v>
      </c>
    </row>
    <row r="3410" spans="2:10" x14ac:dyDescent="0.25">
      <c r="B3410" s="1" t="s">
        <v>37</v>
      </c>
      <c r="C3410" s="3" t="s">
        <v>56</v>
      </c>
      <c r="D3410" s="2" t="s">
        <v>52</v>
      </c>
      <c r="E3410" s="3" t="s">
        <v>46</v>
      </c>
      <c r="F3410" s="3">
        <f t="shared" ca="1" si="104"/>
        <v>1</v>
      </c>
      <c r="G3410" s="4">
        <f t="shared" ca="1" si="105"/>
        <v>87</v>
      </c>
      <c r="H3410" s="4">
        <f ca="1">+Data_TABLE[[#This Row],[Qty]]*Data_TABLE[[#This Row],[Unit Price]]</f>
        <v>87</v>
      </c>
      <c r="I3410" s="7">
        <v>42181</v>
      </c>
      <c r="J3410" s="10">
        <f>EOMONTH(Data_TABLE[[#This Row],[Date Sold]],0)</f>
        <v>42185</v>
      </c>
    </row>
    <row r="3411" spans="2:10" x14ac:dyDescent="0.25">
      <c r="B3411" s="1" t="s">
        <v>37</v>
      </c>
      <c r="C3411" s="3" t="s">
        <v>55</v>
      </c>
      <c r="D3411" s="2" t="s">
        <v>49</v>
      </c>
      <c r="E3411" s="3" t="s">
        <v>43</v>
      </c>
      <c r="F3411" s="3">
        <f t="shared" ca="1" si="104"/>
        <v>5</v>
      </c>
      <c r="G3411" s="4">
        <f t="shared" ca="1" si="105"/>
        <v>83</v>
      </c>
      <c r="H3411" s="4">
        <f ca="1">+Data_TABLE[[#This Row],[Qty]]*Data_TABLE[[#This Row],[Unit Price]]</f>
        <v>415</v>
      </c>
      <c r="I3411" s="7">
        <v>42181</v>
      </c>
      <c r="J3411" s="10">
        <f>EOMONTH(Data_TABLE[[#This Row],[Date Sold]],0)</f>
        <v>42185</v>
      </c>
    </row>
    <row r="3412" spans="2:10" x14ac:dyDescent="0.25">
      <c r="B3412" s="1" t="s">
        <v>39</v>
      </c>
      <c r="C3412" s="3" t="s">
        <v>56</v>
      </c>
      <c r="D3412" s="2" t="s">
        <v>52</v>
      </c>
      <c r="E3412" s="3" t="s">
        <v>46</v>
      </c>
      <c r="F3412" s="3">
        <f t="shared" ca="1" si="104"/>
        <v>3</v>
      </c>
      <c r="G3412" s="4">
        <f t="shared" ca="1" si="105"/>
        <v>190</v>
      </c>
      <c r="H3412" s="4">
        <f ca="1">+Data_TABLE[[#This Row],[Qty]]*Data_TABLE[[#This Row],[Unit Price]]</f>
        <v>570</v>
      </c>
      <c r="I3412" s="7">
        <v>42181</v>
      </c>
      <c r="J3412" s="10">
        <f>EOMONTH(Data_TABLE[[#This Row],[Date Sold]],0)</f>
        <v>42185</v>
      </c>
    </row>
    <row r="3413" spans="2:10" x14ac:dyDescent="0.25">
      <c r="B3413" s="1" t="s">
        <v>38</v>
      </c>
      <c r="C3413" s="3" t="s">
        <v>55</v>
      </c>
      <c r="D3413" s="2" t="s">
        <v>51</v>
      </c>
      <c r="E3413" s="3" t="s">
        <v>45</v>
      </c>
      <c r="F3413" s="3">
        <f t="shared" ca="1" si="104"/>
        <v>5</v>
      </c>
      <c r="G3413" s="4">
        <f t="shared" ca="1" si="105"/>
        <v>195</v>
      </c>
      <c r="H3413" s="4">
        <f ca="1">+Data_TABLE[[#This Row],[Qty]]*Data_TABLE[[#This Row],[Unit Price]]</f>
        <v>975</v>
      </c>
      <c r="I3413" s="7">
        <v>42181</v>
      </c>
      <c r="J3413" s="10">
        <f>EOMONTH(Data_TABLE[[#This Row],[Date Sold]],0)</f>
        <v>42185</v>
      </c>
    </row>
    <row r="3414" spans="2:10" x14ac:dyDescent="0.25">
      <c r="B3414" s="1" t="s">
        <v>36</v>
      </c>
      <c r="C3414" s="3" t="s">
        <v>56</v>
      </c>
      <c r="D3414" s="2" t="s">
        <v>50</v>
      </c>
      <c r="E3414" s="3" t="s">
        <v>44</v>
      </c>
      <c r="F3414" s="3">
        <f t="shared" ca="1" si="104"/>
        <v>3</v>
      </c>
      <c r="G3414" s="4">
        <f t="shared" ca="1" si="105"/>
        <v>194</v>
      </c>
      <c r="H3414" s="4">
        <f ca="1">+Data_TABLE[[#This Row],[Qty]]*Data_TABLE[[#This Row],[Unit Price]]</f>
        <v>582</v>
      </c>
      <c r="I3414" s="7">
        <v>42181</v>
      </c>
      <c r="J3414" s="10">
        <f>EOMONTH(Data_TABLE[[#This Row],[Date Sold]],0)</f>
        <v>42185</v>
      </c>
    </row>
    <row r="3415" spans="2:10" x14ac:dyDescent="0.25">
      <c r="B3415" s="1" t="s">
        <v>40</v>
      </c>
      <c r="C3415" s="3" t="s">
        <v>55</v>
      </c>
      <c r="D3415" s="2" t="s">
        <v>51</v>
      </c>
      <c r="E3415" s="3" t="s">
        <v>45</v>
      </c>
      <c r="F3415" s="3">
        <f t="shared" ca="1" si="104"/>
        <v>5</v>
      </c>
      <c r="G3415" s="4">
        <f t="shared" ca="1" si="105"/>
        <v>168</v>
      </c>
      <c r="H3415" s="4">
        <f ca="1">+Data_TABLE[[#This Row],[Qty]]*Data_TABLE[[#This Row],[Unit Price]]</f>
        <v>840</v>
      </c>
      <c r="I3415" s="7">
        <v>42181</v>
      </c>
      <c r="J3415" s="10">
        <f>EOMONTH(Data_TABLE[[#This Row],[Date Sold]],0)</f>
        <v>42185</v>
      </c>
    </row>
    <row r="3416" spans="2:10" x14ac:dyDescent="0.25">
      <c r="B3416" s="1" t="s">
        <v>38</v>
      </c>
      <c r="C3416" s="3" t="s">
        <v>55</v>
      </c>
      <c r="D3416" s="2" t="s">
        <v>49</v>
      </c>
      <c r="E3416" s="3" t="s">
        <v>43</v>
      </c>
      <c r="F3416" s="3">
        <f t="shared" ca="1" si="104"/>
        <v>1</v>
      </c>
      <c r="G3416" s="4">
        <f t="shared" ca="1" si="105"/>
        <v>94</v>
      </c>
      <c r="H3416" s="4">
        <f ca="1">+Data_TABLE[[#This Row],[Qty]]*Data_TABLE[[#This Row],[Unit Price]]</f>
        <v>94</v>
      </c>
      <c r="I3416" s="7">
        <v>42181</v>
      </c>
      <c r="J3416" s="10">
        <f>EOMONTH(Data_TABLE[[#This Row],[Date Sold]],0)</f>
        <v>42185</v>
      </c>
    </row>
    <row r="3417" spans="2:10" x14ac:dyDescent="0.25">
      <c r="B3417" s="1" t="s">
        <v>41</v>
      </c>
      <c r="C3417" s="3" t="s">
        <v>56</v>
      </c>
      <c r="D3417" s="2" t="s">
        <v>50</v>
      </c>
      <c r="E3417" s="3" t="s">
        <v>44</v>
      </c>
      <c r="F3417" s="3">
        <f t="shared" ca="1" si="104"/>
        <v>2</v>
      </c>
      <c r="G3417" s="4">
        <f t="shared" ca="1" si="105"/>
        <v>186</v>
      </c>
      <c r="H3417" s="4">
        <f ca="1">+Data_TABLE[[#This Row],[Qty]]*Data_TABLE[[#This Row],[Unit Price]]</f>
        <v>372</v>
      </c>
      <c r="I3417" s="7">
        <v>42181</v>
      </c>
      <c r="J3417" s="10">
        <f>EOMONTH(Data_TABLE[[#This Row],[Date Sold]],0)</f>
        <v>42185</v>
      </c>
    </row>
    <row r="3418" spans="2:10" x14ac:dyDescent="0.25">
      <c r="B3418" s="1" t="s">
        <v>41</v>
      </c>
      <c r="C3418" s="3" t="s">
        <v>56</v>
      </c>
      <c r="D3418" s="2" t="s">
        <v>50</v>
      </c>
      <c r="E3418" s="3" t="s">
        <v>44</v>
      </c>
      <c r="F3418" s="3">
        <f t="shared" ca="1" si="104"/>
        <v>5</v>
      </c>
      <c r="G3418" s="4">
        <f t="shared" ca="1" si="105"/>
        <v>88</v>
      </c>
      <c r="H3418" s="4">
        <f ca="1">+Data_TABLE[[#This Row],[Qty]]*Data_TABLE[[#This Row],[Unit Price]]</f>
        <v>440</v>
      </c>
      <c r="I3418" s="7">
        <v>42181</v>
      </c>
      <c r="J3418" s="10">
        <f>EOMONTH(Data_TABLE[[#This Row],[Date Sold]],0)</f>
        <v>42185</v>
      </c>
    </row>
    <row r="3419" spans="2:10" x14ac:dyDescent="0.25">
      <c r="B3419" s="1" t="s">
        <v>40</v>
      </c>
      <c r="C3419" s="3" t="s">
        <v>56</v>
      </c>
      <c r="D3419" s="2" t="s">
        <v>52</v>
      </c>
      <c r="E3419" s="3" t="s">
        <v>46</v>
      </c>
      <c r="F3419" s="3">
        <f t="shared" ca="1" si="104"/>
        <v>4</v>
      </c>
      <c r="G3419" s="4">
        <f t="shared" ca="1" si="105"/>
        <v>134</v>
      </c>
      <c r="H3419" s="4">
        <f ca="1">+Data_TABLE[[#This Row],[Qty]]*Data_TABLE[[#This Row],[Unit Price]]</f>
        <v>536</v>
      </c>
      <c r="I3419" s="7">
        <v>42181</v>
      </c>
      <c r="J3419" s="10">
        <f>EOMONTH(Data_TABLE[[#This Row],[Date Sold]],0)</f>
        <v>42185</v>
      </c>
    </row>
    <row r="3420" spans="2:10" x14ac:dyDescent="0.25">
      <c r="B3420" s="1" t="s">
        <v>36</v>
      </c>
      <c r="C3420" s="3" t="s">
        <v>56</v>
      </c>
      <c r="D3420" s="2" t="s">
        <v>52</v>
      </c>
      <c r="E3420" s="3" t="s">
        <v>46</v>
      </c>
      <c r="F3420" s="3">
        <f t="shared" ca="1" si="104"/>
        <v>4</v>
      </c>
      <c r="G3420" s="4">
        <f t="shared" ca="1" si="105"/>
        <v>87</v>
      </c>
      <c r="H3420" s="4">
        <f ca="1">+Data_TABLE[[#This Row],[Qty]]*Data_TABLE[[#This Row],[Unit Price]]</f>
        <v>348</v>
      </c>
      <c r="I3420" s="7">
        <v>42181</v>
      </c>
      <c r="J3420" s="10">
        <f>EOMONTH(Data_TABLE[[#This Row],[Date Sold]],0)</f>
        <v>42185</v>
      </c>
    </row>
    <row r="3421" spans="2:10" x14ac:dyDescent="0.25">
      <c r="B3421" s="1" t="s">
        <v>41</v>
      </c>
      <c r="C3421" s="3" t="s">
        <v>56</v>
      </c>
      <c r="D3421" s="2" t="s">
        <v>50</v>
      </c>
      <c r="E3421" s="3" t="s">
        <v>44</v>
      </c>
      <c r="F3421" s="3">
        <f t="shared" ca="1" si="104"/>
        <v>1</v>
      </c>
      <c r="G3421" s="4">
        <f t="shared" ca="1" si="105"/>
        <v>130</v>
      </c>
      <c r="H3421" s="4">
        <f ca="1">+Data_TABLE[[#This Row],[Qty]]*Data_TABLE[[#This Row],[Unit Price]]</f>
        <v>130</v>
      </c>
      <c r="I3421" s="7">
        <v>42181</v>
      </c>
      <c r="J3421" s="10">
        <f>EOMONTH(Data_TABLE[[#This Row],[Date Sold]],0)</f>
        <v>42185</v>
      </c>
    </row>
    <row r="3422" spans="2:10" x14ac:dyDescent="0.25">
      <c r="B3422" s="1" t="s">
        <v>41</v>
      </c>
      <c r="C3422" s="3" t="s">
        <v>55</v>
      </c>
      <c r="D3422" s="2" t="s">
        <v>51</v>
      </c>
      <c r="E3422" s="3" t="s">
        <v>45</v>
      </c>
      <c r="F3422" s="3">
        <f t="shared" ca="1" si="104"/>
        <v>3</v>
      </c>
      <c r="G3422" s="4">
        <f t="shared" ca="1" si="105"/>
        <v>86</v>
      </c>
      <c r="H3422" s="4">
        <f ca="1">+Data_TABLE[[#This Row],[Qty]]*Data_TABLE[[#This Row],[Unit Price]]</f>
        <v>258</v>
      </c>
      <c r="I3422" s="7">
        <v>42181</v>
      </c>
      <c r="J3422" s="10">
        <f>EOMONTH(Data_TABLE[[#This Row],[Date Sold]],0)</f>
        <v>42185</v>
      </c>
    </row>
    <row r="3423" spans="2:10" x14ac:dyDescent="0.25">
      <c r="B3423" s="1" t="s">
        <v>36</v>
      </c>
      <c r="C3423" s="3" t="s">
        <v>55</v>
      </c>
      <c r="D3423" s="2" t="s">
        <v>49</v>
      </c>
      <c r="E3423" s="3" t="s">
        <v>43</v>
      </c>
      <c r="F3423" s="3">
        <f t="shared" ca="1" si="104"/>
        <v>4</v>
      </c>
      <c r="G3423" s="4">
        <f t="shared" ca="1" si="105"/>
        <v>194</v>
      </c>
      <c r="H3423" s="4">
        <f ca="1">+Data_TABLE[[#This Row],[Qty]]*Data_TABLE[[#This Row],[Unit Price]]</f>
        <v>776</v>
      </c>
      <c r="I3423" s="7">
        <v>42181</v>
      </c>
      <c r="J3423" s="10">
        <f>EOMONTH(Data_TABLE[[#This Row],[Date Sold]],0)</f>
        <v>42185</v>
      </c>
    </row>
    <row r="3424" spans="2:10" x14ac:dyDescent="0.25">
      <c r="B3424" s="1" t="s">
        <v>36</v>
      </c>
      <c r="C3424" s="3" t="s">
        <v>56</v>
      </c>
      <c r="D3424" s="2" t="s">
        <v>52</v>
      </c>
      <c r="E3424" s="3" t="s">
        <v>46</v>
      </c>
      <c r="F3424" s="3">
        <f t="shared" ca="1" si="104"/>
        <v>5</v>
      </c>
      <c r="G3424" s="4">
        <f t="shared" ca="1" si="105"/>
        <v>156</v>
      </c>
      <c r="H3424" s="4">
        <f ca="1">+Data_TABLE[[#This Row],[Qty]]*Data_TABLE[[#This Row],[Unit Price]]</f>
        <v>780</v>
      </c>
      <c r="I3424" s="7">
        <v>42181</v>
      </c>
      <c r="J3424" s="10">
        <f>EOMONTH(Data_TABLE[[#This Row],[Date Sold]],0)</f>
        <v>42185</v>
      </c>
    </row>
    <row r="3425" spans="2:10" x14ac:dyDescent="0.25">
      <c r="B3425" s="1" t="s">
        <v>36</v>
      </c>
      <c r="C3425" s="3" t="s">
        <v>56</v>
      </c>
      <c r="D3425" s="2" t="s">
        <v>50</v>
      </c>
      <c r="E3425" s="3" t="s">
        <v>44</v>
      </c>
      <c r="F3425" s="3">
        <f t="shared" ca="1" si="104"/>
        <v>1</v>
      </c>
      <c r="G3425" s="4">
        <f t="shared" ca="1" si="105"/>
        <v>72</v>
      </c>
      <c r="H3425" s="4">
        <f ca="1">+Data_TABLE[[#This Row],[Qty]]*Data_TABLE[[#This Row],[Unit Price]]</f>
        <v>72</v>
      </c>
      <c r="I3425" s="7">
        <v>42181</v>
      </c>
      <c r="J3425" s="10">
        <f>EOMONTH(Data_TABLE[[#This Row],[Date Sold]],0)</f>
        <v>42185</v>
      </c>
    </row>
    <row r="3426" spans="2:10" x14ac:dyDescent="0.25">
      <c r="B3426" s="1" t="s">
        <v>37</v>
      </c>
      <c r="C3426" s="3" t="s">
        <v>56</v>
      </c>
      <c r="D3426" s="2" t="s">
        <v>50</v>
      </c>
      <c r="E3426" s="3" t="s">
        <v>44</v>
      </c>
      <c r="F3426" s="3">
        <f t="shared" ca="1" si="104"/>
        <v>1</v>
      </c>
      <c r="G3426" s="4">
        <f t="shared" ca="1" si="105"/>
        <v>186</v>
      </c>
      <c r="H3426" s="4">
        <f ca="1">+Data_TABLE[[#This Row],[Qty]]*Data_TABLE[[#This Row],[Unit Price]]</f>
        <v>186</v>
      </c>
      <c r="I3426" s="7">
        <v>42181</v>
      </c>
      <c r="J3426" s="10">
        <f>EOMONTH(Data_TABLE[[#This Row],[Date Sold]],0)</f>
        <v>42185</v>
      </c>
    </row>
    <row r="3427" spans="2:10" x14ac:dyDescent="0.25">
      <c r="B3427" s="1" t="s">
        <v>37</v>
      </c>
      <c r="C3427" s="3" t="s">
        <v>56</v>
      </c>
      <c r="D3427" s="2" t="s">
        <v>52</v>
      </c>
      <c r="E3427" s="3" t="s">
        <v>46</v>
      </c>
      <c r="F3427" s="3">
        <f t="shared" ca="1" si="104"/>
        <v>4</v>
      </c>
      <c r="G3427" s="4">
        <f t="shared" ca="1" si="105"/>
        <v>147</v>
      </c>
      <c r="H3427" s="4">
        <f ca="1">+Data_TABLE[[#This Row],[Qty]]*Data_TABLE[[#This Row],[Unit Price]]</f>
        <v>588</v>
      </c>
      <c r="I3427" s="7">
        <v>42181</v>
      </c>
      <c r="J3427" s="10">
        <f>EOMONTH(Data_TABLE[[#This Row],[Date Sold]],0)</f>
        <v>42185</v>
      </c>
    </row>
    <row r="3428" spans="2:10" x14ac:dyDescent="0.25">
      <c r="B3428" s="1" t="s">
        <v>38</v>
      </c>
      <c r="C3428" s="3" t="s">
        <v>56</v>
      </c>
      <c r="D3428" s="2" t="s">
        <v>50</v>
      </c>
      <c r="E3428" s="3" t="s">
        <v>44</v>
      </c>
      <c r="F3428" s="3">
        <f t="shared" ca="1" si="104"/>
        <v>2</v>
      </c>
      <c r="G3428" s="4">
        <f t="shared" ca="1" si="105"/>
        <v>180</v>
      </c>
      <c r="H3428" s="4">
        <f ca="1">+Data_TABLE[[#This Row],[Qty]]*Data_TABLE[[#This Row],[Unit Price]]</f>
        <v>360</v>
      </c>
      <c r="I3428" s="7">
        <v>42181</v>
      </c>
      <c r="J3428" s="10">
        <f>EOMONTH(Data_TABLE[[#This Row],[Date Sold]],0)</f>
        <v>42185</v>
      </c>
    </row>
    <row r="3429" spans="2:10" x14ac:dyDescent="0.25">
      <c r="B3429" s="1" t="s">
        <v>38</v>
      </c>
      <c r="C3429" s="3" t="s">
        <v>54</v>
      </c>
      <c r="D3429" s="2" t="s">
        <v>48</v>
      </c>
      <c r="E3429" s="3" t="s">
        <v>42</v>
      </c>
      <c r="F3429" s="3">
        <f t="shared" ca="1" si="104"/>
        <v>2</v>
      </c>
      <c r="G3429" s="4">
        <f t="shared" ca="1" si="105"/>
        <v>193</v>
      </c>
      <c r="H3429" s="4">
        <f ca="1">+Data_TABLE[[#This Row],[Qty]]*Data_TABLE[[#This Row],[Unit Price]]</f>
        <v>386</v>
      </c>
      <c r="I3429" s="7">
        <v>42181</v>
      </c>
      <c r="J3429" s="10">
        <f>EOMONTH(Data_TABLE[[#This Row],[Date Sold]],0)</f>
        <v>42185</v>
      </c>
    </row>
    <row r="3430" spans="2:10" x14ac:dyDescent="0.25">
      <c r="B3430" s="1" t="s">
        <v>39</v>
      </c>
      <c r="C3430" s="3" t="s">
        <v>55</v>
      </c>
      <c r="D3430" s="2" t="s">
        <v>49</v>
      </c>
      <c r="E3430" s="3" t="s">
        <v>43</v>
      </c>
      <c r="F3430" s="3">
        <f t="shared" ca="1" si="104"/>
        <v>5</v>
      </c>
      <c r="G3430" s="4">
        <f t="shared" ca="1" si="105"/>
        <v>128</v>
      </c>
      <c r="H3430" s="4">
        <f ca="1">+Data_TABLE[[#This Row],[Qty]]*Data_TABLE[[#This Row],[Unit Price]]</f>
        <v>640</v>
      </c>
      <c r="I3430" s="7">
        <v>42181</v>
      </c>
      <c r="J3430" s="10">
        <f>EOMONTH(Data_TABLE[[#This Row],[Date Sold]],0)</f>
        <v>42185</v>
      </c>
    </row>
    <row r="3431" spans="2:10" x14ac:dyDescent="0.25">
      <c r="B3431" s="1" t="s">
        <v>36</v>
      </c>
      <c r="C3431" s="3" t="s">
        <v>56</v>
      </c>
      <c r="D3431" s="2" t="s">
        <v>52</v>
      </c>
      <c r="E3431" s="3" t="s">
        <v>46</v>
      </c>
      <c r="F3431" s="3">
        <f t="shared" ca="1" si="104"/>
        <v>2</v>
      </c>
      <c r="G3431" s="4">
        <f t="shared" ca="1" si="105"/>
        <v>181</v>
      </c>
      <c r="H3431" s="4">
        <f ca="1">+Data_TABLE[[#This Row],[Qty]]*Data_TABLE[[#This Row],[Unit Price]]</f>
        <v>362</v>
      </c>
      <c r="I3431" s="7">
        <v>42181</v>
      </c>
      <c r="J3431" s="10">
        <f>EOMONTH(Data_TABLE[[#This Row],[Date Sold]],0)</f>
        <v>42185</v>
      </c>
    </row>
    <row r="3432" spans="2:10" x14ac:dyDescent="0.25">
      <c r="B3432" s="1" t="s">
        <v>38</v>
      </c>
      <c r="C3432" s="3" t="s">
        <v>56</v>
      </c>
      <c r="D3432" s="2" t="s">
        <v>52</v>
      </c>
      <c r="E3432" s="3" t="s">
        <v>46</v>
      </c>
      <c r="F3432" s="3">
        <f t="shared" ca="1" si="104"/>
        <v>5</v>
      </c>
      <c r="G3432" s="4">
        <f t="shared" ca="1" si="105"/>
        <v>189</v>
      </c>
      <c r="H3432" s="4">
        <f ca="1">+Data_TABLE[[#This Row],[Qty]]*Data_TABLE[[#This Row],[Unit Price]]</f>
        <v>945</v>
      </c>
      <c r="I3432" s="7">
        <v>42181</v>
      </c>
      <c r="J3432" s="10">
        <f>EOMONTH(Data_TABLE[[#This Row],[Date Sold]],0)</f>
        <v>42185</v>
      </c>
    </row>
    <row r="3433" spans="2:10" x14ac:dyDescent="0.25">
      <c r="B3433" s="1" t="s">
        <v>39</v>
      </c>
      <c r="C3433" s="3" t="s">
        <v>56</v>
      </c>
      <c r="D3433" s="2" t="s">
        <v>52</v>
      </c>
      <c r="E3433" s="3" t="s">
        <v>46</v>
      </c>
      <c r="F3433" s="3">
        <f t="shared" ca="1" si="104"/>
        <v>2</v>
      </c>
      <c r="G3433" s="4">
        <f t="shared" ca="1" si="105"/>
        <v>132</v>
      </c>
      <c r="H3433" s="4">
        <f ca="1">+Data_TABLE[[#This Row],[Qty]]*Data_TABLE[[#This Row],[Unit Price]]</f>
        <v>264</v>
      </c>
      <c r="I3433" s="7">
        <v>42181</v>
      </c>
      <c r="J3433" s="10">
        <f>EOMONTH(Data_TABLE[[#This Row],[Date Sold]],0)</f>
        <v>42185</v>
      </c>
    </row>
    <row r="3434" spans="2:10" x14ac:dyDescent="0.25">
      <c r="B3434" s="1" t="s">
        <v>37</v>
      </c>
      <c r="C3434" s="3" t="s">
        <v>55</v>
      </c>
      <c r="D3434" s="2" t="s">
        <v>51</v>
      </c>
      <c r="E3434" s="3" t="s">
        <v>45</v>
      </c>
      <c r="F3434" s="3">
        <f t="shared" ca="1" si="104"/>
        <v>3</v>
      </c>
      <c r="G3434" s="4">
        <f t="shared" ca="1" si="105"/>
        <v>96</v>
      </c>
      <c r="H3434" s="4">
        <f ca="1">+Data_TABLE[[#This Row],[Qty]]*Data_TABLE[[#This Row],[Unit Price]]</f>
        <v>288</v>
      </c>
      <c r="I3434" s="7">
        <v>42181</v>
      </c>
      <c r="J3434" s="10">
        <f>EOMONTH(Data_TABLE[[#This Row],[Date Sold]],0)</f>
        <v>42185</v>
      </c>
    </row>
    <row r="3435" spans="2:10" x14ac:dyDescent="0.25">
      <c r="B3435" s="1" t="s">
        <v>39</v>
      </c>
      <c r="C3435" s="3" t="s">
        <v>56</v>
      </c>
      <c r="D3435" s="2" t="s">
        <v>52</v>
      </c>
      <c r="E3435" s="3" t="s">
        <v>46</v>
      </c>
      <c r="F3435" s="3">
        <f t="shared" ca="1" si="104"/>
        <v>2</v>
      </c>
      <c r="G3435" s="4">
        <f t="shared" ca="1" si="105"/>
        <v>140</v>
      </c>
      <c r="H3435" s="4">
        <f ca="1">+Data_TABLE[[#This Row],[Qty]]*Data_TABLE[[#This Row],[Unit Price]]</f>
        <v>280</v>
      </c>
      <c r="I3435" s="7">
        <v>42181</v>
      </c>
      <c r="J3435" s="10">
        <f>EOMONTH(Data_TABLE[[#This Row],[Date Sold]],0)</f>
        <v>42185</v>
      </c>
    </row>
    <row r="3436" spans="2:10" x14ac:dyDescent="0.25">
      <c r="B3436" s="1" t="s">
        <v>41</v>
      </c>
      <c r="C3436" s="3" t="s">
        <v>55</v>
      </c>
      <c r="D3436" s="2" t="s">
        <v>51</v>
      </c>
      <c r="E3436" s="3" t="s">
        <v>45</v>
      </c>
      <c r="F3436" s="3">
        <f t="shared" ca="1" si="104"/>
        <v>1</v>
      </c>
      <c r="G3436" s="4">
        <f t="shared" ca="1" si="105"/>
        <v>96</v>
      </c>
      <c r="H3436" s="4">
        <f ca="1">+Data_TABLE[[#This Row],[Qty]]*Data_TABLE[[#This Row],[Unit Price]]</f>
        <v>96</v>
      </c>
      <c r="I3436" s="7">
        <v>42181</v>
      </c>
      <c r="J3436" s="10">
        <f>EOMONTH(Data_TABLE[[#This Row],[Date Sold]],0)</f>
        <v>42185</v>
      </c>
    </row>
    <row r="3437" spans="2:10" x14ac:dyDescent="0.25">
      <c r="B3437" s="1" t="s">
        <v>39</v>
      </c>
      <c r="C3437" s="3" t="s">
        <v>55</v>
      </c>
      <c r="D3437" s="2" t="s">
        <v>49</v>
      </c>
      <c r="E3437" s="3" t="s">
        <v>43</v>
      </c>
      <c r="F3437" s="3">
        <f t="shared" ca="1" si="104"/>
        <v>4</v>
      </c>
      <c r="G3437" s="4">
        <f t="shared" ca="1" si="105"/>
        <v>102</v>
      </c>
      <c r="H3437" s="4">
        <f ca="1">+Data_TABLE[[#This Row],[Qty]]*Data_TABLE[[#This Row],[Unit Price]]</f>
        <v>408</v>
      </c>
      <c r="I3437" s="7">
        <v>42181</v>
      </c>
      <c r="J3437" s="10">
        <f>EOMONTH(Data_TABLE[[#This Row],[Date Sold]],0)</f>
        <v>42185</v>
      </c>
    </row>
    <row r="3438" spans="2:10" x14ac:dyDescent="0.25">
      <c r="B3438" s="1" t="s">
        <v>39</v>
      </c>
      <c r="C3438" s="3" t="s">
        <v>56</v>
      </c>
      <c r="D3438" s="2" t="s">
        <v>52</v>
      </c>
      <c r="E3438" s="3" t="s">
        <v>46</v>
      </c>
      <c r="F3438" s="3">
        <f t="shared" ca="1" si="104"/>
        <v>1</v>
      </c>
      <c r="G3438" s="4">
        <f t="shared" ca="1" si="105"/>
        <v>78</v>
      </c>
      <c r="H3438" s="4">
        <f ca="1">+Data_TABLE[[#This Row],[Qty]]*Data_TABLE[[#This Row],[Unit Price]]</f>
        <v>78</v>
      </c>
      <c r="I3438" s="7">
        <v>42181</v>
      </c>
      <c r="J3438" s="10">
        <f>EOMONTH(Data_TABLE[[#This Row],[Date Sold]],0)</f>
        <v>42185</v>
      </c>
    </row>
    <row r="3439" spans="2:10" x14ac:dyDescent="0.25">
      <c r="B3439" s="1" t="s">
        <v>39</v>
      </c>
      <c r="C3439" s="3" t="s">
        <v>56</v>
      </c>
      <c r="D3439" s="2" t="s">
        <v>50</v>
      </c>
      <c r="E3439" s="3" t="s">
        <v>44</v>
      </c>
      <c r="F3439" s="3">
        <f t="shared" ca="1" si="104"/>
        <v>5</v>
      </c>
      <c r="G3439" s="4">
        <f t="shared" ca="1" si="105"/>
        <v>167</v>
      </c>
      <c r="H3439" s="4">
        <f ca="1">+Data_TABLE[[#This Row],[Qty]]*Data_TABLE[[#This Row],[Unit Price]]</f>
        <v>835</v>
      </c>
      <c r="I3439" s="7">
        <v>42181</v>
      </c>
      <c r="J3439" s="10">
        <f>EOMONTH(Data_TABLE[[#This Row],[Date Sold]],0)</f>
        <v>42185</v>
      </c>
    </row>
    <row r="3440" spans="2:10" x14ac:dyDescent="0.25">
      <c r="B3440" s="1" t="s">
        <v>41</v>
      </c>
      <c r="C3440" s="3" t="s">
        <v>56</v>
      </c>
      <c r="D3440" s="2" t="s">
        <v>52</v>
      </c>
      <c r="E3440" s="3" t="s">
        <v>46</v>
      </c>
      <c r="F3440" s="3">
        <f t="shared" ca="1" si="104"/>
        <v>3</v>
      </c>
      <c r="G3440" s="4">
        <f t="shared" ca="1" si="105"/>
        <v>151</v>
      </c>
      <c r="H3440" s="4">
        <f ca="1">+Data_TABLE[[#This Row],[Qty]]*Data_TABLE[[#This Row],[Unit Price]]</f>
        <v>453</v>
      </c>
      <c r="I3440" s="7">
        <v>42181</v>
      </c>
      <c r="J3440" s="10">
        <f>EOMONTH(Data_TABLE[[#This Row],[Date Sold]],0)</f>
        <v>42185</v>
      </c>
    </row>
    <row r="3441" spans="2:10" x14ac:dyDescent="0.25">
      <c r="B3441" s="1" t="s">
        <v>41</v>
      </c>
      <c r="C3441" s="3" t="s">
        <v>55</v>
      </c>
      <c r="D3441" s="2" t="s">
        <v>51</v>
      </c>
      <c r="E3441" s="3" t="s">
        <v>45</v>
      </c>
      <c r="F3441" s="3">
        <f t="shared" ref="F3441:F3504" ca="1" si="106">RANDBETWEEN(1,5)</f>
        <v>3</v>
      </c>
      <c r="G3441" s="4">
        <f t="shared" ref="G3441:G3504" ca="1" si="107">RANDBETWEEN(60,200)</f>
        <v>176</v>
      </c>
      <c r="H3441" s="4">
        <f ca="1">+Data_TABLE[[#This Row],[Qty]]*Data_TABLE[[#This Row],[Unit Price]]</f>
        <v>528</v>
      </c>
      <c r="I3441" s="7">
        <v>42181</v>
      </c>
      <c r="J3441" s="10">
        <f>EOMONTH(Data_TABLE[[#This Row],[Date Sold]],0)</f>
        <v>42185</v>
      </c>
    </row>
    <row r="3442" spans="2:10" x14ac:dyDescent="0.25">
      <c r="B3442" s="1" t="s">
        <v>39</v>
      </c>
      <c r="C3442" s="3" t="s">
        <v>55</v>
      </c>
      <c r="D3442" s="2" t="s">
        <v>51</v>
      </c>
      <c r="E3442" s="3" t="s">
        <v>45</v>
      </c>
      <c r="F3442" s="3">
        <f t="shared" ca="1" si="106"/>
        <v>5</v>
      </c>
      <c r="G3442" s="4">
        <f t="shared" ca="1" si="107"/>
        <v>114</v>
      </c>
      <c r="H3442" s="4">
        <f ca="1">+Data_TABLE[[#This Row],[Qty]]*Data_TABLE[[#This Row],[Unit Price]]</f>
        <v>570</v>
      </c>
      <c r="I3442" s="7">
        <v>42181</v>
      </c>
      <c r="J3442" s="10">
        <f>EOMONTH(Data_TABLE[[#This Row],[Date Sold]],0)</f>
        <v>42185</v>
      </c>
    </row>
    <row r="3443" spans="2:10" x14ac:dyDescent="0.25">
      <c r="B3443" s="1" t="s">
        <v>39</v>
      </c>
      <c r="C3443" s="3" t="s">
        <v>55</v>
      </c>
      <c r="D3443" s="2" t="s">
        <v>49</v>
      </c>
      <c r="E3443" s="3" t="s">
        <v>43</v>
      </c>
      <c r="F3443" s="3">
        <f t="shared" ca="1" si="106"/>
        <v>5</v>
      </c>
      <c r="G3443" s="4">
        <f t="shared" ca="1" si="107"/>
        <v>123</v>
      </c>
      <c r="H3443" s="4">
        <f ca="1">+Data_TABLE[[#This Row],[Qty]]*Data_TABLE[[#This Row],[Unit Price]]</f>
        <v>615</v>
      </c>
      <c r="I3443" s="7">
        <v>42181</v>
      </c>
      <c r="J3443" s="10">
        <f>EOMONTH(Data_TABLE[[#This Row],[Date Sold]],0)</f>
        <v>42185</v>
      </c>
    </row>
    <row r="3444" spans="2:10" x14ac:dyDescent="0.25">
      <c r="B3444" s="1" t="s">
        <v>41</v>
      </c>
      <c r="C3444" s="3" t="s">
        <v>56</v>
      </c>
      <c r="D3444" s="2" t="s">
        <v>50</v>
      </c>
      <c r="E3444" s="3" t="s">
        <v>44</v>
      </c>
      <c r="F3444" s="3">
        <f t="shared" ca="1" si="106"/>
        <v>3</v>
      </c>
      <c r="G3444" s="4">
        <f t="shared" ca="1" si="107"/>
        <v>76</v>
      </c>
      <c r="H3444" s="4">
        <f ca="1">+Data_TABLE[[#This Row],[Qty]]*Data_TABLE[[#This Row],[Unit Price]]</f>
        <v>228</v>
      </c>
      <c r="I3444" s="7">
        <v>42181</v>
      </c>
      <c r="J3444" s="10">
        <f>EOMONTH(Data_TABLE[[#This Row],[Date Sold]],0)</f>
        <v>42185</v>
      </c>
    </row>
    <row r="3445" spans="2:10" x14ac:dyDescent="0.25">
      <c r="B3445" s="1" t="s">
        <v>38</v>
      </c>
      <c r="C3445" s="3" t="s">
        <v>56</v>
      </c>
      <c r="D3445" s="2" t="s">
        <v>52</v>
      </c>
      <c r="E3445" s="3" t="s">
        <v>46</v>
      </c>
      <c r="F3445" s="3">
        <f t="shared" ca="1" si="106"/>
        <v>1</v>
      </c>
      <c r="G3445" s="4">
        <f t="shared" ca="1" si="107"/>
        <v>70</v>
      </c>
      <c r="H3445" s="4">
        <f ca="1">+Data_TABLE[[#This Row],[Qty]]*Data_TABLE[[#This Row],[Unit Price]]</f>
        <v>70</v>
      </c>
      <c r="I3445" s="7">
        <v>42181</v>
      </c>
      <c r="J3445" s="10">
        <f>EOMONTH(Data_TABLE[[#This Row],[Date Sold]],0)</f>
        <v>42185</v>
      </c>
    </row>
    <row r="3446" spans="2:10" x14ac:dyDescent="0.25">
      <c r="B3446" s="1" t="s">
        <v>38</v>
      </c>
      <c r="C3446" s="3" t="s">
        <v>55</v>
      </c>
      <c r="D3446" s="2" t="s">
        <v>49</v>
      </c>
      <c r="E3446" s="3" t="s">
        <v>43</v>
      </c>
      <c r="F3446" s="3">
        <f t="shared" ca="1" si="106"/>
        <v>1</v>
      </c>
      <c r="G3446" s="4">
        <f t="shared" ca="1" si="107"/>
        <v>114</v>
      </c>
      <c r="H3446" s="4">
        <f ca="1">+Data_TABLE[[#This Row],[Qty]]*Data_TABLE[[#This Row],[Unit Price]]</f>
        <v>114</v>
      </c>
      <c r="I3446" s="7">
        <v>42181</v>
      </c>
      <c r="J3446" s="10">
        <f>EOMONTH(Data_TABLE[[#This Row],[Date Sold]],0)</f>
        <v>42185</v>
      </c>
    </row>
    <row r="3447" spans="2:10" x14ac:dyDescent="0.25">
      <c r="B3447" s="1" t="s">
        <v>37</v>
      </c>
      <c r="C3447" s="3" t="s">
        <v>56</v>
      </c>
      <c r="D3447" s="2" t="s">
        <v>50</v>
      </c>
      <c r="E3447" s="3" t="s">
        <v>44</v>
      </c>
      <c r="F3447" s="3">
        <f t="shared" ca="1" si="106"/>
        <v>3</v>
      </c>
      <c r="G3447" s="4">
        <f t="shared" ca="1" si="107"/>
        <v>187</v>
      </c>
      <c r="H3447" s="4">
        <f ca="1">+Data_TABLE[[#This Row],[Qty]]*Data_TABLE[[#This Row],[Unit Price]]</f>
        <v>561</v>
      </c>
      <c r="I3447" s="7">
        <v>42181</v>
      </c>
      <c r="J3447" s="10">
        <f>EOMONTH(Data_TABLE[[#This Row],[Date Sold]],0)</f>
        <v>42185</v>
      </c>
    </row>
    <row r="3448" spans="2:10" x14ac:dyDescent="0.25">
      <c r="B3448" s="1" t="s">
        <v>40</v>
      </c>
      <c r="C3448" s="3" t="s">
        <v>54</v>
      </c>
      <c r="D3448" s="2" t="s">
        <v>48</v>
      </c>
      <c r="E3448" s="3" t="s">
        <v>42</v>
      </c>
      <c r="F3448" s="3">
        <f t="shared" ca="1" si="106"/>
        <v>2</v>
      </c>
      <c r="G3448" s="4">
        <f t="shared" ca="1" si="107"/>
        <v>136</v>
      </c>
      <c r="H3448" s="4">
        <f ca="1">+Data_TABLE[[#This Row],[Qty]]*Data_TABLE[[#This Row],[Unit Price]]</f>
        <v>272</v>
      </c>
      <c r="I3448" s="7">
        <v>42181</v>
      </c>
      <c r="J3448" s="10">
        <f>EOMONTH(Data_TABLE[[#This Row],[Date Sold]],0)</f>
        <v>42185</v>
      </c>
    </row>
    <row r="3449" spans="2:10" x14ac:dyDescent="0.25">
      <c r="B3449" s="1" t="s">
        <v>36</v>
      </c>
      <c r="C3449" s="3" t="s">
        <v>56</v>
      </c>
      <c r="D3449" s="2" t="s">
        <v>52</v>
      </c>
      <c r="E3449" s="3" t="s">
        <v>46</v>
      </c>
      <c r="F3449" s="3">
        <f t="shared" ca="1" si="106"/>
        <v>1</v>
      </c>
      <c r="G3449" s="4">
        <f t="shared" ca="1" si="107"/>
        <v>156</v>
      </c>
      <c r="H3449" s="4">
        <f ca="1">+Data_TABLE[[#This Row],[Qty]]*Data_TABLE[[#This Row],[Unit Price]]</f>
        <v>156</v>
      </c>
      <c r="I3449" s="7">
        <v>42181</v>
      </c>
      <c r="J3449" s="10">
        <f>EOMONTH(Data_TABLE[[#This Row],[Date Sold]],0)</f>
        <v>42185</v>
      </c>
    </row>
    <row r="3450" spans="2:10" x14ac:dyDescent="0.25">
      <c r="B3450" s="1" t="s">
        <v>36</v>
      </c>
      <c r="C3450" s="3" t="s">
        <v>56</v>
      </c>
      <c r="D3450" s="2" t="s">
        <v>50</v>
      </c>
      <c r="E3450" s="3" t="s">
        <v>44</v>
      </c>
      <c r="F3450" s="3">
        <f t="shared" ca="1" si="106"/>
        <v>1</v>
      </c>
      <c r="G3450" s="4">
        <f t="shared" ca="1" si="107"/>
        <v>176</v>
      </c>
      <c r="H3450" s="4">
        <f ca="1">+Data_TABLE[[#This Row],[Qty]]*Data_TABLE[[#This Row],[Unit Price]]</f>
        <v>176</v>
      </c>
      <c r="I3450" s="7">
        <v>42181</v>
      </c>
      <c r="J3450" s="10">
        <f>EOMONTH(Data_TABLE[[#This Row],[Date Sold]],0)</f>
        <v>42185</v>
      </c>
    </row>
    <row r="3451" spans="2:10" x14ac:dyDescent="0.25">
      <c r="B3451" s="1" t="s">
        <v>39</v>
      </c>
      <c r="C3451" s="3" t="s">
        <v>55</v>
      </c>
      <c r="D3451" s="2" t="s">
        <v>51</v>
      </c>
      <c r="E3451" s="3" t="s">
        <v>45</v>
      </c>
      <c r="F3451" s="3">
        <f t="shared" ca="1" si="106"/>
        <v>4</v>
      </c>
      <c r="G3451" s="4">
        <f t="shared" ca="1" si="107"/>
        <v>91</v>
      </c>
      <c r="H3451" s="4">
        <f ca="1">+Data_TABLE[[#This Row],[Qty]]*Data_TABLE[[#This Row],[Unit Price]]</f>
        <v>364</v>
      </c>
      <c r="I3451" s="7">
        <v>42181</v>
      </c>
      <c r="J3451" s="10">
        <f>EOMONTH(Data_TABLE[[#This Row],[Date Sold]],0)</f>
        <v>42185</v>
      </c>
    </row>
    <row r="3452" spans="2:10" x14ac:dyDescent="0.25">
      <c r="B3452" s="1" t="s">
        <v>40</v>
      </c>
      <c r="C3452" s="3" t="s">
        <v>55</v>
      </c>
      <c r="D3452" s="2" t="s">
        <v>51</v>
      </c>
      <c r="E3452" s="3" t="s">
        <v>45</v>
      </c>
      <c r="F3452" s="3">
        <f t="shared" ca="1" si="106"/>
        <v>1</v>
      </c>
      <c r="G3452" s="4">
        <f t="shared" ca="1" si="107"/>
        <v>97</v>
      </c>
      <c r="H3452" s="4">
        <f ca="1">+Data_TABLE[[#This Row],[Qty]]*Data_TABLE[[#This Row],[Unit Price]]</f>
        <v>97</v>
      </c>
      <c r="I3452" s="7">
        <v>42181</v>
      </c>
      <c r="J3452" s="10">
        <f>EOMONTH(Data_TABLE[[#This Row],[Date Sold]],0)</f>
        <v>42185</v>
      </c>
    </row>
    <row r="3453" spans="2:10" x14ac:dyDescent="0.25">
      <c r="B3453" s="1" t="s">
        <v>41</v>
      </c>
      <c r="C3453" s="3" t="s">
        <v>56</v>
      </c>
      <c r="D3453" s="2" t="s">
        <v>50</v>
      </c>
      <c r="E3453" s="3" t="s">
        <v>44</v>
      </c>
      <c r="F3453" s="3">
        <f t="shared" ca="1" si="106"/>
        <v>5</v>
      </c>
      <c r="G3453" s="4">
        <f t="shared" ca="1" si="107"/>
        <v>163</v>
      </c>
      <c r="H3453" s="4">
        <f ca="1">+Data_TABLE[[#This Row],[Qty]]*Data_TABLE[[#This Row],[Unit Price]]</f>
        <v>815</v>
      </c>
      <c r="I3453" s="7">
        <v>42182</v>
      </c>
      <c r="J3453" s="10">
        <f>EOMONTH(Data_TABLE[[#This Row],[Date Sold]],0)</f>
        <v>42185</v>
      </c>
    </row>
    <row r="3454" spans="2:10" x14ac:dyDescent="0.25">
      <c r="B3454" s="1" t="s">
        <v>36</v>
      </c>
      <c r="C3454" s="3" t="s">
        <v>55</v>
      </c>
      <c r="D3454" s="2" t="s">
        <v>49</v>
      </c>
      <c r="E3454" s="3" t="s">
        <v>43</v>
      </c>
      <c r="F3454" s="3">
        <f t="shared" ca="1" si="106"/>
        <v>5</v>
      </c>
      <c r="G3454" s="4">
        <f t="shared" ca="1" si="107"/>
        <v>169</v>
      </c>
      <c r="H3454" s="4">
        <f ca="1">+Data_TABLE[[#This Row],[Qty]]*Data_TABLE[[#This Row],[Unit Price]]</f>
        <v>845</v>
      </c>
      <c r="I3454" s="7">
        <v>42182</v>
      </c>
      <c r="J3454" s="10">
        <f>EOMONTH(Data_TABLE[[#This Row],[Date Sold]],0)</f>
        <v>42185</v>
      </c>
    </row>
    <row r="3455" spans="2:10" x14ac:dyDescent="0.25">
      <c r="B3455" s="1" t="s">
        <v>36</v>
      </c>
      <c r="C3455" s="3" t="s">
        <v>56</v>
      </c>
      <c r="D3455" s="2" t="s">
        <v>50</v>
      </c>
      <c r="E3455" s="3" t="s">
        <v>44</v>
      </c>
      <c r="F3455" s="3">
        <f t="shared" ca="1" si="106"/>
        <v>5</v>
      </c>
      <c r="G3455" s="4">
        <f t="shared" ca="1" si="107"/>
        <v>187</v>
      </c>
      <c r="H3455" s="4">
        <f ca="1">+Data_TABLE[[#This Row],[Qty]]*Data_TABLE[[#This Row],[Unit Price]]</f>
        <v>935</v>
      </c>
      <c r="I3455" s="7">
        <v>42182</v>
      </c>
      <c r="J3455" s="10">
        <f>EOMONTH(Data_TABLE[[#This Row],[Date Sold]],0)</f>
        <v>42185</v>
      </c>
    </row>
    <row r="3456" spans="2:10" x14ac:dyDescent="0.25">
      <c r="B3456" s="1" t="s">
        <v>37</v>
      </c>
      <c r="C3456" s="3" t="s">
        <v>54</v>
      </c>
      <c r="D3456" s="2" t="s">
        <v>48</v>
      </c>
      <c r="E3456" s="3" t="s">
        <v>42</v>
      </c>
      <c r="F3456" s="3">
        <f t="shared" ca="1" si="106"/>
        <v>1</v>
      </c>
      <c r="G3456" s="4">
        <f t="shared" ca="1" si="107"/>
        <v>69</v>
      </c>
      <c r="H3456" s="4">
        <f ca="1">+Data_TABLE[[#This Row],[Qty]]*Data_TABLE[[#This Row],[Unit Price]]</f>
        <v>69</v>
      </c>
      <c r="I3456" s="7">
        <v>42182</v>
      </c>
      <c r="J3456" s="10">
        <f>EOMONTH(Data_TABLE[[#This Row],[Date Sold]],0)</f>
        <v>42185</v>
      </c>
    </row>
    <row r="3457" spans="2:10" x14ac:dyDescent="0.25">
      <c r="B3457" s="1" t="s">
        <v>40</v>
      </c>
      <c r="C3457" s="3" t="s">
        <v>54</v>
      </c>
      <c r="D3457" s="2" t="s">
        <v>48</v>
      </c>
      <c r="E3457" s="3" t="s">
        <v>42</v>
      </c>
      <c r="F3457" s="3">
        <f t="shared" ca="1" si="106"/>
        <v>4</v>
      </c>
      <c r="G3457" s="4">
        <f t="shared" ca="1" si="107"/>
        <v>128</v>
      </c>
      <c r="H3457" s="4">
        <f ca="1">+Data_TABLE[[#This Row],[Qty]]*Data_TABLE[[#This Row],[Unit Price]]</f>
        <v>512</v>
      </c>
      <c r="I3457" s="7">
        <v>42182</v>
      </c>
      <c r="J3457" s="10">
        <f>EOMONTH(Data_TABLE[[#This Row],[Date Sold]],0)</f>
        <v>42185</v>
      </c>
    </row>
    <row r="3458" spans="2:10" x14ac:dyDescent="0.25">
      <c r="B3458" s="1" t="s">
        <v>38</v>
      </c>
      <c r="C3458" s="3" t="s">
        <v>55</v>
      </c>
      <c r="D3458" s="2" t="s">
        <v>51</v>
      </c>
      <c r="E3458" s="3" t="s">
        <v>45</v>
      </c>
      <c r="F3458" s="3">
        <f t="shared" ca="1" si="106"/>
        <v>4</v>
      </c>
      <c r="G3458" s="4">
        <f t="shared" ca="1" si="107"/>
        <v>84</v>
      </c>
      <c r="H3458" s="4">
        <f ca="1">+Data_TABLE[[#This Row],[Qty]]*Data_TABLE[[#This Row],[Unit Price]]</f>
        <v>336</v>
      </c>
      <c r="I3458" s="7">
        <v>42182</v>
      </c>
      <c r="J3458" s="10">
        <f>EOMONTH(Data_TABLE[[#This Row],[Date Sold]],0)</f>
        <v>42185</v>
      </c>
    </row>
    <row r="3459" spans="2:10" x14ac:dyDescent="0.25">
      <c r="B3459" s="1" t="s">
        <v>40</v>
      </c>
      <c r="C3459" s="3" t="s">
        <v>54</v>
      </c>
      <c r="D3459" s="2" t="s">
        <v>48</v>
      </c>
      <c r="E3459" s="3" t="s">
        <v>42</v>
      </c>
      <c r="F3459" s="3">
        <f t="shared" ca="1" si="106"/>
        <v>1</v>
      </c>
      <c r="G3459" s="4">
        <f t="shared" ca="1" si="107"/>
        <v>140</v>
      </c>
      <c r="H3459" s="4">
        <f ca="1">+Data_TABLE[[#This Row],[Qty]]*Data_TABLE[[#This Row],[Unit Price]]</f>
        <v>140</v>
      </c>
      <c r="I3459" s="7">
        <v>42182</v>
      </c>
      <c r="J3459" s="10">
        <f>EOMONTH(Data_TABLE[[#This Row],[Date Sold]],0)</f>
        <v>42185</v>
      </c>
    </row>
    <row r="3460" spans="2:10" x14ac:dyDescent="0.25">
      <c r="B3460" s="1" t="s">
        <v>39</v>
      </c>
      <c r="C3460" s="3" t="s">
        <v>56</v>
      </c>
      <c r="D3460" s="2" t="s">
        <v>50</v>
      </c>
      <c r="E3460" s="3" t="s">
        <v>44</v>
      </c>
      <c r="F3460" s="3">
        <f t="shared" ca="1" si="106"/>
        <v>1</v>
      </c>
      <c r="G3460" s="4">
        <f t="shared" ca="1" si="107"/>
        <v>95</v>
      </c>
      <c r="H3460" s="4">
        <f ca="1">+Data_TABLE[[#This Row],[Qty]]*Data_TABLE[[#This Row],[Unit Price]]</f>
        <v>95</v>
      </c>
      <c r="I3460" s="7">
        <v>42182</v>
      </c>
      <c r="J3460" s="10">
        <f>EOMONTH(Data_TABLE[[#This Row],[Date Sold]],0)</f>
        <v>42185</v>
      </c>
    </row>
    <row r="3461" spans="2:10" x14ac:dyDescent="0.25">
      <c r="B3461" s="1" t="s">
        <v>37</v>
      </c>
      <c r="C3461" s="3" t="s">
        <v>56</v>
      </c>
      <c r="D3461" s="2" t="s">
        <v>50</v>
      </c>
      <c r="E3461" s="3" t="s">
        <v>44</v>
      </c>
      <c r="F3461" s="3">
        <f t="shared" ca="1" si="106"/>
        <v>3</v>
      </c>
      <c r="G3461" s="4">
        <f t="shared" ca="1" si="107"/>
        <v>198</v>
      </c>
      <c r="H3461" s="4">
        <f ca="1">+Data_TABLE[[#This Row],[Qty]]*Data_TABLE[[#This Row],[Unit Price]]</f>
        <v>594</v>
      </c>
      <c r="I3461" s="7">
        <v>42182</v>
      </c>
      <c r="J3461" s="10">
        <f>EOMONTH(Data_TABLE[[#This Row],[Date Sold]],0)</f>
        <v>42185</v>
      </c>
    </row>
    <row r="3462" spans="2:10" x14ac:dyDescent="0.25">
      <c r="B3462" s="1" t="s">
        <v>36</v>
      </c>
      <c r="C3462" s="3" t="s">
        <v>54</v>
      </c>
      <c r="D3462" s="2" t="s">
        <v>48</v>
      </c>
      <c r="E3462" s="3" t="s">
        <v>42</v>
      </c>
      <c r="F3462" s="3">
        <f t="shared" ca="1" si="106"/>
        <v>3</v>
      </c>
      <c r="G3462" s="4">
        <f t="shared" ca="1" si="107"/>
        <v>105</v>
      </c>
      <c r="H3462" s="4">
        <f ca="1">+Data_TABLE[[#This Row],[Qty]]*Data_TABLE[[#This Row],[Unit Price]]</f>
        <v>315</v>
      </c>
      <c r="I3462" s="7">
        <v>42182</v>
      </c>
      <c r="J3462" s="10">
        <f>EOMONTH(Data_TABLE[[#This Row],[Date Sold]],0)</f>
        <v>42185</v>
      </c>
    </row>
    <row r="3463" spans="2:10" x14ac:dyDescent="0.25">
      <c r="B3463" s="1" t="s">
        <v>41</v>
      </c>
      <c r="C3463" s="3" t="s">
        <v>54</v>
      </c>
      <c r="D3463" s="2" t="s">
        <v>48</v>
      </c>
      <c r="E3463" s="3" t="s">
        <v>42</v>
      </c>
      <c r="F3463" s="3">
        <f t="shared" ca="1" si="106"/>
        <v>4</v>
      </c>
      <c r="G3463" s="4">
        <f t="shared" ca="1" si="107"/>
        <v>132</v>
      </c>
      <c r="H3463" s="4">
        <f ca="1">+Data_TABLE[[#This Row],[Qty]]*Data_TABLE[[#This Row],[Unit Price]]</f>
        <v>528</v>
      </c>
      <c r="I3463" s="7">
        <v>42182</v>
      </c>
      <c r="J3463" s="10">
        <f>EOMONTH(Data_TABLE[[#This Row],[Date Sold]],0)</f>
        <v>42185</v>
      </c>
    </row>
    <row r="3464" spans="2:10" x14ac:dyDescent="0.25">
      <c r="B3464" s="1" t="s">
        <v>37</v>
      </c>
      <c r="C3464" s="3" t="s">
        <v>56</v>
      </c>
      <c r="D3464" s="2" t="s">
        <v>52</v>
      </c>
      <c r="E3464" s="3" t="s">
        <v>46</v>
      </c>
      <c r="F3464" s="3">
        <f t="shared" ca="1" si="106"/>
        <v>5</v>
      </c>
      <c r="G3464" s="4">
        <f t="shared" ca="1" si="107"/>
        <v>97</v>
      </c>
      <c r="H3464" s="4">
        <f ca="1">+Data_TABLE[[#This Row],[Qty]]*Data_TABLE[[#This Row],[Unit Price]]</f>
        <v>485</v>
      </c>
      <c r="I3464" s="7">
        <v>42182</v>
      </c>
      <c r="J3464" s="10">
        <f>EOMONTH(Data_TABLE[[#This Row],[Date Sold]],0)</f>
        <v>42185</v>
      </c>
    </row>
    <row r="3465" spans="2:10" x14ac:dyDescent="0.25">
      <c r="B3465" s="1" t="s">
        <v>39</v>
      </c>
      <c r="C3465" s="3" t="s">
        <v>55</v>
      </c>
      <c r="D3465" s="2" t="s">
        <v>49</v>
      </c>
      <c r="E3465" s="3" t="s">
        <v>43</v>
      </c>
      <c r="F3465" s="3">
        <f t="shared" ca="1" si="106"/>
        <v>1</v>
      </c>
      <c r="G3465" s="4">
        <f t="shared" ca="1" si="107"/>
        <v>198</v>
      </c>
      <c r="H3465" s="4">
        <f ca="1">+Data_TABLE[[#This Row],[Qty]]*Data_TABLE[[#This Row],[Unit Price]]</f>
        <v>198</v>
      </c>
      <c r="I3465" s="7">
        <v>42182</v>
      </c>
      <c r="J3465" s="10">
        <f>EOMONTH(Data_TABLE[[#This Row],[Date Sold]],0)</f>
        <v>42185</v>
      </c>
    </row>
    <row r="3466" spans="2:10" x14ac:dyDescent="0.25">
      <c r="B3466" s="1" t="s">
        <v>38</v>
      </c>
      <c r="C3466" s="3" t="s">
        <v>54</v>
      </c>
      <c r="D3466" s="2" t="s">
        <v>48</v>
      </c>
      <c r="E3466" s="3" t="s">
        <v>42</v>
      </c>
      <c r="F3466" s="3">
        <f t="shared" ca="1" si="106"/>
        <v>4</v>
      </c>
      <c r="G3466" s="4">
        <f t="shared" ca="1" si="107"/>
        <v>165</v>
      </c>
      <c r="H3466" s="4">
        <f ca="1">+Data_TABLE[[#This Row],[Qty]]*Data_TABLE[[#This Row],[Unit Price]]</f>
        <v>660</v>
      </c>
      <c r="I3466" s="7">
        <v>42182</v>
      </c>
      <c r="J3466" s="10">
        <f>EOMONTH(Data_TABLE[[#This Row],[Date Sold]],0)</f>
        <v>42185</v>
      </c>
    </row>
    <row r="3467" spans="2:10" x14ac:dyDescent="0.25">
      <c r="B3467" s="1" t="s">
        <v>36</v>
      </c>
      <c r="C3467" s="3" t="s">
        <v>56</v>
      </c>
      <c r="D3467" s="2" t="s">
        <v>50</v>
      </c>
      <c r="E3467" s="3" t="s">
        <v>44</v>
      </c>
      <c r="F3467" s="3">
        <f t="shared" ca="1" si="106"/>
        <v>5</v>
      </c>
      <c r="G3467" s="4">
        <f t="shared" ca="1" si="107"/>
        <v>110</v>
      </c>
      <c r="H3467" s="4">
        <f ca="1">+Data_TABLE[[#This Row],[Qty]]*Data_TABLE[[#This Row],[Unit Price]]</f>
        <v>550</v>
      </c>
      <c r="I3467" s="7">
        <v>42182</v>
      </c>
      <c r="J3467" s="10">
        <f>EOMONTH(Data_TABLE[[#This Row],[Date Sold]],0)</f>
        <v>42185</v>
      </c>
    </row>
    <row r="3468" spans="2:10" x14ac:dyDescent="0.25">
      <c r="B3468" s="1" t="s">
        <v>40</v>
      </c>
      <c r="C3468" s="3" t="s">
        <v>56</v>
      </c>
      <c r="D3468" s="2" t="s">
        <v>52</v>
      </c>
      <c r="E3468" s="3" t="s">
        <v>46</v>
      </c>
      <c r="F3468" s="3">
        <f t="shared" ca="1" si="106"/>
        <v>4</v>
      </c>
      <c r="G3468" s="4">
        <f t="shared" ca="1" si="107"/>
        <v>128</v>
      </c>
      <c r="H3468" s="4">
        <f ca="1">+Data_TABLE[[#This Row],[Qty]]*Data_TABLE[[#This Row],[Unit Price]]</f>
        <v>512</v>
      </c>
      <c r="I3468" s="7">
        <v>42182</v>
      </c>
      <c r="J3468" s="10">
        <f>EOMONTH(Data_TABLE[[#This Row],[Date Sold]],0)</f>
        <v>42185</v>
      </c>
    </row>
    <row r="3469" spans="2:10" x14ac:dyDescent="0.25">
      <c r="B3469" s="1" t="s">
        <v>40</v>
      </c>
      <c r="C3469" s="3" t="s">
        <v>55</v>
      </c>
      <c r="D3469" s="2" t="s">
        <v>51</v>
      </c>
      <c r="E3469" s="3" t="s">
        <v>45</v>
      </c>
      <c r="F3469" s="3">
        <f t="shared" ca="1" si="106"/>
        <v>2</v>
      </c>
      <c r="G3469" s="4">
        <f t="shared" ca="1" si="107"/>
        <v>138</v>
      </c>
      <c r="H3469" s="4">
        <f ca="1">+Data_TABLE[[#This Row],[Qty]]*Data_TABLE[[#This Row],[Unit Price]]</f>
        <v>276</v>
      </c>
      <c r="I3469" s="7">
        <v>42182</v>
      </c>
      <c r="J3469" s="10">
        <f>EOMONTH(Data_TABLE[[#This Row],[Date Sold]],0)</f>
        <v>42185</v>
      </c>
    </row>
    <row r="3470" spans="2:10" x14ac:dyDescent="0.25">
      <c r="B3470" s="1" t="s">
        <v>37</v>
      </c>
      <c r="C3470" s="3" t="s">
        <v>54</v>
      </c>
      <c r="D3470" s="2" t="s">
        <v>48</v>
      </c>
      <c r="E3470" s="3" t="s">
        <v>42</v>
      </c>
      <c r="F3470" s="3">
        <f t="shared" ca="1" si="106"/>
        <v>1</v>
      </c>
      <c r="G3470" s="4">
        <f t="shared" ca="1" si="107"/>
        <v>144</v>
      </c>
      <c r="H3470" s="4">
        <f ca="1">+Data_TABLE[[#This Row],[Qty]]*Data_TABLE[[#This Row],[Unit Price]]</f>
        <v>144</v>
      </c>
      <c r="I3470" s="7">
        <v>42182</v>
      </c>
      <c r="J3470" s="10">
        <f>EOMONTH(Data_TABLE[[#This Row],[Date Sold]],0)</f>
        <v>42185</v>
      </c>
    </row>
    <row r="3471" spans="2:10" x14ac:dyDescent="0.25">
      <c r="B3471" s="1" t="s">
        <v>37</v>
      </c>
      <c r="C3471" s="3" t="s">
        <v>56</v>
      </c>
      <c r="D3471" s="2" t="s">
        <v>52</v>
      </c>
      <c r="E3471" s="3" t="s">
        <v>46</v>
      </c>
      <c r="F3471" s="3">
        <f t="shared" ca="1" si="106"/>
        <v>3</v>
      </c>
      <c r="G3471" s="4">
        <f t="shared" ca="1" si="107"/>
        <v>64</v>
      </c>
      <c r="H3471" s="4">
        <f ca="1">+Data_TABLE[[#This Row],[Qty]]*Data_TABLE[[#This Row],[Unit Price]]</f>
        <v>192</v>
      </c>
      <c r="I3471" s="7">
        <v>42182</v>
      </c>
      <c r="J3471" s="10">
        <f>EOMONTH(Data_TABLE[[#This Row],[Date Sold]],0)</f>
        <v>42185</v>
      </c>
    </row>
    <row r="3472" spans="2:10" x14ac:dyDescent="0.25">
      <c r="B3472" s="1" t="s">
        <v>38</v>
      </c>
      <c r="C3472" s="3" t="s">
        <v>56</v>
      </c>
      <c r="D3472" s="2" t="s">
        <v>50</v>
      </c>
      <c r="E3472" s="3" t="s">
        <v>44</v>
      </c>
      <c r="F3472" s="3">
        <f t="shared" ca="1" si="106"/>
        <v>1</v>
      </c>
      <c r="G3472" s="4">
        <f t="shared" ca="1" si="107"/>
        <v>89</v>
      </c>
      <c r="H3472" s="4">
        <f ca="1">+Data_TABLE[[#This Row],[Qty]]*Data_TABLE[[#This Row],[Unit Price]]</f>
        <v>89</v>
      </c>
      <c r="I3472" s="7">
        <v>42182</v>
      </c>
      <c r="J3472" s="10">
        <f>EOMONTH(Data_TABLE[[#This Row],[Date Sold]],0)</f>
        <v>42185</v>
      </c>
    </row>
    <row r="3473" spans="2:10" x14ac:dyDescent="0.25">
      <c r="B3473" s="1" t="s">
        <v>36</v>
      </c>
      <c r="C3473" s="3" t="s">
        <v>56</v>
      </c>
      <c r="D3473" s="2" t="s">
        <v>52</v>
      </c>
      <c r="E3473" s="3" t="s">
        <v>46</v>
      </c>
      <c r="F3473" s="3">
        <f t="shared" ca="1" si="106"/>
        <v>3</v>
      </c>
      <c r="G3473" s="4">
        <f t="shared" ca="1" si="107"/>
        <v>80</v>
      </c>
      <c r="H3473" s="4">
        <f ca="1">+Data_TABLE[[#This Row],[Qty]]*Data_TABLE[[#This Row],[Unit Price]]</f>
        <v>240</v>
      </c>
      <c r="I3473" s="7">
        <v>42182</v>
      </c>
      <c r="J3473" s="10">
        <f>EOMONTH(Data_TABLE[[#This Row],[Date Sold]],0)</f>
        <v>42185</v>
      </c>
    </row>
    <row r="3474" spans="2:10" x14ac:dyDescent="0.25">
      <c r="B3474" s="1" t="s">
        <v>40</v>
      </c>
      <c r="C3474" s="3" t="s">
        <v>56</v>
      </c>
      <c r="D3474" s="2" t="s">
        <v>52</v>
      </c>
      <c r="E3474" s="3" t="s">
        <v>46</v>
      </c>
      <c r="F3474" s="3">
        <f t="shared" ca="1" si="106"/>
        <v>3</v>
      </c>
      <c r="G3474" s="4">
        <f t="shared" ca="1" si="107"/>
        <v>107</v>
      </c>
      <c r="H3474" s="4">
        <f ca="1">+Data_TABLE[[#This Row],[Qty]]*Data_TABLE[[#This Row],[Unit Price]]</f>
        <v>321</v>
      </c>
      <c r="I3474" s="7">
        <v>42182</v>
      </c>
      <c r="J3474" s="10">
        <f>EOMONTH(Data_TABLE[[#This Row],[Date Sold]],0)</f>
        <v>42185</v>
      </c>
    </row>
    <row r="3475" spans="2:10" x14ac:dyDescent="0.25">
      <c r="B3475" s="1" t="s">
        <v>38</v>
      </c>
      <c r="C3475" s="3" t="s">
        <v>54</v>
      </c>
      <c r="D3475" s="2" t="s">
        <v>48</v>
      </c>
      <c r="E3475" s="3" t="s">
        <v>42</v>
      </c>
      <c r="F3475" s="3">
        <f t="shared" ca="1" si="106"/>
        <v>4</v>
      </c>
      <c r="G3475" s="4">
        <f t="shared" ca="1" si="107"/>
        <v>91</v>
      </c>
      <c r="H3475" s="4">
        <f ca="1">+Data_TABLE[[#This Row],[Qty]]*Data_TABLE[[#This Row],[Unit Price]]</f>
        <v>364</v>
      </c>
      <c r="I3475" s="7">
        <v>42182</v>
      </c>
      <c r="J3475" s="10">
        <f>EOMONTH(Data_TABLE[[#This Row],[Date Sold]],0)</f>
        <v>42185</v>
      </c>
    </row>
    <row r="3476" spans="2:10" x14ac:dyDescent="0.25">
      <c r="B3476" s="1" t="s">
        <v>36</v>
      </c>
      <c r="C3476" s="3" t="s">
        <v>56</v>
      </c>
      <c r="D3476" s="2" t="s">
        <v>52</v>
      </c>
      <c r="E3476" s="3" t="s">
        <v>46</v>
      </c>
      <c r="F3476" s="3">
        <f t="shared" ca="1" si="106"/>
        <v>1</v>
      </c>
      <c r="G3476" s="4">
        <f t="shared" ca="1" si="107"/>
        <v>121</v>
      </c>
      <c r="H3476" s="4">
        <f ca="1">+Data_TABLE[[#This Row],[Qty]]*Data_TABLE[[#This Row],[Unit Price]]</f>
        <v>121</v>
      </c>
      <c r="I3476" s="7">
        <v>42182</v>
      </c>
      <c r="J3476" s="10">
        <f>EOMONTH(Data_TABLE[[#This Row],[Date Sold]],0)</f>
        <v>42185</v>
      </c>
    </row>
    <row r="3477" spans="2:10" x14ac:dyDescent="0.25">
      <c r="B3477" s="1" t="s">
        <v>36</v>
      </c>
      <c r="C3477" s="3" t="s">
        <v>55</v>
      </c>
      <c r="D3477" s="2" t="s">
        <v>49</v>
      </c>
      <c r="E3477" s="3" t="s">
        <v>43</v>
      </c>
      <c r="F3477" s="3">
        <f t="shared" ca="1" si="106"/>
        <v>4</v>
      </c>
      <c r="G3477" s="4">
        <f t="shared" ca="1" si="107"/>
        <v>139</v>
      </c>
      <c r="H3477" s="4">
        <f ca="1">+Data_TABLE[[#This Row],[Qty]]*Data_TABLE[[#This Row],[Unit Price]]</f>
        <v>556</v>
      </c>
      <c r="I3477" s="7">
        <v>42182</v>
      </c>
      <c r="J3477" s="10">
        <f>EOMONTH(Data_TABLE[[#This Row],[Date Sold]],0)</f>
        <v>42185</v>
      </c>
    </row>
    <row r="3478" spans="2:10" x14ac:dyDescent="0.25">
      <c r="B3478" s="1" t="s">
        <v>38</v>
      </c>
      <c r="C3478" s="3" t="s">
        <v>54</v>
      </c>
      <c r="D3478" s="2" t="s">
        <v>48</v>
      </c>
      <c r="E3478" s="3" t="s">
        <v>42</v>
      </c>
      <c r="F3478" s="3">
        <f t="shared" ca="1" si="106"/>
        <v>4</v>
      </c>
      <c r="G3478" s="4">
        <f t="shared" ca="1" si="107"/>
        <v>181</v>
      </c>
      <c r="H3478" s="4">
        <f ca="1">+Data_TABLE[[#This Row],[Qty]]*Data_TABLE[[#This Row],[Unit Price]]</f>
        <v>724</v>
      </c>
      <c r="I3478" s="7">
        <v>42182</v>
      </c>
      <c r="J3478" s="10">
        <f>EOMONTH(Data_TABLE[[#This Row],[Date Sold]],0)</f>
        <v>42185</v>
      </c>
    </row>
    <row r="3479" spans="2:10" x14ac:dyDescent="0.25">
      <c r="B3479" s="1" t="s">
        <v>37</v>
      </c>
      <c r="C3479" s="3" t="s">
        <v>56</v>
      </c>
      <c r="D3479" s="2" t="s">
        <v>52</v>
      </c>
      <c r="E3479" s="3" t="s">
        <v>46</v>
      </c>
      <c r="F3479" s="3">
        <f t="shared" ca="1" si="106"/>
        <v>4</v>
      </c>
      <c r="G3479" s="4">
        <f t="shared" ca="1" si="107"/>
        <v>164</v>
      </c>
      <c r="H3479" s="4">
        <f ca="1">+Data_TABLE[[#This Row],[Qty]]*Data_TABLE[[#This Row],[Unit Price]]</f>
        <v>656</v>
      </c>
      <c r="I3479" s="7">
        <v>42182</v>
      </c>
      <c r="J3479" s="10">
        <f>EOMONTH(Data_TABLE[[#This Row],[Date Sold]],0)</f>
        <v>42185</v>
      </c>
    </row>
    <row r="3480" spans="2:10" x14ac:dyDescent="0.25">
      <c r="B3480" s="1" t="s">
        <v>40</v>
      </c>
      <c r="C3480" s="3" t="s">
        <v>56</v>
      </c>
      <c r="D3480" s="2" t="s">
        <v>52</v>
      </c>
      <c r="E3480" s="3" t="s">
        <v>46</v>
      </c>
      <c r="F3480" s="3">
        <f t="shared" ca="1" si="106"/>
        <v>1</v>
      </c>
      <c r="G3480" s="4">
        <f t="shared" ca="1" si="107"/>
        <v>167</v>
      </c>
      <c r="H3480" s="4">
        <f ca="1">+Data_TABLE[[#This Row],[Qty]]*Data_TABLE[[#This Row],[Unit Price]]</f>
        <v>167</v>
      </c>
      <c r="I3480" s="7">
        <v>42182</v>
      </c>
      <c r="J3480" s="10">
        <f>EOMONTH(Data_TABLE[[#This Row],[Date Sold]],0)</f>
        <v>42185</v>
      </c>
    </row>
    <row r="3481" spans="2:10" x14ac:dyDescent="0.25">
      <c r="B3481" s="1" t="s">
        <v>37</v>
      </c>
      <c r="C3481" s="3" t="s">
        <v>56</v>
      </c>
      <c r="D3481" s="2" t="s">
        <v>50</v>
      </c>
      <c r="E3481" s="3" t="s">
        <v>44</v>
      </c>
      <c r="F3481" s="3">
        <f t="shared" ca="1" si="106"/>
        <v>1</v>
      </c>
      <c r="G3481" s="4">
        <f t="shared" ca="1" si="107"/>
        <v>139</v>
      </c>
      <c r="H3481" s="4">
        <f ca="1">+Data_TABLE[[#This Row],[Qty]]*Data_TABLE[[#This Row],[Unit Price]]</f>
        <v>139</v>
      </c>
      <c r="I3481" s="7">
        <v>42182</v>
      </c>
      <c r="J3481" s="10">
        <f>EOMONTH(Data_TABLE[[#This Row],[Date Sold]],0)</f>
        <v>42185</v>
      </c>
    </row>
    <row r="3482" spans="2:10" x14ac:dyDescent="0.25">
      <c r="B3482" s="1" t="s">
        <v>37</v>
      </c>
      <c r="C3482" s="3" t="s">
        <v>55</v>
      </c>
      <c r="D3482" s="2" t="s">
        <v>49</v>
      </c>
      <c r="E3482" s="3" t="s">
        <v>43</v>
      </c>
      <c r="F3482" s="3">
        <f t="shared" ca="1" si="106"/>
        <v>1</v>
      </c>
      <c r="G3482" s="4">
        <f t="shared" ca="1" si="107"/>
        <v>162</v>
      </c>
      <c r="H3482" s="4">
        <f ca="1">+Data_TABLE[[#This Row],[Qty]]*Data_TABLE[[#This Row],[Unit Price]]</f>
        <v>162</v>
      </c>
      <c r="I3482" s="7">
        <v>42182</v>
      </c>
      <c r="J3482" s="10">
        <f>EOMONTH(Data_TABLE[[#This Row],[Date Sold]],0)</f>
        <v>42185</v>
      </c>
    </row>
    <row r="3483" spans="2:10" x14ac:dyDescent="0.25">
      <c r="B3483" s="1" t="s">
        <v>40</v>
      </c>
      <c r="C3483" s="3" t="s">
        <v>54</v>
      </c>
      <c r="D3483" s="2" t="s">
        <v>48</v>
      </c>
      <c r="E3483" s="3" t="s">
        <v>42</v>
      </c>
      <c r="F3483" s="3">
        <f t="shared" ca="1" si="106"/>
        <v>4</v>
      </c>
      <c r="G3483" s="4">
        <f t="shared" ca="1" si="107"/>
        <v>92</v>
      </c>
      <c r="H3483" s="4">
        <f ca="1">+Data_TABLE[[#This Row],[Qty]]*Data_TABLE[[#This Row],[Unit Price]]</f>
        <v>368</v>
      </c>
      <c r="I3483" s="7">
        <v>42182</v>
      </c>
      <c r="J3483" s="10">
        <f>EOMONTH(Data_TABLE[[#This Row],[Date Sold]],0)</f>
        <v>42185</v>
      </c>
    </row>
    <row r="3484" spans="2:10" x14ac:dyDescent="0.25">
      <c r="B3484" s="1" t="s">
        <v>41</v>
      </c>
      <c r="C3484" s="3" t="s">
        <v>54</v>
      </c>
      <c r="D3484" s="2" t="s">
        <v>48</v>
      </c>
      <c r="E3484" s="3" t="s">
        <v>42</v>
      </c>
      <c r="F3484" s="3">
        <f t="shared" ca="1" si="106"/>
        <v>3</v>
      </c>
      <c r="G3484" s="4">
        <f t="shared" ca="1" si="107"/>
        <v>138</v>
      </c>
      <c r="H3484" s="4">
        <f ca="1">+Data_TABLE[[#This Row],[Qty]]*Data_TABLE[[#This Row],[Unit Price]]</f>
        <v>414</v>
      </c>
      <c r="I3484" s="7">
        <v>42182</v>
      </c>
      <c r="J3484" s="10">
        <f>EOMONTH(Data_TABLE[[#This Row],[Date Sold]],0)</f>
        <v>42185</v>
      </c>
    </row>
    <row r="3485" spans="2:10" x14ac:dyDescent="0.25">
      <c r="B3485" s="1" t="s">
        <v>37</v>
      </c>
      <c r="C3485" s="3" t="s">
        <v>54</v>
      </c>
      <c r="D3485" s="2" t="s">
        <v>48</v>
      </c>
      <c r="E3485" s="3" t="s">
        <v>42</v>
      </c>
      <c r="F3485" s="3">
        <f t="shared" ca="1" si="106"/>
        <v>1</v>
      </c>
      <c r="G3485" s="4">
        <f t="shared" ca="1" si="107"/>
        <v>182</v>
      </c>
      <c r="H3485" s="4">
        <f ca="1">+Data_TABLE[[#This Row],[Qty]]*Data_TABLE[[#This Row],[Unit Price]]</f>
        <v>182</v>
      </c>
      <c r="I3485" s="7">
        <v>42182</v>
      </c>
      <c r="J3485" s="10">
        <f>EOMONTH(Data_TABLE[[#This Row],[Date Sold]],0)</f>
        <v>42185</v>
      </c>
    </row>
    <row r="3486" spans="2:10" x14ac:dyDescent="0.25">
      <c r="B3486" s="1" t="s">
        <v>38</v>
      </c>
      <c r="C3486" s="3" t="s">
        <v>54</v>
      </c>
      <c r="D3486" s="2" t="s">
        <v>48</v>
      </c>
      <c r="E3486" s="3" t="s">
        <v>42</v>
      </c>
      <c r="F3486" s="3">
        <f t="shared" ca="1" si="106"/>
        <v>1</v>
      </c>
      <c r="G3486" s="4">
        <f t="shared" ca="1" si="107"/>
        <v>121</v>
      </c>
      <c r="H3486" s="4">
        <f ca="1">+Data_TABLE[[#This Row],[Qty]]*Data_TABLE[[#This Row],[Unit Price]]</f>
        <v>121</v>
      </c>
      <c r="I3486" s="7">
        <v>42182</v>
      </c>
      <c r="J3486" s="10">
        <f>EOMONTH(Data_TABLE[[#This Row],[Date Sold]],0)</f>
        <v>42185</v>
      </c>
    </row>
    <row r="3487" spans="2:10" x14ac:dyDescent="0.25">
      <c r="B3487" s="1" t="s">
        <v>36</v>
      </c>
      <c r="C3487" s="3" t="s">
        <v>55</v>
      </c>
      <c r="D3487" s="2" t="s">
        <v>49</v>
      </c>
      <c r="E3487" s="3" t="s">
        <v>43</v>
      </c>
      <c r="F3487" s="3">
        <f t="shared" ca="1" si="106"/>
        <v>2</v>
      </c>
      <c r="G3487" s="4">
        <f t="shared" ca="1" si="107"/>
        <v>77</v>
      </c>
      <c r="H3487" s="4">
        <f ca="1">+Data_TABLE[[#This Row],[Qty]]*Data_TABLE[[#This Row],[Unit Price]]</f>
        <v>154</v>
      </c>
      <c r="I3487" s="7">
        <v>42182</v>
      </c>
      <c r="J3487" s="10">
        <f>EOMONTH(Data_TABLE[[#This Row],[Date Sold]],0)</f>
        <v>42185</v>
      </c>
    </row>
    <row r="3488" spans="2:10" x14ac:dyDescent="0.25">
      <c r="B3488" s="1" t="s">
        <v>41</v>
      </c>
      <c r="C3488" s="3" t="s">
        <v>55</v>
      </c>
      <c r="D3488" s="2" t="s">
        <v>49</v>
      </c>
      <c r="E3488" s="3" t="s">
        <v>43</v>
      </c>
      <c r="F3488" s="3">
        <f t="shared" ca="1" si="106"/>
        <v>3</v>
      </c>
      <c r="G3488" s="4">
        <f t="shared" ca="1" si="107"/>
        <v>174</v>
      </c>
      <c r="H3488" s="4">
        <f ca="1">+Data_TABLE[[#This Row],[Qty]]*Data_TABLE[[#This Row],[Unit Price]]</f>
        <v>522</v>
      </c>
      <c r="I3488" s="7">
        <v>42182</v>
      </c>
      <c r="J3488" s="10">
        <f>EOMONTH(Data_TABLE[[#This Row],[Date Sold]],0)</f>
        <v>42185</v>
      </c>
    </row>
    <row r="3489" spans="2:10" x14ac:dyDescent="0.25">
      <c r="B3489" s="1" t="s">
        <v>41</v>
      </c>
      <c r="C3489" s="3" t="s">
        <v>54</v>
      </c>
      <c r="D3489" s="2" t="s">
        <v>48</v>
      </c>
      <c r="E3489" s="3" t="s">
        <v>42</v>
      </c>
      <c r="F3489" s="3">
        <f t="shared" ca="1" si="106"/>
        <v>2</v>
      </c>
      <c r="G3489" s="4">
        <f t="shared" ca="1" si="107"/>
        <v>179</v>
      </c>
      <c r="H3489" s="4">
        <f ca="1">+Data_TABLE[[#This Row],[Qty]]*Data_TABLE[[#This Row],[Unit Price]]</f>
        <v>358</v>
      </c>
      <c r="I3489" s="7">
        <v>42182</v>
      </c>
      <c r="J3489" s="10">
        <f>EOMONTH(Data_TABLE[[#This Row],[Date Sold]],0)</f>
        <v>42185</v>
      </c>
    </row>
    <row r="3490" spans="2:10" x14ac:dyDescent="0.25">
      <c r="B3490" s="1" t="s">
        <v>36</v>
      </c>
      <c r="C3490" s="3" t="s">
        <v>54</v>
      </c>
      <c r="D3490" s="2" t="s">
        <v>48</v>
      </c>
      <c r="E3490" s="3" t="s">
        <v>42</v>
      </c>
      <c r="F3490" s="3">
        <f t="shared" ca="1" si="106"/>
        <v>5</v>
      </c>
      <c r="G3490" s="4">
        <f t="shared" ca="1" si="107"/>
        <v>167</v>
      </c>
      <c r="H3490" s="4">
        <f ca="1">+Data_TABLE[[#This Row],[Qty]]*Data_TABLE[[#This Row],[Unit Price]]</f>
        <v>835</v>
      </c>
      <c r="I3490" s="7">
        <v>42182</v>
      </c>
      <c r="J3490" s="10">
        <f>EOMONTH(Data_TABLE[[#This Row],[Date Sold]],0)</f>
        <v>42185</v>
      </c>
    </row>
    <row r="3491" spans="2:10" x14ac:dyDescent="0.25">
      <c r="B3491" s="1" t="s">
        <v>36</v>
      </c>
      <c r="C3491" s="3" t="s">
        <v>54</v>
      </c>
      <c r="D3491" s="2" t="s">
        <v>48</v>
      </c>
      <c r="E3491" s="3" t="s">
        <v>42</v>
      </c>
      <c r="F3491" s="3">
        <f t="shared" ca="1" si="106"/>
        <v>3</v>
      </c>
      <c r="G3491" s="4">
        <f t="shared" ca="1" si="107"/>
        <v>82</v>
      </c>
      <c r="H3491" s="4">
        <f ca="1">+Data_TABLE[[#This Row],[Qty]]*Data_TABLE[[#This Row],[Unit Price]]</f>
        <v>246</v>
      </c>
      <c r="I3491" s="7">
        <v>42182</v>
      </c>
      <c r="J3491" s="10">
        <f>EOMONTH(Data_TABLE[[#This Row],[Date Sold]],0)</f>
        <v>42185</v>
      </c>
    </row>
    <row r="3492" spans="2:10" x14ac:dyDescent="0.25">
      <c r="B3492" s="1" t="s">
        <v>36</v>
      </c>
      <c r="C3492" s="3" t="s">
        <v>55</v>
      </c>
      <c r="D3492" s="2" t="s">
        <v>49</v>
      </c>
      <c r="E3492" s="3" t="s">
        <v>43</v>
      </c>
      <c r="F3492" s="3">
        <f t="shared" ca="1" si="106"/>
        <v>3</v>
      </c>
      <c r="G3492" s="4">
        <f t="shared" ca="1" si="107"/>
        <v>67</v>
      </c>
      <c r="H3492" s="4">
        <f ca="1">+Data_TABLE[[#This Row],[Qty]]*Data_TABLE[[#This Row],[Unit Price]]</f>
        <v>201</v>
      </c>
      <c r="I3492" s="7">
        <v>42182</v>
      </c>
      <c r="J3492" s="10">
        <f>EOMONTH(Data_TABLE[[#This Row],[Date Sold]],0)</f>
        <v>42185</v>
      </c>
    </row>
    <row r="3493" spans="2:10" x14ac:dyDescent="0.25">
      <c r="B3493" s="1" t="s">
        <v>39</v>
      </c>
      <c r="C3493" s="3" t="s">
        <v>55</v>
      </c>
      <c r="D3493" s="2" t="s">
        <v>51</v>
      </c>
      <c r="E3493" s="3" t="s">
        <v>45</v>
      </c>
      <c r="F3493" s="3">
        <f t="shared" ca="1" si="106"/>
        <v>1</v>
      </c>
      <c r="G3493" s="4">
        <f t="shared" ca="1" si="107"/>
        <v>173</v>
      </c>
      <c r="H3493" s="4">
        <f ca="1">+Data_TABLE[[#This Row],[Qty]]*Data_TABLE[[#This Row],[Unit Price]]</f>
        <v>173</v>
      </c>
      <c r="I3493" s="7">
        <v>42182</v>
      </c>
      <c r="J3493" s="10">
        <f>EOMONTH(Data_TABLE[[#This Row],[Date Sold]],0)</f>
        <v>42185</v>
      </c>
    </row>
    <row r="3494" spans="2:10" x14ac:dyDescent="0.25">
      <c r="B3494" s="1" t="s">
        <v>38</v>
      </c>
      <c r="C3494" s="3" t="s">
        <v>54</v>
      </c>
      <c r="D3494" s="2" t="s">
        <v>48</v>
      </c>
      <c r="E3494" s="3" t="s">
        <v>42</v>
      </c>
      <c r="F3494" s="3">
        <f t="shared" ca="1" si="106"/>
        <v>1</v>
      </c>
      <c r="G3494" s="4">
        <f t="shared" ca="1" si="107"/>
        <v>109</v>
      </c>
      <c r="H3494" s="4">
        <f ca="1">+Data_TABLE[[#This Row],[Qty]]*Data_TABLE[[#This Row],[Unit Price]]</f>
        <v>109</v>
      </c>
      <c r="I3494" s="7">
        <v>42182</v>
      </c>
      <c r="J3494" s="10">
        <f>EOMONTH(Data_TABLE[[#This Row],[Date Sold]],0)</f>
        <v>42185</v>
      </c>
    </row>
    <row r="3495" spans="2:10" x14ac:dyDescent="0.25">
      <c r="B3495" s="1" t="s">
        <v>40</v>
      </c>
      <c r="C3495" s="3" t="s">
        <v>55</v>
      </c>
      <c r="D3495" s="2" t="s">
        <v>49</v>
      </c>
      <c r="E3495" s="3" t="s">
        <v>43</v>
      </c>
      <c r="F3495" s="3">
        <f t="shared" ca="1" si="106"/>
        <v>1</v>
      </c>
      <c r="G3495" s="4">
        <f t="shared" ca="1" si="107"/>
        <v>62</v>
      </c>
      <c r="H3495" s="4">
        <f ca="1">+Data_TABLE[[#This Row],[Qty]]*Data_TABLE[[#This Row],[Unit Price]]</f>
        <v>62</v>
      </c>
      <c r="I3495" s="7">
        <v>42182</v>
      </c>
      <c r="J3495" s="10">
        <f>EOMONTH(Data_TABLE[[#This Row],[Date Sold]],0)</f>
        <v>42185</v>
      </c>
    </row>
    <row r="3496" spans="2:10" x14ac:dyDescent="0.25">
      <c r="B3496" s="1" t="s">
        <v>40</v>
      </c>
      <c r="C3496" s="3" t="s">
        <v>56</v>
      </c>
      <c r="D3496" s="2" t="s">
        <v>52</v>
      </c>
      <c r="E3496" s="3" t="s">
        <v>46</v>
      </c>
      <c r="F3496" s="3">
        <f t="shared" ca="1" si="106"/>
        <v>1</v>
      </c>
      <c r="G3496" s="4">
        <f t="shared" ca="1" si="107"/>
        <v>96</v>
      </c>
      <c r="H3496" s="4">
        <f ca="1">+Data_TABLE[[#This Row],[Qty]]*Data_TABLE[[#This Row],[Unit Price]]</f>
        <v>96</v>
      </c>
      <c r="I3496" s="7">
        <v>42182</v>
      </c>
      <c r="J3496" s="10">
        <f>EOMONTH(Data_TABLE[[#This Row],[Date Sold]],0)</f>
        <v>42185</v>
      </c>
    </row>
    <row r="3497" spans="2:10" x14ac:dyDescent="0.25">
      <c r="B3497" s="1" t="s">
        <v>36</v>
      </c>
      <c r="C3497" s="3" t="s">
        <v>54</v>
      </c>
      <c r="D3497" s="2" t="s">
        <v>48</v>
      </c>
      <c r="E3497" s="3" t="s">
        <v>42</v>
      </c>
      <c r="F3497" s="3">
        <f t="shared" ca="1" si="106"/>
        <v>1</v>
      </c>
      <c r="G3497" s="4">
        <f t="shared" ca="1" si="107"/>
        <v>91</v>
      </c>
      <c r="H3497" s="4">
        <f ca="1">+Data_TABLE[[#This Row],[Qty]]*Data_TABLE[[#This Row],[Unit Price]]</f>
        <v>91</v>
      </c>
      <c r="I3497" s="7">
        <v>42182</v>
      </c>
      <c r="J3497" s="10">
        <f>EOMONTH(Data_TABLE[[#This Row],[Date Sold]],0)</f>
        <v>42185</v>
      </c>
    </row>
    <row r="3498" spans="2:10" x14ac:dyDescent="0.25">
      <c r="B3498" s="1" t="s">
        <v>38</v>
      </c>
      <c r="C3498" s="3" t="s">
        <v>56</v>
      </c>
      <c r="D3498" s="2" t="s">
        <v>52</v>
      </c>
      <c r="E3498" s="3" t="s">
        <v>46</v>
      </c>
      <c r="F3498" s="3">
        <f t="shared" ca="1" si="106"/>
        <v>4</v>
      </c>
      <c r="G3498" s="4">
        <f t="shared" ca="1" si="107"/>
        <v>194</v>
      </c>
      <c r="H3498" s="4">
        <f ca="1">+Data_TABLE[[#This Row],[Qty]]*Data_TABLE[[#This Row],[Unit Price]]</f>
        <v>776</v>
      </c>
      <c r="I3498" s="7">
        <v>42182</v>
      </c>
      <c r="J3498" s="10">
        <f>EOMONTH(Data_TABLE[[#This Row],[Date Sold]],0)</f>
        <v>42185</v>
      </c>
    </row>
    <row r="3499" spans="2:10" x14ac:dyDescent="0.25">
      <c r="B3499" s="1" t="s">
        <v>40</v>
      </c>
      <c r="C3499" s="3" t="s">
        <v>54</v>
      </c>
      <c r="D3499" s="2" t="s">
        <v>48</v>
      </c>
      <c r="E3499" s="3" t="s">
        <v>42</v>
      </c>
      <c r="F3499" s="3">
        <f t="shared" ca="1" si="106"/>
        <v>4</v>
      </c>
      <c r="G3499" s="4">
        <f t="shared" ca="1" si="107"/>
        <v>172</v>
      </c>
      <c r="H3499" s="4">
        <f ca="1">+Data_TABLE[[#This Row],[Qty]]*Data_TABLE[[#This Row],[Unit Price]]</f>
        <v>688</v>
      </c>
      <c r="I3499" s="7">
        <v>42182</v>
      </c>
      <c r="J3499" s="10">
        <f>EOMONTH(Data_TABLE[[#This Row],[Date Sold]],0)</f>
        <v>42185</v>
      </c>
    </row>
    <row r="3500" spans="2:10" x14ac:dyDescent="0.25">
      <c r="B3500" s="1" t="s">
        <v>40</v>
      </c>
      <c r="C3500" s="3" t="s">
        <v>54</v>
      </c>
      <c r="D3500" s="2" t="s">
        <v>48</v>
      </c>
      <c r="E3500" s="3" t="s">
        <v>42</v>
      </c>
      <c r="F3500" s="3">
        <f t="shared" ca="1" si="106"/>
        <v>4</v>
      </c>
      <c r="G3500" s="4">
        <f t="shared" ca="1" si="107"/>
        <v>120</v>
      </c>
      <c r="H3500" s="4">
        <f ca="1">+Data_TABLE[[#This Row],[Qty]]*Data_TABLE[[#This Row],[Unit Price]]</f>
        <v>480</v>
      </c>
      <c r="I3500" s="7">
        <v>42182</v>
      </c>
      <c r="J3500" s="10">
        <f>EOMONTH(Data_TABLE[[#This Row],[Date Sold]],0)</f>
        <v>42185</v>
      </c>
    </row>
    <row r="3501" spans="2:10" x14ac:dyDescent="0.25">
      <c r="B3501" s="1" t="s">
        <v>37</v>
      </c>
      <c r="C3501" s="3" t="s">
        <v>55</v>
      </c>
      <c r="D3501" s="2" t="s">
        <v>49</v>
      </c>
      <c r="E3501" s="3" t="s">
        <v>43</v>
      </c>
      <c r="F3501" s="3">
        <f t="shared" ca="1" si="106"/>
        <v>4</v>
      </c>
      <c r="G3501" s="4">
        <f t="shared" ca="1" si="107"/>
        <v>82</v>
      </c>
      <c r="H3501" s="4">
        <f ca="1">+Data_TABLE[[#This Row],[Qty]]*Data_TABLE[[#This Row],[Unit Price]]</f>
        <v>328</v>
      </c>
      <c r="I3501" s="7">
        <v>42182</v>
      </c>
      <c r="J3501" s="10">
        <f>EOMONTH(Data_TABLE[[#This Row],[Date Sold]],0)</f>
        <v>42185</v>
      </c>
    </row>
    <row r="3502" spans="2:10" x14ac:dyDescent="0.25">
      <c r="B3502" s="1" t="s">
        <v>39</v>
      </c>
      <c r="C3502" s="3" t="s">
        <v>54</v>
      </c>
      <c r="D3502" s="2" t="s">
        <v>48</v>
      </c>
      <c r="E3502" s="3" t="s">
        <v>42</v>
      </c>
      <c r="F3502" s="3">
        <f t="shared" ca="1" si="106"/>
        <v>3</v>
      </c>
      <c r="G3502" s="4">
        <f t="shared" ca="1" si="107"/>
        <v>87</v>
      </c>
      <c r="H3502" s="4">
        <f ca="1">+Data_TABLE[[#This Row],[Qty]]*Data_TABLE[[#This Row],[Unit Price]]</f>
        <v>261</v>
      </c>
      <c r="I3502" s="7">
        <v>42182</v>
      </c>
      <c r="J3502" s="10">
        <f>EOMONTH(Data_TABLE[[#This Row],[Date Sold]],0)</f>
        <v>42185</v>
      </c>
    </row>
    <row r="3503" spans="2:10" x14ac:dyDescent="0.25">
      <c r="B3503" s="1" t="s">
        <v>40</v>
      </c>
      <c r="C3503" s="3" t="s">
        <v>56</v>
      </c>
      <c r="D3503" s="2" t="s">
        <v>50</v>
      </c>
      <c r="E3503" s="3" t="s">
        <v>44</v>
      </c>
      <c r="F3503" s="3">
        <f t="shared" ca="1" si="106"/>
        <v>5</v>
      </c>
      <c r="G3503" s="4">
        <f t="shared" ca="1" si="107"/>
        <v>162</v>
      </c>
      <c r="H3503" s="4">
        <f ca="1">+Data_TABLE[[#This Row],[Qty]]*Data_TABLE[[#This Row],[Unit Price]]</f>
        <v>810</v>
      </c>
      <c r="I3503" s="7">
        <v>42183</v>
      </c>
      <c r="J3503" s="10">
        <f>EOMONTH(Data_TABLE[[#This Row],[Date Sold]],0)</f>
        <v>42185</v>
      </c>
    </row>
    <row r="3504" spans="2:10" x14ac:dyDescent="0.25">
      <c r="B3504" s="1" t="s">
        <v>40</v>
      </c>
      <c r="C3504" s="3" t="s">
        <v>55</v>
      </c>
      <c r="D3504" s="2" t="s">
        <v>51</v>
      </c>
      <c r="E3504" s="3" t="s">
        <v>45</v>
      </c>
      <c r="F3504" s="3">
        <f t="shared" ca="1" si="106"/>
        <v>1</v>
      </c>
      <c r="G3504" s="4">
        <f t="shared" ca="1" si="107"/>
        <v>183</v>
      </c>
      <c r="H3504" s="4">
        <f ca="1">+Data_TABLE[[#This Row],[Qty]]*Data_TABLE[[#This Row],[Unit Price]]</f>
        <v>183</v>
      </c>
      <c r="I3504" s="7">
        <v>42183</v>
      </c>
      <c r="J3504" s="10">
        <f>EOMONTH(Data_TABLE[[#This Row],[Date Sold]],0)</f>
        <v>42185</v>
      </c>
    </row>
    <row r="3505" spans="2:10" x14ac:dyDescent="0.25">
      <c r="B3505" s="1" t="s">
        <v>40</v>
      </c>
      <c r="C3505" s="3" t="s">
        <v>54</v>
      </c>
      <c r="D3505" s="2" t="s">
        <v>48</v>
      </c>
      <c r="E3505" s="3" t="s">
        <v>42</v>
      </c>
      <c r="F3505" s="3">
        <f t="shared" ref="F3505:F3568" ca="1" si="108">RANDBETWEEN(1,5)</f>
        <v>5</v>
      </c>
      <c r="G3505" s="4">
        <f t="shared" ref="G3505:G3568" ca="1" si="109">RANDBETWEEN(60,200)</f>
        <v>130</v>
      </c>
      <c r="H3505" s="4">
        <f ca="1">+Data_TABLE[[#This Row],[Qty]]*Data_TABLE[[#This Row],[Unit Price]]</f>
        <v>650</v>
      </c>
      <c r="I3505" s="7">
        <v>42183</v>
      </c>
      <c r="J3505" s="10">
        <f>EOMONTH(Data_TABLE[[#This Row],[Date Sold]],0)</f>
        <v>42185</v>
      </c>
    </row>
    <row r="3506" spans="2:10" x14ac:dyDescent="0.25">
      <c r="B3506" s="1" t="s">
        <v>38</v>
      </c>
      <c r="C3506" s="3" t="s">
        <v>55</v>
      </c>
      <c r="D3506" s="2" t="s">
        <v>51</v>
      </c>
      <c r="E3506" s="3" t="s">
        <v>45</v>
      </c>
      <c r="F3506" s="3">
        <f t="shared" ca="1" si="108"/>
        <v>5</v>
      </c>
      <c r="G3506" s="4">
        <f t="shared" ca="1" si="109"/>
        <v>60</v>
      </c>
      <c r="H3506" s="4">
        <f ca="1">+Data_TABLE[[#This Row],[Qty]]*Data_TABLE[[#This Row],[Unit Price]]</f>
        <v>300</v>
      </c>
      <c r="I3506" s="7">
        <v>42183</v>
      </c>
      <c r="J3506" s="10">
        <f>EOMONTH(Data_TABLE[[#This Row],[Date Sold]],0)</f>
        <v>42185</v>
      </c>
    </row>
    <row r="3507" spans="2:10" x14ac:dyDescent="0.25">
      <c r="B3507" s="1" t="s">
        <v>37</v>
      </c>
      <c r="C3507" s="3" t="s">
        <v>54</v>
      </c>
      <c r="D3507" s="2" t="s">
        <v>48</v>
      </c>
      <c r="E3507" s="3" t="s">
        <v>42</v>
      </c>
      <c r="F3507" s="3">
        <f t="shared" ca="1" si="108"/>
        <v>4</v>
      </c>
      <c r="G3507" s="4">
        <f t="shared" ca="1" si="109"/>
        <v>138</v>
      </c>
      <c r="H3507" s="4">
        <f ca="1">+Data_TABLE[[#This Row],[Qty]]*Data_TABLE[[#This Row],[Unit Price]]</f>
        <v>552</v>
      </c>
      <c r="I3507" s="7">
        <v>42183</v>
      </c>
      <c r="J3507" s="10">
        <f>EOMONTH(Data_TABLE[[#This Row],[Date Sold]],0)</f>
        <v>42185</v>
      </c>
    </row>
    <row r="3508" spans="2:10" x14ac:dyDescent="0.25">
      <c r="B3508" s="1" t="s">
        <v>37</v>
      </c>
      <c r="C3508" s="3" t="s">
        <v>55</v>
      </c>
      <c r="D3508" s="2" t="s">
        <v>51</v>
      </c>
      <c r="E3508" s="3" t="s">
        <v>45</v>
      </c>
      <c r="F3508" s="3">
        <f t="shared" ca="1" si="108"/>
        <v>4</v>
      </c>
      <c r="G3508" s="4">
        <f t="shared" ca="1" si="109"/>
        <v>128</v>
      </c>
      <c r="H3508" s="4">
        <f ca="1">+Data_TABLE[[#This Row],[Qty]]*Data_TABLE[[#This Row],[Unit Price]]</f>
        <v>512</v>
      </c>
      <c r="I3508" s="7">
        <v>42183</v>
      </c>
      <c r="J3508" s="10">
        <f>EOMONTH(Data_TABLE[[#This Row],[Date Sold]],0)</f>
        <v>42185</v>
      </c>
    </row>
    <row r="3509" spans="2:10" x14ac:dyDescent="0.25">
      <c r="B3509" s="1" t="s">
        <v>36</v>
      </c>
      <c r="C3509" s="3" t="s">
        <v>56</v>
      </c>
      <c r="D3509" s="2" t="s">
        <v>52</v>
      </c>
      <c r="E3509" s="3" t="s">
        <v>46</v>
      </c>
      <c r="F3509" s="3">
        <f t="shared" ca="1" si="108"/>
        <v>2</v>
      </c>
      <c r="G3509" s="4">
        <f t="shared" ca="1" si="109"/>
        <v>168</v>
      </c>
      <c r="H3509" s="4">
        <f ca="1">+Data_TABLE[[#This Row],[Qty]]*Data_TABLE[[#This Row],[Unit Price]]</f>
        <v>336</v>
      </c>
      <c r="I3509" s="7">
        <v>42183</v>
      </c>
      <c r="J3509" s="10">
        <f>EOMONTH(Data_TABLE[[#This Row],[Date Sold]],0)</f>
        <v>42185</v>
      </c>
    </row>
    <row r="3510" spans="2:10" x14ac:dyDescent="0.25">
      <c r="B3510" s="1" t="s">
        <v>38</v>
      </c>
      <c r="C3510" s="3" t="s">
        <v>55</v>
      </c>
      <c r="D3510" s="2" t="s">
        <v>51</v>
      </c>
      <c r="E3510" s="3" t="s">
        <v>45</v>
      </c>
      <c r="F3510" s="3">
        <f t="shared" ca="1" si="108"/>
        <v>3</v>
      </c>
      <c r="G3510" s="4">
        <f t="shared" ca="1" si="109"/>
        <v>62</v>
      </c>
      <c r="H3510" s="4">
        <f ca="1">+Data_TABLE[[#This Row],[Qty]]*Data_TABLE[[#This Row],[Unit Price]]</f>
        <v>186</v>
      </c>
      <c r="I3510" s="7">
        <v>42183</v>
      </c>
      <c r="J3510" s="10">
        <f>EOMONTH(Data_TABLE[[#This Row],[Date Sold]],0)</f>
        <v>42185</v>
      </c>
    </row>
    <row r="3511" spans="2:10" x14ac:dyDescent="0.25">
      <c r="B3511" s="1" t="s">
        <v>41</v>
      </c>
      <c r="C3511" s="3" t="s">
        <v>56</v>
      </c>
      <c r="D3511" s="2" t="s">
        <v>50</v>
      </c>
      <c r="E3511" s="3" t="s">
        <v>44</v>
      </c>
      <c r="F3511" s="3">
        <f t="shared" ca="1" si="108"/>
        <v>5</v>
      </c>
      <c r="G3511" s="4">
        <f t="shared" ca="1" si="109"/>
        <v>101</v>
      </c>
      <c r="H3511" s="4">
        <f ca="1">+Data_TABLE[[#This Row],[Qty]]*Data_TABLE[[#This Row],[Unit Price]]</f>
        <v>505</v>
      </c>
      <c r="I3511" s="7">
        <v>42183</v>
      </c>
      <c r="J3511" s="10">
        <f>EOMONTH(Data_TABLE[[#This Row],[Date Sold]],0)</f>
        <v>42185</v>
      </c>
    </row>
    <row r="3512" spans="2:10" x14ac:dyDescent="0.25">
      <c r="B3512" s="1" t="s">
        <v>40</v>
      </c>
      <c r="C3512" s="3" t="s">
        <v>55</v>
      </c>
      <c r="D3512" s="2" t="s">
        <v>49</v>
      </c>
      <c r="E3512" s="3" t="s">
        <v>43</v>
      </c>
      <c r="F3512" s="3">
        <f t="shared" ca="1" si="108"/>
        <v>5</v>
      </c>
      <c r="G3512" s="4">
        <f t="shared" ca="1" si="109"/>
        <v>152</v>
      </c>
      <c r="H3512" s="4">
        <f ca="1">+Data_TABLE[[#This Row],[Qty]]*Data_TABLE[[#This Row],[Unit Price]]</f>
        <v>760</v>
      </c>
      <c r="I3512" s="7">
        <v>42183</v>
      </c>
      <c r="J3512" s="10">
        <f>EOMONTH(Data_TABLE[[#This Row],[Date Sold]],0)</f>
        <v>42185</v>
      </c>
    </row>
    <row r="3513" spans="2:10" x14ac:dyDescent="0.25">
      <c r="B3513" s="1" t="s">
        <v>36</v>
      </c>
      <c r="C3513" s="3" t="s">
        <v>56</v>
      </c>
      <c r="D3513" s="2" t="s">
        <v>50</v>
      </c>
      <c r="E3513" s="3" t="s">
        <v>44</v>
      </c>
      <c r="F3513" s="3">
        <f t="shared" ca="1" si="108"/>
        <v>1</v>
      </c>
      <c r="G3513" s="4">
        <f t="shared" ca="1" si="109"/>
        <v>63</v>
      </c>
      <c r="H3513" s="4">
        <f ca="1">+Data_TABLE[[#This Row],[Qty]]*Data_TABLE[[#This Row],[Unit Price]]</f>
        <v>63</v>
      </c>
      <c r="I3513" s="7">
        <v>42183</v>
      </c>
      <c r="J3513" s="10">
        <f>EOMONTH(Data_TABLE[[#This Row],[Date Sold]],0)</f>
        <v>42185</v>
      </c>
    </row>
    <row r="3514" spans="2:10" x14ac:dyDescent="0.25">
      <c r="B3514" s="1" t="s">
        <v>39</v>
      </c>
      <c r="C3514" s="3" t="s">
        <v>56</v>
      </c>
      <c r="D3514" s="2" t="s">
        <v>50</v>
      </c>
      <c r="E3514" s="3" t="s">
        <v>44</v>
      </c>
      <c r="F3514" s="3">
        <f t="shared" ca="1" si="108"/>
        <v>1</v>
      </c>
      <c r="G3514" s="4">
        <f t="shared" ca="1" si="109"/>
        <v>131</v>
      </c>
      <c r="H3514" s="4">
        <f ca="1">+Data_TABLE[[#This Row],[Qty]]*Data_TABLE[[#This Row],[Unit Price]]</f>
        <v>131</v>
      </c>
      <c r="I3514" s="7">
        <v>42183</v>
      </c>
      <c r="J3514" s="10">
        <f>EOMONTH(Data_TABLE[[#This Row],[Date Sold]],0)</f>
        <v>42185</v>
      </c>
    </row>
    <row r="3515" spans="2:10" x14ac:dyDescent="0.25">
      <c r="B3515" s="1" t="s">
        <v>41</v>
      </c>
      <c r="C3515" s="3" t="s">
        <v>54</v>
      </c>
      <c r="D3515" s="2" t="s">
        <v>48</v>
      </c>
      <c r="E3515" s="3" t="s">
        <v>42</v>
      </c>
      <c r="F3515" s="3">
        <f t="shared" ca="1" si="108"/>
        <v>2</v>
      </c>
      <c r="G3515" s="4">
        <f t="shared" ca="1" si="109"/>
        <v>120</v>
      </c>
      <c r="H3515" s="4">
        <f ca="1">+Data_TABLE[[#This Row],[Qty]]*Data_TABLE[[#This Row],[Unit Price]]</f>
        <v>240</v>
      </c>
      <c r="I3515" s="7">
        <v>42183</v>
      </c>
      <c r="J3515" s="10">
        <f>EOMONTH(Data_TABLE[[#This Row],[Date Sold]],0)</f>
        <v>42185</v>
      </c>
    </row>
    <row r="3516" spans="2:10" x14ac:dyDescent="0.25">
      <c r="B3516" s="1" t="s">
        <v>39</v>
      </c>
      <c r="C3516" s="3" t="s">
        <v>55</v>
      </c>
      <c r="D3516" s="2" t="s">
        <v>51</v>
      </c>
      <c r="E3516" s="3" t="s">
        <v>45</v>
      </c>
      <c r="F3516" s="3">
        <f t="shared" ca="1" si="108"/>
        <v>2</v>
      </c>
      <c r="G3516" s="4">
        <f t="shared" ca="1" si="109"/>
        <v>171</v>
      </c>
      <c r="H3516" s="4">
        <f ca="1">+Data_TABLE[[#This Row],[Qty]]*Data_TABLE[[#This Row],[Unit Price]]</f>
        <v>342</v>
      </c>
      <c r="I3516" s="7">
        <v>42183</v>
      </c>
      <c r="J3516" s="10">
        <f>EOMONTH(Data_TABLE[[#This Row],[Date Sold]],0)</f>
        <v>42185</v>
      </c>
    </row>
    <row r="3517" spans="2:10" x14ac:dyDescent="0.25">
      <c r="B3517" s="1" t="s">
        <v>37</v>
      </c>
      <c r="C3517" s="3" t="s">
        <v>56</v>
      </c>
      <c r="D3517" s="2" t="s">
        <v>52</v>
      </c>
      <c r="E3517" s="3" t="s">
        <v>46</v>
      </c>
      <c r="F3517" s="3">
        <f t="shared" ca="1" si="108"/>
        <v>5</v>
      </c>
      <c r="G3517" s="4">
        <f t="shared" ca="1" si="109"/>
        <v>192</v>
      </c>
      <c r="H3517" s="4">
        <f ca="1">+Data_TABLE[[#This Row],[Qty]]*Data_TABLE[[#This Row],[Unit Price]]</f>
        <v>960</v>
      </c>
      <c r="I3517" s="7">
        <v>42183</v>
      </c>
      <c r="J3517" s="10">
        <f>EOMONTH(Data_TABLE[[#This Row],[Date Sold]],0)</f>
        <v>42185</v>
      </c>
    </row>
    <row r="3518" spans="2:10" x14ac:dyDescent="0.25">
      <c r="B3518" s="1" t="s">
        <v>36</v>
      </c>
      <c r="C3518" s="3" t="s">
        <v>56</v>
      </c>
      <c r="D3518" s="2" t="s">
        <v>50</v>
      </c>
      <c r="E3518" s="3" t="s">
        <v>44</v>
      </c>
      <c r="F3518" s="3">
        <f t="shared" ca="1" si="108"/>
        <v>2</v>
      </c>
      <c r="G3518" s="4">
        <f t="shared" ca="1" si="109"/>
        <v>149</v>
      </c>
      <c r="H3518" s="4">
        <f ca="1">+Data_TABLE[[#This Row],[Qty]]*Data_TABLE[[#This Row],[Unit Price]]</f>
        <v>298</v>
      </c>
      <c r="I3518" s="7">
        <v>42183</v>
      </c>
      <c r="J3518" s="10">
        <f>EOMONTH(Data_TABLE[[#This Row],[Date Sold]],0)</f>
        <v>42185</v>
      </c>
    </row>
    <row r="3519" spans="2:10" x14ac:dyDescent="0.25">
      <c r="B3519" s="1" t="s">
        <v>38</v>
      </c>
      <c r="C3519" s="3" t="s">
        <v>54</v>
      </c>
      <c r="D3519" s="2" t="s">
        <v>48</v>
      </c>
      <c r="E3519" s="3" t="s">
        <v>42</v>
      </c>
      <c r="F3519" s="3">
        <f t="shared" ca="1" si="108"/>
        <v>5</v>
      </c>
      <c r="G3519" s="4">
        <f t="shared" ca="1" si="109"/>
        <v>119</v>
      </c>
      <c r="H3519" s="4">
        <f ca="1">+Data_TABLE[[#This Row],[Qty]]*Data_TABLE[[#This Row],[Unit Price]]</f>
        <v>595</v>
      </c>
      <c r="I3519" s="7">
        <v>42183</v>
      </c>
      <c r="J3519" s="10">
        <f>EOMONTH(Data_TABLE[[#This Row],[Date Sold]],0)</f>
        <v>42185</v>
      </c>
    </row>
    <row r="3520" spans="2:10" x14ac:dyDescent="0.25">
      <c r="B3520" s="1" t="s">
        <v>38</v>
      </c>
      <c r="C3520" s="3" t="s">
        <v>54</v>
      </c>
      <c r="D3520" s="2" t="s">
        <v>48</v>
      </c>
      <c r="E3520" s="3" t="s">
        <v>42</v>
      </c>
      <c r="F3520" s="3">
        <f t="shared" ca="1" si="108"/>
        <v>4</v>
      </c>
      <c r="G3520" s="4">
        <f t="shared" ca="1" si="109"/>
        <v>163</v>
      </c>
      <c r="H3520" s="4">
        <f ca="1">+Data_TABLE[[#This Row],[Qty]]*Data_TABLE[[#This Row],[Unit Price]]</f>
        <v>652</v>
      </c>
      <c r="I3520" s="7">
        <v>42183</v>
      </c>
      <c r="J3520" s="10">
        <f>EOMONTH(Data_TABLE[[#This Row],[Date Sold]],0)</f>
        <v>42185</v>
      </c>
    </row>
    <row r="3521" spans="2:10" x14ac:dyDescent="0.25">
      <c r="B3521" s="1" t="s">
        <v>40</v>
      </c>
      <c r="C3521" s="3" t="s">
        <v>56</v>
      </c>
      <c r="D3521" s="2" t="s">
        <v>50</v>
      </c>
      <c r="E3521" s="3" t="s">
        <v>44</v>
      </c>
      <c r="F3521" s="3">
        <f t="shared" ca="1" si="108"/>
        <v>4</v>
      </c>
      <c r="G3521" s="4">
        <f t="shared" ca="1" si="109"/>
        <v>157</v>
      </c>
      <c r="H3521" s="4">
        <f ca="1">+Data_TABLE[[#This Row],[Qty]]*Data_TABLE[[#This Row],[Unit Price]]</f>
        <v>628</v>
      </c>
      <c r="I3521" s="7">
        <v>42183</v>
      </c>
      <c r="J3521" s="10">
        <f>EOMONTH(Data_TABLE[[#This Row],[Date Sold]],0)</f>
        <v>42185</v>
      </c>
    </row>
    <row r="3522" spans="2:10" x14ac:dyDescent="0.25">
      <c r="B3522" s="1" t="s">
        <v>41</v>
      </c>
      <c r="C3522" s="3" t="s">
        <v>55</v>
      </c>
      <c r="D3522" s="2" t="s">
        <v>51</v>
      </c>
      <c r="E3522" s="3" t="s">
        <v>45</v>
      </c>
      <c r="F3522" s="3">
        <f t="shared" ca="1" si="108"/>
        <v>5</v>
      </c>
      <c r="G3522" s="4">
        <f t="shared" ca="1" si="109"/>
        <v>153</v>
      </c>
      <c r="H3522" s="4">
        <f ca="1">+Data_TABLE[[#This Row],[Qty]]*Data_TABLE[[#This Row],[Unit Price]]</f>
        <v>765</v>
      </c>
      <c r="I3522" s="7">
        <v>42183</v>
      </c>
      <c r="J3522" s="10">
        <f>EOMONTH(Data_TABLE[[#This Row],[Date Sold]],0)</f>
        <v>42185</v>
      </c>
    </row>
    <row r="3523" spans="2:10" x14ac:dyDescent="0.25">
      <c r="B3523" s="1" t="s">
        <v>36</v>
      </c>
      <c r="C3523" s="3" t="s">
        <v>55</v>
      </c>
      <c r="D3523" s="2" t="s">
        <v>51</v>
      </c>
      <c r="E3523" s="3" t="s">
        <v>45</v>
      </c>
      <c r="F3523" s="3">
        <f t="shared" ca="1" si="108"/>
        <v>4</v>
      </c>
      <c r="G3523" s="4">
        <f t="shared" ca="1" si="109"/>
        <v>151</v>
      </c>
      <c r="H3523" s="4">
        <f ca="1">+Data_TABLE[[#This Row],[Qty]]*Data_TABLE[[#This Row],[Unit Price]]</f>
        <v>604</v>
      </c>
      <c r="I3523" s="7">
        <v>42183</v>
      </c>
      <c r="J3523" s="10">
        <f>EOMONTH(Data_TABLE[[#This Row],[Date Sold]],0)</f>
        <v>42185</v>
      </c>
    </row>
    <row r="3524" spans="2:10" x14ac:dyDescent="0.25">
      <c r="B3524" s="1" t="s">
        <v>41</v>
      </c>
      <c r="C3524" s="3" t="s">
        <v>56</v>
      </c>
      <c r="D3524" s="2" t="s">
        <v>52</v>
      </c>
      <c r="E3524" s="3" t="s">
        <v>46</v>
      </c>
      <c r="F3524" s="3">
        <f t="shared" ca="1" si="108"/>
        <v>5</v>
      </c>
      <c r="G3524" s="4">
        <f t="shared" ca="1" si="109"/>
        <v>157</v>
      </c>
      <c r="H3524" s="4">
        <f ca="1">+Data_TABLE[[#This Row],[Qty]]*Data_TABLE[[#This Row],[Unit Price]]</f>
        <v>785</v>
      </c>
      <c r="I3524" s="7">
        <v>42183</v>
      </c>
      <c r="J3524" s="10">
        <f>EOMONTH(Data_TABLE[[#This Row],[Date Sold]],0)</f>
        <v>42185</v>
      </c>
    </row>
    <row r="3525" spans="2:10" x14ac:dyDescent="0.25">
      <c r="B3525" s="1" t="s">
        <v>40</v>
      </c>
      <c r="C3525" s="3" t="s">
        <v>56</v>
      </c>
      <c r="D3525" s="2" t="s">
        <v>52</v>
      </c>
      <c r="E3525" s="3" t="s">
        <v>46</v>
      </c>
      <c r="F3525" s="3">
        <f t="shared" ca="1" si="108"/>
        <v>2</v>
      </c>
      <c r="G3525" s="4">
        <f t="shared" ca="1" si="109"/>
        <v>150</v>
      </c>
      <c r="H3525" s="4">
        <f ca="1">+Data_TABLE[[#This Row],[Qty]]*Data_TABLE[[#This Row],[Unit Price]]</f>
        <v>300</v>
      </c>
      <c r="I3525" s="7">
        <v>42183</v>
      </c>
      <c r="J3525" s="10">
        <f>EOMONTH(Data_TABLE[[#This Row],[Date Sold]],0)</f>
        <v>42185</v>
      </c>
    </row>
    <row r="3526" spans="2:10" x14ac:dyDescent="0.25">
      <c r="B3526" s="1" t="s">
        <v>40</v>
      </c>
      <c r="C3526" s="3" t="s">
        <v>54</v>
      </c>
      <c r="D3526" s="2" t="s">
        <v>48</v>
      </c>
      <c r="E3526" s="3" t="s">
        <v>42</v>
      </c>
      <c r="F3526" s="3">
        <f t="shared" ca="1" si="108"/>
        <v>2</v>
      </c>
      <c r="G3526" s="4">
        <f t="shared" ca="1" si="109"/>
        <v>106</v>
      </c>
      <c r="H3526" s="4">
        <f ca="1">+Data_TABLE[[#This Row],[Qty]]*Data_TABLE[[#This Row],[Unit Price]]</f>
        <v>212</v>
      </c>
      <c r="I3526" s="7">
        <v>42183</v>
      </c>
      <c r="J3526" s="10">
        <f>EOMONTH(Data_TABLE[[#This Row],[Date Sold]],0)</f>
        <v>42185</v>
      </c>
    </row>
    <row r="3527" spans="2:10" x14ac:dyDescent="0.25">
      <c r="B3527" s="1" t="s">
        <v>40</v>
      </c>
      <c r="C3527" s="3" t="s">
        <v>55</v>
      </c>
      <c r="D3527" s="2" t="s">
        <v>49</v>
      </c>
      <c r="E3527" s="3" t="s">
        <v>43</v>
      </c>
      <c r="F3527" s="3">
        <f t="shared" ca="1" si="108"/>
        <v>2</v>
      </c>
      <c r="G3527" s="4">
        <f t="shared" ca="1" si="109"/>
        <v>131</v>
      </c>
      <c r="H3527" s="4">
        <f ca="1">+Data_TABLE[[#This Row],[Qty]]*Data_TABLE[[#This Row],[Unit Price]]</f>
        <v>262</v>
      </c>
      <c r="I3527" s="7">
        <v>42183</v>
      </c>
      <c r="J3527" s="10">
        <f>EOMONTH(Data_TABLE[[#This Row],[Date Sold]],0)</f>
        <v>42185</v>
      </c>
    </row>
    <row r="3528" spans="2:10" x14ac:dyDescent="0.25">
      <c r="B3528" s="1" t="s">
        <v>40</v>
      </c>
      <c r="C3528" s="3" t="s">
        <v>56</v>
      </c>
      <c r="D3528" s="2" t="s">
        <v>52</v>
      </c>
      <c r="E3528" s="3" t="s">
        <v>46</v>
      </c>
      <c r="F3528" s="3">
        <f t="shared" ca="1" si="108"/>
        <v>1</v>
      </c>
      <c r="G3528" s="4">
        <f t="shared" ca="1" si="109"/>
        <v>120</v>
      </c>
      <c r="H3528" s="4">
        <f ca="1">+Data_TABLE[[#This Row],[Qty]]*Data_TABLE[[#This Row],[Unit Price]]</f>
        <v>120</v>
      </c>
      <c r="I3528" s="7">
        <v>42183</v>
      </c>
      <c r="J3528" s="10">
        <f>EOMONTH(Data_TABLE[[#This Row],[Date Sold]],0)</f>
        <v>42185</v>
      </c>
    </row>
    <row r="3529" spans="2:10" x14ac:dyDescent="0.25">
      <c r="B3529" s="1" t="s">
        <v>41</v>
      </c>
      <c r="C3529" s="3" t="s">
        <v>55</v>
      </c>
      <c r="D3529" s="2" t="s">
        <v>49</v>
      </c>
      <c r="E3529" s="3" t="s">
        <v>43</v>
      </c>
      <c r="F3529" s="3">
        <f t="shared" ca="1" si="108"/>
        <v>5</v>
      </c>
      <c r="G3529" s="4">
        <f t="shared" ca="1" si="109"/>
        <v>167</v>
      </c>
      <c r="H3529" s="4">
        <f ca="1">+Data_TABLE[[#This Row],[Qty]]*Data_TABLE[[#This Row],[Unit Price]]</f>
        <v>835</v>
      </c>
      <c r="I3529" s="7">
        <v>42183</v>
      </c>
      <c r="J3529" s="10">
        <f>EOMONTH(Data_TABLE[[#This Row],[Date Sold]],0)</f>
        <v>42185</v>
      </c>
    </row>
    <row r="3530" spans="2:10" x14ac:dyDescent="0.25">
      <c r="B3530" s="1" t="s">
        <v>40</v>
      </c>
      <c r="C3530" s="3" t="s">
        <v>54</v>
      </c>
      <c r="D3530" s="2" t="s">
        <v>48</v>
      </c>
      <c r="E3530" s="3" t="s">
        <v>42</v>
      </c>
      <c r="F3530" s="3">
        <f t="shared" ca="1" si="108"/>
        <v>5</v>
      </c>
      <c r="G3530" s="4">
        <f t="shared" ca="1" si="109"/>
        <v>175</v>
      </c>
      <c r="H3530" s="4">
        <f ca="1">+Data_TABLE[[#This Row],[Qty]]*Data_TABLE[[#This Row],[Unit Price]]</f>
        <v>875</v>
      </c>
      <c r="I3530" s="7">
        <v>42183</v>
      </c>
      <c r="J3530" s="10">
        <f>EOMONTH(Data_TABLE[[#This Row],[Date Sold]],0)</f>
        <v>42185</v>
      </c>
    </row>
    <row r="3531" spans="2:10" x14ac:dyDescent="0.25">
      <c r="B3531" s="1" t="s">
        <v>39</v>
      </c>
      <c r="C3531" s="3" t="s">
        <v>56</v>
      </c>
      <c r="D3531" s="2" t="s">
        <v>52</v>
      </c>
      <c r="E3531" s="3" t="s">
        <v>46</v>
      </c>
      <c r="F3531" s="3">
        <f t="shared" ca="1" si="108"/>
        <v>5</v>
      </c>
      <c r="G3531" s="4">
        <f t="shared" ca="1" si="109"/>
        <v>93</v>
      </c>
      <c r="H3531" s="4">
        <f ca="1">+Data_TABLE[[#This Row],[Qty]]*Data_TABLE[[#This Row],[Unit Price]]</f>
        <v>465</v>
      </c>
      <c r="I3531" s="7">
        <v>42183</v>
      </c>
      <c r="J3531" s="10">
        <f>EOMONTH(Data_TABLE[[#This Row],[Date Sold]],0)</f>
        <v>42185</v>
      </c>
    </row>
    <row r="3532" spans="2:10" x14ac:dyDescent="0.25">
      <c r="B3532" s="1" t="s">
        <v>36</v>
      </c>
      <c r="C3532" s="3" t="s">
        <v>54</v>
      </c>
      <c r="D3532" s="2" t="s">
        <v>48</v>
      </c>
      <c r="E3532" s="3" t="s">
        <v>42</v>
      </c>
      <c r="F3532" s="3">
        <f t="shared" ca="1" si="108"/>
        <v>4</v>
      </c>
      <c r="G3532" s="4">
        <f t="shared" ca="1" si="109"/>
        <v>140</v>
      </c>
      <c r="H3532" s="4">
        <f ca="1">+Data_TABLE[[#This Row],[Qty]]*Data_TABLE[[#This Row],[Unit Price]]</f>
        <v>560</v>
      </c>
      <c r="I3532" s="7">
        <v>42183</v>
      </c>
      <c r="J3532" s="10">
        <f>EOMONTH(Data_TABLE[[#This Row],[Date Sold]],0)</f>
        <v>42185</v>
      </c>
    </row>
    <row r="3533" spans="2:10" x14ac:dyDescent="0.25">
      <c r="B3533" s="1" t="s">
        <v>37</v>
      </c>
      <c r="C3533" s="3" t="s">
        <v>56</v>
      </c>
      <c r="D3533" s="2" t="s">
        <v>50</v>
      </c>
      <c r="E3533" s="3" t="s">
        <v>44</v>
      </c>
      <c r="F3533" s="3">
        <f t="shared" ca="1" si="108"/>
        <v>1</v>
      </c>
      <c r="G3533" s="4">
        <f t="shared" ca="1" si="109"/>
        <v>173</v>
      </c>
      <c r="H3533" s="4">
        <f ca="1">+Data_TABLE[[#This Row],[Qty]]*Data_TABLE[[#This Row],[Unit Price]]</f>
        <v>173</v>
      </c>
      <c r="I3533" s="7">
        <v>42183</v>
      </c>
      <c r="J3533" s="10">
        <f>EOMONTH(Data_TABLE[[#This Row],[Date Sold]],0)</f>
        <v>42185</v>
      </c>
    </row>
    <row r="3534" spans="2:10" x14ac:dyDescent="0.25">
      <c r="B3534" s="1" t="s">
        <v>37</v>
      </c>
      <c r="C3534" s="3" t="s">
        <v>56</v>
      </c>
      <c r="D3534" s="2" t="s">
        <v>50</v>
      </c>
      <c r="E3534" s="3" t="s">
        <v>44</v>
      </c>
      <c r="F3534" s="3">
        <f t="shared" ca="1" si="108"/>
        <v>1</v>
      </c>
      <c r="G3534" s="4">
        <f t="shared" ca="1" si="109"/>
        <v>100</v>
      </c>
      <c r="H3534" s="4">
        <f ca="1">+Data_TABLE[[#This Row],[Qty]]*Data_TABLE[[#This Row],[Unit Price]]</f>
        <v>100</v>
      </c>
      <c r="I3534" s="7">
        <v>42183</v>
      </c>
      <c r="J3534" s="10">
        <f>EOMONTH(Data_TABLE[[#This Row],[Date Sold]],0)</f>
        <v>42185</v>
      </c>
    </row>
    <row r="3535" spans="2:10" x14ac:dyDescent="0.25">
      <c r="B3535" s="1" t="s">
        <v>37</v>
      </c>
      <c r="C3535" s="3" t="s">
        <v>54</v>
      </c>
      <c r="D3535" s="2" t="s">
        <v>48</v>
      </c>
      <c r="E3535" s="3" t="s">
        <v>42</v>
      </c>
      <c r="F3535" s="3">
        <f t="shared" ca="1" si="108"/>
        <v>3</v>
      </c>
      <c r="G3535" s="4">
        <f t="shared" ca="1" si="109"/>
        <v>185</v>
      </c>
      <c r="H3535" s="4">
        <f ca="1">+Data_TABLE[[#This Row],[Qty]]*Data_TABLE[[#This Row],[Unit Price]]</f>
        <v>555</v>
      </c>
      <c r="I3535" s="7">
        <v>42183</v>
      </c>
      <c r="J3535" s="10">
        <f>EOMONTH(Data_TABLE[[#This Row],[Date Sold]],0)</f>
        <v>42185</v>
      </c>
    </row>
    <row r="3536" spans="2:10" x14ac:dyDescent="0.25">
      <c r="B3536" s="1" t="s">
        <v>39</v>
      </c>
      <c r="C3536" s="3" t="s">
        <v>55</v>
      </c>
      <c r="D3536" s="2" t="s">
        <v>49</v>
      </c>
      <c r="E3536" s="3" t="s">
        <v>43</v>
      </c>
      <c r="F3536" s="3">
        <f t="shared" ca="1" si="108"/>
        <v>4</v>
      </c>
      <c r="G3536" s="4">
        <f t="shared" ca="1" si="109"/>
        <v>185</v>
      </c>
      <c r="H3536" s="4">
        <f ca="1">+Data_TABLE[[#This Row],[Qty]]*Data_TABLE[[#This Row],[Unit Price]]</f>
        <v>740</v>
      </c>
      <c r="I3536" s="7">
        <v>42183</v>
      </c>
      <c r="J3536" s="10">
        <f>EOMONTH(Data_TABLE[[#This Row],[Date Sold]],0)</f>
        <v>42185</v>
      </c>
    </row>
    <row r="3537" spans="2:10" x14ac:dyDescent="0.25">
      <c r="B3537" s="1" t="s">
        <v>40</v>
      </c>
      <c r="C3537" s="3" t="s">
        <v>54</v>
      </c>
      <c r="D3537" s="2" t="s">
        <v>48</v>
      </c>
      <c r="E3537" s="3" t="s">
        <v>42</v>
      </c>
      <c r="F3537" s="3">
        <f t="shared" ca="1" si="108"/>
        <v>4</v>
      </c>
      <c r="G3537" s="4">
        <f t="shared" ca="1" si="109"/>
        <v>163</v>
      </c>
      <c r="H3537" s="4">
        <f ca="1">+Data_TABLE[[#This Row],[Qty]]*Data_TABLE[[#This Row],[Unit Price]]</f>
        <v>652</v>
      </c>
      <c r="I3537" s="7">
        <v>42183</v>
      </c>
      <c r="J3537" s="10">
        <f>EOMONTH(Data_TABLE[[#This Row],[Date Sold]],0)</f>
        <v>42185</v>
      </c>
    </row>
    <row r="3538" spans="2:10" x14ac:dyDescent="0.25">
      <c r="B3538" s="1" t="s">
        <v>37</v>
      </c>
      <c r="C3538" s="3" t="s">
        <v>54</v>
      </c>
      <c r="D3538" s="2" t="s">
        <v>48</v>
      </c>
      <c r="E3538" s="3" t="s">
        <v>42</v>
      </c>
      <c r="F3538" s="3">
        <f t="shared" ca="1" si="108"/>
        <v>1</v>
      </c>
      <c r="G3538" s="4">
        <f t="shared" ca="1" si="109"/>
        <v>99</v>
      </c>
      <c r="H3538" s="4">
        <f ca="1">+Data_TABLE[[#This Row],[Qty]]*Data_TABLE[[#This Row],[Unit Price]]</f>
        <v>99</v>
      </c>
      <c r="I3538" s="7">
        <v>42183</v>
      </c>
      <c r="J3538" s="10">
        <f>EOMONTH(Data_TABLE[[#This Row],[Date Sold]],0)</f>
        <v>42185</v>
      </c>
    </row>
    <row r="3539" spans="2:10" x14ac:dyDescent="0.25">
      <c r="B3539" s="1" t="s">
        <v>37</v>
      </c>
      <c r="C3539" s="3" t="s">
        <v>55</v>
      </c>
      <c r="D3539" s="2" t="s">
        <v>49</v>
      </c>
      <c r="E3539" s="3" t="s">
        <v>43</v>
      </c>
      <c r="F3539" s="3">
        <f t="shared" ca="1" si="108"/>
        <v>2</v>
      </c>
      <c r="G3539" s="4">
        <f t="shared" ca="1" si="109"/>
        <v>155</v>
      </c>
      <c r="H3539" s="4">
        <f ca="1">+Data_TABLE[[#This Row],[Qty]]*Data_TABLE[[#This Row],[Unit Price]]</f>
        <v>310</v>
      </c>
      <c r="I3539" s="7">
        <v>42183</v>
      </c>
      <c r="J3539" s="10">
        <f>EOMONTH(Data_TABLE[[#This Row],[Date Sold]],0)</f>
        <v>42185</v>
      </c>
    </row>
    <row r="3540" spans="2:10" x14ac:dyDescent="0.25">
      <c r="B3540" s="1" t="s">
        <v>36</v>
      </c>
      <c r="C3540" s="3" t="s">
        <v>56</v>
      </c>
      <c r="D3540" s="2" t="s">
        <v>50</v>
      </c>
      <c r="E3540" s="3" t="s">
        <v>44</v>
      </c>
      <c r="F3540" s="3">
        <f t="shared" ca="1" si="108"/>
        <v>1</v>
      </c>
      <c r="G3540" s="4">
        <f t="shared" ca="1" si="109"/>
        <v>192</v>
      </c>
      <c r="H3540" s="4">
        <f ca="1">+Data_TABLE[[#This Row],[Qty]]*Data_TABLE[[#This Row],[Unit Price]]</f>
        <v>192</v>
      </c>
      <c r="I3540" s="7">
        <v>42183</v>
      </c>
      <c r="J3540" s="10">
        <f>EOMONTH(Data_TABLE[[#This Row],[Date Sold]],0)</f>
        <v>42185</v>
      </c>
    </row>
    <row r="3541" spans="2:10" x14ac:dyDescent="0.25">
      <c r="B3541" s="1" t="s">
        <v>41</v>
      </c>
      <c r="C3541" s="3" t="s">
        <v>56</v>
      </c>
      <c r="D3541" s="2" t="s">
        <v>52</v>
      </c>
      <c r="E3541" s="3" t="s">
        <v>46</v>
      </c>
      <c r="F3541" s="3">
        <f t="shared" ca="1" si="108"/>
        <v>4</v>
      </c>
      <c r="G3541" s="4">
        <f t="shared" ca="1" si="109"/>
        <v>120</v>
      </c>
      <c r="H3541" s="4">
        <f ca="1">+Data_TABLE[[#This Row],[Qty]]*Data_TABLE[[#This Row],[Unit Price]]</f>
        <v>480</v>
      </c>
      <c r="I3541" s="7">
        <v>42183</v>
      </c>
      <c r="J3541" s="10">
        <f>EOMONTH(Data_TABLE[[#This Row],[Date Sold]],0)</f>
        <v>42185</v>
      </c>
    </row>
    <row r="3542" spans="2:10" x14ac:dyDescent="0.25">
      <c r="B3542" s="1" t="s">
        <v>36</v>
      </c>
      <c r="C3542" s="3" t="s">
        <v>56</v>
      </c>
      <c r="D3542" s="2" t="s">
        <v>50</v>
      </c>
      <c r="E3542" s="3" t="s">
        <v>44</v>
      </c>
      <c r="F3542" s="3">
        <f t="shared" ca="1" si="108"/>
        <v>4</v>
      </c>
      <c r="G3542" s="4">
        <f t="shared" ca="1" si="109"/>
        <v>67</v>
      </c>
      <c r="H3542" s="4">
        <f ca="1">+Data_TABLE[[#This Row],[Qty]]*Data_TABLE[[#This Row],[Unit Price]]</f>
        <v>268</v>
      </c>
      <c r="I3542" s="7">
        <v>42183</v>
      </c>
      <c r="J3542" s="10">
        <f>EOMONTH(Data_TABLE[[#This Row],[Date Sold]],0)</f>
        <v>42185</v>
      </c>
    </row>
    <row r="3543" spans="2:10" x14ac:dyDescent="0.25">
      <c r="B3543" s="1" t="s">
        <v>37</v>
      </c>
      <c r="C3543" s="3" t="s">
        <v>55</v>
      </c>
      <c r="D3543" s="2" t="s">
        <v>51</v>
      </c>
      <c r="E3543" s="3" t="s">
        <v>45</v>
      </c>
      <c r="F3543" s="3">
        <f t="shared" ca="1" si="108"/>
        <v>4</v>
      </c>
      <c r="G3543" s="4">
        <f t="shared" ca="1" si="109"/>
        <v>105</v>
      </c>
      <c r="H3543" s="4">
        <f ca="1">+Data_TABLE[[#This Row],[Qty]]*Data_TABLE[[#This Row],[Unit Price]]</f>
        <v>420</v>
      </c>
      <c r="I3543" s="7">
        <v>42183</v>
      </c>
      <c r="J3543" s="10">
        <f>EOMONTH(Data_TABLE[[#This Row],[Date Sold]],0)</f>
        <v>42185</v>
      </c>
    </row>
    <row r="3544" spans="2:10" x14ac:dyDescent="0.25">
      <c r="B3544" s="1" t="s">
        <v>38</v>
      </c>
      <c r="C3544" s="3" t="s">
        <v>56</v>
      </c>
      <c r="D3544" s="2" t="s">
        <v>50</v>
      </c>
      <c r="E3544" s="3" t="s">
        <v>44</v>
      </c>
      <c r="F3544" s="3">
        <f t="shared" ca="1" si="108"/>
        <v>2</v>
      </c>
      <c r="G3544" s="4">
        <f t="shared" ca="1" si="109"/>
        <v>152</v>
      </c>
      <c r="H3544" s="4">
        <f ca="1">+Data_TABLE[[#This Row],[Qty]]*Data_TABLE[[#This Row],[Unit Price]]</f>
        <v>304</v>
      </c>
      <c r="I3544" s="7">
        <v>42183</v>
      </c>
      <c r="J3544" s="10">
        <f>EOMONTH(Data_TABLE[[#This Row],[Date Sold]],0)</f>
        <v>42185</v>
      </c>
    </row>
    <row r="3545" spans="2:10" x14ac:dyDescent="0.25">
      <c r="B3545" s="1" t="s">
        <v>40</v>
      </c>
      <c r="C3545" s="3" t="s">
        <v>54</v>
      </c>
      <c r="D3545" s="2" t="s">
        <v>48</v>
      </c>
      <c r="E3545" s="3" t="s">
        <v>42</v>
      </c>
      <c r="F3545" s="3">
        <f t="shared" ca="1" si="108"/>
        <v>2</v>
      </c>
      <c r="G3545" s="4">
        <f t="shared" ca="1" si="109"/>
        <v>130</v>
      </c>
      <c r="H3545" s="4">
        <f ca="1">+Data_TABLE[[#This Row],[Qty]]*Data_TABLE[[#This Row],[Unit Price]]</f>
        <v>260</v>
      </c>
      <c r="I3545" s="7">
        <v>42183</v>
      </c>
      <c r="J3545" s="10">
        <f>EOMONTH(Data_TABLE[[#This Row],[Date Sold]],0)</f>
        <v>42185</v>
      </c>
    </row>
    <row r="3546" spans="2:10" x14ac:dyDescent="0.25">
      <c r="B3546" s="1" t="s">
        <v>41</v>
      </c>
      <c r="C3546" s="3" t="s">
        <v>54</v>
      </c>
      <c r="D3546" s="2" t="s">
        <v>48</v>
      </c>
      <c r="E3546" s="3" t="s">
        <v>42</v>
      </c>
      <c r="F3546" s="3">
        <f t="shared" ca="1" si="108"/>
        <v>5</v>
      </c>
      <c r="G3546" s="4">
        <f t="shared" ca="1" si="109"/>
        <v>163</v>
      </c>
      <c r="H3546" s="4">
        <f ca="1">+Data_TABLE[[#This Row],[Qty]]*Data_TABLE[[#This Row],[Unit Price]]</f>
        <v>815</v>
      </c>
      <c r="I3546" s="7">
        <v>42183</v>
      </c>
      <c r="J3546" s="10">
        <f>EOMONTH(Data_TABLE[[#This Row],[Date Sold]],0)</f>
        <v>42185</v>
      </c>
    </row>
    <row r="3547" spans="2:10" x14ac:dyDescent="0.25">
      <c r="B3547" s="1" t="s">
        <v>40</v>
      </c>
      <c r="C3547" s="3" t="s">
        <v>56</v>
      </c>
      <c r="D3547" s="2" t="s">
        <v>52</v>
      </c>
      <c r="E3547" s="3" t="s">
        <v>46</v>
      </c>
      <c r="F3547" s="3">
        <f t="shared" ca="1" si="108"/>
        <v>2</v>
      </c>
      <c r="G3547" s="4">
        <f t="shared" ca="1" si="109"/>
        <v>145</v>
      </c>
      <c r="H3547" s="4">
        <f ca="1">+Data_TABLE[[#This Row],[Qty]]*Data_TABLE[[#This Row],[Unit Price]]</f>
        <v>290</v>
      </c>
      <c r="I3547" s="7">
        <v>42183</v>
      </c>
      <c r="J3547" s="10">
        <f>EOMONTH(Data_TABLE[[#This Row],[Date Sold]],0)</f>
        <v>42185</v>
      </c>
    </row>
    <row r="3548" spans="2:10" x14ac:dyDescent="0.25">
      <c r="B3548" s="1" t="s">
        <v>39</v>
      </c>
      <c r="C3548" s="3" t="s">
        <v>55</v>
      </c>
      <c r="D3548" s="2" t="s">
        <v>49</v>
      </c>
      <c r="E3548" s="3" t="s">
        <v>43</v>
      </c>
      <c r="F3548" s="3">
        <f t="shared" ca="1" si="108"/>
        <v>2</v>
      </c>
      <c r="G3548" s="4">
        <f t="shared" ca="1" si="109"/>
        <v>74</v>
      </c>
      <c r="H3548" s="4">
        <f ca="1">+Data_TABLE[[#This Row],[Qty]]*Data_TABLE[[#This Row],[Unit Price]]</f>
        <v>148</v>
      </c>
      <c r="I3548" s="7">
        <v>42183</v>
      </c>
      <c r="J3548" s="10">
        <f>EOMONTH(Data_TABLE[[#This Row],[Date Sold]],0)</f>
        <v>42185</v>
      </c>
    </row>
    <row r="3549" spans="2:10" x14ac:dyDescent="0.25">
      <c r="B3549" s="1" t="s">
        <v>39</v>
      </c>
      <c r="C3549" s="3" t="s">
        <v>54</v>
      </c>
      <c r="D3549" s="2" t="s">
        <v>48</v>
      </c>
      <c r="E3549" s="3" t="s">
        <v>42</v>
      </c>
      <c r="F3549" s="3">
        <f t="shared" ca="1" si="108"/>
        <v>4</v>
      </c>
      <c r="G3549" s="4">
        <f t="shared" ca="1" si="109"/>
        <v>176</v>
      </c>
      <c r="H3549" s="4">
        <f ca="1">+Data_TABLE[[#This Row],[Qty]]*Data_TABLE[[#This Row],[Unit Price]]</f>
        <v>704</v>
      </c>
      <c r="I3549" s="7">
        <v>42183</v>
      </c>
      <c r="J3549" s="10">
        <f>EOMONTH(Data_TABLE[[#This Row],[Date Sold]],0)</f>
        <v>42185</v>
      </c>
    </row>
    <row r="3550" spans="2:10" x14ac:dyDescent="0.25">
      <c r="B3550" s="1" t="s">
        <v>39</v>
      </c>
      <c r="C3550" s="3" t="s">
        <v>56</v>
      </c>
      <c r="D3550" s="2" t="s">
        <v>52</v>
      </c>
      <c r="E3550" s="3" t="s">
        <v>46</v>
      </c>
      <c r="F3550" s="3">
        <f t="shared" ca="1" si="108"/>
        <v>1</v>
      </c>
      <c r="G3550" s="4">
        <f t="shared" ca="1" si="109"/>
        <v>125</v>
      </c>
      <c r="H3550" s="4">
        <f ca="1">+Data_TABLE[[#This Row],[Qty]]*Data_TABLE[[#This Row],[Unit Price]]</f>
        <v>125</v>
      </c>
      <c r="I3550" s="7">
        <v>42183</v>
      </c>
      <c r="J3550" s="10">
        <f>EOMONTH(Data_TABLE[[#This Row],[Date Sold]],0)</f>
        <v>42185</v>
      </c>
    </row>
    <row r="3551" spans="2:10" x14ac:dyDescent="0.25">
      <c r="B3551" s="1" t="s">
        <v>39</v>
      </c>
      <c r="C3551" s="3" t="s">
        <v>55</v>
      </c>
      <c r="D3551" s="2" t="s">
        <v>51</v>
      </c>
      <c r="E3551" s="3" t="s">
        <v>45</v>
      </c>
      <c r="F3551" s="3">
        <f t="shared" ca="1" si="108"/>
        <v>3</v>
      </c>
      <c r="G3551" s="4">
        <f t="shared" ca="1" si="109"/>
        <v>159</v>
      </c>
      <c r="H3551" s="4">
        <f ca="1">+Data_TABLE[[#This Row],[Qty]]*Data_TABLE[[#This Row],[Unit Price]]</f>
        <v>477</v>
      </c>
      <c r="I3551" s="7">
        <v>42183</v>
      </c>
      <c r="J3551" s="10">
        <f>EOMONTH(Data_TABLE[[#This Row],[Date Sold]],0)</f>
        <v>42185</v>
      </c>
    </row>
    <row r="3552" spans="2:10" x14ac:dyDescent="0.25">
      <c r="B3552" s="1" t="s">
        <v>38</v>
      </c>
      <c r="C3552" s="3" t="s">
        <v>56</v>
      </c>
      <c r="D3552" s="2" t="s">
        <v>52</v>
      </c>
      <c r="E3552" s="3" t="s">
        <v>46</v>
      </c>
      <c r="F3552" s="3">
        <f t="shared" ca="1" si="108"/>
        <v>1</v>
      </c>
      <c r="G3552" s="4">
        <f t="shared" ca="1" si="109"/>
        <v>140</v>
      </c>
      <c r="H3552" s="4">
        <f ca="1">+Data_TABLE[[#This Row],[Qty]]*Data_TABLE[[#This Row],[Unit Price]]</f>
        <v>140</v>
      </c>
      <c r="I3552" s="7">
        <v>42183</v>
      </c>
      <c r="J3552" s="10">
        <f>EOMONTH(Data_TABLE[[#This Row],[Date Sold]],0)</f>
        <v>42185</v>
      </c>
    </row>
    <row r="3553" spans="2:10" x14ac:dyDescent="0.25">
      <c r="B3553" s="1" t="s">
        <v>38</v>
      </c>
      <c r="C3553" s="3" t="s">
        <v>56</v>
      </c>
      <c r="D3553" s="2" t="s">
        <v>50</v>
      </c>
      <c r="E3553" s="3" t="s">
        <v>44</v>
      </c>
      <c r="F3553" s="3">
        <f t="shared" ca="1" si="108"/>
        <v>1</v>
      </c>
      <c r="G3553" s="4">
        <f t="shared" ca="1" si="109"/>
        <v>146</v>
      </c>
      <c r="H3553" s="4">
        <f ca="1">+Data_TABLE[[#This Row],[Qty]]*Data_TABLE[[#This Row],[Unit Price]]</f>
        <v>146</v>
      </c>
      <c r="I3553" s="7">
        <v>42184</v>
      </c>
      <c r="J3553" s="10">
        <f>EOMONTH(Data_TABLE[[#This Row],[Date Sold]],0)</f>
        <v>42185</v>
      </c>
    </row>
    <row r="3554" spans="2:10" x14ac:dyDescent="0.25">
      <c r="B3554" s="1" t="s">
        <v>39</v>
      </c>
      <c r="C3554" s="3" t="s">
        <v>54</v>
      </c>
      <c r="D3554" s="2" t="s">
        <v>48</v>
      </c>
      <c r="E3554" s="3" t="s">
        <v>42</v>
      </c>
      <c r="F3554" s="3">
        <f t="shared" ca="1" si="108"/>
        <v>4</v>
      </c>
      <c r="G3554" s="4">
        <f t="shared" ca="1" si="109"/>
        <v>178</v>
      </c>
      <c r="H3554" s="4">
        <f ca="1">+Data_TABLE[[#This Row],[Qty]]*Data_TABLE[[#This Row],[Unit Price]]</f>
        <v>712</v>
      </c>
      <c r="I3554" s="7">
        <v>42184</v>
      </c>
      <c r="J3554" s="10">
        <f>EOMONTH(Data_TABLE[[#This Row],[Date Sold]],0)</f>
        <v>42185</v>
      </c>
    </row>
    <row r="3555" spans="2:10" x14ac:dyDescent="0.25">
      <c r="B3555" s="1" t="s">
        <v>37</v>
      </c>
      <c r="C3555" s="3" t="s">
        <v>56</v>
      </c>
      <c r="D3555" s="2" t="s">
        <v>52</v>
      </c>
      <c r="E3555" s="3" t="s">
        <v>46</v>
      </c>
      <c r="F3555" s="3">
        <f t="shared" ca="1" si="108"/>
        <v>1</v>
      </c>
      <c r="G3555" s="4">
        <f t="shared" ca="1" si="109"/>
        <v>173</v>
      </c>
      <c r="H3555" s="4">
        <f ca="1">+Data_TABLE[[#This Row],[Qty]]*Data_TABLE[[#This Row],[Unit Price]]</f>
        <v>173</v>
      </c>
      <c r="I3555" s="7">
        <v>42184</v>
      </c>
      <c r="J3555" s="10">
        <f>EOMONTH(Data_TABLE[[#This Row],[Date Sold]],0)</f>
        <v>42185</v>
      </c>
    </row>
    <row r="3556" spans="2:10" x14ac:dyDescent="0.25">
      <c r="B3556" s="1" t="s">
        <v>36</v>
      </c>
      <c r="C3556" s="3" t="s">
        <v>54</v>
      </c>
      <c r="D3556" s="2" t="s">
        <v>48</v>
      </c>
      <c r="E3556" s="3" t="s">
        <v>42</v>
      </c>
      <c r="F3556" s="3">
        <f t="shared" ca="1" si="108"/>
        <v>5</v>
      </c>
      <c r="G3556" s="4">
        <f t="shared" ca="1" si="109"/>
        <v>90</v>
      </c>
      <c r="H3556" s="4">
        <f ca="1">+Data_TABLE[[#This Row],[Qty]]*Data_TABLE[[#This Row],[Unit Price]]</f>
        <v>450</v>
      </c>
      <c r="I3556" s="7">
        <v>42184</v>
      </c>
      <c r="J3556" s="10">
        <f>EOMONTH(Data_TABLE[[#This Row],[Date Sold]],0)</f>
        <v>42185</v>
      </c>
    </row>
    <row r="3557" spans="2:10" x14ac:dyDescent="0.25">
      <c r="B3557" s="1" t="s">
        <v>40</v>
      </c>
      <c r="C3557" s="3" t="s">
        <v>56</v>
      </c>
      <c r="D3557" s="2" t="s">
        <v>52</v>
      </c>
      <c r="E3557" s="3" t="s">
        <v>46</v>
      </c>
      <c r="F3557" s="3">
        <f t="shared" ca="1" si="108"/>
        <v>4</v>
      </c>
      <c r="G3557" s="4">
        <f t="shared" ca="1" si="109"/>
        <v>70</v>
      </c>
      <c r="H3557" s="4">
        <f ca="1">+Data_TABLE[[#This Row],[Qty]]*Data_TABLE[[#This Row],[Unit Price]]</f>
        <v>280</v>
      </c>
      <c r="I3557" s="7">
        <v>42184</v>
      </c>
      <c r="J3557" s="10">
        <f>EOMONTH(Data_TABLE[[#This Row],[Date Sold]],0)</f>
        <v>42185</v>
      </c>
    </row>
    <row r="3558" spans="2:10" x14ac:dyDescent="0.25">
      <c r="B3558" s="1" t="s">
        <v>38</v>
      </c>
      <c r="C3558" s="3" t="s">
        <v>56</v>
      </c>
      <c r="D3558" s="2" t="s">
        <v>50</v>
      </c>
      <c r="E3558" s="3" t="s">
        <v>44</v>
      </c>
      <c r="F3558" s="3">
        <f t="shared" ca="1" si="108"/>
        <v>1</v>
      </c>
      <c r="G3558" s="4">
        <f t="shared" ca="1" si="109"/>
        <v>177</v>
      </c>
      <c r="H3558" s="4">
        <f ca="1">+Data_TABLE[[#This Row],[Qty]]*Data_TABLE[[#This Row],[Unit Price]]</f>
        <v>177</v>
      </c>
      <c r="I3558" s="7">
        <v>42184</v>
      </c>
      <c r="J3558" s="10">
        <f>EOMONTH(Data_TABLE[[#This Row],[Date Sold]],0)</f>
        <v>42185</v>
      </c>
    </row>
    <row r="3559" spans="2:10" x14ac:dyDescent="0.25">
      <c r="B3559" s="1" t="s">
        <v>37</v>
      </c>
      <c r="C3559" s="3" t="s">
        <v>56</v>
      </c>
      <c r="D3559" s="2" t="s">
        <v>52</v>
      </c>
      <c r="E3559" s="3" t="s">
        <v>46</v>
      </c>
      <c r="F3559" s="3">
        <f t="shared" ca="1" si="108"/>
        <v>5</v>
      </c>
      <c r="G3559" s="4">
        <f t="shared" ca="1" si="109"/>
        <v>100</v>
      </c>
      <c r="H3559" s="4">
        <f ca="1">+Data_TABLE[[#This Row],[Qty]]*Data_TABLE[[#This Row],[Unit Price]]</f>
        <v>500</v>
      </c>
      <c r="I3559" s="7">
        <v>42184</v>
      </c>
      <c r="J3559" s="10">
        <f>EOMONTH(Data_TABLE[[#This Row],[Date Sold]],0)</f>
        <v>42185</v>
      </c>
    </row>
    <row r="3560" spans="2:10" x14ac:dyDescent="0.25">
      <c r="B3560" s="1" t="s">
        <v>38</v>
      </c>
      <c r="C3560" s="3" t="s">
        <v>55</v>
      </c>
      <c r="D3560" s="2" t="s">
        <v>51</v>
      </c>
      <c r="E3560" s="3" t="s">
        <v>45</v>
      </c>
      <c r="F3560" s="3">
        <f t="shared" ca="1" si="108"/>
        <v>4</v>
      </c>
      <c r="G3560" s="4">
        <f t="shared" ca="1" si="109"/>
        <v>95</v>
      </c>
      <c r="H3560" s="4">
        <f ca="1">+Data_TABLE[[#This Row],[Qty]]*Data_TABLE[[#This Row],[Unit Price]]</f>
        <v>380</v>
      </c>
      <c r="I3560" s="7">
        <v>42184</v>
      </c>
      <c r="J3560" s="10">
        <f>EOMONTH(Data_TABLE[[#This Row],[Date Sold]],0)</f>
        <v>42185</v>
      </c>
    </row>
    <row r="3561" spans="2:10" x14ac:dyDescent="0.25">
      <c r="B3561" s="1" t="s">
        <v>41</v>
      </c>
      <c r="C3561" s="3" t="s">
        <v>55</v>
      </c>
      <c r="D3561" s="2" t="s">
        <v>51</v>
      </c>
      <c r="E3561" s="3" t="s">
        <v>45</v>
      </c>
      <c r="F3561" s="3">
        <f t="shared" ca="1" si="108"/>
        <v>5</v>
      </c>
      <c r="G3561" s="4">
        <f t="shared" ca="1" si="109"/>
        <v>90</v>
      </c>
      <c r="H3561" s="4">
        <f ca="1">+Data_TABLE[[#This Row],[Qty]]*Data_TABLE[[#This Row],[Unit Price]]</f>
        <v>450</v>
      </c>
      <c r="I3561" s="7">
        <v>42184</v>
      </c>
      <c r="J3561" s="10">
        <f>EOMONTH(Data_TABLE[[#This Row],[Date Sold]],0)</f>
        <v>42185</v>
      </c>
    </row>
    <row r="3562" spans="2:10" x14ac:dyDescent="0.25">
      <c r="B3562" s="1" t="s">
        <v>40</v>
      </c>
      <c r="C3562" s="3" t="s">
        <v>54</v>
      </c>
      <c r="D3562" s="2" t="s">
        <v>48</v>
      </c>
      <c r="E3562" s="3" t="s">
        <v>42</v>
      </c>
      <c r="F3562" s="3">
        <f t="shared" ca="1" si="108"/>
        <v>4</v>
      </c>
      <c r="G3562" s="4">
        <f t="shared" ca="1" si="109"/>
        <v>164</v>
      </c>
      <c r="H3562" s="4">
        <f ca="1">+Data_TABLE[[#This Row],[Qty]]*Data_TABLE[[#This Row],[Unit Price]]</f>
        <v>656</v>
      </c>
      <c r="I3562" s="7">
        <v>42184</v>
      </c>
      <c r="J3562" s="10">
        <f>EOMONTH(Data_TABLE[[#This Row],[Date Sold]],0)</f>
        <v>42185</v>
      </c>
    </row>
    <row r="3563" spans="2:10" x14ac:dyDescent="0.25">
      <c r="B3563" s="1" t="s">
        <v>36</v>
      </c>
      <c r="C3563" s="3" t="s">
        <v>55</v>
      </c>
      <c r="D3563" s="2" t="s">
        <v>51</v>
      </c>
      <c r="E3563" s="3" t="s">
        <v>45</v>
      </c>
      <c r="F3563" s="3">
        <f t="shared" ca="1" si="108"/>
        <v>5</v>
      </c>
      <c r="G3563" s="4">
        <f t="shared" ca="1" si="109"/>
        <v>138</v>
      </c>
      <c r="H3563" s="4">
        <f ca="1">+Data_TABLE[[#This Row],[Qty]]*Data_TABLE[[#This Row],[Unit Price]]</f>
        <v>690</v>
      </c>
      <c r="I3563" s="7">
        <v>42184</v>
      </c>
      <c r="J3563" s="10">
        <f>EOMONTH(Data_TABLE[[#This Row],[Date Sold]],0)</f>
        <v>42185</v>
      </c>
    </row>
    <row r="3564" spans="2:10" x14ac:dyDescent="0.25">
      <c r="B3564" s="1" t="s">
        <v>40</v>
      </c>
      <c r="C3564" s="3" t="s">
        <v>56</v>
      </c>
      <c r="D3564" s="2" t="s">
        <v>52</v>
      </c>
      <c r="E3564" s="3" t="s">
        <v>46</v>
      </c>
      <c r="F3564" s="3">
        <f t="shared" ca="1" si="108"/>
        <v>3</v>
      </c>
      <c r="G3564" s="4">
        <f t="shared" ca="1" si="109"/>
        <v>141</v>
      </c>
      <c r="H3564" s="4">
        <f ca="1">+Data_TABLE[[#This Row],[Qty]]*Data_TABLE[[#This Row],[Unit Price]]</f>
        <v>423</v>
      </c>
      <c r="I3564" s="7">
        <v>42184</v>
      </c>
      <c r="J3564" s="10">
        <f>EOMONTH(Data_TABLE[[#This Row],[Date Sold]],0)</f>
        <v>42185</v>
      </c>
    </row>
    <row r="3565" spans="2:10" x14ac:dyDescent="0.25">
      <c r="B3565" s="1" t="s">
        <v>39</v>
      </c>
      <c r="C3565" s="3" t="s">
        <v>56</v>
      </c>
      <c r="D3565" s="2" t="s">
        <v>52</v>
      </c>
      <c r="E3565" s="3" t="s">
        <v>46</v>
      </c>
      <c r="F3565" s="3">
        <f t="shared" ca="1" si="108"/>
        <v>4</v>
      </c>
      <c r="G3565" s="4">
        <f t="shared" ca="1" si="109"/>
        <v>199</v>
      </c>
      <c r="H3565" s="4">
        <f ca="1">+Data_TABLE[[#This Row],[Qty]]*Data_TABLE[[#This Row],[Unit Price]]</f>
        <v>796</v>
      </c>
      <c r="I3565" s="7">
        <v>42184</v>
      </c>
      <c r="J3565" s="10">
        <f>EOMONTH(Data_TABLE[[#This Row],[Date Sold]],0)</f>
        <v>42185</v>
      </c>
    </row>
    <row r="3566" spans="2:10" x14ac:dyDescent="0.25">
      <c r="B3566" s="1" t="s">
        <v>38</v>
      </c>
      <c r="C3566" s="3" t="s">
        <v>56</v>
      </c>
      <c r="D3566" s="2" t="s">
        <v>50</v>
      </c>
      <c r="E3566" s="3" t="s">
        <v>44</v>
      </c>
      <c r="F3566" s="3">
        <f t="shared" ca="1" si="108"/>
        <v>5</v>
      </c>
      <c r="G3566" s="4">
        <f t="shared" ca="1" si="109"/>
        <v>75</v>
      </c>
      <c r="H3566" s="4">
        <f ca="1">+Data_TABLE[[#This Row],[Qty]]*Data_TABLE[[#This Row],[Unit Price]]</f>
        <v>375</v>
      </c>
      <c r="I3566" s="7">
        <v>42184</v>
      </c>
      <c r="J3566" s="10">
        <f>EOMONTH(Data_TABLE[[#This Row],[Date Sold]],0)</f>
        <v>42185</v>
      </c>
    </row>
    <row r="3567" spans="2:10" x14ac:dyDescent="0.25">
      <c r="B3567" s="1" t="s">
        <v>41</v>
      </c>
      <c r="C3567" s="3" t="s">
        <v>55</v>
      </c>
      <c r="D3567" s="2" t="s">
        <v>51</v>
      </c>
      <c r="E3567" s="3" t="s">
        <v>45</v>
      </c>
      <c r="F3567" s="3">
        <f t="shared" ca="1" si="108"/>
        <v>5</v>
      </c>
      <c r="G3567" s="4">
        <f t="shared" ca="1" si="109"/>
        <v>111</v>
      </c>
      <c r="H3567" s="4">
        <f ca="1">+Data_TABLE[[#This Row],[Qty]]*Data_TABLE[[#This Row],[Unit Price]]</f>
        <v>555</v>
      </c>
      <c r="I3567" s="7">
        <v>42184</v>
      </c>
      <c r="J3567" s="10">
        <f>EOMONTH(Data_TABLE[[#This Row],[Date Sold]],0)</f>
        <v>42185</v>
      </c>
    </row>
    <row r="3568" spans="2:10" x14ac:dyDescent="0.25">
      <c r="B3568" s="1" t="s">
        <v>40</v>
      </c>
      <c r="C3568" s="3" t="s">
        <v>56</v>
      </c>
      <c r="D3568" s="2" t="s">
        <v>50</v>
      </c>
      <c r="E3568" s="3" t="s">
        <v>44</v>
      </c>
      <c r="F3568" s="3">
        <f t="shared" ca="1" si="108"/>
        <v>5</v>
      </c>
      <c r="G3568" s="4">
        <f t="shared" ca="1" si="109"/>
        <v>94</v>
      </c>
      <c r="H3568" s="4">
        <f ca="1">+Data_TABLE[[#This Row],[Qty]]*Data_TABLE[[#This Row],[Unit Price]]</f>
        <v>470</v>
      </c>
      <c r="I3568" s="7">
        <v>42184</v>
      </c>
      <c r="J3568" s="10">
        <f>EOMONTH(Data_TABLE[[#This Row],[Date Sold]],0)</f>
        <v>42185</v>
      </c>
    </row>
    <row r="3569" spans="2:10" x14ac:dyDescent="0.25">
      <c r="B3569" s="1" t="s">
        <v>39</v>
      </c>
      <c r="C3569" s="3" t="s">
        <v>55</v>
      </c>
      <c r="D3569" s="2" t="s">
        <v>49</v>
      </c>
      <c r="E3569" s="3" t="s">
        <v>43</v>
      </c>
      <c r="F3569" s="3">
        <f t="shared" ref="F3569:F3632" ca="1" si="110">RANDBETWEEN(1,5)</f>
        <v>4</v>
      </c>
      <c r="G3569" s="4">
        <f t="shared" ref="G3569:G3632" ca="1" si="111">RANDBETWEEN(60,200)</f>
        <v>181</v>
      </c>
      <c r="H3569" s="4">
        <f ca="1">+Data_TABLE[[#This Row],[Qty]]*Data_TABLE[[#This Row],[Unit Price]]</f>
        <v>724</v>
      </c>
      <c r="I3569" s="7">
        <v>42184</v>
      </c>
      <c r="J3569" s="10">
        <f>EOMONTH(Data_TABLE[[#This Row],[Date Sold]],0)</f>
        <v>42185</v>
      </c>
    </row>
    <row r="3570" spans="2:10" x14ac:dyDescent="0.25">
      <c r="B3570" s="1" t="s">
        <v>40</v>
      </c>
      <c r="C3570" s="3" t="s">
        <v>55</v>
      </c>
      <c r="D3570" s="2" t="s">
        <v>49</v>
      </c>
      <c r="E3570" s="3" t="s">
        <v>43</v>
      </c>
      <c r="F3570" s="3">
        <f t="shared" ca="1" si="110"/>
        <v>5</v>
      </c>
      <c r="G3570" s="4">
        <f t="shared" ca="1" si="111"/>
        <v>198</v>
      </c>
      <c r="H3570" s="4">
        <f ca="1">+Data_TABLE[[#This Row],[Qty]]*Data_TABLE[[#This Row],[Unit Price]]</f>
        <v>990</v>
      </c>
      <c r="I3570" s="7">
        <v>42184</v>
      </c>
      <c r="J3570" s="10">
        <f>EOMONTH(Data_TABLE[[#This Row],[Date Sold]],0)</f>
        <v>42185</v>
      </c>
    </row>
    <row r="3571" spans="2:10" x14ac:dyDescent="0.25">
      <c r="B3571" s="1" t="s">
        <v>40</v>
      </c>
      <c r="C3571" s="3" t="s">
        <v>55</v>
      </c>
      <c r="D3571" s="2" t="s">
        <v>49</v>
      </c>
      <c r="E3571" s="3" t="s">
        <v>43</v>
      </c>
      <c r="F3571" s="3">
        <f t="shared" ca="1" si="110"/>
        <v>4</v>
      </c>
      <c r="G3571" s="4">
        <f t="shared" ca="1" si="111"/>
        <v>184</v>
      </c>
      <c r="H3571" s="4">
        <f ca="1">+Data_TABLE[[#This Row],[Qty]]*Data_TABLE[[#This Row],[Unit Price]]</f>
        <v>736</v>
      </c>
      <c r="I3571" s="7">
        <v>42184</v>
      </c>
      <c r="J3571" s="10">
        <f>EOMONTH(Data_TABLE[[#This Row],[Date Sold]],0)</f>
        <v>42185</v>
      </c>
    </row>
    <row r="3572" spans="2:10" x14ac:dyDescent="0.25">
      <c r="B3572" s="1" t="s">
        <v>38</v>
      </c>
      <c r="C3572" s="3" t="s">
        <v>54</v>
      </c>
      <c r="D3572" s="2" t="s">
        <v>48</v>
      </c>
      <c r="E3572" s="3" t="s">
        <v>42</v>
      </c>
      <c r="F3572" s="3">
        <f t="shared" ca="1" si="110"/>
        <v>5</v>
      </c>
      <c r="G3572" s="4">
        <f t="shared" ca="1" si="111"/>
        <v>127</v>
      </c>
      <c r="H3572" s="4">
        <f ca="1">+Data_TABLE[[#This Row],[Qty]]*Data_TABLE[[#This Row],[Unit Price]]</f>
        <v>635</v>
      </c>
      <c r="I3572" s="7">
        <v>42184</v>
      </c>
      <c r="J3572" s="10">
        <f>EOMONTH(Data_TABLE[[#This Row],[Date Sold]],0)</f>
        <v>42185</v>
      </c>
    </row>
    <row r="3573" spans="2:10" x14ac:dyDescent="0.25">
      <c r="B3573" s="1" t="s">
        <v>40</v>
      </c>
      <c r="C3573" s="3" t="s">
        <v>54</v>
      </c>
      <c r="D3573" s="2" t="s">
        <v>48</v>
      </c>
      <c r="E3573" s="3" t="s">
        <v>42</v>
      </c>
      <c r="F3573" s="3">
        <f t="shared" ca="1" si="110"/>
        <v>3</v>
      </c>
      <c r="G3573" s="4">
        <f t="shared" ca="1" si="111"/>
        <v>160</v>
      </c>
      <c r="H3573" s="4">
        <f ca="1">+Data_TABLE[[#This Row],[Qty]]*Data_TABLE[[#This Row],[Unit Price]]</f>
        <v>480</v>
      </c>
      <c r="I3573" s="7">
        <v>42184</v>
      </c>
      <c r="J3573" s="10">
        <f>EOMONTH(Data_TABLE[[#This Row],[Date Sold]],0)</f>
        <v>42185</v>
      </c>
    </row>
    <row r="3574" spans="2:10" x14ac:dyDescent="0.25">
      <c r="B3574" s="1" t="s">
        <v>40</v>
      </c>
      <c r="C3574" s="3" t="s">
        <v>55</v>
      </c>
      <c r="D3574" s="2" t="s">
        <v>51</v>
      </c>
      <c r="E3574" s="3" t="s">
        <v>45</v>
      </c>
      <c r="F3574" s="3">
        <f t="shared" ca="1" si="110"/>
        <v>4</v>
      </c>
      <c r="G3574" s="4">
        <f t="shared" ca="1" si="111"/>
        <v>103</v>
      </c>
      <c r="H3574" s="4">
        <f ca="1">+Data_TABLE[[#This Row],[Qty]]*Data_TABLE[[#This Row],[Unit Price]]</f>
        <v>412</v>
      </c>
      <c r="I3574" s="7">
        <v>42184</v>
      </c>
      <c r="J3574" s="10">
        <f>EOMONTH(Data_TABLE[[#This Row],[Date Sold]],0)</f>
        <v>42185</v>
      </c>
    </row>
    <row r="3575" spans="2:10" x14ac:dyDescent="0.25">
      <c r="B3575" s="1" t="s">
        <v>36</v>
      </c>
      <c r="C3575" s="3" t="s">
        <v>55</v>
      </c>
      <c r="D3575" s="2" t="s">
        <v>51</v>
      </c>
      <c r="E3575" s="3" t="s">
        <v>45</v>
      </c>
      <c r="F3575" s="3">
        <f t="shared" ca="1" si="110"/>
        <v>2</v>
      </c>
      <c r="G3575" s="4">
        <f t="shared" ca="1" si="111"/>
        <v>135</v>
      </c>
      <c r="H3575" s="4">
        <f ca="1">+Data_TABLE[[#This Row],[Qty]]*Data_TABLE[[#This Row],[Unit Price]]</f>
        <v>270</v>
      </c>
      <c r="I3575" s="7">
        <v>42184</v>
      </c>
      <c r="J3575" s="10">
        <f>EOMONTH(Data_TABLE[[#This Row],[Date Sold]],0)</f>
        <v>42185</v>
      </c>
    </row>
    <row r="3576" spans="2:10" x14ac:dyDescent="0.25">
      <c r="B3576" s="1" t="s">
        <v>41</v>
      </c>
      <c r="C3576" s="3" t="s">
        <v>56</v>
      </c>
      <c r="D3576" s="2" t="s">
        <v>50</v>
      </c>
      <c r="E3576" s="3" t="s">
        <v>44</v>
      </c>
      <c r="F3576" s="3">
        <f t="shared" ca="1" si="110"/>
        <v>4</v>
      </c>
      <c r="G3576" s="4">
        <f t="shared" ca="1" si="111"/>
        <v>92</v>
      </c>
      <c r="H3576" s="4">
        <f ca="1">+Data_TABLE[[#This Row],[Qty]]*Data_TABLE[[#This Row],[Unit Price]]</f>
        <v>368</v>
      </c>
      <c r="I3576" s="7">
        <v>42184</v>
      </c>
      <c r="J3576" s="10">
        <f>EOMONTH(Data_TABLE[[#This Row],[Date Sold]],0)</f>
        <v>42185</v>
      </c>
    </row>
    <row r="3577" spans="2:10" x14ac:dyDescent="0.25">
      <c r="B3577" s="1" t="s">
        <v>38</v>
      </c>
      <c r="C3577" s="3" t="s">
        <v>54</v>
      </c>
      <c r="D3577" s="2" t="s">
        <v>48</v>
      </c>
      <c r="E3577" s="3" t="s">
        <v>42</v>
      </c>
      <c r="F3577" s="3">
        <f t="shared" ca="1" si="110"/>
        <v>2</v>
      </c>
      <c r="G3577" s="4">
        <f t="shared" ca="1" si="111"/>
        <v>78</v>
      </c>
      <c r="H3577" s="4">
        <f ca="1">+Data_TABLE[[#This Row],[Qty]]*Data_TABLE[[#This Row],[Unit Price]]</f>
        <v>156</v>
      </c>
      <c r="I3577" s="7">
        <v>42184</v>
      </c>
      <c r="J3577" s="10">
        <f>EOMONTH(Data_TABLE[[#This Row],[Date Sold]],0)</f>
        <v>42185</v>
      </c>
    </row>
    <row r="3578" spans="2:10" x14ac:dyDescent="0.25">
      <c r="B3578" s="1" t="s">
        <v>36</v>
      </c>
      <c r="C3578" s="3" t="s">
        <v>55</v>
      </c>
      <c r="D3578" s="2" t="s">
        <v>51</v>
      </c>
      <c r="E3578" s="3" t="s">
        <v>45</v>
      </c>
      <c r="F3578" s="3">
        <f t="shared" ca="1" si="110"/>
        <v>1</v>
      </c>
      <c r="G3578" s="4">
        <f t="shared" ca="1" si="111"/>
        <v>74</v>
      </c>
      <c r="H3578" s="4">
        <f ca="1">+Data_TABLE[[#This Row],[Qty]]*Data_TABLE[[#This Row],[Unit Price]]</f>
        <v>74</v>
      </c>
      <c r="I3578" s="7">
        <v>42184</v>
      </c>
      <c r="J3578" s="10">
        <f>EOMONTH(Data_TABLE[[#This Row],[Date Sold]],0)</f>
        <v>42185</v>
      </c>
    </row>
    <row r="3579" spans="2:10" x14ac:dyDescent="0.25">
      <c r="B3579" s="1" t="s">
        <v>39</v>
      </c>
      <c r="C3579" s="3" t="s">
        <v>55</v>
      </c>
      <c r="D3579" s="2" t="s">
        <v>51</v>
      </c>
      <c r="E3579" s="3" t="s">
        <v>45</v>
      </c>
      <c r="F3579" s="3">
        <f t="shared" ca="1" si="110"/>
        <v>5</v>
      </c>
      <c r="G3579" s="4">
        <f t="shared" ca="1" si="111"/>
        <v>112</v>
      </c>
      <c r="H3579" s="4">
        <f ca="1">+Data_TABLE[[#This Row],[Qty]]*Data_TABLE[[#This Row],[Unit Price]]</f>
        <v>560</v>
      </c>
      <c r="I3579" s="7">
        <v>42184</v>
      </c>
      <c r="J3579" s="10">
        <f>EOMONTH(Data_TABLE[[#This Row],[Date Sold]],0)</f>
        <v>42185</v>
      </c>
    </row>
    <row r="3580" spans="2:10" x14ac:dyDescent="0.25">
      <c r="B3580" s="1" t="s">
        <v>37</v>
      </c>
      <c r="C3580" s="3" t="s">
        <v>54</v>
      </c>
      <c r="D3580" s="2" t="s">
        <v>48</v>
      </c>
      <c r="E3580" s="3" t="s">
        <v>42</v>
      </c>
      <c r="F3580" s="3">
        <f t="shared" ca="1" si="110"/>
        <v>4</v>
      </c>
      <c r="G3580" s="4">
        <f t="shared" ca="1" si="111"/>
        <v>146</v>
      </c>
      <c r="H3580" s="4">
        <f ca="1">+Data_TABLE[[#This Row],[Qty]]*Data_TABLE[[#This Row],[Unit Price]]</f>
        <v>584</v>
      </c>
      <c r="I3580" s="7">
        <v>42184</v>
      </c>
      <c r="J3580" s="10">
        <f>EOMONTH(Data_TABLE[[#This Row],[Date Sold]],0)</f>
        <v>42185</v>
      </c>
    </row>
    <row r="3581" spans="2:10" x14ac:dyDescent="0.25">
      <c r="B3581" s="1" t="s">
        <v>36</v>
      </c>
      <c r="C3581" s="3" t="s">
        <v>54</v>
      </c>
      <c r="D3581" s="2" t="s">
        <v>48</v>
      </c>
      <c r="E3581" s="3" t="s">
        <v>42</v>
      </c>
      <c r="F3581" s="3">
        <f t="shared" ca="1" si="110"/>
        <v>1</v>
      </c>
      <c r="G3581" s="4">
        <f t="shared" ca="1" si="111"/>
        <v>198</v>
      </c>
      <c r="H3581" s="4">
        <f ca="1">+Data_TABLE[[#This Row],[Qty]]*Data_TABLE[[#This Row],[Unit Price]]</f>
        <v>198</v>
      </c>
      <c r="I3581" s="7">
        <v>42184</v>
      </c>
      <c r="J3581" s="10">
        <f>EOMONTH(Data_TABLE[[#This Row],[Date Sold]],0)</f>
        <v>42185</v>
      </c>
    </row>
    <row r="3582" spans="2:10" x14ac:dyDescent="0.25">
      <c r="B3582" s="1" t="s">
        <v>39</v>
      </c>
      <c r="C3582" s="3" t="s">
        <v>56</v>
      </c>
      <c r="D3582" s="2" t="s">
        <v>52</v>
      </c>
      <c r="E3582" s="3" t="s">
        <v>46</v>
      </c>
      <c r="F3582" s="3">
        <f t="shared" ca="1" si="110"/>
        <v>5</v>
      </c>
      <c r="G3582" s="4">
        <f t="shared" ca="1" si="111"/>
        <v>136</v>
      </c>
      <c r="H3582" s="4">
        <f ca="1">+Data_TABLE[[#This Row],[Qty]]*Data_TABLE[[#This Row],[Unit Price]]</f>
        <v>680</v>
      </c>
      <c r="I3582" s="7">
        <v>42184</v>
      </c>
      <c r="J3582" s="10">
        <f>EOMONTH(Data_TABLE[[#This Row],[Date Sold]],0)</f>
        <v>42185</v>
      </c>
    </row>
    <row r="3583" spans="2:10" x14ac:dyDescent="0.25">
      <c r="B3583" s="1" t="s">
        <v>39</v>
      </c>
      <c r="C3583" s="3" t="s">
        <v>55</v>
      </c>
      <c r="D3583" s="2" t="s">
        <v>51</v>
      </c>
      <c r="E3583" s="3" t="s">
        <v>45</v>
      </c>
      <c r="F3583" s="3">
        <f t="shared" ca="1" si="110"/>
        <v>1</v>
      </c>
      <c r="G3583" s="4">
        <f t="shared" ca="1" si="111"/>
        <v>180</v>
      </c>
      <c r="H3583" s="4">
        <f ca="1">+Data_TABLE[[#This Row],[Qty]]*Data_TABLE[[#This Row],[Unit Price]]</f>
        <v>180</v>
      </c>
      <c r="I3583" s="7">
        <v>42184</v>
      </c>
      <c r="J3583" s="10">
        <f>EOMONTH(Data_TABLE[[#This Row],[Date Sold]],0)</f>
        <v>42185</v>
      </c>
    </row>
    <row r="3584" spans="2:10" x14ac:dyDescent="0.25">
      <c r="B3584" s="1" t="s">
        <v>38</v>
      </c>
      <c r="C3584" s="3" t="s">
        <v>56</v>
      </c>
      <c r="D3584" s="2" t="s">
        <v>50</v>
      </c>
      <c r="E3584" s="3" t="s">
        <v>44</v>
      </c>
      <c r="F3584" s="3">
        <f t="shared" ca="1" si="110"/>
        <v>3</v>
      </c>
      <c r="G3584" s="4">
        <f t="shared" ca="1" si="111"/>
        <v>125</v>
      </c>
      <c r="H3584" s="4">
        <f ca="1">+Data_TABLE[[#This Row],[Qty]]*Data_TABLE[[#This Row],[Unit Price]]</f>
        <v>375</v>
      </c>
      <c r="I3584" s="7">
        <v>42184</v>
      </c>
      <c r="J3584" s="10">
        <f>EOMONTH(Data_TABLE[[#This Row],[Date Sold]],0)</f>
        <v>42185</v>
      </c>
    </row>
    <row r="3585" spans="2:10" x14ac:dyDescent="0.25">
      <c r="B3585" s="1" t="s">
        <v>40</v>
      </c>
      <c r="C3585" s="3" t="s">
        <v>55</v>
      </c>
      <c r="D3585" s="2" t="s">
        <v>51</v>
      </c>
      <c r="E3585" s="3" t="s">
        <v>45</v>
      </c>
      <c r="F3585" s="3">
        <f t="shared" ca="1" si="110"/>
        <v>2</v>
      </c>
      <c r="G3585" s="4">
        <f t="shared" ca="1" si="111"/>
        <v>108</v>
      </c>
      <c r="H3585" s="4">
        <f ca="1">+Data_TABLE[[#This Row],[Qty]]*Data_TABLE[[#This Row],[Unit Price]]</f>
        <v>216</v>
      </c>
      <c r="I3585" s="7">
        <v>42184</v>
      </c>
      <c r="J3585" s="10">
        <f>EOMONTH(Data_TABLE[[#This Row],[Date Sold]],0)</f>
        <v>42185</v>
      </c>
    </row>
    <row r="3586" spans="2:10" x14ac:dyDescent="0.25">
      <c r="B3586" s="1" t="s">
        <v>37</v>
      </c>
      <c r="C3586" s="3" t="s">
        <v>56</v>
      </c>
      <c r="D3586" s="2" t="s">
        <v>52</v>
      </c>
      <c r="E3586" s="3" t="s">
        <v>46</v>
      </c>
      <c r="F3586" s="3">
        <f t="shared" ca="1" si="110"/>
        <v>2</v>
      </c>
      <c r="G3586" s="4">
        <f t="shared" ca="1" si="111"/>
        <v>119</v>
      </c>
      <c r="H3586" s="4">
        <f ca="1">+Data_TABLE[[#This Row],[Qty]]*Data_TABLE[[#This Row],[Unit Price]]</f>
        <v>238</v>
      </c>
      <c r="I3586" s="7">
        <v>42184</v>
      </c>
      <c r="J3586" s="10">
        <f>EOMONTH(Data_TABLE[[#This Row],[Date Sold]],0)</f>
        <v>42185</v>
      </c>
    </row>
    <row r="3587" spans="2:10" x14ac:dyDescent="0.25">
      <c r="B3587" s="1" t="s">
        <v>41</v>
      </c>
      <c r="C3587" s="3" t="s">
        <v>55</v>
      </c>
      <c r="D3587" s="2" t="s">
        <v>49</v>
      </c>
      <c r="E3587" s="3" t="s">
        <v>43</v>
      </c>
      <c r="F3587" s="3">
        <f t="shared" ca="1" si="110"/>
        <v>1</v>
      </c>
      <c r="G3587" s="4">
        <f t="shared" ca="1" si="111"/>
        <v>133</v>
      </c>
      <c r="H3587" s="4">
        <f ca="1">+Data_TABLE[[#This Row],[Qty]]*Data_TABLE[[#This Row],[Unit Price]]</f>
        <v>133</v>
      </c>
      <c r="I3587" s="7">
        <v>42184</v>
      </c>
      <c r="J3587" s="10">
        <f>EOMONTH(Data_TABLE[[#This Row],[Date Sold]],0)</f>
        <v>42185</v>
      </c>
    </row>
    <row r="3588" spans="2:10" x14ac:dyDescent="0.25">
      <c r="B3588" s="1" t="s">
        <v>38</v>
      </c>
      <c r="C3588" s="3" t="s">
        <v>56</v>
      </c>
      <c r="D3588" s="2" t="s">
        <v>52</v>
      </c>
      <c r="E3588" s="3" t="s">
        <v>46</v>
      </c>
      <c r="F3588" s="3">
        <f t="shared" ca="1" si="110"/>
        <v>4</v>
      </c>
      <c r="G3588" s="4">
        <f t="shared" ca="1" si="111"/>
        <v>82</v>
      </c>
      <c r="H3588" s="4">
        <f ca="1">+Data_TABLE[[#This Row],[Qty]]*Data_TABLE[[#This Row],[Unit Price]]</f>
        <v>328</v>
      </c>
      <c r="I3588" s="7">
        <v>42184</v>
      </c>
      <c r="J3588" s="10">
        <f>EOMONTH(Data_TABLE[[#This Row],[Date Sold]],0)</f>
        <v>42185</v>
      </c>
    </row>
    <row r="3589" spans="2:10" x14ac:dyDescent="0.25">
      <c r="B3589" s="1" t="s">
        <v>41</v>
      </c>
      <c r="C3589" s="3" t="s">
        <v>56</v>
      </c>
      <c r="D3589" s="2" t="s">
        <v>50</v>
      </c>
      <c r="E3589" s="3" t="s">
        <v>44</v>
      </c>
      <c r="F3589" s="3">
        <f t="shared" ca="1" si="110"/>
        <v>5</v>
      </c>
      <c r="G3589" s="4">
        <f t="shared" ca="1" si="111"/>
        <v>96</v>
      </c>
      <c r="H3589" s="4">
        <f ca="1">+Data_TABLE[[#This Row],[Qty]]*Data_TABLE[[#This Row],[Unit Price]]</f>
        <v>480</v>
      </c>
      <c r="I3589" s="7">
        <v>42184</v>
      </c>
      <c r="J3589" s="10">
        <f>EOMONTH(Data_TABLE[[#This Row],[Date Sold]],0)</f>
        <v>42185</v>
      </c>
    </row>
    <row r="3590" spans="2:10" x14ac:dyDescent="0.25">
      <c r="B3590" s="1" t="s">
        <v>41</v>
      </c>
      <c r="C3590" s="3" t="s">
        <v>55</v>
      </c>
      <c r="D3590" s="2" t="s">
        <v>51</v>
      </c>
      <c r="E3590" s="3" t="s">
        <v>45</v>
      </c>
      <c r="F3590" s="3">
        <f t="shared" ca="1" si="110"/>
        <v>4</v>
      </c>
      <c r="G3590" s="4">
        <f t="shared" ca="1" si="111"/>
        <v>196</v>
      </c>
      <c r="H3590" s="4">
        <f ca="1">+Data_TABLE[[#This Row],[Qty]]*Data_TABLE[[#This Row],[Unit Price]]</f>
        <v>784</v>
      </c>
      <c r="I3590" s="7">
        <v>42184</v>
      </c>
      <c r="J3590" s="10">
        <f>EOMONTH(Data_TABLE[[#This Row],[Date Sold]],0)</f>
        <v>42185</v>
      </c>
    </row>
    <row r="3591" spans="2:10" x14ac:dyDescent="0.25">
      <c r="B3591" s="1" t="s">
        <v>36</v>
      </c>
      <c r="C3591" s="3" t="s">
        <v>55</v>
      </c>
      <c r="D3591" s="2" t="s">
        <v>51</v>
      </c>
      <c r="E3591" s="3" t="s">
        <v>45</v>
      </c>
      <c r="F3591" s="3">
        <f t="shared" ca="1" si="110"/>
        <v>1</v>
      </c>
      <c r="G3591" s="4">
        <f t="shared" ca="1" si="111"/>
        <v>65</v>
      </c>
      <c r="H3591" s="4">
        <f ca="1">+Data_TABLE[[#This Row],[Qty]]*Data_TABLE[[#This Row],[Unit Price]]</f>
        <v>65</v>
      </c>
      <c r="I3591" s="7">
        <v>42184</v>
      </c>
      <c r="J3591" s="10">
        <f>EOMONTH(Data_TABLE[[#This Row],[Date Sold]],0)</f>
        <v>42185</v>
      </c>
    </row>
    <row r="3592" spans="2:10" x14ac:dyDescent="0.25">
      <c r="B3592" s="1" t="s">
        <v>40</v>
      </c>
      <c r="C3592" s="3" t="s">
        <v>56</v>
      </c>
      <c r="D3592" s="2" t="s">
        <v>52</v>
      </c>
      <c r="E3592" s="3" t="s">
        <v>46</v>
      </c>
      <c r="F3592" s="3">
        <f t="shared" ca="1" si="110"/>
        <v>5</v>
      </c>
      <c r="G3592" s="4">
        <f t="shared" ca="1" si="111"/>
        <v>74</v>
      </c>
      <c r="H3592" s="4">
        <f ca="1">+Data_TABLE[[#This Row],[Qty]]*Data_TABLE[[#This Row],[Unit Price]]</f>
        <v>370</v>
      </c>
      <c r="I3592" s="7">
        <v>42184</v>
      </c>
      <c r="J3592" s="10">
        <f>EOMONTH(Data_TABLE[[#This Row],[Date Sold]],0)</f>
        <v>42185</v>
      </c>
    </row>
    <row r="3593" spans="2:10" x14ac:dyDescent="0.25">
      <c r="B3593" s="1" t="s">
        <v>40</v>
      </c>
      <c r="C3593" s="3" t="s">
        <v>56</v>
      </c>
      <c r="D3593" s="2" t="s">
        <v>50</v>
      </c>
      <c r="E3593" s="3" t="s">
        <v>44</v>
      </c>
      <c r="F3593" s="3">
        <f t="shared" ca="1" si="110"/>
        <v>4</v>
      </c>
      <c r="G3593" s="4">
        <f t="shared" ca="1" si="111"/>
        <v>182</v>
      </c>
      <c r="H3593" s="4">
        <f ca="1">+Data_TABLE[[#This Row],[Qty]]*Data_TABLE[[#This Row],[Unit Price]]</f>
        <v>728</v>
      </c>
      <c r="I3593" s="7">
        <v>42184</v>
      </c>
      <c r="J3593" s="10">
        <f>EOMONTH(Data_TABLE[[#This Row],[Date Sold]],0)</f>
        <v>42185</v>
      </c>
    </row>
    <row r="3594" spans="2:10" x14ac:dyDescent="0.25">
      <c r="B3594" s="1" t="s">
        <v>39</v>
      </c>
      <c r="C3594" s="3" t="s">
        <v>56</v>
      </c>
      <c r="D3594" s="2" t="s">
        <v>52</v>
      </c>
      <c r="E3594" s="3" t="s">
        <v>46</v>
      </c>
      <c r="F3594" s="3">
        <f t="shared" ca="1" si="110"/>
        <v>2</v>
      </c>
      <c r="G3594" s="4">
        <f t="shared" ca="1" si="111"/>
        <v>184</v>
      </c>
      <c r="H3594" s="4">
        <f ca="1">+Data_TABLE[[#This Row],[Qty]]*Data_TABLE[[#This Row],[Unit Price]]</f>
        <v>368</v>
      </c>
      <c r="I3594" s="7">
        <v>42184</v>
      </c>
      <c r="J3594" s="10">
        <f>EOMONTH(Data_TABLE[[#This Row],[Date Sold]],0)</f>
        <v>42185</v>
      </c>
    </row>
    <row r="3595" spans="2:10" x14ac:dyDescent="0.25">
      <c r="B3595" s="1" t="s">
        <v>40</v>
      </c>
      <c r="C3595" s="3" t="s">
        <v>54</v>
      </c>
      <c r="D3595" s="2" t="s">
        <v>48</v>
      </c>
      <c r="E3595" s="3" t="s">
        <v>42</v>
      </c>
      <c r="F3595" s="3">
        <f t="shared" ca="1" si="110"/>
        <v>5</v>
      </c>
      <c r="G3595" s="4">
        <f t="shared" ca="1" si="111"/>
        <v>195</v>
      </c>
      <c r="H3595" s="4">
        <f ca="1">+Data_TABLE[[#This Row],[Qty]]*Data_TABLE[[#This Row],[Unit Price]]</f>
        <v>975</v>
      </c>
      <c r="I3595" s="7">
        <v>42184</v>
      </c>
      <c r="J3595" s="10">
        <f>EOMONTH(Data_TABLE[[#This Row],[Date Sold]],0)</f>
        <v>42185</v>
      </c>
    </row>
    <row r="3596" spans="2:10" x14ac:dyDescent="0.25">
      <c r="B3596" s="1" t="s">
        <v>37</v>
      </c>
      <c r="C3596" s="3" t="s">
        <v>54</v>
      </c>
      <c r="D3596" s="2" t="s">
        <v>48</v>
      </c>
      <c r="E3596" s="3" t="s">
        <v>42</v>
      </c>
      <c r="F3596" s="3">
        <f t="shared" ca="1" si="110"/>
        <v>2</v>
      </c>
      <c r="G3596" s="4">
        <f t="shared" ca="1" si="111"/>
        <v>195</v>
      </c>
      <c r="H3596" s="4">
        <f ca="1">+Data_TABLE[[#This Row],[Qty]]*Data_TABLE[[#This Row],[Unit Price]]</f>
        <v>390</v>
      </c>
      <c r="I3596" s="7">
        <v>42184</v>
      </c>
      <c r="J3596" s="10">
        <f>EOMONTH(Data_TABLE[[#This Row],[Date Sold]],0)</f>
        <v>42185</v>
      </c>
    </row>
    <row r="3597" spans="2:10" x14ac:dyDescent="0.25">
      <c r="B3597" s="1" t="s">
        <v>40</v>
      </c>
      <c r="C3597" s="3" t="s">
        <v>54</v>
      </c>
      <c r="D3597" s="2" t="s">
        <v>48</v>
      </c>
      <c r="E3597" s="3" t="s">
        <v>42</v>
      </c>
      <c r="F3597" s="3">
        <f t="shared" ca="1" si="110"/>
        <v>1</v>
      </c>
      <c r="G3597" s="4">
        <f t="shared" ca="1" si="111"/>
        <v>106</v>
      </c>
      <c r="H3597" s="4">
        <f ca="1">+Data_TABLE[[#This Row],[Qty]]*Data_TABLE[[#This Row],[Unit Price]]</f>
        <v>106</v>
      </c>
      <c r="I3597" s="7">
        <v>42184</v>
      </c>
      <c r="J3597" s="10">
        <f>EOMONTH(Data_TABLE[[#This Row],[Date Sold]],0)</f>
        <v>42185</v>
      </c>
    </row>
    <row r="3598" spans="2:10" x14ac:dyDescent="0.25">
      <c r="B3598" s="1" t="s">
        <v>40</v>
      </c>
      <c r="C3598" s="3" t="s">
        <v>54</v>
      </c>
      <c r="D3598" s="2" t="s">
        <v>48</v>
      </c>
      <c r="E3598" s="3" t="s">
        <v>42</v>
      </c>
      <c r="F3598" s="3">
        <f t="shared" ca="1" si="110"/>
        <v>5</v>
      </c>
      <c r="G3598" s="4">
        <f t="shared" ca="1" si="111"/>
        <v>193</v>
      </c>
      <c r="H3598" s="4">
        <f ca="1">+Data_TABLE[[#This Row],[Qty]]*Data_TABLE[[#This Row],[Unit Price]]</f>
        <v>965</v>
      </c>
      <c r="I3598" s="7">
        <v>42184</v>
      </c>
      <c r="J3598" s="10">
        <f>EOMONTH(Data_TABLE[[#This Row],[Date Sold]],0)</f>
        <v>42185</v>
      </c>
    </row>
    <row r="3599" spans="2:10" x14ac:dyDescent="0.25">
      <c r="B3599" s="1" t="s">
        <v>36</v>
      </c>
      <c r="C3599" s="3" t="s">
        <v>55</v>
      </c>
      <c r="D3599" s="2" t="s">
        <v>51</v>
      </c>
      <c r="E3599" s="3" t="s">
        <v>45</v>
      </c>
      <c r="F3599" s="3">
        <f t="shared" ca="1" si="110"/>
        <v>1</v>
      </c>
      <c r="G3599" s="4">
        <f t="shared" ca="1" si="111"/>
        <v>108</v>
      </c>
      <c r="H3599" s="4">
        <f ca="1">+Data_TABLE[[#This Row],[Qty]]*Data_TABLE[[#This Row],[Unit Price]]</f>
        <v>108</v>
      </c>
      <c r="I3599" s="7">
        <v>42184</v>
      </c>
      <c r="J3599" s="10">
        <f>EOMONTH(Data_TABLE[[#This Row],[Date Sold]],0)</f>
        <v>42185</v>
      </c>
    </row>
    <row r="3600" spans="2:10" x14ac:dyDescent="0.25">
      <c r="B3600" s="1" t="s">
        <v>38</v>
      </c>
      <c r="C3600" s="3" t="s">
        <v>54</v>
      </c>
      <c r="D3600" s="2" t="s">
        <v>48</v>
      </c>
      <c r="E3600" s="3" t="s">
        <v>42</v>
      </c>
      <c r="F3600" s="3">
        <f t="shared" ca="1" si="110"/>
        <v>2</v>
      </c>
      <c r="G3600" s="4">
        <f t="shared" ca="1" si="111"/>
        <v>149</v>
      </c>
      <c r="H3600" s="4">
        <f ca="1">+Data_TABLE[[#This Row],[Qty]]*Data_TABLE[[#This Row],[Unit Price]]</f>
        <v>298</v>
      </c>
      <c r="I3600" s="7">
        <v>42184</v>
      </c>
      <c r="J3600" s="10">
        <f>EOMONTH(Data_TABLE[[#This Row],[Date Sold]],0)</f>
        <v>42185</v>
      </c>
    </row>
    <row r="3601" spans="2:10" x14ac:dyDescent="0.25">
      <c r="B3601" s="1" t="s">
        <v>38</v>
      </c>
      <c r="C3601" s="3" t="s">
        <v>55</v>
      </c>
      <c r="D3601" s="2" t="s">
        <v>51</v>
      </c>
      <c r="E3601" s="3" t="s">
        <v>45</v>
      </c>
      <c r="F3601" s="3">
        <f t="shared" ca="1" si="110"/>
        <v>4</v>
      </c>
      <c r="G3601" s="4">
        <f t="shared" ca="1" si="111"/>
        <v>148</v>
      </c>
      <c r="H3601" s="4">
        <f ca="1">+Data_TABLE[[#This Row],[Qty]]*Data_TABLE[[#This Row],[Unit Price]]</f>
        <v>592</v>
      </c>
      <c r="I3601" s="7">
        <v>42184</v>
      </c>
      <c r="J3601" s="10">
        <f>EOMONTH(Data_TABLE[[#This Row],[Date Sold]],0)</f>
        <v>42185</v>
      </c>
    </row>
    <row r="3602" spans="2:10" x14ac:dyDescent="0.25">
      <c r="B3602" s="1" t="s">
        <v>38</v>
      </c>
      <c r="C3602" s="3" t="s">
        <v>55</v>
      </c>
      <c r="D3602" s="2" t="s">
        <v>49</v>
      </c>
      <c r="E3602" s="3" t="s">
        <v>43</v>
      </c>
      <c r="F3602" s="3">
        <f t="shared" ca="1" si="110"/>
        <v>1</v>
      </c>
      <c r="G3602" s="4">
        <f t="shared" ca="1" si="111"/>
        <v>93</v>
      </c>
      <c r="H3602" s="4">
        <f ca="1">+Data_TABLE[[#This Row],[Qty]]*Data_TABLE[[#This Row],[Unit Price]]</f>
        <v>93</v>
      </c>
      <c r="I3602" s="7">
        <v>42184</v>
      </c>
      <c r="J3602" s="10">
        <f>EOMONTH(Data_TABLE[[#This Row],[Date Sold]],0)</f>
        <v>42185</v>
      </c>
    </row>
    <row r="3603" spans="2:10" x14ac:dyDescent="0.25">
      <c r="B3603" s="1" t="s">
        <v>39</v>
      </c>
      <c r="C3603" s="3" t="s">
        <v>55</v>
      </c>
      <c r="D3603" s="2" t="s">
        <v>51</v>
      </c>
      <c r="E3603" s="3" t="s">
        <v>45</v>
      </c>
      <c r="F3603" s="3">
        <f t="shared" ca="1" si="110"/>
        <v>5</v>
      </c>
      <c r="G3603" s="4">
        <f t="shared" ca="1" si="111"/>
        <v>151</v>
      </c>
      <c r="H3603" s="4">
        <f ca="1">+Data_TABLE[[#This Row],[Qty]]*Data_TABLE[[#This Row],[Unit Price]]</f>
        <v>755</v>
      </c>
      <c r="I3603" s="7">
        <v>42185</v>
      </c>
      <c r="J3603" s="10">
        <f>EOMONTH(Data_TABLE[[#This Row],[Date Sold]],0)</f>
        <v>42185</v>
      </c>
    </row>
    <row r="3604" spans="2:10" x14ac:dyDescent="0.25">
      <c r="B3604" s="1" t="s">
        <v>36</v>
      </c>
      <c r="C3604" s="3" t="s">
        <v>56</v>
      </c>
      <c r="D3604" s="2" t="s">
        <v>52</v>
      </c>
      <c r="E3604" s="3" t="s">
        <v>46</v>
      </c>
      <c r="F3604" s="3">
        <f t="shared" ca="1" si="110"/>
        <v>2</v>
      </c>
      <c r="G3604" s="4">
        <f t="shared" ca="1" si="111"/>
        <v>96</v>
      </c>
      <c r="H3604" s="4">
        <f ca="1">+Data_TABLE[[#This Row],[Qty]]*Data_TABLE[[#This Row],[Unit Price]]</f>
        <v>192</v>
      </c>
      <c r="I3604" s="7">
        <v>42185</v>
      </c>
      <c r="J3604" s="10">
        <f>EOMONTH(Data_TABLE[[#This Row],[Date Sold]],0)</f>
        <v>42185</v>
      </c>
    </row>
    <row r="3605" spans="2:10" x14ac:dyDescent="0.25">
      <c r="B3605" s="1" t="s">
        <v>40</v>
      </c>
      <c r="C3605" s="3" t="s">
        <v>55</v>
      </c>
      <c r="D3605" s="2" t="s">
        <v>49</v>
      </c>
      <c r="E3605" s="3" t="s">
        <v>43</v>
      </c>
      <c r="F3605" s="3">
        <f t="shared" ca="1" si="110"/>
        <v>2</v>
      </c>
      <c r="G3605" s="4">
        <f t="shared" ca="1" si="111"/>
        <v>178</v>
      </c>
      <c r="H3605" s="4">
        <f ca="1">+Data_TABLE[[#This Row],[Qty]]*Data_TABLE[[#This Row],[Unit Price]]</f>
        <v>356</v>
      </c>
      <c r="I3605" s="7">
        <v>42185</v>
      </c>
      <c r="J3605" s="10">
        <f>EOMONTH(Data_TABLE[[#This Row],[Date Sold]],0)</f>
        <v>42185</v>
      </c>
    </row>
    <row r="3606" spans="2:10" x14ac:dyDescent="0.25">
      <c r="B3606" s="1" t="s">
        <v>41</v>
      </c>
      <c r="C3606" s="3" t="s">
        <v>55</v>
      </c>
      <c r="D3606" s="2" t="s">
        <v>49</v>
      </c>
      <c r="E3606" s="3" t="s">
        <v>43</v>
      </c>
      <c r="F3606" s="3">
        <f t="shared" ca="1" si="110"/>
        <v>4</v>
      </c>
      <c r="G3606" s="4">
        <f t="shared" ca="1" si="111"/>
        <v>124</v>
      </c>
      <c r="H3606" s="4">
        <f ca="1">+Data_TABLE[[#This Row],[Qty]]*Data_TABLE[[#This Row],[Unit Price]]</f>
        <v>496</v>
      </c>
      <c r="I3606" s="7">
        <v>42185</v>
      </c>
      <c r="J3606" s="10">
        <f>EOMONTH(Data_TABLE[[#This Row],[Date Sold]],0)</f>
        <v>42185</v>
      </c>
    </row>
    <row r="3607" spans="2:10" x14ac:dyDescent="0.25">
      <c r="B3607" s="1" t="s">
        <v>41</v>
      </c>
      <c r="C3607" s="3" t="s">
        <v>56</v>
      </c>
      <c r="D3607" s="2" t="s">
        <v>50</v>
      </c>
      <c r="E3607" s="3" t="s">
        <v>44</v>
      </c>
      <c r="F3607" s="3">
        <f t="shared" ca="1" si="110"/>
        <v>3</v>
      </c>
      <c r="G3607" s="4">
        <f t="shared" ca="1" si="111"/>
        <v>91</v>
      </c>
      <c r="H3607" s="4">
        <f ca="1">+Data_TABLE[[#This Row],[Qty]]*Data_TABLE[[#This Row],[Unit Price]]</f>
        <v>273</v>
      </c>
      <c r="I3607" s="7">
        <v>42185</v>
      </c>
      <c r="J3607" s="10">
        <f>EOMONTH(Data_TABLE[[#This Row],[Date Sold]],0)</f>
        <v>42185</v>
      </c>
    </row>
    <row r="3608" spans="2:10" x14ac:dyDescent="0.25">
      <c r="B3608" s="1" t="s">
        <v>39</v>
      </c>
      <c r="C3608" s="3" t="s">
        <v>56</v>
      </c>
      <c r="D3608" s="2" t="s">
        <v>50</v>
      </c>
      <c r="E3608" s="3" t="s">
        <v>44</v>
      </c>
      <c r="F3608" s="3">
        <f t="shared" ca="1" si="110"/>
        <v>3</v>
      </c>
      <c r="G3608" s="4">
        <f t="shared" ca="1" si="111"/>
        <v>111</v>
      </c>
      <c r="H3608" s="4">
        <f ca="1">+Data_TABLE[[#This Row],[Qty]]*Data_TABLE[[#This Row],[Unit Price]]</f>
        <v>333</v>
      </c>
      <c r="I3608" s="7">
        <v>42185</v>
      </c>
      <c r="J3608" s="10">
        <f>EOMONTH(Data_TABLE[[#This Row],[Date Sold]],0)</f>
        <v>42185</v>
      </c>
    </row>
    <row r="3609" spans="2:10" x14ac:dyDescent="0.25">
      <c r="B3609" s="1" t="s">
        <v>37</v>
      </c>
      <c r="C3609" s="3" t="s">
        <v>56</v>
      </c>
      <c r="D3609" s="2" t="s">
        <v>52</v>
      </c>
      <c r="E3609" s="3" t="s">
        <v>46</v>
      </c>
      <c r="F3609" s="3">
        <f t="shared" ca="1" si="110"/>
        <v>2</v>
      </c>
      <c r="G3609" s="4">
        <f t="shared" ca="1" si="111"/>
        <v>79</v>
      </c>
      <c r="H3609" s="4">
        <f ca="1">+Data_TABLE[[#This Row],[Qty]]*Data_TABLE[[#This Row],[Unit Price]]</f>
        <v>158</v>
      </c>
      <c r="I3609" s="7">
        <v>42185</v>
      </c>
      <c r="J3609" s="10">
        <f>EOMONTH(Data_TABLE[[#This Row],[Date Sold]],0)</f>
        <v>42185</v>
      </c>
    </row>
    <row r="3610" spans="2:10" x14ac:dyDescent="0.25">
      <c r="B3610" s="1" t="s">
        <v>38</v>
      </c>
      <c r="C3610" s="3" t="s">
        <v>56</v>
      </c>
      <c r="D3610" s="2" t="s">
        <v>52</v>
      </c>
      <c r="E3610" s="3" t="s">
        <v>46</v>
      </c>
      <c r="F3610" s="3">
        <f t="shared" ca="1" si="110"/>
        <v>4</v>
      </c>
      <c r="G3610" s="4">
        <f t="shared" ca="1" si="111"/>
        <v>99</v>
      </c>
      <c r="H3610" s="4">
        <f ca="1">+Data_TABLE[[#This Row],[Qty]]*Data_TABLE[[#This Row],[Unit Price]]</f>
        <v>396</v>
      </c>
      <c r="I3610" s="7">
        <v>42185</v>
      </c>
      <c r="J3610" s="10">
        <f>EOMONTH(Data_TABLE[[#This Row],[Date Sold]],0)</f>
        <v>42185</v>
      </c>
    </row>
    <row r="3611" spans="2:10" x14ac:dyDescent="0.25">
      <c r="B3611" s="1" t="s">
        <v>37</v>
      </c>
      <c r="C3611" s="3" t="s">
        <v>56</v>
      </c>
      <c r="D3611" s="2" t="s">
        <v>50</v>
      </c>
      <c r="E3611" s="3" t="s">
        <v>44</v>
      </c>
      <c r="F3611" s="3">
        <f t="shared" ca="1" si="110"/>
        <v>5</v>
      </c>
      <c r="G3611" s="4">
        <f t="shared" ca="1" si="111"/>
        <v>156</v>
      </c>
      <c r="H3611" s="4">
        <f ca="1">+Data_TABLE[[#This Row],[Qty]]*Data_TABLE[[#This Row],[Unit Price]]</f>
        <v>780</v>
      </c>
      <c r="I3611" s="7">
        <v>42185</v>
      </c>
      <c r="J3611" s="10">
        <f>EOMONTH(Data_TABLE[[#This Row],[Date Sold]],0)</f>
        <v>42185</v>
      </c>
    </row>
    <row r="3612" spans="2:10" x14ac:dyDescent="0.25">
      <c r="B3612" s="1" t="s">
        <v>36</v>
      </c>
      <c r="C3612" s="3" t="s">
        <v>54</v>
      </c>
      <c r="D3612" s="2" t="s">
        <v>48</v>
      </c>
      <c r="E3612" s="3" t="s">
        <v>42</v>
      </c>
      <c r="F3612" s="3">
        <f t="shared" ca="1" si="110"/>
        <v>5</v>
      </c>
      <c r="G3612" s="4">
        <f t="shared" ca="1" si="111"/>
        <v>106</v>
      </c>
      <c r="H3612" s="4">
        <f ca="1">+Data_TABLE[[#This Row],[Qty]]*Data_TABLE[[#This Row],[Unit Price]]</f>
        <v>530</v>
      </c>
      <c r="I3612" s="7">
        <v>42185</v>
      </c>
      <c r="J3612" s="10">
        <f>EOMONTH(Data_TABLE[[#This Row],[Date Sold]],0)</f>
        <v>42185</v>
      </c>
    </row>
    <row r="3613" spans="2:10" x14ac:dyDescent="0.25">
      <c r="B3613" s="1" t="s">
        <v>41</v>
      </c>
      <c r="C3613" s="3" t="s">
        <v>56</v>
      </c>
      <c r="D3613" s="2" t="s">
        <v>52</v>
      </c>
      <c r="E3613" s="3" t="s">
        <v>46</v>
      </c>
      <c r="F3613" s="3">
        <f t="shared" ca="1" si="110"/>
        <v>3</v>
      </c>
      <c r="G3613" s="4">
        <f t="shared" ca="1" si="111"/>
        <v>189</v>
      </c>
      <c r="H3613" s="4">
        <f ca="1">+Data_TABLE[[#This Row],[Qty]]*Data_TABLE[[#This Row],[Unit Price]]</f>
        <v>567</v>
      </c>
      <c r="I3613" s="7">
        <v>42185</v>
      </c>
      <c r="J3613" s="10">
        <f>EOMONTH(Data_TABLE[[#This Row],[Date Sold]],0)</f>
        <v>42185</v>
      </c>
    </row>
    <row r="3614" spans="2:10" x14ac:dyDescent="0.25">
      <c r="B3614" s="1" t="s">
        <v>36</v>
      </c>
      <c r="C3614" s="3" t="s">
        <v>56</v>
      </c>
      <c r="D3614" s="2" t="s">
        <v>50</v>
      </c>
      <c r="E3614" s="3" t="s">
        <v>44</v>
      </c>
      <c r="F3614" s="3">
        <f t="shared" ca="1" si="110"/>
        <v>1</v>
      </c>
      <c r="G3614" s="4">
        <f t="shared" ca="1" si="111"/>
        <v>168</v>
      </c>
      <c r="H3614" s="4">
        <f ca="1">+Data_TABLE[[#This Row],[Qty]]*Data_TABLE[[#This Row],[Unit Price]]</f>
        <v>168</v>
      </c>
      <c r="I3614" s="7">
        <v>42185</v>
      </c>
      <c r="J3614" s="10">
        <f>EOMONTH(Data_TABLE[[#This Row],[Date Sold]],0)</f>
        <v>42185</v>
      </c>
    </row>
    <row r="3615" spans="2:10" x14ac:dyDescent="0.25">
      <c r="B3615" s="1" t="s">
        <v>39</v>
      </c>
      <c r="C3615" s="3" t="s">
        <v>56</v>
      </c>
      <c r="D3615" s="2" t="s">
        <v>52</v>
      </c>
      <c r="E3615" s="3" t="s">
        <v>46</v>
      </c>
      <c r="F3615" s="3">
        <f t="shared" ca="1" si="110"/>
        <v>2</v>
      </c>
      <c r="G3615" s="4">
        <f t="shared" ca="1" si="111"/>
        <v>140</v>
      </c>
      <c r="H3615" s="4">
        <f ca="1">+Data_TABLE[[#This Row],[Qty]]*Data_TABLE[[#This Row],[Unit Price]]</f>
        <v>280</v>
      </c>
      <c r="I3615" s="7">
        <v>42185</v>
      </c>
      <c r="J3615" s="10">
        <f>EOMONTH(Data_TABLE[[#This Row],[Date Sold]],0)</f>
        <v>42185</v>
      </c>
    </row>
    <row r="3616" spans="2:10" x14ac:dyDescent="0.25">
      <c r="B3616" s="1" t="s">
        <v>36</v>
      </c>
      <c r="C3616" s="3" t="s">
        <v>56</v>
      </c>
      <c r="D3616" s="2" t="s">
        <v>52</v>
      </c>
      <c r="E3616" s="3" t="s">
        <v>46</v>
      </c>
      <c r="F3616" s="3">
        <f t="shared" ca="1" si="110"/>
        <v>3</v>
      </c>
      <c r="G3616" s="4">
        <f t="shared" ca="1" si="111"/>
        <v>135</v>
      </c>
      <c r="H3616" s="4">
        <f ca="1">+Data_TABLE[[#This Row],[Qty]]*Data_TABLE[[#This Row],[Unit Price]]</f>
        <v>405</v>
      </c>
      <c r="I3616" s="7">
        <v>42185</v>
      </c>
      <c r="J3616" s="10">
        <f>EOMONTH(Data_TABLE[[#This Row],[Date Sold]],0)</f>
        <v>42185</v>
      </c>
    </row>
    <row r="3617" spans="2:10" x14ac:dyDescent="0.25">
      <c r="B3617" s="1" t="s">
        <v>39</v>
      </c>
      <c r="C3617" s="3" t="s">
        <v>56</v>
      </c>
      <c r="D3617" s="2" t="s">
        <v>52</v>
      </c>
      <c r="E3617" s="3" t="s">
        <v>46</v>
      </c>
      <c r="F3617" s="3">
        <f t="shared" ca="1" si="110"/>
        <v>4</v>
      </c>
      <c r="G3617" s="4">
        <f t="shared" ca="1" si="111"/>
        <v>148</v>
      </c>
      <c r="H3617" s="4">
        <f ca="1">+Data_TABLE[[#This Row],[Qty]]*Data_TABLE[[#This Row],[Unit Price]]</f>
        <v>592</v>
      </c>
      <c r="I3617" s="7">
        <v>42185</v>
      </c>
      <c r="J3617" s="10">
        <f>EOMONTH(Data_TABLE[[#This Row],[Date Sold]],0)</f>
        <v>42185</v>
      </c>
    </row>
    <row r="3618" spans="2:10" x14ac:dyDescent="0.25">
      <c r="B3618" s="1" t="s">
        <v>41</v>
      </c>
      <c r="C3618" s="3" t="s">
        <v>56</v>
      </c>
      <c r="D3618" s="2" t="s">
        <v>52</v>
      </c>
      <c r="E3618" s="3" t="s">
        <v>46</v>
      </c>
      <c r="F3618" s="3">
        <f t="shared" ca="1" si="110"/>
        <v>2</v>
      </c>
      <c r="G3618" s="4">
        <f t="shared" ca="1" si="111"/>
        <v>136</v>
      </c>
      <c r="H3618" s="4">
        <f ca="1">+Data_TABLE[[#This Row],[Qty]]*Data_TABLE[[#This Row],[Unit Price]]</f>
        <v>272</v>
      </c>
      <c r="I3618" s="7">
        <v>42185</v>
      </c>
      <c r="J3618" s="10">
        <f>EOMONTH(Data_TABLE[[#This Row],[Date Sold]],0)</f>
        <v>42185</v>
      </c>
    </row>
    <row r="3619" spans="2:10" x14ac:dyDescent="0.25">
      <c r="B3619" s="1" t="s">
        <v>40</v>
      </c>
      <c r="C3619" s="3" t="s">
        <v>55</v>
      </c>
      <c r="D3619" s="2" t="s">
        <v>51</v>
      </c>
      <c r="E3619" s="3" t="s">
        <v>45</v>
      </c>
      <c r="F3619" s="3">
        <f t="shared" ca="1" si="110"/>
        <v>5</v>
      </c>
      <c r="G3619" s="4">
        <f t="shared" ca="1" si="111"/>
        <v>186</v>
      </c>
      <c r="H3619" s="4">
        <f ca="1">+Data_TABLE[[#This Row],[Qty]]*Data_TABLE[[#This Row],[Unit Price]]</f>
        <v>930</v>
      </c>
      <c r="I3619" s="7">
        <v>42185</v>
      </c>
      <c r="J3619" s="10">
        <f>EOMONTH(Data_TABLE[[#This Row],[Date Sold]],0)</f>
        <v>42185</v>
      </c>
    </row>
    <row r="3620" spans="2:10" x14ac:dyDescent="0.25">
      <c r="B3620" s="1" t="s">
        <v>36</v>
      </c>
      <c r="C3620" s="3" t="s">
        <v>54</v>
      </c>
      <c r="D3620" s="2" t="s">
        <v>48</v>
      </c>
      <c r="E3620" s="3" t="s">
        <v>42</v>
      </c>
      <c r="F3620" s="3">
        <f t="shared" ca="1" si="110"/>
        <v>5</v>
      </c>
      <c r="G3620" s="4">
        <f t="shared" ca="1" si="111"/>
        <v>160</v>
      </c>
      <c r="H3620" s="4">
        <f ca="1">+Data_TABLE[[#This Row],[Qty]]*Data_TABLE[[#This Row],[Unit Price]]</f>
        <v>800</v>
      </c>
      <c r="I3620" s="7">
        <v>42185</v>
      </c>
      <c r="J3620" s="10">
        <f>EOMONTH(Data_TABLE[[#This Row],[Date Sold]],0)</f>
        <v>42185</v>
      </c>
    </row>
    <row r="3621" spans="2:10" x14ac:dyDescent="0.25">
      <c r="B3621" s="1" t="s">
        <v>38</v>
      </c>
      <c r="C3621" s="3" t="s">
        <v>56</v>
      </c>
      <c r="D3621" s="2" t="s">
        <v>50</v>
      </c>
      <c r="E3621" s="3" t="s">
        <v>44</v>
      </c>
      <c r="F3621" s="3">
        <f t="shared" ca="1" si="110"/>
        <v>2</v>
      </c>
      <c r="G3621" s="4">
        <f t="shared" ca="1" si="111"/>
        <v>99</v>
      </c>
      <c r="H3621" s="4">
        <f ca="1">+Data_TABLE[[#This Row],[Qty]]*Data_TABLE[[#This Row],[Unit Price]]</f>
        <v>198</v>
      </c>
      <c r="I3621" s="7">
        <v>42185</v>
      </c>
      <c r="J3621" s="10">
        <f>EOMONTH(Data_TABLE[[#This Row],[Date Sold]],0)</f>
        <v>42185</v>
      </c>
    </row>
    <row r="3622" spans="2:10" x14ac:dyDescent="0.25">
      <c r="B3622" s="1" t="s">
        <v>39</v>
      </c>
      <c r="C3622" s="3" t="s">
        <v>56</v>
      </c>
      <c r="D3622" s="2" t="s">
        <v>52</v>
      </c>
      <c r="E3622" s="3" t="s">
        <v>46</v>
      </c>
      <c r="F3622" s="3">
        <f t="shared" ca="1" si="110"/>
        <v>4</v>
      </c>
      <c r="G3622" s="4">
        <f t="shared" ca="1" si="111"/>
        <v>173</v>
      </c>
      <c r="H3622" s="4">
        <f ca="1">+Data_TABLE[[#This Row],[Qty]]*Data_TABLE[[#This Row],[Unit Price]]</f>
        <v>692</v>
      </c>
      <c r="I3622" s="7">
        <v>42185</v>
      </c>
      <c r="J3622" s="10">
        <f>EOMONTH(Data_TABLE[[#This Row],[Date Sold]],0)</f>
        <v>42185</v>
      </c>
    </row>
    <row r="3623" spans="2:10" x14ac:dyDescent="0.25">
      <c r="B3623" s="1" t="s">
        <v>36</v>
      </c>
      <c r="C3623" s="3" t="s">
        <v>56</v>
      </c>
      <c r="D3623" s="2" t="s">
        <v>52</v>
      </c>
      <c r="E3623" s="3" t="s">
        <v>46</v>
      </c>
      <c r="F3623" s="3">
        <f t="shared" ca="1" si="110"/>
        <v>4</v>
      </c>
      <c r="G3623" s="4">
        <f t="shared" ca="1" si="111"/>
        <v>63</v>
      </c>
      <c r="H3623" s="4">
        <f ca="1">+Data_TABLE[[#This Row],[Qty]]*Data_TABLE[[#This Row],[Unit Price]]</f>
        <v>252</v>
      </c>
      <c r="I3623" s="7">
        <v>42185</v>
      </c>
      <c r="J3623" s="10">
        <f>EOMONTH(Data_TABLE[[#This Row],[Date Sold]],0)</f>
        <v>42185</v>
      </c>
    </row>
    <row r="3624" spans="2:10" x14ac:dyDescent="0.25">
      <c r="B3624" s="1" t="s">
        <v>41</v>
      </c>
      <c r="C3624" s="3" t="s">
        <v>55</v>
      </c>
      <c r="D3624" s="2" t="s">
        <v>51</v>
      </c>
      <c r="E3624" s="3" t="s">
        <v>45</v>
      </c>
      <c r="F3624" s="3">
        <f t="shared" ca="1" si="110"/>
        <v>4</v>
      </c>
      <c r="G3624" s="4">
        <f t="shared" ca="1" si="111"/>
        <v>72</v>
      </c>
      <c r="H3624" s="4">
        <f ca="1">+Data_TABLE[[#This Row],[Qty]]*Data_TABLE[[#This Row],[Unit Price]]</f>
        <v>288</v>
      </c>
      <c r="I3624" s="7">
        <v>42185</v>
      </c>
      <c r="J3624" s="10">
        <f>EOMONTH(Data_TABLE[[#This Row],[Date Sold]],0)</f>
        <v>42185</v>
      </c>
    </row>
    <row r="3625" spans="2:10" x14ac:dyDescent="0.25">
      <c r="B3625" s="1" t="s">
        <v>37</v>
      </c>
      <c r="C3625" s="3" t="s">
        <v>55</v>
      </c>
      <c r="D3625" s="2" t="s">
        <v>51</v>
      </c>
      <c r="E3625" s="3" t="s">
        <v>45</v>
      </c>
      <c r="F3625" s="3">
        <f t="shared" ca="1" si="110"/>
        <v>1</v>
      </c>
      <c r="G3625" s="4">
        <f t="shared" ca="1" si="111"/>
        <v>194</v>
      </c>
      <c r="H3625" s="4">
        <f ca="1">+Data_TABLE[[#This Row],[Qty]]*Data_TABLE[[#This Row],[Unit Price]]</f>
        <v>194</v>
      </c>
      <c r="I3625" s="7">
        <v>42185</v>
      </c>
      <c r="J3625" s="10">
        <f>EOMONTH(Data_TABLE[[#This Row],[Date Sold]],0)</f>
        <v>42185</v>
      </c>
    </row>
    <row r="3626" spans="2:10" x14ac:dyDescent="0.25">
      <c r="B3626" s="1" t="s">
        <v>37</v>
      </c>
      <c r="C3626" s="3" t="s">
        <v>56</v>
      </c>
      <c r="D3626" s="2" t="s">
        <v>50</v>
      </c>
      <c r="E3626" s="3" t="s">
        <v>44</v>
      </c>
      <c r="F3626" s="3">
        <f t="shared" ca="1" si="110"/>
        <v>5</v>
      </c>
      <c r="G3626" s="4">
        <f t="shared" ca="1" si="111"/>
        <v>200</v>
      </c>
      <c r="H3626" s="4">
        <f ca="1">+Data_TABLE[[#This Row],[Qty]]*Data_TABLE[[#This Row],[Unit Price]]</f>
        <v>1000</v>
      </c>
      <c r="I3626" s="7">
        <v>42185</v>
      </c>
      <c r="J3626" s="10">
        <f>EOMONTH(Data_TABLE[[#This Row],[Date Sold]],0)</f>
        <v>42185</v>
      </c>
    </row>
    <row r="3627" spans="2:10" x14ac:dyDescent="0.25">
      <c r="B3627" s="1" t="s">
        <v>41</v>
      </c>
      <c r="C3627" s="3" t="s">
        <v>56</v>
      </c>
      <c r="D3627" s="2" t="s">
        <v>50</v>
      </c>
      <c r="E3627" s="3" t="s">
        <v>44</v>
      </c>
      <c r="F3627" s="3">
        <f t="shared" ca="1" si="110"/>
        <v>1</v>
      </c>
      <c r="G3627" s="4">
        <f t="shared" ca="1" si="111"/>
        <v>188</v>
      </c>
      <c r="H3627" s="4">
        <f ca="1">+Data_TABLE[[#This Row],[Qty]]*Data_TABLE[[#This Row],[Unit Price]]</f>
        <v>188</v>
      </c>
      <c r="I3627" s="7">
        <v>42185</v>
      </c>
      <c r="J3627" s="10">
        <f>EOMONTH(Data_TABLE[[#This Row],[Date Sold]],0)</f>
        <v>42185</v>
      </c>
    </row>
    <row r="3628" spans="2:10" x14ac:dyDescent="0.25">
      <c r="B3628" s="1" t="s">
        <v>38</v>
      </c>
      <c r="C3628" s="3" t="s">
        <v>55</v>
      </c>
      <c r="D3628" s="2" t="s">
        <v>49</v>
      </c>
      <c r="E3628" s="3" t="s">
        <v>43</v>
      </c>
      <c r="F3628" s="3">
        <f t="shared" ca="1" si="110"/>
        <v>4</v>
      </c>
      <c r="G3628" s="4">
        <f t="shared" ca="1" si="111"/>
        <v>60</v>
      </c>
      <c r="H3628" s="4">
        <f ca="1">+Data_TABLE[[#This Row],[Qty]]*Data_TABLE[[#This Row],[Unit Price]]</f>
        <v>240</v>
      </c>
      <c r="I3628" s="7">
        <v>42185</v>
      </c>
      <c r="J3628" s="10">
        <f>EOMONTH(Data_TABLE[[#This Row],[Date Sold]],0)</f>
        <v>42185</v>
      </c>
    </row>
    <row r="3629" spans="2:10" x14ac:dyDescent="0.25">
      <c r="B3629" s="1" t="s">
        <v>38</v>
      </c>
      <c r="C3629" s="3" t="s">
        <v>56</v>
      </c>
      <c r="D3629" s="2" t="s">
        <v>52</v>
      </c>
      <c r="E3629" s="3" t="s">
        <v>46</v>
      </c>
      <c r="F3629" s="3">
        <f t="shared" ca="1" si="110"/>
        <v>3</v>
      </c>
      <c r="G3629" s="4">
        <f t="shared" ca="1" si="111"/>
        <v>149</v>
      </c>
      <c r="H3629" s="4">
        <f ca="1">+Data_TABLE[[#This Row],[Qty]]*Data_TABLE[[#This Row],[Unit Price]]</f>
        <v>447</v>
      </c>
      <c r="I3629" s="7">
        <v>42185</v>
      </c>
      <c r="J3629" s="10">
        <f>EOMONTH(Data_TABLE[[#This Row],[Date Sold]],0)</f>
        <v>42185</v>
      </c>
    </row>
    <row r="3630" spans="2:10" x14ac:dyDescent="0.25">
      <c r="B3630" s="1" t="s">
        <v>41</v>
      </c>
      <c r="C3630" s="3" t="s">
        <v>54</v>
      </c>
      <c r="D3630" s="2" t="s">
        <v>48</v>
      </c>
      <c r="E3630" s="3" t="s">
        <v>42</v>
      </c>
      <c r="F3630" s="3">
        <f t="shared" ca="1" si="110"/>
        <v>1</v>
      </c>
      <c r="G3630" s="4">
        <f t="shared" ca="1" si="111"/>
        <v>94</v>
      </c>
      <c r="H3630" s="4">
        <f ca="1">+Data_TABLE[[#This Row],[Qty]]*Data_TABLE[[#This Row],[Unit Price]]</f>
        <v>94</v>
      </c>
      <c r="I3630" s="7">
        <v>42185</v>
      </c>
      <c r="J3630" s="10">
        <f>EOMONTH(Data_TABLE[[#This Row],[Date Sold]],0)</f>
        <v>42185</v>
      </c>
    </row>
    <row r="3631" spans="2:10" x14ac:dyDescent="0.25">
      <c r="B3631" s="1" t="s">
        <v>38</v>
      </c>
      <c r="C3631" s="3" t="s">
        <v>55</v>
      </c>
      <c r="D3631" s="2" t="s">
        <v>49</v>
      </c>
      <c r="E3631" s="3" t="s">
        <v>43</v>
      </c>
      <c r="F3631" s="3">
        <f t="shared" ca="1" si="110"/>
        <v>3</v>
      </c>
      <c r="G3631" s="4">
        <f t="shared" ca="1" si="111"/>
        <v>91</v>
      </c>
      <c r="H3631" s="4">
        <f ca="1">+Data_TABLE[[#This Row],[Qty]]*Data_TABLE[[#This Row],[Unit Price]]</f>
        <v>273</v>
      </c>
      <c r="I3631" s="7">
        <v>42185</v>
      </c>
      <c r="J3631" s="10">
        <f>EOMONTH(Data_TABLE[[#This Row],[Date Sold]],0)</f>
        <v>42185</v>
      </c>
    </row>
    <row r="3632" spans="2:10" x14ac:dyDescent="0.25">
      <c r="B3632" s="1" t="s">
        <v>36</v>
      </c>
      <c r="C3632" s="3" t="s">
        <v>55</v>
      </c>
      <c r="D3632" s="2" t="s">
        <v>51</v>
      </c>
      <c r="E3632" s="3" t="s">
        <v>45</v>
      </c>
      <c r="F3632" s="3">
        <f t="shared" ca="1" si="110"/>
        <v>3</v>
      </c>
      <c r="G3632" s="4">
        <f t="shared" ca="1" si="111"/>
        <v>161</v>
      </c>
      <c r="H3632" s="4">
        <f ca="1">+Data_TABLE[[#This Row],[Qty]]*Data_TABLE[[#This Row],[Unit Price]]</f>
        <v>483</v>
      </c>
      <c r="I3632" s="7">
        <v>42185</v>
      </c>
      <c r="J3632" s="10">
        <f>EOMONTH(Data_TABLE[[#This Row],[Date Sold]],0)</f>
        <v>42185</v>
      </c>
    </row>
    <row r="3633" spans="2:10" x14ac:dyDescent="0.25">
      <c r="B3633" s="1" t="s">
        <v>41</v>
      </c>
      <c r="C3633" s="3" t="s">
        <v>54</v>
      </c>
      <c r="D3633" s="2" t="s">
        <v>48</v>
      </c>
      <c r="E3633" s="3" t="s">
        <v>42</v>
      </c>
      <c r="F3633" s="3">
        <f t="shared" ref="F3633:F3696" ca="1" si="112">RANDBETWEEN(1,5)</f>
        <v>4</v>
      </c>
      <c r="G3633" s="4">
        <f t="shared" ref="G3633:G3696" ca="1" si="113">RANDBETWEEN(60,200)</f>
        <v>85</v>
      </c>
      <c r="H3633" s="4">
        <f ca="1">+Data_TABLE[[#This Row],[Qty]]*Data_TABLE[[#This Row],[Unit Price]]</f>
        <v>340</v>
      </c>
      <c r="I3633" s="7">
        <v>42185</v>
      </c>
      <c r="J3633" s="10">
        <f>EOMONTH(Data_TABLE[[#This Row],[Date Sold]],0)</f>
        <v>42185</v>
      </c>
    </row>
    <row r="3634" spans="2:10" x14ac:dyDescent="0.25">
      <c r="B3634" s="1" t="s">
        <v>41</v>
      </c>
      <c r="C3634" s="3" t="s">
        <v>56</v>
      </c>
      <c r="D3634" s="2" t="s">
        <v>52</v>
      </c>
      <c r="E3634" s="3" t="s">
        <v>46</v>
      </c>
      <c r="F3634" s="3">
        <f t="shared" ca="1" si="112"/>
        <v>1</v>
      </c>
      <c r="G3634" s="4">
        <f t="shared" ca="1" si="113"/>
        <v>67</v>
      </c>
      <c r="H3634" s="4">
        <f ca="1">+Data_TABLE[[#This Row],[Qty]]*Data_TABLE[[#This Row],[Unit Price]]</f>
        <v>67</v>
      </c>
      <c r="I3634" s="7">
        <v>42185</v>
      </c>
      <c r="J3634" s="10">
        <f>EOMONTH(Data_TABLE[[#This Row],[Date Sold]],0)</f>
        <v>42185</v>
      </c>
    </row>
    <row r="3635" spans="2:10" x14ac:dyDescent="0.25">
      <c r="B3635" s="1" t="s">
        <v>38</v>
      </c>
      <c r="C3635" s="3" t="s">
        <v>55</v>
      </c>
      <c r="D3635" s="2" t="s">
        <v>51</v>
      </c>
      <c r="E3635" s="3" t="s">
        <v>45</v>
      </c>
      <c r="F3635" s="3">
        <f t="shared" ca="1" si="112"/>
        <v>1</v>
      </c>
      <c r="G3635" s="4">
        <f t="shared" ca="1" si="113"/>
        <v>76</v>
      </c>
      <c r="H3635" s="4">
        <f ca="1">+Data_TABLE[[#This Row],[Qty]]*Data_TABLE[[#This Row],[Unit Price]]</f>
        <v>76</v>
      </c>
      <c r="I3635" s="7">
        <v>42185</v>
      </c>
      <c r="J3635" s="10">
        <f>EOMONTH(Data_TABLE[[#This Row],[Date Sold]],0)</f>
        <v>42185</v>
      </c>
    </row>
    <row r="3636" spans="2:10" x14ac:dyDescent="0.25">
      <c r="B3636" s="1" t="s">
        <v>39</v>
      </c>
      <c r="C3636" s="3" t="s">
        <v>55</v>
      </c>
      <c r="D3636" s="2" t="s">
        <v>49</v>
      </c>
      <c r="E3636" s="3" t="s">
        <v>43</v>
      </c>
      <c r="F3636" s="3">
        <f t="shared" ca="1" si="112"/>
        <v>3</v>
      </c>
      <c r="G3636" s="4">
        <f t="shared" ca="1" si="113"/>
        <v>193</v>
      </c>
      <c r="H3636" s="4">
        <f ca="1">+Data_TABLE[[#This Row],[Qty]]*Data_TABLE[[#This Row],[Unit Price]]</f>
        <v>579</v>
      </c>
      <c r="I3636" s="7">
        <v>42185</v>
      </c>
      <c r="J3636" s="10">
        <f>EOMONTH(Data_TABLE[[#This Row],[Date Sold]],0)</f>
        <v>42185</v>
      </c>
    </row>
    <row r="3637" spans="2:10" x14ac:dyDescent="0.25">
      <c r="B3637" s="1" t="s">
        <v>41</v>
      </c>
      <c r="C3637" s="3" t="s">
        <v>55</v>
      </c>
      <c r="D3637" s="2" t="s">
        <v>51</v>
      </c>
      <c r="E3637" s="3" t="s">
        <v>45</v>
      </c>
      <c r="F3637" s="3">
        <f t="shared" ca="1" si="112"/>
        <v>5</v>
      </c>
      <c r="G3637" s="4">
        <f t="shared" ca="1" si="113"/>
        <v>172</v>
      </c>
      <c r="H3637" s="4">
        <f ca="1">+Data_TABLE[[#This Row],[Qty]]*Data_TABLE[[#This Row],[Unit Price]]</f>
        <v>860</v>
      </c>
      <c r="I3637" s="7">
        <v>42185</v>
      </c>
      <c r="J3637" s="10">
        <f>EOMONTH(Data_TABLE[[#This Row],[Date Sold]],0)</f>
        <v>42185</v>
      </c>
    </row>
    <row r="3638" spans="2:10" x14ac:dyDescent="0.25">
      <c r="B3638" s="1" t="s">
        <v>41</v>
      </c>
      <c r="C3638" s="3" t="s">
        <v>54</v>
      </c>
      <c r="D3638" s="2" t="s">
        <v>48</v>
      </c>
      <c r="E3638" s="3" t="s">
        <v>42</v>
      </c>
      <c r="F3638" s="3">
        <f t="shared" ca="1" si="112"/>
        <v>1</v>
      </c>
      <c r="G3638" s="4">
        <f t="shared" ca="1" si="113"/>
        <v>108</v>
      </c>
      <c r="H3638" s="4">
        <f ca="1">+Data_TABLE[[#This Row],[Qty]]*Data_TABLE[[#This Row],[Unit Price]]</f>
        <v>108</v>
      </c>
      <c r="I3638" s="7">
        <v>42185</v>
      </c>
      <c r="J3638" s="10">
        <f>EOMONTH(Data_TABLE[[#This Row],[Date Sold]],0)</f>
        <v>42185</v>
      </c>
    </row>
    <row r="3639" spans="2:10" x14ac:dyDescent="0.25">
      <c r="B3639" s="1" t="s">
        <v>40</v>
      </c>
      <c r="C3639" s="3" t="s">
        <v>54</v>
      </c>
      <c r="D3639" s="2" t="s">
        <v>48</v>
      </c>
      <c r="E3639" s="3" t="s">
        <v>42</v>
      </c>
      <c r="F3639" s="3">
        <f t="shared" ca="1" si="112"/>
        <v>5</v>
      </c>
      <c r="G3639" s="4">
        <f t="shared" ca="1" si="113"/>
        <v>62</v>
      </c>
      <c r="H3639" s="4">
        <f ca="1">+Data_TABLE[[#This Row],[Qty]]*Data_TABLE[[#This Row],[Unit Price]]</f>
        <v>310</v>
      </c>
      <c r="I3639" s="7">
        <v>42185</v>
      </c>
      <c r="J3639" s="10">
        <f>EOMONTH(Data_TABLE[[#This Row],[Date Sold]],0)</f>
        <v>42185</v>
      </c>
    </row>
    <row r="3640" spans="2:10" x14ac:dyDescent="0.25">
      <c r="B3640" s="1" t="s">
        <v>41</v>
      </c>
      <c r="C3640" s="3" t="s">
        <v>55</v>
      </c>
      <c r="D3640" s="2" t="s">
        <v>51</v>
      </c>
      <c r="E3640" s="3" t="s">
        <v>45</v>
      </c>
      <c r="F3640" s="3">
        <f t="shared" ca="1" si="112"/>
        <v>2</v>
      </c>
      <c r="G3640" s="4">
        <f t="shared" ca="1" si="113"/>
        <v>188</v>
      </c>
      <c r="H3640" s="4">
        <f ca="1">+Data_TABLE[[#This Row],[Qty]]*Data_TABLE[[#This Row],[Unit Price]]</f>
        <v>376</v>
      </c>
      <c r="I3640" s="7">
        <v>42185</v>
      </c>
      <c r="J3640" s="10">
        <f>EOMONTH(Data_TABLE[[#This Row],[Date Sold]],0)</f>
        <v>42185</v>
      </c>
    </row>
    <row r="3641" spans="2:10" x14ac:dyDescent="0.25">
      <c r="B3641" s="1" t="s">
        <v>39</v>
      </c>
      <c r="C3641" s="3" t="s">
        <v>55</v>
      </c>
      <c r="D3641" s="2" t="s">
        <v>51</v>
      </c>
      <c r="E3641" s="3" t="s">
        <v>45</v>
      </c>
      <c r="F3641" s="3">
        <f t="shared" ca="1" si="112"/>
        <v>5</v>
      </c>
      <c r="G3641" s="4">
        <f t="shared" ca="1" si="113"/>
        <v>94</v>
      </c>
      <c r="H3641" s="4">
        <f ca="1">+Data_TABLE[[#This Row],[Qty]]*Data_TABLE[[#This Row],[Unit Price]]</f>
        <v>470</v>
      </c>
      <c r="I3641" s="7">
        <v>42185</v>
      </c>
      <c r="J3641" s="10">
        <f>EOMONTH(Data_TABLE[[#This Row],[Date Sold]],0)</f>
        <v>42185</v>
      </c>
    </row>
    <row r="3642" spans="2:10" x14ac:dyDescent="0.25">
      <c r="B3642" s="1" t="s">
        <v>39</v>
      </c>
      <c r="C3642" s="3" t="s">
        <v>55</v>
      </c>
      <c r="D3642" s="2" t="s">
        <v>51</v>
      </c>
      <c r="E3642" s="3" t="s">
        <v>45</v>
      </c>
      <c r="F3642" s="3">
        <f t="shared" ca="1" si="112"/>
        <v>1</v>
      </c>
      <c r="G3642" s="4">
        <f t="shared" ca="1" si="113"/>
        <v>141</v>
      </c>
      <c r="H3642" s="4">
        <f ca="1">+Data_TABLE[[#This Row],[Qty]]*Data_TABLE[[#This Row],[Unit Price]]</f>
        <v>141</v>
      </c>
      <c r="I3642" s="7">
        <v>42185</v>
      </c>
      <c r="J3642" s="10">
        <f>EOMONTH(Data_TABLE[[#This Row],[Date Sold]],0)</f>
        <v>42185</v>
      </c>
    </row>
    <row r="3643" spans="2:10" x14ac:dyDescent="0.25">
      <c r="B3643" s="1" t="s">
        <v>39</v>
      </c>
      <c r="C3643" s="3" t="s">
        <v>55</v>
      </c>
      <c r="D3643" s="2" t="s">
        <v>49</v>
      </c>
      <c r="E3643" s="3" t="s">
        <v>43</v>
      </c>
      <c r="F3643" s="3">
        <f t="shared" ca="1" si="112"/>
        <v>3</v>
      </c>
      <c r="G3643" s="4">
        <f t="shared" ca="1" si="113"/>
        <v>116</v>
      </c>
      <c r="H3643" s="4">
        <f ca="1">+Data_TABLE[[#This Row],[Qty]]*Data_TABLE[[#This Row],[Unit Price]]</f>
        <v>348</v>
      </c>
      <c r="I3643" s="7">
        <v>42185</v>
      </c>
      <c r="J3643" s="10">
        <f>EOMONTH(Data_TABLE[[#This Row],[Date Sold]],0)</f>
        <v>42185</v>
      </c>
    </row>
    <row r="3644" spans="2:10" x14ac:dyDescent="0.25">
      <c r="B3644" s="1" t="s">
        <v>41</v>
      </c>
      <c r="C3644" s="3" t="s">
        <v>55</v>
      </c>
      <c r="D3644" s="2" t="s">
        <v>51</v>
      </c>
      <c r="E3644" s="3" t="s">
        <v>45</v>
      </c>
      <c r="F3644" s="3">
        <f t="shared" ca="1" si="112"/>
        <v>2</v>
      </c>
      <c r="G3644" s="4">
        <f t="shared" ca="1" si="113"/>
        <v>142</v>
      </c>
      <c r="H3644" s="4">
        <f ca="1">+Data_TABLE[[#This Row],[Qty]]*Data_TABLE[[#This Row],[Unit Price]]</f>
        <v>284</v>
      </c>
      <c r="I3644" s="7">
        <v>42185</v>
      </c>
      <c r="J3644" s="10">
        <f>EOMONTH(Data_TABLE[[#This Row],[Date Sold]],0)</f>
        <v>42185</v>
      </c>
    </row>
    <row r="3645" spans="2:10" x14ac:dyDescent="0.25">
      <c r="B3645" s="1" t="s">
        <v>38</v>
      </c>
      <c r="C3645" s="3" t="s">
        <v>55</v>
      </c>
      <c r="D3645" s="2" t="s">
        <v>49</v>
      </c>
      <c r="E3645" s="3" t="s">
        <v>43</v>
      </c>
      <c r="F3645" s="3">
        <f t="shared" ca="1" si="112"/>
        <v>1</v>
      </c>
      <c r="G3645" s="4">
        <f t="shared" ca="1" si="113"/>
        <v>148</v>
      </c>
      <c r="H3645" s="4">
        <f ca="1">+Data_TABLE[[#This Row],[Qty]]*Data_TABLE[[#This Row],[Unit Price]]</f>
        <v>148</v>
      </c>
      <c r="I3645" s="7">
        <v>42185</v>
      </c>
      <c r="J3645" s="10">
        <f>EOMONTH(Data_TABLE[[#This Row],[Date Sold]],0)</f>
        <v>42185</v>
      </c>
    </row>
    <row r="3646" spans="2:10" x14ac:dyDescent="0.25">
      <c r="B3646" s="1" t="s">
        <v>36</v>
      </c>
      <c r="C3646" s="3" t="s">
        <v>56</v>
      </c>
      <c r="D3646" s="2" t="s">
        <v>50</v>
      </c>
      <c r="E3646" s="3" t="s">
        <v>44</v>
      </c>
      <c r="F3646" s="3">
        <f t="shared" ca="1" si="112"/>
        <v>3</v>
      </c>
      <c r="G3646" s="4">
        <f t="shared" ca="1" si="113"/>
        <v>87</v>
      </c>
      <c r="H3646" s="4">
        <f ca="1">+Data_TABLE[[#This Row],[Qty]]*Data_TABLE[[#This Row],[Unit Price]]</f>
        <v>261</v>
      </c>
      <c r="I3646" s="7">
        <v>42185</v>
      </c>
      <c r="J3646" s="10">
        <f>EOMONTH(Data_TABLE[[#This Row],[Date Sold]],0)</f>
        <v>42185</v>
      </c>
    </row>
    <row r="3647" spans="2:10" x14ac:dyDescent="0.25">
      <c r="B3647" s="1" t="s">
        <v>38</v>
      </c>
      <c r="C3647" s="3" t="s">
        <v>55</v>
      </c>
      <c r="D3647" s="2" t="s">
        <v>51</v>
      </c>
      <c r="E3647" s="3" t="s">
        <v>45</v>
      </c>
      <c r="F3647" s="3">
        <f t="shared" ca="1" si="112"/>
        <v>3</v>
      </c>
      <c r="G3647" s="4">
        <f t="shared" ca="1" si="113"/>
        <v>155</v>
      </c>
      <c r="H3647" s="4">
        <f ca="1">+Data_TABLE[[#This Row],[Qty]]*Data_TABLE[[#This Row],[Unit Price]]</f>
        <v>465</v>
      </c>
      <c r="I3647" s="7">
        <v>42185</v>
      </c>
      <c r="J3647" s="10">
        <f>EOMONTH(Data_TABLE[[#This Row],[Date Sold]],0)</f>
        <v>42185</v>
      </c>
    </row>
    <row r="3648" spans="2:10" x14ac:dyDescent="0.25">
      <c r="B3648" s="1" t="s">
        <v>38</v>
      </c>
      <c r="C3648" s="3" t="s">
        <v>56</v>
      </c>
      <c r="D3648" s="2" t="s">
        <v>50</v>
      </c>
      <c r="E3648" s="3" t="s">
        <v>44</v>
      </c>
      <c r="F3648" s="3">
        <f t="shared" ca="1" si="112"/>
        <v>4</v>
      </c>
      <c r="G3648" s="4">
        <f t="shared" ca="1" si="113"/>
        <v>66</v>
      </c>
      <c r="H3648" s="4">
        <f ca="1">+Data_TABLE[[#This Row],[Qty]]*Data_TABLE[[#This Row],[Unit Price]]</f>
        <v>264</v>
      </c>
      <c r="I3648" s="7">
        <v>42185</v>
      </c>
      <c r="J3648" s="10">
        <f>EOMONTH(Data_TABLE[[#This Row],[Date Sold]],0)</f>
        <v>42185</v>
      </c>
    </row>
    <row r="3649" spans="2:10" x14ac:dyDescent="0.25">
      <c r="B3649" s="1" t="s">
        <v>40</v>
      </c>
      <c r="C3649" s="3" t="s">
        <v>55</v>
      </c>
      <c r="D3649" s="2" t="s">
        <v>51</v>
      </c>
      <c r="E3649" s="3" t="s">
        <v>45</v>
      </c>
      <c r="F3649" s="3">
        <f t="shared" ca="1" si="112"/>
        <v>2</v>
      </c>
      <c r="G3649" s="4">
        <f t="shared" ca="1" si="113"/>
        <v>162</v>
      </c>
      <c r="H3649" s="4">
        <f ca="1">+Data_TABLE[[#This Row],[Qty]]*Data_TABLE[[#This Row],[Unit Price]]</f>
        <v>324</v>
      </c>
      <c r="I3649" s="7">
        <v>42185</v>
      </c>
      <c r="J3649" s="10">
        <f>EOMONTH(Data_TABLE[[#This Row],[Date Sold]],0)</f>
        <v>42185</v>
      </c>
    </row>
    <row r="3650" spans="2:10" x14ac:dyDescent="0.25">
      <c r="B3650" s="1" t="s">
        <v>36</v>
      </c>
      <c r="C3650" s="3" t="s">
        <v>56</v>
      </c>
      <c r="D3650" s="2" t="s">
        <v>52</v>
      </c>
      <c r="E3650" s="3" t="s">
        <v>46</v>
      </c>
      <c r="F3650" s="3">
        <f t="shared" ca="1" si="112"/>
        <v>1</v>
      </c>
      <c r="G3650" s="4">
        <f t="shared" ca="1" si="113"/>
        <v>140</v>
      </c>
      <c r="H3650" s="4">
        <f ca="1">+Data_TABLE[[#This Row],[Qty]]*Data_TABLE[[#This Row],[Unit Price]]</f>
        <v>140</v>
      </c>
      <c r="I3650" s="7">
        <v>42185</v>
      </c>
      <c r="J3650" s="10">
        <f>EOMONTH(Data_TABLE[[#This Row],[Date Sold]],0)</f>
        <v>42185</v>
      </c>
    </row>
    <row r="3651" spans="2:10" x14ac:dyDescent="0.25">
      <c r="B3651" s="1" t="s">
        <v>39</v>
      </c>
      <c r="C3651" s="3" t="s">
        <v>56</v>
      </c>
      <c r="D3651" s="2" t="s">
        <v>50</v>
      </c>
      <c r="E3651" s="3" t="s">
        <v>44</v>
      </c>
      <c r="F3651" s="3">
        <f t="shared" ca="1" si="112"/>
        <v>1</v>
      </c>
      <c r="G3651" s="4">
        <f t="shared" ca="1" si="113"/>
        <v>143</v>
      </c>
      <c r="H3651" s="4">
        <f ca="1">+Data_TABLE[[#This Row],[Qty]]*Data_TABLE[[#This Row],[Unit Price]]</f>
        <v>143</v>
      </c>
      <c r="I3651" s="7">
        <v>42185</v>
      </c>
      <c r="J3651" s="10">
        <f>EOMONTH(Data_TABLE[[#This Row],[Date Sold]],0)</f>
        <v>42185</v>
      </c>
    </row>
    <row r="3652" spans="2:10" x14ac:dyDescent="0.25">
      <c r="B3652" s="1" t="s">
        <v>40</v>
      </c>
      <c r="C3652" s="3" t="s">
        <v>55</v>
      </c>
      <c r="D3652" s="2" t="s">
        <v>51</v>
      </c>
      <c r="E3652" s="3" t="s">
        <v>45</v>
      </c>
      <c r="F3652" s="3">
        <f t="shared" ca="1" si="112"/>
        <v>5</v>
      </c>
      <c r="G3652" s="4">
        <f t="shared" ca="1" si="113"/>
        <v>195</v>
      </c>
      <c r="H3652" s="4">
        <f ca="1">+Data_TABLE[[#This Row],[Qty]]*Data_TABLE[[#This Row],[Unit Price]]</f>
        <v>975</v>
      </c>
      <c r="I3652" s="7">
        <v>42185</v>
      </c>
      <c r="J3652" s="10">
        <f>EOMONTH(Data_TABLE[[#This Row],[Date Sold]],0)</f>
        <v>42185</v>
      </c>
    </row>
    <row r="3653" spans="2:10" x14ac:dyDescent="0.25">
      <c r="B3653" s="1" t="s">
        <v>37</v>
      </c>
      <c r="C3653" s="3" t="s">
        <v>55</v>
      </c>
      <c r="D3653" s="2" t="s">
        <v>51</v>
      </c>
      <c r="E3653" s="3" t="s">
        <v>45</v>
      </c>
      <c r="F3653" s="3">
        <f t="shared" ca="1" si="112"/>
        <v>2</v>
      </c>
      <c r="G3653" s="4">
        <f t="shared" ca="1" si="113"/>
        <v>107</v>
      </c>
      <c r="H3653" s="4">
        <f ca="1">+Data_TABLE[[#This Row],[Qty]]*Data_TABLE[[#This Row],[Unit Price]]</f>
        <v>214</v>
      </c>
      <c r="I3653" s="7">
        <v>42186</v>
      </c>
      <c r="J3653" s="10">
        <f>EOMONTH(Data_TABLE[[#This Row],[Date Sold]],0)</f>
        <v>42216</v>
      </c>
    </row>
    <row r="3654" spans="2:10" x14ac:dyDescent="0.25">
      <c r="B3654" s="1" t="s">
        <v>40</v>
      </c>
      <c r="C3654" s="3" t="s">
        <v>56</v>
      </c>
      <c r="D3654" s="2" t="s">
        <v>52</v>
      </c>
      <c r="E3654" s="3" t="s">
        <v>46</v>
      </c>
      <c r="F3654" s="3">
        <f t="shared" ca="1" si="112"/>
        <v>2</v>
      </c>
      <c r="G3654" s="4">
        <f t="shared" ca="1" si="113"/>
        <v>91</v>
      </c>
      <c r="H3654" s="4">
        <f ca="1">+Data_TABLE[[#This Row],[Qty]]*Data_TABLE[[#This Row],[Unit Price]]</f>
        <v>182</v>
      </c>
      <c r="I3654" s="7">
        <v>42186</v>
      </c>
      <c r="J3654" s="10">
        <f>EOMONTH(Data_TABLE[[#This Row],[Date Sold]],0)</f>
        <v>42216</v>
      </c>
    </row>
    <row r="3655" spans="2:10" x14ac:dyDescent="0.25">
      <c r="B3655" s="1" t="s">
        <v>41</v>
      </c>
      <c r="C3655" s="3" t="s">
        <v>56</v>
      </c>
      <c r="D3655" s="2" t="s">
        <v>52</v>
      </c>
      <c r="E3655" s="3" t="s">
        <v>46</v>
      </c>
      <c r="F3655" s="3">
        <f t="shared" ca="1" si="112"/>
        <v>4</v>
      </c>
      <c r="G3655" s="4">
        <f t="shared" ca="1" si="113"/>
        <v>167</v>
      </c>
      <c r="H3655" s="4">
        <f ca="1">+Data_TABLE[[#This Row],[Qty]]*Data_TABLE[[#This Row],[Unit Price]]</f>
        <v>668</v>
      </c>
      <c r="I3655" s="7">
        <v>42186</v>
      </c>
      <c r="J3655" s="10">
        <f>EOMONTH(Data_TABLE[[#This Row],[Date Sold]],0)</f>
        <v>42216</v>
      </c>
    </row>
    <row r="3656" spans="2:10" x14ac:dyDescent="0.25">
      <c r="B3656" s="1" t="s">
        <v>39</v>
      </c>
      <c r="C3656" s="3" t="s">
        <v>54</v>
      </c>
      <c r="D3656" s="2" t="s">
        <v>48</v>
      </c>
      <c r="E3656" s="3" t="s">
        <v>42</v>
      </c>
      <c r="F3656" s="3">
        <f t="shared" ca="1" si="112"/>
        <v>4</v>
      </c>
      <c r="G3656" s="4">
        <f t="shared" ca="1" si="113"/>
        <v>80</v>
      </c>
      <c r="H3656" s="4">
        <f ca="1">+Data_TABLE[[#This Row],[Qty]]*Data_TABLE[[#This Row],[Unit Price]]</f>
        <v>320</v>
      </c>
      <c r="I3656" s="7">
        <v>42186</v>
      </c>
      <c r="J3656" s="10">
        <f>EOMONTH(Data_TABLE[[#This Row],[Date Sold]],0)</f>
        <v>42216</v>
      </c>
    </row>
    <row r="3657" spans="2:10" x14ac:dyDescent="0.25">
      <c r="B3657" s="1" t="s">
        <v>38</v>
      </c>
      <c r="C3657" s="3" t="s">
        <v>54</v>
      </c>
      <c r="D3657" s="2" t="s">
        <v>48</v>
      </c>
      <c r="E3657" s="3" t="s">
        <v>42</v>
      </c>
      <c r="F3657" s="3">
        <f t="shared" ca="1" si="112"/>
        <v>2</v>
      </c>
      <c r="G3657" s="4">
        <f t="shared" ca="1" si="113"/>
        <v>140</v>
      </c>
      <c r="H3657" s="4">
        <f ca="1">+Data_TABLE[[#This Row],[Qty]]*Data_TABLE[[#This Row],[Unit Price]]</f>
        <v>280</v>
      </c>
      <c r="I3657" s="7">
        <v>42186</v>
      </c>
      <c r="J3657" s="10">
        <f>EOMONTH(Data_TABLE[[#This Row],[Date Sold]],0)</f>
        <v>42216</v>
      </c>
    </row>
    <row r="3658" spans="2:10" x14ac:dyDescent="0.25">
      <c r="B3658" s="1" t="s">
        <v>39</v>
      </c>
      <c r="C3658" s="3" t="s">
        <v>56</v>
      </c>
      <c r="D3658" s="2" t="s">
        <v>52</v>
      </c>
      <c r="E3658" s="3" t="s">
        <v>46</v>
      </c>
      <c r="F3658" s="3">
        <f t="shared" ca="1" si="112"/>
        <v>4</v>
      </c>
      <c r="G3658" s="4">
        <f t="shared" ca="1" si="113"/>
        <v>118</v>
      </c>
      <c r="H3658" s="4">
        <f ca="1">+Data_TABLE[[#This Row],[Qty]]*Data_TABLE[[#This Row],[Unit Price]]</f>
        <v>472</v>
      </c>
      <c r="I3658" s="7">
        <v>42186</v>
      </c>
      <c r="J3658" s="10">
        <f>EOMONTH(Data_TABLE[[#This Row],[Date Sold]],0)</f>
        <v>42216</v>
      </c>
    </row>
    <row r="3659" spans="2:10" x14ac:dyDescent="0.25">
      <c r="B3659" s="1" t="s">
        <v>37</v>
      </c>
      <c r="C3659" s="3" t="s">
        <v>56</v>
      </c>
      <c r="D3659" s="2" t="s">
        <v>52</v>
      </c>
      <c r="E3659" s="3" t="s">
        <v>46</v>
      </c>
      <c r="F3659" s="3">
        <f t="shared" ca="1" si="112"/>
        <v>5</v>
      </c>
      <c r="G3659" s="4">
        <f t="shared" ca="1" si="113"/>
        <v>101</v>
      </c>
      <c r="H3659" s="4">
        <f ca="1">+Data_TABLE[[#This Row],[Qty]]*Data_TABLE[[#This Row],[Unit Price]]</f>
        <v>505</v>
      </c>
      <c r="I3659" s="7">
        <v>42186</v>
      </c>
      <c r="J3659" s="10">
        <f>EOMONTH(Data_TABLE[[#This Row],[Date Sold]],0)</f>
        <v>42216</v>
      </c>
    </row>
    <row r="3660" spans="2:10" x14ac:dyDescent="0.25">
      <c r="B3660" s="1" t="s">
        <v>39</v>
      </c>
      <c r="C3660" s="3" t="s">
        <v>55</v>
      </c>
      <c r="D3660" s="2" t="s">
        <v>49</v>
      </c>
      <c r="E3660" s="3" t="s">
        <v>43</v>
      </c>
      <c r="F3660" s="3">
        <f t="shared" ca="1" si="112"/>
        <v>2</v>
      </c>
      <c r="G3660" s="4">
        <f t="shared" ca="1" si="113"/>
        <v>117</v>
      </c>
      <c r="H3660" s="4">
        <f ca="1">+Data_TABLE[[#This Row],[Qty]]*Data_TABLE[[#This Row],[Unit Price]]</f>
        <v>234</v>
      </c>
      <c r="I3660" s="7">
        <v>42186</v>
      </c>
      <c r="J3660" s="10">
        <f>EOMONTH(Data_TABLE[[#This Row],[Date Sold]],0)</f>
        <v>42216</v>
      </c>
    </row>
    <row r="3661" spans="2:10" x14ac:dyDescent="0.25">
      <c r="B3661" s="1" t="s">
        <v>37</v>
      </c>
      <c r="C3661" s="3" t="s">
        <v>56</v>
      </c>
      <c r="D3661" s="2" t="s">
        <v>50</v>
      </c>
      <c r="E3661" s="3" t="s">
        <v>44</v>
      </c>
      <c r="F3661" s="3">
        <f t="shared" ca="1" si="112"/>
        <v>4</v>
      </c>
      <c r="G3661" s="4">
        <f t="shared" ca="1" si="113"/>
        <v>72</v>
      </c>
      <c r="H3661" s="4">
        <f ca="1">+Data_TABLE[[#This Row],[Qty]]*Data_TABLE[[#This Row],[Unit Price]]</f>
        <v>288</v>
      </c>
      <c r="I3661" s="7">
        <v>42186</v>
      </c>
      <c r="J3661" s="10">
        <f>EOMONTH(Data_TABLE[[#This Row],[Date Sold]],0)</f>
        <v>42216</v>
      </c>
    </row>
    <row r="3662" spans="2:10" x14ac:dyDescent="0.25">
      <c r="B3662" s="1" t="s">
        <v>36</v>
      </c>
      <c r="C3662" s="3" t="s">
        <v>55</v>
      </c>
      <c r="D3662" s="2" t="s">
        <v>49</v>
      </c>
      <c r="E3662" s="3" t="s">
        <v>43</v>
      </c>
      <c r="F3662" s="3">
        <f t="shared" ca="1" si="112"/>
        <v>4</v>
      </c>
      <c r="G3662" s="4">
        <f t="shared" ca="1" si="113"/>
        <v>136</v>
      </c>
      <c r="H3662" s="4">
        <f ca="1">+Data_TABLE[[#This Row],[Qty]]*Data_TABLE[[#This Row],[Unit Price]]</f>
        <v>544</v>
      </c>
      <c r="I3662" s="7">
        <v>42186</v>
      </c>
      <c r="J3662" s="10">
        <f>EOMONTH(Data_TABLE[[#This Row],[Date Sold]],0)</f>
        <v>42216</v>
      </c>
    </row>
    <row r="3663" spans="2:10" x14ac:dyDescent="0.25">
      <c r="B3663" s="1" t="s">
        <v>38</v>
      </c>
      <c r="C3663" s="3" t="s">
        <v>54</v>
      </c>
      <c r="D3663" s="2" t="s">
        <v>48</v>
      </c>
      <c r="E3663" s="3" t="s">
        <v>42</v>
      </c>
      <c r="F3663" s="3">
        <f t="shared" ca="1" si="112"/>
        <v>1</v>
      </c>
      <c r="G3663" s="4">
        <f t="shared" ca="1" si="113"/>
        <v>171</v>
      </c>
      <c r="H3663" s="4">
        <f ca="1">+Data_TABLE[[#This Row],[Qty]]*Data_TABLE[[#This Row],[Unit Price]]</f>
        <v>171</v>
      </c>
      <c r="I3663" s="7">
        <v>42186</v>
      </c>
      <c r="J3663" s="10">
        <f>EOMONTH(Data_TABLE[[#This Row],[Date Sold]],0)</f>
        <v>42216</v>
      </c>
    </row>
    <row r="3664" spans="2:10" x14ac:dyDescent="0.25">
      <c r="B3664" s="1" t="s">
        <v>38</v>
      </c>
      <c r="C3664" s="3" t="s">
        <v>56</v>
      </c>
      <c r="D3664" s="2" t="s">
        <v>50</v>
      </c>
      <c r="E3664" s="3" t="s">
        <v>44</v>
      </c>
      <c r="F3664" s="3">
        <f t="shared" ca="1" si="112"/>
        <v>5</v>
      </c>
      <c r="G3664" s="4">
        <f t="shared" ca="1" si="113"/>
        <v>146</v>
      </c>
      <c r="H3664" s="4">
        <f ca="1">+Data_TABLE[[#This Row],[Qty]]*Data_TABLE[[#This Row],[Unit Price]]</f>
        <v>730</v>
      </c>
      <c r="I3664" s="7">
        <v>42186</v>
      </c>
      <c r="J3664" s="10">
        <f>EOMONTH(Data_TABLE[[#This Row],[Date Sold]],0)</f>
        <v>42216</v>
      </c>
    </row>
    <row r="3665" spans="2:10" x14ac:dyDescent="0.25">
      <c r="B3665" s="1" t="s">
        <v>39</v>
      </c>
      <c r="C3665" s="3" t="s">
        <v>56</v>
      </c>
      <c r="D3665" s="2" t="s">
        <v>50</v>
      </c>
      <c r="E3665" s="3" t="s">
        <v>44</v>
      </c>
      <c r="F3665" s="3">
        <f t="shared" ca="1" si="112"/>
        <v>4</v>
      </c>
      <c r="G3665" s="4">
        <f t="shared" ca="1" si="113"/>
        <v>130</v>
      </c>
      <c r="H3665" s="4">
        <f ca="1">+Data_TABLE[[#This Row],[Qty]]*Data_TABLE[[#This Row],[Unit Price]]</f>
        <v>520</v>
      </c>
      <c r="I3665" s="7">
        <v>42186</v>
      </c>
      <c r="J3665" s="10">
        <f>EOMONTH(Data_TABLE[[#This Row],[Date Sold]],0)</f>
        <v>42216</v>
      </c>
    </row>
    <row r="3666" spans="2:10" x14ac:dyDescent="0.25">
      <c r="B3666" s="1" t="s">
        <v>37</v>
      </c>
      <c r="C3666" s="3" t="s">
        <v>54</v>
      </c>
      <c r="D3666" s="2" t="s">
        <v>48</v>
      </c>
      <c r="E3666" s="3" t="s">
        <v>42</v>
      </c>
      <c r="F3666" s="3">
        <f t="shared" ca="1" si="112"/>
        <v>4</v>
      </c>
      <c r="G3666" s="4">
        <f t="shared" ca="1" si="113"/>
        <v>179</v>
      </c>
      <c r="H3666" s="4">
        <f ca="1">+Data_TABLE[[#This Row],[Qty]]*Data_TABLE[[#This Row],[Unit Price]]</f>
        <v>716</v>
      </c>
      <c r="I3666" s="7">
        <v>42186</v>
      </c>
      <c r="J3666" s="10">
        <f>EOMONTH(Data_TABLE[[#This Row],[Date Sold]],0)</f>
        <v>42216</v>
      </c>
    </row>
    <row r="3667" spans="2:10" x14ac:dyDescent="0.25">
      <c r="B3667" s="1" t="s">
        <v>39</v>
      </c>
      <c r="C3667" s="3" t="s">
        <v>56</v>
      </c>
      <c r="D3667" s="2" t="s">
        <v>50</v>
      </c>
      <c r="E3667" s="3" t="s">
        <v>44</v>
      </c>
      <c r="F3667" s="3">
        <f t="shared" ca="1" si="112"/>
        <v>4</v>
      </c>
      <c r="G3667" s="4">
        <f t="shared" ca="1" si="113"/>
        <v>170</v>
      </c>
      <c r="H3667" s="4">
        <f ca="1">+Data_TABLE[[#This Row],[Qty]]*Data_TABLE[[#This Row],[Unit Price]]</f>
        <v>680</v>
      </c>
      <c r="I3667" s="7">
        <v>42186</v>
      </c>
      <c r="J3667" s="10">
        <f>EOMONTH(Data_TABLE[[#This Row],[Date Sold]],0)</f>
        <v>42216</v>
      </c>
    </row>
    <row r="3668" spans="2:10" x14ac:dyDescent="0.25">
      <c r="B3668" s="1" t="s">
        <v>37</v>
      </c>
      <c r="C3668" s="3" t="s">
        <v>55</v>
      </c>
      <c r="D3668" s="2" t="s">
        <v>49</v>
      </c>
      <c r="E3668" s="3" t="s">
        <v>43</v>
      </c>
      <c r="F3668" s="3">
        <f t="shared" ca="1" si="112"/>
        <v>1</v>
      </c>
      <c r="G3668" s="4">
        <f t="shared" ca="1" si="113"/>
        <v>191</v>
      </c>
      <c r="H3668" s="4">
        <f ca="1">+Data_TABLE[[#This Row],[Qty]]*Data_TABLE[[#This Row],[Unit Price]]</f>
        <v>191</v>
      </c>
      <c r="I3668" s="7">
        <v>42186</v>
      </c>
      <c r="J3668" s="10">
        <f>EOMONTH(Data_TABLE[[#This Row],[Date Sold]],0)</f>
        <v>42216</v>
      </c>
    </row>
    <row r="3669" spans="2:10" x14ac:dyDescent="0.25">
      <c r="B3669" s="1" t="s">
        <v>41</v>
      </c>
      <c r="C3669" s="3" t="s">
        <v>56</v>
      </c>
      <c r="D3669" s="2" t="s">
        <v>50</v>
      </c>
      <c r="E3669" s="3" t="s">
        <v>44</v>
      </c>
      <c r="F3669" s="3">
        <f t="shared" ca="1" si="112"/>
        <v>1</v>
      </c>
      <c r="G3669" s="4">
        <f t="shared" ca="1" si="113"/>
        <v>98</v>
      </c>
      <c r="H3669" s="4">
        <f ca="1">+Data_TABLE[[#This Row],[Qty]]*Data_TABLE[[#This Row],[Unit Price]]</f>
        <v>98</v>
      </c>
      <c r="I3669" s="7">
        <v>42186</v>
      </c>
      <c r="J3669" s="10">
        <f>EOMONTH(Data_TABLE[[#This Row],[Date Sold]],0)</f>
        <v>42216</v>
      </c>
    </row>
    <row r="3670" spans="2:10" x14ac:dyDescent="0.25">
      <c r="B3670" s="1" t="s">
        <v>37</v>
      </c>
      <c r="C3670" s="3" t="s">
        <v>56</v>
      </c>
      <c r="D3670" s="2" t="s">
        <v>52</v>
      </c>
      <c r="E3670" s="3" t="s">
        <v>46</v>
      </c>
      <c r="F3670" s="3">
        <f t="shared" ca="1" si="112"/>
        <v>5</v>
      </c>
      <c r="G3670" s="4">
        <f t="shared" ca="1" si="113"/>
        <v>112</v>
      </c>
      <c r="H3670" s="4">
        <f ca="1">+Data_TABLE[[#This Row],[Qty]]*Data_TABLE[[#This Row],[Unit Price]]</f>
        <v>560</v>
      </c>
      <c r="I3670" s="7">
        <v>42186</v>
      </c>
      <c r="J3670" s="10">
        <f>EOMONTH(Data_TABLE[[#This Row],[Date Sold]],0)</f>
        <v>42216</v>
      </c>
    </row>
    <row r="3671" spans="2:10" x14ac:dyDescent="0.25">
      <c r="B3671" s="1" t="s">
        <v>38</v>
      </c>
      <c r="C3671" s="3" t="s">
        <v>56</v>
      </c>
      <c r="D3671" s="2" t="s">
        <v>52</v>
      </c>
      <c r="E3671" s="3" t="s">
        <v>46</v>
      </c>
      <c r="F3671" s="3">
        <f t="shared" ca="1" si="112"/>
        <v>2</v>
      </c>
      <c r="G3671" s="4">
        <f t="shared" ca="1" si="113"/>
        <v>120</v>
      </c>
      <c r="H3671" s="4">
        <f ca="1">+Data_TABLE[[#This Row],[Qty]]*Data_TABLE[[#This Row],[Unit Price]]</f>
        <v>240</v>
      </c>
      <c r="I3671" s="7">
        <v>42186</v>
      </c>
      <c r="J3671" s="10">
        <f>EOMONTH(Data_TABLE[[#This Row],[Date Sold]],0)</f>
        <v>42216</v>
      </c>
    </row>
    <row r="3672" spans="2:10" x14ac:dyDescent="0.25">
      <c r="B3672" s="1" t="s">
        <v>39</v>
      </c>
      <c r="C3672" s="3" t="s">
        <v>55</v>
      </c>
      <c r="D3672" s="2" t="s">
        <v>49</v>
      </c>
      <c r="E3672" s="3" t="s">
        <v>43</v>
      </c>
      <c r="F3672" s="3">
        <f t="shared" ca="1" si="112"/>
        <v>3</v>
      </c>
      <c r="G3672" s="4">
        <f t="shared" ca="1" si="113"/>
        <v>174</v>
      </c>
      <c r="H3672" s="4">
        <f ca="1">+Data_TABLE[[#This Row],[Qty]]*Data_TABLE[[#This Row],[Unit Price]]</f>
        <v>522</v>
      </c>
      <c r="I3672" s="7">
        <v>42186</v>
      </c>
      <c r="J3672" s="10">
        <f>EOMONTH(Data_TABLE[[#This Row],[Date Sold]],0)</f>
        <v>42216</v>
      </c>
    </row>
    <row r="3673" spans="2:10" x14ac:dyDescent="0.25">
      <c r="B3673" s="1" t="s">
        <v>37</v>
      </c>
      <c r="C3673" s="3" t="s">
        <v>56</v>
      </c>
      <c r="D3673" s="2" t="s">
        <v>50</v>
      </c>
      <c r="E3673" s="3" t="s">
        <v>44</v>
      </c>
      <c r="F3673" s="3">
        <f t="shared" ca="1" si="112"/>
        <v>5</v>
      </c>
      <c r="G3673" s="4">
        <f t="shared" ca="1" si="113"/>
        <v>177</v>
      </c>
      <c r="H3673" s="4">
        <f ca="1">+Data_TABLE[[#This Row],[Qty]]*Data_TABLE[[#This Row],[Unit Price]]</f>
        <v>885</v>
      </c>
      <c r="I3673" s="7">
        <v>42186</v>
      </c>
      <c r="J3673" s="10">
        <f>EOMONTH(Data_TABLE[[#This Row],[Date Sold]],0)</f>
        <v>42216</v>
      </c>
    </row>
    <row r="3674" spans="2:10" x14ac:dyDescent="0.25">
      <c r="B3674" s="1" t="s">
        <v>38</v>
      </c>
      <c r="C3674" s="3" t="s">
        <v>56</v>
      </c>
      <c r="D3674" s="2" t="s">
        <v>52</v>
      </c>
      <c r="E3674" s="3" t="s">
        <v>46</v>
      </c>
      <c r="F3674" s="3">
        <f t="shared" ca="1" si="112"/>
        <v>2</v>
      </c>
      <c r="G3674" s="4">
        <f t="shared" ca="1" si="113"/>
        <v>85</v>
      </c>
      <c r="H3674" s="4">
        <f ca="1">+Data_TABLE[[#This Row],[Qty]]*Data_TABLE[[#This Row],[Unit Price]]</f>
        <v>170</v>
      </c>
      <c r="I3674" s="7">
        <v>42186</v>
      </c>
      <c r="J3674" s="10">
        <f>EOMONTH(Data_TABLE[[#This Row],[Date Sold]],0)</f>
        <v>42216</v>
      </c>
    </row>
    <row r="3675" spans="2:10" x14ac:dyDescent="0.25">
      <c r="B3675" s="1" t="s">
        <v>37</v>
      </c>
      <c r="C3675" s="3" t="s">
        <v>56</v>
      </c>
      <c r="D3675" s="2" t="s">
        <v>50</v>
      </c>
      <c r="E3675" s="3" t="s">
        <v>44</v>
      </c>
      <c r="F3675" s="3">
        <f t="shared" ca="1" si="112"/>
        <v>3</v>
      </c>
      <c r="G3675" s="4">
        <f t="shared" ca="1" si="113"/>
        <v>157</v>
      </c>
      <c r="H3675" s="4">
        <f ca="1">+Data_TABLE[[#This Row],[Qty]]*Data_TABLE[[#This Row],[Unit Price]]</f>
        <v>471</v>
      </c>
      <c r="I3675" s="7">
        <v>42186</v>
      </c>
      <c r="J3675" s="10">
        <f>EOMONTH(Data_TABLE[[#This Row],[Date Sold]],0)</f>
        <v>42216</v>
      </c>
    </row>
    <row r="3676" spans="2:10" x14ac:dyDescent="0.25">
      <c r="B3676" s="1" t="s">
        <v>41</v>
      </c>
      <c r="C3676" s="3" t="s">
        <v>54</v>
      </c>
      <c r="D3676" s="2" t="s">
        <v>48</v>
      </c>
      <c r="E3676" s="3" t="s">
        <v>42</v>
      </c>
      <c r="F3676" s="3">
        <f t="shared" ca="1" si="112"/>
        <v>5</v>
      </c>
      <c r="G3676" s="4">
        <f t="shared" ca="1" si="113"/>
        <v>145</v>
      </c>
      <c r="H3676" s="4">
        <f ca="1">+Data_TABLE[[#This Row],[Qty]]*Data_TABLE[[#This Row],[Unit Price]]</f>
        <v>725</v>
      </c>
      <c r="I3676" s="7">
        <v>42186</v>
      </c>
      <c r="J3676" s="10">
        <f>EOMONTH(Data_TABLE[[#This Row],[Date Sold]],0)</f>
        <v>42216</v>
      </c>
    </row>
    <row r="3677" spans="2:10" x14ac:dyDescent="0.25">
      <c r="B3677" s="1" t="s">
        <v>38</v>
      </c>
      <c r="C3677" s="3" t="s">
        <v>56</v>
      </c>
      <c r="D3677" s="2" t="s">
        <v>50</v>
      </c>
      <c r="E3677" s="3" t="s">
        <v>44</v>
      </c>
      <c r="F3677" s="3">
        <f t="shared" ca="1" si="112"/>
        <v>4</v>
      </c>
      <c r="G3677" s="4">
        <f t="shared" ca="1" si="113"/>
        <v>120</v>
      </c>
      <c r="H3677" s="4">
        <f ca="1">+Data_TABLE[[#This Row],[Qty]]*Data_TABLE[[#This Row],[Unit Price]]</f>
        <v>480</v>
      </c>
      <c r="I3677" s="7">
        <v>42186</v>
      </c>
      <c r="J3677" s="10">
        <f>EOMONTH(Data_TABLE[[#This Row],[Date Sold]],0)</f>
        <v>42216</v>
      </c>
    </row>
    <row r="3678" spans="2:10" x14ac:dyDescent="0.25">
      <c r="B3678" s="1" t="s">
        <v>36</v>
      </c>
      <c r="C3678" s="3" t="s">
        <v>55</v>
      </c>
      <c r="D3678" s="2" t="s">
        <v>49</v>
      </c>
      <c r="E3678" s="3" t="s">
        <v>43</v>
      </c>
      <c r="F3678" s="3">
        <f t="shared" ca="1" si="112"/>
        <v>3</v>
      </c>
      <c r="G3678" s="4">
        <f t="shared" ca="1" si="113"/>
        <v>65</v>
      </c>
      <c r="H3678" s="4">
        <f ca="1">+Data_TABLE[[#This Row],[Qty]]*Data_TABLE[[#This Row],[Unit Price]]</f>
        <v>195</v>
      </c>
      <c r="I3678" s="7">
        <v>42186</v>
      </c>
      <c r="J3678" s="10">
        <f>EOMONTH(Data_TABLE[[#This Row],[Date Sold]],0)</f>
        <v>42216</v>
      </c>
    </row>
    <row r="3679" spans="2:10" x14ac:dyDescent="0.25">
      <c r="B3679" s="1" t="s">
        <v>41</v>
      </c>
      <c r="C3679" s="3" t="s">
        <v>56</v>
      </c>
      <c r="D3679" s="2" t="s">
        <v>50</v>
      </c>
      <c r="E3679" s="3" t="s">
        <v>44</v>
      </c>
      <c r="F3679" s="3">
        <f t="shared" ca="1" si="112"/>
        <v>3</v>
      </c>
      <c r="G3679" s="4">
        <f t="shared" ca="1" si="113"/>
        <v>90</v>
      </c>
      <c r="H3679" s="4">
        <f ca="1">+Data_TABLE[[#This Row],[Qty]]*Data_TABLE[[#This Row],[Unit Price]]</f>
        <v>270</v>
      </c>
      <c r="I3679" s="7">
        <v>42186</v>
      </c>
      <c r="J3679" s="10">
        <f>EOMONTH(Data_TABLE[[#This Row],[Date Sold]],0)</f>
        <v>42216</v>
      </c>
    </row>
    <row r="3680" spans="2:10" x14ac:dyDescent="0.25">
      <c r="B3680" s="1" t="s">
        <v>38</v>
      </c>
      <c r="C3680" s="3" t="s">
        <v>54</v>
      </c>
      <c r="D3680" s="2" t="s">
        <v>48</v>
      </c>
      <c r="E3680" s="3" t="s">
        <v>42</v>
      </c>
      <c r="F3680" s="3">
        <f t="shared" ca="1" si="112"/>
        <v>2</v>
      </c>
      <c r="G3680" s="4">
        <f t="shared" ca="1" si="113"/>
        <v>167</v>
      </c>
      <c r="H3680" s="4">
        <f ca="1">+Data_TABLE[[#This Row],[Qty]]*Data_TABLE[[#This Row],[Unit Price]]</f>
        <v>334</v>
      </c>
      <c r="I3680" s="7">
        <v>42186</v>
      </c>
      <c r="J3680" s="10">
        <f>EOMONTH(Data_TABLE[[#This Row],[Date Sold]],0)</f>
        <v>42216</v>
      </c>
    </row>
    <row r="3681" spans="2:10" x14ac:dyDescent="0.25">
      <c r="B3681" s="1" t="s">
        <v>36</v>
      </c>
      <c r="C3681" s="3" t="s">
        <v>56</v>
      </c>
      <c r="D3681" s="2" t="s">
        <v>50</v>
      </c>
      <c r="E3681" s="3" t="s">
        <v>44</v>
      </c>
      <c r="F3681" s="3">
        <f t="shared" ca="1" si="112"/>
        <v>5</v>
      </c>
      <c r="G3681" s="4">
        <f t="shared" ca="1" si="113"/>
        <v>142</v>
      </c>
      <c r="H3681" s="4">
        <f ca="1">+Data_TABLE[[#This Row],[Qty]]*Data_TABLE[[#This Row],[Unit Price]]</f>
        <v>710</v>
      </c>
      <c r="I3681" s="7">
        <v>42186</v>
      </c>
      <c r="J3681" s="10">
        <f>EOMONTH(Data_TABLE[[#This Row],[Date Sold]],0)</f>
        <v>42216</v>
      </c>
    </row>
    <row r="3682" spans="2:10" x14ac:dyDescent="0.25">
      <c r="B3682" s="1" t="s">
        <v>37</v>
      </c>
      <c r="C3682" s="3" t="s">
        <v>55</v>
      </c>
      <c r="D3682" s="2" t="s">
        <v>49</v>
      </c>
      <c r="E3682" s="3" t="s">
        <v>43</v>
      </c>
      <c r="F3682" s="3">
        <f t="shared" ca="1" si="112"/>
        <v>3</v>
      </c>
      <c r="G3682" s="4">
        <f t="shared" ca="1" si="113"/>
        <v>158</v>
      </c>
      <c r="H3682" s="4">
        <f ca="1">+Data_TABLE[[#This Row],[Qty]]*Data_TABLE[[#This Row],[Unit Price]]</f>
        <v>474</v>
      </c>
      <c r="I3682" s="7">
        <v>42186</v>
      </c>
      <c r="J3682" s="10">
        <f>EOMONTH(Data_TABLE[[#This Row],[Date Sold]],0)</f>
        <v>42216</v>
      </c>
    </row>
    <row r="3683" spans="2:10" x14ac:dyDescent="0.25">
      <c r="B3683" s="1" t="s">
        <v>37</v>
      </c>
      <c r="C3683" s="3" t="s">
        <v>55</v>
      </c>
      <c r="D3683" s="2" t="s">
        <v>51</v>
      </c>
      <c r="E3683" s="3" t="s">
        <v>45</v>
      </c>
      <c r="F3683" s="3">
        <f t="shared" ca="1" si="112"/>
        <v>5</v>
      </c>
      <c r="G3683" s="4">
        <f t="shared" ca="1" si="113"/>
        <v>124</v>
      </c>
      <c r="H3683" s="4">
        <f ca="1">+Data_TABLE[[#This Row],[Qty]]*Data_TABLE[[#This Row],[Unit Price]]</f>
        <v>620</v>
      </c>
      <c r="I3683" s="7">
        <v>42186</v>
      </c>
      <c r="J3683" s="10">
        <f>EOMONTH(Data_TABLE[[#This Row],[Date Sold]],0)</f>
        <v>42216</v>
      </c>
    </row>
    <row r="3684" spans="2:10" x14ac:dyDescent="0.25">
      <c r="B3684" s="1" t="s">
        <v>41</v>
      </c>
      <c r="C3684" s="3" t="s">
        <v>55</v>
      </c>
      <c r="D3684" s="2" t="s">
        <v>49</v>
      </c>
      <c r="E3684" s="3" t="s">
        <v>43</v>
      </c>
      <c r="F3684" s="3">
        <f t="shared" ca="1" si="112"/>
        <v>4</v>
      </c>
      <c r="G3684" s="4">
        <f t="shared" ca="1" si="113"/>
        <v>77</v>
      </c>
      <c r="H3684" s="4">
        <f ca="1">+Data_TABLE[[#This Row],[Qty]]*Data_TABLE[[#This Row],[Unit Price]]</f>
        <v>308</v>
      </c>
      <c r="I3684" s="7">
        <v>42186</v>
      </c>
      <c r="J3684" s="10">
        <f>EOMONTH(Data_TABLE[[#This Row],[Date Sold]],0)</f>
        <v>42216</v>
      </c>
    </row>
    <row r="3685" spans="2:10" x14ac:dyDescent="0.25">
      <c r="B3685" s="1" t="s">
        <v>38</v>
      </c>
      <c r="C3685" s="3" t="s">
        <v>54</v>
      </c>
      <c r="D3685" s="2" t="s">
        <v>48</v>
      </c>
      <c r="E3685" s="3" t="s">
        <v>42</v>
      </c>
      <c r="F3685" s="3">
        <f t="shared" ca="1" si="112"/>
        <v>1</v>
      </c>
      <c r="G3685" s="4">
        <f t="shared" ca="1" si="113"/>
        <v>101</v>
      </c>
      <c r="H3685" s="4">
        <f ca="1">+Data_TABLE[[#This Row],[Qty]]*Data_TABLE[[#This Row],[Unit Price]]</f>
        <v>101</v>
      </c>
      <c r="I3685" s="7">
        <v>42186</v>
      </c>
      <c r="J3685" s="10">
        <f>EOMONTH(Data_TABLE[[#This Row],[Date Sold]],0)</f>
        <v>42216</v>
      </c>
    </row>
    <row r="3686" spans="2:10" x14ac:dyDescent="0.25">
      <c r="B3686" s="1" t="s">
        <v>40</v>
      </c>
      <c r="C3686" s="3" t="s">
        <v>56</v>
      </c>
      <c r="D3686" s="2" t="s">
        <v>52</v>
      </c>
      <c r="E3686" s="3" t="s">
        <v>46</v>
      </c>
      <c r="F3686" s="3">
        <f t="shared" ca="1" si="112"/>
        <v>3</v>
      </c>
      <c r="G3686" s="4">
        <f t="shared" ca="1" si="113"/>
        <v>122</v>
      </c>
      <c r="H3686" s="4">
        <f ca="1">+Data_TABLE[[#This Row],[Qty]]*Data_TABLE[[#This Row],[Unit Price]]</f>
        <v>366</v>
      </c>
      <c r="I3686" s="7">
        <v>42186</v>
      </c>
      <c r="J3686" s="10">
        <f>EOMONTH(Data_TABLE[[#This Row],[Date Sold]],0)</f>
        <v>42216</v>
      </c>
    </row>
    <row r="3687" spans="2:10" x14ac:dyDescent="0.25">
      <c r="B3687" s="1" t="s">
        <v>40</v>
      </c>
      <c r="C3687" s="3" t="s">
        <v>56</v>
      </c>
      <c r="D3687" s="2" t="s">
        <v>52</v>
      </c>
      <c r="E3687" s="3" t="s">
        <v>46</v>
      </c>
      <c r="F3687" s="3">
        <f t="shared" ca="1" si="112"/>
        <v>4</v>
      </c>
      <c r="G3687" s="4">
        <f t="shared" ca="1" si="113"/>
        <v>149</v>
      </c>
      <c r="H3687" s="4">
        <f ca="1">+Data_TABLE[[#This Row],[Qty]]*Data_TABLE[[#This Row],[Unit Price]]</f>
        <v>596</v>
      </c>
      <c r="I3687" s="7">
        <v>42186</v>
      </c>
      <c r="J3687" s="10">
        <f>EOMONTH(Data_TABLE[[#This Row],[Date Sold]],0)</f>
        <v>42216</v>
      </c>
    </row>
    <row r="3688" spans="2:10" x14ac:dyDescent="0.25">
      <c r="B3688" s="1" t="s">
        <v>40</v>
      </c>
      <c r="C3688" s="3" t="s">
        <v>55</v>
      </c>
      <c r="D3688" s="2" t="s">
        <v>49</v>
      </c>
      <c r="E3688" s="3" t="s">
        <v>43</v>
      </c>
      <c r="F3688" s="3">
        <f t="shared" ca="1" si="112"/>
        <v>5</v>
      </c>
      <c r="G3688" s="4">
        <f t="shared" ca="1" si="113"/>
        <v>96</v>
      </c>
      <c r="H3688" s="4">
        <f ca="1">+Data_TABLE[[#This Row],[Qty]]*Data_TABLE[[#This Row],[Unit Price]]</f>
        <v>480</v>
      </c>
      <c r="I3688" s="7">
        <v>42186</v>
      </c>
      <c r="J3688" s="10">
        <f>EOMONTH(Data_TABLE[[#This Row],[Date Sold]],0)</f>
        <v>42216</v>
      </c>
    </row>
    <row r="3689" spans="2:10" x14ac:dyDescent="0.25">
      <c r="B3689" s="1" t="s">
        <v>39</v>
      </c>
      <c r="C3689" s="3" t="s">
        <v>54</v>
      </c>
      <c r="D3689" s="2" t="s">
        <v>48</v>
      </c>
      <c r="E3689" s="3" t="s">
        <v>42</v>
      </c>
      <c r="F3689" s="3">
        <f t="shared" ca="1" si="112"/>
        <v>5</v>
      </c>
      <c r="G3689" s="4">
        <f t="shared" ca="1" si="113"/>
        <v>150</v>
      </c>
      <c r="H3689" s="4">
        <f ca="1">+Data_TABLE[[#This Row],[Qty]]*Data_TABLE[[#This Row],[Unit Price]]</f>
        <v>750</v>
      </c>
      <c r="I3689" s="7">
        <v>42186</v>
      </c>
      <c r="J3689" s="10">
        <f>EOMONTH(Data_TABLE[[#This Row],[Date Sold]],0)</f>
        <v>42216</v>
      </c>
    </row>
    <row r="3690" spans="2:10" x14ac:dyDescent="0.25">
      <c r="B3690" s="1" t="s">
        <v>41</v>
      </c>
      <c r="C3690" s="3" t="s">
        <v>55</v>
      </c>
      <c r="D3690" s="2" t="s">
        <v>51</v>
      </c>
      <c r="E3690" s="3" t="s">
        <v>45</v>
      </c>
      <c r="F3690" s="3">
        <f t="shared" ca="1" si="112"/>
        <v>5</v>
      </c>
      <c r="G3690" s="4">
        <f t="shared" ca="1" si="113"/>
        <v>190</v>
      </c>
      <c r="H3690" s="4">
        <f ca="1">+Data_TABLE[[#This Row],[Qty]]*Data_TABLE[[#This Row],[Unit Price]]</f>
        <v>950</v>
      </c>
      <c r="I3690" s="7">
        <v>42186</v>
      </c>
      <c r="J3690" s="10">
        <f>EOMONTH(Data_TABLE[[#This Row],[Date Sold]],0)</f>
        <v>42216</v>
      </c>
    </row>
    <row r="3691" spans="2:10" x14ac:dyDescent="0.25">
      <c r="B3691" s="1" t="s">
        <v>36</v>
      </c>
      <c r="C3691" s="3" t="s">
        <v>56</v>
      </c>
      <c r="D3691" s="2" t="s">
        <v>50</v>
      </c>
      <c r="E3691" s="3" t="s">
        <v>44</v>
      </c>
      <c r="F3691" s="3">
        <f t="shared" ca="1" si="112"/>
        <v>1</v>
      </c>
      <c r="G3691" s="4">
        <f t="shared" ca="1" si="113"/>
        <v>89</v>
      </c>
      <c r="H3691" s="4">
        <f ca="1">+Data_TABLE[[#This Row],[Qty]]*Data_TABLE[[#This Row],[Unit Price]]</f>
        <v>89</v>
      </c>
      <c r="I3691" s="7">
        <v>42186</v>
      </c>
      <c r="J3691" s="10">
        <f>EOMONTH(Data_TABLE[[#This Row],[Date Sold]],0)</f>
        <v>42216</v>
      </c>
    </row>
    <row r="3692" spans="2:10" x14ac:dyDescent="0.25">
      <c r="B3692" s="1" t="s">
        <v>38</v>
      </c>
      <c r="C3692" s="3" t="s">
        <v>55</v>
      </c>
      <c r="D3692" s="2" t="s">
        <v>51</v>
      </c>
      <c r="E3692" s="3" t="s">
        <v>45</v>
      </c>
      <c r="F3692" s="3">
        <f t="shared" ca="1" si="112"/>
        <v>1</v>
      </c>
      <c r="G3692" s="4">
        <f t="shared" ca="1" si="113"/>
        <v>174</v>
      </c>
      <c r="H3692" s="4">
        <f ca="1">+Data_TABLE[[#This Row],[Qty]]*Data_TABLE[[#This Row],[Unit Price]]</f>
        <v>174</v>
      </c>
      <c r="I3692" s="7">
        <v>42186</v>
      </c>
      <c r="J3692" s="10">
        <f>EOMONTH(Data_TABLE[[#This Row],[Date Sold]],0)</f>
        <v>42216</v>
      </c>
    </row>
    <row r="3693" spans="2:10" x14ac:dyDescent="0.25">
      <c r="B3693" s="1" t="s">
        <v>40</v>
      </c>
      <c r="C3693" s="3" t="s">
        <v>55</v>
      </c>
      <c r="D3693" s="2" t="s">
        <v>49</v>
      </c>
      <c r="E3693" s="3" t="s">
        <v>43</v>
      </c>
      <c r="F3693" s="3">
        <f t="shared" ca="1" si="112"/>
        <v>1</v>
      </c>
      <c r="G3693" s="4">
        <f t="shared" ca="1" si="113"/>
        <v>161</v>
      </c>
      <c r="H3693" s="4">
        <f ca="1">+Data_TABLE[[#This Row],[Qty]]*Data_TABLE[[#This Row],[Unit Price]]</f>
        <v>161</v>
      </c>
      <c r="I3693" s="7">
        <v>42186</v>
      </c>
      <c r="J3693" s="10">
        <f>EOMONTH(Data_TABLE[[#This Row],[Date Sold]],0)</f>
        <v>42216</v>
      </c>
    </row>
    <row r="3694" spans="2:10" x14ac:dyDescent="0.25">
      <c r="B3694" s="1" t="s">
        <v>41</v>
      </c>
      <c r="C3694" s="3" t="s">
        <v>54</v>
      </c>
      <c r="D3694" s="2" t="s">
        <v>48</v>
      </c>
      <c r="E3694" s="3" t="s">
        <v>42</v>
      </c>
      <c r="F3694" s="3">
        <f t="shared" ca="1" si="112"/>
        <v>5</v>
      </c>
      <c r="G3694" s="4">
        <f t="shared" ca="1" si="113"/>
        <v>89</v>
      </c>
      <c r="H3694" s="4">
        <f ca="1">+Data_TABLE[[#This Row],[Qty]]*Data_TABLE[[#This Row],[Unit Price]]</f>
        <v>445</v>
      </c>
      <c r="I3694" s="7">
        <v>42186</v>
      </c>
      <c r="J3694" s="10">
        <f>EOMONTH(Data_TABLE[[#This Row],[Date Sold]],0)</f>
        <v>42216</v>
      </c>
    </row>
    <row r="3695" spans="2:10" x14ac:dyDescent="0.25">
      <c r="B3695" s="1" t="s">
        <v>39</v>
      </c>
      <c r="C3695" s="3" t="s">
        <v>56</v>
      </c>
      <c r="D3695" s="2" t="s">
        <v>52</v>
      </c>
      <c r="E3695" s="3" t="s">
        <v>46</v>
      </c>
      <c r="F3695" s="3">
        <f t="shared" ca="1" si="112"/>
        <v>4</v>
      </c>
      <c r="G3695" s="4">
        <f t="shared" ca="1" si="113"/>
        <v>104</v>
      </c>
      <c r="H3695" s="4">
        <f ca="1">+Data_TABLE[[#This Row],[Qty]]*Data_TABLE[[#This Row],[Unit Price]]</f>
        <v>416</v>
      </c>
      <c r="I3695" s="7">
        <v>42186</v>
      </c>
      <c r="J3695" s="10">
        <f>EOMONTH(Data_TABLE[[#This Row],[Date Sold]],0)</f>
        <v>42216</v>
      </c>
    </row>
    <row r="3696" spans="2:10" x14ac:dyDescent="0.25">
      <c r="B3696" s="1" t="s">
        <v>39</v>
      </c>
      <c r="C3696" s="3" t="s">
        <v>54</v>
      </c>
      <c r="D3696" s="2" t="s">
        <v>48</v>
      </c>
      <c r="E3696" s="3" t="s">
        <v>42</v>
      </c>
      <c r="F3696" s="3">
        <f t="shared" ca="1" si="112"/>
        <v>5</v>
      </c>
      <c r="G3696" s="4">
        <f t="shared" ca="1" si="113"/>
        <v>160</v>
      </c>
      <c r="H3696" s="4">
        <f ca="1">+Data_TABLE[[#This Row],[Qty]]*Data_TABLE[[#This Row],[Unit Price]]</f>
        <v>800</v>
      </c>
      <c r="I3696" s="7">
        <v>42186</v>
      </c>
      <c r="J3696" s="10">
        <f>EOMONTH(Data_TABLE[[#This Row],[Date Sold]],0)</f>
        <v>42216</v>
      </c>
    </row>
    <row r="3697" spans="2:10" x14ac:dyDescent="0.25">
      <c r="B3697" s="1" t="s">
        <v>37</v>
      </c>
      <c r="C3697" s="3" t="s">
        <v>56</v>
      </c>
      <c r="D3697" s="2" t="s">
        <v>50</v>
      </c>
      <c r="E3697" s="3" t="s">
        <v>44</v>
      </c>
      <c r="F3697" s="3">
        <f t="shared" ref="F3697:F3760" ca="1" si="114">RANDBETWEEN(1,5)</f>
        <v>2</v>
      </c>
      <c r="G3697" s="4">
        <f t="shared" ref="G3697:G3760" ca="1" si="115">RANDBETWEEN(60,200)</f>
        <v>197</v>
      </c>
      <c r="H3697" s="4">
        <f ca="1">+Data_TABLE[[#This Row],[Qty]]*Data_TABLE[[#This Row],[Unit Price]]</f>
        <v>394</v>
      </c>
      <c r="I3697" s="7">
        <v>42186</v>
      </c>
      <c r="J3697" s="10">
        <f>EOMONTH(Data_TABLE[[#This Row],[Date Sold]],0)</f>
        <v>42216</v>
      </c>
    </row>
    <row r="3698" spans="2:10" x14ac:dyDescent="0.25">
      <c r="B3698" s="1" t="s">
        <v>40</v>
      </c>
      <c r="C3698" s="3" t="s">
        <v>55</v>
      </c>
      <c r="D3698" s="2" t="s">
        <v>51</v>
      </c>
      <c r="E3698" s="3" t="s">
        <v>45</v>
      </c>
      <c r="F3698" s="3">
        <f t="shared" ca="1" si="114"/>
        <v>2</v>
      </c>
      <c r="G3698" s="4">
        <f t="shared" ca="1" si="115"/>
        <v>185</v>
      </c>
      <c r="H3698" s="4">
        <f ca="1">+Data_TABLE[[#This Row],[Qty]]*Data_TABLE[[#This Row],[Unit Price]]</f>
        <v>370</v>
      </c>
      <c r="I3698" s="7">
        <v>42186</v>
      </c>
      <c r="J3698" s="10">
        <f>EOMONTH(Data_TABLE[[#This Row],[Date Sold]],0)</f>
        <v>42216</v>
      </c>
    </row>
    <row r="3699" spans="2:10" x14ac:dyDescent="0.25">
      <c r="B3699" s="1" t="s">
        <v>41</v>
      </c>
      <c r="C3699" s="3" t="s">
        <v>54</v>
      </c>
      <c r="D3699" s="2" t="s">
        <v>48</v>
      </c>
      <c r="E3699" s="3" t="s">
        <v>42</v>
      </c>
      <c r="F3699" s="3">
        <f t="shared" ca="1" si="114"/>
        <v>2</v>
      </c>
      <c r="G3699" s="4">
        <f t="shared" ca="1" si="115"/>
        <v>122</v>
      </c>
      <c r="H3699" s="4">
        <f ca="1">+Data_TABLE[[#This Row],[Qty]]*Data_TABLE[[#This Row],[Unit Price]]</f>
        <v>244</v>
      </c>
      <c r="I3699" s="7">
        <v>42186</v>
      </c>
      <c r="J3699" s="10">
        <f>EOMONTH(Data_TABLE[[#This Row],[Date Sold]],0)</f>
        <v>42216</v>
      </c>
    </row>
    <row r="3700" spans="2:10" x14ac:dyDescent="0.25">
      <c r="B3700" s="1" t="s">
        <v>41</v>
      </c>
      <c r="C3700" s="3" t="s">
        <v>55</v>
      </c>
      <c r="D3700" s="2" t="s">
        <v>49</v>
      </c>
      <c r="E3700" s="3" t="s">
        <v>43</v>
      </c>
      <c r="F3700" s="3">
        <f t="shared" ca="1" si="114"/>
        <v>1</v>
      </c>
      <c r="G3700" s="4">
        <f t="shared" ca="1" si="115"/>
        <v>67</v>
      </c>
      <c r="H3700" s="4">
        <f ca="1">+Data_TABLE[[#This Row],[Qty]]*Data_TABLE[[#This Row],[Unit Price]]</f>
        <v>67</v>
      </c>
      <c r="I3700" s="7">
        <v>42186</v>
      </c>
      <c r="J3700" s="10">
        <f>EOMONTH(Data_TABLE[[#This Row],[Date Sold]],0)</f>
        <v>42216</v>
      </c>
    </row>
    <row r="3701" spans="2:10" x14ac:dyDescent="0.25">
      <c r="B3701" s="1" t="s">
        <v>40</v>
      </c>
      <c r="C3701" s="3" t="s">
        <v>55</v>
      </c>
      <c r="D3701" s="2" t="s">
        <v>49</v>
      </c>
      <c r="E3701" s="3" t="s">
        <v>43</v>
      </c>
      <c r="F3701" s="3">
        <f t="shared" ca="1" si="114"/>
        <v>3</v>
      </c>
      <c r="G3701" s="4">
        <f t="shared" ca="1" si="115"/>
        <v>158</v>
      </c>
      <c r="H3701" s="4">
        <f ca="1">+Data_TABLE[[#This Row],[Qty]]*Data_TABLE[[#This Row],[Unit Price]]</f>
        <v>474</v>
      </c>
      <c r="I3701" s="7">
        <v>42186</v>
      </c>
      <c r="J3701" s="10">
        <f>EOMONTH(Data_TABLE[[#This Row],[Date Sold]],0)</f>
        <v>42216</v>
      </c>
    </row>
    <row r="3702" spans="2:10" x14ac:dyDescent="0.25">
      <c r="B3702" s="1" t="s">
        <v>41</v>
      </c>
      <c r="C3702" s="3" t="s">
        <v>56</v>
      </c>
      <c r="D3702" s="2" t="s">
        <v>50</v>
      </c>
      <c r="E3702" s="3" t="s">
        <v>44</v>
      </c>
      <c r="F3702" s="3">
        <f t="shared" ca="1" si="114"/>
        <v>5</v>
      </c>
      <c r="G3702" s="4">
        <f t="shared" ca="1" si="115"/>
        <v>200</v>
      </c>
      <c r="H3702" s="4">
        <f ca="1">+Data_TABLE[[#This Row],[Qty]]*Data_TABLE[[#This Row],[Unit Price]]</f>
        <v>1000</v>
      </c>
      <c r="I3702" s="7">
        <v>42186</v>
      </c>
      <c r="J3702" s="10">
        <f>EOMONTH(Data_TABLE[[#This Row],[Date Sold]],0)</f>
        <v>42216</v>
      </c>
    </row>
    <row r="3703" spans="2:10" x14ac:dyDescent="0.25">
      <c r="B3703" s="1" t="s">
        <v>39</v>
      </c>
      <c r="C3703" s="3" t="s">
        <v>55</v>
      </c>
      <c r="D3703" s="2" t="s">
        <v>51</v>
      </c>
      <c r="E3703" s="3" t="s">
        <v>45</v>
      </c>
      <c r="F3703" s="3">
        <f t="shared" ca="1" si="114"/>
        <v>4</v>
      </c>
      <c r="G3703" s="4">
        <f t="shared" ca="1" si="115"/>
        <v>101</v>
      </c>
      <c r="H3703" s="4">
        <f ca="1">+Data_TABLE[[#This Row],[Qty]]*Data_TABLE[[#This Row],[Unit Price]]</f>
        <v>404</v>
      </c>
      <c r="I3703" s="7">
        <v>42187</v>
      </c>
      <c r="J3703" s="10">
        <f>EOMONTH(Data_TABLE[[#This Row],[Date Sold]],0)</f>
        <v>42216</v>
      </c>
    </row>
    <row r="3704" spans="2:10" x14ac:dyDescent="0.25">
      <c r="B3704" s="1" t="s">
        <v>41</v>
      </c>
      <c r="C3704" s="3" t="s">
        <v>55</v>
      </c>
      <c r="D3704" s="2" t="s">
        <v>51</v>
      </c>
      <c r="E3704" s="3" t="s">
        <v>45</v>
      </c>
      <c r="F3704" s="3">
        <f t="shared" ca="1" si="114"/>
        <v>3</v>
      </c>
      <c r="G3704" s="4">
        <f t="shared" ca="1" si="115"/>
        <v>128</v>
      </c>
      <c r="H3704" s="4">
        <f ca="1">+Data_TABLE[[#This Row],[Qty]]*Data_TABLE[[#This Row],[Unit Price]]</f>
        <v>384</v>
      </c>
      <c r="I3704" s="7">
        <v>42187</v>
      </c>
      <c r="J3704" s="10">
        <f>EOMONTH(Data_TABLE[[#This Row],[Date Sold]],0)</f>
        <v>42216</v>
      </c>
    </row>
    <row r="3705" spans="2:10" x14ac:dyDescent="0.25">
      <c r="B3705" s="1" t="s">
        <v>41</v>
      </c>
      <c r="C3705" s="3" t="s">
        <v>56</v>
      </c>
      <c r="D3705" s="2" t="s">
        <v>52</v>
      </c>
      <c r="E3705" s="3" t="s">
        <v>46</v>
      </c>
      <c r="F3705" s="3">
        <f t="shared" ca="1" si="114"/>
        <v>2</v>
      </c>
      <c r="G3705" s="4">
        <f t="shared" ca="1" si="115"/>
        <v>185</v>
      </c>
      <c r="H3705" s="4">
        <f ca="1">+Data_TABLE[[#This Row],[Qty]]*Data_TABLE[[#This Row],[Unit Price]]</f>
        <v>370</v>
      </c>
      <c r="I3705" s="7">
        <v>42187</v>
      </c>
      <c r="J3705" s="10">
        <f>EOMONTH(Data_TABLE[[#This Row],[Date Sold]],0)</f>
        <v>42216</v>
      </c>
    </row>
    <row r="3706" spans="2:10" x14ac:dyDescent="0.25">
      <c r="B3706" s="1" t="s">
        <v>39</v>
      </c>
      <c r="C3706" s="3" t="s">
        <v>56</v>
      </c>
      <c r="D3706" s="2" t="s">
        <v>50</v>
      </c>
      <c r="E3706" s="3" t="s">
        <v>44</v>
      </c>
      <c r="F3706" s="3">
        <f t="shared" ca="1" si="114"/>
        <v>4</v>
      </c>
      <c r="G3706" s="4">
        <f t="shared" ca="1" si="115"/>
        <v>123</v>
      </c>
      <c r="H3706" s="4">
        <f ca="1">+Data_TABLE[[#This Row],[Qty]]*Data_TABLE[[#This Row],[Unit Price]]</f>
        <v>492</v>
      </c>
      <c r="I3706" s="7">
        <v>42187</v>
      </c>
      <c r="J3706" s="10">
        <f>EOMONTH(Data_TABLE[[#This Row],[Date Sold]],0)</f>
        <v>42216</v>
      </c>
    </row>
    <row r="3707" spans="2:10" x14ac:dyDescent="0.25">
      <c r="B3707" s="1" t="s">
        <v>37</v>
      </c>
      <c r="C3707" s="3" t="s">
        <v>56</v>
      </c>
      <c r="D3707" s="2" t="s">
        <v>50</v>
      </c>
      <c r="E3707" s="3" t="s">
        <v>44</v>
      </c>
      <c r="F3707" s="3">
        <f t="shared" ca="1" si="114"/>
        <v>1</v>
      </c>
      <c r="G3707" s="4">
        <f t="shared" ca="1" si="115"/>
        <v>180</v>
      </c>
      <c r="H3707" s="4">
        <f ca="1">+Data_TABLE[[#This Row],[Qty]]*Data_TABLE[[#This Row],[Unit Price]]</f>
        <v>180</v>
      </c>
      <c r="I3707" s="7">
        <v>42187</v>
      </c>
      <c r="J3707" s="10">
        <f>EOMONTH(Data_TABLE[[#This Row],[Date Sold]],0)</f>
        <v>42216</v>
      </c>
    </row>
    <row r="3708" spans="2:10" x14ac:dyDescent="0.25">
      <c r="B3708" s="1" t="s">
        <v>37</v>
      </c>
      <c r="C3708" s="3" t="s">
        <v>55</v>
      </c>
      <c r="D3708" s="2" t="s">
        <v>51</v>
      </c>
      <c r="E3708" s="3" t="s">
        <v>45</v>
      </c>
      <c r="F3708" s="3">
        <f t="shared" ca="1" si="114"/>
        <v>5</v>
      </c>
      <c r="G3708" s="4">
        <f t="shared" ca="1" si="115"/>
        <v>82</v>
      </c>
      <c r="H3708" s="4">
        <f ca="1">+Data_TABLE[[#This Row],[Qty]]*Data_TABLE[[#This Row],[Unit Price]]</f>
        <v>410</v>
      </c>
      <c r="I3708" s="7">
        <v>42187</v>
      </c>
      <c r="J3708" s="10">
        <f>EOMONTH(Data_TABLE[[#This Row],[Date Sold]],0)</f>
        <v>42216</v>
      </c>
    </row>
    <row r="3709" spans="2:10" x14ac:dyDescent="0.25">
      <c r="B3709" s="1" t="s">
        <v>37</v>
      </c>
      <c r="C3709" s="3" t="s">
        <v>55</v>
      </c>
      <c r="D3709" s="2" t="s">
        <v>49</v>
      </c>
      <c r="E3709" s="3" t="s">
        <v>43</v>
      </c>
      <c r="F3709" s="3">
        <f t="shared" ca="1" si="114"/>
        <v>4</v>
      </c>
      <c r="G3709" s="4">
        <f t="shared" ca="1" si="115"/>
        <v>64</v>
      </c>
      <c r="H3709" s="4">
        <f ca="1">+Data_TABLE[[#This Row],[Qty]]*Data_TABLE[[#This Row],[Unit Price]]</f>
        <v>256</v>
      </c>
      <c r="I3709" s="7">
        <v>42187</v>
      </c>
      <c r="J3709" s="10">
        <f>EOMONTH(Data_TABLE[[#This Row],[Date Sold]],0)</f>
        <v>42216</v>
      </c>
    </row>
    <row r="3710" spans="2:10" x14ac:dyDescent="0.25">
      <c r="B3710" s="1" t="s">
        <v>38</v>
      </c>
      <c r="C3710" s="3" t="s">
        <v>55</v>
      </c>
      <c r="D3710" s="2" t="s">
        <v>51</v>
      </c>
      <c r="E3710" s="3" t="s">
        <v>45</v>
      </c>
      <c r="F3710" s="3">
        <f t="shared" ca="1" si="114"/>
        <v>4</v>
      </c>
      <c r="G3710" s="4">
        <f t="shared" ca="1" si="115"/>
        <v>94</v>
      </c>
      <c r="H3710" s="4">
        <f ca="1">+Data_TABLE[[#This Row],[Qty]]*Data_TABLE[[#This Row],[Unit Price]]</f>
        <v>376</v>
      </c>
      <c r="I3710" s="7">
        <v>42187</v>
      </c>
      <c r="J3710" s="10">
        <f>EOMONTH(Data_TABLE[[#This Row],[Date Sold]],0)</f>
        <v>42216</v>
      </c>
    </row>
    <row r="3711" spans="2:10" x14ac:dyDescent="0.25">
      <c r="B3711" s="1" t="s">
        <v>41</v>
      </c>
      <c r="C3711" s="3" t="s">
        <v>54</v>
      </c>
      <c r="D3711" s="2" t="s">
        <v>48</v>
      </c>
      <c r="E3711" s="3" t="s">
        <v>42</v>
      </c>
      <c r="F3711" s="3">
        <f t="shared" ca="1" si="114"/>
        <v>2</v>
      </c>
      <c r="G3711" s="4">
        <f t="shared" ca="1" si="115"/>
        <v>107</v>
      </c>
      <c r="H3711" s="4">
        <f ca="1">+Data_TABLE[[#This Row],[Qty]]*Data_TABLE[[#This Row],[Unit Price]]</f>
        <v>214</v>
      </c>
      <c r="I3711" s="7">
        <v>42187</v>
      </c>
      <c r="J3711" s="10">
        <f>EOMONTH(Data_TABLE[[#This Row],[Date Sold]],0)</f>
        <v>42216</v>
      </c>
    </row>
    <row r="3712" spans="2:10" x14ac:dyDescent="0.25">
      <c r="B3712" s="1" t="s">
        <v>39</v>
      </c>
      <c r="C3712" s="3" t="s">
        <v>54</v>
      </c>
      <c r="D3712" s="2" t="s">
        <v>48</v>
      </c>
      <c r="E3712" s="3" t="s">
        <v>42</v>
      </c>
      <c r="F3712" s="3">
        <f t="shared" ca="1" si="114"/>
        <v>1</v>
      </c>
      <c r="G3712" s="4">
        <f t="shared" ca="1" si="115"/>
        <v>132</v>
      </c>
      <c r="H3712" s="4">
        <f ca="1">+Data_TABLE[[#This Row],[Qty]]*Data_TABLE[[#This Row],[Unit Price]]</f>
        <v>132</v>
      </c>
      <c r="I3712" s="7">
        <v>42187</v>
      </c>
      <c r="J3712" s="10">
        <f>EOMONTH(Data_TABLE[[#This Row],[Date Sold]],0)</f>
        <v>42216</v>
      </c>
    </row>
    <row r="3713" spans="2:10" x14ac:dyDescent="0.25">
      <c r="B3713" s="1" t="s">
        <v>38</v>
      </c>
      <c r="C3713" s="3" t="s">
        <v>54</v>
      </c>
      <c r="D3713" s="2" t="s">
        <v>48</v>
      </c>
      <c r="E3713" s="3" t="s">
        <v>42</v>
      </c>
      <c r="F3713" s="3">
        <f t="shared" ca="1" si="114"/>
        <v>4</v>
      </c>
      <c r="G3713" s="4">
        <f t="shared" ca="1" si="115"/>
        <v>137</v>
      </c>
      <c r="H3713" s="4">
        <f ca="1">+Data_TABLE[[#This Row],[Qty]]*Data_TABLE[[#This Row],[Unit Price]]</f>
        <v>548</v>
      </c>
      <c r="I3713" s="7">
        <v>42187</v>
      </c>
      <c r="J3713" s="10">
        <f>EOMONTH(Data_TABLE[[#This Row],[Date Sold]],0)</f>
        <v>42216</v>
      </c>
    </row>
    <row r="3714" spans="2:10" x14ac:dyDescent="0.25">
      <c r="B3714" s="1" t="s">
        <v>38</v>
      </c>
      <c r="C3714" s="3" t="s">
        <v>56</v>
      </c>
      <c r="D3714" s="2" t="s">
        <v>50</v>
      </c>
      <c r="E3714" s="3" t="s">
        <v>44</v>
      </c>
      <c r="F3714" s="3">
        <f t="shared" ca="1" si="114"/>
        <v>3</v>
      </c>
      <c r="G3714" s="4">
        <f t="shared" ca="1" si="115"/>
        <v>143</v>
      </c>
      <c r="H3714" s="4">
        <f ca="1">+Data_TABLE[[#This Row],[Qty]]*Data_TABLE[[#This Row],[Unit Price]]</f>
        <v>429</v>
      </c>
      <c r="I3714" s="7">
        <v>42187</v>
      </c>
      <c r="J3714" s="10">
        <f>EOMONTH(Data_TABLE[[#This Row],[Date Sold]],0)</f>
        <v>42216</v>
      </c>
    </row>
    <row r="3715" spans="2:10" x14ac:dyDescent="0.25">
      <c r="B3715" s="1" t="s">
        <v>37</v>
      </c>
      <c r="C3715" s="3" t="s">
        <v>56</v>
      </c>
      <c r="D3715" s="2" t="s">
        <v>50</v>
      </c>
      <c r="E3715" s="3" t="s">
        <v>44</v>
      </c>
      <c r="F3715" s="3">
        <f t="shared" ca="1" si="114"/>
        <v>3</v>
      </c>
      <c r="G3715" s="4">
        <f t="shared" ca="1" si="115"/>
        <v>141</v>
      </c>
      <c r="H3715" s="4">
        <f ca="1">+Data_TABLE[[#This Row],[Qty]]*Data_TABLE[[#This Row],[Unit Price]]</f>
        <v>423</v>
      </c>
      <c r="I3715" s="7">
        <v>42187</v>
      </c>
      <c r="J3715" s="10">
        <f>EOMONTH(Data_TABLE[[#This Row],[Date Sold]],0)</f>
        <v>42216</v>
      </c>
    </row>
    <row r="3716" spans="2:10" x14ac:dyDescent="0.25">
      <c r="B3716" s="1" t="s">
        <v>40</v>
      </c>
      <c r="C3716" s="3" t="s">
        <v>54</v>
      </c>
      <c r="D3716" s="2" t="s">
        <v>48</v>
      </c>
      <c r="E3716" s="3" t="s">
        <v>42</v>
      </c>
      <c r="F3716" s="3">
        <f t="shared" ca="1" si="114"/>
        <v>3</v>
      </c>
      <c r="G3716" s="4">
        <f t="shared" ca="1" si="115"/>
        <v>160</v>
      </c>
      <c r="H3716" s="4">
        <f ca="1">+Data_TABLE[[#This Row],[Qty]]*Data_TABLE[[#This Row],[Unit Price]]</f>
        <v>480</v>
      </c>
      <c r="I3716" s="7">
        <v>42187</v>
      </c>
      <c r="J3716" s="10">
        <f>EOMONTH(Data_TABLE[[#This Row],[Date Sold]],0)</f>
        <v>42216</v>
      </c>
    </row>
    <row r="3717" spans="2:10" x14ac:dyDescent="0.25">
      <c r="B3717" s="1" t="s">
        <v>40</v>
      </c>
      <c r="C3717" s="3" t="s">
        <v>54</v>
      </c>
      <c r="D3717" s="2" t="s">
        <v>48</v>
      </c>
      <c r="E3717" s="3" t="s">
        <v>42</v>
      </c>
      <c r="F3717" s="3">
        <f t="shared" ca="1" si="114"/>
        <v>4</v>
      </c>
      <c r="G3717" s="4">
        <f t="shared" ca="1" si="115"/>
        <v>89</v>
      </c>
      <c r="H3717" s="4">
        <f ca="1">+Data_TABLE[[#This Row],[Qty]]*Data_TABLE[[#This Row],[Unit Price]]</f>
        <v>356</v>
      </c>
      <c r="I3717" s="7">
        <v>42187</v>
      </c>
      <c r="J3717" s="10">
        <f>EOMONTH(Data_TABLE[[#This Row],[Date Sold]],0)</f>
        <v>42216</v>
      </c>
    </row>
    <row r="3718" spans="2:10" x14ac:dyDescent="0.25">
      <c r="B3718" s="1" t="s">
        <v>41</v>
      </c>
      <c r="C3718" s="3" t="s">
        <v>55</v>
      </c>
      <c r="D3718" s="2" t="s">
        <v>49</v>
      </c>
      <c r="E3718" s="3" t="s">
        <v>43</v>
      </c>
      <c r="F3718" s="3">
        <f t="shared" ca="1" si="114"/>
        <v>1</v>
      </c>
      <c r="G3718" s="4">
        <f t="shared" ca="1" si="115"/>
        <v>151</v>
      </c>
      <c r="H3718" s="4">
        <f ca="1">+Data_TABLE[[#This Row],[Qty]]*Data_TABLE[[#This Row],[Unit Price]]</f>
        <v>151</v>
      </c>
      <c r="I3718" s="7">
        <v>42187</v>
      </c>
      <c r="J3718" s="10">
        <f>EOMONTH(Data_TABLE[[#This Row],[Date Sold]],0)</f>
        <v>42216</v>
      </c>
    </row>
    <row r="3719" spans="2:10" x14ac:dyDescent="0.25">
      <c r="B3719" s="1" t="s">
        <v>37</v>
      </c>
      <c r="C3719" s="3" t="s">
        <v>56</v>
      </c>
      <c r="D3719" s="2" t="s">
        <v>52</v>
      </c>
      <c r="E3719" s="3" t="s">
        <v>46</v>
      </c>
      <c r="F3719" s="3">
        <f t="shared" ca="1" si="114"/>
        <v>2</v>
      </c>
      <c r="G3719" s="4">
        <f t="shared" ca="1" si="115"/>
        <v>199</v>
      </c>
      <c r="H3719" s="4">
        <f ca="1">+Data_TABLE[[#This Row],[Qty]]*Data_TABLE[[#This Row],[Unit Price]]</f>
        <v>398</v>
      </c>
      <c r="I3719" s="7">
        <v>42187</v>
      </c>
      <c r="J3719" s="10">
        <f>EOMONTH(Data_TABLE[[#This Row],[Date Sold]],0)</f>
        <v>42216</v>
      </c>
    </row>
    <row r="3720" spans="2:10" x14ac:dyDescent="0.25">
      <c r="B3720" s="1" t="s">
        <v>39</v>
      </c>
      <c r="C3720" s="3" t="s">
        <v>55</v>
      </c>
      <c r="D3720" s="2" t="s">
        <v>49</v>
      </c>
      <c r="E3720" s="3" t="s">
        <v>43</v>
      </c>
      <c r="F3720" s="3">
        <f t="shared" ca="1" si="114"/>
        <v>5</v>
      </c>
      <c r="G3720" s="4">
        <f t="shared" ca="1" si="115"/>
        <v>118</v>
      </c>
      <c r="H3720" s="4">
        <f ca="1">+Data_TABLE[[#This Row],[Qty]]*Data_TABLE[[#This Row],[Unit Price]]</f>
        <v>590</v>
      </c>
      <c r="I3720" s="7">
        <v>42187</v>
      </c>
      <c r="J3720" s="10">
        <f>EOMONTH(Data_TABLE[[#This Row],[Date Sold]],0)</f>
        <v>42216</v>
      </c>
    </row>
    <row r="3721" spans="2:10" x14ac:dyDescent="0.25">
      <c r="B3721" s="1" t="s">
        <v>38</v>
      </c>
      <c r="C3721" s="3" t="s">
        <v>55</v>
      </c>
      <c r="D3721" s="2" t="s">
        <v>51</v>
      </c>
      <c r="E3721" s="3" t="s">
        <v>45</v>
      </c>
      <c r="F3721" s="3">
        <f t="shared" ca="1" si="114"/>
        <v>1</v>
      </c>
      <c r="G3721" s="4">
        <f t="shared" ca="1" si="115"/>
        <v>99</v>
      </c>
      <c r="H3721" s="4">
        <f ca="1">+Data_TABLE[[#This Row],[Qty]]*Data_TABLE[[#This Row],[Unit Price]]</f>
        <v>99</v>
      </c>
      <c r="I3721" s="7">
        <v>42187</v>
      </c>
      <c r="J3721" s="10">
        <f>EOMONTH(Data_TABLE[[#This Row],[Date Sold]],0)</f>
        <v>42216</v>
      </c>
    </row>
    <row r="3722" spans="2:10" x14ac:dyDescent="0.25">
      <c r="B3722" s="1" t="s">
        <v>37</v>
      </c>
      <c r="C3722" s="3" t="s">
        <v>54</v>
      </c>
      <c r="D3722" s="2" t="s">
        <v>48</v>
      </c>
      <c r="E3722" s="3" t="s">
        <v>42</v>
      </c>
      <c r="F3722" s="3">
        <f t="shared" ca="1" si="114"/>
        <v>3</v>
      </c>
      <c r="G3722" s="4">
        <f t="shared" ca="1" si="115"/>
        <v>103</v>
      </c>
      <c r="H3722" s="4">
        <f ca="1">+Data_TABLE[[#This Row],[Qty]]*Data_TABLE[[#This Row],[Unit Price]]</f>
        <v>309</v>
      </c>
      <c r="I3722" s="7">
        <v>42187</v>
      </c>
      <c r="J3722" s="10">
        <f>EOMONTH(Data_TABLE[[#This Row],[Date Sold]],0)</f>
        <v>42216</v>
      </c>
    </row>
    <row r="3723" spans="2:10" x14ac:dyDescent="0.25">
      <c r="B3723" s="1" t="s">
        <v>37</v>
      </c>
      <c r="C3723" s="3" t="s">
        <v>54</v>
      </c>
      <c r="D3723" s="2" t="s">
        <v>48</v>
      </c>
      <c r="E3723" s="3" t="s">
        <v>42</v>
      </c>
      <c r="F3723" s="3">
        <f t="shared" ca="1" si="114"/>
        <v>5</v>
      </c>
      <c r="G3723" s="4">
        <f t="shared" ca="1" si="115"/>
        <v>90</v>
      </c>
      <c r="H3723" s="4">
        <f ca="1">+Data_TABLE[[#This Row],[Qty]]*Data_TABLE[[#This Row],[Unit Price]]</f>
        <v>450</v>
      </c>
      <c r="I3723" s="7">
        <v>42187</v>
      </c>
      <c r="J3723" s="10">
        <f>EOMONTH(Data_TABLE[[#This Row],[Date Sold]],0)</f>
        <v>42216</v>
      </c>
    </row>
    <row r="3724" spans="2:10" x14ac:dyDescent="0.25">
      <c r="B3724" s="1" t="s">
        <v>41</v>
      </c>
      <c r="C3724" s="3" t="s">
        <v>55</v>
      </c>
      <c r="D3724" s="2" t="s">
        <v>49</v>
      </c>
      <c r="E3724" s="3" t="s">
        <v>43</v>
      </c>
      <c r="F3724" s="3">
        <f t="shared" ca="1" si="114"/>
        <v>2</v>
      </c>
      <c r="G3724" s="4">
        <f t="shared" ca="1" si="115"/>
        <v>97</v>
      </c>
      <c r="H3724" s="4">
        <f ca="1">+Data_TABLE[[#This Row],[Qty]]*Data_TABLE[[#This Row],[Unit Price]]</f>
        <v>194</v>
      </c>
      <c r="I3724" s="7">
        <v>42187</v>
      </c>
      <c r="J3724" s="10">
        <f>EOMONTH(Data_TABLE[[#This Row],[Date Sold]],0)</f>
        <v>42216</v>
      </c>
    </row>
    <row r="3725" spans="2:10" x14ac:dyDescent="0.25">
      <c r="B3725" s="1" t="s">
        <v>41</v>
      </c>
      <c r="C3725" s="3" t="s">
        <v>55</v>
      </c>
      <c r="D3725" s="2" t="s">
        <v>49</v>
      </c>
      <c r="E3725" s="3" t="s">
        <v>43</v>
      </c>
      <c r="F3725" s="3">
        <f t="shared" ca="1" si="114"/>
        <v>1</v>
      </c>
      <c r="G3725" s="4">
        <f t="shared" ca="1" si="115"/>
        <v>161</v>
      </c>
      <c r="H3725" s="4">
        <f ca="1">+Data_TABLE[[#This Row],[Qty]]*Data_TABLE[[#This Row],[Unit Price]]</f>
        <v>161</v>
      </c>
      <c r="I3725" s="7">
        <v>42187</v>
      </c>
      <c r="J3725" s="10">
        <f>EOMONTH(Data_TABLE[[#This Row],[Date Sold]],0)</f>
        <v>42216</v>
      </c>
    </row>
    <row r="3726" spans="2:10" x14ac:dyDescent="0.25">
      <c r="B3726" s="1" t="s">
        <v>37</v>
      </c>
      <c r="C3726" s="3" t="s">
        <v>56</v>
      </c>
      <c r="D3726" s="2" t="s">
        <v>52</v>
      </c>
      <c r="E3726" s="3" t="s">
        <v>46</v>
      </c>
      <c r="F3726" s="3">
        <f t="shared" ca="1" si="114"/>
        <v>2</v>
      </c>
      <c r="G3726" s="4">
        <f t="shared" ca="1" si="115"/>
        <v>174</v>
      </c>
      <c r="H3726" s="4">
        <f ca="1">+Data_TABLE[[#This Row],[Qty]]*Data_TABLE[[#This Row],[Unit Price]]</f>
        <v>348</v>
      </c>
      <c r="I3726" s="7">
        <v>42187</v>
      </c>
      <c r="J3726" s="10">
        <f>EOMONTH(Data_TABLE[[#This Row],[Date Sold]],0)</f>
        <v>42216</v>
      </c>
    </row>
    <row r="3727" spans="2:10" x14ac:dyDescent="0.25">
      <c r="B3727" s="1" t="s">
        <v>37</v>
      </c>
      <c r="C3727" s="3" t="s">
        <v>56</v>
      </c>
      <c r="D3727" s="2" t="s">
        <v>52</v>
      </c>
      <c r="E3727" s="3" t="s">
        <v>46</v>
      </c>
      <c r="F3727" s="3">
        <f t="shared" ca="1" si="114"/>
        <v>5</v>
      </c>
      <c r="G3727" s="4">
        <f t="shared" ca="1" si="115"/>
        <v>185</v>
      </c>
      <c r="H3727" s="4">
        <f ca="1">+Data_TABLE[[#This Row],[Qty]]*Data_TABLE[[#This Row],[Unit Price]]</f>
        <v>925</v>
      </c>
      <c r="I3727" s="7">
        <v>42187</v>
      </c>
      <c r="J3727" s="10">
        <f>EOMONTH(Data_TABLE[[#This Row],[Date Sold]],0)</f>
        <v>42216</v>
      </c>
    </row>
    <row r="3728" spans="2:10" x14ac:dyDescent="0.25">
      <c r="B3728" s="1" t="s">
        <v>37</v>
      </c>
      <c r="C3728" s="3" t="s">
        <v>55</v>
      </c>
      <c r="D3728" s="2" t="s">
        <v>49</v>
      </c>
      <c r="E3728" s="3" t="s">
        <v>43</v>
      </c>
      <c r="F3728" s="3">
        <f t="shared" ca="1" si="114"/>
        <v>2</v>
      </c>
      <c r="G3728" s="4">
        <f t="shared" ca="1" si="115"/>
        <v>174</v>
      </c>
      <c r="H3728" s="4">
        <f ca="1">+Data_TABLE[[#This Row],[Qty]]*Data_TABLE[[#This Row],[Unit Price]]</f>
        <v>348</v>
      </c>
      <c r="I3728" s="7">
        <v>42187</v>
      </c>
      <c r="J3728" s="10">
        <f>EOMONTH(Data_TABLE[[#This Row],[Date Sold]],0)</f>
        <v>42216</v>
      </c>
    </row>
    <row r="3729" spans="2:10" x14ac:dyDescent="0.25">
      <c r="B3729" s="1" t="s">
        <v>39</v>
      </c>
      <c r="C3729" s="3" t="s">
        <v>56</v>
      </c>
      <c r="D3729" s="2" t="s">
        <v>50</v>
      </c>
      <c r="E3729" s="3" t="s">
        <v>44</v>
      </c>
      <c r="F3729" s="3">
        <f t="shared" ca="1" si="114"/>
        <v>1</v>
      </c>
      <c r="G3729" s="4">
        <f t="shared" ca="1" si="115"/>
        <v>145</v>
      </c>
      <c r="H3729" s="4">
        <f ca="1">+Data_TABLE[[#This Row],[Qty]]*Data_TABLE[[#This Row],[Unit Price]]</f>
        <v>145</v>
      </c>
      <c r="I3729" s="7">
        <v>42187</v>
      </c>
      <c r="J3729" s="10">
        <f>EOMONTH(Data_TABLE[[#This Row],[Date Sold]],0)</f>
        <v>42216</v>
      </c>
    </row>
    <row r="3730" spans="2:10" x14ac:dyDescent="0.25">
      <c r="B3730" s="1" t="s">
        <v>36</v>
      </c>
      <c r="C3730" s="3" t="s">
        <v>55</v>
      </c>
      <c r="D3730" s="2" t="s">
        <v>51</v>
      </c>
      <c r="E3730" s="3" t="s">
        <v>45</v>
      </c>
      <c r="F3730" s="3">
        <f t="shared" ca="1" si="114"/>
        <v>2</v>
      </c>
      <c r="G3730" s="4">
        <f t="shared" ca="1" si="115"/>
        <v>129</v>
      </c>
      <c r="H3730" s="4">
        <f ca="1">+Data_TABLE[[#This Row],[Qty]]*Data_TABLE[[#This Row],[Unit Price]]</f>
        <v>258</v>
      </c>
      <c r="I3730" s="7">
        <v>42187</v>
      </c>
      <c r="J3730" s="10">
        <f>EOMONTH(Data_TABLE[[#This Row],[Date Sold]],0)</f>
        <v>42216</v>
      </c>
    </row>
    <row r="3731" spans="2:10" x14ac:dyDescent="0.25">
      <c r="B3731" s="1" t="s">
        <v>37</v>
      </c>
      <c r="C3731" s="3" t="s">
        <v>56</v>
      </c>
      <c r="D3731" s="2" t="s">
        <v>52</v>
      </c>
      <c r="E3731" s="3" t="s">
        <v>46</v>
      </c>
      <c r="F3731" s="3">
        <f t="shared" ca="1" si="114"/>
        <v>4</v>
      </c>
      <c r="G3731" s="4">
        <f t="shared" ca="1" si="115"/>
        <v>194</v>
      </c>
      <c r="H3731" s="4">
        <f ca="1">+Data_TABLE[[#This Row],[Qty]]*Data_TABLE[[#This Row],[Unit Price]]</f>
        <v>776</v>
      </c>
      <c r="I3731" s="7">
        <v>42187</v>
      </c>
      <c r="J3731" s="10">
        <f>EOMONTH(Data_TABLE[[#This Row],[Date Sold]],0)</f>
        <v>42216</v>
      </c>
    </row>
    <row r="3732" spans="2:10" x14ac:dyDescent="0.25">
      <c r="B3732" s="1" t="s">
        <v>39</v>
      </c>
      <c r="C3732" s="3" t="s">
        <v>55</v>
      </c>
      <c r="D3732" s="2" t="s">
        <v>49</v>
      </c>
      <c r="E3732" s="3" t="s">
        <v>43</v>
      </c>
      <c r="F3732" s="3">
        <f t="shared" ca="1" si="114"/>
        <v>5</v>
      </c>
      <c r="G3732" s="4">
        <f t="shared" ca="1" si="115"/>
        <v>171</v>
      </c>
      <c r="H3732" s="4">
        <f ca="1">+Data_TABLE[[#This Row],[Qty]]*Data_TABLE[[#This Row],[Unit Price]]</f>
        <v>855</v>
      </c>
      <c r="I3732" s="7">
        <v>42187</v>
      </c>
      <c r="J3732" s="10">
        <f>EOMONTH(Data_TABLE[[#This Row],[Date Sold]],0)</f>
        <v>42216</v>
      </c>
    </row>
    <row r="3733" spans="2:10" x14ac:dyDescent="0.25">
      <c r="B3733" s="1" t="s">
        <v>40</v>
      </c>
      <c r="C3733" s="3" t="s">
        <v>55</v>
      </c>
      <c r="D3733" s="2" t="s">
        <v>51</v>
      </c>
      <c r="E3733" s="3" t="s">
        <v>45</v>
      </c>
      <c r="F3733" s="3">
        <f t="shared" ca="1" si="114"/>
        <v>1</v>
      </c>
      <c r="G3733" s="4">
        <f t="shared" ca="1" si="115"/>
        <v>132</v>
      </c>
      <c r="H3733" s="4">
        <f ca="1">+Data_TABLE[[#This Row],[Qty]]*Data_TABLE[[#This Row],[Unit Price]]</f>
        <v>132</v>
      </c>
      <c r="I3733" s="7">
        <v>42187</v>
      </c>
      <c r="J3733" s="10">
        <f>EOMONTH(Data_TABLE[[#This Row],[Date Sold]],0)</f>
        <v>42216</v>
      </c>
    </row>
    <row r="3734" spans="2:10" x14ac:dyDescent="0.25">
      <c r="B3734" s="1" t="s">
        <v>36</v>
      </c>
      <c r="C3734" s="3" t="s">
        <v>54</v>
      </c>
      <c r="D3734" s="2" t="s">
        <v>48</v>
      </c>
      <c r="E3734" s="3" t="s">
        <v>42</v>
      </c>
      <c r="F3734" s="3">
        <f t="shared" ca="1" si="114"/>
        <v>4</v>
      </c>
      <c r="G3734" s="4">
        <f t="shared" ca="1" si="115"/>
        <v>83</v>
      </c>
      <c r="H3734" s="4">
        <f ca="1">+Data_TABLE[[#This Row],[Qty]]*Data_TABLE[[#This Row],[Unit Price]]</f>
        <v>332</v>
      </c>
      <c r="I3734" s="7">
        <v>42187</v>
      </c>
      <c r="J3734" s="10">
        <f>EOMONTH(Data_TABLE[[#This Row],[Date Sold]],0)</f>
        <v>42216</v>
      </c>
    </row>
    <row r="3735" spans="2:10" x14ac:dyDescent="0.25">
      <c r="B3735" s="1" t="s">
        <v>39</v>
      </c>
      <c r="C3735" s="3" t="s">
        <v>54</v>
      </c>
      <c r="D3735" s="2" t="s">
        <v>48</v>
      </c>
      <c r="E3735" s="3" t="s">
        <v>42</v>
      </c>
      <c r="F3735" s="3">
        <f t="shared" ca="1" si="114"/>
        <v>1</v>
      </c>
      <c r="G3735" s="4">
        <f t="shared" ca="1" si="115"/>
        <v>105</v>
      </c>
      <c r="H3735" s="4">
        <f ca="1">+Data_TABLE[[#This Row],[Qty]]*Data_TABLE[[#This Row],[Unit Price]]</f>
        <v>105</v>
      </c>
      <c r="I3735" s="7">
        <v>42187</v>
      </c>
      <c r="J3735" s="10">
        <f>EOMONTH(Data_TABLE[[#This Row],[Date Sold]],0)</f>
        <v>42216</v>
      </c>
    </row>
    <row r="3736" spans="2:10" x14ac:dyDescent="0.25">
      <c r="B3736" s="1" t="s">
        <v>40</v>
      </c>
      <c r="C3736" s="3" t="s">
        <v>55</v>
      </c>
      <c r="D3736" s="2" t="s">
        <v>49</v>
      </c>
      <c r="E3736" s="3" t="s">
        <v>43</v>
      </c>
      <c r="F3736" s="3">
        <f t="shared" ca="1" si="114"/>
        <v>1</v>
      </c>
      <c r="G3736" s="4">
        <f t="shared" ca="1" si="115"/>
        <v>130</v>
      </c>
      <c r="H3736" s="4">
        <f ca="1">+Data_TABLE[[#This Row],[Qty]]*Data_TABLE[[#This Row],[Unit Price]]</f>
        <v>130</v>
      </c>
      <c r="I3736" s="7">
        <v>42187</v>
      </c>
      <c r="J3736" s="10">
        <f>EOMONTH(Data_TABLE[[#This Row],[Date Sold]],0)</f>
        <v>42216</v>
      </c>
    </row>
    <row r="3737" spans="2:10" x14ac:dyDescent="0.25">
      <c r="B3737" s="1" t="s">
        <v>41</v>
      </c>
      <c r="C3737" s="3" t="s">
        <v>55</v>
      </c>
      <c r="D3737" s="2" t="s">
        <v>51</v>
      </c>
      <c r="E3737" s="3" t="s">
        <v>45</v>
      </c>
      <c r="F3737" s="3">
        <f t="shared" ca="1" si="114"/>
        <v>3</v>
      </c>
      <c r="G3737" s="4">
        <f t="shared" ca="1" si="115"/>
        <v>97</v>
      </c>
      <c r="H3737" s="4">
        <f ca="1">+Data_TABLE[[#This Row],[Qty]]*Data_TABLE[[#This Row],[Unit Price]]</f>
        <v>291</v>
      </c>
      <c r="I3737" s="7">
        <v>42187</v>
      </c>
      <c r="J3737" s="10">
        <f>EOMONTH(Data_TABLE[[#This Row],[Date Sold]],0)</f>
        <v>42216</v>
      </c>
    </row>
    <row r="3738" spans="2:10" x14ac:dyDescent="0.25">
      <c r="B3738" s="1" t="s">
        <v>40</v>
      </c>
      <c r="C3738" s="3" t="s">
        <v>54</v>
      </c>
      <c r="D3738" s="2" t="s">
        <v>48</v>
      </c>
      <c r="E3738" s="3" t="s">
        <v>42</v>
      </c>
      <c r="F3738" s="3">
        <f t="shared" ca="1" si="114"/>
        <v>3</v>
      </c>
      <c r="G3738" s="4">
        <f t="shared" ca="1" si="115"/>
        <v>114</v>
      </c>
      <c r="H3738" s="4">
        <f ca="1">+Data_TABLE[[#This Row],[Qty]]*Data_TABLE[[#This Row],[Unit Price]]</f>
        <v>342</v>
      </c>
      <c r="I3738" s="7">
        <v>42187</v>
      </c>
      <c r="J3738" s="10">
        <f>EOMONTH(Data_TABLE[[#This Row],[Date Sold]],0)</f>
        <v>42216</v>
      </c>
    </row>
    <row r="3739" spans="2:10" x14ac:dyDescent="0.25">
      <c r="B3739" s="1" t="s">
        <v>39</v>
      </c>
      <c r="C3739" s="3" t="s">
        <v>54</v>
      </c>
      <c r="D3739" s="2" t="s">
        <v>48</v>
      </c>
      <c r="E3739" s="3" t="s">
        <v>42</v>
      </c>
      <c r="F3739" s="3">
        <f t="shared" ca="1" si="114"/>
        <v>2</v>
      </c>
      <c r="G3739" s="4">
        <f t="shared" ca="1" si="115"/>
        <v>103</v>
      </c>
      <c r="H3739" s="4">
        <f ca="1">+Data_TABLE[[#This Row],[Qty]]*Data_TABLE[[#This Row],[Unit Price]]</f>
        <v>206</v>
      </c>
      <c r="I3739" s="7">
        <v>42187</v>
      </c>
      <c r="J3739" s="10">
        <f>EOMONTH(Data_TABLE[[#This Row],[Date Sold]],0)</f>
        <v>42216</v>
      </c>
    </row>
    <row r="3740" spans="2:10" x14ac:dyDescent="0.25">
      <c r="B3740" s="1" t="s">
        <v>40</v>
      </c>
      <c r="C3740" s="3" t="s">
        <v>54</v>
      </c>
      <c r="D3740" s="2" t="s">
        <v>48</v>
      </c>
      <c r="E3740" s="3" t="s">
        <v>42</v>
      </c>
      <c r="F3740" s="3">
        <f t="shared" ca="1" si="114"/>
        <v>2</v>
      </c>
      <c r="G3740" s="4">
        <f t="shared" ca="1" si="115"/>
        <v>138</v>
      </c>
      <c r="H3740" s="4">
        <f ca="1">+Data_TABLE[[#This Row],[Qty]]*Data_TABLE[[#This Row],[Unit Price]]</f>
        <v>276</v>
      </c>
      <c r="I3740" s="7">
        <v>42187</v>
      </c>
      <c r="J3740" s="10">
        <f>EOMONTH(Data_TABLE[[#This Row],[Date Sold]],0)</f>
        <v>42216</v>
      </c>
    </row>
    <row r="3741" spans="2:10" x14ac:dyDescent="0.25">
      <c r="B3741" s="1" t="s">
        <v>37</v>
      </c>
      <c r="C3741" s="3" t="s">
        <v>56</v>
      </c>
      <c r="D3741" s="2" t="s">
        <v>50</v>
      </c>
      <c r="E3741" s="3" t="s">
        <v>44</v>
      </c>
      <c r="F3741" s="3">
        <f t="shared" ca="1" si="114"/>
        <v>1</v>
      </c>
      <c r="G3741" s="4">
        <f t="shared" ca="1" si="115"/>
        <v>88</v>
      </c>
      <c r="H3741" s="4">
        <f ca="1">+Data_TABLE[[#This Row],[Qty]]*Data_TABLE[[#This Row],[Unit Price]]</f>
        <v>88</v>
      </c>
      <c r="I3741" s="7">
        <v>42187</v>
      </c>
      <c r="J3741" s="10">
        <f>EOMONTH(Data_TABLE[[#This Row],[Date Sold]],0)</f>
        <v>42216</v>
      </c>
    </row>
    <row r="3742" spans="2:10" x14ac:dyDescent="0.25">
      <c r="B3742" s="1" t="s">
        <v>39</v>
      </c>
      <c r="C3742" s="3" t="s">
        <v>56</v>
      </c>
      <c r="D3742" s="2" t="s">
        <v>52</v>
      </c>
      <c r="E3742" s="3" t="s">
        <v>46</v>
      </c>
      <c r="F3742" s="3">
        <f t="shared" ca="1" si="114"/>
        <v>5</v>
      </c>
      <c r="G3742" s="4">
        <f t="shared" ca="1" si="115"/>
        <v>95</v>
      </c>
      <c r="H3742" s="4">
        <f ca="1">+Data_TABLE[[#This Row],[Qty]]*Data_TABLE[[#This Row],[Unit Price]]</f>
        <v>475</v>
      </c>
      <c r="I3742" s="7">
        <v>42187</v>
      </c>
      <c r="J3742" s="10">
        <f>EOMONTH(Data_TABLE[[#This Row],[Date Sold]],0)</f>
        <v>42216</v>
      </c>
    </row>
    <row r="3743" spans="2:10" x14ac:dyDescent="0.25">
      <c r="B3743" s="1" t="s">
        <v>36</v>
      </c>
      <c r="C3743" s="3" t="s">
        <v>55</v>
      </c>
      <c r="D3743" s="2" t="s">
        <v>49</v>
      </c>
      <c r="E3743" s="3" t="s">
        <v>43</v>
      </c>
      <c r="F3743" s="3">
        <f t="shared" ca="1" si="114"/>
        <v>1</v>
      </c>
      <c r="G3743" s="4">
        <f t="shared" ca="1" si="115"/>
        <v>125</v>
      </c>
      <c r="H3743" s="4">
        <f ca="1">+Data_TABLE[[#This Row],[Qty]]*Data_TABLE[[#This Row],[Unit Price]]</f>
        <v>125</v>
      </c>
      <c r="I3743" s="7">
        <v>42187</v>
      </c>
      <c r="J3743" s="10">
        <f>EOMONTH(Data_TABLE[[#This Row],[Date Sold]],0)</f>
        <v>42216</v>
      </c>
    </row>
    <row r="3744" spans="2:10" x14ac:dyDescent="0.25">
      <c r="B3744" s="1" t="s">
        <v>37</v>
      </c>
      <c r="C3744" s="3" t="s">
        <v>55</v>
      </c>
      <c r="D3744" s="2" t="s">
        <v>49</v>
      </c>
      <c r="E3744" s="3" t="s">
        <v>43</v>
      </c>
      <c r="F3744" s="3">
        <f t="shared" ca="1" si="114"/>
        <v>2</v>
      </c>
      <c r="G3744" s="4">
        <f t="shared" ca="1" si="115"/>
        <v>67</v>
      </c>
      <c r="H3744" s="4">
        <f ca="1">+Data_TABLE[[#This Row],[Qty]]*Data_TABLE[[#This Row],[Unit Price]]</f>
        <v>134</v>
      </c>
      <c r="I3744" s="7">
        <v>42187</v>
      </c>
      <c r="J3744" s="10">
        <f>EOMONTH(Data_TABLE[[#This Row],[Date Sold]],0)</f>
        <v>42216</v>
      </c>
    </row>
    <row r="3745" spans="2:10" x14ac:dyDescent="0.25">
      <c r="B3745" s="1" t="s">
        <v>41</v>
      </c>
      <c r="C3745" s="3" t="s">
        <v>54</v>
      </c>
      <c r="D3745" s="2" t="s">
        <v>48</v>
      </c>
      <c r="E3745" s="3" t="s">
        <v>42</v>
      </c>
      <c r="F3745" s="3">
        <f t="shared" ca="1" si="114"/>
        <v>3</v>
      </c>
      <c r="G3745" s="4">
        <f t="shared" ca="1" si="115"/>
        <v>91</v>
      </c>
      <c r="H3745" s="4">
        <f ca="1">+Data_TABLE[[#This Row],[Qty]]*Data_TABLE[[#This Row],[Unit Price]]</f>
        <v>273</v>
      </c>
      <c r="I3745" s="7">
        <v>42187</v>
      </c>
      <c r="J3745" s="10">
        <f>EOMONTH(Data_TABLE[[#This Row],[Date Sold]],0)</f>
        <v>42216</v>
      </c>
    </row>
    <row r="3746" spans="2:10" x14ac:dyDescent="0.25">
      <c r="B3746" s="1" t="s">
        <v>36</v>
      </c>
      <c r="C3746" s="3" t="s">
        <v>56</v>
      </c>
      <c r="D3746" s="2" t="s">
        <v>52</v>
      </c>
      <c r="E3746" s="3" t="s">
        <v>46</v>
      </c>
      <c r="F3746" s="3">
        <f t="shared" ca="1" si="114"/>
        <v>5</v>
      </c>
      <c r="G3746" s="4">
        <f t="shared" ca="1" si="115"/>
        <v>125</v>
      </c>
      <c r="H3746" s="4">
        <f ca="1">+Data_TABLE[[#This Row],[Qty]]*Data_TABLE[[#This Row],[Unit Price]]</f>
        <v>625</v>
      </c>
      <c r="I3746" s="7">
        <v>42187</v>
      </c>
      <c r="J3746" s="10">
        <f>EOMONTH(Data_TABLE[[#This Row],[Date Sold]],0)</f>
        <v>42216</v>
      </c>
    </row>
    <row r="3747" spans="2:10" x14ac:dyDescent="0.25">
      <c r="B3747" s="1" t="s">
        <v>38</v>
      </c>
      <c r="C3747" s="3" t="s">
        <v>56</v>
      </c>
      <c r="D3747" s="2" t="s">
        <v>52</v>
      </c>
      <c r="E3747" s="3" t="s">
        <v>46</v>
      </c>
      <c r="F3747" s="3">
        <f t="shared" ca="1" si="114"/>
        <v>5</v>
      </c>
      <c r="G3747" s="4">
        <f t="shared" ca="1" si="115"/>
        <v>101</v>
      </c>
      <c r="H3747" s="4">
        <f ca="1">+Data_TABLE[[#This Row],[Qty]]*Data_TABLE[[#This Row],[Unit Price]]</f>
        <v>505</v>
      </c>
      <c r="I3747" s="7">
        <v>42187</v>
      </c>
      <c r="J3747" s="10">
        <f>EOMONTH(Data_TABLE[[#This Row],[Date Sold]],0)</f>
        <v>42216</v>
      </c>
    </row>
    <row r="3748" spans="2:10" x14ac:dyDescent="0.25">
      <c r="B3748" s="1" t="s">
        <v>40</v>
      </c>
      <c r="C3748" s="3" t="s">
        <v>56</v>
      </c>
      <c r="D3748" s="2" t="s">
        <v>52</v>
      </c>
      <c r="E3748" s="3" t="s">
        <v>46</v>
      </c>
      <c r="F3748" s="3">
        <f t="shared" ca="1" si="114"/>
        <v>4</v>
      </c>
      <c r="G3748" s="4">
        <f t="shared" ca="1" si="115"/>
        <v>192</v>
      </c>
      <c r="H3748" s="4">
        <f ca="1">+Data_TABLE[[#This Row],[Qty]]*Data_TABLE[[#This Row],[Unit Price]]</f>
        <v>768</v>
      </c>
      <c r="I3748" s="7">
        <v>42187</v>
      </c>
      <c r="J3748" s="10">
        <f>EOMONTH(Data_TABLE[[#This Row],[Date Sold]],0)</f>
        <v>42216</v>
      </c>
    </row>
    <row r="3749" spans="2:10" x14ac:dyDescent="0.25">
      <c r="B3749" s="1" t="s">
        <v>37</v>
      </c>
      <c r="C3749" s="3" t="s">
        <v>55</v>
      </c>
      <c r="D3749" s="2" t="s">
        <v>51</v>
      </c>
      <c r="E3749" s="3" t="s">
        <v>45</v>
      </c>
      <c r="F3749" s="3">
        <f t="shared" ca="1" si="114"/>
        <v>4</v>
      </c>
      <c r="G3749" s="4">
        <f t="shared" ca="1" si="115"/>
        <v>170</v>
      </c>
      <c r="H3749" s="4">
        <f ca="1">+Data_TABLE[[#This Row],[Qty]]*Data_TABLE[[#This Row],[Unit Price]]</f>
        <v>680</v>
      </c>
      <c r="I3749" s="7">
        <v>42187</v>
      </c>
      <c r="J3749" s="10">
        <f>EOMONTH(Data_TABLE[[#This Row],[Date Sold]],0)</f>
        <v>42216</v>
      </c>
    </row>
    <row r="3750" spans="2:10" x14ac:dyDescent="0.25">
      <c r="B3750" s="1" t="s">
        <v>41</v>
      </c>
      <c r="C3750" s="3" t="s">
        <v>55</v>
      </c>
      <c r="D3750" s="2" t="s">
        <v>49</v>
      </c>
      <c r="E3750" s="3" t="s">
        <v>43</v>
      </c>
      <c r="F3750" s="3">
        <f t="shared" ca="1" si="114"/>
        <v>3</v>
      </c>
      <c r="G3750" s="4">
        <f t="shared" ca="1" si="115"/>
        <v>75</v>
      </c>
      <c r="H3750" s="4">
        <f ca="1">+Data_TABLE[[#This Row],[Qty]]*Data_TABLE[[#This Row],[Unit Price]]</f>
        <v>225</v>
      </c>
      <c r="I3750" s="7">
        <v>42187</v>
      </c>
      <c r="J3750" s="10">
        <f>EOMONTH(Data_TABLE[[#This Row],[Date Sold]],0)</f>
        <v>42216</v>
      </c>
    </row>
    <row r="3751" spans="2:10" x14ac:dyDescent="0.25">
      <c r="B3751" s="1" t="s">
        <v>36</v>
      </c>
      <c r="C3751" s="3" t="s">
        <v>56</v>
      </c>
      <c r="D3751" s="2" t="s">
        <v>50</v>
      </c>
      <c r="E3751" s="3" t="s">
        <v>44</v>
      </c>
      <c r="F3751" s="3">
        <f t="shared" ca="1" si="114"/>
        <v>3</v>
      </c>
      <c r="G3751" s="4">
        <f t="shared" ca="1" si="115"/>
        <v>105</v>
      </c>
      <c r="H3751" s="4">
        <f ca="1">+Data_TABLE[[#This Row],[Qty]]*Data_TABLE[[#This Row],[Unit Price]]</f>
        <v>315</v>
      </c>
      <c r="I3751" s="7">
        <v>42187</v>
      </c>
      <c r="J3751" s="10">
        <f>EOMONTH(Data_TABLE[[#This Row],[Date Sold]],0)</f>
        <v>42216</v>
      </c>
    </row>
    <row r="3752" spans="2:10" x14ac:dyDescent="0.25">
      <c r="B3752" s="1" t="s">
        <v>37</v>
      </c>
      <c r="C3752" s="3" t="s">
        <v>56</v>
      </c>
      <c r="D3752" s="2" t="s">
        <v>50</v>
      </c>
      <c r="E3752" s="3" t="s">
        <v>44</v>
      </c>
      <c r="F3752" s="3">
        <f t="shared" ca="1" si="114"/>
        <v>1</v>
      </c>
      <c r="G3752" s="4">
        <f t="shared" ca="1" si="115"/>
        <v>136</v>
      </c>
      <c r="H3752" s="4">
        <f ca="1">+Data_TABLE[[#This Row],[Qty]]*Data_TABLE[[#This Row],[Unit Price]]</f>
        <v>136</v>
      </c>
      <c r="I3752" s="7">
        <v>42187</v>
      </c>
      <c r="J3752" s="10">
        <f>EOMONTH(Data_TABLE[[#This Row],[Date Sold]],0)</f>
        <v>42216</v>
      </c>
    </row>
    <row r="3753" spans="2:10" x14ac:dyDescent="0.25">
      <c r="B3753" s="1" t="s">
        <v>38</v>
      </c>
      <c r="C3753" s="3" t="s">
        <v>56</v>
      </c>
      <c r="D3753" s="2" t="s">
        <v>52</v>
      </c>
      <c r="E3753" s="3" t="s">
        <v>46</v>
      </c>
      <c r="F3753" s="3">
        <f t="shared" ca="1" si="114"/>
        <v>3</v>
      </c>
      <c r="G3753" s="4">
        <f t="shared" ca="1" si="115"/>
        <v>167</v>
      </c>
      <c r="H3753" s="4">
        <f ca="1">+Data_TABLE[[#This Row],[Qty]]*Data_TABLE[[#This Row],[Unit Price]]</f>
        <v>501</v>
      </c>
      <c r="I3753" s="7">
        <v>42188</v>
      </c>
      <c r="J3753" s="10">
        <f>EOMONTH(Data_TABLE[[#This Row],[Date Sold]],0)</f>
        <v>42216</v>
      </c>
    </row>
    <row r="3754" spans="2:10" x14ac:dyDescent="0.25">
      <c r="B3754" s="1" t="s">
        <v>36</v>
      </c>
      <c r="C3754" s="3" t="s">
        <v>56</v>
      </c>
      <c r="D3754" s="2" t="s">
        <v>52</v>
      </c>
      <c r="E3754" s="3" t="s">
        <v>46</v>
      </c>
      <c r="F3754" s="3">
        <f t="shared" ca="1" si="114"/>
        <v>4</v>
      </c>
      <c r="G3754" s="4">
        <f t="shared" ca="1" si="115"/>
        <v>78</v>
      </c>
      <c r="H3754" s="4">
        <f ca="1">+Data_TABLE[[#This Row],[Qty]]*Data_TABLE[[#This Row],[Unit Price]]</f>
        <v>312</v>
      </c>
      <c r="I3754" s="7">
        <v>42188</v>
      </c>
      <c r="J3754" s="10">
        <f>EOMONTH(Data_TABLE[[#This Row],[Date Sold]],0)</f>
        <v>42216</v>
      </c>
    </row>
    <row r="3755" spans="2:10" x14ac:dyDescent="0.25">
      <c r="B3755" s="1" t="s">
        <v>40</v>
      </c>
      <c r="C3755" s="3" t="s">
        <v>55</v>
      </c>
      <c r="D3755" s="2" t="s">
        <v>51</v>
      </c>
      <c r="E3755" s="3" t="s">
        <v>45</v>
      </c>
      <c r="F3755" s="3">
        <f t="shared" ca="1" si="114"/>
        <v>1</v>
      </c>
      <c r="G3755" s="4">
        <f t="shared" ca="1" si="115"/>
        <v>124</v>
      </c>
      <c r="H3755" s="4">
        <f ca="1">+Data_TABLE[[#This Row],[Qty]]*Data_TABLE[[#This Row],[Unit Price]]</f>
        <v>124</v>
      </c>
      <c r="I3755" s="7">
        <v>42188</v>
      </c>
      <c r="J3755" s="10">
        <f>EOMONTH(Data_TABLE[[#This Row],[Date Sold]],0)</f>
        <v>42216</v>
      </c>
    </row>
    <row r="3756" spans="2:10" x14ac:dyDescent="0.25">
      <c r="B3756" s="1" t="s">
        <v>36</v>
      </c>
      <c r="C3756" s="3" t="s">
        <v>55</v>
      </c>
      <c r="D3756" s="2" t="s">
        <v>51</v>
      </c>
      <c r="E3756" s="3" t="s">
        <v>45</v>
      </c>
      <c r="F3756" s="3">
        <f t="shared" ca="1" si="114"/>
        <v>2</v>
      </c>
      <c r="G3756" s="4">
        <f t="shared" ca="1" si="115"/>
        <v>107</v>
      </c>
      <c r="H3756" s="4">
        <f ca="1">+Data_TABLE[[#This Row],[Qty]]*Data_TABLE[[#This Row],[Unit Price]]</f>
        <v>214</v>
      </c>
      <c r="I3756" s="7">
        <v>42188</v>
      </c>
      <c r="J3756" s="10">
        <f>EOMONTH(Data_TABLE[[#This Row],[Date Sold]],0)</f>
        <v>42216</v>
      </c>
    </row>
    <row r="3757" spans="2:10" x14ac:dyDescent="0.25">
      <c r="B3757" s="1" t="s">
        <v>38</v>
      </c>
      <c r="C3757" s="3" t="s">
        <v>55</v>
      </c>
      <c r="D3757" s="2" t="s">
        <v>51</v>
      </c>
      <c r="E3757" s="3" t="s">
        <v>45</v>
      </c>
      <c r="F3757" s="3">
        <f t="shared" ca="1" si="114"/>
        <v>5</v>
      </c>
      <c r="G3757" s="4">
        <f t="shared" ca="1" si="115"/>
        <v>80</v>
      </c>
      <c r="H3757" s="4">
        <f ca="1">+Data_TABLE[[#This Row],[Qty]]*Data_TABLE[[#This Row],[Unit Price]]</f>
        <v>400</v>
      </c>
      <c r="I3757" s="7">
        <v>42188</v>
      </c>
      <c r="J3757" s="10">
        <f>EOMONTH(Data_TABLE[[#This Row],[Date Sold]],0)</f>
        <v>42216</v>
      </c>
    </row>
    <row r="3758" spans="2:10" x14ac:dyDescent="0.25">
      <c r="B3758" s="1" t="s">
        <v>36</v>
      </c>
      <c r="C3758" s="3" t="s">
        <v>56</v>
      </c>
      <c r="D3758" s="2" t="s">
        <v>50</v>
      </c>
      <c r="E3758" s="3" t="s">
        <v>44</v>
      </c>
      <c r="F3758" s="3">
        <f t="shared" ca="1" si="114"/>
        <v>3</v>
      </c>
      <c r="G3758" s="4">
        <f t="shared" ca="1" si="115"/>
        <v>90</v>
      </c>
      <c r="H3758" s="4">
        <f ca="1">+Data_TABLE[[#This Row],[Qty]]*Data_TABLE[[#This Row],[Unit Price]]</f>
        <v>270</v>
      </c>
      <c r="I3758" s="7">
        <v>42188</v>
      </c>
      <c r="J3758" s="10">
        <f>EOMONTH(Data_TABLE[[#This Row],[Date Sold]],0)</f>
        <v>42216</v>
      </c>
    </row>
    <row r="3759" spans="2:10" x14ac:dyDescent="0.25">
      <c r="B3759" s="1" t="s">
        <v>39</v>
      </c>
      <c r="C3759" s="3" t="s">
        <v>56</v>
      </c>
      <c r="D3759" s="2" t="s">
        <v>52</v>
      </c>
      <c r="E3759" s="3" t="s">
        <v>46</v>
      </c>
      <c r="F3759" s="3">
        <f t="shared" ca="1" si="114"/>
        <v>5</v>
      </c>
      <c r="G3759" s="4">
        <f t="shared" ca="1" si="115"/>
        <v>87</v>
      </c>
      <c r="H3759" s="4">
        <f ca="1">+Data_TABLE[[#This Row],[Qty]]*Data_TABLE[[#This Row],[Unit Price]]</f>
        <v>435</v>
      </c>
      <c r="I3759" s="7">
        <v>42188</v>
      </c>
      <c r="J3759" s="10">
        <f>EOMONTH(Data_TABLE[[#This Row],[Date Sold]],0)</f>
        <v>42216</v>
      </c>
    </row>
    <row r="3760" spans="2:10" x14ac:dyDescent="0.25">
      <c r="B3760" s="1" t="s">
        <v>38</v>
      </c>
      <c r="C3760" s="3" t="s">
        <v>56</v>
      </c>
      <c r="D3760" s="2" t="s">
        <v>50</v>
      </c>
      <c r="E3760" s="3" t="s">
        <v>44</v>
      </c>
      <c r="F3760" s="3">
        <f t="shared" ca="1" si="114"/>
        <v>5</v>
      </c>
      <c r="G3760" s="4">
        <f t="shared" ca="1" si="115"/>
        <v>122</v>
      </c>
      <c r="H3760" s="4">
        <f ca="1">+Data_TABLE[[#This Row],[Qty]]*Data_TABLE[[#This Row],[Unit Price]]</f>
        <v>610</v>
      </c>
      <c r="I3760" s="7">
        <v>42188</v>
      </c>
      <c r="J3760" s="10">
        <f>EOMONTH(Data_TABLE[[#This Row],[Date Sold]],0)</f>
        <v>42216</v>
      </c>
    </row>
    <row r="3761" spans="2:10" x14ac:dyDescent="0.25">
      <c r="B3761" s="1" t="s">
        <v>36</v>
      </c>
      <c r="C3761" s="3" t="s">
        <v>56</v>
      </c>
      <c r="D3761" s="2" t="s">
        <v>52</v>
      </c>
      <c r="E3761" s="3" t="s">
        <v>46</v>
      </c>
      <c r="F3761" s="3">
        <f t="shared" ref="F3761:F3824" ca="1" si="116">RANDBETWEEN(1,5)</f>
        <v>3</v>
      </c>
      <c r="G3761" s="4">
        <f t="shared" ref="G3761:G3824" ca="1" si="117">RANDBETWEEN(60,200)</f>
        <v>148</v>
      </c>
      <c r="H3761" s="4">
        <f ca="1">+Data_TABLE[[#This Row],[Qty]]*Data_TABLE[[#This Row],[Unit Price]]</f>
        <v>444</v>
      </c>
      <c r="I3761" s="7">
        <v>42188</v>
      </c>
      <c r="J3761" s="10">
        <f>EOMONTH(Data_TABLE[[#This Row],[Date Sold]],0)</f>
        <v>42216</v>
      </c>
    </row>
    <row r="3762" spans="2:10" x14ac:dyDescent="0.25">
      <c r="B3762" s="1" t="s">
        <v>36</v>
      </c>
      <c r="C3762" s="3" t="s">
        <v>56</v>
      </c>
      <c r="D3762" s="2" t="s">
        <v>52</v>
      </c>
      <c r="E3762" s="3" t="s">
        <v>46</v>
      </c>
      <c r="F3762" s="3">
        <f t="shared" ca="1" si="116"/>
        <v>3</v>
      </c>
      <c r="G3762" s="4">
        <f t="shared" ca="1" si="117"/>
        <v>147</v>
      </c>
      <c r="H3762" s="4">
        <f ca="1">+Data_TABLE[[#This Row],[Qty]]*Data_TABLE[[#This Row],[Unit Price]]</f>
        <v>441</v>
      </c>
      <c r="I3762" s="7">
        <v>42188</v>
      </c>
      <c r="J3762" s="10">
        <f>EOMONTH(Data_TABLE[[#This Row],[Date Sold]],0)</f>
        <v>42216</v>
      </c>
    </row>
    <row r="3763" spans="2:10" x14ac:dyDescent="0.25">
      <c r="B3763" s="1" t="s">
        <v>39</v>
      </c>
      <c r="C3763" s="3" t="s">
        <v>56</v>
      </c>
      <c r="D3763" s="2" t="s">
        <v>52</v>
      </c>
      <c r="E3763" s="3" t="s">
        <v>46</v>
      </c>
      <c r="F3763" s="3">
        <f t="shared" ca="1" si="116"/>
        <v>1</v>
      </c>
      <c r="G3763" s="4">
        <f t="shared" ca="1" si="117"/>
        <v>71</v>
      </c>
      <c r="H3763" s="4">
        <f ca="1">+Data_TABLE[[#This Row],[Qty]]*Data_TABLE[[#This Row],[Unit Price]]</f>
        <v>71</v>
      </c>
      <c r="I3763" s="7">
        <v>42188</v>
      </c>
      <c r="J3763" s="10">
        <f>EOMONTH(Data_TABLE[[#This Row],[Date Sold]],0)</f>
        <v>42216</v>
      </c>
    </row>
    <row r="3764" spans="2:10" x14ac:dyDescent="0.25">
      <c r="B3764" s="1" t="s">
        <v>38</v>
      </c>
      <c r="C3764" s="3" t="s">
        <v>55</v>
      </c>
      <c r="D3764" s="2" t="s">
        <v>51</v>
      </c>
      <c r="E3764" s="3" t="s">
        <v>45</v>
      </c>
      <c r="F3764" s="3">
        <f t="shared" ca="1" si="116"/>
        <v>3</v>
      </c>
      <c r="G3764" s="4">
        <f t="shared" ca="1" si="117"/>
        <v>142</v>
      </c>
      <c r="H3764" s="4">
        <f ca="1">+Data_TABLE[[#This Row],[Qty]]*Data_TABLE[[#This Row],[Unit Price]]</f>
        <v>426</v>
      </c>
      <c r="I3764" s="7">
        <v>42188</v>
      </c>
      <c r="J3764" s="10">
        <f>EOMONTH(Data_TABLE[[#This Row],[Date Sold]],0)</f>
        <v>42216</v>
      </c>
    </row>
    <row r="3765" spans="2:10" x14ac:dyDescent="0.25">
      <c r="B3765" s="1" t="s">
        <v>36</v>
      </c>
      <c r="C3765" s="3" t="s">
        <v>56</v>
      </c>
      <c r="D3765" s="2" t="s">
        <v>50</v>
      </c>
      <c r="E3765" s="3" t="s">
        <v>44</v>
      </c>
      <c r="F3765" s="3">
        <f t="shared" ca="1" si="116"/>
        <v>2</v>
      </c>
      <c r="G3765" s="4">
        <f t="shared" ca="1" si="117"/>
        <v>96</v>
      </c>
      <c r="H3765" s="4">
        <f ca="1">+Data_TABLE[[#This Row],[Qty]]*Data_TABLE[[#This Row],[Unit Price]]</f>
        <v>192</v>
      </c>
      <c r="I3765" s="7">
        <v>42188</v>
      </c>
      <c r="J3765" s="10">
        <f>EOMONTH(Data_TABLE[[#This Row],[Date Sold]],0)</f>
        <v>42216</v>
      </c>
    </row>
    <row r="3766" spans="2:10" x14ac:dyDescent="0.25">
      <c r="B3766" s="1" t="s">
        <v>37</v>
      </c>
      <c r="C3766" s="3" t="s">
        <v>55</v>
      </c>
      <c r="D3766" s="2" t="s">
        <v>51</v>
      </c>
      <c r="E3766" s="3" t="s">
        <v>45</v>
      </c>
      <c r="F3766" s="3">
        <f t="shared" ca="1" si="116"/>
        <v>4</v>
      </c>
      <c r="G3766" s="4">
        <f t="shared" ca="1" si="117"/>
        <v>168</v>
      </c>
      <c r="H3766" s="4">
        <f ca="1">+Data_TABLE[[#This Row],[Qty]]*Data_TABLE[[#This Row],[Unit Price]]</f>
        <v>672</v>
      </c>
      <c r="I3766" s="7">
        <v>42188</v>
      </c>
      <c r="J3766" s="10">
        <f>EOMONTH(Data_TABLE[[#This Row],[Date Sold]],0)</f>
        <v>42216</v>
      </c>
    </row>
    <row r="3767" spans="2:10" x14ac:dyDescent="0.25">
      <c r="B3767" s="1" t="s">
        <v>37</v>
      </c>
      <c r="C3767" s="3" t="s">
        <v>55</v>
      </c>
      <c r="D3767" s="2" t="s">
        <v>49</v>
      </c>
      <c r="E3767" s="3" t="s">
        <v>43</v>
      </c>
      <c r="F3767" s="3">
        <f t="shared" ca="1" si="116"/>
        <v>1</v>
      </c>
      <c r="G3767" s="4">
        <f t="shared" ca="1" si="117"/>
        <v>190</v>
      </c>
      <c r="H3767" s="4">
        <f ca="1">+Data_TABLE[[#This Row],[Qty]]*Data_TABLE[[#This Row],[Unit Price]]</f>
        <v>190</v>
      </c>
      <c r="I3767" s="7">
        <v>42188</v>
      </c>
      <c r="J3767" s="10">
        <f>EOMONTH(Data_TABLE[[#This Row],[Date Sold]],0)</f>
        <v>42216</v>
      </c>
    </row>
    <row r="3768" spans="2:10" x14ac:dyDescent="0.25">
      <c r="B3768" s="1" t="s">
        <v>37</v>
      </c>
      <c r="C3768" s="3" t="s">
        <v>55</v>
      </c>
      <c r="D3768" s="2" t="s">
        <v>49</v>
      </c>
      <c r="E3768" s="3" t="s">
        <v>43</v>
      </c>
      <c r="F3768" s="3">
        <f t="shared" ca="1" si="116"/>
        <v>3</v>
      </c>
      <c r="G3768" s="4">
        <f t="shared" ca="1" si="117"/>
        <v>145</v>
      </c>
      <c r="H3768" s="4">
        <f ca="1">+Data_TABLE[[#This Row],[Qty]]*Data_TABLE[[#This Row],[Unit Price]]</f>
        <v>435</v>
      </c>
      <c r="I3768" s="7">
        <v>42188</v>
      </c>
      <c r="J3768" s="10">
        <f>EOMONTH(Data_TABLE[[#This Row],[Date Sold]],0)</f>
        <v>42216</v>
      </c>
    </row>
    <row r="3769" spans="2:10" x14ac:dyDescent="0.25">
      <c r="B3769" s="1" t="s">
        <v>36</v>
      </c>
      <c r="C3769" s="3" t="s">
        <v>56</v>
      </c>
      <c r="D3769" s="2" t="s">
        <v>52</v>
      </c>
      <c r="E3769" s="3" t="s">
        <v>46</v>
      </c>
      <c r="F3769" s="3">
        <f t="shared" ca="1" si="116"/>
        <v>4</v>
      </c>
      <c r="G3769" s="4">
        <f t="shared" ca="1" si="117"/>
        <v>177</v>
      </c>
      <c r="H3769" s="4">
        <f ca="1">+Data_TABLE[[#This Row],[Qty]]*Data_TABLE[[#This Row],[Unit Price]]</f>
        <v>708</v>
      </c>
      <c r="I3769" s="7">
        <v>42188</v>
      </c>
      <c r="J3769" s="10">
        <f>EOMONTH(Data_TABLE[[#This Row],[Date Sold]],0)</f>
        <v>42216</v>
      </c>
    </row>
    <row r="3770" spans="2:10" x14ac:dyDescent="0.25">
      <c r="B3770" s="1" t="s">
        <v>41</v>
      </c>
      <c r="C3770" s="3" t="s">
        <v>56</v>
      </c>
      <c r="D3770" s="2" t="s">
        <v>50</v>
      </c>
      <c r="E3770" s="3" t="s">
        <v>44</v>
      </c>
      <c r="F3770" s="3">
        <f t="shared" ca="1" si="116"/>
        <v>2</v>
      </c>
      <c r="G3770" s="4">
        <f t="shared" ca="1" si="117"/>
        <v>197</v>
      </c>
      <c r="H3770" s="4">
        <f ca="1">+Data_TABLE[[#This Row],[Qty]]*Data_TABLE[[#This Row],[Unit Price]]</f>
        <v>394</v>
      </c>
      <c r="I3770" s="7">
        <v>42188</v>
      </c>
      <c r="J3770" s="10">
        <f>EOMONTH(Data_TABLE[[#This Row],[Date Sold]],0)</f>
        <v>42216</v>
      </c>
    </row>
    <row r="3771" spans="2:10" x14ac:dyDescent="0.25">
      <c r="B3771" s="1" t="s">
        <v>38</v>
      </c>
      <c r="C3771" s="3" t="s">
        <v>55</v>
      </c>
      <c r="D3771" s="2" t="s">
        <v>49</v>
      </c>
      <c r="E3771" s="3" t="s">
        <v>43</v>
      </c>
      <c r="F3771" s="3">
        <f t="shared" ca="1" si="116"/>
        <v>2</v>
      </c>
      <c r="G3771" s="4">
        <f t="shared" ca="1" si="117"/>
        <v>65</v>
      </c>
      <c r="H3771" s="4">
        <f ca="1">+Data_TABLE[[#This Row],[Qty]]*Data_TABLE[[#This Row],[Unit Price]]</f>
        <v>130</v>
      </c>
      <c r="I3771" s="7">
        <v>42188</v>
      </c>
      <c r="J3771" s="10">
        <f>EOMONTH(Data_TABLE[[#This Row],[Date Sold]],0)</f>
        <v>42216</v>
      </c>
    </row>
    <row r="3772" spans="2:10" x14ac:dyDescent="0.25">
      <c r="B3772" s="1" t="s">
        <v>41</v>
      </c>
      <c r="C3772" s="3" t="s">
        <v>54</v>
      </c>
      <c r="D3772" s="2" t="s">
        <v>48</v>
      </c>
      <c r="E3772" s="3" t="s">
        <v>42</v>
      </c>
      <c r="F3772" s="3">
        <f t="shared" ca="1" si="116"/>
        <v>2</v>
      </c>
      <c r="G3772" s="4">
        <f t="shared" ca="1" si="117"/>
        <v>117</v>
      </c>
      <c r="H3772" s="4">
        <f ca="1">+Data_TABLE[[#This Row],[Qty]]*Data_TABLE[[#This Row],[Unit Price]]</f>
        <v>234</v>
      </c>
      <c r="I3772" s="7">
        <v>42188</v>
      </c>
      <c r="J3772" s="10">
        <f>EOMONTH(Data_TABLE[[#This Row],[Date Sold]],0)</f>
        <v>42216</v>
      </c>
    </row>
    <row r="3773" spans="2:10" x14ac:dyDescent="0.25">
      <c r="B3773" s="1" t="s">
        <v>39</v>
      </c>
      <c r="C3773" s="3" t="s">
        <v>56</v>
      </c>
      <c r="D3773" s="2" t="s">
        <v>52</v>
      </c>
      <c r="E3773" s="3" t="s">
        <v>46</v>
      </c>
      <c r="F3773" s="3">
        <f t="shared" ca="1" si="116"/>
        <v>1</v>
      </c>
      <c r="G3773" s="4">
        <f t="shared" ca="1" si="117"/>
        <v>127</v>
      </c>
      <c r="H3773" s="4">
        <f ca="1">+Data_TABLE[[#This Row],[Qty]]*Data_TABLE[[#This Row],[Unit Price]]</f>
        <v>127</v>
      </c>
      <c r="I3773" s="7">
        <v>42188</v>
      </c>
      <c r="J3773" s="10">
        <f>EOMONTH(Data_TABLE[[#This Row],[Date Sold]],0)</f>
        <v>42216</v>
      </c>
    </row>
    <row r="3774" spans="2:10" x14ac:dyDescent="0.25">
      <c r="B3774" s="1" t="s">
        <v>37</v>
      </c>
      <c r="C3774" s="3" t="s">
        <v>55</v>
      </c>
      <c r="D3774" s="2" t="s">
        <v>51</v>
      </c>
      <c r="E3774" s="3" t="s">
        <v>45</v>
      </c>
      <c r="F3774" s="3">
        <f t="shared" ca="1" si="116"/>
        <v>1</v>
      </c>
      <c r="G3774" s="4">
        <f t="shared" ca="1" si="117"/>
        <v>143</v>
      </c>
      <c r="H3774" s="4">
        <f ca="1">+Data_TABLE[[#This Row],[Qty]]*Data_TABLE[[#This Row],[Unit Price]]</f>
        <v>143</v>
      </c>
      <c r="I3774" s="7">
        <v>42188</v>
      </c>
      <c r="J3774" s="10">
        <f>EOMONTH(Data_TABLE[[#This Row],[Date Sold]],0)</f>
        <v>42216</v>
      </c>
    </row>
    <row r="3775" spans="2:10" x14ac:dyDescent="0.25">
      <c r="B3775" s="1" t="s">
        <v>40</v>
      </c>
      <c r="C3775" s="3" t="s">
        <v>56</v>
      </c>
      <c r="D3775" s="2" t="s">
        <v>52</v>
      </c>
      <c r="E3775" s="3" t="s">
        <v>46</v>
      </c>
      <c r="F3775" s="3">
        <f t="shared" ca="1" si="116"/>
        <v>1</v>
      </c>
      <c r="G3775" s="4">
        <f t="shared" ca="1" si="117"/>
        <v>86</v>
      </c>
      <c r="H3775" s="4">
        <f ca="1">+Data_TABLE[[#This Row],[Qty]]*Data_TABLE[[#This Row],[Unit Price]]</f>
        <v>86</v>
      </c>
      <c r="I3775" s="7">
        <v>42188</v>
      </c>
      <c r="J3775" s="10">
        <f>EOMONTH(Data_TABLE[[#This Row],[Date Sold]],0)</f>
        <v>42216</v>
      </c>
    </row>
    <row r="3776" spans="2:10" x14ac:dyDescent="0.25">
      <c r="B3776" s="1" t="s">
        <v>41</v>
      </c>
      <c r="C3776" s="3" t="s">
        <v>55</v>
      </c>
      <c r="D3776" s="2" t="s">
        <v>49</v>
      </c>
      <c r="E3776" s="3" t="s">
        <v>43</v>
      </c>
      <c r="F3776" s="3">
        <f t="shared" ca="1" si="116"/>
        <v>5</v>
      </c>
      <c r="G3776" s="4">
        <f t="shared" ca="1" si="117"/>
        <v>176</v>
      </c>
      <c r="H3776" s="4">
        <f ca="1">+Data_TABLE[[#This Row],[Qty]]*Data_TABLE[[#This Row],[Unit Price]]</f>
        <v>880</v>
      </c>
      <c r="I3776" s="7">
        <v>42188</v>
      </c>
      <c r="J3776" s="10">
        <f>EOMONTH(Data_TABLE[[#This Row],[Date Sold]],0)</f>
        <v>42216</v>
      </c>
    </row>
    <row r="3777" spans="2:10" x14ac:dyDescent="0.25">
      <c r="B3777" s="1" t="s">
        <v>40</v>
      </c>
      <c r="C3777" s="3" t="s">
        <v>56</v>
      </c>
      <c r="D3777" s="2" t="s">
        <v>50</v>
      </c>
      <c r="E3777" s="3" t="s">
        <v>44</v>
      </c>
      <c r="F3777" s="3">
        <f t="shared" ca="1" si="116"/>
        <v>1</v>
      </c>
      <c r="G3777" s="4">
        <f t="shared" ca="1" si="117"/>
        <v>171</v>
      </c>
      <c r="H3777" s="4">
        <f ca="1">+Data_TABLE[[#This Row],[Qty]]*Data_TABLE[[#This Row],[Unit Price]]</f>
        <v>171</v>
      </c>
      <c r="I3777" s="7">
        <v>42188</v>
      </c>
      <c r="J3777" s="10">
        <f>EOMONTH(Data_TABLE[[#This Row],[Date Sold]],0)</f>
        <v>42216</v>
      </c>
    </row>
    <row r="3778" spans="2:10" x14ac:dyDescent="0.25">
      <c r="B3778" s="1" t="s">
        <v>37</v>
      </c>
      <c r="C3778" s="3" t="s">
        <v>54</v>
      </c>
      <c r="D3778" s="2" t="s">
        <v>48</v>
      </c>
      <c r="E3778" s="3" t="s">
        <v>42</v>
      </c>
      <c r="F3778" s="3">
        <f t="shared" ca="1" si="116"/>
        <v>5</v>
      </c>
      <c r="G3778" s="4">
        <f t="shared" ca="1" si="117"/>
        <v>184</v>
      </c>
      <c r="H3778" s="4">
        <f ca="1">+Data_TABLE[[#This Row],[Qty]]*Data_TABLE[[#This Row],[Unit Price]]</f>
        <v>920</v>
      </c>
      <c r="I3778" s="7">
        <v>42188</v>
      </c>
      <c r="J3778" s="10">
        <f>EOMONTH(Data_TABLE[[#This Row],[Date Sold]],0)</f>
        <v>42216</v>
      </c>
    </row>
    <row r="3779" spans="2:10" x14ac:dyDescent="0.25">
      <c r="B3779" s="1" t="s">
        <v>40</v>
      </c>
      <c r="C3779" s="3" t="s">
        <v>54</v>
      </c>
      <c r="D3779" s="2" t="s">
        <v>48</v>
      </c>
      <c r="E3779" s="3" t="s">
        <v>42</v>
      </c>
      <c r="F3779" s="3">
        <f t="shared" ca="1" si="116"/>
        <v>4</v>
      </c>
      <c r="G3779" s="4">
        <f t="shared" ca="1" si="117"/>
        <v>163</v>
      </c>
      <c r="H3779" s="4">
        <f ca="1">+Data_TABLE[[#This Row],[Qty]]*Data_TABLE[[#This Row],[Unit Price]]</f>
        <v>652</v>
      </c>
      <c r="I3779" s="7">
        <v>42188</v>
      </c>
      <c r="J3779" s="10">
        <f>EOMONTH(Data_TABLE[[#This Row],[Date Sold]],0)</f>
        <v>42216</v>
      </c>
    </row>
    <row r="3780" spans="2:10" x14ac:dyDescent="0.25">
      <c r="B3780" s="1" t="s">
        <v>38</v>
      </c>
      <c r="C3780" s="3" t="s">
        <v>55</v>
      </c>
      <c r="D3780" s="2" t="s">
        <v>49</v>
      </c>
      <c r="E3780" s="3" t="s">
        <v>43</v>
      </c>
      <c r="F3780" s="3">
        <f t="shared" ca="1" si="116"/>
        <v>4</v>
      </c>
      <c r="G3780" s="4">
        <f t="shared" ca="1" si="117"/>
        <v>133</v>
      </c>
      <c r="H3780" s="4">
        <f ca="1">+Data_TABLE[[#This Row],[Qty]]*Data_TABLE[[#This Row],[Unit Price]]</f>
        <v>532</v>
      </c>
      <c r="I3780" s="7">
        <v>42188</v>
      </c>
      <c r="J3780" s="10">
        <f>EOMONTH(Data_TABLE[[#This Row],[Date Sold]],0)</f>
        <v>42216</v>
      </c>
    </row>
    <row r="3781" spans="2:10" x14ac:dyDescent="0.25">
      <c r="B3781" s="1" t="s">
        <v>39</v>
      </c>
      <c r="C3781" s="3" t="s">
        <v>56</v>
      </c>
      <c r="D3781" s="2" t="s">
        <v>52</v>
      </c>
      <c r="E3781" s="3" t="s">
        <v>46</v>
      </c>
      <c r="F3781" s="3">
        <f t="shared" ca="1" si="116"/>
        <v>2</v>
      </c>
      <c r="G3781" s="4">
        <f t="shared" ca="1" si="117"/>
        <v>66</v>
      </c>
      <c r="H3781" s="4">
        <f ca="1">+Data_TABLE[[#This Row],[Qty]]*Data_TABLE[[#This Row],[Unit Price]]</f>
        <v>132</v>
      </c>
      <c r="I3781" s="7">
        <v>42188</v>
      </c>
      <c r="J3781" s="10">
        <f>EOMONTH(Data_TABLE[[#This Row],[Date Sold]],0)</f>
        <v>42216</v>
      </c>
    </row>
    <row r="3782" spans="2:10" x14ac:dyDescent="0.25">
      <c r="B3782" s="1" t="s">
        <v>36</v>
      </c>
      <c r="C3782" s="3" t="s">
        <v>55</v>
      </c>
      <c r="D3782" s="2" t="s">
        <v>49</v>
      </c>
      <c r="E3782" s="3" t="s">
        <v>43</v>
      </c>
      <c r="F3782" s="3">
        <f t="shared" ca="1" si="116"/>
        <v>3</v>
      </c>
      <c r="G3782" s="4">
        <f t="shared" ca="1" si="117"/>
        <v>97</v>
      </c>
      <c r="H3782" s="4">
        <f ca="1">+Data_TABLE[[#This Row],[Qty]]*Data_TABLE[[#This Row],[Unit Price]]</f>
        <v>291</v>
      </c>
      <c r="I3782" s="7">
        <v>42188</v>
      </c>
      <c r="J3782" s="10">
        <f>EOMONTH(Data_TABLE[[#This Row],[Date Sold]],0)</f>
        <v>42216</v>
      </c>
    </row>
    <row r="3783" spans="2:10" x14ac:dyDescent="0.25">
      <c r="B3783" s="1" t="s">
        <v>39</v>
      </c>
      <c r="C3783" s="3" t="s">
        <v>55</v>
      </c>
      <c r="D3783" s="2" t="s">
        <v>49</v>
      </c>
      <c r="E3783" s="3" t="s">
        <v>43</v>
      </c>
      <c r="F3783" s="3">
        <f t="shared" ca="1" si="116"/>
        <v>2</v>
      </c>
      <c r="G3783" s="4">
        <f t="shared" ca="1" si="117"/>
        <v>119</v>
      </c>
      <c r="H3783" s="4">
        <f ca="1">+Data_TABLE[[#This Row],[Qty]]*Data_TABLE[[#This Row],[Unit Price]]</f>
        <v>238</v>
      </c>
      <c r="I3783" s="7">
        <v>42188</v>
      </c>
      <c r="J3783" s="10">
        <f>EOMONTH(Data_TABLE[[#This Row],[Date Sold]],0)</f>
        <v>42216</v>
      </c>
    </row>
    <row r="3784" spans="2:10" x14ac:dyDescent="0.25">
      <c r="B3784" s="1" t="s">
        <v>39</v>
      </c>
      <c r="C3784" s="3" t="s">
        <v>56</v>
      </c>
      <c r="D3784" s="2" t="s">
        <v>52</v>
      </c>
      <c r="E3784" s="3" t="s">
        <v>46</v>
      </c>
      <c r="F3784" s="3">
        <f t="shared" ca="1" si="116"/>
        <v>5</v>
      </c>
      <c r="G3784" s="4">
        <f t="shared" ca="1" si="117"/>
        <v>83</v>
      </c>
      <c r="H3784" s="4">
        <f ca="1">+Data_TABLE[[#This Row],[Qty]]*Data_TABLE[[#This Row],[Unit Price]]</f>
        <v>415</v>
      </c>
      <c r="I3784" s="7">
        <v>42188</v>
      </c>
      <c r="J3784" s="10">
        <f>EOMONTH(Data_TABLE[[#This Row],[Date Sold]],0)</f>
        <v>42216</v>
      </c>
    </row>
    <row r="3785" spans="2:10" x14ac:dyDescent="0.25">
      <c r="B3785" s="1" t="s">
        <v>36</v>
      </c>
      <c r="C3785" s="3" t="s">
        <v>54</v>
      </c>
      <c r="D3785" s="2" t="s">
        <v>48</v>
      </c>
      <c r="E3785" s="3" t="s">
        <v>42</v>
      </c>
      <c r="F3785" s="3">
        <f t="shared" ca="1" si="116"/>
        <v>2</v>
      </c>
      <c r="G3785" s="4">
        <f t="shared" ca="1" si="117"/>
        <v>73</v>
      </c>
      <c r="H3785" s="4">
        <f ca="1">+Data_TABLE[[#This Row],[Qty]]*Data_TABLE[[#This Row],[Unit Price]]</f>
        <v>146</v>
      </c>
      <c r="I3785" s="7">
        <v>42188</v>
      </c>
      <c r="J3785" s="10">
        <f>EOMONTH(Data_TABLE[[#This Row],[Date Sold]],0)</f>
        <v>42216</v>
      </c>
    </row>
    <row r="3786" spans="2:10" x14ac:dyDescent="0.25">
      <c r="B3786" s="1" t="s">
        <v>37</v>
      </c>
      <c r="C3786" s="3" t="s">
        <v>55</v>
      </c>
      <c r="D3786" s="2" t="s">
        <v>51</v>
      </c>
      <c r="E3786" s="3" t="s">
        <v>45</v>
      </c>
      <c r="F3786" s="3">
        <f t="shared" ca="1" si="116"/>
        <v>5</v>
      </c>
      <c r="G3786" s="4">
        <f t="shared" ca="1" si="117"/>
        <v>103</v>
      </c>
      <c r="H3786" s="4">
        <f ca="1">+Data_TABLE[[#This Row],[Qty]]*Data_TABLE[[#This Row],[Unit Price]]</f>
        <v>515</v>
      </c>
      <c r="I3786" s="7">
        <v>42188</v>
      </c>
      <c r="J3786" s="10">
        <f>EOMONTH(Data_TABLE[[#This Row],[Date Sold]],0)</f>
        <v>42216</v>
      </c>
    </row>
    <row r="3787" spans="2:10" x14ac:dyDescent="0.25">
      <c r="B3787" s="1" t="s">
        <v>41</v>
      </c>
      <c r="C3787" s="3" t="s">
        <v>55</v>
      </c>
      <c r="D3787" s="2" t="s">
        <v>49</v>
      </c>
      <c r="E3787" s="3" t="s">
        <v>43</v>
      </c>
      <c r="F3787" s="3">
        <f t="shared" ca="1" si="116"/>
        <v>5</v>
      </c>
      <c r="G3787" s="4">
        <f t="shared" ca="1" si="117"/>
        <v>133</v>
      </c>
      <c r="H3787" s="4">
        <f ca="1">+Data_TABLE[[#This Row],[Qty]]*Data_TABLE[[#This Row],[Unit Price]]</f>
        <v>665</v>
      </c>
      <c r="I3787" s="7">
        <v>42188</v>
      </c>
      <c r="J3787" s="10">
        <f>EOMONTH(Data_TABLE[[#This Row],[Date Sold]],0)</f>
        <v>42216</v>
      </c>
    </row>
    <row r="3788" spans="2:10" x14ac:dyDescent="0.25">
      <c r="B3788" s="1" t="s">
        <v>36</v>
      </c>
      <c r="C3788" s="3" t="s">
        <v>56</v>
      </c>
      <c r="D3788" s="2" t="s">
        <v>50</v>
      </c>
      <c r="E3788" s="3" t="s">
        <v>44</v>
      </c>
      <c r="F3788" s="3">
        <f t="shared" ca="1" si="116"/>
        <v>1</v>
      </c>
      <c r="G3788" s="4">
        <f t="shared" ca="1" si="117"/>
        <v>111</v>
      </c>
      <c r="H3788" s="4">
        <f ca="1">+Data_TABLE[[#This Row],[Qty]]*Data_TABLE[[#This Row],[Unit Price]]</f>
        <v>111</v>
      </c>
      <c r="I3788" s="7">
        <v>42188</v>
      </c>
      <c r="J3788" s="10">
        <f>EOMONTH(Data_TABLE[[#This Row],[Date Sold]],0)</f>
        <v>42216</v>
      </c>
    </row>
    <row r="3789" spans="2:10" x14ac:dyDescent="0.25">
      <c r="B3789" s="1" t="s">
        <v>36</v>
      </c>
      <c r="C3789" s="3" t="s">
        <v>55</v>
      </c>
      <c r="D3789" s="2" t="s">
        <v>49</v>
      </c>
      <c r="E3789" s="3" t="s">
        <v>43</v>
      </c>
      <c r="F3789" s="3">
        <f t="shared" ca="1" si="116"/>
        <v>4</v>
      </c>
      <c r="G3789" s="4">
        <f t="shared" ca="1" si="117"/>
        <v>116</v>
      </c>
      <c r="H3789" s="4">
        <f ca="1">+Data_TABLE[[#This Row],[Qty]]*Data_TABLE[[#This Row],[Unit Price]]</f>
        <v>464</v>
      </c>
      <c r="I3789" s="7">
        <v>42188</v>
      </c>
      <c r="J3789" s="10">
        <f>EOMONTH(Data_TABLE[[#This Row],[Date Sold]],0)</f>
        <v>42216</v>
      </c>
    </row>
    <row r="3790" spans="2:10" x14ac:dyDescent="0.25">
      <c r="B3790" s="1" t="s">
        <v>39</v>
      </c>
      <c r="C3790" s="3" t="s">
        <v>55</v>
      </c>
      <c r="D3790" s="2" t="s">
        <v>49</v>
      </c>
      <c r="E3790" s="3" t="s">
        <v>43</v>
      </c>
      <c r="F3790" s="3">
        <f t="shared" ca="1" si="116"/>
        <v>4</v>
      </c>
      <c r="G3790" s="4">
        <f t="shared" ca="1" si="117"/>
        <v>133</v>
      </c>
      <c r="H3790" s="4">
        <f ca="1">+Data_TABLE[[#This Row],[Qty]]*Data_TABLE[[#This Row],[Unit Price]]</f>
        <v>532</v>
      </c>
      <c r="I3790" s="7">
        <v>42188</v>
      </c>
      <c r="J3790" s="10">
        <f>EOMONTH(Data_TABLE[[#This Row],[Date Sold]],0)</f>
        <v>42216</v>
      </c>
    </row>
    <row r="3791" spans="2:10" x14ac:dyDescent="0.25">
      <c r="B3791" s="1" t="s">
        <v>37</v>
      </c>
      <c r="C3791" s="3" t="s">
        <v>55</v>
      </c>
      <c r="D3791" s="2" t="s">
        <v>51</v>
      </c>
      <c r="E3791" s="3" t="s">
        <v>45</v>
      </c>
      <c r="F3791" s="3">
        <f t="shared" ca="1" si="116"/>
        <v>4</v>
      </c>
      <c r="G3791" s="4">
        <f t="shared" ca="1" si="117"/>
        <v>89</v>
      </c>
      <c r="H3791" s="4">
        <f ca="1">+Data_TABLE[[#This Row],[Qty]]*Data_TABLE[[#This Row],[Unit Price]]</f>
        <v>356</v>
      </c>
      <c r="I3791" s="7">
        <v>42188</v>
      </c>
      <c r="J3791" s="10">
        <f>EOMONTH(Data_TABLE[[#This Row],[Date Sold]],0)</f>
        <v>42216</v>
      </c>
    </row>
    <row r="3792" spans="2:10" x14ac:dyDescent="0.25">
      <c r="B3792" s="1" t="s">
        <v>40</v>
      </c>
      <c r="C3792" s="3" t="s">
        <v>55</v>
      </c>
      <c r="D3792" s="2" t="s">
        <v>51</v>
      </c>
      <c r="E3792" s="3" t="s">
        <v>45</v>
      </c>
      <c r="F3792" s="3">
        <f t="shared" ca="1" si="116"/>
        <v>4</v>
      </c>
      <c r="G3792" s="4">
        <f t="shared" ca="1" si="117"/>
        <v>86</v>
      </c>
      <c r="H3792" s="4">
        <f ca="1">+Data_TABLE[[#This Row],[Qty]]*Data_TABLE[[#This Row],[Unit Price]]</f>
        <v>344</v>
      </c>
      <c r="I3792" s="7">
        <v>42188</v>
      </c>
      <c r="J3792" s="10">
        <f>EOMONTH(Data_TABLE[[#This Row],[Date Sold]],0)</f>
        <v>42216</v>
      </c>
    </row>
    <row r="3793" spans="2:10" x14ac:dyDescent="0.25">
      <c r="B3793" s="1" t="s">
        <v>41</v>
      </c>
      <c r="C3793" s="3" t="s">
        <v>55</v>
      </c>
      <c r="D3793" s="2" t="s">
        <v>51</v>
      </c>
      <c r="E3793" s="3" t="s">
        <v>45</v>
      </c>
      <c r="F3793" s="3">
        <f t="shared" ca="1" si="116"/>
        <v>2</v>
      </c>
      <c r="G3793" s="4">
        <f t="shared" ca="1" si="117"/>
        <v>88</v>
      </c>
      <c r="H3793" s="4">
        <f ca="1">+Data_TABLE[[#This Row],[Qty]]*Data_TABLE[[#This Row],[Unit Price]]</f>
        <v>176</v>
      </c>
      <c r="I3793" s="7">
        <v>42188</v>
      </c>
      <c r="J3793" s="10">
        <f>EOMONTH(Data_TABLE[[#This Row],[Date Sold]],0)</f>
        <v>42216</v>
      </c>
    </row>
    <row r="3794" spans="2:10" x14ac:dyDescent="0.25">
      <c r="B3794" s="1" t="s">
        <v>41</v>
      </c>
      <c r="C3794" s="3" t="s">
        <v>56</v>
      </c>
      <c r="D3794" s="2" t="s">
        <v>50</v>
      </c>
      <c r="E3794" s="3" t="s">
        <v>44</v>
      </c>
      <c r="F3794" s="3">
        <f t="shared" ca="1" si="116"/>
        <v>3</v>
      </c>
      <c r="G3794" s="4">
        <f t="shared" ca="1" si="117"/>
        <v>188</v>
      </c>
      <c r="H3794" s="4">
        <f ca="1">+Data_TABLE[[#This Row],[Qty]]*Data_TABLE[[#This Row],[Unit Price]]</f>
        <v>564</v>
      </c>
      <c r="I3794" s="7">
        <v>42188</v>
      </c>
      <c r="J3794" s="10">
        <f>EOMONTH(Data_TABLE[[#This Row],[Date Sold]],0)</f>
        <v>42216</v>
      </c>
    </row>
    <row r="3795" spans="2:10" x14ac:dyDescent="0.25">
      <c r="B3795" s="1" t="s">
        <v>39</v>
      </c>
      <c r="C3795" s="3" t="s">
        <v>56</v>
      </c>
      <c r="D3795" s="2" t="s">
        <v>50</v>
      </c>
      <c r="E3795" s="3" t="s">
        <v>44</v>
      </c>
      <c r="F3795" s="3">
        <f t="shared" ca="1" si="116"/>
        <v>3</v>
      </c>
      <c r="G3795" s="4">
        <f t="shared" ca="1" si="117"/>
        <v>73</v>
      </c>
      <c r="H3795" s="4">
        <f ca="1">+Data_TABLE[[#This Row],[Qty]]*Data_TABLE[[#This Row],[Unit Price]]</f>
        <v>219</v>
      </c>
      <c r="I3795" s="7">
        <v>42188</v>
      </c>
      <c r="J3795" s="10">
        <f>EOMONTH(Data_TABLE[[#This Row],[Date Sold]],0)</f>
        <v>42216</v>
      </c>
    </row>
    <row r="3796" spans="2:10" x14ac:dyDescent="0.25">
      <c r="B3796" s="1" t="s">
        <v>36</v>
      </c>
      <c r="C3796" s="3" t="s">
        <v>56</v>
      </c>
      <c r="D3796" s="2" t="s">
        <v>50</v>
      </c>
      <c r="E3796" s="3" t="s">
        <v>44</v>
      </c>
      <c r="F3796" s="3">
        <f t="shared" ca="1" si="116"/>
        <v>5</v>
      </c>
      <c r="G3796" s="4">
        <f t="shared" ca="1" si="117"/>
        <v>104</v>
      </c>
      <c r="H3796" s="4">
        <f ca="1">+Data_TABLE[[#This Row],[Qty]]*Data_TABLE[[#This Row],[Unit Price]]</f>
        <v>520</v>
      </c>
      <c r="I3796" s="7">
        <v>42188</v>
      </c>
      <c r="J3796" s="10">
        <f>EOMONTH(Data_TABLE[[#This Row],[Date Sold]],0)</f>
        <v>42216</v>
      </c>
    </row>
    <row r="3797" spans="2:10" x14ac:dyDescent="0.25">
      <c r="B3797" s="1" t="s">
        <v>36</v>
      </c>
      <c r="C3797" s="3" t="s">
        <v>56</v>
      </c>
      <c r="D3797" s="2" t="s">
        <v>52</v>
      </c>
      <c r="E3797" s="3" t="s">
        <v>46</v>
      </c>
      <c r="F3797" s="3">
        <f t="shared" ca="1" si="116"/>
        <v>5</v>
      </c>
      <c r="G3797" s="4">
        <f t="shared" ca="1" si="117"/>
        <v>102</v>
      </c>
      <c r="H3797" s="4">
        <f ca="1">+Data_TABLE[[#This Row],[Qty]]*Data_TABLE[[#This Row],[Unit Price]]</f>
        <v>510</v>
      </c>
      <c r="I3797" s="7">
        <v>42188</v>
      </c>
      <c r="J3797" s="10">
        <f>EOMONTH(Data_TABLE[[#This Row],[Date Sold]],0)</f>
        <v>42216</v>
      </c>
    </row>
    <row r="3798" spans="2:10" x14ac:dyDescent="0.25">
      <c r="B3798" s="1" t="s">
        <v>38</v>
      </c>
      <c r="C3798" s="3" t="s">
        <v>56</v>
      </c>
      <c r="D3798" s="2" t="s">
        <v>52</v>
      </c>
      <c r="E3798" s="3" t="s">
        <v>46</v>
      </c>
      <c r="F3798" s="3">
        <f t="shared" ca="1" si="116"/>
        <v>1</v>
      </c>
      <c r="G3798" s="4">
        <f t="shared" ca="1" si="117"/>
        <v>117</v>
      </c>
      <c r="H3798" s="4">
        <f ca="1">+Data_TABLE[[#This Row],[Qty]]*Data_TABLE[[#This Row],[Unit Price]]</f>
        <v>117</v>
      </c>
      <c r="I3798" s="7">
        <v>42188</v>
      </c>
      <c r="J3798" s="10">
        <f>EOMONTH(Data_TABLE[[#This Row],[Date Sold]],0)</f>
        <v>42216</v>
      </c>
    </row>
    <row r="3799" spans="2:10" x14ac:dyDescent="0.25">
      <c r="B3799" s="1" t="s">
        <v>37</v>
      </c>
      <c r="C3799" s="3" t="s">
        <v>54</v>
      </c>
      <c r="D3799" s="2" t="s">
        <v>48</v>
      </c>
      <c r="E3799" s="3" t="s">
        <v>42</v>
      </c>
      <c r="F3799" s="3">
        <f t="shared" ca="1" si="116"/>
        <v>2</v>
      </c>
      <c r="G3799" s="4">
        <f t="shared" ca="1" si="117"/>
        <v>89</v>
      </c>
      <c r="H3799" s="4">
        <f ca="1">+Data_TABLE[[#This Row],[Qty]]*Data_TABLE[[#This Row],[Unit Price]]</f>
        <v>178</v>
      </c>
      <c r="I3799" s="7">
        <v>42188</v>
      </c>
      <c r="J3799" s="10">
        <f>EOMONTH(Data_TABLE[[#This Row],[Date Sold]],0)</f>
        <v>42216</v>
      </c>
    </row>
    <row r="3800" spans="2:10" x14ac:dyDescent="0.25">
      <c r="B3800" s="1" t="s">
        <v>37</v>
      </c>
      <c r="C3800" s="3" t="s">
        <v>56</v>
      </c>
      <c r="D3800" s="2" t="s">
        <v>50</v>
      </c>
      <c r="E3800" s="3" t="s">
        <v>44</v>
      </c>
      <c r="F3800" s="3">
        <f t="shared" ca="1" si="116"/>
        <v>4</v>
      </c>
      <c r="G3800" s="4">
        <f t="shared" ca="1" si="117"/>
        <v>193</v>
      </c>
      <c r="H3800" s="4">
        <f ca="1">+Data_TABLE[[#This Row],[Qty]]*Data_TABLE[[#This Row],[Unit Price]]</f>
        <v>772</v>
      </c>
      <c r="I3800" s="7">
        <v>42188</v>
      </c>
      <c r="J3800" s="10">
        <f>EOMONTH(Data_TABLE[[#This Row],[Date Sold]],0)</f>
        <v>42216</v>
      </c>
    </row>
    <row r="3801" spans="2:10" x14ac:dyDescent="0.25">
      <c r="B3801" s="1" t="s">
        <v>38</v>
      </c>
      <c r="C3801" s="3" t="s">
        <v>55</v>
      </c>
      <c r="D3801" s="2" t="s">
        <v>51</v>
      </c>
      <c r="E3801" s="3" t="s">
        <v>45</v>
      </c>
      <c r="F3801" s="3">
        <f t="shared" ca="1" si="116"/>
        <v>5</v>
      </c>
      <c r="G3801" s="4">
        <f t="shared" ca="1" si="117"/>
        <v>138</v>
      </c>
      <c r="H3801" s="4">
        <f ca="1">+Data_TABLE[[#This Row],[Qty]]*Data_TABLE[[#This Row],[Unit Price]]</f>
        <v>690</v>
      </c>
      <c r="I3801" s="7">
        <v>42188</v>
      </c>
      <c r="J3801" s="10">
        <f>EOMONTH(Data_TABLE[[#This Row],[Date Sold]],0)</f>
        <v>42216</v>
      </c>
    </row>
    <row r="3802" spans="2:10" x14ac:dyDescent="0.25">
      <c r="B3802" s="1" t="s">
        <v>41</v>
      </c>
      <c r="C3802" s="3" t="s">
        <v>56</v>
      </c>
      <c r="D3802" s="2" t="s">
        <v>50</v>
      </c>
      <c r="E3802" s="3" t="s">
        <v>44</v>
      </c>
      <c r="F3802" s="3">
        <f t="shared" ca="1" si="116"/>
        <v>1</v>
      </c>
      <c r="G3802" s="4">
        <f t="shared" ca="1" si="117"/>
        <v>118</v>
      </c>
      <c r="H3802" s="4">
        <f ca="1">+Data_TABLE[[#This Row],[Qty]]*Data_TABLE[[#This Row],[Unit Price]]</f>
        <v>118</v>
      </c>
      <c r="I3802" s="7">
        <v>42188</v>
      </c>
      <c r="J3802" s="10">
        <f>EOMONTH(Data_TABLE[[#This Row],[Date Sold]],0)</f>
        <v>42216</v>
      </c>
    </row>
    <row r="3803" spans="2:10" x14ac:dyDescent="0.25">
      <c r="B3803" s="1" t="s">
        <v>39</v>
      </c>
      <c r="C3803" s="3" t="s">
        <v>55</v>
      </c>
      <c r="D3803" s="2" t="s">
        <v>51</v>
      </c>
      <c r="E3803" s="3" t="s">
        <v>45</v>
      </c>
      <c r="F3803" s="3">
        <f t="shared" ca="1" si="116"/>
        <v>1</v>
      </c>
      <c r="G3803" s="4">
        <f t="shared" ca="1" si="117"/>
        <v>99</v>
      </c>
      <c r="H3803" s="4">
        <f ca="1">+Data_TABLE[[#This Row],[Qty]]*Data_TABLE[[#This Row],[Unit Price]]</f>
        <v>99</v>
      </c>
      <c r="I3803" s="7">
        <v>42189</v>
      </c>
      <c r="J3803" s="10">
        <f>EOMONTH(Data_TABLE[[#This Row],[Date Sold]],0)</f>
        <v>42216</v>
      </c>
    </row>
    <row r="3804" spans="2:10" x14ac:dyDescent="0.25">
      <c r="B3804" s="1" t="s">
        <v>37</v>
      </c>
      <c r="C3804" s="3" t="s">
        <v>55</v>
      </c>
      <c r="D3804" s="2" t="s">
        <v>49</v>
      </c>
      <c r="E3804" s="3" t="s">
        <v>43</v>
      </c>
      <c r="F3804" s="3">
        <f t="shared" ca="1" si="116"/>
        <v>1</v>
      </c>
      <c r="G3804" s="4">
        <f t="shared" ca="1" si="117"/>
        <v>176</v>
      </c>
      <c r="H3804" s="4">
        <f ca="1">+Data_TABLE[[#This Row],[Qty]]*Data_TABLE[[#This Row],[Unit Price]]</f>
        <v>176</v>
      </c>
      <c r="I3804" s="7">
        <v>42189</v>
      </c>
      <c r="J3804" s="10">
        <f>EOMONTH(Data_TABLE[[#This Row],[Date Sold]],0)</f>
        <v>42216</v>
      </c>
    </row>
    <row r="3805" spans="2:10" x14ac:dyDescent="0.25">
      <c r="B3805" s="1" t="s">
        <v>41</v>
      </c>
      <c r="C3805" s="3" t="s">
        <v>54</v>
      </c>
      <c r="D3805" s="2" t="s">
        <v>48</v>
      </c>
      <c r="E3805" s="3" t="s">
        <v>42</v>
      </c>
      <c r="F3805" s="3">
        <f t="shared" ca="1" si="116"/>
        <v>5</v>
      </c>
      <c r="G3805" s="4">
        <f t="shared" ca="1" si="117"/>
        <v>123</v>
      </c>
      <c r="H3805" s="4">
        <f ca="1">+Data_TABLE[[#This Row],[Qty]]*Data_TABLE[[#This Row],[Unit Price]]</f>
        <v>615</v>
      </c>
      <c r="I3805" s="7">
        <v>42189</v>
      </c>
      <c r="J3805" s="10">
        <f>EOMONTH(Data_TABLE[[#This Row],[Date Sold]],0)</f>
        <v>42216</v>
      </c>
    </row>
    <row r="3806" spans="2:10" x14ac:dyDescent="0.25">
      <c r="B3806" s="1" t="s">
        <v>36</v>
      </c>
      <c r="C3806" s="3" t="s">
        <v>56</v>
      </c>
      <c r="D3806" s="2" t="s">
        <v>52</v>
      </c>
      <c r="E3806" s="3" t="s">
        <v>46</v>
      </c>
      <c r="F3806" s="3">
        <f t="shared" ca="1" si="116"/>
        <v>2</v>
      </c>
      <c r="G3806" s="4">
        <f t="shared" ca="1" si="117"/>
        <v>149</v>
      </c>
      <c r="H3806" s="4">
        <f ca="1">+Data_TABLE[[#This Row],[Qty]]*Data_TABLE[[#This Row],[Unit Price]]</f>
        <v>298</v>
      </c>
      <c r="I3806" s="7">
        <v>42189</v>
      </c>
      <c r="J3806" s="10">
        <f>EOMONTH(Data_TABLE[[#This Row],[Date Sold]],0)</f>
        <v>42216</v>
      </c>
    </row>
    <row r="3807" spans="2:10" x14ac:dyDescent="0.25">
      <c r="B3807" s="1" t="s">
        <v>39</v>
      </c>
      <c r="C3807" s="3" t="s">
        <v>56</v>
      </c>
      <c r="D3807" s="2" t="s">
        <v>52</v>
      </c>
      <c r="E3807" s="3" t="s">
        <v>46</v>
      </c>
      <c r="F3807" s="3">
        <f t="shared" ca="1" si="116"/>
        <v>4</v>
      </c>
      <c r="G3807" s="4">
        <f t="shared" ca="1" si="117"/>
        <v>60</v>
      </c>
      <c r="H3807" s="4">
        <f ca="1">+Data_TABLE[[#This Row],[Qty]]*Data_TABLE[[#This Row],[Unit Price]]</f>
        <v>240</v>
      </c>
      <c r="I3807" s="7">
        <v>42189</v>
      </c>
      <c r="J3807" s="10">
        <f>EOMONTH(Data_TABLE[[#This Row],[Date Sold]],0)</f>
        <v>42216</v>
      </c>
    </row>
    <row r="3808" spans="2:10" x14ac:dyDescent="0.25">
      <c r="B3808" s="1" t="s">
        <v>36</v>
      </c>
      <c r="C3808" s="3" t="s">
        <v>54</v>
      </c>
      <c r="D3808" s="2" t="s">
        <v>48</v>
      </c>
      <c r="E3808" s="3" t="s">
        <v>42</v>
      </c>
      <c r="F3808" s="3">
        <f t="shared" ca="1" si="116"/>
        <v>4</v>
      </c>
      <c r="G3808" s="4">
        <f t="shared" ca="1" si="117"/>
        <v>127</v>
      </c>
      <c r="H3808" s="4">
        <f ca="1">+Data_TABLE[[#This Row],[Qty]]*Data_TABLE[[#This Row],[Unit Price]]</f>
        <v>508</v>
      </c>
      <c r="I3808" s="7">
        <v>42189</v>
      </c>
      <c r="J3808" s="10">
        <f>EOMONTH(Data_TABLE[[#This Row],[Date Sold]],0)</f>
        <v>42216</v>
      </c>
    </row>
    <row r="3809" spans="2:10" x14ac:dyDescent="0.25">
      <c r="B3809" s="1" t="s">
        <v>36</v>
      </c>
      <c r="C3809" s="3" t="s">
        <v>55</v>
      </c>
      <c r="D3809" s="2" t="s">
        <v>51</v>
      </c>
      <c r="E3809" s="3" t="s">
        <v>45</v>
      </c>
      <c r="F3809" s="3">
        <f t="shared" ca="1" si="116"/>
        <v>5</v>
      </c>
      <c r="G3809" s="4">
        <f t="shared" ca="1" si="117"/>
        <v>105</v>
      </c>
      <c r="H3809" s="4">
        <f ca="1">+Data_TABLE[[#This Row],[Qty]]*Data_TABLE[[#This Row],[Unit Price]]</f>
        <v>525</v>
      </c>
      <c r="I3809" s="7">
        <v>42189</v>
      </c>
      <c r="J3809" s="10">
        <f>EOMONTH(Data_TABLE[[#This Row],[Date Sold]],0)</f>
        <v>42216</v>
      </c>
    </row>
    <row r="3810" spans="2:10" x14ac:dyDescent="0.25">
      <c r="B3810" s="1" t="s">
        <v>36</v>
      </c>
      <c r="C3810" s="3" t="s">
        <v>54</v>
      </c>
      <c r="D3810" s="2" t="s">
        <v>48</v>
      </c>
      <c r="E3810" s="3" t="s">
        <v>42</v>
      </c>
      <c r="F3810" s="3">
        <f t="shared" ca="1" si="116"/>
        <v>2</v>
      </c>
      <c r="G3810" s="4">
        <f t="shared" ca="1" si="117"/>
        <v>180</v>
      </c>
      <c r="H3810" s="4">
        <f ca="1">+Data_TABLE[[#This Row],[Qty]]*Data_TABLE[[#This Row],[Unit Price]]</f>
        <v>360</v>
      </c>
      <c r="I3810" s="7">
        <v>42189</v>
      </c>
      <c r="J3810" s="10">
        <f>EOMONTH(Data_TABLE[[#This Row],[Date Sold]],0)</f>
        <v>42216</v>
      </c>
    </row>
    <row r="3811" spans="2:10" x14ac:dyDescent="0.25">
      <c r="B3811" s="1" t="s">
        <v>36</v>
      </c>
      <c r="C3811" s="3" t="s">
        <v>56</v>
      </c>
      <c r="D3811" s="2" t="s">
        <v>50</v>
      </c>
      <c r="E3811" s="3" t="s">
        <v>44</v>
      </c>
      <c r="F3811" s="3">
        <f t="shared" ca="1" si="116"/>
        <v>4</v>
      </c>
      <c r="G3811" s="4">
        <f t="shared" ca="1" si="117"/>
        <v>144</v>
      </c>
      <c r="H3811" s="4">
        <f ca="1">+Data_TABLE[[#This Row],[Qty]]*Data_TABLE[[#This Row],[Unit Price]]</f>
        <v>576</v>
      </c>
      <c r="I3811" s="7">
        <v>42189</v>
      </c>
      <c r="J3811" s="10">
        <f>EOMONTH(Data_TABLE[[#This Row],[Date Sold]],0)</f>
        <v>42216</v>
      </c>
    </row>
    <row r="3812" spans="2:10" x14ac:dyDescent="0.25">
      <c r="B3812" s="1" t="s">
        <v>41</v>
      </c>
      <c r="C3812" s="3" t="s">
        <v>54</v>
      </c>
      <c r="D3812" s="2" t="s">
        <v>48</v>
      </c>
      <c r="E3812" s="3" t="s">
        <v>42</v>
      </c>
      <c r="F3812" s="3">
        <f t="shared" ca="1" si="116"/>
        <v>3</v>
      </c>
      <c r="G3812" s="4">
        <f t="shared" ca="1" si="117"/>
        <v>177</v>
      </c>
      <c r="H3812" s="4">
        <f ca="1">+Data_TABLE[[#This Row],[Qty]]*Data_TABLE[[#This Row],[Unit Price]]</f>
        <v>531</v>
      </c>
      <c r="I3812" s="7">
        <v>42189</v>
      </c>
      <c r="J3812" s="10">
        <f>EOMONTH(Data_TABLE[[#This Row],[Date Sold]],0)</f>
        <v>42216</v>
      </c>
    </row>
    <row r="3813" spans="2:10" x14ac:dyDescent="0.25">
      <c r="B3813" s="1" t="s">
        <v>40</v>
      </c>
      <c r="C3813" s="3" t="s">
        <v>56</v>
      </c>
      <c r="D3813" s="2" t="s">
        <v>50</v>
      </c>
      <c r="E3813" s="3" t="s">
        <v>44</v>
      </c>
      <c r="F3813" s="3">
        <f t="shared" ca="1" si="116"/>
        <v>3</v>
      </c>
      <c r="G3813" s="4">
        <f t="shared" ca="1" si="117"/>
        <v>109</v>
      </c>
      <c r="H3813" s="4">
        <f ca="1">+Data_TABLE[[#This Row],[Qty]]*Data_TABLE[[#This Row],[Unit Price]]</f>
        <v>327</v>
      </c>
      <c r="I3813" s="7">
        <v>42189</v>
      </c>
      <c r="J3813" s="10">
        <f>EOMONTH(Data_TABLE[[#This Row],[Date Sold]],0)</f>
        <v>42216</v>
      </c>
    </row>
    <row r="3814" spans="2:10" x14ac:dyDescent="0.25">
      <c r="B3814" s="1" t="s">
        <v>38</v>
      </c>
      <c r="C3814" s="3" t="s">
        <v>56</v>
      </c>
      <c r="D3814" s="2" t="s">
        <v>50</v>
      </c>
      <c r="E3814" s="3" t="s">
        <v>44</v>
      </c>
      <c r="F3814" s="3">
        <f t="shared" ca="1" si="116"/>
        <v>2</v>
      </c>
      <c r="G3814" s="4">
        <f t="shared" ca="1" si="117"/>
        <v>146</v>
      </c>
      <c r="H3814" s="4">
        <f ca="1">+Data_TABLE[[#This Row],[Qty]]*Data_TABLE[[#This Row],[Unit Price]]</f>
        <v>292</v>
      </c>
      <c r="I3814" s="7">
        <v>42189</v>
      </c>
      <c r="J3814" s="10">
        <f>EOMONTH(Data_TABLE[[#This Row],[Date Sold]],0)</f>
        <v>42216</v>
      </c>
    </row>
    <row r="3815" spans="2:10" x14ac:dyDescent="0.25">
      <c r="B3815" s="1" t="s">
        <v>40</v>
      </c>
      <c r="C3815" s="3" t="s">
        <v>54</v>
      </c>
      <c r="D3815" s="2" t="s">
        <v>48</v>
      </c>
      <c r="E3815" s="3" t="s">
        <v>42</v>
      </c>
      <c r="F3815" s="3">
        <f t="shared" ca="1" si="116"/>
        <v>4</v>
      </c>
      <c r="G3815" s="4">
        <f t="shared" ca="1" si="117"/>
        <v>199</v>
      </c>
      <c r="H3815" s="4">
        <f ca="1">+Data_TABLE[[#This Row],[Qty]]*Data_TABLE[[#This Row],[Unit Price]]</f>
        <v>796</v>
      </c>
      <c r="I3815" s="7">
        <v>42189</v>
      </c>
      <c r="J3815" s="10">
        <f>EOMONTH(Data_TABLE[[#This Row],[Date Sold]],0)</f>
        <v>42216</v>
      </c>
    </row>
    <row r="3816" spans="2:10" x14ac:dyDescent="0.25">
      <c r="B3816" s="1" t="s">
        <v>39</v>
      </c>
      <c r="C3816" s="3" t="s">
        <v>55</v>
      </c>
      <c r="D3816" s="2" t="s">
        <v>49</v>
      </c>
      <c r="E3816" s="3" t="s">
        <v>43</v>
      </c>
      <c r="F3816" s="3">
        <f t="shared" ca="1" si="116"/>
        <v>3</v>
      </c>
      <c r="G3816" s="4">
        <f t="shared" ca="1" si="117"/>
        <v>88</v>
      </c>
      <c r="H3816" s="4">
        <f ca="1">+Data_TABLE[[#This Row],[Qty]]*Data_TABLE[[#This Row],[Unit Price]]</f>
        <v>264</v>
      </c>
      <c r="I3816" s="7">
        <v>42189</v>
      </c>
      <c r="J3816" s="10">
        <f>EOMONTH(Data_TABLE[[#This Row],[Date Sold]],0)</f>
        <v>42216</v>
      </c>
    </row>
    <row r="3817" spans="2:10" x14ac:dyDescent="0.25">
      <c r="B3817" s="1" t="s">
        <v>37</v>
      </c>
      <c r="C3817" s="3" t="s">
        <v>56</v>
      </c>
      <c r="D3817" s="2" t="s">
        <v>50</v>
      </c>
      <c r="E3817" s="3" t="s">
        <v>44</v>
      </c>
      <c r="F3817" s="3">
        <f t="shared" ca="1" si="116"/>
        <v>5</v>
      </c>
      <c r="G3817" s="4">
        <f t="shared" ca="1" si="117"/>
        <v>71</v>
      </c>
      <c r="H3817" s="4">
        <f ca="1">+Data_TABLE[[#This Row],[Qty]]*Data_TABLE[[#This Row],[Unit Price]]</f>
        <v>355</v>
      </c>
      <c r="I3817" s="7">
        <v>42189</v>
      </c>
      <c r="J3817" s="10">
        <f>EOMONTH(Data_TABLE[[#This Row],[Date Sold]],0)</f>
        <v>42216</v>
      </c>
    </row>
    <row r="3818" spans="2:10" x14ac:dyDescent="0.25">
      <c r="B3818" s="1" t="s">
        <v>41</v>
      </c>
      <c r="C3818" s="3" t="s">
        <v>56</v>
      </c>
      <c r="D3818" s="2" t="s">
        <v>52</v>
      </c>
      <c r="E3818" s="3" t="s">
        <v>46</v>
      </c>
      <c r="F3818" s="3">
        <f t="shared" ca="1" si="116"/>
        <v>5</v>
      </c>
      <c r="G3818" s="4">
        <f t="shared" ca="1" si="117"/>
        <v>145</v>
      </c>
      <c r="H3818" s="4">
        <f ca="1">+Data_TABLE[[#This Row],[Qty]]*Data_TABLE[[#This Row],[Unit Price]]</f>
        <v>725</v>
      </c>
      <c r="I3818" s="7">
        <v>42189</v>
      </c>
      <c r="J3818" s="10">
        <f>EOMONTH(Data_TABLE[[#This Row],[Date Sold]],0)</f>
        <v>42216</v>
      </c>
    </row>
    <row r="3819" spans="2:10" x14ac:dyDescent="0.25">
      <c r="B3819" s="1" t="s">
        <v>41</v>
      </c>
      <c r="C3819" s="3" t="s">
        <v>54</v>
      </c>
      <c r="D3819" s="2" t="s">
        <v>48</v>
      </c>
      <c r="E3819" s="3" t="s">
        <v>42</v>
      </c>
      <c r="F3819" s="3">
        <f t="shared" ca="1" si="116"/>
        <v>2</v>
      </c>
      <c r="G3819" s="4">
        <f t="shared" ca="1" si="117"/>
        <v>194</v>
      </c>
      <c r="H3819" s="4">
        <f ca="1">+Data_TABLE[[#This Row],[Qty]]*Data_TABLE[[#This Row],[Unit Price]]</f>
        <v>388</v>
      </c>
      <c r="I3819" s="7">
        <v>42189</v>
      </c>
      <c r="J3819" s="10">
        <f>EOMONTH(Data_TABLE[[#This Row],[Date Sold]],0)</f>
        <v>42216</v>
      </c>
    </row>
    <row r="3820" spans="2:10" x14ac:dyDescent="0.25">
      <c r="B3820" s="1" t="s">
        <v>38</v>
      </c>
      <c r="C3820" s="3" t="s">
        <v>55</v>
      </c>
      <c r="D3820" s="2" t="s">
        <v>51</v>
      </c>
      <c r="E3820" s="3" t="s">
        <v>45</v>
      </c>
      <c r="F3820" s="3">
        <f t="shared" ca="1" si="116"/>
        <v>4</v>
      </c>
      <c r="G3820" s="4">
        <f t="shared" ca="1" si="117"/>
        <v>184</v>
      </c>
      <c r="H3820" s="4">
        <f ca="1">+Data_TABLE[[#This Row],[Qty]]*Data_TABLE[[#This Row],[Unit Price]]</f>
        <v>736</v>
      </c>
      <c r="I3820" s="7">
        <v>42189</v>
      </c>
      <c r="J3820" s="10">
        <f>EOMONTH(Data_TABLE[[#This Row],[Date Sold]],0)</f>
        <v>42216</v>
      </c>
    </row>
    <row r="3821" spans="2:10" x14ac:dyDescent="0.25">
      <c r="B3821" s="1" t="s">
        <v>41</v>
      </c>
      <c r="C3821" s="3" t="s">
        <v>54</v>
      </c>
      <c r="D3821" s="2" t="s">
        <v>48</v>
      </c>
      <c r="E3821" s="3" t="s">
        <v>42</v>
      </c>
      <c r="F3821" s="3">
        <f t="shared" ca="1" si="116"/>
        <v>4</v>
      </c>
      <c r="G3821" s="4">
        <f t="shared" ca="1" si="117"/>
        <v>80</v>
      </c>
      <c r="H3821" s="4">
        <f ca="1">+Data_TABLE[[#This Row],[Qty]]*Data_TABLE[[#This Row],[Unit Price]]</f>
        <v>320</v>
      </c>
      <c r="I3821" s="7">
        <v>42189</v>
      </c>
      <c r="J3821" s="10">
        <f>EOMONTH(Data_TABLE[[#This Row],[Date Sold]],0)</f>
        <v>42216</v>
      </c>
    </row>
    <row r="3822" spans="2:10" x14ac:dyDescent="0.25">
      <c r="B3822" s="1" t="s">
        <v>41</v>
      </c>
      <c r="C3822" s="3" t="s">
        <v>54</v>
      </c>
      <c r="D3822" s="2" t="s">
        <v>48</v>
      </c>
      <c r="E3822" s="3" t="s">
        <v>42</v>
      </c>
      <c r="F3822" s="3">
        <f t="shared" ca="1" si="116"/>
        <v>1</v>
      </c>
      <c r="G3822" s="4">
        <f t="shared" ca="1" si="117"/>
        <v>90</v>
      </c>
      <c r="H3822" s="4">
        <f ca="1">+Data_TABLE[[#This Row],[Qty]]*Data_TABLE[[#This Row],[Unit Price]]</f>
        <v>90</v>
      </c>
      <c r="I3822" s="7">
        <v>42189</v>
      </c>
      <c r="J3822" s="10">
        <f>EOMONTH(Data_TABLE[[#This Row],[Date Sold]],0)</f>
        <v>42216</v>
      </c>
    </row>
    <row r="3823" spans="2:10" x14ac:dyDescent="0.25">
      <c r="B3823" s="1" t="s">
        <v>39</v>
      </c>
      <c r="C3823" s="3" t="s">
        <v>55</v>
      </c>
      <c r="D3823" s="2" t="s">
        <v>49</v>
      </c>
      <c r="E3823" s="3" t="s">
        <v>43</v>
      </c>
      <c r="F3823" s="3">
        <f t="shared" ca="1" si="116"/>
        <v>4</v>
      </c>
      <c r="G3823" s="4">
        <f t="shared" ca="1" si="117"/>
        <v>131</v>
      </c>
      <c r="H3823" s="4">
        <f ca="1">+Data_TABLE[[#This Row],[Qty]]*Data_TABLE[[#This Row],[Unit Price]]</f>
        <v>524</v>
      </c>
      <c r="I3823" s="7">
        <v>42189</v>
      </c>
      <c r="J3823" s="10">
        <f>EOMONTH(Data_TABLE[[#This Row],[Date Sold]],0)</f>
        <v>42216</v>
      </c>
    </row>
    <row r="3824" spans="2:10" x14ac:dyDescent="0.25">
      <c r="B3824" s="1" t="s">
        <v>38</v>
      </c>
      <c r="C3824" s="3" t="s">
        <v>55</v>
      </c>
      <c r="D3824" s="2" t="s">
        <v>51</v>
      </c>
      <c r="E3824" s="3" t="s">
        <v>45</v>
      </c>
      <c r="F3824" s="3">
        <f t="shared" ca="1" si="116"/>
        <v>2</v>
      </c>
      <c r="G3824" s="4">
        <f t="shared" ca="1" si="117"/>
        <v>67</v>
      </c>
      <c r="H3824" s="4">
        <f ca="1">+Data_TABLE[[#This Row],[Qty]]*Data_TABLE[[#This Row],[Unit Price]]</f>
        <v>134</v>
      </c>
      <c r="I3824" s="7">
        <v>42189</v>
      </c>
      <c r="J3824" s="10">
        <f>EOMONTH(Data_TABLE[[#This Row],[Date Sold]],0)</f>
        <v>42216</v>
      </c>
    </row>
    <row r="3825" spans="2:10" x14ac:dyDescent="0.25">
      <c r="B3825" s="1" t="s">
        <v>41</v>
      </c>
      <c r="C3825" s="3" t="s">
        <v>56</v>
      </c>
      <c r="D3825" s="2" t="s">
        <v>50</v>
      </c>
      <c r="E3825" s="3" t="s">
        <v>44</v>
      </c>
      <c r="F3825" s="3">
        <f t="shared" ref="F3825:F3888" ca="1" si="118">RANDBETWEEN(1,5)</f>
        <v>4</v>
      </c>
      <c r="G3825" s="4">
        <f t="shared" ref="G3825:G3888" ca="1" si="119">RANDBETWEEN(60,200)</f>
        <v>195</v>
      </c>
      <c r="H3825" s="4">
        <f ca="1">+Data_TABLE[[#This Row],[Qty]]*Data_TABLE[[#This Row],[Unit Price]]</f>
        <v>780</v>
      </c>
      <c r="I3825" s="7">
        <v>42189</v>
      </c>
      <c r="J3825" s="10">
        <f>EOMONTH(Data_TABLE[[#This Row],[Date Sold]],0)</f>
        <v>42216</v>
      </c>
    </row>
    <row r="3826" spans="2:10" x14ac:dyDescent="0.25">
      <c r="B3826" s="1" t="s">
        <v>41</v>
      </c>
      <c r="C3826" s="3" t="s">
        <v>55</v>
      </c>
      <c r="D3826" s="2" t="s">
        <v>49</v>
      </c>
      <c r="E3826" s="3" t="s">
        <v>43</v>
      </c>
      <c r="F3826" s="3">
        <f t="shared" ca="1" si="118"/>
        <v>3</v>
      </c>
      <c r="G3826" s="4">
        <f t="shared" ca="1" si="119"/>
        <v>115</v>
      </c>
      <c r="H3826" s="4">
        <f ca="1">+Data_TABLE[[#This Row],[Qty]]*Data_TABLE[[#This Row],[Unit Price]]</f>
        <v>345</v>
      </c>
      <c r="I3826" s="7">
        <v>42189</v>
      </c>
      <c r="J3826" s="10">
        <f>EOMONTH(Data_TABLE[[#This Row],[Date Sold]],0)</f>
        <v>42216</v>
      </c>
    </row>
    <row r="3827" spans="2:10" x14ac:dyDescent="0.25">
      <c r="B3827" s="1" t="s">
        <v>37</v>
      </c>
      <c r="C3827" s="3" t="s">
        <v>56</v>
      </c>
      <c r="D3827" s="2" t="s">
        <v>52</v>
      </c>
      <c r="E3827" s="3" t="s">
        <v>46</v>
      </c>
      <c r="F3827" s="3">
        <f t="shared" ca="1" si="118"/>
        <v>4</v>
      </c>
      <c r="G3827" s="4">
        <f t="shared" ca="1" si="119"/>
        <v>148</v>
      </c>
      <c r="H3827" s="4">
        <f ca="1">+Data_TABLE[[#This Row],[Qty]]*Data_TABLE[[#This Row],[Unit Price]]</f>
        <v>592</v>
      </c>
      <c r="I3827" s="7">
        <v>42189</v>
      </c>
      <c r="J3827" s="10">
        <f>EOMONTH(Data_TABLE[[#This Row],[Date Sold]],0)</f>
        <v>42216</v>
      </c>
    </row>
    <row r="3828" spans="2:10" x14ac:dyDescent="0.25">
      <c r="B3828" s="1" t="s">
        <v>37</v>
      </c>
      <c r="C3828" s="3" t="s">
        <v>55</v>
      </c>
      <c r="D3828" s="2" t="s">
        <v>49</v>
      </c>
      <c r="E3828" s="3" t="s">
        <v>43</v>
      </c>
      <c r="F3828" s="3">
        <f t="shared" ca="1" si="118"/>
        <v>5</v>
      </c>
      <c r="G3828" s="4">
        <f t="shared" ca="1" si="119"/>
        <v>97</v>
      </c>
      <c r="H3828" s="4">
        <f ca="1">+Data_TABLE[[#This Row],[Qty]]*Data_TABLE[[#This Row],[Unit Price]]</f>
        <v>485</v>
      </c>
      <c r="I3828" s="7">
        <v>42189</v>
      </c>
      <c r="J3828" s="10">
        <f>EOMONTH(Data_TABLE[[#This Row],[Date Sold]],0)</f>
        <v>42216</v>
      </c>
    </row>
    <row r="3829" spans="2:10" x14ac:dyDescent="0.25">
      <c r="B3829" s="1" t="s">
        <v>37</v>
      </c>
      <c r="C3829" s="3" t="s">
        <v>55</v>
      </c>
      <c r="D3829" s="2" t="s">
        <v>51</v>
      </c>
      <c r="E3829" s="3" t="s">
        <v>45</v>
      </c>
      <c r="F3829" s="3">
        <f t="shared" ca="1" si="118"/>
        <v>5</v>
      </c>
      <c r="G3829" s="4">
        <f t="shared" ca="1" si="119"/>
        <v>61</v>
      </c>
      <c r="H3829" s="4">
        <f ca="1">+Data_TABLE[[#This Row],[Qty]]*Data_TABLE[[#This Row],[Unit Price]]</f>
        <v>305</v>
      </c>
      <c r="I3829" s="7">
        <v>42189</v>
      </c>
      <c r="J3829" s="10">
        <f>EOMONTH(Data_TABLE[[#This Row],[Date Sold]],0)</f>
        <v>42216</v>
      </c>
    </row>
    <row r="3830" spans="2:10" x14ac:dyDescent="0.25">
      <c r="B3830" s="1" t="s">
        <v>37</v>
      </c>
      <c r="C3830" s="3" t="s">
        <v>55</v>
      </c>
      <c r="D3830" s="2" t="s">
        <v>51</v>
      </c>
      <c r="E3830" s="3" t="s">
        <v>45</v>
      </c>
      <c r="F3830" s="3">
        <f t="shared" ca="1" si="118"/>
        <v>4</v>
      </c>
      <c r="G3830" s="4">
        <f t="shared" ca="1" si="119"/>
        <v>75</v>
      </c>
      <c r="H3830" s="4">
        <f ca="1">+Data_TABLE[[#This Row],[Qty]]*Data_TABLE[[#This Row],[Unit Price]]</f>
        <v>300</v>
      </c>
      <c r="I3830" s="7">
        <v>42189</v>
      </c>
      <c r="J3830" s="10">
        <f>EOMONTH(Data_TABLE[[#This Row],[Date Sold]],0)</f>
        <v>42216</v>
      </c>
    </row>
    <row r="3831" spans="2:10" x14ac:dyDescent="0.25">
      <c r="B3831" s="1" t="s">
        <v>39</v>
      </c>
      <c r="C3831" s="3" t="s">
        <v>56</v>
      </c>
      <c r="D3831" s="2" t="s">
        <v>50</v>
      </c>
      <c r="E3831" s="3" t="s">
        <v>44</v>
      </c>
      <c r="F3831" s="3">
        <f t="shared" ca="1" si="118"/>
        <v>4</v>
      </c>
      <c r="G3831" s="4">
        <f t="shared" ca="1" si="119"/>
        <v>164</v>
      </c>
      <c r="H3831" s="4">
        <f ca="1">+Data_TABLE[[#This Row],[Qty]]*Data_TABLE[[#This Row],[Unit Price]]</f>
        <v>656</v>
      </c>
      <c r="I3831" s="7">
        <v>42189</v>
      </c>
      <c r="J3831" s="10">
        <f>EOMONTH(Data_TABLE[[#This Row],[Date Sold]],0)</f>
        <v>42216</v>
      </c>
    </row>
    <row r="3832" spans="2:10" x14ac:dyDescent="0.25">
      <c r="B3832" s="1" t="s">
        <v>38</v>
      </c>
      <c r="C3832" s="3" t="s">
        <v>56</v>
      </c>
      <c r="D3832" s="2" t="s">
        <v>52</v>
      </c>
      <c r="E3832" s="3" t="s">
        <v>46</v>
      </c>
      <c r="F3832" s="3">
        <f t="shared" ca="1" si="118"/>
        <v>1</v>
      </c>
      <c r="G3832" s="4">
        <f t="shared" ca="1" si="119"/>
        <v>149</v>
      </c>
      <c r="H3832" s="4">
        <f ca="1">+Data_TABLE[[#This Row],[Qty]]*Data_TABLE[[#This Row],[Unit Price]]</f>
        <v>149</v>
      </c>
      <c r="I3832" s="7">
        <v>42189</v>
      </c>
      <c r="J3832" s="10">
        <f>EOMONTH(Data_TABLE[[#This Row],[Date Sold]],0)</f>
        <v>42216</v>
      </c>
    </row>
    <row r="3833" spans="2:10" x14ac:dyDescent="0.25">
      <c r="B3833" s="1" t="s">
        <v>41</v>
      </c>
      <c r="C3833" s="3" t="s">
        <v>56</v>
      </c>
      <c r="D3833" s="2" t="s">
        <v>50</v>
      </c>
      <c r="E3833" s="3" t="s">
        <v>44</v>
      </c>
      <c r="F3833" s="3">
        <f t="shared" ca="1" si="118"/>
        <v>5</v>
      </c>
      <c r="G3833" s="4">
        <f t="shared" ca="1" si="119"/>
        <v>112</v>
      </c>
      <c r="H3833" s="4">
        <f ca="1">+Data_TABLE[[#This Row],[Qty]]*Data_TABLE[[#This Row],[Unit Price]]</f>
        <v>560</v>
      </c>
      <c r="I3833" s="7">
        <v>42189</v>
      </c>
      <c r="J3833" s="10">
        <f>EOMONTH(Data_TABLE[[#This Row],[Date Sold]],0)</f>
        <v>42216</v>
      </c>
    </row>
    <row r="3834" spans="2:10" x14ac:dyDescent="0.25">
      <c r="B3834" s="1" t="s">
        <v>36</v>
      </c>
      <c r="C3834" s="3" t="s">
        <v>55</v>
      </c>
      <c r="D3834" s="2" t="s">
        <v>51</v>
      </c>
      <c r="E3834" s="3" t="s">
        <v>45</v>
      </c>
      <c r="F3834" s="3">
        <f t="shared" ca="1" si="118"/>
        <v>3</v>
      </c>
      <c r="G3834" s="4">
        <f t="shared" ca="1" si="119"/>
        <v>195</v>
      </c>
      <c r="H3834" s="4">
        <f ca="1">+Data_TABLE[[#This Row],[Qty]]*Data_TABLE[[#This Row],[Unit Price]]</f>
        <v>585</v>
      </c>
      <c r="I3834" s="7">
        <v>42189</v>
      </c>
      <c r="J3834" s="10">
        <f>EOMONTH(Data_TABLE[[#This Row],[Date Sold]],0)</f>
        <v>42216</v>
      </c>
    </row>
    <row r="3835" spans="2:10" x14ac:dyDescent="0.25">
      <c r="B3835" s="1" t="s">
        <v>37</v>
      </c>
      <c r="C3835" s="3" t="s">
        <v>54</v>
      </c>
      <c r="D3835" s="2" t="s">
        <v>48</v>
      </c>
      <c r="E3835" s="3" t="s">
        <v>42</v>
      </c>
      <c r="F3835" s="3">
        <f t="shared" ca="1" si="118"/>
        <v>4</v>
      </c>
      <c r="G3835" s="4">
        <f t="shared" ca="1" si="119"/>
        <v>131</v>
      </c>
      <c r="H3835" s="4">
        <f ca="1">+Data_TABLE[[#This Row],[Qty]]*Data_TABLE[[#This Row],[Unit Price]]</f>
        <v>524</v>
      </c>
      <c r="I3835" s="7">
        <v>42189</v>
      </c>
      <c r="J3835" s="10">
        <f>EOMONTH(Data_TABLE[[#This Row],[Date Sold]],0)</f>
        <v>42216</v>
      </c>
    </row>
    <row r="3836" spans="2:10" x14ac:dyDescent="0.25">
      <c r="B3836" s="1" t="s">
        <v>39</v>
      </c>
      <c r="C3836" s="3" t="s">
        <v>56</v>
      </c>
      <c r="D3836" s="2" t="s">
        <v>52</v>
      </c>
      <c r="E3836" s="3" t="s">
        <v>46</v>
      </c>
      <c r="F3836" s="3">
        <f t="shared" ca="1" si="118"/>
        <v>5</v>
      </c>
      <c r="G3836" s="4">
        <f t="shared" ca="1" si="119"/>
        <v>123</v>
      </c>
      <c r="H3836" s="4">
        <f ca="1">+Data_TABLE[[#This Row],[Qty]]*Data_TABLE[[#This Row],[Unit Price]]</f>
        <v>615</v>
      </c>
      <c r="I3836" s="7">
        <v>42189</v>
      </c>
      <c r="J3836" s="10">
        <f>EOMONTH(Data_TABLE[[#This Row],[Date Sold]],0)</f>
        <v>42216</v>
      </c>
    </row>
    <row r="3837" spans="2:10" x14ac:dyDescent="0.25">
      <c r="B3837" s="1" t="s">
        <v>40</v>
      </c>
      <c r="C3837" s="3" t="s">
        <v>55</v>
      </c>
      <c r="D3837" s="2" t="s">
        <v>51</v>
      </c>
      <c r="E3837" s="3" t="s">
        <v>45</v>
      </c>
      <c r="F3837" s="3">
        <f t="shared" ca="1" si="118"/>
        <v>4</v>
      </c>
      <c r="G3837" s="4">
        <f t="shared" ca="1" si="119"/>
        <v>183</v>
      </c>
      <c r="H3837" s="4">
        <f ca="1">+Data_TABLE[[#This Row],[Qty]]*Data_TABLE[[#This Row],[Unit Price]]</f>
        <v>732</v>
      </c>
      <c r="I3837" s="7">
        <v>42189</v>
      </c>
      <c r="J3837" s="10">
        <f>EOMONTH(Data_TABLE[[#This Row],[Date Sold]],0)</f>
        <v>42216</v>
      </c>
    </row>
    <row r="3838" spans="2:10" x14ac:dyDescent="0.25">
      <c r="B3838" s="1" t="s">
        <v>38</v>
      </c>
      <c r="C3838" s="3" t="s">
        <v>56</v>
      </c>
      <c r="D3838" s="2" t="s">
        <v>50</v>
      </c>
      <c r="E3838" s="3" t="s">
        <v>44</v>
      </c>
      <c r="F3838" s="3">
        <f t="shared" ca="1" si="118"/>
        <v>3</v>
      </c>
      <c r="G3838" s="4">
        <f t="shared" ca="1" si="119"/>
        <v>166</v>
      </c>
      <c r="H3838" s="4">
        <f ca="1">+Data_TABLE[[#This Row],[Qty]]*Data_TABLE[[#This Row],[Unit Price]]</f>
        <v>498</v>
      </c>
      <c r="I3838" s="7">
        <v>42189</v>
      </c>
      <c r="J3838" s="10">
        <f>EOMONTH(Data_TABLE[[#This Row],[Date Sold]],0)</f>
        <v>42216</v>
      </c>
    </row>
    <row r="3839" spans="2:10" x14ac:dyDescent="0.25">
      <c r="B3839" s="1" t="s">
        <v>40</v>
      </c>
      <c r="C3839" s="3" t="s">
        <v>55</v>
      </c>
      <c r="D3839" s="2" t="s">
        <v>49</v>
      </c>
      <c r="E3839" s="3" t="s">
        <v>43</v>
      </c>
      <c r="F3839" s="3">
        <f t="shared" ca="1" si="118"/>
        <v>1</v>
      </c>
      <c r="G3839" s="4">
        <f t="shared" ca="1" si="119"/>
        <v>117</v>
      </c>
      <c r="H3839" s="4">
        <f ca="1">+Data_TABLE[[#This Row],[Qty]]*Data_TABLE[[#This Row],[Unit Price]]</f>
        <v>117</v>
      </c>
      <c r="I3839" s="7">
        <v>42189</v>
      </c>
      <c r="J3839" s="10">
        <f>EOMONTH(Data_TABLE[[#This Row],[Date Sold]],0)</f>
        <v>42216</v>
      </c>
    </row>
    <row r="3840" spans="2:10" x14ac:dyDescent="0.25">
      <c r="B3840" s="1" t="s">
        <v>41</v>
      </c>
      <c r="C3840" s="3" t="s">
        <v>55</v>
      </c>
      <c r="D3840" s="2" t="s">
        <v>49</v>
      </c>
      <c r="E3840" s="3" t="s">
        <v>43</v>
      </c>
      <c r="F3840" s="3">
        <f t="shared" ca="1" si="118"/>
        <v>4</v>
      </c>
      <c r="G3840" s="4">
        <f t="shared" ca="1" si="119"/>
        <v>126</v>
      </c>
      <c r="H3840" s="4">
        <f ca="1">+Data_TABLE[[#This Row],[Qty]]*Data_TABLE[[#This Row],[Unit Price]]</f>
        <v>504</v>
      </c>
      <c r="I3840" s="7">
        <v>42189</v>
      </c>
      <c r="J3840" s="10">
        <f>EOMONTH(Data_TABLE[[#This Row],[Date Sold]],0)</f>
        <v>42216</v>
      </c>
    </row>
    <row r="3841" spans="2:10" x14ac:dyDescent="0.25">
      <c r="B3841" s="1" t="s">
        <v>36</v>
      </c>
      <c r="C3841" s="3" t="s">
        <v>55</v>
      </c>
      <c r="D3841" s="2" t="s">
        <v>49</v>
      </c>
      <c r="E3841" s="3" t="s">
        <v>43</v>
      </c>
      <c r="F3841" s="3">
        <f t="shared" ca="1" si="118"/>
        <v>5</v>
      </c>
      <c r="G3841" s="4">
        <f t="shared" ca="1" si="119"/>
        <v>94</v>
      </c>
      <c r="H3841" s="4">
        <f ca="1">+Data_TABLE[[#This Row],[Qty]]*Data_TABLE[[#This Row],[Unit Price]]</f>
        <v>470</v>
      </c>
      <c r="I3841" s="7">
        <v>42189</v>
      </c>
      <c r="J3841" s="10">
        <f>EOMONTH(Data_TABLE[[#This Row],[Date Sold]],0)</f>
        <v>42216</v>
      </c>
    </row>
    <row r="3842" spans="2:10" x14ac:dyDescent="0.25">
      <c r="B3842" s="1" t="s">
        <v>36</v>
      </c>
      <c r="C3842" s="3" t="s">
        <v>55</v>
      </c>
      <c r="D3842" s="2" t="s">
        <v>49</v>
      </c>
      <c r="E3842" s="3" t="s">
        <v>43</v>
      </c>
      <c r="F3842" s="3">
        <f t="shared" ca="1" si="118"/>
        <v>5</v>
      </c>
      <c r="G3842" s="4">
        <f t="shared" ca="1" si="119"/>
        <v>128</v>
      </c>
      <c r="H3842" s="4">
        <f ca="1">+Data_TABLE[[#This Row],[Qty]]*Data_TABLE[[#This Row],[Unit Price]]</f>
        <v>640</v>
      </c>
      <c r="I3842" s="7">
        <v>42189</v>
      </c>
      <c r="J3842" s="10">
        <f>EOMONTH(Data_TABLE[[#This Row],[Date Sold]],0)</f>
        <v>42216</v>
      </c>
    </row>
    <row r="3843" spans="2:10" x14ac:dyDescent="0.25">
      <c r="B3843" s="1" t="s">
        <v>41</v>
      </c>
      <c r="C3843" s="3" t="s">
        <v>56</v>
      </c>
      <c r="D3843" s="2" t="s">
        <v>50</v>
      </c>
      <c r="E3843" s="3" t="s">
        <v>44</v>
      </c>
      <c r="F3843" s="3">
        <f t="shared" ca="1" si="118"/>
        <v>1</v>
      </c>
      <c r="G3843" s="4">
        <f t="shared" ca="1" si="119"/>
        <v>123</v>
      </c>
      <c r="H3843" s="4">
        <f ca="1">+Data_TABLE[[#This Row],[Qty]]*Data_TABLE[[#This Row],[Unit Price]]</f>
        <v>123</v>
      </c>
      <c r="I3843" s="7">
        <v>42189</v>
      </c>
      <c r="J3843" s="10">
        <f>EOMONTH(Data_TABLE[[#This Row],[Date Sold]],0)</f>
        <v>42216</v>
      </c>
    </row>
    <row r="3844" spans="2:10" x14ac:dyDescent="0.25">
      <c r="B3844" s="1" t="s">
        <v>38</v>
      </c>
      <c r="C3844" s="3" t="s">
        <v>55</v>
      </c>
      <c r="D3844" s="2" t="s">
        <v>49</v>
      </c>
      <c r="E3844" s="3" t="s">
        <v>43</v>
      </c>
      <c r="F3844" s="3">
        <f t="shared" ca="1" si="118"/>
        <v>4</v>
      </c>
      <c r="G3844" s="4">
        <f t="shared" ca="1" si="119"/>
        <v>109</v>
      </c>
      <c r="H3844" s="4">
        <f ca="1">+Data_TABLE[[#This Row],[Qty]]*Data_TABLE[[#This Row],[Unit Price]]</f>
        <v>436</v>
      </c>
      <c r="I3844" s="7">
        <v>42189</v>
      </c>
      <c r="J3844" s="10">
        <f>EOMONTH(Data_TABLE[[#This Row],[Date Sold]],0)</f>
        <v>42216</v>
      </c>
    </row>
    <row r="3845" spans="2:10" x14ac:dyDescent="0.25">
      <c r="B3845" s="1" t="s">
        <v>40</v>
      </c>
      <c r="C3845" s="3" t="s">
        <v>56</v>
      </c>
      <c r="D3845" s="2" t="s">
        <v>52</v>
      </c>
      <c r="E3845" s="3" t="s">
        <v>46</v>
      </c>
      <c r="F3845" s="3">
        <f t="shared" ca="1" si="118"/>
        <v>4</v>
      </c>
      <c r="G3845" s="4">
        <f t="shared" ca="1" si="119"/>
        <v>188</v>
      </c>
      <c r="H3845" s="4">
        <f ca="1">+Data_TABLE[[#This Row],[Qty]]*Data_TABLE[[#This Row],[Unit Price]]</f>
        <v>752</v>
      </c>
      <c r="I3845" s="7">
        <v>42189</v>
      </c>
      <c r="J3845" s="10">
        <f>EOMONTH(Data_TABLE[[#This Row],[Date Sold]],0)</f>
        <v>42216</v>
      </c>
    </row>
    <row r="3846" spans="2:10" x14ac:dyDescent="0.25">
      <c r="B3846" s="1" t="s">
        <v>39</v>
      </c>
      <c r="C3846" s="3" t="s">
        <v>56</v>
      </c>
      <c r="D3846" s="2" t="s">
        <v>52</v>
      </c>
      <c r="E3846" s="3" t="s">
        <v>46</v>
      </c>
      <c r="F3846" s="3">
        <f t="shared" ca="1" si="118"/>
        <v>3</v>
      </c>
      <c r="G3846" s="4">
        <f t="shared" ca="1" si="119"/>
        <v>164</v>
      </c>
      <c r="H3846" s="4">
        <f ca="1">+Data_TABLE[[#This Row],[Qty]]*Data_TABLE[[#This Row],[Unit Price]]</f>
        <v>492</v>
      </c>
      <c r="I3846" s="7">
        <v>42189</v>
      </c>
      <c r="J3846" s="10">
        <f>EOMONTH(Data_TABLE[[#This Row],[Date Sold]],0)</f>
        <v>42216</v>
      </c>
    </row>
    <row r="3847" spans="2:10" x14ac:dyDescent="0.25">
      <c r="B3847" s="1" t="s">
        <v>39</v>
      </c>
      <c r="C3847" s="3" t="s">
        <v>55</v>
      </c>
      <c r="D3847" s="2" t="s">
        <v>49</v>
      </c>
      <c r="E3847" s="3" t="s">
        <v>43</v>
      </c>
      <c r="F3847" s="3">
        <f t="shared" ca="1" si="118"/>
        <v>3</v>
      </c>
      <c r="G3847" s="4">
        <f t="shared" ca="1" si="119"/>
        <v>126</v>
      </c>
      <c r="H3847" s="4">
        <f ca="1">+Data_TABLE[[#This Row],[Qty]]*Data_TABLE[[#This Row],[Unit Price]]</f>
        <v>378</v>
      </c>
      <c r="I3847" s="7">
        <v>42189</v>
      </c>
      <c r="J3847" s="10">
        <f>EOMONTH(Data_TABLE[[#This Row],[Date Sold]],0)</f>
        <v>42216</v>
      </c>
    </row>
    <row r="3848" spans="2:10" x14ac:dyDescent="0.25">
      <c r="B3848" s="1" t="s">
        <v>41</v>
      </c>
      <c r="C3848" s="3" t="s">
        <v>55</v>
      </c>
      <c r="D3848" s="2" t="s">
        <v>49</v>
      </c>
      <c r="E3848" s="3" t="s">
        <v>43</v>
      </c>
      <c r="F3848" s="3">
        <f t="shared" ca="1" si="118"/>
        <v>3</v>
      </c>
      <c r="G3848" s="4">
        <f t="shared" ca="1" si="119"/>
        <v>147</v>
      </c>
      <c r="H3848" s="4">
        <f ca="1">+Data_TABLE[[#This Row],[Qty]]*Data_TABLE[[#This Row],[Unit Price]]</f>
        <v>441</v>
      </c>
      <c r="I3848" s="7">
        <v>42189</v>
      </c>
      <c r="J3848" s="10">
        <f>EOMONTH(Data_TABLE[[#This Row],[Date Sold]],0)</f>
        <v>42216</v>
      </c>
    </row>
    <row r="3849" spans="2:10" x14ac:dyDescent="0.25">
      <c r="B3849" s="1" t="s">
        <v>40</v>
      </c>
      <c r="C3849" s="3" t="s">
        <v>55</v>
      </c>
      <c r="D3849" s="2" t="s">
        <v>49</v>
      </c>
      <c r="E3849" s="3" t="s">
        <v>43</v>
      </c>
      <c r="F3849" s="3">
        <f t="shared" ca="1" si="118"/>
        <v>2</v>
      </c>
      <c r="G3849" s="4">
        <f t="shared" ca="1" si="119"/>
        <v>171</v>
      </c>
      <c r="H3849" s="4">
        <f ca="1">+Data_TABLE[[#This Row],[Qty]]*Data_TABLE[[#This Row],[Unit Price]]</f>
        <v>342</v>
      </c>
      <c r="I3849" s="7">
        <v>42189</v>
      </c>
      <c r="J3849" s="10">
        <f>EOMONTH(Data_TABLE[[#This Row],[Date Sold]],0)</f>
        <v>42216</v>
      </c>
    </row>
    <row r="3850" spans="2:10" x14ac:dyDescent="0.25">
      <c r="B3850" s="1" t="s">
        <v>39</v>
      </c>
      <c r="C3850" s="3" t="s">
        <v>55</v>
      </c>
      <c r="D3850" s="2" t="s">
        <v>51</v>
      </c>
      <c r="E3850" s="3" t="s">
        <v>45</v>
      </c>
      <c r="F3850" s="3">
        <f t="shared" ca="1" si="118"/>
        <v>4</v>
      </c>
      <c r="G3850" s="4">
        <f t="shared" ca="1" si="119"/>
        <v>174</v>
      </c>
      <c r="H3850" s="4">
        <f ca="1">+Data_TABLE[[#This Row],[Qty]]*Data_TABLE[[#This Row],[Unit Price]]</f>
        <v>696</v>
      </c>
      <c r="I3850" s="7">
        <v>42189</v>
      </c>
      <c r="J3850" s="10">
        <f>EOMONTH(Data_TABLE[[#This Row],[Date Sold]],0)</f>
        <v>42216</v>
      </c>
    </row>
    <row r="3851" spans="2:10" x14ac:dyDescent="0.25">
      <c r="B3851" s="1" t="s">
        <v>37</v>
      </c>
      <c r="C3851" s="3" t="s">
        <v>56</v>
      </c>
      <c r="D3851" s="2" t="s">
        <v>50</v>
      </c>
      <c r="E3851" s="3" t="s">
        <v>44</v>
      </c>
      <c r="F3851" s="3">
        <f t="shared" ca="1" si="118"/>
        <v>1</v>
      </c>
      <c r="G3851" s="4">
        <f t="shared" ca="1" si="119"/>
        <v>161</v>
      </c>
      <c r="H3851" s="4">
        <f ca="1">+Data_TABLE[[#This Row],[Qty]]*Data_TABLE[[#This Row],[Unit Price]]</f>
        <v>161</v>
      </c>
      <c r="I3851" s="7">
        <v>42189</v>
      </c>
      <c r="J3851" s="10">
        <f>EOMONTH(Data_TABLE[[#This Row],[Date Sold]],0)</f>
        <v>42216</v>
      </c>
    </row>
    <row r="3852" spans="2:10" x14ac:dyDescent="0.25">
      <c r="B3852" s="1" t="s">
        <v>37</v>
      </c>
      <c r="C3852" s="3" t="s">
        <v>55</v>
      </c>
      <c r="D3852" s="2" t="s">
        <v>51</v>
      </c>
      <c r="E3852" s="3" t="s">
        <v>45</v>
      </c>
      <c r="F3852" s="3">
        <f t="shared" ca="1" si="118"/>
        <v>1</v>
      </c>
      <c r="G3852" s="4">
        <f t="shared" ca="1" si="119"/>
        <v>179</v>
      </c>
      <c r="H3852" s="4">
        <f ca="1">+Data_TABLE[[#This Row],[Qty]]*Data_TABLE[[#This Row],[Unit Price]]</f>
        <v>179</v>
      </c>
      <c r="I3852" s="7">
        <v>42189</v>
      </c>
      <c r="J3852" s="10">
        <f>EOMONTH(Data_TABLE[[#This Row],[Date Sold]],0)</f>
        <v>42216</v>
      </c>
    </row>
    <row r="3853" spans="2:10" x14ac:dyDescent="0.25">
      <c r="B3853" s="1" t="s">
        <v>37</v>
      </c>
      <c r="C3853" s="3" t="s">
        <v>54</v>
      </c>
      <c r="D3853" s="2" t="s">
        <v>48</v>
      </c>
      <c r="E3853" s="3" t="s">
        <v>42</v>
      </c>
      <c r="F3853" s="3">
        <f t="shared" ca="1" si="118"/>
        <v>5</v>
      </c>
      <c r="G3853" s="4">
        <f t="shared" ca="1" si="119"/>
        <v>150</v>
      </c>
      <c r="H3853" s="4">
        <f ca="1">+Data_TABLE[[#This Row],[Qty]]*Data_TABLE[[#This Row],[Unit Price]]</f>
        <v>750</v>
      </c>
      <c r="I3853" s="7">
        <v>42190</v>
      </c>
      <c r="J3853" s="10">
        <f>EOMONTH(Data_TABLE[[#This Row],[Date Sold]],0)</f>
        <v>42216</v>
      </c>
    </row>
    <row r="3854" spans="2:10" x14ac:dyDescent="0.25">
      <c r="B3854" s="1" t="s">
        <v>41</v>
      </c>
      <c r="C3854" s="3" t="s">
        <v>56</v>
      </c>
      <c r="D3854" s="2" t="s">
        <v>50</v>
      </c>
      <c r="E3854" s="3" t="s">
        <v>44</v>
      </c>
      <c r="F3854" s="3">
        <f t="shared" ca="1" si="118"/>
        <v>1</v>
      </c>
      <c r="G3854" s="4">
        <f t="shared" ca="1" si="119"/>
        <v>72</v>
      </c>
      <c r="H3854" s="4">
        <f ca="1">+Data_TABLE[[#This Row],[Qty]]*Data_TABLE[[#This Row],[Unit Price]]</f>
        <v>72</v>
      </c>
      <c r="I3854" s="7">
        <v>42190</v>
      </c>
      <c r="J3854" s="10">
        <f>EOMONTH(Data_TABLE[[#This Row],[Date Sold]],0)</f>
        <v>42216</v>
      </c>
    </row>
    <row r="3855" spans="2:10" x14ac:dyDescent="0.25">
      <c r="B3855" s="1" t="s">
        <v>39</v>
      </c>
      <c r="C3855" s="3" t="s">
        <v>54</v>
      </c>
      <c r="D3855" s="2" t="s">
        <v>48</v>
      </c>
      <c r="E3855" s="3" t="s">
        <v>42</v>
      </c>
      <c r="F3855" s="3">
        <f t="shared" ca="1" si="118"/>
        <v>2</v>
      </c>
      <c r="G3855" s="4">
        <f t="shared" ca="1" si="119"/>
        <v>149</v>
      </c>
      <c r="H3855" s="4">
        <f ca="1">+Data_TABLE[[#This Row],[Qty]]*Data_TABLE[[#This Row],[Unit Price]]</f>
        <v>298</v>
      </c>
      <c r="I3855" s="7">
        <v>42190</v>
      </c>
      <c r="J3855" s="10">
        <f>EOMONTH(Data_TABLE[[#This Row],[Date Sold]],0)</f>
        <v>42216</v>
      </c>
    </row>
    <row r="3856" spans="2:10" x14ac:dyDescent="0.25">
      <c r="B3856" s="1" t="s">
        <v>36</v>
      </c>
      <c r="C3856" s="3" t="s">
        <v>54</v>
      </c>
      <c r="D3856" s="2" t="s">
        <v>48</v>
      </c>
      <c r="E3856" s="3" t="s">
        <v>42</v>
      </c>
      <c r="F3856" s="3">
        <f t="shared" ca="1" si="118"/>
        <v>4</v>
      </c>
      <c r="G3856" s="4">
        <f t="shared" ca="1" si="119"/>
        <v>141</v>
      </c>
      <c r="H3856" s="4">
        <f ca="1">+Data_TABLE[[#This Row],[Qty]]*Data_TABLE[[#This Row],[Unit Price]]</f>
        <v>564</v>
      </c>
      <c r="I3856" s="7">
        <v>42190</v>
      </c>
      <c r="J3856" s="10">
        <f>EOMONTH(Data_TABLE[[#This Row],[Date Sold]],0)</f>
        <v>42216</v>
      </c>
    </row>
    <row r="3857" spans="2:10" x14ac:dyDescent="0.25">
      <c r="B3857" s="1" t="s">
        <v>40</v>
      </c>
      <c r="C3857" s="3" t="s">
        <v>56</v>
      </c>
      <c r="D3857" s="2" t="s">
        <v>52</v>
      </c>
      <c r="E3857" s="3" t="s">
        <v>46</v>
      </c>
      <c r="F3857" s="3">
        <f t="shared" ca="1" si="118"/>
        <v>1</v>
      </c>
      <c r="G3857" s="4">
        <f t="shared" ca="1" si="119"/>
        <v>157</v>
      </c>
      <c r="H3857" s="4">
        <f ca="1">+Data_TABLE[[#This Row],[Qty]]*Data_TABLE[[#This Row],[Unit Price]]</f>
        <v>157</v>
      </c>
      <c r="I3857" s="7">
        <v>42190</v>
      </c>
      <c r="J3857" s="10">
        <f>EOMONTH(Data_TABLE[[#This Row],[Date Sold]],0)</f>
        <v>42216</v>
      </c>
    </row>
    <row r="3858" spans="2:10" x14ac:dyDescent="0.25">
      <c r="B3858" s="1" t="s">
        <v>41</v>
      </c>
      <c r="C3858" s="3" t="s">
        <v>55</v>
      </c>
      <c r="D3858" s="2" t="s">
        <v>49</v>
      </c>
      <c r="E3858" s="3" t="s">
        <v>43</v>
      </c>
      <c r="F3858" s="3">
        <f t="shared" ca="1" si="118"/>
        <v>2</v>
      </c>
      <c r="G3858" s="4">
        <f t="shared" ca="1" si="119"/>
        <v>105</v>
      </c>
      <c r="H3858" s="4">
        <f ca="1">+Data_TABLE[[#This Row],[Qty]]*Data_TABLE[[#This Row],[Unit Price]]</f>
        <v>210</v>
      </c>
      <c r="I3858" s="7">
        <v>42190</v>
      </c>
      <c r="J3858" s="10">
        <f>EOMONTH(Data_TABLE[[#This Row],[Date Sold]],0)</f>
        <v>42216</v>
      </c>
    </row>
    <row r="3859" spans="2:10" x14ac:dyDescent="0.25">
      <c r="B3859" s="1" t="s">
        <v>40</v>
      </c>
      <c r="C3859" s="3" t="s">
        <v>56</v>
      </c>
      <c r="D3859" s="2" t="s">
        <v>52</v>
      </c>
      <c r="E3859" s="3" t="s">
        <v>46</v>
      </c>
      <c r="F3859" s="3">
        <f t="shared" ca="1" si="118"/>
        <v>1</v>
      </c>
      <c r="G3859" s="4">
        <f t="shared" ca="1" si="119"/>
        <v>124</v>
      </c>
      <c r="H3859" s="4">
        <f ca="1">+Data_TABLE[[#This Row],[Qty]]*Data_TABLE[[#This Row],[Unit Price]]</f>
        <v>124</v>
      </c>
      <c r="I3859" s="7">
        <v>42190</v>
      </c>
      <c r="J3859" s="10">
        <f>EOMONTH(Data_TABLE[[#This Row],[Date Sold]],0)</f>
        <v>42216</v>
      </c>
    </row>
    <row r="3860" spans="2:10" x14ac:dyDescent="0.25">
      <c r="B3860" s="1" t="s">
        <v>40</v>
      </c>
      <c r="C3860" s="3" t="s">
        <v>56</v>
      </c>
      <c r="D3860" s="2" t="s">
        <v>50</v>
      </c>
      <c r="E3860" s="3" t="s">
        <v>44</v>
      </c>
      <c r="F3860" s="3">
        <f t="shared" ca="1" si="118"/>
        <v>1</v>
      </c>
      <c r="G3860" s="4">
        <f t="shared" ca="1" si="119"/>
        <v>174</v>
      </c>
      <c r="H3860" s="4">
        <f ca="1">+Data_TABLE[[#This Row],[Qty]]*Data_TABLE[[#This Row],[Unit Price]]</f>
        <v>174</v>
      </c>
      <c r="I3860" s="7">
        <v>42190</v>
      </c>
      <c r="J3860" s="10">
        <f>EOMONTH(Data_TABLE[[#This Row],[Date Sold]],0)</f>
        <v>42216</v>
      </c>
    </row>
    <row r="3861" spans="2:10" x14ac:dyDescent="0.25">
      <c r="B3861" s="1" t="s">
        <v>38</v>
      </c>
      <c r="C3861" s="3" t="s">
        <v>55</v>
      </c>
      <c r="D3861" s="2" t="s">
        <v>51</v>
      </c>
      <c r="E3861" s="3" t="s">
        <v>45</v>
      </c>
      <c r="F3861" s="3">
        <f t="shared" ca="1" si="118"/>
        <v>4</v>
      </c>
      <c r="G3861" s="4">
        <f t="shared" ca="1" si="119"/>
        <v>145</v>
      </c>
      <c r="H3861" s="4">
        <f ca="1">+Data_TABLE[[#This Row],[Qty]]*Data_TABLE[[#This Row],[Unit Price]]</f>
        <v>580</v>
      </c>
      <c r="I3861" s="7">
        <v>42190</v>
      </c>
      <c r="J3861" s="10">
        <f>EOMONTH(Data_TABLE[[#This Row],[Date Sold]],0)</f>
        <v>42216</v>
      </c>
    </row>
    <row r="3862" spans="2:10" x14ac:dyDescent="0.25">
      <c r="B3862" s="1" t="s">
        <v>38</v>
      </c>
      <c r="C3862" s="3" t="s">
        <v>56</v>
      </c>
      <c r="D3862" s="2" t="s">
        <v>52</v>
      </c>
      <c r="E3862" s="3" t="s">
        <v>46</v>
      </c>
      <c r="F3862" s="3">
        <f t="shared" ca="1" si="118"/>
        <v>3</v>
      </c>
      <c r="G3862" s="4">
        <f t="shared" ca="1" si="119"/>
        <v>153</v>
      </c>
      <c r="H3862" s="4">
        <f ca="1">+Data_TABLE[[#This Row],[Qty]]*Data_TABLE[[#This Row],[Unit Price]]</f>
        <v>459</v>
      </c>
      <c r="I3862" s="7">
        <v>42190</v>
      </c>
      <c r="J3862" s="10">
        <f>EOMONTH(Data_TABLE[[#This Row],[Date Sold]],0)</f>
        <v>42216</v>
      </c>
    </row>
    <row r="3863" spans="2:10" x14ac:dyDescent="0.25">
      <c r="B3863" s="1" t="s">
        <v>40</v>
      </c>
      <c r="C3863" s="3" t="s">
        <v>54</v>
      </c>
      <c r="D3863" s="2" t="s">
        <v>48</v>
      </c>
      <c r="E3863" s="3" t="s">
        <v>42</v>
      </c>
      <c r="F3863" s="3">
        <f t="shared" ca="1" si="118"/>
        <v>1</v>
      </c>
      <c r="G3863" s="4">
        <f t="shared" ca="1" si="119"/>
        <v>107</v>
      </c>
      <c r="H3863" s="4">
        <f ca="1">+Data_TABLE[[#This Row],[Qty]]*Data_TABLE[[#This Row],[Unit Price]]</f>
        <v>107</v>
      </c>
      <c r="I3863" s="7">
        <v>42190</v>
      </c>
      <c r="J3863" s="10">
        <f>EOMONTH(Data_TABLE[[#This Row],[Date Sold]],0)</f>
        <v>42216</v>
      </c>
    </row>
    <row r="3864" spans="2:10" x14ac:dyDescent="0.25">
      <c r="B3864" s="1" t="s">
        <v>39</v>
      </c>
      <c r="C3864" s="3" t="s">
        <v>55</v>
      </c>
      <c r="D3864" s="2" t="s">
        <v>49</v>
      </c>
      <c r="E3864" s="3" t="s">
        <v>43</v>
      </c>
      <c r="F3864" s="3">
        <f t="shared" ca="1" si="118"/>
        <v>1</v>
      </c>
      <c r="G3864" s="4">
        <f t="shared" ca="1" si="119"/>
        <v>114</v>
      </c>
      <c r="H3864" s="4">
        <f ca="1">+Data_TABLE[[#This Row],[Qty]]*Data_TABLE[[#This Row],[Unit Price]]</f>
        <v>114</v>
      </c>
      <c r="I3864" s="7">
        <v>42190</v>
      </c>
      <c r="J3864" s="10">
        <f>EOMONTH(Data_TABLE[[#This Row],[Date Sold]],0)</f>
        <v>42216</v>
      </c>
    </row>
    <row r="3865" spans="2:10" x14ac:dyDescent="0.25">
      <c r="B3865" s="1" t="s">
        <v>36</v>
      </c>
      <c r="C3865" s="3" t="s">
        <v>55</v>
      </c>
      <c r="D3865" s="2" t="s">
        <v>51</v>
      </c>
      <c r="E3865" s="3" t="s">
        <v>45</v>
      </c>
      <c r="F3865" s="3">
        <f t="shared" ca="1" si="118"/>
        <v>4</v>
      </c>
      <c r="G3865" s="4">
        <f t="shared" ca="1" si="119"/>
        <v>198</v>
      </c>
      <c r="H3865" s="4">
        <f ca="1">+Data_TABLE[[#This Row],[Qty]]*Data_TABLE[[#This Row],[Unit Price]]</f>
        <v>792</v>
      </c>
      <c r="I3865" s="7">
        <v>42190</v>
      </c>
      <c r="J3865" s="10">
        <f>EOMONTH(Data_TABLE[[#This Row],[Date Sold]],0)</f>
        <v>42216</v>
      </c>
    </row>
    <row r="3866" spans="2:10" x14ac:dyDescent="0.25">
      <c r="B3866" s="1" t="s">
        <v>38</v>
      </c>
      <c r="C3866" s="3" t="s">
        <v>56</v>
      </c>
      <c r="D3866" s="2" t="s">
        <v>50</v>
      </c>
      <c r="E3866" s="3" t="s">
        <v>44</v>
      </c>
      <c r="F3866" s="3">
        <f t="shared" ca="1" si="118"/>
        <v>3</v>
      </c>
      <c r="G3866" s="4">
        <f t="shared" ca="1" si="119"/>
        <v>135</v>
      </c>
      <c r="H3866" s="4">
        <f ca="1">+Data_TABLE[[#This Row],[Qty]]*Data_TABLE[[#This Row],[Unit Price]]</f>
        <v>405</v>
      </c>
      <c r="I3866" s="7">
        <v>42190</v>
      </c>
      <c r="J3866" s="10">
        <f>EOMONTH(Data_TABLE[[#This Row],[Date Sold]],0)</f>
        <v>42216</v>
      </c>
    </row>
    <row r="3867" spans="2:10" x14ac:dyDescent="0.25">
      <c r="B3867" s="1" t="s">
        <v>36</v>
      </c>
      <c r="C3867" s="3" t="s">
        <v>56</v>
      </c>
      <c r="D3867" s="2" t="s">
        <v>52</v>
      </c>
      <c r="E3867" s="3" t="s">
        <v>46</v>
      </c>
      <c r="F3867" s="3">
        <f t="shared" ca="1" si="118"/>
        <v>3</v>
      </c>
      <c r="G3867" s="4">
        <f t="shared" ca="1" si="119"/>
        <v>100</v>
      </c>
      <c r="H3867" s="4">
        <f ca="1">+Data_TABLE[[#This Row],[Qty]]*Data_TABLE[[#This Row],[Unit Price]]</f>
        <v>300</v>
      </c>
      <c r="I3867" s="7">
        <v>42190</v>
      </c>
      <c r="J3867" s="10">
        <f>EOMONTH(Data_TABLE[[#This Row],[Date Sold]],0)</f>
        <v>42216</v>
      </c>
    </row>
    <row r="3868" spans="2:10" x14ac:dyDescent="0.25">
      <c r="B3868" s="1" t="s">
        <v>39</v>
      </c>
      <c r="C3868" s="3" t="s">
        <v>56</v>
      </c>
      <c r="D3868" s="2" t="s">
        <v>50</v>
      </c>
      <c r="E3868" s="3" t="s">
        <v>44</v>
      </c>
      <c r="F3868" s="3">
        <f t="shared" ca="1" si="118"/>
        <v>5</v>
      </c>
      <c r="G3868" s="4">
        <f t="shared" ca="1" si="119"/>
        <v>73</v>
      </c>
      <c r="H3868" s="4">
        <f ca="1">+Data_TABLE[[#This Row],[Qty]]*Data_TABLE[[#This Row],[Unit Price]]</f>
        <v>365</v>
      </c>
      <c r="I3868" s="7">
        <v>42190</v>
      </c>
      <c r="J3868" s="10">
        <f>EOMONTH(Data_TABLE[[#This Row],[Date Sold]],0)</f>
        <v>42216</v>
      </c>
    </row>
    <row r="3869" spans="2:10" x14ac:dyDescent="0.25">
      <c r="B3869" s="1" t="s">
        <v>39</v>
      </c>
      <c r="C3869" s="3" t="s">
        <v>55</v>
      </c>
      <c r="D3869" s="2" t="s">
        <v>51</v>
      </c>
      <c r="E3869" s="3" t="s">
        <v>45</v>
      </c>
      <c r="F3869" s="3">
        <f t="shared" ca="1" si="118"/>
        <v>4</v>
      </c>
      <c r="G3869" s="4">
        <f t="shared" ca="1" si="119"/>
        <v>123</v>
      </c>
      <c r="H3869" s="4">
        <f ca="1">+Data_TABLE[[#This Row],[Qty]]*Data_TABLE[[#This Row],[Unit Price]]</f>
        <v>492</v>
      </c>
      <c r="I3869" s="7">
        <v>42190</v>
      </c>
      <c r="J3869" s="10">
        <f>EOMONTH(Data_TABLE[[#This Row],[Date Sold]],0)</f>
        <v>42216</v>
      </c>
    </row>
    <row r="3870" spans="2:10" x14ac:dyDescent="0.25">
      <c r="B3870" s="1" t="s">
        <v>38</v>
      </c>
      <c r="C3870" s="3" t="s">
        <v>55</v>
      </c>
      <c r="D3870" s="2" t="s">
        <v>51</v>
      </c>
      <c r="E3870" s="3" t="s">
        <v>45</v>
      </c>
      <c r="F3870" s="3">
        <f t="shared" ca="1" si="118"/>
        <v>1</v>
      </c>
      <c r="G3870" s="4">
        <f t="shared" ca="1" si="119"/>
        <v>187</v>
      </c>
      <c r="H3870" s="4">
        <f ca="1">+Data_TABLE[[#This Row],[Qty]]*Data_TABLE[[#This Row],[Unit Price]]</f>
        <v>187</v>
      </c>
      <c r="I3870" s="7">
        <v>42190</v>
      </c>
      <c r="J3870" s="10">
        <f>EOMONTH(Data_TABLE[[#This Row],[Date Sold]],0)</f>
        <v>42216</v>
      </c>
    </row>
    <row r="3871" spans="2:10" x14ac:dyDescent="0.25">
      <c r="B3871" s="1" t="s">
        <v>40</v>
      </c>
      <c r="C3871" s="3" t="s">
        <v>55</v>
      </c>
      <c r="D3871" s="2" t="s">
        <v>51</v>
      </c>
      <c r="E3871" s="3" t="s">
        <v>45</v>
      </c>
      <c r="F3871" s="3">
        <f t="shared" ca="1" si="118"/>
        <v>5</v>
      </c>
      <c r="G3871" s="4">
        <f t="shared" ca="1" si="119"/>
        <v>194</v>
      </c>
      <c r="H3871" s="4">
        <f ca="1">+Data_TABLE[[#This Row],[Qty]]*Data_TABLE[[#This Row],[Unit Price]]</f>
        <v>970</v>
      </c>
      <c r="I3871" s="7">
        <v>42190</v>
      </c>
      <c r="J3871" s="10">
        <f>EOMONTH(Data_TABLE[[#This Row],[Date Sold]],0)</f>
        <v>42216</v>
      </c>
    </row>
    <row r="3872" spans="2:10" x14ac:dyDescent="0.25">
      <c r="B3872" s="1" t="s">
        <v>36</v>
      </c>
      <c r="C3872" s="3" t="s">
        <v>54</v>
      </c>
      <c r="D3872" s="2" t="s">
        <v>48</v>
      </c>
      <c r="E3872" s="3" t="s">
        <v>42</v>
      </c>
      <c r="F3872" s="3">
        <f t="shared" ca="1" si="118"/>
        <v>1</v>
      </c>
      <c r="G3872" s="4">
        <f t="shared" ca="1" si="119"/>
        <v>112</v>
      </c>
      <c r="H3872" s="4">
        <f ca="1">+Data_TABLE[[#This Row],[Qty]]*Data_TABLE[[#This Row],[Unit Price]]</f>
        <v>112</v>
      </c>
      <c r="I3872" s="7">
        <v>42190</v>
      </c>
      <c r="J3872" s="10">
        <f>EOMONTH(Data_TABLE[[#This Row],[Date Sold]],0)</f>
        <v>42216</v>
      </c>
    </row>
    <row r="3873" spans="2:10" x14ac:dyDescent="0.25">
      <c r="B3873" s="1" t="s">
        <v>37</v>
      </c>
      <c r="C3873" s="3" t="s">
        <v>55</v>
      </c>
      <c r="D3873" s="2" t="s">
        <v>51</v>
      </c>
      <c r="E3873" s="3" t="s">
        <v>45</v>
      </c>
      <c r="F3873" s="3">
        <f t="shared" ca="1" si="118"/>
        <v>4</v>
      </c>
      <c r="G3873" s="4">
        <f t="shared" ca="1" si="119"/>
        <v>63</v>
      </c>
      <c r="H3873" s="4">
        <f ca="1">+Data_TABLE[[#This Row],[Qty]]*Data_TABLE[[#This Row],[Unit Price]]</f>
        <v>252</v>
      </c>
      <c r="I3873" s="7">
        <v>42190</v>
      </c>
      <c r="J3873" s="10">
        <f>EOMONTH(Data_TABLE[[#This Row],[Date Sold]],0)</f>
        <v>42216</v>
      </c>
    </row>
    <row r="3874" spans="2:10" x14ac:dyDescent="0.25">
      <c r="B3874" s="1" t="s">
        <v>40</v>
      </c>
      <c r="C3874" s="3" t="s">
        <v>56</v>
      </c>
      <c r="D3874" s="2" t="s">
        <v>50</v>
      </c>
      <c r="E3874" s="3" t="s">
        <v>44</v>
      </c>
      <c r="F3874" s="3">
        <f t="shared" ca="1" si="118"/>
        <v>3</v>
      </c>
      <c r="G3874" s="4">
        <f t="shared" ca="1" si="119"/>
        <v>92</v>
      </c>
      <c r="H3874" s="4">
        <f ca="1">+Data_TABLE[[#This Row],[Qty]]*Data_TABLE[[#This Row],[Unit Price]]</f>
        <v>276</v>
      </c>
      <c r="I3874" s="7">
        <v>42190</v>
      </c>
      <c r="J3874" s="10">
        <f>EOMONTH(Data_TABLE[[#This Row],[Date Sold]],0)</f>
        <v>42216</v>
      </c>
    </row>
    <row r="3875" spans="2:10" x14ac:dyDescent="0.25">
      <c r="B3875" s="1" t="s">
        <v>40</v>
      </c>
      <c r="C3875" s="3" t="s">
        <v>54</v>
      </c>
      <c r="D3875" s="2" t="s">
        <v>48</v>
      </c>
      <c r="E3875" s="3" t="s">
        <v>42</v>
      </c>
      <c r="F3875" s="3">
        <f t="shared" ca="1" si="118"/>
        <v>3</v>
      </c>
      <c r="G3875" s="4">
        <f t="shared" ca="1" si="119"/>
        <v>185</v>
      </c>
      <c r="H3875" s="4">
        <f ca="1">+Data_TABLE[[#This Row],[Qty]]*Data_TABLE[[#This Row],[Unit Price]]</f>
        <v>555</v>
      </c>
      <c r="I3875" s="7">
        <v>42190</v>
      </c>
      <c r="J3875" s="10">
        <f>EOMONTH(Data_TABLE[[#This Row],[Date Sold]],0)</f>
        <v>42216</v>
      </c>
    </row>
    <row r="3876" spans="2:10" x14ac:dyDescent="0.25">
      <c r="B3876" s="1" t="s">
        <v>36</v>
      </c>
      <c r="C3876" s="3" t="s">
        <v>55</v>
      </c>
      <c r="D3876" s="2" t="s">
        <v>49</v>
      </c>
      <c r="E3876" s="3" t="s">
        <v>43</v>
      </c>
      <c r="F3876" s="3">
        <f t="shared" ca="1" si="118"/>
        <v>3</v>
      </c>
      <c r="G3876" s="4">
        <f t="shared" ca="1" si="119"/>
        <v>69</v>
      </c>
      <c r="H3876" s="4">
        <f ca="1">+Data_TABLE[[#This Row],[Qty]]*Data_TABLE[[#This Row],[Unit Price]]</f>
        <v>207</v>
      </c>
      <c r="I3876" s="7">
        <v>42190</v>
      </c>
      <c r="J3876" s="10">
        <f>EOMONTH(Data_TABLE[[#This Row],[Date Sold]],0)</f>
        <v>42216</v>
      </c>
    </row>
    <row r="3877" spans="2:10" x14ac:dyDescent="0.25">
      <c r="B3877" s="1" t="s">
        <v>36</v>
      </c>
      <c r="C3877" s="3" t="s">
        <v>55</v>
      </c>
      <c r="D3877" s="2" t="s">
        <v>51</v>
      </c>
      <c r="E3877" s="3" t="s">
        <v>45</v>
      </c>
      <c r="F3877" s="3">
        <f t="shared" ca="1" si="118"/>
        <v>2</v>
      </c>
      <c r="G3877" s="4">
        <f t="shared" ca="1" si="119"/>
        <v>184</v>
      </c>
      <c r="H3877" s="4">
        <f ca="1">+Data_TABLE[[#This Row],[Qty]]*Data_TABLE[[#This Row],[Unit Price]]</f>
        <v>368</v>
      </c>
      <c r="I3877" s="7">
        <v>42190</v>
      </c>
      <c r="J3877" s="10">
        <f>EOMONTH(Data_TABLE[[#This Row],[Date Sold]],0)</f>
        <v>42216</v>
      </c>
    </row>
    <row r="3878" spans="2:10" x14ac:dyDescent="0.25">
      <c r="B3878" s="1" t="s">
        <v>41</v>
      </c>
      <c r="C3878" s="3" t="s">
        <v>54</v>
      </c>
      <c r="D3878" s="2" t="s">
        <v>48</v>
      </c>
      <c r="E3878" s="3" t="s">
        <v>42</v>
      </c>
      <c r="F3878" s="3">
        <f t="shared" ca="1" si="118"/>
        <v>5</v>
      </c>
      <c r="G3878" s="4">
        <f t="shared" ca="1" si="119"/>
        <v>72</v>
      </c>
      <c r="H3878" s="4">
        <f ca="1">+Data_TABLE[[#This Row],[Qty]]*Data_TABLE[[#This Row],[Unit Price]]</f>
        <v>360</v>
      </c>
      <c r="I3878" s="7">
        <v>42190</v>
      </c>
      <c r="J3878" s="10">
        <f>EOMONTH(Data_TABLE[[#This Row],[Date Sold]],0)</f>
        <v>42216</v>
      </c>
    </row>
    <row r="3879" spans="2:10" x14ac:dyDescent="0.25">
      <c r="B3879" s="1" t="s">
        <v>37</v>
      </c>
      <c r="C3879" s="3" t="s">
        <v>54</v>
      </c>
      <c r="D3879" s="2" t="s">
        <v>48</v>
      </c>
      <c r="E3879" s="3" t="s">
        <v>42</v>
      </c>
      <c r="F3879" s="3">
        <f t="shared" ca="1" si="118"/>
        <v>1</v>
      </c>
      <c r="G3879" s="4">
        <f t="shared" ca="1" si="119"/>
        <v>163</v>
      </c>
      <c r="H3879" s="4">
        <f ca="1">+Data_TABLE[[#This Row],[Qty]]*Data_TABLE[[#This Row],[Unit Price]]</f>
        <v>163</v>
      </c>
      <c r="I3879" s="7">
        <v>42190</v>
      </c>
      <c r="J3879" s="10">
        <f>EOMONTH(Data_TABLE[[#This Row],[Date Sold]],0)</f>
        <v>42216</v>
      </c>
    </row>
    <row r="3880" spans="2:10" x14ac:dyDescent="0.25">
      <c r="B3880" s="1" t="s">
        <v>37</v>
      </c>
      <c r="C3880" s="3" t="s">
        <v>54</v>
      </c>
      <c r="D3880" s="2" t="s">
        <v>48</v>
      </c>
      <c r="E3880" s="3" t="s">
        <v>42</v>
      </c>
      <c r="F3880" s="3">
        <f t="shared" ca="1" si="118"/>
        <v>5</v>
      </c>
      <c r="G3880" s="4">
        <f t="shared" ca="1" si="119"/>
        <v>145</v>
      </c>
      <c r="H3880" s="4">
        <f ca="1">+Data_TABLE[[#This Row],[Qty]]*Data_TABLE[[#This Row],[Unit Price]]</f>
        <v>725</v>
      </c>
      <c r="I3880" s="7">
        <v>42190</v>
      </c>
      <c r="J3880" s="10">
        <f>EOMONTH(Data_TABLE[[#This Row],[Date Sold]],0)</f>
        <v>42216</v>
      </c>
    </row>
    <row r="3881" spans="2:10" x14ac:dyDescent="0.25">
      <c r="B3881" s="1" t="s">
        <v>40</v>
      </c>
      <c r="C3881" s="3" t="s">
        <v>55</v>
      </c>
      <c r="D3881" s="2" t="s">
        <v>51</v>
      </c>
      <c r="E3881" s="3" t="s">
        <v>45</v>
      </c>
      <c r="F3881" s="3">
        <f t="shared" ca="1" si="118"/>
        <v>1</v>
      </c>
      <c r="G3881" s="4">
        <f t="shared" ca="1" si="119"/>
        <v>187</v>
      </c>
      <c r="H3881" s="4">
        <f ca="1">+Data_TABLE[[#This Row],[Qty]]*Data_TABLE[[#This Row],[Unit Price]]</f>
        <v>187</v>
      </c>
      <c r="I3881" s="7">
        <v>42190</v>
      </c>
      <c r="J3881" s="10">
        <f>EOMONTH(Data_TABLE[[#This Row],[Date Sold]],0)</f>
        <v>42216</v>
      </c>
    </row>
    <row r="3882" spans="2:10" x14ac:dyDescent="0.25">
      <c r="B3882" s="1" t="s">
        <v>39</v>
      </c>
      <c r="C3882" s="3" t="s">
        <v>56</v>
      </c>
      <c r="D3882" s="2" t="s">
        <v>52</v>
      </c>
      <c r="E3882" s="3" t="s">
        <v>46</v>
      </c>
      <c r="F3882" s="3">
        <f t="shared" ca="1" si="118"/>
        <v>2</v>
      </c>
      <c r="G3882" s="4">
        <f t="shared" ca="1" si="119"/>
        <v>132</v>
      </c>
      <c r="H3882" s="4">
        <f ca="1">+Data_TABLE[[#This Row],[Qty]]*Data_TABLE[[#This Row],[Unit Price]]</f>
        <v>264</v>
      </c>
      <c r="I3882" s="7">
        <v>42190</v>
      </c>
      <c r="J3882" s="10">
        <f>EOMONTH(Data_TABLE[[#This Row],[Date Sold]],0)</f>
        <v>42216</v>
      </c>
    </row>
    <row r="3883" spans="2:10" x14ac:dyDescent="0.25">
      <c r="B3883" s="1" t="s">
        <v>40</v>
      </c>
      <c r="C3883" s="3" t="s">
        <v>55</v>
      </c>
      <c r="D3883" s="2" t="s">
        <v>51</v>
      </c>
      <c r="E3883" s="3" t="s">
        <v>45</v>
      </c>
      <c r="F3883" s="3">
        <f t="shared" ca="1" si="118"/>
        <v>3</v>
      </c>
      <c r="G3883" s="4">
        <f t="shared" ca="1" si="119"/>
        <v>68</v>
      </c>
      <c r="H3883" s="4">
        <f ca="1">+Data_TABLE[[#This Row],[Qty]]*Data_TABLE[[#This Row],[Unit Price]]</f>
        <v>204</v>
      </c>
      <c r="I3883" s="7">
        <v>42190</v>
      </c>
      <c r="J3883" s="10">
        <f>EOMONTH(Data_TABLE[[#This Row],[Date Sold]],0)</f>
        <v>42216</v>
      </c>
    </row>
    <row r="3884" spans="2:10" x14ac:dyDescent="0.25">
      <c r="B3884" s="1" t="s">
        <v>37</v>
      </c>
      <c r="C3884" s="3" t="s">
        <v>55</v>
      </c>
      <c r="D3884" s="2" t="s">
        <v>51</v>
      </c>
      <c r="E3884" s="3" t="s">
        <v>45</v>
      </c>
      <c r="F3884" s="3">
        <f t="shared" ca="1" si="118"/>
        <v>2</v>
      </c>
      <c r="G3884" s="4">
        <f t="shared" ca="1" si="119"/>
        <v>142</v>
      </c>
      <c r="H3884" s="4">
        <f ca="1">+Data_TABLE[[#This Row],[Qty]]*Data_TABLE[[#This Row],[Unit Price]]</f>
        <v>284</v>
      </c>
      <c r="I3884" s="7">
        <v>42190</v>
      </c>
      <c r="J3884" s="10">
        <f>EOMONTH(Data_TABLE[[#This Row],[Date Sold]],0)</f>
        <v>42216</v>
      </c>
    </row>
    <row r="3885" spans="2:10" x14ac:dyDescent="0.25">
      <c r="B3885" s="1" t="s">
        <v>36</v>
      </c>
      <c r="C3885" s="3" t="s">
        <v>56</v>
      </c>
      <c r="D3885" s="2" t="s">
        <v>52</v>
      </c>
      <c r="E3885" s="3" t="s">
        <v>46</v>
      </c>
      <c r="F3885" s="3">
        <f t="shared" ca="1" si="118"/>
        <v>1</v>
      </c>
      <c r="G3885" s="4">
        <f t="shared" ca="1" si="119"/>
        <v>179</v>
      </c>
      <c r="H3885" s="4">
        <f ca="1">+Data_TABLE[[#This Row],[Qty]]*Data_TABLE[[#This Row],[Unit Price]]</f>
        <v>179</v>
      </c>
      <c r="I3885" s="7">
        <v>42190</v>
      </c>
      <c r="J3885" s="10">
        <f>EOMONTH(Data_TABLE[[#This Row],[Date Sold]],0)</f>
        <v>42216</v>
      </c>
    </row>
    <row r="3886" spans="2:10" x14ac:dyDescent="0.25">
      <c r="B3886" s="1" t="s">
        <v>39</v>
      </c>
      <c r="C3886" s="3" t="s">
        <v>56</v>
      </c>
      <c r="D3886" s="2" t="s">
        <v>52</v>
      </c>
      <c r="E3886" s="3" t="s">
        <v>46</v>
      </c>
      <c r="F3886" s="3">
        <f t="shared" ca="1" si="118"/>
        <v>4</v>
      </c>
      <c r="G3886" s="4">
        <f t="shared" ca="1" si="119"/>
        <v>62</v>
      </c>
      <c r="H3886" s="4">
        <f ca="1">+Data_TABLE[[#This Row],[Qty]]*Data_TABLE[[#This Row],[Unit Price]]</f>
        <v>248</v>
      </c>
      <c r="I3886" s="7">
        <v>42190</v>
      </c>
      <c r="J3886" s="10">
        <f>EOMONTH(Data_TABLE[[#This Row],[Date Sold]],0)</f>
        <v>42216</v>
      </c>
    </row>
    <row r="3887" spans="2:10" x14ac:dyDescent="0.25">
      <c r="B3887" s="1" t="s">
        <v>36</v>
      </c>
      <c r="C3887" s="3" t="s">
        <v>55</v>
      </c>
      <c r="D3887" s="2" t="s">
        <v>51</v>
      </c>
      <c r="E3887" s="3" t="s">
        <v>45</v>
      </c>
      <c r="F3887" s="3">
        <f t="shared" ca="1" si="118"/>
        <v>2</v>
      </c>
      <c r="G3887" s="4">
        <f t="shared" ca="1" si="119"/>
        <v>168</v>
      </c>
      <c r="H3887" s="4">
        <f ca="1">+Data_TABLE[[#This Row],[Qty]]*Data_TABLE[[#This Row],[Unit Price]]</f>
        <v>336</v>
      </c>
      <c r="I3887" s="7">
        <v>42190</v>
      </c>
      <c r="J3887" s="10">
        <f>EOMONTH(Data_TABLE[[#This Row],[Date Sold]],0)</f>
        <v>42216</v>
      </c>
    </row>
    <row r="3888" spans="2:10" x14ac:dyDescent="0.25">
      <c r="B3888" s="1" t="s">
        <v>36</v>
      </c>
      <c r="C3888" s="3" t="s">
        <v>56</v>
      </c>
      <c r="D3888" s="2" t="s">
        <v>52</v>
      </c>
      <c r="E3888" s="3" t="s">
        <v>46</v>
      </c>
      <c r="F3888" s="3">
        <f t="shared" ca="1" si="118"/>
        <v>3</v>
      </c>
      <c r="G3888" s="4">
        <f t="shared" ca="1" si="119"/>
        <v>70</v>
      </c>
      <c r="H3888" s="4">
        <f ca="1">+Data_TABLE[[#This Row],[Qty]]*Data_TABLE[[#This Row],[Unit Price]]</f>
        <v>210</v>
      </c>
      <c r="I3888" s="7">
        <v>42190</v>
      </c>
      <c r="J3888" s="10">
        <f>EOMONTH(Data_TABLE[[#This Row],[Date Sold]],0)</f>
        <v>42216</v>
      </c>
    </row>
    <row r="3889" spans="2:10" x14ac:dyDescent="0.25">
      <c r="B3889" s="1" t="s">
        <v>40</v>
      </c>
      <c r="C3889" s="3" t="s">
        <v>56</v>
      </c>
      <c r="D3889" s="2" t="s">
        <v>50</v>
      </c>
      <c r="E3889" s="3" t="s">
        <v>44</v>
      </c>
      <c r="F3889" s="3">
        <f t="shared" ref="F3889:F3952" ca="1" si="120">RANDBETWEEN(1,5)</f>
        <v>1</v>
      </c>
      <c r="G3889" s="4">
        <f t="shared" ref="G3889:G3952" ca="1" si="121">RANDBETWEEN(60,200)</f>
        <v>189</v>
      </c>
      <c r="H3889" s="4">
        <f ca="1">+Data_TABLE[[#This Row],[Qty]]*Data_TABLE[[#This Row],[Unit Price]]</f>
        <v>189</v>
      </c>
      <c r="I3889" s="7">
        <v>42190</v>
      </c>
      <c r="J3889" s="10">
        <f>EOMONTH(Data_TABLE[[#This Row],[Date Sold]],0)</f>
        <v>42216</v>
      </c>
    </row>
    <row r="3890" spans="2:10" x14ac:dyDescent="0.25">
      <c r="B3890" s="1" t="s">
        <v>37</v>
      </c>
      <c r="C3890" s="3" t="s">
        <v>55</v>
      </c>
      <c r="D3890" s="2" t="s">
        <v>51</v>
      </c>
      <c r="E3890" s="3" t="s">
        <v>45</v>
      </c>
      <c r="F3890" s="3">
        <f t="shared" ca="1" si="120"/>
        <v>5</v>
      </c>
      <c r="G3890" s="4">
        <f t="shared" ca="1" si="121"/>
        <v>180</v>
      </c>
      <c r="H3890" s="4">
        <f ca="1">+Data_TABLE[[#This Row],[Qty]]*Data_TABLE[[#This Row],[Unit Price]]</f>
        <v>900</v>
      </c>
      <c r="I3890" s="7">
        <v>42190</v>
      </c>
      <c r="J3890" s="10">
        <f>EOMONTH(Data_TABLE[[#This Row],[Date Sold]],0)</f>
        <v>42216</v>
      </c>
    </row>
    <row r="3891" spans="2:10" x14ac:dyDescent="0.25">
      <c r="B3891" s="1" t="s">
        <v>39</v>
      </c>
      <c r="C3891" s="3" t="s">
        <v>56</v>
      </c>
      <c r="D3891" s="2" t="s">
        <v>50</v>
      </c>
      <c r="E3891" s="3" t="s">
        <v>44</v>
      </c>
      <c r="F3891" s="3">
        <f t="shared" ca="1" si="120"/>
        <v>1</v>
      </c>
      <c r="G3891" s="4">
        <f t="shared" ca="1" si="121"/>
        <v>112</v>
      </c>
      <c r="H3891" s="4">
        <f ca="1">+Data_TABLE[[#This Row],[Qty]]*Data_TABLE[[#This Row],[Unit Price]]</f>
        <v>112</v>
      </c>
      <c r="I3891" s="7">
        <v>42190</v>
      </c>
      <c r="J3891" s="10">
        <f>EOMONTH(Data_TABLE[[#This Row],[Date Sold]],0)</f>
        <v>42216</v>
      </c>
    </row>
    <row r="3892" spans="2:10" x14ac:dyDescent="0.25">
      <c r="B3892" s="1" t="s">
        <v>38</v>
      </c>
      <c r="C3892" s="3" t="s">
        <v>55</v>
      </c>
      <c r="D3892" s="2" t="s">
        <v>51</v>
      </c>
      <c r="E3892" s="3" t="s">
        <v>45</v>
      </c>
      <c r="F3892" s="3">
        <f t="shared" ca="1" si="120"/>
        <v>3</v>
      </c>
      <c r="G3892" s="4">
        <f t="shared" ca="1" si="121"/>
        <v>131</v>
      </c>
      <c r="H3892" s="4">
        <f ca="1">+Data_TABLE[[#This Row],[Qty]]*Data_TABLE[[#This Row],[Unit Price]]</f>
        <v>393</v>
      </c>
      <c r="I3892" s="7">
        <v>42190</v>
      </c>
      <c r="J3892" s="10">
        <f>EOMONTH(Data_TABLE[[#This Row],[Date Sold]],0)</f>
        <v>42216</v>
      </c>
    </row>
    <row r="3893" spans="2:10" x14ac:dyDescent="0.25">
      <c r="B3893" s="1" t="s">
        <v>36</v>
      </c>
      <c r="C3893" s="3" t="s">
        <v>56</v>
      </c>
      <c r="D3893" s="2" t="s">
        <v>50</v>
      </c>
      <c r="E3893" s="3" t="s">
        <v>44</v>
      </c>
      <c r="F3893" s="3">
        <f t="shared" ca="1" si="120"/>
        <v>4</v>
      </c>
      <c r="G3893" s="4">
        <f t="shared" ca="1" si="121"/>
        <v>114</v>
      </c>
      <c r="H3893" s="4">
        <f ca="1">+Data_TABLE[[#This Row],[Qty]]*Data_TABLE[[#This Row],[Unit Price]]</f>
        <v>456</v>
      </c>
      <c r="I3893" s="7">
        <v>42190</v>
      </c>
      <c r="J3893" s="10">
        <f>EOMONTH(Data_TABLE[[#This Row],[Date Sold]],0)</f>
        <v>42216</v>
      </c>
    </row>
    <row r="3894" spans="2:10" x14ac:dyDescent="0.25">
      <c r="B3894" s="1" t="s">
        <v>40</v>
      </c>
      <c r="C3894" s="3" t="s">
        <v>54</v>
      </c>
      <c r="D3894" s="2" t="s">
        <v>48</v>
      </c>
      <c r="E3894" s="3" t="s">
        <v>42</v>
      </c>
      <c r="F3894" s="3">
        <f t="shared" ca="1" si="120"/>
        <v>5</v>
      </c>
      <c r="G3894" s="4">
        <f t="shared" ca="1" si="121"/>
        <v>125</v>
      </c>
      <c r="H3894" s="4">
        <f ca="1">+Data_TABLE[[#This Row],[Qty]]*Data_TABLE[[#This Row],[Unit Price]]</f>
        <v>625</v>
      </c>
      <c r="I3894" s="7">
        <v>42190</v>
      </c>
      <c r="J3894" s="10">
        <f>EOMONTH(Data_TABLE[[#This Row],[Date Sold]],0)</f>
        <v>42216</v>
      </c>
    </row>
    <row r="3895" spans="2:10" x14ac:dyDescent="0.25">
      <c r="B3895" s="1" t="s">
        <v>38</v>
      </c>
      <c r="C3895" s="3" t="s">
        <v>55</v>
      </c>
      <c r="D3895" s="2" t="s">
        <v>49</v>
      </c>
      <c r="E3895" s="3" t="s">
        <v>43</v>
      </c>
      <c r="F3895" s="3">
        <f t="shared" ca="1" si="120"/>
        <v>3</v>
      </c>
      <c r="G3895" s="4">
        <f t="shared" ca="1" si="121"/>
        <v>165</v>
      </c>
      <c r="H3895" s="4">
        <f ca="1">+Data_TABLE[[#This Row],[Qty]]*Data_TABLE[[#This Row],[Unit Price]]</f>
        <v>495</v>
      </c>
      <c r="I3895" s="7">
        <v>42190</v>
      </c>
      <c r="J3895" s="10">
        <f>EOMONTH(Data_TABLE[[#This Row],[Date Sold]],0)</f>
        <v>42216</v>
      </c>
    </row>
    <row r="3896" spans="2:10" x14ac:dyDescent="0.25">
      <c r="B3896" s="1" t="s">
        <v>41</v>
      </c>
      <c r="C3896" s="3" t="s">
        <v>54</v>
      </c>
      <c r="D3896" s="2" t="s">
        <v>48</v>
      </c>
      <c r="E3896" s="3" t="s">
        <v>42</v>
      </c>
      <c r="F3896" s="3">
        <f t="shared" ca="1" si="120"/>
        <v>5</v>
      </c>
      <c r="G3896" s="4">
        <f t="shared" ca="1" si="121"/>
        <v>153</v>
      </c>
      <c r="H3896" s="4">
        <f ca="1">+Data_TABLE[[#This Row],[Qty]]*Data_TABLE[[#This Row],[Unit Price]]</f>
        <v>765</v>
      </c>
      <c r="I3896" s="7">
        <v>42190</v>
      </c>
      <c r="J3896" s="10">
        <f>EOMONTH(Data_TABLE[[#This Row],[Date Sold]],0)</f>
        <v>42216</v>
      </c>
    </row>
    <row r="3897" spans="2:10" x14ac:dyDescent="0.25">
      <c r="B3897" s="1" t="s">
        <v>41</v>
      </c>
      <c r="C3897" s="3" t="s">
        <v>55</v>
      </c>
      <c r="D3897" s="2" t="s">
        <v>51</v>
      </c>
      <c r="E3897" s="3" t="s">
        <v>45</v>
      </c>
      <c r="F3897" s="3">
        <f t="shared" ca="1" si="120"/>
        <v>5</v>
      </c>
      <c r="G3897" s="4">
        <f t="shared" ca="1" si="121"/>
        <v>60</v>
      </c>
      <c r="H3897" s="4">
        <f ca="1">+Data_TABLE[[#This Row],[Qty]]*Data_TABLE[[#This Row],[Unit Price]]</f>
        <v>300</v>
      </c>
      <c r="I3897" s="7">
        <v>42190</v>
      </c>
      <c r="J3897" s="10">
        <f>EOMONTH(Data_TABLE[[#This Row],[Date Sold]],0)</f>
        <v>42216</v>
      </c>
    </row>
    <row r="3898" spans="2:10" x14ac:dyDescent="0.25">
      <c r="B3898" s="1" t="s">
        <v>38</v>
      </c>
      <c r="C3898" s="3" t="s">
        <v>54</v>
      </c>
      <c r="D3898" s="2" t="s">
        <v>48</v>
      </c>
      <c r="E3898" s="3" t="s">
        <v>42</v>
      </c>
      <c r="F3898" s="3">
        <f t="shared" ca="1" si="120"/>
        <v>4</v>
      </c>
      <c r="G3898" s="4">
        <f t="shared" ca="1" si="121"/>
        <v>97</v>
      </c>
      <c r="H3898" s="4">
        <f ca="1">+Data_TABLE[[#This Row],[Qty]]*Data_TABLE[[#This Row],[Unit Price]]</f>
        <v>388</v>
      </c>
      <c r="I3898" s="7">
        <v>42190</v>
      </c>
      <c r="J3898" s="10">
        <f>EOMONTH(Data_TABLE[[#This Row],[Date Sold]],0)</f>
        <v>42216</v>
      </c>
    </row>
    <row r="3899" spans="2:10" x14ac:dyDescent="0.25">
      <c r="B3899" s="1" t="s">
        <v>37</v>
      </c>
      <c r="C3899" s="3" t="s">
        <v>55</v>
      </c>
      <c r="D3899" s="2" t="s">
        <v>51</v>
      </c>
      <c r="E3899" s="3" t="s">
        <v>45</v>
      </c>
      <c r="F3899" s="3">
        <f t="shared" ca="1" si="120"/>
        <v>3</v>
      </c>
      <c r="G3899" s="4">
        <f t="shared" ca="1" si="121"/>
        <v>95</v>
      </c>
      <c r="H3899" s="4">
        <f ca="1">+Data_TABLE[[#This Row],[Qty]]*Data_TABLE[[#This Row],[Unit Price]]</f>
        <v>285</v>
      </c>
      <c r="I3899" s="7">
        <v>42190</v>
      </c>
      <c r="J3899" s="10">
        <f>EOMONTH(Data_TABLE[[#This Row],[Date Sold]],0)</f>
        <v>42216</v>
      </c>
    </row>
    <row r="3900" spans="2:10" x14ac:dyDescent="0.25">
      <c r="B3900" s="1" t="s">
        <v>37</v>
      </c>
      <c r="C3900" s="3" t="s">
        <v>55</v>
      </c>
      <c r="D3900" s="2" t="s">
        <v>51</v>
      </c>
      <c r="E3900" s="3" t="s">
        <v>45</v>
      </c>
      <c r="F3900" s="3">
        <f t="shared" ca="1" si="120"/>
        <v>3</v>
      </c>
      <c r="G3900" s="4">
        <f t="shared" ca="1" si="121"/>
        <v>138</v>
      </c>
      <c r="H3900" s="4">
        <f ca="1">+Data_TABLE[[#This Row],[Qty]]*Data_TABLE[[#This Row],[Unit Price]]</f>
        <v>414</v>
      </c>
      <c r="I3900" s="7">
        <v>42190</v>
      </c>
      <c r="J3900" s="10">
        <f>EOMONTH(Data_TABLE[[#This Row],[Date Sold]],0)</f>
        <v>42216</v>
      </c>
    </row>
    <row r="3901" spans="2:10" x14ac:dyDescent="0.25">
      <c r="B3901" s="1" t="s">
        <v>37</v>
      </c>
      <c r="C3901" s="3" t="s">
        <v>56</v>
      </c>
      <c r="D3901" s="2" t="s">
        <v>50</v>
      </c>
      <c r="E3901" s="3" t="s">
        <v>44</v>
      </c>
      <c r="F3901" s="3">
        <f t="shared" ca="1" si="120"/>
        <v>2</v>
      </c>
      <c r="G3901" s="4">
        <f t="shared" ca="1" si="121"/>
        <v>95</v>
      </c>
      <c r="H3901" s="4">
        <f ca="1">+Data_TABLE[[#This Row],[Qty]]*Data_TABLE[[#This Row],[Unit Price]]</f>
        <v>190</v>
      </c>
      <c r="I3901" s="7">
        <v>42190</v>
      </c>
      <c r="J3901" s="10">
        <f>EOMONTH(Data_TABLE[[#This Row],[Date Sold]],0)</f>
        <v>42216</v>
      </c>
    </row>
    <row r="3902" spans="2:10" x14ac:dyDescent="0.25">
      <c r="B3902" s="1" t="s">
        <v>40</v>
      </c>
      <c r="C3902" s="3" t="s">
        <v>54</v>
      </c>
      <c r="D3902" s="2" t="s">
        <v>48</v>
      </c>
      <c r="E3902" s="3" t="s">
        <v>42</v>
      </c>
      <c r="F3902" s="3">
        <f t="shared" ca="1" si="120"/>
        <v>2</v>
      </c>
      <c r="G3902" s="4">
        <f t="shared" ca="1" si="121"/>
        <v>137</v>
      </c>
      <c r="H3902" s="4">
        <f ca="1">+Data_TABLE[[#This Row],[Qty]]*Data_TABLE[[#This Row],[Unit Price]]</f>
        <v>274</v>
      </c>
      <c r="I3902" s="7">
        <v>42190</v>
      </c>
      <c r="J3902" s="10">
        <f>EOMONTH(Data_TABLE[[#This Row],[Date Sold]],0)</f>
        <v>42216</v>
      </c>
    </row>
    <row r="3903" spans="2:10" x14ac:dyDescent="0.25">
      <c r="B3903" s="1" t="s">
        <v>40</v>
      </c>
      <c r="C3903" s="3" t="s">
        <v>56</v>
      </c>
      <c r="D3903" s="2" t="s">
        <v>52</v>
      </c>
      <c r="E3903" s="3" t="s">
        <v>46</v>
      </c>
      <c r="F3903" s="3">
        <f t="shared" ca="1" si="120"/>
        <v>3</v>
      </c>
      <c r="G3903" s="4">
        <f t="shared" ca="1" si="121"/>
        <v>106</v>
      </c>
      <c r="H3903" s="4">
        <f ca="1">+Data_TABLE[[#This Row],[Qty]]*Data_TABLE[[#This Row],[Unit Price]]</f>
        <v>318</v>
      </c>
      <c r="I3903" s="7">
        <v>42191</v>
      </c>
      <c r="J3903" s="10">
        <f>EOMONTH(Data_TABLE[[#This Row],[Date Sold]],0)</f>
        <v>42216</v>
      </c>
    </row>
    <row r="3904" spans="2:10" x14ac:dyDescent="0.25">
      <c r="B3904" s="1" t="s">
        <v>41</v>
      </c>
      <c r="C3904" s="3" t="s">
        <v>55</v>
      </c>
      <c r="D3904" s="2" t="s">
        <v>49</v>
      </c>
      <c r="E3904" s="3" t="s">
        <v>43</v>
      </c>
      <c r="F3904" s="3">
        <f t="shared" ca="1" si="120"/>
        <v>2</v>
      </c>
      <c r="G3904" s="4">
        <f t="shared" ca="1" si="121"/>
        <v>187</v>
      </c>
      <c r="H3904" s="4">
        <f ca="1">+Data_TABLE[[#This Row],[Qty]]*Data_TABLE[[#This Row],[Unit Price]]</f>
        <v>374</v>
      </c>
      <c r="I3904" s="7">
        <v>42191</v>
      </c>
      <c r="J3904" s="10">
        <f>EOMONTH(Data_TABLE[[#This Row],[Date Sold]],0)</f>
        <v>42216</v>
      </c>
    </row>
    <row r="3905" spans="2:10" x14ac:dyDescent="0.25">
      <c r="B3905" s="1" t="s">
        <v>38</v>
      </c>
      <c r="C3905" s="3" t="s">
        <v>55</v>
      </c>
      <c r="D3905" s="2" t="s">
        <v>51</v>
      </c>
      <c r="E3905" s="3" t="s">
        <v>45</v>
      </c>
      <c r="F3905" s="3">
        <f t="shared" ca="1" si="120"/>
        <v>1</v>
      </c>
      <c r="G3905" s="4">
        <f t="shared" ca="1" si="121"/>
        <v>106</v>
      </c>
      <c r="H3905" s="4">
        <f ca="1">+Data_TABLE[[#This Row],[Qty]]*Data_TABLE[[#This Row],[Unit Price]]</f>
        <v>106</v>
      </c>
      <c r="I3905" s="7">
        <v>42191</v>
      </c>
      <c r="J3905" s="10">
        <f>EOMONTH(Data_TABLE[[#This Row],[Date Sold]],0)</f>
        <v>42216</v>
      </c>
    </row>
    <row r="3906" spans="2:10" x14ac:dyDescent="0.25">
      <c r="B3906" s="1" t="s">
        <v>40</v>
      </c>
      <c r="C3906" s="3" t="s">
        <v>56</v>
      </c>
      <c r="D3906" s="2" t="s">
        <v>50</v>
      </c>
      <c r="E3906" s="3" t="s">
        <v>44</v>
      </c>
      <c r="F3906" s="3">
        <f t="shared" ca="1" si="120"/>
        <v>5</v>
      </c>
      <c r="G3906" s="4">
        <f t="shared" ca="1" si="121"/>
        <v>121</v>
      </c>
      <c r="H3906" s="4">
        <f ca="1">+Data_TABLE[[#This Row],[Qty]]*Data_TABLE[[#This Row],[Unit Price]]</f>
        <v>605</v>
      </c>
      <c r="I3906" s="7">
        <v>42191</v>
      </c>
      <c r="J3906" s="10">
        <f>EOMONTH(Data_TABLE[[#This Row],[Date Sold]],0)</f>
        <v>42216</v>
      </c>
    </row>
    <row r="3907" spans="2:10" x14ac:dyDescent="0.25">
      <c r="B3907" s="1" t="s">
        <v>40</v>
      </c>
      <c r="C3907" s="3" t="s">
        <v>56</v>
      </c>
      <c r="D3907" s="2" t="s">
        <v>52</v>
      </c>
      <c r="E3907" s="3" t="s">
        <v>46</v>
      </c>
      <c r="F3907" s="3">
        <f t="shared" ca="1" si="120"/>
        <v>5</v>
      </c>
      <c r="G3907" s="4">
        <f t="shared" ca="1" si="121"/>
        <v>118</v>
      </c>
      <c r="H3907" s="4">
        <f ca="1">+Data_TABLE[[#This Row],[Qty]]*Data_TABLE[[#This Row],[Unit Price]]</f>
        <v>590</v>
      </c>
      <c r="I3907" s="7">
        <v>42191</v>
      </c>
      <c r="J3907" s="10">
        <f>EOMONTH(Data_TABLE[[#This Row],[Date Sold]],0)</f>
        <v>42216</v>
      </c>
    </row>
    <row r="3908" spans="2:10" x14ac:dyDescent="0.25">
      <c r="B3908" s="1" t="s">
        <v>39</v>
      </c>
      <c r="C3908" s="3" t="s">
        <v>55</v>
      </c>
      <c r="D3908" s="2" t="s">
        <v>49</v>
      </c>
      <c r="E3908" s="3" t="s">
        <v>43</v>
      </c>
      <c r="F3908" s="3">
        <f t="shared" ca="1" si="120"/>
        <v>2</v>
      </c>
      <c r="G3908" s="4">
        <f t="shared" ca="1" si="121"/>
        <v>160</v>
      </c>
      <c r="H3908" s="4">
        <f ca="1">+Data_TABLE[[#This Row],[Qty]]*Data_TABLE[[#This Row],[Unit Price]]</f>
        <v>320</v>
      </c>
      <c r="I3908" s="7">
        <v>42191</v>
      </c>
      <c r="J3908" s="10">
        <f>EOMONTH(Data_TABLE[[#This Row],[Date Sold]],0)</f>
        <v>42216</v>
      </c>
    </row>
    <row r="3909" spans="2:10" x14ac:dyDescent="0.25">
      <c r="B3909" s="1" t="s">
        <v>38</v>
      </c>
      <c r="C3909" s="3" t="s">
        <v>54</v>
      </c>
      <c r="D3909" s="2" t="s">
        <v>48</v>
      </c>
      <c r="E3909" s="3" t="s">
        <v>42</v>
      </c>
      <c r="F3909" s="3">
        <f t="shared" ca="1" si="120"/>
        <v>5</v>
      </c>
      <c r="G3909" s="4">
        <f t="shared" ca="1" si="121"/>
        <v>87</v>
      </c>
      <c r="H3909" s="4">
        <f ca="1">+Data_TABLE[[#This Row],[Qty]]*Data_TABLE[[#This Row],[Unit Price]]</f>
        <v>435</v>
      </c>
      <c r="I3909" s="7">
        <v>42191</v>
      </c>
      <c r="J3909" s="10">
        <f>EOMONTH(Data_TABLE[[#This Row],[Date Sold]],0)</f>
        <v>42216</v>
      </c>
    </row>
    <row r="3910" spans="2:10" x14ac:dyDescent="0.25">
      <c r="B3910" s="1" t="s">
        <v>41</v>
      </c>
      <c r="C3910" s="3" t="s">
        <v>56</v>
      </c>
      <c r="D3910" s="2" t="s">
        <v>52</v>
      </c>
      <c r="E3910" s="3" t="s">
        <v>46</v>
      </c>
      <c r="F3910" s="3">
        <f t="shared" ca="1" si="120"/>
        <v>2</v>
      </c>
      <c r="G3910" s="4">
        <f t="shared" ca="1" si="121"/>
        <v>178</v>
      </c>
      <c r="H3910" s="4">
        <f ca="1">+Data_TABLE[[#This Row],[Qty]]*Data_TABLE[[#This Row],[Unit Price]]</f>
        <v>356</v>
      </c>
      <c r="I3910" s="7">
        <v>42191</v>
      </c>
      <c r="J3910" s="10">
        <f>EOMONTH(Data_TABLE[[#This Row],[Date Sold]],0)</f>
        <v>42216</v>
      </c>
    </row>
    <row r="3911" spans="2:10" x14ac:dyDescent="0.25">
      <c r="B3911" s="1" t="s">
        <v>37</v>
      </c>
      <c r="C3911" s="3" t="s">
        <v>55</v>
      </c>
      <c r="D3911" s="2" t="s">
        <v>49</v>
      </c>
      <c r="E3911" s="3" t="s">
        <v>43</v>
      </c>
      <c r="F3911" s="3">
        <f t="shared" ca="1" si="120"/>
        <v>1</v>
      </c>
      <c r="G3911" s="4">
        <f t="shared" ca="1" si="121"/>
        <v>67</v>
      </c>
      <c r="H3911" s="4">
        <f ca="1">+Data_TABLE[[#This Row],[Qty]]*Data_TABLE[[#This Row],[Unit Price]]</f>
        <v>67</v>
      </c>
      <c r="I3911" s="7">
        <v>42191</v>
      </c>
      <c r="J3911" s="10">
        <f>EOMONTH(Data_TABLE[[#This Row],[Date Sold]],0)</f>
        <v>42216</v>
      </c>
    </row>
    <row r="3912" spans="2:10" x14ac:dyDescent="0.25">
      <c r="B3912" s="1" t="s">
        <v>38</v>
      </c>
      <c r="C3912" s="3" t="s">
        <v>55</v>
      </c>
      <c r="D3912" s="2" t="s">
        <v>51</v>
      </c>
      <c r="E3912" s="3" t="s">
        <v>45</v>
      </c>
      <c r="F3912" s="3">
        <f t="shared" ca="1" si="120"/>
        <v>2</v>
      </c>
      <c r="G3912" s="4">
        <f t="shared" ca="1" si="121"/>
        <v>67</v>
      </c>
      <c r="H3912" s="4">
        <f ca="1">+Data_TABLE[[#This Row],[Qty]]*Data_TABLE[[#This Row],[Unit Price]]</f>
        <v>134</v>
      </c>
      <c r="I3912" s="7">
        <v>42191</v>
      </c>
      <c r="J3912" s="10">
        <f>EOMONTH(Data_TABLE[[#This Row],[Date Sold]],0)</f>
        <v>42216</v>
      </c>
    </row>
    <row r="3913" spans="2:10" x14ac:dyDescent="0.25">
      <c r="B3913" s="1" t="s">
        <v>37</v>
      </c>
      <c r="C3913" s="3" t="s">
        <v>54</v>
      </c>
      <c r="D3913" s="2" t="s">
        <v>48</v>
      </c>
      <c r="E3913" s="3" t="s">
        <v>42</v>
      </c>
      <c r="F3913" s="3">
        <f t="shared" ca="1" si="120"/>
        <v>3</v>
      </c>
      <c r="G3913" s="4">
        <f t="shared" ca="1" si="121"/>
        <v>81</v>
      </c>
      <c r="H3913" s="4">
        <f ca="1">+Data_TABLE[[#This Row],[Qty]]*Data_TABLE[[#This Row],[Unit Price]]</f>
        <v>243</v>
      </c>
      <c r="I3913" s="7">
        <v>42191</v>
      </c>
      <c r="J3913" s="10">
        <f>EOMONTH(Data_TABLE[[#This Row],[Date Sold]],0)</f>
        <v>42216</v>
      </c>
    </row>
    <row r="3914" spans="2:10" x14ac:dyDescent="0.25">
      <c r="B3914" s="1" t="s">
        <v>37</v>
      </c>
      <c r="C3914" s="3" t="s">
        <v>55</v>
      </c>
      <c r="D3914" s="2" t="s">
        <v>51</v>
      </c>
      <c r="E3914" s="3" t="s">
        <v>45</v>
      </c>
      <c r="F3914" s="3">
        <f t="shared" ca="1" si="120"/>
        <v>4</v>
      </c>
      <c r="G3914" s="4">
        <f t="shared" ca="1" si="121"/>
        <v>62</v>
      </c>
      <c r="H3914" s="4">
        <f ca="1">+Data_TABLE[[#This Row],[Qty]]*Data_TABLE[[#This Row],[Unit Price]]</f>
        <v>248</v>
      </c>
      <c r="I3914" s="7">
        <v>42191</v>
      </c>
      <c r="J3914" s="10">
        <f>EOMONTH(Data_TABLE[[#This Row],[Date Sold]],0)</f>
        <v>42216</v>
      </c>
    </row>
    <row r="3915" spans="2:10" x14ac:dyDescent="0.25">
      <c r="B3915" s="1" t="s">
        <v>41</v>
      </c>
      <c r="C3915" s="3" t="s">
        <v>55</v>
      </c>
      <c r="D3915" s="2" t="s">
        <v>49</v>
      </c>
      <c r="E3915" s="3" t="s">
        <v>43</v>
      </c>
      <c r="F3915" s="3">
        <f t="shared" ca="1" si="120"/>
        <v>4</v>
      </c>
      <c r="G3915" s="4">
        <f t="shared" ca="1" si="121"/>
        <v>150</v>
      </c>
      <c r="H3915" s="4">
        <f ca="1">+Data_TABLE[[#This Row],[Qty]]*Data_TABLE[[#This Row],[Unit Price]]</f>
        <v>600</v>
      </c>
      <c r="I3915" s="7">
        <v>42191</v>
      </c>
      <c r="J3915" s="10">
        <f>EOMONTH(Data_TABLE[[#This Row],[Date Sold]],0)</f>
        <v>42216</v>
      </c>
    </row>
    <row r="3916" spans="2:10" x14ac:dyDescent="0.25">
      <c r="B3916" s="1" t="s">
        <v>40</v>
      </c>
      <c r="C3916" s="3" t="s">
        <v>55</v>
      </c>
      <c r="D3916" s="2" t="s">
        <v>51</v>
      </c>
      <c r="E3916" s="3" t="s">
        <v>45</v>
      </c>
      <c r="F3916" s="3">
        <f t="shared" ca="1" si="120"/>
        <v>5</v>
      </c>
      <c r="G3916" s="4">
        <f t="shared" ca="1" si="121"/>
        <v>184</v>
      </c>
      <c r="H3916" s="4">
        <f ca="1">+Data_TABLE[[#This Row],[Qty]]*Data_TABLE[[#This Row],[Unit Price]]</f>
        <v>920</v>
      </c>
      <c r="I3916" s="7">
        <v>42191</v>
      </c>
      <c r="J3916" s="10">
        <f>EOMONTH(Data_TABLE[[#This Row],[Date Sold]],0)</f>
        <v>42216</v>
      </c>
    </row>
    <row r="3917" spans="2:10" x14ac:dyDescent="0.25">
      <c r="B3917" s="1" t="s">
        <v>36</v>
      </c>
      <c r="C3917" s="3" t="s">
        <v>56</v>
      </c>
      <c r="D3917" s="2" t="s">
        <v>52</v>
      </c>
      <c r="E3917" s="3" t="s">
        <v>46</v>
      </c>
      <c r="F3917" s="3">
        <f t="shared" ca="1" si="120"/>
        <v>4</v>
      </c>
      <c r="G3917" s="4">
        <f t="shared" ca="1" si="121"/>
        <v>197</v>
      </c>
      <c r="H3917" s="4">
        <f ca="1">+Data_TABLE[[#This Row],[Qty]]*Data_TABLE[[#This Row],[Unit Price]]</f>
        <v>788</v>
      </c>
      <c r="I3917" s="7">
        <v>42191</v>
      </c>
      <c r="J3917" s="10">
        <f>EOMONTH(Data_TABLE[[#This Row],[Date Sold]],0)</f>
        <v>42216</v>
      </c>
    </row>
    <row r="3918" spans="2:10" x14ac:dyDescent="0.25">
      <c r="B3918" s="1" t="s">
        <v>41</v>
      </c>
      <c r="C3918" s="3" t="s">
        <v>54</v>
      </c>
      <c r="D3918" s="2" t="s">
        <v>48</v>
      </c>
      <c r="E3918" s="3" t="s">
        <v>42</v>
      </c>
      <c r="F3918" s="3">
        <f t="shared" ca="1" si="120"/>
        <v>5</v>
      </c>
      <c r="G3918" s="4">
        <f t="shared" ca="1" si="121"/>
        <v>114</v>
      </c>
      <c r="H3918" s="4">
        <f ca="1">+Data_TABLE[[#This Row],[Qty]]*Data_TABLE[[#This Row],[Unit Price]]</f>
        <v>570</v>
      </c>
      <c r="I3918" s="7">
        <v>42191</v>
      </c>
      <c r="J3918" s="10">
        <f>EOMONTH(Data_TABLE[[#This Row],[Date Sold]],0)</f>
        <v>42216</v>
      </c>
    </row>
    <row r="3919" spans="2:10" x14ac:dyDescent="0.25">
      <c r="B3919" s="1" t="s">
        <v>41</v>
      </c>
      <c r="C3919" s="3" t="s">
        <v>56</v>
      </c>
      <c r="D3919" s="2" t="s">
        <v>50</v>
      </c>
      <c r="E3919" s="3" t="s">
        <v>44</v>
      </c>
      <c r="F3919" s="3">
        <f t="shared" ca="1" si="120"/>
        <v>1</v>
      </c>
      <c r="G3919" s="4">
        <f t="shared" ca="1" si="121"/>
        <v>80</v>
      </c>
      <c r="H3919" s="4">
        <f ca="1">+Data_TABLE[[#This Row],[Qty]]*Data_TABLE[[#This Row],[Unit Price]]</f>
        <v>80</v>
      </c>
      <c r="I3919" s="7">
        <v>42191</v>
      </c>
      <c r="J3919" s="10">
        <f>EOMONTH(Data_TABLE[[#This Row],[Date Sold]],0)</f>
        <v>42216</v>
      </c>
    </row>
    <row r="3920" spans="2:10" x14ac:dyDescent="0.25">
      <c r="B3920" s="1" t="s">
        <v>38</v>
      </c>
      <c r="C3920" s="3" t="s">
        <v>56</v>
      </c>
      <c r="D3920" s="2" t="s">
        <v>52</v>
      </c>
      <c r="E3920" s="3" t="s">
        <v>46</v>
      </c>
      <c r="F3920" s="3">
        <f t="shared" ca="1" si="120"/>
        <v>2</v>
      </c>
      <c r="G3920" s="4">
        <f t="shared" ca="1" si="121"/>
        <v>70</v>
      </c>
      <c r="H3920" s="4">
        <f ca="1">+Data_TABLE[[#This Row],[Qty]]*Data_TABLE[[#This Row],[Unit Price]]</f>
        <v>140</v>
      </c>
      <c r="I3920" s="7">
        <v>42191</v>
      </c>
      <c r="J3920" s="10">
        <f>EOMONTH(Data_TABLE[[#This Row],[Date Sold]],0)</f>
        <v>42216</v>
      </c>
    </row>
    <row r="3921" spans="2:10" x14ac:dyDescent="0.25">
      <c r="B3921" s="1" t="s">
        <v>37</v>
      </c>
      <c r="C3921" s="3" t="s">
        <v>56</v>
      </c>
      <c r="D3921" s="2" t="s">
        <v>52</v>
      </c>
      <c r="E3921" s="3" t="s">
        <v>46</v>
      </c>
      <c r="F3921" s="3">
        <f t="shared" ca="1" si="120"/>
        <v>4</v>
      </c>
      <c r="G3921" s="4">
        <f t="shared" ca="1" si="121"/>
        <v>131</v>
      </c>
      <c r="H3921" s="4">
        <f ca="1">+Data_TABLE[[#This Row],[Qty]]*Data_TABLE[[#This Row],[Unit Price]]</f>
        <v>524</v>
      </c>
      <c r="I3921" s="7">
        <v>42191</v>
      </c>
      <c r="J3921" s="10">
        <f>EOMONTH(Data_TABLE[[#This Row],[Date Sold]],0)</f>
        <v>42216</v>
      </c>
    </row>
    <row r="3922" spans="2:10" x14ac:dyDescent="0.25">
      <c r="B3922" s="1" t="s">
        <v>38</v>
      </c>
      <c r="C3922" s="3" t="s">
        <v>56</v>
      </c>
      <c r="D3922" s="2" t="s">
        <v>52</v>
      </c>
      <c r="E3922" s="3" t="s">
        <v>46</v>
      </c>
      <c r="F3922" s="3">
        <f t="shared" ca="1" si="120"/>
        <v>3</v>
      </c>
      <c r="G3922" s="4">
        <f t="shared" ca="1" si="121"/>
        <v>64</v>
      </c>
      <c r="H3922" s="4">
        <f ca="1">+Data_TABLE[[#This Row],[Qty]]*Data_TABLE[[#This Row],[Unit Price]]</f>
        <v>192</v>
      </c>
      <c r="I3922" s="7">
        <v>42191</v>
      </c>
      <c r="J3922" s="10">
        <f>EOMONTH(Data_TABLE[[#This Row],[Date Sold]],0)</f>
        <v>42216</v>
      </c>
    </row>
    <row r="3923" spans="2:10" x14ac:dyDescent="0.25">
      <c r="B3923" s="1" t="s">
        <v>40</v>
      </c>
      <c r="C3923" s="3" t="s">
        <v>56</v>
      </c>
      <c r="D3923" s="2" t="s">
        <v>52</v>
      </c>
      <c r="E3923" s="3" t="s">
        <v>46</v>
      </c>
      <c r="F3923" s="3">
        <f t="shared" ca="1" si="120"/>
        <v>1</v>
      </c>
      <c r="G3923" s="4">
        <f t="shared" ca="1" si="121"/>
        <v>83</v>
      </c>
      <c r="H3923" s="4">
        <f ca="1">+Data_TABLE[[#This Row],[Qty]]*Data_TABLE[[#This Row],[Unit Price]]</f>
        <v>83</v>
      </c>
      <c r="I3923" s="7">
        <v>42191</v>
      </c>
      <c r="J3923" s="10">
        <f>EOMONTH(Data_TABLE[[#This Row],[Date Sold]],0)</f>
        <v>42216</v>
      </c>
    </row>
    <row r="3924" spans="2:10" x14ac:dyDescent="0.25">
      <c r="B3924" s="1" t="s">
        <v>41</v>
      </c>
      <c r="C3924" s="3" t="s">
        <v>54</v>
      </c>
      <c r="D3924" s="2" t="s">
        <v>48</v>
      </c>
      <c r="E3924" s="3" t="s">
        <v>42</v>
      </c>
      <c r="F3924" s="3">
        <f t="shared" ca="1" si="120"/>
        <v>4</v>
      </c>
      <c r="G3924" s="4">
        <f t="shared" ca="1" si="121"/>
        <v>197</v>
      </c>
      <c r="H3924" s="4">
        <f ca="1">+Data_TABLE[[#This Row],[Qty]]*Data_TABLE[[#This Row],[Unit Price]]</f>
        <v>788</v>
      </c>
      <c r="I3924" s="7">
        <v>42191</v>
      </c>
      <c r="J3924" s="10">
        <f>EOMONTH(Data_TABLE[[#This Row],[Date Sold]],0)</f>
        <v>42216</v>
      </c>
    </row>
    <row r="3925" spans="2:10" x14ac:dyDescent="0.25">
      <c r="B3925" s="1" t="s">
        <v>40</v>
      </c>
      <c r="C3925" s="3" t="s">
        <v>55</v>
      </c>
      <c r="D3925" s="2" t="s">
        <v>49</v>
      </c>
      <c r="E3925" s="3" t="s">
        <v>43</v>
      </c>
      <c r="F3925" s="3">
        <f t="shared" ca="1" si="120"/>
        <v>5</v>
      </c>
      <c r="G3925" s="4">
        <f t="shared" ca="1" si="121"/>
        <v>169</v>
      </c>
      <c r="H3925" s="4">
        <f ca="1">+Data_TABLE[[#This Row],[Qty]]*Data_TABLE[[#This Row],[Unit Price]]</f>
        <v>845</v>
      </c>
      <c r="I3925" s="7">
        <v>42191</v>
      </c>
      <c r="J3925" s="10">
        <f>EOMONTH(Data_TABLE[[#This Row],[Date Sold]],0)</f>
        <v>42216</v>
      </c>
    </row>
    <row r="3926" spans="2:10" x14ac:dyDescent="0.25">
      <c r="B3926" s="1" t="s">
        <v>38</v>
      </c>
      <c r="C3926" s="3" t="s">
        <v>55</v>
      </c>
      <c r="D3926" s="2" t="s">
        <v>49</v>
      </c>
      <c r="E3926" s="3" t="s">
        <v>43</v>
      </c>
      <c r="F3926" s="3">
        <f t="shared" ca="1" si="120"/>
        <v>3</v>
      </c>
      <c r="G3926" s="4">
        <f t="shared" ca="1" si="121"/>
        <v>160</v>
      </c>
      <c r="H3926" s="4">
        <f ca="1">+Data_TABLE[[#This Row],[Qty]]*Data_TABLE[[#This Row],[Unit Price]]</f>
        <v>480</v>
      </c>
      <c r="I3926" s="7">
        <v>42191</v>
      </c>
      <c r="J3926" s="10">
        <f>EOMONTH(Data_TABLE[[#This Row],[Date Sold]],0)</f>
        <v>42216</v>
      </c>
    </row>
    <row r="3927" spans="2:10" x14ac:dyDescent="0.25">
      <c r="B3927" s="1" t="s">
        <v>40</v>
      </c>
      <c r="C3927" s="3" t="s">
        <v>56</v>
      </c>
      <c r="D3927" s="2" t="s">
        <v>52</v>
      </c>
      <c r="E3927" s="3" t="s">
        <v>46</v>
      </c>
      <c r="F3927" s="3">
        <f t="shared" ca="1" si="120"/>
        <v>5</v>
      </c>
      <c r="G3927" s="4">
        <f t="shared" ca="1" si="121"/>
        <v>84</v>
      </c>
      <c r="H3927" s="4">
        <f ca="1">+Data_TABLE[[#This Row],[Qty]]*Data_TABLE[[#This Row],[Unit Price]]</f>
        <v>420</v>
      </c>
      <c r="I3927" s="7">
        <v>42191</v>
      </c>
      <c r="J3927" s="10">
        <f>EOMONTH(Data_TABLE[[#This Row],[Date Sold]],0)</f>
        <v>42216</v>
      </c>
    </row>
    <row r="3928" spans="2:10" x14ac:dyDescent="0.25">
      <c r="B3928" s="1" t="s">
        <v>37</v>
      </c>
      <c r="C3928" s="3" t="s">
        <v>56</v>
      </c>
      <c r="D3928" s="2" t="s">
        <v>50</v>
      </c>
      <c r="E3928" s="3" t="s">
        <v>44</v>
      </c>
      <c r="F3928" s="3">
        <f t="shared" ca="1" si="120"/>
        <v>4</v>
      </c>
      <c r="G3928" s="4">
        <f t="shared" ca="1" si="121"/>
        <v>97</v>
      </c>
      <c r="H3928" s="4">
        <f ca="1">+Data_TABLE[[#This Row],[Qty]]*Data_TABLE[[#This Row],[Unit Price]]</f>
        <v>388</v>
      </c>
      <c r="I3928" s="7">
        <v>42191</v>
      </c>
      <c r="J3928" s="10">
        <f>EOMONTH(Data_TABLE[[#This Row],[Date Sold]],0)</f>
        <v>42216</v>
      </c>
    </row>
    <row r="3929" spans="2:10" x14ac:dyDescent="0.25">
      <c r="B3929" s="1" t="s">
        <v>37</v>
      </c>
      <c r="C3929" s="3" t="s">
        <v>54</v>
      </c>
      <c r="D3929" s="2" t="s">
        <v>48</v>
      </c>
      <c r="E3929" s="3" t="s">
        <v>42</v>
      </c>
      <c r="F3929" s="3">
        <f t="shared" ca="1" si="120"/>
        <v>1</v>
      </c>
      <c r="G3929" s="4">
        <f t="shared" ca="1" si="121"/>
        <v>65</v>
      </c>
      <c r="H3929" s="4">
        <f ca="1">+Data_TABLE[[#This Row],[Qty]]*Data_TABLE[[#This Row],[Unit Price]]</f>
        <v>65</v>
      </c>
      <c r="I3929" s="7">
        <v>42191</v>
      </c>
      <c r="J3929" s="10">
        <f>EOMONTH(Data_TABLE[[#This Row],[Date Sold]],0)</f>
        <v>42216</v>
      </c>
    </row>
    <row r="3930" spans="2:10" x14ac:dyDescent="0.25">
      <c r="B3930" s="1" t="s">
        <v>40</v>
      </c>
      <c r="C3930" s="3" t="s">
        <v>56</v>
      </c>
      <c r="D3930" s="2" t="s">
        <v>50</v>
      </c>
      <c r="E3930" s="3" t="s">
        <v>44</v>
      </c>
      <c r="F3930" s="3">
        <f t="shared" ca="1" si="120"/>
        <v>3</v>
      </c>
      <c r="G3930" s="4">
        <f t="shared" ca="1" si="121"/>
        <v>75</v>
      </c>
      <c r="H3930" s="4">
        <f ca="1">+Data_TABLE[[#This Row],[Qty]]*Data_TABLE[[#This Row],[Unit Price]]</f>
        <v>225</v>
      </c>
      <c r="I3930" s="7">
        <v>42191</v>
      </c>
      <c r="J3930" s="10">
        <f>EOMONTH(Data_TABLE[[#This Row],[Date Sold]],0)</f>
        <v>42216</v>
      </c>
    </row>
    <row r="3931" spans="2:10" x14ac:dyDescent="0.25">
      <c r="B3931" s="1" t="s">
        <v>38</v>
      </c>
      <c r="C3931" s="3" t="s">
        <v>55</v>
      </c>
      <c r="D3931" s="2" t="s">
        <v>49</v>
      </c>
      <c r="E3931" s="3" t="s">
        <v>43</v>
      </c>
      <c r="F3931" s="3">
        <f t="shared" ca="1" si="120"/>
        <v>5</v>
      </c>
      <c r="G3931" s="4">
        <f t="shared" ca="1" si="121"/>
        <v>169</v>
      </c>
      <c r="H3931" s="4">
        <f ca="1">+Data_TABLE[[#This Row],[Qty]]*Data_TABLE[[#This Row],[Unit Price]]</f>
        <v>845</v>
      </c>
      <c r="I3931" s="7">
        <v>42191</v>
      </c>
      <c r="J3931" s="10">
        <f>EOMONTH(Data_TABLE[[#This Row],[Date Sold]],0)</f>
        <v>42216</v>
      </c>
    </row>
    <row r="3932" spans="2:10" x14ac:dyDescent="0.25">
      <c r="B3932" s="1" t="s">
        <v>37</v>
      </c>
      <c r="C3932" s="3" t="s">
        <v>54</v>
      </c>
      <c r="D3932" s="2" t="s">
        <v>48</v>
      </c>
      <c r="E3932" s="3" t="s">
        <v>42</v>
      </c>
      <c r="F3932" s="3">
        <f t="shared" ca="1" si="120"/>
        <v>3</v>
      </c>
      <c r="G3932" s="4">
        <f t="shared" ca="1" si="121"/>
        <v>87</v>
      </c>
      <c r="H3932" s="4">
        <f ca="1">+Data_TABLE[[#This Row],[Qty]]*Data_TABLE[[#This Row],[Unit Price]]</f>
        <v>261</v>
      </c>
      <c r="I3932" s="7">
        <v>42191</v>
      </c>
      <c r="J3932" s="10">
        <f>EOMONTH(Data_TABLE[[#This Row],[Date Sold]],0)</f>
        <v>42216</v>
      </c>
    </row>
    <row r="3933" spans="2:10" x14ac:dyDescent="0.25">
      <c r="B3933" s="1" t="s">
        <v>41</v>
      </c>
      <c r="C3933" s="3" t="s">
        <v>55</v>
      </c>
      <c r="D3933" s="2" t="s">
        <v>49</v>
      </c>
      <c r="E3933" s="3" t="s">
        <v>43</v>
      </c>
      <c r="F3933" s="3">
        <f t="shared" ca="1" si="120"/>
        <v>3</v>
      </c>
      <c r="G3933" s="4">
        <f t="shared" ca="1" si="121"/>
        <v>173</v>
      </c>
      <c r="H3933" s="4">
        <f ca="1">+Data_TABLE[[#This Row],[Qty]]*Data_TABLE[[#This Row],[Unit Price]]</f>
        <v>519</v>
      </c>
      <c r="I3933" s="7">
        <v>42191</v>
      </c>
      <c r="J3933" s="10">
        <f>EOMONTH(Data_TABLE[[#This Row],[Date Sold]],0)</f>
        <v>42216</v>
      </c>
    </row>
    <row r="3934" spans="2:10" x14ac:dyDescent="0.25">
      <c r="B3934" s="1" t="s">
        <v>39</v>
      </c>
      <c r="C3934" s="3" t="s">
        <v>55</v>
      </c>
      <c r="D3934" s="2" t="s">
        <v>51</v>
      </c>
      <c r="E3934" s="3" t="s">
        <v>45</v>
      </c>
      <c r="F3934" s="3">
        <f t="shared" ca="1" si="120"/>
        <v>4</v>
      </c>
      <c r="G3934" s="4">
        <f t="shared" ca="1" si="121"/>
        <v>84</v>
      </c>
      <c r="H3934" s="4">
        <f ca="1">+Data_TABLE[[#This Row],[Qty]]*Data_TABLE[[#This Row],[Unit Price]]</f>
        <v>336</v>
      </c>
      <c r="I3934" s="7">
        <v>42191</v>
      </c>
      <c r="J3934" s="10">
        <f>EOMONTH(Data_TABLE[[#This Row],[Date Sold]],0)</f>
        <v>42216</v>
      </c>
    </row>
    <row r="3935" spans="2:10" x14ac:dyDescent="0.25">
      <c r="B3935" s="1" t="s">
        <v>38</v>
      </c>
      <c r="C3935" s="3" t="s">
        <v>56</v>
      </c>
      <c r="D3935" s="2" t="s">
        <v>52</v>
      </c>
      <c r="E3935" s="3" t="s">
        <v>46</v>
      </c>
      <c r="F3935" s="3">
        <f t="shared" ca="1" si="120"/>
        <v>4</v>
      </c>
      <c r="G3935" s="4">
        <f t="shared" ca="1" si="121"/>
        <v>140</v>
      </c>
      <c r="H3935" s="4">
        <f ca="1">+Data_TABLE[[#This Row],[Qty]]*Data_TABLE[[#This Row],[Unit Price]]</f>
        <v>560</v>
      </c>
      <c r="I3935" s="7">
        <v>42191</v>
      </c>
      <c r="J3935" s="10">
        <f>EOMONTH(Data_TABLE[[#This Row],[Date Sold]],0)</f>
        <v>42216</v>
      </c>
    </row>
    <row r="3936" spans="2:10" x14ac:dyDescent="0.25">
      <c r="B3936" s="1" t="s">
        <v>41</v>
      </c>
      <c r="C3936" s="3" t="s">
        <v>55</v>
      </c>
      <c r="D3936" s="2" t="s">
        <v>51</v>
      </c>
      <c r="E3936" s="3" t="s">
        <v>45</v>
      </c>
      <c r="F3936" s="3">
        <f t="shared" ca="1" si="120"/>
        <v>1</v>
      </c>
      <c r="G3936" s="4">
        <f t="shared" ca="1" si="121"/>
        <v>155</v>
      </c>
      <c r="H3936" s="4">
        <f ca="1">+Data_TABLE[[#This Row],[Qty]]*Data_TABLE[[#This Row],[Unit Price]]</f>
        <v>155</v>
      </c>
      <c r="I3936" s="7">
        <v>42191</v>
      </c>
      <c r="J3936" s="10">
        <f>EOMONTH(Data_TABLE[[#This Row],[Date Sold]],0)</f>
        <v>42216</v>
      </c>
    </row>
    <row r="3937" spans="2:10" x14ac:dyDescent="0.25">
      <c r="B3937" s="1" t="s">
        <v>41</v>
      </c>
      <c r="C3937" s="3" t="s">
        <v>55</v>
      </c>
      <c r="D3937" s="2" t="s">
        <v>51</v>
      </c>
      <c r="E3937" s="3" t="s">
        <v>45</v>
      </c>
      <c r="F3937" s="3">
        <f t="shared" ca="1" si="120"/>
        <v>2</v>
      </c>
      <c r="G3937" s="4">
        <f t="shared" ca="1" si="121"/>
        <v>98</v>
      </c>
      <c r="H3937" s="4">
        <f ca="1">+Data_TABLE[[#This Row],[Qty]]*Data_TABLE[[#This Row],[Unit Price]]</f>
        <v>196</v>
      </c>
      <c r="I3937" s="7">
        <v>42191</v>
      </c>
      <c r="J3937" s="10">
        <f>EOMONTH(Data_TABLE[[#This Row],[Date Sold]],0)</f>
        <v>42216</v>
      </c>
    </row>
    <row r="3938" spans="2:10" x14ac:dyDescent="0.25">
      <c r="B3938" s="1" t="s">
        <v>37</v>
      </c>
      <c r="C3938" s="3" t="s">
        <v>56</v>
      </c>
      <c r="D3938" s="2" t="s">
        <v>50</v>
      </c>
      <c r="E3938" s="3" t="s">
        <v>44</v>
      </c>
      <c r="F3938" s="3">
        <f t="shared" ca="1" si="120"/>
        <v>2</v>
      </c>
      <c r="G3938" s="4">
        <f t="shared" ca="1" si="121"/>
        <v>95</v>
      </c>
      <c r="H3938" s="4">
        <f ca="1">+Data_TABLE[[#This Row],[Qty]]*Data_TABLE[[#This Row],[Unit Price]]</f>
        <v>190</v>
      </c>
      <c r="I3938" s="7">
        <v>42191</v>
      </c>
      <c r="J3938" s="10">
        <f>EOMONTH(Data_TABLE[[#This Row],[Date Sold]],0)</f>
        <v>42216</v>
      </c>
    </row>
    <row r="3939" spans="2:10" x14ac:dyDescent="0.25">
      <c r="B3939" s="1" t="s">
        <v>38</v>
      </c>
      <c r="C3939" s="3" t="s">
        <v>55</v>
      </c>
      <c r="D3939" s="2" t="s">
        <v>51</v>
      </c>
      <c r="E3939" s="3" t="s">
        <v>45</v>
      </c>
      <c r="F3939" s="3">
        <f t="shared" ca="1" si="120"/>
        <v>4</v>
      </c>
      <c r="G3939" s="4">
        <f t="shared" ca="1" si="121"/>
        <v>136</v>
      </c>
      <c r="H3939" s="4">
        <f ca="1">+Data_TABLE[[#This Row],[Qty]]*Data_TABLE[[#This Row],[Unit Price]]</f>
        <v>544</v>
      </c>
      <c r="I3939" s="7">
        <v>42191</v>
      </c>
      <c r="J3939" s="10">
        <f>EOMONTH(Data_TABLE[[#This Row],[Date Sold]],0)</f>
        <v>42216</v>
      </c>
    </row>
    <row r="3940" spans="2:10" x14ac:dyDescent="0.25">
      <c r="B3940" s="1" t="s">
        <v>40</v>
      </c>
      <c r="C3940" s="3" t="s">
        <v>55</v>
      </c>
      <c r="D3940" s="2" t="s">
        <v>51</v>
      </c>
      <c r="E3940" s="3" t="s">
        <v>45</v>
      </c>
      <c r="F3940" s="3">
        <f t="shared" ca="1" si="120"/>
        <v>5</v>
      </c>
      <c r="G3940" s="4">
        <f t="shared" ca="1" si="121"/>
        <v>154</v>
      </c>
      <c r="H3940" s="4">
        <f ca="1">+Data_TABLE[[#This Row],[Qty]]*Data_TABLE[[#This Row],[Unit Price]]</f>
        <v>770</v>
      </c>
      <c r="I3940" s="7">
        <v>42191</v>
      </c>
      <c r="J3940" s="10">
        <f>EOMONTH(Data_TABLE[[#This Row],[Date Sold]],0)</f>
        <v>42216</v>
      </c>
    </row>
    <row r="3941" spans="2:10" x14ac:dyDescent="0.25">
      <c r="B3941" s="1" t="s">
        <v>41</v>
      </c>
      <c r="C3941" s="3" t="s">
        <v>54</v>
      </c>
      <c r="D3941" s="2" t="s">
        <v>48</v>
      </c>
      <c r="E3941" s="3" t="s">
        <v>42</v>
      </c>
      <c r="F3941" s="3">
        <f t="shared" ca="1" si="120"/>
        <v>5</v>
      </c>
      <c r="G3941" s="4">
        <f t="shared" ca="1" si="121"/>
        <v>101</v>
      </c>
      <c r="H3941" s="4">
        <f ca="1">+Data_TABLE[[#This Row],[Qty]]*Data_TABLE[[#This Row],[Unit Price]]</f>
        <v>505</v>
      </c>
      <c r="I3941" s="7">
        <v>42191</v>
      </c>
      <c r="J3941" s="10">
        <f>EOMONTH(Data_TABLE[[#This Row],[Date Sold]],0)</f>
        <v>42216</v>
      </c>
    </row>
    <row r="3942" spans="2:10" x14ac:dyDescent="0.25">
      <c r="B3942" s="1" t="s">
        <v>39</v>
      </c>
      <c r="C3942" s="3" t="s">
        <v>56</v>
      </c>
      <c r="D3942" s="2" t="s">
        <v>52</v>
      </c>
      <c r="E3942" s="3" t="s">
        <v>46</v>
      </c>
      <c r="F3942" s="3">
        <f t="shared" ca="1" si="120"/>
        <v>5</v>
      </c>
      <c r="G3942" s="4">
        <f t="shared" ca="1" si="121"/>
        <v>123</v>
      </c>
      <c r="H3942" s="4">
        <f ca="1">+Data_TABLE[[#This Row],[Qty]]*Data_TABLE[[#This Row],[Unit Price]]</f>
        <v>615</v>
      </c>
      <c r="I3942" s="7">
        <v>42191</v>
      </c>
      <c r="J3942" s="10">
        <f>EOMONTH(Data_TABLE[[#This Row],[Date Sold]],0)</f>
        <v>42216</v>
      </c>
    </row>
    <row r="3943" spans="2:10" x14ac:dyDescent="0.25">
      <c r="B3943" s="1" t="s">
        <v>41</v>
      </c>
      <c r="C3943" s="3" t="s">
        <v>55</v>
      </c>
      <c r="D3943" s="2" t="s">
        <v>51</v>
      </c>
      <c r="E3943" s="3" t="s">
        <v>45</v>
      </c>
      <c r="F3943" s="3">
        <f t="shared" ca="1" si="120"/>
        <v>1</v>
      </c>
      <c r="G3943" s="4">
        <f t="shared" ca="1" si="121"/>
        <v>192</v>
      </c>
      <c r="H3943" s="4">
        <f ca="1">+Data_TABLE[[#This Row],[Qty]]*Data_TABLE[[#This Row],[Unit Price]]</f>
        <v>192</v>
      </c>
      <c r="I3943" s="7">
        <v>42191</v>
      </c>
      <c r="J3943" s="10">
        <f>EOMONTH(Data_TABLE[[#This Row],[Date Sold]],0)</f>
        <v>42216</v>
      </c>
    </row>
    <row r="3944" spans="2:10" x14ac:dyDescent="0.25">
      <c r="B3944" s="1" t="s">
        <v>39</v>
      </c>
      <c r="C3944" s="3" t="s">
        <v>56</v>
      </c>
      <c r="D3944" s="2" t="s">
        <v>52</v>
      </c>
      <c r="E3944" s="3" t="s">
        <v>46</v>
      </c>
      <c r="F3944" s="3">
        <f t="shared" ca="1" si="120"/>
        <v>3</v>
      </c>
      <c r="G3944" s="4">
        <f t="shared" ca="1" si="121"/>
        <v>81</v>
      </c>
      <c r="H3944" s="4">
        <f ca="1">+Data_TABLE[[#This Row],[Qty]]*Data_TABLE[[#This Row],[Unit Price]]</f>
        <v>243</v>
      </c>
      <c r="I3944" s="7">
        <v>42191</v>
      </c>
      <c r="J3944" s="10">
        <f>EOMONTH(Data_TABLE[[#This Row],[Date Sold]],0)</f>
        <v>42216</v>
      </c>
    </row>
    <row r="3945" spans="2:10" x14ac:dyDescent="0.25">
      <c r="B3945" s="1" t="s">
        <v>39</v>
      </c>
      <c r="C3945" s="3" t="s">
        <v>54</v>
      </c>
      <c r="D3945" s="2" t="s">
        <v>48</v>
      </c>
      <c r="E3945" s="3" t="s">
        <v>42</v>
      </c>
      <c r="F3945" s="3">
        <f t="shared" ca="1" si="120"/>
        <v>4</v>
      </c>
      <c r="G3945" s="4">
        <f t="shared" ca="1" si="121"/>
        <v>79</v>
      </c>
      <c r="H3945" s="4">
        <f ca="1">+Data_TABLE[[#This Row],[Qty]]*Data_TABLE[[#This Row],[Unit Price]]</f>
        <v>316</v>
      </c>
      <c r="I3945" s="7">
        <v>42191</v>
      </c>
      <c r="J3945" s="10">
        <f>EOMONTH(Data_TABLE[[#This Row],[Date Sold]],0)</f>
        <v>42216</v>
      </c>
    </row>
    <row r="3946" spans="2:10" x14ac:dyDescent="0.25">
      <c r="B3946" s="1" t="s">
        <v>37</v>
      </c>
      <c r="C3946" s="3" t="s">
        <v>56</v>
      </c>
      <c r="D3946" s="2" t="s">
        <v>50</v>
      </c>
      <c r="E3946" s="3" t="s">
        <v>44</v>
      </c>
      <c r="F3946" s="3">
        <f t="shared" ca="1" si="120"/>
        <v>4</v>
      </c>
      <c r="G3946" s="4">
        <f t="shared" ca="1" si="121"/>
        <v>115</v>
      </c>
      <c r="H3946" s="4">
        <f ca="1">+Data_TABLE[[#This Row],[Qty]]*Data_TABLE[[#This Row],[Unit Price]]</f>
        <v>460</v>
      </c>
      <c r="I3946" s="7">
        <v>42191</v>
      </c>
      <c r="J3946" s="10">
        <f>EOMONTH(Data_TABLE[[#This Row],[Date Sold]],0)</f>
        <v>42216</v>
      </c>
    </row>
    <row r="3947" spans="2:10" x14ac:dyDescent="0.25">
      <c r="B3947" s="1" t="s">
        <v>39</v>
      </c>
      <c r="C3947" s="3" t="s">
        <v>55</v>
      </c>
      <c r="D3947" s="2" t="s">
        <v>51</v>
      </c>
      <c r="E3947" s="3" t="s">
        <v>45</v>
      </c>
      <c r="F3947" s="3">
        <f t="shared" ca="1" si="120"/>
        <v>4</v>
      </c>
      <c r="G3947" s="4">
        <f t="shared" ca="1" si="121"/>
        <v>175</v>
      </c>
      <c r="H3947" s="4">
        <f ca="1">+Data_TABLE[[#This Row],[Qty]]*Data_TABLE[[#This Row],[Unit Price]]</f>
        <v>700</v>
      </c>
      <c r="I3947" s="7">
        <v>42191</v>
      </c>
      <c r="J3947" s="10">
        <f>EOMONTH(Data_TABLE[[#This Row],[Date Sold]],0)</f>
        <v>42216</v>
      </c>
    </row>
    <row r="3948" spans="2:10" x14ac:dyDescent="0.25">
      <c r="B3948" s="1" t="s">
        <v>38</v>
      </c>
      <c r="C3948" s="3" t="s">
        <v>56</v>
      </c>
      <c r="D3948" s="2" t="s">
        <v>52</v>
      </c>
      <c r="E3948" s="3" t="s">
        <v>46</v>
      </c>
      <c r="F3948" s="3">
        <f t="shared" ca="1" si="120"/>
        <v>2</v>
      </c>
      <c r="G3948" s="4">
        <f t="shared" ca="1" si="121"/>
        <v>110</v>
      </c>
      <c r="H3948" s="4">
        <f ca="1">+Data_TABLE[[#This Row],[Qty]]*Data_TABLE[[#This Row],[Unit Price]]</f>
        <v>220</v>
      </c>
      <c r="I3948" s="7">
        <v>42191</v>
      </c>
      <c r="J3948" s="10">
        <f>EOMONTH(Data_TABLE[[#This Row],[Date Sold]],0)</f>
        <v>42216</v>
      </c>
    </row>
    <row r="3949" spans="2:10" x14ac:dyDescent="0.25">
      <c r="B3949" s="1" t="s">
        <v>40</v>
      </c>
      <c r="C3949" s="3" t="s">
        <v>55</v>
      </c>
      <c r="D3949" s="2" t="s">
        <v>49</v>
      </c>
      <c r="E3949" s="3" t="s">
        <v>43</v>
      </c>
      <c r="F3949" s="3">
        <f t="shared" ca="1" si="120"/>
        <v>3</v>
      </c>
      <c r="G3949" s="4">
        <f t="shared" ca="1" si="121"/>
        <v>135</v>
      </c>
      <c r="H3949" s="4">
        <f ca="1">+Data_TABLE[[#This Row],[Qty]]*Data_TABLE[[#This Row],[Unit Price]]</f>
        <v>405</v>
      </c>
      <c r="I3949" s="7">
        <v>42191</v>
      </c>
      <c r="J3949" s="10">
        <f>EOMONTH(Data_TABLE[[#This Row],[Date Sold]],0)</f>
        <v>42216</v>
      </c>
    </row>
    <row r="3950" spans="2:10" x14ac:dyDescent="0.25">
      <c r="B3950" s="1" t="s">
        <v>38</v>
      </c>
      <c r="C3950" s="3" t="s">
        <v>54</v>
      </c>
      <c r="D3950" s="2" t="s">
        <v>48</v>
      </c>
      <c r="E3950" s="3" t="s">
        <v>42</v>
      </c>
      <c r="F3950" s="3">
        <f t="shared" ca="1" si="120"/>
        <v>4</v>
      </c>
      <c r="G3950" s="4">
        <f t="shared" ca="1" si="121"/>
        <v>171</v>
      </c>
      <c r="H3950" s="4">
        <f ca="1">+Data_TABLE[[#This Row],[Qty]]*Data_TABLE[[#This Row],[Unit Price]]</f>
        <v>684</v>
      </c>
      <c r="I3950" s="7">
        <v>42191</v>
      </c>
      <c r="J3950" s="10">
        <f>EOMONTH(Data_TABLE[[#This Row],[Date Sold]],0)</f>
        <v>42216</v>
      </c>
    </row>
    <row r="3951" spans="2:10" x14ac:dyDescent="0.25">
      <c r="B3951" s="1" t="s">
        <v>38</v>
      </c>
      <c r="C3951" s="3" t="s">
        <v>55</v>
      </c>
      <c r="D3951" s="2" t="s">
        <v>51</v>
      </c>
      <c r="E3951" s="3" t="s">
        <v>45</v>
      </c>
      <c r="F3951" s="3">
        <f t="shared" ca="1" si="120"/>
        <v>3</v>
      </c>
      <c r="G3951" s="4">
        <f t="shared" ca="1" si="121"/>
        <v>90</v>
      </c>
      <c r="H3951" s="4">
        <f ca="1">+Data_TABLE[[#This Row],[Qty]]*Data_TABLE[[#This Row],[Unit Price]]</f>
        <v>270</v>
      </c>
      <c r="I3951" s="7">
        <v>42191</v>
      </c>
      <c r="J3951" s="10">
        <f>EOMONTH(Data_TABLE[[#This Row],[Date Sold]],0)</f>
        <v>42216</v>
      </c>
    </row>
    <row r="3952" spans="2:10" x14ac:dyDescent="0.25">
      <c r="B3952" s="1" t="s">
        <v>39</v>
      </c>
      <c r="C3952" s="3" t="s">
        <v>56</v>
      </c>
      <c r="D3952" s="2" t="s">
        <v>52</v>
      </c>
      <c r="E3952" s="3" t="s">
        <v>46</v>
      </c>
      <c r="F3952" s="3">
        <f t="shared" ca="1" si="120"/>
        <v>5</v>
      </c>
      <c r="G3952" s="4">
        <f t="shared" ca="1" si="121"/>
        <v>98</v>
      </c>
      <c r="H3952" s="4">
        <f ca="1">+Data_TABLE[[#This Row],[Qty]]*Data_TABLE[[#This Row],[Unit Price]]</f>
        <v>490</v>
      </c>
      <c r="I3952" s="7">
        <v>42191</v>
      </c>
      <c r="J3952" s="10">
        <f>EOMONTH(Data_TABLE[[#This Row],[Date Sold]],0)</f>
        <v>42216</v>
      </c>
    </row>
    <row r="3953" spans="2:10" x14ac:dyDescent="0.25">
      <c r="B3953" s="1" t="s">
        <v>36</v>
      </c>
      <c r="C3953" s="3" t="s">
        <v>56</v>
      </c>
      <c r="D3953" s="2" t="s">
        <v>52</v>
      </c>
      <c r="E3953" s="3" t="s">
        <v>46</v>
      </c>
      <c r="F3953" s="3">
        <f t="shared" ref="F3953:F4016" ca="1" si="122">RANDBETWEEN(1,5)</f>
        <v>5</v>
      </c>
      <c r="G3953" s="4">
        <f t="shared" ref="G3953:G4016" ca="1" si="123">RANDBETWEEN(60,200)</f>
        <v>148</v>
      </c>
      <c r="H3953" s="4">
        <f ca="1">+Data_TABLE[[#This Row],[Qty]]*Data_TABLE[[#This Row],[Unit Price]]</f>
        <v>740</v>
      </c>
      <c r="I3953" s="7">
        <v>42192</v>
      </c>
      <c r="J3953" s="10">
        <f>EOMONTH(Data_TABLE[[#This Row],[Date Sold]],0)</f>
        <v>42216</v>
      </c>
    </row>
    <row r="3954" spans="2:10" x14ac:dyDescent="0.25">
      <c r="B3954" s="1" t="s">
        <v>40</v>
      </c>
      <c r="C3954" s="3" t="s">
        <v>55</v>
      </c>
      <c r="D3954" s="2" t="s">
        <v>49</v>
      </c>
      <c r="E3954" s="3" t="s">
        <v>43</v>
      </c>
      <c r="F3954" s="3">
        <f t="shared" ca="1" si="122"/>
        <v>3</v>
      </c>
      <c r="G3954" s="4">
        <f t="shared" ca="1" si="123"/>
        <v>62</v>
      </c>
      <c r="H3954" s="4">
        <f ca="1">+Data_TABLE[[#This Row],[Qty]]*Data_TABLE[[#This Row],[Unit Price]]</f>
        <v>186</v>
      </c>
      <c r="I3954" s="7">
        <v>42192</v>
      </c>
      <c r="J3954" s="10">
        <f>EOMONTH(Data_TABLE[[#This Row],[Date Sold]],0)</f>
        <v>42216</v>
      </c>
    </row>
    <row r="3955" spans="2:10" x14ac:dyDescent="0.25">
      <c r="B3955" s="1" t="s">
        <v>37</v>
      </c>
      <c r="C3955" s="3" t="s">
        <v>54</v>
      </c>
      <c r="D3955" s="2" t="s">
        <v>48</v>
      </c>
      <c r="E3955" s="3" t="s">
        <v>42</v>
      </c>
      <c r="F3955" s="3">
        <f t="shared" ca="1" si="122"/>
        <v>2</v>
      </c>
      <c r="G3955" s="4">
        <f t="shared" ca="1" si="123"/>
        <v>72</v>
      </c>
      <c r="H3955" s="4">
        <f ca="1">+Data_TABLE[[#This Row],[Qty]]*Data_TABLE[[#This Row],[Unit Price]]</f>
        <v>144</v>
      </c>
      <c r="I3955" s="7">
        <v>42192</v>
      </c>
      <c r="J3955" s="10">
        <f>EOMONTH(Data_TABLE[[#This Row],[Date Sold]],0)</f>
        <v>42216</v>
      </c>
    </row>
    <row r="3956" spans="2:10" x14ac:dyDescent="0.25">
      <c r="B3956" s="1" t="s">
        <v>38</v>
      </c>
      <c r="C3956" s="3" t="s">
        <v>56</v>
      </c>
      <c r="D3956" s="2" t="s">
        <v>52</v>
      </c>
      <c r="E3956" s="3" t="s">
        <v>46</v>
      </c>
      <c r="F3956" s="3">
        <f t="shared" ca="1" si="122"/>
        <v>2</v>
      </c>
      <c r="G3956" s="4">
        <f t="shared" ca="1" si="123"/>
        <v>157</v>
      </c>
      <c r="H3956" s="4">
        <f ca="1">+Data_TABLE[[#This Row],[Qty]]*Data_TABLE[[#This Row],[Unit Price]]</f>
        <v>314</v>
      </c>
      <c r="I3956" s="7">
        <v>42192</v>
      </c>
      <c r="J3956" s="10">
        <f>EOMONTH(Data_TABLE[[#This Row],[Date Sold]],0)</f>
        <v>42216</v>
      </c>
    </row>
    <row r="3957" spans="2:10" x14ac:dyDescent="0.25">
      <c r="B3957" s="1" t="s">
        <v>36</v>
      </c>
      <c r="C3957" s="3" t="s">
        <v>56</v>
      </c>
      <c r="D3957" s="2" t="s">
        <v>52</v>
      </c>
      <c r="E3957" s="3" t="s">
        <v>46</v>
      </c>
      <c r="F3957" s="3">
        <f t="shared" ca="1" si="122"/>
        <v>1</v>
      </c>
      <c r="G3957" s="4">
        <f t="shared" ca="1" si="123"/>
        <v>155</v>
      </c>
      <c r="H3957" s="4">
        <f ca="1">+Data_TABLE[[#This Row],[Qty]]*Data_TABLE[[#This Row],[Unit Price]]</f>
        <v>155</v>
      </c>
      <c r="I3957" s="7">
        <v>42192</v>
      </c>
      <c r="J3957" s="10">
        <f>EOMONTH(Data_TABLE[[#This Row],[Date Sold]],0)</f>
        <v>42216</v>
      </c>
    </row>
    <row r="3958" spans="2:10" x14ac:dyDescent="0.25">
      <c r="B3958" s="1" t="s">
        <v>38</v>
      </c>
      <c r="C3958" s="3" t="s">
        <v>54</v>
      </c>
      <c r="D3958" s="2" t="s">
        <v>48</v>
      </c>
      <c r="E3958" s="3" t="s">
        <v>42</v>
      </c>
      <c r="F3958" s="3">
        <f t="shared" ca="1" si="122"/>
        <v>4</v>
      </c>
      <c r="G3958" s="4">
        <f t="shared" ca="1" si="123"/>
        <v>112</v>
      </c>
      <c r="H3958" s="4">
        <f ca="1">+Data_TABLE[[#This Row],[Qty]]*Data_TABLE[[#This Row],[Unit Price]]</f>
        <v>448</v>
      </c>
      <c r="I3958" s="7">
        <v>42192</v>
      </c>
      <c r="J3958" s="10">
        <f>EOMONTH(Data_TABLE[[#This Row],[Date Sold]],0)</f>
        <v>42216</v>
      </c>
    </row>
    <row r="3959" spans="2:10" x14ac:dyDescent="0.25">
      <c r="B3959" s="1" t="s">
        <v>38</v>
      </c>
      <c r="C3959" s="3" t="s">
        <v>56</v>
      </c>
      <c r="D3959" s="2" t="s">
        <v>52</v>
      </c>
      <c r="E3959" s="3" t="s">
        <v>46</v>
      </c>
      <c r="F3959" s="3">
        <f t="shared" ca="1" si="122"/>
        <v>3</v>
      </c>
      <c r="G3959" s="4">
        <f t="shared" ca="1" si="123"/>
        <v>78</v>
      </c>
      <c r="H3959" s="4">
        <f ca="1">+Data_TABLE[[#This Row],[Qty]]*Data_TABLE[[#This Row],[Unit Price]]</f>
        <v>234</v>
      </c>
      <c r="I3959" s="7">
        <v>42192</v>
      </c>
      <c r="J3959" s="10">
        <f>EOMONTH(Data_TABLE[[#This Row],[Date Sold]],0)</f>
        <v>42216</v>
      </c>
    </row>
    <row r="3960" spans="2:10" x14ac:dyDescent="0.25">
      <c r="B3960" s="1" t="s">
        <v>38</v>
      </c>
      <c r="C3960" s="3" t="s">
        <v>55</v>
      </c>
      <c r="D3960" s="2" t="s">
        <v>49</v>
      </c>
      <c r="E3960" s="3" t="s">
        <v>43</v>
      </c>
      <c r="F3960" s="3">
        <f t="shared" ca="1" si="122"/>
        <v>3</v>
      </c>
      <c r="G3960" s="4">
        <f t="shared" ca="1" si="123"/>
        <v>121</v>
      </c>
      <c r="H3960" s="4">
        <f ca="1">+Data_TABLE[[#This Row],[Qty]]*Data_TABLE[[#This Row],[Unit Price]]</f>
        <v>363</v>
      </c>
      <c r="I3960" s="7">
        <v>42192</v>
      </c>
      <c r="J3960" s="10">
        <f>EOMONTH(Data_TABLE[[#This Row],[Date Sold]],0)</f>
        <v>42216</v>
      </c>
    </row>
    <row r="3961" spans="2:10" x14ac:dyDescent="0.25">
      <c r="B3961" s="1" t="s">
        <v>39</v>
      </c>
      <c r="C3961" s="3" t="s">
        <v>55</v>
      </c>
      <c r="D3961" s="2" t="s">
        <v>49</v>
      </c>
      <c r="E3961" s="3" t="s">
        <v>43</v>
      </c>
      <c r="F3961" s="3">
        <f t="shared" ca="1" si="122"/>
        <v>3</v>
      </c>
      <c r="G3961" s="4">
        <f t="shared" ca="1" si="123"/>
        <v>146</v>
      </c>
      <c r="H3961" s="4">
        <f ca="1">+Data_TABLE[[#This Row],[Qty]]*Data_TABLE[[#This Row],[Unit Price]]</f>
        <v>438</v>
      </c>
      <c r="I3961" s="7">
        <v>42192</v>
      </c>
      <c r="J3961" s="10">
        <f>EOMONTH(Data_TABLE[[#This Row],[Date Sold]],0)</f>
        <v>42216</v>
      </c>
    </row>
    <row r="3962" spans="2:10" x14ac:dyDescent="0.25">
      <c r="B3962" s="1" t="s">
        <v>38</v>
      </c>
      <c r="C3962" s="3" t="s">
        <v>56</v>
      </c>
      <c r="D3962" s="2" t="s">
        <v>52</v>
      </c>
      <c r="E3962" s="3" t="s">
        <v>46</v>
      </c>
      <c r="F3962" s="3">
        <f t="shared" ca="1" si="122"/>
        <v>2</v>
      </c>
      <c r="G3962" s="4">
        <f t="shared" ca="1" si="123"/>
        <v>159</v>
      </c>
      <c r="H3962" s="4">
        <f ca="1">+Data_TABLE[[#This Row],[Qty]]*Data_TABLE[[#This Row],[Unit Price]]</f>
        <v>318</v>
      </c>
      <c r="I3962" s="7">
        <v>42192</v>
      </c>
      <c r="J3962" s="10">
        <f>EOMONTH(Data_TABLE[[#This Row],[Date Sold]],0)</f>
        <v>42216</v>
      </c>
    </row>
    <row r="3963" spans="2:10" x14ac:dyDescent="0.25">
      <c r="B3963" s="1" t="s">
        <v>37</v>
      </c>
      <c r="C3963" s="3" t="s">
        <v>56</v>
      </c>
      <c r="D3963" s="2" t="s">
        <v>50</v>
      </c>
      <c r="E3963" s="3" t="s">
        <v>44</v>
      </c>
      <c r="F3963" s="3">
        <f t="shared" ca="1" si="122"/>
        <v>4</v>
      </c>
      <c r="G3963" s="4">
        <f t="shared" ca="1" si="123"/>
        <v>128</v>
      </c>
      <c r="H3963" s="4">
        <f ca="1">+Data_TABLE[[#This Row],[Qty]]*Data_TABLE[[#This Row],[Unit Price]]</f>
        <v>512</v>
      </c>
      <c r="I3963" s="7">
        <v>42192</v>
      </c>
      <c r="J3963" s="10">
        <f>EOMONTH(Data_TABLE[[#This Row],[Date Sold]],0)</f>
        <v>42216</v>
      </c>
    </row>
    <row r="3964" spans="2:10" x14ac:dyDescent="0.25">
      <c r="B3964" s="1" t="s">
        <v>37</v>
      </c>
      <c r="C3964" s="3" t="s">
        <v>56</v>
      </c>
      <c r="D3964" s="2" t="s">
        <v>50</v>
      </c>
      <c r="E3964" s="3" t="s">
        <v>44</v>
      </c>
      <c r="F3964" s="3">
        <f t="shared" ca="1" si="122"/>
        <v>4</v>
      </c>
      <c r="G3964" s="4">
        <f t="shared" ca="1" si="123"/>
        <v>161</v>
      </c>
      <c r="H3964" s="4">
        <f ca="1">+Data_TABLE[[#This Row],[Qty]]*Data_TABLE[[#This Row],[Unit Price]]</f>
        <v>644</v>
      </c>
      <c r="I3964" s="7">
        <v>42192</v>
      </c>
      <c r="J3964" s="10">
        <f>EOMONTH(Data_TABLE[[#This Row],[Date Sold]],0)</f>
        <v>42216</v>
      </c>
    </row>
    <row r="3965" spans="2:10" x14ac:dyDescent="0.25">
      <c r="B3965" s="1" t="s">
        <v>38</v>
      </c>
      <c r="C3965" s="3" t="s">
        <v>54</v>
      </c>
      <c r="D3965" s="2" t="s">
        <v>48</v>
      </c>
      <c r="E3965" s="3" t="s">
        <v>42</v>
      </c>
      <c r="F3965" s="3">
        <f t="shared" ca="1" si="122"/>
        <v>5</v>
      </c>
      <c r="G3965" s="4">
        <f t="shared" ca="1" si="123"/>
        <v>173</v>
      </c>
      <c r="H3965" s="4">
        <f ca="1">+Data_TABLE[[#This Row],[Qty]]*Data_TABLE[[#This Row],[Unit Price]]</f>
        <v>865</v>
      </c>
      <c r="I3965" s="7">
        <v>42192</v>
      </c>
      <c r="J3965" s="10">
        <f>EOMONTH(Data_TABLE[[#This Row],[Date Sold]],0)</f>
        <v>42216</v>
      </c>
    </row>
    <row r="3966" spans="2:10" x14ac:dyDescent="0.25">
      <c r="B3966" s="1" t="s">
        <v>37</v>
      </c>
      <c r="C3966" s="3" t="s">
        <v>54</v>
      </c>
      <c r="D3966" s="2" t="s">
        <v>48</v>
      </c>
      <c r="E3966" s="3" t="s">
        <v>42</v>
      </c>
      <c r="F3966" s="3">
        <f t="shared" ca="1" si="122"/>
        <v>1</v>
      </c>
      <c r="G3966" s="4">
        <f t="shared" ca="1" si="123"/>
        <v>175</v>
      </c>
      <c r="H3966" s="4">
        <f ca="1">+Data_TABLE[[#This Row],[Qty]]*Data_TABLE[[#This Row],[Unit Price]]</f>
        <v>175</v>
      </c>
      <c r="I3966" s="7">
        <v>42192</v>
      </c>
      <c r="J3966" s="10">
        <f>EOMONTH(Data_TABLE[[#This Row],[Date Sold]],0)</f>
        <v>42216</v>
      </c>
    </row>
    <row r="3967" spans="2:10" x14ac:dyDescent="0.25">
      <c r="B3967" s="1" t="s">
        <v>37</v>
      </c>
      <c r="C3967" s="3" t="s">
        <v>55</v>
      </c>
      <c r="D3967" s="2" t="s">
        <v>51</v>
      </c>
      <c r="E3967" s="3" t="s">
        <v>45</v>
      </c>
      <c r="F3967" s="3">
        <f t="shared" ca="1" si="122"/>
        <v>4</v>
      </c>
      <c r="G3967" s="4">
        <f t="shared" ca="1" si="123"/>
        <v>130</v>
      </c>
      <c r="H3967" s="4">
        <f ca="1">+Data_TABLE[[#This Row],[Qty]]*Data_TABLE[[#This Row],[Unit Price]]</f>
        <v>520</v>
      </c>
      <c r="I3967" s="7">
        <v>42192</v>
      </c>
      <c r="J3967" s="10">
        <f>EOMONTH(Data_TABLE[[#This Row],[Date Sold]],0)</f>
        <v>42216</v>
      </c>
    </row>
    <row r="3968" spans="2:10" x14ac:dyDescent="0.25">
      <c r="B3968" s="1" t="s">
        <v>40</v>
      </c>
      <c r="C3968" s="3" t="s">
        <v>54</v>
      </c>
      <c r="D3968" s="2" t="s">
        <v>48</v>
      </c>
      <c r="E3968" s="3" t="s">
        <v>42</v>
      </c>
      <c r="F3968" s="3">
        <f t="shared" ca="1" si="122"/>
        <v>1</v>
      </c>
      <c r="G3968" s="4">
        <f t="shared" ca="1" si="123"/>
        <v>199</v>
      </c>
      <c r="H3968" s="4">
        <f ca="1">+Data_TABLE[[#This Row],[Qty]]*Data_TABLE[[#This Row],[Unit Price]]</f>
        <v>199</v>
      </c>
      <c r="I3968" s="7">
        <v>42192</v>
      </c>
      <c r="J3968" s="10">
        <f>EOMONTH(Data_TABLE[[#This Row],[Date Sold]],0)</f>
        <v>42216</v>
      </c>
    </row>
    <row r="3969" spans="2:10" x14ac:dyDescent="0.25">
      <c r="B3969" s="1" t="s">
        <v>39</v>
      </c>
      <c r="C3969" s="3" t="s">
        <v>56</v>
      </c>
      <c r="D3969" s="2" t="s">
        <v>52</v>
      </c>
      <c r="E3969" s="3" t="s">
        <v>46</v>
      </c>
      <c r="F3969" s="3">
        <f t="shared" ca="1" si="122"/>
        <v>5</v>
      </c>
      <c r="G3969" s="4">
        <f t="shared" ca="1" si="123"/>
        <v>68</v>
      </c>
      <c r="H3969" s="4">
        <f ca="1">+Data_TABLE[[#This Row],[Qty]]*Data_TABLE[[#This Row],[Unit Price]]</f>
        <v>340</v>
      </c>
      <c r="I3969" s="7">
        <v>42192</v>
      </c>
      <c r="J3969" s="10">
        <f>EOMONTH(Data_TABLE[[#This Row],[Date Sold]],0)</f>
        <v>42216</v>
      </c>
    </row>
    <row r="3970" spans="2:10" x14ac:dyDescent="0.25">
      <c r="B3970" s="1" t="s">
        <v>36</v>
      </c>
      <c r="C3970" s="3" t="s">
        <v>55</v>
      </c>
      <c r="D3970" s="2" t="s">
        <v>51</v>
      </c>
      <c r="E3970" s="3" t="s">
        <v>45</v>
      </c>
      <c r="F3970" s="3">
        <f t="shared" ca="1" si="122"/>
        <v>5</v>
      </c>
      <c r="G3970" s="4">
        <f t="shared" ca="1" si="123"/>
        <v>137</v>
      </c>
      <c r="H3970" s="4">
        <f ca="1">+Data_TABLE[[#This Row],[Qty]]*Data_TABLE[[#This Row],[Unit Price]]</f>
        <v>685</v>
      </c>
      <c r="I3970" s="7">
        <v>42192</v>
      </c>
      <c r="J3970" s="10">
        <f>EOMONTH(Data_TABLE[[#This Row],[Date Sold]],0)</f>
        <v>42216</v>
      </c>
    </row>
    <row r="3971" spans="2:10" x14ac:dyDescent="0.25">
      <c r="B3971" s="1" t="s">
        <v>36</v>
      </c>
      <c r="C3971" s="3" t="s">
        <v>56</v>
      </c>
      <c r="D3971" s="2" t="s">
        <v>52</v>
      </c>
      <c r="E3971" s="3" t="s">
        <v>46</v>
      </c>
      <c r="F3971" s="3">
        <f t="shared" ca="1" si="122"/>
        <v>1</v>
      </c>
      <c r="G3971" s="4">
        <f t="shared" ca="1" si="123"/>
        <v>89</v>
      </c>
      <c r="H3971" s="4">
        <f ca="1">+Data_TABLE[[#This Row],[Qty]]*Data_TABLE[[#This Row],[Unit Price]]</f>
        <v>89</v>
      </c>
      <c r="I3971" s="7">
        <v>42192</v>
      </c>
      <c r="J3971" s="10">
        <f>EOMONTH(Data_TABLE[[#This Row],[Date Sold]],0)</f>
        <v>42216</v>
      </c>
    </row>
    <row r="3972" spans="2:10" x14ac:dyDescent="0.25">
      <c r="B3972" s="1" t="s">
        <v>38</v>
      </c>
      <c r="C3972" s="3" t="s">
        <v>54</v>
      </c>
      <c r="D3972" s="2" t="s">
        <v>48</v>
      </c>
      <c r="E3972" s="3" t="s">
        <v>42</v>
      </c>
      <c r="F3972" s="3">
        <f t="shared" ca="1" si="122"/>
        <v>5</v>
      </c>
      <c r="G3972" s="4">
        <f t="shared" ca="1" si="123"/>
        <v>175</v>
      </c>
      <c r="H3972" s="4">
        <f ca="1">+Data_TABLE[[#This Row],[Qty]]*Data_TABLE[[#This Row],[Unit Price]]</f>
        <v>875</v>
      </c>
      <c r="I3972" s="7">
        <v>42192</v>
      </c>
      <c r="J3972" s="10">
        <f>EOMONTH(Data_TABLE[[#This Row],[Date Sold]],0)</f>
        <v>42216</v>
      </c>
    </row>
    <row r="3973" spans="2:10" x14ac:dyDescent="0.25">
      <c r="B3973" s="1" t="s">
        <v>36</v>
      </c>
      <c r="C3973" s="3" t="s">
        <v>55</v>
      </c>
      <c r="D3973" s="2" t="s">
        <v>49</v>
      </c>
      <c r="E3973" s="3" t="s">
        <v>43</v>
      </c>
      <c r="F3973" s="3">
        <f t="shared" ca="1" si="122"/>
        <v>1</v>
      </c>
      <c r="G3973" s="4">
        <f t="shared" ca="1" si="123"/>
        <v>112</v>
      </c>
      <c r="H3973" s="4">
        <f ca="1">+Data_TABLE[[#This Row],[Qty]]*Data_TABLE[[#This Row],[Unit Price]]</f>
        <v>112</v>
      </c>
      <c r="I3973" s="7">
        <v>42192</v>
      </c>
      <c r="J3973" s="10">
        <f>EOMONTH(Data_TABLE[[#This Row],[Date Sold]],0)</f>
        <v>42216</v>
      </c>
    </row>
    <row r="3974" spans="2:10" x14ac:dyDescent="0.25">
      <c r="B3974" s="1" t="s">
        <v>39</v>
      </c>
      <c r="C3974" s="3" t="s">
        <v>55</v>
      </c>
      <c r="D3974" s="2" t="s">
        <v>51</v>
      </c>
      <c r="E3974" s="3" t="s">
        <v>45</v>
      </c>
      <c r="F3974" s="3">
        <f t="shared" ca="1" si="122"/>
        <v>2</v>
      </c>
      <c r="G3974" s="4">
        <f t="shared" ca="1" si="123"/>
        <v>85</v>
      </c>
      <c r="H3974" s="4">
        <f ca="1">+Data_TABLE[[#This Row],[Qty]]*Data_TABLE[[#This Row],[Unit Price]]</f>
        <v>170</v>
      </c>
      <c r="I3974" s="7">
        <v>42192</v>
      </c>
      <c r="J3974" s="10">
        <f>EOMONTH(Data_TABLE[[#This Row],[Date Sold]],0)</f>
        <v>42216</v>
      </c>
    </row>
    <row r="3975" spans="2:10" x14ac:dyDescent="0.25">
      <c r="B3975" s="1" t="s">
        <v>40</v>
      </c>
      <c r="C3975" s="3" t="s">
        <v>56</v>
      </c>
      <c r="D3975" s="2" t="s">
        <v>52</v>
      </c>
      <c r="E3975" s="3" t="s">
        <v>46</v>
      </c>
      <c r="F3975" s="3">
        <f t="shared" ca="1" si="122"/>
        <v>2</v>
      </c>
      <c r="G3975" s="4">
        <f t="shared" ca="1" si="123"/>
        <v>147</v>
      </c>
      <c r="H3975" s="4">
        <f ca="1">+Data_TABLE[[#This Row],[Qty]]*Data_TABLE[[#This Row],[Unit Price]]</f>
        <v>294</v>
      </c>
      <c r="I3975" s="7">
        <v>42192</v>
      </c>
      <c r="J3975" s="10">
        <f>EOMONTH(Data_TABLE[[#This Row],[Date Sold]],0)</f>
        <v>42216</v>
      </c>
    </row>
    <row r="3976" spans="2:10" x14ac:dyDescent="0.25">
      <c r="B3976" s="1" t="s">
        <v>39</v>
      </c>
      <c r="C3976" s="3" t="s">
        <v>55</v>
      </c>
      <c r="D3976" s="2" t="s">
        <v>51</v>
      </c>
      <c r="E3976" s="3" t="s">
        <v>45</v>
      </c>
      <c r="F3976" s="3">
        <f t="shared" ca="1" si="122"/>
        <v>1</v>
      </c>
      <c r="G3976" s="4">
        <f t="shared" ca="1" si="123"/>
        <v>173</v>
      </c>
      <c r="H3976" s="4">
        <f ca="1">+Data_TABLE[[#This Row],[Qty]]*Data_TABLE[[#This Row],[Unit Price]]</f>
        <v>173</v>
      </c>
      <c r="I3976" s="7">
        <v>42192</v>
      </c>
      <c r="J3976" s="10">
        <f>EOMONTH(Data_TABLE[[#This Row],[Date Sold]],0)</f>
        <v>42216</v>
      </c>
    </row>
    <row r="3977" spans="2:10" x14ac:dyDescent="0.25">
      <c r="B3977" s="1" t="s">
        <v>41</v>
      </c>
      <c r="C3977" s="3" t="s">
        <v>55</v>
      </c>
      <c r="D3977" s="2" t="s">
        <v>51</v>
      </c>
      <c r="E3977" s="3" t="s">
        <v>45</v>
      </c>
      <c r="F3977" s="3">
        <f t="shared" ca="1" si="122"/>
        <v>4</v>
      </c>
      <c r="G3977" s="4">
        <f t="shared" ca="1" si="123"/>
        <v>152</v>
      </c>
      <c r="H3977" s="4">
        <f ca="1">+Data_TABLE[[#This Row],[Qty]]*Data_TABLE[[#This Row],[Unit Price]]</f>
        <v>608</v>
      </c>
      <c r="I3977" s="7">
        <v>42192</v>
      </c>
      <c r="J3977" s="10">
        <f>EOMONTH(Data_TABLE[[#This Row],[Date Sold]],0)</f>
        <v>42216</v>
      </c>
    </row>
    <row r="3978" spans="2:10" x14ac:dyDescent="0.25">
      <c r="B3978" s="1" t="s">
        <v>41</v>
      </c>
      <c r="C3978" s="3" t="s">
        <v>55</v>
      </c>
      <c r="D3978" s="2" t="s">
        <v>51</v>
      </c>
      <c r="E3978" s="3" t="s">
        <v>45</v>
      </c>
      <c r="F3978" s="3">
        <f t="shared" ca="1" si="122"/>
        <v>3</v>
      </c>
      <c r="G3978" s="4">
        <f t="shared" ca="1" si="123"/>
        <v>130</v>
      </c>
      <c r="H3978" s="4">
        <f ca="1">+Data_TABLE[[#This Row],[Qty]]*Data_TABLE[[#This Row],[Unit Price]]</f>
        <v>390</v>
      </c>
      <c r="I3978" s="7">
        <v>42192</v>
      </c>
      <c r="J3978" s="10">
        <f>EOMONTH(Data_TABLE[[#This Row],[Date Sold]],0)</f>
        <v>42216</v>
      </c>
    </row>
    <row r="3979" spans="2:10" x14ac:dyDescent="0.25">
      <c r="B3979" s="1" t="s">
        <v>38</v>
      </c>
      <c r="C3979" s="3" t="s">
        <v>56</v>
      </c>
      <c r="D3979" s="2" t="s">
        <v>50</v>
      </c>
      <c r="E3979" s="3" t="s">
        <v>44</v>
      </c>
      <c r="F3979" s="3">
        <f t="shared" ca="1" si="122"/>
        <v>3</v>
      </c>
      <c r="G3979" s="4">
        <f t="shared" ca="1" si="123"/>
        <v>66</v>
      </c>
      <c r="H3979" s="4">
        <f ca="1">+Data_TABLE[[#This Row],[Qty]]*Data_TABLE[[#This Row],[Unit Price]]</f>
        <v>198</v>
      </c>
      <c r="I3979" s="7">
        <v>42192</v>
      </c>
      <c r="J3979" s="10">
        <f>EOMONTH(Data_TABLE[[#This Row],[Date Sold]],0)</f>
        <v>42216</v>
      </c>
    </row>
    <row r="3980" spans="2:10" x14ac:dyDescent="0.25">
      <c r="B3980" s="1" t="s">
        <v>37</v>
      </c>
      <c r="C3980" s="3" t="s">
        <v>56</v>
      </c>
      <c r="D3980" s="2" t="s">
        <v>50</v>
      </c>
      <c r="E3980" s="3" t="s">
        <v>44</v>
      </c>
      <c r="F3980" s="3">
        <f t="shared" ca="1" si="122"/>
        <v>5</v>
      </c>
      <c r="G3980" s="4">
        <f t="shared" ca="1" si="123"/>
        <v>199</v>
      </c>
      <c r="H3980" s="4">
        <f ca="1">+Data_TABLE[[#This Row],[Qty]]*Data_TABLE[[#This Row],[Unit Price]]</f>
        <v>995</v>
      </c>
      <c r="I3980" s="7">
        <v>42192</v>
      </c>
      <c r="J3980" s="10">
        <f>EOMONTH(Data_TABLE[[#This Row],[Date Sold]],0)</f>
        <v>42216</v>
      </c>
    </row>
    <row r="3981" spans="2:10" x14ac:dyDescent="0.25">
      <c r="B3981" s="1" t="s">
        <v>40</v>
      </c>
      <c r="C3981" s="3" t="s">
        <v>55</v>
      </c>
      <c r="D3981" s="2" t="s">
        <v>51</v>
      </c>
      <c r="E3981" s="3" t="s">
        <v>45</v>
      </c>
      <c r="F3981" s="3">
        <f t="shared" ca="1" si="122"/>
        <v>4</v>
      </c>
      <c r="G3981" s="4">
        <f t="shared" ca="1" si="123"/>
        <v>172</v>
      </c>
      <c r="H3981" s="4">
        <f ca="1">+Data_TABLE[[#This Row],[Qty]]*Data_TABLE[[#This Row],[Unit Price]]</f>
        <v>688</v>
      </c>
      <c r="I3981" s="7">
        <v>42192</v>
      </c>
      <c r="J3981" s="10">
        <f>EOMONTH(Data_TABLE[[#This Row],[Date Sold]],0)</f>
        <v>42216</v>
      </c>
    </row>
    <row r="3982" spans="2:10" x14ac:dyDescent="0.25">
      <c r="B3982" s="1" t="s">
        <v>36</v>
      </c>
      <c r="C3982" s="3" t="s">
        <v>55</v>
      </c>
      <c r="D3982" s="2" t="s">
        <v>51</v>
      </c>
      <c r="E3982" s="3" t="s">
        <v>45</v>
      </c>
      <c r="F3982" s="3">
        <f t="shared" ca="1" si="122"/>
        <v>3</v>
      </c>
      <c r="G3982" s="4">
        <f t="shared" ca="1" si="123"/>
        <v>177</v>
      </c>
      <c r="H3982" s="4">
        <f ca="1">+Data_TABLE[[#This Row],[Qty]]*Data_TABLE[[#This Row],[Unit Price]]</f>
        <v>531</v>
      </c>
      <c r="I3982" s="7">
        <v>42192</v>
      </c>
      <c r="J3982" s="10">
        <f>EOMONTH(Data_TABLE[[#This Row],[Date Sold]],0)</f>
        <v>42216</v>
      </c>
    </row>
    <row r="3983" spans="2:10" x14ac:dyDescent="0.25">
      <c r="B3983" s="1" t="s">
        <v>41</v>
      </c>
      <c r="C3983" s="3" t="s">
        <v>55</v>
      </c>
      <c r="D3983" s="2" t="s">
        <v>51</v>
      </c>
      <c r="E3983" s="3" t="s">
        <v>45</v>
      </c>
      <c r="F3983" s="3">
        <f t="shared" ca="1" si="122"/>
        <v>2</v>
      </c>
      <c r="G3983" s="4">
        <f t="shared" ca="1" si="123"/>
        <v>84</v>
      </c>
      <c r="H3983" s="4">
        <f ca="1">+Data_TABLE[[#This Row],[Qty]]*Data_TABLE[[#This Row],[Unit Price]]</f>
        <v>168</v>
      </c>
      <c r="I3983" s="7">
        <v>42192</v>
      </c>
      <c r="J3983" s="10">
        <f>EOMONTH(Data_TABLE[[#This Row],[Date Sold]],0)</f>
        <v>42216</v>
      </c>
    </row>
    <row r="3984" spans="2:10" x14ac:dyDescent="0.25">
      <c r="B3984" s="1" t="s">
        <v>41</v>
      </c>
      <c r="C3984" s="3" t="s">
        <v>56</v>
      </c>
      <c r="D3984" s="2" t="s">
        <v>50</v>
      </c>
      <c r="E3984" s="3" t="s">
        <v>44</v>
      </c>
      <c r="F3984" s="3">
        <f t="shared" ca="1" si="122"/>
        <v>2</v>
      </c>
      <c r="G3984" s="4">
        <f t="shared" ca="1" si="123"/>
        <v>181</v>
      </c>
      <c r="H3984" s="4">
        <f ca="1">+Data_TABLE[[#This Row],[Qty]]*Data_TABLE[[#This Row],[Unit Price]]</f>
        <v>362</v>
      </c>
      <c r="I3984" s="7">
        <v>42192</v>
      </c>
      <c r="J3984" s="10">
        <f>EOMONTH(Data_TABLE[[#This Row],[Date Sold]],0)</f>
        <v>42216</v>
      </c>
    </row>
    <row r="3985" spans="2:10" x14ac:dyDescent="0.25">
      <c r="B3985" s="1" t="s">
        <v>37</v>
      </c>
      <c r="C3985" s="3" t="s">
        <v>56</v>
      </c>
      <c r="D3985" s="2" t="s">
        <v>50</v>
      </c>
      <c r="E3985" s="3" t="s">
        <v>44</v>
      </c>
      <c r="F3985" s="3">
        <f t="shared" ca="1" si="122"/>
        <v>2</v>
      </c>
      <c r="G3985" s="4">
        <f t="shared" ca="1" si="123"/>
        <v>64</v>
      </c>
      <c r="H3985" s="4">
        <f ca="1">+Data_TABLE[[#This Row],[Qty]]*Data_TABLE[[#This Row],[Unit Price]]</f>
        <v>128</v>
      </c>
      <c r="I3985" s="7">
        <v>42192</v>
      </c>
      <c r="J3985" s="10">
        <f>EOMONTH(Data_TABLE[[#This Row],[Date Sold]],0)</f>
        <v>42216</v>
      </c>
    </row>
    <row r="3986" spans="2:10" x14ac:dyDescent="0.25">
      <c r="B3986" s="1" t="s">
        <v>36</v>
      </c>
      <c r="C3986" s="3" t="s">
        <v>55</v>
      </c>
      <c r="D3986" s="2" t="s">
        <v>51</v>
      </c>
      <c r="E3986" s="3" t="s">
        <v>45</v>
      </c>
      <c r="F3986" s="3">
        <f t="shared" ca="1" si="122"/>
        <v>4</v>
      </c>
      <c r="G3986" s="4">
        <f t="shared" ca="1" si="123"/>
        <v>94</v>
      </c>
      <c r="H3986" s="4">
        <f ca="1">+Data_TABLE[[#This Row],[Qty]]*Data_TABLE[[#This Row],[Unit Price]]</f>
        <v>376</v>
      </c>
      <c r="I3986" s="7">
        <v>42192</v>
      </c>
      <c r="J3986" s="10">
        <f>EOMONTH(Data_TABLE[[#This Row],[Date Sold]],0)</f>
        <v>42216</v>
      </c>
    </row>
    <row r="3987" spans="2:10" x14ac:dyDescent="0.25">
      <c r="B3987" s="1" t="s">
        <v>39</v>
      </c>
      <c r="C3987" s="3" t="s">
        <v>55</v>
      </c>
      <c r="D3987" s="2" t="s">
        <v>51</v>
      </c>
      <c r="E3987" s="3" t="s">
        <v>45</v>
      </c>
      <c r="F3987" s="3">
        <f t="shared" ca="1" si="122"/>
        <v>3</v>
      </c>
      <c r="G3987" s="4">
        <f t="shared" ca="1" si="123"/>
        <v>81</v>
      </c>
      <c r="H3987" s="4">
        <f ca="1">+Data_TABLE[[#This Row],[Qty]]*Data_TABLE[[#This Row],[Unit Price]]</f>
        <v>243</v>
      </c>
      <c r="I3987" s="7">
        <v>42192</v>
      </c>
      <c r="J3987" s="10">
        <f>EOMONTH(Data_TABLE[[#This Row],[Date Sold]],0)</f>
        <v>42216</v>
      </c>
    </row>
    <row r="3988" spans="2:10" x14ac:dyDescent="0.25">
      <c r="B3988" s="1" t="s">
        <v>40</v>
      </c>
      <c r="C3988" s="3" t="s">
        <v>56</v>
      </c>
      <c r="D3988" s="2" t="s">
        <v>52</v>
      </c>
      <c r="E3988" s="3" t="s">
        <v>46</v>
      </c>
      <c r="F3988" s="3">
        <f t="shared" ca="1" si="122"/>
        <v>3</v>
      </c>
      <c r="G3988" s="4">
        <f t="shared" ca="1" si="123"/>
        <v>138</v>
      </c>
      <c r="H3988" s="4">
        <f ca="1">+Data_TABLE[[#This Row],[Qty]]*Data_TABLE[[#This Row],[Unit Price]]</f>
        <v>414</v>
      </c>
      <c r="I3988" s="7">
        <v>42192</v>
      </c>
      <c r="J3988" s="10">
        <f>EOMONTH(Data_TABLE[[#This Row],[Date Sold]],0)</f>
        <v>42216</v>
      </c>
    </row>
    <row r="3989" spans="2:10" x14ac:dyDescent="0.25">
      <c r="B3989" s="1" t="s">
        <v>38</v>
      </c>
      <c r="C3989" s="3" t="s">
        <v>56</v>
      </c>
      <c r="D3989" s="2" t="s">
        <v>52</v>
      </c>
      <c r="E3989" s="3" t="s">
        <v>46</v>
      </c>
      <c r="F3989" s="3">
        <f t="shared" ca="1" si="122"/>
        <v>1</v>
      </c>
      <c r="G3989" s="4">
        <f t="shared" ca="1" si="123"/>
        <v>66</v>
      </c>
      <c r="H3989" s="4">
        <f ca="1">+Data_TABLE[[#This Row],[Qty]]*Data_TABLE[[#This Row],[Unit Price]]</f>
        <v>66</v>
      </c>
      <c r="I3989" s="7">
        <v>42192</v>
      </c>
      <c r="J3989" s="10">
        <f>EOMONTH(Data_TABLE[[#This Row],[Date Sold]],0)</f>
        <v>42216</v>
      </c>
    </row>
    <row r="3990" spans="2:10" x14ac:dyDescent="0.25">
      <c r="B3990" s="1" t="s">
        <v>38</v>
      </c>
      <c r="C3990" s="3" t="s">
        <v>56</v>
      </c>
      <c r="D3990" s="2" t="s">
        <v>50</v>
      </c>
      <c r="E3990" s="3" t="s">
        <v>44</v>
      </c>
      <c r="F3990" s="3">
        <f t="shared" ca="1" si="122"/>
        <v>3</v>
      </c>
      <c r="G3990" s="4">
        <f t="shared" ca="1" si="123"/>
        <v>172</v>
      </c>
      <c r="H3990" s="4">
        <f ca="1">+Data_TABLE[[#This Row],[Qty]]*Data_TABLE[[#This Row],[Unit Price]]</f>
        <v>516</v>
      </c>
      <c r="I3990" s="7">
        <v>42192</v>
      </c>
      <c r="J3990" s="10">
        <f>EOMONTH(Data_TABLE[[#This Row],[Date Sold]],0)</f>
        <v>42216</v>
      </c>
    </row>
    <row r="3991" spans="2:10" x14ac:dyDescent="0.25">
      <c r="B3991" s="1" t="s">
        <v>38</v>
      </c>
      <c r="C3991" s="3" t="s">
        <v>54</v>
      </c>
      <c r="D3991" s="2" t="s">
        <v>48</v>
      </c>
      <c r="E3991" s="3" t="s">
        <v>42</v>
      </c>
      <c r="F3991" s="3">
        <f t="shared" ca="1" si="122"/>
        <v>5</v>
      </c>
      <c r="G3991" s="4">
        <f t="shared" ca="1" si="123"/>
        <v>181</v>
      </c>
      <c r="H3991" s="4">
        <f ca="1">+Data_TABLE[[#This Row],[Qty]]*Data_TABLE[[#This Row],[Unit Price]]</f>
        <v>905</v>
      </c>
      <c r="I3991" s="7">
        <v>42192</v>
      </c>
      <c r="J3991" s="10">
        <f>EOMONTH(Data_TABLE[[#This Row],[Date Sold]],0)</f>
        <v>42216</v>
      </c>
    </row>
    <row r="3992" spans="2:10" x14ac:dyDescent="0.25">
      <c r="B3992" s="1" t="s">
        <v>39</v>
      </c>
      <c r="C3992" s="3" t="s">
        <v>56</v>
      </c>
      <c r="D3992" s="2" t="s">
        <v>50</v>
      </c>
      <c r="E3992" s="3" t="s">
        <v>44</v>
      </c>
      <c r="F3992" s="3">
        <f t="shared" ca="1" si="122"/>
        <v>2</v>
      </c>
      <c r="G3992" s="4">
        <f t="shared" ca="1" si="123"/>
        <v>125</v>
      </c>
      <c r="H3992" s="4">
        <f ca="1">+Data_TABLE[[#This Row],[Qty]]*Data_TABLE[[#This Row],[Unit Price]]</f>
        <v>250</v>
      </c>
      <c r="I3992" s="7">
        <v>42192</v>
      </c>
      <c r="J3992" s="10">
        <f>EOMONTH(Data_TABLE[[#This Row],[Date Sold]],0)</f>
        <v>42216</v>
      </c>
    </row>
    <row r="3993" spans="2:10" x14ac:dyDescent="0.25">
      <c r="B3993" s="1" t="s">
        <v>39</v>
      </c>
      <c r="C3993" s="3" t="s">
        <v>54</v>
      </c>
      <c r="D3993" s="2" t="s">
        <v>48</v>
      </c>
      <c r="E3993" s="3" t="s">
        <v>42</v>
      </c>
      <c r="F3993" s="3">
        <f t="shared" ca="1" si="122"/>
        <v>1</v>
      </c>
      <c r="G3993" s="4">
        <f t="shared" ca="1" si="123"/>
        <v>70</v>
      </c>
      <c r="H3993" s="4">
        <f ca="1">+Data_TABLE[[#This Row],[Qty]]*Data_TABLE[[#This Row],[Unit Price]]</f>
        <v>70</v>
      </c>
      <c r="I3993" s="7">
        <v>42192</v>
      </c>
      <c r="J3993" s="10">
        <f>EOMONTH(Data_TABLE[[#This Row],[Date Sold]],0)</f>
        <v>42216</v>
      </c>
    </row>
    <row r="3994" spans="2:10" x14ac:dyDescent="0.25">
      <c r="B3994" s="1" t="s">
        <v>38</v>
      </c>
      <c r="C3994" s="3" t="s">
        <v>55</v>
      </c>
      <c r="D3994" s="2" t="s">
        <v>51</v>
      </c>
      <c r="E3994" s="3" t="s">
        <v>45</v>
      </c>
      <c r="F3994" s="3">
        <f t="shared" ca="1" si="122"/>
        <v>4</v>
      </c>
      <c r="G3994" s="4">
        <f t="shared" ca="1" si="123"/>
        <v>131</v>
      </c>
      <c r="H3994" s="4">
        <f ca="1">+Data_TABLE[[#This Row],[Qty]]*Data_TABLE[[#This Row],[Unit Price]]</f>
        <v>524</v>
      </c>
      <c r="I3994" s="7">
        <v>42192</v>
      </c>
      <c r="J3994" s="10">
        <f>EOMONTH(Data_TABLE[[#This Row],[Date Sold]],0)</f>
        <v>42216</v>
      </c>
    </row>
    <row r="3995" spans="2:10" x14ac:dyDescent="0.25">
      <c r="B3995" s="1" t="s">
        <v>39</v>
      </c>
      <c r="C3995" s="3" t="s">
        <v>55</v>
      </c>
      <c r="D3995" s="2" t="s">
        <v>49</v>
      </c>
      <c r="E3995" s="3" t="s">
        <v>43</v>
      </c>
      <c r="F3995" s="3">
        <f t="shared" ca="1" si="122"/>
        <v>2</v>
      </c>
      <c r="G3995" s="4">
        <f t="shared" ca="1" si="123"/>
        <v>134</v>
      </c>
      <c r="H3995" s="4">
        <f ca="1">+Data_TABLE[[#This Row],[Qty]]*Data_TABLE[[#This Row],[Unit Price]]</f>
        <v>268</v>
      </c>
      <c r="I3995" s="7">
        <v>42192</v>
      </c>
      <c r="J3995" s="10">
        <f>EOMONTH(Data_TABLE[[#This Row],[Date Sold]],0)</f>
        <v>42216</v>
      </c>
    </row>
    <row r="3996" spans="2:10" x14ac:dyDescent="0.25">
      <c r="B3996" s="1" t="s">
        <v>41</v>
      </c>
      <c r="C3996" s="3" t="s">
        <v>55</v>
      </c>
      <c r="D3996" s="2" t="s">
        <v>49</v>
      </c>
      <c r="E3996" s="3" t="s">
        <v>43</v>
      </c>
      <c r="F3996" s="3">
        <f t="shared" ca="1" si="122"/>
        <v>4</v>
      </c>
      <c r="G3996" s="4">
        <f t="shared" ca="1" si="123"/>
        <v>80</v>
      </c>
      <c r="H3996" s="4">
        <f ca="1">+Data_TABLE[[#This Row],[Qty]]*Data_TABLE[[#This Row],[Unit Price]]</f>
        <v>320</v>
      </c>
      <c r="I3996" s="7">
        <v>42192</v>
      </c>
      <c r="J3996" s="10">
        <f>EOMONTH(Data_TABLE[[#This Row],[Date Sold]],0)</f>
        <v>42216</v>
      </c>
    </row>
    <row r="3997" spans="2:10" x14ac:dyDescent="0.25">
      <c r="B3997" s="1" t="s">
        <v>39</v>
      </c>
      <c r="C3997" s="3" t="s">
        <v>55</v>
      </c>
      <c r="D3997" s="2" t="s">
        <v>51</v>
      </c>
      <c r="E3997" s="3" t="s">
        <v>45</v>
      </c>
      <c r="F3997" s="3">
        <f t="shared" ca="1" si="122"/>
        <v>5</v>
      </c>
      <c r="G3997" s="4">
        <f t="shared" ca="1" si="123"/>
        <v>109</v>
      </c>
      <c r="H3997" s="4">
        <f ca="1">+Data_TABLE[[#This Row],[Qty]]*Data_TABLE[[#This Row],[Unit Price]]</f>
        <v>545</v>
      </c>
      <c r="I3997" s="7">
        <v>42192</v>
      </c>
      <c r="J3997" s="10">
        <f>EOMONTH(Data_TABLE[[#This Row],[Date Sold]],0)</f>
        <v>42216</v>
      </c>
    </row>
    <row r="3998" spans="2:10" x14ac:dyDescent="0.25">
      <c r="B3998" s="1" t="s">
        <v>37</v>
      </c>
      <c r="C3998" s="3" t="s">
        <v>56</v>
      </c>
      <c r="D3998" s="2" t="s">
        <v>52</v>
      </c>
      <c r="E3998" s="3" t="s">
        <v>46</v>
      </c>
      <c r="F3998" s="3">
        <f t="shared" ca="1" si="122"/>
        <v>1</v>
      </c>
      <c r="G3998" s="4">
        <f t="shared" ca="1" si="123"/>
        <v>167</v>
      </c>
      <c r="H3998" s="4">
        <f ca="1">+Data_TABLE[[#This Row],[Qty]]*Data_TABLE[[#This Row],[Unit Price]]</f>
        <v>167</v>
      </c>
      <c r="I3998" s="7">
        <v>42192</v>
      </c>
      <c r="J3998" s="10">
        <f>EOMONTH(Data_TABLE[[#This Row],[Date Sold]],0)</f>
        <v>42216</v>
      </c>
    </row>
    <row r="3999" spans="2:10" x14ac:dyDescent="0.25">
      <c r="B3999" s="1" t="s">
        <v>36</v>
      </c>
      <c r="C3999" s="3" t="s">
        <v>56</v>
      </c>
      <c r="D3999" s="2" t="s">
        <v>52</v>
      </c>
      <c r="E3999" s="3" t="s">
        <v>46</v>
      </c>
      <c r="F3999" s="3">
        <f t="shared" ca="1" si="122"/>
        <v>3</v>
      </c>
      <c r="G3999" s="4">
        <f t="shared" ca="1" si="123"/>
        <v>129</v>
      </c>
      <c r="H3999" s="4">
        <f ca="1">+Data_TABLE[[#This Row],[Qty]]*Data_TABLE[[#This Row],[Unit Price]]</f>
        <v>387</v>
      </c>
      <c r="I3999" s="7">
        <v>42192</v>
      </c>
      <c r="J3999" s="10">
        <f>EOMONTH(Data_TABLE[[#This Row],[Date Sold]],0)</f>
        <v>42216</v>
      </c>
    </row>
    <row r="4000" spans="2:10" x14ac:dyDescent="0.25">
      <c r="B4000" s="1" t="s">
        <v>40</v>
      </c>
      <c r="C4000" s="3" t="s">
        <v>55</v>
      </c>
      <c r="D4000" s="2" t="s">
        <v>49</v>
      </c>
      <c r="E4000" s="3" t="s">
        <v>43</v>
      </c>
      <c r="F4000" s="3">
        <f t="shared" ca="1" si="122"/>
        <v>4</v>
      </c>
      <c r="G4000" s="4">
        <f t="shared" ca="1" si="123"/>
        <v>157</v>
      </c>
      <c r="H4000" s="4">
        <f ca="1">+Data_TABLE[[#This Row],[Qty]]*Data_TABLE[[#This Row],[Unit Price]]</f>
        <v>628</v>
      </c>
      <c r="I4000" s="7">
        <v>42192</v>
      </c>
      <c r="J4000" s="10">
        <f>EOMONTH(Data_TABLE[[#This Row],[Date Sold]],0)</f>
        <v>42216</v>
      </c>
    </row>
    <row r="4001" spans="2:10" x14ac:dyDescent="0.25">
      <c r="B4001" s="1" t="s">
        <v>40</v>
      </c>
      <c r="C4001" s="3" t="s">
        <v>56</v>
      </c>
      <c r="D4001" s="2" t="s">
        <v>50</v>
      </c>
      <c r="E4001" s="3" t="s">
        <v>44</v>
      </c>
      <c r="F4001" s="3">
        <f t="shared" ca="1" si="122"/>
        <v>5</v>
      </c>
      <c r="G4001" s="4">
        <f t="shared" ca="1" si="123"/>
        <v>151</v>
      </c>
      <c r="H4001" s="4">
        <f ca="1">+Data_TABLE[[#This Row],[Qty]]*Data_TABLE[[#This Row],[Unit Price]]</f>
        <v>755</v>
      </c>
      <c r="I4001" s="7">
        <v>42192</v>
      </c>
      <c r="J4001" s="10">
        <f>EOMONTH(Data_TABLE[[#This Row],[Date Sold]],0)</f>
        <v>42216</v>
      </c>
    </row>
    <row r="4002" spans="2:10" x14ac:dyDescent="0.25">
      <c r="B4002" s="1" t="s">
        <v>36</v>
      </c>
      <c r="C4002" s="3" t="s">
        <v>54</v>
      </c>
      <c r="D4002" s="2" t="s">
        <v>48</v>
      </c>
      <c r="E4002" s="3" t="s">
        <v>42</v>
      </c>
      <c r="F4002" s="3">
        <f t="shared" ca="1" si="122"/>
        <v>3</v>
      </c>
      <c r="G4002" s="4">
        <f t="shared" ca="1" si="123"/>
        <v>111</v>
      </c>
      <c r="H4002" s="4">
        <f ca="1">+Data_TABLE[[#This Row],[Qty]]*Data_TABLE[[#This Row],[Unit Price]]</f>
        <v>333</v>
      </c>
      <c r="I4002" s="7">
        <v>42192</v>
      </c>
      <c r="J4002" s="10">
        <f>EOMONTH(Data_TABLE[[#This Row],[Date Sold]],0)</f>
        <v>42216</v>
      </c>
    </row>
    <row r="4003" spans="2:10" x14ac:dyDescent="0.25">
      <c r="B4003" s="1" t="s">
        <v>36</v>
      </c>
      <c r="C4003" s="3" t="s">
        <v>54</v>
      </c>
      <c r="D4003" s="2" t="s">
        <v>48</v>
      </c>
      <c r="E4003" s="3" t="s">
        <v>42</v>
      </c>
      <c r="F4003" s="3">
        <f t="shared" ca="1" si="122"/>
        <v>3</v>
      </c>
      <c r="G4003" s="4">
        <f t="shared" ca="1" si="123"/>
        <v>160</v>
      </c>
      <c r="H4003" s="4">
        <f ca="1">+Data_TABLE[[#This Row],[Qty]]*Data_TABLE[[#This Row],[Unit Price]]</f>
        <v>480</v>
      </c>
      <c r="I4003" s="7">
        <v>42193</v>
      </c>
      <c r="J4003" s="10">
        <f>EOMONTH(Data_TABLE[[#This Row],[Date Sold]],0)</f>
        <v>42216</v>
      </c>
    </row>
    <row r="4004" spans="2:10" x14ac:dyDescent="0.25">
      <c r="B4004" s="1" t="s">
        <v>38</v>
      </c>
      <c r="C4004" s="3" t="s">
        <v>55</v>
      </c>
      <c r="D4004" s="2" t="s">
        <v>51</v>
      </c>
      <c r="E4004" s="3" t="s">
        <v>45</v>
      </c>
      <c r="F4004" s="3">
        <f t="shared" ca="1" si="122"/>
        <v>3</v>
      </c>
      <c r="G4004" s="4">
        <f t="shared" ca="1" si="123"/>
        <v>87</v>
      </c>
      <c r="H4004" s="4">
        <f ca="1">+Data_TABLE[[#This Row],[Qty]]*Data_TABLE[[#This Row],[Unit Price]]</f>
        <v>261</v>
      </c>
      <c r="I4004" s="7">
        <v>42193</v>
      </c>
      <c r="J4004" s="10">
        <f>EOMONTH(Data_TABLE[[#This Row],[Date Sold]],0)</f>
        <v>42216</v>
      </c>
    </row>
    <row r="4005" spans="2:10" x14ac:dyDescent="0.25">
      <c r="B4005" s="1" t="s">
        <v>36</v>
      </c>
      <c r="C4005" s="3" t="s">
        <v>55</v>
      </c>
      <c r="D4005" s="2" t="s">
        <v>51</v>
      </c>
      <c r="E4005" s="3" t="s">
        <v>45</v>
      </c>
      <c r="F4005" s="3">
        <f t="shared" ca="1" si="122"/>
        <v>4</v>
      </c>
      <c r="G4005" s="4">
        <f t="shared" ca="1" si="123"/>
        <v>93</v>
      </c>
      <c r="H4005" s="4">
        <f ca="1">+Data_TABLE[[#This Row],[Qty]]*Data_TABLE[[#This Row],[Unit Price]]</f>
        <v>372</v>
      </c>
      <c r="I4005" s="7">
        <v>42193</v>
      </c>
      <c r="J4005" s="10">
        <f>EOMONTH(Data_TABLE[[#This Row],[Date Sold]],0)</f>
        <v>42216</v>
      </c>
    </row>
    <row r="4006" spans="2:10" x14ac:dyDescent="0.25">
      <c r="B4006" s="1" t="s">
        <v>38</v>
      </c>
      <c r="C4006" s="3" t="s">
        <v>55</v>
      </c>
      <c r="D4006" s="2" t="s">
        <v>51</v>
      </c>
      <c r="E4006" s="3" t="s">
        <v>45</v>
      </c>
      <c r="F4006" s="3">
        <f t="shared" ca="1" si="122"/>
        <v>2</v>
      </c>
      <c r="G4006" s="4">
        <f t="shared" ca="1" si="123"/>
        <v>87</v>
      </c>
      <c r="H4006" s="4">
        <f ca="1">+Data_TABLE[[#This Row],[Qty]]*Data_TABLE[[#This Row],[Unit Price]]</f>
        <v>174</v>
      </c>
      <c r="I4006" s="7">
        <v>42193</v>
      </c>
      <c r="J4006" s="10">
        <f>EOMONTH(Data_TABLE[[#This Row],[Date Sold]],0)</f>
        <v>42216</v>
      </c>
    </row>
    <row r="4007" spans="2:10" x14ac:dyDescent="0.25">
      <c r="B4007" s="1" t="s">
        <v>37</v>
      </c>
      <c r="C4007" s="3" t="s">
        <v>54</v>
      </c>
      <c r="D4007" s="2" t="s">
        <v>48</v>
      </c>
      <c r="E4007" s="3" t="s">
        <v>42</v>
      </c>
      <c r="F4007" s="3">
        <f t="shared" ca="1" si="122"/>
        <v>1</v>
      </c>
      <c r="G4007" s="4">
        <f t="shared" ca="1" si="123"/>
        <v>186</v>
      </c>
      <c r="H4007" s="4">
        <f ca="1">+Data_TABLE[[#This Row],[Qty]]*Data_TABLE[[#This Row],[Unit Price]]</f>
        <v>186</v>
      </c>
      <c r="I4007" s="7">
        <v>42193</v>
      </c>
      <c r="J4007" s="10">
        <f>EOMONTH(Data_TABLE[[#This Row],[Date Sold]],0)</f>
        <v>42216</v>
      </c>
    </row>
    <row r="4008" spans="2:10" x14ac:dyDescent="0.25">
      <c r="B4008" s="1" t="s">
        <v>37</v>
      </c>
      <c r="C4008" s="3" t="s">
        <v>55</v>
      </c>
      <c r="D4008" s="2" t="s">
        <v>49</v>
      </c>
      <c r="E4008" s="3" t="s">
        <v>43</v>
      </c>
      <c r="F4008" s="3">
        <f t="shared" ca="1" si="122"/>
        <v>5</v>
      </c>
      <c r="G4008" s="4">
        <f t="shared" ca="1" si="123"/>
        <v>108</v>
      </c>
      <c r="H4008" s="4">
        <f ca="1">+Data_TABLE[[#This Row],[Qty]]*Data_TABLE[[#This Row],[Unit Price]]</f>
        <v>540</v>
      </c>
      <c r="I4008" s="7">
        <v>42193</v>
      </c>
      <c r="J4008" s="10">
        <f>EOMONTH(Data_TABLE[[#This Row],[Date Sold]],0)</f>
        <v>42216</v>
      </c>
    </row>
    <row r="4009" spans="2:10" x14ac:dyDescent="0.25">
      <c r="B4009" s="1" t="s">
        <v>38</v>
      </c>
      <c r="C4009" s="3" t="s">
        <v>56</v>
      </c>
      <c r="D4009" s="2" t="s">
        <v>52</v>
      </c>
      <c r="E4009" s="3" t="s">
        <v>46</v>
      </c>
      <c r="F4009" s="3">
        <f t="shared" ca="1" si="122"/>
        <v>3</v>
      </c>
      <c r="G4009" s="4">
        <f t="shared" ca="1" si="123"/>
        <v>196</v>
      </c>
      <c r="H4009" s="4">
        <f ca="1">+Data_TABLE[[#This Row],[Qty]]*Data_TABLE[[#This Row],[Unit Price]]</f>
        <v>588</v>
      </c>
      <c r="I4009" s="7">
        <v>42193</v>
      </c>
      <c r="J4009" s="10">
        <f>EOMONTH(Data_TABLE[[#This Row],[Date Sold]],0)</f>
        <v>42216</v>
      </c>
    </row>
    <row r="4010" spans="2:10" x14ac:dyDescent="0.25">
      <c r="B4010" s="1" t="s">
        <v>36</v>
      </c>
      <c r="C4010" s="3" t="s">
        <v>56</v>
      </c>
      <c r="D4010" s="2" t="s">
        <v>50</v>
      </c>
      <c r="E4010" s="3" t="s">
        <v>44</v>
      </c>
      <c r="F4010" s="3">
        <f t="shared" ca="1" si="122"/>
        <v>3</v>
      </c>
      <c r="G4010" s="4">
        <f t="shared" ca="1" si="123"/>
        <v>103</v>
      </c>
      <c r="H4010" s="4">
        <f ca="1">+Data_TABLE[[#This Row],[Qty]]*Data_TABLE[[#This Row],[Unit Price]]</f>
        <v>309</v>
      </c>
      <c r="I4010" s="7">
        <v>42193</v>
      </c>
      <c r="J4010" s="10">
        <f>EOMONTH(Data_TABLE[[#This Row],[Date Sold]],0)</f>
        <v>42216</v>
      </c>
    </row>
    <row r="4011" spans="2:10" x14ac:dyDescent="0.25">
      <c r="B4011" s="1" t="s">
        <v>38</v>
      </c>
      <c r="C4011" s="3" t="s">
        <v>55</v>
      </c>
      <c r="D4011" s="2" t="s">
        <v>49</v>
      </c>
      <c r="E4011" s="3" t="s">
        <v>43</v>
      </c>
      <c r="F4011" s="3">
        <f t="shared" ca="1" si="122"/>
        <v>2</v>
      </c>
      <c r="G4011" s="4">
        <f t="shared" ca="1" si="123"/>
        <v>115</v>
      </c>
      <c r="H4011" s="4">
        <f ca="1">+Data_TABLE[[#This Row],[Qty]]*Data_TABLE[[#This Row],[Unit Price]]</f>
        <v>230</v>
      </c>
      <c r="I4011" s="7">
        <v>42193</v>
      </c>
      <c r="J4011" s="10">
        <f>EOMONTH(Data_TABLE[[#This Row],[Date Sold]],0)</f>
        <v>42216</v>
      </c>
    </row>
    <row r="4012" spans="2:10" x14ac:dyDescent="0.25">
      <c r="B4012" s="1" t="s">
        <v>39</v>
      </c>
      <c r="C4012" s="3" t="s">
        <v>56</v>
      </c>
      <c r="D4012" s="2" t="s">
        <v>52</v>
      </c>
      <c r="E4012" s="3" t="s">
        <v>46</v>
      </c>
      <c r="F4012" s="3">
        <f t="shared" ca="1" si="122"/>
        <v>3</v>
      </c>
      <c r="G4012" s="4">
        <f t="shared" ca="1" si="123"/>
        <v>88</v>
      </c>
      <c r="H4012" s="4">
        <f ca="1">+Data_TABLE[[#This Row],[Qty]]*Data_TABLE[[#This Row],[Unit Price]]</f>
        <v>264</v>
      </c>
      <c r="I4012" s="7">
        <v>42193</v>
      </c>
      <c r="J4012" s="10">
        <f>EOMONTH(Data_TABLE[[#This Row],[Date Sold]],0)</f>
        <v>42216</v>
      </c>
    </row>
    <row r="4013" spans="2:10" x14ac:dyDescent="0.25">
      <c r="B4013" s="1" t="s">
        <v>37</v>
      </c>
      <c r="C4013" s="3" t="s">
        <v>56</v>
      </c>
      <c r="D4013" s="2" t="s">
        <v>52</v>
      </c>
      <c r="E4013" s="3" t="s">
        <v>46</v>
      </c>
      <c r="F4013" s="3">
        <f t="shared" ca="1" si="122"/>
        <v>5</v>
      </c>
      <c r="G4013" s="4">
        <f t="shared" ca="1" si="123"/>
        <v>163</v>
      </c>
      <c r="H4013" s="4">
        <f ca="1">+Data_TABLE[[#This Row],[Qty]]*Data_TABLE[[#This Row],[Unit Price]]</f>
        <v>815</v>
      </c>
      <c r="I4013" s="7">
        <v>42193</v>
      </c>
      <c r="J4013" s="10">
        <f>EOMONTH(Data_TABLE[[#This Row],[Date Sold]],0)</f>
        <v>42216</v>
      </c>
    </row>
    <row r="4014" spans="2:10" x14ac:dyDescent="0.25">
      <c r="B4014" s="1" t="s">
        <v>41</v>
      </c>
      <c r="C4014" s="3" t="s">
        <v>54</v>
      </c>
      <c r="D4014" s="2" t="s">
        <v>48</v>
      </c>
      <c r="E4014" s="3" t="s">
        <v>42</v>
      </c>
      <c r="F4014" s="3">
        <f t="shared" ca="1" si="122"/>
        <v>3</v>
      </c>
      <c r="G4014" s="4">
        <f t="shared" ca="1" si="123"/>
        <v>187</v>
      </c>
      <c r="H4014" s="4">
        <f ca="1">+Data_TABLE[[#This Row],[Qty]]*Data_TABLE[[#This Row],[Unit Price]]</f>
        <v>561</v>
      </c>
      <c r="I4014" s="7">
        <v>42193</v>
      </c>
      <c r="J4014" s="10">
        <f>EOMONTH(Data_TABLE[[#This Row],[Date Sold]],0)</f>
        <v>42216</v>
      </c>
    </row>
    <row r="4015" spans="2:10" x14ac:dyDescent="0.25">
      <c r="B4015" s="1" t="s">
        <v>40</v>
      </c>
      <c r="C4015" s="3" t="s">
        <v>56</v>
      </c>
      <c r="D4015" s="2" t="s">
        <v>52</v>
      </c>
      <c r="E4015" s="3" t="s">
        <v>46</v>
      </c>
      <c r="F4015" s="3">
        <f t="shared" ca="1" si="122"/>
        <v>1</v>
      </c>
      <c r="G4015" s="4">
        <f t="shared" ca="1" si="123"/>
        <v>193</v>
      </c>
      <c r="H4015" s="4">
        <f ca="1">+Data_TABLE[[#This Row],[Qty]]*Data_TABLE[[#This Row],[Unit Price]]</f>
        <v>193</v>
      </c>
      <c r="I4015" s="7">
        <v>42193</v>
      </c>
      <c r="J4015" s="10">
        <f>EOMONTH(Data_TABLE[[#This Row],[Date Sold]],0)</f>
        <v>42216</v>
      </c>
    </row>
    <row r="4016" spans="2:10" x14ac:dyDescent="0.25">
      <c r="B4016" s="1" t="s">
        <v>39</v>
      </c>
      <c r="C4016" s="3" t="s">
        <v>55</v>
      </c>
      <c r="D4016" s="2" t="s">
        <v>49</v>
      </c>
      <c r="E4016" s="3" t="s">
        <v>43</v>
      </c>
      <c r="F4016" s="3">
        <f t="shared" ca="1" si="122"/>
        <v>5</v>
      </c>
      <c r="G4016" s="4">
        <f t="shared" ca="1" si="123"/>
        <v>98</v>
      </c>
      <c r="H4016" s="4">
        <f ca="1">+Data_TABLE[[#This Row],[Qty]]*Data_TABLE[[#This Row],[Unit Price]]</f>
        <v>490</v>
      </c>
      <c r="I4016" s="7">
        <v>42193</v>
      </c>
      <c r="J4016" s="10">
        <f>EOMONTH(Data_TABLE[[#This Row],[Date Sold]],0)</f>
        <v>42216</v>
      </c>
    </row>
    <row r="4017" spans="2:10" x14ac:dyDescent="0.25">
      <c r="B4017" s="1" t="s">
        <v>36</v>
      </c>
      <c r="C4017" s="3" t="s">
        <v>56</v>
      </c>
      <c r="D4017" s="2" t="s">
        <v>50</v>
      </c>
      <c r="E4017" s="3" t="s">
        <v>44</v>
      </c>
      <c r="F4017" s="3">
        <f t="shared" ref="F4017:F4080" ca="1" si="124">RANDBETWEEN(1,5)</f>
        <v>3</v>
      </c>
      <c r="G4017" s="4">
        <f t="shared" ref="G4017:G4080" ca="1" si="125">RANDBETWEEN(60,200)</f>
        <v>119</v>
      </c>
      <c r="H4017" s="4">
        <f ca="1">+Data_TABLE[[#This Row],[Qty]]*Data_TABLE[[#This Row],[Unit Price]]</f>
        <v>357</v>
      </c>
      <c r="I4017" s="7">
        <v>42193</v>
      </c>
      <c r="J4017" s="10">
        <f>EOMONTH(Data_TABLE[[#This Row],[Date Sold]],0)</f>
        <v>42216</v>
      </c>
    </row>
    <row r="4018" spans="2:10" x14ac:dyDescent="0.25">
      <c r="B4018" s="1" t="s">
        <v>36</v>
      </c>
      <c r="C4018" s="3" t="s">
        <v>55</v>
      </c>
      <c r="D4018" s="2" t="s">
        <v>49</v>
      </c>
      <c r="E4018" s="3" t="s">
        <v>43</v>
      </c>
      <c r="F4018" s="3">
        <f t="shared" ca="1" si="124"/>
        <v>3</v>
      </c>
      <c r="G4018" s="4">
        <f t="shared" ca="1" si="125"/>
        <v>63</v>
      </c>
      <c r="H4018" s="4">
        <f ca="1">+Data_TABLE[[#This Row],[Qty]]*Data_TABLE[[#This Row],[Unit Price]]</f>
        <v>189</v>
      </c>
      <c r="I4018" s="7">
        <v>42193</v>
      </c>
      <c r="J4018" s="10">
        <f>EOMONTH(Data_TABLE[[#This Row],[Date Sold]],0)</f>
        <v>42216</v>
      </c>
    </row>
    <row r="4019" spans="2:10" x14ac:dyDescent="0.25">
      <c r="B4019" s="1" t="s">
        <v>37</v>
      </c>
      <c r="C4019" s="3" t="s">
        <v>55</v>
      </c>
      <c r="D4019" s="2" t="s">
        <v>49</v>
      </c>
      <c r="E4019" s="3" t="s">
        <v>43</v>
      </c>
      <c r="F4019" s="3">
        <f t="shared" ca="1" si="124"/>
        <v>5</v>
      </c>
      <c r="G4019" s="4">
        <f t="shared" ca="1" si="125"/>
        <v>75</v>
      </c>
      <c r="H4019" s="4">
        <f ca="1">+Data_TABLE[[#This Row],[Qty]]*Data_TABLE[[#This Row],[Unit Price]]</f>
        <v>375</v>
      </c>
      <c r="I4019" s="7">
        <v>42193</v>
      </c>
      <c r="J4019" s="10">
        <f>EOMONTH(Data_TABLE[[#This Row],[Date Sold]],0)</f>
        <v>42216</v>
      </c>
    </row>
    <row r="4020" spans="2:10" x14ac:dyDescent="0.25">
      <c r="B4020" s="1" t="s">
        <v>37</v>
      </c>
      <c r="C4020" s="3" t="s">
        <v>54</v>
      </c>
      <c r="D4020" s="2" t="s">
        <v>48</v>
      </c>
      <c r="E4020" s="3" t="s">
        <v>42</v>
      </c>
      <c r="F4020" s="3">
        <f t="shared" ca="1" si="124"/>
        <v>5</v>
      </c>
      <c r="G4020" s="4">
        <f t="shared" ca="1" si="125"/>
        <v>197</v>
      </c>
      <c r="H4020" s="4">
        <f ca="1">+Data_TABLE[[#This Row],[Qty]]*Data_TABLE[[#This Row],[Unit Price]]</f>
        <v>985</v>
      </c>
      <c r="I4020" s="7">
        <v>42193</v>
      </c>
      <c r="J4020" s="10">
        <f>EOMONTH(Data_TABLE[[#This Row],[Date Sold]],0)</f>
        <v>42216</v>
      </c>
    </row>
    <row r="4021" spans="2:10" x14ac:dyDescent="0.25">
      <c r="B4021" s="1" t="s">
        <v>37</v>
      </c>
      <c r="C4021" s="3" t="s">
        <v>54</v>
      </c>
      <c r="D4021" s="2" t="s">
        <v>48</v>
      </c>
      <c r="E4021" s="3" t="s">
        <v>42</v>
      </c>
      <c r="F4021" s="3">
        <f t="shared" ca="1" si="124"/>
        <v>1</v>
      </c>
      <c r="G4021" s="4">
        <f t="shared" ca="1" si="125"/>
        <v>111</v>
      </c>
      <c r="H4021" s="4">
        <f ca="1">+Data_TABLE[[#This Row],[Qty]]*Data_TABLE[[#This Row],[Unit Price]]</f>
        <v>111</v>
      </c>
      <c r="I4021" s="7">
        <v>42193</v>
      </c>
      <c r="J4021" s="10">
        <f>EOMONTH(Data_TABLE[[#This Row],[Date Sold]],0)</f>
        <v>42216</v>
      </c>
    </row>
    <row r="4022" spans="2:10" x14ac:dyDescent="0.25">
      <c r="B4022" s="1" t="s">
        <v>41</v>
      </c>
      <c r="C4022" s="3" t="s">
        <v>55</v>
      </c>
      <c r="D4022" s="2" t="s">
        <v>49</v>
      </c>
      <c r="E4022" s="3" t="s">
        <v>43</v>
      </c>
      <c r="F4022" s="3">
        <f t="shared" ca="1" si="124"/>
        <v>5</v>
      </c>
      <c r="G4022" s="4">
        <f t="shared" ca="1" si="125"/>
        <v>172</v>
      </c>
      <c r="H4022" s="4">
        <f ca="1">+Data_TABLE[[#This Row],[Qty]]*Data_TABLE[[#This Row],[Unit Price]]</f>
        <v>860</v>
      </c>
      <c r="I4022" s="7">
        <v>42193</v>
      </c>
      <c r="J4022" s="10">
        <f>EOMONTH(Data_TABLE[[#This Row],[Date Sold]],0)</f>
        <v>42216</v>
      </c>
    </row>
    <row r="4023" spans="2:10" x14ac:dyDescent="0.25">
      <c r="B4023" s="1" t="s">
        <v>41</v>
      </c>
      <c r="C4023" s="3" t="s">
        <v>55</v>
      </c>
      <c r="D4023" s="2" t="s">
        <v>51</v>
      </c>
      <c r="E4023" s="3" t="s">
        <v>45</v>
      </c>
      <c r="F4023" s="3">
        <f t="shared" ca="1" si="124"/>
        <v>4</v>
      </c>
      <c r="G4023" s="4">
        <f t="shared" ca="1" si="125"/>
        <v>161</v>
      </c>
      <c r="H4023" s="4">
        <f ca="1">+Data_TABLE[[#This Row],[Qty]]*Data_TABLE[[#This Row],[Unit Price]]</f>
        <v>644</v>
      </c>
      <c r="I4023" s="7">
        <v>42193</v>
      </c>
      <c r="J4023" s="10">
        <f>EOMONTH(Data_TABLE[[#This Row],[Date Sold]],0)</f>
        <v>42216</v>
      </c>
    </row>
    <row r="4024" spans="2:10" x14ac:dyDescent="0.25">
      <c r="B4024" s="1" t="s">
        <v>39</v>
      </c>
      <c r="C4024" s="3" t="s">
        <v>55</v>
      </c>
      <c r="D4024" s="2" t="s">
        <v>49</v>
      </c>
      <c r="E4024" s="3" t="s">
        <v>43</v>
      </c>
      <c r="F4024" s="3">
        <f t="shared" ca="1" si="124"/>
        <v>5</v>
      </c>
      <c r="G4024" s="4">
        <f t="shared" ca="1" si="125"/>
        <v>172</v>
      </c>
      <c r="H4024" s="4">
        <f ca="1">+Data_TABLE[[#This Row],[Qty]]*Data_TABLE[[#This Row],[Unit Price]]</f>
        <v>860</v>
      </c>
      <c r="I4024" s="7">
        <v>42193</v>
      </c>
      <c r="J4024" s="10">
        <f>EOMONTH(Data_TABLE[[#This Row],[Date Sold]],0)</f>
        <v>42216</v>
      </c>
    </row>
    <row r="4025" spans="2:10" x14ac:dyDescent="0.25">
      <c r="B4025" s="1" t="s">
        <v>39</v>
      </c>
      <c r="C4025" s="3" t="s">
        <v>55</v>
      </c>
      <c r="D4025" s="2" t="s">
        <v>49</v>
      </c>
      <c r="E4025" s="3" t="s">
        <v>43</v>
      </c>
      <c r="F4025" s="3">
        <f t="shared" ca="1" si="124"/>
        <v>2</v>
      </c>
      <c r="G4025" s="4">
        <f t="shared" ca="1" si="125"/>
        <v>146</v>
      </c>
      <c r="H4025" s="4">
        <f ca="1">+Data_TABLE[[#This Row],[Qty]]*Data_TABLE[[#This Row],[Unit Price]]</f>
        <v>292</v>
      </c>
      <c r="I4025" s="7">
        <v>42193</v>
      </c>
      <c r="J4025" s="10">
        <f>EOMONTH(Data_TABLE[[#This Row],[Date Sold]],0)</f>
        <v>42216</v>
      </c>
    </row>
    <row r="4026" spans="2:10" x14ac:dyDescent="0.25">
      <c r="B4026" s="1" t="s">
        <v>37</v>
      </c>
      <c r="C4026" s="3" t="s">
        <v>54</v>
      </c>
      <c r="D4026" s="2" t="s">
        <v>48</v>
      </c>
      <c r="E4026" s="3" t="s">
        <v>42</v>
      </c>
      <c r="F4026" s="3">
        <f t="shared" ca="1" si="124"/>
        <v>4</v>
      </c>
      <c r="G4026" s="4">
        <f t="shared" ca="1" si="125"/>
        <v>162</v>
      </c>
      <c r="H4026" s="4">
        <f ca="1">+Data_TABLE[[#This Row],[Qty]]*Data_TABLE[[#This Row],[Unit Price]]</f>
        <v>648</v>
      </c>
      <c r="I4026" s="7">
        <v>42193</v>
      </c>
      <c r="J4026" s="10">
        <f>EOMONTH(Data_TABLE[[#This Row],[Date Sold]],0)</f>
        <v>42216</v>
      </c>
    </row>
    <row r="4027" spans="2:10" x14ac:dyDescent="0.25">
      <c r="B4027" s="1" t="s">
        <v>38</v>
      </c>
      <c r="C4027" s="3" t="s">
        <v>56</v>
      </c>
      <c r="D4027" s="2" t="s">
        <v>50</v>
      </c>
      <c r="E4027" s="3" t="s">
        <v>44</v>
      </c>
      <c r="F4027" s="3">
        <f t="shared" ca="1" si="124"/>
        <v>2</v>
      </c>
      <c r="G4027" s="4">
        <f t="shared" ca="1" si="125"/>
        <v>63</v>
      </c>
      <c r="H4027" s="4">
        <f ca="1">+Data_TABLE[[#This Row],[Qty]]*Data_TABLE[[#This Row],[Unit Price]]</f>
        <v>126</v>
      </c>
      <c r="I4027" s="7">
        <v>42193</v>
      </c>
      <c r="J4027" s="10">
        <f>EOMONTH(Data_TABLE[[#This Row],[Date Sold]],0)</f>
        <v>42216</v>
      </c>
    </row>
    <row r="4028" spans="2:10" x14ac:dyDescent="0.25">
      <c r="B4028" s="1" t="s">
        <v>36</v>
      </c>
      <c r="C4028" s="3" t="s">
        <v>55</v>
      </c>
      <c r="D4028" s="2" t="s">
        <v>51</v>
      </c>
      <c r="E4028" s="3" t="s">
        <v>45</v>
      </c>
      <c r="F4028" s="3">
        <f t="shared" ca="1" si="124"/>
        <v>4</v>
      </c>
      <c r="G4028" s="4">
        <f t="shared" ca="1" si="125"/>
        <v>161</v>
      </c>
      <c r="H4028" s="4">
        <f ca="1">+Data_TABLE[[#This Row],[Qty]]*Data_TABLE[[#This Row],[Unit Price]]</f>
        <v>644</v>
      </c>
      <c r="I4028" s="7">
        <v>42193</v>
      </c>
      <c r="J4028" s="10">
        <f>EOMONTH(Data_TABLE[[#This Row],[Date Sold]],0)</f>
        <v>42216</v>
      </c>
    </row>
    <row r="4029" spans="2:10" x14ac:dyDescent="0.25">
      <c r="B4029" s="1" t="s">
        <v>36</v>
      </c>
      <c r="C4029" s="3" t="s">
        <v>56</v>
      </c>
      <c r="D4029" s="2" t="s">
        <v>52</v>
      </c>
      <c r="E4029" s="3" t="s">
        <v>46</v>
      </c>
      <c r="F4029" s="3">
        <f t="shared" ca="1" si="124"/>
        <v>4</v>
      </c>
      <c r="G4029" s="4">
        <f t="shared" ca="1" si="125"/>
        <v>145</v>
      </c>
      <c r="H4029" s="4">
        <f ca="1">+Data_TABLE[[#This Row],[Qty]]*Data_TABLE[[#This Row],[Unit Price]]</f>
        <v>580</v>
      </c>
      <c r="I4029" s="7">
        <v>42193</v>
      </c>
      <c r="J4029" s="10">
        <f>EOMONTH(Data_TABLE[[#This Row],[Date Sold]],0)</f>
        <v>42216</v>
      </c>
    </row>
    <row r="4030" spans="2:10" x14ac:dyDescent="0.25">
      <c r="B4030" s="1" t="s">
        <v>36</v>
      </c>
      <c r="C4030" s="3" t="s">
        <v>54</v>
      </c>
      <c r="D4030" s="2" t="s">
        <v>48</v>
      </c>
      <c r="E4030" s="3" t="s">
        <v>42</v>
      </c>
      <c r="F4030" s="3">
        <f t="shared" ca="1" si="124"/>
        <v>1</v>
      </c>
      <c r="G4030" s="4">
        <f t="shared" ca="1" si="125"/>
        <v>120</v>
      </c>
      <c r="H4030" s="4">
        <f ca="1">+Data_TABLE[[#This Row],[Qty]]*Data_TABLE[[#This Row],[Unit Price]]</f>
        <v>120</v>
      </c>
      <c r="I4030" s="7">
        <v>42193</v>
      </c>
      <c r="J4030" s="10">
        <f>EOMONTH(Data_TABLE[[#This Row],[Date Sold]],0)</f>
        <v>42216</v>
      </c>
    </row>
    <row r="4031" spans="2:10" x14ac:dyDescent="0.25">
      <c r="B4031" s="1" t="s">
        <v>39</v>
      </c>
      <c r="C4031" s="3" t="s">
        <v>54</v>
      </c>
      <c r="D4031" s="2" t="s">
        <v>48</v>
      </c>
      <c r="E4031" s="3" t="s">
        <v>42</v>
      </c>
      <c r="F4031" s="3">
        <f t="shared" ca="1" si="124"/>
        <v>5</v>
      </c>
      <c r="G4031" s="4">
        <f t="shared" ca="1" si="125"/>
        <v>174</v>
      </c>
      <c r="H4031" s="4">
        <f ca="1">+Data_TABLE[[#This Row],[Qty]]*Data_TABLE[[#This Row],[Unit Price]]</f>
        <v>870</v>
      </c>
      <c r="I4031" s="7">
        <v>42193</v>
      </c>
      <c r="J4031" s="10">
        <f>EOMONTH(Data_TABLE[[#This Row],[Date Sold]],0)</f>
        <v>42216</v>
      </c>
    </row>
    <row r="4032" spans="2:10" x14ac:dyDescent="0.25">
      <c r="B4032" s="1" t="s">
        <v>36</v>
      </c>
      <c r="C4032" s="3" t="s">
        <v>54</v>
      </c>
      <c r="D4032" s="2" t="s">
        <v>48</v>
      </c>
      <c r="E4032" s="3" t="s">
        <v>42</v>
      </c>
      <c r="F4032" s="3">
        <f t="shared" ca="1" si="124"/>
        <v>3</v>
      </c>
      <c r="G4032" s="4">
        <f t="shared" ca="1" si="125"/>
        <v>141</v>
      </c>
      <c r="H4032" s="4">
        <f ca="1">+Data_TABLE[[#This Row],[Qty]]*Data_TABLE[[#This Row],[Unit Price]]</f>
        <v>423</v>
      </c>
      <c r="I4032" s="7">
        <v>42193</v>
      </c>
      <c r="J4032" s="10">
        <f>EOMONTH(Data_TABLE[[#This Row],[Date Sold]],0)</f>
        <v>42216</v>
      </c>
    </row>
    <row r="4033" spans="2:10" x14ac:dyDescent="0.25">
      <c r="B4033" s="1" t="s">
        <v>37</v>
      </c>
      <c r="C4033" s="3" t="s">
        <v>55</v>
      </c>
      <c r="D4033" s="2" t="s">
        <v>49</v>
      </c>
      <c r="E4033" s="3" t="s">
        <v>43</v>
      </c>
      <c r="F4033" s="3">
        <f t="shared" ca="1" si="124"/>
        <v>1</v>
      </c>
      <c r="G4033" s="4">
        <f t="shared" ca="1" si="125"/>
        <v>139</v>
      </c>
      <c r="H4033" s="4">
        <f ca="1">+Data_TABLE[[#This Row],[Qty]]*Data_TABLE[[#This Row],[Unit Price]]</f>
        <v>139</v>
      </c>
      <c r="I4033" s="7">
        <v>42193</v>
      </c>
      <c r="J4033" s="10">
        <f>EOMONTH(Data_TABLE[[#This Row],[Date Sold]],0)</f>
        <v>42216</v>
      </c>
    </row>
    <row r="4034" spans="2:10" x14ac:dyDescent="0.25">
      <c r="B4034" s="1" t="s">
        <v>40</v>
      </c>
      <c r="C4034" s="3" t="s">
        <v>54</v>
      </c>
      <c r="D4034" s="2" t="s">
        <v>48</v>
      </c>
      <c r="E4034" s="3" t="s">
        <v>42</v>
      </c>
      <c r="F4034" s="3">
        <f t="shared" ca="1" si="124"/>
        <v>3</v>
      </c>
      <c r="G4034" s="4">
        <f t="shared" ca="1" si="125"/>
        <v>105</v>
      </c>
      <c r="H4034" s="4">
        <f ca="1">+Data_TABLE[[#This Row],[Qty]]*Data_TABLE[[#This Row],[Unit Price]]</f>
        <v>315</v>
      </c>
      <c r="I4034" s="7">
        <v>42193</v>
      </c>
      <c r="J4034" s="10">
        <f>EOMONTH(Data_TABLE[[#This Row],[Date Sold]],0)</f>
        <v>42216</v>
      </c>
    </row>
    <row r="4035" spans="2:10" x14ac:dyDescent="0.25">
      <c r="B4035" s="1" t="s">
        <v>40</v>
      </c>
      <c r="C4035" s="3" t="s">
        <v>55</v>
      </c>
      <c r="D4035" s="2" t="s">
        <v>51</v>
      </c>
      <c r="E4035" s="3" t="s">
        <v>45</v>
      </c>
      <c r="F4035" s="3">
        <f t="shared" ca="1" si="124"/>
        <v>1</v>
      </c>
      <c r="G4035" s="4">
        <f t="shared" ca="1" si="125"/>
        <v>193</v>
      </c>
      <c r="H4035" s="4">
        <f ca="1">+Data_TABLE[[#This Row],[Qty]]*Data_TABLE[[#This Row],[Unit Price]]</f>
        <v>193</v>
      </c>
      <c r="I4035" s="7">
        <v>42193</v>
      </c>
      <c r="J4035" s="10">
        <f>EOMONTH(Data_TABLE[[#This Row],[Date Sold]],0)</f>
        <v>42216</v>
      </c>
    </row>
    <row r="4036" spans="2:10" x14ac:dyDescent="0.25">
      <c r="B4036" s="1" t="s">
        <v>39</v>
      </c>
      <c r="C4036" s="3" t="s">
        <v>54</v>
      </c>
      <c r="D4036" s="2" t="s">
        <v>48</v>
      </c>
      <c r="E4036" s="3" t="s">
        <v>42</v>
      </c>
      <c r="F4036" s="3">
        <f t="shared" ca="1" si="124"/>
        <v>5</v>
      </c>
      <c r="G4036" s="4">
        <f t="shared" ca="1" si="125"/>
        <v>64</v>
      </c>
      <c r="H4036" s="4">
        <f ca="1">+Data_TABLE[[#This Row],[Qty]]*Data_TABLE[[#This Row],[Unit Price]]</f>
        <v>320</v>
      </c>
      <c r="I4036" s="7">
        <v>42193</v>
      </c>
      <c r="J4036" s="10">
        <f>EOMONTH(Data_TABLE[[#This Row],[Date Sold]],0)</f>
        <v>42216</v>
      </c>
    </row>
    <row r="4037" spans="2:10" x14ac:dyDescent="0.25">
      <c r="B4037" s="1" t="s">
        <v>38</v>
      </c>
      <c r="C4037" s="3" t="s">
        <v>55</v>
      </c>
      <c r="D4037" s="2" t="s">
        <v>51</v>
      </c>
      <c r="E4037" s="3" t="s">
        <v>45</v>
      </c>
      <c r="F4037" s="3">
        <f t="shared" ca="1" si="124"/>
        <v>2</v>
      </c>
      <c r="G4037" s="4">
        <f t="shared" ca="1" si="125"/>
        <v>65</v>
      </c>
      <c r="H4037" s="4">
        <f ca="1">+Data_TABLE[[#This Row],[Qty]]*Data_TABLE[[#This Row],[Unit Price]]</f>
        <v>130</v>
      </c>
      <c r="I4037" s="7">
        <v>42193</v>
      </c>
      <c r="J4037" s="10">
        <f>EOMONTH(Data_TABLE[[#This Row],[Date Sold]],0)</f>
        <v>42216</v>
      </c>
    </row>
    <row r="4038" spans="2:10" x14ac:dyDescent="0.25">
      <c r="B4038" s="1" t="s">
        <v>41</v>
      </c>
      <c r="C4038" s="3" t="s">
        <v>55</v>
      </c>
      <c r="D4038" s="2" t="s">
        <v>49</v>
      </c>
      <c r="E4038" s="3" t="s">
        <v>43</v>
      </c>
      <c r="F4038" s="3">
        <f t="shared" ca="1" si="124"/>
        <v>2</v>
      </c>
      <c r="G4038" s="4">
        <f t="shared" ca="1" si="125"/>
        <v>96</v>
      </c>
      <c r="H4038" s="4">
        <f ca="1">+Data_TABLE[[#This Row],[Qty]]*Data_TABLE[[#This Row],[Unit Price]]</f>
        <v>192</v>
      </c>
      <c r="I4038" s="7">
        <v>42193</v>
      </c>
      <c r="J4038" s="10">
        <f>EOMONTH(Data_TABLE[[#This Row],[Date Sold]],0)</f>
        <v>42216</v>
      </c>
    </row>
    <row r="4039" spans="2:10" x14ac:dyDescent="0.25">
      <c r="B4039" s="1" t="s">
        <v>41</v>
      </c>
      <c r="C4039" s="3" t="s">
        <v>56</v>
      </c>
      <c r="D4039" s="2" t="s">
        <v>52</v>
      </c>
      <c r="E4039" s="3" t="s">
        <v>46</v>
      </c>
      <c r="F4039" s="3">
        <f t="shared" ca="1" si="124"/>
        <v>2</v>
      </c>
      <c r="G4039" s="4">
        <f t="shared" ca="1" si="125"/>
        <v>104</v>
      </c>
      <c r="H4039" s="4">
        <f ca="1">+Data_TABLE[[#This Row],[Qty]]*Data_TABLE[[#This Row],[Unit Price]]</f>
        <v>208</v>
      </c>
      <c r="I4039" s="7">
        <v>42193</v>
      </c>
      <c r="J4039" s="10">
        <f>EOMONTH(Data_TABLE[[#This Row],[Date Sold]],0)</f>
        <v>42216</v>
      </c>
    </row>
    <row r="4040" spans="2:10" x14ac:dyDescent="0.25">
      <c r="B4040" s="1" t="s">
        <v>37</v>
      </c>
      <c r="C4040" s="3" t="s">
        <v>55</v>
      </c>
      <c r="D4040" s="2" t="s">
        <v>51</v>
      </c>
      <c r="E4040" s="3" t="s">
        <v>45</v>
      </c>
      <c r="F4040" s="3">
        <f t="shared" ca="1" si="124"/>
        <v>3</v>
      </c>
      <c r="G4040" s="4">
        <f t="shared" ca="1" si="125"/>
        <v>61</v>
      </c>
      <c r="H4040" s="4">
        <f ca="1">+Data_TABLE[[#This Row],[Qty]]*Data_TABLE[[#This Row],[Unit Price]]</f>
        <v>183</v>
      </c>
      <c r="I4040" s="7">
        <v>42193</v>
      </c>
      <c r="J4040" s="10">
        <f>EOMONTH(Data_TABLE[[#This Row],[Date Sold]],0)</f>
        <v>42216</v>
      </c>
    </row>
    <row r="4041" spans="2:10" x14ac:dyDescent="0.25">
      <c r="B4041" s="1" t="s">
        <v>36</v>
      </c>
      <c r="C4041" s="3" t="s">
        <v>55</v>
      </c>
      <c r="D4041" s="2" t="s">
        <v>49</v>
      </c>
      <c r="E4041" s="3" t="s">
        <v>43</v>
      </c>
      <c r="F4041" s="3">
        <f t="shared" ca="1" si="124"/>
        <v>2</v>
      </c>
      <c r="G4041" s="4">
        <f t="shared" ca="1" si="125"/>
        <v>104</v>
      </c>
      <c r="H4041" s="4">
        <f ca="1">+Data_TABLE[[#This Row],[Qty]]*Data_TABLE[[#This Row],[Unit Price]]</f>
        <v>208</v>
      </c>
      <c r="I4041" s="7">
        <v>42193</v>
      </c>
      <c r="J4041" s="10">
        <f>EOMONTH(Data_TABLE[[#This Row],[Date Sold]],0)</f>
        <v>42216</v>
      </c>
    </row>
    <row r="4042" spans="2:10" x14ac:dyDescent="0.25">
      <c r="B4042" s="1" t="s">
        <v>40</v>
      </c>
      <c r="C4042" s="3" t="s">
        <v>56</v>
      </c>
      <c r="D4042" s="2" t="s">
        <v>52</v>
      </c>
      <c r="E4042" s="3" t="s">
        <v>46</v>
      </c>
      <c r="F4042" s="3">
        <f t="shared" ca="1" si="124"/>
        <v>3</v>
      </c>
      <c r="G4042" s="4">
        <f t="shared" ca="1" si="125"/>
        <v>98</v>
      </c>
      <c r="H4042" s="4">
        <f ca="1">+Data_TABLE[[#This Row],[Qty]]*Data_TABLE[[#This Row],[Unit Price]]</f>
        <v>294</v>
      </c>
      <c r="I4042" s="7">
        <v>42193</v>
      </c>
      <c r="J4042" s="10">
        <f>EOMONTH(Data_TABLE[[#This Row],[Date Sold]],0)</f>
        <v>42216</v>
      </c>
    </row>
    <row r="4043" spans="2:10" x14ac:dyDescent="0.25">
      <c r="B4043" s="1" t="s">
        <v>39</v>
      </c>
      <c r="C4043" s="3" t="s">
        <v>56</v>
      </c>
      <c r="D4043" s="2" t="s">
        <v>50</v>
      </c>
      <c r="E4043" s="3" t="s">
        <v>44</v>
      </c>
      <c r="F4043" s="3">
        <f t="shared" ca="1" si="124"/>
        <v>4</v>
      </c>
      <c r="G4043" s="4">
        <f t="shared" ca="1" si="125"/>
        <v>69</v>
      </c>
      <c r="H4043" s="4">
        <f ca="1">+Data_TABLE[[#This Row],[Qty]]*Data_TABLE[[#This Row],[Unit Price]]</f>
        <v>276</v>
      </c>
      <c r="I4043" s="7">
        <v>42193</v>
      </c>
      <c r="J4043" s="10">
        <f>EOMONTH(Data_TABLE[[#This Row],[Date Sold]],0)</f>
        <v>42216</v>
      </c>
    </row>
    <row r="4044" spans="2:10" x14ac:dyDescent="0.25">
      <c r="B4044" s="1" t="s">
        <v>37</v>
      </c>
      <c r="C4044" s="3" t="s">
        <v>55</v>
      </c>
      <c r="D4044" s="2" t="s">
        <v>51</v>
      </c>
      <c r="E4044" s="3" t="s">
        <v>45</v>
      </c>
      <c r="F4044" s="3">
        <f t="shared" ca="1" si="124"/>
        <v>5</v>
      </c>
      <c r="G4044" s="4">
        <f t="shared" ca="1" si="125"/>
        <v>134</v>
      </c>
      <c r="H4044" s="4">
        <f ca="1">+Data_TABLE[[#This Row],[Qty]]*Data_TABLE[[#This Row],[Unit Price]]</f>
        <v>670</v>
      </c>
      <c r="I4044" s="7">
        <v>42193</v>
      </c>
      <c r="J4044" s="10">
        <f>EOMONTH(Data_TABLE[[#This Row],[Date Sold]],0)</f>
        <v>42216</v>
      </c>
    </row>
    <row r="4045" spans="2:10" x14ac:dyDescent="0.25">
      <c r="B4045" s="1" t="s">
        <v>38</v>
      </c>
      <c r="C4045" s="3" t="s">
        <v>56</v>
      </c>
      <c r="D4045" s="2" t="s">
        <v>52</v>
      </c>
      <c r="E4045" s="3" t="s">
        <v>46</v>
      </c>
      <c r="F4045" s="3">
        <f t="shared" ca="1" si="124"/>
        <v>4</v>
      </c>
      <c r="G4045" s="4">
        <f t="shared" ca="1" si="125"/>
        <v>152</v>
      </c>
      <c r="H4045" s="4">
        <f ca="1">+Data_TABLE[[#This Row],[Qty]]*Data_TABLE[[#This Row],[Unit Price]]</f>
        <v>608</v>
      </c>
      <c r="I4045" s="7">
        <v>42193</v>
      </c>
      <c r="J4045" s="10">
        <f>EOMONTH(Data_TABLE[[#This Row],[Date Sold]],0)</f>
        <v>42216</v>
      </c>
    </row>
    <row r="4046" spans="2:10" x14ac:dyDescent="0.25">
      <c r="B4046" s="1" t="s">
        <v>37</v>
      </c>
      <c r="C4046" s="3" t="s">
        <v>55</v>
      </c>
      <c r="D4046" s="2" t="s">
        <v>51</v>
      </c>
      <c r="E4046" s="3" t="s">
        <v>45</v>
      </c>
      <c r="F4046" s="3">
        <f t="shared" ca="1" si="124"/>
        <v>3</v>
      </c>
      <c r="G4046" s="4">
        <f t="shared" ca="1" si="125"/>
        <v>181</v>
      </c>
      <c r="H4046" s="4">
        <f ca="1">+Data_TABLE[[#This Row],[Qty]]*Data_TABLE[[#This Row],[Unit Price]]</f>
        <v>543</v>
      </c>
      <c r="I4046" s="7">
        <v>42193</v>
      </c>
      <c r="J4046" s="10">
        <f>EOMONTH(Data_TABLE[[#This Row],[Date Sold]],0)</f>
        <v>42216</v>
      </c>
    </row>
    <row r="4047" spans="2:10" x14ac:dyDescent="0.25">
      <c r="B4047" s="1" t="s">
        <v>40</v>
      </c>
      <c r="C4047" s="3" t="s">
        <v>56</v>
      </c>
      <c r="D4047" s="2" t="s">
        <v>52</v>
      </c>
      <c r="E4047" s="3" t="s">
        <v>46</v>
      </c>
      <c r="F4047" s="3">
        <f t="shared" ca="1" si="124"/>
        <v>4</v>
      </c>
      <c r="G4047" s="4">
        <f t="shared" ca="1" si="125"/>
        <v>197</v>
      </c>
      <c r="H4047" s="4">
        <f ca="1">+Data_TABLE[[#This Row],[Qty]]*Data_TABLE[[#This Row],[Unit Price]]</f>
        <v>788</v>
      </c>
      <c r="I4047" s="7">
        <v>42193</v>
      </c>
      <c r="J4047" s="10">
        <f>EOMONTH(Data_TABLE[[#This Row],[Date Sold]],0)</f>
        <v>42216</v>
      </c>
    </row>
    <row r="4048" spans="2:10" x14ac:dyDescent="0.25">
      <c r="B4048" s="1" t="s">
        <v>36</v>
      </c>
      <c r="C4048" s="3" t="s">
        <v>55</v>
      </c>
      <c r="D4048" s="2" t="s">
        <v>49</v>
      </c>
      <c r="E4048" s="3" t="s">
        <v>43</v>
      </c>
      <c r="F4048" s="3">
        <f t="shared" ca="1" si="124"/>
        <v>1</v>
      </c>
      <c r="G4048" s="4">
        <f t="shared" ca="1" si="125"/>
        <v>126</v>
      </c>
      <c r="H4048" s="4">
        <f ca="1">+Data_TABLE[[#This Row],[Qty]]*Data_TABLE[[#This Row],[Unit Price]]</f>
        <v>126</v>
      </c>
      <c r="I4048" s="7">
        <v>42193</v>
      </c>
      <c r="J4048" s="10">
        <f>EOMONTH(Data_TABLE[[#This Row],[Date Sold]],0)</f>
        <v>42216</v>
      </c>
    </row>
    <row r="4049" spans="2:10" x14ac:dyDescent="0.25">
      <c r="B4049" s="1" t="s">
        <v>41</v>
      </c>
      <c r="C4049" s="3" t="s">
        <v>55</v>
      </c>
      <c r="D4049" s="2" t="s">
        <v>51</v>
      </c>
      <c r="E4049" s="3" t="s">
        <v>45</v>
      </c>
      <c r="F4049" s="3">
        <f t="shared" ca="1" si="124"/>
        <v>2</v>
      </c>
      <c r="G4049" s="4">
        <f t="shared" ca="1" si="125"/>
        <v>144</v>
      </c>
      <c r="H4049" s="4">
        <f ca="1">+Data_TABLE[[#This Row],[Qty]]*Data_TABLE[[#This Row],[Unit Price]]</f>
        <v>288</v>
      </c>
      <c r="I4049" s="7">
        <v>42193</v>
      </c>
      <c r="J4049" s="10">
        <f>EOMONTH(Data_TABLE[[#This Row],[Date Sold]],0)</f>
        <v>42216</v>
      </c>
    </row>
    <row r="4050" spans="2:10" x14ac:dyDescent="0.25">
      <c r="B4050" s="1" t="s">
        <v>39</v>
      </c>
      <c r="C4050" s="3" t="s">
        <v>56</v>
      </c>
      <c r="D4050" s="2" t="s">
        <v>52</v>
      </c>
      <c r="E4050" s="3" t="s">
        <v>46</v>
      </c>
      <c r="F4050" s="3">
        <f t="shared" ca="1" si="124"/>
        <v>1</v>
      </c>
      <c r="G4050" s="4">
        <f t="shared" ca="1" si="125"/>
        <v>101</v>
      </c>
      <c r="H4050" s="4">
        <f ca="1">+Data_TABLE[[#This Row],[Qty]]*Data_TABLE[[#This Row],[Unit Price]]</f>
        <v>101</v>
      </c>
      <c r="I4050" s="7">
        <v>42193</v>
      </c>
      <c r="J4050" s="10">
        <f>EOMONTH(Data_TABLE[[#This Row],[Date Sold]],0)</f>
        <v>42216</v>
      </c>
    </row>
    <row r="4051" spans="2:10" x14ac:dyDescent="0.25">
      <c r="B4051" s="1" t="s">
        <v>39</v>
      </c>
      <c r="C4051" s="3" t="s">
        <v>54</v>
      </c>
      <c r="D4051" s="2" t="s">
        <v>48</v>
      </c>
      <c r="E4051" s="3" t="s">
        <v>42</v>
      </c>
      <c r="F4051" s="3">
        <f t="shared" ca="1" si="124"/>
        <v>3</v>
      </c>
      <c r="G4051" s="4">
        <f t="shared" ca="1" si="125"/>
        <v>134</v>
      </c>
      <c r="H4051" s="4">
        <f ca="1">+Data_TABLE[[#This Row],[Qty]]*Data_TABLE[[#This Row],[Unit Price]]</f>
        <v>402</v>
      </c>
      <c r="I4051" s="7">
        <v>42193</v>
      </c>
      <c r="J4051" s="10">
        <f>EOMONTH(Data_TABLE[[#This Row],[Date Sold]],0)</f>
        <v>42216</v>
      </c>
    </row>
    <row r="4052" spans="2:10" x14ac:dyDescent="0.25">
      <c r="B4052" s="1" t="s">
        <v>40</v>
      </c>
      <c r="C4052" s="3" t="s">
        <v>56</v>
      </c>
      <c r="D4052" s="2" t="s">
        <v>50</v>
      </c>
      <c r="E4052" s="3" t="s">
        <v>44</v>
      </c>
      <c r="F4052" s="3">
        <f t="shared" ca="1" si="124"/>
        <v>5</v>
      </c>
      <c r="G4052" s="4">
        <f t="shared" ca="1" si="125"/>
        <v>121</v>
      </c>
      <c r="H4052" s="4">
        <f ca="1">+Data_TABLE[[#This Row],[Qty]]*Data_TABLE[[#This Row],[Unit Price]]</f>
        <v>605</v>
      </c>
      <c r="I4052" s="7">
        <v>42193</v>
      </c>
      <c r="J4052" s="10">
        <f>EOMONTH(Data_TABLE[[#This Row],[Date Sold]],0)</f>
        <v>42216</v>
      </c>
    </row>
    <row r="4053" spans="2:10" x14ac:dyDescent="0.25">
      <c r="B4053" s="1" t="s">
        <v>41</v>
      </c>
      <c r="C4053" s="3" t="s">
        <v>55</v>
      </c>
      <c r="D4053" s="2" t="s">
        <v>51</v>
      </c>
      <c r="E4053" s="3" t="s">
        <v>45</v>
      </c>
      <c r="F4053" s="3">
        <f t="shared" ca="1" si="124"/>
        <v>2</v>
      </c>
      <c r="G4053" s="4">
        <f t="shared" ca="1" si="125"/>
        <v>119</v>
      </c>
      <c r="H4053" s="4">
        <f ca="1">+Data_TABLE[[#This Row],[Qty]]*Data_TABLE[[#This Row],[Unit Price]]</f>
        <v>238</v>
      </c>
      <c r="I4053" s="7">
        <v>42194</v>
      </c>
      <c r="J4053" s="10">
        <f>EOMONTH(Data_TABLE[[#This Row],[Date Sold]],0)</f>
        <v>42216</v>
      </c>
    </row>
    <row r="4054" spans="2:10" x14ac:dyDescent="0.25">
      <c r="B4054" s="1" t="s">
        <v>39</v>
      </c>
      <c r="C4054" s="3" t="s">
        <v>54</v>
      </c>
      <c r="D4054" s="2" t="s">
        <v>48</v>
      </c>
      <c r="E4054" s="3" t="s">
        <v>42</v>
      </c>
      <c r="F4054" s="3">
        <f t="shared" ca="1" si="124"/>
        <v>4</v>
      </c>
      <c r="G4054" s="4">
        <f t="shared" ca="1" si="125"/>
        <v>70</v>
      </c>
      <c r="H4054" s="4">
        <f ca="1">+Data_TABLE[[#This Row],[Qty]]*Data_TABLE[[#This Row],[Unit Price]]</f>
        <v>280</v>
      </c>
      <c r="I4054" s="7">
        <v>42194</v>
      </c>
      <c r="J4054" s="10">
        <f>EOMONTH(Data_TABLE[[#This Row],[Date Sold]],0)</f>
        <v>42216</v>
      </c>
    </row>
    <row r="4055" spans="2:10" x14ac:dyDescent="0.25">
      <c r="B4055" s="1" t="s">
        <v>41</v>
      </c>
      <c r="C4055" s="3" t="s">
        <v>55</v>
      </c>
      <c r="D4055" s="2" t="s">
        <v>51</v>
      </c>
      <c r="E4055" s="3" t="s">
        <v>45</v>
      </c>
      <c r="F4055" s="3">
        <f t="shared" ca="1" si="124"/>
        <v>2</v>
      </c>
      <c r="G4055" s="4">
        <f t="shared" ca="1" si="125"/>
        <v>65</v>
      </c>
      <c r="H4055" s="4">
        <f ca="1">+Data_TABLE[[#This Row],[Qty]]*Data_TABLE[[#This Row],[Unit Price]]</f>
        <v>130</v>
      </c>
      <c r="I4055" s="7">
        <v>42194</v>
      </c>
      <c r="J4055" s="10">
        <f>EOMONTH(Data_TABLE[[#This Row],[Date Sold]],0)</f>
        <v>42216</v>
      </c>
    </row>
    <row r="4056" spans="2:10" x14ac:dyDescent="0.25">
      <c r="B4056" s="1" t="s">
        <v>38</v>
      </c>
      <c r="C4056" s="3" t="s">
        <v>55</v>
      </c>
      <c r="D4056" s="2" t="s">
        <v>51</v>
      </c>
      <c r="E4056" s="3" t="s">
        <v>45</v>
      </c>
      <c r="F4056" s="3">
        <f t="shared" ca="1" si="124"/>
        <v>2</v>
      </c>
      <c r="G4056" s="4">
        <f t="shared" ca="1" si="125"/>
        <v>165</v>
      </c>
      <c r="H4056" s="4">
        <f ca="1">+Data_TABLE[[#This Row],[Qty]]*Data_TABLE[[#This Row],[Unit Price]]</f>
        <v>330</v>
      </c>
      <c r="I4056" s="7">
        <v>42194</v>
      </c>
      <c r="J4056" s="10">
        <f>EOMONTH(Data_TABLE[[#This Row],[Date Sold]],0)</f>
        <v>42216</v>
      </c>
    </row>
    <row r="4057" spans="2:10" x14ac:dyDescent="0.25">
      <c r="B4057" s="1" t="s">
        <v>36</v>
      </c>
      <c r="C4057" s="3" t="s">
        <v>54</v>
      </c>
      <c r="D4057" s="2" t="s">
        <v>48</v>
      </c>
      <c r="E4057" s="3" t="s">
        <v>42</v>
      </c>
      <c r="F4057" s="3">
        <f t="shared" ca="1" si="124"/>
        <v>4</v>
      </c>
      <c r="G4057" s="4">
        <f t="shared" ca="1" si="125"/>
        <v>196</v>
      </c>
      <c r="H4057" s="4">
        <f ca="1">+Data_TABLE[[#This Row],[Qty]]*Data_TABLE[[#This Row],[Unit Price]]</f>
        <v>784</v>
      </c>
      <c r="I4057" s="7">
        <v>42194</v>
      </c>
      <c r="J4057" s="10">
        <f>EOMONTH(Data_TABLE[[#This Row],[Date Sold]],0)</f>
        <v>42216</v>
      </c>
    </row>
    <row r="4058" spans="2:10" x14ac:dyDescent="0.25">
      <c r="B4058" s="1" t="s">
        <v>39</v>
      </c>
      <c r="C4058" s="3" t="s">
        <v>55</v>
      </c>
      <c r="D4058" s="2" t="s">
        <v>49</v>
      </c>
      <c r="E4058" s="3" t="s">
        <v>43</v>
      </c>
      <c r="F4058" s="3">
        <f t="shared" ca="1" si="124"/>
        <v>1</v>
      </c>
      <c r="G4058" s="4">
        <f t="shared" ca="1" si="125"/>
        <v>190</v>
      </c>
      <c r="H4058" s="4">
        <f ca="1">+Data_TABLE[[#This Row],[Qty]]*Data_TABLE[[#This Row],[Unit Price]]</f>
        <v>190</v>
      </c>
      <c r="I4058" s="7">
        <v>42194</v>
      </c>
      <c r="J4058" s="10">
        <f>EOMONTH(Data_TABLE[[#This Row],[Date Sold]],0)</f>
        <v>42216</v>
      </c>
    </row>
    <row r="4059" spans="2:10" x14ac:dyDescent="0.25">
      <c r="B4059" s="1" t="s">
        <v>38</v>
      </c>
      <c r="C4059" s="3" t="s">
        <v>55</v>
      </c>
      <c r="D4059" s="2" t="s">
        <v>51</v>
      </c>
      <c r="E4059" s="3" t="s">
        <v>45</v>
      </c>
      <c r="F4059" s="3">
        <f t="shared" ca="1" si="124"/>
        <v>5</v>
      </c>
      <c r="G4059" s="4">
        <f t="shared" ca="1" si="125"/>
        <v>64</v>
      </c>
      <c r="H4059" s="4">
        <f ca="1">+Data_TABLE[[#This Row],[Qty]]*Data_TABLE[[#This Row],[Unit Price]]</f>
        <v>320</v>
      </c>
      <c r="I4059" s="7">
        <v>42194</v>
      </c>
      <c r="J4059" s="10">
        <f>EOMONTH(Data_TABLE[[#This Row],[Date Sold]],0)</f>
        <v>42216</v>
      </c>
    </row>
    <row r="4060" spans="2:10" x14ac:dyDescent="0.25">
      <c r="B4060" s="1" t="s">
        <v>36</v>
      </c>
      <c r="C4060" s="3" t="s">
        <v>56</v>
      </c>
      <c r="D4060" s="2" t="s">
        <v>50</v>
      </c>
      <c r="E4060" s="3" t="s">
        <v>44</v>
      </c>
      <c r="F4060" s="3">
        <f t="shared" ca="1" si="124"/>
        <v>1</v>
      </c>
      <c r="G4060" s="4">
        <f t="shared" ca="1" si="125"/>
        <v>112</v>
      </c>
      <c r="H4060" s="4">
        <f ca="1">+Data_TABLE[[#This Row],[Qty]]*Data_TABLE[[#This Row],[Unit Price]]</f>
        <v>112</v>
      </c>
      <c r="I4060" s="7">
        <v>42194</v>
      </c>
      <c r="J4060" s="10">
        <f>EOMONTH(Data_TABLE[[#This Row],[Date Sold]],0)</f>
        <v>42216</v>
      </c>
    </row>
    <row r="4061" spans="2:10" x14ac:dyDescent="0.25">
      <c r="B4061" s="1" t="s">
        <v>39</v>
      </c>
      <c r="C4061" s="3" t="s">
        <v>55</v>
      </c>
      <c r="D4061" s="2" t="s">
        <v>49</v>
      </c>
      <c r="E4061" s="3" t="s">
        <v>43</v>
      </c>
      <c r="F4061" s="3">
        <f t="shared" ca="1" si="124"/>
        <v>2</v>
      </c>
      <c r="G4061" s="4">
        <f t="shared" ca="1" si="125"/>
        <v>69</v>
      </c>
      <c r="H4061" s="4">
        <f ca="1">+Data_TABLE[[#This Row],[Qty]]*Data_TABLE[[#This Row],[Unit Price]]</f>
        <v>138</v>
      </c>
      <c r="I4061" s="7">
        <v>42194</v>
      </c>
      <c r="J4061" s="10">
        <f>EOMONTH(Data_TABLE[[#This Row],[Date Sold]],0)</f>
        <v>42216</v>
      </c>
    </row>
    <row r="4062" spans="2:10" x14ac:dyDescent="0.25">
      <c r="B4062" s="1" t="s">
        <v>36</v>
      </c>
      <c r="C4062" s="3" t="s">
        <v>55</v>
      </c>
      <c r="D4062" s="2" t="s">
        <v>51</v>
      </c>
      <c r="E4062" s="3" t="s">
        <v>45</v>
      </c>
      <c r="F4062" s="3">
        <f t="shared" ca="1" si="124"/>
        <v>4</v>
      </c>
      <c r="G4062" s="4">
        <f t="shared" ca="1" si="125"/>
        <v>191</v>
      </c>
      <c r="H4062" s="4">
        <f ca="1">+Data_TABLE[[#This Row],[Qty]]*Data_TABLE[[#This Row],[Unit Price]]</f>
        <v>764</v>
      </c>
      <c r="I4062" s="7">
        <v>42194</v>
      </c>
      <c r="J4062" s="10">
        <f>EOMONTH(Data_TABLE[[#This Row],[Date Sold]],0)</f>
        <v>42216</v>
      </c>
    </row>
    <row r="4063" spans="2:10" x14ac:dyDescent="0.25">
      <c r="B4063" s="1" t="s">
        <v>36</v>
      </c>
      <c r="C4063" s="3" t="s">
        <v>56</v>
      </c>
      <c r="D4063" s="2" t="s">
        <v>50</v>
      </c>
      <c r="E4063" s="3" t="s">
        <v>44</v>
      </c>
      <c r="F4063" s="3">
        <f t="shared" ca="1" si="124"/>
        <v>2</v>
      </c>
      <c r="G4063" s="4">
        <f t="shared" ca="1" si="125"/>
        <v>143</v>
      </c>
      <c r="H4063" s="4">
        <f ca="1">+Data_TABLE[[#This Row],[Qty]]*Data_TABLE[[#This Row],[Unit Price]]</f>
        <v>286</v>
      </c>
      <c r="I4063" s="7">
        <v>42194</v>
      </c>
      <c r="J4063" s="10">
        <f>EOMONTH(Data_TABLE[[#This Row],[Date Sold]],0)</f>
        <v>42216</v>
      </c>
    </row>
    <row r="4064" spans="2:10" x14ac:dyDescent="0.25">
      <c r="B4064" s="1" t="s">
        <v>36</v>
      </c>
      <c r="C4064" s="3" t="s">
        <v>55</v>
      </c>
      <c r="D4064" s="2" t="s">
        <v>49</v>
      </c>
      <c r="E4064" s="3" t="s">
        <v>43</v>
      </c>
      <c r="F4064" s="3">
        <f t="shared" ca="1" si="124"/>
        <v>2</v>
      </c>
      <c r="G4064" s="4">
        <f t="shared" ca="1" si="125"/>
        <v>195</v>
      </c>
      <c r="H4064" s="4">
        <f ca="1">+Data_TABLE[[#This Row],[Qty]]*Data_TABLE[[#This Row],[Unit Price]]</f>
        <v>390</v>
      </c>
      <c r="I4064" s="7">
        <v>42194</v>
      </c>
      <c r="J4064" s="10">
        <f>EOMONTH(Data_TABLE[[#This Row],[Date Sold]],0)</f>
        <v>42216</v>
      </c>
    </row>
    <row r="4065" spans="2:10" x14ac:dyDescent="0.25">
      <c r="B4065" s="1" t="s">
        <v>39</v>
      </c>
      <c r="C4065" s="3" t="s">
        <v>54</v>
      </c>
      <c r="D4065" s="2" t="s">
        <v>48</v>
      </c>
      <c r="E4065" s="3" t="s">
        <v>42</v>
      </c>
      <c r="F4065" s="3">
        <f t="shared" ca="1" si="124"/>
        <v>2</v>
      </c>
      <c r="G4065" s="4">
        <f t="shared" ca="1" si="125"/>
        <v>63</v>
      </c>
      <c r="H4065" s="4">
        <f ca="1">+Data_TABLE[[#This Row],[Qty]]*Data_TABLE[[#This Row],[Unit Price]]</f>
        <v>126</v>
      </c>
      <c r="I4065" s="7">
        <v>42194</v>
      </c>
      <c r="J4065" s="10">
        <f>EOMONTH(Data_TABLE[[#This Row],[Date Sold]],0)</f>
        <v>42216</v>
      </c>
    </row>
    <row r="4066" spans="2:10" x14ac:dyDescent="0.25">
      <c r="B4066" s="1" t="s">
        <v>40</v>
      </c>
      <c r="C4066" s="3" t="s">
        <v>55</v>
      </c>
      <c r="D4066" s="2" t="s">
        <v>51</v>
      </c>
      <c r="E4066" s="3" t="s">
        <v>45</v>
      </c>
      <c r="F4066" s="3">
        <f t="shared" ca="1" si="124"/>
        <v>1</v>
      </c>
      <c r="G4066" s="4">
        <f t="shared" ca="1" si="125"/>
        <v>159</v>
      </c>
      <c r="H4066" s="4">
        <f ca="1">+Data_TABLE[[#This Row],[Qty]]*Data_TABLE[[#This Row],[Unit Price]]</f>
        <v>159</v>
      </c>
      <c r="I4066" s="7">
        <v>42194</v>
      </c>
      <c r="J4066" s="10">
        <f>EOMONTH(Data_TABLE[[#This Row],[Date Sold]],0)</f>
        <v>42216</v>
      </c>
    </row>
    <row r="4067" spans="2:10" x14ac:dyDescent="0.25">
      <c r="B4067" s="1" t="s">
        <v>36</v>
      </c>
      <c r="C4067" s="3" t="s">
        <v>56</v>
      </c>
      <c r="D4067" s="2" t="s">
        <v>52</v>
      </c>
      <c r="E4067" s="3" t="s">
        <v>46</v>
      </c>
      <c r="F4067" s="3">
        <f t="shared" ca="1" si="124"/>
        <v>5</v>
      </c>
      <c r="G4067" s="4">
        <f t="shared" ca="1" si="125"/>
        <v>77</v>
      </c>
      <c r="H4067" s="4">
        <f ca="1">+Data_TABLE[[#This Row],[Qty]]*Data_TABLE[[#This Row],[Unit Price]]</f>
        <v>385</v>
      </c>
      <c r="I4067" s="7">
        <v>42194</v>
      </c>
      <c r="J4067" s="10">
        <f>EOMONTH(Data_TABLE[[#This Row],[Date Sold]],0)</f>
        <v>42216</v>
      </c>
    </row>
    <row r="4068" spans="2:10" x14ac:dyDescent="0.25">
      <c r="B4068" s="1" t="s">
        <v>36</v>
      </c>
      <c r="C4068" s="3" t="s">
        <v>56</v>
      </c>
      <c r="D4068" s="2" t="s">
        <v>50</v>
      </c>
      <c r="E4068" s="3" t="s">
        <v>44</v>
      </c>
      <c r="F4068" s="3">
        <f t="shared" ca="1" si="124"/>
        <v>2</v>
      </c>
      <c r="G4068" s="4">
        <f t="shared" ca="1" si="125"/>
        <v>147</v>
      </c>
      <c r="H4068" s="4">
        <f ca="1">+Data_TABLE[[#This Row],[Qty]]*Data_TABLE[[#This Row],[Unit Price]]</f>
        <v>294</v>
      </c>
      <c r="I4068" s="7">
        <v>42194</v>
      </c>
      <c r="J4068" s="10">
        <f>EOMONTH(Data_TABLE[[#This Row],[Date Sold]],0)</f>
        <v>42216</v>
      </c>
    </row>
    <row r="4069" spans="2:10" x14ac:dyDescent="0.25">
      <c r="B4069" s="1" t="s">
        <v>36</v>
      </c>
      <c r="C4069" s="3" t="s">
        <v>55</v>
      </c>
      <c r="D4069" s="2" t="s">
        <v>49</v>
      </c>
      <c r="E4069" s="3" t="s">
        <v>43</v>
      </c>
      <c r="F4069" s="3">
        <f t="shared" ca="1" si="124"/>
        <v>2</v>
      </c>
      <c r="G4069" s="4">
        <f t="shared" ca="1" si="125"/>
        <v>136</v>
      </c>
      <c r="H4069" s="4">
        <f ca="1">+Data_TABLE[[#This Row],[Qty]]*Data_TABLE[[#This Row],[Unit Price]]</f>
        <v>272</v>
      </c>
      <c r="I4069" s="7">
        <v>42194</v>
      </c>
      <c r="J4069" s="10">
        <f>EOMONTH(Data_TABLE[[#This Row],[Date Sold]],0)</f>
        <v>42216</v>
      </c>
    </row>
    <row r="4070" spans="2:10" x14ac:dyDescent="0.25">
      <c r="B4070" s="1" t="s">
        <v>38</v>
      </c>
      <c r="C4070" s="3" t="s">
        <v>54</v>
      </c>
      <c r="D4070" s="2" t="s">
        <v>48</v>
      </c>
      <c r="E4070" s="3" t="s">
        <v>42</v>
      </c>
      <c r="F4070" s="3">
        <f t="shared" ca="1" si="124"/>
        <v>3</v>
      </c>
      <c r="G4070" s="4">
        <f t="shared" ca="1" si="125"/>
        <v>106</v>
      </c>
      <c r="H4070" s="4">
        <f ca="1">+Data_TABLE[[#This Row],[Qty]]*Data_TABLE[[#This Row],[Unit Price]]</f>
        <v>318</v>
      </c>
      <c r="I4070" s="7">
        <v>42194</v>
      </c>
      <c r="J4070" s="10">
        <f>EOMONTH(Data_TABLE[[#This Row],[Date Sold]],0)</f>
        <v>42216</v>
      </c>
    </row>
    <row r="4071" spans="2:10" x14ac:dyDescent="0.25">
      <c r="B4071" s="1" t="s">
        <v>38</v>
      </c>
      <c r="C4071" s="3" t="s">
        <v>54</v>
      </c>
      <c r="D4071" s="2" t="s">
        <v>48</v>
      </c>
      <c r="E4071" s="3" t="s">
        <v>42</v>
      </c>
      <c r="F4071" s="3">
        <f t="shared" ca="1" si="124"/>
        <v>3</v>
      </c>
      <c r="G4071" s="4">
        <f t="shared" ca="1" si="125"/>
        <v>132</v>
      </c>
      <c r="H4071" s="4">
        <f ca="1">+Data_TABLE[[#This Row],[Qty]]*Data_TABLE[[#This Row],[Unit Price]]</f>
        <v>396</v>
      </c>
      <c r="I4071" s="7">
        <v>42194</v>
      </c>
      <c r="J4071" s="10">
        <f>EOMONTH(Data_TABLE[[#This Row],[Date Sold]],0)</f>
        <v>42216</v>
      </c>
    </row>
    <row r="4072" spans="2:10" x14ac:dyDescent="0.25">
      <c r="B4072" s="1" t="s">
        <v>40</v>
      </c>
      <c r="C4072" s="3" t="s">
        <v>54</v>
      </c>
      <c r="D4072" s="2" t="s">
        <v>48</v>
      </c>
      <c r="E4072" s="3" t="s">
        <v>42</v>
      </c>
      <c r="F4072" s="3">
        <f t="shared" ca="1" si="124"/>
        <v>4</v>
      </c>
      <c r="G4072" s="4">
        <f t="shared" ca="1" si="125"/>
        <v>87</v>
      </c>
      <c r="H4072" s="4">
        <f ca="1">+Data_TABLE[[#This Row],[Qty]]*Data_TABLE[[#This Row],[Unit Price]]</f>
        <v>348</v>
      </c>
      <c r="I4072" s="7">
        <v>42194</v>
      </c>
      <c r="J4072" s="10">
        <f>EOMONTH(Data_TABLE[[#This Row],[Date Sold]],0)</f>
        <v>42216</v>
      </c>
    </row>
    <row r="4073" spans="2:10" x14ac:dyDescent="0.25">
      <c r="B4073" s="1" t="s">
        <v>41</v>
      </c>
      <c r="C4073" s="3" t="s">
        <v>55</v>
      </c>
      <c r="D4073" s="2" t="s">
        <v>51</v>
      </c>
      <c r="E4073" s="3" t="s">
        <v>45</v>
      </c>
      <c r="F4073" s="3">
        <f t="shared" ca="1" si="124"/>
        <v>3</v>
      </c>
      <c r="G4073" s="4">
        <f t="shared" ca="1" si="125"/>
        <v>103</v>
      </c>
      <c r="H4073" s="4">
        <f ca="1">+Data_TABLE[[#This Row],[Qty]]*Data_TABLE[[#This Row],[Unit Price]]</f>
        <v>309</v>
      </c>
      <c r="I4073" s="7">
        <v>42194</v>
      </c>
      <c r="J4073" s="10">
        <f>EOMONTH(Data_TABLE[[#This Row],[Date Sold]],0)</f>
        <v>42216</v>
      </c>
    </row>
    <row r="4074" spans="2:10" x14ac:dyDescent="0.25">
      <c r="B4074" s="1" t="s">
        <v>39</v>
      </c>
      <c r="C4074" s="3" t="s">
        <v>56</v>
      </c>
      <c r="D4074" s="2" t="s">
        <v>52</v>
      </c>
      <c r="E4074" s="3" t="s">
        <v>46</v>
      </c>
      <c r="F4074" s="3">
        <f t="shared" ca="1" si="124"/>
        <v>1</v>
      </c>
      <c r="G4074" s="4">
        <f t="shared" ca="1" si="125"/>
        <v>162</v>
      </c>
      <c r="H4074" s="4">
        <f ca="1">+Data_TABLE[[#This Row],[Qty]]*Data_TABLE[[#This Row],[Unit Price]]</f>
        <v>162</v>
      </c>
      <c r="I4074" s="7">
        <v>42194</v>
      </c>
      <c r="J4074" s="10">
        <f>EOMONTH(Data_TABLE[[#This Row],[Date Sold]],0)</f>
        <v>42216</v>
      </c>
    </row>
    <row r="4075" spans="2:10" x14ac:dyDescent="0.25">
      <c r="B4075" s="1" t="s">
        <v>36</v>
      </c>
      <c r="C4075" s="3" t="s">
        <v>55</v>
      </c>
      <c r="D4075" s="2" t="s">
        <v>51</v>
      </c>
      <c r="E4075" s="3" t="s">
        <v>45</v>
      </c>
      <c r="F4075" s="3">
        <f t="shared" ca="1" si="124"/>
        <v>4</v>
      </c>
      <c r="G4075" s="4">
        <f t="shared" ca="1" si="125"/>
        <v>116</v>
      </c>
      <c r="H4075" s="4">
        <f ca="1">+Data_TABLE[[#This Row],[Qty]]*Data_TABLE[[#This Row],[Unit Price]]</f>
        <v>464</v>
      </c>
      <c r="I4075" s="7">
        <v>42194</v>
      </c>
      <c r="J4075" s="10">
        <f>EOMONTH(Data_TABLE[[#This Row],[Date Sold]],0)</f>
        <v>42216</v>
      </c>
    </row>
    <row r="4076" spans="2:10" x14ac:dyDescent="0.25">
      <c r="B4076" s="1" t="s">
        <v>41</v>
      </c>
      <c r="C4076" s="3" t="s">
        <v>56</v>
      </c>
      <c r="D4076" s="2" t="s">
        <v>52</v>
      </c>
      <c r="E4076" s="3" t="s">
        <v>46</v>
      </c>
      <c r="F4076" s="3">
        <f t="shared" ca="1" si="124"/>
        <v>2</v>
      </c>
      <c r="G4076" s="4">
        <f t="shared" ca="1" si="125"/>
        <v>158</v>
      </c>
      <c r="H4076" s="4">
        <f ca="1">+Data_TABLE[[#This Row],[Qty]]*Data_TABLE[[#This Row],[Unit Price]]</f>
        <v>316</v>
      </c>
      <c r="I4076" s="7">
        <v>42194</v>
      </c>
      <c r="J4076" s="10">
        <f>EOMONTH(Data_TABLE[[#This Row],[Date Sold]],0)</f>
        <v>42216</v>
      </c>
    </row>
    <row r="4077" spans="2:10" x14ac:dyDescent="0.25">
      <c r="B4077" s="1" t="s">
        <v>38</v>
      </c>
      <c r="C4077" s="3" t="s">
        <v>54</v>
      </c>
      <c r="D4077" s="2" t="s">
        <v>48</v>
      </c>
      <c r="E4077" s="3" t="s">
        <v>42</v>
      </c>
      <c r="F4077" s="3">
        <f t="shared" ca="1" si="124"/>
        <v>5</v>
      </c>
      <c r="G4077" s="4">
        <f t="shared" ca="1" si="125"/>
        <v>108</v>
      </c>
      <c r="H4077" s="4">
        <f ca="1">+Data_TABLE[[#This Row],[Qty]]*Data_TABLE[[#This Row],[Unit Price]]</f>
        <v>540</v>
      </c>
      <c r="I4077" s="7">
        <v>42194</v>
      </c>
      <c r="J4077" s="10">
        <f>EOMONTH(Data_TABLE[[#This Row],[Date Sold]],0)</f>
        <v>42216</v>
      </c>
    </row>
    <row r="4078" spans="2:10" x14ac:dyDescent="0.25">
      <c r="B4078" s="1" t="s">
        <v>36</v>
      </c>
      <c r="C4078" s="3" t="s">
        <v>54</v>
      </c>
      <c r="D4078" s="2" t="s">
        <v>48</v>
      </c>
      <c r="E4078" s="3" t="s">
        <v>42</v>
      </c>
      <c r="F4078" s="3">
        <f t="shared" ca="1" si="124"/>
        <v>5</v>
      </c>
      <c r="G4078" s="4">
        <f t="shared" ca="1" si="125"/>
        <v>108</v>
      </c>
      <c r="H4078" s="4">
        <f ca="1">+Data_TABLE[[#This Row],[Qty]]*Data_TABLE[[#This Row],[Unit Price]]</f>
        <v>540</v>
      </c>
      <c r="I4078" s="7">
        <v>42194</v>
      </c>
      <c r="J4078" s="10">
        <f>EOMONTH(Data_TABLE[[#This Row],[Date Sold]],0)</f>
        <v>42216</v>
      </c>
    </row>
    <row r="4079" spans="2:10" x14ac:dyDescent="0.25">
      <c r="B4079" s="1" t="s">
        <v>37</v>
      </c>
      <c r="C4079" s="3" t="s">
        <v>56</v>
      </c>
      <c r="D4079" s="2" t="s">
        <v>50</v>
      </c>
      <c r="E4079" s="3" t="s">
        <v>44</v>
      </c>
      <c r="F4079" s="3">
        <f t="shared" ca="1" si="124"/>
        <v>4</v>
      </c>
      <c r="G4079" s="4">
        <f t="shared" ca="1" si="125"/>
        <v>117</v>
      </c>
      <c r="H4079" s="4">
        <f ca="1">+Data_TABLE[[#This Row],[Qty]]*Data_TABLE[[#This Row],[Unit Price]]</f>
        <v>468</v>
      </c>
      <c r="I4079" s="7">
        <v>42194</v>
      </c>
      <c r="J4079" s="10">
        <f>EOMONTH(Data_TABLE[[#This Row],[Date Sold]],0)</f>
        <v>42216</v>
      </c>
    </row>
    <row r="4080" spans="2:10" x14ac:dyDescent="0.25">
      <c r="B4080" s="1" t="s">
        <v>39</v>
      </c>
      <c r="C4080" s="3" t="s">
        <v>56</v>
      </c>
      <c r="D4080" s="2" t="s">
        <v>50</v>
      </c>
      <c r="E4080" s="3" t="s">
        <v>44</v>
      </c>
      <c r="F4080" s="3">
        <f t="shared" ca="1" si="124"/>
        <v>2</v>
      </c>
      <c r="G4080" s="4">
        <f t="shared" ca="1" si="125"/>
        <v>114</v>
      </c>
      <c r="H4080" s="4">
        <f ca="1">+Data_TABLE[[#This Row],[Qty]]*Data_TABLE[[#This Row],[Unit Price]]</f>
        <v>228</v>
      </c>
      <c r="I4080" s="7">
        <v>42194</v>
      </c>
      <c r="J4080" s="10">
        <f>EOMONTH(Data_TABLE[[#This Row],[Date Sold]],0)</f>
        <v>42216</v>
      </c>
    </row>
    <row r="4081" spans="2:10" x14ac:dyDescent="0.25">
      <c r="B4081" s="1" t="s">
        <v>38</v>
      </c>
      <c r="C4081" s="3" t="s">
        <v>56</v>
      </c>
      <c r="D4081" s="2" t="s">
        <v>52</v>
      </c>
      <c r="E4081" s="3" t="s">
        <v>46</v>
      </c>
      <c r="F4081" s="3">
        <f t="shared" ref="F4081:F4144" ca="1" si="126">RANDBETWEEN(1,5)</f>
        <v>5</v>
      </c>
      <c r="G4081" s="4">
        <f t="shared" ref="G4081:G4144" ca="1" si="127">RANDBETWEEN(60,200)</f>
        <v>169</v>
      </c>
      <c r="H4081" s="4">
        <f ca="1">+Data_TABLE[[#This Row],[Qty]]*Data_TABLE[[#This Row],[Unit Price]]</f>
        <v>845</v>
      </c>
      <c r="I4081" s="7">
        <v>42194</v>
      </c>
      <c r="J4081" s="10">
        <f>EOMONTH(Data_TABLE[[#This Row],[Date Sold]],0)</f>
        <v>42216</v>
      </c>
    </row>
    <row r="4082" spans="2:10" x14ac:dyDescent="0.25">
      <c r="B4082" s="1" t="s">
        <v>41</v>
      </c>
      <c r="C4082" s="3" t="s">
        <v>54</v>
      </c>
      <c r="D4082" s="2" t="s">
        <v>48</v>
      </c>
      <c r="E4082" s="3" t="s">
        <v>42</v>
      </c>
      <c r="F4082" s="3">
        <f t="shared" ca="1" si="126"/>
        <v>2</v>
      </c>
      <c r="G4082" s="4">
        <f t="shared" ca="1" si="127"/>
        <v>79</v>
      </c>
      <c r="H4082" s="4">
        <f ca="1">+Data_TABLE[[#This Row],[Qty]]*Data_TABLE[[#This Row],[Unit Price]]</f>
        <v>158</v>
      </c>
      <c r="I4082" s="7">
        <v>42194</v>
      </c>
      <c r="J4082" s="10">
        <f>EOMONTH(Data_TABLE[[#This Row],[Date Sold]],0)</f>
        <v>42216</v>
      </c>
    </row>
    <row r="4083" spans="2:10" x14ac:dyDescent="0.25">
      <c r="B4083" s="1" t="s">
        <v>39</v>
      </c>
      <c r="C4083" s="3" t="s">
        <v>56</v>
      </c>
      <c r="D4083" s="2" t="s">
        <v>50</v>
      </c>
      <c r="E4083" s="3" t="s">
        <v>44</v>
      </c>
      <c r="F4083" s="3">
        <f t="shared" ca="1" si="126"/>
        <v>1</v>
      </c>
      <c r="G4083" s="4">
        <f t="shared" ca="1" si="127"/>
        <v>172</v>
      </c>
      <c r="H4083" s="4">
        <f ca="1">+Data_TABLE[[#This Row],[Qty]]*Data_TABLE[[#This Row],[Unit Price]]</f>
        <v>172</v>
      </c>
      <c r="I4083" s="7">
        <v>42194</v>
      </c>
      <c r="J4083" s="10">
        <f>EOMONTH(Data_TABLE[[#This Row],[Date Sold]],0)</f>
        <v>42216</v>
      </c>
    </row>
    <row r="4084" spans="2:10" x14ac:dyDescent="0.25">
      <c r="B4084" s="1" t="s">
        <v>36</v>
      </c>
      <c r="C4084" s="3" t="s">
        <v>56</v>
      </c>
      <c r="D4084" s="2" t="s">
        <v>52</v>
      </c>
      <c r="E4084" s="3" t="s">
        <v>46</v>
      </c>
      <c r="F4084" s="3">
        <f t="shared" ca="1" si="126"/>
        <v>5</v>
      </c>
      <c r="G4084" s="4">
        <f t="shared" ca="1" si="127"/>
        <v>119</v>
      </c>
      <c r="H4084" s="4">
        <f ca="1">+Data_TABLE[[#This Row],[Qty]]*Data_TABLE[[#This Row],[Unit Price]]</f>
        <v>595</v>
      </c>
      <c r="I4084" s="7">
        <v>42194</v>
      </c>
      <c r="J4084" s="10">
        <f>EOMONTH(Data_TABLE[[#This Row],[Date Sold]],0)</f>
        <v>42216</v>
      </c>
    </row>
    <row r="4085" spans="2:10" x14ac:dyDescent="0.25">
      <c r="B4085" s="1" t="s">
        <v>40</v>
      </c>
      <c r="C4085" s="3" t="s">
        <v>56</v>
      </c>
      <c r="D4085" s="2" t="s">
        <v>52</v>
      </c>
      <c r="E4085" s="3" t="s">
        <v>46</v>
      </c>
      <c r="F4085" s="3">
        <f t="shared" ca="1" si="126"/>
        <v>2</v>
      </c>
      <c r="G4085" s="4">
        <f t="shared" ca="1" si="127"/>
        <v>165</v>
      </c>
      <c r="H4085" s="4">
        <f ca="1">+Data_TABLE[[#This Row],[Qty]]*Data_TABLE[[#This Row],[Unit Price]]</f>
        <v>330</v>
      </c>
      <c r="I4085" s="7">
        <v>42194</v>
      </c>
      <c r="J4085" s="10">
        <f>EOMONTH(Data_TABLE[[#This Row],[Date Sold]],0)</f>
        <v>42216</v>
      </c>
    </row>
    <row r="4086" spans="2:10" x14ac:dyDescent="0.25">
      <c r="B4086" s="1" t="s">
        <v>39</v>
      </c>
      <c r="C4086" s="3" t="s">
        <v>56</v>
      </c>
      <c r="D4086" s="2" t="s">
        <v>52</v>
      </c>
      <c r="E4086" s="3" t="s">
        <v>46</v>
      </c>
      <c r="F4086" s="3">
        <f t="shared" ca="1" si="126"/>
        <v>3</v>
      </c>
      <c r="G4086" s="4">
        <f t="shared" ca="1" si="127"/>
        <v>93</v>
      </c>
      <c r="H4086" s="4">
        <f ca="1">+Data_TABLE[[#This Row],[Qty]]*Data_TABLE[[#This Row],[Unit Price]]</f>
        <v>279</v>
      </c>
      <c r="I4086" s="7">
        <v>42194</v>
      </c>
      <c r="J4086" s="10">
        <f>EOMONTH(Data_TABLE[[#This Row],[Date Sold]],0)</f>
        <v>42216</v>
      </c>
    </row>
    <row r="4087" spans="2:10" x14ac:dyDescent="0.25">
      <c r="B4087" s="1" t="s">
        <v>39</v>
      </c>
      <c r="C4087" s="3" t="s">
        <v>54</v>
      </c>
      <c r="D4087" s="2" t="s">
        <v>48</v>
      </c>
      <c r="E4087" s="3" t="s">
        <v>42</v>
      </c>
      <c r="F4087" s="3">
        <f t="shared" ca="1" si="126"/>
        <v>4</v>
      </c>
      <c r="G4087" s="4">
        <f t="shared" ca="1" si="127"/>
        <v>136</v>
      </c>
      <c r="H4087" s="4">
        <f ca="1">+Data_TABLE[[#This Row],[Qty]]*Data_TABLE[[#This Row],[Unit Price]]</f>
        <v>544</v>
      </c>
      <c r="I4087" s="7">
        <v>42194</v>
      </c>
      <c r="J4087" s="10">
        <f>EOMONTH(Data_TABLE[[#This Row],[Date Sold]],0)</f>
        <v>42216</v>
      </c>
    </row>
    <row r="4088" spans="2:10" x14ac:dyDescent="0.25">
      <c r="B4088" s="1" t="s">
        <v>40</v>
      </c>
      <c r="C4088" s="3" t="s">
        <v>54</v>
      </c>
      <c r="D4088" s="2" t="s">
        <v>48</v>
      </c>
      <c r="E4088" s="3" t="s">
        <v>42</v>
      </c>
      <c r="F4088" s="3">
        <f t="shared" ca="1" si="126"/>
        <v>4</v>
      </c>
      <c r="G4088" s="4">
        <f t="shared" ca="1" si="127"/>
        <v>190</v>
      </c>
      <c r="H4088" s="4">
        <f ca="1">+Data_TABLE[[#This Row],[Qty]]*Data_TABLE[[#This Row],[Unit Price]]</f>
        <v>760</v>
      </c>
      <c r="I4088" s="7">
        <v>42194</v>
      </c>
      <c r="J4088" s="10">
        <f>EOMONTH(Data_TABLE[[#This Row],[Date Sold]],0)</f>
        <v>42216</v>
      </c>
    </row>
    <row r="4089" spans="2:10" x14ac:dyDescent="0.25">
      <c r="B4089" s="1" t="s">
        <v>39</v>
      </c>
      <c r="C4089" s="3" t="s">
        <v>55</v>
      </c>
      <c r="D4089" s="2" t="s">
        <v>49</v>
      </c>
      <c r="E4089" s="3" t="s">
        <v>43</v>
      </c>
      <c r="F4089" s="3">
        <f t="shared" ca="1" si="126"/>
        <v>3</v>
      </c>
      <c r="G4089" s="4">
        <f t="shared" ca="1" si="127"/>
        <v>99</v>
      </c>
      <c r="H4089" s="4">
        <f ca="1">+Data_TABLE[[#This Row],[Qty]]*Data_TABLE[[#This Row],[Unit Price]]</f>
        <v>297</v>
      </c>
      <c r="I4089" s="7">
        <v>42194</v>
      </c>
      <c r="J4089" s="10">
        <f>EOMONTH(Data_TABLE[[#This Row],[Date Sold]],0)</f>
        <v>42216</v>
      </c>
    </row>
    <row r="4090" spans="2:10" x14ac:dyDescent="0.25">
      <c r="B4090" s="1" t="s">
        <v>36</v>
      </c>
      <c r="C4090" s="3" t="s">
        <v>54</v>
      </c>
      <c r="D4090" s="2" t="s">
        <v>48</v>
      </c>
      <c r="E4090" s="3" t="s">
        <v>42</v>
      </c>
      <c r="F4090" s="3">
        <f t="shared" ca="1" si="126"/>
        <v>5</v>
      </c>
      <c r="G4090" s="4">
        <f t="shared" ca="1" si="127"/>
        <v>100</v>
      </c>
      <c r="H4090" s="4">
        <f ca="1">+Data_TABLE[[#This Row],[Qty]]*Data_TABLE[[#This Row],[Unit Price]]</f>
        <v>500</v>
      </c>
      <c r="I4090" s="7">
        <v>42194</v>
      </c>
      <c r="J4090" s="10">
        <f>EOMONTH(Data_TABLE[[#This Row],[Date Sold]],0)</f>
        <v>42216</v>
      </c>
    </row>
    <row r="4091" spans="2:10" x14ac:dyDescent="0.25">
      <c r="B4091" s="1" t="s">
        <v>40</v>
      </c>
      <c r="C4091" s="3" t="s">
        <v>56</v>
      </c>
      <c r="D4091" s="2" t="s">
        <v>50</v>
      </c>
      <c r="E4091" s="3" t="s">
        <v>44</v>
      </c>
      <c r="F4091" s="3">
        <f t="shared" ca="1" si="126"/>
        <v>4</v>
      </c>
      <c r="G4091" s="4">
        <f t="shared" ca="1" si="127"/>
        <v>80</v>
      </c>
      <c r="H4091" s="4">
        <f ca="1">+Data_TABLE[[#This Row],[Qty]]*Data_TABLE[[#This Row],[Unit Price]]</f>
        <v>320</v>
      </c>
      <c r="I4091" s="7">
        <v>42194</v>
      </c>
      <c r="J4091" s="10">
        <f>EOMONTH(Data_TABLE[[#This Row],[Date Sold]],0)</f>
        <v>42216</v>
      </c>
    </row>
    <row r="4092" spans="2:10" x14ac:dyDescent="0.25">
      <c r="B4092" s="1" t="s">
        <v>39</v>
      </c>
      <c r="C4092" s="3" t="s">
        <v>56</v>
      </c>
      <c r="D4092" s="2" t="s">
        <v>50</v>
      </c>
      <c r="E4092" s="3" t="s">
        <v>44</v>
      </c>
      <c r="F4092" s="3">
        <f t="shared" ca="1" si="126"/>
        <v>2</v>
      </c>
      <c r="G4092" s="4">
        <f t="shared" ca="1" si="127"/>
        <v>77</v>
      </c>
      <c r="H4092" s="4">
        <f ca="1">+Data_TABLE[[#This Row],[Qty]]*Data_TABLE[[#This Row],[Unit Price]]</f>
        <v>154</v>
      </c>
      <c r="I4092" s="7">
        <v>42194</v>
      </c>
      <c r="J4092" s="10">
        <f>EOMONTH(Data_TABLE[[#This Row],[Date Sold]],0)</f>
        <v>42216</v>
      </c>
    </row>
    <row r="4093" spans="2:10" x14ac:dyDescent="0.25">
      <c r="B4093" s="1" t="s">
        <v>36</v>
      </c>
      <c r="C4093" s="3" t="s">
        <v>56</v>
      </c>
      <c r="D4093" s="2" t="s">
        <v>50</v>
      </c>
      <c r="E4093" s="3" t="s">
        <v>44</v>
      </c>
      <c r="F4093" s="3">
        <f t="shared" ca="1" si="126"/>
        <v>3</v>
      </c>
      <c r="G4093" s="4">
        <f t="shared" ca="1" si="127"/>
        <v>143</v>
      </c>
      <c r="H4093" s="4">
        <f ca="1">+Data_TABLE[[#This Row],[Qty]]*Data_TABLE[[#This Row],[Unit Price]]</f>
        <v>429</v>
      </c>
      <c r="I4093" s="7">
        <v>42194</v>
      </c>
      <c r="J4093" s="10">
        <f>EOMONTH(Data_TABLE[[#This Row],[Date Sold]],0)</f>
        <v>42216</v>
      </c>
    </row>
    <row r="4094" spans="2:10" x14ac:dyDescent="0.25">
      <c r="B4094" s="1" t="s">
        <v>41</v>
      </c>
      <c r="C4094" s="3" t="s">
        <v>55</v>
      </c>
      <c r="D4094" s="2" t="s">
        <v>51</v>
      </c>
      <c r="E4094" s="3" t="s">
        <v>45</v>
      </c>
      <c r="F4094" s="3">
        <f t="shared" ca="1" si="126"/>
        <v>5</v>
      </c>
      <c r="G4094" s="4">
        <f t="shared" ca="1" si="127"/>
        <v>105</v>
      </c>
      <c r="H4094" s="4">
        <f ca="1">+Data_TABLE[[#This Row],[Qty]]*Data_TABLE[[#This Row],[Unit Price]]</f>
        <v>525</v>
      </c>
      <c r="I4094" s="7">
        <v>42194</v>
      </c>
      <c r="J4094" s="10">
        <f>EOMONTH(Data_TABLE[[#This Row],[Date Sold]],0)</f>
        <v>42216</v>
      </c>
    </row>
    <row r="4095" spans="2:10" x14ac:dyDescent="0.25">
      <c r="B4095" s="1" t="s">
        <v>39</v>
      </c>
      <c r="C4095" s="3" t="s">
        <v>54</v>
      </c>
      <c r="D4095" s="2" t="s">
        <v>48</v>
      </c>
      <c r="E4095" s="3" t="s">
        <v>42</v>
      </c>
      <c r="F4095" s="3">
        <f t="shared" ca="1" si="126"/>
        <v>1</v>
      </c>
      <c r="G4095" s="4">
        <f t="shared" ca="1" si="127"/>
        <v>153</v>
      </c>
      <c r="H4095" s="4">
        <f ca="1">+Data_TABLE[[#This Row],[Qty]]*Data_TABLE[[#This Row],[Unit Price]]</f>
        <v>153</v>
      </c>
      <c r="I4095" s="7">
        <v>42194</v>
      </c>
      <c r="J4095" s="10">
        <f>EOMONTH(Data_TABLE[[#This Row],[Date Sold]],0)</f>
        <v>42216</v>
      </c>
    </row>
    <row r="4096" spans="2:10" x14ac:dyDescent="0.25">
      <c r="B4096" s="1" t="s">
        <v>41</v>
      </c>
      <c r="C4096" s="3" t="s">
        <v>56</v>
      </c>
      <c r="D4096" s="2" t="s">
        <v>52</v>
      </c>
      <c r="E4096" s="3" t="s">
        <v>46</v>
      </c>
      <c r="F4096" s="3">
        <f t="shared" ca="1" si="126"/>
        <v>3</v>
      </c>
      <c r="G4096" s="4">
        <f t="shared" ca="1" si="127"/>
        <v>97</v>
      </c>
      <c r="H4096" s="4">
        <f ca="1">+Data_TABLE[[#This Row],[Qty]]*Data_TABLE[[#This Row],[Unit Price]]</f>
        <v>291</v>
      </c>
      <c r="I4096" s="7">
        <v>42194</v>
      </c>
      <c r="J4096" s="10">
        <f>EOMONTH(Data_TABLE[[#This Row],[Date Sold]],0)</f>
        <v>42216</v>
      </c>
    </row>
    <row r="4097" spans="2:10" x14ac:dyDescent="0.25">
      <c r="B4097" s="1" t="s">
        <v>40</v>
      </c>
      <c r="C4097" s="3" t="s">
        <v>55</v>
      </c>
      <c r="D4097" s="2" t="s">
        <v>51</v>
      </c>
      <c r="E4097" s="3" t="s">
        <v>45</v>
      </c>
      <c r="F4097" s="3">
        <f t="shared" ca="1" si="126"/>
        <v>2</v>
      </c>
      <c r="G4097" s="4">
        <f t="shared" ca="1" si="127"/>
        <v>114</v>
      </c>
      <c r="H4097" s="4">
        <f ca="1">+Data_TABLE[[#This Row],[Qty]]*Data_TABLE[[#This Row],[Unit Price]]</f>
        <v>228</v>
      </c>
      <c r="I4097" s="7">
        <v>42194</v>
      </c>
      <c r="J4097" s="10">
        <f>EOMONTH(Data_TABLE[[#This Row],[Date Sold]],0)</f>
        <v>42216</v>
      </c>
    </row>
    <row r="4098" spans="2:10" x14ac:dyDescent="0.25">
      <c r="B4098" s="1" t="s">
        <v>41</v>
      </c>
      <c r="C4098" s="3" t="s">
        <v>55</v>
      </c>
      <c r="D4098" s="2" t="s">
        <v>51</v>
      </c>
      <c r="E4098" s="3" t="s">
        <v>45</v>
      </c>
      <c r="F4098" s="3">
        <f t="shared" ca="1" si="126"/>
        <v>4</v>
      </c>
      <c r="G4098" s="4">
        <f t="shared" ca="1" si="127"/>
        <v>183</v>
      </c>
      <c r="H4098" s="4">
        <f ca="1">+Data_TABLE[[#This Row],[Qty]]*Data_TABLE[[#This Row],[Unit Price]]</f>
        <v>732</v>
      </c>
      <c r="I4098" s="7">
        <v>42194</v>
      </c>
      <c r="J4098" s="10">
        <f>EOMONTH(Data_TABLE[[#This Row],[Date Sold]],0)</f>
        <v>42216</v>
      </c>
    </row>
    <row r="4099" spans="2:10" x14ac:dyDescent="0.25">
      <c r="B4099" s="1" t="s">
        <v>37</v>
      </c>
      <c r="C4099" s="3" t="s">
        <v>56</v>
      </c>
      <c r="D4099" s="2" t="s">
        <v>52</v>
      </c>
      <c r="E4099" s="3" t="s">
        <v>46</v>
      </c>
      <c r="F4099" s="3">
        <f t="shared" ca="1" si="126"/>
        <v>2</v>
      </c>
      <c r="G4099" s="4">
        <f t="shared" ca="1" si="127"/>
        <v>103</v>
      </c>
      <c r="H4099" s="4">
        <f ca="1">+Data_TABLE[[#This Row],[Qty]]*Data_TABLE[[#This Row],[Unit Price]]</f>
        <v>206</v>
      </c>
      <c r="I4099" s="7">
        <v>42194</v>
      </c>
      <c r="J4099" s="10">
        <f>EOMONTH(Data_TABLE[[#This Row],[Date Sold]],0)</f>
        <v>42216</v>
      </c>
    </row>
    <row r="4100" spans="2:10" x14ac:dyDescent="0.25">
      <c r="B4100" s="1" t="s">
        <v>39</v>
      </c>
      <c r="C4100" s="3" t="s">
        <v>56</v>
      </c>
      <c r="D4100" s="2" t="s">
        <v>52</v>
      </c>
      <c r="E4100" s="3" t="s">
        <v>46</v>
      </c>
      <c r="F4100" s="3">
        <f t="shared" ca="1" si="126"/>
        <v>2</v>
      </c>
      <c r="G4100" s="4">
        <f t="shared" ca="1" si="127"/>
        <v>64</v>
      </c>
      <c r="H4100" s="4">
        <f ca="1">+Data_TABLE[[#This Row],[Qty]]*Data_TABLE[[#This Row],[Unit Price]]</f>
        <v>128</v>
      </c>
      <c r="I4100" s="7">
        <v>42194</v>
      </c>
      <c r="J4100" s="10">
        <f>EOMONTH(Data_TABLE[[#This Row],[Date Sold]],0)</f>
        <v>42216</v>
      </c>
    </row>
    <row r="4101" spans="2:10" x14ac:dyDescent="0.25">
      <c r="B4101" s="1" t="s">
        <v>37</v>
      </c>
      <c r="C4101" s="3" t="s">
        <v>56</v>
      </c>
      <c r="D4101" s="2" t="s">
        <v>52</v>
      </c>
      <c r="E4101" s="3" t="s">
        <v>46</v>
      </c>
      <c r="F4101" s="3">
        <f t="shared" ca="1" si="126"/>
        <v>1</v>
      </c>
      <c r="G4101" s="4">
        <f t="shared" ca="1" si="127"/>
        <v>62</v>
      </c>
      <c r="H4101" s="4">
        <f ca="1">+Data_TABLE[[#This Row],[Qty]]*Data_TABLE[[#This Row],[Unit Price]]</f>
        <v>62</v>
      </c>
      <c r="I4101" s="7">
        <v>42194</v>
      </c>
      <c r="J4101" s="10">
        <f>EOMONTH(Data_TABLE[[#This Row],[Date Sold]],0)</f>
        <v>42216</v>
      </c>
    </row>
    <row r="4102" spans="2:10" x14ac:dyDescent="0.25">
      <c r="B4102" s="1" t="s">
        <v>36</v>
      </c>
      <c r="C4102" s="3" t="s">
        <v>55</v>
      </c>
      <c r="D4102" s="2" t="s">
        <v>51</v>
      </c>
      <c r="E4102" s="3" t="s">
        <v>45</v>
      </c>
      <c r="F4102" s="3">
        <f t="shared" ca="1" si="126"/>
        <v>3</v>
      </c>
      <c r="G4102" s="4">
        <f t="shared" ca="1" si="127"/>
        <v>65</v>
      </c>
      <c r="H4102" s="4">
        <f ca="1">+Data_TABLE[[#This Row],[Qty]]*Data_TABLE[[#This Row],[Unit Price]]</f>
        <v>195</v>
      </c>
      <c r="I4102" s="7">
        <v>42194</v>
      </c>
      <c r="J4102" s="10">
        <f>EOMONTH(Data_TABLE[[#This Row],[Date Sold]],0)</f>
        <v>42216</v>
      </c>
    </row>
    <row r="4103" spans="2:10" x14ac:dyDescent="0.25">
      <c r="B4103" s="1" t="s">
        <v>38</v>
      </c>
      <c r="C4103" s="3" t="s">
        <v>55</v>
      </c>
      <c r="D4103" s="2" t="s">
        <v>49</v>
      </c>
      <c r="E4103" s="3" t="s">
        <v>43</v>
      </c>
      <c r="F4103" s="3">
        <f t="shared" ca="1" si="126"/>
        <v>2</v>
      </c>
      <c r="G4103" s="4">
        <f t="shared" ca="1" si="127"/>
        <v>188</v>
      </c>
      <c r="H4103" s="4">
        <f ca="1">+Data_TABLE[[#This Row],[Qty]]*Data_TABLE[[#This Row],[Unit Price]]</f>
        <v>376</v>
      </c>
      <c r="I4103" s="7">
        <v>42195</v>
      </c>
      <c r="J4103" s="10">
        <f>EOMONTH(Data_TABLE[[#This Row],[Date Sold]],0)</f>
        <v>42216</v>
      </c>
    </row>
    <row r="4104" spans="2:10" x14ac:dyDescent="0.25">
      <c r="B4104" s="1" t="s">
        <v>37</v>
      </c>
      <c r="C4104" s="3" t="s">
        <v>55</v>
      </c>
      <c r="D4104" s="2" t="s">
        <v>49</v>
      </c>
      <c r="E4104" s="3" t="s">
        <v>43</v>
      </c>
      <c r="F4104" s="3">
        <f t="shared" ca="1" si="126"/>
        <v>1</v>
      </c>
      <c r="G4104" s="4">
        <f t="shared" ca="1" si="127"/>
        <v>137</v>
      </c>
      <c r="H4104" s="4">
        <f ca="1">+Data_TABLE[[#This Row],[Qty]]*Data_TABLE[[#This Row],[Unit Price]]</f>
        <v>137</v>
      </c>
      <c r="I4104" s="7">
        <v>42195</v>
      </c>
      <c r="J4104" s="10">
        <f>EOMONTH(Data_TABLE[[#This Row],[Date Sold]],0)</f>
        <v>42216</v>
      </c>
    </row>
    <row r="4105" spans="2:10" x14ac:dyDescent="0.25">
      <c r="B4105" s="1" t="s">
        <v>37</v>
      </c>
      <c r="C4105" s="3" t="s">
        <v>55</v>
      </c>
      <c r="D4105" s="2" t="s">
        <v>49</v>
      </c>
      <c r="E4105" s="3" t="s">
        <v>43</v>
      </c>
      <c r="F4105" s="3">
        <f t="shared" ca="1" si="126"/>
        <v>1</v>
      </c>
      <c r="G4105" s="4">
        <f t="shared" ca="1" si="127"/>
        <v>63</v>
      </c>
      <c r="H4105" s="4">
        <f ca="1">+Data_TABLE[[#This Row],[Qty]]*Data_TABLE[[#This Row],[Unit Price]]</f>
        <v>63</v>
      </c>
      <c r="I4105" s="7">
        <v>42195</v>
      </c>
      <c r="J4105" s="10">
        <f>EOMONTH(Data_TABLE[[#This Row],[Date Sold]],0)</f>
        <v>42216</v>
      </c>
    </row>
    <row r="4106" spans="2:10" x14ac:dyDescent="0.25">
      <c r="B4106" s="1" t="s">
        <v>36</v>
      </c>
      <c r="C4106" s="3" t="s">
        <v>54</v>
      </c>
      <c r="D4106" s="2" t="s">
        <v>48</v>
      </c>
      <c r="E4106" s="3" t="s">
        <v>42</v>
      </c>
      <c r="F4106" s="3">
        <f t="shared" ca="1" si="126"/>
        <v>2</v>
      </c>
      <c r="G4106" s="4">
        <f t="shared" ca="1" si="127"/>
        <v>115</v>
      </c>
      <c r="H4106" s="4">
        <f ca="1">+Data_TABLE[[#This Row],[Qty]]*Data_TABLE[[#This Row],[Unit Price]]</f>
        <v>230</v>
      </c>
      <c r="I4106" s="7">
        <v>42195</v>
      </c>
      <c r="J4106" s="10">
        <f>EOMONTH(Data_TABLE[[#This Row],[Date Sold]],0)</f>
        <v>42216</v>
      </c>
    </row>
    <row r="4107" spans="2:10" x14ac:dyDescent="0.25">
      <c r="B4107" s="1" t="s">
        <v>40</v>
      </c>
      <c r="C4107" s="3" t="s">
        <v>54</v>
      </c>
      <c r="D4107" s="2" t="s">
        <v>48</v>
      </c>
      <c r="E4107" s="3" t="s">
        <v>42</v>
      </c>
      <c r="F4107" s="3">
        <f t="shared" ca="1" si="126"/>
        <v>1</v>
      </c>
      <c r="G4107" s="4">
        <f t="shared" ca="1" si="127"/>
        <v>156</v>
      </c>
      <c r="H4107" s="4">
        <f ca="1">+Data_TABLE[[#This Row],[Qty]]*Data_TABLE[[#This Row],[Unit Price]]</f>
        <v>156</v>
      </c>
      <c r="I4107" s="7">
        <v>42195</v>
      </c>
      <c r="J4107" s="10">
        <f>EOMONTH(Data_TABLE[[#This Row],[Date Sold]],0)</f>
        <v>42216</v>
      </c>
    </row>
    <row r="4108" spans="2:10" x14ac:dyDescent="0.25">
      <c r="B4108" s="1" t="s">
        <v>36</v>
      </c>
      <c r="C4108" s="3" t="s">
        <v>56</v>
      </c>
      <c r="D4108" s="2" t="s">
        <v>50</v>
      </c>
      <c r="E4108" s="3" t="s">
        <v>44</v>
      </c>
      <c r="F4108" s="3">
        <f t="shared" ca="1" si="126"/>
        <v>1</v>
      </c>
      <c r="G4108" s="4">
        <f t="shared" ca="1" si="127"/>
        <v>152</v>
      </c>
      <c r="H4108" s="4">
        <f ca="1">+Data_TABLE[[#This Row],[Qty]]*Data_TABLE[[#This Row],[Unit Price]]</f>
        <v>152</v>
      </c>
      <c r="I4108" s="7">
        <v>42195</v>
      </c>
      <c r="J4108" s="10">
        <f>EOMONTH(Data_TABLE[[#This Row],[Date Sold]],0)</f>
        <v>42216</v>
      </c>
    </row>
    <row r="4109" spans="2:10" x14ac:dyDescent="0.25">
      <c r="B4109" s="1" t="s">
        <v>37</v>
      </c>
      <c r="C4109" s="3" t="s">
        <v>55</v>
      </c>
      <c r="D4109" s="2" t="s">
        <v>51</v>
      </c>
      <c r="E4109" s="3" t="s">
        <v>45</v>
      </c>
      <c r="F4109" s="3">
        <f t="shared" ca="1" si="126"/>
        <v>1</v>
      </c>
      <c r="G4109" s="4">
        <f t="shared" ca="1" si="127"/>
        <v>159</v>
      </c>
      <c r="H4109" s="4">
        <f ca="1">+Data_TABLE[[#This Row],[Qty]]*Data_TABLE[[#This Row],[Unit Price]]</f>
        <v>159</v>
      </c>
      <c r="I4109" s="7">
        <v>42195</v>
      </c>
      <c r="J4109" s="10">
        <f>EOMONTH(Data_TABLE[[#This Row],[Date Sold]],0)</f>
        <v>42216</v>
      </c>
    </row>
    <row r="4110" spans="2:10" x14ac:dyDescent="0.25">
      <c r="B4110" s="1" t="s">
        <v>40</v>
      </c>
      <c r="C4110" s="3" t="s">
        <v>55</v>
      </c>
      <c r="D4110" s="2" t="s">
        <v>51</v>
      </c>
      <c r="E4110" s="3" t="s">
        <v>45</v>
      </c>
      <c r="F4110" s="3">
        <f t="shared" ca="1" si="126"/>
        <v>2</v>
      </c>
      <c r="G4110" s="4">
        <f t="shared" ca="1" si="127"/>
        <v>89</v>
      </c>
      <c r="H4110" s="4">
        <f ca="1">+Data_TABLE[[#This Row],[Qty]]*Data_TABLE[[#This Row],[Unit Price]]</f>
        <v>178</v>
      </c>
      <c r="I4110" s="7">
        <v>42195</v>
      </c>
      <c r="J4110" s="10">
        <f>EOMONTH(Data_TABLE[[#This Row],[Date Sold]],0)</f>
        <v>42216</v>
      </c>
    </row>
    <row r="4111" spans="2:10" x14ac:dyDescent="0.25">
      <c r="B4111" s="1" t="s">
        <v>37</v>
      </c>
      <c r="C4111" s="3" t="s">
        <v>56</v>
      </c>
      <c r="D4111" s="2" t="s">
        <v>52</v>
      </c>
      <c r="E4111" s="3" t="s">
        <v>46</v>
      </c>
      <c r="F4111" s="3">
        <f t="shared" ca="1" si="126"/>
        <v>4</v>
      </c>
      <c r="G4111" s="4">
        <f t="shared" ca="1" si="127"/>
        <v>73</v>
      </c>
      <c r="H4111" s="4">
        <f ca="1">+Data_TABLE[[#This Row],[Qty]]*Data_TABLE[[#This Row],[Unit Price]]</f>
        <v>292</v>
      </c>
      <c r="I4111" s="7">
        <v>42195</v>
      </c>
      <c r="J4111" s="10">
        <f>EOMONTH(Data_TABLE[[#This Row],[Date Sold]],0)</f>
        <v>42216</v>
      </c>
    </row>
    <row r="4112" spans="2:10" x14ac:dyDescent="0.25">
      <c r="B4112" s="1" t="s">
        <v>39</v>
      </c>
      <c r="C4112" s="3" t="s">
        <v>56</v>
      </c>
      <c r="D4112" s="2" t="s">
        <v>50</v>
      </c>
      <c r="E4112" s="3" t="s">
        <v>44</v>
      </c>
      <c r="F4112" s="3">
        <f t="shared" ca="1" si="126"/>
        <v>3</v>
      </c>
      <c r="G4112" s="4">
        <f t="shared" ca="1" si="127"/>
        <v>60</v>
      </c>
      <c r="H4112" s="4">
        <f ca="1">+Data_TABLE[[#This Row],[Qty]]*Data_TABLE[[#This Row],[Unit Price]]</f>
        <v>180</v>
      </c>
      <c r="I4112" s="7">
        <v>42195</v>
      </c>
      <c r="J4112" s="10">
        <f>EOMONTH(Data_TABLE[[#This Row],[Date Sold]],0)</f>
        <v>42216</v>
      </c>
    </row>
    <row r="4113" spans="2:10" x14ac:dyDescent="0.25">
      <c r="B4113" s="1" t="s">
        <v>37</v>
      </c>
      <c r="C4113" s="3" t="s">
        <v>54</v>
      </c>
      <c r="D4113" s="2" t="s">
        <v>48</v>
      </c>
      <c r="E4113" s="3" t="s">
        <v>42</v>
      </c>
      <c r="F4113" s="3">
        <f t="shared" ca="1" si="126"/>
        <v>2</v>
      </c>
      <c r="G4113" s="4">
        <f t="shared" ca="1" si="127"/>
        <v>103</v>
      </c>
      <c r="H4113" s="4">
        <f ca="1">+Data_TABLE[[#This Row],[Qty]]*Data_TABLE[[#This Row],[Unit Price]]</f>
        <v>206</v>
      </c>
      <c r="I4113" s="7">
        <v>42195</v>
      </c>
      <c r="J4113" s="10">
        <f>EOMONTH(Data_TABLE[[#This Row],[Date Sold]],0)</f>
        <v>42216</v>
      </c>
    </row>
    <row r="4114" spans="2:10" x14ac:dyDescent="0.25">
      <c r="B4114" s="1" t="s">
        <v>41</v>
      </c>
      <c r="C4114" s="3" t="s">
        <v>55</v>
      </c>
      <c r="D4114" s="2" t="s">
        <v>51</v>
      </c>
      <c r="E4114" s="3" t="s">
        <v>45</v>
      </c>
      <c r="F4114" s="3">
        <f t="shared" ca="1" si="126"/>
        <v>1</v>
      </c>
      <c r="G4114" s="4">
        <f t="shared" ca="1" si="127"/>
        <v>69</v>
      </c>
      <c r="H4114" s="4">
        <f ca="1">+Data_TABLE[[#This Row],[Qty]]*Data_TABLE[[#This Row],[Unit Price]]</f>
        <v>69</v>
      </c>
      <c r="I4114" s="7">
        <v>42195</v>
      </c>
      <c r="J4114" s="10">
        <f>EOMONTH(Data_TABLE[[#This Row],[Date Sold]],0)</f>
        <v>42216</v>
      </c>
    </row>
    <row r="4115" spans="2:10" x14ac:dyDescent="0.25">
      <c r="B4115" s="1" t="s">
        <v>38</v>
      </c>
      <c r="C4115" s="3" t="s">
        <v>56</v>
      </c>
      <c r="D4115" s="2" t="s">
        <v>50</v>
      </c>
      <c r="E4115" s="3" t="s">
        <v>44</v>
      </c>
      <c r="F4115" s="3">
        <f t="shared" ca="1" si="126"/>
        <v>2</v>
      </c>
      <c r="G4115" s="4">
        <f t="shared" ca="1" si="127"/>
        <v>198</v>
      </c>
      <c r="H4115" s="4">
        <f ca="1">+Data_TABLE[[#This Row],[Qty]]*Data_TABLE[[#This Row],[Unit Price]]</f>
        <v>396</v>
      </c>
      <c r="I4115" s="7">
        <v>42195</v>
      </c>
      <c r="J4115" s="10">
        <f>EOMONTH(Data_TABLE[[#This Row],[Date Sold]],0)</f>
        <v>42216</v>
      </c>
    </row>
    <row r="4116" spans="2:10" x14ac:dyDescent="0.25">
      <c r="B4116" s="1" t="s">
        <v>40</v>
      </c>
      <c r="C4116" s="3" t="s">
        <v>56</v>
      </c>
      <c r="D4116" s="2" t="s">
        <v>52</v>
      </c>
      <c r="E4116" s="3" t="s">
        <v>46</v>
      </c>
      <c r="F4116" s="3">
        <f t="shared" ca="1" si="126"/>
        <v>5</v>
      </c>
      <c r="G4116" s="4">
        <f t="shared" ca="1" si="127"/>
        <v>143</v>
      </c>
      <c r="H4116" s="4">
        <f ca="1">+Data_TABLE[[#This Row],[Qty]]*Data_TABLE[[#This Row],[Unit Price]]</f>
        <v>715</v>
      </c>
      <c r="I4116" s="7">
        <v>42195</v>
      </c>
      <c r="J4116" s="10">
        <f>EOMONTH(Data_TABLE[[#This Row],[Date Sold]],0)</f>
        <v>42216</v>
      </c>
    </row>
    <row r="4117" spans="2:10" x14ac:dyDescent="0.25">
      <c r="B4117" s="1" t="s">
        <v>37</v>
      </c>
      <c r="C4117" s="3" t="s">
        <v>56</v>
      </c>
      <c r="D4117" s="2" t="s">
        <v>50</v>
      </c>
      <c r="E4117" s="3" t="s">
        <v>44</v>
      </c>
      <c r="F4117" s="3">
        <f t="shared" ca="1" si="126"/>
        <v>1</v>
      </c>
      <c r="G4117" s="4">
        <f t="shared" ca="1" si="127"/>
        <v>195</v>
      </c>
      <c r="H4117" s="4">
        <f ca="1">+Data_TABLE[[#This Row],[Qty]]*Data_TABLE[[#This Row],[Unit Price]]</f>
        <v>195</v>
      </c>
      <c r="I4117" s="7">
        <v>42195</v>
      </c>
      <c r="J4117" s="10">
        <f>EOMONTH(Data_TABLE[[#This Row],[Date Sold]],0)</f>
        <v>42216</v>
      </c>
    </row>
    <row r="4118" spans="2:10" x14ac:dyDescent="0.25">
      <c r="B4118" s="1" t="s">
        <v>37</v>
      </c>
      <c r="C4118" s="3" t="s">
        <v>56</v>
      </c>
      <c r="D4118" s="2" t="s">
        <v>50</v>
      </c>
      <c r="E4118" s="3" t="s">
        <v>44</v>
      </c>
      <c r="F4118" s="3">
        <f t="shared" ca="1" si="126"/>
        <v>3</v>
      </c>
      <c r="G4118" s="4">
        <f t="shared" ca="1" si="127"/>
        <v>189</v>
      </c>
      <c r="H4118" s="4">
        <f ca="1">+Data_TABLE[[#This Row],[Qty]]*Data_TABLE[[#This Row],[Unit Price]]</f>
        <v>567</v>
      </c>
      <c r="I4118" s="7">
        <v>42195</v>
      </c>
      <c r="J4118" s="10">
        <f>EOMONTH(Data_TABLE[[#This Row],[Date Sold]],0)</f>
        <v>42216</v>
      </c>
    </row>
    <row r="4119" spans="2:10" x14ac:dyDescent="0.25">
      <c r="B4119" s="1" t="s">
        <v>41</v>
      </c>
      <c r="C4119" s="3" t="s">
        <v>54</v>
      </c>
      <c r="D4119" s="2" t="s">
        <v>48</v>
      </c>
      <c r="E4119" s="3" t="s">
        <v>42</v>
      </c>
      <c r="F4119" s="3">
        <f t="shared" ca="1" si="126"/>
        <v>3</v>
      </c>
      <c r="G4119" s="4">
        <f t="shared" ca="1" si="127"/>
        <v>85</v>
      </c>
      <c r="H4119" s="4">
        <f ca="1">+Data_TABLE[[#This Row],[Qty]]*Data_TABLE[[#This Row],[Unit Price]]</f>
        <v>255</v>
      </c>
      <c r="I4119" s="7">
        <v>42195</v>
      </c>
      <c r="J4119" s="10">
        <f>EOMONTH(Data_TABLE[[#This Row],[Date Sold]],0)</f>
        <v>42216</v>
      </c>
    </row>
    <row r="4120" spans="2:10" x14ac:dyDescent="0.25">
      <c r="B4120" s="1" t="s">
        <v>37</v>
      </c>
      <c r="C4120" s="3" t="s">
        <v>54</v>
      </c>
      <c r="D4120" s="2" t="s">
        <v>48</v>
      </c>
      <c r="E4120" s="3" t="s">
        <v>42</v>
      </c>
      <c r="F4120" s="3">
        <f t="shared" ca="1" si="126"/>
        <v>2</v>
      </c>
      <c r="G4120" s="4">
        <f t="shared" ca="1" si="127"/>
        <v>82</v>
      </c>
      <c r="H4120" s="4">
        <f ca="1">+Data_TABLE[[#This Row],[Qty]]*Data_TABLE[[#This Row],[Unit Price]]</f>
        <v>164</v>
      </c>
      <c r="I4120" s="7">
        <v>42195</v>
      </c>
      <c r="J4120" s="10">
        <f>EOMONTH(Data_TABLE[[#This Row],[Date Sold]],0)</f>
        <v>42216</v>
      </c>
    </row>
    <row r="4121" spans="2:10" x14ac:dyDescent="0.25">
      <c r="B4121" s="1" t="s">
        <v>36</v>
      </c>
      <c r="C4121" s="3" t="s">
        <v>54</v>
      </c>
      <c r="D4121" s="2" t="s">
        <v>48</v>
      </c>
      <c r="E4121" s="3" t="s">
        <v>42</v>
      </c>
      <c r="F4121" s="3">
        <f t="shared" ca="1" si="126"/>
        <v>3</v>
      </c>
      <c r="G4121" s="4">
        <f t="shared" ca="1" si="127"/>
        <v>196</v>
      </c>
      <c r="H4121" s="4">
        <f ca="1">+Data_TABLE[[#This Row],[Qty]]*Data_TABLE[[#This Row],[Unit Price]]</f>
        <v>588</v>
      </c>
      <c r="I4121" s="7">
        <v>42195</v>
      </c>
      <c r="J4121" s="10">
        <f>EOMONTH(Data_TABLE[[#This Row],[Date Sold]],0)</f>
        <v>42216</v>
      </c>
    </row>
    <row r="4122" spans="2:10" x14ac:dyDescent="0.25">
      <c r="B4122" s="1" t="s">
        <v>41</v>
      </c>
      <c r="C4122" s="3" t="s">
        <v>56</v>
      </c>
      <c r="D4122" s="2" t="s">
        <v>50</v>
      </c>
      <c r="E4122" s="3" t="s">
        <v>44</v>
      </c>
      <c r="F4122" s="3">
        <f t="shared" ca="1" si="126"/>
        <v>3</v>
      </c>
      <c r="G4122" s="4">
        <f t="shared" ca="1" si="127"/>
        <v>164</v>
      </c>
      <c r="H4122" s="4">
        <f ca="1">+Data_TABLE[[#This Row],[Qty]]*Data_TABLE[[#This Row],[Unit Price]]</f>
        <v>492</v>
      </c>
      <c r="I4122" s="7">
        <v>42195</v>
      </c>
      <c r="J4122" s="10">
        <f>EOMONTH(Data_TABLE[[#This Row],[Date Sold]],0)</f>
        <v>42216</v>
      </c>
    </row>
    <row r="4123" spans="2:10" x14ac:dyDescent="0.25">
      <c r="B4123" s="1" t="s">
        <v>41</v>
      </c>
      <c r="C4123" s="3" t="s">
        <v>55</v>
      </c>
      <c r="D4123" s="2" t="s">
        <v>51</v>
      </c>
      <c r="E4123" s="3" t="s">
        <v>45</v>
      </c>
      <c r="F4123" s="3">
        <f t="shared" ca="1" si="126"/>
        <v>1</v>
      </c>
      <c r="G4123" s="4">
        <f t="shared" ca="1" si="127"/>
        <v>103</v>
      </c>
      <c r="H4123" s="4">
        <f ca="1">+Data_TABLE[[#This Row],[Qty]]*Data_TABLE[[#This Row],[Unit Price]]</f>
        <v>103</v>
      </c>
      <c r="I4123" s="7">
        <v>42195</v>
      </c>
      <c r="J4123" s="10">
        <f>EOMONTH(Data_TABLE[[#This Row],[Date Sold]],0)</f>
        <v>42216</v>
      </c>
    </row>
    <row r="4124" spans="2:10" x14ac:dyDescent="0.25">
      <c r="B4124" s="1" t="s">
        <v>41</v>
      </c>
      <c r="C4124" s="3" t="s">
        <v>55</v>
      </c>
      <c r="D4124" s="2" t="s">
        <v>51</v>
      </c>
      <c r="E4124" s="3" t="s">
        <v>45</v>
      </c>
      <c r="F4124" s="3">
        <f t="shared" ca="1" si="126"/>
        <v>4</v>
      </c>
      <c r="G4124" s="4">
        <f t="shared" ca="1" si="127"/>
        <v>150</v>
      </c>
      <c r="H4124" s="4">
        <f ca="1">+Data_TABLE[[#This Row],[Qty]]*Data_TABLE[[#This Row],[Unit Price]]</f>
        <v>600</v>
      </c>
      <c r="I4124" s="7">
        <v>42195</v>
      </c>
      <c r="J4124" s="10">
        <f>EOMONTH(Data_TABLE[[#This Row],[Date Sold]],0)</f>
        <v>42216</v>
      </c>
    </row>
    <row r="4125" spans="2:10" x14ac:dyDescent="0.25">
      <c r="B4125" s="1" t="s">
        <v>38</v>
      </c>
      <c r="C4125" s="3" t="s">
        <v>55</v>
      </c>
      <c r="D4125" s="2" t="s">
        <v>51</v>
      </c>
      <c r="E4125" s="3" t="s">
        <v>45</v>
      </c>
      <c r="F4125" s="3">
        <f t="shared" ca="1" si="126"/>
        <v>3</v>
      </c>
      <c r="G4125" s="4">
        <f t="shared" ca="1" si="127"/>
        <v>179</v>
      </c>
      <c r="H4125" s="4">
        <f ca="1">+Data_TABLE[[#This Row],[Qty]]*Data_TABLE[[#This Row],[Unit Price]]</f>
        <v>537</v>
      </c>
      <c r="I4125" s="7">
        <v>42195</v>
      </c>
      <c r="J4125" s="10">
        <f>EOMONTH(Data_TABLE[[#This Row],[Date Sold]],0)</f>
        <v>42216</v>
      </c>
    </row>
    <row r="4126" spans="2:10" x14ac:dyDescent="0.25">
      <c r="B4126" s="1" t="s">
        <v>39</v>
      </c>
      <c r="C4126" s="3" t="s">
        <v>54</v>
      </c>
      <c r="D4126" s="2" t="s">
        <v>48</v>
      </c>
      <c r="E4126" s="3" t="s">
        <v>42</v>
      </c>
      <c r="F4126" s="3">
        <f t="shared" ca="1" si="126"/>
        <v>2</v>
      </c>
      <c r="G4126" s="4">
        <f t="shared" ca="1" si="127"/>
        <v>189</v>
      </c>
      <c r="H4126" s="4">
        <f ca="1">+Data_TABLE[[#This Row],[Qty]]*Data_TABLE[[#This Row],[Unit Price]]</f>
        <v>378</v>
      </c>
      <c r="I4126" s="7">
        <v>42195</v>
      </c>
      <c r="J4126" s="10">
        <f>EOMONTH(Data_TABLE[[#This Row],[Date Sold]],0)</f>
        <v>42216</v>
      </c>
    </row>
    <row r="4127" spans="2:10" x14ac:dyDescent="0.25">
      <c r="B4127" s="1" t="s">
        <v>37</v>
      </c>
      <c r="C4127" s="3" t="s">
        <v>56</v>
      </c>
      <c r="D4127" s="2" t="s">
        <v>50</v>
      </c>
      <c r="E4127" s="3" t="s">
        <v>44</v>
      </c>
      <c r="F4127" s="3">
        <f t="shared" ca="1" si="126"/>
        <v>1</v>
      </c>
      <c r="G4127" s="4">
        <f t="shared" ca="1" si="127"/>
        <v>180</v>
      </c>
      <c r="H4127" s="4">
        <f ca="1">+Data_TABLE[[#This Row],[Qty]]*Data_TABLE[[#This Row],[Unit Price]]</f>
        <v>180</v>
      </c>
      <c r="I4127" s="7">
        <v>42195</v>
      </c>
      <c r="J4127" s="10">
        <f>EOMONTH(Data_TABLE[[#This Row],[Date Sold]],0)</f>
        <v>42216</v>
      </c>
    </row>
    <row r="4128" spans="2:10" x14ac:dyDescent="0.25">
      <c r="B4128" s="1" t="s">
        <v>41</v>
      </c>
      <c r="C4128" s="3" t="s">
        <v>54</v>
      </c>
      <c r="D4128" s="2" t="s">
        <v>48</v>
      </c>
      <c r="E4128" s="3" t="s">
        <v>42</v>
      </c>
      <c r="F4128" s="3">
        <f t="shared" ca="1" si="126"/>
        <v>3</v>
      </c>
      <c r="G4128" s="4">
        <f t="shared" ca="1" si="127"/>
        <v>180</v>
      </c>
      <c r="H4128" s="4">
        <f ca="1">+Data_TABLE[[#This Row],[Qty]]*Data_TABLE[[#This Row],[Unit Price]]</f>
        <v>540</v>
      </c>
      <c r="I4128" s="7">
        <v>42195</v>
      </c>
      <c r="J4128" s="10">
        <f>EOMONTH(Data_TABLE[[#This Row],[Date Sold]],0)</f>
        <v>42216</v>
      </c>
    </row>
    <row r="4129" spans="2:10" x14ac:dyDescent="0.25">
      <c r="B4129" s="1" t="s">
        <v>36</v>
      </c>
      <c r="C4129" s="3" t="s">
        <v>55</v>
      </c>
      <c r="D4129" s="2" t="s">
        <v>51</v>
      </c>
      <c r="E4129" s="3" t="s">
        <v>45</v>
      </c>
      <c r="F4129" s="3">
        <f t="shared" ca="1" si="126"/>
        <v>2</v>
      </c>
      <c r="G4129" s="4">
        <f t="shared" ca="1" si="127"/>
        <v>177</v>
      </c>
      <c r="H4129" s="4">
        <f ca="1">+Data_TABLE[[#This Row],[Qty]]*Data_TABLE[[#This Row],[Unit Price]]</f>
        <v>354</v>
      </c>
      <c r="I4129" s="7">
        <v>42195</v>
      </c>
      <c r="J4129" s="10">
        <f>EOMONTH(Data_TABLE[[#This Row],[Date Sold]],0)</f>
        <v>42216</v>
      </c>
    </row>
    <row r="4130" spans="2:10" x14ac:dyDescent="0.25">
      <c r="B4130" s="1" t="s">
        <v>38</v>
      </c>
      <c r="C4130" s="3" t="s">
        <v>56</v>
      </c>
      <c r="D4130" s="2" t="s">
        <v>52</v>
      </c>
      <c r="E4130" s="3" t="s">
        <v>46</v>
      </c>
      <c r="F4130" s="3">
        <f t="shared" ca="1" si="126"/>
        <v>5</v>
      </c>
      <c r="G4130" s="4">
        <f t="shared" ca="1" si="127"/>
        <v>137</v>
      </c>
      <c r="H4130" s="4">
        <f ca="1">+Data_TABLE[[#This Row],[Qty]]*Data_TABLE[[#This Row],[Unit Price]]</f>
        <v>685</v>
      </c>
      <c r="I4130" s="7">
        <v>42195</v>
      </c>
      <c r="J4130" s="10">
        <f>EOMONTH(Data_TABLE[[#This Row],[Date Sold]],0)</f>
        <v>42216</v>
      </c>
    </row>
    <row r="4131" spans="2:10" x14ac:dyDescent="0.25">
      <c r="B4131" s="1" t="s">
        <v>39</v>
      </c>
      <c r="C4131" s="3" t="s">
        <v>54</v>
      </c>
      <c r="D4131" s="2" t="s">
        <v>48</v>
      </c>
      <c r="E4131" s="3" t="s">
        <v>42</v>
      </c>
      <c r="F4131" s="3">
        <f t="shared" ca="1" si="126"/>
        <v>5</v>
      </c>
      <c r="G4131" s="4">
        <f t="shared" ca="1" si="127"/>
        <v>112</v>
      </c>
      <c r="H4131" s="4">
        <f ca="1">+Data_TABLE[[#This Row],[Qty]]*Data_TABLE[[#This Row],[Unit Price]]</f>
        <v>560</v>
      </c>
      <c r="I4131" s="7">
        <v>42195</v>
      </c>
      <c r="J4131" s="10">
        <f>EOMONTH(Data_TABLE[[#This Row],[Date Sold]],0)</f>
        <v>42216</v>
      </c>
    </row>
    <row r="4132" spans="2:10" x14ac:dyDescent="0.25">
      <c r="B4132" s="1" t="s">
        <v>36</v>
      </c>
      <c r="C4132" s="3" t="s">
        <v>54</v>
      </c>
      <c r="D4132" s="2" t="s">
        <v>48</v>
      </c>
      <c r="E4132" s="3" t="s">
        <v>42</v>
      </c>
      <c r="F4132" s="3">
        <f t="shared" ca="1" si="126"/>
        <v>3</v>
      </c>
      <c r="G4132" s="4">
        <f t="shared" ca="1" si="127"/>
        <v>100</v>
      </c>
      <c r="H4132" s="4">
        <f ca="1">+Data_TABLE[[#This Row],[Qty]]*Data_TABLE[[#This Row],[Unit Price]]</f>
        <v>300</v>
      </c>
      <c r="I4132" s="7">
        <v>42195</v>
      </c>
      <c r="J4132" s="10">
        <f>EOMONTH(Data_TABLE[[#This Row],[Date Sold]],0)</f>
        <v>42216</v>
      </c>
    </row>
    <row r="4133" spans="2:10" x14ac:dyDescent="0.25">
      <c r="B4133" s="1" t="s">
        <v>39</v>
      </c>
      <c r="C4133" s="3" t="s">
        <v>56</v>
      </c>
      <c r="D4133" s="2" t="s">
        <v>52</v>
      </c>
      <c r="E4133" s="3" t="s">
        <v>46</v>
      </c>
      <c r="F4133" s="3">
        <f t="shared" ca="1" si="126"/>
        <v>2</v>
      </c>
      <c r="G4133" s="4">
        <f t="shared" ca="1" si="127"/>
        <v>111</v>
      </c>
      <c r="H4133" s="4">
        <f ca="1">+Data_TABLE[[#This Row],[Qty]]*Data_TABLE[[#This Row],[Unit Price]]</f>
        <v>222</v>
      </c>
      <c r="I4133" s="7">
        <v>42195</v>
      </c>
      <c r="J4133" s="10">
        <f>EOMONTH(Data_TABLE[[#This Row],[Date Sold]],0)</f>
        <v>42216</v>
      </c>
    </row>
    <row r="4134" spans="2:10" x14ac:dyDescent="0.25">
      <c r="B4134" s="1" t="s">
        <v>39</v>
      </c>
      <c r="C4134" s="3" t="s">
        <v>55</v>
      </c>
      <c r="D4134" s="2" t="s">
        <v>49</v>
      </c>
      <c r="E4134" s="3" t="s">
        <v>43</v>
      </c>
      <c r="F4134" s="3">
        <f t="shared" ca="1" si="126"/>
        <v>5</v>
      </c>
      <c r="G4134" s="4">
        <f t="shared" ca="1" si="127"/>
        <v>83</v>
      </c>
      <c r="H4134" s="4">
        <f ca="1">+Data_TABLE[[#This Row],[Qty]]*Data_TABLE[[#This Row],[Unit Price]]</f>
        <v>415</v>
      </c>
      <c r="I4134" s="7">
        <v>42195</v>
      </c>
      <c r="J4134" s="10">
        <f>EOMONTH(Data_TABLE[[#This Row],[Date Sold]],0)</f>
        <v>42216</v>
      </c>
    </row>
    <row r="4135" spans="2:10" x14ac:dyDescent="0.25">
      <c r="B4135" s="1" t="s">
        <v>36</v>
      </c>
      <c r="C4135" s="3" t="s">
        <v>54</v>
      </c>
      <c r="D4135" s="2" t="s">
        <v>48</v>
      </c>
      <c r="E4135" s="3" t="s">
        <v>42</v>
      </c>
      <c r="F4135" s="3">
        <f t="shared" ca="1" si="126"/>
        <v>2</v>
      </c>
      <c r="G4135" s="4">
        <f t="shared" ca="1" si="127"/>
        <v>197</v>
      </c>
      <c r="H4135" s="4">
        <f ca="1">+Data_TABLE[[#This Row],[Qty]]*Data_TABLE[[#This Row],[Unit Price]]</f>
        <v>394</v>
      </c>
      <c r="I4135" s="7">
        <v>42195</v>
      </c>
      <c r="J4135" s="10">
        <f>EOMONTH(Data_TABLE[[#This Row],[Date Sold]],0)</f>
        <v>42216</v>
      </c>
    </row>
    <row r="4136" spans="2:10" x14ac:dyDescent="0.25">
      <c r="B4136" s="1" t="s">
        <v>40</v>
      </c>
      <c r="C4136" s="3" t="s">
        <v>55</v>
      </c>
      <c r="D4136" s="2" t="s">
        <v>51</v>
      </c>
      <c r="E4136" s="3" t="s">
        <v>45</v>
      </c>
      <c r="F4136" s="3">
        <f t="shared" ca="1" si="126"/>
        <v>5</v>
      </c>
      <c r="G4136" s="4">
        <f t="shared" ca="1" si="127"/>
        <v>164</v>
      </c>
      <c r="H4136" s="4">
        <f ca="1">+Data_TABLE[[#This Row],[Qty]]*Data_TABLE[[#This Row],[Unit Price]]</f>
        <v>820</v>
      </c>
      <c r="I4136" s="7">
        <v>42195</v>
      </c>
      <c r="J4136" s="10">
        <f>EOMONTH(Data_TABLE[[#This Row],[Date Sold]],0)</f>
        <v>42216</v>
      </c>
    </row>
    <row r="4137" spans="2:10" x14ac:dyDescent="0.25">
      <c r="B4137" s="1" t="s">
        <v>38</v>
      </c>
      <c r="C4137" s="3" t="s">
        <v>55</v>
      </c>
      <c r="D4137" s="2" t="s">
        <v>51</v>
      </c>
      <c r="E4137" s="3" t="s">
        <v>45</v>
      </c>
      <c r="F4137" s="3">
        <f t="shared" ca="1" si="126"/>
        <v>3</v>
      </c>
      <c r="G4137" s="4">
        <f t="shared" ca="1" si="127"/>
        <v>195</v>
      </c>
      <c r="H4137" s="4">
        <f ca="1">+Data_TABLE[[#This Row],[Qty]]*Data_TABLE[[#This Row],[Unit Price]]</f>
        <v>585</v>
      </c>
      <c r="I4137" s="7">
        <v>42195</v>
      </c>
      <c r="J4137" s="10">
        <f>EOMONTH(Data_TABLE[[#This Row],[Date Sold]],0)</f>
        <v>42216</v>
      </c>
    </row>
    <row r="4138" spans="2:10" x14ac:dyDescent="0.25">
      <c r="B4138" s="1" t="s">
        <v>37</v>
      </c>
      <c r="C4138" s="3" t="s">
        <v>55</v>
      </c>
      <c r="D4138" s="2" t="s">
        <v>51</v>
      </c>
      <c r="E4138" s="3" t="s">
        <v>45</v>
      </c>
      <c r="F4138" s="3">
        <f t="shared" ca="1" si="126"/>
        <v>2</v>
      </c>
      <c r="G4138" s="4">
        <f t="shared" ca="1" si="127"/>
        <v>112</v>
      </c>
      <c r="H4138" s="4">
        <f ca="1">+Data_TABLE[[#This Row],[Qty]]*Data_TABLE[[#This Row],[Unit Price]]</f>
        <v>224</v>
      </c>
      <c r="I4138" s="7">
        <v>42195</v>
      </c>
      <c r="J4138" s="10">
        <f>EOMONTH(Data_TABLE[[#This Row],[Date Sold]],0)</f>
        <v>42216</v>
      </c>
    </row>
    <row r="4139" spans="2:10" x14ac:dyDescent="0.25">
      <c r="B4139" s="1" t="s">
        <v>41</v>
      </c>
      <c r="C4139" s="3" t="s">
        <v>56</v>
      </c>
      <c r="D4139" s="2" t="s">
        <v>50</v>
      </c>
      <c r="E4139" s="3" t="s">
        <v>44</v>
      </c>
      <c r="F4139" s="3">
        <f t="shared" ca="1" si="126"/>
        <v>1</v>
      </c>
      <c r="G4139" s="4">
        <f t="shared" ca="1" si="127"/>
        <v>173</v>
      </c>
      <c r="H4139" s="4">
        <f ca="1">+Data_TABLE[[#This Row],[Qty]]*Data_TABLE[[#This Row],[Unit Price]]</f>
        <v>173</v>
      </c>
      <c r="I4139" s="7">
        <v>42195</v>
      </c>
      <c r="J4139" s="10">
        <f>EOMONTH(Data_TABLE[[#This Row],[Date Sold]],0)</f>
        <v>42216</v>
      </c>
    </row>
    <row r="4140" spans="2:10" x14ac:dyDescent="0.25">
      <c r="B4140" s="1" t="s">
        <v>41</v>
      </c>
      <c r="C4140" s="3" t="s">
        <v>56</v>
      </c>
      <c r="D4140" s="2" t="s">
        <v>50</v>
      </c>
      <c r="E4140" s="3" t="s">
        <v>44</v>
      </c>
      <c r="F4140" s="3">
        <f t="shared" ca="1" si="126"/>
        <v>2</v>
      </c>
      <c r="G4140" s="4">
        <f t="shared" ca="1" si="127"/>
        <v>108</v>
      </c>
      <c r="H4140" s="4">
        <f ca="1">+Data_TABLE[[#This Row],[Qty]]*Data_TABLE[[#This Row],[Unit Price]]</f>
        <v>216</v>
      </c>
      <c r="I4140" s="7">
        <v>42195</v>
      </c>
      <c r="J4140" s="10">
        <f>EOMONTH(Data_TABLE[[#This Row],[Date Sold]],0)</f>
        <v>42216</v>
      </c>
    </row>
    <row r="4141" spans="2:10" x14ac:dyDescent="0.25">
      <c r="B4141" s="1" t="s">
        <v>41</v>
      </c>
      <c r="C4141" s="3" t="s">
        <v>55</v>
      </c>
      <c r="D4141" s="2" t="s">
        <v>49</v>
      </c>
      <c r="E4141" s="3" t="s">
        <v>43</v>
      </c>
      <c r="F4141" s="3">
        <f t="shared" ca="1" si="126"/>
        <v>1</v>
      </c>
      <c r="G4141" s="4">
        <f t="shared" ca="1" si="127"/>
        <v>174</v>
      </c>
      <c r="H4141" s="4">
        <f ca="1">+Data_TABLE[[#This Row],[Qty]]*Data_TABLE[[#This Row],[Unit Price]]</f>
        <v>174</v>
      </c>
      <c r="I4141" s="7">
        <v>42195</v>
      </c>
      <c r="J4141" s="10">
        <f>EOMONTH(Data_TABLE[[#This Row],[Date Sold]],0)</f>
        <v>42216</v>
      </c>
    </row>
    <row r="4142" spans="2:10" x14ac:dyDescent="0.25">
      <c r="B4142" s="1" t="s">
        <v>36</v>
      </c>
      <c r="C4142" s="3" t="s">
        <v>56</v>
      </c>
      <c r="D4142" s="2" t="s">
        <v>52</v>
      </c>
      <c r="E4142" s="3" t="s">
        <v>46</v>
      </c>
      <c r="F4142" s="3">
        <f t="shared" ca="1" si="126"/>
        <v>1</v>
      </c>
      <c r="G4142" s="4">
        <f t="shared" ca="1" si="127"/>
        <v>77</v>
      </c>
      <c r="H4142" s="4">
        <f ca="1">+Data_TABLE[[#This Row],[Qty]]*Data_TABLE[[#This Row],[Unit Price]]</f>
        <v>77</v>
      </c>
      <c r="I4142" s="7">
        <v>42195</v>
      </c>
      <c r="J4142" s="10">
        <f>EOMONTH(Data_TABLE[[#This Row],[Date Sold]],0)</f>
        <v>42216</v>
      </c>
    </row>
    <row r="4143" spans="2:10" x14ac:dyDescent="0.25">
      <c r="B4143" s="1" t="s">
        <v>37</v>
      </c>
      <c r="C4143" s="3" t="s">
        <v>55</v>
      </c>
      <c r="D4143" s="2" t="s">
        <v>51</v>
      </c>
      <c r="E4143" s="3" t="s">
        <v>45</v>
      </c>
      <c r="F4143" s="3">
        <f t="shared" ca="1" si="126"/>
        <v>5</v>
      </c>
      <c r="G4143" s="4">
        <f t="shared" ca="1" si="127"/>
        <v>103</v>
      </c>
      <c r="H4143" s="4">
        <f ca="1">+Data_TABLE[[#This Row],[Qty]]*Data_TABLE[[#This Row],[Unit Price]]</f>
        <v>515</v>
      </c>
      <c r="I4143" s="7">
        <v>42195</v>
      </c>
      <c r="J4143" s="10">
        <f>EOMONTH(Data_TABLE[[#This Row],[Date Sold]],0)</f>
        <v>42216</v>
      </c>
    </row>
    <row r="4144" spans="2:10" x14ac:dyDescent="0.25">
      <c r="B4144" s="1" t="s">
        <v>37</v>
      </c>
      <c r="C4144" s="3" t="s">
        <v>56</v>
      </c>
      <c r="D4144" s="2" t="s">
        <v>50</v>
      </c>
      <c r="E4144" s="3" t="s">
        <v>44</v>
      </c>
      <c r="F4144" s="3">
        <f t="shared" ca="1" si="126"/>
        <v>3</v>
      </c>
      <c r="G4144" s="4">
        <f t="shared" ca="1" si="127"/>
        <v>75</v>
      </c>
      <c r="H4144" s="4">
        <f ca="1">+Data_TABLE[[#This Row],[Qty]]*Data_TABLE[[#This Row],[Unit Price]]</f>
        <v>225</v>
      </c>
      <c r="I4144" s="7">
        <v>42195</v>
      </c>
      <c r="J4144" s="10">
        <f>EOMONTH(Data_TABLE[[#This Row],[Date Sold]],0)</f>
        <v>42216</v>
      </c>
    </row>
    <row r="4145" spans="2:10" x14ac:dyDescent="0.25">
      <c r="B4145" s="1" t="s">
        <v>39</v>
      </c>
      <c r="C4145" s="3" t="s">
        <v>54</v>
      </c>
      <c r="D4145" s="2" t="s">
        <v>48</v>
      </c>
      <c r="E4145" s="3" t="s">
        <v>42</v>
      </c>
      <c r="F4145" s="3">
        <f t="shared" ref="F4145:F4208" ca="1" si="128">RANDBETWEEN(1,5)</f>
        <v>1</v>
      </c>
      <c r="G4145" s="4">
        <f t="shared" ref="G4145:G4208" ca="1" si="129">RANDBETWEEN(60,200)</f>
        <v>85</v>
      </c>
      <c r="H4145" s="4">
        <f ca="1">+Data_TABLE[[#This Row],[Qty]]*Data_TABLE[[#This Row],[Unit Price]]</f>
        <v>85</v>
      </c>
      <c r="I4145" s="7">
        <v>42195</v>
      </c>
      <c r="J4145" s="10">
        <f>EOMONTH(Data_TABLE[[#This Row],[Date Sold]],0)</f>
        <v>42216</v>
      </c>
    </row>
    <row r="4146" spans="2:10" x14ac:dyDescent="0.25">
      <c r="B4146" s="1" t="s">
        <v>36</v>
      </c>
      <c r="C4146" s="3" t="s">
        <v>55</v>
      </c>
      <c r="D4146" s="2" t="s">
        <v>51</v>
      </c>
      <c r="E4146" s="3" t="s">
        <v>45</v>
      </c>
      <c r="F4146" s="3">
        <f t="shared" ca="1" si="128"/>
        <v>1</v>
      </c>
      <c r="G4146" s="4">
        <f t="shared" ca="1" si="129"/>
        <v>177</v>
      </c>
      <c r="H4146" s="4">
        <f ca="1">+Data_TABLE[[#This Row],[Qty]]*Data_TABLE[[#This Row],[Unit Price]]</f>
        <v>177</v>
      </c>
      <c r="I4146" s="7">
        <v>42195</v>
      </c>
      <c r="J4146" s="10">
        <f>EOMONTH(Data_TABLE[[#This Row],[Date Sold]],0)</f>
        <v>42216</v>
      </c>
    </row>
    <row r="4147" spans="2:10" x14ac:dyDescent="0.25">
      <c r="B4147" s="1" t="s">
        <v>38</v>
      </c>
      <c r="C4147" s="3" t="s">
        <v>56</v>
      </c>
      <c r="D4147" s="2" t="s">
        <v>52</v>
      </c>
      <c r="E4147" s="3" t="s">
        <v>46</v>
      </c>
      <c r="F4147" s="3">
        <f t="shared" ca="1" si="128"/>
        <v>5</v>
      </c>
      <c r="G4147" s="4">
        <f t="shared" ca="1" si="129"/>
        <v>156</v>
      </c>
      <c r="H4147" s="4">
        <f ca="1">+Data_TABLE[[#This Row],[Qty]]*Data_TABLE[[#This Row],[Unit Price]]</f>
        <v>780</v>
      </c>
      <c r="I4147" s="7">
        <v>42195</v>
      </c>
      <c r="J4147" s="10">
        <f>EOMONTH(Data_TABLE[[#This Row],[Date Sold]],0)</f>
        <v>42216</v>
      </c>
    </row>
    <row r="4148" spans="2:10" x14ac:dyDescent="0.25">
      <c r="B4148" s="1" t="s">
        <v>41</v>
      </c>
      <c r="C4148" s="3" t="s">
        <v>54</v>
      </c>
      <c r="D4148" s="2" t="s">
        <v>48</v>
      </c>
      <c r="E4148" s="3" t="s">
        <v>42</v>
      </c>
      <c r="F4148" s="3">
        <f t="shared" ca="1" si="128"/>
        <v>2</v>
      </c>
      <c r="G4148" s="4">
        <f t="shared" ca="1" si="129"/>
        <v>171</v>
      </c>
      <c r="H4148" s="4">
        <f ca="1">+Data_TABLE[[#This Row],[Qty]]*Data_TABLE[[#This Row],[Unit Price]]</f>
        <v>342</v>
      </c>
      <c r="I4148" s="7">
        <v>42195</v>
      </c>
      <c r="J4148" s="10">
        <f>EOMONTH(Data_TABLE[[#This Row],[Date Sold]],0)</f>
        <v>42216</v>
      </c>
    </row>
    <row r="4149" spans="2:10" x14ac:dyDescent="0.25">
      <c r="B4149" s="1" t="s">
        <v>41</v>
      </c>
      <c r="C4149" s="3" t="s">
        <v>55</v>
      </c>
      <c r="D4149" s="2" t="s">
        <v>49</v>
      </c>
      <c r="E4149" s="3" t="s">
        <v>43</v>
      </c>
      <c r="F4149" s="3">
        <f t="shared" ca="1" si="128"/>
        <v>2</v>
      </c>
      <c r="G4149" s="4">
        <f t="shared" ca="1" si="129"/>
        <v>199</v>
      </c>
      <c r="H4149" s="4">
        <f ca="1">+Data_TABLE[[#This Row],[Qty]]*Data_TABLE[[#This Row],[Unit Price]]</f>
        <v>398</v>
      </c>
      <c r="I4149" s="7">
        <v>42195</v>
      </c>
      <c r="J4149" s="10">
        <f>EOMONTH(Data_TABLE[[#This Row],[Date Sold]],0)</f>
        <v>42216</v>
      </c>
    </row>
    <row r="4150" spans="2:10" x14ac:dyDescent="0.25">
      <c r="B4150" s="1" t="s">
        <v>37</v>
      </c>
      <c r="C4150" s="3" t="s">
        <v>56</v>
      </c>
      <c r="D4150" s="2" t="s">
        <v>52</v>
      </c>
      <c r="E4150" s="3" t="s">
        <v>46</v>
      </c>
      <c r="F4150" s="3">
        <f t="shared" ca="1" si="128"/>
        <v>4</v>
      </c>
      <c r="G4150" s="4">
        <f t="shared" ca="1" si="129"/>
        <v>192</v>
      </c>
      <c r="H4150" s="4">
        <f ca="1">+Data_TABLE[[#This Row],[Qty]]*Data_TABLE[[#This Row],[Unit Price]]</f>
        <v>768</v>
      </c>
      <c r="I4150" s="7">
        <v>42195</v>
      </c>
      <c r="J4150" s="10">
        <f>EOMONTH(Data_TABLE[[#This Row],[Date Sold]],0)</f>
        <v>42216</v>
      </c>
    </row>
    <row r="4151" spans="2:10" x14ac:dyDescent="0.25">
      <c r="B4151" s="1" t="s">
        <v>41</v>
      </c>
      <c r="C4151" s="3" t="s">
        <v>56</v>
      </c>
      <c r="D4151" s="2" t="s">
        <v>50</v>
      </c>
      <c r="E4151" s="3" t="s">
        <v>44</v>
      </c>
      <c r="F4151" s="3">
        <f t="shared" ca="1" si="128"/>
        <v>1</v>
      </c>
      <c r="G4151" s="4">
        <f t="shared" ca="1" si="129"/>
        <v>200</v>
      </c>
      <c r="H4151" s="4">
        <f ca="1">+Data_TABLE[[#This Row],[Qty]]*Data_TABLE[[#This Row],[Unit Price]]</f>
        <v>200</v>
      </c>
      <c r="I4151" s="7">
        <v>42195</v>
      </c>
      <c r="J4151" s="10">
        <f>EOMONTH(Data_TABLE[[#This Row],[Date Sold]],0)</f>
        <v>42216</v>
      </c>
    </row>
    <row r="4152" spans="2:10" x14ac:dyDescent="0.25">
      <c r="B4152" s="1" t="s">
        <v>40</v>
      </c>
      <c r="C4152" s="3" t="s">
        <v>55</v>
      </c>
      <c r="D4152" s="2" t="s">
        <v>51</v>
      </c>
      <c r="E4152" s="3" t="s">
        <v>45</v>
      </c>
      <c r="F4152" s="3">
        <f t="shared" ca="1" si="128"/>
        <v>3</v>
      </c>
      <c r="G4152" s="4">
        <f t="shared" ca="1" si="129"/>
        <v>100</v>
      </c>
      <c r="H4152" s="4">
        <f ca="1">+Data_TABLE[[#This Row],[Qty]]*Data_TABLE[[#This Row],[Unit Price]]</f>
        <v>300</v>
      </c>
      <c r="I4152" s="7">
        <v>42195</v>
      </c>
      <c r="J4152" s="10">
        <f>EOMONTH(Data_TABLE[[#This Row],[Date Sold]],0)</f>
        <v>42216</v>
      </c>
    </row>
    <row r="4153" spans="2:10" x14ac:dyDescent="0.25">
      <c r="B4153" s="1" t="s">
        <v>36</v>
      </c>
      <c r="C4153" s="3" t="s">
        <v>56</v>
      </c>
      <c r="D4153" s="2" t="s">
        <v>52</v>
      </c>
      <c r="E4153" s="3" t="s">
        <v>46</v>
      </c>
      <c r="F4153" s="3">
        <f t="shared" ca="1" si="128"/>
        <v>4</v>
      </c>
      <c r="G4153" s="4">
        <f t="shared" ca="1" si="129"/>
        <v>152</v>
      </c>
      <c r="H4153" s="4">
        <f ca="1">+Data_TABLE[[#This Row],[Qty]]*Data_TABLE[[#This Row],[Unit Price]]</f>
        <v>608</v>
      </c>
      <c r="I4153" s="7">
        <v>42196</v>
      </c>
      <c r="J4153" s="10">
        <f>EOMONTH(Data_TABLE[[#This Row],[Date Sold]],0)</f>
        <v>42216</v>
      </c>
    </row>
    <row r="4154" spans="2:10" x14ac:dyDescent="0.25">
      <c r="B4154" s="1" t="s">
        <v>39</v>
      </c>
      <c r="C4154" s="3" t="s">
        <v>56</v>
      </c>
      <c r="D4154" s="2" t="s">
        <v>52</v>
      </c>
      <c r="E4154" s="3" t="s">
        <v>46</v>
      </c>
      <c r="F4154" s="3">
        <f t="shared" ca="1" si="128"/>
        <v>4</v>
      </c>
      <c r="G4154" s="4">
        <f t="shared" ca="1" si="129"/>
        <v>72</v>
      </c>
      <c r="H4154" s="4">
        <f ca="1">+Data_TABLE[[#This Row],[Qty]]*Data_TABLE[[#This Row],[Unit Price]]</f>
        <v>288</v>
      </c>
      <c r="I4154" s="7">
        <v>42196</v>
      </c>
      <c r="J4154" s="10">
        <f>EOMONTH(Data_TABLE[[#This Row],[Date Sold]],0)</f>
        <v>42216</v>
      </c>
    </row>
    <row r="4155" spans="2:10" x14ac:dyDescent="0.25">
      <c r="B4155" s="1" t="s">
        <v>41</v>
      </c>
      <c r="C4155" s="3" t="s">
        <v>55</v>
      </c>
      <c r="D4155" s="2" t="s">
        <v>49</v>
      </c>
      <c r="E4155" s="3" t="s">
        <v>43</v>
      </c>
      <c r="F4155" s="3">
        <f t="shared" ca="1" si="128"/>
        <v>1</v>
      </c>
      <c r="G4155" s="4">
        <f t="shared" ca="1" si="129"/>
        <v>167</v>
      </c>
      <c r="H4155" s="4">
        <f ca="1">+Data_TABLE[[#This Row],[Qty]]*Data_TABLE[[#This Row],[Unit Price]]</f>
        <v>167</v>
      </c>
      <c r="I4155" s="7">
        <v>42196</v>
      </c>
      <c r="J4155" s="10">
        <f>EOMONTH(Data_TABLE[[#This Row],[Date Sold]],0)</f>
        <v>42216</v>
      </c>
    </row>
    <row r="4156" spans="2:10" x14ac:dyDescent="0.25">
      <c r="B4156" s="1" t="s">
        <v>39</v>
      </c>
      <c r="C4156" s="3" t="s">
        <v>54</v>
      </c>
      <c r="D4156" s="2" t="s">
        <v>48</v>
      </c>
      <c r="E4156" s="3" t="s">
        <v>42</v>
      </c>
      <c r="F4156" s="3">
        <f t="shared" ca="1" si="128"/>
        <v>5</v>
      </c>
      <c r="G4156" s="4">
        <f t="shared" ca="1" si="129"/>
        <v>164</v>
      </c>
      <c r="H4156" s="4">
        <f ca="1">+Data_TABLE[[#This Row],[Qty]]*Data_TABLE[[#This Row],[Unit Price]]</f>
        <v>820</v>
      </c>
      <c r="I4156" s="7">
        <v>42196</v>
      </c>
      <c r="J4156" s="10">
        <f>EOMONTH(Data_TABLE[[#This Row],[Date Sold]],0)</f>
        <v>42216</v>
      </c>
    </row>
    <row r="4157" spans="2:10" x14ac:dyDescent="0.25">
      <c r="B4157" s="1" t="s">
        <v>41</v>
      </c>
      <c r="C4157" s="3" t="s">
        <v>55</v>
      </c>
      <c r="D4157" s="2" t="s">
        <v>49</v>
      </c>
      <c r="E4157" s="3" t="s">
        <v>43</v>
      </c>
      <c r="F4157" s="3">
        <f t="shared" ca="1" si="128"/>
        <v>4</v>
      </c>
      <c r="G4157" s="4">
        <f t="shared" ca="1" si="129"/>
        <v>129</v>
      </c>
      <c r="H4157" s="4">
        <f ca="1">+Data_TABLE[[#This Row],[Qty]]*Data_TABLE[[#This Row],[Unit Price]]</f>
        <v>516</v>
      </c>
      <c r="I4157" s="7">
        <v>42196</v>
      </c>
      <c r="J4157" s="10">
        <f>EOMONTH(Data_TABLE[[#This Row],[Date Sold]],0)</f>
        <v>42216</v>
      </c>
    </row>
    <row r="4158" spans="2:10" x14ac:dyDescent="0.25">
      <c r="B4158" s="1" t="s">
        <v>39</v>
      </c>
      <c r="C4158" s="3" t="s">
        <v>55</v>
      </c>
      <c r="D4158" s="2" t="s">
        <v>51</v>
      </c>
      <c r="E4158" s="3" t="s">
        <v>45</v>
      </c>
      <c r="F4158" s="3">
        <f t="shared" ca="1" si="128"/>
        <v>5</v>
      </c>
      <c r="G4158" s="4">
        <f t="shared" ca="1" si="129"/>
        <v>135</v>
      </c>
      <c r="H4158" s="4">
        <f ca="1">+Data_TABLE[[#This Row],[Qty]]*Data_TABLE[[#This Row],[Unit Price]]</f>
        <v>675</v>
      </c>
      <c r="I4158" s="7">
        <v>42196</v>
      </c>
      <c r="J4158" s="10">
        <f>EOMONTH(Data_TABLE[[#This Row],[Date Sold]],0)</f>
        <v>42216</v>
      </c>
    </row>
    <row r="4159" spans="2:10" x14ac:dyDescent="0.25">
      <c r="B4159" s="1" t="s">
        <v>39</v>
      </c>
      <c r="C4159" s="3" t="s">
        <v>54</v>
      </c>
      <c r="D4159" s="2" t="s">
        <v>48</v>
      </c>
      <c r="E4159" s="3" t="s">
        <v>42</v>
      </c>
      <c r="F4159" s="3">
        <f t="shared" ca="1" si="128"/>
        <v>2</v>
      </c>
      <c r="G4159" s="4">
        <f t="shared" ca="1" si="129"/>
        <v>121</v>
      </c>
      <c r="H4159" s="4">
        <f ca="1">+Data_TABLE[[#This Row],[Qty]]*Data_TABLE[[#This Row],[Unit Price]]</f>
        <v>242</v>
      </c>
      <c r="I4159" s="7">
        <v>42196</v>
      </c>
      <c r="J4159" s="10">
        <f>EOMONTH(Data_TABLE[[#This Row],[Date Sold]],0)</f>
        <v>42216</v>
      </c>
    </row>
    <row r="4160" spans="2:10" x14ac:dyDescent="0.25">
      <c r="B4160" s="1" t="s">
        <v>41</v>
      </c>
      <c r="C4160" s="3" t="s">
        <v>56</v>
      </c>
      <c r="D4160" s="2" t="s">
        <v>50</v>
      </c>
      <c r="E4160" s="3" t="s">
        <v>44</v>
      </c>
      <c r="F4160" s="3">
        <f t="shared" ca="1" si="128"/>
        <v>3</v>
      </c>
      <c r="G4160" s="4">
        <f t="shared" ca="1" si="129"/>
        <v>139</v>
      </c>
      <c r="H4160" s="4">
        <f ca="1">+Data_TABLE[[#This Row],[Qty]]*Data_TABLE[[#This Row],[Unit Price]]</f>
        <v>417</v>
      </c>
      <c r="I4160" s="7">
        <v>42196</v>
      </c>
      <c r="J4160" s="10">
        <f>EOMONTH(Data_TABLE[[#This Row],[Date Sold]],0)</f>
        <v>42216</v>
      </c>
    </row>
    <row r="4161" spans="2:10" x14ac:dyDescent="0.25">
      <c r="B4161" s="1" t="s">
        <v>41</v>
      </c>
      <c r="C4161" s="3" t="s">
        <v>56</v>
      </c>
      <c r="D4161" s="2" t="s">
        <v>50</v>
      </c>
      <c r="E4161" s="3" t="s">
        <v>44</v>
      </c>
      <c r="F4161" s="3">
        <f t="shared" ca="1" si="128"/>
        <v>4</v>
      </c>
      <c r="G4161" s="4">
        <f t="shared" ca="1" si="129"/>
        <v>112</v>
      </c>
      <c r="H4161" s="4">
        <f ca="1">+Data_TABLE[[#This Row],[Qty]]*Data_TABLE[[#This Row],[Unit Price]]</f>
        <v>448</v>
      </c>
      <c r="I4161" s="7">
        <v>42196</v>
      </c>
      <c r="J4161" s="10">
        <f>EOMONTH(Data_TABLE[[#This Row],[Date Sold]],0)</f>
        <v>42216</v>
      </c>
    </row>
    <row r="4162" spans="2:10" x14ac:dyDescent="0.25">
      <c r="B4162" s="1" t="s">
        <v>41</v>
      </c>
      <c r="C4162" s="3" t="s">
        <v>56</v>
      </c>
      <c r="D4162" s="2" t="s">
        <v>50</v>
      </c>
      <c r="E4162" s="3" t="s">
        <v>44</v>
      </c>
      <c r="F4162" s="3">
        <f t="shared" ca="1" si="128"/>
        <v>2</v>
      </c>
      <c r="G4162" s="4">
        <f t="shared" ca="1" si="129"/>
        <v>112</v>
      </c>
      <c r="H4162" s="4">
        <f ca="1">+Data_TABLE[[#This Row],[Qty]]*Data_TABLE[[#This Row],[Unit Price]]</f>
        <v>224</v>
      </c>
      <c r="I4162" s="7">
        <v>42196</v>
      </c>
      <c r="J4162" s="10">
        <f>EOMONTH(Data_TABLE[[#This Row],[Date Sold]],0)</f>
        <v>42216</v>
      </c>
    </row>
    <row r="4163" spans="2:10" x14ac:dyDescent="0.25">
      <c r="B4163" s="1" t="s">
        <v>37</v>
      </c>
      <c r="C4163" s="3" t="s">
        <v>54</v>
      </c>
      <c r="D4163" s="2" t="s">
        <v>48</v>
      </c>
      <c r="E4163" s="3" t="s">
        <v>42</v>
      </c>
      <c r="F4163" s="3">
        <f t="shared" ca="1" si="128"/>
        <v>4</v>
      </c>
      <c r="G4163" s="4">
        <f t="shared" ca="1" si="129"/>
        <v>119</v>
      </c>
      <c r="H4163" s="4">
        <f ca="1">+Data_TABLE[[#This Row],[Qty]]*Data_TABLE[[#This Row],[Unit Price]]</f>
        <v>476</v>
      </c>
      <c r="I4163" s="7">
        <v>42196</v>
      </c>
      <c r="J4163" s="10">
        <f>EOMONTH(Data_TABLE[[#This Row],[Date Sold]],0)</f>
        <v>42216</v>
      </c>
    </row>
    <row r="4164" spans="2:10" x14ac:dyDescent="0.25">
      <c r="B4164" s="1" t="s">
        <v>41</v>
      </c>
      <c r="C4164" s="3" t="s">
        <v>54</v>
      </c>
      <c r="D4164" s="2" t="s">
        <v>48</v>
      </c>
      <c r="E4164" s="3" t="s">
        <v>42</v>
      </c>
      <c r="F4164" s="3">
        <f t="shared" ca="1" si="128"/>
        <v>2</v>
      </c>
      <c r="G4164" s="4">
        <f t="shared" ca="1" si="129"/>
        <v>63</v>
      </c>
      <c r="H4164" s="4">
        <f ca="1">+Data_TABLE[[#This Row],[Qty]]*Data_TABLE[[#This Row],[Unit Price]]</f>
        <v>126</v>
      </c>
      <c r="I4164" s="7">
        <v>42196</v>
      </c>
      <c r="J4164" s="10">
        <f>EOMONTH(Data_TABLE[[#This Row],[Date Sold]],0)</f>
        <v>42216</v>
      </c>
    </row>
    <row r="4165" spans="2:10" x14ac:dyDescent="0.25">
      <c r="B4165" s="1" t="s">
        <v>39</v>
      </c>
      <c r="C4165" s="3" t="s">
        <v>56</v>
      </c>
      <c r="D4165" s="2" t="s">
        <v>52</v>
      </c>
      <c r="E4165" s="3" t="s">
        <v>46</v>
      </c>
      <c r="F4165" s="3">
        <f t="shared" ca="1" si="128"/>
        <v>4</v>
      </c>
      <c r="G4165" s="4">
        <f t="shared" ca="1" si="129"/>
        <v>86</v>
      </c>
      <c r="H4165" s="4">
        <f ca="1">+Data_TABLE[[#This Row],[Qty]]*Data_TABLE[[#This Row],[Unit Price]]</f>
        <v>344</v>
      </c>
      <c r="I4165" s="7">
        <v>42196</v>
      </c>
      <c r="J4165" s="10">
        <f>EOMONTH(Data_TABLE[[#This Row],[Date Sold]],0)</f>
        <v>42216</v>
      </c>
    </row>
    <row r="4166" spans="2:10" x14ac:dyDescent="0.25">
      <c r="B4166" s="1" t="s">
        <v>41</v>
      </c>
      <c r="C4166" s="3" t="s">
        <v>54</v>
      </c>
      <c r="D4166" s="2" t="s">
        <v>48</v>
      </c>
      <c r="E4166" s="3" t="s">
        <v>42</v>
      </c>
      <c r="F4166" s="3">
        <f t="shared" ca="1" si="128"/>
        <v>1</v>
      </c>
      <c r="G4166" s="4">
        <f t="shared" ca="1" si="129"/>
        <v>100</v>
      </c>
      <c r="H4166" s="4">
        <f ca="1">+Data_TABLE[[#This Row],[Qty]]*Data_TABLE[[#This Row],[Unit Price]]</f>
        <v>100</v>
      </c>
      <c r="I4166" s="7">
        <v>42196</v>
      </c>
      <c r="J4166" s="10">
        <f>EOMONTH(Data_TABLE[[#This Row],[Date Sold]],0)</f>
        <v>42216</v>
      </c>
    </row>
    <row r="4167" spans="2:10" x14ac:dyDescent="0.25">
      <c r="B4167" s="1" t="s">
        <v>36</v>
      </c>
      <c r="C4167" s="3" t="s">
        <v>56</v>
      </c>
      <c r="D4167" s="2" t="s">
        <v>50</v>
      </c>
      <c r="E4167" s="3" t="s">
        <v>44</v>
      </c>
      <c r="F4167" s="3">
        <f t="shared" ca="1" si="128"/>
        <v>3</v>
      </c>
      <c r="G4167" s="4">
        <f t="shared" ca="1" si="129"/>
        <v>88</v>
      </c>
      <c r="H4167" s="4">
        <f ca="1">+Data_TABLE[[#This Row],[Qty]]*Data_TABLE[[#This Row],[Unit Price]]</f>
        <v>264</v>
      </c>
      <c r="I4167" s="7">
        <v>42196</v>
      </c>
      <c r="J4167" s="10">
        <f>EOMONTH(Data_TABLE[[#This Row],[Date Sold]],0)</f>
        <v>42216</v>
      </c>
    </row>
    <row r="4168" spans="2:10" x14ac:dyDescent="0.25">
      <c r="B4168" s="1" t="s">
        <v>38</v>
      </c>
      <c r="C4168" s="3" t="s">
        <v>55</v>
      </c>
      <c r="D4168" s="2" t="s">
        <v>49</v>
      </c>
      <c r="E4168" s="3" t="s">
        <v>43</v>
      </c>
      <c r="F4168" s="3">
        <f t="shared" ca="1" si="128"/>
        <v>4</v>
      </c>
      <c r="G4168" s="4">
        <f t="shared" ca="1" si="129"/>
        <v>176</v>
      </c>
      <c r="H4168" s="4">
        <f ca="1">+Data_TABLE[[#This Row],[Qty]]*Data_TABLE[[#This Row],[Unit Price]]</f>
        <v>704</v>
      </c>
      <c r="I4168" s="7">
        <v>42196</v>
      </c>
      <c r="J4168" s="10">
        <f>EOMONTH(Data_TABLE[[#This Row],[Date Sold]],0)</f>
        <v>42216</v>
      </c>
    </row>
    <row r="4169" spans="2:10" x14ac:dyDescent="0.25">
      <c r="B4169" s="1" t="s">
        <v>39</v>
      </c>
      <c r="C4169" s="3" t="s">
        <v>56</v>
      </c>
      <c r="D4169" s="2" t="s">
        <v>50</v>
      </c>
      <c r="E4169" s="3" t="s">
        <v>44</v>
      </c>
      <c r="F4169" s="3">
        <f t="shared" ca="1" si="128"/>
        <v>2</v>
      </c>
      <c r="G4169" s="4">
        <f t="shared" ca="1" si="129"/>
        <v>199</v>
      </c>
      <c r="H4169" s="4">
        <f ca="1">+Data_TABLE[[#This Row],[Qty]]*Data_TABLE[[#This Row],[Unit Price]]</f>
        <v>398</v>
      </c>
      <c r="I4169" s="7">
        <v>42196</v>
      </c>
      <c r="J4169" s="10">
        <f>EOMONTH(Data_TABLE[[#This Row],[Date Sold]],0)</f>
        <v>42216</v>
      </c>
    </row>
    <row r="4170" spans="2:10" x14ac:dyDescent="0.25">
      <c r="B4170" s="1" t="s">
        <v>36</v>
      </c>
      <c r="C4170" s="3" t="s">
        <v>55</v>
      </c>
      <c r="D4170" s="2" t="s">
        <v>51</v>
      </c>
      <c r="E4170" s="3" t="s">
        <v>45</v>
      </c>
      <c r="F4170" s="3">
        <f t="shared" ca="1" si="128"/>
        <v>1</v>
      </c>
      <c r="G4170" s="4">
        <f t="shared" ca="1" si="129"/>
        <v>197</v>
      </c>
      <c r="H4170" s="4">
        <f ca="1">+Data_TABLE[[#This Row],[Qty]]*Data_TABLE[[#This Row],[Unit Price]]</f>
        <v>197</v>
      </c>
      <c r="I4170" s="7">
        <v>42196</v>
      </c>
      <c r="J4170" s="10">
        <f>EOMONTH(Data_TABLE[[#This Row],[Date Sold]],0)</f>
        <v>42216</v>
      </c>
    </row>
    <row r="4171" spans="2:10" x14ac:dyDescent="0.25">
      <c r="B4171" s="1" t="s">
        <v>38</v>
      </c>
      <c r="C4171" s="3" t="s">
        <v>56</v>
      </c>
      <c r="D4171" s="2" t="s">
        <v>50</v>
      </c>
      <c r="E4171" s="3" t="s">
        <v>44</v>
      </c>
      <c r="F4171" s="3">
        <f t="shared" ca="1" si="128"/>
        <v>1</v>
      </c>
      <c r="G4171" s="4">
        <f t="shared" ca="1" si="129"/>
        <v>143</v>
      </c>
      <c r="H4171" s="4">
        <f ca="1">+Data_TABLE[[#This Row],[Qty]]*Data_TABLE[[#This Row],[Unit Price]]</f>
        <v>143</v>
      </c>
      <c r="I4171" s="7">
        <v>42196</v>
      </c>
      <c r="J4171" s="10">
        <f>EOMONTH(Data_TABLE[[#This Row],[Date Sold]],0)</f>
        <v>42216</v>
      </c>
    </row>
    <row r="4172" spans="2:10" x14ac:dyDescent="0.25">
      <c r="B4172" s="1" t="s">
        <v>36</v>
      </c>
      <c r="C4172" s="3" t="s">
        <v>56</v>
      </c>
      <c r="D4172" s="2" t="s">
        <v>50</v>
      </c>
      <c r="E4172" s="3" t="s">
        <v>44</v>
      </c>
      <c r="F4172" s="3">
        <f t="shared" ca="1" si="128"/>
        <v>5</v>
      </c>
      <c r="G4172" s="4">
        <f t="shared" ca="1" si="129"/>
        <v>73</v>
      </c>
      <c r="H4172" s="4">
        <f ca="1">+Data_TABLE[[#This Row],[Qty]]*Data_TABLE[[#This Row],[Unit Price]]</f>
        <v>365</v>
      </c>
      <c r="I4172" s="7">
        <v>42196</v>
      </c>
      <c r="J4172" s="10">
        <f>EOMONTH(Data_TABLE[[#This Row],[Date Sold]],0)</f>
        <v>42216</v>
      </c>
    </row>
    <row r="4173" spans="2:10" x14ac:dyDescent="0.25">
      <c r="B4173" s="1" t="s">
        <v>38</v>
      </c>
      <c r="C4173" s="3" t="s">
        <v>56</v>
      </c>
      <c r="D4173" s="2" t="s">
        <v>52</v>
      </c>
      <c r="E4173" s="3" t="s">
        <v>46</v>
      </c>
      <c r="F4173" s="3">
        <f t="shared" ca="1" si="128"/>
        <v>3</v>
      </c>
      <c r="G4173" s="4">
        <f t="shared" ca="1" si="129"/>
        <v>105</v>
      </c>
      <c r="H4173" s="4">
        <f ca="1">+Data_TABLE[[#This Row],[Qty]]*Data_TABLE[[#This Row],[Unit Price]]</f>
        <v>315</v>
      </c>
      <c r="I4173" s="7">
        <v>42196</v>
      </c>
      <c r="J4173" s="10">
        <f>EOMONTH(Data_TABLE[[#This Row],[Date Sold]],0)</f>
        <v>42216</v>
      </c>
    </row>
    <row r="4174" spans="2:10" x14ac:dyDescent="0.25">
      <c r="B4174" s="1" t="s">
        <v>39</v>
      </c>
      <c r="C4174" s="3" t="s">
        <v>55</v>
      </c>
      <c r="D4174" s="2" t="s">
        <v>49</v>
      </c>
      <c r="E4174" s="3" t="s">
        <v>43</v>
      </c>
      <c r="F4174" s="3">
        <f t="shared" ca="1" si="128"/>
        <v>4</v>
      </c>
      <c r="G4174" s="4">
        <f t="shared" ca="1" si="129"/>
        <v>107</v>
      </c>
      <c r="H4174" s="4">
        <f ca="1">+Data_TABLE[[#This Row],[Qty]]*Data_TABLE[[#This Row],[Unit Price]]</f>
        <v>428</v>
      </c>
      <c r="I4174" s="7">
        <v>42196</v>
      </c>
      <c r="J4174" s="10">
        <f>EOMONTH(Data_TABLE[[#This Row],[Date Sold]],0)</f>
        <v>42216</v>
      </c>
    </row>
    <row r="4175" spans="2:10" x14ac:dyDescent="0.25">
      <c r="B4175" s="1" t="s">
        <v>36</v>
      </c>
      <c r="C4175" s="3" t="s">
        <v>55</v>
      </c>
      <c r="D4175" s="2" t="s">
        <v>51</v>
      </c>
      <c r="E4175" s="3" t="s">
        <v>45</v>
      </c>
      <c r="F4175" s="3">
        <f t="shared" ca="1" si="128"/>
        <v>3</v>
      </c>
      <c r="G4175" s="4">
        <f t="shared" ca="1" si="129"/>
        <v>132</v>
      </c>
      <c r="H4175" s="4">
        <f ca="1">+Data_TABLE[[#This Row],[Qty]]*Data_TABLE[[#This Row],[Unit Price]]</f>
        <v>396</v>
      </c>
      <c r="I4175" s="7">
        <v>42196</v>
      </c>
      <c r="J4175" s="10">
        <f>EOMONTH(Data_TABLE[[#This Row],[Date Sold]],0)</f>
        <v>42216</v>
      </c>
    </row>
    <row r="4176" spans="2:10" x14ac:dyDescent="0.25">
      <c r="B4176" s="1" t="s">
        <v>41</v>
      </c>
      <c r="C4176" s="3" t="s">
        <v>55</v>
      </c>
      <c r="D4176" s="2" t="s">
        <v>49</v>
      </c>
      <c r="E4176" s="3" t="s">
        <v>43</v>
      </c>
      <c r="F4176" s="3">
        <f t="shared" ca="1" si="128"/>
        <v>4</v>
      </c>
      <c r="G4176" s="4">
        <f t="shared" ca="1" si="129"/>
        <v>151</v>
      </c>
      <c r="H4176" s="4">
        <f ca="1">+Data_TABLE[[#This Row],[Qty]]*Data_TABLE[[#This Row],[Unit Price]]</f>
        <v>604</v>
      </c>
      <c r="I4176" s="7">
        <v>42196</v>
      </c>
      <c r="J4176" s="10">
        <f>EOMONTH(Data_TABLE[[#This Row],[Date Sold]],0)</f>
        <v>42216</v>
      </c>
    </row>
    <row r="4177" spans="2:10" x14ac:dyDescent="0.25">
      <c r="B4177" s="1" t="s">
        <v>37</v>
      </c>
      <c r="C4177" s="3" t="s">
        <v>56</v>
      </c>
      <c r="D4177" s="2" t="s">
        <v>50</v>
      </c>
      <c r="E4177" s="3" t="s">
        <v>44</v>
      </c>
      <c r="F4177" s="3">
        <f t="shared" ca="1" si="128"/>
        <v>3</v>
      </c>
      <c r="G4177" s="4">
        <f t="shared" ca="1" si="129"/>
        <v>126</v>
      </c>
      <c r="H4177" s="4">
        <f ca="1">+Data_TABLE[[#This Row],[Qty]]*Data_TABLE[[#This Row],[Unit Price]]</f>
        <v>378</v>
      </c>
      <c r="I4177" s="7">
        <v>42196</v>
      </c>
      <c r="J4177" s="10">
        <f>EOMONTH(Data_TABLE[[#This Row],[Date Sold]],0)</f>
        <v>42216</v>
      </c>
    </row>
    <row r="4178" spans="2:10" x14ac:dyDescent="0.25">
      <c r="B4178" s="1" t="s">
        <v>38</v>
      </c>
      <c r="C4178" s="3" t="s">
        <v>55</v>
      </c>
      <c r="D4178" s="2" t="s">
        <v>49</v>
      </c>
      <c r="E4178" s="3" t="s">
        <v>43</v>
      </c>
      <c r="F4178" s="3">
        <f t="shared" ca="1" si="128"/>
        <v>2</v>
      </c>
      <c r="G4178" s="4">
        <f t="shared" ca="1" si="129"/>
        <v>160</v>
      </c>
      <c r="H4178" s="4">
        <f ca="1">+Data_TABLE[[#This Row],[Qty]]*Data_TABLE[[#This Row],[Unit Price]]</f>
        <v>320</v>
      </c>
      <c r="I4178" s="7">
        <v>42196</v>
      </c>
      <c r="J4178" s="10">
        <f>EOMONTH(Data_TABLE[[#This Row],[Date Sold]],0)</f>
        <v>42216</v>
      </c>
    </row>
    <row r="4179" spans="2:10" x14ac:dyDescent="0.25">
      <c r="B4179" s="1" t="s">
        <v>38</v>
      </c>
      <c r="C4179" s="3" t="s">
        <v>56</v>
      </c>
      <c r="D4179" s="2" t="s">
        <v>52</v>
      </c>
      <c r="E4179" s="3" t="s">
        <v>46</v>
      </c>
      <c r="F4179" s="3">
        <f t="shared" ca="1" si="128"/>
        <v>2</v>
      </c>
      <c r="G4179" s="4">
        <f t="shared" ca="1" si="129"/>
        <v>150</v>
      </c>
      <c r="H4179" s="4">
        <f ca="1">+Data_TABLE[[#This Row],[Qty]]*Data_TABLE[[#This Row],[Unit Price]]</f>
        <v>300</v>
      </c>
      <c r="I4179" s="7">
        <v>42196</v>
      </c>
      <c r="J4179" s="10">
        <f>EOMONTH(Data_TABLE[[#This Row],[Date Sold]],0)</f>
        <v>42216</v>
      </c>
    </row>
    <row r="4180" spans="2:10" x14ac:dyDescent="0.25">
      <c r="B4180" s="1" t="s">
        <v>37</v>
      </c>
      <c r="C4180" s="3" t="s">
        <v>56</v>
      </c>
      <c r="D4180" s="2" t="s">
        <v>52</v>
      </c>
      <c r="E4180" s="3" t="s">
        <v>46</v>
      </c>
      <c r="F4180" s="3">
        <f t="shared" ca="1" si="128"/>
        <v>1</v>
      </c>
      <c r="G4180" s="4">
        <f t="shared" ca="1" si="129"/>
        <v>141</v>
      </c>
      <c r="H4180" s="4">
        <f ca="1">+Data_TABLE[[#This Row],[Qty]]*Data_TABLE[[#This Row],[Unit Price]]</f>
        <v>141</v>
      </c>
      <c r="I4180" s="7">
        <v>42196</v>
      </c>
      <c r="J4180" s="10">
        <f>EOMONTH(Data_TABLE[[#This Row],[Date Sold]],0)</f>
        <v>42216</v>
      </c>
    </row>
    <row r="4181" spans="2:10" x14ac:dyDescent="0.25">
      <c r="B4181" s="1" t="s">
        <v>37</v>
      </c>
      <c r="C4181" s="3" t="s">
        <v>56</v>
      </c>
      <c r="D4181" s="2" t="s">
        <v>52</v>
      </c>
      <c r="E4181" s="3" t="s">
        <v>46</v>
      </c>
      <c r="F4181" s="3">
        <f t="shared" ca="1" si="128"/>
        <v>4</v>
      </c>
      <c r="G4181" s="4">
        <f t="shared" ca="1" si="129"/>
        <v>75</v>
      </c>
      <c r="H4181" s="4">
        <f ca="1">+Data_TABLE[[#This Row],[Qty]]*Data_TABLE[[#This Row],[Unit Price]]</f>
        <v>300</v>
      </c>
      <c r="I4181" s="7">
        <v>42196</v>
      </c>
      <c r="J4181" s="10">
        <f>EOMONTH(Data_TABLE[[#This Row],[Date Sold]],0)</f>
        <v>42216</v>
      </c>
    </row>
    <row r="4182" spans="2:10" x14ac:dyDescent="0.25">
      <c r="B4182" s="1" t="s">
        <v>36</v>
      </c>
      <c r="C4182" s="3" t="s">
        <v>54</v>
      </c>
      <c r="D4182" s="2" t="s">
        <v>48</v>
      </c>
      <c r="E4182" s="3" t="s">
        <v>42</v>
      </c>
      <c r="F4182" s="3">
        <f t="shared" ca="1" si="128"/>
        <v>5</v>
      </c>
      <c r="G4182" s="4">
        <f t="shared" ca="1" si="129"/>
        <v>119</v>
      </c>
      <c r="H4182" s="4">
        <f ca="1">+Data_TABLE[[#This Row],[Qty]]*Data_TABLE[[#This Row],[Unit Price]]</f>
        <v>595</v>
      </c>
      <c r="I4182" s="7">
        <v>42196</v>
      </c>
      <c r="J4182" s="10">
        <f>EOMONTH(Data_TABLE[[#This Row],[Date Sold]],0)</f>
        <v>42216</v>
      </c>
    </row>
    <row r="4183" spans="2:10" x14ac:dyDescent="0.25">
      <c r="B4183" s="1" t="s">
        <v>38</v>
      </c>
      <c r="C4183" s="3" t="s">
        <v>54</v>
      </c>
      <c r="D4183" s="2" t="s">
        <v>48</v>
      </c>
      <c r="E4183" s="3" t="s">
        <v>42</v>
      </c>
      <c r="F4183" s="3">
        <f t="shared" ca="1" si="128"/>
        <v>3</v>
      </c>
      <c r="G4183" s="4">
        <f t="shared" ca="1" si="129"/>
        <v>61</v>
      </c>
      <c r="H4183" s="4">
        <f ca="1">+Data_TABLE[[#This Row],[Qty]]*Data_TABLE[[#This Row],[Unit Price]]</f>
        <v>183</v>
      </c>
      <c r="I4183" s="7">
        <v>42196</v>
      </c>
      <c r="J4183" s="10">
        <f>EOMONTH(Data_TABLE[[#This Row],[Date Sold]],0)</f>
        <v>42216</v>
      </c>
    </row>
    <row r="4184" spans="2:10" x14ac:dyDescent="0.25">
      <c r="B4184" s="1" t="s">
        <v>40</v>
      </c>
      <c r="C4184" s="3" t="s">
        <v>55</v>
      </c>
      <c r="D4184" s="2" t="s">
        <v>51</v>
      </c>
      <c r="E4184" s="3" t="s">
        <v>45</v>
      </c>
      <c r="F4184" s="3">
        <f t="shared" ca="1" si="128"/>
        <v>4</v>
      </c>
      <c r="G4184" s="4">
        <f t="shared" ca="1" si="129"/>
        <v>166</v>
      </c>
      <c r="H4184" s="4">
        <f ca="1">+Data_TABLE[[#This Row],[Qty]]*Data_TABLE[[#This Row],[Unit Price]]</f>
        <v>664</v>
      </c>
      <c r="I4184" s="7">
        <v>42196</v>
      </c>
      <c r="J4184" s="10">
        <f>EOMONTH(Data_TABLE[[#This Row],[Date Sold]],0)</f>
        <v>42216</v>
      </c>
    </row>
    <row r="4185" spans="2:10" x14ac:dyDescent="0.25">
      <c r="B4185" s="1" t="s">
        <v>39</v>
      </c>
      <c r="C4185" s="3" t="s">
        <v>55</v>
      </c>
      <c r="D4185" s="2" t="s">
        <v>51</v>
      </c>
      <c r="E4185" s="3" t="s">
        <v>45</v>
      </c>
      <c r="F4185" s="3">
        <f t="shared" ca="1" si="128"/>
        <v>4</v>
      </c>
      <c r="G4185" s="4">
        <f t="shared" ca="1" si="129"/>
        <v>69</v>
      </c>
      <c r="H4185" s="4">
        <f ca="1">+Data_TABLE[[#This Row],[Qty]]*Data_TABLE[[#This Row],[Unit Price]]</f>
        <v>276</v>
      </c>
      <c r="I4185" s="7">
        <v>42196</v>
      </c>
      <c r="J4185" s="10">
        <f>EOMONTH(Data_TABLE[[#This Row],[Date Sold]],0)</f>
        <v>42216</v>
      </c>
    </row>
    <row r="4186" spans="2:10" x14ac:dyDescent="0.25">
      <c r="B4186" s="1" t="s">
        <v>36</v>
      </c>
      <c r="C4186" s="3" t="s">
        <v>56</v>
      </c>
      <c r="D4186" s="2" t="s">
        <v>50</v>
      </c>
      <c r="E4186" s="3" t="s">
        <v>44</v>
      </c>
      <c r="F4186" s="3">
        <f t="shared" ca="1" si="128"/>
        <v>1</v>
      </c>
      <c r="G4186" s="4">
        <f t="shared" ca="1" si="129"/>
        <v>62</v>
      </c>
      <c r="H4186" s="4">
        <f ca="1">+Data_TABLE[[#This Row],[Qty]]*Data_TABLE[[#This Row],[Unit Price]]</f>
        <v>62</v>
      </c>
      <c r="I4186" s="7">
        <v>42196</v>
      </c>
      <c r="J4186" s="10">
        <f>EOMONTH(Data_TABLE[[#This Row],[Date Sold]],0)</f>
        <v>42216</v>
      </c>
    </row>
    <row r="4187" spans="2:10" x14ac:dyDescent="0.25">
      <c r="B4187" s="1" t="s">
        <v>37</v>
      </c>
      <c r="C4187" s="3" t="s">
        <v>56</v>
      </c>
      <c r="D4187" s="2" t="s">
        <v>52</v>
      </c>
      <c r="E4187" s="3" t="s">
        <v>46</v>
      </c>
      <c r="F4187" s="3">
        <f t="shared" ca="1" si="128"/>
        <v>3</v>
      </c>
      <c r="G4187" s="4">
        <f t="shared" ca="1" si="129"/>
        <v>111</v>
      </c>
      <c r="H4187" s="4">
        <f ca="1">+Data_TABLE[[#This Row],[Qty]]*Data_TABLE[[#This Row],[Unit Price]]</f>
        <v>333</v>
      </c>
      <c r="I4187" s="7">
        <v>42196</v>
      </c>
      <c r="J4187" s="10">
        <f>EOMONTH(Data_TABLE[[#This Row],[Date Sold]],0)</f>
        <v>42216</v>
      </c>
    </row>
    <row r="4188" spans="2:10" x14ac:dyDescent="0.25">
      <c r="B4188" s="1" t="s">
        <v>36</v>
      </c>
      <c r="C4188" s="3" t="s">
        <v>55</v>
      </c>
      <c r="D4188" s="2" t="s">
        <v>51</v>
      </c>
      <c r="E4188" s="3" t="s">
        <v>45</v>
      </c>
      <c r="F4188" s="3">
        <f t="shared" ca="1" si="128"/>
        <v>3</v>
      </c>
      <c r="G4188" s="4">
        <f t="shared" ca="1" si="129"/>
        <v>87</v>
      </c>
      <c r="H4188" s="4">
        <f ca="1">+Data_TABLE[[#This Row],[Qty]]*Data_TABLE[[#This Row],[Unit Price]]</f>
        <v>261</v>
      </c>
      <c r="I4188" s="7">
        <v>42196</v>
      </c>
      <c r="J4188" s="10">
        <f>EOMONTH(Data_TABLE[[#This Row],[Date Sold]],0)</f>
        <v>42216</v>
      </c>
    </row>
    <row r="4189" spans="2:10" x14ac:dyDescent="0.25">
      <c r="B4189" s="1" t="s">
        <v>37</v>
      </c>
      <c r="C4189" s="3" t="s">
        <v>55</v>
      </c>
      <c r="D4189" s="2" t="s">
        <v>49</v>
      </c>
      <c r="E4189" s="3" t="s">
        <v>43</v>
      </c>
      <c r="F4189" s="3">
        <f t="shared" ca="1" si="128"/>
        <v>4</v>
      </c>
      <c r="G4189" s="4">
        <f t="shared" ca="1" si="129"/>
        <v>140</v>
      </c>
      <c r="H4189" s="4">
        <f ca="1">+Data_TABLE[[#This Row],[Qty]]*Data_TABLE[[#This Row],[Unit Price]]</f>
        <v>560</v>
      </c>
      <c r="I4189" s="7">
        <v>42196</v>
      </c>
      <c r="J4189" s="10">
        <f>EOMONTH(Data_TABLE[[#This Row],[Date Sold]],0)</f>
        <v>42216</v>
      </c>
    </row>
    <row r="4190" spans="2:10" x14ac:dyDescent="0.25">
      <c r="B4190" s="1" t="s">
        <v>38</v>
      </c>
      <c r="C4190" s="3" t="s">
        <v>55</v>
      </c>
      <c r="D4190" s="2" t="s">
        <v>49</v>
      </c>
      <c r="E4190" s="3" t="s">
        <v>43</v>
      </c>
      <c r="F4190" s="3">
        <f t="shared" ca="1" si="128"/>
        <v>2</v>
      </c>
      <c r="G4190" s="4">
        <f t="shared" ca="1" si="129"/>
        <v>188</v>
      </c>
      <c r="H4190" s="4">
        <f ca="1">+Data_TABLE[[#This Row],[Qty]]*Data_TABLE[[#This Row],[Unit Price]]</f>
        <v>376</v>
      </c>
      <c r="I4190" s="7">
        <v>42196</v>
      </c>
      <c r="J4190" s="10">
        <f>EOMONTH(Data_TABLE[[#This Row],[Date Sold]],0)</f>
        <v>42216</v>
      </c>
    </row>
    <row r="4191" spans="2:10" x14ac:dyDescent="0.25">
      <c r="B4191" s="1" t="s">
        <v>40</v>
      </c>
      <c r="C4191" s="3" t="s">
        <v>56</v>
      </c>
      <c r="D4191" s="2" t="s">
        <v>52</v>
      </c>
      <c r="E4191" s="3" t="s">
        <v>46</v>
      </c>
      <c r="F4191" s="3">
        <f t="shared" ca="1" si="128"/>
        <v>4</v>
      </c>
      <c r="G4191" s="4">
        <f t="shared" ca="1" si="129"/>
        <v>131</v>
      </c>
      <c r="H4191" s="4">
        <f ca="1">+Data_TABLE[[#This Row],[Qty]]*Data_TABLE[[#This Row],[Unit Price]]</f>
        <v>524</v>
      </c>
      <c r="I4191" s="7">
        <v>42196</v>
      </c>
      <c r="J4191" s="10">
        <f>EOMONTH(Data_TABLE[[#This Row],[Date Sold]],0)</f>
        <v>42216</v>
      </c>
    </row>
    <row r="4192" spans="2:10" x14ac:dyDescent="0.25">
      <c r="B4192" s="1" t="s">
        <v>38</v>
      </c>
      <c r="C4192" s="3" t="s">
        <v>56</v>
      </c>
      <c r="D4192" s="2" t="s">
        <v>52</v>
      </c>
      <c r="E4192" s="3" t="s">
        <v>46</v>
      </c>
      <c r="F4192" s="3">
        <f t="shared" ca="1" si="128"/>
        <v>5</v>
      </c>
      <c r="G4192" s="4">
        <f t="shared" ca="1" si="129"/>
        <v>144</v>
      </c>
      <c r="H4192" s="4">
        <f ca="1">+Data_TABLE[[#This Row],[Qty]]*Data_TABLE[[#This Row],[Unit Price]]</f>
        <v>720</v>
      </c>
      <c r="I4192" s="7">
        <v>42196</v>
      </c>
      <c r="J4192" s="10">
        <f>EOMONTH(Data_TABLE[[#This Row],[Date Sold]],0)</f>
        <v>42216</v>
      </c>
    </row>
    <row r="4193" spans="2:10" x14ac:dyDescent="0.25">
      <c r="B4193" s="1" t="s">
        <v>41</v>
      </c>
      <c r="C4193" s="3" t="s">
        <v>56</v>
      </c>
      <c r="D4193" s="2" t="s">
        <v>50</v>
      </c>
      <c r="E4193" s="3" t="s">
        <v>44</v>
      </c>
      <c r="F4193" s="3">
        <f t="shared" ca="1" si="128"/>
        <v>1</v>
      </c>
      <c r="G4193" s="4">
        <f t="shared" ca="1" si="129"/>
        <v>156</v>
      </c>
      <c r="H4193" s="4">
        <f ca="1">+Data_TABLE[[#This Row],[Qty]]*Data_TABLE[[#This Row],[Unit Price]]</f>
        <v>156</v>
      </c>
      <c r="I4193" s="7">
        <v>42196</v>
      </c>
      <c r="J4193" s="10">
        <f>EOMONTH(Data_TABLE[[#This Row],[Date Sold]],0)</f>
        <v>42216</v>
      </c>
    </row>
    <row r="4194" spans="2:10" x14ac:dyDescent="0.25">
      <c r="B4194" s="1" t="s">
        <v>37</v>
      </c>
      <c r="C4194" s="3" t="s">
        <v>54</v>
      </c>
      <c r="D4194" s="2" t="s">
        <v>48</v>
      </c>
      <c r="E4194" s="3" t="s">
        <v>42</v>
      </c>
      <c r="F4194" s="3">
        <f t="shared" ca="1" si="128"/>
        <v>1</v>
      </c>
      <c r="G4194" s="4">
        <f t="shared" ca="1" si="129"/>
        <v>144</v>
      </c>
      <c r="H4194" s="4">
        <f ca="1">+Data_TABLE[[#This Row],[Qty]]*Data_TABLE[[#This Row],[Unit Price]]</f>
        <v>144</v>
      </c>
      <c r="I4194" s="7">
        <v>42196</v>
      </c>
      <c r="J4194" s="10">
        <f>EOMONTH(Data_TABLE[[#This Row],[Date Sold]],0)</f>
        <v>42216</v>
      </c>
    </row>
    <row r="4195" spans="2:10" x14ac:dyDescent="0.25">
      <c r="B4195" s="1" t="s">
        <v>36</v>
      </c>
      <c r="C4195" s="3" t="s">
        <v>54</v>
      </c>
      <c r="D4195" s="2" t="s">
        <v>48</v>
      </c>
      <c r="E4195" s="3" t="s">
        <v>42</v>
      </c>
      <c r="F4195" s="3">
        <f t="shared" ca="1" si="128"/>
        <v>2</v>
      </c>
      <c r="G4195" s="4">
        <f t="shared" ca="1" si="129"/>
        <v>92</v>
      </c>
      <c r="H4195" s="4">
        <f ca="1">+Data_TABLE[[#This Row],[Qty]]*Data_TABLE[[#This Row],[Unit Price]]</f>
        <v>184</v>
      </c>
      <c r="I4195" s="7">
        <v>42196</v>
      </c>
      <c r="J4195" s="10">
        <f>EOMONTH(Data_TABLE[[#This Row],[Date Sold]],0)</f>
        <v>42216</v>
      </c>
    </row>
    <row r="4196" spans="2:10" x14ac:dyDescent="0.25">
      <c r="B4196" s="1" t="s">
        <v>40</v>
      </c>
      <c r="C4196" s="3" t="s">
        <v>56</v>
      </c>
      <c r="D4196" s="2" t="s">
        <v>50</v>
      </c>
      <c r="E4196" s="3" t="s">
        <v>44</v>
      </c>
      <c r="F4196" s="3">
        <f t="shared" ca="1" si="128"/>
        <v>4</v>
      </c>
      <c r="G4196" s="4">
        <f t="shared" ca="1" si="129"/>
        <v>100</v>
      </c>
      <c r="H4196" s="4">
        <f ca="1">+Data_TABLE[[#This Row],[Qty]]*Data_TABLE[[#This Row],[Unit Price]]</f>
        <v>400</v>
      </c>
      <c r="I4196" s="7">
        <v>42196</v>
      </c>
      <c r="J4196" s="10">
        <f>EOMONTH(Data_TABLE[[#This Row],[Date Sold]],0)</f>
        <v>42216</v>
      </c>
    </row>
    <row r="4197" spans="2:10" x14ac:dyDescent="0.25">
      <c r="B4197" s="1" t="s">
        <v>40</v>
      </c>
      <c r="C4197" s="3" t="s">
        <v>55</v>
      </c>
      <c r="D4197" s="2" t="s">
        <v>51</v>
      </c>
      <c r="E4197" s="3" t="s">
        <v>45</v>
      </c>
      <c r="F4197" s="3">
        <f t="shared" ca="1" si="128"/>
        <v>4</v>
      </c>
      <c r="G4197" s="4">
        <f t="shared" ca="1" si="129"/>
        <v>109</v>
      </c>
      <c r="H4197" s="4">
        <f ca="1">+Data_TABLE[[#This Row],[Qty]]*Data_TABLE[[#This Row],[Unit Price]]</f>
        <v>436</v>
      </c>
      <c r="I4197" s="7">
        <v>42196</v>
      </c>
      <c r="J4197" s="10">
        <f>EOMONTH(Data_TABLE[[#This Row],[Date Sold]],0)</f>
        <v>42216</v>
      </c>
    </row>
    <row r="4198" spans="2:10" x14ac:dyDescent="0.25">
      <c r="B4198" s="1" t="s">
        <v>38</v>
      </c>
      <c r="C4198" s="3" t="s">
        <v>55</v>
      </c>
      <c r="D4198" s="2" t="s">
        <v>51</v>
      </c>
      <c r="E4198" s="3" t="s">
        <v>45</v>
      </c>
      <c r="F4198" s="3">
        <f t="shared" ca="1" si="128"/>
        <v>2</v>
      </c>
      <c r="G4198" s="4">
        <f t="shared" ca="1" si="129"/>
        <v>123</v>
      </c>
      <c r="H4198" s="4">
        <f ca="1">+Data_TABLE[[#This Row],[Qty]]*Data_TABLE[[#This Row],[Unit Price]]</f>
        <v>246</v>
      </c>
      <c r="I4198" s="7">
        <v>42196</v>
      </c>
      <c r="J4198" s="10">
        <f>EOMONTH(Data_TABLE[[#This Row],[Date Sold]],0)</f>
        <v>42216</v>
      </c>
    </row>
    <row r="4199" spans="2:10" x14ac:dyDescent="0.25">
      <c r="B4199" s="1" t="s">
        <v>40</v>
      </c>
      <c r="C4199" s="3" t="s">
        <v>55</v>
      </c>
      <c r="D4199" s="2" t="s">
        <v>49</v>
      </c>
      <c r="E4199" s="3" t="s">
        <v>43</v>
      </c>
      <c r="F4199" s="3">
        <f t="shared" ca="1" si="128"/>
        <v>2</v>
      </c>
      <c r="G4199" s="4">
        <f t="shared" ca="1" si="129"/>
        <v>186</v>
      </c>
      <c r="H4199" s="4">
        <f ca="1">+Data_TABLE[[#This Row],[Qty]]*Data_TABLE[[#This Row],[Unit Price]]</f>
        <v>372</v>
      </c>
      <c r="I4199" s="7">
        <v>42196</v>
      </c>
      <c r="J4199" s="10">
        <f>EOMONTH(Data_TABLE[[#This Row],[Date Sold]],0)</f>
        <v>42216</v>
      </c>
    </row>
    <row r="4200" spans="2:10" x14ac:dyDescent="0.25">
      <c r="B4200" s="1" t="s">
        <v>38</v>
      </c>
      <c r="C4200" s="3" t="s">
        <v>54</v>
      </c>
      <c r="D4200" s="2" t="s">
        <v>48</v>
      </c>
      <c r="E4200" s="3" t="s">
        <v>42</v>
      </c>
      <c r="F4200" s="3">
        <f t="shared" ca="1" si="128"/>
        <v>5</v>
      </c>
      <c r="G4200" s="4">
        <f t="shared" ca="1" si="129"/>
        <v>93</v>
      </c>
      <c r="H4200" s="4">
        <f ca="1">+Data_TABLE[[#This Row],[Qty]]*Data_TABLE[[#This Row],[Unit Price]]</f>
        <v>465</v>
      </c>
      <c r="I4200" s="7">
        <v>42196</v>
      </c>
      <c r="J4200" s="10">
        <f>EOMONTH(Data_TABLE[[#This Row],[Date Sold]],0)</f>
        <v>42216</v>
      </c>
    </row>
    <row r="4201" spans="2:10" x14ac:dyDescent="0.25">
      <c r="B4201" s="1" t="s">
        <v>39</v>
      </c>
      <c r="C4201" s="3" t="s">
        <v>56</v>
      </c>
      <c r="D4201" s="2" t="s">
        <v>52</v>
      </c>
      <c r="E4201" s="3" t="s">
        <v>46</v>
      </c>
      <c r="F4201" s="3">
        <f t="shared" ca="1" si="128"/>
        <v>5</v>
      </c>
      <c r="G4201" s="4">
        <f t="shared" ca="1" si="129"/>
        <v>62</v>
      </c>
      <c r="H4201" s="4">
        <f ca="1">+Data_TABLE[[#This Row],[Qty]]*Data_TABLE[[#This Row],[Unit Price]]</f>
        <v>310</v>
      </c>
      <c r="I4201" s="7">
        <v>42196</v>
      </c>
      <c r="J4201" s="10">
        <f>EOMONTH(Data_TABLE[[#This Row],[Date Sold]],0)</f>
        <v>42216</v>
      </c>
    </row>
    <row r="4202" spans="2:10" x14ac:dyDescent="0.25">
      <c r="B4202" s="1" t="s">
        <v>37</v>
      </c>
      <c r="C4202" s="3" t="s">
        <v>56</v>
      </c>
      <c r="D4202" s="2" t="s">
        <v>50</v>
      </c>
      <c r="E4202" s="3" t="s">
        <v>44</v>
      </c>
      <c r="F4202" s="3">
        <f t="shared" ca="1" si="128"/>
        <v>2</v>
      </c>
      <c r="G4202" s="4">
        <f t="shared" ca="1" si="129"/>
        <v>73</v>
      </c>
      <c r="H4202" s="4">
        <f ca="1">+Data_TABLE[[#This Row],[Qty]]*Data_TABLE[[#This Row],[Unit Price]]</f>
        <v>146</v>
      </c>
      <c r="I4202" s="7">
        <v>42196</v>
      </c>
      <c r="J4202" s="10">
        <f>EOMONTH(Data_TABLE[[#This Row],[Date Sold]],0)</f>
        <v>42216</v>
      </c>
    </row>
    <row r="4203" spans="2:10" x14ac:dyDescent="0.25">
      <c r="B4203" s="1" t="s">
        <v>39</v>
      </c>
      <c r="C4203" s="3" t="s">
        <v>56</v>
      </c>
      <c r="D4203" s="2" t="s">
        <v>50</v>
      </c>
      <c r="E4203" s="3" t="s">
        <v>44</v>
      </c>
      <c r="F4203" s="3">
        <f t="shared" ca="1" si="128"/>
        <v>5</v>
      </c>
      <c r="G4203" s="4">
        <f t="shared" ca="1" si="129"/>
        <v>161</v>
      </c>
      <c r="H4203" s="4">
        <f ca="1">+Data_TABLE[[#This Row],[Qty]]*Data_TABLE[[#This Row],[Unit Price]]</f>
        <v>805</v>
      </c>
      <c r="I4203" s="7">
        <v>42197</v>
      </c>
      <c r="J4203" s="10">
        <f>EOMONTH(Data_TABLE[[#This Row],[Date Sold]],0)</f>
        <v>42216</v>
      </c>
    </row>
    <row r="4204" spans="2:10" x14ac:dyDescent="0.25">
      <c r="B4204" s="1" t="s">
        <v>36</v>
      </c>
      <c r="C4204" s="3" t="s">
        <v>56</v>
      </c>
      <c r="D4204" s="2" t="s">
        <v>50</v>
      </c>
      <c r="E4204" s="3" t="s">
        <v>44</v>
      </c>
      <c r="F4204" s="3">
        <f t="shared" ca="1" si="128"/>
        <v>4</v>
      </c>
      <c r="G4204" s="4">
        <f t="shared" ca="1" si="129"/>
        <v>60</v>
      </c>
      <c r="H4204" s="4">
        <f ca="1">+Data_TABLE[[#This Row],[Qty]]*Data_TABLE[[#This Row],[Unit Price]]</f>
        <v>240</v>
      </c>
      <c r="I4204" s="7">
        <v>42197</v>
      </c>
      <c r="J4204" s="10">
        <f>EOMONTH(Data_TABLE[[#This Row],[Date Sold]],0)</f>
        <v>42216</v>
      </c>
    </row>
    <row r="4205" spans="2:10" x14ac:dyDescent="0.25">
      <c r="B4205" s="1" t="s">
        <v>37</v>
      </c>
      <c r="C4205" s="3" t="s">
        <v>56</v>
      </c>
      <c r="D4205" s="2" t="s">
        <v>52</v>
      </c>
      <c r="E4205" s="3" t="s">
        <v>46</v>
      </c>
      <c r="F4205" s="3">
        <f t="shared" ca="1" si="128"/>
        <v>1</v>
      </c>
      <c r="G4205" s="4">
        <f t="shared" ca="1" si="129"/>
        <v>125</v>
      </c>
      <c r="H4205" s="4">
        <f ca="1">+Data_TABLE[[#This Row],[Qty]]*Data_TABLE[[#This Row],[Unit Price]]</f>
        <v>125</v>
      </c>
      <c r="I4205" s="7">
        <v>42197</v>
      </c>
      <c r="J4205" s="10">
        <f>EOMONTH(Data_TABLE[[#This Row],[Date Sold]],0)</f>
        <v>42216</v>
      </c>
    </row>
    <row r="4206" spans="2:10" x14ac:dyDescent="0.25">
      <c r="B4206" s="1" t="s">
        <v>38</v>
      </c>
      <c r="C4206" s="3" t="s">
        <v>56</v>
      </c>
      <c r="D4206" s="2" t="s">
        <v>52</v>
      </c>
      <c r="E4206" s="3" t="s">
        <v>46</v>
      </c>
      <c r="F4206" s="3">
        <f t="shared" ca="1" si="128"/>
        <v>4</v>
      </c>
      <c r="G4206" s="4">
        <f t="shared" ca="1" si="129"/>
        <v>85</v>
      </c>
      <c r="H4206" s="4">
        <f ca="1">+Data_TABLE[[#This Row],[Qty]]*Data_TABLE[[#This Row],[Unit Price]]</f>
        <v>340</v>
      </c>
      <c r="I4206" s="7">
        <v>42197</v>
      </c>
      <c r="J4206" s="10">
        <f>EOMONTH(Data_TABLE[[#This Row],[Date Sold]],0)</f>
        <v>42216</v>
      </c>
    </row>
    <row r="4207" spans="2:10" x14ac:dyDescent="0.25">
      <c r="B4207" s="1" t="s">
        <v>39</v>
      </c>
      <c r="C4207" s="3" t="s">
        <v>55</v>
      </c>
      <c r="D4207" s="2" t="s">
        <v>51</v>
      </c>
      <c r="E4207" s="3" t="s">
        <v>45</v>
      </c>
      <c r="F4207" s="3">
        <f t="shared" ca="1" si="128"/>
        <v>5</v>
      </c>
      <c r="G4207" s="4">
        <f t="shared" ca="1" si="129"/>
        <v>64</v>
      </c>
      <c r="H4207" s="4">
        <f ca="1">+Data_TABLE[[#This Row],[Qty]]*Data_TABLE[[#This Row],[Unit Price]]</f>
        <v>320</v>
      </c>
      <c r="I4207" s="7">
        <v>42197</v>
      </c>
      <c r="J4207" s="10">
        <f>EOMONTH(Data_TABLE[[#This Row],[Date Sold]],0)</f>
        <v>42216</v>
      </c>
    </row>
    <row r="4208" spans="2:10" x14ac:dyDescent="0.25">
      <c r="B4208" s="1" t="s">
        <v>39</v>
      </c>
      <c r="C4208" s="3" t="s">
        <v>54</v>
      </c>
      <c r="D4208" s="2" t="s">
        <v>48</v>
      </c>
      <c r="E4208" s="3" t="s">
        <v>42</v>
      </c>
      <c r="F4208" s="3">
        <f t="shared" ca="1" si="128"/>
        <v>5</v>
      </c>
      <c r="G4208" s="4">
        <f t="shared" ca="1" si="129"/>
        <v>199</v>
      </c>
      <c r="H4208" s="4">
        <f ca="1">+Data_TABLE[[#This Row],[Qty]]*Data_TABLE[[#This Row],[Unit Price]]</f>
        <v>995</v>
      </c>
      <c r="I4208" s="7">
        <v>42197</v>
      </c>
      <c r="J4208" s="10">
        <f>EOMONTH(Data_TABLE[[#This Row],[Date Sold]],0)</f>
        <v>42216</v>
      </c>
    </row>
    <row r="4209" spans="2:10" x14ac:dyDescent="0.25">
      <c r="B4209" s="1" t="s">
        <v>36</v>
      </c>
      <c r="C4209" s="3" t="s">
        <v>56</v>
      </c>
      <c r="D4209" s="2" t="s">
        <v>50</v>
      </c>
      <c r="E4209" s="3" t="s">
        <v>44</v>
      </c>
      <c r="F4209" s="3">
        <f t="shared" ref="F4209:F4272" ca="1" si="130">RANDBETWEEN(1,5)</f>
        <v>2</v>
      </c>
      <c r="G4209" s="4">
        <f t="shared" ref="G4209:G4272" ca="1" si="131">RANDBETWEEN(60,200)</f>
        <v>81</v>
      </c>
      <c r="H4209" s="4">
        <f ca="1">+Data_TABLE[[#This Row],[Qty]]*Data_TABLE[[#This Row],[Unit Price]]</f>
        <v>162</v>
      </c>
      <c r="I4209" s="7">
        <v>42197</v>
      </c>
      <c r="J4209" s="10">
        <f>EOMONTH(Data_TABLE[[#This Row],[Date Sold]],0)</f>
        <v>42216</v>
      </c>
    </row>
    <row r="4210" spans="2:10" x14ac:dyDescent="0.25">
      <c r="B4210" s="1" t="s">
        <v>36</v>
      </c>
      <c r="C4210" s="3" t="s">
        <v>55</v>
      </c>
      <c r="D4210" s="2" t="s">
        <v>51</v>
      </c>
      <c r="E4210" s="3" t="s">
        <v>45</v>
      </c>
      <c r="F4210" s="3">
        <f t="shared" ca="1" si="130"/>
        <v>3</v>
      </c>
      <c r="G4210" s="4">
        <f t="shared" ca="1" si="131"/>
        <v>165</v>
      </c>
      <c r="H4210" s="4">
        <f ca="1">+Data_TABLE[[#This Row],[Qty]]*Data_TABLE[[#This Row],[Unit Price]]</f>
        <v>495</v>
      </c>
      <c r="I4210" s="7">
        <v>42197</v>
      </c>
      <c r="J4210" s="10">
        <f>EOMONTH(Data_TABLE[[#This Row],[Date Sold]],0)</f>
        <v>42216</v>
      </c>
    </row>
    <row r="4211" spans="2:10" x14ac:dyDescent="0.25">
      <c r="B4211" s="1" t="s">
        <v>38</v>
      </c>
      <c r="C4211" s="3" t="s">
        <v>56</v>
      </c>
      <c r="D4211" s="2" t="s">
        <v>52</v>
      </c>
      <c r="E4211" s="3" t="s">
        <v>46</v>
      </c>
      <c r="F4211" s="3">
        <f t="shared" ca="1" si="130"/>
        <v>5</v>
      </c>
      <c r="G4211" s="4">
        <f t="shared" ca="1" si="131"/>
        <v>98</v>
      </c>
      <c r="H4211" s="4">
        <f ca="1">+Data_TABLE[[#This Row],[Qty]]*Data_TABLE[[#This Row],[Unit Price]]</f>
        <v>490</v>
      </c>
      <c r="I4211" s="7">
        <v>42197</v>
      </c>
      <c r="J4211" s="10">
        <f>EOMONTH(Data_TABLE[[#This Row],[Date Sold]],0)</f>
        <v>42216</v>
      </c>
    </row>
    <row r="4212" spans="2:10" x14ac:dyDescent="0.25">
      <c r="B4212" s="1" t="s">
        <v>41</v>
      </c>
      <c r="C4212" s="3" t="s">
        <v>55</v>
      </c>
      <c r="D4212" s="2" t="s">
        <v>51</v>
      </c>
      <c r="E4212" s="3" t="s">
        <v>45</v>
      </c>
      <c r="F4212" s="3">
        <f t="shared" ca="1" si="130"/>
        <v>1</v>
      </c>
      <c r="G4212" s="4">
        <f t="shared" ca="1" si="131"/>
        <v>127</v>
      </c>
      <c r="H4212" s="4">
        <f ca="1">+Data_TABLE[[#This Row],[Qty]]*Data_TABLE[[#This Row],[Unit Price]]</f>
        <v>127</v>
      </c>
      <c r="I4212" s="7">
        <v>42197</v>
      </c>
      <c r="J4212" s="10">
        <f>EOMONTH(Data_TABLE[[#This Row],[Date Sold]],0)</f>
        <v>42216</v>
      </c>
    </row>
    <row r="4213" spans="2:10" x14ac:dyDescent="0.25">
      <c r="B4213" s="1" t="s">
        <v>41</v>
      </c>
      <c r="C4213" s="3" t="s">
        <v>54</v>
      </c>
      <c r="D4213" s="2" t="s">
        <v>48</v>
      </c>
      <c r="E4213" s="3" t="s">
        <v>42</v>
      </c>
      <c r="F4213" s="3">
        <f t="shared" ca="1" si="130"/>
        <v>1</v>
      </c>
      <c r="G4213" s="4">
        <f t="shared" ca="1" si="131"/>
        <v>81</v>
      </c>
      <c r="H4213" s="4">
        <f ca="1">+Data_TABLE[[#This Row],[Qty]]*Data_TABLE[[#This Row],[Unit Price]]</f>
        <v>81</v>
      </c>
      <c r="I4213" s="7">
        <v>42197</v>
      </c>
      <c r="J4213" s="10">
        <f>EOMONTH(Data_TABLE[[#This Row],[Date Sold]],0)</f>
        <v>42216</v>
      </c>
    </row>
    <row r="4214" spans="2:10" x14ac:dyDescent="0.25">
      <c r="B4214" s="1" t="s">
        <v>36</v>
      </c>
      <c r="C4214" s="3" t="s">
        <v>55</v>
      </c>
      <c r="D4214" s="2" t="s">
        <v>51</v>
      </c>
      <c r="E4214" s="3" t="s">
        <v>45</v>
      </c>
      <c r="F4214" s="3">
        <f t="shared" ca="1" si="130"/>
        <v>1</v>
      </c>
      <c r="G4214" s="4">
        <f t="shared" ca="1" si="131"/>
        <v>118</v>
      </c>
      <c r="H4214" s="4">
        <f ca="1">+Data_TABLE[[#This Row],[Qty]]*Data_TABLE[[#This Row],[Unit Price]]</f>
        <v>118</v>
      </c>
      <c r="I4214" s="7">
        <v>42197</v>
      </c>
      <c r="J4214" s="10">
        <f>EOMONTH(Data_TABLE[[#This Row],[Date Sold]],0)</f>
        <v>42216</v>
      </c>
    </row>
    <row r="4215" spans="2:10" x14ac:dyDescent="0.25">
      <c r="B4215" s="1" t="s">
        <v>36</v>
      </c>
      <c r="C4215" s="3" t="s">
        <v>56</v>
      </c>
      <c r="D4215" s="2" t="s">
        <v>50</v>
      </c>
      <c r="E4215" s="3" t="s">
        <v>44</v>
      </c>
      <c r="F4215" s="3">
        <f t="shared" ca="1" si="130"/>
        <v>2</v>
      </c>
      <c r="G4215" s="4">
        <f t="shared" ca="1" si="131"/>
        <v>180</v>
      </c>
      <c r="H4215" s="4">
        <f ca="1">+Data_TABLE[[#This Row],[Qty]]*Data_TABLE[[#This Row],[Unit Price]]</f>
        <v>360</v>
      </c>
      <c r="I4215" s="7">
        <v>42197</v>
      </c>
      <c r="J4215" s="10">
        <f>EOMONTH(Data_TABLE[[#This Row],[Date Sold]],0)</f>
        <v>42216</v>
      </c>
    </row>
    <row r="4216" spans="2:10" x14ac:dyDescent="0.25">
      <c r="B4216" s="1" t="s">
        <v>37</v>
      </c>
      <c r="C4216" s="3" t="s">
        <v>56</v>
      </c>
      <c r="D4216" s="2" t="s">
        <v>52</v>
      </c>
      <c r="E4216" s="3" t="s">
        <v>46</v>
      </c>
      <c r="F4216" s="3">
        <f t="shared" ca="1" si="130"/>
        <v>1</v>
      </c>
      <c r="G4216" s="4">
        <f t="shared" ca="1" si="131"/>
        <v>199</v>
      </c>
      <c r="H4216" s="4">
        <f ca="1">+Data_TABLE[[#This Row],[Qty]]*Data_TABLE[[#This Row],[Unit Price]]</f>
        <v>199</v>
      </c>
      <c r="I4216" s="7">
        <v>42197</v>
      </c>
      <c r="J4216" s="10">
        <f>EOMONTH(Data_TABLE[[#This Row],[Date Sold]],0)</f>
        <v>42216</v>
      </c>
    </row>
    <row r="4217" spans="2:10" x14ac:dyDescent="0.25">
      <c r="B4217" s="1" t="s">
        <v>41</v>
      </c>
      <c r="C4217" s="3" t="s">
        <v>54</v>
      </c>
      <c r="D4217" s="2" t="s">
        <v>48</v>
      </c>
      <c r="E4217" s="3" t="s">
        <v>42</v>
      </c>
      <c r="F4217" s="3">
        <f t="shared" ca="1" si="130"/>
        <v>5</v>
      </c>
      <c r="G4217" s="4">
        <f t="shared" ca="1" si="131"/>
        <v>105</v>
      </c>
      <c r="H4217" s="4">
        <f ca="1">+Data_TABLE[[#This Row],[Qty]]*Data_TABLE[[#This Row],[Unit Price]]</f>
        <v>525</v>
      </c>
      <c r="I4217" s="7">
        <v>42197</v>
      </c>
      <c r="J4217" s="10">
        <f>EOMONTH(Data_TABLE[[#This Row],[Date Sold]],0)</f>
        <v>42216</v>
      </c>
    </row>
    <row r="4218" spans="2:10" x14ac:dyDescent="0.25">
      <c r="B4218" s="1" t="s">
        <v>36</v>
      </c>
      <c r="C4218" s="3" t="s">
        <v>54</v>
      </c>
      <c r="D4218" s="2" t="s">
        <v>48</v>
      </c>
      <c r="E4218" s="3" t="s">
        <v>42</v>
      </c>
      <c r="F4218" s="3">
        <f t="shared" ca="1" si="130"/>
        <v>3</v>
      </c>
      <c r="G4218" s="4">
        <f t="shared" ca="1" si="131"/>
        <v>180</v>
      </c>
      <c r="H4218" s="4">
        <f ca="1">+Data_TABLE[[#This Row],[Qty]]*Data_TABLE[[#This Row],[Unit Price]]</f>
        <v>540</v>
      </c>
      <c r="I4218" s="7">
        <v>42197</v>
      </c>
      <c r="J4218" s="10">
        <f>EOMONTH(Data_TABLE[[#This Row],[Date Sold]],0)</f>
        <v>42216</v>
      </c>
    </row>
    <row r="4219" spans="2:10" x14ac:dyDescent="0.25">
      <c r="B4219" s="1" t="s">
        <v>36</v>
      </c>
      <c r="C4219" s="3" t="s">
        <v>56</v>
      </c>
      <c r="D4219" s="2" t="s">
        <v>50</v>
      </c>
      <c r="E4219" s="3" t="s">
        <v>44</v>
      </c>
      <c r="F4219" s="3">
        <f t="shared" ca="1" si="130"/>
        <v>4</v>
      </c>
      <c r="G4219" s="4">
        <f t="shared" ca="1" si="131"/>
        <v>106</v>
      </c>
      <c r="H4219" s="4">
        <f ca="1">+Data_TABLE[[#This Row],[Qty]]*Data_TABLE[[#This Row],[Unit Price]]</f>
        <v>424</v>
      </c>
      <c r="I4219" s="7">
        <v>42197</v>
      </c>
      <c r="J4219" s="10">
        <f>EOMONTH(Data_TABLE[[#This Row],[Date Sold]],0)</f>
        <v>42216</v>
      </c>
    </row>
    <row r="4220" spans="2:10" x14ac:dyDescent="0.25">
      <c r="B4220" s="1" t="s">
        <v>39</v>
      </c>
      <c r="C4220" s="3" t="s">
        <v>56</v>
      </c>
      <c r="D4220" s="2" t="s">
        <v>52</v>
      </c>
      <c r="E4220" s="3" t="s">
        <v>46</v>
      </c>
      <c r="F4220" s="3">
        <f t="shared" ca="1" si="130"/>
        <v>1</v>
      </c>
      <c r="G4220" s="4">
        <f t="shared" ca="1" si="131"/>
        <v>110</v>
      </c>
      <c r="H4220" s="4">
        <f ca="1">+Data_TABLE[[#This Row],[Qty]]*Data_TABLE[[#This Row],[Unit Price]]</f>
        <v>110</v>
      </c>
      <c r="I4220" s="7">
        <v>42197</v>
      </c>
      <c r="J4220" s="10">
        <f>EOMONTH(Data_TABLE[[#This Row],[Date Sold]],0)</f>
        <v>42216</v>
      </c>
    </row>
    <row r="4221" spans="2:10" x14ac:dyDescent="0.25">
      <c r="B4221" s="1" t="s">
        <v>37</v>
      </c>
      <c r="C4221" s="3" t="s">
        <v>55</v>
      </c>
      <c r="D4221" s="2" t="s">
        <v>49</v>
      </c>
      <c r="E4221" s="3" t="s">
        <v>43</v>
      </c>
      <c r="F4221" s="3">
        <f t="shared" ca="1" si="130"/>
        <v>3</v>
      </c>
      <c r="G4221" s="4">
        <f t="shared" ca="1" si="131"/>
        <v>67</v>
      </c>
      <c r="H4221" s="4">
        <f ca="1">+Data_TABLE[[#This Row],[Qty]]*Data_TABLE[[#This Row],[Unit Price]]</f>
        <v>201</v>
      </c>
      <c r="I4221" s="7">
        <v>42197</v>
      </c>
      <c r="J4221" s="10">
        <f>EOMONTH(Data_TABLE[[#This Row],[Date Sold]],0)</f>
        <v>42216</v>
      </c>
    </row>
    <row r="4222" spans="2:10" x14ac:dyDescent="0.25">
      <c r="B4222" s="1" t="s">
        <v>41</v>
      </c>
      <c r="C4222" s="3" t="s">
        <v>55</v>
      </c>
      <c r="D4222" s="2" t="s">
        <v>51</v>
      </c>
      <c r="E4222" s="3" t="s">
        <v>45</v>
      </c>
      <c r="F4222" s="3">
        <f t="shared" ca="1" si="130"/>
        <v>3</v>
      </c>
      <c r="G4222" s="4">
        <f t="shared" ca="1" si="131"/>
        <v>143</v>
      </c>
      <c r="H4222" s="4">
        <f ca="1">+Data_TABLE[[#This Row],[Qty]]*Data_TABLE[[#This Row],[Unit Price]]</f>
        <v>429</v>
      </c>
      <c r="I4222" s="7">
        <v>42197</v>
      </c>
      <c r="J4222" s="10">
        <f>EOMONTH(Data_TABLE[[#This Row],[Date Sold]],0)</f>
        <v>42216</v>
      </c>
    </row>
    <row r="4223" spans="2:10" x14ac:dyDescent="0.25">
      <c r="B4223" s="1" t="s">
        <v>37</v>
      </c>
      <c r="C4223" s="3" t="s">
        <v>55</v>
      </c>
      <c r="D4223" s="2" t="s">
        <v>49</v>
      </c>
      <c r="E4223" s="3" t="s">
        <v>43</v>
      </c>
      <c r="F4223" s="3">
        <f t="shared" ca="1" si="130"/>
        <v>2</v>
      </c>
      <c r="G4223" s="4">
        <f t="shared" ca="1" si="131"/>
        <v>66</v>
      </c>
      <c r="H4223" s="4">
        <f ca="1">+Data_TABLE[[#This Row],[Qty]]*Data_TABLE[[#This Row],[Unit Price]]</f>
        <v>132</v>
      </c>
      <c r="I4223" s="7">
        <v>42197</v>
      </c>
      <c r="J4223" s="10">
        <f>EOMONTH(Data_TABLE[[#This Row],[Date Sold]],0)</f>
        <v>42216</v>
      </c>
    </row>
    <row r="4224" spans="2:10" x14ac:dyDescent="0.25">
      <c r="B4224" s="1" t="s">
        <v>36</v>
      </c>
      <c r="C4224" s="3" t="s">
        <v>54</v>
      </c>
      <c r="D4224" s="2" t="s">
        <v>48</v>
      </c>
      <c r="E4224" s="3" t="s">
        <v>42</v>
      </c>
      <c r="F4224" s="3">
        <f t="shared" ca="1" si="130"/>
        <v>2</v>
      </c>
      <c r="G4224" s="4">
        <f t="shared" ca="1" si="131"/>
        <v>98</v>
      </c>
      <c r="H4224" s="4">
        <f ca="1">+Data_TABLE[[#This Row],[Qty]]*Data_TABLE[[#This Row],[Unit Price]]</f>
        <v>196</v>
      </c>
      <c r="I4224" s="7">
        <v>42197</v>
      </c>
      <c r="J4224" s="10">
        <f>EOMONTH(Data_TABLE[[#This Row],[Date Sold]],0)</f>
        <v>42216</v>
      </c>
    </row>
    <row r="4225" spans="2:10" x14ac:dyDescent="0.25">
      <c r="B4225" s="1" t="s">
        <v>38</v>
      </c>
      <c r="C4225" s="3" t="s">
        <v>56</v>
      </c>
      <c r="D4225" s="2" t="s">
        <v>50</v>
      </c>
      <c r="E4225" s="3" t="s">
        <v>44</v>
      </c>
      <c r="F4225" s="3">
        <f t="shared" ca="1" si="130"/>
        <v>1</v>
      </c>
      <c r="G4225" s="4">
        <f t="shared" ca="1" si="131"/>
        <v>116</v>
      </c>
      <c r="H4225" s="4">
        <f ca="1">+Data_TABLE[[#This Row],[Qty]]*Data_TABLE[[#This Row],[Unit Price]]</f>
        <v>116</v>
      </c>
      <c r="I4225" s="7">
        <v>42197</v>
      </c>
      <c r="J4225" s="10">
        <f>EOMONTH(Data_TABLE[[#This Row],[Date Sold]],0)</f>
        <v>42216</v>
      </c>
    </row>
    <row r="4226" spans="2:10" x14ac:dyDescent="0.25">
      <c r="B4226" s="1" t="s">
        <v>37</v>
      </c>
      <c r="C4226" s="3" t="s">
        <v>56</v>
      </c>
      <c r="D4226" s="2" t="s">
        <v>52</v>
      </c>
      <c r="E4226" s="3" t="s">
        <v>46</v>
      </c>
      <c r="F4226" s="3">
        <f t="shared" ca="1" si="130"/>
        <v>3</v>
      </c>
      <c r="G4226" s="4">
        <f t="shared" ca="1" si="131"/>
        <v>90</v>
      </c>
      <c r="H4226" s="4">
        <f ca="1">+Data_TABLE[[#This Row],[Qty]]*Data_TABLE[[#This Row],[Unit Price]]</f>
        <v>270</v>
      </c>
      <c r="I4226" s="7">
        <v>42197</v>
      </c>
      <c r="J4226" s="10">
        <f>EOMONTH(Data_TABLE[[#This Row],[Date Sold]],0)</f>
        <v>42216</v>
      </c>
    </row>
    <row r="4227" spans="2:10" x14ac:dyDescent="0.25">
      <c r="B4227" s="1" t="s">
        <v>40</v>
      </c>
      <c r="C4227" s="3" t="s">
        <v>56</v>
      </c>
      <c r="D4227" s="2" t="s">
        <v>52</v>
      </c>
      <c r="E4227" s="3" t="s">
        <v>46</v>
      </c>
      <c r="F4227" s="3">
        <f t="shared" ca="1" si="130"/>
        <v>4</v>
      </c>
      <c r="G4227" s="4">
        <f t="shared" ca="1" si="131"/>
        <v>121</v>
      </c>
      <c r="H4227" s="4">
        <f ca="1">+Data_TABLE[[#This Row],[Qty]]*Data_TABLE[[#This Row],[Unit Price]]</f>
        <v>484</v>
      </c>
      <c r="I4227" s="7">
        <v>42197</v>
      </c>
      <c r="J4227" s="10">
        <f>EOMONTH(Data_TABLE[[#This Row],[Date Sold]],0)</f>
        <v>42216</v>
      </c>
    </row>
    <row r="4228" spans="2:10" x14ac:dyDescent="0.25">
      <c r="B4228" s="1" t="s">
        <v>40</v>
      </c>
      <c r="C4228" s="3" t="s">
        <v>55</v>
      </c>
      <c r="D4228" s="2" t="s">
        <v>49</v>
      </c>
      <c r="E4228" s="3" t="s">
        <v>43</v>
      </c>
      <c r="F4228" s="3">
        <f t="shared" ca="1" si="130"/>
        <v>2</v>
      </c>
      <c r="G4228" s="4">
        <f t="shared" ca="1" si="131"/>
        <v>71</v>
      </c>
      <c r="H4228" s="4">
        <f ca="1">+Data_TABLE[[#This Row],[Qty]]*Data_TABLE[[#This Row],[Unit Price]]</f>
        <v>142</v>
      </c>
      <c r="I4228" s="7">
        <v>42197</v>
      </c>
      <c r="J4228" s="10">
        <f>EOMONTH(Data_TABLE[[#This Row],[Date Sold]],0)</f>
        <v>42216</v>
      </c>
    </row>
    <row r="4229" spans="2:10" x14ac:dyDescent="0.25">
      <c r="B4229" s="1" t="s">
        <v>36</v>
      </c>
      <c r="C4229" s="3" t="s">
        <v>54</v>
      </c>
      <c r="D4229" s="2" t="s">
        <v>48</v>
      </c>
      <c r="E4229" s="3" t="s">
        <v>42</v>
      </c>
      <c r="F4229" s="3">
        <f t="shared" ca="1" si="130"/>
        <v>5</v>
      </c>
      <c r="G4229" s="4">
        <f t="shared" ca="1" si="131"/>
        <v>181</v>
      </c>
      <c r="H4229" s="4">
        <f ca="1">+Data_TABLE[[#This Row],[Qty]]*Data_TABLE[[#This Row],[Unit Price]]</f>
        <v>905</v>
      </c>
      <c r="I4229" s="7">
        <v>42197</v>
      </c>
      <c r="J4229" s="10">
        <f>EOMONTH(Data_TABLE[[#This Row],[Date Sold]],0)</f>
        <v>42216</v>
      </c>
    </row>
    <row r="4230" spans="2:10" x14ac:dyDescent="0.25">
      <c r="B4230" s="1" t="s">
        <v>38</v>
      </c>
      <c r="C4230" s="3" t="s">
        <v>55</v>
      </c>
      <c r="D4230" s="2" t="s">
        <v>49</v>
      </c>
      <c r="E4230" s="3" t="s">
        <v>43</v>
      </c>
      <c r="F4230" s="3">
        <f t="shared" ca="1" si="130"/>
        <v>2</v>
      </c>
      <c r="G4230" s="4">
        <f t="shared" ca="1" si="131"/>
        <v>115</v>
      </c>
      <c r="H4230" s="4">
        <f ca="1">+Data_TABLE[[#This Row],[Qty]]*Data_TABLE[[#This Row],[Unit Price]]</f>
        <v>230</v>
      </c>
      <c r="I4230" s="7">
        <v>42197</v>
      </c>
      <c r="J4230" s="10">
        <f>EOMONTH(Data_TABLE[[#This Row],[Date Sold]],0)</f>
        <v>42216</v>
      </c>
    </row>
    <row r="4231" spans="2:10" x14ac:dyDescent="0.25">
      <c r="B4231" s="1" t="s">
        <v>39</v>
      </c>
      <c r="C4231" s="3" t="s">
        <v>56</v>
      </c>
      <c r="D4231" s="2" t="s">
        <v>50</v>
      </c>
      <c r="E4231" s="3" t="s">
        <v>44</v>
      </c>
      <c r="F4231" s="3">
        <f t="shared" ca="1" si="130"/>
        <v>3</v>
      </c>
      <c r="G4231" s="4">
        <f t="shared" ca="1" si="131"/>
        <v>84</v>
      </c>
      <c r="H4231" s="4">
        <f ca="1">+Data_TABLE[[#This Row],[Qty]]*Data_TABLE[[#This Row],[Unit Price]]</f>
        <v>252</v>
      </c>
      <c r="I4231" s="7">
        <v>42197</v>
      </c>
      <c r="J4231" s="10">
        <f>EOMONTH(Data_TABLE[[#This Row],[Date Sold]],0)</f>
        <v>42216</v>
      </c>
    </row>
    <row r="4232" spans="2:10" x14ac:dyDescent="0.25">
      <c r="B4232" s="1" t="s">
        <v>36</v>
      </c>
      <c r="C4232" s="3" t="s">
        <v>55</v>
      </c>
      <c r="D4232" s="2" t="s">
        <v>49</v>
      </c>
      <c r="E4232" s="3" t="s">
        <v>43</v>
      </c>
      <c r="F4232" s="3">
        <f t="shared" ca="1" si="130"/>
        <v>4</v>
      </c>
      <c r="G4232" s="4">
        <f t="shared" ca="1" si="131"/>
        <v>163</v>
      </c>
      <c r="H4232" s="4">
        <f ca="1">+Data_TABLE[[#This Row],[Qty]]*Data_TABLE[[#This Row],[Unit Price]]</f>
        <v>652</v>
      </c>
      <c r="I4232" s="7">
        <v>42197</v>
      </c>
      <c r="J4232" s="10">
        <f>EOMONTH(Data_TABLE[[#This Row],[Date Sold]],0)</f>
        <v>42216</v>
      </c>
    </row>
    <row r="4233" spans="2:10" x14ac:dyDescent="0.25">
      <c r="B4233" s="1" t="s">
        <v>38</v>
      </c>
      <c r="C4233" s="3" t="s">
        <v>54</v>
      </c>
      <c r="D4233" s="2" t="s">
        <v>48</v>
      </c>
      <c r="E4233" s="3" t="s">
        <v>42</v>
      </c>
      <c r="F4233" s="3">
        <f t="shared" ca="1" si="130"/>
        <v>3</v>
      </c>
      <c r="G4233" s="4">
        <f t="shared" ca="1" si="131"/>
        <v>63</v>
      </c>
      <c r="H4233" s="4">
        <f ca="1">+Data_TABLE[[#This Row],[Qty]]*Data_TABLE[[#This Row],[Unit Price]]</f>
        <v>189</v>
      </c>
      <c r="I4233" s="7">
        <v>42197</v>
      </c>
      <c r="J4233" s="10">
        <f>EOMONTH(Data_TABLE[[#This Row],[Date Sold]],0)</f>
        <v>42216</v>
      </c>
    </row>
    <row r="4234" spans="2:10" x14ac:dyDescent="0.25">
      <c r="B4234" s="1" t="s">
        <v>38</v>
      </c>
      <c r="C4234" s="3" t="s">
        <v>55</v>
      </c>
      <c r="D4234" s="2" t="s">
        <v>51</v>
      </c>
      <c r="E4234" s="3" t="s">
        <v>45</v>
      </c>
      <c r="F4234" s="3">
        <f t="shared" ca="1" si="130"/>
        <v>2</v>
      </c>
      <c r="G4234" s="4">
        <f t="shared" ca="1" si="131"/>
        <v>125</v>
      </c>
      <c r="H4234" s="4">
        <f ca="1">+Data_TABLE[[#This Row],[Qty]]*Data_TABLE[[#This Row],[Unit Price]]</f>
        <v>250</v>
      </c>
      <c r="I4234" s="7">
        <v>42197</v>
      </c>
      <c r="J4234" s="10">
        <f>EOMONTH(Data_TABLE[[#This Row],[Date Sold]],0)</f>
        <v>42216</v>
      </c>
    </row>
    <row r="4235" spans="2:10" x14ac:dyDescent="0.25">
      <c r="B4235" s="1" t="s">
        <v>40</v>
      </c>
      <c r="C4235" s="3" t="s">
        <v>55</v>
      </c>
      <c r="D4235" s="2" t="s">
        <v>49</v>
      </c>
      <c r="E4235" s="3" t="s">
        <v>43</v>
      </c>
      <c r="F4235" s="3">
        <f t="shared" ca="1" si="130"/>
        <v>4</v>
      </c>
      <c r="G4235" s="4">
        <f t="shared" ca="1" si="131"/>
        <v>195</v>
      </c>
      <c r="H4235" s="4">
        <f ca="1">+Data_TABLE[[#This Row],[Qty]]*Data_TABLE[[#This Row],[Unit Price]]</f>
        <v>780</v>
      </c>
      <c r="I4235" s="7">
        <v>42197</v>
      </c>
      <c r="J4235" s="10">
        <f>EOMONTH(Data_TABLE[[#This Row],[Date Sold]],0)</f>
        <v>42216</v>
      </c>
    </row>
    <row r="4236" spans="2:10" x14ac:dyDescent="0.25">
      <c r="B4236" s="1" t="s">
        <v>39</v>
      </c>
      <c r="C4236" s="3" t="s">
        <v>55</v>
      </c>
      <c r="D4236" s="2" t="s">
        <v>51</v>
      </c>
      <c r="E4236" s="3" t="s">
        <v>45</v>
      </c>
      <c r="F4236" s="3">
        <f t="shared" ca="1" si="130"/>
        <v>4</v>
      </c>
      <c r="G4236" s="4">
        <f t="shared" ca="1" si="131"/>
        <v>96</v>
      </c>
      <c r="H4236" s="4">
        <f ca="1">+Data_TABLE[[#This Row],[Qty]]*Data_TABLE[[#This Row],[Unit Price]]</f>
        <v>384</v>
      </c>
      <c r="I4236" s="7">
        <v>42197</v>
      </c>
      <c r="J4236" s="10">
        <f>EOMONTH(Data_TABLE[[#This Row],[Date Sold]],0)</f>
        <v>42216</v>
      </c>
    </row>
    <row r="4237" spans="2:10" x14ac:dyDescent="0.25">
      <c r="B4237" s="1" t="s">
        <v>37</v>
      </c>
      <c r="C4237" s="3" t="s">
        <v>55</v>
      </c>
      <c r="D4237" s="2" t="s">
        <v>51</v>
      </c>
      <c r="E4237" s="3" t="s">
        <v>45</v>
      </c>
      <c r="F4237" s="3">
        <f t="shared" ca="1" si="130"/>
        <v>4</v>
      </c>
      <c r="G4237" s="4">
        <f t="shared" ca="1" si="131"/>
        <v>179</v>
      </c>
      <c r="H4237" s="4">
        <f ca="1">+Data_TABLE[[#This Row],[Qty]]*Data_TABLE[[#This Row],[Unit Price]]</f>
        <v>716</v>
      </c>
      <c r="I4237" s="7">
        <v>42197</v>
      </c>
      <c r="J4237" s="10">
        <f>EOMONTH(Data_TABLE[[#This Row],[Date Sold]],0)</f>
        <v>42216</v>
      </c>
    </row>
    <row r="4238" spans="2:10" x14ac:dyDescent="0.25">
      <c r="B4238" s="1" t="s">
        <v>37</v>
      </c>
      <c r="C4238" s="3" t="s">
        <v>54</v>
      </c>
      <c r="D4238" s="2" t="s">
        <v>48</v>
      </c>
      <c r="E4238" s="3" t="s">
        <v>42</v>
      </c>
      <c r="F4238" s="3">
        <f t="shared" ca="1" si="130"/>
        <v>4</v>
      </c>
      <c r="G4238" s="4">
        <f t="shared" ca="1" si="131"/>
        <v>60</v>
      </c>
      <c r="H4238" s="4">
        <f ca="1">+Data_TABLE[[#This Row],[Qty]]*Data_TABLE[[#This Row],[Unit Price]]</f>
        <v>240</v>
      </c>
      <c r="I4238" s="7">
        <v>42197</v>
      </c>
      <c r="J4238" s="10">
        <f>EOMONTH(Data_TABLE[[#This Row],[Date Sold]],0)</f>
        <v>42216</v>
      </c>
    </row>
    <row r="4239" spans="2:10" x14ac:dyDescent="0.25">
      <c r="B4239" s="1" t="s">
        <v>39</v>
      </c>
      <c r="C4239" s="3" t="s">
        <v>56</v>
      </c>
      <c r="D4239" s="2" t="s">
        <v>52</v>
      </c>
      <c r="E4239" s="3" t="s">
        <v>46</v>
      </c>
      <c r="F4239" s="3">
        <f t="shared" ca="1" si="130"/>
        <v>1</v>
      </c>
      <c r="G4239" s="4">
        <f t="shared" ca="1" si="131"/>
        <v>100</v>
      </c>
      <c r="H4239" s="4">
        <f ca="1">+Data_TABLE[[#This Row],[Qty]]*Data_TABLE[[#This Row],[Unit Price]]</f>
        <v>100</v>
      </c>
      <c r="I4239" s="7">
        <v>42197</v>
      </c>
      <c r="J4239" s="10">
        <f>EOMONTH(Data_TABLE[[#This Row],[Date Sold]],0)</f>
        <v>42216</v>
      </c>
    </row>
    <row r="4240" spans="2:10" x14ac:dyDescent="0.25">
      <c r="B4240" s="1" t="s">
        <v>36</v>
      </c>
      <c r="C4240" s="3" t="s">
        <v>56</v>
      </c>
      <c r="D4240" s="2" t="s">
        <v>50</v>
      </c>
      <c r="E4240" s="3" t="s">
        <v>44</v>
      </c>
      <c r="F4240" s="3">
        <f t="shared" ca="1" si="130"/>
        <v>5</v>
      </c>
      <c r="G4240" s="4">
        <f t="shared" ca="1" si="131"/>
        <v>102</v>
      </c>
      <c r="H4240" s="4">
        <f ca="1">+Data_TABLE[[#This Row],[Qty]]*Data_TABLE[[#This Row],[Unit Price]]</f>
        <v>510</v>
      </c>
      <c r="I4240" s="7">
        <v>42197</v>
      </c>
      <c r="J4240" s="10">
        <f>EOMONTH(Data_TABLE[[#This Row],[Date Sold]],0)</f>
        <v>42216</v>
      </c>
    </row>
    <row r="4241" spans="2:10" x14ac:dyDescent="0.25">
      <c r="B4241" s="1" t="s">
        <v>40</v>
      </c>
      <c r="C4241" s="3" t="s">
        <v>55</v>
      </c>
      <c r="D4241" s="2" t="s">
        <v>49</v>
      </c>
      <c r="E4241" s="3" t="s">
        <v>43</v>
      </c>
      <c r="F4241" s="3">
        <f t="shared" ca="1" si="130"/>
        <v>3</v>
      </c>
      <c r="G4241" s="4">
        <f t="shared" ca="1" si="131"/>
        <v>189</v>
      </c>
      <c r="H4241" s="4">
        <f ca="1">+Data_TABLE[[#This Row],[Qty]]*Data_TABLE[[#This Row],[Unit Price]]</f>
        <v>567</v>
      </c>
      <c r="I4241" s="7">
        <v>42197</v>
      </c>
      <c r="J4241" s="10">
        <f>EOMONTH(Data_TABLE[[#This Row],[Date Sold]],0)</f>
        <v>42216</v>
      </c>
    </row>
    <row r="4242" spans="2:10" x14ac:dyDescent="0.25">
      <c r="B4242" s="1" t="s">
        <v>39</v>
      </c>
      <c r="C4242" s="3" t="s">
        <v>56</v>
      </c>
      <c r="D4242" s="2" t="s">
        <v>50</v>
      </c>
      <c r="E4242" s="3" t="s">
        <v>44</v>
      </c>
      <c r="F4242" s="3">
        <f t="shared" ca="1" si="130"/>
        <v>3</v>
      </c>
      <c r="G4242" s="4">
        <f t="shared" ca="1" si="131"/>
        <v>96</v>
      </c>
      <c r="H4242" s="4">
        <f ca="1">+Data_TABLE[[#This Row],[Qty]]*Data_TABLE[[#This Row],[Unit Price]]</f>
        <v>288</v>
      </c>
      <c r="I4242" s="7">
        <v>42197</v>
      </c>
      <c r="J4242" s="10">
        <f>EOMONTH(Data_TABLE[[#This Row],[Date Sold]],0)</f>
        <v>42216</v>
      </c>
    </row>
    <row r="4243" spans="2:10" x14ac:dyDescent="0.25">
      <c r="B4243" s="1" t="s">
        <v>40</v>
      </c>
      <c r="C4243" s="3" t="s">
        <v>55</v>
      </c>
      <c r="D4243" s="2" t="s">
        <v>51</v>
      </c>
      <c r="E4243" s="3" t="s">
        <v>45</v>
      </c>
      <c r="F4243" s="3">
        <f t="shared" ca="1" si="130"/>
        <v>5</v>
      </c>
      <c r="G4243" s="4">
        <f t="shared" ca="1" si="131"/>
        <v>83</v>
      </c>
      <c r="H4243" s="4">
        <f ca="1">+Data_TABLE[[#This Row],[Qty]]*Data_TABLE[[#This Row],[Unit Price]]</f>
        <v>415</v>
      </c>
      <c r="I4243" s="7">
        <v>42197</v>
      </c>
      <c r="J4243" s="10">
        <f>EOMONTH(Data_TABLE[[#This Row],[Date Sold]],0)</f>
        <v>42216</v>
      </c>
    </row>
    <row r="4244" spans="2:10" x14ac:dyDescent="0.25">
      <c r="B4244" s="1" t="s">
        <v>38</v>
      </c>
      <c r="C4244" s="3" t="s">
        <v>55</v>
      </c>
      <c r="D4244" s="2" t="s">
        <v>49</v>
      </c>
      <c r="E4244" s="3" t="s">
        <v>43</v>
      </c>
      <c r="F4244" s="3">
        <f t="shared" ca="1" si="130"/>
        <v>3</v>
      </c>
      <c r="G4244" s="4">
        <f t="shared" ca="1" si="131"/>
        <v>116</v>
      </c>
      <c r="H4244" s="4">
        <f ca="1">+Data_TABLE[[#This Row],[Qty]]*Data_TABLE[[#This Row],[Unit Price]]</f>
        <v>348</v>
      </c>
      <c r="I4244" s="7">
        <v>42197</v>
      </c>
      <c r="J4244" s="10">
        <f>EOMONTH(Data_TABLE[[#This Row],[Date Sold]],0)</f>
        <v>42216</v>
      </c>
    </row>
    <row r="4245" spans="2:10" x14ac:dyDescent="0.25">
      <c r="B4245" s="1" t="s">
        <v>39</v>
      </c>
      <c r="C4245" s="3" t="s">
        <v>55</v>
      </c>
      <c r="D4245" s="2" t="s">
        <v>49</v>
      </c>
      <c r="E4245" s="3" t="s">
        <v>43</v>
      </c>
      <c r="F4245" s="3">
        <f t="shared" ca="1" si="130"/>
        <v>2</v>
      </c>
      <c r="G4245" s="4">
        <f t="shared" ca="1" si="131"/>
        <v>83</v>
      </c>
      <c r="H4245" s="4">
        <f ca="1">+Data_TABLE[[#This Row],[Qty]]*Data_TABLE[[#This Row],[Unit Price]]</f>
        <v>166</v>
      </c>
      <c r="I4245" s="7">
        <v>42197</v>
      </c>
      <c r="J4245" s="10">
        <f>EOMONTH(Data_TABLE[[#This Row],[Date Sold]],0)</f>
        <v>42216</v>
      </c>
    </row>
    <row r="4246" spans="2:10" x14ac:dyDescent="0.25">
      <c r="B4246" s="1" t="s">
        <v>41</v>
      </c>
      <c r="C4246" s="3" t="s">
        <v>56</v>
      </c>
      <c r="D4246" s="2" t="s">
        <v>52</v>
      </c>
      <c r="E4246" s="3" t="s">
        <v>46</v>
      </c>
      <c r="F4246" s="3">
        <f t="shared" ca="1" si="130"/>
        <v>4</v>
      </c>
      <c r="G4246" s="4">
        <f t="shared" ca="1" si="131"/>
        <v>129</v>
      </c>
      <c r="H4246" s="4">
        <f ca="1">+Data_TABLE[[#This Row],[Qty]]*Data_TABLE[[#This Row],[Unit Price]]</f>
        <v>516</v>
      </c>
      <c r="I4246" s="7">
        <v>42197</v>
      </c>
      <c r="J4246" s="10">
        <f>EOMONTH(Data_TABLE[[#This Row],[Date Sold]],0)</f>
        <v>42216</v>
      </c>
    </row>
    <row r="4247" spans="2:10" x14ac:dyDescent="0.25">
      <c r="B4247" s="1" t="s">
        <v>36</v>
      </c>
      <c r="C4247" s="3" t="s">
        <v>56</v>
      </c>
      <c r="D4247" s="2" t="s">
        <v>52</v>
      </c>
      <c r="E4247" s="3" t="s">
        <v>46</v>
      </c>
      <c r="F4247" s="3">
        <f t="shared" ca="1" si="130"/>
        <v>1</v>
      </c>
      <c r="G4247" s="4">
        <f t="shared" ca="1" si="131"/>
        <v>122</v>
      </c>
      <c r="H4247" s="4">
        <f ca="1">+Data_TABLE[[#This Row],[Qty]]*Data_TABLE[[#This Row],[Unit Price]]</f>
        <v>122</v>
      </c>
      <c r="I4247" s="7">
        <v>42197</v>
      </c>
      <c r="J4247" s="10">
        <f>EOMONTH(Data_TABLE[[#This Row],[Date Sold]],0)</f>
        <v>42216</v>
      </c>
    </row>
    <row r="4248" spans="2:10" x14ac:dyDescent="0.25">
      <c r="B4248" s="1" t="s">
        <v>40</v>
      </c>
      <c r="C4248" s="3" t="s">
        <v>54</v>
      </c>
      <c r="D4248" s="2" t="s">
        <v>48</v>
      </c>
      <c r="E4248" s="3" t="s">
        <v>42</v>
      </c>
      <c r="F4248" s="3">
        <f t="shared" ca="1" si="130"/>
        <v>3</v>
      </c>
      <c r="G4248" s="4">
        <f t="shared" ca="1" si="131"/>
        <v>106</v>
      </c>
      <c r="H4248" s="4">
        <f ca="1">+Data_TABLE[[#This Row],[Qty]]*Data_TABLE[[#This Row],[Unit Price]]</f>
        <v>318</v>
      </c>
      <c r="I4248" s="7">
        <v>42197</v>
      </c>
      <c r="J4248" s="10">
        <f>EOMONTH(Data_TABLE[[#This Row],[Date Sold]],0)</f>
        <v>42216</v>
      </c>
    </row>
    <row r="4249" spans="2:10" x14ac:dyDescent="0.25">
      <c r="B4249" s="1" t="s">
        <v>41</v>
      </c>
      <c r="C4249" s="3" t="s">
        <v>55</v>
      </c>
      <c r="D4249" s="2" t="s">
        <v>49</v>
      </c>
      <c r="E4249" s="3" t="s">
        <v>43</v>
      </c>
      <c r="F4249" s="3">
        <f t="shared" ca="1" si="130"/>
        <v>4</v>
      </c>
      <c r="G4249" s="4">
        <f t="shared" ca="1" si="131"/>
        <v>135</v>
      </c>
      <c r="H4249" s="4">
        <f ca="1">+Data_TABLE[[#This Row],[Qty]]*Data_TABLE[[#This Row],[Unit Price]]</f>
        <v>540</v>
      </c>
      <c r="I4249" s="7">
        <v>42197</v>
      </c>
      <c r="J4249" s="10">
        <f>EOMONTH(Data_TABLE[[#This Row],[Date Sold]],0)</f>
        <v>42216</v>
      </c>
    </row>
    <row r="4250" spans="2:10" x14ac:dyDescent="0.25">
      <c r="B4250" s="1" t="s">
        <v>37</v>
      </c>
      <c r="C4250" s="3" t="s">
        <v>56</v>
      </c>
      <c r="D4250" s="2" t="s">
        <v>52</v>
      </c>
      <c r="E4250" s="3" t="s">
        <v>46</v>
      </c>
      <c r="F4250" s="3">
        <f t="shared" ca="1" si="130"/>
        <v>2</v>
      </c>
      <c r="G4250" s="4">
        <f t="shared" ca="1" si="131"/>
        <v>84</v>
      </c>
      <c r="H4250" s="4">
        <f ca="1">+Data_TABLE[[#This Row],[Qty]]*Data_TABLE[[#This Row],[Unit Price]]</f>
        <v>168</v>
      </c>
      <c r="I4250" s="7">
        <v>42197</v>
      </c>
      <c r="J4250" s="10">
        <f>EOMONTH(Data_TABLE[[#This Row],[Date Sold]],0)</f>
        <v>42216</v>
      </c>
    </row>
    <row r="4251" spans="2:10" x14ac:dyDescent="0.25">
      <c r="B4251" s="1" t="s">
        <v>39</v>
      </c>
      <c r="C4251" s="3" t="s">
        <v>55</v>
      </c>
      <c r="D4251" s="2" t="s">
        <v>49</v>
      </c>
      <c r="E4251" s="3" t="s">
        <v>43</v>
      </c>
      <c r="F4251" s="3">
        <f t="shared" ca="1" si="130"/>
        <v>3</v>
      </c>
      <c r="G4251" s="4">
        <f t="shared" ca="1" si="131"/>
        <v>78</v>
      </c>
      <c r="H4251" s="4">
        <f ca="1">+Data_TABLE[[#This Row],[Qty]]*Data_TABLE[[#This Row],[Unit Price]]</f>
        <v>234</v>
      </c>
      <c r="I4251" s="7">
        <v>42197</v>
      </c>
      <c r="J4251" s="10">
        <f>EOMONTH(Data_TABLE[[#This Row],[Date Sold]],0)</f>
        <v>42216</v>
      </c>
    </row>
    <row r="4252" spans="2:10" x14ac:dyDescent="0.25">
      <c r="B4252" s="1" t="s">
        <v>36</v>
      </c>
      <c r="C4252" s="3" t="s">
        <v>56</v>
      </c>
      <c r="D4252" s="2" t="s">
        <v>52</v>
      </c>
      <c r="E4252" s="3" t="s">
        <v>46</v>
      </c>
      <c r="F4252" s="3">
        <f t="shared" ca="1" si="130"/>
        <v>3</v>
      </c>
      <c r="G4252" s="4">
        <f t="shared" ca="1" si="131"/>
        <v>85</v>
      </c>
      <c r="H4252" s="4">
        <f ca="1">+Data_TABLE[[#This Row],[Qty]]*Data_TABLE[[#This Row],[Unit Price]]</f>
        <v>255</v>
      </c>
      <c r="I4252" s="7">
        <v>42197</v>
      </c>
      <c r="J4252" s="10">
        <f>EOMONTH(Data_TABLE[[#This Row],[Date Sold]],0)</f>
        <v>42216</v>
      </c>
    </row>
    <row r="4253" spans="2:10" x14ac:dyDescent="0.25">
      <c r="B4253" s="1" t="s">
        <v>36</v>
      </c>
      <c r="C4253" s="3" t="s">
        <v>56</v>
      </c>
      <c r="D4253" s="2" t="s">
        <v>52</v>
      </c>
      <c r="E4253" s="3" t="s">
        <v>46</v>
      </c>
      <c r="F4253" s="3">
        <f t="shared" ca="1" si="130"/>
        <v>5</v>
      </c>
      <c r="G4253" s="4">
        <f t="shared" ca="1" si="131"/>
        <v>113</v>
      </c>
      <c r="H4253" s="4">
        <f ca="1">+Data_TABLE[[#This Row],[Qty]]*Data_TABLE[[#This Row],[Unit Price]]</f>
        <v>565</v>
      </c>
      <c r="I4253" s="7">
        <v>42198</v>
      </c>
      <c r="J4253" s="10">
        <f>EOMONTH(Data_TABLE[[#This Row],[Date Sold]],0)</f>
        <v>42216</v>
      </c>
    </row>
    <row r="4254" spans="2:10" x14ac:dyDescent="0.25">
      <c r="B4254" s="1" t="s">
        <v>36</v>
      </c>
      <c r="C4254" s="3" t="s">
        <v>54</v>
      </c>
      <c r="D4254" s="2" t="s">
        <v>48</v>
      </c>
      <c r="E4254" s="3" t="s">
        <v>42</v>
      </c>
      <c r="F4254" s="3">
        <f t="shared" ca="1" si="130"/>
        <v>2</v>
      </c>
      <c r="G4254" s="4">
        <f t="shared" ca="1" si="131"/>
        <v>74</v>
      </c>
      <c r="H4254" s="4">
        <f ca="1">+Data_TABLE[[#This Row],[Qty]]*Data_TABLE[[#This Row],[Unit Price]]</f>
        <v>148</v>
      </c>
      <c r="I4254" s="7">
        <v>42198</v>
      </c>
      <c r="J4254" s="10">
        <f>EOMONTH(Data_TABLE[[#This Row],[Date Sold]],0)</f>
        <v>42216</v>
      </c>
    </row>
    <row r="4255" spans="2:10" x14ac:dyDescent="0.25">
      <c r="B4255" s="1" t="s">
        <v>38</v>
      </c>
      <c r="C4255" s="3" t="s">
        <v>56</v>
      </c>
      <c r="D4255" s="2" t="s">
        <v>52</v>
      </c>
      <c r="E4255" s="3" t="s">
        <v>46</v>
      </c>
      <c r="F4255" s="3">
        <f t="shared" ca="1" si="130"/>
        <v>1</v>
      </c>
      <c r="G4255" s="4">
        <f t="shared" ca="1" si="131"/>
        <v>88</v>
      </c>
      <c r="H4255" s="4">
        <f ca="1">+Data_TABLE[[#This Row],[Qty]]*Data_TABLE[[#This Row],[Unit Price]]</f>
        <v>88</v>
      </c>
      <c r="I4255" s="7">
        <v>42198</v>
      </c>
      <c r="J4255" s="10">
        <f>EOMONTH(Data_TABLE[[#This Row],[Date Sold]],0)</f>
        <v>42216</v>
      </c>
    </row>
    <row r="4256" spans="2:10" x14ac:dyDescent="0.25">
      <c r="B4256" s="1" t="s">
        <v>41</v>
      </c>
      <c r="C4256" s="3" t="s">
        <v>56</v>
      </c>
      <c r="D4256" s="2" t="s">
        <v>52</v>
      </c>
      <c r="E4256" s="3" t="s">
        <v>46</v>
      </c>
      <c r="F4256" s="3">
        <f t="shared" ca="1" si="130"/>
        <v>4</v>
      </c>
      <c r="G4256" s="4">
        <f t="shared" ca="1" si="131"/>
        <v>155</v>
      </c>
      <c r="H4256" s="4">
        <f ca="1">+Data_TABLE[[#This Row],[Qty]]*Data_TABLE[[#This Row],[Unit Price]]</f>
        <v>620</v>
      </c>
      <c r="I4256" s="7">
        <v>42198</v>
      </c>
      <c r="J4256" s="10">
        <f>EOMONTH(Data_TABLE[[#This Row],[Date Sold]],0)</f>
        <v>42216</v>
      </c>
    </row>
    <row r="4257" spans="2:10" x14ac:dyDescent="0.25">
      <c r="B4257" s="1" t="s">
        <v>36</v>
      </c>
      <c r="C4257" s="3" t="s">
        <v>56</v>
      </c>
      <c r="D4257" s="2" t="s">
        <v>52</v>
      </c>
      <c r="E4257" s="3" t="s">
        <v>46</v>
      </c>
      <c r="F4257" s="3">
        <f t="shared" ca="1" si="130"/>
        <v>1</v>
      </c>
      <c r="G4257" s="4">
        <f t="shared" ca="1" si="131"/>
        <v>68</v>
      </c>
      <c r="H4257" s="4">
        <f ca="1">+Data_TABLE[[#This Row],[Qty]]*Data_TABLE[[#This Row],[Unit Price]]</f>
        <v>68</v>
      </c>
      <c r="I4257" s="7">
        <v>42198</v>
      </c>
      <c r="J4257" s="10">
        <f>EOMONTH(Data_TABLE[[#This Row],[Date Sold]],0)</f>
        <v>42216</v>
      </c>
    </row>
    <row r="4258" spans="2:10" x14ac:dyDescent="0.25">
      <c r="B4258" s="1" t="s">
        <v>36</v>
      </c>
      <c r="C4258" s="3" t="s">
        <v>55</v>
      </c>
      <c r="D4258" s="2" t="s">
        <v>49</v>
      </c>
      <c r="E4258" s="3" t="s">
        <v>43</v>
      </c>
      <c r="F4258" s="3">
        <f t="shared" ca="1" si="130"/>
        <v>4</v>
      </c>
      <c r="G4258" s="4">
        <f t="shared" ca="1" si="131"/>
        <v>93</v>
      </c>
      <c r="H4258" s="4">
        <f ca="1">+Data_TABLE[[#This Row],[Qty]]*Data_TABLE[[#This Row],[Unit Price]]</f>
        <v>372</v>
      </c>
      <c r="I4258" s="7">
        <v>42198</v>
      </c>
      <c r="J4258" s="10">
        <f>EOMONTH(Data_TABLE[[#This Row],[Date Sold]],0)</f>
        <v>42216</v>
      </c>
    </row>
    <row r="4259" spans="2:10" x14ac:dyDescent="0.25">
      <c r="B4259" s="1" t="s">
        <v>38</v>
      </c>
      <c r="C4259" s="3" t="s">
        <v>55</v>
      </c>
      <c r="D4259" s="2" t="s">
        <v>49</v>
      </c>
      <c r="E4259" s="3" t="s">
        <v>43</v>
      </c>
      <c r="F4259" s="3">
        <f t="shared" ca="1" si="130"/>
        <v>5</v>
      </c>
      <c r="G4259" s="4">
        <f t="shared" ca="1" si="131"/>
        <v>70</v>
      </c>
      <c r="H4259" s="4">
        <f ca="1">+Data_TABLE[[#This Row],[Qty]]*Data_TABLE[[#This Row],[Unit Price]]</f>
        <v>350</v>
      </c>
      <c r="I4259" s="7">
        <v>42198</v>
      </c>
      <c r="J4259" s="10">
        <f>EOMONTH(Data_TABLE[[#This Row],[Date Sold]],0)</f>
        <v>42216</v>
      </c>
    </row>
    <row r="4260" spans="2:10" x14ac:dyDescent="0.25">
      <c r="B4260" s="1" t="s">
        <v>40</v>
      </c>
      <c r="C4260" s="3" t="s">
        <v>55</v>
      </c>
      <c r="D4260" s="2" t="s">
        <v>51</v>
      </c>
      <c r="E4260" s="3" t="s">
        <v>45</v>
      </c>
      <c r="F4260" s="3">
        <f t="shared" ca="1" si="130"/>
        <v>5</v>
      </c>
      <c r="G4260" s="4">
        <f t="shared" ca="1" si="131"/>
        <v>103</v>
      </c>
      <c r="H4260" s="4">
        <f ca="1">+Data_TABLE[[#This Row],[Qty]]*Data_TABLE[[#This Row],[Unit Price]]</f>
        <v>515</v>
      </c>
      <c r="I4260" s="7">
        <v>42198</v>
      </c>
      <c r="J4260" s="10">
        <f>EOMONTH(Data_TABLE[[#This Row],[Date Sold]],0)</f>
        <v>42216</v>
      </c>
    </row>
    <row r="4261" spans="2:10" x14ac:dyDescent="0.25">
      <c r="B4261" s="1" t="s">
        <v>40</v>
      </c>
      <c r="C4261" s="3" t="s">
        <v>55</v>
      </c>
      <c r="D4261" s="2" t="s">
        <v>49</v>
      </c>
      <c r="E4261" s="3" t="s">
        <v>43</v>
      </c>
      <c r="F4261" s="3">
        <f t="shared" ca="1" si="130"/>
        <v>1</v>
      </c>
      <c r="G4261" s="4">
        <f t="shared" ca="1" si="131"/>
        <v>119</v>
      </c>
      <c r="H4261" s="4">
        <f ca="1">+Data_TABLE[[#This Row],[Qty]]*Data_TABLE[[#This Row],[Unit Price]]</f>
        <v>119</v>
      </c>
      <c r="I4261" s="7">
        <v>42198</v>
      </c>
      <c r="J4261" s="10">
        <f>EOMONTH(Data_TABLE[[#This Row],[Date Sold]],0)</f>
        <v>42216</v>
      </c>
    </row>
    <row r="4262" spans="2:10" x14ac:dyDescent="0.25">
      <c r="B4262" s="1" t="s">
        <v>39</v>
      </c>
      <c r="C4262" s="3" t="s">
        <v>56</v>
      </c>
      <c r="D4262" s="2" t="s">
        <v>50</v>
      </c>
      <c r="E4262" s="3" t="s">
        <v>44</v>
      </c>
      <c r="F4262" s="3">
        <f t="shared" ca="1" si="130"/>
        <v>3</v>
      </c>
      <c r="G4262" s="4">
        <f t="shared" ca="1" si="131"/>
        <v>184</v>
      </c>
      <c r="H4262" s="4">
        <f ca="1">+Data_TABLE[[#This Row],[Qty]]*Data_TABLE[[#This Row],[Unit Price]]</f>
        <v>552</v>
      </c>
      <c r="I4262" s="7">
        <v>42198</v>
      </c>
      <c r="J4262" s="10">
        <f>EOMONTH(Data_TABLE[[#This Row],[Date Sold]],0)</f>
        <v>42216</v>
      </c>
    </row>
    <row r="4263" spans="2:10" x14ac:dyDescent="0.25">
      <c r="B4263" s="1" t="s">
        <v>41</v>
      </c>
      <c r="C4263" s="3" t="s">
        <v>55</v>
      </c>
      <c r="D4263" s="2" t="s">
        <v>49</v>
      </c>
      <c r="E4263" s="3" t="s">
        <v>43</v>
      </c>
      <c r="F4263" s="3">
        <f t="shared" ca="1" si="130"/>
        <v>3</v>
      </c>
      <c r="G4263" s="4">
        <f t="shared" ca="1" si="131"/>
        <v>147</v>
      </c>
      <c r="H4263" s="4">
        <f ca="1">+Data_TABLE[[#This Row],[Qty]]*Data_TABLE[[#This Row],[Unit Price]]</f>
        <v>441</v>
      </c>
      <c r="I4263" s="7">
        <v>42198</v>
      </c>
      <c r="J4263" s="10">
        <f>EOMONTH(Data_TABLE[[#This Row],[Date Sold]],0)</f>
        <v>42216</v>
      </c>
    </row>
    <row r="4264" spans="2:10" x14ac:dyDescent="0.25">
      <c r="B4264" s="1" t="s">
        <v>39</v>
      </c>
      <c r="C4264" s="3" t="s">
        <v>55</v>
      </c>
      <c r="D4264" s="2" t="s">
        <v>49</v>
      </c>
      <c r="E4264" s="3" t="s">
        <v>43</v>
      </c>
      <c r="F4264" s="3">
        <f t="shared" ca="1" si="130"/>
        <v>4</v>
      </c>
      <c r="G4264" s="4">
        <f t="shared" ca="1" si="131"/>
        <v>100</v>
      </c>
      <c r="H4264" s="4">
        <f ca="1">+Data_TABLE[[#This Row],[Qty]]*Data_TABLE[[#This Row],[Unit Price]]</f>
        <v>400</v>
      </c>
      <c r="I4264" s="7">
        <v>42198</v>
      </c>
      <c r="J4264" s="10">
        <f>EOMONTH(Data_TABLE[[#This Row],[Date Sold]],0)</f>
        <v>42216</v>
      </c>
    </row>
    <row r="4265" spans="2:10" x14ac:dyDescent="0.25">
      <c r="B4265" s="1" t="s">
        <v>39</v>
      </c>
      <c r="C4265" s="3" t="s">
        <v>55</v>
      </c>
      <c r="D4265" s="2" t="s">
        <v>49</v>
      </c>
      <c r="E4265" s="3" t="s">
        <v>43</v>
      </c>
      <c r="F4265" s="3">
        <f t="shared" ca="1" si="130"/>
        <v>2</v>
      </c>
      <c r="G4265" s="4">
        <f t="shared" ca="1" si="131"/>
        <v>186</v>
      </c>
      <c r="H4265" s="4">
        <f ca="1">+Data_TABLE[[#This Row],[Qty]]*Data_TABLE[[#This Row],[Unit Price]]</f>
        <v>372</v>
      </c>
      <c r="I4265" s="7">
        <v>42198</v>
      </c>
      <c r="J4265" s="10">
        <f>EOMONTH(Data_TABLE[[#This Row],[Date Sold]],0)</f>
        <v>42216</v>
      </c>
    </row>
    <row r="4266" spans="2:10" x14ac:dyDescent="0.25">
      <c r="B4266" s="1" t="s">
        <v>37</v>
      </c>
      <c r="C4266" s="3" t="s">
        <v>55</v>
      </c>
      <c r="D4266" s="2" t="s">
        <v>51</v>
      </c>
      <c r="E4266" s="3" t="s">
        <v>45</v>
      </c>
      <c r="F4266" s="3">
        <f t="shared" ca="1" si="130"/>
        <v>5</v>
      </c>
      <c r="G4266" s="4">
        <f t="shared" ca="1" si="131"/>
        <v>99</v>
      </c>
      <c r="H4266" s="4">
        <f ca="1">+Data_TABLE[[#This Row],[Qty]]*Data_TABLE[[#This Row],[Unit Price]]</f>
        <v>495</v>
      </c>
      <c r="I4266" s="7">
        <v>42198</v>
      </c>
      <c r="J4266" s="10">
        <f>EOMONTH(Data_TABLE[[#This Row],[Date Sold]],0)</f>
        <v>42216</v>
      </c>
    </row>
    <row r="4267" spans="2:10" x14ac:dyDescent="0.25">
      <c r="B4267" s="1" t="s">
        <v>36</v>
      </c>
      <c r="C4267" s="3" t="s">
        <v>55</v>
      </c>
      <c r="D4267" s="2" t="s">
        <v>49</v>
      </c>
      <c r="E4267" s="3" t="s">
        <v>43</v>
      </c>
      <c r="F4267" s="3">
        <f t="shared" ca="1" si="130"/>
        <v>2</v>
      </c>
      <c r="G4267" s="4">
        <f t="shared" ca="1" si="131"/>
        <v>101</v>
      </c>
      <c r="H4267" s="4">
        <f ca="1">+Data_TABLE[[#This Row],[Qty]]*Data_TABLE[[#This Row],[Unit Price]]</f>
        <v>202</v>
      </c>
      <c r="I4267" s="7">
        <v>42198</v>
      </c>
      <c r="J4267" s="10">
        <f>EOMONTH(Data_TABLE[[#This Row],[Date Sold]],0)</f>
        <v>42216</v>
      </c>
    </row>
    <row r="4268" spans="2:10" x14ac:dyDescent="0.25">
      <c r="B4268" s="1" t="s">
        <v>37</v>
      </c>
      <c r="C4268" s="3" t="s">
        <v>54</v>
      </c>
      <c r="D4268" s="2" t="s">
        <v>48</v>
      </c>
      <c r="E4268" s="3" t="s">
        <v>42</v>
      </c>
      <c r="F4268" s="3">
        <f t="shared" ca="1" si="130"/>
        <v>4</v>
      </c>
      <c r="G4268" s="4">
        <f t="shared" ca="1" si="131"/>
        <v>168</v>
      </c>
      <c r="H4268" s="4">
        <f ca="1">+Data_TABLE[[#This Row],[Qty]]*Data_TABLE[[#This Row],[Unit Price]]</f>
        <v>672</v>
      </c>
      <c r="I4268" s="7">
        <v>42198</v>
      </c>
      <c r="J4268" s="10">
        <f>EOMONTH(Data_TABLE[[#This Row],[Date Sold]],0)</f>
        <v>42216</v>
      </c>
    </row>
    <row r="4269" spans="2:10" x14ac:dyDescent="0.25">
      <c r="B4269" s="1" t="s">
        <v>37</v>
      </c>
      <c r="C4269" s="3" t="s">
        <v>55</v>
      </c>
      <c r="D4269" s="2" t="s">
        <v>51</v>
      </c>
      <c r="E4269" s="3" t="s">
        <v>45</v>
      </c>
      <c r="F4269" s="3">
        <f t="shared" ca="1" si="130"/>
        <v>3</v>
      </c>
      <c r="G4269" s="4">
        <f t="shared" ca="1" si="131"/>
        <v>142</v>
      </c>
      <c r="H4269" s="4">
        <f ca="1">+Data_TABLE[[#This Row],[Qty]]*Data_TABLE[[#This Row],[Unit Price]]</f>
        <v>426</v>
      </c>
      <c r="I4269" s="7">
        <v>42198</v>
      </c>
      <c r="J4269" s="10">
        <f>EOMONTH(Data_TABLE[[#This Row],[Date Sold]],0)</f>
        <v>42216</v>
      </c>
    </row>
    <row r="4270" spans="2:10" x14ac:dyDescent="0.25">
      <c r="B4270" s="1" t="s">
        <v>37</v>
      </c>
      <c r="C4270" s="3" t="s">
        <v>55</v>
      </c>
      <c r="D4270" s="2" t="s">
        <v>49</v>
      </c>
      <c r="E4270" s="3" t="s">
        <v>43</v>
      </c>
      <c r="F4270" s="3">
        <f t="shared" ca="1" si="130"/>
        <v>5</v>
      </c>
      <c r="G4270" s="4">
        <f t="shared" ca="1" si="131"/>
        <v>104</v>
      </c>
      <c r="H4270" s="4">
        <f ca="1">+Data_TABLE[[#This Row],[Qty]]*Data_TABLE[[#This Row],[Unit Price]]</f>
        <v>520</v>
      </c>
      <c r="I4270" s="7">
        <v>42198</v>
      </c>
      <c r="J4270" s="10">
        <f>EOMONTH(Data_TABLE[[#This Row],[Date Sold]],0)</f>
        <v>42216</v>
      </c>
    </row>
    <row r="4271" spans="2:10" x14ac:dyDescent="0.25">
      <c r="B4271" s="1" t="s">
        <v>41</v>
      </c>
      <c r="C4271" s="3" t="s">
        <v>56</v>
      </c>
      <c r="D4271" s="2" t="s">
        <v>52</v>
      </c>
      <c r="E4271" s="3" t="s">
        <v>46</v>
      </c>
      <c r="F4271" s="3">
        <f t="shared" ca="1" si="130"/>
        <v>2</v>
      </c>
      <c r="G4271" s="4">
        <f t="shared" ca="1" si="131"/>
        <v>90</v>
      </c>
      <c r="H4271" s="4">
        <f ca="1">+Data_TABLE[[#This Row],[Qty]]*Data_TABLE[[#This Row],[Unit Price]]</f>
        <v>180</v>
      </c>
      <c r="I4271" s="7">
        <v>42198</v>
      </c>
      <c r="J4271" s="10">
        <f>EOMONTH(Data_TABLE[[#This Row],[Date Sold]],0)</f>
        <v>42216</v>
      </c>
    </row>
    <row r="4272" spans="2:10" x14ac:dyDescent="0.25">
      <c r="B4272" s="1" t="s">
        <v>37</v>
      </c>
      <c r="C4272" s="3" t="s">
        <v>56</v>
      </c>
      <c r="D4272" s="2" t="s">
        <v>50</v>
      </c>
      <c r="E4272" s="3" t="s">
        <v>44</v>
      </c>
      <c r="F4272" s="3">
        <f t="shared" ca="1" si="130"/>
        <v>3</v>
      </c>
      <c r="G4272" s="4">
        <f t="shared" ca="1" si="131"/>
        <v>134</v>
      </c>
      <c r="H4272" s="4">
        <f ca="1">+Data_TABLE[[#This Row],[Qty]]*Data_TABLE[[#This Row],[Unit Price]]</f>
        <v>402</v>
      </c>
      <c r="I4272" s="7">
        <v>42198</v>
      </c>
      <c r="J4272" s="10">
        <f>EOMONTH(Data_TABLE[[#This Row],[Date Sold]],0)</f>
        <v>42216</v>
      </c>
    </row>
    <row r="4273" spans="2:10" x14ac:dyDescent="0.25">
      <c r="B4273" s="1" t="s">
        <v>41</v>
      </c>
      <c r="C4273" s="3" t="s">
        <v>54</v>
      </c>
      <c r="D4273" s="2" t="s">
        <v>48</v>
      </c>
      <c r="E4273" s="3" t="s">
        <v>42</v>
      </c>
      <c r="F4273" s="3">
        <f t="shared" ref="F4273:F4336" ca="1" si="132">RANDBETWEEN(1,5)</f>
        <v>3</v>
      </c>
      <c r="G4273" s="4">
        <f t="shared" ref="G4273:G4336" ca="1" si="133">RANDBETWEEN(60,200)</f>
        <v>172</v>
      </c>
      <c r="H4273" s="4">
        <f ca="1">+Data_TABLE[[#This Row],[Qty]]*Data_TABLE[[#This Row],[Unit Price]]</f>
        <v>516</v>
      </c>
      <c r="I4273" s="7">
        <v>42198</v>
      </c>
      <c r="J4273" s="10">
        <f>EOMONTH(Data_TABLE[[#This Row],[Date Sold]],0)</f>
        <v>42216</v>
      </c>
    </row>
    <row r="4274" spans="2:10" x14ac:dyDescent="0.25">
      <c r="B4274" s="1" t="s">
        <v>40</v>
      </c>
      <c r="C4274" s="3" t="s">
        <v>54</v>
      </c>
      <c r="D4274" s="2" t="s">
        <v>48</v>
      </c>
      <c r="E4274" s="3" t="s">
        <v>42</v>
      </c>
      <c r="F4274" s="3">
        <f t="shared" ca="1" si="132"/>
        <v>4</v>
      </c>
      <c r="G4274" s="4">
        <f t="shared" ca="1" si="133"/>
        <v>153</v>
      </c>
      <c r="H4274" s="4">
        <f ca="1">+Data_TABLE[[#This Row],[Qty]]*Data_TABLE[[#This Row],[Unit Price]]</f>
        <v>612</v>
      </c>
      <c r="I4274" s="7">
        <v>42198</v>
      </c>
      <c r="J4274" s="10">
        <f>EOMONTH(Data_TABLE[[#This Row],[Date Sold]],0)</f>
        <v>42216</v>
      </c>
    </row>
    <row r="4275" spans="2:10" x14ac:dyDescent="0.25">
      <c r="B4275" s="1" t="s">
        <v>37</v>
      </c>
      <c r="C4275" s="3" t="s">
        <v>54</v>
      </c>
      <c r="D4275" s="2" t="s">
        <v>48</v>
      </c>
      <c r="E4275" s="3" t="s">
        <v>42</v>
      </c>
      <c r="F4275" s="3">
        <f t="shared" ca="1" si="132"/>
        <v>1</v>
      </c>
      <c r="G4275" s="4">
        <f t="shared" ca="1" si="133"/>
        <v>98</v>
      </c>
      <c r="H4275" s="4">
        <f ca="1">+Data_TABLE[[#This Row],[Qty]]*Data_TABLE[[#This Row],[Unit Price]]</f>
        <v>98</v>
      </c>
      <c r="I4275" s="7">
        <v>42198</v>
      </c>
      <c r="J4275" s="10">
        <f>EOMONTH(Data_TABLE[[#This Row],[Date Sold]],0)</f>
        <v>42216</v>
      </c>
    </row>
    <row r="4276" spans="2:10" x14ac:dyDescent="0.25">
      <c r="B4276" s="1" t="s">
        <v>37</v>
      </c>
      <c r="C4276" s="3" t="s">
        <v>55</v>
      </c>
      <c r="D4276" s="2" t="s">
        <v>51</v>
      </c>
      <c r="E4276" s="3" t="s">
        <v>45</v>
      </c>
      <c r="F4276" s="3">
        <f t="shared" ca="1" si="132"/>
        <v>2</v>
      </c>
      <c r="G4276" s="4">
        <f t="shared" ca="1" si="133"/>
        <v>188</v>
      </c>
      <c r="H4276" s="4">
        <f ca="1">+Data_TABLE[[#This Row],[Qty]]*Data_TABLE[[#This Row],[Unit Price]]</f>
        <v>376</v>
      </c>
      <c r="I4276" s="7">
        <v>42198</v>
      </c>
      <c r="J4276" s="10">
        <f>EOMONTH(Data_TABLE[[#This Row],[Date Sold]],0)</f>
        <v>42216</v>
      </c>
    </row>
    <row r="4277" spans="2:10" x14ac:dyDescent="0.25">
      <c r="B4277" s="1" t="s">
        <v>36</v>
      </c>
      <c r="C4277" s="3" t="s">
        <v>56</v>
      </c>
      <c r="D4277" s="2" t="s">
        <v>50</v>
      </c>
      <c r="E4277" s="3" t="s">
        <v>44</v>
      </c>
      <c r="F4277" s="3">
        <f t="shared" ca="1" si="132"/>
        <v>2</v>
      </c>
      <c r="G4277" s="4">
        <f t="shared" ca="1" si="133"/>
        <v>115</v>
      </c>
      <c r="H4277" s="4">
        <f ca="1">+Data_TABLE[[#This Row],[Qty]]*Data_TABLE[[#This Row],[Unit Price]]</f>
        <v>230</v>
      </c>
      <c r="I4277" s="7">
        <v>42198</v>
      </c>
      <c r="J4277" s="10">
        <f>EOMONTH(Data_TABLE[[#This Row],[Date Sold]],0)</f>
        <v>42216</v>
      </c>
    </row>
    <row r="4278" spans="2:10" x14ac:dyDescent="0.25">
      <c r="B4278" s="1" t="s">
        <v>37</v>
      </c>
      <c r="C4278" s="3" t="s">
        <v>54</v>
      </c>
      <c r="D4278" s="2" t="s">
        <v>48</v>
      </c>
      <c r="E4278" s="3" t="s">
        <v>42</v>
      </c>
      <c r="F4278" s="3">
        <f t="shared" ca="1" si="132"/>
        <v>1</v>
      </c>
      <c r="G4278" s="4">
        <f t="shared" ca="1" si="133"/>
        <v>88</v>
      </c>
      <c r="H4278" s="4">
        <f ca="1">+Data_TABLE[[#This Row],[Qty]]*Data_TABLE[[#This Row],[Unit Price]]</f>
        <v>88</v>
      </c>
      <c r="I4278" s="7">
        <v>42198</v>
      </c>
      <c r="J4278" s="10">
        <f>EOMONTH(Data_TABLE[[#This Row],[Date Sold]],0)</f>
        <v>42216</v>
      </c>
    </row>
    <row r="4279" spans="2:10" x14ac:dyDescent="0.25">
      <c r="B4279" s="1" t="s">
        <v>40</v>
      </c>
      <c r="C4279" s="3" t="s">
        <v>54</v>
      </c>
      <c r="D4279" s="2" t="s">
        <v>48</v>
      </c>
      <c r="E4279" s="3" t="s">
        <v>42</v>
      </c>
      <c r="F4279" s="3">
        <f t="shared" ca="1" si="132"/>
        <v>5</v>
      </c>
      <c r="G4279" s="4">
        <f t="shared" ca="1" si="133"/>
        <v>180</v>
      </c>
      <c r="H4279" s="4">
        <f ca="1">+Data_TABLE[[#This Row],[Qty]]*Data_TABLE[[#This Row],[Unit Price]]</f>
        <v>900</v>
      </c>
      <c r="I4279" s="7">
        <v>42198</v>
      </c>
      <c r="J4279" s="10">
        <f>EOMONTH(Data_TABLE[[#This Row],[Date Sold]],0)</f>
        <v>42216</v>
      </c>
    </row>
    <row r="4280" spans="2:10" x14ac:dyDescent="0.25">
      <c r="B4280" s="1" t="s">
        <v>38</v>
      </c>
      <c r="C4280" s="3" t="s">
        <v>55</v>
      </c>
      <c r="D4280" s="2" t="s">
        <v>51</v>
      </c>
      <c r="E4280" s="3" t="s">
        <v>45</v>
      </c>
      <c r="F4280" s="3">
        <f t="shared" ca="1" si="132"/>
        <v>1</v>
      </c>
      <c r="G4280" s="4">
        <f t="shared" ca="1" si="133"/>
        <v>65</v>
      </c>
      <c r="H4280" s="4">
        <f ca="1">+Data_TABLE[[#This Row],[Qty]]*Data_TABLE[[#This Row],[Unit Price]]</f>
        <v>65</v>
      </c>
      <c r="I4280" s="7">
        <v>42198</v>
      </c>
      <c r="J4280" s="10">
        <f>EOMONTH(Data_TABLE[[#This Row],[Date Sold]],0)</f>
        <v>42216</v>
      </c>
    </row>
    <row r="4281" spans="2:10" x14ac:dyDescent="0.25">
      <c r="B4281" s="1" t="s">
        <v>40</v>
      </c>
      <c r="C4281" s="3" t="s">
        <v>56</v>
      </c>
      <c r="D4281" s="2" t="s">
        <v>50</v>
      </c>
      <c r="E4281" s="3" t="s">
        <v>44</v>
      </c>
      <c r="F4281" s="3">
        <f t="shared" ca="1" si="132"/>
        <v>3</v>
      </c>
      <c r="G4281" s="4">
        <f t="shared" ca="1" si="133"/>
        <v>126</v>
      </c>
      <c r="H4281" s="4">
        <f ca="1">+Data_TABLE[[#This Row],[Qty]]*Data_TABLE[[#This Row],[Unit Price]]</f>
        <v>378</v>
      </c>
      <c r="I4281" s="7">
        <v>42198</v>
      </c>
      <c r="J4281" s="10">
        <f>EOMONTH(Data_TABLE[[#This Row],[Date Sold]],0)</f>
        <v>42216</v>
      </c>
    </row>
    <row r="4282" spans="2:10" x14ac:dyDescent="0.25">
      <c r="B4282" s="1" t="s">
        <v>37</v>
      </c>
      <c r="C4282" s="3" t="s">
        <v>55</v>
      </c>
      <c r="D4282" s="2" t="s">
        <v>49</v>
      </c>
      <c r="E4282" s="3" t="s">
        <v>43</v>
      </c>
      <c r="F4282" s="3">
        <f t="shared" ca="1" si="132"/>
        <v>2</v>
      </c>
      <c r="G4282" s="4">
        <f t="shared" ca="1" si="133"/>
        <v>137</v>
      </c>
      <c r="H4282" s="4">
        <f ca="1">+Data_TABLE[[#This Row],[Qty]]*Data_TABLE[[#This Row],[Unit Price]]</f>
        <v>274</v>
      </c>
      <c r="I4282" s="7">
        <v>42198</v>
      </c>
      <c r="J4282" s="10">
        <f>EOMONTH(Data_TABLE[[#This Row],[Date Sold]],0)</f>
        <v>42216</v>
      </c>
    </row>
    <row r="4283" spans="2:10" x14ac:dyDescent="0.25">
      <c r="B4283" s="1" t="s">
        <v>39</v>
      </c>
      <c r="C4283" s="3" t="s">
        <v>56</v>
      </c>
      <c r="D4283" s="2" t="s">
        <v>52</v>
      </c>
      <c r="E4283" s="3" t="s">
        <v>46</v>
      </c>
      <c r="F4283" s="3">
        <f t="shared" ca="1" si="132"/>
        <v>5</v>
      </c>
      <c r="G4283" s="4">
        <f t="shared" ca="1" si="133"/>
        <v>199</v>
      </c>
      <c r="H4283" s="4">
        <f ca="1">+Data_TABLE[[#This Row],[Qty]]*Data_TABLE[[#This Row],[Unit Price]]</f>
        <v>995</v>
      </c>
      <c r="I4283" s="7">
        <v>42198</v>
      </c>
      <c r="J4283" s="10">
        <f>EOMONTH(Data_TABLE[[#This Row],[Date Sold]],0)</f>
        <v>42216</v>
      </c>
    </row>
    <row r="4284" spans="2:10" x14ac:dyDescent="0.25">
      <c r="B4284" s="1" t="s">
        <v>37</v>
      </c>
      <c r="C4284" s="3" t="s">
        <v>55</v>
      </c>
      <c r="D4284" s="2" t="s">
        <v>51</v>
      </c>
      <c r="E4284" s="3" t="s">
        <v>45</v>
      </c>
      <c r="F4284" s="3">
        <f t="shared" ca="1" si="132"/>
        <v>5</v>
      </c>
      <c r="G4284" s="4">
        <f t="shared" ca="1" si="133"/>
        <v>86</v>
      </c>
      <c r="H4284" s="4">
        <f ca="1">+Data_TABLE[[#This Row],[Qty]]*Data_TABLE[[#This Row],[Unit Price]]</f>
        <v>430</v>
      </c>
      <c r="I4284" s="7">
        <v>42198</v>
      </c>
      <c r="J4284" s="10">
        <f>EOMONTH(Data_TABLE[[#This Row],[Date Sold]],0)</f>
        <v>42216</v>
      </c>
    </row>
    <row r="4285" spans="2:10" x14ac:dyDescent="0.25">
      <c r="B4285" s="1" t="s">
        <v>40</v>
      </c>
      <c r="C4285" s="3" t="s">
        <v>56</v>
      </c>
      <c r="D4285" s="2" t="s">
        <v>50</v>
      </c>
      <c r="E4285" s="3" t="s">
        <v>44</v>
      </c>
      <c r="F4285" s="3">
        <f t="shared" ca="1" si="132"/>
        <v>2</v>
      </c>
      <c r="G4285" s="4">
        <f t="shared" ca="1" si="133"/>
        <v>137</v>
      </c>
      <c r="H4285" s="4">
        <f ca="1">+Data_TABLE[[#This Row],[Qty]]*Data_TABLE[[#This Row],[Unit Price]]</f>
        <v>274</v>
      </c>
      <c r="I4285" s="7">
        <v>42198</v>
      </c>
      <c r="J4285" s="10">
        <f>EOMONTH(Data_TABLE[[#This Row],[Date Sold]],0)</f>
        <v>42216</v>
      </c>
    </row>
    <row r="4286" spans="2:10" x14ac:dyDescent="0.25">
      <c r="B4286" s="1" t="s">
        <v>38</v>
      </c>
      <c r="C4286" s="3" t="s">
        <v>55</v>
      </c>
      <c r="D4286" s="2" t="s">
        <v>49</v>
      </c>
      <c r="E4286" s="3" t="s">
        <v>43</v>
      </c>
      <c r="F4286" s="3">
        <f t="shared" ca="1" si="132"/>
        <v>1</v>
      </c>
      <c r="G4286" s="4">
        <f t="shared" ca="1" si="133"/>
        <v>101</v>
      </c>
      <c r="H4286" s="4">
        <f ca="1">+Data_TABLE[[#This Row],[Qty]]*Data_TABLE[[#This Row],[Unit Price]]</f>
        <v>101</v>
      </c>
      <c r="I4286" s="7">
        <v>42198</v>
      </c>
      <c r="J4286" s="10">
        <f>EOMONTH(Data_TABLE[[#This Row],[Date Sold]],0)</f>
        <v>42216</v>
      </c>
    </row>
    <row r="4287" spans="2:10" x14ac:dyDescent="0.25">
      <c r="B4287" s="1" t="s">
        <v>38</v>
      </c>
      <c r="C4287" s="3" t="s">
        <v>55</v>
      </c>
      <c r="D4287" s="2" t="s">
        <v>49</v>
      </c>
      <c r="E4287" s="3" t="s">
        <v>43</v>
      </c>
      <c r="F4287" s="3">
        <f t="shared" ca="1" si="132"/>
        <v>5</v>
      </c>
      <c r="G4287" s="4">
        <f t="shared" ca="1" si="133"/>
        <v>123</v>
      </c>
      <c r="H4287" s="4">
        <f ca="1">+Data_TABLE[[#This Row],[Qty]]*Data_TABLE[[#This Row],[Unit Price]]</f>
        <v>615</v>
      </c>
      <c r="I4287" s="7">
        <v>42198</v>
      </c>
      <c r="J4287" s="10">
        <f>EOMONTH(Data_TABLE[[#This Row],[Date Sold]],0)</f>
        <v>42216</v>
      </c>
    </row>
    <row r="4288" spans="2:10" x14ac:dyDescent="0.25">
      <c r="B4288" s="1" t="s">
        <v>39</v>
      </c>
      <c r="C4288" s="3" t="s">
        <v>54</v>
      </c>
      <c r="D4288" s="2" t="s">
        <v>48</v>
      </c>
      <c r="E4288" s="3" t="s">
        <v>42</v>
      </c>
      <c r="F4288" s="3">
        <f t="shared" ca="1" si="132"/>
        <v>3</v>
      </c>
      <c r="G4288" s="4">
        <f t="shared" ca="1" si="133"/>
        <v>168</v>
      </c>
      <c r="H4288" s="4">
        <f ca="1">+Data_TABLE[[#This Row],[Qty]]*Data_TABLE[[#This Row],[Unit Price]]</f>
        <v>504</v>
      </c>
      <c r="I4288" s="7">
        <v>42198</v>
      </c>
      <c r="J4288" s="10">
        <f>EOMONTH(Data_TABLE[[#This Row],[Date Sold]],0)</f>
        <v>42216</v>
      </c>
    </row>
    <row r="4289" spans="2:10" x14ac:dyDescent="0.25">
      <c r="B4289" s="1" t="s">
        <v>38</v>
      </c>
      <c r="C4289" s="3" t="s">
        <v>55</v>
      </c>
      <c r="D4289" s="2" t="s">
        <v>49</v>
      </c>
      <c r="E4289" s="3" t="s">
        <v>43</v>
      </c>
      <c r="F4289" s="3">
        <f t="shared" ca="1" si="132"/>
        <v>5</v>
      </c>
      <c r="G4289" s="4">
        <f t="shared" ca="1" si="133"/>
        <v>184</v>
      </c>
      <c r="H4289" s="4">
        <f ca="1">+Data_TABLE[[#This Row],[Qty]]*Data_TABLE[[#This Row],[Unit Price]]</f>
        <v>920</v>
      </c>
      <c r="I4289" s="7">
        <v>42198</v>
      </c>
      <c r="J4289" s="10">
        <f>EOMONTH(Data_TABLE[[#This Row],[Date Sold]],0)</f>
        <v>42216</v>
      </c>
    </row>
    <row r="4290" spans="2:10" x14ac:dyDescent="0.25">
      <c r="B4290" s="1" t="s">
        <v>39</v>
      </c>
      <c r="C4290" s="3" t="s">
        <v>56</v>
      </c>
      <c r="D4290" s="2" t="s">
        <v>52</v>
      </c>
      <c r="E4290" s="3" t="s">
        <v>46</v>
      </c>
      <c r="F4290" s="3">
        <f t="shared" ca="1" si="132"/>
        <v>1</v>
      </c>
      <c r="G4290" s="4">
        <f t="shared" ca="1" si="133"/>
        <v>78</v>
      </c>
      <c r="H4290" s="4">
        <f ca="1">+Data_TABLE[[#This Row],[Qty]]*Data_TABLE[[#This Row],[Unit Price]]</f>
        <v>78</v>
      </c>
      <c r="I4290" s="7">
        <v>42198</v>
      </c>
      <c r="J4290" s="10">
        <f>EOMONTH(Data_TABLE[[#This Row],[Date Sold]],0)</f>
        <v>42216</v>
      </c>
    </row>
    <row r="4291" spans="2:10" x14ac:dyDescent="0.25">
      <c r="B4291" s="1" t="s">
        <v>37</v>
      </c>
      <c r="C4291" s="3" t="s">
        <v>54</v>
      </c>
      <c r="D4291" s="2" t="s">
        <v>48</v>
      </c>
      <c r="E4291" s="3" t="s">
        <v>42</v>
      </c>
      <c r="F4291" s="3">
        <f t="shared" ca="1" si="132"/>
        <v>2</v>
      </c>
      <c r="G4291" s="4">
        <f t="shared" ca="1" si="133"/>
        <v>102</v>
      </c>
      <c r="H4291" s="4">
        <f ca="1">+Data_TABLE[[#This Row],[Qty]]*Data_TABLE[[#This Row],[Unit Price]]</f>
        <v>204</v>
      </c>
      <c r="I4291" s="7">
        <v>42198</v>
      </c>
      <c r="J4291" s="10">
        <f>EOMONTH(Data_TABLE[[#This Row],[Date Sold]],0)</f>
        <v>42216</v>
      </c>
    </row>
    <row r="4292" spans="2:10" x14ac:dyDescent="0.25">
      <c r="B4292" s="1" t="s">
        <v>36</v>
      </c>
      <c r="C4292" s="3" t="s">
        <v>56</v>
      </c>
      <c r="D4292" s="2" t="s">
        <v>52</v>
      </c>
      <c r="E4292" s="3" t="s">
        <v>46</v>
      </c>
      <c r="F4292" s="3">
        <f t="shared" ca="1" si="132"/>
        <v>3</v>
      </c>
      <c r="G4292" s="4">
        <f t="shared" ca="1" si="133"/>
        <v>117</v>
      </c>
      <c r="H4292" s="4">
        <f ca="1">+Data_TABLE[[#This Row],[Qty]]*Data_TABLE[[#This Row],[Unit Price]]</f>
        <v>351</v>
      </c>
      <c r="I4292" s="7">
        <v>42198</v>
      </c>
      <c r="J4292" s="10">
        <f>EOMONTH(Data_TABLE[[#This Row],[Date Sold]],0)</f>
        <v>42216</v>
      </c>
    </row>
    <row r="4293" spans="2:10" x14ac:dyDescent="0.25">
      <c r="B4293" s="1" t="s">
        <v>39</v>
      </c>
      <c r="C4293" s="3" t="s">
        <v>55</v>
      </c>
      <c r="D4293" s="2" t="s">
        <v>49</v>
      </c>
      <c r="E4293" s="3" t="s">
        <v>43</v>
      </c>
      <c r="F4293" s="3">
        <f t="shared" ca="1" si="132"/>
        <v>1</v>
      </c>
      <c r="G4293" s="4">
        <f t="shared" ca="1" si="133"/>
        <v>78</v>
      </c>
      <c r="H4293" s="4">
        <f ca="1">+Data_TABLE[[#This Row],[Qty]]*Data_TABLE[[#This Row],[Unit Price]]</f>
        <v>78</v>
      </c>
      <c r="I4293" s="7">
        <v>42198</v>
      </c>
      <c r="J4293" s="10">
        <f>EOMONTH(Data_TABLE[[#This Row],[Date Sold]],0)</f>
        <v>42216</v>
      </c>
    </row>
    <row r="4294" spans="2:10" x14ac:dyDescent="0.25">
      <c r="B4294" s="1" t="s">
        <v>39</v>
      </c>
      <c r="C4294" s="3" t="s">
        <v>56</v>
      </c>
      <c r="D4294" s="2" t="s">
        <v>50</v>
      </c>
      <c r="E4294" s="3" t="s">
        <v>44</v>
      </c>
      <c r="F4294" s="3">
        <f t="shared" ca="1" si="132"/>
        <v>5</v>
      </c>
      <c r="G4294" s="4">
        <f t="shared" ca="1" si="133"/>
        <v>105</v>
      </c>
      <c r="H4294" s="4">
        <f ca="1">+Data_TABLE[[#This Row],[Qty]]*Data_TABLE[[#This Row],[Unit Price]]</f>
        <v>525</v>
      </c>
      <c r="I4294" s="7">
        <v>42198</v>
      </c>
      <c r="J4294" s="10">
        <f>EOMONTH(Data_TABLE[[#This Row],[Date Sold]],0)</f>
        <v>42216</v>
      </c>
    </row>
    <row r="4295" spans="2:10" x14ac:dyDescent="0.25">
      <c r="B4295" s="1" t="s">
        <v>39</v>
      </c>
      <c r="C4295" s="3" t="s">
        <v>56</v>
      </c>
      <c r="D4295" s="2" t="s">
        <v>52</v>
      </c>
      <c r="E4295" s="3" t="s">
        <v>46</v>
      </c>
      <c r="F4295" s="3">
        <f t="shared" ca="1" si="132"/>
        <v>4</v>
      </c>
      <c r="G4295" s="4">
        <f t="shared" ca="1" si="133"/>
        <v>79</v>
      </c>
      <c r="H4295" s="4">
        <f ca="1">+Data_TABLE[[#This Row],[Qty]]*Data_TABLE[[#This Row],[Unit Price]]</f>
        <v>316</v>
      </c>
      <c r="I4295" s="7">
        <v>42198</v>
      </c>
      <c r="J4295" s="10">
        <f>EOMONTH(Data_TABLE[[#This Row],[Date Sold]],0)</f>
        <v>42216</v>
      </c>
    </row>
    <row r="4296" spans="2:10" x14ac:dyDescent="0.25">
      <c r="B4296" s="1" t="s">
        <v>41</v>
      </c>
      <c r="C4296" s="3" t="s">
        <v>55</v>
      </c>
      <c r="D4296" s="2" t="s">
        <v>51</v>
      </c>
      <c r="E4296" s="3" t="s">
        <v>45</v>
      </c>
      <c r="F4296" s="3">
        <f t="shared" ca="1" si="132"/>
        <v>5</v>
      </c>
      <c r="G4296" s="4">
        <f t="shared" ca="1" si="133"/>
        <v>117</v>
      </c>
      <c r="H4296" s="4">
        <f ca="1">+Data_TABLE[[#This Row],[Qty]]*Data_TABLE[[#This Row],[Unit Price]]</f>
        <v>585</v>
      </c>
      <c r="I4296" s="7">
        <v>42198</v>
      </c>
      <c r="J4296" s="10">
        <f>EOMONTH(Data_TABLE[[#This Row],[Date Sold]],0)</f>
        <v>42216</v>
      </c>
    </row>
    <row r="4297" spans="2:10" x14ac:dyDescent="0.25">
      <c r="B4297" s="1" t="s">
        <v>36</v>
      </c>
      <c r="C4297" s="3" t="s">
        <v>55</v>
      </c>
      <c r="D4297" s="2" t="s">
        <v>51</v>
      </c>
      <c r="E4297" s="3" t="s">
        <v>45</v>
      </c>
      <c r="F4297" s="3">
        <f t="shared" ca="1" si="132"/>
        <v>4</v>
      </c>
      <c r="G4297" s="4">
        <f t="shared" ca="1" si="133"/>
        <v>160</v>
      </c>
      <c r="H4297" s="4">
        <f ca="1">+Data_TABLE[[#This Row],[Qty]]*Data_TABLE[[#This Row],[Unit Price]]</f>
        <v>640</v>
      </c>
      <c r="I4297" s="7">
        <v>42198</v>
      </c>
      <c r="J4297" s="10">
        <f>EOMONTH(Data_TABLE[[#This Row],[Date Sold]],0)</f>
        <v>42216</v>
      </c>
    </row>
    <row r="4298" spans="2:10" x14ac:dyDescent="0.25">
      <c r="B4298" s="1" t="s">
        <v>40</v>
      </c>
      <c r="C4298" s="3" t="s">
        <v>56</v>
      </c>
      <c r="D4298" s="2" t="s">
        <v>50</v>
      </c>
      <c r="E4298" s="3" t="s">
        <v>44</v>
      </c>
      <c r="F4298" s="3">
        <f t="shared" ca="1" si="132"/>
        <v>1</v>
      </c>
      <c r="G4298" s="4">
        <f t="shared" ca="1" si="133"/>
        <v>92</v>
      </c>
      <c r="H4298" s="4">
        <f ca="1">+Data_TABLE[[#This Row],[Qty]]*Data_TABLE[[#This Row],[Unit Price]]</f>
        <v>92</v>
      </c>
      <c r="I4298" s="7">
        <v>42198</v>
      </c>
      <c r="J4298" s="10">
        <f>EOMONTH(Data_TABLE[[#This Row],[Date Sold]],0)</f>
        <v>42216</v>
      </c>
    </row>
    <row r="4299" spans="2:10" x14ac:dyDescent="0.25">
      <c r="B4299" s="1" t="s">
        <v>36</v>
      </c>
      <c r="C4299" s="3" t="s">
        <v>56</v>
      </c>
      <c r="D4299" s="2" t="s">
        <v>50</v>
      </c>
      <c r="E4299" s="3" t="s">
        <v>44</v>
      </c>
      <c r="F4299" s="3">
        <f t="shared" ca="1" si="132"/>
        <v>3</v>
      </c>
      <c r="G4299" s="4">
        <f t="shared" ca="1" si="133"/>
        <v>196</v>
      </c>
      <c r="H4299" s="4">
        <f ca="1">+Data_TABLE[[#This Row],[Qty]]*Data_TABLE[[#This Row],[Unit Price]]</f>
        <v>588</v>
      </c>
      <c r="I4299" s="7">
        <v>42198</v>
      </c>
      <c r="J4299" s="10">
        <f>EOMONTH(Data_TABLE[[#This Row],[Date Sold]],0)</f>
        <v>42216</v>
      </c>
    </row>
    <row r="4300" spans="2:10" x14ac:dyDescent="0.25">
      <c r="B4300" s="1" t="s">
        <v>40</v>
      </c>
      <c r="C4300" s="3" t="s">
        <v>55</v>
      </c>
      <c r="D4300" s="2" t="s">
        <v>49</v>
      </c>
      <c r="E4300" s="3" t="s">
        <v>43</v>
      </c>
      <c r="F4300" s="3">
        <f t="shared" ca="1" si="132"/>
        <v>1</v>
      </c>
      <c r="G4300" s="4">
        <f t="shared" ca="1" si="133"/>
        <v>151</v>
      </c>
      <c r="H4300" s="4">
        <f ca="1">+Data_TABLE[[#This Row],[Qty]]*Data_TABLE[[#This Row],[Unit Price]]</f>
        <v>151</v>
      </c>
      <c r="I4300" s="7">
        <v>42198</v>
      </c>
      <c r="J4300" s="10">
        <f>EOMONTH(Data_TABLE[[#This Row],[Date Sold]],0)</f>
        <v>42216</v>
      </c>
    </row>
    <row r="4301" spans="2:10" x14ac:dyDescent="0.25">
      <c r="B4301" s="1" t="s">
        <v>40</v>
      </c>
      <c r="C4301" s="3" t="s">
        <v>56</v>
      </c>
      <c r="D4301" s="2" t="s">
        <v>50</v>
      </c>
      <c r="E4301" s="3" t="s">
        <v>44</v>
      </c>
      <c r="F4301" s="3">
        <f t="shared" ca="1" si="132"/>
        <v>3</v>
      </c>
      <c r="G4301" s="4">
        <f t="shared" ca="1" si="133"/>
        <v>72</v>
      </c>
      <c r="H4301" s="4">
        <f ca="1">+Data_TABLE[[#This Row],[Qty]]*Data_TABLE[[#This Row],[Unit Price]]</f>
        <v>216</v>
      </c>
      <c r="I4301" s="7">
        <v>42198</v>
      </c>
      <c r="J4301" s="10">
        <f>EOMONTH(Data_TABLE[[#This Row],[Date Sold]],0)</f>
        <v>42216</v>
      </c>
    </row>
    <row r="4302" spans="2:10" x14ac:dyDescent="0.25">
      <c r="B4302" s="1" t="s">
        <v>38</v>
      </c>
      <c r="C4302" s="3" t="s">
        <v>55</v>
      </c>
      <c r="D4302" s="2" t="s">
        <v>49</v>
      </c>
      <c r="E4302" s="3" t="s">
        <v>43</v>
      </c>
      <c r="F4302" s="3">
        <f t="shared" ca="1" si="132"/>
        <v>1</v>
      </c>
      <c r="G4302" s="4">
        <f t="shared" ca="1" si="133"/>
        <v>101</v>
      </c>
      <c r="H4302" s="4">
        <f ca="1">+Data_TABLE[[#This Row],[Qty]]*Data_TABLE[[#This Row],[Unit Price]]</f>
        <v>101</v>
      </c>
      <c r="I4302" s="7">
        <v>42198</v>
      </c>
      <c r="J4302" s="10">
        <f>EOMONTH(Data_TABLE[[#This Row],[Date Sold]],0)</f>
        <v>42216</v>
      </c>
    </row>
    <row r="4303" spans="2:10" x14ac:dyDescent="0.25">
      <c r="B4303" s="1" t="s">
        <v>37</v>
      </c>
      <c r="C4303" s="3" t="s">
        <v>55</v>
      </c>
      <c r="D4303" s="2" t="s">
        <v>51</v>
      </c>
      <c r="E4303" s="3" t="s">
        <v>45</v>
      </c>
      <c r="F4303" s="3">
        <f t="shared" ca="1" si="132"/>
        <v>3</v>
      </c>
      <c r="G4303" s="4">
        <f t="shared" ca="1" si="133"/>
        <v>145</v>
      </c>
      <c r="H4303" s="4">
        <f ca="1">+Data_TABLE[[#This Row],[Qty]]*Data_TABLE[[#This Row],[Unit Price]]</f>
        <v>435</v>
      </c>
      <c r="I4303" s="7">
        <v>42199</v>
      </c>
      <c r="J4303" s="10">
        <f>EOMONTH(Data_TABLE[[#This Row],[Date Sold]],0)</f>
        <v>42216</v>
      </c>
    </row>
    <row r="4304" spans="2:10" x14ac:dyDescent="0.25">
      <c r="B4304" s="1" t="s">
        <v>36</v>
      </c>
      <c r="C4304" s="3" t="s">
        <v>55</v>
      </c>
      <c r="D4304" s="2" t="s">
        <v>51</v>
      </c>
      <c r="E4304" s="3" t="s">
        <v>45</v>
      </c>
      <c r="F4304" s="3">
        <f t="shared" ca="1" si="132"/>
        <v>5</v>
      </c>
      <c r="G4304" s="4">
        <f t="shared" ca="1" si="133"/>
        <v>104</v>
      </c>
      <c r="H4304" s="4">
        <f ca="1">+Data_TABLE[[#This Row],[Qty]]*Data_TABLE[[#This Row],[Unit Price]]</f>
        <v>520</v>
      </c>
      <c r="I4304" s="7">
        <v>42199</v>
      </c>
      <c r="J4304" s="10">
        <f>EOMONTH(Data_TABLE[[#This Row],[Date Sold]],0)</f>
        <v>42216</v>
      </c>
    </row>
    <row r="4305" spans="2:10" x14ac:dyDescent="0.25">
      <c r="B4305" s="1" t="s">
        <v>36</v>
      </c>
      <c r="C4305" s="3" t="s">
        <v>56</v>
      </c>
      <c r="D4305" s="2" t="s">
        <v>50</v>
      </c>
      <c r="E4305" s="3" t="s">
        <v>44</v>
      </c>
      <c r="F4305" s="3">
        <f t="shared" ca="1" si="132"/>
        <v>2</v>
      </c>
      <c r="G4305" s="4">
        <f t="shared" ca="1" si="133"/>
        <v>190</v>
      </c>
      <c r="H4305" s="4">
        <f ca="1">+Data_TABLE[[#This Row],[Qty]]*Data_TABLE[[#This Row],[Unit Price]]</f>
        <v>380</v>
      </c>
      <c r="I4305" s="7">
        <v>42199</v>
      </c>
      <c r="J4305" s="10">
        <f>EOMONTH(Data_TABLE[[#This Row],[Date Sold]],0)</f>
        <v>42216</v>
      </c>
    </row>
    <row r="4306" spans="2:10" x14ac:dyDescent="0.25">
      <c r="B4306" s="1" t="s">
        <v>36</v>
      </c>
      <c r="C4306" s="3" t="s">
        <v>54</v>
      </c>
      <c r="D4306" s="2" t="s">
        <v>48</v>
      </c>
      <c r="E4306" s="3" t="s">
        <v>42</v>
      </c>
      <c r="F4306" s="3">
        <f t="shared" ca="1" si="132"/>
        <v>4</v>
      </c>
      <c r="G4306" s="4">
        <f t="shared" ca="1" si="133"/>
        <v>69</v>
      </c>
      <c r="H4306" s="4">
        <f ca="1">+Data_TABLE[[#This Row],[Qty]]*Data_TABLE[[#This Row],[Unit Price]]</f>
        <v>276</v>
      </c>
      <c r="I4306" s="7">
        <v>42199</v>
      </c>
      <c r="J4306" s="10">
        <f>EOMONTH(Data_TABLE[[#This Row],[Date Sold]],0)</f>
        <v>42216</v>
      </c>
    </row>
    <row r="4307" spans="2:10" x14ac:dyDescent="0.25">
      <c r="B4307" s="1" t="s">
        <v>40</v>
      </c>
      <c r="C4307" s="3" t="s">
        <v>54</v>
      </c>
      <c r="D4307" s="2" t="s">
        <v>48</v>
      </c>
      <c r="E4307" s="3" t="s">
        <v>42</v>
      </c>
      <c r="F4307" s="3">
        <f t="shared" ca="1" si="132"/>
        <v>2</v>
      </c>
      <c r="G4307" s="4">
        <f t="shared" ca="1" si="133"/>
        <v>67</v>
      </c>
      <c r="H4307" s="4">
        <f ca="1">+Data_TABLE[[#This Row],[Qty]]*Data_TABLE[[#This Row],[Unit Price]]</f>
        <v>134</v>
      </c>
      <c r="I4307" s="7">
        <v>42199</v>
      </c>
      <c r="J4307" s="10">
        <f>EOMONTH(Data_TABLE[[#This Row],[Date Sold]],0)</f>
        <v>42216</v>
      </c>
    </row>
    <row r="4308" spans="2:10" x14ac:dyDescent="0.25">
      <c r="B4308" s="1" t="s">
        <v>41</v>
      </c>
      <c r="C4308" s="3" t="s">
        <v>56</v>
      </c>
      <c r="D4308" s="2" t="s">
        <v>52</v>
      </c>
      <c r="E4308" s="3" t="s">
        <v>46</v>
      </c>
      <c r="F4308" s="3">
        <f t="shared" ca="1" si="132"/>
        <v>2</v>
      </c>
      <c r="G4308" s="4">
        <f t="shared" ca="1" si="133"/>
        <v>76</v>
      </c>
      <c r="H4308" s="4">
        <f ca="1">+Data_TABLE[[#This Row],[Qty]]*Data_TABLE[[#This Row],[Unit Price]]</f>
        <v>152</v>
      </c>
      <c r="I4308" s="7">
        <v>42199</v>
      </c>
      <c r="J4308" s="10">
        <f>EOMONTH(Data_TABLE[[#This Row],[Date Sold]],0)</f>
        <v>42216</v>
      </c>
    </row>
    <row r="4309" spans="2:10" x14ac:dyDescent="0.25">
      <c r="B4309" s="1" t="s">
        <v>37</v>
      </c>
      <c r="C4309" s="3" t="s">
        <v>56</v>
      </c>
      <c r="D4309" s="2" t="s">
        <v>50</v>
      </c>
      <c r="E4309" s="3" t="s">
        <v>44</v>
      </c>
      <c r="F4309" s="3">
        <f t="shared" ca="1" si="132"/>
        <v>5</v>
      </c>
      <c r="G4309" s="4">
        <f t="shared" ca="1" si="133"/>
        <v>103</v>
      </c>
      <c r="H4309" s="4">
        <f ca="1">+Data_TABLE[[#This Row],[Qty]]*Data_TABLE[[#This Row],[Unit Price]]</f>
        <v>515</v>
      </c>
      <c r="I4309" s="7">
        <v>42199</v>
      </c>
      <c r="J4309" s="10">
        <f>EOMONTH(Data_TABLE[[#This Row],[Date Sold]],0)</f>
        <v>42216</v>
      </c>
    </row>
    <row r="4310" spans="2:10" x14ac:dyDescent="0.25">
      <c r="B4310" s="1" t="s">
        <v>41</v>
      </c>
      <c r="C4310" s="3" t="s">
        <v>54</v>
      </c>
      <c r="D4310" s="2" t="s">
        <v>48</v>
      </c>
      <c r="E4310" s="3" t="s">
        <v>42</v>
      </c>
      <c r="F4310" s="3">
        <f t="shared" ca="1" si="132"/>
        <v>2</v>
      </c>
      <c r="G4310" s="4">
        <f t="shared" ca="1" si="133"/>
        <v>147</v>
      </c>
      <c r="H4310" s="4">
        <f ca="1">+Data_TABLE[[#This Row],[Qty]]*Data_TABLE[[#This Row],[Unit Price]]</f>
        <v>294</v>
      </c>
      <c r="I4310" s="7">
        <v>42199</v>
      </c>
      <c r="J4310" s="10">
        <f>EOMONTH(Data_TABLE[[#This Row],[Date Sold]],0)</f>
        <v>42216</v>
      </c>
    </row>
    <row r="4311" spans="2:10" x14ac:dyDescent="0.25">
      <c r="B4311" s="1" t="s">
        <v>39</v>
      </c>
      <c r="C4311" s="3" t="s">
        <v>54</v>
      </c>
      <c r="D4311" s="2" t="s">
        <v>48</v>
      </c>
      <c r="E4311" s="3" t="s">
        <v>42</v>
      </c>
      <c r="F4311" s="3">
        <f t="shared" ca="1" si="132"/>
        <v>3</v>
      </c>
      <c r="G4311" s="4">
        <f t="shared" ca="1" si="133"/>
        <v>104</v>
      </c>
      <c r="H4311" s="4">
        <f ca="1">+Data_TABLE[[#This Row],[Qty]]*Data_TABLE[[#This Row],[Unit Price]]</f>
        <v>312</v>
      </c>
      <c r="I4311" s="7">
        <v>42199</v>
      </c>
      <c r="J4311" s="10">
        <f>EOMONTH(Data_TABLE[[#This Row],[Date Sold]],0)</f>
        <v>42216</v>
      </c>
    </row>
    <row r="4312" spans="2:10" x14ac:dyDescent="0.25">
      <c r="B4312" s="1" t="s">
        <v>36</v>
      </c>
      <c r="C4312" s="3" t="s">
        <v>55</v>
      </c>
      <c r="D4312" s="2" t="s">
        <v>49</v>
      </c>
      <c r="E4312" s="3" t="s">
        <v>43</v>
      </c>
      <c r="F4312" s="3">
        <f t="shared" ca="1" si="132"/>
        <v>3</v>
      </c>
      <c r="G4312" s="4">
        <f t="shared" ca="1" si="133"/>
        <v>182</v>
      </c>
      <c r="H4312" s="4">
        <f ca="1">+Data_TABLE[[#This Row],[Qty]]*Data_TABLE[[#This Row],[Unit Price]]</f>
        <v>546</v>
      </c>
      <c r="I4312" s="7">
        <v>42199</v>
      </c>
      <c r="J4312" s="10">
        <f>EOMONTH(Data_TABLE[[#This Row],[Date Sold]],0)</f>
        <v>42216</v>
      </c>
    </row>
    <row r="4313" spans="2:10" x14ac:dyDescent="0.25">
      <c r="B4313" s="1" t="s">
        <v>37</v>
      </c>
      <c r="C4313" s="3" t="s">
        <v>56</v>
      </c>
      <c r="D4313" s="2" t="s">
        <v>50</v>
      </c>
      <c r="E4313" s="3" t="s">
        <v>44</v>
      </c>
      <c r="F4313" s="3">
        <f t="shared" ca="1" si="132"/>
        <v>2</v>
      </c>
      <c r="G4313" s="4">
        <f t="shared" ca="1" si="133"/>
        <v>165</v>
      </c>
      <c r="H4313" s="4">
        <f ca="1">+Data_TABLE[[#This Row],[Qty]]*Data_TABLE[[#This Row],[Unit Price]]</f>
        <v>330</v>
      </c>
      <c r="I4313" s="7">
        <v>42199</v>
      </c>
      <c r="J4313" s="10">
        <f>EOMONTH(Data_TABLE[[#This Row],[Date Sold]],0)</f>
        <v>42216</v>
      </c>
    </row>
    <row r="4314" spans="2:10" x14ac:dyDescent="0.25">
      <c r="B4314" s="1" t="s">
        <v>41</v>
      </c>
      <c r="C4314" s="3" t="s">
        <v>56</v>
      </c>
      <c r="D4314" s="2" t="s">
        <v>50</v>
      </c>
      <c r="E4314" s="3" t="s">
        <v>44</v>
      </c>
      <c r="F4314" s="3">
        <f t="shared" ca="1" si="132"/>
        <v>2</v>
      </c>
      <c r="G4314" s="4">
        <f t="shared" ca="1" si="133"/>
        <v>123</v>
      </c>
      <c r="H4314" s="4">
        <f ca="1">+Data_TABLE[[#This Row],[Qty]]*Data_TABLE[[#This Row],[Unit Price]]</f>
        <v>246</v>
      </c>
      <c r="I4314" s="7">
        <v>42199</v>
      </c>
      <c r="J4314" s="10">
        <f>EOMONTH(Data_TABLE[[#This Row],[Date Sold]],0)</f>
        <v>42216</v>
      </c>
    </row>
    <row r="4315" spans="2:10" x14ac:dyDescent="0.25">
      <c r="B4315" s="1" t="s">
        <v>40</v>
      </c>
      <c r="C4315" s="3" t="s">
        <v>56</v>
      </c>
      <c r="D4315" s="2" t="s">
        <v>50</v>
      </c>
      <c r="E4315" s="3" t="s">
        <v>44</v>
      </c>
      <c r="F4315" s="3">
        <f t="shared" ca="1" si="132"/>
        <v>2</v>
      </c>
      <c r="G4315" s="4">
        <f t="shared" ca="1" si="133"/>
        <v>64</v>
      </c>
      <c r="H4315" s="4">
        <f ca="1">+Data_TABLE[[#This Row],[Qty]]*Data_TABLE[[#This Row],[Unit Price]]</f>
        <v>128</v>
      </c>
      <c r="I4315" s="7">
        <v>42199</v>
      </c>
      <c r="J4315" s="10">
        <f>EOMONTH(Data_TABLE[[#This Row],[Date Sold]],0)</f>
        <v>42216</v>
      </c>
    </row>
    <row r="4316" spans="2:10" x14ac:dyDescent="0.25">
      <c r="B4316" s="1" t="s">
        <v>38</v>
      </c>
      <c r="C4316" s="3" t="s">
        <v>56</v>
      </c>
      <c r="D4316" s="2" t="s">
        <v>50</v>
      </c>
      <c r="E4316" s="3" t="s">
        <v>44</v>
      </c>
      <c r="F4316" s="3">
        <f t="shared" ca="1" si="132"/>
        <v>5</v>
      </c>
      <c r="G4316" s="4">
        <f t="shared" ca="1" si="133"/>
        <v>195</v>
      </c>
      <c r="H4316" s="4">
        <f ca="1">+Data_TABLE[[#This Row],[Qty]]*Data_TABLE[[#This Row],[Unit Price]]</f>
        <v>975</v>
      </c>
      <c r="I4316" s="7">
        <v>42199</v>
      </c>
      <c r="J4316" s="10">
        <f>EOMONTH(Data_TABLE[[#This Row],[Date Sold]],0)</f>
        <v>42216</v>
      </c>
    </row>
    <row r="4317" spans="2:10" x14ac:dyDescent="0.25">
      <c r="B4317" s="1" t="s">
        <v>39</v>
      </c>
      <c r="C4317" s="3" t="s">
        <v>56</v>
      </c>
      <c r="D4317" s="2" t="s">
        <v>52</v>
      </c>
      <c r="E4317" s="3" t="s">
        <v>46</v>
      </c>
      <c r="F4317" s="3">
        <f t="shared" ca="1" si="132"/>
        <v>1</v>
      </c>
      <c r="G4317" s="4">
        <f t="shared" ca="1" si="133"/>
        <v>95</v>
      </c>
      <c r="H4317" s="4">
        <f ca="1">+Data_TABLE[[#This Row],[Qty]]*Data_TABLE[[#This Row],[Unit Price]]</f>
        <v>95</v>
      </c>
      <c r="I4317" s="7">
        <v>42199</v>
      </c>
      <c r="J4317" s="10">
        <f>EOMONTH(Data_TABLE[[#This Row],[Date Sold]],0)</f>
        <v>42216</v>
      </c>
    </row>
    <row r="4318" spans="2:10" x14ac:dyDescent="0.25">
      <c r="B4318" s="1" t="s">
        <v>37</v>
      </c>
      <c r="C4318" s="3" t="s">
        <v>55</v>
      </c>
      <c r="D4318" s="2" t="s">
        <v>51</v>
      </c>
      <c r="E4318" s="3" t="s">
        <v>45</v>
      </c>
      <c r="F4318" s="3">
        <f t="shared" ca="1" si="132"/>
        <v>2</v>
      </c>
      <c r="G4318" s="4">
        <f t="shared" ca="1" si="133"/>
        <v>174</v>
      </c>
      <c r="H4318" s="4">
        <f ca="1">+Data_TABLE[[#This Row],[Qty]]*Data_TABLE[[#This Row],[Unit Price]]</f>
        <v>348</v>
      </c>
      <c r="I4318" s="7">
        <v>42199</v>
      </c>
      <c r="J4318" s="10">
        <f>EOMONTH(Data_TABLE[[#This Row],[Date Sold]],0)</f>
        <v>42216</v>
      </c>
    </row>
    <row r="4319" spans="2:10" x14ac:dyDescent="0.25">
      <c r="B4319" s="1" t="s">
        <v>39</v>
      </c>
      <c r="C4319" s="3" t="s">
        <v>55</v>
      </c>
      <c r="D4319" s="2" t="s">
        <v>49</v>
      </c>
      <c r="E4319" s="3" t="s">
        <v>43</v>
      </c>
      <c r="F4319" s="3">
        <f t="shared" ca="1" si="132"/>
        <v>5</v>
      </c>
      <c r="G4319" s="4">
        <f t="shared" ca="1" si="133"/>
        <v>133</v>
      </c>
      <c r="H4319" s="4">
        <f ca="1">+Data_TABLE[[#This Row],[Qty]]*Data_TABLE[[#This Row],[Unit Price]]</f>
        <v>665</v>
      </c>
      <c r="I4319" s="7">
        <v>42199</v>
      </c>
      <c r="J4319" s="10">
        <f>EOMONTH(Data_TABLE[[#This Row],[Date Sold]],0)</f>
        <v>42216</v>
      </c>
    </row>
    <row r="4320" spans="2:10" x14ac:dyDescent="0.25">
      <c r="B4320" s="1" t="s">
        <v>40</v>
      </c>
      <c r="C4320" s="3" t="s">
        <v>54</v>
      </c>
      <c r="D4320" s="2" t="s">
        <v>48</v>
      </c>
      <c r="E4320" s="3" t="s">
        <v>42</v>
      </c>
      <c r="F4320" s="3">
        <f t="shared" ca="1" si="132"/>
        <v>3</v>
      </c>
      <c r="G4320" s="4">
        <f t="shared" ca="1" si="133"/>
        <v>197</v>
      </c>
      <c r="H4320" s="4">
        <f ca="1">+Data_TABLE[[#This Row],[Qty]]*Data_TABLE[[#This Row],[Unit Price]]</f>
        <v>591</v>
      </c>
      <c r="I4320" s="7">
        <v>42199</v>
      </c>
      <c r="J4320" s="10">
        <f>EOMONTH(Data_TABLE[[#This Row],[Date Sold]],0)</f>
        <v>42216</v>
      </c>
    </row>
    <row r="4321" spans="2:10" x14ac:dyDescent="0.25">
      <c r="B4321" s="1" t="s">
        <v>39</v>
      </c>
      <c r="C4321" s="3" t="s">
        <v>55</v>
      </c>
      <c r="D4321" s="2" t="s">
        <v>49</v>
      </c>
      <c r="E4321" s="3" t="s">
        <v>43</v>
      </c>
      <c r="F4321" s="3">
        <f t="shared" ca="1" si="132"/>
        <v>4</v>
      </c>
      <c r="G4321" s="4">
        <f t="shared" ca="1" si="133"/>
        <v>184</v>
      </c>
      <c r="H4321" s="4">
        <f ca="1">+Data_TABLE[[#This Row],[Qty]]*Data_TABLE[[#This Row],[Unit Price]]</f>
        <v>736</v>
      </c>
      <c r="I4321" s="7">
        <v>42199</v>
      </c>
      <c r="J4321" s="10">
        <f>EOMONTH(Data_TABLE[[#This Row],[Date Sold]],0)</f>
        <v>42216</v>
      </c>
    </row>
    <row r="4322" spans="2:10" x14ac:dyDescent="0.25">
      <c r="B4322" s="1" t="s">
        <v>41</v>
      </c>
      <c r="C4322" s="3" t="s">
        <v>55</v>
      </c>
      <c r="D4322" s="2" t="s">
        <v>49</v>
      </c>
      <c r="E4322" s="3" t="s">
        <v>43</v>
      </c>
      <c r="F4322" s="3">
        <f t="shared" ca="1" si="132"/>
        <v>1</v>
      </c>
      <c r="G4322" s="4">
        <f t="shared" ca="1" si="133"/>
        <v>193</v>
      </c>
      <c r="H4322" s="4">
        <f ca="1">+Data_TABLE[[#This Row],[Qty]]*Data_TABLE[[#This Row],[Unit Price]]</f>
        <v>193</v>
      </c>
      <c r="I4322" s="7">
        <v>42199</v>
      </c>
      <c r="J4322" s="10">
        <f>EOMONTH(Data_TABLE[[#This Row],[Date Sold]],0)</f>
        <v>42216</v>
      </c>
    </row>
    <row r="4323" spans="2:10" x14ac:dyDescent="0.25">
      <c r="B4323" s="1" t="s">
        <v>37</v>
      </c>
      <c r="C4323" s="3" t="s">
        <v>55</v>
      </c>
      <c r="D4323" s="2" t="s">
        <v>51</v>
      </c>
      <c r="E4323" s="3" t="s">
        <v>45</v>
      </c>
      <c r="F4323" s="3">
        <f t="shared" ca="1" si="132"/>
        <v>5</v>
      </c>
      <c r="G4323" s="4">
        <f t="shared" ca="1" si="133"/>
        <v>168</v>
      </c>
      <c r="H4323" s="4">
        <f ca="1">+Data_TABLE[[#This Row],[Qty]]*Data_TABLE[[#This Row],[Unit Price]]</f>
        <v>840</v>
      </c>
      <c r="I4323" s="7">
        <v>42199</v>
      </c>
      <c r="J4323" s="10">
        <f>EOMONTH(Data_TABLE[[#This Row],[Date Sold]],0)</f>
        <v>42216</v>
      </c>
    </row>
    <row r="4324" spans="2:10" x14ac:dyDescent="0.25">
      <c r="B4324" s="1" t="s">
        <v>37</v>
      </c>
      <c r="C4324" s="3" t="s">
        <v>55</v>
      </c>
      <c r="D4324" s="2" t="s">
        <v>51</v>
      </c>
      <c r="E4324" s="3" t="s">
        <v>45</v>
      </c>
      <c r="F4324" s="3">
        <f t="shared" ca="1" si="132"/>
        <v>5</v>
      </c>
      <c r="G4324" s="4">
        <f t="shared" ca="1" si="133"/>
        <v>120</v>
      </c>
      <c r="H4324" s="4">
        <f ca="1">+Data_TABLE[[#This Row],[Qty]]*Data_TABLE[[#This Row],[Unit Price]]</f>
        <v>600</v>
      </c>
      <c r="I4324" s="7">
        <v>42199</v>
      </c>
      <c r="J4324" s="10">
        <f>EOMONTH(Data_TABLE[[#This Row],[Date Sold]],0)</f>
        <v>42216</v>
      </c>
    </row>
    <row r="4325" spans="2:10" x14ac:dyDescent="0.25">
      <c r="B4325" s="1" t="s">
        <v>37</v>
      </c>
      <c r="C4325" s="3" t="s">
        <v>55</v>
      </c>
      <c r="D4325" s="2" t="s">
        <v>49</v>
      </c>
      <c r="E4325" s="3" t="s">
        <v>43</v>
      </c>
      <c r="F4325" s="3">
        <f t="shared" ca="1" si="132"/>
        <v>4</v>
      </c>
      <c r="G4325" s="4">
        <f t="shared" ca="1" si="133"/>
        <v>129</v>
      </c>
      <c r="H4325" s="4">
        <f ca="1">+Data_TABLE[[#This Row],[Qty]]*Data_TABLE[[#This Row],[Unit Price]]</f>
        <v>516</v>
      </c>
      <c r="I4325" s="7">
        <v>42199</v>
      </c>
      <c r="J4325" s="10">
        <f>EOMONTH(Data_TABLE[[#This Row],[Date Sold]],0)</f>
        <v>42216</v>
      </c>
    </row>
    <row r="4326" spans="2:10" x14ac:dyDescent="0.25">
      <c r="B4326" s="1" t="s">
        <v>37</v>
      </c>
      <c r="C4326" s="3" t="s">
        <v>55</v>
      </c>
      <c r="D4326" s="2" t="s">
        <v>51</v>
      </c>
      <c r="E4326" s="3" t="s">
        <v>45</v>
      </c>
      <c r="F4326" s="3">
        <f t="shared" ca="1" si="132"/>
        <v>5</v>
      </c>
      <c r="G4326" s="4">
        <f t="shared" ca="1" si="133"/>
        <v>72</v>
      </c>
      <c r="H4326" s="4">
        <f ca="1">+Data_TABLE[[#This Row],[Qty]]*Data_TABLE[[#This Row],[Unit Price]]</f>
        <v>360</v>
      </c>
      <c r="I4326" s="7">
        <v>42199</v>
      </c>
      <c r="J4326" s="10">
        <f>EOMONTH(Data_TABLE[[#This Row],[Date Sold]],0)</f>
        <v>42216</v>
      </c>
    </row>
    <row r="4327" spans="2:10" x14ac:dyDescent="0.25">
      <c r="B4327" s="1" t="s">
        <v>41</v>
      </c>
      <c r="C4327" s="3" t="s">
        <v>55</v>
      </c>
      <c r="D4327" s="2" t="s">
        <v>51</v>
      </c>
      <c r="E4327" s="3" t="s">
        <v>45</v>
      </c>
      <c r="F4327" s="3">
        <f t="shared" ca="1" si="132"/>
        <v>1</v>
      </c>
      <c r="G4327" s="4">
        <f t="shared" ca="1" si="133"/>
        <v>139</v>
      </c>
      <c r="H4327" s="4">
        <f ca="1">+Data_TABLE[[#This Row],[Qty]]*Data_TABLE[[#This Row],[Unit Price]]</f>
        <v>139</v>
      </c>
      <c r="I4327" s="7">
        <v>42199</v>
      </c>
      <c r="J4327" s="10">
        <f>EOMONTH(Data_TABLE[[#This Row],[Date Sold]],0)</f>
        <v>42216</v>
      </c>
    </row>
    <row r="4328" spans="2:10" x14ac:dyDescent="0.25">
      <c r="B4328" s="1" t="s">
        <v>41</v>
      </c>
      <c r="C4328" s="3" t="s">
        <v>56</v>
      </c>
      <c r="D4328" s="2" t="s">
        <v>52</v>
      </c>
      <c r="E4328" s="3" t="s">
        <v>46</v>
      </c>
      <c r="F4328" s="3">
        <f t="shared" ca="1" si="132"/>
        <v>4</v>
      </c>
      <c r="G4328" s="4">
        <f t="shared" ca="1" si="133"/>
        <v>196</v>
      </c>
      <c r="H4328" s="4">
        <f ca="1">+Data_TABLE[[#This Row],[Qty]]*Data_TABLE[[#This Row],[Unit Price]]</f>
        <v>784</v>
      </c>
      <c r="I4328" s="7">
        <v>42199</v>
      </c>
      <c r="J4328" s="10">
        <f>EOMONTH(Data_TABLE[[#This Row],[Date Sold]],0)</f>
        <v>42216</v>
      </c>
    </row>
    <row r="4329" spans="2:10" x14ac:dyDescent="0.25">
      <c r="B4329" s="1" t="s">
        <v>40</v>
      </c>
      <c r="C4329" s="3" t="s">
        <v>54</v>
      </c>
      <c r="D4329" s="2" t="s">
        <v>48</v>
      </c>
      <c r="E4329" s="3" t="s">
        <v>42</v>
      </c>
      <c r="F4329" s="3">
        <f t="shared" ca="1" si="132"/>
        <v>1</v>
      </c>
      <c r="G4329" s="4">
        <f t="shared" ca="1" si="133"/>
        <v>133</v>
      </c>
      <c r="H4329" s="4">
        <f ca="1">+Data_TABLE[[#This Row],[Qty]]*Data_TABLE[[#This Row],[Unit Price]]</f>
        <v>133</v>
      </c>
      <c r="I4329" s="7">
        <v>42199</v>
      </c>
      <c r="J4329" s="10">
        <f>EOMONTH(Data_TABLE[[#This Row],[Date Sold]],0)</f>
        <v>42216</v>
      </c>
    </row>
    <row r="4330" spans="2:10" x14ac:dyDescent="0.25">
      <c r="B4330" s="1" t="s">
        <v>37</v>
      </c>
      <c r="C4330" s="3" t="s">
        <v>56</v>
      </c>
      <c r="D4330" s="2" t="s">
        <v>50</v>
      </c>
      <c r="E4330" s="3" t="s">
        <v>44</v>
      </c>
      <c r="F4330" s="3">
        <f t="shared" ca="1" si="132"/>
        <v>4</v>
      </c>
      <c r="G4330" s="4">
        <f t="shared" ca="1" si="133"/>
        <v>133</v>
      </c>
      <c r="H4330" s="4">
        <f ca="1">+Data_TABLE[[#This Row],[Qty]]*Data_TABLE[[#This Row],[Unit Price]]</f>
        <v>532</v>
      </c>
      <c r="I4330" s="7">
        <v>42199</v>
      </c>
      <c r="J4330" s="10">
        <f>EOMONTH(Data_TABLE[[#This Row],[Date Sold]],0)</f>
        <v>42216</v>
      </c>
    </row>
    <row r="4331" spans="2:10" x14ac:dyDescent="0.25">
      <c r="B4331" s="1" t="s">
        <v>38</v>
      </c>
      <c r="C4331" s="3" t="s">
        <v>56</v>
      </c>
      <c r="D4331" s="2" t="s">
        <v>50</v>
      </c>
      <c r="E4331" s="3" t="s">
        <v>44</v>
      </c>
      <c r="F4331" s="3">
        <f t="shared" ca="1" si="132"/>
        <v>4</v>
      </c>
      <c r="G4331" s="4">
        <f t="shared" ca="1" si="133"/>
        <v>144</v>
      </c>
      <c r="H4331" s="4">
        <f ca="1">+Data_TABLE[[#This Row],[Qty]]*Data_TABLE[[#This Row],[Unit Price]]</f>
        <v>576</v>
      </c>
      <c r="I4331" s="7">
        <v>42199</v>
      </c>
      <c r="J4331" s="10">
        <f>EOMONTH(Data_TABLE[[#This Row],[Date Sold]],0)</f>
        <v>42216</v>
      </c>
    </row>
    <row r="4332" spans="2:10" x14ac:dyDescent="0.25">
      <c r="B4332" s="1" t="s">
        <v>38</v>
      </c>
      <c r="C4332" s="3" t="s">
        <v>54</v>
      </c>
      <c r="D4332" s="2" t="s">
        <v>48</v>
      </c>
      <c r="E4332" s="3" t="s">
        <v>42</v>
      </c>
      <c r="F4332" s="3">
        <f t="shared" ca="1" si="132"/>
        <v>1</v>
      </c>
      <c r="G4332" s="4">
        <f t="shared" ca="1" si="133"/>
        <v>118</v>
      </c>
      <c r="H4332" s="4">
        <f ca="1">+Data_TABLE[[#This Row],[Qty]]*Data_TABLE[[#This Row],[Unit Price]]</f>
        <v>118</v>
      </c>
      <c r="I4332" s="7">
        <v>42199</v>
      </c>
      <c r="J4332" s="10">
        <f>EOMONTH(Data_TABLE[[#This Row],[Date Sold]],0)</f>
        <v>42216</v>
      </c>
    </row>
    <row r="4333" spans="2:10" x14ac:dyDescent="0.25">
      <c r="B4333" s="1" t="s">
        <v>41</v>
      </c>
      <c r="C4333" s="3" t="s">
        <v>54</v>
      </c>
      <c r="D4333" s="2" t="s">
        <v>48</v>
      </c>
      <c r="E4333" s="3" t="s">
        <v>42</v>
      </c>
      <c r="F4333" s="3">
        <f t="shared" ca="1" si="132"/>
        <v>2</v>
      </c>
      <c r="G4333" s="4">
        <f t="shared" ca="1" si="133"/>
        <v>63</v>
      </c>
      <c r="H4333" s="4">
        <f ca="1">+Data_TABLE[[#This Row],[Qty]]*Data_TABLE[[#This Row],[Unit Price]]</f>
        <v>126</v>
      </c>
      <c r="I4333" s="7">
        <v>42199</v>
      </c>
      <c r="J4333" s="10">
        <f>EOMONTH(Data_TABLE[[#This Row],[Date Sold]],0)</f>
        <v>42216</v>
      </c>
    </row>
    <row r="4334" spans="2:10" x14ac:dyDescent="0.25">
      <c r="B4334" s="1" t="s">
        <v>40</v>
      </c>
      <c r="C4334" s="3" t="s">
        <v>55</v>
      </c>
      <c r="D4334" s="2" t="s">
        <v>49</v>
      </c>
      <c r="E4334" s="3" t="s">
        <v>43</v>
      </c>
      <c r="F4334" s="3">
        <f t="shared" ca="1" si="132"/>
        <v>4</v>
      </c>
      <c r="G4334" s="4">
        <f t="shared" ca="1" si="133"/>
        <v>179</v>
      </c>
      <c r="H4334" s="4">
        <f ca="1">+Data_TABLE[[#This Row],[Qty]]*Data_TABLE[[#This Row],[Unit Price]]</f>
        <v>716</v>
      </c>
      <c r="I4334" s="7">
        <v>42199</v>
      </c>
      <c r="J4334" s="10">
        <f>EOMONTH(Data_TABLE[[#This Row],[Date Sold]],0)</f>
        <v>42216</v>
      </c>
    </row>
    <row r="4335" spans="2:10" x14ac:dyDescent="0.25">
      <c r="B4335" s="1" t="s">
        <v>39</v>
      </c>
      <c r="C4335" s="3" t="s">
        <v>56</v>
      </c>
      <c r="D4335" s="2" t="s">
        <v>52</v>
      </c>
      <c r="E4335" s="3" t="s">
        <v>46</v>
      </c>
      <c r="F4335" s="3">
        <f t="shared" ca="1" si="132"/>
        <v>1</v>
      </c>
      <c r="G4335" s="4">
        <f t="shared" ca="1" si="133"/>
        <v>103</v>
      </c>
      <c r="H4335" s="4">
        <f ca="1">+Data_TABLE[[#This Row],[Qty]]*Data_TABLE[[#This Row],[Unit Price]]</f>
        <v>103</v>
      </c>
      <c r="I4335" s="7">
        <v>42199</v>
      </c>
      <c r="J4335" s="10">
        <f>EOMONTH(Data_TABLE[[#This Row],[Date Sold]],0)</f>
        <v>42216</v>
      </c>
    </row>
    <row r="4336" spans="2:10" x14ac:dyDescent="0.25">
      <c r="B4336" s="1" t="s">
        <v>40</v>
      </c>
      <c r="C4336" s="3" t="s">
        <v>56</v>
      </c>
      <c r="D4336" s="2" t="s">
        <v>52</v>
      </c>
      <c r="E4336" s="3" t="s">
        <v>46</v>
      </c>
      <c r="F4336" s="3">
        <f t="shared" ca="1" si="132"/>
        <v>5</v>
      </c>
      <c r="G4336" s="4">
        <f t="shared" ca="1" si="133"/>
        <v>139</v>
      </c>
      <c r="H4336" s="4">
        <f ca="1">+Data_TABLE[[#This Row],[Qty]]*Data_TABLE[[#This Row],[Unit Price]]</f>
        <v>695</v>
      </c>
      <c r="I4336" s="7">
        <v>42199</v>
      </c>
      <c r="J4336" s="10">
        <f>EOMONTH(Data_TABLE[[#This Row],[Date Sold]],0)</f>
        <v>42216</v>
      </c>
    </row>
    <row r="4337" spans="2:10" x14ac:dyDescent="0.25">
      <c r="B4337" s="1" t="s">
        <v>39</v>
      </c>
      <c r="C4337" s="3" t="s">
        <v>56</v>
      </c>
      <c r="D4337" s="2" t="s">
        <v>52</v>
      </c>
      <c r="E4337" s="3" t="s">
        <v>46</v>
      </c>
      <c r="F4337" s="3">
        <f t="shared" ref="F4337:F4400" ca="1" si="134">RANDBETWEEN(1,5)</f>
        <v>4</v>
      </c>
      <c r="G4337" s="4">
        <f t="shared" ref="G4337:G4400" ca="1" si="135">RANDBETWEEN(60,200)</f>
        <v>102</v>
      </c>
      <c r="H4337" s="4">
        <f ca="1">+Data_TABLE[[#This Row],[Qty]]*Data_TABLE[[#This Row],[Unit Price]]</f>
        <v>408</v>
      </c>
      <c r="I4337" s="7">
        <v>42199</v>
      </c>
      <c r="J4337" s="10">
        <f>EOMONTH(Data_TABLE[[#This Row],[Date Sold]],0)</f>
        <v>42216</v>
      </c>
    </row>
    <row r="4338" spans="2:10" x14ac:dyDescent="0.25">
      <c r="B4338" s="1" t="s">
        <v>41</v>
      </c>
      <c r="C4338" s="3" t="s">
        <v>56</v>
      </c>
      <c r="D4338" s="2" t="s">
        <v>52</v>
      </c>
      <c r="E4338" s="3" t="s">
        <v>46</v>
      </c>
      <c r="F4338" s="3">
        <f t="shared" ca="1" si="134"/>
        <v>5</v>
      </c>
      <c r="G4338" s="4">
        <f t="shared" ca="1" si="135"/>
        <v>186</v>
      </c>
      <c r="H4338" s="4">
        <f ca="1">+Data_TABLE[[#This Row],[Qty]]*Data_TABLE[[#This Row],[Unit Price]]</f>
        <v>930</v>
      </c>
      <c r="I4338" s="7">
        <v>42199</v>
      </c>
      <c r="J4338" s="10">
        <f>EOMONTH(Data_TABLE[[#This Row],[Date Sold]],0)</f>
        <v>42216</v>
      </c>
    </row>
    <row r="4339" spans="2:10" x14ac:dyDescent="0.25">
      <c r="B4339" s="1" t="s">
        <v>38</v>
      </c>
      <c r="C4339" s="3" t="s">
        <v>54</v>
      </c>
      <c r="D4339" s="2" t="s">
        <v>48</v>
      </c>
      <c r="E4339" s="3" t="s">
        <v>42</v>
      </c>
      <c r="F4339" s="3">
        <f t="shared" ca="1" si="134"/>
        <v>5</v>
      </c>
      <c r="G4339" s="4">
        <f t="shared" ca="1" si="135"/>
        <v>176</v>
      </c>
      <c r="H4339" s="4">
        <f ca="1">+Data_TABLE[[#This Row],[Qty]]*Data_TABLE[[#This Row],[Unit Price]]</f>
        <v>880</v>
      </c>
      <c r="I4339" s="7">
        <v>42199</v>
      </c>
      <c r="J4339" s="10">
        <f>EOMONTH(Data_TABLE[[#This Row],[Date Sold]],0)</f>
        <v>42216</v>
      </c>
    </row>
    <row r="4340" spans="2:10" x14ac:dyDescent="0.25">
      <c r="B4340" s="1" t="s">
        <v>37</v>
      </c>
      <c r="C4340" s="3" t="s">
        <v>56</v>
      </c>
      <c r="D4340" s="2" t="s">
        <v>50</v>
      </c>
      <c r="E4340" s="3" t="s">
        <v>44</v>
      </c>
      <c r="F4340" s="3">
        <f t="shared" ca="1" si="134"/>
        <v>1</v>
      </c>
      <c r="G4340" s="4">
        <f t="shared" ca="1" si="135"/>
        <v>173</v>
      </c>
      <c r="H4340" s="4">
        <f ca="1">+Data_TABLE[[#This Row],[Qty]]*Data_TABLE[[#This Row],[Unit Price]]</f>
        <v>173</v>
      </c>
      <c r="I4340" s="7">
        <v>42199</v>
      </c>
      <c r="J4340" s="10">
        <f>EOMONTH(Data_TABLE[[#This Row],[Date Sold]],0)</f>
        <v>42216</v>
      </c>
    </row>
    <row r="4341" spans="2:10" x14ac:dyDescent="0.25">
      <c r="B4341" s="1" t="s">
        <v>41</v>
      </c>
      <c r="C4341" s="3" t="s">
        <v>54</v>
      </c>
      <c r="D4341" s="2" t="s">
        <v>48</v>
      </c>
      <c r="E4341" s="3" t="s">
        <v>42</v>
      </c>
      <c r="F4341" s="3">
        <f t="shared" ca="1" si="134"/>
        <v>2</v>
      </c>
      <c r="G4341" s="4">
        <f t="shared" ca="1" si="135"/>
        <v>109</v>
      </c>
      <c r="H4341" s="4">
        <f ca="1">+Data_TABLE[[#This Row],[Qty]]*Data_TABLE[[#This Row],[Unit Price]]</f>
        <v>218</v>
      </c>
      <c r="I4341" s="7">
        <v>42199</v>
      </c>
      <c r="J4341" s="10">
        <f>EOMONTH(Data_TABLE[[#This Row],[Date Sold]],0)</f>
        <v>42216</v>
      </c>
    </row>
    <row r="4342" spans="2:10" x14ac:dyDescent="0.25">
      <c r="B4342" s="1" t="s">
        <v>41</v>
      </c>
      <c r="C4342" s="3" t="s">
        <v>56</v>
      </c>
      <c r="D4342" s="2" t="s">
        <v>50</v>
      </c>
      <c r="E4342" s="3" t="s">
        <v>44</v>
      </c>
      <c r="F4342" s="3">
        <f t="shared" ca="1" si="134"/>
        <v>4</v>
      </c>
      <c r="G4342" s="4">
        <f t="shared" ca="1" si="135"/>
        <v>125</v>
      </c>
      <c r="H4342" s="4">
        <f ca="1">+Data_TABLE[[#This Row],[Qty]]*Data_TABLE[[#This Row],[Unit Price]]</f>
        <v>500</v>
      </c>
      <c r="I4342" s="7">
        <v>42199</v>
      </c>
      <c r="J4342" s="10">
        <f>EOMONTH(Data_TABLE[[#This Row],[Date Sold]],0)</f>
        <v>42216</v>
      </c>
    </row>
    <row r="4343" spans="2:10" x14ac:dyDescent="0.25">
      <c r="B4343" s="1" t="s">
        <v>38</v>
      </c>
      <c r="C4343" s="3" t="s">
        <v>55</v>
      </c>
      <c r="D4343" s="2" t="s">
        <v>51</v>
      </c>
      <c r="E4343" s="3" t="s">
        <v>45</v>
      </c>
      <c r="F4343" s="3">
        <f t="shared" ca="1" si="134"/>
        <v>4</v>
      </c>
      <c r="G4343" s="4">
        <f t="shared" ca="1" si="135"/>
        <v>195</v>
      </c>
      <c r="H4343" s="4">
        <f ca="1">+Data_TABLE[[#This Row],[Qty]]*Data_TABLE[[#This Row],[Unit Price]]</f>
        <v>780</v>
      </c>
      <c r="I4343" s="7">
        <v>42199</v>
      </c>
      <c r="J4343" s="10">
        <f>EOMONTH(Data_TABLE[[#This Row],[Date Sold]],0)</f>
        <v>42216</v>
      </c>
    </row>
    <row r="4344" spans="2:10" x14ac:dyDescent="0.25">
      <c r="B4344" s="1" t="s">
        <v>38</v>
      </c>
      <c r="C4344" s="3" t="s">
        <v>55</v>
      </c>
      <c r="D4344" s="2" t="s">
        <v>49</v>
      </c>
      <c r="E4344" s="3" t="s">
        <v>43</v>
      </c>
      <c r="F4344" s="3">
        <f t="shared" ca="1" si="134"/>
        <v>4</v>
      </c>
      <c r="G4344" s="4">
        <f t="shared" ca="1" si="135"/>
        <v>166</v>
      </c>
      <c r="H4344" s="4">
        <f ca="1">+Data_TABLE[[#This Row],[Qty]]*Data_TABLE[[#This Row],[Unit Price]]</f>
        <v>664</v>
      </c>
      <c r="I4344" s="7">
        <v>42199</v>
      </c>
      <c r="J4344" s="10">
        <f>EOMONTH(Data_TABLE[[#This Row],[Date Sold]],0)</f>
        <v>42216</v>
      </c>
    </row>
    <row r="4345" spans="2:10" x14ac:dyDescent="0.25">
      <c r="B4345" s="1" t="s">
        <v>39</v>
      </c>
      <c r="C4345" s="3" t="s">
        <v>55</v>
      </c>
      <c r="D4345" s="2" t="s">
        <v>49</v>
      </c>
      <c r="E4345" s="3" t="s">
        <v>43</v>
      </c>
      <c r="F4345" s="3">
        <f t="shared" ca="1" si="134"/>
        <v>3</v>
      </c>
      <c r="G4345" s="4">
        <f t="shared" ca="1" si="135"/>
        <v>139</v>
      </c>
      <c r="H4345" s="4">
        <f ca="1">+Data_TABLE[[#This Row],[Qty]]*Data_TABLE[[#This Row],[Unit Price]]</f>
        <v>417</v>
      </c>
      <c r="I4345" s="7">
        <v>42199</v>
      </c>
      <c r="J4345" s="10">
        <f>EOMONTH(Data_TABLE[[#This Row],[Date Sold]],0)</f>
        <v>42216</v>
      </c>
    </row>
    <row r="4346" spans="2:10" x14ac:dyDescent="0.25">
      <c r="B4346" s="1" t="s">
        <v>41</v>
      </c>
      <c r="C4346" s="3" t="s">
        <v>56</v>
      </c>
      <c r="D4346" s="2" t="s">
        <v>50</v>
      </c>
      <c r="E4346" s="3" t="s">
        <v>44</v>
      </c>
      <c r="F4346" s="3">
        <f t="shared" ca="1" si="134"/>
        <v>2</v>
      </c>
      <c r="G4346" s="4">
        <f t="shared" ca="1" si="135"/>
        <v>127</v>
      </c>
      <c r="H4346" s="4">
        <f ca="1">+Data_TABLE[[#This Row],[Qty]]*Data_TABLE[[#This Row],[Unit Price]]</f>
        <v>254</v>
      </c>
      <c r="I4346" s="7">
        <v>42199</v>
      </c>
      <c r="J4346" s="10">
        <f>EOMONTH(Data_TABLE[[#This Row],[Date Sold]],0)</f>
        <v>42216</v>
      </c>
    </row>
    <row r="4347" spans="2:10" x14ac:dyDescent="0.25">
      <c r="B4347" s="1" t="s">
        <v>41</v>
      </c>
      <c r="C4347" s="3" t="s">
        <v>56</v>
      </c>
      <c r="D4347" s="2" t="s">
        <v>50</v>
      </c>
      <c r="E4347" s="3" t="s">
        <v>44</v>
      </c>
      <c r="F4347" s="3">
        <f t="shared" ca="1" si="134"/>
        <v>3</v>
      </c>
      <c r="G4347" s="4">
        <f t="shared" ca="1" si="135"/>
        <v>116</v>
      </c>
      <c r="H4347" s="4">
        <f ca="1">+Data_TABLE[[#This Row],[Qty]]*Data_TABLE[[#This Row],[Unit Price]]</f>
        <v>348</v>
      </c>
      <c r="I4347" s="7">
        <v>42199</v>
      </c>
      <c r="J4347" s="10">
        <f>EOMONTH(Data_TABLE[[#This Row],[Date Sold]],0)</f>
        <v>42216</v>
      </c>
    </row>
    <row r="4348" spans="2:10" x14ac:dyDescent="0.25">
      <c r="B4348" s="1" t="s">
        <v>38</v>
      </c>
      <c r="C4348" s="3" t="s">
        <v>54</v>
      </c>
      <c r="D4348" s="2" t="s">
        <v>48</v>
      </c>
      <c r="E4348" s="3" t="s">
        <v>42</v>
      </c>
      <c r="F4348" s="3">
        <f t="shared" ca="1" si="134"/>
        <v>5</v>
      </c>
      <c r="G4348" s="4">
        <f t="shared" ca="1" si="135"/>
        <v>104</v>
      </c>
      <c r="H4348" s="4">
        <f ca="1">+Data_TABLE[[#This Row],[Qty]]*Data_TABLE[[#This Row],[Unit Price]]</f>
        <v>520</v>
      </c>
      <c r="I4348" s="7">
        <v>42199</v>
      </c>
      <c r="J4348" s="10">
        <f>EOMONTH(Data_TABLE[[#This Row],[Date Sold]],0)</f>
        <v>42216</v>
      </c>
    </row>
    <row r="4349" spans="2:10" x14ac:dyDescent="0.25">
      <c r="B4349" s="1" t="s">
        <v>37</v>
      </c>
      <c r="C4349" s="3" t="s">
        <v>56</v>
      </c>
      <c r="D4349" s="2" t="s">
        <v>52</v>
      </c>
      <c r="E4349" s="3" t="s">
        <v>46</v>
      </c>
      <c r="F4349" s="3">
        <f t="shared" ca="1" si="134"/>
        <v>1</v>
      </c>
      <c r="G4349" s="4">
        <f t="shared" ca="1" si="135"/>
        <v>142</v>
      </c>
      <c r="H4349" s="4">
        <f ca="1">+Data_TABLE[[#This Row],[Qty]]*Data_TABLE[[#This Row],[Unit Price]]</f>
        <v>142</v>
      </c>
      <c r="I4349" s="7">
        <v>42199</v>
      </c>
      <c r="J4349" s="10">
        <f>EOMONTH(Data_TABLE[[#This Row],[Date Sold]],0)</f>
        <v>42216</v>
      </c>
    </row>
    <row r="4350" spans="2:10" x14ac:dyDescent="0.25">
      <c r="B4350" s="1" t="s">
        <v>39</v>
      </c>
      <c r="C4350" s="3" t="s">
        <v>55</v>
      </c>
      <c r="D4350" s="2" t="s">
        <v>51</v>
      </c>
      <c r="E4350" s="3" t="s">
        <v>45</v>
      </c>
      <c r="F4350" s="3">
        <f t="shared" ca="1" si="134"/>
        <v>2</v>
      </c>
      <c r="G4350" s="4">
        <f t="shared" ca="1" si="135"/>
        <v>194</v>
      </c>
      <c r="H4350" s="4">
        <f ca="1">+Data_TABLE[[#This Row],[Qty]]*Data_TABLE[[#This Row],[Unit Price]]</f>
        <v>388</v>
      </c>
      <c r="I4350" s="7">
        <v>42199</v>
      </c>
      <c r="J4350" s="10">
        <f>EOMONTH(Data_TABLE[[#This Row],[Date Sold]],0)</f>
        <v>42216</v>
      </c>
    </row>
    <row r="4351" spans="2:10" x14ac:dyDescent="0.25">
      <c r="B4351" s="1" t="s">
        <v>41</v>
      </c>
      <c r="C4351" s="3" t="s">
        <v>54</v>
      </c>
      <c r="D4351" s="2" t="s">
        <v>48</v>
      </c>
      <c r="E4351" s="3" t="s">
        <v>42</v>
      </c>
      <c r="F4351" s="3">
        <f t="shared" ca="1" si="134"/>
        <v>3</v>
      </c>
      <c r="G4351" s="4">
        <f t="shared" ca="1" si="135"/>
        <v>195</v>
      </c>
      <c r="H4351" s="4">
        <f ca="1">+Data_TABLE[[#This Row],[Qty]]*Data_TABLE[[#This Row],[Unit Price]]</f>
        <v>585</v>
      </c>
      <c r="I4351" s="7">
        <v>42199</v>
      </c>
      <c r="J4351" s="10">
        <f>EOMONTH(Data_TABLE[[#This Row],[Date Sold]],0)</f>
        <v>42216</v>
      </c>
    </row>
    <row r="4352" spans="2:10" x14ac:dyDescent="0.25">
      <c r="B4352" s="1" t="s">
        <v>36</v>
      </c>
      <c r="C4352" s="3" t="s">
        <v>56</v>
      </c>
      <c r="D4352" s="2" t="s">
        <v>50</v>
      </c>
      <c r="E4352" s="3" t="s">
        <v>44</v>
      </c>
      <c r="F4352" s="3">
        <f t="shared" ca="1" si="134"/>
        <v>4</v>
      </c>
      <c r="G4352" s="4">
        <f t="shared" ca="1" si="135"/>
        <v>81</v>
      </c>
      <c r="H4352" s="4">
        <f ca="1">+Data_TABLE[[#This Row],[Qty]]*Data_TABLE[[#This Row],[Unit Price]]</f>
        <v>324</v>
      </c>
      <c r="I4352" s="7">
        <v>42199</v>
      </c>
      <c r="J4352" s="10">
        <f>EOMONTH(Data_TABLE[[#This Row],[Date Sold]],0)</f>
        <v>42216</v>
      </c>
    </row>
    <row r="4353" spans="2:10" x14ac:dyDescent="0.25">
      <c r="B4353" s="1" t="s">
        <v>40</v>
      </c>
      <c r="C4353" s="3" t="s">
        <v>54</v>
      </c>
      <c r="D4353" s="2" t="s">
        <v>48</v>
      </c>
      <c r="E4353" s="3" t="s">
        <v>42</v>
      </c>
      <c r="F4353" s="3">
        <f t="shared" ca="1" si="134"/>
        <v>5</v>
      </c>
      <c r="G4353" s="4">
        <f t="shared" ca="1" si="135"/>
        <v>120</v>
      </c>
      <c r="H4353" s="4">
        <f ca="1">+Data_TABLE[[#This Row],[Qty]]*Data_TABLE[[#This Row],[Unit Price]]</f>
        <v>600</v>
      </c>
      <c r="I4353" s="7">
        <v>42200</v>
      </c>
      <c r="J4353" s="10">
        <f>EOMONTH(Data_TABLE[[#This Row],[Date Sold]],0)</f>
        <v>42216</v>
      </c>
    </row>
    <row r="4354" spans="2:10" x14ac:dyDescent="0.25">
      <c r="B4354" s="1" t="s">
        <v>38</v>
      </c>
      <c r="C4354" s="3" t="s">
        <v>56</v>
      </c>
      <c r="D4354" s="2" t="s">
        <v>50</v>
      </c>
      <c r="E4354" s="3" t="s">
        <v>44</v>
      </c>
      <c r="F4354" s="3">
        <f t="shared" ca="1" si="134"/>
        <v>1</v>
      </c>
      <c r="G4354" s="4">
        <f t="shared" ca="1" si="135"/>
        <v>127</v>
      </c>
      <c r="H4354" s="4">
        <f ca="1">+Data_TABLE[[#This Row],[Qty]]*Data_TABLE[[#This Row],[Unit Price]]</f>
        <v>127</v>
      </c>
      <c r="I4354" s="7">
        <v>42200</v>
      </c>
      <c r="J4354" s="10">
        <f>EOMONTH(Data_TABLE[[#This Row],[Date Sold]],0)</f>
        <v>42216</v>
      </c>
    </row>
    <row r="4355" spans="2:10" x14ac:dyDescent="0.25">
      <c r="B4355" s="1" t="s">
        <v>37</v>
      </c>
      <c r="C4355" s="3" t="s">
        <v>56</v>
      </c>
      <c r="D4355" s="2" t="s">
        <v>50</v>
      </c>
      <c r="E4355" s="3" t="s">
        <v>44</v>
      </c>
      <c r="F4355" s="3">
        <f t="shared" ca="1" si="134"/>
        <v>3</v>
      </c>
      <c r="G4355" s="4">
        <f t="shared" ca="1" si="135"/>
        <v>136</v>
      </c>
      <c r="H4355" s="4">
        <f ca="1">+Data_TABLE[[#This Row],[Qty]]*Data_TABLE[[#This Row],[Unit Price]]</f>
        <v>408</v>
      </c>
      <c r="I4355" s="7">
        <v>42200</v>
      </c>
      <c r="J4355" s="10">
        <f>EOMONTH(Data_TABLE[[#This Row],[Date Sold]],0)</f>
        <v>42216</v>
      </c>
    </row>
    <row r="4356" spans="2:10" x14ac:dyDescent="0.25">
      <c r="B4356" s="1" t="s">
        <v>41</v>
      </c>
      <c r="C4356" s="3" t="s">
        <v>55</v>
      </c>
      <c r="D4356" s="2" t="s">
        <v>51</v>
      </c>
      <c r="E4356" s="3" t="s">
        <v>45</v>
      </c>
      <c r="F4356" s="3">
        <f t="shared" ca="1" si="134"/>
        <v>2</v>
      </c>
      <c r="G4356" s="4">
        <f t="shared" ca="1" si="135"/>
        <v>124</v>
      </c>
      <c r="H4356" s="4">
        <f ca="1">+Data_TABLE[[#This Row],[Qty]]*Data_TABLE[[#This Row],[Unit Price]]</f>
        <v>248</v>
      </c>
      <c r="I4356" s="7">
        <v>42200</v>
      </c>
      <c r="J4356" s="10">
        <f>EOMONTH(Data_TABLE[[#This Row],[Date Sold]],0)</f>
        <v>42216</v>
      </c>
    </row>
    <row r="4357" spans="2:10" x14ac:dyDescent="0.25">
      <c r="B4357" s="1" t="s">
        <v>37</v>
      </c>
      <c r="C4357" s="3" t="s">
        <v>56</v>
      </c>
      <c r="D4357" s="2" t="s">
        <v>50</v>
      </c>
      <c r="E4357" s="3" t="s">
        <v>44</v>
      </c>
      <c r="F4357" s="3">
        <f t="shared" ca="1" si="134"/>
        <v>5</v>
      </c>
      <c r="G4357" s="4">
        <f t="shared" ca="1" si="135"/>
        <v>114</v>
      </c>
      <c r="H4357" s="4">
        <f ca="1">+Data_TABLE[[#This Row],[Qty]]*Data_TABLE[[#This Row],[Unit Price]]</f>
        <v>570</v>
      </c>
      <c r="I4357" s="7">
        <v>42200</v>
      </c>
      <c r="J4357" s="10">
        <f>EOMONTH(Data_TABLE[[#This Row],[Date Sold]],0)</f>
        <v>42216</v>
      </c>
    </row>
    <row r="4358" spans="2:10" x14ac:dyDescent="0.25">
      <c r="B4358" s="1" t="s">
        <v>38</v>
      </c>
      <c r="C4358" s="3" t="s">
        <v>56</v>
      </c>
      <c r="D4358" s="2" t="s">
        <v>52</v>
      </c>
      <c r="E4358" s="3" t="s">
        <v>46</v>
      </c>
      <c r="F4358" s="3">
        <f t="shared" ca="1" si="134"/>
        <v>1</v>
      </c>
      <c r="G4358" s="4">
        <f t="shared" ca="1" si="135"/>
        <v>82</v>
      </c>
      <c r="H4358" s="4">
        <f ca="1">+Data_TABLE[[#This Row],[Qty]]*Data_TABLE[[#This Row],[Unit Price]]</f>
        <v>82</v>
      </c>
      <c r="I4358" s="7">
        <v>42200</v>
      </c>
      <c r="J4358" s="10">
        <f>EOMONTH(Data_TABLE[[#This Row],[Date Sold]],0)</f>
        <v>42216</v>
      </c>
    </row>
    <row r="4359" spans="2:10" x14ac:dyDescent="0.25">
      <c r="B4359" s="1" t="s">
        <v>38</v>
      </c>
      <c r="C4359" s="3" t="s">
        <v>56</v>
      </c>
      <c r="D4359" s="2" t="s">
        <v>52</v>
      </c>
      <c r="E4359" s="3" t="s">
        <v>46</v>
      </c>
      <c r="F4359" s="3">
        <f t="shared" ca="1" si="134"/>
        <v>5</v>
      </c>
      <c r="G4359" s="4">
        <f t="shared" ca="1" si="135"/>
        <v>83</v>
      </c>
      <c r="H4359" s="4">
        <f ca="1">+Data_TABLE[[#This Row],[Qty]]*Data_TABLE[[#This Row],[Unit Price]]</f>
        <v>415</v>
      </c>
      <c r="I4359" s="7">
        <v>42200</v>
      </c>
      <c r="J4359" s="10">
        <f>EOMONTH(Data_TABLE[[#This Row],[Date Sold]],0)</f>
        <v>42216</v>
      </c>
    </row>
    <row r="4360" spans="2:10" x14ac:dyDescent="0.25">
      <c r="B4360" s="1" t="s">
        <v>36</v>
      </c>
      <c r="C4360" s="3" t="s">
        <v>55</v>
      </c>
      <c r="D4360" s="2" t="s">
        <v>51</v>
      </c>
      <c r="E4360" s="3" t="s">
        <v>45</v>
      </c>
      <c r="F4360" s="3">
        <f t="shared" ca="1" si="134"/>
        <v>3</v>
      </c>
      <c r="G4360" s="4">
        <f t="shared" ca="1" si="135"/>
        <v>72</v>
      </c>
      <c r="H4360" s="4">
        <f ca="1">+Data_TABLE[[#This Row],[Qty]]*Data_TABLE[[#This Row],[Unit Price]]</f>
        <v>216</v>
      </c>
      <c r="I4360" s="7">
        <v>42200</v>
      </c>
      <c r="J4360" s="10">
        <f>EOMONTH(Data_TABLE[[#This Row],[Date Sold]],0)</f>
        <v>42216</v>
      </c>
    </row>
    <row r="4361" spans="2:10" x14ac:dyDescent="0.25">
      <c r="B4361" s="1" t="s">
        <v>36</v>
      </c>
      <c r="C4361" s="3" t="s">
        <v>55</v>
      </c>
      <c r="D4361" s="2" t="s">
        <v>51</v>
      </c>
      <c r="E4361" s="3" t="s">
        <v>45</v>
      </c>
      <c r="F4361" s="3">
        <f t="shared" ca="1" si="134"/>
        <v>5</v>
      </c>
      <c r="G4361" s="4">
        <f t="shared" ca="1" si="135"/>
        <v>82</v>
      </c>
      <c r="H4361" s="4">
        <f ca="1">+Data_TABLE[[#This Row],[Qty]]*Data_TABLE[[#This Row],[Unit Price]]</f>
        <v>410</v>
      </c>
      <c r="I4361" s="7">
        <v>42200</v>
      </c>
      <c r="J4361" s="10">
        <f>EOMONTH(Data_TABLE[[#This Row],[Date Sold]],0)</f>
        <v>42216</v>
      </c>
    </row>
    <row r="4362" spans="2:10" x14ac:dyDescent="0.25">
      <c r="B4362" s="1" t="s">
        <v>41</v>
      </c>
      <c r="C4362" s="3" t="s">
        <v>54</v>
      </c>
      <c r="D4362" s="2" t="s">
        <v>48</v>
      </c>
      <c r="E4362" s="3" t="s">
        <v>42</v>
      </c>
      <c r="F4362" s="3">
        <f t="shared" ca="1" si="134"/>
        <v>2</v>
      </c>
      <c r="G4362" s="4">
        <f t="shared" ca="1" si="135"/>
        <v>193</v>
      </c>
      <c r="H4362" s="4">
        <f ca="1">+Data_TABLE[[#This Row],[Qty]]*Data_TABLE[[#This Row],[Unit Price]]</f>
        <v>386</v>
      </c>
      <c r="I4362" s="7">
        <v>42200</v>
      </c>
      <c r="J4362" s="10">
        <f>EOMONTH(Data_TABLE[[#This Row],[Date Sold]],0)</f>
        <v>42216</v>
      </c>
    </row>
    <row r="4363" spans="2:10" x14ac:dyDescent="0.25">
      <c r="B4363" s="1" t="s">
        <v>39</v>
      </c>
      <c r="C4363" s="3" t="s">
        <v>56</v>
      </c>
      <c r="D4363" s="2" t="s">
        <v>52</v>
      </c>
      <c r="E4363" s="3" t="s">
        <v>46</v>
      </c>
      <c r="F4363" s="3">
        <f t="shared" ca="1" si="134"/>
        <v>3</v>
      </c>
      <c r="G4363" s="4">
        <f t="shared" ca="1" si="135"/>
        <v>160</v>
      </c>
      <c r="H4363" s="4">
        <f ca="1">+Data_TABLE[[#This Row],[Qty]]*Data_TABLE[[#This Row],[Unit Price]]</f>
        <v>480</v>
      </c>
      <c r="I4363" s="7">
        <v>42200</v>
      </c>
      <c r="J4363" s="10">
        <f>EOMONTH(Data_TABLE[[#This Row],[Date Sold]],0)</f>
        <v>42216</v>
      </c>
    </row>
    <row r="4364" spans="2:10" x14ac:dyDescent="0.25">
      <c r="B4364" s="1" t="s">
        <v>37</v>
      </c>
      <c r="C4364" s="3" t="s">
        <v>56</v>
      </c>
      <c r="D4364" s="2" t="s">
        <v>52</v>
      </c>
      <c r="E4364" s="3" t="s">
        <v>46</v>
      </c>
      <c r="F4364" s="3">
        <f t="shared" ca="1" si="134"/>
        <v>1</v>
      </c>
      <c r="G4364" s="4">
        <f t="shared" ca="1" si="135"/>
        <v>133</v>
      </c>
      <c r="H4364" s="4">
        <f ca="1">+Data_TABLE[[#This Row],[Qty]]*Data_TABLE[[#This Row],[Unit Price]]</f>
        <v>133</v>
      </c>
      <c r="I4364" s="7">
        <v>42200</v>
      </c>
      <c r="J4364" s="10">
        <f>EOMONTH(Data_TABLE[[#This Row],[Date Sold]],0)</f>
        <v>42216</v>
      </c>
    </row>
    <row r="4365" spans="2:10" x14ac:dyDescent="0.25">
      <c r="B4365" s="1" t="s">
        <v>37</v>
      </c>
      <c r="C4365" s="3" t="s">
        <v>56</v>
      </c>
      <c r="D4365" s="2" t="s">
        <v>50</v>
      </c>
      <c r="E4365" s="3" t="s">
        <v>44</v>
      </c>
      <c r="F4365" s="3">
        <f t="shared" ca="1" si="134"/>
        <v>3</v>
      </c>
      <c r="G4365" s="4">
        <f t="shared" ca="1" si="135"/>
        <v>191</v>
      </c>
      <c r="H4365" s="4">
        <f ca="1">+Data_TABLE[[#This Row],[Qty]]*Data_TABLE[[#This Row],[Unit Price]]</f>
        <v>573</v>
      </c>
      <c r="I4365" s="7">
        <v>42200</v>
      </c>
      <c r="J4365" s="10">
        <f>EOMONTH(Data_TABLE[[#This Row],[Date Sold]],0)</f>
        <v>42216</v>
      </c>
    </row>
    <row r="4366" spans="2:10" x14ac:dyDescent="0.25">
      <c r="B4366" s="1" t="s">
        <v>39</v>
      </c>
      <c r="C4366" s="3" t="s">
        <v>55</v>
      </c>
      <c r="D4366" s="2" t="s">
        <v>51</v>
      </c>
      <c r="E4366" s="3" t="s">
        <v>45</v>
      </c>
      <c r="F4366" s="3">
        <f t="shared" ca="1" si="134"/>
        <v>2</v>
      </c>
      <c r="G4366" s="4">
        <f t="shared" ca="1" si="135"/>
        <v>98</v>
      </c>
      <c r="H4366" s="4">
        <f ca="1">+Data_TABLE[[#This Row],[Qty]]*Data_TABLE[[#This Row],[Unit Price]]</f>
        <v>196</v>
      </c>
      <c r="I4366" s="7">
        <v>42200</v>
      </c>
      <c r="J4366" s="10">
        <f>EOMONTH(Data_TABLE[[#This Row],[Date Sold]],0)</f>
        <v>42216</v>
      </c>
    </row>
    <row r="4367" spans="2:10" x14ac:dyDescent="0.25">
      <c r="B4367" s="1" t="s">
        <v>37</v>
      </c>
      <c r="C4367" s="3" t="s">
        <v>56</v>
      </c>
      <c r="D4367" s="2" t="s">
        <v>52</v>
      </c>
      <c r="E4367" s="3" t="s">
        <v>46</v>
      </c>
      <c r="F4367" s="3">
        <f t="shared" ca="1" si="134"/>
        <v>4</v>
      </c>
      <c r="G4367" s="4">
        <f t="shared" ca="1" si="135"/>
        <v>159</v>
      </c>
      <c r="H4367" s="4">
        <f ca="1">+Data_TABLE[[#This Row],[Qty]]*Data_TABLE[[#This Row],[Unit Price]]</f>
        <v>636</v>
      </c>
      <c r="I4367" s="7">
        <v>42200</v>
      </c>
      <c r="J4367" s="10">
        <f>EOMONTH(Data_TABLE[[#This Row],[Date Sold]],0)</f>
        <v>42216</v>
      </c>
    </row>
    <row r="4368" spans="2:10" x14ac:dyDescent="0.25">
      <c r="B4368" s="1" t="s">
        <v>39</v>
      </c>
      <c r="C4368" s="3" t="s">
        <v>56</v>
      </c>
      <c r="D4368" s="2" t="s">
        <v>52</v>
      </c>
      <c r="E4368" s="3" t="s">
        <v>46</v>
      </c>
      <c r="F4368" s="3">
        <f t="shared" ca="1" si="134"/>
        <v>5</v>
      </c>
      <c r="G4368" s="4">
        <f t="shared" ca="1" si="135"/>
        <v>78</v>
      </c>
      <c r="H4368" s="4">
        <f ca="1">+Data_TABLE[[#This Row],[Qty]]*Data_TABLE[[#This Row],[Unit Price]]</f>
        <v>390</v>
      </c>
      <c r="I4368" s="7">
        <v>42200</v>
      </c>
      <c r="J4368" s="10">
        <f>EOMONTH(Data_TABLE[[#This Row],[Date Sold]],0)</f>
        <v>42216</v>
      </c>
    </row>
    <row r="4369" spans="2:10" x14ac:dyDescent="0.25">
      <c r="B4369" s="1" t="s">
        <v>37</v>
      </c>
      <c r="C4369" s="3" t="s">
        <v>55</v>
      </c>
      <c r="D4369" s="2" t="s">
        <v>49</v>
      </c>
      <c r="E4369" s="3" t="s">
        <v>43</v>
      </c>
      <c r="F4369" s="3">
        <f t="shared" ca="1" si="134"/>
        <v>4</v>
      </c>
      <c r="G4369" s="4">
        <f t="shared" ca="1" si="135"/>
        <v>87</v>
      </c>
      <c r="H4369" s="4">
        <f ca="1">+Data_TABLE[[#This Row],[Qty]]*Data_TABLE[[#This Row],[Unit Price]]</f>
        <v>348</v>
      </c>
      <c r="I4369" s="7">
        <v>42200</v>
      </c>
      <c r="J4369" s="10">
        <f>EOMONTH(Data_TABLE[[#This Row],[Date Sold]],0)</f>
        <v>42216</v>
      </c>
    </row>
    <row r="4370" spans="2:10" x14ac:dyDescent="0.25">
      <c r="B4370" s="1" t="s">
        <v>37</v>
      </c>
      <c r="C4370" s="3" t="s">
        <v>56</v>
      </c>
      <c r="D4370" s="2" t="s">
        <v>52</v>
      </c>
      <c r="E4370" s="3" t="s">
        <v>46</v>
      </c>
      <c r="F4370" s="3">
        <f t="shared" ca="1" si="134"/>
        <v>3</v>
      </c>
      <c r="G4370" s="4">
        <f t="shared" ca="1" si="135"/>
        <v>144</v>
      </c>
      <c r="H4370" s="4">
        <f ca="1">+Data_TABLE[[#This Row],[Qty]]*Data_TABLE[[#This Row],[Unit Price]]</f>
        <v>432</v>
      </c>
      <c r="I4370" s="7">
        <v>42200</v>
      </c>
      <c r="J4370" s="10">
        <f>EOMONTH(Data_TABLE[[#This Row],[Date Sold]],0)</f>
        <v>42216</v>
      </c>
    </row>
    <row r="4371" spans="2:10" x14ac:dyDescent="0.25">
      <c r="B4371" s="1" t="s">
        <v>37</v>
      </c>
      <c r="C4371" s="3" t="s">
        <v>56</v>
      </c>
      <c r="D4371" s="2" t="s">
        <v>52</v>
      </c>
      <c r="E4371" s="3" t="s">
        <v>46</v>
      </c>
      <c r="F4371" s="3">
        <f t="shared" ca="1" si="134"/>
        <v>2</v>
      </c>
      <c r="G4371" s="4">
        <f t="shared" ca="1" si="135"/>
        <v>102</v>
      </c>
      <c r="H4371" s="4">
        <f ca="1">+Data_TABLE[[#This Row],[Qty]]*Data_TABLE[[#This Row],[Unit Price]]</f>
        <v>204</v>
      </c>
      <c r="I4371" s="7">
        <v>42200</v>
      </c>
      <c r="J4371" s="10">
        <f>EOMONTH(Data_TABLE[[#This Row],[Date Sold]],0)</f>
        <v>42216</v>
      </c>
    </row>
    <row r="4372" spans="2:10" x14ac:dyDescent="0.25">
      <c r="B4372" s="1" t="s">
        <v>41</v>
      </c>
      <c r="C4372" s="3" t="s">
        <v>54</v>
      </c>
      <c r="D4372" s="2" t="s">
        <v>48</v>
      </c>
      <c r="E4372" s="3" t="s">
        <v>42</v>
      </c>
      <c r="F4372" s="3">
        <f t="shared" ca="1" si="134"/>
        <v>5</v>
      </c>
      <c r="G4372" s="4">
        <f t="shared" ca="1" si="135"/>
        <v>157</v>
      </c>
      <c r="H4372" s="4">
        <f ca="1">+Data_TABLE[[#This Row],[Qty]]*Data_TABLE[[#This Row],[Unit Price]]</f>
        <v>785</v>
      </c>
      <c r="I4372" s="7">
        <v>42200</v>
      </c>
      <c r="J4372" s="10">
        <f>EOMONTH(Data_TABLE[[#This Row],[Date Sold]],0)</f>
        <v>42216</v>
      </c>
    </row>
    <row r="4373" spans="2:10" x14ac:dyDescent="0.25">
      <c r="B4373" s="1" t="s">
        <v>39</v>
      </c>
      <c r="C4373" s="3" t="s">
        <v>56</v>
      </c>
      <c r="D4373" s="2" t="s">
        <v>52</v>
      </c>
      <c r="E4373" s="3" t="s">
        <v>46</v>
      </c>
      <c r="F4373" s="3">
        <f t="shared" ca="1" si="134"/>
        <v>1</v>
      </c>
      <c r="G4373" s="4">
        <f t="shared" ca="1" si="135"/>
        <v>154</v>
      </c>
      <c r="H4373" s="4">
        <f ca="1">+Data_TABLE[[#This Row],[Qty]]*Data_TABLE[[#This Row],[Unit Price]]</f>
        <v>154</v>
      </c>
      <c r="I4373" s="7">
        <v>42200</v>
      </c>
      <c r="J4373" s="10">
        <f>EOMONTH(Data_TABLE[[#This Row],[Date Sold]],0)</f>
        <v>42216</v>
      </c>
    </row>
    <row r="4374" spans="2:10" x14ac:dyDescent="0.25">
      <c r="B4374" s="1" t="s">
        <v>40</v>
      </c>
      <c r="C4374" s="3" t="s">
        <v>55</v>
      </c>
      <c r="D4374" s="2" t="s">
        <v>49</v>
      </c>
      <c r="E4374" s="3" t="s">
        <v>43</v>
      </c>
      <c r="F4374" s="3">
        <f t="shared" ca="1" si="134"/>
        <v>3</v>
      </c>
      <c r="G4374" s="4">
        <f t="shared" ca="1" si="135"/>
        <v>188</v>
      </c>
      <c r="H4374" s="4">
        <f ca="1">+Data_TABLE[[#This Row],[Qty]]*Data_TABLE[[#This Row],[Unit Price]]</f>
        <v>564</v>
      </c>
      <c r="I4374" s="7">
        <v>42200</v>
      </c>
      <c r="J4374" s="10">
        <f>EOMONTH(Data_TABLE[[#This Row],[Date Sold]],0)</f>
        <v>42216</v>
      </c>
    </row>
    <row r="4375" spans="2:10" x14ac:dyDescent="0.25">
      <c r="B4375" s="1" t="s">
        <v>40</v>
      </c>
      <c r="C4375" s="3" t="s">
        <v>55</v>
      </c>
      <c r="D4375" s="2" t="s">
        <v>49</v>
      </c>
      <c r="E4375" s="3" t="s">
        <v>43</v>
      </c>
      <c r="F4375" s="3">
        <f t="shared" ca="1" si="134"/>
        <v>2</v>
      </c>
      <c r="G4375" s="4">
        <f t="shared" ca="1" si="135"/>
        <v>143</v>
      </c>
      <c r="H4375" s="4">
        <f ca="1">+Data_TABLE[[#This Row],[Qty]]*Data_TABLE[[#This Row],[Unit Price]]</f>
        <v>286</v>
      </c>
      <c r="I4375" s="7">
        <v>42200</v>
      </c>
      <c r="J4375" s="10">
        <f>EOMONTH(Data_TABLE[[#This Row],[Date Sold]],0)</f>
        <v>42216</v>
      </c>
    </row>
    <row r="4376" spans="2:10" x14ac:dyDescent="0.25">
      <c r="B4376" s="1" t="s">
        <v>37</v>
      </c>
      <c r="C4376" s="3" t="s">
        <v>55</v>
      </c>
      <c r="D4376" s="2" t="s">
        <v>51</v>
      </c>
      <c r="E4376" s="3" t="s">
        <v>45</v>
      </c>
      <c r="F4376" s="3">
        <f t="shared" ca="1" si="134"/>
        <v>2</v>
      </c>
      <c r="G4376" s="4">
        <f t="shared" ca="1" si="135"/>
        <v>74</v>
      </c>
      <c r="H4376" s="4">
        <f ca="1">+Data_TABLE[[#This Row],[Qty]]*Data_TABLE[[#This Row],[Unit Price]]</f>
        <v>148</v>
      </c>
      <c r="I4376" s="7">
        <v>42200</v>
      </c>
      <c r="J4376" s="10">
        <f>EOMONTH(Data_TABLE[[#This Row],[Date Sold]],0)</f>
        <v>42216</v>
      </c>
    </row>
    <row r="4377" spans="2:10" x14ac:dyDescent="0.25">
      <c r="B4377" s="1" t="s">
        <v>41</v>
      </c>
      <c r="C4377" s="3" t="s">
        <v>54</v>
      </c>
      <c r="D4377" s="2" t="s">
        <v>48</v>
      </c>
      <c r="E4377" s="3" t="s">
        <v>42</v>
      </c>
      <c r="F4377" s="3">
        <f t="shared" ca="1" si="134"/>
        <v>1</v>
      </c>
      <c r="G4377" s="4">
        <f t="shared" ca="1" si="135"/>
        <v>124</v>
      </c>
      <c r="H4377" s="4">
        <f ca="1">+Data_TABLE[[#This Row],[Qty]]*Data_TABLE[[#This Row],[Unit Price]]</f>
        <v>124</v>
      </c>
      <c r="I4377" s="7">
        <v>42200</v>
      </c>
      <c r="J4377" s="10">
        <f>EOMONTH(Data_TABLE[[#This Row],[Date Sold]],0)</f>
        <v>42216</v>
      </c>
    </row>
    <row r="4378" spans="2:10" x14ac:dyDescent="0.25">
      <c r="B4378" s="1" t="s">
        <v>41</v>
      </c>
      <c r="C4378" s="3" t="s">
        <v>55</v>
      </c>
      <c r="D4378" s="2" t="s">
        <v>49</v>
      </c>
      <c r="E4378" s="3" t="s">
        <v>43</v>
      </c>
      <c r="F4378" s="3">
        <f t="shared" ca="1" si="134"/>
        <v>2</v>
      </c>
      <c r="G4378" s="4">
        <f t="shared" ca="1" si="135"/>
        <v>138</v>
      </c>
      <c r="H4378" s="4">
        <f ca="1">+Data_TABLE[[#This Row],[Qty]]*Data_TABLE[[#This Row],[Unit Price]]</f>
        <v>276</v>
      </c>
      <c r="I4378" s="7">
        <v>42200</v>
      </c>
      <c r="J4378" s="10">
        <f>EOMONTH(Data_TABLE[[#This Row],[Date Sold]],0)</f>
        <v>42216</v>
      </c>
    </row>
    <row r="4379" spans="2:10" x14ac:dyDescent="0.25">
      <c r="B4379" s="1" t="s">
        <v>38</v>
      </c>
      <c r="C4379" s="3" t="s">
        <v>56</v>
      </c>
      <c r="D4379" s="2" t="s">
        <v>50</v>
      </c>
      <c r="E4379" s="3" t="s">
        <v>44</v>
      </c>
      <c r="F4379" s="3">
        <f t="shared" ca="1" si="134"/>
        <v>2</v>
      </c>
      <c r="G4379" s="4">
        <f t="shared" ca="1" si="135"/>
        <v>195</v>
      </c>
      <c r="H4379" s="4">
        <f ca="1">+Data_TABLE[[#This Row],[Qty]]*Data_TABLE[[#This Row],[Unit Price]]</f>
        <v>390</v>
      </c>
      <c r="I4379" s="7">
        <v>42200</v>
      </c>
      <c r="J4379" s="10">
        <f>EOMONTH(Data_TABLE[[#This Row],[Date Sold]],0)</f>
        <v>42216</v>
      </c>
    </row>
    <row r="4380" spans="2:10" x14ac:dyDescent="0.25">
      <c r="B4380" s="1" t="s">
        <v>38</v>
      </c>
      <c r="C4380" s="3" t="s">
        <v>55</v>
      </c>
      <c r="D4380" s="2" t="s">
        <v>49</v>
      </c>
      <c r="E4380" s="3" t="s">
        <v>43</v>
      </c>
      <c r="F4380" s="3">
        <f t="shared" ca="1" si="134"/>
        <v>5</v>
      </c>
      <c r="G4380" s="4">
        <f t="shared" ca="1" si="135"/>
        <v>89</v>
      </c>
      <c r="H4380" s="4">
        <f ca="1">+Data_TABLE[[#This Row],[Qty]]*Data_TABLE[[#This Row],[Unit Price]]</f>
        <v>445</v>
      </c>
      <c r="I4380" s="7">
        <v>42200</v>
      </c>
      <c r="J4380" s="10">
        <f>EOMONTH(Data_TABLE[[#This Row],[Date Sold]],0)</f>
        <v>42216</v>
      </c>
    </row>
    <row r="4381" spans="2:10" x14ac:dyDescent="0.25">
      <c r="B4381" s="1" t="s">
        <v>37</v>
      </c>
      <c r="C4381" s="3" t="s">
        <v>54</v>
      </c>
      <c r="D4381" s="2" t="s">
        <v>48</v>
      </c>
      <c r="E4381" s="3" t="s">
        <v>42</v>
      </c>
      <c r="F4381" s="3">
        <f t="shared" ca="1" si="134"/>
        <v>2</v>
      </c>
      <c r="G4381" s="4">
        <f t="shared" ca="1" si="135"/>
        <v>151</v>
      </c>
      <c r="H4381" s="4">
        <f ca="1">+Data_TABLE[[#This Row],[Qty]]*Data_TABLE[[#This Row],[Unit Price]]</f>
        <v>302</v>
      </c>
      <c r="I4381" s="7">
        <v>42200</v>
      </c>
      <c r="J4381" s="10">
        <f>EOMONTH(Data_TABLE[[#This Row],[Date Sold]],0)</f>
        <v>42216</v>
      </c>
    </row>
    <row r="4382" spans="2:10" x14ac:dyDescent="0.25">
      <c r="B4382" s="1" t="s">
        <v>39</v>
      </c>
      <c r="C4382" s="3" t="s">
        <v>56</v>
      </c>
      <c r="D4382" s="2" t="s">
        <v>50</v>
      </c>
      <c r="E4382" s="3" t="s">
        <v>44</v>
      </c>
      <c r="F4382" s="3">
        <f t="shared" ca="1" si="134"/>
        <v>3</v>
      </c>
      <c r="G4382" s="4">
        <f t="shared" ca="1" si="135"/>
        <v>179</v>
      </c>
      <c r="H4382" s="4">
        <f ca="1">+Data_TABLE[[#This Row],[Qty]]*Data_TABLE[[#This Row],[Unit Price]]</f>
        <v>537</v>
      </c>
      <c r="I4382" s="7">
        <v>42200</v>
      </c>
      <c r="J4382" s="10">
        <f>EOMONTH(Data_TABLE[[#This Row],[Date Sold]],0)</f>
        <v>42216</v>
      </c>
    </row>
    <row r="4383" spans="2:10" x14ac:dyDescent="0.25">
      <c r="B4383" s="1" t="s">
        <v>41</v>
      </c>
      <c r="C4383" s="3" t="s">
        <v>55</v>
      </c>
      <c r="D4383" s="2" t="s">
        <v>51</v>
      </c>
      <c r="E4383" s="3" t="s">
        <v>45</v>
      </c>
      <c r="F4383" s="3">
        <f t="shared" ca="1" si="134"/>
        <v>2</v>
      </c>
      <c r="G4383" s="4">
        <f t="shared" ca="1" si="135"/>
        <v>115</v>
      </c>
      <c r="H4383" s="4">
        <f ca="1">+Data_TABLE[[#This Row],[Qty]]*Data_TABLE[[#This Row],[Unit Price]]</f>
        <v>230</v>
      </c>
      <c r="I4383" s="7">
        <v>42200</v>
      </c>
      <c r="J4383" s="10">
        <f>EOMONTH(Data_TABLE[[#This Row],[Date Sold]],0)</f>
        <v>42216</v>
      </c>
    </row>
    <row r="4384" spans="2:10" x14ac:dyDescent="0.25">
      <c r="B4384" s="1" t="s">
        <v>37</v>
      </c>
      <c r="C4384" s="3" t="s">
        <v>56</v>
      </c>
      <c r="D4384" s="2" t="s">
        <v>52</v>
      </c>
      <c r="E4384" s="3" t="s">
        <v>46</v>
      </c>
      <c r="F4384" s="3">
        <f t="shared" ca="1" si="134"/>
        <v>3</v>
      </c>
      <c r="G4384" s="4">
        <f t="shared" ca="1" si="135"/>
        <v>71</v>
      </c>
      <c r="H4384" s="4">
        <f ca="1">+Data_TABLE[[#This Row],[Qty]]*Data_TABLE[[#This Row],[Unit Price]]</f>
        <v>213</v>
      </c>
      <c r="I4384" s="7">
        <v>42200</v>
      </c>
      <c r="J4384" s="10">
        <f>EOMONTH(Data_TABLE[[#This Row],[Date Sold]],0)</f>
        <v>42216</v>
      </c>
    </row>
    <row r="4385" spans="2:10" x14ac:dyDescent="0.25">
      <c r="B4385" s="1" t="s">
        <v>41</v>
      </c>
      <c r="C4385" s="3" t="s">
        <v>56</v>
      </c>
      <c r="D4385" s="2" t="s">
        <v>52</v>
      </c>
      <c r="E4385" s="3" t="s">
        <v>46</v>
      </c>
      <c r="F4385" s="3">
        <f t="shared" ca="1" si="134"/>
        <v>2</v>
      </c>
      <c r="G4385" s="4">
        <f t="shared" ca="1" si="135"/>
        <v>86</v>
      </c>
      <c r="H4385" s="4">
        <f ca="1">+Data_TABLE[[#This Row],[Qty]]*Data_TABLE[[#This Row],[Unit Price]]</f>
        <v>172</v>
      </c>
      <c r="I4385" s="7">
        <v>42200</v>
      </c>
      <c r="J4385" s="10">
        <f>EOMONTH(Data_TABLE[[#This Row],[Date Sold]],0)</f>
        <v>42216</v>
      </c>
    </row>
    <row r="4386" spans="2:10" x14ac:dyDescent="0.25">
      <c r="B4386" s="1" t="s">
        <v>36</v>
      </c>
      <c r="C4386" s="3" t="s">
        <v>55</v>
      </c>
      <c r="D4386" s="2" t="s">
        <v>51</v>
      </c>
      <c r="E4386" s="3" t="s">
        <v>45</v>
      </c>
      <c r="F4386" s="3">
        <f t="shared" ca="1" si="134"/>
        <v>1</v>
      </c>
      <c r="G4386" s="4">
        <f t="shared" ca="1" si="135"/>
        <v>166</v>
      </c>
      <c r="H4386" s="4">
        <f ca="1">+Data_TABLE[[#This Row],[Qty]]*Data_TABLE[[#This Row],[Unit Price]]</f>
        <v>166</v>
      </c>
      <c r="I4386" s="7">
        <v>42200</v>
      </c>
      <c r="J4386" s="10">
        <f>EOMONTH(Data_TABLE[[#This Row],[Date Sold]],0)</f>
        <v>42216</v>
      </c>
    </row>
    <row r="4387" spans="2:10" x14ac:dyDescent="0.25">
      <c r="B4387" s="1" t="s">
        <v>37</v>
      </c>
      <c r="C4387" s="3" t="s">
        <v>56</v>
      </c>
      <c r="D4387" s="2" t="s">
        <v>50</v>
      </c>
      <c r="E4387" s="3" t="s">
        <v>44</v>
      </c>
      <c r="F4387" s="3">
        <f t="shared" ca="1" si="134"/>
        <v>5</v>
      </c>
      <c r="G4387" s="4">
        <f t="shared" ca="1" si="135"/>
        <v>195</v>
      </c>
      <c r="H4387" s="4">
        <f ca="1">+Data_TABLE[[#This Row],[Qty]]*Data_TABLE[[#This Row],[Unit Price]]</f>
        <v>975</v>
      </c>
      <c r="I4387" s="7">
        <v>42200</v>
      </c>
      <c r="J4387" s="10">
        <f>EOMONTH(Data_TABLE[[#This Row],[Date Sold]],0)</f>
        <v>42216</v>
      </c>
    </row>
    <row r="4388" spans="2:10" x14ac:dyDescent="0.25">
      <c r="B4388" s="1" t="s">
        <v>40</v>
      </c>
      <c r="C4388" s="3" t="s">
        <v>55</v>
      </c>
      <c r="D4388" s="2" t="s">
        <v>51</v>
      </c>
      <c r="E4388" s="3" t="s">
        <v>45</v>
      </c>
      <c r="F4388" s="3">
        <f t="shared" ca="1" si="134"/>
        <v>2</v>
      </c>
      <c r="G4388" s="4">
        <f t="shared" ca="1" si="135"/>
        <v>166</v>
      </c>
      <c r="H4388" s="4">
        <f ca="1">+Data_TABLE[[#This Row],[Qty]]*Data_TABLE[[#This Row],[Unit Price]]</f>
        <v>332</v>
      </c>
      <c r="I4388" s="7">
        <v>42200</v>
      </c>
      <c r="J4388" s="10">
        <f>EOMONTH(Data_TABLE[[#This Row],[Date Sold]],0)</f>
        <v>42216</v>
      </c>
    </row>
    <row r="4389" spans="2:10" x14ac:dyDescent="0.25">
      <c r="B4389" s="1" t="s">
        <v>41</v>
      </c>
      <c r="C4389" s="3" t="s">
        <v>55</v>
      </c>
      <c r="D4389" s="2" t="s">
        <v>49</v>
      </c>
      <c r="E4389" s="3" t="s">
        <v>43</v>
      </c>
      <c r="F4389" s="3">
        <f t="shared" ca="1" si="134"/>
        <v>3</v>
      </c>
      <c r="G4389" s="4">
        <f t="shared" ca="1" si="135"/>
        <v>102</v>
      </c>
      <c r="H4389" s="4">
        <f ca="1">+Data_TABLE[[#This Row],[Qty]]*Data_TABLE[[#This Row],[Unit Price]]</f>
        <v>306</v>
      </c>
      <c r="I4389" s="7">
        <v>42200</v>
      </c>
      <c r="J4389" s="10">
        <f>EOMONTH(Data_TABLE[[#This Row],[Date Sold]],0)</f>
        <v>42216</v>
      </c>
    </row>
    <row r="4390" spans="2:10" x14ac:dyDescent="0.25">
      <c r="B4390" s="1" t="s">
        <v>36</v>
      </c>
      <c r="C4390" s="3" t="s">
        <v>55</v>
      </c>
      <c r="D4390" s="2" t="s">
        <v>51</v>
      </c>
      <c r="E4390" s="3" t="s">
        <v>45</v>
      </c>
      <c r="F4390" s="3">
        <f t="shared" ca="1" si="134"/>
        <v>3</v>
      </c>
      <c r="G4390" s="4">
        <f t="shared" ca="1" si="135"/>
        <v>142</v>
      </c>
      <c r="H4390" s="4">
        <f ca="1">+Data_TABLE[[#This Row],[Qty]]*Data_TABLE[[#This Row],[Unit Price]]</f>
        <v>426</v>
      </c>
      <c r="I4390" s="7">
        <v>42200</v>
      </c>
      <c r="J4390" s="10">
        <f>EOMONTH(Data_TABLE[[#This Row],[Date Sold]],0)</f>
        <v>42216</v>
      </c>
    </row>
    <row r="4391" spans="2:10" x14ac:dyDescent="0.25">
      <c r="B4391" s="1" t="s">
        <v>41</v>
      </c>
      <c r="C4391" s="3" t="s">
        <v>56</v>
      </c>
      <c r="D4391" s="2" t="s">
        <v>50</v>
      </c>
      <c r="E4391" s="3" t="s">
        <v>44</v>
      </c>
      <c r="F4391" s="3">
        <f t="shared" ca="1" si="134"/>
        <v>4</v>
      </c>
      <c r="G4391" s="4">
        <f t="shared" ca="1" si="135"/>
        <v>199</v>
      </c>
      <c r="H4391" s="4">
        <f ca="1">+Data_TABLE[[#This Row],[Qty]]*Data_TABLE[[#This Row],[Unit Price]]</f>
        <v>796</v>
      </c>
      <c r="I4391" s="7">
        <v>42200</v>
      </c>
      <c r="J4391" s="10">
        <f>EOMONTH(Data_TABLE[[#This Row],[Date Sold]],0)</f>
        <v>42216</v>
      </c>
    </row>
    <row r="4392" spans="2:10" x14ac:dyDescent="0.25">
      <c r="B4392" s="1" t="s">
        <v>36</v>
      </c>
      <c r="C4392" s="3" t="s">
        <v>54</v>
      </c>
      <c r="D4392" s="2" t="s">
        <v>48</v>
      </c>
      <c r="E4392" s="3" t="s">
        <v>42</v>
      </c>
      <c r="F4392" s="3">
        <f t="shared" ca="1" si="134"/>
        <v>2</v>
      </c>
      <c r="G4392" s="4">
        <f t="shared" ca="1" si="135"/>
        <v>195</v>
      </c>
      <c r="H4392" s="4">
        <f ca="1">+Data_TABLE[[#This Row],[Qty]]*Data_TABLE[[#This Row],[Unit Price]]</f>
        <v>390</v>
      </c>
      <c r="I4392" s="7">
        <v>42200</v>
      </c>
      <c r="J4392" s="10">
        <f>EOMONTH(Data_TABLE[[#This Row],[Date Sold]],0)</f>
        <v>42216</v>
      </c>
    </row>
    <row r="4393" spans="2:10" x14ac:dyDescent="0.25">
      <c r="B4393" s="1" t="s">
        <v>36</v>
      </c>
      <c r="C4393" s="3" t="s">
        <v>56</v>
      </c>
      <c r="D4393" s="2" t="s">
        <v>52</v>
      </c>
      <c r="E4393" s="3" t="s">
        <v>46</v>
      </c>
      <c r="F4393" s="3">
        <f t="shared" ca="1" si="134"/>
        <v>1</v>
      </c>
      <c r="G4393" s="4">
        <f t="shared" ca="1" si="135"/>
        <v>68</v>
      </c>
      <c r="H4393" s="4">
        <f ca="1">+Data_TABLE[[#This Row],[Qty]]*Data_TABLE[[#This Row],[Unit Price]]</f>
        <v>68</v>
      </c>
      <c r="I4393" s="7">
        <v>42200</v>
      </c>
      <c r="J4393" s="10">
        <f>EOMONTH(Data_TABLE[[#This Row],[Date Sold]],0)</f>
        <v>42216</v>
      </c>
    </row>
    <row r="4394" spans="2:10" x14ac:dyDescent="0.25">
      <c r="B4394" s="1" t="s">
        <v>37</v>
      </c>
      <c r="C4394" s="3" t="s">
        <v>55</v>
      </c>
      <c r="D4394" s="2" t="s">
        <v>51</v>
      </c>
      <c r="E4394" s="3" t="s">
        <v>45</v>
      </c>
      <c r="F4394" s="3">
        <f t="shared" ca="1" si="134"/>
        <v>4</v>
      </c>
      <c r="G4394" s="4">
        <f t="shared" ca="1" si="135"/>
        <v>154</v>
      </c>
      <c r="H4394" s="4">
        <f ca="1">+Data_TABLE[[#This Row],[Qty]]*Data_TABLE[[#This Row],[Unit Price]]</f>
        <v>616</v>
      </c>
      <c r="I4394" s="7">
        <v>42200</v>
      </c>
      <c r="J4394" s="10">
        <f>EOMONTH(Data_TABLE[[#This Row],[Date Sold]],0)</f>
        <v>42216</v>
      </c>
    </row>
    <row r="4395" spans="2:10" x14ac:dyDescent="0.25">
      <c r="B4395" s="1" t="s">
        <v>37</v>
      </c>
      <c r="C4395" s="3" t="s">
        <v>56</v>
      </c>
      <c r="D4395" s="2" t="s">
        <v>50</v>
      </c>
      <c r="E4395" s="3" t="s">
        <v>44</v>
      </c>
      <c r="F4395" s="3">
        <f t="shared" ca="1" si="134"/>
        <v>2</v>
      </c>
      <c r="G4395" s="4">
        <f t="shared" ca="1" si="135"/>
        <v>98</v>
      </c>
      <c r="H4395" s="4">
        <f ca="1">+Data_TABLE[[#This Row],[Qty]]*Data_TABLE[[#This Row],[Unit Price]]</f>
        <v>196</v>
      </c>
      <c r="I4395" s="7">
        <v>42200</v>
      </c>
      <c r="J4395" s="10">
        <f>EOMONTH(Data_TABLE[[#This Row],[Date Sold]],0)</f>
        <v>42216</v>
      </c>
    </row>
    <row r="4396" spans="2:10" x14ac:dyDescent="0.25">
      <c r="B4396" s="1" t="s">
        <v>40</v>
      </c>
      <c r="C4396" s="3" t="s">
        <v>55</v>
      </c>
      <c r="D4396" s="2" t="s">
        <v>49</v>
      </c>
      <c r="E4396" s="3" t="s">
        <v>43</v>
      </c>
      <c r="F4396" s="3">
        <f t="shared" ca="1" si="134"/>
        <v>5</v>
      </c>
      <c r="G4396" s="4">
        <f t="shared" ca="1" si="135"/>
        <v>144</v>
      </c>
      <c r="H4396" s="4">
        <f ca="1">+Data_TABLE[[#This Row],[Qty]]*Data_TABLE[[#This Row],[Unit Price]]</f>
        <v>720</v>
      </c>
      <c r="I4396" s="7">
        <v>42200</v>
      </c>
      <c r="J4396" s="10">
        <f>EOMONTH(Data_TABLE[[#This Row],[Date Sold]],0)</f>
        <v>42216</v>
      </c>
    </row>
    <row r="4397" spans="2:10" x14ac:dyDescent="0.25">
      <c r="B4397" s="1" t="s">
        <v>41</v>
      </c>
      <c r="C4397" s="3" t="s">
        <v>55</v>
      </c>
      <c r="D4397" s="2" t="s">
        <v>49</v>
      </c>
      <c r="E4397" s="3" t="s">
        <v>43</v>
      </c>
      <c r="F4397" s="3">
        <f t="shared" ca="1" si="134"/>
        <v>3</v>
      </c>
      <c r="G4397" s="4">
        <f t="shared" ca="1" si="135"/>
        <v>197</v>
      </c>
      <c r="H4397" s="4">
        <f ca="1">+Data_TABLE[[#This Row],[Qty]]*Data_TABLE[[#This Row],[Unit Price]]</f>
        <v>591</v>
      </c>
      <c r="I4397" s="7">
        <v>42200</v>
      </c>
      <c r="J4397" s="10">
        <f>EOMONTH(Data_TABLE[[#This Row],[Date Sold]],0)</f>
        <v>42216</v>
      </c>
    </row>
    <row r="4398" spans="2:10" x14ac:dyDescent="0.25">
      <c r="B4398" s="1" t="s">
        <v>41</v>
      </c>
      <c r="C4398" s="3" t="s">
        <v>56</v>
      </c>
      <c r="D4398" s="2" t="s">
        <v>50</v>
      </c>
      <c r="E4398" s="3" t="s">
        <v>44</v>
      </c>
      <c r="F4398" s="3">
        <f t="shared" ca="1" si="134"/>
        <v>2</v>
      </c>
      <c r="G4398" s="4">
        <f t="shared" ca="1" si="135"/>
        <v>161</v>
      </c>
      <c r="H4398" s="4">
        <f ca="1">+Data_TABLE[[#This Row],[Qty]]*Data_TABLE[[#This Row],[Unit Price]]</f>
        <v>322</v>
      </c>
      <c r="I4398" s="7">
        <v>42200</v>
      </c>
      <c r="J4398" s="10">
        <f>EOMONTH(Data_TABLE[[#This Row],[Date Sold]],0)</f>
        <v>42216</v>
      </c>
    </row>
    <row r="4399" spans="2:10" x14ac:dyDescent="0.25">
      <c r="B4399" s="1" t="s">
        <v>39</v>
      </c>
      <c r="C4399" s="3" t="s">
        <v>56</v>
      </c>
      <c r="D4399" s="2" t="s">
        <v>52</v>
      </c>
      <c r="E4399" s="3" t="s">
        <v>46</v>
      </c>
      <c r="F4399" s="3">
        <f t="shared" ca="1" si="134"/>
        <v>3</v>
      </c>
      <c r="G4399" s="4">
        <f t="shared" ca="1" si="135"/>
        <v>175</v>
      </c>
      <c r="H4399" s="4">
        <f ca="1">+Data_TABLE[[#This Row],[Qty]]*Data_TABLE[[#This Row],[Unit Price]]</f>
        <v>525</v>
      </c>
      <c r="I4399" s="7">
        <v>42200</v>
      </c>
      <c r="J4399" s="10">
        <f>EOMONTH(Data_TABLE[[#This Row],[Date Sold]],0)</f>
        <v>42216</v>
      </c>
    </row>
    <row r="4400" spans="2:10" x14ac:dyDescent="0.25">
      <c r="B4400" s="1" t="s">
        <v>39</v>
      </c>
      <c r="C4400" s="3" t="s">
        <v>56</v>
      </c>
      <c r="D4400" s="2" t="s">
        <v>52</v>
      </c>
      <c r="E4400" s="3" t="s">
        <v>46</v>
      </c>
      <c r="F4400" s="3">
        <f t="shared" ca="1" si="134"/>
        <v>3</v>
      </c>
      <c r="G4400" s="4">
        <f t="shared" ca="1" si="135"/>
        <v>193</v>
      </c>
      <c r="H4400" s="4">
        <f ca="1">+Data_TABLE[[#This Row],[Qty]]*Data_TABLE[[#This Row],[Unit Price]]</f>
        <v>579</v>
      </c>
      <c r="I4400" s="7">
        <v>42200</v>
      </c>
      <c r="J4400" s="10">
        <f>EOMONTH(Data_TABLE[[#This Row],[Date Sold]],0)</f>
        <v>42216</v>
      </c>
    </row>
    <row r="4401" spans="2:10" x14ac:dyDescent="0.25">
      <c r="B4401" s="1" t="s">
        <v>36</v>
      </c>
      <c r="C4401" s="3" t="s">
        <v>56</v>
      </c>
      <c r="D4401" s="2" t="s">
        <v>52</v>
      </c>
      <c r="E4401" s="3" t="s">
        <v>46</v>
      </c>
      <c r="F4401" s="3">
        <f t="shared" ref="F4401:F4464" ca="1" si="136">RANDBETWEEN(1,5)</f>
        <v>1</v>
      </c>
      <c r="G4401" s="4">
        <f t="shared" ref="G4401:G4464" ca="1" si="137">RANDBETWEEN(60,200)</f>
        <v>63</v>
      </c>
      <c r="H4401" s="4">
        <f ca="1">+Data_TABLE[[#This Row],[Qty]]*Data_TABLE[[#This Row],[Unit Price]]</f>
        <v>63</v>
      </c>
      <c r="I4401" s="7">
        <v>42200</v>
      </c>
      <c r="J4401" s="10">
        <f>EOMONTH(Data_TABLE[[#This Row],[Date Sold]],0)</f>
        <v>42216</v>
      </c>
    </row>
    <row r="4402" spans="2:10" x14ac:dyDescent="0.25">
      <c r="B4402" s="1" t="s">
        <v>37</v>
      </c>
      <c r="C4402" s="3" t="s">
        <v>55</v>
      </c>
      <c r="D4402" s="2" t="s">
        <v>49</v>
      </c>
      <c r="E4402" s="3" t="s">
        <v>43</v>
      </c>
      <c r="F4402" s="3">
        <f t="shared" ca="1" si="136"/>
        <v>4</v>
      </c>
      <c r="G4402" s="4">
        <f t="shared" ca="1" si="137"/>
        <v>61</v>
      </c>
      <c r="H4402" s="4">
        <f ca="1">+Data_TABLE[[#This Row],[Qty]]*Data_TABLE[[#This Row],[Unit Price]]</f>
        <v>244</v>
      </c>
      <c r="I4402" s="7">
        <v>42200</v>
      </c>
      <c r="J4402" s="10">
        <f>EOMONTH(Data_TABLE[[#This Row],[Date Sold]],0)</f>
        <v>42216</v>
      </c>
    </row>
    <row r="4403" spans="2:10" x14ac:dyDescent="0.25">
      <c r="B4403" s="1" t="s">
        <v>41</v>
      </c>
      <c r="C4403" s="3" t="s">
        <v>56</v>
      </c>
      <c r="D4403" s="2" t="s">
        <v>50</v>
      </c>
      <c r="E4403" s="3" t="s">
        <v>44</v>
      </c>
      <c r="F4403" s="3">
        <f t="shared" ca="1" si="136"/>
        <v>3</v>
      </c>
      <c r="G4403" s="4">
        <f t="shared" ca="1" si="137"/>
        <v>118</v>
      </c>
      <c r="H4403" s="4">
        <f ca="1">+Data_TABLE[[#This Row],[Qty]]*Data_TABLE[[#This Row],[Unit Price]]</f>
        <v>354</v>
      </c>
      <c r="I4403" s="7">
        <v>42201</v>
      </c>
      <c r="J4403" s="10">
        <f>EOMONTH(Data_TABLE[[#This Row],[Date Sold]],0)</f>
        <v>42216</v>
      </c>
    </row>
    <row r="4404" spans="2:10" x14ac:dyDescent="0.25">
      <c r="B4404" s="1" t="s">
        <v>41</v>
      </c>
      <c r="C4404" s="3" t="s">
        <v>56</v>
      </c>
      <c r="D4404" s="2" t="s">
        <v>50</v>
      </c>
      <c r="E4404" s="3" t="s">
        <v>44</v>
      </c>
      <c r="F4404" s="3">
        <f t="shared" ca="1" si="136"/>
        <v>2</v>
      </c>
      <c r="G4404" s="4">
        <f t="shared" ca="1" si="137"/>
        <v>141</v>
      </c>
      <c r="H4404" s="4">
        <f ca="1">+Data_TABLE[[#This Row],[Qty]]*Data_TABLE[[#This Row],[Unit Price]]</f>
        <v>282</v>
      </c>
      <c r="I4404" s="7">
        <v>42201</v>
      </c>
      <c r="J4404" s="10">
        <f>EOMONTH(Data_TABLE[[#This Row],[Date Sold]],0)</f>
        <v>42216</v>
      </c>
    </row>
    <row r="4405" spans="2:10" x14ac:dyDescent="0.25">
      <c r="B4405" s="1" t="s">
        <v>39</v>
      </c>
      <c r="C4405" s="3" t="s">
        <v>56</v>
      </c>
      <c r="D4405" s="2" t="s">
        <v>50</v>
      </c>
      <c r="E4405" s="3" t="s">
        <v>44</v>
      </c>
      <c r="F4405" s="3">
        <f t="shared" ca="1" si="136"/>
        <v>1</v>
      </c>
      <c r="G4405" s="4">
        <f t="shared" ca="1" si="137"/>
        <v>128</v>
      </c>
      <c r="H4405" s="4">
        <f ca="1">+Data_TABLE[[#This Row],[Qty]]*Data_TABLE[[#This Row],[Unit Price]]</f>
        <v>128</v>
      </c>
      <c r="I4405" s="7">
        <v>42201</v>
      </c>
      <c r="J4405" s="10">
        <f>EOMONTH(Data_TABLE[[#This Row],[Date Sold]],0)</f>
        <v>42216</v>
      </c>
    </row>
    <row r="4406" spans="2:10" x14ac:dyDescent="0.25">
      <c r="B4406" s="1" t="s">
        <v>36</v>
      </c>
      <c r="C4406" s="3" t="s">
        <v>56</v>
      </c>
      <c r="D4406" s="2" t="s">
        <v>50</v>
      </c>
      <c r="E4406" s="3" t="s">
        <v>44</v>
      </c>
      <c r="F4406" s="3">
        <f t="shared" ca="1" si="136"/>
        <v>5</v>
      </c>
      <c r="G4406" s="4">
        <f t="shared" ca="1" si="137"/>
        <v>60</v>
      </c>
      <c r="H4406" s="4">
        <f ca="1">+Data_TABLE[[#This Row],[Qty]]*Data_TABLE[[#This Row],[Unit Price]]</f>
        <v>300</v>
      </c>
      <c r="I4406" s="7">
        <v>42201</v>
      </c>
      <c r="J4406" s="10">
        <f>EOMONTH(Data_TABLE[[#This Row],[Date Sold]],0)</f>
        <v>42216</v>
      </c>
    </row>
    <row r="4407" spans="2:10" x14ac:dyDescent="0.25">
      <c r="B4407" s="1" t="s">
        <v>41</v>
      </c>
      <c r="C4407" s="3" t="s">
        <v>55</v>
      </c>
      <c r="D4407" s="2" t="s">
        <v>49</v>
      </c>
      <c r="E4407" s="3" t="s">
        <v>43</v>
      </c>
      <c r="F4407" s="3">
        <f t="shared" ca="1" si="136"/>
        <v>5</v>
      </c>
      <c r="G4407" s="4">
        <f t="shared" ca="1" si="137"/>
        <v>120</v>
      </c>
      <c r="H4407" s="4">
        <f ca="1">+Data_TABLE[[#This Row],[Qty]]*Data_TABLE[[#This Row],[Unit Price]]</f>
        <v>600</v>
      </c>
      <c r="I4407" s="7">
        <v>42201</v>
      </c>
      <c r="J4407" s="10">
        <f>EOMONTH(Data_TABLE[[#This Row],[Date Sold]],0)</f>
        <v>42216</v>
      </c>
    </row>
    <row r="4408" spans="2:10" x14ac:dyDescent="0.25">
      <c r="B4408" s="1" t="s">
        <v>37</v>
      </c>
      <c r="C4408" s="3" t="s">
        <v>54</v>
      </c>
      <c r="D4408" s="2" t="s">
        <v>48</v>
      </c>
      <c r="E4408" s="3" t="s">
        <v>42</v>
      </c>
      <c r="F4408" s="3">
        <f t="shared" ca="1" si="136"/>
        <v>4</v>
      </c>
      <c r="G4408" s="4">
        <f t="shared" ca="1" si="137"/>
        <v>109</v>
      </c>
      <c r="H4408" s="4">
        <f ca="1">+Data_TABLE[[#This Row],[Qty]]*Data_TABLE[[#This Row],[Unit Price]]</f>
        <v>436</v>
      </c>
      <c r="I4408" s="7">
        <v>42201</v>
      </c>
      <c r="J4408" s="10">
        <f>EOMONTH(Data_TABLE[[#This Row],[Date Sold]],0)</f>
        <v>42216</v>
      </c>
    </row>
    <row r="4409" spans="2:10" x14ac:dyDescent="0.25">
      <c r="B4409" s="1" t="s">
        <v>39</v>
      </c>
      <c r="C4409" s="3" t="s">
        <v>56</v>
      </c>
      <c r="D4409" s="2" t="s">
        <v>50</v>
      </c>
      <c r="E4409" s="3" t="s">
        <v>44</v>
      </c>
      <c r="F4409" s="3">
        <f t="shared" ca="1" si="136"/>
        <v>1</v>
      </c>
      <c r="G4409" s="4">
        <f t="shared" ca="1" si="137"/>
        <v>113</v>
      </c>
      <c r="H4409" s="4">
        <f ca="1">+Data_TABLE[[#This Row],[Qty]]*Data_TABLE[[#This Row],[Unit Price]]</f>
        <v>113</v>
      </c>
      <c r="I4409" s="7">
        <v>42201</v>
      </c>
      <c r="J4409" s="10">
        <f>EOMONTH(Data_TABLE[[#This Row],[Date Sold]],0)</f>
        <v>42216</v>
      </c>
    </row>
    <row r="4410" spans="2:10" x14ac:dyDescent="0.25">
      <c r="B4410" s="1" t="s">
        <v>37</v>
      </c>
      <c r="C4410" s="3" t="s">
        <v>56</v>
      </c>
      <c r="D4410" s="2" t="s">
        <v>52</v>
      </c>
      <c r="E4410" s="3" t="s">
        <v>46</v>
      </c>
      <c r="F4410" s="3">
        <f t="shared" ca="1" si="136"/>
        <v>2</v>
      </c>
      <c r="G4410" s="4">
        <f t="shared" ca="1" si="137"/>
        <v>91</v>
      </c>
      <c r="H4410" s="4">
        <f ca="1">+Data_TABLE[[#This Row],[Qty]]*Data_TABLE[[#This Row],[Unit Price]]</f>
        <v>182</v>
      </c>
      <c r="I4410" s="7">
        <v>42201</v>
      </c>
      <c r="J4410" s="10">
        <f>EOMONTH(Data_TABLE[[#This Row],[Date Sold]],0)</f>
        <v>42216</v>
      </c>
    </row>
    <row r="4411" spans="2:10" x14ac:dyDescent="0.25">
      <c r="B4411" s="1" t="s">
        <v>39</v>
      </c>
      <c r="C4411" s="3" t="s">
        <v>55</v>
      </c>
      <c r="D4411" s="2" t="s">
        <v>49</v>
      </c>
      <c r="E4411" s="3" t="s">
        <v>43</v>
      </c>
      <c r="F4411" s="3">
        <f t="shared" ca="1" si="136"/>
        <v>3</v>
      </c>
      <c r="G4411" s="4">
        <f t="shared" ca="1" si="137"/>
        <v>72</v>
      </c>
      <c r="H4411" s="4">
        <f ca="1">+Data_TABLE[[#This Row],[Qty]]*Data_TABLE[[#This Row],[Unit Price]]</f>
        <v>216</v>
      </c>
      <c r="I4411" s="7">
        <v>42201</v>
      </c>
      <c r="J4411" s="10">
        <f>EOMONTH(Data_TABLE[[#This Row],[Date Sold]],0)</f>
        <v>42216</v>
      </c>
    </row>
    <row r="4412" spans="2:10" x14ac:dyDescent="0.25">
      <c r="B4412" s="1" t="s">
        <v>37</v>
      </c>
      <c r="C4412" s="3" t="s">
        <v>55</v>
      </c>
      <c r="D4412" s="2" t="s">
        <v>49</v>
      </c>
      <c r="E4412" s="3" t="s">
        <v>43</v>
      </c>
      <c r="F4412" s="3">
        <f t="shared" ca="1" si="136"/>
        <v>5</v>
      </c>
      <c r="G4412" s="4">
        <f t="shared" ca="1" si="137"/>
        <v>197</v>
      </c>
      <c r="H4412" s="4">
        <f ca="1">+Data_TABLE[[#This Row],[Qty]]*Data_TABLE[[#This Row],[Unit Price]]</f>
        <v>985</v>
      </c>
      <c r="I4412" s="7">
        <v>42201</v>
      </c>
      <c r="J4412" s="10">
        <f>EOMONTH(Data_TABLE[[#This Row],[Date Sold]],0)</f>
        <v>42216</v>
      </c>
    </row>
    <row r="4413" spans="2:10" x14ac:dyDescent="0.25">
      <c r="B4413" s="1" t="s">
        <v>37</v>
      </c>
      <c r="C4413" s="3" t="s">
        <v>54</v>
      </c>
      <c r="D4413" s="2" t="s">
        <v>48</v>
      </c>
      <c r="E4413" s="3" t="s">
        <v>42</v>
      </c>
      <c r="F4413" s="3">
        <f t="shared" ca="1" si="136"/>
        <v>5</v>
      </c>
      <c r="G4413" s="4">
        <f t="shared" ca="1" si="137"/>
        <v>87</v>
      </c>
      <c r="H4413" s="4">
        <f ca="1">+Data_TABLE[[#This Row],[Qty]]*Data_TABLE[[#This Row],[Unit Price]]</f>
        <v>435</v>
      </c>
      <c r="I4413" s="7">
        <v>42201</v>
      </c>
      <c r="J4413" s="10">
        <f>EOMONTH(Data_TABLE[[#This Row],[Date Sold]],0)</f>
        <v>42216</v>
      </c>
    </row>
    <row r="4414" spans="2:10" x14ac:dyDescent="0.25">
      <c r="B4414" s="1" t="s">
        <v>40</v>
      </c>
      <c r="C4414" s="3" t="s">
        <v>55</v>
      </c>
      <c r="D4414" s="2" t="s">
        <v>51</v>
      </c>
      <c r="E4414" s="3" t="s">
        <v>45</v>
      </c>
      <c r="F4414" s="3">
        <f t="shared" ca="1" si="136"/>
        <v>3</v>
      </c>
      <c r="G4414" s="4">
        <f t="shared" ca="1" si="137"/>
        <v>182</v>
      </c>
      <c r="H4414" s="4">
        <f ca="1">+Data_TABLE[[#This Row],[Qty]]*Data_TABLE[[#This Row],[Unit Price]]</f>
        <v>546</v>
      </c>
      <c r="I4414" s="7">
        <v>42201</v>
      </c>
      <c r="J4414" s="10">
        <f>EOMONTH(Data_TABLE[[#This Row],[Date Sold]],0)</f>
        <v>42216</v>
      </c>
    </row>
    <row r="4415" spans="2:10" x14ac:dyDescent="0.25">
      <c r="B4415" s="1" t="s">
        <v>41</v>
      </c>
      <c r="C4415" s="3" t="s">
        <v>55</v>
      </c>
      <c r="D4415" s="2" t="s">
        <v>51</v>
      </c>
      <c r="E4415" s="3" t="s">
        <v>45</v>
      </c>
      <c r="F4415" s="3">
        <f t="shared" ca="1" si="136"/>
        <v>1</v>
      </c>
      <c r="G4415" s="4">
        <f t="shared" ca="1" si="137"/>
        <v>122</v>
      </c>
      <c r="H4415" s="4">
        <f ca="1">+Data_TABLE[[#This Row],[Qty]]*Data_TABLE[[#This Row],[Unit Price]]</f>
        <v>122</v>
      </c>
      <c r="I4415" s="7">
        <v>42201</v>
      </c>
      <c r="J4415" s="10">
        <f>EOMONTH(Data_TABLE[[#This Row],[Date Sold]],0)</f>
        <v>42216</v>
      </c>
    </row>
    <row r="4416" spans="2:10" x14ac:dyDescent="0.25">
      <c r="B4416" s="1" t="s">
        <v>40</v>
      </c>
      <c r="C4416" s="3" t="s">
        <v>56</v>
      </c>
      <c r="D4416" s="2" t="s">
        <v>50</v>
      </c>
      <c r="E4416" s="3" t="s">
        <v>44</v>
      </c>
      <c r="F4416" s="3">
        <f t="shared" ca="1" si="136"/>
        <v>5</v>
      </c>
      <c r="G4416" s="4">
        <f t="shared" ca="1" si="137"/>
        <v>196</v>
      </c>
      <c r="H4416" s="4">
        <f ca="1">+Data_TABLE[[#This Row],[Qty]]*Data_TABLE[[#This Row],[Unit Price]]</f>
        <v>980</v>
      </c>
      <c r="I4416" s="7">
        <v>42201</v>
      </c>
      <c r="J4416" s="10">
        <f>EOMONTH(Data_TABLE[[#This Row],[Date Sold]],0)</f>
        <v>42216</v>
      </c>
    </row>
    <row r="4417" spans="2:10" x14ac:dyDescent="0.25">
      <c r="B4417" s="1" t="s">
        <v>38</v>
      </c>
      <c r="C4417" s="3" t="s">
        <v>55</v>
      </c>
      <c r="D4417" s="2" t="s">
        <v>49</v>
      </c>
      <c r="E4417" s="3" t="s">
        <v>43</v>
      </c>
      <c r="F4417" s="3">
        <f t="shared" ca="1" si="136"/>
        <v>2</v>
      </c>
      <c r="G4417" s="4">
        <f t="shared" ca="1" si="137"/>
        <v>167</v>
      </c>
      <c r="H4417" s="4">
        <f ca="1">+Data_TABLE[[#This Row],[Qty]]*Data_TABLE[[#This Row],[Unit Price]]</f>
        <v>334</v>
      </c>
      <c r="I4417" s="7">
        <v>42201</v>
      </c>
      <c r="J4417" s="10">
        <f>EOMONTH(Data_TABLE[[#This Row],[Date Sold]],0)</f>
        <v>42216</v>
      </c>
    </row>
    <row r="4418" spans="2:10" x14ac:dyDescent="0.25">
      <c r="B4418" s="1" t="s">
        <v>38</v>
      </c>
      <c r="C4418" s="3" t="s">
        <v>54</v>
      </c>
      <c r="D4418" s="2" t="s">
        <v>48</v>
      </c>
      <c r="E4418" s="3" t="s">
        <v>42</v>
      </c>
      <c r="F4418" s="3">
        <f t="shared" ca="1" si="136"/>
        <v>4</v>
      </c>
      <c r="G4418" s="4">
        <f t="shared" ca="1" si="137"/>
        <v>167</v>
      </c>
      <c r="H4418" s="4">
        <f ca="1">+Data_TABLE[[#This Row],[Qty]]*Data_TABLE[[#This Row],[Unit Price]]</f>
        <v>668</v>
      </c>
      <c r="I4418" s="7">
        <v>42201</v>
      </c>
      <c r="J4418" s="10">
        <f>EOMONTH(Data_TABLE[[#This Row],[Date Sold]],0)</f>
        <v>42216</v>
      </c>
    </row>
    <row r="4419" spans="2:10" x14ac:dyDescent="0.25">
      <c r="B4419" s="1" t="s">
        <v>38</v>
      </c>
      <c r="C4419" s="3" t="s">
        <v>54</v>
      </c>
      <c r="D4419" s="2" t="s">
        <v>48</v>
      </c>
      <c r="E4419" s="3" t="s">
        <v>42</v>
      </c>
      <c r="F4419" s="3">
        <f t="shared" ca="1" si="136"/>
        <v>3</v>
      </c>
      <c r="G4419" s="4">
        <f t="shared" ca="1" si="137"/>
        <v>72</v>
      </c>
      <c r="H4419" s="4">
        <f ca="1">+Data_TABLE[[#This Row],[Qty]]*Data_TABLE[[#This Row],[Unit Price]]</f>
        <v>216</v>
      </c>
      <c r="I4419" s="7">
        <v>42201</v>
      </c>
      <c r="J4419" s="10">
        <f>EOMONTH(Data_TABLE[[#This Row],[Date Sold]],0)</f>
        <v>42216</v>
      </c>
    </row>
    <row r="4420" spans="2:10" x14ac:dyDescent="0.25">
      <c r="B4420" s="1" t="s">
        <v>37</v>
      </c>
      <c r="C4420" s="3" t="s">
        <v>55</v>
      </c>
      <c r="D4420" s="2" t="s">
        <v>49</v>
      </c>
      <c r="E4420" s="3" t="s">
        <v>43</v>
      </c>
      <c r="F4420" s="3">
        <f t="shared" ca="1" si="136"/>
        <v>3</v>
      </c>
      <c r="G4420" s="4">
        <f t="shared" ca="1" si="137"/>
        <v>115</v>
      </c>
      <c r="H4420" s="4">
        <f ca="1">+Data_TABLE[[#This Row],[Qty]]*Data_TABLE[[#This Row],[Unit Price]]</f>
        <v>345</v>
      </c>
      <c r="I4420" s="7">
        <v>42201</v>
      </c>
      <c r="J4420" s="10">
        <f>EOMONTH(Data_TABLE[[#This Row],[Date Sold]],0)</f>
        <v>42216</v>
      </c>
    </row>
    <row r="4421" spans="2:10" x14ac:dyDescent="0.25">
      <c r="B4421" s="1" t="s">
        <v>40</v>
      </c>
      <c r="C4421" s="3" t="s">
        <v>56</v>
      </c>
      <c r="D4421" s="2" t="s">
        <v>50</v>
      </c>
      <c r="E4421" s="3" t="s">
        <v>44</v>
      </c>
      <c r="F4421" s="3">
        <f t="shared" ca="1" si="136"/>
        <v>4</v>
      </c>
      <c r="G4421" s="4">
        <f t="shared" ca="1" si="137"/>
        <v>123</v>
      </c>
      <c r="H4421" s="4">
        <f ca="1">+Data_TABLE[[#This Row],[Qty]]*Data_TABLE[[#This Row],[Unit Price]]</f>
        <v>492</v>
      </c>
      <c r="I4421" s="7">
        <v>42201</v>
      </c>
      <c r="J4421" s="10">
        <f>EOMONTH(Data_TABLE[[#This Row],[Date Sold]],0)</f>
        <v>42216</v>
      </c>
    </row>
    <row r="4422" spans="2:10" x14ac:dyDescent="0.25">
      <c r="B4422" s="1" t="s">
        <v>36</v>
      </c>
      <c r="C4422" s="3" t="s">
        <v>55</v>
      </c>
      <c r="D4422" s="2" t="s">
        <v>51</v>
      </c>
      <c r="E4422" s="3" t="s">
        <v>45</v>
      </c>
      <c r="F4422" s="3">
        <f t="shared" ca="1" si="136"/>
        <v>2</v>
      </c>
      <c r="G4422" s="4">
        <f t="shared" ca="1" si="137"/>
        <v>127</v>
      </c>
      <c r="H4422" s="4">
        <f ca="1">+Data_TABLE[[#This Row],[Qty]]*Data_TABLE[[#This Row],[Unit Price]]</f>
        <v>254</v>
      </c>
      <c r="I4422" s="7">
        <v>42201</v>
      </c>
      <c r="J4422" s="10">
        <f>EOMONTH(Data_TABLE[[#This Row],[Date Sold]],0)</f>
        <v>42216</v>
      </c>
    </row>
    <row r="4423" spans="2:10" x14ac:dyDescent="0.25">
      <c r="B4423" s="1" t="s">
        <v>37</v>
      </c>
      <c r="C4423" s="3" t="s">
        <v>55</v>
      </c>
      <c r="D4423" s="2" t="s">
        <v>49</v>
      </c>
      <c r="E4423" s="3" t="s">
        <v>43</v>
      </c>
      <c r="F4423" s="3">
        <f t="shared" ca="1" si="136"/>
        <v>4</v>
      </c>
      <c r="G4423" s="4">
        <f t="shared" ca="1" si="137"/>
        <v>65</v>
      </c>
      <c r="H4423" s="4">
        <f ca="1">+Data_TABLE[[#This Row],[Qty]]*Data_TABLE[[#This Row],[Unit Price]]</f>
        <v>260</v>
      </c>
      <c r="I4423" s="7">
        <v>42201</v>
      </c>
      <c r="J4423" s="10">
        <f>EOMONTH(Data_TABLE[[#This Row],[Date Sold]],0)</f>
        <v>42216</v>
      </c>
    </row>
    <row r="4424" spans="2:10" x14ac:dyDescent="0.25">
      <c r="B4424" s="1" t="s">
        <v>37</v>
      </c>
      <c r="C4424" s="3" t="s">
        <v>54</v>
      </c>
      <c r="D4424" s="2" t="s">
        <v>48</v>
      </c>
      <c r="E4424" s="3" t="s">
        <v>42</v>
      </c>
      <c r="F4424" s="3">
        <f t="shared" ca="1" si="136"/>
        <v>5</v>
      </c>
      <c r="G4424" s="4">
        <f t="shared" ca="1" si="137"/>
        <v>106</v>
      </c>
      <c r="H4424" s="4">
        <f ca="1">+Data_TABLE[[#This Row],[Qty]]*Data_TABLE[[#This Row],[Unit Price]]</f>
        <v>530</v>
      </c>
      <c r="I4424" s="7">
        <v>42201</v>
      </c>
      <c r="J4424" s="10">
        <f>EOMONTH(Data_TABLE[[#This Row],[Date Sold]],0)</f>
        <v>42216</v>
      </c>
    </row>
    <row r="4425" spans="2:10" x14ac:dyDescent="0.25">
      <c r="B4425" s="1" t="s">
        <v>36</v>
      </c>
      <c r="C4425" s="3" t="s">
        <v>56</v>
      </c>
      <c r="D4425" s="2" t="s">
        <v>50</v>
      </c>
      <c r="E4425" s="3" t="s">
        <v>44</v>
      </c>
      <c r="F4425" s="3">
        <f t="shared" ca="1" si="136"/>
        <v>4</v>
      </c>
      <c r="G4425" s="4">
        <f t="shared" ca="1" si="137"/>
        <v>149</v>
      </c>
      <c r="H4425" s="4">
        <f ca="1">+Data_TABLE[[#This Row],[Qty]]*Data_TABLE[[#This Row],[Unit Price]]</f>
        <v>596</v>
      </c>
      <c r="I4425" s="7">
        <v>42201</v>
      </c>
      <c r="J4425" s="10">
        <f>EOMONTH(Data_TABLE[[#This Row],[Date Sold]],0)</f>
        <v>42216</v>
      </c>
    </row>
    <row r="4426" spans="2:10" x14ac:dyDescent="0.25">
      <c r="B4426" s="1" t="s">
        <v>36</v>
      </c>
      <c r="C4426" s="3" t="s">
        <v>55</v>
      </c>
      <c r="D4426" s="2" t="s">
        <v>51</v>
      </c>
      <c r="E4426" s="3" t="s">
        <v>45</v>
      </c>
      <c r="F4426" s="3">
        <f t="shared" ca="1" si="136"/>
        <v>2</v>
      </c>
      <c r="G4426" s="4">
        <f t="shared" ca="1" si="137"/>
        <v>104</v>
      </c>
      <c r="H4426" s="4">
        <f ca="1">+Data_TABLE[[#This Row],[Qty]]*Data_TABLE[[#This Row],[Unit Price]]</f>
        <v>208</v>
      </c>
      <c r="I4426" s="7">
        <v>42201</v>
      </c>
      <c r="J4426" s="10">
        <f>EOMONTH(Data_TABLE[[#This Row],[Date Sold]],0)</f>
        <v>42216</v>
      </c>
    </row>
    <row r="4427" spans="2:10" x14ac:dyDescent="0.25">
      <c r="B4427" s="1" t="s">
        <v>37</v>
      </c>
      <c r="C4427" s="3" t="s">
        <v>56</v>
      </c>
      <c r="D4427" s="2" t="s">
        <v>50</v>
      </c>
      <c r="E4427" s="3" t="s">
        <v>44</v>
      </c>
      <c r="F4427" s="3">
        <f t="shared" ca="1" si="136"/>
        <v>4</v>
      </c>
      <c r="G4427" s="4">
        <f t="shared" ca="1" si="137"/>
        <v>90</v>
      </c>
      <c r="H4427" s="4">
        <f ca="1">+Data_TABLE[[#This Row],[Qty]]*Data_TABLE[[#This Row],[Unit Price]]</f>
        <v>360</v>
      </c>
      <c r="I4427" s="7">
        <v>42201</v>
      </c>
      <c r="J4427" s="10">
        <f>EOMONTH(Data_TABLE[[#This Row],[Date Sold]],0)</f>
        <v>42216</v>
      </c>
    </row>
    <row r="4428" spans="2:10" x14ac:dyDescent="0.25">
      <c r="B4428" s="1" t="s">
        <v>40</v>
      </c>
      <c r="C4428" s="3" t="s">
        <v>56</v>
      </c>
      <c r="D4428" s="2" t="s">
        <v>52</v>
      </c>
      <c r="E4428" s="3" t="s">
        <v>46</v>
      </c>
      <c r="F4428" s="3">
        <f t="shared" ca="1" si="136"/>
        <v>4</v>
      </c>
      <c r="G4428" s="4">
        <f t="shared" ca="1" si="137"/>
        <v>155</v>
      </c>
      <c r="H4428" s="4">
        <f ca="1">+Data_TABLE[[#This Row],[Qty]]*Data_TABLE[[#This Row],[Unit Price]]</f>
        <v>620</v>
      </c>
      <c r="I4428" s="7">
        <v>42201</v>
      </c>
      <c r="J4428" s="10">
        <f>EOMONTH(Data_TABLE[[#This Row],[Date Sold]],0)</f>
        <v>42216</v>
      </c>
    </row>
    <row r="4429" spans="2:10" x14ac:dyDescent="0.25">
      <c r="B4429" s="1" t="s">
        <v>37</v>
      </c>
      <c r="C4429" s="3" t="s">
        <v>56</v>
      </c>
      <c r="D4429" s="2" t="s">
        <v>52</v>
      </c>
      <c r="E4429" s="3" t="s">
        <v>46</v>
      </c>
      <c r="F4429" s="3">
        <f t="shared" ca="1" si="136"/>
        <v>4</v>
      </c>
      <c r="G4429" s="4">
        <f t="shared" ca="1" si="137"/>
        <v>130</v>
      </c>
      <c r="H4429" s="4">
        <f ca="1">+Data_TABLE[[#This Row],[Qty]]*Data_TABLE[[#This Row],[Unit Price]]</f>
        <v>520</v>
      </c>
      <c r="I4429" s="7">
        <v>42201</v>
      </c>
      <c r="J4429" s="10">
        <f>EOMONTH(Data_TABLE[[#This Row],[Date Sold]],0)</f>
        <v>42216</v>
      </c>
    </row>
    <row r="4430" spans="2:10" x14ac:dyDescent="0.25">
      <c r="B4430" s="1" t="s">
        <v>41</v>
      </c>
      <c r="C4430" s="3" t="s">
        <v>55</v>
      </c>
      <c r="D4430" s="2" t="s">
        <v>51</v>
      </c>
      <c r="E4430" s="3" t="s">
        <v>45</v>
      </c>
      <c r="F4430" s="3">
        <f t="shared" ca="1" si="136"/>
        <v>3</v>
      </c>
      <c r="G4430" s="4">
        <f t="shared" ca="1" si="137"/>
        <v>82</v>
      </c>
      <c r="H4430" s="4">
        <f ca="1">+Data_TABLE[[#This Row],[Qty]]*Data_TABLE[[#This Row],[Unit Price]]</f>
        <v>246</v>
      </c>
      <c r="I4430" s="7">
        <v>42201</v>
      </c>
      <c r="J4430" s="10">
        <f>EOMONTH(Data_TABLE[[#This Row],[Date Sold]],0)</f>
        <v>42216</v>
      </c>
    </row>
    <row r="4431" spans="2:10" x14ac:dyDescent="0.25">
      <c r="B4431" s="1" t="s">
        <v>39</v>
      </c>
      <c r="C4431" s="3" t="s">
        <v>55</v>
      </c>
      <c r="D4431" s="2" t="s">
        <v>51</v>
      </c>
      <c r="E4431" s="3" t="s">
        <v>45</v>
      </c>
      <c r="F4431" s="3">
        <f t="shared" ca="1" si="136"/>
        <v>3</v>
      </c>
      <c r="G4431" s="4">
        <f t="shared" ca="1" si="137"/>
        <v>84</v>
      </c>
      <c r="H4431" s="4">
        <f ca="1">+Data_TABLE[[#This Row],[Qty]]*Data_TABLE[[#This Row],[Unit Price]]</f>
        <v>252</v>
      </c>
      <c r="I4431" s="7">
        <v>42201</v>
      </c>
      <c r="J4431" s="10">
        <f>EOMONTH(Data_TABLE[[#This Row],[Date Sold]],0)</f>
        <v>42216</v>
      </c>
    </row>
    <row r="4432" spans="2:10" x14ac:dyDescent="0.25">
      <c r="B4432" s="1" t="s">
        <v>36</v>
      </c>
      <c r="C4432" s="3" t="s">
        <v>56</v>
      </c>
      <c r="D4432" s="2" t="s">
        <v>50</v>
      </c>
      <c r="E4432" s="3" t="s">
        <v>44</v>
      </c>
      <c r="F4432" s="3">
        <f t="shared" ca="1" si="136"/>
        <v>2</v>
      </c>
      <c r="G4432" s="4">
        <f t="shared" ca="1" si="137"/>
        <v>191</v>
      </c>
      <c r="H4432" s="4">
        <f ca="1">+Data_TABLE[[#This Row],[Qty]]*Data_TABLE[[#This Row],[Unit Price]]</f>
        <v>382</v>
      </c>
      <c r="I4432" s="7">
        <v>42201</v>
      </c>
      <c r="J4432" s="10">
        <f>EOMONTH(Data_TABLE[[#This Row],[Date Sold]],0)</f>
        <v>42216</v>
      </c>
    </row>
    <row r="4433" spans="2:10" x14ac:dyDescent="0.25">
      <c r="B4433" s="1" t="s">
        <v>38</v>
      </c>
      <c r="C4433" s="3" t="s">
        <v>55</v>
      </c>
      <c r="D4433" s="2" t="s">
        <v>49</v>
      </c>
      <c r="E4433" s="3" t="s">
        <v>43</v>
      </c>
      <c r="F4433" s="3">
        <f t="shared" ca="1" si="136"/>
        <v>1</v>
      </c>
      <c r="G4433" s="4">
        <f t="shared" ca="1" si="137"/>
        <v>103</v>
      </c>
      <c r="H4433" s="4">
        <f ca="1">+Data_TABLE[[#This Row],[Qty]]*Data_TABLE[[#This Row],[Unit Price]]</f>
        <v>103</v>
      </c>
      <c r="I4433" s="7">
        <v>42201</v>
      </c>
      <c r="J4433" s="10">
        <f>EOMONTH(Data_TABLE[[#This Row],[Date Sold]],0)</f>
        <v>42216</v>
      </c>
    </row>
    <row r="4434" spans="2:10" x14ac:dyDescent="0.25">
      <c r="B4434" s="1" t="s">
        <v>38</v>
      </c>
      <c r="C4434" s="3" t="s">
        <v>54</v>
      </c>
      <c r="D4434" s="2" t="s">
        <v>48</v>
      </c>
      <c r="E4434" s="3" t="s">
        <v>42</v>
      </c>
      <c r="F4434" s="3">
        <f t="shared" ca="1" si="136"/>
        <v>2</v>
      </c>
      <c r="G4434" s="4">
        <f t="shared" ca="1" si="137"/>
        <v>60</v>
      </c>
      <c r="H4434" s="4">
        <f ca="1">+Data_TABLE[[#This Row],[Qty]]*Data_TABLE[[#This Row],[Unit Price]]</f>
        <v>120</v>
      </c>
      <c r="I4434" s="7">
        <v>42201</v>
      </c>
      <c r="J4434" s="10">
        <f>EOMONTH(Data_TABLE[[#This Row],[Date Sold]],0)</f>
        <v>42216</v>
      </c>
    </row>
    <row r="4435" spans="2:10" x14ac:dyDescent="0.25">
      <c r="B4435" s="1" t="s">
        <v>40</v>
      </c>
      <c r="C4435" s="3" t="s">
        <v>56</v>
      </c>
      <c r="D4435" s="2" t="s">
        <v>52</v>
      </c>
      <c r="E4435" s="3" t="s">
        <v>46</v>
      </c>
      <c r="F4435" s="3">
        <f t="shared" ca="1" si="136"/>
        <v>5</v>
      </c>
      <c r="G4435" s="4">
        <f t="shared" ca="1" si="137"/>
        <v>188</v>
      </c>
      <c r="H4435" s="4">
        <f ca="1">+Data_TABLE[[#This Row],[Qty]]*Data_TABLE[[#This Row],[Unit Price]]</f>
        <v>940</v>
      </c>
      <c r="I4435" s="7">
        <v>42201</v>
      </c>
      <c r="J4435" s="10">
        <f>EOMONTH(Data_TABLE[[#This Row],[Date Sold]],0)</f>
        <v>42216</v>
      </c>
    </row>
    <row r="4436" spans="2:10" x14ac:dyDescent="0.25">
      <c r="B4436" s="1" t="s">
        <v>40</v>
      </c>
      <c r="C4436" s="3" t="s">
        <v>56</v>
      </c>
      <c r="D4436" s="2" t="s">
        <v>52</v>
      </c>
      <c r="E4436" s="3" t="s">
        <v>46</v>
      </c>
      <c r="F4436" s="3">
        <f t="shared" ca="1" si="136"/>
        <v>3</v>
      </c>
      <c r="G4436" s="4">
        <f t="shared" ca="1" si="137"/>
        <v>71</v>
      </c>
      <c r="H4436" s="4">
        <f ca="1">+Data_TABLE[[#This Row],[Qty]]*Data_TABLE[[#This Row],[Unit Price]]</f>
        <v>213</v>
      </c>
      <c r="I4436" s="7">
        <v>42201</v>
      </c>
      <c r="J4436" s="10">
        <f>EOMONTH(Data_TABLE[[#This Row],[Date Sold]],0)</f>
        <v>42216</v>
      </c>
    </row>
    <row r="4437" spans="2:10" x14ac:dyDescent="0.25">
      <c r="B4437" s="1" t="s">
        <v>36</v>
      </c>
      <c r="C4437" s="3" t="s">
        <v>55</v>
      </c>
      <c r="D4437" s="2" t="s">
        <v>51</v>
      </c>
      <c r="E4437" s="3" t="s">
        <v>45</v>
      </c>
      <c r="F4437" s="3">
        <f t="shared" ca="1" si="136"/>
        <v>5</v>
      </c>
      <c r="G4437" s="4">
        <f t="shared" ca="1" si="137"/>
        <v>143</v>
      </c>
      <c r="H4437" s="4">
        <f ca="1">+Data_TABLE[[#This Row],[Qty]]*Data_TABLE[[#This Row],[Unit Price]]</f>
        <v>715</v>
      </c>
      <c r="I4437" s="7">
        <v>42201</v>
      </c>
      <c r="J4437" s="10">
        <f>EOMONTH(Data_TABLE[[#This Row],[Date Sold]],0)</f>
        <v>42216</v>
      </c>
    </row>
    <row r="4438" spans="2:10" x14ac:dyDescent="0.25">
      <c r="B4438" s="1" t="s">
        <v>39</v>
      </c>
      <c r="C4438" s="3" t="s">
        <v>55</v>
      </c>
      <c r="D4438" s="2" t="s">
        <v>49</v>
      </c>
      <c r="E4438" s="3" t="s">
        <v>43</v>
      </c>
      <c r="F4438" s="3">
        <f t="shared" ca="1" si="136"/>
        <v>2</v>
      </c>
      <c r="G4438" s="4">
        <f t="shared" ca="1" si="137"/>
        <v>92</v>
      </c>
      <c r="H4438" s="4">
        <f ca="1">+Data_TABLE[[#This Row],[Qty]]*Data_TABLE[[#This Row],[Unit Price]]</f>
        <v>184</v>
      </c>
      <c r="I4438" s="7">
        <v>42201</v>
      </c>
      <c r="J4438" s="10">
        <f>EOMONTH(Data_TABLE[[#This Row],[Date Sold]],0)</f>
        <v>42216</v>
      </c>
    </row>
    <row r="4439" spans="2:10" x14ac:dyDescent="0.25">
      <c r="B4439" s="1" t="s">
        <v>39</v>
      </c>
      <c r="C4439" s="3" t="s">
        <v>54</v>
      </c>
      <c r="D4439" s="2" t="s">
        <v>48</v>
      </c>
      <c r="E4439" s="3" t="s">
        <v>42</v>
      </c>
      <c r="F4439" s="3">
        <f t="shared" ca="1" si="136"/>
        <v>4</v>
      </c>
      <c r="G4439" s="4">
        <f t="shared" ca="1" si="137"/>
        <v>151</v>
      </c>
      <c r="H4439" s="4">
        <f ca="1">+Data_TABLE[[#This Row],[Qty]]*Data_TABLE[[#This Row],[Unit Price]]</f>
        <v>604</v>
      </c>
      <c r="I4439" s="7">
        <v>42201</v>
      </c>
      <c r="J4439" s="10">
        <f>EOMONTH(Data_TABLE[[#This Row],[Date Sold]],0)</f>
        <v>42216</v>
      </c>
    </row>
    <row r="4440" spans="2:10" x14ac:dyDescent="0.25">
      <c r="B4440" s="1" t="s">
        <v>38</v>
      </c>
      <c r="C4440" s="3" t="s">
        <v>54</v>
      </c>
      <c r="D4440" s="2" t="s">
        <v>48</v>
      </c>
      <c r="E4440" s="3" t="s">
        <v>42</v>
      </c>
      <c r="F4440" s="3">
        <f t="shared" ca="1" si="136"/>
        <v>4</v>
      </c>
      <c r="G4440" s="4">
        <f t="shared" ca="1" si="137"/>
        <v>161</v>
      </c>
      <c r="H4440" s="4">
        <f ca="1">+Data_TABLE[[#This Row],[Qty]]*Data_TABLE[[#This Row],[Unit Price]]</f>
        <v>644</v>
      </c>
      <c r="I4440" s="7">
        <v>42201</v>
      </c>
      <c r="J4440" s="10">
        <f>EOMONTH(Data_TABLE[[#This Row],[Date Sold]],0)</f>
        <v>42216</v>
      </c>
    </row>
    <row r="4441" spans="2:10" x14ac:dyDescent="0.25">
      <c r="B4441" s="1" t="s">
        <v>37</v>
      </c>
      <c r="C4441" s="3" t="s">
        <v>56</v>
      </c>
      <c r="D4441" s="2" t="s">
        <v>50</v>
      </c>
      <c r="E4441" s="3" t="s">
        <v>44</v>
      </c>
      <c r="F4441" s="3">
        <f t="shared" ca="1" si="136"/>
        <v>3</v>
      </c>
      <c r="G4441" s="4">
        <f t="shared" ca="1" si="137"/>
        <v>109</v>
      </c>
      <c r="H4441" s="4">
        <f ca="1">+Data_TABLE[[#This Row],[Qty]]*Data_TABLE[[#This Row],[Unit Price]]</f>
        <v>327</v>
      </c>
      <c r="I4441" s="7">
        <v>42201</v>
      </c>
      <c r="J4441" s="10">
        <f>EOMONTH(Data_TABLE[[#This Row],[Date Sold]],0)</f>
        <v>42216</v>
      </c>
    </row>
    <row r="4442" spans="2:10" x14ac:dyDescent="0.25">
      <c r="B4442" s="1" t="s">
        <v>39</v>
      </c>
      <c r="C4442" s="3" t="s">
        <v>56</v>
      </c>
      <c r="D4442" s="2" t="s">
        <v>50</v>
      </c>
      <c r="E4442" s="3" t="s">
        <v>44</v>
      </c>
      <c r="F4442" s="3">
        <f t="shared" ca="1" si="136"/>
        <v>5</v>
      </c>
      <c r="G4442" s="4">
        <f t="shared" ca="1" si="137"/>
        <v>146</v>
      </c>
      <c r="H4442" s="4">
        <f ca="1">+Data_TABLE[[#This Row],[Qty]]*Data_TABLE[[#This Row],[Unit Price]]</f>
        <v>730</v>
      </c>
      <c r="I4442" s="7">
        <v>42201</v>
      </c>
      <c r="J4442" s="10">
        <f>EOMONTH(Data_TABLE[[#This Row],[Date Sold]],0)</f>
        <v>42216</v>
      </c>
    </row>
    <row r="4443" spans="2:10" x14ac:dyDescent="0.25">
      <c r="B4443" s="1" t="s">
        <v>36</v>
      </c>
      <c r="C4443" s="3" t="s">
        <v>56</v>
      </c>
      <c r="D4443" s="2" t="s">
        <v>52</v>
      </c>
      <c r="E4443" s="3" t="s">
        <v>46</v>
      </c>
      <c r="F4443" s="3">
        <f t="shared" ca="1" si="136"/>
        <v>1</v>
      </c>
      <c r="G4443" s="4">
        <f t="shared" ca="1" si="137"/>
        <v>157</v>
      </c>
      <c r="H4443" s="4">
        <f ca="1">+Data_TABLE[[#This Row],[Qty]]*Data_TABLE[[#This Row],[Unit Price]]</f>
        <v>157</v>
      </c>
      <c r="I4443" s="7">
        <v>42201</v>
      </c>
      <c r="J4443" s="10">
        <f>EOMONTH(Data_TABLE[[#This Row],[Date Sold]],0)</f>
        <v>42216</v>
      </c>
    </row>
    <row r="4444" spans="2:10" x14ac:dyDescent="0.25">
      <c r="B4444" s="1" t="s">
        <v>39</v>
      </c>
      <c r="C4444" s="3" t="s">
        <v>54</v>
      </c>
      <c r="D4444" s="2" t="s">
        <v>48</v>
      </c>
      <c r="E4444" s="3" t="s">
        <v>42</v>
      </c>
      <c r="F4444" s="3">
        <f t="shared" ca="1" si="136"/>
        <v>2</v>
      </c>
      <c r="G4444" s="4">
        <f t="shared" ca="1" si="137"/>
        <v>132</v>
      </c>
      <c r="H4444" s="4">
        <f ca="1">+Data_TABLE[[#This Row],[Qty]]*Data_TABLE[[#This Row],[Unit Price]]</f>
        <v>264</v>
      </c>
      <c r="I4444" s="7">
        <v>42201</v>
      </c>
      <c r="J4444" s="10">
        <f>EOMONTH(Data_TABLE[[#This Row],[Date Sold]],0)</f>
        <v>42216</v>
      </c>
    </row>
    <row r="4445" spans="2:10" x14ac:dyDescent="0.25">
      <c r="B4445" s="1" t="s">
        <v>38</v>
      </c>
      <c r="C4445" s="3" t="s">
        <v>54</v>
      </c>
      <c r="D4445" s="2" t="s">
        <v>48</v>
      </c>
      <c r="E4445" s="3" t="s">
        <v>42</v>
      </c>
      <c r="F4445" s="3">
        <f t="shared" ca="1" si="136"/>
        <v>4</v>
      </c>
      <c r="G4445" s="4">
        <f t="shared" ca="1" si="137"/>
        <v>72</v>
      </c>
      <c r="H4445" s="4">
        <f ca="1">+Data_TABLE[[#This Row],[Qty]]*Data_TABLE[[#This Row],[Unit Price]]</f>
        <v>288</v>
      </c>
      <c r="I4445" s="7">
        <v>42201</v>
      </c>
      <c r="J4445" s="10">
        <f>EOMONTH(Data_TABLE[[#This Row],[Date Sold]],0)</f>
        <v>42216</v>
      </c>
    </row>
    <row r="4446" spans="2:10" x14ac:dyDescent="0.25">
      <c r="B4446" s="1" t="s">
        <v>38</v>
      </c>
      <c r="C4446" s="3" t="s">
        <v>55</v>
      </c>
      <c r="D4446" s="2" t="s">
        <v>49</v>
      </c>
      <c r="E4446" s="3" t="s">
        <v>43</v>
      </c>
      <c r="F4446" s="3">
        <f t="shared" ca="1" si="136"/>
        <v>1</v>
      </c>
      <c r="G4446" s="4">
        <f t="shared" ca="1" si="137"/>
        <v>121</v>
      </c>
      <c r="H4446" s="4">
        <f ca="1">+Data_TABLE[[#This Row],[Qty]]*Data_TABLE[[#This Row],[Unit Price]]</f>
        <v>121</v>
      </c>
      <c r="I4446" s="7">
        <v>42201</v>
      </c>
      <c r="J4446" s="10">
        <f>EOMONTH(Data_TABLE[[#This Row],[Date Sold]],0)</f>
        <v>42216</v>
      </c>
    </row>
    <row r="4447" spans="2:10" x14ac:dyDescent="0.25">
      <c r="B4447" s="1" t="s">
        <v>40</v>
      </c>
      <c r="C4447" s="3" t="s">
        <v>56</v>
      </c>
      <c r="D4447" s="2" t="s">
        <v>50</v>
      </c>
      <c r="E4447" s="3" t="s">
        <v>44</v>
      </c>
      <c r="F4447" s="3">
        <f t="shared" ca="1" si="136"/>
        <v>1</v>
      </c>
      <c r="G4447" s="4">
        <f t="shared" ca="1" si="137"/>
        <v>78</v>
      </c>
      <c r="H4447" s="4">
        <f ca="1">+Data_TABLE[[#This Row],[Qty]]*Data_TABLE[[#This Row],[Unit Price]]</f>
        <v>78</v>
      </c>
      <c r="I4447" s="7">
        <v>42201</v>
      </c>
      <c r="J4447" s="10">
        <f>EOMONTH(Data_TABLE[[#This Row],[Date Sold]],0)</f>
        <v>42216</v>
      </c>
    </row>
    <row r="4448" spans="2:10" x14ac:dyDescent="0.25">
      <c r="B4448" s="1" t="s">
        <v>39</v>
      </c>
      <c r="C4448" s="3" t="s">
        <v>56</v>
      </c>
      <c r="D4448" s="2" t="s">
        <v>50</v>
      </c>
      <c r="E4448" s="3" t="s">
        <v>44</v>
      </c>
      <c r="F4448" s="3">
        <f t="shared" ca="1" si="136"/>
        <v>2</v>
      </c>
      <c r="G4448" s="4">
        <f t="shared" ca="1" si="137"/>
        <v>176</v>
      </c>
      <c r="H4448" s="4">
        <f ca="1">+Data_TABLE[[#This Row],[Qty]]*Data_TABLE[[#This Row],[Unit Price]]</f>
        <v>352</v>
      </c>
      <c r="I4448" s="7">
        <v>42201</v>
      </c>
      <c r="J4448" s="10">
        <f>EOMONTH(Data_TABLE[[#This Row],[Date Sold]],0)</f>
        <v>42216</v>
      </c>
    </row>
    <row r="4449" spans="2:10" x14ac:dyDescent="0.25">
      <c r="B4449" s="1" t="s">
        <v>37</v>
      </c>
      <c r="C4449" s="3" t="s">
        <v>56</v>
      </c>
      <c r="D4449" s="2" t="s">
        <v>52</v>
      </c>
      <c r="E4449" s="3" t="s">
        <v>46</v>
      </c>
      <c r="F4449" s="3">
        <f t="shared" ca="1" si="136"/>
        <v>1</v>
      </c>
      <c r="G4449" s="4">
        <f t="shared" ca="1" si="137"/>
        <v>169</v>
      </c>
      <c r="H4449" s="4">
        <f ca="1">+Data_TABLE[[#This Row],[Qty]]*Data_TABLE[[#This Row],[Unit Price]]</f>
        <v>169</v>
      </c>
      <c r="I4449" s="7">
        <v>42201</v>
      </c>
      <c r="J4449" s="10">
        <f>EOMONTH(Data_TABLE[[#This Row],[Date Sold]],0)</f>
        <v>42216</v>
      </c>
    </row>
    <row r="4450" spans="2:10" x14ac:dyDescent="0.25">
      <c r="B4450" s="1" t="s">
        <v>38</v>
      </c>
      <c r="C4450" s="3" t="s">
        <v>56</v>
      </c>
      <c r="D4450" s="2" t="s">
        <v>50</v>
      </c>
      <c r="E4450" s="3" t="s">
        <v>44</v>
      </c>
      <c r="F4450" s="3">
        <f t="shared" ca="1" si="136"/>
        <v>2</v>
      </c>
      <c r="G4450" s="4">
        <f t="shared" ca="1" si="137"/>
        <v>65</v>
      </c>
      <c r="H4450" s="4">
        <f ca="1">+Data_TABLE[[#This Row],[Qty]]*Data_TABLE[[#This Row],[Unit Price]]</f>
        <v>130</v>
      </c>
      <c r="I4450" s="7">
        <v>42201</v>
      </c>
      <c r="J4450" s="10">
        <f>EOMONTH(Data_TABLE[[#This Row],[Date Sold]],0)</f>
        <v>42216</v>
      </c>
    </row>
    <row r="4451" spans="2:10" x14ac:dyDescent="0.25">
      <c r="B4451" s="1" t="s">
        <v>38</v>
      </c>
      <c r="C4451" s="3" t="s">
        <v>56</v>
      </c>
      <c r="D4451" s="2" t="s">
        <v>50</v>
      </c>
      <c r="E4451" s="3" t="s">
        <v>44</v>
      </c>
      <c r="F4451" s="3">
        <f t="shared" ca="1" si="136"/>
        <v>5</v>
      </c>
      <c r="G4451" s="4">
        <f t="shared" ca="1" si="137"/>
        <v>151</v>
      </c>
      <c r="H4451" s="4">
        <f ca="1">+Data_TABLE[[#This Row],[Qty]]*Data_TABLE[[#This Row],[Unit Price]]</f>
        <v>755</v>
      </c>
      <c r="I4451" s="7">
        <v>42201</v>
      </c>
      <c r="J4451" s="10">
        <f>EOMONTH(Data_TABLE[[#This Row],[Date Sold]],0)</f>
        <v>42216</v>
      </c>
    </row>
    <row r="4452" spans="2:10" x14ac:dyDescent="0.25">
      <c r="B4452" s="1" t="s">
        <v>36</v>
      </c>
      <c r="C4452" s="3" t="s">
        <v>56</v>
      </c>
      <c r="D4452" s="2" t="s">
        <v>50</v>
      </c>
      <c r="E4452" s="3" t="s">
        <v>44</v>
      </c>
      <c r="F4452" s="3">
        <f t="shared" ca="1" si="136"/>
        <v>3</v>
      </c>
      <c r="G4452" s="4">
        <f t="shared" ca="1" si="137"/>
        <v>119</v>
      </c>
      <c r="H4452" s="4">
        <f ca="1">+Data_TABLE[[#This Row],[Qty]]*Data_TABLE[[#This Row],[Unit Price]]</f>
        <v>357</v>
      </c>
      <c r="I4452" s="7">
        <v>42201</v>
      </c>
      <c r="J4452" s="10">
        <f>EOMONTH(Data_TABLE[[#This Row],[Date Sold]],0)</f>
        <v>42216</v>
      </c>
    </row>
    <row r="4453" spans="2:10" x14ac:dyDescent="0.25">
      <c r="B4453" s="1" t="s">
        <v>41</v>
      </c>
      <c r="C4453" s="3" t="s">
        <v>55</v>
      </c>
      <c r="D4453" s="2" t="s">
        <v>51</v>
      </c>
      <c r="E4453" s="3" t="s">
        <v>45</v>
      </c>
      <c r="F4453" s="3">
        <f t="shared" ca="1" si="136"/>
        <v>3</v>
      </c>
      <c r="G4453" s="4">
        <f t="shared" ca="1" si="137"/>
        <v>145</v>
      </c>
      <c r="H4453" s="4">
        <f ca="1">+Data_TABLE[[#This Row],[Qty]]*Data_TABLE[[#This Row],[Unit Price]]</f>
        <v>435</v>
      </c>
      <c r="I4453" s="7">
        <v>42202</v>
      </c>
      <c r="J4453" s="10">
        <f>EOMONTH(Data_TABLE[[#This Row],[Date Sold]],0)</f>
        <v>42216</v>
      </c>
    </row>
    <row r="4454" spans="2:10" x14ac:dyDescent="0.25">
      <c r="B4454" s="1" t="s">
        <v>37</v>
      </c>
      <c r="C4454" s="3" t="s">
        <v>55</v>
      </c>
      <c r="D4454" s="2" t="s">
        <v>51</v>
      </c>
      <c r="E4454" s="3" t="s">
        <v>45</v>
      </c>
      <c r="F4454" s="3">
        <f t="shared" ca="1" si="136"/>
        <v>1</v>
      </c>
      <c r="G4454" s="4">
        <f t="shared" ca="1" si="137"/>
        <v>149</v>
      </c>
      <c r="H4454" s="4">
        <f ca="1">+Data_TABLE[[#This Row],[Qty]]*Data_TABLE[[#This Row],[Unit Price]]</f>
        <v>149</v>
      </c>
      <c r="I4454" s="7">
        <v>42202</v>
      </c>
      <c r="J4454" s="10">
        <f>EOMONTH(Data_TABLE[[#This Row],[Date Sold]],0)</f>
        <v>42216</v>
      </c>
    </row>
    <row r="4455" spans="2:10" x14ac:dyDescent="0.25">
      <c r="B4455" s="1" t="s">
        <v>39</v>
      </c>
      <c r="C4455" s="3" t="s">
        <v>55</v>
      </c>
      <c r="D4455" s="2" t="s">
        <v>49</v>
      </c>
      <c r="E4455" s="3" t="s">
        <v>43</v>
      </c>
      <c r="F4455" s="3">
        <f t="shared" ca="1" si="136"/>
        <v>2</v>
      </c>
      <c r="G4455" s="4">
        <f t="shared" ca="1" si="137"/>
        <v>105</v>
      </c>
      <c r="H4455" s="4">
        <f ca="1">+Data_TABLE[[#This Row],[Qty]]*Data_TABLE[[#This Row],[Unit Price]]</f>
        <v>210</v>
      </c>
      <c r="I4455" s="7">
        <v>42202</v>
      </c>
      <c r="J4455" s="10">
        <f>EOMONTH(Data_TABLE[[#This Row],[Date Sold]],0)</f>
        <v>42216</v>
      </c>
    </row>
    <row r="4456" spans="2:10" x14ac:dyDescent="0.25">
      <c r="B4456" s="1" t="s">
        <v>41</v>
      </c>
      <c r="C4456" s="3" t="s">
        <v>55</v>
      </c>
      <c r="D4456" s="2" t="s">
        <v>51</v>
      </c>
      <c r="E4456" s="3" t="s">
        <v>45</v>
      </c>
      <c r="F4456" s="3">
        <f t="shared" ca="1" si="136"/>
        <v>4</v>
      </c>
      <c r="G4456" s="4">
        <f t="shared" ca="1" si="137"/>
        <v>110</v>
      </c>
      <c r="H4456" s="4">
        <f ca="1">+Data_TABLE[[#This Row],[Qty]]*Data_TABLE[[#This Row],[Unit Price]]</f>
        <v>440</v>
      </c>
      <c r="I4456" s="7">
        <v>42202</v>
      </c>
      <c r="J4456" s="10">
        <f>EOMONTH(Data_TABLE[[#This Row],[Date Sold]],0)</f>
        <v>42216</v>
      </c>
    </row>
    <row r="4457" spans="2:10" x14ac:dyDescent="0.25">
      <c r="B4457" s="1" t="s">
        <v>41</v>
      </c>
      <c r="C4457" s="3" t="s">
        <v>56</v>
      </c>
      <c r="D4457" s="2" t="s">
        <v>52</v>
      </c>
      <c r="E4457" s="3" t="s">
        <v>46</v>
      </c>
      <c r="F4457" s="3">
        <f t="shared" ca="1" si="136"/>
        <v>5</v>
      </c>
      <c r="G4457" s="4">
        <f t="shared" ca="1" si="137"/>
        <v>155</v>
      </c>
      <c r="H4457" s="4">
        <f ca="1">+Data_TABLE[[#This Row],[Qty]]*Data_TABLE[[#This Row],[Unit Price]]</f>
        <v>775</v>
      </c>
      <c r="I4457" s="7">
        <v>42202</v>
      </c>
      <c r="J4457" s="10">
        <f>EOMONTH(Data_TABLE[[#This Row],[Date Sold]],0)</f>
        <v>42216</v>
      </c>
    </row>
    <row r="4458" spans="2:10" x14ac:dyDescent="0.25">
      <c r="B4458" s="1" t="s">
        <v>36</v>
      </c>
      <c r="C4458" s="3" t="s">
        <v>55</v>
      </c>
      <c r="D4458" s="2" t="s">
        <v>51</v>
      </c>
      <c r="E4458" s="3" t="s">
        <v>45</v>
      </c>
      <c r="F4458" s="3">
        <f t="shared" ca="1" si="136"/>
        <v>2</v>
      </c>
      <c r="G4458" s="4">
        <f t="shared" ca="1" si="137"/>
        <v>181</v>
      </c>
      <c r="H4458" s="4">
        <f ca="1">+Data_TABLE[[#This Row],[Qty]]*Data_TABLE[[#This Row],[Unit Price]]</f>
        <v>362</v>
      </c>
      <c r="I4458" s="7">
        <v>42202</v>
      </c>
      <c r="J4458" s="10">
        <f>EOMONTH(Data_TABLE[[#This Row],[Date Sold]],0)</f>
        <v>42216</v>
      </c>
    </row>
    <row r="4459" spans="2:10" x14ac:dyDescent="0.25">
      <c r="B4459" s="1" t="s">
        <v>39</v>
      </c>
      <c r="C4459" s="3" t="s">
        <v>55</v>
      </c>
      <c r="D4459" s="2" t="s">
        <v>49</v>
      </c>
      <c r="E4459" s="3" t="s">
        <v>43</v>
      </c>
      <c r="F4459" s="3">
        <f t="shared" ca="1" si="136"/>
        <v>4</v>
      </c>
      <c r="G4459" s="4">
        <f t="shared" ca="1" si="137"/>
        <v>178</v>
      </c>
      <c r="H4459" s="4">
        <f ca="1">+Data_TABLE[[#This Row],[Qty]]*Data_TABLE[[#This Row],[Unit Price]]</f>
        <v>712</v>
      </c>
      <c r="I4459" s="7">
        <v>42202</v>
      </c>
      <c r="J4459" s="10">
        <f>EOMONTH(Data_TABLE[[#This Row],[Date Sold]],0)</f>
        <v>42216</v>
      </c>
    </row>
    <row r="4460" spans="2:10" x14ac:dyDescent="0.25">
      <c r="B4460" s="1" t="s">
        <v>38</v>
      </c>
      <c r="C4460" s="3" t="s">
        <v>55</v>
      </c>
      <c r="D4460" s="2" t="s">
        <v>51</v>
      </c>
      <c r="E4460" s="3" t="s">
        <v>45</v>
      </c>
      <c r="F4460" s="3">
        <f t="shared" ca="1" si="136"/>
        <v>2</v>
      </c>
      <c r="G4460" s="4">
        <f t="shared" ca="1" si="137"/>
        <v>85</v>
      </c>
      <c r="H4460" s="4">
        <f ca="1">+Data_TABLE[[#This Row],[Qty]]*Data_TABLE[[#This Row],[Unit Price]]</f>
        <v>170</v>
      </c>
      <c r="I4460" s="7">
        <v>42202</v>
      </c>
      <c r="J4460" s="10">
        <f>EOMONTH(Data_TABLE[[#This Row],[Date Sold]],0)</f>
        <v>42216</v>
      </c>
    </row>
    <row r="4461" spans="2:10" x14ac:dyDescent="0.25">
      <c r="B4461" s="1" t="s">
        <v>39</v>
      </c>
      <c r="C4461" s="3" t="s">
        <v>56</v>
      </c>
      <c r="D4461" s="2" t="s">
        <v>52</v>
      </c>
      <c r="E4461" s="3" t="s">
        <v>46</v>
      </c>
      <c r="F4461" s="3">
        <f t="shared" ca="1" si="136"/>
        <v>3</v>
      </c>
      <c r="G4461" s="4">
        <f t="shared" ca="1" si="137"/>
        <v>78</v>
      </c>
      <c r="H4461" s="4">
        <f ca="1">+Data_TABLE[[#This Row],[Qty]]*Data_TABLE[[#This Row],[Unit Price]]</f>
        <v>234</v>
      </c>
      <c r="I4461" s="7">
        <v>42202</v>
      </c>
      <c r="J4461" s="10">
        <f>EOMONTH(Data_TABLE[[#This Row],[Date Sold]],0)</f>
        <v>42216</v>
      </c>
    </row>
    <row r="4462" spans="2:10" x14ac:dyDescent="0.25">
      <c r="B4462" s="1" t="s">
        <v>39</v>
      </c>
      <c r="C4462" s="3" t="s">
        <v>54</v>
      </c>
      <c r="D4462" s="2" t="s">
        <v>48</v>
      </c>
      <c r="E4462" s="3" t="s">
        <v>42</v>
      </c>
      <c r="F4462" s="3">
        <f t="shared" ca="1" si="136"/>
        <v>5</v>
      </c>
      <c r="G4462" s="4">
        <f t="shared" ca="1" si="137"/>
        <v>200</v>
      </c>
      <c r="H4462" s="4">
        <f ca="1">+Data_TABLE[[#This Row],[Qty]]*Data_TABLE[[#This Row],[Unit Price]]</f>
        <v>1000</v>
      </c>
      <c r="I4462" s="7">
        <v>42202</v>
      </c>
      <c r="J4462" s="10">
        <f>EOMONTH(Data_TABLE[[#This Row],[Date Sold]],0)</f>
        <v>42216</v>
      </c>
    </row>
    <row r="4463" spans="2:10" x14ac:dyDescent="0.25">
      <c r="B4463" s="1" t="s">
        <v>41</v>
      </c>
      <c r="C4463" s="3" t="s">
        <v>56</v>
      </c>
      <c r="D4463" s="2" t="s">
        <v>50</v>
      </c>
      <c r="E4463" s="3" t="s">
        <v>44</v>
      </c>
      <c r="F4463" s="3">
        <f t="shared" ca="1" si="136"/>
        <v>4</v>
      </c>
      <c r="G4463" s="4">
        <f t="shared" ca="1" si="137"/>
        <v>189</v>
      </c>
      <c r="H4463" s="4">
        <f ca="1">+Data_TABLE[[#This Row],[Qty]]*Data_TABLE[[#This Row],[Unit Price]]</f>
        <v>756</v>
      </c>
      <c r="I4463" s="7">
        <v>42202</v>
      </c>
      <c r="J4463" s="10">
        <f>EOMONTH(Data_TABLE[[#This Row],[Date Sold]],0)</f>
        <v>42216</v>
      </c>
    </row>
    <row r="4464" spans="2:10" x14ac:dyDescent="0.25">
      <c r="B4464" s="1" t="s">
        <v>41</v>
      </c>
      <c r="C4464" s="3" t="s">
        <v>54</v>
      </c>
      <c r="D4464" s="2" t="s">
        <v>48</v>
      </c>
      <c r="E4464" s="3" t="s">
        <v>42</v>
      </c>
      <c r="F4464" s="3">
        <f t="shared" ca="1" si="136"/>
        <v>4</v>
      </c>
      <c r="G4464" s="4">
        <f t="shared" ca="1" si="137"/>
        <v>161</v>
      </c>
      <c r="H4464" s="4">
        <f ca="1">+Data_TABLE[[#This Row],[Qty]]*Data_TABLE[[#This Row],[Unit Price]]</f>
        <v>644</v>
      </c>
      <c r="I4464" s="7">
        <v>42202</v>
      </c>
      <c r="J4464" s="10">
        <f>EOMONTH(Data_TABLE[[#This Row],[Date Sold]],0)</f>
        <v>42216</v>
      </c>
    </row>
    <row r="4465" spans="2:10" x14ac:dyDescent="0.25">
      <c r="B4465" s="1" t="s">
        <v>39</v>
      </c>
      <c r="C4465" s="3" t="s">
        <v>54</v>
      </c>
      <c r="D4465" s="2" t="s">
        <v>48</v>
      </c>
      <c r="E4465" s="3" t="s">
        <v>42</v>
      </c>
      <c r="F4465" s="3">
        <f t="shared" ref="F4465:F4528" ca="1" si="138">RANDBETWEEN(1,5)</f>
        <v>2</v>
      </c>
      <c r="G4465" s="4">
        <f t="shared" ref="G4465:G4528" ca="1" si="139">RANDBETWEEN(60,200)</f>
        <v>76</v>
      </c>
      <c r="H4465" s="4">
        <f ca="1">+Data_TABLE[[#This Row],[Qty]]*Data_TABLE[[#This Row],[Unit Price]]</f>
        <v>152</v>
      </c>
      <c r="I4465" s="7">
        <v>42202</v>
      </c>
      <c r="J4465" s="10">
        <f>EOMONTH(Data_TABLE[[#This Row],[Date Sold]],0)</f>
        <v>42216</v>
      </c>
    </row>
    <row r="4466" spans="2:10" x14ac:dyDescent="0.25">
      <c r="B4466" s="1" t="s">
        <v>38</v>
      </c>
      <c r="C4466" s="3" t="s">
        <v>55</v>
      </c>
      <c r="D4466" s="2" t="s">
        <v>51</v>
      </c>
      <c r="E4466" s="3" t="s">
        <v>45</v>
      </c>
      <c r="F4466" s="3">
        <f t="shared" ca="1" si="138"/>
        <v>5</v>
      </c>
      <c r="G4466" s="4">
        <f t="shared" ca="1" si="139"/>
        <v>81</v>
      </c>
      <c r="H4466" s="4">
        <f ca="1">+Data_TABLE[[#This Row],[Qty]]*Data_TABLE[[#This Row],[Unit Price]]</f>
        <v>405</v>
      </c>
      <c r="I4466" s="7">
        <v>42202</v>
      </c>
      <c r="J4466" s="10">
        <f>EOMONTH(Data_TABLE[[#This Row],[Date Sold]],0)</f>
        <v>42216</v>
      </c>
    </row>
    <row r="4467" spans="2:10" x14ac:dyDescent="0.25">
      <c r="B4467" s="1" t="s">
        <v>40</v>
      </c>
      <c r="C4467" s="3" t="s">
        <v>56</v>
      </c>
      <c r="D4467" s="2" t="s">
        <v>50</v>
      </c>
      <c r="E4467" s="3" t="s">
        <v>44</v>
      </c>
      <c r="F4467" s="3">
        <f t="shared" ca="1" si="138"/>
        <v>2</v>
      </c>
      <c r="G4467" s="4">
        <f t="shared" ca="1" si="139"/>
        <v>122</v>
      </c>
      <c r="H4467" s="4">
        <f ca="1">+Data_TABLE[[#This Row],[Qty]]*Data_TABLE[[#This Row],[Unit Price]]</f>
        <v>244</v>
      </c>
      <c r="I4467" s="7">
        <v>42202</v>
      </c>
      <c r="J4467" s="10">
        <f>EOMONTH(Data_TABLE[[#This Row],[Date Sold]],0)</f>
        <v>42216</v>
      </c>
    </row>
    <row r="4468" spans="2:10" x14ac:dyDescent="0.25">
      <c r="B4468" s="1" t="s">
        <v>41</v>
      </c>
      <c r="C4468" s="3" t="s">
        <v>55</v>
      </c>
      <c r="D4468" s="2" t="s">
        <v>51</v>
      </c>
      <c r="E4468" s="3" t="s">
        <v>45</v>
      </c>
      <c r="F4468" s="3">
        <f t="shared" ca="1" si="138"/>
        <v>5</v>
      </c>
      <c r="G4468" s="4">
        <f t="shared" ca="1" si="139"/>
        <v>182</v>
      </c>
      <c r="H4468" s="4">
        <f ca="1">+Data_TABLE[[#This Row],[Qty]]*Data_TABLE[[#This Row],[Unit Price]]</f>
        <v>910</v>
      </c>
      <c r="I4468" s="7">
        <v>42202</v>
      </c>
      <c r="J4468" s="10">
        <f>EOMONTH(Data_TABLE[[#This Row],[Date Sold]],0)</f>
        <v>42216</v>
      </c>
    </row>
    <row r="4469" spans="2:10" x14ac:dyDescent="0.25">
      <c r="B4469" s="1" t="s">
        <v>41</v>
      </c>
      <c r="C4469" s="3" t="s">
        <v>54</v>
      </c>
      <c r="D4469" s="2" t="s">
        <v>48</v>
      </c>
      <c r="E4469" s="3" t="s">
        <v>42</v>
      </c>
      <c r="F4469" s="3">
        <f t="shared" ca="1" si="138"/>
        <v>3</v>
      </c>
      <c r="G4469" s="4">
        <f t="shared" ca="1" si="139"/>
        <v>154</v>
      </c>
      <c r="H4469" s="4">
        <f ca="1">+Data_TABLE[[#This Row],[Qty]]*Data_TABLE[[#This Row],[Unit Price]]</f>
        <v>462</v>
      </c>
      <c r="I4469" s="7">
        <v>42202</v>
      </c>
      <c r="J4469" s="10">
        <f>EOMONTH(Data_TABLE[[#This Row],[Date Sold]],0)</f>
        <v>42216</v>
      </c>
    </row>
    <row r="4470" spans="2:10" x14ac:dyDescent="0.25">
      <c r="B4470" s="1" t="s">
        <v>36</v>
      </c>
      <c r="C4470" s="3" t="s">
        <v>56</v>
      </c>
      <c r="D4470" s="2" t="s">
        <v>50</v>
      </c>
      <c r="E4470" s="3" t="s">
        <v>44</v>
      </c>
      <c r="F4470" s="3">
        <f t="shared" ca="1" si="138"/>
        <v>4</v>
      </c>
      <c r="G4470" s="4">
        <f t="shared" ca="1" si="139"/>
        <v>194</v>
      </c>
      <c r="H4470" s="4">
        <f ca="1">+Data_TABLE[[#This Row],[Qty]]*Data_TABLE[[#This Row],[Unit Price]]</f>
        <v>776</v>
      </c>
      <c r="I4470" s="7">
        <v>42202</v>
      </c>
      <c r="J4470" s="10">
        <f>EOMONTH(Data_TABLE[[#This Row],[Date Sold]],0)</f>
        <v>42216</v>
      </c>
    </row>
    <row r="4471" spans="2:10" x14ac:dyDescent="0.25">
      <c r="B4471" s="1" t="s">
        <v>36</v>
      </c>
      <c r="C4471" s="3" t="s">
        <v>56</v>
      </c>
      <c r="D4471" s="2" t="s">
        <v>50</v>
      </c>
      <c r="E4471" s="3" t="s">
        <v>44</v>
      </c>
      <c r="F4471" s="3">
        <f t="shared" ca="1" si="138"/>
        <v>5</v>
      </c>
      <c r="G4471" s="4">
        <f t="shared" ca="1" si="139"/>
        <v>118</v>
      </c>
      <c r="H4471" s="4">
        <f ca="1">+Data_TABLE[[#This Row],[Qty]]*Data_TABLE[[#This Row],[Unit Price]]</f>
        <v>590</v>
      </c>
      <c r="I4471" s="7">
        <v>42202</v>
      </c>
      <c r="J4471" s="10">
        <f>EOMONTH(Data_TABLE[[#This Row],[Date Sold]],0)</f>
        <v>42216</v>
      </c>
    </row>
    <row r="4472" spans="2:10" x14ac:dyDescent="0.25">
      <c r="B4472" s="1" t="s">
        <v>40</v>
      </c>
      <c r="C4472" s="3" t="s">
        <v>55</v>
      </c>
      <c r="D4472" s="2" t="s">
        <v>49</v>
      </c>
      <c r="E4472" s="3" t="s">
        <v>43</v>
      </c>
      <c r="F4472" s="3">
        <f t="shared" ca="1" si="138"/>
        <v>5</v>
      </c>
      <c r="G4472" s="4">
        <f t="shared" ca="1" si="139"/>
        <v>70</v>
      </c>
      <c r="H4472" s="4">
        <f ca="1">+Data_TABLE[[#This Row],[Qty]]*Data_TABLE[[#This Row],[Unit Price]]</f>
        <v>350</v>
      </c>
      <c r="I4472" s="7">
        <v>42202</v>
      </c>
      <c r="J4472" s="10">
        <f>EOMONTH(Data_TABLE[[#This Row],[Date Sold]],0)</f>
        <v>42216</v>
      </c>
    </row>
    <row r="4473" spans="2:10" x14ac:dyDescent="0.25">
      <c r="B4473" s="1" t="s">
        <v>40</v>
      </c>
      <c r="C4473" s="3" t="s">
        <v>54</v>
      </c>
      <c r="D4473" s="2" t="s">
        <v>48</v>
      </c>
      <c r="E4473" s="3" t="s">
        <v>42</v>
      </c>
      <c r="F4473" s="3">
        <f t="shared" ca="1" si="138"/>
        <v>5</v>
      </c>
      <c r="G4473" s="4">
        <f t="shared" ca="1" si="139"/>
        <v>122</v>
      </c>
      <c r="H4473" s="4">
        <f ca="1">+Data_TABLE[[#This Row],[Qty]]*Data_TABLE[[#This Row],[Unit Price]]</f>
        <v>610</v>
      </c>
      <c r="I4473" s="7">
        <v>42202</v>
      </c>
      <c r="J4473" s="10">
        <f>EOMONTH(Data_TABLE[[#This Row],[Date Sold]],0)</f>
        <v>42216</v>
      </c>
    </row>
    <row r="4474" spans="2:10" x14ac:dyDescent="0.25">
      <c r="B4474" s="1" t="s">
        <v>39</v>
      </c>
      <c r="C4474" s="3" t="s">
        <v>54</v>
      </c>
      <c r="D4474" s="2" t="s">
        <v>48</v>
      </c>
      <c r="E4474" s="3" t="s">
        <v>42</v>
      </c>
      <c r="F4474" s="3">
        <f t="shared" ca="1" si="138"/>
        <v>3</v>
      </c>
      <c r="G4474" s="4">
        <f t="shared" ca="1" si="139"/>
        <v>175</v>
      </c>
      <c r="H4474" s="4">
        <f ca="1">+Data_TABLE[[#This Row],[Qty]]*Data_TABLE[[#This Row],[Unit Price]]</f>
        <v>525</v>
      </c>
      <c r="I4474" s="7">
        <v>42202</v>
      </c>
      <c r="J4474" s="10">
        <f>EOMONTH(Data_TABLE[[#This Row],[Date Sold]],0)</f>
        <v>42216</v>
      </c>
    </row>
    <row r="4475" spans="2:10" x14ac:dyDescent="0.25">
      <c r="B4475" s="1" t="s">
        <v>40</v>
      </c>
      <c r="C4475" s="3" t="s">
        <v>55</v>
      </c>
      <c r="D4475" s="2" t="s">
        <v>51</v>
      </c>
      <c r="E4475" s="3" t="s">
        <v>45</v>
      </c>
      <c r="F4475" s="3">
        <f t="shared" ca="1" si="138"/>
        <v>3</v>
      </c>
      <c r="G4475" s="4">
        <f t="shared" ca="1" si="139"/>
        <v>115</v>
      </c>
      <c r="H4475" s="4">
        <f ca="1">+Data_TABLE[[#This Row],[Qty]]*Data_TABLE[[#This Row],[Unit Price]]</f>
        <v>345</v>
      </c>
      <c r="I4475" s="7">
        <v>42202</v>
      </c>
      <c r="J4475" s="10">
        <f>EOMONTH(Data_TABLE[[#This Row],[Date Sold]],0)</f>
        <v>42216</v>
      </c>
    </row>
    <row r="4476" spans="2:10" x14ac:dyDescent="0.25">
      <c r="B4476" s="1" t="s">
        <v>40</v>
      </c>
      <c r="C4476" s="3" t="s">
        <v>55</v>
      </c>
      <c r="D4476" s="2" t="s">
        <v>49</v>
      </c>
      <c r="E4476" s="3" t="s">
        <v>43</v>
      </c>
      <c r="F4476" s="3">
        <f t="shared" ca="1" si="138"/>
        <v>5</v>
      </c>
      <c r="G4476" s="4">
        <f t="shared" ca="1" si="139"/>
        <v>114</v>
      </c>
      <c r="H4476" s="4">
        <f ca="1">+Data_TABLE[[#This Row],[Qty]]*Data_TABLE[[#This Row],[Unit Price]]</f>
        <v>570</v>
      </c>
      <c r="I4476" s="7">
        <v>42202</v>
      </c>
      <c r="J4476" s="10">
        <f>EOMONTH(Data_TABLE[[#This Row],[Date Sold]],0)</f>
        <v>42216</v>
      </c>
    </row>
    <row r="4477" spans="2:10" x14ac:dyDescent="0.25">
      <c r="B4477" s="1" t="s">
        <v>41</v>
      </c>
      <c r="C4477" s="3" t="s">
        <v>55</v>
      </c>
      <c r="D4477" s="2" t="s">
        <v>51</v>
      </c>
      <c r="E4477" s="3" t="s">
        <v>45</v>
      </c>
      <c r="F4477" s="3">
        <f t="shared" ca="1" si="138"/>
        <v>4</v>
      </c>
      <c r="G4477" s="4">
        <f t="shared" ca="1" si="139"/>
        <v>110</v>
      </c>
      <c r="H4477" s="4">
        <f ca="1">+Data_TABLE[[#This Row],[Qty]]*Data_TABLE[[#This Row],[Unit Price]]</f>
        <v>440</v>
      </c>
      <c r="I4477" s="7">
        <v>42202</v>
      </c>
      <c r="J4477" s="10">
        <f>EOMONTH(Data_TABLE[[#This Row],[Date Sold]],0)</f>
        <v>42216</v>
      </c>
    </row>
    <row r="4478" spans="2:10" x14ac:dyDescent="0.25">
      <c r="B4478" s="1" t="s">
        <v>38</v>
      </c>
      <c r="C4478" s="3" t="s">
        <v>55</v>
      </c>
      <c r="D4478" s="2" t="s">
        <v>51</v>
      </c>
      <c r="E4478" s="3" t="s">
        <v>45</v>
      </c>
      <c r="F4478" s="3">
        <f t="shared" ca="1" si="138"/>
        <v>1</v>
      </c>
      <c r="G4478" s="4">
        <f t="shared" ca="1" si="139"/>
        <v>156</v>
      </c>
      <c r="H4478" s="4">
        <f ca="1">+Data_TABLE[[#This Row],[Qty]]*Data_TABLE[[#This Row],[Unit Price]]</f>
        <v>156</v>
      </c>
      <c r="I4478" s="7">
        <v>42202</v>
      </c>
      <c r="J4478" s="10">
        <f>EOMONTH(Data_TABLE[[#This Row],[Date Sold]],0)</f>
        <v>42216</v>
      </c>
    </row>
    <row r="4479" spans="2:10" x14ac:dyDescent="0.25">
      <c r="B4479" s="1" t="s">
        <v>40</v>
      </c>
      <c r="C4479" s="3" t="s">
        <v>56</v>
      </c>
      <c r="D4479" s="2" t="s">
        <v>52</v>
      </c>
      <c r="E4479" s="3" t="s">
        <v>46</v>
      </c>
      <c r="F4479" s="3">
        <f t="shared" ca="1" si="138"/>
        <v>2</v>
      </c>
      <c r="G4479" s="4">
        <f t="shared" ca="1" si="139"/>
        <v>165</v>
      </c>
      <c r="H4479" s="4">
        <f ca="1">+Data_TABLE[[#This Row],[Qty]]*Data_TABLE[[#This Row],[Unit Price]]</f>
        <v>330</v>
      </c>
      <c r="I4479" s="7">
        <v>42202</v>
      </c>
      <c r="J4479" s="10">
        <f>EOMONTH(Data_TABLE[[#This Row],[Date Sold]],0)</f>
        <v>42216</v>
      </c>
    </row>
    <row r="4480" spans="2:10" x14ac:dyDescent="0.25">
      <c r="B4480" s="1" t="s">
        <v>36</v>
      </c>
      <c r="C4480" s="3" t="s">
        <v>55</v>
      </c>
      <c r="D4480" s="2" t="s">
        <v>51</v>
      </c>
      <c r="E4480" s="3" t="s">
        <v>45</v>
      </c>
      <c r="F4480" s="3">
        <f t="shared" ca="1" si="138"/>
        <v>4</v>
      </c>
      <c r="G4480" s="4">
        <f t="shared" ca="1" si="139"/>
        <v>183</v>
      </c>
      <c r="H4480" s="4">
        <f ca="1">+Data_TABLE[[#This Row],[Qty]]*Data_TABLE[[#This Row],[Unit Price]]</f>
        <v>732</v>
      </c>
      <c r="I4480" s="7">
        <v>42202</v>
      </c>
      <c r="J4480" s="10">
        <f>EOMONTH(Data_TABLE[[#This Row],[Date Sold]],0)</f>
        <v>42216</v>
      </c>
    </row>
    <row r="4481" spans="2:10" x14ac:dyDescent="0.25">
      <c r="B4481" s="1" t="s">
        <v>40</v>
      </c>
      <c r="C4481" s="3" t="s">
        <v>55</v>
      </c>
      <c r="D4481" s="2" t="s">
        <v>49</v>
      </c>
      <c r="E4481" s="3" t="s">
        <v>43</v>
      </c>
      <c r="F4481" s="3">
        <f t="shared" ca="1" si="138"/>
        <v>3</v>
      </c>
      <c r="G4481" s="4">
        <f t="shared" ca="1" si="139"/>
        <v>61</v>
      </c>
      <c r="H4481" s="4">
        <f ca="1">+Data_TABLE[[#This Row],[Qty]]*Data_TABLE[[#This Row],[Unit Price]]</f>
        <v>183</v>
      </c>
      <c r="I4481" s="7">
        <v>42202</v>
      </c>
      <c r="J4481" s="10">
        <f>EOMONTH(Data_TABLE[[#This Row],[Date Sold]],0)</f>
        <v>42216</v>
      </c>
    </row>
    <row r="4482" spans="2:10" x14ac:dyDescent="0.25">
      <c r="B4482" s="1" t="s">
        <v>40</v>
      </c>
      <c r="C4482" s="3" t="s">
        <v>55</v>
      </c>
      <c r="D4482" s="2" t="s">
        <v>51</v>
      </c>
      <c r="E4482" s="3" t="s">
        <v>45</v>
      </c>
      <c r="F4482" s="3">
        <f t="shared" ca="1" si="138"/>
        <v>1</v>
      </c>
      <c r="G4482" s="4">
        <f t="shared" ca="1" si="139"/>
        <v>129</v>
      </c>
      <c r="H4482" s="4">
        <f ca="1">+Data_TABLE[[#This Row],[Qty]]*Data_TABLE[[#This Row],[Unit Price]]</f>
        <v>129</v>
      </c>
      <c r="I4482" s="7">
        <v>42202</v>
      </c>
      <c r="J4482" s="10">
        <f>EOMONTH(Data_TABLE[[#This Row],[Date Sold]],0)</f>
        <v>42216</v>
      </c>
    </row>
    <row r="4483" spans="2:10" x14ac:dyDescent="0.25">
      <c r="B4483" s="1" t="s">
        <v>39</v>
      </c>
      <c r="C4483" s="3" t="s">
        <v>56</v>
      </c>
      <c r="D4483" s="2" t="s">
        <v>52</v>
      </c>
      <c r="E4483" s="3" t="s">
        <v>46</v>
      </c>
      <c r="F4483" s="3">
        <f t="shared" ca="1" si="138"/>
        <v>5</v>
      </c>
      <c r="G4483" s="4">
        <f t="shared" ca="1" si="139"/>
        <v>108</v>
      </c>
      <c r="H4483" s="4">
        <f ca="1">+Data_TABLE[[#This Row],[Qty]]*Data_TABLE[[#This Row],[Unit Price]]</f>
        <v>540</v>
      </c>
      <c r="I4483" s="7">
        <v>42202</v>
      </c>
      <c r="J4483" s="10">
        <f>EOMONTH(Data_TABLE[[#This Row],[Date Sold]],0)</f>
        <v>42216</v>
      </c>
    </row>
    <row r="4484" spans="2:10" x14ac:dyDescent="0.25">
      <c r="B4484" s="1" t="s">
        <v>37</v>
      </c>
      <c r="C4484" s="3" t="s">
        <v>54</v>
      </c>
      <c r="D4484" s="2" t="s">
        <v>48</v>
      </c>
      <c r="E4484" s="3" t="s">
        <v>42</v>
      </c>
      <c r="F4484" s="3">
        <f t="shared" ca="1" si="138"/>
        <v>1</v>
      </c>
      <c r="G4484" s="4">
        <f t="shared" ca="1" si="139"/>
        <v>90</v>
      </c>
      <c r="H4484" s="4">
        <f ca="1">+Data_TABLE[[#This Row],[Qty]]*Data_TABLE[[#This Row],[Unit Price]]</f>
        <v>90</v>
      </c>
      <c r="I4484" s="7">
        <v>42202</v>
      </c>
      <c r="J4484" s="10">
        <f>EOMONTH(Data_TABLE[[#This Row],[Date Sold]],0)</f>
        <v>42216</v>
      </c>
    </row>
    <row r="4485" spans="2:10" x14ac:dyDescent="0.25">
      <c r="B4485" s="1" t="s">
        <v>36</v>
      </c>
      <c r="C4485" s="3" t="s">
        <v>56</v>
      </c>
      <c r="D4485" s="2" t="s">
        <v>52</v>
      </c>
      <c r="E4485" s="3" t="s">
        <v>46</v>
      </c>
      <c r="F4485" s="3">
        <f t="shared" ca="1" si="138"/>
        <v>5</v>
      </c>
      <c r="G4485" s="4">
        <f t="shared" ca="1" si="139"/>
        <v>80</v>
      </c>
      <c r="H4485" s="4">
        <f ca="1">+Data_TABLE[[#This Row],[Qty]]*Data_TABLE[[#This Row],[Unit Price]]</f>
        <v>400</v>
      </c>
      <c r="I4485" s="7">
        <v>42202</v>
      </c>
      <c r="J4485" s="10">
        <f>EOMONTH(Data_TABLE[[#This Row],[Date Sold]],0)</f>
        <v>42216</v>
      </c>
    </row>
    <row r="4486" spans="2:10" x14ac:dyDescent="0.25">
      <c r="B4486" s="1" t="s">
        <v>39</v>
      </c>
      <c r="C4486" s="3" t="s">
        <v>55</v>
      </c>
      <c r="D4486" s="2" t="s">
        <v>51</v>
      </c>
      <c r="E4486" s="3" t="s">
        <v>45</v>
      </c>
      <c r="F4486" s="3">
        <f t="shared" ca="1" si="138"/>
        <v>1</v>
      </c>
      <c r="G4486" s="4">
        <f t="shared" ca="1" si="139"/>
        <v>140</v>
      </c>
      <c r="H4486" s="4">
        <f ca="1">+Data_TABLE[[#This Row],[Qty]]*Data_TABLE[[#This Row],[Unit Price]]</f>
        <v>140</v>
      </c>
      <c r="I4486" s="7">
        <v>42202</v>
      </c>
      <c r="J4486" s="10">
        <f>EOMONTH(Data_TABLE[[#This Row],[Date Sold]],0)</f>
        <v>42216</v>
      </c>
    </row>
    <row r="4487" spans="2:10" x14ac:dyDescent="0.25">
      <c r="B4487" s="1" t="s">
        <v>36</v>
      </c>
      <c r="C4487" s="3" t="s">
        <v>56</v>
      </c>
      <c r="D4487" s="2" t="s">
        <v>50</v>
      </c>
      <c r="E4487" s="3" t="s">
        <v>44</v>
      </c>
      <c r="F4487" s="3">
        <f t="shared" ca="1" si="138"/>
        <v>1</v>
      </c>
      <c r="G4487" s="4">
        <f t="shared" ca="1" si="139"/>
        <v>183</v>
      </c>
      <c r="H4487" s="4">
        <f ca="1">+Data_TABLE[[#This Row],[Qty]]*Data_TABLE[[#This Row],[Unit Price]]</f>
        <v>183</v>
      </c>
      <c r="I4487" s="7">
        <v>42202</v>
      </c>
      <c r="J4487" s="10">
        <f>EOMONTH(Data_TABLE[[#This Row],[Date Sold]],0)</f>
        <v>42216</v>
      </c>
    </row>
    <row r="4488" spans="2:10" x14ac:dyDescent="0.25">
      <c r="B4488" s="1" t="s">
        <v>38</v>
      </c>
      <c r="C4488" s="3" t="s">
        <v>54</v>
      </c>
      <c r="D4488" s="2" t="s">
        <v>48</v>
      </c>
      <c r="E4488" s="3" t="s">
        <v>42</v>
      </c>
      <c r="F4488" s="3">
        <f t="shared" ca="1" si="138"/>
        <v>3</v>
      </c>
      <c r="G4488" s="4">
        <f t="shared" ca="1" si="139"/>
        <v>67</v>
      </c>
      <c r="H4488" s="4">
        <f ca="1">+Data_TABLE[[#This Row],[Qty]]*Data_TABLE[[#This Row],[Unit Price]]</f>
        <v>201</v>
      </c>
      <c r="I4488" s="7">
        <v>42202</v>
      </c>
      <c r="J4488" s="10">
        <f>EOMONTH(Data_TABLE[[#This Row],[Date Sold]],0)</f>
        <v>42216</v>
      </c>
    </row>
    <row r="4489" spans="2:10" x14ac:dyDescent="0.25">
      <c r="B4489" s="1" t="s">
        <v>37</v>
      </c>
      <c r="C4489" s="3" t="s">
        <v>55</v>
      </c>
      <c r="D4489" s="2" t="s">
        <v>51</v>
      </c>
      <c r="E4489" s="3" t="s">
        <v>45</v>
      </c>
      <c r="F4489" s="3">
        <f t="shared" ca="1" si="138"/>
        <v>3</v>
      </c>
      <c r="G4489" s="4">
        <f t="shared" ca="1" si="139"/>
        <v>147</v>
      </c>
      <c r="H4489" s="4">
        <f ca="1">+Data_TABLE[[#This Row],[Qty]]*Data_TABLE[[#This Row],[Unit Price]]</f>
        <v>441</v>
      </c>
      <c r="I4489" s="7">
        <v>42202</v>
      </c>
      <c r="J4489" s="10">
        <f>EOMONTH(Data_TABLE[[#This Row],[Date Sold]],0)</f>
        <v>42216</v>
      </c>
    </row>
    <row r="4490" spans="2:10" x14ac:dyDescent="0.25">
      <c r="B4490" s="1" t="s">
        <v>37</v>
      </c>
      <c r="C4490" s="3" t="s">
        <v>55</v>
      </c>
      <c r="D4490" s="2" t="s">
        <v>51</v>
      </c>
      <c r="E4490" s="3" t="s">
        <v>45</v>
      </c>
      <c r="F4490" s="3">
        <f t="shared" ca="1" si="138"/>
        <v>3</v>
      </c>
      <c r="G4490" s="4">
        <f t="shared" ca="1" si="139"/>
        <v>200</v>
      </c>
      <c r="H4490" s="4">
        <f ca="1">+Data_TABLE[[#This Row],[Qty]]*Data_TABLE[[#This Row],[Unit Price]]</f>
        <v>600</v>
      </c>
      <c r="I4490" s="7">
        <v>42202</v>
      </c>
      <c r="J4490" s="10">
        <f>EOMONTH(Data_TABLE[[#This Row],[Date Sold]],0)</f>
        <v>42216</v>
      </c>
    </row>
    <row r="4491" spans="2:10" x14ac:dyDescent="0.25">
      <c r="B4491" s="1" t="s">
        <v>41</v>
      </c>
      <c r="C4491" s="3" t="s">
        <v>54</v>
      </c>
      <c r="D4491" s="2" t="s">
        <v>48</v>
      </c>
      <c r="E4491" s="3" t="s">
        <v>42</v>
      </c>
      <c r="F4491" s="3">
        <f t="shared" ca="1" si="138"/>
        <v>5</v>
      </c>
      <c r="G4491" s="4">
        <f t="shared" ca="1" si="139"/>
        <v>167</v>
      </c>
      <c r="H4491" s="4">
        <f ca="1">+Data_TABLE[[#This Row],[Qty]]*Data_TABLE[[#This Row],[Unit Price]]</f>
        <v>835</v>
      </c>
      <c r="I4491" s="7">
        <v>42202</v>
      </c>
      <c r="J4491" s="10">
        <f>EOMONTH(Data_TABLE[[#This Row],[Date Sold]],0)</f>
        <v>42216</v>
      </c>
    </row>
    <row r="4492" spans="2:10" x14ac:dyDescent="0.25">
      <c r="B4492" s="1" t="s">
        <v>39</v>
      </c>
      <c r="C4492" s="3" t="s">
        <v>56</v>
      </c>
      <c r="D4492" s="2" t="s">
        <v>50</v>
      </c>
      <c r="E4492" s="3" t="s">
        <v>44</v>
      </c>
      <c r="F4492" s="3">
        <f t="shared" ca="1" si="138"/>
        <v>1</v>
      </c>
      <c r="G4492" s="4">
        <f t="shared" ca="1" si="139"/>
        <v>66</v>
      </c>
      <c r="H4492" s="4">
        <f ca="1">+Data_TABLE[[#This Row],[Qty]]*Data_TABLE[[#This Row],[Unit Price]]</f>
        <v>66</v>
      </c>
      <c r="I4492" s="7">
        <v>42202</v>
      </c>
      <c r="J4492" s="10">
        <f>EOMONTH(Data_TABLE[[#This Row],[Date Sold]],0)</f>
        <v>42216</v>
      </c>
    </row>
    <row r="4493" spans="2:10" x14ac:dyDescent="0.25">
      <c r="B4493" s="1" t="s">
        <v>36</v>
      </c>
      <c r="C4493" s="3" t="s">
        <v>56</v>
      </c>
      <c r="D4493" s="2" t="s">
        <v>50</v>
      </c>
      <c r="E4493" s="3" t="s">
        <v>44</v>
      </c>
      <c r="F4493" s="3">
        <f t="shared" ca="1" si="138"/>
        <v>2</v>
      </c>
      <c r="G4493" s="4">
        <f t="shared" ca="1" si="139"/>
        <v>178</v>
      </c>
      <c r="H4493" s="4">
        <f ca="1">+Data_TABLE[[#This Row],[Qty]]*Data_TABLE[[#This Row],[Unit Price]]</f>
        <v>356</v>
      </c>
      <c r="I4493" s="7">
        <v>42202</v>
      </c>
      <c r="J4493" s="10">
        <f>EOMONTH(Data_TABLE[[#This Row],[Date Sold]],0)</f>
        <v>42216</v>
      </c>
    </row>
    <row r="4494" spans="2:10" x14ac:dyDescent="0.25">
      <c r="B4494" s="1" t="s">
        <v>40</v>
      </c>
      <c r="C4494" s="3" t="s">
        <v>55</v>
      </c>
      <c r="D4494" s="2" t="s">
        <v>51</v>
      </c>
      <c r="E4494" s="3" t="s">
        <v>45</v>
      </c>
      <c r="F4494" s="3">
        <f t="shared" ca="1" si="138"/>
        <v>4</v>
      </c>
      <c r="G4494" s="4">
        <f t="shared" ca="1" si="139"/>
        <v>197</v>
      </c>
      <c r="H4494" s="4">
        <f ca="1">+Data_TABLE[[#This Row],[Qty]]*Data_TABLE[[#This Row],[Unit Price]]</f>
        <v>788</v>
      </c>
      <c r="I4494" s="7">
        <v>42202</v>
      </c>
      <c r="J4494" s="10">
        <f>EOMONTH(Data_TABLE[[#This Row],[Date Sold]],0)</f>
        <v>42216</v>
      </c>
    </row>
    <row r="4495" spans="2:10" x14ac:dyDescent="0.25">
      <c r="B4495" s="1" t="s">
        <v>38</v>
      </c>
      <c r="C4495" s="3" t="s">
        <v>56</v>
      </c>
      <c r="D4495" s="2" t="s">
        <v>50</v>
      </c>
      <c r="E4495" s="3" t="s">
        <v>44</v>
      </c>
      <c r="F4495" s="3">
        <f t="shared" ca="1" si="138"/>
        <v>3</v>
      </c>
      <c r="G4495" s="4">
        <f t="shared" ca="1" si="139"/>
        <v>107</v>
      </c>
      <c r="H4495" s="4">
        <f ca="1">+Data_TABLE[[#This Row],[Qty]]*Data_TABLE[[#This Row],[Unit Price]]</f>
        <v>321</v>
      </c>
      <c r="I4495" s="7">
        <v>42202</v>
      </c>
      <c r="J4495" s="10">
        <f>EOMONTH(Data_TABLE[[#This Row],[Date Sold]],0)</f>
        <v>42216</v>
      </c>
    </row>
    <row r="4496" spans="2:10" x14ac:dyDescent="0.25">
      <c r="B4496" s="1" t="s">
        <v>37</v>
      </c>
      <c r="C4496" s="3" t="s">
        <v>56</v>
      </c>
      <c r="D4496" s="2" t="s">
        <v>52</v>
      </c>
      <c r="E4496" s="3" t="s">
        <v>46</v>
      </c>
      <c r="F4496" s="3">
        <f t="shared" ca="1" si="138"/>
        <v>5</v>
      </c>
      <c r="G4496" s="4">
        <f t="shared" ca="1" si="139"/>
        <v>172</v>
      </c>
      <c r="H4496" s="4">
        <f ca="1">+Data_TABLE[[#This Row],[Qty]]*Data_TABLE[[#This Row],[Unit Price]]</f>
        <v>860</v>
      </c>
      <c r="I4496" s="7">
        <v>42202</v>
      </c>
      <c r="J4496" s="10">
        <f>EOMONTH(Data_TABLE[[#This Row],[Date Sold]],0)</f>
        <v>42216</v>
      </c>
    </row>
    <row r="4497" spans="2:10" x14ac:dyDescent="0.25">
      <c r="B4497" s="1" t="s">
        <v>39</v>
      </c>
      <c r="C4497" s="3" t="s">
        <v>56</v>
      </c>
      <c r="D4497" s="2" t="s">
        <v>50</v>
      </c>
      <c r="E4497" s="3" t="s">
        <v>44</v>
      </c>
      <c r="F4497" s="3">
        <f t="shared" ca="1" si="138"/>
        <v>5</v>
      </c>
      <c r="G4497" s="4">
        <f t="shared" ca="1" si="139"/>
        <v>197</v>
      </c>
      <c r="H4497" s="4">
        <f ca="1">+Data_TABLE[[#This Row],[Qty]]*Data_TABLE[[#This Row],[Unit Price]]</f>
        <v>985</v>
      </c>
      <c r="I4497" s="7">
        <v>42202</v>
      </c>
      <c r="J4497" s="10">
        <f>EOMONTH(Data_TABLE[[#This Row],[Date Sold]],0)</f>
        <v>42216</v>
      </c>
    </row>
    <row r="4498" spans="2:10" x14ac:dyDescent="0.25">
      <c r="B4498" s="1" t="s">
        <v>40</v>
      </c>
      <c r="C4498" s="3" t="s">
        <v>56</v>
      </c>
      <c r="D4498" s="2" t="s">
        <v>52</v>
      </c>
      <c r="E4498" s="3" t="s">
        <v>46</v>
      </c>
      <c r="F4498" s="3">
        <f t="shared" ca="1" si="138"/>
        <v>4</v>
      </c>
      <c r="G4498" s="4">
        <f t="shared" ca="1" si="139"/>
        <v>62</v>
      </c>
      <c r="H4498" s="4">
        <f ca="1">+Data_TABLE[[#This Row],[Qty]]*Data_TABLE[[#This Row],[Unit Price]]</f>
        <v>248</v>
      </c>
      <c r="I4498" s="7">
        <v>42202</v>
      </c>
      <c r="J4498" s="10">
        <f>EOMONTH(Data_TABLE[[#This Row],[Date Sold]],0)</f>
        <v>42216</v>
      </c>
    </row>
    <row r="4499" spans="2:10" x14ac:dyDescent="0.25">
      <c r="B4499" s="1" t="s">
        <v>38</v>
      </c>
      <c r="C4499" s="3" t="s">
        <v>55</v>
      </c>
      <c r="D4499" s="2" t="s">
        <v>49</v>
      </c>
      <c r="E4499" s="3" t="s">
        <v>43</v>
      </c>
      <c r="F4499" s="3">
        <f t="shared" ca="1" si="138"/>
        <v>1</v>
      </c>
      <c r="G4499" s="4">
        <f t="shared" ca="1" si="139"/>
        <v>102</v>
      </c>
      <c r="H4499" s="4">
        <f ca="1">+Data_TABLE[[#This Row],[Qty]]*Data_TABLE[[#This Row],[Unit Price]]</f>
        <v>102</v>
      </c>
      <c r="I4499" s="7">
        <v>42202</v>
      </c>
      <c r="J4499" s="10">
        <f>EOMONTH(Data_TABLE[[#This Row],[Date Sold]],0)</f>
        <v>42216</v>
      </c>
    </row>
    <row r="4500" spans="2:10" x14ac:dyDescent="0.25">
      <c r="B4500" s="1" t="s">
        <v>38</v>
      </c>
      <c r="C4500" s="3" t="s">
        <v>54</v>
      </c>
      <c r="D4500" s="2" t="s">
        <v>48</v>
      </c>
      <c r="E4500" s="3" t="s">
        <v>42</v>
      </c>
      <c r="F4500" s="3">
        <f t="shared" ca="1" si="138"/>
        <v>1</v>
      </c>
      <c r="G4500" s="4">
        <f t="shared" ca="1" si="139"/>
        <v>60</v>
      </c>
      <c r="H4500" s="4">
        <f ca="1">+Data_TABLE[[#This Row],[Qty]]*Data_TABLE[[#This Row],[Unit Price]]</f>
        <v>60</v>
      </c>
      <c r="I4500" s="7">
        <v>42202</v>
      </c>
      <c r="J4500" s="10">
        <f>EOMONTH(Data_TABLE[[#This Row],[Date Sold]],0)</f>
        <v>42216</v>
      </c>
    </row>
    <row r="4501" spans="2:10" x14ac:dyDescent="0.25">
      <c r="B4501" s="1" t="s">
        <v>38</v>
      </c>
      <c r="C4501" s="3" t="s">
        <v>54</v>
      </c>
      <c r="D4501" s="2" t="s">
        <v>48</v>
      </c>
      <c r="E4501" s="3" t="s">
        <v>42</v>
      </c>
      <c r="F4501" s="3">
        <f t="shared" ca="1" si="138"/>
        <v>4</v>
      </c>
      <c r="G4501" s="4">
        <f t="shared" ca="1" si="139"/>
        <v>75</v>
      </c>
      <c r="H4501" s="4">
        <f ca="1">+Data_TABLE[[#This Row],[Qty]]*Data_TABLE[[#This Row],[Unit Price]]</f>
        <v>300</v>
      </c>
      <c r="I4501" s="7">
        <v>42202</v>
      </c>
      <c r="J4501" s="10">
        <f>EOMONTH(Data_TABLE[[#This Row],[Date Sold]],0)</f>
        <v>42216</v>
      </c>
    </row>
    <row r="4502" spans="2:10" x14ac:dyDescent="0.25">
      <c r="B4502" s="1" t="s">
        <v>40</v>
      </c>
      <c r="C4502" s="3" t="s">
        <v>55</v>
      </c>
      <c r="D4502" s="2" t="s">
        <v>49</v>
      </c>
      <c r="E4502" s="3" t="s">
        <v>43</v>
      </c>
      <c r="F4502" s="3">
        <f t="shared" ca="1" si="138"/>
        <v>2</v>
      </c>
      <c r="G4502" s="4">
        <f t="shared" ca="1" si="139"/>
        <v>120</v>
      </c>
      <c r="H4502" s="4">
        <f ca="1">+Data_TABLE[[#This Row],[Qty]]*Data_TABLE[[#This Row],[Unit Price]]</f>
        <v>240</v>
      </c>
      <c r="I4502" s="7">
        <v>42202</v>
      </c>
      <c r="J4502" s="10">
        <f>EOMONTH(Data_TABLE[[#This Row],[Date Sold]],0)</f>
        <v>42216</v>
      </c>
    </row>
    <row r="4503" spans="2:10" x14ac:dyDescent="0.25">
      <c r="B4503" s="1" t="s">
        <v>37</v>
      </c>
      <c r="C4503" s="3" t="s">
        <v>56</v>
      </c>
      <c r="D4503" s="2" t="s">
        <v>50</v>
      </c>
      <c r="E4503" s="3" t="s">
        <v>44</v>
      </c>
      <c r="F4503" s="3">
        <f t="shared" ca="1" si="138"/>
        <v>3</v>
      </c>
      <c r="G4503" s="4">
        <f t="shared" ca="1" si="139"/>
        <v>80</v>
      </c>
      <c r="H4503" s="4">
        <f ca="1">+Data_TABLE[[#This Row],[Qty]]*Data_TABLE[[#This Row],[Unit Price]]</f>
        <v>240</v>
      </c>
      <c r="I4503" s="7">
        <v>42203</v>
      </c>
      <c r="J4503" s="10">
        <f>EOMONTH(Data_TABLE[[#This Row],[Date Sold]],0)</f>
        <v>42216</v>
      </c>
    </row>
    <row r="4504" spans="2:10" x14ac:dyDescent="0.25">
      <c r="B4504" s="1" t="s">
        <v>38</v>
      </c>
      <c r="C4504" s="3" t="s">
        <v>54</v>
      </c>
      <c r="D4504" s="2" t="s">
        <v>48</v>
      </c>
      <c r="E4504" s="3" t="s">
        <v>42</v>
      </c>
      <c r="F4504" s="3">
        <f t="shared" ca="1" si="138"/>
        <v>5</v>
      </c>
      <c r="G4504" s="4">
        <f t="shared" ca="1" si="139"/>
        <v>96</v>
      </c>
      <c r="H4504" s="4">
        <f ca="1">+Data_TABLE[[#This Row],[Qty]]*Data_TABLE[[#This Row],[Unit Price]]</f>
        <v>480</v>
      </c>
      <c r="I4504" s="7">
        <v>42203</v>
      </c>
      <c r="J4504" s="10">
        <f>EOMONTH(Data_TABLE[[#This Row],[Date Sold]],0)</f>
        <v>42216</v>
      </c>
    </row>
    <row r="4505" spans="2:10" x14ac:dyDescent="0.25">
      <c r="B4505" s="1" t="s">
        <v>40</v>
      </c>
      <c r="C4505" s="3" t="s">
        <v>56</v>
      </c>
      <c r="D4505" s="2" t="s">
        <v>52</v>
      </c>
      <c r="E4505" s="3" t="s">
        <v>46</v>
      </c>
      <c r="F4505" s="3">
        <f t="shared" ca="1" si="138"/>
        <v>3</v>
      </c>
      <c r="G4505" s="4">
        <f t="shared" ca="1" si="139"/>
        <v>167</v>
      </c>
      <c r="H4505" s="4">
        <f ca="1">+Data_TABLE[[#This Row],[Qty]]*Data_TABLE[[#This Row],[Unit Price]]</f>
        <v>501</v>
      </c>
      <c r="I4505" s="7">
        <v>42203</v>
      </c>
      <c r="J4505" s="10">
        <f>EOMONTH(Data_TABLE[[#This Row],[Date Sold]],0)</f>
        <v>42216</v>
      </c>
    </row>
    <row r="4506" spans="2:10" x14ac:dyDescent="0.25">
      <c r="B4506" s="1" t="s">
        <v>40</v>
      </c>
      <c r="C4506" s="3" t="s">
        <v>55</v>
      </c>
      <c r="D4506" s="2" t="s">
        <v>51</v>
      </c>
      <c r="E4506" s="3" t="s">
        <v>45</v>
      </c>
      <c r="F4506" s="3">
        <f t="shared" ca="1" si="138"/>
        <v>3</v>
      </c>
      <c r="G4506" s="4">
        <f t="shared" ca="1" si="139"/>
        <v>166</v>
      </c>
      <c r="H4506" s="4">
        <f ca="1">+Data_TABLE[[#This Row],[Qty]]*Data_TABLE[[#This Row],[Unit Price]]</f>
        <v>498</v>
      </c>
      <c r="I4506" s="7">
        <v>42203</v>
      </c>
      <c r="J4506" s="10">
        <f>EOMONTH(Data_TABLE[[#This Row],[Date Sold]],0)</f>
        <v>42216</v>
      </c>
    </row>
    <row r="4507" spans="2:10" x14ac:dyDescent="0.25">
      <c r="B4507" s="1" t="s">
        <v>41</v>
      </c>
      <c r="C4507" s="3" t="s">
        <v>56</v>
      </c>
      <c r="D4507" s="2" t="s">
        <v>50</v>
      </c>
      <c r="E4507" s="3" t="s">
        <v>44</v>
      </c>
      <c r="F4507" s="3">
        <f t="shared" ca="1" si="138"/>
        <v>5</v>
      </c>
      <c r="G4507" s="4">
        <f t="shared" ca="1" si="139"/>
        <v>143</v>
      </c>
      <c r="H4507" s="4">
        <f ca="1">+Data_TABLE[[#This Row],[Qty]]*Data_TABLE[[#This Row],[Unit Price]]</f>
        <v>715</v>
      </c>
      <c r="I4507" s="7">
        <v>42203</v>
      </c>
      <c r="J4507" s="10">
        <f>EOMONTH(Data_TABLE[[#This Row],[Date Sold]],0)</f>
        <v>42216</v>
      </c>
    </row>
    <row r="4508" spans="2:10" x14ac:dyDescent="0.25">
      <c r="B4508" s="1" t="s">
        <v>41</v>
      </c>
      <c r="C4508" s="3" t="s">
        <v>54</v>
      </c>
      <c r="D4508" s="2" t="s">
        <v>48</v>
      </c>
      <c r="E4508" s="3" t="s">
        <v>42</v>
      </c>
      <c r="F4508" s="3">
        <f t="shared" ca="1" si="138"/>
        <v>2</v>
      </c>
      <c r="G4508" s="4">
        <f t="shared" ca="1" si="139"/>
        <v>139</v>
      </c>
      <c r="H4508" s="4">
        <f ca="1">+Data_TABLE[[#This Row],[Qty]]*Data_TABLE[[#This Row],[Unit Price]]</f>
        <v>278</v>
      </c>
      <c r="I4508" s="7">
        <v>42203</v>
      </c>
      <c r="J4508" s="10">
        <f>EOMONTH(Data_TABLE[[#This Row],[Date Sold]],0)</f>
        <v>42216</v>
      </c>
    </row>
    <row r="4509" spans="2:10" x14ac:dyDescent="0.25">
      <c r="B4509" s="1" t="s">
        <v>36</v>
      </c>
      <c r="C4509" s="3" t="s">
        <v>55</v>
      </c>
      <c r="D4509" s="2" t="s">
        <v>49</v>
      </c>
      <c r="E4509" s="3" t="s">
        <v>43</v>
      </c>
      <c r="F4509" s="3">
        <f t="shared" ca="1" si="138"/>
        <v>1</v>
      </c>
      <c r="G4509" s="4">
        <f t="shared" ca="1" si="139"/>
        <v>153</v>
      </c>
      <c r="H4509" s="4">
        <f ca="1">+Data_TABLE[[#This Row],[Qty]]*Data_TABLE[[#This Row],[Unit Price]]</f>
        <v>153</v>
      </c>
      <c r="I4509" s="7">
        <v>42203</v>
      </c>
      <c r="J4509" s="10">
        <f>EOMONTH(Data_TABLE[[#This Row],[Date Sold]],0)</f>
        <v>42216</v>
      </c>
    </row>
    <row r="4510" spans="2:10" x14ac:dyDescent="0.25">
      <c r="B4510" s="1" t="s">
        <v>39</v>
      </c>
      <c r="C4510" s="3" t="s">
        <v>56</v>
      </c>
      <c r="D4510" s="2" t="s">
        <v>52</v>
      </c>
      <c r="E4510" s="3" t="s">
        <v>46</v>
      </c>
      <c r="F4510" s="3">
        <f t="shared" ca="1" si="138"/>
        <v>4</v>
      </c>
      <c r="G4510" s="4">
        <f t="shared" ca="1" si="139"/>
        <v>198</v>
      </c>
      <c r="H4510" s="4">
        <f ca="1">+Data_TABLE[[#This Row],[Qty]]*Data_TABLE[[#This Row],[Unit Price]]</f>
        <v>792</v>
      </c>
      <c r="I4510" s="7">
        <v>42203</v>
      </c>
      <c r="J4510" s="10">
        <f>EOMONTH(Data_TABLE[[#This Row],[Date Sold]],0)</f>
        <v>42216</v>
      </c>
    </row>
    <row r="4511" spans="2:10" x14ac:dyDescent="0.25">
      <c r="B4511" s="1" t="s">
        <v>40</v>
      </c>
      <c r="C4511" s="3" t="s">
        <v>54</v>
      </c>
      <c r="D4511" s="2" t="s">
        <v>48</v>
      </c>
      <c r="E4511" s="3" t="s">
        <v>42</v>
      </c>
      <c r="F4511" s="3">
        <f t="shared" ca="1" si="138"/>
        <v>3</v>
      </c>
      <c r="G4511" s="4">
        <f t="shared" ca="1" si="139"/>
        <v>194</v>
      </c>
      <c r="H4511" s="4">
        <f ca="1">+Data_TABLE[[#This Row],[Qty]]*Data_TABLE[[#This Row],[Unit Price]]</f>
        <v>582</v>
      </c>
      <c r="I4511" s="7">
        <v>42203</v>
      </c>
      <c r="J4511" s="10">
        <f>EOMONTH(Data_TABLE[[#This Row],[Date Sold]],0)</f>
        <v>42216</v>
      </c>
    </row>
    <row r="4512" spans="2:10" x14ac:dyDescent="0.25">
      <c r="B4512" s="1" t="s">
        <v>41</v>
      </c>
      <c r="C4512" s="3" t="s">
        <v>56</v>
      </c>
      <c r="D4512" s="2" t="s">
        <v>50</v>
      </c>
      <c r="E4512" s="3" t="s">
        <v>44</v>
      </c>
      <c r="F4512" s="3">
        <f t="shared" ca="1" si="138"/>
        <v>1</v>
      </c>
      <c r="G4512" s="4">
        <f t="shared" ca="1" si="139"/>
        <v>131</v>
      </c>
      <c r="H4512" s="4">
        <f ca="1">+Data_TABLE[[#This Row],[Qty]]*Data_TABLE[[#This Row],[Unit Price]]</f>
        <v>131</v>
      </c>
      <c r="I4512" s="7">
        <v>42203</v>
      </c>
      <c r="J4512" s="10">
        <f>EOMONTH(Data_TABLE[[#This Row],[Date Sold]],0)</f>
        <v>42216</v>
      </c>
    </row>
    <row r="4513" spans="2:10" x14ac:dyDescent="0.25">
      <c r="B4513" s="1" t="s">
        <v>40</v>
      </c>
      <c r="C4513" s="3" t="s">
        <v>55</v>
      </c>
      <c r="D4513" s="2" t="s">
        <v>49</v>
      </c>
      <c r="E4513" s="3" t="s">
        <v>43</v>
      </c>
      <c r="F4513" s="3">
        <f t="shared" ca="1" si="138"/>
        <v>4</v>
      </c>
      <c r="G4513" s="4">
        <f t="shared" ca="1" si="139"/>
        <v>152</v>
      </c>
      <c r="H4513" s="4">
        <f ca="1">+Data_TABLE[[#This Row],[Qty]]*Data_TABLE[[#This Row],[Unit Price]]</f>
        <v>608</v>
      </c>
      <c r="I4513" s="7">
        <v>42203</v>
      </c>
      <c r="J4513" s="10">
        <f>EOMONTH(Data_TABLE[[#This Row],[Date Sold]],0)</f>
        <v>42216</v>
      </c>
    </row>
    <row r="4514" spans="2:10" x14ac:dyDescent="0.25">
      <c r="B4514" s="1" t="s">
        <v>38</v>
      </c>
      <c r="C4514" s="3" t="s">
        <v>55</v>
      </c>
      <c r="D4514" s="2" t="s">
        <v>49</v>
      </c>
      <c r="E4514" s="3" t="s">
        <v>43</v>
      </c>
      <c r="F4514" s="3">
        <f t="shared" ca="1" si="138"/>
        <v>5</v>
      </c>
      <c r="G4514" s="4">
        <f t="shared" ca="1" si="139"/>
        <v>93</v>
      </c>
      <c r="H4514" s="4">
        <f ca="1">+Data_TABLE[[#This Row],[Qty]]*Data_TABLE[[#This Row],[Unit Price]]</f>
        <v>465</v>
      </c>
      <c r="I4514" s="7">
        <v>42203</v>
      </c>
      <c r="J4514" s="10">
        <f>EOMONTH(Data_TABLE[[#This Row],[Date Sold]],0)</f>
        <v>42216</v>
      </c>
    </row>
    <row r="4515" spans="2:10" x14ac:dyDescent="0.25">
      <c r="B4515" s="1" t="s">
        <v>37</v>
      </c>
      <c r="C4515" s="3" t="s">
        <v>56</v>
      </c>
      <c r="D4515" s="2" t="s">
        <v>52</v>
      </c>
      <c r="E4515" s="3" t="s">
        <v>46</v>
      </c>
      <c r="F4515" s="3">
        <f t="shared" ca="1" si="138"/>
        <v>4</v>
      </c>
      <c r="G4515" s="4">
        <f t="shared" ca="1" si="139"/>
        <v>157</v>
      </c>
      <c r="H4515" s="4">
        <f ca="1">+Data_TABLE[[#This Row],[Qty]]*Data_TABLE[[#This Row],[Unit Price]]</f>
        <v>628</v>
      </c>
      <c r="I4515" s="7">
        <v>42203</v>
      </c>
      <c r="J4515" s="10">
        <f>EOMONTH(Data_TABLE[[#This Row],[Date Sold]],0)</f>
        <v>42216</v>
      </c>
    </row>
    <row r="4516" spans="2:10" x14ac:dyDescent="0.25">
      <c r="B4516" s="1" t="s">
        <v>38</v>
      </c>
      <c r="C4516" s="3" t="s">
        <v>55</v>
      </c>
      <c r="D4516" s="2" t="s">
        <v>51</v>
      </c>
      <c r="E4516" s="3" t="s">
        <v>45</v>
      </c>
      <c r="F4516" s="3">
        <f t="shared" ca="1" si="138"/>
        <v>4</v>
      </c>
      <c r="G4516" s="4">
        <f t="shared" ca="1" si="139"/>
        <v>179</v>
      </c>
      <c r="H4516" s="4">
        <f ca="1">+Data_TABLE[[#This Row],[Qty]]*Data_TABLE[[#This Row],[Unit Price]]</f>
        <v>716</v>
      </c>
      <c r="I4516" s="7">
        <v>42203</v>
      </c>
      <c r="J4516" s="10">
        <f>EOMONTH(Data_TABLE[[#This Row],[Date Sold]],0)</f>
        <v>42216</v>
      </c>
    </row>
    <row r="4517" spans="2:10" x14ac:dyDescent="0.25">
      <c r="B4517" s="1" t="s">
        <v>41</v>
      </c>
      <c r="C4517" s="3" t="s">
        <v>56</v>
      </c>
      <c r="D4517" s="2" t="s">
        <v>50</v>
      </c>
      <c r="E4517" s="3" t="s">
        <v>44</v>
      </c>
      <c r="F4517" s="3">
        <f t="shared" ca="1" si="138"/>
        <v>4</v>
      </c>
      <c r="G4517" s="4">
        <f t="shared" ca="1" si="139"/>
        <v>185</v>
      </c>
      <c r="H4517" s="4">
        <f ca="1">+Data_TABLE[[#This Row],[Qty]]*Data_TABLE[[#This Row],[Unit Price]]</f>
        <v>740</v>
      </c>
      <c r="I4517" s="7">
        <v>42203</v>
      </c>
      <c r="J4517" s="10">
        <f>EOMONTH(Data_TABLE[[#This Row],[Date Sold]],0)</f>
        <v>42216</v>
      </c>
    </row>
    <row r="4518" spans="2:10" x14ac:dyDescent="0.25">
      <c r="B4518" s="1" t="s">
        <v>37</v>
      </c>
      <c r="C4518" s="3" t="s">
        <v>56</v>
      </c>
      <c r="D4518" s="2" t="s">
        <v>52</v>
      </c>
      <c r="E4518" s="3" t="s">
        <v>46</v>
      </c>
      <c r="F4518" s="3">
        <f t="shared" ca="1" si="138"/>
        <v>4</v>
      </c>
      <c r="G4518" s="4">
        <f t="shared" ca="1" si="139"/>
        <v>131</v>
      </c>
      <c r="H4518" s="4">
        <f ca="1">+Data_TABLE[[#This Row],[Qty]]*Data_TABLE[[#This Row],[Unit Price]]</f>
        <v>524</v>
      </c>
      <c r="I4518" s="7">
        <v>42203</v>
      </c>
      <c r="J4518" s="10">
        <f>EOMONTH(Data_TABLE[[#This Row],[Date Sold]],0)</f>
        <v>42216</v>
      </c>
    </row>
    <row r="4519" spans="2:10" x14ac:dyDescent="0.25">
      <c r="B4519" s="1" t="s">
        <v>38</v>
      </c>
      <c r="C4519" s="3" t="s">
        <v>54</v>
      </c>
      <c r="D4519" s="2" t="s">
        <v>48</v>
      </c>
      <c r="E4519" s="3" t="s">
        <v>42</v>
      </c>
      <c r="F4519" s="3">
        <f t="shared" ca="1" si="138"/>
        <v>5</v>
      </c>
      <c r="G4519" s="4">
        <f t="shared" ca="1" si="139"/>
        <v>181</v>
      </c>
      <c r="H4519" s="4">
        <f ca="1">+Data_TABLE[[#This Row],[Qty]]*Data_TABLE[[#This Row],[Unit Price]]</f>
        <v>905</v>
      </c>
      <c r="I4519" s="7">
        <v>42203</v>
      </c>
      <c r="J4519" s="10">
        <f>EOMONTH(Data_TABLE[[#This Row],[Date Sold]],0)</f>
        <v>42216</v>
      </c>
    </row>
    <row r="4520" spans="2:10" x14ac:dyDescent="0.25">
      <c r="B4520" s="1" t="s">
        <v>40</v>
      </c>
      <c r="C4520" s="3" t="s">
        <v>55</v>
      </c>
      <c r="D4520" s="2" t="s">
        <v>49</v>
      </c>
      <c r="E4520" s="3" t="s">
        <v>43</v>
      </c>
      <c r="F4520" s="3">
        <f t="shared" ca="1" si="138"/>
        <v>2</v>
      </c>
      <c r="G4520" s="4">
        <f t="shared" ca="1" si="139"/>
        <v>82</v>
      </c>
      <c r="H4520" s="4">
        <f ca="1">+Data_TABLE[[#This Row],[Qty]]*Data_TABLE[[#This Row],[Unit Price]]</f>
        <v>164</v>
      </c>
      <c r="I4520" s="7">
        <v>42203</v>
      </c>
      <c r="J4520" s="10">
        <f>EOMONTH(Data_TABLE[[#This Row],[Date Sold]],0)</f>
        <v>42216</v>
      </c>
    </row>
    <row r="4521" spans="2:10" x14ac:dyDescent="0.25">
      <c r="B4521" s="1" t="s">
        <v>36</v>
      </c>
      <c r="C4521" s="3" t="s">
        <v>55</v>
      </c>
      <c r="D4521" s="2" t="s">
        <v>51</v>
      </c>
      <c r="E4521" s="3" t="s">
        <v>45</v>
      </c>
      <c r="F4521" s="3">
        <f t="shared" ca="1" si="138"/>
        <v>5</v>
      </c>
      <c r="G4521" s="4">
        <f t="shared" ca="1" si="139"/>
        <v>180</v>
      </c>
      <c r="H4521" s="4">
        <f ca="1">+Data_TABLE[[#This Row],[Qty]]*Data_TABLE[[#This Row],[Unit Price]]</f>
        <v>900</v>
      </c>
      <c r="I4521" s="7">
        <v>42203</v>
      </c>
      <c r="J4521" s="10">
        <f>EOMONTH(Data_TABLE[[#This Row],[Date Sold]],0)</f>
        <v>42216</v>
      </c>
    </row>
    <row r="4522" spans="2:10" x14ac:dyDescent="0.25">
      <c r="B4522" s="1" t="s">
        <v>40</v>
      </c>
      <c r="C4522" s="3" t="s">
        <v>55</v>
      </c>
      <c r="D4522" s="2" t="s">
        <v>51</v>
      </c>
      <c r="E4522" s="3" t="s">
        <v>45</v>
      </c>
      <c r="F4522" s="3">
        <f t="shared" ca="1" si="138"/>
        <v>5</v>
      </c>
      <c r="G4522" s="4">
        <f t="shared" ca="1" si="139"/>
        <v>90</v>
      </c>
      <c r="H4522" s="4">
        <f ca="1">+Data_TABLE[[#This Row],[Qty]]*Data_TABLE[[#This Row],[Unit Price]]</f>
        <v>450</v>
      </c>
      <c r="I4522" s="7">
        <v>42203</v>
      </c>
      <c r="J4522" s="10">
        <f>EOMONTH(Data_TABLE[[#This Row],[Date Sold]],0)</f>
        <v>42216</v>
      </c>
    </row>
    <row r="4523" spans="2:10" x14ac:dyDescent="0.25">
      <c r="B4523" s="1" t="s">
        <v>36</v>
      </c>
      <c r="C4523" s="3" t="s">
        <v>55</v>
      </c>
      <c r="D4523" s="2" t="s">
        <v>49</v>
      </c>
      <c r="E4523" s="3" t="s">
        <v>43</v>
      </c>
      <c r="F4523" s="3">
        <f t="shared" ca="1" si="138"/>
        <v>1</v>
      </c>
      <c r="G4523" s="4">
        <f t="shared" ca="1" si="139"/>
        <v>106</v>
      </c>
      <c r="H4523" s="4">
        <f ca="1">+Data_TABLE[[#This Row],[Qty]]*Data_TABLE[[#This Row],[Unit Price]]</f>
        <v>106</v>
      </c>
      <c r="I4523" s="7">
        <v>42203</v>
      </c>
      <c r="J4523" s="10">
        <f>EOMONTH(Data_TABLE[[#This Row],[Date Sold]],0)</f>
        <v>42216</v>
      </c>
    </row>
    <row r="4524" spans="2:10" x14ac:dyDescent="0.25">
      <c r="B4524" s="1" t="s">
        <v>41</v>
      </c>
      <c r="C4524" s="3" t="s">
        <v>56</v>
      </c>
      <c r="D4524" s="2" t="s">
        <v>50</v>
      </c>
      <c r="E4524" s="3" t="s">
        <v>44</v>
      </c>
      <c r="F4524" s="3">
        <f t="shared" ca="1" si="138"/>
        <v>4</v>
      </c>
      <c r="G4524" s="4">
        <f t="shared" ca="1" si="139"/>
        <v>72</v>
      </c>
      <c r="H4524" s="4">
        <f ca="1">+Data_TABLE[[#This Row],[Qty]]*Data_TABLE[[#This Row],[Unit Price]]</f>
        <v>288</v>
      </c>
      <c r="I4524" s="7">
        <v>42203</v>
      </c>
      <c r="J4524" s="10">
        <f>EOMONTH(Data_TABLE[[#This Row],[Date Sold]],0)</f>
        <v>42216</v>
      </c>
    </row>
    <row r="4525" spans="2:10" x14ac:dyDescent="0.25">
      <c r="B4525" s="1" t="s">
        <v>37</v>
      </c>
      <c r="C4525" s="3" t="s">
        <v>55</v>
      </c>
      <c r="D4525" s="2" t="s">
        <v>49</v>
      </c>
      <c r="E4525" s="3" t="s">
        <v>43</v>
      </c>
      <c r="F4525" s="3">
        <f t="shared" ca="1" si="138"/>
        <v>2</v>
      </c>
      <c r="G4525" s="4">
        <f t="shared" ca="1" si="139"/>
        <v>81</v>
      </c>
      <c r="H4525" s="4">
        <f ca="1">+Data_TABLE[[#This Row],[Qty]]*Data_TABLE[[#This Row],[Unit Price]]</f>
        <v>162</v>
      </c>
      <c r="I4525" s="7">
        <v>42203</v>
      </c>
      <c r="J4525" s="10">
        <f>EOMONTH(Data_TABLE[[#This Row],[Date Sold]],0)</f>
        <v>42216</v>
      </c>
    </row>
    <row r="4526" spans="2:10" x14ac:dyDescent="0.25">
      <c r="B4526" s="1" t="s">
        <v>40</v>
      </c>
      <c r="C4526" s="3" t="s">
        <v>56</v>
      </c>
      <c r="D4526" s="2" t="s">
        <v>52</v>
      </c>
      <c r="E4526" s="3" t="s">
        <v>46</v>
      </c>
      <c r="F4526" s="3">
        <f t="shared" ca="1" si="138"/>
        <v>2</v>
      </c>
      <c r="G4526" s="4">
        <f t="shared" ca="1" si="139"/>
        <v>105</v>
      </c>
      <c r="H4526" s="4">
        <f ca="1">+Data_TABLE[[#This Row],[Qty]]*Data_TABLE[[#This Row],[Unit Price]]</f>
        <v>210</v>
      </c>
      <c r="I4526" s="7">
        <v>42203</v>
      </c>
      <c r="J4526" s="10">
        <f>EOMONTH(Data_TABLE[[#This Row],[Date Sold]],0)</f>
        <v>42216</v>
      </c>
    </row>
    <row r="4527" spans="2:10" x14ac:dyDescent="0.25">
      <c r="B4527" s="1" t="s">
        <v>38</v>
      </c>
      <c r="C4527" s="3" t="s">
        <v>56</v>
      </c>
      <c r="D4527" s="2" t="s">
        <v>52</v>
      </c>
      <c r="E4527" s="3" t="s">
        <v>46</v>
      </c>
      <c r="F4527" s="3">
        <f t="shared" ca="1" si="138"/>
        <v>5</v>
      </c>
      <c r="G4527" s="4">
        <f t="shared" ca="1" si="139"/>
        <v>139</v>
      </c>
      <c r="H4527" s="4">
        <f ca="1">+Data_TABLE[[#This Row],[Qty]]*Data_TABLE[[#This Row],[Unit Price]]</f>
        <v>695</v>
      </c>
      <c r="I4527" s="7">
        <v>42203</v>
      </c>
      <c r="J4527" s="10">
        <f>EOMONTH(Data_TABLE[[#This Row],[Date Sold]],0)</f>
        <v>42216</v>
      </c>
    </row>
    <row r="4528" spans="2:10" x14ac:dyDescent="0.25">
      <c r="B4528" s="1" t="s">
        <v>37</v>
      </c>
      <c r="C4528" s="3" t="s">
        <v>56</v>
      </c>
      <c r="D4528" s="2" t="s">
        <v>52</v>
      </c>
      <c r="E4528" s="3" t="s">
        <v>46</v>
      </c>
      <c r="F4528" s="3">
        <f t="shared" ca="1" si="138"/>
        <v>2</v>
      </c>
      <c r="G4528" s="4">
        <f t="shared" ca="1" si="139"/>
        <v>87</v>
      </c>
      <c r="H4528" s="4">
        <f ca="1">+Data_TABLE[[#This Row],[Qty]]*Data_TABLE[[#This Row],[Unit Price]]</f>
        <v>174</v>
      </c>
      <c r="I4528" s="7">
        <v>42203</v>
      </c>
      <c r="J4528" s="10">
        <f>EOMONTH(Data_TABLE[[#This Row],[Date Sold]],0)</f>
        <v>42216</v>
      </c>
    </row>
    <row r="4529" spans="2:10" x14ac:dyDescent="0.25">
      <c r="B4529" s="1" t="s">
        <v>37</v>
      </c>
      <c r="C4529" s="3" t="s">
        <v>55</v>
      </c>
      <c r="D4529" s="2" t="s">
        <v>49</v>
      </c>
      <c r="E4529" s="3" t="s">
        <v>43</v>
      </c>
      <c r="F4529" s="3">
        <f t="shared" ref="F4529:F4592" ca="1" si="140">RANDBETWEEN(1,5)</f>
        <v>1</v>
      </c>
      <c r="G4529" s="4">
        <f t="shared" ref="G4529:G4592" ca="1" si="141">RANDBETWEEN(60,200)</f>
        <v>98</v>
      </c>
      <c r="H4529" s="4">
        <f ca="1">+Data_TABLE[[#This Row],[Qty]]*Data_TABLE[[#This Row],[Unit Price]]</f>
        <v>98</v>
      </c>
      <c r="I4529" s="7">
        <v>42203</v>
      </c>
      <c r="J4529" s="10">
        <f>EOMONTH(Data_TABLE[[#This Row],[Date Sold]],0)</f>
        <v>42216</v>
      </c>
    </row>
    <row r="4530" spans="2:10" x14ac:dyDescent="0.25">
      <c r="B4530" s="1" t="s">
        <v>37</v>
      </c>
      <c r="C4530" s="3" t="s">
        <v>55</v>
      </c>
      <c r="D4530" s="2" t="s">
        <v>51</v>
      </c>
      <c r="E4530" s="3" t="s">
        <v>45</v>
      </c>
      <c r="F4530" s="3">
        <f t="shared" ca="1" si="140"/>
        <v>5</v>
      </c>
      <c r="G4530" s="4">
        <f t="shared" ca="1" si="141"/>
        <v>196</v>
      </c>
      <c r="H4530" s="4">
        <f ca="1">+Data_TABLE[[#This Row],[Qty]]*Data_TABLE[[#This Row],[Unit Price]]</f>
        <v>980</v>
      </c>
      <c r="I4530" s="7">
        <v>42203</v>
      </c>
      <c r="J4530" s="10">
        <f>EOMONTH(Data_TABLE[[#This Row],[Date Sold]],0)</f>
        <v>42216</v>
      </c>
    </row>
    <row r="4531" spans="2:10" x14ac:dyDescent="0.25">
      <c r="B4531" s="1" t="s">
        <v>38</v>
      </c>
      <c r="C4531" s="3" t="s">
        <v>56</v>
      </c>
      <c r="D4531" s="2" t="s">
        <v>50</v>
      </c>
      <c r="E4531" s="3" t="s">
        <v>44</v>
      </c>
      <c r="F4531" s="3">
        <f t="shared" ca="1" si="140"/>
        <v>1</v>
      </c>
      <c r="G4531" s="4">
        <f t="shared" ca="1" si="141"/>
        <v>63</v>
      </c>
      <c r="H4531" s="4">
        <f ca="1">+Data_TABLE[[#This Row],[Qty]]*Data_TABLE[[#This Row],[Unit Price]]</f>
        <v>63</v>
      </c>
      <c r="I4531" s="7">
        <v>42203</v>
      </c>
      <c r="J4531" s="10">
        <f>EOMONTH(Data_TABLE[[#This Row],[Date Sold]],0)</f>
        <v>42216</v>
      </c>
    </row>
    <row r="4532" spans="2:10" x14ac:dyDescent="0.25">
      <c r="B4532" s="1" t="s">
        <v>39</v>
      </c>
      <c r="C4532" s="3" t="s">
        <v>55</v>
      </c>
      <c r="D4532" s="2" t="s">
        <v>49</v>
      </c>
      <c r="E4532" s="3" t="s">
        <v>43</v>
      </c>
      <c r="F4532" s="3">
        <f t="shared" ca="1" si="140"/>
        <v>2</v>
      </c>
      <c r="G4532" s="4">
        <f t="shared" ca="1" si="141"/>
        <v>164</v>
      </c>
      <c r="H4532" s="4">
        <f ca="1">+Data_TABLE[[#This Row],[Qty]]*Data_TABLE[[#This Row],[Unit Price]]</f>
        <v>328</v>
      </c>
      <c r="I4532" s="7">
        <v>42203</v>
      </c>
      <c r="J4532" s="10">
        <f>EOMONTH(Data_TABLE[[#This Row],[Date Sold]],0)</f>
        <v>42216</v>
      </c>
    </row>
    <row r="4533" spans="2:10" x14ac:dyDescent="0.25">
      <c r="B4533" s="1" t="s">
        <v>36</v>
      </c>
      <c r="C4533" s="3" t="s">
        <v>55</v>
      </c>
      <c r="D4533" s="2" t="s">
        <v>51</v>
      </c>
      <c r="E4533" s="3" t="s">
        <v>45</v>
      </c>
      <c r="F4533" s="3">
        <f t="shared" ca="1" si="140"/>
        <v>4</v>
      </c>
      <c r="G4533" s="4">
        <f t="shared" ca="1" si="141"/>
        <v>179</v>
      </c>
      <c r="H4533" s="4">
        <f ca="1">+Data_TABLE[[#This Row],[Qty]]*Data_TABLE[[#This Row],[Unit Price]]</f>
        <v>716</v>
      </c>
      <c r="I4533" s="7">
        <v>42203</v>
      </c>
      <c r="J4533" s="10">
        <f>EOMONTH(Data_TABLE[[#This Row],[Date Sold]],0)</f>
        <v>42216</v>
      </c>
    </row>
    <row r="4534" spans="2:10" x14ac:dyDescent="0.25">
      <c r="B4534" s="1" t="s">
        <v>37</v>
      </c>
      <c r="C4534" s="3" t="s">
        <v>55</v>
      </c>
      <c r="D4534" s="2" t="s">
        <v>49</v>
      </c>
      <c r="E4534" s="3" t="s">
        <v>43</v>
      </c>
      <c r="F4534" s="3">
        <f t="shared" ca="1" si="140"/>
        <v>4</v>
      </c>
      <c r="G4534" s="4">
        <f t="shared" ca="1" si="141"/>
        <v>188</v>
      </c>
      <c r="H4534" s="4">
        <f ca="1">+Data_TABLE[[#This Row],[Qty]]*Data_TABLE[[#This Row],[Unit Price]]</f>
        <v>752</v>
      </c>
      <c r="I4534" s="7">
        <v>42203</v>
      </c>
      <c r="J4534" s="10">
        <f>EOMONTH(Data_TABLE[[#This Row],[Date Sold]],0)</f>
        <v>42216</v>
      </c>
    </row>
    <row r="4535" spans="2:10" x14ac:dyDescent="0.25">
      <c r="B4535" s="1" t="s">
        <v>41</v>
      </c>
      <c r="C4535" s="3" t="s">
        <v>55</v>
      </c>
      <c r="D4535" s="2" t="s">
        <v>49</v>
      </c>
      <c r="E4535" s="3" t="s">
        <v>43</v>
      </c>
      <c r="F4535" s="3">
        <f t="shared" ca="1" si="140"/>
        <v>3</v>
      </c>
      <c r="G4535" s="4">
        <f t="shared" ca="1" si="141"/>
        <v>104</v>
      </c>
      <c r="H4535" s="4">
        <f ca="1">+Data_TABLE[[#This Row],[Qty]]*Data_TABLE[[#This Row],[Unit Price]]</f>
        <v>312</v>
      </c>
      <c r="I4535" s="7">
        <v>42203</v>
      </c>
      <c r="J4535" s="10">
        <f>EOMONTH(Data_TABLE[[#This Row],[Date Sold]],0)</f>
        <v>42216</v>
      </c>
    </row>
    <row r="4536" spans="2:10" x14ac:dyDescent="0.25">
      <c r="B4536" s="1" t="s">
        <v>39</v>
      </c>
      <c r="C4536" s="3" t="s">
        <v>55</v>
      </c>
      <c r="D4536" s="2" t="s">
        <v>49</v>
      </c>
      <c r="E4536" s="3" t="s">
        <v>43</v>
      </c>
      <c r="F4536" s="3">
        <f t="shared" ca="1" si="140"/>
        <v>2</v>
      </c>
      <c r="G4536" s="4">
        <f t="shared" ca="1" si="141"/>
        <v>86</v>
      </c>
      <c r="H4536" s="4">
        <f ca="1">+Data_TABLE[[#This Row],[Qty]]*Data_TABLE[[#This Row],[Unit Price]]</f>
        <v>172</v>
      </c>
      <c r="I4536" s="7">
        <v>42203</v>
      </c>
      <c r="J4536" s="10">
        <f>EOMONTH(Data_TABLE[[#This Row],[Date Sold]],0)</f>
        <v>42216</v>
      </c>
    </row>
    <row r="4537" spans="2:10" x14ac:dyDescent="0.25">
      <c r="B4537" s="1" t="s">
        <v>36</v>
      </c>
      <c r="C4537" s="3" t="s">
        <v>54</v>
      </c>
      <c r="D4537" s="2" t="s">
        <v>48</v>
      </c>
      <c r="E4537" s="3" t="s">
        <v>42</v>
      </c>
      <c r="F4537" s="3">
        <f t="shared" ca="1" si="140"/>
        <v>5</v>
      </c>
      <c r="G4537" s="4">
        <f t="shared" ca="1" si="141"/>
        <v>150</v>
      </c>
      <c r="H4537" s="4">
        <f ca="1">+Data_TABLE[[#This Row],[Qty]]*Data_TABLE[[#This Row],[Unit Price]]</f>
        <v>750</v>
      </c>
      <c r="I4537" s="7">
        <v>42203</v>
      </c>
      <c r="J4537" s="10">
        <f>EOMONTH(Data_TABLE[[#This Row],[Date Sold]],0)</f>
        <v>42216</v>
      </c>
    </row>
    <row r="4538" spans="2:10" x14ac:dyDescent="0.25">
      <c r="B4538" s="1" t="s">
        <v>38</v>
      </c>
      <c r="C4538" s="3" t="s">
        <v>56</v>
      </c>
      <c r="D4538" s="2" t="s">
        <v>50</v>
      </c>
      <c r="E4538" s="3" t="s">
        <v>44</v>
      </c>
      <c r="F4538" s="3">
        <f t="shared" ca="1" si="140"/>
        <v>3</v>
      </c>
      <c r="G4538" s="4">
        <f t="shared" ca="1" si="141"/>
        <v>91</v>
      </c>
      <c r="H4538" s="4">
        <f ca="1">+Data_TABLE[[#This Row],[Qty]]*Data_TABLE[[#This Row],[Unit Price]]</f>
        <v>273</v>
      </c>
      <c r="I4538" s="7">
        <v>42203</v>
      </c>
      <c r="J4538" s="10">
        <f>EOMONTH(Data_TABLE[[#This Row],[Date Sold]],0)</f>
        <v>42216</v>
      </c>
    </row>
    <row r="4539" spans="2:10" x14ac:dyDescent="0.25">
      <c r="B4539" s="1" t="s">
        <v>37</v>
      </c>
      <c r="C4539" s="3" t="s">
        <v>54</v>
      </c>
      <c r="D4539" s="2" t="s">
        <v>48</v>
      </c>
      <c r="E4539" s="3" t="s">
        <v>42</v>
      </c>
      <c r="F4539" s="3">
        <f t="shared" ca="1" si="140"/>
        <v>2</v>
      </c>
      <c r="G4539" s="4">
        <f t="shared" ca="1" si="141"/>
        <v>155</v>
      </c>
      <c r="H4539" s="4">
        <f ca="1">+Data_TABLE[[#This Row],[Qty]]*Data_TABLE[[#This Row],[Unit Price]]</f>
        <v>310</v>
      </c>
      <c r="I4539" s="7">
        <v>42203</v>
      </c>
      <c r="J4539" s="10">
        <f>EOMONTH(Data_TABLE[[#This Row],[Date Sold]],0)</f>
        <v>42216</v>
      </c>
    </row>
    <row r="4540" spans="2:10" x14ac:dyDescent="0.25">
      <c r="B4540" s="1" t="s">
        <v>41</v>
      </c>
      <c r="C4540" s="3" t="s">
        <v>56</v>
      </c>
      <c r="D4540" s="2" t="s">
        <v>50</v>
      </c>
      <c r="E4540" s="3" t="s">
        <v>44</v>
      </c>
      <c r="F4540" s="3">
        <f t="shared" ca="1" si="140"/>
        <v>3</v>
      </c>
      <c r="G4540" s="4">
        <f t="shared" ca="1" si="141"/>
        <v>130</v>
      </c>
      <c r="H4540" s="4">
        <f ca="1">+Data_TABLE[[#This Row],[Qty]]*Data_TABLE[[#This Row],[Unit Price]]</f>
        <v>390</v>
      </c>
      <c r="I4540" s="7">
        <v>42203</v>
      </c>
      <c r="J4540" s="10">
        <f>EOMONTH(Data_TABLE[[#This Row],[Date Sold]],0)</f>
        <v>42216</v>
      </c>
    </row>
    <row r="4541" spans="2:10" x14ac:dyDescent="0.25">
      <c r="B4541" s="1" t="s">
        <v>41</v>
      </c>
      <c r="C4541" s="3" t="s">
        <v>55</v>
      </c>
      <c r="D4541" s="2" t="s">
        <v>49</v>
      </c>
      <c r="E4541" s="3" t="s">
        <v>43</v>
      </c>
      <c r="F4541" s="3">
        <f t="shared" ca="1" si="140"/>
        <v>5</v>
      </c>
      <c r="G4541" s="4">
        <f t="shared" ca="1" si="141"/>
        <v>111</v>
      </c>
      <c r="H4541" s="4">
        <f ca="1">+Data_TABLE[[#This Row],[Qty]]*Data_TABLE[[#This Row],[Unit Price]]</f>
        <v>555</v>
      </c>
      <c r="I4541" s="7">
        <v>42203</v>
      </c>
      <c r="J4541" s="10">
        <f>EOMONTH(Data_TABLE[[#This Row],[Date Sold]],0)</f>
        <v>42216</v>
      </c>
    </row>
    <row r="4542" spans="2:10" x14ac:dyDescent="0.25">
      <c r="B4542" s="1" t="s">
        <v>38</v>
      </c>
      <c r="C4542" s="3" t="s">
        <v>56</v>
      </c>
      <c r="D4542" s="2" t="s">
        <v>52</v>
      </c>
      <c r="E4542" s="3" t="s">
        <v>46</v>
      </c>
      <c r="F4542" s="3">
        <f t="shared" ca="1" si="140"/>
        <v>3</v>
      </c>
      <c r="G4542" s="4">
        <f t="shared" ca="1" si="141"/>
        <v>83</v>
      </c>
      <c r="H4542" s="4">
        <f ca="1">+Data_TABLE[[#This Row],[Qty]]*Data_TABLE[[#This Row],[Unit Price]]</f>
        <v>249</v>
      </c>
      <c r="I4542" s="7">
        <v>42203</v>
      </c>
      <c r="J4542" s="10">
        <f>EOMONTH(Data_TABLE[[#This Row],[Date Sold]],0)</f>
        <v>42216</v>
      </c>
    </row>
    <row r="4543" spans="2:10" x14ac:dyDescent="0.25">
      <c r="B4543" s="1" t="s">
        <v>37</v>
      </c>
      <c r="C4543" s="3" t="s">
        <v>56</v>
      </c>
      <c r="D4543" s="2" t="s">
        <v>52</v>
      </c>
      <c r="E4543" s="3" t="s">
        <v>46</v>
      </c>
      <c r="F4543" s="3">
        <f t="shared" ca="1" si="140"/>
        <v>4</v>
      </c>
      <c r="G4543" s="4">
        <f t="shared" ca="1" si="141"/>
        <v>175</v>
      </c>
      <c r="H4543" s="4">
        <f ca="1">+Data_TABLE[[#This Row],[Qty]]*Data_TABLE[[#This Row],[Unit Price]]</f>
        <v>700</v>
      </c>
      <c r="I4543" s="7">
        <v>42203</v>
      </c>
      <c r="J4543" s="10">
        <f>EOMONTH(Data_TABLE[[#This Row],[Date Sold]],0)</f>
        <v>42216</v>
      </c>
    </row>
    <row r="4544" spans="2:10" x14ac:dyDescent="0.25">
      <c r="B4544" s="1" t="s">
        <v>39</v>
      </c>
      <c r="C4544" s="3" t="s">
        <v>55</v>
      </c>
      <c r="D4544" s="2" t="s">
        <v>51</v>
      </c>
      <c r="E4544" s="3" t="s">
        <v>45</v>
      </c>
      <c r="F4544" s="3">
        <f t="shared" ca="1" si="140"/>
        <v>2</v>
      </c>
      <c r="G4544" s="4">
        <f t="shared" ca="1" si="141"/>
        <v>119</v>
      </c>
      <c r="H4544" s="4">
        <f ca="1">+Data_TABLE[[#This Row],[Qty]]*Data_TABLE[[#This Row],[Unit Price]]</f>
        <v>238</v>
      </c>
      <c r="I4544" s="7">
        <v>42203</v>
      </c>
      <c r="J4544" s="10">
        <f>EOMONTH(Data_TABLE[[#This Row],[Date Sold]],0)</f>
        <v>42216</v>
      </c>
    </row>
    <row r="4545" spans="2:10" x14ac:dyDescent="0.25">
      <c r="B4545" s="1" t="s">
        <v>36</v>
      </c>
      <c r="C4545" s="3" t="s">
        <v>55</v>
      </c>
      <c r="D4545" s="2" t="s">
        <v>51</v>
      </c>
      <c r="E4545" s="3" t="s">
        <v>45</v>
      </c>
      <c r="F4545" s="3">
        <f t="shared" ca="1" si="140"/>
        <v>4</v>
      </c>
      <c r="G4545" s="4">
        <f t="shared" ca="1" si="141"/>
        <v>93</v>
      </c>
      <c r="H4545" s="4">
        <f ca="1">+Data_TABLE[[#This Row],[Qty]]*Data_TABLE[[#This Row],[Unit Price]]</f>
        <v>372</v>
      </c>
      <c r="I4545" s="7">
        <v>42203</v>
      </c>
      <c r="J4545" s="10">
        <f>EOMONTH(Data_TABLE[[#This Row],[Date Sold]],0)</f>
        <v>42216</v>
      </c>
    </row>
    <row r="4546" spans="2:10" x14ac:dyDescent="0.25">
      <c r="B4546" s="1" t="s">
        <v>39</v>
      </c>
      <c r="C4546" s="3" t="s">
        <v>55</v>
      </c>
      <c r="D4546" s="2" t="s">
        <v>49</v>
      </c>
      <c r="E4546" s="3" t="s">
        <v>43</v>
      </c>
      <c r="F4546" s="3">
        <f t="shared" ca="1" si="140"/>
        <v>5</v>
      </c>
      <c r="G4546" s="4">
        <f t="shared" ca="1" si="141"/>
        <v>193</v>
      </c>
      <c r="H4546" s="4">
        <f ca="1">+Data_TABLE[[#This Row],[Qty]]*Data_TABLE[[#This Row],[Unit Price]]</f>
        <v>965</v>
      </c>
      <c r="I4546" s="7">
        <v>42203</v>
      </c>
      <c r="J4546" s="10">
        <f>EOMONTH(Data_TABLE[[#This Row],[Date Sold]],0)</f>
        <v>42216</v>
      </c>
    </row>
    <row r="4547" spans="2:10" x14ac:dyDescent="0.25">
      <c r="B4547" s="1" t="s">
        <v>36</v>
      </c>
      <c r="C4547" s="3" t="s">
        <v>55</v>
      </c>
      <c r="D4547" s="2" t="s">
        <v>51</v>
      </c>
      <c r="E4547" s="3" t="s">
        <v>45</v>
      </c>
      <c r="F4547" s="3">
        <f t="shared" ca="1" si="140"/>
        <v>2</v>
      </c>
      <c r="G4547" s="4">
        <f t="shared" ca="1" si="141"/>
        <v>174</v>
      </c>
      <c r="H4547" s="4">
        <f ca="1">+Data_TABLE[[#This Row],[Qty]]*Data_TABLE[[#This Row],[Unit Price]]</f>
        <v>348</v>
      </c>
      <c r="I4547" s="7">
        <v>42203</v>
      </c>
      <c r="J4547" s="10">
        <f>EOMONTH(Data_TABLE[[#This Row],[Date Sold]],0)</f>
        <v>42216</v>
      </c>
    </row>
    <row r="4548" spans="2:10" x14ac:dyDescent="0.25">
      <c r="B4548" s="1" t="s">
        <v>36</v>
      </c>
      <c r="C4548" s="3" t="s">
        <v>54</v>
      </c>
      <c r="D4548" s="2" t="s">
        <v>48</v>
      </c>
      <c r="E4548" s="3" t="s">
        <v>42</v>
      </c>
      <c r="F4548" s="3">
        <f t="shared" ca="1" si="140"/>
        <v>3</v>
      </c>
      <c r="G4548" s="4">
        <f t="shared" ca="1" si="141"/>
        <v>146</v>
      </c>
      <c r="H4548" s="4">
        <f ca="1">+Data_TABLE[[#This Row],[Qty]]*Data_TABLE[[#This Row],[Unit Price]]</f>
        <v>438</v>
      </c>
      <c r="I4548" s="7">
        <v>42203</v>
      </c>
      <c r="J4548" s="10">
        <f>EOMONTH(Data_TABLE[[#This Row],[Date Sold]],0)</f>
        <v>42216</v>
      </c>
    </row>
    <row r="4549" spans="2:10" x14ac:dyDescent="0.25">
      <c r="B4549" s="1" t="s">
        <v>41</v>
      </c>
      <c r="C4549" s="3" t="s">
        <v>56</v>
      </c>
      <c r="D4549" s="2" t="s">
        <v>50</v>
      </c>
      <c r="E4549" s="3" t="s">
        <v>44</v>
      </c>
      <c r="F4549" s="3">
        <f t="shared" ca="1" si="140"/>
        <v>4</v>
      </c>
      <c r="G4549" s="4">
        <f t="shared" ca="1" si="141"/>
        <v>95</v>
      </c>
      <c r="H4549" s="4">
        <f ca="1">+Data_TABLE[[#This Row],[Qty]]*Data_TABLE[[#This Row],[Unit Price]]</f>
        <v>380</v>
      </c>
      <c r="I4549" s="7">
        <v>42203</v>
      </c>
      <c r="J4549" s="10">
        <f>EOMONTH(Data_TABLE[[#This Row],[Date Sold]],0)</f>
        <v>42216</v>
      </c>
    </row>
    <row r="4550" spans="2:10" x14ac:dyDescent="0.25">
      <c r="B4550" s="1" t="s">
        <v>39</v>
      </c>
      <c r="C4550" s="3" t="s">
        <v>56</v>
      </c>
      <c r="D4550" s="2" t="s">
        <v>50</v>
      </c>
      <c r="E4550" s="3" t="s">
        <v>44</v>
      </c>
      <c r="F4550" s="3">
        <f t="shared" ca="1" si="140"/>
        <v>2</v>
      </c>
      <c r="G4550" s="4">
        <f t="shared" ca="1" si="141"/>
        <v>148</v>
      </c>
      <c r="H4550" s="4">
        <f ca="1">+Data_TABLE[[#This Row],[Qty]]*Data_TABLE[[#This Row],[Unit Price]]</f>
        <v>296</v>
      </c>
      <c r="I4550" s="7">
        <v>42203</v>
      </c>
      <c r="J4550" s="10">
        <f>EOMONTH(Data_TABLE[[#This Row],[Date Sold]],0)</f>
        <v>42216</v>
      </c>
    </row>
    <row r="4551" spans="2:10" x14ac:dyDescent="0.25">
      <c r="B4551" s="1" t="s">
        <v>40</v>
      </c>
      <c r="C4551" s="3" t="s">
        <v>55</v>
      </c>
      <c r="D4551" s="2" t="s">
        <v>49</v>
      </c>
      <c r="E4551" s="3" t="s">
        <v>43</v>
      </c>
      <c r="F4551" s="3">
        <f t="shared" ca="1" si="140"/>
        <v>5</v>
      </c>
      <c r="G4551" s="4">
        <f t="shared" ca="1" si="141"/>
        <v>152</v>
      </c>
      <c r="H4551" s="4">
        <f ca="1">+Data_TABLE[[#This Row],[Qty]]*Data_TABLE[[#This Row],[Unit Price]]</f>
        <v>760</v>
      </c>
      <c r="I4551" s="7">
        <v>42203</v>
      </c>
      <c r="J4551" s="10">
        <f>EOMONTH(Data_TABLE[[#This Row],[Date Sold]],0)</f>
        <v>42216</v>
      </c>
    </row>
    <row r="4552" spans="2:10" x14ac:dyDescent="0.25">
      <c r="B4552" s="1" t="s">
        <v>39</v>
      </c>
      <c r="C4552" s="3" t="s">
        <v>56</v>
      </c>
      <c r="D4552" s="2" t="s">
        <v>50</v>
      </c>
      <c r="E4552" s="3" t="s">
        <v>44</v>
      </c>
      <c r="F4552" s="3">
        <f t="shared" ca="1" si="140"/>
        <v>1</v>
      </c>
      <c r="G4552" s="4">
        <f t="shared" ca="1" si="141"/>
        <v>134</v>
      </c>
      <c r="H4552" s="4">
        <f ca="1">+Data_TABLE[[#This Row],[Qty]]*Data_TABLE[[#This Row],[Unit Price]]</f>
        <v>134</v>
      </c>
      <c r="I4552" s="7">
        <v>42203</v>
      </c>
      <c r="J4552" s="10">
        <f>EOMONTH(Data_TABLE[[#This Row],[Date Sold]],0)</f>
        <v>42216</v>
      </c>
    </row>
    <row r="4553" spans="2:10" x14ac:dyDescent="0.25">
      <c r="B4553" s="1" t="s">
        <v>40</v>
      </c>
      <c r="C4553" s="3" t="s">
        <v>56</v>
      </c>
      <c r="D4553" s="2" t="s">
        <v>50</v>
      </c>
      <c r="E4553" s="3" t="s">
        <v>44</v>
      </c>
      <c r="F4553" s="3">
        <f t="shared" ca="1" si="140"/>
        <v>2</v>
      </c>
      <c r="G4553" s="4">
        <f t="shared" ca="1" si="141"/>
        <v>95</v>
      </c>
      <c r="H4553" s="4">
        <f ca="1">+Data_TABLE[[#This Row],[Qty]]*Data_TABLE[[#This Row],[Unit Price]]</f>
        <v>190</v>
      </c>
      <c r="I4553" s="7">
        <v>42204</v>
      </c>
      <c r="J4553" s="10">
        <f>EOMONTH(Data_TABLE[[#This Row],[Date Sold]],0)</f>
        <v>42216</v>
      </c>
    </row>
    <row r="4554" spans="2:10" x14ac:dyDescent="0.25">
      <c r="B4554" s="1" t="s">
        <v>39</v>
      </c>
      <c r="C4554" s="3" t="s">
        <v>55</v>
      </c>
      <c r="D4554" s="2" t="s">
        <v>49</v>
      </c>
      <c r="E4554" s="3" t="s">
        <v>43</v>
      </c>
      <c r="F4554" s="3">
        <f t="shared" ca="1" si="140"/>
        <v>2</v>
      </c>
      <c r="G4554" s="4">
        <f t="shared" ca="1" si="141"/>
        <v>70</v>
      </c>
      <c r="H4554" s="4">
        <f ca="1">+Data_TABLE[[#This Row],[Qty]]*Data_TABLE[[#This Row],[Unit Price]]</f>
        <v>140</v>
      </c>
      <c r="I4554" s="7">
        <v>42204</v>
      </c>
      <c r="J4554" s="10">
        <f>EOMONTH(Data_TABLE[[#This Row],[Date Sold]],0)</f>
        <v>42216</v>
      </c>
    </row>
    <row r="4555" spans="2:10" x14ac:dyDescent="0.25">
      <c r="B4555" s="1" t="s">
        <v>41</v>
      </c>
      <c r="C4555" s="3" t="s">
        <v>55</v>
      </c>
      <c r="D4555" s="2" t="s">
        <v>49</v>
      </c>
      <c r="E4555" s="3" t="s">
        <v>43</v>
      </c>
      <c r="F4555" s="3">
        <f t="shared" ca="1" si="140"/>
        <v>2</v>
      </c>
      <c r="G4555" s="4">
        <f t="shared" ca="1" si="141"/>
        <v>73</v>
      </c>
      <c r="H4555" s="4">
        <f ca="1">+Data_TABLE[[#This Row],[Qty]]*Data_TABLE[[#This Row],[Unit Price]]</f>
        <v>146</v>
      </c>
      <c r="I4555" s="7">
        <v>42204</v>
      </c>
      <c r="J4555" s="10">
        <f>EOMONTH(Data_TABLE[[#This Row],[Date Sold]],0)</f>
        <v>42216</v>
      </c>
    </row>
    <row r="4556" spans="2:10" x14ac:dyDescent="0.25">
      <c r="B4556" s="1" t="s">
        <v>38</v>
      </c>
      <c r="C4556" s="3" t="s">
        <v>55</v>
      </c>
      <c r="D4556" s="2" t="s">
        <v>51</v>
      </c>
      <c r="E4556" s="3" t="s">
        <v>45</v>
      </c>
      <c r="F4556" s="3">
        <f t="shared" ca="1" si="140"/>
        <v>4</v>
      </c>
      <c r="G4556" s="4">
        <f t="shared" ca="1" si="141"/>
        <v>64</v>
      </c>
      <c r="H4556" s="4">
        <f ca="1">+Data_TABLE[[#This Row],[Qty]]*Data_TABLE[[#This Row],[Unit Price]]</f>
        <v>256</v>
      </c>
      <c r="I4556" s="7">
        <v>42204</v>
      </c>
      <c r="J4556" s="10">
        <f>EOMONTH(Data_TABLE[[#This Row],[Date Sold]],0)</f>
        <v>42216</v>
      </c>
    </row>
    <row r="4557" spans="2:10" x14ac:dyDescent="0.25">
      <c r="B4557" s="1" t="s">
        <v>39</v>
      </c>
      <c r="C4557" s="3" t="s">
        <v>55</v>
      </c>
      <c r="D4557" s="2" t="s">
        <v>51</v>
      </c>
      <c r="E4557" s="3" t="s">
        <v>45</v>
      </c>
      <c r="F4557" s="3">
        <f t="shared" ca="1" si="140"/>
        <v>4</v>
      </c>
      <c r="G4557" s="4">
        <f t="shared" ca="1" si="141"/>
        <v>117</v>
      </c>
      <c r="H4557" s="4">
        <f ca="1">+Data_TABLE[[#This Row],[Qty]]*Data_TABLE[[#This Row],[Unit Price]]</f>
        <v>468</v>
      </c>
      <c r="I4557" s="7">
        <v>42204</v>
      </c>
      <c r="J4557" s="10">
        <f>EOMONTH(Data_TABLE[[#This Row],[Date Sold]],0)</f>
        <v>42216</v>
      </c>
    </row>
    <row r="4558" spans="2:10" x14ac:dyDescent="0.25">
      <c r="B4558" s="1" t="s">
        <v>36</v>
      </c>
      <c r="C4558" s="3" t="s">
        <v>54</v>
      </c>
      <c r="D4558" s="2" t="s">
        <v>48</v>
      </c>
      <c r="E4558" s="3" t="s">
        <v>42</v>
      </c>
      <c r="F4558" s="3">
        <f t="shared" ca="1" si="140"/>
        <v>3</v>
      </c>
      <c r="G4558" s="4">
        <f t="shared" ca="1" si="141"/>
        <v>136</v>
      </c>
      <c r="H4558" s="4">
        <f ca="1">+Data_TABLE[[#This Row],[Qty]]*Data_TABLE[[#This Row],[Unit Price]]</f>
        <v>408</v>
      </c>
      <c r="I4558" s="7">
        <v>42204</v>
      </c>
      <c r="J4558" s="10">
        <f>EOMONTH(Data_TABLE[[#This Row],[Date Sold]],0)</f>
        <v>42216</v>
      </c>
    </row>
    <row r="4559" spans="2:10" x14ac:dyDescent="0.25">
      <c r="B4559" s="1" t="s">
        <v>39</v>
      </c>
      <c r="C4559" s="3" t="s">
        <v>56</v>
      </c>
      <c r="D4559" s="2" t="s">
        <v>50</v>
      </c>
      <c r="E4559" s="3" t="s">
        <v>44</v>
      </c>
      <c r="F4559" s="3">
        <f t="shared" ca="1" si="140"/>
        <v>4</v>
      </c>
      <c r="G4559" s="4">
        <f t="shared" ca="1" si="141"/>
        <v>103</v>
      </c>
      <c r="H4559" s="4">
        <f ca="1">+Data_TABLE[[#This Row],[Qty]]*Data_TABLE[[#This Row],[Unit Price]]</f>
        <v>412</v>
      </c>
      <c r="I4559" s="7">
        <v>42204</v>
      </c>
      <c r="J4559" s="10">
        <f>EOMONTH(Data_TABLE[[#This Row],[Date Sold]],0)</f>
        <v>42216</v>
      </c>
    </row>
    <row r="4560" spans="2:10" x14ac:dyDescent="0.25">
      <c r="B4560" s="1" t="s">
        <v>36</v>
      </c>
      <c r="C4560" s="3" t="s">
        <v>55</v>
      </c>
      <c r="D4560" s="2" t="s">
        <v>51</v>
      </c>
      <c r="E4560" s="3" t="s">
        <v>45</v>
      </c>
      <c r="F4560" s="3">
        <f t="shared" ca="1" si="140"/>
        <v>1</v>
      </c>
      <c r="G4560" s="4">
        <f t="shared" ca="1" si="141"/>
        <v>83</v>
      </c>
      <c r="H4560" s="4">
        <f ca="1">+Data_TABLE[[#This Row],[Qty]]*Data_TABLE[[#This Row],[Unit Price]]</f>
        <v>83</v>
      </c>
      <c r="I4560" s="7">
        <v>42204</v>
      </c>
      <c r="J4560" s="10">
        <f>EOMONTH(Data_TABLE[[#This Row],[Date Sold]],0)</f>
        <v>42216</v>
      </c>
    </row>
    <row r="4561" spans="2:10" x14ac:dyDescent="0.25">
      <c r="B4561" s="1" t="s">
        <v>40</v>
      </c>
      <c r="C4561" s="3" t="s">
        <v>56</v>
      </c>
      <c r="D4561" s="2" t="s">
        <v>52</v>
      </c>
      <c r="E4561" s="3" t="s">
        <v>46</v>
      </c>
      <c r="F4561" s="3">
        <f t="shared" ca="1" si="140"/>
        <v>3</v>
      </c>
      <c r="G4561" s="4">
        <f t="shared" ca="1" si="141"/>
        <v>85</v>
      </c>
      <c r="H4561" s="4">
        <f ca="1">+Data_TABLE[[#This Row],[Qty]]*Data_TABLE[[#This Row],[Unit Price]]</f>
        <v>255</v>
      </c>
      <c r="I4561" s="7">
        <v>42204</v>
      </c>
      <c r="J4561" s="10">
        <f>EOMONTH(Data_TABLE[[#This Row],[Date Sold]],0)</f>
        <v>42216</v>
      </c>
    </row>
    <row r="4562" spans="2:10" x14ac:dyDescent="0.25">
      <c r="B4562" s="1" t="s">
        <v>41</v>
      </c>
      <c r="C4562" s="3" t="s">
        <v>55</v>
      </c>
      <c r="D4562" s="2" t="s">
        <v>51</v>
      </c>
      <c r="E4562" s="3" t="s">
        <v>45</v>
      </c>
      <c r="F4562" s="3">
        <f t="shared" ca="1" si="140"/>
        <v>3</v>
      </c>
      <c r="G4562" s="4">
        <f t="shared" ca="1" si="141"/>
        <v>141</v>
      </c>
      <c r="H4562" s="4">
        <f ca="1">+Data_TABLE[[#This Row],[Qty]]*Data_TABLE[[#This Row],[Unit Price]]</f>
        <v>423</v>
      </c>
      <c r="I4562" s="7">
        <v>42204</v>
      </c>
      <c r="J4562" s="10">
        <f>EOMONTH(Data_TABLE[[#This Row],[Date Sold]],0)</f>
        <v>42216</v>
      </c>
    </row>
    <row r="4563" spans="2:10" x14ac:dyDescent="0.25">
      <c r="B4563" s="1" t="s">
        <v>36</v>
      </c>
      <c r="C4563" s="3" t="s">
        <v>54</v>
      </c>
      <c r="D4563" s="2" t="s">
        <v>48</v>
      </c>
      <c r="E4563" s="3" t="s">
        <v>42</v>
      </c>
      <c r="F4563" s="3">
        <f t="shared" ca="1" si="140"/>
        <v>2</v>
      </c>
      <c r="G4563" s="4">
        <f t="shared" ca="1" si="141"/>
        <v>96</v>
      </c>
      <c r="H4563" s="4">
        <f ca="1">+Data_TABLE[[#This Row],[Qty]]*Data_TABLE[[#This Row],[Unit Price]]</f>
        <v>192</v>
      </c>
      <c r="I4563" s="7">
        <v>42204</v>
      </c>
      <c r="J4563" s="10">
        <f>EOMONTH(Data_TABLE[[#This Row],[Date Sold]],0)</f>
        <v>42216</v>
      </c>
    </row>
    <row r="4564" spans="2:10" x14ac:dyDescent="0.25">
      <c r="B4564" s="1" t="s">
        <v>37</v>
      </c>
      <c r="C4564" s="3" t="s">
        <v>55</v>
      </c>
      <c r="D4564" s="2" t="s">
        <v>49</v>
      </c>
      <c r="E4564" s="3" t="s">
        <v>43</v>
      </c>
      <c r="F4564" s="3">
        <f t="shared" ca="1" si="140"/>
        <v>2</v>
      </c>
      <c r="G4564" s="4">
        <f t="shared" ca="1" si="141"/>
        <v>102</v>
      </c>
      <c r="H4564" s="4">
        <f ca="1">+Data_TABLE[[#This Row],[Qty]]*Data_TABLE[[#This Row],[Unit Price]]</f>
        <v>204</v>
      </c>
      <c r="I4564" s="7">
        <v>42204</v>
      </c>
      <c r="J4564" s="10">
        <f>EOMONTH(Data_TABLE[[#This Row],[Date Sold]],0)</f>
        <v>42216</v>
      </c>
    </row>
    <row r="4565" spans="2:10" x14ac:dyDescent="0.25">
      <c r="B4565" s="1" t="s">
        <v>37</v>
      </c>
      <c r="C4565" s="3" t="s">
        <v>56</v>
      </c>
      <c r="D4565" s="2" t="s">
        <v>50</v>
      </c>
      <c r="E4565" s="3" t="s">
        <v>44</v>
      </c>
      <c r="F4565" s="3">
        <f t="shared" ca="1" si="140"/>
        <v>5</v>
      </c>
      <c r="G4565" s="4">
        <f t="shared" ca="1" si="141"/>
        <v>92</v>
      </c>
      <c r="H4565" s="4">
        <f ca="1">+Data_TABLE[[#This Row],[Qty]]*Data_TABLE[[#This Row],[Unit Price]]</f>
        <v>460</v>
      </c>
      <c r="I4565" s="7">
        <v>42204</v>
      </c>
      <c r="J4565" s="10">
        <f>EOMONTH(Data_TABLE[[#This Row],[Date Sold]],0)</f>
        <v>42216</v>
      </c>
    </row>
    <row r="4566" spans="2:10" x14ac:dyDescent="0.25">
      <c r="B4566" s="1" t="s">
        <v>40</v>
      </c>
      <c r="C4566" s="3" t="s">
        <v>56</v>
      </c>
      <c r="D4566" s="2" t="s">
        <v>50</v>
      </c>
      <c r="E4566" s="3" t="s">
        <v>44</v>
      </c>
      <c r="F4566" s="3">
        <f t="shared" ca="1" si="140"/>
        <v>5</v>
      </c>
      <c r="G4566" s="4">
        <f t="shared" ca="1" si="141"/>
        <v>107</v>
      </c>
      <c r="H4566" s="4">
        <f ca="1">+Data_TABLE[[#This Row],[Qty]]*Data_TABLE[[#This Row],[Unit Price]]</f>
        <v>535</v>
      </c>
      <c r="I4566" s="7">
        <v>42204</v>
      </c>
      <c r="J4566" s="10">
        <f>EOMONTH(Data_TABLE[[#This Row],[Date Sold]],0)</f>
        <v>42216</v>
      </c>
    </row>
    <row r="4567" spans="2:10" x14ac:dyDescent="0.25">
      <c r="B4567" s="1" t="s">
        <v>38</v>
      </c>
      <c r="C4567" s="3" t="s">
        <v>56</v>
      </c>
      <c r="D4567" s="2" t="s">
        <v>52</v>
      </c>
      <c r="E4567" s="3" t="s">
        <v>46</v>
      </c>
      <c r="F4567" s="3">
        <f t="shared" ca="1" si="140"/>
        <v>5</v>
      </c>
      <c r="G4567" s="4">
        <f t="shared" ca="1" si="141"/>
        <v>186</v>
      </c>
      <c r="H4567" s="4">
        <f ca="1">+Data_TABLE[[#This Row],[Qty]]*Data_TABLE[[#This Row],[Unit Price]]</f>
        <v>930</v>
      </c>
      <c r="I4567" s="7">
        <v>42204</v>
      </c>
      <c r="J4567" s="10">
        <f>EOMONTH(Data_TABLE[[#This Row],[Date Sold]],0)</f>
        <v>42216</v>
      </c>
    </row>
    <row r="4568" spans="2:10" x14ac:dyDescent="0.25">
      <c r="B4568" s="1" t="s">
        <v>40</v>
      </c>
      <c r="C4568" s="3" t="s">
        <v>56</v>
      </c>
      <c r="D4568" s="2" t="s">
        <v>50</v>
      </c>
      <c r="E4568" s="3" t="s">
        <v>44</v>
      </c>
      <c r="F4568" s="3">
        <f t="shared" ca="1" si="140"/>
        <v>3</v>
      </c>
      <c r="G4568" s="4">
        <f t="shared" ca="1" si="141"/>
        <v>98</v>
      </c>
      <c r="H4568" s="4">
        <f ca="1">+Data_TABLE[[#This Row],[Qty]]*Data_TABLE[[#This Row],[Unit Price]]</f>
        <v>294</v>
      </c>
      <c r="I4568" s="7">
        <v>42204</v>
      </c>
      <c r="J4568" s="10">
        <f>EOMONTH(Data_TABLE[[#This Row],[Date Sold]],0)</f>
        <v>42216</v>
      </c>
    </row>
    <row r="4569" spans="2:10" x14ac:dyDescent="0.25">
      <c r="B4569" s="1" t="s">
        <v>39</v>
      </c>
      <c r="C4569" s="3" t="s">
        <v>54</v>
      </c>
      <c r="D4569" s="2" t="s">
        <v>48</v>
      </c>
      <c r="E4569" s="3" t="s">
        <v>42</v>
      </c>
      <c r="F4569" s="3">
        <f t="shared" ca="1" si="140"/>
        <v>2</v>
      </c>
      <c r="G4569" s="4">
        <f t="shared" ca="1" si="141"/>
        <v>145</v>
      </c>
      <c r="H4569" s="4">
        <f ca="1">+Data_TABLE[[#This Row],[Qty]]*Data_TABLE[[#This Row],[Unit Price]]</f>
        <v>290</v>
      </c>
      <c r="I4569" s="7">
        <v>42204</v>
      </c>
      <c r="J4569" s="10">
        <f>EOMONTH(Data_TABLE[[#This Row],[Date Sold]],0)</f>
        <v>42216</v>
      </c>
    </row>
    <row r="4570" spans="2:10" x14ac:dyDescent="0.25">
      <c r="B4570" s="1" t="s">
        <v>40</v>
      </c>
      <c r="C4570" s="3" t="s">
        <v>56</v>
      </c>
      <c r="D4570" s="2" t="s">
        <v>52</v>
      </c>
      <c r="E4570" s="3" t="s">
        <v>46</v>
      </c>
      <c r="F4570" s="3">
        <f t="shared" ca="1" si="140"/>
        <v>5</v>
      </c>
      <c r="G4570" s="4">
        <f t="shared" ca="1" si="141"/>
        <v>62</v>
      </c>
      <c r="H4570" s="4">
        <f ca="1">+Data_TABLE[[#This Row],[Qty]]*Data_TABLE[[#This Row],[Unit Price]]</f>
        <v>310</v>
      </c>
      <c r="I4570" s="7">
        <v>42204</v>
      </c>
      <c r="J4570" s="10">
        <f>EOMONTH(Data_TABLE[[#This Row],[Date Sold]],0)</f>
        <v>42216</v>
      </c>
    </row>
    <row r="4571" spans="2:10" x14ac:dyDescent="0.25">
      <c r="B4571" s="1" t="s">
        <v>37</v>
      </c>
      <c r="C4571" s="3" t="s">
        <v>55</v>
      </c>
      <c r="D4571" s="2" t="s">
        <v>51</v>
      </c>
      <c r="E4571" s="3" t="s">
        <v>45</v>
      </c>
      <c r="F4571" s="3">
        <f t="shared" ca="1" si="140"/>
        <v>5</v>
      </c>
      <c r="G4571" s="4">
        <f t="shared" ca="1" si="141"/>
        <v>131</v>
      </c>
      <c r="H4571" s="4">
        <f ca="1">+Data_TABLE[[#This Row],[Qty]]*Data_TABLE[[#This Row],[Unit Price]]</f>
        <v>655</v>
      </c>
      <c r="I4571" s="7">
        <v>42204</v>
      </c>
      <c r="J4571" s="10">
        <f>EOMONTH(Data_TABLE[[#This Row],[Date Sold]],0)</f>
        <v>42216</v>
      </c>
    </row>
    <row r="4572" spans="2:10" x14ac:dyDescent="0.25">
      <c r="B4572" s="1" t="s">
        <v>36</v>
      </c>
      <c r="C4572" s="3" t="s">
        <v>55</v>
      </c>
      <c r="D4572" s="2" t="s">
        <v>49</v>
      </c>
      <c r="E4572" s="3" t="s">
        <v>43</v>
      </c>
      <c r="F4572" s="3">
        <f t="shared" ca="1" si="140"/>
        <v>5</v>
      </c>
      <c r="G4572" s="4">
        <f t="shared" ca="1" si="141"/>
        <v>85</v>
      </c>
      <c r="H4572" s="4">
        <f ca="1">+Data_TABLE[[#This Row],[Qty]]*Data_TABLE[[#This Row],[Unit Price]]</f>
        <v>425</v>
      </c>
      <c r="I4572" s="7">
        <v>42204</v>
      </c>
      <c r="J4572" s="10">
        <f>EOMONTH(Data_TABLE[[#This Row],[Date Sold]],0)</f>
        <v>42216</v>
      </c>
    </row>
    <row r="4573" spans="2:10" x14ac:dyDescent="0.25">
      <c r="B4573" s="1" t="s">
        <v>36</v>
      </c>
      <c r="C4573" s="3" t="s">
        <v>55</v>
      </c>
      <c r="D4573" s="2" t="s">
        <v>51</v>
      </c>
      <c r="E4573" s="3" t="s">
        <v>45</v>
      </c>
      <c r="F4573" s="3">
        <f t="shared" ca="1" si="140"/>
        <v>2</v>
      </c>
      <c r="G4573" s="4">
        <f t="shared" ca="1" si="141"/>
        <v>180</v>
      </c>
      <c r="H4573" s="4">
        <f ca="1">+Data_TABLE[[#This Row],[Qty]]*Data_TABLE[[#This Row],[Unit Price]]</f>
        <v>360</v>
      </c>
      <c r="I4573" s="7">
        <v>42204</v>
      </c>
      <c r="J4573" s="10">
        <f>EOMONTH(Data_TABLE[[#This Row],[Date Sold]],0)</f>
        <v>42216</v>
      </c>
    </row>
    <row r="4574" spans="2:10" x14ac:dyDescent="0.25">
      <c r="B4574" s="1" t="s">
        <v>36</v>
      </c>
      <c r="C4574" s="3" t="s">
        <v>55</v>
      </c>
      <c r="D4574" s="2" t="s">
        <v>51</v>
      </c>
      <c r="E4574" s="3" t="s">
        <v>45</v>
      </c>
      <c r="F4574" s="3">
        <f t="shared" ca="1" si="140"/>
        <v>2</v>
      </c>
      <c r="G4574" s="4">
        <f t="shared" ca="1" si="141"/>
        <v>83</v>
      </c>
      <c r="H4574" s="4">
        <f ca="1">+Data_TABLE[[#This Row],[Qty]]*Data_TABLE[[#This Row],[Unit Price]]</f>
        <v>166</v>
      </c>
      <c r="I4574" s="7">
        <v>42204</v>
      </c>
      <c r="J4574" s="10">
        <f>EOMONTH(Data_TABLE[[#This Row],[Date Sold]],0)</f>
        <v>42216</v>
      </c>
    </row>
    <row r="4575" spans="2:10" x14ac:dyDescent="0.25">
      <c r="B4575" s="1" t="s">
        <v>38</v>
      </c>
      <c r="C4575" s="3" t="s">
        <v>54</v>
      </c>
      <c r="D4575" s="2" t="s">
        <v>48</v>
      </c>
      <c r="E4575" s="3" t="s">
        <v>42</v>
      </c>
      <c r="F4575" s="3">
        <f t="shared" ca="1" si="140"/>
        <v>3</v>
      </c>
      <c r="G4575" s="4">
        <f t="shared" ca="1" si="141"/>
        <v>135</v>
      </c>
      <c r="H4575" s="4">
        <f ca="1">+Data_TABLE[[#This Row],[Qty]]*Data_TABLE[[#This Row],[Unit Price]]</f>
        <v>405</v>
      </c>
      <c r="I4575" s="7">
        <v>42204</v>
      </c>
      <c r="J4575" s="10">
        <f>EOMONTH(Data_TABLE[[#This Row],[Date Sold]],0)</f>
        <v>42216</v>
      </c>
    </row>
    <row r="4576" spans="2:10" x14ac:dyDescent="0.25">
      <c r="B4576" s="1" t="s">
        <v>38</v>
      </c>
      <c r="C4576" s="3" t="s">
        <v>56</v>
      </c>
      <c r="D4576" s="2" t="s">
        <v>52</v>
      </c>
      <c r="E4576" s="3" t="s">
        <v>46</v>
      </c>
      <c r="F4576" s="3">
        <f t="shared" ca="1" si="140"/>
        <v>4</v>
      </c>
      <c r="G4576" s="4">
        <f t="shared" ca="1" si="141"/>
        <v>79</v>
      </c>
      <c r="H4576" s="4">
        <f ca="1">+Data_TABLE[[#This Row],[Qty]]*Data_TABLE[[#This Row],[Unit Price]]</f>
        <v>316</v>
      </c>
      <c r="I4576" s="7">
        <v>42204</v>
      </c>
      <c r="J4576" s="10">
        <f>EOMONTH(Data_TABLE[[#This Row],[Date Sold]],0)</f>
        <v>42216</v>
      </c>
    </row>
    <row r="4577" spans="2:10" x14ac:dyDescent="0.25">
      <c r="B4577" s="1" t="s">
        <v>36</v>
      </c>
      <c r="C4577" s="3" t="s">
        <v>56</v>
      </c>
      <c r="D4577" s="2" t="s">
        <v>52</v>
      </c>
      <c r="E4577" s="3" t="s">
        <v>46</v>
      </c>
      <c r="F4577" s="3">
        <f t="shared" ca="1" si="140"/>
        <v>3</v>
      </c>
      <c r="G4577" s="4">
        <f t="shared" ca="1" si="141"/>
        <v>67</v>
      </c>
      <c r="H4577" s="4">
        <f ca="1">+Data_TABLE[[#This Row],[Qty]]*Data_TABLE[[#This Row],[Unit Price]]</f>
        <v>201</v>
      </c>
      <c r="I4577" s="7">
        <v>42204</v>
      </c>
      <c r="J4577" s="10">
        <f>EOMONTH(Data_TABLE[[#This Row],[Date Sold]],0)</f>
        <v>42216</v>
      </c>
    </row>
    <row r="4578" spans="2:10" x14ac:dyDescent="0.25">
      <c r="B4578" s="1" t="s">
        <v>39</v>
      </c>
      <c r="C4578" s="3" t="s">
        <v>54</v>
      </c>
      <c r="D4578" s="2" t="s">
        <v>48</v>
      </c>
      <c r="E4578" s="3" t="s">
        <v>42</v>
      </c>
      <c r="F4578" s="3">
        <f t="shared" ca="1" si="140"/>
        <v>3</v>
      </c>
      <c r="G4578" s="4">
        <f t="shared" ca="1" si="141"/>
        <v>119</v>
      </c>
      <c r="H4578" s="4">
        <f ca="1">+Data_TABLE[[#This Row],[Qty]]*Data_TABLE[[#This Row],[Unit Price]]</f>
        <v>357</v>
      </c>
      <c r="I4578" s="7">
        <v>42204</v>
      </c>
      <c r="J4578" s="10">
        <f>EOMONTH(Data_TABLE[[#This Row],[Date Sold]],0)</f>
        <v>42216</v>
      </c>
    </row>
    <row r="4579" spans="2:10" x14ac:dyDescent="0.25">
      <c r="B4579" s="1" t="s">
        <v>41</v>
      </c>
      <c r="C4579" s="3" t="s">
        <v>56</v>
      </c>
      <c r="D4579" s="2" t="s">
        <v>50</v>
      </c>
      <c r="E4579" s="3" t="s">
        <v>44</v>
      </c>
      <c r="F4579" s="3">
        <f t="shared" ca="1" si="140"/>
        <v>2</v>
      </c>
      <c r="G4579" s="4">
        <f t="shared" ca="1" si="141"/>
        <v>167</v>
      </c>
      <c r="H4579" s="4">
        <f ca="1">+Data_TABLE[[#This Row],[Qty]]*Data_TABLE[[#This Row],[Unit Price]]</f>
        <v>334</v>
      </c>
      <c r="I4579" s="7">
        <v>42204</v>
      </c>
      <c r="J4579" s="10">
        <f>EOMONTH(Data_TABLE[[#This Row],[Date Sold]],0)</f>
        <v>42216</v>
      </c>
    </row>
    <row r="4580" spans="2:10" x14ac:dyDescent="0.25">
      <c r="B4580" s="1" t="s">
        <v>39</v>
      </c>
      <c r="C4580" s="3" t="s">
        <v>56</v>
      </c>
      <c r="D4580" s="2" t="s">
        <v>50</v>
      </c>
      <c r="E4580" s="3" t="s">
        <v>44</v>
      </c>
      <c r="F4580" s="3">
        <f t="shared" ca="1" si="140"/>
        <v>3</v>
      </c>
      <c r="G4580" s="4">
        <f t="shared" ca="1" si="141"/>
        <v>98</v>
      </c>
      <c r="H4580" s="4">
        <f ca="1">+Data_TABLE[[#This Row],[Qty]]*Data_TABLE[[#This Row],[Unit Price]]</f>
        <v>294</v>
      </c>
      <c r="I4580" s="7">
        <v>42204</v>
      </c>
      <c r="J4580" s="10">
        <f>EOMONTH(Data_TABLE[[#This Row],[Date Sold]],0)</f>
        <v>42216</v>
      </c>
    </row>
    <row r="4581" spans="2:10" x14ac:dyDescent="0.25">
      <c r="B4581" s="1" t="s">
        <v>40</v>
      </c>
      <c r="C4581" s="3" t="s">
        <v>54</v>
      </c>
      <c r="D4581" s="2" t="s">
        <v>48</v>
      </c>
      <c r="E4581" s="3" t="s">
        <v>42</v>
      </c>
      <c r="F4581" s="3">
        <f t="shared" ca="1" si="140"/>
        <v>2</v>
      </c>
      <c r="G4581" s="4">
        <f t="shared" ca="1" si="141"/>
        <v>143</v>
      </c>
      <c r="H4581" s="4">
        <f ca="1">+Data_TABLE[[#This Row],[Qty]]*Data_TABLE[[#This Row],[Unit Price]]</f>
        <v>286</v>
      </c>
      <c r="I4581" s="7">
        <v>42204</v>
      </c>
      <c r="J4581" s="10">
        <f>EOMONTH(Data_TABLE[[#This Row],[Date Sold]],0)</f>
        <v>42216</v>
      </c>
    </row>
    <row r="4582" spans="2:10" x14ac:dyDescent="0.25">
      <c r="B4582" s="1" t="s">
        <v>40</v>
      </c>
      <c r="C4582" s="3" t="s">
        <v>56</v>
      </c>
      <c r="D4582" s="2" t="s">
        <v>52</v>
      </c>
      <c r="E4582" s="3" t="s">
        <v>46</v>
      </c>
      <c r="F4582" s="3">
        <f t="shared" ca="1" si="140"/>
        <v>5</v>
      </c>
      <c r="G4582" s="4">
        <f t="shared" ca="1" si="141"/>
        <v>159</v>
      </c>
      <c r="H4582" s="4">
        <f ca="1">+Data_TABLE[[#This Row],[Qty]]*Data_TABLE[[#This Row],[Unit Price]]</f>
        <v>795</v>
      </c>
      <c r="I4582" s="7">
        <v>42204</v>
      </c>
      <c r="J4582" s="10">
        <f>EOMONTH(Data_TABLE[[#This Row],[Date Sold]],0)</f>
        <v>42216</v>
      </c>
    </row>
    <row r="4583" spans="2:10" x14ac:dyDescent="0.25">
      <c r="B4583" s="1" t="s">
        <v>36</v>
      </c>
      <c r="C4583" s="3" t="s">
        <v>54</v>
      </c>
      <c r="D4583" s="2" t="s">
        <v>48</v>
      </c>
      <c r="E4583" s="3" t="s">
        <v>42</v>
      </c>
      <c r="F4583" s="3">
        <f t="shared" ca="1" si="140"/>
        <v>3</v>
      </c>
      <c r="G4583" s="4">
        <f t="shared" ca="1" si="141"/>
        <v>155</v>
      </c>
      <c r="H4583" s="4">
        <f ca="1">+Data_TABLE[[#This Row],[Qty]]*Data_TABLE[[#This Row],[Unit Price]]</f>
        <v>465</v>
      </c>
      <c r="I4583" s="7">
        <v>42204</v>
      </c>
      <c r="J4583" s="10">
        <f>EOMONTH(Data_TABLE[[#This Row],[Date Sold]],0)</f>
        <v>42216</v>
      </c>
    </row>
    <row r="4584" spans="2:10" x14ac:dyDescent="0.25">
      <c r="B4584" s="1" t="s">
        <v>39</v>
      </c>
      <c r="C4584" s="3" t="s">
        <v>55</v>
      </c>
      <c r="D4584" s="2" t="s">
        <v>49</v>
      </c>
      <c r="E4584" s="3" t="s">
        <v>43</v>
      </c>
      <c r="F4584" s="3">
        <f t="shared" ca="1" si="140"/>
        <v>4</v>
      </c>
      <c r="G4584" s="4">
        <f t="shared" ca="1" si="141"/>
        <v>185</v>
      </c>
      <c r="H4584" s="4">
        <f ca="1">+Data_TABLE[[#This Row],[Qty]]*Data_TABLE[[#This Row],[Unit Price]]</f>
        <v>740</v>
      </c>
      <c r="I4584" s="7">
        <v>42204</v>
      </c>
      <c r="J4584" s="10">
        <f>EOMONTH(Data_TABLE[[#This Row],[Date Sold]],0)</f>
        <v>42216</v>
      </c>
    </row>
    <row r="4585" spans="2:10" x14ac:dyDescent="0.25">
      <c r="B4585" s="1" t="s">
        <v>36</v>
      </c>
      <c r="C4585" s="3" t="s">
        <v>55</v>
      </c>
      <c r="D4585" s="2" t="s">
        <v>51</v>
      </c>
      <c r="E4585" s="3" t="s">
        <v>45</v>
      </c>
      <c r="F4585" s="3">
        <f t="shared" ca="1" si="140"/>
        <v>5</v>
      </c>
      <c r="G4585" s="4">
        <f t="shared" ca="1" si="141"/>
        <v>88</v>
      </c>
      <c r="H4585" s="4">
        <f ca="1">+Data_TABLE[[#This Row],[Qty]]*Data_TABLE[[#This Row],[Unit Price]]</f>
        <v>440</v>
      </c>
      <c r="I4585" s="7">
        <v>42204</v>
      </c>
      <c r="J4585" s="10">
        <f>EOMONTH(Data_TABLE[[#This Row],[Date Sold]],0)</f>
        <v>42216</v>
      </c>
    </row>
    <row r="4586" spans="2:10" x14ac:dyDescent="0.25">
      <c r="B4586" s="1" t="s">
        <v>39</v>
      </c>
      <c r="C4586" s="3" t="s">
        <v>54</v>
      </c>
      <c r="D4586" s="2" t="s">
        <v>48</v>
      </c>
      <c r="E4586" s="3" t="s">
        <v>42</v>
      </c>
      <c r="F4586" s="3">
        <f t="shared" ca="1" si="140"/>
        <v>5</v>
      </c>
      <c r="G4586" s="4">
        <f t="shared" ca="1" si="141"/>
        <v>174</v>
      </c>
      <c r="H4586" s="4">
        <f ca="1">+Data_TABLE[[#This Row],[Qty]]*Data_TABLE[[#This Row],[Unit Price]]</f>
        <v>870</v>
      </c>
      <c r="I4586" s="7">
        <v>42204</v>
      </c>
      <c r="J4586" s="10">
        <f>EOMONTH(Data_TABLE[[#This Row],[Date Sold]],0)</f>
        <v>42216</v>
      </c>
    </row>
    <row r="4587" spans="2:10" x14ac:dyDescent="0.25">
      <c r="B4587" s="1" t="s">
        <v>38</v>
      </c>
      <c r="C4587" s="3" t="s">
        <v>55</v>
      </c>
      <c r="D4587" s="2" t="s">
        <v>49</v>
      </c>
      <c r="E4587" s="3" t="s">
        <v>43</v>
      </c>
      <c r="F4587" s="3">
        <f t="shared" ca="1" si="140"/>
        <v>1</v>
      </c>
      <c r="G4587" s="4">
        <f t="shared" ca="1" si="141"/>
        <v>93</v>
      </c>
      <c r="H4587" s="4">
        <f ca="1">+Data_TABLE[[#This Row],[Qty]]*Data_TABLE[[#This Row],[Unit Price]]</f>
        <v>93</v>
      </c>
      <c r="I4587" s="7">
        <v>42204</v>
      </c>
      <c r="J4587" s="10">
        <f>EOMONTH(Data_TABLE[[#This Row],[Date Sold]],0)</f>
        <v>42216</v>
      </c>
    </row>
    <row r="4588" spans="2:10" x14ac:dyDescent="0.25">
      <c r="B4588" s="1" t="s">
        <v>38</v>
      </c>
      <c r="C4588" s="3" t="s">
        <v>54</v>
      </c>
      <c r="D4588" s="2" t="s">
        <v>48</v>
      </c>
      <c r="E4588" s="3" t="s">
        <v>42</v>
      </c>
      <c r="F4588" s="3">
        <f t="shared" ca="1" si="140"/>
        <v>3</v>
      </c>
      <c r="G4588" s="4">
        <f t="shared" ca="1" si="141"/>
        <v>83</v>
      </c>
      <c r="H4588" s="4">
        <f ca="1">+Data_TABLE[[#This Row],[Qty]]*Data_TABLE[[#This Row],[Unit Price]]</f>
        <v>249</v>
      </c>
      <c r="I4588" s="7">
        <v>42204</v>
      </c>
      <c r="J4588" s="10">
        <f>EOMONTH(Data_TABLE[[#This Row],[Date Sold]],0)</f>
        <v>42216</v>
      </c>
    </row>
    <row r="4589" spans="2:10" x14ac:dyDescent="0.25">
      <c r="B4589" s="1" t="s">
        <v>40</v>
      </c>
      <c r="C4589" s="3" t="s">
        <v>55</v>
      </c>
      <c r="D4589" s="2" t="s">
        <v>51</v>
      </c>
      <c r="E4589" s="3" t="s">
        <v>45</v>
      </c>
      <c r="F4589" s="3">
        <f t="shared" ca="1" si="140"/>
        <v>3</v>
      </c>
      <c r="G4589" s="4">
        <f t="shared" ca="1" si="141"/>
        <v>97</v>
      </c>
      <c r="H4589" s="4">
        <f ca="1">+Data_TABLE[[#This Row],[Qty]]*Data_TABLE[[#This Row],[Unit Price]]</f>
        <v>291</v>
      </c>
      <c r="I4589" s="7">
        <v>42204</v>
      </c>
      <c r="J4589" s="10">
        <f>EOMONTH(Data_TABLE[[#This Row],[Date Sold]],0)</f>
        <v>42216</v>
      </c>
    </row>
    <row r="4590" spans="2:10" x14ac:dyDescent="0.25">
      <c r="B4590" s="1" t="s">
        <v>40</v>
      </c>
      <c r="C4590" s="3" t="s">
        <v>55</v>
      </c>
      <c r="D4590" s="2" t="s">
        <v>51</v>
      </c>
      <c r="E4590" s="3" t="s">
        <v>45</v>
      </c>
      <c r="F4590" s="3">
        <f t="shared" ca="1" si="140"/>
        <v>2</v>
      </c>
      <c r="G4590" s="4">
        <f t="shared" ca="1" si="141"/>
        <v>136</v>
      </c>
      <c r="H4590" s="4">
        <f ca="1">+Data_TABLE[[#This Row],[Qty]]*Data_TABLE[[#This Row],[Unit Price]]</f>
        <v>272</v>
      </c>
      <c r="I4590" s="7">
        <v>42204</v>
      </c>
      <c r="J4590" s="10">
        <f>EOMONTH(Data_TABLE[[#This Row],[Date Sold]],0)</f>
        <v>42216</v>
      </c>
    </row>
    <row r="4591" spans="2:10" x14ac:dyDescent="0.25">
      <c r="B4591" s="1" t="s">
        <v>37</v>
      </c>
      <c r="C4591" s="3" t="s">
        <v>56</v>
      </c>
      <c r="D4591" s="2" t="s">
        <v>52</v>
      </c>
      <c r="E4591" s="3" t="s">
        <v>46</v>
      </c>
      <c r="F4591" s="3">
        <f t="shared" ca="1" si="140"/>
        <v>3</v>
      </c>
      <c r="G4591" s="4">
        <f t="shared" ca="1" si="141"/>
        <v>154</v>
      </c>
      <c r="H4591" s="4">
        <f ca="1">+Data_TABLE[[#This Row],[Qty]]*Data_TABLE[[#This Row],[Unit Price]]</f>
        <v>462</v>
      </c>
      <c r="I4591" s="7">
        <v>42204</v>
      </c>
      <c r="J4591" s="10">
        <f>EOMONTH(Data_TABLE[[#This Row],[Date Sold]],0)</f>
        <v>42216</v>
      </c>
    </row>
    <row r="4592" spans="2:10" x14ac:dyDescent="0.25">
      <c r="B4592" s="1" t="s">
        <v>39</v>
      </c>
      <c r="C4592" s="3" t="s">
        <v>55</v>
      </c>
      <c r="D4592" s="2" t="s">
        <v>49</v>
      </c>
      <c r="E4592" s="3" t="s">
        <v>43</v>
      </c>
      <c r="F4592" s="3">
        <f t="shared" ca="1" si="140"/>
        <v>2</v>
      </c>
      <c r="G4592" s="4">
        <f t="shared" ca="1" si="141"/>
        <v>166</v>
      </c>
      <c r="H4592" s="4">
        <f ca="1">+Data_TABLE[[#This Row],[Qty]]*Data_TABLE[[#This Row],[Unit Price]]</f>
        <v>332</v>
      </c>
      <c r="I4592" s="7">
        <v>42204</v>
      </c>
      <c r="J4592" s="10">
        <f>EOMONTH(Data_TABLE[[#This Row],[Date Sold]],0)</f>
        <v>42216</v>
      </c>
    </row>
    <row r="4593" spans="2:10" x14ac:dyDescent="0.25">
      <c r="B4593" s="1" t="s">
        <v>38</v>
      </c>
      <c r="C4593" s="3" t="s">
        <v>54</v>
      </c>
      <c r="D4593" s="2" t="s">
        <v>48</v>
      </c>
      <c r="E4593" s="3" t="s">
        <v>42</v>
      </c>
      <c r="F4593" s="3">
        <f t="shared" ref="F4593:F4656" ca="1" si="142">RANDBETWEEN(1,5)</f>
        <v>4</v>
      </c>
      <c r="G4593" s="4">
        <f t="shared" ref="G4593:G4656" ca="1" si="143">RANDBETWEEN(60,200)</f>
        <v>94</v>
      </c>
      <c r="H4593" s="4">
        <f ca="1">+Data_TABLE[[#This Row],[Qty]]*Data_TABLE[[#This Row],[Unit Price]]</f>
        <v>376</v>
      </c>
      <c r="I4593" s="7">
        <v>42204</v>
      </c>
      <c r="J4593" s="10">
        <f>EOMONTH(Data_TABLE[[#This Row],[Date Sold]],0)</f>
        <v>42216</v>
      </c>
    </row>
    <row r="4594" spans="2:10" x14ac:dyDescent="0.25">
      <c r="B4594" s="1" t="s">
        <v>37</v>
      </c>
      <c r="C4594" s="3" t="s">
        <v>54</v>
      </c>
      <c r="D4594" s="2" t="s">
        <v>48</v>
      </c>
      <c r="E4594" s="3" t="s">
        <v>42</v>
      </c>
      <c r="F4594" s="3">
        <f t="shared" ca="1" si="142"/>
        <v>4</v>
      </c>
      <c r="G4594" s="4">
        <f t="shared" ca="1" si="143"/>
        <v>168</v>
      </c>
      <c r="H4594" s="4">
        <f ca="1">+Data_TABLE[[#This Row],[Qty]]*Data_TABLE[[#This Row],[Unit Price]]</f>
        <v>672</v>
      </c>
      <c r="I4594" s="7">
        <v>42204</v>
      </c>
      <c r="J4594" s="10">
        <f>EOMONTH(Data_TABLE[[#This Row],[Date Sold]],0)</f>
        <v>42216</v>
      </c>
    </row>
    <row r="4595" spans="2:10" x14ac:dyDescent="0.25">
      <c r="B4595" s="1" t="s">
        <v>39</v>
      </c>
      <c r="C4595" s="3" t="s">
        <v>55</v>
      </c>
      <c r="D4595" s="2" t="s">
        <v>49</v>
      </c>
      <c r="E4595" s="3" t="s">
        <v>43</v>
      </c>
      <c r="F4595" s="3">
        <f t="shared" ca="1" si="142"/>
        <v>3</v>
      </c>
      <c r="G4595" s="4">
        <f t="shared" ca="1" si="143"/>
        <v>126</v>
      </c>
      <c r="H4595" s="4">
        <f ca="1">+Data_TABLE[[#This Row],[Qty]]*Data_TABLE[[#This Row],[Unit Price]]</f>
        <v>378</v>
      </c>
      <c r="I4595" s="7">
        <v>42204</v>
      </c>
      <c r="J4595" s="10">
        <f>EOMONTH(Data_TABLE[[#This Row],[Date Sold]],0)</f>
        <v>42216</v>
      </c>
    </row>
    <row r="4596" spans="2:10" x14ac:dyDescent="0.25">
      <c r="B4596" s="1" t="s">
        <v>39</v>
      </c>
      <c r="C4596" s="3" t="s">
        <v>56</v>
      </c>
      <c r="D4596" s="2" t="s">
        <v>50</v>
      </c>
      <c r="E4596" s="3" t="s">
        <v>44</v>
      </c>
      <c r="F4596" s="3">
        <f t="shared" ca="1" si="142"/>
        <v>4</v>
      </c>
      <c r="G4596" s="4">
        <f t="shared" ca="1" si="143"/>
        <v>130</v>
      </c>
      <c r="H4596" s="4">
        <f ca="1">+Data_TABLE[[#This Row],[Qty]]*Data_TABLE[[#This Row],[Unit Price]]</f>
        <v>520</v>
      </c>
      <c r="I4596" s="7">
        <v>42204</v>
      </c>
      <c r="J4596" s="10">
        <f>EOMONTH(Data_TABLE[[#This Row],[Date Sold]],0)</f>
        <v>42216</v>
      </c>
    </row>
    <row r="4597" spans="2:10" x14ac:dyDescent="0.25">
      <c r="B4597" s="1" t="s">
        <v>40</v>
      </c>
      <c r="C4597" s="3" t="s">
        <v>56</v>
      </c>
      <c r="D4597" s="2" t="s">
        <v>52</v>
      </c>
      <c r="E4597" s="3" t="s">
        <v>46</v>
      </c>
      <c r="F4597" s="3">
        <f t="shared" ca="1" si="142"/>
        <v>2</v>
      </c>
      <c r="G4597" s="4">
        <f t="shared" ca="1" si="143"/>
        <v>60</v>
      </c>
      <c r="H4597" s="4">
        <f ca="1">+Data_TABLE[[#This Row],[Qty]]*Data_TABLE[[#This Row],[Unit Price]]</f>
        <v>120</v>
      </c>
      <c r="I4597" s="7">
        <v>42204</v>
      </c>
      <c r="J4597" s="10">
        <f>EOMONTH(Data_TABLE[[#This Row],[Date Sold]],0)</f>
        <v>42216</v>
      </c>
    </row>
    <row r="4598" spans="2:10" x14ac:dyDescent="0.25">
      <c r="B4598" s="1" t="s">
        <v>38</v>
      </c>
      <c r="C4598" s="3" t="s">
        <v>56</v>
      </c>
      <c r="D4598" s="2" t="s">
        <v>50</v>
      </c>
      <c r="E4598" s="3" t="s">
        <v>44</v>
      </c>
      <c r="F4598" s="3">
        <f t="shared" ca="1" si="142"/>
        <v>3</v>
      </c>
      <c r="G4598" s="4">
        <f t="shared" ca="1" si="143"/>
        <v>76</v>
      </c>
      <c r="H4598" s="4">
        <f ca="1">+Data_TABLE[[#This Row],[Qty]]*Data_TABLE[[#This Row],[Unit Price]]</f>
        <v>228</v>
      </c>
      <c r="I4598" s="7">
        <v>42204</v>
      </c>
      <c r="J4598" s="10">
        <f>EOMONTH(Data_TABLE[[#This Row],[Date Sold]],0)</f>
        <v>42216</v>
      </c>
    </row>
    <row r="4599" spans="2:10" x14ac:dyDescent="0.25">
      <c r="B4599" s="1" t="s">
        <v>36</v>
      </c>
      <c r="C4599" s="3" t="s">
        <v>56</v>
      </c>
      <c r="D4599" s="2" t="s">
        <v>50</v>
      </c>
      <c r="E4599" s="3" t="s">
        <v>44</v>
      </c>
      <c r="F4599" s="3">
        <f t="shared" ca="1" si="142"/>
        <v>5</v>
      </c>
      <c r="G4599" s="4">
        <f t="shared" ca="1" si="143"/>
        <v>73</v>
      </c>
      <c r="H4599" s="4">
        <f ca="1">+Data_TABLE[[#This Row],[Qty]]*Data_TABLE[[#This Row],[Unit Price]]</f>
        <v>365</v>
      </c>
      <c r="I4599" s="7">
        <v>42204</v>
      </c>
      <c r="J4599" s="10">
        <f>EOMONTH(Data_TABLE[[#This Row],[Date Sold]],0)</f>
        <v>42216</v>
      </c>
    </row>
    <row r="4600" spans="2:10" x14ac:dyDescent="0.25">
      <c r="B4600" s="1" t="s">
        <v>36</v>
      </c>
      <c r="C4600" s="3" t="s">
        <v>56</v>
      </c>
      <c r="D4600" s="2" t="s">
        <v>52</v>
      </c>
      <c r="E4600" s="3" t="s">
        <v>46</v>
      </c>
      <c r="F4600" s="3">
        <f t="shared" ca="1" si="142"/>
        <v>1</v>
      </c>
      <c r="G4600" s="4">
        <f t="shared" ca="1" si="143"/>
        <v>67</v>
      </c>
      <c r="H4600" s="4">
        <f ca="1">+Data_TABLE[[#This Row],[Qty]]*Data_TABLE[[#This Row],[Unit Price]]</f>
        <v>67</v>
      </c>
      <c r="I4600" s="7">
        <v>42204</v>
      </c>
      <c r="J4600" s="10">
        <f>EOMONTH(Data_TABLE[[#This Row],[Date Sold]],0)</f>
        <v>42216</v>
      </c>
    </row>
    <row r="4601" spans="2:10" x14ac:dyDescent="0.25">
      <c r="B4601" s="1" t="s">
        <v>39</v>
      </c>
      <c r="C4601" s="3" t="s">
        <v>56</v>
      </c>
      <c r="D4601" s="2" t="s">
        <v>52</v>
      </c>
      <c r="E4601" s="3" t="s">
        <v>46</v>
      </c>
      <c r="F4601" s="3">
        <f t="shared" ca="1" si="142"/>
        <v>4</v>
      </c>
      <c r="G4601" s="4">
        <f t="shared" ca="1" si="143"/>
        <v>193</v>
      </c>
      <c r="H4601" s="4">
        <f ca="1">+Data_TABLE[[#This Row],[Qty]]*Data_TABLE[[#This Row],[Unit Price]]</f>
        <v>772</v>
      </c>
      <c r="I4601" s="7">
        <v>42204</v>
      </c>
      <c r="J4601" s="10">
        <f>EOMONTH(Data_TABLE[[#This Row],[Date Sold]],0)</f>
        <v>42216</v>
      </c>
    </row>
    <row r="4602" spans="2:10" x14ac:dyDescent="0.25">
      <c r="B4602" s="1" t="s">
        <v>37</v>
      </c>
      <c r="C4602" s="3" t="s">
        <v>55</v>
      </c>
      <c r="D4602" s="2" t="s">
        <v>51</v>
      </c>
      <c r="E4602" s="3" t="s">
        <v>45</v>
      </c>
      <c r="F4602" s="3">
        <f t="shared" ca="1" si="142"/>
        <v>1</v>
      </c>
      <c r="G4602" s="4">
        <f t="shared" ca="1" si="143"/>
        <v>115</v>
      </c>
      <c r="H4602" s="4">
        <f ca="1">+Data_TABLE[[#This Row],[Qty]]*Data_TABLE[[#This Row],[Unit Price]]</f>
        <v>115</v>
      </c>
      <c r="I4602" s="7">
        <v>42204</v>
      </c>
      <c r="J4602" s="10">
        <f>EOMONTH(Data_TABLE[[#This Row],[Date Sold]],0)</f>
        <v>42216</v>
      </c>
    </row>
    <row r="4603" spans="2:10" x14ac:dyDescent="0.25">
      <c r="B4603" s="1" t="s">
        <v>41</v>
      </c>
      <c r="C4603" s="3" t="s">
        <v>56</v>
      </c>
      <c r="D4603" s="2" t="s">
        <v>52</v>
      </c>
      <c r="E4603" s="3" t="s">
        <v>46</v>
      </c>
      <c r="F4603" s="3">
        <f t="shared" ca="1" si="142"/>
        <v>1</v>
      </c>
      <c r="G4603" s="4">
        <f t="shared" ca="1" si="143"/>
        <v>98</v>
      </c>
      <c r="H4603" s="4">
        <f ca="1">+Data_TABLE[[#This Row],[Qty]]*Data_TABLE[[#This Row],[Unit Price]]</f>
        <v>98</v>
      </c>
      <c r="I4603" s="7">
        <v>42205</v>
      </c>
      <c r="J4603" s="10">
        <f>EOMONTH(Data_TABLE[[#This Row],[Date Sold]],0)</f>
        <v>42216</v>
      </c>
    </row>
    <row r="4604" spans="2:10" x14ac:dyDescent="0.25">
      <c r="B4604" s="1" t="s">
        <v>39</v>
      </c>
      <c r="C4604" s="3" t="s">
        <v>54</v>
      </c>
      <c r="D4604" s="2" t="s">
        <v>48</v>
      </c>
      <c r="E4604" s="3" t="s">
        <v>42</v>
      </c>
      <c r="F4604" s="3">
        <f t="shared" ca="1" si="142"/>
        <v>2</v>
      </c>
      <c r="G4604" s="4">
        <f t="shared" ca="1" si="143"/>
        <v>93</v>
      </c>
      <c r="H4604" s="4">
        <f ca="1">+Data_TABLE[[#This Row],[Qty]]*Data_TABLE[[#This Row],[Unit Price]]</f>
        <v>186</v>
      </c>
      <c r="I4604" s="7">
        <v>42205</v>
      </c>
      <c r="J4604" s="10">
        <f>EOMONTH(Data_TABLE[[#This Row],[Date Sold]],0)</f>
        <v>42216</v>
      </c>
    </row>
    <row r="4605" spans="2:10" x14ac:dyDescent="0.25">
      <c r="B4605" s="1" t="s">
        <v>37</v>
      </c>
      <c r="C4605" s="3" t="s">
        <v>55</v>
      </c>
      <c r="D4605" s="2" t="s">
        <v>51</v>
      </c>
      <c r="E4605" s="3" t="s">
        <v>45</v>
      </c>
      <c r="F4605" s="3">
        <f t="shared" ca="1" si="142"/>
        <v>2</v>
      </c>
      <c r="G4605" s="4">
        <f t="shared" ca="1" si="143"/>
        <v>68</v>
      </c>
      <c r="H4605" s="4">
        <f ca="1">+Data_TABLE[[#This Row],[Qty]]*Data_TABLE[[#This Row],[Unit Price]]</f>
        <v>136</v>
      </c>
      <c r="I4605" s="7">
        <v>42205</v>
      </c>
      <c r="J4605" s="10">
        <f>EOMONTH(Data_TABLE[[#This Row],[Date Sold]],0)</f>
        <v>42216</v>
      </c>
    </row>
    <row r="4606" spans="2:10" x14ac:dyDescent="0.25">
      <c r="B4606" s="1" t="s">
        <v>37</v>
      </c>
      <c r="C4606" s="3" t="s">
        <v>56</v>
      </c>
      <c r="D4606" s="2" t="s">
        <v>50</v>
      </c>
      <c r="E4606" s="3" t="s">
        <v>44</v>
      </c>
      <c r="F4606" s="3">
        <f t="shared" ca="1" si="142"/>
        <v>5</v>
      </c>
      <c r="G4606" s="4">
        <f t="shared" ca="1" si="143"/>
        <v>193</v>
      </c>
      <c r="H4606" s="4">
        <f ca="1">+Data_TABLE[[#This Row],[Qty]]*Data_TABLE[[#This Row],[Unit Price]]</f>
        <v>965</v>
      </c>
      <c r="I4606" s="7">
        <v>42205</v>
      </c>
      <c r="J4606" s="10">
        <f>EOMONTH(Data_TABLE[[#This Row],[Date Sold]],0)</f>
        <v>42216</v>
      </c>
    </row>
    <row r="4607" spans="2:10" x14ac:dyDescent="0.25">
      <c r="B4607" s="1" t="s">
        <v>40</v>
      </c>
      <c r="C4607" s="3" t="s">
        <v>55</v>
      </c>
      <c r="D4607" s="2" t="s">
        <v>49</v>
      </c>
      <c r="E4607" s="3" t="s">
        <v>43</v>
      </c>
      <c r="F4607" s="3">
        <f t="shared" ca="1" si="142"/>
        <v>3</v>
      </c>
      <c r="G4607" s="4">
        <f t="shared" ca="1" si="143"/>
        <v>78</v>
      </c>
      <c r="H4607" s="4">
        <f ca="1">+Data_TABLE[[#This Row],[Qty]]*Data_TABLE[[#This Row],[Unit Price]]</f>
        <v>234</v>
      </c>
      <c r="I4607" s="7">
        <v>42205</v>
      </c>
      <c r="J4607" s="10">
        <f>EOMONTH(Data_TABLE[[#This Row],[Date Sold]],0)</f>
        <v>42216</v>
      </c>
    </row>
    <row r="4608" spans="2:10" x14ac:dyDescent="0.25">
      <c r="B4608" s="1" t="s">
        <v>37</v>
      </c>
      <c r="C4608" s="3" t="s">
        <v>55</v>
      </c>
      <c r="D4608" s="2" t="s">
        <v>49</v>
      </c>
      <c r="E4608" s="3" t="s">
        <v>43</v>
      </c>
      <c r="F4608" s="3">
        <f t="shared" ca="1" si="142"/>
        <v>2</v>
      </c>
      <c r="G4608" s="4">
        <f t="shared" ca="1" si="143"/>
        <v>171</v>
      </c>
      <c r="H4608" s="4">
        <f ca="1">+Data_TABLE[[#This Row],[Qty]]*Data_TABLE[[#This Row],[Unit Price]]</f>
        <v>342</v>
      </c>
      <c r="I4608" s="7">
        <v>42205</v>
      </c>
      <c r="J4608" s="10">
        <f>EOMONTH(Data_TABLE[[#This Row],[Date Sold]],0)</f>
        <v>42216</v>
      </c>
    </row>
    <row r="4609" spans="2:10" x14ac:dyDescent="0.25">
      <c r="B4609" s="1" t="s">
        <v>39</v>
      </c>
      <c r="C4609" s="3" t="s">
        <v>56</v>
      </c>
      <c r="D4609" s="2" t="s">
        <v>52</v>
      </c>
      <c r="E4609" s="3" t="s">
        <v>46</v>
      </c>
      <c r="F4609" s="3">
        <f t="shared" ca="1" si="142"/>
        <v>4</v>
      </c>
      <c r="G4609" s="4">
        <f t="shared" ca="1" si="143"/>
        <v>200</v>
      </c>
      <c r="H4609" s="4">
        <f ca="1">+Data_TABLE[[#This Row],[Qty]]*Data_TABLE[[#This Row],[Unit Price]]</f>
        <v>800</v>
      </c>
      <c r="I4609" s="7">
        <v>42205</v>
      </c>
      <c r="J4609" s="10">
        <f>EOMONTH(Data_TABLE[[#This Row],[Date Sold]],0)</f>
        <v>42216</v>
      </c>
    </row>
    <row r="4610" spans="2:10" x14ac:dyDescent="0.25">
      <c r="B4610" s="1" t="s">
        <v>40</v>
      </c>
      <c r="C4610" s="3" t="s">
        <v>55</v>
      </c>
      <c r="D4610" s="2" t="s">
        <v>49</v>
      </c>
      <c r="E4610" s="3" t="s">
        <v>43</v>
      </c>
      <c r="F4610" s="3">
        <f t="shared" ca="1" si="142"/>
        <v>5</v>
      </c>
      <c r="G4610" s="4">
        <f t="shared" ca="1" si="143"/>
        <v>100</v>
      </c>
      <c r="H4610" s="4">
        <f ca="1">+Data_TABLE[[#This Row],[Qty]]*Data_TABLE[[#This Row],[Unit Price]]</f>
        <v>500</v>
      </c>
      <c r="I4610" s="7">
        <v>42205</v>
      </c>
      <c r="J4610" s="10">
        <f>EOMONTH(Data_TABLE[[#This Row],[Date Sold]],0)</f>
        <v>42216</v>
      </c>
    </row>
    <row r="4611" spans="2:10" x14ac:dyDescent="0.25">
      <c r="B4611" s="1" t="s">
        <v>38</v>
      </c>
      <c r="C4611" s="3" t="s">
        <v>56</v>
      </c>
      <c r="D4611" s="2" t="s">
        <v>50</v>
      </c>
      <c r="E4611" s="3" t="s">
        <v>44</v>
      </c>
      <c r="F4611" s="3">
        <f t="shared" ca="1" si="142"/>
        <v>1</v>
      </c>
      <c r="G4611" s="4">
        <f t="shared" ca="1" si="143"/>
        <v>67</v>
      </c>
      <c r="H4611" s="4">
        <f ca="1">+Data_TABLE[[#This Row],[Qty]]*Data_TABLE[[#This Row],[Unit Price]]</f>
        <v>67</v>
      </c>
      <c r="I4611" s="7">
        <v>42205</v>
      </c>
      <c r="J4611" s="10">
        <f>EOMONTH(Data_TABLE[[#This Row],[Date Sold]],0)</f>
        <v>42216</v>
      </c>
    </row>
    <row r="4612" spans="2:10" x14ac:dyDescent="0.25">
      <c r="B4612" s="1" t="s">
        <v>39</v>
      </c>
      <c r="C4612" s="3" t="s">
        <v>56</v>
      </c>
      <c r="D4612" s="2" t="s">
        <v>52</v>
      </c>
      <c r="E4612" s="3" t="s">
        <v>46</v>
      </c>
      <c r="F4612" s="3">
        <f t="shared" ca="1" si="142"/>
        <v>2</v>
      </c>
      <c r="G4612" s="4">
        <f t="shared" ca="1" si="143"/>
        <v>136</v>
      </c>
      <c r="H4612" s="4">
        <f ca="1">+Data_TABLE[[#This Row],[Qty]]*Data_TABLE[[#This Row],[Unit Price]]</f>
        <v>272</v>
      </c>
      <c r="I4612" s="7">
        <v>42205</v>
      </c>
      <c r="J4612" s="10">
        <f>EOMONTH(Data_TABLE[[#This Row],[Date Sold]],0)</f>
        <v>42216</v>
      </c>
    </row>
    <row r="4613" spans="2:10" x14ac:dyDescent="0.25">
      <c r="B4613" s="1" t="s">
        <v>41</v>
      </c>
      <c r="C4613" s="3" t="s">
        <v>56</v>
      </c>
      <c r="D4613" s="2" t="s">
        <v>52</v>
      </c>
      <c r="E4613" s="3" t="s">
        <v>46</v>
      </c>
      <c r="F4613" s="3">
        <f t="shared" ca="1" si="142"/>
        <v>3</v>
      </c>
      <c r="G4613" s="4">
        <f t="shared" ca="1" si="143"/>
        <v>190</v>
      </c>
      <c r="H4613" s="4">
        <f ca="1">+Data_TABLE[[#This Row],[Qty]]*Data_TABLE[[#This Row],[Unit Price]]</f>
        <v>570</v>
      </c>
      <c r="I4613" s="7">
        <v>42205</v>
      </c>
      <c r="J4613" s="10">
        <f>EOMONTH(Data_TABLE[[#This Row],[Date Sold]],0)</f>
        <v>42216</v>
      </c>
    </row>
    <row r="4614" spans="2:10" x14ac:dyDescent="0.25">
      <c r="B4614" s="1" t="s">
        <v>40</v>
      </c>
      <c r="C4614" s="3" t="s">
        <v>55</v>
      </c>
      <c r="D4614" s="2" t="s">
        <v>49</v>
      </c>
      <c r="E4614" s="3" t="s">
        <v>43</v>
      </c>
      <c r="F4614" s="3">
        <f t="shared" ca="1" si="142"/>
        <v>3</v>
      </c>
      <c r="G4614" s="4">
        <f t="shared" ca="1" si="143"/>
        <v>182</v>
      </c>
      <c r="H4614" s="4">
        <f ca="1">+Data_TABLE[[#This Row],[Qty]]*Data_TABLE[[#This Row],[Unit Price]]</f>
        <v>546</v>
      </c>
      <c r="I4614" s="7">
        <v>42205</v>
      </c>
      <c r="J4614" s="10">
        <f>EOMONTH(Data_TABLE[[#This Row],[Date Sold]],0)</f>
        <v>42216</v>
      </c>
    </row>
    <row r="4615" spans="2:10" x14ac:dyDescent="0.25">
      <c r="B4615" s="1" t="s">
        <v>41</v>
      </c>
      <c r="C4615" s="3" t="s">
        <v>55</v>
      </c>
      <c r="D4615" s="2" t="s">
        <v>51</v>
      </c>
      <c r="E4615" s="3" t="s">
        <v>45</v>
      </c>
      <c r="F4615" s="3">
        <f t="shared" ca="1" si="142"/>
        <v>3</v>
      </c>
      <c r="G4615" s="4">
        <f t="shared" ca="1" si="143"/>
        <v>61</v>
      </c>
      <c r="H4615" s="4">
        <f ca="1">+Data_TABLE[[#This Row],[Qty]]*Data_TABLE[[#This Row],[Unit Price]]</f>
        <v>183</v>
      </c>
      <c r="I4615" s="7">
        <v>42205</v>
      </c>
      <c r="J4615" s="10">
        <f>EOMONTH(Data_TABLE[[#This Row],[Date Sold]],0)</f>
        <v>42216</v>
      </c>
    </row>
    <row r="4616" spans="2:10" x14ac:dyDescent="0.25">
      <c r="B4616" s="1" t="s">
        <v>40</v>
      </c>
      <c r="C4616" s="3" t="s">
        <v>55</v>
      </c>
      <c r="D4616" s="2" t="s">
        <v>51</v>
      </c>
      <c r="E4616" s="3" t="s">
        <v>45</v>
      </c>
      <c r="F4616" s="3">
        <f t="shared" ca="1" si="142"/>
        <v>5</v>
      </c>
      <c r="G4616" s="4">
        <f t="shared" ca="1" si="143"/>
        <v>199</v>
      </c>
      <c r="H4616" s="4">
        <f ca="1">+Data_TABLE[[#This Row],[Qty]]*Data_TABLE[[#This Row],[Unit Price]]</f>
        <v>995</v>
      </c>
      <c r="I4616" s="7">
        <v>42205</v>
      </c>
      <c r="J4616" s="10">
        <f>EOMONTH(Data_TABLE[[#This Row],[Date Sold]],0)</f>
        <v>42216</v>
      </c>
    </row>
    <row r="4617" spans="2:10" x14ac:dyDescent="0.25">
      <c r="B4617" s="1" t="s">
        <v>36</v>
      </c>
      <c r="C4617" s="3" t="s">
        <v>55</v>
      </c>
      <c r="D4617" s="2" t="s">
        <v>51</v>
      </c>
      <c r="E4617" s="3" t="s">
        <v>45</v>
      </c>
      <c r="F4617" s="3">
        <f t="shared" ca="1" si="142"/>
        <v>1</v>
      </c>
      <c r="G4617" s="4">
        <f t="shared" ca="1" si="143"/>
        <v>172</v>
      </c>
      <c r="H4617" s="4">
        <f ca="1">+Data_TABLE[[#This Row],[Qty]]*Data_TABLE[[#This Row],[Unit Price]]</f>
        <v>172</v>
      </c>
      <c r="I4617" s="7">
        <v>42205</v>
      </c>
      <c r="J4617" s="10">
        <f>EOMONTH(Data_TABLE[[#This Row],[Date Sold]],0)</f>
        <v>42216</v>
      </c>
    </row>
    <row r="4618" spans="2:10" x14ac:dyDescent="0.25">
      <c r="B4618" s="1" t="s">
        <v>36</v>
      </c>
      <c r="C4618" s="3" t="s">
        <v>56</v>
      </c>
      <c r="D4618" s="2" t="s">
        <v>52</v>
      </c>
      <c r="E4618" s="3" t="s">
        <v>46</v>
      </c>
      <c r="F4618" s="3">
        <f t="shared" ca="1" si="142"/>
        <v>5</v>
      </c>
      <c r="G4618" s="4">
        <f t="shared" ca="1" si="143"/>
        <v>175</v>
      </c>
      <c r="H4618" s="4">
        <f ca="1">+Data_TABLE[[#This Row],[Qty]]*Data_TABLE[[#This Row],[Unit Price]]</f>
        <v>875</v>
      </c>
      <c r="I4618" s="7">
        <v>42205</v>
      </c>
      <c r="J4618" s="10">
        <f>EOMONTH(Data_TABLE[[#This Row],[Date Sold]],0)</f>
        <v>42216</v>
      </c>
    </row>
    <row r="4619" spans="2:10" x14ac:dyDescent="0.25">
      <c r="B4619" s="1" t="s">
        <v>41</v>
      </c>
      <c r="C4619" s="3" t="s">
        <v>56</v>
      </c>
      <c r="D4619" s="2" t="s">
        <v>50</v>
      </c>
      <c r="E4619" s="3" t="s">
        <v>44</v>
      </c>
      <c r="F4619" s="3">
        <f t="shared" ca="1" si="142"/>
        <v>5</v>
      </c>
      <c r="G4619" s="4">
        <f t="shared" ca="1" si="143"/>
        <v>197</v>
      </c>
      <c r="H4619" s="4">
        <f ca="1">+Data_TABLE[[#This Row],[Qty]]*Data_TABLE[[#This Row],[Unit Price]]</f>
        <v>985</v>
      </c>
      <c r="I4619" s="7">
        <v>42205</v>
      </c>
      <c r="J4619" s="10">
        <f>EOMONTH(Data_TABLE[[#This Row],[Date Sold]],0)</f>
        <v>42216</v>
      </c>
    </row>
    <row r="4620" spans="2:10" x14ac:dyDescent="0.25">
      <c r="B4620" s="1" t="s">
        <v>39</v>
      </c>
      <c r="C4620" s="3" t="s">
        <v>55</v>
      </c>
      <c r="D4620" s="2" t="s">
        <v>51</v>
      </c>
      <c r="E4620" s="3" t="s">
        <v>45</v>
      </c>
      <c r="F4620" s="3">
        <f t="shared" ca="1" si="142"/>
        <v>2</v>
      </c>
      <c r="G4620" s="4">
        <f t="shared" ca="1" si="143"/>
        <v>98</v>
      </c>
      <c r="H4620" s="4">
        <f ca="1">+Data_TABLE[[#This Row],[Qty]]*Data_TABLE[[#This Row],[Unit Price]]</f>
        <v>196</v>
      </c>
      <c r="I4620" s="7">
        <v>42205</v>
      </c>
      <c r="J4620" s="10">
        <f>EOMONTH(Data_TABLE[[#This Row],[Date Sold]],0)</f>
        <v>42216</v>
      </c>
    </row>
    <row r="4621" spans="2:10" x14ac:dyDescent="0.25">
      <c r="B4621" s="1" t="s">
        <v>37</v>
      </c>
      <c r="C4621" s="3" t="s">
        <v>56</v>
      </c>
      <c r="D4621" s="2" t="s">
        <v>50</v>
      </c>
      <c r="E4621" s="3" t="s">
        <v>44</v>
      </c>
      <c r="F4621" s="3">
        <f t="shared" ca="1" si="142"/>
        <v>5</v>
      </c>
      <c r="G4621" s="4">
        <f t="shared" ca="1" si="143"/>
        <v>60</v>
      </c>
      <c r="H4621" s="4">
        <f ca="1">+Data_TABLE[[#This Row],[Qty]]*Data_TABLE[[#This Row],[Unit Price]]</f>
        <v>300</v>
      </c>
      <c r="I4621" s="7">
        <v>42205</v>
      </c>
      <c r="J4621" s="10">
        <f>EOMONTH(Data_TABLE[[#This Row],[Date Sold]],0)</f>
        <v>42216</v>
      </c>
    </row>
    <row r="4622" spans="2:10" x14ac:dyDescent="0.25">
      <c r="B4622" s="1" t="s">
        <v>36</v>
      </c>
      <c r="C4622" s="3" t="s">
        <v>55</v>
      </c>
      <c r="D4622" s="2" t="s">
        <v>49</v>
      </c>
      <c r="E4622" s="3" t="s">
        <v>43</v>
      </c>
      <c r="F4622" s="3">
        <f t="shared" ca="1" si="142"/>
        <v>1</v>
      </c>
      <c r="G4622" s="4">
        <f t="shared" ca="1" si="143"/>
        <v>121</v>
      </c>
      <c r="H4622" s="4">
        <f ca="1">+Data_TABLE[[#This Row],[Qty]]*Data_TABLE[[#This Row],[Unit Price]]</f>
        <v>121</v>
      </c>
      <c r="I4622" s="7">
        <v>42205</v>
      </c>
      <c r="J4622" s="10">
        <f>EOMONTH(Data_TABLE[[#This Row],[Date Sold]],0)</f>
        <v>42216</v>
      </c>
    </row>
    <row r="4623" spans="2:10" x14ac:dyDescent="0.25">
      <c r="B4623" s="1" t="s">
        <v>37</v>
      </c>
      <c r="C4623" s="3" t="s">
        <v>54</v>
      </c>
      <c r="D4623" s="2" t="s">
        <v>48</v>
      </c>
      <c r="E4623" s="3" t="s">
        <v>42</v>
      </c>
      <c r="F4623" s="3">
        <f t="shared" ca="1" si="142"/>
        <v>4</v>
      </c>
      <c r="G4623" s="4">
        <f t="shared" ca="1" si="143"/>
        <v>126</v>
      </c>
      <c r="H4623" s="4">
        <f ca="1">+Data_TABLE[[#This Row],[Qty]]*Data_TABLE[[#This Row],[Unit Price]]</f>
        <v>504</v>
      </c>
      <c r="I4623" s="7">
        <v>42205</v>
      </c>
      <c r="J4623" s="10">
        <f>EOMONTH(Data_TABLE[[#This Row],[Date Sold]],0)</f>
        <v>42216</v>
      </c>
    </row>
    <row r="4624" spans="2:10" x14ac:dyDescent="0.25">
      <c r="B4624" s="1" t="s">
        <v>40</v>
      </c>
      <c r="C4624" s="3" t="s">
        <v>56</v>
      </c>
      <c r="D4624" s="2" t="s">
        <v>50</v>
      </c>
      <c r="E4624" s="3" t="s">
        <v>44</v>
      </c>
      <c r="F4624" s="3">
        <f t="shared" ca="1" si="142"/>
        <v>4</v>
      </c>
      <c r="G4624" s="4">
        <f t="shared" ca="1" si="143"/>
        <v>74</v>
      </c>
      <c r="H4624" s="4">
        <f ca="1">+Data_TABLE[[#This Row],[Qty]]*Data_TABLE[[#This Row],[Unit Price]]</f>
        <v>296</v>
      </c>
      <c r="I4624" s="7">
        <v>42205</v>
      </c>
      <c r="J4624" s="10">
        <f>EOMONTH(Data_TABLE[[#This Row],[Date Sold]],0)</f>
        <v>42216</v>
      </c>
    </row>
    <row r="4625" spans="2:10" x14ac:dyDescent="0.25">
      <c r="B4625" s="1" t="s">
        <v>38</v>
      </c>
      <c r="C4625" s="3" t="s">
        <v>55</v>
      </c>
      <c r="D4625" s="2" t="s">
        <v>51</v>
      </c>
      <c r="E4625" s="3" t="s">
        <v>45</v>
      </c>
      <c r="F4625" s="3">
        <f t="shared" ca="1" si="142"/>
        <v>1</v>
      </c>
      <c r="G4625" s="4">
        <f t="shared" ca="1" si="143"/>
        <v>159</v>
      </c>
      <c r="H4625" s="4">
        <f ca="1">+Data_TABLE[[#This Row],[Qty]]*Data_TABLE[[#This Row],[Unit Price]]</f>
        <v>159</v>
      </c>
      <c r="I4625" s="7">
        <v>42205</v>
      </c>
      <c r="J4625" s="10">
        <f>EOMONTH(Data_TABLE[[#This Row],[Date Sold]],0)</f>
        <v>42216</v>
      </c>
    </row>
    <row r="4626" spans="2:10" x14ac:dyDescent="0.25">
      <c r="B4626" s="1" t="s">
        <v>41</v>
      </c>
      <c r="C4626" s="3" t="s">
        <v>55</v>
      </c>
      <c r="D4626" s="2" t="s">
        <v>49</v>
      </c>
      <c r="E4626" s="3" t="s">
        <v>43</v>
      </c>
      <c r="F4626" s="3">
        <f t="shared" ca="1" si="142"/>
        <v>1</v>
      </c>
      <c r="G4626" s="4">
        <f t="shared" ca="1" si="143"/>
        <v>80</v>
      </c>
      <c r="H4626" s="4">
        <f ca="1">+Data_TABLE[[#This Row],[Qty]]*Data_TABLE[[#This Row],[Unit Price]]</f>
        <v>80</v>
      </c>
      <c r="I4626" s="7">
        <v>42205</v>
      </c>
      <c r="J4626" s="10">
        <f>EOMONTH(Data_TABLE[[#This Row],[Date Sold]],0)</f>
        <v>42216</v>
      </c>
    </row>
    <row r="4627" spans="2:10" x14ac:dyDescent="0.25">
      <c r="B4627" s="1" t="s">
        <v>37</v>
      </c>
      <c r="C4627" s="3" t="s">
        <v>56</v>
      </c>
      <c r="D4627" s="2" t="s">
        <v>50</v>
      </c>
      <c r="E4627" s="3" t="s">
        <v>44</v>
      </c>
      <c r="F4627" s="3">
        <f t="shared" ca="1" si="142"/>
        <v>2</v>
      </c>
      <c r="G4627" s="4">
        <f t="shared" ca="1" si="143"/>
        <v>136</v>
      </c>
      <c r="H4627" s="4">
        <f ca="1">+Data_TABLE[[#This Row],[Qty]]*Data_TABLE[[#This Row],[Unit Price]]</f>
        <v>272</v>
      </c>
      <c r="I4627" s="7">
        <v>42205</v>
      </c>
      <c r="J4627" s="10">
        <f>EOMONTH(Data_TABLE[[#This Row],[Date Sold]],0)</f>
        <v>42216</v>
      </c>
    </row>
    <row r="4628" spans="2:10" x14ac:dyDescent="0.25">
      <c r="B4628" s="1" t="s">
        <v>41</v>
      </c>
      <c r="C4628" s="3" t="s">
        <v>56</v>
      </c>
      <c r="D4628" s="2" t="s">
        <v>50</v>
      </c>
      <c r="E4628" s="3" t="s">
        <v>44</v>
      </c>
      <c r="F4628" s="3">
        <f t="shared" ca="1" si="142"/>
        <v>4</v>
      </c>
      <c r="G4628" s="4">
        <f t="shared" ca="1" si="143"/>
        <v>94</v>
      </c>
      <c r="H4628" s="4">
        <f ca="1">+Data_TABLE[[#This Row],[Qty]]*Data_TABLE[[#This Row],[Unit Price]]</f>
        <v>376</v>
      </c>
      <c r="I4628" s="7">
        <v>42205</v>
      </c>
      <c r="J4628" s="10">
        <f>EOMONTH(Data_TABLE[[#This Row],[Date Sold]],0)</f>
        <v>42216</v>
      </c>
    </row>
    <row r="4629" spans="2:10" x14ac:dyDescent="0.25">
      <c r="B4629" s="1" t="s">
        <v>39</v>
      </c>
      <c r="C4629" s="3" t="s">
        <v>56</v>
      </c>
      <c r="D4629" s="2" t="s">
        <v>50</v>
      </c>
      <c r="E4629" s="3" t="s">
        <v>44</v>
      </c>
      <c r="F4629" s="3">
        <f t="shared" ca="1" si="142"/>
        <v>2</v>
      </c>
      <c r="G4629" s="4">
        <f t="shared" ca="1" si="143"/>
        <v>75</v>
      </c>
      <c r="H4629" s="4">
        <f ca="1">+Data_TABLE[[#This Row],[Qty]]*Data_TABLE[[#This Row],[Unit Price]]</f>
        <v>150</v>
      </c>
      <c r="I4629" s="7">
        <v>42205</v>
      </c>
      <c r="J4629" s="10">
        <f>EOMONTH(Data_TABLE[[#This Row],[Date Sold]],0)</f>
        <v>42216</v>
      </c>
    </row>
    <row r="4630" spans="2:10" x14ac:dyDescent="0.25">
      <c r="B4630" s="1" t="s">
        <v>37</v>
      </c>
      <c r="C4630" s="3" t="s">
        <v>56</v>
      </c>
      <c r="D4630" s="2" t="s">
        <v>50</v>
      </c>
      <c r="E4630" s="3" t="s">
        <v>44</v>
      </c>
      <c r="F4630" s="3">
        <f t="shared" ca="1" si="142"/>
        <v>2</v>
      </c>
      <c r="G4630" s="4">
        <f t="shared" ca="1" si="143"/>
        <v>142</v>
      </c>
      <c r="H4630" s="4">
        <f ca="1">+Data_TABLE[[#This Row],[Qty]]*Data_TABLE[[#This Row],[Unit Price]]</f>
        <v>284</v>
      </c>
      <c r="I4630" s="7">
        <v>42205</v>
      </c>
      <c r="J4630" s="10">
        <f>EOMONTH(Data_TABLE[[#This Row],[Date Sold]],0)</f>
        <v>42216</v>
      </c>
    </row>
    <row r="4631" spans="2:10" x14ac:dyDescent="0.25">
      <c r="B4631" s="1" t="s">
        <v>38</v>
      </c>
      <c r="C4631" s="3" t="s">
        <v>55</v>
      </c>
      <c r="D4631" s="2" t="s">
        <v>49</v>
      </c>
      <c r="E4631" s="3" t="s">
        <v>43</v>
      </c>
      <c r="F4631" s="3">
        <f t="shared" ca="1" si="142"/>
        <v>3</v>
      </c>
      <c r="G4631" s="4">
        <f t="shared" ca="1" si="143"/>
        <v>192</v>
      </c>
      <c r="H4631" s="4">
        <f ca="1">+Data_TABLE[[#This Row],[Qty]]*Data_TABLE[[#This Row],[Unit Price]]</f>
        <v>576</v>
      </c>
      <c r="I4631" s="7">
        <v>42205</v>
      </c>
      <c r="J4631" s="10">
        <f>EOMONTH(Data_TABLE[[#This Row],[Date Sold]],0)</f>
        <v>42216</v>
      </c>
    </row>
    <row r="4632" spans="2:10" x14ac:dyDescent="0.25">
      <c r="B4632" s="1" t="s">
        <v>39</v>
      </c>
      <c r="C4632" s="3" t="s">
        <v>56</v>
      </c>
      <c r="D4632" s="2" t="s">
        <v>50</v>
      </c>
      <c r="E4632" s="3" t="s">
        <v>44</v>
      </c>
      <c r="F4632" s="3">
        <f t="shared" ca="1" si="142"/>
        <v>3</v>
      </c>
      <c r="G4632" s="4">
        <f t="shared" ca="1" si="143"/>
        <v>190</v>
      </c>
      <c r="H4632" s="4">
        <f ca="1">+Data_TABLE[[#This Row],[Qty]]*Data_TABLE[[#This Row],[Unit Price]]</f>
        <v>570</v>
      </c>
      <c r="I4632" s="7">
        <v>42205</v>
      </c>
      <c r="J4632" s="10">
        <f>EOMONTH(Data_TABLE[[#This Row],[Date Sold]],0)</f>
        <v>42216</v>
      </c>
    </row>
    <row r="4633" spans="2:10" x14ac:dyDescent="0.25">
      <c r="B4633" s="1" t="s">
        <v>41</v>
      </c>
      <c r="C4633" s="3" t="s">
        <v>56</v>
      </c>
      <c r="D4633" s="2" t="s">
        <v>52</v>
      </c>
      <c r="E4633" s="3" t="s">
        <v>46</v>
      </c>
      <c r="F4633" s="3">
        <f t="shared" ca="1" si="142"/>
        <v>4</v>
      </c>
      <c r="G4633" s="4">
        <f t="shared" ca="1" si="143"/>
        <v>67</v>
      </c>
      <c r="H4633" s="4">
        <f ca="1">+Data_TABLE[[#This Row],[Qty]]*Data_TABLE[[#This Row],[Unit Price]]</f>
        <v>268</v>
      </c>
      <c r="I4633" s="7">
        <v>42205</v>
      </c>
      <c r="J4633" s="10">
        <f>EOMONTH(Data_TABLE[[#This Row],[Date Sold]],0)</f>
        <v>42216</v>
      </c>
    </row>
    <row r="4634" spans="2:10" x14ac:dyDescent="0.25">
      <c r="B4634" s="1" t="s">
        <v>37</v>
      </c>
      <c r="C4634" s="3" t="s">
        <v>55</v>
      </c>
      <c r="D4634" s="2" t="s">
        <v>49</v>
      </c>
      <c r="E4634" s="3" t="s">
        <v>43</v>
      </c>
      <c r="F4634" s="3">
        <f t="shared" ca="1" si="142"/>
        <v>2</v>
      </c>
      <c r="G4634" s="4">
        <f t="shared" ca="1" si="143"/>
        <v>150</v>
      </c>
      <c r="H4634" s="4">
        <f ca="1">+Data_TABLE[[#This Row],[Qty]]*Data_TABLE[[#This Row],[Unit Price]]</f>
        <v>300</v>
      </c>
      <c r="I4634" s="7">
        <v>42205</v>
      </c>
      <c r="J4634" s="10">
        <f>EOMONTH(Data_TABLE[[#This Row],[Date Sold]],0)</f>
        <v>42216</v>
      </c>
    </row>
    <row r="4635" spans="2:10" x14ac:dyDescent="0.25">
      <c r="B4635" s="1" t="s">
        <v>40</v>
      </c>
      <c r="C4635" s="3" t="s">
        <v>55</v>
      </c>
      <c r="D4635" s="2" t="s">
        <v>49</v>
      </c>
      <c r="E4635" s="3" t="s">
        <v>43</v>
      </c>
      <c r="F4635" s="3">
        <f t="shared" ca="1" si="142"/>
        <v>2</v>
      </c>
      <c r="G4635" s="4">
        <f t="shared" ca="1" si="143"/>
        <v>150</v>
      </c>
      <c r="H4635" s="4">
        <f ca="1">+Data_TABLE[[#This Row],[Qty]]*Data_TABLE[[#This Row],[Unit Price]]</f>
        <v>300</v>
      </c>
      <c r="I4635" s="7">
        <v>42205</v>
      </c>
      <c r="J4635" s="10">
        <f>EOMONTH(Data_TABLE[[#This Row],[Date Sold]],0)</f>
        <v>42216</v>
      </c>
    </row>
    <row r="4636" spans="2:10" x14ac:dyDescent="0.25">
      <c r="B4636" s="1" t="s">
        <v>40</v>
      </c>
      <c r="C4636" s="3" t="s">
        <v>56</v>
      </c>
      <c r="D4636" s="2" t="s">
        <v>50</v>
      </c>
      <c r="E4636" s="3" t="s">
        <v>44</v>
      </c>
      <c r="F4636" s="3">
        <f t="shared" ca="1" si="142"/>
        <v>3</v>
      </c>
      <c r="G4636" s="4">
        <f t="shared" ca="1" si="143"/>
        <v>176</v>
      </c>
      <c r="H4636" s="4">
        <f ca="1">+Data_TABLE[[#This Row],[Qty]]*Data_TABLE[[#This Row],[Unit Price]]</f>
        <v>528</v>
      </c>
      <c r="I4636" s="7">
        <v>42205</v>
      </c>
      <c r="J4636" s="10">
        <f>EOMONTH(Data_TABLE[[#This Row],[Date Sold]],0)</f>
        <v>42216</v>
      </c>
    </row>
    <row r="4637" spans="2:10" x14ac:dyDescent="0.25">
      <c r="B4637" s="1" t="s">
        <v>40</v>
      </c>
      <c r="C4637" s="3" t="s">
        <v>56</v>
      </c>
      <c r="D4637" s="2" t="s">
        <v>50</v>
      </c>
      <c r="E4637" s="3" t="s">
        <v>44</v>
      </c>
      <c r="F4637" s="3">
        <f t="shared" ca="1" si="142"/>
        <v>3</v>
      </c>
      <c r="G4637" s="4">
        <f t="shared" ca="1" si="143"/>
        <v>129</v>
      </c>
      <c r="H4637" s="4">
        <f ca="1">+Data_TABLE[[#This Row],[Qty]]*Data_TABLE[[#This Row],[Unit Price]]</f>
        <v>387</v>
      </c>
      <c r="I4637" s="7">
        <v>42205</v>
      </c>
      <c r="J4637" s="10">
        <f>EOMONTH(Data_TABLE[[#This Row],[Date Sold]],0)</f>
        <v>42216</v>
      </c>
    </row>
    <row r="4638" spans="2:10" x14ac:dyDescent="0.25">
      <c r="B4638" s="1" t="s">
        <v>38</v>
      </c>
      <c r="C4638" s="3" t="s">
        <v>54</v>
      </c>
      <c r="D4638" s="2" t="s">
        <v>48</v>
      </c>
      <c r="E4638" s="3" t="s">
        <v>42</v>
      </c>
      <c r="F4638" s="3">
        <f t="shared" ca="1" si="142"/>
        <v>5</v>
      </c>
      <c r="G4638" s="4">
        <f t="shared" ca="1" si="143"/>
        <v>165</v>
      </c>
      <c r="H4638" s="4">
        <f ca="1">+Data_TABLE[[#This Row],[Qty]]*Data_TABLE[[#This Row],[Unit Price]]</f>
        <v>825</v>
      </c>
      <c r="I4638" s="7">
        <v>42205</v>
      </c>
      <c r="J4638" s="10">
        <f>EOMONTH(Data_TABLE[[#This Row],[Date Sold]],0)</f>
        <v>42216</v>
      </c>
    </row>
    <row r="4639" spans="2:10" x14ac:dyDescent="0.25">
      <c r="B4639" s="1" t="s">
        <v>36</v>
      </c>
      <c r="C4639" s="3" t="s">
        <v>55</v>
      </c>
      <c r="D4639" s="2" t="s">
        <v>49</v>
      </c>
      <c r="E4639" s="3" t="s">
        <v>43</v>
      </c>
      <c r="F4639" s="3">
        <f t="shared" ca="1" si="142"/>
        <v>5</v>
      </c>
      <c r="G4639" s="4">
        <f t="shared" ca="1" si="143"/>
        <v>124</v>
      </c>
      <c r="H4639" s="4">
        <f ca="1">+Data_TABLE[[#This Row],[Qty]]*Data_TABLE[[#This Row],[Unit Price]]</f>
        <v>620</v>
      </c>
      <c r="I4639" s="7">
        <v>42205</v>
      </c>
      <c r="J4639" s="10">
        <f>EOMONTH(Data_TABLE[[#This Row],[Date Sold]],0)</f>
        <v>42216</v>
      </c>
    </row>
    <row r="4640" spans="2:10" x14ac:dyDescent="0.25">
      <c r="B4640" s="1" t="s">
        <v>40</v>
      </c>
      <c r="C4640" s="3" t="s">
        <v>56</v>
      </c>
      <c r="D4640" s="2" t="s">
        <v>52</v>
      </c>
      <c r="E4640" s="3" t="s">
        <v>46</v>
      </c>
      <c r="F4640" s="3">
        <f t="shared" ca="1" si="142"/>
        <v>2</v>
      </c>
      <c r="G4640" s="4">
        <f t="shared" ca="1" si="143"/>
        <v>165</v>
      </c>
      <c r="H4640" s="4">
        <f ca="1">+Data_TABLE[[#This Row],[Qty]]*Data_TABLE[[#This Row],[Unit Price]]</f>
        <v>330</v>
      </c>
      <c r="I4640" s="7">
        <v>42205</v>
      </c>
      <c r="J4640" s="10">
        <f>EOMONTH(Data_TABLE[[#This Row],[Date Sold]],0)</f>
        <v>42216</v>
      </c>
    </row>
    <row r="4641" spans="2:10" x14ac:dyDescent="0.25">
      <c r="B4641" s="1" t="s">
        <v>37</v>
      </c>
      <c r="C4641" s="3" t="s">
        <v>56</v>
      </c>
      <c r="D4641" s="2" t="s">
        <v>52</v>
      </c>
      <c r="E4641" s="3" t="s">
        <v>46</v>
      </c>
      <c r="F4641" s="3">
        <f t="shared" ca="1" si="142"/>
        <v>4</v>
      </c>
      <c r="G4641" s="4">
        <f t="shared" ca="1" si="143"/>
        <v>122</v>
      </c>
      <c r="H4641" s="4">
        <f ca="1">+Data_TABLE[[#This Row],[Qty]]*Data_TABLE[[#This Row],[Unit Price]]</f>
        <v>488</v>
      </c>
      <c r="I4641" s="7">
        <v>42205</v>
      </c>
      <c r="J4641" s="10">
        <f>EOMONTH(Data_TABLE[[#This Row],[Date Sold]],0)</f>
        <v>42216</v>
      </c>
    </row>
    <row r="4642" spans="2:10" x14ac:dyDescent="0.25">
      <c r="B4642" s="1" t="s">
        <v>39</v>
      </c>
      <c r="C4642" s="3" t="s">
        <v>54</v>
      </c>
      <c r="D4642" s="2" t="s">
        <v>48</v>
      </c>
      <c r="E4642" s="3" t="s">
        <v>42</v>
      </c>
      <c r="F4642" s="3">
        <f t="shared" ca="1" si="142"/>
        <v>2</v>
      </c>
      <c r="G4642" s="4">
        <f t="shared" ca="1" si="143"/>
        <v>200</v>
      </c>
      <c r="H4642" s="4">
        <f ca="1">+Data_TABLE[[#This Row],[Qty]]*Data_TABLE[[#This Row],[Unit Price]]</f>
        <v>400</v>
      </c>
      <c r="I4642" s="7">
        <v>42205</v>
      </c>
      <c r="J4642" s="10">
        <f>EOMONTH(Data_TABLE[[#This Row],[Date Sold]],0)</f>
        <v>42216</v>
      </c>
    </row>
    <row r="4643" spans="2:10" x14ac:dyDescent="0.25">
      <c r="B4643" s="1" t="s">
        <v>36</v>
      </c>
      <c r="C4643" s="3" t="s">
        <v>55</v>
      </c>
      <c r="D4643" s="2" t="s">
        <v>49</v>
      </c>
      <c r="E4643" s="3" t="s">
        <v>43</v>
      </c>
      <c r="F4643" s="3">
        <f t="shared" ca="1" si="142"/>
        <v>2</v>
      </c>
      <c r="G4643" s="4">
        <f t="shared" ca="1" si="143"/>
        <v>155</v>
      </c>
      <c r="H4643" s="4">
        <f ca="1">+Data_TABLE[[#This Row],[Qty]]*Data_TABLE[[#This Row],[Unit Price]]</f>
        <v>310</v>
      </c>
      <c r="I4643" s="7">
        <v>42205</v>
      </c>
      <c r="J4643" s="10">
        <f>EOMONTH(Data_TABLE[[#This Row],[Date Sold]],0)</f>
        <v>42216</v>
      </c>
    </row>
    <row r="4644" spans="2:10" x14ac:dyDescent="0.25">
      <c r="B4644" s="1" t="s">
        <v>38</v>
      </c>
      <c r="C4644" s="3" t="s">
        <v>55</v>
      </c>
      <c r="D4644" s="2" t="s">
        <v>49</v>
      </c>
      <c r="E4644" s="3" t="s">
        <v>43</v>
      </c>
      <c r="F4644" s="3">
        <f t="shared" ca="1" si="142"/>
        <v>2</v>
      </c>
      <c r="G4644" s="4">
        <f t="shared" ca="1" si="143"/>
        <v>181</v>
      </c>
      <c r="H4644" s="4">
        <f ca="1">+Data_TABLE[[#This Row],[Qty]]*Data_TABLE[[#This Row],[Unit Price]]</f>
        <v>362</v>
      </c>
      <c r="I4644" s="7">
        <v>42205</v>
      </c>
      <c r="J4644" s="10">
        <f>EOMONTH(Data_TABLE[[#This Row],[Date Sold]],0)</f>
        <v>42216</v>
      </c>
    </row>
    <row r="4645" spans="2:10" x14ac:dyDescent="0.25">
      <c r="B4645" s="1" t="s">
        <v>36</v>
      </c>
      <c r="C4645" s="3" t="s">
        <v>56</v>
      </c>
      <c r="D4645" s="2" t="s">
        <v>52</v>
      </c>
      <c r="E4645" s="3" t="s">
        <v>46</v>
      </c>
      <c r="F4645" s="3">
        <f t="shared" ca="1" si="142"/>
        <v>2</v>
      </c>
      <c r="G4645" s="4">
        <f t="shared" ca="1" si="143"/>
        <v>147</v>
      </c>
      <c r="H4645" s="4">
        <f ca="1">+Data_TABLE[[#This Row],[Qty]]*Data_TABLE[[#This Row],[Unit Price]]</f>
        <v>294</v>
      </c>
      <c r="I4645" s="7">
        <v>42205</v>
      </c>
      <c r="J4645" s="10">
        <f>EOMONTH(Data_TABLE[[#This Row],[Date Sold]],0)</f>
        <v>42216</v>
      </c>
    </row>
    <row r="4646" spans="2:10" x14ac:dyDescent="0.25">
      <c r="B4646" s="1" t="s">
        <v>41</v>
      </c>
      <c r="C4646" s="3" t="s">
        <v>55</v>
      </c>
      <c r="D4646" s="2" t="s">
        <v>51</v>
      </c>
      <c r="E4646" s="3" t="s">
        <v>45</v>
      </c>
      <c r="F4646" s="3">
        <f t="shared" ca="1" si="142"/>
        <v>3</v>
      </c>
      <c r="G4646" s="4">
        <f t="shared" ca="1" si="143"/>
        <v>94</v>
      </c>
      <c r="H4646" s="4">
        <f ca="1">+Data_TABLE[[#This Row],[Qty]]*Data_TABLE[[#This Row],[Unit Price]]</f>
        <v>282</v>
      </c>
      <c r="I4646" s="7">
        <v>42205</v>
      </c>
      <c r="J4646" s="10">
        <f>EOMONTH(Data_TABLE[[#This Row],[Date Sold]],0)</f>
        <v>42216</v>
      </c>
    </row>
    <row r="4647" spans="2:10" x14ac:dyDescent="0.25">
      <c r="B4647" s="1" t="s">
        <v>36</v>
      </c>
      <c r="C4647" s="3" t="s">
        <v>55</v>
      </c>
      <c r="D4647" s="2" t="s">
        <v>51</v>
      </c>
      <c r="E4647" s="3" t="s">
        <v>45</v>
      </c>
      <c r="F4647" s="3">
        <f t="shared" ca="1" si="142"/>
        <v>5</v>
      </c>
      <c r="G4647" s="4">
        <f t="shared" ca="1" si="143"/>
        <v>156</v>
      </c>
      <c r="H4647" s="4">
        <f ca="1">+Data_TABLE[[#This Row],[Qty]]*Data_TABLE[[#This Row],[Unit Price]]</f>
        <v>780</v>
      </c>
      <c r="I4647" s="7">
        <v>42205</v>
      </c>
      <c r="J4647" s="10">
        <f>EOMONTH(Data_TABLE[[#This Row],[Date Sold]],0)</f>
        <v>42216</v>
      </c>
    </row>
    <row r="4648" spans="2:10" x14ac:dyDescent="0.25">
      <c r="B4648" s="1" t="s">
        <v>37</v>
      </c>
      <c r="C4648" s="3" t="s">
        <v>55</v>
      </c>
      <c r="D4648" s="2" t="s">
        <v>51</v>
      </c>
      <c r="E4648" s="3" t="s">
        <v>45</v>
      </c>
      <c r="F4648" s="3">
        <f t="shared" ca="1" si="142"/>
        <v>4</v>
      </c>
      <c r="G4648" s="4">
        <f t="shared" ca="1" si="143"/>
        <v>178</v>
      </c>
      <c r="H4648" s="4">
        <f ca="1">+Data_TABLE[[#This Row],[Qty]]*Data_TABLE[[#This Row],[Unit Price]]</f>
        <v>712</v>
      </c>
      <c r="I4648" s="7">
        <v>42205</v>
      </c>
      <c r="J4648" s="10">
        <f>EOMONTH(Data_TABLE[[#This Row],[Date Sold]],0)</f>
        <v>42216</v>
      </c>
    </row>
    <row r="4649" spans="2:10" x14ac:dyDescent="0.25">
      <c r="B4649" s="1" t="s">
        <v>36</v>
      </c>
      <c r="C4649" s="3" t="s">
        <v>56</v>
      </c>
      <c r="D4649" s="2" t="s">
        <v>52</v>
      </c>
      <c r="E4649" s="3" t="s">
        <v>46</v>
      </c>
      <c r="F4649" s="3">
        <f t="shared" ca="1" si="142"/>
        <v>3</v>
      </c>
      <c r="G4649" s="4">
        <f t="shared" ca="1" si="143"/>
        <v>176</v>
      </c>
      <c r="H4649" s="4">
        <f ca="1">+Data_TABLE[[#This Row],[Qty]]*Data_TABLE[[#This Row],[Unit Price]]</f>
        <v>528</v>
      </c>
      <c r="I4649" s="7">
        <v>42205</v>
      </c>
      <c r="J4649" s="10">
        <f>EOMONTH(Data_TABLE[[#This Row],[Date Sold]],0)</f>
        <v>42216</v>
      </c>
    </row>
    <row r="4650" spans="2:10" x14ac:dyDescent="0.25">
      <c r="B4650" s="1" t="s">
        <v>39</v>
      </c>
      <c r="C4650" s="3" t="s">
        <v>56</v>
      </c>
      <c r="D4650" s="2" t="s">
        <v>52</v>
      </c>
      <c r="E4650" s="3" t="s">
        <v>46</v>
      </c>
      <c r="F4650" s="3">
        <f t="shared" ca="1" si="142"/>
        <v>2</v>
      </c>
      <c r="G4650" s="4">
        <f t="shared" ca="1" si="143"/>
        <v>200</v>
      </c>
      <c r="H4650" s="4">
        <f ca="1">+Data_TABLE[[#This Row],[Qty]]*Data_TABLE[[#This Row],[Unit Price]]</f>
        <v>400</v>
      </c>
      <c r="I4650" s="7">
        <v>42205</v>
      </c>
      <c r="J4650" s="10">
        <f>EOMONTH(Data_TABLE[[#This Row],[Date Sold]],0)</f>
        <v>42216</v>
      </c>
    </row>
    <row r="4651" spans="2:10" x14ac:dyDescent="0.25">
      <c r="B4651" s="1" t="s">
        <v>36</v>
      </c>
      <c r="C4651" s="3" t="s">
        <v>56</v>
      </c>
      <c r="D4651" s="2" t="s">
        <v>50</v>
      </c>
      <c r="E4651" s="3" t="s">
        <v>44</v>
      </c>
      <c r="F4651" s="3">
        <f t="shared" ca="1" si="142"/>
        <v>1</v>
      </c>
      <c r="G4651" s="4">
        <f t="shared" ca="1" si="143"/>
        <v>61</v>
      </c>
      <c r="H4651" s="4">
        <f ca="1">+Data_TABLE[[#This Row],[Qty]]*Data_TABLE[[#This Row],[Unit Price]]</f>
        <v>61</v>
      </c>
      <c r="I4651" s="7">
        <v>42205</v>
      </c>
      <c r="J4651" s="10">
        <f>EOMONTH(Data_TABLE[[#This Row],[Date Sold]],0)</f>
        <v>42216</v>
      </c>
    </row>
    <row r="4652" spans="2:10" x14ac:dyDescent="0.25">
      <c r="B4652" s="1" t="s">
        <v>39</v>
      </c>
      <c r="C4652" s="3" t="s">
        <v>54</v>
      </c>
      <c r="D4652" s="2" t="s">
        <v>48</v>
      </c>
      <c r="E4652" s="3" t="s">
        <v>42</v>
      </c>
      <c r="F4652" s="3">
        <f t="shared" ca="1" si="142"/>
        <v>3</v>
      </c>
      <c r="G4652" s="4">
        <f t="shared" ca="1" si="143"/>
        <v>169</v>
      </c>
      <c r="H4652" s="4">
        <f ca="1">+Data_TABLE[[#This Row],[Qty]]*Data_TABLE[[#This Row],[Unit Price]]</f>
        <v>507</v>
      </c>
      <c r="I4652" s="7">
        <v>42205</v>
      </c>
      <c r="J4652" s="10">
        <f>EOMONTH(Data_TABLE[[#This Row],[Date Sold]],0)</f>
        <v>42216</v>
      </c>
    </row>
    <row r="4653" spans="2:10" x14ac:dyDescent="0.25">
      <c r="B4653" s="1" t="s">
        <v>41</v>
      </c>
      <c r="C4653" s="3" t="s">
        <v>55</v>
      </c>
      <c r="D4653" s="2" t="s">
        <v>49</v>
      </c>
      <c r="E4653" s="3" t="s">
        <v>43</v>
      </c>
      <c r="F4653" s="3">
        <f t="shared" ca="1" si="142"/>
        <v>4</v>
      </c>
      <c r="G4653" s="4">
        <f t="shared" ca="1" si="143"/>
        <v>146</v>
      </c>
      <c r="H4653" s="4">
        <f ca="1">+Data_TABLE[[#This Row],[Qty]]*Data_TABLE[[#This Row],[Unit Price]]</f>
        <v>584</v>
      </c>
      <c r="I4653" s="7">
        <v>42206</v>
      </c>
      <c r="J4653" s="10">
        <f>EOMONTH(Data_TABLE[[#This Row],[Date Sold]],0)</f>
        <v>42216</v>
      </c>
    </row>
    <row r="4654" spans="2:10" x14ac:dyDescent="0.25">
      <c r="B4654" s="1" t="s">
        <v>38</v>
      </c>
      <c r="C4654" s="3" t="s">
        <v>55</v>
      </c>
      <c r="D4654" s="2" t="s">
        <v>51</v>
      </c>
      <c r="E4654" s="3" t="s">
        <v>45</v>
      </c>
      <c r="F4654" s="3">
        <f t="shared" ca="1" si="142"/>
        <v>5</v>
      </c>
      <c r="G4654" s="4">
        <f t="shared" ca="1" si="143"/>
        <v>179</v>
      </c>
      <c r="H4654" s="4">
        <f ca="1">+Data_TABLE[[#This Row],[Qty]]*Data_TABLE[[#This Row],[Unit Price]]</f>
        <v>895</v>
      </c>
      <c r="I4654" s="7">
        <v>42206</v>
      </c>
      <c r="J4654" s="10">
        <f>EOMONTH(Data_TABLE[[#This Row],[Date Sold]],0)</f>
        <v>42216</v>
      </c>
    </row>
    <row r="4655" spans="2:10" x14ac:dyDescent="0.25">
      <c r="B4655" s="1" t="s">
        <v>39</v>
      </c>
      <c r="C4655" s="3" t="s">
        <v>56</v>
      </c>
      <c r="D4655" s="2" t="s">
        <v>50</v>
      </c>
      <c r="E4655" s="3" t="s">
        <v>44</v>
      </c>
      <c r="F4655" s="3">
        <f t="shared" ca="1" si="142"/>
        <v>4</v>
      </c>
      <c r="G4655" s="4">
        <f t="shared" ca="1" si="143"/>
        <v>188</v>
      </c>
      <c r="H4655" s="4">
        <f ca="1">+Data_TABLE[[#This Row],[Qty]]*Data_TABLE[[#This Row],[Unit Price]]</f>
        <v>752</v>
      </c>
      <c r="I4655" s="7">
        <v>42206</v>
      </c>
      <c r="J4655" s="10">
        <f>EOMONTH(Data_TABLE[[#This Row],[Date Sold]],0)</f>
        <v>42216</v>
      </c>
    </row>
    <row r="4656" spans="2:10" x14ac:dyDescent="0.25">
      <c r="B4656" s="1" t="s">
        <v>40</v>
      </c>
      <c r="C4656" s="3" t="s">
        <v>54</v>
      </c>
      <c r="D4656" s="2" t="s">
        <v>48</v>
      </c>
      <c r="E4656" s="3" t="s">
        <v>42</v>
      </c>
      <c r="F4656" s="3">
        <f t="shared" ca="1" si="142"/>
        <v>3</v>
      </c>
      <c r="G4656" s="4">
        <f t="shared" ca="1" si="143"/>
        <v>199</v>
      </c>
      <c r="H4656" s="4">
        <f ca="1">+Data_TABLE[[#This Row],[Qty]]*Data_TABLE[[#This Row],[Unit Price]]</f>
        <v>597</v>
      </c>
      <c r="I4656" s="7">
        <v>42206</v>
      </c>
      <c r="J4656" s="10">
        <f>EOMONTH(Data_TABLE[[#This Row],[Date Sold]],0)</f>
        <v>42216</v>
      </c>
    </row>
    <row r="4657" spans="2:10" x14ac:dyDescent="0.25">
      <c r="B4657" s="1" t="s">
        <v>36</v>
      </c>
      <c r="C4657" s="3" t="s">
        <v>54</v>
      </c>
      <c r="D4657" s="2" t="s">
        <v>48</v>
      </c>
      <c r="E4657" s="3" t="s">
        <v>42</v>
      </c>
      <c r="F4657" s="3">
        <f t="shared" ref="F4657:F4720" ca="1" si="144">RANDBETWEEN(1,5)</f>
        <v>3</v>
      </c>
      <c r="G4657" s="4">
        <f t="shared" ref="G4657:G4720" ca="1" si="145">RANDBETWEEN(60,200)</f>
        <v>82</v>
      </c>
      <c r="H4657" s="4">
        <f ca="1">+Data_TABLE[[#This Row],[Qty]]*Data_TABLE[[#This Row],[Unit Price]]</f>
        <v>246</v>
      </c>
      <c r="I4657" s="7">
        <v>42206</v>
      </c>
      <c r="J4657" s="10">
        <f>EOMONTH(Data_TABLE[[#This Row],[Date Sold]],0)</f>
        <v>42216</v>
      </c>
    </row>
    <row r="4658" spans="2:10" x14ac:dyDescent="0.25">
      <c r="B4658" s="1" t="s">
        <v>40</v>
      </c>
      <c r="C4658" s="3" t="s">
        <v>54</v>
      </c>
      <c r="D4658" s="2" t="s">
        <v>48</v>
      </c>
      <c r="E4658" s="3" t="s">
        <v>42</v>
      </c>
      <c r="F4658" s="3">
        <f t="shared" ca="1" si="144"/>
        <v>1</v>
      </c>
      <c r="G4658" s="4">
        <f t="shared" ca="1" si="145"/>
        <v>185</v>
      </c>
      <c r="H4658" s="4">
        <f ca="1">+Data_TABLE[[#This Row],[Qty]]*Data_TABLE[[#This Row],[Unit Price]]</f>
        <v>185</v>
      </c>
      <c r="I4658" s="7">
        <v>42206</v>
      </c>
      <c r="J4658" s="10">
        <f>EOMONTH(Data_TABLE[[#This Row],[Date Sold]],0)</f>
        <v>42216</v>
      </c>
    </row>
    <row r="4659" spans="2:10" x14ac:dyDescent="0.25">
      <c r="B4659" s="1" t="s">
        <v>38</v>
      </c>
      <c r="C4659" s="3" t="s">
        <v>56</v>
      </c>
      <c r="D4659" s="2" t="s">
        <v>50</v>
      </c>
      <c r="E4659" s="3" t="s">
        <v>44</v>
      </c>
      <c r="F4659" s="3">
        <f t="shared" ca="1" si="144"/>
        <v>4</v>
      </c>
      <c r="G4659" s="4">
        <f t="shared" ca="1" si="145"/>
        <v>111</v>
      </c>
      <c r="H4659" s="4">
        <f ca="1">+Data_TABLE[[#This Row],[Qty]]*Data_TABLE[[#This Row],[Unit Price]]</f>
        <v>444</v>
      </c>
      <c r="I4659" s="7">
        <v>42206</v>
      </c>
      <c r="J4659" s="10">
        <f>EOMONTH(Data_TABLE[[#This Row],[Date Sold]],0)</f>
        <v>42216</v>
      </c>
    </row>
    <row r="4660" spans="2:10" x14ac:dyDescent="0.25">
      <c r="B4660" s="1" t="s">
        <v>38</v>
      </c>
      <c r="C4660" s="3" t="s">
        <v>55</v>
      </c>
      <c r="D4660" s="2" t="s">
        <v>51</v>
      </c>
      <c r="E4660" s="3" t="s">
        <v>45</v>
      </c>
      <c r="F4660" s="3">
        <f t="shared" ca="1" si="144"/>
        <v>5</v>
      </c>
      <c r="G4660" s="4">
        <f t="shared" ca="1" si="145"/>
        <v>148</v>
      </c>
      <c r="H4660" s="4">
        <f ca="1">+Data_TABLE[[#This Row],[Qty]]*Data_TABLE[[#This Row],[Unit Price]]</f>
        <v>740</v>
      </c>
      <c r="I4660" s="7">
        <v>42206</v>
      </c>
      <c r="J4660" s="10">
        <f>EOMONTH(Data_TABLE[[#This Row],[Date Sold]],0)</f>
        <v>42216</v>
      </c>
    </row>
    <row r="4661" spans="2:10" x14ac:dyDescent="0.25">
      <c r="B4661" s="1" t="s">
        <v>38</v>
      </c>
      <c r="C4661" s="3" t="s">
        <v>54</v>
      </c>
      <c r="D4661" s="2" t="s">
        <v>48</v>
      </c>
      <c r="E4661" s="3" t="s">
        <v>42</v>
      </c>
      <c r="F4661" s="3">
        <f t="shared" ca="1" si="144"/>
        <v>1</v>
      </c>
      <c r="G4661" s="4">
        <f t="shared" ca="1" si="145"/>
        <v>110</v>
      </c>
      <c r="H4661" s="4">
        <f ca="1">+Data_TABLE[[#This Row],[Qty]]*Data_TABLE[[#This Row],[Unit Price]]</f>
        <v>110</v>
      </c>
      <c r="I4661" s="7">
        <v>42206</v>
      </c>
      <c r="J4661" s="10">
        <f>EOMONTH(Data_TABLE[[#This Row],[Date Sold]],0)</f>
        <v>42216</v>
      </c>
    </row>
    <row r="4662" spans="2:10" x14ac:dyDescent="0.25">
      <c r="B4662" s="1" t="s">
        <v>40</v>
      </c>
      <c r="C4662" s="3" t="s">
        <v>54</v>
      </c>
      <c r="D4662" s="2" t="s">
        <v>48</v>
      </c>
      <c r="E4662" s="3" t="s">
        <v>42</v>
      </c>
      <c r="F4662" s="3">
        <f t="shared" ca="1" si="144"/>
        <v>5</v>
      </c>
      <c r="G4662" s="4">
        <f t="shared" ca="1" si="145"/>
        <v>172</v>
      </c>
      <c r="H4662" s="4">
        <f ca="1">+Data_TABLE[[#This Row],[Qty]]*Data_TABLE[[#This Row],[Unit Price]]</f>
        <v>860</v>
      </c>
      <c r="I4662" s="7">
        <v>42206</v>
      </c>
      <c r="J4662" s="10">
        <f>EOMONTH(Data_TABLE[[#This Row],[Date Sold]],0)</f>
        <v>42216</v>
      </c>
    </row>
    <row r="4663" spans="2:10" x14ac:dyDescent="0.25">
      <c r="B4663" s="1" t="s">
        <v>39</v>
      </c>
      <c r="C4663" s="3" t="s">
        <v>56</v>
      </c>
      <c r="D4663" s="2" t="s">
        <v>50</v>
      </c>
      <c r="E4663" s="3" t="s">
        <v>44</v>
      </c>
      <c r="F4663" s="3">
        <f t="shared" ca="1" si="144"/>
        <v>1</v>
      </c>
      <c r="G4663" s="4">
        <f t="shared" ca="1" si="145"/>
        <v>84</v>
      </c>
      <c r="H4663" s="4">
        <f ca="1">+Data_TABLE[[#This Row],[Qty]]*Data_TABLE[[#This Row],[Unit Price]]</f>
        <v>84</v>
      </c>
      <c r="I4663" s="7">
        <v>42206</v>
      </c>
      <c r="J4663" s="10">
        <f>EOMONTH(Data_TABLE[[#This Row],[Date Sold]],0)</f>
        <v>42216</v>
      </c>
    </row>
    <row r="4664" spans="2:10" x14ac:dyDescent="0.25">
      <c r="B4664" s="1" t="s">
        <v>41</v>
      </c>
      <c r="C4664" s="3" t="s">
        <v>54</v>
      </c>
      <c r="D4664" s="2" t="s">
        <v>48</v>
      </c>
      <c r="E4664" s="3" t="s">
        <v>42</v>
      </c>
      <c r="F4664" s="3">
        <f t="shared" ca="1" si="144"/>
        <v>2</v>
      </c>
      <c r="G4664" s="4">
        <f t="shared" ca="1" si="145"/>
        <v>101</v>
      </c>
      <c r="H4664" s="4">
        <f ca="1">+Data_TABLE[[#This Row],[Qty]]*Data_TABLE[[#This Row],[Unit Price]]</f>
        <v>202</v>
      </c>
      <c r="I4664" s="7">
        <v>42206</v>
      </c>
      <c r="J4664" s="10">
        <f>EOMONTH(Data_TABLE[[#This Row],[Date Sold]],0)</f>
        <v>42216</v>
      </c>
    </row>
    <row r="4665" spans="2:10" x14ac:dyDescent="0.25">
      <c r="B4665" s="1" t="s">
        <v>36</v>
      </c>
      <c r="C4665" s="3" t="s">
        <v>54</v>
      </c>
      <c r="D4665" s="2" t="s">
        <v>48</v>
      </c>
      <c r="E4665" s="3" t="s">
        <v>42</v>
      </c>
      <c r="F4665" s="3">
        <f t="shared" ca="1" si="144"/>
        <v>1</v>
      </c>
      <c r="G4665" s="4">
        <f t="shared" ca="1" si="145"/>
        <v>66</v>
      </c>
      <c r="H4665" s="4">
        <f ca="1">+Data_TABLE[[#This Row],[Qty]]*Data_TABLE[[#This Row],[Unit Price]]</f>
        <v>66</v>
      </c>
      <c r="I4665" s="7">
        <v>42206</v>
      </c>
      <c r="J4665" s="10">
        <f>EOMONTH(Data_TABLE[[#This Row],[Date Sold]],0)</f>
        <v>42216</v>
      </c>
    </row>
    <row r="4666" spans="2:10" x14ac:dyDescent="0.25">
      <c r="B4666" s="1" t="s">
        <v>39</v>
      </c>
      <c r="C4666" s="3" t="s">
        <v>55</v>
      </c>
      <c r="D4666" s="2" t="s">
        <v>49</v>
      </c>
      <c r="E4666" s="3" t="s">
        <v>43</v>
      </c>
      <c r="F4666" s="3">
        <f t="shared" ca="1" si="144"/>
        <v>2</v>
      </c>
      <c r="G4666" s="4">
        <f t="shared" ca="1" si="145"/>
        <v>187</v>
      </c>
      <c r="H4666" s="4">
        <f ca="1">+Data_TABLE[[#This Row],[Qty]]*Data_TABLE[[#This Row],[Unit Price]]</f>
        <v>374</v>
      </c>
      <c r="I4666" s="7">
        <v>42206</v>
      </c>
      <c r="J4666" s="10">
        <f>EOMONTH(Data_TABLE[[#This Row],[Date Sold]],0)</f>
        <v>42216</v>
      </c>
    </row>
    <row r="4667" spans="2:10" x14ac:dyDescent="0.25">
      <c r="B4667" s="1" t="s">
        <v>38</v>
      </c>
      <c r="C4667" s="3" t="s">
        <v>55</v>
      </c>
      <c r="D4667" s="2" t="s">
        <v>51</v>
      </c>
      <c r="E4667" s="3" t="s">
        <v>45</v>
      </c>
      <c r="F4667" s="3">
        <f t="shared" ca="1" si="144"/>
        <v>1</v>
      </c>
      <c r="G4667" s="4">
        <f t="shared" ca="1" si="145"/>
        <v>79</v>
      </c>
      <c r="H4667" s="4">
        <f ca="1">+Data_TABLE[[#This Row],[Qty]]*Data_TABLE[[#This Row],[Unit Price]]</f>
        <v>79</v>
      </c>
      <c r="I4667" s="7">
        <v>42206</v>
      </c>
      <c r="J4667" s="10">
        <f>EOMONTH(Data_TABLE[[#This Row],[Date Sold]],0)</f>
        <v>42216</v>
      </c>
    </row>
    <row r="4668" spans="2:10" x14ac:dyDescent="0.25">
      <c r="B4668" s="1" t="s">
        <v>40</v>
      </c>
      <c r="C4668" s="3" t="s">
        <v>55</v>
      </c>
      <c r="D4668" s="2" t="s">
        <v>51</v>
      </c>
      <c r="E4668" s="3" t="s">
        <v>45</v>
      </c>
      <c r="F4668" s="3">
        <f t="shared" ca="1" si="144"/>
        <v>4</v>
      </c>
      <c r="G4668" s="4">
        <f t="shared" ca="1" si="145"/>
        <v>180</v>
      </c>
      <c r="H4668" s="4">
        <f ca="1">+Data_TABLE[[#This Row],[Qty]]*Data_TABLE[[#This Row],[Unit Price]]</f>
        <v>720</v>
      </c>
      <c r="I4668" s="7">
        <v>42206</v>
      </c>
      <c r="J4668" s="10">
        <f>EOMONTH(Data_TABLE[[#This Row],[Date Sold]],0)</f>
        <v>42216</v>
      </c>
    </row>
    <row r="4669" spans="2:10" x14ac:dyDescent="0.25">
      <c r="B4669" s="1" t="s">
        <v>36</v>
      </c>
      <c r="C4669" s="3" t="s">
        <v>55</v>
      </c>
      <c r="D4669" s="2" t="s">
        <v>51</v>
      </c>
      <c r="E4669" s="3" t="s">
        <v>45</v>
      </c>
      <c r="F4669" s="3">
        <f t="shared" ca="1" si="144"/>
        <v>2</v>
      </c>
      <c r="G4669" s="4">
        <f t="shared" ca="1" si="145"/>
        <v>61</v>
      </c>
      <c r="H4669" s="4">
        <f ca="1">+Data_TABLE[[#This Row],[Qty]]*Data_TABLE[[#This Row],[Unit Price]]</f>
        <v>122</v>
      </c>
      <c r="I4669" s="7">
        <v>42206</v>
      </c>
      <c r="J4669" s="10">
        <f>EOMONTH(Data_TABLE[[#This Row],[Date Sold]],0)</f>
        <v>42216</v>
      </c>
    </row>
    <row r="4670" spans="2:10" x14ac:dyDescent="0.25">
      <c r="B4670" s="1" t="s">
        <v>37</v>
      </c>
      <c r="C4670" s="3" t="s">
        <v>56</v>
      </c>
      <c r="D4670" s="2" t="s">
        <v>52</v>
      </c>
      <c r="E4670" s="3" t="s">
        <v>46</v>
      </c>
      <c r="F4670" s="3">
        <f t="shared" ca="1" si="144"/>
        <v>1</v>
      </c>
      <c r="G4670" s="4">
        <f t="shared" ca="1" si="145"/>
        <v>77</v>
      </c>
      <c r="H4670" s="4">
        <f ca="1">+Data_TABLE[[#This Row],[Qty]]*Data_TABLE[[#This Row],[Unit Price]]</f>
        <v>77</v>
      </c>
      <c r="I4670" s="7">
        <v>42206</v>
      </c>
      <c r="J4670" s="10">
        <f>EOMONTH(Data_TABLE[[#This Row],[Date Sold]],0)</f>
        <v>42216</v>
      </c>
    </row>
    <row r="4671" spans="2:10" x14ac:dyDescent="0.25">
      <c r="B4671" s="1" t="s">
        <v>38</v>
      </c>
      <c r="C4671" s="3" t="s">
        <v>56</v>
      </c>
      <c r="D4671" s="2" t="s">
        <v>50</v>
      </c>
      <c r="E4671" s="3" t="s">
        <v>44</v>
      </c>
      <c r="F4671" s="3">
        <f t="shared" ca="1" si="144"/>
        <v>5</v>
      </c>
      <c r="G4671" s="4">
        <f t="shared" ca="1" si="145"/>
        <v>86</v>
      </c>
      <c r="H4671" s="4">
        <f ca="1">+Data_TABLE[[#This Row],[Qty]]*Data_TABLE[[#This Row],[Unit Price]]</f>
        <v>430</v>
      </c>
      <c r="I4671" s="7">
        <v>42206</v>
      </c>
      <c r="J4671" s="10">
        <f>EOMONTH(Data_TABLE[[#This Row],[Date Sold]],0)</f>
        <v>42216</v>
      </c>
    </row>
    <row r="4672" spans="2:10" x14ac:dyDescent="0.25">
      <c r="B4672" s="1" t="s">
        <v>41</v>
      </c>
      <c r="C4672" s="3" t="s">
        <v>56</v>
      </c>
      <c r="D4672" s="2" t="s">
        <v>52</v>
      </c>
      <c r="E4672" s="3" t="s">
        <v>46</v>
      </c>
      <c r="F4672" s="3">
        <f t="shared" ca="1" si="144"/>
        <v>5</v>
      </c>
      <c r="G4672" s="4">
        <f t="shared" ca="1" si="145"/>
        <v>116</v>
      </c>
      <c r="H4672" s="4">
        <f ca="1">+Data_TABLE[[#This Row],[Qty]]*Data_TABLE[[#This Row],[Unit Price]]</f>
        <v>580</v>
      </c>
      <c r="I4672" s="7">
        <v>42206</v>
      </c>
      <c r="J4672" s="10">
        <f>EOMONTH(Data_TABLE[[#This Row],[Date Sold]],0)</f>
        <v>42216</v>
      </c>
    </row>
    <row r="4673" spans="2:10" x14ac:dyDescent="0.25">
      <c r="B4673" s="1" t="s">
        <v>40</v>
      </c>
      <c r="C4673" s="3" t="s">
        <v>56</v>
      </c>
      <c r="D4673" s="2" t="s">
        <v>52</v>
      </c>
      <c r="E4673" s="3" t="s">
        <v>46</v>
      </c>
      <c r="F4673" s="3">
        <f t="shared" ca="1" si="144"/>
        <v>4</v>
      </c>
      <c r="G4673" s="4">
        <f t="shared" ca="1" si="145"/>
        <v>142</v>
      </c>
      <c r="H4673" s="4">
        <f ca="1">+Data_TABLE[[#This Row],[Qty]]*Data_TABLE[[#This Row],[Unit Price]]</f>
        <v>568</v>
      </c>
      <c r="I4673" s="7">
        <v>42206</v>
      </c>
      <c r="J4673" s="10">
        <f>EOMONTH(Data_TABLE[[#This Row],[Date Sold]],0)</f>
        <v>42216</v>
      </c>
    </row>
    <row r="4674" spans="2:10" x14ac:dyDescent="0.25">
      <c r="B4674" s="1" t="s">
        <v>38</v>
      </c>
      <c r="C4674" s="3" t="s">
        <v>56</v>
      </c>
      <c r="D4674" s="2" t="s">
        <v>52</v>
      </c>
      <c r="E4674" s="3" t="s">
        <v>46</v>
      </c>
      <c r="F4674" s="3">
        <f t="shared" ca="1" si="144"/>
        <v>4</v>
      </c>
      <c r="G4674" s="4">
        <f t="shared" ca="1" si="145"/>
        <v>102</v>
      </c>
      <c r="H4674" s="4">
        <f ca="1">+Data_TABLE[[#This Row],[Qty]]*Data_TABLE[[#This Row],[Unit Price]]</f>
        <v>408</v>
      </c>
      <c r="I4674" s="7">
        <v>42206</v>
      </c>
      <c r="J4674" s="10">
        <f>EOMONTH(Data_TABLE[[#This Row],[Date Sold]],0)</f>
        <v>42216</v>
      </c>
    </row>
    <row r="4675" spans="2:10" x14ac:dyDescent="0.25">
      <c r="B4675" s="1" t="s">
        <v>41</v>
      </c>
      <c r="C4675" s="3" t="s">
        <v>56</v>
      </c>
      <c r="D4675" s="2" t="s">
        <v>50</v>
      </c>
      <c r="E4675" s="3" t="s">
        <v>44</v>
      </c>
      <c r="F4675" s="3">
        <f t="shared" ca="1" si="144"/>
        <v>5</v>
      </c>
      <c r="G4675" s="4">
        <f t="shared" ca="1" si="145"/>
        <v>156</v>
      </c>
      <c r="H4675" s="4">
        <f ca="1">+Data_TABLE[[#This Row],[Qty]]*Data_TABLE[[#This Row],[Unit Price]]</f>
        <v>780</v>
      </c>
      <c r="I4675" s="7">
        <v>42206</v>
      </c>
      <c r="J4675" s="10">
        <f>EOMONTH(Data_TABLE[[#This Row],[Date Sold]],0)</f>
        <v>42216</v>
      </c>
    </row>
    <row r="4676" spans="2:10" x14ac:dyDescent="0.25">
      <c r="B4676" s="1" t="s">
        <v>41</v>
      </c>
      <c r="C4676" s="3" t="s">
        <v>54</v>
      </c>
      <c r="D4676" s="2" t="s">
        <v>48</v>
      </c>
      <c r="E4676" s="3" t="s">
        <v>42</v>
      </c>
      <c r="F4676" s="3">
        <f t="shared" ca="1" si="144"/>
        <v>1</v>
      </c>
      <c r="G4676" s="4">
        <f t="shared" ca="1" si="145"/>
        <v>130</v>
      </c>
      <c r="H4676" s="4">
        <f ca="1">+Data_TABLE[[#This Row],[Qty]]*Data_TABLE[[#This Row],[Unit Price]]</f>
        <v>130</v>
      </c>
      <c r="I4676" s="7">
        <v>42206</v>
      </c>
      <c r="J4676" s="10">
        <f>EOMONTH(Data_TABLE[[#This Row],[Date Sold]],0)</f>
        <v>42216</v>
      </c>
    </row>
    <row r="4677" spans="2:10" x14ac:dyDescent="0.25">
      <c r="B4677" s="1" t="s">
        <v>37</v>
      </c>
      <c r="C4677" s="3" t="s">
        <v>55</v>
      </c>
      <c r="D4677" s="2" t="s">
        <v>49</v>
      </c>
      <c r="E4677" s="3" t="s">
        <v>43</v>
      </c>
      <c r="F4677" s="3">
        <f t="shared" ca="1" si="144"/>
        <v>4</v>
      </c>
      <c r="G4677" s="4">
        <f t="shared" ca="1" si="145"/>
        <v>124</v>
      </c>
      <c r="H4677" s="4">
        <f ca="1">+Data_TABLE[[#This Row],[Qty]]*Data_TABLE[[#This Row],[Unit Price]]</f>
        <v>496</v>
      </c>
      <c r="I4677" s="7">
        <v>42206</v>
      </c>
      <c r="J4677" s="10">
        <f>EOMONTH(Data_TABLE[[#This Row],[Date Sold]],0)</f>
        <v>42216</v>
      </c>
    </row>
    <row r="4678" spans="2:10" x14ac:dyDescent="0.25">
      <c r="B4678" s="1" t="s">
        <v>41</v>
      </c>
      <c r="C4678" s="3" t="s">
        <v>54</v>
      </c>
      <c r="D4678" s="2" t="s">
        <v>48</v>
      </c>
      <c r="E4678" s="3" t="s">
        <v>42</v>
      </c>
      <c r="F4678" s="3">
        <f t="shared" ca="1" si="144"/>
        <v>5</v>
      </c>
      <c r="G4678" s="4">
        <f t="shared" ca="1" si="145"/>
        <v>65</v>
      </c>
      <c r="H4678" s="4">
        <f ca="1">+Data_TABLE[[#This Row],[Qty]]*Data_TABLE[[#This Row],[Unit Price]]</f>
        <v>325</v>
      </c>
      <c r="I4678" s="7">
        <v>42206</v>
      </c>
      <c r="J4678" s="10">
        <f>EOMONTH(Data_TABLE[[#This Row],[Date Sold]],0)</f>
        <v>42216</v>
      </c>
    </row>
    <row r="4679" spans="2:10" x14ac:dyDescent="0.25">
      <c r="B4679" s="1" t="s">
        <v>38</v>
      </c>
      <c r="C4679" s="3" t="s">
        <v>55</v>
      </c>
      <c r="D4679" s="2" t="s">
        <v>51</v>
      </c>
      <c r="E4679" s="3" t="s">
        <v>45</v>
      </c>
      <c r="F4679" s="3">
        <f t="shared" ca="1" si="144"/>
        <v>3</v>
      </c>
      <c r="G4679" s="4">
        <f t="shared" ca="1" si="145"/>
        <v>128</v>
      </c>
      <c r="H4679" s="4">
        <f ca="1">+Data_TABLE[[#This Row],[Qty]]*Data_TABLE[[#This Row],[Unit Price]]</f>
        <v>384</v>
      </c>
      <c r="I4679" s="7">
        <v>42206</v>
      </c>
      <c r="J4679" s="10">
        <f>EOMONTH(Data_TABLE[[#This Row],[Date Sold]],0)</f>
        <v>42216</v>
      </c>
    </row>
    <row r="4680" spans="2:10" x14ac:dyDescent="0.25">
      <c r="B4680" s="1" t="s">
        <v>39</v>
      </c>
      <c r="C4680" s="3" t="s">
        <v>56</v>
      </c>
      <c r="D4680" s="2" t="s">
        <v>50</v>
      </c>
      <c r="E4680" s="3" t="s">
        <v>44</v>
      </c>
      <c r="F4680" s="3">
        <f t="shared" ca="1" si="144"/>
        <v>3</v>
      </c>
      <c r="G4680" s="4">
        <f t="shared" ca="1" si="145"/>
        <v>96</v>
      </c>
      <c r="H4680" s="4">
        <f ca="1">+Data_TABLE[[#This Row],[Qty]]*Data_TABLE[[#This Row],[Unit Price]]</f>
        <v>288</v>
      </c>
      <c r="I4680" s="7">
        <v>42206</v>
      </c>
      <c r="J4680" s="10">
        <f>EOMONTH(Data_TABLE[[#This Row],[Date Sold]],0)</f>
        <v>42216</v>
      </c>
    </row>
    <row r="4681" spans="2:10" x14ac:dyDescent="0.25">
      <c r="B4681" s="1" t="s">
        <v>37</v>
      </c>
      <c r="C4681" s="3" t="s">
        <v>55</v>
      </c>
      <c r="D4681" s="2" t="s">
        <v>49</v>
      </c>
      <c r="E4681" s="3" t="s">
        <v>43</v>
      </c>
      <c r="F4681" s="3">
        <f t="shared" ca="1" si="144"/>
        <v>1</v>
      </c>
      <c r="G4681" s="4">
        <f t="shared" ca="1" si="145"/>
        <v>108</v>
      </c>
      <c r="H4681" s="4">
        <f ca="1">+Data_TABLE[[#This Row],[Qty]]*Data_TABLE[[#This Row],[Unit Price]]</f>
        <v>108</v>
      </c>
      <c r="I4681" s="7">
        <v>42206</v>
      </c>
      <c r="J4681" s="10">
        <f>EOMONTH(Data_TABLE[[#This Row],[Date Sold]],0)</f>
        <v>42216</v>
      </c>
    </row>
    <row r="4682" spans="2:10" x14ac:dyDescent="0.25">
      <c r="B4682" s="1" t="s">
        <v>37</v>
      </c>
      <c r="C4682" s="3" t="s">
        <v>54</v>
      </c>
      <c r="D4682" s="2" t="s">
        <v>48</v>
      </c>
      <c r="E4682" s="3" t="s">
        <v>42</v>
      </c>
      <c r="F4682" s="3">
        <f t="shared" ca="1" si="144"/>
        <v>5</v>
      </c>
      <c r="G4682" s="4">
        <f t="shared" ca="1" si="145"/>
        <v>196</v>
      </c>
      <c r="H4682" s="4">
        <f ca="1">+Data_TABLE[[#This Row],[Qty]]*Data_TABLE[[#This Row],[Unit Price]]</f>
        <v>980</v>
      </c>
      <c r="I4682" s="7">
        <v>42206</v>
      </c>
      <c r="J4682" s="10">
        <f>EOMONTH(Data_TABLE[[#This Row],[Date Sold]],0)</f>
        <v>42216</v>
      </c>
    </row>
    <row r="4683" spans="2:10" x14ac:dyDescent="0.25">
      <c r="B4683" s="1" t="s">
        <v>37</v>
      </c>
      <c r="C4683" s="3" t="s">
        <v>54</v>
      </c>
      <c r="D4683" s="2" t="s">
        <v>48</v>
      </c>
      <c r="E4683" s="3" t="s">
        <v>42</v>
      </c>
      <c r="F4683" s="3">
        <f t="shared" ca="1" si="144"/>
        <v>1</v>
      </c>
      <c r="G4683" s="4">
        <f t="shared" ca="1" si="145"/>
        <v>152</v>
      </c>
      <c r="H4683" s="4">
        <f ca="1">+Data_TABLE[[#This Row],[Qty]]*Data_TABLE[[#This Row],[Unit Price]]</f>
        <v>152</v>
      </c>
      <c r="I4683" s="7">
        <v>42206</v>
      </c>
      <c r="J4683" s="10">
        <f>EOMONTH(Data_TABLE[[#This Row],[Date Sold]],0)</f>
        <v>42216</v>
      </c>
    </row>
    <row r="4684" spans="2:10" x14ac:dyDescent="0.25">
      <c r="B4684" s="1" t="s">
        <v>41</v>
      </c>
      <c r="C4684" s="3" t="s">
        <v>55</v>
      </c>
      <c r="D4684" s="2" t="s">
        <v>49</v>
      </c>
      <c r="E4684" s="3" t="s">
        <v>43</v>
      </c>
      <c r="F4684" s="3">
        <f t="shared" ca="1" si="144"/>
        <v>4</v>
      </c>
      <c r="G4684" s="4">
        <f t="shared" ca="1" si="145"/>
        <v>84</v>
      </c>
      <c r="H4684" s="4">
        <f ca="1">+Data_TABLE[[#This Row],[Qty]]*Data_TABLE[[#This Row],[Unit Price]]</f>
        <v>336</v>
      </c>
      <c r="I4684" s="7">
        <v>42206</v>
      </c>
      <c r="J4684" s="10">
        <f>EOMONTH(Data_TABLE[[#This Row],[Date Sold]],0)</f>
        <v>42216</v>
      </c>
    </row>
    <row r="4685" spans="2:10" x14ac:dyDescent="0.25">
      <c r="B4685" s="1" t="s">
        <v>37</v>
      </c>
      <c r="C4685" s="3" t="s">
        <v>55</v>
      </c>
      <c r="D4685" s="2" t="s">
        <v>49</v>
      </c>
      <c r="E4685" s="3" t="s">
        <v>43</v>
      </c>
      <c r="F4685" s="3">
        <f t="shared" ca="1" si="144"/>
        <v>2</v>
      </c>
      <c r="G4685" s="4">
        <f t="shared" ca="1" si="145"/>
        <v>158</v>
      </c>
      <c r="H4685" s="4">
        <f ca="1">+Data_TABLE[[#This Row],[Qty]]*Data_TABLE[[#This Row],[Unit Price]]</f>
        <v>316</v>
      </c>
      <c r="I4685" s="7">
        <v>42206</v>
      </c>
      <c r="J4685" s="10">
        <f>EOMONTH(Data_TABLE[[#This Row],[Date Sold]],0)</f>
        <v>42216</v>
      </c>
    </row>
    <row r="4686" spans="2:10" x14ac:dyDescent="0.25">
      <c r="B4686" s="1" t="s">
        <v>41</v>
      </c>
      <c r="C4686" s="3" t="s">
        <v>54</v>
      </c>
      <c r="D4686" s="2" t="s">
        <v>48</v>
      </c>
      <c r="E4686" s="3" t="s">
        <v>42</v>
      </c>
      <c r="F4686" s="3">
        <f t="shared" ca="1" si="144"/>
        <v>4</v>
      </c>
      <c r="G4686" s="4">
        <f t="shared" ca="1" si="145"/>
        <v>151</v>
      </c>
      <c r="H4686" s="4">
        <f ca="1">+Data_TABLE[[#This Row],[Qty]]*Data_TABLE[[#This Row],[Unit Price]]</f>
        <v>604</v>
      </c>
      <c r="I4686" s="7">
        <v>42206</v>
      </c>
      <c r="J4686" s="10">
        <f>EOMONTH(Data_TABLE[[#This Row],[Date Sold]],0)</f>
        <v>42216</v>
      </c>
    </row>
    <row r="4687" spans="2:10" x14ac:dyDescent="0.25">
      <c r="B4687" s="1" t="s">
        <v>41</v>
      </c>
      <c r="C4687" s="3" t="s">
        <v>54</v>
      </c>
      <c r="D4687" s="2" t="s">
        <v>48</v>
      </c>
      <c r="E4687" s="3" t="s">
        <v>42</v>
      </c>
      <c r="F4687" s="3">
        <f t="shared" ca="1" si="144"/>
        <v>2</v>
      </c>
      <c r="G4687" s="4">
        <f t="shared" ca="1" si="145"/>
        <v>141</v>
      </c>
      <c r="H4687" s="4">
        <f ca="1">+Data_TABLE[[#This Row],[Qty]]*Data_TABLE[[#This Row],[Unit Price]]</f>
        <v>282</v>
      </c>
      <c r="I4687" s="7">
        <v>42206</v>
      </c>
      <c r="J4687" s="10">
        <f>EOMONTH(Data_TABLE[[#This Row],[Date Sold]],0)</f>
        <v>42216</v>
      </c>
    </row>
    <row r="4688" spans="2:10" x14ac:dyDescent="0.25">
      <c r="B4688" s="1" t="s">
        <v>37</v>
      </c>
      <c r="C4688" s="3" t="s">
        <v>56</v>
      </c>
      <c r="D4688" s="2" t="s">
        <v>50</v>
      </c>
      <c r="E4688" s="3" t="s">
        <v>44</v>
      </c>
      <c r="F4688" s="3">
        <f t="shared" ca="1" si="144"/>
        <v>5</v>
      </c>
      <c r="G4688" s="4">
        <f t="shared" ca="1" si="145"/>
        <v>150</v>
      </c>
      <c r="H4688" s="4">
        <f ca="1">+Data_TABLE[[#This Row],[Qty]]*Data_TABLE[[#This Row],[Unit Price]]</f>
        <v>750</v>
      </c>
      <c r="I4688" s="7">
        <v>42206</v>
      </c>
      <c r="J4688" s="10">
        <f>EOMONTH(Data_TABLE[[#This Row],[Date Sold]],0)</f>
        <v>42216</v>
      </c>
    </row>
    <row r="4689" spans="2:10" x14ac:dyDescent="0.25">
      <c r="B4689" s="1" t="s">
        <v>38</v>
      </c>
      <c r="C4689" s="3" t="s">
        <v>55</v>
      </c>
      <c r="D4689" s="2" t="s">
        <v>49</v>
      </c>
      <c r="E4689" s="3" t="s">
        <v>43</v>
      </c>
      <c r="F4689" s="3">
        <f t="shared" ca="1" si="144"/>
        <v>3</v>
      </c>
      <c r="G4689" s="4">
        <f t="shared" ca="1" si="145"/>
        <v>80</v>
      </c>
      <c r="H4689" s="4">
        <f ca="1">+Data_TABLE[[#This Row],[Qty]]*Data_TABLE[[#This Row],[Unit Price]]</f>
        <v>240</v>
      </c>
      <c r="I4689" s="7">
        <v>42206</v>
      </c>
      <c r="J4689" s="10">
        <f>EOMONTH(Data_TABLE[[#This Row],[Date Sold]],0)</f>
        <v>42216</v>
      </c>
    </row>
    <row r="4690" spans="2:10" x14ac:dyDescent="0.25">
      <c r="B4690" s="1" t="s">
        <v>41</v>
      </c>
      <c r="C4690" s="3" t="s">
        <v>56</v>
      </c>
      <c r="D4690" s="2" t="s">
        <v>50</v>
      </c>
      <c r="E4690" s="3" t="s">
        <v>44</v>
      </c>
      <c r="F4690" s="3">
        <f t="shared" ca="1" si="144"/>
        <v>5</v>
      </c>
      <c r="G4690" s="4">
        <f t="shared" ca="1" si="145"/>
        <v>117</v>
      </c>
      <c r="H4690" s="4">
        <f ca="1">+Data_TABLE[[#This Row],[Qty]]*Data_TABLE[[#This Row],[Unit Price]]</f>
        <v>585</v>
      </c>
      <c r="I4690" s="7">
        <v>42206</v>
      </c>
      <c r="J4690" s="10">
        <f>EOMONTH(Data_TABLE[[#This Row],[Date Sold]],0)</f>
        <v>42216</v>
      </c>
    </row>
    <row r="4691" spans="2:10" x14ac:dyDescent="0.25">
      <c r="B4691" s="1" t="s">
        <v>38</v>
      </c>
      <c r="C4691" s="3" t="s">
        <v>55</v>
      </c>
      <c r="D4691" s="2" t="s">
        <v>51</v>
      </c>
      <c r="E4691" s="3" t="s">
        <v>45</v>
      </c>
      <c r="F4691" s="3">
        <f t="shared" ca="1" si="144"/>
        <v>4</v>
      </c>
      <c r="G4691" s="4">
        <f t="shared" ca="1" si="145"/>
        <v>154</v>
      </c>
      <c r="H4691" s="4">
        <f ca="1">+Data_TABLE[[#This Row],[Qty]]*Data_TABLE[[#This Row],[Unit Price]]</f>
        <v>616</v>
      </c>
      <c r="I4691" s="7">
        <v>42206</v>
      </c>
      <c r="J4691" s="10">
        <f>EOMONTH(Data_TABLE[[#This Row],[Date Sold]],0)</f>
        <v>42216</v>
      </c>
    </row>
    <row r="4692" spans="2:10" x14ac:dyDescent="0.25">
      <c r="B4692" s="1" t="s">
        <v>36</v>
      </c>
      <c r="C4692" s="3" t="s">
        <v>55</v>
      </c>
      <c r="D4692" s="2" t="s">
        <v>51</v>
      </c>
      <c r="E4692" s="3" t="s">
        <v>45</v>
      </c>
      <c r="F4692" s="3">
        <f t="shared" ca="1" si="144"/>
        <v>3</v>
      </c>
      <c r="G4692" s="4">
        <f t="shared" ca="1" si="145"/>
        <v>143</v>
      </c>
      <c r="H4692" s="4">
        <f ca="1">+Data_TABLE[[#This Row],[Qty]]*Data_TABLE[[#This Row],[Unit Price]]</f>
        <v>429</v>
      </c>
      <c r="I4692" s="7">
        <v>42206</v>
      </c>
      <c r="J4692" s="10">
        <f>EOMONTH(Data_TABLE[[#This Row],[Date Sold]],0)</f>
        <v>42216</v>
      </c>
    </row>
    <row r="4693" spans="2:10" x14ac:dyDescent="0.25">
      <c r="B4693" s="1" t="s">
        <v>37</v>
      </c>
      <c r="C4693" s="3" t="s">
        <v>55</v>
      </c>
      <c r="D4693" s="2" t="s">
        <v>51</v>
      </c>
      <c r="E4693" s="3" t="s">
        <v>45</v>
      </c>
      <c r="F4693" s="3">
        <f t="shared" ca="1" si="144"/>
        <v>2</v>
      </c>
      <c r="G4693" s="4">
        <f t="shared" ca="1" si="145"/>
        <v>79</v>
      </c>
      <c r="H4693" s="4">
        <f ca="1">+Data_TABLE[[#This Row],[Qty]]*Data_TABLE[[#This Row],[Unit Price]]</f>
        <v>158</v>
      </c>
      <c r="I4693" s="7">
        <v>42206</v>
      </c>
      <c r="J4693" s="10">
        <f>EOMONTH(Data_TABLE[[#This Row],[Date Sold]],0)</f>
        <v>42216</v>
      </c>
    </row>
    <row r="4694" spans="2:10" x14ac:dyDescent="0.25">
      <c r="B4694" s="1" t="s">
        <v>38</v>
      </c>
      <c r="C4694" s="3" t="s">
        <v>56</v>
      </c>
      <c r="D4694" s="2" t="s">
        <v>52</v>
      </c>
      <c r="E4694" s="3" t="s">
        <v>46</v>
      </c>
      <c r="F4694" s="3">
        <f t="shared" ca="1" si="144"/>
        <v>1</v>
      </c>
      <c r="G4694" s="4">
        <f t="shared" ca="1" si="145"/>
        <v>153</v>
      </c>
      <c r="H4694" s="4">
        <f ca="1">+Data_TABLE[[#This Row],[Qty]]*Data_TABLE[[#This Row],[Unit Price]]</f>
        <v>153</v>
      </c>
      <c r="I4694" s="7">
        <v>42206</v>
      </c>
      <c r="J4694" s="10">
        <f>EOMONTH(Data_TABLE[[#This Row],[Date Sold]],0)</f>
        <v>42216</v>
      </c>
    </row>
    <row r="4695" spans="2:10" x14ac:dyDescent="0.25">
      <c r="B4695" s="1" t="s">
        <v>40</v>
      </c>
      <c r="C4695" s="3" t="s">
        <v>55</v>
      </c>
      <c r="D4695" s="2" t="s">
        <v>51</v>
      </c>
      <c r="E4695" s="3" t="s">
        <v>45</v>
      </c>
      <c r="F4695" s="3">
        <f t="shared" ca="1" si="144"/>
        <v>5</v>
      </c>
      <c r="G4695" s="4">
        <f t="shared" ca="1" si="145"/>
        <v>62</v>
      </c>
      <c r="H4695" s="4">
        <f ca="1">+Data_TABLE[[#This Row],[Qty]]*Data_TABLE[[#This Row],[Unit Price]]</f>
        <v>310</v>
      </c>
      <c r="I4695" s="7">
        <v>42206</v>
      </c>
      <c r="J4695" s="10">
        <f>EOMONTH(Data_TABLE[[#This Row],[Date Sold]],0)</f>
        <v>42216</v>
      </c>
    </row>
    <row r="4696" spans="2:10" x14ac:dyDescent="0.25">
      <c r="B4696" s="1" t="s">
        <v>39</v>
      </c>
      <c r="C4696" s="3" t="s">
        <v>55</v>
      </c>
      <c r="D4696" s="2" t="s">
        <v>51</v>
      </c>
      <c r="E4696" s="3" t="s">
        <v>45</v>
      </c>
      <c r="F4696" s="3">
        <f t="shared" ca="1" si="144"/>
        <v>5</v>
      </c>
      <c r="G4696" s="4">
        <f t="shared" ca="1" si="145"/>
        <v>97</v>
      </c>
      <c r="H4696" s="4">
        <f ca="1">+Data_TABLE[[#This Row],[Qty]]*Data_TABLE[[#This Row],[Unit Price]]</f>
        <v>485</v>
      </c>
      <c r="I4696" s="7">
        <v>42206</v>
      </c>
      <c r="J4696" s="10">
        <f>EOMONTH(Data_TABLE[[#This Row],[Date Sold]],0)</f>
        <v>42216</v>
      </c>
    </row>
    <row r="4697" spans="2:10" x14ac:dyDescent="0.25">
      <c r="B4697" s="1" t="s">
        <v>38</v>
      </c>
      <c r="C4697" s="3" t="s">
        <v>56</v>
      </c>
      <c r="D4697" s="2" t="s">
        <v>52</v>
      </c>
      <c r="E4697" s="3" t="s">
        <v>46</v>
      </c>
      <c r="F4697" s="3">
        <f t="shared" ca="1" si="144"/>
        <v>4</v>
      </c>
      <c r="G4697" s="4">
        <f t="shared" ca="1" si="145"/>
        <v>178</v>
      </c>
      <c r="H4697" s="4">
        <f ca="1">+Data_TABLE[[#This Row],[Qty]]*Data_TABLE[[#This Row],[Unit Price]]</f>
        <v>712</v>
      </c>
      <c r="I4697" s="7">
        <v>42206</v>
      </c>
      <c r="J4697" s="10">
        <f>EOMONTH(Data_TABLE[[#This Row],[Date Sold]],0)</f>
        <v>42216</v>
      </c>
    </row>
    <row r="4698" spans="2:10" x14ac:dyDescent="0.25">
      <c r="B4698" s="1" t="s">
        <v>36</v>
      </c>
      <c r="C4698" s="3" t="s">
        <v>56</v>
      </c>
      <c r="D4698" s="2" t="s">
        <v>52</v>
      </c>
      <c r="E4698" s="3" t="s">
        <v>46</v>
      </c>
      <c r="F4698" s="3">
        <f t="shared" ca="1" si="144"/>
        <v>3</v>
      </c>
      <c r="G4698" s="4">
        <f t="shared" ca="1" si="145"/>
        <v>93</v>
      </c>
      <c r="H4698" s="4">
        <f ca="1">+Data_TABLE[[#This Row],[Qty]]*Data_TABLE[[#This Row],[Unit Price]]</f>
        <v>279</v>
      </c>
      <c r="I4698" s="7">
        <v>42206</v>
      </c>
      <c r="J4698" s="10">
        <f>EOMONTH(Data_TABLE[[#This Row],[Date Sold]],0)</f>
        <v>42216</v>
      </c>
    </row>
    <row r="4699" spans="2:10" x14ac:dyDescent="0.25">
      <c r="B4699" s="1" t="s">
        <v>41</v>
      </c>
      <c r="C4699" s="3" t="s">
        <v>55</v>
      </c>
      <c r="D4699" s="2" t="s">
        <v>49</v>
      </c>
      <c r="E4699" s="3" t="s">
        <v>43</v>
      </c>
      <c r="F4699" s="3">
        <f t="shared" ca="1" si="144"/>
        <v>3</v>
      </c>
      <c r="G4699" s="4">
        <f t="shared" ca="1" si="145"/>
        <v>185</v>
      </c>
      <c r="H4699" s="4">
        <f ca="1">+Data_TABLE[[#This Row],[Qty]]*Data_TABLE[[#This Row],[Unit Price]]</f>
        <v>555</v>
      </c>
      <c r="I4699" s="7">
        <v>42206</v>
      </c>
      <c r="J4699" s="10">
        <f>EOMONTH(Data_TABLE[[#This Row],[Date Sold]],0)</f>
        <v>42216</v>
      </c>
    </row>
    <row r="4700" spans="2:10" x14ac:dyDescent="0.25">
      <c r="B4700" s="1" t="s">
        <v>40</v>
      </c>
      <c r="C4700" s="3" t="s">
        <v>56</v>
      </c>
      <c r="D4700" s="2" t="s">
        <v>52</v>
      </c>
      <c r="E4700" s="3" t="s">
        <v>46</v>
      </c>
      <c r="F4700" s="3">
        <f t="shared" ca="1" si="144"/>
        <v>4</v>
      </c>
      <c r="G4700" s="4">
        <f t="shared" ca="1" si="145"/>
        <v>141</v>
      </c>
      <c r="H4700" s="4">
        <f ca="1">+Data_TABLE[[#This Row],[Qty]]*Data_TABLE[[#This Row],[Unit Price]]</f>
        <v>564</v>
      </c>
      <c r="I4700" s="7">
        <v>42206</v>
      </c>
      <c r="J4700" s="10">
        <f>EOMONTH(Data_TABLE[[#This Row],[Date Sold]],0)</f>
        <v>42216</v>
      </c>
    </row>
    <row r="4701" spans="2:10" x14ac:dyDescent="0.25">
      <c r="B4701" s="1" t="s">
        <v>38</v>
      </c>
      <c r="C4701" s="3" t="s">
        <v>55</v>
      </c>
      <c r="D4701" s="2" t="s">
        <v>49</v>
      </c>
      <c r="E4701" s="3" t="s">
        <v>43</v>
      </c>
      <c r="F4701" s="3">
        <f t="shared" ca="1" si="144"/>
        <v>5</v>
      </c>
      <c r="G4701" s="4">
        <f t="shared" ca="1" si="145"/>
        <v>71</v>
      </c>
      <c r="H4701" s="4">
        <f ca="1">+Data_TABLE[[#This Row],[Qty]]*Data_TABLE[[#This Row],[Unit Price]]</f>
        <v>355</v>
      </c>
      <c r="I4701" s="7">
        <v>42206</v>
      </c>
      <c r="J4701" s="10">
        <f>EOMONTH(Data_TABLE[[#This Row],[Date Sold]],0)</f>
        <v>42216</v>
      </c>
    </row>
    <row r="4702" spans="2:10" x14ac:dyDescent="0.25">
      <c r="B4702" s="1" t="s">
        <v>41</v>
      </c>
      <c r="C4702" s="3" t="s">
        <v>55</v>
      </c>
      <c r="D4702" s="2" t="s">
        <v>51</v>
      </c>
      <c r="E4702" s="3" t="s">
        <v>45</v>
      </c>
      <c r="F4702" s="3">
        <f t="shared" ca="1" si="144"/>
        <v>4</v>
      </c>
      <c r="G4702" s="4">
        <f t="shared" ca="1" si="145"/>
        <v>171</v>
      </c>
      <c r="H4702" s="4">
        <f ca="1">+Data_TABLE[[#This Row],[Qty]]*Data_TABLE[[#This Row],[Unit Price]]</f>
        <v>684</v>
      </c>
      <c r="I4702" s="7">
        <v>42206</v>
      </c>
      <c r="J4702" s="10">
        <f>EOMONTH(Data_TABLE[[#This Row],[Date Sold]],0)</f>
        <v>42216</v>
      </c>
    </row>
    <row r="4703" spans="2:10" x14ac:dyDescent="0.25">
      <c r="B4703" s="1" t="s">
        <v>39</v>
      </c>
      <c r="C4703" s="3" t="s">
        <v>56</v>
      </c>
      <c r="D4703" s="2" t="s">
        <v>52</v>
      </c>
      <c r="E4703" s="3" t="s">
        <v>46</v>
      </c>
      <c r="F4703" s="3">
        <f t="shared" ca="1" si="144"/>
        <v>1</v>
      </c>
      <c r="G4703" s="4">
        <f t="shared" ca="1" si="145"/>
        <v>154</v>
      </c>
      <c r="H4703" s="4">
        <f ca="1">+Data_TABLE[[#This Row],[Qty]]*Data_TABLE[[#This Row],[Unit Price]]</f>
        <v>154</v>
      </c>
      <c r="I4703" s="7">
        <v>42207</v>
      </c>
      <c r="J4703" s="10">
        <f>EOMONTH(Data_TABLE[[#This Row],[Date Sold]],0)</f>
        <v>42216</v>
      </c>
    </row>
    <row r="4704" spans="2:10" x14ac:dyDescent="0.25">
      <c r="B4704" s="1" t="s">
        <v>40</v>
      </c>
      <c r="C4704" s="3" t="s">
        <v>54</v>
      </c>
      <c r="D4704" s="2" t="s">
        <v>48</v>
      </c>
      <c r="E4704" s="3" t="s">
        <v>42</v>
      </c>
      <c r="F4704" s="3">
        <f t="shared" ca="1" si="144"/>
        <v>4</v>
      </c>
      <c r="G4704" s="4">
        <f t="shared" ca="1" si="145"/>
        <v>144</v>
      </c>
      <c r="H4704" s="4">
        <f ca="1">+Data_TABLE[[#This Row],[Qty]]*Data_TABLE[[#This Row],[Unit Price]]</f>
        <v>576</v>
      </c>
      <c r="I4704" s="7">
        <v>42207</v>
      </c>
      <c r="J4704" s="10">
        <f>EOMONTH(Data_TABLE[[#This Row],[Date Sold]],0)</f>
        <v>42216</v>
      </c>
    </row>
    <row r="4705" spans="2:10" x14ac:dyDescent="0.25">
      <c r="B4705" s="1" t="s">
        <v>38</v>
      </c>
      <c r="C4705" s="3" t="s">
        <v>56</v>
      </c>
      <c r="D4705" s="2" t="s">
        <v>52</v>
      </c>
      <c r="E4705" s="3" t="s">
        <v>46</v>
      </c>
      <c r="F4705" s="3">
        <f t="shared" ca="1" si="144"/>
        <v>5</v>
      </c>
      <c r="G4705" s="4">
        <f t="shared" ca="1" si="145"/>
        <v>81</v>
      </c>
      <c r="H4705" s="4">
        <f ca="1">+Data_TABLE[[#This Row],[Qty]]*Data_TABLE[[#This Row],[Unit Price]]</f>
        <v>405</v>
      </c>
      <c r="I4705" s="7">
        <v>42207</v>
      </c>
      <c r="J4705" s="10">
        <f>EOMONTH(Data_TABLE[[#This Row],[Date Sold]],0)</f>
        <v>42216</v>
      </c>
    </row>
    <row r="4706" spans="2:10" x14ac:dyDescent="0.25">
      <c r="B4706" s="1" t="s">
        <v>39</v>
      </c>
      <c r="C4706" s="3" t="s">
        <v>54</v>
      </c>
      <c r="D4706" s="2" t="s">
        <v>48</v>
      </c>
      <c r="E4706" s="3" t="s">
        <v>42</v>
      </c>
      <c r="F4706" s="3">
        <f t="shared" ca="1" si="144"/>
        <v>2</v>
      </c>
      <c r="G4706" s="4">
        <f t="shared" ca="1" si="145"/>
        <v>146</v>
      </c>
      <c r="H4706" s="4">
        <f ca="1">+Data_TABLE[[#This Row],[Qty]]*Data_TABLE[[#This Row],[Unit Price]]</f>
        <v>292</v>
      </c>
      <c r="I4706" s="7">
        <v>42207</v>
      </c>
      <c r="J4706" s="10">
        <f>EOMONTH(Data_TABLE[[#This Row],[Date Sold]],0)</f>
        <v>42216</v>
      </c>
    </row>
    <row r="4707" spans="2:10" x14ac:dyDescent="0.25">
      <c r="B4707" s="1" t="s">
        <v>39</v>
      </c>
      <c r="C4707" s="3" t="s">
        <v>56</v>
      </c>
      <c r="D4707" s="2" t="s">
        <v>52</v>
      </c>
      <c r="E4707" s="3" t="s">
        <v>46</v>
      </c>
      <c r="F4707" s="3">
        <f t="shared" ca="1" si="144"/>
        <v>4</v>
      </c>
      <c r="G4707" s="4">
        <f t="shared" ca="1" si="145"/>
        <v>192</v>
      </c>
      <c r="H4707" s="4">
        <f ca="1">+Data_TABLE[[#This Row],[Qty]]*Data_TABLE[[#This Row],[Unit Price]]</f>
        <v>768</v>
      </c>
      <c r="I4707" s="7">
        <v>42207</v>
      </c>
      <c r="J4707" s="10">
        <f>EOMONTH(Data_TABLE[[#This Row],[Date Sold]],0)</f>
        <v>42216</v>
      </c>
    </row>
    <row r="4708" spans="2:10" x14ac:dyDescent="0.25">
      <c r="B4708" s="1" t="s">
        <v>36</v>
      </c>
      <c r="C4708" s="3" t="s">
        <v>56</v>
      </c>
      <c r="D4708" s="2" t="s">
        <v>50</v>
      </c>
      <c r="E4708" s="3" t="s">
        <v>44</v>
      </c>
      <c r="F4708" s="3">
        <f t="shared" ca="1" si="144"/>
        <v>2</v>
      </c>
      <c r="G4708" s="4">
        <f t="shared" ca="1" si="145"/>
        <v>131</v>
      </c>
      <c r="H4708" s="4">
        <f ca="1">+Data_TABLE[[#This Row],[Qty]]*Data_TABLE[[#This Row],[Unit Price]]</f>
        <v>262</v>
      </c>
      <c r="I4708" s="7">
        <v>42207</v>
      </c>
      <c r="J4708" s="10">
        <f>EOMONTH(Data_TABLE[[#This Row],[Date Sold]],0)</f>
        <v>42216</v>
      </c>
    </row>
    <row r="4709" spans="2:10" x14ac:dyDescent="0.25">
      <c r="B4709" s="1" t="s">
        <v>41</v>
      </c>
      <c r="C4709" s="3" t="s">
        <v>55</v>
      </c>
      <c r="D4709" s="2" t="s">
        <v>49</v>
      </c>
      <c r="E4709" s="3" t="s">
        <v>43</v>
      </c>
      <c r="F4709" s="3">
        <f t="shared" ca="1" si="144"/>
        <v>1</v>
      </c>
      <c r="G4709" s="4">
        <f t="shared" ca="1" si="145"/>
        <v>70</v>
      </c>
      <c r="H4709" s="4">
        <f ca="1">+Data_TABLE[[#This Row],[Qty]]*Data_TABLE[[#This Row],[Unit Price]]</f>
        <v>70</v>
      </c>
      <c r="I4709" s="7">
        <v>42207</v>
      </c>
      <c r="J4709" s="10">
        <f>EOMONTH(Data_TABLE[[#This Row],[Date Sold]],0)</f>
        <v>42216</v>
      </c>
    </row>
    <row r="4710" spans="2:10" x14ac:dyDescent="0.25">
      <c r="B4710" s="1" t="s">
        <v>39</v>
      </c>
      <c r="C4710" s="3" t="s">
        <v>55</v>
      </c>
      <c r="D4710" s="2" t="s">
        <v>51</v>
      </c>
      <c r="E4710" s="3" t="s">
        <v>45</v>
      </c>
      <c r="F4710" s="3">
        <f t="shared" ca="1" si="144"/>
        <v>1</v>
      </c>
      <c r="G4710" s="4">
        <f t="shared" ca="1" si="145"/>
        <v>170</v>
      </c>
      <c r="H4710" s="4">
        <f ca="1">+Data_TABLE[[#This Row],[Qty]]*Data_TABLE[[#This Row],[Unit Price]]</f>
        <v>170</v>
      </c>
      <c r="I4710" s="7">
        <v>42207</v>
      </c>
      <c r="J4710" s="10">
        <f>EOMONTH(Data_TABLE[[#This Row],[Date Sold]],0)</f>
        <v>42216</v>
      </c>
    </row>
    <row r="4711" spans="2:10" x14ac:dyDescent="0.25">
      <c r="B4711" s="1" t="s">
        <v>36</v>
      </c>
      <c r="C4711" s="3" t="s">
        <v>55</v>
      </c>
      <c r="D4711" s="2" t="s">
        <v>49</v>
      </c>
      <c r="E4711" s="3" t="s">
        <v>43</v>
      </c>
      <c r="F4711" s="3">
        <f t="shared" ca="1" si="144"/>
        <v>3</v>
      </c>
      <c r="G4711" s="4">
        <f t="shared" ca="1" si="145"/>
        <v>129</v>
      </c>
      <c r="H4711" s="4">
        <f ca="1">+Data_TABLE[[#This Row],[Qty]]*Data_TABLE[[#This Row],[Unit Price]]</f>
        <v>387</v>
      </c>
      <c r="I4711" s="7">
        <v>42207</v>
      </c>
      <c r="J4711" s="10">
        <f>EOMONTH(Data_TABLE[[#This Row],[Date Sold]],0)</f>
        <v>42216</v>
      </c>
    </row>
    <row r="4712" spans="2:10" x14ac:dyDescent="0.25">
      <c r="B4712" s="1" t="s">
        <v>39</v>
      </c>
      <c r="C4712" s="3" t="s">
        <v>55</v>
      </c>
      <c r="D4712" s="2" t="s">
        <v>51</v>
      </c>
      <c r="E4712" s="3" t="s">
        <v>45</v>
      </c>
      <c r="F4712" s="3">
        <f t="shared" ca="1" si="144"/>
        <v>5</v>
      </c>
      <c r="G4712" s="4">
        <f t="shared" ca="1" si="145"/>
        <v>119</v>
      </c>
      <c r="H4712" s="4">
        <f ca="1">+Data_TABLE[[#This Row],[Qty]]*Data_TABLE[[#This Row],[Unit Price]]</f>
        <v>595</v>
      </c>
      <c r="I4712" s="7">
        <v>42207</v>
      </c>
      <c r="J4712" s="10">
        <f>EOMONTH(Data_TABLE[[#This Row],[Date Sold]],0)</f>
        <v>42216</v>
      </c>
    </row>
    <row r="4713" spans="2:10" x14ac:dyDescent="0.25">
      <c r="B4713" s="1" t="s">
        <v>41</v>
      </c>
      <c r="C4713" s="3" t="s">
        <v>55</v>
      </c>
      <c r="D4713" s="2" t="s">
        <v>51</v>
      </c>
      <c r="E4713" s="3" t="s">
        <v>45</v>
      </c>
      <c r="F4713" s="3">
        <f t="shared" ca="1" si="144"/>
        <v>3</v>
      </c>
      <c r="G4713" s="4">
        <f t="shared" ca="1" si="145"/>
        <v>139</v>
      </c>
      <c r="H4713" s="4">
        <f ca="1">+Data_TABLE[[#This Row],[Qty]]*Data_TABLE[[#This Row],[Unit Price]]</f>
        <v>417</v>
      </c>
      <c r="I4713" s="7">
        <v>42207</v>
      </c>
      <c r="J4713" s="10">
        <f>EOMONTH(Data_TABLE[[#This Row],[Date Sold]],0)</f>
        <v>42216</v>
      </c>
    </row>
    <row r="4714" spans="2:10" x14ac:dyDescent="0.25">
      <c r="B4714" s="1" t="s">
        <v>39</v>
      </c>
      <c r="C4714" s="3" t="s">
        <v>56</v>
      </c>
      <c r="D4714" s="2" t="s">
        <v>50</v>
      </c>
      <c r="E4714" s="3" t="s">
        <v>44</v>
      </c>
      <c r="F4714" s="3">
        <f t="shared" ca="1" si="144"/>
        <v>1</v>
      </c>
      <c r="G4714" s="4">
        <f t="shared" ca="1" si="145"/>
        <v>188</v>
      </c>
      <c r="H4714" s="4">
        <f ca="1">+Data_TABLE[[#This Row],[Qty]]*Data_TABLE[[#This Row],[Unit Price]]</f>
        <v>188</v>
      </c>
      <c r="I4714" s="7">
        <v>42207</v>
      </c>
      <c r="J4714" s="10">
        <f>EOMONTH(Data_TABLE[[#This Row],[Date Sold]],0)</f>
        <v>42216</v>
      </c>
    </row>
    <row r="4715" spans="2:10" x14ac:dyDescent="0.25">
      <c r="B4715" s="1" t="s">
        <v>40</v>
      </c>
      <c r="C4715" s="3" t="s">
        <v>54</v>
      </c>
      <c r="D4715" s="2" t="s">
        <v>48</v>
      </c>
      <c r="E4715" s="3" t="s">
        <v>42</v>
      </c>
      <c r="F4715" s="3">
        <f t="shared" ca="1" si="144"/>
        <v>1</v>
      </c>
      <c r="G4715" s="4">
        <f t="shared" ca="1" si="145"/>
        <v>121</v>
      </c>
      <c r="H4715" s="4">
        <f ca="1">+Data_TABLE[[#This Row],[Qty]]*Data_TABLE[[#This Row],[Unit Price]]</f>
        <v>121</v>
      </c>
      <c r="I4715" s="7">
        <v>42207</v>
      </c>
      <c r="J4715" s="10">
        <f>EOMONTH(Data_TABLE[[#This Row],[Date Sold]],0)</f>
        <v>42216</v>
      </c>
    </row>
    <row r="4716" spans="2:10" x14ac:dyDescent="0.25">
      <c r="B4716" s="1" t="s">
        <v>37</v>
      </c>
      <c r="C4716" s="3" t="s">
        <v>55</v>
      </c>
      <c r="D4716" s="2" t="s">
        <v>49</v>
      </c>
      <c r="E4716" s="3" t="s">
        <v>43</v>
      </c>
      <c r="F4716" s="3">
        <f t="shared" ca="1" si="144"/>
        <v>5</v>
      </c>
      <c r="G4716" s="4">
        <f t="shared" ca="1" si="145"/>
        <v>72</v>
      </c>
      <c r="H4716" s="4">
        <f ca="1">+Data_TABLE[[#This Row],[Qty]]*Data_TABLE[[#This Row],[Unit Price]]</f>
        <v>360</v>
      </c>
      <c r="I4716" s="7">
        <v>42207</v>
      </c>
      <c r="J4716" s="10">
        <f>EOMONTH(Data_TABLE[[#This Row],[Date Sold]],0)</f>
        <v>42216</v>
      </c>
    </row>
    <row r="4717" spans="2:10" x14ac:dyDescent="0.25">
      <c r="B4717" s="1" t="s">
        <v>39</v>
      </c>
      <c r="C4717" s="3" t="s">
        <v>55</v>
      </c>
      <c r="D4717" s="2" t="s">
        <v>49</v>
      </c>
      <c r="E4717" s="3" t="s">
        <v>43</v>
      </c>
      <c r="F4717" s="3">
        <f t="shared" ca="1" si="144"/>
        <v>2</v>
      </c>
      <c r="G4717" s="4">
        <f t="shared" ca="1" si="145"/>
        <v>169</v>
      </c>
      <c r="H4717" s="4">
        <f ca="1">+Data_TABLE[[#This Row],[Qty]]*Data_TABLE[[#This Row],[Unit Price]]</f>
        <v>338</v>
      </c>
      <c r="I4717" s="7">
        <v>42207</v>
      </c>
      <c r="J4717" s="10">
        <f>EOMONTH(Data_TABLE[[#This Row],[Date Sold]],0)</f>
        <v>42216</v>
      </c>
    </row>
    <row r="4718" spans="2:10" x14ac:dyDescent="0.25">
      <c r="B4718" s="1" t="s">
        <v>40</v>
      </c>
      <c r="C4718" s="3" t="s">
        <v>55</v>
      </c>
      <c r="D4718" s="2" t="s">
        <v>51</v>
      </c>
      <c r="E4718" s="3" t="s">
        <v>45</v>
      </c>
      <c r="F4718" s="3">
        <f t="shared" ca="1" si="144"/>
        <v>2</v>
      </c>
      <c r="G4718" s="4">
        <f t="shared" ca="1" si="145"/>
        <v>151</v>
      </c>
      <c r="H4718" s="4">
        <f ca="1">+Data_TABLE[[#This Row],[Qty]]*Data_TABLE[[#This Row],[Unit Price]]</f>
        <v>302</v>
      </c>
      <c r="I4718" s="7">
        <v>42207</v>
      </c>
      <c r="J4718" s="10">
        <f>EOMONTH(Data_TABLE[[#This Row],[Date Sold]],0)</f>
        <v>42216</v>
      </c>
    </row>
    <row r="4719" spans="2:10" x14ac:dyDescent="0.25">
      <c r="B4719" s="1" t="s">
        <v>41</v>
      </c>
      <c r="C4719" s="3" t="s">
        <v>54</v>
      </c>
      <c r="D4719" s="2" t="s">
        <v>48</v>
      </c>
      <c r="E4719" s="3" t="s">
        <v>42</v>
      </c>
      <c r="F4719" s="3">
        <f t="shared" ca="1" si="144"/>
        <v>2</v>
      </c>
      <c r="G4719" s="4">
        <f t="shared" ca="1" si="145"/>
        <v>119</v>
      </c>
      <c r="H4719" s="4">
        <f ca="1">+Data_TABLE[[#This Row],[Qty]]*Data_TABLE[[#This Row],[Unit Price]]</f>
        <v>238</v>
      </c>
      <c r="I4719" s="7">
        <v>42207</v>
      </c>
      <c r="J4719" s="10">
        <f>EOMONTH(Data_TABLE[[#This Row],[Date Sold]],0)</f>
        <v>42216</v>
      </c>
    </row>
    <row r="4720" spans="2:10" x14ac:dyDescent="0.25">
      <c r="B4720" s="1" t="s">
        <v>36</v>
      </c>
      <c r="C4720" s="3" t="s">
        <v>55</v>
      </c>
      <c r="D4720" s="2" t="s">
        <v>49</v>
      </c>
      <c r="E4720" s="3" t="s">
        <v>43</v>
      </c>
      <c r="F4720" s="3">
        <f t="shared" ca="1" si="144"/>
        <v>3</v>
      </c>
      <c r="G4720" s="4">
        <f t="shared" ca="1" si="145"/>
        <v>87</v>
      </c>
      <c r="H4720" s="4">
        <f ca="1">+Data_TABLE[[#This Row],[Qty]]*Data_TABLE[[#This Row],[Unit Price]]</f>
        <v>261</v>
      </c>
      <c r="I4720" s="7">
        <v>42207</v>
      </c>
      <c r="J4720" s="10">
        <f>EOMONTH(Data_TABLE[[#This Row],[Date Sold]],0)</f>
        <v>42216</v>
      </c>
    </row>
    <row r="4721" spans="2:10" x14ac:dyDescent="0.25">
      <c r="B4721" s="1" t="s">
        <v>41</v>
      </c>
      <c r="C4721" s="3" t="s">
        <v>54</v>
      </c>
      <c r="D4721" s="2" t="s">
        <v>48</v>
      </c>
      <c r="E4721" s="3" t="s">
        <v>42</v>
      </c>
      <c r="F4721" s="3">
        <f t="shared" ref="F4721:F4784" ca="1" si="146">RANDBETWEEN(1,5)</f>
        <v>5</v>
      </c>
      <c r="G4721" s="4">
        <f t="shared" ref="G4721:G4784" ca="1" si="147">RANDBETWEEN(60,200)</f>
        <v>195</v>
      </c>
      <c r="H4721" s="4">
        <f ca="1">+Data_TABLE[[#This Row],[Qty]]*Data_TABLE[[#This Row],[Unit Price]]</f>
        <v>975</v>
      </c>
      <c r="I4721" s="7">
        <v>42207</v>
      </c>
      <c r="J4721" s="10">
        <f>EOMONTH(Data_TABLE[[#This Row],[Date Sold]],0)</f>
        <v>42216</v>
      </c>
    </row>
    <row r="4722" spans="2:10" x14ac:dyDescent="0.25">
      <c r="B4722" s="1" t="s">
        <v>41</v>
      </c>
      <c r="C4722" s="3" t="s">
        <v>54</v>
      </c>
      <c r="D4722" s="2" t="s">
        <v>48</v>
      </c>
      <c r="E4722" s="3" t="s">
        <v>42</v>
      </c>
      <c r="F4722" s="3">
        <f t="shared" ca="1" si="146"/>
        <v>1</v>
      </c>
      <c r="G4722" s="4">
        <f t="shared" ca="1" si="147"/>
        <v>68</v>
      </c>
      <c r="H4722" s="4">
        <f ca="1">+Data_TABLE[[#This Row],[Qty]]*Data_TABLE[[#This Row],[Unit Price]]</f>
        <v>68</v>
      </c>
      <c r="I4722" s="7">
        <v>42207</v>
      </c>
      <c r="J4722" s="10">
        <f>EOMONTH(Data_TABLE[[#This Row],[Date Sold]],0)</f>
        <v>42216</v>
      </c>
    </row>
    <row r="4723" spans="2:10" x14ac:dyDescent="0.25">
      <c r="B4723" s="1" t="s">
        <v>37</v>
      </c>
      <c r="C4723" s="3" t="s">
        <v>55</v>
      </c>
      <c r="D4723" s="2" t="s">
        <v>51</v>
      </c>
      <c r="E4723" s="3" t="s">
        <v>45</v>
      </c>
      <c r="F4723" s="3">
        <f t="shared" ca="1" si="146"/>
        <v>5</v>
      </c>
      <c r="G4723" s="4">
        <f t="shared" ca="1" si="147"/>
        <v>114</v>
      </c>
      <c r="H4723" s="4">
        <f ca="1">+Data_TABLE[[#This Row],[Qty]]*Data_TABLE[[#This Row],[Unit Price]]</f>
        <v>570</v>
      </c>
      <c r="I4723" s="7">
        <v>42207</v>
      </c>
      <c r="J4723" s="10">
        <f>EOMONTH(Data_TABLE[[#This Row],[Date Sold]],0)</f>
        <v>42216</v>
      </c>
    </row>
    <row r="4724" spans="2:10" x14ac:dyDescent="0.25">
      <c r="B4724" s="1" t="s">
        <v>40</v>
      </c>
      <c r="C4724" s="3" t="s">
        <v>56</v>
      </c>
      <c r="D4724" s="2" t="s">
        <v>52</v>
      </c>
      <c r="E4724" s="3" t="s">
        <v>46</v>
      </c>
      <c r="F4724" s="3">
        <f t="shared" ca="1" si="146"/>
        <v>5</v>
      </c>
      <c r="G4724" s="4">
        <f t="shared" ca="1" si="147"/>
        <v>133</v>
      </c>
      <c r="H4724" s="4">
        <f ca="1">+Data_TABLE[[#This Row],[Qty]]*Data_TABLE[[#This Row],[Unit Price]]</f>
        <v>665</v>
      </c>
      <c r="I4724" s="7">
        <v>42207</v>
      </c>
      <c r="J4724" s="10">
        <f>EOMONTH(Data_TABLE[[#This Row],[Date Sold]],0)</f>
        <v>42216</v>
      </c>
    </row>
    <row r="4725" spans="2:10" x14ac:dyDescent="0.25">
      <c r="B4725" s="1" t="s">
        <v>36</v>
      </c>
      <c r="C4725" s="3" t="s">
        <v>55</v>
      </c>
      <c r="D4725" s="2" t="s">
        <v>49</v>
      </c>
      <c r="E4725" s="3" t="s">
        <v>43</v>
      </c>
      <c r="F4725" s="3">
        <f t="shared" ca="1" si="146"/>
        <v>4</v>
      </c>
      <c r="G4725" s="4">
        <f t="shared" ca="1" si="147"/>
        <v>193</v>
      </c>
      <c r="H4725" s="4">
        <f ca="1">+Data_TABLE[[#This Row],[Qty]]*Data_TABLE[[#This Row],[Unit Price]]</f>
        <v>772</v>
      </c>
      <c r="I4725" s="7">
        <v>42207</v>
      </c>
      <c r="J4725" s="10">
        <f>EOMONTH(Data_TABLE[[#This Row],[Date Sold]],0)</f>
        <v>42216</v>
      </c>
    </row>
    <row r="4726" spans="2:10" x14ac:dyDescent="0.25">
      <c r="B4726" s="1" t="s">
        <v>38</v>
      </c>
      <c r="C4726" s="3" t="s">
        <v>56</v>
      </c>
      <c r="D4726" s="2" t="s">
        <v>50</v>
      </c>
      <c r="E4726" s="3" t="s">
        <v>44</v>
      </c>
      <c r="F4726" s="3">
        <f t="shared" ca="1" si="146"/>
        <v>2</v>
      </c>
      <c r="G4726" s="4">
        <f t="shared" ca="1" si="147"/>
        <v>141</v>
      </c>
      <c r="H4726" s="4">
        <f ca="1">+Data_TABLE[[#This Row],[Qty]]*Data_TABLE[[#This Row],[Unit Price]]</f>
        <v>282</v>
      </c>
      <c r="I4726" s="7">
        <v>42207</v>
      </c>
      <c r="J4726" s="10">
        <f>EOMONTH(Data_TABLE[[#This Row],[Date Sold]],0)</f>
        <v>42216</v>
      </c>
    </row>
    <row r="4727" spans="2:10" x14ac:dyDescent="0.25">
      <c r="B4727" s="1" t="s">
        <v>39</v>
      </c>
      <c r="C4727" s="3" t="s">
        <v>54</v>
      </c>
      <c r="D4727" s="2" t="s">
        <v>48</v>
      </c>
      <c r="E4727" s="3" t="s">
        <v>42</v>
      </c>
      <c r="F4727" s="3">
        <f t="shared" ca="1" si="146"/>
        <v>3</v>
      </c>
      <c r="G4727" s="4">
        <f t="shared" ca="1" si="147"/>
        <v>160</v>
      </c>
      <c r="H4727" s="4">
        <f ca="1">+Data_TABLE[[#This Row],[Qty]]*Data_TABLE[[#This Row],[Unit Price]]</f>
        <v>480</v>
      </c>
      <c r="I4727" s="7">
        <v>42207</v>
      </c>
      <c r="J4727" s="10">
        <f>EOMONTH(Data_TABLE[[#This Row],[Date Sold]],0)</f>
        <v>42216</v>
      </c>
    </row>
    <row r="4728" spans="2:10" x14ac:dyDescent="0.25">
      <c r="B4728" s="1" t="s">
        <v>40</v>
      </c>
      <c r="C4728" s="3" t="s">
        <v>56</v>
      </c>
      <c r="D4728" s="2" t="s">
        <v>50</v>
      </c>
      <c r="E4728" s="3" t="s">
        <v>44</v>
      </c>
      <c r="F4728" s="3">
        <f t="shared" ca="1" si="146"/>
        <v>3</v>
      </c>
      <c r="G4728" s="4">
        <f t="shared" ca="1" si="147"/>
        <v>145</v>
      </c>
      <c r="H4728" s="4">
        <f ca="1">+Data_TABLE[[#This Row],[Qty]]*Data_TABLE[[#This Row],[Unit Price]]</f>
        <v>435</v>
      </c>
      <c r="I4728" s="7">
        <v>42207</v>
      </c>
      <c r="J4728" s="10">
        <f>EOMONTH(Data_TABLE[[#This Row],[Date Sold]],0)</f>
        <v>42216</v>
      </c>
    </row>
    <row r="4729" spans="2:10" x14ac:dyDescent="0.25">
      <c r="B4729" s="1" t="s">
        <v>38</v>
      </c>
      <c r="C4729" s="3" t="s">
        <v>55</v>
      </c>
      <c r="D4729" s="2" t="s">
        <v>49</v>
      </c>
      <c r="E4729" s="3" t="s">
        <v>43</v>
      </c>
      <c r="F4729" s="3">
        <f t="shared" ca="1" si="146"/>
        <v>4</v>
      </c>
      <c r="G4729" s="4">
        <f t="shared" ca="1" si="147"/>
        <v>60</v>
      </c>
      <c r="H4729" s="4">
        <f ca="1">+Data_TABLE[[#This Row],[Qty]]*Data_TABLE[[#This Row],[Unit Price]]</f>
        <v>240</v>
      </c>
      <c r="I4729" s="7">
        <v>42207</v>
      </c>
      <c r="J4729" s="10">
        <f>EOMONTH(Data_TABLE[[#This Row],[Date Sold]],0)</f>
        <v>42216</v>
      </c>
    </row>
    <row r="4730" spans="2:10" x14ac:dyDescent="0.25">
      <c r="B4730" s="1" t="s">
        <v>40</v>
      </c>
      <c r="C4730" s="3" t="s">
        <v>56</v>
      </c>
      <c r="D4730" s="2" t="s">
        <v>50</v>
      </c>
      <c r="E4730" s="3" t="s">
        <v>44</v>
      </c>
      <c r="F4730" s="3">
        <f t="shared" ca="1" si="146"/>
        <v>5</v>
      </c>
      <c r="G4730" s="4">
        <f t="shared" ca="1" si="147"/>
        <v>75</v>
      </c>
      <c r="H4730" s="4">
        <f ca="1">+Data_TABLE[[#This Row],[Qty]]*Data_TABLE[[#This Row],[Unit Price]]</f>
        <v>375</v>
      </c>
      <c r="I4730" s="7">
        <v>42207</v>
      </c>
      <c r="J4730" s="10">
        <f>EOMONTH(Data_TABLE[[#This Row],[Date Sold]],0)</f>
        <v>42216</v>
      </c>
    </row>
    <row r="4731" spans="2:10" x14ac:dyDescent="0.25">
      <c r="B4731" s="1" t="s">
        <v>41</v>
      </c>
      <c r="C4731" s="3" t="s">
        <v>55</v>
      </c>
      <c r="D4731" s="2" t="s">
        <v>49</v>
      </c>
      <c r="E4731" s="3" t="s">
        <v>43</v>
      </c>
      <c r="F4731" s="3">
        <f t="shared" ca="1" si="146"/>
        <v>5</v>
      </c>
      <c r="G4731" s="4">
        <f t="shared" ca="1" si="147"/>
        <v>71</v>
      </c>
      <c r="H4731" s="4">
        <f ca="1">+Data_TABLE[[#This Row],[Qty]]*Data_TABLE[[#This Row],[Unit Price]]</f>
        <v>355</v>
      </c>
      <c r="I4731" s="7">
        <v>42207</v>
      </c>
      <c r="J4731" s="10">
        <f>EOMONTH(Data_TABLE[[#This Row],[Date Sold]],0)</f>
        <v>42216</v>
      </c>
    </row>
    <row r="4732" spans="2:10" x14ac:dyDescent="0.25">
      <c r="B4732" s="1" t="s">
        <v>36</v>
      </c>
      <c r="C4732" s="3" t="s">
        <v>55</v>
      </c>
      <c r="D4732" s="2" t="s">
        <v>49</v>
      </c>
      <c r="E4732" s="3" t="s">
        <v>43</v>
      </c>
      <c r="F4732" s="3">
        <f t="shared" ca="1" si="146"/>
        <v>5</v>
      </c>
      <c r="G4732" s="4">
        <f t="shared" ca="1" si="147"/>
        <v>139</v>
      </c>
      <c r="H4732" s="4">
        <f ca="1">+Data_TABLE[[#This Row],[Qty]]*Data_TABLE[[#This Row],[Unit Price]]</f>
        <v>695</v>
      </c>
      <c r="I4732" s="7">
        <v>42207</v>
      </c>
      <c r="J4732" s="10">
        <f>EOMONTH(Data_TABLE[[#This Row],[Date Sold]],0)</f>
        <v>42216</v>
      </c>
    </row>
    <row r="4733" spans="2:10" x14ac:dyDescent="0.25">
      <c r="B4733" s="1" t="s">
        <v>37</v>
      </c>
      <c r="C4733" s="3" t="s">
        <v>55</v>
      </c>
      <c r="D4733" s="2" t="s">
        <v>49</v>
      </c>
      <c r="E4733" s="3" t="s">
        <v>43</v>
      </c>
      <c r="F4733" s="3">
        <f t="shared" ca="1" si="146"/>
        <v>2</v>
      </c>
      <c r="G4733" s="4">
        <f t="shared" ca="1" si="147"/>
        <v>142</v>
      </c>
      <c r="H4733" s="4">
        <f ca="1">+Data_TABLE[[#This Row],[Qty]]*Data_TABLE[[#This Row],[Unit Price]]</f>
        <v>284</v>
      </c>
      <c r="I4733" s="7">
        <v>42207</v>
      </c>
      <c r="J4733" s="10">
        <f>EOMONTH(Data_TABLE[[#This Row],[Date Sold]],0)</f>
        <v>42216</v>
      </c>
    </row>
    <row r="4734" spans="2:10" x14ac:dyDescent="0.25">
      <c r="B4734" s="1" t="s">
        <v>41</v>
      </c>
      <c r="C4734" s="3" t="s">
        <v>55</v>
      </c>
      <c r="D4734" s="2" t="s">
        <v>49</v>
      </c>
      <c r="E4734" s="3" t="s">
        <v>43</v>
      </c>
      <c r="F4734" s="3">
        <f t="shared" ca="1" si="146"/>
        <v>4</v>
      </c>
      <c r="G4734" s="4">
        <f t="shared" ca="1" si="147"/>
        <v>87</v>
      </c>
      <c r="H4734" s="4">
        <f ca="1">+Data_TABLE[[#This Row],[Qty]]*Data_TABLE[[#This Row],[Unit Price]]</f>
        <v>348</v>
      </c>
      <c r="I4734" s="7">
        <v>42207</v>
      </c>
      <c r="J4734" s="10">
        <f>EOMONTH(Data_TABLE[[#This Row],[Date Sold]],0)</f>
        <v>42216</v>
      </c>
    </row>
    <row r="4735" spans="2:10" x14ac:dyDescent="0.25">
      <c r="B4735" s="1" t="s">
        <v>39</v>
      </c>
      <c r="C4735" s="3" t="s">
        <v>55</v>
      </c>
      <c r="D4735" s="2" t="s">
        <v>49</v>
      </c>
      <c r="E4735" s="3" t="s">
        <v>43</v>
      </c>
      <c r="F4735" s="3">
        <f t="shared" ca="1" si="146"/>
        <v>3</v>
      </c>
      <c r="G4735" s="4">
        <f t="shared" ca="1" si="147"/>
        <v>78</v>
      </c>
      <c r="H4735" s="4">
        <f ca="1">+Data_TABLE[[#This Row],[Qty]]*Data_TABLE[[#This Row],[Unit Price]]</f>
        <v>234</v>
      </c>
      <c r="I4735" s="7">
        <v>42207</v>
      </c>
      <c r="J4735" s="10">
        <f>EOMONTH(Data_TABLE[[#This Row],[Date Sold]],0)</f>
        <v>42216</v>
      </c>
    </row>
    <row r="4736" spans="2:10" x14ac:dyDescent="0.25">
      <c r="B4736" s="1" t="s">
        <v>38</v>
      </c>
      <c r="C4736" s="3" t="s">
        <v>56</v>
      </c>
      <c r="D4736" s="2" t="s">
        <v>52</v>
      </c>
      <c r="E4736" s="3" t="s">
        <v>46</v>
      </c>
      <c r="F4736" s="3">
        <f t="shared" ca="1" si="146"/>
        <v>5</v>
      </c>
      <c r="G4736" s="4">
        <f t="shared" ca="1" si="147"/>
        <v>101</v>
      </c>
      <c r="H4736" s="4">
        <f ca="1">+Data_TABLE[[#This Row],[Qty]]*Data_TABLE[[#This Row],[Unit Price]]</f>
        <v>505</v>
      </c>
      <c r="I4736" s="7">
        <v>42207</v>
      </c>
      <c r="J4736" s="10">
        <f>EOMONTH(Data_TABLE[[#This Row],[Date Sold]],0)</f>
        <v>42216</v>
      </c>
    </row>
    <row r="4737" spans="2:10" x14ac:dyDescent="0.25">
      <c r="B4737" s="1" t="s">
        <v>36</v>
      </c>
      <c r="C4737" s="3" t="s">
        <v>56</v>
      </c>
      <c r="D4737" s="2" t="s">
        <v>50</v>
      </c>
      <c r="E4737" s="3" t="s">
        <v>44</v>
      </c>
      <c r="F4737" s="3">
        <f t="shared" ca="1" si="146"/>
        <v>4</v>
      </c>
      <c r="G4737" s="4">
        <f t="shared" ca="1" si="147"/>
        <v>154</v>
      </c>
      <c r="H4737" s="4">
        <f ca="1">+Data_TABLE[[#This Row],[Qty]]*Data_TABLE[[#This Row],[Unit Price]]</f>
        <v>616</v>
      </c>
      <c r="I4737" s="7">
        <v>42207</v>
      </c>
      <c r="J4737" s="10">
        <f>EOMONTH(Data_TABLE[[#This Row],[Date Sold]],0)</f>
        <v>42216</v>
      </c>
    </row>
    <row r="4738" spans="2:10" x14ac:dyDescent="0.25">
      <c r="B4738" s="1" t="s">
        <v>39</v>
      </c>
      <c r="C4738" s="3" t="s">
        <v>54</v>
      </c>
      <c r="D4738" s="2" t="s">
        <v>48</v>
      </c>
      <c r="E4738" s="3" t="s">
        <v>42</v>
      </c>
      <c r="F4738" s="3">
        <f t="shared" ca="1" si="146"/>
        <v>4</v>
      </c>
      <c r="G4738" s="4">
        <f t="shared" ca="1" si="147"/>
        <v>197</v>
      </c>
      <c r="H4738" s="4">
        <f ca="1">+Data_TABLE[[#This Row],[Qty]]*Data_TABLE[[#This Row],[Unit Price]]</f>
        <v>788</v>
      </c>
      <c r="I4738" s="7">
        <v>42207</v>
      </c>
      <c r="J4738" s="10">
        <f>EOMONTH(Data_TABLE[[#This Row],[Date Sold]],0)</f>
        <v>42216</v>
      </c>
    </row>
    <row r="4739" spans="2:10" x14ac:dyDescent="0.25">
      <c r="B4739" s="1" t="s">
        <v>37</v>
      </c>
      <c r="C4739" s="3" t="s">
        <v>55</v>
      </c>
      <c r="D4739" s="2" t="s">
        <v>51</v>
      </c>
      <c r="E4739" s="3" t="s">
        <v>45</v>
      </c>
      <c r="F4739" s="3">
        <f t="shared" ca="1" si="146"/>
        <v>3</v>
      </c>
      <c r="G4739" s="4">
        <f t="shared" ca="1" si="147"/>
        <v>110</v>
      </c>
      <c r="H4739" s="4">
        <f ca="1">+Data_TABLE[[#This Row],[Qty]]*Data_TABLE[[#This Row],[Unit Price]]</f>
        <v>330</v>
      </c>
      <c r="I4739" s="7">
        <v>42207</v>
      </c>
      <c r="J4739" s="10">
        <f>EOMONTH(Data_TABLE[[#This Row],[Date Sold]],0)</f>
        <v>42216</v>
      </c>
    </row>
    <row r="4740" spans="2:10" x14ac:dyDescent="0.25">
      <c r="B4740" s="1" t="s">
        <v>41</v>
      </c>
      <c r="C4740" s="3" t="s">
        <v>55</v>
      </c>
      <c r="D4740" s="2" t="s">
        <v>51</v>
      </c>
      <c r="E4740" s="3" t="s">
        <v>45</v>
      </c>
      <c r="F4740" s="3">
        <f t="shared" ca="1" si="146"/>
        <v>3</v>
      </c>
      <c r="G4740" s="4">
        <f t="shared" ca="1" si="147"/>
        <v>106</v>
      </c>
      <c r="H4740" s="4">
        <f ca="1">+Data_TABLE[[#This Row],[Qty]]*Data_TABLE[[#This Row],[Unit Price]]</f>
        <v>318</v>
      </c>
      <c r="I4740" s="7">
        <v>42207</v>
      </c>
      <c r="J4740" s="10">
        <f>EOMONTH(Data_TABLE[[#This Row],[Date Sold]],0)</f>
        <v>42216</v>
      </c>
    </row>
    <row r="4741" spans="2:10" x14ac:dyDescent="0.25">
      <c r="B4741" s="1" t="s">
        <v>37</v>
      </c>
      <c r="C4741" s="3" t="s">
        <v>54</v>
      </c>
      <c r="D4741" s="2" t="s">
        <v>48</v>
      </c>
      <c r="E4741" s="3" t="s">
        <v>42</v>
      </c>
      <c r="F4741" s="3">
        <f t="shared" ca="1" si="146"/>
        <v>5</v>
      </c>
      <c r="G4741" s="4">
        <f t="shared" ca="1" si="147"/>
        <v>94</v>
      </c>
      <c r="H4741" s="4">
        <f ca="1">+Data_TABLE[[#This Row],[Qty]]*Data_TABLE[[#This Row],[Unit Price]]</f>
        <v>470</v>
      </c>
      <c r="I4741" s="7">
        <v>42207</v>
      </c>
      <c r="J4741" s="10">
        <f>EOMONTH(Data_TABLE[[#This Row],[Date Sold]],0)</f>
        <v>42216</v>
      </c>
    </row>
    <row r="4742" spans="2:10" x14ac:dyDescent="0.25">
      <c r="B4742" s="1" t="s">
        <v>40</v>
      </c>
      <c r="C4742" s="3" t="s">
        <v>54</v>
      </c>
      <c r="D4742" s="2" t="s">
        <v>48</v>
      </c>
      <c r="E4742" s="3" t="s">
        <v>42</v>
      </c>
      <c r="F4742" s="3">
        <f t="shared" ca="1" si="146"/>
        <v>4</v>
      </c>
      <c r="G4742" s="4">
        <f t="shared" ca="1" si="147"/>
        <v>95</v>
      </c>
      <c r="H4742" s="4">
        <f ca="1">+Data_TABLE[[#This Row],[Qty]]*Data_TABLE[[#This Row],[Unit Price]]</f>
        <v>380</v>
      </c>
      <c r="I4742" s="7">
        <v>42207</v>
      </c>
      <c r="J4742" s="10">
        <f>EOMONTH(Data_TABLE[[#This Row],[Date Sold]],0)</f>
        <v>42216</v>
      </c>
    </row>
    <row r="4743" spans="2:10" x14ac:dyDescent="0.25">
      <c r="B4743" s="1" t="s">
        <v>37</v>
      </c>
      <c r="C4743" s="3" t="s">
        <v>55</v>
      </c>
      <c r="D4743" s="2" t="s">
        <v>51</v>
      </c>
      <c r="E4743" s="3" t="s">
        <v>45</v>
      </c>
      <c r="F4743" s="3">
        <f t="shared" ca="1" si="146"/>
        <v>4</v>
      </c>
      <c r="G4743" s="4">
        <f t="shared" ca="1" si="147"/>
        <v>124</v>
      </c>
      <c r="H4743" s="4">
        <f ca="1">+Data_TABLE[[#This Row],[Qty]]*Data_TABLE[[#This Row],[Unit Price]]</f>
        <v>496</v>
      </c>
      <c r="I4743" s="7">
        <v>42207</v>
      </c>
      <c r="J4743" s="10">
        <f>EOMONTH(Data_TABLE[[#This Row],[Date Sold]],0)</f>
        <v>42216</v>
      </c>
    </row>
    <row r="4744" spans="2:10" x14ac:dyDescent="0.25">
      <c r="B4744" s="1" t="s">
        <v>40</v>
      </c>
      <c r="C4744" s="3" t="s">
        <v>55</v>
      </c>
      <c r="D4744" s="2" t="s">
        <v>51</v>
      </c>
      <c r="E4744" s="3" t="s">
        <v>45</v>
      </c>
      <c r="F4744" s="3">
        <f t="shared" ca="1" si="146"/>
        <v>2</v>
      </c>
      <c r="G4744" s="4">
        <f t="shared" ca="1" si="147"/>
        <v>70</v>
      </c>
      <c r="H4744" s="4">
        <f ca="1">+Data_TABLE[[#This Row],[Qty]]*Data_TABLE[[#This Row],[Unit Price]]</f>
        <v>140</v>
      </c>
      <c r="I4744" s="7">
        <v>42207</v>
      </c>
      <c r="J4744" s="10">
        <f>EOMONTH(Data_TABLE[[#This Row],[Date Sold]],0)</f>
        <v>42216</v>
      </c>
    </row>
    <row r="4745" spans="2:10" x14ac:dyDescent="0.25">
      <c r="B4745" s="1" t="s">
        <v>41</v>
      </c>
      <c r="C4745" s="3" t="s">
        <v>56</v>
      </c>
      <c r="D4745" s="2" t="s">
        <v>52</v>
      </c>
      <c r="E4745" s="3" t="s">
        <v>46</v>
      </c>
      <c r="F4745" s="3">
        <f t="shared" ca="1" si="146"/>
        <v>1</v>
      </c>
      <c r="G4745" s="4">
        <f t="shared" ca="1" si="147"/>
        <v>115</v>
      </c>
      <c r="H4745" s="4">
        <f ca="1">+Data_TABLE[[#This Row],[Qty]]*Data_TABLE[[#This Row],[Unit Price]]</f>
        <v>115</v>
      </c>
      <c r="I4745" s="7">
        <v>42207</v>
      </c>
      <c r="J4745" s="10">
        <f>EOMONTH(Data_TABLE[[#This Row],[Date Sold]],0)</f>
        <v>42216</v>
      </c>
    </row>
    <row r="4746" spans="2:10" x14ac:dyDescent="0.25">
      <c r="B4746" s="1" t="s">
        <v>41</v>
      </c>
      <c r="C4746" s="3" t="s">
        <v>54</v>
      </c>
      <c r="D4746" s="2" t="s">
        <v>48</v>
      </c>
      <c r="E4746" s="3" t="s">
        <v>42</v>
      </c>
      <c r="F4746" s="3">
        <f t="shared" ca="1" si="146"/>
        <v>3</v>
      </c>
      <c r="G4746" s="4">
        <f t="shared" ca="1" si="147"/>
        <v>156</v>
      </c>
      <c r="H4746" s="4">
        <f ca="1">+Data_TABLE[[#This Row],[Qty]]*Data_TABLE[[#This Row],[Unit Price]]</f>
        <v>468</v>
      </c>
      <c r="I4746" s="7">
        <v>42207</v>
      </c>
      <c r="J4746" s="10">
        <f>EOMONTH(Data_TABLE[[#This Row],[Date Sold]],0)</f>
        <v>42216</v>
      </c>
    </row>
    <row r="4747" spans="2:10" x14ac:dyDescent="0.25">
      <c r="B4747" s="1" t="s">
        <v>36</v>
      </c>
      <c r="C4747" s="3" t="s">
        <v>55</v>
      </c>
      <c r="D4747" s="2" t="s">
        <v>49</v>
      </c>
      <c r="E4747" s="3" t="s">
        <v>43</v>
      </c>
      <c r="F4747" s="3">
        <f t="shared" ca="1" si="146"/>
        <v>1</v>
      </c>
      <c r="G4747" s="4">
        <f t="shared" ca="1" si="147"/>
        <v>174</v>
      </c>
      <c r="H4747" s="4">
        <f ca="1">+Data_TABLE[[#This Row],[Qty]]*Data_TABLE[[#This Row],[Unit Price]]</f>
        <v>174</v>
      </c>
      <c r="I4747" s="7">
        <v>42207</v>
      </c>
      <c r="J4747" s="10">
        <f>EOMONTH(Data_TABLE[[#This Row],[Date Sold]],0)</f>
        <v>42216</v>
      </c>
    </row>
    <row r="4748" spans="2:10" x14ac:dyDescent="0.25">
      <c r="B4748" s="1" t="s">
        <v>39</v>
      </c>
      <c r="C4748" s="3" t="s">
        <v>56</v>
      </c>
      <c r="D4748" s="2" t="s">
        <v>52</v>
      </c>
      <c r="E4748" s="3" t="s">
        <v>46</v>
      </c>
      <c r="F4748" s="3">
        <f t="shared" ca="1" si="146"/>
        <v>2</v>
      </c>
      <c r="G4748" s="4">
        <f t="shared" ca="1" si="147"/>
        <v>90</v>
      </c>
      <c r="H4748" s="4">
        <f ca="1">+Data_TABLE[[#This Row],[Qty]]*Data_TABLE[[#This Row],[Unit Price]]</f>
        <v>180</v>
      </c>
      <c r="I4748" s="7">
        <v>42207</v>
      </c>
      <c r="J4748" s="10">
        <f>EOMONTH(Data_TABLE[[#This Row],[Date Sold]],0)</f>
        <v>42216</v>
      </c>
    </row>
    <row r="4749" spans="2:10" x14ac:dyDescent="0.25">
      <c r="B4749" s="1" t="s">
        <v>41</v>
      </c>
      <c r="C4749" s="3" t="s">
        <v>56</v>
      </c>
      <c r="D4749" s="2" t="s">
        <v>52</v>
      </c>
      <c r="E4749" s="3" t="s">
        <v>46</v>
      </c>
      <c r="F4749" s="3">
        <f t="shared" ca="1" si="146"/>
        <v>1</v>
      </c>
      <c r="G4749" s="4">
        <f t="shared" ca="1" si="147"/>
        <v>136</v>
      </c>
      <c r="H4749" s="4">
        <f ca="1">+Data_TABLE[[#This Row],[Qty]]*Data_TABLE[[#This Row],[Unit Price]]</f>
        <v>136</v>
      </c>
      <c r="I4749" s="7">
        <v>42207</v>
      </c>
      <c r="J4749" s="10">
        <f>EOMONTH(Data_TABLE[[#This Row],[Date Sold]],0)</f>
        <v>42216</v>
      </c>
    </row>
    <row r="4750" spans="2:10" x14ac:dyDescent="0.25">
      <c r="B4750" s="1" t="s">
        <v>36</v>
      </c>
      <c r="C4750" s="3" t="s">
        <v>55</v>
      </c>
      <c r="D4750" s="2" t="s">
        <v>49</v>
      </c>
      <c r="E4750" s="3" t="s">
        <v>43</v>
      </c>
      <c r="F4750" s="3">
        <f t="shared" ca="1" si="146"/>
        <v>2</v>
      </c>
      <c r="G4750" s="4">
        <f t="shared" ca="1" si="147"/>
        <v>72</v>
      </c>
      <c r="H4750" s="4">
        <f ca="1">+Data_TABLE[[#This Row],[Qty]]*Data_TABLE[[#This Row],[Unit Price]]</f>
        <v>144</v>
      </c>
      <c r="I4750" s="7">
        <v>42207</v>
      </c>
      <c r="J4750" s="10">
        <f>EOMONTH(Data_TABLE[[#This Row],[Date Sold]],0)</f>
        <v>42216</v>
      </c>
    </row>
    <row r="4751" spans="2:10" x14ac:dyDescent="0.25">
      <c r="B4751" s="1" t="s">
        <v>40</v>
      </c>
      <c r="C4751" s="3" t="s">
        <v>56</v>
      </c>
      <c r="D4751" s="2" t="s">
        <v>52</v>
      </c>
      <c r="E4751" s="3" t="s">
        <v>46</v>
      </c>
      <c r="F4751" s="3">
        <f t="shared" ca="1" si="146"/>
        <v>1</v>
      </c>
      <c r="G4751" s="4">
        <f t="shared" ca="1" si="147"/>
        <v>127</v>
      </c>
      <c r="H4751" s="4">
        <f ca="1">+Data_TABLE[[#This Row],[Qty]]*Data_TABLE[[#This Row],[Unit Price]]</f>
        <v>127</v>
      </c>
      <c r="I4751" s="7">
        <v>42207</v>
      </c>
      <c r="J4751" s="10">
        <f>EOMONTH(Data_TABLE[[#This Row],[Date Sold]],0)</f>
        <v>42216</v>
      </c>
    </row>
    <row r="4752" spans="2:10" x14ac:dyDescent="0.25">
      <c r="B4752" s="1" t="s">
        <v>38</v>
      </c>
      <c r="C4752" s="3" t="s">
        <v>56</v>
      </c>
      <c r="D4752" s="2" t="s">
        <v>52</v>
      </c>
      <c r="E4752" s="3" t="s">
        <v>46</v>
      </c>
      <c r="F4752" s="3">
        <f t="shared" ca="1" si="146"/>
        <v>5</v>
      </c>
      <c r="G4752" s="4">
        <f t="shared" ca="1" si="147"/>
        <v>107</v>
      </c>
      <c r="H4752" s="4">
        <f ca="1">+Data_TABLE[[#This Row],[Qty]]*Data_TABLE[[#This Row],[Unit Price]]</f>
        <v>535</v>
      </c>
      <c r="I4752" s="7">
        <v>42207</v>
      </c>
      <c r="J4752" s="10">
        <f>EOMONTH(Data_TABLE[[#This Row],[Date Sold]],0)</f>
        <v>42216</v>
      </c>
    </row>
    <row r="4753" spans="2:10" x14ac:dyDescent="0.25">
      <c r="B4753" s="1" t="s">
        <v>38</v>
      </c>
      <c r="C4753" s="3" t="s">
        <v>54</v>
      </c>
      <c r="D4753" s="2" t="s">
        <v>48</v>
      </c>
      <c r="E4753" s="3" t="s">
        <v>42</v>
      </c>
      <c r="F4753" s="3">
        <f t="shared" ca="1" si="146"/>
        <v>5</v>
      </c>
      <c r="G4753" s="4">
        <f t="shared" ca="1" si="147"/>
        <v>90</v>
      </c>
      <c r="H4753" s="4">
        <f ca="1">+Data_TABLE[[#This Row],[Qty]]*Data_TABLE[[#This Row],[Unit Price]]</f>
        <v>450</v>
      </c>
      <c r="I4753" s="7">
        <v>42208</v>
      </c>
      <c r="J4753" s="10">
        <f>EOMONTH(Data_TABLE[[#This Row],[Date Sold]],0)</f>
        <v>42216</v>
      </c>
    </row>
    <row r="4754" spans="2:10" x14ac:dyDescent="0.25">
      <c r="B4754" s="1" t="s">
        <v>36</v>
      </c>
      <c r="C4754" s="3" t="s">
        <v>55</v>
      </c>
      <c r="D4754" s="2" t="s">
        <v>49</v>
      </c>
      <c r="E4754" s="3" t="s">
        <v>43</v>
      </c>
      <c r="F4754" s="3">
        <f t="shared" ca="1" si="146"/>
        <v>3</v>
      </c>
      <c r="G4754" s="4">
        <f t="shared" ca="1" si="147"/>
        <v>67</v>
      </c>
      <c r="H4754" s="4">
        <f ca="1">+Data_TABLE[[#This Row],[Qty]]*Data_TABLE[[#This Row],[Unit Price]]</f>
        <v>201</v>
      </c>
      <c r="I4754" s="7">
        <v>42208</v>
      </c>
      <c r="J4754" s="10">
        <f>EOMONTH(Data_TABLE[[#This Row],[Date Sold]],0)</f>
        <v>42216</v>
      </c>
    </row>
    <row r="4755" spans="2:10" x14ac:dyDescent="0.25">
      <c r="B4755" s="1" t="s">
        <v>40</v>
      </c>
      <c r="C4755" s="3" t="s">
        <v>56</v>
      </c>
      <c r="D4755" s="2" t="s">
        <v>52</v>
      </c>
      <c r="E4755" s="3" t="s">
        <v>46</v>
      </c>
      <c r="F4755" s="3">
        <f t="shared" ca="1" si="146"/>
        <v>3</v>
      </c>
      <c r="G4755" s="4">
        <f t="shared" ca="1" si="147"/>
        <v>78</v>
      </c>
      <c r="H4755" s="4">
        <f ca="1">+Data_TABLE[[#This Row],[Qty]]*Data_TABLE[[#This Row],[Unit Price]]</f>
        <v>234</v>
      </c>
      <c r="I4755" s="7">
        <v>42208</v>
      </c>
      <c r="J4755" s="10">
        <f>EOMONTH(Data_TABLE[[#This Row],[Date Sold]],0)</f>
        <v>42216</v>
      </c>
    </row>
    <row r="4756" spans="2:10" x14ac:dyDescent="0.25">
      <c r="B4756" s="1" t="s">
        <v>40</v>
      </c>
      <c r="C4756" s="3" t="s">
        <v>56</v>
      </c>
      <c r="D4756" s="2" t="s">
        <v>52</v>
      </c>
      <c r="E4756" s="3" t="s">
        <v>46</v>
      </c>
      <c r="F4756" s="3">
        <f t="shared" ca="1" si="146"/>
        <v>2</v>
      </c>
      <c r="G4756" s="4">
        <f t="shared" ca="1" si="147"/>
        <v>127</v>
      </c>
      <c r="H4756" s="4">
        <f ca="1">+Data_TABLE[[#This Row],[Qty]]*Data_TABLE[[#This Row],[Unit Price]]</f>
        <v>254</v>
      </c>
      <c r="I4756" s="7">
        <v>42208</v>
      </c>
      <c r="J4756" s="10">
        <f>EOMONTH(Data_TABLE[[#This Row],[Date Sold]],0)</f>
        <v>42216</v>
      </c>
    </row>
    <row r="4757" spans="2:10" x14ac:dyDescent="0.25">
      <c r="B4757" s="1" t="s">
        <v>39</v>
      </c>
      <c r="C4757" s="3" t="s">
        <v>55</v>
      </c>
      <c r="D4757" s="2" t="s">
        <v>49</v>
      </c>
      <c r="E4757" s="3" t="s">
        <v>43</v>
      </c>
      <c r="F4757" s="3">
        <f t="shared" ca="1" si="146"/>
        <v>5</v>
      </c>
      <c r="G4757" s="4">
        <f t="shared" ca="1" si="147"/>
        <v>101</v>
      </c>
      <c r="H4757" s="4">
        <f ca="1">+Data_TABLE[[#This Row],[Qty]]*Data_TABLE[[#This Row],[Unit Price]]</f>
        <v>505</v>
      </c>
      <c r="I4757" s="7">
        <v>42208</v>
      </c>
      <c r="J4757" s="10">
        <f>EOMONTH(Data_TABLE[[#This Row],[Date Sold]],0)</f>
        <v>42216</v>
      </c>
    </row>
    <row r="4758" spans="2:10" x14ac:dyDescent="0.25">
      <c r="B4758" s="1" t="s">
        <v>40</v>
      </c>
      <c r="C4758" s="3" t="s">
        <v>55</v>
      </c>
      <c r="D4758" s="2" t="s">
        <v>49</v>
      </c>
      <c r="E4758" s="3" t="s">
        <v>43</v>
      </c>
      <c r="F4758" s="3">
        <f t="shared" ca="1" si="146"/>
        <v>2</v>
      </c>
      <c r="G4758" s="4">
        <f t="shared" ca="1" si="147"/>
        <v>124</v>
      </c>
      <c r="H4758" s="4">
        <f ca="1">+Data_TABLE[[#This Row],[Qty]]*Data_TABLE[[#This Row],[Unit Price]]</f>
        <v>248</v>
      </c>
      <c r="I4758" s="7">
        <v>42208</v>
      </c>
      <c r="J4758" s="10">
        <f>EOMONTH(Data_TABLE[[#This Row],[Date Sold]],0)</f>
        <v>42216</v>
      </c>
    </row>
    <row r="4759" spans="2:10" x14ac:dyDescent="0.25">
      <c r="B4759" s="1" t="s">
        <v>40</v>
      </c>
      <c r="C4759" s="3" t="s">
        <v>55</v>
      </c>
      <c r="D4759" s="2" t="s">
        <v>51</v>
      </c>
      <c r="E4759" s="3" t="s">
        <v>45</v>
      </c>
      <c r="F4759" s="3">
        <f t="shared" ca="1" si="146"/>
        <v>1</v>
      </c>
      <c r="G4759" s="4">
        <f t="shared" ca="1" si="147"/>
        <v>187</v>
      </c>
      <c r="H4759" s="4">
        <f ca="1">+Data_TABLE[[#This Row],[Qty]]*Data_TABLE[[#This Row],[Unit Price]]</f>
        <v>187</v>
      </c>
      <c r="I4759" s="7">
        <v>42208</v>
      </c>
      <c r="J4759" s="10">
        <f>EOMONTH(Data_TABLE[[#This Row],[Date Sold]],0)</f>
        <v>42216</v>
      </c>
    </row>
    <row r="4760" spans="2:10" x14ac:dyDescent="0.25">
      <c r="B4760" s="1" t="s">
        <v>38</v>
      </c>
      <c r="C4760" s="3" t="s">
        <v>55</v>
      </c>
      <c r="D4760" s="2" t="s">
        <v>49</v>
      </c>
      <c r="E4760" s="3" t="s">
        <v>43</v>
      </c>
      <c r="F4760" s="3">
        <f t="shared" ca="1" si="146"/>
        <v>1</v>
      </c>
      <c r="G4760" s="4">
        <f t="shared" ca="1" si="147"/>
        <v>130</v>
      </c>
      <c r="H4760" s="4">
        <f ca="1">+Data_TABLE[[#This Row],[Qty]]*Data_TABLE[[#This Row],[Unit Price]]</f>
        <v>130</v>
      </c>
      <c r="I4760" s="7">
        <v>42208</v>
      </c>
      <c r="J4760" s="10">
        <f>EOMONTH(Data_TABLE[[#This Row],[Date Sold]],0)</f>
        <v>42216</v>
      </c>
    </row>
    <row r="4761" spans="2:10" x14ac:dyDescent="0.25">
      <c r="B4761" s="1" t="s">
        <v>38</v>
      </c>
      <c r="C4761" s="3" t="s">
        <v>56</v>
      </c>
      <c r="D4761" s="2" t="s">
        <v>52</v>
      </c>
      <c r="E4761" s="3" t="s">
        <v>46</v>
      </c>
      <c r="F4761" s="3">
        <f t="shared" ca="1" si="146"/>
        <v>5</v>
      </c>
      <c r="G4761" s="4">
        <f t="shared" ca="1" si="147"/>
        <v>190</v>
      </c>
      <c r="H4761" s="4">
        <f ca="1">+Data_TABLE[[#This Row],[Qty]]*Data_TABLE[[#This Row],[Unit Price]]</f>
        <v>950</v>
      </c>
      <c r="I4761" s="7">
        <v>42208</v>
      </c>
      <c r="J4761" s="10">
        <f>EOMONTH(Data_TABLE[[#This Row],[Date Sold]],0)</f>
        <v>42216</v>
      </c>
    </row>
    <row r="4762" spans="2:10" x14ac:dyDescent="0.25">
      <c r="B4762" s="1" t="s">
        <v>38</v>
      </c>
      <c r="C4762" s="3" t="s">
        <v>55</v>
      </c>
      <c r="D4762" s="2" t="s">
        <v>51</v>
      </c>
      <c r="E4762" s="3" t="s">
        <v>45</v>
      </c>
      <c r="F4762" s="3">
        <f t="shared" ca="1" si="146"/>
        <v>5</v>
      </c>
      <c r="G4762" s="4">
        <f t="shared" ca="1" si="147"/>
        <v>76</v>
      </c>
      <c r="H4762" s="4">
        <f ca="1">+Data_TABLE[[#This Row],[Qty]]*Data_TABLE[[#This Row],[Unit Price]]</f>
        <v>380</v>
      </c>
      <c r="I4762" s="7">
        <v>42208</v>
      </c>
      <c r="J4762" s="10">
        <f>EOMONTH(Data_TABLE[[#This Row],[Date Sold]],0)</f>
        <v>42216</v>
      </c>
    </row>
    <row r="4763" spans="2:10" x14ac:dyDescent="0.25">
      <c r="B4763" s="1" t="s">
        <v>38</v>
      </c>
      <c r="C4763" s="3" t="s">
        <v>56</v>
      </c>
      <c r="D4763" s="2" t="s">
        <v>50</v>
      </c>
      <c r="E4763" s="3" t="s">
        <v>44</v>
      </c>
      <c r="F4763" s="3">
        <f t="shared" ca="1" si="146"/>
        <v>1</v>
      </c>
      <c r="G4763" s="4">
        <f t="shared" ca="1" si="147"/>
        <v>97</v>
      </c>
      <c r="H4763" s="4">
        <f ca="1">+Data_TABLE[[#This Row],[Qty]]*Data_TABLE[[#This Row],[Unit Price]]</f>
        <v>97</v>
      </c>
      <c r="I4763" s="7">
        <v>42208</v>
      </c>
      <c r="J4763" s="10">
        <f>EOMONTH(Data_TABLE[[#This Row],[Date Sold]],0)</f>
        <v>42216</v>
      </c>
    </row>
    <row r="4764" spans="2:10" x14ac:dyDescent="0.25">
      <c r="B4764" s="1" t="s">
        <v>38</v>
      </c>
      <c r="C4764" s="3" t="s">
        <v>56</v>
      </c>
      <c r="D4764" s="2" t="s">
        <v>52</v>
      </c>
      <c r="E4764" s="3" t="s">
        <v>46</v>
      </c>
      <c r="F4764" s="3">
        <f t="shared" ca="1" si="146"/>
        <v>5</v>
      </c>
      <c r="G4764" s="4">
        <f t="shared" ca="1" si="147"/>
        <v>142</v>
      </c>
      <c r="H4764" s="4">
        <f ca="1">+Data_TABLE[[#This Row],[Qty]]*Data_TABLE[[#This Row],[Unit Price]]</f>
        <v>710</v>
      </c>
      <c r="I4764" s="7">
        <v>42208</v>
      </c>
      <c r="J4764" s="10">
        <f>EOMONTH(Data_TABLE[[#This Row],[Date Sold]],0)</f>
        <v>42216</v>
      </c>
    </row>
    <row r="4765" spans="2:10" x14ac:dyDescent="0.25">
      <c r="B4765" s="1" t="s">
        <v>41</v>
      </c>
      <c r="C4765" s="3" t="s">
        <v>55</v>
      </c>
      <c r="D4765" s="2" t="s">
        <v>49</v>
      </c>
      <c r="E4765" s="3" t="s">
        <v>43</v>
      </c>
      <c r="F4765" s="3">
        <f t="shared" ca="1" si="146"/>
        <v>5</v>
      </c>
      <c r="G4765" s="4">
        <f t="shared" ca="1" si="147"/>
        <v>107</v>
      </c>
      <c r="H4765" s="4">
        <f ca="1">+Data_TABLE[[#This Row],[Qty]]*Data_TABLE[[#This Row],[Unit Price]]</f>
        <v>535</v>
      </c>
      <c r="I4765" s="7">
        <v>42208</v>
      </c>
      <c r="J4765" s="10">
        <f>EOMONTH(Data_TABLE[[#This Row],[Date Sold]],0)</f>
        <v>42216</v>
      </c>
    </row>
    <row r="4766" spans="2:10" x14ac:dyDescent="0.25">
      <c r="B4766" s="1" t="s">
        <v>37</v>
      </c>
      <c r="C4766" s="3" t="s">
        <v>55</v>
      </c>
      <c r="D4766" s="2" t="s">
        <v>51</v>
      </c>
      <c r="E4766" s="3" t="s">
        <v>45</v>
      </c>
      <c r="F4766" s="3">
        <f t="shared" ca="1" si="146"/>
        <v>3</v>
      </c>
      <c r="G4766" s="4">
        <f t="shared" ca="1" si="147"/>
        <v>135</v>
      </c>
      <c r="H4766" s="4">
        <f ca="1">+Data_TABLE[[#This Row],[Qty]]*Data_TABLE[[#This Row],[Unit Price]]</f>
        <v>405</v>
      </c>
      <c r="I4766" s="7">
        <v>42208</v>
      </c>
      <c r="J4766" s="10">
        <f>EOMONTH(Data_TABLE[[#This Row],[Date Sold]],0)</f>
        <v>42216</v>
      </c>
    </row>
    <row r="4767" spans="2:10" x14ac:dyDescent="0.25">
      <c r="B4767" s="1" t="s">
        <v>37</v>
      </c>
      <c r="C4767" s="3" t="s">
        <v>55</v>
      </c>
      <c r="D4767" s="2" t="s">
        <v>51</v>
      </c>
      <c r="E4767" s="3" t="s">
        <v>45</v>
      </c>
      <c r="F4767" s="3">
        <f t="shared" ca="1" si="146"/>
        <v>4</v>
      </c>
      <c r="G4767" s="4">
        <f t="shared" ca="1" si="147"/>
        <v>172</v>
      </c>
      <c r="H4767" s="4">
        <f ca="1">+Data_TABLE[[#This Row],[Qty]]*Data_TABLE[[#This Row],[Unit Price]]</f>
        <v>688</v>
      </c>
      <c r="I4767" s="7">
        <v>42208</v>
      </c>
      <c r="J4767" s="10">
        <f>EOMONTH(Data_TABLE[[#This Row],[Date Sold]],0)</f>
        <v>42216</v>
      </c>
    </row>
    <row r="4768" spans="2:10" x14ac:dyDescent="0.25">
      <c r="B4768" s="1" t="s">
        <v>41</v>
      </c>
      <c r="C4768" s="3" t="s">
        <v>55</v>
      </c>
      <c r="D4768" s="2" t="s">
        <v>49</v>
      </c>
      <c r="E4768" s="3" t="s">
        <v>43</v>
      </c>
      <c r="F4768" s="3">
        <f t="shared" ca="1" si="146"/>
        <v>4</v>
      </c>
      <c r="G4768" s="4">
        <f t="shared" ca="1" si="147"/>
        <v>74</v>
      </c>
      <c r="H4768" s="4">
        <f ca="1">+Data_TABLE[[#This Row],[Qty]]*Data_TABLE[[#This Row],[Unit Price]]</f>
        <v>296</v>
      </c>
      <c r="I4768" s="7">
        <v>42208</v>
      </c>
      <c r="J4768" s="10">
        <f>EOMONTH(Data_TABLE[[#This Row],[Date Sold]],0)</f>
        <v>42216</v>
      </c>
    </row>
    <row r="4769" spans="2:10" x14ac:dyDescent="0.25">
      <c r="B4769" s="1" t="s">
        <v>38</v>
      </c>
      <c r="C4769" s="3" t="s">
        <v>56</v>
      </c>
      <c r="D4769" s="2" t="s">
        <v>52</v>
      </c>
      <c r="E4769" s="3" t="s">
        <v>46</v>
      </c>
      <c r="F4769" s="3">
        <f t="shared" ca="1" si="146"/>
        <v>4</v>
      </c>
      <c r="G4769" s="4">
        <f t="shared" ca="1" si="147"/>
        <v>136</v>
      </c>
      <c r="H4769" s="4">
        <f ca="1">+Data_TABLE[[#This Row],[Qty]]*Data_TABLE[[#This Row],[Unit Price]]</f>
        <v>544</v>
      </c>
      <c r="I4769" s="7">
        <v>42208</v>
      </c>
      <c r="J4769" s="10">
        <f>EOMONTH(Data_TABLE[[#This Row],[Date Sold]],0)</f>
        <v>42216</v>
      </c>
    </row>
    <row r="4770" spans="2:10" x14ac:dyDescent="0.25">
      <c r="B4770" s="1" t="s">
        <v>39</v>
      </c>
      <c r="C4770" s="3" t="s">
        <v>54</v>
      </c>
      <c r="D4770" s="2" t="s">
        <v>48</v>
      </c>
      <c r="E4770" s="3" t="s">
        <v>42</v>
      </c>
      <c r="F4770" s="3">
        <f t="shared" ca="1" si="146"/>
        <v>1</v>
      </c>
      <c r="G4770" s="4">
        <f t="shared" ca="1" si="147"/>
        <v>197</v>
      </c>
      <c r="H4770" s="4">
        <f ca="1">+Data_TABLE[[#This Row],[Qty]]*Data_TABLE[[#This Row],[Unit Price]]</f>
        <v>197</v>
      </c>
      <c r="I4770" s="7">
        <v>42208</v>
      </c>
      <c r="J4770" s="10">
        <f>EOMONTH(Data_TABLE[[#This Row],[Date Sold]],0)</f>
        <v>42216</v>
      </c>
    </row>
    <row r="4771" spans="2:10" x14ac:dyDescent="0.25">
      <c r="B4771" s="1" t="s">
        <v>39</v>
      </c>
      <c r="C4771" s="3" t="s">
        <v>56</v>
      </c>
      <c r="D4771" s="2" t="s">
        <v>52</v>
      </c>
      <c r="E4771" s="3" t="s">
        <v>46</v>
      </c>
      <c r="F4771" s="3">
        <f t="shared" ca="1" si="146"/>
        <v>1</v>
      </c>
      <c r="G4771" s="4">
        <f t="shared" ca="1" si="147"/>
        <v>114</v>
      </c>
      <c r="H4771" s="4">
        <f ca="1">+Data_TABLE[[#This Row],[Qty]]*Data_TABLE[[#This Row],[Unit Price]]</f>
        <v>114</v>
      </c>
      <c r="I4771" s="7">
        <v>42208</v>
      </c>
      <c r="J4771" s="10">
        <f>EOMONTH(Data_TABLE[[#This Row],[Date Sold]],0)</f>
        <v>42216</v>
      </c>
    </row>
    <row r="4772" spans="2:10" x14ac:dyDescent="0.25">
      <c r="B4772" s="1" t="s">
        <v>41</v>
      </c>
      <c r="C4772" s="3" t="s">
        <v>54</v>
      </c>
      <c r="D4772" s="2" t="s">
        <v>48</v>
      </c>
      <c r="E4772" s="3" t="s">
        <v>42</v>
      </c>
      <c r="F4772" s="3">
        <f t="shared" ca="1" si="146"/>
        <v>1</v>
      </c>
      <c r="G4772" s="4">
        <f t="shared" ca="1" si="147"/>
        <v>142</v>
      </c>
      <c r="H4772" s="4">
        <f ca="1">+Data_TABLE[[#This Row],[Qty]]*Data_TABLE[[#This Row],[Unit Price]]</f>
        <v>142</v>
      </c>
      <c r="I4772" s="7">
        <v>42208</v>
      </c>
      <c r="J4772" s="10">
        <f>EOMONTH(Data_TABLE[[#This Row],[Date Sold]],0)</f>
        <v>42216</v>
      </c>
    </row>
    <row r="4773" spans="2:10" x14ac:dyDescent="0.25">
      <c r="B4773" s="1" t="s">
        <v>39</v>
      </c>
      <c r="C4773" s="3" t="s">
        <v>55</v>
      </c>
      <c r="D4773" s="2" t="s">
        <v>51</v>
      </c>
      <c r="E4773" s="3" t="s">
        <v>45</v>
      </c>
      <c r="F4773" s="3">
        <f t="shared" ca="1" si="146"/>
        <v>3</v>
      </c>
      <c r="G4773" s="4">
        <f t="shared" ca="1" si="147"/>
        <v>179</v>
      </c>
      <c r="H4773" s="4">
        <f ca="1">+Data_TABLE[[#This Row],[Qty]]*Data_TABLE[[#This Row],[Unit Price]]</f>
        <v>537</v>
      </c>
      <c r="I4773" s="7">
        <v>42208</v>
      </c>
      <c r="J4773" s="10">
        <f>EOMONTH(Data_TABLE[[#This Row],[Date Sold]],0)</f>
        <v>42216</v>
      </c>
    </row>
    <row r="4774" spans="2:10" x14ac:dyDescent="0.25">
      <c r="B4774" s="1" t="s">
        <v>40</v>
      </c>
      <c r="C4774" s="3" t="s">
        <v>56</v>
      </c>
      <c r="D4774" s="2" t="s">
        <v>50</v>
      </c>
      <c r="E4774" s="3" t="s">
        <v>44</v>
      </c>
      <c r="F4774" s="3">
        <f t="shared" ca="1" si="146"/>
        <v>2</v>
      </c>
      <c r="G4774" s="4">
        <f t="shared" ca="1" si="147"/>
        <v>103</v>
      </c>
      <c r="H4774" s="4">
        <f ca="1">+Data_TABLE[[#This Row],[Qty]]*Data_TABLE[[#This Row],[Unit Price]]</f>
        <v>206</v>
      </c>
      <c r="I4774" s="7">
        <v>42208</v>
      </c>
      <c r="J4774" s="10">
        <f>EOMONTH(Data_TABLE[[#This Row],[Date Sold]],0)</f>
        <v>42216</v>
      </c>
    </row>
    <row r="4775" spans="2:10" x14ac:dyDescent="0.25">
      <c r="B4775" s="1" t="s">
        <v>38</v>
      </c>
      <c r="C4775" s="3" t="s">
        <v>55</v>
      </c>
      <c r="D4775" s="2" t="s">
        <v>49</v>
      </c>
      <c r="E4775" s="3" t="s">
        <v>43</v>
      </c>
      <c r="F4775" s="3">
        <f t="shared" ca="1" si="146"/>
        <v>4</v>
      </c>
      <c r="G4775" s="4">
        <f t="shared" ca="1" si="147"/>
        <v>129</v>
      </c>
      <c r="H4775" s="4">
        <f ca="1">+Data_TABLE[[#This Row],[Qty]]*Data_TABLE[[#This Row],[Unit Price]]</f>
        <v>516</v>
      </c>
      <c r="I4775" s="7">
        <v>42208</v>
      </c>
      <c r="J4775" s="10">
        <f>EOMONTH(Data_TABLE[[#This Row],[Date Sold]],0)</f>
        <v>42216</v>
      </c>
    </row>
    <row r="4776" spans="2:10" x14ac:dyDescent="0.25">
      <c r="B4776" s="1" t="s">
        <v>41</v>
      </c>
      <c r="C4776" s="3" t="s">
        <v>56</v>
      </c>
      <c r="D4776" s="2" t="s">
        <v>52</v>
      </c>
      <c r="E4776" s="3" t="s">
        <v>46</v>
      </c>
      <c r="F4776" s="3">
        <f t="shared" ca="1" si="146"/>
        <v>1</v>
      </c>
      <c r="G4776" s="4">
        <f t="shared" ca="1" si="147"/>
        <v>185</v>
      </c>
      <c r="H4776" s="4">
        <f ca="1">+Data_TABLE[[#This Row],[Qty]]*Data_TABLE[[#This Row],[Unit Price]]</f>
        <v>185</v>
      </c>
      <c r="I4776" s="7">
        <v>42208</v>
      </c>
      <c r="J4776" s="10">
        <f>EOMONTH(Data_TABLE[[#This Row],[Date Sold]],0)</f>
        <v>42216</v>
      </c>
    </row>
    <row r="4777" spans="2:10" x14ac:dyDescent="0.25">
      <c r="B4777" s="1" t="s">
        <v>37</v>
      </c>
      <c r="C4777" s="3" t="s">
        <v>55</v>
      </c>
      <c r="D4777" s="2" t="s">
        <v>49</v>
      </c>
      <c r="E4777" s="3" t="s">
        <v>43</v>
      </c>
      <c r="F4777" s="3">
        <f t="shared" ca="1" si="146"/>
        <v>1</v>
      </c>
      <c r="G4777" s="4">
        <f t="shared" ca="1" si="147"/>
        <v>137</v>
      </c>
      <c r="H4777" s="4">
        <f ca="1">+Data_TABLE[[#This Row],[Qty]]*Data_TABLE[[#This Row],[Unit Price]]</f>
        <v>137</v>
      </c>
      <c r="I4777" s="7">
        <v>42208</v>
      </c>
      <c r="J4777" s="10">
        <f>EOMONTH(Data_TABLE[[#This Row],[Date Sold]],0)</f>
        <v>42216</v>
      </c>
    </row>
    <row r="4778" spans="2:10" x14ac:dyDescent="0.25">
      <c r="B4778" s="1" t="s">
        <v>39</v>
      </c>
      <c r="C4778" s="3" t="s">
        <v>55</v>
      </c>
      <c r="D4778" s="2" t="s">
        <v>51</v>
      </c>
      <c r="E4778" s="3" t="s">
        <v>45</v>
      </c>
      <c r="F4778" s="3">
        <f t="shared" ca="1" si="146"/>
        <v>3</v>
      </c>
      <c r="G4778" s="4">
        <f t="shared" ca="1" si="147"/>
        <v>99</v>
      </c>
      <c r="H4778" s="4">
        <f ca="1">+Data_TABLE[[#This Row],[Qty]]*Data_TABLE[[#This Row],[Unit Price]]</f>
        <v>297</v>
      </c>
      <c r="I4778" s="7">
        <v>42208</v>
      </c>
      <c r="J4778" s="10">
        <f>EOMONTH(Data_TABLE[[#This Row],[Date Sold]],0)</f>
        <v>42216</v>
      </c>
    </row>
    <row r="4779" spans="2:10" x14ac:dyDescent="0.25">
      <c r="B4779" s="1" t="s">
        <v>41</v>
      </c>
      <c r="C4779" s="3" t="s">
        <v>56</v>
      </c>
      <c r="D4779" s="2" t="s">
        <v>52</v>
      </c>
      <c r="E4779" s="3" t="s">
        <v>46</v>
      </c>
      <c r="F4779" s="3">
        <f t="shared" ca="1" si="146"/>
        <v>1</v>
      </c>
      <c r="G4779" s="4">
        <f t="shared" ca="1" si="147"/>
        <v>90</v>
      </c>
      <c r="H4779" s="4">
        <f ca="1">+Data_TABLE[[#This Row],[Qty]]*Data_TABLE[[#This Row],[Unit Price]]</f>
        <v>90</v>
      </c>
      <c r="I4779" s="7">
        <v>42208</v>
      </c>
      <c r="J4779" s="10">
        <f>EOMONTH(Data_TABLE[[#This Row],[Date Sold]],0)</f>
        <v>42216</v>
      </c>
    </row>
    <row r="4780" spans="2:10" x14ac:dyDescent="0.25">
      <c r="B4780" s="1" t="s">
        <v>38</v>
      </c>
      <c r="C4780" s="3" t="s">
        <v>55</v>
      </c>
      <c r="D4780" s="2" t="s">
        <v>51</v>
      </c>
      <c r="E4780" s="3" t="s">
        <v>45</v>
      </c>
      <c r="F4780" s="3">
        <f t="shared" ca="1" si="146"/>
        <v>4</v>
      </c>
      <c r="G4780" s="4">
        <f t="shared" ca="1" si="147"/>
        <v>82</v>
      </c>
      <c r="H4780" s="4">
        <f ca="1">+Data_TABLE[[#This Row],[Qty]]*Data_TABLE[[#This Row],[Unit Price]]</f>
        <v>328</v>
      </c>
      <c r="I4780" s="7">
        <v>42208</v>
      </c>
      <c r="J4780" s="10">
        <f>EOMONTH(Data_TABLE[[#This Row],[Date Sold]],0)</f>
        <v>42216</v>
      </c>
    </row>
    <row r="4781" spans="2:10" x14ac:dyDescent="0.25">
      <c r="B4781" s="1" t="s">
        <v>36</v>
      </c>
      <c r="C4781" s="3" t="s">
        <v>55</v>
      </c>
      <c r="D4781" s="2" t="s">
        <v>51</v>
      </c>
      <c r="E4781" s="3" t="s">
        <v>45</v>
      </c>
      <c r="F4781" s="3">
        <f t="shared" ca="1" si="146"/>
        <v>5</v>
      </c>
      <c r="G4781" s="4">
        <f t="shared" ca="1" si="147"/>
        <v>63</v>
      </c>
      <c r="H4781" s="4">
        <f ca="1">+Data_TABLE[[#This Row],[Qty]]*Data_TABLE[[#This Row],[Unit Price]]</f>
        <v>315</v>
      </c>
      <c r="I4781" s="7">
        <v>42208</v>
      </c>
      <c r="J4781" s="10">
        <f>EOMONTH(Data_TABLE[[#This Row],[Date Sold]],0)</f>
        <v>42216</v>
      </c>
    </row>
    <row r="4782" spans="2:10" x14ac:dyDescent="0.25">
      <c r="B4782" s="1" t="s">
        <v>37</v>
      </c>
      <c r="C4782" s="3" t="s">
        <v>56</v>
      </c>
      <c r="D4782" s="2" t="s">
        <v>50</v>
      </c>
      <c r="E4782" s="3" t="s">
        <v>44</v>
      </c>
      <c r="F4782" s="3">
        <f t="shared" ca="1" si="146"/>
        <v>3</v>
      </c>
      <c r="G4782" s="4">
        <f t="shared" ca="1" si="147"/>
        <v>177</v>
      </c>
      <c r="H4782" s="4">
        <f ca="1">+Data_TABLE[[#This Row],[Qty]]*Data_TABLE[[#This Row],[Unit Price]]</f>
        <v>531</v>
      </c>
      <c r="I4782" s="7">
        <v>42208</v>
      </c>
      <c r="J4782" s="10">
        <f>EOMONTH(Data_TABLE[[#This Row],[Date Sold]],0)</f>
        <v>42216</v>
      </c>
    </row>
    <row r="4783" spans="2:10" x14ac:dyDescent="0.25">
      <c r="B4783" s="1" t="s">
        <v>41</v>
      </c>
      <c r="C4783" s="3" t="s">
        <v>56</v>
      </c>
      <c r="D4783" s="2" t="s">
        <v>50</v>
      </c>
      <c r="E4783" s="3" t="s">
        <v>44</v>
      </c>
      <c r="F4783" s="3">
        <f t="shared" ca="1" si="146"/>
        <v>3</v>
      </c>
      <c r="G4783" s="4">
        <f t="shared" ca="1" si="147"/>
        <v>101</v>
      </c>
      <c r="H4783" s="4">
        <f ca="1">+Data_TABLE[[#This Row],[Qty]]*Data_TABLE[[#This Row],[Unit Price]]</f>
        <v>303</v>
      </c>
      <c r="I4783" s="7">
        <v>42208</v>
      </c>
      <c r="J4783" s="10">
        <f>EOMONTH(Data_TABLE[[#This Row],[Date Sold]],0)</f>
        <v>42216</v>
      </c>
    </row>
    <row r="4784" spans="2:10" x14ac:dyDescent="0.25">
      <c r="B4784" s="1" t="s">
        <v>41</v>
      </c>
      <c r="C4784" s="3" t="s">
        <v>55</v>
      </c>
      <c r="D4784" s="2" t="s">
        <v>51</v>
      </c>
      <c r="E4784" s="3" t="s">
        <v>45</v>
      </c>
      <c r="F4784" s="3">
        <f t="shared" ca="1" si="146"/>
        <v>3</v>
      </c>
      <c r="G4784" s="4">
        <f t="shared" ca="1" si="147"/>
        <v>75</v>
      </c>
      <c r="H4784" s="4">
        <f ca="1">+Data_TABLE[[#This Row],[Qty]]*Data_TABLE[[#This Row],[Unit Price]]</f>
        <v>225</v>
      </c>
      <c r="I4784" s="7">
        <v>42208</v>
      </c>
      <c r="J4784" s="10">
        <f>EOMONTH(Data_TABLE[[#This Row],[Date Sold]],0)</f>
        <v>42216</v>
      </c>
    </row>
    <row r="4785" spans="2:10" x14ac:dyDescent="0.25">
      <c r="B4785" s="1" t="s">
        <v>38</v>
      </c>
      <c r="C4785" s="3" t="s">
        <v>56</v>
      </c>
      <c r="D4785" s="2" t="s">
        <v>52</v>
      </c>
      <c r="E4785" s="3" t="s">
        <v>46</v>
      </c>
      <c r="F4785" s="3">
        <f t="shared" ref="F4785:F4848" ca="1" si="148">RANDBETWEEN(1,5)</f>
        <v>5</v>
      </c>
      <c r="G4785" s="4">
        <f t="shared" ref="G4785:G4848" ca="1" si="149">RANDBETWEEN(60,200)</f>
        <v>144</v>
      </c>
      <c r="H4785" s="4">
        <f ca="1">+Data_TABLE[[#This Row],[Qty]]*Data_TABLE[[#This Row],[Unit Price]]</f>
        <v>720</v>
      </c>
      <c r="I4785" s="7">
        <v>42208</v>
      </c>
      <c r="J4785" s="10">
        <f>EOMONTH(Data_TABLE[[#This Row],[Date Sold]],0)</f>
        <v>42216</v>
      </c>
    </row>
    <row r="4786" spans="2:10" x14ac:dyDescent="0.25">
      <c r="B4786" s="1" t="s">
        <v>39</v>
      </c>
      <c r="C4786" s="3" t="s">
        <v>56</v>
      </c>
      <c r="D4786" s="2" t="s">
        <v>50</v>
      </c>
      <c r="E4786" s="3" t="s">
        <v>44</v>
      </c>
      <c r="F4786" s="3">
        <f t="shared" ca="1" si="148"/>
        <v>3</v>
      </c>
      <c r="G4786" s="4">
        <f t="shared" ca="1" si="149"/>
        <v>141</v>
      </c>
      <c r="H4786" s="4">
        <f ca="1">+Data_TABLE[[#This Row],[Qty]]*Data_TABLE[[#This Row],[Unit Price]]</f>
        <v>423</v>
      </c>
      <c r="I4786" s="7">
        <v>42208</v>
      </c>
      <c r="J4786" s="10">
        <f>EOMONTH(Data_TABLE[[#This Row],[Date Sold]],0)</f>
        <v>42216</v>
      </c>
    </row>
    <row r="4787" spans="2:10" x14ac:dyDescent="0.25">
      <c r="B4787" s="1" t="s">
        <v>39</v>
      </c>
      <c r="C4787" s="3" t="s">
        <v>55</v>
      </c>
      <c r="D4787" s="2" t="s">
        <v>51</v>
      </c>
      <c r="E4787" s="3" t="s">
        <v>45</v>
      </c>
      <c r="F4787" s="3">
        <f t="shared" ca="1" si="148"/>
        <v>5</v>
      </c>
      <c r="G4787" s="4">
        <f t="shared" ca="1" si="149"/>
        <v>181</v>
      </c>
      <c r="H4787" s="4">
        <f ca="1">+Data_TABLE[[#This Row],[Qty]]*Data_TABLE[[#This Row],[Unit Price]]</f>
        <v>905</v>
      </c>
      <c r="I4787" s="7">
        <v>42208</v>
      </c>
      <c r="J4787" s="10">
        <f>EOMONTH(Data_TABLE[[#This Row],[Date Sold]],0)</f>
        <v>42216</v>
      </c>
    </row>
    <row r="4788" spans="2:10" x14ac:dyDescent="0.25">
      <c r="B4788" s="1" t="s">
        <v>41</v>
      </c>
      <c r="C4788" s="3" t="s">
        <v>54</v>
      </c>
      <c r="D4788" s="2" t="s">
        <v>48</v>
      </c>
      <c r="E4788" s="3" t="s">
        <v>42</v>
      </c>
      <c r="F4788" s="3">
        <f t="shared" ca="1" si="148"/>
        <v>4</v>
      </c>
      <c r="G4788" s="4">
        <f t="shared" ca="1" si="149"/>
        <v>109</v>
      </c>
      <c r="H4788" s="4">
        <f ca="1">+Data_TABLE[[#This Row],[Qty]]*Data_TABLE[[#This Row],[Unit Price]]</f>
        <v>436</v>
      </c>
      <c r="I4788" s="7">
        <v>42208</v>
      </c>
      <c r="J4788" s="10">
        <f>EOMONTH(Data_TABLE[[#This Row],[Date Sold]],0)</f>
        <v>42216</v>
      </c>
    </row>
    <row r="4789" spans="2:10" x14ac:dyDescent="0.25">
      <c r="B4789" s="1" t="s">
        <v>41</v>
      </c>
      <c r="C4789" s="3" t="s">
        <v>56</v>
      </c>
      <c r="D4789" s="2" t="s">
        <v>52</v>
      </c>
      <c r="E4789" s="3" t="s">
        <v>46</v>
      </c>
      <c r="F4789" s="3">
        <f t="shared" ca="1" si="148"/>
        <v>3</v>
      </c>
      <c r="G4789" s="4">
        <f t="shared" ca="1" si="149"/>
        <v>87</v>
      </c>
      <c r="H4789" s="4">
        <f ca="1">+Data_TABLE[[#This Row],[Qty]]*Data_TABLE[[#This Row],[Unit Price]]</f>
        <v>261</v>
      </c>
      <c r="I4789" s="7">
        <v>42208</v>
      </c>
      <c r="J4789" s="10">
        <f>EOMONTH(Data_TABLE[[#This Row],[Date Sold]],0)</f>
        <v>42216</v>
      </c>
    </row>
    <row r="4790" spans="2:10" x14ac:dyDescent="0.25">
      <c r="B4790" s="1" t="s">
        <v>41</v>
      </c>
      <c r="C4790" s="3" t="s">
        <v>55</v>
      </c>
      <c r="D4790" s="2" t="s">
        <v>49</v>
      </c>
      <c r="E4790" s="3" t="s">
        <v>43</v>
      </c>
      <c r="F4790" s="3">
        <f t="shared" ca="1" si="148"/>
        <v>1</v>
      </c>
      <c r="G4790" s="4">
        <f t="shared" ca="1" si="149"/>
        <v>83</v>
      </c>
      <c r="H4790" s="4">
        <f ca="1">+Data_TABLE[[#This Row],[Qty]]*Data_TABLE[[#This Row],[Unit Price]]</f>
        <v>83</v>
      </c>
      <c r="I4790" s="7">
        <v>42208</v>
      </c>
      <c r="J4790" s="10">
        <f>EOMONTH(Data_TABLE[[#This Row],[Date Sold]],0)</f>
        <v>42216</v>
      </c>
    </row>
    <row r="4791" spans="2:10" x14ac:dyDescent="0.25">
      <c r="B4791" s="1" t="s">
        <v>38</v>
      </c>
      <c r="C4791" s="3" t="s">
        <v>55</v>
      </c>
      <c r="D4791" s="2" t="s">
        <v>51</v>
      </c>
      <c r="E4791" s="3" t="s">
        <v>45</v>
      </c>
      <c r="F4791" s="3">
        <f t="shared" ca="1" si="148"/>
        <v>4</v>
      </c>
      <c r="G4791" s="4">
        <f t="shared" ca="1" si="149"/>
        <v>79</v>
      </c>
      <c r="H4791" s="4">
        <f ca="1">+Data_TABLE[[#This Row],[Qty]]*Data_TABLE[[#This Row],[Unit Price]]</f>
        <v>316</v>
      </c>
      <c r="I4791" s="7">
        <v>42208</v>
      </c>
      <c r="J4791" s="10">
        <f>EOMONTH(Data_TABLE[[#This Row],[Date Sold]],0)</f>
        <v>42216</v>
      </c>
    </row>
    <row r="4792" spans="2:10" x14ac:dyDescent="0.25">
      <c r="B4792" s="1" t="s">
        <v>41</v>
      </c>
      <c r="C4792" s="3" t="s">
        <v>55</v>
      </c>
      <c r="D4792" s="2" t="s">
        <v>49</v>
      </c>
      <c r="E4792" s="3" t="s">
        <v>43</v>
      </c>
      <c r="F4792" s="3">
        <f t="shared" ca="1" si="148"/>
        <v>4</v>
      </c>
      <c r="G4792" s="4">
        <f t="shared" ca="1" si="149"/>
        <v>175</v>
      </c>
      <c r="H4792" s="4">
        <f ca="1">+Data_TABLE[[#This Row],[Qty]]*Data_TABLE[[#This Row],[Unit Price]]</f>
        <v>700</v>
      </c>
      <c r="I4792" s="7">
        <v>42208</v>
      </c>
      <c r="J4792" s="10">
        <f>EOMONTH(Data_TABLE[[#This Row],[Date Sold]],0)</f>
        <v>42216</v>
      </c>
    </row>
    <row r="4793" spans="2:10" x14ac:dyDescent="0.25">
      <c r="B4793" s="1" t="s">
        <v>40</v>
      </c>
      <c r="C4793" s="3" t="s">
        <v>56</v>
      </c>
      <c r="D4793" s="2" t="s">
        <v>50</v>
      </c>
      <c r="E4793" s="3" t="s">
        <v>44</v>
      </c>
      <c r="F4793" s="3">
        <f t="shared" ca="1" si="148"/>
        <v>4</v>
      </c>
      <c r="G4793" s="4">
        <f t="shared" ca="1" si="149"/>
        <v>144</v>
      </c>
      <c r="H4793" s="4">
        <f ca="1">+Data_TABLE[[#This Row],[Qty]]*Data_TABLE[[#This Row],[Unit Price]]</f>
        <v>576</v>
      </c>
      <c r="I4793" s="7">
        <v>42208</v>
      </c>
      <c r="J4793" s="10">
        <f>EOMONTH(Data_TABLE[[#This Row],[Date Sold]],0)</f>
        <v>42216</v>
      </c>
    </row>
    <row r="4794" spans="2:10" x14ac:dyDescent="0.25">
      <c r="B4794" s="1" t="s">
        <v>39</v>
      </c>
      <c r="C4794" s="3" t="s">
        <v>56</v>
      </c>
      <c r="D4794" s="2" t="s">
        <v>52</v>
      </c>
      <c r="E4794" s="3" t="s">
        <v>46</v>
      </c>
      <c r="F4794" s="3">
        <f t="shared" ca="1" si="148"/>
        <v>1</v>
      </c>
      <c r="G4794" s="4">
        <f t="shared" ca="1" si="149"/>
        <v>62</v>
      </c>
      <c r="H4794" s="4">
        <f ca="1">+Data_TABLE[[#This Row],[Qty]]*Data_TABLE[[#This Row],[Unit Price]]</f>
        <v>62</v>
      </c>
      <c r="I4794" s="7">
        <v>42208</v>
      </c>
      <c r="J4794" s="10">
        <f>EOMONTH(Data_TABLE[[#This Row],[Date Sold]],0)</f>
        <v>42216</v>
      </c>
    </row>
    <row r="4795" spans="2:10" x14ac:dyDescent="0.25">
      <c r="B4795" s="1" t="s">
        <v>36</v>
      </c>
      <c r="C4795" s="3" t="s">
        <v>55</v>
      </c>
      <c r="D4795" s="2" t="s">
        <v>49</v>
      </c>
      <c r="E4795" s="3" t="s">
        <v>43</v>
      </c>
      <c r="F4795" s="3">
        <f t="shared" ca="1" si="148"/>
        <v>4</v>
      </c>
      <c r="G4795" s="4">
        <f t="shared" ca="1" si="149"/>
        <v>85</v>
      </c>
      <c r="H4795" s="4">
        <f ca="1">+Data_TABLE[[#This Row],[Qty]]*Data_TABLE[[#This Row],[Unit Price]]</f>
        <v>340</v>
      </c>
      <c r="I4795" s="7">
        <v>42208</v>
      </c>
      <c r="J4795" s="10">
        <f>EOMONTH(Data_TABLE[[#This Row],[Date Sold]],0)</f>
        <v>42216</v>
      </c>
    </row>
    <row r="4796" spans="2:10" x14ac:dyDescent="0.25">
      <c r="B4796" s="1" t="s">
        <v>40</v>
      </c>
      <c r="C4796" s="3" t="s">
        <v>54</v>
      </c>
      <c r="D4796" s="2" t="s">
        <v>48</v>
      </c>
      <c r="E4796" s="3" t="s">
        <v>42</v>
      </c>
      <c r="F4796" s="3">
        <f t="shared" ca="1" si="148"/>
        <v>1</v>
      </c>
      <c r="G4796" s="4">
        <f t="shared" ca="1" si="149"/>
        <v>138</v>
      </c>
      <c r="H4796" s="4">
        <f ca="1">+Data_TABLE[[#This Row],[Qty]]*Data_TABLE[[#This Row],[Unit Price]]</f>
        <v>138</v>
      </c>
      <c r="I4796" s="7">
        <v>42208</v>
      </c>
      <c r="J4796" s="10">
        <f>EOMONTH(Data_TABLE[[#This Row],[Date Sold]],0)</f>
        <v>42216</v>
      </c>
    </row>
    <row r="4797" spans="2:10" x14ac:dyDescent="0.25">
      <c r="B4797" s="1" t="s">
        <v>40</v>
      </c>
      <c r="C4797" s="3" t="s">
        <v>56</v>
      </c>
      <c r="D4797" s="2" t="s">
        <v>52</v>
      </c>
      <c r="E4797" s="3" t="s">
        <v>46</v>
      </c>
      <c r="F4797" s="3">
        <f t="shared" ca="1" si="148"/>
        <v>1</v>
      </c>
      <c r="G4797" s="4">
        <f t="shared" ca="1" si="149"/>
        <v>146</v>
      </c>
      <c r="H4797" s="4">
        <f ca="1">+Data_TABLE[[#This Row],[Qty]]*Data_TABLE[[#This Row],[Unit Price]]</f>
        <v>146</v>
      </c>
      <c r="I4797" s="7">
        <v>42208</v>
      </c>
      <c r="J4797" s="10">
        <f>EOMONTH(Data_TABLE[[#This Row],[Date Sold]],0)</f>
        <v>42216</v>
      </c>
    </row>
    <row r="4798" spans="2:10" x14ac:dyDescent="0.25">
      <c r="B4798" s="1" t="s">
        <v>41</v>
      </c>
      <c r="C4798" s="3" t="s">
        <v>56</v>
      </c>
      <c r="D4798" s="2" t="s">
        <v>50</v>
      </c>
      <c r="E4798" s="3" t="s">
        <v>44</v>
      </c>
      <c r="F4798" s="3">
        <f t="shared" ca="1" si="148"/>
        <v>3</v>
      </c>
      <c r="G4798" s="4">
        <f t="shared" ca="1" si="149"/>
        <v>61</v>
      </c>
      <c r="H4798" s="4">
        <f ca="1">+Data_TABLE[[#This Row],[Qty]]*Data_TABLE[[#This Row],[Unit Price]]</f>
        <v>183</v>
      </c>
      <c r="I4798" s="7">
        <v>42208</v>
      </c>
      <c r="J4798" s="10">
        <f>EOMONTH(Data_TABLE[[#This Row],[Date Sold]],0)</f>
        <v>42216</v>
      </c>
    </row>
    <row r="4799" spans="2:10" x14ac:dyDescent="0.25">
      <c r="B4799" s="1" t="s">
        <v>40</v>
      </c>
      <c r="C4799" s="3" t="s">
        <v>55</v>
      </c>
      <c r="D4799" s="2" t="s">
        <v>51</v>
      </c>
      <c r="E4799" s="3" t="s">
        <v>45</v>
      </c>
      <c r="F4799" s="3">
        <f t="shared" ca="1" si="148"/>
        <v>2</v>
      </c>
      <c r="G4799" s="4">
        <f t="shared" ca="1" si="149"/>
        <v>140</v>
      </c>
      <c r="H4799" s="4">
        <f ca="1">+Data_TABLE[[#This Row],[Qty]]*Data_TABLE[[#This Row],[Unit Price]]</f>
        <v>280</v>
      </c>
      <c r="I4799" s="7">
        <v>42208</v>
      </c>
      <c r="J4799" s="10">
        <f>EOMONTH(Data_TABLE[[#This Row],[Date Sold]],0)</f>
        <v>42216</v>
      </c>
    </row>
    <row r="4800" spans="2:10" x14ac:dyDescent="0.25">
      <c r="B4800" s="1" t="s">
        <v>36</v>
      </c>
      <c r="C4800" s="3" t="s">
        <v>55</v>
      </c>
      <c r="D4800" s="2" t="s">
        <v>51</v>
      </c>
      <c r="E4800" s="3" t="s">
        <v>45</v>
      </c>
      <c r="F4800" s="3">
        <f t="shared" ca="1" si="148"/>
        <v>5</v>
      </c>
      <c r="G4800" s="4">
        <f t="shared" ca="1" si="149"/>
        <v>151</v>
      </c>
      <c r="H4800" s="4">
        <f ca="1">+Data_TABLE[[#This Row],[Qty]]*Data_TABLE[[#This Row],[Unit Price]]</f>
        <v>755</v>
      </c>
      <c r="I4800" s="7">
        <v>42208</v>
      </c>
      <c r="J4800" s="10">
        <f>EOMONTH(Data_TABLE[[#This Row],[Date Sold]],0)</f>
        <v>42216</v>
      </c>
    </row>
    <row r="4801" spans="2:10" x14ac:dyDescent="0.25">
      <c r="B4801" s="1" t="s">
        <v>40</v>
      </c>
      <c r="C4801" s="3" t="s">
        <v>55</v>
      </c>
      <c r="D4801" s="2" t="s">
        <v>49</v>
      </c>
      <c r="E4801" s="3" t="s">
        <v>43</v>
      </c>
      <c r="F4801" s="3">
        <f t="shared" ca="1" si="148"/>
        <v>5</v>
      </c>
      <c r="G4801" s="4">
        <f t="shared" ca="1" si="149"/>
        <v>176</v>
      </c>
      <c r="H4801" s="4">
        <f ca="1">+Data_TABLE[[#This Row],[Qty]]*Data_TABLE[[#This Row],[Unit Price]]</f>
        <v>880</v>
      </c>
      <c r="I4801" s="7">
        <v>42208</v>
      </c>
      <c r="J4801" s="10">
        <f>EOMONTH(Data_TABLE[[#This Row],[Date Sold]],0)</f>
        <v>42216</v>
      </c>
    </row>
    <row r="4802" spans="2:10" x14ac:dyDescent="0.25">
      <c r="B4802" s="1" t="s">
        <v>40</v>
      </c>
      <c r="C4802" s="3" t="s">
        <v>56</v>
      </c>
      <c r="D4802" s="2" t="s">
        <v>50</v>
      </c>
      <c r="E4802" s="3" t="s">
        <v>44</v>
      </c>
      <c r="F4802" s="3">
        <f t="shared" ca="1" si="148"/>
        <v>1</v>
      </c>
      <c r="G4802" s="4">
        <f t="shared" ca="1" si="149"/>
        <v>90</v>
      </c>
      <c r="H4802" s="4">
        <f ca="1">+Data_TABLE[[#This Row],[Qty]]*Data_TABLE[[#This Row],[Unit Price]]</f>
        <v>90</v>
      </c>
      <c r="I4802" s="7">
        <v>42208</v>
      </c>
      <c r="J4802" s="10">
        <f>EOMONTH(Data_TABLE[[#This Row],[Date Sold]],0)</f>
        <v>42216</v>
      </c>
    </row>
    <row r="4803" spans="2:10" x14ac:dyDescent="0.25">
      <c r="B4803" s="1" t="s">
        <v>40</v>
      </c>
      <c r="C4803" s="3" t="s">
        <v>55</v>
      </c>
      <c r="D4803" s="2" t="s">
        <v>49</v>
      </c>
      <c r="E4803" s="3" t="s">
        <v>43</v>
      </c>
      <c r="F4803" s="3">
        <f t="shared" ca="1" si="148"/>
        <v>1</v>
      </c>
      <c r="G4803" s="4">
        <f t="shared" ca="1" si="149"/>
        <v>167</v>
      </c>
      <c r="H4803" s="4">
        <f ca="1">+Data_TABLE[[#This Row],[Qty]]*Data_TABLE[[#This Row],[Unit Price]]</f>
        <v>167</v>
      </c>
      <c r="I4803" s="7">
        <v>42209</v>
      </c>
      <c r="J4803" s="10">
        <f>EOMONTH(Data_TABLE[[#This Row],[Date Sold]],0)</f>
        <v>42216</v>
      </c>
    </row>
    <row r="4804" spans="2:10" x14ac:dyDescent="0.25">
      <c r="B4804" s="1" t="s">
        <v>40</v>
      </c>
      <c r="C4804" s="3" t="s">
        <v>55</v>
      </c>
      <c r="D4804" s="2" t="s">
        <v>49</v>
      </c>
      <c r="E4804" s="3" t="s">
        <v>43</v>
      </c>
      <c r="F4804" s="3">
        <f t="shared" ca="1" si="148"/>
        <v>4</v>
      </c>
      <c r="G4804" s="4">
        <f t="shared" ca="1" si="149"/>
        <v>180</v>
      </c>
      <c r="H4804" s="4">
        <f ca="1">+Data_TABLE[[#This Row],[Qty]]*Data_TABLE[[#This Row],[Unit Price]]</f>
        <v>720</v>
      </c>
      <c r="I4804" s="7">
        <v>42209</v>
      </c>
      <c r="J4804" s="10">
        <f>EOMONTH(Data_TABLE[[#This Row],[Date Sold]],0)</f>
        <v>42216</v>
      </c>
    </row>
    <row r="4805" spans="2:10" x14ac:dyDescent="0.25">
      <c r="B4805" s="1" t="s">
        <v>37</v>
      </c>
      <c r="C4805" s="3" t="s">
        <v>54</v>
      </c>
      <c r="D4805" s="2" t="s">
        <v>48</v>
      </c>
      <c r="E4805" s="3" t="s">
        <v>42</v>
      </c>
      <c r="F4805" s="3">
        <f t="shared" ca="1" si="148"/>
        <v>2</v>
      </c>
      <c r="G4805" s="4">
        <f t="shared" ca="1" si="149"/>
        <v>89</v>
      </c>
      <c r="H4805" s="4">
        <f ca="1">+Data_TABLE[[#This Row],[Qty]]*Data_TABLE[[#This Row],[Unit Price]]</f>
        <v>178</v>
      </c>
      <c r="I4805" s="7">
        <v>42209</v>
      </c>
      <c r="J4805" s="10">
        <f>EOMONTH(Data_TABLE[[#This Row],[Date Sold]],0)</f>
        <v>42216</v>
      </c>
    </row>
    <row r="4806" spans="2:10" x14ac:dyDescent="0.25">
      <c r="B4806" s="1" t="s">
        <v>40</v>
      </c>
      <c r="C4806" s="3" t="s">
        <v>54</v>
      </c>
      <c r="D4806" s="2" t="s">
        <v>48</v>
      </c>
      <c r="E4806" s="3" t="s">
        <v>42</v>
      </c>
      <c r="F4806" s="3">
        <f t="shared" ca="1" si="148"/>
        <v>3</v>
      </c>
      <c r="G4806" s="4">
        <f t="shared" ca="1" si="149"/>
        <v>150</v>
      </c>
      <c r="H4806" s="4">
        <f ca="1">+Data_TABLE[[#This Row],[Qty]]*Data_TABLE[[#This Row],[Unit Price]]</f>
        <v>450</v>
      </c>
      <c r="I4806" s="7">
        <v>42209</v>
      </c>
      <c r="J4806" s="10">
        <f>EOMONTH(Data_TABLE[[#This Row],[Date Sold]],0)</f>
        <v>42216</v>
      </c>
    </row>
    <row r="4807" spans="2:10" x14ac:dyDescent="0.25">
      <c r="B4807" s="1" t="s">
        <v>41</v>
      </c>
      <c r="C4807" s="3" t="s">
        <v>54</v>
      </c>
      <c r="D4807" s="2" t="s">
        <v>48</v>
      </c>
      <c r="E4807" s="3" t="s">
        <v>42</v>
      </c>
      <c r="F4807" s="3">
        <f t="shared" ca="1" si="148"/>
        <v>5</v>
      </c>
      <c r="G4807" s="4">
        <f t="shared" ca="1" si="149"/>
        <v>111</v>
      </c>
      <c r="H4807" s="4">
        <f ca="1">+Data_TABLE[[#This Row],[Qty]]*Data_TABLE[[#This Row],[Unit Price]]</f>
        <v>555</v>
      </c>
      <c r="I4807" s="7">
        <v>42209</v>
      </c>
      <c r="J4807" s="10">
        <f>EOMONTH(Data_TABLE[[#This Row],[Date Sold]],0)</f>
        <v>42216</v>
      </c>
    </row>
    <row r="4808" spans="2:10" x14ac:dyDescent="0.25">
      <c r="B4808" s="1" t="s">
        <v>41</v>
      </c>
      <c r="C4808" s="3" t="s">
        <v>55</v>
      </c>
      <c r="D4808" s="2" t="s">
        <v>51</v>
      </c>
      <c r="E4808" s="3" t="s">
        <v>45</v>
      </c>
      <c r="F4808" s="3">
        <f t="shared" ca="1" si="148"/>
        <v>3</v>
      </c>
      <c r="G4808" s="4">
        <f t="shared" ca="1" si="149"/>
        <v>149</v>
      </c>
      <c r="H4808" s="4">
        <f ca="1">+Data_TABLE[[#This Row],[Qty]]*Data_TABLE[[#This Row],[Unit Price]]</f>
        <v>447</v>
      </c>
      <c r="I4808" s="7">
        <v>42209</v>
      </c>
      <c r="J4808" s="10">
        <f>EOMONTH(Data_TABLE[[#This Row],[Date Sold]],0)</f>
        <v>42216</v>
      </c>
    </row>
    <row r="4809" spans="2:10" x14ac:dyDescent="0.25">
      <c r="B4809" s="1" t="s">
        <v>41</v>
      </c>
      <c r="C4809" s="3" t="s">
        <v>56</v>
      </c>
      <c r="D4809" s="2" t="s">
        <v>52</v>
      </c>
      <c r="E4809" s="3" t="s">
        <v>46</v>
      </c>
      <c r="F4809" s="3">
        <f t="shared" ca="1" si="148"/>
        <v>3</v>
      </c>
      <c r="G4809" s="4">
        <f t="shared" ca="1" si="149"/>
        <v>108</v>
      </c>
      <c r="H4809" s="4">
        <f ca="1">+Data_TABLE[[#This Row],[Qty]]*Data_TABLE[[#This Row],[Unit Price]]</f>
        <v>324</v>
      </c>
      <c r="I4809" s="7">
        <v>42209</v>
      </c>
      <c r="J4809" s="10">
        <f>EOMONTH(Data_TABLE[[#This Row],[Date Sold]],0)</f>
        <v>42216</v>
      </c>
    </row>
    <row r="4810" spans="2:10" x14ac:dyDescent="0.25">
      <c r="B4810" s="1" t="s">
        <v>41</v>
      </c>
      <c r="C4810" s="3" t="s">
        <v>56</v>
      </c>
      <c r="D4810" s="2" t="s">
        <v>52</v>
      </c>
      <c r="E4810" s="3" t="s">
        <v>46</v>
      </c>
      <c r="F4810" s="3">
        <f t="shared" ca="1" si="148"/>
        <v>4</v>
      </c>
      <c r="G4810" s="4">
        <f t="shared" ca="1" si="149"/>
        <v>81</v>
      </c>
      <c r="H4810" s="4">
        <f ca="1">+Data_TABLE[[#This Row],[Qty]]*Data_TABLE[[#This Row],[Unit Price]]</f>
        <v>324</v>
      </c>
      <c r="I4810" s="7">
        <v>42209</v>
      </c>
      <c r="J4810" s="10">
        <f>EOMONTH(Data_TABLE[[#This Row],[Date Sold]],0)</f>
        <v>42216</v>
      </c>
    </row>
    <row r="4811" spans="2:10" x14ac:dyDescent="0.25">
      <c r="B4811" s="1" t="s">
        <v>41</v>
      </c>
      <c r="C4811" s="3" t="s">
        <v>56</v>
      </c>
      <c r="D4811" s="2" t="s">
        <v>50</v>
      </c>
      <c r="E4811" s="3" t="s">
        <v>44</v>
      </c>
      <c r="F4811" s="3">
        <f t="shared" ca="1" si="148"/>
        <v>5</v>
      </c>
      <c r="G4811" s="4">
        <f t="shared" ca="1" si="149"/>
        <v>85</v>
      </c>
      <c r="H4811" s="4">
        <f ca="1">+Data_TABLE[[#This Row],[Qty]]*Data_TABLE[[#This Row],[Unit Price]]</f>
        <v>425</v>
      </c>
      <c r="I4811" s="7">
        <v>42209</v>
      </c>
      <c r="J4811" s="10">
        <f>EOMONTH(Data_TABLE[[#This Row],[Date Sold]],0)</f>
        <v>42216</v>
      </c>
    </row>
    <row r="4812" spans="2:10" x14ac:dyDescent="0.25">
      <c r="B4812" s="1" t="s">
        <v>41</v>
      </c>
      <c r="C4812" s="3" t="s">
        <v>54</v>
      </c>
      <c r="D4812" s="2" t="s">
        <v>48</v>
      </c>
      <c r="E4812" s="3" t="s">
        <v>42</v>
      </c>
      <c r="F4812" s="3">
        <f t="shared" ca="1" si="148"/>
        <v>5</v>
      </c>
      <c r="G4812" s="4">
        <f t="shared" ca="1" si="149"/>
        <v>144</v>
      </c>
      <c r="H4812" s="4">
        <f ca="1">+Data_TABLE[[#This Row],[Qty]]*Data_TABLE[[#This Row],[Unit Price]]</f>
        <v>720</v>
      </c>
      <c r="I4812" s="7">
        <v>42209</v>
      </c>
      <c r="J4812" s="10">
        <f>EOMONTH(Data_TABLE[[#This Row],[Date Sold]],0)</f>
        <v>42216</v>
      </c>
    </row>
    <row r="4813" spans="2:10" x14ac:dyDescent="0.25">
      <c r="B4813" s="1" t="s">
        <v>41</v>
      </c>
      <c r="C4813" s="3" t="s">
        <v>54</v>
      </c>
      <c r="D4813" s="2" t="s">
        <v>48</v>
      </c>
      <c r="E4813" s="3" t="s">
        <v>42</v>
      </c>
      <c r="F4813" s="3">
        <f t="shared" ca="1" si="148"/>
        <v>5</v>
      </c>
      <c r="G4813" s="4">
        <f t="shared" ca="1" si="149"/>
        <v>167</v>
      </c>
      <c r="H4813" s="4">
        <f ca="1">+Data_TABLE[[#This Row],[Qty]]*Data_TABLE[[#This Row],[Unit Price]]</f>
        <v>835</v>
      </c>
      <c r="I4813" s="7">
        <v>42209</v>
      </c>
      <c r="J4813" s="10">
        <f>EOMONTH(Data_TABLE[[#This Row],[Date Sold]],0)</f>
        <v>42216</v>
      </c>
    </row>
    <row r="4814" spans="2:10" x14ac:dyDescent="0.25">
      <c r="B4814" s="1" t="s">
        <v>41</v>
      </c>
      <c r="C4814" s="3" t="s">
        <v>55</v>
      </c>
      <c r="D4814" s="2" t="s">
        <v>51</v>
      </c>
      <c r="E4814" s="3" t="s">
        <v>45</v>
      </c>
      <c r="F4814" s="3">
        <f t="shared" ca="1" si="148"/>
        <v>1</v>
      </c>
      <c r="G4814" s="4">
        <f t="shared" ca="1" si="149"/>
        <v>179</v>
      </c>
      <c r="H4814" s="4">
        <f ca="1">+Data_TABLE[[#This Row],[Qty]]*Data_TABLE[[#This Row],[Unit Price]]</f>
        <v>179</v>
      </c>
      <c r="I4814" s="7">
        <v>42209</v>
      </c>
      <c r="J4814" s="10">
        <f>EOMONTH(Data_TABLE[[#This Row],[Date Sold]],0)</f>
        <v>42216</v>
      </c>
    </row>
    <row r="4815" spans="2:10" x14ac:dyDescent="0.25">
      <c r="B4815" s="1" t="s">
        <v>41</v>
      </c>
      <c r="C4815" s="3" t="s">
        <v>55</v>
      </c>
      <c r="D4815" s="2" t="s">
        <v>49</v>
      </c>
      <c r="E4815" s="3" t="s">
        <v>43</v>
      </c>
      <c r="F4815" s="3">
        <f t="shared" ca="1" si="148"/>
        <v>2</v>
      </c>
      <c r="G4815" s="4">
        <f t="shared" ca="1" si="149"/>
        <v>171</v>
      </c>
      <c r="H4815" s="4">
        <f ca="1">+Data_TABLE[[#This Row],[Qty]]*Data_TABLE[[#This Row],[Unit Price]]</f>
        <v>342</v>
      </c>
      <c r="I4815" s="7">
        <v>42209</v>
      </c>
      <c r="J4815" s="10">
        <f>EOMONTH(Data_TABLE[[#This Row],[Date Sold]],0)</f>
        <v>42216</v>
      </c>
    </row>
    <row r="4816" spans="2:10" x14ac:dyDescent="0.25">
      <c r="B4816" s="1" t="s">
        <v>41</v>
      </c>
      <c r="C4816" s="3" t="s">
        <v>55</v>
      </c>
      <c r="D4816" s="2" t="s">
        <v>49</v>
      </c>
      <c r="E4816" s="3" t="s">
        <v>43</v>
      </c>
      <c r="F4816" s="3">
        <f t="shared" ca="1" si="148"/>
        <v>3</v>
      </c>
      <c r="G4816" s="4">
        <f t="shared" ca="1" si="149"/>
        <v>195</v>
      </c>
      <c r="H4816" s="4">
        <f ca="1">+Data_TABLE[[#This Row],[Qty]]*Data_TABLE[[#This Row],[Unit Price]]</f>
        <v>585</v>
      </c>
      <c r="I4816" s="7">
        <v>42209</v>
      </c>
      <c r="J4816" s="10">
        <f>EOMONTH(Data_TABLE[[#This Row],[Date Sold]],0)</f>
        <v>42216</v>
      </c>
    </row>
    <row r="4817" spans="2:10" x14ac:dyDescent="0.25">
      <c r="B4817" s="1" t="s">
        <v>41</v>
      </c>
      <c r="C4817" s="3" t="s">
        <v>56</v>
      </c>
      <c r="D4817" s="2" t="s">
        <v>52</v>
      </c>
      <c r="E4817" s="3" t="s">
        <v>46</v>
      </c>
      <c r="F4817" s="3">
        <f t="shared" ca="1" si="148"/>
        <v>4</v>
      </c>
      <c r="G4817" s="4">
        <f t="shared" ca="1" si="149"/>
        <v>130</v>
      </c>
      <c r="H4817" s="4">
        <f ca="1">+Data_TABLE[[#This Row],[Qty]]*Data_TABLE[[#This Row],[Unit Price]]</f>
        <v>520</v>
      </c>
      <c r="I4817" s="7">
        <v>42209</v>
      </c>
      <c r="J4817" s="10">
        <f>EOMONTH(Data_TABLE[[#This Row],[Date Sold]],0)</f>
        <v>42216</v>
      </c>
    </row>
    <row r="4818" spans="2:10" x14ac:dyDescent="0.25">
      <c r="B4818" s="1" t="s">
        <v>41</v>
      </c>
      <c r="C4818" s="3" t="s">
        <v>56</v>
      </c>
      <c r="D4818" s="2" t="s">
        <v>50</v>
      </c>
      <c r="E4818" s="3" t="s">
        <v>44</v>
      </c>
      <c r="F4818" s="3">
        <f t="shared" ca="1" si="148"/>
        <v>1</v>
      </c>
      <c r="G4818" s="4">
        <f t="shared" ca="1" si="149"/>
        <v>195</v>
      </c>
      <c r="H4818" s="4">
        <f ca="1">+Data_TABLE[[#This Row],[Qty]]*Data_TABLE[[#This Row],[Unit Price]]</f>
        <v>195</v>
      </c>
      <c r="I4818" s="7">
        <v>42209</v>
      </c>
      <c r="J4818" s="10">
        <f>EOMONTH(Data_TABLE[[#This Row],[Date Sold]],0)</f>
        <v>42216</v>
      </c>
    </row>
    <row r="4819" spans="2:10" x14ac:dyDescent="0.25">
      <c r="B4819" s="1" t="s">
        <v>41</v>
      </c>
      <c r="C4819" s="3" t="s">
        <v>56</v>
      </c>
      <c r="D4819" s="2" t="s">
        <v>50</v>
      </c>
      <c r="E4819" s="3" t="s">
        <v>44</v>
      </c>
      <c r="F4819" s="3">
        <f t="shared" ca="1" si="148"/>
        <v>1</v>
      </c>
      <c r="G4819" s="4">
        <f t="shared" ca="1" si="149"/>
        <v>155</v>
      </c>
      <c r="H4819" s="4">
        <f ca="1">+Data_TABLE[[#This Row],[Qty]]*Data_TABLE[[#This Row],[Unit Price]]</f>
        <v>155</v>
      </c>
      <c r="I4819" s="7">
        <v>42209</v>
      </c>
      <c r="J4819" s="10">
        <f>EOMONTH(Data_TABLE[[#This Row],[Date Sold]],0)</f>
        <v>42216</v>
      </c>
    </row>
    <row r="4820" spans="2:10" x14ac:dyDescent="0.25">
      <c r="B4820" s="1" t="s">
        <v>41</v>
      </c>
      <c r="C4820" s="3" t="s">
        <v>56</v>
      </c>
      <c r="D4820" s="2" t="s">
        <v>50</v>
      </c>
      <c r="E4820" s="3" t="s">
        <v>44</v>
      </c>
      <c r="F4820" s="3">
        <f t="shared" ca="1" si="148"/>
        <v>4</v>
      </c>
      <c r="G4820" s="4">
        <f t="shared" ca="1" si="149"/>
        <v>61</v>
      </c>
      <c r="H4820" s="4">
        <f ca="1">+Data_TABLE[[#This Row],[Qty]]*Data_TABLE[[#This Row],[Unit Price]]</f>
        <v>244</v>
      </c>
      <c r="I4820" s="7">
        <v>42209</v>
      </c>
      <c r="J4820" s="10">
        <f>EOMONTH(Data_TABLE[[#This Row],[Date Sold]],0)</f>
        <v>42216</v>
      </c>
    </row>
    <row r="4821" spans="2:10" x14ac:dyDescent="0.25">
      <c r="B4821" s="1" t="s">
        <v>41</v>
      </c>
      <c r="C4821" s="3" t="s">
        <v>56</v>
      </c>
      <c r="D4821" s="2" t="s">
        <v>50</v>
      </c>
      <c r="E4821" s="3" t="s">
        <v>44</v>
      </c>
      <c r="F4821" s="3">
        <f t="shared" ca="1" si="148"/>
        <v>5</v>
      </c>
      <c r="G4821" s="4">
        <f t="shared" ca="1" si="149"/>
        <v>130</v>
      </c>
      <c r="H4821" s="4">
        <f ca="1">+Data_TABLE[[#This Row],[Qty]]*Data_TABLE[[#This Row],[Unit Price]]</f>
        <v>650</v>
      </c>
      <c r="I4821" s="7">
        <v>42209</v>
      </c>
      <c r="J4821" s="10">
        <f>EOMONTH(Data_TABLE[[#This Row],[Date Sold]],0)</f>
        <v>42216</v>
      </c>
    </row>
    <row r="4822" spans="2:10" x14ac:dyDescent="0.25">
      <c r="B4822" s="1" t="s">
        <v>41</v>
      </c>
      <c r="C4822" s="3" t="s">
        <v>55</v>
      </c>
      <c r="D4822" s="2" t="s">
        <v>49</v>
      </c>
      <c r="E4822" s="3" t="s">
        <v>43</v>
      </c>
      <c r="F4822" s="3">
        <f t="shared" ca="1" si="148"/>
        <v>3</v>
      </c>
      <c r="G4822" s="4">
        <f t="shared" ca="1" si="149"/>
        <v>93</v>
      </c>
      <c r="H4822" s="4">
        <f ca="1">+Data_TABLE[[#This Row],[Qty]]*Data_TABLE[[#This Row],[Unit Price]]</f>
        <v>279</v>
      </c>
      <c r="I4822" s="7">
        <v>42209</v>
      </c>
      <c r="J4822" s="10">
        <f>EOMONTH(Data_TABLE[[#This Row],[Date Sold]],0)</f>
        <v>42216</v>
      </c>
    </row>
    <row r="4823" spans="2:10" x14ac:dyDescent="0.25">
      <c r="B4823" s="1" t="s">
        <v>41</v>
      </c>
      <c r="C4823" s="3" t="s">
        <v>54</v>
      </c>
      <c r="D4823" s="2" t="s">
        <v>48</v>
      </c>
      <c r="E4823" s="3" t="s">
        <v>42</v>
      </c>
      <c r="F4823" s="3">
        <f t="shared" ca="1" si="148"/>
        <v>5</v>
      </c>
      <c r="G4823" s="4">
        <f t="shared" ca="1" si="149"/>
        <v>103</v>
      </c>
      <c r="H4823" s="4">
        <f ca="1">+Data_TABLE[[#This Row],[Qty]]*Data_TABLE[[#This Row],[Unit Price]]</f>
        <v>515</v>
      </c>
      <c r="I4823" s="7">
        <v>42209</v>
      </c>
      <c r="J4823" s="10">
        <f>EOMONTH(Data_TABLE[[#This Row],[Date Sold]],0)</f>
        <v>42216</v>
      </c>
    </row>
    <row r="4824" spans="2:10" x14ac:dyDescent="0.25">
      <c r="B4824" s="1" t="s">
        <v>41</v>
      </c>
      <c r="C4824" s="3" t="s">
        <v>54</v>
      </c>
      <c r="D4824" s="2" t="s">
        <v>48</v>
      </c>
      <c r="E4824" s="3" t="s">
        <v>42</v>
      </c>
      <c r="F4824" s="3">
        <f t="shared" ca="1" si="148"/>
        <v>2</v>
      </c>
      <c r="G4824" s="4">
        <f t="shared" ca="1" si="149"/>
        <v>110</v>
      </c>
      <c r="H4824" s="4">
        <f ca="1">+Data_TABLE[[#This Row],[Qty]]*Data_TABLE[[#This Row],[Unit Price]]</f>
        <v>220</v>
      </c>
      <c r="I4824" s="7">
        <v>42209</v>
      </c>
      <c r="J4824" s="10">
        <f>EOMONTH(Data_TABLE[[#This Row],[Date Sold]],0)</f>
        <v>42216</v>
      </c>
    </row>
    <row r="4825" spans="2:10" x14ac:dyDescent="0.25">
      <c r="B4825" s="1" t="s">
        <v>41</v>
      </c>
      <c r="C4825" s="3" t="s">
        <v>55</v>
      </c>
      <c r="D4825" s="2" t="s">
        <v>51</v>
      </c>
      <c r="E4825" s="3" t="s">
        <v>45</v>
      </c>
      <c r="F4825" s="3">
        <f t="shared" ca="1" si="148"/>
        <v>3</v>
      </c>
      <c r="G4825" s="4">
        <f t="shared" ca="1" si="149"/>
        <v>160</v>
      </c>
      <c r="H4825" s="4">
        <f ca="1">+Data_TABLE[[#This Row],[Qty]]*Data_TABLE[[#This Row],[Unit Price]]</f>
        <v>480</v>
      </c>
      <c r="I4825" s="7">
        <v>42209</v>
      </c>
      <c r="J4825" s="10">
        <f>EOMONTH(Data_TABLE[[#This Row],[Date Sold]],0)</f>
        <v>42216</v>
      </c>
    </row>
    <row r="4826" spans="2:10" x14ac:dyDescent="0.25">
      <c r="B4826" s="1" t="s">
        <v>41</v>
      </c>
      <c r="C4826" s="3" t="s">
        <v>56</v>
      </c>
      <c r="D4826" s="2" t="s">
        <v>50</v>
      </c>
      <c r="E4826" s="3" t="s">
        <v>44</v>
      </c>
      <c r="F4826" s="3">
        <f t="shared" ca="1" si="148"/>
        <v>2</v>
      </c>
      <c r="G4826" s="4">
        <f t="shared" ca="1" si="149"/>
        <v>187</v>
      </c>
      <c r="H4826" s="4">
        <f ca="1">+Data_TABLE[[#This Row],[Qty]]*Data_TABLE[[#This Row],[Unit Price]]</f>
        <v>374</v>
      </c>
      <c r="I4826" s="7">
        <v>42209</v>
      </c>
      <c r="J4826" s="10">
        <f>EOMONTH(Data_TABLE[[#This Row],[Date Sold]],0)</f>
        <v>42216</v>
      </c>
    </row>
    <row r="4827" spans="2:10" x14ac:dyDescent="0.25">
      <c r="B4827" s="1" t="s">
        <v>41</v>
      </c>
      <c r="C4827" s="3" t="s">
        <v>55</v>
      </c>
      <c r="D4827" s="2" t="s">
        <v>49</v>
      </c>
      <c r="E4827" s="3" t="s">
        <v>43</v>
      </c>
      <c r="F4827" s="3">
        <f t="shared" ca="1" si="148"/>
        <v>4</v>
      </c>
      <c r="G4827" s="4">
        <f t="shared" ca="1" si="149"/>
        <v>146</v>
      </c>
      <c r="H4827" s="4">
        <f ca="1">+Data_TABLE[[#This Row],[Qty]]*Data_TABLE[[#This Row],[Unit Price]]</f>
        <v>584</v>
      </c>
      <c r="I4827" s="7">
        <v>42209</v>
      </c>
      <c r="J4827" s="10">
        <f>EOMONTH(Data_TABLE[[#This Row],[Date Sold]],0)</f>
        <v>42216</v>
      </c>
    </row>
    <row r="4828" spans="2:10" x14ac:dyDescent="0.25">
      <c r="B4828" s="1" t="s">
        <v>41</v>
      </c>
      <c r="C4828" s="3" t="s">
        <v>54</v>
      </c>
      <c r="D4828" s="2" t="s">
        <v>48</v>
      </c>
      <c r="E4828" s="3" t="s">
        <v>42</v>
      </c>
      <c r="F4828" s="3">
        <f t="shared" ca="1" si="148"/>
        <v>5</v>
      </c>
      <c r="G4828" s="4">
        <f t="shared" ca="1" si="149"/>
        <v>82</v>
      </c>
      <c r="H4828" s="4">
        <f ca="1">+Data_TABLE[[#This Row],[Qty]]*Data_TABLE[[#This Row],[Unit Price]]</f>
        <v>410</v>
      </c>
      <c r="I4828" s="7">
        <v>42209</v>
      </c>
      <c r="J4828" s="10">
        <f>EOMONTH(Data_TABLE[[#This Row],[Date Sold]],0)</f>
        <v>42216</v>
      </c>
    </row>
    <row r="4829" spans="2:10" x14ac:dyDescent="0.25">
      <c r="B4829" s="1" t="s">
        <v>41</v>
      </c>
      <c r="C4829" s="3" t="s">
        <v>55</v>
      </c>
      <c r="D4829" s="2" t="s">
        <v>51</v>
      </c>
      <c r="E4829" s="3" t="s">
        <v>45</v>
      </c>
      <c r="F4829" s="3">
        <f t="shared" ca="1" si="148"/>
        <v>4</v>
      </c>
      <c r="G4829" s="4">
        <f t="shared" ca="1" si="149"/>
        <v>128</v>
      </c>
      <c r="H4829" s="4">
        <f ca="1">+Data_TABLE[[#This Row],[Qty]]*Data_TABLE[[#This Row],[Unit Price]]</f>
        <v>512</v>
      </c>
      <c r="I4829" s="7">
        <v>42209</v>
      </c>
      <c r="J4829" s="10">
        <f>EOMONTH(Data_TABLE[[#This Row],[Date Sold]],0)</f>
        <v>42216</v>
      </c>
    </row>
    <row r="4830" spans="2:10" x14ac:dyDescent="0.25">
      <c r="B4830" s="1" t="s">
        <v>41</v>
      </c>
      <c r="C4830" s="3" t="s">
        <v>56</v>
      </c>
      <c r="D4830" s="2" t="s">
        <v>50</v>
      </c>
      <c r="E4830" s="3" t="s">
        <v>44</v>
      </c>
      <c r="F4830" s="3">
        <f t="shared" ca="1" si="148"/>
        <v>4</v>
      </c>
      <c r="G4830" s="4">
        <f t="shared" ca="1" si="149"/>
        <v>82</v>
      </c>
      <c r="H4830" s="4">
        <f ca="1">+Data_TABLE[[#This Row],[Qty]]*Data_TABLE[[#This Row],[Unit Price]]</f>
        <v>328</v>
      </c>
      <c r="I4830" s="7">
        <v>42209</v>
      </c>
      <c r="J4830" s="10">
        <f>EOMONTH(Data_TABLE[[#This Row],[Date Sold]],0)</f>
        <v>42216</v>
      </c>
    </row>
    <row r="4831" spans="2:10" x14ac:dyDescent="0.25">
      <c r="B4831" s="1" t="s">
        <v>41</v>
      </c>
      <c r="C4831" s="3" t="s">
        <v>55</v>
      </c>
      <c r="D4831" s="2" t="s">
        <v>51</v>
      </c>
      <c r="E4831" s="3" t="s">
        <v>45</v>
      </c>
      <c r="F4831" s="3">
        <f t="shared" ca="1" si="148"/>
        <v>3</v>
      </c>
      <c r="G4831" s="4">
        <f t="shared" ca="1" si="149"/>
        <v>71</v>
      </c>
      <c r="H4831" s="4">
        <f ca="1">+Data_TABLE[[#This Row],[Qty]]*Data_TABLE[[#This Row],[Unit Price]]</f>
        <v>213</v>
      </c>
      <c r="I4831" s="7">
        <v>42209</v>
      </c>
      <c r="J4831" s="10">
        <f>EOMONTH(Data_TABLE[[#This Row],[Date Sold]],0)</f>
        <v>42216</v>
      </c>
    </row>
    <row r="4832" spans="2:10" x14ac:dyDescent="0.25">
      <c r="B4832" s="1" t="s">
        <v>41</v>
      </c>
      <c r="C4832" s="3" t="s">
        <v>54</v>
      </c>
      <c r="D4832" s="2" t="s">
        <v>48</v>
      </c>
      <c r="E4832" s="3" t="s">
        <v>42</v>
      </c>
      <c r="F4832" s="3">
        <f t="shared" ca="1" si="148"/>
        <v>3</v>
      </c>
      <c r="G4832" s="4">
        <f t="shared" ca="1" si="149"/>
        <v>169</v>
      </c>
      <c r="H4832" s="4">
        <f ca="1">+Data_TABLE[[#This Row],[Qty]]*Data_TABLE[[#This Row],[Unit Price]]</f>
        <v>507</v>
      </c>
      <c r="I4832" s="7">
        <v>42209</v>
      </c>
      <c r="J4832" s="10">
        <f>EOMONTH(Data_TABLE[[#This Row],[Date Sold]],0)</f>
        <v>42216</v>
      </c>
    </row>
    <row r="4833" spans="2:10" x14ac:dyDescent="0.25">
      <c r="B4833" s="1" t="s">
        <v>41</v>
      </c>
      <c r="C4833" s="3" t="s">
        <v>56</v>
      </c>
      <c r="D4833" s="2" t="s">
        <v>50</v>
      </c>
      <c r="E4833" s="3" t="s">
        <v>44</v>
      </c>
      <c r="F4833" s="3">
        <f t="shared" ca="1" si="148"/>
        <v>4</v>
      </c>
      <c r="G4833" s="4">
        <f t="shared" ca="1" si="149"/>
        <v>91</v>
      </c>
      <c r="H4833" s="4">
        <f ca="1">+Data_TABLE[[#This Row],[Qty]]*Data_TABLE[[#This Row],[Unit Price]]</f>
        <v>364</v>
      </c>
      <c r="I4833" s="7">
        <v>42209</v>
      </c>
      <c r="J4833" s="10">
        <f>EOMONTH(Data_TABLE[[#This Row],[Date Sold]],0)</f>
        <v>42216</v>
      </c>
    </row>
    <row r="4834" spans="2:10" x14ac:dyDescent="0.25">
      <c r="B4834" s="1" t="s">
        <v>41</v>
      </c>
      <c r="C4834" s="3" t="s">
        <v>55</v>
      </c>
      <c r="D4834" s="2" t="s">
        <v>51</v>
      </c>
      <c r="E4834" s="3" t="s">
        <v>45</v>
      </c>
      <c r="F4834" s="3">
        <f t="shared" ca="1" si="148"/>
        <v>4</v>
      </c>
      <c r="G4834" s="4">
        <f t="shared" ca="1" si="149"/>
        <v>191</v>
      </c>
      <c r="H4834" s="4">
        <f ca="1">+Data_TABLE[[#This Row],[Qty]]*Data_TABLE[[#This Row],[Unit Price]]</f>
        <v>764</v>
      </c>
      <c r="I4834" s="7">
        <v>42209</v>
      </c>
      <c r="J4834" s="10">
        <f>EOMONTH(Data_TABLE[[#This Row],[Date Sold]],0)</f>
        <v>42216</v>
      </c>
    </row>
    <row r="4835" spans="2:10" x14ac:dyDescent="0.25">
      <c r="B4835" s="1" t="s">
        <v>41</v>
      </c>
      <c r="C4835" s="3" t="s">
        <v>56</v>
      </c>
      <c r="D4835" s="2" t="s">
        <v>52</v>
      </c>
      <c r="E4835" s="3" t="s">
        <v>46</v>
      </c>
      <c r="F4835" s="3">
        <f t="shared" ca="1" si="148"/>
        <v>3</v>
      </c>
      <c r="G4835" s="4">
        <f t="shared" ca="1" si="149"/>
        <v>72</v>
      </c>
      <c r="H4835" s="4">
        <f ca="1">+Data_TABLE[[#This Row],[Qty]]*Data_TABLE[[#This Row],[Unit Price]]</f>
        <v>216</v>
      </c>
      <c r="I4835" s="7">
        <v>42209</v>
      </c>
      <c r="J4835" s="10">
        <f>EOMONTH(Data_TABLE[[#This Row],[Date Sold]],0)</f>
        <v>42216</v>
      </c>
    </row>
    <row r="4836" spans="2:10" x14ac:dyDescent="0.25">
      <c r="B4836" s="1" t="s">
        <v>41</v>
      </c>
      <c r="C4836" s="3" t="s">
        <v>56</v>
      </c>
      <c r="D4836" s="2" t="s">
        <v>52</v>
      </c>
      <c r="E4836" s="3" t="s">
        <v>46</v>
      </c>
      <c r="F4836" s="3">
        <f t="shared" ca="1" si="148"/>
        <v>1</v>
      </c>
      <c r="G4836" s="4">
        <f t="shared" ca="1" si="149"/>
        <v>102</v>
      </c>
      <c r="H4836" s="4">
        <f ca="1">+Data_TABLE[[#This Row],[Qty]]*Data_TABLE[[#This Row],[Unit Price]]</f>
        <v>102</v>
      </c>
      <c r="I4836" s="7">
        <v>42209</v>
      </c>
      <c r="J4836" s="10">
        <f>EOMONTH(Data_TABLE[[#This Row],[Date Sold]],0)</f>
        <v>42216</v>
      </c>
    </row>
    <row r="4837" spans="2:10" x14ac:dyDescent="0.25">
      <c r="B4837" s="1" t="s">
        <v>41</v>
      </c>
      <c r="C4837" s="3" t="s">
        <v>55</v>
      </c>
      <c r="D4837" s="2" t="s">
        <v>51</v>
      </c>
      <c r="E4837" s="3" t="s">
        <v>45</v>
      </c>
      <c r="F4837" s="3">
        <f t="shared" ca="1" si="148"/>
        <v>4</v>
      </c>
      <c r="G4837" s="4">
        <f t="shared" ca="1" si="149"/>
        <v>152</v>
      </c>
      <c r="H4837" s="4">
        <f ca="1">+Data_TABLE[[#This Row],[Qty]]*Data_TABLE[[#This Row],[Unit Price]]</f>
        <v>608</v>
      </c>
      <c r="I4837" s="7">
        <v>42209</v>
      </c>
      <c r="J4837" s="10">
        <f>EOMONTH(Data_TABLE[[#This Row],[Date Sold]],0)</f>
        <v>42216</v>
      </c>
    </row>
    <row r="4838" spans="2:10" x14ac:dyDescent="0.25">
      <c r="B4838" s="1" t="s">
        <v>41</v>
      </c>
      <c r="C4838" s="3" t="s">
        <v>55</v>
      </c>
      <c r="D4838" s="2" t="s">
        <v>49</v>
      </c>
      <c r="E4838" s="3" t="s">
        <v>43</v>
      </c>
      <c r="F4838" s="3">
        <f t="shared" ca="1" si="148"/>
        <v>3</v>
      </c>
      <c r="G4838" s="4">
        <f t="shared" ca="1" si="149"/>
        <v>175</v>
      </c>
      <c r="H4838" s="4">
        <f ca="1">+Data_TABLE[[#This Row],[Qty]]*Data_TABLE[[#This Row],[Unit Price]]</f>
        <v>525</v>
      </c>
      <c r="I4838" s="7">
        <v>42209</v>
      </c>
      <c r="J4838" s="10">
        <f>EOMONTH(Data_TABLE[[#This Row],[Date Sold]],0)</f>
        <v>42216</v>
      </c>
    </row>
    <row r="4839" spans="2:10" x14ac:dyDescent="0.25">
      <c r="B4839" s="1" t="s">
        <v>41</v>
      </c>
      <c r="C4839" s="3" t="s">
        <v>54</v>
      </c>
      <c r="D4839" s="2" t="s">
        <v>48</v>
      </c>
      <c r="E4839" s="3" t="s">
        <v>42</v>
      </c>
      <c r="F4839" s="3">
        <f t="shared" ca="1" si="148"/>
        <v>3</v>
      </c>
      <c r="G4839" s="4">
        <f t="shared" ca="1" si="149"/>
        <v>65</v>
      </c>
      <c r="H4839" s="4">
        <f ca="1">+Data_TABLE[[#This Row],[Qty]]*Data_TABLE[[#This Row],[Unit Price]]</f>
        <v>195</v>
      </c>
      <c r="I4839" s="7">
        <v>42209</v>
      </c>
      <c r="J4839" s="10">
        <f>EOMONTH(Data_TABLE[[#This Row],[Date Sold]],0)</f>
        <v>42216</v>
      </c>
    </row>
    <row r="4840" spans="2:10" x14ac:dyDescent="0.25">
      <c r="B4840" s="1" t="s">
        <v>41</v>
      </c>
      <c r="C4840" s="3" t="s">
        <v>56</v>
      </c>
      <c r="D4840" s="2" t="s">
        <v>50</v>
      </c>
      <c r="E4840" s="3" t="s">
        <v>44</v>
      </c>
      <c r="F4840" s="3">
        <f t="shared" ca="1" si="148"/>
        <v>2</v>
      </c>
      <c r="G4840" s="4">
        <f t="shared" ca="1" si="149"/>
        <v>156</v>
      </c>
      <c r="H4840" s="4">
        <f ca="1">+Data_TABLE[[#This Row],[Qty]]*Data_TABLE[[#This Row],[Unit Price]]</f>
        <v>312</v>
      </c>
      <c r="I4840" s="7">
        <v>42209</v>
      </c>
      <c r="J4840" s="10">
        <f>EOMONTH(Data_TABLE[[#This Row],[Date Sold]],0)</f>
        <v>42216</v>
      </c>
    </row>
    <row r="4841" spans="2:10" x14ac:dyDescent="0.25">
      <c r="B4841" s="1" t="s">
        <v>41</v>
      </c>
      <c r="C4841" s="3" t="s">
        <v>56</v>
      </c>
      <c r="D4841" s="2" t="s">
        <v>50</v>
      </c>
      <c r="E4841" s="3" t="s">
        <v>44</v>
      </c>
      <c r="F4841" s="3">
        <f t="shared" ca="1" si="148"/>
        <v>2</v>
      </c>
      <c r="G4841" s="4">
        <f t="shared" ca="1" si="149"/>
        <v>114</v>
      </c>
      <c r="H4841" s="4">
        <f ca="1">+Data_TABLE[[#This Row],[Qty]]*Data_TABLE[[#This Row],[Unit Price]]</f>
        <v>228</v>
      </c>
      <c r="I4841" s="7">
        <v>42209</v>
      </c>
      <c r="J4841" s="10">
        <f>EOMONTH(Data_TABLE[[#This Row],[Date Sold]],0)</f>
        <v>42216</v>
      </c>
    </row>
    <row r="4842" spans="2:10" x14ac:dyDescent="0.25">
      <c r="B4842" s="1" t="s">
        <v>41</v>
      </c>
      <c r="C4842" s="3" t="s">
        <v>54</v>
      </c>
      <c r="D4842" s="2" t="s">
        <v>48</v>
      </c>
      <c r="E4842" s="3" t="s">
        <v>42</v>
      </c>
      <c r="F4842" s="3">
        <f t="shared" ca="1" si="148"/>
        <v>3</v>
      </c>
      <c r="G4842" s="4">
        <f t="shared" ca="1" si="149"/>
        <v>83</v>
      </c>
      <c r="H4842" s="4">
        <f ca="1">+Data_TABLE[[#This Row],[Qty]]*Data_TABLE[[#This Row],[Unit Price]]</f>
        <v>249</v>
      </c>
      <c r="I4842" s="7">
        <v>42209</v>
      </c>
      <c r="J4842" s="10">
        <f>EOMONTH(Data_TABLE[[#This Row],[Date Sold]],0)</f>
        <v>42216</v>
      </c>
    </row>
    <row r="4843" spans="2:10" x14ac:dyDescent="0.25">
      <c r="B4843" s="1" t="s">
        <v>41</v>
      </c>
      <c r="C4843" s="3" t="s">
        <v>55</v>
      </c>
      <c r="D4843" s="2" t="s">
        <v>49</v>
      </c>
      <c r="E4843" s="3" t="s">
        <v>43</v>
      </c>
      <c r="F4843" s="3">
        <f t="shared" ca="1" si="148"/>
        <v>1</v>
      </c>
      <c r="G4843" s="4">
        <f t="shared" ca="1" si="149"/>
        <v>161</v>
      </c>
      <c r="H4843" s="4">
        <f ca="1">+Data_TABLE[[#This Row],[Qty]]*Data_TABLE[[#This Row],[Unit Price]]</f>
        <v>161</v>
      </c>
      <c r="I4843" s="7">
        <v>42209</v>
      </c>
      <c r="J4843" s="10">
        <f>EOMONTH(Data_TABLE[[#This Row],[Date Sold]],0)</f>
        <v>42216</v>
      </c>
    </row>
    <row r="4844" spans="2:10" x14ac:dyDescent="0.25">
      <c r="B4844" s="1" t="s">
        <v>41</v>
      </c>
      <c r="C4844" s="3" t="s">
        <v>55</v>
      </c>
      <c r="D4844" s="2" t="s">
        <v>51</v>
      </c>
      <c r="E4844" s="3" t="s">
        <v>45</v>
      </c>
      <c r="F4844" s="3">
        <f t="shared" ca="1" si="148"/>
        <v>5</v>
      </c>
      <c r="G4844" s="4">
        <f t="shared" ca="1" si="149"/>
        <v>76</v>
      </c>
      <c r="H4844" s="4">
        <f ca="1">+Data_TABLE[[#This Row],[Qty]]*Data_TABLE[[#This Row],[Unit Price]]</f>
        <v>380</v>
      </c>
      <c r="I4844" s="7">
        <v>42209</v>
      </c>
      <c r="J4844" s="10">
        <f>EOMONTH(Data_TABLE[[#This Row],[Date Sold]],0)</f>
        <v>42216</v>
      </c>
    </row>
    <row r="4845" spans="2:10" x14ac:dyDescent="0.25">
      <c r="B4845" s="1" t="s">
        <v>41</v>
      </c>
      <c r="C4845" s="3" t="s">
        <v>56</v>
      </c>
      <c r="D4845" s="2" t="s">
        <v>52</v>
      </c>
      <c r="E4845" s="3" t="s">
        <v>46</v>
      </c>
      <c r="F4845" s="3">
        <f t="shared" ca="1" si="148"/>
        <v>5</v>
      </c>
      <c r="G4845" s="4">
        <f t="shared" ca="1" si="149"/>
        <v>137</v>
      </c>
      <c r="H4845" s="4">
        <f ca="1">+Data_TABLE[[#This Row],[Qty]]*Data_TABLE[[#This Row],[Unit Price]]</f>
        <v>685</v>
      </c>
      <c r="I4845" s="7">
        <v>42209</v>
      </c>
      <c r="J4845" s="10">
        <f>EOMONTH(Data_TABLE[[#This Row],[Date Sold]],0)</f>
        <v>42216</v>
      </c>
    </row>
    <row r="4846" spans="2:10" x14ac:dyDescent="0.25">
      <c r="B4846" s="1" t="s">
        <v>41</v>
      </c>
      <c r="C4846" s="3" t="s">
        <v>56</v>
      </c>
      <c r="D4846" s="2" t="s">
        <v>52</v>
      </c>
      <c r="E4846" s="3" t="s">
        <v>46</v>
      </c>
      <c r="F4846" s="3">
        <f t="shared" ca="1" si="148"/>
        <v>1</v>
      </c>
      <c r="G4846" s="4">
        <f t="shared" ca="1" si="149"/>
        <v>192</v>
      </c>
      <c r="H4846" s="4">
        <f ca="1">+Data_TABLE[[#This Row],[Qty]]*Data_TABLE[[#This Row],[Unit Price]]</f>
        <v>192</v>
      </c>
      <c r="I4846" s="7">
        <v>42209</v>
      </c>
      <c r="J4846" s="10">
        <f>EOMONTH(Data_TABLE[[#This Row],[Date Sold]],0)</f>
        <v>42216</v>
      </c>
    </row>
    <row r="4847" spans="2:10" x14ac:dyDescent="0.25">
      <c r="B4847" s="1" t="s">
        <v>41</v>
      </c>
      <c r="C4847" s="3" t="s">
        <v>56</v>
      </c>
      <c r="D4847" s="2" t="s">
        <v>52</v>
      </c>
      <c r="E4847" s="3" t="s">
        <v>46</v>
      </c>
      <c r="F4847" s="3">
        <f t="shared" ca="1" si="148"/>
        <v>2</v>
      </c>
      <c r="G4847" s="4">
        <f t="shared" ca="1" si="149"/>
        <v>160</v>
      </c>
      <c r="H4847" s="4">
        <f ca="1">+Data_TABLE[[#This Row],[Qty]]*Data_TABLE[[#This Row],[Unit Price]]</f>
        <v>320</v>
      </c>
      <c r="I4847" s="7">
        <v>42209</v>
      </c>
      <c r="J4847" s="10">
        <f>EOMONTH(Data_TABLE[[#This Row],[Date Sold]],0)</f>
        <v>42216</v>
      </c>
    </row>
    <row r="4848" spans="2:10" x14ac:dyDescent="0.25">
      <c r="B4848" s="1" t="s">
        <v>41</v>
      </c>
      <c r="C4848" s="3" t="s">
        <v>56</v>
      </c>
      <c r="D4848" s="2" t="s">
        <v>50</v>
      </c>
      <c r="E4848" s="3" t="s">
        <v>44</v>
      </c>
      <c r="F4848" s="3">
        <f t="shared" ca="1" si="148"/>
        <v>4</v>
      </c>
      <c r="G4848" s="4">
        <f t="shared" ca="1" si="149"/>
        <v>144</v>
      </c>
      <c r="H4848" s="4">
        <f ca="1">+Data_TABLE[[#This Row],[Qty]]*Data_TABLE[[#This Row],[Unit Price]]</f>
        <v>576</v>
      </c>
      <c r="I4848" s="7">
        <v>42209</v>
      </c>
      <c r="J4848" s="10">
        <f>EOMONTH(Data_TABLE[[#This Row],[Date Sold]],0)</f>
        <v>42216</v>
      </c>
    </row>
    <row r="4849" spans="2:10" x14ac:dyDescent="0.25">
      <c r="B4849" s="1" t="s">
        <v>41</v>
      </c>
      <c r="C4849" s="3" t="s">
        <v>56</v>
      </c>
      <c r="D4849" s="2" t="s">
        <v>52</v>
      </c>
      <c r="E4849" s="3" t="s">
        <v>46</v>
      </c>
      <c r="F4849" s="3">
        <f t="shared" ref="F4849:F4912" ca="1" si="150">RANDBETWEEN(1,5)</f>
        <v>1</v>
      </c>
      <c r="G4849" s="4">
        <f t="shared" ref="G4849:G4912" ca="1" si="151">RANDBETWEEN(60,200)</f>
        <v>87</v>
      </c>
      <c r="H4849" s="4">
        <f ca="1">+Data_TABLE[[#This Row],[Qty]]*Data_TABLE[[#This Row],[Unit Price]]</f>
        <v>87</v>
      </c>
      <c r="I4849" s="7">
        <v>42209</v>
      </c>
      <c r="J4849" s="10">
        <f>EOMONTH(Data_TABLE[[#This Row],[Date Sold]],0)</f>
        <v>42216</v>
      </c>
    </row>
    <row r="4850" spans="2:10" x14ac:dyDescent="0.25">
      <c r="B4850" s="1" t="s">
        <v>41</v>
      </c>
      <c r="C4850" s="3" t="s">
        <v>56</v>
      </c>
      <c r="D4850" s="2" t="s">
        <v>50</v>
      </c>
      <c r="E4850" s="3" t="s">
        <v>44</v>
      </c>
      <c r="F4850" s="3">
        <f t="shared" ca="1" si="150"/>
        <v>1</v>
      </c>
      <c r="G4850" s="4">
        <f t="shared" ca="1" si="151"/>
        <v>168</v>
      </c>
      <c r="H4850" s="4">
        <f ca="1">+Data_TABLE[[#This Row],[Qty]]*Data_TABLE[[#This Row],[Unit Price]]</f>
        <v>168</v>
      </c>
      <c r="I4850" s="7">
        <v>42209</v>
      </c>
      <c r="J4850" s="10">
        <f>EOMONTH(Data_TABLE[[#This Row],[Date Sold]],0)</f>
        <v>42216</v>
      </c>
    </row>
    <row r="4851" spans="2:10" x14ac:dyDescent="0.25">
      <c r="B4851" s="1" t="s">
        <v>41</v>
      </c>
      <c r="C4851" s="3" t="s">
        <v>56</v>
      </c>
      <c r="D4851" s="2" t="s">
        <v>50</v>
      </c>
      <c r="E4851" s="3" t="s">
        <v>44</v>
      </c>
      <c r="F4851" s="3">
        <f t="shared" ca="1" si="150"/>
        <v>2</v>
      </c>
      <c r="G4851" s="4">
        <f t="shared" ca="1" si="151"/>
        <v>156</v>
      </c>
      <c r="H4851" s="4">
        <f ca="1">+Data_TABLE[[#This Row],[Qty]]*Data_TABLE[[#This Row],[Unit Price]]</f>
        <v>312</v>
      </c>
      <c r="I4851" s="7">
        <v>42209</v>
      </c>
      <c r="J4851" s="10">
        <f>EOMONTH(Data_TABLE[[#This Row],[Date Sold]],0)</f>
        <v>42216</v>
      </c>
    </row>
    <row r="4852" spans="2:10" x14ac:dyDescent="0.25">
      <c r="B4852" s="1" t="s">
        <v>41</v>
      </c>
      <c r="C4852" s="3" t="s">
        <v>55</v>
      </c>
      <c r="D4852" s="2" t="s">
        <v>51</v>
      </c>
      <c r="E4852" s="3" t="s">
        <v>45</v>
      </c>
      <c r="F4852" s="3">
        <f t="shared" ca="1" si="150"/>
        <v>1</v>
      </c>
      <c r="G4852" s="4">
        <f t="shared" ca="1" si="151"/>
        <v>172</v>
      </c>
      <c r="H4852" s="4">
        <f ca="1">+Data_TABLE[[#This Row],[Qty]]*Data_TABLE[[#This Row],[Unit Price]]</f>
        <v>172</v>
      </c>
      <c r="I4852" s="7">
        <v>42209</v>
      </c>
      <c r="J4852" s="10">
        <f>EOMONTH(Data_TABLE[[#This Row],[Date Sold]],0)</f>
        <v>42216</v>
      </c>
    </row>
    <row r="4853" spans="2:10" x14ac:dyDescent="0.25">
      <c r="B4853" s="1" t="s">
        <v>41</v>
      </c>
      <c r="C4853" s="3" t="s">
        <v>55</v>
      </c>
      <c r="D4853" s="2" t="s">
        <v>49</v>
      </c>
      <c r="E4853" s="3" t="s">
        <v>43</v>
      </c>
      <c r="F4853" s="3">
        <f t="shared" ca="1" si="150"/>
        <v>1</v>
      </c>
      <c r="G4853" s="4">
        <f t="shared" ca="1" si="151"/>
        <v>162</v>
      </c>
      <c r="H4853" s="4">
        <f ca="1">+Data_TABLE[[#This Row],[Qty]]*Data_TABLE[[#This Row],[Unit Price]]</f>
        <v>162</v>
      </c>
      <c r="I4853" s="7">
        <v>42210</v>
      </c>
      <c r="J4853" s="10">
        <f>EOMONTH(Data_TABLE[[#This Row],[Date Sold]],0)</f>
        <v>42216</v>
      </c>
    </row>
    <row r="4854" spans="2:10" x14ac:dyDescent="0.25">
      <c r="B4854" s="1" t="s">
        <v>41</v>
      </c>
      <c r="C4854" s="3" t="s">
        <v>55</v>
      </c>
      <c r="D4854" s="2" t="s">
        <v>49</v>
      </c>
      <c r="E4854" s="3" t="s">
        <v>43</v>
      </c>
      <c r="F4854" s="3">
        <f t="shared" ca="1" si="150"/>
        <v>4</v>
      </c>
      <c r="G4854" s="4">
        <f t="shared" ca="1" si="151"/>
        <v>119</v>
      </c>
      <c r="H4854" s="4">
        <f ca="1">+Data_TABLE[[#This Row],[Qty]]*Data_TABLE[[#This Row],[Unit Price]]</f>
        <v>476</v>
      </c>
      <c r="I4854" s="7">
        <v>42210</v>
      </c>
      <c r="J4854" s="10">
        <f>EOMONTH(Data_TABLE[[#This Row],[Date Sold]],0)</f>
        <v>42216</v>
      </c>
    </row>
    <row r="4855" spans="2:10" x14ac:dyDescent="0.25">
      <c r="B4855" s="1" t="s">
        <v>41</v>
      </c>
      <c r="C4855" s="3" t="s">
        <v>56</v>
      </c>
      <c r="D4855" s="2" t="s">
        <v>50</v>
      </c>
      <c r="E4855" s="3" t="s">
        <v>44</v>
      </c>
      <c r="F4855" s="3">
        <f t="shared" ca="1" si="150"/>
        <v>4</v>
      </c>
      <c r="G4855" s="4">
        <f t="shared" ca="1" si="151"/>
        <v>145</v>
      </c>
      <c r="H4855" s="4">
        <f ca="1">+Data_TABLE[[#This Row],[Qty]]*Data_TABLE[[#This Row],[Unit Price]]</f>
        <v>580</v>
      </c>
      <c r="I4855" s="7">
        <v>42210</v>
      </c>
      <c r="J4855" s="10">
        <f>EOMONTH(Data_TABLE[[#This Row],[Date Sold]],0)</f>
        <v>42216</v>
      </c>
    </row>
    <row r="4856" spans="2:10" x14ac:dyDescent="0.25">
      <c r="B4856" s="1" t="s">
        <v>41</v>
      </c>
      <c r="C4856" s="3" t="s">
        <v>56</v>
      </c>
      <c r="D4856" s="2" t="s">
        <v>52</v>
      </c>
      <c r="E4856" s="3" t="s">
        <v>46</v>
      </c>
      <c r="F4856" s="3">
        <f t="shared" ca="1" si="150"/>
        <v>3</v>
      </c>
      <c r="G4856" s="4">
        <f t="shared" ca="1" si="151"/>
        <v>181</v>
      </c>
      <c r="H4856" s="4">
        <f ca="1">+Data_TABLE[[#This Row],[Qty]]*Data_TABLE[[#This Row],[Unit Price]]</f>
        <v>543</v>
      </c>
      <c r="I4856" s="7">
        <v>42210</v>
      </c>
      <c r="J4856" s="10">
        <f>EOMONTH(Data_TABLE[[#This Row],[Date Sold]],0)</f>
        <v>42216</v>
      </c>
    </row>
    <row r="4857" spans="2:10" x14ac:dyDescent="0.25">
      <c r="B4857" s="1" t="s">
        <v>41</v>
      </c>
      <c r="C4857" s="3" t="s">
        <v>56</v>
      </c>
      <c r="D4857" s="2" t="s">
        <v>52</v>
      </c>
      <c r="E4857" s="3" t="s">
        <v>46</v>
      </c>
      <c r="F4857" s="3">
        <f t="shared" ca="1" si="150"/>
        <v>1</v>
      </c>
      <c r="G4857" s="4">
        <f t="shared" ca="1" si="151"/>
        <v>151</v>
      </c>
      <c r="H4857" s="4">
        <f ca="1">+Data_TABLE[[#This Row],[Qty]]*Data_TABLE[[#This Row],[Unit Price]]</f>
        <v>151</v>
      </c>
      <c r="I4857" s="7">
        <v>42210</v>
      </c>
      <c r="J4857" s="10">
        <f>EOMONTH(Data_TABLE[[#This Row],[Date Sold]],0)</f>
        <v>42216</v>
      </c>
    </row>
    <row r="4858" spans="2:10" x14ac:dyDescent="0.25">
      <c r="B4858" s="1" t="s">
        <v>41</v>
      </c>
      <c r="C4858" s="3" t="s">
        <v>56</v>
      </c>
      <c r="D4858" s="2" t="s">
        <v>52</v>
      </c>
      <c r="E4858" s="3" t="s">
        <v>46</v>
      </c>
      <c r="F4858" s="3">
        <f t="shared" ca="1" si="150"/>
        <v>5</v>
      </c>
      <c r="G4858" s="4">
        <f t="shared" ca="1" si="151"/>
        <v>197</v>
      </c>
      <c r="H4858" s="4">
        <f ca="1">+Data_TABLE[[#This Row],[Qty]]*Data_TABLE[[#This Row],[Unit Price]]</f>
        <v>985</v>
      </c>
      <c r="I4858" s="7">
        <v>42210</v>
      </c>
      <c r="J4858" s="10">
        <f>EOMONTH(Data_TABLE[[#This Row],[Date Sold]],0)</f>
        <v>42216</v>
      </c>
    </row>
    <row r="4859" spans="2:10" x14ac:dyDescent="0.25">
      <c r="B4859" s="1" t="s">
        <v>41</v>
      </c>
      <c r="C4859" s="3" t="s">
        <v>55</v>
      </c>
      <c r="D4859" s="2" t="s">
        <v>49</v>
      </c>
      <c r="E4859" s="3" t="s">
        <v>43</v>
      </c>
      <c r="F4859" s="3">
        <f t="shared" ca="1" si="150"/>
        <v>3</v>
      </c>
      <c r="G4859" s="4">
        <f t="shared" ca="1" si="151"/>
        <v>99</v>
      </c>
      <c r="H4859" s="4">
        <f ca="1">+Data_TABLE[[#This Row],[Qty]]*Data_TABLE[[#This Row],[Unit Price]]</f>
        <v>297</v>
      </c>
      <c r="I4859" s="7">
        <v>42210</v>
      </c>
      <c r="J4859" s="10">
        <f>EOMONTH(Data_TABLE[[#This Row],[Date Sold]],0)</f>
        <v>42216</v>
      </c>
    </row>
    <row r="4860" spans="2:10" x14ac:dyDescent="0.25">
      <c r="B4860" s="1" t="s">
        <v>41</v>
      </c>
      <c r="C4860" s="3" t="s">
        <v>54</v>
      </c>
      <c r="D4860" s="2" t="s">
        <v>48</v>
      </c>
      <c r="E4860" s="3" t="s">
        <v>42</v>
      </c>
      <c r="F4860" s="3">
        <f t="shared" ca="1" si="150"/>
        <v>3</v>
      </c>
      <c r="G4860" s="4">
        <f t="shared" ca="1" si="151"/>
        <v>81</v>
      </c>
      <c r="H4860" s="4">
        <f ca="1">+Data_TABLE[[#This Row],[Qty]]*Data_TABLE[[#This Row],[Unit Price]]</f>
        <v>243</v>
      </c>
      <c r="I4860" s="7">
        <v>42210</v>
      </c>
      <c r="J4860" s="10">
        <f>EOMONTH(Data_TABLE[[#This Row],[Date Sold]],0)</f>
        <v>42216</v>
      </c>
    </row>
    <row r="4861" spans="2:10" x14ac:dyDescent="0.25">
      <c r="B4861" s="1" t="s">
        <v>41</v>
      </c>
      <c r="C4861" s="3" t="s">
        <v>54</v>
      </c>
      <c r="D4861" s="2" t="s">
        <v>48</v>
      </c>
      <c r="E4861" s="3" t="s">
        <v>42</v>
      </c>
      <c r="F4861" s="3">
        <f t="shared" ca="1" si="150"/>
        <v>1</v>
      </c>
      <c r="G4861" s="4">
        <f t="shared" ca="1" si="151"/>
        <v>108</v>
      </c>
      <c r="H4861" s="4">
        <f ca="1">+Data_TABLE[[#This Row],[Qty]]*Data_TABLE[[#This Row],[Unit Price]]</f>
        <v>108</v>
      </c>
      <c r="I4861" s="7">
        <v>42210</v>
      </c>
      <c r="J4861" s="10">
        <f>EOMONTH(Data_TABLE[[#This Row],[Date Sold]],0)</f>
        <v>42216</v>
      </c>
    </row>
    <row r="4862" spans="2:10" x14ac:dyDescent="0.25">
      <c r="B4862" s="1" t="s">
        <v>41</v>
      </c>
      <c r="C4862" s="3" t="s">
        <v>54</v>
      </c>
      <c r="D4862" s="2" t="s">
        <v>48</v>
      </c>
      <c r="E4862" s="3" t="s">
        <v>42</v>
      </c>
      <c r="F4862" s="3">
        <f t="shared" ca="1" si="150"/>
        <v>3</v>
      </c>
      <c r="G4862" s="4">
        <f t="shared" ca="1" si="151"/>
        <v>153</v>
      </c>
      <c r="H4862" s="4">
        <f ca="1">+Data_TABLE[[#This Row],[Qty]]*Data_TABLE[[#This Row],[Unit Price]]</f>
        <v>459</v>
      </c>
      <c r="I4862" s="7">
        <v>42210</v>
      </c>
      <c r="J4862" s="10">
        <f>EOMONTH(Data_TABLE[[#This Row],[Date Sold]],0)</f>
        <v>42216</v>
      </c>
    </row>
    <row r="4863" spans="2:10" x14ac:dyDescent="0.25">
      <c r="B4863" s="1" t="s">
        <v>41</v>
      </c>
      <c r="C4863" s="3" t="s">
        <v>55</v>
      </c>
      <c r="D4863" s="2" t="s">
        <v>49</v>
      </c>
      <c r="E4863" s="3" t="s">
        <v>43</v>
      </c>
      <c r="F4863" s="3">
        <f t="shared" ca="1" si="150"/>
        <v>3</v>
      </c>
      <c r="G4863" s="4">
        <f t="shared" ca="1" si="151"/>
        <v>158</v>
      </c>
      <c r="H4863" s="4">
        <f ca="1">+Data_TABLE[[#This Row],[Qty]]*Data_TABLE[[#This Row],[Unit Price]]</f>
        <v>474</v>
      </c>
      <c r="I4863" s="7">
        <v>42210</v>
      </c>
      <c r="J4863" s="10">
        <f>EOMONTH(Data_TABLE[[#This Row],[Date Sold]],0)</f>
        <v>42216</v>
      </c>
    </row>
    <row r="4864" spans="2:10" x14ac:dyDescent="0.25">
      <c r="B4864" s="1" t="s">
        <v>41</v>
      </c>
      <c r="C4864" s="3" t="s">
        <v>55</v>
      </c>
      <c r="D4864" s="2" t="s">
        <v>51</v>
      </c>
      <c r="E4864" s="3" t="s">
        <v>45</v>
      </c>
      <c r="F4864" s="3">
        <f t="shared" ca="1" si="150"/>
        <v>1</v>
      </c>
      <c r="G4864" s="4">
        <f t="shared" ca="1" si="151"/>
        <v>103</v>
      </c>
      <c r="H4864" s="4">
        <f ca="1">+Data_TABLE[[#This Row],[Qty]]*Data_TABLE[[#This Row],[Unit Price]]</f>
        <v>103</v>
      </c>
      <c r="I4864" s="7">
        <v>42210</v>
      </c>
      <c r="J4864" s="10">
        <f>EOMONTH(Data_TABLE[[#This Row],[Date Sold]],0)</f>
        <v>42216</v>
      </c>
    </row>
    <row r="4865" spans="2:10" x14ac:dyDescent="0.25">
      <c r="B4865" s="1" t="s">
        <v>41</v>
      </c>
      <c r="C4865" s="3" t="s">
        <v>56</v>
      </c>
      <c r="D4865" s="2" t="s">
        <v>52</v>
      </c>
      <c r="E4865" s="3" t="s">
        <v>46</v>
      </c>
      <c r="F4865" s="3">
        <f t="shared" ca="1" si="150"/>
        <v>2</v>
      </c>
      <c r="G4865" s="4">
        <f t="shared" ca="1" si="151"/>
        <v>65</v>
      </c>
      <c r="H4865" s="4">
        <f ca="1">+Data_TABLE[[#This Row],[Qty]]*Data_TABLE[[#This Row],[Unit Price]]</f>
        <v>130</v>
      </c>
      <c r="I4865" s="7">
        <v>42210</v>
      </c>
      <c r="J4865" s="10">
        <f>EOMONTH(Data_TABLE[[#This Row],[Date Sold]],0)</f>
        <v>42216</v>
      </c>
    </row>
    <row r="4866" spans="2:10" x14ac:dyDescent="0.25">
      <c r="B4866" s="1" t="s">
        <v>41</v>
      </c>
      <c r="C4866" s="3" t="s">
        <v>55</v>
      </c>
      <c r="D4866" s="2" t="s">
        <v>49</v>
      </c>
      <c r="E4866" s="3" t="s">
        <v>43</v>
      </c>
      <c r="F4866" s="3">
        <f t="shared" ca="1" si="150"/>
        <v>1</v>
      </c>
      <c r="G4866" s="4">
        <f t="shared" ca="1" si="151"/>
        <v>152</v>
      </c>
      <c r="H4866" s="4">
        <f ca="1">+Data_TABLE[[#This Row],[Qty]]*Data_TABLE[[#This Row],[Unit Price]]</f>
        <v>152</v>
      </c>
      <c r="I4866" s="7">
        <v>42210</v>
      </c>
      <c r="J4866" s="10">
        <f>EOMONTH(Data_TABLE[[#This Row],[Date Sold]],0)</f>
        <v>42216</v>
      </c>
    </row>
    <row r="4867" spans="2:10" x14ac:dyDescent="0.25">
      <c r="B4867" s="1" t="s">
        <v>41</v>
      </c>
      <c r="C4867" s="3" t="s">
        <v>56</v>
      </c>
      <c r="D4867" s="2" t="s">
        <v>50</v>
      </c>
      <c r="E4867" s="3" t="s">
        <v>44</v>
      </c>
      <c r="F4867" s="3">
        <f t="shared" ca="1" si="150"/>
        <v>1</v>
      </c>
      <c r="G4867" s="4">
        <f t="shared" ca="1" si="151"/>
        <v>147</v>
      </c>
      <c r="H4867" s="4">
        <f ca="1">+Data_TABLE[[#This Row],[Qty]]*Data_TABLE[[#This Row],[Unit Price]]</f>
        <v>147</v>
      </c>
      <c r="I4867" s="7">
        <v>42210</v>
      </c>
      <c r="J4867" s="10">
        <f>EOMONTH(Data_TABLE[[#This Row],[Date Sold]],0)</f>
        <v>42216</v>
      </c>
    </row>
    <row r="4868" spans="2:10" x14ac:dyDescent="0.25">
      <c r="B4868" s="1" t="s">
        <v>41</v>
      </c>
      <c r="C4868" s="3" t="s">
        <v>54</v>
      </c>
      <c r="D4868" s="2" t="s">
        <v>48</v>
      </c>
      <c r="E4868" s="3" t="s">
        <v>42</v>
      </c>
      <c r="F4868" s="3">
        <f t="shared" ca="1" si="150"/>
        <v>1</v>
      </c>
      <c r="G4868" s="4">
        <f t="shared" ca="1" si="151"/>
        <v>163</v>
      </c>
      <c r="H4868" s="4">
        <f ca="1">+Data_TABLE[[#This Row],[Qty]]*Data_TABLE[[#This Row],[Unit Price]]</f>
        <v>163</v>
      </c>
      <c r="I4868" s="7">
        <v>42210</v>
      </c>
      <c r="J4868" s="10">
        <f>EOMONTH(Data_TABLE[[#This Row],[Date Sold]],0)</f>
        <v>42216</v>
      </c>
    </row>
    <row r="4869" spans="2:10" x14ac:dyDescent="0.25">
      <c r="B4869" s="1" t="s">
        <v>41</v>
      </c>
      <c r="C4869" s="3" t="s">
        <v>56</v>
      </c>
      <c r="D4869" s="2" t="s">
        <v>50</v>
      </c>
      <c r="E4869" s="3" t="s">
        <v>44</v>
      </c>
      <c r="F4869" s="3">
        <f t="shared" ca="1" si="150"/>
        <v>5</v>
      </c>
      <c r="G4869" s="4">
        <f t="shared" ca="1" si="151"/>
        <v>178</v>
      </c>
      <c r="H4869" s="4">
        <f ca="1">+Data_TABLE[[#This Row],[Qty]]*Data_TABLE[[#This Row],[Unit Price]]</f>
        <v>890</v>
      </c>
      <c r="I4869" s="7">
        <v>42210</v>
      </c>
      <c r="J4869" s="10">
        <f>EOMONTH(Data_TABLE[[#This Row],[Date Sold]],0)</f>
        <v>42216</v>
      </c>
    </row>
    <row r="4870" spans="2:10" x14ac:dyDescent="0.25">
      <c r="B4870" s="1" t="s">
        <v>41</v>
      </c>
      <c r="C4870" s="3" t="s">
        <v>55</v>
      </c>
      <c r="D4870" s="2" t="s">
        <v>49</v>
      </c>
      <c r="E4870" s="3" t="s">
        <v>43</v>
      </c>
      <c r="F4870" s="3">
        <f t="shared" ca="1" si="150"/>
        <v>1</v>
      </c>
      <c r="G4870" s="4">
        <f t="shared" ca="1" si="151"/>
        <v>88</v>
      </c>
      <c r="H4870" s="4">
        <f ca="1">+Data_TABLE[[#This Row],[Qty]]*Data_TABLE[[#This Row],[Unit Price]]</f>
        <v>88</v>
      </c>
      <c r="I4870" s="7">
        <v>42210</v>
      </c>
      <c r="J4870" s="10">
        <f>EOMONTH(Data_TABLE[[#This Row],[Date Sold]],0)</f>
        <v>42216</v>
      </c>
    </row>
    <row r="4871" spans="2:10" x14ac:dyDescent="0.25">
      <c r="B4871" s="1" t="s">
        <v>41</v>
      </c>
      <c r="C4871" s="3" t="s">
        <v>54</v>
      </c>
      <c r="D4871" s="2" t="s">
        <v>48</v>
      </c>
      <c r="E4871" s="3" t="s">
        <v>42</v>
      </c>
      <c r="F4871" s="3">
        <f t="shared" ca="1" si="150"/>
        <v>1</v>
      </c>
      <c r="G4871" s="4">
        <f t="shared" ca="1" si="151"/>
        <v>105</v>
      </c>
      <c r="H4871" s="4">
        <f ca="1">+Data_TABLE[[#This Row],[Qty]]*Data_TABLE[[#This Row],[Unit Price]]</f>
        <v>105</v>
      </c>
      <c r="I4871" s="7">
        <v>42210</v>
      </c>
      <c r="J4871" s="10">
        <f>EOMONTH(Data_TABLE[[#This Row],[Date Sold]],0)</f>
        <v>42216</v>
      </c>
    </row>
    <row r="4872" spans="2:10" x14ac:dyDescent="0.25">
      <c r="B4872" s="1" t="s">
        <v>41</v>
      </c>
      <c r="C4872" s="3" t="s">
        <v>56</v>
      </c>
      <c r="D4872" s="2" t="s">
        <v>52</v>
      </c>
      <c r="E4872" s="3" t="s">
        <v>46</v>
      </c>
      <c r="F4872" s="3">
        <f t="shared" ca="1" si="150"/>
        <v>3</v>
      </c>
      <c r="G4872" s="4">
        <f t="shared" ca="1" si="151"/>
        <v>98</v>
      </c>
      <c r="H4872" s="4">
        <f ca="1">+Data_TABLE[[#This Row],[Qty]]*Data_TABLE[[#This Row],[Unit Price]]</f>
        <v>294</v>
      </c>
      <c r="I4872" s="7">
        <v>42210</v>
      </c>
      <c r="J4872" s="10">
        <f>EOMONTH(Data_TABLE[[#This Row],[Date Sold]],0)</f>
        <v>42216</v>
      </c>
    </row>
    <row r="4873" spans="2:10" x14ac:dyDescent="0.25">
      <c r="B4873" s="1" t="s">
        <v>41</v>
      </c>
      <c r="C4873" s="3" t="s">
        <v>55</v>
      </c>
      <c r="D4873" s="2" t="s">
        <v>49</v>
      </c>
      <c r="E4873" s="3" t="s">
        <v>43</v>
      </c>
      <c r="F4873" s="3">
        <f t="shared" ca="1" si="150"/>
        <v>4</v>
      </c>
      <c r="G4873" s="4">
        <f t="shared" ca="1" si="151"/>
        <v>110</v>
      </c>
      <c r="H4873" s="4">
        <f ca="1">+Data_TABLE[[#This Row],[Qty]]*Data_TABLE[[#This Row],[Unit Price]]</f>
        <v>440</v>
      </c>
      <c r="I4873" s="7">
        <v>42210</v>
      </c>
      <c r="J4873" s="10">
        <f>EOMONTH(Data_TABLE[[#This Row],[Date Sold]],0)</f>
        <v>42216</v>
      </c>
    </row>
    <row r="4874" spans="2:10" x14ac:dyDescent="0.25">
      <c r="B4874" s="1" t="s">
        <v>41</v>
      </c>
      <c r="C4874" s="3" t="s">
        <v>54</v>
      </c>
      <c r="D4874" s="2" t="s">
        <v>48</v>
      </c>
      <c r="E4874" s="3" t="s">
        <v>42</v>
      </c>
      <c r="F4874" s="3">
        <f t="shared" ca="1" si="150"/>
        <v>5</v>
      </c>
      <c r="G4874" s="4">
        <f t="shared" ca="1" si="151"/>
        <v>80</v>
      </c>
      <c r="H4874" s="4">
        <f ca="1">+Data_TABLE[[#This Row],[Qty]]*Data_TABLE[[#This Row],[Unit Price]]</f>
        <v>400</v>
      </c>
      <c r="I4874" s="7">
        <v>42210</v>
      </c>
      <c r="J4874" s="10">
        <f>EOMONTH(Data_TABLE[[#This Row],[Date Sold]],0)</f>
        <v>42216</v>
      </c>
    </row>
    <row r="4875" spans="2:10" x14ac:dyDescent="0.25">
      <c r="B4875" s="1" t="s">
        <v>41</v>
      </c>
      <c r="C4875" s="3" t="s">
        <v>55</v>
      </c>
      <c r="D4875" s="2" t="s">
        <v>49</v>
      </c>
      <c r="E4875" s="3" t="s">
        <v>43</v>
      </c>
      <c r="F4875" s="3">
        <f t="shared" ca="1" si="150"/>
        <v>2</v>
      </c>
      <c r="G4875" s="4">
        <f t="shared" ca="1" si="151"/>
        <v>127</v>
      </c>
      <c r="H4875" s="4">
        <f ca="1">+Data_TABLE[[#This Row],[Qty]]*Data_TABLE[[#This Row],[Unit Price]]</f>
        <v>254</v>
      </c>
      <c r="I4875" s="7">
        <v>42210</v>
      </c>
      <c r="J4875" s="10">
        <f>EOMONTH(Data_TABLE[[#This Row],[Date Sold]],0)</f>
        <v>42216</v>
      </c>
    </row>
    <row r="4876" spans="2:10" x14ac:dyDescent="0.25">
      <c r="B4876" s="1" t="s">
        <v>41</v>
      </c>
      <c r="C4876" s="3" t="s">
        <v>56</v>
      </c>
      <c r="D4876" s="2" t="s">
        <v>50</v>
      </c>
      <c r="E4876" s="3" t="s">
        <v>44</v>
      </c>
      <c r="F4876" s="3">
        <f t="shared" ca="1" si="150"/>
        <v>3</v>
      </c>
      <c r="G4876" s="4">
        <f t="shared" ca="1" si="151"/>
        <v>103</v>
      </c>
      <c r="H4876" s="4">
        <f ca="1">+Data_TABLE[[#This Row],[Qty]]*Data_TABLE[[#This Row],[Unit Price]]</f>
        <v>309</v>
      </c>
      <c r="I4876" s="7">
        <v>42210</v>
      </c>
      <c r="J4876" s="10">
        <f>EOMONTH(Data_TABLE[[#This Row],[Date Sold]],0)</f>
        <v>42216</v>
      </c>
    </row>
    <row r="4877" spans="2:10" x14ac:dyDescent="0.25">
      <c r="B4877" s="1" t="s">
        <v>41</v>
      </c>
      <c r="C4877" s="3" t="s">
        <v>54</v>
      </c>
      <c r="D4877" s="2" t="s">
        <v>48</v>
      </c>
      <c r="E4877" s="3" t="s">
        <v>42</v>
      </c>
      <c r="F4877" s="3">
        <f t="shared" ca="1" si="150"/>
        <v>4</v>
      </c>
      <c r="G4877" s="4">
        <f t="shared" ca="1" si="151"/>
        <v>108</v>
      </c>
      <c r="H4877" s="4">
        <f ca="1">+Data_TABLE[[#This Row],[Qty]]*Data_TABLE[[#This Row],[Unit Price]]</f>
        <v>432</v>
      </c>
      <c r="I4877" s="7">
        <v>42210</v>
      </c>
      <c r="J4877" s="10">
        <f>EOMONTH(Data_TABLE[[#This Row],[Date Sold]],0)</f>
        <v>42216</v>
      </c>
    </row>
    <row r="4878" spans="2:10" x14ac:dyDescent="0.25">
      <c r="B4878" s="1" t="s">
        <v>41</v>
      </c>
      <c r="C4878" s="3" t="s">
        <v>55</v>
      </c>
      <c r="D4878" s="2" t="s">
        <v>49</v>
      </c>
      <c r="E4878" s="3" t="s">
        <v>43</v>
      </c>
      <c r="F4878" s="3">
        <f t="shared" ca="1" si="150"/>
        <v>5</v>
      </c>
      <c r="G4878" s="4">
        <f t="shared" ca="1" si="151"/>
        <v>194</v>
      </c>
      <c r="H4878" s="4">
        <f ca="1">+Data_TABLE[[#This Row],[Qty]]*Data_TABLE[[#This Row],[Unit Price]]</f>
        <v>970</v>
      </c>
      <c r="I4878" s="7">
        <v>42210</v>
      </c>
      <c r="J4878" s="10">
        <f>EOMONTH(Data_TABLE[[#This Row],[Date Sold]],0)</f>
        <v>42216</v>
      </c>
    </row>
    <row r="4879" spans="2:10" x14ac:dyDescent="0.25">
      <c r="B4879" s="1" t="s">
        <v>41</v>
      </c>
      <c r="C4879" s="3" t="s">
        <v>55</v>
      </c>
      <c r="D4879" s="2" t="s">
        <v>49</v>
      </c>
      <c r="E4879" s="3" t="s">
        <v>43</v>
      </c>
      <c r="F4879" s="3">
        <f t="shared" ca="1" si="150"/>
        <v>2</v>
      </c>
      <c r="G4879" s="4">
        <f t="shared" ca="1" si="151"/>
        <v>68</v>
      </c>
      <c r="H4879" s="4">
        <f ca="1">+Data_TABLE[[#This Row],[Qty]]*Data_TABLE[[#This Row],[Unit Price]]</f>
        <v>136</v>
      </c>
      <c r="I4879" s="7">
        <v>42210</v>
      </c>
      <c r="J4879" s="10">
        <f>EOMONTH(Data_TABLE[[#This Row],[Date Sold]],0)</f>
        <v>42216</v>
      </c>
    </row>
    <row r="4880" spans="2:10" x14ac:dyDescent="0.25">
      <c r="B4880" s="1" t="s">
        <v>41</v>
      </c>
      <c r="C4880" s="3" t="s">
        <v>56</v>
      </c>
      <c r="D4880" s="2" t="s">
        <v>52</v>
      </c>
      <c r="E4880" s="3" t="s">
        <v>46</v>
      </c>
      <c r="F4880" s="3">
        <f t="shared" ca="1" si="150"/>
        <v>4</v>
      </c>
      <c r="G4880" s="4">
        <f t="shared" ca="1" si="151"/>
        <v>110</v>
      </c>
      <c r="H4880" s="4">
        <f ca="1">+Data_TABLE[[#This Row],[Qty]]*Data_TABLE[[#This Row],[Unit Price]]</f>
        <v>440</v>
      </c>
      <c r="I4880" s="7">
        <v>42210</v>
      </c>
      <c r="J4880" s="10">
        <f>EOMONTH(Data_TABLE[[#This Row],[Date Sold]],0)</f>
        <v>42216</v>
      </c>
    </row>
    <row r="4881" spans="2:10" x14ac:dyDescent="0.25">
      <c r="B4881" s="1" t="s">
        <v>41</v>
      </c>
      <c r="C4881" s="3" t="s">
        <v>56</v>
      </c>
      <c r="D4881" s="2" t="s">
        <v>52</v>
      </c>
      <c r="E4881" s="3" t="s">
        <v>46</v>
      </c>
      <c r="F4881" s="3">
        <f t="shared" ca="1" si="150"/>
        <v>2</v>
      </c>
      <c r="G4881" s="4">
        <f t="shared" ca="1" si="151"/>
        <v>180</v>
      </c>
      <c r="H4881" s="4">
        <f ca="1">+Data_TABLE[[#This Row],[Qty]]*Data_TABLE[[#This Row],[Unit Price]]</f>
        <v>360</v>
      </c>
      <c r="I4881" s="7">
        <v>42210</v>
      </c>
      <c r="J4881" s="10">
        <f>EOMONTH(Data_TABLE[[#This Row],[Date Sold]],0)</f>
        <v>42216</v>
      </c>
    </row>
    <row r="4882" spans="2:10" x14ac:dyDescent="0.25">
      <c r="B4882" s="1" t="s">
        <v>41</v>
      </c>
      <c r="C4882" s="3" t="s">
        <v>55</v>
      </c>
      <c r="D4882" s="2" t="s">
        <v>49</v>
      </c>
      <c r="E4882" s="3" t="s">
        <v>43</v>
      </c>
      <c r="F4882" s="3">
        <f t="shared" ca="1" si="150"/>
        <v>2</v>
      </c>
      <c r="G4882" s="4">
        <f t="shared" ca="1" si="151"/>
        <v>174</v>
      </c>
      <c r="H4882" s="4">
        <f ca="1">+Data_TABLE[[#This Row],[Qty]]*Data_TABLE[[#This Row],[Unit Price]]</f>
        <v>348</v>
      </c>
      <c r="I4882" s="7">
        <v>42210</v>
      </c>
      <c r="J4882" s="10">
        <f>EOMONTH(Data_TABLE[[#This Row],[Date Sold]],0)</f>
        <v>42216</v>
      </c>
    </row>
    <row r="4883" spans="2:10" x14ac:dyDescent="0.25">
      <c r="B4883" s="1" t="s">
        <v>41</v>
      </c>
      <c r="C4883" s="3" t="s">
        <v>56</v>
      </c>
      <c r="D4883" s="2" t="s">
        <v>52</v>
      </c>
      <c r="E4883" s="3" t="s">
        <v>46</v>
      </c>
      <c r="F4883" s="3">
        <f t="shared" ca="1" si="150"/>
        <v>5</v>
      </c>
      <c r="G4883" s="4">
        <f t="shared" ca="1" si="151"/>
        <v>165</v>
      </c>
      <c r="H4883" s="4">
        <f ca="1">+Data_TABLE[[#This Row],[Qty]]*Data_TABLE[[#This Row],[Unit Price]]</f>
        <v>825</v>
      </c>
      <c r="I4883" s="7">
        <v>42210</v>
      </c>
      <c r="J4883" s="10">
        <f>EOMONTH(Data_TABLE[[#This Row],[Date Sold]],0)</f>
        <v>42216</v>
      </c>
    </row>
    <row r="4884" spans="2:10" x14ac:dyDescent="0.25">
      <c r="B4884" s="1" t="s">
        <v>41</v>
      </c>
      <c r="C4884" s="3" t="s">
        <v>54</v>
      </c>
      <c r="D4884" s="2" t="s">
        <v>48</v>
      </c>
      <c r="E4884" s="3" t="s">
        <v>42</v>
      </c>
      <c r="F4884" s="3">
        <f t="shared" ca="1" si="150"/>
        <v>5</v>
      </c>
      <c r="G4884" s="4">
        <f t="shared" ca="1" si="151"/>
        <v>198</v>
      </c>
      <c r="H4884" s="4">
        <f ca="1">+Data_TABLE[[#This Row],[Qty]]*Data_TABLE[[#This Row],[Unit Price]]</f>
        <v>990</v>
      </c>
      <c r="I4884" s="7">
        <v>42210</v>
      </c>
      <c r="J4884" s="10">
        <f>EOMONTH(Data_TABLE[[#This Row],[Date Sold]],0)</f>
        <v>42216</v>
      </c>
    </row>
    <row r="4885" spans="2:10" x14ac:dyDescent="0.25">
      <c r="B4885" s="1" t="s">
        <v>41</v>
      </c>
      <c r="C4885" s="3" t="s">
        <v>55</v>
      </c>
      <c r="D4885" s="2" t="s">
        <v>51</v>
      </c>
      <c r="E4885" s="3" t="s">
        <v>45</v>
      </c>
      <c r="F4885" s="3">
        <f t="shared" ca="1" si="150"/>
        <v>2</v>
      </c>
      <c r="G4885" s="4">
        <f t="shared" ca="1" si="151"/>
        <v>96</v>
      </c>
      <c r="H4885" s="4">
        <f ca="1">+Data_TABLE[[#This Row],[Qty]]*Data_TABLE[[#This Row],[Unit Price]]</f>
        <v>192</v>
      </c>
      <c r="I4885" s="7">
        <v>42210</v>
      </c>
      <c r="J4885" s="10">
        <f>EOMONTH(Data_TABLE[[#This Row],[Date Sold]],0)</f>
        <v>42216</v>
      </c>
    </row>
    <row r="4886" spans="2:10" x14ac:dyDescent="0.25">
      <c r="B4886" s="1" t="s">
        <v>41</v>
      </c>
      <c r="C4886" s="3" t="s">
        <v>55</v>
      </c>
      <c r="D4886" s="2" t="s">
        <v>51</v>
      </c>
      <c r="E4886" s="3" t="s">
        <v>45</v>
      </c>
      <c r="F4886" s="3">
        <f t="shared" ca="1" si="150"/>
        <v>1</v>
      </c>
      <c r="G4886" s="4">
        <f t="shared" ca="1" si="151"/>
        <v>84</v>
      </c>
      <c r="H4886" s="4">
        <f ca="1">+Data_TABLE[[#This Row],[Qty]]*Data_TABLE[[#This Row],[Unit Price]]</f>
        <v>84</v>
      </c>
      <c r="I4886" s="7">
        <v>42210</v>
      </c>
      <c r="J4886" s="10">
        <f>EOMONTH(Data_TABLE[[#This Row],[Date Sold]],0)</f>
        <v>42216</v>
      </c>
    </row>
    <row r="4887" spans="2:10" x14ac:dyDescent="0.25">
      <c r="B4887" s="1" t="s">
        <v>41</v>
      </c>
      <c r="C4887" s="3" t="s">
        <v>56</v>
      </c>
      <c r="D4887" s="2" t="s">
        <v>50</v>
      </c>
      <c r="E4887" s="3" t="s">
        <v>44</v>
      </c>
      <c r="F4887" s="3">
        <f t="shared" ca="1" si="150"/>
        <v>1</v>
      </c>
      <c r="G4887" s="4">
        <f t="shared" ca="1" si="151"/>
        <v>104</v>
      </c>
      <c r="H4887" s="4">
        <f ca="1">+Data_TABLE[[#This Row],[Qty]]*Data_TABLE[[#This Row],[Unit Price]]</f>
        <v>104</v>
      </c>
      <c r="I4887" s="7">
        <v>42210</v>
      </c>
      <c r="J4887" s="10">
        <f>EOMONTH(Data_TABLE[[#This Row],[Date Sold]],0)</f>
        <v>42216</v>
      </c>
    </row>
    <row r="4888" spans="2:10" x14ac:dyDescent="0.25">
      <c r="B4888" s="1" t="s">
        <v>41</v>
      </c>
      <c r="C4888" s="3" t="s">
        <v>54</v>
      </c>
      <c r="D4888" s="2" t="s">
        <v>48</v>
      </c>
      <c r="E4888" s="3" t="s">
        <v>42</v>
      </c>
      <c r="F4888" s="3">
        <f t="shared" ca="1" si="150"/>
        <v>1</v>
      </c>
      <c r="G4888" s="4">
        <f t="shared" ca="1" si="151"/>
        <v>192</v>
      </c>
      <c r="H4888" s="4">
        <f ca="1">+Data_TABLE[[#This Row],[Qty]]*Data_TABLE[[#This Row],[Unit Price]]</f>
        <v>192</v>
      </c>
      <c r="I4888" s="7">
        <v>42210</v>
      </c>
      <c r="J4888" s="10">
        <f>EOMONTH(Data_TABLE[[#This Row],[Date Sold]],0)</f>
        <v>42216</v>
      </c>
    </row>
    <row r="4889" spans="2:10" x14ac:dyDescent="0.25">
      <c r="B4889" s="1" t="s">
        <v>41</v>
      </c>
      <c r="C4889" s="3" t="s">
        <v>56</v>
      </c>
      <c r="D4889" s="2" t="s">
        <v>52</v>
      </c>
      <c r="E4889" s="3" t="s">
        <v>46</v>
      </c>
      <c r="F4889" s="3">
        <f t="shared" ca="1" si="150"/>
        <v>3</v>
      </c>
      <c r="G4889" s="4">
        <f t="shared" ca="1" si="151"/>
        <v>191</v>
      </c>
      <c r="H4889" s="4">
        <f ca="1">+Data_TABLE[[#This Row],[Qty]]*Data_TABLE[[#This Row],[Unit Price]]</f>
        <v>573</v>
      </c>
      <c r="I4889" s="7">
        <v>42210</v>
      </c>
      <c r="J4889" s="10">
        <f>EOMONTH(Data_TABLE[[#This Row],[Date Sold]],0)</f>
        <v>42216</v>
      </c>
    </row>
    <row r="4890" spans="2:10" x14ac:dyDescent="0.25">
      <c r="B4890" s="1" t="s">
        <v>41</v>
      </c>
      <c r="C4890" s="3" t="s">
        <v>54</v>
      </c>
      <c r="D4890" s="2" t="s">
        <v>48</v>
      </c>
      <c r="E4890" s="3" t="s">
        <v>42</v>
      </c>
      <c r="F4890" s="3">
        <f t="shared" ca="1" si="150"/>
        <v>4</v>
      </c>
      <c r="G4890" s="4">
        <f t="shared" ca="1" si="151"/>
        <v>155</v>
      </c>
      <c r="H4890" s="4">
        <f ca="1">+Data_TABLE[[#This Row],[Qty]]*Data_TABLE[[#This Row],[Unit Price]]</f>
        <v>620</v>
      </c>
      <c r="I4890" s="7">
        <v>42210</v>
      </c>
      <c r="J4890" s="10">
        <f>EOMONTH(Data_TABLE[[#This Row],[Date Sold]],0)</f>
        <v>42216</v>
      </c>
    </row>
    <row r="4891" spans="2:10" x14ac:dyDescent="0.25">
      <c r="B4891" s="1" t="s">
        <v>41</v>
      </c>
      <c r="C4891" s="3" t="s">
        <v>56</v>
      </c>
      <c r="D4891" s="2" t="s">
        <v>50</v>
      </c>
      <c r="E4891" s="3" t="s">
        <v>44</v>
      </c>
      <c r="F4891" s="3">
        <f t="shared" ca="1" si="150"/>
        <v>4</v>
      </c>
      <c r="G4891" s="4">
        <f t="shared" ca="1" si="151"/>
        <v>145</v>
      </c>
      <c r="H4891" s="4">
        <f ca="1">+Data_TABLE[[#This Row],[Qty]]*Data_TABLE[[#This Row],[Unit Price]]</f>
        <v>580</v>
      </c>
      <c r="I4891" s="7">
        <v>42210</v>
      </c>
      <c r="J4891" s="10">
        <f>EOMONTH(Data_TABLE[[#This Row],[Date Sold]],0)</f>
        <v>42216</v>
      </c>
    </row>
    <row r="4892" spans="2:10" x14ac:dyDescent="0.25">
      <c r="B4892" s="1" t="s">
        <v>41</v>
      </c>
      <c r="C4892" s="3" t="s">
        <v>55</v>
      </c>
      <c r="D4892" s="2" t="s">
        <v>49</v>
      </c>
      <c r="E4892" s="3" t="s">
        <v>43</v>
      </c>
      <c r="F4892" s="3">
        <f t="shared" ca="1" si="150"/>
        <v>3</v>
      </c>
      <c r="G4892" s="4">
        <f t="shared" ca="1" si="151"/>
        <v>105</v>
      </c>
      <c r="H4892" s="4">
        <f ca="1">+Data_TABLE[[#This Row],[Qty]]*Data_TABLE[[#This Row],[Unit Price]]</f>
        <v>315</v>
      </c>
      <c r="I4892" s="7">
        <v>42210</v>
      </c>
      <c r="J4892" s="10">
        <f>EOMONTH(Data_TABLE[[#This Row],[Date Sold]],0)</f>
        <v>42216</v>
      </c>
    </row>
    <row r="4893" spans="2:10" x14ac:dyDescent="0.25">
      <c r="B4893" s="1" t="s">
        <v>41</v>
      </c>
      <c r="C4893" s="3" t="s">
        <v>55</v>
      </c>
      <c r="D4893" s="2" t="s">
        <v>51</v>
      </c>
      <c r="E4893" s="3" t="s">
        <v>45</v>
      </c>
      <c r="F4893" s="3">
        <f t="shared" ca="1" si="150"/>
        <v>5</v>
      </c>
      <c r="G4893" s="4">
        <f t="shared" ca="1" si="151"/>
        <v>156</v>
      </c>
      <c r="H4893" s="4">
        <f ca="1">+Data_TABLE[[#This Row],[Qty]]*Data_TABLE[[#This Row],[Unit Price]]</f>
        <v>780</v>
      </c>
      <c r="I4893" s="7">
        <v>42210</v>
      </c>
      <c r="J4893" s="10">
        <f>EOMONTH(Data_TABLE[[#This Row],[Date Sold]],0)</f>
        <v>42216</v>
      </c>
    </row>
    <row r="4894" spans="2:10" x14ac:dyDescent="0.25">
      <c r="B4894" s="1" t="s">
        <v>41</v>
      </c>
      <c r="C4894" s="3" t="s">
        <v>55</v>
      </c>
      <c r="D4894" s="2" t="s">
        <v>51</v>
      </c>
      <c r="E4894" s="3" t="s">
        <v>45</v>
      </c>
      <c r="F4894" s="3">
        <f t="shared" ca="1" si="150"/>
        <v>4</v>
      </c>
      <c r="G4894" s="4">
        <f t="shared" ca="1" si="151"/>
        <v>128</v>
      </c>
      <c r="H4894" s="4">
        <f ca="1">+Data_TABLE[[#This Row],[Qty]]*Data_TABLE[[#This Row],[Unit Price]]</f>
        <v>512</v>
      </c>
      <c r="I4894" s="7">
        <v>42210</v>
      </c>
      <c r="J4894" s="10">
        <f>EOMONTH(Data_TABLE[[#This Row],[Date Sold]],0)</f>
        <v>42216</v>
      </c>
    </row>
    <row r="4895" spans="2:10" x14ac:dyDescent="0.25">
      <c r="B4895" s="1" t="s">
        <v>41</v>
      </c>
      <c r="C4895" s="3" t="s">
        <v>54</v>
      </c>
      <c r="D4895" s="2" t="s">
        <v>48</v>
      </c>
      <c r="E4895" s="3" t="s">
        <v>42</v>
      </c>
      <c r="F4895" s="3">
        <f t="shared" ca="1" si="150"/>
        <v>2</v>
      </c>
      <c r="G4895" s="4">
        <f t="shared" ca="1" si="151"/>
        <v>174</v>
      </c>
      <c r="H4895" s="4">
        <f ca="1">+Data_TABLE[[#This Row],[Qty]]*Data_TABLE[[#This Row],[Unit Price]]</f>
        <v>348</v>
      </c>
      <c r="I4895" s="7">
        <v>42210</v>
      </c>
      <c r="J4895" s="10">
        <f>EOMONTH(Data_TABLE[[#This Row],[Date Sold]],0)</f>
        <v>42216</v>
      </c>
    </row>
    <row r="4896" spans="2:10" x14ac:dyDescent="0.25">
      <c r="B4896" s="1" t="s">
        <v>41</v>
      </c>
      <c r="C4896" s="3" t="s">
        <v>55</v>
      </c>
      <c r="D4896" s="2" t="s">
        <v>49</v>
      </c>
      <c r="E4896" s="3" t="s">
        <v>43</v>
      </c>
      <c r="F4896" s="3">
        <f t="shared" ca="1" si="150"/>
        <v>5</v>
      </c>
      <c r="G4896" s="4">
        <f t="shared" ca="1" si="151"/>
        <v>115</v>
      </c>
      <c r="H4896" s="4">
        <f ca="1">+Data_TABLE[[#This Row],[Qty]]*Data_TABLE[[#This Row],[Unit Price]]</f>
        <v>575</v>
      </c>
      <c r="I4896" s="7">
        <v>42210</v>
      </c>
      <c r="J4896" s="10">
        <f>EOMONTH(Data_TABLE[[#This Row],[Date Sold]],0)</f>
        <v>42216</v>
      </c>
    </row>
    <row r="4897" spans="2:10" x14ac:dyDescent="0.25">
      <c r="B4897" s="1" t="s">
        <v>41</v>
      </c>
      <c r="C4897" s="3" t="s">
        <v>56</v>
      </c>
      <c r="D4897" s="2" t="s">
        <v>50</v>
      </c>
      <c r="E4897" s="3" t="s">
        <v>44</v>
      </c>
      <c r="F4897" s="3">
        <f t="shared" ca="1" si="150"/>
        <v>4</v>
      </c>
      <c r="G4897" s="4">
        <f t="shared" ca="1" si="151"/>
        <v>61</v>
      </c>
      <c r="H4897" s="4">
        <f ca="1">+Data_TABLE[[#This Row],[Qty]]*Data_TABLE[[#This Row],[Unit Price]]</f>
        <v>244</v>
      </c>
      <c r="I4897" s="7">
        <v>42210</v>
      </c>
      <c r="J4897" s="10">
        <f>EOMONTH(Data_TABLE[[#This Row],[Date Sold]],0)</f>
        <v>42216</v>
      </c>
    </row>
    <row r="4898" spans="2:10" x14ac:dyDescent="0.25">
      <c r="B4898" s="1" t="s">
        <v>41</v>
      </c>
      <c r="C4898" s="3" t="s">
        <v>55</v>
      </c>
      <c r="D4898" s="2" t="s">
        <v>49</v>
      </c>
      <c r="E4898" s="3" t="s">
        <v>43</v>
      </c>
      <c r="F4898" s="3">
        <f t="shared" ca="1" si="150"/>
        <v>3</v>
      </c>
      <c r="G4898" s="4">
        <f t="shared" ca="1" si="151"/>
        <v>64</v>
      </c>
      <c r="H4898" s="4">
        <f ca="1">+Data_TABLE[[#This Row],[Qty]]*Data_TABLE[[#This Row],[Unit Price]]</f>
        <v>192</v>
      </c>
      <c r="I4898" s="7">
        <v>42210</v>
      </c>
      <c r="J4898" s="10">
        <f>EOMONTH(Data_TABLE[[#This Row],[Date Sold]],0)</f>
        <v>42216</v>
      </c>
    </row>
    <row r="4899" spans="2:10" x14ac:dyDescent="0.25">
      <c r="B4899" s="1" t="s">
        <v>41</v>
      </c>
      <c r="C4899" s="3" t="s">
        <v>55</v>
      </c>
      <c r="D4899" s="2" t="s">
        <v>51</v>
      </c>
      <c r="E4899" s="3" t="s">
        <v>45</v>
      </c>
      <c r="F4899" s="3">
        <f t="shared" ca="1" si="150"/>
        <v>3</v>
      </c>
      <c r="G4899" s="4">
        <f t="shared" ca="1" si="151"/>
        <v>71</v>
      </c>
      <c r="H4899" s="4">
        <f ca="1">+Data_TABLE[[#This Row],[Qty]]*Data_TABLE[[#This Row],[Unit Price]]</f>
        <v>213</v>
      </c>
      <c r="I4899" s="7">
        <v>42210</v>
      </c>
      <c r="J4899" s="10">
        <f>EOMONTH(Data_TABLE[[#This Row],[Date Sold]],0)</f>
        <v>42216</v>
      </c>
    </row>
    <row r="4900" spans="2:10" x14ac:dyDescent="0.25">
      <c r="B4900" s="1" t="s">
        <v>41</v>
      </c>
      <c r="C4900" s="3" t="s">
        <v>56</v>
      </c>
      <c r="D4900" s="2" t="s">
        <v>50</v>
      </c>
      <c r="E4900" s="3" t="s">
        <v>44</v>
      </c>
      <c r="F4900" s="3">
        <f t="shared" ca="1" si="150"/>
        <v>1</v>
      </c>
      <c r="G4900" s="4">
        <f t="shared" ca="1" si="151"/>
        <v>165</v>
      </c>
      <c r="H4900" s="4">
        <f ca="1">+Data_TABLE[[#This Row],[Qty]]*Data_TABLE[[#This Row],[Unit Price]]</f>
        <v>165</v>
      </c>
      <c r="I4900" s="7">
        <v>42210</v>
      </c>
      <c r="J4900" s="10">
        <f>EOMONTH(Data_TABLE[[#This Row],[Date Sold]],0)</f>
        <v>42216</v>
      </c>
    </row>
    <row r="4901" spans="2:10" x14ac:dyDescent="0.25">
      <c r="B4901" s="1" t="s">
        <v>41</v>
      </c>
      <c r="C4901" s="3" t="s">
        <v>54</v>
      </c>
      <c r="D4901" s="2" t="s">
        <v>48</v>
      </c>
      <c r="E4901" s="3" t="s">
        <v>42</v>
      </c>
      <c r="F4901" s="3">
        <f t="shared" ca="1" si="150"/>
        <v>1</v>
      </c>
      <c r="G4901" s="4">
        <f t="shared" ca="1" si="151"/>
        <v>104</v>
      </c>
      <c r="H4901" s="4">
        <f ca="1">+Data_TABLE[[#This Row],[Qty]]*Data_TABLE[[#This Row],[Unit Price]]</f>
        <v>104</v>
      </c>
      <c r="I4901" s="7">
        <v>42210</v>
      </c>
      <c r="J4901" s="10">
        <f>EOMONTH(Data_TABLE[[#This Row],[Date Sold]],0)</f>
        <v>42216</v>
      </c>
    </row>
    <row r="4902" spans="2:10" x14ac:dyDescent="0.25">
      <c r="B4902" s="1" t="s">
        <v>41</v>
      </c>
      <c r="C4902" s="3" t="s">
        <v>55</v>
      </c>
      <c r="D4902" s="2" t="s">
        <v>49</v>
      </c>
      <c r="E4902" s="3" t="s">
        <v>43</v>
      </c>
      <c r="F4902" s="3">
        <f t="shared" ca="1" si="150"/>
        <v>5</v>
      </c>
      <c r="G4902" s="4">
        <f t="shared" ca="1" si="151"/>
        <v>135</v>
      </c>
      <c r="H4902" s="4">
        <f ca="1">+Data_TABLE[[#This Row],[Qty]]*Data_TABLE[[#This Row],[Unit Price]]</f>
        <v>675</v>
      </c>
      <c r="I4902" s="7">
        <v>42210</v>
      </c>
      <c r="J4902" s="10">
        <f>EOMONTH(Data_TABLE[[#This Row],[Date Sold]],0)</f>
        <v>42216</v>
      </c>
    </row>
    <row r="4903" spans="2:10" x14ac:dyDescent="0.25">
      <c r="B4903" s="1" t="s">
        <v>41</v>
      </c>
      <c r="C4903" s="3" t="s">
        <v>56</v>
      </c>
      <c r="D4903" s="2" t="s">
        <v>50</v>
      </c>
      <c r="E4903" s="3" t="s">
        <v>44</v>
      </c>
      <c r="F4903" s="3">
        <f t="shared" ca="1" si="150"/>
        <v>4</v>
      </c>
      <c r="G4903" s="4">
        <f t="shared" ca="1" si="151"/>
        <v>74</v>
      </c>
      <c r="H4903" s="4">
        <f ca="1">+Data_TABLE[[#This Row],[Qty]]*Data_TABLE[[#This Row],[Unit Price]]</f>
        <v>296</v>
      </c>
      <c r="I4903" s="7">
        <v>42211</v>
      </c>
      <c r="J4903" s="10">
        <f>EOMONTH(Data_TABLE[[#This Row],[Date Sold]],0)</f>
        <v>42216</v>
      </c>
    </row>
    <row r="4904" spans="2:10" x14ac:dyDescent="0.25">
      <c r="B4904" s="1" t="s">
        <v>41</v>
      </c>
      <c r="C4904" s="3" t="s">
        <v>55</v>
      </c>
      <c r="D4904" s="2" t="s">
        <v>49</v>
      </c>
      <c r="E4904" s="3" t="s">
        <v>43</v>
      </c>
      <c r="F4904" s="3">
        <f t="shared" ca="1" si="150"/>
        <v>4</v>
      </c>
      <c r="G4904" s="4">
        <f t="shared" ca="1" si="151"/>
        <v>146</v>
      </c>
      <c r="H4904" s="4">
        <f ca="1">+Data_TABLE[[#This Row],[Qty]]*Data_TABLE[[#This Row],[Unit Price]]</f>
        <v>584</v>
      </c>
      <c r="I4904" s="7">
        <v>42211</v>
      </c>
      <c r="J4904" s="10">
        <f>EOMONTH(Data_TABLE[[#This Row],[Date Sold]],0)</f>
        <v>42216</v>
      </c>
    </row>
    <row r="4905" spans="2:10" x14ac:dyDescent="0.25">
      <c r="B4905" s="1" t="s">
        <v>41</v>
      </c>
      <c r="C4905" s="3" t="s">
        <v>56</v>
      </c>
      <c r="D4905" s="2" t="s">
        <v>52</v>
      </c>
      <c r="E4905" s="3" t="s">
        <v>46</v>
      </c>
      <c r="F4905" s="3">
        <f t="shared" ca="1" si="150"/>
        <v>4</v>
      </c>
      <c r="G4905" s="4">
        <f t="shared" ca="1" si="151"/>
        <v>183</v>
      </c>
      <c r="H4905" s="4">
        <f ca="1">+Data_TABLE[[#This Row],[Qty]]*Data_TABLE[[#This Row],[Unit Price]]</f>
        <v>732</v>
      </c>
      <c r="I4905" s="7">
        <v>42211</v>
      </c>
      <c r="J4905" s="10">
        <f>EOMONTH(Data_TABLE[[#This Row],[Date Sold]],0)</f>
        <v>42216</v>
      </c>
    </row>
    <row r="4906" spans="2:10" x14ac:dyDescent="0.25">
      <c r="B4906" s="1" t="s">
        <v>41</v>
      </c>
      <c r="C4906" s="3" t="s">
        <v>55</v>
      </c>
      <c r="D4906" s="2" t="s">
        <v>49</v>
      </c>
      <c r="E4906" s="3" t="s">
        <v>43</v>
      </c>
      <c r="F4906" s="3">
        <f t="shared" ca="1" si="150"/>
        <v>5</v>
      </c>
      <c r="G4906" s="4">
        <f t="shared" ca="1" si="151"/>
        <v>106</v>
      </c>
      <c r="H4906" s="4">
        <f ca="1">+Data_TABLE[[#This Row],[Qty]]*Data_TABLE[[#This Row],[Unit Price]]</f>
        <v>530</v>
      </c>
      <c r="I4906" s="7">
        <v>42211</v>
      </c>
      <c r="J4906" s="10">
        <f>EOMONTH(Data_TABLE[[#This Row],[Date Sold]],0)</f>
        <v>42216</v>
      </c>
    </row>
    <row r="4907" spans="2:10" x14ac:dyDescent="0.25">
      <c r="B4907" s="1" t="s">
        <v>41</v>
      </c>
      <c r="C4907" s="3" t="s">
        <v>54</v>
      </c>
      <c r="D4907" s="2" t="s">
        <v>48</v>
      </c>
      <c r="E4907" s="3" t="s">
        <v>42</v>
      </c>
      <c r="F4907" s="3">
        <f t="shared" ca="1" si="150"/>
        <v>4</v>
      </c>
      <c r="G4907" s="4">
        <f t="shared" ca="1" si="151"/>
        <v>62</v>
      </c>
      <c r="H4907" s="4">
        <f ca="1">+Data_TABLE[[#This Row],[Qty]]*Data_TABLE[[#This Row],[Unit Price]]</f>
        <v>248</v>
      </c>
      <c r="I4907" s="7">
        <v>42211</v>
      </c>
      <c r="J4907" s="10">
        <f>EOMONTH(Data_TABLE[[#This Row],[Date Sold]],0)</f>
        <v>42216</v>
      </c>
    </row>
    <row r="4908" spans="2:10" x14ac:dyDescent="0.25">
      <c r="B4908" s="1" t="s">
        <v>41</v>
      </c>
      <c r="C4908" s="3" t="s">
        <v>55</v>
      </c>
      <c r="D4908" s="2" t="s">
        <v>51</v>
      </c>
      <c r="E4908" s="3" t="s">
        <v>45</v>
      </c>
      <c r="F4908" s="3">
        <f t="shared" ca="1" si="150"/>
        <v>1</v>
      </c>
      <c r="G4908" s="4">
        <f t="shared" ca="1" si="151"/>
        <v>139</v>
      </c>
      <c r="H4908" s="4">
        <f ca="1">+Data_TABLE[[#This Row],[Qty]]*Data_TABLE[[#This Row],[Unit Price]]</f>
        <v>139</v>
      </c>
      <c r="I4908" s="7">
        <v>42211</v>
      </c>
      <c r="J4908" s="10">
        <f>EOMONTH(Data_TABLE[[#This Row],[Date Sold]],0)</f>
        <v>42216</v>
      </c>
    </row>
    <row r="4909" spans="2:10" x14ac:dyDescent="0.25">
      <c r="B4909" s="1" t="s">
        <v>41</v>
      </c>
      <c r="C4909" s="3" t="s">
        <v>55</v>
      </c>
      <c r="D4909" s="2" t="s">
        <v>51</v>
      </c>
      <c r="E4909" s="3" t="s">
        <v>45</v>
      </c>
      <c r="F4909" s="3">
        <f t="shared" ca="1" si="150"/>
        <v>5</v>
      </c>
      <c r="G4909" s="4">
        <f t="shared" ca="1" si="151"/>
        <v>86</v>
      </c>
      <c r="H4909" s="4">
        <f ca="1">+Data_TABLE[[#This Row],[Qty]]*Data_TABLE[[#This Row],[Unit Price]]</f>
        <v>430</v>
      </c>
      <c r="I4909" s="7">
        <v>42211</v>
      </c>
      <c r="J4909" s="10">
        <f>EOMONTH(Data_TABLE[[#This Row],[Date Sold]],0)</f>
        <v>42216</v>
      </c>
    </row>
    <row r="4910" spans="2:10" x14ac:dyDescent="0.25">
      <c r="B4910" s="1" t="s">
        <v>41</v>
      </c>
      <c r="C4910" s="3" t="s">
        <v>56</v>
      </c>
      <c r="D4910" s="2" t="s">
        <v>50</v>
      </c>
      <c r="E4910" s="3" t="s">
        <v>44</v>
      </c>
      <c r="F4910" s="3">
        <f t="shared" ca="1" si="150"/>
        <v>3</v>
      </c>
      <c r="G4910" s="4">
        <f t="shared" ca="1" si="151"/>
        <v>170</v>
      </c>
      <c r="H4910" s="4">
        <f ca="1">+Data_TABLE[[#This Row],[Qty]]*Data_TABLE[[#This Row],[Unit Price]]</f>
        <v>510</v>
      </c>
      <c r="I4910" s="7">
        <v>42211</v>
      </c>
      <c r="J4910" s="10">
        <f>EOMONTH(Data_TABLE[[#This Row],[Date Sold]],0)</f>
        <v>42216</v>
      </c>
    </row>
    <row r="4911" spans="2:10" x14ac:dyDescent="0.25">
      <c r="B4911" s="1" t="s">
        <v>41</v>
      </c>
      <c r="C4911" s="3" t="s">
        <v>55</v>
      </c>
      <c r="D4911" s="2" t="s">
        <v>49</v>
      </c>
      <c r="E4911" s="3" t="s">
        <v>43</v>
      </c>
      <c r="F4911" s="3">
        <f t="shared" ca="1" si="150"/>
        <v>3</v>
      </c>
      <c r="G4911" s="4">
        <f t="shared" ca="1" si="151"/>
        <v>159</v>
      </c>
      <c r="H4911" s="4">
        <f ca="1">+Data_TABLE[[#This Row],[Qty]]*Data_TABLE[[#This Row],[Unit Price]]</f>
        <v>477</v>
      </c>
      <c r="I4911" s="7">
        <v>42211</v>
      </c>
      <c r="J4911" s="10">
        <f>EOMONTH(Data_TABLE[[#This Row],[Date Sold]],0)</f>
        <v>42216</v>
      </c>
    </row>
    <row r="4912" spans="2:10" x14ac:dyDescent="0.25">
      <c r="B4912" s="1" t="s">
        <v>41</v>
      </c>
      <c r="C4912" s="3" t="s">
        <v>56</v>
      </c>
      <c r="D4912" s="2" t="s">
        <v>50</v>
      </c>
      <c r="E4912" s="3" t="s">
        <v>44</v>
      </c>
      <c r="F4912" s="3">
        <f t="shared" ca="1" si="150"/>
        <v>1</v>
      </c>
      <c r="G4912" s="4">
        <f t="shared" ca="1" si="151"/>
        <v>198</v>
      </c>
      <c r="H4912" s="4">
        <f ca="1">+Data_TABLE[[#This Row],[Qty]]*Data_TABLE[[#This Row],[Unit Price]]</f>
        <v>198</v>
      </c>
      <c r="I4912" s="7">
        <v>42211</v>
      </c>
      <c r="J4912" s="10">
        <f>EOMONTH(Data_TABLE[[#This Row],[Date Sold]],0)</f>
        <v>42216</v>
      </c>
    </row>
    <row r="4913" spans="2:10" x14ac:dyDescent="0.25">
      <c r="B4913" s="1" t="s">
        <v>41</v>
      </c>
      <c r="C4913" s="3" t="s">
        <v>55</v>
      </c>
      <c r="D4913" s="2" t="s">
        <v>51</v>
      </c>
      <c r="E4913" s="3" t="s">
        <v>45</v>
      </c>
      <c r="F4913" s="3">
        <f t="shared" ref="F4913:F4976" ca="1" si="152">RANDBETWEEN(1,5)</f>
        <v>2</v>
      </c>
      <c r="G4913" s="4">
        <f t="shared" ref="G4913:G4976" ca="1" si="153">RANDBETWEEN(60,200)</f>
        <v>111</v>
      </c>
      <c r="H4913" s="4">
        <f ca="1">+Data_TABLE[[#This Row],[Qty]]*Data_TABLE[[#This Row],[Unit Price]]</f>
        <v>222</v>
      </c>
      <c r="I4913" s="7">
        <v>42211</v>
      </c>
      <c r="J4913" s="10">
        <f>EOMONTH(Data_TABLE[[#This Row],[Date Sold]],0)</f>
        <v>42216</v>
      </c>
    </row>
    <row r="4914" spans="2:10" x14ac:dyDescent="0.25">
      <c r="B4914" s="1" t="s">
        <v>41</v>
      </c>
      <c r="C4914" s="3" t="s">
        <v>56</v>
      </c>
      <c r="D4914" s="2" t="s">
        <v>50</v>
      </c>
      <c r="E4914" s="3" t="s">
        <v>44</v>
      </c>
      <c r="F4914" s="3">
        <f t="shared" ca="1" si="152"/>
        <v>3</v>
      </c>
      <c r="G4914" s="4">
        <f t="shared" ca="1" si="153"/>
        <v>69</v>
      </c>
      <c r="H4914" s="4">
        <f ca="1">+Data_TABLE[[#This Row],[Qty]]*Data_TABLE[[#This Row],[Unit Price]]</f>
        <v>207</v>
      </c>
      <c r="I4914" s="7">
        <v>42211</v>
      </c>
      <c r="J4914" s="10">
        <f>EOMONTH(Data_TABLE[[#This Row],[Date Sold]],0)</f>
        <v>42216</v>
      </c>
    </row>
    <row r="4915" spans="2:10" x14ac:dyDescent="0.25">
      <c r="B4915" s="1" t="s">
        <v>41</v>
      </c>
      <c r="C4915" s="3" t="s">
        <v>56</v>
      </c>
      <c r="D4915" s="2" t="s">
        <v>52</v>
      </c>
      <c r="E4915" s="3" t="s">
        <v>46</v>
      </c>
      <c r="F4915" s="3">
        <f t="shared" ca="1" si="152"/>
        <v>3</v>
      </c>
      <c r="G4915" s="4">
        <f t="shared" ca="1" si="153"/>
        <v>137</v>
      </c>
      <c r="H4915" s="4">
        <f ca="1">+Data_TABLE[[#This Row],[Qty]]*Data_TABLE[[#This Row],[Unit Price]]</f>
        <v>411</v>
      </c>
      <c r="I4915" s="7">
        <v>42211</v>
      </c>
      <c r="J4915" s="10">
        <f>EOMONTH(Data_TABLE[[#This Row],[Date Sold]],0)</f>
        <v>42216</v>
      </c>
    </row>
    <row r="4916" spans="2:10" x14ac:dyDescent="0.25">
      <c r="B4916" s="1" t="s">
        <v>41</v>
      </c>
      <c r="C4916" s="3" t="s">
        <v>54</v>
      </c>
      <c r="D4916" s="2" t="s">
        <v>48</v>
      </c>
      <c r="E4916" s="3" t="s">
        <v>42</v>
      </c>
      <c r="F4916" s="3">
        <f t="shared" ca="1" si="152"/>
        <v>1</v>
      </c>
      <c r="G4916" s="4">
        <f t="shared" ca="1" si="153"/>
        <v>84</v>
      </c>
      <c r="H4916" s="4">
        <f ca="1">+Data_TABLE[[#This Row],[Qty]]*Data_TABLE[[#This Row],[Unit Price]]</f>
        <v>84</v>
      </c>
      <c r="I4916" s="7">
        <v>42211</v>
      </c>
      <c r="J4916" s="10">
        <f>EOMONTH(Data_TABLE[[#This Row],[Date Sold]],0)</f>
        <v>42216</v>
      </c>
    </row>
    <row r="4917" spans="2:10" x14ac:dyDescent="0.25">
      <c r="B4917" s="1" t="s">
        <v>41</v>
      </c>
      <c r="C4917" s="3" t="s">
        <v>55</v>
      </c>
      <c r="D4917" s="2" t="s">
        <v>51</v>
      </c>
      <c r="E4917" s="3" t="s">
        <v>45</v>
      </c>
      <c r="F4917" s="3">
        <f t="shared" ca="1" si="152"/>
        <v>4</v>
      </c>
      <c r="G4917" s="4">
        <f t="shared" ca="1" si="153"/>
        <v>68</v>
      </c>
      <c r="H4917" s="4">
        <f ca="1">+Data_TABLE[[#This Row],[Qty]]*Data_TABLE[[#This Row],[Unit Price]]</f>
        <v>272</v>
      </c>
      <c r="I4917" s="7">
        <v>42211</v>
      </c>
      <c r="J4917" s="10">
        <f>EOMONTH(Data_TABLE[[#This Row],[Date Sold]],0)</f>
        <v>42216</v>
      </c>
    </row>
    <row r="4918" spans="2:10" x14ac:dyDescent="0.25">
      <c r="B4918" s="1" t="s">
        <v>41</v>
      </c>
      <c r="C4918" s="3" t="s">
        <v>54</v>
      </c>
      <c r="D4918" s="2" t="s">
        <v>48</v>
      </c>
      <c r="E4918" s="3" t="s">
        <v>42</v>
      </c>
      <c r="F4918" s="3">
        <f t="shared" ca="1" si="152"/>
        <v>2</v>
      </c>
      <c r="G4918" s="4">
        <f t="shared" ca="1" si="153"/>
        <v>137</v>
      </c>
      <c r="H4918" s="4">
        <f ca="1">+Data_TABLE[[#This Row],[Qty]]*Data_TABLE[[#This Row],[Unit Price]]</f>
        <v>274</v>
      </c>
      <c r="I4918" s="7">
        <v>42211</v>
      </c>
      <c r="J4918" s="10">
        <f>EOMONTH(Data_TABLE[[#This Row],[Date Sold]],0)</f>
        <v>42216</v>
      </c>
    </row>
    <row r="4919" spans="2:10" x14ac:dyDescent="0.25">
      <c r="B4919" s="1" t="s">
        <v>41</v>
      </c>
      <c r="C4919" s="3" t="s">
        <v>56</v>
      </c>
      <c r="D4919" s="2" t="s">
        <v>50</v>
      </c>
      <c r="E4919" s="3" t="s">
        <v>44</v>
      </c>
      <c r="F4919" s="3">
        <f t="shared" ca="1" si="152"/>
        <v>5</v>
      </c>
      <c r="G4919" s="4">
        <f t="shared" ca="1" si="153"/>
        <v>184</v>
      </c>
      <c r="H4919" s="4">
        <f ca="1">+Data_TABLE[[#This Row],[Qty]]*Data_TABLE[[#This Row],[Unit Price]]</f>
        <v>920</v>
      </c>
      <c r="I4919" s="7">
        <v>42211</v>
      </c>
      <c r="J4919" s="10">
        <f>EOMONTH(Data_TABLE[[#This Row],[Date Sold]],0)</f>
        <v>42216</v>
      </c>
    </row>
    <row r="4920" spans="2:10" x14ac:dyDescent="0.25">
      <c r="B4920" s="1" t="s">
        <v>41</v>
      </c>
      <c r="C4920" s="3" t="s">
        <v>55</v>
      </c>
      <c r="D4920" s="2" t="s">
        <v>49</v>
      </c>
      <c r="E4920" s="3" t="s">
        <v>43</v>
      </c>
      <c r="F4920" s="3">
        <f t="shared" ca="1" si="152"/>
        <v>1</v>
      </c>
      <c r="G4920" s="4">
        <f t="shared" ca="1" si="153"/>
        <v>111</v>
      </c>
      <c r="H4920" s="4">
        <f ca="1">+Data_TABLE[[#This Row],[Qty]]*Data_TABLE[[#This Row],[Unit Price]]</f>
        <v>111</v>
      </c>
      <c r="I4920" s="7">
        <v>42211</v>
      </c>
      <c r="J4920" s="10">
        <f>EOMONTH(Data_TABLE[[#This Row],[Date Sold]],0)</f>
        <v>42216</v>
      </c>
    </row>
    <row r="4921" spans="2:10" x14ac:dyDescent="0.25">
      <c r="B4921" s="1" t="s">
        <v>41</v>
      </c>
      <c r="C4921" s="3" t="s">
        <v>54</v>
      </c>
      <c r="D4921" s="2" t="s">
        <v>48</v>
      </c>
      <c r="E4921" s="3" t="s">
        <v>42</v>
      </c>
      <c r="F4921" s="3">
        <f t="shared" ca="1" si="152"/>
        <v>1</v>
      </c>
      <c r="G4921" s="4">
        <f t="shared" ca="1" si="153"/>
        <v>139</v>
      </c>
      <c r="H4921" s="4">
        <f ca="1">+Data_TABLE[[#This Row],[Qty]]*Data_TABLE[[#This Row],[Unit Price]]</f>
        <v>139</v>
      </c>
      <c r="I4921" s="7">
        <v>42211</v>
      </c>
      <c r="J4921" s="10">
        <f>EOMONTH(Data_TABLE[[#This Row],[Date Sold]],0)</f>
        <v>42216</v>
      </c>
    </row>
    <row r="4922" spans="2:10" x14ac:dyDescent="0.25">
      <c r="B4922" s="1" t="s">
        <v>41</v>
      </c>
      <c r="C4922" s="3" t="s">
        <v>55</v>
      </c>
      <c r="D4922" s="2" t="s">
        <v>51</v>
      </c>
      <c r="E4922" s="3" t="s">
        <v>45</v>
      </c>
      <c r="F4922" s="3">
        <f t="shared" ca="1" si="152"/>
        <v>5</v>
      </c>
      <c r="G4922" s="4">
        <f t="shared" ca="1" si="153"/>
        <v>96</v>
      </c>
      <c r="H4922" s="4">
        <f ca="1">+Data_TABLE[[#This Row],[Qty]]*Data_TABLE[[#This Row],[Unit Price]]</f>
        <v>480</v>
      </c>
      <c r="I4922" s="7">
        <v>42211</v>
      </c>
      <c r="J4922" s="10">
        <f>EOMONTH(Data_TABLE[[#This Row],[Date Sold]],0)</f>
        <v>42216</v>
      </c>
    </row>
    <row r="4923" spans="2:10" x14ac:dyDescent="0.25">
      <c r="B4923" s="1" t="s">
        <v>41</v>
      </c>
      <c r="C4923" s="3" t="s">
        <v>55</v>
      </c>
      <c r="D4923" s="2" t="s">
        <v>51</v>
      </c>
      <c r="E4923" s="3" t="s">
        <v>45</v>
      </c>
      <c r="F4923" s="3">
        <f t="shared" ca="1" si="152"/>
        <v>4</v>
      </c>
      <c r="G4923" s="4">
        <f t="shared" ca="1" si="153"/>
        <v>104</v>
      </c>
      <c r="H4923" s="4">
        <f ca="1">+Data_TABLE[[#This Row],[Qty]]*Data_TABLE[[#This Row],[Unit Price]]</f>
        <v>416</v>
      </c>
      <c r="I4923" s="7">
        <v>42211</v>
      </c>
      <c r="J4923" s="10">
        <f>EOMONTH(Data_TABLE[[#This Row],[Date Sold]],0)</f>
        <v>42216</v>
      </c>
    </row>
    <row r="4924" spans="2:10" x14ac:dyDescent="0.25">
      <c r="B4924" s="1" t="s">
        <v>41</v>
      </c>
      <c r="C4924" s="3" t="s">
        <v>55</v>
      </c>
      <c r="D4924" s="2" t="s">
        <v>51</v>
      </c>
      <c r="E4924" s="3" t="s">
        <v>45</v>
      </c>
      <c r="F4924" s="3">
        <f t="shared" ca="1" si="152"/>
        <v>3</v>
      </c>
      <c r="G4924" s="4">
        <f t="shared" ca="1" si="153"/>
        <v>130</v>
      </c>
      <c r="H4924" s="4">
        <f ca="1">+Data_TABLE[[#This Row],[Qty]]*Data_TABLE[[#This Row],[Unit Price]]</f>
        <v>390</v>
      </c>
      <c r="I4924" s="7">
        <v>42211</v>
      </c>
      <c r="J4924" s="10">
        <f>EOMONTH(Data_TABLE[[#This Row],[Date Sold]],0)</f>
        <v>42216</v>
      </c>
    </row>
    <row r="4925" spans="2:10" x14ac:dyDescent="0.25">
      <c r="B4925" s="1" t="s">
        <v>41</v>
      </c>
      <c r="C4925" s="3" t="s">
        <v>55</v>
      </c>
      <c r="D4925" s="2" t="s">
        <v>49</v>
      </c>
      <c r="E4925" s="3" t="s">
        <v>43</v>
      </c>
      <c r="F4925" s="3">
        <f t="shared" ca="1" si="152"/>
        <v>5</v>
      </c>
      <c r="G4925" s="4">
        <f t="shared" ca="1" si="153"/>
        <v>147</v>
      </c>
      <c r="H4925" s="4">
        <f ca="1">+Data_TABLE[[#This Row],[Qty]]*Data_TABLE[[#This Row],[Unit Price]]</f>
        <v>735</v>
      </c>
      <c r="I4925" s="7">
        <v>42211</v>
      </c>
      <c r="J4925" s="10">
        <f>EOMONTH(Data_TABLE[[#This Row],[Date Sold]],0)</f>
        <v>42216</v>
      </c>
    </row>
    <row r="4926" spans="2:10" x14ac:dyDescent="0.25">
      <c r="B4926" s="1" t="s">
        <v>41</v>
      </c>
      <c r="C4926" s="3" t="s">
        <v>56</v>
      </c>
      <c r="D4926" s="2" t="s">
        <v>52</v>
      </c>
      <c r="E4926" s="3" t="s">
        <v>46</v>
      </c>
      <c r="F4926" s="3">
        <f t="shared" ca="1" si="152"/>
        <v>2</v>
      </c>
      <c r="G4926" s="4">
        <f t="shared" ca="1" si="153"/>
        <v>166</v>
      </c>
      <c r="H4926" s="4">
        <f ca="1">+Data_TABLE[[#This Row],[Qty]]*Data_TABLE[[#This Row],[Unit Price]]</f>
        <v>332</v>
      </c>
      <c r="I4926" s="7">
        <v>42211</v>
      </c>
      <c r="J4926" s="10">
        <f>EOMONTH(Data_TABLE[[#This Row],[Date Sold]],0)</f>
        <v>42216</v>
      </c>
    </row>
    <row r="4927" spans="2:10" x14ac:dyDescent="0.25">
      <c r="B4927" s="1" t="s">
        <v>41</v>
      </c>
      <c r="C4927" s="3" t="s">
        <v>54</v>
      </c>
      <c r="D4927" s="2" t="s">
        <v>48</v>
      </c>
      <c r="E4927" s="3" t="s">
        <v>42</v>
      </c>
      <c r="F4927" s="3">
        <f t="shared" ca="1" si="152"/>
        <v>5</v>
      </c>
      <c r="G4927" s="4">
        <f t="shared" ca="1" si="153"/>
        <v>130</v>
      </c>
      <c r="H4927" s="4">
        <f ca="1">+Data_TABLE[[#This Row],[Qty]]*Data_TABLE[[#This Row],[Unit Price]]</f>
        <v>650</v>
      </c>
      <c r="I4927" s="7">
        <v>42211</v>
      </c>
      <c r="J4927" s="10">
        <f>EOMONTH(Data_TABLE[[#This Row],[Date Sold]],0)</f>
        <v>42216</v>
      </c>
    </row>
    <row r="4928" spans="2:10" x14ac:dyDescent="0.25">
      <c r="B4928" s="1" t="s">
        <v>41</v>
      </c>
      <c r="C4928" s="3" t="s">
        <v>55</v>
      </c>
      <c r="D4928" s="2" t="s">
        <v>51</v>
      </c>
      <c r="E4928" s="3" t="s">
        <v>45</v>
      </c>
      <c r="F4928" s="3">
        <f t="shared" ca="1" si="152"/>
        <v>1</v>
      </c>
      <c r="G4928" s="4">
        <f t="shared" ca="1" si="153"/>
        <v>67</v>
      </c>
      <c r="H4928" s="4">
        <f ca="1">+Data_TABLE[[#This Row],[Qty]]*Data_TABLE[[#This Row],[Unit Price]]</f>
        <v>67</v>
      </c>
      <c r="I4928" s="7">
        <v>42211</v>
      </c>
      <c r="J4928" s="10">
        <f>EOMONTH(Data_TABLE[[#This Row],[Date Sold]],0)</f>
        <v>42216</v>
      </c>
    </row>
    <row r="4929" spans="2:10" x14ac:dyDescent="0.25">
      <c r="B4929" s="1" t="s">
        <v>41</v>
      </c>
      <c r="C4929" s="3" t="s">
        <v>54</v>
      </c>
      <c r="D4929" s="2" t="s">
        <v>48</v>
      </c>
      <c r="E4929" s="3" t="s">
        <v>42</v>
      </c>
      <c r="F4929" s="3">
        <f t="shared" ca="1" si="152"/>
        <v>5</v>
      </c>
      <c r="G4929" s="4">
        <f t="shared" ca="1" si="153"/>
        <v>151</v>
      </c>
      <c r="H4929" s="4">
        <f ca="1">+Data_TABLE[[#This Row],[Qty]]*Data_TABLE[[#This Row],[Unit Price]]</f>
        <v>755</v>
      </c>
      <c r="I4929" s="7">
        <v>42211</v>
      </c>
      <c r="J4929" s="10">
        <f>EOMONTH(Data_TABLE[[#This Row],[Date Sold]],0)</f>
        <v>42216</v>
      </c>
    </row>
    <row r="4930" spans="2:10" x14ac:dyDescent="0.25">
      <c r="B4930" s="1" t="s">
        <v>41</v>
      </c>
      <c r="C4930" s="3" t="s">
        <v>55</v>
      </c>
      <c r="D4930" s="2" t="s">
        <v>49</v>
      </c>
      <c r="E4930" s="3" t="s">
        <v>43</v>
      </c>
      <c r="F4930" s="3">
        <f t="shared" ca="1" si="152"/>
        <v>5</v>
      </c>
      <c r="G4930" s="4">
        <f t="shared" ca="1" si="153"/>
        <v>103</v>
      </c>
      <c r="H4930" s="4">
        <f ca="1">+Data_TABLE[[#This Row],[Qty]]*Data_TABLE[[#This Row],[Unit Price]]</f>
        <v>515</v>
      </c>
      <c r="I4930" s="7">
        <v>42211</v>
      </c>
      <c r="J4930" s="10">
        <f>EOMONTH(Data_TABLE[[#This Row],[Date Sold]],0)</f>
        <v>42216</v>
      </c>
    </row>
    <row r="4931" spans="2:10" x14ac:dyDescent="0.25">
      <c r="B4931" s="1" t="s">
        <v>41</v>
      </c>
      <c r="C4931" s="3" t="s">
        <v>55</v>
      </c>
      <c r="D4931" s="2" t="s">
        <v>51</v>
      </c>
      <c r="E4931" s="3" t="s">
        <v>45</v>
      </c>
      <c r="F4931" s="3">
        <f t="shared" ca="1" si="152"/>
        <v>4</v>
      </c>
      <c r="G4931" s="4">
        <f t="shared" ca="1" si="153"/>
        <v>190</v>
      </c>
      <c r="H4931" s="4">
        <f ca="1">+Data_TABLE[[#This Row],[Qty]]*Data_TABLE[[#This Row],[Unit Price]]</f>
        <v>760</v>
      </c>
      <c r="I4931" s="7">
        <v>42211</v>
      </c>
      <c r="J4931" s="10">
        <f>EOMONTH(Data_TABLE[[#This Row],[Date Sold]],0)</f>
        <v>42216</v>
      </c>
    </row>
    <row r="4932" spans="2:10" x14ac:dyDescent="0.25">
      <c r="B4932" s="1" t="s">
        <v>41</v>
      </c>
      <c r="C4932" s="3" t="s">
        <v>56</v>
      </c>
      <c r="D4932" s="2" t="s">
        <v>52</v>
      </c>
      <c r="E4932" s="3" t="s">
        <v>46</v>
      </c>
      <c r="F4932" s="3">
        <f t="shared" ca="1" si="152"/>
        <v>2</v>
      </c>
      <c r="G4932" s="4">
        <f t="shared" ca="1" si="153"/>
        <v>139</v>
      </c>
      <c r="H4932" s="4">
        <f ca="1">+Data_TABLE[[#This Row],[Qty]]*Data_TABLE[[#This Row],[Unit Price]]</f>
        <v>278</v>
      </c>
      <c r="I4932" s="7">
        <v>42211</v>
      </c>
      <c r="J4932" s="10">
        <f>EOMONTH(Data_TABLE[[#This Row],[Date Sold]],0)</f>
        <v>42216</v>
      </c>
    </row>
    <row r="4933" spans="2:10" x14ac:dyDescent="0.25">
      <c r="B4933" s="1" t="s">
        <v>41</v>
      </c>
      <c r="C4933" s="3" t="s">
        <v>56</v>
      </c>
      <c r="D4933" s="2" t="s">
        <v>52</v>
      </c>
      <c r="E4933" s="3" t="s">
        <v>46</v>
      </c>
      <c r="F4933" s="3">
        <f t="shared" ca="1" si="152"/>
        <v>5</v>
      </c>
      <c r="G4933" s="4">
        <f t="shared" ca="1" si="153"/>
        <v>82</v>
      </c>
      <c r="H4933" s="4">
        <f ca="1">+Data_TABLE[[#This Row],[Qty]]*Data_TABLE[[#This Row],[Unit Price]]</f>
        <v>410</v>
      </c>
      <c r="I4933" s="7">
        <v>42211</v>
      </c>
      <c r="J4933" s="10">
        <f>EOMONTH(Data_TABLE[[#This Row],[Date Sold]],0)</f>
        <v>42216</v>
      </c>
    </row>
    <row r="4934" spans="2:10" x14ac:dyDescent="0.25">
      <c r="B4934" s="1" t="s">
        <v>41</v>
      </c>
      <c r="C4934" s="3" t="s">
        <v>55</v>
      </c>
      <c r="D4934" s="2" t="s">
        <v>49</v>
      </c>
      <c r="E4934" s="3" t="s">
        <v>43</v>
      </c>
      <c r="F4934" s="3">
        <f t="shared" ca="1" si="152"/>
        <v>5</v>
      </c>
      <c r="G4934" s="4">
        <f t="shared" ca="1" si="153"/>
        <v>92</v>
      </c>
      <c r="H4934" s="4">
        <f ca="1">+Data_TABLE[[#This Row],[Qty]]*Data_TABLE[[#This Row],[Unit Price]]</f>
        <v>460</v>
      </c>
      <c r="I4934" s="7">
        <v>42211</v>
      </c>
      <c r="J4934" s="10">
        <f>EOMONTH(Data_TABLE[[#This Row],[Date Sold]],0)</f>
        <v>42216</v>
      </c>
    </row>
    <row r="4935" spans="2:10" x14ac:dyDescent="0.25">
      <c r="B4935" s="1" t="s">
        <v>41</v>
      </c>
      <c r="C4935" s="3" t="s">
        <v>55</v>
      </c>
      <c r="D4935" s="2" t="s">
        <v>49</v>
      </c>
      <c r="E4935" s="3" t="s">
        <v>43</v>
      </c>
      <c r="F4935" s="3">
        <f t="shared" ca="1" si="152"/>
        <v>3</v>
      </c>
      <c r="G4935" s="4">
        <f t="shared" ca="1" si="153"/>
        <v>68</v>
      </c>
      <c r="H4935" s="4">
        <f ca="1">+Data_TABLE[[#This Row],[Qty]]*Data_TABLE[[#This Row],[Unit Price]]</f>
        <v>204</v>
      </c>
      <c r="I4935" s="7">
        <v>42211</v>
      </c>
      <c r="J4935" s="10">
        <f>EOMONTH(Data_TABLE[[#This Row],[Date Sold]],0)</f>
        <v>42216</v>
      </c>
    </row>
    <row r="4936" spans="2:10" x14ac:dyDescent="0.25">
      <c r="B4936" s="1" t="s">
        <v>41</v>
      </c>
      <c r="C4936" s="3" t="s">
        <v>56</v>
      </c>
      <c r="D4936" s="2" t="s">
        <v>52</v>
      </c>
      <c r="E4936" s="3" t="s">
        <v>46</v>
      </c>
      <c r="F4936" s="3">
        <f t="shared" ca="1" si="152"/>
        <v>2</v>
      </c>
      <c r="G4936" s="4">
        <f t="shared" ca="1" si="153"/>
        <v>121</v>
      </c>
      <c r="H4936" s="4">
        <f ca="1">+Data_TABLE[[#This Row],[Qty]]*Data_TABLE[[#This Row],[Unit Price]]</f>
        <v>242</v>
      </c>
      <c r="I4936" s="7">
        <v>42211</v>
      </c>
      <c r="J4936" s="10">
        <f>EOMONTH(Data_TABLE[[#This Row],[Date Sold]],0)</f>
        <v>42216</v>
      </c>
    </row>
    <row r="4937" spans="2:10" x14ac:dyDescent="0.25">
      <c r="B4937" s="1" t="s">
        <v>41</v>
      </c>
      <c r="C4937" s="3" t="s">
        <v>55</v>
      </c>
      <c r="D4937" s="2" t="s">
        <v>51</v>
      </c>
      <c r="E4937" s="3" t="s">
        <v>45</v>
      </c>
      <c r="F4937" s="3">
        <f t="shared" ca="1" si="152"/>
        <v>2</v>
      </c>
      <c r="G4937" s="4">
        <f t="shared" ca="1" si="153"/>
        <v>108</v>
      </c>
      <c r="H4937" s="4">
        <f ca="1">+Data_TABLE[[#This Row],[Qty]]*Data_TABLE[[#This Row],[Unit Price]]</f>
        <v>216</v>
      </c>
      <c r="I4937" s="7">
        <v>42211</v>
      </c>
      <c r="J4937" s="10">
        <f>EOMONTH(Data_TABLE[[#This Row],[Date Sold]],0)</f>
        <v>42216</v>
      </c>
    </row>
    <row r="4938" spans="2:10" x14ac:dyDescent="0.25">
      <c r="B4938" s="1" t="s">
        <v>41</v>
      </c>
      <c r="C4938" s="3" t="s">
        <v>56</v>
      </c>
      <c r="D4938" s="2" t="s">
        <v>50</v>
      </c>
      <c r="E4938" s="3" t="s">
        <v>44</v>
      </c>
      <c r="F4938" s="3">
        <f t="shared" ca="1" si="152"/>
        <v>1</v>
      </c>
      <c r="G4938" s="4">
        <f t="shared" ca="1" si="153"/>
        <v>190</v>
      </c>
      <c r="H4938" s="4">
        <f ca="1">+Data_TABLE[[#This Row],[Qty]]*Data_TABLE[[#This Row],[Unit Price]]</f>
        <v>190</v>
      </c>
      <c r="I4938" s="7">
        <v>42211</v>
      </c>
      <c r="J4938" s="10">
        <f>EOMONTH(Data_TABLE[[#This Row],[Date Sold]],0)</f>
        <v>42216</v>
      </c>
    </row>
    <row r="4939" spans="2:10" x14ac:dyDescent="0.25">
      <c r="B4939" s="1" t="s">
        <v>41</v>
      </c>
      <c r="C4939" s="3" t="s">
        <v>55</v>
      </c>
      <c r="D4939" s="2" t="s">
        <v>51</v>
      </c>
      <c r="E4939" s="3" t="s">
        <v>45</v>
      </c>
      <c r="F4939" s="3">
        <f t="shared" ca="1" si="152"/>
        <v>3</v>
      </c>
      <c r="G4939" s="4">
        <f t="shared" ca="1" si="153"/>
        <v>82</v>
      </c>
      <c r="H4939" s="4">
        <f ca="1">+Data_TABLE[[#This Row],[Qty]]*Data_TABLE[[#This Row],[Unit Price]]</f>
        <v>246</v>
      </c>
      <c r="I4939" s="7">
        <v>42211</v>
      </c>
      <c r="J4939" s="10">
        <f>EOMONTH(Data_TABLE[[#This Row],[Date Sold]],0)</f>
        <v>42216</v>
      </c>
    </row>
    <row r="4940" spans="2:10" x14ac:dyDescent="0.25">
      <c r="B4940" s="1" t="s">
        <v>41</v>
      </c>
      <c r="C4940" s="3" t="s">
        <v>56</v>
      </c>
      <c r="D4940" s="2" t="s">
        <v>52</v>
      </c>
      <c r="E4940" s="3" t="s">
        <v>46</v>
      </c>
      <c r="F4940" s="3">
        <f t="shared" ca="1" si="152"/>
        <v>2</v>
      </c>
      <c r="G4940" s="4">
        <f t="shared" ca="1" si="153"/>
        <v>139</v>
      </c>
      <c r="H4940" s="4">
        <f ca="1">+Data_TABLE[[#This Row],[Qty]]*Data_TABLE[[#This Row],[Unit Price]]</f>
        <v>278</v>
      </c>
      <c r="I4940" s="7">
        <v>42211</v>
      </c>
      <c r="J4940" s="10">
        <f>EOMONTH(Data_TABLE[[#This Row],[Date Sold]],0)</f>
        <v>42216</v>
      </c>
    </row>
    <row r="4941" spans="2:10" x14ac:dyDescent="0.25">
      <c r="B4941" s="1" t="s">
        <v>41</v>
      </c>
      <c r="C4941" s="3" t="s">
        <v>55</v>
      </c>
      <c r="D4941" s="2" t="s">
        <v>49</v>
      </c>
      <c r="E4941" s="3" t="s">
        <v>43</v>
      </c>
      <c r="F4941" s="3">
        <f t="shared" ca="1" si="152"/>
        <v>4</v>
      </c>
      <c r="G4941" s="4">
        <f t="shared" ca="1" si="153"/>
        <v>98</v>
      </c>
      <c r="H4941" s="4">
        <f ca="1">+Data_TABLE[[#This Row],[Qty]]*Data_TABLE[[#This Row],[Unit Price]]</f>
        <v>392</v>
      </c>
      <c r="I4941" s="7">
        <v>42211</v>
      </c>
      <c r="J4941" s="10">
        <f>EOMONTH(Data_TABLE[[#This Row],[Date Sold]],0)</f>
        <v>42216</v>
      </c>
    </row>
    <row r="4942" spans="2:10" x14ac:dyDescent="0.25">
      <c r="B4942" s="1" t="s">
        <v>41</v>
      </c>
      <c r="C4942" s="3" t="s">
        <v>56</v>
      </c>
      <c r="D4942" s="2" t="s">
        <v>52</v>
      </c>
      <c r="E4942" s="3" t="s">
        <v>46</v>
      </c>
      <c r="F4942" s="3">
        <f t="shared" ca="1" si="152"/>
        <v>1</v>
      </c>
      <c r="G4942" s="4">
        <f t="shared" ca="1" si="153"/>
        <v>182</v>
      </c>
      <c r="H4942" s="4">
        <f ca="1">+Data_TABLE[[#This Row],[Qty]]*Data_TABLE[[#This Row],[Unit Price]]</f>
        <v>182</v>
      </c>
      <c r="I4942" s="7">
        <v>42211</v>
      </c>
      <c r="J4942" s="10">
        <f>EOMONTH(Data_TABLE[[#This Row],[Date Sold]],0)</f>
        <v>42216</v>
      </c>
    </row>
    <row r="4943" spans="2:10" x14ac:dyDescent="0.25">
      <c r="B4943" s="1" t="s">
        <v>41</v>
      </c>
      <c r="C4943" s="3" t="s">
        <v>54</v>
      </c>
      <c r="D4943" s="2" t="s">
        <v>48</v>
      </c>
      <c r="E4943" s="3" t="s">
        <v>42</v>
      </c>
      <c r="F4943" s="3">
        <f t="shared" ca="1" si="152"/>
        <v>4</v>
      </c>
      <c r="G4943" s="4">
        <f t="shared" ca="1" si="153"/>
        <v>60</v>
      </c>
      <c r="H4943" s="4">
        <f ca="1">+Data_TABLE[[#This Row],[Qty]]*Data_TABLE[[#This Row],[Unit Price]]</f>
        <v>240</v>
      </c>
      <c r="I4943" s="7">
        <v>42211</v>
      </c>
      <c r="J4943" s="10">
        <f>EOMONTH(Data_TABLE[[#This Row],[Date Sold]],0)</f>
        <v>42216</v>
      </c>
    </row>
    <row r="4944" spans="2:10" x14ac:dyDescent="0.25">
      <c r="B4944" s="1" t="s">
        <v>41</v>
      </c>
      <c r="C4944" s="3" t="s">
        <v>54</v>
      </c>
      <c r="D4944" s="2" t="s">
        <v>48</v>
      </c>
      <c r="E4944" s="3" t="s">
        <v>42</v>
      </c>
      <c r="F4944" s="3">
        <f t="shared" ca="1" si="152"/>
        <v>2</v>
      </c>
      <c r="G4944" s="4">
        <f t="shared" ca="1" si="153"/>
        <v>151</v>
      </c>
      <c r="H4944" s="4">
        <f ca="1">+Data_TABLE[[#This Row],[Qty]]*Data_TABLE[[#This Row],[Unit Price]]</f>
        <v>302</v>
      </c>
      <c r="I4944" s="7">
        <v>42211</v>
      </c>
      <c r="J4944" s="10">
        <f>EOMONTH(Data_TABLE[[#This Row],[Date Sold]],0)</f>
        <v>42216</v>
      </c>
    </row>
    <row r="4945" spans="2:10" x14ac:dyDescent="0.25">
      <c r="B4945" s="1" t="s">
        <v>41</v>
      </c>
      <c r="C4945" s="3" t="s">
        <v>56</v>
      </c>
      <c r="D4945" s="2" t="s">
        <v>50</v>
      </c>
      <c r="E4945" s="3" t="s">
        <v>44</v>
      </c>
      <c r="F4945" s="3">
        <f t="shared" ca="1" si="152"/>
        <v>2</v>
      </c>
      <c r="G4945" s="4">
        <f t="shared" ca="1" si="153"/>
        <v>190</v>
      </c>
      <c r="H4945" s="4">
        <f ca="1">+Data_TABLE[[#This Row],[Qty]]*Data_TABLE[[#This Row],[Unit Price]]</f>
        <v>380</v>
      </c>
      <c r="I4945" s="7">
        <v>42211</v>
      </c>
      <c r="J4945" s="10">
        <f>EOMONTH(Data_TABLE[[#This Row],[Date Sold]],0)</f>
        <v>42216</v>
      </c>
    </row>
    <row r="4946" spans="2:10" x14ac:dyDescent="0.25">
      <c r="B4946" s="1" t="s">
        <v>41</v>
      </c>
      <c r="C4946" s="3" t="s">
        <v>55</v>
      </c>
      <c r="D4946" s="2" t="s">
        <v>49</v>
      </c>
      <c r="E4946" s="3" t="s">
        <v>43</v>
      </c>
      <c r="F4946" s="3">
        <f t="shared" ca="1" si="152"/>
        <v>4</v>
      </c>
      <c r="G4946" s="4">
        <f t="shared" ca="1" si="153"/>
        <v>130</v>
      </c>
      <c r="H4946" s="4">
        <f ca="1">+Data_TABLE[[#This Row],[Qty]]*Data_TABLE[[#This Row],[Unit Price]]</f>
        <v>520</v>
      </c>
      <c r="I4946" s="7">
        <v>42211</v>
      </c>
      <c r="J4946" s="10">
        <f>EOMONTH(Data_TABLE[[#This Row],[Date Sold]],0)</f>
        <v>42216</v>
      </c>
    </row>
    <row r="4947" spans="2:10" x14ac:dyDescent="0.25">
      <c r="B4947" s="1" t="s">
        <v>41</v>
      </c>
      <c r="C4947" s="3" t="s">
        <v>55</v>
      </c>
      <c r="D4947" s="2" t="s">
        <v>51</v>
      </c>
      <c r="E4947" s="3" t="s">
        <v>45</v>
      </c>
      <c r="F4947" s="3">
        <f t="shared" ca="1" si="152"/>
        <v>4</v>
      </c>
      <c r="G4947" s="4">
        <f t="shared" ca="1" si="153"/>
        <v>74</v>
      </c>
      <c r="H4947" s="4">
        <f ca="1">+Data_TABLE[[#This Row],[Qty]]*Data_TABLE[[#This Row],[Unit Price]]</f>
        <v>296</v>
      </c>
      <c r="I4947" s="7">
        <v>42211</v>
      </c>
      <c r="J4947" s="10">
        <f>EOMONTH(Data_TABLE[[#This Row],[Date Sold]],0)</f>
        <v>42216</v>
      </c>
    </row>
    <row r="4948" spans="2:10" x14ac:dyDescent="0.25">
      <c r="B4948" s="1" t="s">
        <v>41</v>
      </c>
      <c r="C4948" s="3" t="s">
        <v>55</v>
      </c>
      <c r="D4948" s="2" t="s">
        <v>49</v>
      </c>
      <c r="E4948" s="3" t="s">
        <v>43</v>
      </c>
      <c r="F4948" s="3">
        <f t="shared" ca="1" si="152"/>
        <v>2</v>
      </c>
      <c r="G4948" s="4">
        <f t="shared" ca="1" si="153"/>
        <v>115</v>
      </c>
      <c r="H4948" s="4">
        <f ca="1">+Data_TABLE[[#This Row],[Qty]]*Data_TABLE[[#This Row],[Unit Price]]</f>
        <v>230</v>
      </c>
      <c r="I4948" s="7">
        <v>42211</v>
      </c>
      <c r="J4948" s="10">
        <f>EOMONTH(Data_TABLE[[#This Row],[Date Sold]],0)</f>
        <v>42216</v>
      </c>
    </row>
    <row r="4949" spans="2:10" x14ac:dyDescent="0.25">
      <c r="B4949" s="1" t="s">
        <v>41</v>
      </c>
      <c r="C4949" s="3" t="s">
        <v>54</v>
      </c>
      <c r="D4949" s="2" t="s">
        <v>48</v>
      </c>
      <c r="E4949" s="3" t="s">
        <v>42</v>
      </c>
      <c r="F4949" s="3">
        <f t="shared" ca="1" si="152"/>
        <v>3</v>
      </c>
      <c r="G4949" s="4">
        <f t="shared" ca="1" si="153"/>
        <v>197</v>
      </c>
      <c r="H4949" s="4">
        <f ca="1">+Data_TABLE[[#This Row],[Qty]]*Data_TABLE[[#This Row],[Unit Price]]</f>
        <v>591</v>
      </c>
      <c r="I4949" s="7">
        <v>42211</v>
      </c>
      <c r="J4949" s="10">
        <f>EOMONTH(Data_TABLE[[#This Row],[Date Sold]],0)</f>
        <v>42216</v>
      </c>
    </row>
    <row r="4950" spans="2:10" x14ac:dyDescent="0.25">
      <c r="B4950" s="1" t="s">
        <v>41</v>
      </c>
      <c r="C4950" s="3" t="s">
        <v>54</v>
      </c>
      <c r="D4950" s="2" t="s">
        <v>48</v>
      </c>
      <c r="E4950" s="3" t="s">
        <v>42</v>
      </c>
      <c r="F4950" s="3">
        <f t="shared" ca="1" si="152"/>
        <v>1</v>
      </c>
      <c r="G4950" s="4">
        <f t="shared" ca="1" si="153"/>
        <v>135</v>
      </c>
      <c r="H4950" s="4">
        <f ca="1">+Data_TABLE[[#This Row],[Qty]]*Data_TABLE[[#This Row],[Unit Price]]</f>
        <v>135</v>
      </c>
      <c r="I4950" s="7">
        <v>42211</v>
      </c>
      <c r="J4950" s="10">
        <f>EOMONTH(Data_TABLE[[#This Row],[Date Sold]],0)</f>
        <v>42216</v>
      </c>
    </row>
    <row r="4951" spans="2:10" x14ac:dyDescent="0.25">
      <c r="B4951" s="1" t="s">
        <v>41</v>
      </c>
      <c r="C4951" s="3" t="s">
        <v>54</v>
      </c>
      <c r="D4951" s="2" t="s">
        <v>48</v>
      </c>
      <c r="E4951" s="3" t="s">
        <v>42</v>
      </c>
      <c r="F4951" s="3">
        <f t="shared" ca="1" si="152"/>
        <v>2</v>
      </c>
      <c r="G4951" s="4">
        <f t="shared" ca="1" si="153"/>
        <v>81</v>
      </c>
      <c r="H4951" s="4">
        <f ca="1">+Data_TABLE[[#This Row],[Qty]]*Data_TABLE[[#This Row],[Unit Price]]</f>
        <v>162</v>
      </c>
      <c r="I4951" s="7">
        <v>42211</v>
      </c>
      <c r="J4951" s="10">
        <f>EOMONTH(Data_TABLE[[#This Row],[Date Sold]],0)</f>
        <v>42216</v>
      </c>
    </row>
    <row r="4952" spans="2:10" x14ac:dyDescent="0.25">
      <c r="B4952" s="1" t="s">
        <v>41</v>
      </c>
      <c r="C4952" s="3" t="s">
        <v>55</v>
      </c>
      <c r="D4952" s="2" t="s">
        <v>51</v>
      </c>
      <c r="E4952" s="3" t="s">
        <v>45</v>
      </c>
      <c r="F4952" s="3">
        <f t="shared" ca="1" si="152"/>
        <v>2</v>
      </c>
      <c r="G4952" s="4">
        <f t="shared" ca="1" si="153"/>
        <v>119</v>
      </c>
      <c r="H4952" s="4">
        <f ca="1">+Data_TABLE[[#This Row],[Qty]]*Data_TABLE[[#This Row],[Unit Price]]</f>
        <v>238</v>
      </c>
      <c r="I4952" s="7">
        <v>42211</v>
      </c>
      <c r="J4952" s="10">
        <f>EOMONTH(Data_TABLE[[#This Row],[Date Sold]],0)</f>
        <v>42216</v>
      </c>
    </row>
    <row r="4953" spans="2:10" x14ac:dyDescent="0.25">
      <c r="B4953" s="1" t="s">
        <v>41</v>
      </c>
      <c r="C4953" s="3" t="s">
        <v>56</v>
      </c>
      <c r="D4953" s="2" t="s">
        <v>50</v>
      </c>
      <c r="E4953" s="3" t="s">
        <v>44</v>
      </c>
      <c r="F4953" s="3">
        <f t="shared" ca="1" si="152"/>
        <v>1</v>
      </c>
      <c r="G4953" s="4">
        <f t="shared" ca="1" si="153"/>
        <v>86</v>
      </c>
      <c r="H4953" s="4">
        <f ca="1">+Data_TABLE[[#This Row],[Qty]]*Data_TABLE[[#This Row],[Unit Price]]</f>
        <v>86</v>
      </c>
      <c r="I4953" s="7">
        <v>42212</v>
      </c>
      <c r="J4953" s="10">
        <f>EOMONTH(Data_TABLE[[#This Row],[Date Sold]],0)</f>
        <v>42216</v>
      </c>
    </row>
    <row r="4954" spans="2:10" x14ac:dyDescent="0.25">
      <c r="B4954" s="1" t="s">
        <v>41</v>
      </c>
      <c r="C4954" s="3" t="s">
        <v>55</v>
      </c>
      <c r="D4954" s="2" t="s">
        <v>49</v>
      </c>
      <c r="E4954" s="3" t="s">
        <v>43</v>
      </c>
      <c r="F4954" s="3">
        <f t="shared" ca="1" si="152"/>
        <v>3</v>
      </c>
      <c r="G4954" s="4">
        <f t="shared" ca="1" si="153"/>
        <v>136</v>
      </c>
      <c r="H4954" s="4">
        <f ca="1">+Data_TABLE[[#This Row],[Qty]]*Data_TABLE[[#This Row],[Unit Price]]</f>
        <v>408</v>
      </c>
      <c r="I4954" s="7">
        <v>42212</v>
      </c>
      <c r="J4954" s="10">
        <f>EOMONTH(Data_TABLE[[#This Row],[Date Sold]],0)</f>
        <v>42216</v>
      </c>
    </row>
    <row r="4955" spans="2:10" x14ac:dyDescent="0.25">
      <c r="B4955" s="1" t="s">
        <v>41</v>
      </c>
      <c r="C4955" s="3" t="s">
        <v>56</v>
      </c>
      <c r="D4955" s="2" t="s">
        <v>52</v>
      </c>
      <c r="E4955" s="3" t="s">
        <v>46</v>
      </c>
      <c r="F4955" s="3">
        <f t="shared" ca="1" si="152"/>
        <v>5</v>
      </c>
      <c r="G4955" s="4">
        <f t="shared" ca="1" si="153"/>
        <v>187</v>
      </c>
      <c r="H4955" s="4">
        <f ca="1">+Data_TABLE[[#This Row],[Qty]]*Data_TABLE[[#This Row],[Unit Price]]</f>
        <v>935</v>
      </c>
      <c r="I4955" s="7">
        <v>42212</v>
      </c>
      <c r="J4955" s="10">
        <f>EOMONTH(Data_TABLE[[#This Row],[Date Sold]],0)</f>
        <v>42216</v>
      </c>
    </row>
    <row r="4956" spans="2:10" x14ac:dyDescent="0.25">
      <c r="B4956" s="1" t="s">
        <v>41</v>
      </c>
      <c r="C4956" s="3" t="s">
        <v>56</v>
      </c>
      <c r="D4956" s="2" t="s">
        <v>52</v>
      </c>
      <c r="E4956" s="3" t="s">
        <v>46</v>
      </c>
      <c r="F4956" s="3">
        <f t="shared" ca="1" si="152"/>
        <v>2</v>
      </c>
      <c r="G4956" s="4">
        <f t="shared" ca="1" si="153"/>
        <v>149</v>
      </c>
      <c r="H4956" s="4">
        <f ca="1">+Data_TABLE[[#This Row],[Qty]]*Data_TABLE[[#This Row],[Unit Price]]</f>
        <v>298</v>
      </c>
      <c r="I4956" s="7">
        <v>42212</v>
      </c>
      <c r="J4956" s="10">
        <f>EOMONTH(Data_TABLE[[#This Row],[Date Sold]],0)</f>
        <v>42216</v>
      </c>
    </row>
    <row r="4957" spans="2:10" x14ac:dyDescent="0.25">
      <c r="B4957" s="1" t="s">
        <v>41</v>
      </c>
      <c r="C4957" s="3" t="s">
        <v>55</v>
      </c>
      <c r="D4957" s="2" t="s">
        <v>49</v>
      </c>
      <c r="E4957" s="3" t="s">
        <v>43</v>
      </c>
      <c r="F4957" s="3">
        <f t="shared" ca="1" si="152"/>
        <v>1</v>
      </c>
      <c r="G4957" s="4">
        <f t="shared" ca="1" si="153"/>
        <v>106</v>
      </c>
      <c r="H4957" s="4">
        <f ca="1">+Data_TABLE[[#This Row],[Qty]]*Data_TABLE[[#This Row],[Unit Price]]</f>
        <v>106</v>
      </c>
      <c r="I4957" s="7">
        <v>42212</v>
      </c>
      <c r="J4957" s="10">
        <f>EOMONTH(Data_TABLE[[#This Row],[Date Sold]],0)</f>
        <v>42216</v>
      </c>
    </row>
    <row r="4958" spans="2:10" x14ac:dyDescent="0.25">
      <c r="B4958" s="1" t="s">
        <v>41</v>
      </c>
      <c r="C4958" s="3" t="s">
        <v>54</v>
      </c>
      <c r="D4958" s="2" t="s">
        <v>48</v>
      </c>
      <c r="E4958" s="3" t="s">
        <v>42</v>
      </c>
      <c r="F4958" s="3">
        <f t="shared" ca="1" si="152"/>
        <v>5</v>
      </c>
      <c r="G4958" s="4">
        <f t="shared" ca="1" si="153"/>
        <v>195</v>
      </c>
      <c r="H4958" s="4">
        <f ca="1">+Data_TABLE[[#This Row],[Qty]]*Data_TABLE[[#This Row],[Unit Price]]</f>
        <v>975</v>
      </c>
      <c r="I4958" s="7">
        <v>42212</v>
      </c>
      <c r="J4958" s="10">
        <f>EOMONTH(Data_TABLE[[#This Row],[Date Sold]],0)</f>
        <v>42216</v>
      </c>
    </row>
    <row r="4959" spans="2:10" x14ac:dyDescent="0.25">
      <c r="B4959" s="1" t="s">
        <v>41</v>
      </c>
      <c r="C4959" s="3" t="s">
        <v>56</v>
      </c>
      <c r="D4959" s="2" t="s">
        <v>50</v>
      </c>
      <c r="E4959" s="3" t="s">
        <v>44</v>
      </c>
      <c r="F4959" s="3">
        <f t="shared" ca="1" si="152"/>
        <v>5</v>
      </c>
      <c r="G4959" s="4">
        <f t="shared" ca="1" si="153"/>
        <v>83</v>
      </c>
      <c r="H4959" s="4">
        <f ca="1">+Data_TABLE[[#This Row],[Qty]]*Data_TABLE[[#This Row],[Unit Price]]</f>
        <v>415</v>
      </c>
      <c r="I4959" s="7">
        <v>42212</v>
      </c>
      <c r="J4959" s="10">
        <f>EOMONTH(Data_TABLE[[#This Row],[Date Sold]],0)</f>
        <v>42216</v>
      </c>
    </row>
    <row r="4960" spans="2:10" x14ac:dyDescent="0.25">
      <c r="B4960" s="1" t="s">
        <v>41</v>
      </c>
      <c r="C4960" s="3" t="s">
        <v>55</v>
      </c>
      <c r="D4960" s="2" t="s">
        <v>51</v>
      </c>
      <c r="E4960" s="3" t="s">
        <v>45</v>
      </c>
      <c r="F4960" s="3">
        <f t="shared" ca="1" si="152"/>
        <v>5</v>
      </c>
      <c r="G4960" s="4">
        <f t="shared" ca="1" si="153"/>
        <v>112</v>
      </c>
      <c r="H4960" s="4">
        <f ca="1">+Data_TABLE[[#This Row],[Qty]]*Data_TABLE[[#This Row],[Unit Price]]</f>
        <v>560</v>
      </c>
      <c r="I4960" s="7">
        <v>42212</v>
      </c>
      <c r="J4960" s="10">
        <f>EOMONTH(Data_TABLE[[#This Row],[Date Sold]],0)</f>
        <v>42216</v>
      </c>
    </row>
    <row r="4961" spans="2:10" x14ac:dyDescent="0.25">
      <c r="B4961" s="1" t="s">
        <v>41</v>
      </c>
      <c r="C4961" s="3" t="s">
        <v>54</v>
      </c>
      <c r="D4961" s="2" t="s">
        <v>48</v>
      </c>
      <c r="E4961" s="3" t="s">
        <v>42</v>
      </c>
      <c r="F4961" s="3">
        <f t="shared" ca="1" si="152"/>
        <v>1</v>
      </c>
      <c r="G4961" s="4">
        <f t="shared" ca="1" si="153"/>
        <v>65</v>
      </c>
      <c r="H4961" s="4">
        <f ca="1">+Data_TABLE[[#This Row],[Qty]]*Data_TABLE[[#This Row],[Unit Price]]</f>
        <v>65</v>
      </c>
      <c r="I4961" s="7">
        <v>42212</v>
      </c>
      <c r="J4961" s="10">
        <f>EOMONTH(Data_TABLE[[#This Row],[Date Sold]],0)</f>
        <v>42216</v>
      </c>
    </row>
    <row r="4962" spans="2:10" x14ac:dyDescent="0.25">
      <c r="B4962" s="1" t="s">
        <v>41</v>
      </c>
      <c r="C4962" s="3" t="s">
        <v>55</v>
      </c>
      <c r="D4962" s="2" t="s">
        <v>49</v>
      </c>
      <c r="E4962" s="3" t="s">
        <v>43</v>
      </c>
      <c r="F4962" s="3">
        <f t="shared" ca="1" si="152"/>
        <v>2</v>
      </c>
      <c r="G4962" s="4">
        <f t="shared" ca="1" si="153"/>
        <v>173</v>
      </c>
      <c r="H4962" s="4">
        <f ca="1">+Data_TABLE[[#This Row],[Qty]]*Data_TABLE[[#This Row],[Unit Price]]</f>
        <v>346</v>
      </c>
      <c r="I4962" s="7">
        <v>42212</v>
      </c>
      <c r="J4962" s="10">
        <f>EOMONTH(Data_TABLE[[#This Row],[Date Sold]],0)</f>
        <v>42216</v>
      </c>
    </row>
    <row r="4963" spans="2:10" x14ac:dyDescent="0.25">
      <c r="B4963" s="1" t="s">
        <v>41</v>
      </c>
      <c r="C4963" s="3" t="s">
        <v>56</v>
      </c>
      <c r="D4963" s="2" t="s">
        <v>52</v>
      </c>
      <c r="E4963" s="3" t="s">
        <v>46</v>
      </c>
      <c r="F4963" s="3">
        <f t="shared" ca="1" si="152"/>
        <v>3</v>
      </c>
      <c r="G4963" s="4">
        <f t="shared" ca="1" si="153"/>
        <v>181</v>
      </c>
      <c r="H4963" s="4">
        <f ca="1">+Data_TABLE[[#This Row],[Qty]]*Data_TABLE[[#This Row],[Unit Price]]</f>
        <v>543</v>
      </c>
      <c r="I4963" s="7">
        <v>42212</v>
      </c>
      <c r="J4963" s="10">
        <f>EOMONTH(Data_TABLE[[#This Row],[Date Sold]],0)</f>
        <v>42216</v>
      </c>
    </row>
    <row r="4964" spans="2:10" x14ac:dyDescent="0.25">
      <c r="B4964" s="1" t="s">
        <v>41</v>
      </c>
      <c r="C4964" s="3" t="s">
        <v>55</v>
      </c>
      <c r="D4964" s="2" t="s">
        <v>49</v>
      </c>
      <c r="E4964" s="3" t="s">
        <v>43</v>
      </c>
      <c r="F4964" s="3">
        <f t="shared" ca="1" si="152"/>
        <v>3</v>
      </c>
      <c r="G4964" s="4">
        <f t="shared" ca="1" si="153"/>
        <v>61</v>
      </c>
      <c r="H4964" s="4">
        <f ca="1">+Data_TABLE[[#This Row],[Qty]]*Data_TABLE[[#This Row],[Unit Price]]</f>
        <v>183</v>
      </c>
      <c r="I4964" s="7">
        <v>42212</v>
      </c>
      <c r="J4964" s="10">
        <f>EOMONTH(Data_TABLE[[#This Row],[Date Sold]],0)</f>
        <v>42216</v>
      </c>
    </row>
    <row r="4965" spans="2:10" x14ac:dyDescent="0.25">
      <c r="B4965" s="1" t="s">
        <v>41</v>
      </c>
      <c r="C4965" s="3" t="s">
        <v>56</v>
      </c>
      <c r="D4965" s="2" t="s">
        <v>52</v>
      </c>
      <c r="E4965" s="3" t="s">
        <v>46</v>
      </c>
      <c r="F4965" s="3">
        <f t="shared" ca="1" si="152"/>
        <v>1</v>
      </c>
      <c r="G4965" s="4">
        <f t="shared" ca="1" si="153"/>
        <v>130</v>
      </c>
      <c r="H4965" s="4">
        <f ca="1">+Data_TABLE[[#This Row],[Qty]]*Data_TABLE[[#This Row],[Unit Price]]</f>
        <v>130</v>
      </c>
      <c r="I4965" s="7">
        <v>42212</v>
      </c>
      <c r="J4965" s="10">
        <f>EOMONTH(Data_TABLE[[#This Row],[Date Sold]],0)</f>
        <v>42216</v>
      </c>
    </row>
    <row r="4966" spans="2:10" x14ac:dyDescent="0.25">
      <c r="B4966" s="1" t="s">
        <v>41</v>
      </c>
      <c r="C4966" s="3" t="s">
        <v>55</v>
      </c>
      <c r="D4966" s="2" t="s">
        <v>49</v>
      </c>
      <c r="E4966" s="3" t="s">
        <v>43</v>
      </c>
      <c r="F4966" s="3">
        <f t="shared" ca="1" si="152"/>
        <v>1</v>
      </c>
      <c r="G4966" s="4">
        <f t="shared" ca="1" si="153"/>
        <v>90</v>
      </c>
      <c r="H4966" s="4">
        <f ca="1">+Data_TABLE[[#This Row],[Qty]]*Data_TABLE[[#This Row],[Unit Price]]</f>
        <v>90</v>
      </c>
      <c r="I4966" s="7">
        <v>42212</v>
      </c>
      <c r="J4966" s="10">
        <f>EOMONTH(Data_TABLE[[#This Row],[Date Sold]],0)</f>
        <v>42216</v>
      </c>
    </row>
    <row r="4967" spans="2:10" x14ac:dyDescent="0.25">
      <c r="B4967" s="1" t="s">
        <v>41</v>
      </c>
      <c r="C4967" s="3" t="s">
        <v>56</v>
      </c>
      <c r="D4967" s="2" t="s">
        <v>50</v>
      </c>
      <c r="E4967" s="3" t="s">
        <v>44</v>
      </c>
      <c r="F4967" s="3">
        <f t="shared" ca="1" si="152"/>
        <v>3</v>
      </c>
      <c r="G4967" s="4">
        <f t="shared" ca="1" si="153"/>
        <v>175</v>
      </c>
      <c r="H4967" s="4">
        <f ca="1">+Data_TABLE[[#This Row],[Qty]]*Data_TABLE[[#This Row],[Unit Price]]</f>
        <v>525</v>
      </c>
      <c r="I4967" s="7">
        <v>42212</v>
      </c>
      <c r="J4967" s="10">
        <f>EOMONTH(Data_TABLE[[#This Row],[Date Sold]],0)</f>
        <v>42216</v>
      </c>
    </row>
    <row r="4968" spans="2:10" x14ac:dyDescent="0.25">
      <c r="B4968" s="1" t="s">
        <v>41</v>
      </c>
      <c r="C4968" s="3" t="s">
        <v>55</v>
      </c>
      <c r="D4968" s="2" t="s">
        <v>49</v>
      </c>
      <c r="E4968" s="3" t="s">
        <v>43</v>
      </c>
      <c r="F4968" s="3">
        <f t="shared" ca="1" si="152"/>
        <v>5</v>
      </c>
      <c r="G4968" s="4">
        <f t="shared" ca="1" si="153"/>
        <v>181</v>
      </c>
      <c r="H4968" s="4">
        <f ca="1">+Data_TABLE[[#This Row],[Qty]]*Data_TABLE[[#This Row],[Unit Price]]</f>
        <v>905</v>
      </c>
      <c r="I4968" s="7">
        <v>42212</v>
      </c>
      <c r="J4968" s="10">
        <f>EOMONTH(Data_TABLE[[#This Row],[Date Sold]],0)</f>
        <v>42216</v>
      </c>
    </row>
    <row r="4969" spans="2:10" x14ac:dyDescent="0.25">
      <c r="B4969" s="1" t="s">
        <v>41</v>
      </c>
      <c r="C4969" s="3" t="s">
        <v>55</v>
      </c>
      <c r="D4969" s="2" t="s">
        <v>51</v>
      </c>
      <c r="E4969" s="3" t="s">
        <v>45</v>
      </c>
      <c r="F4969" s="3">
        <f t="shared" ca="1" si="152"/>
        <v>1</v>
      </c>
      <c r="G4969" s="4">
        <f t="shared" ca="1" si="153"/>
        <v>119</v>
      </c>
      <c r="H4969" s="4">
        <f ca="1">+Data_TABLE[[#This Row],[Qty]]*Data_TABLE[[#This Row],[Unit Price]]</f>
        <v>119</v>
      </c>
      <c r="I4969" s="7">
        <v>42212</v>
      </c>
      <c r="J4969" s="10">
        <f>EOMONTH(Data_TABLE[[#This Row],[Date Sold]],0)</f>
        <v>42216</v>
      </c>
    </row>
    <row r="4970" spans="2:10" x14ac:dyDescent="0.25">
      <c r="B4970" s="1" t="s">
        <v>41</v>
      </c>
      <c r="C4970" s="3" t="s">
        <v>56</v>
      </c>
      <c r="D4970" s="2" t="s">
        <v>52</v>
      </c>
      <c r="E4970" s="3" t="s">
        <v>46</v>
      </c>
      <c r="F4970" s="3">
        <f t="shared" ca="1" si="152"/>
        <v>3</v>
      </c>
      <c r="G4970" s="4">
        <f t="shared" ca="1" si="153"/>
        <v>140</v>
      </c>
      <c r="H4970" s="4">
        <f ca="1">+Data_TABLE[[#This Row],[Qty]]*Data_TABLE[[#This Row],[Unit Price]]</f>
        <v>420</v>
      </c>
      <c r="I4970" s="7">
        <v>42212</v>
      </c>
      <c r="J4970" s="10">
        <f>EOMONTH(Data_TABLE[[#This Row],[Date Sold]],0)</f>
        <v>42216</v>
      </c>
    </row>
    <row r="4971" spans="2:10" x14ac:dyDescent="0.25">
      <c r="B4971" s="1" t="s">
        <v>41</v>
      </c>
      <c r="C4971" s="3" t="s">
        <v>56</v>
      </c>
      <c r="D4971" s="2" t="s">
        <v>50</v>
      </c>
      <c r="E4971" s="3" t="s">
        <v>44</v>
      </c>
      <c r="F4971" s="3">
        <f t="shared" ca="1" si="152"/>
        <v>4</v>
      </c>
      <c r="G4971" s="4">
        <f t="shared" ca="1" si="153"/>
        <v>119</v>
      </c>
      <c r="H4971" s="4">
        <f ca="1">+Data_TABLE[[#This Row],[Qty]]*Data_TABLE[[#This Row],[Unit Price]]</f>
        <v>476</v>
      </c>
      <c r="I4971" s="7">
        <v>42212</v>
      </c>
      <c r="J4971" s="10">
        <f>EOMONTH(Data_TABLE[[#This Row],[Date Sold]],0)</f>
        <v>42216</v>
      </c>
    </row>
    <row r="4972" spans="2:10" x14ac:dyDescent="0.25">
      <c r="B4972" s="1" t="s">
        <v>41</v>
      </c>
      <c r="C4972" s="3" t="s">
        <v>55</v>
      </c>
      <c r="D4972" s="2" t="s">
        <v>51</v>
      </c>
      <c r="E4972" s="3" t="s">
        <v>45</v>
      </c>
      <c r="F4972" s="3">
        <f t="shared" ca="1" si="152"/>
        <v>2</v>
      </c>
      <c r="G4972" s="4">
        <f t="shared" ca="1" si="153"/>
        <v>197</v>
      </c>
      <c r="H4972" s="4">
        <f ca="1">+Data_TABLE[[#This Row],[Qty]]*Data_TABLE[[#This Row],[Unit Price]]</f>
        <v>394</v>
      </c>
      <c r="I4972" s="7">
        <v>42212</v>
      </c>
      <c r="J4972" s="10">
        <f>EOMONTH(Data_TABLE[[#This Row],[Date Sold]],0)</f>
        <v>42216</v>
      </c>
    </row>
    <row r="4973" spans="2:10" x14ac:dyDescent="0.25">
      <c r="B4973" s="1" t="s">
        <v>41</v>
      </c>
      <c r="C4973" s="3" t="s">
        <v>55</v>
      </c>
      <c r="D4973" s="2" t="s">
        <v>51</v>
      </c>
      <c r="E4973" s="3" t="s">
        <v>45</v>
      </c>
      <c r="F4973" s="3">
        <f t="shared" ca="1" si="152"/>
        <v>4</v>
      </c>
      <c r="G4973" s="4">
        <f t="shared" ca="1" si="153"/>
        <v>97</v>
      </c>
      <c r="H4973" s="4">
        <f ca="1">+Data_TABLE[[#This Row],[Qty]]*Data_TABLE[[#This Row],[Unit Price]]</f>
        <v>388</v>
      </c>
      <c r="I4973" s="7">
        <v>42212</v>
      </c>
      <c r="J4973" s="10">
        <f>EOMONTH(Data_TABLE[[#This Row],[Date Sold]],0)</f>
        <v>42216</v>
      </c>
    </row>
    <row r="4974" spans="2:10" x14ac:dyDescent="0.25">
      <c r="B4974" s="1" t="s">
        <v>41</v>
      </c>
      <c r="C4974" s="3" t="s">
        <v>56</v>
      </c>
      <c r="D4974" s="2" t="s">
        <v>52</v>
      </c>
      <c r="E4974" s="3" t="s">
        <v>46</v>
      </c>
      <c r="F4974" s="3">
        <f t="shared" ca="1" si="152"/>
        <v>5</v>
      </c>
      <c r="G4974" s="4">
        <f t="shared" ca="1" si="153"/>
        <v>97</v>
      </c>
      <c r="H4974" s="4">
        <f ca="1">+Data_TABLE[[#This Row],[Qty]]*Data_TABLE[[#This Row],[Unit Price]]</f>
        <v>485</v>
      </c>
      <c r="I4974" s="7">
        <v>42212</v>
      </c>
      <c r="J4974" s="10">
        <f>EOMONTH(Data_TABLE[[#This Row],[Date Sold]],0)</f>
        <v>42216</v>
      </c>
    </row>
    <row r="4975" spans="2:10" x14ac:dyDescent="0.25">
      <c r="B4975" s="1" t="s">
        <v>41</v>
      </c>
      <c r="C4975" s="3" t="s">
        <v>55</v>
      </c>
      <c r="D4975" s="2" t="s">
        <v>49</v>
      </c>
      <c r="E4975" s="3" t="s">
        <v>43</v>
      </c>
      <c r="F4975" s="3">
        <f t="shared" ca="1" si="152"/>
        <v>5</v>
      </c>
      <c r="G4975" s="4">
        <f t="shared" ca="1" si="153"/>
        <v>108</v>
      </c>
      <c r="H4975" s="4">
        <f ca="1">+Data_TABLE[[#This Row],[Qty]]*Data_TABLE[[#This Row],[Unit Price]]</f>
        <v>540</v>
      </c>
      <c r="I4975" s="7">
        <v>42212</v>
      </c>
      <c r="J4975" s="10">
        <f>EOMONTH(Data_TABLE[[#This Row],[Date Sold]],0)</f>
        <v>42216</v>
      </c>
    </row>
    <row r="4976" spans="2:10" x14ac:dyDescent="0.25">
      <c r="B4976" s="1" t="s">
        <v>41</v>
      </c>
      <c r="C4976" s="3" t="s">
        <v>54</v>
      </c>
      <c r="D4976" s="2" t="s">
        <v>48</v>
      </c>
      <c r="E4976" s="3" t="s">
        <v>42</v>
      </c>
      <c r="F4976" s="3">
        <f t="shared" ca="1" si="152"/>
        <v>1</v>
      </c>
      <c r="G4976" s="4">
        <f t="shared" ca="1" si="153"/>
        <v>132</v>
      </c>
      <c r="H4976" s="4">
        <f ca="1">+Data_TABLE[[#This Row],[Qty]]*Data_TABLE[[#This Row],[Unit Price]]</f>
        <v>132</v>
      </c>
      <c r="I4976" s="7">
        <v>42212</v>
      </c>
      <c r="J4976" s="10">
        <f>EOMONTH(Data_TABLE[[#This Row],[Date Sold]],0)</f>
        <v>42216</v>
      </c>
    </row>
    <row r="4977" spans="2:10" x14ac:dyDescent="0.25">
      <c r="B4977" s="1" t="s">
        <v>41</v>
      </c>
      <c r="C4977" s="3" t="s">
        <v>56</v>
      </c>
      <c r="D4977" s="2" t="s">
        <v>50</v>
      </c>
      <c r="E4977" s="3" t="s">
        <v>44</v>
      </c>
      <c r="F4977" s="3">
        <f t="shared" ref="F4977:F5040" ca="1" si="154">RANDBETWEEN(1,5)</f>
        <v>1</v>
      </c>
      <c r="G4977" s="4">
        <f t="shared" ref="G4977:G5040" ca="1" si="155">RANDBETWEEN(60,200)</f>
        <v>130</v>
      </c>
      <c r="H4977" s="4">
        <f ca="1">+Data_TABLE[[#This Row],[Qty]]*Data_TABLE[[#This Row],[Unit Price]]</f>
        <v>130</v>
      </c>
      <c r="I4977" s="7">
        <v>42212</v>
      </c>
      <c r="J4977" s="10">
        <f>EOMONTH(Data_TABLE[[#This Row],[Date Sold]],0)</f>
        <v>42216</v>
      </c>
    </row>
    <row r="4978" spans="2:10" x14ac:dyDescent="0.25">
      <c r="B4978" s="1" t="s">
        <v>41</v>
      </c>
      <c r="C4978" s="3" t="s">
        <v>55</v>
      </c>
      <c r="D4978" s="2" t="s">
        <v>49</v>
      </c>
      <c r="E4978" s="3" t="s">
        <v>43</v>
      </c>
      <c r="F4978" s="3">
        <f t="shared" ca="1" si="154"/>
        <v>5</v>
      </c>
      <c r="G4978" s="4">
        <f t="shared" ca="1" si="155"/>
        <v>61</v>
      </c>
      <c r="H4978" s="4">
        <f ca="1">+Data_TABLE[[#This Row],[Qty]]*Data_TABLE[[#This Row],[Unit Price]]</f>
        <v>305</v>
      </c>
      <c r="I4978" s="7">
        <v>42212</v>
      </c>
      <c r="J4978" s="10">
        <f>EOMONTH(Data_TABLE[[#This Row],[Date Sold]],0)</f>
        <v>42216</v>
      </c>
    </row>
    <row r="4979" spans="2:10" x14ac:dyDescent="0.25">
      <c r="B4979" s="1" t="s">
        <v>41</v>
      </c>
      <c r="C4979" s="3" t="s">
        <v>55</v>
      </c>
      <c r="D4979" s="2" t="s">
        <v>49</v>
      </c>
      <c r="E4979" s="3" t="s">
        <v>43</v>
      </c>
      <c r="F4979" s="3">
        <f t="shared" ca="1" si="154"/>
        <v>3</v>
      </c>
      <c r="G4979" s="4">
        <f t="shared" ca="1" si="155"/>
        <v>168</v>
      </c>
      <c r="H4979" s="4">
        <f ca="1">+Data_TABLE[[#This Row],[Qty]]*Data_TABLE[[#This Row],[Unit Price]]</f>
        <v>504</v>
      </c>
      <c r="I4979" s="7">
        <v>42212</v>
      </c>
      <c r="J4979" s="10">
        <f>EOMONTH(Data_TABLE[[#This Row],[Date Sold]],0)</f>
        <v>42216</v>
      </c>
    </row>
    <row r="4980" spans="2:10" x14ac:dyDescent="0.25">
      <c r="B4980" s="1" t="s">
        <v>41</v>
      </c>
      <c r="C4980" s="3" t="s">
        <v>54</v>
      </c>
      <c r="D4980" s="2" t="s">
        <v>48</v>
      </c>
      <c r="E4980" s="3" t="s">
        <v>42</v>
      </c>
      <c r="F4980" s="3">
        <f t="shared" ca="1" si="154"/>
        <v>4</v>
      </c>
      <c r="G4980" s="4">
        <f t="shared" ca="1" si="155"/>
        <v>70</v>
      </c>
      <c r="H4980" s="4">
        <f ca="1">+Data_TABLE[[#This Row],[Qty]]*Data_TABLE[[#This Row],[Unit Price]]</f>
        <v>280</v>
      </c>
      <c r="I4980" s="7">
        <v>42212</v>
      </c>
      <c r="J4980" s="10">
        <f>EOMONTH(Data_TABLE[[#This Row],[Date Sold]],0)</f>
        <v>42216</v>
      </c>
    </row>
    <row r="4981" spans="2:10" x14ac:dyDescent="0.25">
      <c r="B4981" s="1" t="s">
        <v>41</v>
      </c>
      <c r="C4981" s="3" t="s">
        <v>55</v>
      </c>
      <c r="D4981" s="2" t="s">
        <v>49</v>
      </c>
      <c r="E4981" s="3" t="s">
        <v>43</v>
      </c>
      <c r="F4981" s="3">
        <f t="shared" ca="1" si="154"/>
        <v>1</v>
      </c>
      <c r="G4981" s="4">
        <f t="shared" ca="1" si="155"/>
        <v>143</v>
      </c>
      <c r="H4981" s="4">
        <f ca="1">+Data_TABLE[[#This Row],[Qty]]*Data_TABLE[[#This Row],[Unit Price]]</f>
        <v>143</v>
      </c>
      <c r="I4981" s="7">
        <v>42212</v>
      </c>
      <c r="J4981" s="10">
        <f>EOMONTH(Data_TABLE[[#This Row],[Date Sold]],0)</f>
        <v>42216</v>
      </c>
    </row>
    <row r="4982" spans="2:10" x14ac:dyDescent="0.25">
      <c r="B4982" s="1" t="s">
        <v>41</v>
      </c>
      <c r="C4982" s="3" t="s">
        <v>56</v>
      </c>
      <c r="D4982" s="2" t="s">
        <v>50</v>
      </c>
      <c r="E4982" s="3" t="s">
        <v>44</v>
      </c>
      <c r="F4982" s="3">
        <f t="shared" ca="1" si="154"/>
        <v>4</v>
      </c>
      <c r="G4982" s="4">
        <f t="shared" ca="1" si="155"/>
        <v>62</v>
      </c>
      <c r="H4982" s="4">
        <f ca="1">+Data_TABLE[[#This Row],[Qty]]*Data_TABLE[[#This Row],[Unit Price]]</f>
        <v>248</v>
      </c>
      <c r="I4982" s="7">
        <v>42212</v>
      </c>
      <c r="J4982" s="10">
        <f>EOMONTH(Data_TABLE[[#This Row],[Date Sold]],0)</f>
        <v>42216</v>
      </c>
    </row>
    <row r="4983" spans="2:10" x14ac:dyDescent="0.25">
      <c r="B4983" s="1" t="s">
        <v>41</v>
      </c>
      <c r="C4983" s="3" t="s">
        <v>56</v>
      </c>
      <c r="D4983" s="2" t="s">
        <v>50</v>
      </c>
      <c r="E4983" s="3" t="s">
        <v>44</v>
      </c>
      <c r="F4983" s="3">
        <f t="shared" ca="1" si="154"/>
        <v>1</v>
      </c>
      <c r="G4983" s="4">
        <f t="shared" ca="1" si="155"/>
        <v>82</v>
      </c>
      <c r="H4983" s="4">
        <f ca="1">+Data_TABLE[[#This Row],[Qty]]*Data_TABLE[[#This Row],[Unit Price]]</f>
        <v>82</v>
      </c>
      <c r="I4983" s="7">
        <v>42212</v>
      </c>
      <c r="J4983" s="10">
        <f>EOMONTH(Data_TABLE[[#This Row],[Date Sold]],0)</f>
        <v>42216</v>
      </c>
    </row>
    <row r="4984" spans="2:10" x14ac:dyDescent="0.25">
      <c r="B4984" s="1" t="s">
        <v>41</v>
      </c>
      <c r="C4984" s="3" t="s">
        <v>54</v>
      </c>
      <c r="D4984" s="2" t="s">
        <v>48</v>
      </c>
      <c r="E4984" s="3" t="s">
        <v>42</v>
      </c>
      <c r="F4984" s="3">
        <f t="shared" ca="1" si="154"/>
        <v>5</v>
      </c>
      <c r="G4984" s="4">
        <f t="shared" ca="1" si="155"/>
        <v>126</v>
      </c>
      <c r="H4984" s="4">
        <f ca="1">+Data_TABLE[[#This Row],[Qty]]*Data_TABLE[[#This Row],[Unit Price]]</f>
        <v>630</v>
      </c>
      <c r="I4984" s="7">
        <v>42212</v>
      </c>
      <c r="J4984" s="10">
        <f>EOMONTH(Data_TABLE[[#This Row],[Date Sold]],0)</f>
        <v>42216</v>
      </c>
    </row>
    <row r="4985" spans="2:10" x14ac:dyDescent="0.25">
      <c r="B4985" s="1" t="s">
        <v>41</v>
      </c>
      <c r="C4985" s="3" t="s">
        <v>56</v>
      </c>
      <c r="D4985" s="2" t="s">
        <v>50</v>
      </c>
      <c r="E4985" s="3" t="s">
        <v>44</v>
      </c>
      <c r="F4985" s="3">
        <f t="shared" ca="1" si="154"/>
        <v>2</v>
      </c>
      <c r="G4985" s="4">
        <f t="shared" ca="1" si="155"/>
        <v>65</v>
      </c>
      <c r="H4985" s="4">
        <f ca="1">+Data_TABLE[[#This Row],[Qty]]*Data_TABLE[[#This Row],[Unit Price]]</f>
        <v>130</v>
      </c>
      <c r="I4985" s="7">
        <v>42212</v>
      </c>
      <c r="J4985" s="10">
        <f>EOMONTH(Data_TABLE[[#This Row],[Date Sold]],0)</f>
        <v>42216</v>
      </c>
    </row>
    <row r="4986" spans="2:10" x14ac:dyDescent="0.25">
      <c r="B4986" s="1" t="s">
        <v>41</v>
      </c>
      <c r="C4986" s="3" t="s">
        <v>54</v>
      </c>
      <c r="D4986" s="2" t="s">
        <v>48</v>
      </c>
      <c r="E4986" s="3" t="s">
        <v>42</v>
      </c>
      <c r="F4986" s="3">
        <f t="shared" ca="1" si="154"/>
        <v>5</v>
      </c>
      <c r="G4986" s="4">
        <f t="shared" ca="1" si="155"/>
        <v>154</v>
      </c>
      <c r="H4986" s="4">
        <f ca="1">+Data_TABLE[[#This Row],[Qty]]*Data_TABLE[[#This Row],[Unit Price]]</f>
        <v>770</v>
      </c>
      <c r="I4986" s="7">
        <v>42212</v>
      </c>
      <c r="J4986" s="10">
        <f>EOMONTH(Data_TABLE[[#This Row],[Date Sold]],0)</f>
        <v>42216</v>
      </c>
    </row>
    <row r="4987" spans="2:10" x14ac:dyDescent="0.25">
      <c r="B4987" s="1" t="s">
        <v>41</v>
      </c>
      <c r="C4987" s="3" t="s">
        <v>56</v>
      </c>
      <c r="D4987" s="2" t="s">
        <v>52</v>
      </c>
      <c r="E4987" s="3" t="s">
        <v>46</v>
      </c>
      <c r="F4987" s="3">
        <f t="shared" ca="1" si="154"/>
        <v>2</v>
      </c>
      <c r="G4987" s="4">
        <f t="shared" ca="1" si="155"/>
        <v>192</v>
      </c>
      <c r="H4987" s="4">
        <f ca="1">+Data_TABLE[[#This Row],[Qty]]*Data_TABLE[[#This Row],[Unit Price]]</f>
        <v>384</v>
      </c>
      <c r="I4987" s="7">
        <v>42212</v>
      </c>
      <c r="J4987" s="10">
        <f>EOMONTH(Data_TABLE[[#This Row],[Date Sold]],0)</f>
        <v>42216</v>
      </c>
    </row>
    <row r="4988" spans="2:10" x14ac:dyDescent="0.25">
      <c r="B4988" s="1" t="s">
        <v>41</v>
      </c>
      <c r="C4988" s="3" t="s">
        <v>55</v>
      </c>
      <c r="D4988" s="2" t="s">
        <v>51</v>
      </c>
      <c r="E4988" s="3" t="s">
        <v>45</v>
      </c>
      <c r="F4988" s="3">
        <f t="shared" ca="1" si="154"/>
        <v>5</v>
      </c>
      <c r="G4988" s="4">
        <f t="shared" ca="1" si="155"/>
        <v>192</v>
      </c>
      <c r="H4988" s="4">
        <f ca="1">+Data_TABLE[[#This Row],[Qty]]*Data_TABLE[[#This Row],[Unit Price]]</f>
        <v>960</v>
      </c>
      <c r="I4988" s="7">
        <v>42212</v>
      </c>
      <c r="J4988" s="10">
        <f>EOMONTH(Data_TABLE[[#This Row],[Date Sold]],0)</f>
        <v>42216</v>
      </c>
    </row>
    <row r="4989" spans="2:10" x14ac:dyDescent="0.25">
      <c r="B4989" s="1" t="s">
        <v>41</v>
      </c>
      <c r="C4989" s="3" t="s">
        <v>55</v>
      </c>
      <c r="D4989" s="2" t="s">
        <v>49</v>
      </c>
      <c r="E4989" s="3" t="s">
        <v>43</v>
      </c>
      <c r="F4989" s="3">
        <f t="shared" ca="1" si="154"/>
        <v>1</v>
      </c>
      <c r="G4989" s="4">
        <f t="shared" ca="1" si="155"/>
        <v>127</v>
      </c>
      <c r="H4989" s="4">
        <f ca="1">+Data_TABLE[[#This Row],[Qty]]*Data_TABLE[[#This Row],[Unit Price]]</f>
        <v>127</v>
      </c>
      <c r="I4989" s="7">
        <v>42212</v>
      </c>
      <c r="J4989" s="10">
        <f>EOMONTH(Data_TABLE[[#This Row],[Date Sold]],0)</f>
        <v>42216</v>
      </c>
    </row>
    <row r="4990" spans="2:10" x14ac:dyDescent="0.25">
      <c r="B4990" s="1" t="s">
        <v>41</v>
      </c>
      <c r="C4990" s="3" t="s">
        <v>54</v>
      </c>
      <c r="D4990" s="2" t="s">
        <v>48</v>
      </c>
      <c r="E4990" s="3" t="s">
        <v>42</v>
      </c>
      <c r="F4990" s="3">
        <f t="shared" ca="1" si="154"/>
        <v>5</v>
      </c>
      <c r="G4990" s="4">
        <f t="shared" ca="1" si="155"/>
        <v>79</v>
      </c>
      <c r="H4990" s="4">
        <f ca="1">+Data_TABLE[[#This Row],[Qty]]*Data_TABLE[[#This Row],[Unit Price]]</f>
        <v>395</v>
      </c>
      <c r="I4990" s="7">
        <v>42212</v>
      </c>
      <c r="J4990" s="10">
        <f>EOMONTH(Data_TABLE[[#This Row],[Date Sold]],0)</f>
        <v>42216</v>
      </c>
    </row>
    <row r="4991" spans="2:10" x14ac:dyDescent="0.25">
      <c r="B4991" s="1" t="s">
        <v>41</v>
      </c>
      <c r="C4991" s="3" t="s">
        <v>55</v>
      </c>
      <c r="D4991" s="2" t="s">
        <v>49</v>
      </c>
      <c r="E4991" s="3" t="s">
        <v>43</v>
      </c>
      <c r="F4991" s="3">
        <f t="shared" ca="1" si="154"/>
        <v>5</v>
      </c>
      <c r="G4991" s="4">
        <f t="shared" ca="1" si="155"/>
        <v>117</v>
      </c>
      <c r="H4991" s="4">
        <f ca="1">+Data_TABLE[[#This Row],[Qty]]*Data_TABLE[[#This Row],[Unit Price]]</f>
        <v>585</v>
      </c>
      <c r="I4991" s="7">
        <v>42212</v>
      </c>
      <c r="J4991" s="10">
        <f>EOMONTH(Data_TABLE[[#This Row],[Date Sold]],0)</f>
        <v>42216</v>
      </c>
    </row>
    <row r="4992" spans="2:10" x14ac:dyDescent="0.25">
      <c r="B4992" s="1" t="s">
        <v>41</v>
      </c>
      <c r="C4992" s="3" t="s">
        <v>56</v>
      </c>
      <c r="D4992" s="2" t="s">
        <v>50</v>
      </c>
      <c r="E4992" s="3" t="s">
        <v>44</v>
      </c>
      <c r="F4992" s="3">
        <f t="shared" ca="1" si="154"/>
        <v>1</v>
      </c>
      <c r="G4992" s="4">
        <f t="shared" ca="1" si="155"/>
        <v>196</v>
      </c>
      <c r="H4992" s="4">
        <f ca="1">+Data_TABLE[[#This Row],[Qty]]*Data_TABLE[[#This Row],[Unit Price]]</f>
        <v>196</v>
      </c>
      <c r="I4992" s="7">
        <v>42212</v>
      </c>
      <c r="J4992" s="10">
        <f>EOMONTH(Data_TABLE[[#This Row],[Date Sold]],0)</f>
        <v>42216</v>
      </c>
    </row>
    <row r="4993" spans="2:10" x14ac:dyDescent="0.25">
      <c r="B4993" s="1" t="s">
        <v>41</v>
      </c>
      <c r="C4993" s="3" t="s">
        <v>54</v>
      </c>
      <c r="D4993" s="2" t="s">
        <v>48</v>
      </c>
      <c r="E4993" s="3" t="s">
        <v>42</v>
      </c>
      <c r="F4993" s="3">
        <f t="shared" ca="1" si="154"/>
        <v>1</v>
      </c>
      <c r="G4993" s="4">
        <f t="shared" ca="1" si="155"/>
        <v>78</v>
      </c>
      <c r="H4993" s="4">
        <f ca="1">+Data_TABLE[[#This Row],[Qty]]*Data_TABLE[[#This Row],[Unit Price]]</f>
        <v>78</v>
      </c>
      <c r="I4993" s="7">
        <v>42212</v>
      </c>
      <c r="J4993" s="10">
        <f>EOMONTH(Data_TABLE[[#This Row],[Date Sold]],0)</f>
        <v>42216</v>
      </c>
    </row>
    <row r="4994" spans="2:10" x14ac:dyDescent="0.25">
      <c r="B4994" s="1" t="s">
        <v>41</v>
      </c>
      <c r="C4994" s="3" t="s">
        <v>56</v>
      </c>
      <c r="D4994" s="2" t="s">
        <v>52</v>
      </c>
      <c r="E4994" s="3" t="s">
        <v>46</v>
      </c>
      <c r="F4994" s="3">
        <f t="shared" ca="1" si="154"/>
        <v>2</v>
      </c>
      <c r="G4994" s="4">
        <f t="shared" ca="1" si="155"/>
        <v>182</v>
      </c>
      <c r="H4994" s="4">
        <f ca="1">+Data_TABLE[[#This Row],[Qty]]*Data_TABLE[[#This Row],[Unit Price]]</f>
        <v>364</v>
      </c>
      <c r="I4994" s="7">
        <v>42212</v>
      </c>
      <c r="J4994" s="10">
        <f>EOMONTH(Data_TABLE[[#This Row],[Date Sold]],0)</f>
        <v>42216</v>
      </c>
    </row>
    <row r="4995" spans="2:10" x14ac:dyDescent="0.25">
      <c r="B4995" s="1" t="s">
        <v>41</v>
      </c>
      <c r="C4995" s="3" t="s">
        <v>55</v>
      </c>
      <c r="D4995" s="2" t="s">
        <v>49</v>
      </c>
      <c r="E4995" s="3" t="s">
        <v>43</v>
      </c>
      <c r="F4995" s="3">
        <f t="shared" ca="1" si="154"/>
        <v>2</v>
      </c>
      <c r="G4995" s="4">
        <f t="shared" ca="1" si="155"/>
        <v>129</v>
      </c>
      <c r="H4995" s="4">
        <f ca="1">+Data_TABLE[[#This Row],[Qty]]*Data_TABLE[[#This Row],[Unit Price]]</f>
        <v>258</v>
      </c>
      <c r="I4995" s="7">
        <v>42212</v>
      </c>
      <c r="J4995" s="10">
        <f>EOMONTH(Data_TABLE[[#This Row],[Date Sold]],0)</f>
        <v>42216</v>
      </c>
    </row>
    <row r="4996" spans="2:10" x14ac:dyDescent="0.25">
      <c r="B4996" s="1" t="s">
        <v>41</v>
      </c>
      <c r="C4996" s="3" t="s">
        <v>56</v>
      </c>
      <c r="D4996" s="2" t="s">
        <v>50</v>
      </c>
      <c r="E4996" s="3" t="s">
        <v>44</v>
      </c>
      <c r="F4996" s="3">
        <f t="shared" ca="1" si="154"/>
        <v>1</v>
      </c>
      <c r="G4996" s="4">
        <f t="shared" ca="1" si="155"/>
        <v>177</v>
      </c>
      <c r="H4996" s="4">
        <f ca="1">+Data_TABLE[[#This Row],[Qty]]*Data_TABLE[[#This Row],[Unit Price]]</f>
        <v>177</v>
      </c>
      <c r="I4996" s="7">
        <v>42212</v>
      </c>
      <c r="J4996" s="10">
        <f>EOMONTH(Data_TABLE[[#This Row],[Date Sold]],0)</f>
        <v>42216</v>
      </c>
    </row>
    <row r="4997" spans="2:10" x14ac:dyDescent="0.25">
      <c r="B4997" s="1" t="s">
        <v>41</v>
      </c>
      <c r="C4997" s="3" t="s">
        <v>55</v>
      </c>
      <c r="D4997" s="2" t="s">
        <v>49</v>
      </c>
      <c r="E4997" s="3" t="s">
        <v>43</v>
      </c>
      <c r="F4997" s="3">
        <f t="shared" ca="1" si="154"/>
        <v>3</v>
      </c>
      <c r="G4997" s="4">
        <f t="shared" ca="1" si="155"/>
        <v>140</v>
      </c>
      <c r="H4997" s="4">
        <f ca="1">+Data_TABLE[[#This Row],[Qty]]*Data_TABLE[[#This Row],[Unit Price]]</f>
        <v>420</v>
      </c>
      <c r="I4997" s="7">
        <v>42212</v>
      </c>
      <c r="J4997" s="10">
        <f>EOMONTH(Data_TABLE[[#This Row],[Date Sold]],0)</f>
        <v>42216</v>
      </c>
    </row>
    <row r="4998" spans="2:10" x14ac:dyDescent="0.25">
      <c r="B4998" s="1" t="s">
        <v>41</v>
      </c>
      <c r="C4998" s="3" t="s">
        <v>55</v>
      </c>
      <c r="D4998" s="2" t="s">
        <v>49</v>
      </c>
      <c r="E4998" s="3" t="s">
        <v>43</v>
      </c>
      <c r="F4998" s="3">
        <f t="shared" ca="1" si="154"/>
        <v>5</v>
      </c>
      <c r="G4998" s="4">
        <f t="shared" ca="1" si="155"/>
        <v>153</v>
      </c>
      <c r="H4998" s="4">
        <f ca="1">+Data_TABLE[[#This Row],[Qty]]*Data_TABLE[[#This Row],[Unit Price]]</f>
        <v>765</v>
      </c>
      <c r="I4998" s="7">
        <v>42212</v>
      </c>
      <c r="J4998" s="10">
        <f>EOMONTH(Data_TABLE[[#This Row],[Date Sold]],0)</f>
        <v>42216</v>
      </c>
    </row>
    <row r="4999" spans="2:10" x14ac:dyDescent="0.25">
      <c r="B4999" s="1" t="s">
        <v>41</v>
      </c>
      <c r="C4999" s="3" t="s">
        <v>55</v>
      </c>
      <c r="D4999" s="2" t="s">
        <v>51</v>
      </c>
      <c r="E4999" s="3" t="s">
        <v>45</v>
      </c>
      <c r="F4999" s="3">
        <f t="shared" ca="1" si="154"/>
        <v>2</v>
      </c>
      <c r="G4999" s="4">
        <f t="shared" ca="1" si="155"/>
        <v>194</v>
      </c>
      <c r="H4999" s="4">
        <f ca="1">+Data_TABLE[[#This Row],[Qty]]*Data_TABLE[[#This Row],[Unit Price]]</f>
        <v>388</v>
      </c>
      <c r="I4999" s="7">
        <v>42212</v>
      </c>
      <c r="J4999" s="10">
        <f>EOMONTH(Data_TABLE[[#This Row],[Date Sold]],0)</f>
        <v>42216</v>
      </c>
    </row>
    <row r="5000" spans="2:10" x14ac:dyDescent="0.25">
      <c r="B5000" s="1" t="s">
        <v>41</v>
      </c>
      <c r="C5000" s="3" t="s">
        <v>55</v>
      </c>
      <c r="D5000" s="2" t="s">
        <v>51</v>
      </c>
      <c r="E5000" s="3" t="s">
        <v>45</v>
      </c>
      <c r="F5000" s="3">
        <f t="shared" ca="1" si="154"/>
        <v>3</v>
      </c>
      <c r="G5000" s="4">
        <f t="shared" ca="1" si="155"/>
        <v>78</v>
      </c>
      <c r="H5000" s="4">
        <f ca="1">+Data_TABLE[[#This Row],[Qty]]*Data_TABLE[[#This Row],[Unit Price]]</f>
        <v>234</v>
      </c>
      <c r="I5000" s="7">
        <v>42212</v>
      </c>
      <c r="J5000" s="10">
        <f>EOMONTH(Data_TABLE[[#This Row],[Date Sold]],0)</f>
        <v>42216</v>
      </c>
    </row>
    <row r="5001" spans="2:10" x14ac:dyDescent="0.25">
      <c r="B5001" s="1" t="s">
        <v>41</v>
      </c>
      <c r="C5001" s="3" t="s">
        <v>55</v>
      </c>
      <c r="D5001" s="2" t="s">
        <v>51</v>
      </c>
      <c r="E5001" s="3" t="s">
        <v>45</v>
      </c>
      <c r="F5001" s="3">
        <f t="shared" ca="1" si="154"/>
        <v>5</v>
      </c>
      <c r="G5001" s="4">
        <f t="shared" ca="1" si="155"/>
        <v>120</v>
      </c>
      <c r="H5001" s="4">
        <f ca="1">+Data_TABLE[[#This Row],[Qty]]*Data_TABLE[[#This Row],[Unit Price]]</f>
        <v>600</v>
      </c>
      <c r="I5001" s="7">
        <v>42212</v>
      </c>
      <c r="J5001" s="10">
        <f>EOMONTH(Data_TABLE[[#This Row],[Date Sold]],0)</f>
        <v>42216</v>
      </c>
    </row>
    <row r="5002" spans="2:10" x14ac:dyDescent="0.25">
      <c r="B5002" s="1" t="s">
        <v>41</v>
      </c>
      <c r="C5002" s="3" t="s">
        <v>55</v>
      </c>
      <c r="D5002" s="2" t="s">
        <v>49</v>
      </c>
      <c r="E5002" s="3" t="s">
        <v>43</v>
      </c>
      <c r="F5002" s="3">
        <f t="shared" ca="1" si="154"/>
        <v>2</v>
      </c>
      <c r="G5002" s="4">
        <f t="shared" ca="1" si="155"/>
        <v>147</v>
      </c>
      <c r="H5002" s="4">
        <f ca="1">+Data_TABLE[[#This Row],[Qty]]*Data_TABLE[[#This Row],[Unit Price]]</f>
        <v>294</v>
      </c>
      <c r="I5002" s="7">
        <v>42212</v>
      </c>
      <c r="J5002" s="10">
        <f>EOMONTH(Data_TABLE[[#This Row],[Date Sold]],0)</f>
        <v>42216</v>
      </c>
    </row>
    <row r="5003" spans="2:10" x14ac:dyDescent="0.25">
      <c r="B5003" s="1" t="s">
        <v>41</v>
      </c>
      <c r="C5003" s="3" t="s">
        <v>54</v>
      </c>
      <c r="D5003" s="2" t="s">
        <v>48</v>
      </c>
      <c r="E5003" s="3" t="s">
        <v>42</v>
      </c>
      <c r="F5003" s="3">
        <f t="shared" ca="1" si="154"/>
        <v>4</v>
      </c>
      <c r="G5003" s="4">
        <f t="shared" ca="1" si="155"/>
        <v>67</v>
      </c>
      <c r="H5003" s="4">
        <f ca="1">+Data_TABLE[[#This Row],[Qty]]*Data_TABLE[[#This Row],[Unit Price]]</f>
        <v>268</v>
      </c>
      <c r="I5003" s="7">
        <v>42213</v>
      </c>
      <c r="J5003" s="10">
        <f>EOMONTH(Data_TABLE[[#This Row],[Date Sold]],0)</f>
        <v>42216</v>
      </c>
    </row>
    <row r="5004" spans="2:10" x14ac:dyDescent="0.25">
      <c r="B5004" s="1" t="s">
        <v>41</v>
      </c>
      <c r="C5004" s="3" t="s">
        <v>56</v>
      </c>
      <c r="D5004" s="2" t="s">
        <v>50</v>
      </c>
      <c r="E5004" s="3" t="s">
        <v>44</v>
      </c>
      <c r="F5004" s="3">
        <f t="shared" ca="1" si="154"/>
        <v>4</v>
      </c>
      <c r="G5004" s="4">
        <f t="shared" ca="1" si="155"/>
        <v>112</v>
      </c>
      <c r="H5004" s="4">
        <f ca="1">+Data_TABLE[[#This Row],[Qty]]*Data_TABLE[[#This Row],[Unit Price]]</f>
        <v>448</v>
      </c>
      <c r="I5004" s="7">
        <v>42213</v>
      </c>
      <c r="J5004" s="10">
        <f>EOMONTH(Data_TABLE[[#This Row],[Date Sold]],0)</f>
        <v>42216</v>
      </c>
    </row>
    <row r="5005" spans="2:10" x14ac:dyDescent="0.25">
      <c r="B5005" s="1" t="s">
        <v>41</v>
      </c>
      <c r="C5005" s="3" t="s">
        <v>55</v>
      </c>
      <c r="D5005" s="2" t="s">
        <v>51</v>
      </c>
      <c r="E5005" s="3" t="s">
        <v>45</v>
      </c>
      <c r="F5005" s="3">
        <f t="shared" ca="1" si="154"/>
        <v>1</v>
      </c>
      <c r="G5005" s="4">
        <f t="shared" ca="1" si="155"/>
        <v>135</v>
      </c>
      <c r="H5005" s="4">
        <f ca="1">+Data_TABLE[[#This Row],[Qty]]*Data_TABLE[[#This Row],[Unit Price]]</f>
        <v>135</v>
      </c>
      <c r="I5005" s="7">
        <v>42213</v>
      </c>
      <c r="J5005" s="10">
        <f>EOMONTH(Data_TABLE[[#This Row],[Date Sold]],0)</f>
        <v>42216</v>
      </c>
    </row>
    <row r="5006" spans="2:10" x14ac:dyDescent="0.25">
      <c r="B5006" s="1" t="s">
        <v>41</v>
      </c>
      <c r="C5006" s="3" t="s">
        <v>56</v>
      </c>
      <c r="D5006" s="2" t="s">
        <v>52</v>
      </c>
      <c r="E5006" s="3" t="s">
        <v>46</v>
      </c>
      <c r="F5006" s="3">
        <f t="shared" ca="1" si="154"/>
        <v>2</v>
      </c>
      <c r="G5006" s="4">
        <f t="shared" ca="1" si="155"/>
        <v>195</v>
      </c>
      <c r="H5006" s="4">
        <f ca="1">+Data_TABLE[[#This Row],[Qty]]*Data_TABLE[[#This Row],[Unit Price]]</f>
        <v>390</v>
      </c>
      <c r="I5006" s="7">
        <v>42213</v>
      </c>
      <c r="J5006" s="10">
        <f>EOMONTH(Data_TABLE[[#This Row],[Date Sold]],0)</f>
        <v>42216</v>
      </c>
    </row>
    <row r="5007" spans="2:10" x14ac:dyDescent="0.25">
      <c r="B5007" s="1" t="s">
        <v>41</v>
      </c>
      <c r="C5007" s="3" t="s">
        <v>56</v>
      </c>
      <c r="D5007" s="2" t="s">
        <v>52</v>
      </c>
      <c r="E5007" s="3" t="s">
        <v>46</v>
      </c>
      <c r="F5007" s="3">
        <f t="shared" ca="1" si="154"/>
        <v>5</v>
      </c>
      <c r="G5007" s="4">
        <f t="shared" ca="1" si="155"/>
        <v>123</v>
      </c>
      <c r="H5007" s="4">
        <f ca="1">+Data_TABLE[[#This Row],[Qty]]*Data_TABLE[[#This Row],[Unit Price]]</f>
        <v>615</v>
      </c>
      <c r="I5007" s="7">
        <v>42213</v>
      </c>
      <c r="J5007" s="10">
        <f>EOMONTH(Data_TABLE[[#This Row],[Date Sold]],0)</f>
        <v>42216</v>
      </c>
    </row>
    <row r="5008" spans="2:10" x14ac:dyDescent="0.25">
      <c r="B5008" s="1" t="s">
        <v>41</v>
      </c>
      <c r="C5008" s="3" t="s">
        <v>55</v>
      </c>
      <c r="D5008" s="2" t="s">
        <v>51</v>
      </c>
      <c r="E5008" s="3" t="s">
        <v>45</v>
      </c>
      <c r="F5008" s="3">
        <f t="shared" ca="1" si="154"/>
        <v>3</v>
      </c>
      <c r="G5008" s="4">
        <f t="shared" ca="1" si="155"/>
        <v>115</v>
      </c>
      <c r="H5008" s="4">
        <f ca="1">+Data_TABLE[[#This Row],[Qty]]*Data_TABLE[[#This Row],[Unit Price]]</f>
        <v>345</v>
      </c>
      <c r="I5008" s="7">
        <v>42213</v>
      </c>
      <c r="J5008" s="10">
        <f>EOMONTH(Data_TABLE[[#This Row],[Date Sold]],0)</f>
        <v>42216</v>
      </c>
    </row>
    <row r="5009" spans="2:10" x14ac:dyDescent="0.25">
      <c r="B5009" s="1" t="s">
        <v>41</v>
      </c>
      <c r="C5009" s="3" t="s">
        <v>56</v>
      </c>
      <c r="D5009" s="2" t="s">
        <v>52</v>
      </c>
      <c r="E5009" s="3" t="s">
        <v>46</v>
      </c>
      <c r="F5009" s="3">
        <f t="shared" ca="1" si="154"/>
        <v>3</v>
      </c>
      <c r="G5009" s="4">
        <f t="shared" ca="1" si="155"/>
        <v>110</v>
      </c>
      <c r="H5009" s="4">
        <f ca="1">+Data_TABLE[[#This Row],[Qty]]*Data_TABLE[[#This Row],[Unit Price]]</f>
        <v>330</v>
      </c>
      <c r="I5009" s="7">
        <v>42213</v>
      </c>
      <c r="J5009" s="10">
        <f>EOMONTH(Data_TABLE[[#This Row],[Date Sold]],0)</f>
        <v>42216</v>
      </c>
    </row>
    <row r="5010" spans="2:10" x14ac:dyDescent="0.25">
      <c r="B5010" s="1" t="s">
        <v>41</v>
      </c>
      <c r="C5010" s="3" t="s">
        <v>55</v>
      </c>
      <c r="D5010" s="2" t="s">
        <v>49</v>
      </c>
      <c r="E5010" s="3" t="s">
        <v>43</v>
      </c>
      <c r="F5010" s="3">
        <f t="shared" ca="1" si="154"/>
        <v>1</v>
      </c>
      <c r="G5010" s="4">
        <f t="shared" ca="1" si="155"/>
        <v>139</v>
      </c>
      <c r="H5010" s="4">
        <f ca="1">+Data_TABLE[[#This Row],[Qty]]*Data_TABLE[[#This Row],[Unit Price]]</f>
        <v>139</v>
      </c>
      <c r="I5010" s="7">
        <v>42213</v>
      </c>
      <c r="J5010" s="10">
        <f>EOMONTH(Data_TABLE[[#This Row],[Date Sold]],0)</f>
        <v>42216</v>
      </c>
    </row>
    <row r="5011" spans="2:10" x14ac:dyDescent="0.25">
      <c r="B5011" s="1" t="s">
        <v>41</v>
      </c>
      <c r="C5011" s="3" t="s">
        <v>56</v>
      </c>
      <c r="D5011" s="2" t="s">
        <v>52</v>
      </c>
      <c r="E5011" s="3" t="s">
        <v>46</v>
      </c>
      <c r="F5011" s="3">
        <f t="shared" ca="1" si="154"/>
        <v>3</v>
      </c>
      <c r="G5011" s="4">
        <f t="shared" ca="1" si="155"/>
        <v>127</v>
      </c>
      <c r="H5011" s="4">
        <f ca="1">+Data_TABLE[[#This Row],[Qty]]*Data_TABLE[[#This Row],[Unit Price]]</f>
        <v>381</v>
      </c>
      <c r="I5011" s="7">
        <v>42213</v>
      </c>
      <c r="J5011" s="10">
        <f>EOMONTH(Data_TABLE[[#This Row],[Date Sold]],0)</f>
        <v>42216</v>
      </c>
    </row>
    <row r="5012" spans="2:10" x14ac:dyDescent="0.25">
      <c r="B5012" s="1" t="s">
        <v>41</v>
      </c>
      <c r="C5012" s="3" t="s">
        <v>56</v>
      </c>
      <c r="D5012" s="2" t="s">
        <v>50</v>
      </c>
      <c r="E5012" s="3" t="s">
        <v>44</v>
      </c>
      <c r="F5012" s="3">
        <f t="shared" ca="1" si="154"/>
        <v>3</v>
      </c>
      <c r="G5012" s="4">
        <f t="shared" ca="1" si="155"/>
        <v>196</v>
      </c>
      <c r="H5012" s="4">
        <f ca="1">+Data_TABLE[[#This Row],[Qty]]*Data_TABLE[[#This Row],[Unit Price]]</f>
        <v>588</v>
      </c>
      <c r="I5012" s="7">
        <v>42213</v>
      </c>
      <c r="J5012" s="10">
        <f>EOMONTH(Data_TABLE[[#This Row],[Date Sold]],0)</f>
        <v>42216</v>
      </c>
    </row>
    <row r="5013" spans="2:10" x14ac:dyDescent="0.25">
      <c r="B5013" s="1" t="s">
        <v>41</v>
      </c>
      <c r="C5013" s="3" t="s">
        <v>56</v>
      </c>
      <c r="D5013" s="2" t="s">
        <v>50</v>
      </c>
      <c r="E5013" s="3" t="s">
        <v>44</v>
      </c>
      <c r="F5013" s="3">
        <f t="shared" ca="1" si="154"/>
        <v>3</v>
      </c>
      <c r="G5013" s="4">
        <f t="shared" ca="1" si="155"/>
        <v>180</v>
      </c>
      <c r="H5013" s="4">
        <f ca="1">+Data_TABLE[[#This Row],[Qty]]*Data_TABLE[[#This Row],[Unit Price]]</f>
        <v>540</v>
      </c>
      <c r="I5013" s="7">
        <v>42213</v>
      </c>
      <c r="J5013" s="10">
        <f>EOMONTH(Data_TABLE[[#This Row],[Date Sold]],0)</f>
        <v>42216</v>
      </c>
    </row>
    <row r="5014" spans="2:10" x14ac:dyDescent="0.25">
      <c r="B5014" s="1" t="s">
        <v>41</v>
      </c>
      <c r="C5014" s="3" t="s">
        <v>54</v>
      </c>
      <c r="D5014" s="2" t="s">
        <v>48</v>
      </c>
      <c r="E5014" s="3" t="s">
        <v>42</v>
      </c>
      <c r="F5014" s="3">
        <f t="shared" ca="1" si="154"/>
        <v>5</v>
      </c>
      <c r="G5014" s="4">
        <f t="shared" ca="1" si="155"/>
        <v>134</v>
      </c>
      <c r="H5014" s="4">
        <f ca="1">+Data_TABLE[[#This Row],[Qty]]*Data_TABLE[[#This Row],[Unit Price]]</f>
        <v>670</v>
      </c>
      <c r="I5014" s="7">
        <v>42213</v>
      </c>
      <c r="J5014" s="10">
        <f>EOMONTH(Data_TABLE[[#This Row],[Date Sold]],0)</f>
        <v>42216</v>
      </c>
    </row>
    <row r="5015" spans="2:10" x14ac:dyDescent="0.25">
      <c r="B5015" s="1" t="s">
        <v>41</v>
      </c>
      <c r="C5015" s="3" t="s">
        <v>56</v>
      </c>
      <c r="D5015" s="2" t="s">
        <v>52</v>
      </c>
      <c r="E5015" s="3" t="s">
        <v>46</v>
      </c>
      <c r="F5015" s="3">
        <f t="shared" ca="1" si="154"/>
        <v>2</v>
      </c>
      <c r="G5015" s="4">
        <f t="shared" ca="1" si="155"/>
        <v>118</v>
      </c>
      <c r="H5015" s="4">
        <f ca="1">+Data_TABLE[[#This Row],[Qty]]*Data_TABLE[[#This Row],[Unit Price]]</f>
        <v>236</v>
      </c>
      <c r="I5015" s="7">
        <v>42213</v>
      </c>
      <c r="J5015" s="10">
        <f>EOMONTH(Data_TABLE[[#This Row],[Date Sold]],0)</f>
        <v>42216</v>
      </c>
    </row>
    <row r="5016" spans="2:10" x14ac:dyDescent="0.25">
      <c r="B5016" s="1" t="s">
        <v>41</v>
      </c>
      <c r="C5016" s="3" t="s">
        <v>56</v>
      </c>
      <c r="D5016" s="2" t="s">
        <v>50</v>
      </c>
      <c r="E5016" s="3" t="s">
        <v>44</v>
      </c>
      <c r="F5016" s="3">
        <f t="shared" ca="1" si="154"/>
        <v>2</v>
      </c>
      <c r="G5016" s="4">
        <f t="shared" ca="1" si="155"/>
        <v>119</v>
      </c>
      <c r="H5016" s="4">
        <f ca="1">+Data_TABLE[[#This Row],[Qty]]*Data_TABLE[[#This Row],[Unit Price]]</f>
        <v>238</v>
      </c>
      <c r="I5016" s="7">
        <v>42213</v>
      </c>
      <c r="J5016" s="10">
        <f>EOMONTH(Data_TABLE[[#This Row],[Date Sold]],0)</f>
        <v>42216</v>
      </c>
    </row>
    <row r="5017" spans="2:10" x14ac:dyDescent="0.25">
      <c r="B5017" s="1" t="s">
        <v>41</v>
      </c>
      <c r="C5017" s="3" t="s">
        <v>56</v>
      </c>
      <c r="D5017" s="2" t="s">
        <v>52</v>
      </c>
      <c r="E5017" s="3" t="s">
        <v>46</v>
      </c>
      <c r="F5017" s="3">
        <f t="shared" ca="1" si="154"/>
        <v>5</v>
      </c>
      <c r="G5017" s="4">
        <f t="shared" ca="1" si="155"/>
        <v>132</v>
      </c>
      <c r="H5017" s="4">
        <f ca="1">+Data_TABLE[[#This Row],[Qty]]*Data_TABLE[[#This Row],[Unit Price]]</f>
        <v>660</v>
      </c>
      <c r="I5017" s="7">
        <v>42213</v>
      </c>
      <c r="J5017" s="10">
        <f>EOMONTH(Data_TABLE[[#This Row],[Date Sold]],0)</f>
        <v>42216</v>
      </c>
    </row>
    <row r="5018" spans="2:10" x14ac:dyDescent="0.25">
      <c r="B5018" s="1" t="s">
        <v>41</v>
      </c>
      <c r="C5018" s="3" t="s">
        <v>54</v>
      </c>
      <c r="D5018" s="2" t="s">
        <v>48</v>
      </c>
      <c r="E5018" s="3" t="s">
        <v>42</v>
      </c>
      <c r="F5018" s="3">
        <f t="shared" ca="1" si="154"/>
        <v>4</v>
      </c>
      <c r="G5018" s="4">
        <f t="shared" ca="1" si="155"/>
        <v>85</v>
      </c>
      <c r="H5018" s="4">
        <f ca="1">+Data_TABLE[[#This Row],[Qty]]*Data_TABLE[[#This Row],[Unit Price]]</f>
        <v>340</v>
      </c>
      <c r="I5018" s="7">
        <v>42213</v>
      </c>
      <c r="J5018" s="10">
        <f>EOMONTH(Data_TABLE[[#This Row],[Date Sold]],0)</f>
        <v>42216</v>
      </c>
    </row>
    <row r="5019" spans="2:10" x14ac:dyDescent="0.25">
      <c r="B5019" s="1" t="s">
        <v>41</v>
      </c>
      <c r="C5019" s="3" t="s">
        <v>56</v>
      </c>
      <c r="D5019" s="2" t="s">
        <v>52</v>
      </c>
      <c r="E5019" s="3" t="s">
        <v>46</v>
      </c>
      <c r="F5019" s="3">
        <f t="shared" ca="1" si="154"/>
        <v>2</v>
      </c>
      <c r="G5019" s="4">
        <f t="shared" ca="1" si="155"/>
        <v>112</v>
      </c>
      <c r="H5019" s="4">
        <f ca="1">+Data_TABLE[[#This Row],[Qty]]*Data_TABLE[[#This Row],[Unit Price]]</f>
        <v>224</v>
      </c>
      <c r="I5019" s="7">
        <v>42213</v>
      </c>
      <c r="J5019" s="10">
        <f>EOMONTH(Data_TABLE[[#This Row],[Date Sold]],0)</f>
        <v>42216</v>
      </c>
    </row>
    <row r="5020" spans="2:10" x14ac:dyDescent="0.25">
      <c r="B5020" s="1" t="s">
        <v>41</v>
      </c>
      <c r="C5020" s="3" t="s">
        <v>56</v>
      </c>
      <c r="D5020" s="2" t="s">
        <v>50</v>
      </c>
      <c r="E5020" s="3" t="s">
        <v>44</v>
      </c>
      <c r="F5020" s="3">
        <f t="shared" ca="1" si="154"/>
        <v>3</v>
      </c>
      <c r="G5020" s="4">
        <f t="shared" ca="1" si="155"/>
        <v>174</v>
      </c>
      <c r="H5020" s="4">
        <f ca="1">+Data_TABLE[[#This Row],[Qty]]*Data_TABLE[[#This Row],[Unit Price]]</f>
        <v>522</v>
      </c>
      <c r="I5020" s="7">
        <v>42213</v>
      </c>
      <c r="J5020" s="10">
        <f>EOMONTH(Data_TABLE[[#This Row],[Date Sold]],0)</f>
        <v>42216</v>
      </c>
    </row>
    <row r="5021" spans="2:10" x14ac:dyDescent="0.25">
      <c r="B5021" s="1" t="s">
        <v>41</v>
      </c>
      <c r="C5021" s="3" t="s">
        <v>54</v>
      </c>
      <c r="D5021" s="2" t="s">
        <v>48</v>
      </c>
      <c r="E5021" s="3" t="s">
        <v>42</v>
      </c>
      <c r="F5021" s="3">
        <f t="shared" ca="1" si="154"/>
        <v>1</v>
      </c>
      <c r="G5021" s="4">
        <f t="shared" ca="1" si="155"/>
        <v>85</v>
      </c>
      <c r="H5021" s="4">
        <f ca="1">+Data_TABLE[[#This Row],[Qty]]*Data_TABLE[[#This Row],[Unit Price]]</f>
        <v>85</v>
      </c>
      <c r="I5021" s="7">
        <v>42213</v>
      </c>
      <c r="J5021" s="10">
        <f>EOMONTH(Data_TABLE[[#This Row],[Date Sold]],0)</f>
        <v>42216</v>
      </c>
    </row>
    <row r="5022" spans="2:10" x14ac:dyDescent="0.25">
      <c r="B5022" s="1" t="s">
        <v>41</v>
      </c>
      <c r="C5022" s="3" t="s">
        <v>56</v>
      </c>
      <c r="D5022" s="2" t="s">
        <v>52</v>
      </c>
      <c r="E5022" s="3" t="s">
        <v>46</v>
      </c>
      <c r="F5022" s="3">
        <f t="shared" ca="1" si="154"/>
        <v>4</v>
      </c>
      <c r="G5022" s="4">
        <f t="shared" ca="1" si="155"/>
        <v>70</v>
      </c>
      <c r="H5022" s="4">
        <f ca="1">+Data_TABLE[[#This Row],[Qty]]*Data_TABLE[[#This Row],[Unit Price]]</f>
        <v>280</v>
      </c>
      <c r="I5022" s="7">
        <v>42213</v>
      </c>
      <c r="J5022" s="10">
        <f>EOMONTH(Data_TABLE[[#This Row],[Date Sold]],0)</f>
        <v>42216</v>
      </c>
    </row>
    <row r="5023" spans="2:10" x14ac:dyDescent="0.25">
      <c r="B5023" s="1" t="s">
        <v>41</v>
      </c>
      <c r="C5023" s="3" t="s">
        <v>56</v>
      </c>
      <c r="D5023" s="2" t="s">
        <v>52</v>
      </c>
      <c r="E5023" s="3" t="s">
        <v>46</v>
      </c>
      <c r="F5023" s="3">
        <f t="shared" ca="1" si="154"/>
        <v>5</v>
      </c>
      <c r="G5023" s="4">
        <f t="shared" ca="1" si="155"/>
        <v>85</v>
      </c>
      <c r="H5023" s="4">
        <f ca="1">+Data_TABLE[[#This Row],[Qty]]*Data_TABLE[[#This Row],[Unit Price]]</f>
        <v>425</v>
      </c>
      <c r="I5023" s="7">
        <v>42213</v>
      </c>
      <c r="J5023" s="10">
        <f>EOMONTH(Data_TABLE[[#This Row],[Date Sold]],0)</f>
        <v>42216</v>
      </c>
    </row>
    <row r="5024" spans="2:10" x14ac:dyDescent="0.25">
      <c r="B5024" s="1" t="s">
        <v>41</v>
      </c>
      <c r="C5024" s="3" t="s">
        <v>56</v>
      </c>
      <c r="D5024" s="2" t="s">
        <v>52</v>
      </c>
      <c r="E5024" s="3" t="s">
        <v>46</v>
      </c>
      <c r="F5024" s="3">
        <f t="shared" ca="1" si="154"/>
        <v>2</v>
      </c>
      <c r="G5024" s="4">
        <f t="shared" ca="1" si="155"/>
        <v>136</v>
      </c>
      <c r="H5024" s="4">
        <f ca="1">+Data_TABLE[[#This Row],[Qty]]*Data_TABLE[[#This Row],[Unit Price]]</f>
        <v>272</v>
      </c>
      <c r="I5024" s="7">
        <v>42213</v>
      </c>
      <c r="J5024" s="10">
        <f>EOMONTH(Data_TABLE[[#This Row],[Date Sold]],0)</f>
        <v>42216</v>
      </c>
    </row>
    <row r="5025" spans="2:10" x14ac:dyDescent="0.25">
      <c r="B5025" s="1" t="s">
        <v>41</v>
      </c>
      <c r="C5025" s="3" t="s">
        <v>56</v>
      </c>
      <c r="D5025" s="2" t="s">
        <v>52</v>
      </c>
      <c r="E5025" s="3" t="s">
        <v>46</v>
      </c>
      <c r="F5025" s="3">
        <f t="shared" ca="1" si="154"/>
        <v>2</v>
      </c>
      <c r="G5025" s="4">
        <f t="shared" ca="1" si="155"/>
        <v>63</v>
      </c>
      <c r="H5025" s="4">
        <f ca="1">+Data_TABLE[[#This Row],[Qty]]*Data_TABLE[[#This Row],[Unit Price]]</f>
        <v>126</v>
      </c>
      <c r="I5025" s="7">
        <v>42213</v>
      </c>
      <c r="J5025" s="10">
        <f>EOMONTH(Data_TABLE[[#This Row],[Date Sold]],0)</f>
        <v>42216</v>
      </c>
    </row>
    <row r="5026" spans="2:10" x14ac:dyDescent="0.25">
      <c r="B5026" s="1" t="s">
        <v>41</v>
      </c>
      <c r="C5026" s="3" t="s">
        <v>55</v>
      </c>
      <c r="D5026" s="2" t="s">
        <v>49</v>
      </c>
      <c r="E5026" s="3" t="s">
        <v>43</v>
      </c>
      <c r="F5026" s="3">
        <f t="shared" ca="1" si="154"/>
        <v>3</v>
      </c>
      <c r="G5026" s="4">
        <f t="shared" ca="1" si="155"/>
        <v>103</v>
      </c>
      <c r="H5026" s="4">
        <f ca="1">+Data_TABLE[[#This Row],[Qty]]*Data_TABLE[[#This Row],[Unit Price]]</f>
        <v>309</v>
      </c>
      <c r="I5026" s="7">
        <v>42213</v>
      </c>
      <c r="J5026" s="10">
        <f>EOMONTH(Data_TABLE[[#This Row],[Date Sold]],0)</f>
        <v>42216</v>
      </c>
    </row>
    <row r="5027" spans="2:10" x14ac:dyDescent="0.25">
      <c r="B5027" s="1" t="s">
        <v>41</v>
      </c>
      <c r="C5027" s="3" t="s">
        <v>56</v>
      </c>
      <c r="D5027" s="2" t="s">
        <v>52</v>
      </c>
      <c r="E5027" s="3" t="s">
        <v>46</v>
      </c>
      <c r="F5027" s="3">
        <f t="shared" ca="1" si="154"/>
        <v>2</v>
      </c>
      <c r="G5027" s="4">
        <f t="shared" ca="1" si="155"/>
        <v>158</v>
      </c>
      <c r="H5027" s="4">
        <f ca="1">+Data_TABLE[[#This Row],[Qty]]*Data_TABLE[[#This Row],[Unit Price]]</f>
        <v>316</v>
      </c>
      <c r="I5027" s="7">
        <v>42213</v>
      </c>
      <c r="J5027" s="10">
        <f>EOMONTH(Data_TABLE[[#This Row],[Date Sold]],0)</f>
        <v>42216</v>
      </c>
    </row>
    <row r="5028" spans="2:10" x14ac:dyDescent="0.25">
      <c r="B5028" s="1" t="s">
        <v>41</v>
      </c>
      <c r="C5028" s="3" t="s">
        <v>55</v>
      </c>
      <c r="D5028" s="2" t="s">
        <v>51</v>
      </c>
      <c r="E5028" s="3" t="s">
        <v>45</v>
      </c>
      <c r="F5028" s="3">
        <f t="shared" ca="1" si="154"/>
        <v>1</v>
      </c>
      <c r="G5028" s="4">
        <f t="shared" ca="1" si="155"/>
        <v>115</v>
      </c>
      <c r="H5028" s="4">
        <f ca="1">+Data_TABLE[[#This Row],[Qty]]*Data_TABLE[[#This Row],[Unit Price]]</f>
        <v>115</v>
      </c>
      <c r="I5028" s="7">
        <v>42213</v>
      </c>
      <c r="J5028" s="10">
        <f>EOMONTH(Data_TABLE[[#This Row],[Date Sold]],0)</f>
        <v>42216</v>
      </c>
    </row>
    <row r="5029" spans="2:10" x14ac:dyDescent="0.25">
      <c r="B5029" s="1" t="s">
        <v>41</v>
      </c>
      <c r="C5029" s="3" t="s">
        <v>55</v>
      </c>
      <c r="D5029" s="2" t="s">
        <v>49</v>
      </c>
      <c r="E5029" s="3" t="s">
        <v>43</v>
      </c>
      <c r="F5029" s="3">
        <f t="shared" ca="1" si="154"/>
        <v>3</v>
      </c>
      <c r="G5029" s="4">
        <f t="shared" ca="1" si="155"/>
        <v>91</v>
      </c>
      <c r="H5029" s="4">
        <f ca="1">+Data_TABLE[[#This Row],[Qty]]*Data_TABLE[[#This Row],[Unit Price]]</f>
        <v>273</v>
      </c>
      <c r="I5029" s="7">
        <v>42213</v>
      </c>
      <c r="J5029" s="10">
        <f>EOMONTH(Data_TABLE[[#This Row],[Date Sold]],0)</f>
        <v>42216</v>
      </c>
    </row>
    <row r="5030" spans="2:10" x14ac:dyDescent="0.25">
      <c r="B5030" s="1" t="s">
        <v>41</v>
      </c>
      <c r="C5030" s="3" t="s">
        <v>55</v>
      </c>
      <c r="D5030" s="2" t="s">
        <v>49</v>
      </c>
      <c r="E5030" s="3" t="s">
        <v>43</v>
      </c>
      <c r="F5030" s="3">
        <f t="shared" ca="1" si="154"/>
        <v>1</v>
      </c>
      <c r="G5030" s="4">
        <f t="shared" ca="1" si="155"/>
        <v>158</v>
      </c>
      <c r="H5030" s="4">
        <f ca="1">+Data_TABLE[[#This Row],[Qty]]*Data_TABLE[[#This Row],[Unit Price]]</f>
        <v>158</v>
      </c>
      <c r="I5030" s="7">
        <v>42213</v>
      </c>
      <c r="J5030" s="10">
        <f>EOMONTH(Data_TABLE[[#This Row],[Date Sold]],0)</f>
        <v>42216</v>
      </c>
    </row>
    <row r="5031" spans="2:10" x14ac:dyDescent="0.25">
      <c r="B5031" s="1" t="s">
        <v>41</v>
      </c>
      <c r="C5031" s="3" t="s">
        <v>55</v>
      </c>
      <c r="D5031" s="2" t="s">
        <v>51</v>
      </c>
      <c r="E5031" s="3" t="s">
        <v>45</v>
      </c>
      <c r="F5031" s="3">
        <f t="shared" ca="1" si="154"/>
        <v>3</v>
      </c>
      <c r="G5031" s="4">
        <f t="shared" ca="1" si="155"/>
        <v>135</v>
      </c>
      <c r="H5031" s="4">
        <f ca="1">+Data_TABLE[[#This Row],[Qty]]*Data_TABLE[[#This Row],[Unit Price]]</f>
        <v>405</v>
      </c>
      <c r="I5031" s="7">
        <v>42213</v>
      </c>
      <c r="J5031" s="10">
        <f>EOMONTH(Data_TABLE[[#This Row],[Date Sold]],0)</f>
        <v>42216</v>
      </c>
    </row>
    <row r="5032" spans="2:10" x14ac:dyDescent="0.25">
      <c r="B5032" s="1" t="s">
        <v>41</v>
      </c>
      <c r="C5032" s="3" t="s">
        <v>55</v>
      </c>
      <c r="D5032" s="2" t="s">
        <v>51</v>
      </c>
      <c r="E5032" s="3" t="s">
        <v>45</v>
      </c>
      <c r="F5032" s="3">
        <f t="shared" ca="1" si="154"/>
        <v>2</v>
      </c>
      <c r="G5032" s="4">
        <f t="shared" ca="1" si="155"/>
        <v>95</v>
      </c>
      <c r="H5032" s="4">
        <f ca="1">+Data_TABLE[[#This Row],[Qty]]*Data_TABLE[[#This Row],[Unit Price]]</f>
        <v>190</v>
      </c>
      <c r="I5032" s="7">
        <v>42213</v>
      </c>
      <c r="J5032" s="10">
        <f>EOMONTH(Data_TABLE[[#This Row],[Date Sold]],0)</f>
        <v>42216</v>
      </c>
    </row>
    <row r="5033" spans="2:10" x14ac:dyDescent="0.25">
      <c r="B5033" s="1" t="s">
        <v>41</v>
      </c>
      <c r="C5033" s="3" t="s">
        <v>56</v>
      </c>
      <c r="D5033" s="2" t="s">
        <v>52</v>
      </c>
      <c r="E5033" s="3" t="s">
        <v>46</v>
      </c>
      <c r="F5033" s="3">
        <f t="shared" ca="1" si="154"/>
        <v>5</v>
      </c>
      <c r="G5033" s="4">
        <f t="shared" ca="1" si="155"/>
        <v>100</v>
      </c>
      <c r="H5033" s="4">
        <f ca="1">+Data_TABLE[[#This Row],[Qty]]*Data_TABLE[[#This Row],[Unit Price]]</f>
        <v>500</v>
      </c>
      <c r="I5033" s="7">
        <v>42213</v>
      </c>
      <c r="J5033" s="10">
        <f>EOMONTH(Data_TABLE[[#This Row],[Date Sold]],0)</f>
        <v>42216</v>
      </c>
    </row>
    <row r="5034" spans="2:10" x14ac:dyDescent="0.25">
      <c r="B5034" s="1" t="s">
        <v>41</v>
      </c>
      <c r="C5034" s="3" t="s">
        <v>56</v>
      </c>
      <c r="D5034" s="2" t="s">
        <v>52</v>
      </c>
      <c r="E5034" s="3" t="s">
        <v>46</v>
      </c>
      <c r="F5034" s="3">
        <f t="shared" ca="1" si="154"/>
        <v>5</v>
      </c>
      <c r="G5034" s="4">
        <f t="shared" ca="1" si="155"/>
        <v>187</v>
      </c>
      <c r="H5034" s="4">
        <f ca="1">+Data_TABLE[[#This Row],[Qty]]*Data_TABLE[[#This Row],[Unit Price]]</f>
        <v>935</v>
      </c>
      <c r="I5034" s="7">
        <v>42213</v>
      </c>
      <c r="J5034" s="10">
        <f>EOMONTH(Data_TABLE[[#This Row],[Date Sold]],0)</f>
        <v>42216</v>
      </c>
    </row>
    <row r="5035" spans="2:10" x14ac:dyDescent="0.25">
      <c r="B5035" s="1" t="s">
        <v>41</v>
      </c>
      <c r="C5035" s="3" t="s">
        <v>56</v>
      </c>
      <c r="D5035" s="2" t="s">
        <v>52</v>
      </c>
      <c r="E5035" s="3" t="s">
        <v>46</v>
      </c>
      <c r="F5035" s="3">
        <f t="shared" ca="1" si="154"/>
        <v>1</v>
      </c>
      <c r="G5035" s="4">
        <f t="shared" ca="1" si="155"/>
        <v>133</v>
      </c>
      <c r="H5035" s="4">
        <f ca="1">+Data_TABLE[[#This Row],[Qty]]*Data_TABLE[[#This Row],[Unit Price]]</f>
        <v>133</v>
      </c>
      <c r="I5035" s="7">
        <v>42213</v>
      </c>
      <c r="J5035" s="10">
        <f>EOMONTH(Data_TABLE[[#This Row],[Date Sold]],0)</f>
        <v>42216</v>
      </c>
    </row>
    <row r="5036" spans="2:10" x14ac:dyDescent="0.25">
      <c r="B5036" s="1" t="s">
        <v>41</v>
      </c>
      <c r="C5036" s="3" t="s">
        <v>56</v>
      </c>
      <c r="D5036" s="2" t="s">
        <v>50</v>
      </c>
      <c r="E5036" s="3" t="s">
        <v>44</v>
      </c>
      <c r="F5036" s="3">
        <f t="shared" ca="1" si="154"/>
        <v>3</v>
      </c>
      <c r="G5036" s="4">
        <f t="shared" ca="1" si="155"/>
        <v>71</v>
      </c>
      <c r="H5036" s="4">
        <f ca="1">+Data_TABLE[[#This Row],[Qty]]*Data_TABLE[[#This Row],[Unit Price]]</f>
        <v>213</v>
      </c>
      <c r="I5036" s="7">
        <v>42213</v>
      </c>
      <c r="J5036" s="10">
        <f>EOMONTH(Data_TABLE[[#This Row],[Date Sold]],0)</f>
        <v>42216</v>
      </c>
    </row>
    <row r="5037" spans="2:10" x14ac:dyDescent="0.25">
      <c r="B5037" s="1" t="s">
        <v>41</v>
      </c>
      <c r="C5037" s="3" t="s">
        <v>54</v>
      </c>
      <c r="D5037" s="2" t="s">
        <v>48</v>
      </c>
      <c r="E5037" s="3" t="s">
        <v>42</v>
      </c>
      <c r="F5037" s="3">
        <f t="shared" ca="1" si="154"/>
        <v>1</v>
      </c>
      <c r="G5037" s="4">
        <f t="shared" ca="1" si="155"/>
        <v>191</v>
      </c>
      <c r="H5037" s="4">
        <f ca="1">+Data_TABLE[[#This Row],[Qty]]*Data_TABLE[[#This Row],[Unit Price]]</f>
        <v>191</v>
      </c>
      <c r="I5037" s="7">
        <v>42213</v>
      </c>
      <c r="J5037" s="10">
        <f>EOMONTH(Data_TABLE[[#This Row],[Date Sold]],0)</f>
        <v>42216</v>
      </c>
    </row>
    <row r="5038" spans="2:10" x14ac:dyDescent="0.25">
      <c r="B5038" s="1" t="s">
        <v>41</v>
      </c>
      <c r="C5038" s="3" t="s">
        <v>56</v>
      </c>
      <c r="D5038" s="2" t="s">
        <v>50</v>
      </c>
      <c r="E5038" s="3" t="s">
        <v>44</v>
      </c>
      <c r="F5038" s="3">
        <f t="shared" ca="1" si="154"/>
        <v>4</v>
      </c>
      <c r="G5038" s="4">
        <f t="shared" ca="1" si="155"/>
        <v>184</v>
      </c>
      <c r="H5038" s="4">
        <f ca="1">+Data_TABLE[[#This Row],[Qty]]*Data_TABLE[[#This Row],[Unit Price]]</f>
        <v>736</v>
      </c>
      <c r="I5038" s="7">
        <v>42213</v>
      </c>
      <c r="J5038" s="10">
        <f>EOMONTH(Data_TABLE[[#This Row],[Date Sold]],0)</f>
        <v>42216</v>
      </c>
    </row>
    <row r="5039" spans="2:10" x14ac:dyDescent="0.25">
      <c r="B5039" s="1" t="s">
        <v>41</v>
      </c>
      <c r="C5039" s="3" t="s">
        <v>55</v>
      </c>
      <c r="D5039" s="2" t="s">
        <v>51</v>
      </c>
      <c r="E5039" s="3" t="s">
        <v>45</v>
      </c>
      <c r="F5039" s="3">
        <f t="shared" ca="1" si="154"/>
        <v>1</v>
      </c>
      <c r="G5039" s="4">
        <f t="shared" ca="1" si="155"/>
        <v>68</v>
      </c>
      <c r="H5039" s="4">
        <f ca="1">+Data_TABLE[[#This Row],[Qty]]*Data_TABLE[[#This Row],[Unit Price]]</f>
        <v>68</v>
      </c>
      <c r="I5039" s="7">
        <v>42213</v>
      </c>
      <c r="J5039" s="10">
        <f>EOMONTH(Data_TABLE[[#This Row],[Date Sold]],0)</f>
        <v>42216</v>
      </c>
    </row>
    <row r="5040" spans="2:10" x14ac:dyDescent="0.25">
      <c r="B5040" s="1" t="s">
        <v>41</v>
      </c>
      <c r="C5040" s="3" t="s">
        <v>55</v>
      </c>
      <c r="D5040" s="2" t="s">
        <v>51</v>
      </c>
      <c r="E5040" s="3" t="s">
        <v>45</v>
      </c>
      <c r="F5040" s="3">
        <f t="shared" ca="1" si="154"/>
        <v>4</v>
      </c>
      <c r="G5040" s="4">
        <f t="shared" ca="1" si="155"/>
        <v>60</v>
      </c>
      <c r="H5040" s="4">
        <f ca="1">+Data_TABLE[[#This Row],[Qty]]*Data_TABLE[[#This Row],[Unit Price]]</f>
        <v>240</v>
      </c>
      <c r="I5040" s="7">
        <v>42213</v>
      </c>
      <c r="J5040" s="10">
        <f>EOMONTH(Data_TABLE[[#This Row],[Date Sold]],0)</f>
        <v>42216</v>
      </c>
    </row>
    <row r="5041" spans="2:10" x14ac:dyDescent="0.25">
      <c r="B5041" s="1" t="s">
        <v>41</v>
      </c>
      <c r="C5041" s="3" t="s">
        <v>54</v>
      </c>
      <c r="D5041" s="2" t="s">
        <v>48</v>
      </c>
      <c r="E5041" s="3" t="s">
        <v>42</v>
      </c>
      <c r="F5041" s="3">
        <f t="shared" ref="F5041:F5104" ca="1" si="156">RANDBETWEEN(1,5)</f>
        <v>5</v>
      </c>
      <c r="G5041" s="4">
        <f t="shared" ref="G5041:G5104" ca="1" si="157">RANDBETWEEN(60,200)</f>
        <v>72</v>
      </c>
      <c r="H5041" s="4">
        <f ca="1">+Data_TABLE[[#This Row],[Qty]]*Data_TABLE[[#This Row],[Unit Price]]</f>
        <v>360</v>
      </c>
      <c r="I5041" s="7">
        <v>42213</v>
      </c>
      <c r="J5041" s="10">
        <f>EOMONTH(Data_TABLE[[#This Row],[Date Sold]],0)</f>
        <v>42216</v>
      </c>
    </row>
    <row r="5042" spans="2:10" x14ac:dyDescent="0.25">
      <c r="B5042" s="1" t="s">
        <v>41</v>
      </c>
      <c r="C5042" s="3" t="s">
        <v>54</v>
      </c>
      <c r="D5042" s="2" t="s">
        <v>48</v>
      </c>
      <c r="E5042" s="3" t="s">
        <v>42</v>
      </c>
      <c r="F5042" s="3">
        <f t="shared" ca="1" si="156"/>
        <v>1</v>
      </c>
      <c r="G5042" s="4">
        <f t="shared" ca="1" si="157"/>
        <v>70</v>
      </c>
      <c r="H5042" s="4">
        <f ca="1">+Data_TABLE[[#This Row],[Qty]]*Data_TABLE[[#This Row],[Unit Price]]</f>
        <v>70</v>
      </c>
      <c r="I5042" s="7">
        <v>42213</v>
      </c>
      <c r="J5042" s="10">
        <f>EOMONTH(Data_TABLE[[#This Row],[Date Sold]],0)</f>
        <v>42216</v>
      </c>
    </row>
    <row r="5043" spans="2:10" x14ac:dyDescent="0.25">
      <c r="B5043" s="1" t="s">
        <v>41</v>
      </c>
      <c r="C5043" s="3" t="s">
        <v>56</v>
      </c>
      <c r="D5043" s="2" t="s">
        <v>50</v>
      </c>
      <c r="E5043" s="3" t="s">
        <v>44</v>
      </c>
      <c r="F5043" s="3">
        <f t="shared" ca="1" si="156"/>
        <v>1</v>
      </c>
      <c r="G5043" s="4">
        <f t="shared" ca="1" si="157"/>
        <v>93</v>
      </c>
      <c r="H5043" s="4">
        <f ca="1">+Data_TABLE[[#This Row],[Qty]]*Data_TABLE[[#This Row],[Unit Price]]</f>
        <v>93</v>
      </c>
      <c r="I5043" s="7">
        <v>42213</v>
      </c>
      <c r="J5043" s="10">
        <f>EOMONTH(Data_TABLE[[#This Row],[Date Sold]],0)</f>
        <v>42216</v>
      </c>
    </row>
    <row r="5044" spans="2:10" x14ac:dyDescent="0.25">
      <c r="B5044" s="1" t="s">
        <v>41</v>
      </c>
      <c r="C5044" s="3" t="s">
        <v>56</v>
      </c>
      <c r="D5044" s="2" t="s">
        <v>52</v>
      </c>
      <c r="E5044" s="3" t="s">
        <v>46</v>
      </c>
      <c r="F5044" s="3">
        <f t="shared" ca="1" si="156"/>
        <v>4</v>
      </c>
      <c r="G5044" s="4">
        <f t="shared" ca="1" si="157"/>
        <v>136</v>
      </c>
      <c r="H5044" s="4">
        <f ca="1">+Data_TABLE[[#This Row],[Qty]]*Data_TABLE[[#This Row],[Unit Price]]</f>
        <v>544</v>
      </c>
      <c r="I5044" s="7">
        <v>42213</v>
      </c>
      <c r="J5044" s="10">
        <f>EOMONTH(Data_TABLE[[#This Row],[Date Sold]],0)</f>
        <v>42216</v>
      </c>
    </row>
    <row r="5045" spans="2:10" x14ac:dyDescent="0.25">
      <c r="B5045" s="1" t="s">
        <v>41</v>
      </c>
      <c r="C5045" s="3" t="s">
        <v>56</v>
      </c>
      <c r="D5045" s="2" t="s">
        <v>50</v>
      </c>
      <c r="E5045" s="3" t="s">
        <v>44</v>
      </c>
      <c r="F5045" s="3">
        <f t="shared" ca="1" si="156"/>
        <v>1</v>
      </c>
      <c r="G5045" s="4">
        <f t="shared" ca="1" si="157"/>
        <v>110</v>
      </c>
      <c r="H5045" s="4">
        <f ca="1">+Data_TABLE[[#This Row],[Qty]]*Data_TABLE[[#This Row],[Unit Price]]</f>
        <v>110</v>
      </c>
      <c r="I5045" s="7">
        <v>42213</v>
      </c>
      <c r="J5045" s="10">
        <f>EOMONTH(Data_TABLE[[#This Row],[Date Sold]],0)</f>
        <v>42216</v>
      </c>
    </row>
    <row r="5046" spans="2:10" x14ac:dyDescent="0.25">
      <c r="B5046" s="1" t="s">
        <v>41</v>
      </c>
      <c r="C5046" s="3" t="s">
        <v>55</v>
      </c>
      <c r="D5046" s="2" t="s">
        <v>49</v>
      </c>
      <c r="E5046" s="3" t="s">
        <v>43</v>
      </c>
      <c r="F5046" s="3">
        <f t="shared" ca="1" si="156"/>
        <v>5</v>
      </c>
      <c r="G5046" s="4">
        <f t="shared" ca="1" si="157"/>
        <v>185</v>
      </c>
      <c r="H5046" s="4">
        <f ca="1">+Data_TABLE[[#This Row],[Qty]]*Data_TABLE[[#This Row],[Unit Price]]</f>
        <v>925</v>
      </c>
      <c r="I5046" s="7">
        <v>42213</v>
      </c>
      <c r="J5046" s="10">
        <f>EOMONTH(Data_TABLE[[#This Row],[Date Sold]],0)</f>
        <v>42216</v>
      </c>
    </row>
    <row r="5047" spans="2:10" x14ac:dyDescent="0.25">
      <c r="B5047" s="1" t="s">
        <v>41</v>
      </c>
      <c r="C5047" s="3" t="s">
        <v>55</v>
      </c>
      <c r="D5047" s="2" t="s">
        <v>49</v>
      </c>
      <c r="E5047" s="3" t="s">
        <v>43</v>
      </c>
      <c r="F5047" s="3">
        <f t="shared" ca="1" si="156"/>
        <v>2</v>
      </c>
      <c r="G5047" s="4">
        <f t="shared" ca="1" si="157"/>
        <v>104</v>
      </c>
      <c r="H5047" s="4">
        <f ca="1">+Data_TABLE[[#This Row],[Qty]]*Data_TABLE[[#This Row],[Unit Price]]</f>
        <v>208</v>
      </c>
      <c r="I5047" s="7">
        <v>42213</v>
      </c>
      <c r="J5047" s="10">
        <f>EOMONTH(Data_TABLE[[#This Row],[Date Sold]],0)</f>
        <v>42216</v>
      </c>
    </row>
    <row r="5048" spans="2:10" x14ac:dyDescent="0.25">
      <c r="B5048" s="1" t="s">
        <v>41</v>
      </c>
      <c r="C5048" s="3" t="s">
        <v>56</v>
      </c>
      <c r="D5048" s="2" t="s">
        <v>52</v>
      </c>
      <c r="E5048" s="3" t="s">
        <v>46</v>
      </c>
      <c r="F5048" s="3">
        <f t="shared" ca="1" si="156"/>
        <v>3</v>
      </c>
      <c r="G5048" s="4">
        <f t="shared" ca="1" si="157"/>
        <v>167</v>
      </c>
      <c r="H5048" s="4">
        <f ca="1">+Data_TABLE[[#This Row],[Qty]]*Data_TABLE[[#This Row],[Unit Price]]</f>
        <v>501</v>
      </c>
      <c r="I5048" s="7">
        <v>42213</v>
      </c>
      <c r="J5048" s="10">
        <f>EOMONTH(Data_TABLE[[#This Row],[Date Sold]],0)</f>
        <v>42216</v>
      </c>
    </row>
    <row r="5049" spans="2:10" x14ac:dyDescent="0.25">
      <c r="B5049" s="1" t="s">
        <v>41</v>
      </c>
      <c r="C5049" s="3" t="s">
        <v>55</v>
      </c>
      <c r="D5049" s="2" t="s">
        <v>51</v>
      </c>
      <c r="E5049" s="3" t="s">
        <v>45</v>
      </c>
      <c r="F5049" s="3">
        <f t="shared" ca="1" si="156"/>
        <v>2</v>
      </c>
      <c r="G5049" s="4">
        <f t="shared" ca="1" si="157"/>
        <v>170</v>
      </c>
      <c r="H5049" s="4">
        <f ca="1">+Data_TABLE[[#This Row],[Qty]]*Data_TABLE[[#This Row],[Unit Price]]</f>
        <v>340</v>
      </c>
      <c r="I5049" s="7">
        <v>42213</v>
      </c>
      <c r="J5049" s="10">
        <f>EOMONTH(Data_TABLE[[#This Row],[Date Sold]],0)</f>
        <v>42216</v>
      </c>
    </row>
    <row r="5050" spans="2:10" x14ac:dyDescent="0.25">
      <c r="B5050" s="1" t="s">
        <v>41</v>
      </c>
      <c r="C5050" s="3" t="s">
        <v>56</v>
      </c>
      <c r="D5050" s="2" t="s">
        <v>50</v>
      </c>
      <c r="E5050" s="3" t="s">
        <v>44</v>
      </c>
      <c r="F5050" s="3">
        <f t="shared" ca="1" si="156"/>
        <v>5</v>
      </c>
      <c r="G5050" s="4">
        <f t="shared" ca="1" si="157"/>
        <v>189</v>
      </c>
      <c r="H5050" s="4">
        <f ca="1">+Data_TABLE[[#This Row],[Qty]]*Data_TABLE[[#This Row],[Unit Price]]</f>
        <v>945</v>
      </c>
      <c r="I5050" s="7">
        <v>42213</v>
      </c>
      <c r="J5050" s="10">
        <f>EOMONTH(Data_TABLE[[#This Row],[Date Sold]],0)</f>
        <v>42216</v>
      </c>
    </row>
    <row r="5051" spans="2:10" x14ac:dyDescent="0.25">
      <c r="B5051" s="1" t="s">
        <v>41</v>
      </c>
      <c r="C5051" s="3" t="s">
        <v>55</v>
      </c>
      <c r="D5051" s="2" t="s">
        <v>51</v>
      </c>
      <c r="E5051" s="3" t="s">
        <v>45</v>
      </c>
      <c r="F5051" s="3">
        <f t="shared" ca="1" si="156"/>
        <v>2</v>
      </c>
      <c r="G5051" s="4">
        <f t="shared" ca="1" si="157"/>
        <v>196</v>
      </c>
      <c r="H5051" s="4">
        <f ca="1">+Data_TABLE[[#This Row],[Qty]]*Data_TABLE[[#This Row],[Unit Price]]</f>
        <v>392</v>
      </c>
      <c r="I5051" s="7">
        <v>42213</v>
      </c>
      <c r="J5051" s="10">
        <f>EOMONTH(Data_TABLE[[#This Row],[Date Sold]],0)</f>
        <v>42216</v>
      </c>
    </row>
    <row r="5052" spans="2:10" x14ac:dyDescent="0.25">
      <c r="B5052" s="1" t="s">
        <v>41</v>
      </c>
      <c r="C5052" s="3" t="s">
        <v>56</v>
      </c>
      <c r="D5052" s="2" t="s">
        <v>52</v>
      </c>
      <c r="E5052" s="3" t="s">
        <v>46</v>
      </c>
      <c r="F5052" s="3">
        <f t="shared" ca="1" si="156"/>
        <v>5</v>
      </c>
      <c r="G5052" s="4">
        <f t="shared" ca="1" si="157"/>
        <v>167</v>
      </c>
      <c r="H5052" s="4">
        <f ca="1">+Data_TABLE[[#This Row],[Qty]]*Data_TABLE[[#This Row],[Unit Price]]</f>
        <v>835</v>
      </c>
      <c r="I5052" s="7">
        <v>42213</v>
      </c>
      <c r="J5052" s="10">
        <f>EOMONTH(Data_TABLE[[#This Row],[Date Sold]],0)</f>
        <v>42216</v>
      </c>
    </row>
    <row r="5053" spans="2:10" x14ac:dyDescent="0.25">
      <c r="B5053" s="1" t="s">
        <v>41</v>
      </c>
      <c r="C5053" s="3" t="s">
        <v>56</v>
      </c>
      <c r="D5053" s="2" t="s">
        <v>50</v>
      </c>
      <c r="E5053" s="3" t="s">
        <v>44</v>
      </c>
      <c r="F5053" s="3">
        <f t="shared" ca="1" si="156"/>
        <v>2</v>
      </c>
      <c r="G5053" s="4">
        <f t="shared" ca="1" si="157"/>
        <v>101</v>
      </c>
      <c r="H5053" s="4">
        <f ca="1">+Data_TABLE[[#This Row],[Qty]]*Data_TABLE[[#This Row],[Unit Price]]</f>
        <v>202</v>
      </c>
      <c r="I5053" s="7">
        <v>42214</v>
      </c>
      <c r="J5053" s="10">
        <f>EOMONTH(Data_TABLE[[#This Row],[Date Sold]],0)</f>
        <v>42216</v>
      </c>
    </row>
    <row r="5054" spans="2:10" x14ac:dyDescent="0.25">
      <c r="B5054" s="1" t="s">
        <v>41</v>
      </c>
      <c r="C5054" s="3" t="s">
        <v>56</v>
      </c>
      <c r="D5054" s="2" t="s">
        <v>50</v>
      </c>
      <c r="E5054" s="3" t="s">
        <v>44</v>
      </c>
      <c r="F5054" s="3">
        <f t="shared" ca="1" si="156"/>
        <v>1</v>
      </c>
      <c r="G5054" s="4">
        <f t="shared" ca="1" si="157"/>
        <v>112</v>
      </c>
      <c r="H5054" s="4">
        <f ca="1">+Data_TABLE[[#This Row],[Qty]]*Data_TABLE[[#This Row],[Unit Price]]</f>
        <v>112</v>
      </c>
      <c r="I5054" s="7">
        <v>42214</v>
      </c>
      <c r="J5054" s="10">
        <f>EOMONTH(Data_TABLE[[#This Row],[Date Sold]],0)</f>
        <v>42216</v>
      </c>
    </row>
    <row r="5055" spans="2:10" x14ac:dyDescent="0.25">
      <c r="B5055" s="1" t="s">
        <v>41</v>
      </c>
      <c r="C5055" s="3" t="s">
        <v>56</v>
      </c>
      <c r="D5055" s="2" t="s">
        <v>52</v>
      </c>
      <c r="E5055" s="3" t="s">
        <v>46</v>
      </c>
      <c r="F5055" s="3">
        <f t="shared" ca="1" si="156"/>
        <v>2</v>
      </c>
      <c r="G5055" s="4">
        <f t="shared" ca="1" si="157"/>
        <v>60</v>
      </c>
      <c r="H5055" s="4">
        <f ca="1">+Data_TABLE[[#This Row],[Qty]]*Data_TABLE[[#This Row],[Unit Price]]</f>
        <v>120</v>
      </c>
      <c r="I5055" s="7">
        <v>42214</v>
      </c>
      <c r="J5055" s="10">
        <f>EOMONTH(Data_TABLE[[#This Row],[Date Sold]],0)</f>
        <v>42216</v>
      </c>
    </row>
    <row r="5056" spans="2:10" x14ac:dyDescent="0.25">
      <c r="B5056" s="1" t="s">
        <v>41</v>
      </c>
      <c r="C5056" s="3" t="s">
        <v>54</v>
      </c>
      <c r="D5056" s="2" t="s">
        <v>48</v>
      </c>
      <c r="E5056" s="3" t="s">
        <v>42</v>
      </c>
      <c r="F5056" s="3">
        <f t="shared" ca="1" si="156"/>
        <v>5</v>
      </c>
      <c r="G5056" s="4">
        <f t="shared" ca="1" si="157"/>
        <v>127</v>
      </c>
      <c r="H5056" s="4">
        <f ca="1">+Data_TABLE[[#This Row],[Qty]]*Data_TABLE[[#This Row],[Unit Price]]</f>
        <v>635</v>
      </c>
      <c r="I5056" s="7">
        <v>42214</v>
      </c>
      <c r="J5056" s="10">
        <f>EOMONTH(Data_TABLE[[#This Row],[Date Sold]],0)</f>
        <v>42216</v>
      </c>
    </row>
    <row r="5057" spans="2:10" x14ac:dyDescent="0.25">
      <c r="B5057" s="1" t="s">
        <v>41</v>
      </c>
      <c r="C5057" s="3" t="s">
        <v>56</v>
      </c>
      <c r="D5057" s="2" t="s">
        <v>50</v>
      </c>
      <c r="E5057" s="3" t="s">
        <v>44</v>
      </c>
      <c r="F5057" s="3">
        <f t="shared" ca="1" si="156"/>
        <v>1</v>
      </c>
      <c r="G5057" s="4">
        <f t="shared" ca="1" si="157"/>
        <v>173</v>
      </c>
      <c r="H5057" s="4">
        <f ca="1">+Data_TABLE[[#This Row],[Qty]]*Data_TABLE[[#This Row],[Unit Price]]</f>
        <v>173</v>
      </c>
      <c r="I5057" s="7">
        <v>42214</v>
      </c>
      <c r="J5057" s="10">
        <f>EOMONTH(Data_TABLE[[#This Row],[Date Sold]],0)</f>
        <v>42216</v>
      </c>
    </row>
    <row r="5058" spans="2:10" x14ac:dyDescent="0.25">
      <c r="B5058" s="1" t="s">
        <v>41</v>
      </c>
      <c r="C5058" s="3" t="s">
        <v>56</v>
      </c>
      <c r="D5058" s="2" t="s">
        <v>52</v>
      </c>
      <c r="E5058" s="3" t="s">
        <v>46</v>
      </c>
      <c r="F5058" s="3">
        <f t="shared" ca="1" si="156"/>
        <v>1</v>
      </c>
      <c r="G5058" s="4">
        <f t="shared" ca="1" si="157"/>
        <v>164</v>
      </c>
      <c r="H5058" s="4">
        <f ca="1">+Data_TABLE[[#This Row],[Qty]]*Data_TABLE[[#This Row],[Unit Price]]</f>
        <v>164</v>
      </c>
      <c r="I5058" s="7">
        <v>42214</v>
      </c>
      <c r="J5058" s="10">
        <f>EOMONTH(Data_TABLE[[#This Row],[Date Sold]],0)</f>
        <v>42216</v>
      </c>
    </row>
    <row r="5059" spans="2:10" x14ac:dyDescent="0.25">
      <c r="B5059" s="1" t="s">
        <v>41</v>
      </c>
      <c r="C5059" s="3" t="s">
        <v>56</v>
      </c>
      <c r="D5059" s="2" t="s">
        <v>50</v>
      </c>
      <c r="E5059" s="3" t="s">
        <v>44</v>
      </c>
      <c r="F5059" s="3">
        <f t="shared" ca="1" si="156"/>
        <v>3</v>
      </c>
      <c r="G5059" s="4">
        <f t="shared" ca="1" si="157"/>
        <v>171</v>
      </c>
      <c r="H5059" s="4">
        <f ca="1">+Data_TABLE[[#This Row],[Qty]]*Data_TABLE[[#This Row],[Unit Price]]</f>
        <v>513</v>
      </c>
      <c r="I5059" s="7">
        <v>42214</v>
      </c>
      <c r="J5059" s="10">
        <f>EOMONTH(Data_TABLE[[#This Row],[Date Sold]],0)</f>
        <v>42216</v>
      </c>
    </row>
    <row r="5060" spans="2:10" x14ac:dyDescent="0.25">
      <c r="B5060" s="1" t="s">
        <v>41</v>
      </c>
      <c r="C5060" s="3" t="s">
        <v>54</v>
      </c>
      <c r="D5060" s="2" t="s">
        <v>48</v>
      </c>
      <c r="E5060" s="3" t="s">
        <v>42</v>
      </c>
      <c r="F5060" s="3">
        <f t="shared" ca="1" si="156"/>
        <v>3</v>
      </c>
      <c r="G5060" s="4">
        <f t="shared" ca="1" si="157"/>
        <v>69</v>
      </c>
      <c r="H5060" s="4">
        <f ca="1">+Data_TABLE[[#This Row],[Qty]]*Data_TABLE[[#This Row],[Unit Price]]</f>
        <v>207</v>
      </c>
      <c r="I5060" s="7">
        <v>42214</v>
      </c>
      <c r="J5060" s="10">
        <f>EOMONTH(Data_TABLE[[#This Row],[Date Sold]],0)</f>
        <v>42216</v>
      </c>
    </row>
    <row r="5061" spans="2:10" x14ac:dyDescent="0.25">
      <c r="B5061" s="1" t="s">
        <v>41</v>
      </c>
      <c r="C5061" s="3" t="s">
        <v>56</v>
      </c>
      <c r="D5061" s="2" t="s">
        <v>52</v>
      </c>
      <c r="E5061" s="3" t="s">
        <v>46</v>
      </c>
      <c r="F5061" s="3">
        <f t="shared" ca="1" si="156"/>
        <v>3</v>
      </c>
      <c r="G5061" s="4">
        <f t="shared" ca="1" si="157"/>
        <v>193</v>
      </c>
      <c r="H5061" s="4">
        <f ca="1">+Data_TABLE[[#This Row],[Qty]]*Data_TABLE[[#This Row],[Unit Price]]</f>
        <v>579</v>
      </c>
      <c r="I5061" s="7">
        <v>42214</v>
      </c>
      <c r="J5061" s="10">
        <f>EOMONTH(Data_TABLE[[#This Row],[Date Sold]],0)</f>
        <v>42216</v>
      </c>
    </row>
    <row r="5062" spans="2:10" x14ac:dyDescent="0.25">
      <c r="B5062" s="1" t="s">
        <v>41</v>
      </c>
      <c r="C5062" s="3" t="s">
        <v>56</v>
      </c>
      <c r="D5062" s="2" t="s">
        <v>50</v>
      </c>
      <c r="E5062" s="3" t="s">
        <v>44</v>
      </c>
      <c r="F5062" s="3">
        <f t="shared" ca="1" si="156"/>
        <v>3</v>
      </c>
      <c r="G5062" s="4">
        <f t="shared" ca="1" si="157"/>
        <v>86</v>
      </c>
      <c r="H5062" s="4">
        <f ca="1">+Data_TABLE[[#This Row],[Qty]]*Data_TABLE[[#This Row],[Unit Price]]</f>
        <v>258</v>
      </c>
      <c r="I5062" s="7">
        <v>42214</v>
      </c>
      <c r="J5062" s="10">
        <f>EOMONTH(Data_TABLE[[#This Row],[Date Sold]],0)</f>
        <v>42216</v>
      </c>
    </row>
    <row r="5063" spans="2:10" x14ac:dyDescent="0.25">
      <c r="B5063" s="1" t="s">
        <v>41</v>
      </c>
      <c r="C5063" s="3" t="s">
        <v>56</v>
      </c>
      <c r="D5063" s="2" t="s">
        <v>52</v>
      </c>
      <c r="E5063" s="3" t="s">
        <v>46</v>
      </c>
      <c r="F5063" s="3">
        <f t="shared" ca="1" si="156"/>
        <v>5</v>
      </c>
      <c r="G5063" s="4">
        <f t="shared" ca="1" si="157"/>
        <v>119</v>
      </c>
      <c r="H5063" s="4">
        <f ca="1">+Data_TABLE[[#This Row],[Qty]]*Data_TABLE[[#This Row],[Unit Price]]</f>
        <v>595</v>
      </c>
      <c r="I5063" s="7">
        <v>42214</v>
      </c>
      <c r="J5063" s="10">
        <f>EOMONTH(Data_TABLE[[#This Row],[Date Sold]],0)</f>
        <v>42216</v>
      </c>
    </row>
    <row r="5064" spans="2:10" x14ac:dyDescent="0.25">
      <c r="B5064" s="1" t="s">
        <v>41</v>
      </c>
      <c r="C5064" s="3" t="s">
        <v>55</v>
      </c>
      <c r="D5064" s="2" t="s">
        <v>51</v>
      </c>
      <c r="E5064" s="3" t="s">
        <v>45</v>
      </c>
      <c r="F5064" s="3">
        <f t="shared" ca="1" si="156"/>
        <v>4</v>
      </c>
      <c r="G5064" s="4">
        <f t="shared" ca="1" si="157"/>
        <v>123</v>
      </c>
      <c r="H5064" s="4">
        <f ca="1">+Data_TABLE[[#This Row],[Qty]]*Data_TABLE[[#This Row],[Unit Price]]</f>
        <v>492</v>
      </c>
      <c r="I5064" s="7">
        <v>42214</v>
      </c>
      <c r="J5064" s="10">
        <f>EOMONTH(Data_TABLE[[#This Row],[Date Sold]],0)</f>
        <v>42216</v>
      </c>
    </row>
    <row r="5065" spans="2:10" x14ac:dyDescent="0.25">
      <c r="B5065" s="1" t="s">
        <v>41</v>
      </c>
      <c r="C5065" s="3" t="s">
        <v>56</v>
      </c>
      <c r="D5065" s="2" t="s">
        <v>52</v>
      </c>
      <c r="E5065" s="3" t="s">
        <v>46</v>
      </c>
      <c r="F5065" s="3">
        <f t="shared" ca="1" si="156"/>
        <v>3</v>
      </c>
      <c r="G5065" s="4">
        <f t="shared" ca="1" si="157"/>
        <v>98</v>
      </c>
      <c r="H5065" s="4">
        <f ca="1">+Data_TABLE[[#This Row],[Qty]]*Data_TABLE[[#This Row],[Unit Price]]</f>
        <v>294</v>
      </c>
      <c r="I5065" s="7">
        <v>42214</v>
      </c>
      <c r="J5065" s="10">
        <f>EOMONTH(Data_TABLE[[#This Row],[Date Sold]],0)</f>
        <v>42216</v>
      </c>
    </row>
    <row r="5066" spans="2:10" x14ac:dyDescent="0.25">
      <c r="B5066" s="1" t="s">
        <v>41</v>
      </c>
      <c r="C5066" s="3" t="s">
        <v>56</v>
      </c>
      <c r="D5066" s="2" t="s">
        <v>52</v>
      </c>
      <c r="E5066" s="3" t="s">
        <v>46</v>
      </c>
      <c r="F5066" s="3">
        <f t="shared" ca="1" si="156"/>
        <v>3</v>
      </c>
      <c r="G5066" s="4">
        <f t="shared" ca="1" si="157"/>
        <v>138</v>
      </c>
      <c r="H5066" s="4">
        <f ca="1">+Data_TABLE[[#This Row],[Qty]]*Data_TABLE[[#This Row],[Unit Price]]</f>
        <v>414</v>
      </c>
      <c r="I5066" s="7">
        <v>42214</v>
      </c>
      <c r="J5066" s="10">
        <f>EOMONTH(Data_TABLE[[#This Row],[Date Sold]],0)</f>
        <v>42216</v>
      </c>
    </row>
    <row r="5067" spans="2:10" x14ac:dyDescent="0.25">
      <c r="B5067" s="1" t="s">
        <v>41</v>
      </c>
      <c r="C5067" s="3" t="s">
        <v>56</v>
      </c>
      <c r="D5067" s="2" t="s">
        <v>52</v>
      </c>
      <c r="E5067" s="3" t="s">
        <v>46</v>
      </c>
      <c r="F5067" s="3">
        <f t="shared" ca="1" si="156"/>
        <v>1</v>
      </c>
      <c r="G5067" s="4">
        <f t="shared" ca="1" si="157"/>
        <v>169</v>
      </c>
      <c r="H5067" s="4">
        <f ca="1">+Data_TABLE[[#This Row],[Qty]]*Data_TABLE[[#This Row],[Unit Price]]</f>
        <v>169</v>
      </c>
      <c r="I5067" s="7">
        <v>42214</v>
      </c>
      <c r="J5067" s="10">
        <f>EOMONTH(Data_TABLE[[#This Row],[Date Sold]],0)</f>
        <v>42216</v>
      </c>
    </row>
    <row r="5068" spans="2:10" x14ac:dyDescent="0.25">
      <c r="B5068" s="1" t="s">
        <v>41</v>
      </c>
      <c r="C5068" s="3" t="s">
        <v>56</v>
      </c>
      <c r="D5068" s="2" t="s">
        <v>52</v>
      </c>
      <c r="E5068" s="3" t="s">
        <v>46</v>
      </c>
      <c r="F5068" s="3">
        <f t="shared" ca="1" si="156"/>
        <v>5</v>
      </c>
      <c r="G5068" s="4">
        <f t="shared" ca="1" si="157"/>
        <v>136</v>
      </c>
      <c r="H5068" s="4">
        <f ca="1">+Data_TABLE[[#This Row],[Qty]]*Data_TABLE[[#This Row],[Unit Price]]</f>
        <v>680</v>
      </c>
      <c r="I5068" s="7">
        <v>42214</v>
      </c>
      <c r="J5068" s="10">
        <f>EOMONTH(Data_TABLE[[#This Row],[Date Sold]],0)</f>
        <v>42216</v>
      </c>
    </row>
    <row r="5069" spans="2:10" x14ac:dyDescent="0.25">
      <c r="B5069" s="1" t="s">
        <v>41</v>
      </c>
      <c r="C5069" s="3" t="s">
        <v>55</v>
      </c>
      <c r="D5069" s="2" t="s">
        <v>51</v>
      </c>
      <c r="E5069" s="3" t="s">
        <v>45</v>
      </c>
      <c r="F5069" s="3">
        <f t="shared" ca="1" si="156"/>
        <v>3</v>
      </c>
      <c r="G5069" s="4">
        <f t="shared" ca="1" si="157"/>
        <v>123</v>
      </c>
      <c r="H5069" s="4">
        <f ca="1">+Data_TABLE[[#This Row],[Qty]]*Data_TABLE[[#This Row],[Unit Price]]</f>
        <v>369</v>
      </c>
      <c r="I5069" s="7">
        <v>42214</v>
      </c>
      <c r="J5069" s="10">
        <f>EOMONTH(Data_TABLE[[#This Row],[Date Sold]],0)</f>
        <v>42216</v>
      </c>
    </row>
    <row r="5070" spans="2:10" x14ac:dyDescent="0.25">
      <c r="B5070" s="1" t="s">
        <v>41</v>
      </c>
      <c r="C5070" s="3" t="s">
        <v>56</v>
      </c>
      <c r="D5070" s="2" t="s">
        <v>52</v>
      </c>
      <c r="E5070" s="3" t="s">
        <v>46</v>
      </c>
      <c r="F5070" s="3">
        <f t="shared" ca="1" si="156"/>
        <v>2</v>
      </c>
      <c r="G5070" s="4">
        <f t="shared" ca="1" si="157"/>
        <v>179</v>
      </c>
      <c r="H5070" s="4">
        <f ca="1">+Data_TABLE[[#This Row],[Qty]]*Data_TABLE[[#This Row],[Unit Price]]</f>
        <v>358</v>
      </c>
      <c r="I5070" s="7">
        <v>42214</v>
      </c>
      <c r="J5070" s="10">
        <f>EOMONTH(Data_TABLE[[#This Row],[Date Sold]],0)</f>
        <v>42216</v>
      </c>
    </row>
    <row r="5071" spans="2:10" x14ac:dyDescent="0.25">
      <c r="B5071" s="1" t="s">
        <v>41</v>
      </c>
      <c r="C5071" s="3" t="s">
        <v>54</v>
      </c>
      <c r="D5071" s="2" t="s">
        <v>48</v>
      </c>
      <c r="E5071" s="3" t="s">
        <v>42</v>
      </c>
      <c r="F5071" s="3">
        <f t="shared" ca="1" si="156"/>
        <v>4</v>
      </c>
      <c r="G5071" s="4">
        <f t="shared" ca="1" si="157"/>
        <v>167</v>
      </c>
      <c r="H5071" s="4">
        <f ca="1">+Data_TABLE[[#This Row],[Qty]]*Data_TABLE[[#This Row],[Unit Price]]</f>
        <v>668</v>
      </c>
      <c r="I5071" s="7">
        <v>42214</v>
      </c>
      <c r="J5071" s="10">
        <f>EOMONTH(Data_TABLE[[#This Row],[Date Sold]],0)</f>
        <v>42216</v>
      </c>
    </row>
    <row r="5072" spans="2:10" x14ac:dyDescent="0.25">
      <c r="B5072" s="1" t="s">
        <v>41</v>
      </c>
      <c r="C5072" s="3" t="s">
        <v>54</v>
      </c>
      <c r="D5072" s="2" t="s">
        <v>48</v>
      </c>
      <c r="E5072" s="3" t="s">
        <v>42</v>
      </c>
      <c r="F5072" s="3">
        <f t="shared" ca="1" si="156"/>
        <v>5</v>
      </c>
      <c r="G5072" s="4">
        <f t="shared" ca="1" si="157"/>
        <v>110</v>
      </c>
      <c r="H5072" s="4">
        <f ca="1">+Data_TABLE[[#This Row],[Qty]]*Data_TABLE[[#This Row],[Unit Price]]</f>
        <v>550</v>
      </c>
      <c r="I5072" s="7">
        <v>42214</v>
      </c>
      <c r="J5072" s="10">
        <f>EOMONTH(Data_TABLE[[#This Row],[Date Sold]],0)</f>
        <v>42216</v>
      </c>
    </row>
    <row r="5073" spans="2:10" x14ac:dyDescent="0.25">
      <c r="B5073" s="1" t="s">
        <v>41</v>
      </c>
      <c r="C5073" s="3" t="s">
        <v>55</v>
      </c>
      <c r="D5073" s="2" t="s">
        <v>51</v>
      </c>
      <c r="E5073" s="3" t="s">
        <v>45</v>
      </c>
      <c r="F5073" s="3">
        <f t="shared" ca="1" si="156"/>
        <v>5</v>
      </c>
      <c r="G5073" s="4">
        <f t="shared" ca="1" si="157"/>
        <v>139</v>
      </c>
      <c r="H5073" s="4">
        <f ca="1">+Data_TABLE[[#This Row],[Qty]]*Data_TABLE[[#This Row],[Unit Price]]</f>
        <v>695</v>
      </c>
      <c r="I5073" s="7">
        <v>42214</v>
      </c>
      <c r="J5073" s="10">
        <f>EOMONTH(Data_TABLE[[#This Row],[Date Sold]],0)</f>
        <v>42216</v>
      </c>
    </row>
    <row r="5074" spans="2:10" x14ac:dyDescent="0.25">
      <c r="B5074" s="1" t="s">
        <v>41</v>
      </c>
      <c r="C5074" s="3" t="s">
        <v>55</v>
      </c>
      <c r="D5074" s="2" t="s">
        <v>49</v>
      </c>
      <c r="E5074" s="3" t="s">
        <v>43</v>
      </c>
      <c r="F5074" s="3">
        <f t="shared" ca="1" si="156"/>
        <v>1</v>
      </c>
      <c r="G5074" s="4">
        <f t="shared" ca="1" si="157"/>
        <v>170</v>
      </c>
      <c r="H5074" s="4">
        <f ca="1">+Data_TABLE[[#This Row],[Qty]]*Data_TABLE[[#This Row],[Unit Price]]</f>
        <v>170</v>
      </c>
      <c r="I5074" s="7">
        <v>42214</v>
      </c>
      <c r="J5074" s="10">
        <f>EOMONTH(Data_TABLE[[#This Row],[Date Sold]],0)</f>
        <v>42216</v>
      </c>
    </row>
    <row r="5075" spans="2:10" x14ac:dyDescent="0.25">
      <c r="B5075" s="1" t="s">
        <v>41</v>
      </c>
      <c r="C5075" s="3" t="s">
        <v>55</v>
      </c>
      <c r="D5075" s="2" t="s">
        <v>51</v>
      </c>
      <c r="E5075" s="3" t="s">
        <v>45</v>
      </c>
      <c r="F5075" s="3">
        <f t="shared" ca="1" si="156"/>
        <v>4</v>
      </c>
      <c r="G5075" s="4">
        <f t="shared" ca="1" si="157"/>
        <v>121</v>
      </c>
      <c r="H5075" s="4">
        <f ca="1">+Data_TABLE[[#This Row],[Qty]]*Data_TABLE[[#This Row],[Unit Price]]</f>
        <v>484</v>
      </c>
      <c r="I5075" s="7">
        <v>42214</v>
      </c>
      <c r="J5075" s="10">
        <f>EOMONTH(Data_TABLE[[#This Row],[Date Sold]],0)</f>
        <v>42216</v>
      </c>
    </row>
    <row r="5076" spans="2:10" x14ac:dyDescent="0.25">
      <c r="B5076" s="1" t="s">
        <v>41</v>
      </c>
      <c r="C5076" s="3" t="s">
        <v>55</v>
      </c>
      <c r="D5076" s="2" t="s">
        <v>51</v>
      </c>
      <c r="E5076" s="3" t="s">
        <v>45</v>
      </c>
      <c r="F5076" s="3">
        <f t="shared" ca="1" si="156"/>
        <v>3</v>
      </c>
      <c r="G5076" s="4">
        <f t="shared" ca="1" si="157"/>
        <v>69</v>
      </c>
      <c r="H5076" s="4">
        <f ca="1">+Data_TABLE[[#This Row],[Qty]]*Data_TABLE[[#This Row],[Unit Price]]</f>
        <v>207</v>
      </c>
      <c r="I5076" s="7">
        <v>42214</v>
      </c>
      <c r="J5076" s="10">
        <f>EOMONTH(Data_TABLE[[#This Row],[Date Sold]],0)</f>
        <v>42216</v>
      </c>
    </row>
    <row r="5077" spans="2:10" x14ac:dyDescent="0.25">
      <c r="B5077" s="1" t="s">
        <v>41</v>
      </c>
      <c r="C5077" s="3" t="s">
        <v>54</v>
      </c>
      <c r="D5077" s="2" t="s">
        <v>48</v>
      </c>
      <c r="E5077" s="3" t="s">
        <v>42</v>
      </c>
      <c r="F5077" s="3">
        <f t="shared" ca="1" si="156"/>
        <v>5</v>
      </c>
      <c r="G5077" s="4">
        <f t="shared" ca="1" si="157"/>
        <v>83</v>
      </c>
      <c r="H5077" s="4">
        <f ca="1">+Data_TABLE[[#This Row],[Qty]]*Data_TABLE[[#This Row],[Unit Price]]</f>
        <v>415</v>
      </c>
      <c r="I5077" s="7">
        <v>42214</v>
      </c>
      <c r="J5077" s="10">
        <f>EOMONTH(Data_TABLE[[#This Row],[Date Sold]],0)</f>
        <v>42216</v>
      </c>
    </row>
    <row r="5078" spans="2:10" x14ac:dyDescent="0.25">
      <c r="B5078" s="1" t="s">
        <v>41</v>
      </c>
      <c r="C5078" s="3" t="s">
        <v>54</v>
      </c>
      <c r="D5078" s="2" t="s">
        <v>48</v>
      </c>
      <c r="E5078" s="3" t="s">
        <v>42</v>
      </c>
      <c r="F5078" s="3">
        <f t="shared" ca="1" si="156"/>
        <v>1</v>
      </c>
      <c r="G5078" s="4">
        <f t="shared" ca="1" si="157"/>
        <v>134</v>
      </c>
      <c r="H5078" s="4">
        <f ca="1">+Data_TABLE[[#This Row],[Qty]]*Data_TABLE[[#This Row],[Unit Price]]</f>
        <v>134</v>
      </c>
      <c r="I5078" s="7">
        <v>42214</v>
      </c>
      <c r="J5078" s="10">
        <f>EOMONTH(Data_TABLE[[#This Row],[Date Sold]],0)</f>
        <v>42216</v>
      </c>
    </row>
    <row r="5079" spans="2:10" x14ac:dyDescent="0.25">
      <c r="B5079" s="1" t="s">
        <v>41</v>
      </c>
      <c r="C5079" s="3" t="s">
        <v>55</v>
      </c>
      <c r="D5079" s="2" t="s">
        <v>51</v>
      </c>
      <c r="E5079" s="3" t="s">
        <v>45</v>
      </c>
      <c r="F5079" s="3">
        <f t="shared" ca="1" si="156"/>
        <v>1</v>
      </c>
      <c r="G5079" s="4">
        <f t="shared" ca="1" si="157"/>
        <v>167</v>
      </c>
      <c r="H5079" s="4">
        <f ca="1">+Data_TABLE[[#This Row],[Qty]]*Data_TABLE[[#This Row],[Unit Price]]</f>
        <v>167</v>
      </c>
      <c r="I5079" s="7">
        <v>42214</v>
      </c>
      <c r="J5079" s="10">
        <f>EOMONTH(Data_TABLE[[#This Row],[Date Sold]],0)</f>
        <v>42216</v>
      </c>
    </row>
    <row r="5080" spans="2:10" x14ac:dyDescent="0.25">
      <c r="B5080" s="1" t="s">
        <v>41</v>
      </c>
      <c r="C5080" s="3" t="s">
        <v>55</v>
      </c>
      <c r="D5080" s="2" t="s">
        <v>51</v>
      </c>
      <c r="E5080" s="3" t="s">
        <v>45</v>
      </c>
      <c r="F5080" s="3">
        <f t="shared" ca="1" si="156"/>
        <v>5</v>
      </c>
      <c r="G5080" s="4">
        <f t="shared" ca="1" si="157"/>
        <v>84</v>
      </c>
      <c r="H5080" s="4">
        <f ca="1">+Data_TABLE[[#This Row],[Qty]]*Data_TABLE[[#This Row],[Unit Price]]</f>
        <v>420</v>
      </c>
      <c r="I5080" s="7">
        <v>42214</v>
      </c>
      <c r="J5080" s="10">
        <f>EOMONTH(Data_TABLE[[#This Row],[Date Sold]],0)</f>
        <v>42216</v>
      </c>
    </row>
    <row r="5081" spans="2:10" x14ac:dyDescent="0.25">
      <c r="B5081" s="1" t="s">
        <v>41</v>
      </c>
      <c r="C5081" s="3" t="s">
        <v>55</v>
      </c>
      <c r="D5081" s="2" t="s">
        <v>49</v>
      </c>
      <c r="E5081" s="3" t="s">
        <v>43</v>
      </c>
      <c r="F5081" s="3">
        <f t="shared" ca="1" si="156"/>
        <v>5</v>
      </c>
      <c r="G5081" s="4">
        <f t="shared" ca="1" si="157"/>
        <v>177</v>
      </c>
      <c r="H5081" s="4">
        <f ca="1">+Data_TABLE[[#This Row],[Qty]]*Data_TABLE[[#This Row],[Unit Price]]</f>
        <v>885</v>
      </c>
      <c r="I5081" s="7">
        <v>42214</v>
      </c>
      <c r="J5081" s="10">
        <f>EOMONTH(Data_TABLE[[#This Row],[Date Sold]],0)</f>
        <v>42216</v>
      </c>
    </row>
    <row r="5082" spans="2:10" x14ac:dyDescent="0.25">
      <c r="B5082" s="1" t="s">
        <v>41</v>
      </c>
      <c r="C5082" s="3" t="s">
        <v>55</v>
      </c>
      <c r="D5082" s="2" t="s">
        <v>51</v>
      </c>
      <c r="E5082" s="3" t="s">
        <v>45</v>
      </c>
      <c r="F5082" s="3">
        <f t="shared" ca="1" si="156"/>
        <v>4</v>
      </c>
      <c r="G5082" s="4">
        <f t="shared" ca="1" si="157"/>
        <v>157</v>
      </c>
      <c r="H5082" s="4">
        <f ca="1">+Data_TABLE[[#This Row],[Qty]]*Data_TABLE[[#This Row],[Unit Price]]</f>
        <v>628</v>
      </c>
      <c r="I5082" s="7">
        <v>42214</v>
      </c>
      <c r="J5082" s="10">
        <f>EOMONTH(Data_TABLE[[#This Row],[Date Sold]],0)</f>
        <v>42216</v>
      </c>
    </row>
    <row r="5083" spans="2:10" x14ac:dyDescent="0.25">
      <c r="B5083" s="1" t="s">
        <v>41</v>
      </c>
      <c r="C5083" s="3" t="s">
        <v>55</v>
      </c>
      <c r="D5083" s="2" t="s">
        <v>49</v>
      </c>
      <c r="E5083" s="3" t="s">
        <v>43</v>
      </c>
      <c r="F5083" s="3">
        <f t="shared" ca="1" si="156"/>
        <v>4</v>
      </c>
      <c r="G5083" s="4">
        <f t="shared" ca="1" si="157"/>
        <v>87</v>
      </c>
      <c r="H5083" s="4">
        <f ca="1">+Data_TABLE[[#This Row],[Qty]]*Data_TABLE[[#This Row],[Unit Price]]</f>
        <v>348</v>
      </c>
      <c r="I5083" s="7">
        <v>42214</v>
      </c>
      <c r="J5083" s="10">
        <f>EOMONTH(Data_TABLE[[#This Row],[Date Sold]],0)</f>
        <v>42216</v>
      </c>
    </row>
    <row r="5084" spans="2:10" x14ac:dyDescent="0.25">
      <c r="B5084" s="1" t="s">
        <v>41</v>
      </c>
      <c r="C5084" s="3" t="s">
        <v>56</v>
      </c>
      <c r="D5084" s="2" t="s">
        <v>52</v>
      </c>
      <c r="E5084" s="3" t="s">
        <v>46</v>
      </c>
      <c r="F5084" s="3">
        <f t="shared" ca="1" si="156"/>
        <v>5</v>
      </c>
      <c r="G5084" s="4">
        <f t="shared" ca="1" si="157"/>
        <v>107</v>
      </c>
      <c r="H5084" s="4">
        <f ca="1">+Data_TABLE[[#This Row],[Qty]]*Data_TABLE[[#This Row],[Unit Price]]</f>
        <v>535</v>
      </c>
      <c r="I5084" s="7">
        <v>42214</v>
      </c>
      <c r="J5084" s="10">
        <f>EOMONTH(Data_TABLE[[#This Row],[Date Sold]],0)</f>
        <v>42216</v>
      </c>
    </row>
    <row r="5085" spans="2:10" x14ac:dyDescent="0.25">
      <c r="B5085" s="1" t="s">
        <v>41</v>
      </c>
      <c r="C5085" s="3" t="s">
        <v>56</v>
      </c>
      <c r="D5085" s="2" t="s">
        <v>52</v>
      </c>
      <c r="E5085" s="3" t="s">
        <v>46</v>
      </c>
      <c r="F5085" s="3">
        <f t="shared" ca="1" si="156"/>
        <v>5</v>
      </c>
      <c r="G5085" s="4">
        <f t="shared" ca="1" si="157"/>
        <v>149</v>
      </c>
      <c r="H5085" s="4">
        <f ca="1">+Data_TABLE[[#This Row],[Qty]]*Data_TABLE[[#This Row],[Unit Price]]</f>
        <v>745</v>
      </c>
      <c r="I5085" s="7">
        <v>42214</v>
      </c>
      <c r="J5085" s="10">
        <f>EOMONTH(Data_TABLE[[#This Row],[Date Sold]],0)</f>
        <v>42216</v>
      </c>
    </row>
    <row r="5086" spans="2:10" x14ac:dyDescent="0.25">
      <c r="B5086" s="1" t="s">
        <v>41</v>
      </c>
      <c r="C5086" s="3" t="s">
        <v>56</v>
      </c>
      <c r="D5086" s="2" t="s">
        <v>50</v>
      </c>
      <c r="E5086" s="3" t="s">
        <v>44</v>
      </c>
      <c r="F5086" s="3">
        <f t="shared" ca="1" si="156"/>
        <v>1</v>
      </c>
      <c r="G5086" s="4">
        <f t="shared" ca="1" si="157"/>
        <v>178</v>
      </c>
      <c r="H5086" s="4">
        <f ca="1">+Data_TABLE[[#This Row],[Qty]]*Data_TABLE[[#This Row],[Unit Price]]</f>
        <v>178</v>
      </c>
      <c r="I5086" s="7">
        <v>42214</v>
      </c>
      <c r="J5086" s="10">
        <f>EOMONTH(Data_TABLE[[#This Row],[Date Sold]],0)</f>
        <v>42216</v>
      </c>
    </row>
    <row r="5087" spans="2:10" x14ac:dyDescent="0.25">
      <c r="B5087" s="1" t="s">
        <v>41</v>
      </c>
      <c r="C5087" s="3" t="s">
        <v>54</v>
      </c>
      <c r="D5087" s="2" t="s">
        <v>48</v>
      </c>
      <c r="E5087" s="3" t="s">
        <v>42</v>
      </c>
      <c r="F5087" s="3">
        <f t="shared" ca="1" si="156"/>
        <v>2</v>
      </c>
      <c r="G5087" s="4">
        <f t="shared" ca="1" si="157"/>
        <v>96</v>
      </c>
      <c r="H5087" s="4">
        <f ca="1">+Data_TABLE[[#This Row],[Qty]]*Data_TABLE[[#This Row],[Unit Price]]</f>
        <v>192</v>
      </c>
      <c r="I5087" s="7">
        <v>42214</v>
      </c>
      <c r="J5087" s="10">
        <f>EOMONTH(Data_TABLE[[#This Row],[Date Sold]],0)</f>
        <v>42216</v>
      </c>
    </row>
    <row r="5088" spans="2:10" x14ac:dyDescent="0.25">
      <c r="B5088" s="1" t="s">
        <v>41</v>
      </c>
      <c r="C5088" s="3" t="s">
        <v>55</v>
      </c>
      <c r="D5088" s="2" t="s">
        <v>49</v>
      </c>
      <c r="E5088" s="3" t="s">
        <v>43</v>
      </c>
      <c r="F5088" s="3">
        <f t="shared" ca="1" si="156"/>
        <v>5</v>
      </c>
      <c r="G5088" s="4">
        <f t="shared" ca="1" si="157"/>
        <v>92</v>
      </c>
      <c r="H5088" s="4">
        <f ca="1">+Data_TABLE[[#This Row],[Qty]]*Data_TABLE[[#This Row],[Unit Price]]</f>
        <v>460</v>
      </c>
      <c r="I5088" s="7">
        <v>42214</v>
      </c>
      <c r="J5088" s="10">
        <f>EOMONTH(Data_TABLE[[#This Row],[Date Sold]],0)</f>
        <v>42216</v>
      </c>
    </row>
    <row r="5089" spans="2:10" x14ac:dyDescent="0.25">
      <c r="B5089" s="1" t="s">
        <v>41</v>
      </c>
      <c r="C5089" s="3" t="s">
        <v>55</v>
      </c>
      <c r="D5089" s="2" t="s">
        <v>51</v>
      </c>
      <c r="E5089" s="3" t="s">
        <v>45</v>
      </c>
      <c r="F5089" s="3">
        <f t="shared" ca="1" si="156"/>
        <v>5</v>
      </c>
      <c r="G5089" s="4">
        <f t="shared" ca="1" si="157"/>
        <v>61</v>
      </c>
      <c r="H5089" s="4">
        <f ca="1">+Data_TABLE[[#This Row],[Qty]]*Data_TABLE[[#This Row],[Unit Price]]</f>
        <v>305</v>
      </c>
      <c r="I5089" s="7">
        <v>42214</v>
      </c>
      <c r="J5089" s="10">
        <f>EOMONTH(Data_TABLE[[#This Row],[Date Sold]],0)</f>
        <v>42216</v>
      </c>
    </row>
    <row r="5090" spans="2:10" x14ac:dyDescent="0.25">
      <c r="B5090" s="1" t="s">
        <v>41</v>
      </c>
      <c r="C5090" s="3" t="s">
        <v>56</v>
      </c>
      <c r="D5090" s="2" t="s">
        <v>50</v>
      </c>
      <c r="E5090" s="3" t="s">
        <v>44</v>
      </c>
      <c r="F5090" s="3">
        <f t="shared" ca="1" si="156"/>
        <v>1</v>
      </c>
      <c r="G5090" s="4">
        <f t="shared" ca="1" si="157"/>
        <v>125</v>
      </c>
      <c r="H5090" s="4">
        <f ca="1">+Data_TABLE[[#This Row],[Qty]]*Data_TABLE[[#This Row],[Unit Price]]</f>
        <v>125</v>
      </c>
      <c r="I5090" s="7">
        <v>42214</v>
      </c>
      <c r="J5090" s="10">
        <f>EOMONTH(Data_TABLE[[#This Row],[Date Sold]],0)</f>
        <v>42216</v>
      </c>
    </row>
    <row r="5091" spans="2:10" x14ac:dyDescent="0.25">
      <c r="B5091" s="1" t="s">
        <v>41</v>
      </c>
      <c r="C5091" s="3" t="s">
        <v>56</v>
      </c>
      <c r="D5091" s="2" t="s">
        <v>50</v>
      </c>
      <c r="E5091" s="3" t="s">
        <v>44</v>
      </c>
      <c r="F5091" s="3">
        <f t="shared" ca="1" si="156"/>
        <v>5</v>
      </c>
      <c r="G5091" s="4">
        <f t="shared" ca="1" si="157"/>
        <v>91</v>
      </c>
      <c r="H5091" s="4">
        <f ca="1">+Data_TABLE[[#This Row],[Qty]]*Data_TABLE[[#This Row],[Unit Price]]</f>
        <v>455</v>
      </c>
      <c r="I5091" s="7">
        <v>42214</v>
      </c>
      <c r="J5091" s="10">
        <f>EOMONTH(Data_TABLE[[#This Row],[Date Sold]],0)</f>
        <v>42216</v>
      </c>
    </row>
    <row r="5092" spans="2:10" x14ac:dyDescent="0.25">
      <c r="B5092" s="1" t="s">
        <v>41</v>
      </c>
      <c r="C5092" s="3" t="s">
        <v>55</v>
      </c>
      <c r="D5092" s="2" t="s">
        <v>49</v>
      </c>
      <c r="E5092" s="3" t="s">
        <v>43</v>
      </c>
      <c r="F5092" s="3">
        <f t="shared" ca="1" si="156"/>
        <v>5</v>
      </c>
      <c r="G5092" s="4">
        <f t="shared" ca="1" si="157"/>
        <v>99</v>
      </c>
      <c r="H5092" s="4">
        <f ca="1">+Data_TABLE[[#This Row],[Qty]]*Data_TABLE[[#This Row],[Unit Price]]</f>
        <v>495</v>
      </c>
      <c r="I5092" s="7">
        <v>42214</v>
      </c>
      <c r="J5092" s="10">
        <f>EOMONTH(Data_TABLE[[#This Row],[Date Sold]],0)</f>
        <v>42216</v>
      </c>
    </row>
    <row r="5093" spans="2:10" x14ac:dyDescent="0.25">
      <c r="B5093" s="1" t="s">
        <v>41</v>
      </c>
      <c r="C5093" s="3" t="s">
        <v>55</v>
      </c>
      <c r="D5093" s="2" t="s">
        <v>49</v>
      </c>
      <c r="E5093" s="3" t="s">
        <v>43</v>
      </c>
      <c r="F5093" s="3">
        <f t="shared" ca="1" si="156"/>
        <v>4</v>
      </c>
      <c r="G5093" s="4">
        <f t="shared" ca="1" si="157"/>
        <v>130</v>
      </c>
      <c r="H5093" s="4">
        <f ca="1">+Data_TABLE[[#This Row],[Qty]]*Data_TABLE[[#This Row],[Unit Price]]</f>
        <v>520</v>
      </c>
      <c r="I5093" s="7">
        <v>42214</v>
      </c>
      <c r="J5093" s="10">
        <f>EOMONTH(Data_TABLE[[#This Row],[Date Sold]],0)</f>
        <v>42216</v>
      </c>
    </row>
    <row r="5094" spans="2:10" x14ac:dyDescent="0.25">
      <c r="B5094" s="1" t="s">
        <v>41</v>
      </c>
      <c r="C5094" s="3" t="s">
        <v>56</v>
      </c>
      <c r="D5094" s="2" t="s">
        <v>52</v>
      </c>
      <c r="E5094" s="3" t="s">
        <v>46</v>
      </c>
      <c r="F5094" s="3">
        <f t="shared" ca="1" si="156"/>
        <v>3</v>
      </c>
      <c r="G5094" s="4">
        <f t="shared" ca="1" si="157"/>
        <v>151</v>
      </c>
      <c r="H5094" s="4">
        <f ca="1">+Data_TABLE[[#This Row],[Qty]]*Data_TABLE[[#This Row],[Unit Price]]</f>
        <v>453</v>
      </c>
      <c r="I5094" s="7">
        <v>42214</v>
      </c>
      <c r="J5094" s="10">
        <f>EOMONTH(Data_TABLE[[#This Row],[Date Sold]],0)</f>
        <v>42216</v>
      </c>
    </row>
    <row r="5095" spans="2:10" x14ac:dyDescent="0.25">
      <c r="B5095" s="1" t="s">
        <v>41</v>
      </c>
      <c r="C5095" s="3" t="s">
        <v>56</v>
      </c>
      <c r="D5095" s="2" t="s">
        <v>52</v>
      </c>
      <c r="E5095" s="3" t="s">
        <v>46</v>
      </c>
      <c r="F5095" s="3">
        <f t="shared" ca="1" si="156"/>
        <v>1</v>
      </c>
      <c r="G5095" s="4">
        <f t="shared" ca="1" si="157"/>
        <v>154</v>
      </c>
      <c r="H5095" s="4">
        <f ca="1">+Data_TABLE[[#This Row],[Qty]]*Data_TABLE[[#This Row],[Unit Price]]</f>
        <v>154</v>
      </c>
      <c r="I5095" s="7">
        <v>42214</v>
      </c>
      <c r="J5095" s="10">
        <f>EOMONTH(Data_TABLE[[#This Row],[Date Sold]],0)</f>
        <v>42216</v>
      </c>
    </row>
    <row r="5096" spans="2:10" x14ac:dyDescent="0.25">
      <c r="B5096" s="1" t="s">
        <v>41</v>
      </c>
      <c r="C5096" s="3" t="s">
        <v>54</v>
      </c>
      <c r="D5096" s="2" t="s">
        <v>48</v>
      </c>
      <c r="E5096" s="3" t="s">
        <v>42</v>
      </c>
      <c r="F5096" s="3">
        <f t="shared" ca="1" si="156"/>
        <v>4</v>
      </c>
      <c r="G5096" s="4">
        <f t="shared" ca="1" si="157"/>
        <v>106</v>
      </c>
      <c r="H5096" s="4">
        <f ca="1">+Data_TABLE[[#This Row],[Qty]]*Data_TABLE[[#This Row],[Unit Price]]</f>
        <v>424</v>
      </c>
      <c r="I5096" s="7">
        <v>42214</v>
      </c>
      <c r="J5096" s="10">
        <f>EOMONTH(Data_TABLE[[#This Row],[Date Sold]],0)</f>
        <v>42216</v>
      </c>
    </row>
    <row r="5097" spans="2:10" x14ac:dyDescent="0.25">
      <c r="B5097" s="1" t="s">
        <v>41</v>
      </c>
      <c r="C5097" s="3" t="s">
        <v>56</v>
      </c>
      <c r="D5097" s="2" t="s">
        <v>52</v>
      </c>
      <c r="E5097" s="3" t="s">
        <v>46</v>
      </c>
      <c r="F5097" s="3">
        <f t="shared" ca="1" si="156"/>
        <v>4</v>
      </c>
      <c r="G5097" s="4">
        <f t="shared" ca="1" si="157"/>
        <v>145</v>
      </c>
      <c r="H5097" s="4">
        <f ca="1">+Data_TABLE[[#This Row],[Qty]]*Data_TABLE[[#This Row],[Unit Price]]</f>
        <v>580</v>
      </c>
      <c r="I5097" s="7">
        <v>42214</v>
      </c>
      <c r="J5097" s="10">
        <f>EOMONTH(Data_TABLE[[#This Row],[Date Sold]],0)</f>
        <v>42216</v>
      </c>
    </row>
    <row r="5098" spans="2:10" x14ac:dyDescent="0.25">
      <c r="B5098" s="1" t="s">
        <v>41</v>
      </c>
      <c r="C5098" s="3" t="s">
        <v>56</v>
      </c>
      <c r="D5098" s="2" t="s">
        <v>52</v>
      </c>
      <c r="E5098" s="3" t="s">
        <v>46</v>
      </c>
      <c r="F5098" s="3">
        <f t="shared" ca="1" si="156"/>
        <v>2</v>
      </c>
      <c r="G5098" s="4">
        <f t="shared" ca="1" si="157"/>
        <v>73</v>
      </c>
      <c r="H5098" s="4">
        <f ca="1">+Data_TABLE[[#This Row],[Qty]]*Data_TABLE[[#This Row],[Unit Price]]</f>
        <v>146</v>
      </c>
      <c r="I5098" s="7">
        <v>42214</v>
      </c>
      <c r="J5098" s="10">
        <f>EOMONTH(Data_TABLE[[#This Row],[Date Sold]],0)</f>
        <v>42216</v>
      </c>
    </row>
    <row r="5099" spans="2:10" x14ac:dyDescent="0.25">
      <c r="B5099" s="1" t="s">
        <v>41</v>
      </c>
      <c r="C5099" s="3" t="s">
        <v>56</v>
      </c>
      <c r="D5099" s="2" t="s">
        <v>52</v>
      </c>
      <c r="E5099" s="3" t="s">
        <v>46</v>
      </c>
      <c r="F5099" s="3">
        <f t="shared" ca="1" si="156"/>
        <v>5</v>
      </c>
      <c r="G5099" s="4">
        <f t="shared" ca="1" si="157"/>
        <v>159</v>
      </c>
      <c r="H5099" s="4">
        <f ca="1">+Data_TABLE[[#This Row],[Qty]]*Data_TABLE[[#This Row],[Unit Price]]</f>
        <v>795</v>
      </c>
      <c r="I5099" s="7">
        <v>42214</v>
      </c>
      <c r="J5099" s="10">
        <f>EOMONTH(Data_TABLE[[#This Row],[Date Sold]],0)</f>
        <v>42216</v>
      </c>
    </row>
    <row r="5100" spans="2:10" x14ac:dyDescent="0.25">
      <c r="B5100" s="1" t="s">
        <v>41</v>
      </c>
      <c r="C5100" s="3" t="s">
        <v>55</v>
      </c>
      <c r="D5100" s="2" t="s">
        <v>51</v>
      </c>
      <c r="E5100" s="3" t="s">
        <v>45</v>
      </c>
      <c r="F5100" s="3">
        <f t="shared" ca="1" si="156"/>
        <v>1</v>
      </c>
      <c r="G5100" s="4">
        <f t="shared" ca="1" si="157"/>
        <v>60</v>
      </c>
      <c r="H5100" s="4">
        <f ca="1">+Data_TABLE[[#This Row],[Qty]]*Data_TABLE[[#This Row],[Unit Price]]</f>
        <v>60</v>
      </c>
      <c r="I5100" s="7">
        <v>42214</v>
      </c>
      <c r="J5100" s="10">
        <f>EOMONTH(Data_TABLE[[#This Row],[Date Sold]],0)</f>
        <v>42216</v>
      </c>
    </row>
    <row r="5101" spans="2:10" x14ac:dyDescent="0.25">
      <c r="B5101" s="1" t="s">
        <v>41</v>
      </c>
      <c r="C5101" s="3" t="s">
        <v>55</v>
      </c>
      <c r="D5101" s="2" t="s">
        <v>49</v>
      </c>
      <c r="E5101" s="3" t="s">
        <v>43</v>
      </c>
      <c r="F5101" s="3">
        <f t="shared" ca="1" si="156"/>
        <v>5</v>
      </c>
      <c r="G5101" s="4">
        <f t="shared" ca="1" si="157"/>
        <v>120</v>
      </c>
      <c r="H5101" s="4">
        <f ca="1">+Data_TABLE[[#This Row],[Qty]]*Data_TABLE[[#This Row],[Unit Price]]</f>
        <v>600</v>
      </c>
      <c r="I5101" s="7">
        <v>42214</v>
      </c>
      <c r="J5101" s="10">
        <f>EOMONTH(Data_TABLE[[#This Row],[Date Sold]],0)</f>
        <v>42216</v>
      </c>
    </row>
    <row r="5102" spans="2:10" x14ac:dyDescent="0.25">
      <c r="B5102" s="1" t="s">
        <v>41</v>
      </c>
      <c r="C5102" s="3" t="s">
        <v>56</v>
      </c>
      <c r="D5102" s="2" t="s">
        <v>50</v>
      </c>
      <c r="E5102" s="3" t="s">
        <v>44</v>
      </c>
      <c r="F5102" s="3">
        <f t="shared" ca="1" si="156"/>
        <v>1</v>
      </c>
      <c r="G5102" s="4">
        <f t="shared" ca="1" si="157"/>
        <v>191</v>
      </c>
      <c r="H5102" s="4">
        <f ca="1">+Data_TABLE[[#This Row],[Qty]]*Data_TABLE[[#This Row],[Unit Price]]</f>
        <v>191</v>
      </c>
      <c r="I5102" s="7">
        <v>42214</v>
      </c>
      <c r="J5102" s="10">
        <f>EOMONTH(Data_TABLE[[#This Row],[Date Sold]],0)</f>
        <v>42216</v>
      </c>
    </row>
    <row r="5103" spans="2:10" x14ac:dyDescent="0.25">
      <c r="B5103" s="1" t="s">
        <v>41</v>
      </c>
      <c r="C5103" s="3" t="s">
        <v>55</v>
      </c>
      <c r="D5103" s="2" t="s">
        <v>51</v>
      </c>
      <c r="E5103" s="3" t="s">
        <v>45</v>
      </c>
      <c r="F5103" s="3">
        <f t="shared" ca="1" si="156"/>
        <v>4</v>
      </c>
      <c r="G5103" s="4">
        <f t="shared" ca="1" si="157"/>
        <v>72</v>
      </c>
      <c r="H5103" s="4">
        <f ca="1">+Data_TABLE[[#This Row],[Qty]]*Data_TABLE[[#This Row],[Unit Price]]</f>
        <v>288</v>
      </c>
      <c r="I5103" s="7">
        <v>42215</v>
      </c>
      <c r="J5103" s="10">
        <f>EOMONTH(Data_TABLE[[#This Row],[Date Sold]],0)</f>
        <v>42216</v>
      </c>
    </row>
    <row r="5104" spans="2:10" x14ac:dyDescent="0.25">
      <c r="B5104" s="1" t="s">
        <v>41</v>
      </c>
      <c r="C5104" s="3" t="s">
        <v>54</v>
      </c>
      <c r="D5104" s="2" t="s">
        <v>48</v>
      </c>
      <c r="E5104" s="3" t="s">
        <v>42</v>
      </c>
      <c r="F5104" s="3">
        <f t="shared" ca="1" si="156"/>
        <v>3</v>
      </c>
      <c r="G5104" s="4">
        <f t="shared" ca="1" si="157"/>
        <v>90</v>
      </c>
      <c r="H5104" s="4">
        <f ca="1">+Data_TABLE[[#This Row],[Qty]]*Data_TABLE[[#This Row],[Unit Price]]</f>
        <v>270</v>
      </c>
      <c r="I5104" s="7">
        <v>42215</v>
      </c>
      <c r="J5104" s="10">
        <f>EOMONTH(Data_TABLE[[#This Row],[Date Sold]],0)</f>
        <v>42216</v>
      </c>
    </row>
    <row r="5105" spans="2:10" x14ac:dyDescent="0.25">
      <c r="B5105" s="1" t="s">
        <v>41</v>
      </c>
      <c r="C5105" s="3" t="s">
        <v>55</v>
      </c>
      <c r="D5105" s="2" t="s">
        <v>51</v>
      </c>
      <c r="E5105" s="3" t="s">
        <v>45</v>
      </c>
      <c r="F5105" s="3">
        <f t="shared" ref="F5105:F5168" ca="1" si="158">RANDBETWEEN(1,5)</f>
        <v>5</v>
      </c>
      <c r="G5105" s="4">
        <f t="shared" ref="G5105:G5168" ca="1" si="159">RANDBETWEEN(60,200)</f>
        <v>71</v>
      </c>
      <c r="H5105" s="4">
        <f ca="1">+Data_TABLE[[#This Row],[Qty]]*Data_TABLE[[#This Row],[Unit Price]]</f>
        <v>355</v>
      </c>
      <c r="I5105" s="7">
        <v>42215</v>
      </c>
      <c r="J5105" s="10">
        <f>EOMONTH(Data_TABLE[[#This Row],[Date Sold]],0)</f>
        <v>42216</v>
      </c>
    </row>
    <row r="5106" spans="2:10" x14ac:dyDescent="0.25">
      <c r="B5106" s="1" t="s">
        <v>41</v>
      </c>
      <c r="C5106" s="3" t="s">
        <v>54</v>
      </c>
      <c r="D5106" s="2" t="s">
        <v>48</v>
      </c>
      <c r="E5106" s="3" t="s">
        <v>42</v>
      </c>
      <c r="F5106" s="3">
        <f t="shared" ca="1" si="158"/>
        <v>2</v>
      </c>
      <c r="G5106" s="4">
        <f t="shared" ca="1" si="159"/>
        <v>70</v>
      </c>
      <c r="H5106" s="4">
        <f ca="1">+Data_TABLE[[#This Row],[Qty]]*Data_TABLE[[#This Row],[Unit Price]]</f>
        <v>140</v>
      </c>
      <c r="I5106" s="7">
        <v>42215</v>
      </c>
      <c r="J5106" s="10">
        <f>EOMONTH(Data_TABLE[[#This Row],[Date Sold]],0)</f>
        <v>42216</v>
      </c>
    </row>
    <row r="5107" spans="2:10" x14ac:dyDescent="0.25">
      <c r="B5107" s="1" t="s">
        <v>41</v>
      </c>
      <c r="C5107" s="3" t="s">
        <v>56</v>
      </c>
      <c r="D5107" s="2" t="s">
        <v>50</v>
      </c>
      <c r="E5107" s="3" t="s">
        <v>44</v>
      </c>
      <c r="F5107" s="3">
        <f t="shared" ca="1" si="158"/>
        <v>2</v>
      </c>
      <c r="G5107" s="4">
        <f t="shared" ca="1" si="159"/>
        <v>137</v>
      </c>
      <c r="H5107" s="4">
        <f ca="1">+Data_TABLE[[#This Row],[Qty]]*Data_TABLE[[#This Row],[Unit Price]]</f>
        <v>274</v>
      </c>
      <c r="I5107" s="7">
        <v>42215</v>
      </c>
      <c r="J5107" s="10">
        <f>EOMONTH(Data_TABLE[[#This Row],[Date Sold]],0)</f>
        <v>42216</v>
      </c>
    </row>
    <row r="5108" spans="2:10" x14ac:dyDescent="0.25">
      <c r="B5108" s="1" t="s">
        <v>41</v>
      </c>
      <c r="C5108" s="3" t="s">
        <v>56</v>
      </c>
      <c r="D5108" s="2" t="s">
        <v>52</v>
      </c>
      <c r="E5108" s="3" t="s">
        <v>46</v>
      </c>
      <c r="F5108" s="3">
        <f t="shared" ca="1" si="158"/>
        <v>2</v>
      </c>
      <c r="G5108" s="4">
        <f t="shared" ca="1" si="159"/>
        <v>118</v>
      </c>
      <c r="H5108" s="4">
        <f ca="1">+Data_TABLE[[#This Row],[Qty]]*Data_TABLE[[#This Row],[Unit Price]]</f>
        <v>236</v>
      </c>
      <c r="I5108" s="7">
        <v>42215</v>
      </c>
      <c r="J5108" s="10">
        <f>EOMONTH(Data_TABLE[[#This Row],[Date Sold]],0)</f>
        <v>42216</v>
      </c>
    </row>
    <row r="5109" spans="2:10" x14ac:dyDescent="0.25">
      <c r="B5109" s="1" t="s">
        <v>41</v>
      </c>
      <c r="C5109" s="3" t="s">
        <v>55</v>
      </c>
      <c r="D5109" s="2" t="s">
        <v>49</v>
      </c>
      <c r="E5109" s="3" t="s">
        <v>43</v>
      </c>
      <c r="F5109" s="3">
        <f t="shared" ca="1" si="158"/>
        <v>4</v>
      </c>
      <c r="G5109" s="4">
        <f t="shared" ca="1" si="159"/>
        <v>153</v>
      </c>
      <c r="H5109" s="4">
        <f ca="1">+Data_TABLE[[#This Row],[Qty]]*Data_TABLE[[#This Row],[Unit Price]]</f>
        <v>612</v>
      </c>
      <c r="I5109" s="7">
        <v>42215</v>
      </c>
      <c r="J5109" s="10">
        <f>EOMONTH(Data_TABLE[[#This Row],[Date Sold]],0)</f>
        <v>42216</v>
      </c>
    </row>
    <row r="5110" spans="2:10" x14ac:dyDescent="0.25">
      <c r="B5110" s="1" t="s">
        <v>41</v>
      </c>
      <c r="C5110" s="3" t="s">
        <v>56</v>
      </c>
      <c r="D5110" s="2" t="s">
        <v>50</v>
      </c>
      <c r="E5110" s="3" t="s">
        <v>44</v>
      </c>
      <c r="F5110" s="3">
        <f t="shared" ca="1" si="158"/>
        <v>5</v>
      </c>
      <c r="G5110" s="4">
        <f t="shared" ca="1" si="159"/>
        <v>112</v>
      </c>
      <c r="H5110" s="4">
        <f ca="1">+Data_TABLE[[#This Row],[Qty]]*Data_TABLE[[#This Row],[Unit Price]]</f>
        <v>560</v>
      </c>
      <c r="I5110" s="7">
        <v>42215</v>
      </c>
      <c r="J5110" s="10">
        <f>EOMONTH(Data_TABLE[[#This Row],[Date Sold]],0)</f>
        <v>42216</v>
      </c>
    </row>
    <row r="5111" spans="2:10" x14ac:dyDescent="0.25">
      <c r="B5111" s="1" t="s">
        <v>41</v>
      </c>
      <c r="C5111" s="3" t="s">
        <v>56</v>
      </c>
      <c r="D5111" s="2" t="s">
        <v>50</v>
      </c>
      <c r="E5111" s="3" t="s">
        <v>44</v>
      </c>
      <c r="F5111" s="3">
        <f t="shared" ca="1" si="158"/>
        <v>4</v>
      </c>
      <c r="G5111" s="4">
        <f t="shared" ca="1" si="159"/>
        <v>195</v>
      </c>
      <c r="H5111" s="4">
        <f ca="1">+Data_TABLE[[#This Row],[Qty]]*Data_TABLE[[#This Row],[Unit Price]]</f>
        <v>780</v>
      </c>
      <c r="I5111" s="7">
        <v>42215</v>
      </c>
      <c r="J5111" s="10">
        <f>EOMONTH(Data_TABLE[[#This Row],[Date Sold]],0)</f>
        <v>42216</v>
      </c>
    </row>
    <row r="5112" spans="2:10" x14ac:dyDescent="0.25">
      <c r="B5112" s="1" t="s">
        <v>41</v>
      </c>
      <c r="C5112" s="3" t="s">
        <v>56</v>
      </c>
      <c r="D5112" s="2" t="s">
        <v>52</v>
      </c>
      <c r="E5112" s="3" t="s">
        <v>46</v>
      </c>
      <c r="F5112" s="3">
        <f t="shared" ca="1" si="158"/>
        <v>3</v>
      </c>
      <c r="G5112" s="4">
        <f t="shared" ca="1" si="159"/>
        <v>151</v>
      </c>
      <c r="H5112" s="4">
        <f ca="1">+Data_TABLE[[#This Row],[Qty]]*Data_TABLE[[#This Row],[Unit Price]]</f>
        <v>453</v>
      </c>
      <c r="I5112" s="7">
        <v>42215</v>
      </c>
      <c r="J5112" s="10">
        <f>EOMONTH(Data_TABLE[[#This Row],[Date Sold]],0)</f>
        <v>42216</v>
      </c>
    </row>
    <row r="5113" spans="2:10" x14ac:dyDescent="0.25">
      <c r="B5113" s="1" t="s">
        <v>41</v>
      </c>
      <c r="C5113" s="3" t="s">
        <v>56</v>
      </c>
      <c r="D5113" s="2" t="s">
        <v>50</v>
      </c>
      <c r="E5113" s="3" t="s">
        <v>44</v>
      </c>
      <c r="F5113" s="3">
        <f t="shared" ca="1" si="158"/>
        <v>4</v>
      </c>
      <c r="G5113" s="4">
        <f t="shared" ca="1" si="159"/>
        <v>74</v>
      </c>
      <c r="H5113" s="4">
        <f ca="1">+Data_TABLE[[#This Row],[Qty]]*Data_TABLE[[#This Row],[Unit Price]]</f>
        <v>296</v>
      </c>
      <c r="I5113" s="7">
        <v>42215</v>
      </c>
      <c r="J5113" s="10">
        <f>EOMONTH(Data_TABLE[[#This Row],[Date Sold]],0)</f>
        <v>42216</v>
      </c>
    </row>
    <row r="5114" spans="2:10" x14ac:dyDescent="0.25">
      <c r="B5114" s="1" t="s">
        <v>41</v>
      </c>
      <c r="C5114" s="3" t="s">
        <v>56</v>
      </c>
      <c r="D5114" s="2" t="s">
        <v>52</v>
      </c>
      <c r="E5114" s="3" t="s">
        <v>46</v>
      </c>
      <c r="F5114" s="3">
        <f t="shared" ca="1" si="158"/>
        <v>1</v>
      </c>
      <c r="G5114" s="4">
        <f t="shared" ca="1" si="159"/>
        <v>68</v>
      </c>
      <c r="H5114" s="4">
        <f ca="1">+Data_TABLE[[#This Row],[Qty]]*Data_TABLE[[#This Row],[Unit Price]]</f>
        <v>68</v>
      </c>
      <c r="I5114" s="7">
        <v>42215</v>
      </c>
      <c r="J5114" s="10">
        <f>EOMONTH(Data_TABLE[[#This Row],[Date Sold]],0)</f>
        <v>42216</v>
      </c>
    </row>
    <row r="5115" spans="2:10" x14ac:dyDescent="0.25">
      <c r="B5115" s="1" t="s">
        <v>41</v>
      </c>
      <c r="C5115" s="3" t="s">
        <v>55</v>
      </c>
      <c r="D5115" s="2" t="s">
        <v>49</v>
      </c>
      <c r="E5115" s="3" t="s">
        <v>43</v>
      </c>
      <c r="F5115" s="3">
        <f t="shared" ca="1" si="158"/>
        <v>1</v>
      </c>
      <c r="G5115" s="4">
        <f t="shared" ca="1" si="159"/>
        <v>175</v>
      </c>
      <c r="H5115" s="4">
        <f ca="1">+Data_TABLE[[#This Row],[Qty]]*Data_TABLE[[#This Row],[Unit Price]]</f>
        <v>175</v>
      </c>
      <c r="I5115" s="7">
        <v>42215</v>
      </c>
      <c r="J5115" s="10">
        <f>EOMONTH(Data_TABLE[[#This Row],[Date Sold]],0)</f>
        <v>42216</v>
      </c>
    </row>
    <row r="5116" spans="2:10" x14ac:dyDescent="0.25">
      <c r="B5116" s="1" t="s">
        <v>41</v>
      </c>
      <c r="C5116" s="3" t="s">
        <v>54</v>
      </c>
      <c r="D5116" s="2" t="s">
        <v>48</v>
      </c>
      <c r="E5116" s="3" t="s">
        <v>42</v>
      </c>
      <c r="F5116" s="3">
        <f t="shared" ca="1" si="158"/>
        <v>2</v>
      </c>
      <c r="G5116" s="4">
        <f t="shared" ca="1" si="159"/>
        <v>150</v>
      </c>
      <c r="H5116" s="4">
        <f ca="1">+Data_TABLE[[#This Row],[Qty]]*Data_TABLE[[#This Row],[Unit Price]]</f>
        <v>300</v>
      </c>
      <c r="I5116" s="7">
        <v>42215</v>
      </c>
      <c r="J5116" s="10">
        <f>EOMONTH(Data_TABLE[[#This Row],[Date Sold]],0)</f>
        <v>42216</v>
      </c>
    </row>
    <row r="5117" spans="2:10" x14ac:dyDescent="0.25">
      <c r="B5117" s="1" t="s">
        <v>41</v>
      </c>
      <c r="C5117" s="3" t="s">
        <v>55</v>
      </c>
      <c r="D5117" s="2" t="s">
        <v>49</v>
      </c>
      <c r="E5117" s="3" t="s">
        <v>43</v>
      </c>
      <c r="F5117" s="3">
        <f t="shared" ca="1" si="158"/>
        <v>1</v>
      </c>
      <c r="G5117" s="4">
        <f t="shared" ca="1" si="159"/>
        <v>180</v>
      </c>
      <c r="H5117" s="4">
        <f ca="1">+Data_TABLE[[#This Row],[Qty]]*Data_TABLE[[#This Row],[Unit Price]]</f>
        <v>180</v>
      </c>
      <c r="I5117" s="7">
        <v>42215</v>
      </c>
      <c r="J5117" s="10">
        <f>EOMONTH(Data_TABLE[[#This Row],[Date Sold]],0)</f>
        <v>42216</v>
      </c>
    </row>
    <row r="5118" spans="2:10" x14ac:dyDescent="0.25">
      <c r="B5118" s="1" t="s">
        <v>41</v>
      </c>
      <c r="C5118" s="3" t="s">
        <v>56</v>
      </c>
      <c r="D5118" s="2" t="s">
        <v>52</v>
      </c>
      <c r="E5118" s="3" t="s">
        <v>46</v>
      </c>
      <c r="F5118" s="3">
        <f t="shared" ca="1" si="158"/>
        <v>5</v>
      </c>
      <c r="G5118" s="4">
        <f t="shared" ca="1" si="159"/>
        <v>137</v>
      </c>
      <c r="H5118" s="4">
        <f ca="1">+Data_TABLE[[#This Row],[Qty]]*Data_TABLE[[#This Row],[Unit Price]]</f>
        <v>685</v>
      </c>
      <c r="I5118" s="7">
        <v>42215</v>
      </c>
      <c r="J5118" s="10">
        <f>EOMONTH(Data_TABLE[[#This Row],[Date Sold]],0)</f>
        <v>42216</v>
      </c>
    </row>
    <row r="5119" spans="2:10" x14ac:dyDescent="0.25">
      <c r="B5119" s="1" t="s">
        <v>41</v>
      </c>
      <c r="C5119" s="3" t="s">
        <v>56</v>
      </c>
      <c r="D5119" s="2" t="s">
        <v>50</v>
      </c>
      <c r="E5119" s="3" t="s">
        <v>44</v>
      </c>
      <c r="F5119" s="3">
        <f t="shared" ca="1" si="158"/>
        <v>1</v>
      </c>
      <c r="G5119" s="4">
        <f t="shared" ca="1" si="159"/>
        <v>173</v>
      </c>
      <c r="H5119" s="4">
        <f ca="1">+Data_TABLE[[#This Row],[Qty]]*Data_TABLE[[#This Row],[Unit Price]]</f>
        <v>173</v>
      </c>
      <c r="I5119" s="7">
        <v>42215</v>
      </c>
      <c r="J5119" s="10">
        <f>EOMONTH(Data_TABLE[[#This Row],[Date Sold]],0)</f>
        <v>42216</v>
      </c>
    </row>
    <row r="5120" spans="2:10" x14ac:dyDescent="0.25">
      <c r="B5120" s="1" t="s">
        <v>41</v>
      </c>
      <c r="C5120" s="3" t="s">
        <v>55</v>
      </c>
      <c r="D5120" s="2" t="s">
        <v>51</v>
      </c>
      <c r="E5120" s="3" t="s">
        <v>45</v>
      </c>
      <c r="F5120" s="3">
        <f t="shared" ca="1" si="158"/>
        <v>3</v>
      </c>
      <c r="G5120" s="4">
        <f t="shared" ca="1" si="159"/>
        <v>198</v>
      </c>
      <c r="H5120" s="4">
        <f ca="1">+Data_TABLE[[#This Row],[Qty]]*Data_TABLE[[#This Row],[Unit Price]]</f>
        <v>594</v>
      </c>
      <c r="I5120" s="7">
        <v>42215</v>
      </c>
      <c r="J5120" s="10">
        <f>EOMONTH(Data_TABLE[[#This Row],[Date Sold]],0)</f>
        <v>42216</v>
      </c>
    </row>
    <row r="5121" spans="2:10" x14ac:dyDescent="0.25">
      <c r="B5121" s="1" t="s">
        <v>41</v>
      </c>
      <c r="C5121" s="3" t="s">
        <v>55</v>
      </c>
      <c r="D5121" s="2" t="s">
        <v>51</v>
      </c>
      <c r="E5121" s="3" t="s">
        <v>45</v>
      </c>
      <c r="F5121" s="3">
        <f t="shared" ca="1" si="158"/>
        <v>1</v>
      </c>
      <c r="G5121" s="4">
        <f t="shared" ca="1" si="159"/>
        <v>161</v>
      </c>
      <c r="H5121" s="4">
        <f ca="1">+Data_TABLE[[#This Row],[Qty]]*Data_TABLE[[#This Row],[Unit Price]]</f>
        <v>161</v>
      </c>
      <c r="I5121" s="7">
        <v>42215</v>
      </c>
      <c r="J5121" s="10">
        <f>EOMONTH(Data_TABLE[[#This Row],[Date Sold]],0)</f>
        <v>42216</v>
      </c>
    </row>
    <row r="5122" spans="2:10" x14ac:dyDescent="0.25">
      <c r="B5122" s="1" t="s">
        <v>41</v>
      </c>
      <c r="C5122" s="3" t="s">
        <v>56</v>
      </c>
      <c r="D5122" s="2" t="s">
        <v>52</v>
      </c>
      <c r="E5122" s="3" t="s">
        <v>46</v>
      </c>
      <c r="F5122" s="3">
        <f t="shared" ca="1" si="158"/>
        <v>1</v>
      </c>
      <c r="G5122" s="4">
        <f t="shared" ca="1" si="159"/>
        <v>101</v>
      </c>
      <c r="H5122" s="4">
        <f ca="1">+Data_TABLE[[#This Row],[Qty]]*Data_TABLE[[#This Row],[Unit Price]]</f>
        <v>101</v>
      </c>
      <c r="I5122" s="7">
        <v>42215</v>
      </c>
      <c r="J5122" s="10">
        <f>EOMONTH(Data_TABLE[[#This Row],[Date Sold]],0)</f>
        <v>42216</v>
      </c>
    </row>
    <row r="5123" spans="2:10" x14ac:dyDescent="0.25">
      <c r="B5123" s="1" t="s">
        <v>41</v>
      </c>
      <c r="C5123" s="3" t="s">
        <v>55</v>
      </c>
      <c r="D5123" s="2" t="s">
        <v>49</v>
      </c>
      <c r="E5123" s="3" t="s">
        <v>43</v>
      </c>
      <c r="F5123" s="3">
        <f t="shared" ca="1" si="158"/>
        <v>2</v>
      </c>
      <c r="G5123" s="4">
        <f t="shared" ca="1" si="159"/>
        <v>197</v>
      </c>
      <c r="H5123" s="4">
        <f ca="1">+Data_TABLE[[#This Row],[Qty]]*Data_TABLE[[#This Row],[Unit Price]]</f>
        <v>394</v>
      </c>
      <c r="I5123" s="7">
        <v>42215</v>
      </c>
      <c r="J5123" s="10">
        <f>EOMONTH(Data_TABLE[[#This Row],[Date Sold]],0)</f>
        <v>42216</v>
      </c>
    </row>
    <row r="5124" spans="2:10" x14ac:dyDescent="0.25">
      <c r="B5124" s="1" t="s">
        <v>41</v>
      </c>
      <c r="C5124" s="3" t="s">
        <v>54</v>
      </c>
      <c r="D5124" s="2" t="s">
        <v>48</v>
      </c>
      <c r="E5124" s="3" t="s">
        <v>42</v>
      </c>
      <c r="F5124" s="3">
        <f t="shared" ca="1" si="158"/>
        <v>5</v>
      </c>
      <c r="G5124" s="4">
        <f t="shared" ca="1" si="159"/>
        <v>145</v>
      </c>
      <c r="H5124" s="4">
        <f ca="1">+Data_TABLE[[#This Row],[Qty]]*Data_TABLE[[#This Row],[Unit Price]]</f>
        <v>725</v>
      </c>
      <c r="I5124" s="7">
        <v>42215</v>
      </c>
      <c r="J5124" s="10">
        <f>EOMONTH(Data_TABLE[[#This Row],[Date Sold]],0)</f>
        <v>42216</v>
      </c>
    </row>
    <row r="5125" spans="2:10" x14ac:dyDescent="0.25">
      <c r="B5125" s="1" t="s">
        <v>41</v>
      </c>
      <c r="C5125" s="3" t="s">
        <v>56</v>
      </c>
      <c r="D5125" s="2" t="s">
        <v>50</v>
      </c>
      <c r="E5125" s="3" t="s">
        <v>44</v>
      </c>
      <c r="F5125" s="3">
        <f t="shared" ca="1" si="158"/>
        <v>4</v>
      </c>
      <c r="G5125" s="4">
        <f t="shared" ca="1" si="159"/>
        <v>60</v>
      </c>
      <c r="H5125" s="4">
        <f ca="1">+Data_TABLE[[#This Row],[Qty]]*Data_TABLE[[#This Row],[Unit Price]]</f>
        <v>240</v>
      </c>
      <c r="I5125" s="7">
        <v>42215</v>
      </c>
      <c r="J5125" s="10">
        <f>EOMONTH(Data_TABLE[[#This Row],[Date Sold]],0)</f>
        <v>42216</v>
      </c>
    </row>
    <row r="5126" spans="2:10" x14ac:dyDescent="0.25">
      <c r="B5126" s="1" t="s">
        <v>41</v>
      </c>
      <c r="C5126" s="3" t="s">
        <v>56</v>
      </c>
      <c r="D5126" s="2" t="s">
        <v>52</v>
      </c>
      <c r="E5126" s="3" t="s">
        <v>46</v>
      </c>
      <c r="F5126" s="3">
        <f t="shared" ca="1" si="158"/>
        <v>5</v>
      </c>
      <c r="G5126" s="4">
        <f t="shared" ca="1" si="159"/>
        <v>90</v>
      </c>
      <c r="H5126" s="4">
        <f ca="1">+Data_TABLE[[#This Row],[Qty]]*Data_TABLE[[#This Row],[Unit Price]]</f>
        <v>450</v>
      </c>
      <c r="I5126" s="7">
        <v>42215</v>
      </c>
      <c r="J5126" s="10">
        <f>EOMONTH(Data_TABLE[[#This Row],[Date Sold]],0)</f>
        <v>42216</v>
      </c>
    </row>
    <row r="5127" spans="2:10" x14ac:dyDescent="0.25">
      <c r="B5127" s="1" t="s">
        <v>41</v>
      </c>
      <c r="C5127" s="3" t="s">
        <v>54</v>
      </c>
      <c r="D5127" s="2" t="s">
        <v>48</v>
      </c>
      <c r="E5127" s="3" t="s">
        <v>42</v>
      </c>
      <c r="F5127" s="3">
        <f t="shared" ca="1" si="158"/>
        <v>2</v>
      </c>
      <c r="G5127" s="4">
        <f t="shared" ca="1" si="159"/>
        <v>139</v>
      </c>
      <c r="H5127" s="4">
        <f ca="1">+Data_TABLE[[#This Row],[Qty]]*Data_TABLE[[#This Row],[Unit Price]]</f>
        <v>278</v>
      </c>
      <c r="I5127" s="7">
        <v>42215</v>
      </c>
      <c r="J5127" s="10">
        <f>EOMONTH(Data_TABLE[[#This Row],[Date Sold]],0)</f>
        <v>42216</v>
      </c>
    </row>
    <row r="5128" spans="2:10" x14ac:dyDescent="0.25">
      <c r="B5128" s="1" t="s">
        <v>41</v>
      </c>
      <c r="C5128" s="3" t="s">
        <v>54</v>
      </c>
      <c r="D5128" s="2" t="s">
        <v>48</v>
      </c>
      <c r="E5128" s="3" t="s">
        <v>42</v>
      </c>
      <c r="F5128" s="3">
        <f t="shared" ca="1" si="158"/>
        <v>5</v>
      </c>
      <c r="G5128" s="4">
        <f t="shared" ca="1" si="159"/>
        <v>192</v>
      </c>
      <c r="H5128" s="4">
        <f ca="1">+Data_TABLE[[#This Row],[Qty]]*Data_TABLE[[#This Row],[Unit Price]]</f>
        <v>960</v>
      </c>
      <c r="I5128" s="7">
        <v>42215</v>
      </c>
      <c r="J5128" s="10">
        <f>EOMONTH(Data_TABLE[[#This Row],[Date Sold]],0)</f>
        <v>42216</v>
      </c>
    </row>
    <row r="5129" spans="2:10" x14ac:dyDescent="0.25">
      <c r="B5129" s="1" t="s">
        <v>41</v>
      </c>
      <c r="C5129" s="3" t="s">
        <v>54</v>
      </c>
      <c r="D5129" s="2" t="s">
        <v>48</v>
      </c>
      <c r="E5129" s="3" t="s">
        <v>42</v>
      </c>
      <c r="F5129" s="3">
        <f t="shared" ca="1" si="158"/>
        <v>5</v>
      </c>
      <c r="G5129" s="4">
        <f t="shared" ca="1" si="159"/>
        <v>166</v>
      </c>
      <c r="H5129" s="4">
        <f ca="1">+Data_TABLE[[#This Row],[Qty]]*Data_TABLE[[#This Row],[Unit Price]]</f>
        <v>830</v>
      </c>
      <c r="I5129" s="7">
        <v>42215</v>
      </c>
      <c r="J5129" s="10">
        <f>EOMONTH(Data_TABLE[[#This Row],[Date Sold]],0)</f>
        <v>42216</v>
      </c>
    </row>
    <row r="5130" spans="2:10" x14ac:dyDescent="0.25">
      <c r="B5130" s="1" t="s">
        <v>41</v>
      </c>
      <c r="C5130" s="3" t="s">
        <v>56</v>
      </c>
      <c r="D5130" s="2" t="s">
        <v>52</v>
      </c>
      <c r="E5130" s="3" t="s">
        <v>46</v>
      </c>
      <c r="F5130" s="3">
        <f t="shared" ca="1" si="158"/>
        <v>2</v>
      </c>
      <c r="G5130" s="4">
        <f t="shared" ca="1" si="159"/>
        <v>130</v>
      </c>
      <c r="H5130" s="4">
        <f ca="1">+Data_TABLE[[#This Row],[Qty]]*Data_TABLE[[#This Row],[Unit Price]]</f>
        <v>260</v>
      </c>
      <c r="I5130" s="7">
        <v>42215</v>
      </c>
      <c r="J5130" s="10">
        <f>EOMONTH(Data_TABLE[[#This Row],[Date Sold]],0)</f>
        <v>42216</v>
      </c>
    </row>
    <row r="5131" spans="2:10" x14ac:dyDescent="0.25">
      <c r="B5131" s="1" t="s">
        <v>41</v>
      </c>
      <c r="C5131" s="3" t="s">
        <v>55</v>
      </c>
      <c r="D5131" s="2" t="s">
        <v>51</v>
      </c>
      <c r="E5131" s="3" t="s">
        <v>45</v>
      </c>
      <c r="F5131" s="3">
        <f t="shared" ca="1" si="158"/>
        <v>5</v>
      </c>
      <c r="G5131" s="4">
        <f t="shared" ca="1" si="159"/>
        <v>69</v>
      </c>
      <c r="H5131" s="4">
        <f ca="1">+Data_TABLE[[#This Row],[Qty]]*Data_TABLE[[#This Row],[Unit Price]]</f>
        <v>345</v>
      </c>
      <c r="I5131" s="7">
        <v>42215</v>
      </c>
      <c r="J5131" s="10">
        <f>EOMONTH(Data_TABLE[[#This Row],[Date Sold]],0)</f>
        <v>42216</v>
      </c>
    </row>
    <row r="5132" spans="2:10" x14ac:dyDescent="0.25">
      <c r="B5132" s="1" t="s">
        <v>41</v>
      </c>
      <c r="C5132" s="3" t="s">
        <v>55</v>
      </c>
      <c r="D5132" s="2" t="s">
        <v>49</v>
      </c>
      <c r="E5132" s="3" t="s">
        <v>43</v>
      </c>
      <c r="F5132" s="3">
        <f t="shared" ca="1" si="158"/>
        <v>1</v>
      </c>
      <c r="G5132" s="4">
        <f t="shared" ca="1" si="159"/>
        <v>95</v>
      </c>
      <c r="H5132" s="4">
        <f ca="1">+Data_TABLE[[#This Row],[Qty]]*Data_TABLE[[#This Row],[Unit Price]]</f>
        <v>95</v>
      </c>
      <c r="I5132" s="7">
        <v>42215</v>
      </c>
      <c r="J5132" s="10">
        <f>EOMONTH(Data_TABLE[[#This Row],[Date Sold]],0)</f>
        <v>42216</v>
      </c>
    </row>
    <row r="5133" spans="2:10" x14ac:dyDescent="0.25">
      <c r="B5133" s="1" t="s">
        <v>41</v>
      </c>
      <c r="C5133" s="3" t="s">
        <v>56</v>
      </c>
      <c r="D5133" s="2" t="s">
        <v>52</v>
      </c>
      <c r="E5133" s="3" t="s">
        <v>46</v>
      </c>
      <c r="F5133" s="3">
        <f t="shared" ca="1" si="158"/>
        <v>2</v>
      </c>
      <c r="G5133" s="4">
        <f t="shared" ca="1" si="159"/>
        <v>61</v>
      </c>
      <c r="H5133" s="4">
        <f ca="1">+Data_TABLE[[#This Row],[Qty]]*Data_TABLE[[#This Row],[Unit Price]]</f>
        <v>122</v>
      </c>
      <c r="I5133" s="7">
        <v>42215</v>
      </c>
      <c r="J5133" s="10">
        <f>EOMONTH(Data_TABLE[[#This Row],[Date Sold]],0)</f>
        <v>42216</v>
      </c>
    </row>
    <row r="5134" spans="2:10" x14ac:dyDescent="0.25">
      <c r="B5134" s="1" t="s">
        <v>41</v>
      </c>
      <c r="C5134" s="3" t="s">
        <v>56</v>
      </c>
      <c r="D5134" s="2" t="s">
        <v>50</v>
      </c>
      <c r="E5134" s="3" t="s">
        <v>44</v>
      </c>
      <c r="F5134" s="3">
        <f t="shared" ca="1" si="158"/>
        <v>2</v>
      </c>
      <c r="G5134" s="4">
        <f t="shared" ca="1" si="159"/>
        <v>62</v>
      </c>
      <c r="H5134" s="4">
        <f ca="1">+Data_TABLE[[#This Row],[Qty]]*Data_TABLE[[#This Row],[Unit Price]]</f>
        <v>124</v>
      </c>
      <c r="I5134" s="7">
        <v>42215</v>
      </c>
      <c r="J5134" s="10">
        <f>EOMONTH(Data_TABLE[[#This Row],[Date Sold]],0)</f>
        <v>42216</v>
      </c>
    </row>
    <row r="5135" spans="2:10" x14ac:dyDescent="0.25">
      <c r="B5135" s="1" t="s">
        <v>41</v>
      </c>
      <c r="C5135" s="3" t="s">
        <v>56</v>
      </c>
      <c r="D5135" s="2" t="s">
        <v>52</v>
      </c>
      <c r="E5135" s="3" t="s">
        <v>46</v>
      </c>
      <c r="F5135" s="3">
        <f t="shared" ca="1" si="158"/>
        <v>3</v>
      </c>
      <c r="G5135" s="4">
        <f t="shared" ca="1" si="159"/>
        <v>142</v>
      </c>
      <c r="H5135" s="4">
        <f ca="1">+Data_TABLE[[#This Row],[Qty]]*Data_TABLE[[#This Row],[Unit Price]]</f>
        <v>426</v>
      </c>
      <c r="I5135" s="7">
        <v>42215</v>
      </c>
      <c r="J5135" s="10">
        <f>EOMONTH(Data_TABLE[[#This Row],[Date Sold]],0)</f>
        <v>42216</v>
      </c>
    </row>
    <row r="5136" spans="2:10" x14ac:dyDescent="0.25">
      <c r="B5136" s="1" t="s">
        <v>41</v>
      </c>
      <c r="C5136" s="3" t="s">
        <v>55</v>
      </c>
      <c r="D5136" s="2" t="s">
        <v>51</v>
      </c>
      <c r="E5136" s="3" t="s">
        <v>45</v>
      </c>
      <c r="F5136" s="3">
        <f t="shared" ca="1" si="158"/>
        <v>4</v>
      </c>
      <c r="G5136" s="4">
        <f t="shared" ca="1" si="159"/>
        <v>129</v>
      </c>
      <c r="H5136" s="4">
        <f ca="1">+Data_TABLE[[#This Row],[Qty]]*Data_TABLE[[#This Row],[Unit Price]]</f>
        <v>516</v>
      </c>
      <c r="I5136" s="7">
        <v>42215</v>
      </c>
      <c r="J5136" s="10">
        <f>EOMONTH(Data_TABLE[[#This Row],[Date Sold]],0)</f>
        <v>42216</v>
      </c>
    </row>
    <row r="5137" spans="2:10" x14ac:dyDescent="0.25">
      <c r="B5137" s="1" t="s">
        <v>41</v>
      </c>
      <c r="C5137" s="3" t="s">
        <v>56</v>
      </c>
      <c r="D5137" s="2" t="s">
        <v>52</v>
      </c>
      <c r="E5137" s="3" t="s">
        <v>46</v>
      </c>
      <c r="F5137" s="3">
        <f t="shared" ca="1" si="158"/>
        <v>1</v>
      </c>
      <c r="G5137" s="4">
        <f t="shared" ca="1" si="159"/>
        <v>62</v>
      </c>
      <c r="H5137" s="4">
        <f ca="1">+Data_TABLE[[#This Row],[Qty]]*Data_TABLE[[#This Row],[Unit Price]]</f>
        <v>62</v>
      </c>
      <c r="I5137" s="7">
        <v>42215</v>
      </c>
      <c r="J5137" s="10">
        <f>EOMONTH(Data_TABLE[[#This Row],[Date Sold]],0)</f>
        <v>42216</v>
      </c>
    </row>
    <row r="5138" spans="2:10" x14ac:dyDescent="0.25">
      <c r="B5138" s="1" t="s">
        <v>41</v>
      </c>
      <c r="C5138" s="3" t="s">
        <v>55</v>
      </c>
      <c r="D5138" s="2" t="s">
        <v>49</v>
      </c>
      <c r="E5138" s="3" t="s">
        <v>43</v>
      </c>
      <c r="F5138" s="3">
        <f t="shared" ca="1" si="158"/>
        <v>3</v>
      </c>
      <c r="G5138" s="4">
        <f t="shared" ca="1" si="159"/>
        <v>62</v>
      </c>
      <c r="H5138" s="4">
        <f ca="1">+Data_TABLE[[#This Row],[Qty]]*Data_TABLE[[#This Row],[Unit Price]]</f>
        <v>186</v>
      </c>
      <c r="I5138" s="7">
        <v>42215</v>
      </c>
      <c r="J5138" s="10">
        <f>EOMONTH(Data_TABLE[[#This Row],[Date Sold]],0)</f>
        <v>42216</v>
      </c>
    </row>
    <row r="5139" spans="2:10" x14ac:dyDescent="0.25">
      <c r="B5139" s="1" t="s">
        <v>41</v>
      </c>
      <c r="C5139" s="3" t="s">
        <v>56</v>
      </c>
      <c r="D5139" s="2" t="s">
        <v>50</v>
      </c>
      <c r="E5139" s="3" t="s">
        <v>44</v>
      </c>
      <c r="F5139" s="3">
        <f t="shared" ca="1" si="158"/>
        <v>2</v>
      </c>
      <c r="G5139" s="4">
        <f t="shared" ca="1" si="159"/>
        <v>157</v>
      </c>
      <c r="H5139" s="4">
        <f ca="1">+Data_TABLE[[#This Row],[Qty]]*Data_TABLE[[#This Row],[Unit Price]]</f>
        <v>314</v>
      </c>
      <c r="I5139" s="7">
        <v>42215</v>
      </c>
      <c r="J5139" s="10">
        <f>EOMONTH(Data_TABLE[[#This Row],[Date Sold]],0)</f>
        <v>42216</v>
      </c>
    </row>
    <row r="5140" spans="2:10" x14ac:dyDescent="0.25">
      <c r="B5140" s="1" t="s">
        <v>41</v>
      </c>
      <c r="C5140" s="3" t="s">
        <v>56</v>
      </c>
      <c r="D5140" s="2" t="s">
        <v>52</v>
      </c>
      <c r="E5140" s="3" t="s">
        <v>46</v>
      </c>
      <c r="F5140" s="3">
        <f t="shared" ca="1" si="158"/>
        <v>5</v>
      </c>
      <c r="G5140" s="4">
        <f t="shared" ca="1" si="159"/>
        <v>120</v>
      </c>
      <c r="H5140" s="4">
        <f ca="1">+Data_TABLE[[#This Row],[Qty]]*Data_TABLE[[#This Row],[Unit Price]]</f>
        <v>600</v>
      </c>
      <c r="I5140" s="7">
        <v>42215</v>
      </c>
      <c r="J5140" s="10">
        <f>EOMONTH(Data_TABLE[[#This Row],[Date Sold]],0)</f>
        <v>42216</v>
      </c>
    </row>
    <row r="5141" spans="2:10" x14ac:dyDescent="0.25">
      <c r="B5141" s="1" t="s">
        <v>41</v>
      </c>
      <c r="C5141" s="3" t="s">
        <v>55</v>
      </c>
      <c r="D5141" s="2" t="s">
        <v>51</v>
      </c>
      <c r="E5141" s="3" t="s">
        <v>45</v>
      </c>
      <c r="F5141" s="3">
        <f t="shared" ca="1" si="158"/>
        <v>4</v>
      </c>
      <c r="G5141" s="4">
        <f t="shared" ca="1" si="159"/>
        <v>186</v>
      </c>
      <c r="H5141" s="4">
        <f ca="1">+Data_TABLE[[#This Row],[Qty]]*Data_TABLE[[#This Row],[Unit Price]]</f>
        <v>744</v>
      </c>
      <c r="I5141" s="7">
        <v>42215</v>
      </c>
      <c r="J5141" s="10">
        <f>EOMONTH(Data_TABLE[[#This Row],[Date Sold]],0)</f>
        <v>42216</v>
      </c>
    </row>
    <row r="5142" spans="2:10" x14ac:dyDescent="0.25">
      <c r="B5142" s="1" t="s">
        <v>41</v>
      </c>
      <c r="C5142" s="3" t="s">
        <v>55</v>
      </c>
      <c r="D5142" s="2" t="s">
        <v>51</v>
      </c>
      <c r="E5142" s="3" t="s">
        <v>45</v>
      </c>
      <c r="F5142" s="3">
        <f t="shared" ca="1" si="158"/>
        <v>1</v>
      </c>
      <c r="G5142" s="4">
        <f t="shared" ca="1" si="159"/>
        <v>145</v>
      </c>
      <c r="H5142" s="4">
        <f ca="1">+Data_TABLE[[#This Row],[Qty]]*Data_TABLE[[#This Row],[Unit Price]]</f>
        <v>145</v>
      </c>
      <c r="I5142" s="7">
        <v>42215</v>
      </c>
      <c r="J5142" s="10">
        <f>EOMONTH(Data_TABLE[[#This Row],[Date Sold]],0)</f>
        <v>42216</v>
      </c>
    </row>
    <row r="5143" spans="2:10" x14ac:dyDescent="0.25">
      <c r="B5143" s="1" t="s">
        <v>41</v>
      </c>
      <c r="C5143" s="3" t="s">
        <v>54</v>
      </c>
      <c r="D5143" s="2" t="s">
        <v>48</v>
      </c>
      <c r="E5143" s="3" t="s">
        <v>42</v>
      </c>
      <c r="F5143" s="3">
        <f t="shared" ca="1" si="158"/>
        <v>1</v>
      </c>
      <c r="G5143" s="4">
        <f t="shared" ca="1" si="159"/>
        <v>127</v>
      </c>
      <c r="H5143" s="4">
        <f ca="1">+Data_TABLE[[#This Row],[Qty]]*Data_TABLE[[#This Row],[Unit Price]]</f>
        <v>127</v>
      </c>
      <c r="I5143" s="7">
        <v>42215</v>
      </c>
      <c r="J5143" s="10">
        <f>EOMONTH(Data_TABLE[[#This Row],[Date Sold]],0)</f>
        <v>42216</v>
      </c>
    </row>
    <row r="5144" spans="2:10" x14ac:dyDescent="0.25">
      <c r="B5144" s="1" t="s">
        <v>41</v>
      </c>
      <c r="C5144" s="3" t="s">
        <v>56</v>
      </c>
      <c r="D5144" s="2" t="s">
        <v>50</v>
      </c>
      <c r="E5144" s="3" t="s">
        <v>44</v>
      </c>
      <c r="F5144" s="3">
        <f t="shared" ca="1" si="158"/>
        <v>1</v>
      </c>
      <c r="G5144" s="4">
        <f t="shared" ca="1" si="159"/>
        <v>117</v>
      </c>
      <c r="H5144" s="4">
        <f ca="1">+Data_TABLE[[#This Row],[Qty]]*Data_TABLE[[#This Row],[Unit Price]]</f>
        <v>117</v>
      </c>
      <c r="I5144" s="7">
        <v>42215</v>
      </c>
      <c r="J5144" s="10">
        <f>EOMONTH(Data_TABLE[[#This Row],[Date Sold]],0)</f>
        <v>42216</v>
      </c>
    </row>
    <row r="5145" spans="2:10" x14ac:dyDescent="0.25">
      <c r="B5145" s="1" t="s">
        <v>41</v>
      </c>
      <c r="C5145" s="3" t="s">
        <v>55</v>
      </c>
      <c r="D5145" s="2" t="s">
        <v>49</v>
      </c>
      <c r="E5145" s="3" t="s">
        <v>43</v>
      </c>
      <c r="F5145" s="3">
        <f t="shared" ca="1" si="158"/>
        <v>5</v>
      </c>
      <c r="G5145" s="4">
        <f t="shared" ca="1" si="159"/>
        <v>142</v>
      </c>
      <c r="H5145" s="4">
        <f ca="1">+Data_TABLE[[#This Row],[Qty]]*Data_TABLE[[#This Row],[Unit Price]]</f>
        <v>710</v>
      </c>
      <c r="I5145" s="7">
        <v>42215</v>
      </c>
      <c r="J5145" s="10">
        <f>EOMONTH(Data_TABLE[[#This Row],[Date Sold]],0)</f>
        <v>42216</v>
      </c>
    </row>
    <row r="5146" spans="2:10" x14ac:dyDescent="0.25">
      <c r="B5146" s="1" t="s">
        <v>41</v>
      </c>
      <c r="C5146" s="3" t="s">
        <v>55</v>
      </c>
      <c r="D5146" s="2" t="s">
        <v>49</v>
      </c>
      <c r="E5146" s="3" t="s">
        <v>43</v>
      </c>
      <c r="F5146" s="3">
        <f t="shared" ca="1" si="158"/>
        <v>1</v>
      </c>
      <c r="G5146" s="4">
        <f t="shared" ca="1" si="159"/>
        <v>67</v>
      </c>
      <c r="H5146" s="4">
        <f ca="1">+Data_TABLE[[#This Row],[Qty]]*Data_TABLE[[#This Row],[Unit Price]]</f>
        <v>67</v>
      </c>
      <c r="I5146" s="7">
        <v>42215</v>
      </c>
      <c r="J5146" s="10">
        <f>EOMONTH(Data_TABLE[[#This Row],[Date Sold]],0)</f>
        <v>42216</v>
      </c>
    </row>
    <row r="5147" spans="2:10" x14ac:dyDescent="0.25">
      <c r="B5147" s="1" t="s">
        <v>41</v>
      </c>
      <c r="C5147" s="3" t="s">
        <v>54</v>
      </c>
      <c r="D5147" s="2" t="s">
        <v>48</v>
      </c>
      <c r="E5147" s="3" t="s">
        <v>42</v>
      </c>
      <c r="F5147" s="3">
        <f t="shared" ca="1" si="158"/>
        <v>3</v>
      </c>
      <c r="G5147" s="4">
        <f t="shared" ca="1" si="159"/>
        <v>133</v>
      </c>
      <c r="H5147" s="4">
        <f ca="1">+Data_TABLE[[#This Row],[Qty]]*Data_TABLE[[#This Row],[Unit Price]]</f>
        <v>399</v>
      </c>
      <c r="I5147" s="7">
        <v>42215</v>
      </c>
      <c r="J5147" s="10">
        <f>EOMONTH(Data_TABLE[[#This Row],[Date Sold]],0)</f>
        <v>42216</v>
      </c>
    </row>
    <row r="5148" spans="2:10" x14ac:dyDescent="0.25">
      <c r="B5148" s="1" t="s">
        <v>41</v>
      </c>
      <c r="C5148" s="3" t="s">
        <v>56</v>
      </c>
      <c r="D5148" s="2" t="s">
        <v>52</v>
      </c>
      <c r="E5148" s="3" t="s">
        <v>46</v>
      </c>
      <c r="F5148" s="3">
        <f t="shared" ca="1" si="158"/>
        <v>4</v>
      </c>
      <c r="G5148" s="4">
        <f t="shared" ca="1" si="159"/>
        <v>192</v>
      </c>
      <c r="H5148" s="4">
        <f ca="1">+Data_TABLE[[#This Row],[Qty]]*Data_TABLE[[#This Row],[Unit Price]]</f>
        <v>768</v>
      </c>
      <c r="I5148" s="7">
        <v>42215</v>
      </c>
      <c r="J5148" s="10">
        <f>EOMONTH(Data_TABLE[[#This Row],[Date Sold]],0)</f>
        <v>42216</v>
      </c>
    </row>
    <row r="5149" spans="2:10" x14ac:dyDescent="0.25">
      <c r="B5149" s="1" t="s">
        <v>41</v>
      </c>
      <c r="C5149" s="3" t="s">
        <v>56</v>
      </c>
      <c r="D5149" s="2" t="s">
        <v>52</v>
      </c>
      <c r="E5149" s="3" t="s">
        <v>46</v>
      </c>
      <c r="F5149" s="3">
        <f t="shared" ca="1" si="158"/>
        <v>2</v>
      </c>
      <c r="G5149" s="4">
        <f t="shared" ca="1" si="159"/>
        <v>71</v>
      </c>
      <c r="H5149" s="4">
        <f ca="1">+Data_TABLE[[#This Row],[Qty]]*Data_TABLE[[#This Row],[Unit Price]]</f>
        <v>142</v>
      </c>
      <c r="I5149" s="7">
        <v>42215</v>
      </c>
      <c r="J5149" s="10">
        <f>EOMONTH(Data_TABLE[[#This Row],[Date Sold]],0)</f>
        <v>42216</v>
      </c>
    </row>
    <row r="5150" spans="2:10" x14ac:dyDescent="0.25">
      <c r="B5150" s="1" t="s">
        <v>41</v>
      </c>
      <c r="C5150" s="3" t="s">
        <v>56</v>
      </c>
      <c r="D5150" s="2" t="s">
        <v>50</v>
      </c>
      <c r="E5150" s="3" t="s">
        <v>44</v>
      </c>
      <c r="F5150" s="3">
        <f t="shared" ca="1" si="158"/>
        <v>4</v>
      </c>
      <c r="G5150" s="4">
        <f t="shared" ca="1" si="159"/>
        <v>145</v>
      </c>
      <c r="H5150" s="4">
        <f ca="1">+Data_TABLE[[#This Row],[Qty]]*Data_TABLE[[#This Row],[Unit Price]]</f>
        <v>580</v>
      </c>
      <c r="I5150" s="7">
        <v>42215</v>
      </c>
      <c r="J5150" s="10">
        <f>EOMONTH(Data_TABLE[[#This Row],[Date Sold]],0)</f>
        <v>42216</v>
      </c>
    </row>
    <row r="5151" spans="2:10" x14ac:dyDescent="0.25">
      <c r="B5151" s="1" t="s">
        <v>41</v>
      </c>
      <c r="C5151" s="3" t="s">
        <v>56</v>
      </c>
      <c r="D5151" s="2" t="s">
        <v>52</v>
      </c>
      <c r="E5151" s="3" t="s">
        <v>46</v>
      </c>
      <c r="F5151" s="3">
        <f t="shared" ca="1" si="158"/>
        <v>1</v>
      </c>
      <c r="G5151" s="4">
        <f t="shared" ca="1" si="159"/>
        <v>149</v>
      </c>
      <c r="H5151" s="4">
        <f ca="1">+Data_TABLE[[#This Row],[Qty]]*Data_TABLE[[#This Row],[Unit Price]]</f>
        <v>149</v>
      </c>
      <c r="I5151" s="7">
        <v>42215</v>
      </c>
      <c r="J5151" s="10">
        <f>EOMONTH(Data_TABLE[[#This Row],[Date Sold]],0)</f>
        <v>42216</v>
      </c>
    </row>
    <row r="5152" spans="2:10" x14ac:dyDescent="0.25">
      <c r="B5152" s="1" t="s">
        <v>41</v>
      </c>
      <c r="C5152" s="3" t="s">
        <v>54</v>
      </c>
      <c r="D5152" s="2" t="s">
        <v>48</v>
      </c>
      <c r="E5152" s="3" t="s">
        <v>42</v>
      </c>
      <c r="F5152" s="3">
        <f t="shared" ca="1" si="158"/>
        <v>2</v>
      </c>
      <c r="G5152" s="4">
        <f t="shared" ca="1" si="159"/>
        <v>138</v>
      </c>
      <c r="H5152" s="4">
        <f ca="1">+Data_TABLE[[#This Row],[Qty]]*Data_TABLE[[#This Row],[Unit Price]]</f>
        <v>276</v>
      </c>
      <c r="I5152" s="7">
        <v>42215</v>
      </c>
      <c r="J5152" s="10">
        <f>EOMONTH(Data_TABLE[[#This Row],[Date Sold]],0)</f>
        <v>42216</v>
      </c>
    </row>
    <row r="5153" spans="2:10" x14ac:dyDescent="0.25">
      <c r="B5153" s="1" t="s">
        <v>41</v>
      </c>
      <c r="C5153" s="3" t="s">
        <v>56</v>
      </c>
      <c r="D5153" s="2" t="s">
        <v>50</v>
      </c>
      <c r="E5153" s="3" t="s">
        <v>44</v>
      </c>
      <c r="F5153" s="3">
        <f t="shared" ca="1" si="158"/>
        <v>1</v>
      </c>
      <c r="G5153" s="4">
        <f t="shared" ca="1" si="159"/>
        <v>93</v>
      </c>
      <c r="H5153" s="4">
        <f ca="1">+Data_TABLE[[#This Row],[Qty]]*Data_TABLE[[#This Row],[Unit Price]]</f>
        <v>93</v>
      </c>
      <c r="I5153" s="7">
        <v>42216</v>
      </c>
      <c r="J5153" s="10">
        <f>EOMONTH(Data_TABLE[[#This Row],[Date Sold]],0)</f>
        <v>42216</v>
      </c>
    </row>
    <row r="5154" spans="2:10" x14ac:dyDescent="0.25">
      <c r="B5154" s="1" t="s">
        <v>41</v>
      </c>
      <c r="C5154" s="3" t="s">
        <v>55</v>
      </c>
      <c r="D5154" s="2" t="s">
        <v>51</v>
      </c>
      <c r="E5154" s="3" t="s">
        <v>45</v>
      </c>
      <c r="F5154" s="3">
        <f t="shared" ca="1" si="158"/>
        <v>3</v>
      </c>
      <c r="G5154" s="4">
        <f t="shared" ca="1" si="159"/>
        <v>185</v>
      </c>
      <c r="H5154" s="4">
        <f ca="1">+Data_TABLE[[#This Row],[Qty]]*Data_TABLE[[#This Row],[Unit Price]]</f>
        <v>555</v>
      </c>
      <c r="I5154" s="7">
        <v>42216</v>
      </c>
      <c r="J5154" s="10">
        <f>EOMONTH(Data_TABLE[[#This Row],[Date Sold]],0)</f>
        <v>42216</v>
      </c>
    </row>
    <row r="5155" spans="2:10" x14ac:dyDescent="0.25">
      <c r="B5155" s="1" t="s">
        <v>41</v>
      </c>
      <c r="C5155" s="3" t="s">
        <v>55</v>
      </c>
      <c r="D5155" s="2" t="s">
        <v>49</v>
      </c>
      <c r="E5155" s="3" t="s">
        <v>43</v>
      </c>
      <c r="F5155" s="3">
        <f t="shared" ca="1" si="158"/>
        <v>3</v>
      </c>
      <c r="G5155" s="4">
        <f t="shared" ca="1" si="159"/>
        <v>79</v>
      </c>
      <c r="H5155" s="4">
        <f ca="1">+Data_TABLE[[#This Row],[Qty]]*Data_TABLE[[#This Row],[Unit Price]]</f>
        <v>237</v>
      </c>
      <c r="I5155" s="7">
        <v>42216</v>
      </c>
      <c r="J5155" s="10">
        <f>EOMONTH(Data_TABLE[[#This Row],[Date Sold]],0)</f>
        <v>42216</v>
      </c>
    </row>
    <row r="5156" spans="2:10" x14ac:dyDescent="0.25">
      <c r="B5156" s="1" t="s">
        <v>41</v>
      </c>
      <c r="C5156" s="3" t="s">
        <v>54</v>
      </c>
      <c r="D5156" s="2" t="s">
        <v>48</v>
      </c>
      <c r="E5156" s="3" t="s">
        <v>42</v>
      </c>
      <c r="F5156" s="3">
        <f t="shared" ca="1" si="158"/>
        <v>5</v>
      </c>
      <c r="G5156" s="4">
        <f t="shared" ca="1" si="159"/>
        <v>104</v>
      </c>
      <c r="H5156" s="4">
        <f ca="1">+Data_TABLE[[#This Row],[Qty]]*Data_TABLE[[#This Row],[Unit Price]]</f>
        <v>520</v>
      </c>
      <c r="I5156" s="7">
        <v>42216</v>
      </c>
      <c r="J5156" s="10">
        <f>EOMONTH(Data_TABLE[[#This Row],[Date Sold]],0)</f>
        <v>42216</v>
      </c>
    </row>
    <row r="5157" spans="2:10" x14ac:dyDescent="0.25">
      <c r="B5157" s="1" t="s">
        <v>41</v>
      </c>
      <c r="C5157" s="3" t="s">
        <v>54</v>
      </c>
      <c r="D5157" s="2" t="s">
        <v>48</v>
      </c>
      <c r="E5157" s="3" t="s">
        <v>42</v>
      </c>
      <c r="F5157" s="3">
        <f t="shared" ca="1" si="158"/>
        <v>2</v>
      </c>
      <c r="G5157" s="4">
        <f t="shared" ca="1" si="159"/>
        <v>178</v>
      </c>
      <c r="H5157" s="4">
        <f ca="1">+Data_TABLE[[#This Row],[Qty]]*Data_TABLE[[#This Row],[Unit Price]]</f>
        <v>356</v>
      </c>
      <c r="I5157" s="7">
        <v>42216</v>
      </c>
      <c r="J5157" s="10">
        <f>EOMONTH(Data_TABLE[[#This Row],[Date Sold]],0)</f>
        <v>42216</v>
      </c>
    </row>
    <row r="5158" spans="2:10" x14ac:dyDescent="0.25">
      <c r="B5158" s="1" t="s">
        <v>41</v>
      </c>
      <c r="C5158" s="3" t="s">
        <v>56</v>
      </c>
      <c r="D5158" s="2" t="s">
        <v>52</v>
      </c>
      <c r="E5158" s="3" t="s">
        <v>46</v>
      </c>
      <c r="F5158" s="3">
        <f t="shared" ca="1" si="158"/>
        <v>5</v>
      </c>
      <c r="G5158" s="4">
        <f t="shared" ca="1" si="159"/>
        <v>75</v>
      </c>
      <c r="H5158" s="4">
        <f ca="1">+Data_TABLE[[#This Row],[Qty]]*Data_TABLE[[#This Row],[Unit Price]]</f>
        <v>375</v>
      </c>
      <c r="I5158" s="7">
        <v>42216</v>
      </c>
      <c r="J5158" s="10">
        <f>EOMONTH(Data_TABLE[[#This Row],[Date Sold]],0)</f>
        <v>42216</v>
      </c>
    </row>
    <row r="5159" spans="2:10" x14ac:dyDescent="0.25">
      <c r="B5159" s="1" t="s">
        <v>41</v>
      </c>
      <c r="C5159" s="3" t="s">
        <v>56</v>
      </c>
      <c r="D5159" s="2" t="s">
        <v>50</v>
      </c>
      <c r="E5159" s="3" t="s">
        <v>44</v>
      </c>
      <c r="F5159" s="3">
        <f t="shared" ca="1" si="158"/>
        <v>5</v>
      </c>
      <c r="G5159" s="4">
        <f t="shared" ca="1" si="159"/>
        <v>61</v>
      </c>
      <c r="H5159" s="4">
        <f ca="1">+Data_TABLE[[#This Row],[Qty]]*Data_TABLE[[#This Row],[Unit Price]]</f>
        <v>305</v>
      </c>
      <c r="I5159" s="7">
        <v>42216</v>
      </c>
      <c r="J5159" s="10">
        <f>EOMONTH(Data_TABLE[[#This Row],[Date Sold]],0)</f>
        <v>42216</v>
      </c>
    </row>
    <row r="5160" spans="2:10" x14ac:dyDescent="0.25">
      <c r="B5160" s="1" t="s">
        <v>41</v>
      </c>
      <c r="C5160" s="3" t="s">
        <v>54</v>
      </c>
      <c r="D5160" s="2" t="s">
        <v>48</v>
      </c>
      <c r="E5160" s="3" t="s">
        <v>42</v>
      </c>
      <c r="F5160" s="3">
        <f t="shared" ca="1" si="158"/>
        <v>1</v>
      </c>
      <c r="G5160" s="4">
        <f t="shared" ca="1" si="159"/>
        <v>200</v>
      </c>
      <c r="H5160" s="4">
        <f ca="1">+Data_TABLE[[#This Row],[Qty]]*Data_TABLE[[#This Row],[Unit Price]]</f>
        <v>200</v>
      </c>
      <c r="I5160" s="7">
        <v>42216</v>
      </c>
      <c r="J5160" s="10">
        <f>EOMONTH(Data_TABLE[[#This Row],[Date Sold]],0)</f>
        <v>42216</v>
      </c>
    </row>
    <row r="5161" spans="2:10" x14ac:dyDescent="0.25">
      <c r="B5161" s="1" t="s">
        <v>41</v>
      </c>
      <c r="C5161" s="3" t="s">
        <v>55</v>
      </c>
      <c r="D5161" s="2" t="s">
        <v>51</v>
      </c>
      <c r="E5161" s="3" t="s">
        <v>45</v>
      </c>
      <c r="F5161" s="3">
        <f t="shared" ca="1" si="158"/>
        <v>1</v>
      </c>
      <c r="G5161" s="4">
        <f t="shared" ca="1" si="159"/>
        <v>117</v>
      </c>
      <c r="H5161" s="4">
        <f ca="1">+Data_TABLE[[#This Row],[Qty]]*Data_TABLE[[#This Row],[Unit Price]]</f>
        <v>117</v>
      </c>
      <c r="I5161" s="7">
        <v>42216</v>
      </c>
      <c r="J5161" s="10">
        <f>EOMONTH(Data_TABLE[[#This Row],[Date Sold]],0)</f>
        <v>42216</v>
      </c>
    </row>
    <row r="5162" spans="2:10" x14ac:dyDescent="0.25">
      <c r="B5162" s="1" t="s">
        <v>41</v>
      </c>
      <c r="C5162" s="3" t="s">
        <v>56</v>
      </c>
      <c r="D5162" s="2" t="s">
        <v>52</v>
      </c>
      <c r="E5162" s="3" t="s">
        <v>46</v>
      </c>
      <c r="F5162" s="3">
        <f t="shared" ca="1" si="158"/>
        <v>3</v>
      </c>
      <c r="G5162" s="4">
        <f t="shared" ca="1" si="159"/>
        <v>99</v>
      </c>
      <c r="H5162" s="4">
        <f ca="1">+Data_TABLE[[#This Row],[Qty]]*Data_TABLE[[#This Row],[Unit Price]]</f>
        <v>297</v>
      </c>
      <c r="I5162" s="7">
        <v>42216</v>
      </c>
      <c r="J5162" s="10">
        <f>EOMONTH(Data_TABLE[[#This Row],[Date Sold]],0)</f>
        <v>42216</v>
      </c>
    </row>
    <row r="5163" spans="2:10" x14ac:dyDescent="0.25">
      <c r="B5163" s="1" t="s">
        <v>41</v>
      </c>
      <c r="C5163" s="3" t="s">
        <v>56</v>
      </c>
      <c r="D5163" s="2" t="s">
        <v>50</v>
      </c>
      <c r="E5163" s="3" t="s">
        <v>44</v>
      </c>
      <c r="F5163" s="3">
        <f t="shared" ca="1" si="158"/>
        <v>4</v>
      </c>
      <c r="G5163" s="4">
        <f t="shared" ca="1" si="159"/>
        <v>91</v>
      </c>
      <c r="H5163" s="4">
        <f ca="1">+Data_TABLE[[#This Row],[Qty]]*Data_TABLE[[#This Row],[Unit Price]]</f>
        <v>364</v>
      </c>
      <c r="I5163" s="7">
        <v>42216</v>
      </c>
      <c r="J5163" s="10">
        <f>EOMONTH(Data_TABLE[[#This Row],[Date Sold]],0)</f>
        <v>42216</v>
      </c>
    </row>
    <row r="5164" spans="2:10" x14ac:dyDescent="0.25">
      <c r="B5164" s="1" t="s">
        <v>41</v>
      </c>
      <c r="C5164" s="3" t="s">
        <v>54</v>
      </c>
      <c r="D5164" s="2" t="s">
        <v>48</v>
      </c>
      <c r="E5164" s="3" t="s">
        <v>42</v>
      </c>
      <c r="F5164" s="3">
        <f t="shared" ca="1" si="158"/>
        <v>4</v>
      </c>
      <c r="G5164" s="4">
        <f t="shared" ca="1" si="159"/>
        <v>167</v>
      </c>
      <c r="H5164" s="4">
        <f ca="1">+Data_TABLE[[#This Row],[Qty]]*Data_TABLE[[#This Row],[Unit Price]]</f>
        <v>668</v>
      </c>
      <c r="I5164" s="7">
        <v>42216</v>
      </c>
      <c r="J5164" s="10">
        <f>EOMONTH(Data_TABLE[[#This Row],[Date Sold]],0)</f>
        <v>42216</v>
      </c>
    </row>
    <row r="5165" spans="2:10" x14ac:dyDescent="0.25">
      <c r="B5165" s="1" t="s">
        <v>41</v>
      </c>
      <c r="C5165" s="3" t="s">
        <v>55</v>
      </c>
      <c r="D5165" s="2" t="s">
        <v>49</v>
      </c>
      <c r="E5165" s="3" t="s">
        <v>43</v>
      </c>
      <c r="F5165" s="3">
        <f t="shared" ca="1" si="158"/>
        <v>3</v>
      </c>
      <c r="G5165" s="4">
        <f t="shared" ca="1" si="159"/>
        <v>80</v>
      </c>
      <c r="H5165" s="4">
        <f ca="1">+Data_TABLE[[#This Row],[Qty]]*Data_TABLE[[#This Row],[Unit Price]]</f>
        <v>240</v>
      </c>
      <c r="I5165" s="7">
        <v>42216</v>
      </c>
      <c r="J5165" s="10">
        <f>EOMONTH(Data_TABLE[[#This Row],[Date Sold]],0)</f>
        <v>42216</v>
      </c>
    </row>
    <row r="5166" spans="2:10" x14ac:dyDescent="0.25">
      <c r="B5166" s="1" t="s">
        <v>41</v>
      </c>
      <c r="C5166" s="3" t="s">
        <v>55</v>
      </c>
      <c r="D5166" s="2" t="s">
        <v>49</v>
      </c>
      <c r="E5166" s="3" t="s">
        <v>43</v>
      </c>
      <c r="F5166" s="3">
        <f t="shared" ca="1" si="158"/>
        <v>4</v>
      </c>
      <c r="G5166" s="4">
        <f t="shared" ca="1" si="159"/>
        <v>165</v>
      </c>
      <c r="H5166" s="4">
        <f ca="1">+Data_TABLE[[#This Row],[Qty]]*Data_TABLE[[#This Row],[Unit Price]]</f>
        <v>660</v>
      </c>
      <c r="I5166" s="7">
        <v>42216</v>
      </c>
      <c r="J5166" s="10">
        <f>EOMONTH(Data_TABLE[[#This Row],[Date Sold]],0)</f>
        <v>42216</v>
      </c>
    </row>
    <row r="5167" spans="2:10" x14ac:dyDescent="0.25">
      <c r="B5167" s="1" t="s">
        <v>41</v>
      </c>
      <c r="C5167" s="3" t="s">
        <v>54</v>
      </c>
      <c r="D5167" s="2" t="s">
        <v>48</v>
      </c>
      <c r="E5167" s="3" t="s">
        <v>42</v>
      </c>
      <c r="F5167" s="3">
        <f t="shared" ca="1" si="158"/>
        <v>5</v>
      </c>
      <c r="G5167" s="4">
        <f t="shared" ca="1" si="159"/>
        <v>114</v>
      </c>
      <c r="H5167" s="4">
        <f ca="1">+Data_TABLE[[#This Row],[Qty]]*Data_TABLE[[#This Row],[Unit Price]]</f>
        <v>570</v>
      </c>
      <c r="I5167" s="7">
        <v>42216</v>
      </c>
      <c r="J5167" s="10">
        <f>EOMONTH(Data_TABLE[[#This Row],[Date Sold]],0)</f>
        <v>42216</v>
      </c>
    </row>
    <row r="5168" spans="2:10" x14ac:dyDescent="0.25">
      <c r="B5168" s="1" t="s">
        <v>41</v>
      </c>
      <c r="C5168" s="3" t="s">
        <v>55</v>
      </c>
      <c r="D5168" s="2" t="s">
        <v>51</v>
      </c>
      <c r="E5168" s="3" t="s">
        <v>45</v>
      </c>
      <c r="F5168" s="3">
        <f t="shared" ca="1" si="158"/>
        <v>5</v>
      </c>
      <c r="G5168" s="4">
        <f t="shared" ca="1" si="159"/>
        <v>112</v>
      </c>
      <c r="H5168" s="4">
        <f ca="1">+Data_TABLE[[#This Row],[Qty]]*Data_TABLE[[#This Row],[Unit Price]]</f>
        <v>560</v>
      </c>
      <c r="I5168" s="7">
        <v>42216</v>
      </c>
      <c r="J5168" s="10">
        <f>EOMONTH(Data_TABLE[[#This Row],[Date Sold]],0)</f>
        <v>42216</v>
      </c>
    </row>
    <row r="5169" spans="2:10" x14ac:dyDescent="0.25">
      <c r="B5169" s="1" t="s">
        <v>41</v>
      </c>
      <c r="C5169" s="3" t="s">
        <v>55</v>
      </c>
      <c r="D5169" s="2" t="s">
        <v>49</v>
      </c>
      <c r="E5169" s="3" t="s">
        <v>43</v>
      </c>
      <c r="F5169" s="3">
        <f t="shared" ref="F5169:F5232" ca="1" si="160">RANDBETWEEN(1,5)</f>
        <v>5</v>
      </c>
      <c r="G5169" s="4">
        <f t="shared" ref="G5169:G5232" ca="1" si="161">RANDBETWEEN(60,200)</f>
        <v>137</v>
      </c>
      <c r="H5169" s="4">
        <f ca="1">+Data_TABLE[[#This Row],[Qty]]*Data_TABLE[[#This Row],[Unit Price]]</f>
        <v>685</v>
      </c>
      <c r="I5169" s="7">
        <v>42216</v>
      </c>
      <c r="J5169" s="10">
        <f>EOMONTH(Data_TABLE[[#This Row],[Date Sold]],0)</f>
        <v>42216</v>
      </c>
    </row>
    <row r="5170" spans="2:10" x14ac:dyDescent="0.25">
      <c r="B5170" s="1" t="s">
        <v>41</v>
      </c>
      <c r="C5170" s="3" t="s">
        <v>56</v>
      </c>
      <c r="D5170" s="2" t="s">
        <v>50</v>
      </c>
      <c r="E5170" s="3" t="s">
        <v>44</v>
      </c>
      <c r="F5170" s="3">
        <f t="shared" ca="1" si="160"/>
        <v>4</v>
      </c>
      <c r="G5170" s="4">
        <f t="shared" ca="1" si="161"/>
        <v>162</v>
      </c>
      <c r="H5170" s="4">
        <f ca="1">+Data_TABLE[[#This Row],[Qty]]*Data_TABLE[[#This Row],[Unit Price]]</f>
        <v>648</v>
      </c>
      <c r="I5170" s="7">
        <v>42216</v>
      </c>
      <c r="J5170" s="10">
        <f>EOMONTH(Data_TABLE[[#This Row],[Date Sold]],0)</f>
        <v>42216</v>
      </c>
    </row>
    <row r="5171" spans="2:10" x14ac:dyDescent="0.25">
      <c r="B5171" s="1" t="s">
        <v>41</v>
      </c>
      <c r="C5171" s="3" t="s">
        <v>55</v>
      </c>
      <c r="D5171" s="2" t="s">
        <v>49</v>
      </c>
      <c r="E5171" s="3" t="s">
        <v>43</v>
      </c>
      <c r="F5171" s="3">
        <f t="shared" ca="1" si="160"/>
        <v>2</v>
      </c>
      <c r="G5171" s="4">
        <f t="shared" ca="1" si="161"/>
        <v>63</v>
      </c>
      <c r="H5171" s="4">
        <f ca="1">+Data_TABLE[[#This Row],[Qty]]*Data_TABLE[[#This Row],[Unit Price]]</f>
        <v>126</v>
      </c>
      <c r="I5171" s="7">
        <v>42216</v>
      </c>
      <c r="J5171" s="10">
        <f>EOMONTH(Data_TABLE[[#This Row],[Date Sold]],0)</f>
        <v>42216</v>
      </c>
    </row>
    <row r="5172" spans="2:10" x14ac:dyDescent="0.25">
      <c r="B5172" s="1" t="s">
        <v>41</v>
      </c>
      <c r="C5172" s="3" t="s">
        <v>56</v>
      </c>
      <c r="D5172" s="2" t="s">
        <v>50</v>
      </c>
      <c r="E5172" s="3" t="s">
        <v>44</v>
      </c>
      <c r="F5172" s="3">
        <f t="shared" ca="1" si="160"/>
        <v>5</v>
      </c>
      <c r="G5172" s="4">
        <f t="shared" ca="1" si="161"/>
        <v>92</v>
      </c>
      <c r="H5172" s="4">
        <f ca="1">+Data_TABLE[[#This Row],[Qty]]*Data_TABLE[[#This Row],[Unit Price]]</f>
        <v>460</v>
      </c>
      <c r="I5172" s="7">
        <v>42216</v>
      </c>
      <c r="J5172" s="10">
        <f>EOMONTH(Data_TABLE[[#This Row],[Date Sold]],0)</f>
        <v>42216</v>
      </c>
    </row>
    <row r="5173" spans="2:10" x14ac:dyDescent="0.25">
      <c r="B5173" s="1" t="s">
        <v>41</v>
      </c>
      <c r="C5173" s="3" t="s">
        <v>56</v>
      </c>
      <c r="D5173" s="2" t="s">
        <v>52</v>
      </c>
      <c r="E5173" s="3" t="s">
        <v>46</v>
      </c>
      <c r="F5173" s="3">
        <f t="shared" ca="1" si="160"/>
        <v>1</v>
      </c>
      <c r="G5173" s="4">
        <f t="shared" ca="1" si="161"/>
        <v>193</v>
      </c>
      <c r="H5173" s="4">
        <f ca="1">+Data_TABLE[[#This Row],[Qty]]*Data_TABLE[[#This Row],[Unit Price]]</f>
        <v>193</v>
      </c>
      <c r="I5173" s="7">
        <v>42216</v>
      </c>
      <c r="J5173" s="10">
        <f>EOMONTH(Data_TABLE[[#This Row],[Date Sold]],0)</f>
        <v>42216</v>
      </c>
    </row>
    <row r="5174" spans="2:10" x14ac:dyDescent="0.25">
      <c r="B5174" s="1" t="s">
        <v>41</v>
      </c>
      <c r="C5174" s="3" t="s">
        <v>56</v>
      </c>
      <c r="D5174" s="2" t="s">
        <v>52</v>
      </c>
      <c r="E5174" s="3" t="s">
        <v>46</v>
      </c>
      <c r="F5174" s="3">
        <f t="shared" ca="1" si="160"/>
        <v>3</v>
      </c>
      <c r="G5174" s="4">
        <f t="shared" ca="1" si="161"/>
        <v>88</v>
      </c>
      <c r="H5174" s="4">
        <f ca="1">+Data_TABLE[[#This Row],[Qty]]*Data_TABLE[[#This Row],[Unit Price]]</f>
        <v>264</v>
      </c>
      <c r="I5174" s="7">
        <v>42216</v>
      </c>
      <c r="J5174" s="10">
        <f>EOMONTH(Data_TABLE[[#This Row],[Date Sold]],0)</f>
        <v>42216</v>
      </c>
    </row>
    <row r="5175" spans="2:10" x14ac:dyDescent="0.25">
      <c r="B5175" s="1" t="s">
        <v>41</v>
      </c>
      <c r="C5175" s="3" t="s">
        <v>56</v>
      </c>
      <c r="D5175" s="2" t="s">
        <v>52</v>
      </c>
      <c r="E5175" s="3" t="s">
        <v>46</v>
      </c>
      <c r="F5175" s="3">
        <f t="shared" ca="1" si="160"/>
        <v>5</v>
      </c>
      <c r="G5175" s="4">
        <f t="shared" ca="1" si="161"/>
        <v>140</v>
      </c>
      <c r="H5175" s="4">
        <f ca="1">+Data_TABLE[[#This Row],[Qty]]*Data_TABLE[[#This Row],[Unit Price]]</f>
        <v>700</v>
      </c>
      <c r="I5175" s="7">
        <v>42216</v>
      </c>
      <c r="J5175" s="10">
        <f>EOMONTH(Data_TABLE[[#This Row],[Date Sold]],0)</f>
        <v>42216</v>
      </c>
    </row>
    <row r="5176" spans="2:10" x14ac:dyDescent="0.25">
      <c r="B5176" s="1" t="s">
        <v>41</v>
      </c>
      <c r="C5176" s="3" t="s">
        <v>55</v>
      </c>
      <c r="D5176" s="2" t="s">
        <v>51</v>
      </c>
      <c r="E5176" s="3" t="s">
        <v>45</v>
      </c>
      <c r="F5176" s="3">
        <f t="shared" ca="1" si="160"/>
        <v>5</v>
      </c>
      <c r="G5176" s="4">
        <f t="shared" ca="1" si="161"/>
        <v>125</v>
      </c>
      <c r="H5176" s="4">
        <f ca="1">+Data_TABLE[[#This Row],[Qty]]*Data_TABLE[[#This Row],[Unit Price]]</f>
        <v>625</v>
      </c>
      <c r="I5176" s="7">
        <v>42216</v>
      </c>
      <c r="J5176" s="10">
        <f>EOMONTH(Data_TABLE[[#This Row],[Date Sold]],0)</f>
        <v>42216</v>
      </c>
    </row>
    <row r="5177" spans="2:10" x14ac:dyDescent="0.25">
      <c r="B5177" s="1" t="s">
        <v>41</v>
      </c>
      <c r="C5177" s="3" t="s">
        <v>54</v>
      </c>
      <c r="D5177" s="2" t="s">
        <v>48</v>
      </c>
      <c r="E5177" s="3" t="s">
        <v>42</v>
      </c>
      <c r="F5177" s="3">
        <f t="shared" ca="1" si="160"/>
        <v>4</v>
      </c>
      <c r="G5177" s="4">
        <f t="shared" ca="1" si="161"/>
        <v>101</v>
      </c>
      <c r="H5177" s="4">
        <f ca="1">+Data_TABLE[[#This Row],[Qty]]*Data_TABLE[[#This Row],[Unit Price]]</f>
        <v>404</v>
      </c>
      <c r="I5177" s="7">
        <v>42216</v>
      </c>
      <c r="J5177" s="10">
        <f>EOMONTH(Data_TABLE[[#This Row],[Date Sold]],0)</f>
        <v>42216</v>
      </c>
    </row>
    <row r="5178" spans="2:10" x14ac:dyDescent="0.25">
      <c r="B5178" s="1" t="s">
        <v>41</v>
      </c>
      <c r="C5178" s="3" t="s">
        <v>56</v>
      </c>
      <c r="D5178" s="2" t="s">
        <v>52</v>
      </c>
      <c r="E5178" s="3" t="s">
        <v>46</v>
      </c>
      <c r="F5178" s="3">
        <f t="shared" ca="1" si="160"/>
        <v>2</v>
      </c>
      <c r="G5178" s="4">
        <f t="shared" ca="1" si="161"/>
        <v>157</v>
      </c>
      <c r="H5178" s="4">
        <f ca="1">+Data_TABLE[[#This Row],[Qty]]*Data_TABLE[[#This Row],[Unit Price]]</f>
        <v>314</v>
      </c>
      <c r="I5178" s="7">
        <v>42216</v>
      </c>
      <c r="J5178" s="10">
        <f>EOMONTH(Data_TABLE[[#This Row],[Date Sold]],0)</f>
        <v>42216</v>
      </c>
    </row>
    <row r="5179" spans="2:10" x14ac:dyDescent="0.25">
      <c r="B5179" s="1" t="s">
        <v>41</v>
      </c>
      <c r="C5179" s="3" t="s">
        <v>55</v>
      </c>
      <c r="D5179" s="2" t="s">
        <v>49</v>
      </c>
      <c r="E5179" s="3" t="s">
        <v>43</v>
      </c>
      <c r="F5179" s="3">
        <f t="shared" ca="1" si="160"/>
        <v>3</v>
      </c>
      <c r="G5179" s="4">
        <f t="shared" ca="1" si="161"/>
        <v>116</v>
      </c>
      <c r="H5179" s="4">
        <f ca="1">+Data_TABLE[[#This Row],[Qty]]*Data_TABLE[[#This Row],[Unit Price]]</f>
        <v>348</v>
      </c>
      <c r="I5179" s="7">
        <v>42216</v>
      </c>
      <c r="J5179" s="10">
        <f>EOMONTH(Data_TABLE[[#This Row],[Date Sold]],0)</f>
        <v>42216</v>
      </c>
    </row>
    <row r="5180" spans="2:10" x14ac:dyDescent="0.25">
      <c r="B5180" s="1" t="s">
        <v>41</v>
      </c>
      <c r="C5180" s="3" t="s">
        <v>55</v>
      </c>
      <c r="D5180" s="2" t="s">
        <v>49</v>
      </c>
      <c r="E5180" s="3" t="s">
        <v>43</v>
      </c>
      <c r="F5180" s="3">
        <f t="shared" ca="1" si="160"/>
        <v>5</v>
      </c>
      <c r="G5180" s="4">
        <f t="shared" ca="1" si="161"/>
        <v>109</v>
      </c>
      <c r="H5180" s="4">
        <f ca="1">+Data_TABLE[[#This Row],[Qty]]*Data_TABLE[[#This Row],[Unit Price]]</f>
        <v>545</v>
      </c>
      <c r="I5180" s="7">
        <v>42216</v>
      </c>
      <c r="J5180" s="10">
        <f>EOMONTH(Data_TABLE[[#This Row],[Date Sold]],0)</f>
        <v>42216</v>
      </c>
    </row>
    <row r="5181" spans="2:10" x14ac:dyDescent="0.25">
      <c r="B5181" s="1" t="s">
        <v>41</v>
      </c>
      <c r="C5181" s="3" t="s">
        <v>56</v>
      </c>
      <c r="D5181" s="2" t="s">
        <v>52</v>
      </c>
      <c r="E5181" s="3" t="s">
        <v>46</v>
      </c>
      <c r="F5181" s="3">
        <f t="shared" ca="1" si="160"/>
        <v>5</v>
      </c>
      <c r="G5181" s="4">
        <f t="shared" ca="1" si="161"/>
        <v>167</v>
      </c>
      <c r="H5181" s="4">
        <f ca="1">+Data_TABLE[[#This Row],[Qty]]*Data_TABLE[[#This Row],[Unit Price]]</f>
        <v>835</v>
      </c>
      <c r="I5181" s="7">
        <v>42216</v>
      </c>
      <c r="J5181" s="10">
        <f>EOMONTH(Data_TABLE[[#This Row],[Date Sold]],0)</f>
        <v>42216</v>
      </c>
    </row>
    <row r="5182" spans="2:10" x14ac:dyDescent="0.25">
      <c r="B5182" s="1" t="s">
        <v>41</v>
      </c>
      <c r="C5182" s="3" t="s">
        <v>56</v>
      </c>
      <c r="D5182" s="2" t="s">
        <v>50</v>
      </c>
      <c r="E5182" s="3" t="s">
        <v>44</v>
      </c>
      <c r="F5182" s="3">
        <f t="shared" ca="1" si="160"/>
        <v>5</v>
      </c>
      <c r="G5182" s="4">
        <f t="shared" ca="1" si="161"/>
        <v>91</v>
      </c>
      <c r="H5182" s="4">
        <f ca="1">+Data_TABLE[[#This Row],[Qty]]*Data_TABLE[[#This Row],[Unit Price]]</f>
        <v>455</v>
      </c>
      <c r="I5182" s="7">
        <v>42216</v>
      </c>
      <c r="J5182" s="10">
        <f>EOMONTH(Data_TABLE[[#This Row],[Date Sold]],0)</f>
        <v>42216</v>
      </c>
    </row>
    <row r="5183" spans="2:10" x14ac:dyDescent="0.25">
      <c r="B5183" s="1" t="s">
        <v>41</v>
      </c>
      <c r="C5183" s="3" t="s">
        <v>55</v>
      </c>
      <c r="D5183" s="2" t="s">
        <v>51</v>
      </c>
      <c r="E5183" s="3" t="s">
        <v>45</v>
      </c>
      <c r="F5183" s="3">
        <f t="shared" ca="1" si="160"/>
        <v>2</v>
      </c>
      <c r="G5183" s="4">
        <f t="shared" ca="1" si="161"/>
        <v>184</v>
      </c>
      <c r="H5183" s="4">
        <f ca="1">+Data_TABLE[[#This Row],[Qty]]*Data_TABLE[[#This Row],[Unit Price]]</f>
        <v>368</v>
      </c>
      <c r="I5183" s="7">
        <v>42216</v>
      </c>
      <c r="J5183" s="10">
        <f>EOMONTH(Data_TABLE[[#This Row],[Date Sold]],0)</f>
        <v>42216</v>
      </c>
    </row>
    <row r="5184" spans="2:10" x14ac:dyDescent="0.25">
      <c r="B5184" s="1" t="s">
        <v>41</v>
      </c>
      <c r="C5184" s="3" t="s">
        <v>55</v>
      </c>
      <c r="D5184" s="2" t="s">
        <v>49</v>
      </c>
      <c r="E5184" s="3" t="s">
        <v>43</v>
      </c>
      <c r="F5184" s="3">
        <f t="shared" ca="1" si="160"/>
        <v>1</v>
      </c>
      <c r="G5184" s="4">
        <f t="shared" ca="1" si="161"/>
        <v>93</v>
      </c>
      <c r="H5184" s="4">
        <f ca="1">+Data_TABLE[[#This Row],[Qty]]*Data_TABLE[[#This Row],[Unit Price]]</f>
        <v>93</v>
      </c>
      <c r="I5184" s="7">
        <v>42216</v>
      </c>
      <c r="J5184" s="10">
        <f>EOMONTH(Data_TABLE[[#This Row],[Date Sold]],0)</f>
        <v>42216</v>
      </c>
    </row>
    <row r="5185" spans="2:10" x14ac:dyDescent="0.25">
      <c r="B5185" s="1" t="s">
        <v>41</v>
      </c>
      <c r="C5185" s="3" t="s">
        <v>56</v>
      </c>
      <c r="D5185" s="2" t="s">
        <v>52</v>
      </c>
      <c r="E5185" s="3" t="s">
        <v>46</v>
      </c>
      <c r="F5185" s="3">
        <f t="shared" ca="1" si="160"/>
        <v>2</v>
      </c>
      <c r="G5185" s="4">
        <f t="shared" ca="1" si="161"/>
        <v>66</v>
      </c>
      <c r="H5185" s="4">
        <f ca="1">+Data_TABLE[[#This Row],[Qty]]*Data_TABLE[[#This Row],[Unit Price]]</f>
        <v>132</v>
      </c>
      <c r="I5185" s="7">
        <v>42216</v>
      </c>
      <c r="J5185" s="10">
        <f>EOMONTH(Data_TABLE[[#This Row],[Date Sold]],0)</f>
        <v>42216</v>
      </c>
    </row>
    <row r="5186" spans="2:10" x14ac:dyDescent="0.25">
      <c r="B5186" s="1" t="s">
        <v>41</v>
      </c>
      <c r="C5186" s="3" t="s">
        <v>56</v>
      </c>
      <c r="D5186" s="2" t="s">
        <v>50</v>
      </c>
      <c r="E5186" s="3" t="s">
        <v>44</v>
      </c>
      <c r="F5186" s="3">
        <f t="shared" ca="1" si="160"/>
        <v>3</v>
      </c>
      <c r="G5186" s="4">
        <f t="shared" ca="1" si="161"/>
        <v>67</v>
      </c>
      <c r="H5186" s="4">
        <f ca="1">+Data_TABLE[[#This Row],[Qty]]*Data_TABLE[[#This Row],[Unit Price]]</f>
        <v>201</v>
      </c>
      <c r="I5186" s="7">
        <v>42216</v>
      </c>
      <c r="J5186" s="10">
        <f>EOMONTH(Data_TABLE[[#This Row],[Date Sold]],0)</f>
        <v>42216</v>
      </c>
    </row>
    <row r="5187" spans="2:10" x14ac:dyDescent="0.25">
      <c r="B5187" s="1" t="s">
        <v>41</v>
      </c>
      <c r="C5187" s="3" t="s">
        <v>55</v>
      </c>
      <c r="D5187" s="2" t="s">
        <v>51</v>
      </c>
      <c r="E5187" s="3" t="s">
        <v>45</v>
      </c>
      <c r="F5187" s="3">
        <f t="shared" ca="1" si="160"/>
        <v>3</v>
      </c>
      <c r="G5187" s="4">
        <f t="shared" ca="1" si="161"/>
        <v>166</v>
      </c>
      <c r="H5187" s="4">
        <f ca="1">+Data_TABLE[[#This Row],[Qty]]*Data_TABLE[[#This Row],[Unit Price]]</f>
        <v>498</v>
      </c>
      <c r="I5187" s="7">
        <v>42216</v>
      </c>
      <c r="J5187" s="10">
        <f>EOMONTH(Data_TABLE[[#This Row],[Date Sold]],0)</f>
        <v>42216</v>
      </c>
    </row>
    <row r="5188" spans="2:10" x14ac:dyDescent="0.25">
      <c r="B5188" s="1" t="s">
        <v>41</v>
      </c>
      <c r="C5188" s="3" t="s">
        <v>55</v>
      </c>
      <c r="D5188" s="2" t="s">
        <v>49</v>
      </c>
      <c r="E5188" s="3" t="s">
        <v>43</v>
      </c>
      <c r="F5188" s="3">
        <f t="shared" ca="1" si="160"/>
        <v>1</v>
      </c>
      <c r="G5188" s="4">
        <f t="shared" ca="1" si="161"/>
        <v>171</v>
      </c>
      <c r="H5188" s="4">
        <f ca="1">+Data_TABLE[[#This Row],[Qty]]*Data_TABLE[[#This Row],[Unit Price]]</f>
        <v>171</v>
      </c>
      <c r="I5188" s="7">
        <v>42216</v>
      </c>
      <c r="J5188" s="10">
        <f>EOMONTH(Data_TABLE[[#This Row],[Date Sold]],0)</f>
        <v>42216</v>
      </c>
    </row>
    <row r="5189" spans="2:10" x14ac:dyDescent="0.25">
      <c r="B5189" s="1" t="s">
        <v>41</v>
      </c>
      <c r="C5189" s="3" t="s">
        <v>56</v>
      </c>
      <c r="D5189" s="2" t="s">
        <v>52</v>
      </c>
      <c r="E5189" s="3" t="s">
        <v>46</v>
      </c>
      <c r="F5189" s="3">
        <f t="shared" ca="1" si="160"/>
        <v>5</v>
      </c>
      <c r="G5189" s="4">
        <f t="shared" ca="1" si="161"/>
        <v>185</v>
      </c>
      <c r="H5189" s="4">
        <f ca="1">+Data_TABLE[[#This Row],[Qty]]*Data_TABLE[[#This Row],[Unit Price]]</f>
        <v>925</v>
      </c>
      <c r="I5189" s="7">
        <v>42216</v>
      </c>
      <c r="J5189" s="10">
        <f>EOMONTH(Data_TABLE[[#This Row],[Date Sold]],0)</f>
        <v>42216</v>
      </c>
    </row>
    <row r="5190" spans="2:10" x14ac:dyDescent="0.25">
      <c r="B5190" s="1" t="s">
        <v>41</v>
      </c>
      <c r="C5190" s="3" t="s">
        <v>56</v>
      </c>
      <c r="D5190" s="2" t="s">
        <v>52</v>
      </c>
      <c r="E5190" s="3" t="s">
        <v>46</v>
      </c>
      <c r="F5190" s="3">
        <f t="shared" ca="1" si="160"/>
        <v>2</v>
      </c>
      <c r="G5190" s="4">
        <f t="shared" ca="1" si="161"/>
        <v>65</v>
      </c>
      <c r="H5190" s="4">
        <f ca="1">+Data_TABLE[[#This Row],[Qty]]*Data_TABLE[[#This Row],[Unit Price]]</f>
        <v>130</v>
      </c>
      <c r="I5190" s="7">
        <v>42216</v>
      </c>
      <c r="J5190" s="10">
        <f>EOMONTH(Data_TABLE[[#This Row],[Date Sold]],0)</f>
        <v>42216</v>
      </c>
    </row>
    <row r="5191" spans="2:10" x14ac:dyDescent="0.25">
      <c r="B5191" s="1" t="s">
        <v>41</v>
      </c>
      <c r="C5191" s="3" t="s">
        <v>54</v>
      </c>
      <c r="D5191" s="2" t="s">
        <v>48</v>
      </c>
      <c r="E5191" s="3" t="s">
        <v>42</v>
      </c>
      <c r="F5191" s="3">
        <f t="shared" ca="1" si="160"/>
        <v>3</v>
      </c>
      <c r="G5191" s="4">
        <f t="shared" ca="1" si="161"/>
        <v>66</v>
      </c>
      <c r="H5191" s="4">
        <f ca="1">+Data_TABLE[[#This Row],[Qty]]*Data_TABLE[[#This Row],[Unit Price]]</f>
        <v>198</v>
      </c>
      <c r="I5191" s="7">
        <v>42216</v>
      </c>
      <c r="J5191" s="10">
        <f>EOMONTH(Data_TABLE[[#This Row],[Date Sold]],0)</f>
        <v>42216</v>
      </c>
    </row>
    <row r="5192" spans="2:10" x14ac:dyDescent="0.25">
      <c r="B5192" s="1" t="s">
        <v>41</v>
      </c>
      <c r="C5192" s="3" t="s">
        <v>54</v>
      </c>
      <c r="D5192" s="2" t="s">
        <v>48</v>
      </c>
      <c r="E5192" s="3" t="s">
        <v>42</v>
      </c>
      <c r="F5192" s="3">
        <f t="shared" ca="1" si="160"/>
        <v>5</v>
      </c>
      <c r="G5192" s="4">
        <f t="shared" ca="1" si="161"/>
        <v>148</v>
      </c>
      <c r="H5192" s="4">
        <f ca="1">+Data_TABLE[[#This Row],[Qty]]*Data_TABLE[[#This Row],[Unit Price]]</f>
        <v>740</v>
      </c>
      <c r="I5192" s="7">
        <v>42216</v>
      </c>
      <c r="J5192" s="10">
        <f>EOMONTH(Data_TABLE[[#This Row],[Date Sold]],0)</f>
        <v>42216</v>
      </c>
    </row>
    <row r="5193" spans="2:10" x14ac:dyDescent="0.25">
      <c r="B5193" s="1" t="s">
        <v>41</v>
      </c>
      <c r="C5193" s="3" t="s">
        <v>54</v>
      </c>
      <c r="D5193" s="2" t="s">
        <v>48</v>
      </c>
      <c r="E5193" s="3" t="s">
        <v>42</v>
      </c>
      <c r="F5193" s="3">
        <f t="shared" ca="1" si="160"/>
        <v>2</v>
      </c>
      <c r="G5193" s="4">
        <f t="shared" ca="1" si="161"/>
        <v>154</v>
      </c>
      <c r="H5193" s="4">
        <f ca="1">+Data_TABLE[[#This Row],[Qty]]*Data_TABLE[[#This Row],[Unit Price]]</f>
        <v>308</v>
      </c>
      <c r="I5193" s="7">
        <v>42216</v>
      </c>
      <c r="J5193" s="10">
        <f>EOMONTH(Data_TABLE[[#This Row],[Date Sold]],0)</f>
        <v>42216</v>
      </c>
    </row>
    <row r="5194" spans="2:10" x14ac:dyDescent="0.25">
      <c r="B5194" s="1" t="s">
        <v>41</v>
      </c>
      <c r="C5194" s="3" t="s">
        <v>55</v>
      </c>
      <c r="D5194" s="2" t="s">
        <v>49</v>
      </c>
      <c r="E5194" s="3" t="s">
        <v>43</v>
      </c>
      <c r="F5194" s="3">
        <f t="shared" ca="1" si="160"/>
        <v>5</v>
      </c>
      <c r="G5194" s="4">
        <f t="shared" ca="1" si="161"/>
        <v>93</v>
      </c>
      <c r="H5194" s="4">
        <f ca="1">+Data_TABLE[[#This Row],[Qty]]*Data_TABLE[[#This Row],[Unit Price]]</f>
        <v>465</v>
      </c>
      <c r="I5194" s="7">
        <v>42216</v>
      </c>
      <c r="J5194" s="10">
        <f>EOMONTH(Data_TABLE[[#This Row],[Date Sold]],0)</f>
        <v>42216</v>
      </c>
    </row>
    <row r="5195" spans="2:10" x14ac:dyDescent="0.25">
      <c r="B5195" s="1" t="s">
        <v>41</v>
      </c>
      <c r="C5195" s="3" t="s">
        <v>54</v>
      </c>
      <c r="D5195" s="2" t="s">
        <v>48</v>
      </c>
      <c r="E5195" s="3" t="s">
        <v>42</v>
      </c>
      <c r="F5195" s="3">
        <f t="shared" ca="1" si="160"/>
        <v>5</v>
      </c>
      <c r="G5195" s="4">
        <f t="shared" ca="1" si="161"/>
        <v>140</v>
      </c>
      <c r="H5195" s="4">
        <f ca="1">+Data_TABLE[[#This Row],[Qty]]*Data_TABLE[[#This Row],[Unit Price]]</f>
        <v>700</v>
      </c>
      <c r="I5195" s="7">
        <v>42216</v>
      </c>
      <c r="J5195" s="10">
        <f>EOMONTH(Data_TABLE[[#This Row],[Date Sold]],0)</f>
        <v>42216</v>
      </c>
    </row>
    <row r="5196" spans="2:10" x14ac:dyDescent="0.25">
      <c r="B5196" s="1" t="s">
        <v>41</v>
      </c>
      <c r="C5196" s="3" t="s">
        <v>55</v>
      </c>
      <c r="D5196" s="2" t="s">
        <v>51</v>
      </c>
      <c r="E5196" s="3" t="s">
        <v>45</v>
      </c>
      <c r="F5196" s="3">
        <f t="shared" ca="1" si="160"/>
        <v>3</v>
      </c>
      <c r="G5196" s="4">
        <f t="shared" ca="1" si="161"/>
        <v>108</v>
      </c>
      <c r="H5196" s="4">
        <f ca="1">+Data_TABLE[[#This Row],[Qty]]*Data_TABLE[[#This Row],[Unit Price]]</f>
        <v>324</v>
      </c>
      <c r="I5196" s="7">
        <v>42216</v>
      </c>
      <c r="J5196" s="10">
        <f>EOMONTH(Data_TABLE[[#This Row],[Date Sold]],0)</f>
        <v>42216</v>
      </c>
    </row>
    <row r="5197" spans="2:10" x14ac:dyDescent="0.25">
      <c r="B5197" s="1" t="s">
        <v>41</v>
      </c>
      <c r="C5197" s="3" t="s">
        <v>55</v>
      </c>
      <c r="D5197" s="2" t="s">
        <v>51</v>
      </c>
      <c r="E5197" s="3" t="s">
        <v>45</v>
      </c>
      <c r="F5197" s="3">
        <f t="shared" ca="1" si="160"/>
        <v>2</v>
      </c>
      <c r="G5197" s="4">
        <f t="shared" ca="1" si="161"/>
        <v>173</v>
      </c>
      <c r="H5197" s="4">
        <f ca="1">+Data_TABLE[[#This Row],[Qty]]*Data_TABLE[[#This Row],[Unit Price]]</f>
        <v>346</v>
      </c>
      <c r="I5197" s="7">
        <v>42216</v>
      </c>
      <c r="J5197" s="10">
        <f>EOMONTH(Data_TABLE[[#This Row],[Date Sold]],0)</f>
        <v>42216</v>
      </c>
    </row>
    <row r="5198" spans="2:10" x14ac:dyDescent="0.25">
      <c r="B5198" s="1" t="s">
        <v>41</v>
      </c>
      <c r="C5198" s="3" t="s">
        <v>55</v>
      </c>
      <c r="D5198" s="2" t="s">
        <v>49</v>
      </c>
      <c r="E5198" s="3" t="s">
        <v>43</v>
      </c>
      <c r="F5198" s="3">
        <f t="shared" ca="1" si="160"/>
        <v>4</v>
      </c>
      <c r="G5198" s="4">
        <f t="shared" ca="1" si="161"/>
        <v>81</v>
      </c>
      <c r="H5198" s="4">
        <f ca="1">+Data_TABLE[[#This Row],[Qty]]*Data_TABLE[[#This Row],[Unit Price]]</f>
        <v>324</v>
      </c>
      <c r="I5198" s="7">
        <v>42216</v>
      </c>
      <c r="J5198" s="10">
        <f>EOMONTH(Data_TABLE[[#This Row],[Date Sold]],0)</f>
        <v>42216</v>
      </c>
    </row>
    <row r="5199" spans="2:10" x14ac:dyDescent="0.25">
      <c r="B5199" s="1" t="s">
        <v>41</v>
      </c>
      <c r="C5199" s="3" t="s">
        <v>54</v>
      </c>
      <c r="D5199" s="2" t="s">
        <v>48</v>
      </c>
      <c r="E5199" s="3" t="s">
        <v>42</v>
      </c>
      <c r="F5199" s="3">
        <f t="shared" ca="1" si="160"/>
        <v>4</v>
      </c>
      <c r="G5199" s="4">
        <f t="shared" ca="1" si="161"/>
        <v>112</v>
      </c>
      <c r="H5199" s="4">
        <f ca="1">+Data_TABLE[[#This Row],[Qty]]*Data_TABLE[[#This Row],[Unit Price]]</f>
        <v>448</v>
      </c>
      <c r="I5199" s="7">
        <v>42216</v>
      </c>
      <c r="J5199" s="10">
        <f>EOMONTH(Data_TABLE[[#This Row],[Date Sold]],0)</f>
        <v>42216</v>
      </c>
    </row>
    <row r="5200" spans="2:10" x14ac:dyDescent="0.25">
      <c r="B5200" s="1" t="s">
        <v>41</v>
      </c>
      <c r="C5200" s="3" t="s">
        <v>55</v>
      </c>
      <c r="D5200" s="2" t="s">
        <v>49</v>
      </c>
      <c r="E5200" s="3" t="s">
        <v>43</v>
      </c>
      <c r="F5200" s="3">
        <f t="shared" ca="1" si="160"/>
        <v>5</v>
      </c>
      <c r="G5200" s="4">
        <f t="shared" ca="1" si="161"/>
        <v>149</v>
      </c>
      <c r="H5200" s="4">
        <f ca="1">+Data_TABLE[[#This Row],[Qty]]*Data_TABLE[[#This Row],[Unit Price]]</f>
        <v>745</v>
      </c>
      <c r="I5200" s="7">
        <v>42216</v>
      </c>
      <c r="J5200" s="10">
        <f>EOMONTH(Data_TABLE[[#This Row],[Date Sold]],0)</f>
        <v>42216</v>
      </c>
    </row>
    <row r="5201" spans="2:10" x14ac:dyDescent="0.25">
      <c r="B5201" s="1" t="s">
        <v>41</v>
      </c>
      <c r="C5201" s="3" t="s">
        <v>56</v>
      </c>
      <c r="D5201" s="2" t="s">
        <v>50</v>
      </c>
      <c r="E5201" s="3" t="s">
        <v>44</v>
      </c>
      <c r="F5201" s="3">
        <f t="shared" ca="1" si="160"/>
        <v>1</v>
      </c>
      <c r="G5201" s="4">
        <f t="shared" ca="1" si="161"/>
        <v>186</v>
      </c>
      <c r="H5201" s="4">
        <f ca="1">+Data_TABLE[[#This Row],[Qty]]*Data_TABLE[[#This Row],[Unit Price]]</f>
        <v>186</v>
      </c>
      <c r="I5201" s="7">
        <v>42216</v>
      </c>
      <c r="J5201" s="10">
        <f>EOMONTH(Data_TABLE[[#This Row],[Date Sold]],0)</f>
        <v>42216</v>
      </c>
    </row>
    <row r="5202" spans="2:10" x14ac:dyDescent="0.25">
      <c r="B5202" s="1" t="s">
        <v>41</v>
      </c>
      <c r="C5202" s="3" t="s">
        <v>54</v>
      </c>
      <c r="D5202" s="2" t="s">
        <v>48</v>
      </c>
      <c r="E5202" s="3" t="s">
        <v>42</v>
      </c>
      <c r="F5202" s="3">
        <f t="shared" ca="1" si="160"/>
        <v>1</v>
      </c>
      <c r="G5202" s="4">
        <f t="shared" ca="1" si="161"/>
        <v>123</v>
      </c>
      <c r="H5202" s="4">
        <f ca="1">+Data_TABLE[[#This Row],[Qty]]*Data_TABLE[[#This Row],[Unit Price]]</f>
        <v>123</v>
      </c>
      <c r="I5202" s="7">
        <v>42216</v>
      </c>
      <c r="J5202" s="10">
        <f>EOMONTH(Data_TABLE[[#This Row],[Date Sold]],0)</f>
        <v>42216</v>
      </c>
    </row>
    <row r="5203" spans="2:10" x14ac:dyDescent="0.25">
      <c r="B5203" s="1" t="s">
        <v>41</v>
      </c>
      <c r="C5203" s="3" t="s">
        <v>56</v>
      </c>
      <c r="D5203" s="2" t="s">
        <v>50</v>
      </c>
      <c r="E5203" s="3" t="s">
        <v>44</v>
      </c>
      <c r="F5203" s="3">
        <f t="shared" ca="1" si="160"/>
        <v>2</v>
      </c>
      <c r="G5203" s="4">
        <f t="shared" ca="1" si="161"/>
        <v>143</v>
      </c>
      <c r="H5203" s="4">
        <f ca="1">+Data_TABLE[[#This Row],[Qty]]*Data_TABLE[[#This Row],[Unit Price]]</f>
        <v>286</v>
      </c>
      <c r="I5203" s="7">
        <v>42217</v>
      </c>
      <c r="J5203" s="10">
        <f>EOMONTH(Data_TABLE[[#This Row],[Date Sold]],0)</f>
        <v>42247</v>
      </c>
    </row>
    <row r="5204" spans="2:10" x14ac:dyDescent="0.25">
      <c r="B5204" s="1" t="s">
        <v>41</v>
      </c>
      <c r="C5204" s="3" t="s">
        <v>56</v>
      </c>
      <c r="D5204" s="2" t="s">
        <v>50</v>
      </c>
      <c r="E5204" s="3" t="s">
        <v>44</v>
      </c>
      <c r="F5204" s="3">
        <f t="shared" ca="1" si="160"/>
        <v>5</v>
      </c>
      <c r="G5204" s="4">
        <f t="shared" ca="1" si="161"/>
        <v>136</v>
      </c>
      <c r="H5204" s="4">
        <f ca="1">+Data_TABLE[[#This Row],[Qty]]*Data_TABLE[[#This Row],[Unit Price]]</f>
        <v>680</v>
      </c>
      <c r="I5204" s="7">
        <v>42217</v>
      </c>
      <c r="J5204" s="10">
        <f>EOMONTH(Data_TABLE[[#This Row],[Date Sold]],0)</f>
        <v>42247</v>
      </c>
    </row>
    <row r="5205" spans="2:10" x14ac:dyDescent="0.25">
      <c r="B5205" s="1" t="s">
        <v>41</v>
      </c>
      <c r="C5205" s="3" t="s">
        <v>54</v>
      </c>
      <c r="D5205" s="2" t="s">
        <v>48</v>
      </c>
      <c r="E5205" s="3" t="s">
        <v>42</v>
      </c>
      <c r="F5205" s="3">
        <f t="shared" ca="1" si="160"/>
        <v>5</v>
      </c>
      <c r="G5205" s="4">
        <f t="shared" ca="1" si="161"/>
        <v>117</v>
      </c>
      <c r="H5205" s="4">
        <f ca="1">+Data_TABLE[[#This Row],[Qty]]*Data_TABLE[[#This Row],[Unit Price]]</f>
        <v>585</v>
      </c>
      <c r="I5205" s="7">
        <v>42217</v>
      </c>
      <c r="J5205" s="10">
        <f>EOMONTH(Data_TABLE[[#This Row],[Date Sold]],0)</f>
        <v>42247</v>
      </c>
    </row>
    <row r="5206" spans="2:10" x14ac:dyDescent="0.25">
      <c r="B5206" s="1" t="s">
        <v>41</v>
      </c>
      <c r="C5206" s="3" t="s">
        <v>56</v>
      </c>
      <c r="D5206" s="2" t="s">
        <v>50</v>
      </c>
      <c r="E5206" s="3" t="s">
        <v>44</v>
      </c>
      <c r="F5206" s="3">
        <f t="shared" ca="1" si="160"/>
        <v>1</v>
      </c>
      <c r="G5206" s="4">
        <f t="shared" ca="1" si="161"/>
        <v>146</v>
      </c>
      <c r="H5206" s="4">
        <f ca="1">+Data_TABLE[[#This Row],[Qty]]*Data_TABLE[[#This Row],[Unit Price]]</f>
        <v>146</v>
      </c>
      <c r="I5206" s="7">
        <v>42217</v>
      </c>
      <c r="J5206" s="10">
        <f>EOMONTH(Data_TABLE[[#This Row],[Date Sold]],0)</f>
        <v>42247</v>
      </c>
    </row>
    <row r="5207" spans="2:10" x14ac:dyDescent="0.25">
      <c r="B5207" s="1" t="s">
        <v>41</v>
      </c>
      <c r="C5207" s="3" t="s">
        <v>54</v>
      </c>
      <c r="D5207" s="2" t="s">
        <v>48</v>
      </c>
      <c r="E5207" s="3" t="s">
        <v>42</v>
      </c>
      <c r="F5207" s="3">
        <f t="shared" ca="1" si="160"/>
        <v>5</v>
      </c>
      <c r="G5207" s="4">
        <f t="shared" ca="1" si="161"/>
        <v>69</v>
      </c>
      <c r="H5207" s="4">
        <f ca="1">+Data_TABLE[[#This Row],[Qty]]*Data_TABLE[[#This Row],[Unit Price]]</f>
        <v>345</v>
      </c>
      <c r="I5207" s="7">
        <v>42217</v>
      </c>
      <c r="J5207" s="10">
        <f>EOMONTH(Data_TABLE[[#This Row],[Date Sold]],0)</f>
        <v>42247</v>
      </c>
    </row>
    <row r="5208" spans="2:10" x14ac:dyDescent="0.25">
      <c r="B5208" s="1" t="s">
        <v>41</v>
      </c>
      <c r="C5208" s="3" t="s">
        <v>56</v>
      </c>
      <c r="D5208" s="2" t="s">
        <v>52</v>
      </c>
      <c r="E5208" s="3" t="s">
        <v>46</v>
      </c>
      <c r="F5208" s="3">
        <f t="shared" ca="1" si="160"/>
        <v>2</v>
      </c>
      <c r="G5208" s="4">
        <f t="shared" ca="1" si="161"/>
        <v>83</v>
      </c>
      <c r="H5208" s="4">
        <f ca="1">+Data_TABLE[[#This Row],[Qty]]*Data_TABLE[[#This Row],[Unit Price]]</f>
        <v>166</v>
      </c>
      <c r="I5208" s="7">
        <v>42217</v>
      </c>
      <c r="J5208" s="10">
        <f>EOMONTH(Data_TABLE[[#This Row],[Date Sold]],0)</f>
        <v>42247</v>
      </c>
    </row>
    <row r="5209" spans="2:10" x14ac:dyDescent="0.25">
      <c r="B5209" s="1" t="s">
        <v>41</v>
      </c>
      <c r="C5209" s="3" t="s">
        <v>56</v>
      </c>
      <c r="D5209" s="2" t="s">
        <v>52</v>
      </c>
      <c r="E5209" s="3" t="s">
        <v>46</v>
      </c>
      <c r="F5209" s="3">
        <f t="shared" ca="1" si="160"/>
        <v>2</v>
      </c>
      <c r="G5209" s="4">
        <f t="shared" ca="1" si="161"/>
        <v>110</v>
      </c>
      <c r="H5209" s="4">
        <f ca="1">+Data_TABLE[[#This Row],[Qty]]*Data_TABLE[[#This Row],[Unit Price]]</f>
        <v>220</v>
      </c>
      <c r="I5209" s="7">
        <v>42217</v>
      </c>
      <c r="J5209" s="10">
        <f>EOMONTH(Data_TABLE[[#This Row],[Date Sold]],0)</f>
        <v>42247</v>
      </c>
    </row>
    <row r="5210" spans="2:10" x14ac:dyDescent="0.25">
      <c r="B5210" s="1" t="s">
        <v>41</v>
      </c>
      <c r="C5210" s="3" t="s">
        <v>56</v>
      </c>
      <c r="D5210" s="2" t="s">
        <v>52</v>
      </c>
      <c r="E5210" s="3" t="s">
        <v>46</v>
      </c>
      <c r="F5210" s="3">
        <f t="shared" ca="1" si="160"/>
        <v>2</v>
      </c>
      <c r="G5210" s="4">
        <f t="shared" ca="1" si="161"/>
        <v>93</v>
      </c>
      <c r="H5210" s="4">
        <f ca="1">+Data_TABLE[[#This Row],[Qty]]*Data_TABLE[[#This Row],[Unit Price]]</f>
        <v>186</v>
      </c>
      <c r="I5210" s="7">
        <v>42217</v>
      </c>
      <c r="J5210" s="10">
        <f>EOMONTH(Data_TABLE[[#This Row],[Date Sold]],0)</f>
        <v>42247</v>
      </c>
    </row>
    <row r="5211" spans="2:10" x14ac:dyDescent="0.25">
      <c r="B5211" s="1" t="s">
        <v>41</v>
      </c>
      <c r="C5211" s="3" t="s">
        <v>55</v>
      </c>
      <c r="D5211" s="2" t="s">
        <v>49</v>
      </c>
      <c r="E5211" s="3" t="s">
        <v>43</v>
      </c>
      <c r="F5211" s="3">
        <f t="shared" ca="1" si="160"/>
        <v>1</v>
      </c>
      <c r="G5211" s="4">
        <f t="shared" ca="1" si="161"/>
        <v>197</v>
      </c>
      <c r="H5211" s="4">
        <f ca="1">+Data_TABLE[[#This Row],[Qty]]*Data_TABLE[[#This Row],[Unit Price]]</f>
        <v>197</v>
      </c>
      <c r="I5211" s="7">
        <v>42217</v>
      </c>
      <c r="J5211" s="10">
        <f>EOMONTH(Data_TABLE[[#This Row],[Date Sold]],0)</f>
        <v>42247</v>
      </c>
    </row>
    <row r="5212" spans="2:10" x14ac:dyDescent="0.25">
      <c r="B5212" s="1" t="s">
        <v>41</v>
      </c>
      <c r="C5212" s="3" t="s">
        <v>56</v>
      </c>
      <c r="D5212" s="2" t="s">
        <v>52</v>
      </c>
      <c r="E5212" s="3" t="s">
        <v>46</v>
      </c>
      <c r="F5212" s="3">
        <f t="shared" ca="1" si="160"/>
        <v>1</v>
      </c>
      <c r="G5212" s="4">
        <f t="shared" ca="1" si="161"/>
        <v>163</v>
      </c>
      <c r="H5212" s="4">
        <f ca="1">+Data_TABLE[[#This Row],[Qty]]*Data_TABLE[[#This Row],[Unit Price]]</f>
        <v>163</v>
      </c>
      <c r="I5212" s="7">
        <v>42217</v>
      </c>
      <c r="J5212" s="10">
        <f>EOMONTH(Data_TABLE[[#This Row],[Date Sold]],0)</f>
        <v>42247</v>
      </c>
    </row>
    <row r="5213" spans="2:10" x14ac:dyDescent="0.25">
      <c r="B5213" s="1" t="s">
        <v>41</v>
      </c>
      <c r="C5213" s="3" t="s">
        <v>56</v>
      </c>
      <c r="D5213" s="2" t="s">
        <v>52</v>
      </c>
      <c r="E5213" s="3" t="s">
        <v>46</v>
      </c>
      <c r="F5213" s="3">
        <f t="shared" ca="1" si="160"/>
        <v>1</v>
      </c>
      <c r="G5213" s="4">
        <f t="shared" ca="1" si="161"/>
        <v>187</v>
      </c>
      <c r="H5213" s="4">
        <f ca="1">+Data_TABLE[[#This Row],[Qty]]*Data_TABLE[[#This Row],[Unit Price]]</f>
        <v>187</v>
      </c>
      <c r="I5213" s="7">
        <v>42217</v>
      </c>
      <c r="J5213" s="10">
        <f>EOMONTH(Data_TABLE[[#This Row],[Date Sold]],0)</f>
        <v>42247</v>
      </c>
    </row>
    <row r="5214" spans="2:10" x14ac:dyDescent="0.25">
      <c r="B5214" s="1" t="s">
        <v>41</v>
      </c>
      <c r="C5214" s="3" t="s">
        <v>54</v>
      </c>
      <c r="D5214" s="2" t="s">
        <v>48</v>
      </c>
      <c r="E5214" s="3" t="s">
        <v>42</v>
      </c>
      <c r="F5214" s="3">
        <f t="shared" ca="1" si="160"/>
        <v>3</v>
      </c>
      <c r="G5214" s="4">
        <f t="shared" ca="1" si="161"/>
        <v>148</v>
      </c>
      <c r="H5214" s="4">
        <f ca="1">+Data_TABLE[[#This Row],[Qty]]*Data_TABLE[[#This Row],[Unit Price]]</f>
        <v>444</v>
      </c>
      <c r="I5214" s="7">
        <v>42217</v>
      </c>
      <c r="J5214" s="10">
        <f>EOMONTH(Data_TABLE[[#This Row],[Date Sold]],0)</f>
        <v>42247</v>
      </c>
    </row>
    <row r="5215" spans="2:10" x14ac:dyDescent="0.25">
      <c r="B5215" s="1" t="s">
        <v>41</v>
      </c>
      <c r="C5215" s="3" t="s">
        <v>54</v>
      </c>
      <c r="D5215" s="2" t="s">
        <v>48</v>
      </c>
      <c r="E5215" s="3" t="s">
        <v>42</v>
      </c>
      <c r="F5215" s="3">
        <f t="shared" ca="1" si="160"/>
        <v>5</v>
      </c>
      <c r="G5215" s="4">
        <f t="shared" ca="1" si="161"/>
        <v>132</v>
      </c>
      <c r="H5215" s="4">
        <f ca="1">+Data_TABLE[[#This Row],[Qty]]*Data_TABLE[[#This Row],[Unit Price]]</f>
        <v>660</v>
      </c>
      <c r="I5215" s="7">
        <v>42217</v>
      </c>
      <c r="J5215" s="10">
        <f>EOMONTH(Data_TABLE[[#This Row],[Date Sold]],0)</f>
        <v>42247</v>
      </c>
    </row>
    <row r="5216" spans="2:10" x14ac:dyDescent="0.25">
      <c r="B5216" s="1" t="s">
        <v>41</v>
      </c>
      <c r="C5216" s="3" t="s">
        <v>55</v>
      </c>
      <c r="D5216" s="2" t="s">
        <v>49</v>
      </c>
      <c r="E5216" s="3" t="s">
        <v>43</v>
      </c>
      <c r="F5216" s="3">
        <f t="shared" ca="1" si="160"/>
        <v>4</v>
      </c>
      <c r="G5216" s="4">
        <f t="shared" ca="1" si="161"/>
        <v>197</v>
      </c>
      <c r="H5216" s="4">
        <f ca="1">+Data_TABLE[[#This Row],[Qty]]*Data_TABLE[[#This Row],[Unit Price]]</f>
        <v>788</v>
      </c>
      <c r="I5216" s="7">
        <v>42217</v>
      </c>
      <c r="J5216" s="10">
        <f>EOMONTH(Data_TABLE[[#This Row],[Date Sold]],0)</f>
        <v>42247</v>
      </c>
    </row>
    <row r="5217" spans="2:10" x14ac:dyDescent="0.25">
      <c r="B5217" s="1" t="s">
        <v>41</v>
      </c>
      <c r="C5217" s="3" t="s">
        <v>54</v>
      </c>
      <c r="D5217" s="2" t="s">
        <v>48</v>
      </c>
      <c r="E5217" s="3" t="s">
        <v>42</v>
      </c>
      <c r="F5217" s="3">
        <f t="shared" ca="1" si="160"/>
        <v>4</v>
      </c>
      <c r="G5217" s="4">
        <f t="shared" ca="1" si="161"/>
        <v>186</v>
      </c>
      <c r="H5217" s="4">
        <f ca="1">+Data_TABLE[[#This Row],[Qty]]*Data_TABLE[[#This Row],[Unit Price]]</f>
        <v>744</v>
      </c>
      <c r="I5217" s="7">
        <v>42217</v>
      </c>
      <c r="J5217" s="10">
        <f>EOMONTH(Data_TABLE[[#This Row],[Date Sold]],0)</f>
        <v>42247</v>
      </c>
    </row>
    <row r="5218" spans="2:10" x14ac:dyDescent="0.25">
      <c r="B5218" s="1" t="s">
        <v>41</v>
      </c>
      <c r="C5218" s="3" t="s">
        <v>55</v>
      </c>
      <c r="D5218" s="2" t="s">
        <v>49</v>
      </c>
      <c r="E5218" s="3" t="s">
        <v>43</v>
      </c>
      <c r="F5218" s="3">
        <f t="shared" ca="1" si="160"/>
        <v>3</v>
      </c>
      <c r="G5218" s="4">
        <f t="shared" ca="1" si="161"/>
        <v>180</v>
      </c>
      <c r="H5218" s="4">
        <f ca="1">+Data_TABLE[[#This Row],[Qty]]*Data_TABLE[[#This Row],[Unit Price]]</f>
        <v>540</v>
      </c>
      <c r="I5218" s="7">
        <v>42217</v>
      </c>
      <c r="J5218" s="10">
        <f>EOMONTH(Data_TABLE[[#This Row],[Date Sold]],0)</f>
        <v>42247</v>
      </c>
    </row>
    <row r="5219" spans="2:10" x14ac:dyDescent="0.25">
      <c r="B5219" s="1" t="s">
        <v>41</v>
      </c>
      <c r="C5219" s="3" t="s">
        <v>55</v>
      </c>
      <c r="D5219" s="2" t="s">
        <v>51</v>
      </c>
      <c r="E5219" s="3" t="s">
        <v>45</v>
      </c>
      <c r="F5219" s="3">
        <f t="shared" ca="1" si="160"/>
        <v>1</v>
      </c>
      <c r="G5219" s="4">
        <f t="shared" ca="1" si="161"/>
        <v>168</v>
      </c>
      <c r="H5219" s="4">
        <f ca="1">+Data_TABLE[[#This Row],[Qty]]*Data_TABLE[[#This Row],[Unit Price]]</f>
        <v>168</v>
      </c>
      <c r="I5219" s="7">
        <v>42217</v>
      </c>
      <c r="J5219" s="10">
        <f>EOMONTH(Data_TABLE[[#This Row],[Date Sold]],0)</f>
        <v>42247</v>
      </c>
    </row>
    <row r="5220" spans="2:10" x14ac:dyDescent="0.25">
      <c r="B5220" s="1" t="s">
        <v>41</v>
      </c>
      <c r="C5220" s="3" t="s">
        <v>54</v>
      </c>
      <c r="D5220" s="2" t="s">
        <v>48</v>
      </c>
      <c r="E5220" s="3" t="s">
        <v>42</v>
      </c>
      <c r="F5220" s="3">
        <f t="shared" ca="1" si="160"/>
        <v>1</v>
      </c>
      <c r="G5220" s="4">
        <f t="shared" ca="1" si="161"/>
        <v>92</v>
      </c>
      <c r="H5220" s="4">
        <f ca="1">+Data_TABLE[[#This Row],[Qty]]*Data_TABLE[[#This Row],[Unit Price]]</f>
        <v>92</v>
      </c>
      <c r="I5220" s="7">
        <v>42217</v>
      </c>
      <c r="J5220" s="10">
        <f>EOMONTH(Data_TABLE[[#This Row],[Date Sold]],0)</f>
        <v>42247</v>
      </c>
    </row>
    <row r="5221" spans="2:10" x14ac:dyDescent="0.25">
      <c r="B5221" s="1" t="s">
        <v>41</v>
      </c>
      <c r="C5221" s="3" t="s">
        <v>56</v>
      </c>
      <c r="D5221" s="2" t="s">
        <v>50</v>
      </c>
      <c r="E5221" s="3" t="s">
        <v>44</v>
      </c>
      <c r="F5221" s="3">
        <f t="shared" ca="1" si="160"/>
        <v>5</v>
      </c>
      <c r="G5221" s="4">
        <f t="shared" ca="1" si="161"/>
        <v>188</v>
      </c>
      <c r="H5221" s="4">
        <f ca="1">+Data_TABLE[[#This Row],[Qty]]*Data_TABLE[[#This Row],[Unit Price]]</f>
        <v>940</v>
      </c>
      <c r="I5221" s="7">
        <v>42217</v>
      </c>
      <c r="J5221" s="10">
        <f>EOMONTH(Data_TABLE[[#This Row],[Date Sold]],0)</f>
        <v>42247</v>
      </c>
    </row>
    <row r="5222" spans="2:10" x14ac:dyDescent="0.25">
      <c r="B5222" s="1" t="s">
        <v>41</v>
      </c>
      <c r="C5222" s="3" t="s">
        <v>55</v>
      </c>
      <c r="D5222" s="2" t="s">
        <v>51</v>
      </c>
      <c r="E5222" s="3" t="s">
        <v>45</v>
      </c>
      <c r="F5222" s="3">
        <f t="shared" ca="1" si="160"/>
        <v>1</v>
      </c>
      <c r="G5222" s="4">
        <f t="shared" ca="1" si="161"/>
        <v>131</v>
      </c>
      <c r="H5222" s="4">
        <f ca="1">+Data_TABLE[[#This Row],[Qty]]*Data_TABLE[[#This Row],[Unit Price]]</f>
        <v>131</v>
      </c>
      <c r="I5222" s="7">
        <v>42217</v>
      </c>
      <c r="J5222" s="10">
        <f>EOMONTH(Data_TABLE[[#This Row],[Date Sold]],0)</f>
        <v>42247</v>
      </c>
    </row>
    <row r="5223" spans="2:10" x14ac:dyDescent="0.25">
      <c r="B5223" s="1" t="s">
        <v>41</v>
      </c>
      <c r="C5223" s="3" t="s">
        <v>56</v>
      </c>
      <c r="D5223" s="2" t="s">
        <v>52</v>
      </c>
      <c r="E5223" s="3" t="s">
        <v>46</v>
      </c>
      <c r="F5223" s="3">
        <f t="shared" ca="1" si="160"/>
        <v>3</v>
      </c>
      <c r="G5223" s="4">
        <f t="shared" ca="1" si="161"/>
        <v>99</v>
      </c>
      <c r="H5223" s="4">
        <f ca="1">+Data_TABLE[[#This Row],[Qty]]*Data_TABLE[[#This Row],[Unit Price]]</f>
        <v>297</v>
      </c>
      <c r="I5223" s="7">
        <v>42217</v>
      </c>
      <c r="J5223" s="10">
        <f>EOMONTH(Data_TABLE[[#This Row],[Date Sold]],0)</f>
        <v>42247</v>
      </c>
    </row>
    <row r="5224" spans="2:10" x14ac:dyDescent="0.25">
      <c r="B5224" s="1" t="s">
        <v>41</v>
      </c>
      <c r="C5224" s="3" t="s">
        <v>54</v>
      </c>
      <c r="D5224" s="2" t="s">
        <v>48</v>
      </c>
      <c r="E5224" s="3" t="s">
        <v>42</v>
      </c>
      <c r="F5224" s="3">
        <f t="shared" ca="1" si="160"/>
        <v>3</v>
      </c>
      <c r="G5224" s="4">
        <f t="shared" ca="1" si="161"/>
        <v>78</v>
      </c>
      <c r="H5224" s="4">
        <f ca="1">+Data_TABLE[[#This Row],[Qty]]*Data_TABLE[[#This Row],[Unit Price]]</f>
        <v>234</v>
      </c>
      <c r="I5224" s="7">
        <v>42217</v>
      </c>
      <c r="J5224" s="10">
        <f>EOMONTH(Data_TABLE[[#This Row],[Date Sold]],0)</f>
        <v>42247</v>
      </c>
    </row>
    <row r="5225" spans="2:10" x14ac:dyDescent="0.25">
      <c r="B5225" s="1" t="s">
        <v>41</v>
      </c>
      <c r="C5225" s="3" t="s">
        <v>55</v>
      </c>
      <c r="D5225" s="2" t="s">
        <v>49</v>
      </c>
      <c r="E5225" s="3" t="s">
        <v>43</v>
      </c>
      <c r="F5225" s="3">
        <f t="shared" ca="1" si="160"/>
        <v>4</v>
      </c>
      <c r="G5225" s="4">
        <f t="shared" ca="1" si="161"/>
        <v>166</v>
      </c>
      <c r="H5225" s="4">
        <f ca="1">+Data_TABLE[[#This Row],[Qty]]*Data_TABLE[[#This Row],[Unit Price]]</f>
        <v>664</v>
      </c>
      <c r="I5225" s="7">
        <v>42217</v>
      </c>
      <c r="J5225" s="10">
        <f>EOMONTH(Data_TABLE[[#This Row],[Date Sold]],0)</f>
        <v>42247</v>
      </c>
    </row>
    <row r="5226" spans="2:10" x14ac:dyDescent="0.25">
      <c r="B5226" s="1" t="s">
        <v>41</v>
      </c>
      <c r="C5226" s="3" t="s">
        <v>55</v>
      </c>
      <c r="D5226" s="2" t="s">
        <v>51</v>
      </c>
      <c r="E5226" s="3" t="s">
        <v>45</v>
      </c>
      <c r="F5226" s="3">
        <f t="shared" ca="1" si="160"/>
        <v>4</v>
      </c>
      <c r="G5226" s="4">
        <f t="shared" ca="1" si="161"/>
        <v>100</v>
      </c>
      <c r="H5226" s="4">
        <f ca="1">+Data_TABLE[[#This Row],[Qty]]*Data_TABLE[[#This Row],[Unit Price]]</f>
        <v>400</v>
      </c>
      <c r="I5226" s="7">
        <v>42217</v>
      </c>
      <c r="J5226" s="10">
        <f>EOMONTH(Data_TABLE[[#This Row],[Date Sold]],0)</f>
        <v>42247</v>
      </c>
    </row>
    <row r="5227" spans="2:10" x14ac:dyDescent="0.25">
      <c r="B5227" s="1" t="s">
        <v>41</v>
      </c>
      <c r="C5227" s="3" t="s">
        <v>56</v>
      </c>
      <c r="D5227" s="2" t="s">
        <v>52</v>
      </c>
      <c r="E5227" s="3" t="s">
        <v>46</v>
      </c>
      <c r="F5227" s="3">
        <f t="shared" ca="1" si="160"/>
        <v>1</v>
      </c>
      <c r="G5227" s="4">
        <f t="shared" ca="1" si="161"/>
        <v>142</v>
      </c>
      <c r="H5227" s="4">
        <f ca="1">+Data_TABLE[[#This Row],[Qty]]*Data_TABLE[[#This Row],[Unit Price]]</f>
        <v>142</v>
      </c>
      <c r="I5227" s="7">
        <v>42217</v>
      </c>
      <c r="J5227" s="10">
        <f>EOMONTH(Data_TABLE[[#This Row],[Date Sold]],0)</f>
        <v>42247</v>
      </c>
    </row>
    <row r="5228" spans="2:10" x14ac:dyDescent="0.25">
      <c r="B5228" s="1" t="s">
        <v>41</v>
      </c>
      <c r="C5228" s="3" t="s">
        <v>56</v>
      </c>
      <c r="D5228" s="2" t="s">
        <v>52</v>
      </c>
      <c r="E5228" s="3" t="s">
        <v>46</v>
      </c>
      <c r="F5228" s="3">
        <f t="shared" ca="1" si="160"/>
        <v>1</v>
      </c>
      <c r="G5228" s="4">
        <f t="shared" ca="1" si="161"/>
        <v>182</v>
      </c>
      <c r="H5228" s="4">
        <f ca="1">+Data_TABLE[[#This Row],[Qty]]*Data_TABLE[[#This Row],[Unit Price]]</f>
        <v>182</v>
      </c>
      <c r="I5228" s="7">
        <v>42217</v>
      </c>
      <c r="J5228" s="10">
        <f>EOMONTH(Data_TABLE[[#This Row],[Date Sold]],0)</f>
        <v>42247</v>
      </c>
    </row>
    <row r="5229" spans="2:10" x14ac:dyDescent="0.25">
      <c r="B5229" s="1" t="s">
        <v>41</v>
      </c>
      <c r="C5229" s="3" t="s">
        <v>55</v>
      </c>
      <c r="D5229" s="2" t="s">
        <v>49</v>
      </c>
      <c r="E5229" s="3" t="s">
        <v>43</v>
      </c>
      <c r="F5229" s="3">
        <f t="shared" ca="1" si="160"/>
        <v>3</v>
      </c>
      <c r="G5229" s="4">
        <f t="shared" ca="1" si="161"/>
        <v>129</v>
      </c>
      <c r="H5229" s="4">
        <f ca="1">+Data_TABLE[[#This Row],[Qty]]*Data_TABLE[[#This Row],[Unit Price]]</f>
        <v>387</v>
      </c>
      <c r="I5229" s="7">
        <v>42217</v>
      </c>
      <c r="J5229" s="10">
        <f>EOMONTH(Data_TABLE[[#This Row],[Date Sold]],0)</f>
        <v>42247</v>
      </c>
    </row>
    <row r="5230" spans="2:10" x14ac:dyDescent="0.25">
      <c r="B5230" s="1" t="s">
        <v>41</v>
      </c>
      <c r="C5230" s="3" t="s">
        <v>55</v>
      </c>
      <c r="D5230" s="2" t="s">
        <v>51</v>
      </c>
      <c r="E5230" s="3" t="s">
        <v>45</v>
      </c>
      <c r="F5230" s="3">
        <f t="shared" ca="1" si="160"/>
        <v>4</v>
      </c>
      <c r="G5230" s="4">
        <f t="shared" ca="1" si="161"/>
        <v>93</v>
      </c>
      <c r="H5230" s="4">
        <f ca="1">+Data_TABLE[[#This Row],[Qty]]*Data_TABLE[[#This Row],[Unit Price]]</f>
        <v>372</v>
      </c>
      <c r="I5230" s="7">
        <v>42217</v>
      </c>
      <c r="J5230" s="10">
        <f>EOMONTH(Data_TABLE[[#This Row],[Date Sold]],0)</f>
        <v>42247</v>
      </c>
    </row>
    <row r="5231" spans="2:10" x14ac:dyDescent="0.25">
      <c r="B5231" s="1" t="s">
        <v>41</v>
      </c>
      <c r="C5231" s="3" t="s">
        <v>55</v>
      </c>
      <c r="D5231" s="2" t="s">
        <v>49</v>
      </c>
      <c r="E5231" s="3" t="s">
        <v>43</v>
      </c>
      <c r="F5231" s="3">
        <f t="shared" ca="1" si="160"/>
        <v>4</v>
      </c>
      <c r="G5231" s="4">
        <f t="shared" ca="1" si="161"/>
        <v>163</v>
      </c>
      <c r="H5231" s="4">
        <f ca="1">+Data_TABLE[[#This Row],[Qty]]*Data_TABLE[[#This Row],[Unit Price]]</f>
        <v>652</v>
      </c>
      <c r="I5231" s="7">
        <v>42217</v>
      </c>
      <c r="J5231" s="10">
        <f>EOMONTH(Data_TABLE[[#This Row],[Date Sold]],0)</f>
        <v>42247</v>
      </c>
    </row>
    <row r="5232" spans="2:10" x14ac:dyDescent="0.25">
      <c r="B5232" s="1" t="s">
        <v>41</v>
      </c>
      <c r="C5232" s="3" t="s">
        <v>54</v>
      </c>
      <c r="D5232" s="2" t="s">
        <v>48</v>
      </c>
      <c r="E5232" s="3" t="s">
        <v>42</v>
      </c>
      <c r="F5232" s="3">
        <f t="shared" ca="1" si="160"/>
        <v>3</v>
      </c>
      <c r="G5232" s="4">
        <f t="shared" ca="1" si="161"/>
        <v>64</v>
      </c>
      <c r="H5232" s="4">
        <f ca="1">+Data_TABLE[[#This Row],[Qty]]*Data_TABLE[[#This Row],[Unit Price]]</f>
        <v>192</v>
      </c>
      <c r="I5232" s="7">
        <v>42217</v>
      </c>
      <c r="J5232" s="10">
        <f>EOMONTH(Data_TABLE[[#This Row],[Date Sold]],0)</f>
        <v>42247</v>
      </c>
    </row>
    <row r="5233" spans="2:10" x14ac:dyDescent="0.25">
      <c r="B5233" s="1" t="s">
        <v>41</v>
      </c>
      <c r="C5233" s="3" t="s">
        <v>55</v>
      </c>
      <c r="D5233" s="2" t="s">
        <v>51</v>
      </c>
      <c r="E5233" s="3" t="s">
        <v>45</v>
      </c>
      <c r="F5233" s="3">
        <f t="shared" ref="F5233:F5296" ca="1" si="162">RANDBETWEEN(1,5)</f>
        <v>2</v>
      </c>
      <c r="G5233" s="4">
        <f t="shared" ref="G5233:G5296" ca="1" si="163">RANDBETWEEN(60,200)</f>
        <v>94</v>
      </c>
      <c r="H5233" s="4">
        <f ca="1">+Data_TABLE[[#This Row],[Qty]]*Data_TABLE[[#This Row],[Unit Price]]</f>
        <v>188</v>
      </c>
      <c r="I5233" s="7">
        <v>42217</v>
      </c>
      <c r="J5233" s="10">
        <f>EOMONTH(Data_TABLE[[#This Row],[Date Sold]],0)</f>
        <v>42247</v>
      </c>
    </row>
    <row r="5234" spans="2:10" x14ac:dyDescent="0.25">
      <c r="B5234" s="1" t="s">
        <v>41</v>
      </c>
      <c r="C5234" s="3" t="s">
        <v>55</v>
      </c>
      <c r="D5234" s="2" t="s">
        <v>49</v>
      </c>
      <c r="E5234" s="3" t="s">
        <v>43</v>
      </c>
      <c r="F5234" s="3">
        <f t="shared" ca="1" si="162"/>
        <v>5</v>
      </c>
      <c r="G5234" s="4">
        <f t="shared" ca="1" si="163"/>
        <v>145</v>
      </c>
      <c r="H5234" s="4">
        <f ca="1">+Data_TABLE[[#This Row],[Qty]]*Data_TABLE[[#This Row],[Unit Price]]</f>
        <v>725</v>
      </c>
      <c r="I5234" s="7">
        <v>42217</v>
      </c>
      <c r="J5234" s="10">
        <f>EOMONTH(Data_TABLE[[#This Row],[Date Sold]],0)</f>
        <v>42247</v>
      </c>
    </row>
    <row r="5235" spans="2:10" x14ac:dyDescent="0.25">
      <c r="B5235" s="1" t="s">
        <v>41</v>
      </c>
      <c r="C5235" s="3" t="s">
        <v>56</v>
      </c>
      <c r="D5235" s="2" t="s">
        <v>52</v>
      </c>
      <c r="E5235" s="3" t="s">
        <v>46</v>
      </c>
      <c r="F5235" s="3">
        <f t="shared" ca="1" si="162"/>
        <v>2</v>
      </c>
      <c r="G5235" s="4">
        <f t="shared" ca="1" si="163"/>
        <v>72</v>
      </c>
      <c r="H5235" s="4">
        <f ca="1">+Data_TABLE[[#This Row],[Qty]]*Data_TABLE[[#This Row],[Unit Price]]</f>
        <v>144</v>
      </c>
      <c r="I5235" s="7">
        <v>42217</v>
      </c>
      <c r="J5235" s="10">
        <f>EOMONTH(Data_TABLE[[#This Row],[Date Sold]],0)</f>
        <v>42247</v>
      </c>
    </row>
    <row r="5236" spans="2:10" x14ac:dyDescent="0.25">
      <c r="B5236" s="1" t="s">
        <v>41</v>
      </c>
      <c r="C5236" s="3" t="s">
        <v>55</v>
      </c>
      <c r="D5236" s="2" t="s">
        <v>49</v>
      </c>
      <c r="E5236" s="3" t="s">
        <v>43</v>
      </c>
      <c r="F5236" s="3">
        <f t="shared" ca="1" si="162"/>
        <v>4</v>
      </c>
      <c r="G5236" s="4">
        <f t="shared" ca="1" si="163"/>
        <v>161</v>
      </c>
      <c r="H5236" s="4">
        <f ca="1">+Data_TABLE[[#This Row],[Qty]]*Data_TABLE[[#This Row],[Unit Price]]</f>
        <v>644</v>
      </c>
      <c r="I5236" s="7">
        <v>42217</v>
      </c>
      <c r="J5236" s="10">
        <f>EOMONTH(Data_TABLE[[#This Row],[Date Sold]],0)</f>
        <v>42247</v>
      </c>
    </row>
    <row r="5237" spans="2:10" x14ac:dyDescent="0.25">
      <c r="B5237" s="1" t="s">
        <v>41</v>
      </c>
      <c r="C5237" s="3" t="s">
        <v>56</v>
      </c>
      <c r="D5237" s="2" t="s">
        <v>52</v>
      </c>
      <c r="E5237" s="3" t="s">
        <v>46</v>
      </c>
      <c r="F5237" s="3">
        <f t="shared" ca="1" si="162"/>
        <v>1</v>
      </c>
      <c r="G5237" s="4">
        <f t="shared" ca="1" si="163"/>
        <v>81</v>
      </c>
      <c r="H5237" s="4">
        <f ca="1">+Data_TABLE[[#This Row],[Qty]]*Data_TABLE[[#This Row],[Unit Price]]</f>
        <v>81</v>
      </c>
      <c r="I5237" s="7">
        <v>42217</v>
      </c>
      <c r="J5237" s="10">
        <f>EOMONTH(Data_TABLE[[#This Row],[Date Sold]],0)</f>
        <v>42247</v>
      </c>
    </row>
    <row r="5238" spans="2:10" x14ac:dyDescent="0.25">
      <c r="B5238" s="1" t="s">
        <v>41</v>
      </c>
      <c r="C5238" s="3" t="s">
        <v>54</v>
      </c>
      <c r="D5238" s="2" t="s">
        <v>48</v>
      </c>
      <c r="E5238" s="3" t="s">
        <v>42</v>
      </c>
      <c r="F5238" s="3">
        <f t="shared" ca="1" si="162"/>
        <v>4</v>
      </c>
      <c r="G5238" s="4">
        <f t="shared" ca="1" si="163"/>
        <v>76</v>
      </c>
      <c r="H5238" s="4">
        <f ca="1">+Data_TABLE[[#This Row],[Qty]]*Data_TABLE[[#This Row],[Unit Price]]</f>
        <v>304</v>
      </c>
      <c r="I5238" s="7">
        <v>42217</v>
      </c>
      <c r="J5238" s="10">
        <f>EOMONTH(Data_TABLE[[#This Row],[Date Sold]],0)</f>
        <v>42247</v>
      </c>
    </row>
    <row r="5239" spans="2:10" x14ac:dyDescent="0.25">
      <c r="B5239" s="1" t="s">
        <v>41</v>
      </c>
      <c r="C5239" s="3" t="s">
        <v>56</v>
      </c>
      <c r="D5239" s="2" t="s">
        <v>52</v>
      </c>
      <c r="E5239" s="3" t="s">
        <v>46</v>
      </c>
      <c r="F5239" s="3">
        <f t="shared" ca="1" si="162"/>
        <v>1</v>
      </c>
      <c r="G5239" s="4">
        <f t="shared" ca="1" si="163"/>
        <v>179</v>
      </c>
      <c r="H5239" s="4">
        <f ca="1">+Data_TABLE[[#This Row],[Qty]]*Data_TABLE[[#This Row],[Unit Price]]</f>
        <v>179</v>
      </c>
      <c r="I5239" s="7">
        <v>42217</v>
      </c>
      <c r="J5239" s="10">
        <f>EOMONTH(Data_TABLE[[#This Row],[Date Sold]],0)</f>
        <v>42247</v>
      </c>
    </row>
    <row r="5240" spans="2:10" x14ac:dyDescent="0.25">
      <c r="B5240" s="1" t="s">
        <v>41</v>
      </c>
      <c r="C5240" s="3" t="s">
        <v>56</v>
      </c>
      <c r="D5240" s="2" t="s">
        <v>50</v>
      </c>
      <c r="E5240" s="3" t="s">
        <v>44</v>
      </c>
      <c r="F5240" s="3">
        <f t="shared" ca="1" si="162"/>
        <v>1</v>
      </c>
      <c r="G5240" s="4">
        <f t="shared" ca="1" si="163"/>
        <v>190</v>
      </c>
      <c r="H5240" s="4">
        <f ca="1">+Data_TABLE[[#This Row],[Qty]]*Data_TABLE[[#This Row],[Unit Price]]</f>
        <v>190</v>
      </c>
      <c r="I5240" s="7">
        <v>42217</v>
      </c>
      <c r="J5240" s="10">
        <f>EOMONTH(Data_TABLE[[#This Row],[Date Sold]],0)</f>
        <v>42247</v>
      </c>
    </row>
    <row r="5241" spans="2:10" x14ac:dyDescent="0.25">
      <c r="B5241" s="1" t="s">
        <v>41</v>
      </c>
      <c r="C5241" s="3" t="s">
        <v>55</v>
      </c>
      <c r="D5241" s="2" t="s">
        <v>49</v>
      </c>
      <c r="E5241" s="3" t="s">
        <v>43</v>
      </c>
      <c r="F5241" s="3">
        <f t="shared" ca="1" si="162"/>
        <v>3</v>
      </c>
      <c r="G5241" s="4">
        <f t="shared" ca="1" si="163"/>
        <v>186</v>
      </c>
      <c r="H5241" s="4">
        <f ca="1">+Data_TABLE[[#This Row],[Qty]]*Data_TABLE[[#This Row],[Unit Price]]</f>
        <v>558</v>
      </c>
      <c r="I5241" s="7">
        <v>42217</v>
      </c>
      <c r="J5241" s="10">
        <f>EOMONTH(Data_TABLE[[#This Row],[Date Sold]],0)</f>
        <v>42247</v>
      </c>
    </row>
    <row r="5242" spans="2:10" x14ac:dyDescent="0.25">
      <c r="B5242" s="1" t="s">
        <v>41</v>
      </c>
      <c r="C5242" s="3" t="s">
        <v>56</v>
      </c>
      <c r="D5242" s="2" t="s">
        <v>50</v>
      </c>
      <c r="E5242" s="3" t="s">
        <v>44</v>
      </c>
      <c r="F5242" s="3">
        <f t="shared" ca="1" si="162"/>
        <v>1</v>
      </c>
      <c r="G5242" s="4">
        <f t="shared" ca="1" si="163"/>
        <v>183</v>
      </c>
      <c r="H5242" s="4">
        <f ca="1">+Data_TABLE[[#This Row],[Qty]]*Data_TABLE[[#This Row],[Unit Price]]</f>
        <v>183</v>
      </c>
      <c r="I5242" s="7">
        <v>42217</v>
      </c>
      <c r="J5242" s="10">
        <f>EOMONTH(Data_TABLE[[#This Row],[Date Sold]],0)</f>
        <v>42247</v>
      </c>
    </row>
    <row r="5243" spans="2:10" x14ac:dyDescent="0.25">
      <c r="B5243" s="1" t="s">
        <v>41</v>
      </c>
      <c r="C5243" s="3" t="s">
        <v>55</v>
      </c>
      <c r="D5243" s="2" t="s">
        <v>49</v>
      </c>
      <c r="E5243" s="3" t="s">
        <v>43</v>
      </c>
      <c r="F5243" s="3">
        <f t="shared" ca="1" si="162"/>
        <v>1</v>
      </c>
      <c r="G5243" s="4">
        <f t="shared" ca="1" si="163"/>
        <v>183</v>
      </c>
      <c r="H5243" s="4">
        <f ca="1">+Data_TABLE[[#This Row],[Qty]]*Data_TABLE[[#This Row],[Unit Price]]</f>
        <v>183</v>
      </c>
      <c r="I5243" s="7">
        <v>42217</v>
      </c>
      <c r="J5243" s="10">
        <f>EOMONTH(Data_TABLE[[#This Row],[Date Sold]],0)</f>
        <v>42247</v>
      </c>
    </row>
    <row r="5244" spans="2:10" x14ac:dyDescent="0.25">
      <c r="B5244" s="1" t="s">
        <v>41</v>
      </c>
      <c r="C5244" s="3" t="s">
        <v>56</v>
      </c>
      <c r="D5244" s="2" t="s">
        <v>50</v>
      </c>
      <c r="E5244" s="3" t="s">
        <v>44</v>
      </c>
      <c r="F5244" s="3">
        <f t="shared" ca="1" si="162"/>
        <v>5</v>
      </c>
      <c r="G5244" s="4">
        <f t="shared" ca="1" si="163"/>
        <v>114</v>
      </c>
      <c r="H5244" s="4">
        <f ca="1">+Data_TABLE[[#This Row],[Qty]]*Data_TABLE[[#This Row],[Unit Price]]</f>
        <v>570</v>
      </c>
      <c r="I5244" s="7">
        <v>42217</v>
      </c>
      <c r="J5244" s="10">
        <f>EOMONTH(Data_TABLE[[#This Row],[Date Sold]],0)</f>
        <v>42247</v>
      </c>
    </row>
    <row r="5245" spans="2:10" x14ac:dyDescent="0.25">
      <c r="B5245" s="1" t="s">
        <v>41</v>
      </c>
      <c r="C5245" s="3" t="s">
        <v>55</v>
      </c>
      <c r="D5245" s="2" t="s">
        <v>49</v>
      </c>
      <c r="E5245" s="3" t="s">
        <v>43</v>
      </c>
      <c r="F5245" s="3">
        <f t="shared" ca="1" si="162"/>
        <v>2</v>
      </c>
      <c r="G5245" s="4">
        <f t="shared" ca="1" si="163"/>
        <v>127</v>
      </c>
      <c r="H5245" s="4">
        <f ca="1">+Data_TABLE[[#This Row],[Qty]]*Data_TABLE[[#This Row],[Unit Price]]</f>
        <v>254</v>
      </c>
      <c r="I5245" s="7">
        <v>42217</v>
      </c>
      <c r="J5245" s="10">
        <f>EOMONTH(Data_TABLE[[#This Row],[Date Sold]],0)</f>
        <v>42247</v>
      </c>
    </row>
    <row r="5246" spans="2:10" x14ac:dyDescent="0.25">
      <c r="B5246" s="1" t="s">
        <v>41</v>
      </c>
      <c r="C5246" s="3" t="s">
        <v>56</v>
      </c>
      <c r="D5246" s="2" t="s">
        <v>50</v>
      </c>
      <c r="E5246" s="3" t="s">
        <v>44</v>
      </c>
      <c r="F5246" s="3">
        <f t="shared" ca="1" si="162"/>
        <v>4</v>
      </c>
      <c r="G5246" s="4">
        <f t="shared" ca="1" si="163"/>
        <v>200</v>
      </c>
      <c r="H5246" s="4">
        <f ca="1">+Data_TABLE[[#This Row],[Qty]]*Data_TABLE[[#This Row],[Unit Price]]</f>
        <v>800</v>
      </c>
      <c r="I5246" s="7">
        <v>42217</v>
      </c>
      <c r="J5246" s="10">
        <f>EOMONTH(Data_TABLE[[#This Row],[Date Sold]],0)</f>
        <v>42247</v>
      </c>
    </row>
    <row r="5247" spans="2:10" x14ac:dyDescent="0.25">
      <c r="B5247" s="1" t="s">
        <v>41</v>
      </c>
      <c r="C5247" s="3" t="s">
        <v>55</v>
      </c>
      <c r="D5247" s="2" t="s">
        <v>51</v>
      </c>
      <c r="E5247" s="3" t="s">
        <v>45</v>
      </c>
      <c r="F5247" s="3">
        <f t="shared" ca="1" si="162"/>
        <v>3</v>
      </c>
      <c r="G5247" s="4">
        <f t="shared" ca="1" si="163"/>
        <v>76</v>
      </c>
      <c r="H5247" s="4">
        <f ca="1">+Data_TABLE[[#This Row],[Qty]]*Data_TABLE[[#This Row],[Unit Price]]</f>
        <v>228</v>
      </c>
      <c r="I5247" s="7">
        <v>42217</v>
      </c>
      <c r="J5247" s="10">
        <f>EOMONTH(Data_TABLE[[#This Row],[Date Sold]],0)</f>
        <v>42247</v>
      </c>
    </row>
    <row r="5248" spans="2:10" x14ac:dyDescent="0.25">
      <c r="B5248" s="1" t="s">
        <v>41</v>
      </c>
      <c r="C5248" s="3" t="s">
        <v>55</v>
      </c>
      <c r="D5248" s="2" t="s">
        <v>49</v>
      </c>
      <c r="E5248" s="3" t="s">
        <v>43</v>
      </c>
      <c r="F5248" s="3">
        <f t="shared" ca="1" si="162"/>
        <v>5</v>
      </c>
      <c r="G5248" s="4">
        <f t="shared" ca="1" si="163"/>
        <v>88</v>
      </c>
      <c r="H5248" s="4">
        <f ca="1">+Data_TABLE[[#This Row],[Qty]]*Data_TABLE[[#This Row],[Unit Price]]</f>
        <v>440</v>
      </c>
      <c r="I5248" s="7">
        <v>42217</v>
      </c>
      <c r="J5248" s="10">
        <f>EOMONTH(Data_TABLE[[#This Row],[Date Sold]],0)</f>
        <v>42247</v>
      </c>
    </row>
    <row r="5249" spans="2:10" x14ac:dyDescent="0.25">
      <c r="B5249" s="1" t="s">
        <v>41</v>
      </c>
      <c r="C5249" s="3" t="s">
        <v>56</v>
      </c>
      <c r="D5249" s="2" t="s">
        <v>52</v>
      </c>
      <c r="E5249" s="3" t="s">
        <v>46</v>
      </c>
      <c r="F5249" s="3">
        <f t="shared" ca="1" si="162"/>
        <v>3</v>
      </c>
      <c r="G5249" s="4">
        <f t="shared" ca="1" si="163"/>
        <v>62</v>
      </c>
      <c r="H5249" s="4">
        <f ca="1">+Data_TABLE[[#This Row],[Qty]]*Data_TABLE[[#This Row],[Unit Price]]</f>
        <v>186</v>
      </c>
      <c r="I5249" s="7">
        <v>42217</v>
      </c>
      <c r="J5249" s="10">
        <f>EOMONTH(Data_TABLE[[#This Row],[Date Sold]],0)</f>
        <v>42247</v>
      </c>
    </row>
    <row r="5250" spans="2:10" x14ac:dyDescent="0.25">
      <c r="B5250" s="1" t="s">
        <v>41</v>
      </c>
      <c r="C5250" s="3" t="s">
        <v>55</v>
      </c>
      <c r="D5250" s="2" t="s">
        <v>49</v>
      </c>
      <c r="E5250" s="3" t="s">
        <v>43</v>
      </c>
      <c r="F5250" s="3">
        <f t="shared" ca="1" si="162"/>
        <v>3</v>
      </c>
      <c r="G5250" s="4">
        <f t="shared" ca="1" si="163"/>
        <v>163</v>
      </c>
      <c r="H5250" s="4">
        <f ca="1">+Data_TABLE[[#This Row],[Qty]]*Data_TABLE[[#This Row],[Unit Price]]</f>
        <v>489</v>
      </c>
      <c r="I5250" s="7">
        <v>42217</v>
      </c>
      <c r="J5250" s="10">
        <f>EOMONTH(Data_TABLE[[#This Row],[Date Sold]],0)</f>
        <v>42247</v>
      </c>
    </row>
    <row r="5251" spans="2:10" x14ac:dyDescent="0.25">
      <c r="B5251" s="1" t="s">
        <v>41</v>
      </c>
      <c r="C5251" s="3" t="s">
        <v>56</v>
      </c>
      <c r="D5251" s="2" t="s">
        <v>50</v>
      </c>
      <c r="E5251" s="3" t="s">
        <v>44</v>
      </c>
      <c r="F5251" s="3">
        <f t="shared" ca="1" si="162"/>
        <v>4</v>
      </c>
      <c r="G5251" s="4">
        <f t="shared" ca="1" si="163"/>
        <v>92</v>
      </c>
      <c r="H5251" s="4">
        <f ca="1">+Data_TABLE[[#This Row],[Qty]]*Data_TABLE[[#This Row],[Unit Price]]</f>
        <v>368</v>
      </c>
      <c r="I5251" s="7">
        <v>42217</v>
      </c>
      <c r="J5251" s="10">
        <f>EOMONTH(Data_TABLE[[#This Row],[Date Sold]],0)</f>
        <v>42247</v>
      </c>
    </row>
    <row r="5252" spans="2:10" x14ac:dyDescent="0.25">
      <c r="B5252" s="1" t="s">
        <v>41</v>
      </c>
      <c r="C5252" s="3" t="s">
        <v>56</v>
      </c>
      <c r="D5252" s="2" t="s">
        <v>52</v>
      </c>
      <c r="E5252" s="3" t="s">
        <v>46</v>
      </c>
      <c r="F5252" s="3">
        <f t="shared" ca="1" si="162"/>
        <v>1</v>
      </c>
      <c r="G5252" s="4">
        <f t="shared" ca="1" si="163"/>
        <v>155</v>
      </c>
      <c r="H5252" s="4">
        <f ca="1">+Data_TABLE[[#This Row],[Qty]]*Data_TABLE[[#This Row],[Unit Price]]</f>
        <v>155</v>
      </c>
      <c r="I5252" s="7">
        <v>42217</v>
      </c>
      <c r="J5252" s="10">
        <f>EOMONTH(Data_TABLE[[#This Row],[Date Sold]],0)</f>
        <v>42247</v>
      </c>
    </row>
    <row r="5253" spans="2:10" x14ac:dyDescent="0.25">
      <c r="B5253" s="1" t="s">
        <v>41</v>
      </c>
      <c r="C5253" s="3" t="s">
        <v>56</v>
      </c>
      <c r="D5253" s="2" t="s">
        <v>52</v>
      </c>
      <c r="E5253" s="3" t="s">
        <v>46</v>
      </c>
      <c r="F5253" s="3">
        <f t="shared" ca="1" si="162"/>
        <v>3</v>
      </c>
      <c r="G5253" s="4">
        <f t="shared" ca="1" si="163"/>
        <v>175</v>
      </c>
      <c r="H5253" s="4">
        <f ca="1">+Data_TABLE[[#This Row],[Qty]]*Data_TABLE[[#This Row],[Unit Price]]</f>
        <v>525</v>
      </c>
      <c r="I5253" s="7">
        <v>42218</v>
      </c>
      <c r="J5253" s="10">
        <f>EOMONTH(Data_TABLE[[#This Row],[Date Sold]],0)</f>
        <v>42247</v>
      </c>
    </row>
    <row r="5254" spans="2:10" x14ac:dyDescent="0.25">
      <c r="B5254" s="1" t="s">
        <v>41</v>
      </c>
      <c r="C5254" s="3" t="s">
        <v>54</v>
      </c>
      <c r="D5254" s="2" t="s">
        <v>48</v>
      </c>
      <c r="E5254" s="3" t="s">
        <v>42</v>
      </c>
      <c r="F5254" s="3">
        <f t="shared" ca="1" si="162"/>
        <v>5</v>
      </c>
      <c r="G5254" s="4">
        <f t="shared" ca="1" si="163"/>
        <v>82</v>
      </c>
      <c r="H5254" s="4">
        <f ca="1">+Data_TABLE[[#This Row],[Qty]]*Data_TABLE[[#This Row],[Unit Price]]</f>
        <v>410</v>
      </c>
      <c r="I5254" s="7">
        <v>42218</v>
      </c>
      <c r="J5254" s="10">
        <f>EOMONTH(Data_TABLE[[#This Row],[Date Sold]],0)</f>
        <v>42247</v>
      </c>
    </row>
    <row r="5255" spans="2:10" x14ac:dyDescent="0.25">
      <c r="B5255" s="1" t="s">
        <v>41</v>
      </c>
      <c r="C5255" s="3" t="s">
        <v>54</v>
      </c>
      <c r="D5255" s="2" t="s">
        <v>48</v>
      </c>
      <c r="E5255" s="3" t="s">
        <v>42</v>
      </c>
      <c r="F5255" s="3">
        <f t="shared" ca="1" si="162"/>
        <v>3</v>
      </c>
      <c r="G5255" s="4">
        <f t="shared" ca="1" si="163"/>
        <v>91</v>
      </c>
      <c r="H5255" s="4">
        <f ca="1">+Data_TABLE[[#This Row],[Qty]]*Data_TABLE[[#This Row],[Unit Price]]</f>
        <v>273</v>
      </c>
      <c r="I5255" s="7">
        <v>42218</v>
      </c>
      <c r="J5255" s="10">
        <f>EOMONTH(Data_TABLE[[#This Row],[Date Sold]],0)</f>
        <v>42247</v>
      </c>
    </row>
    <row r="5256" spans="2:10" x14ac:dyDescent="0.25">
      <c r="B5256" s="1" t="s">
        <v>41</v>
      </c>
      <c r="C5256" s="3" t="s">
        <v>56</v>
      </c>
      <c r="D5256" s="2" t="s">
        <v>52</v>
      </c>
      <c r="E5256" s="3" t="s">
        <v>46</v>
      </c>
      <c r="F5256" s="3">
        <f t="shared" ca="1" si="162"/>
        <v>1</v>
      </c>
      <c r="G5256" s="4">
        <f t="shared" ca="1" si="163"/>
        <v>186</v>
      </c>
      <c r="H5256" s="4">
        <f ca="1">+Data_TABLE[[#This Row],[Qty]]*Data_TABLE[[#This Row],[Unit Price]]</f>
        <v>186</v>
      </c>
      <c r="I5256" s="7">
        <v>42218</v>
      </c>
      <c r="J5256" s="10">
        <f>EOMONTH(Data_TABLE[[#This Row],[Date Sold]],0)</f>
        <v>42247</v>
      </c>
    </row>
    <row r="5257" spans="2:10" x14ac:dyDescent="0.25">
      <c r="B5257" s="1" t="s">
        <v>41</v>
      </c>
      <c r="C5257" s="3" t="s">
        <v>55</v>
      </c>
      <c r="D5257" s="2" t="s">
        <v>49</v>
      </c>
      <c r="E5257" s="3" t="s">
        <v>43</v>
      </c>
      <c r="F5257" s="3">
        <f t="shared" ca="1" si="162"/>
        <v>4</v>
      </c>
      <c r="G5257" s="4">
        <f t="shared" ca="1" si="163"/>
        <v>93</v>
      </c>
      <c r="H5257" s="4">
        <f ca="1">+Data_TABLE[[#This Row],[Qty]]*Data_TABLE[[#This Row],[Unit Price]]</f>
        <v>372</v>
      </c>
      <c r="I5257" s="7">
        <v>42218</v>
      </c>
      <c r="J5257" s="10">
        <f>EOMONTH(Data_TABLE[[#This Row],[Date Sold]],0)</f>
        <v>42247</v>
      </c>
    </row>
    <row r="5258" spans="2:10" x14ac:dyDescent="0.25">
      <c r="B5258" s="1" t="s">
        <v>41</v>
      </c>
      <c r="C5258" s="3" t="s">
        <v>55</v>
      </c>
      <c r="D5258" s="2" t="s">
        <v>51</v>
      </c>
      <c r="E5258" s="3" t="s">
        <v>45</v>
      </c>
      <c r="F5258" s="3">
        <f t="shared" ca="1" si="162"/>
        <v>1</v>
      </c>
      <c r="G5258" s="4">
        <f t="shared" ca="1" si="163"/>
        <v>177</v>
      </c>
      <c r="H5258" s="4">
        <f ca="1">+Data_TABLE[[#This Row],[Qty]]*Data_TABLE[[#This Row],[Unit Price]]</f>
        <v>177</v>
      </c>
      <c r="I5258" s="7">
        <v>42218</v>
      </c>
      <c r="J5258" s="10">
        <f>EOMONTH(Data_TABLE[[#This Row],[Date Sold]],0)</f>
        <v>42247</v>
      </c>
    </row>
    <row r="5259" spans="2:10" x14ac:dyDescent="0.25">
      <c r="B5259" s="1" t="s">
        <v>41</v>
      </c>
      <c r="C5259" s="3" t="s">
        <v>56</v>
      </c>
      <c r="D5259" s="2" t="s">
        <v>52</v>
      </c>
      <c r="E5259" s="3" t="s">
        <v>46</v>
      </c>
      <c r="F5259" s="3">
        <f t="shared" ca="1" si="162"/>
        <v>1</v>
      </c>
      <c r="G5259" s="4">
        <f t="shared" ca="1" si="163"/>
        <v>192</v>
      </c>
      <c r="H5259" s="4">
        <f ca="1">+Data_TABLE[[#This Row],[Qty]]*Data_TABLE[[#This Row],[Unit Price]]</f>
        <v>192</v>
      </c>
      <c r="I5259" s="7">
        <v>42218</v>
      </c>
      <c r="J5259" s="10">
        <f>EOMONTH(Data_TABLE[[#This Row],[Date Sold]],0)</f>
        <v>42247</v>
      </c>
    </row>
    <row r="5260" spans="2:10" x14ac:dyDescent="0.25">
      <c r="B5260" s="1" t="s">
        <v>41</v>
      </c>
      <c r="C5260" s="3" t="s">
        <v>55</v>
      </c>
      <c r="D5260" s="2" t="s">
        <v>51</v>
      </c>
      <c r="E5260" s="3" t="s">
        <v>45</v>
      </c>
      <c r="F5260" s="3">
        <f t="shared" ca="1" si="162"/>
        <v>2</v>
      </c>
      <c r="G5260" s="4">
        <f t="shared" ca="1" si="163"/>
        <v>161</v>
      </c>
      <c r="H5260" s="4">
        <f ca="1">+Data_TABLE[[#This Row],[Qty]]*Data_TABLE[[#This Row],[Unit Price]]</f>
        <v>322</v>
      </c>
      <c r="I5260" s="7">
        <v>42218</v>
      </c>
      <c r="J5260" s="10">
        <f>EOMONTH(Data_TABLE[[#This Row],[Date Sold]],0)</f>
        <v>42247</v>
      </c>
    </row>
    <row r="5261" spans="2:10" x14ac:dyDescent="0.25">
      <c r="B5261" s="1" t="s">
        <v>41</v>
      </c>
      <c r="C5261" s="3" t="s">
        <v>55</v>
      </c>
      <c r="D5261" s="2" t="s">
        <v>51</v>
      </c>
      <c r="E5261" s="3" t="s">
        <v>45</v>
      </c>
      <c r="F5261" s="3">
        <f t="shared" ca="1" si="162"/>
        <v>5</v>
      </c>
      <c r="G5261" s="4">
        <f t="shared" ca="1" si="163"/>
        <v>154</v>
      </c>
      <c r="H5261" s="4">
        <f ca="1">+Data_TABLE[[#This Row],[Qty]]*Data_TABLE[[#This Row],[Unit Price]]</f>
        <v>770</v>
      </c>
      <c r="I5261" s="7">
        <v>42218</v>
      </c>
      <c r="J5261" s="10">
        <f>EOMONTH(Data_TABLE[[#This Row],[Date Sold]],0)</f>
        <v>42247</v>
      </c>
    </row>
    <row r="5262" spans="2:10" x14ac:dyDescent="0.25">
      <c r="B5262" s="1" t="s">
        <v>41</v>
      </c>
      <c r="C5262" s="3" t="s">
        <v>56</v>
      </c>
      <c r="D5262" s="2" t="s">
        <v>52</v>
      </c>
      <c r="E5262" s="3" t="s">
        <v>46</v>
      </c>
      <c r="F5262" s="3">
        <f t="shared" ca="1" si="162"/>
        <v>1</v>
      </c>
      <c r="G5262" s="4">
        <f t="shared" ca="1" si="163"/>
        <v>161</v>
      </c>
      <c r="H5262" s="4">
        <f ca="1">+Data_TABLE[[#This Row],[Qty]]*Data_TABLE[[#This Row],[Unit Price]]</f>
        <v>161</v>
      </c>
      <c r="I5262" s="7">
        <v>42218</v>
      </c>
      <c r="J5262" s="10">
        <f>EOMONTH(Data_TABLE[[#This Row],[Date Sold]],0)</f>
        <v>42247</v>
      </c>
    </row>
    <row r="5263" spans="2:10" x14ac:dyDescent="0.25">
      <c r="B5263" s="1" t="s">
        <v>41</v>
      </c>
      <c r="C5263" s="3" t="s">
        <v>56</v>
      </c>
      <c r="D5263" s="2" t="s">
        <v>52</v>
      </c>
      <c r="E5263" s="3" t="s">
        <v>46</v>
      </c>
      <c r="F5263" s="3">
        <f t="shared" ca="1" si="162"/>
        <v>3</v>
      </c>
      <c r="G5263" s="4">
        <f t="shared" ca="1" si="163"/>
        <v>81</v>
      </c>
      <c r="H5263" s="4">
        <f ca="1">+Data_TABLE[[#This Row],[Qty]]*Data_TABLE[[#This Row],[Unit Price]]</f>
        <v>243</v>
      </c>
      <c r="I5263" s="7">
        <v>42218</v>
      </c>
      <c r="J5263" s="10">
        <f>EOMONTH(Data_TABLE[[#This Row],[Date Sold]],0)</f>
        <v>42247</v>
      </c>
    </row>
    <row r="5264" spans="2:10" x14ac:dyDescent="0.25">
      <c r="B5264" s="1" t="s">
        <v>41</v>
      </c>
      <c r="C5264" s="3" t="s">
        <v>56</v>
      </c>
      <c r="D5264" s="2" t="s">
        <v>52</v>
      </c>
      <c r="E5264" s="3" t="s">
        <v>46</v>
      </c>
      <c r="F5264" s="3">
        <f t="shared" ca="1" si="162"/>
        <v>3</v>
      </c>
      <c r="G5264" s="4">
        <f t="shared" ca="1" si="163"/>
        <v>183</v>
      </c>
      <c r="H5264" s="4">
        <f ca="1">+Data_TABLE[[#This Row],[Qty]]*Data_TABLE[[#This Row],[Unit Price]]</f>
        <v>549</v>
      </c>
      <c r="I5264" s="7">
        <v>42218</v>
      </c>
      <c r="J5264" s="10">
        <f>EOMONTH(Data_TABLE[[#This Row],[Date Sold]],0)</f>
        <v>42247</v>
      </c>
    </row>
    <row r="5265" spans="2:10" x14ac:dyDescent="0.25">
      <c r="B5265" s="1" t="s">
        <v>41</v>
      </c>
      <c r="C5265" s="3" t="s">
        <v>54</v>
      </c>
      <c r="D5265" s="2" t="s">
        <v>48</v>
      </c>
      <c r="E5265" s="3" t="s">
        <v>42</v>
      </c>
      <c r="F5265" s="3">
        <f t="shared" ca="1" si="162"/>
        <v>3</v>
      </c>
      <c r="G5265" s="4">
        <f t="shared" ca="1" si="163"/>
        <v>159</v>
      </c>
      <c r="H5265" s="4">
        <f ca="1">+Data_TABLE[[#This Row],[Qty]]*Data_TABLE[[#This Row],[Unit Price]]</f>
        <v>477</v>
      </c>
      <c r="I5265" s="7">
        <v>42218</v>
      </c>
      <c r="J5265" s="10">
        <f>EOMONTH(Data_TABLE[[#This Row],[Date Sold]],0)</f>
        <v>42247</v>
      </c>
    </row>
    <row r="5266" spans="2:10" x14ac:dyDescent="0.25">
      <c r="B5266" s="1" t="s">
        <v>41</v>
      </c>
      <c r="C5266" s="3" t="s">
        <v>54</v>
      </c>
      <c r="D5266" s="2" t="s">
        <v>48</v>
      </c>
      <c r="E5266" s="3" t="s">
        <v>42</v>
      </c>
      <c r="F5266" s="3">
        <f t="shared" ca="1" si="162"/>
        <v>5</v>
      </c>
      <c r="G5266" s="4">
        <f t="shared" ca="1" si="163"/>
        <v>135</v>
      </c>
      <c r="H5266" s="4">
        <f ca="1">+Data_TABLE[[#This Row],[Qty]]*Data_TABLE[[#This Row],[Unit Price]]</f>
        <v>675</v>
      </c>
      <c r="I5266" s="7">
        <v>42218</v>
      </c>
      <c r="J5266" s="10">
        <f>EOMONTH(Data_TABLE[[#This Row],[Date Sold]],0)</f>
        <v>42247</v>
      </c>
    </row>
    <row r="5267" spans="2:10" x14ac:dyDescent="0.25">
      <c r="B5267" s="1" t="s">
        <v>41</v>
      </c>
      <c r="C5267" s="3" t="s">
        <v>55</v>
      </c>
      <c r="D5267" s="2" t="s">
        <v>51</v>
      </c>
      <c r="E5267" s="3" t="s">
        <v>45</v>
      </c>
      <c r="F5267" s="3">
        <f t="shared" ca="1" si="162"/>
        <v>4</v>
      </c>
      <c r="G5267" s="4">
        <f t="shared" ca="1" si="163"/>
        <v>127</v>
      </c>
      <c r="H5267" s="4">
        <f ca="1">+Data_TABLE[[#This Row],[Qty]]*Data_TABLE[[#This Row],[Unit Price]]</f>
        <v>508</v>
      </c>
      <c r="I5267" s="7">
        <v>42218</v>
      </c>
      <c r="J5267" s="10">
        <f>EOMONTH(Data_TABLE[[#This Row],[Date Sold]],0)</f>
        <v>42247</v>
      </c>
    </row>
    <row r="5268" spans="2:10" x14ac:dyDescent="0.25">
      <c r="B5268" s="1" t="s">
        <v>41</v>
      </c>
      <c r="C5268" s="3" t="s">
        <v>55</v>
      </c>
      <c r="D5268" s="2" t="s">
        <v>49</v>
      </c>
      <c r="E5268" s="3" t="s">
        <v>43</v>
      </c>
      <c r="F5268" s="3">
        <f t="shared" ca="1" si="162"/>
        <v>5</v>
      </c>
      <c r="G5268" s="4">
        <f t="shared" ca="1" si="163"/>
        <v>175</v>
      </c>
      <c r="H5268" s="4">
        <f ca="1">+Data_TABLE[[#This Row],[Qty]]*Data_TABLE[[#This Row],[Unit Price]]</f>
        <v>875</v>
      </c>
      <c r="I5268" s="7">
        <v>42218</v>
      </c>
      <c r="J5268" s="10">
        <f>EOMONTH(Data_TABLE[[#This Row],[Date Sold]],0)</f>
        <v>42247</v>
      </c>
    </row>
    <row r="5269" spans="2:10" x14ac:dyDescent="0.25">
      <c r="B5269" s="1" t="s">
        <v>41</v>
      </c>
      <c r="C5269" s="3" t="s">
        <v>56</v>
      </c>
      <c r="D5269" s="2" t="s">
        <v>52</v>
      </c>
      <c r="E5269" s="3" t="s">
        <v>46</v>
      </c>
      <c r="F5269" s="3">
        <f t="shared" ca="1" si="162"/>
        <v>3</v>
      </c>
      <c r="G5269" s="4">
        <f t="shared" ca="1" si="163"/>
        <v>109</v>
      </c>
      <c r="H5269" s="4">
        <f ca="1">+Data_TABLE[[#This Row],[Qty]]*Data_TABLE[[#This Row],[Unit Price]]</f>
        <v>327</v>
      </c>
      <c r="I5269" s="7">
        <v>42218</v>
      </c>
      <c r="J5269" s="10">
        <f>EOMONTH(Data_TABLE[[#This Row],[Date Sold]],0)</f>
        <v>42247</v>
      </c>
    </row>
    <row r="5270" spans="2:10" x14ac:dyDescent="0.25">
      <c r="B5270" s="1" t="s">
        <v>41</v>
      </c>
      <c r="C5270" s="3" t="s">
        <v>54</v>
      </c>
      <c r="D5270" s="2" t="s">
        <v>48</v>
      </c>
      <c r="E5270" s="3" t="s">
        <v>42</v>
      </c>
      <c r="F5270" s="3">
        <f t="shared" ca="1" si="162"/>
        <v>1</v>
      </c>
      <c r="G5270" s="4">
        <f t="shared" ca="1" si="163"/>
        <v>194</v>
      </c>
      <c r="H5270" s="4">
        <f ca="1">+Data_TABLE[[#This Row],[Qty]]*Data_TABLE[[#This Row],[Unit Price]]</f>
        <v>194</v>
      </c>
      <c r="I5270" s="7">
        <v>42218</v>
      </c>
      <c r="J5270" s="10">
        <f>EOMONTH(Data_TABLE[[#This Row],[Date Sold]],0)</f>
        <v>42247</v>
      </c>
    </row>
    <row r="5271" spans="2:10" x14ac:dyDescent="0.25">
      <c r="B5271" s="1" t="s">
        <v>41</v>
      </c>
      <c r="C5271" s="3" t="s">
        <v>54</v>
      </c>
      <c r="D5271" s="2" t="s">
        <v>48</v>
      </c>
      <c r="E5271" s="3" t="s">
        <v>42</v>
      </c>
      <c r="F5271" s="3">
        <f t="shared" ca="1" si="162"/>
        <v>1</v>
      </c>
      <c r="G5271" s="4">
        <f t="shared" ca="1" si="163"/>
        <v>147</v>
      </c>
      <c r="H5271" s="4">
        <f ca="1">+Data_TABLE[[#This Row],[Qty]]*Data_TABLE[[#This Row],[Unit Price]]</f>
        <v>147</v>
      </c>
      <c r="I5271" s="7">
        <v>42218</v>
      </c>
      <c r="J5271" s="10">
        <f>EOMONTH(Data_TABLE[[#This Row],[Date Sold]],0)</f>
        <v>42247</v>
      </c>
    </row>
    <row r="5272" spans="2:10" x14ac:dyDescent="0.25">
      <c r="B5272" s="1" t="s">
        <v>41</v>
      </c>
      <c r="C5272" s="3" t="s">
        <v>55</v>
      </c>
      <c r="D5272" s="2" t="s">
        <v>49</v>
      </c>
      <c r="E5272" s="3" t="s">
        <v>43</v>
      </c>
      <c r="F5272" s="3">
        <f t="shared" ca="1" si="162"/>
        <v>3</v>
      </c>
      <c r="G5272" s="4">
        <f t="shared" ca="1" si="163"/>
        <v>67</v>
      </c>
      <c r="H5272" s="4">
        <f ca="1">+Data_TABLE[[#This Row],[Qty]]*Data_TABLE[[#This Row],[Unit Price]]</f>
        <v>201</v>
      </c>
      <c r="I5272" s="7">
        <v>42218</v>
      </c>
      <c r="J5272" s="10">
        <f>EOMONTH(Data_TABLE[[#This Row],[Date Sold]],0)</f>
        <v>42247</v>
      </c>
    </row>
    <row r="5273" spans="2:10" x14ac:dyDescent="0.25">
      <c r="B5273" s="1" t="s">
        <v>41</v>
      </c>
      <c r="C5273" s="3" t="s">
        <v>56</v>
      </c>
      <c r="D5273" s="2" t="s">
        <v>52</v>
      </c>
      <c r="E5273" s="3" t="s">
        <v>46</v>
      </c>
      <c r="F5273" s="3">
        <f t="shared" ca="1" si="162"/>
        <v>5</v>
      </c>
      <c r="G5273" s="4">
        <f t="shared" ca="1" si="163"/>
        <v>101</v>
      </c>
      <c r="H5273" s="4">
        <f ca="1">+Data_TABLE[[#This Row],[Qty]]*Data_TABLE[[#This Row],[Unit Price]]</f>
        <v>505</v>
      </c>
      <c r="I5273" s="7">
        <v>42218</v>
      </c>
      <c r="J5273" s="10">
        <f>EOMONTH(Data_TABLE[[#This Row],[Date Sold]],0)</f>
        <v>42247</v>
      </c>
    </row>
    <row r="5274" spans="2:10" x14ac:dyDescent="0.25">
      <c r="B5274" s="1" t="s">
        <v>41</v>
      </c>
      <c r="C5274" s="3" t="s">
        <v>56</v>
      </c>
      <c r="D5274" s="2" t="s">
        <v>50</v>
      </c>
      <c r="E5274" s="3" t="s">
        <v>44</v>
      </c>
      <c r="F5274" s="3">
        <f t="shared" ca="1" si="162"/>
        <v>5</v>
      </c>
      <c r="G5274" s="4">
        <f t="shared" ca="1" si="163"/>
        <v>163</v>
      </c>
      <c r="H5274" s="4">
        <f ca="1">+Data_TABLE[[#This Row],[Qty]]*Data_TABLE[[#This Row],[Unit Price]]</f>
        <v>815</v>
      </c>
      <c r="I5274" s="7">
        <v>42218</v>
      </c>
      <c r="J5274" s="10">
        <f>EOMONTH(Data_TABLE[[#This Row],[Date Sold]],0)</f>
        <v>42247</v>
      </c>
    </row>
    <row r="5275" spans="2:10" x14ac:dyDescent="0.25">
      <c r="B5275" s="1" t="s">
        <v>41</v>
      </c>
      <c r="C5275" s="3" t="s">
        <v>55</v>
      </c>
      <c r="D5275" s="2" t="s">
        <v>51</v>
      </c>
      <c r="E5275" s="3" t="s">
        <v>45</v>
      </c>
      <c r="F5275" s="3">
        <f t="shared" ca="1" si="162"/>
        <v>2</v>
      </c>
      <c r="G5275" s="4">
        <f t="shared" ca="1" si="163"/>
        <v>197</v>
      </c>
      <c r="H5275" s="4">
        <f ca="1">+Data_TABLE[[#This Row],[Qty]]*Data_TABLE[[#This Row],[Unit Price]]</f>
        <v>394</v>
      </c>
      <c r="I5275" s="7">
        <v>42218</v>
      </c>
      <c r="J5275" s="10">
        <f>EOMONTH(Data_TABLE[[#This Row],[Date Sold]],0)</f>
        <v>42247</v>
      </c>
    </row>
    <row r="5276" spans="2:10" x14ac:dyDescent="0.25">
      <c r="B5276" s="1" t="s">
        <v>41</v>
      </c>
      <c r="C5276" s="3" t="s">
        <v>55</v>
      </c>
      <c r="D5276" s="2" t="s">
        <v>49</v>
      </c>
      <c r="E5276" s="3" t="s">
        <v>43</v>
      </c>
      <c r="F5276" s="3">
        <f t="shared" ca="1" si="162"/>
        <v>2</v>
      </c>
      <c r="G5276" s="4">
        <f t="shared" ca="1" si="163"/>
        <v>68</v>
      </c>
      <c r="H5276" s="4">
        <f ca="1">+Data_TABLE[[#This Row],[Qty]]*Data_TABLE[[#This Row],[Unit Price]]</f>
        <v>136</v>
      </c>
      <c r="I5276" s="7">
        <v>42218</v>
      </c>
      <c r="J5276" s="10">
        <f>EOMONTH(Data_TABLE[[#This Row],[Date Sold]],0)</f>
        <v>42247</v>
      </c>
    </row>
    <row r="5277" spans="2:10" x14ac:dyDescent="0.25">
      <c r="B5277" s="1" t="s">
        <v>41</v>
      </c>
      <c r="C5277" s="3" t="s">
        <v>54</v>
      </c>
      <c r="D5277" s="2" t="s">
        <v>48</v>
      </c>
      <c r="E5277" s="3" t="s">
        <v>42</v>
      </c>
      <c r="F5277" s="3">
        <f t="shared" ca="1" si="162"/>
        <v>5</v>
      </c>
      <c r="G5277" s="4">
        <f t="shared" ca="1" si="163"/>
        <v>142</v>
      </c>
      <c r="H5277" s="4">
        <f ca="1">+Data_TABLE[[#This Row],[Qty]]*Data_TABLE[[#This Row],[Unit Price]]</f>
        <v>710</v>
      </c>
      <c r="I5277" s="7">
        <v>42218</v>
      </c>
      <c r="J5277" s="10">
        <f>EOMONTH(Data_TABLE[[#This Row],[Date Sold]],0)</f>
        <v>42247</v>
      </c>
    </row>
    <row r="5278" spans="2:10" x14ac:dyDescent="0.25">
      <c r="B5278" s="1" t="s">
        <v>41</v>
      </c>
      <c r="C5278" s="3" t="s">
        <v>55</v>
      </c>
      <c r="D5278" s="2" t="s">
        <v>51</v>
      </c>
      <c r="E5278" s="3" t="s">
        <v>45</v>
      </c>
      <c r="F5278" s="3">
        <f t="shared" ca="1" si="162"/>
        <v>5</v>
      </c>
      <c r="G5278" s="4">
        <f t="shared" ca="1" si="163"/>
        <v>166</v>
      </c>
      <c r="H5278" s="4">
        <f ca="1">+Data_TABLE[[#This Row],[Qty]]*Data_TABLE[[#This Row],[Unit Price]]</f>
        <v>830</v>
      </c>
      <c r="I5278" s="7">
        <v>42218</v>
      </c>
      <c r="J5278" s="10">
        <f>EOMONTH(Data_TABLE[[#This Row],[Date Sold]],0)</f>
        <v>42247</v>
      </c>
    </row>
    <row r="5279" spans="2:10" x14ac:dyDescent="0.25">
      <c r="B5279" s="1" t="s">
        <v>41</v>
      </c>
      <c r="C5279" s="3" t="s">
        <v>56</v>
      </c>
      <c r="D5279" s="2" t="s">
        <v>52</v>
      </c>
      <c r="E5279" s="3" t="s">
        <v>46</v>
      </c>
      <c r="F5279" s="3">
        <f t="shared" ca="1" si="162"/>
        <v>3</v>
      </c>
      <c r="G5279" s="4">
        <f t="shared" ca="1" si="163"/>
        <v>92</v>
      </c>
      <c r="H5279" s="4">
        <f ca="1">+Data_TABLE[[#This Row],[Qty]]*Data_TABLE[[#This Row],[Unit Price]]</f>
        <v>276</v>
      </c>
      <c r="I5279" s="7">
        <v>42218</v>
      </c>
      <c r="J5279" s="10">
        <f>EOMONTH(Data_TABLE[[#This Row],[Date Sold]],0)</f>
        <v>42247</v>
      </c>
    </row>
    <row r="5280" spans="2:10" x14ac:dyDescent="0.25">
      <c r="B5280" s="1" t="s">
        <v>41</v>
      </c>
      <c r="C5280" s="3" t="s">
        <v>54</v>
      </c>
      <c r="D5280" s="2" t="s">
        <v>48</v>
      </c>
      <c r="E5280" s="3" t="s">
        <v>42</v>
      </c>
      <c r="F5280" s="3">
        <f t="shared" ca="1" si="162"/>
        <v>3</v>
      </c>
      <c r="G5280" s="4">
        <f t="shared" ca="1" si="163"/>
        <v>79</v>
      </c>
      <c r="H5280" s="4">
        <f ca="1">+Data_TABLE[[#This Row],[Qty]]*Data_TABLE[[#This Row],[Unit Price]]</f>
        <v>237</v>
      </c>
      <c r="I5280" s="7">
        <v>42218</v>
      </c>
      <c r="J5280" s="10">
        <f>EOMONTH(Data_TABLE[[#This Row],[Date Sold]],0)</f>
        <v>42247</v>
      </c>
    </row>
    <row r="5281" spans="2:10" x14ac:dyDescent="0.25">
      <c r="B5281" s="1" t="s">
        <v>41</v>
      </c>
      <c r="C5281" s="3" t="s">
        <v>56</v>
      </c>
      <c r="D5281" s="2" t="s">
        <v>52</v>
      </c>
      <c r="E5281" s="3" t="s">
        <v>46</v>
      </c>
      <c r="F5281" s="3">
        <f t="shared" ca="1" si="162"/>
        <v>5</v>
      </c>
      <c r="G5281" s="4">
        <f t="shared" ca="1" si="163"/>
        <v>155</v>
      </c>
      <c r="H5281" s="4">
        <f ca="1">+Data_TABLE[[#This Row],[Qty]]*Data_TABLE[[#This Row],[Unit Price]]</f>
        <v>775</v>
      </c>
      <c r="I5281" s="7">
        <v>42218</v>
      </c>
      <c r="J5281" s="10">
        <f>EOMONTH(Data_TABLE[[#This Row],[Date Sold]],0)</f>
        <v>42247</v>
      </c>
    </row>
    <row r="5282" spans="2:10" x14ac:dyDescent="0.25">
      <c r="B5282" s="1" t="s">
        <v>41</v>
      </c>
      <c r="C5282" s="3" t="s">
        <v>56</v>
      </c>
      <c r="D5282" s="2" t="s">
        <v>50</v>
      </c>
      <c r="E5282" s="3" t="s">
        <v>44</v>
      </c>
      <c r="F5282" s="3">
        <f t="shared" ca="1" si="162"/>
        <v>5</v>
      </c>
      <c r="G5282" s="4">
        <f t="shared" ca="1" si="163"/>
        <v>104</v>
      </c>
      <c r="H5282" s="4">
        <f ca="1">+Data_TABLE[[#This Row],[Qty]]*Data_TABLE[[#This Row],[Unit Price]]</f>
        <v>520</v>
      </c>
      <c r="I5282" s="7">
        <v>42218</v>
      </c>
      <c r="J5282" s="10">
        <f>EOMONTH(Data_TABLE[[#This Row],[Date Sold]],0)</f>
        <v>42247</v>
      </c>
    </row>
    <row r="5283" spans="2:10" x14ac:dyDescent="0.25">
      <c r="B5283" s="1" t="s">
        <v>41</v>
      </c>
      <c r="C5283" s="3" t="s">
        <v>55</v>
      </c>
      <c r="D5283" s="2" t="s">
        <v>49</v>
      </c>
      <c r="E5283" s="3" t="s">
        <v>43</v>
      </c>
      <c r="F5283" s="3">
        <f t="shared" ca="1" si="162"/>
        <v>3</v>
      </c>
      <c r="G5283" s="4">
        <f t="shared" ca="1" si="163"/>
        <v>108</v>
      </c>
      <c r="H5283" s="4">
        <f ca="1">+Data_TABLE[[#This Row],[Qty]]*Data_TABLE[[#This Row],[Unit Price]]</f>
        <v>324</v>
      </c>
      <c r="I5283" s="7">
        <v>42218</v>
      </c>
      <c r="J5283" s="10">
        <f>EOMONTH(Data_TABLE[[#This Row],[Date Sold]],0)</f>
        <v>42247</v>
      </c>
    </row>
    <row r="5284" spans="2:10" x14ac:dyDescent="0.25">
      <c r="B5284" s="1" t="s">
        <v>41</v>
      </c>
      <c r="C5284" s="3" t="s">
        <v>56</v>
      </c>
      <c r="D5284" s="2" t="s">
        <v>52</v>
      </c>
      <c r="E5284" s="3" t="s">
        <v>46</v>
      </c>
      <c r="F5284" s="3">
        <f t="shared" ca="1" si="162"/>
        <v>2</v>
      </c>
      <c r="G5284" s="4">
        <f t="shared" ca="1" si="163"/>
        <v>83</v>
      </c>
      <c r="H5284" s="4">
        <f ca="1">+Data_TABLE[[#This Row],[Qty]]*Data_TABLE[[#This Row],[Unit Price]]</f>
        <v>166</v>
      </c>
      <c r="I5284" s="7">
        <v>42218</v>
      </c>
      <c r="J5284" s="10">
        <f>EOMONTH(Data_TABLE[[#This Row],[Date Sold]],0)</f>
        <v>42247</v>
      </c>
    </row>
    <row r="5285" spans="2:10" x14ac:dyDescent="0.25">
      <c r="B5285" s="1" t="s">
        <v>41</v>
      </c>
      <c r="C5285" s="3" t="s">
        <v>55</v>
      </c>
      <c r="D5285" s="2" t="s">
        <v>51</v>
      </c>
      <c r="E5285" s="3" t="s">
        <v>45</v>
      </c>
      <c r="F5285" s="3">
        <f t="shared" ca="1" si="162"/>
        <v>4</v>
      </c>
      <c r="G5285" s="4">
        <f t="shared" ca="1" si="163"/>
        <v>156</v>
      </c>
      <c r="H5285" s="4">
        <f ca="1">+Data_TABLE[[#This Row],[Qty]]*Data_TABLE[[#This Row],[Unit Price]]</f>
        <v>624</v>
      </c>
      <c r="I5285" s="7">
        <v>42218</v>
      </c>
      <c r="J5285" s="10">
        <f>EOMONTH(Data_TABLE[[#This Row],[Date Sold]],0)</f>
        <v>42247</v>
      </c>
    </row>
    <row r="5286" spans="2:10" x14ac:dyDescent="0.25">
      <c r="B5286" s="1" t="s">
        <v>41</v>
      </c>
      <c r="C5286" s="3" t="s">
        <v>56</v>
      </c>
      <c r="D5286" s="2" t="s">
        <v>50</v>
      </c>
      <c r="E5286" s="3" t="s">
        <v>44</v>
      </c>
      <c r="F5286" s="3">
        <f t="shared" ca="1" si="162"/>
        <v>1</v>
      </c>
      <c r="G5286" s="4">
        <f t="shared" ca="1" si="163"/>
        <v>154</v>
      </c>
      <c r="H5286" s="4">
        <f ca="1">+Data_TABLE[[#This Row],[Qty]]*Data_TABLE[[#This Row],[Unit Price]]</f>
        <v>154</v>
      </c>
      <c r="I5286" s="7">
        <v>42218</v>
      </c>
      <c r="J5286" s="10">
        <f>EOMONTH(Data_TABLE[[#This Row],[Date Sold]],0)</f>
        <v>42247</v>
      </c>
    </row>
    <row r="5287" spans="2:10" x14ac:dyDescent="0.25">
      <c r="B5287" s="1" t="s">
        <v>41</v>
      </c>
      <c r="C5287" s="3" t="s">
        <v>54</v>
      </c>
      <c r="D5287" s="2" t="s">
        <v>48</v>
      </c>
      <c r="E5287" s="3" t="s">
        <v>42</v>
      </c>
      <c r="F5287" s="3">
        <f t="shared" ca="1" si="162"/>
        <v>1</v>
      </c>
      <c r="G5287" s="4">
        <f t="shared" ca="1" si="163"/>
        <v>106</v>
      </c>
      <c r="H5287" s="4">
        <f ca="1">+Data_TABLE[[#This Row],[Qty]]*Data_TABLE[[#This Row],[Unit Price]]</f>
        <v>106</v>
      </c>
      <c r="I5287" s="7">
        <v>42218</v>
      </c>
      <c r="J5287" s="10">
        <f>EOMONTH(Data_TABLE[[#This Row],[Date Sold]],0)</f>
        <v>42247</v>
      </c>
    </row>
    <row r="5288" spans="2:10" x14ac:dyDescent="0.25">
      <c r="B5288" s="1" t="s">
        <v>41</v>
      </c>
      <c r="C5288" s="3" t="s">
        <v>56</v>
      </c>
      <c r="D5288" s="2" t="s">
        <v>50</v>
      </c>
      <c r="E5288" s="3" t="s">
        <v>44</v>
      </c>
      <c r="F5288" s="3">
        <f t="shared" ca="1" si="162"/>
        <v>1</v>
      </c>
      <c r="G5288" s="4">
        <f t="shared" ca="1" si="163"/>
        <v>113</v>
      </c>
      <c r="H5288" s="4">
        <f ca="1">+Data_TABLE[[#This Row],[Qty]]*Data_TABLE[[#This Row],[Unit Price]]</f>
        <v>113</v>
      </c>
      <c r="I5288" s="7">
        <v>42218</v>
      </c>
      <c r="J5288" s="10">
        <f>EOMONTH(Data_TABLE[[#This Row],[Date Sold]],0)</f>
        <v>42247</v>
      </c>
    </row>
    <row r="5289" spans="2:10" x14ac:dyDescent="0.25">
      <c r="B5289" s="1" t="s">
        <v>41</v>
      </c>
      <c r="C5289" s="3" t="s">
        <v>55</v>
      </c>
      <c r="D5289" s="2" t="s">
        <v>51</v>
      </c>
      <c r="E5289" s="3" t="s">
        <v>45</v>
      </c>
      <c r="F5289" s="3">
        <f t="shared" ca="1" si="162"/>
        <v>5</v>
      </c>
      <c r="G5289" s="4">
        <f t="shared" ca="1" si="163"/>
        <v>92</v>
      </c>
      <c r="H5289" s="4">
        <f ca="1">+Data_TABLE[[#This Row],[Qty]]*Data_TABLE[[#This Row],[Unit Price]]</f>
        <v>460</v>
      </c>
      <c r="I5289" s="7">
        <v>42218</v>
      </c>
      <c r="J5289" s="10">
        <f>EOMONTH(Data_TABLE[[#This Row],[Date Sold]],0)</f>
        <v>42247</v>
      </c>
    </row>
    <row r="5290" spans="2:10" x14ac:dyDescent="0.25">
      <c r="B5290" s="1" t="s">
        <v>41</v>
      </c>
      <c r="C5290" s="3" t="s">
        <v>55</v>
      </c>
      <c r="D5290" s="2" t="s">
        <v>49</v>
      </c>
      <c r="E5290" s="3" t="s">
        <v>43</v>
      </c>
      <c r="F5290" s="3">
        <f t="shared" ca="1" si="162"/>
        <v>5</v>
      </c>
      <c r="G5290" s="4">
        <f t="shared" ca="1" si="163"/>
        <v>130</v>
      </c>
      <c r="H5290" s="4">
        <f ca="1">+Data_TABLE[[#This Row],[Qty]]*Data_TABLE[[#This Row],[Unit Price]]</f>
        <v>650</v>
      </c>
      <c r="I5290" s="7">
        <v>42218</v>
      </c>
      <c r="J5290" s="10">
        <f>EOMONTH(Data_TABLE[[#This Row],[Date Sold]],0)</f>
        <v>42247</v>
      </c>
    </row>
    <row r="5291" spans="2:10" x14ac:dyDescent="0.25">
      <c r="B5291" s="1" t="s">
        <v>41</v>
      </c>
      <c r="C5291" s="3" t="s">
        <v>56</v>
      </c>
      <c r="D5291" s="2" t="s">
        <v>50</v>
      </c>
      <c r="E5291" s="3" t="s">
        <v>44</v>
      </c>
      <c r="F5291" s="3">
        <f t="shared" ca="1" si="162"/>
        <v>5</v>
      </c>
      <c r="G5291" s="4">
        <f t="shared" ca="1" si="163"/>
        <v>116</v>
      </c>
      <c r="H5291" s="4">
        <f ca="1">+Data_TABLE[[#This Row],[Qty]]*Data_TABLE[[#This Row],[Unit Price]]</f>
        <v>580</v>
      </c>
      <c r="I5291" s="7">
        <v>42218</v>
      </c>
      <c r="J5291" s="10">
        <f>EOMONTH(Data_TABLE[[#This Row],[Date Sold]],0)</f>
        <v>42247</v>
      </c>
    </row>
    <row r="5292" spans="2:10" x14ac:dyDescent="0.25">
      <c r="B5292" s="1" t="s">
        <v>41</v>
      </c>
      <c r="C5292" s="3" t="s">
        <v>56</v>
      </c>
      <c r="D5292" s="2" t="s">
        <v>50</v>
      </c>
      <c r="E5292" s="3" t="s">
        <v>44</v>
      </c>
      <c r="F5292" s="3">
        <f t="shared" ca="1" si="162"/>
        <v>1</v>
      </c>
      <c r="G5292" s="4">
        <f t="shared" ca="1" si="163"/>
        <v>128</v>
      </c>
      <c r="H5292" s="4">
        <f ca="1">+Data_TABLE[[#This Row],[Qty]]*Data_TABLE[[#This Row],[Unit Price]]</f>
        <v>128</v>
      </c>
      <c r="I5292" s="7">
        <v>42218</v>
      </c>
      <c r="J5292" s="10">
        <f>EOMONTH(Data_TABLE[[#This Row],[Date Sold]],0)</f>
        <v>42247</v>
      </c>
    </row>
    <row r="5293" spans="2:10" x14ac:dyDescent="0.25">
      <c r="B5293" s="1" t="s">
        <v>41</v>
      </c>
      <c r="C5293" s="3" t="s">
        <v>55</v>
      </c>
      <c r="D5293" s="2" t="s">
        <v>49</v>
      </c>
      <c r="E5293" s="3" t="s">
        <v>43</v>
      </c>
      <c r="F5293" s="3">
        <f t="shared" ca="1" si="162"/>
        <v>5</v>
      </c>
      <c r="G5293" s="4">
        <f t="shared" ca="1" si="163"/>
        <v>62</v>
      </c>
      <c r="H5293" s="4">
        <f ca="1">+Data_TABLE[[#This Row],[Qty]]*Data_TABLE[[#This Row],[Unit Price]]</f>
        <v>310</v>
      </c>
      <c r="I5293" s="7">
        <v>42218</v>
      </c>
      <c r="J5293" s="10">
        <f>EOMONTH(Data_TABLE[[#This Row],[Date Sold]],0)</f>
        <v>42247</v>
      </c>
    </row>
    <row r="5294" spans="2:10" x14ac:dyDescent="0.25">
      <c r="B5294" s="1" t="s">
        <v>41</v>
      </c>
      <c r="C5294" s="3" t="s">
        <v>55</v>
      </c>
      <c r="D5294" s="2" t="s">
        <v>51</v>
      </c>
      <c r="E5294" s="3" t="s">
        <v>45</v>
      </c>
      <c r="F5294" s="3">
        <f t="shared" ca="1" si="162"/>
        <v>2</v>
      </c>
      <c r="G5294" s="4">
        <f t="shared" ca="1" si="163"/>
        <v>162</v>
      </c>
      <c r="H5294" s="4">
        <f ca="1">+Data_TABLE[[#This Row],[Qty]]*Data_TABLE[[#This Row],[Unit Price]]</f>
        <v>324</v>
      </c>
      <c r="I5294" s="7">
        <v>42218</v>
      </c>
      <c r="J5294" s="10">
        <f>EOMONTH(Data_TABLE[[#This Row],[Date Sold]],0)</f>
        <v>42247</v>
      </c>
    </row>
    <row r="5295" spans="2:10" x14ac:dyDescent="0.25">
      <c r="B5295" s="1" t="s">
        <v>41</v>
      </c>
      <c r="C5295" s="3" t="s">
        <v>54</v>
      </c>
      <c r="D5295" s="2" t="s">
        <v>48</v>
      </c>
      <c r="E5295" s="3" t="s">
        <v>42</v>
      </c>
      <c r="F5295" s="3">
        <f t="shared" ca="1" si="162"/>
        <v>4</v>
      </c>
      <c r="G5295" s="4">
        <f t="shared" ca="1" si="163"/>
        <v>103</v>
      </c>
      <c r="H5295" s="4">
        <f ca="1">+Data_TABLE[[#This Row],[Qty]]*Data_TABLE[[#This Row],[Unit Price]]</f>
        <v>412</v>
      </c>
      <c r="I5295" s="7">
        <v>42218</v>
      </c>
      <c r="J5295" s="10">
        <f>EOMONTH(Data_TABLE[[#This Row],[Date Sold]],0)</f>
        <v>42247</v>
      </c>
    </row>
    <row r="5296" spans="2:10" x14ac:dyDescent="0.25">
      <c r="B5296" s="1" t="s">
        <v>41</v>
      </c>
      <c r="C5296" s="3" t="s">
        <v>55</v>
      </c>
      <c r="D5296" s="2" t="s">
        <v>51</v>
      </c>
      <c r="E5296" s="3" t="s">
        <v>45</v>
      </c>
      <c r="F5296" s="3">
        <f t="shared" ca="1" si="162"/>
        <v>4</v>
      </c>
      <c r="G5296" s="4">
        <f t="shared" ca="1" si="163"/>
        <v>133</v>
      </c>
      <c r="H5296" s="4">
        <f ca="1">+Data_TABLE[[#This Row],[Qty]]*Data_TABLE[[#This Row],[Unit Price]]</f>
        <v>532</v>
      </c>
      <c r="I5296" s="7">
        <v>42218</v>
      </c>
      <c r="J5296" s="10">
        <f>EOMONTH(Data_TABLE[[#This Row],[Date Sold]],0)</f>
        <v>42247</v>
      </c>
    </row>
    <row r="5297" spans="2:10" x14ac:dyDescent="0.25">
      <c r="B5297" s="1" t="s">
        <v>41</v>
      </c>
      <c r="C5297" s="3" t="s">
        <v>56</v>
      </c>
      <c r="D5297" s="2" t="s">
        <v>50</v>
      </c>
      <c r="E5297" s="3" t="s">
        <v>44</v>
      </c>
      <c r="F5297" s="3">
        <f t="shared" ref="F5297:F5360" ca="1" si="164">RANDBETWEEN(1,5)</f>
        <v>3</v>
      </c>
      <c r="G5297" s="4">
        <f t="shared" ref="G5297:G5360" ca="1" si="165">RANDBETWEEN(60,200)</f>
        <v>83</v>
      </c>
      <c r="H5297" s="4">
        <f ca="1">+Data_TABLE[[#This Row],[Qty]]*Data_TABLE[[#This Row],[Unit Price]]</f>
        <v>249</v>
      </c>
      <c r="I5297" s="7">
        <v>42218</v>
      </c>
      <c r="J5297" s="10">
        <f>EOMONTH(Data_TABLE[[#This Row],[Date Sold]],0)</f>
        <v>42247</v>
      </c>
    </row>
    <row r="5298" spans="2:10" x14ac:dyDescent="0.25">
      <c r="B5298" s="1" t="s">
        <v>41</v>
      </c>
      <c r="C5298" s="3" t="s">
        <v>54</v>
      </c>
      <c r="D5298" s="2" t="s">
        <v>48</v>
      </c>
      <c r="E5298" s="3" t="s">
        <v>42</v>
      </c>
      <c r="F5298" s="3">
        <f t="shared" ca="1" si="164"/>
        <v>3</v>
      </c>
      <c r="G5298" s="4">
        <f t="shared" ca="1" si="165"/>
        <v>100</v>
      </c>
      <c r="H5298" s="4">
        <f ca="1">+Data_TABLE[[#This Row],[Qty]]*Data_TABLE[[#This Row],[Unit Price]]</f>
        <v>300</v>
      </c>
      <c r="I5298" s="7">
        <v>42218</v>
      </c>
      <c r="J5298" s="10">
        <f>EOMONTH(Data_TABLE[[#This Row],[Date Sold]],0)</f>
        <v>42247</v>
      </c>
    </row>
    <row r="5299" spans="2:10" x14ac:dyDescent="0.25">
      <c r="B5299" s="1" t="s">
        <v>41</v>
      </c>
      <c r="C5299" s="3" t="s">
        <v>55</v>
      </c>
      <c r="D5299" s="2" t="s">
        <v>49</v>
      </c>
      <c r="E5299" s="3" t="s">
        <v>43</v>
      </c>
      <c r="F5299" s="3">
        <f t="shared" ca="1" si="164"/>
        <v>4</v>
      </c>
      <c r="G5299" s="4">
        <f t="shared" ca="1" si="165"/>
        <v>143</v>
      </c>
      <c r="H5299" s="4">
        <f ca="1">+Data_TABLE[[#This Row],[Qty]]*Data_TABLE[[#This Row],[Unit Price]]</f>
        <v>572</v>
      </c>
      <c r="I5299" s="7">
        <v>42218</v>
      </c>
      <c r="J5299" s="10">
        <f>EOMONTH(Data_TABLE[[#This Row],[Date Sold]],0)</f>
        <v>42247</v>
      </c>
    </row>
    <row r="5300" spans="2:10" x14ac:dyDescent="0.25">
      <c r="B5300" s="1" t="s">
        <v>41</v>
      </c>
      <c r="C5300" s="3" t="s">
        <v>56</v>
      </c>
      <c r="D5300" s="2" t="s">
        <v>52</v>
      </c>
      <c r="E5300" s="3" t="s">
        <v>46</v>
      </c>
      <c r="F5300" s="3">
        <f t="shared" ca="1" si="164"/>
        <v>2</v>
      </c>
      <c r="G5300" s="4">
        <f t="shared" ca="1" si="165"/>
        <v>186</v>
      </c>
      <c r="H5300" s="4">
        <f ca="1">+Data_TABLE[[#This Row],[Qty]]*Data_TABLE[[#This Row],[Unit Price]]</f>
        <v>372</v>
      </c>
      <c r="I5300" s="7">
        <v>42218</v>
      </c>
      <c r="J5300" s="10">
        <f>EOMONTH(Data_TABLE[[#This Row],[Date Sold]],0)</f>
        <v>42247</v>
      </c>
    </row>
    <row r="5301" spans="2:10" x14ac:dyDescent="0.25">
      <c r="B5301" s="1" t="s">
        <v>41</v>
      </c>
      <c r="C5301" s="3" t="s">
        <v>56</v>
      </c>
      <c r="D5301" s="2" t="s">
        <v>50</v>
      </c>
      <c r="E5301" s="3" t="s">
        <v>44</v>
      </c>
      <c r="F5301" s="3">
        <f t="shared" ca="1" si="164"/>
        <v>1</v>
      </c>
      <c r="G5301" s="4">
        <f t="shared" ca="1" si="165"/>
        <v>166</v>
      </c>
      <c r="H5301" s="4">
        <f ca="1">+Data_TABLE[[#This Row],[Qty]]*Data_TABLE[[#This Row],[Unit Price]]</f>
        <v>166</v>
      </c>
      <c r="I5301" s="7">
        <v>42218</v>
      </c>
      <c r="J5301" s="10">
        <f>EOMONTH(Data_TABLE[[#This Row],[Date Sold]],0)</f>
        <v>42247</v>
      </c>
    </row>
    <row r="5302" spans="2:10" x14ac:dyDescent="0.25">
      <c r="B5302" s="1" t="s">
        <v>41</v>
      </c>
      <c r="C5302" s="3" t="s">
        <v>56</v>
      </c>
      <c r="D5302" s="2" t="s">
        <v>52</v>
      </c>
      <c r="E5302" s="3" t="s">
        <v>46</v>
      </c>
      <c r="F5302" s="3">
        <f t="shared" ca="1" si="164"/>
        <v>2</v>
      </c>
      <c r="G5302" s="4">
        <f t="shared" ca="1" si="165"/>
        <v>92</v>
      </c>
      <c r="H5302" s="4">
        <f ca="1">+Data_TABLE[[#This Row],[Qty]]*Data_TABLE[[#This Row],[Unit Price]]</f>
        <v>184</v>
      </c>
      <c r="I5302" s="7">
        <v>42218</v>
      </c>
      <c r="J5302" s="10">
        <f>EOMONTH(Data_TABLE[[#This Row],[Date Sold]],0)</f>
        <v>42247</v>
      </c>
    </row>
    <row r="5303" spans="2:10" x14ac:dyDescent="0.25">
      <c r="B5303" s="1" t="s">
        <v>41</v>
      </c>
      <c r="C5303" s="3" t="s">
        <v>54</v>
      </c>
      <c r="D5303" s="2" t="s">
        <v>48</v>
      </c>
      <c r="E5303" s="3" t="s">
        <v>42</v>
      </c>
      <c r="F5303" s="3">
        <f t="shared" ca="1" si="164"/>
        <v>5</v>
      </c>
      <c r="G5303" s="4">
        <f t="shared" ca="1" si="165"/>
        <v>85</v>
      </c>
      <c r="H5303" s="4">
        <f ca="1">+Data_TABLE[[#This Row],[Qty]]*Data_TABLE[[#This Row],[Unit Price]]</f>
        <v>425</v>
      </c>
      <c r="I5303" s="7">
        <v>42219</v>
      </c>
      <c r="J5303" s="10">
        <f>EOMONTH(Data_TABLE[[#This Row],[Date Sold]],0)</f>
        <v>42247</v>
      </c>
    </row>
    <row r="5304" spans="2:10" x14ac:dyDescent="0.25">
      <c r="B5304" s="1" t="s">
        <v>41</v>
      </c>
      <c r="C5304" s="3" t="s">
        <v>56</v>
      </c>
      <c r="D5304" s="2" t="s">
        <v>52</v>
      </c>
      <c r="E5304" s="3" t="s">
        <v>46</v>
      </c>
      <c r="F5304" s="3">
        <f t="shared" ca="1" si="164"/>
        <v>2</v>
      </c>
      <c r="G5304" s="4">
        <f t="shared" ca="1" si="165"/>
        <v>77</v>
      </c>
      <c r="H5304" s="4">
        <f ca="1">+Data_TABLE[[#This Row],[Qty]]*Data_TABLE[[#This Row],[Unit Price]]</f>
        <v>154</v>
      </c>
      <c r="I5304" s="7">
        <v>42219</v>
      </c>
      <c r="J5304" s="10">
        <f>EOMONTH(Data_TABLE[[#This Row],[Date Sold]],0)</f>
        <v>42247</v>
      </c>
    </row>
    <row r="5305" spans="2:10" x14ac:dyDescent="0.25">
      <c r="B5305" s="1" t="s">
        <v>41</v>
      </c>
      <c r="C5305" s="3" t="s">
        <v>54</v>
      </c>
      <c r="D5305" s="2" t="s">
        <v>48</v>
      </c>
      <c r="E5305" s="3" t="s">
        <v>42</v>
      </c>
      <c r="F5305" s="3">
        <f t="shared" ca="1" si="164"/>
        <v>4</v>
      </c>
      <c r="G5305" s="4">
        <f t="shared" ca="1" si="165"/>
        <v>118</v>
      </c>
      <c r="H5305" s="4">
        <f ca="1">+Data_TABLE[[#This Row],[Qty]]*Data_TABLE[[#This Row],[Unit Price]]</f>
        <v>472</v>
      </c>
      <c r="I5305" s="7">
        <v>42219</v>
      </c>
      <c r="J5305" s="10">
        <f>EOMONTH(Data_TABLE[[#This Row],[Date Sold]],0)</f>
        <v>42247</v>
      </c>
    </row>
    <row r="5306" spans="2:10" x14ac:dyDescent="0.25">
      <c r="B5306" s="1" t="s">
        <v>41</v>
      </c>
      <c r="C5306" s="3" t="s">
        <v>56</v>
      </c>
      <c r="D5306" s="2" t="s">
        <v>50</v>
      </c>
      <c r="E5306" s="3" t="s">
        <v>44</v>
      </c>
      <c r="F5306" s="3">
        <f t="shared" ca="1" si="164"/>
        <v>5</v>
      </c>
      <c r="G5306" s="4">
        <f t="shared" ca="1" si="165"/>
        <v>200</v>
      </c>
      <c r="H5306" s="4">
        <f ca="1">+Data_TABLE[[#This Row],[Qty]]*Data_TABLE[[#This Row],[Unit Price]]</f>
        <v>1000</v>
      </c>
      <c r="I5306" s="7">
        <v>42219</v>
      </c>
      <c r="J5306" s="10">
        <f>EOMONTH(Data_TABLE[[#This Row],[Date Sold]],0)</f>
        <v>42247</v>
      </c>
    </row>
    <row r="5307" spans="2:10" x14ac:dyDescent="0.25">
      <c r="B5307" s="1" t="s">
        <v>41</v>
      </c>
      <c r="C5307" s="3" t="s">
        <v>54</v>
      </c>
      <c r="D5307" s="2" t="s">
        <v>48</v>
      </c>
      <c r="E5307" s="3" t="s">
        <v>42</v>
      </c>
      <c r="F5307" s="3">
        <f t="shared" ca="1" si="164"/>
        <v>1</v>
      </c>
      <c r="G5307" s="4">
        <f t="shared" ca="1" si="165"/>
        <v>88</v>
      </c>
      <c r="H5307" s="4">
        <f ca="1">+Data_TABLE[[#This Row],[Qty]]*Data_TABLE[[#This Row],[Unit Price]]</f>
        <v>88</v>
      </c>
      <c r="I5307" s="7">
        <v>42219</v>
      </c>
      <c r="J5307" s="10">
        <f>EOMONTH(Data_TABLE[[#This Row],[Date Sold]],0)</f>
        <v>42247</v>
      </c>
    </row>
    <row r="5308" spans="2:10" x14ac:dyDescent="0.25">
      <c r="B5308" s="1" t="s">
        <v>41</v>
      </c>
      <c r="C5308" s="3" t="s">
        <v>56</v>
      </c>
      <c r="D5308" s="2" t="s">
        <v>52</v>
      </c>
      <c r="E5308" s="3" t="s">
        <v>46</v>
      </c>
      <c r="F5308" s="3">
        <f t="shared" ca="1" si="164"/>
        <v>3</v>
      </c>
      <c r="G5308" s="4">
        <f t="shared" ca="1" si="165"/>
        <v>165</v>
      </c>
      <c r="H5308" s="4">
        <f ca="1">+Data_TABLE[[#This Row],[Qty]]*Data_TABLE[[#This Row],[Unit Price]]</f>
        <v>495</v>
      </c>
      <c r="I5308" s="7">
        <v>42219</v>
      </c>
      <c r="J5308" s="10">
        <f>EOMONTH(Data_TABLE[[#This Row],[Date Sold]],0)</f>
        <v>42247</v>
      </c>
    </row>
    <row r="5309" spans="2:10" x14ac:dyDescent="0.25">
      <c r="B5309" s="1" t="s">
        <v>41</v>
      </c>
      <c r="C5309" s="3" t="s">
        <v>56</v>
      </c>
      <c r="D5309" s="2" t="s">
        <v>50</v>
      </c>
      <c r="E5309" s="3" t="s">
        <v>44</v>
      </c>
      <c r="F5309" s="3">
        <f t="shared" ca="1" si="164"/>
        <v>1</v>
      </c>
      <c r="G5309" s="4">
        <f t="shared" ca="1" si="165"/>
        <v>64</v>
      </c>
      <c r="H5309" s="4">
        <f ca="1">+Data_TABLE[[#This Row],[Qty]]*Data_TABLE[[#This Row],[Unit Price]]</f>
        <v>64</v>
      </c>
      <c r="I5309" s="7">
        <v>42219</v>
      </c>
      <c r="J5309" s="10">
        <f>EOMONTH(Data_TABLE[[#This Row],[Date Sold]],0)</f>
        <v>42247</v>
      </c>
    </row>
    <row r="5310" spans="2:10" x14ac:dyDescent="0.25">
      <c r="B5310" s="1" t="s">
        <v>41</v>
      </c>
      <c r="C5310" s="3" t="s">
        <v>56</v>
      </c>
      <c r="D5310" s="2" t="s">
        <v>52</v>
      </c>
      <c r="E5310" s="3" t="s">
        <v>46</v>
      </c>
      <c r="F5310" s="3">
        <f t="shared" ca="1" si="164"/>
        <v>5</v>
      </c>
      <c r="G5310" s="4">
        <f t="shared" ca="1" si="165"/>
        <v>155</v>
      </c>
      <c r="H5310" s="4">
        <f ca="1">+Data_TABLE[[#This Row],[Qty]]*Data_TABLE[[#This Row],[Unit Price]]</f>
        <v>775</v>
      </c>
      <c r="I5310" s="7">
        <v>42219</v>
      </c>
      <c r="J5310" s="10">
        <f>EOMONTH(Data_TABLE[[#This Row],[Date Sold]],0)</f>
        <v>42247</v>
      </c>
    </row>
    <row r="5311" spans="2:10" x14ac:dyDescent="0.25">
      <c r="B5311" s="1" t="s">
        <v>41</v>
      </c>
      <c r="C5311" s="3" t="s">
        <v>55</v>
      </c>
      <c r="D5311" s="2" t="s">
        <v>51</v>
      </c>
      <c r="E5311" s="3" t="s">
        <v>45</v>
      </c>
      <c r="F5311" s="3">
        <f t="shared" ca="1" si="164"/>
        <v>2</v>
      </c>
      <c r="G5311" s="4">
        <f t="shared" ca="1" si="165"/>
        <v>104</v>
      </c>
      <c r="H5311" s="4">
        <f ca="1">+Data_TABLE[[#This Row],[Qty]]*Data_TABLE[[#This Row],[Unit Price]]</f>
        <v>208</v>
      </c>
      <c r="I5311" s="7">
        <v>42219</v>
      </c>
      <c r="J5311" s="10">
        <f>EOMONTH(Data_TABLE[[#This Row],[Date Sold]],0)</f>
        <v>42247</v>
      </c>
    </row>
    <row r="5312" spans="2:10" x14ac:dyDescent="0.25">
      <c r="B5312" s="1" t="s">
        <v>41</v>
      </c>
      <c r="C5312" s="3" t="s">
        <v>54</v>
      </c>
      <c r="D5312" s="2" t="s">
        <v>48</v>
      </c>
      <c r="E5312" s="3" t="s">
        <v>42</v>
      </c>
      <c r="F5312" s="3">
        <f t="shared" ca="1" si="164"/>
        <v>3</v>
      </c>
      <c r="G5312" s="4">
        <f t="shared" ca="1" si="165"/>
        <v>89</v>
      </c>
      <c r="H5312" s="4">
        <f ca="1">+Data_TABLE[[#This Row],[Qty]]*Data_TABLE[[#This Row],[Unit Price]]</f>
        <v>267</v>
      </c>
      <c r="I5312" s="7">
        <v>42219</v>
      </c>
      <c r="J5312" s="10">
        <f>EOMONTH(Data_TABLE[[#This Row],[Date Sold]],0)</f>
        <v>42247</v>
      </c>
    </row>
    <row r="5313" spans="2:10" x14ac:dyDescent="0.25">
      <c r="B5313" s="1" t="s">
        <v>41</v>
      </c>
      <c r="C5313" s="3" t="s">
        <v>56</v>
      </c>
      <c r="D5313" s="2" t="s">
        <v>52</v>
      </c>
      <c r="E5313" s="3" t="s">
        <v>46</v>
      </c>
      <c r="F5313" s="3">
        <f t="shared" ca="1" si="164"/>
        <v>3</v>
      </c>
      <c r="G5313" s="4">
        <f t="shared" ca="1" si="165"/>
        <v>158</v>
      </c>
      <c r="H5313" s="4">
        <f ca="1">+Data_TABLE[[#This Row],[Qty]]*Data_TABLE[[#This Row],[Unit Price]]</f>
        <v>474</v>
      </c>
      <c r="I5313" s="7">
        <v>42219</v>
      </c>
      <c r="J5313" s="10">
        <f>EOMONTH(Data_TABLE[[#This Row],[Date Sold]],0)</f>
        <v>42247</v>
      </c>
    </row>
    <row r="5314" spans="2:10" x14ac:dyDescent="0.25">
      <c r="B5314" s="1" t="s">
        <v>41</v>
      </c>
      <c r="C5314" s="3" t="s">
        <v>55</v>
      </c>
      <c r="D5314" s="2" t="s">
        <v>51</v>
      </c>
      <c r="E5314" s="3" t="s">
        <v>45</v>
      </c>
      <c r="F5314" s="3">
        <f t="shared" ca="1" si="164"/>
        <v>2</v>
      </c>
      <c r="G5314" s="4">
        <f t="shared" ca="1" si="165"/>
        <v>152</v>
      </c>
      <c r="H5314" s="4">
        <f ca="1">+Data_TABLE[[#This Row],[Qty]]*Data_TABLE[[#This Row],[Unit Price]]</f>
        <v>304</v>
      </c>
      <c r="I5314" s="7">
        <v>42219</v>
      </c>
      <c r="J5314" s="10">
        <f>EOMONTH(Data_TABLE[[#This Row],[Date Sold]],0)</f>
        <v>42247</v>
      </c>
    </row>
    <row r="5315" spans="2:10" x14ac:dyDescent="0.25">
      <c r="B5315" s="1" t="s">
        <v>41</v>
      </c>
      <c r="C5315" s="3" t="s">
        <v>54</v>
      </c>
      <c r="D5315" s="2" t="s">
        <v>48</v>
      </c>
      <c r="E5315" s="3" t="s">
        <v>42</v>
      </c>
      <c r="F5315" s="3">
        <f t="shared" ca="1" si="164"/>
        <v>4</v>
      </c>
      <c r="G5315" s="4">
        <f t="shared" ca="1" si="165"/>
        <v>188</v>
      </c>
      <c r="H5315" s="4">
        <f ca="1">+Data_TABLE[[#This Row],[Qty]]*Data_TABLE[[#This Row],[Unit Price]]</f>
        <v>752</v>
      </c>
      <c r="I5315" s="7">
        <v>42219</v>
      </c>
      <c r="J5315" s="10">
        <f>EOMONTH(Data_TABLE[[#This Row],[Date Sold]],0)</f>
        <v>42247</v>
      </c>
    </row>
    <row r="5316" spans="2:10" x14ac:dyDescent="0.25">
      <c r="B5316" s="1" t="s">
        <v>41</v>
      </c>
      <c r="C5316" s="3" t="s">
        <v>55</v>
      </c>
      <c r="D5316" s="2" t="s">
        <v>49</v>
      </c>
      <c r="E5316" s="3" t="s">
        <v>43</v>
      </c>
      <c r="F5316" s="3">
        <f t="shared" ca="1" si="164"/>
        <v>4</v>
      </c>
      <c r="G5316" s="4">
        <f t="shared" ca="1" si="165"/>
        <v>70</v>
      </c>
      <c r="H5316" s="4">
        <f ca="1">+Data_TABLE[[#This Row],[Qty]]*Data_TABLE[[#This Row],[Unit Price]]</f>
        <v>280</v>
      </c>
      <c r="I5316" s="7">
        <v>42219</v>
      </c>
      <c r="J5316" s="10">
        <f>EOMONTH(Data_TABLE[[#This Row],[Date Sold]],0)</f>
        <v>42247</v>
      </c>
    </row>
    <row r="5317" spans="2:10" x14ac:dyDescent="0.25">
      <c r="B5317" s="1" t="s">
        <v>41</v>
      </c>
      <c r="C5317" s="3" t="s">
        <v>55</v>
      </c>
      <c r="D5317" s="2" t="s">
        <v>49</v>
      </c>
      <c r="E5317" s="3" t="s">
        <v>43</v>
      </c>
      <c r="F5317" s="3">
        <f t="shared" ca="1" si="164"/>
        <v>2</v>
      </c>
      <c r="G5317" s="4">
        <f t="shared" ca="1" si="165"/>
        <v>175</v>
      </c>
      <c r="H5317" s="4">
        <f ca="1">+Data_TABLE[[#This Row],[Qty]]*Data_TABLE[[#This Row],[Unit Price]]</f>
        <v>350</v>
      </c>
      <c r="I5317" s="7">
        <v>42219</v>
      </c>
      <c r="J5317" s="10">
        <f>EOMONTH(Data_TABLE[[#This Row],[Date Sold]],0)</f>
        <v>42247</v>
      </c>
    </row>
    <row r="5318" spans="2:10" x14ac:dyDescent="0.25">
      <c r="B5318" s="1" t="s">
        <v>41</v>
      </c>
      <c r="C5318" s="3" t="s">
        <v>56</v>
      </c>
      <c r="D5318" s="2" t="s">
        <v>50</v>
      </c>
      <c r="E5318" s="3" t="s">
        <v>44</v>
      </c>
      <c r="F5318" s="3">
        <f t="shared" ca="1" si="164"/>
        <v>3</v>
      </c>
      <c r="G5318" s="4">
        <f t="shared" ca="1" si="165"/>
        <v>164</v>
      </c>
      <c r="H5318" s="4">
        <f ca="1">+Data_TABLE[[#This Row],[Qty]]*Data_TABLE[[#This Row],[Unit Price]]</f>
        <v>492</v>
      </c>
      <c r="I5318" s="7">
        <v>42219</v>
      </c>
      <c r="J5318" s="10">
        <f>EOMONTH(Data_TABLE[[#This Row],[Date Sold]],0)</f>
        <v>42247</v>
      </c>
    </row>
    <row r="5319" spans="2:10" x14ac:dyDescent="0.25">
      <c r="B5319" s="1" t="s">
        <v>41</v>
      </c>
      <c r="C5319" s="3" t="s">
        <v>56</v>
      </c>
      <c r="D5319" s="2" t="s">
        <v>50</v>
      </c>
      <c r="E5319" s="3" t="s">
        <v>44</v>
      </c>
      <c r="F5319" s="3">
        <f t="shared" ca="1" si="164"/>
        <v>5</v>
      </c>
      <c r="G5319" s="4">
        <f t="shared" ca="1" si="165"/>
        <v>64</v>
      </c>
      <c r="H5319" s="4">
        <f ca="1">+Data_TABLE[[#This Row],[Qty]]*Data_TABLE[[#This Row],[Unit Price]]</f>
        <v>320</v>
      </c>
      <c r="I5319" s="7">
        <v>42219</v>
      </c>
      <c r="J5319" s="10">
        <f>EOMONTH(Data_TABLE[[#This Row],[Date Sold]],0)</f>
        <v>42247</v>
      </c>
    </row>
    <row r="5320" spans="2:10" x14ac:dyDescent="0.25">
      <c r="B5320" s="1" t="s">
        <v>41</v>
      </c>
      <c r="C5320" s="3" t="s">
        <v>54</v>
      </c>
      <c r="D5320" s="2" t="s">
        <v>48</v>
      </c>
      <c r="E5320" s="3" t="s">
        <v>42</v>
      </c>
      <c r="F5320" s="3">
        <f t="shared" ca="1" si="164"/>
        <v>4</v>
      </c>
      <c r="G5320" s="4">
        <f t="shared" ca="1" si="165"/>
        <v>78</v>
      </c>
      <c r="H5320" s="4">
        <f ca="1">+Data_TABLE[[#This Row],[Qty]]*Data_TABLE[[#This Row],[Unit Price]]</f>
        <v>312</v>
      </c>
      <c r="I5320" s="7">
        <v>42219</v>
      </c>
      <c r="J5320" s="10">
        <f>EOMONTH(Data_TABLE[[#This Row],[Date Sold]],0)</f>
        <v>42247</v>
      </c>
    </row>
    <row r="5321" spans="2:10" x14ac:dyDescent="0.25">
      <c r="B5321" s="1" t="s">
        <v>41</v>
      </c>
      <c r="C5321" s="3" t="s">
        <v>54</v>
      </c>
      <c r="D5321" s="2" t="s">
        <v>48</v>
      </c>
      <c r="E5321" s="3" t="s">
        <v>42</v>
      </c>
      <c r="F5321" s="3">
        <f t="shared" ca="1" si="164"/>
        <v>3</v>
      </c>
      <c r="G5321" s="4">
        <f t="shared" ca="1" si="165"/>
        <v>82</v>
      </c>
      <c r="H5321" s="4">
        <f ca="1">+Data_TABLE[[#This Row],[Qty]]*Data_TABLE[[#This Row],[Unit Price]]</f>
        <v>246</v>
      </c>
      <c r="I5321" s="7">
        <v>42219</v>
      </c>
      <c r="J5321" s="10">
        <f>EOMONTH(Data_TABLE[[#This Row],[Date Sold]],0)</f>
        <v>42247</v>
      </c>
    </row>
    <row r="5322" spans="2:10" x14ac:dyDescent="0.25">
      <c r="B5322" s="1" t="s">
        <v>41</v>
      </c>
      <c r="C5322" s="3" t="s">
        <v>56</v>
      </c>
      <c r="D5322" s="2" t="s">
        <v>50</v>
      </c>
      <c r="E5322" s="3" t="s">
        <v>44</v>
      </c>
      <c r="F5322" s="3">
        <f t="shared" ca="1" si="164"/>
        <v>5</v>
      </c>
      <c r="G5322" s="4">
        <f t="shared" ca="1" si="165"/>
        <v>94</v>
      </c>
      <c r="H5322" s="4">
        <f ca="1">+Data_TABLE[[#This Row],[Qty]]*Data_TABLE[[#This Row],[Unit Price]]</f>
        <v>470</v>
      </c>
      <c r="I5322" s="7">
        <v>42219</v>
      </c>
      <c r="J5322" s="10">
        <f>EOMONTH(Data_TABLE[[#This Row],[Date Sold]],0)</f>
        <v>42247</v>
      </c>
    </row>
    <row r="5323" spans="2:10" x14ac:dyDescent="0.25">
      <c r="B5323" s="1" t="s">
        <v>41</v>
      </c>
      <c r="C5323" s="3" t="s">
        <v>56</v>
      </c>
      <c r="D5323" s="2" t="s">
        <v>50</v>
      </c>
      <c r="E5323" s="3" t="s">
        <v>44</v>
      </c>
      <c r="F5323" s="3">
        <f t="shared" ca="1" si="164"/>
        <v>2</v>
      </c>
      <c r="G5323" s="4">
        <f t="shared" ca="1" si="165"/>
        <v>62</v>
      </c>
      <c r="H5323" s="4">
        <f ca="1">+Data_TABLE[[#This Row],[Qty]]*Data_TABLE[[#This Row],[Unit Price]]</f>
        <v>124</v>
      </c>
      <c r="I5323" s="7">
        <v>42219</v>
      </c>
      <c r="J5323" s="10">
        <f>EOMONTH(Data_TABLE[[#This Row],[Date Sold]],0)</f>
        <v>42247</v>
      </c>
    </row>
    <row r="5324" spans="2:10" x14ac:dyDescent="0.25">
      <c r="B5324" s="1" t="s">
        <v>41</v>
      </c>
      <c r="C5324" s="3" t="s">
        <v>55</v>
      </c>
      <c r="D5324" s="2" t="s">
        <v>49</v>
      </c>
      <c r="E5324" s="3" t="s">
        <v>43</v>
      </c>
      <c r="F5324" s="3">
        <f t="shared" ca="1" si="164"/>
        <v>5</v>
      </c>
      <c r="G5324" s="4">
        <f t="shared" ca="1" si="165"/>
        <v>157</v>
      </c>
      <c r="H5324" s="4">
        <f ca="1">+Data_TABLE[[#This Row],[Qty]]*Data_TABLE[[#This Row],[Unit Price]]</f>
        <v>785</v>
      </c>
      <c r="I5324" s="7">
        <v>42219</v>
      </c>
      <c r="J5324" s="10">
        <f>EOMONTH(Data_TABLE[[#This Row],[Date Sold]],0)</f>
        <v>42247</v>
      </c>
    </row>
    <row r="5325" spans="2:10" x14ac:dyDescent="0.25">
      <c r="B5325" s="1" t="s">
        <v>41</v>
      </c>
      <c r="C5325" s="3" t="s">
        <v>55</v>
      </c>
      <c r="D5325" s="2" t="s">
        <v>51</v>
      </c>
      <c r="E5325" s="3" t="s">
        <v>45</v>
      </c>
      <c r="F5325" s="3">
        <f t="shared" ca="1" si="164"/>
        <v>1</v>
      </c>
      <c r="G5325" s="4">
        <f t="shared" ca="1" si="165"/>
        <v>191</v>
      </c>
      <c r="H5325" s="4">
        <f ca="1">+Data_TABLE[[#This Row],[Qty]]*Data_TABLE[[#This Row],[Unit Price]]</f>
        <v>191</v>
      </c>
      <c r="I5325" s="7">
        <v>42219</v>
      </c>
      <c r="J5325" s="10">
        <f>EOMONTH(Data_TABLE[[#This Row],[Date Sold]],0)</f>
        <v>42247</v>
      </c>
    </row>
    <row r="5326" spans="2:10" x14ac:dyDescent="0.25">
      <c r="B5326" s="1" t="s">
        <v>41</v>
      </c>
      <c r="C5326" s="3" t="s">
        <v>55</v>
      </c>
      <c r="D5326" s="2" t="s">
        <v>49</v>
      </c>
      <c r="E5326" s="3" t="s">
        <v>43</v>
      </c>
      <c r="F5326" s="3">
        <f t="shared" ca="1" si="164"/>
        <v>4</v>
      </c>
      <c r="G5326" s="4">
        <f t="shared" ca="1" si="165"/>
        <v>140</v>
      </c>
      <c r="H5326" s="4">
        <f ca="1">+Data_TABLE[[#This Row],[Qty]]*Data_TABLE[[#This Row],[Unit Price]]</f>
        <v>560</v>
      </c>
      <c r="I5326" s="7">
        <v>42219</v>
      </c>
      <c r="J5326" s="10">
        <f>EOMONTH(Data_TABLE[[#This Row],[Date Sold]],0)</f>
        <v>42247</v>
      </c>
    </row>
    <row r="5327" spans="2:10" x14ac:dyDescent="0.25">
      <c r="B5327" s="1" t="s">
        <v>41</v>
      </c>
      <c r="C5327" s="3" t="s">
        <v>55</v>
      </c>
      <c r="D5327" s="2" t="s">
        <v>49</v>
      </c>
      <c r="E5327" s="3" t="s">
        <v>43</v>
      </c>
      <c r="F5327" s="3">
        <f t="shared" ca="1" si="164"/>
        <v>1</v>
      </c>
      <c r="G5327" s="4">
        <f t="shared" ca="1" si="165"/>
        <v>93</v>
      </c>
      <c r="H5327" s="4">
        <f ca="1">+Data_TABLE[[#This Row],[Qty]]*Data_TABLE[[#This Row],[Unit Price]]</f>
        <v>93</v>
      </c>
      <c r="I5327" s="7">
        <v>42219</v>
      </c>
      <c r="J5327" s="10">
        <f>EOMONTH(Data_TABLE[[#This Row],[Date Sold]],0)</f>
        <v>42247</v>
      </c>
    </row>
    <row r="5328" spans="2:10" x14ac:dyDescent="0.25">
      <c r="B5328" s="1" t="s">
        <v>41</v>
      </c>
      <c r="C5328" s="3" t="s">
        <v>56</v>
      </c>
      <c r="D5328" s="2" t="s">
        <v>50</v>
      </c>
      <c r="E5328" s="3" t="s">
        <v>44</v>
      </c>
      <c r="F5328" s="3">
        <f t="shared" ca="1" si="164"/>
        <v>2</v>
      </c>
      <c r="G5328" s="4">
        <f t="shared" ca="1" si="165"/>
        <v>193</v>
      </c>
      <c r="H5328" s="4">
        <f ca="1">+Data_TABLE[[#This Row],[Qty]]*Data_TABLE[[#This Row],[Unit Price]]</f>
        <v>386</v>
      </c>
      <c r="I5328" s="7">
        <v>42219</v>
      </c>
      <c r="J5328" s="10">
        <f>EOMONTH(Data_TABLE[[#This Row],[Date Sold]],0)</f>
        <v>42247</v>
      </c>
    </row>
    <row r="5329" spans="2:10" x14ac:dyDescent="0.25">
      <c r="B5329" s="1" t="s">
        <v>41</v>
      </c>
      <c r="C5329" s="3" t="s">
        <v>55</v>
      </c>
      <c r="D5329" s="2" t="s">
        <v>51</v>
      </c>
      <c r="E5329" s="3" t="s">
        <v>45</v>
      </c>
      <c r="F5329" s="3">
        <f t="shared" ca="1" si="164"/>
        <v>3</v>
      </c>
      <c r="G5329" s="4">
        <f t="shared" ca="1" si="165"/>
        <v>168</v>
      </c>
      <c r="H5329" s="4">
        <f ca="1">+Data_TABLE[[#This Row],[Qty]]*Data_TABLE[[#This Row],[Unit Price]]</f>
        <v>504</v>
      </c>
      <c r="I5329" s="7">
        <v>42219</v>
      </c>
      <c r="J5329" s="10">
        <f>EOMONTH(Data_TABLE[[#This Row],[Date Sold]],0)</f>
        <v>42247</v>
      </c>
    </row>
    <row r="5330" spans="2:10" x14ac:dyDescent="0.25">
      <c r="B5330" s="1" t="s">
        <v>41</v>
      </c>
      <c r="C5330" s="3" t="s">
        <v>55</v>
      </c>
      <c r="D5330" s="2" t="s">
        <v>49</v>
      </c>
      <c r="E5330" s="3" t="s">
        <v>43</v>
      </c>
      <c r="F5330" s="3">
        <f t="shared" ca="1" si="164"/>
        <v>4</v>
      </c>
      <c r="G5330" s="4">
        <f t="shared" ca="1" si="165"/>
        <v>106</v>
      </c>
      <c r="H5330" s="4">
        <f ca="1">+Data_TABLE[[#This Row],[Qty]]*Data_TABLE[[#This Row],[Unit Price]]</f>
        <v>424</v>
      </c>
      <c r="I5330" s="7">
        <v>42219</v>
      </c>
      <c r="J5330" s="10">
        <f>EOMONTH(Data_TABLE[[#This Row],[Date Sold]],0)</f>
        <v>42247</v>
      </c>
    </row>
    <row r="5331" spans="2:10" x14ac:dyDescent="0.25">
      <c r="B5331" s="1" t="s">
        <v>41</v>
      </c>
      <c r="C5331" s="3" t="s">
        <v>54</v>
      </c>
      <c r="D5331" s="2" t="s">
        <v>48</v>
      </c>
      <c r="E5331" s="3" t="s">
        <v>42</v>
      </c>
      <c r="F5331" s="3">
        <f t="shared" ca="1" si="164"/>
        <v>5</v>
      </c>
      <c r="G5331" s="4">
        <f t="shared" ca="1" si="165"/>
        <v>128</v>
      </c>
      <c r="H5331" s="4">
        <f ca="1">+Data_TABLE[[#This Row],[Qty]]*Data_TABLE[[#This Row],[Unit Price]]</f>
        <v>640</v>
      </c>
      <c r="I5331" s="7">
        <v>42219</v>
      </c>
      <c r="J5331" s="10">
        <f>EOMONTH(Data_TABLE[[#This Row],[Date Sold]],0)</f>
        <v>42247</v>
      </c>
    </row>
    <row r="5332" spans="2:10" x14ac:dyDescent="0.25">
      <c r="B5332" s="1" t="s">
        <v>41</v>
      </c>
      <c r="C5332" s="3" t="s">
        <v>55</v>
      </c>
      <c r="D5332" s="2" t="s">
        <v>49</v>
      </c>
      <c r="E5332" s="3" t="s">
        <v>43</v>
      </c>
      <c r="F5332" s="3">
        <f t="shared" ca="1" si="164"/>
        <v>3</v>
      </c>
      <c r="G5332" s="4">
        <f t="shared" ca="1" si="165"/>
        <v>103</v>
      </c>
      <c r="H5332" s="4">
        <f ca="1">+Data_TABLE[[#This Row],[Qty]]*Data_TABLE[[#This Row],[Unit Price]]</f>
        <v>309</v>
      </c>
      <c r="I5332" s="7">
        <v>42219</v>
      </c>
      <c r="J5332" s="10">
        <f>EOMONTH(Data_TABLE[[#This Row],[Date Sold]],0)</f>
        <v>42247</v>
      </c>
    </row>
    <row r="5333" spans="2:10" x14ac:dyDescent="0.25">
      <c r="B5333" s="1" t="s">
        <v>41</v>
      </c>
      <c r="C5333" s="3" t="s">
        <v>55</v>
      </c>
      <c r="D5333" s="2" t="s">
        <v>51</v>
      </c>
      <c r="E5333" s="3" t="s">
        <v>45</v>
      </c>
      <c r="F5333" s="3">
        <f t="shared" ca="1" si="164"/>
        <v>2</v>
      </c>
      <c r="G5333" s="4">
        <f t="shared" ca="1" si="165"/>
        <v>65</v>
      </c>
      <c r="H5333" s="4">
        <f ca="1">+Data_TABLE[[#This Row],[Qty]]*Data_TABLE[[#This Row],[Unit Price]]</f>
        <v>130</v>
      </c>
      <c r="I5333" s="7">
        <v>42219</v>
      </c>
      <c r="J5333" s="10">
        <f>EOMONTH(Data_TABLE[[#This Row],[Date Sold]],0)</f>
        <v>42247</v>
      </c>
    </row>
    <row r="5334" spans="2:10" x14ac:dyDescent="0.25">
      <c r="B5334" s="1" t="s">
        <v>41</v>
      </c>
      <c r="C5334" s="3" t="s">
        <v>56</v>
      </c>
      <c r="D5334" s="2" t="s">
        <v>50</v>
      </c>
      <c r="E5334" s="3" t="s">
        <v>44</v>
      </c>
      <c r="F5334" s="3">
        <f t="shared" ca="1" si="164"/>
        <v>5</v>
      </c>
      <c r="G5334" s="4">
        <f t="shared" ca="1" si="165"/>
        <v>156</v>
      </c>
      <c r="H5334" s="4">
        <f ca="1">+Data_TABLE[[#This Row],[Qty]]*Data_TABLE[[#This Row],[Unit Price]]</f>
        <v>780</v>
      </c>
      <c r="I5334" s="7">
        <v>42219</v>
      </c>
      <c r="J5334" s="10">
        <f>EOMONTH(Data_TABLE[[#This Row],[Date Sold]],0)</f>
        <v>42247</v>
      </c>
    </row>
    <row r="5335" spans="2:10" x14ac:dyDescent="0.25">
      <c r="B5335" s="1" t="s">
        <v>41</v>
      </c>
      <c r="C5335" s="3" t="s">
        <v>54</v>
      </c>
      <c r="D5335" s="2" t="s">
        <v>48</v>
      </c>
      <c r="E5335" s="3" t="s">
        <v>42</v>
      </c>
      <c r="F5335" s="3">
        <f t="shared" ca="1" si="164"/>
        <v>5</v>
      </c>
      <c r="G5335" s="4">
        <f t="shared" ca="1" si="165"/>
        <v>96</v>
      </c>
      <c r="H5335" s="4">
        <f ca="1">+Data_TABLE[[#This Row],[Qty]]*Data_TABLE[[#This Row],[Unit Price]]</f>
        <v>480</v>
      </c>
      <c r="I5335" s="7">
        <v>42219</v>
      </c>
      <c r="J5335" s="10">
        <f>EOMONTH(Data_TABLE[[#This Row],[Date Sold]],0)</f>
        <v>42247</v>
      </c>
    </row>
    <row r="5336" spans="2:10" x14ac:dyDescent="0.25">
      <c r="B5336" s="1" t="s">
        <v>41</v>
      </c>
      <c r="C5336" s="3" t="s">
        <v>56</v>
      </c>
      <c r="D5336" s="2" t="s">
        <v>50</v>
      </c>
      <c r="E5336" s="3" t="s">
        <v>44</v>
      </c>
      <c r="F5336" s="3">
        <f t="shared" ca="1" si="164"/>
        <v>4</v>
      </c>
      <c r="G5336" s="4">
        <f t="shared" ca="1" si="165"/>
        <v>61</v>
      </c>
      <c r="H5336" s="4">
        <f ca="1">+Data_TABLE[[#This Row],[Qty]]*Data_TABLE[[#This Row],[Unit Price]]</f>
        <v>244</v>
      </c>
      <c r="I5336" s="7">
        <v>42219</v>
      </c>
      <c r="J5336" s="10">
        <f>EOMONTH(Data_TABLE[[#This Row],[Date Sold]],0)</f>
        <v>42247</v>
      </c>
    </row>
    <row r="5337" spans="2:10" x14ac:dyDescent="0.25">
      <c r="B5337" s="1" t="s">
        <v>41</v>
      </c>
      <c r="C5337" s="3" t="s">
        <v>54</v>
      </c>
      <c r="D5337" s="2" t="s">
        <v>48</v>
      </c>
      <c r="E5337" s="3" t="s">
        <v>42</v>
      </c>
      <c r="F5337" s="3">
        <f t="shared" ca="1" si="164"/>
        <v>1</v>
      </c>
      <c r="G5337" s="4">
        <f t="shared" ca="1" si="165"/>
        <v>77</v>
      </c>
      <c r="H5337" s="4">
        <f ca="1">+Data_TABLE[[#This Row],[Qty]]*Data_TABLE[[#This Row],[Unit Price]]</f>
        <v>77</v>
      </c>
      <c r="I5337" s="7">
        <v>42219</v>
      </c>
      <c r="J5337" s="10">
        <f>EOMONTH(Data_TABLE[[#This Row],[Date Sold]],0)</f>
        <v>42247</v>
      </c>
    </row>
    <row r="5338" spans="2:10" x14ac:dyDescent="0.25">
      <c r="B5338" s="1" t="s">
        <v>41</v>
      </c>
      <c r="C5338" s="3" t="s">
        <v>54</v>
      </c>
      <c r="D5338" s="2" t="s">
        <v>48</v>
      </c>
      <c r="E5338" s="3" t="s">
        <v>42</v>
      </c>
      <c r="F5338" s="3">
        <f t="shared" ca="1" si="164"/>
        <v>4</v>
      </c>
      <c r="G5338" s="4">
        <f t="shared" ca="1" si="165"/>
        <v>128</v>
      </c>
      <c r="H5338" s="4">
        <f ca="1">+Data_TABLE[[#This Row],[Qty]]*Data_TABLE[[#This Row],[Unit Price]]</f>
        <v>512</v>
      </c>
      <c r="I5338" s="7">
        <v>42219</v>
      </c>
      <c r="J5338" s="10">
        <f>EOMONTH(Data_TABLE[[#This Row],[Date Sold]],0)</f>
        <v>42247</v>
      </c>
    </row>
    <row r="5339" spans="2:10" x14ac:dyDescent="0.25">
      <c r="B5339" s="1" t="s">
        <v>41</v>
      </c>
      <c r="C5339" s="3" t="s">
        <v>55</v>
      </c>
      <c r="D5339" s="2" t="s">
        <v>51</v>
      </c>
      <c r="E5339" s="3" t="s">
        <v>45</v>
      </c>
      <c r="F5339" s="3">
        <f t="shared" ca="1" si="164"/>
        <v>5</v>
      </c>
      <c r="G5339" s="4">
        <f t="shared" ca="1" si="165"/>
        <v>88</v>
      </c>
      <c r="H5339" s="4">
        <f ca="1">+Data_TABLE[[#This Row],[Qty]]*Data_TABLE[[#This Row],[Unit Price]]</f>
        <v>440</v>
      </c>
      <c r="I5339" s="7">
        <v>42219</v>
      </c>
      <c r="J5339" s="10">
        <f>EOMONTH(Data_TABLE[[#This Row],[Date Sold]],0)</f>
        <v>42247</v>
      </c>
    </row>
    <row r="5340" spans="2:10" x14ac:dyDescent="0.25">
      <c r="B5340" s="1" t="s">
        <v>41</v>
      </c>
      <c r="C5340" s="3" t="s">
        <v>55</v>
      </c>
      <c r="D5340" s="2" t="s">
        <v>49</v>
      </c>
      <c r="E5340" s="3" t="s">
        <v>43</v>
      </c>
      <c r="F5340" s="3">
        <f t="shared" ca="1" si="164"/>
        <v>3</v>
      </c>
      <c r="G5340" s="4">
        <f t="shared" ca="1" si="165"/>
        <v>164</v>
      </c>
      <c r="H5340" s="4">
        <f ca="1">+Data_TABLE[[#This Row],[Qty]]*Data_TABLE[[#This Row],[Unit Price]]</f>
        <v>492</v>
      </c>
      <c r="I5340" s="7">
        <v>42219</v>
      </c>
      <c r="J5340" s="10">
        <f>EOMONTH(Data_TABLE[[#This Row],[Date Sold]],0)</f>
        <v>42247</v>
      </c>
    </row>
    <row r="5341" spans="2:10" x14ac:dyDescent="0.25">
      <c r="B5341" s="1" t="s">
        <v>41</v>
      </c>
      <c r="C5341" s="3" t="s">
        <v>55</v>
      </c>
      <c r="D5341" s="2" t="s">
        <v>51</v>
      </c>
      <c r="E5341" s="3" t="s">
        <v>45</v>
      </c>
      <c r="F5341" s="3">
        <f t="shared" ca="1" si="164"/>
        <v>1</v>
      </c>
      <c r="G5341" s="4">
        <f t="shared" ca="1" si="165"/>
        <v>99</v>
      </c>
      <c r="H5341" s="4">
        <f ca="1">+Data_TABLE[[#This Row],[Qty]]*Data_TABLE[[#This Row],[Unit Price]]</f>
        <v>99</v>
      </c>
      <c r="I5341" s="7">
        <v>42219</v>
      </c>
      <c r="J5341" s="10">
        <f>EOMONTH(Data_TABLE[[#This Row],[Date Sold]],0)</f>
        <v>42247</v>
      </c>
    </row>
    <row r="5342" spans="2:10" x14ac:dyDescent="0.25">
      <c r="B5342" s="1" t="s">
        <v>41</v>
      </c>
      <c r="C5342" s="3" t="s">
        <v>56</v>
      </c>
      <c r="D5342" s="2" t="s">
        <v>52</v>
      </c>
      <c r="E5342" s="3" t="s">
        <v>46</v>
      </c>
      <c r="F5342" s="3">
        <f t="shared" ca="1" si="164"/>
        <v>5</v>
      </c>
      <c r="G5342" s="4">
        <f t="shared" ca="1" si="165"/>
        <v>88</v>
      </c>
      <c r="H5342" s="4">
        <f ca="1">+Data_TABLE[[#This Row],[Qty]]*Data_TABLE[[#This Row],[Unit Price]]</f>
        <v>440</v>
      </c>
      <c r="I5342" s="7">
        <v>42219</v>
      </c>
      <c r="J5342" s="10">
        <f>EOMONTH(Data_TABLE[[#This Row],[Date Sold]],0)</f>
        <v>42247</v>
      </c>
    </row>
    <row r="5343" spans="2:10" x14ac:dyDescent="0.25">
      <c r="B5343" s="1" t="s">
        <v>41</v>
      </c>
      <c r="C5343" s="3" t="s">
        <v>54</v>
      </c>
      <c r="D5343" s="2" t="s">
        <v>48</v>
      </c>
      <c r="E5343" s="3" t="s">
        <v>42</v>
      </c>
      <c r="F5343" s="3">
        <f t="shared" ca="1" si="164"/>
        <v>5</v>
      </c>
      <c r="G5343" s="4">
        <f t="shared" ca="1" si="165"/>
        <v>196</v>
      </c>
      <c r="H5343" s="4">
        <f ca="1">+Data_TABLE[[#This Row],[Qty]]*Data_TABLE[[#This Row],[Unit Price]]</f>
        <v>980</v>
      </c>
      <c r="I5343" s="7">
        <v>42219</v>
      </c>
      <c r="J5343" s="10">
        <f>EOMONTH(Data_TABLE[[#This Row],[Date Sold]],0)</f>
        <v>42247</v>
      </c>
    </row>
    <row r="5344" spans="2:10" x14ac:dyDescent="0.25">
      <c r="B5344" s="1" t="s">
        <v>41</v>
      </c>
      <c r="C5344" s="3" t="s">
        <v>54</v>
      </c>
      <c r="D5344" s="2" t="s">
        <v>48</v>
      </c>
      <c r="E5344" s="3" t="s">
        <v>42</v>
      </c>
      <c r="F5344" s="3">
        <f t="shared" ca="1" si="164"/>
        <v>2</v>
      </c>
      <c r="G5344" s="4">
        <f t="shared" ca="1" si="165"/>
        <v>148</v>
      </c>
      <c r="H5344" s="4">
        <f ca="1">+Data_TABLE[[#This Row],[Qty]]*Data_TABLE[[#This Row],[Unit Price]]</f>
        <v>296</v>
      </c>
      <c r="I5344" s="7">
        <v>42219</v>
      </c>
      <c r="J5344" s="10">
        <f>EOMONTH(Data_TABLE[[#This Row],[Date Sold]],0)</f>
        <v>42247</v>
      </c>
    </row>
    <row r="5345" spans="2:10" x14ac:dyDescent="0.25">
      <c r="B5345" s="1" t="s">
        <v>41</v>
      </c>
      <c r="C5345" s="3" t="s">
        <v>56</v>
      </c>
      <c r="D5345" s="2" t="s">
        <v>52</v>
      </c>
      <c r="E5345" s="3" t="s">
        <v>46</v>
      </c>
      <c r="F5345" s="3">
        <f t="shared" ca="1" si="164"/>
        <v>4</v>
      </c>
      <c r="G5345" s="4">
        <f t="shared" ca="1" si="165"/>
        <v>128</v>
      </c>
      <c r="H5345" s="4">
        <f ca="1">+Data_TABLE[[#This Row],[Qty]]*Data_TABLE[[#This Row],[Unit Price]]</f>
        <v>512</v>
      </c>
      <c r="I5345" s="7">
        <v>42219</v>
      </c>
      <c r="J5345" s="10">
        <f>EOMONTH(Data_TABLE[[#This Row],[Date Sold]],0)</f>
        <v>42247</v>
      </c>
    </row>
    <row r="5346" spans="2:10" x14ac:dyDescent="0.25">
      <c r="B5346" s="1" t="s">
        <v>41</v>
      </c>
      <c r="C5346" s="3" t="s">
        <v>55</v>
      </c>
      <c r="D5346" s="2" t="s">
        <v>49</v>
      </c>
      <c r="E5346" s="3" t="s">
        <v>43</v>
      </c>
      <c r="F5346" s="3">
        <f t="shared" ca="1" si="164"/>
        <v>1</v>
      </c>
      <c r="G5346" s="4">
        <f t="shared" ca="1" si="165"/>
        <v>169</v>
      </c>
      <c r="H5346" s="4">
        <f ca="1">+Data_TABLE[[#This Row],[Qty]]*Data_TABLE[[#This Row],[Unit Price]]</f>
        <v>169</v>
      </c>
      <c r="I5346" s="7">
        <v>42219</v>
      </c>
      <c r="J5346" s="10">
        <f>EOMONTH(Data_TABLE[[#This Row],[Date Sold]],0)</f>
        <v>42247</v>
      </c>
    </row>
    <row r="5347" spans="2:10" x14ac:dyDescent="0.25">
      <c r="B5347" s="1" t="s">
        <v>41</v>
      </c>
      <c r="C5347" s="3" t="s">
        <v>55</v>
      </c>
      <c r="D5347" s="2" t="s">
        <v>51</v>
      </c>
      <c r="E5347" s="3" t="s">
        <v>45</v>
      </c>
      <c r="F5347" s="3">
        <f t="shared" ca="1" si="164"/>
        <v>5</v>
      </c>
      <c r="G5347" s="4">
        <f t="shared" ca="1" si="165"/>
        <v>147</v>
      </c>
      <c r="H5347" s="4">
        <f ca="1">+Data_TABLE[[#This Row],[Qty]]*Data_TABLE[[#This Row],[Unit Price]]</f>
        <v>735</v>
      </c>
      <c r="I5347" s="7">
        <v>42219</v>
      </c>
      <c r="J5347" s="10">
        <f>EOMONTH(Data_TABLE[[#This Row],[Date Sold]],0)</f>
        <v>42247</v>
      </c>
    </row>
    <row r="5348" spans="2:10" x14ac:dyDescent="0.25">
      <c r="B5348" s="1" t="s">
        <v>41</v>
      </c>
      <c r="C5348" s="3" t="s">
        <v>55</v>
      </c>
      <c r="D5348" s="2" t="s">
        <v>51</v>
      </c>
      <c r="E5348" s="3" t="s">
        <v>45</v>
      </c>
      <c r="F5348" s="3">
        <f t="shared" ca="1" si="164"/>
        <v>3</v>
      </c>
      <c r="G5348" s="4">
        <f t="shared" ca="1" si="165"/>
        <v>178</v>
      </c>
      <c r="H5348" s="4">
        <f ca="1">+Data_TABLE[[#This Row],[Qty]]*Data_TABLE[[#This Row],[Unit Price]]</f>
        <v>534</v>
      </c>
      <c r="I5348" s="7">
        <v>42219</v>
      </c>
      <c r="J5348" s="10">
        <f>EOMONTH(Data_TABLE[[#This Row],[Date Sold]],0)</f>
        <v>42247</v>
      </c>
    </row>
    <row r="5349" spans="2:10" x14ac:dyDescent="0.25">
      <c r="B5349" s="1" t="s">
        <v>41</v>
      </c>
      <c r="C5349" s="3" t="s">
        <v>56</v>
      </c>
      <c r="D5349" s="2" t="s">
        <v>52</v>
      </c>
      <c r="E5349" s="3" t="s">
        <v>46</v>
      </c>
      <c r="F5349" s="3">
        <f t="shared" ca="1" si="164"/>
        <v>2</v>
      </c>
      <c r="G5349" s="4">
        <f t="shared" ca="1" si="165"/>
        <v>112</v>
      </c>
      <c r="H5349" s="4">
        <f ca="1">+Data_TABLE[[#This Row],[Qty]]*Data_TABLE[[#This Row],[Unit Price]]</f>
        <v>224</v>
      </c>
      <c r="I5349" s="7">
        <v>42219</v>
      </c>
      <c r="J5349" s="10">
        <f>EOMONTH(Data_TABLE[[#This Row],[Date Sold]],0)</f>
        <v>42247</v>
      </c>
    </row>
    <row r="5350" spans="2:10" x14ac:dyDescent="0.25">
      <c r="B5350" s="1" t="s">
        <v>41</v>
      </c>
      <c r="C5350" s="3" t="s">
        <v>56</v>
      </c>
      <c r="D5350" s="2" t="s">
        <v>52</v>
      </c>
      <c r="E5350" s="3" t="s">
        <v>46</v>
      </c>
      <c r="F5350" s="3">
        <f t="shared" ca="1" si="164"/>
        <v>5</v>
      </c>
      <c r="G5350" s="4">
        <f t="shared" ca="1" si="165"/>
        <v>103</v>
      </c>
      <c r="H5350" s="4">
        <f ca="1">+Data_TABLE[[#This Row],[Qty]]*Data_TABLE[[#This Row],[Unit Price]]</f>
        <v>515</v>
      </c>
      <c r="I5350" s="7">
        <v>42219</v>
      </c>
      <c r="J5350" s="10">
        <f>EOMONTH(Data_TABLE[[#This Row],[Date Sold]],0)</f>
        <v>42247</v>
      </c>
    </row>
    <row r="5351" spans="2:10" x14ac:dyDescent="0.25">
      <c r="B5351" s="1" t="s">
        <v>41</v>
      </c>
      <c r="C5351" s="3" t="s">
        <v>56</v>
      </c>
      <c r="D5351" s="2" t="s">
        <v>50</v>
      </c>
      <c r="E5351" s="3" t="s">
        <v>44</v>
      </c>
      <c r="F5351" s="3">
        <f t="shared" ca="1" si="164"/>
        <v>4</v>
      </c>
      <c r="G5351" s="4">
        <f t="shared" ca="1" si="165"/>
        <v>91</v>
      </c>
      <c r="H5351" s="4">
        <f ca="1">+Data_TABLE[[#This Row],[Qty]]*Data_TABLE[[#This Row],[Unit Price]]</f>
        <v>364</v>
      </c>
      <c r="I5351" s="7">
        <v>42219</v>
      </c>
      <c r="J5351" s="10">
        <f>EOMONTH(Data_TABLE[[#This Row],[Date Sold]],0)</f>
        <v>42247</v>
      </c>
    </row>
    <row r="5352" spans="2:10" x14ac:dyDescent="0.25">
      <c r="B5352" s="1" t="s">
        <v>41</v>
      </c>
      <c r="C5352" s="3" t="s">
        <v>54</v>
      </c>
      <c r="D5352" s="2" t="s">
        <v>48</v>
      </c>
      <c r="E5352" s="3" t="s">
        <v>42</v>
      </c>
      <c r="F5352" s="3">
        <f t="shared" ca="1" si="164"/>
        <v>1</v>
      </c>
      <c r="G5352" s="4">
        <f t="shared" ca="1" si="165"/>
        <v>84</v>
      </c>
      <c r="H5352" s="4">
        <f ca="1">+Data_TABLE[[#This Row],[Qty]]*Data_TABLE[[#This Row],[Unit Price]]</f>
        <v>84</v>
      </c>
      <c r="I5352" s="7">
        <v>42219</v>
      </c>
      <c r="J5352" s="10">
        <f>EOMONTH(Data_TABLE[[#This Row],[Date Sold]],0)</f>
        <v>42247</v>
      </c>
    </row>
    <row r="5353" spans="2:10" x14ac:dyDescent="0.25">
      <c r="B5353" s="1" t="s">
        <v>41</v>
      </c>
      <c r="C5353" s="3" t="s">
        <v>56</v>
      </c>
      <c r="D5353" s="2" t="s">
        <v>52</v>
      </c>
      <c r="E5353" s="3" t="s">
        <v>46</v>
      </c>
      <c r="F5353" s="3">
        <f t="shared" ca="1" si="164"/>
        <v>2</v>
      </c>
      <c r="G5353" s="4">
        <f t="shared" ca="1" si="165"/>
        <v>98</v>
      </c>
      <c r="H5353" s="4">
        <f ca="1">+Data_TABLE[[#This Row],[Qty]]*Data_TABLE[[#This Row],[Unit Price]]</f>
        <v>196</v>
      </c>
      <c r="I5353" s="7">
        <v>42220</v>
      </c>
      <c r="J5353" s="10">
        <f>EOMONTH(Data_TABLE[[#This Row],[Date Sold]],0)</f>
        <v>42247</v>
      </c>
    </row>
    <row r="5354" spans="2:10" x14ac:dyDescent="0.25">
      <c r="B5354" s="1" t="s">
        <v>41</v>
      </c>
      <c r="C5354" s="3" t="s">
        <v>56</v>
      </c>
      <c r="D5354" s="2" t="s">
        <v>50</v>
      </c>
      <c r="E5354" s="3" t="s">
        <v>44</v>
      </c>
      <c r="F5354" s="3">
        <f t="shared" ca="1" si="164"/>
        <v>5</v>
      </c>
      <c r="G5354" s="4">
        <f t="shared" ca="1" si="165"/>
        <v>62</v>
      </c>
      <c r="H5354" s="4">
        <f ca="1">+Data_TABLE[[#This Row],[Qty]]*Data_TABLE[[#This Row],[Unit Price]]</f>
        <v>310</v>
      </c>
      <c r="I5354" s="7">
        <v>42220</v>
      </c>
      <c r="J5354" s="10">
        <f>EOMONTH(Data_TABLE[[#This Row],[Date Sold]],0)</f>
        <v>42247</v>
      </c>
    </row>
    <row r="5355" spans="2:10" x14ac:dyDescent="0.25">
      <c r="B5355" s="1" t="s">
        <v>41</v>
      </c>
      <c r="C5355" s="3" t="s">
        <v>56</v>
      </c>
      <c r="D5355" s="2" t="s">
        <v>52</v>
      </c>
      <c r="E5355" s="3" t="s">
        <v>46</v>
      </c>
      <c r="F5355" s="3">
        <f t="shared" ca="1" si="164"/>
        <v>1</v>
      </c>
      <c r="G5355" s="4">
        <f t="shared" ca="1" si="165"/>
        <v>86</v>
      </c>
      <c r="H5355" s="4">
        <f ca="1">+Data_TABLE[[#This Row],[Qty]]*Data_TABLE[[#This Row],[Unit Price]]</f>
        <v>86</v>
      </c>
      <c r="I5355" s="7">
        <v>42220</v>
      </c>
      <c r="J5355" s="10">
        <f>EOMONTH(Data_TABLE[[#This Row],[Date Sold]],0)</f>
        <v>42247</v>
      </c>
    </row>
    <row r="5356" spans="2:10" x14ac:dyDescent="0.25">
      <c r="B5356" s="1" t="s">
        <v>41</v>
      </c>
      <c r="C5356" s="3" t="s">
        <v>55</v>
      </c>
      <c r="D5356" s="2" t="s">
        <v>51</v>
      </c>
      <c r="E5356" s="3" t="s">
        <v>45</v>
      </c>
      <c r="F5356" s="3">
        <f t="shared" ca="1" si="164"/>
        <v>1</v>
      </c>
      <c r="G5356" s="4">
        <f t="shared" ca="1" si="165"/>
        <v>116</v>
      </c>
      <c r="H5356" s="4">
        <f ca="1">+Data_TABLE[[#This Row],[Qty]]*Data_TABLE[[#This Row],[Unit Price]]</f>
        <v>116</v>
      </c>
      <c r="I5356" s="7">
        <v>42220</v>
      </c>
      <c r="J5356" s="10">
        <f>EOMONTH(Data_TABLE[[#This Row],[Date Sold]],0)</f>
        <v>42247</v>
      </c>
    </row>
    <row r="5357" spans="2:10" x14ac:dyDescent="0.25">
      <c r="B5357" s="1" t="s">
        <v>41</v>
      </c>
      <c r="C5357" s="3" t="s">
        <v>56</v>
      </c>
      <c r="D5357" s="2" t="s">
        <v>50</v>
      </c>
      <c r="E5357" s="3" t="s">
        <v>44</v>
      </c>
      <c r="F5357" s="3">
        <f t="shared" ca="1" si="164"/>
        <v>4</v>
      </c>
      <c r="G5357" s="4">
        <f t="shared" ca="1" si="165"/>
        <v>147</v>
      </c>
      <c r="H5357" s="4">
        <f ca="1">+Data_TABLE[[#This Row],[Qty]]*Data_TABLE[[#This Row],[Unit Price]]</f>
        <v>588</v>
      </c>
      <c r="I5357" s="7">
        <v>42220</v>
      </c>
      <c r="J5357" s="10">
        <f>EOMONTH(Data_TABLE[[#This Row],[Date Sold]],0)</f>
        <v>42247</v>
      </c>
    </row>
    <row r="5358" spans="2:10" x14ac:dyDescent="0.25">
      <c r="B5358" s="1" t="s">
        <v>41</v>
      </c>
      <c r="C5358" s="3" t="s">
        <v>54</v>
      </c>
      <c r="D5358" s="2" t="s">
        <v>48</v>
      </c>
      <c r="E5358" s="3" t="s">
        <v>42</v>
      </c>
      <c r="F5358" s="3">
        <f t="shared" ca="1" si="164"/>
        <v>2</v>
      </c>
      <c r="G5358" s="4">
        <f t="shared" ca="1" si="165"/>
        <v>66</v>
      </c>
      <c r="H5358" s="4">
        <f ca="1">+Data_TABLE[[#This Row],[Qty]]*Data_TABLE[[#This Row],[Unit Price]]</f>
        <v>132</v>
      </c>
      <c r="I5358" s="7">
        <v>42220</v>
      </c>
      <c r="J5358" s="10">
        <f>EOMONTH(Data_TABLE[[#This Row],[Date Sold]],0)</f>
        <v>42247</v>
      </c>
    </row>
    <row r="5359" spans="2:10" x14ac:dyDescent="0.25">
      <c r="B5359" s="1" t="s">
        <v>41</v>
      </c>
      <c r="C5359" s="3" t="s">
        <v>55</v>
      </c>
      <c r="D5359" s="2" t="s">
        <v>51</v>
      </c>
      <c r="E5359" s="3" t="s">
        <v>45</v>
      </c>
      <c r="F5359" s="3">
        <f t="shared" ca="1" si="164"/>
        <v>4</v>
      </c>
      <c r="G5359" s="4">
        <f t="shared" ca="1" si="165"/>
        <v>129</v>
      </c>
      <c r="H5359" s="4">
        <f ca="1">+Data_TABLE[[#This Row],[Qty]]*Data_TABLE[[#This Row],[Unit Price]]</f>
        <v>516</v>
      </c>
      <c r="I5359" s="7">
        <v>42220</v>
      </c>
      <c r="J5359" s="10">
        <f>EOMONTH(Data_TABLE[[#This Row],[Date Sold]],0)</f>
        <v>42247</v>
      </c>
    </row>
    <row r="5360" spans="2:10" x14ac:dyDescent="0.25">
      <c r="B5360" s="1" t="s">
        <v>41</v>
      </c>
      <c r="C5360" s="3" t="s">
        <v>54</v>
      </c>
      <c r="D5360" s="2" t="s">
        <v>48</v>
      </c>
      <c r="E5360" s="3" t="s">
        <v>42</v>
      </c>
      <c r="F5360" s="3">
        <f t="shared" ca="1" si="164"/>
        <v>3</v>
      </c>
      <c r="G5360" s="4">
        <f t="shared" ca="1" si="165"/>
        <v>162</v>
      </c>
      <c r="H5360" s="4">
        <f ca="1">+Data_TABLE[[#This Row],[Qty]]*Data_TABLE[[#This Row],[Unit Price]]</f>
        <v>486</v>
      </c>
      <c r="I5360" s="7">
        <v>42220</v>
      </c>
      <c r="J5360" s="10">
        <f>EOMONTH(Data_TABLE[[#This Row],[Date Sold]],0)</f>
        <v>42247</v>
      </c>
    </row>
    <row r="5361" spans="2:10" x14ac:dyDescent="0.25">
      <c r="B5361" s="1" t="s">
        <v>41</v>
      </c>
      <c r="C5361" s="3" t="s">
        <v>54</v>
      </c>
      <c r="D5361" s="2" t="s">
        <v>48</v>
      </c>
      <c r="E5361" s="3" t="s">
        <v>42</v>
      </c>
      <c r="F5361" s="3">
        <f t="shared" ref="F5361:F5424" ca="1" si="166">RANDBETWEEN(1,5)</f>
        <v>5</v>
      </c>
      <c r="G5361" s="4">
        <f t="shared" ref="G5361:G5424" ca="1" si="167">RANDBETWEEN(60,200)</f>
        <v>199</v>
      </c>
      <c r="H5361" s="4">
        <f ca="1">+Data_TABLE[[#This Row],[Qty]]*Data_TABLE[[#This Row],[Unit Price]]</f>
        <v>995</v>
      </c>
      <c r="I5361" s="7">
        <v>42220</v>
      </c>
      <c r="J5361" s="10">
        <f>EOMONTH(Data_TABLE[[#This Row],[Date Sold]],0)</f>
        <v>42247</v>
      </c>
    </row>
    <row r="5362" spans="2:10" x14ac:dyDescent="0.25">
      <c r="B5362" s="1" t="s">
        <v>41</v>
      </c>
      <c r="C5362" s="3" t="s">
        <v>56</v>
      </c>
      <c r="D5362" s="2" t="s">
        <v>50</v>
      </c>
      <c r="E5362" s="3" t="s">
        <v>44</v>
      </c>
      <c r="F5362" s="3">
        <f t="shared" ca="1" si="166"/>
        <v>5</v>
      </c>
      <c r="G5362" s="4">
        <f t="shared" ca="1" si="167"/>
        <v>181</v>
      </c>
      <c r="H5362" s="4">
        <f ca="1">+Data_TABLE[[#This Row],[Qty]]*Data_TABLE[[#This Row],[Unit Price]]</f>
        <v>905</v>
      </c>
      <c r="I5362" s="7">
        <v>42220</v>
      </c>
      <c r="J5362" s="10">
        <f>EOMONTH(Data_TABLE[[#This Row],[Date Sold]],0)</f>
        <v>42247</v>
      </c>
    </row>
    <row r="5363" spans="2:10" x14ac:dyDescent="0.25">
      <c r="B5363" s="1" t="s">
        <v>41</v>
      </c>
      <c r="C5363" s="3" t="s">
        <v>55</v>
      </c>
      <c r="D5363" s="2" t="s">
        <v>49</v>
      </c>
      <c r="E5363" s="3" t="s">
        <v>43</v>
      </c>
      <c r="F5363" s="3">
        <f t="shared" ca="1" si="166"/>
        <v>2</v>
      </c>
      <c r="G5363" s="4">
        <f t="shared" ca="1" si="167"/>
        <v>99</v>
      </c>
      <c r="H5363" s="4">
        <f ca="1">+Data_TABLE[[#This Row],[Qty]]*Data_TABLE[[#This Row],[Unit Price]]</f>
        <v>198</v>
      </c>
      <c r="I5363" s="7">
        <v>42220</v>
      </c>
      <c r="J5363" s="10">
        <f>EOMONTH(Data_TABLE[[#This Row],[Date Sold]],0)</f>
        <v>42247</v>
      </c>
    </row>
    <row r="5364" spans="2:10" x14ac:dyDescent="0.25">
      <c r="B5364" s="1" t="s">
        <v>41</v>
      </c>
      <c r="C5364" s="3" t="s">
        <v>54</v>
      </c>
      <c r="D5364" s="2" t="s">
        <v>48</v>
      </c>
      <c r="E5364" s="3" t="s">
        <v>42</v>
      </c>
      <c r="F5364" s="3">
        <f t="shared" ca="1" si="166"/>
        <v>3</v>
      </c>
      <c r="G5364" s="4">
        <f t="shared" ca="1" si="167"/>
        <v>131</v>
      </c>
      <c r="H5364" s="4">
        <f ca="1">+Data_TABLE[[#This Row],[Qty]]*Data_TABLE[[#This Row],[Unit Price]]</f>
        <v>393</v>
      </c>
      <c r="I5364" s="7">
        <v>42220</v>
      </c>
      <c r="J5364" s="10">
        <f>EOMONTH(Data_TABLE[[#This Row],[Date Sold]],0)</f>
        <v>42247</v>
      </c>
    </row>
    <row r="5365" spans="2:10" x14ac:dyDescent="0.25">
      <c r="B5365" s="1" t="s">
        <v>41</v>
      </c>
      <c r="C5365" s="3" t="s">
        <v>54</v>
      </c>
      <c r="D5365" s="2" t="s">
        <v>48</v>
      </c>
      <c r="E5365" s="3" t="s">
        <v>42</v>
      </c>
      <c r="F5365" s="3">
        <f t="shared" ca="1" si="166"/>
        <v>4</v>
      </c>
      <c r="G5365" s="4">
        <f t="shared" ca="1" si="167"/>
        <v>110</v>
      </c>
      <c r="H5365" s="4">
        <f ca="1">+Data_TABLE[[#This Row],[Qty]]*Data_TABLE[[#This Row],[Unit Price]]</f>
        <v>440</v>
      </c>
      <c r="I5365" s="7">
        <v>42220</v>
      </c>
      <c r="J5365" s="10">
        <f>EOMONTH(Data_TABLE[[#This Row],[Date Sold]],0)</f>
        <v>42247</v>
      </c>
    </row>
    <row r="5366" spans="2:10" x14ac:dyDescent="0.25">
      <c r="B5366" s="1" t="s">
        <v>41</v>
      </c>
      <c r="C5366" s="3" t="s">
        <v>54</v>
      </c>
      <c r="D5366" s="2" t="s">
        <v>48</v>
      </c>
      <c r="E5366" s="3" t="s">
        <v>42</v>
      </c>
      <c r="F5366" s="3">
        <f t="shared" ca="1" si="166"/>
        <v>3</v>
      </c>
      <c r="G5366" s="4">
        <f t="shared" ca="1" si="167"/>
        <v>198</v>
      </c>
      <c r="H5366" s="4">
        <f ca="1">+Data_TABLE[[#This Row],[Qty]]*Data_TABLE[[#This Row],[Unit Price]]</f>
        <v>594</v>
      </c>
      <c r="I5366" s="7">
        <v>42220</v>
      </c>
      <c r="J5366" s="10">
        <f>EOMONTH(Data_TABLE[[#This Row],[Date Sold]],0)</f>
        <v>42247</v>
      </c>
    </row>
    <row r="5367" spans="2:10" x14ac:dyDescent="0.25">
      <c r="B5367" s="1" t="s">
        <v>41</v>
      </c>
      <c r="C5367" s="3" t="s">
        <v>56</v>
      </c>
      <c r="D5367" s="2" t="s">
        <v>52</v>
      </c>
      <c r="E5367" s="3" t="s">
        <v>46</v>
      </c>
      <c r="F5367" s="3">
        <f t="shared" ca="1" si="166"/>
        <v>4</v>
      </c>
      <c r="G5367" s="4">
        <f t="shared" ca="1" si="167"/>
        <v>162</v>
      </c>
      <c r="H5367" s="4">
        <f ca="1">+Data_TABLE[[#This Row],[Qty]]*Data_TABLE[[#This Row],[Unit Price]]</f>
        <v>648</v>
      </c>
      <c r="I5367" s="7">
        <v>42220</v>
      </c>
      <c r="J5367" s="10">
        <f>EOMONTH(Data_TABLE[[#This Row],[Date Sold]],0)</f>
        <v>42247</v>
      </c>
    </row>
    <row r="5368" spans="2:10" x14ac:dyDescent="0.25">
      <c r="B5368" s="1" t="s">
        <v>41</v>
      </c>
      <c r="C5368" s="3" t="s">
        <v>55</v>
      </c>
      <c r="D5368" s="2" t="s">
        <v>51</v>
      </c>
      <c r="E5368" s="3" t="s">
        <v>45</v>
      </c>
      <c r="F5368" s="3">
        <f t="shared" ca="1" si="166"/>
        <v>4</v>
      </c>
      <c r="G5368" s="4">
        <f t="shared" ca="1" si="167"/>
        <v>81</v>
      </c>
      <c r="H5368" s="4">
        <f ca="1">+Data_TABLE[[#This Row],[Qty]]*Data_TABLE[[#This Row],[Unit Price]]</f>
        <v>324</v>
      </c>
      <c r="I5368" s="7">
        <v>42220</v>
      </c>
      <c r="J5368" s="10">
        <f>EOMONTH(Data_TABLE[[#This Row],[Date Sold]],0)</f>
        <v>42247</v>
      </c>
    </row>
    <row r="5369" spans="2:10" x14ac:dyDescent="0.25">
      <c r="B5369" s="1" t="s">
        <v>41</v>
      </c>
      <c r="C5369" s="3" t="s">
        <v>56</v>
      </c>
      <c r="D5369" s="2" t="s">
        <v>50</v>
      </c>
      <c r="E5369" s="3" t="s">
        <v>44</v>
      </c>
      <c r="F5369" s="3">
        <f t="shared" ca="1" si="166"/>
        <v>4</v>
      </c>
      <c r="G5369" s="4">
        <f t="shared" ca="1" si="167"/>
        <v>186</v>
      </c>
      <c r="H5369" s="4">
        <f ca="1">+Data_TABLE[[#This Row],[Qty]]*Data_TABLE[[#This Row],[Unit Price]]</f>
        <v>744</v>
      </c>
      <c r="I5369" s="7">
        <v>42220</v>
      </c>
      <c r="J5369" s="10">
        <f>EOMONTH(Data_TABLE[[#This Row],[Date Sold]],0)</f>
        <v>42247</v>
      </c>
    </row>
    <row r="5370" spans="2:10" x14ac:dyDescent="0.25">
      <c r="B5370" s="1" t="s">
        <v>41</v>
      </c>
      <c r="C5370" s="3" t="s">
        <v>55</v>
      </c>
      <c r="D5370" s="2" t="s">
        <v>51</v>
      </c>
      <c r="E5370" s="3" t="s">
        <v>45</v>
      </c>
      <c r="F5370" s="3">
        <f t="shared" ca="1" si="166"/>
        <v>5</v>
      </c>
      <c r="G5370" s="4">
        <f t="shared" ca="1" si="167"/>
        <v>81</v>
      </c>
      <c r="H5370" s="4">
        <f ca="1">+Data_TABLE[[#This Row],[Qty]]*Data_TABLE[[#This Row],[Unit Price]]</f>
        <v>405</v>
      </c>
      <c r="I5370" s="7">
        <v>42220</v>
      </c>
      <c r="J5370" s="10">
        <f>EOMONTH(Data_TABLE[[#This Row],[Date Sold]],0)</f>
        <v>42247</v>
      </c>
    </row>
    <row r="5371" spans="2:10" x14ac:dyDescent="0.25">
      <c r="B5371" s="1" t="s">
        <v>41</v>
      </c>
      <c r="C5371" s="3" t="s">
        <v>55</v>
      </c>
      <c r="D5371" s="2" t="s">
        <v>51</v>
      </c>
      <c r="E5371" s="3" t="s">
        <v>45</v>
      </c>
      <c r="F5371" s="3">
        <f t="shared" ca="1" si="166"/>
        <v>4</v>
      </c>
      <c r="G5371" s="4">
        <f t="shared" ca="1" si="167"/>
        <v>127</v>
      </c>
      <c r="H5371" s="4">
        <f ca="1">+Data_TABLE[[#This Row],[Qty]]*Data_TABLE[[#This Row],[Unit Price]]</f>
        <v>508</v>
      </c>
      <c r="I5371" s="7">
        <v>42220</v>
      </c>
      <c r="J5371" s="10">
        <f>EOMONTH(Data_TABLE[[#This Row],[Date Sold]],0)</f>
        <v>42247</v>
      </c>
    </row>
    <row r="5372" spans="2:10" x14ac:dyDescent="0.25">
      <c r="B5372" s="1" t="s">
        <v>41</v>
      </c>
      <c r="C5372" s="3" t="s">
        <v>54</v>
      </c>
      <c r="D5372" s="2" t="s">
        <v>48</v>
      </c>
      <c r="E5372" s="3" t="s">
        <v>42</v>
      </c>
      <c r="F5372" s="3">
        <f t="shared" ca="1" si="166"/>
        <v>4</v>
      </c>
      <c r="G5372" s="4">
        <f t="shared" ca="1" si="167"/>
        <v>196</v>
      </c>
      <c r="H5372" s="4">
        <f ca="1">+Data_TABLE[[#This Row],[Qty]]*Data_TABLE[[#This Row],[Unit Price]]</f>
        <v>784</v>
      </c>
      <c r="I5372" s="7">
        <v>42220</v>
      </c>
      <c r="J5372" s="10">
        <f>EOMONTH(Data_TABLE[[#This Row],[Date Sold]],0)</f>
        <v>42247</v>
      </c>
    </row>
    <row r="5373" spans="2:10" x14ac:dyDescent="0.25">
      <c r="B5373" s="1" t="s">
        <v>41</v>
      </c>
      <c r="C5373" s="3" t="s">
        <v>56</v>
      </c>
      <c r="D5373" s="2" t="s">
        <v>52</v>
      </c>
      <c r="E5373" s="3" t="s">
        <v>46</v>
      </c>
      <c r="F5373" s="3">
        <f t="shared" ca="1" si="166"/>
        <v>2</v>
      </c>
      <c r="G5373" s="4">
        <f t="shared" ca="1" si="167"/>
        <v>167</v>
      </c>
      <c r="H5373" s="4">
        <f ca="1">+Data_TABLE[[#This Row],[Qty]]*Data_TABLE[[#This Row],[Unit Price]]</f>
        <v>334</v>
      </c>
      <c r="I5373" s="7">
        <v>42220</v>
      </c>
      <c r="J5373" s="10">
        <f>EOMONTH(Data_TABLE[[#This Row],[Date Sold]],0)</f>
        <v>42247</v>
      </c>
    </row>
    <row r="5374" spans="2:10" x14ac:dyDescent="0.25">
      <c r="B5374" s="1" t="s">
        <v>41</v>
      </c>
      <c r="C5374" s="3" t="s">
        <v>55</v>
      </c>
      <c r="D5374" s="2" t="s">
        <v>49</v>
      </c>
      <c r="E5374" s="3" t="s">
        <v>43</v>
      </c>
      <c r="F5374" s="3">
        <f t="shared" ca="1" si="166"/>
        <v>5</v>
      </c>
      <c r="G5374" s="4">
        <f t="shared" ca="1" si="167"/>
        <v>71</v>
      </c>
      <c r="H5374" s="4">
        <f ca="1">+Data_TABLE[[#This Row],[Qty]]*Data_TABLE[[#This Row],[Unit Price]]</f>
        <v>355</v>
      </c>
      <c r="I5374" s="7">
        <v>42220</v>
      </c>
      <c r="J5374" s="10">
        <f>EOMONTH(Data_TABLE[[#This Row],[Date Sold]],0)</f>
        <v>42247</v>
      </c>
    </row>
    <row r="5375" spans="2:10" x14ac:dyDescent="0.25">
      <c r="B5375" s="1" t="s">
        <v>41</v>
      </c>
      <c r="C5375" s="3" t="s">
        <v>55</v>
      </c>
      <c r="D5375" s="2" t="s">
        <v>51</v>
      </c>
      <c r="E5375" s="3" t="s">
        <v>45</v>
      </c>
      <c r="F5375" s="3">
        <f t="shared" ca="1" si="166"/>
        <v>5</v>
      </c>
      <c r="G5375" s="4">
        <f t="shared" ca="1" si="167"/>
        <v>68</v>
      </c>
      <c r="H5375" s="4">
        <f ca="1">+Data_TABLE[[#This Row],[Qty]]*Data_TABLE[[#This Row],[Unit Price]]</f>
        <v>340</v>
      </c>
      <c r="I5375" s="7">
        <v>42220</v>
      </c>
      <c r="J5375" s="10">
        <f>EOMONTH(Data_TABLE[[#This Row],[Date Sold]],0)</f>
        <v>42247</v>
      </c>
    </row>
    <row r="5376" spans="2:10" x14ac:dyDescent="0.25">
      <c r="B5376" s="1" t="s">
        <v>41</v>
      </c>
      <c r="C5376" s="3" t="s">
        <v>55</v>
      </c>
      <c r="D5376" s="2" t="s">
        <v>51</v>
      </c>
      <c r="E5376" s="3" t="s">
        <v>45</v>
      </c>
      <c r="F5376" s="3">
        <f t="shared" ca="1" si="166"/>
        <v>1</v>
      </c>
      <c r="G5376" s="4">
        <f t="shared" ca="1" si="167"/>
        <v>147</v>
      </c>
      <c r="H5376" s="4">
        <f ca="1">+Data_TABLE[[#This Row],[Qty]]*Data_TABLE[[#This Row],[Unit Price]]</f>
        <v>147</v>
      </c>
      <c r="I5376" s="7">
        <v>42220</v>
      </c>
      <c r="J5376" s="10">
        <f>EOMONTH(Data_TABLE[[#This Row],[Date Sold]],0)</f>
        <v>42247</v>
      </c>
    </row>
    <row r="5377" spans="2:10" x14ac:dyDescent="0.25">
      <c r="B5377" s="1" t="s">
        <v>41</v>
      </c>
      <c r="C5377" s="3" t="s">
        <v>54</v>
      </c>
      <c r="D5377" s="2" t="s">
        <v>48</v>
      </c>
      <c r="E5377" s="3" t="s">
        <v>42</v>
      </c>
      <c r="F5377" s="3">
        <f t="shared" ca="1" si="166"/>
        <v>5</v>
      </c>
      <c r="G5377" s="4">
        <f t="shared" ca="1" si="167"/>
        <v>179</v>
      </c>
      <c r="H5377" s="4">
        <f ca="1">+Data_TABLE[[#This Row],[Qty]]*Data_TABLE[[#This Row],[Unit Price]]</f>
        <v>895</v>
      </c>
      <c r="I5377" s="7">
        <v>42220</v>
      </c>
      <c r="J5377" s="10">
        <f>EOMONTH(Data_TABLE[[#This Row],[Date Sold]],0)</f>
        <v>42247</v>
      </c>
    </row>
    <row r="5378" spans="2:10" x14ac:dyDescent="0.25">
      <c r="B5378" s="1" t="s">
        <v>41</v>
      </c>
      <c r="C5378" s="3" t="s">
        <v>56</v>
      </c>
      <c r="D5378" s="2" t="s">
        <v>50</v>
      </c>
      <c r="E5378" s="3" t="s">
        <v>44</v>
      </c>
      <c r="F5378" s="3">
        <f t="shared" ca="1" si="166"/>
        <v>1</v>
      </c>
      <c r="G5378" s="4">
        <f t="shared" ca="1" si="167"/>
        <v>195</v>
      </c>
      <c r="H5378" s="4">
        <f ca="1">+Data_TABLE[[#This Row],[Qty]]*Data_TABLE[[#This Row],[Unit Price]]</f>
        <v>195</v>
      </c>
      <c r="I5378" s="7">
        <v>42220</v>
      </c>
      <c r="J5378" s="10">
        <f>EOMONTH(Data_TABLE[[#This Row],[Date Sold]],0)</f>
        <v>42247</v>
      </c>
    </row>
    <row r="5379" spans="2:10" x14ac:dyDescent="0.25">
      <c r="B5379" s="1" t="s">
        <v>41</v>
      </c>
      <c r="C5379" s="3" t="s">
        <v>55</v>
      </c>
      <c r="D5379" s="2" t="s">
        <v>49</v>
      </c>
      <c r="E5379" s="3" t="s">
        <v>43</v>
      </c>
      <c r="F5379" s="3">
        <f t="shared" ca="1" si="166"/>
        <v>2</v>
      </c>
      <c r="G5379" s="4">
        <f t="shared" ca="1" si="167"/>
        <v>176</v>
      </c>
      <c r="H5379" s="4">
        <f ca="1">+Data_TABLE[[#This Row],[Qty]]*Data_TABLE[[#This Row],[Unit Price]]</f>
        <v>352</v>
      </c>
      <c r="I5379" s="7">
        <v>42220</v>
      </c>
      <c r="J5379" s="10">
        <f>EOMONTH(Data_TABLE[[#This Row],[Date Sold]],0)</f>
        <v>42247</v>
      </c>
    </row>
    <row r="5380" spans="2:10" x14ac:dyDescent="0.25">
      <c r="B5380" s="1" t="s">
        <v>41</v>
      </c>
      <c r="C5380" s="3" t="s">
        <v>56</v>
      </c>
      <c r="D5380" s="2" t="s">
        <v>52</v>
      </c>
      <c r="E5380" s="3" t="s">
        <v>46</v>
      </c>
      <c r="F5380" s="3">
        <f t="shared" ca="1" si="166"/>
        <v>2</v>
      </c>
      <c r="G5380" s="4">
        <f t="shared" ca="1" si="167"/>
        <v>72</v>
      </c>
      <c r="H5380" s="4">
        <f ca="1">+Data_TABLE[[#This Row],[Qty]]*Data_TABLE[[#This Row],[Unit Price]]</f>
        <v>144</v>
      </c>
      <c r="I5380" s="7">
        <v>42220</v>
      </c>
      <c r="J5380" s="10">
        <f>EOMONTH(Data_TABLE[[#This Row],[Date Sold]],0)</f>
        <v>42247</v>
      </c>
    </row>
    <row r="5381" spans="2:10" x14ac:dyDescent="0.25">
      <c r="B5381" s="1" t="s">
        <v>41</v>
      </c>
      <c r="C5381" s="3" t="s">
        <v>56</v>
      </c>
      <c r="D5381" s="2" t="s">
        <v>50</v>
      </c>
      <c r="E5381" s="3" t="s">
        <v>44</v>
      </c>
      <c r="F5381" s="3">
        <f t="shared" ca="1" si="166"/>
        <v>2</v>
      </c>
      <c r="G5381" s="4">
        <f t="shared" ca="1" si="167"/>
        <v>189</v>
      </c>
      <c r="H5381" s="4">
        <f ca="1">+Data_TABLE[[#This Row],[Qty]]*Data_TABLE[[#This Row],[Unit Price]]</f>
        <v>378</v>
      </c>
      <c r="I5381" s="7">
        <v>42220</v>
      </c>
      <c r="J5381" s="10">
        <f>EOMONTH(Data_TABLE[[#This Row],[Date Sold]],0)</f>
        <v>42247</v>
      </c>
    </row>
    <row r="5382" spans="2:10" x14ac:dyDescent="0.25">
      <c r="B5382" s="1" t="s">
        <v>41</v>
      </c>
      <c r="C5382" s="3" t="s">
        <v>56</v>
      </c>
      <c r="D5382" s="2" t="s">
        <v>52</v>
      </c>
      <c r="E5382" s="3" t="s">
        <v>46</v>
      </c>
      <c r="F5382" s="3">
        <f t="shared" ca="1" si="166"/>
        <v>5</v>
      </c>
      <c r="G5382" s="4">
        <f t="shared" ca="1" si="167"/>
        <v>66</v>
      </c>
      <c r="H5382" s="4">
        <f ca="1">+Data_TABLE[[#This Row],[Qty]]*Data_TABLE[[#This Row],[Unit Price]]</f>
        <v>330</v>
      </c>
      <c r="I5382" s="7">
        <v>42220</v>
      </c>
      <c r="J5382" s="10">
        <f>EOMONTH(Data_TABLE[[#This Row],[Date Sold]],0)</f>
        <v>42247</v>
      </c>
    </row>
    <row r="5383" spans="2:10" x14ac:dyDescent="0.25">
      <c r="B5383" s="1" t="s">
        <v>41</v>
      </c>
      <c r="C5383" s="3" t="s">
        <v>54</v>
      </c>
      <c r="D5383" s="2" t="s">
        <v>48</v>
      </c>
      <c r="E5383" s="3" t="s">
        <v>42</v>
      </c>
      <c r="F5383" s="3">
        <f t="shared" ca="1" si="166"/>
        <v>5</v>
      </c>
      <c r="G5383" s="4">
        <f t="shared" ca="1" si="167"/>
        <v>193</v>
      </c>
      <c r="H5383" s="4">
        <f ca="1">+Data_TABLE[[#This Row],[Qty]]*Data_TABLE[[#This Row],[Unit Price]]</f>
        <v>965</v>
      </c>
      <c r="I5383" s="7">
        <v>42220</v>
      </c>
      <c r="J5383" s="10">
        <f>EOMONTH(Data_TABLE[[#This Row],[Date Sold]],0)</f>
        <v>42247</v>
      </c>
    </row>
    <row r="5384" spans="2:10" x14ac:dyDescent="0.25">
      <c r="B5384" s="1" t="s">
        <v>41</v>
      </c>
      <c r="C5384" s="3" t="s">
        <v>55</v>
      </c>
      <c r="D5384" s="2" t="s">
        <v>49</v>
      </c>
      <c r="E5384" s="3" t="s">
        <v>43</v>
      </c>
      <c r="F5384" s="3">
        <f t="shared" ca="1" si="166"/>
        <v>2</v>
      </c>
      <c r="G5384" s="4">
        <f t="shared" ca="1" si="167"/>
        <v>186</v>
      </c>
      <c r="H5384" s="4">
        <f ca="1">+Data_TABLE[[#This Row],[Qty]]*Data_TABLE[[#This Row],[Unit Price]]</f>
        <v>372</v>
      </c>
      <c r="I5384" s="7">
        <v>42220</v>
      </c>
      <c r="J5384" s="10">
        <f>EOMONTH(Data_TABLE[[#This Row],[Date Sold]],0)</f>
        <v>42247</v>
      </c>
    </row>
    <row r="5385" spans="2:10" x14ac:dyDescent="0.25">
      <c r="B5385" s="1" t="s">
        <v>41</v>
      </c>
      <c r="C5385" s="3" t="s">
        <v>56</v>
      </c>
      <c r="D5385" s="2" t="s">
        <v>52</v>
      </c>
      <c r="E5385" s="3" t="s">
        <v>46</v>
      </c>
      <c r="F5385" s="3">
        <f t="shared" ca="1" si="166"/>
        <v>2</v>
      </c>
      <c r="G5385" s="4">
        <f t="shared" ca="1" si="167"/>
        <v>192</v>
      </c>
      <c r="H5385" s="4">
        <f ca="1">+Data_TABLE[[#This Row],[Qty]]*Data_TABLE[[#This Row],[Unit Price]]</f>
        <v>384</v>
      </c>
      <c r="I5385" s="7">
        <v>42220</v>
      </c>
      <c r="J5385" s="10">
        <f>EOMONTH(Data_TABLE[[#This Row],[Date Sold]],0)</f>
        <v>42247</v>
      </c>
    </row>
    <row r="5386" spans="2:10" x14ac:dyDescent="0.25">
      <c r="B5386" s="1" t="s">
        <v>41</v>
      </c>
      <c r="C5386" s="3" t="s">
        <v>54</v>
      </c>
      <c r="D5386" s="2" t="s">
        <v>48</v>
      </c>
      <c r="E5386" s="3" t="s">
        <v>42</v>
      </c>
      <c r="F5386" s="3">
        <f t="shared" ca="1" si="166"/>
        <v>3</v>
      </c>
      <c r="G5386" s="4">
        <f t="shared" ca="1" si="167"/>
        <v>72</v>
      </c>
      <c r="H5386" s="4">
        <f ca="1">+Data_TABLE[[#This Row],[Qty]]*Data_TABLE[[#This Row],[Unit Price]]</f>
        <v>216</v>
      </c>
      <c r="I5386" s="7">
        <v>42220</v>
      </c>
      <c r="J5386" s="10">
        <f>EOMONTH(Data_TABLE[[#This Row],[Date Sold]],0)</f>
        <v>42247</v>
      </c>
    </row>
    <row r="5387" spans="2:10" x14ac:dyDescent="0.25">
      <c r="B5387" s="1" t="s">
        <v>41</v>
      </c>
      <c r="C5387" s="3" t="s">
        <v>55</v>
      </c>
      <c r="D5387" s="2" t="s">
        <v>49</v>
      </c>
      <c r="E5387" s="3" t="s">
        <v>43</v>
      </c>
      <c r="F5387" s="3">
        <f t="shared" ca="1" si="166"/>
        <v>3</v>
      </c>
      <c r="G5387" s="4">
        <f t="shared" ca="1" si="167"/>
        <v>77</v>
      </c>
      <c r="H5387" s="4">
        <f ca="1">+Data_TABLE[[#This Row],[Qty]]*Data_TABLE[[#This Row],[Unit Price]]</f>
        <v>231</v>
      </c>
      <c r="I5387" s="7">
        <v>42220</v>
      </c>
      <c r="J5387" s="10">
        <f>EOMONTH(Data_TABLE[[#This Row],[Date Sold]],0)</f>
        <v>42247</v>
      </c>
    </row>
    <row r="5388" spans="2:10" x14ac:dyDescent="0.25">
      <c r="B5388" s="1" t="s">
        <v>41</v>
      </c>
      <c r="C5388" s="3" t="s">
        <v>55</v>
      </c>
      <c r="D5388" s="2" t="s">
        <v>49</v>
      </c>
      <c r="E5388" s="3" t="s">
        <v>43</v>
      </c>
      <c r="F5388" s="3">
        <f t="shared" ca="1" si="166"/>
        <v>3</v>
      </c>
      <c r="G5388" s="4">
        <f t="shared" ca="1" si="167"/>
        <v>166</v>
      </c>
      <c r="H5388" s="4">
        <f ca="1">+Data_TABLE[[#This Row],[Qty]]*Data_TABLE[[#This Row],[Unit Price]]</f>
        <v>498</v>
      </c>
      <c r="I5388" s="7">
        <v>42220</v>
      </c>
      <c r="J5388" s="10">
        <f>EOMONTH(Data_TABLE[[#This Row],[Date Sold]],0)</f>
        <v>42247</v>
      </c>
    </row>
    <row r="5389" spans="2:10" x14ac:dyDescent="0.25">
      <c r="B5389" s="1" t="s">
        <v>41</v>
      </c>
      <c r="C5389" s="3" t="s">
        <v>54</v>
      </c>
      <c r="D5389" s="2" t="s">
        <v>48</v>
      </c>
      <c r="E5389" s="3" t="s">
        <v>42</v>
      </c>
      <c r="F5389" s="3">
        <f t="shared" ca="1" si="166"/>
        <v>2</v>
      </c>
      <c r="G5389" s="4">
        <f t="shared" ca="1" si="167"/>
        <v>196</v>
      </c>
      <c r="H5389" s="4">
        <f ca="1">+Data_TABLE[[#This Row],[Qty]]*Data_TABLE[[#This Row],[Unit Price]]</f>
        <v>392</v>
      </c>
      <c r="I5389" s="7">
        <v>42220</v>
      </c>
      <c r="J5389" s="10">
        <f>EOMONTH(Data_TABLE[[#This Row],[Date Sold]],0)</f>
        <v>42247</v>
      </c>
    </row>
    <row r="5390" spans="2:10" x14ac:dyDescent="0.25">
      <c r="B5390" s="1" t="s">
        <v>41</v>
      </c>
      <c r="C5390" s="3" t="s">
        <v>54</v>
      </c>
      <c r="D5390" s="2" t="s">
        <v>48</v>
      </c>
      <c r="E5390" s="3" t="s">
        <v>42</v>
      </c>
      <c r="F5390" s="3">
        <f t="shared" ca="1" si="166"/>
        <v>5</v>
      </c>
      <c r="G5390" s="4">
        <f t="shared" ca="1" si="167"/>
        <v>142</v>
      </c>
      <c r="H5390" s="4">
        <f ca="1">+Data_TABLE[[#This Row],[Qty]]*Data_TABLE[[#This Row],[Unit Price]]</f>
        <v>710</v>
      </c>
      <c r="I5390" s="7">
        <v>42220</v>
      </c>
      <c r="J5390" s="10">
        <f>EOMONTH(Data_TABLE[[#This Row],[Date Sold]],0)</f>
        <v>42247</v>
      </c>
    </row>
    <row r="5391" spans="2:10" x14ac:dyDescent="0.25">
      <c r="B5391" s="1" t="s">
        <v>41</v>
      </c>
      <c r="C5391" s="3" t="s">
        <v>56</v>
      </c>
      <c r="D5391" s="2" t="s">
        <v>50</v>
      </c>
      <c r="E5391" s="3" t="s">
        <v>44</v>
      </c>
      <c r="F5391" s="3">
        <f t="shared" ca="1" si="166"/>
        <v>3</v>
      </c>
      <c r="G5391" s="4">
        <f t="shared" ca="1" si="167"/>
        <v>147</v>
      </c>
      <c r="H5391" s="4">
        <f ca="1">+Data_TABLE[[#This Row],[Qty]]*Data_TABLE[[#This Row],[Unit Price]]</f>
        <v>441</v>
      </c>
      <c r="I5391" s="7">
        <v>42220</v>
      </c>
      <c r="J5391" s="10">
        <f>EOMONTH(Data_TABLE[[#This Row],[Date Sold]],0)</f>
        <v>42247</v>
      </c>
    </row>
    <row r="5392" spans="2:10" x14ac:dyDescent="0.25">
      <c r="B5392" s="1" t="s">
        <v>41</v>
      </c>
      <c r="C5392" s="3" t="s">
        <v>56</v>
      </c>
      <c r="D5392" s="2" t="s">
        <v>50</v>
      </c>
      <c r="E5392" s="3" t="s">
        <v>44</v>
      </c>
      <c r="F5392" s="3">
        <f t="shared" ca="1" si="166"/>
        <v>3</v>
      </c>
      <c r="G5392" s="4">
        <f t="shared" ca="1" si="167"/>
        <v>89</v>
      </c>
      <c r="H5392" s="4">
        <f ca="1">+Data_TABLE[[#This Row],[Qty]]*Data_TABLE[[#This Row],[Unit Price]]</f>
        <v>267</v>
      </c>
      <c r="I5392" s="7">
        <v>42220</v>
      </c>
      <c r="J5392" s="10">
        <f>EOMONTH(Data_TABLE[[#This Row],[Date Sold]],0)</f>
        <v>42247</v>
      </c>
    </row>
    <row r="5393" spans="2:10" x14ac:dyDescent="0.25">
      <c r="B5393" s="1" t="s">
        <v>41</v>
      </c>
      <c r="C5393" s="3" t="s">
        <v>55</v>
      </c>
      <c r="D5393" s="2" t="s">
        <v>51</v>
      </c>
      <c r="E5393" s="3" t="s">
        <v>45</v>
      </c>
      <c r="F5393" s="3">
        <f t="shared" ca="1" si="166"/>
        <v>3</v>
      </c>
      <c r="G5393" s="4">
        <f t="shared" ca="1" si="167"/>
        <v>91</v>
      </c>
      <c r="H5393" s="4">
        <f ca="1">+Data_TABLE[[#This Row],[Qty]]*Data_TABLE[[#This Row],[Unit Price]]</f>
        <v>273</v>
      </c>
      <c r="I5393" s="7">
        <v>42220</v>
      </c>
      <c r="J5393" s="10">
        <f>EOMONTH(Data_TABLE[[#This Row],[Date Sold]],0)</f>
        <v>42247</v>
      </c>
    </row>
    <row r="5394" spans="2:10" x14ac:dyDescent="0.25">
      <c r="B5394" s="1" t="s">
        <v>41</v>
      </c>
      <c r="C5394" s="3" t="s">
        <v>55</v>
      </c>
      <c r="D5394" s="2" t="s">
        <v>49</v>
      </c>
      <c r="E5394" s="3" t="s">
        <v>43</v>
      </c>
      <c r="F5394" s="3">
        <f t="shared" ca="1" si="166"/>
        <v>3</v>
      </c>
      <c r="G5394" s="4">
        <f t="shared" ca="1" si="167"/>
        <v>161</v>
      </c>
      <c r="H5394" s="4">
        <f ca="1">+Data_TABLE[[#This Row],[Qty]]*Data_TABLE[[#This Row],[Unit Price]]</f>
        <v>483</v>
      </c>
      <c r="I5394" s="7">
        <v>42220</v>
      </c>
      <c r="J5394" s="10">
        <f>EOMONTH(Data_TABLE[[#This Row],[Date Sold]],0)</f>
        <v>42247</v>
      </c>
    </row>
    <row r="5395" spans="2:10" x14ac:dyDescent="0.25">
      <c r="B5395" s="1" t="s">
        <v>41</v>
      </c>
      <c r="C5395" s="3" t="s">
        <v>55</v>
      </c>
      <c r="D5395" s="2" t="s">
        <v>49</v>
      </c>
      <c r="E5395" s="3" t="s">
        <v>43</v>
      </c>
      <c r="F5395" s="3">
        <f t="shared" ca="1" si="166"/>
        <v>3</v>
      </c>
      <c r="G5395" s="4">
        <f t="shared" ca="1" si="167"/>
        <v>130</v>
      </c>
      <c r="H5395" s="4">
        <f ca="1">+Data_TABLE[[#This Row],[Qty]]*Data_TABLE[[#This Row],[Unit Price]]</f>
        <v>390</v>
      </c>
      <c r="I5395" s="7">
        <v>42220</v>
      </c>
      <c r="J5395" s="10">
        <f>EOMONTH(Data_TABLE[[#This Row],[Date Sold]],0)</f>
        <v>42247</v>
      </c>
    </row>
    <row r="5396" spans="2:10" x14ac:dyDescent="0.25">
      <c r="B5396" s="1" t="s">
        <v>41</v>
      </c>
      <c r="C5396" s="3" t="s">
        <v>55</v>
      </c>
      <c r="D5396" s="2" t="s">
        <v>51</v>
      </c>
      <c r="E5396" s="3" t="s">
        <v>45</v>
      </c>
      <c r="F5396" s="3">
        <f t="shared" ca="1" si="166"/>
        <v>3</v>
      </c>
      <c r="G5396" s="4">
        <f t="shared" ca="1" si="167"/>
        <v>113</v>
      </c>
      <c r="H5396" s="4">
        <f ca="1">+Data_TABLE[[#This Row],[Qty]]*Data_TABLE[[#This Row],[Unit Price]]</f>
        <v>339</v>
      </c>
      <c r="I5396" s="7">
        <v>42220</v>
      </c>
      <c r="J5396" s="10">
        <f>EOMONTH(Data_TABLE[[#This Row],[Date Sold]],0)</f>
        <v>42247</v>
      </c>
    </row>
    <row r="5397" spans="2:10" x14ac:dyDescent="0.25">
      <c r="B5397" s="1" t="s">
        <v>41</v>
      </c>
      <c r="C5397" s="3" t="s">
        <v>55</v>
      </c>
      <c r="D5397" s="2" t="s">
        <v>51</v>
      </c>
      <c r="E5397" s="3" t="s">
        <v>45</v>
      </c>
      <c r="F5397" s="3">
        <f t="shared" ca="1" si="166"/>
        <v>1</v>
      </c>
      <c r="G5397" s="4">
        <f t="shared" ca="1" si="167"/>
        <v>184</v>
      </c>
      <c r="H5397" s="4">
        <f ca="1">+Data_TABLE[[#This Row],[Qty]]*Data_TABLE[[#This Row],[Unit Price]]</f>
        <v>184</v>
      </c>
      <c r="I5397" s="7">
        <v>42220</v>
      </c>
      <c r="J5397" s="10">
        <f>EOMONTH(Data_TABLE[[#This Row],[Date Sold]],0)</f>
        <v>42247</v>
      </c>
    </row>
    <row r="5398" spans="2:10" x14ac:dyDescent="0.25">
      <c r="B5398" s="1" t="s">
        <v>41</v>
      </c>
      <c r="C5398" s="3" t="s">
        <v>56</v>
      </c>
      <c r="D5398" s="2" t="s">
        <v>52</v>
      </c>
      <c r="E5398" s="3" t="s">
        <v>46</v>
      </c>
      <c r="F5398" s="3">
        <f t="shared" ca="1" si="166"/>
        <v>1</v>
      </c>
      <c r="G5398" s="4">
        <f t="shared" ca="1" si="167"/>
        <v>84</v>
      </c>
      <c r="H5398" s="4">
        <f ca="1">+Data_TABLE[[#This Row],[Qty]]*Data_TABLE[[#This Row],[Unit Price]]</f>
        <v>84</v>
      </c>
      <c r="I5398" s="7">
        <v>42220</v>
      </c>
      <c r="J5398" s="10">
        <f>EOMONTH(Data_TABLE[[#This Row],[Date Sold]],0)</f>
        <v>42247</v>
      </c>
    </row>
    <row r="5399" spans="2:10" x14ac:dyDescent="0.25">
      <c r="B5399" s="1" t="s">
        <v>41</v>
      </c>
      <c r="C5399" s="3" t="s">
        <v>56</v>
      </c>
      <c r="D5399" s="2" t="s">
        <v>50</v>
      </c>
      <c r="E5399" s="3" t="s">
        <v>44</v>
      </c>
      <c r="F5399" s="3">
        <f t="shared" ca="1" si="166"/>
        <v>3</v>
      </c>
      <c r="G5399" s="4">
        <f t="shared" ca="1" si="167"/>
        <v>169</v>
      </c>
      <c r="H5399" s="4">
        <f ca="1">+Data_TABLE[[#This Row],[Qty]]*Data_TABLE[[#This Row],[Unit Price]]</f>
        <v>507</v>
      </c>
      <c r="I5399" s="7">
        <v>42220</v>
      </c>
      <c r="J5399" s="10">
        <f>EOMONTH(Data_TABLE[[#This Row],[Date Sold]],0)</f>
        <v>42247</v>
      </c>
    </row>
    <row r="5400" spans="2:10" x14ac:dyDescent="0.25">
      <c r="B5400" s="1" t="s">
        <v>41</v>
      </c>
      <c r="C5400" s="3" t="s">
        <v>56</v>
      </c>
      <c r="D5400" s="2" t="s">
        <v>50</v>
      </c>
      <c r="E5400" s="3" t="s">
        <v>44</v>
      </c>
      <c r="F5400" s="3">
        <f t="shared" ca="1" si="166"/>
        <v>2</v>
      </c>
      <c r="G5400" s="4">
        <f t="shared" ca="1" si="167"/>
        <v>96</v>
      </c>
      <c r="H5400" s="4">
        <f ca="1">+Data_TABLE[[#This Row],[Qty]]*Data_TABLE[[#This Row],[Unit Price]]</f>
        <v>192</v>
      </c>
      <c r="I5400" s="7">
        <v>42220</v>
      </c>
      <c r="J5400" s="10">
        <f>EOMONTH(Data_TABLE[[#This Row],[Date Sold]],0)</f>
        <v>42247</v>
      </c>
    </row>
    <row r="5401" spans="2:10" x14ac:dyDescent="0.25">
      <c r="B5401" s="1" t="s">
        <v>41</v>
      </c>
      <c r="C5401" s="3" t="s">
        <v>54</v>
      </c>
      <c r="D5401" s="2" t="s">
        <v>48</v>
      </c>
      <c r="E5401" s="3" t="s">
        <v>42</v>
      </c>
      <c r="F5401" s="3">
        <f t="shared" ca="1" si="166"/>
        <v>4</v>
      </c>
      <c r="G5401" s="4">
        <f t="shared" ca="1" si="167"/>
        <v>137</v>
      </c>
      <c r="H5401" s="4">
        <f ca="1">+Data_TABLE[[#This Row],[Qty]]*Data_TABLE[[#This Row],[Unit Price]]</f>
        <v>548</v>
      </c>
      <c r="I5401" s="7">
        <v>42220</v>
      </c>
      <c r="J5401" s="10">
        <f>EOMONTH(Data_TABLE[[#This Row],[Date Sold]],0)</f>
        <v>42247</v>
      </c>
    </row>
    <row r="5402" spans="2:10" x14ac:dyDescent="0.25">
      <c r="B5402" s="1" t="s">
        <v>41</v>
      </c>
      <c r="C5402" s="3" t="s">
        <v>55</v>
      </c>
      <c r="D5402" s="2" t="s">
        <v>49</v>
      </c>
      <c r="E5402" s="3" t="s">
        <v>43</v>
      </c>
      <c r="F5402" s="3">
        <f t="shared" ca="1" si="166"/>
        <v>1</v>
      </c>
      <c r="G5402" s="4">
        <f t="shared" ca="1" si="167"/>
        <v>79</v>
      </c>
      <c r="H5402" s="4">
        <f ca="1">+Data_TABLE[[#This Row],[Qty]]*Data_TABLE[[#This Row],[Unit Price]]</f>
        <v>79</v>
      </c>
      <c r="I5402" s="7">
        <v>42220</v>
      </c>
      <c r="J5402" s="10">
        <f>EOMONTH(Data_TABLE[[#This Row],[Date Sold]],0)</f>
        <v>42247</v>
      </c>
    </row>
    <row r="5403" spans="2:10" x14ac:dyDescent="0.25">
      <c r="B5403" s="1" t="s">
        <v>41</v>
      </c>
      <c r="C5403" s="3" t="s">
        <v>55</v>
      </c>
      <c r="D5403" s="2" t="s">
        <v>49</v>
      </c>
      <c r="E5403" s="3" t="s">
        <v>43</v>
      </c>
      <c r="F5403" s="3">
        <f t="shared" ca="1" si="166"/>
        <v>2</v>
      </c>
      <c r="G5403" s="4">
        <f t="shared" ca="1" si="167"/>
        <v>180</v>
      </c>
      <c r="H5403" s="4">
        <f ca="1">+Data_TABLE[[#This Row],[Qty]]*Data_TABLE[[#This Row],[Unit Price]]</f>
        <v>360</v>
      </c>
      <c r="I5403" s="7">
        <v>42221</v>
      </c>
      <c r="J5403" s="10">
        <f>EOMONTH(Data_TABLE[[#This Row],[Date Sold]],0)</f>
        <v>42247</v>
      </c>
    </row>
    <row r="5404" spans="2:10" x14ac:dyDescent="0.25">
      <c r="B5404" s="1" t="s">
        <v>41</v>
      </c>
      <c r="C5404" s="3" t="s">
        <v>56</v>
      </c>
      <c r="D5404" s="2" t="s">
        <v>52</v>
      </c>
      <c r="E5404" s="3" t="s">
        <v>46</v>
      </c>
      <c r="F5404" s="3">
        <f t="shared" ca="1" si="166"/>
        <v>2</v>
      </c>
      <c r="G5404" s="4">
        <f t="shared" ca="1" si="167"/>
        <v>112</v>
      </c>
      <c r="H5404" s="4">
        <f ca="1">+Data_TABLE[[#This Row],[Qty]]*Data_TABLE[[#This Row],[Unit Price]]</f>
        <v>224</v>
      </c>
      <c r="I5404" s="7">
        <v>42221</v>
      </c>
      <c r="J5404" s="10">
        <f>EOMONTH(Data_TABLE[[#This Row],[Date Sold]],0)</f>
        <v>42247</v>
      </c>
    </row>
    <row r="5405" spans="2:10" x14ac:dyDescent="0.25">
      <c r="B5405" s="1" t="s">
        <v>41</v>
      </c>
      <c r="C5405" s="3" t="s">
        <v>56</v>
      </c>
      <c r="D5405" s="2" t="s">
        <v>52</v>
      </c>
      <c r="E5405" s="3" t="s">
        <v>46</v>
      </c>
      <c r="F5405" s="3">
        <f t="shared" ca="1" si="166"/>
        <v>2</v>
      </c>
      <c r="G5405" s="4">
        <f t="shared" ca="1" si="167"/>
        <v>97</v>
      </c>
      <c r="H5405" s="4">
        <f ca="1">+Data_TABLE[[#This Row],[Qty]]*Data_TABLE[[#This Row],[Unit Price]]</f>
        <v>194</v>
      </c>
      <c r="I5405" s="7">
        <v>42221</v>
      </c>
      <c r="J5405" s="10">
        <f>EOMONTH(Data_TABLE[[#This Row],[Date Sold]],0)</f>
        <v>42247</v>
      </c>
    </row>
    <row r="5406" spans="2:10" x14ac:dyDescent="0.25">
      <c r="B5406" s="1" t="s">
        <v>41</v>
      </c>
      <c r="C5406" s="3" t="s">
        <v>56</v>
      </c>
      <c r="D5406" s="2" t="s">
        <v>52</v>
      </c>
      <c r="E5406" s="3" t="s">
        <v>46</v>
      </c>
      <c r="F5406" s="3">
        <f t="shared" ca="1" si="166"/>
        <v>1</v>
      </c>
      <c r="G5406" s="4">
        <f t="shared" ca="1" si="167"/>
        <v>101</v>
      </c>
      <c r="H5406" s="4">
        <f ca="1">+Data_TABLE[[#This Row],[Qty]]*Data_TABLE[[#This Row],[Unit Price]]</f>
        <v>101</v>
      </c>
      <c r="I5406" s="7">
        <v>42221</v>
      </c>
      <c r="J5406" s="10">
        <f>EOMONTH(Data_TABLE[[#This Row],[Date Sold]],0)</f>
        <v>42247</v>
      </c>
    </row>
    <row r="5407" spans="2:10" x14ac:dyDescent="0.25">
      <c r="B5407" s="1" t="s">
        <v>41</v>
      </c>
      <c r="C5407" s="3" t="s">
        <v>55</v>
      </c>
      <c r="D5407" s="2" t="s">
        <v>49</v>
      </c>
      <c r="E5407" s="3" t="s">
        <v>43</v>
      </c>
      <c r="F5407" s="3">
        <f t="shared" ca="1" si="166"/>
        <v>4</v>
      </c>
      <c r="G5407" s="4">
        <f t="shared" ca="1" si="167"/>
        <v>70</v>
      </c>
      <c r="H5407" s="4">
        <f ca="1">+Data_TABLE[[#This Row],[Qty]]*Data_TABLE[[#This Row],[Unit Price]]</f>
        <v>280</v>
      </c>
      <c r="I5407" s="7">
        <v>42221</v>
      </c>
      <c r="J5407" s="10">
        <f>EOMONTH(Data_TABLE[[#This Row],[Date Sold]],0)</f>
        <v>42247</v>
      </c>
    </row>
    <row r="5408" spans="2:10" x14ac:dyDescent="0.25">
      <c r="B5408" s="1" t="s">
        <v>41</v>
      </c>
      <c r="C5408" s="3" t="s">
        <v>56</v>
      </c>
      <c r="D5408" s="2" t="s">
        <v>50</v>
      </c>
      <c r="E5408" s="3" t="s">
        <v>44</v>
      </c>
      <c r="F5408" s="3">
        <f t="shared" ca="1" si="166"/>
        <v>2</v>
      </c>
      <c r="G5408" s="4">
        <f t="shared" ca="1" si="167"/>
        <v>200</v>
      </c>
      <c r="H5408" s="4">
        <f ca="1">+Data_TABLE[[#This Row],[Qty]]*Data_TABLE[[#This Row],[Unit Price]]</f>
        <v>400</v>
      </c>
      <c r="I5408" s="7">
        <v>42221</v>
      </c>
      <c r="J5408" s="10">
        <f>EOMONTH(Data_TABLE[[#This Row],[Date Sold]],0)</f>
        <v>42247</v>
      </c>
    </row>
    <row r="5409" spans="2:10" x14ac:dyDescent="0.25">
      <c r="B5409" s="1" t="s">
        <v>41</v>
      </c>
      <c r="C5409" s="3" t="s">
        <v>56</v>
      </c>
      <c r="D5409" s="2" t="s">
        <v>50</v>
      </c>
      <c r="E5409" s="3" t="s">
        <v>44</v>
      </c>
      <c r="F5409" s="3">
        <f t="shared" ca="1" si="166"/>
        <v>4</v>
      </c>
      <c r="G5409" s="4">
        <f t="shared" ca="1" si="167"/>
        <v>183</v>
      </c>
      <c r="H5409" s="4">
        <f ca="1">+Data_TABLE[[#This Row],[Qty]]*Data_TABLE[[#This Row],[Unit Price]]</f>
        <v>732</v>
      </c>
      <c r="I5409" s="7">
        <v>42221</v>
      </c>
      <c r="J5409" s="10">
        <f>EOMONTH(Data_TABLE[[#This Row],[Date Sold]],0)</f>
        <v>42247</v>
      </c>
    </row>
    <row r="5410" spans="2:10" x14ac:dyDescent="0.25">
      <c r="B5410" s="1" t="s">
        <v>41</v>
      </c>
      <c r="C5410" s="3" t="s">
        <v>55</v>
      </c>
      <c r="D5410" s="2" t="s">
        <v>51</v>
      </c>
      <c r="E5410" s="3" t="s">
        <v>45</v>
      </c>
      <c r="F5410" s="3">
        <f t="shared" ca="1" si="166"/>
        <v>5</v>
      </c>
      <c r="G5410" s="4">
        <f t="shared" ca="1" si="167"/>
        <v>140</v>
      </c>
      <c r="H5410" s="4">
        <f ca="1">+Data_TABLE[[#This Row],[Qty]]*Data_TABLE[[#This Row],[Unit Price]]</f>
        <v>700</v>
      </c>
      <c r="I5410" s="7">
        <v>42221</v>
      </c>
      <c r="J5410" s="10">
        <f>EOMONTH(Data_TABLE[[#This Row],[Date Sold]],0)</f>
        <v>42247</v>
      </c>
    </row>
    <row r="5411" spans="2:10" x14ac:dyDescent="0.25">
      <c r="B5411" s="1" t="s">
        <v>41</v>
      </c>
      <c r="C5411" s="3" t="s">
        <v>54</v>
      </c>
      <c r="D5411" s="2" t="s">
        <v>48</v>
      </c>
      <c r="E5411" s="3" t="s">
        <v>42</v>
      </c>
      <c r="F5411" s="3">
        <f t="shared" ca="1" si="166"/>
        <v>1</v>
      </c>
      <c r="G5411" s="4">
        <f t="shared" ca="1" si="167"/>
        <v>156</v>
      </c>
      <c r="H5411" s="4">
        <f ca="1">+Data_TABLE[[#This Row],[Qty]]*Data_TABLE[[#This Row],[Unit Price]]</f>
        <v>156</v>
      </c>
      <c r="I5411" s="7">
        <v>42221</v>
      </c>
      <c r="J5411" s="10">
        <f>EOMONTH(Data_TABLE[[#This Row],[Date Sold]],0)</f>
        <v>42247</v>
      </c>
    </row>
    <row r="5412" spans="2:10" x14ac:dyDescent="0.25">
      <c r="B5412" s="1" t="s">
        <v>41</v>
      </c>
      <c r="C5412" s="3" t="s">
        <v>56</v>
      </c>
      <c r="D5412" s="2" t="s">
        <v>52</v>
      </c>
      <c r="E5412" s="3" t="s">
        <v>46</v>
      </c>
      <c r="F5412" s="3">
        <f t="shared" ca="1" si="166"/>
        <v>3</v>
      </c>
      <c r="G5412" s="4">
        <f t="shared" ca="1" si="167"/>
        <v>87</v>
      </c>
      <c r="H5412" s="4">
        <f ca="1">+Data_TABLE[[#This Row],[Qty]]*Data_TABLE[[#This Row],[Unit Price]]</f>
        <v>261</v>
      </c>
      <c r="I5412" s="7">
        <v>42221</v>
      </c>
      <c r="J5412" s="10">
        <f>EOMONTH(Data_TABLE[[#This Row],[Date Sold]],0)</f>
        <v>42247</v>
      </c>
    </row>
    <row r="5413" spans="2:10" x14ac:dyDescent="0.25">
      <c r="B5413" s="1" t="s">
        <v>41</v>
      </c>
      <c r="C5413" s="3" t="s">
        <v>56</v>
      </c>
      <c r="D5413" s="2" t="s">
        <v>52</v>
      </c>
      <c r="E5413" s="3" t="s">
        <v>46</v>
      </c>
      <c r="F5413" s="3">
        <f t="shared" ca="1" si="166"/>
        <v>3</v>
      </c>
      <c r="G5413" s="4">
        <f t="shared" ca="1" si="167"/>
        <v>163</v>
      </c>
      <c r="H5413" s="4">
        <f ca="1">+Data_TABLE[[#This Row],[Qty]]*Data_TABLE[[#This Row],[Unit Price]]</f>
        <v>489</v>
      </c>
      <c r="I5413" s="7">
        <v>42221</v>
      </c>
      <c r="J5413" s="10">
        <f>EOMONTH(Data_TABLE[[#This Row],[Date Sold]],0)</f>
        <v>42247</v>
      </c>
    </row>
    <row r="5414" spans="2:10" x14ac:dyDescent="0.25">
      <c r="B5414" s="1" t="s">
        <v>41</v>
      </c>
      <c r="C5414" s="3" t="s">
        <v>56</v>
      </c>
      <c r="D5414" s="2" t="s">
        <v>52</v>
      </c>
      <c r="E5414" s="3" t="s">
        <v>46</v>
      </c>
      <c r="F5414" s="3">
        <f t="shared" ca="1" si="166"/>
        <v>2</v>
      </c>
      <c r="G5414" s="4">
        <f t="shared" ca="1" si="167"/>
        <v>184</v>
      </c>
      <c r="H5414" s="4">
        <f ca="1">+Data_TABLE[[#This Row],[Qty]]*Data_TABLE[[#This Row],[Unit Price]]</f>
        <v>368</v>
      </c>
      <c r="I5414" s="7">
        <v>42221</v>
      </c>
      <c r="J5414" s="10">
        <f>EOMONTH(Data_TABLE[[#This Row],[Date Sold]],0)</f>
        <v>42247</v>
      </c>
    </row>
    <row r="5415" spans="2:10" x14ac:dyDescent="0.25">
      <c r="B5415" s="1" t="s">
        <v>41</v>
      </c>
      <c r="C5415" s="3" t="s">
        <v>55</v>
      </c>
      <c r="D5415" s="2" t="s">
        <v>51</v>
      </c>
      <c r="E5415" s="3" t="s">
        <v>45</v>
      </c>
      <c r="F5415" s="3">
        <f t="shared" ca="1" si="166"/>
        <v>3</v>
      </c>
      <c r="G5415" s="4">
        <f t="shared" ca="1" si="167"/>
        <v>167</v>
      </c>
      <c r="H5415" s="4">
        <f ca="1">+Data_TABLE[[#This Row],[Qty]]*Data_TABLE[[#This Row],[Unit Price]]</f>
        <v>501</v>
      </c>
      <c r="I5415" s="7">
        <v>42221</v>
      </c>
      <c r="J5415" s="10">
        <f>EOMONTH(Data_TABLE[[#This Row],[Date Sold]],0)</f>
        <v>42247</v>
      </c>
    </row>
    <row r="5416" spans="2:10" x14ac:dyDescent="0.25">
      <c r="B5416" s="1" t="s">
        <v>41</v>
      </c>
      <c r="C5416" s="3" t="s">
        <v>54</v>
      </c>
      <c r="D5416" s="2" t="s">
        <v>48</v>
      </c>
      <c r="E5416" s="3" t="s">
        <v>42</v>
      </c>
      <c r="F5416" s="3">
        <f t="shared" ca="1" si="166"/>
        <v>5</v>
      </c>
      <c r="G5416" s="4">
        <f t="shared" ca="1" si="167"/>
        <v>137</v>
      </c>
      <c r="H5416" s="4">
        <f ca="1">+Data_TABLE[[#This Row],[Qty]]*Data_TABLE[[#This Row],[Unit Price]]</f>
        <v>685</v>
      </c>
      <c r="I5416" s="7">
        <v>42221</v>
      </c>
      <c r="J5416" s="10">
        <f>EOMONTH(Data_TABLE[[#This Row],[Date Sold]],0)</f>
        <v>42247</v>
      </c>
    </row>
    <row r="5417" spans="2:10" x14ac:dyDescent="0.25">
      <c r="B5417" s="1" t="s">
        <v>41</v>
      </c>
      <c r="C5417" s="3" t="s">
        <v>56</v>
      </c>
      <c r="D5417" s="2" t="s">
        <v>50</v>
      </c>
      <c r="E5417" s="3" t="s">
        <v>44</v>
      </c>
      <c r="F5417" s="3">
        <f t="shared" ca="1" si="166"/>
        <v>3</v>
      </c>
      <c r="G5417" s="4">
        <f t="shared" ca="1" si="167"/>
        <v>123</v>
      </c>
      <c r="H5417" s="4">
        <f ca="1">+Data_TABLE[[#This Row],[Qty]]*Data_TABLE[[#This Row],[Unit Price]]</f>
        <v>369</v>
      </c>
      <c r="I5417" s="7">
        <v>42221</v>
      </c>
      <c r="J5417" s="10">
        <f>EOMONTH(Data_TABLE[[#This Row],[Date Sold]],0)</f>
        <v>42247</v>
      </c>
    </row>
    <row r="5418" spans="2:10" x14ac:dyDescent="0.25">
      <c r="B5418" s="1" t="s">
        <v>41</v>
      </c>
      <c r="C5418" s="3" t="s">
        <v>55</v>
      </c>
      <c r="D5418" s="2" t="s">
        <v>51</v>
      </c>
      <c r="E5418" s="3" t="s">
        <v>45</v>
      </c>
      <c r="F5418" s="3">
        <f t="shared" ca="1" si="166"/>
        <v>3</v>
      </c>
      <c r="G5418" s="4">
        <f t="shared" ca="1" si="167"/>
        <v>92</v>
      </c>
      <c r="H5418" s="4">
        <f ca="1">+Data_TABLE[[#This Row],[Qty]]*Data_TABLE[[#This Row],[Unit Price]]</f>
        <v>276</v>
      </c>
      <c r="I5418" s="7">
        <v>42221</v>
      </c>
      <c r="J5418" s="10">
        <f>EOMONTH(Data_TABLE[[#This Row],[Date Sold]],0)</f>
        <v>42247</v>
      </c>
    </row>
    <row r="5419" spans="2:10" x14ac:dyDescent="0.25">
      <c r="B5419" s="1" t="s">
        <v>41</v>
      </c>
      <c r="C5419" s="3" t="s">
        <v>56</v>
      </c>
      <c r="D5419" s="2" t="s">
        <v>52</v>
      </c>
      <c r="E5419" s="3" t="s">
        <v>46</v>
      </c>
      <c r="F5419" s="3">
        <f t="shared" ca="1" si="166"/>
        <v>5</v>
      </c>
      <c r="G5419" s="4">
        <f t="shared" ca="1" si="167"/>
        <v>195</v>
      </c>
      <c r="H5419" s="4">
        <f ca="1">+Data_TABLE[[#This Row],[Qty]]*Data_TABLE[[#This Row],[Unit Price]]</f>
        <v>975</v>
      </c>
      <c r="I5419" s="7">
        <v>42221</v>
      </c>
      <c r="J5419" s="10">
        <f>EOMONTH(Data_TABLE[[#This Row],[Date Sold]],0)</f>
        <v>42247</v>
      </c>
    </row>
    <row r="5420" spans="2:10" x14ac:dyDescent="0.25">
      <c r="B5420" s="1" t="s">
        <v>41</v>
      </c>
      <c r="C5420" s="3" t="s">
        <v>56</v>
      </c>
      <c r="D5420" s="2" t="s">
        <v>50</v>
      </c>
      <c r="E5420" s="3" t="s">
        <v>44</v>
      </c>
      <c r="F5420" s="3">
        <f t="shared" ca="1" si="166"/>
        <v>4</v>
      </c>
      <c r="G5420" s="4">
        <f t="shared" ca="1" si="167"/>
        <v>88</v>
      </c>
      <c r="H5420" s="4">
        <f ca="1">+Data_TABLE[[#This Row],[Qty]]*Data_TABLE[[#This Row],[Unit Price]]</f>
        <v>352</v>
      </c>
      <c r="I5420" s="7">
        <v>42221</v>
      </c>
      <c r="J5420" s="10">
        <f>EOMONTH(Data_TABLE[[#This Row],[Date Sold]],0)</f>
        <v>42247</v>
      </c>
    </row>
    <row r="5421" spans="2:10" x14ac:dyDescent="0.25">
      <c r="B5421" s="1" t="s">
        <v>41</v>
      </c>
      <c r="C5421" s="3" t="s">
        <v>55</v>
      </c>
      <c r="D5421" s="2" t="s">
        <v>49</v>
      </c>
      <c r="E5421" s="3" t="s">
        <v>43</v>
      </c>
      <c r="F5421" s="3">
        <f t="shared" ca="1" si="166"/>
        <v>4</v>
      </c>
      <c r="G5421" s="4">
        <f t="shared" ca="1" si="167"/>
        <v>190</v>
      </c>
      <c r="H5421" s="4">
        <f ca="1">+Data_TABLE[[#This Row],[Qty]]*Data_TABLE[[#This Row],[Unit Price]]</f>
        <v>760</v>
      </c>
      <c r="I5421" s="7">
        <v>42221</v>
      </c>
      <c r="J5421" s="10">
        <f>EOMONTH(Data_TABLE[[#This Row],[Date Sold]],0)</f>
        <v>42247</v>
      </c>
    </row>
    <row r="5422" spans="2:10" x14ac:dyDescent="0.25">
      <c r="B5422" s="1" t="s">
        <v>41</v>
      </c>
      <c r="C5422" s="3" t="s">
        <v>56</v>
      </c>
      <c r="D5422" s="2" t="s">
        <v>52</v>
      </c>
      <c r="E5422" s="3" t="s">
        <v>46</v>
      </c>
      <c r="F5422" s="3">
        <f t="shared" ca="1" si="166"/>
        <v>4</v>
      </c>
      <c r="G5422" s="4">
        <f t="shared" ca="1" si="167"/>
        <v>63</v>
      </c>
      <c r="H5422" s="4">
        <f ca="1">+Data_TABLE[[#This Row],[Qty]]*Data_TABLE[[#This Row],[Unit Price]]</f>
        <v>252</v>
      </c>
      <c r="I5422" s="7">
        <v>42221</v>
      </c>
      <c r="J5422" s="10">
        <f>EOMONTH(Data_TABLE[[#This Row],[Date Sold]],0)</f>
        <v>42247</v>
      </c>
    </row>
    <row r="5423" spans="2:10" x14ac:dyDescent="0.25">
      <c r="B5423" s="1" t="s">
        <v>41</v>
      </c>
      <c r="C5423" s="3" t="s">
        <v>56</v>
      </c>
      <c r="D5423" s="2" t="s">
        <v>50</v>
      </c>
      <c r="E5423" s="3" t="s">
        <v>44</v>
      </c>
      <c r="F5423" s="3">
        <f t="shared" ca="1" si="166"/>
        <v>5</v>
      </c>
      <c r="G5423" s="4">
        <f t="shared" ca="1" si="167"/>
        <v>71</v>
      </c>
      <c r="H5423" s="4">
        <f ca="1">+Data_TABLE[[#This Row],[Qty]]*Data_TABLE[[#This Row],[Unit Price]]</f>
        <v>355</v>
      </c>
      <c r="I5423" s="7">
        <v>42221</v>
      </c>
      <c r="J5423" s="10">
        <f>EOMONTH(Data_TABLE[[#This Row],[Date Sold]],0)</f>
        <v>42247</v>
      </c>
    </row>
    <row r="5424" spans="2:10" x14ac:dyDescent="0.25">
      <c r="B5424" s="1" t="s">
        <v>41</v>
      </c>
      <c r="C5424" s="3" t="s">
        <v>55</v>
      </c>
      <c r="D5424" s="2" t="s">
        <v>51</v>
      </c>
      <c r="E5424" s="3" t="s">
        <v>45</v>
      </c>
      <c r="F5424" s="3">
        <f t="shared" ca="1" si="166"/>
        <v>1</v>
      </c>
      <c r="G5424" s="4">
        <f t="shared" ca="1" si="167"/>
        <v>177</v>
      </c>
      <c r="H5424" s="4">
        <f ca="1">+Data_TABLE[[#This Row],[Qty]]*Data_TABLE[[#This Row],[Unit Price]]</f>
        <v>177</v>
      </c>
      <c r="I5424" s="7">
        <v>42221</v>
      </c>
      <c r="J5424" s="10">
        <f>EOMONTH(Data_TABLE[[#This Row],[Date Sold]],0)</f>
        <v>42247</v>
      </c>
    </row>
    <row r="5425" spans="2:10" x14ac:dyDescent="0.25">
      <c r="B5425" s="1" t="s">
        <v>41</v>
      </c>
      <c r="C5425" s="3" t="s">
        <v>55</v>
      </c>
      <c r="D5425" s="2" t="s">
        <v>49</v>
      </c>
      <c r="E5425" s="3" t="s">
        <v>43</v>
      </c>
      <c r="F5425" s="3">
        <f t="shared" ref="F5425:F5488" ca="1" si="168">RANDBETWEEN(1,5)</f>
        <v>4</v>
      </c>
      <c r="G5425" s="4">
        <f t="shared" ref="G5425:G5488" ca="1" si="169">RANDBETWEEN(60,200)</f>
        <v>158</v>
      </c>
      <c r="H5425" s="4">
        <f ca="1">+Data_TABLE[[#This Row],[Qty]]*Data_TABLE[[#This Row],[Unit Price]]</f>
        <v>632</v>
      </c>
      <c r="I5425" s="7">
        <v>42221</v>
      </c>
      <c r="J5425" s="10">
        <f>EOMONTH(Data_TABLE[[#This Row],[Date Sold]],0)</f>
        <v>42247</v>
      </c>
    </row>
    <row r="5426" spans="2:10" x14ac:dyDescent="0.25">
      <c r="B5426" s="1" t="s">
        <v>41</v>
      </c>
      <c r="C5426" s="3" t="s">
        <v>56</v>
      </c>
      <c r="D5426" s="2" t="s">
        <v>52</v>
      </c>
      <c r="E5426" s="3" t="s">
        <v>46</v>
      </c>
      <c r="F5426" s="3">
        <f t="shared" ca="1" si="168"/>
        <v>2</v>
      </c>
      <c r="G5426" s="4">
        <f t="shared" ca="1" si="169"/>
        <v>194</v>
      </c>
      <c r="H5426" s="4">
        <f ca="1">+Data_TABLE[[#This Row],[Qty]]*Data_TABLE[[#This Row],[Unit Price]]</f>
        <v>388</v>
      </c>
      <c r="I5426" s="7">
        <v>42221</v>
      </c>
      <c r="J5426" s="10">
        <f>EOMONTH(Data_TABLE[[#This Row],[Date Sold]],0)</f>
        <v>42247</v>
      </c>
    </row>
    <row r="5427" spans="2:10" x14ac:dyDescent="0.25">
      <c r="B5427" s="1" t="s">
        <v>41</v>
      </c>
      <c r="C5427" s="3" t="s">
        <v>54</v>
      </c>
      <c r="D5427" s="2" t="s">
        <v>48</v>
      </c>
      <c r="E5427" s="3" t="s">
        <v>42</v>
      </c>
      <c r="F5427" s="3">
        <f t="shared" ca="1" si="168"/>
        <v>1</v>
      </c>
      <c r="G5427" s="4">
        <f t="shared" ca="1" si="169"/>
        <v>198</v>
      </c>
      <c r="H5427" s="4">
        <f ca="1">+Data_TABLE[[#This Row],[Qty]]*Data_TABLE[[#This Row],[Unit Price]]</f>
        <v>198</v>
      </c>
      <c r="I5427" s="7">
        <v>42221</v>
      </c>
      <c r="J5427" s="10">
        <f>EOMONTH(Data_TABLE[[#This Row],[Date Sold]],0)</f>
        <v>42247</v>
      </c>
    </row>
    <row r="5428" spans="2:10" x14ac:dyDescent="0.25">
      <c r="B5428" s="1" t="s">
        <v>41</v>
      </c>
      <c r="C5428" s="3" t="s">
        <v>56</v>
      </c>
      <c r="D5428" s="2" t="s">
        <v>52</v>
      </c>
      <c r="E5428" s="3" t="s">
        <v>46</v>
      </c>
      <c r="F5428" s="3">
        <f t="shared" ca="1" si="168"/>
        <v>4</v>
      </c>
      <c r="G5428" s="4">
        <f t="shared" ca="1" si="169"/>
        <v>187</v>
      </c>
      <c r="H5428" s="4">
        <f ca="1">+Data_TABLE[[#This Row],[Qty]]*Data_TABLE[[#This Row],[Unit Price]]</f>
        <v>748</v>
      </c>
      <c r="I5428" s="7">
        <v>42221</v>
      </c>
      <c r="J5428" s="10">
        <f>EOMONTH(Data_TABLE[[#This Row],[Date Sold]],0)</f>
        <v>42247</v>
      </c>
    </row>
    <row r="5429" spans="2:10" x14ac:dyDescent="0.25">
      <c r="B5429" s="1" t="s">
        <v>41</v>
      </c>
      <c r="C5429" s="3" t="s">
        <v>55</v>
      </c>
      <c r="D5429" s="2" t="s">
        <v>51</v>
      </c>
      <c r="E5429" s="3" t="s">
        <v>45</v>
      </c>
      <c r="F5429" s="3">
        <f t="shared" ca="1" si="168"/>
        <v>5</v>
      </c>
      <c r="G5429" s="4">
        <f t="shared" ca="1" si="169"/>
        <v>153</v>
      </c>
      <c r="H5429" s="4">
        <f ca="1">+Data_TABLE[[#This Row],[Qty]]*Data_TABLE[[#This Row],[Unit Price]]</f>
        <v>765</v>
      </c>
      <c r="I5429" s="7">
        <v>42221</v>
      </c>
      <c r="J5429" s="10">
        <f>EOMONTH(Data_TABLE[[#This Row],[Date Sold]],0)</f>
        <v>42247</v>
      </c>
    </row>
    <row r="5430" spans="2:10" x14ac:dyDescent="0.25">
      <c r="B5430" s="1" t="s">
        <v>41</v>
      </c>
      <c r="C5430" s="3" t="s">
        <v>56</v>
      </c>
      <c r="D5430" s="2" t="s">
        <v>50</v>
      </c>
      <c r="E5430" s="3" t="s">
        <v>44</v>
      </c>
      <c r="F5430" s="3">
        <f t="shared" ca="1" si="168"/>
        <v>4</v>
      </c>
      <c r="G5430" s="4">
        <f t="shared" ca="1" si="169"/>
        <v>191</v>
      </c>
      <c r="H5430" s="4">
        <f ca="1">+Data_TABLE[[#This Row],[Qty]]*Data_TABLE[[#This Row],[Unit Price]]</f>
        <v>764</v>
      </c>
      <c r="I5430" s="7">
        <v>42221</v>
      </c>
      <c r="J5430" s="10">
        <f>EOMONTH(Data_TABLE[[#This Row],[Date Sold]],0)</f>
        <v>42247</v>
      </c>
    </row>
    <row r="5431" spans="2:10" x14ac:dyDescent="0.25">
      <c r="B5431" s="1" t="s">
        <v>41</v>
      </c>
      <c r="C5431" s="3" t="s">
        <v>55</v>
      </c>
      <c r="D5431" s="2" t="s">
        <v>49</v>
      </c>
      <c r="E5431" s="3" t="s">
        <v>43</v>
      </c>
      <c r="F5431" s="3">
        <f t="shared" ca="1" si="168"/>
        <v>3</v>
      </c>
      <c r="G5431" s="4">
        <f t="shared" ca="1" si="169"/>
        <v>137</v>
      </c>
      <c r="H5431" s="4">
        <f ca="1">+Data_TABLE[[#This Row],[Qty]]*Data_TABLE[[#This Row],[Unit Price]]</f>
        <v>411</v>
      </c>
      <c r="I5431" s="7">
        <v>42221</v>
      </c>
      <c r="J5431" s="10">
        <f>EOMONTH(Data_TABLE[[#This Row],[Date Sold]],0)</f>
        <v>42247</v>
      </c>
    </row>
    <row r="5432" spans="2:10" x14ac:dyDescent="0.25">
      <c r="B5432" s="1" t="s">
        <v>41</v>
      </c>
      <c r="C5432" s="3" t="s">
        <v>56</v>
      </c>
      <c r="D5432" s="2" t="s">
        <v>50</v>
      </c>
      <c r="E5432" s="3" t="s">
        <v>44</v>
      </c>
      <c r="F5432" s="3">
        <f t="shared" ca="1" si="168"/>
        <v>4</v>
      </c>
      <c r="G5432" s="4">
        <f t="shared" ca="1" si="169"/>
        <v>95</v>
      </c>
      <c r="H5432" s="4">
        <f ca="1">+Data_TABLE[[#This Row],[Qty]]*Data_TABLE[[#This Row],[Unit Price]]</f>
        <v>380</v>
      </c>
      <c r="I5432" s="7">
        <v>42221</v>
      </c>
      <c r="J5432" s="10">
        <f>EOMONTH(Data_TABLE[[#This Row],[Date Sold]],0)</f>
        <v>42247</v>
      </c>
    </row>
    <row r="5433" spans="2:10" x14ac:dyDescent="0.25">
      <c r="B5433" s="1" t="s">
        <v>41</v>
      </c>
      <c r="C5433" s="3" t="s">
        <v>56</v>
      </c>
      <c r="D5433" s="2" t="s">
        <v>50</v>
      </c>
      <c r="E5433" s="3" t="s">
        <v>44</v>
      </c>
      <c r="F5433" s="3">
        <f t="shared" ca="1" si="168"/>
        <v>2</v>
      </c>
      <c r="G5433" s="4">
        <f t="shared" ca="1" si="169"/>
        <v>138</v>
      </c>
      <c r="H5433" s="4">
        <f ca="1">+Data_TABLE[[#This Row],[Qty]]*Data_TABLE[[#This Row],[Unit Price]]</f>
        <v>276</v>
      </c>
      <c r="I5433" s="7">
        <v>42221</v>
      </c>
      <c r="J5433" s="10">
        <f>EOMONTH(Data_TABLE[[#This Row],[Date Sold]],0)</f>
        <v>42247</v>
      </c>
    </row>
    <row r="5434" spans="2:10" x14ac:dyDescent="0.25">
      <c r="B5434" s="1" t="s">
        <v>41</v>
      </c>
      <c r="C5434" s="3" t="s">
        <v>56</v>
      </c>
      <c r="D5434" s="2" t="s">
        <v>52</v>
      </c>
      <c r="E5434" s="3" t="s">
        <v>46</v>
      </c>
      <c r="F5434" s="3">
        <f t="shared" ca="1" si="168"/>
        <v>3</v>
      </c>
      <c r="G5434" s="4">
        <f t="shared" ca="1" si="169"/>
        <v>90</v>
      </c>
      <c r="H5434" s="4">
        <f ca="1">+Data_TABLE[[#This Row],[Qty]]*Data_TABLE[[#This Row],[Unit Price]]</f>
        <v>270</v>
      </c>
      <c r="I5434" s="7">
        <v>42221</v>
      </c>
      <c r="J5434" s="10">
        <f>EOMONTH(Data_TABLE[[#This Row],[Date Sold]],0)</f>
        <v>42247</v>
      </c>
    </row>
    <row r="5435" spans="2:10" x14ac:dyDescent="0.25">
      <c r="B5435" s="1" t="s">
        <v>41</v>
      </c>
      <c r="C5435" s="3" t="s">
        <v>56</v>
      </c>
      <c r="D5435" s="2" t="s">
        <v>50</v>
      </c>
      <c r="E5435" s="3" t="s">
        <v>44</v>
      </c>
      <c r="F5435" s="3">
        <f t="shared" ca="1" si="168"/>
        <v>3</v>
      </c>
      <c r="G5435" s="4">
        <f t="shared" ca="1" si="169"/>
        <v>119</v>
      </c>
      <c r="H5435" s="4">
        <f ca="1">+Data_TABLE[[#This Row],[Qty]]*Data_TABLE[[#This Row],[Unit Price]]</f>
        <v>357</v>
      </c>
      <c r="I5435" s="7">
        <v>42221</v>
      </c>
      <c r="J5435" s="10">
        <f>EOMONTH(Data_TABLE[[#This Row],[Date Sold]],0)</f>
        <v>42247</v>
      </c>
    </row>
    <row r="5436" spans="2:10" x14ac:dyDescent="0.25">
      <c r="B5436" s="1" t="s">
        <v>41</v>
      </c>
      <c r="C5436" s="3" t="s">
        <v>54</v>
      </c>
      <c r="D5436" s="2" t="s">
        <v>48</v>
      </c>
      <c r="E5436" s="3" t="s">
        <v>42</v>
      </c>
      <c r="F5436" s="3">
        <f t="shared" ca="1" si="168"/>
        <v>2</v>
      </c>
      <c r="G5436" s="4">
        <f t="shared" ca="1" si="169"/>
        <v>200</v>
      </c>
      <c r="H5436" s="4">
        <f ca="1">+Data_TABLE[[#This Row],[Qty]]*Data_TABLE[[#This Row],[Unit Price]]</f>
        <v>400</v>
      </c>
      <c r="I5436" s="7">
        <v>42221</v>
      </c>
      <c r="J5436" s="10">
        <f>EOMONTH(Data_TABLE[[#This Row],[Date Sold]],0)</f>
        <v>42247</v>
      </c>
    </row>
    <row r="5437" spans="2:10" x14ac:dyDescent="0.25">
      <c r="B5437" s="1" t="s">
        <v>41</v>
      </c>
      <c r="C5437" s="3" t="s">
        <v>56</v>
      </c>
      <c r="D5437" s="2" t="s">
        <v>50</v>
      </c>
      <c r="E5437" s="3" t="s">
        <v>44</v>
      </c>
      <c r="F5437" s="3">
        <f t="shared" ca="1" si="168"/>
        <v>2</v>
      </c>
      <c r="G5437" s="4">
        <f t="shared" ca="1" si="169"/>
        <v>178</v>
      </c>
      <c r="H5437" s="4">
        <f ca="1">+Data_TABLE[[#This Row],[Qty]]*Data_TABLE[[#This Row],[Unit Price]]</f>
        <v>356</v>
      </c>
      <c r="I5437" s="7">
        <v>42221</v>
      </c>
      <c r="J5437" s="10">
        <f>EOMONTH(Data_TABLE[[#This Row],[Date Sold]],0)</f>
        <v>42247</v>
      </c>
    </row>
    <row r="5438" spans="2:10" x14ac:dyDescent="0.25">
      <c r="B5438" s="1" t="s">
        <v>41</v>
      </c>
      <c r="C5438" s="3" t="s">
        <v>56</v>
      </c>
      <c r="D5438" s="2" t="s">
        <v>52</v>
      </c>
      <c r="E5438" s="3" t="s">
        <v>46</v>
      </c>
      <c r="F5438" s="3">
        <f t="shared" ca="1" si="168"/>
        <v>1</v>
      </c>
      <c r="G5438" s="4">
        <f t="shared" ca="1" si="169"/>
        <v>149</v>
      </c>
      <c r="H5438" s="4">
        <f ca="1">+Data_TABLE[[#This Row],[Qty]]*Data_TABLE[[#This Row],[Unit Price]]</f>
        <v>149</v>
      </c>
      <c r="I5438" s="7">
        <v>42221</v>
      </c>
      <c r="J5438" s="10">
        <f>EOMONTH(Data_TABLE[[#This Row],[Date Sold]],0)</f>
        <v>42247</v>
      </c>
    </row>
    <row r="5439" spans="2:10" x14ac:dyDescent="0.25">
      <c r="B5439" s="1" t="s">
        <v>41</v>
      </c>
      <c r="C5439" s="3" t="s">
        <v>56</v>
      </c>
      <c r="D5439" s="2" t="s">
        <v>50</v>
      </c>
      <c r="E5439" s="3" t="s">
        <v>44</v>
      </c>
      <c r="F5439" s="3">
        <f t="shared" ca="1" si="168"/>
        <v>5</v>
      </c>
      <c r="G5439" s="4">
        <f t="shared" ca="1" si="169"/>
        <v>108</v>
      </c>
      <c r="H5439" s="4">
        <f ca="1">+Data_TABLE[[#This Row],[Qty]]*Data_TABLE[[#This Row],[Unit Price]]</f>
        <v>540</v>
      </c>
      <c r="I5439" s="7">
        <v>42221</v>
      </c>
      <c r="J5439" s="10">
        <f>EOMONTH(Data_TABLE[[#This Row],[Date Sold]],0)</f>
        <v>42247</v>
      </c>
    </row>
    <row r="5440" spans="2:10" x14ac:dyDescent="0.25">
      <c r="B5440" s="1" t="s">
        <v>41</v>
      </c>
      <c r="C5440" s="3" t="s">
        <v>55</v>
      </c>
      <c r="D5440" s="2" t="s">
        <v>49</v>
      </c>
      <c r="E5440" s="3" t="s">
        <v>43</v>
      </c>
      <c r="F5440" s="3">
        <f t="shared" ca="1" si="168"/>
        <v>4</v>
      </c>
      <c r="G5440" s="4">
        <f t="shared" ca="1" si="169"/>
        <v>60</v>
      </c>
      <c r="H5440" s="4">
        <f ca="1">+Data_TABLE[[#This Row],[Qty]]*Data_TABLE[[#This Row],[Unit Price]]</f>
        <v>240</v>
      </c>
      <c r="I5440" s="7">
        <v>42221</v>
      </c>
      <c r="J5440" s="10">
        <f>EOMONTH(Data_TABLE[[#This Row],[Date Sold]],0)</f>
        <v>42247</v>
      </c>
    </row>
    <row r="5441" spans="2:10" x14ac:dyDescent="0.25">
      <c r="B5441" s="1" t="s">
        <v>41</v>
      </c>
      <c r="C5441" s="3" t="s">
        <v>56</v>
      </c>
      <c r="D5441" s="2" t="s">
        <v>50</v>
      </c>
      <c r="E5441" s="3" t="s">
        <v>44</v>
      </c>
      <c r="F5441" s="3">
        <f t="shared" ca="1" si="168"/>
        <v>1</v>
      </c>
      <c r="G5441" s="4">
        <f t="shared" ca="1" si="169"/>
        <v>135</v>
      </c>
      <c r="H5441" s="4">
        <f ca="1">+Data_TABLE[[#This Row],[Qty]]*Data_TABLE[[#This Row],[Unit Price]]</f>
        <v>135</v>
      </c>
      <c r="I5441" s="7">
        <v>42221</v>
      </c>
      <c r="J5441" s="10">
        <f>EOMONTH(Data_TABLE[[#This Row],[Date Sold]],0)</f>
        <v>42247</v>
      </c>
    </row>
    <row r="5442" spans="2:10" x14ac:dyDescent="0.25">
      <c r="B5442" s="1" t="s">
        <v>41</v>
      </c>
      <c r="C5442" s="3" t="s">
        <v>55</v>
      </c>
      <c r="D5442" s="2" t="s">
        <v>51</v>
      </c>
      <c r="E5442" s="3" t="s">
        <v>45</v>
      </c>
      <c r="F5442" s="3">
        <f t="shared" ca="1" si="168"/>
        <v>1</v>
      </c>
      <c r="G5442" s="4">
        <f t="shared" ca="1" si="169"/>
        <v>69</v>
      </c>
      <c r="H5442" s="4">
        <f ca="1">+Data_TABLE[[#This Row],[Qty]]*Data_TABLE[[#This Row],[Unit Price]]</f>
        <v>69</v>
      </c>
      <c r="I5442" s="7">
        <v>42221</v>
      </c>
      <c r="J5442" s="10">
        <f>EOMONTH(Data_TABLE[[#This Row],[Date Sold]],0)</f>
        <v>42247</v>
      </c>
    </row>
    <row r="5443" spans="2:10" x14ac:dyDescent="0.25">
      <c r="B5443" s="1" t="s">
        <v>41</v>
      </c>
      <c r="C5443" s="3" t="s">
        <v>56</v>
      </c>
      <c r="D5443" s="2" t="s">
        <v>52</v>
      </c>
      <c r="E5443" s="3" t="s">
        <v>46</v>
      </c>
      <c r="F5443" s="3">
        <f t="shared" ca="1" si="168"/>
        <v>1</v>
      </c>
      <c r="G5443" s="4">
        <f t="shared" ca="1" si="169"/>
        <v>136</v>
      </c>
      <c r="H5443" s="4">
        <f ca="1">+Data_TABLE[[#This Row],[Qty]]*Data_TABLE[[#This Row],[Unit Price]]</f>
        <v>136</v>
      </c>
      <c r="I5443" s="7">
        <v>42221</v>
      </c>
      <c r="J5443" s="10">
        <f>EOMONTH(Data_TABLE[[#This Row],[Date Sold]],0)</f>
        <v>42247</v>
      </c>
    </row>
    <row r="5444" spans="2:10" x14ac:dyDescent="0.25">
      <c r="B5444" s="1" t="s">
        <v>41</v>
      </c>
      <c r="C5444" s="3" t="s">
        <v>56</v>
      </c>
      <c r="D5444" s="2" t="s">
        <v>50</v>
      </c>
      <c r="E5444" s="3" t="s">
        <v>44</v>
      </c>
      <c r="F5444" s="3">
        <f t="shared" ca="1" si="168"/>
        <v>4</v>
      </c>
      <c r="G5444" s="4">
        <f t="shared" ca="1" si="169"/>
        <v>177</v>
      </c>
      <c r="H5444" s="4">
        <f ca="1">+Data_TABLE[[#This Row],[Qty]]*Data_TABLE[[#This Row],[Unit Price]]</f>
        <v>708</v>
      </c>
      <c r="I5444" s="7">
        <v>42221</v>
      </c>
      <c r="J5444" s="10">
        <f>EOMONTH(Data_TABLE[[#This Row],[Date Sold]],0)</f>
        <v>42247</v>
      </c>
    </row>
    <row r="5445" spans="2:10" x14ac:dyDescent="0.25">
      <c r="B5445" s="1" t="s">
        <v>41</v>
      </c>
      <c r="C5445" s="3" t="s">
        <v>55</v>
      </c>
      <c r="D5445" s="2" t="s">
        <v>51</v>
      </c>
      <c r="E5445" s="3" t="s">
        <v>45</v>
      </c>
      <c r="F5445" s="3">
        <f t="shared" ca="1" si="168"/>
        <v>5</v>
      </c>
      <c r="G5445" s="4">
        <f t="shared" ca="1" si="169"/>
        <v>169</v>
      </c>
      <c r="H5445" s="4">
        <f ca="1">+Data_TABLE[[#This Row],[Qty]]*Data_TABLE[[#This Row],[Unit Price]]</f>
        <v>845</v>
      </c>
      <c r="I5445" s="7">
        <v>42221</v>
      </c>
      <c r="J5445" s="10">
        <f>EOMONTH(Data_TABLE[[#This Row],[Date Sold]],0)</f>
        <v>42247</v>
      </c>
    </row>
    <row r="5446" spans="2:10" x14ac:dyDescent="0.25">
      <c r="B5446" s="1" t="s">
        <v>41</v>
      </c>
      <c r="C5446" s="3" t="s">
        <v>54</v>
      </c>
      <c r="D5446" s="2" t="s">
        <v>48</v>
      </c>
      <c r="E5446" s="3" t="s">
        <v>42</v>
      </c>
      <c r="F5446" s="3">
        <f t="shared" ca="1" si="168"/>
        <v>1</v>
      </c>
      <c r="G5446" s="4">
        <f t="shared" ca="1" si="169"/>
        <v>102</v>
      </c>
      <c r="H5446" s="4">
        <f ca="1">+Data_TABLE[[#This Row],[Qty]]*Data_TABLE[[#This Row],[Unit Price]]</f>
        <v>102</v>
      </c>
      <c r="I5446" s="7">
        <v>42221</v>
      </c>
      <c r="J5446" s="10">
        <f>EOMONTH(Data_TABLE[[#This Row],[Date Sold]],0)</f>
        <v>42247</v>
      </c>
    </row>
    <row r="5447" spans="2:10" x14ac:dyDescent="0.25">
      <c r="B5447" s="1" t="s">
        <v>41</v>
      </c>
      <c r="C5447" s="3" t="s">
        <v>55</v>
      </c>
      <c r="D5447" s="2" t="s">
        <v>49</v>
      </c>
      <c r="E5447" s="3" t="s">
        <v>43</v>
      </c>
      <c r="F5447" s="3">
        <f t="shared" ca="1" si="168"/>
        <v>4</v>
      </c>
      <c r="G5447" s="4">
        <f t="shared" ca="1" si="169"/>
        <v>183</v>
      </c>
      <c r="H5447" s="4">
        <f ca="1">+Data_TABLE[[#This Row],[Qty]]*Data_TABLE[[#This Row],[Unit Price]]</f>
        <v>732</v>
      </c>
      <c r="I5447" s="7">
        <v>42221</v>
      </c>
      <c r="J5447" s="10">
        <f>EOMONTH(Data_TABLE[[#This Row],[Date Sold]],0)</f>
        <v>42247</v>
      </c>
    </row>
    <row r="5448" spans="2:10" x14ac:dyDescent="0.25">
      <c r="B5448" s="1" t="s">
        <v>41</v>
      </c>
      <c r="C5448" s="3" t="s">
        <v>55</v>
      </c>
      <c r="D5448" s="2" t="s">
        <v>49</v>
      </c>
      <c r="E5448" s="3" t="s">
        <v>43</v>
      </c>
      <c r="F5448" s="3">
        <f t="shared" ca="1" si="168"/>
        <v>2</v>
      </c>
      <c r="G5448" s="4">
        <f t="shared" ca="1" si="169"/>
        <v>148</v>
      </c>
      <c r="H5448" s="4">
        <f ca="1">+Data_TABLE[[#This Row],[Qty]]*Data_TABLE[[#This Row],[Unit Price]]</f>
        <v>296</v>
      </c>
      <c r="I5448" s="7">
        <v>42221</v>
      </c>
      <c r="J5448" s="10">
        <f>EOMONTH(Data_TABLE[[#This Row],[Date Sold]],0)</f>
        <v>42247</v>
      </c>
    </row>
    <row r="5449" spans="2:10" x14ac:dyDescent="0.25">
      <c r="B5449" s="1" t="s">
        <v>41</v>
      </c>
      <c r="C5449" s="3" t="s">
        <v>55</v>
      </c>
      <c r="D5449" s="2" t="s">
        <v>51</v>
      </c>
      <c r="E5449" s="3" t="s">
        <v>45</v>
      </c>
      <c r="F5449" s="3">
        <f t="shared" ca="1" si="168"/>
        <v>3</v>
      </c>
      <c r="G5449" s="4">
        <f t="shared" ca="1" si="169"/>
        <v>102</v>
      </c>
      <c r="H5449" s="4">
        <f ca="1">+Data_TABLE[[#This Row],[Qty]]*Data_TABLE[[#This Row],[Unit Price]]</f>
        <v>306</v>
      </c>
      <c r="I5449" s="7">
        <v>42221</v>
      </c>
      <c r="J5449" s="10">
        <f>EOMONTH(Data_TABLE[[#This Row],[Date Sold]],0)</f>
        <v>42247</v>
      </c>
    </row>
    <row r="5450" spans="2:10" x14ac:dyDescent="0.25">
      <c r="B5450" s="1" t="s">
        <v>41</v>
      </c>
      <c r="C5450" s="3" t="s">
        <v>56</v>
      </c>
      <c r="D5450" s="2" t="s">
        <v>50</v>
      </c>
      <c r="E5450" s="3" t="s">
        <v>44</v>
      </c>
      <c r="F5450" s="3">
        <f t="shared" ca="1" si="168"/>
        <v>3</v>
      </c>
      <c r="G5450" s="4">
        <f t="shared" ca="1" si="169"/>
        <v>74</v>
      </c>
      <c r="H5450" s="4">
        <f ca="1">+Data_TABLE[[#This Row],[Qty]]*Data_TABLE[[#This Row],[Unit Price]]</f>
        <v>222</v>
      </c>
      <c r="I5450" s="7">
        <v>42221</v>
      </c>
      <c r="J5450" s="10">
        <f>EOMONTH(Data_TABLE[[#This Row],[Date Sold]],0)</f>
        <v>42247</v>
      </c>
    </row>
    <row r="5451" spans="2:10" x14ac:dyDescent="0.25">
      <c r="B5451" s="1" t="s">
        <v>41</v>
      </c>
      <c r="C5451" s="3" t="s">
        <v>54</v>
      </c>
      <c r="D5451" s="2" t="s">
        <v>48</v>
      </c>
      <c r="E5451" s="3" t="s">
        <v>42</v>
      </c>
      <c r="F5451" s="3">
        <f t="shared" ca="1" si="168"/>
        <v>5</v>
      </c>
      <c r="G5451" s="4">
        <f t="shared" ca="1" si="169"/>
        <v>77</v>
      </c>
      <c r="H5451" s="4">
        <f ca="1">+Data_TABLE[[#This Row],[Qty]]*Data_TABLE[[#This Row],[Unit Price]]</f>
        <v>385</v>
      </c>
      <c r="I5451" s="7">
        <v>42221</v>
      </c>
      <c r="J5451" s="10">
        <f>EOMONTH(Data_TABLE[[#This Row],[Date Sold]],0)</f>
        <v>42247</v>
      </c>
    </row>
    <row r="5452" spans="2:10" x14ac:dyDescent="0.25">
      <c r="B5452" s="1" t="s">
        <v>41</v>
      </c>
      <c r="C5452" s="3" t="s">
        <v>56</v>
      </c>
      <c r="D5452" s="2" t="s">
        <v>50</v>
      </c>
      <c r="E5452" s="3" t="s">
        <v>44</v>
      </c>
      <c r="F5452" s="3">
        <f t="shared" ca="1" si="168"/>
        <v>4</v>
      </c>
      <c r="G5452" s="4">
        <f t="shared" ca="1" si="169"/>
        <v>184</v>
      </c>
      <c r="H5452" s="4">
        <f ca="1">+Data_TABLE[[#This Row],[Qty]]*Data_TABLE[[#This Row],[Unit Price]]</f>
        <v>736</v>
      </c>
      <c r="I5452" s="7">
        <v>42221</v>
      </c>
      <c r="J5452" s="10">
        <f>EOMONTH(Data_TABLE[[#This Row],[Date Sold]],0)</f>
        <v>42247</v>
      </c>
    </row>
    <row r="5453" spans="2:10" x14ac:dyDescent="0.25">
      <c r="B5453" s="1" t="s">
        <v>41</v>
      </c>
      <c r="C5453" s="3" t="s">
        <v>55</v>
      </c>
      <c r="D5453" s="2" t="s">
        <v>51</v>
      </c>
      <c r="E5453" s="3" t="s">
        <v>45</v>
      </c>
      <c r="F5453" s="3">
        <f t="shared" ca="1" si="168"/>
        <v>5</v>
      </c>
      <c r="G5453" s="4">
        <f t="shared" ca="1" si="169"/>
        <v>158</v>
      </c>
      <c r="H5453" s="4">
        <f ca="1">+Data_TABLE[[#This Row],[Qty]]*Data_TABLE[[#This Row],[Unit Price]]</f>
        <v>790</v>
      </c>
      <c r="I5453" s="7">
        <v>42222</v>
      </c>
      <c r="J5453" s="10">
        <f>EOMONTH(Data_TABLE[[#This Row],[Date Sold]],0)</f>
        <v>42247</v>
      </c>
    </row>
    <row r="5454" spans="2:10" x14ac:dyDescent="0.25">
      <c r="B5454" s="1" t="s">
        <v>41</v>
      </c>
      <c r="C5454" s="3" t="s">
        <v>55</v>
      </c>
      <c r="D5454" s="2" t="s">
        <v>49</v>
      </c>
      <c r="E5454" s="3" t="s">
        <v>43</v>
      </c>
      <c r="F5454" s="3">
        <f t="shared" ca="1" si="168"/>
        <v>4</v>
      </c>
      <c r="G5454" s="4">
        <f t="shared" ca="1" si="169"/>
        <v>186</v>
      </c>
      <c r="H5454" s="4">
        <f ca="1">+Data_TABLE[[#This Row],[Qty]]*Data_TABLE[[#This Row],[Unit Price]]</f>
        <v>744</v>
      </c>
      <c r="I5454" s="7">
        <v>42222</v>
      </c>
      <c r="J5454" s="10">
        <f>EOMONTH(Data_TABLE[[#This Row],[Date Sold]],0)</f>
        <v>42247</v>
      </c>
    </row>
    <row r="5455" spans="2:10" x14ac:dyDescent="0.25">
      <c r="B5455" s="1" t="s">
        <v>41</v>
      </c>
      <c r="C5455" s="3" t="s">
        <v>55</v>
      </c>
      <c r="D5455" s="2" t="s">
        <v>51</v>
      </c>
      <c r="E5455" s="3" t="s">
        <v>45</v>
      </c>
      <c r="F5455" s="3">
        <f t="shared" ca="1" si="168"/>
        <v>4</v>
      </c>
      <c r="G5455" s="4">
        <f t="shared" ca="1" si="169"/>
        <v>65</v>
      </c>
      <c r="H5455" s="4">
        <f ca="1">+Data_TABLE[[#This Row],[Qty]]*Data_TABLE[[#This Row],[Unit Price]]</f>
        <v>260</v>
      </c>
      <c r="I5455" s="7">
        <v>42222</v>
      </c>
      <c r="J5455" s="10">
        <f>EOMONTH(Data_TABLE[[#This Row],[Date Sold]],0)</f>
        <v>42247</v>
      </c>
    </row>
    <row r="5456" spans="2:10" x14ac:dyDescent="0.25">
      <c r="B5456" s="1" t="s">
        <v>41</v>
      </c>
      <c r="C5456" s="3" t="s">
        <v>54</v>
      </c>
      <c r="D5456" s="2" t="s">
        <v>48</v>
      </c>
      <c r="E5456" s="3" t="s">
        <v>42</v>
      </c>
      <c r="F5456" s="3">
        <f t="shared" ca="1" si="168"/>
        <v>2</v>
      </c>
      <c r="G5456" s="4">
        <f t="shared" ca="1" si="169"/>
        <v>185</v>
      </c>
      <c r="H5456" s="4">
        <f ca="1">+Data_TABLE[[#This Row],[Qty]]*Data_TABLE[[#This Row],[Unit Price]]</f>
        <v>370</v>
      </c>
      <c r="I5456" s="7">
        <v>42222</v>
      </c>
      <c r="J5456" s="10">
        <f>EOMONTH(Data_TABLE[[#This Row],[Date Sold]],0)</f>
        <v>42247</v>
      </c>
    </row>
    <row r="5457" spans="2:10" x14ac:dyDescent="0.25">
      <c r="B5457" s="1" t="s">
        <v>41</v>
      </c>
      <c r="C5457" s="3" t="s">
        <v>56</v>
      </c>
      <c r="D5457" s="2" t="s">
        <v>50</v>
      </c>
      <c r="E5457" s="3" t="s">
        <v>44</v>
      </c>
      <c r="F5457" s="3">
        <f t="shared" ca="1" si="168"/>
        <v>1</v>
      </c>
      <c r="G5457" s="4">
        <f t="shared" ca="1" si="169"/>
        <v>186</v>
      </c>
      <c r="H5457" s="4">
        <f ca="1">+Data_TABLE[[#This Row],[Qty]]*Data_TABLE[[#This Row],[Unit Price]]</f>
        <v>186</v>
      </c>
      <c r="I5457" s="7">
        <v>42222</v>
      </c>
      <c r="J5457" s="10">
        <f>EOMONTH(Data_TABLE[[#This Row],[Date Sold]],0)</f>
        <v>42247</v>
      </c>
    </row>
    <row r="5458" spans="2:10" x14ac:dyDescent="0.25">
      <c r="B5458" s="1" t="s">
        <v>41</v>
      </c>
      <c r="C5458" s="3" t="s">
        <v>54</v>
      </c>
      <c r="D5458" s="2" t="s">
        <v>48</v>
      </c>
      <c r="E5458" s="3" t="s">
        <v>42</v>
      </c>
      <c r="F5458" s="3">
        <f t="shared" ca="1" si="168"/>
        <v>4</v>
      </c>
      <c r="G5458" s="4">
        <f t="shared" ca="1" si="169"/>
        <v>155</v>
      </c>
      <c r="H5458" s="4">
        <f ca="1">+Data_TABLE[[#This Row],[Qty]]*Data_TABLE[[#This Row],[Unit Price]]</f>
        <v>620</v>
      </c>
      <c r="I5458" s="7">
        <v>42222</v>
      </c>
      <c r="J5458" s="10">
        <f>EOMONTH(Data_TABLE[[#This Row],[Date Sold]],0)</f>
        <v>42247</v>
      </c>
    </row>
    <row r="5459" spans="2:10" x14ac:dyDescent="0.25">
      <c r="B5459" s="1" t="s">
        <v>41</v>
      </c>
      <c r="C5459" s="3" t="s">
        <v>56</v>
      </c>
      <c r="D5459" s="2" t="s">
        <v>50</v>
      </c>
      <c r="E5459" s="3" t="s">
        <v>44</v>
      </c>
      <c r="F5459" s="3">
        <f t="shared" ca="1" si="168"/>
        <v>1</v>
      </c>
      <c r="G5459" s="4">
        <f t="shared" ca="1" si="169"/>
        <v>149</v>
      </c>
      <c r="H5459" s="4">
        <f ca="1">+Data_TABLE[[#This Row],[Qty]]*Data_TABLE[[#This Row],[Unit Price]]</f>
        <v>149</v>
      </c>
      <c r="I5459" s="7">
        <v>42222</v>
      </c>
      <c r="J5459" s="10">
        <f>EOMONTH(Data_TABLE[[#This Row],[Date Sold]],0)</f>
        <v>42247</v>
      </c>
    </row>
    <row r="5460" spans="2:10" x14ac:dyDescent="0.25">
      <c r="B5460" s="1" t="s">
        <v>41</v>
      </c>
      <c r="C5460" s="3" t="s">
        <v>55</v>
      </c>
      <c r="D5460" s="2" t="s">
        <v>49</v>
      </c>
      <c r="E5460" s="3" t="s">
        <v>43</v>
      </c>
      <c r="F5460" s="3">
        <f t="shared" ca="1" si="168"/>
        <v>3</v>
      </c>
      <c r="G5460" s="4">
        <f t="shared" ca="1" si="169"/>
        <v>64</v>
      </c>
      <c r="H5460" s="4">
        <f ca="1">+Data_TABLE[[#This Row],[Qty]]*Data_TABLE[[#This Row],[Unit Price]]</f>
        <v>192</v>
      </c>
      <c r="I5460" s="7">
        <v>42222</v>
      </c>
      <c r="J5460" s="10">
        <f>EOMONTH(Data_TABLE[[#This Row],[Date Sold]],0)</f>
        <v>42247</v>
      </c>
    </row>
    <row r="5461" spans="2:10" x14ac:dyDescent="0.25">
      <c r="B5461" s="1" t="s">
        <v>41</v>
      </c>
      <c r="C5461" s="3" t="s">
        <v>55</v>
      </c>
      <c r="D5461" s="2" t="s">
        <v>49</v>
      </c>
      <c r="E5461" s="3" t="s">
        <v>43</v>
      </c>
      <c r="F5461" s="3">
        <f t="shared" ca="1" si="168"/>
        <v>1</v>
      </c>
      <c r="G5461" s="4">
        <f t="shared" ca="1" si="169"/>
        <v>132</v>
      </c>
      <c r="H5461" s="4">
        <f ca="1">+Data_TABLE[[#This Row],[Qty]]*Data_TABLE[[#This Row],[Unit Price]]</f>
        <v>132</v>
      </c>
      <c r="I5461" s="7">
        <v>42222</v>
      </c>
      <c r="J5461" s="10">
        <f>EOMONTH(Data_TABLE[[#This Row],[Date Sold]],0)</f>
        <v>42247</v>
      </c>
    </row>
    <row r="5462" spans="2:10" x14ac:dyDescent="0.25">
      <c r="B5462" s="1" t="s">
        <v>41</v>
      </c>
      <c r="C5462" s="3" t="s">
        <v>55</v>
      </c>
      <c r="D5462" s="2" t="s">
        <v>49</v>
      </c>
      <c r="E5462" s="3" t="s">
        <v>43</v>
      </c>
      <c r="F5462" s="3">
        <f t="shared" ca="1" si="168"/>
        <v>4</v>
      </c>
      <c r="G5462" s="4">
        <f t="shared" ca="1" si="169"/>
        <v>103</v>
      </c>
      <c r="H5462" s="4">
        <f ca="1">+Data_TABLE[[#This Row],[Qty]]*Data_TABLE[[#This Row],[Unit Price]]</f>
        <v>412</v>
      </c>
      <c r="I5462" s="7">
        <v>42222</v>
      </c>
      <c r="J5462" s="10">
        <f>EOMONTH(Data_TABLE[[#This Row],[Date Sold]],0)</f>
        <v>42247</v>
      </c>
    </row>
    <row r="5463" spans="2:10" x14ac:dyDescent="0.25">
      <c r="B5463" s="1" t="s">
        <v>41</v>
      </c>
      <c r="C5463" s="3" t="s">
        <v>54</v>
      </c>
      <c r="D5463" s="2" t="s">
        <v>48</v>
      </c>
      <c r="E5463" s="3" t="s">
        <v>42</v>
      </c>
      <c r="F5463" s="3">
        <f t="shared" ca="1" si="168"/>
        <v>5</v>
      </c>
      <c r="G5463" s="4">
        <f t="shared" ca="1" si="169"/>
        <v>87</v>
      </c>
      <c r="H5463" s="4">
        <f ca="1">+Data_TABLE[[#This Row],[Qty]]*Data_TABLE[[#This Row],[Unit Price]]</f>
        <v>435</v>
      </c>
      <c r="I5463" s="7">
        <v>42222</v>
      </c>
      <c r="J5463" s="10">
        <f>EOMONTH(Data_TABLE[[#This Row],[Date Sold]],0)</f>
        <v>42247</v>
      </c>
    </row>
    <row r="5464" spans="2:10" x14ac:dyDescent="0.25">
      <c r="B5464" s="1" t="s">
        <v>41</v>
      </c>
      <c r="C5464" s="3" t="s">
        <v>55</v>
      </c>
      <c r="D5464" s="2" t="s">
        <v>49</v>
      </c>
      <c r="E5464" s="3" t="s">
        <v>43</v>
      </c>
      <c r="F5464" s="3">
        <f t="shared" ca="1" si="168"/>
        <v>5</v>
      </c>
      <c r="G5464" s="4">
        <f t="shared" ca="1" si="169"/>
        <v>136</v>
      </c>
      <c r="H5464" s="4">
        <f ca="1">+Data_TABLE[[#This Row],[Qty]]*Data_TABLE[[#This Row],[Unit Price]]</f>
        <v>680</v>
      </c>
      <c r="I5464" s="7">
        <v>42222</v>
      </c>
      <c r="J5464" s="10">
        <f>EOMONTH(Data_TABLE[[#This Row],[Date Sold]],0)</f>
        <v>42247</v>
      </c>
    </row>
    <row r="5465" spans="2:10" x14ac:dyDescent="0.25">
      <c r="B5465" s="1" t="s">
        <v>41</v>
      </c>
      <c r="C5465" s="3" t="s">
        <v>55</v>
      </c>
      <c r="D5465" s="2" t="s">
        <v>51</v>
      </c>
      <c r="E5465" s="3" t="s">
        <v>45</v>
      </c>
      <c r="F5465" s="3">
        <f t="shared" ca="1" si="168"/>
        <v>1</v>
      </c>
      <c r="G5465" s="4">
        <f t="shared" ca="1" si="169"/>
        <v>174</v>
      </c>
      <c r="H5465" s="4">
        <f ca="1">+Data_TABLE[[#This Row],[Qty]]*Data_TABLE[[#This Row],[Unit Price]]</f>
        <v>174</v>
      </c>
      <c r="I5465" s="7">
        <v>42222</v>
      </c>
      <c r="J5465" s="10">
        <f>EOMONTH(Data_TABLE[[#This Row],[Date Sold]],0)</f>
        <v>42247</v>
      </c>
    </row>
    <row r="5466" spans="2:10" x14ac:dyDescent="0.25">
      <c r="B5466" s="1" t="s">
        <v>41</v>
      </c>
      <c r="C5466" s="3" t="s">
        <v>55</v>
      </c>
      <c r="D5466" s="2" t="s">
        <v>51</v>
      </c>
      <c r="E5466" s="3" t="s">
        <v>45</v>
      </c>
      <c r="F5466" s="3">
        <f t="shared" ca="1" si="168"/>
        <v>4</v>
      </c>
      <c r="G5466" s="4">
        <f t="shared" ca="1" si="169"/>
        <v>123</v>
      </c>
      <c r="H5466" s="4">
        <f ca="1">+Data_TABLE[[#This Row],[Qty]]*Data_TABLE[[#This Row],[Unit Price]]</f>
        <v>492</v>
      </c>
      <c r="I5466" s="7">
        <v>42222</v>
      </c>
      <c r="J5466" s="10">
        <f>EOMONTH(Data_TABLE[[#This Row],[Date Sold]],0)</f>
        <v>42247</v>
      </c>
    </row>
    <row r="5467" spans="2:10" x14ac:dyDescent="0.25">
      <c r="B5467" s="1" t="s">
        <v>41</v>
      </c>
      <c r="C5467" s="3" t="s">
        <v>55</v>
      </c>
      <c r="D5467" s="2" t="s">
        <v>51</v>
      </c>
      <c r="E5467" s="3" t="s">
        <v>45</v>
      </c>
      <c r="F5467" s="3">
        <f t="shared" ca="1" si="168"/>
        <v>2</v>
      </c>
      <c r="G5467" s="4">
        <f t="shared" ca="1" si="169"/>
        <v>177</v>
      </c>
      <c r="H5467" s="4">
        <f ca="1">+Data_TABLE[[#This Row],[Qty]]*Data_TABLE[[#This Row],[Unit Price]]</f>
        <v>354</v>
      </c>
      <c r="I5467" s="7">
        <v>42222</v>
      </c>
      <c r="J5467" s="10">
        <f>EOMONTH(Data_TABLE[[#This Row],[Date Sold]],0)</f>
        <v>42247</v>
      </c>
    </row>
    <row r="5468" spans="2:10" x14ac:dyDescent="0.25">
      <c r="B5468" s="1" t="s">
        <v>41</v>
      </c>
      <c r="C5468" s="3" t="s">
        <v>56</v>
      </c>
      <c r="D5468" s="2" t="s">
        <v>52</v>
      </c>
      <c r="E5468" s="3" t="s">
        <v>46</v>
      </c>
      <c r="F5468" s="3">
        <f t="shared" ca="1" si="168"/>
        <v>5</v>
      </c>
      <c r="G5468" s="4">
        <f t="shared" ca="1" si="169"/>
        <v>156</v>
      </c>
      <c r="H5468" s="4">
        <f ca="1">+Data_TABLE[[#This Row],[Qty]]*Data_TABLE[[#This Row],[Unit Price]]</f>
        <v>780</v>
      </c>
      <c r="I5468" s="7">
        <v>42222</v>
      </c>
      <c r="J5468" s="10">
        <f>EOMONTH(Data_TABLE[[#This Row],[Date Sold]],0)</f>
        <v>42247</v>
      </c>
    </row>
    <row r="5469" spans="2:10" x14ac:dyDescent="0.25">
      <c r="B5469" s="1" t="s">
        <v>41</v>
      </c>
      <c r="C5469" s="3" t="s">
        <v>55</v>
      </c>
      <c r="D5469" s="2" t="s">
        <v>49</v>
      </c>
      <c r="E5469" s="3" t="s">
        <v>43</v>
      </c>
      <c r="F5469" s="3">
        <f t="shared" ca="1" si="168"/>
        <v>2</v>
      </c>
      <c r="G5469" s="4">
        <f t="shared" ca="1" si="169"/>
        <v>93</v>
      </c>
      <c r="H5469" s="4">
        <f ca="1">+Data_TABLE[[#This Row],[Qty]]*Data_TABLE[[#This Row],[Unit Price]]</f>
        <v>186</v>
      </c>
      <c r="I5469" s="7">
        <v>42222</v>
      </c>
      <c r="J5469" s="10">
        <f>EOMONTH(Data_TABLE[[#This Row],[Date Sold]],0)</f>
        <v>42247</v>
      </c>
    </row>
    <row r="5470" spans="2:10" x14ac:dyDescent="0.25">
      <c r="B5470" s="1" t="s">
        <v>41</v>
      </c>
      <c r="C5470" s="3" t="s">
        <v>56</v>
      </c>
      <c r="D5470" s="2" t="s">
        <v>50</v>
      </c>
      <c r="E5470" s="3" t="s">
        <v>44</v>
      </c>
      <c r="F5470" s="3">
        <f t="shared" ca="1" si="168"/>
        <v>4</v>
      </c>
      <c r="G5470" s="4">
        <f t="shared" ca="1" si="169"/>
        <v>188</v>
      </c>
      <c r="H5470" s="4">
        <f ca="1">+Data_TABLE[[#This Row],[Qty]]*Data_TABLE[[#This Row],[Unit Price]]</f>
        <v>752</v>
      </c>
      <c r="I5470" s="7">
        <v>42222</v>
      </c>
      <c r="J5470" s="10">
        <f>EOMONTH(Data_TABLE[[#This Row],[Date Sold]],0)</f>
        <v>42247</v>
      </c>
    </row>
    <row r="5471" spans="2:10" x14ac:dyDescent="0.25">
      <c r="B5471" s="1" t="s">
        <v>41</v>
      </c>
      <c r="C5471" s="3" t="s">
        <v>55</v>
      </c>
      <c r="D5471" s="2" t="s">
        <v>51</v>
      </c>
      <c r="E5471" s="3" t="s">
        <v>45</v>
      </c>
      <c r="F5471" s="3">
        <f t="shared" ca="1" si="168"/>
        <v>3</v>
      </c>
      <c r="G5471" s="4">
        <f t="shared" ca="1" si="169"/>
        <v>174</v>
      </c>
      <c r="H5471" s="4">
        <f ca="1">+Data_TABLE[[#This Row],[Qty]]*Data_TABLE[[#This Row],[Unit Price]]</f>
        <v>522</v>
      </c>
      <c r="I5471" s="7">
        <v>42222</v>
      </c>
      <c r="J5471" s="10">
        <f>EOMONTH(Data_TABLE[[#This Row],[Date Sold]],0)</f>
        <v>42247</v>
      </c>
    </row>
    <row r="5472" spans="2:10" x14ac:dyDescent="0.25">
      <c r="B5472" s="1" t="s">
        <v>41</v>
      </c>
      <c r="C5472" s="3" t="s">
        <v>54</v>
      </c>
      <c r="D5472" s="2" t="s">
        <v>48</v>
      </c>
      <c r="E5472" s="3" t="s">
        <v>42</v>
      </c>
      <c r="F5472" s="3">
        <f t="shared" ca="1" si="168"/>
        <v>3</v>
      </c>
      <c r="G5472" s="4">
        <f t="shared" ca="1" si="169"/>
        <v>172</v>
      </c>
      <c r="H5472" s="4">
        <f ca="1">+Data_TABLE[[#This Row],[Qty]]*Data_TABLE[[#This Row],[Unit Price]]</f>
        <v>516</v>
      </c>
      <c r="I5472" s="7">
        <v>42222</v>
      </c>
      <c r="J5472" s="10">
        <f>EOMONTH(Data_TABLE[[#This Row],[Date Sold]],0)</f>
        <v>42247</v>
      </c>
    </row>
    <row r="5473" spans="2:10" x14ac:dyDescent="0.25">
      <c r="B5473" s="1" t="s">
        <v>41</v>
      </c>
      <c r="C5473" s="3" t="s">
        <v>56</v>
      </c>
      <c r="D5473" s="2" t="s">
        <v>50</v>
      </c>
      <c r="E5473" s="3" t="s">
        <v>44</v>
      </c>
      <c r="F5473" s="3">
        <f t="shared" ca="1" si="168"/>
        <v>5</v>
      </c>
      <c r="G5473" s="4">
        <f t="shared" ca="1" si="169"/>
        <v>155</v>
      </c>
      <c r="H5473" s="4">
        <f ca="1">+Data_TABLE[[#This Row],[Qty]]*Data_TABLE[[#This Row],[Unit Price]]</f>
        <v>775</v>
      </c>
      <c r="I5473" s="7">
        <v>42222</v>
      </c>
      <c r="J5473" s="10">
        <f>EOMONTH(Data_TABLE[[#This Row],[Date Sold]],0)</f>
        <v>42247</v>
      </c>
    </row>
    <row r="5474" spans="2:10" x14ac:dyDescent="0.25">
      <c r="B5474" s="1" t="s">
        <v>41</v>
      </c>
      <c r="C5474" s="3" t="s">
        <v>55</v>
      </c>
      <c r="D5474" s="2" t="s">
        <v>51</v>
      </c>
      <c r="E5474" s="3" t="s">
        <v>45</v>
      </c>
      <c r="F5474" s="3">
        <f t="shared" ca="1" si="168"/>
        <v>2</v>
      </c>
      <c r="G5474" s="4">
        <f t="shared" ca="1" si="169"/>
        <v>87</v>
      </c>
      <c r="H5474" s="4">
        <f ca="1">+Data_TABLE[[#This Row],[Qty]]*Data_TABLE[[#This Row],[Unit Price]]</f>
        <v>174</v>
      </c>
      <c r="I5474" s="7">
        <v>42222</v>
      </c>
      <c r="J5474" s="10">
        <f>EOMONTH(Data_TABLE[[#This Row],[Date Sold]],0)</f>
        <v>42247</v>
      </c>
    </row>
    <row r="5475" spans="2:10" x14ac:dyDescent="0.25">
      <c r="B5475" s="1" t="s">
        <v>41</v>
      </c>
      <c r="C5475" s="3" t="s">
        <v>54</v>
      </c>
      <c r="D5475" s="2" t="s">
        <v>48</v>
      </c>
      <c r="E5475" s="3" t="s">
        <v>42</v>
      </c>
      <c r="F5475" s="3">
        <f t="shared" ca="1" si="168"/>
        <v>3</v>
      </c>
      <c r="G5475" s="4">
        <f t="shared" ca="1" si="169"/>
        <v>185</v>
      </c>
      <c r="H5475" s="4">
        <f ca="1">+Data_TABLE[[#This Row],[Qty]]*Data_TABLE[[#This Row],[Unit Price]]</f>
        <v>555</v>
      </c>
      <c r="I5475" s="7">
        <v>42222</v>
      </c>
      <c r="J5475" s="10">
        <f>EOMONTH(Data_TABLE[[#This Row],[Date Sold]],0)</f>
        <v>42247</v>
      </c>
    </row>
    <row r="5476" spans="2:10" x14ac:dyDescent="0.25">
      <c r="B5476" s="1" t="s">
        <v>41</v>
      </c>
      <c r="C5476" s="3" t="s">
        <v>54</v>
      </c>
      <c r="D5476" s="2" t="s">
        <v>48</v>
      </c>
      <c r="E5476" s="3" t="s">
        <v>42</v>
      </c>
      <c r="F5476" s="3">
        <f t="shared" ca="1" si="168"/>
        <v>4</v>
      </c>
      <c r="G5476" s="4">
        <f t="shared" ca="1" si="169"/>
        <v>89</v>
      </c>
      <c r="H5476" s="4">
        <f ca="1">+Data_TABLE[[#This Row],[Qty]]*Data_TABLE[[#This Row],[Unit Price]]</f>
        <v>356</v>
      </c>
      <c r="I5476" s="7">
        <v>42222</v>
      </c>
      <c r="J5476" s="10">
        <f>EOMONTH(Data_TABLE[[#This Row],[Date Sold]],0)</f>
        <v>42247</v>
      </c>
    </row>
    <row r="5477" spans="2:10" x14ac:dyDescent="0.25">
      <c r="B5477" s="1" t="s">
        <v>41</v>
      </c>
      <c r="C5477" s="3" t="s">
        <v>56</v>
      </c>
      <c r="D5477" s="2" t="s">
        <v>50</v>
      </c>
      <c r="E5477" s="3" t="s">
        <v>44</v>
      </c>
      <c r="F5477" s="3">
        <f t="shared" ca="1" si="168"/>
        <v>3</v>
      </c>
      <c r="G5477" s="4">
        <f t="shared" ca="1" si="169"/>
        <v>104</v>
      </c>
      <c r="H5477" s="4">
        <f ca="1">+Data_TABLE[[#This Row],[Qty]]*Data_TABLE[[#This Row],[Unit Price]]</f>
        <v>312</v>
      </c>
      <c r="I5477" s="7">
        <v>42222</v>
      </c>
      <c r="J5477" s="10">
        <f>EOMONTH(Data_TABLE[[#This Row],[Date Sold]],0)</f>
        <v>42247</v>
      </c>
    </row>
    <row r="5478" spans="2:10" x14ac:dyDescent="0.25">
      <c r="B5478" s="1" t="s">
        <v>41</v>
      </c>
      <c r="C5478" s="3" t="s">
        <v>56</v>
      </c>
      <c r="D5478" s="2" t="s">
        <v>50</v>
      </c>
      <c r="E5478" s="3" t="s">
        <v>44</v>
      </c>
      <c r="F5478" s="3">
        <f t="shared" ca="1" si="168"/>
        <v>1</v>
      </c>
      <c r="G5478" s="4">
        <f t="shared" ca="1" si="169"/>
        <v>134</v>
      </c>
      <c r="H5478" s="4">
        <f ca="1">+Data_TABLE[[#This Row],[Qty]]*Data_TABLE[[#This Row],[Unit Price]]</f>
        <v>134</v>
      </c>
      <c r="I5478" s="7">
        <v>42222</v>
      </c>
      <c r="J5478" s="10">
        <f>EOMONTH(Data_TABLE[[#This Row],[Date Sold]],0)</f>
        <v>42247</v>
      </c>
    </row>
    <row r="5479" spans="2:10" x14ac:dyDescent="0.25">
      <c r="B5479" s="1" t="s">
        <v>41</v>
      </c>
      <c r="C5479" s="3" t="s">
        <v>55</v>
      </c>
      <c r="D5479" s="2" t="s">
        <v>49</v>
      </c>
      <c r="E5479" s="3" t="s">
        <v>43</v>
      </c>
      <c r="F5479" s="3">
        <f t="shared" ca="1" si="168"/>
        <v>1</v>
      </c>
      <c r="G5479" s="4">
        <f t="shared" ca="1" si="169"/>
        <v>64</v>
      </c>
      <c r="H5479" s="4">
        <f ca="1">+Data_TABLE[[#This Row],[Qty]]*Data_TABLE[[#This Row],[Unit Price]]</f>
        <v>64</v>
      </c>
      <c r="I5479" s="7">
        <v>42222</v>
      </c>
      <c r="J5479" s="10">
        <f>EOMONTH(Data_TABLE[[#This Row],[Date Sold]],0)</f>
        <v>42247</v>
      </c>
    </row>
    <row r="5480" spans="2:10" x14ac:dyDescent="0.25">
      <c r="B5480" s="1" t="s">
        <v>41</v>
      </c>
      <c r="C5480" s="3" t="s">
        <v>56</v>
      </c>
      <c r="D5480" s="2" t="s">
        <v>50</v>
      </c>
      <c r="E5480" s="3" t="s">
        <v>44</v>
      </c>
      <c r="F5480" s="3">
        <f t="shared" ca="1" si="168"/>
        <v>5</v>
      </c>
      <c r="G5480" s="4">
        <f t="shared" ca="1" si="169"/>
        <v>165</v>
      </c>
      <c r="H5480" s="4">
        <f ca="1">+Data_TABLE[[#This Row],[Qty]]*Data_TABLE[[#This Row],[Unit Price]]</f>
        <v>825</v>
      </c>
      <c r="I5480" s="7">
        <v>42222</v>
      </c>
      <c r="J5480" s="10">
        <f>EOMONTH(Data_TABLE[[#This Row],[Date Sold]],0)</f>
        <v>42247</v>
      </c>
    </row>
    <row r="5481" spans="2:10" x14ac:dyDescent="0.25">
      <c r="B5481" s="1" t="s">
        <v>41</v>
      </c>
      <c r="C5481" s="3" t="s">
        <v>55</v>
      </c>
      <c r="D5481" s="2" t="s">
        <v>51</v>
      </c>
      <c r="E5481" s="3" t="s">
        <v>45</v>
      </c>
      <c r="F5481" s="3">
        <f t="shared" ca="1" si="168"/>
        <v>2</v>
      </c>
      <c r="G5481" s="4">
        <f t="shared" ca="1" si="169"/>
        <v>135</v>
      </c>
      <c r="H5481" s="4">
        <f ca="1">+Data_TABLE[[#This Row],[Qty]]*Data_TABLE[[#This Row],[Unit Price]]</f>
        <v>270</v>
      </c>
      <c r="I5481" s="7">
        <v>42222</v>
      </c>
      <c r="J5481" s="10">
        <f>EOMONTH(Data_TABLE[[#This Row],[Date Sold]],0)</f>
        <v>42247</v>
      </c>
    </row>
    <row r="5482" spans="2:10" x14ac:dyDescent="0.25">
      <c r="B5482" s="1" t="s">
        <v>41</v>
      </c>
      <c r="C5482" s="3" t="s">
        <v>54</v>
      </c>
      <c r="D5482" s="2" t="s">
        <v>48</v>
      </c>
      <c r="E5482" s="3" t="s">
        <v>42</v>
      </c>
      <c r="F5482" s="3">
        <f t="shared" ca="1" si="168"/>
        <v>4</v>
      </c>
      <c r="G5482" s="4">
        <f t="shared" ca="1" si="169"/>
        <v>156</v>
      </c>
      <c r="H5482" s="4">
        <f ca="1">+Data_TABLE[[#This Row],[Qty]]*Data_TABLE[[#This Row],[Unit Price]]</f>
        <v>624</v>
      </c>
      <c r="I5482" s="7">
        <v>42222</v>
      </c>
      <c r="J5482" s="10">
        <f>EOMONTH(Data_TABLE[[#This Row],[Date Sold]],0)</f>
        <v>42247</v>
      </c>
    </row>
    <row r="5483" spans="2:10" x14ac:dyDescent="0.25">
      <c r="B5483" s="1" t="s">
        <v>41</v>
      </c>
      <c r="C5483" s="3" t="s">
        <v>55</v>
      </c>
      <c r="D5483" s="2" t="s">
        <v>51</v>
      </c>
      <c r="E5483" s="3" t="s">
        <v>45</v>
      </c>
      <c r="F5483" s="3">
        <f t="shared" ca="1" si="168"/>
        <v>2</v>
      </c>
      <c r="G5483" s="4">
        <f t="shared" ca="1" si="169"/>
        <v>106</v>
      </c>
      <c r="H5483" s="4">
        <f ca="1">+Data_TABLE[[#This Row],[Qty]]*Data_TABLE[[#This Row],[Unit Price]]</f>
        <v>212</v>
      </c>
      <c r="I5483" s="7">
        <v>42222</v>
      </c>
      <c r="J5483" s="10">
        <f>EOMONTH(Data_TABLE[[#This Row],[Date Sold]],0)</f>
        <v>42247</v>
      </c>
    </row>
    <row r="5484" spans="2:10" x14ac:dyDescent="0.25">
      <c r="B5484" s="1" t="s">
        <v>41</v>
      </c>
      <c r="C5484" s="3" t="s">
        <v>55</v>
      </c>
      <c r="D5484" s="2" t="s">
        <v>49</v>
      </c>
      <c r="E5484" s="3" t="s">
        <v>43</v>
      </c>
      <c r="F5484" s="3">
        <f t="shared" ca="1" si="168"/>
        <v>2</v>
      </c>
      <c r="G5484" s="4">
        <f t="shared" ca="1" si="169"/>
        <v>170</v>
      </c>
      <c r="H5484" s="4">
        <f ca="1">+Data_TABLE[[#This Row],[Qty]]*Data_TABLE[[#This Row],[Unit Price]]</f>
        <v>340</v>
      </c>
      <c r="I5484" s="7">
        <v>42222</v>
      </c>
      <c r="J5484" s="10">
        <f>EOMONTH(Data_TABLE[[#This Row],[Date Sold]],0)</f>
        <v>42247</v>
      </c>
    </row>
    <row r="5485" spans="2:10" x14ac:dyDescent="0.25">
      <c r="B5485" s="1" t="s">
        <v>41</v>
      </c>
      <c r="C5485" s="3" t="s">
        <v>55</v>
      </c>
      <c r="D5485" s="2" t="s">
        <v>49</v>
      </c>
      <c r="E5485" s="3" t="s">
        <v>43</v>
      </c>
      <c r="F5485" s="3">
        <f t="shared" ca="1" si="168"/>
        <v>5</v>
      </c>
      <c r="G5485" s="4">
        <f t="shared" ca="1" si="169"/>
        <v>180</v>
      </c>
      <c r="H5485" s="4">
        <f ca="1">+Data_TABLE[[#This Row],[Qty]]*Data_TABLE[[#This Row],[Unit Price]]</f>
        <v>900</v>
      </c>
      <c r="I5485" s="7">
        <v>42222</v>
      </c>
      <c r="J5485" s="10">
        <f>EOMONTH(Data_TABLE[[#This Row],[Date Sold]],0)</f>
        <v>42247</v>
      </c>
    </row>
    <row r="5486" spans="2:10" x14ac:dyDescent="0.25">
      <c r="B5486" s="1" t="s">
        <v>41</v>
      </c>
      <c r="C5486" s="3" t="s">
        <v>56</v>
      </c>
      <c r="D5486" s="2" t="s">
        <v>50</v>
      </c>
      <c r="E5486" s="3" t="s">
        <v>44</v>
      </c>
      <c r="F5486" s="3">
        <f t="shared" ca="1" si="168"/>
        <v>3</v>
      </c>
      <c r="G5486" s="4">
        <f t="shared" ca="1" si="169"/>
        <v>180</v>
      </c>
      <c r="H5486" s="4">
        <f ca="1">+Data_TABLE[[#This Row],[Qty]]*Data_TABLE[[#This Row],[Unit Price]]</f>
        <v>540</v>
      </c>
      <c r="I5486" s="7">
        <v>42222</v>
      </c>
      <c r="J5486" s="10">
        <f>EOMONTH(Data_TABLE[[#This Row],[Date Sold]],0)</f>
        <v>42247</v>
      </c>
    </row>
    <row r="5487" spans="2:10" x14ac:dyDescent="0.25">
      <c r="B5487" s="1" t="s">
        <v>41</v>
      </c>
      <c r="C5487" s="3" t="s">
        <v>55</v>
      </c>
      <c r="D5487" s="2" t="s">
        <v>49</v>
      </c>
      <c r="E5487" s="3" t="s">
        <v>43</v>
      </c>
      <c r="F5487" s="3">
        <f t="shared" ca="1" si="168"/>
        <v>1</v>
      </c>
      <c r="G5487" s="4">
        <f t="shared" ca="1" si="169"/>
        <v>196</v>
      </c>
      <c r="H5487" s="4">
        <f ca="1">+Data_TABLE[[#This Row],[Qty]]*Data_TABLE[[#This Row],[Unit Price]]</f>
        <v>196</v>
      </c>
      <c r="I5487" s="7">
        <v>42222</v>
      </c>
      <c r="J5487" s="10">
        <f>EOMONTH(Data_TABLE[[#This Row],[Date Sold]],0)</f>
        <v>42247</v>
      </c>
    </row>
    <row r="5488" spans="2:10" x14ac:dyDescent="0.25">
      <c r="B5488" s="1" t="s">
        <v>41</v>
      </c>
      <c r="C5488" s="3" t="s">
        <v>54</v>
      </c>
      <c r="D5488" s="2" t="s">
        <v>48</v>
      </c>
      <c r="E5488" s="3" t="s">
        <v>42</v>
      </c>
      <c r="F5488" s="3">
        <f t="shared" ca="1" si="168"/>
        <v>5</v>
      </c>
      <c r="G5488" s="4">
        <f t="shared" ca="1" si="169"/>
        <v>102</v>
      </c>
      <c r="H5488" s="4">
        <f ca="1">+Data_TABLE[[#This Row],[Qty]]*Data_TABLE[[#This Row],[Unit Price]]</f>
        <v>510</v>
      </c>
      <c r="I5488" s="7">
        <v>42222</v>
      </c>
      <c r="J5488" s="10">
        <f>EOMONTH(Data_TABLE[[#This Row],[Date Sold]],0)</f>
        <v>42247</v>
      </c>
    </row>
    <row r="5489" spans="2:10" x14ac:dyDescent="0.25">
      <c r="B5489" s="1" t="s">
        <v>41</v>
      </c>
      <c r="C5489" s="3" t="s">
        <v>56</v>
      </c>
      <c r="D5489" s="2" t="s">
        <v>50</v>
      </c>
      <c r="E5489" s="3" t="s">
        <v>44</v>
      </c>
      <c r="F5489" s="3">
        <f t="shared" ref="F5489:F5552" ca="1" si="170">RANDBETWEEN(1,5)</f>
        <v>1</v>
      </c>
      <c r="G5489" s="4">
        <f t="shared" ref="G5489:G5552" ca="1" si="171">RANDBETWEEN(60,200)</f>
        <v>72</v>
      </c>
      <c r="H5489" s="4">
        <f ca="1">+Data_TABLE[[#This Row],[Qty]]*Data_TABLE[[#This Row],[Unit Price]]</f>
        <v>72</v>
      </c>
      <c r="I5489" s="7">
        <v>42222</v>
      </c>
      <c r="J5489" s="10">
        <f>EOMONTH(Data_TABLE[[#This Row],[Date Sold]],0)</f>
        <v>42247</v>
      </c>
    </row>
    <row r="5490" spans="2:10" x14ac:dyDescent="0.25">
      <c r="B5490" s="1" t="s">
        <v>41</v>
      </c>
      <c r="C5490" s="3" t="s">
        <v>55</v>
      </c>
      <c r="D5490" s="2" t="s">
        <v>51</v>
      </c>
      <c r="E5490" s="3" t="s">
        <v>45</v>
      </c>
      <c r="F5490" s="3">
        <f t="shared" ca="1" si="170"/>
        <v>3</v>
      </c>
      <c r="G5490" s="4">
        <f t="shared" ca="1" si="171"/>
        <v>144</v>
      </c>
      <c r="H5490" s="4">
        <f ca="1">+Data_TABLE[[#This Row],[Qty]]*Data_TABLE[[#This Row],[Unit Price]]</f>
        <v>432</v>
      </c>
      <c r="I5490" s="7">
        <v>42222</v>
      </c>
      <c r="J5490" s="10">
        <f>EOMONTH(Data_TABLE[[#This Row],[Date Sold]],0)</f>
        <v>42247</v>
      </c>
    </row>
    <row r="5491" spans="2:10" x14ac:dyDescent="0.25">
      <c r="B5491" s="1" t="s">
        <v>41</v>
      </c>
      <c r="C5491" s="3" t="s">
        <v>56</v>
      </c>
      <c r="D5491" s="2" t="s">
        <v>52</v>
      </c>
      <c r="E5491" s="3" t="s">
        <v>46</v>
      </c>
      <c r="F5491" s="3">
        <f t="shared" ca="1" si="170"/>
        <v>1</v>
      </c>
      <c r="G5491" s="4">
        <f t="shared" ca="1" si="171"/>
        <v>83</v>
      </c>
      <c r="H5491" s="4">
        <f ca="1">+Data_TABLE[[#This Row],[Qty]]*Data_TABLE[[#This Row],[Unit Price]]</f>
        <v>83</v>
      </c>
      <c r="I5491" s="7">
        <v>42222</v>
      </c>
      <c r="J5491" s="10">
        <f>EOMONTH(Data_TABLE[[#This Row],[Date Sold]],0)</f>
        <v>42247</v>
      </c>
    </row>
    <row r="5492" spans="2:10" x14ac:dyDescent="0.25">
      <c r="B5492" s="1" t="s">
        <v>41</v>
      </c>
      <c r="C5492" s="3" t="s">
        <v>55</v>
      </c>
      <c r="D5492" s="2" t="s">
        <v>49</v>
      </c>
      <c r="E5492" s="3" t="s">
        <v>43</v>
      </c>
      <c r="F5492" s="3">
        <f t="shared" ca="1" si="170"/>
        <v>4</v>
      </c>
      <c r="G5492" s="4">
        <f t="shared" ca="1" si="171"/>
        <v>89</v>
      </c>
      <c r="H5492" s="4">
        <f ca="1">+Data_TABLE[[#This Row],[Qty]]*Data_TABLE[[#This Row],[Unit Price]]</f>
        <v>356</v>
      </c>
      <c r="I5492" s="7">
        <v>42222</v>
      </c>
      <c r="J5492" s="10">
        <f>EOMONTH(Data_TABLE[[#This Row],[Date Sold]],0)</f>
        <v>42247</v>
      </c>
    </row>
    <row r="5493" spans="2:10" x14ac:dyDescent="0.25">
      <c r="B5493" s="1" t="s">
        <v>41</v>
      </c>
      <c r="C5493" s="3" t="s">
        <v>54</v>
      </c>
      <c r="D5493" s="2" t="s">
        <v>48</v>
      </c>
      <c r="E5493" s="3" t="s">
        <v>42</v>
      </c>
      <c r="F5493" s="3">
        <f t="shared" ca="1" si="170"/>
        <v>3</v>
      </c>
      <c r="G5493" s="4">
        <f t="shared" ca="1" si="171"/>
        <v>121</v>
      </c>
      <c r="H5493" s="4">
        <f ca="1">+Data_TABLE[[#This Row],[Qty]]*Data_TABLE[[#This Row],[Unit Price]]</f>
        <v>363</v>
      </c>
      <c r="I5493" s="7">
        <v>42222</v>
      </c>
      <c r="J5493" s="10">
        <f>EOMONTH(Data_TABLE[[#This Row],[Date Sold]],0)</f>
        <v>42247</v>
      </c>
    </row>
    <row r="5494" spans="2:10" x14ac:dyDescent="0.25">
      <c r="B5494" s="1" t="s">
        <v>41</v>
      </c>
      <c r="C5494" s="3" t="s">
        <v>56</v>
      </c>
      <c r="D5494" s="2" t="s">
        <v>50</v>
      </c>
      <c r="E5494" s="3" t="s">
        <v>44</v>
      </c>
      <c r="F5494" s="3">
        <f t="shared" ca="1" si="170"/>
        <v>2</v>
      </c>
      <c r="G5494" s="4">
        <f t="shared" ca="1" si="171"/>
        <v>197</v>
      </c>
      <c r="H5494" s="4">
        <f ca="1">+Data_TABLE[[#This Row],[Qty]]*Data_TABLE[[#This Row],[Unit Price]]</f>
        <v>394</v>
      </c>
      <c r="I5494" s="7">
        <v>42222</v>
      </c>
      <c r="J5494" s="10">
        <f>EOMONTH(Data_TABLE[[#This Row],[Date Sold]],0)</f>
        <v>42247</v>
      </c>
    </row>
    <row r="5495" spans="2:10" x14ac:dyDescent="0.25">
      <c r="B5495" s="1" t="s">
        <v>41</v>
      </c>
      <c r="C5495" s="3" t="s">
        <v>55</v>
      </c>
      <c r="D5495" s="2" t="s">
        <v>51</v>
      </c>
      <c r="E5495" s="3" t="s">
        <v>45</v>
      </c>
      <c r="F5495" s="3">
        <f t="shared" ca="1" si="170"/>
        <v>2</v>
      </c>
      <c r="G5495" s="4">
        <f t="shared" ca="1" si="171"/>
        <v>150</v>
      </c>
      <c r="H5495" s="4">
        <f ca="1">+Data_TABLE[[#This Row],[Qty]]*Data_TABLE[[#This Row],[Unit Price]]</f>
        <v>300</v>
      </c>
      <c r="I5495" s="7">
        <v>42222</v>
      </c>
      <c r="J5495" s="10">
        <f>EOMONTH(Data_TABLE[[#This Row],[Date Sold]],0)</f>
        <v>42247</v>
      </c>
    </row>
    <row r="5496" spans="2:10" x14ac:dyDescent="0.25">
      <c r="B5496" s="1" t="s">
        <v>41</v>
      </c>
      <c r="C5496" s="3" t="s">
        <v>56</v>
      </c>
      <c r="D5496" s="2" t="s">
        <v>50</v>
      </c>
      <c r="E5496" s="3" t="s">
        <v>44</v>
      </c>
      <c r="F5496" s="3">
        <f t="shared" ca="1" si="170"/>
        <v>4</v>
      </c>
      <c r="G5496" s="4">
        <f t="shared" ca="1" si="171"/>
        <v>125</v>
      </c>
      <c r="H5496" s="4">
        <f ca="1">+Data_TABLE[[#This Row],[Qty]]*Data_TABLE[[#This Row],[Unit Price]]</f>
        <v>500</v>
      </c>
      <c r="I5496" s="7">
        <v>42222</v>
      </c>
      <c r="J5496" s="10">
        <f>EOMONTH(Data_TABLE[[#This Row],[Date Sold]],0)</f>
        <v>42247</v>
      </c>
    </row>
    <row r="5497" spans="2:10" x14ac:dyDescent="0.25">
      <c r="B5497" s="1" t="s">
        <v>41</v>
      </c>
      <c r="C5497" s="3" t="s">
        <v>55</v>
      </c>
      <c r="D5497" s="2" t="s">
        <v>51</v>
      </c>
      <c r="E5497" s="3" t="s">
        <v>45</v>
      </c>
      <c r="F5497" s="3">
        <f t="shared" ca="1" si="170"/>
        <v>4</v>
      </c>
      <c r="G5497" s="4">
        <f t="shared" ca="1" si="171"/>
        <v>150</v>
      </c>
      <c r="H5497" s="4">
        <f ca="1">+Data_TABLE[[#This Row],[Qty]]*Data_TABLE[[#This Row],[Unit Price]]</f>
        <v>600</v>
      </c>
      <c r="I5497" s="7">
        <v>42222</v>
      </c>
      <c r="J5497" s="10">
        <f>EOMONTH(Data_TABLE[[#This Row],[Date Sold]],0)</f>
        <v>42247</v>
      </c>
    </row>
    <row r="5498" spans="2:10" x14ac:dyDescent="0.25">
      <c r="B5498" s="1" t="s">
        <v>41</v>
      </c>
      <c r="C5498" s="3" t="s">
        <v>55</v>
      </c>
      <c r="D5498" s="2" t="s">
        <v>51</v>
      </c>
      <c r="E5498" s="3" t="s">
        <v>45</v>
      </c>
      <c r="F5498" s="3">
        <f t="shared" ca="1" si="170"/>
        <v>3</v>
      </c>
      <c r="G5498" s="4">
        <f t="shared" ca="1" si="171"/>
        <v>135</v>
      </c>
      <c r="H5498" s="4">
        <f ca="1">+Data_TABLE[[#This Row],[Qty]]*Data_TABLE[[#This Row],[Unit Price]]</f>
        <v>405</v>
      </c>
      <c r="I5498" s="7">
        <v>42222</v>
      </c>
      <c r="J5498" s="10">
        <f>EOMONTH(Data_TABLE[[#This Row],[Date Sold]],0)</f>
        <v>42247</v>
      </c>
    </row>
    <row r="5499" spans="2:10" x14ac:dyDescent="0.25">
      <c r="B5499" s="1" t="s">
        <v>41</v>
      </c>
      <c r="C5499" s="3" t="s">
        <v>56</v>
      </c>
      <c r="D5499" s="2" t="s">
        <v>52</v>
      </c>
      <c r="E5499" s="3" t="s">
        <v>46</v>
      </c>
      <c r="F5499" s="3">
        <f t="shared" ca="1" si="170"/>
        <v>3</v>
      </c>
      <c r="G5499" s="4">
        <f t="shared" ca="1" si="171"/>
        <v>170</v>
      </c>
      <c r="H5499" s="4">
        <f ca="1">+Data_TABLE[[#This Row],[Qty]]*Data_TABLE[[#This Row],[Unit Price]]</f>
        <v>510</v>
      </c>
      <c r="I5499" s="7">
        <v>42222</v>
      </c>
      <c r="J5499" s="10">
        <f>EOMONTH(Data_TABLE[[#This Row],[Date Sold]],0)</f>
        <v>42247</v>
      </c>
    </row>
    <row r="5500" spans="2:10" x14ac:dyDescent="0.25">
      <c r="B5500" s="1" t="s">
        <v>41</v>
      </c>
      <c r="C5500" s="3" t="s">
        <v>54</v>
      </c>
      <c r="D5500" s="2" t="s">
        <v>48</v>
      </c>
      <c r="E5500" s="3" t="s">
        <v>42</v>
      </c>
      <c r="F5500" s="3">
        <f t="shared" ca="1" si="170"/>
        <v>4</v>
      </c>
      <c r="G5500" s="4">
        <f t="shared" ca="1" si="171"/>
        <v>126</v>
      </c>
      <c r="H5500" s="4">
        <f ca="1">+Data_TABLE[[#This Row],[Qty]]*Data_TABLE[[#This Row],[Unit Price]]</f>
        <v>504</v>
      </c>
      <c r="I5500" s="7">
        <v>42222</v>
      </c>
      <c r="J5500" s="10">
        <f>EOMONTH(Data_TABLE[[#This Row],[Date Sold]],0)</f>
        <v>42247</v>
      </c>
    </row>
    <row r="5501" spans="2:10" x14ac:dyDescent="0.25">
      <c r="B5501" s="1" t="s">
        <v>41</v>
      </c>
      <c r="C5501" s="3" t="s">
        <v>54</v>
      </c>
      <c r="D5501" s="2" t="s">
        <v>48</v>
      </c>
      <c r="E5501" s="3" t="s">
        <v>42</v>
      </c>
      <c r="F5501" s="3">
        <f t="shared" ca="1" si="170"/>
        <v>2</v>
      </c>
      <c r="G5501" s="4">
        <f t="shared" ca="1" si="171"/>
        <v>95</v>
      </c>
      <c r="H5501" s="4">
        <f ca="1">+Data_TABLE[[#This Row],[Qty]]*Data_TABLE[[#This Row],[Unit Price]]</f>
        <v>190</v>
      </c>
      <c r="I5501" s="7">
        <v>42222</v>
      </c>
      <c r="J5501" s="10">
        <f>EOMONTH(Data_TABLE[[#This Row],[Date Sold]],0)</f>
        <v>42247</v>
      </c>
    </row>
    <row r="5502" spans="2:10" x14ac:dyDescent="0.25">
      <c r="B5502" s="1" t="s">
        <v>41</v>
      </c>
      <c r="C5502" s="3" t="s">
        <v>56</v>
      </c>
      <c r="D5502" s="2" t="s">
        <v>50</v>
      </c>
      <c r="E5502" s="3" t="s">
        <v>44</v>
      </c>
      <c r="F5502" s="3">
        <f t="shared" ca="1" si="170"/>
        <v>2</v>
      </c>
      <c r="G5502" s="4">
        <f t="shared" ca="1" si="171"/>
        <v>136</v>
      </c>
      <c r="H5502" s="4">
        <f ca="1">+Data_TABLE[[#This Row],[Qty]]*Data_TABLE[[#This Row],[Unit Price]]</f>
        <v>272</v>
      </c>
      <c r="I5502" s="7">
        <v>42222</v>
      </c>
      <c r="J5502" s="10">
        <f>EOMONTH(Data_TABLE[[#This Row],[Date Sold]],0)</f>
        <v>42247</v>
      </c>
    </row>
    <row r="5503" spans="2:10" x14ac:dyDescent="0.25">
      <c r="B5503" s="1" t="s">
        <v>41</v>
      </c>
      <c r="C5503" s="3" t="s">
        <v>56</v>
      </c>
      <c r="D5503" s="2" t="s">
        <v>52</v>
      </c>
      <c r="E5503" s="3" t="s">
        <v>46</v>
      </c>
      <c r="F5503" s="3">
        <f t="shared" ca="1" si="170"/>
        <v>5</v>
      </c>
      <c r="G5503" s="4">
        <f t="shared" ca="1" si="171"/>
        <v>151</v>
      </c>
      <c r="H5503" s="4">
        <f ca="1">+Data_TABLE[[#This Row],[Qty]]*Data_TABLE[[#This Row],[Unit Price]]</f>
        <v>755</v>
      </c>
      <c r="I5503" s="7">
        <v>42223</v>
      </c>
      <c r="J5503" s="10">
        <f>EOMONTH(Data_TABLE[[#This Row],[Date Sold]],0)</f>
        <v>42247</v>
      </c>
    </row>
    <row r="5504" spans="2:10" x14ac:dyDescent="0.25">
      <c r="B5504" s="1" t="s">
        <v>41</v>
      </c>
      <c r="C5504" s="3" t="s">
        <v>55</v>
      </c>
      <c r="D5504" s="2" t="s">
        <v>49</v>
      </c>
      <c r="E5504" s="3" t="s">
        <v>43</v>
      </c>
      <c r="F5504" s="3">
        <f t="shared" ca="1" si="170"/>
        <v>3</v>
      </c>
      <c r="G5504" s="4">
        <f t="shared" ca="1" si="171"/>
        <v>91</v>
      </c>
      <c r="H5504" s="4">
        <f ca="1">+Data_TABLE[[#This Row],[Qty]]*Data_TABLE[[#This Row],[Unit Price]]</f>
        <v>273</v>
      </c>
      <c r="I5504" s="7">
        <v>42223</v>
      </c>
      <c r="J5504" s="10">
        <f>EOMONTH(Data_TABLE[[#This Row],[Date Sold]],0)</f>
        <v>42247</v>
      </c>
    </row>
    <row r="5505" spans="2:10" x14ac:dyDescent="0.25">
      <c r="B5505" s="1" t="s">
        <v>41</v>
      </c>
      <c r="C5505" s="3" t="s">
        <v>56</v>
      </c>
      <c r="D5505" s="2" t="s">
        <v>52</v>
      </c>
      <c r="E5505" s="3" t="s">
        <v>46</v>
      </c>
      <c r="F5505" s="3">
        <f t="shared" ca="1" si="170"/>
        <v>2</v>
      </c>
      <c r="G5505" s="4">
        <f t="shared" ca="1" si="171"/>
        <v>198</v>
      </c>
      <c r="H5505" s="4">
        <f ca="1">+Data_TABLE[[#This Row],[Qty]]*Data_TABLE[[#This Row],[Unit Price]]</f>
        <v>396</v>
      </c>
      <c r="I5505" s="7">
        <v>42223</v>
      </c>
      <c r="J5505" s="10">
        <f>EOMONTH(Data_TABLE[[#This Row],[Date Sold]],0)</f>
        <v>42247</v>
      </c>
    </row>
    <row r="5506" spans="2:10" x14ac:dyDescent="0.25">
      <c r="B5506" s="1" t="s">
        <v>41</v>
      </c>
      <c r="C5506" s="3" t="s">
        <v>56</v>
      </c>
      <c r="D5506" s="2" t="s">
        <v>50</v>
      </c>
      <c r="E5506" s="3" t="s">
        <v>44</v>
      </c>
      <c r="F5506" s="3">
        <f t="shared" ca="1" si="170"/>
        <v>4</v>
      </c>
      <c r="G5506" s="4">
        <f t="shared" ca="1" si="171"/>
        <v>137</v>
      </c>
      <c r="H5506" s="4">
        <f ca="1">+Data_TABLE[[#This Row],[Qty]]*Data_TABLE[[#This Row],[Unit Price]]</f>
        <v>548</v>
      </c>
      <c r="I5506" s="7">
        <v>42223</v>
      </c>
      <c r="J5506" s="10">
        <f>EOMONTH(Data_TABLE[[#This Row],[Date Sold]],0)</f>
        <v>42247</v>
      </c>
    </row>
    <row r="5507" spans="2:10" x14ac:dyDescent="0.25">
      <c r="B5507" s="1" t="s">
        <v>41</v>
      </c>
      <c r="C5507" s="3" t="s">
        <v>56</v>
      </c>
      <c r="D5507" s="2" t="s">
        <v>50</v>
      </c>
      <c r="E5507" s="3" t="s">
        <v>44</v>
      </c>
      <c r="F5507" s="3">
        <f t="shared" ca="1" si="170"/>
        <v>4</v>
      </c>
      <c r="G5507" s="4">
        <f t="shared" ca="1" si="171"/>
        <v>71</v>
      </c>
      <c r="H5507" s="4">
        <f ca="1">+Data_TABLE[[#This Row],[Qty]]*Data_TABLE[[#This Row],[Unit Price]]</f>
        <v>284</v>
      </c>
      <c r="I5507" s="7">
        <v>42223</v>
      </c>
      <c r="J5507" s="10">
        <f>EOMONTH(Data_TABLE[[#This Row],[Date Sold]],0)</f>
        <v>42247</v>
      </c>
    </row>
    <row r="5508" spans="2:10" x14ac:dyDescent="0.25">
      <c r="B5508" s="1" t="s">
        <v>41</v>
      </c>
      <c r="C5508" s="3" t="s">
        <v>56</v>
      </c>
      <c r="D5508" s="2" t="s">
        <v>52</v>
      </c>
      <c r="E5508" s="3" t="s">
        <v>46</v>
      </c>
      <c r="F5508" s="3">
        <f t="shared" ca="1" si="170"/>
        <v>1</v>
      </c>
      <c r="G5508" s="4">
        <f t="shared" ca="1" si="171"/>
        <v>164</v>
      </c>
      <c r="H5508" s="4">
        <f ca="1">+Data_TABLE[[#This Row],[Qty]]*Data_TABLE[[#This Row],[Unit Price]]</f>
        <v>164</v>
      </c>
      <c r="I5508" s="7">
        <v>42223</v>
      </c>
      <c r="J5508" s="10">
        <f>EOMONTH(Data_TABLE[[#This Row],[Date Sold]],0)</f>
        <v>42247</v>
      </c>
    </row>
    <row r="5509" spans="2:10" x14ac:dyDescent="0.25">
      <c r="B5509" s="1" t="s">
        <v>41</v>
      </c>
      <c r="C5509" s="3" t="s">
        <v>54</v>
      </c>
      <c r="D5509" s="2" t="s">
        <v>48</v>
      </c>
      <c r="E5509" s="3" t="s">
        <v>42</v>
      </c>
      <c r="F5509" s="3">
        <f t="shared" ca="1" si="170"/>
        <v>2</v>
      </c>
      <c r="G5509" s="4">
        <f t="shared" ca="1" si="171"/>
        <v>102</v>
      </c>
      <c r="H5509" s="4">
        <f ca="1">+Data_TABLE[[#This Row],[Qty]]*Data_TABLE[[#This Row],[Unit Price]]</f>
        <v>204</v>
      </c>
      <c r="I5509" s="7">
        <v>42223</v>
      </c>
      <c r="J5509" s="10">
        <f>EOMONTH(Data_TABLE[[#This Row],[Date Sold]],0)</f>
        <v>42247</v>
      </c>
    </row>
    <row r="5510" spans="2:10" x14ac:dyDescent="0.25">
      <c r="B5510" s="1" t="s">
        <v>41</v>
      </c>
      <c r="C5510" s="3" t="s">
        <v>56</v>
      </c>
      <c r="D5510" s="2" t="s">
        <v>50</v>
      </c>
      <c r="E5510" s="3" t="s">
        <v>44</v>
      </c>
      <c r="F5510" s="3">
        <f t="shared" ca="1" si="170"/>
        <v>3</v>
      </c>
      <c r="G5510" s="4">
        <f t="shared" ca="1" si="171"/>
        <v>65</v>
      </c>
      <c r="H5510" s="4">
        <f ca="1">+Data_TABLE[[#This Row],[Qty]]*Data_TABLE[[#This Row],[Unit Price]]</f>
        <v>195</v>
      </c>
      <c r="I5510" s="7">
        <v>42223</v>
      </c>
      <c r="J5510" s="10">
        <f>EOMONTH(Data_TABLE[[#This Row],[Date Sold]],0)</f>
        <v>42247</v>
      </c>
    </row>
    <row r="5511" spans="2:10" x14ac:dyDescent="0.25">
      <c r="B5511" s="1" t="s">
        <v>41</v>
      </c>
      <c r="C5511" s="3" t="s">
        <v>56</v>
      </c>
      <c r="D5511" s="2" t="s">
        <v>52</v>
      </c>
      <c r="E5511" s="3" t="s">
        <v>46</v>
      </c>
      <c r="F5511" s="3">
        <f t="shared" ca="1" si="170"/>
        <v>4</v>
      </c>
      <c r="G5511" s="4">
        <f t="shared" ca="1" si="171"/>
        <v>134</v>
      </c>
      <c r="H5511" s="4">
        <f ca="1">+Data_TABLE[[#This Row],[Qty]]*Data_TABLE[[#This Row],[Unit Price]]</f>
        <v>536</v>
      </c>
      <c r="I5511" s="7">
        <v>42223</v>
      </c>
      <c r="J5511" s="10">
        <f>EOMONTH(Data_TABLE[[#This Row],[Date Sold]],0)</f>
        <v>42247</v>
      </c>
    </row>
    <row r="5512" spans="2:10" x14ac:dyDescent="0.25">
      <c r="B5512" s="1" t="s">
        <v>41</v>
      </c>
      <c r="C5512" s="3" t="s">
        <v>54</v>
      </c>
      <c r="D5512" s="2" t="s">
        <v>48</v>
      </c>
      <c r="E5512" s="3" t="s">
        <v>42</v>
      </c>
      <c r="F5512" s="3">
        <f t="shared" ca="1" si="170"/>
        <v>4</v>
      </c>
      <c r="G5512" s="4">
        <f t="shared" ca="1" si="171"/>
        <v>115</v>
      </c>
      <c r="H5512" s="4">
        <f ca="1">+Data_TABLE[[#This Row],[Qty]]*Data_TABLE[[#This Row],[Unit Price]]</f>
        <v>460</v>
      </c>
      <c r="I5512" s="7">
        <v>42223</v>
      </c>
      <c r="J5512" s="10">
        <f>EOMONTH(Data_TABLE[[#This Row],[Date Sold]],0)</f>
        <v>42247</v>
      </c>
    </row>
    <row r="5513" spans="2:10" x14ac:dyDescent="0.25">
      <c r="B5513" s="1" t="s">
        <v>41</v>
      </c>
      <c r="C5513" s="3" t="s">
        <v>56</v>
      </c>
      <c r="D5513" s="2" t="s">
        <v>50</v>
      </c>
      <c r="E5513" s="3" t="s">
        <v>44</v>
      </c>
      <c r="F5513" s="3">
        <f t="shared" ca="1" si="170"/>
        <v>2</v>
      </c>
      <c r="G5513" s="4">
        <f t="shared" ca="1" si="171"/>
        <v>95</v>
      </c>
      <c r="H5513" s="4">
        <f ca="1">+Data_TABLE[[#This Row],[Qty]]*Data_TABLE[[#This Row],[Unit Price]]</f>
        <v>190</v>
      </c>
      <c r="I5513" s="7">
        <v>42223</v>
      </c>
      <c r="J5513" s="10">
        <f>EOMONTH(Data_TABLE[[#This Row],[Date Sold]],0)</f>
        <v>42247</v>
      </c>
    </row>
    <row r="5514" spans="2:10" x14ac:dyDescent="0.25">
      <c r="B5514" s="1" t="s">
        <v>41</v>
      </c>
      <c r="C5514" s="3" t="s">
        <v>56</v>
      </c>
      <c r="D5514" s="2" t="s">
        <v>52</v>
      </c>
      <c r="E5514" s="3" t="s">
        <v>46</v>
      </c>
      <c r="F5514" s="3">
        <f t="shared" ca="1" si="170"/>
        <v>4</v>
      </c>
      <c r="G5514" s="4">
        <f t="shared" ca="1" si="171"/>
        <v>179</v>
      </c>
      <c r="H5514" s="4">
        <f ca="1">+Data_TABLE[[#This Row],[Qty]]*Data_TABLE[[#This Row],[Unit Price]]</f>
        <v>716</v>
      </c>
      <c r="I5514" s="7">
        <v>42223</v>
      </c>
      <c r="J5514" s="10">
        <f>EOMONTH(Data_TABLE[[#This Row],[Date Sold]],0)</f>
        <v>42247</v>
      </c>
    </row>
    <row r="5515" spans="2:10" x14ac:dyDescent="0.25">
      <c r="B5515" s="1" t="s">
        <v>41</v>
      </c>
      <c r="C5515" s="3" t="s">
        <v>55</v>
      </c>
      <c r="D5515" s="2" t="s">
        <v>49</v>
      </c>
      <c r="E5515" s="3" t="s">
        <v>43</v>
      </c>
      <c r="F5515" s="3">
        <f t="shared" ca="1" si="170"/>
        <v>4</v>
      </c>
      <c r="G5515" s="4">
        <f t="shared" ca="1" si="171"/>
        <v>123</v>
      </c>
      <c r="H5515" s="4">
        <f ca="1">+Data_TABLE[[#This Row],[Qty]]*Data_TABLE[[#This Row],[Unit Price]]</f>
        <v>492</v>
      </c>
      <c r="I5515" s="7">
        <v>42223</v>
      </c>
      <c r="J5515" s="10">
        <f>EOMONTH(Data_TABLE[[#This Row],[Date Sold]],0)</f>
        <v>42247</v>
      </c>
    </row>
    <row r="5516" spans="2:10" x14ac:dyDescent="0.25">
      <c r="B5516" s="1" t="s">
        <v>41</v>
      </c>
      <c r="C5516" s="3" t="s">
        <v>55</v>
      </c>
      <c r="D5516" s="2" t="s">
        <v>49</v>
      </c>
      <c r="E5516" s="3" t="s">
        <v>43</v>
      </c>
      <c r="F5516" s="3">
        <f t="shared" ca="1" si="170"/>
        <v>3</v>
      </c>
      <c r="G5516" s="4">
        <f t="shared" ca="1" si="171"/>
        <v>150</v>
      </c>
      <c r="H5516" s="4">
        <f ca="1">+Data_TABLE[[#This Row],[Qty]]*Data_TABLE[[#This Row],[Unit Price]]</f>
        <v>450</v>
      </c>
      <c r="I5516" s="7">
        <v>42223</v>
      </c>
      <c r="J5516" s="10">
        <f>EOMONTH(Data_TABLE[[#This Row],[Date Sold]],0)</f>
        <v>42247</v>
      </c>
    </row>
    <row r="5517" spans="2:10" x14ac:dyDescent="0.25">
      <c r="B5517" s="1" t="s">
        <v>41</v>
      </c>
      <c r="C5517" s="3" t="s">
        <v>55</v>
      </c>
      <c r="D5517" s="2" t="s">
        <v>49</v>
      </c>
      <c r="E5517" s="3" t="s">
        <v>43</v>
      </c>
      <c r="F5517" s="3">
        <f t="shared" ca="1" si="170"/>
        <v>3</v>
      </c>
      <c r="G5517" s="4">
        <f t="shared" ca="1" si="171"/>
        <v>168</v>
      </c>
      <c r="H5517" s="4">
        <f ca="1">+Data_TABLE[[#This Row],[Qty]]*Data_TABLE[[#This Row],[Unit Price]]</f>
        <v>504</v>
      </c>
      <c r="I5517" s="7">
        <v>42223</v>
      </c>
      <c r="J5517" s="10">
        <f>EOMONTH(Data_TABLE[[#This Row],[Date Sold]],0)</f>
        <v>42247</v>
      </c>
    </row>
    <row r="5518" spans="2:10" x14ac:dyDescent="0.25">
      <c r="B5518" s="1" t="s">
        <v>41</v>
      </c>
      <c r="C5518" s="3" t="s">
        <v>54</v>
      </c>
      <c r="D5518" s="2" t="s">
        <v>48</v>
      </c>
      <c r="E5518" s="3" t="s">
        <v>42</v>
      </c>
      <c r="F5518" s="3">
        <f t="shared" ca="1" si="170"/>
        <v>4</v>
      </c>
      <c r="G5518" s="4">
        <f t="shared" ca="1" si="171"/>
        <v>172</v>
      </c>
      <c r="H5518" s="4">
        <f ca="1">+Data_TABLE[[#This Row],[Qty]]*Data_TABLE[[#This Row],[Unit Price]]</f>
        <v>688</v>
      </c>
      <c r="I5518" s="7">
        <v>42223</v>
      </c>
      <c r="J5518" s="10">
        <f>EOMONTH(Data_TABLE[[#This Row],[Date Sold]],0)</f>
        <v>42247</v>
      </c>
    </row>
    <row r="5519" spans="2:10" x14ac:dyDescent="0.25">
      <c r="B5519" s="1" t="s">
        <v>41</v>
      </c>
      <c r="C5519" s="3" t="s">
        <v>55</v>
      </c>
      <c r="D5519" s="2" t="s">
        <v>51</v>
      </c>
      <c r="E5519" s="3" t="s">
        <v>45</v>
      </c>
      <c r="F5519" s="3">
        <f t="shared" ca="1" si="170"/>
        <v>2</v>
      </c>
      <c r="G5519" s="4">
        <f t="shared" ca="1" si="171"/>
        <v>116</v>
      </c>
      <c r="H5519" s="4">
        <f ca="1">+Data_TABLE[[#This Row],[Qty]]*Data_TABLE[[#This Row],[Unit Price]]</f>
        <v>232</v>
      </c>
      <c r="I5519" s="7">
        <v>42223</v>
      </c>
      <c r="J5519" s="10">
        <f>EOMONTH(Data_TABLE[[#This Row],[Date Sold]],0)</f>
        <v>42247</v>
      </c>
    </row>
    <row r="5520" spans="2:10" x14ac:dyDescent="0.25">
      <c r="B5520" s="1" t="s">
        <v>41</v>
      </c>
      <c r="C5520" s="3" t="s">
        <v>56</v>
      </c>
      <c r="D5520" s="2" t="s">
        <v>50</v>
      </c>
      <c r="E5520" s="3" t="s">
        <v>44</v>
      </c>
      <c r="F5520" s="3">
        <f t="shared" ca="1" si="170"/>
        <v>3</v>
      </c>
      <c r="G5520" s="4">
        <f t="shared" ca="1" si="171"/>
        <v>81</v>
      </c>
      <c r="H5520" s="4">
        <f ca="1">+Data_TABLE[[#This Row],[Qty]]*Data_TABLE[[#This Row],[Unit Price]]</f>
        <v>243</v>
      </c>
      <c r="I5520" s="7">
        <v>42223</v>
      </c>
      <c r="J5520" s="10">
        <f>EOMONTH(Data_TABLE[[#This Row],[Date Sold]],0)</f>
        <v>42247</v>
      </c>
    </row>
    <row r="5521" spans="2:10" x14ac:dyDescent="0.25">
      <c r="B5521" s="1" t="s">
        <v>41</v>
      </c>
      <c r="C5521" s="3" t="s">
        <v>56</v>
      </c>
      <c r="D5521" s="2" t="s">
        <v>50</v>
      </c>
      <c r="E5521" s="3" t="s">
        <v>44</v>
      </c>
      <c r="F5521" s="3">
        <f t="shared" ca="1" si="170"/>
        <v>1</v>
      </c>
      <c r="G5521" s="4">
        <f t="shared" ca="1" si="171"/>
        <v>86</v>
      </c>
      <c r="H5521" s="4">
        <f ca="1">+Data_TABLE[[#This Row],[Qty]]*Data_TABLE[[#This Row],[Unit Price]]</f>
        <v>86</v>
      </c>
      <c r="I5521" s="7">
        <v>42223</v>
      </c>
      <c r="J5521" s="10">
        <f>EOMONTH(Data_TABLE[[#This Row],[Date Sold]],0)</f>
        <v>42247</v>
      </c>
    </row>
    <row r="5522" spans="2:10" x14ac:dyDescent="0.25">
      <c r="B5522" s="1" t="s">
        <v>41</v>
      </c>
      <c r="C5522" s="3" t="s">
        <v>56</v>
      </c>
      <c r="D5522" s="2" t="s">
        <v>50</v>
      </c>
      <c r="E5522" s="3" t="s">
        <v>44</v>
      </c>
      <c r="F5522" s="3">
        <f t="shared" ca="1" si="170"/>
        <v>3</v>
      </c>
      <c r="G5522" s="4">
        <f t="shared" ca="1" si="171"/>
        <v>192</v>
      </c>
      <c r="H5522" s="4">
        <f ca="1">+Data_TABLE[[#This Row],[Qty]]*Data_TABLE[[#This Row],[Unit Price]]</f>
        <v>576</v>
      </c>
      <c r="I5522" s="7">
        <v>42223</v>
      </c>
      <c r="J5522" s="10">
        <f>EOMONTH(Data_TABLE[[#This Row],[Date Sold]],0)</f>
        <v>42247</v>
      </c>
    </row>
    <row r="5523" spans="2:10" x14ac:dyDescent="0.25">
      <c r="B5523" s="1" t="s">
        <v>41</v>
      </c>
      <c r="C5523" s="3" t="s">
        <v>56</v>
      </c>
      <c r="D5523" s="2" t="s">
        <v>52</v>
      </c>
      <c r="E5523" s="3" t="s">
        <v>46</v>
      </c>
      <c r="F5523" s="3">
        <f t="shared" ca="1" si="170"/>
        <v>2</v>
      </c>
      <c r="G5523" s="4">
        <f t="shared" ca="1" si="171"/>
        <v>69</v>
      </c>
      <c r="H5523" s="4">
        <f ca="1">+Data_TABLE[[#This Row],[Qty]]*Data_TABLE[[#This Row],[Unit Price]]</f>
        <v>138</v>
      </c>
      <c r="I5523" s="7">
        <v>42223</v>
      </c>
      <c r="J5523" s="10">
        <f>EOMONTH(Data_TABLE[[#This Row],[Date Sold]],0)</f>
        <v>42247</v>
      </c>
    </row>
    <row r="5524" spans="2:10" x14ac:dyDescent="0.25">
      <c r="B5524" s="1" t="s">
        <v>41</v>
      </c>
      <c r="C5524" s="3" t="s">
        <v>56</v>
      </c>
      <c r="D5524" s="2" t="s">
        <v>50</v>
      </c>
      <c r="E5524" s="3" t="s">
        <v>44</v>
      </c>
      <c r="F5524" s="3">
        <f t="shared" ca="1" si="170"/>
        <v>1</v>
      </c>
      <c r="G5524" s="4">
        <f t="shared" ca="1" si="171"/>
        <v>67</v>
      </c>
      <c r="H5524" s="4">
        <f ca="1">+Data_TABLE[[#This Row],[Qty]]*Data_TABLE[[#This Row],[Unit Price]]</f>
        <v>67</v>
      </c>
      <c r="I5524" s="7">
        <v>42223</v>
      </c>
      <c r="J5524" s="10">
        <f>EOMONTH(Data_TABLE[[#This Row],[Date Sold]],0)</f>
        <v>42247</v>
      </c>
    </row>
    <row r="5525" spans="2:10" x14ac:dyDescent="0.25">
      <c r="B5525" s="1" t="s">
        <v>41</v>
      </c>
      <c r="C5525" s="3" t="s">
        <v>56</v>
      </c>
      <c r="D5525" s="2" t="s">
        <v>50</v>
      </c>
      <c r="E5525" s="3" t="s">
        <v>44</v>
      </c>
      <c r="F5525" s="3">
        <f t="shared" ca="1" si="170"/>
        <v>5</v>
      </c>
      <c r="G5525" s="4">
        <f t="shared" ca="1" si="171"/>
        <v>93</v>
      </c>
      <c r="H5525" s="4">
        <f ca="1">+Data_TABLE[[#This Row],[Qty]]*Data_TABLE[[#This Row],[Unit Price]]</f>
        <v>465</v>
      </c>
      <c r="I5525" s="7">
        <v>42223</v>
      </c>
      <c r="J5525" s="10">
        <f>EOMONTH(Data_TABLE[[#This Row],[Date Sold]],0)</f>
        <v>42247</v>
      </c>
    </row>
    <row r="5526" spans="2:10" x14ac:dyDescent="0.25">
      <c r="B5526" s="1" t="s">
        <v>41</v>
      </c>
      <c r="C5526" s="3" t="s">
        <v>56</v>
      </c>
      <c r="D5526" s="2" t="s">
        <v>52</v>
      </c>
      <c r="E5526" s="3" t="s">
        <v>46</v>
      </c>
      <c r="F5526" s="3">
        <f t="shared" ca="1" si="170"/>
        <v>3</v>
      </c>
      <c r="G5526" s="4">
        <f t="shared" ca="1" si="171"/>
        <v>154</v>
      </c>
      <c r="H5526" s="4">
        <f ca="1">+Data_TABLE[[#This Row],[Qty]]*Data_TABLE[[#This Row],[Unit Price]]</f>
        <v>462</v>
      </c>
      <c r="I5526" s="7">
        <v>42223</v>
      </c>
      <c r="J5526" s="10">
        <f>EOMONTH(Data_TABLE[[#This Row],[Date Sold]],0)</f>
        <v>42247</v>
      </c>
    </row>
    <row r="5527" spans="2:10" x14ac:dyDescent="0.25">
      <c r="B5527" s="1" t="s">
        <v>41</v>
      </c>
      <c r="C5527" s="3" t="s">
        <v>56</v>
      </c>
      <c r="D5527" s="2" t="s">
        <v>52</v>
      </c>
      <c r="E5527" s="3" t="s">
        <v>46</v>
      </c>
      <c r="F5527" s="3">
        <f t="shared" ca="1" si="170"/>
        <v>3</v>
      </c>
      <c r="G5527" s="4">
        <f t="shared" ca="1" si="171"/>
        <v>114</v>
      </c>
      <c r="H5527" s="4">
        <f ca="1">+Data_TABLE[[#This Row],[Qty]]*Data_TABLE[[#This Row],[Unit Price]]</f>
        <v>342</v>
      </c>
      <c r="I5527" s="7">
        <v>42223</v>
      </c>
      <c r="J5527" s="10">
        <f>EOMONTH(Data_TABLE[[#This Row],[Date Sold]],0)</f>
        <v>42247</v>
      </c>
    </row>
    <row r="5528" spans="2:10" x14ac:dyDescent="0.25">
      <c r="B5528" s="1" t="s">
        <v>41</v>
      </c>
      <c r="C5528" s="3" t="s">
        <v>56</v>
      </c>
      <c r="D5528" s="2" t="s">
        <v>52</v>
      </c>
      <c r="E5528" s="3" t="s">
        <v>46</v>
      </c>
      <c r="F5528" s="3">
        <f t="shared" ca="1" si="170"/>
        <v>1</v>
      </c>
      <c r="G5528" s="4">
        <f t="shared" ca="1" si="171"/>
        <v>139</v>
      </c>
      <c r="H5528" s="4">
        <f ca="1">+Data_TABLE[[#This Row],[Qty]]*Data_TABLE[[#This Row],[Unit Price]]</f>
        <v>139</v>
      </c>
      <c r="I5528" s="7">
        <v>42223</v>
      </c>
      <c r="J5528" s="10">
        <f>EOMONTH(Data_TABLE[[#This Row],[Date Sold]],0)</f>
        <v>42247</v>
      </c>
    </row>
    <row r="5529" spans="2:10" x14ac:dyDescent="0.25">
      <c r="B5529" s="1" t="s">
        <v>41</v>
      </c>
      <c r="C5529" s="3" t="s">
        <v>56</v>
      </c>
      <c r="D5529" s="2" t="s">
        <v>50</v>
      </c>
      <c r="E5529" s="3" t="s">
        <v>44</v>
      </c>
      <c r="F5529" s="3">
        <f t="shared" ca="1" si="170"/>
        <v>3</v>
      </c>
      <c r="G5529" s="4">
        <f t="shared" ca="1" si="171"/>
        <v>104</v>
      </c>
      <c r="H5529" s="4">
        <f ca="1">+Data_TABLE[[#This Row],[Qty]]*Data_TABLE[[#This Row],[Unit Price]]</f>
        <v>312</v>
      </c>
      <c r="I5529" s="7">
        <v>42223</v>
      </c>
      <c r="J5529" s="10">
        <f>EOMONTH(Data_TABLE[[#This Row],[Date Sold]],0)</f>
        <v>42247</v>
      </c>
    </row>
    <row r="5530" spans="2:10" x14ac:dyDescent="0.25">
      <c r="B5530" s="1" t="s">
        <v>41</v>
      </c>
      <c r="C5530" s="3" t="s">
        <v>55</v>
      </c>
      <c r="D5530" s="2" t="s">
        <v>51</v>
      </c>
      <c r="E5530" s="3" t="s">
        <v>45</v>
      </c>
      <c r="F5530" s="3">
        <f t="shared" ca="1" si="170"/>
        <v>2</v>
      </c>
      <c r="G5530" s="4">
        <f t="shared" ca="1" si="171"/>
        <v>80</v>
      </c>
      <c r="H5530" s="4">
        <f ca="1">+Data_TABLE[[#This Row],[Qty]]*Data_TABLE[[#This Row],[Unit Price]]</f>
        <v>160</v>
      </c>
      <c r="I5530" s="7">
        <v>42223</v>
      </c>
      <c r="J5530" s="10">
        <f>EOMONTH(Data_TABLE[[#This Row],[Date Sold]],0)</f>
        <v>42247</v>
      </c>
    </row>
    <row r="5531" spans="2:10" x14ac:dyDescent="0.25">
      <c r="B5531" s="1" t="s">
        <v>41</v>
      </c>
      <c r="C5531" s="3" t="s">
        <v>56</v>
      </c>
      <c r="D5531" s="2" t="s">
        <v>52</v>
      </c>
      <c r="E5531" s="3" t="s">
        <v>46</v>
      </c>
      <c r="F5531" s="3">
        <f t="shared" ca="1" si="170"/>
        <v>3</v>
      </c>
      <c r="G5531" s="4">
        <f t="shared" ca="1" si="171"/>
        <v>118</v>
      </c>
      <c r="H5531" s="4">
        <f ca="1">+Data_TABLE[[#This Row],[Qty]]*Data_TABLE[[#This Row],[Unit Price]]</f>
        <v>354</v>
      </c>
      <c r="I5531" s="7">
        <v>42223</v>
      </c>
      <c r="J5531" s="10">
        <f>EOMONTH(Data_TABLE[[#This Row],[Date Sold]],0)</f>
        <v>42247</v>
      </c>
    </row>
    <row r="5532" spans="2:10" x14ac:dyDescent="0.25">
      <c r="B5532" s="1" t="s">
        <v>41</v>
      </c>
      <c r="C5532" s="3" t="s">
        <v>55</v>
      </c>
      <c r="D5532" s="2" t="s">
        <v>51</v>
      </c>
      <c r="E5532" s="3" t="s">
        <v>45</v>
      </c>
      <c r="F5532" s="3">
        <f t="shared" ca="1" si="170"/>
        <v>3</v>
      </c>
      <c r="G5532" s="4">
        <f t="shared" ca="1" si="171"/>
        <v>101</v>
      </c>
      <c r="H5532" s="4">
        <f ca="1">+Data_TABLE[[#This Row],[Qty]]*Data_TABLE[[#This Row],[Unit Price]]</f>
        <v>303</v>
      </c>
      <c r="I5532" s="7">
        <v>42223</v>
      </c>
      <c r="J5532" s="10">
        <f>EOMONTH(Data_TABLE[[#This Row],[Date Sold]],0)</f>
        <v>42247</v>
      </c>
    </row>
    <row r="5533" spans="2:10" x14ac:dyDescent="0.25">
      <c r="B5533" s="1" t="s">
        <v>41</v>
      </c>
      <c r="C5533" s="3" t="s">
        <v>55</v>
      </c>
      <c r="D5533" s="2" t="s">
        <v>51</v>
      </c>
      <c r="E5533" s="3" t="s">
        <v>45</v>
      </c>
      <c r="F5533" s="3">
        <f t="shared" ca="1" si="170"/>
        <v>5</v>
      </c>
      <c r="G5533" s="4">
        <f t="shared" ca="1" si="171"/>
        <v>128</v>
      </c>
      <c r="H5533" s="4">
        <f ca="1">+Data_TABLE[[#This Row],[Qty]]*Data_TABLE[[#This Row],[Unit Price]]</f>
        <v>640</v>
      </c>
      <c r="I5533" s="7">
        <v>42223</v>
      </c>
      <c r="J5533" s="10">
        <f>EOMONTH(Data_TABLE[[#This Row],[Date Sold]],0)</f>
        <v>42247</v>
      </c>
    </row>
    <row r="5534" spans="2:10" x14ac:dyDescent="0.25">
      <c r="B5534" s="1" t="s">
        <v>41</v>
      </c>
      <c r="C5534" s="3" t="s">
        <v>55</v>
      </c>
      <c r="D5534" s="2" t="s">
        <v>49</v>
      </c>
      <c r="E5534" s="3" t="s">
        <v>43</v>
      </c>
      <c r="F5534" s="3">
        <f t="shared" ca="1" si="170"/>
        <v>1</v>
      </c>
      <c r="G5534" s="4">
        <f t="shared" ca="1" si="171"/>
        <v>146</v>
      </c>
      <c r="H5534" s="4">
        <f ca="1">+Data_TABLE[[#This Row],[Qty]]*Data_TABLE[[#This Row],[Unit Price]]</f>
        <v>146</v>
      </c>
      <c r="I5534" s="7">
        <v>42223</v>
      </c>
      <c r="J5534" s="10">
        <f>EOMONTH(Data_TABLE[[#This Row],[Date Sold]],0)</f>
        <v>42247</v>
      </c>
    </row>
    <row r="5535" spans="2:10" x14ac:dyDescent="0.25">
      <c r="B5535" s="1" t="s">
        <v>41</v>
      </c>
      <c r="C5535" s="3" t="s">
        <v>55</v>
      </c>
      <c r="D5535" s="2" t="s">
        <v>49</v>
      </c>
      <c r="E5535" s="3" t="s">
        <v>43</v>
      </c>
      <c r="F5535" s="3">
        <f t="shared" ca="1" si="170"/>
        <v>5</v>
      </c>
      <c r="G5535" s="4">
        <f t="shared" ca="1" si="171"/>
        <v>99</v>
      </c>
      <c r="H5535" s="4">
        <f ca="1">+Data_TABLE[[#This Row],[Qty]]*Data_TABLE[[#This Row],[Unit Price]]</f>
        <v>495</v>
      </c>
      <c r="I5535" s="7">
        <v>42223</v>
      </c>
      <c r="J5535" s="10">
        <f>EOMONTH(Data_TABLE[[#This Row],[Date Sold]],0)</f>
        <v>42247</v>
      </c>
    </row>
    <row r="5536" spans="2:10" x14ac:dyDescent="0.25">
      <c r="B5536" s="1" t="s">
        <v>41</v>
      </c>
      <c r="C5536" s="3" t="s">
        <v>55</v>
      </c>
      <c r="D5536" s="2" t="s">
        <v>49</v>
      </c>
      <c r="E5536" s="3" t="s">
        <v>43</v>
      </c>
      <c r="F5536" s="3">
        <f t="shared" ca="1" si="170"/>
        <v>1</v>
      </c>
      <c r="G5536" s="4">
        <f t="shared" ca="1" si="171"/>
        <v>173</v>
      </c>
      <c r="H5536" s="4">
        <f ca="1">+Data_TABLE[[#This Row],[Qty]]*Data_TABLE[[#This Row],[Unit Price]]</f>
        <v>173</v>
      </c>
      <c r="I5536" s="7">
        <v>42223</v>
      </c>
      <c r="J5536" s="10">
        <f>EOMONTH(Data_TABLE[[#This Row],[Date Sold]],0)</f>
        <v>42247</v>
      </c>
    </row>
    <row r="5537" spans="2:10" x14ac:dyDescent="0.25">
      <c r="B5537" s="1" t="s">
        <v>41</v>
      </c>
      <c r="C5537" s="3" t="s">
        <v>56</v>
      </c>
      <c r="D5537" s="2" t="s">
        <v>52</v>
      </c>
      <c r="E5537" s="3" t="s">
        <v>46</v>
      </c>
      <c r="F5537" s="3">
        <f t="shared" ca="1" si="170"/>
        <v>2</v>
      </c>
      <c r="G5537" s="4">
        <f t="shared" ca="1" si="171"/>
        <v>172</v>
      </c>
      <c r="H5537" s="4">
        <f ca="1">+Data_TABLE[[#This Row],[Qty]]*Data_TABLE[[#This Row],[Unit Price]]</f>
        <v>344</v>
      </c>
      <c r="I5537" s="7">
        <v>42223</v>
      </c>
      <c r="J5537" s="10">
        <f>EOMONTH(Data_TABLE[[#This Row],[Date Sold]],0)</f>
        <v>42247</v>
      </c>
    </row>
    <row r="5538" spans="2:10" x14ac:dyDescent="0.25">
      <c r="B5538" s="1" t="s">
        <v>41</v>
      </c>
      <c r="C5538" s="3" t="s">
        <v>56</v>
      </c>
      <c r="D5538" s="2" t="s">
        <v>52</v>
      </c>
      <c r="E5538" s="3" t="s">
        <v>46</v>
      </c>
      <c r="F5538" s="3">
        <f t="shared" ca="1" si="170"/>
        <v>3</v>
      </c>
      <c r="G5538" s="4">
        <f t="shared" ca="1" si="171"/>
        <v>193</v>
      </c>
      <c r="H5538" s="4">
        <f ca="1">+Data_TABLE[[#This Row],[Qty]]*Data_TABLE[[#This Row],[Unit Price]]</f>
        <v>579</v>
      </c>
      <c r="I5538" s="7">
        <v>42223</v>
      </c>
      <c r="J5538" s="10">
        <f>EOMONTH(Data_TABLE[[#This Row],[Date Sold]],0)</f>
        <v>42247</v>
      </c>
    </row>
    <row r="5539" spans="2:10" x14ac:dyDescent="0.25">
      <c r="B5539" s="1" t="s">
        <v>41</v>
      </c>
      <c r="C5539" s="3" t="s">
        <v>54</v>
      </c>
      <c r="D5539" s="2" t="s">
        <v>48</v>
      </c>
      <c r="E5539" s="3" t="s">
        <v>42</v>
      </c>
      <c r="F5539" s="3">
        <f t="shared" ca="1" si="170"/>
        <v>3</v>
      </c>
      <c r="G5539" s="4">
        <f t="shared" ca="1" si="171"/>
        <v>192</v>
      </c>
      <c r="H5539" s="4">
        <f ca="1">+Data_TABLE[[#This Row],[Qty]]*Data_TABLE[[#This Row],[Unit Price]]</f>
        <v>576</v>
      </c>
      <c r="I5539" s="7">
        <v>42223</v>
      </c>
      <c r="J5539" s="10">
        <f>EOMONTH(Data_TABLE[[#This Row],[Date Sold]],0)</f>
        <v>42247</v>
      </c>
    </row>
    <row r="5540" spans="2:10" x14ac:dyDescent="0.25">
      <c r="B5540" s="1" t="s">
        <v>41</v>
      </c>
      <c r="C5540" s="3" t="s">
        <v>54</v>
      </c>
      <c r="D5540" s="2" t="s">
        <v>48</v>
      </c>
      <c r="E5540" s="3" t="s">
        <v>42</v>
      </c>
      <c r="F5540" s="3">
        <f t="shared" ca="1" si="170"/>
        <v>3</v>
      </c>
      <c r="G5540" s="4">
        <f t="shared" ca="1" si="171"/>
        <v>74</v>
      </c>
      <c r="H5540" s="4">
        <f ca="1">+Data_TABLE[[#This Row],[Qty]]*Data_TABLE[[#This Row],[Unit Price]]</f>
        <v>222</v>
      </c>
      <c r="I5540" s="7">
        <v>42223</v>
      </c>
      <c r="J5540" s="10">
        <f>EOMONTH(Data_TABLE[[#This Row],[Date Sold]],0)</f>
        <v>42247</v>
      </c>
    </row>
    <row r="5541" spans="2:10" x14ac:dyDescent="0.25">
      <c r="B5541" s="1" t="s">
        <v>41</v>
      </c>
      <c r="C5541" s="3" t="s">
        <v>56</v>
      </c>
      <c r="D5541" s="2" t="s">
        <v>52</v>
      </c>
      <c r="E5541" s="3" t="s">
        <v>46</v>
      </c>
      <c r="F5541" s="3">
        <f t="shared" ca="1" si="170"/>
        <v>3</v>
      </c>
      <c r="G5541" s="4">
        <f t="shared" ca="1" si="171"/>
        <v>149</v>
      </c>
      <c r="H5541" s="4">
        <f ca="1">+Data_TABLE[[#This Row],[Qty]]*Data_TABLE[[#This Row],[Unit Price]]</f>
        <v>447</v>
      </c>
      <c r="I5541" s="7">
        <v>42223</v>
      </c>
      <c r="J5541" s="10">
        <f>EOMONTH(Data_TABLE[[#This Row],[Date Sold]],0)</f>
        <v>42247</v>
      </c>
    </row>
    <row r="5542" spans="2:10" x14ac:dyDescent="0.25">
      <c r="B5542" s="1" t="s">
        <v>41</v>
      </c>
      <c r="C5542" s="3" t="s">
        <v>54</v>
      </c>
      <c r="D5542" s="2" t="s">
        <v>48</v>
      </c>
      <c r="E5542" s="3" t="s">
        <v>42</v>
      </c>
      <c r="F5542" s="3">
        <f t="shared" ca="1" si="170"/>
        <v>5</v>
      </c>
      <c r="G5542" s="4">
        <f t="shared" ca="1" si="171"/>
        <v>155</v>
      </c>
      <c r="H5542" s="4">
        <f ca="1">+Data_TABLE[[#This Row],[Qty]]*Data_TABLE[[#This Row],[Unit Price]]</f>
        <v>775</v>
      </c>
      <c r="I5542" s="7">
        <v>42223</v>
      </c>
      <c r="J5542" s="10">
        <f>EOMONTH(Data_TABLE[[#This Row],[Date Sold]],0)</f>
        <v>42247</v>
      </c>
    </row>
    <row r="5543" spans="2:10" x14ac:dyDescent="0.25">
      <c r="B5543" s="1" t="s">
        <v>41</v>
      </c>
      <c r="C5543" s="3" t="s">
        <v>54</v>
      </c>
      <c r="D5543" s="2" t="s">
        <v>48</v>
      </c>
      <c r="E5543" s="3" t="s">
        <v>42</v>
      </c>
      <c r="F5543" s="3">
        <f t="shared" ca="1" si="170"/>
        <v>5</v>
      </c>
      <c r="G5543" s="4">
        <f t="shared" ca="1" si="171"/>
        <v>129</v>
      </c>
      <c r="H5543" s="4">
        <f ca="1">+Data_TABLE[[#This Row],[Qty]]*Data_TABLE[[#This Row],[Unit Price]]</f>
        <v>645</v>
      </c>
      <c r="I5543" s="7">
        <v>42223</v>
      </c>
      <c r="J5543" s="10">
        <f>EOMONTH(Data_TABLE[[#This Row],[Date Sold]],0)</f>
        <v>42247</v>
      </c>
    </row>
    <row r="5544" spans="2:10" x14ac:dyDescent="0.25">
      <c r="B5544" s="1" t="s">
        <v>41</v>
      </c>
      <c r="C5544" s="3" t="s">
        <v>56</v>
      </c>
      <c r="D5544" s="2" t="s">
        <v>50</v>
      </c>
      <c r="E5544" s="3" t="s">
        <v>44</v>
      </c>
      <c r="F5544" s="3">
        <f t="shared" ca="1" si="170"/>
        <v>5</v>
      </c>
      <c r="G5544" s="4">
        <f t="shared" ca="1" si="171"/>
        <v>76</v>
      </c>
      <c r="H5544" s="4">
        <f ca="1">+Data_TABLE[[#This Row],[Qty]]*Data_TABLE[[#This Row],[Unit Price]]</f>
        <v>380</v>
      </c>
      <c r="I5544" s="7">
        <v>42223</v>
      </c>
      <c r="J5544" s="10">
        <f>EOMONTH(Data_TABLE[[#This Row],[Date Sold]],0)</f>
        <v>42247</v>
      </c>
    </row>
    <row r="5545" spans="2:10" x14ac:dyDescent="0.25">
      <c r="B5545" s="1" t="s">
        <v>41</v>
      </c>
      <c r="C5545" s="3" t="s">
        <v>56</v>
      </c>
      <c r="D5545" s="2" t="s">
        <v>50</v>
      </c>
      <c r="E5545" s="3" t="s">
        <v>44</v>
      </c>
      <c r="F5545" s="3">
        <f t="shared" ca="1" si="170"/>
        <v>2</v>
      </c>
      <c r="G5545" s="4">
        <f t="shared" ca="1" si="171"/>
        <v>136</v>
      </c>
      <c r="H5545" s="4">
        <f ca="1">+Data_TABLE[[#This Row],[Qty]]*Data_TABLE[[#This Row],[Unit Price]]</f>
        <v>272</v>
      </c>
      <c r="I5545" s="7">
        <v>42223</v>
      </c>
      <c r="J5545" s="10">
        <f>EOMONTH(Data_TABLE[[#This Row],[Date Sold]],0)</f>
        <v>42247</v>
      </c>
    </row>
    <row r="5546" spans="2:10" x14ac:dyDescent="0.25">
      <c r="B5546" s="1" t="s">
        <v>41</v>
      </c>
      <c r="C5546" s="3" t="s">
        <v>56</v>
      </c>
      <c r="D5546" s="2" t="s">
        <v>52</v>
      </c>
      <c r="E5546" s="3" t="s">
        <v>46</v>
      </c>
      <c r="F5546" s="3">
        <f t="shared" ca="1" si="170"/>
        <v>5</v>
      </c>
      <c r="G5546" s="4">
        <f t="shared" ca="1" si="171"/>
        <v>132</v>
      </c>
      <c r="H5546" s="4">
        <f ca="1">+Data_TABLE[[#This Row],[Qty]]*Data_TABLE[[#This Row],[Unit Price]]</f>
        <v>660</v>
      </c>
      <c r="I5546" s="7">
        <v>42223</v>
      </c>
      <c r="J5546" s="10">
        <f>EOMONTH(Data_TABLE[[#This Row],[Date Sold]],0)</f>
        <v>42247</v>
      </c>
    </row>
    <row r="5547" spans="2:10" x14ac:dyDescent="0.25">
      <c r="B5547" s="1" t="s">
        <v>41</v>
      </c>
      <c r="C5547" s="3" t="s">
        <v>54</v>
      </c>
      <c r="D5547" s="2" t="s">
        <v>48</v>
      </c>
      <c r="E5547" s="3" t="s">
        <v>42</v>
      </c>
      <c r="F5547" s="3">
        <f t="shared" ca="1" si="170"/>
        <v>2</v>
      </c>
      <c r="G5547" s="4">
        <f t="shared" ca="1" si="171"/>
        <v>80</v>
      </c>
      <c r="H5547" s="4">
        <f ca="1">+Data_TABLE[[#This Row],[Qty]]*Data_TABLE[[#This Row],[Unit Price]]</f>
        <v>160</v>
      </c>
      <c r="I5547" s="7">
        <v>42223</v>
      </c>
      <c r="J5547" s="10">
        <f>EOMONTH(Data_TABLE[[#This Row],[Date Sold]],0)</f>
        <v>42247</v>
      </c>
    </row>
    <row r="5548" spans="2:10" x14ac:dyDescent="0.25">
      <c r="B5548" s="1" t="s">
        <v>41</v>
      </c>
      <c r="C5548" s="3" t="s">
        <v>56</v>
      </c>
      <c r="D5548" s="2" t="s">
        <v>52</v>
      </c>
      <c r="E5548" s="3" t="s">
        <v>46</v>
      </c>
      <c r="F5548" s="3">
        <f t="shared" ca="1" si="170"/>
        <v>5</v>
      </c>
      <c r="G5548" s="4">
        <f t="shared" ca="1" si="171"/>
        <v>162</v>
      </c>
      <c r="H5548" s="4">
        <f ca="1">+Data_TABLE[[#This Row],[Qty]]*Data_TABLE[[#This Row],[Unit Price]]</f>
        <v>810</v>
      </c>
      <c r="I5548" s="7">
        <v>42223</v>
      </c>
      <c r="J5548" s="10">
        <f>EOMONTH(Data_TABLE[[#This Row],[Date Sold]],0)</f>
        <v>42247</v>
      </c>
    </row>
    <row r="5549" spans="2:10" x14ac:dyDescent="0.25">
      <c r="B5549" s="1" t="s">
        <v>41</v>
      </c>
      <c r="C5549" s="3" t="s">
        <v>55</v>
      </c>
      <c r="D5549" s="2" t="s">
        <v>51</v>
      </c>
      <c r="E5549" s="3" t="s">
        <v>45</v>
      </c>
      <c r="F5549" s="3">
        <f t="shared" ca="1" si="170"/>
        <v>5</v>
      </c>
      <c r="G5549" s="4">
        <f t="shared" ca="1" si="171"/>
        <v>179</v>
      </c>
      <c r="H5549" s="4">
        <f ca="1">+Data_TABLE[[#This Row],[Qty]]*Data_TABLE[[#This Row],[Unit Price]]</f>
        <v>895</v>
      </c>
      <c r="I5549" s="7">
        <v>42223</v>
      </c>
      <c r="J5549" s="10">
        <f>EOMONTH(Data_TABLE[[#This Row],[Date Sold]],0)</f>
        <v>42247</v>
      </c>
    </row>
    <row r="5550" spans="2:10" x14ac:dyDescent="0.25">
      <c r="B5550" s="1" t="s">
        <v>41</v>
      </c>
      <c r="C5550" s="3" t="s">
        <v>56</v>
      </c>
      <c r="D5550" s="2" t="s">
        <v>50</v>
      </c>
      <c r="E5550" s="3" t="s">
        <v>44</v>
      </c>
      <c r="F5550" s="3">
        <f t="shared" ca="1" si="170"/>
        <v>5</v>
      </c>
      <c r="G5550" s="4">
        <f t="shared" ca="1" si="171"/>
        <v>196</v>
      </c>
      <c r="H5550" s="4">
        <f ca="1">+Data_TABLE[[#This Row],[Qty]]*Data_TABLE[[#This Row],[Unit Price]]</f>
        <v>980</v>
      </c>
      <c r="I5550" s="7">
        <v>42223</v>
      </c>
      <c r="J5550" s="10">
        <f>EOMONTH(Data_TABLE[[#This Row],[Date Sold]],0)</f>
        <v>42247</v>
      </c>
    </row>
    <row r="5551" spans="2:10" x14ac:dyDescent="0.25">
      <c r="B5551" s="1" t="s">
        <v>41</v>
      </c>
      <c r="C5551" s="3" t="s">
        <v>56</v>
      </c>
      <c r="D5551" s="2" t="s">
        <v>52</v>
      </c>
      <c r="E5551" s="3" t="s">
        <v>46</v>
      </c>
      <c r="F5551" s="3">
        <f t="shared" ca="1" si="170"/>
        <v>2</v>
      </c>
      <c r="G5551" s="4">
        <f t="shared" ca="1" si="171"/>
        <v>99</v>
      </c>
      <c r="H5551" s="4">
        <f ca="1">+Data_TABLE[[#This Row],[Qty]]*Data_TABLE[[#This Row],[Unit Price]]</f>
        <v>198</v>
      </c>
      <c r="I5551" s="7">
        <v>42223</v>
      </c>
      <c r="J5551" s="10">
        <f>EOMONTH(Data_TABLE[[#This Row],[Date Sold]],0)</f>
        <v>42247</v>
      </c>
    </row>
    <row r="5552" spans="2:10" x14ac:dyDescent="0.25">
      <c r="B5552" s="1" t="s">
        <v>41</v>
      </c>
      <c r="C5552" s="3" t="s">
        <v>54</v>
      </c>
      <c r="D5552" s="2" t="s">
        <v>48</v>
      </c>
      <c r="E5552" s="3" t="s">
        <v>42</v>
      </c>
      <c r="F5552" s="3">
        <f t="shared" ca="1" si="170"/>
        <v>3</v>
      </c>
      <c r="G5552" s="4">
        <f t="shared" ca="1" si="171"/>
        <v>174</v>
      </c>
      <c r="H5552" s="4">
        <f ca="1">+Data_TABLE[[#This Row],[Qty]]*Data_TABLE[[#This Row],[Unit Price]]</f>
        <v>522</v>
      </c>
      <c r="I5552" s="7">
        <v>42223</v>
      </c>
      <c r="J5552" s="10">
        <f>EOMONTH(Data_TABLE[[#This Row],[Date Sold]],0)</f>
        <v>42247</v>
      </c>
    </row>
    <row r="5553" spans="2:10" x14ac:dyDescent="0.25">
      <c r="B5553" s="1" t="s">
        <v>41</v>
      </c>
      <c r="C5553" s="3" t="s">
        <v>55</v>
      </c>
      <c r="D5553" s="2" t="s">
        <v>49</v>
      </c>
      <c r="E5553" s="3" t="s">
        <v>43</v>
      </c>
      <c r="F5553" s="3">
        <f t="shared" ref="F5553:F5616" ca="1" si="172">RANDBETWEEN(1,5)</f>
        <v>3</v>
      </c>
      <c r="G5553" s="4">
        <f t="shared" ref="G5553:G5616" ca="1" si="173">RANDBETWEEN(60,200)</f>
        <v>164</v>
      </c>
      <c r="H5553" s="4">
        <f ca="1">+Data_TABLE[[#This Row],[Qty]]*Data_TABLE[[#This Row],[Unit Price]]</f>
        <v>492</v>
      </c>
      <c r="I5553" s="7">
        <v>42224</v>
      </c>
      <c r="J5553" s="10">
        <f>EOMONTH(Data_TABLE[[#This Row],[Date Sold]],0)</f>
        <v>42247</v>
      </c>
    </row>
    <row r="5554" spans="2:10" x14ac:dyDescent="0.25">
      <c r="B5554" s="1" t="s">
        <v>41</v>
      </c>
      <c r="C5554" s="3" t="s">
        <v>55</v>
      </c>
      <c r="D5554" s="2" t="s">
        <v>49</v>
      </c>
      <c r="E5554" s="3" t="s">
        <v>43</v>
      </c>
      <c r="F5554" s="3">
        <f t="shared" ca="1" si="172"/>
        <v>2</v>
      </c>
      <c r="G5554" s="4">
        <f t="shared" ca="1" si="173"/>
        <v>139</v>
      </c>
      <c r="H5554" s="4">
        <f ca="1">+Data_TABLE[[#This Row],[Qty]]*Data_TABLE[[#This Row],[Unit Price]]</f>
        <v>278</v>
      </c>
      <c r="I5554" s="7">
        <v>42224</v>
      </c>
      <c r="J5554" s="10">
        <f>EOMONTH(Data_TABLE[[#This Row],[Date Sold]],0)</f>
        <v>42247</v>
      </c>
    </row>
    <row r="5555" spans="2:10" x14ac:dyDescent="0.25">
      <c r="B5555" s="1" t="s">
        <v>41</v>
      </c>
      <c r="C5555" s="3" t="s">
        <v>54</v>
      </c>
      <c r="D5555" s="2" t="s">
        <v>48</v>
      </c>
      <c r="E5555" s="3" t="s">
        <v>42</v>
      </c>
      <c r="F5555" s="3">
        <f t="shared" ca="1" si="172"/>
        <v>5</v>
      </c>
      <c r="G5555" s="4">
        <f t="shared" ca="1" si="173"/>
        <v>144</v>
      </c>
      <c r="H5555" s="4">
        <f ca="1">+Data_TABLE[[#This Row],[Qty]]*Data_TABLE[[#This Row],[Unit Price]]</f>
        <v>720</v>
      </c>
      <c r="I5555" s="7">
        <v>42224</v>
      </c>
      <c r="J5555" s="10">
        <f>EOMONTH(Data_TABLE[[#This Row],[Date Sold]],0)</f>
        <v>42247</v>
      </c>
    </row>
    <row r="5556" spans="2:10" x14ac:dyDescent="0.25">
      <c r="B5556" s="1" t="s">
        <v>41</v>
      </c>
      <c r="C5556" s="3" t="s">
        <v>56</v>
      </c>
      <c r="D5556" s="2" t="s">
        <v>52</v>
      </c>
      <c r="E5556" s="3" t="s">
        <v>46</v>
      </c>
      <c r="F5556" s="3">
        <f t="shared" ca="1" si="172"/>
        <v>3</v>
      </c>
      <c r="G5556" s="4">
        <f t="shared" ca="1" si="173"/>
        <v>167</v>
      </c>
      <c r="H5556" s="4">
        <f ca="1">+Data_TABLE[[#This Row],[Qty]]*Data_TABLE[[#This Row],[Unit Price]]</f>
        <v>501</v>
      </c>
      <c r="I5556" s="7">
        <v>42224</v>
      </c>
      <c r="J5556" s="10">
        <f>EOMONTH(Data_TABLE[[#This Row],[Date Sold]],0)</f>
        <v>42247</v>
      </c>
    </row>
    <row r="5557" spans="2:10" x14ac:dyDescent="0.25">
      <c r="B5557" s="1" t="s">
        <v>41</v>
      </c>
      <c r="C5557" s="3" t="s">
        <v>54</v>
      </c>
      <c r="D5557" s="2" t="s">
        <v>48</v>
      </c>
      <c r="E5557" s="3" t="s">
        <v>42</v>
      </c>
      <c r="F5557" s="3">
        <f t="shared" ca="1" si="172"/>
        <v>1</v>
      </c>
      <c r="G5557" s="4">
        <f t="shared" ca="1" si="173"/>
        <v>83</v>
      </c>
      <c r="H5557" s="4">
        <f ca="1">+Data_TABLE[[#This Row],[Qty]]*Data_TABLE[[#This Row],[Unit Price]]</f>
        <v>83</v>
      </c>
      <c r="I5557" s="7">
        <v>42224</v>
      </c>
      <c r="J5557" s="10">
        <f>EOMONTH(Data_TABLE[[#This Row],[Date Sold]],0)</f>
        <v>42247</v>
      </c>
    </row>
    <row r="5558" spans="2:10" x14ac:dyDescent="0.25">
      <c r="B5558" s="1" t="s">
        <v>41</v>
      </c>
      <c r="C5558" s="3" t="s">
        <v>55</v>
      </c>
      <c r="D5558" s="2" t="s">
        <v>51</v>
      </c>
      <c r="E5558" s="3" t="s">
        <v>45</v>
      </c>
      <c r="F5558" s="3">
        <f t="shared" ca="1" si="172"/>
        <v>1</v>
      </c>
      <c r="G5558" s="4">
        <f t="shared" ca="1" si="173"/>
        <v>107</v>
      </c>
      <c r="H5558" s="4">
        <f ca="1">+Data_TABLE[[#This Row],[Qty]]*Data_TABLE[[#This Row],[Unit Price]]</f>
        <v>107</v>
      </c>
      <c r="I5558" s="7">
        <v>42224</v>
      </c>
      <c r="J5558" s="10">
        <f>EOMONTH(Data_TABLE[[#This Row],[Date Sold]],0)</f>
        <v>42247</v>
      </c>
    </row>
    <row r="5559" spans="2:10" x14ac:dyDescent="0.25">
      <c r="B5559" s="1" t="s">
        <v>41</v>
      </c>
      <c r="C5559" s="3" t="s">
        <v>56</v>
      </c>
      <c r="D5559" s="2" t="s">
        <v>50</v>
      </c>
      <c r="E5559" s="3" t="s">
        <v>44</v>
      </c>
      <c r="F5559" s="3">
        <f t="shared" ca="1" si="172"/>
        <v>5</v>
      </c>
      <c r="G5559" s="4">
        <f t="shared" ca="1" si="173"/>
        <v>183</v>
      </c>
      <c r="H5559" s="4">
        <f ca="1">+Data_TABLE[[#This Row],[Qty]]*Data_TABLE[[#This Row],[Unit Price]]</f>
        <v>915</v>
      </c>
      <c r="I5559" s="7">
        <v>42224</v>
      </c>
      <c r="J5559" s="10">
        <f>EOMONTH(Data_TABLE[[#This Row],[Date Sold]],0)</f>
        <v>42247</v>
      </c>
    </row>
    <row r="5560" spans="2:10" x14ac:dyDescent="0.25">
      <c r="B5560" s="1" t="s">
        <v>41</v>
      </c>
      <c r="C5560" s="3" t="s">
        <v>56</v>
      </c>
      <c r="D5560" s="2" t="s">
        <v>52</v>
      </c>
      <c r="E5560" s="3" t="s">
        <v>46</v>
      </c>
      <c r="F5560" s="3">
        <f t="shared" ca="1" si="172"/>
        <v>1</v>
      </c>
      <c r="G5560" s="4">
        <f t="shared" ca="1" si="173"/>
        <v>195</v>
      </c>
      <c r="H5560" s="4">
        <f ca="1">+Data_TABLE[[#This Row],[Qty]]*Data_TABLE[[#This Row],[Unit Price]]</f>
        <v>195</v>
      </c>
      <c r="I5560" s="7">
        <v>42224</v>
      </c>
      <c r="J5560" s="10">
        <f>EOMONTH(Data_TABLE[[#This Row],[Date Sold]],0)</f>
        <v>42247</v>
      </c>
    </row>
    <row r="5561" spans="2:10" x14ac:dyDescent="0.25">
      <c r="B5561" s="1" t="s">
        <v>41</v>
      </c>
      <c r="C5561" s="3" t="s">
        <v>55</v>
      </c>
      <c r="D5561" s="2" t="s">
        <v>51</v>
      </c>
      <c r="E5561" s="3" t="s">
        <v>45</v>
      </c>
      <c r="F5561" s="3">
        <f t="shared" ca="1" si="172"/>
        <v>4</v>
      </c>
      <c r="G5561" s="4">
        <f t="shared" ca="1" si="173"/>
        <v>80</v>
      </c>
      <c r="H5561" s="4">
        <f ca="1">+Data_TABLE[[#This Row],[Qty]]*Data_TABLE[[#This Row],[Unit Price]]</f>
        <v>320</v>
      </c>
      <c r="I5561" s="7">
        <v>42224</v>
      </c>
      <c r="J5561" s="10">
        <f>EOMONTH(Data_TABLE[[#This Row],[Date Sold]],0)</f>
        <v>42247</v>
      </c>
    </row>
    <row r="5562" spans="2:10" x14ac:dyDescent="0.25">
      <c r="B5562" s="1" t="s">
        <v>41</v>
      </c>
      <c r="C5562" s="3" t="s">
        <v>56</v>
      </c>
      <c r="D5562" s="2" t="s">
        <v>52</v>
      </c>
      <c r="E5562" s="3" t="s">
        <v>46</v>
      </c>
      <c r="F5562" s="3">
        <f t="shared" ca="1" si="172"/>
        <v>2</v>
      </c>
      <c r="G5562" s="4">
        <f t="shared" ca="1" si="173"/>
        <v>97</v>
      </c>
      <c r="H5562" s="4">
        <f ca="1">+Data_TABLE[[#This Row],[Qty]]*Data_TABLE[[#This Row],[Unit Price]]</f>
        <v>194</v>
      </c>
      <c r="I5562" s="7">
        <v>42224</v>
      </c>
      <c r="J5562" s="10">
        <f>EOMONTH(Data_TABLE[[#This Row],[Date Sold]],0)</f>
        <v>42247</v>
      </c>
    </row>
    <row r="5563" spans="2:10" x14ac:dyDescent="0.25">
      <c r="B5563" s="1" t="s">
        <v>41</v>
      </c>
      <c r="C5563" s="3" t="s">
        <v>56</v>
      </c>
      <c r="D5563" s="2" t="s">
        <v>50</v>
      </c>
      <c r="E5563" s="3" t="s">
        <v>44</v>
      </c>
      <c r="F5563" s="3">
        <f t="shared" ca="1" si="172"/>
        <v>4</v>
      </c>
      <c r="G5563" s="4">
        <f t="shared" ca="1" si="173"/>
        <v>108</v>
      </c>
      <c r="H5563" s="4">
        <f ca="1">+Data_TABLE[[#This Row],[Qty]]*Data_TABLE[[#This Row],[Unit Price]]</f>
        <v>432</v>
      </c>
      <c r="I5563" s="7">
        <v>42224</v>
      </c>
      <c r="J5563" s="10">
        <f>EOMONTH(Data_TABLE[[#This Row],[Date Sold]],0)</f>
        <v>42247</v>
      </c>
    </row>
    <row r="5564" spans="2:10" x14ac:dyDescent="0.25">
      <c r="B5564" s="1" t="s">
        <v>41</v>
      </c>
      <c r="C5564" s="3" t="s">
        <v>55</v>
      </c>
      <c r="D5564" s="2" t="s">
        <v>51</v>
      </c>
      <c r="E5564" s="3" t="s">
        <v>45</v>
      </c>
      <c r="F5564" s="3">
        <f t="shared" ca="1" si="172"/>
        <v>5</v>
      </c>
      <c r="G5564" s="4">
        <f t="shared" ca="1" si="173"/>
        <v>141</v>
      </c>
      <c r="H5564" s="4">
        <f ca="1">+Data_TABLE[[#This Row],[Qty]]*Data_TABLE[[#This Row],[Unit Price]]</f>
        <v>705</v>
      </c>
      <c r="I5564" s="7">
        <v>42224</v>
      </c>
      <c r="J5564" s="10">
        <f>EOMONTH(Data_TABLE[[#This Row],[Date Sold]],0)</f>
        <v>42247</v>
      </c>
    </row>
    <row r="5565" spans="2:10" x14ac:dyDescent="0.25">
      <c r="B5565" s="1" t="s">
        <v>41</v>
      </c>
      <c r="C5565" s="3" t="s">
        <v>56</v>
      </c>
      <c r="D5565" s="2" t="s">
        <v>52</v>
      </c>
      <c r="E5565" s="3" t="s">
        <v>46</v>
      </c>
      <c r="F5565" s="3">
        <f t="shared" ca="1" si="172"/>
        <v>4</v>
      </c>
      <c r="G5565" s="4">
        <f t="shared" ca="1" si="173"/>
        <v>141</v>
      </c>
      <c r="H5565" s="4">
        <f ca="1">+Data_TABLE[[#This Row],[Qty]]*Data_TABLE[[#This Row],[Unit Price]]</f>
        <v>564</v>
      </c>
      <c r="I5565" s="7">
        <v>42224</v>
      </c>
      <c r="J5565" s="10">
        <f>EOMONTH(Data_TABLE[[#This Row],[Date Sold]],0)</f>
        <v>42247</v>
      </c>
    </row>
    <row r="5566" spans="2:10" x14ac:dyDescent="0.25">
      <c r="B5566" s="1" t="s">
        <v>41</v>
      </c>
      <c r="C5566" s="3" t="s">
        <v>55</v>
      </c>
      <c r="D5566" s="2" t="s">
        <v>51</v>
      </c>
      <c r="E5566" s="3" t="s">
        <v>45</v>
      </c>
      <c r="F5566" s="3">
        <f t="shared" ca="1" si="172"/>
        <v>4</v>
      </c>
      <c r="G5566" s="4">
        <f t="shared" ca="1" si="173"/>
        <v>124</v>
      </c>
      <c r="H5566" s="4">
        <f ca="1">+Data_TABLE[[#This Row],[Qty]]*Data_TABLE[[#This Row],[Unit Price]]</f>
        <v>496</v>
      </c>
      <c r="I5566" s="7">
        <v>42224</v>
      </c>
      <c r="J5566" s="10">
        <f>EOMONTH(Data_TABLE[[#This Row],[Date Sold]],0)</f>
        <v>42247</v>
      </c>
    </row>
    <row r="5567" spans="2:10" x14ac:dyDescent="0.25">
      <c r="B5567" s="1" t="s">
        <v>41</v>
      </c>
      <c r="C5567" s="3" t="s">
        <v>56</v>
      </c>
      <c r="D5567" s="2" t="s">
        <v>52</v>
      </c>
      <c r="E5567" s="3" t="s">
        <v>46</v>
      </c>
      <c r="F5567" s="3">
        <f t="shared" ca="1" si="172"/>
        <v>2</v>
      </c>
      <c r="G5567" s="4">
        <f t="shared" ca="1" si="173"/>
        <v>174</v>
      </c>
      <c r="H5567" s="4">
        <f ca="1">+Data_TABLE[[#This Row],[Qty]]*Data_TABLE[[#This Row],[Unit Price]]</f>
        <v>348</v>
      </c>
      <c r="I5567" s="7">
        <v>42224</v>
      </c>
      <c r="J5567" s="10">
        <f>EOMONTH(Data_TABLE[[#This Row],[Date Sold]],0)</f>
        <v>42247</v>
      </c>
    </row>
    <row r="5568" spans="2:10" x14ac:dyDescent="0.25">
      <c r="B5568" s="1" t="s">
        <v>41</v>
      </c>
      <c r="C5568" s="3" t="s">
        <v>56</v>
      </c>
      <c r="D5568" s="2" t="s">
        <v>52</v>
      </c>
      <c r="E5568" s="3" t="s">
        <v>46</v>
      </c>
      <c r="F5568" s="3">
        <f t="shared" ca="1" si="172"/>
        <v>5</v>
      </c>
      <c r="G5568" s="4">
        <f t="shared" ca="1" si="173"/>
        <v>169</v>
      </c>
      <c r="H5568" s="4">
        <f ca="1">+Data_TABLE[[#This Row],[Qty]]*Data_TABLE[[#This Row],[Unit Price]]</f>
        <v>845</v>
      </c>
      <c r="I5568" s="7">
        <v>42224</v>
      </c>
      <c r="J5568" s="10">
        <f>EOMONTH(Data_TABLE[[#This Row],[Date Sold]],0)</f>
        <v>42247</v>
      </c>
    </row>
    <row r="5569" spans="2:10" x14ac:dyDescent="0.25">
      <c r="B5569" s="1" t="s">
        <v>41</v>
      </c>
      <c r="C5569" s="3" t="s">
        <v>55</v>
      </c>
      <c r="D5569" s="2" t="s">
        <v>51</v>
      </c>
      <c r="E5569" s="3" t="s">
        <v>45</v>
      </c>
      <c r="F5569" s="3">
        <f t="shared" ca="1" si="172"/>
        <v>5</v>
      </c>
      <c r="G5569" s="4">
        <f t="shared" ca="1" si="173"/>
        <v>154</v>
      </c>
      <c r="H5569" s="4">
        <f ca="1">+Data_TABLE[[#This Row],[Qty]]*Data_TABLE[[#This Row],[Unit Price]]</f>
        <v>770</v>
      </c>
      <c r="I5569" s="7">
        <v>42224</v>
      </c>
      <c r="J5569" s="10">
        <f>EOMONTH(Data_TABLE[[#This Row],[Date Sold]],0)</f>
        <v>42247</v>
      </c>
    </row>
    <row r="5570" spans="2:10" x14ac:dyDescent="0.25">
      <c r="B5570" s="1" t="s">
        <v>41</v>
      </c>
      <c r="C5570" s="3" t="s">
        <v>55</v>
      </c>
      <c r="D5570" s="2" t="s">
        <v>51</v>
      </c>
      <c r="E5570" s="3" t="s">
        <v>45</v>
      </c>
      <c r="F5570" s="3">
        <f t="shared" ca="1" si="172"/>
        <v>3</v>
      </c>
      <c r="G5570" s="4">
        <f t="shared" ca="1" si="173"/>
        <v>132</v>
      </c>
      <c r="H5570" s="4">
        <f ca="1">+Data_TABLE[[#This Row],[Qty]]*Data_TABLE[[#This Row],[Unit Price]]</f>
        <v>396</v>
      </c>
      <c r="I5570" s="7">
        <v>42224</v>
      </c>
      <c r="J5570" s="10">
        <f>EOMONTH(Data_TABLE[[#This Row],[Date Sold]],0)</f>
        <v>42247</v>
      </c>
    </row>
    <row r="5571" spans="2:10" x14ac:dyDescent="0.25">
      <c r="B5571" s="1" t="s">
        <v>41</v>
      </c>
      <c r="C5571" s="3" t="s">
        <v>55</v>
      </c>
      <c r="D5571" s="2" t="s">
        <v>51</v>
      </c>
      <c r="E5571" s="3" t="s">
        <v>45</v>
      </c>
      <c r="F5571" s="3">
        <f t="shared" ca="1" si="172"/>
        <v>2</v>
      </c>
      <c r="G5571" s="4">
        <f t="shared" ca="1" si="173"/>
        <v>173</v>
      </c>
      <c r="H5571" s="4">
        <f ca="1">+Data_TABLE[[#This Row],[Qty]]*Data_TABLE[[#This Row],[Unit Price]]</f>
        <v>346</v>
      </c>
      <c r="I5571" s="7">
        <v>42224</v>
      </c>
      <c r="J5571" s="10">
        <f>EOMONTH(Data_TABLE[[#This Row],[Date Sold]],0)</f>
        <v>42247</v>
      </c>
    </row>
    <row r="5572" spans="2:10" x14ac:dyDescent="0.25">
      <c r="B5572" s="1" t="s">
        <v>41</v>
      </c>
      <c r="C5572" s="3" t="s">
        <v>56</v>
      </c>
      <c r="D5572" s="2" t="s">
        <v>50</v>
      </c>
      <c r="E5572" s="3" t="s">
        <v>44</v>
      </c>
      <c r="F5572" s="3">
        <f t="shared" ca="1" si="172"/>
        <v>5</v>
      </c>
      <c r="G5572" s="4">
        <f t="shared" ca="1" si="173"/>
        <v>135</v>
      </c>
      <c r="H5572" s="4">
        <f ca="1">+Data_TABLE[[#This Row],[Qty]]*Data_TABLE[[#This Row],[Unit Price]]</f>
        <v>675</v>
      </c>
      <c r="I5572" s="7">
        <v>42224</v>
      </c>
      <c r="J5572" s="10">
        <f>EOMONTH(Data_TABLE[[#This Row],[Date Sold]],0)</f>
        <v>42247</v>
      </c>
    </row>
    <row r="5573" spans="2:10" x14ac:dyDescent="0.25">
      <c r="B5573" s="1" t="s">
        <v>41</v>
      </c>
      <c r="C5573" s="3" t="s">
        <v>56</v>
      </c>
      <c r="D5573" s="2" t="s">
        <v>52</v>
      </c>
      <c r="E5573" s="3" t="s">
        <v>46</v>
      </c>
      <c r="F5573" s="3">
        <f t="shared" ca="1" si="172"/>
        <v>5</v>
      </c>
      <c r="G5573" s="4">
        <f t="shared" ca="1" si="173"/>
        <v>142</v>
      </c>
      <c r="H5573" s="4">
        <f ca="1">+Data_TABLE[[#This Row],[Qty]]*Data_TABLE[[#This Row],[Unit Price]]</f>
        <v>710</v>
      </c>
      <c r="I5573" s="7">
        <v>42224</v>
      </c>
      <c r="J5573" s="10">
        <f>EOMONTH(Data_TABLE[[#This Row],[Date Sold]],0)</f>
        <v>42247</v>
      </c>
    </row>
    <row r="5574" spans="2:10" x14ac:dyDescent="0.25">
      <c r="B5574" s="1" t="s">
        <v>41</v>
      </c>
      <c r="C5574" s="3" t="s">
        <v>55</v>
      </c>
      <c r="D5574" s="2" t="s">
        <v>51</v>
      </c>
      <c r="E5574" s="3" t="s">
        <v>45</v>
      </c>
      <c r="F5574" s="3">
        <f t="shared" ca="1" si="172"/>
        <v>1</v>
      </c>
      <c r="G5574" s="4">
        <f t="shared" ca="1" si="173"/>
        <v>114</v>
      </c>
      <c r="H5574" s="4">
        <f ca="1">+Data_TABLE[[#This Row],[Qty]]*Data_TABLE[[#This Row],[Unit Price]]</f>
        <v>114</v>
      </c>
      <c r="I5574" s="7">
        <v>42224</v>
      </c>
      <c r="J5574" s="10">
        <f>EOMONTH(Data_TABLE[[#This Row],[Date Sold]],0)</f>
        <v>42247</v>
      </c>
    </row>
    <row r="5575" spans="2:10" x14ac:dyDescent="0.25">
      <c r="B5575" s="1" t="s">
        <v>41</v>
      </c>
      <c r="C5575" s="3" t="s">
        <v>56</v>
      </c>
      <c r="D5575" s="2" t="s">
        <v>52</v>
      </c>
      <c r="E5575" s="3" t="s">
        <v>46</v>
      </c>
      <c r="F5575" s="3">
        <f t="shared" ca="1" si="172"/>
        <v>4</v>
      </c>
      <c r="G5575" s="4">
        <f t="shared" ca="1" si="173"/>
        <v>112</v>
      </c>
      <c r="H5575" s="4">
        <f ca="1">+Data_TABLE[[#This Row],[Qty]]*Data_TABLE[[#This Row],[Unit Price]]</f>
        <v>448</v>
      </c>
      <c r="I5575" s="7">
        <v>42224</v>
      </c>
      <c r="J5575" s="10">
        <f>EOMONTH(Data_TABLE[[#This Row],[Date Sold]],0)</f>
        <v>42247</v>
      </c>
    </row>
    <row r="5576" spans="2:10" x14ac:dyDescent="0.25">
      <c r="B5576" s="1" t="s">
        <v>41</v>
      </c>
      <c r="C5576" s="3" t="s">
        <v>56</v>
      </c>
      <c r="D5576" s="2" t="s">
        <v>50</v>
      </c>
      <c r="E5576" s="3" t="s">
        <v>44</v>
      </c>
      <c r="F5576" s="3">
        <f t="shared" ca="1" si="172"/>
        <v>2</v>
      </c>
      <c r="G5576" s="4">
        <f t="shared" ca="1" si="173"/>
        <v>191</v>
      </c>
      <c r="H5576" s="4">
        <f ca="1">+Data_TABLE[[#This Row],[Qty]]*Data_TABLE[[#This Row],[Unit Price]]</f>
        <v>382</v>
      </c>
      <c r="I5576" s="7">
        <v>42224</v>
      </c>
      <c r="J5576" s="10">
        <f>EOMONTH(Data_TABLE[[#This Row],[Date Sold]],0)</f>
        <v>42247</v>
      </c>
    </row>
    <row r="5577" spans="2:10" x14ac:dyDescent="0.25">
      <c r="B5577" s="1" t="s">
        <v>41</v>
      </c>
      <c r="C5577" s="3" t="s">
        <v>55</v>
      </c>
      <c r="D5577" s="2" t="s">
        <v>51</v>
      </c>
      <c r="E5577" s="3" t="s">
        <v>45</v>
      </c>
      <c r="F5577" s="3">
        <f t="shared" ca="1" si="172"/>
        <v>3</v>
      </c>
      <c r="G5577" s="4">
        <f t="shared" ca="1" si="173"/>
        <v>154</v>
      </c>
      <c r="H5577" s="4">
        <f ca="1">+Data_TABLE[[#This Row],[Qty]]*Data_TABLE[[#This Row],[Unit Price]]</f>
        <v>462</v>
      </c>
      <c r="I5577" s="7">
        <v>42224</v>
      </c>
      <c r="J5577" s="10">
        <f>EOMONTH(Data_TABLE[[#This Row],[Date Sold]],0)</f>
        <v>42247</v>
      </c>
    </row>
    <row r="5578" spans="2:10" x14ac:dyDescent="0.25">
      <c r="B5578" s="1" t="s">
        <v>41</v>
      </c>
      <c r="C5578" s="3" t="s">
        <v>55</v>
      </c>
      <c r="D5578" s="2" t="s">
        <v>51</v>
      </c>
      <c r="E5578" s="3" t="s">
        <v>45</v>
      </c>
      <c r="F5578" s="3">
        <f t="shared" ca="1" si="172"/>
        <v>1</v>
      </c>
      <c r="G5578" s="4">
        <f t="shared" ca="1" si="173"/>
        <v>158</v>
      </c>
      <c r="H5578" s="4">
        <f ca="1">+Data_TABLE[[#This Row],[Qty]]*Data_TABLE[[#This Row],[Unit Price]]</f>
        <v>158</v>
      </c>
      <c r="I5578" s="7">
        <v>42224</v>
      </c>
      <c r="J5578" s="10">
        <f>EOMONTH(Data_TABLE[[#This Row],[Date Sold]],0)</f>
        <v>42247</v>
      </c>
    </row>
    <row r="5579" spans="2:10" x14ac:dyDescent="0.25">
      <c r="B5579" s="1" t="s">
        <v>41</v>
      </c>
      <c r="C5579" s="3" t="s">
        <v>56</v>
      </c>
      <c r="D5579" s="2" t="s">
        <v>50</v>
      </c>
      <c r="E5579" s="3" t="s">
        <v>44</v>
      </c>
      <c r="F5579" s="3">
        <f t="shared" ca="1" si="172"/>
        <v>2</v>
      </c>
      <c r="G5579" s="4">
        <f t="shared" ca="1" si="173"/>
        <v>114</v>
      </c>
      <c r="H5579" s="4">
        <f ca="1">+Data_TABLE[[#This Row],[Qty]]*Data_TABLE[[#This Row],[Unit Price]]</f>
        <v>228</v>
      </c>
      <c r="I5579" s="7">
        <v>42224</v>
      </c>
      <c r="J5579" s="10">
        <f>EOMONTH(Data_TABLE[[#This Row],[Date Sold]],0)</f>
        <v>42247</v>
      </c>
    </row>
    <row r="5580" spans="2:10" x14ac:dyDescent="0.25">
      <c r="B5580" s="1" t="s">
        <v>41</v>
      </c>
      <c r="C5580" s="3" t="s">
        <v>55</v>
      </c>
      <c r="D5580" s="2" t="s">
        <v>51</v>
      </c>
      <c r="E5580" s="3" t="s">
        <v>45</v>
      </c>
      <c r="F5580" s="3">
        <f t="shared" ca="1" si="172"/>
        <v>3</v>
      </c>
      <c r="G5580" s="4">
        <f t="shared" ca="1" si="173"/>
        <v>164</v>
      </c>
      <c r="H5580" s="4">
        <f ca="1">+Data_TABLE[[#This Row],[Qty]]*Data_TABLE[[#This Row],[Unit Price]]</f>
        <v>492</v>
      </c>
      <c r="I5580" s="7">
        <v>42224</v>
      </c>
      <c r="J5580" s="10">
        <f>EOMONTH(Data_TABLE[[#This Row],[Date Sold]],0)</f>
        <v>42247</v>
      </c>
    </row>
    <row r="5581" spans="2:10" x14ac:dyDescent="0.25">
      <c r="B5581" s="1" t="s">
        <v>41</v>
      </c>
      <c r="C5581" s="3" t="s">
        <v>56</v>
      </c>
      <c r="D5581" s="2" t="s">
        <v>50</v>
      </c>
      <c r="E5581" s="3" t="s">
        <v>44</v>
      </c>
      <c r="F5581" s="3">
        <f t="shared" ca="1" si="172"/>
        <v>1</v>
      </c>
      <c r="G5581" s="4">
        <f t="shared" ca="1" si="173"/>
        <v>70</v>
      </c>
      <c r="H5581" s="4">
        <f ca="1">+Data_TABLE[[#This Row],[Qty]]*Data_TABLE[[#This Row],[Unit Price]]</f>
        <v>70</v>
      </c>
      <c r="I5581" s="7">
        <v>42224</v>
      </c>
      <c r="J5581" s="10">
        <f>EOMONTH(Data_TABLE[[#This Row],[Date Sold]],0)</f>
        <v>42247</v>
      </c>
    </row>
    <row r="5582" spans="2:10" x14ac:dyDescent="0.25">
      <c r="B5582" s="1" t="s">
        <v>41</v>
      </c>
      <c r="C5582" s="3" t="s">
        <v>55</v>
      </c>
      <c r="D5582" s="2" t="s">
        <v>51</v>
      </c>
      <c r="E5582" s="3" t="s">
        <v>45</v>
      </c>
      <c r="F5582" s="3">
        <f t="shared" ca="1" si="172"/>
        <v>3</v>
      </c>
      <c r="G5582" s="4">
        <f t="shared" ca="1" si="173"/>
        <v>103</v>
      </c>
      <c r="H5582" s="4">
        <f ca="1">+Data_TABLE[[#This Row],[Qty]]*Data_TABLE[[#This Row],[Unit Price]]</f>
        <v>309</v>
      </c>
      <c r="I5582" s="7">
        <v>42224</v>
      </c>
      <c r="J5582" s="10">
        <f>EOMONTH(Data_TABLE[[#This Row],[Date Sold]],0)</f>
        <v>42247</v>
      </c>
    </row>
    <row r="5583" spans="2:10" x14ac:dyDescent="0.25">
      <c r="B5583" s="1" t="s">
        <v>41</v>
      </c>
      <c r="C5583" s="3" t="s">
        <v>56</v>
      </c>
      <c r="D5583" s="2" t="s">
        <v>52</v>
      </c>
      <c r="E5583" s="3" t="s">
        <v>46</v>
      </c>
      <c r="F5583" s="3">
        <f t="shared" ca="1" si="172"/>
        <v>2</v>
      </c>
      <c r="G5583" s="4">
        <f t="shared" ca="1" si="173"/>
        <v>78</v>
      </c>
      <c r="H5583" s="4">
        <f ca="1">+Data_TABLE[[#This Row],[Qty]]*Data_TABLE[[#This Row],[Unit Price]]</f>
        <v>156</v>
      </c>
      <c r="I5583" s="7">
        <v>42224</v>
      </c>
      <c r="J5583" s="10">
        <f>EOMONTH(Data_TABLE[[#This Row],[Date Sold]],0)</f>
        <v>42247</v>
      </c>
    </row>
    <row r="5584" spans="2:10" x14ac:dyDescent="0.25">
      <c r="B5584" s="1" t="s">
        <v>41</v>
      </c>
      <c r="C5584" s="3" t="s">
        <v>55</v>
      </c>
      <c r="D5584" s="2" t="s">
        <v>51</v>
      </c>
      <c r="E5584" s="3" t="s">
        <v>45</v>
      </c>
      <c r="F5584" s="3">
        <f t="shared" ca="1" si="172"/>
        <v>2</v>
      </c>
      <c r="G5584" s="4">
        <f t="shared" ca="1" si="173"/>
        <v>125</v>
      </c>
      <c r="H5584" s="4">
        <f ca="1">+Data_TABLE[[#This Row],[Qty]]*Data_TABLE[[#This Row],[Unit Price]]</f>
        <v>250</v>
      </c>
      <c r="I5584" s="7">
        <v>42224</v>
      </c>
      <c r="J5584" s="10">
        <f>EOMONTH(Data_TABLE[[#This Row],[Date Sold]],0)</f>
        <v>42247</v>
      </c>
    </row>
    <row r="5585" spans="2:10" x14ac:dyDescent="0.25">
      <c r="B5585" s="1" t="s">
        <v>41</v>
      </c>
      <c r="C5585" s="3" t="s">
        <v>55</v>
      </c>
      <c r="D5585" s="2" t="s">
        <v>51</v>
      </c>
      <c r="E5585" s="3" t="s">
        <v>45</v>
      </c>
      <c r="F5585" s="3">
        <f t="shared" ca="1" si="172"/>
        <v>1</v>
      </c>
      <c r="G5585" s="4">
        <f t="shared" ca="1" si="173"/>
        <v>153</v>
      </c>
      <c r="H5585" s="4">
        <f ca="1">+Data_TABLE[[#This Row],[Qty]]*Data_TABLE[[#This Row],[Unit Price]]</f>
        <v>153</v>
      </c>
      <c r="I5585" s="7">
        <v>42224</v>
      </c>
      <c r="J5585" s="10">
        <f>EOMONTH(Data_TABLE[[#This Row],[Date Sold]],0)</f>
        <v>42247</v>
      </c>
    </row>
    <row r="5586" spans="2:10" x14ac:dyDescent="0.25">
      <c r="B5586" s="1" t="s">
        <v>41</v>
      </c>
      <c r="C5586" s="3" t="s">
        <v>55</v>
      </c>
      <c r="D5586" s="2" t="s">
        <v>51</v>
      </c>
      <c r="E5586" s="3" t="s">
        <v>45</v>
      </c>
      <c r="F5586" s="3">
        <f t="shared" ca="1" si="172"/>
        <v>5</v>
      </c>
      <c r="G5586" s="4">
        <f t="shared" ca="1" si="173"/>
        <v>199</v>
      </c>
      <c r="H5586" s="4">
        <f ca="1">+Data_TABLE[[#This Row],[Qty]]*Data_TABLE[[#This Row],[Unit Price]]</f>
        <v>995</v>
      </c>
      <c r="I5586" s="7">
        <v>42224</v>
      </c>
      <c r="J5586" s="10">
        <f>EOMONTH(Data_TABLE[[#This Row],[Date Sold]],0)</f>
        <v>42247</v>
      </c>
    </row>
    <row r="5587" spans="2:10" x14ac:dyDescent="0.25">
      <c r="B5587" s="1" t="s">
        <v>41</v>
      </c>
      <c r="C5587" s="3" t="s">
        <v>55</v>
      </c>
      <c r="D5587" s="2" t="s">
        <v>49</v>
      </c>
      <c r="E5587" s="3" t="s">
        <v>43</v>
      </c>
      <c r="F5587" s="3">
        <f t="shared" ca="1" si="172"/>
        <v>5</v>
      </c>
      <c r="G5587" s="4">
        <f t="shared" ca="1" si="173"/>
        <v>189</v>
      </c>
      <c r="H5587" s="4">
        <f ca="1">+Data_TABLE[[#This Row],[Qty]]*Data_TABLE[[#This Row],[Unit Price]]</f>
        <v>945</v>
      </c>
      <c r="I5587" s="7">
        <v>42224</v>
      </c>
      <c r="J5587" s="10">
        <f>EOMONTH(Data_TABLE[[#This Row],[Date Sold]],0)</f>
        <v>42247</v>
      </c>
    </row>
    <row r="5588" spans="2:10" x14ac:dyDescent="0.25">
      <c r="B5588" s="1" t="s">
        <v>41</v>
      </c>
      <c r="C5588" s="3" t="s">
        <v>54</v>
      </c>
      <c r="D5588" s="2" t="s">
        <v>48</v>
      </c>
      <c r="E5588" s="3" t="s">
        <v>42</v>
      </c>
      <c r="F5588" s="3">
        <f t="shared" ca="1" si="172"/>
        <v>1</v>
      </c>
      <c r="G5588" s="4">
        <f t="shared" ca="1" si="173"/>
        <v>88</v>
      </c>
      <c r="H5588" s="4">
        <f ca="1">+Data_TABLE[[#This Row],[Qty]]*Data_TABLE[[#This Row],[Unit Price]]</f>
        <v>88</v>
      </c>
      <c r="I5588" s="7">
        <v>42224</v>
      </c>
      <c r="J5588" s="10">
        <f>EOMONTH(Data_TABLE[[#This Row],[Date Sold]],0)</f>
        <v>42247</v>
      </c>
    </row>
    <row r="5589" spans="2:10" x14ac:dyDescent="0.25">
      <c r="B5589" s="1" t="s">
        <v>41</v>
      </c>
      <c r="C5589" s="3" t="s">
        <v>55</v>
      </c>
      <c r="D5589" s="2" t="s">
        <v>51</v>
      </c>
      <c r="E5589" s="3" t="s">
        <v>45</v>
      </c>
      <c r="F5589" s="3">
        <f t="shared" ca="1" si="172"/>
        <v>3</v>
      </c>
      <c r="G5589" s="4">
        <f t="shared" ca="1" si="173"/>
        <v>200</v>
      </c>
      <c r="H5589" s="4">
        <f ca="1">+Data_TABLE[[#This Row],[Qty]]*Data_TABLE[[#This Row],[Unit Price]]</f>
        <v>600</v>
      </c>
      <c r="I5589" s="7">
        <v>42224</v>
      </c>
      <c r="J5589" s="10">
        <f>EOMONTH(Data_TABLE[[#This Row],[Date Sold]],0)</f>
        <v>42247</v>
      </c>
    </row>
    <row r="5590" spans="2:10" x14ac:dyDescent="0.25">
      <c r="B5590" s="1" t="s">
        <v>41</v>
      </c>
      <c r="C5590" s="3" t="s">
        <v>56</v>
      </c>
      <c r="D5590" s="2" t="s">
        <v>52</v>
      </c>
      <c r="E5590" s="3" t="s">
        <v>46</v>
      </c>
      <c r="F5590" s="3">
        <f t="shared" ca="1" si="172"/>
        <v>1</v>
      </c>
      <c r="G5590" s="4">
        <f t="shared" ca="1" si="173"/>
        <v>117</v>
      </c>
      <c r="H5590" s="4">
        <f ca="1">+Data_TABLE[[#This Row],[Qty]]*Data_TABLE[[#This Row],[Unit Price]]</f>
        <v>117</v>
      </c>
      <c r="I5590" s="7">
        <v>42224</v>
      </c>
      <c r="J5590" s="10">
        <f>EOMONTH(Data_TABLE[[#This Row],[Date Sold]],0)</f>
        <v>42247</v>
      </c>
    </row>
    <row r="5591" spans="2:10" x14ac:dyDescent="0.25">
      <c r="B5591" s="1" t="s">
        <v>41</v>
      </c>
      <c r="C5591" s="3" t="s">
        <v>55</v>
      </c>
      <c r="D5591" s="2" t="s">
        <v>51</v>
      </c>
      <c r="E5591" s="3" t="s">
        <v>45</v>
      </c>
      <c r="F5591" s="3">
        <f t="shared" ca="1" si="172"/>
        <v>3</v>
      </c>
      <c r="G5591" s="4">
        <f t="shared" ca="1" si="173"/>
        <v>82</v>
      </c>
      <c r="H5591" s="4">
        <f ca="1">+Data_TABLE[[#This Row],[Qty]]*Data_TABLE[[#This Row],[Unit Price]]</f>
        <v>246</v>
      </c>
      <c r="I5591" s="7">
        <v>42224</v>
      </c>
      <c r="J5591" s="10">
        <f>EOMONTH(Data_TABLE[[#This Row],[Date Sold]],0)</f>
        <v>42247</v>
      </c>
    </row>
    <row r="5592" spans="2:10" x14ac:dyDescent="0.25">
      <c r="B5592" s="1" t="s">
        <v>41</v>
      </c>
      <c r="C5592" s="3" t="s">
        <v>56</v>
      </c>
      <c r="D5592" s="2" t="s">
        <v>50</v>
      </c>
      <c r="E5592" s="3" t="s">
        <v>44</v>
      </c>
      <c r="F5592" s="3">
        <f t="shared" ca="1" si="172"/>
        <v>4</v>
      </c>
      <c r="G5592" s="4">
        <f t="shared" ca="1" si="173"/>
        <v>192</v>
      </c>
      <c r="H5592" s="4">
        <f ca="1">+Data_TABLE[[#This Row],[Qty]]*Data_TABLE[[#This Row],[Unit Price]]</f>
        <v>768</v>
      </c>
      <c r="I5592" s="7">
        <v>42224</v>
      </c>
      <c r="J5592" s="10">
        <f>EOMONTH(Data_TABLE[[#This Row],[Date Sold]],0)</f>
        <v>42247</v>
      </c>
    </row>
    <row r="5593" spans="2:10" x14ac:dyDescent="0.25">
      <c r="B5593" s="1" t="s">
        <v>41</v>
      </c>
      <c r="C5593" s="3" t="s">
        <v>56</v>
      </c>
      <c r="D5593" s="2" t="s">
        <v>52</v>
      </c>
      <c r="E5593" s="3" t="s">
        <v>46</v>
      </c>
      <c r="F5593" s="3">
        <f t="shared" ca="1" si="172"/>
        <v>4</v>
      </c>
      <c r="G5593" s="4">
        <f t="shared" ca="1" si="173"/>
        <v>196</v>
      </c>
      <c r="H5593" s="4">
        <f ca="1">+Data_TABLE[[#This Row],[Qty]]*Data_TABLE[[#This Row],[Unit Price]]</f>
        <v>784</v>
      </c>
      <c r="I5593" s="7">
        <v>42224</v>
      </c>
      <c r="J5593" s="10">
        <f>EOMONTH(Data_TABLE[[#This Row],[Date Sold]],0)</f>
        <v>42247</v>
      </c>
    </row>
    <row r="5594" spans="2:10" x14ac:dyDescent="0.25">
      <c r="B5594" s="1" t="s">
        <v>41</v>
      </c>
      <c r="C5594" s="3" t="s">
        <v>55</v>
      </c>
      <c r="D5594" s="2" t="s">
        <v>51</v>
      </c>
      <c r="E5594" s="3" t="s">
        <v>45</v>
      </c>
      <c r="F5594" s="3">
        <f t="shared" ca="1" si="172"/>
        <v>3</v>
      </c>
      <c r="G5594" s="4">
        <f t="shared" ca="1" si="173"/>
        <v>82</v>
      </c>
      <c r="H5594" s="4">
        <f ca="1">+Data_TABLE[[#This Row],[Qty]]*Data_TABLE[[#This Row],[Unit Price]]</f>
        <v>246</v>
      </c>
      <c r="I5594" s="7">
        <v>42224</v>
      </c>
      <c r="J5594" s="10">
        <f>EOMONTH(Data_TABLE[[#This Row],[Date Sold]],0)</f>
        <v>42247</v>
      </c>
    </row>
    <row r="5595" spans="2:10" x14ac:dyDescent="0.25">
      <c r="B5595" s="1" t="s">
        <v>41</v>
      </c>
      <c r="C5595" s="3" t="s">
        <v>56</v>
      </c>
      <c r="D5595" s="2" t="s">
        <v>50</v>
      </c>
      <c r="E5595" s="3" t="s">
        <v>44</v>
      </c>
      <c r="F5595" s="3">
        <f t="shared" ca="1" si="172"/>
        <v>1</v>
      </c>
      <c r="G5595" s="4">
        <f t="shared" ca="1" si="173"/>
        <v>152</v>
      </c>
      <c r="H5595" s="4">
        <f ca="1">+Data_TABLE[[#This Row],[Qty]]*Data_TABLE[[#This Row],[Unit Price]]</f>
        <v>152</v>
      </c>
      <c r="I5595" s="7">
        <v>42224</v>
      </c>
      <c r="J5595" s="10">
        <f>EOMONTH(Data_TABLE[[#This Row],[Date Sold]],0)</f>
        <v>42247</v>
      </c>
    </row>
    <row r="5596" spans="2:10" x14ac:dyDescent="0.25">
      <c r="B5596" s="1" t="s">
        <v>41</v>
      </c>
      <c r="C5596" s="3" t="s">
        <v>55</v>
      </c>
      <c r="D5596" s="2" t="s">
        <v>51</v>
      </c>
      <c r="E5596" s="3" t="s">
        <v>45</v>
      </c>
      <c r="F5596" s="3">
        <f t="shared" ca="1" si="172"/>
        <v>3</v>
      </c>
      <c r="G5596" s="4">
        <f t="shared" ca="1" si="173"/>
        <v>116</v>
      </c>
      <c r="H5596" s="4">
        <f ca="1">+Data_TABLE[[#This Row],[Qty]]*Data_TABLE[[#This Row],[Unit Price]]</f>
        <v>348</v>
      </c>
      <c r="I5596" s="7">
        <v>42224</v>
      </c>
      <c r="J5596" s="10">
        <f>EOMONTH(Data_TABLE[[#This Row],[Date Sold]],0)</f>
        <v>42247</v>
      </c>
    </row>
    <row r="5597" spans="2:10" x14ac:dyDescent="0.25">
      <c r="B5597" s="1" t="s">
        <v>41</v>
      </c>
      <c r="C5597" s="3" t="s">
        <v>56</v>
      </c>
      <c r="D5597" s="2" t="s">
        <v>52</v>
      </c>
      <c r="E5597" s="3" t="s">
        <v>46</v>
      </c>
      <c r="F5597" s="3">
        <f t="shared" ca="1" si="172"/>
        <v>2</v>
      </c>
      <c r="G5597" s="4">
        <f t="shared" ca="1" si="173"/>
        <v>162</v>
      </c>
      <c r="H5597" s="4">
        <f ca="1">+Data_TABLE[[#This Row],[Qty]]*Data_TABLE[[#This Row],[Unit Price]]</f>
        <v>324</v>
      </c>
      <c r="I5597" s="7">
        <v>42224</v>
      </c>
      <c r="J5597" s="10">
        <f>EOMONTH(Data_TABLE[[#This Row],[Date Sold]],0)</f>
        <v>42247</v>
      </c>
    </row>
    <row r="5598" spans="2:10" x14ac:dyDescent="0.25">
      <c r="B5598" s="1" t="s">
        <v>41</v>
      </c>
      <c r="C5598" s="3" t="s">
        <v>56</v>
      </c>
      <c r="D5598" s="2" t="s">
        <v>50</v>
      </c>
      <c r="E5598" s="3" t="s">
        <v>44</v>
      </c>
      <c r="F5598" s="3">
        <f t="shared" ca="1" si="172"/>
        <v>1</v>
      </c>
      <c r="G5598" s="4">
        <f t="shared" ca="1" si="173"/>
        <v>172</v>
      </c>
      <c r="H5598" s="4">
        <f ca="1">+Data_TABLE[[#This Row],[Qty]]*Data_TABLE[[#This Row],[Unit Price]]</f>
        <v>172</v>
      </c>
      <c r="I5598" s="7">
        <v>42224</v>
      </c>
      <c r="J5598" s="10">
        <f>EOMONTH(Data_TABLE[[#This Row],[Date Sold]],0)</f>
        <v>42247</v>
      </c>
    </row>
    <row r="5599" spans="2:10" x14ac:dyDescent="0.25">
      <c r="B5599" s="1" t="s">
        <v>41</v>
      </c>
      <c r="C5599" s="3" t="s">
        <v>56</v>
      </c>
      <c r="D5599" s="2" t="s">
        <v>52</v>
      </c>
      <c r="E5599" s="3" t="s">
        <v>46</v>
      </c>
      <c r="F5599" s="3">
        <f t="shared" ca="1" si="172"/>
        <v>3</v>
      </c>
      <c r="G5599" s="4">
        <f t="shared" ca="1" si="173"/>
        <v>129</v>
      </c>
      <c r="H5599" s="4">
        <f ca="1">+Data_TABLE[[#This Row],[Qty]]*Data_TABLE[[#This Row],[Unit Price]]</f>
        <v>387</v>
      </c>
      <c r="I5599" s="7">
        <v>42224</v>
      </c>
      <c r="J5599" s="10">
        <f>EOMONTH(Data_TABLE[[#This Row],[Date Sold]],0)</f>
        <v>42247</v>
      </c>
    </row>
    <row r="5600" spans="2:10" x14ac:dyDescent="0.25">
      <c r="B5600" s="1" t="s">
        <v>41</v>
      </c>
      <c r="C5600" s="3" t="s">
        <v>56</v>
      </c>
      <c r="D5600" s="2" t="s">
        <v>52</v>
      </c>
      <c r="E5600" s="3" t="s">
        <v>46</v>
      </c>
      <c r="F5600" s="3">
        <f t="shared" ca="1" si="172"/>
        <v>5</v>
      </c>
      <c r="G5600" s="4">
        <f t="shared" ca="1" si="173"/>
        <v>176</v>
      </c>
      <c r="H5600" s="4">
        <f ca="1">+Data_TABLE[[#This Row],[Qty]]*Data_TABLE[[#This Row],[Unit Price]]</f>
        <v>880</v>
      </c>
      <c r="I5600" s="7">
        <v>42224</v>
      </c>
      <c r="J5600" s="10">
        <f>EOMONTH(Data_TABLE[[#This Row],[Date Sold]],0)</f>
        <v>42247</v>
      </c>
    </row>
    <row r="5601" spans="2:10" x14ac:dyDescent="0.25">
      <c r="B5601" s="1" t="s">
        <v>41</v>
      </c>
      <c r="C5601" s="3" t="s">
        <v>56</v>
      </c>
      <c r="D5601" s="2" t="s">
        <v>52</v>
      </c>
      <c r="E5601" s="3" t="s">
        <v>46</v>
      </c>
      <c r="F5601" s="3">
        <f t="shared" ca="1" si="172"/>
        <v>3</v>
      </c>
      <c r="G5601" s="4">
        <f t="shared" ca="1" si="173"/>
        <v>104</v>
      </c>
      <c r="H5601" s="4">
        <f ca="1">+Data_TABLE[[#This Row],[Qty]]*Data_TABLE[[#This Row],[Unit Price]]</f>
        <v>312</v>
      </c>
      <c r="I5601" s="7">
        <v>42224</v>
      </c>
      <c r="J5601" s="10">
        <f>EOMONTH(Data_TABLE[[#This Row],[Date Sold]],0)</f>
        <v>42247</v>
      </c>
    </row>
    <row r="5602" spans="2:10" x14ac:dyDescent="0.25">
      <c r="B5602" s="1" t="s">
        <v>41</v>
      </c>
      <c r="C5602" s="3" t="s">
        <v>56</v>
      </c>
      <c r="D5602" s="2" t="s">
        <v>52</v>
      </c>
      <c r="E5602" s="3" t="s">
        <v>46</v>
      </c>
      <c r="F5602" s="3">
        <f t="shared" ca="1" si="172"/>
        <v>1</v>
      </c>
      <c r="G5602" s="4">
        <f t="shared" ca="1" si="173"/>
        <v>127</v>
      </c>
      <c r="H5602" s="4">
        <f ca="1">+Data_TABLE[[#This Row],[Qty]]*Data_TABLE[[#This Row],[Unit Price]]</f>
        <v>127</v>
      </c>
      <c r="I5602" s="7">
        <v>42224</v>
      </c>
      <c r="J5602" s="10">
        <f>EOMONTH(Data_TABLE[[#This Row],[Date Sold]],0)</f>
        <v>42247</v>
      </c>
    </row>
    <row r="5603" spans="2:10" x14ac:dyDescent="0.25">
      <c r="B5603" s="1" t="s">
        <v>41</v>
      </c>
      <c r="C5603" s="3" t="s">
        <v>55</v>
      </c>
      <c r="D5603" s="2" t="s">
        <v>49</v>
      </c>
      <c r="E5603" s="3" t="s">
        <v>43</v>
      </c>
      <c r="F5603" s="3">
        <f t="shared" ca="1" si="172"/>
        <v>5</v>
      </c>
      <c r="G5603" s="4">
        <f t="shared" ca="1" si="173"/>
        <v>155</v>
      </c>
      <c r="H5603" s="4">
        <f ca="1">+Data_TABLE[[#This Row],[Qty]]*Data_TABLE[[#This Row],[Unit Price]]</f>
        <v>775</v>
      </c>
      <c r="I5603" s="7">
        <v>42225</v>
      </c>
      <c r="J5603" s="10">
        <f>EOMONTH(Data_TABLE[[#This Row],[Date Sold]],0)</f>
        <v>42247</v>
      </c>
    </row>
    <row r="5604" spans="2:10" x14ac:dyDescent="0.25">
      <c r="B5604" s="1" t="s">
        <v>41</v>
      </c>
      <c r="C5604" s="3" t="s">
        <v>56</v>
      </c>
      <c r="D5604" s="2" t="s">
        <v>52</v>
      </c>
      <c r="E5604" s="3" t="s">
        <v>46</v>
      </c>
      <c r="F5604" s="3">
        <f t="shared" ca="1" si="172"/>
        <v>1</v>
      </c>
      <c r="G5604" s="4">
        <f t="shared" ca="1" si="173"/>
        <v>166</v>
      </c>
      <c r="H5604" s="4">
        <f ca="1">+Data_TABLE[[#This Row],[Qty]]*Data_TABLE[[#This Row],[Unit Price]]</f>
        <v>166</v>
      </c>
      <c r="I5604" s="7">
        <v>42225</v>
      </c>
      <c r="J5604" s="10">
        <f>EOMONTH(Data_TABLE[[#This Row],[Date Sold]],0)</f>
        <v>42247</v>
      </c>
    </row>
    <row r="5605" spans="2:10" x14ac:dyDescent="0.25">
      <c r="B5605" s="1" t="s">
        <v>41</v>
      </c>
      <c r="C5605" s="3" t="s">
        <v>55</v>
      </c>
      <c r="D5605" s="2" t="s">
        <v>51</v>
      </c>
      <c r="E5605" s="3" t="s">
        <v>45</v>
      </c>
      <c r="F5605" s="3">
        <f t="shared" ca="1" si="172"/>
        <v>1</v>
      </c>
      <c r="G5605" s="4">
        <f t="shared" ca="1" si="173"/>
        <v>106</v>
      </c>
      <c r="H5605" s="4">
        <f ca="1">+Data_TABLE[[#This Row],[Qty]]*Data_TABLE[[#This Row],[Unit Price]]</f>
        <v>106</v>
      </c>
      <c r="I5605" s="7">
        <v>42225</v>
      </c>
      <c r="J5605" s="10">
        <f>EOMONTH(Data_TABLE[[#This Row],[Date Sold]],0)</f>
        <v>42247</v>
      </c>
    </row>
    <row r="5606" spans="2:10" x14ac:dyDescent="0.25">
      <c r="B5606" s="1" t="s">
        <v>41</v>
      </c>
      <c r="C5606" s="3" t="s">
        <v>56</v>
      </c>
      <c r="D5606" s="2" t="s">
        <v>50</v>
      </c>
      <c r="E5606" s="3" t="s">
        <v>44</v>
      </c>
      <c r="F5606" s="3">
        <f t="shared" ca="1" si="172"/>
        <v>3</v>
      </c>
      <c r="G5606" s="4">
        <f t="shared" ca="1" si="173"/>
        <v>147</v>
      </c>
      <c r="H5606" s="4">
        <f ca="1">+Data_TABLE[[#This Row],[Qty]]*Data_TABLE[[#This Row],[Unit Price]]</f>
        <v>441</v>
      </c>
      <c r="I5606" s="7">
        <v>42225</v>
      </c>
      <c r="J5606" s="10">
        <f>EOMONTH(Data_TABLE[[#This Row],[Date Sold]],0)</f>
        <v>42247</v>
      </c>
    </row>
    <row r="5607" spans="2:10" x14ac:dyDescent="0.25">
      <c r="B5607" s="1" t="s">
        <v>41</v>
      </c>
      <c r="C5607" s="3" t="s">
        <v>54</v>
      </c>
      <c r="D5607" s="2" t="s">
        <v>48</v>
      </c>
      <c r="E5607" s="3" t="s">
        <v>42</v>
      </c>
      <c r="F5607" s="3">
        <f t="shared" ca="1" si="172"/>
        <v>2</v>
      </c>
      <c r="G5607" s="4">
        <f t="shared" ca="1" si="173"/>
        <v>103</v>
      </c>
      <c r="H5607" s="4">
        <f ca="1">+Data_TABLE[[#This Row],[Qty]]*Data_TABLE[[#This Row],[Unit Price]]</f>
        <v>206</v>
      </c>
      <c r="I5607" s="7">
        <v>42225</v>
      </c>
      <c r="J5607" s="10">
        <f>EOMONTH(Data_TABLE[[#This Row],[Date Sold]],0)</f>
        <v>42247</v>
      </c>
    </row>
    <row r="5608" spans="2:10" x14ac:dyDescent="0.25">
      <c r="B5608" s="1" t="s">
        <v>41</v>
      </c>
      <c r="C5608" s="3" t="s">
        <v>56</v>
      </c>
      <c r="D5608" s="2" t="s">
        <v>50</v>
      </c>
      <c r="E5608" s="3" t="s">
        <v>44</v>
      </c>
      <c r="F5608" s="3">
        <f t="shared" ca="1" si="172"/>
        <v>4</v>
      </c>
      <c r="G5608" s="4">
        <f t="shared" ca="1" si="173"/>
        <v>69</v>
      </c>
      <c r="H5608" s="4">
        <f ca="1">+Data_TABLE[[#This Row],[Qty]]*Data_TABLE[[#This Row],[Unit Price]]</f>
        <v>276</v>
      </c>
      <c r="I5608" s="7">
        <v>42225</v>
      </c>
      <c r="J5608" s="10">
        <f>EOMONTH(Data_TABLE[[#This Row],[Date Sold]],0)</f>
        <v>42247</v>
      </c>
    </row>
    <row r="5609" spans="2:10" x14ac:dyDescent="0.25">
      <c r="B5609" s="1" t="s">
        <v>41</v>
      </c>
      <c r="C5609" s="3" t="s">
        <v>56</v>
      </c>
      <c r="D5609" s="2" t="s">
        <v>52</v>
      </c>
      <c r="E5609" s="3" t="s">
        <v>46</v>
      </c>
      <c r="F5609" s="3">
        <f t="shared" ca="1" si="172"/>
        <v>2</v>
      </c>
      <c r="G5609" s="4">
        <f t="shared" ca="1" si="173"/>
        <v>180</v>
      </c>
      <c r="H5609" s="4">
        <f ca="1">+Data_TABLE[[#This Row],[Qty]]*Data_TABLE[[#This Row],[Unit Price]]</f>
        <v>360</v>
      </c>
      <c r="I5609" s="7">
        <v>42225</v>
      </c>
      <c r="J5609" s="10">
        <f>EOMONTH(Data_TABLE[[#This Row],[Date Sold]],0)</f>
        <v>42247</v>
      </c>
    </row>
    <row r="5610" spans="2:10" x14ac:dyDescent="0.25">
      <c r="B5610" s="1" t="s">
        <v>41</v>
      </c>
      <c r="C5610" s="3" t="s">
        <v>56</v>
      </c>
      <c r="D5610" s="2" t="s">
        <v>52</v>
      </c>
      <c r="E5610" s="3" t="s">
        <v>46</v>
      </c>
      <c r="F5610" s="3">
        <f t="shared" ca="1" si="172"/>
        <v>1</v>
      </c>
      <c r="G5610" s="4">
        <f t="shared" ca="1" si="173"/>
        <v>194</v>
      </c>
      <c r="H5610" s="4">
        <f ca="1">+Data_TABLE[[#This Row],[Qty]]*Data_TABLE[[#This Row],[Unit Price]]</f>
        <v>194</v>
      </c>
      <c r="I5610" s="7">
        <v>42225</v>
      </c>
      <c r="J5610" s="10">
        <f>EOMONTH(Data_TABLE[[#This Row],[Date Sold]],0)</f>
        <v>42247</v>
      </c>
    </row>
    <row r="5611" spans="2:10" x14ac:dyDescent="0.25">
      <c r="B5611" s="1" t="s">
        <v>41</v>
      </c>
      <c r="C5611" s="3" t="s">
        <v>55</v>
      </c>
      <c r="D5611" s="2" t="s">
        <v>49</v>
      </c>
      <c r="E5611" s="3" t="s">
        <v>43</v>
      </c>
      <c r="F5611" s="3">
        <f t="shared" ca="1" si="172"/>
        <v>3</v>
      </c>
      <c r="G5611" s="4">
        <f t="shared" ca="1" si="173"/>
        <v>184</v>
      </c>
      <c r="H5611" s="4">
        <f ca="1">+Data_TABLE[[#This Row],[Qty]]*Data_TABLE[[#This Row],[Unit Price]]</f>
        <v>552</v>
      </c>
      <c r="I5611" s="7">
        <v>42225</v>
      </c>
      <c r="J5611" s="10">
        <f>EOMONTH(Data_TABLE[[#This Row],[Date Sold]],0)</f>
        <v>42247</v>
      </c>
    </row>
    <row r="5612" spans="2:10" x14ac:dyDescent="0.25">
      <c r="B5612" s="1" t="s">
        <v>41</v>
      </c>
      <c r="C5612" s="3" t="s">
        <v>54</v>
      </c>
      <c r="D5612" s="2" t="s">
        <v>48</v>
      </c>
      <c r="E5612" s="3" t="s">
        <v>42</v>
      </c>
      <c r="F5612" s="3">
        <f t="shared" ca="1" si="172"/>
        <v>1</v>
      </c>
      <c r="G5612" s="4">
        <f t="shared" ca="1" si="173"/>
        <v>72</v>
      </c>
      <c r="H5612" s="4">
        <f ca="1">+Data_TABLE[[#This Row],[Qty]]*Data_TABLE[[#This Row],[Unit Price]]</f>
        <v>72</v>
      </c>
      <c r="I5612" s="7">
        <v>42225</v>
      </c>
      <c r="J5612" s="10">
        <f>EOMONTH(Data_TABLE[[#This Row],[Date Sold]],0)</f>
        <v>42247</v>
      </c>
    </row>
    <row r="5613" spans="2:10" x14ac:dyDescent="0.25">
      <c r="B5613" s="1" t="s">
        <v>41</v>
      </c>
      <c r="C5613" s="3" t="s">
        <v>56</v>
      </c>
      <c r="D5613" s="2" t="s">
        <v>50</v>
      </c>
      <c r="E5613" s="3" t="s">
        <v>44</v>
      </c>
      <c r="F5613" s="3">
        <f t="shared" ca="1" si="172"/>
        <v>1</v>
      </c>
      <c r="G5613" s="4">
        <f t="shared" ca="1" si="173"/>
        <v>185</v>
      </c>
      <c r="H5613" s="4">
        <f ca="1">+Data_TABLE[[#This Row],[Qty]]*Data_TABLE[[#This Row],[Unit Price]]</f>
        <v>185</v>
      </c>
      <c r="I5613" s="7">
        <v>42225</v>
      </c>
      <c r="J5613" s="10">
        <f>EOMONTH(Data_TABLE[[#This Row],[Date Sold]],0)</f>
        <v>42247</v>
      </c>
    </row>
    <row r="5614" spans="2:10" x14ac:dyDescent="0.25">
      <c r="B5614" s="1" t="s">
        <v>41</v>
      </c>
      <c r="C5614" s="3" t="s">
        <v>55</v>
      </c>
      <c r="D5614" s="2" t="s">
        <v>51</v>
      </c>
      <c r="E5614" s="3" t="s">
        <v>45</v>
      </c>
      <c r="F5614" s="3">
        <f t="shared" ca="1" si="172"/>
        <v>3</v>
      </c>
      <c r="G5614" s="4">
        <f t="shared" ca="1" si="173"/>
        <v>138</v>
      </c>
      <c r="H5614" s="4">
        <f ca="1">+Data_TABLE[[#This Row],[Qty]]*Data_TABLE[[#This Row],[Unit Price]]</f>
        <v>414</v>
      </c>
      <c r="I5614" s="7">
        <v>42225</v>
      </c>
      <c r="J5614" s="10">
        <f>EOMONTH(Data_TABLE[[#This Row],[Date Sold]],0)</f>
        <v>42247</v>
      </c>
    </row>
    <row r="5615" spans="2:10" x14ac:dyDescent="0.25">
      <c r="B5615" s="1" t="s">
        <v>41</v>
      </c>
      <c r="C5615" s="3" t="s">
        <v>55</v>
      </c>
      <c r="D5615" s="2" t="s">
        <v>49</v>
      </c>
      <c r="E5615" s="3" t="s">
        <v>43</v>
      </c>
      <c r="F5615" s="3">
        <f t="shared" ca="1" si="172"/>
        <v>2</v>
      </c>
      <c r="G5615" s="4">
        <f t="shared" ca="1" si="173"/>
        <v>144</v>
      </c>
      <c r="H5615" s="4">
        <f ca="1">+Data_TABLE[[#This Row],[Qty]]*Data_TABLE[[#This Row],[Unit Price]]</f>
        <v>288</v>
      </c>
      <c r="I5615" s="7">
        <v>42225</v>
      </c>
      <c r="J5615" s="10">
        <f>EOMONTH(Data_TABLE[[#This Row],[Date Sold]],0)</f>
        <v>42247</v>
      </c>
    </row>
    <row r="5616" spans="2:10" x14ac:dyDescent="0.25">
      <c r="B5616" s="1" t="s">
        <v>41</v>
      </c>
      <c r="C5616" s="3" t="s">
        <v>56</v>
      </c>
      <c r="D5616" s="2" t="s">
        <v>50</v>
      </c>
      <c r="E5616" s="3" t="s">
        <v>44</v>
      </c>
      <c r="F5616" s="3">
        <f t="shared" ca="1" si="172"/>
        <v>5</v>
      </c>
      <c r="G5616" s="4">
        <f t="shared" ca="1" si="173"/>
        <v>131</v>
      </c>
      <c r="H5616" s="4">
        <f ca="1">+Data_TABLE[[#This Row],[Qty]]*Data_TABLE[[#This Row],[Unit Price]]</f>
        <v>655</v>
      </c>
      <c r="I5616" s="7">
        <v>42225</v>
      </c>
      <c r="J5616" s="10">
        <f>EOMONTH(Data_TABLE[[#This Row],[Date Sold]],0)</f>
        <v>42247</v>
      </c>
    </row>
    <row r="5617" spans="2:10" x14ac:dyDescent="0.25">
      <c r="B5617" s="1" t="s">
        <v>41</v>
      </c>
      <c r="C5617" s="3" t="s">
        <v>54</v>
      </c>
      <c r="D5617" s="2" t="s">
        <v>48</v>
      </c>
      <c r="E5617" s="3" t="s">
        <v>42</v>
      </c>
      <c r="F5617" s="3">
        <f t="shared" ref="F5617:F5680" ca="1" si="174">RANDBETWEEN(1,5)</f>
        <v>1</v>
      </c>
      <c r="G5617" s="4">
        <f t="shared" ref="G5617:G5680" ca="1" si="175">RANDBETWEEN(60,200)</f>
        <v>99</v>
      </c>
      <c r="H5617" s="4">
        <f ca="1">+Data_TABLE[[#This Row],[Qty]]*Data_TABLE[[#This Row],[Unit Price]]</f>
        <v>99</v>
      </c>
      <c r="I5617" s="7">
        <v>42225</v>
      </c>
      <c r="J5617" s="10">
        <f>EOMONTH(Data_TABLE[[#This Row],[Date Sold]],0)</f>
        <v>42247</v>
      </c>
    </row>
    <row r="5618" spans="2:10" x14ac:dyDescent="0.25">
      <c r="B5618" s="1" t="s">
        <v>41</v>
      </c>
      <c r="C5618" s="3" t="s">
        <v>55</v>
      </c>
      <c r="D5618" s="2" t="s">
        <v>49</v>
      </c>
      <c r="E5618" s="3" t="s">
        <v>43</v>
      </c>
      <c r="F5618" s="3">
        <f t="shared" ca="1" si="174"/>
        <v>3</v>
      </c>
      <c r="G5618" s="4">
        <f t="shared" ca="1" si="175"/>
        <v>63</v>
      </c>
      <c r="H5618" s="4">
        <f ca="1">+Data_TABLE[[#This Row],[Qty]]*Data_TABLE[[#This Row],[Unit Price]]</f>
        <v>189</v>
      </c>
      <c r="I5618" s="7">
        <v>42225</v>
      </c>
      <c r="J5618" s="10">
        <f>EOMONTH(Data_TABLE[[#This Row],[Date Sold]],0)</f>
        <v>42247</v>
      </c>
    </row>
    <row r="5619" spans="2:10" x14ac:dyDescent="0.25">
      <c r="B5619" s="1" t="s">
        <v>41</v>
      </c>
      <c r="C5619" s="3" t="s">
        <v>55</v>
      </c>
      <c r="D5619" s="2" t="s">
        <v>51</v>
      </c>
      <c r="E5619" s="3" t="s">
        <v>45</v>
      </c>
      <c r="F5619" s="3">
        <f t="shared" ca="1" si="174"/>
        <v>3</v>
      </c>
      <c r="G5619" s="4">
        <f t="shared" ca="1" si="175"/>
        <v>76</v>
      </c>
      <c r="H5619" s="4">
        <f ca="1">+Data_TABLE[[#This Row],[Qty]]*Data_TABLE[[#This Row],[Unit Price]]</f>
        <v>228</v>
      </c>
      <c r="I5619" s="7">
        <v>42225</v>
      </c>
      <c r="J5619" s="10">
        <f>EOMONTH(Data_TABLE[[#This Row],[Date Sold]],0)</f>
        <v>42247</v>
      </c>
    </row>
    <row r="5620" spans="2:10" x14ac:dyDescent="0.25">
      <c r="B5620" s="1" t="s">
        <v>41</v>
      </c>
      <c r="C5620" s="3" t="s">
        <v>55</v>
      </c>
      <c r="D5620" s="2" t="s">
        <v>51</v>
      </c>
      <c r="E5620" s="3" t="s">
        <v>45</v>
      </c>
      <c r="F5620" s="3">
        <f t="shared" ca="1" si="174"/>
        <v>3</v>
      </c>
      <c r="G5620" s="4">
        <f t="shared" ca="1" si="175"/>
        <v>84</v>
      </c>
      <c r="H5620" s="4">
        <f ca="1">+Data_TABLE[[#This Row],[Qty]]*Data_TABLE[[#This Row],[Unit Price]]</f>
        <v>252</v>
      </c>
      <c r="I5620" s="7">
        <v>42225</v>
      </c>
      <c r="J5620" s="10">
        <f>EOMONTH(Data_TABLE[[#This Row],[Date Sold]],0)</f>
        <v>42247</v>
      </c>
    </row>
    <row r="5621" spans="2:10" x14ac:dyDescent="0.25">
      <c r="B5621" s="1" t="s">
        <v>41</v>
      </c>
      <c r="C5621" s="3" t="s">
        <v>55</v>
      </c>
      <c r="D5621" s="2" t="s">
        <v>49</v>
      </c>
      <c r="E5621" s="3" t="s">
        <v>43</v>
      </c>
      <c r="F5621" s="3">
        <f t="shared" ca="1" si="174"/>
        <v>4</v>
      </c>
      <c r="G5621" s="4">
        <f t="shared" ca="1" si="175"/>
        <v>146</v>
      </c>
      <c r="H5621" s="4">
        <f ca="1">+Data_TABLE[[#This Row],[Qty]]*Data_TABLE[[#This Row],[Unit Price]]</f>
        <v>584</v>
      </c>
      <c r="I5621" s="7">
        <v>42225</v>
      </c>
      <c r="J5621" s="10">
        <f>EOMONTH(Data_TABLE[[#This Row],[Date Sold]],0)</f>
        <v>42247</v>
      </c>
    </row>
    <row r="5622" spans="2:10" x14ac:dyDescent="0.25">
      <c r="B5622" s="1" t="s">
        <v>41</v>
      </c>
      <c r="C5622" s="3" t="s">
        <v>56</v>
      </c>
      <c r="D5622" s="2" t="s">
        <v>50</v>
      </c>
      <c r="E5622" s="3" t="s">
        <v>44</v>
      </c>
      <c r="F5622" s="3">
        <f t="shared" ca="1" si="174"/>
        <v>4</v>
      </c>
      <c r="G5622" s="4">
        <f t="shared" ca="1" si="175"/>
        <v>142</v>
      </c>
      <c r="H5622" s="4">
        <f ca="1">+Data_TABLE[[#This Row],[Qty]]*Data_TABLE[[#This Row],[Unit Price]]</f>
        <v>568</v>
      </c>
      <c r="I5622" s="7">
        <v>42225</v>
      </c>
      <c r="J5622" s="10">
        <f>EOMONTH(Data_TABLE[[#This Row],[Date Sold]],0)</f>
        <v>42247</v>
      </c>
    </row>
    <row r="5623" spans="2:10" x14ac:dyDescent="0.25">
      <c r="B5623" s="1" t="s">
        <v>41</v>
      </c>
      <c r="C5623" s="3" t="s">
        <v>56</v>
      </c>
      <c r="D5623" s="2" t="s">
        <v>50</v>
      </c>
      <c r="E5623" s="3" t="s">
        <v>44</v>
      </c>
      <c r="F5623" s="3">
        <f t="shared" ca="1" si="174"/>
        <v>3</v>
      </c>
      <c r="G5623" s="4">
        <f t="shared" ca="1" si="175"/>
        <v>176</v>
      </c>
      <c r="H5623" s="4">
        <f ca="1">+Data_TABLE[[#This Row],[Qty]]*Data_TABLE[[#This Row],[Unit Price]]</f>
        <v>528</v>
      </c>
      <c r="I5623" s="7">
        <v>42225</v>
      </c>
      <c r="J5623" s="10">
        <f>EOMONTH(Data_TABLE[[#This Row],[Date Sold]],0)</f>
        <v>42247</v>
      </c>
    </row>
    <row r="5624" spans="2:10" x14ac:dyDescent="0.25">
      <c r="B5624" s="1" t="s">
        <v>41</v>
      </c>
      <c r="C5624" s="3" t="s">
        <v>55</v>
      </c>
      <c r="D5624" s="2" t="s">
        <v>51</v>
      </c>
      <c r="E5624" s="3" t="s">
        <v>45</v>
      </c>
      <c r="F5624" s="3">
        <f t="shared" ca="1" si="174"/>
        <v>5</v>
      </c>
      <c r="G5624" s="4">
        <f t="shared" ca="1" si="175"/>
        <v>114</v>
      </c>
      <c r="H5624" s="4">
        <f ca="1">+Data_TABLE[[#This Row],[Qty]]*Data_TABLE[[#This Row],[Unit Price]]</f>
        <v>570</v>
      </c>
      <c r="I5624" s="7">
        <v>42225</v>
      </c>
      <c r="J5624" s="10">
        <f>EOMONTH(Data_TABLE[[#This Row],[Date Sold]],0)</f>
        <v>42247</v>
      </c>
    </row>
    <row r="5625" spans="2:10" x14ac:dyDescent="0.25">
      <c r="B5625" s="1" t="s">
        <v>41</v>
      </c>
      <c r="C5625" s="3" t="s">
        <v>56</v>
      </c>
      <c r="D5625" s="2" t="s">
        <v>52</v>
      </c>
      <c r="E5625" s="3" t="s">
        <v>46</v>
      </c>
      <c r="F5625" s="3">
        <f t="shared" ca="1" si="174"/>
        <v>1</v>
      </c>
      <c r="G5625" s="4">
        <f t="shared" ca="1" si="175"/>
        <v>82</v>
      </c>
      <c r="H5625" s="4">
        <f ca="1">+Data_TABLE[[#This Row],[Qty]]*Data_TABLE[[#This Row],[Unit Price]]</f>
        <v>82</v>
      </c>
      <c r="I5625" s="7">
        <v>42225</v>
      </c>
      <c r="J5625" s="10">
        <f>EOMONTH(Data_TABLE[[#This Row],[Date Sold]],0)</f>
        <v>42247</v>
      </c>
    </row>
    <row r="5626" spans="2:10" x14ac:dyDescent="0.25">
      <c r="B5626" s="1" t="s">
        <v>41</v>
      </c>
      <c r="C5626" s="3" t="s">
        <v>56</v>
      </c>
      <c r="D5626" s="2" t="s">
        <v>50</v>
      </c>
      <c r="E5626" s="3" t="s">
        <v>44</v>
      </c>
      <c r="F5626" s="3">
        <f t="shared" ca="1" si="174"/>
        <v>3</v>
      </c>
      <c r="G5626" s="4">
        <f t="shared" ca="1" si="175"/>
        <v>97</v>
      </c>
      <c r="H5626" s="4">
        <f ca="1">+Data_TABLE[[#This Row],[Qty]]*Data_TABLE[[#This Row],[Unit Price]]</f>
        <v>291</v>
      </c>
      <c r="I5626" s="7">
        <v>42225</v>
      </c>
      <c r="J5626" s="10">
        <f>EOMONTH(Data_TABLE[[#This Row],[Date Sold]],0)</f>
        <v>42247</v>
      </c>
    </row>
    <row r="5627" spans="2:10" x14ac:dyDescent="0.25">
      <c r="B5627" s="1" t="s">
        <v>41</v>
      </c>
      <c r="C5627" s="3" t="s">
        <v>55</v>
      </c>
      <c r="D5627" s="2" t="s">
        <v>51</v>
      </c>
      <c r="E5627" s="3" t="s">
        <v>45</v>
      </c>
      <c r="F5627" s="3">
        <f t="shared" ca="1" si="174"/>
        <v>2</v>
      </c>
      <c r="G5627" s="4">
        <f t="shared" ca="1" si="175"/>
        <v>132</v>
      </c>
      <c r="H5627" s="4">
        <f ca="1">+Data_TABLE[[#This Row],[Qty]]*Data_TABLE[[#This Row],[Unit Price]]</f>
        <v>264</v>
      </c>
      <c r="I5627" s="7">
        <v>42225</v>
      </c>
      <c r="J5627" s="10">
        <f>EOMONTH(Data_TABLE[[#This Row],[Date Sold]],0)</f>
        <v>42247</v>
      </c>
    </row>
    <row r="5628" spans="2:10" x14ac:dyDescent="0.25">
      <c r="B5628" s="1" t="s">
        <v>41</v>
      </c>
      <c r="C5628" s="3" t="s">
        <v>56</v>
      </c>
      <c r="D5628" s="2" t="s">
        <v>50</v>
      </c>
      <c r="E5628" s="3" t="s">
        <v>44</v>
      </c>
      <c r="F5628" s="3">
        <f t="shared" ca="1" si="174"/>
        <v>4</v>
      </c>
      <c r="G5628" s="4">
        <f t="shared" ca="1" si="175"/>
        <v>124</v>
      </c>
      <c r="H5628" s="4">
        <f ca="1">+Data_TABLE[[#This Row],[Qty]]*Data_TABLE[[#This Row],[Unit Price]]</f>
        <v>496</v>
      </c>
      <c r="I5628" s="7">
        <v>42225</v>
      </c>
      <c r="J5628" s="10">
        <f>EOMONTH(Data_TABLE[[#This Row],[Date Sold]],0)</f>
        <v>42247</v>
      </c>
    </row>
    <row r="5629" spans="2:10" x14ac:dyDescent="0.25">
      <c r="B5629" s="1" t="s">
        <v>41</v>
      </c>
      <c r="C5629" s="3" t="s">
        <v>55</v>
      </c>
      <c r="D5629" s="2" t="s">
        <v>51</v>
      </c>
      <c r="E5629" s="3" t="s">
        <v>45</v>
      </c>
      <c r="F5629" s="3">
        <f t="shared" ca="1" si="174"/>
        <v>4</v>
      </c>
      <c r="G5629" s="4">
        <f t="shared" ca="1" si="175"/>
        <v>166</v>
      </c>
      <c r="H5629" s="4">
        <f ca="1">+Data_TABLE[[#This Row],[Qty]]*Data_TABLE[[#This Row],[Unit Price]]</f>
        <v>664</v>
      </c>
      <c r="I5629" s="7">
        <v>42225</v>
      </c>
      <c r="J5629" s="10">
        <f>EOMONTH(Data_TABLE[[#This Row],[Date Sold]],0)</f>
        <v>42247</v>
      </c>
    </row>
    <row r="5630" spans="2:10" x14ac:dyDescent="0.25">
      <c r="B5630" s="1" t="s">
        <v>41</v>
      </c>
      <c r="C5630" s="3" t="s">
        <v>55</v>
      </c>
      <c r="D5630" s="2" t="s">
        <v>49</v>
      </c>
      <c r="E5630" s="3" t="s">
        <v>43</v>
      </c>
      <c r="F5630" s="3">
        <f t="shared" ca="1" si="174"/>
        <v>1</v>
      </c>
      <c r="G5630" s="4">
        <f t="shared" ca="1" si="175"/>
        <v>134</v>
      </c>
      <c r="H5630" s="4">
        <f ca="1">+Data_TABLE[[#This Row],[Qty]]*Data_TABLE[[#This Row],[Unit Price]]</f>
        <v>134</v>
      </c>
      <c r="I5630" s="7">
        <v>42225</v>
      </c>
      <c r="J5630" s="10">
        <f>EOMONTH(Data_TABLE[[#This Row],[Date Sold]],0)</f>
        <v>42247</v>
      </c>
    </row>
    <row r="5631" spans="2:10" x14ac:dyDescent="0.25">
      <c r="B5631" s="1" t="s">
        <v>41</v>
      </c>
      <c r="C5631" s="3" t="s">
        <v>54</v>
      </c>
      <c r="D5631" s="2" t="s">
        <v>48</v>
      </c>
      <c r="E5631" s="3" t="s">
        <v>42</v>
      </c>
      <c r="F5631" s="3">
        <f t="shared" ca="1" si="174"/>
        <v>2</v>
      </c>
      <c r="G5631" s="4">
        <f t="shared" ca="1" si="175"/>
        <v>157</v>
      </c>
      <c r="H5631" s="4">
        <f ca="1">+Data_TABLE[[#This Row],[Qty]]*Data_TABLE[[#This Row],[Unit Price]]</f>
        <v>314</v>
      </c>
      <c r="I5631" s="7">
        <v>42225</v>
      </c>
      <c r="J5631" s="10">
        <f>EOMONTH(Data_TABLE[[#This Row],[Date Sold]],0)</f>
        <v>42247</v>
      </c>
    </row>
    <row r="5632" spans="2:10" x14ac:dyDescent="0.25">
      <c r="B5632" s="1" t="s">
        <v>41</v>
      </c>
      <c r="C5632" s="3" t="s">
        <v>54</v>
      </c>
      <c r="D5632" s="2" t="s">
        <v>48</v>
      </c>
      <c r="E5632" s="3" t="s">
        <v>42</v>
      </c>
      <c r="F5632" s="3">
        <f t="shared" ca="1" si="174"/>
        <v>2</v>
      </c>
      <c r="G5632" s="4">
        <f t="shared" ca="1" si="175"/>
        <v>113</v>
      </c>
      <c r="H5632" s="4">
        <f ca="1">+Data_TABLE[[#This Row],[Qty]]*Data_TABLE[[#This Row],[Unit Price]]</f>
        <v>226</v>
      </c>
      <c r="I5632" s="7">
        <v>42225</v>
      </c>
      <c r="J5632" s="10">
        <f>EOMONTH(Data_TABLE[[#This Row],[Date Sold]],0)</f>
        <v>42247</v>
      </c>
    </row>
    <row r="5633" spans="2:10" x14ac:dyDescent="0.25">
      <c r="B5633" s="1" t="s">
        <v>41</v>
      </c>
      <c r="C5633" s="3" t="s">
        <v>55</v>
      </c>
      <c r="D5633" s="2" t="s">
        <v>49</v>
      </c>
      <c r="E5633" s="3" t="s">
        <v>43</v>
      </c>
      <c r="F5633" s="3">
        <f t="shared" ca="1" si="174"/>
        <v>1</v>
      </c>
      <c r="G5633" s="4">
        <f t="shared" ca="1" si="175"/>
        <v>174</v>
      </c>
      <c r="H5633" s="4">
        <f ca="1">+Data_TABLE[[#This Row],[Qty]]*Data_TABLE[[#This Row],[Unit Price]]</f>
        <v>174</v>
      </c>
      <c r="I5633" s="7">
        <v>42225</v>
      </c>
      <c r="J5633" s="10">
        <f>EOMONTH(Data_TABLE[[#This Row],[Date Sold]],0)</f>
        <v>42247</v>
      </c>
    </row>
    <row r="5634" spans="2:10" x14ac:dyDescent="0.25">
      <c r="B5634" s="1" t="s">
        <v>41</v>
      </c>
      <c r="C5634" s="3" t="s">
        <v>56</v>
      </c>
      <c r="D5634" s="2" t="s">
        <v>52</v>
      </c>
      <c r="E5634" s="3" t="s">
        <v>46</v>
      </c>
      <c r="F5634" s="3">
        <f t="shared" ca="1" si="174"/>
        <v>4</v>
      </c>
      <c r="G5634" s="4">
        <f t="shared" ca="1" si="175"/>
        <v>178</v>
      </c>
      <c r="H5634" s="4">
        <f ca="1">+Data_TABLE[[#This Row],[Qty]]*Data_TABLE[[#This Row],[Unit Price]]</f>
        <v>712</v>
      </c>
      <c r="I5634" s="7">
        <v>42225</v>
      </c>
      <c r="J5634" s="10">
        <f>EOMONTH(Data_TABLE[[#This Row],[Date Sold]],0)</f>
        <v>42247</v>
      </c>
    </row>
    <row r="5635" spans="2:10" x14ac:dyDescent="0.25">
      <c r="B5635" s="1" t="s">
        <v>41</v>
      </c>
      <c r="C5635" s="3" t="s">
        <v>55</v>
      </c>
      <c r="D5635" s="2" t="s">
        <v>51</v>
      </c>
      <c r="E5635" s="3" t="s">
        <v>45</v>
      </c>
      <c r="F5635" s="3">
        <f t="shared" ca="1" si="174"/>
        <v>1</v>
      </c>
      <c r="G5635" s="4">
        <f t="shared" ca="1" si="175"/>
        <v>72</v>
      </c>
      <c r="H5635" s="4">
        <f ca="1">+Data_TABLE[[#This Row],[Qty]]*Data_TABLE[[#This Row],[Unit Price]]</f>
        <v>72</v>
      </c>
      <c r="I5635" s="7">
        <v>42225</v>
      </c>
      <c r="J5635" s="10">
        <f>EOMONTH(Data_TABLE[[#This Row],[Date Sold]],0)</f>
        <v>42247</v>
      </c>
    </row>
    <row r="5636" spans="2:10" x14ac:dyDescent="0.25">
      <c r="B5636" s="1" t="s">
        <v>41</v>
      </c>
      <c r="C5636" s="3" t="s">
        <v>56</v>
      </c>
      <c r="D5636" s="2" t="s">
        <v>52</v>
      </c>
      <c r="E5636" s="3" t="s">
        <v>46</v>
      </c>
      <c r="F5636" s="3">
        <f t="shared" ca="1" si="174"/>
        <v>3</v>
      </c>
      <c r="G5636" s="4">
        <f t="shared" ca="1" si="175"/>
        <v>76</v>
      </c>
      <c r="H5636" s="4">
        <f ca="1">+Data_TABLE[[#This Row],[Qty]]*Data_TABLE[[#This Row],[Unit Price]]</f>
        <v>228</v>
      </c>
      <c r="I5636" s="7">
        <v>42225</v>
      </c>
      <c r="J5636" s="10">
        <f>EOMONTH(Data_TABLE[[#This Row],[Date Sold]],0)</f>
        <v>42247</v>
      </c>
    </row>
    <row r="5637" spans="2:10" x14ac:dyDescent="0.25">
      <c r="B5637" s="1" t="s">
        <v>41</v>
      </c>
      <c r="C5637" s="3" t="s">
        <v>56</v>
      </c>
      <c r="D5637" s="2" t="s">
        <v>52</v>
      </c>
      <c r="E5637" s="3" t="s">
        <v>46</v>
      </c>
      <c r="F5637" s="3">
        <f t="shared" ca="1" si="174"/>
        <v>4</v>
      </c>
      <c r="G5637" s="4">
        <f t="shared" ca="1" si="175"/>
        <v>92</v>
      </c>
      <c r="H5637" s="4">
        <f ca="1">+Data_TABLE[[#This Row],[Qty]]*Data_TABLE[[#This Row],[Unit Price]]</f>
        <v>368</v>
      </c>
      <c r="I5637" s="7">
        <v>42225</v>
      </c>
      <c r="J5637" s="10">
        <f>EOMONTH(Data_TABLE[[#This Row],[Date Sold]],0)</f>
        <v>42247</v>
      </c>
    </row>
    <row r="5638" spans="2:10" x14ac:dyDescent="0.25">
      <c r="B5638" s="1" t="s">
        <v>41</v>
      </c>
      <c r="C5638" s="3" t="s">
        <v>56</v>
      </c>
      <c r="D5638" s="2" t="s">
        <v>50</v>
      </c>
      <c r="E5638" s="3" t="s">
        <v>44</v>
      </c>
      <c r="F5638" s="3">
        <f t="shared" ca="1" si="174"/>
        <v>5</v>
      </c>
      <c r="G5638" s="4">
        <f t="shared" ca="1" si="175"/>
        <v>87</v>
      </c>
      <c r="H5638" s="4">
        <f ca="1">+Data_TABLE[[#This Row],[Qty]]*Data_TABLE[[#This Row],[Unit Price]]</f>
        <v>435</v>
      </c>
      <c r="I5638" s="7">
        <v>42225</v>
      </c>
      <c r="J5638" s="10">
        <f>EOMONTH(Data_TABLE[[#This Row],[Date Sold]],0)</f>
        <v>42247</v>
      </c>
    </row>
    <row r="5639" spans="2:10" x14ac:dyDescent="0.25">
      <c r="B5639" s="1" t="s">
        <v>41</v>
      </c>
      <c r="C5639" s="3" t="s">
        <v>56</v>
      </c>
      <c r="D5639" s="2" t="s">
        <v>52</v>
      </c>
      <c r="E5639" s="3" t="s">
        <v>46</v>
      </c>
      <c r="F5639" s="3">
        <f t="shared" ca="1" si="174"/>
        <v>5</v>
      </c>
      <c r="G5639" s="4">
        <f t="shared" ca="1" si="175"/>
        <v>187</v>
      </c>
      <c r="H5639" s="4">
        <f ca="1">+Data_TABLE[[#This Row],[Qty]]*Data_TABLE[[#This Row],[Unit Price]]</f>
        <v>935</v>
      </c>
      <c r="I5639" s="7">
        <v>42225</v>
      </c>
      <c r="J5639" s="10">
        <f>EOMONTH(Data_TABLE[[#This Row],[Date Sold]],0)</f>
        <v>42247</v>
      </c>
    </row>
    <row r="5640" spans="2:10" x14ac:dyDescent="0.25">
      <c r="B5640" s="1" t="s">
        <v>41</v>
      </c>
      <c r="C5640" s="3" t="s">
        <v>56</v>
      </c>
      <c r="D5640" s="2" t="s">
        <v>50</v>
      </c>
      <c r="E5640" s="3" t="s">
        <v>44</v>
      </c>
      <c r="F5640" s="3">
        <f t="shared" ca="1" si="174"/>
        <v>1</v>
      </c>
      <c r="G5640" s="4">
        <f t="shared" ca="1" si="175"/>
        <v>129</v>
      </c>
      <c r="H5640" s="4">
        <f ca="1">+Data_TABLE[[#This Row],[Qty]]*Data_TABLE[[#This Row],[Unit Price]]</f>
        <v>129</v>
      </c>
      <c r="I5640" s="7">
        <v>42225</v>
      </c>
      <c r="J5640" s="10">
        <f>EOMONTH(Data_TABLE[[#This Row],[Date Sold]],0)</f>
        <v>42247</v>
      </c>
    </row>
    <row r="5641" spans="2:10" x14ac:dyDescent="0.25">
      <c r="B5641" s="1" t="s">
        <v>41</v>
      </c>
      <c r="C5641" s="3" t="s">
        <v>56</v>
      </c>
      <c r="D5641" s="2" t="s">
        <v>50</v>
      </c>
      <c r="E5641" s="3" t="s">
        <v>44</v>
      </c>
      <c r="F5641" s="3">
        <f t="shared" ca="1" si="174"/>
        <v>2</v>
      </c>
      <c r="G5641" s="4">
        <f t="shared" ca="1" si="175"/>
        <v>192</v>
      </c>
      <c r="H5641" s="4">
        <f ca="1">+Data_TABLE[[#This Row],[Qty]]*Data_TABLE[[#This Row],[Unit Price]]</f>
        <v>384</v>
      </c>
      <c r="I5641" s="7">
        <v>42225</v>
      </c>
      <c r="J5641" s="10">
        <f>EOMONTH(Data_TABLE[[#This Row],[Date Sold]],0)</f>
        <v>42247</v>
      </c>
    </row>
    <row r="5642" spans="2:10" x14ac:dyDescent="0.25">
      <c r="B5642" s="1" t="s">
        <v>41</v>
      </c>
      <c r="C5642" s="3" t="s">
        <v>55</v>
      </c>
      <c r="D5642" s="2" t="s">
        <v>49</v>
      </c>
      <c r="E5642" s="3" t="s">
        <v>43</v>
      </c>
      <c r="F5642" s="3">
        <f t="shared" ca="1" si="174"/>
        <v>4</v>
      </c>
      <c r="G5642" s="4">
        <f t="shared" ca="1" si="175"/>
        <v>110</v>
      </c>
      <c r="H5642" s="4">
        <f ca="1">+Data_TABLE[[#This Row],[Qty]]*Data_TABLE[[#This Row],[Unit Price]]</f>
        <v>440</v>
      </c>
      <c r="I5642" s="7">
        <v>42225</v>
      </c>
      <c r="J5642" s="10">
        <f>EOMONTH(Data_TABLE[[#This Row],[Date Sold]],0)</f>
        <v>42247</v>
      </c>
    </row>
    <row r="5643" spans="2:10" x14ac:dyDescent="0.25">
      <c r="B5643" s="1" t="s">
        <v>41</v>
      </c>
      <c r="C5643" s="3" t="s">
        <v>54</v>
      </c>
      <c r="D5643" s="2" t="s">
        <v>48</v>
      </c>
      <c r="E5643" s="3" t="s">
        <v>42</v>
      </c>
      <c r="F5643" s="3">
        <f t="shared" ca="1" si="174"/>
        <v>2</v>
      </c>
      <c r="G5643" s="4">
        <f t="shared" ca="1" si="175"/>
        <v>93</v>
      </c>
      <c r="H5643" s="4">
        <f ca="1">+Data_TABLE[[#This Row],[Qty]]*Data_TABLE[[#This Row],[Unit Price]]</f>
        <v>186</v>
      </c>
      <c r="I5643" s="7">
        <v>42225</v>
      </c>
      <c r="J5643" s="10">
        <f>EOMONTH(Data_TABLE[[#This Row],[Date Sold]],0)</f>
        <v>42247</v>
      </c>
    </row>
    <row r="5644" spans="2:10" x14ac:dyDescent="0.25">
      <c r="B5644" s="1" t="s">
        <v>41</v>
      </c>
      <c r="C5644" s="3" t="s">
        <v>55</v>
      </c>
      <c r="D5644" s="2" t="s">
        <v>51</v>
      </c>
      <c r="E5644" s="3" t="s">
        <v>45</v>
      </c>
      <c r="F5644" s="3">
        <f t="shared" ca="1" si="174"/>
        <v>1</v>
      </c>
      <c r="G5644" s="4">
        <f t="shared" ca="1" si="175"/>
        <v>117</v>
      </c>
      <c r="H5644" s="4">
        <f ca="1">+Data_TABLE[[#This Row],[Qty]]*Data_TABLE[[#This Row],[Unit Price]]</f>
        <v>117</v>
      </c>
      <c r="I5644" s="7">
        <v>42225</v>
      </c>
      <c r="J5644" s="10">
        <f>EOMONTH(Data_TABLE[[#This Row],[Date Sold]],0)</f>
        <v>42247</v>
      </c>
    </row>
    <row r="5645" spans="2:10" x14ac:dyDescent="0.25">
      <c r="B5645" s="1" t="s">
        <v>41</v>
      </c>
      <c r="C5645" s="3" t="s">
        <v>55</v>
      </c>
      <c r="D5645" s="2" t="s">
        <v>49</v>
      </c>
      <c r="E5645" s="3" t="s">
        <v>43</v>
      </c>
      <c r="F5645" s="3">
        <f t="shared" ca="1" si="174"/>
        <v>1</v>
      </c>
      <c r="G5645" s="4">
        <f t="shared" ca="1" si="175"/>
        <v>162</v>
      </c>
      <c r="H5645" s="4">
        <f ca="1">+Data_TABLE[[#This Row],[Qty]]*Data_TABLE[[#This Row],[Unit Price]]</f>
        <v>162</v>
      </c>
      <c r="I5645" s="7">
        <v>42225</v>
      </c>
      <c r="J5645" s="10">
        <f>EOMONTH(Data_TABLE[[#This Row],[Date Sold]],0)</f>
        <v>42247</v>
      </c>
    </row>
    <row r="5646" spans="2:10" x14ac:dyDescent="0.25">
      <c r="B5646" s="1" t="s">
        <v>41</v>
      </c>
      <c r="C5646" s="3" t="s">
        <v>55</v>
      </c>
      <c r="D5646" s="2" t="s">
        <v>49</v>
      </c>
      <c r="E5646" s="3" t="s">
        <v>43</v>
      </c>
      <c r="F5646" s="3">
        <f t="shared" ca="1" si="174"/>
        <v>2</v>
      </c>
      <c r="G5646" s="4">
        <f t="shared" ca="1" si="175"/>
        <v>162</v>
      </c>
      <c r="H5646" s="4">
        <f ca="1">+Data_TABLE[[#This Row],[Qty]]*Data_TABLE[[#This Row],[Unit Price]]</f>
        <v>324</v>
      </c>
      <c r="I5646" s="7">
        <v>42225</v>
      </c>
      <c r="J5646" s="10">
        <f>EOMONTH(Data_TABLE[[#This Row],[Date Sold]],0)</f>
        <v>42247</v>
      </c>
    </row>
    <row r="5647" spans="2:10" x14ac:dyDescent="0.25">
      <c r="B5647" s="1" t="s">
        <v>41</v>
      </c>
      <c r="C5647" s="3" t="s">
        <v>55</v>
      </c>
      <c r="D5647" s="2" t="s">
        <v>51</v>
      </c>
      <c r="E5647" s="3" t="s">
        <v>45</v>
      </c>
      <c r="F5647" s="3">
        <f t="shared" ca="1" si="174"/>
        <v>4</v>
      </c>
      <c r="G5647" s="4">
        <f t="shared" ca="1" si="175"/>
        <v>191</v>
      </c>
      <c r="H5647" s="4">
        <f ca="1">+Data_TABLE[[#This Row],[Qty]]*Data_TABLE[[#This Row],[Unit Price]]</f>
        <v>764</v>
      </c>
      <c r="I5647" s="7">
        <v>42225</v>
      </c>
      <c r="J5647" s="10">
        <f>EOMONTH(Data_TABLE[[#This Row],[Date Sold]],0)</f>
        <v>42247</v>
      </c>
    </row>
    <row r="5648" spans="2:10" x14ac:dyDescent="0.25">
      <c r="B5648" s="1" t="s">
        <v>41</v>
      </c>
      <c r="C5648" s="3" t="s">
        <v>54</v>
      </c>
      <c r="D5648" s="2" t="s">
        <v>48</v>
      </c>
      <c r="E5648" s="3" t="s">
        <v>42</v>
      </c>
      <c r="F5648" s="3">
        <f t="shared" ca="1" si="174"/>
        <v>3</v>
      </c>
      <c r="G5648" s="4">
        <f t="shared" ca="1" si="175"/>
        <v>140</v>
      </c>
      <c r="H5648" s="4">
        <f ca="1">+Data_TABLE[[#This Row],[Qty]]*Data_TABLE[[#This Row],[Unit Price]]</f>
        <v>420</v>
      </c>
      <c r="I5648" s="7">
        <v>42225</v>
      </c>
      <c r="J5648" s="10">
        <f>EOMONTH(Data_TABLE[[#This Row],[Date Sold]],0)</f>
        <v>42247</v>
      </c>
    </row>
    <row r="5649" spans="2:10" x14ac:dyDescent="0.25">
      <c r="B5649" s="1" t="s">
        <v>41</v>
      </c>
      <c r="C5649" s="3" t="s">
        <v>56</v>
      </c>
      <c r="D5649" s="2" t="s">
        <v>52</v>
      </c>
      <c r="E5649" s="3" t="s">
        <v>46</v>
      </c>
      <c r="F5649" s="3">
        <f t="shared" ca="1" si="174"/>
        <v>1</v>
      </c>
      <c r="G5649" s="4">
        <f t="shared" ca="1" si="175"/>
        <v>118</v>
      </c>
      <c r="H5649" s="4">
        <f ca="1">+Data_TABLE[[#This Row],[Qty]]*Data_TABLE[[#This Row],[Unit Price]]</f>
        <v>118</v>
      </c>
      <c r="I5649" s="7">
        <v>42225</v>
      </c>
      <c r="J5649" s="10">
        <f>EOMONTH(Data_TABLE[[#This Row],[Date Sold]],0)</f>
        <v>42247</v>
      </c>
    </row>
    <row r="5650" spans="2:10" x14ac:dyDescent="0.25">
      <c r="B5650" s="1" t="s">
        <v>41</v>
      </c>
      <c r="C5650" s="3" t="s">
        <v>55</v>
      </c>
      <c r="D5650" s="2" t="s">
        <v>49</v>
      </c>
      <c r="E5650" s="3" t="s">
        <v>43</v>
      </c>
      <c r="F5650" s="3">
        <f t="shared" ca="1" si="174"/>
        <v>3</v>
      </c>
      <c r="G5650" s="4">
        <f t="shared" ca="1" si="175"/>
        <v>159</v>
      </c>
      <c r="H5650" s="4">
        <f ca="1">+Data_TABLE[[#This Row],[Qty]]*Data_TABLE[[#This Row],[Unit Price]]</f>
        <v>477</v>
      </c>
      <c r="I5650" s="7">
        <v>42225</v>
      </c>
      <c r="J5650" s="10">
        <f>EOMONTH(Data_TABLE[[#This Row],[Date Sold]],0)</f>
        <v>42247</v>
      </c>
    </row>
    <row r="5651" spans="2:10" x14ac:dyDescent="0.25">
      <c r="B5651" s="1" t="s">
        <v>41</v>
      </c>
      <c r="C5651" s="3" t="s">
        <v>55</v>
      </c>
      <c r="D5651" s="2" t="s">
        <v>51</v>
      </c>
      <c r="E5651" s="3" t="s">
        <v>45</v>
      </c>
      <c r="F5651" s="3">
        <f t="shared" ca="1" si="174"/>
        <v>2</v>
      </c>
      <c r="G5651" s="4">
        <f t="shared" ca="1" si="175"/>
        <v>77</v>
      </c>
      <c r="H5651" s="4">
        <f ca="1">+Data_TABLE[[#This Row],[Qty]]*Data_TABLE[[#This Row],[Unit Price]]</f>
        <v>154</v>
      </c>
      <c r="I5651" s="7">
        <v>42225</v>
      </c>
      <c r="J5651" s="10">
        <f>EOMONTH(Data_TABLE[[#This Row],[Date Sold]],0)</f>
        <v>42247</v>
      </c>
    </row>
    <row r="5652" spans="2:10" x14ac:dyDescent="0.25">
      <c r="B5652" s="1" t="s">
        <v>41</v>
      </c>
      <c r="C5652" s="3" t="s">
        <v>56</v>
      </c>
      <c r="D5652" s="2" t="s">
        <v>52</v>
      </c>
      <c r="E5652" s="3" t="s">
        <v>46</v>
      </c>
      <c r="F5652" s="3">
        <f t="shared" ca="1" si="174"/>
        <v>1</v>
      </c>
      <c r="G5652" s="4">
        <f t="shared" ca="1" si="175"/>
        <v>195</v>
      </c>
      <c r="H5652" s="4">
        <f ca="1">+Data_TABLE[[#This Row],[Qty]]*Data_TABLE[[#This Row],[Unit Price]]</f>
        <v>195</v>
      </c>
      <c r="I5652" s="7">
        <v>42225</v>
      </c>
      <c r="J5652" s="10">
        <f>EOMONTH(Data_TABLE[[#This Row],[Date Sold]],0)</f>
        <v>42247</v>
      </c>
    </row>
    <row r="5653" spans="2:10" x14ac:dyDescent="0.25">
      <c r="B5653" s="1" t="s">
        <v>41</v>
      </c>
      <c r="C5653" s="3" t="s">
        <v>54</v>
      </c>
      <c r="D5653" s="2" t="s">
        <v>48</v>
      </c>
      <c r="E5653" s="3" t="s">
        <v>42</v>
      </c>
      <c r="F5653" s="3">
        <f t="shared" ca="1" si="174"/>
        <v>1</v>
      </c>
      <c r="G5653" s="4">
        <f t="shared" ca="1" si="175"/>
        <v>94</v>
      </c>
      <c r="H5653" s="4">
        <f ca="1">+Data_TABLE[[#This Row],[Qty]]*Data_TABLE[[#This Row],[Unit Price]]</f>
        <v>94</v>
      </c>
      <c r="I5653" s="7">
        <v>42226</v>
      </c>
      <c r="J5653" s="10">
        <f>EOMONTH(Data_TABLE[[#This Row],[Date Sold]],0)</f>
        <v>42247</v>
      </c>
    </row>
    <row r="5654" spans="2:10" x14ac:dyDescent="0.25">
      <c r="B5654" s="1" t="s">
        <v>41</v>
      </c>
      <c r="C5654" s="3" t="s">
        <v>56</v>
      </c>
      <c r="D5654" s="2" t="s">
        <v>52</v>
      </c>
      <c r="E5654" s="3" t="s">
        <v>46</v>
      </c>
      <c r="F5654" s="3">
        <f t="shared" ca="1" si="174"/>
        <v>3</v>
      </c>
      <c r="G5654" s="4">
        <f t="shared" ca="1" si="175"/>
        <v>173</v>
      </c>
      <c r="H5654" s="4">
        <f ca="1">+Data_TABLE[[#This Row],[Qty]]*Data_TABLE[[#This Row],[Unit Price]]</f>
        <v>519</v>
      </c>
      <c r="I5654" s="7">
        <v>42226</v>
      </c>
      <c r="J5654" s="10">
        <f>EOMONTH(Data_TABLE[[#This Row],[Date Sold]],0)</f>
        <v>42247</v>
      </c>
    </row>
    <row r="5655" spans="2:10" x14ac:dyDescent="0.25">
      <c r="B5655" s="1" t="s">
        <v>41</v>
      </c>
      <c r="C5655" s="3" t="s">
        <v>55</v>
      </c>
      <c r="D5655" s="2" t="s">
        <v>49</v>
      </c>
      <c r="E5655" s="3" t="s">
        <v>43</v>
      </c>
      <c r="F5655" s="3">
        <f t="shared" ca="1" si="174"/>
        <v>2</v>
      </c>
      <c r="G5655" s="4">
        <f t="shared" ca="1" si="175"/>
        <v>161</v>
      </c>
      <c r="H5655" s="4">
        <f ca="1">+Data_TABLE[[#This Row],[Qty]]*Data_TABLE[[#This Row],[Unit Price]]</f>
        <v>322</v>
      </c>
      <c r="I5655" s="7">
        <v>42226</v>
      </c>
      <c r="J5655" s="10">
        <f>EOMONTH(Data_TABLE[[#This Row],[Date Sold]],0)</f>
        <v>42247</v>
      </c>
    </row>
    <row r="5656" spans="2:10" x14ac:dyDescent="0.25">
      <c r="B5656" s="1" t="s">
        <v>41</v>
      </c>
      <c r="C5656" s="3" t="s">
        <v>56</v>
      </c>
      <c r="D5656" s="2" t="s">
        <v>50</v>
      </c>
      <c r="E5656" s="3" t="s">
        <v>44</v>
      </c>
      <c r="F5656" s="3">
        <f t="shared" ca="1" si="174"/>
        <v>4</v>
      </c>
      <c r="G5656" s="4">
        <f t="shared" ca="1" si="175"/>
        <v>168</v>
      </c>
      <c r="H5656" s="4">
        <f ca="1">+Data_TABLE[[#This Row],[Qty]]*Data_TABLE[[#This Row],[Unit Price]]</f>
        <v>672</v>
      </c>
      <c r="I5656" s="7">
        <v>42226</v>
      </c>
      <c r="J5656" s="10">
        <f>EOMONTH(Data_TABLE[[#This Row],[Date Sold]],0)</f>
        <v>42247</v>
      </c>
    </row>
    <row r="5657" spans="2:10" x14ac:dyDescent="0.25">
      <c r="B5657" s="1" t="s">
        <v>41</v>
      </c>
      <c r="C5657" s="3" t="s">
        <v>55</v>
      </c>
      <c r="D5657" s="2" t="s">
        <v>49</v>
      </c>
      <c r="E5657" s="3" t="s">
        <v>43</v>
      </c>
      <c r="F5657" s="3">
        <f t="shared" ca="1" si="174"/>
        <v>5</v>
      </c>
      <c r="G5657" s="4">
        <f t="shared" ca="1" si="175"/>
        <v>171</v>
      </c>
      <c r="H5657" s="4">
        <f ca="1">+Data_TABLE[[#This Row],[Qty]]*Data_TABLE[[#This Row],[Unit Price]]</f>
        <v>855</v>
      </c>
      <c r="I5657" s="7">
        <v>42226</v>
      </c>
      <c r="J5657" s="10">
        <f>EOMONTH(Data_TABLE[[#This Row],[Date Sold]],0)</f>
        <v>42247</v>
      </c>
    </row>
    <row r="5658" spans="2:10" x14ac:dyDescent="0.25">
      <c r="B5658" s="1" t="s">
        <v>41</v>
      </c>
      <c r="C5658" s="3" t="s">
        <v>55</v>
      </c>
      <c r="D5658" s="2" t="s">
        <v>51</v>
      </c>
      <c r="E5658" s="3" t="s">
        <v>45</v>
      </c>
      <c r="F5658" s="3">
        <f t="shared" ca="1" si="174"/>
        <v>4</v>
      </c>
      <c r="G5658" s="4">
        <f t="shared" ca="1" si="175"/>
        <v>153</v>
      </c>
      <c r="H5658" s="4">
        <f ca="1">+Data_TABLE[[#This Row],[Qty]]*Data_TABLE[[#This Row],[Unit Price]]</f>
        <v>612</v>
      </c>
      <c r="I5658" s="7">
        <v>42226</v>
      </c>
      <c r="J5658" s="10">
        <f>EOMONTH(Data_TABLE[[#This Row],[Date Sold]],0)</f>
        <v>42247</v>
      </c>
    </row>
    <row r="5659" spans="2:10" x14ac:dyDescent="0.25">
      <c r="B5659" s="1" t="s">
        <v>41</v>
      </c>
      <c r="C5659" s="3" t="s">
        <v>55</v>
      </c>
      <c r="D5659" s="2" t="s">
        <v>51</v>
      </c>
      <c r="E5659" s="3" t="s">
        <v>45</v>
      </c>
      <c r="F5659" s="3">
        <f t="shared" ca="1" si="174"/>
        <v>3</v>
      </c>
      <c r="G5659" s="4">
        <f t="shared" ca="1" si="175"/>
        <v>108</v>
      </c>
      <c r="H5659" s="4">
        <f ca="1">+Data_TABLE[[#This Row],[Qty]]*Data_TABLE[[#This Row],[Unit Price]]</f>
        <v>324</v>
      </c>
      <c r="I5659" s="7">
        <v>42226</v>
      </c>
      <c r="J5659" s="10">
        <f>EOMONTH(Data_TABLE[[#This Row],[Date Sold]],0)</f>
        <v>42247</v>
      </c>
    </row>
    <row r="5660" spans="2:10" x14ac:dyDescent="0.25">
      <c r="B5660" s="1" t="s">
        <v>41</v>
      </c>
      <c r="C5660" s="3" t="s">
        <v>54</v>
      </c>
      <c r="D5660" s="2" t="s">
        <v>48</v>
      </c>
      <c r="E5660" s="3" t="s">
        <v>42</v>
      </c>
      <c r="F5660" s="3">
        <f t="shared" ca="1" si="174"/>
        <v>3</v>
      </c>
      <c r="G5660" s="4">
        <f t="shared" ca="1" si="175"/>
        <v>103</v>
      </c>
      <c r="H5660" s="4">
        <f ca="1">+Data_TABLE[[#This Row],[Qty]]*Data_TABLE[[#This Row],[Unit Price]]</f>
        <v>309</v>
      </c>
      <c r="I5660" s="7">
        <v>42226</v>
      </c>
      <c r="J5660" s="10">
        <f>EOMONTH(Data_TABLE[[#This Row],[Date Sold]],0)</f>
        <v>42247</v>
      </c>
    </row>
    <row r="5661" spans="2:10" x14ac:dyDescent="0.25">
      <c r="B5661" s="1" t="s">
        <v>41</v>
      </c>
      <c r="C5661" s="3" t="s">
        <v>56</v>
      </c>
      <c r="D5661" s="2" t="s">
        <v>52</v>
      </c>
      <c r="E5661" s="3" t="s">
        <v>46</v>
      </c>
      <c r="F5661" s="3">
        <f t="shared" ca="1" si="174"/>
        <v>2</v>
      </c>
      <c r="G5661" s="4">
        <f t="shared" ca="1" si="175"/>
        <v>144</v>
      </c>
      <c r="H5661" s="4">
        <f ca="1">+Data_TABLE[[#This Row],[Qty]]*Data_TABLE[[#This Row],[Unit Price]]</f>
        <v>288</v>
      </c>
      <c r="I5661" s="7">
        <v>42226</v>
      </c>
      <c r="J5661" s="10">
        <f>EOMONTH(Data_TABLE[[#This Row],[Date Sold]],0)</f>
        <v>42247</v>
      </c>
    </row>
    <row r="5662" spans="2:10" x14ac:dyDescent="0.25">
      <c r="B5662" s="1" t="s">
        <v>41</v>
      </c>
      <c r="C5662" s="3" t="s">
        <v>56</v>
      </c>
      <c r="D5662" s="2" t="s">
        <v>50</v>
      </c>
      <c r="E5662" s="3" t="s">
        <v>44</v>
      </c>
      <c r="F5662" s="3">
        <f t="shared" ca="1" si="174"/>
        <v>1</v>
      </c>
      <c r="G5662" s="4">
        <f t="shared" ca="1" si="175"/>
        <v>74</v>
      </c>
      <c r="H5662" s="4">
        <f ca="1">+Data_TABLE[[#This Row],[Qty]]*Data_TABLE[[#This Row],[Unit Price]]</f>
        <v>74</v>
      </c>
      <c r="I5662" s="7">
        <v>42226</v>
      </c>
      <c r="J5662" s="10">
        <f>EOMONTH(Data_TABLE[[#This Row],[Date Sold]],0)</f>
        <v>42247</v>
      </c>
    </row>
    <row r="5663" spans="2:10" x14ac:dyDescent="0.25">
      <c r="B5663" s="1" t="s">
        <v>41</v>
      </c>
      <c r="C5663" s="3" t="s">
        <v>56</v>
      </c>
      <c r="D5663" s="2" t="s">
        <v>52</v>
      </c>
      <c r="E5663" s="3" t="s">
        <v>46</v>
      </c>
      <c r="F5663" s="3">
        <f t="shared" ca="1" si="174"/>
        <v>5</v>
      </c>
      <c r="G5663" s="4">
        <f t="shared" ca="1" si="175"/>
        <v>108</v>
      </c>
      <c r="H5663" s="4">
        <f ca="1">+Data_TABLE[[#This Row],[Qty]]*Data_TABLE[[#This Row],[Unit Price]]</f>
        <v>540</v>
      </c>
      <c r="I5663" s="7">
        <v>42226</v>
      </c>
      <c r="J5663" s="10">
        <f>EOMONTH(Data_TABLE[[#This Row],[Date Sold]],0)</f>
        <v>42247</v>
      </c>
    </row>
    <row r="5664" spans="2:10" x14ac:dyDescent="0.25">
      <c r="B5664" s="1" t="s">
        <v>41</v>
      </c>
      <c r="C5664" s="3" t="s">
        <v>55</v>
      </c>
      <c r="D5664" s="2" t="s">
        <v>49</v>
      </c>
      <c r="E5664" s="3" t="s">
        <v>43</v>
      </c>
      <c r="F5664" s="3">
        <f t="shared" ca="1" si="174"/>
        <v>3</v>
      </c>
      <c r="G5664" s="4">
        <f t="shared" ca="1" si="175"/>
        <v>156</v>
      </c>
      <c r="H5664" s="4">
        <f ca="1">+Data_TABLE[[#This Row],[Qty]]*Data_TABLE[[#This Row],[Unit Price]]</f>
        <v>468</v>
      </c>
      <c r="I5664" s="7">
        <v>42226</v>
      </c>
      <c r="J5664" s="10">
        <f>EOMONTH(Data_TABLE[[#This Row],[Date Sold]],0)</f>
        <v>42247</v>
      </c>
    </row>
    <row r="5665" spans="2:10" x14ac:dyDescent="0.25">
      <c r="B5665" s="1" t="s">
        <v>41</v>
      </c>
      <c r="C5665" s="3" t="s">
        <v>56</v>
      </c>
      <c r="D5665" s="2" t="s">
        <v>52</v>
      </c>
      <c r="E5665" s="3" t="s">
        <v>46</v>
      </c>
      <c r="F5665" s="3">
        <f t="shared" ca="1" si="174"/>
        <v>3</v>
      </c>
      <c r="G5665" s="4">
        <f t="shared" ca="1" si="175"/>
        <v>166</v>
      </c>
      <c r="H5665" s="4">
        <f ca="1">+Data_TABLE[[#This Row],[Qty]]*Data_TABLE[[#This Row],[Unit Price]]</f>
        <v>498</v>
      </c>
      <c r="I5665" s="7">
        <v>42226</v>
      </c>
      <c r="J5665" s="10">
        <f>EOMONTH(Data_TABLE[[#This Row],[Date Sold]],0)</f>
        <v>42247</v>
      </c>
    </row>
    <row r="5666" spans="2:10" x14ac:dyDescent="0.25">
      <c r="B5666" s="1" t="s">
        <v>41</v>
      </c>
      <c r="C5666" s="3" t="s">
        <v>54</v>
      </c>
      <c r="D5666" s="2" t="s">
        <v>48</v>
      </c>
      <c r="E5666" s="3" t="s">
        <v>42</v>
      </c>
      <c r="F5666" s="3">
        <f t="shared" ca="1" si="174"/>
        <v>1</v>
      </c>
      <c r="G5666" s="4">
        <f t="shared" ca="1" si="175"/>
        <v>95</v>
      </c>
      <c r="H5666" s="4">
        <f ca="1">+Data_TABLE[[#This Row],[Qty]]*Data_TABLE[[#This Row],[Unit Price]]</f>
        <v>95</v>
      </c>
      <c r="I5666" s="7">
        <v>42226</v>
      </c>
      <c r="J5666" s="10">
        <f>EOMONTH(Data_TABLE[[#This Row],[Date Sold]],0)</f>
        <v>42247</v>
      </c>
    </row>
    <row r="5667" spans="2:10" x14ac:dyDescent="0.25">
      <c r="B5667" s="1" t="s">
        <v>41</v>
      </c>
      <c r="C5667" s="3" t="s">
        <v>55</v>
      </c>
      <c r="D5667" s="2" t="s">
        <v>51</v>
      </c>
      <c r="E5667" s="3" t="s">
        <v>45</v>
      </c>
      <c r="F5667" s="3">
        <f t="shared" ca="1" si="174"/>
        <v>4</v>
      </c>
      <c r="G5667" s="4">
        <f t="shared" ca="1" si="175"/>
        <v>198</v>
      </c>
      <c r="H5667" s="4">
        <f ca="1">+Data_TABLE[[#This Row],[Qty]]*Data_TABLE[[#This Row],[Unit Price]]</f>
        <v>792</v>
      </c>
      <c r="I5667" s="7">
        <v>42226</v>
      </c>
      <c r="J5667" s="10">
        <f>EOMONTH(Data_TABLE[[#This Row],[Date Sold]],0)</f>
        <v>42247</v>
      </c>
    </row>
    <row r="5668" spans="2:10" x14ac:dyDescent="0.25">
      <c r="B5668" s="1" t="s">
        <v>41</v>
      </c>
      <c r="C5668" s="3" t="s">
        <v>56</v>
      </c>
      <c r="D5668" s="2" t="s">
        <v>52</v>
      </c>
      <c r="E5668" s="3" t="s">
        <v>46</v>
      </c>
      <c r="F5668" s="3">
        <f t="shared" ca="1" si="174"/>
        <v>3</v>
      </c>
      <c r="G5668" s="4">
        <f t="shared" ca="1" si="175"/>
        <v>60</v>
      </c>
      <c r="H5668" s="4">
        <f ca="1">+Data_TABLE[[#This Row],[Qty]]*Data_TABLE[[#This Row],[Unit Price]]</f>
        <v>180</v>
      </c>
      <c r="I5668" s="7">
        <v>42226</v>
      </c>
      <c r="J5668" s="10">
        <f>EOMONTH(Data_TABLE[[#This Row],[Date Sold]],0)</f>
        <v>42247</v>
      </c>
    </row>
    <row r="5669" spans="2:10" x14ac:dyDescent="0.25">
      <c r="B5669" s="1" t="s">
        <v>41</v>
      </c>
      <c r="C5669" s="3" t="s">
        <v>56</v>
      </c>
      <c r="D5669" s="2" t="s">
        <v>50</v>
      </c>
      <c r="E5669" s="3" t="s">
        <v>44</v>
      </c>
      <c r="F5669" s="3">
        <f t="shared" ca="1" si="174"/>
        <v>3</v>
      </c>
      <c r="G5669" s="4">
        <f t="shared" ca="1" si="175"/>
        <v>73</v>
      </c>
      <c r="H5669" s="4">
        <f ca="1">+Data_TABLE[[#This Row],[Qty]]*Data_TABLE[[#This Row],[Unit Price]]</f>
        <v>219</v>
      </c>
      <c r="I5669" s="7">
        <v>42226</v>
      </c>
      <c r="J5669" s="10">
        <f>EOMONTH(Data_TABLE[[#This Row],[Date Sold]],0)</f>
        <v>42247</v>
      </c>
    </row>
    <row r="5670" spans="2:10" x14ac:dyDescent="0.25">
      <c r="B5670" s="1" t="s">
        <v>41</v>
      </c>
      <c r="C5670" s="3" t="s">
        <v>56</v>
      </c>
      <c r="D5670" s="2" t="s">
        <v>52</v>
      </c>
      <c r="E5670" s="3" t="s">
        <v>46</v>
      </c>
      <c r="F5670" s="3">
        <f t="shared" ca="1" si="174"/>
        <v>1</v>
      </c>
      <c r="G5670" s="4">
        <f t="shared" ca="1" si="175"/>
        <v>94</v>
      </c>
      <c r="H5670" s="4">
        <f ca="1">+Data_TABLE[[#This Row],[Qty]]*Data_TABLE[[#This Row],[Unit Price]]</f>
        <v>94</v>
      </c>
      <c r="I5670" s="7">
        <v>42226</v>
      </c>
      <c r="J5670" s="10">
        <f>EOMONTH(Data_TABLE[[#This Row],[Date Sold]],0)</f>
        <v>42247</v>
      </c>
    </row>
    <row r="5671" spans="2:10" x14ac:dyDescent="0.25">
      <c r="B5671" s="1" t="s">
        <v>41</v>
      </c>
      <c r="C5671" s="3" t="s">
        <v>55</v>
      </c>
      <c r="D5671" s="2" t="s">
        <v>49</v>
      </c>
      <c r="E5671" s="3" t="s">
        <v>43</v>
      </c>
      <c r="F5671" s="3">
        <f t="shared" ca="1" si="174"/>
        <v>4</v>
      </c>
      <c r="G5671" s="4">
        <f t="shared" ca="1" si="175"/>
        <v>163</v>
      </c>
      <c r="H5671" s="4">
        <f ca="1">+Data_TABLE[[#This Row],[Qty]]*Data_TABLE[[#This Row],[Unit Price]]</f>
        <v>652</v>
      </c>
      <c r="I5671" s="7">
        <v>42226</v>
      </c>
      <c r="J5671" s="10">
        <f>EOMONTH(Data_TABLE[[#This Row],[Date Sold]],0)</f>
        <v>42247</v>
      </c>
    </row>
    <row r="5672" spans="2:10" x14ac:dyDescent="0.25">
      <c r="B5672" s="1" t="s">
        <v>41</v>
      </c>
      <c r="C5672" s="3" t="s">
        <v>55</v>
      </c>
      <c r="D5672" s="2" t="s">
        <v>51</v>
      </c>
      <c r="E5672" s="3" t="s">
        <v>45</v>
      </c>
      <c r="F5672" s="3">
        <f t="shared" ca="1" si="174"/>
        <v>5</v>
      </c>
      <c r="G5672" s="4">
        <f t="shared" ca="1" si="175"/>
        <v>103</v>
      </c>
      <c r="H5672" s="4">
        <f ca="1">+Data_TABLE[[#This Row],[Qty]]*Data_TABLE[[#This Row],[Unit Price]]</f>
        <v>515</v>
      </c>
      <c r="I5672" s="7">
        <v>42226</v>
      </c>
      <c r="J5672" s="10">
        <f>EOMONTH(Data_TABLE[[#This Row],[Date Sold]],0)</f>
        <v>42247</v>
      </c>
    </row>
    <row r="5673" spans="2:10" x14ac:dyDescent="0.25">
      <c r="B5673" s="1" t="s">
        <v>41</v>
      </c>
      <c r="C5673" s="3" t="s">
        <v>56</v>
      </c>
      <c r="D5673" s="2" t="s">
        <v>50</v>
      </c>
      <c r="E5673" s="3" t="s">
        <v>44</v>
      </c>
      <c r="F5673" s="3">
        <f t="shared" ca="1" si="174"/>
        <v>2</v>
      </c>
      <c r="G5673" s="4">
        <f t="shared" ca="1" si="175"/>
        <v>163</v>
      </c>
      <c r="H5673" s="4">
        <f ca="1">+Data_TABLE[[#This Row],[Qty]]*Data_TABLE[[#This Row],[Unit Price]]</f>
        <v>326</v>
      </c>
      <c r="I5673" s="7">
        <v>42226</v>
      </c>
      <c r="J5673" s="10">
        <f>EOMONTH(Data_TABLE[[#This Row],[Date Sold]],0)</f>
        <v>42247</v>
      </c>
    </row>
    <row r="5674" spans="2:10" x14ac:dyDescent="0.25">
      <c r="B5674" s="1" t="s">
        <v>41</v>
      </c>
      <c r="C5674" s="3" t="s">
        <v>56</v>
      </c>
      <c r="D5674" s="2" t="s">
        <v>52</v>
      </c>
      <c r="E5674" s="3" t="s">
        <v>46</v>
      </c>
      <c r="F5674" s="3">
        <f t="shared" ca="1" si="174"/>
        <v>3</v>
      </c>
      <c r="G5674" s="4">
        <f t="shared" ca="1" si="175"/>
        <v>187</v>
      </c>
      <c r="H5674" s="4">
        <f ca="1">+Data_TABLE[[#This Row],[Qty]]*Data_TABLE[[#This Row],[Unit Price]]</f>
        <v>561</v>
      </c>
      <c r="I5674" s="7">
        <v>42226</v>
      </c>
      <c r="J5674" s="10">
        <f>EOMONTH(Data_TABLE[[#This Row],[Date Sold]],0)</f>
        <v>42247</v>
      </c>
    </row>
    <row r="5675" spans="2:10" x14ac:dyDescent="0.25">
      <c r="B5675" s="1" t="s">
        <v>41</v>
      </c>
      <c r="C5675" s="3" t="s">
        <v>56</v>
      </c>
      <c r="D5675" s="2" t="s">
        <v>52</v>
      </c>
      <c r="E5675" s="3" t="s">
        <v>46</v>
      </c>
      <c r="F5675" s="3">
        <f t="shared" ca="1" si="174"/>
        <v>5</v>
      </c>
      <c r="G5675" s="4">
        <f t="shared" ca="1" si="175"/>
        <v>122</v>
      </c>
      <c r="H5675" s="4">
        <f ca="1">+Data_TABLE[[#This Row],[Qty]]*Data_TABLE[[#This Row],[Unit Price]]</f>
        <v>610</v>
      </c>
      <c r="I5675" s="7">
        <v>42226</v>
      </c>
      <c r="J5675" s="10">
        <f>EOMONTH(Data_TABLE[[#This Row],[Date Sold]],0)</f>
        <v>42247</v>
      </c>
    </row>
    <row r="5676" spans="2:10" x14ac:dyDescent="0.25">
      <c r="B5676" s="1" t="s">
        <v>41</v>
      </c>
      <c r="C5676" s="3" t="s">
        <v>55</v>
      </c>
      <c r="D5676" s="2" t="s">
        <v>49</v>
      </c>
      <c r="E5676" s="3" t="s">
        <v>43</v>
      </c>
      <c r="F5676" s="3">
        <f t="shared" ca="1" si="174"/>
        <v>3</v>
      </c>
      <c r="G5676" s="4">
        <f t="shared" ca="1" si="175"/>
        <v>185</v>
      </c>
      <c r="H5676" s="4">
        <f ca="1">+Data_TABLE[[#This Row],[Qty]]*Data_TABLE[[#This Row],[Unit Price]]</f>
        <v>555</v>
      </c>
      <c r="I5676" s="7">
        <v>42226</v>
      </c>
      <c r="J5676" s="10">
        <f>EOMONTH(Data_TABLE[[#This Row],[Date Sold]],0)</f>
        <v>42247</v>
      </c>
    </row>
    <row r="5677" spans="2:10" x14ac:dyDescent="0.25">
      <c r="B5677" s="1" t="s">
        <v>41</v>
      </c>
      <c r="C5677" s="3" t="s">
        <v>54</v>
      </c>
      <c r="D5677" s="2" t="s">
        <v>48</v>
      </c>
      <c r="E5677" s="3" t="s">
        <v>42</v>
      </c>
      <c r="F5677" s="3">
        <f t="shared" ca="1" si="174"/>
        <v>4</v>
      </c>
      <c r="G5677" s="4">
        <f t="shared" ca="1" si="175"/>
        <v>69</v>
      </c>
      <c r="H5677" s="4">
        <f ca="1">+Data_TABLE[[#This Row],[Qty]]*Data_TABLE[[#This Row],[Unit Price]]</f>
        <v>276</v>
      </c>
      <c r="I5677" s="7">
        <v>42226</v>
      </c>
      <c r="J5677" s="10">
        <f>EOMONTH(Data_TABLE[[#This Row],[Date Sold]],0)</f>
        <v>42247</v>
      </c>
    </row>
    <row r="5678" spans="2:10" x14ac:dyDescent="0.25">
      <c r="B5678" s="1" t="s">
        <v>41</v>
      </c>
      <c r="C5678" s="3" t="s">
        <v>55</v>
      </c>
      <c r="D5678" s="2" t="s">
        <v>51</v>
      </c>
      <c r="E5678" s="3" t="s">
        <v>45</v>
      </c>
      <c r="F5678" s="3">
        <f t="shared" ca="1" si="174"/>
        <v>4</v>
      </c>
      <c r="G5678" s="4">
        <f t="shared" ca="1" si="175"/>
        <v>185</v>
      </c>
      <c r="H5678" s="4">
        <f ca="1">+Data_TABLE[[#This Row],[Qty]]*Data_TABLE[[#This Row],[Unit Price]]</f>
        <v>740</v>
      </c>
      <c r="I5678" s="7">
        <v>42226</v>
      </c>
      <c r="J5678" s="10">
        <f>EOMONTH(Data_TABLE[[#This Row],[Date Sold]],0)</f>
        <v>42247</v>
      </c>
    </row>
    <row r="5679" spans="2:10" x14ac:dyDescent="0.25">
      <c r="B5679" s="1" t="s">
        <v>41</v>
      </c>
      <c r="C5679" s="3" t="s">
        <v>55</v>
      </c>
      <c r="D5679" s="2" t="s">
        <v>51</v>
      </c>
      <c r="E5679" s="3" t="s">
        <v>45</v>
      </c>
      <c r="F5679" s="3">
        <f t="shared" ca="1" si="174"/>
        <v>4</v>
      </c>
      <c r="G5679" s="4">
        <f t="shared" ca="1" si="175"/>
        <v>164</v>
      </c>
      <c r="H5679" s="4">
        <f ca="1">+Data_TABLE[[#This Row],[Qty]]*Data_TABLE[[#This Row],[Unit Price]]</f>
        <v>656</v>
      </c>
      <c r="I5679" s="7">
        <v>42226</v>
      </c>
      <c r="J5679" s="10">
        <f>EOMONTH(Data_TABLE[[#This Row],[Date Sold]],0)</f>
        <v>42247</v>
      </c>
    </row>
    <row r="5680" spans="2:10" x14ac:dyDescent="0.25">
      <c r="B5680" s="1" t="s">
        <v>41</v>
      </c>
      <c r="C5680" s="3" t="s">
        <v>55</v>
      </c>
      <c r="D5680" s="2" t="s">
        <v>51</v>
      </c>
      <c r="E5680" s="3" t="s">
        <v>45</v>
      </c>
      <c r="F5680" s="3">
        <f t="shared" ca="1" si="174"/>
        <v>1</v>
      </c>
      <c r="G5680" s="4">
        <f t="shared" ca="1" si="175"/>
        <v>135</v>
      </c>
      <c r="H5680" s="4">
        <f ca="1">+Data_TABLE[[#This Row],[Qty]]*Data_TABLE[[#This Row],[Unit Price]]</f>
        <v>135</v>
      </c>
      <c r="I5680" s="7">
        <v>42226</v>
      </c>
      <c r="J5680" s="10">
        <f>EOMONTH(Data_TABLE[[#This Row],[Date Sold]],0)</f>
        <v>42247</v>
      </c>
    </row>
    <row r="5681" spans="2:10" x14ac:dyDescent="0.25">
      <c r="B5681" s="1" t="s">
        <v>41</v>
      </c>
      <c r="C5681" s="3" t="s">
        <v>55</v>
      </c>
      <c r="D5681" s="2" t="s">
        <v>51</v>
      </c>
      <c r="E5681" s="3" t="s">
        <v>45</v>
      </c>
      <c r="F5681" s="3">
        <f t="shared" ref="F5681:F5744" ca="1" si="176">RANDBETWEEN(1,5)</f>
        <v>5</v>
      </c>
      <c r="G5681" s="4">
        <f t="shared" ref="G5681:G5744" ca="1" si="177">RANDBETWEEN(60,200)</f>
        <v>68</v>
      </c>
      <c r="H5681" s="4">
        <f ca="1">+Data_TABLE[[#This Row],[Qty]]*Data_TABLE[[#This Row],[Unit Price]]</f>
        <v>340</v>
      </c>
      <c r="I5681" s="7">
        <v>42226</v>
      </c>
      <c r="J5681" s="10">
        <f>EOMONTH(Data_TABLE[[#This Row],[Date Sold]],0)</f>
        <v>42247</v>
      </c>
    </row>
    <row r="5682" spans="2:10" x14ac:dyDescent="0.25">
      <c r="B5682" s="1" t="s">
        <v>41</v>
      </c>
      <c r="C5682" s="3" t="s">
        <v>56</v>
      </c>
      <c r="D5682" s="2" t="s">
        <v>52</v>
      </c>
      <c r="E5682" s="3" t="s">
        <v>46</v>
      </c>
      <c r="F5682" s="3">
        <f t="shared" ca="1" si="176"/>
        <v>4</v>
      </c>
      <c r="G5682" s="4">
        <f t="shared" ca="1" si="177"/>
        <v>75</v>
      </c>
      <c r="H5682" s="4">
        <f ca="1">+Data_TABLE[[#This Row],[Qty]]*Data_TABLE[[#This Row],[Unit Price]]</f>
        <v>300</v>
      </c>
      <c r="I5682" s="7">
        <v>42226</v>
      </c>
      <c r="J5682" s="10">
        <f>EOMONTH(Data_TABLE[[#This Row],[Date Sold]],0)</f>
        <v>42247</v>
      </c>
    </row>
    <row r="5683" spans="2:10" x14ac:dyDescent="0.25">
      <c r="B5683" s="1" t="s">
        <v>41</v>
      </c>
      <c r="C5683" s="3" t="s">
        <v>54</v>
      </c>
      <c r="D5683" s="2" t="s">
        <v>48</v>
      </c>
      <c r="E5683" s="3" t="s">
        <v>42</v>
      </c>
      <c r="F5683" s="3">
        <f t="shared" ca="1" si="176"/>
        <v>1</v>
      </c>
      <c r="G5683" s="4">
        <f t="shared" ca="1" si="177"/>
        <v>166</v>
      </c>
      <c r="H5683" s="4">
        <f ca="1">+Data_TABLE[[#This Row],[Qty]]*Data_TABLE[[#This Row],[Unit Price]]</f>
        <v>166</v>
      </c>
      <c r="I5683" s="7">
        <v>42226</v>
      </c>
      <c r="J5683" s="10">
        <f>EOMONTH(Data_TABLE[[#This Row],[Date Sold]],0)</f>
        <v>42247</v>
      </c>
    </row>
    <row r="5684" spans="2:10" x14ac:dyDescent="0.25">
      <c r="B5684" s="1" t="s">
        <v>41</v>
      </c>
      <c r="C5684" s="3" t="s">
        <v>55</v>
      </c>
      <c r="D5684" s="2" t="s">
        <v>49</v>
      </c>
      <c r="E5684" s="3" t="s">
        <v>43</v>
      </c>
      <c r="F5684" s="3">
        <f t="shared" ca="1" si="176"/>
        <v>2</v>
      </c>
      <c r="G5684" s="4">
        <f t="shared" ca="1" si="177"/>
        <v>173</v>
      </c>
      <c r="H5684" s="4">
        <f ca="1">+Data_TABLE[[#This Row],[Qty]]*Data_TABLE[[#This Row],[Unit Price]]</f>
        <v>346</v>
      </c>
      <c r="I5684" s="7">
        <v>42226</v>
      </c>
      <c r="J5684" s="10">
        <f>EOMONTH(Data_TABLE[[#This Row],[Date Sold]],0)</f>
        <v>42247</v>
      </c>
    </row>
    <row r="5685" spans="2:10" x14ac:dyDescent="0.25">
      <c r="B5685" s="1" t="s">
        <v>41</v>
      </c>
      <c r="C5685" s="3" t="s">
        <v>56</v>
      </c>
      <c r="D5685" s="2" t="s">
        <v>50</v>
      </c>
      <c r="E5685" s="3" t="s">
        <v>44</v>
      </c>
      <c r="F5685" s="3">
        <f t="shared" ca="1" si="176"/>
        <v>5</v>
      </c>
      <c r="G5685" s="4">
        <f t="shared" ca="1" si="177"/>
        <v>188</v>
      </c>
      <c r="H5685" s="4">
        <f ca="1">+Data_TABLE[[#This Row],[Qty]]*Data_TABLE[[#This Row],[Unit Price]]</f>
        <v>940</v>
      </c>
      <c r="I5685" s="7">
        <v>42226</v>
      </c>
      <c r="J5685" s="10">
        <f>EOMONTH(Data_TABLE[[#This Row],[Date Sold]],0)</f>
        <v>42247</v>
      </c>
    </row>
    <row r="5686" spans="2:10" x14ac:dyDescent="0.25">
      <c r="B5686" s="1" t="s">
        <v>41</v>
      </c>
      <c r="C5686" s="3" t="s">
        <v>55</v>
      </c>
      <c r="D5686" s="2" t="s">
        <v>51</v>
      </c>
      <c r="E5686" s="3" t="s">
        <v>45</v>
      </c>
      <c r="F5686" s="3">
        <f t="shared" ca="1" si="176"/>
        <v>4</v>
      </c>
      <c r="G5686" s="4">
        <f t="shared" ca="1" si="177"/>
        <v>106</v>
      </c>
      <c r="H5686" s="4">
        <f ca="1">+Data_TABLE[[#This Row],[Qty]]*Data_TABLE[[#This Row],[Unit Price]]</f>
        <v>424</v>
      </c>
      <c r="I5686" s="7">
        <v>42226</v>
      </c>
      <c r="J5686" s="10">
        <f>EOMONTH(Data_TABLE[[#This Row],[Date Sold]],0)</f>
        <v>42247</v>
      </c>
    </row>
    <row r="5687" spans="2:10" x14ac:dyDescent="0.25">
      <c r="B5687" s="1" t="s">
        <v>41</v>
      </c>
      <c r="C5687" s="3" t="s">
        <v>54</v>
      </c>
      <c r="D5687" s="2" t="s">
        <v>48</v>
      </c>
      <c r="E5687" s="3" t="s">
        <v>42</v>
      </c>
      <c r="F5687" s="3">
        <f t="shared" ca="1" si="176"/>
        <v>4</v>
      </c>
      <c r="G5687" s="4">
        <f t="shared" ca="1" si="177"/>
        <v>189</v>
      </c>
      <c r="H5687" s="4">
        <f ca="1">+Data_TABLE[[#This Row],[Qty]]*Data_TABLE[[#This Row],[Unit Price]]</f>
        <v>756</v>
      </c>
      <c r="I5687" s="7">
        <v>42226</v>
      </c>
      <c r="J5687" s="10">
        <f>EOMONTH(Data_TABLE[[#This Row],[Date Sold]],0)</f>
        <v>42247</v>
      </c>
    </row>
    <row r="5688" spans="2:10" x14ac:dyDescent="0.25">
      <c r="B5688" s="1" t="s">
        <v>41</v>
      </c>
      <c r="C5688" s="3" t="s">
        <v>54</v>
      </c>
      <c r="D5688" s="2" t="s">
        <v>48</v>
      </c>
      <c r="E5688" s="3" t="s">
        <v>42</v>
      </c>
      <c r="F5688" s="3">
        <f t="shared" ca="1" si="176"/>
        <v>5</v>
      </c>
      <c r="G5688" s="4">
        <f t="shared" ca="1" si="177"/>
        <v>82</v>
      </c>
      <c r="H5688" s="4">
        <f ca="1">+Data_TABLE[[#This Row],[Qty]]*Data_TABLE[[#This Row],[Unit Price]]</f>
        <v>410</v>
      </c>
      <c r="I5688" s="7">
        <v>42226</v>
      </c>
      <c r="J5688" s="10">
        <f>EOMONTH(Data_TABLE[[#This Row],[Date Sold]],0)</f>
        <v>42247</v>
      </c>
    </row>
    <row r="5689" spans="2:10" x14ac:dyDescent="0.25">
      <c r="B5689" s="1" t="s">
        <v>41</v>
      </c>
      <c r="C5689" s="3" t="s">
        <v>55</v>
      </c>
      <c r="D5689" s="2" t="s">
        <v>49</v>
      </c>
      <c r="E5689" s="3" t="s">
        <v>43</v>
      </c>
      <c r="F5689" s="3">
        <f t="shared" ca="1" si="176"/>
        <v>1</v>
      </c>
      <c r="G5689" s="4">
        <f t="shared" ca="1" si="177"/>
        <v>89</v>
      </c>
      <c r="H5689" s="4">
        <f ca="1">+Data_TABLE[[#This Row],[Qty]]*Data_TABLE[[#This Row],[Unit Price]]</f>
        <v>89</v>
      </c>
      <c r="I5689" s="7">
        <v>42226</v>
      </c>
      <c r="J5689" s="10">
        <f>EOMONTH(Data_TABLE[[#This Row],[Date Sold]],0)</f>
        <v>42247</v>
      </c>
    </row>
    <row r="5690" spans="2:10" x14ac:dyDescent="0.25">
      <c r="B5690" s="1" t="s">
        <v>41</v>
      </c>
      <c r="C5690" s="3" t="s">
        <v>54</v>
      </c>
      <c r="D5690" s="2" t="s">
        <v>48</v>
      </c>
      <c r="E5690" s="3" t="s">
        <v>42</v>
      </c>
      <c r="F5690" s="3">
        <f t="shared" ca="1" si="176"/>
        <v>1</v>
      </c>
      <c r="G5690" s="4">
        <f t="shared" ca="1" si="177"/>
        <v>113</v>
      </c>
      <c r="H5690" s="4">
        <f ca="1">+Data_TABLE[[#This Row],[Qty]]*Data_TABLE[[#This Row],[Unit Price]]</f>
        <v>113</v>
      </c>
      <c r="I5690" s="7">
        <v>42226</v>
      </c>
      <c r="J5690" s="10">
        <f>EOMONTH(Data_TABLE[[#This Row],[Date Sold]],0)</f>
        <v>42247</v>
      </c>
    </row>
    <row r="5691" spans="2:10" x14ac:dyDescent="0.25">
      <c r="B5691" s="1" t="s">
        <v>41</v>
      </c>
      <c r="C5691" s="3" t="s">
        <v>54</v>
      </c>
      <c r="D5691" s="2" t="s">
        <v>48</v>
      </c>
      <c r="E5691" s="3" t="s">
        <v>42</v>
      </c>
      <c r="F5691" s="3">
        <f t="shared" ca="1" si="176"/>
        <v>4</v>
      </c>
      <c r="G5691" s="4">
        <f t="shared" ca="1" si="177"/>
        <v>113</v>
      </c>
      <c r="H5691" s="4">
        <f ca="1">+Data_TABLE[[#This Row],[Qty]]*Data_TABLE[[#This Row],[Unit Price]]</f>
        <v>452</v>
      </c>
      <c r="I5691" s="7">
        <v>42226</v>
      </c>
      <c r="J5691" s="10">
        <f>EOMONTH(Data_TABLE[[#This Row],[Date Sold]],0)</f>
        <v>42247</v>
      </c>
    </row>
    <row r="5692" spans="2:10" x14ac:dyDescent="0.25">
      <c r="B5692" s="1" t="s">
        <v>41</v>
      </c>
      <c r="C5692" s="3" t="s">
        <v>56</v>
      </c>
      <c r="D5692" s="2" t="s">
        <v>52</v>
      </c>
      <c r="E5692" s="3" t="s">
        <v>46</v>
      </c>
      <c r="F5692" s="3">
        <f t="shared" ca="1" si="176"/>
        <v>5</v>
      </c>
      <c r="G5692" s="4">
        <f t="shared" ca="1" si="177"/>
        <v>143</v>
      </c>
      <c r="H5692" s="4">
        <f ca="1">+Data_TABLE[[#This Row],[Qty]]*Data_TABLE[[#This Row],[Unit Price]]</f>
        <v>715</v>
      </c>
      <c r="I5692" s="7">
        <v>42226</v>
      </c>
      <c r="J5692" s="10">
        <f>EOMONTH(Data_TABLE[[#This Row],[Date Sold]],0)</f>
        <v>42247</v>
      </c>
    </row>
    <row r="5693" spans="2:10" x14ac:dyDescent="0.25">
      <c r="B5693" s="1" t="s">
        <v>41</v>
      </c>
      <c r="C5693" s="3" t="s">
        <v>55</v>
      </c>
      <c r="D5693" s="2" t="s">
        <v>51</v>
      </c>
      <c r="E5693" s="3" t="s">
        <v>45</v>
      </c>
      <c r="F5693" s="3">
        <f t="shared" ca="1" si="176"/>
        <v>4</v>
      </c>
      <c r="G5693" s="4">
        <f t="shared" ca="1" si="177"/>
        <v>117</v>
      </c>
      <c r="H5693" s="4">
        <f ca="1">+Data_TABLE[[#This Row],[Qty]]*Data_TABLE[[#This Row],[Unit Price]]</f>
        <v>468</v>
      </c>
      <c r="I5693" s="7">
        <v>42226</v>
      </c>
      <c r="J5693" s="10">
        <f>EOMONTH(Data_TABLE[[#This Row],[Date Sold]],0)</f>
        <v>42247</v>
      </c>
    </row>
    <row r="5694" spans="2:10" x14ac:dyDescent="0.25">
      <c r="B5694" s="1" t="s">
        <v>41</v>
      </c>
      <c r="C5694" s="3" t="s">
        <v>56</v>
      </c>
      <c r="D5694" s="2" t="s">
        <v>50</v>
      </c>
      <c r="E5694" s="3" t="s">
        <v>44</v>
      </c>
      <c r="F5694" s="3">
        <f t="shared" ca="1" si="176"/>
        <v>5</v>
      </c>
      <c r="G5694" s="4">
        <f t="shared" ca="1" si="177"/>
        <v>121</v>
      </c>
      <c r="H5694" s="4">
        <f ca="1">+Data_TABLE[[#This Row],[Qty]]*Data_TABLE[[#This Row],[Unit Price]]</f>
        <v>605</v>
      </c>
      <c r="I5694" s="7">
        <v>42226</v>
      </c>
      <c r="J5694" s="10">
        <f>EOMONTH(Data_TABLE[[#This Row],[Date Sold]],0)</f>
        <v>42247</v>
      </c>
    </row>
    <row r="5695" spans="2:10" x14ac:dyDescent="0.25">
      <c r="B5695" s="1" t="s">
        <v>41</v>
      </c>
      <c r="C5695" s="3" t="s">
        <v>56</v>
      </c>
      <c r="D5695" s="2" t="s">
        <v>50</v>
      </c>
      <c r="E5695" s="3" t="s">
        <v>44</v>
      </c>
      <c r="F5695" s="3">
        <f t="shared" ca="1" si="176"/>
        <v>5</v>
      </c>
      <c r="G5695" s="4">
        <f t="shared" ca="1" si="177"/>
        <v>168</v>
      </c>
      <c r="H5695" s="4">
        <f ca="1">+Data_TABLE[[#This Row],[Qty]]*Data_TABLE[[#This Row],[Unit Price]]</f>
        <v>840</v>
      </c>
      <c r="I5695" s="7">
        <v>42226</v>
      </c>
      <c r="J5695" s="10">
        <f>EOMONTH(Data_TABLE[[#This Row],[Date Sold]],0)</f>
        <v>42247</v>
      </c>
    </row>
    <row r="5696" spans="2:10" x14ac:dyDescent="0.25">
      <c r="B5696" s="1" t="s">
        <v>41</v>
      </c>
      <c r="C5696" s="3" t="s">
        <v>56</v>
      </c>
      <c r="D5696" s="2" t="s">
        <v>52</v>
      </c>
      <c r="E5696" s="3" t="s">
        <v>46</v>
      </c>
      <c r="F5696" s="3">
        <f t="shared" ca="1" si="176"/>
        <v>3</v>
      </c>
      <c r="G5696" s="4">
        <f t="shared" ca="1" si="177"/>
        <v>91</v>
      </c>
      <c r="H5696" s="4">
        <f ca="1">+Data_TABLE[[#This Row],[Qty]]*Data_TABLE[[#This Row],[Unit Price]]</f>
        <v>273</v>
      </c>
      <c r="I5696" s="7">
        <v>42226</v>
      </c>
      <c r="J5696" s="10">
        <f>EOMONTH(Data_TABLE[[#This Row],[Date Sold]],0)</f>
        <v>42247</v>
      </c>
    </row>
    <row r="5697" spans="2:10" x14ac:dyDescent="0.25">
      <c r="B5697" s="1" t="s">
        <v>41</v>
      </c>
      <c r="C5697" s="3" t="s">
        <v>56</v>
      </c>
      <c r="D5697" s="2" t="s">
        <v>50</v>
      </c>
      <c r="E5697" s="3" t="s">
        <v>44</v>
      </c>
      <c r="F5697" s="3">
        <f t="shared" ca="1" si="176"/>
        <v>3</v>
      </c>
      <c r="G5697" s="4">
        <f t="shared" ca="1" si="177"/>
        <v>195</v>
      </c>
      <c r="H5697" s="4">
        <f ca="1">+Data_TABLE[[#This Row],[Qty]]*Data_TABLE[[#This Row],[Unit Price]]</f>
        <v>585</v>
      </c>
      <c r="I5697" s="7">
        <v>42226</v>
      </c>
      <c r="J5697" s="10">
        <f>EOMONTH(Data_TABLE[[#This Row],[Date Sold]],0)</f>
        <v>42247</v>
      </c>
    </row>
    <row r="5698" spans="2:10" x14ac:dyDescent="0.25">
      <c r="B5698" s="1" t="s">
        <v>41</v>
      </c>
      <c r="C5698" s="3" t="s">
        <v>55</v>
      </c>
      <c r="D5698" s="2" t="s">
        <v>49</v>
      </c>
      <c r="E5698" s="3" t="s">
        <v>43</v>
      </c>
      <c r="F5698" s="3">
        <f t="shared" ca="1" si="176"/>
        <v>2</v>
      </c>
      <c r="G5698" s="4">
        <f t="shared" ca="1" si="177"/>
        <v>127</v>
      </c>
      <c r="H5698" s="4">
        <f ca="1">+Data_TABLE[[#This Row],[Qty]]*Data_TABLE[[#This Row],[Unit Price]]</f>
        <v>254</v>
      </c>
      <c r="I5698" s="7">
        <v>42226</v>
      </c>
      <c r="J5698" s="10">
        <f>EOMONTH(Data_TABLE[[#This Row],[Date Sold]],0)</f>
        <v>42247</v>
      </c>
    </row>
    <row r="5699" spans="2:10" x14ac:dyDescent="0.25">
      <c r="B5699" s="1" t="s">
        <v>41</v>
      </c>
      <c r="C5699" s="3" t="s">
        <v>56</v>
      </c>
      <c r="D5699" s="2" t="s">
        <v>52</v>
      </c>
      <c r="E5699" s="3" t="s">
        <v>46</v>
      </c>
      <c r="F5699" s="3">
        <f t="shared" ca="1" si="176"/>
        <v>1</v>
      </c>
      <c r="G5699" s="4">
        <f t="shared" ca="1" si="177"/>
        <v>72</v>
      </c>
      <c r="H5699" s="4">
        <f ca="1">+Data_TABLE[[#This Row],[Qty]]*Data_TABLE[[#This Row],[Unit Price]]</f>
        <v>72</v>
      </c>
      <c r="I5699" s="7">
        <v>42226</v>
      </c>
      <c r="J5699" s="10">
        <f>EOMONTH(Data_TABLE[[#This Row],[Date Sold]],0)</f>
        <v>42247</v>
      </c>
    </row>
    <row r="5700" spans="2:10" x14ac:dyDescent="0.25">
      <c r="B5700" s="1" t="s">
        <v>41</v>
      </c>
      <c r="C5700" s="3" t="s">
        <v>56</v>
      </c>
      <c r="D5700" s="2" t="s">
        <v>50</v>
      </c>
      <c r="E5700" s="3" t="s">
        <v>44</v>
      </c>
      <c r="F5700" s="3">
        <f t="shared" ca="1" si="176"/>
        <v>3</v>
      </c>
      <c r="G5700" s="4">
        <f t="shared" ca="1" si="177"/>
        <v>88</v>
      </c>
      <c r="H5700" s="4">
        <f ca="1">+Data_TABLE[[#This Row],[Qty]]*Data_TABLE[[#This Row],[Unit Price]]</f>
        <v>264</v>
      </c>
      <c r="I5700" s="7">
        <v>42226</v>
      </c>
      <c r="J5700" s="10">
        <f>EOMONTH(Data_TABLE[[#This Row],[Date Sold]],0)</f>
        <v>42247</v>
      </c>
    </row>
    <row r="5701" spans="2:10" x14ac:dyDescent="0.25">
      <c r="B5701" s="1" t="s">
        <v>41</v>
      </c>
      <c r="C5701" s="3" t="s">
        <v>55</v>
      </c>
      <c r="D5701" s="2" t="s">
        <v>49</v>
      </c>
      <c r="E5701" s="3" t="s">
        <v>43</v>
      </c>
      <c r="F5701" s="3">
        <f t="shared" ca="1" si="176"/>
        <v>5</v>
      </c>
      <c r="G5701" s="4">
        <f t="shared" ca="1" si="177"/>
        <v>143</v>
      </c>
      <c r="H5701" s="4">
        <f ca="1">+Data_TABLE[[#This Row],[Qty]]*Data_TABLE[[#This Row],[Unit Price]]</f>
        <v>715</v>
      </c>
      <c r="I5701" s="7">
        <v>42226</v>
      </c>
      <c r="J5701" s="10">
        <f>EOMONTH(Data_TABLE[[#This Row],[Date Sold]],0)</f>
        <v>42247</v>
      </c>
    </row>
    <row r="5702" spans="2:10" x14ac:dyDescent="0.25">
      <c r="B5702" s="1" t="s">
        <v>41</v>
      </c>
      <c r="C5702" s="3" t="s">
        <v>54</v>
      </c>
      <c r="D5702" s="2" t="s">
        <v>48</v>
      </c>
      <c r="E5702" s="3" t="s">
        <v>42</v>
      </c>
      <c r="F5702" s="3">
        <f t="shared" ca="1" si="176"/>
        <v>3</v>
      </c>
      <c r="G5702" s="4">
        <f t="shared" ca="1" si="177"/>
        <v>71</v>
      </c>
      <c r="H5702" s="4">
        <f ca="1">+Data_TABLE[[#This Row],[Qty]]*Data_TABLE[[#This Row],[Unit Price]]</f>
        <v>213</v>
      </c>
      <c r="I5702" s="7">
        <v>42226</v>
      </c>
      <c r="J5702" s="10">
        <f>EOMONTH(Data_TABLE[[#This Row],[Date Sold]],0)</f>
        <v>42247</v>
      </c>
    </row>
    <row r="5703" spans="2:10" x14ac:dyDescent="0.25">
      <c r="B5703" s="1" t="s">
        <v>41</v>
      </c>
      <c r="C5703" s="3" t="s">
        <v>55</v>
      </c>
      <c r="D5703" s="2" t="s">
        <v>49</v>
      </c>
      <c r="E5703" s="3" t="s">
        <v>43</v>
      </c>
      <c r="F5703" s="3">
        <f t="shared" ca="1" si="176"/>
        <v>2</v>
      </c>
      <c r="G5703" s="4">
        <f t="shared" ca="1" si="177"/>
        <v>142</v>
      </c>
      <c r="H5703" s="4">
        <f ca="1">+Data_TABLE[[#This Row],[Qty]]*Data_TABLE[[#This Row],[Unit Price]]</f>
        <v>284</v>
      </c>
      <c r="I5703" s="7">
        <v>42227</v>
      </c>
      <c r="J5703" s="10">
        <f>EOMONTH(Data_TABLE[[#This Row],[Date Sold]],0)</f>
        <v>42247</v>
      </c>
    </row>
    <row r="5704" spans="2:10" x14ac:dyDescent="0.25">
      <c r="B5704" s="1" t="s">
        <v>41</v>
      </c>
      <c r="C5704" s="3" t="s">
        <v>56</v>
      </c>
      <c r="D5704" s="2" t="s">
        <v>52</v>
      </c>
      <c r="E5704" s="3" t="s">
        <v>46</v>
      </c>
      <c r="F5704" s="3">
        <f t="shared" ca="1" si="176"/>
        <v>3</v>
      </c>
      <c r="G5704" s="4">
        <f t="shared" ca="1" si="177"/>
        <v>170</v>
      </c>
      <c r="H5704" s="4">
        <f ca="1">+Data_TABLE[[#This Row],[Qty]]*Data_TABLE[[#This Row],[Unit Price]]</f>
        <v>510</v>
      </c>
      <c r="I5704" s="7">
        <v>42227</v>
      </c>
      <c r="J5704" s="10">
        <f>EOMONTH(Data_TABLE[[#This Row],[Date Sold]],0)</f>
        <v>42247</v>
      </c>
    </row>
    <row r="5705" spans="2:10" x14ac:dyDescent="0.25">
      <c r="B5705" s="1" t="s">
        <v>41</v>
      </c>
      <c r="C5705" s="3" t="s">
        <v>55</v>
      </c>
      <c r="D5705" s="2" t="s">
        <v>51</v>
      </c>
      <c r="E5705" s="3" t="s">
        <v>45</v>
      </c>
      <c r="F5705" s="3">
        <f t="shared" ca="1" si="176"/>
        <v>1</v>
      </c>
      <c r="G5705" s="4">
        <f t="shared" ca="1" si="177"/>
        <v>178</v>
      </c>
      <c r="H5705" s="4">
        <f ca="1">+Data_TABLE[[#This Row],[Qty]]*Data_TABLE[[#This Row],[Unit Price]]</f>
        <v>178</v>
      </c>
      <c r="I5705" s="7">
        <v>42227</v>
      </c>
      <c r="J5705" s="10">
        <f>EOMONTH(Data_TABLE[[#This Row],[Date Sold]],0)</f>
        <v>42247</v>
      </c>
    </row>
    <row r="5706" spans="2:10" x14ac:dyDescent="0.25">
      <c r="B5706" s="1" t="s">
        <v>41</v>
      </c>
      <c r="C5706" s="3" t="s">
        <v>54</v>
      </c>
      <c r="D5706" s="2" t="s">
        <v>48</v>
      </c>
      <c r="E5706" s="3" t="s">
        <v>42</v>
      </c>
      <c r="F5706" s="3">
        <f t="shared" ca="1" si="176"/>
        <v>3</v>
      </c>
      <c r="G5706" s="4">
        <f t="shared" ca="1" si="177"/>
        <v>67</v>
      </c>
      <c r="H5706" s="4">
        <f ca="1">+Data_TABLE[[#This Row],[Qty]]*Data_TABLE[[#This Row],[Unit Price]]</f>
        <v>201</v>
      </c>
      <c r="I5706" s="7">
        <v>42227</v>
      </c>
      <c r="J5706" s="10">
        <f>EOMONTH(Data_TABLE[[#This Row],[Date Sold]],0)</f>
        <v>42247</v>
      </c>
    </row>
    <row r="5707" spans="2:10" x14ac:dyDescent="0.25">
      <c r="B5707" s="1" t="s">
        <v>41</v>
      </c>
      <c r="C5707" s="3" t="s">
        <v>54</v>
      </c>
      <c r="D5707" s="2" t="s">
        <v>48</v>
      </c>
      <c r="E5707" s="3" t="s">
        <v>42</v>
      </c>
      <c r="F5707" s="3">
        <f t="shared" ca="1" si="176"/>
        <v>5</v>
      </c>
      <c r="G5707" s="4">
        <f t="shared" ca="1" si="177"/>
        <v>148</v>
      </c>
      <c r="H5707" s="4">
        <f ca="1">+Data_TABLE[[#This Row],[Qty]]*Data_TABLE[[#This Row],[Unit Price]]</f>
        <v>740</v>
      </c>
      <c r="I5707" s="7">
        <v>42227</v>
      </c>
      <c r="J5707" s="10">
        <f>EOMONTH(Data_TABLE[[#This Row],[Date Sold]],0)</f>
        <v>42247</v>
      </c>
    </row>
    <row r="5708" spans="2:10" x14ac:dyDescent="0.25">
      <c r="B5708" s="1" t="s">
        <v>41</v>
      </c>
      <c r="C5708" s="3" t="s">
        <v>56</v>
      </c>
      <c r="D5708" s="2" t="s">
        <v>52</v>
      </c>
      <c r="E5708" s="3" t="s">
        <v>46</v>
      </c>
      <c r="F5708" s="3">
        <f t="shared" ca="1" si="176"/>
        <v>2</v>
      </c>
      <c r="G5708" s="4">
        <f t="shared" ca="1" si="177"/>
        <v>122</v>
      </c>
      <c r="H5708" s="4">
        <f ca="1">+Data_TABLE[[#This Row],[Qty]]*Data_TABLE[[#This Row],[Unit Price]]</f>
        <v>244</v>
      </c>
      <c r="I5708" s="7">
        <v>42227</v>
      </c>
      <c r="J5708" s="10">
        <f>EOMONTH(Data_TABLE[[#This Row],[Date Sold]],0)</f>
        <v>42247</v>
      </c>
    </row>
    <row r="5709" spans="2:10" x14ac:dyDescent="0.25">
      <c r="B5709" s="1" t="s">
        <v>41</v>
      </c>
      <c r="C5709" s="3" t="s">
        <v>56</v>
      </c>
      <c r="D5709" s="2" t="s">
        <v>52</v>
      </c>
      <c r="E5709" s="3" t="s">
        <v>46</v>
      </c>
      <c r="F5709" s="3">
        <f t="shared" ca="1" si="176"/>
        <v>1</v>
      </c>
      <c r="G5709" s="4">
        <f t="shared" ca="1" si="177"/>
        <v>85</v>
      </c>
      <c r="H5709" s="4">
        <f ca="1">+Data_TABLE[[#This Row],[Qty]]*Data_TABLE[[#This Row],[Unit Price]]</f>
        <v>85</v>
      </c>
      <c r="I5709" s="7">
        <v>42227</v>
      </c>
      <c r="J5709" s="10">
        <f>EOMONTH(Data_TABLE[[#This Row],[Date Sold]],0)</f>
        <v>42247</v>
      </c>
    </row>
    <row r="5710" spans="2:10" x14ac:dyDescent="0.25">
      <c r="B5710" s="1" t="s">
        <v>41</v>
      </c>
      <c r="C5710" s="3" t="s">
        <v>56</v>
      </c>
      <c r="D5710" s="2" t="s">
        <v>50</v>
      </c>
      <c r="E5710" s="3" t="s">
        <v>44</v>
      </c>
      <c r="F5710" s="3">
        <f t="shared" ca="1" si="176"/>
        <v>3</v>
      </c>
      <c r="G5710" s="4">
        <f t="shared" ca="1" si="177"/>
        <v>184</v>
      </c>
      <c r="H5710" s="4">
        <f ca="1">+Data_TABLE[[#This Row],[Qty]]*Data_TABLE[[#This Row],[Unit Price]]</f>
        <v>552</v>
      </c>
      <c r="I5710" s="7">
        <v>42227</v>
      </c>
      <c r="J5710" s="10">
        <f>EOMONTH(Data_TABLE[[#This Row],[Date Sold]],0)</f>
        <v>42247</v>
      </c>
    </row>
    <row r="5711" spans="2:10" x14ac:dyDescent="0.25">
      <c r="B5711" s="1" t="s">
        <v>41</v>
      </c>
      <c r="C5711" s="3" t="s">
        <v>55</v>
      </c>
      <c r="D5711" s="2" t="s">
        <v>49</v>
      </c>
      <c r="E5711" s="3" t="s">
        <v>43</v>
      </c>
      <c r="F5711" s="3">
        <f t="shared" ca="1" si="176"/>
        <v>2</v>
      </c>
      <c r="G5711" s="4">
        <f t="shared" ca="1" si="177"/>
        <v>192</v>
      </c>
      <c r="H5711" s="4">
        <f ca="1">+Data_TABLE[[#This Row],[Qty]]*Data_TABLE[[#This Row],[Unit Price]]</f>
        <v>384</v>
      </c>
      <c r="I5711" s="7">
        <v>42227</v>
      </c>
      <c r="J5711" s="10">
        <f>EOMONTH(Data_TABLE[[#This Row],[Date Sold]],0)</f>
        <v>42247</v>
      </c>
    </row>
    <row r="5712" spans="2:10" x14ac:dyDescent="0.25">
      <c r="B5712" s="1" t="s">
        <v>41</v>
      </c>
      <c r="C5712" s="3" t="s">
        <v>55</v>
      </c>
      <c r="D5712" s="2" t="s">
        <v>49</v>
      </c>
      <c r="E5712" s="3" t="s">
        <v>43</v>
      </c>
      <c r="F5712" s="3">
        <f t="shared" ca="1" si="176"/>
        <v>1</v>
      </c>
      <c r="G5712" s="4">
        <f t="shared" ca="1" si="177"/>
        <v>76</v>
      </c>
      <c r="H5712" s="4">
        <f ca="1">+Data_TABLE[[#This Row],[Qty]]*Data_TABLE[[#This Row],[Unit Price]]</f>
        <v>76</v>
      </c>
      <c r="I5712" s="7">
        <v>42227</v>
      </c>
      <c r="J5712" s="10">
        <f>EOMONTH(Data_TABLE[[#This Row],[Date Sold]],0)</f>
        <v>42247</v>
      </c>
    </row>
    <row r="5713" spans="2:10" x14ac:dyDescent="0.25">
      <c r="B5713" s="1" t="s">
        <v>41</v>
      </c>
      <c r="C5713" s="3" t="s">
        <v>55</v>
      </c>
      <c r="D5713" s="2" t="s">
        <v>51</v>
      </c>
      <c r="E5713" s="3" t="s">
        <v>45</v>
      </c>
      <c r="F5713" s="3">
        <f t="shared" ca="1" si="176"/>
        <v>2</v>
      </c>
      <c r="G5713" s="4">
        <f t="shared" ca="1" si="177"/>
        <v>69</v>
      </c>
      <c r="H5713" s="4">
        <f ca="1">+Data_TABLE[[#This Row],[Qty]]*Data_TABLE[[#This Row],[Unit Price]]</f>
        <v>138</v>
      </c>
      <c r="I5713" s="7">
        <v>42227</v>
      </c>
      <c r="J5713" s="10">
        <f>EOMONTH(Data_TABLE[[#This Row],[Date Sold]],0)</f>
        <v>42247</v>
      </c>
    </row>
    <row r="5714" spans="2:10" x14ac:dyDescent="0.25">
      <c r="B5714" s="1" t="s">
        <v>41</v>
      </c>
      <c r="C5714" s="3" t="s">
        <v>56</v>
      </c>
      <c r="D5714" s="2" t="s">
        <v>52</v>
      </c>
      <c r="E5714" s="3" t="s">
        <v>46</v>
      </c>
      <c r="F5714" s="3">
        <f t="shared" ca="1" si="176"/>
        <v>2</v>
      </c>
      <c r="G5714" s="4">
        <f t="shared" ca="1" si="177"/>
        <v>126</v>
      </c>
      <c r="H5714" s="4">
        <f ca="1">+Data_TABLE[[#This Row],[Qty]]*Data_TABLE[[#This Row],[Unit Price]]</f>
        <v>252</v>
      </c>
      <c r="I5714" s="7">
        <v>42227</v>
      </c>
      <c r="J5714" s="10">
        <f>EOMONTH(Data_TABLE[[#This Row],[Date Sold]],0)</f>
        <v>42247</v>
      </c>
    </row>
    <row r="5715" spans="2:10" x14ac:dyDescent="0.25">
      <c r="B5715" s="1" t="s">
        <v>41</v>
      </c>
      <c r="C5715" s="3" t="s">
        <v>56</v>
      </c>
      <c r="D5715" s="2" t="s">
        <v>50</v>
      </c>
      <c r="E5715" s="3" t="s">
        <v>44</v>
      </c>
      <c r="F5715" s="3">
        <f t="shared" ca="1" si="176"/>
        <v>1</v>
      </c>
      <c r="G5715" s="4">
        <f t="shared" ca="1" si="177"/>
        <v>101</v>
      </c>
      <c r="H5715" s="4">
        <f ca="1">+Data_TABLE[[#This Row],[Qty]]*Data_TABLE[[#This Row],[Unit Price]]</f>
        <v>101</v>
      </c>
      <c r="I5715" s="7">
        <v>42227</v>
      </c>
      <c r="J5715" s="10">
        <f>EOMONTH(Data_TABLE[[#This Row],[Date Sold]],0)</f>
        <v>42247</v>
      </c>
    </row>
    <row r="5716" spans="2:10" x14ac:dyDescent="0.25">
      <c r="B5716" s="1" t="s">
        <v>41</v>
      </c>
      <c r="C5716" s="3" t="s">
        <v>56</v>
      </c>
      <c r="D5716" s="2" t="s">
        <v>50</v>
      </c>
      <c r="E5716" s="3" t="s">
        <v>44</v>
      </c>
      <c r="F5716" s="3">
        <f t="shared" ca="1" si="176"/>
        <v>5</v>
      </c>
      <c r="G5716" s="4">
        <f t="shared" ca="1" si="177"/>
        <v>120</v>
      </c>
      <c r="H5716" s="4">
        <f ca="1">+Data_TABLE[[#This Row],[Qty]]*Data_TABLE[[#This Row],[Unit Price]]</f>
        <v>600</v>
      </c>
      <c r="I5716" s="7">
        <v>42227</v>
      </c>
      <c r="J5716" s="10">
        <f>EOMONTH(Data_TABLE[[#This Row],[Date Sold]],0)</f>
        <v>42247</v>
      </c>
    </row>
    <row r="5717" spans="2:10" x14ac:dyDescent="0.25">
      <c r="B5717" s="1" t="s">
        <v>41</v>
      </c>
      <c r="C5717" s="3" t="s">
        <v>56</v>
      </c>
      <c r="D5717" s="2" t="s">
        <v>50</v>
      </c>
      <c r="E5717" s="3" t="s">
        <v>44</v>
      </c>
      <c r="F5717" s="3">
        <f t="shared" ca="1" si="176"/>
        <v>3</v>
      </c>
      <c r="G5717" s="4">
        <f t="shared" ca="1" si="177"/>
        <v>78</v>
      </c>
      <c r="H5717" s="4">
        <f ca="1">+Data_TABLE[[#This Row],[Qty]]*Data_TABLE[[#This Row],[Unit Price]]</f>
        <v>234</v>
      </c>
      <c r="I5717" s="7">
        <v>42227</v>
      </c>
      <c r="J5717" s="10">
        <f>EOMONTH(Data_TABLE[[#This Row],[Date Sold]],0)</f>
        <v>42247</v>
      </c>
    </row>
    <row r="5718" spans="2:10" x14ac:dyDescent="0.25">
      <c r="B5718" s="1" t="s">
        <v>41</v>
      </c>
      <c r="C5718" s="3" t="s">
        <v>55</v>
      </c>
      <c r="D5718" s="2" t="s">
        <v>51</v>
      </c>
      <c r="E5718" s="3" t="s">
        <v>45</v>
      </c>
      <c r="F5718" s="3">
        <f t="shared" ca="1" si="176"/>
        <v>3</v>
      </c>
      <c r="G5718" s="4">
        <f t="shared" ca="1" si="177"/>
        <v>139</v>
      </c>
      <c r="H5718" s="4">
        <f ca="1">+Data_TABLE[[#This Row],[Qty]]*Data_TABLE[[#This Row],[Unit Price]]</f>
        <v>417</v>
      </c>
      <c r="I5718" s="7">
        <v>42227</v>
      </c>
      <c r="J5718" s="10">
        <f>EOMONTH(Data_TABLE[[#This Row],[Date Sold]],0)</f>
        <v>42247</v>
      </c>
    </row>
    <row r="5719" spans="2:10" x14ac:dyDescent="0.25">
      <c r="B5719" s="1" t="s">
        <v>41</v>
      </c>
      <c r="C5719" s="3" t="s">
        <v>56</v>
      </c>
      <c r="D5719" s="2" t="s">
        <v>50</v>
      </c>
      <c r="E5719" s="3" t="s">
        <v>44</v>
      </c>
      <c r="F5719" s="3">
        <f t="shared" ca="1" si="176"/>
        <v>1</v>
      </c>
      <c r="G5719" s="4">
        <f t="shared" ca="1" si="177"/>
        <v>88</v>
      </c>
      <c r="H5719" s="4">
        <f ca="1">+Data_TABLE[[#This Row],[Qty]]*Data_TABLE[[#This Row],[Unit Price]]</f>
        <v>88</v>
      </c>
      <c r="I5719" s="7">
        <v>42227</v>
      </c>
      <c r="J5719" s="10">
        <f>EOMONTH(Data_TABLE[[#This Row],[Date Sold]],0)</f>
        <v>42247</v>
      </c>
    </row>
    <row r="5720" spans="2:10" x14ac:dyDescent="0.25">
      <c r="B5720" s="1" t="s">
        <v>41</v>
      </c>
      <c r="C5720" s="3" t="s">
        <v>54</v>
      </c>
      <c r="D5720" s="2" t="s">
        <v>48</v>
      </c>
      <c r="E5720" s="3" t="s">
        <v>42</v>
      </c>
      <c r="F5720" s="3">
        <f t="shared" ca="1" si="176"/>
        <v>1</v>
      </c>
      <c r="G5720" s="4">
        <f t="shared" ca="1" si="177"/>
        <v>144</v>
      </c>
      <c r="H5720" s="4">
        <f ca="1">+Data_TABLE[[#This Row],[Qty]]*Data_TABLE[[#This Row],[Unit Price]]</f>
        <v>144</v>
      </c>
      <c r="I5720" s="7">
        <v>42227</v>
      </c>
      <c r="J5720" s="10">
        <f>EOMONTH(Data_TABLE[[#This Row],[Date Sold]],0)</f>
        <v>42247</v>
      </c>
    </row>
    <row r="5721" spans="2:10" x14ac:dyDescent="0.25">
      <c r="B5721" s="1" t="s">
        <v>41</v>
      </c>
      <c r="C5721" s="3" t="s">
        <v>56</v>
      </c>
      <c r="D5721" s="2" t="s">
        <v>52</v>
      </c>
      <c r="E5721" s="3" t="s">
        <v>46</v>
      </c>
      <c r="F5721" s="3">
        <f t="shared" ca="1" si="176"/>
        <v>3</v>
      </c>
      <c r="G5721" s="4">
        <f t="shared" ca="1" si="177"/>
        <v>102</v>
      </c>
      <c r="H5721" s="4">
        <f ca="1">+Data_TABLE[[#This Row],[Qty]]*Data_TABLE[[#This Row],[Unit Price]]</f>
        <v>306</v>
      </c>
      <c r="I5721" s="7">
        <v>42227</v>
      </c>
      <c r="J5721" s="10">
        <f>EOMONTH(Data_TABLE[[#This Row],[Date Sold]],0)</f>
        <v>42247</v>
      </c>
    </row>
    <row r="5722" spans="2:10" x14ac:dyDescent="0.25">
      <c r="B5722" s="1" t="s">
        <v>41</v>
      </c>
      <c r="C5722" s="3" t="s">
        <v>55</v>
      </c>
      <c r="D5722" s="2" t="s">
        <v>49</v>
      </c>
      <c r="E5722" s="3" t="s">
        <v>43</v>
      </c>
      <c r="F5722" s="3">
        <f t="shared" ca="1" si="176"/>
        <v>2</v>
      </c>
      <c r="G5722" s="4">
        <f t="shared" ca="1" si="177"/>
        <v>197</v>
      </c>
      <c r="H5722" s="4">
        <f ca="1">+Data_TABLE[[#This Row],[Qty]]*Data_TABLE[[#This Row],[Unit Price]]</f>
        <v>394</v>
      </c>
      <c r="I5722" s="7">
        <v>42227</v>
      </c>
      <c r="J5722" s="10">
        <f>EOMONTH(Data_TABLE[[#This Row],[Date Sold]],0)</f>
        <v>42247</v>
      </c>
    </row>
    <row r="5723" spans="2:10" x14ac:dyDescent="0.25">
      <c r="B5723" s="1" t="s">
        <v>41</v>
      </c>
      <c r="C5723" s="3" t="s">
        <v>55</v>
      </c>
      <c r="D5723" s="2" t="s">
        <v>51</v>
      </c>
      <c r="E5723" s="3" t="s">
        <v>45</v>
      </c>
      <c r="F5723" s="3">
        <f t="shared" ca="1" si="176"/>
        <v>3</v>
      </c>
      <c r="G5723" s="4">
        <f t="shared" ca="1" si="177"/>
        <v>184</v>
      </c>
      <c r="H5723" s="4">
        <f ca="1">+Data_TABLE[[#This Row],[Qty]]*Data_TABLE[[#This Row],[Unit Price]]</f>
        <v>552</v>
      </c>
      <c r="I5723" s="7">
        <v>42227</v>
      </c>
      <c r="J5723" s="10">
        <f>EOMONTH(Data_TABLE[[#This Row],[Date Sold]],0)</f>
        <v>42247</v>
      </c>
    </row>
    <row r="5724" spans="2:10" x14ac:dyDescent="0.25">
      <c r="B5724" s="1" t="s">
        <v>41</v>
      </c>
      <c r="C5724" s="3" t="s">
        <v>56</v>
      </c>
      <c r="D5724" s="2" t="s">
        <v>52</v>
      </c>
      <c r="E5724" s="3" t="s">
        <v>46</v>
      </c>
      <c r="F5724" s="3">
        <f t="shared" ca="1" si="176"/>
        <v>3</v>
      </c>
      <c r="G5724" s="4">
        <f t="shared" ca="1" si="177"/>
        <v>151</v>
      </c>
      <c r="H5724" s="4">
        <f ca="1">+Data_TABLE[[#This Row],[Qty]]*Data_TABLE[[#This Row],[Unit Price]]</f>
        <v>453</v>
      </c>
      <c r="I5724" s="7">
        <v>42227</v>
      </c>
      <c r="J5724" s="10">
        <f>EOMONTH(Data_TABLE[[#This Row],[Date Sold]],0)</f>
        <v>42247</v>
      </c>
    </row>
    <row r="5725" spans="2:10" x14ac:dyDescent="0.25">
      <c r="B5725" s="1" t="s">
        <v>41</v>
      </c>
      <c r="C5725" s="3" t="s">
        <v>55</v>
      </c>
      <c r="D5725" s="2" t="s">
        <v>49</v>
      </c>
      <c r="E5725" s="3" t="s">
        <v>43</v>
      </c>
      <c r="F5725" s="3">
        <f t="shared" ca="1" si="176"/>
        <v>3</v>
      </c>
      <c r="G5725" s="4">
        <f t="shared" ca="1" si="177"/>
        <v>158</v>
      </c>
      <c r="H5725" s="4">
        <f ca="1">+Data_TABLE[[#This Row],[Qty]]*Data_TABLE[[#This Row],[Unit Price]]</f>
        <v>474</v>
      </c>
      <c r="I5725" s="7">
        <v>42227</v>
      </c>
      <c r="J5725" s="10">
        <f>EOMONTH(Data_TABLE[[#This Row],[Date Sold]],0)</f>
        <v>42247</v>
      </c>
    </row>
    <row r="5726" spans="2:10" x14ac:dyDescent="0.25">
      <c r="B5726" s="1" t="s">
        <v>41</v>
      </c>
      <c r="C5726" s="3" t="s">
        <v>56</v>
      </c>
      <c r="D5726" s="2" t="s">
        <v>50</v>
      </c>
      <c r="E5726" s="3" t="s">
        <v>44</v>
      </c>
      <c r="F5726" s="3">
        <f t="shared" ca="1" si="176"/>
        <v>3</v>
      </c>
      <c r="G5726" s="4">
        <f t="shared" ca="1" si="177"/>
        <v>149</v>
      </c>
      <c r="H5726" s="4">
        <f ca="1">+Data_TABLE[[#This Row],[Qty]]*Data_TABLE[[#This Row],[Unit Price]]</f>
        <v>447</v>
      </c>
      <c r="I5726" s="7">
        <v>42227</v>
      </c>
      <c r="J5726" s="10">
        <f>EOMONTH(Data_TABLE[[#This Row],[Date Sold]],0)</f>
        <v>42247</v>
      </c>
    </row>
    <row r="5727" spans="2:10" x14ac:dyDescent="0.25">
      <c r="B5727" s="1" t="s">
        <v>41</v>
      </c>
      <c r="C5727" s="3" t="s">
        <v>55</v>
      </c>
      <c r="D5727" s="2" t="s">
        <v>51</v>
      </c>
      <c r="E5727" s="3" t="s">
        <v>45</v>
      </c>
      <c r="F5727" s="3">
        <f t="shared" ca="1" si="176"/>
        <v>4</v>
      </c>
      <c r="G5727" s="4">
        <f t="shared" ca="1" si="177"/>
        <v>114</v>
      </c>
      <c r="H5727" s="4">
        <f ca="1">+Data_TABLE[[#This Row],[Qty]]*Data_TABLE[[#This Row],[Unit Price]]</f>
        <v>456</v>
      </c>
      <c r="I5727" s="7">
        <v>42227</v>
      </c>
      <c r="J5727" s="10">
        <f>EOMONTH(Data_TABLE[[#This Row],[Date Sold]],0)</f>
        <v>42247</v>
      </c>
    </row>
    <row r="5728" spans="2:10" x14ac:dyDescent="0.25">
      <c r="B5728" s="1" t="s">
        <v>41</v>
      </c>
      <c r="C5728" s="3" t="s">
        <v>56</v>
      </c>
      <c r="D5728" s="2" t="s">
        <v>50</v>
      </c>
      <c r="E5728" s="3" t="s">
        <v>44</v>
      </c>
      <c r="F5728" s="3">
        <f t="shared" ca="1" si="176"/>
        <v>4</v>
      </c>
      <c r="G5728" s="4">
        <f t="shared" ca="1" si="177"/>
        <v>162</v>
      </c>
      <c r="H5728" s="4">
        <f ca="1">+Data_TABLE[[#This Row],[Qty]]*Data_TABLE[[#This Row],[Unit Price]]</f>
        <v>648</v>
      </c>
      <c r="I5728" s="7">
        <v>42227</v>
      </c>
      <c r="J5728" s="10">
        <f>EOMONTH(Data_TABLE[[#This Row],[Date Sold]],0)</f>
        <v>42247</v>
      </c>
    </row>
    <row r="5729" spans="2:10" x14ac:dyDescent="0.25">
      <c r="B5729" s="1" t="s">
        <v>41</v>
      </c>
      <c r="C5729" s="3" t="s">
        <v>54</v>
      </c>
      <c r="D5729" s="2" t="s">
        <v>48</v>
      </c>
      <c r="E5729" s="3" t="s">
        <v>42</v>
      </c>
      <c r="F5729" s="3">
        <f t="shared" ca="1" si="176"/>
        <v>5</v>
      </c>
      <c r="G5729" s="4">
        <f t="shared" ca="1" si="177"/>
        <v>169</v>
      </c>
      <c r="H5729" s="4">
        <f ca="1">+Data_TABLE[[#This Row],[Qty]]*Data_TABLE[[#This Row],[Unit Price]]</f>
        <v>845</v>
      </c>
      <c r="I5729" s="7">
        <v>42227</v>
      </c>
      <c r="J5729" s="10">
        <f>EOMONTH(Data_TABLE[[#This Row],[Date Sold]],0)</f>
        <v>42247</v>
      </c>
    </row>
    <row r="5730" spans="2:10" x14ac:dyDescent="0.25">
      <c r="B5730" s="1" t="s">
        <v>41</v>
      </c>
      <c r="C5730" s="3" t="s">
        <v>55</v>
      </c>
      <c r="D5730" s="2" t="s">
        <v>51</v>
      </c>
      <c r="E5730" s="3" t="s">
        <v>45</v>
      </c>
      <c r="F5730" s="3">
        <f t="shared" ca="1" si="176"/>
        <v>1</v>
      </c>
      <c r="G5730" s="4">
        <f t="shared" ca="1" si="177"/>
        <v>131</v>
      </c>
      <c r="H5730" s="4">
        <f ca="1">+Data_TABLE[[#This Row],[Qty]]*Data_TABLE[[#This Row],[Unit Price]]</f>
        <v>131</v>
      </c>
      <c r="I5730" s="7">
        <v>42227</v>
      </c>
      <c r="J5730" s="10">
        <f>EOMONTH(Data_TABLE[[#This Row],[Date Sold]],0)</f>
        <v>42247</v>
      </c>
    </row>
    <row r="5731" spans="2:10" x14ac:dyDescent="0.25">
      <c r="B5731" s="1" t="s">
        <v>41</v>
      </c>
      <c r="C5731" s="3" t="s">
        <v>56</v>
      </c>
      <c r="D5731" s="2" t="s">
        <v>50</v>
      </c>
      <c r="E5731" s="3" t="s">
        <v>44</v>
      </c>
      <c r="F5731" s="3">
        <f t="shared" ca="1" si="176"/>
        <v>2</v>
      </c>
      <c r="G5731" s="4">
        <f t="shared" ca="1" si="177"/>
        <v>188</v>
      </c>
      <c r="H5731" s="4">
        <f ca="1">+Data_TABLE[[#This Row],[Qty]]*Data_TABLE[[#This Row],[Unit Price]]</f>
        <v>376</v>
      </c>
      <c r="I5731" s="7">
        <v>42227</v>
      </c>
      <c r="J5731" s="10">
        <f>EOMONTH(Data_TABLE[[#This Row],[Date Sold]],0)</f>
        <v>42247</v>
      </c>
    </row>
    <row r="5732" spans="2:10" x14ac:dyDescent="0.25">
      <c r="B5732" s="1" t="s">
        <v>41</v>
      </c>
      <c r="C5732" s="3" t="s">
        <v>56</v>
      </c>
      <c r="D5732" s="2" t="s">
        <v>50</v>
      </c>
      <c r="E5732" s="3" t="s">
        <v>44</v>
      </c>
      <c r="F5732" s="3">
        <f t="shared" ca="1" si="176"/>
        <v>5</v>
      </c>
      <c r="G5732" s="4">
        <f t="shared" ca="1" si="177"/>
        <v>188</v>
      </c>
      <c r="H5732" s="4">
        <f ca="1">+Data_TABLE[[#This Row],[Qty]]*Data_TABLE[[#This Row],[Unit Price]]</f>
        <v>940</v>
      </c>
      <c r="I5732" s="7">
        <v>42227</v>
      </c>
      <c r="J5732" s="10">
        <f>EOMONTH(Data_TABLE[[#This Row],[Date Sold]],0)</f>
        <v>42247</v>
      </c>
    </row>
    <row r="5733" spans="2:10" x14ac:dyDescent="0.25">
      <c r="B5733" s="1" t="s">
        <v>41</v>
      </c>
      <c r="C5733" s="3" t="s">
        <v>55</v>
      </c>
      <c r="D5733" s="2" t="s">
        <v>51</v>
      </c>
      <c r="E5733" s="3" t="s">
        <v>45</v>
      </c>
      <c r="F5733" s="3">
        <f t="shared" ca="1" si="176"/>
        <v>4</v>
      </c>
      <c r="G5733" s="4">
        <f t="shared" ca="1" si="177"/>
        <v>198</v>
      </c>
      <c r="H5733" s="4">
        <f ca="1">+Data_TABLE[[#This Row],[Qty]]*Data_TABLE[[#This Row],[Unit Price]]</f>
        <v>792</v>
      </c>
      <c r="I5733" s="7">
        <v>42227</v>
      </c>
      <c r="J5733" s="10">
        <f>EOMONTH(Data_TABLE[[#This Row],[Date Sold]],0)</f>
        <v>42247</v>
      </c>
    </row>
    <row r="5734" spans="2:10" x14ac:dyDescent="0.25">
      <c r="B5734" s="1" t="s">
        <v>41</v>
      </c>
      <c r="C5734" s="3" t="s">
        <v>56</v>
      </c>
      <c r="D5734" s="2" t="s">
        <v>50</v>
      </c>
      <c r="E5734" s="3" t="s">
        <v>44</v>
      </c>
      <c r="F5734" s="3">
        <f t="shared" ca="1" si="176"/>
        <v>4</v>
      </c>
      <c r="G5734" s="4">
        <f t="shared" ca="1" si="177"/>
        <v>65</v>
      </c>
      <c r="H5734" s="4">
        <f ca="1">+Data_TABLE[[#This Row],[Qty]]*Data_TABLE[[#This Row],[Unit Price]]</f>
        <v>260</v>
      </c>
      <c r="I5734" s="7">
        <v>42227</v>
      </c>
      <c r="J5734" s="10">
        <f>EOMONTH(Data_TABLE[[#This Row],[Date Sold]],0)</f>
        <v>42247</v>
      </c>
    </row>
    <row r="5735" spans="2:10" x14ac:dyDescent="0.25">
      <c r="B5735" s="1" t="s">
        <v>41</v>
      </c>
      <c r="C5735" s="3" t="s">
        <v>54</v>
      </c>
      <c r="D5735" s="2" t="s">
        <v>48</v>
      </c>
      <c r="E5735" s="3" t="s">
        <v>42</v>
      </c>
      <c r="F5735" s="3">
        <f t="shared" ca="1" si="176"/>
        <v>3</v>
      </c>
      <c r="G5735" s="4">
        <f t="shared" ca="1" si="177"/>
        <v>172</v>
      </c>
      <c r="H5735" s="4">
        <f ca="1">+Data_TABLE[[#This Row],[Qty]]*Data_TABLE[[#This Row],[Unit Price]]</f>
        <v>516</v>
      </c>
      <c r="I5735" s="7">
        <v>42227</v>
      </c>
      <c r="J5735" s="10">
        <f>EOMONTH(Data_TABLE[[#This Row],[Date Sold]],0)</f>
        <v>42247</v>
      </c>
    </row>
    <row r="5736" spans="2:10" x14ac:dyDescent="0.25">
      <c r="B5736" s="1" t="s">
        <v>41</v>
      </c>
      <c r="C5736" s="3" t="s">
        <v>54</v>
      </c>
      <c r="D5736" s="2" t="s">
        <v>48</v>
      </c>
      <c r="E5736" s="3" t="s">
        <v>42</v>
      </c>
      <c r="F5736" s="3">
        <f t="shared" ca="1" si="176"/>
        <v>3</v>
      </c>
      <c r="G5736" s="4">
        <f t="shared" ca="1" si="177"/>
        <v>133</v>
      </c>
      <c r="H5736" s="4">
        <f ca="1">+Data_TABLE[[#This Row],[Qty]]*Data_TABLE[[#This Row],[Unit Price]]</f>
        <v>399</v>
      </c>
      <c r="I5736" s="7">
        <v>42227</v>
      </c>
      <c r="J5736" s="10">
        <f>EOMONTH(Data_TABLE[[#This Row],[Date Sold]],0)</f>
        <v>42247</v>
      </c>
    </row>
    <row r="5737" spans="2:10" x14ac:dyDescent="0.25">
      <c r="B5737" s="1" t="s">
        <v>41</v>
      </c>
      <c r="C5737" s="3" t="s">
        <v>55</v>
      </c>
      <c r="D5737" s="2" t="s">
        <v>51</v>
      </c>
      <c r="E5737" s="3" t="s">
        <v>45</v>
      </c>
      <c r="F5737" s="3">
        <f t="shared" ca="1" si="176"/>
        <v>1</v>
      </c>
      <c r="G5737" s="4">
        <f t="shared" ca="1" si="177"/>
        <v>124</v>
      </c>
      <c r="H5737" s="4">
        <f ca="1">+Data_TABLE[[#This Row],[Qty]]*Data_TABLE[[#This Row],[Unit Price]]</f>
        <v>124</v>
      </c>
      <c r="I5737" s="7">
        <v>42227</v>
      </c>
      <c r="J5737" s="10">
        <f>EOMONTH(Data_TABLE[[#This Row],[Date Sold]],0)</f>
        <v>42247</v>
      </c>
    </row>
    <row r="5738" spans="2:10" x14ac:dyDescent="0.25">
      <c r="B5738" s="1" t="s">
        <v>41</v>
      </c>
      <c r="C5738" s="3" t="s">
        <v>55</v>
      </c>
      <c r="D5738" s="2" t="s">
        <v>51</v>
      </c>
      <c r="E5738" s="3" t="s">
        <v>45</v>
      </c>
      <c r="F5738" s="3">
        <f t="shared" ca="1" si="176"/>
        <v>4</v>
      </c>
      <c r="G5738" s="4">
        <f t="shared" ca="1" si="177"/>
        <v>167</v>
      </c>
      <c r="H5738" s="4">
        <f ca="1">+Data_TABLE[[#This Row],[Qty]]*Data_TABLE[[#This Row],[Unit Price]]</f>
        <v>668</v>
      </c>
      <c r="I5738" s="7">
        <v>42227</v>
      </c>
      <c r="J5738" s="10">
        <f>EOMONTH(Data_TABLE[[#This Row],[Date Sold]],0)</f>
        <v>42247</v>
      </c>
    </row>
    <row r="5739" spans="2:10" x14ac:dyDescent="0.25">
      <c r="B5739" s="1" t="s">
        <v>41</v>
      </c>
      <c r="C5739" s="3" t="s">
        <v>54</v>
      </c>
      <c r="D5739" s="2" t="s">
        <v>48</v>
      </c>
      <c r="E5739" s="3" t="s">
        <v>42</v>
      </c>
      <c r="F5739" s="3">
        <f t="shared" ca="1" si="176"/>
        <v>3</v>
      </c>
      <c r="G5739" s="4">
        <f t="shared" ca="1" si="177"/>
        <v>170</v>
      </c>
      <c r="H5739" s="4">
        <f ca="1">+Data_TABLE[[#This Row],[Qty]]*Data_TABLE[[#This Row],[Unit Price]]</f>
        <v>510</v>
      </c>
      <c r="I5739" s="7">
        <v>42227</v>
      </c>
      <c r="J5739" s="10">
        <f>EOMONTH(Data_TABLE[[#This Row],[Date Sold]],0)</f>
        <v>42247</v>
      </c>
    </row>
    <row r="5740" spans="2:10" x14ac:dyDescent="0.25">
      <c r="B5740" s="1" t="s">
        <v>41</v>
      </c>
      <c r="C5740" s="3" t="s">
        <v>55</v>
      </c>
      <c r="D5740" s="2" t="s">
        <v>49</v>
      </c>
      <c r="E5740" s="3" t="s">
        <v>43</v>
      </c>
      <c r="F5740" s="3">
        <f t="shared" ca="1" si="176"/>
        <v>4</v>
      </c>
      <c r="G5740" s="4">
        <f t="shared" ca="1" si="177"/>
        <v>96</v>
      </c>
      <c r="H5740" s="4">
        <f ca="1">+Data_TABLE[[#This Row],[Qty]]*Data_TABLE[[#This Row],[Unit Price]]</f>
        <v>384</v>
      </c>
      <c r="I5740" s="7">
        <v>42227</v>
      </c>
      <c r="J5740" s="10">
        <f>EOMONTH(Data_TABLE[[#This Row],[Date Sold]],0)</f>
        <v>42247</v>
      </c>
    </row>
    <row r="5741" spans="2:10" x14ac:dyDescent="0.25">
      <c r="B5741" s="1" t="s">
        <v>41</v>
      </c>
      <c r="C5741" s="3" t="s">
        <v>56</v>
      </c>
      <c r="D5741" s="2" t="s">
        <v>52</v>
      </c>
      <c r="E5741" s="3" t="s">
        <v>46</v>
      </c>
      <c r="F5741" s="3">
        <f t="shared" ca="1" si="176"/>
        <v>3</v>
      </c>
      <c r="G5741" s="4">
        <f t="shared" ca="1" si="177"/>
        <v>196</v>
      </c>
      <c r="H5741" s="4">
        <f ca="1">+Data_TABLE[[#This Row],[Qty]]*Data_TABLE[[#This Row],[Unit Price]]</f>
        <v>588</v>
      </c>
      <c r="I5741" s="7">
        <v>42227</v>
      </c>
      <c r="J5741" s="10">
        <f>EOMONTH(Data_TABLE[[#This Row],[Date Sold]],0)</f>
        <v>42247</v>
      </c>
    </row>
    <row r="5742" spans="2:10" x14ac:dyDescent="0.25">
      <c r="B5742" s="1" t="s">
        <v>41</v>
      </c>
      <c r="C5742" s="3" t="s">
        <v>56</v>
      </c>
      <c r="D5742" s="2" t="s">
        <v>50</v>
      </c>
      <c r="E5742" s="3" t="s">
        <v>44</v>
      </c>
      <c r="F5742" s="3">
        <f t="shared" ca="1" si="176"/>
        <v>1</v>
      </c>
      <c r="G5742" s="4">
        <f t="shared" ca="1" si="177"/>
        <v>143</v>
      </c>
      <c r="H5742" s="4">
        <f ca="1">+Data_TABLE[[#This Row],[Qty]]*Data_TABLE[[#This Row],[Unit Price]]</f>
        <v>143</v>
      </c>
      <c r="I5742" s="7">
        <v>42227</v>
      </c>
      <c r="J5742" s="10">
        <f>EOMONTH(Data_TABLE[[#This Row],[Date Sold]],0)</f>
        <v>42247</v>
      </c>
    </row>
    <row r="5743" spans="2:10" x14ac:dyDescent="0.25">
      <c r="B5743" s="1" t="s">
        <v>41</v>
      </c>
      <c r="C5743" s="3" t="s">
        <v>55</v>
      </c>
      <c r="D5743" s="2" t="s">
        <v>51</v>
      </c>
      <c r="E5743" s="3" t="s">
        <v>45</v>
      </c>
      <c r="F5743" s="3">
        <f t="shared" ca="1" si="176"/>
        <v>3</v>
      </c>
      <c r="G5743" s="4">
        <f t="shared" ca="1" si="177"/>
        <v>187</v>
      </c>
      <c r="H5743" s="4">
        <f ca="1">+Data_TABLE[[#This Row],[Qty]]*Data_TABLE[[#This Row],[Unit Price]]</f>
        <v>561</v>
      </c>
      <c r="I5743" s="7">
        <v>42227</v>
      </c>
      <c r="J5743" s="10">
        <f>EOMONTH(Data_TABLE[[#This Row],[Date Sold]],0)</f>
        <v>42247</v>
      </c>
    </row>
    <row r="5744" spans="2:10" x14ac:dyDescent="0.25">
      <c r="B5744" s="1" t="s">
        <v>41</v>
      </c>
      <c r="C5744" s="3" t="s">
        <v>54</v>
      </c>
      <c r="D5744" s="2" t="s">
        <v>48</v>
      </c>
      <c r="E5744" s="3" t="s">
        <v>42</v>
      </c>
      <c r="F5744" s="3">
        <f t="shared" ca="1" si="176"/>
        <v>5</v>
      </c>
      <c r="G5744" s="4">
        <f t="shared" ca="1" si="177"/>
        <v>189</v>
      </c>
      <c r="H5744" s="4">
        <f ca="1">+Data_TABLE[[#This Row],[Qty]]*Data_TABLE[[#This Row],[Unit Price]]</f>
        <v>945</v>
      </c>
      <c r="I5744" s="7">
        <v>42227</v>
      </c>
      <c r="J5744" s="10">
        <f>EOMONTH(Data_TABLE[[#This Row],[Date Sold]],0)</f>
        <v>42247</v>
      </c>
    </row>
    <row r="5745" spans="2:10" x14ac:dyDescent="0.25">
      <c r="B5745" s="1" t="s">
        <v>41</v>
      </c>
      <c r="C5745" s="3" t="s">
        <v>55</v>
      </c>
      <c r="D5745" s="2" t="s">
        <v>49</v>
      </c>
      <c r="E5745" s="3" t="s">
        <v>43</v>
      </c>
      <c r="F5745" s="3">
        <f t="shared" ref="F5745:F5808" ca="1" si="178">RANDBETWEEN(1,5)</f>
        <v>1</v>
      </c>
      <c r="G5745" s="4">
        <f t="shared" ref="G5745:G5808" ca="1" si="179">RANDBETWEEN(60,200)</f>
        <v>122</v>
      </c>
      <c r="H5745" s="4">
        <f ca="1">+Data_TABLE[[#This Row],[Qty]]*Data_TABLE[[#This Row],[Unit Price]]</f>
        <v>122</v>
      </c>
      <c r="I5745" s="7">
        <v>42227</v>
      </c>
      <c r="J5745" s="10">
        <f>EOMONTH(Data_TABLE[[#This Row],[Date Sold]],0)</f>
        <v>42247</v>
      </c>
    </row>
    <row r="5746" spans="2:10" x14ac:dyDescent="0.25">
      <c r="B5746" s="1" t="s">
        <v>41</v>
      </c>
      <c r="C5746" s="3" t="s">
        <v>55</v>
      </c>
      <c r="D5746" s="2" t="s">
        <v>49</v>
      </c>
      <c r="E5746" s="3" t="s">
        <v>43</v>
      </c>
      <c r="F5746" s="3">
        <f t="shared" ca="1" si="178"/>
        <v>5</v>
      </c>
      <c r="G5746" s="4">
        <f t="shared" ca="1" si="179"/>
        <v>64</v>
      </c>
      <c r="H5746" s="4">
        <f ca="1">+Data_TABLE[[#This Row],[Qty]]*Data_TABLE[[#This Row],[Unit Price]]</f>
        <v>320</v>
      </c>
      <c r="I5746" s="7">
        <v>42227</v>
      </c>
      <c r="J5746" s="10">
        <f>EOMONTH(Data_TABLE[[#This Row],[Date Sold]],0)</f>
        <v>42247</v>
      </c>
    </row>
    <row r="5747" spans="2:10" x14ac:dyDescent="0.25">
      <c r="B5747" s="1" t="s">
        <v>41</v>
      </c>
      <c r="C5747" s="3" t="s">
        <v>56</v>
      </c>
      <c r="D5747" s="2" t="s">
        <v>50</v>
      </c>
      <c r="E5747" s="3" t="s">
        <v>44</v>
      </c>
      <c r="F5747" s="3">
        <f t="shared" ca="1" si="178"/>
        <v>5</v>
      </c>
      <c r="G5747" s="4">
        <f t="shared" ca="1" si="179"/>
        <v>105</v>
      </c>
      <c r="H5747" s="4">
        <f ca="1">+Data_TABLE[[#This Row],[Qty]]*Data_TABLE[[#This Row],[Unit Price]]</f>
        <v>525</v>
      </c>
      <c r="I5747" s="7">
        <v>42227</v>
      </c>
      <c r="J5747" s="10">
        <f>EOMONTH(Data_TABLE[[#This Row],[Date Sold]],0)</f>
        <v>42247</v>
      </c>
    </row>
    <row r="5748" spans="2:10" x14ac:dyDescent="0.25">
      <c r="B5748" s="1" t="s">
        <v>41</v>
      </c>
      <c r="C5748" s="3" t="s">
        <v>54</v>
      </c>
      <c r="D5748" s="2" t="s">
        <v>48</v>
      </c>
      <c r="E5748" s="3" t="s">
        <v>42</v>
      </c>
      <c r="F5748" s="3">
        <f t="shared" ca="1" si="178"/>
        <v>4</v>
      </c>
      <c r="G5748" s="4">
        <f t="shared" ca="1" si="179"/>
        <v>109</v>
      </c>
      <c r="H5748" s="4">
        <f ca="1">+Data_TABLE[[#This Row],[Qty]]*Data_TABLE[[#This Row],[Unit Price]]</f>
        <v>436</v>
      </c>
      <c r="I5748" s="7">
        <v>42227</v>
      </c>
      <c r="J5748" s="10">
        <f>EOMONTH(Data_TABLE[[#This Row],[Date Sold]],0)</f>
        <v>42247</v>
      </c>
    </row>
    <row r="5749" spans="2:10" x14ac:dyDescent="0.25">
      <c r="B5749" s="1" t="s">
        <v>41</v>
      </c>
      <c r="C5749" s="3" t="s">
        <v>55</v>
      </c>
      <c r="D5749" s="2" t="s">
        <v>49</v>
      </c>
      <c r="E5749" s="3" t="s">
        <v>43</v>
      </c>
      <c r="F5749" s="3">
        <f t="shared" ca="1" si="178"/>
        <v>2</v>
      </c>
      <c r="G5749" s="4">
        <f t="shared" ca="1" si="179"/>
        <v>167</v>
      </c>
      <c r="H5749" s="4">
        <f ca="1">+Data_TABLE[[#This Row],[Qty]]*Data_TABLE[[#This Row],[Unit Price]]</f>
        <v>334</v>
      </c>
      <c r="I5749" s="7">
        <v>42227</v>
      </c>
      <c r="J5749" s="10">
        <f>EOMONTH(Data_TABLE[[#This Row],[Date Sold]],0)</f>
        <v>42247</v>
      </c>
    </row>
    <row r="5750" spans="2:10" x14ac:dyDescent="0.25">
      <c r="B5750" s="1" t="s">
        <v>41</v>
      </c>
      <c r="C5750" s="3" t="s">
        <v>55</v>
      </c>
      <c r="D5750" s="2" t="s">
        <v>51</v>
      </c>
      <c r="E5750" s="3" t="s">
        <v>45</v>
      </c>
      <c r="F5750" s="3">
        <f t="shared" ca="1" si="178"/>
        <v>3</v>
      </c>
      <c r="G5750" s="4">
        <f t="shared" ca="1" si="179"/>
        <v>96</v>
      </c>
      <c r="H5750" s="4">
        <f ca="1">+Data_TABLE[[#This Row],[Qty]]*Data_TABLE[[#This Row],[Unit Price]]</f>
        <v>288</v>
      </c>
      <c r="I5750" s="7">
        <v>42227</v>
      </c>
      <c r="J5750" s="10">
        <f>EOMONTH(Data_TABLE[[#This Row],[Date Sold]],0)</f>
        <v>42247</v>
      </c>
    </row>
    <row r="5751" spans="2:10" x14ac:dyDescent="0.25">
      <c r="B5751" s="1" t="s">
        <v>41</v>
      </c>
      <c r="C5751" s="3" t="s">
        <v>55</v>
      </c>
      <c r="D5751" s="2" t="s">
        <v>49</v>
      </c>
      <c r="E5751" s="3" t="s">
        <v>43</v>
      </c>
      <c r="F5751" s="3">
        <f t="shared" ca="1" si="178"/>
        <v>2</v>
      </c>
      <c r="G5751" s="4">
        <f t="shared" ca="1" si="179"/>
        <v>139</v>
      </c>
      <c r="H5751" s="4">
        <f ca="1">+Data_TABLE[[#This Row],[Qty]]*Data_TABLE[[#This Row],[Unit Price]]</f>
        <v>278</v>
      </c>
      <c r="I5751" s="7">
        <v>42227</v>
      </c>
      <c r="J5751" s="10">
        <f>EOMONTH(Data_TABLE[[#This Row],[Date Sold]],0)</f>
        <v>42247</v>
      </c>
    </row>
    <row r="5752" spans="2:10" x14ac:dyDescent="0.25">
      <c r="B5752" s="1" t="s">
        <v>41</v>
      </c>
      <c r="C5752" s="3" t="s">
        <v>55</v>
      </c>
      <c r="D5752" s="2" t="s">
        <v>51</v>
      </c>
      <c r="E5752" s="3" t="s">
        <v>45</v>
      </c>
      <c r="F5752" s="3">
        <f t="shared" ca="1" si="178"/>
        <v>4</v>
      </c>
      <c r="G5752" s="4">
        <f t="shared" ca="1" si="179"/>
        <v>105</v>
      </c>
      <c r="H5752" s="4">
        <f ca="1">+Data_TABLE[[#This Row],[Qty]]*Data_TABLE[[#This Row],[Unit Price]]</f>
        <v>420</v>
      </c>
      <c r="I5752" s="7">
        <v>42227</v>
      </c>
      <c r="J5752" s="10">
        <f>EOMONTH(Data_TABLE[[#This Row],[Date Sold]],0)</f>
        <v>42247</v>
      </c>
    </row>
    <row r="5753" spans="2:10" x14ac:dyDescent="0.25">
      <c r="B5753" s="1" t="s">
        <v>41</v>
      </c>
      <c r="C5753" s="3" t="s">
        <v>56</v>
      </c>
      <c r="D5753" s="2" t="s">
        <v>52</v>
      </c>
      <c r="E5753" s="3" t="s">
        <v>46</v>
      </c>
      <c r="F5753" s="3">
        <f t="shared" ca="1" si="178"/>
        <v>4</v>
      </c>
      <c r="G5753" s="4">
        <f t="shared" ca="1" si="179"/>
        <v>69</v>
      </c>
      <c r="H5753" s="4">
        <f ca="1">+Data_TABLE[[#This Row],[Qty]]*Data_TABLE[[#This Row],[Unit Price]]</f>
        <v>276</v>
      </c>
      <c r="I5753" s="7">
        <v>42228</v>
      </c>
      <c r="J5753" s="10">
        <f>EOMONTH(Data_TABLE[[#This Row],[Date Sold]],0)</f>
        <v>42247</v>
      </c>
    </row>
    <row r="5754" spans="2:10" x14ac:dyDescent="0.25">
      <c r="B5754" s="1" t="s">
        <v>41</v>
      </c>
      <c r="C5754" s="3" t="s">
        <v>56</v>
      </c>
      <c r="D5754" s="2" t="s">
        <v>52</v>
      </c>
      <c r="E5754" s="3" t="s">
        <v>46</v>
      </c>
      <c r="F5754" s="3">
        <f t="shared" ca="1" si="178"/>
        <v>5</v>
      </c>
      <c r="G5754" s="4">
        <f t="shared" ca="1" si="179"/>
        <v>160</v>
      </c>
      <c r="H5754" s="4">
        <f ca="1">+Data_TABLE[[#This Row],[Qty]]*Data_TABLE[[#This Row],[Unit Price]]</f>
        <v>800</v>
      </c>
      <c r="I5754" s="7">
        <v>42228</v>
      </c>
      <c r="J5754" s="10">
        <f>EOMONTH(Data_TABLE[[#This Row],[Date Sold]],0)</f>
        <v>42247</v>
      </c>
    </row>
    <row r="5755" spans="2:10" x14ac:dyDescent="0.25">
      <c r="B5755" s="1" t="s">
        <v>41</v>
      </c>
      <c r="C5755" s="3" t="s">
        <v>54</v>
      </c>
      <c r="D5755" s="2" t="s">
        <v>48</v>
      </c>
      <c r="E5755" s="3" t="s">
        <v>42</v>
      </c>
      <c r="F5755" s="3">
        <f t="shared" ca="1" si="178"/>
        <v>4</v>
      </c>
      <c r="G5755" s="4">
        <f t="shared" ca="1" si="179"/>
        <v>147</v>
      </c>
      <c r="H5755" s="4">
        <f ca="1">+Data_TABLE[[#This Row],[Qty]]*Data_TABLE[[#This Row],[Unit Price]]</f>
        <v>588</v>
      </c>
      <c r="I5755" s="7">
        <v>42228</v>
      </c>
      <c r="J5755" s="10">
        <f>EOMONTH(Data_TABLE[[#This Row],[Date Sold]],0)</f>
        <v>42247</v>
      </c>
    </row>
    <row r="5756" spans="2:10" x14ac:dyDescent="0.25">
      <c r="B5756" s="1" t="s">
        <v>41</v>
      </c>
      <c r="C5756" s="3" t="s">
        <v>56</v>
      </c>
      <c r="D5756" s="2" t="s">
        <v>52</v>
      </c>
      <c r="E5756" s="3" t="s">
        <v>46</v>
      </c>
      <c r="F5756" s="3">
        <f t="shared" ca="1" si="178"/>
        <v>4</v>
      </c>
      <c r="G5756" s="4">
        <f t="shared" ca="1" si="179"/>
        <v>137</v>
      </c>
      <c r="H5756" s="4">
        <f ca="1">+Data_TABLE[[#This Row],[Qty]]*Data_TABLE[[#This Row],[Unit Price]]</f>
        <v>548</v>
      </c>
      <c r="I5756" s="7">
        <v>42228</v>
      </c>
      <c r="J5756" s="10">
        <f>EOMONTH(Data_TABLE[[#This Row],[Date Sold]],0)</f>
        <v>42247</v>
      </c>
    </row>
    <row r="5757" spans="2:10" x14ac:dyDescent="0.25">
      <c r="B5757" s="1" t="s">
        <v>41</v>
      </c>
      <c r="C5757" s="3" t="s">
        <v>56</v>
      </c>
      <c r="D5757" s="2" t="s">
        <v>50</v>
      </c>
      <c r="E5757" s="3" t="s">
        <v>44</v>
      </c>
      <c r="F5757" s="3">
        <f t="shared" ca="1" si="178"/>
        <v>5</v>
      </c>
      <c r="G5757" s="4">
        <f t="shared" ca="1" si="179"/>
        <v>117</v>
      </c>
      <c r="H5757" s="4">
        <f ca="1">+Data_TABLE[[#This Row],[Qty]]*Data_TABLE[[#This Row],[Unit Price]]</f>
        <v>585</v>
      </c>
      <c r="I5757" s="7">
        <v>42228</v>
      </c>
      <c r="J5757" s="10">
        <f>EOMONTH(Data_TABLE[[#This Row],[Date Sold]],0)</f>
        <v>42247</v>
      </c>
    </row>
    <row r="5758" spans="2:10" x14ac:dyDescent="0.25">
      <c r="B5758" s="1" t="s">
        <v>41</v>
      </c>
      <c r="C5758" s="3" t="s">
        <v>54</v>
      </c>
      <c r="D5758" s="2" t="s">
        <v>48</v>
      </c>
      <c r="E5758" s="3" t="s">
        <v>42</v>
      </c>
      <c r="F5758" s="3">
        <f t="shared" ca="1" si="178"/>
        <v>2</v>
      </c>
      <c r="G5758" s="4">
        <f t="shared" ca="1" si="179"/>
        <v>194</v>
      </c>
      <c r="H5758" s="4">
        <f ca="1">+Data_TABLE[[#This Row],[Qty]]*Data_TABLE[[#This Row],[Unit Price]]</f>
        <v>388</v>
      </c>
      <c r="I5758" s="7">
        <v>42228</v>
      </c>
      <c r="J5758" s="10">
        <f>EOMONTH(Data_TABLE[[#This Row],[Date Sold]],0)</f>
        <v>42247</v>
      </c>
    </row>
    <row r="5759" spans="2:10" x14ac:dyDescent="0.25">
      <c r="B5759" s="1" t="s">
        <v>41</v>
      </c>
      <c r="C5759" s="3" t="s">
        <v>55</v>
      </c>
      <c r="D5759" s="2" t="s">
        <v>49</v>
      </c>
      <c r="E5759" s="3" t="s">
        <v>43</v>
      </c>
      <c r="F5759" s="3">
        <f t="shared" ca="1" si="178"/>
        <v>1</v>
      </c>
      <c r="G5759" s="4">
        <f t="shared" ca="1" si="179"/>
        <v>113</v>
      </c>
      <c r="H5759" s="4">
        <f ca="1">+Data_TABLE[[#This Row],[Qty]]*Data_TABLE[[#This Row],[Unit Price]]</f>
        <v>113</v>
      </c>
      <c r="I5759" s="7">
        <v>42228</v>
      </c>
      <c r="J5759" s="10">
        <f>EOMONTH(Data_TABLE[[#This Row],[Date Sold]],0)</f>
        <v>42247</v>
      </c>
    </row>
    <row r="5760" spans="2:10" x14ac:dyDescent="0.25">
      <c r="B5760" s="1" t="s">
        <v>41</v>
      </c>
      <c r="C5760" s="3" t="s">
        <v>56</v>
      </c>
      <c r="D5760" s="2" t="s">
        <v>52</v>
      </c>
      <c r="E5760" s="3" t="s">
        <v>46</v>
      </c>
      <c r="F5760" s="3">
        <f t="shared" ca="1" si="178"/>
        <v>3</v>
      </c>
      <c r="G5760" s="4">
        <f t="shared" ca="1" si="179"/>
        <v>66</v>
      </c>
      <c r="H5760" s="4">
        <f ca="1">+Data_TABLE[[#This Row],[Qty]]*Data_TABLE[[#This Row],[Unit Price]]</f>
        <v>198</v>
      </c>
      <c r="I5760" s="7">
        <v>42228</v>
      </c>
      <c r="J5760" s="10">
        <f>EOMONTH(Data_TABLE[[#This Row],[Date Sold]],0)</f>
        <v>42247</v>
      </c>
    </row>
    <row r="5761" spans="2:10" x14ac:dyDescent="0.25">
      <c r="B5761" s="1" t="s">
        <v>41</v>
      </c>
      <c r="C5761" s="3" t="s">
        <v>56</v>
      </c>
      <c r="D5761" s="2" t="s">
        <v>50</v>
      </c>
      <c r="E5761" s="3" t="s">
        <v>44</v>
      </c>
      <c r="F5761" s="3">
        <f t="shared" ca="1" si="178"/>
        <v>1</v>
      </c>
      <c r="G5761" s="4">
        <f t="shared" ca="1" si="179"/>
        <v>112</v>
      </c>
      <c r="H5761" s="4">
        <f ca="1">+Data_TABLE[[#This Row],[Qty]]*Data_TABLE[[#This Row],[Unit Price]]</f>
        <v>112</v>
      </c>
      <c r="I5761" s="7">
        <v>42228</v>
      </c>
      <c r="J5761" s="10">
        <f>EOMONTH(Data_TABLE[[#This Row],[Date Sold]],0)</f>
        <v>42247</v>
      </c>
    </row>
    <row r="5762" spans="2:10" x14ac:dyDescent="0.25">
      <c r="B5762" s="1" t="s">
        <v>41</v>
      </c>
      <c r="C5762" s="3" t="s">
        <v>56</v>
      </c>
      <c r="D5762" s="2" t="s">
        <v>50</v>
      </c>
      <c r="E5762" s="3" t="s">
        <v>44</v>
      </c>
      <c r="F5762" s="3">
        <f t="shared" ca="1" si="178"/>
        <v>3</v>
      </c>
      <c r="G5762" s="4">
        <f t="shared" ca="1" si="179"/>
        <v>167</v>
      </c>
      <c r="H5762" s="4">
        <f ca="1">+Data_TABLE[[#This Row],[Qty]]*Data_TABLE[[#This Row],[Unit Price]]</f>
        <v>501</v>
      </c>
      <c r="I5762" s="7">
        <v>42228</v>
      </c>
      <c r="J5762" s="10">
        <f>EOMONTH(Data_TABLE[[#This Row],[Date Sold]],0)</f>
        <v>42247</v>
      </c>
    </row>
    <row r="5763" spans="2:10" x14ac:dyDescent="0.25">
      <c r="B5763" s="1" t="s">
        <v>41</v>
      </c>
      <c r="C5763" s="3" t="s">
        <v>54</v>
      </c>
      <c r="D5763" s="2" t="s">
        <v>48</v>
      </c>
      <c r="E5763" s="3" t="s">
        <v>42</v>
      </c>
      <c r="F5763" s="3">
        <f t="shared" ca="1" si="178"/>
        <v>3</v>
      </c>
      <c r="G5763" s="4">
        <f t="shared" ca="1" si="179"/>
        <v>171</v>
      </c>
      <c r="H5763" s="4">
        <f ca="1">+Data_TABLE[[#This Row],[Qty]]*Data_TABLE[[#This Row],[Unit Price]]</f>
        <v>513</v>
      </c>
      <c r="I5763" s="7">
        <v>42228</v>
      </c>
      <c r="J5763" s="10">
        <f>EOMONTH(Data_TABLE[[#This Row],[Date Sold]],0)</f>
        <v>42247</v>
      </c>
    </row>
    <row r="5764" spans="2:10" x14ac:dyDescent="0.25">
      <c r="B5764" s="1" t="s">
        <v>41</v>
      </c>
      <c r="C5764" s="3" t="s">
        <v>55</v>
      </c>
      <c r="D5764" s="2" t="s">
        <v>49</v>
      </c>
      <c r="E5764" s="3" t="s">
        <v>43</v>
      </c>
      <c r="F5764" s="3">
        <f t="shared" ca="1" si="178"/>
        <v>1</v>
      </c>
      <c r="G5764" s="4">
        <f t="shared" ca="1" si="179"/>
        <v>109</v>
      </c>
      <c r="H5764" s="4">
        <f ca="1">+Data_TABLE[[#This Row],[Qty]]*Data_TABLE[[#This Row],[Unit Price]]</f>
        <v>109</v>
      </c>
      <c r="I5764" s="7">
        <v>42228</v>
      </c>
      <c r="J5764" s="10">
        <f>EOMONTH(Data_TABLE[[#This Row],[Date Sold]],0)</f>
        <v>42247</v>
      </c>
    </row>
    <row r="5765" spans="2:10" x14ac:dyDescent="0.25">
      <c r="B5765" s="1" t="s">
        <v>41</v>
      </c>
      <c r="C5765" s="3" t="s">
        <v>55</v>
      </c>
      <c r="D5765" s="2" t="s">
        <v>51</v>
      </c>
      <c r="E5765" s="3" t="s">
        <v>45</v>
      </c>
      <c r="F5765" s="3">
        <f t="shared" ca="1" si="178"/>
        <v>2</v>
      </c>
      <c r="G5765" s="4">
        <f t="shared" ca="1" si="179"/>
        <v>162</v>
      </c>
      <c r="H5765" s="4">
        <f ca="1">+Data_TABLE[[#This Row],[Qty]]*Data_TABLE[[#This Row],[Unit Price]]</f>
        <v>324</v>
      </c>
      <c r="I5765" s="7">
        <v>42228</v>
      </c>
      <c r="J5765" s="10">
        <f>EOMONTH(Data_TABLE[[#This Row],[Date Sold]],0)</f>
        <v>42247</v>
      </c>
    </row>
    <row r="5766" spans="2:10" x14ac:dyDescent="0.25">
      <c r="B5766" s="1" t="s">
        <v>41</v>
      </c>
      <c r="C5766" s="3" t="s">
        <v>54</v>
      </c>
      <c r="D5766" s="2" t="s">
        <v>48</v>
      </c>
      <c r="E5766" s="3" t="s">
        <v>42</v>
      </c>
      <c r="F5766" s="3">
        <f t="shared" ca="1" si="178"/>
        <v>3</v>
      </c>
      <c r="G5766" s="4">
        <f t="shared" ca="1" si="179"/>
        <v>60</v>
      </c>
      <c r="H5766" s="4">
        <f ca="1">+Data_TABLE[[#This Row],[Qty]]*Data_TABLE[[#This Row],[Unit Price]]</f>
        <v>180</v>
      </c>
      <c r="I5766" s="7">
        <v>42228</v>
      </c>
      <c r="J5766" s="10">
        <f>EOMONTH(Data_TABLE[[#This Row],[Date Sold]],0)</f>
        <v>42247</v>
      </c>
    </row>
    <row r="5767" spans="2:10" x14ac:dyDescent="0.25">
      <c r="B5767" s="1" t="s">
        <v>41</v>
      </c>
      <c r="C5767" s="3" t="s">
        <v>56</v>
      </c>
      <c r="D5767" s="2" t="s">
        <v>50</v>
      </c>
      <c r="E5767" s="3" t="s">
        <v>44</v>
      </c>
      <c r="F5767" s="3">
        <f t="shared" ca="1" si="178"/>
        <v>5</v>
      </c>
      <c r="G5767" s="4">
        <f t="shared" ca="1" si="179"/>
        <v>71</v>
      </c>
      <c r="H5767" s="4">
        <f ca="1">+Data_TABLE[[#This Row],[Qty]]*Data_TABLE[[#This Row],[Unit Price]]</f>
        <v>355</v>
      </c>
      <c r="I5767" s="7">
        <v>42228</v>
      </c>
      <c r="J5767" s="10">
        <f>EOMONTH(Data_TABLE[[#This Row],[Date Sold]],0)</f>
        <v>42247</v>
      </c>
    </row>
    <row r="5768" spans="2:10" x14ac:dyDescent="0.25">
      <c r="B5768" s="1" t="s">
        <v>41</v>
      </c>
      <c r="C5768" s="3" t="s">
        <v>55</v>
      </c>
      <c r="D5768" s="2" t="s">
        <v>49</v>
      </c>
      <c r="E5768" s="3" t="s">
        <v>43</v>
      </c>
      <c r="F5768" s="3">
        <f t="shared" ca="1" si="178"/>
        <v>3</v>
      </c>
      <c r="G5768" s="4">
        <f t="shared" ca="1" si="179"/>
        <v>102</v>
      </c>
      <c r="H5768" s="4">
        <f ca="1">+Data_TABLE[[#This Row],[Qty]]*Data_TABLE[[#This Row],[Unit Price]]</f>
        <v>306</v>
      </c>
      <c r="I5768" s="7">
        <v>42228</v>
      </c>
      <c r="J5768" s="10">
        <f>EOMONTH(Data_TABLE[[#This Row],[Date Sold]],0)</f>
        <v>42247</v>
      </c>
    </row>
    <row r="5769" spans="2:10" x14ac:dyDescent="0.25">
      <c r="B5769" s="1" t="s">
        <v>41</v>
      </c>
      <c r="C5769" s="3" t="s">
        <v>56</v>
      </c>
      <c r="D5769" s="2" t="s">
        <v>50</v>
      </c>
      <c r="E5769" s="3" t="s">
        <v>44</v>
      </c>
      <c r="F5769" s="3">
        <f t="shared" ca="1" si="178"/>
        <v>1</v>
      </c>
      <c r="G5769" s="4">
        <f t="shared" ca="1" si="179"/>
        <v>69</v>
      </c>
      <c r="H5769" s="4">
        <f ca="1">+Data_TABLE[[#This Row],[Qty]]*Data_TABLE[[#This Row],[Unit Price]]</f>
        <v>69</v>
      </c>
      <c r="I5769" s="7">
        <v>42228</v>
      </c>
      <c r="J5769" s="10">
        <f>EOMONTH(Data_TABLE[[#This Row],[Date Sold]],0)</f>
        <v>42247</v>
      </c>
    </row>
    <row r="5770" spans="2:10" x14ac:dyDescent="0.25">
      <c r="B5770" s="1" t="s">
        <v>41</v>
      </c>
      <c r="C5770" s="3" t="s">
        <v>56</v>
      </c>
      <c r="D5770" s="2" t="s">
        <v>52</v>
      </c>
      <c r="E5770" s="3" t="s">
        <v>46</v>
      </c>
      <c r="F5770" s="3">
        <f t="shared" ca="1" si="178"/>
        <v>4</v>
      </c>
      <c r="G5770" s="4">
        <f t="shared" ca="1" si="179"/>
        <v>182</v>
      </c>
      <c r="H5770" s="4">
        <f ca="1">+Data_TABLE[[#This Row],[Qty]]*Data_TABLE[[#This Row],[Unit Price]]</f>
        <v>728</v>
      </c>
      <c r="I5770" s="7">
        <v>42228</v>
      </c>
      <c r="J5770" s="10">
        <f>EOMONTH(Data_TABLE[[#This Row],[Date Sold]],0)</f>
        <v>42247</v>
      </c>
    </row>
    <row r="5771" spans="2:10" x14ac:dyDescent="0.25">
      <c r="B5771" s="1" t="s">
        <v>41</v>
      </c>
      <c r="C5771" s="3" t="s">
        <v>56</v>
      </c>
      <c r="D5771" s="2" t="s">
        <v>50</v>
      </c>
      <c r="E5771" s="3" t="s">
        <v>44</v>
      </c>
      <c r="F5771" s="3">
        <f t="shared" ca="1" si="178"/>
        <v>4</v>
      </c>
      <c r="G5771" s="4">
        <f t="shared" ca="1" si="179"/>
        <v>74</v>
      </c>
      <c r="H5771" s="4">
        <f ca="1">+Data_TABLE[[#This Row],[Qty]]*Data_TABLE[[#This Row],[Unit Price]]</f>
        <v>296</v>
      </c>
      <c r="I5771" s="7">
        <v>42228</v>
      </c>
      <c r="J5771" s="10">
        <f>EOMONTH(Data_TABLE[[#This Row],[Date Sold]],0)</f>
        <v>42247</v>
      </c>
    </row>
    <row r="5772" spans="2:10" x14ac:dyDescent="0.25">
      <c r="B5772" s="1" t="s">
        <v>41</v>
      </c>
      <c r="C5772" s="3" t="s">
        <v>55</v>
      </c>
      <c r="D5772" s="2" t="s">
        <v>49</v>
      </c>
      <c r="E5772" s="3" t="s">
        <v>43</v>
      </c>
      <c r="F5772" s="3">
        <f t="shared" ca="1" si="178"/>
        <v>5</v>
      </c>
      <c r="G5772" s="4">
        <f t="shared" ca="1" si="179"/>
        <v>163</v>
      </c>
      <c r="H5772" s="4">
        <f ca="1">+Data_TABLE[[#This Row],[Qty]]*Data_TABLE[[#This Row],[Unit Price]]</f>
        <v>815</v>
      </c>
      <c r="I5772" s="7">
        <v>42228</v>
      </c>
      <c r="J5772" s="10">
        <f>EOMONTH(Data_TABLE[[#This Row],[Date Sold]],0)</f>
        <v>42247</v>
      </c>
    </row>
    <row r="5773" spans="2:10" x14ac:dyDescent="0.25">
      <c r="B5773" s="1" t="s">
        <v>41</v>
      </c>
      <c r="C5773" s="3" t="s">
        <v>55</v>
      </c>
      <c r="D5773" s="2" t="s">
        <v>51</v>
      </c>
      <c r="E5773" s="3" t="s">
        <v>45</v>
      </c>
      <c r="F5773" s="3">
        <f t="shared" ca="1" si="178"/>
        <v>5</v>
      </c>
      <c r="G5773" s="4">
        <f t="shared" ca="1" si="179"/>
        <v>141</v>
      </c>
      <c r="H5773" s="4">
        <f ca="1">+Data_TABLE[[#This Row],[Qty]]*Data_TABLE[[#This Row],[Unit Price]]</f>
        <v>705</v>
      </c>
      <c r="I5773" s="7">
        <v>42228</v>
      </c>
      <c r="J5773" s="10">
        <f>EOMONTH(Data_TABLE[[#This Row],[Date Sold]],0)</f>
        <v>42247</v>
      </c>
    </row>
    <row r="5774" spans="2:10" x14ac:dyDescent="0.25">
      <c r="B5774" s="1" t="s">
        <v>41</v>
      </c>
      <c r="C5774" s="3" t="s">
        <v>55</v>
      </c>
      <c r="D5774" s="2" t="s">
        <v>51</v>
      </c>
      <c r="E5774" s="3" t="s">
        <v>45</v>
      </c>
      <c r="F5774" s="3">
        <f t="shared" ca="1" si="178"/>
        <v>3</v>
      </c>
      <c r="G5774" s="4">
        <f t="shared" ca="1" si="179"/>
        <v>131</v>
      </c>
      <c r="H5774" s="4">
        <f ca="1">+Data_TABLE[[#This Row],[Qty]]*Data_TABLE[[#This Row],[Unit Price]]</f>
        <v>393</v>
      </c>
      <c r="I5774" s="7">
        <v>42228</v>
      </c>
      <c r="J5774" s="10">
        <f>EOMONTH(Data_TABLE[[#This Row],[Date Sold]],0)</f>
        <v>42247</v>
      </c>
    </row>
    <row r="5775" spans="2:10" x14ac:dyDescent="0.25">
      <c r="B5775" s="1" t="s">
        <v>41</v>
      </c>
      <c r="C5775" s="3" t="s">
        <v>56</v>
      </c>
      <c r="D5775" s="2" t="s">
        <v>50</v>
      </c>
      <c r="E5775" s="3" t="s">
        <v>44</v>
      </c>
      <c r="F5775" s="3">
        <f t="shared" ca="1" si="178"/>
        <v>5</v>
      </c>
      <c r="G5775" s="4">
        <f t="shared" ca="1" si="179"/>
        <v>163</v>
      </c>
      <c r="H5775" s="4">
        <f ca="1">+Data_TABLE[[#This Row],[Qty]]*Data_TABLE[[#This Row],[Unit Price]]</f>
        <v>815</v>
      </c>
      <c r="I5775" s="7">
        <v>42228</v>
      </c>
      <c r="J5775" s="10">
        <f>EOMONTH(Data_TABLE[[#This Row],[Date Sold]],0)</f>
        <v>42247</v>
      </c>
    </row>
    <row r="5776" spans="2:10" x14ac:dyDescent="0.25">
      <c r="B5776" s="1" t="s">
        <v>41</v>
      </c>
      <c r="C5776" s="3" t="s">
        <v>55</v>
      </c>
      <c r="D5776" s="2" t="s">
        <v>51</v>
      </c>
      <c r="E5776" s="3" t="s">
        <v>45</v>
      </c>
      <c r="F5776" s="3">
        <f t="shared" ca="1" si="178"/>
        <v>5</v>
      </c>
      <c r="G5776" s="4">
        <f t="shared" ca="1" si="179"/>
        <v>85</v>
      </c>
      <c r="H5776" s="4">
        <f ca="1">+Data_TABLE[[#This Row],[Qty]]*Data_TABLE[[#This Row],[Unit Price]]</f>
        <v>425</v>
      </c>
      <c r="I5776" s="7">
        <v>42228</v>
      </c>
      <c r="J5776" s="10">
        <f>EOMONTH(Data_TABLE[[#This Row],[Date Sold]],0)</f>
        <v>42247</v>
      </c>
    </row>
    <row r="5777" spans="2:10" x14ac:dyDescent="0.25">
      <c r="B5777" s="1" t="s">
        <v>41</v>
      </c>
      <c r="C5777" s="3" t="s">
        <v>56</v>
      </c>
      <c r="D5777" s="2" t="s">
        <v>50</v>
      </c>
      <c r="E5777" s="3" t="s">
        <v>44</v>
      </c>
      <c r="F5777" s="3">
        <f t="shared" ca="1" si="178"/>
        <v>5</v>
      </c>
      <c r="G5777" s="4">
        <f t="shared" ca="1" si="179"/>
        <v>84</v>
      </c>
      <c r="H5777" s="4">
        <f ca="1">+Data_TABLE[[#This Row],[Qty]]*Data_TABLE[[#This Row],[Unit Price]]</f>
        <v>420</v>
      </c>
      <c r="I5777" s="7">
        <v>42228</v>
      </c>
      <c r="J5777" s="10">
        <f>EOMONTH(Data_TABLE[[#This Row],[Date Sold]],0)</f>
        <v>42247</v>
      </c>
    </row>
    <row r="5778" spans="2:10" x14ac:dyDescent="0.25">
      <c r="B5778" s="1" t="s">
        <v>41</v>
      </c>
      <c r="C5778" s="3" t="s">
        <v>55</v>
      </c>
      <c r="D5778" s="2" t="s">
        <v>49</v>
      </c>
      <c r="E5778" s="3" t="s">
        <v>43</v>
      </c>
      <c r="F5778" s="3">
        <f t="shared" ca="1" si="178"/>
        <v>2</v>
      </c>
      <c r="G5778" s="4">
        <f t="shared" ca="1" si="179"/>
        <v>87</v>
      </c>
      <c r="H5778" s="4">
        <f ca="1">+Data_TABLE[[#This Row],[Qty]]*Data_TABLE[[#This Row],[Unit Price]]</f>
        <v>174</v>
      </c>
      <c r="I5778" s="7">
        <v>42228</v>
      </c>
      <c r="J5778" s="10">
        <f>EOMONTH(Data_TABLE[[#This Row],[Date Sold]],0)</f>
        <v>42247</v>
      </c>
    </row>
    <row r="5779" spans="2:10" x14ac:dyDescent="0.25">
      <c r="B5779" s="1" t="s">
        <v>41</v>
      </c>
      <c r="C5779" s="3" t="s">
        <v>56</v>
      </c>
      <c r="D5779" s="2" t="s">
        <v>52</v>
      </c>
      <c r="E5779" s="3" t="s">
        <v>46</v>
      </c>
      <c r="F5779" s="3">
        <f t="shared" ca="1" si="178"/>
        <v>4</v>
      </c>
      <c r="G5779" s="4">
        <f t="shared" ca="1" si="179"/>
        <v>86</v>
      </c>
      <c r="H5779" s="4">
        <f ca="1">+Data_TABLE[[#This Row],[Qty]]*Data_TABLE[[#This Row],[Unit Price]]</f>
        <v>344</v>
      </c>
      <c r="I5779" s="7">
        <v>42228</v>
      </c>
      <c r="J5779" s="10">
        <f>EOMONTH(Data_TABLE[[#This Row],[Date Sold]],0)</f>
        <v>42247</v>
      </c>
    </row>
    <row r="5780" spans="2:10" x14ac:dyDescent="0.25">
      <c r="B5780" s="1" t="s">
        <v>41</v>
      </c>
      <c r="C5780" s="3" t="s">
        <v>55</v>
      </c>
      <c r="D5780" s="2" t="s">
        <v>49</v>
      </c>
      <c r="E5780" s="3" t="s">
        <v>43</v>
      </c>
      <c r="F5780" s="3">
        <f t="shared" ca="1" si="178"/>
        <v>2</v>
      </c>
      <c r="G5780" s="4">
        <f t="shared" ca="1" si="179"/>
        <v>168</v>
      </c>
      <c r="H5780" s="4">
        <f ca="1">+Data_TABLE[[#This Row],[Qty]]*Data_TABLE[[#This Row],[Unit Price]]</f>
        <v>336</v>
      </c>
      <c r="I5780" s="7">
        <v>42228</v>
      </c>
      <c r="J5780" s="10">
        <f>EOMONTH(Data_TABLE[[#This Row],[Date Sold]],0)</f>
        <v>42247</v>
      </c>
    </row>
    <row r="5781" spans="2:10" x14ac:dyDescent="0.25">
      <c r="B5781" s="1" t="s">
        <v>41</v>
      </c>
      <c r="C5781" s="3" t="s">
        <v>56</v>
      </c>
      <c r="D5781" s="2" t="s">
        <v>52</v>
      </c>
      <c r="E5781" s="3" t="s">
        <v>46</v>
      </c>
      <c r="F5781" s="3">
        <f t="shared" ca="1" si="178"/>
        <v>2</v>
      </c>
      <c r="G5781" s="4">
        <f t="shared" ca="1" si="179"/>
        <v>200</v>
      </c>
      <c r="H5781" s="4">
        <f ca="1">+Data_TABLE[[#This Row],[Qty]]*Data_TABLE[[#This Row],[Unit Price]]</f>
        <v>400</v>
      </c>
      <c r="I5781" s="7">
        <v>42228</v>
      </c>
      <c r="J5781" s="10">
        <f>EOMONTH(Data_TABLE[[#This Row],[Date Sold]],0)</f>
        <v>42247</v>
      </c>
    </row>
    <row r="5782" spans="2:10" x14ac:dyDescent="0.25">
      <c r="B5782" s="1" t="s">
        <v>41</v>
      </c>
      <c r="C5782" s="3" t="s">
        <v>56</v>
      </c>
      <c r="D5782" s="2" t="s">
        <v>50</v>
      </c>
      <c r="E5782" s="3" t="s">
        <v>44</v>
      </c>
      <c r="F5782" s="3">
        <f t="shared" ca="1" si="178"/>
        <v>3</v>
      </c>
      <c r="G5782" s="4">
        <f t="shared" ca="1" si="179"/>
        <v>139</v>
      </c>
      <c r="H5782" s="4">
        <f ca="1">+Data_TABLE[[#This Row],[Qty]]*Data_TABLE[[#This Row],[Unit Price]]</f>
        <v>417</v>
      </c>
      <c r="I5782" s="7">
        <v>42228</v>
      </c>
      <c r="J5782" s="10">
        <f>EOMONTH(Data_TABLE[[#This Row],[Date Sold]],0)</f>
        <v>42247</v>
      </c>
    </row>
    <row r="5783" spans="2:10" x14ac:dyDescent="0.25">
      <c r="B5783" s="1" t="s">
        <v>41</v>
      </c>
      <c r="C5783" s="3" t="s">
        <v>56</v>
      </c>
      <c r="D5783" s="2" t="s">
        <v>50</v>
      </c>
      <c r="E5783" s="3" t="s">
        <v>44</v>
      </c>
      <c r="F5783" s="3">
        <f t="shared" ca="1" si="178"/>
        <v>4</v>
      </c>
      <c r="G5783" s="4">
        <f t="shared" ca="1" si="179"/>
        <v>194</v>
      </c>
      <c r="H5783" s="4">
        <f ca="1">+Data_TABLE[[#This Row],[Qty]]*Data_TABLE[[#This Row],[Unit Price]]</f>
        <v>776</v>
      </c>
      <c r="I5783" s="7">
        <v>42228</v>
      </c>
      <c r="J5783" s="10">
        <f>EOMONTH(Data_TABLE[[#This Row],[Date Sold]],0)</f>
        <v>42247</v>
      </c>
    </row>
    <row r="5784" spans="2:10" x14ac:dyDescent="0.25">
      <c r="B5784" s="1" t="s">
        <v>41</v>
      </c>
      <c r="C5784" s="3" t="s">
        <v>54</v>
      </c>
      <c r="D5784" s="2" t="s">
        <v>48</v>
      </c>
      <c r="E5784" s="3" t="s">
        <v>42</v>
      </c>
      <c r="F5784" s="3">
        <f t="shared" ca="1" si="178"/>
        <v>4</v>
      </c>
      <c r="G5784" s="4">
        <f t="shared" ca="1" si="179"/>
        <v>71</v>
      </c>
      <c r="H5784" s="4">
        <f ca="1">+Data_TABLE[[#This Row],[Qty]]*Data_TABLE[[#This Row],[Unit Price]]</f>
        <v>284</v>
      </c>
      <c r="I5784" s="7">
        <v>42228</v>
      </c>
      <c r="J5784" s="10">
        <f>EOMONTH(Data_TABLE[[#This Row],[Date Sold]],0)</f>
        <v>42247</v>
      </c>
    </row>
    <row r="5785" spans="2:10" x14ac:dyDescent="0.25">
      <c r="B5785" s="1" t="s">
        <v>41</v>
      </c>
      <c r="C5785" s="3" t="s">
        <v>56</v>
      </c>
      <c r="D5785" s="2" t="s">
        <v>50</v>
      </c>
      <c r="E5785" s="3" t="s">
        <v>44</v>
      </c>
      <c r="F5785" s="3">
        <f t="shared" ca="1" si="178"/>
        <v>4</v>
      </c>
      <c r="G5785" s="4">
        <f t="shared" ca="1" si="179"/>
        <v>92</v>
      </c>
      <c r="H5785" s="4">
        <f ca="1">+Data_TABLE[[#This Row],[Qty]]*Data_TABLE[[#This Row],[Unit Price]]</f>
        <v>368</v>
      </c>
      <c r="I5785" s="7">
        <v>42228</v>
      </c>
      <c r="J5785" s="10">
        <f>EOMONTH(Data_TABLE[[#This Row],[Date Sold]],0)</f>
        <v>42247</v>
      </c>
    </row>
    <row r="5786" spans="2:10" x14ac:dyDescent="0.25">
      <c r="B5786" s="1" t="s">
        <v>41</v>
      </c>
      <c r="C5786" s="3" t="s">
        <v>55</v>
      </c>
      <c r="D5786" s="2" t="s">
        <v>51</v>
      </c>
      <c r="E5786" s="3" t="s">
        <v>45</v>
      </c>
      <c r="F5786" s="3">
        <f t="shared" ca="1" si="178"/>
        <v>1</v>
      </c>
      <c r="G5786" s="4">
        <f t="shared" ca="1" si="179"/>
        <v>65</v>
      </c>
      <c r="H5786" s="4">
        <f ca="1">+Data_TABLE[[#This Row],[Qty]]*Data_TABLE[[#This Row],[Unit Price]]</f>
        <v>65</v>
      </c>
      <c r="I5786" s="7">
        <v>42228</v>
      </c>
      <c r="J5786" s="10">
        <f>EOMONTH(Data_TABLE[[#This Row],[Date Sold]],0)</f>
        <v>42247</v>
      </c>
    </row>
    <row r="5787" spans="2:10" x14ac:dyDescent="0.25">
      <c r="B5787" s="1" t="s">
        <v>41</v>
      </c>
      <c r="C5787" s="3" t="s">
        <v>56</v>
      </c>
      <c r="D5787" s="2" t="s">
        <v>50</v>
      </c>
      <c r="E5787" s="3" t="s">
        <v>44</v>
      </c>
      <c r="F5787" s="3">
        <f t="shared" ca="1" si="178"/>
        <v>1</v>
      </c>
      <c r="G5787" s="4">
        <f t="shared" ca="1" si="179"/>
        <v>164</v>
      </c>
      <c r="H5787" s="4">
        <f ca="1">+Data_TABLE[[#This Row],[Qty]]*Data_TABLE[[#This Row],[Unit Price]]</f>
        <v>164</v>
      </c>
      <c r="I5787" s="7">
        <v>42228</v>
      </c>
      <c r="J5787" s="10">
        <f>EOMONTH(Data_TABLE[[#This Row],[Date Sold]],0)</f>
        <v>42247</v>
      </c>
    </row>
    <row r="5788" spans="2:10" x14ac:dyDescent="0.25">
      <c r="B5788" s="1" t="s">
        <v>41</v>
      </c>
      <c r="C5788" s="3" t="s">
        <v>55</v>
      </c>
      <c r="D5788" s="2" t="s">
        <v>51</v>
      </c>
      <c r="E5788" s="3" t="s">
        <v>45</v>
      </c>
      <c r="F5788" s="3">
        <f t="shared" ca="1" si="178"/>
        <v>5</v>
      </c>
      <c r="G5788" s="4">
        <f t="shared" ca="1" si="179"/>
        <v>150</v>
      </c>
      <c r="H5788" s="4">
        <f ca="1">+Data_TABLE[[#This Row],[Qty]]*Data_TABLE[[#This Row],[Unit Price]]</f>
        <v>750</v>
      </c>
      <c r="I5788" s="7">
        <v>42228</v>
      </c>
      <c r="J5788" s="10">
        <f>EOMONTH(Data_TABLE[[#This Row],[Date Sold]],0)</f>
        <v>42247</v>
      </c>
    </row>
    <row r="5789" spans="2:10" x14ac:dyDescent="0.25">
      <c r="B5789" s="1" t="s">
        <v>41</v>
      </c>
      <c r="C5789" s="3" t="s">
        <v>55</v>
      </c>
      <c r="D5789" s="2" t="s">
        <v>51</v>
      </c>
      <c r="E5789" s="3" t="s">
        <v>45</v>
      </c>
      <c r="F5789" s="3">
        <f t="shared" ca="1" si="178"/>
        <v>4</v>
      </c>
      <c r="G5789" s="4">
        <f t="shared" ca="1" si="179"/>
        <v>88</v>
      </c>
      <c r="H5789" s="4">
        <f ca="1">+Data_TABLE[[#This Row],[Qty]]*Data_TABLE[[#This Row],[Unit Price]]</f>
        <v>352</v>
      </c>
      <c r="I5789" s="7">
        <v>42228</v>
      </c>
      <c r="J5789" s="10">
        <f>EOMONTH(Data_TABLE[[#This Row],[Date Sold]],0)</f>
        <v>42247</v>
      </c>
    </row>
    <row r="5790" spans="2:10" x14ac:dyDescent="0.25">
      <c r="B5790" s="1" t="s">
        <v>41</v>
      </c>
      <c r="C5790" s="3" t="s">
        <v>56</v>
      </c>
      <c r="D5790" s="2" t="s">
        <v>50</v>
      </c>
      <c r="E5790" s="3" t="s">
        <v>44</v>
      </c>
      <c r="F5790" s="3">
        <f t="shared" ca="1" si="178"/>
        <v>1</v>
      </c>
      <c r="G5790" s="4">
        <f t="shared" ca="1" si="179"/>
        <v>111</v>
      </c>
      <c r="H5790" s="4">
        <f ca="1">+Data_TABLE[[#This Row],[Qty]]*Data_TABLE[[#This Row],[Unit Price]]</f>
        <v>111</v>
      </c>
      <c r="I5790" s="7">
        <v>42228</v>
      </c>
      <c r="J5790" s="10">
        <f>EOMONTH(Data_TABLE[[#This Row],[Date Sold]],0)</f>
        <v>42247</v>
      </c>
    </row>
    <row r="5791" spans="2:10" x14ac:dyDescent="0.25">
      <c r="B5791" s="1" t="s">
        <v>41</v>
      </c>
      <c r="C5791" s="3" t="s">
        <v>55</v>
      </c>
      <c r="D5791" s="2" t="s">
        <v>51</v>
      </c>
      <c r="E5791" s="3" t="s">
        <v>45</v>
      </c>
      <c r="F5791" s="3">
        <f t="shared" ca="1" si="178"/>
        <v>5</v>
      </c>
      <c r="G5791" s="4">
        <f t="shared" ca="1" si="179"/>
        <v>69</v>
      </c>
      <c r="H5791" s="4">
        <f ca="1">+Data_TABLE[[#This Row],[Qty]]*Data_TABLE[[#This Row],[Unit Price]]</f>
        <v>345</v>
      </c>
      <c r="I5791" s="7">
        <v>42228</v>
      </c>
      <c r="J5791" s="10">
        <f>EOMONTH(Data_TABLE[[#This Row],[Date Sold]],0)</f>
        <v>42247</v>
      </c>
    </row>
    <row r="5792" spans="2:10" x14ac:dyDescent="0.25">
      <c r="B5792" s="1" t="s">
        <v>41</v>
      </c>
      <c r="C5792" s="3" t="s">
        <v>56</v>
      </c>
      <c r="D5792" s="2" t="s">
        <v>50</v>
      </c>
      <c r="E5792" s="3" t="s">
        <v>44</v>
      </c>
      <c r="F5792" s="3">
        <f t="shared" ca="1" si="178"/>
        <v>4</v>
      </c>
      <c r="G5792" s="4">
        <f t="shared" ca="1" si="179"/>
        <v>149</v>
      </c>
      <c r="H5792" s="4">
        <f ca="1">+Data_TABLE[[#This Row],[Qty]]*Data_TABLE[[#This Row],[Unit Price]]</f>
        <v>596</v>
      </c>
      <c r="I5792" s="7">
        <v>42228</v>
      </c>
      <c r="J5792" s="10">
        <f>EOMONTH(Data_TABLE[[#This Row],[Date Sold]],0)</f>
        <v>42247</v>
      </c>
    </row>
    <row r="5793" spans="2:10" x14ac:dyDescent="0.25">
      <c r="B5793" s="1" t="s">
        <v>41</v>
      </c>
      <c r="C5793" s="3" t="s">
        <v>54</v>
      </c>
      <c r="D5793" s="2" t="s">
        <v>48</v>
      </c>
      <c r="E5793" s="3" t="s">
        <v>42</v>
      </c>
      <c r="F5793" s="3">
        <f t="shared" ca="1" si="178"/>
        <v>2</v>
      </c>
      <c r="G5793" s="4">
        <f t="shared" ca="1" si="179"/>
        <v>83</v>
      </c>
      <c r="H5793" s="4">
        <f ca="1">+Data_TABLE[[#This Row],[Qty]]*Data_TABLE[[#This Row],[Unit Price]]</f>
        <v>166</v>
      </c>
      <c r="I5793" s="7">
        <v>42228</v>
      </c>
      <c r="J5793" s="10">
        <f>EOMONTH(Data_TABLE[[#This Row],[Date Sold]],0)</f>
        <v>42247</v>
      </c>
    </row>
    <row r="5794" spans="2:10" x14ac:dyDescent="0.25">
      <c r="B5794" s="1" t="s">
        <v>41</v>
      </c>
      <c r="C5794" s="3" t="s">
        <v>56</v>
      </c>
      <c r="D5794" s="2" t="s">
        <v>52</v>
      </c>
      <c r="E5794" s="3" t="s">
        <v>46</v>
      </c>
      <c r="F5794" s="3">
        <f t="shared" ca="1" si="178"/>
        <v>1</v>
      </c>
      <c r="G5794" s="4">
        <f t="shared" ca="1" si="179"/>
        <v>81</v>
      </c>
      <c r="H5794" s="4">
        <f ca="1">+Data_TABLE[[#This Row],[Qty]]*Data_TABLE[[#This Row],[Unit Price]]</f>
        <v>81</v>
      </c>
      <c r="I5794" s="7">
        <v>42228</v>
      </c>
      <c r="J5794" s="10">
        <f>EOMONTH(Data_TABLE[[#This Row],[Date Sold]],0)</f>
        <v>42247</v>
      </c>
    </row>
    <row r="5795" spans="2:10" x14ac:dyDescent="0.25">
      <c r="B5795" s="1" t="s">
        <v>41</v>
      </c>
      <c r="C5795" s="3" t="s">
        <v>55</v>
      </c>
      <c r="D5795" s="2" t="s">
        <v>49</v>
      </c>
      <c r="E5795" s="3" t="s">
        <v>43</v>
      </c>
      <c r="F5795" s="3">
        <f t="shared" ca="1" si="178"/>
        <v>2</v>
      </c>
      <c r="G5795" s="4">
        <f t="shared" ca="1" si="179"/>
        <v>128</v>
      </c>
      <c r="H5795" s="4">
        <f ca="1">+Data_TABLE[[#This Row],[Qty]]*Data_TABLE[[#This Row],[Unit Price]]</f>
        <v>256</v>
      </c>
      <c r="I5795" s="7">
        <v>42228</v>
      </c>
      <c r="J5795" s="10">
        <f>EOMONTH(Data_TABLE[[#This Row],[Date Sold]],0)</f>
        <v>42247</v>
      </c>
    </row>
    <row r="5796" spans="2:10" x14ac:dyDescent="0.25">
      <c r="B5796" s="1" t="s">
        <v>41</v>
      </c>
      <c r="C5796" s="3" t="s">
        <v>56</v>
      </c>
      <c r="D5796" s="2" t="s">
        <v>52</v>
      </c>
      <c r="E5796" s="3" t="s">
        <v>46</v>
      </c>
      <c r="F5796" s="3">
        <f t="shared" ca="1" si="178"/>
        <v>1</v>
      </c>
      <c r="G5796" s="4">
        <f t="shared" ca="1" si="179"/>
        <v>160</v>
      </c>
      <c r="H5796" s="4">
        <f ca="1">+Data_TABLE[[#This Row],[Qty]]*Data_TABLE[[#This Row],[Unit Price]]</f>
        <v>160</v>
      </c>
      <c r="I5796" s="7">
        <v>42228</v>
      </c>
      <c r="J5796" s="10">
        <f>EOMONTH(Data_TABLE[[#This Row],[Date Sold]],0)</f>
        <v>42247</v>
      </c>
    </row>
    <row r="5797" spans="2:10" x14ac:dyDescent="0.25">
      <c r="B5797" s="1" t="s">
        <v>41</v>
      </c>
      <c r="C5797" s="3" t="s">
        <v>56</v>
      </c>
      <c r="D5797" s="2" t="s">
        <v>52</v>
      </c>
      <c r="E5797" s="3" t="s">
        <v>46</v>
      </c>
      <c r="F5797" s="3">
        <f t="shared" ca="1" si="178"/>
        <v>2</v>
      </c>
      <c r="G5797" s="4">
        <f t="shared" ca="1" si="179"/>
        <v>191</v>
      </c>
      <c r="H5797" s="4">
        <f ca="1">+Data_TABLE[[#This Row],[Qty]]*Data_TABLE[[#This Row],[Unit Price]]</f>
        <v>382</v>
      </c>
      <c r="I5797" s="7">
        <v>42228</v>
      </c>
      <c r="J5797" s="10">
        <f>EOMONTH(Data_TABLE[[#This Row],[Date Sold]],0)</f>
        <v>42247</v>
      </c>
    </row>
    <row r="5798" spans="2:10" x14ac:dyDescent="0.25">
      <c r="B5798" s="1" t="s">
        <v>41</v>
      </c>
      <c r="C5798" s="3" t="s">
        <v>56</v>
      </c>
      <c r="D5798" s="2" t="s">
        <v>50</v>
      </c>
      <c r="E5798" s="3" t="s">
        <v>44</v>
      </c>
      <c r="F5798" s="3">
        <f t="shared" ca="1" si="178"/>
        <v>1</v>
      </c>
      <c r="G5798" s="4">
        <f t="shared" ca="1" si="179"/>
        <v>104</v>
      </c>
      <c r="H5798" s="4">
        <f ca="1">+Data_TABLE[[#This Row],[Qty]]*Data_TABLE[[#This Row],[Unit Price]]</f>
        <v>104</v>
      </c>
      <c r="I5798" s="7">
        <v>42228</v>
      </c>
      <c r="J5798" s="10">
        <f>EOMONTH(Data_TABLE[[#This Row],[Date Sold]],0)</f>
        <v>42247</v>
      </c>
    </row>
    <row r="5799" spans="2:10" x14ac:dyDescent="0.25">
      <c r="B5799" s="1" t="s">
        <v>41</v>
      </c>
      <c r="C5799" s="3" t="s">
        <v>56</v>
      </c>
      <c r="D5799" s="2" t="s">
        <v>52</v>
      </c>
      <c r="E5799" s="3" t="s">
        <v>46</v>
      </c>
      <c r="F5799" s="3">
        <f t="shared" ca="1" si="178"/>
        <v>5</v>
      </c>
      <c r="G5799" s="4">
        <f t="shared" ca="1" si="179"/>
        <v>98</v>
      </c>
      <c r="H5799" s="4">
        <f ca="1">+Data_TABLE[[#This Row],[Qty]]*Data_TABLE[[#This Row],[Unit Price]]</f>
        <v>490</v>
      </c>
      <c r="I5799" s="7">
        <v>42228</v>
      </c>
      <c r="J5799" s="10">
        <f>EOMONTH(Data_TABLE[[#This Row],[Date Sold]],0)</f>
        <v>42247</v>
      </c>
    </row>
    <row r="5800" spans="2:10" x14ac:dyDescent="0.25">
      <c r="B5800" s="1" t="s">
        <v>41</v>
      </c>
      <c r="C5800" s="3" t="s">
        <v>54</v>
      </c>
      <c r="D5800" s="2" t="s">
        <v>48</v>
      </c>
      <c r="E5800" s="3" t="s">
        <v>42</v>
      </c>
      <c r="F5800" s="3">
        <f t="shared" ca="1" si="178"/>
        <v>3</v>
      </c>
      <c r="G5800" s="4">
        <f t="shared" ca="1" si="179"/>
        <v>195</v>
      </c>
      <c r="H5800" s="4">
        <f ca="1">+Data_TABLE[[#This Row],[Qty]]*Data_TABLE[[#This Row],[Unit Price]]</f>
        <v>585</v>
      </c>
      <c r="I5800" s="7">
        <v>42228</v>
      </c>
      <c r="J5800" s="10">
        <f>EOMONTH(Data_TABLE[[#This Row],[Date Sold]],0)</f>
        <v>42247</v>
      </c>
    </row>
    <row r="5801" spans="2:10" x14ac:dyDescent="0.25">
      <c r="B5801" s="1" t="s">
        <v>41</v>
      </c>
      <c r="C5801" s="3" t="s">
        <v>54</v>
      </c>
      <c r="D5801" s="2" t="s">
        <v>48</v>
      </c>
      <c r="E5801" s="3" t="s">
        <v>42</v>
      </c>
      <c r="F5801" s="3">
        <f t="shared" ca="1" si="178"/>
        <v>5</v>
      </c>
      <c r="G5801" s="4">
        <f t="shared" ca="1" si="179"/>
        <v>151</v>
      </c>
      <c r="H5801" s="4">
        <f ca="1">+Data_TABLE[[#This Row],[Qty]]*Data_TABLE[[#This Row],[Unit Price]]</f>
        <v>755</v>
      </c>
      <c r="I5801" s="7">
        <v>42228</v>
      </c>
      <c r="J5801" s="10">
        <f>EOMONTH(Data_TABLE[[#This Row],[Date Sold]],0)</f>
        <v>42247</v>
      </c>
    </row>
    <row r="5802" spans="2:10" x14ac:dyDescent="0.25">
      <c r="B5802" s="1" t="s">
        <v>41</v>
      </c>
      <c r="C5802" s="3" t="s">
        <v>55</v>
      </c>
      <c r="D5802" s="2" t="s">
        <v>51</v>
      </c>
      <c r="E5802" s="3" t="s">
        <v>45</v>
      </c>
      <c r="F5802" s="3">
        <f t="shared" ca="1" si="178"/>
        <v>4</v>
      </c>
      <c r="G5802" s="4">
        <f t="shared" ca="1" si="179"/>
        <v>138</v>
      </c>
      <c r="H5802" s="4">
        <f ca="1">+Data_TABLE[[#This Row],[Qty]]*Data_TABLE[[#This Row],[Unit Price]]</f>
        <v>552</v>
      </c>
      <c r="I5802" s="7">
        <v>42228</v>
      </c>
      <c r="J5802" s="10">
        <f>EOMONTH(Data_TABLE[[#This Row],[Date Sold]],0)</f>
        <v>42247</v>
      </c>
    </row>
    <row r="5803" spans="2:10" x14ac:dyDescent="0.25">
      <c r="B5803" s="1" t="s">
        <v>41</v>
      </c>
      <c r="C5803" s="3" t="s">
        <v>55</v>
      </c>
      <c r="D5803" s="2" t="s">
        <v>51</v>
      </c>
      <c r="E5803" s="3" t="s">
        <v>45</v>
      </c>
      <c r="F5803" s="3">
        <f t="shared" ca="1" si="178"/>
        <v>3</v>
      </c>
      <c r="G5803" s="4">
        <f t="shared" ca="1" si="179"/>
        <v>89</v>
      </c>
      <c r="H5803" s="4">
        <f ca="1">+Data_TABLE[[#This Row],[Qty]]*Data_TABLE[[#This Row],[Unit Price]]</f>
        <v>267</v>
      </c>
      <c r="I5803" s="7">
        <v>42229</v>
      </c>
      <c r="J5803" s="10">
        <f>EOMONTH(Data_TABLE[[#This Row],[Date Sold]],0)</f>
        <v>42247</v>
      </c>
    </row>
    <row r="5804" spans="2:10" x14ac:dyDescent="0.25">
      <c r="B5804" s="1" t="s">
        <v>41</v>
      </c>
      <c r="C5804" s="3" t="s">
        <v>55</v>
      </c>
      <c r="D5804" s="2" t="s">
        <v>51</v>
      </c>
      <c r="E5804" s="3" t="s">
        <v>45</v>
      </c>
      <c r="F5804" s="3">
        <f t="shared" ca="1" si="178"/>
        <v>2</v>
      </c>
      <c r="G5804" s="4">
        <f t="shared" ca="1" si="179"/>
        <v>152</v>
      </c>
      <c r="H5804" s="4">
        <f ca="1">+Data_TABLE[[#This Row],[Qty]]*Data_TABLE[[#This Row],[Unit Price]]</f>
        <v>304</v>
      </c>
      <c r="I5804" s="7">
        <v>42229</v>
      </c>
      <c r="J5804" s="10">
        <f>EOMONTH(Data_TABLE[[#This Row],[Date Sold]],0)</f>
        <v>42247</v>
      </c>
    </row>
    <row r="5805" spans="2:10" x14ac:dyDescent="0.25">
      <c r="B5805" s="1" t="s">
        <v>41</v>
      </c>
      <c r="C5805" s="3" t="s">
        <v>56</v>
      </c>
      <c r="D5805" s="2" t="s">
        <v>52</v>
      </c>
      <c r="E5805" s="3" t="s">
        <v>46</v>
      </c>
      <c r="F5805" s="3">
        <f t="shared" ca="1" si="178"/>
        <v>5</v>
      </c>
      <c r="G5805" s="4">
        <f t="shared" ca="1" si="179"/>
        <v>80</v>
      </c>
      <c r="H5805" s="4">
        <f ca="1">+Data_TABLE[[#This Row],[Qty]]*Data_TABLE[[#This Row],[Unit Price]]</f>
        <v>400</v>
      </c>
      <c r="I5805" s="7">
        <v>42229</v>
      </c>
      <c r="J5805" s="10">
        <f>EOMONTH(Data_TABLE[[#This Row],[Date Sold]],0)</f>
        <v>42247</v>
      </c>
    </row>
    <row r="5806" spans="2:10" x14ac:dyDescent="0.25">
      <c r="B5806" s="1" t="s">
        <v>41</v>
      </c>
      <c r="C5806" s="3" t="s">
        <v>55</v>
      </c>
      <c r="D5806" s="2" t="s">
        <v>51</v>
      </c>
      <c r="E5806" s="3" t="s">
        <v>45</v>
      </c>
      <c r="F5806" s="3">
        <f t="shared" ca="1" si="178"/>
        <v>2</v>
      </c>
      <c r="G5806" s="4">
        <f t="shared" ca="1" si="179"/>
        <v>119</v>
      </c>
      <c r="H5806" s="4">
        <f ca="1">+Data_TABLE[[#This Row],[Qty]]*Data_TABLE[[#This Row],[Unit Price]]</f>
        <v>238</v>
      </c>
      <c r="I5806" s="7">
        <v>42229</v>
      </c>
      <c r="J5806" s="10">
        <f>EOMONTH(Data_TABLE[[#This Row],[Date Sold]],0)</f>
        <v>42247</v>
      </c>
    </row>
    <row r="5807" spans="2:10" x14ac:dyDescent="0.25">
      <c r="B5807" s="1" t="s">
        <v>41</v>
      </c>
      <c r="C5807" s="3" t="s">
        <v>56</v>
      </c>
      <c r="D5807" s="2" t="s">
        <v>52</v>
      </c>
      <c r="E5807" s="3" t="s">
        <v>46</v>
      </c>
      <c r="F5807" s="3">
        <f t="shared" ca="1" si="178"/>
        <v>2</v>
      </c>
      <c r="G5807" s="4">
        <f t="shared" ca="1" si="179"/>
        <v>183</v>
      </c>
      <c r="H5807" s="4">
        <f ca="1">+Data_TABLE[[#This Row],[Qty]]*Data_TABLE[[#This Row],[Unit Price]]</f>
        <v>366</v>
      </c>
      <c r="I5807" s="7">
        <v>42229</v>
      </c>
      <c r="J5807" s="10">
        <f>EOMONTH(Data_TABLE[[#This Row],[Date Sold]],0)</f>
        <v>42247</v>
      </c>
    </row>
    <row r="5808" spans="2:10" x14ac:dyDescent="0.25">
      <c r="B5808" s="1" t="s">
        <v>41</v>
      </c>
      <c r="C5808" s="3" t="s">
        <v>55</v>
      </c>
      <c r="D5808" s="2" t="s">
        <v>49</v>
      </c>
      <c r="E5808" s="3" t="s">
        <v>43</v>
      </c>
      <c r="F5808" s="3">
        <f t="shared" ca="1" si="178"/>
        <v>2</v>
      </c>
      <c r="G5808" s="4">
        <f t="shared" ca="1" si="179"/>
        <v>130</v>
      </c>
      <c r="H5808" s="4">
        <f ca="1">+Data_TABLE[[#This Row],[Qty]]*Data_TABLE[[#This Row],[Unit Price]]</f>
        <v>260</v>
      </c>
      <c r="I5808" s="7">
        <v>42229</v>
      </c>
      <c r="J5808" s="10">
        <f>EOMONTH(Data_TABLE[[#This Row],[Date Sold]],0)</f>
        <v>42247</v>
      </c>
    </row>
    <row r="5809" spans="2:10" x14ac:dyDescent="0.25">
      <c r="B5809" s="1" t="s">
        <v>41</v>
      </c>
      <c r="C5809" s="3" t="s">
        <v>54</v>
      </c>
      <c r="D5809" s="2" t="s">
        <v>48</v>
      </c>
      <c r="E5809" s="3" t="s">
        <v>42</v>
      </c>
      <c r="F5809" s="3">
        <f t="shared" ref="F5809:F5872" ca="1" si="180">RANDBETWEEN(1,5)</f>
        <v>5</v>
      </c>
      <c r="G5809" s="4">
        <f t="shared" ref="G5809:G5872" ca="1" si="181">RANDBETWEEN(60,200)</f>
        <v>145</v>
      </c>
      <c r="H5809" s="4">
        <f ca="1">+Data_TABLE[[#This Row],[Qty]]*Data_TABLE[[#This Row],[Unit Price]]</f>
        <v>725</v>
      </c>
      <c r="I5809" s="7">
        <v>42229</v>
      </c>
      <c r="J5809" s="10">
        <f>EOMONTH(Data_TABLE[[#This Row],[Date Sold]],0)</f>
        <v>42247</v>
      </c>
    </row>
    <row r="5810" spans="2:10" x14ac:dyDescent="0.25">
      <c r="B5810" s="1" t="s">
        <v>41</v>
      </c>
      <c r="C5810" s="3" t="s">
        <v>55</v>
      </c>
      <c r="D5810" s="2" t="s">
        <v>49</v>
      </c>
      <c r="E5810" s="3" t="s">
        <v>43</v>
      </c>
      <c r="F5810" s="3">
        <f t="shared" ca="1" si="180"/>
        <v>2</v>
      </c>
      <c r="G5810" s="4">
        <f t="shared" ca="1" si="181"/>
        <v>75</v>
      </c>
      <c r="H5810" s="4">
        <f ca="1">+Data_TABLE[[#This Row],[Qty]]*Data_TABLE[[#This Row],[Unit Price]]</f>
        <v>150</v>
      </c>
      <c r="I5810" s="7">
        <v>42229</v>
      </c>
      <c r="J5810" s="10">
        <f>EOMONTH(Data_TABLE[[#This Row],[Date Sold]],0)</f>
        <v>42247</v>
      </c>
    </row>
    <row r="5811" spans="2:10" x14ac:dyDescent="0.25">
      <c r="B5811" s="1" t="s">
        <v>41</v>
      </c>
      <c r="C5811" s="3" t="s">
        <v>54</v>
      </c>
      <c r="D5811" s="2" t="s">
        <v>48</v>
      </c>
      <c r="E5811" s="3" t="s">
        <v>42</v>
      </c>
      <c r="F5811" s="3">
        <f t="shared" ca="1" si="180"/>
        <v>4</v>
      </c>
      <c r="G5811" s="4">
        <f t="shared" ca="1" si="181"/>
        <v>79</v>
      </c>
      <c r="H5811" s="4">
        <f ca="1">+Data_TABLE[[#This Row],[Qty]]*Data_TABLE[[#This Row],[Unit Price]]</f>
        <v>316</v>
      </c>
      <c r="I5811" s="7">
        <v>42229</v>
      </c>
      <c r="J5811" s="10">
        <f>EOMONTH(Data_TABLE[[#This Row],[Date Sold]],0)</f>
        <v>42247</v>
      </c>
    </row>
    <row r="5812" spans="2:10" x14ac:dyDescent="0.25">
      <c r="B5812" s="1" t="s">
        <v>41</v>
      </c>
      <c r="C5812" s="3" t="s">
        <v>56</v>
      </c>
      <c r="D5812" s="2" t="s">
        <v>50</v>
      </c>
      <c r="E5812" s="3" t="s">
        <v>44</v>
      </c>
      <c r="F5812" s="3">
        <f t="shared" ca="1" si="180"/>
        <v>3</v>
      </c>
      <c r="G5812" s="4">
        <f t="shared" ca="1" si="181"/>
        <v>129</v>
      </c>
      <c r="H5812" s="4">
        <f ca="1">+Data_TABLE[[#This Row],[Qty]]*Data_TABLE[[#This Row],[Unit Price]]</f>
        <v>387</v>
      </c>
      <c r="I5812" s="7">
        <v>42229</v>
      </c>
      <c r="J5812" s="10">
        <f>EOMONTH(Data_TABLE[[#This Row],[Date Sold]],0)</f>
        <v>42247</v>
      </c>
    </row>
    <row r="5813" spans="2:10" x14ac:dyDescent="0.25">
      <c r="B5813" s="1" t="s">
        <v>41</v>
      </c>
      <c r="C5813" s="3" t="s">
        <v>56</v>
      </c>
      <c r="D5813" s="2" t="s">
        <v>52</v>
      </c>
      <c r="E5813" s="3" t="s">
        <v>46</v>
      </c>
      <c r="F5813" s="3">
        <f t="shared" ca="1" si="180"/>
        <v>2</v>
      </c>
      <c r="G5813" s="4">
        <f t="shared" ca="1" si="181"/>
        <v>198</v>
      </c>
      <c r="H5813" s="4">
        <f ca="1">+Data_TABLE[[#This Row],[Qty]]*Data_TABLE[[#This Row],[Unit Price]]</f>
        <v>396</v>
      </c>
      <c r="I5813" s="7">
        <v>42229</v>
      </c>
      <c r="J5813" s="10">
        <f>EOMONTH(Data_TABLE[[#This Row],[Date Sold]],0)</f>
        <v>42247</v>
      </c>
    </row>
    <row r="5814" spans="2:10" x14ac:dyDescent="0.25">
      <c r="B5814" s="1" t="s">
        <v>41</v>
      </c>
      <c r="C5814" s="3" t="s">
        <v>56</v>
      </c>
      <c r="D5814" s="2" t="s">
        <v>50</v>
      </c>
      <c r="E5814" s="3" t="s">
        <v>44</v>
      </c>
      <c r="F5814" s="3">
        <f t="shared" ca="1" si="180"/>
        <v>1</v>
      </c>
      <c r="G5814" s="4">
        <f t="shared" ca="1" si="181"/>
        <v>94</v>
      </c>
      <c r="H5814" s="4">
        <f ca="1">+Data_TABLE[[#This Row],[Qty]]*Data_TABLE[[#This Row],[Unit Price]]</f>
        <v>94</v>
      </c>
      <c r="I5814" s="7">
        <v>42229</v>
      </c>
      <c r="J5814" s="10">
        <f>EOMONTH(Data_TABLE[[#This Row],[Date Sold]],0)</f>
        <v>42247</v>
      </c>
    </row>
    <row r="5815" spans="2:10" x14ac:dyDescent="0.25">
      <c r="B5815" s="1" t="s">
        <v>41</v>
      </c>
      <c r="C5815" s="3" t="s">
        <v>55</v>
      </c>
      <c r="D5815" s="2" t="s">
        <v>49</v>
      </c>
      <c r="E5815" s="3" t="s">
        <v>43</v>
      </c>
      <c r="F5815" s="3">
        <f t="shared" ca="1" si="180"/>
        <v>2</v>
      </c>
      <c r="G5815" s="4">
        <f t="shared" ca="1" si="181"/>
        <v>106</v>
      </c>
      <c r="H5815" s="4">
        <f ca="1">+Data_TABLE[[#This Row],[Qty]]*Data_TABLE[[#This Row],[Unit Price]]</f>
        <v>212</v>
      </c>
      <c r="I5815" s="7">
        <v>42229</v>
      </c>
      <c r="J5815" s="10">
        <f>EOMONTH(Data_TABLE[[#This Row],[Date Sold]],0)</f>
        <v>42247</v>
      </c>
    </row>
    <row r="5816" spans="2:10" x14ac:dyDescent="0.25">
      <c r="B5816" s="1" t="s">
        <v>41</v>
      </c>
      <c r="C5816" s="3" t="s">
        <v>56</v>
      </c>
      <c r="D5816" s="2" t="s">
        <v>52</v>
      </c>
      <c r="E5816" s="3" t="s">
        <v>46</v>
      </c>
      <c r="F5816" s="3">
        <f t="shared" ca="1" si="180"/>
        <v>5</v>
      </c>
      <c r="G5816" s="4">
        <f t="shared" ca="1" si="181"/>
        <v>194</v>
      </c>
      <c r="H5816" s="4">
        <f ca="1">+Data_TABLE[[#This Row],[Qty]]*Data_TABLE[[#This Row],[Unit Price]]</f>
        <v>970</v>
      </c>
      <c r="I5816" s="7">
        <v>42229</v>
      </c>
      <c r="J5816" s="10">
        <f>EOMONTH(Data_TABLE[[#This Row],[Date Sold]],0)</f>
        <v>42247</v>
      </c>
    </row>
    <row r="5817" spans="2:10" x14ac:dyDescent="0.25">
      <c r="B5817" s="1" t="s">
        <v>41</v>
      </c>
      <c r="C5817" s="3" t="s">
        <v>55</v>
      </c>
      <c r="D5817" s="2" t="s">
        <v>51</v>
      </c>
      <c r="E5817" s="3" t="s">
        <v>45</v>
      </c>
      <c r="F5817" s="3">
        <f t="shared" ca="1" si="180"/>
        <v>5</v>
      </c>
      <c r="G5817" s="4">
        <f t="shared" ca="1" si="181"/>
        <v>109</v>
      </c>
      <c r="H5817" s="4">
        <f ca="1">+Data_TABLE[[#This Row],[Qty]]*Data_TABLE[[#This Row],[Unit Price]]</f>
        <v>545</v>
      </c>
      <c r="I5817" s="7">
        <v>42229</v>
      </c>
      <c r="J5817" s="10">
        <f>EOMONTH(Data_TABLE[[#This Row],[Date Sold]],0)</f>
        <v>42247</v>
      </c>
    </row>
    <row r="5818" spans="2:10" x14ac:dyDescent="0.25">
      <c r="B5818" s="1" t="s">
        <v>41</v>
      </c>
      <c r="C5818" s="3" t="s">
        <v>54</v>
      </c>
      <c r="D5818" s="2" t="s">
        <v>48</v>
      </c>
      <c r="E5818" s="3" t="s">
        <v>42</v>
      </c>
      <c r="F5818" s="3">
        <f t="shared" ca="1" si="180"/>
        <v>3</v>
      </c>
      <c r="G5818" s="4">
        <f t="shared" ca="1" si="181"/>
        <v>189</v>
      </c>
      <c r="H5818" s="4">
        <f ca="1">+Data_TABLE[[#This Row],[Qty]]*Data_TABLE[[#This Row],[Unit Price]]</f>
        <v>567</v>
      </c>
      <c r="I5818" s="7">
        <v>42229</v>
      </c>
      <c r="J5818" s="10">
        <f>EOMONTH(Data_TABLE[[#This Row],[Date Sold]],0)</f>
        <v>42247</v>
      </c>
    </row>
    <row r="5819" spans="2:10" x14ac:dyDescent="0.25">
      <c r="B5819" s="1" t="s">
        <v>41</v>
      </c>
      <c r="C5819" s="3" t="s">
        <v>55</v>
      </c>
      <c r="D5819" s="2" t="s">
        <v>51</v>
      </c>
      <c r="E5819" s="3" t="s">
        <v>45</v>
      </c>
      <c r="F5819" s="3">
        <f t="shared" ca="1" si="180"/>
        <v>5</v>
      </c>
      <c r="G5819" s="4">
        <f t="shared" ca="1" si="181"/>
        <v>119</v>
      </c>
      <c r="H5819" s="4">
        <f ca="1">+Data_TABLE[[#This Row],[Qty]]*Data_TABLE[[#This Row],[Unit Price]]</f>
        <v>595</v>
      </c>
      <c r="I5819" s="7">
        <v>42229</v>
      </c>
      <c r="J5819" s="10">
        <f>EOMONTH(Data_TABLE[[#This Row],[Date Sold]],0)</f>
        <v>42247</v>
      </c>
    </row>
    <row r="5820" spans="2:10" x14ac:dyDescent="0.25">
      <c r="B5820" s="1" t="s">
        <v>41</v>
      </c>
      <c r="C5820" s="3" t="s">
        <v>56</v>
      </c>
      <c r="D5820" s="2" t="s">
        <v>50</v>
      </c>
      <c r="E5820" s="3" t="s">
        <v>44</v>
      </c>
      <c r="F5820" s="3">
        <f t="shared" ca="1" si="180"/>
        <v>4</v>
      </c>
      <c r="G5820" s="4">
        <f t="shared" ca="1" si="181"/>
        <v>83</v>
      </c>
      <c r="H5820" s="4">
        <f ca="1">+Data_TABLE[[#This Row],[Qty]]*Data_TABLE[[#This Row],[Unit Price]]</f>
        <v>332</v>
      </c>
      <c r="I5820" s="7">
        <v>42229</v>
      </c>
      <c r="J5820" s="10">
        <f>EOMONTH(Data_TABLE[[#This Row],[Date Sold]],0)</f>
        <v>42247</v>
      </c>
    </row>
    <row r="5821" spans="2:10" x14ac:dyDescent="0.25">
      <c r="B5821" s="1" t="s">
        <v>41</v>
      </c>
      <c r="C5821" s="3" t="s">
        <v>54</v>
      </c>
      <c r="D5821" s="2" t="s">
        <v>48</v>
      </c>
      <c r="E5821" s="3" t="s">
        <v>42</v>
      </c>
      <c r="F5821" s="3">
        <f t="shared" ca="1" si="180"/>
        <v>4</v>
      </c>
      <c r="G5821" s="4">
        <f t="shared" ca="1" si="181"/>
        <v>130</v>
      </c>
      <c r="H5821" s="4">
        <f ca="1">+Data_TABLE[[#This Row],[Qty]]*Data_TABLE[[#This Row],[Unit Price]]</f>
        <v>520</v>
      </c>
      <c r="I5821" s="7">
        <v>42229</v>
      </c>
      <c r="J5821" s="10">
        <f>EOMONTH(Data_TABLE[[#This Row],[Date Sold]],0)</f>
        <v>42247</v>
      </c>
    </row>
    <row r="5822" spans="2:10" x14ac:dyDescent="0.25">
      <c r="B5822" s="1" t="s">
        <v>41</v>
      </c>
      <c r="C5822" s="3" t="s">
        <v>55</v>
      </c>
      <c r="D5822" s="2" t="s">
        <v>51</v>
      </c>
      <c r="E5822" s="3" t="s">
        <v>45</v>
      </c>
      <c r="F5822" s="3">
        <f t="shared" ca="1" si="180"/>
        <v>1</v>
      </c>
      <c r="G5822" s="4">
        <f t="shared" ca="1" si="181"/>
        <v>125</v>
      </c>
      <c r="H5822" s="4">
        <f ca="1">+Data_TABLE[[#This Row],[Qty]]*Data_TABLE[[#This Row],[Unit Price]]</f>
        <v>125</v>
      </c>
      <c r="I5822" s="7">
        <v>42229</v>
      </c>
      <c r="J5822" s="10">
        <f>EOMONTH(Data_TABLE[[#This Row],[Date Sold]],0)</f>
        <v>42247</v>
      </c>
    </row>
    <row r="5823" spans="2:10" x14ac:dyDescent="0.25">
      <c r="B5823" s="1" t="s">
        <v>41</v>
      </c>
      <c r="C5823" s="3" t="s">
        <v>55</v>
      </c>
      <c r="D5823" s="2" t="s">
        <v>51</v>
      </c>
      <c r="E5823" s="3" t="s">
        <v>45</v>
      </c>
      <c r="F5823" s="3">
        <f t="shared" ca="1" si="180"/>
        <v>5</v>
      </c>
      <c r="G5823" s="4">
        <f t="shared" ca="1" si="181"/>
        <v>71</v>
      </c>
      <c r="H5823" s="4">
        <f ca="1">+Data_TABLE[[#This Row],[Qty]]*Data_TABLE[[#This Row],[Unit Price]]</f>
        <v>355</v>
      </c>
      <c r="I5823" s="7">
        <v>42229</v>
      </c>
      <c r="J5823" s="10">
        <f>EOMONTH(Data_TABLE[[#This Row],[Date Sold]],0)</f>
        <v>42247</v>
      </c>
    </row>
    <row r="5824" spans="2:10" x14ac:dyDescent="0.25">
      <c r="B5824" s="1" t="s">
        <v>41</v>
      </c>
      <c r="C5824" s="3" t="s">
        <v>55</v>
      </c>
      <c r="D5824" s="2" t="s">
        <v>51</v>
      </c>
      <c r="E5824" s="3" t="s">
        <v>45</v>
      </c>
      <c r="F5824" s="3">
        <f t="shared" ca="1" si="180"/>
        <v>3</v>
      </c>
      <c r="G5824" s="4">
        <f t="shared" ca="1" si="181"/>
        <v>118</v>
      </c>
      <c r="H5824" s="4">
        <f ca="1">+Data_TABLE[[#This Row],[Qty]]*Data_TABLE[[#This Row],[Unit Price]]</f>
        <v>354</v>
      </c>
      <c r="I5824" s="7">
        <v>42229</v>
      </c>
      <c r="J5824" s="10">
        <f>EOMONTH(Data_TABLE[[#This Row],[Date Sold]],0)</f>
        <v>42247</v>
      </c>
    </row>
    <row r="5825" spans="2:10" x14ac:dyDescent="0.25">
      <c r="B5825" s="1" t="s">
        <v>41</v>
      </c>
      <c r="C5825" s="3" t="s">
        <v>56</v>
      </c>
      <c r="D5825" s="2" t="s">
        <v>50</v>
      </c>
      <c r="E5825" s="3" t="s">
        <v>44</v>
      </c>
      <c r="F5825" s="3">
        <f t="shared" ca="1" si="180"/>
        <v>2</v>
      </c>
      <c r="G5825" s="4">
        <f t="shared" ca="1" si="181"/>
        <v>76</v>
      </c>
      <c r="H5825" s="4">
        <f ca="1">+Data_TABLE[[#This Row],[Qty]]*Data_TABLE[[#This Row],[Unit Price]]</f>
        <v>152</v>
      </c>
      <c r="I5825" s="7">
        <v>42229</v>
      </c>
      <c r="J5825" s="10">
        <f>EOMONTH(Data_TABLE[[#This Row],[Date Sold]],0)</f>
        <v>42247</v>
      </c>
    </row>
    <row r="5826" spans="2:10" x14ac:dyDescent="0.25">
      <c r="B5826" s="1" t="s">
        <v>41</v>
      </c>
      <c r="C5826" s="3" t="s">
        <v>55</v>
      </c>
      <c r="D5826" s="2" t="s">
        <v>49</v>
      </c>
      <c r="E5826" s="3" t="s">
        <v>43</v>
      </c>
      <c r="F5826" s="3">
        <f t="shared" ca="1" si="180"/>
        <v>1</v>
      </c>
      <c r="G5826" s="4">
        <f t="shared" ca="1" si="181"/>
        <v>126</v>
      </c>
      <c r="H5826" s="4">
        <f ca="1">+Data_TABLE[[#This Row],[Qty]]*Data_TABLE[[#This Row],[Unit Price]]</f>
        <v>126</v>
      </c>
      <c r="I5826" s="7">
        <v>42229</v>
      </c>
      <c r="J5826" s="10">
        <f>EOMONTH(Data_TABLE[[#This Row],[Date Sold]],0)</f>
        <v>42247</v>
      </c>
    </row>
    <row r="5827" spans="2:10" x14ac:dyDescent="0.25">
      <c r="B5827" s="1" t="s">
        <v>41</v>
      </c>
      <c r="C5827" s="3" t="s">
        <v>55</v>
      </c>
      <c r="D5827" s="2" t="s">
        <v>51</v>
      </c>
      <c r="E5827" s="3" t="s">
        <v>45</v>
      </c>
      <c r="F5827" s="3">
        <f t="shared" ca="1" si="180"/>
        <v>3</v>
      </c>
      <c r="G5827" s="4">
        <f t="shared" ca="1" si="181"/>
        <v>151</v>
      </c>
      <c r="H5827" s="4">
        <f ca="1">+Data_TABLE[[#This Row],[Qty]]*Data_TABLE[[#This Row],[Unit Price]]</f>
        <v>453</v>
      </c>
      <c r="I5827" s="7">
        <v>42229</v>
      </c>
      <c r="J5827" s="10">
        <f>EOMONTH(Data_TABLE[[#This Row],[Date Sold]],0)</f>
        <v>42247</v>
      </c>
    </row>
    <row r="5828" spans="2:10" x14ac:dyDescent="0.25">
      <c r="B5828" s="1" t="s">
        <v>41</v>
      </c>
      <c r="C5828" s="3" t="s">
        <v>56</v>
      </c>
      <c r="D5828" s="2" t="s">
        <v>50</v>
      </c>
      <c r="E5828" s="3" t="s">
        <v>44</v>
      </c>
      <c r="F5828" s="3">
        <f t="shared" ca="1" si="180"/>
        <v>4</v>
      </c>
      <c r="G5828" s="4">
        <f t="shared" ca="1" si="181"/>
        <v>151</v>
      </c>
      <c r="H5828" s="4">
        <f ca="1">+Data_TABLE[[#This Row],[Qty]]*Data_TABLE[[#This Row],[Unit Price]]</f>
        <v>604</v>
      </c>
      <c r="I5828" s="7">
        <v>42229</v>
      </c>
      <c r="J5828" s="10">
        <f>EOMONTH(Data_TABLE[[#This Row],[Date Sold]],0)</f>
        <v>42247</v>
      </c>
    </row>
    <row r="5829" spans="2:10" x14ac:dyDescent="0.25">
      <c r="B5829" s="1" t="s">
        <v>41</v>
      </c>
      <c r="C5829" s="3" t="s">
        <v>56</v>
      </c>
      <c r="D5829" s="2" t="s">
        <v>52</v>
      </c>
      <c r="E5829" s="3" t="s">
        <v>46</v>
      </c>
      <c r="F5829" s="3">
        <f t="shared" ca="1" si="180"/>
        <v>3</v>
      </c>
      <c r="G5829" s="4">
        <f t="shared" ca="1" si="181"/>
        <v>172</v>
      </c>
      <c r="H5829" s="4">
        <f ca="1">+Data_TABLE[[#This Row],[Qty]]*Data_TABLE[[#This Row],[Unit Price]]</f>
        <v>516</v>
      </c>
      <c r="I5829" s="7">
        <v>42229</v>
      </c>
      <c r="J5829" s="10">
        <f>EOMONTH(Data_TABLE[[#This Row],[Date Sold]],0)</f>
        <v>42247</v>
      </c>
    </row>
    <row r="5830" spans="2:10" x14ac:dyDescent="0.25">
      <c r="B5830" s="1" t="s">
        <v>41</v>
      </c>
      <c r="C5830" s="3" t="s">
        <v>55</v>
      </c>
      <c r="D5830" s="2" t="s">
        <v>49</v>
      </c>
      <c r="E5830" s="3" t="s">
        <v>43</v>
      </c>
      <c r="F5830" s="3">
        <f t="shared" ca="1" si="180"/>
        <v>1</v>
      </c>
      <c r="G5830" s="4">
        <f t="shared" ca="1" si="181"/>
        <v>77</v>
      </c>
      <c r="H5830" s="4">
        <f ca="1">+Data_TABLE[[#This Row],[Qty]]*Data_TABLE[[#This Row],[Unit Price]]</f>
        <v>77</v>
      </c>
      <c r="I5830" s="7">
        <v>42229</v>
      </c>
      <c r="J5830" s="10">
        <f>EOMONTH(Data_TABLE[[#This Row],[Date Sold]],0)</f>
        <v>42247</v>
      </c>
    </row>
    <row r="5831" spans="2:10" x14ac:dyDescent="0.25">
      <c r="B5831" s="1" t="s">
        <v>41</v>
      </c>
      <c r="C5831" s="3" t="s">
        <v>55</v>
      </c>
      <c r="D5831" s="2" t="s">
        <v>49</v>
      </c>
      <c r="E5831" s="3" t="s">
        <v>43</v>
      </c>
      <c r="F5831" s="3">
        <f t="shared" ca="1" si="180"/>
        <v>3</v>
      </c>
      <c r="G5831" s="4">
        <f t="shared" ca="1" si="181"/>
        <v>144</v>
      </c>
      <c r="H5831" s="4">
        <f ca="1">+Data_TABLE[[#This Row],[Qty]]*Data_TABLE[[#This Row],[Unit Price]]</f>
        <v>432</v>
      </c>
      <c r="I5831" s="7">
        <v>42229</v>
      </c>
      <c r="J5831" s="10">
        <f>EOMONTH(Data_TABLE[[#This Row],[Date Sold]],0)</f>
        <v>42247</v>
      </c>
    </row>
    <row r="5832" spans="2:10" x14ac:dyDescent="0.25">
      <c r="B5832" s="1" t="s">
        <v>41</v>
      </c>
      <c r="C5832" s="3" t="s">
        <v>56</v>
      </c>
      <c r="D5832" s="2" t="s">
        <v>52</v>
      </c>
      <c r="E5832" s="3" t="s">
        <v>46</v>
      </c>
      <c r="F5832" s="3">
        <f t="shared" ca="1" si="180"/>
        <v>2</v>
      </c>
      <c r="G5832" s="4">
        <f t="shared" ca="1" si="181"/>
        <v>78</v>
      </c>
      <c r="H5832" s="4">
        <f ca="1">+Data_TABLE[[#This Row],[Qty]]*Data_TABLE[[#This Row],[Unit Price]]</f>
        <v>156</v>
      </c>
      <c r="I5832" s="7">
        <v>42229</v>
      </c>
      <c r="J5832" s="10">
        <f>EOMONTH(Data_TABLE[[#This Row],[Date Sold]],0)</f>
        <v>42247</v>
      </c>
    </row>
    <row r="5833" spans="2:10" x14ac:dyDescent="0.25">
      <c r="B5833" s="1" t="s">
        <v>41</v>
      </c>
      <c r="C5833" s="3" t="s">
        <v>54</v>
      </c>
      <c r="D5833" s="2" t="s">
        <v>48</v>
      </c>
      <c r="E5833" s="3" t="s">
        <v>42</v>
      </c>
      <c r="F5833" s="3">
        <f t="shared" ca="1" si="180"/>
        <v>5</v>
      </c>
      <c r="G5833" s="4">
        <f t="shared" ca="1" si="181"/>
        <v>174</v>
      </c>
      <c r="H5833" s="4">
        <f ca="1">+Data_TABLE[[#This Row],[Qty]]*Data_TABLE[[#This Row],[Unit Price]]</f>
        <v>870</v>
      </c>
      <c r="I5833" s="7">
        <v>42229</v>
      </c>
      <c r="J5833" s="10">
        <f>EOMONTH(Data_TABLE[[#This Row],[Date Sold]],0)</f>
        <v>42247</v>
      </c>
    </row>
    <row r="5834" spans="2:10" x14ac:dyDescent="0.25">
      <c r="B5834" s="1" t="s">
        <v>41</v>
      </c>
      <c r="C5834" s="3" t="s">
        <v>56</v>
      </c>
      <c r="D5834" s="2" t="s">
        <v>52</v>
      </c>
      <c r="E5834" s="3" t="s">
        <v>46</v>
      </c>
      <c r="F5834" s="3">
        <f t="shared" ca="1" si="180"/>
        <v>4</v>
      </c>
      <c r="G5834" s="4">
        <f t="shared" ca="1" si="181"/>
        <v>171</v>
      </c>
      <c r="H5834" s="4">
        <f ca="1">+Data_TABLE[[#This Row],[Qty]]*Data_TABLE[[#This Row],[Unit Price]]</f>
        <v>684</v>
      </c>
      <c r="I5834" s="7">
        <v>42229</v>
      </c>
      <c r="J5834" s="10">
        <f>EOMONTH(Data_TABLE[[#This Row],[Date Sold]],0)</f>
        <v>42247</v>
      </c>
    </row>
    <row r="5835" spans="2:10" x14ac:dyDescent="0.25">
      <c r="B5835" s="1" t="s">
        <v>41</v>
      </c>
      <c r="C5835" s="3" t="s">
        <v>55</v>
      </c>
      <c r="D5835" s="2" t="s">
        <v>49</v>
      </c>
      <c r="E5835" s="3" t="s">
        <v>43</v>
      </c>
      <c r="F5835" s="3">
        <f t="shared" ca="1" si="180"/>
        <v>3</v>
      </c>
      <c r="G5835" s="4">
        <f t="shared" ca="1" si="181"/>
        <v>175</v>
      </c>
      <c r="H5835" s="4">
        <f ca="1">+Data_TABLE[[#This Row],[Qty]]*Data_TABLE[[#This Row],[Unit Price]]</f>
        <v>525</v>
      </c>
      <c r="I5835" s="7">
        <v>42229</v>
      </c>
      <c r="J5835" s="10">
        <f>EOMONTH(Data_TABLE[[#This Row],[Date Sold]],0)</f>
        <v>42247</v>
      </c>
    </row>
    <row r="5836" spans="2:10" x14ac:dyDescent="0.25">
      <c r="B5836" s="1" t="s">
        <v>41</v>
      </c>
      <c r="C5836" s="3" t="s">
        <v>55</v>
      </c>
      <c r="D5836" s="2" t="s">
        <v>49</v>
      </c>
      <c r="E5836" s="3" t="s">
        <v>43</v>
      </c>
      <c r="F5836" s="3">
        <f t="shared" ca="1" si="180"/>
        <v>5</v>
      </c>
      <c r="G5836" s="4">
        <f t="shared" ca="1" si="181"/>
        <v>84</v>
      </c>
      <c r="H5836" s="4">
        <f ca="1">+Data_TABLE[[#This Row],[Qty]]*Data_TABLE[[#This Row],[Unit Price]]</f>
        <v>420</v>
      </c>
      <c r="I5836" s="7">
        <v>42229</v>
      </c>
      <c r="J5836" s="10">
        <f>EOMONTH(Data_TABLE[[#This Row],[Date Sold]],0)</f>
        <v>42247</v>
      </c>
    </row>
    <row r="5837" spans="2:10" x14ac:dyDescent="0.25">
      <c r="B5837" s="1" t="s">
        <v>41</v>
      </c>
      <c r="C5837" s="3" t="s">
        <v>54</v>
      </c>
      <c r="D5837" s="2" t="s">
        <v>48</v>
      </c>
      <c r="E5837" s="3" t="s">
        <v>42</v>
      </c>
      <c r="F5837" s="3">
        <f t="shared" ca="1" si="180"/>
        <v>2</v>
      </c>
      <c r="G5837" s="4">
        <f t="shared" ca="1" si="181"/>
        <v>141</v>
      </c>
      <c r="H5837" s="4">
        <f ca="1">+Data_TABLE[[#This Row],[Qty]]*Data_TABLE[[#This Row],[Unit Price]]</f>
        <v>282</v>
      </c>
      <c r="I5837" s="7">
        <v>42229</v>
      </c>
      <c r="J5837" s="10">
        <f>EOMONTH(Data_TABLE[[#This Row],[Date Sold]],0)</f>
        <v>42247</v>
      </c>
    </row>
    <row r="5838" spans="2:10" x14ac:dyDescent="0.25">
      <c r="B5838" s="1" t="s">
        <v>41</v>
      </c>
      <c r="C5838" s="3" t="s">
        <v>54</v>
      </c>
      <c r="D5838" s="2" t="s">
        <v>48</v>
      </c>
      <c r="E5838" s="3" t="s">
        <v>42</v>
      </c>
      <c r="F5838" s="3">
        <f t="shared" ca="1" si="180"/>
        <v>2</v>
      </c>
      <c r="G5838" s="4">
        <f t="shared" ca="1" si="181"/>
        <v>122</v>
      </c>
      <c r="H5838" s="4">
        <f ca="1">+Data_TABLE[[#This Row],[Qty]]*Data_TABLE[[#This Row],[Unit Price]]</f>
        <v>244</v>
      </c>
      <c r="I5838" s="7">
        <v>42229</v>
      </c>
      <c r="J5838" s="10">
        <f>EOMONTH(Data_TABLE[[#This Row],[Date Sold]],0)</f>
        <v>42247</v>
      </c>
    </row>
    <row r="5839" spans="2:10" x14ac:dyDescent="0.25">
      <c r="B5839" s="1" t="s">
        <v>41</v>
      </c>
      <c r="C5839" s="3" t="s">
        <v>54</v>
      </c>
      <c r="D5839" s="2" t="s">
        <v>48</v>
      </c>
      <c r="E5839" s="3" t="s">
        <v>42</v>
      </c>
      <c r="F5839" s="3">
        <f t="shared" ca="1" si="180"/>
        <v>2</v>
      </c>
      <c r="G5839" s="4">
        <f t="shared" ca="1" si="181"/>
        <v>179</v>
      </c>
      <c r="H5839" s="4">
        <f ca="1">+Data_TABLE[[#This Row],[Qty]]*Data_TABLE[[#This Row],[Unit Price]]</f>
        <v>358</v>
      </c>
      <c r="I5839" s="7">
        <v>42229</v>
      </c>
      <c r="J5839" s="10">
        <f>EOMONTH(Data_TABLE[[#This Row],[Date Sold]],0)</f>
        <v>42247</v>
      </c>
    </row>
    <row r="5840" spans="2:10" x14ac:dyDescent="0.25">
      <c r="B5840" s="1" t="s">
        <v>41</v>
      </c>
      <c r="C5840" s="3" t="s">
        <v>56</v>
      </c>
      <c r="D5840" s="2" t="s">
        <v>50</v>
      </c>
      <c r="E5840" s="3" t="s">
        <v>44</v>
      </c>
      <c r="F5840" s="3">
        <f t="shared" ca="1" si="180"/>
        <v>5</v>
      </c>
      <c r="G5840" s="4">
        <f t="shared" ca="1" si="181"/>
        <v>81</v>
      </c>
      <c r="H5840" s="4">
        <f ca="1">+Data_TABLE[[#This Row],[Qty]]*Data_TABLE[[#This Row],[Unit Price]]</f>
        <v>405</v>
      </c>
      <c r="I5840" s="7">
        <v>42229</v>
      </c>
      <c r="J5840" s="10">
        <f>EOMONTH(Data_TABLE[[#This Row],[Date Sold]],0)</f>
        <v>42247</v>
      </c>
    </row>
    <row r="5841" spans="2:10" x14ac:dyDescent="0.25">
      <c r="B5841" s="1" t="s">
        <v>41</v>
      </c>
      <c r="C5841" s="3" t="s">
        <v>56</v>
      </c>
      <c r="D5841" s="2" t="s">
        <v>50</v>
      </c>
      <c r="E5841" s="3" t="s">
        <v>44</v>
      </c>
      <c r="F5841" s="3">
        <f t="shared" ca="1" si="180"/>
        <v>2</v>
      </c>
      <c r="G5841" s="4">
        <f t="shared" ca="1" si="181"/>
        <v>78</v>
      </c>
      <c r="H5841" s="4">
        <f ca="1">+Data_TABLE[[#This Row],[Qty]]*Data_TABLE[[#This Row],[Unit Price]]</f>
        <v>156</v>
      </c>
      <c r="I5841" s="7">
        <v>42229</v>
      </c>
      <c r="J5841" s="10">
        <f>EOMONTH(Data_TABLE[[#This Row],[Date Sold]],0)</f>
        <v>42247</v>
      </c>
    </row>
    <row r="5842" spans="2:10" x14ac:dyDescent="0.25">
      <c r="B5842" s="1" t="s">
        <v>41</v>
      </c>
      <c r="C5842" s="3" t="s">
        <v>54</v>
      </c>
      <c r="D5842" s="2" t="s">
        <v>48</v>
      </c>
      <c r="E5842" s="3" t="s">
        <v>42</v>
      </c>
      <c r="F5842" s="3">
        <f t="shared" ca="1" si="180"/>
        <v>4</v>
      </c>
      <c r="G5842" s="4">
        <f t="shared" ca="1" si="181"/>
        <v>147</v>
      </c>
      <c r="H5842" s="4">
        <f ca="1">+Data_TABLE[[#This Row],[Qty]]*Data_TABLE[[#This Row],[Unit Price]]</f>
        <v>588</v>
      </c>
      <c r="I5842" s="7">
        <v>42229</v>
      </c>
      <c r="J5842" s="10">
        <f>EOMONTH(Data_TABLE[[#This Row],[Date Sold]],0)</f>
        <v>42247</v>
      </c>
    </row>
    <row r="5843" spans="2:10" x14ac:dyDescent="0.25">
      <c r="B5843" s="1" t="s">
        <v>41</v>
      </c>
      <c r="C5843" s="3" t="s">
        <v>54</v>
      </c>
      <c r="D5843" s="2" t="s">
        <v>48</v>
      </c>
      <c r="E5843" s="3" t="s">
        <v>42</v>
      </c>
      <c r="F5843" s="3">
        <f t="shared" ca="1" si="180"/>
        <v>1</v>
      </c>
      <c r="G5843" s="4">
        <f t="shared" ca="1" si="181"/>
        <v>152</v>
      </c>
      <c r="H5843" s="4">
        <f ca="1">+Data_TABLE[[#This Row],[Qty]]*Data_TABLE[[#This Row],[Unit Price]]</f>
        <v>152</v>
      </c>
      <c r="I5843" s="7">
        <v>42229</v>
      </c>
      <c r="J5843" s="10">
        <f>EOMONTH(Data_TABLE[[#This Row],[Date Sold]],0)</f>
        <v>42247</v>
      </c>
    </row>
    <row r="5844" spans="2:10" x14ac:dyDescent="0.25">
      <c r="B5844" s="1" t="s">
        <v>41</v>
      </c>
      <c r="C5844" s="3" t="s">
        <v>55</v>
      </c>
      <c r="D5844" s="2" t="s">
        <v>51</v>
      </c>
      <c r="E5844" s="3" t="s">
        <v>45</v>
      </c>
      <c r="F5844" s="3">
        <f t="shared" ca="1" si="180"/>
        <v>4</v>
      </c>
      <c r="G5844" s="4">
        <f t="shared" ca="1" si="181"/>
        <v>151</v>
      </c>
      <c r="H5844" s="4">
        <f ca="1">+Data_TABLE[[#This Row],[Qty]]*Data_TABLE[[#This Row],[Unit Price]]</f>
        <v>604</v>
      </c>
      <c r="I5844" s="7">
        <v>42229</v>
      </c>
      <c r="J5844" s="10">
        <f>EOMONTH(Data_TABLE[[#This Row],[Date Sold]],0)</f>
        <v>42247</v>
      </c>
    </row>
    <row r="5845" spans="2:10" x14ac:dyDescent="0.25">
      <c r="B5845" s="1" t="s">
        <v>41</v>
      </c>
      <c r="C5845" s="3" t="s">
        <v>56</v>
      </c>
      <c r="D5845" s="2" t="s">
        <v>50</v>
      </c>
      <c r="E5845" s="3" t="s">
        <v>44</v>
      </c>
      <c r="F5845" s="3">
        <f t="shared" ca="1" si="180"/>
        <v>5</v>
      </c>
      <c r="G5845" s="4">
        <f t="shared" ca="1" si="181"/>
        <v>130</v>
      </c>
      <c r="H5845" s="4">
        <f ca="1">+Data_TABLE[[#This Row],[Qty]]*Data_TABLE[[#This Row],[Unit Price]]</f>
        <v>650</v>
      </c>
      <c r="I5845" s="7">
        <v>42229</v>
      </c>
      <c r="J5845" s="10">
        <f>EOMONTH(Data_TABLE[[#This Row],[Date Sold]],0)</f>
        <v>42247</v>
      </c>
    </row>
    <row r="5846" spans="2:10" x14ac:dyDescent="0.25">
      <c r="B5846" s="1" t="s">
        <v>41</v>
      </c>
      <c r="C5846" s="3" t="s">
        <v>56</v>
      </c>
      <c r="D5846" s="2" t="s">
        <v>50</v>
      </c>
      <c r="E5846" s="3" t="s">
        <v>44</v>
      </c>
      <c r="F5846" s="3">
        <f t="shared" ca="1" si="180"/>
        <v>5</v>
      </c>
      <c r="G5846" s="4">
        <f t="shared" ca="1" si="181"/>
        <v>176</v>
      </c>
      <c r="H5846" s="4">
        <f ca="1">+Data_TABLE[[#This Row],[Qty]]*Data_TABLE[[#This Row],[Unit Price]]</f>
        <v>880</v>
      </c>
      <c r="I5846" s="7">
        <v>42229</v>
      </c>
      <c r="J5846" s="10">
        <f>EOMONTH(Data_TABLE[[#This Row],[Date Sold]],0)</f>
        <v>42247</v>
      </c>
    </row>
    <row r="5847" spans="2:10" x14ac:dyDescent="0.25">
      <c r="B5847" s="1" t="s">
        <v>41</v>
      </c>
      <c r="C5847" s="3" t="s">
        <v>55</v>
      </c>
      <c r="D5847" s="2" t="s">
        <v>51</v>
      </c>
      <c r="E5847" s="3" t="s">
        <v>45</v>
      </c>
      <c r="F5847" s="3">
        <f t="shared" ca="1" si="180"/>
        <v>4</v>
      </c>
      <c r="G5847" s="4">
        <f t="shared" ca="1" si="181"/>
        <v>81</v>
      </c>
      <c r="H5847" s="4">
        <f ca="1">+Data_TABLE[[#This Row],[Qty]]*Data_TABLE[[#This Row],[Unit Price]]</f>
        <v>324</v>
      </c>
      <c r="I5847" s="7">
        <v>42229</v>
      </c>
      <c r="J5847" s="10">
        <f>EOMONTH(Data_TABLE[[#This Row],[Date Sold]],0)</f>
        <v>42247</v>
      </c>
    </row>
    <row r="5848" spans="2:10" x14ac:dyDescent="0.25">
      <c r="B5848" s="1" t="s">
        <v>41</v>
      </c>
      <c r="C5848" s="3" t="s">
        <v>56</v>
      </c>
      <c r="D5848" s="2" t="s">
        <v>52</v>
      </c>
      <c r="E5848" s="3" t="s">
        <v>46</v>
      </c>
      <c r="F5848" s="3">
        <f t="shared" ca="1" si="180"/>
        <v>1</v>
      </c>
      <c r="G5848" s="4">
        <f t="shared" ca="1" si="181"/>
        <v>193</v>
      </c>
      <c r="H5848" s="4">
        <f ca="1">+Data_TABLE[[#This Row],[Qty]]*Data_TABLE[[#This Row],[Unit Price]]</f>
        <v>193</v>
      </c>
      <c r="I5848" s="7">
        <v>42229</v>
      </c>
      <c r="J5848" s="10">
        <f>EOMONTH(Data_TABLE[[#This Row],[Date Sold]],0)</f>
        <v>42247</v>
      </c>
    </row>
    <row r="5849" spans="2:10" x14ac:dyDescent="0.25">
      <c r="B5849" s="1" t="s">
        <v>41</v>
      </c>
      <c r="C5849" s="3" t="s">
        <v>56</v>
      </c>
      <c r="D5849" s="2" t="s">
        <v>50</v>
      </c>
      <c r="E5849" s="3" t="s">
        <v>44</v>
      </c>
      <c r="F5849" s="3">
        <f t="shared" ca="1" si="180"/>
        <v>5</v>
      </c>
      <c r="G5849" s="4">
        <f t="shared" ca="1" si="181"/>
        <v>150</v>
      </c>
      <c r="H5849" s="4">
        <f ca="1">+Data_TABLE[[#This Row],[Qty]]*Data_TABLE[[#This Row],[Unit Price]]</f>
        <v>750</v>
      </c>
      <c r="I5849" s="7">
        <v>42229</v>
      </c>
      <c r="J5849" s="10">
        <f>EOMONTH(Data_TABLE[[#This Row],[Date Sold]],0)</f>
        <v>42247</v>
      </c>
    </row>
    <row r="5850" spans="2:10" x14ac:dyDescent="0.25">
      <c r="B5850" s="1" t="s">
        <v>41</v>
      </c>
      <c r="C5850" s="3" t="s">
        <v>55</v>
      </c>
      <c r="D5850" s="2" t="s">
        <v>51</v>
      </c>
      <c r="E5850" s="3" t="s">
        <v>45</v>
      </c>
      <c r="F5850" s="3">
        <f t="shared" ca="1" si="180"/>
        <v>1</v>
      </c>
      <c r="G5850" s="4">
        <f t="shared" ca="1" si="181"/>
        <v>77</v>
      </c>
      <c r="H5850" s="4">
        <f ca="1">+Data_TABLE[[#This Row],[Qty]]*Data_TABLE[[#This Row],[Unit Price]]</f>
        <v>77</v>
      </c>
      <c r="I5850" s="7">
        <v>42229</v>
      </c>
      <c r="J5850" s="10">
        <f>EOMONTH(Data_TABLE[[#This Row],[Date Sold]],0)</f>
        <v>42247</v>
      </c>
    </row>
    <row r="5851" spans="2:10" x14ac:dyDescent="0.25">
      <c r="B5851" s="1" t="s">
        <v>41</v>
      </c>
      <c r="C5851" s="3" t="s">
        <v>54</v>
      </c>
      <c r="D5851" s="2" t="s">
        <v>48</v>
      </c>
      <c r="E5851" s="3" t="s">
        <v>42</v>
      </c>
      <c r="F5851" s="3">
        <f t="shared" ca="1" si="180"/>
        <v>5</v>
      </c>
      <c r="G5851" s="4">
        <f t="shared" ca="1" si="181"/>
        <v>138</v>
      </c>
      <c r="H5851" s="4">
        <f ca="1">+Data_TABLE[[#This Row],[Qty]]*Data_TABLE[[#This Row],[Unit Price]]</f>
        <v>690</v>
      </c>
      <c r="I5851" s="7">
        <v>42229</v>
      </c>
      <c r="J5851" s="10">
        <f>EOMONTH(Data_TABLE[[#This Row],[Date Sold]],0)</f>
        <v>42247</v>
      </c>
    </row>
    <row r="5852" spans="2:10" x14ac:dyDescent="0.25">
      <c r="B5852" s="1" t="s">
        <v>41</v>
      </c>
      <c r="C5852" s="3" t="s">
        <v>55</v>
      </c>
      <c r="D5852" s="2" t="s">
        <v>49</v>
      </c>
      <c r="E5852" s="3" t="s">
        <v>43</v>
      </c>
      <c r="F5852" s="3">
        <f t="shared" ca="1" si="180"/>
        <v>5</v>
      </c>
      <c r="G5852" s="4">
        <f t="shared" ca="1" si="181"/>
        <v>129</v>
      </c>
      <c r="H5852" s="4">
        <f ca="1">+Data_TABLE[[#This Row],[Qty]]*Data_TABLE[[#This Row],[Unit Price]]</f>
        <v>645</v>
      </c>
      <c r="I5852" s="7">
        <v>42229</v>
      </c>
      <c r="J5852" s="10">
        <f>EOMONTH(Data_TABLE[[#This Row],[Date Sold]],0)</f>
        <v>42247</v>
      </c>
    </row>
    <row r="5853" spans="2:10" x14ac:dyDescent="0.25">
      <c r="B5853" s="1" t="s">
        <v>41</v>
      </c>
      <c r="C5853" s="3" t="s">
        <v>55</v>
      </c>
      <c r="D5853" s="2" t="s">
        <v>49</v>
      </c>
      <c r="E5853" s="3" t="s">
        <v>43</v>
      </c>
      <c r="F5853" s="3">
        <f t="shared" ca="1" si="180"/>
        <v>1</v>
      </c>
      <c r="G5853" s="4">
        <f t="shared" ca="1" si="181"/>
        <v>97</v>
      </c>
      <c r="H5853" s="4">
        <f ca="1">+Data_TABLE[[#This Row],[Qty]]*Data_TABLE[[#This Row],[Unit Price]]</f>
        <v>97</v>
      </c>
      <c r="I5853" s="7">
        <v>42230</v>
      </c>
      <c r="J5853" s="10">
        <f>EOMONTH(Data_TABLE[[#This Row],[Date Sold]],0)</f>
        <v>42247</v>
      </c>
    </row>
    <row r="5854" spans="2:10" x14ac:dyDescent="0.25">
      <c r="B5854" s="1" t="s">
        <v>41</v>
      </c>
      <c r="C5854" s="3" t="s">
        <v>56</v>
      </c>
      <c r="D5854" s="2" t="s">
        <v>52</v>
      </c>
      <c r="E5854" s="3" t="s">
        <v>46</v>
      </c>
      <c r="F5854" s="3">
        <f t="shared" ca="1" si="180"/>
        <v>1</v>
      </c>
      <c r="G5854" s="4">
        <f t="shared" ca="1" si="181"/>
        <v>187</v>
      </c>
      <c r="H5854" s="4">
        <f ca="1">+Data_TABLE[[#This Row],[Qty]]*Data_TABLE[[#This Row],[Unit Price]]</f>
        <v>187</v>
      </c>
      <c r="I5854" s="7">
        <v>42230</v>
      </c>
      <c r="J5854" s="10">
        <f>EOMONTH(Data_TABLE[[#This Row],[Date Sold]],0)</f>
        <v>42247</v>
      </c>
    </row>
    <row r="5855" spans="2:10" x14ac:dyDescent="0.25">
      <c r="B5855" s="1" t="s">
        <v>41</v>
      </c>
      <c r="C5855" s="3" t="s">
        <v>55</v>
      </c>
      <c r="D5855" s="2" t="s">
        <v>51</v>
      </c>
      <c r="E5855" s="3" t="s">
        <v>45</v>
      </c>
      <c r="F5855" s="3">
        <f t="shared" ca="1" si="180"/>
        <v>5</v>
      </c>
      <c r="G5855" s="4">
        <f t="shared" ca="1" si="181"/>
        <v>129</v>
      </c>
      <c r="H5855" s="4">
        <f ca="1">+Data_TABLE[[#This Row],[Qty]]*Data_TABLE[[#This Row],[Unit Price]]</f>
        <v>645</v>
      </c>
      <c r="I5855" s="7">
        <v>42230</v>
      </c>
      <c r="J5855" s="10">
        <f>EOMONTH(Data_TABLE[[#This Row],[Date Sold]],0)</f>
        <v>42247</v>
      </c>
    </row>
    <row r="5856" spans="2:10" x14ac:dyDescent="0.25">
      <c r="B5856" s="1" t="s">
        <v>41</v>
      </c>
      <c r="C5856" s="3" t="s">
        <v>54</v>
      </c>
      <c r="D5856" s="2" t="s">
        <v>48</v>
      </c>
      <c r="E5856" s="3" t="s">
        <v>42</v>
      </c>
      <c r="F5856" s="3">
        <f t="shared" ca="1" si="180"/>
        <v>2</v>
      </c>
      <c r="G5856" s="4">
        <f t="shared" ca="1" si="181"/>
        <v>135</v>
      </c>
      <c r="H5856" s="4">
        <f ca="1">+Data_TABLE[[#This Row],[Qty]]*Data_TABLE[[#This Row],[Unit Price]]</f>
        <v>270</v>
      </c>
      <c r="I5856" s="7">
        <v>42230</v>
      </c>
      <c r="J5856" s="10">
        <f>EOMONTH(Data_TABLE[[#This Row],[Date Sold]],0)</f>
        <v>42247</v>
      </c>
    </row>
    <row r="5857" spans="2:10" x14ac:dyDescent="0.25">
      <c r="B5857" s="1" t="s">
        <v>41</v>
      </c>
      <c r="C5857" s="3" t="s">
        <v>56</v>
      </c>
      <c r="D5857" s="2" t="s">
        <v>52</v>
      </c>
      <c r="E5857" s="3" t="s">
        <v>46</v>
      </c>
      <c r="F5857" s="3">
        <f t="shared" ca="1" si="180"/>
        <v>1</v>
      </c>
      <c r="G5857" s="4">
        <f t="shared" ca="1" si="181"/>
        <v>156</v>
      </c>
      <c r="H5857" s="4">
        <f ca="1">+Data_TABLE[[#This Row],[Qty]]*Data_TABLE[[#This Row],[Unit Price]]</f>
        <v>156</v>
      </c>
      <c r="I5857" s="7">
        <v>42230</v>
      </c>
      <c r="J5857" s="10">
        <f>EOMONTH(Data_TABLE[[#This Row],[Date Sold]],0)</f>
        <v>42247</v>
      </c>
    </row>
    <row r="5858" spans="2:10" x14ac:dyDescent="0.25">
      <c r="B5858" s="1" t="s">
        <v>41</v>
      </c>
      <c r="C5858" s="3" t="s">
        <v>56</v>
      </c>
      <c r="D5858" s="2" t="s">
        <v>50</v>
      </c>
      <c r="E5858" s="3" t="s">
        <v>44</v>
      </c>
      <c r="F5858" s="3">
        <f t="shared" ca="1" si="180"/>
        <v>2</v>
      </c>
      <c r="G5858" s="4">
        <f t="shared" ca="1" si="181"/>
        <v>80</v>
      </c>
      <c r="H5858" s="4">
        <f ca="1">+Data_TABLE[[#This Row],[Qty]]*Data_TABLE[[#This Row],[Unit Price]]</f>
        <v>160</v>
      </c>
      <c r="I5858" s="7">
        <v>42230</v>
      </c>
      <c r="J5858" s="10">
        <f>EOMONTH(Data_TABLE[[#This Row],[Date Sold]],0)</f>
        <v>42247</v>
      </c>
    </row>
    <row r="5859" spans="2:10" x14ac:dyDescent="0.25">
      <c r="B5859" s="1" t="s">
        <v>41</v>
      </c>
      <c r="C5859" s="3" t="s">
        <v>56</v>
      </c>
      <c r="D5859" s="2" t="s">
        <v>52</v>
      </c>
      <c r="E5859" s="3" t="s">
        <v>46</v>
      </c>
      <c r="F5859" s="3">
        <f t="shared" ca="1" si="180"/>
        <v>5</v>
      </c>
      <c r="G5859" s="4">
        <f t="shared" ca="1" si="181"/>
        <v>189</v>
      </c>
      <c r="H5859" s="4">
        <f ca="1">+Data_TABLE[[#This Row],[Qty]]*Data_TABLE[[#This Row],[Unit Price]]</f>
        <v>945</v>
      </c>
      <c r="I5859" s="7">
        <v>42230</v>
      </c>
      <c r="J5859" s="10">
        <f>EOMONTH(Data_TABLE[[#This Row],[Date Sold]],0)</f>
        <v>42247</v>
      </c>
    </row>
    <row r="5860" spans="2:10" x14ac:dyDescent="0.25">
      <c r="B5860" s="1" t="s">
        <v>41</v>
      </c>
      <c r="C5860" s="3" t="s">
        <v>56</v>
      </c>
      <c r="D5860" s="2" t="s">
        <v>50</v>
      </c>
      <c r="E5860" s="3" t="s">
        <v>44</v>
      </c>
      <c r="F5860" s="3">
        <f t="shared" ca="1" si="180"/>
        <v>4</v>
      </c>
      <c r="G5860" s="4">
        <f t="shared" ca="1" si="181"/>
        <v>169</v>
      </c>
      <c r="H5860" s="4">
        <f ca="1">+Data_TABLE[[#This Row],[Qty]]*Data_TABLE[[#This Row],[Unit Price]]</f>
        <v>676</v>
      </c>
      <c r="I5860" s="7">
        <v>42230</v>
      </c>
      <c r="J5860" s="10">
        <f>EOMONTH(Data_TABLE[[#This Row],[Date Sold]],0)</f>
        <v>42247</v>
      </c>
    </row>
    <row r="5861" spans="2:10" x14ac:dyDescent="0.25">
      <c r="B5861" s="1" t="s">
        <v>41</v>
      </c>
      <c r="C5861" s="3" t="s">
        <v>56</v>
      </c>
      <c r="D5861" s="2" t="s">
        <v>50</v>
      </c>
      <c r="E5861" s="3" t="s">
        <v>44</v>
      </c>
      <c r="F5861" s="3">
        <f t="shared" ca="1" si="180"/>
        <v>4</v>
      </c>
      <c r="G5861" s="4">
        <f t="shared" ca="1" si="181"/>
        <v>71</v>
      </c>
      <c r="H5861" s="4">
        <f ca="1">+Data_TABLE[[#This Row],[Qty]]*Data_TABLE[[#This Row],[Unit Price]]</f>
        <v>284</v>
      </c>
      <c r="I5861" s="7">
        <v>42230</v>
      </c>
      <c r="J5861" s="10">
        <f>EOMONTH(Data_TABLE[[#This Row],[Date Sold]],0)</f>
        <v>42247</v>
      </c>
    </row>
    <row r="5862" spans="2:10" x14ac:dyDescent="0.25">
      <c r="B5862" s="1" t="s">
        <v>41</v>
      </c>
      <c r="C5862" s="3" t="s">
        <v>55</v>
      </c>
      <c r="D5862" s="2" t="s">
        <v>49</v>
      </c>
      <c r="E5862" s="3" t="s">
        <v>43</v>
      </c>
      <c r="F5862" s="3">
        <f t="shared" ca="1" si="180"/>
        <v>1</v>
      </c>
      <c r="G5862" s="4">
        <f t="shared" ca="1" si="181"/>
        <v>136</v>
      </c>
      <c r="H5862" s="4">
        <f ca="1">+Data_TABLE[[#This Row],[Qty]]*Data_TABLE[[#This Row],[Unit Price]]</f>
        <v>136</v>
      </c>
      <c r="I5862" s="7">
        <v>42230</v>
      </c>
      <c r="J5862" s="10">
        <f>EOMONTH(Data_TABLE[[#This Row],[Date Sold]],0)</f>
        <v>42247</v>
      </c>
    </row>
    <row r="5863" spans="2:10" x14ac:dyDescent="0.25">
      <c r="B5863" s="1" t="s">
        <v>41</v>
      </c>
      <c r="C5863" s="3" t="s">
        <v>54</v>
      </c>
      <c r="D5863" s="2" t="s">
        <v>48</v>
      </c>
      <c r="E5863" s="3" t="s">
        <v>42</v>
      </c>
      <c r="F5863" s="3">
        <f t="shared" ca="1" si="180"/>
        <v>1</v>
      </c>
      <c r="G5863" s="4">
        <f t="shared" ca="1" si="181"/>
        <v>114</v>
      </c>
      <c r="H5863" s="4">
        <f ca="1">+Data_TABLE[[#This Row],[Qty]]*Data_TABLE[[#This Row],[Unit Price]]</f>
        <v>114</v>
      </c>
      <c r="I5863" s="7">
        <v>42230</v>
      </c>
      <c r="J5863" s="10">
        <f>EOMONTH(Data_TABLE[[#This Row],[Date Sold]],0)</f>
        <v>42247</v>
      </c>
    </row>
    <row r="5864" spans="2:10" x14ac:dyDescent="0.25">
      <c r="B5864" s="1" t="s">
        <v>41</v>
      </c>
      <c r="C5864" s="3" t="s">
        <v>56</v>
      </c>
      <c r="D5864" s="2" t="s">
        <v>50</v>
      </c>
      <c r="E5864" s="3" t="s">
        <v>44</v>
      </c>
      <c r="F5864" s="3">
        <f t="shared" ca="1" si="180"/>
        <v>5</v>
      </c>
      <c r="G5864" s="4">
        <f t="shared" ca="1" si="181"/>
        <v>111</v>
      </c>
      <c r="H5864" s="4">
        <f ca="1">+Data_TABLE[[#This Row],[Qty]]*Data_TABLE[[#This Row],[Unit Price]]</f>
        <v>555</v>
      </c>
      <c r="I5864" s="7">
        <v>42230</v>
      </c>
      <c r="J5864" s="10">
        <f>EOMONTH(Data_TABLE[[#This Row],[Date Sold]],0)</f>
        <v>42247</v>
      </c>
    </row>
    <row r="5865" spans="2:10" x14ac:dyDescent="0.25">
      <c r="B5865" s="1" t="s">
        <v>41</v>
      </c>
      <c r="C5865" s="3" t="s">
        <v>54</v>
      </c>
      <c r="D5865" s="2" t="s">
        <v>48</v>
      </c>
      <c r="E5865" s="3" t="s">
        <v>42</v>
      </c>
      <c r="F5865" s="3">
        <f t="shared" ca="1" si="180"/>
        <v>5</v>
      </c>
      <c r="G5865" s="4">
        <f t="shared" ca="1" si="181"/>
        <v>127</v>
      </c>
      <c r="H5865" s="4">
        <f ca="1">+Data_TABLE[[#This Row],[Qty]]*Data_TABLE[[#This Row],[Unit Price]]</f>
        <v>635</v>
      </c>
      <c r="I5865" s="7">
        <v>42230</v>
      </c>
      <c r="J5865" s="10">
        <f>EOMONTH(Data_TABLE[[#This Row],[Date Sold]],0)</f>
        <v>42247</v>
      </c>
    </row>
    <row r="5866" spans="2:10" x14ac:dyDescent="0.25">
      <c r="B5866" s="1" t="s">
        <v>41</v>
      </c>
      <c r="C5866" s="3" t="s">
        <v>56</v>
      </c>
      <c r="D5866" s="2" t="s">
        <v>50</v>
      </c>
      <c r="E5866" s="3" t="s">
        <v>44</v>
      </c>
      <c r="F5866" s="3">
        <f t="shared" ca="1" si="180"/>
        <v>4</v>
      </c>
      <c r="G5866" s="4">
        <f t="shared" ca="1" si="181"/>
        <v>154</v>
      </c>
      <c r="H5866" s="4">
        <f ca="1">+Data_TABLE[[#This Row],[Qty]]*Data_TABLE[[#This Row],[Unit Price]]</f>
        <v>616</v>
      </c>
      <c r="I5866" s="7">
        <v>42230</v>
      </c>
      <c r="J5866" s="10">
        <f>EOMONTH(Data_TABLE[[#This Row],[Date Sold]],0)</f>
        <v>42247</v>
      </c>
    </row>
    <row r="5867" spans="2:10" x14ac:dyDescent="0.25">
      <c r="B5867" s="1" t="s">
        <v>41</v>
      </c>
      <c r="C5867" s="3" t="s">
        <v>56</v>
      </c>
      <c r="D5867" s="2" t="s">
        <v>52</v>
      </c>
      <c r="E5867" s="3" t="s">
        <v>46</v>
      </c>
      <c r="F5867" s="3">
        <f t="shared" ca="1" si="180"/>
        <v>3</v>
      </c>
      <c r="G5867" s="4">
        <f t="shared" ca="1" si="181"/>
        <v>177</v>
      </c>
      <c r="H5867" s="4">
        <f ca="1">+Data_TABLE[[#This Row],[Qty]]*Data_TABLE[[#This Row],[Unit Price]]</f>
        <v>531</v>
      </c>
      <c r="I5867" s="7">
        <v>42230</v>
      </c>
      <c r="J5867" s="10">
        <f>EOMONTH(Data_TABLE[[#This Row],[Date Sold]],0)</f>
        <v>42247</v>
      </c>
    </row>
    <row r="5868" spans="2:10" x14ac:dyDescent="0.25">
      <c r="B5868" s="1" t="s">
        <v>41</v>
      </c>
      <c r="C5868" s="3" t="s">
        <v>55</v>
      </c>
      <c r="D5868" s="2" t="s">
        <v>51</v>
      </c>
      <c r="E5868" s="3" t="s">
        <v>45</v>
      </c>
      <c r="F5868" s="3">
        <f t="shared" ca="1" si="180"/>
        <v>4</v>
      </c>
      <c r="G5868" s="4">
        <f t="shared" ca="1" si="181"/>
        <v>112</v>
      </c>
      <c r="H5868" s="4">
        <f ca="1">+Data_TABLE[[#This Row],[Qty]]*Data_TABLE[[#This Row],[Unit Price]]</f>
        <v>448</v>
      </c>
      <c r="I5868" s="7">
        <v>42230</v>
      </c>
      <c r="J5868" s="10">
        <f>EOMONTH(Data_TABLE[[#This Row],[Date Sold]],0)</f>
        <v>42247</v>
      </c>
    </row>
    <row r="5869" spans="2:10" x14ac:dyDescent="0.25">
      <c r="B5869" s="1" t="s">
        <v>41</v>
      </c>
      <c r="C5869" s="3" t="s">
        <v>54</v>
      </c>
      <c r="D5869" s="2" t="s">
        <v>48</v>
      </c>
      <c r="E5869" s="3" t="s">
        <v>42</v>
      </c>
      <c r="F5869" s="3">
        <f t="shared" ca="1" si="180"/>
        <v>4</v>
      </c>
      <c r="G5869" s="4">
        <f t="shared" ca="1" si="181"/>
        <v>198</v>
      </c>
      <c r="H5869" s="4">
        <f ca="1">+Data_TABLE[[#This Row],[Qty]]*Data_TABLE[[#This Row],[Unit Price]]</f>
        <v>792</v>
      </c>
      <c r="I5869" s="7">
        <v>42230</v>
      </c>
      <c r="J5869" s="10">
        <f>EOMONTH(Data_TABLE[[#This Row],[Date Sold]],0)</f>
        <v>42247</v>
      </c>
    </row>
    <row r="5870" spans="2:10" x14ac:dyDescent="0.25">
      <c r="B5870" s="1" t="s">
        <v>41</v>
      </c>
      <c r="C5870" s="3" t="s">
        <v>54</v>
      </c>
      <c r="D5870" s="2" t="s">
        <v>48</v>
      </c>
      <c r="E5870" s="3" t="s">
        <v>42</v>
      </c>
      <c r="F5870" s="3">
        <f t="shared" ca="1" si="180"/>
        <v>3</v>
      </c>
      <c r="G5870" s="4">
        <f t="shared" ca="1" si="181"/>
        <v>111</v>
      </c>
      <c r="H5870" s="4">
        <f ca="1">+Data_TABLE[[#This Row],[Qty]]*Data_TABLE[[#This Row],[Unit Price]]</f>
        <v>333</v>
      </c>
      <c r="I5870" s="7">
        <v>42230</v>
      </c>
      <c r="J5870" s="10">
        <f>EOMONTH(Data_TABLE[[#This Row],[Date Sold]],0)</f>
        <v>42247</v>
      </c>
    </row>
    <row r="5871" spans="2:10" x14ac:dyDescent="0.25">
      <c r="B5871" s="1" t="s">
        <v>41</v>
      </c>
      <c r="C5871" s="3" t="s">
        <v>56</v>
      </c>
      <c r="D5871" s="2" t="s">
        <v>52</v>
      </c>
      <c r="E5871" s="3" t="s">
        <v>46</v>
      </c>
      <c r="F5871" s="3">
        <f t="shared" ca="1" si="180"/>
        <v>2</v>
      </c>
      <c r="G5871" s="4">
        <f t="shared" ca="1" si="181"/>
        <v>192</v>
      </c>
      <c r="H5871" s="4">
        <f ca="1">+Data_TABLE[[#This Row],[Qty]]*Data_TABLE[[#This Row],[Unit Price]]</f>
        <v>384</v>
      </c>
      <c r="I5871" s="7">
        <v>42230</v>
      </c>
      <c r="J5871" s="10">
        <f>EOMONTH(Data_TABLE[[#This Row],[Date Sold]],0)</f>
        <v>42247</v>
      </c>
    </row>
    <row r="5872" spans="2:10" x14ac:dyDescent="0.25">
      <c r="B5872" s="1" t="s">
        <v>41</v>
      </c>
      <c r="C5872" s="3" t="s">
        <v>56</v>
      </c>
      <c r="D5872" s="2" t="s">
        <v>50</v>
      </c>
      <c r="E5872" s="3" t="s">
        <v>44</v>
      </c>
      <c r="F5872" s="3">
        <f t="shared" ca="1" si="180"/>
        <v>2</v>
      </c>
      <c r="G5872" s="4">
        <f t="shared" ca="1" si="181"/>
        <v>152</v>
      </c>
      <c r="H5872" s="4">
        <f ca="1">+Data_TABLE[[#This Row],[Qty]]*Data_TABLE[[#This Row],[Unit Price]]</f>
        <v>304</v>
      </c>
      <c r="I5872" s="7">
        <v>42230</v>
      </c>
      <c r="J5872" s="10">
        <f>EOMONTH(Data_TABLE[[#This Row],[Date Sold]],0)</f>
        <v>42247</v>
      </c>
    </row>
    <row r="5873" spans="2:10" x14ac:dyDescent="0.25">
      <c r="B5873" s="1" t="s">
        <v>41</v>
      </c>
      <c r="C5873" s="3" t="s">
        <v>56</v>
      </c>
      <c r="D5873" s="2" t="s">
        <v>52</v>
      </c>
      <c r="E5873" s="3" t="s">
        <v>46</v>
      </c>
      <c r="F5873" s="3">
        <f t="shared" ref="F5873:F5936" ca="1" si="182">RANDBETWEEN(1,5)</f>
        <v>4</v>
      </c>
      <c r="G5873" s="4">
        <f t="shared" ref="G5873:G5936" ca="1" si="183">RANDBETWEEN(60,200)</f>
        <v>151</v>
      </c>
      <c r="H5873" s="4">
        <f ca="1">+Data_TABLE[[#This Row],[Qty]]*Data_TABLE[[#This Row],[Unit Price]]</f>
        <v>604</v>
      </c>
      <c r="I5873" s="7">
        <v>42230</v>
      </c>
      <c r="J5873" s="10">
        <f>EOMONTH(Data_TABLE[[#This Row],[Date Sold]],0)</f>
        <v>42247</v>
      </c>
    </row>
    <row r="5874" spans="2:10" x14ac:dyDescent="0.25">
      <c r="B5874" s="1" t="s">
        <v>41</v>
      </c>
      <c r="C5874" s="3" t="s">
        <v>56</v>
      </c>
      <c r="D5874" s="2" t="s">
        <v>50</v>
      </c>
      <c r="E5874" s="3" t="s">
        <v>44</v>
      </c>
      <c r="F5874" s="3">
        <f t="shared" ca="1" si="182"/>
        <v>2</v>
      </c>
      <c r="G5874" s="4">
        <f t="shared" ca="1" si="183"/>
        <v>189</v>
      </c>
      <c r="H5874" s="4">
        <f ca="1">+Data_TABLE[[#This Row],[Qty]]*Data_TABLE[[#This Row],[Unit Price]]</f>
        <v>378</v>
      </c>
      <c r="I5874" s="7">
        <v>42230</v>
      </c>
      <c r="J5874" s="10">
        <f>EOMONTH(Data_TABLE[[#This Row],[Date Sold]],0)</f>
        <v>42247</v>
      </c>
    </row>
    <row r="5875" spans="2:10" x14ac:dyDescent="0.25">
      <c r="B5875" s="1" t="s">
        <v>41</v>
      </c>
      <c r="C5875" s="3" t="s">
        <v>54</v>
      </c>
      <c r="D5875" s="2" t="s">
        <v>48</v>
      </c>
      <c r="E5875" s="3" t="s">
        <v>42</v>
      </c>
      <c r="F5875" s="3">
        <f t="shared" ca="1" si="182"/>
        <v>3</v>
      </c>
      <c r="G5875" s="4">
        <f t="shared" ca="1" si="183"/>
        <v>138</v>
      </c>
      <c r="H5875" s="4">
        <f ca="1">+Data_TABLE[[#This Row],[Qty]]*Data_TABLE[[#This Row],[Unit Price]]</f>
        <v>414</v>
      </c>
      <c r="I5875" s="7">
        <v>42230</v>
      </c>
      <c r="J5875" s="10">
        <f>EOMONTH(Data_TABLE[[#This Row],[Date Sold]],0)</f>
        <v>42247</v>
      </c>
    </row>
    <row r="5876" spans="2:10" x14ac:dyDescent="0.25">
      <c r="B5876" s="1" t="s">
        <v>41</v>
      </c>
      <c r="C5876" s="3" t="s">
        <v>55</v>
      </c>
      <c r="D5876" s="2" t="s">
        <v>51</v>
      </c>
      <c r="E5876" s="3" t="s">
        <v>45</v>
      </c>
      <c r="F5876" s="3">
        <f t="shared" ca="1" si="182"/>
        <v>2</v>
      </c>
      <c r="G5876" s="4">
        <f t="shared" ca="1" si="183"/>
        <v>149</v>
      </c>
      <c r="H5876" s="4">
        <f ca="1">+Data_TABLE[[#This Row],[Qty]]*Data_TABLE[[#This Row],[Unit Price]]</f>
        <v>298</v>
      </c>
      <c r="I5876" s="7">
        <v>42230</v>
      </c>
      <c r="J5876" s="10">
        <f>EOMONTH(Data_TABLE[[#This Row],[Date Sold]],0)</f>
        <v>42247</v>
      </c>
    </row>
    <row r="5877" spans="2:10" x14ac:dyDescent="0.25">
      <c r="B5877" s="1" t="s">
        <v>41</v>
      </c>
      <c r="C5877" s="3" t="s">
        <v>56</v>
      </c>
      <c r="D5877" s="2" t="s">
        <v>50</v>
      </c>
      <c r="E5877" s="3" t="s">
        <v>44</v>
      </c>
      <c r="F5877" s="3">
        <f t="shared" ca="1" si="182"/>
        <v>1</v>
      </c>
      <c r="G5877" s="4">
        <f t="shared" ca="1" si="183"/>
        <v>187</v>
      </c>
      <c r="H5877" s="4">
        <f ca="1">+Data_TABLE[[#This Row],[Qty]]*Data_TABLE[[#This Row],[Unit Price]]</f>
        <v>187</v>
      </c>
      <c r="I5877" s="7">
        <v>42230</v>
      </c>
      <c r="J5877" s="10">
        <f>EOMONTH(Data_TABLE[[#This Row],[Date Sold]],0)</f>
        <v>42247</v>
      </c>
    </row>
    <row r="5878" spans="2:10" x14ac:dyDescent="0.25">
      <c r="B5878" s="1" t="s">
        <v>41</v>
      </c>
      <c r="C5878" s="3" t="s">
        <v>54</v>
      </c>
      <c r="D5878" s="2" t="s">
        <v>48</v>
      </c>
      <c r="E5878" s="3" t="s">
        <v>42</v>
      </c>
      <c r="F5878" s="3">
        <f t="shared" ca="1" si="182"/>
        <v>3</v>
      </c>
      <c r="G5878" s="4">
        <f t="shared" ca="1" si="183"/>
        <v>147</v>
      </c>
      <c r="H5878" s="4">
        <f ca="1">+Data_TABLE[[#This Row],[Qty]]*Data_TABLE[[#This Row],[Unit Price]]</f>
        <v>441</v>
      </c>
      <c r="I5878" s="7">
        <v>42230</v>
      </c>
      <c r="J5878" s="10">
        <f>EOMONTH(Data_TABLE[[#This Row],[Date Sold]],0)</f>
        <v>42247</v>
      </c>
    </row>
    <row r="5879" spans="2:10" x14ac:dyDescent="0.25">
      <c r="B5879" s="1" t="s">
        <v>41</v>
      </c>
      <c r="C5879" s="3" t="s">
        <v>56</v>
      </c>
      <c r="D5879" s="2" t="s">
        <v>50</v>
      </c>
      <c r="E5879" s="3" t="s">
        <v>44</v>
      </c>
      <c r="F5879" s="3">
        <f t="shared" ca="1" si="182"/>
        <v>4</v>
      </c>
      <c r="G5879" s="4">
        <f t="shared" ca="1" si="183"/>
        <v>129</v>
      </c>
      <c r="H5879" s="4">
        <f ca="1">+Data_TABLE[[#This Row],[Qty]]*Data_TABLE[[#This Row],[Unit Price]]</f>
        <v>516</v>
      </c>
      <c r="I5879" s="7">
        <v>42230</v>
      </c>
      <c r="J5879" s="10">
        <f>EOMONTH(Data_TABLE[[#This Row],[Date Sold]],0)</f>
        <v>42247</v>
      </c>
    </row>
    <row r="5880" spans="2:10" x14ac:dyDescent="0.25">
      <c r="B5880" s="1" t="s">
        <v>41</v>
      </c>
      <c r="C5880" s="3" t="s">
        <v>56</v>
      </c>
      <c r="D5880" s="2" t="s">
        <v>50</v>
      </c>
      <c r="E5880" s="3" t="s">
        <v>44</v>
      </c>
      <c r="F5880" s="3">
        <f t="shared" ca="1" si="182"/>
        <v>2</v>
      </c>
      <c r="G5880" s="4">
        <f t="shared" ca="1" si="183"/>
        <v>145</v>
      </c>
      <c r="H5880" s="4">
        <f ca="1">+Data_TABLE[[#This Row],[Qty]]*Data_TABLE[[#This Row],[Unit Price]]</f>
        <v>290</v>
      </c>
      <c r="I5880" s="7">
        <v>42230</v>
      </c>
      <c r="J5880" s="10">
        <f>EOMONTH(Data_TABLE[[#This Row],[Date Sold]],0)</f>
        <v>42247</v>
      </c>
    </row>
    <row r="5881" spans="2:10" x14ac:dyDescent="0.25">
      <c r="B5881" s="1" t="s">
        <v>41</v>
      </c>
      <c r="C5881" s="3" t="s">
        <v>54</v>
      </c>
      <c r="D5881" s="2" t="s">
        <v>48</v>
      </c>
      <c r="E5881" s="3" t="s">
        <v>42</v>
      </c>
      <c r="F5881" s="3">
        <f t="shared" ca="1" si="182"/>
        <v>3</v>
      </c>
      <c r="G5881" s="4">
        <f t="shared" ca="1" si="183"/>
        <v>143</v>
      </c>
      <c r="H5881" s="4">
        <f ca="1">+Data_TABLE[[#This Row],[Qty]]*Data_TABLE[[#This Row],[Unit Price]]</f>
        <v>429</v>
      </c>
      <c r="I5881" s="7">
        <v>42230</v>
      </c>
      <c r="J5881" s="10">
        <f>EOMONTH(Data_TABLE[[#This Row],[Date Sold]],0)</f>
        <v>42247</v>
      </c>
    </row>
    <row r="5882" spans="2:10" x14ac:dyDescent="0.25">
      <c r="B5882" s="1" t="s">
        <v>41</v>
      </c>
      <c r="C5882" s="3" t="s">
        <v>55</v>
      </c>
      <c r="D5882" s="2" t="s">
        <v>49</v>
      </c>
      <c r="E5882" s="3" t="s">
        <v>43</v>
      </c>
      <c r="F5882" s="3">
        <f t="shared" ca="1" si="182"/>
        <v>4</v>
      </c>
      <c r="G5882" s="4">
        <f t="shared" ca="1" si="183"/>
        <v>198</v>
      </c>
      <c r="H5882" s="4">
        <f ca="1">+Data_TABLE[[#This Row],[Qty]]*Data_TABLE[[#This Row],[Unit Price]]</f>
        <v>792</v>
      </c>
      <c r="I5882" s="7">
        <v>42230</v>
      </c>
      <c r="J5882" s="10">
        <f>EOMONTH(Data_TABLE[[#This Row],[Date Sold]],0)</f>
        <v>42247</v>
      </c>
    </row>
    <row r="5883" spans="2:10" x14ac:dyDescent="0.25">
      <c r="B5883" s="1" t="s">
        <v>41</v>
      </c>
      <c r="C5883" s="3" t="s">
        <v>55</v>
      </c>
      <c r="D5883" s="2" t="s">
        <v>51</v>
      </c>
      <c r="E5883" s="3" t="s">
        <v>45</v>
      </c>
      <c r="F5883" s="3">
        <f t="shared" ca="1" si="182"/>
        <v>4</v>
      </c>
      <c r="G5883" s="4">
        <f t="shared" ca="1" si="183"/>
        <v>98</v>
      </c>
      <c r="H5883" s="4">
        <f ca="1">+Data_TABLE[[#This Row],[Qty]]*Data_TABLE[[#This Row],[Unit Price]]</f>
        <v>392</v>
      </c>
      <c r="I5883" s="7">
        <v>42230</v>
      </c>
      <c r="J5883" s="10">
        <f>EOMONTH(Data_TABLE[[#This Row],[Date Sold]],0)</f>
        <v>42247</v>
      </c>
    </row>
    <row r="5884" spans="2:10" x14ac:dyDescent="0.25">
      <c r="B5884" s="1" t="s">
        <v>41</v>
      </c>
      <c r="C5884" s="3" t="s">
        <v>55</v>
      </c>
      <c r="D5884" s="2" t="s">
        <v>49</v>
      </c>
      <c r="E5884" s="3" t="s">
        <v>43</v>
      </c>
      <c r="F5884" s="3">
        <f t="shared" ca="1" si="182"/>
        <v>4</v>
      </c>
      <c r="G5884" s="4">
        <f t="shared" ca="1" si="183"/>
        <v>104</v>
      </c>
      <c r="H5884" s="4">
        <f ca="1">+Data_TABLE[[#This Row],[Qty]]*Data_TABLE[[#This Row],[Unit Price]]</f>
        <v>416</v>
      </c>
      <c r="I5884" s="7">
        <v>42230</v>
      </c>
      <c r="J5884" s="10">
        <f>EOMONTH(Data_TABLE[[#This Row],[Date Sold]],0)</f>
        <v>42247</v>
      </c>
    </row>
    <row r="5885" spans="2:10" x14ac:dyDescent="0.25">
      <c r="B5885" s="1" t="s">
        <v>41</v>
      </c>
      <c r="C5885" s="3" t="s">
        <v>55</v>
      </c>
      <c r="D5885" s="2" t="s">
        <v>51</v>
      </c>
      <c r="E5885" s="3" t="s">
        <v>45</v>
      </c>
      <c r="F5885" s="3">
        <f t="shared" ca="1" si="182"/>
        <v>5</v>
      </c>
      <c r="G5885" s="4">
        <f t="shared" ca="1" si="183"/>
        <v>139</v>
      </c>
      <c r="H5885" s="4">
        <f ca="1">+Data_TABLE[[#This Row],[Qty]]*Data_TABLE[[#This Row],[Unit Price]]</f>
        <v>695</v>
      </c>
      <c r="I5885" s="7">
        <v>42230</v>
      </c>
      <c r="J5885" s="10">
        <f>EOMONTH(Data_TABLE[[#This Row],[Date Sold]],0)</f>
        <v>42247</v>
      </c>
    </row>
    <row r="5886" spans="2:10" x14ac:dyDescent="0.25">
      <c r="B5886" s="1" t="s">
        <v>41</v>
      </c>
      <c r="C5886" s="3" t="s">
        <v>55</v>
      </c>
      <c r="D5886" s="2" t="s">
        <v>49</v>
      </c>
      <c r="E5886" s="3" t="s">
        <v>43</v>
      </c>
      <c r="F5886" s="3">
        <f t="shared" ca="1" si="182"/>
        <v>1</v>
      </c>
      <c r="G5886" s="4">
        <f t="shared" ca="1" si="183"/>
        <v>198</v>
      </c>
      <c r="H5886" s="4">
        <f ca="1">+Data_TABLE[[#This Row],[Qty]]*Data_TABLE[[#This Row],[Unit Price]]</f>
        <v>198</v>
      </c>
      <c r="I5886" s="7">
        <v>42230</v>
      </c>
      <c r="J5886" s="10">
        <f>EOMONTH(Data_TABLE[[#This Row],[Date Sold]],0)</f>
        <v>42247</v>
      </c>
    </row>
    <row r="5887" spans="2:10" x14ac:dyDescent="0.25">
      <c r="B5887" s="1" t="s">
        <v>41</v>
      </c>
      <c r="C5887" s="3" t="s">
        <v>55</v>
      </c>
      <c r="D5887" s="2" t="s">
        <v>51</v>
      </c>
      <c r="E5887" s="3" t="s">
        <v>45</v>
      </c>
      <c r="F5887" s="3">
        <f t="shared" ca="1" si="182"/>
        <v>4</v>
      </c>
      <c r="G5887" s="4">
        <f t="shared" ca="1" si="183"/>
        <v>181</v>
      </c>
      <c r="H5887" s="4">
        <f ca="1">+Data_TABLE[[#This Row],[Qty]]*Data_TABLE[[#This Row],[Unit Price]]</f>
        <v>724</v>
      </c>
      <c r="I5887" s="7">
        <v>42230</v>
      </c>
      <c r="J5887" s="10">
        <f>EOMONTH(Data_TABLE[[#This Row],[Date Sold]],0)</f>
        <v>42247</v>
      </c>
    </row>
    <row r="5888" spans="2:10" x14ac:dyDescent="0.25">
      <c r="B5888" s="1" t="s">
        <v>41</v>
      </c>
      <c r="C5888" s="3" t="s">
        <v>56</v>
      </c>
      <c r="D5888" s="2" t="s">
        <v>52</v>
      </c>
      <c r="E5888" s="3" t="s">
        <v>46</v>
      </c>
      <c r="F5888" s="3">
        <f t="shared" ca="1" si="182"/>
        <v>2</v>
      </c>
      <c r="G5888" s="4">
        <f t="shared" ca="1" si="183"/>
        <v>150</v>
      </c>
      <c r="H5888" s="4">
        <f ca="1">+Data_TABLE[[#This Row],[Qty]]*Data_TABLE[[#This Row],[Unit Price]]</f>
        <v>300</v>
      </c>
      <c r="I5888" s="7">
        <v>42230</v>
      </c>
      <c r="J5888" s="10">
        <f>EOMONTH(Data_TABLE[[#This Row],[Date Sold]],0)</f>
        <v>42247</v>
      </c>
    </row>
    <row r="5889" spans="2:10" x14ac:dyDescent="0.25">
      <c r="B5889" s="1" t="s">
        <v>41</v>
      </c>
      <c r="C5889" s="3" t="s">
        <v>55</v>
      </c>
      <c r="D5889" s="2" t="s">
        <v>51</v>
      </c>
      <c r="E5889" s="3" t="s">
        <v>45</v>
      </c>
      <c r="F5889" s="3">
        <f t="shared" ca="1" si="182"/>
        <v>2</v>
      </c>
      <c r="G5889" s="4">
        <f t="shared" ca="1" si="183"/>
        <v>121</v>
      </c>
      <c r="H5889" s="4">
        <f ca="1">+Data_TABLE[[#This Row],[Qty]]*Data_TABLE[[#This Row],[Unit Price]]</f>
        <v>242</v>
      </c>
      <c r="I5889" s="7">
        <v>42230</v>
      </c>
      <c r="J5889" s="10">
        <f>EOMONTH(Data_TABLE[[#This Row],[Date Sold]],0)</f>
        <v>42247</v>
      </c>
    </row>
    <row r="5890" spans="2:10" x14ac:dyDescent="0.25">
      <c r="B5890" s="1" t="s">
        <v>41</v>
      </c>
      <c r="C5890" s="3" t="s">
        <v>56</v>
      </c>
      <c r="D5890" s="2" t="s">
        <v>50</v>
      </c>
      <c r="E5890" s="3" t="s">
        <v>44</v>
      </c>
      <c r="F5890" s="3">
        <f t="shared" ca="1" si="182"/>
        <v>5</v>
      </c>
      <c r="G5890" s="4">
        <f t="shared" ca="1" si="183"/>
        <v>155</v>
      </c>
      <c r="H5890" s="4">
        <f ca="1">+Data_TABLE[[#This Row],[Qty]]*Data_TABLE[[#This Row],[Unit Price]]</f>
        <v>775</v>
      </c>
      <c r="I5890" s="7">
        <v>42230</v>
      </c>
      <c r="J5890" s="10">
        <f>EOMONTH(Data_TABLE[[#This Row],[Date Sold]],0)</f>
        <v>42247</v>
      </c>
    </row>
    <row r="5891" spans="2:10" x14ac:dyDescent="0.25">
      <c r="B5891" s="1" t="s">
        <v>41</v>
      </c>
      <c r="C5891" s="3" t="s">
        <v>55</v>
      </c>
      <c r="D5891" s="2" t="s">
        <v>51</v>
      </c>
      <c r="E5891" s="3" t="s">
        <v>45</v>
      </c>
      <c r="F5891" s="3">
        <f t="shared" ca="1" si="182"/>
        <v>4</v>
      </c>
      <c r="G5891" s="4">
        <f t="shared" ca="1" si="183"/>
        <v>177</v>
      </c>
      <c r="H5891" s="4">
        <f ca="1">+Data_TABLE[[#This Row],[Qty]]*Data_TABLE[[#This Row],[Unit Price]]</f>
        <v>708</v>
      </c>
      <c r="I5891" s="7">
        <v>42230</v>
      </c>
      <c r="J5891" s="10">
        <f>EOMONTH(Data_TABLE[[#This Row],[Date Sold]],0)</f>
        <v>42247</v>
      </c>
    </row>
    <row r="5892" spans="2:10" x14ac:dyDescent="0.25">
      <c r="B5892" s="1" t="s">
        <v>41</v>
      </c>
      <c r="C5892" s="3" t="s">
        <v>56</v>
      </c>
      <c r="D5892" s="2" t="s">
        <v>50</v>
      </c>
      <c r="E5892" s="3" t="s">
        <v>44</v>
      </c>
      <c r="F5892" s="3">
        <f t="shared" ca="1" si="182"/>
        <v>4</v>
      </c>
      <c r="G5892" s="4">
        <f t="shared" ca="1" si="183"/>
        <v>61</v>
      </c>
      <c r="H5892" s="4">
        <f ca="1">+Data_TABLE[[#This Row],[Qty]]*Data_TABLE[[#This Row],[Unit Price]]</f>
        <v>244</v>
      </c>
      <c r="I5892" s="7">
        <v>42230</v>
      </c>
      <c r="J5892" s="10">
        <f>EOMONTH(Data_TABLE[[#This Row],[Date Sold]],0)</f>
        <v>42247</v>
      </c>
    </row>
    <row r="5893" spans="2:10" x14ac:dyDescent="0.25">
      <c r="B5893" s="1" t="s">
        <v>41</v>
      </c>
      <c r="C5893" s="3" t="s">
        <v>54</v>
      </c>
      <c r="D5893" s="2" t="s">
        <v>48</v>
      </c>
      <c r="E5893" s="3" t="s">
        <v>42</v>
      </c>
      <c r="F5893" s="3">
        <f t="shared" ca="1" si="182"/>
        <v>5</v>
      </c>
      <c r="G5893" s="4">
        <f t="shared" ca="1" si="183"/>
        <v>75</v>
      </c>
      <c r="H5893" s="4">
        <f ca="1">+Data_TABLE[[#This Row],[Qty]]*Data_TABLE[[#This Row],[Unit Price]]</f>
        <v>375</v>
      </c>
      <c r="I5893" s="7">
        <v>42230</v>
      </c>
      <c r="J5893" s="10">
        <f>EOMONTH(Data_TABLE[[#This Row],[Date Sold]],0)</f>
        <v>42247</v>
      </c>
    </row>
    <row r="5894" spans="2:10" x14ac:dyDescent="0.25">
      <c r="B5894" s="1" t="s">
        <v>41</v>
      </c>
      <c r="C5894" s="3" t="s">
        <v>54</v>
      </c>
      <c r="D5894" s="2" t="s">
        <v>48</v>
      </c>
      <c r="E5894" s="3" t="s">
        <v>42</v>
      </c>
      <c r="F5894" s="3">
        <f t="shared" ca="1" si="182"/>
        <v>2</v>
      </c>
      <c r="G5894" s="4">
        <f t="shared" ca="1" si="183"/>
        <v>90</v>
      </c>
      <c r="H5894" s="4">
        <f ca="1">+Data_TABLE[[#This Row],[Qty]]*Data_TABLE[[#This Row],[Unit Price]]</f>
        <v>180</v>
      </c>
      <c r="I5894" s="7">
        <v>42230</v>
      </c>
      <c r="J5894" s="10">
        <f>EOMONTH(Data_TABLE[[#This Row],[Date Sold]],0)</f>
        <v>42247</v>
      </c>
    </row>
    <row r="5895" spans="2:10" x14ac:dyDescent="0.25">
      <c r="B5895" s="1" t="s">
        <v>41</v>
      </c>
      <c r="C5895" s="3" t="s">
        <v>56</v>
      </c>
      <c r="D5895" s="2" t="s">
        <v>52</v>
      </c>
      <c r="E5895" s="3" t="s">
        <v>46</v>
      </c>
      <c r="F5895" s="3">
        <f t="shared" ca="1" si="182"/>
        <v>2</v>
      </c>
      <c r="G5895" s="4">
        <f t="shared" ca="1" si="183"/>
        <v>165</v>
      </c>
      <c r="H5895" s="4">
        <f ca="1">+Data_TABLE[[#This Row],[Qty]]*Data_TABLE[[#This Row],[Unit Price]]</f>
        <v>330</v>
      </c>
      <c r="I5895" s="7">
        <v>42230</v>
      </c>
      <c r="J5895" s="10">
        <f>EOMONTH(Data_TABLE[[#This Row],[Date Sold]],0)</f>
        <v>42247</v>
      </c>
    </row>
    <row r="5896" spans="2:10" x14ac:dyDescent="0.25">
      <c r="B5896" s="1" t="s">
        <v>41</v>
      </c>
      <c r="C5896" s="3" t="s">
        <v>54</v>
      </c>
      <c r="D5896" s="2" t="s">
        <v>48</v>
      </c>
      <c r="E5896" s="3" t="s">
        <v>42</v>
      </c>
      <c r="F5896" s="3">
        <f t="shared" ca="1" si="182"/>
        <v>5</v>
      </c>
      <c r="G5896" s="4">
        <f t="shared" ca="1" si="183"/>
        <v>174</v>
      </c>
      <c r="H5896" s="4">
        <f ca="1">+Data_TABLE[[#This Row],[Qty]]*Data_TABLE[[#This Row],[Unit Price]]</f>
        <v>870</v>
      </c>
      <c r="I5896" s="7">
        <v>42230</v>
      </c>
      <c r="J5896" s="10">
        <f>EOMONTH(Data_TABLE[[#This Row],[Date Sold]],0)</f>
        <v>42247</v>
      </c>
    </row>
    <row r="5897" spans="2:10" x14ac:dyDescent="0.25">
      <c r="B5897" s="1" t="s">
        <v>41</v>
      </c>
      <c r="C5897" s="3" t="s">
        <v>55</v>
      </c>
      <c r="D5897" s="2" t="s">
        <v>49</v>
      </c>
      <c r="E5897" s="3" t="s">
        <v>43</v>
      </c>
      <c r="F5897" s="3">
        <f t="shared" ca="1" si="182"/>
        <v>1</v>
      </c>
      <c r="G5897" s="4">
        <f t="shared" ca="1" si="183"/>
        <v>69</v>
      </c>
      <c r="H5897" s="4">
        <f ca="1">+Data_TABLE[[#This Row],[Qty]]*Data_TABLE[[#This Row],[Unit Price]]</f>
        <v>69</v>
      </c>
      <c r="I5897" s="7">
        <v>42230</v>
      </c>
      <c r="J5897" s="10">
        <f>EOMONTH(Data_TABLE[[#This Row],[Date Sold]],0)</f>
        <v>42247</v>
      </c>
    </row>
    <row r="5898" spans="2:10" x14ac:dyDescent="0.25">
      <c r="B5898" s="1" t="s">
        <v>41</v>
      </c>
      <c r="C5898" s="3" t="s">
        <v>54</v>
      </c>
      <c r="D5898" s="2" t="s">
        <v>48</v>
      </c>
      <c r="E5898" s="3" t="s">
        <v>42</v>
      </c>
      <c r="F5898" s="3">
        <f t="shared" ca="1" si="182"/>
        <v>2</v>
      </c>
      <c r="G5898" s="4">
        <f t="shared" ca="1" si="183"/>
        <v>113</v>
      </c>
      <c r="H5898" s="4">
        <f ca="1">+Data_TABLE[[#This Row],[Qty]]*Data_TABLE[[#This Row],[Unit Price]]</f>
        <v>226</v>
      </c>
      <c r="I5898" s="7">
        <v>42230</v>
      </c>
      <c r="J5898" s="10">
        <f>EOMONTH(Data_TABLE[[#This Row],[Date Sold]],0)</f>
        <v>42247</v>
      </c>
    </row>
    <row r="5899" spans="2:10" x14ac:dyDescent="0.25">
      <c r="B5899" s="1" t="s">
        <v>41</v>
      </c>
      <c r="C5899" s="3" t="s">
        <v>56</v>
      </c>
      <c r="D5899" s="2" t="s">
        <v>50</v>
      </c>
      <c r="E5899" s="3" t="s">
        <v>44</v>
      </c>
      <c r="F5899" s="3">
        <f t="shared" ca="1" si="182"/>
        <v>3</v>
      </c>
      <c r="G5899" s="4">
        <f t="shared" ca="1" si="183"/>
        <v>183</v>
      </c>
      <c r="H5899" s="4">
        <f ca="1">+Data_TABLE[[#This Row],[Qty]]*Data_TABLE[[#This Row],[Unit Price]]</f>
        <v>549</v>
      </c>
      <c r="I5899" s="7">
        <v>42230</v>
      </c>
      <c r="J5899" s="10">
        <f>EOMONTH(Data_TABLE[[#This Row],[Date Sold]],0)</f>
        <v>42247</v>
      </c>
    </row>
    <row r="5900" spans="2:10" x14ac:dyDescent="0.25">
      <c r="B5900" s="1" t="s">
        <v>41</v>
      </c>
      <c r="C5900" s="3" t="s">
        <v>56</v>
      </c>
      <c r="D5900" s="2" t="s">
        <v>50</v>
      </c>
      <c r="E5900" s="3" t="s">
        <v>44</v>
      </c>
      <c r="F5900" s="3">
        <f t="shared" ca="1" si="182"/>
        <v>3</v>
      </c>
      <c r="G5900" s="4">
        <f t="shared" ca="1" si="183"/>
        <v>60</v>
      </c>
      <c r="H5900" s="4">
        <f ca="1">+Data_TABLE[[#This Row],[Qty]]*Data_TABLE[[#This Row],[Unit Price]]</f>
        <v>180</v>
      </c>
      <c r="I5900" s="7">
        <v>42230</v>
      </c>
      <c r="J5900" s="10">
        <f>EOMONTH(Data_TABLE[[#This Row],[Date Sold]],0)</f>
        <v>42247</v>
      </c>
    </row>
    <row r="5901" spans="2:10" x14ac:dyDescent="0.25">
      <c r="B5901" s="1" t="s">
        <v>41</v>
      </c>
      <c r="C5901" s="3" t="s">
        <v>55</v>
      </c>
      <c r="D5901" s="2" t="s">
        <v>51</v>
      </c>
      <c r="E5901" s="3" t="s">
        <v>45</v>
      </c>
      <c r="F5901" s="3">
        <f t="shared" ca="1" si="182"/>
        <v>4</v>
      </c>
      <c r="G5901" s="4">
        <f t="shared" ca="1" si="183"/>
        <v>164</v>
      </c>
      <c r="H5901" s="4">
        <f ca="1">+Data_TABLE[[#This Row],[Qty]]*Data_TABLE[[#This Row],[Unit Price]]</f>
        <v>656</v>
      </c>
      <c r="I5901" s="7">
        <v>42230</v>
      </c>
      <c r="J5901" s="10">
        <f>EOMONTH(Data_TABLE[[#This Row],[Date Sold]],0)</f>
        <v>42247</v>
      </c>
    </row>
    <row r="5902" spans="2:10" x14ac:dyDescent="0.25">
      <c r="B5902" s="1" t="s">
        <v>41</v>
      </c>
      <c r="C5902" s="3" t="s">
        <v>55</v>
      </c>
      <c r="D5902" s="2" t="s">
        <v>49</v>
      </c>
      <c r="E5902" s="3" t="s">
        <v>43</v>
      </c>
      <c r="F5902" s="3">
        <f t="shared" ca="1" si="182"/>
        <v>3</v>
      </c>
      <c r="G5902" s="4">
        <f t="shared" ca="1" si="183"/>
        <v>163</v>
      </c>
      <c r="H5902" s="4">
        <f ca="1">+Data_TABLE[[#This Row],[Qty]]*Data_TABLE[[#This Row],[Unit Price]]</f>
        <v>489</v>
      </c>
      <c r="I5902" s="7">
        <v>42230</v>
      </c>
      <c r="J5902" s="10">
        <f>EOMONTH(Data_TABLE[[#This Row],[Date Sold]],0)</f>
        <v>42247</v>
      </c>
    </row>
    <row r="5903" spans="2:10" x14ac:dyDescent="0.25">
      <c r="B5903" s="1" t="s">
        <v>41</v>
      </c>
      <c r="C5903" s="3" t="s">
        <v>56</v>
      </c>
      <c r="D5903" s="2" t="s">
        <v>50</v>
      </c>
      <c r="E5903" s="3" t="s">
        <v>44</v>
      </c>
      <c r="F5903" s="3">
        <f t="shared" ca="1" si="182"/>
        <v>3</v>
      </c>
      <c r="G5903" s="4">
        <f t="shared" ca="1" si="183"/>
        <v>83</v>
      </c>
      <c r="H5903" s="4">
        <f ca="1">+Data_TABLE[[#This Row],[Qty]]*Data_TABLE[[#This Row],[Unit Price]]</f>
        <v>249</v>
      </c>
      <c r="I5903" s="7">
        <v>42231</v>
      </c>
      <c r="J5903" s="10">
        <f>EOMONTH(Data_TABLE[[#This Row],[Date Sold]],0)</f>
        <v>42247</v>
      </c>
    </row>
    <row r="5904" spans="2:10" x14ac:dyDescent="0.25">
      <c r="B5904" s="1" t="s">
        <v>41</v>
      </c>
      <c r="C5904" s="3" t="s">
        <v>56</v>
      </c>
      <c r="D5904" s="2" t="s">
        <v>52</v>
      </c>
      <c r="E5904" s="3" t="s">
        <v>46</v>
      </c>
      <c r="F5904" s="3">
        <f t="shared" ca="1" si="182"/>
        <v>3</v>
      </c>
      <c r="G5904" s="4">
        <f t="shared" ca="1" si="183"/>
        <v>110</v>
      </c>
      <c r="H5904" s="4">
        <f ca="1">+Data_TABLE[[#This Row],[Qty]]*Data_TABLE[[#This Row],[Unit Price]]</f>
        <v>330</v>
      </c>
      <c r="I5904" s="7">
        <v>42231</v>
      </c>
      <c r="J5904" s="10">
        <f>EOMONTH(Data_TABLE[[#This Row],[Date Sold]],0)</f>
        <v>42247</v>
      </c>
    </row>
    <row r="5905" spans="2:10" x14ac:dyDescent="0.25">
      <c r="B5905" s="1" t="s">
        <v>41</v>
      </c>
      <c r="C5905" s="3" t="s">
        <v>55</v>
      </c>
      <c r="D5905" s="2" t="s">
        <v>49</v>
      </c>
      <c r="E5905" s="3" t="s">
        <v>43</v>
      </c>
      <c r="F5905" s="3">
        <f t="shared" ca="1" si="182"/>
        <v>2</v>
      </c>
      <c r="G5905" s="4">
        <f t="shared" ca="1" si="183"/>
        <v>146</v>
      </c>
      <c r="H5905" s="4">
        <f ca="1">+Data_TABLE[[#This Row],[Qty]]*Data_TABLE[[#This Row],[Unit Price]]</f>
        <v>292</v>
      </c>
      <c r="I5905" s="7">
        <v>42231</v>
      </c>
      <c r="J5905" s="10">
        <f>EOMONTH(Data_TABLE[[#This Row],[Date Sold]],0)</f>
        <v>42247</v>
      </c>
    </row>
    <row r="5906" spans="2:10" x14ac:dyDescent="0.25">
      <c r="B5906" s="1" t="s">
        <v>41</v>
      </c>
      <c r="C5906" s="3" t="s">
        <v>56</v>
      </c>
      <c r="D5906" s="2" t="s">
        <v>50</v>
      </c>
      <c r="E5906" s="3" t="s">
        <v>44</v>
      </c>
      <c r="F5906" s="3">
        <f t="shared" ca="1" si="182"/>
        <v>1</v>
      </c>
      <c r="G5906" s="4">
        <f t="shared" ca="1" si="183"/>
        <v>189</v>
      </c>
      <c r="H5906" s="4">
        <f ca="1">+Data_TABLE[[#This Row],[Qty]]*Data_TABLE[[#This Row],[Unit Price]]</f>
        <v>189</v>
      </c>
      <c r="I5906" s="7">
        <v>42231</v>
      </c>
      <c r="J5906" s="10">
        <f>EOMONTH(Data_TABLE[[#This Row],[Date Sold]],0)</f>
        <v>42247</v>
      </c>
    </row>
    <row r="5907" spans="2:10" x14ac:dyDescent="0.25">
      <c r="B5907" s="1" t="s">
        <v>41</v>
      </c>
      <c r="C5907" s="3" t="s">
        <v>55</v>
      </c>
      <c r="D5907" s="2" t="s">
        <v>51</v>
      </c>
      <c r="E5907" s="3" t="s">
        <v>45</v>
      </c>
      <c r="F5907" s="3">
        <f t="shared" ca="1" si="182"/>
        <v>4</v>
      </c>
      <c r="G5907" s="4">
        <f t="shared" ca="1" si="183"/>
        <v>185</v>
      </c>
      <c r="H5907" s="4">
        <f ca="1">+Data_TABLE[[#This Row],[Qty]]*Data_TABLE[[#This Row],[Unit Price]]</f>
        <v>740</v>
      </c>
      <c r="I5907" s="7">
        <v>42231</v>
      </c>
      <c r="J5907" s="10">
        <f>EOMONTH(Data_TABLE[[#This Row],[Date Sold]],0)</f>
        <v>42247</v>
      </c>
    </row>
    <row r="5908" spans="2:10" x14ac:dyDescent="0.25">
      <c r="B5908" s="1" t="s">
        <v>41</v>
      </c>
      <c r="C5908" s="3" t="s">
        <v>54</v>
      </c>
      <c r="D5908" s="2" t="s">
        <v>48</v>
      </c>
      <c r="E5908" s="3" t="s">
        <v>42</v>
      </c>
      <c r="F5908" s="3">
        <f t="shared" ca="1" si="182"/>
        <v>1</v>
      </c>
      <c r="G5908" s="4">
        <f t="shared" ca="1" si="183"/>
        <v>119</v>
      </c>
      <c r="H5908" s="4">
        <f ca="1">+Data_TABLE[[#This Row],[Qty]]*Data_TABLE[[#This Row],[Unit Price]]</f>
        <v>119</v>
      </c>
      <c r="I5908" s="7">
        <v>42231</v>
      </c>
      <c r="J5908" s="10">
        <f>EOMONTH(Data_TABLE[[#This Row],[Date Sold]],0)</f>
        <v>42247</v>
      </c>
    </row>
    <row r="5909" spans="2:10" x14ac:dyDescent="0.25">
      <c r="B5909" s="1" t="s">
        <v>41</v>
      </c>
      <c r="C5909" s="3" t="s">
        <v>55</v>
      </c>
      <c r="D5909" s="2" t="s">
        <v>51</v>
      </c>
      <c r="E5909" s="3" t="s">
        <v>45</v>
      </c>
      <c r="F5909" s="3">
        <f t="shared" ca="1" si="182"/>
        <v>2</v>
      </c>
      <c r="G5909" s="4">
        <f t="shared" ca="1" si="183"/>
        <v>169</v>
      </c>
      <c r="H5909" s="4">
        <f ca="1">+Data_TABLE[[#This Row],[Qty]]*Data_TABLE[[#This Row],[Unit Price]]</f>
        <v>338</v>
      </c>
      <c r="I5909" s="7">
        <v>42231</v>
      </c>
      <c r="J5909" s="10">
        <f>EOMONTH(Data_TABLE[[#This Row],[Date Sold]],0)</f>
        <v>42247</v>
      </c>
    </row>
    <row r="5910" spans="2:10" x14ac:dyDescent="0.25">
      <c r="B5910" s="1" t="s">
        <v>41</v>
      </c>
      <c r="C5910" s="3" t="s">
        <v>54</v>
      </c>
      <c r="D5910" s="2" t="s">
        <v>48</v>
      </c>
      <c r="E5910" s="3" t="s">
        <v>42</v>
      </c>
      <c r="F5910" s="3">
        <f t="shared" ca="1" si="182"/>
        <v>5</v>
      </c>
      <c r="G5910" s="4">
        <f t="shared" ca="1" si="183"/>
        <v>84</v>
      </c>
      <c r="H5910" s="4">
        <f ca="1">+Data_TABLE[[#This Row],[Qty]]*Data_TABLE[[#This Row],[Unit Price]]</f>
        <v>420</v>
      </c>
      <c r="I5910" s="7">
        <v>42231</v>
      </c>
      <c r="J5910" s="10">
        <f>EOMONTH(Data_TABLE[[#This Row],[Date Sold]],0)</f>
        <v>42247</v>
      </c>
    </row>
    <row r="5911" spans="2:10" x14ac:dyDescent="0.25">
      <c r="B5911" s="1" t="s">
        <v>41</v>
      </c>
      <c r="C5911" s="3" t="s">
        <v>54</v>
      </c>
      <c r="D5911" s="2" t="s">
        <v>48</v>
      </c>
      <c r="E5911" s="3" t="s">
        <v>42</v>
      </c>
      <c r="F5911" s="3">
        <f t="shared" ca="1" si="182"/>
        <v>1</v>
      </c>
      <c r="G5911" s="4">
        <f t="shared" ca="1" si="183"/>
        <v>158</v>
      </c>
      <c r="H5911" s="4">
        <f ca="1">+Data_TABLE[[#This Row],[Qty]]*Data_TABLE[[#This Row],[Unit Price]]</f>
        <v>158</v>
      </c>
      <c r="I5911" s="7">
        <v>42231</v>
      </c>
      <c r="J5911" s="10">
        <f>EOMONTH(Data_TABLE[[#This Row],[Date Sold]],0)</f>
        <v>42247</v>
      </c>
    </row>
    <row r="5912" spans="2:10" x14ac:dyDescent="0.25">
      <c r="B5912" s="1" t="s">
        <v>41</v>
      </c>
      <c r="C5912" s="3" t="s">
        <v>56</v>
      </c>
      <c r="D5912" s="2" t="s">
        <v>50</v>
      </c>
      <c r="E5912" s="3" t="s">
        <v>44</v>
      </c>
      <c r="F5912" s="3">
        <f t="shared" ca="1" si="182"/>
        <v>2</v>
      </c>
      <c r="G5912" s="4">
        <f t="shared" ca="1" si="183"/>
        <v>130</v>
      </c>
      <c r="H5912" s="4">
        <f ca="1">+Data_TABLE[[#This Row],[Qty]]*Data_TABLE[[#This Row],[Unit Price]]</f>
        <v>260</v>
      </c>
      <c r="I5912" s="7">
        <v>42231</v>
      </c>
      <c r="J5912" s="10">
        <f>EOMONTH(Data_TABLE[[#This Row],[Date Sold]],0)</f>
        <v>42247</v>
      </c>
    </row>
    <row r="5913" spans="2:10" x14ac:dyDescent="0.25">
      <c r="B5913" s="1" t="s">
        <v>41</v>
      </c>
      <c r="C5913" s="3" t="s">
        <v>55</v>
      </c>
      <c r="D5913" s="2" t="s">
        <v>49</v>
      </c>
      <c r="E5913" s="3" t="s">
        <v>43</v>
      </c>
      <c r="F5913" s="3">
        <f t="shared" ca="1" si="182"/>
        <v>4</v>
      </c>
      <c r="G5913" s="4">
        <f t="shared" ca="1" si="183"/>
        <v>82</v>
      </c>
      <c r="H5913" s="4">
        <f ca="1">+Data_TABLE[[#This Row],[Qty]]*Data_TABLE[[#This Row],[Unit Price]]</f>
        <v>328</v>
      </c>
      <c r="I5913" s="7">
        <v>42231</v>
      </c>
      <c r="J5913" s="10">
        <f>EOMONTH(Data_TABLE[[#This Row],[Date Sold]],0)</f>
        <v>42247</v>
      </c>
    </row>
    <row r="5914" spans="2:10" x14ac:dyDescent="0.25">
      <c r="B5914" s="1" t="s">
        <v>41</v>
      </c>
      <c r="C5914" s="3" t="s">
        <v>56</v>
      </c>
      <c r="D5914" s="2" t="s">
        <v>52</v>
      </c>
      <c r="E5914" s="3" t="s">
        <v>46</v>
      </c>
      <c r="F5914" s="3">
        <f t="shared" ca="1" si="182"/>
        <v>4</v>
      </c>
      <c r="G5914" s="4">
        <f t="shared" ca="1" si="183"/>
        <v>93</v>
      </c>
      <c r="H5914" s="4">
        <f ca="1">+Data_TABLE[[#This Row],[Qty]]*Data_TABLE[[#This Row],[Unit Price]]</f>
        <v>372</v>
      </c>
      <c r="I5914" s="7">
        <v>42231</v>
      </c>
      <c r="J5914" s="10">
        <f>EOMONTH(Data_TABLE[[#This Row],[Date Sold]],0)</f>
        <v>42247</v>
      </c>
    </row>
    <row r="5915" spans="2:10" x14ac:dyDescent="0.25">
      <c r="B5915" s="1" t="s">
        <v>41</v>
      </c>
      <c r="C5915" s="3" t="s">
        <v>56</v>
      </c>
      <c r="D5915" s="2" t="s">
        <v>52</v>
      </c>
      <c r="E5915" s="3" t="s">
        <v>46</v>
      </c>
      <c r="F5915" s="3">
        <f t="shared" ca="1" si="182"/>
        <v>4</v>
      </c>
      <c r="G5915" s="4">
        <f t="shared" ca="1" si="183"/>
        <v>157</v>
      </c>
      <c r="H5915" s="4">
        <f ca="1">+Data_TABLE[[#This Row],[Qty]]*Data_TABLE[[#This Row],[Unit Price]]</f>
        <v>628</v>
      </c>
      <c r="I5915" s="7">
        <v>42231</v>
      </c>
      <c r="J5915" s="10">
        <f>EOMONTH(Data_TABLE[[#This Row],[Date Sold]],0)</f>
        <v>42247</v>
      </c>
    </row>
    <row r="5916" spans="2:10" x14ac:dyDescent="0.25">
      <c r="B5916" s="1" t="s">
        <v>41</v>
      </c>
      <c r="C5916" s="3" t="s">
        <v>56</v>
      </c>
      <c r="D5916" s="2" t="s">
        <v>50</v>
      </c>
      <c r="E5916" s="3" t="s">
        <v>44</v>
      </c>
      <c r="F5916" s="3">
        <f t="shared" ca="1" si="182"/>
        <v>5</v>
      </c>
      <c r="G5916" s="4">
        <f t="shared" ca="1" si="183"/>
        <v>113</v>
      </c>
      <c r="H5916" s="4">
        <f ca="1">+Data_TABLE[[#This Row],[Qty]]*Data_TABLE[[#This Row],[Unit Price]]</f>
        <v>565</v>
      </c>
      <c r="I5916" s="7">
        <v>42231</v>
      </c>
      <c r="J5916" s="10">
        <f>EOMONTH(Data_TABLE[[#This Row],[Date Sold]],0)</f>
        <v>42247</v>
      </c>
    </row>
    <row r="5917" spans="2:10" x14ac:dyDescent="0.25">
      <c r="B5917" s="1" t="s">
        <v>41</v>
      </c>
      <c r="C5917" s="3" t="s">
        <v>56</v>
      </c>
      <c r="D5917" s="2" t="s">
        <v>52</v>
      </c>
      <c r="E5917" s="3" t="s">
        <v>46</v>
      </c>
      <c r="F5917" s="3">
        <f t="shared" ca="1" si="182"/>
        <v>3</v>
      </c>
      <c r="G5917" s="4">
        <f t="shared" ca="1" si="183"/>
        <v>136</v>
      </c>
      <c r="H5917" s="4">
        <f ca="1">+Data_TABLE[[#This Row],[Qty]]*Data_TABLE[[#This Row],[Unit Price]]</f>
        <v>408</v>
      </c>
      <c r="I5917" s="7">
        <v>42231</v>
      </c>
      <c r="J5917" s="10">
        <f>EOMONTH(Data_TABLE[[#This Row],[Date Sold]],0)</f>
        <v>42247</v>
      </c>
    </row>
    <row r="5918" spans="2:10" x14ac:dyDescent="0.25">
      <c r="B5918" s="1" t="s">
        <v>41</v>
      </c>
      <c r="C5918" s="3" t="s">
        <v>55</v>
      </c>
      <c r="D5918" s="2" t="s">
        <v>51</v>
      </c>
      <c r="E5918" s="3" t="s">
        <v>45</v>
      </c>
      <c r="F5918" s="3">
        <f t="shared" ca="1" si="182"/>
        <v>3</v>
      </c>
      <c r="G5918" s="4">
        <f t="shared" ca="1" si="183"/>
        <v>66</v>
      </c>
      <c r="H5918" s="4">
        <f ca="1">+Data_TABLE[[#This Row],[Qty]]*Data_TABLE[[#This Row],[Unit Price]]</f>
        <v>198</v>
      </c>
      <c r="I5918" s="7">
        <v>42231</v>
      </c>
      <c r="J5918" s="10">
        <f>EOMONTH(Data_TABLE[[#This Row],[Date Sold]],0)</f>
        <v>42247</v>
      </c>
    </row>
    <row r="5919" spans="2:10" x14ac:dyDescent="0.25">
      <c r="B5919" s="1" t="s">
        <v>41</v>
      </c>
      <c r="C5919" s="3" t="s">
        <v>55</v>
      </c>
      <c r="D5919" s="2" t="s">
        <v>49</v>
      </c>
      <c r="E5919" s="3" t="s">
        <v>43</v>
      </c>
      <c r="F5919" s="3">
        <f t="shared" ca="1" si="182"/>
        <v>2</v>
      </c>
      <c r="G5919" s="4">
        <f t="shared" ca="1" si="183"/>
        <v>153</v>
      </c>
      <c r="H5919" s="4">
        <f ca="1">+Data_TABLE[[#This Row],[Qty]]*Data_TABLE[[#This Row],[Unit Price]]</f>
        <v>306</v>
      </c>
      <c r="I5919" s="7">
        <v>42231</v>
      </c>
      <c r="J5919" s="10">
        <f>EOMONTH(Data_TABLE[[#This Row],[Date Sold]],0)</f>
        <v>42247</v>
      </c>
    </row>
    <row r="5920" spans="2:10" x14ac:dyDescent="0.25">
      <c r="B5920" s="1" t="s">
        <v>41</v>
      </c>
      <c r="C5920" s="3" t="s">
        <v>54</v>
      </c>
      <c r="D5920" s="2" t="s">
        <v>48</v>
      </c>
      <c r="E5920" s="3" t="s">
        <v>42</v>
      </c>
      <c r="F5920" s="3">
        <f t="shared" ca="1" si="182"/>
        <v>1</v>
      </c>
      <c r="G5920" s="4">
        <f t="shared" ca="1" si="183"/>
        <v>188</v>
      </c>
      <c r="H5920" s="4">
        <f ca="1">+Data_TABLE[[#This Row],[Qty]]*Data_TABLE[[#This Row],[Unit Price]]</f>
        <v>188</v>
      </c>
      <c r="I5920" s="7">
        <v>42231</v>
      </c>
      <c r="J5920" s="10">
        <f>EOMONTH(Data_TABLE[[#This Row],[Date Sold]],0)</f>
        <v>42247</v>
      </c>
    </row>
    <row r="5921" spans="2:10" x14ac:dyDescent="0.25">
      <c r="B5921" s="1" t="s">
        <v>41</v>
      </c>
      <c r="C5921" s="3" t="s">
        <v>54</v>
      </c>
      <c r="D5921" s="2" t="s">
        <v>48</v>
      </c>
      <c r="E5921" s="3" t="s">
        <v>42</v>
      </c>
      <c r="F5921" s="3">
        <f t="shared" ca="1" si="182"/>
        <v>2</v>
      </c>
      <c r="G5921" s="4">
        <f t="shared" ca="1" si="183"/>
        <v>69</v>
      </c>
      <c r="H5921" s="4">
        <f ca="1">+Data_TABLE[[#This Row],[Qty]]*Data_TABLE[[#This Row],[Unit Price]]</f>
        <v>138</v>
      </c>
      <c r="I5921" s="7">
        <v>42231</v>
      </c>
      <c r="J5921" s="10">
        <f>EOMONTH(Data_TABLE[[#This Row],[Date Sold]],0)</f>
        <v>42247</v>
      </c>
    </row>
    <row r="5922" spans="2:10" x14ac:dyDescent="0.25">
      <c r="B5922" s="1" t="s">
        <v>41</v>
      </c>
      <c r="C5922" s="3" t="s">
        <v>55</v>
      </c>
      <c r="D5922" s="2" t="s">
        <v>51</v>
      </c>
      <c r="E5922" s="3" t="s">
        <v>45</v>
      </c>
      <c r="F5922" s="3">
        <f t="shared" ca="1" si="182"/>
        <v>2</v>
      </c>
      <c r="G5922" s="4">
        <f t="shared" ca="1" si="183"/>
        <v>131</v>
      </c>
      <c r="H5922" s="4">
        <f ca="1">+Data_TABLE[[#This Row],[Qty]]*Data_TABLE[[#This Row],[Unit Price]]</f>
        <v>262</v>
      </c>
      <c r="I5922" s="7">
        <v>42231</v>
      </c>
      <c r="J5922" s="10">
        <f>EOMONTH(Data_TABLE[[#This Row],[Date Sold]],0)</f>
        <v>42247</v>
      </c>
    </row>
    <row r="5923" spans="2:10" x14ac:dyDescent="0.25">
      <c r="B5923" s="1" t="s">
        <v>41</v>
      </c>
      <c r="C5923" s="3" t="s">
        <v>55</v>
      </c>
      <c r="D5923" s="2" t="s">
        <v>49</v>
      </c>
      <c r="E5923" s="3" t="s">
        <v>43</v>
      </c>
      <c r="F5923" s="3">
        <f t="shared" ca="1" si="182"/>
        <v>1</v>
      </c>
      <c r="G5923" s="4">
        <f t="shared" ca="1" si="183"/>
        <v>153</v>
      </c>
      <c r="H5923" s="4">
        <f ca="1">+Data_TABLE[[#This Row],[Qty]]*Data_TABLE[[#This Row],[Unit Price]]</f>
        <v>153</v>
      </c>
      <c r="I5923" s="7">
        <v>42231</v>
      </c>
      <c r="J5923" s="10">
        <f>EOMONTH(Data_TABLE[[#This Row],[Date Sold]],0)</f>
        <v>42247</v>
      </c>
    </row>
    <row r="5924" spans="2:10" x14ac:dyDescent="0.25">
      <c r="B5924" s="1" t="s">
        <v>41</v>
      </c>
      <c r="C5924" s="3" t="s">
        <v>56</v>
      </c>
      <c r="D5924" s="2" t="s">
        <v>52</v>
      </c>
      <c r="E5924" s="3" t="s">
        <v>46</v>
      </c>
      <c r="F5924" s="3">
        <f t="shared" ca="1" si="182"/>
        <v>4</v>
      </c>
      <c r="G5924" s="4">
        <f t="shared" ca="1" si="183"/>
        <v>137</v>
      </c>
      <c r="H5924" s="4">
        <f ca="1">+Data_TABLE[[#This Row],[Qty]]*Data_TABLE[[#This Row],[Unit Price]]</f>
        <v>548</v>
      </c>
      <c r="I5924" s="7">
        <v>42231</v>
      </c>
      <c r="J5924" s="10">
        <f>EOMONTH(Data_TABLE[[#This Row],[Date Sold]],0)</f>
        <v>42247</v>
      </c>
    </row>
    <row r="5925" spans="2:10" x14ac:dyDescent="0.25">
      <c r="B5925" s="1" t="s">
        <v>41</v>
      </c>
      <c r="C5925" s="3" t="s">
        <v>56</v>
      </c>
      <c r="D5925" s="2" t="s">
        <v>50</v>
      </c>
      <c r="E5925" s="3" t="s">
        <v>44</v>
      </c>
      <c r="F5925" s="3">
        <f t="shared" ca="1" si="182"/>
        <v>4</v>
      </c>
      <c r="G5925" s="4">
        <f t="shared" ca="1" si="183"/>
        <v>197</v>
      </c>
      <c r="H5925" s="4">
        <f ca="1">+Data_TABLE[[#This Row],[Qty]]*Data_TABLE[[#This Row],[Unit Price]]</f>
        <v>788</v>
      </c>
      <c r="I5925" s="7">
        <v>42231</v>
      </c>
      <c r="J5925" s="10">
        <f>EOMONTH(Data_TABLE[[#This Row],[Date Sold]],0)</f>
        <v>42247</v>
      </c>
    </row>
    <row r="5926" spans="2:10" x14ac:dyDescent="0.25">
      <c r="B5926" s="1" t="s">
        <v>41</v>
      </c>
      <c r="C5926" s="3" t="s">
        <v>56</v>
      </c>
      <c r="D5926" s="2" t="s">
        <v>50</v>
      </c>
      <c r="E5926" s="3" t="s">
        <v>44</v>
      </c>
      <c r="F5926" s="3">
        <f t="shared" ca="1" si="182"/>
        <v>3</v>
      </c>
      <c r="G5926" s="4">
        <f t="shared" ca="1" si="183"/>
        <v>147</v>
      </c>
      <c r="H5926" s="4">
        <f ca="1">+Data_TABLE[[#This Row],[Qty]]*Data_TABLE[[#This Row],[Unit Price]]</f>
        <v>441</v>
      </c>
      <c r="I5926" s="7">
        <v>42231</v>
      </c>
      <c r="J5926" s="10">
        <f>EOMONTH(Data_TABLE[[#This Row],[Date Sold]],0)</f>
        <v>42247</v>
      </c>
    </row>
    <row r="5927" spans="2:10" x14ac:dyDescent="0.25">
      <c r="B5927" s="1" t="s">
        <v>41</v>
      </c>
      <c r="C5927" s="3" t="s">
        <v>56</v>
      </c>
      <c r="D5927" s="2" t="s">
        <v>50</v>
      </c>
      <c r="E5927" s="3" t="s">
        <v>44</v>
      </c>
      <c r="F5927" s="3">
        <f t="shared" ca="1" si="182"/>
        <v>3</v>
      </c>
      <c r="G5927" s="4">
        <f t="shared" ca="1" si="183"/>
        <v>126</v>
      </c>
      <c r="H5927" s="4">
        <f ca="1">+Data_TABLE[[#This Row],[Qty]]*Data_TABLE[[#This Row],[Unit Price]]</f>
        <v>378</v>
      </c>
      <c r="I5927" s="7">
        <v>42231</v>
      </c>
      <c r="J5927" s="10">
        <f>EOMONTH(Data_TABLE[[#This Row],[Date Sold]],0)</f>
        <v>42247</v>
      </c>
    </row>
    <row r="5928" spans="2:10" x14ac:dyDescent="0.25">
      <c r="B5928" s="1" t="s">
        <v>41</v>
      </c>
      <c r="C5928" s="3" t="s">
        <v>54</v>
      </c>
      <c r="D5928" s="2" t="s">
        <v>48</v>
      </c>
      <c r="E5928" s="3" t="s">
        <v>42</v>
      </c>
      <c r="F5928" s="3">
        <f t="shared" ca="1" si="182"/>
        <v>5</v>
      </c>
      <c r="G5928" s="4">
        <f t="shared" ca="1" si="183"/>
        <v>195</v>
      </c>
      <c r="H5928" s="4">
        <f ca="1">+Data_TABLE[[#This Row],[Qty]]*Data_TABLE[[#This Row],[Unit Price]]</f>
        <v>975</v>
      </c>
      <c r="I5928" s="7">
        <v>42231</v>
      </c>
      <c r="J5928" s="10">
        <f>EOMONTH(Data_TABLE[[#This Row],[Date Sold]],0)</f>
        <v>42247</v>
      </c>
    </row>
    <row r="5929" spans="2:10" x14ac:dyDescent="0.25">
      <c r="B5929" s="1" t="s">
        <v>41</v>
      </c>
      <c r="C5929" s="3" t="s">
        <v>56</v>
      </c>
      <c r="D5929" s="2" t="s">
        <v>50</v>
      </c>
      <c r="E5929" s="3" t="s">
        <v>44</v>
      </c>
      <c r="F5929" s="3">
        <f t="shared" ca="1" si="182"/>
        <v>3</v>
      </c>
      <c r="G5929" s="4">
        <f t="shared" ca="1" si="183"/>
        <v>131</v>
      </c>
      <c r="H5929" s="4">
        <f ca="1">+Data_TABLE[[#This Row],[Qty]]*Data_TABLE[[#This Row],[Unit Price]]</f>
        <v>393</v>
      </c>
      <c r="I5929" s="7">
        <v>42231</v>
      </c>
      <c r="J5929" s="10">
        <f>EOMONTH(Data_TABLE[[#This Row],[Date Sold]],0)</f>
        <v>42247</v>
      </c>
    </row>
    <row r="5930" spans="2:10" x14ac:dyDescent="0.25">
      <c r="B5930" s="1" t="s">
        <v>41</v>
      </c>
      <c r="C5930" s="3" t="s">
        <v>56</v>
      </c>
      <c r="D5930" s="2" t="s">
        <v>50</v>
      </c>
      <c r="E5930" s="3" t="s">
        <v>44</v>
      </c>
      <c r="F5930" s="3">
        <f t="shared" ca="1" si="182"/>
        <v>5</v>
      </c>
      <c r="G5930" s="4">
        <f t="shared" ca="1" si="183"/>
        <v>147</v>
      </c>
      <c r="H5930" s="4">
        <f ca="1">+Data_TABLE[[#This Row],[Qty]]*Data_TABLE[[#This Row],[Unit Price]]</f>
        <v>735</v>
      </c>
      <c r="I5930" s="7">
        <v>42231</v>
      </c>
      <c r="J5930" s="10">
        <f>EOMONTH(Data_TABLE[[#This Row],[Date Sold]],0)</f>
        <v>42247</v>
      </c>
    </row>
    <row r="5931" spans="2:10" x14ac:dyDescent="0.25">
      <c r="B5931" s="1" t="s">
        <v>41</v>
      </c>
      <c r="C5931" s="3" t="s">
        <v>55</v>
      </c>
      <c r="D5931" s="2" t="s">
        <v>49</v>
      </c>
      <c r="E5931" s="3" t="s">
        <v>43</v>
      </c>
      <c r="F5931" s="3">
        <f t="shared" ca="1" si="182"/>
        <v>4</v>
      </c>
      <c r="G5931" s="4">
        <f t="shared" ca="1" si="183"/>
        <v>197</v>
      </c>
      <c r="H5931" s="4">
        <f ca="1">+Data_TABLE[[#This Row],[Qty]]*Data_TABLE[[#This Row],[Unit Price]]</f>
        <v>788</v>
      </c>
      <c r="I5931" s="7">
        <v>42231</v>
      </c>
      <c r="J5931" s="10">
        <f>EOMONTH(Data_TABLE[[#This Row],[Date Sold]],0)</f>
        <v>42247</v>
      </c>
    </row>
    <row r="5932" spans="2:10" x14ac:dyDescent="0.25">
      <c r="B5932" s="1" t="s">
        <v>41</v>
      </c>
      <c r="C5932" s="3" t="s">
        <v>54</v>
      </c>
      <c r="D5932" s="2" t="s">
        <v>48</v>
      </c>
      <c r="E5932" s="3" t="s">
        <v>42</v>
      </c>
      <c r="F5932" s="3">
        <f t="shared" ca="1" si="182"/>
        <v>4</v>
      </c>
      <c r="G5932" s="4">
        <f t="shared" ca="1" si="183"/>
        <v>165</v>
      </c>
      <c r="H5932" s="4">
        <f ca="1">+Data_TABLE[[#This Row],[Qty]]*Data_TABLE[[#This Row],[Unit Price]]</f>
        <v>660</v>
      </c>
      <c r="I5932" s="7">
        <v>42231</v>
      </c>
      <c r="J5932" s="10">
        <f>EOMONTH(Data_TABLE[[#This Row],[Date Sold]],0)</f>
        <v>42247</v>
      </c>
    </row>
    <row r="5933" spans="2:10" x14ac:dyDescent="0.25">
      <c r="B5933" s="1" t="s">
        <v>41</v>
      </c>
      <c r="C5933" s="3" t="s">
        <v>54</v>
      </c>
      <c r="D5933" s="2" t="s">
        <v>48</v>
      </c>
      <c r="E5933" s="3" t="s">
        <v>42</v>
      </c>
      <c r="F5933" s="3">
        <f t="shared" ca="1" si="182"/>
        <v>5</v>
      </c>
      <c r="G5933" s="4">
        <f t="shared" ca="1" si="183"/>
        <v>162</v>
      </c>
      <c r="H5933" s="4">
        <f ca="1">+Data_TABLE[[#This Row],[Qty]]*Data_TABLE[[#This Row],[Unit Price]]</f>
        <v>810</v>
      </c>
      <c r="I5933" s="7">
        <v>42231</v>
      </c>
      <c r="J5933" s="10">
        <f>EOMONTH(Data_TABLE[[#This Row],[Date Sold]],0)</f>
        <v>42247</v>
      </c>
    </row>
    <row r="5934" spans="2:10" x14ac:dyDescent="0.25">
      <c r="B5934" s="1" t="s">
        <v>41</v>
      </c>
      <c r="C5934" s="3" t="s">
        <v>55</v>
      </c>
      <c r="D5934" s="2" t="s">
        <v>49</v>
      </c>
      <c r="E5934" s="3" t="s">
        <v>43</v>
      </c>
      <c r="F5934" s="3">
        <f t="shared" ca="1" si="182"/>
        <v>1</v>
      </c>
      <c r="G5934" s="4">
        <f t="shared" ca="1" si="183"/>
        <v>66</v>
      </c>
      <c r="H5934" s="4">
        <f ca="1">+Data_TABLE[[#This Row],[Qty]]*Data_TABLE[[#This Row],[Unit Price]]</f>
        <v>66</v>
      </c>
      <c r="I5934" s="7">
        <v>42231</v>
      </c>
      <c r="J5934" s="10">
        <f>EOMONTH(Data_TABLE[[#This Row],[Date Sold]],0)</f>
        <v>42247</v>
      </c>
    </row>
    <row r="5935" spans="2:10" x14ac:dyDescent="0.25">
      <c r="B5935" s="1" t="s">
        <v>41</v>
      </c>
      <c r="C5935" s="3" t="s">
        <v>55</v>
      </c>
      <c r="D5935" s="2" t="s">
        <v>49</v>
      </c>
      <c r="E5935" s="3" t="s">
        <v>43</v>
      </c>
      <c r="F5935" s="3">
        <f t="shared" ca="1" si="182"/>
        <v>2</v>
      </c>
      <c r="G5935" s="4">
        <f t="shared" ca="1" si="183"/>
        <v>164</v>
      </c>
      <c r="H5935" s="4">
        <f ca="1">+Data_TABLE[[#This Row],[Qty]]*Data_TABLE[[#This Row],[Unit Price]]</f>
        <v>328</v>
      </c>
      <c r="I5935" s="7">
        <v>42231</v>
      </c>
      <c r="J5935" s="10">
        <f>EOMONTH(Data_TABLE[[#This Row],[Date Sold]],0)</f>
        <v>42247</v>
      </c>
    </row>
    <row r="5936" spans="2:10" x14ac:dyDescent="0.25">
      <c r="B5936" s="1" t="s">
        <v>41</v>
      </c>
      <c r="C5936" s="3" t="s">
        <v>55</v>
      </c>
      <c r="D5936" s="2" t="s">
        <v>49</v>
      </c>
      <c r="E5936" s="3" t="s">
        <v>43</v>
      </c>
      <c r="F5936" s="3">
        <f t="shared" ca="1" si="182"/>
        <v>1</v>
      </c>
      <c r="G5936" s="4">
        <f t="shared" ca="1" si="183"/>
        <v>154</v>
      </c>
      <c r="H5936" s="4">
        <f ca="1">+Data_TABLE[[#This Row],[Qty]]*Data_TABLE[[#This Row],[Unit Price]]</f>
        <v>154</v>
      </c>
      <c r="I5936" s="7">
        <v>42231</v>
      </c>
      <c r="J5936" s="10">
        <f>EOMONTH(Data_TABLE[[#This Row],[Date Sold]],0)</f>
        <v>42247</v>
      </c>
    </row>
    <row r="5937" spans="2:10" x14ac:dyDescent="0.25">
      <c r="B5937" s="1" t="s">
        <v>41</v>
      </c>
      <c r="C5937" s="3" t="s">
        <v>55</v>
      </c>
      <c r="D5937" s="2" t="s">
        <v>51</v>
      </c>
      <c r="E5937" s="3" t="s">
        <v>45</v>
      </c>
      <c r="F5937" s="3">
        <f t="shared" ref="F5937:F6000" ca="1" si="184">RANDBETWEEN(1,5)</f>
        <v>3</v>
      </c>
      <c r="G5937" s="4">
        <f t="shared" ref="G5937:G6000" ca="1" si="185">RANDBETWEEN(60,200)</f>
        <v>74</v>
      </c>
      <c r="H5937" s="4">
        <f ca="1">+Data_TABLE[[#This Row],[Qty]]*Data_TABLE[[#This Row],[Unit Price]]</f>
        <v>222</v>
      </c>
      <c r="I5937" s="7">
        <v>42231</v>
      </c>
      <c r="J5937" s="10">
        <f>EOMONTH(Data_TABLE[[#This Row],[Date Sold]],0)</f>
        <v>42247</v>
      </c>
    </row>
    <row r="5938" spans="2:10" x14ac:dyDescent="0.25">
      <c r="B5938" s="1" t="s">
        <v>41</v>
      </c>
      <c r="C5938" s="3" t="s">
        <v>55</v>
      </c>
      <c r="D5938" s="2" t="s">
        <v>51</v>
      </c>
      <c r="E5938" s="3" t="s">
        <v>45</v>
      </c>
      <c r="F5938" s="3">
        <f t="shared" ca="1" si="184"/>
        <v>1</v>
      </c>
      <c r="G5938" s="4">
        <f t="shared" ca="1" si="185"/>
        <v>122</v>
      </c>
      <c r="H5938" s="4">
        <f ca="1">+Data_TABLE[[#This Row],[Qty]]*Data_TABLE[[#This Row],[Unit Price]]</f>
        <v>122</v>
      </c>
      <c r="I5938" s="7">
        <v>42231</v>
      </c>
      <c r="J5938" s="10">
        <f>EOMONTH(Data_TABLE[[#This Row],[Date Sold]],0)</f>
        <v>42247</v>
      </c>
    </row>
    <row r="5939" spans="2:10" x14ac:dyDescent="0.25">
      <c r="B5939" s="1" t="s">
        <v>41</v>
      </c>
      <c r="C5939" s="3" t="s">
        <v>54</v>
      </c>
      <c r="D5939" s="2" t="s">
        <v>48</v>
      </c>
      <c r="E5939" s="3" t="s">
        <v>42</v>
      </c>
      <c r="F5939" s="3">
        <f t="shared" ca="1" si="184"/>
        <v>2</v>
      </c>
      <c r="G5939" s="4">
        <f t="shared" ca="1" si="185"/>
        <v>69</v>
      </c>
      <c r="H5939" s="4">
        <f ca="1">+Data_TABLE[[#This Row],[Qty]]*Data_TABLE[[#This Row],[Unit Price]]</f>
        <v>138</v>
      </c>
      <c r="I5939" s="7">
        <v>42231</v>
      </c>
      <c r="J5939" s="10">
        <f>EOMONTH(Data_TABLE[[#This Row],[Date Sold]],0)</f>
        <v>42247</v>
      </c>
    </row>
    <row r="5940" spans="2:10" x14ac:dyDescent="0.25">
      <c r="B5940" s="1" t="s">
        <v>41</v>
      </c>
      <c r="C5940" s="3" t="s">
        <v>54</v>
      </c>
      <c r="D5940" s="2" t="s">
        <v>48</v>
      </c>
      <c r="E5940" s="3" t="s">
        <v>42</v>
      </c>
      <c r="F5940" s="3">
        <f t="shared" ca="1" si="184"/>
        <v>1</v>
      </c>
      <c r="G5940" s="4">
        <f t="shared" ca="1" si="185"/>
        <v>91</v>
      </c>
      <c r="H5940" s="4">
        <f ca="1">+Data_TABLE[[#This Row],[Qty]]*Data_TABLE[[#This Row],[Unit Price]]</f>
        <v>91</v>
      </c>
      <c r="I5940" s="7">
        <v>42231</v>
      </c>
      <c r="J5940" s="10">
        <f>EOMONTH(Data_TABLE[[#This Row],[Date Sold]],0)</f>
        <v>42247</v>
      </c>
    </row>
    <row r="5941" spans="2:10" x14ac:dyDescent="0.25">
      <c r="B5941" s="1" t="s">
        <v>41</v>
      </c>
      <c r="C5941" s="3" t="s">
        <v>56</v>
      </c>
      <c r="D5941" s="2" t="s">
        <v>50</v>
      </c>
      <c r="E5941" s="3" t="s">
        <v>44</v>
      </c>
      <c r="F5941" s="3">
        <f t="shared" ca="1" si="184"/>
        <v>1</v>
      </c>
      <c r="G5941" s="4">
        <f t="shared" ca="1" si="185"/>
        <v>149</v>
      </c>
      <c r="H5941" s="4">
        <f ca="1">+Data_TABLE[[#This Row],[Qty]]*Data_TABLE[[#This Row],[Unit Price]]</f>
        <v>149</v>
      </c>
      <c r="I5941" s="7">
        <v>42231</v>
      </c>
      <c r="J5941" s="10">
        <f>EOMONTH(Data_TABLE[[#This Row],[Date Sold]],0)</f>
        <v>42247</v>
      </c>
    </row>
    <row r="5942" spans="2:10" x14ac:dyDescent="0.25">
      <c r="B5942" s="1" t="s">
        <v>41</v>
      </c>
      <c r="C5942" s="3" t="s">
        <v>56</v>
      </c>
      <c r="D5942" s="2" t="s">
        <v>52</v>
      </c>
      <c r="E5942" s="3" t="s">
        <v>46</v>
      </c>
      <c r="F5942" s="3">
        <f t="shared" ca="1" si="184"/>
        <v>2</v>
      </c>
      <c r="G5942" s="4">
        <f t="shared" ca="1" si="185"/>
        <v>149</v>
      </c>
      <c r="H5942" s="4">
        <f ca="1">+Data_TABLE[[#This Row],[Qty]]*Data_TABLE[[#This Row],[Unit Price]]</f>
        <v>298</v>
      </c>
      <c r="I5942" s="7">
        <v>42231</v>
      </c>
      <c r="J5942" s="10">
        <f>EOMONTH(Data_TABLE[[#This Row],[Date Sold]],0)</f>
        <v>42247</v>
      </c>
    </row>
    <row r="5943" spans="2:10" x14ac:dyDescent="0.25">
      <c r="B5943" s="1" t="s">
        <v>41</v>
      </c>
      <c r="C5943" s="3" t="s">
        <v>54</v>
      </c>
      <c r="D5943" s="2" t="s">
        <v>48</v>
      </c>
      <c r="E5943" s="3" t="s">
        <v>42</v>
      </c>
      <c r="F5943" s="3">
        <f t="shared" ca="1" si="184"/>
        <v>1</v>
      </c>
      <c r="G5943" s="4">
        <f t="shared" ca="1" si="185"/>
        <v>75</v>
      </c>
      <c r="H5943" s="4">
        <f ca="1">+Data_TABLE[[#This Row],[Qty]]*Data_TABLE[[#This Row],[Unit Price]]</f>
        <v>75</v>
      </c>
      <c r="I5943" s="7">
        <v>42231</v>
      </c>
      <c r="J5943" s="10">
        <f>EOMONTH(Data_TABLE[[#This Row],[Date Sold]],0)</f>
        <v>42247</v>
      </c>
    </row>
    <row r="5944" spans="2:10" x14ac:dyDescent="0.25">
      <c r="B5944" s="1" t="s">
        <v>41</v>
      </c>
      <c r="C5944" s="3" t="s">
        <v>55</v>
      </c>
      <c r="D5944" s="2" t="s">
        <v>49</v>
      </c>
      <c r="E5944" s="3" t="s">
        <v>43</v>
      </c>
      <c r="F5944" s="3">
        <f t="shared" ca="1" si="184"/>
        <v>5</v>
      </c>
      <c r="G5944" s="4">
        <f t="shared" ca="1" si="185"/>
        <v>169</v>
      </c>
      <c r="H5944" s="4">
        <f ca="1">+Data_TABLE[[#This Row],[Qty]]*Data_TABLE[[#This Row],[Unit Price]]</f>
        <v>845</v>
      </c>
      <c r="I5944" s="7">
        <v>42231</v>
      </c>
      <c r="J5944" s="10">
        <f>EOMONTH(Data_TABLE[[#This Row],[Date Sold]],0)</f>
        <v>42247</v>
      </c>
    </row>
    <row r="5945" spans="2:10" x14ac:dyDescent="0.25">
      <c r="B5945" s="1" t="s">
        <v>41</v>
      </c>
      <c r="C5945" s="3" t="s">
        <v>55</v>
      </c>
      <c r="D5945" s="2" t="s">
        <v>49</v>
      </c>
      <c r="E5945" s="3" t="s">
        <v>43</v>
      </c>
      <c r="F5945" s="3">
        <f t="shared" ca="1" si="184"/>
        <v>2</v>
      </c>
      <c r="G5945" s="4">
        <f t="shared" ca="1" si="185"/>
        <v>107</v>
      </c>
      <c r="H5945" s="4">
        <f ca="1">+Data_TABLE[[#This Row],[Qty]]*Data_TABLE[[#This Row],[Unit Price]]</f>
        <v>214</v>
      </c>
      <c r="I5945" s="7">
        <v>42231</v>
      </c>
      <c r="J5945" s="10">
        <f>EOMONTH(Data_TABLE[[#This Row],[Date Sold]],0)</f>
        <v>42247</v>
      </c>
    </row>
    <row r="5946" spans="2:10" x14ac:dyDescent="0.25">
      <c r="B5946" s="1" t="s">
        <v>41</v>
      </c>
      <c r="C5946" s="3" t="s">
        <v>55</v>
      </c>
      <c r="D5946" s="2" t="s">
        <v>49</v>
      </c>
      <c r="E5946" s="3" t="s">
        <v>43</v>
      </c>
      <c r="F5946" s="3">
        <f t="shared" ca="1" si="184"/>
        <v>5</v>
      </c>
      <c r="G5946" s="4">
        <f t="shared" ca="1" si="185"/>
        <v>72</v>
      </c>
      <c r="H5946" s="4">
        <f ca="1">+Data_TABLE[[#This Row],[Qty]]*Data_TABLE[[#This Row],[Unit Price]]</f>
        <v>360</v>
      </c>
      <c r="I5946" s="7">
        <v>42231</v>
      </c>
      <c r="J5946" s="10">
        <f>EOMONTH(Data_TABLE[[#This Row],[Date Sold]],0)</f>
        <v>42247</v>
      </c>
    </row>
    <row r="5947" spans="2:10" x14ac:dyDescent="0.25">
      <c r="B5947" s="1" t="s">
        <v>41</v>
      </c>
      <c r="C5947" s="3" t="s">
        <v>55</v>
      </c>
      <c r="D5947" s="2" t="s">
        <v>49</v>
      </c>
      <c r="E5947" s="3" t="s">
        <v>43</v>
      </c>
      <c r="F5947" s="3">
        <f t="shared" ca="1" si="184"/>
        <v>3</v>
      </c>
      <c r="G5947" s="4">
        <f t="shared" ca="1" si="185"/>
        <v>134</v>
      </c>
      <c r="H5947" s="4">
        <f ca="1">+Data_TABLE[[#This Row],[Qty]]*Data_TABLE[[#This Row],[Unit Price]]</f>
        <v>402</v>
      </c>
      <c r="I5947" s="7">
        <v>42231</v>
      </c>
      <c r="J5947" s="10">
        <f>EOMONTH(Data_TABLE[[#This Row],[Date Sold]],0)</f>
        <v>42247</v>
      </c>
    </row>
    <row r="5948" spans="2:10" x14ac:dyDescent="0.25">
      <c r="B5948" s="1" t="s">
        <v>41</v>
      </c>
      <c r="C5948" s="3" t="s">
        <v>54</v>
      </c>
      <c r="D5948" s="2" t="s">
        <v>48</v>
      </c>
      <c r="E5948" s="3" t="s">
        <v>42</v>
      </c>
      <c r="F5948" s="3">
        <f t="shared" ca="1" si="184"/>
        <v>2</v>
      </c>
      <c r="G5948" s="4">
        <f t="shared" ca="1" si="185"/>
        <v>185</v>
      </c>
      <c r="H5948" s="4">
        <f ca="1">+Data_TABLE[[#This Row],[Qty]]*Data_TABLE[[#This Row],[Unit Price]]</f>
        <v>370</v>
      </c>
      <c r="I5948" s="7">
        <v>42231</v>
      </c>
      <c r="J5948" s="10">
        <f>EOMONTH(Data_TABLE[[#This Row],[Date Sold]],0)</f>
        <v>42247</v>
      </c>
    </row>
    <row r="5949" spans="2:10" x14ac:dyDescent="0.25">
      <c r="B5949" s="1" t="s">
        <v>41</v>
      </c>
      <c r="C5949" s="3" t="s">
        <v>55</v>
      </c>
      <c r="D5949" s="2" t="s">
        <v>49</v>
      </c>
      <c r="E5949" s="3" t="s">
        <v>43</v>
      </c>
      <c r="F5949" s="3">
        <f t="shared" ca="1" si="184"/>
        <v>1</v>
      </c>
      <c r="G5949" s="4">
        <f t="shared" ca="1" si="185"/>
        <v>122</v>
      </c>
      <c r="H5949" s="4">
        <f ca="1">+Data_TABLE[[#This Row],[Qty]]*Data_TABLE[[#This Row],[Unit Price]]</f>
        <v>122</v>
      </c>
      <c r="I5949" s="7">
        <v>42231</v>
      </c>
      <c r="J5949" s="10">
        <f>EOMONTH(Data_TABLE[[#This Row],[Date Sold]],0)</f>
        <v>42247</v>
      </c>
    </row>
    <row r="5950" spans="2:10" x14ac:dyDescent="0.25">
      <c r="B5950" s="1" t="s">
        <v>41</v>
      </c>
      <c r="C5950" s="3" t="s">
        <v>54</v>
      </c>
      <c r="D5950" s="2" t="s">
        <v>48</v>
      </c>
      <c r="E5950" s="3" t="s">
        <v>42</v>
      </c>
      <c r="F5950" s="3">
        <f t="shared" ca="1" si="184"/>
        <v>5</v>
      </c>
      <c r="G5950" s="4">
        <f t="shared" ca="1" si="185"/>
        <v>88</v>
      </c>
      <c r="H5950" s="4">
        <f ca="1">+Data_TABLE[[#This Row],[Qty]]*Data_TABLE[[#This Row],[Unit Price]]</f>
        <v>440</v>
      </c>
      <c r="I5950" s="7">
        <v>42231</v>
      </c>
      <c r="J5950" s="10">
        <f>EOMONTH(Data_TABLE[[#This Row],[Date Sold]],0)</f>
        <v>42247</v>
      </c>
    </row>
    <row r="5951" spans="2:10" x14ac:dyDescent="0.25">
      <c r="B5951" s="1" t="s">
        <v>41</v>
      </c>
      <c r="C5951" s="3" t="s">
        <v>55</v>
      </c>
      <c r="D5951" s="2" t="s">
        <v>51</v>
      </c>
      <c r="E5951" s="3" t="s">
        <v>45</v>
      </c>
      <c r="F5951" s="3">
        <f t="shared" ca="1" si="184"/>
        <v>1</v>
      </c>
      <c r="G5951" s="4">
        <f t="shared" ca="1" si="185"/>
        <v>200</v>
      </c>
      <c r="H5951" s="4">
        <f ca="1">+Data_TABLE[[#This Row],[Qty]]*Data_TABLE[[#This Row],[Unit Price]]</f>
        <v>200</v>
      </c>
      <c r="I5951" s="7">
        <v>42231</v>
      </c>
      <c r="J5951" s="10">
        <f>EOMONTH(Data_TABLE[[#This Row],[Date Sold]],0)</f>
        <v>42247</v>
      </c>
    </row>
    <row r="5952" spans="2:10" x14ac:dyDescent="0.25">
      <c r="B5952" s="1" t="s">
        <v>41</v>
      </c>
      <c r="C5952" s="3" t="s">
        <v>56</v>
      </c>
      <c r="D5952" s="2" t="s">
        <v>50</v>
      </c>
      <c r="E5952" s="3" t="s">
        <v>44</v>
      </c>
      <c r="F5952" s="3">
        <f t="shared" ca="1" si="184"/>
        <v>4</v>
      </c>
      <c r="G5952" s="4">
        <f t="shared" ca="1" si="185"/>
        <v>133</v>
      </c>
      <c r="H5952" s="4">
        <f ca="1">+Data_TABLE[[#This Row],[Qty]]*Data_TABLE[[#This Row],[Unit Price]]</f>
        <v>532</v>
      </c>
      <c r="I5952" s="7">
        <v>42231</v>
      </c>
      <c r="J5952" s="10">
        <f>EOMONTH(Data_TABLE[[#This Row],[Date Sold]],0)</f>
        <v>42247</v>
      </c>
    </row>
    <row r="5953" spans="2:10" x14ac:dyDescent="0.25">
      <c r="B5953" s="1" t="s">
        <v>41</v>
      </c>
      <c r="C5953" s="3" t="s">
        <v>56</v>
      </c>
      <c r="D5953" s="2" t="s">
        <v>50</v>
      </c>
      <c r="E5953" s="3" t="s">
        <v>44</v>
      </c>
      <c r="F5953" s="3">
        <f t="shared" ca="1" si="184"/>
        <v>1</v>
      </c>
      <c r="G5953" s="4">
        <f t="shared" ca="1" si="185"/>
        <v>96</v>
      </c>
      <c r="H5953" s="4">
        <f ca="1">+Data_TABLE[[#This Row],[Qty]]*Data_TABLE[[#This Row],[Unit Price]]</f>
        <v>96</v>
      </c>
      <c r="I5953" s="7">
        <v>42232</v>
      </c>
      <c r="J5953" s="10">
        <f>EOMONTH(Data_TABLE[[#This Row],[Date Sold]],0)</f>
        <v>42247</v>
      </c>
    </row>
    <row r="5954" spans="2:10" x14ac:dyDescent="0.25">
      <c r="B5954" s="1" t="s">
        <v>41</v>
      </c>
      <c r="C5954" s="3" t="s">
        <v>56</v>
      </c>
      <c r="D5954" s="2" t="s">
        <v>52</v>
      </c>
      <c r="E5954" s="3" t="s">
        <v>46</v>
      </c>
      <c r="F5954" s="3">
        <f t="shared" ca="1" si="184"/>
        <v>3</v>
      </c>
      <c r="G5954" s="4">
        <f t="shared" ca="1" si="185"/>
        <v>105</v>
      </c>
      <c r="H5954" s="4">
        <f ca="1">+Data_TABLE[[#This Row],[Qty]]*Data_TABLE[[#This Row],[Unit Price]]</f>
        <v>315</v>
      </c>
      <c r="I5954" s="7">
        <v>42232</v>
      </c>
      <c r="J5954" s="10">
        <f>EOMONTH(Data_TABLE[[#This Row],[Date Sold]],0)</f>
        <v>42247</v>
      </c>
    </row>
    <row r="5955" spans="2:10" x14ac:dyDescent="0.25">
      <c r="B5955" s="1" t="s">
        <v>41</v>
      </c>
      <c r="C5955" s="3" t="s">
        <v>54</v>
      </c>
      <c r="D5955" s="2" t="s">
        <v>48</v>
      </c>
      <c r="E5955" s="3" t="s">
        <v>42</v>
      </c>
      <c r="F5955" s="3">
        <f t="shared" ca="1" si="184"/>
        <v>2</v>
      </c>
      <c r="G5955" s="4">
        <f t="shared" ca="1" si="185"/>
        <v>178</v>
      </c>
      <c r="H5955" s="4">
        <f ca="1">+Data_TABLE[[#This Row],[Qty]]*Data_TABLE[[#This Row],[Unit Price]]</f>
        <v>356</v>
      </c>
      <c r="I5955" s="7">
        <v>42232</v>
      </c>
      <c r="J5955" s="10">
        <f>EOMONTH(Data_TABLE[[#This Row],[Date Sold]],0)</f>
        <v>42247</v>
      </c>
    </row>
    <row r="5956" spans="2:10" x14ac:dyDescent="0.25">
      <c r="B5956" s="1" t="s">
        <v>41</v>
      </c>
      <c r="C5956" s="3" t="s">
        <v>56</v>
      </c>
      <c r="D5956" s="2" t="s">
        <v>52</v>
      </c>
      <c r="E5956" s="3" t="s">
        <v>46</v>
      </c>
      <c r="F5956" s="3">
        <f t="shared" ca="1" si="184"/>
        <v>2</v>
      </c>
      <c r="G5956" s="4">
        <f t="shared" ca="1" si="185"/>
        <v>176</v>
      </c>
      <c r="H5956" s="4">
        <f ca="1">+Data_TABLE[[#This Row],[Qty]]*Data_TABLE[[#This Row],[Unit Price]]</f>
        <v>352</v>
      </c>
      <c r="I5956" s="7">
        <v>42232</v>
      </c>
      <c r="J5956" s="10">
        <f>EOMONTH(Data_TABLE[[#This Row],[Date Sold]],0)</f>
        <v>42247</v>
      </c>
    </row>
    <row r="5957" spans="2:10" x14ac:dyDescent="0.25">
      <c r="B5957" s="1" t="s">
        <v>41</v>
      </c>
      <c r="C5957" s="3" t="s">
        <v>56</v>
      </c>
      <c r="D5957" s="2" t="s">
        <v>52</v>
      </c>
      <c r="E5957" s="3" t="s">
        <v>46</v>
      </c>
      <c r="F5957" s="3">
        <f t="shared" ca="1" si="184"/>
        <v>1</v>
      </c>
      <c r="G5957" s="4">
        <f t="shared" ca="1" si="185"/>
        <v>144</v>
      </c>
      <c r="H5957" s="4">
        <f ca="1">+Data_TABLE[[#This Row],[Qty]]*Data_TABLE[[#This Row],[Unit Price]]</f>
        <v>144</v>
      </c>
      <c r="I5957" s="7">
        <v>42232</v>
      </c>
      <c r="J5957" s="10">
        <f>EOMONTH(Data_TABLE[[#This Row],[Date Sold]],0)</f>
        <v>42247</v>
      </c>
    </row>
    <row r="5958" spans="2:10" x14ac:dyDescent="0.25">
      <c r="B5958" s="1" t="s">
        <v>41</v>
      </c>
      <c r="C5958" s="3" t="s">
        <v>55</v>
      </c>
      <c r="D5958" s="2" t="s">
        <v>49</v>
      </c>
      <c r="E5958" s="3" t="s">
        <v>43</v>
      </c>
      <c r="F5958" s="3">
        <f t="shared" ca="1" si="184"/>
        <v>5</v>
      </c>
      <c r="G5958" s="4">
        <f t="shared" ca="1" si="185"/>
        <v>63</v>
      </c>
      <c r="H5958" s="4">
        <f ca="1">+Data_TABLE[[#This Row],[Qty]]*Data_TABLE[[#This Row],[Unit Price]]</f>
        <v>315</v>
      </c>
      <c r="I5958" s="7">
        <v>42232</v>
      </c>
      <c r="J5958" s="10">
        <f>EOMONTH(Data_TABLE[[#This Row],[Date Sold]],0)</f>
        <v>42247</v>
      </c>
    </row>
    <row r="5959" spans="2:10" x14ac:dyDescent="0.25">
      <c r="B5959" s="1" t="s">
        <v>41</v>
      </c>
      <c r="C5959" s="3" t="s">
        <v>56</v>
      </c>
      <c r="D5959" s="2" t="s">
        <v>50</v>
      </c>
      <c r="E5959" s="3" t="s">
        <v>44</v>
      </c>
      <c r="F5959" s="3">
        <f t="shared" ca="1" si="184"/>
        <v>3</v>
      </c>
      <c r="G5959" s="4">
        <f t="shared" ca="1" si="185"/>
        <v>185</v>
      </c>
      <c r="H5959" s="4">
        <f ca="1">+Data_TABLE[[#This Row],[Qty]]*Data_TABLE[[#This Row],[Unit Price]]</f>
        <v>555</v>
      </c>
      <c r="I5959" s="7">
        <v>42232</v>
      </c>
      <c r="J5959" s="10">
        <f>EOMONTH(Data_TABLE[[#This Row],[Date Sold]],0)</f>
        <v>42247</v>
      </c>
    </row>
    <row r="5960" spans="2:10" x14ac:dyDescent="0.25">
      <c r="B5960" s="1" t="s">
        <v>41</v>
      </c>
      <c r="C5960" s="3" t="s">
        <v>54</v>
      </c>
      <c r="D5960" s="2" t="s">
        <v>48</v>
      </c>
      <c r="E5960" s="3" t="s">
        <v>42</v>
      </c>
      <c r="F5960" s="3">
        <f t="shared" ca="1" si="184"/>
        <v>4</v>
      </c>
      <c r="G5960" s="4">
        <f t="shared" ca="1" si="185"/>
        <v>113</v>
      </c>
      <c r="H5960" s="4">
        <f ca="1">+Data_TABLE[[#This Row],[Qty]]*Data_TABLE[[#This Row],[Unit Price]]</f>
        <v>452</v>
      </c>
      <c r="I5960" s="7">
        <v>42232</v>
      </c>
      <c r="J5960" s="10">
        <f>EOMONTH(Data_TABLE[[#This Row],[Date Sold]],0)</f>
        <v>42247</v>
      </c>
    </row>
    <row r="5961" spans="2:10" x14ac:dyDescent="0.25">
      <c r="B5961" s="1" t="s">
        <v>41</v>
      </c>
      <c r="C5961" s="3" t="s">
        <v>56</v>
      </c>
      <c r="D5961" s="2" t="s">
        <v>50</v>
      </c>
      <c r="E5961" s="3" t="s">
        <v>44</v>
      </c>
      <c r="F5961" s="3">
        <f t="shared" ca="1" si="184"/>
        <v>2</v>
      </c>
      <c r="G5961" s="4">
        <f t="shared" ca="1" si="185"/>
        <v>116</v>
      </c>
      <c r="H5961" s="4">
        <f ca="1">+Data_TABLE[[#This Row],[Qty]]*Data_TABLE[[#This Row],[Unit Price]]</f>
        <v>232</v>
      </c>
      <c r="I5961" s="7">
        <v>42232</v>
      </c>
      <c r="J5961" s="10">
        <f>EOMONTH(Data_TABLE[[#This Row],[Date Sold]],0)</f>
        <v>42247</v>
      </c>
    </row>
    <row r="5962" spans="2:10" x14ac:dyDescent="0.25">
      <c r="B5962" s="1" t="s">
        <v>41</v>
      </c>
      <c r="C5962" s="3" t="s">
        <v>55</v>
      </c>
      <c r="D5962" s="2" t="s">
        <v>49</v>
      </c>
      <c r="E5962" s="3" t="s">
        <v>43</v>
      </c>
      <c r="F5962" s="3">
        <f t="shared" ca="1" si="184"/>
        <v>1</v>
      </c>
      <c r="G5962" s="4">
        <f t="shared" ca="1" si="185"/>
        <v>122</v>
      </c>
      <c r="H5962" s="4">
        <f ca="1">+Data_TABLE[[#This Row],[Qty]]*Data_TABLE[[#This Row],[Unit Price]]</f>
        <v>122</v>
      </c>
      <c r="I5962" s="7">
        <v>42232</v>
      </c>
      <c r="J5962" s="10">
        <f>EOMONTH(Data_TABLE[[#This Row],[Date Sold]],0)</f>
        <v>42247</v>
      </c>
    </row>
    <row r="5963" spans="2:10" x14ac:dyDescent="0.25">
      <c r="B5963" s="1" t="s">
        <v>41</v>
      </c>
      <c r="C5963" s="3" t="s">
        <v>56</v>
      </c>
      <c r="D5963" s="2" t="s">
        <v>50</v>
      </c>
      <c r="E5963" s="3" t="s">
        <v>44</v>
      </c>
      <c r="F5963" s="3">
        <f t="shared" ca="1" si="184"/>
        <v>2</v>
      </c>
      <c r="G5963" s="4">
        <f t="shared" ca="1" si="185"/>
        <v>176</v>
      </c>
      <c r="H5963" s="4">
        <f ca="1">+Data_TABLE[[#This Row],[Qty]]*Data_TABLE[[#This Row],[Unit Price]]</f>
        <v>352</v>
      </c>
      <c r="I5963" s="7">
        <v>42232</v>
      </c>
      <c r="J5963" s="10">
        <f>EOMONTH(Data_TABLE[[#This Row],[Date Sold]],0)</f>
        <v>42247</v>
      </c>
    </row>
    <row r="5964" spans="2:10" x14ac:dyDescent="0.25">
      <c r="B5964" s="1" t="s">
        <v>41</v>
      </c>
      <c r="C5964" s="3" t="s">
        <v>56</v>
      </c>
      <c r="D5964" s="2" t="s">
        <v>52</v>
      </c>
      <c r="E5964" s="3" t="s">
        <v>46</v>
      </c>
      <c r="F5964" s="3">
        <f t="shared" ca="1" si="184"/>
        <v>1</v>
      </c>
      <c r="G5964" s="4">
        <f t="shared" ca="1" si="185"/>
        <v>102</v>
      </c>
      <c r="H5964" s="4">
        <f ca="1">+Data_TABLE[[#This Row],[Qty]]*Data_TABLE[[#This Row],[Unit Price]]</f>
        <v>102</v>
      </c>
      <c r="I5964" s="7">
        <v>42232</v>
      </c>
      <c r="J5964" s="10">
        <f>EOMONTH(Data_TABLE[[#This Row],[Date Sold]],0)</f>
        <v>42247</v>
      </c>
    </row>
    <row r="5965" spans="2:10" x14ac:dyDescent="0.25">
      <c r="B5965" s="1" t="s">
        <v>41</v>
      </c>
      <c r="C5965" s="3" t="s">
        <v>56</v>
      </c>
      <c r="D5965" s="2" t="s">
        <v>50</v>
      </c>
      <c r="E5965" s="3" t="s">
        <v>44</v>
      </c>
      <c r="F5965" s="3">
        <f t="shared" ca="1" si="184"/>
        <v>2</v>
      </c>
      <c r="G5965" s="4">
        <f t="shared" ca="1" si="185"/>
        <v>82</v>
      </c>
      <c r="H5965" s="4">
        <f ca="1">+Data_TABLE[[#This Row],[Qty]]*Data_TABLE[[#This Row],[Unit Price]]</f>
        <v>164</v>
      </c>
      <c r="I5965" s="7">
        <v>42232</v>
      </c>
      <c r="J5965" s="10">
        <f>EOMONTH(Data_TABLE[[#This Row],[Date Sold]],0)</f>
        <v>42247</v>
      </c>
    </row>
    <row r="5966" spans="2:10" x14ac:dyDescent="0.25">
      <c r="B5966" s="1" t="s">
        <v>41</v>
      </c>
      <c r="C5966" s="3" t="s">
        <v>56</v>
      </c>
      <c r="D5966" s="2" t="s">
        <v>50</v>
      </c>
      <c r="E5966" s="3" t="s">
        <v>44</v>
      </c>
      <c r="F5966" s="3">
        <f t="shared" ca="1" si="184"/>
        <v>2</v>
      </c>
      <c r="G5966" s="4">
        <f t="shared" ca="1" si="185"/>
        <v>74</v>
      </c>
      <c r="H5966" s="4">
        <f ca="1">+Data_TABLE[[#This Row],[Qty]]*Data_TABLE[[#This Row],[Unit Price]]</f>
        <v>148</v>
      </c>
      <c r="I5966" s="7">
        <v>42232</v>
      </c>
      <c r="J5966" s="10">
        <f>EOMONTH(Data_TABLE[[#This Row],[Date Sold]],0)</f>
        <v>42247</v>
      </c>
    </row>
    <row r="5967" spans="2:10" x14ac:dyDescent="0.25">
      <c r="B5967" s="1" t="s">
        <v>41</v>
      </c>
      <c r="C5967" s="3" t="s">
        <v>56</v>
      </c>
      <c r="D5967" s="2" t="s">
        <v>50</v>
      </c>
      <c r="E5967" s="3" t="s">
        <v>44</v>
      </c>
      <c r="F5967" s="3">
        <f t="shared" ca="1" si="184"/>
        <v>1</v>
      </c>
      <c r="G5967" s="4">
        <f t="shared" ca="1" si="185"/>
        <v>135</v>
      </c>
      <c r="H5967" s="4">
        <f ca="1">+Data_TABLE[[#This Row],[Qty]]*Data_TABLE[[#This Row],[Unit Price]]</f>
        <v>135</v>
      </c>
      <c r="I5967" s="7">
        <v>42232</v>
      </c>
      <c r="J5967" s="10">
        <f>EOMONTH(Data_TABLE[[#This Row],[Date Sold]],0)</f>
        <v>42247</v>
      </c>
    </row>
    <row r="5968" spans="2:10" x14ac:dyDescent="0.25">
      <c r="B5968" s="1" t="s">
        <v>41</v>
      </c>
      <c r="C5968" s="3" t="s">
        <v>56</v>
      </c>
      <c r="D5968" s="2" t="s">
        <v>50</v>
      </c>
      <c r="E5968" s="3" t="s">
        <v>44</v>
      </c>
      <c r="F5968" s="3">
        <f t="shared" ca="1" si="184"/>
        <v>5</v>
      </c>
      <c r="G5968" s="4">
        <f t="shared" ca="1" si="185"/>
        <v>65</v>
      </c>
      <c r="H5968" s="4">
        <f ca="1">+Data_TABLE[[#This Row],[Qty]]*Data_TABLE[[#This Row],[Unit Price]]</f>
        <v>325</v>
      </c>
      <c r="I5968" s="7">
        <v>42232</v>
      </c>
      <c r="J5968" s="10">
        <f>EOMONTH(Data_TABLE[[#This Row],[Date Sold]],0)</f>
        <v>42247</v>
      </c>
    </row>
    <row r="5969" spans="2:10" x14ac:dyDescent="0.25">
      <c r="B5969" s="1" t="s">
        <v>41</v>
      </c>
      <c r="C5969" s="3" t="s">
        <v>54</v>
      </c>
      <c r="D5969" s="2" t="s">
        <v>48</v>
      </c>
      <c r="E5969" s="3" t="s">
        <v>42</v>
      </c>
      <c r="F5969" s="3">
        <f t="shared" ca="1" si="184"/>
        <v>2</v>
      </c>
      <c r="G5969" s="4">
        <f t="shared" ca="1" si="185"/>
        <v>173</v>
      </c>
      <c r="H5969" s="4">
        <f ca="1">+Data_TABLE[[#This Row],[Qty]]*Data_TABLE[[#This Row],[Unit Price]]</f>
        <v>346</v>
      </c>
      <c r="I5969" s="7">
        <v>42232</v>
      </c>
      <c r="J5969" s="10">
        <f>EOMONTH(Data_TABLE[[#This Row],[Date Sold]],0)</f>
        <v>42247</v>
      </c>
    </row>
    <row r="5970" spans="2:10" x14ac:dyDescent="0.25">
      <c r="B5970" s="1" t="s">
        <v>41</v>
      </c>
      <c r="C5970" s="3" t="s">
        <v>55</v>
      </c>
      <c r="D5970" s="2" t="s">
        <v>51</v>
      </c>
      <c r="E5970" s="3" t="s">
        <v>45</v>
      </c>
      <c r="F5970" s="3">
        <f t="shared" ca="1" si="184"/>
        <v>2</v>
      </c>
      <c r="G5970" s="4">
        <f t="shared" ca="1" si="185"/>
        <v>118</v>
      </c>
      <c r="H5970" s="4">
        <f ca="1">+Data_TABLE[[#This Row],[Qty]]*Data_TABLE[[#This Row],[Unit Price]]</f>
        <v>236</v>
      </c>
      <c r="I5970" s="7">
        <v>42232</v>
      </c>
      <c r="J5970" s="10">
        <f>EOMONTH(Data_TABLE[[#This Row],[Date Sold]],0)</f>
        <v>42247</v>
      </c>
    </row>
    <row r="5971" spans="2:10" x14ac:dyDescent="0.25">
      <c r="B5971" s="1" t="s">
        <v>41</v>
      </c>
      <c r="C5971" s="3" t="s">
        <v>55</v>
      </c>
      <c r="D5971" s="2" t="s">
        <v>51</v>
      </c>
      <c r="E5971" s="3" t="s">
        <v>45</v>
      </c>
      <c r="F5971" s="3">
        <f t="shared" ca="1" si="184"/>
        <v>5</v>
      </c>
      <c r="G5971" s="4">
        <f t="shared" ca="1" si="185"/>
        <v>67</v>
      </c>
      <c r="H5971" s="4">
        <f ca="1">+Data_TABLE[[#This Row],[Qty]]*Data_TABLE[[#This Row],[Unit Price]]</f>
        <v>335</v>
      </c>
      <c r="I5971" s="7">
        <v>42232</v>
      </c>
      <c r="J5971" s="10">
        <f>EOMONTH(Data_TABLE[[#This Row],[Date Sold]],0)</f>
        <v>42247</v>
      </c>
    </row>
    <row r="5972" spans="2:10" x14ac:dyDescent="0.25">
      <c r="B5972" s="1" t="s">
        <v>41</v>
      </c>
      <c r="C5972" s="3" t="s">
        <v>54</v>
      </c>
      <c r="D5972" s="2" t="s">
        <v>48</v>
      </c>
      <c r="E5972" s="3" t="s">
        <v>42</v>
      </c>
      <c r="F5972" s="3">
        <f t="shared" ca="1" si="184"/>
        <v>3</v>
      </c>
      <c r="G5972" s="4">
        <f t="shared" ca="1" si="185"/>
        <v>100</v>
      </c>
      <c r="H5972" s="4">
        <f ca="1">+Data_TABLE[[#This Row],[Qty]]*Data_TABLE[[#This Row],[Unit Price]]</f>
        <v>300</v>
      </c>
      <c r="I5972" s="7">
        <v>42232</v>
      </c>
      <c r="J5972" s="10">
        <f>EOMONTH(Data_TABLE[[#This Row],[Date Sold]],0)</f>
        <v>42247</v>
      </c>
    </row>
    <row r="5973" spans="2:10" x14ac:dyDescent="0.25">
      <c r="B5973" s="1" t="s">
        <v>41</v>
      </c>
      <c r="C5973" s="3" t="s">
        <v>56</v>
      </c>
      <c r="D5973" s="2" t="s">
        <v>50</v>
      </c>
      <c r="E5973" s="3" t="s">
        <v>44</v>
      </c>
      <c r="F5973" s="3">
        <f t="shared" ca="1" si="184"/>
        <v>1</v>
      </c>
      <c r="G5973" s="4">
        <f t="shared" ca="1" si="185"/>
        <v>87</v>
      </c>
      <c r="H5973" s="4">
        <f ca="1">+Data_TABLE[[#This Row],[Qty]]*Data_TABLE[[#This Row],[Unit Price]]</f>
        <v>87</v>
      </c>
      <c r="I5973" s="7">
        <v>42232</v>
      </c>
      <c r="J5973" s="10">
        <f>EOMONTH(Data_TABLE[[#This Row],[Date Sold]],0)</f>
        <v>42247</v>
      </c>
    </row>
    <row r="5974" spans="2:10" x14ac:dyDescent="0.25">
      <c r="B5974" s="1" t="s">
        <v>41</v>
      </c>
      <c r="C5974" s="3" t="s">
        <v>56</v>
      </c>
      <c r="D5974" s="2" t="s">
        <v>52</v>
      </c>
      <c r="E5974" s="3" t="s">
        <v>46</v>
      </c>
      <c r="F5974" s="3">
        <f t="shared" ca="1" si="184"/>
        <v>3</v>
      </c>
      <c r="G5974" s="4">
        <f t="shared" ca="1" si="185"/>
        <v>81</v>
      </c>
      <c r="H5974" s="4">
        <f ca="1">+Data_TABLE[[#This Row],[Qty]]*Data_TABLE[[#This Row],[Unit Price]]</f>
        <v>243</v>
      </c>
      <c r="I5974" s="7">
        <v>42232</v>
      </c>
      <c r="J5974" s="10">
        <f>EOMONTH(Data_TABLE[[#This Row],[Date Sold]],0)</f>
        <v>42247</v>
      </c>
    </row>
    <row r="5975" spans="2:10" x14ac:dyDescent="0.25">
      <c r="B5975" s="1" t="s">
        <v>41</v>
      </c>
      <c r="C5975" s="3" t="s">
        <v>56</v>
      </c>
      <c r="D5975" s="2" t="s">
        <v>50</v>
      </c>
      <c r="E5975" s="3" t="s">
        <v>44</v>
      </c>
      <c r="F5975" s="3">
        <f t="shared" ca="1" si="184"/>
        <v>3</v>
      </c>
      <c r="G5975" s="4">
        <f t="shared" ca="1" si="185"/>
        <v>68</v>
      </c>
      <c r="H5975" s="4">
        <f ca="1">+Data_TABLE[[#This Row],[Qty]]*Data_TABLE[[#This Row],[Unit Price]]</f>
        <v>204</v>
      </c>
      <c r="I5975" s="7">
        <v>42232</v>
      </c>
      <c r="J5975" s="10">
        <f>EOMONTH(Data_TABLE[[#This Row],[Date Sold]],0)</f>
        <v>42247</v>
      </c>
    </row>
    <row r="5976" spans="2:10" x14ac:dyDescent="0.25">
      <c r="B5976" s="1" t="s">
        <v>41</v>
      </c>
      <c r="C5976" s="3" t="s">
        <v>55</v>
      </c>
      <c r="D5976" s="2" t="s">
        <v>49</v>
      </c>
      <c r="E5976" s="3" t="s">
        <v>43</v>
      </c>
      <c r="F5976" s="3">
        <f t="shared" ca="1" si="184"/>
        <v>5</v>
      </c>
      <c r="G5976" s="4">
        <f t="shared" ca="1" si="185"/>
        <v>69</v>
      </c>
      <c r="H5976" s="4">
        <f ca="1">+Data_TABLE[[#This Row],[Qty]]*Data_TABLE[[#This Row],[Unit Price]]</f>
        <v>345</v>
      </c>
      <c r="I5976" s="7">
        <v>42232</v>
      </c>
      <c r="J5976" s="10">
        <f>EOMONTH(Data_TABLE[[#This Row],[Date Sold]],0)</f>
        <v>42247</v>
      </c>
    </row>
    <row r="5977" spans="2:10" x14ac:dyDescent="0.25">
      <c r="B5977" s="1" t="s">
        <v>41</v>
      </c>
      <c r="C5977" s="3" t="s">
        <v>55</v>
      </c>
      <c r="D5977" s="2" t="s">
        <v>51</v>
      </c>
      <c r="E5977" s="3" t="s">
        <v>45</v>
      </c>
      <c r="F5977" s="3">
        <f t="shared" ca="1" si="184"/>
        <v>2</v>
      </c>
      <c r="G5977" s="4">
        <f t="shared" ca="1" si="185"/>
        <v>113</v>
      </c>
      <c r="H5977" s="4">
        <f ca="1">+Data_TABLE[[#This Row],[Qty]]*Data_TABLE[[#This Row],[Unit Price]]</f>
        <v>226</v>
      </c>
      <c r="I5977" s="7">
        <v>42232</v>
      </c>
      <c r="J5977" s="10">
        <f>EOMONTH(Data_TABLE[[#This Row],[Date Sold]],0)</f>
        <v>42247</v>
      </c>
    </row>
    <row r="5978" spans="2:10" x14ac:dyDescent="0.25">
      <c r="B5978" s="1" t="s">
        <v>41</v>
      </c>
      <c r="C5978" s="3" t="s">
        <v>55</v>
      </c>
      <c r="D5978" s="2" t="s">
        <v>49</v>
      </c>
      <c r="E5978" s="3" t="s">
        <v>43</v>
      </c>
      <c r="F5978" s="3">
        <f t="shared" ca="1" si="184"/>
        <v>5</v>
      </c>
      <c r="G5978" s="4">
        <f t="shared" ca="1" si="185"/>
        <v>111</v>
      </c>
      <c r="H5978" s="4">
        <f ca="1">+Data_TABLE[[#This Row],[Qty]]*Data_TABLE[[#This Row],[Unit Price]]</f>
        <v>555</v>
      </c>
      <c r="I5978" s="7">
        <v>42232</v>
      </c>
      <c r="J5978" s="10">
        <f>EOMONTH(Data_TABLE[[#This Row],[Date Sold]],0)</f>
        <v>42247</v>
      </c>
    </row>
    <row r="5979" spans="2:10" x14ac:dyDescent="0.25">
      <c r="B5979" s="1" t="s">
        <v>41</v>
      </c>
      <c r="C5979" s="3" t="s">
        <v>56</v>
      </c>
      <c r="D5979" s="2" t="s">
        <v>52</v>
      </c>
      <c r="E5979" s="3" t="s">
        <v>46</v>
      </c>
      <c r="F5979" s="3">
        <f t="shared" ca="1" si="184"/>
        <v>2</v>
      </c>
      <c r="G5979" s="4">
        <f t="shared" ca="1" si="185"/>
        <v>118</v>
      </c>
      <c r="H5979" s="4">
        <f ca="1">+Data_TABLE[[#This Row],[Qty]]*Data_TABLE[[#This Row],[Unit Price]]</f>
        <v>236</v>
      </c>
      <c r="I5979" s="7">
        <v>42232</v>
      </c>
      <c r="J5979" s="10">
        <f>EOMONTH(Data_TABLE[[#This Row],[Date Sold]],0)</f>
        <v>42247</v>
      </c>
    </row>
    <row r="5980" spans="2:10" x14ac:dyDescent="0.25">
      <c r="B5980" s="1" t="s">
        <v>41</v>
      </c>
      <c r="C5980" s="3" t="s">
        <v>56</v>
      </c>
      <c r="D5980" s="2" t="s">
        <v>50</v>
      </c>
      <c r="E5980" s="3" t="s">
        <v>44</v>
      </c>
      <c r="F5980" s="3">
        <f t="shared" ca="1" si="184"/>
        <v>2</v>
      </c>
      <c r="G5980" s="4">
        <f t="shared" ca="1" si="185"/>
        <v>174</v>
      </c>
      <c r="H5980" s="4">
        <f ca="1">+Data_TABLE[[#This Row],[Qty]]*Data_TABLE[[#This Row],[Unit Price]]</f>
        <v>348</v>
      </c>
      <c r="I5980" s="7">
        <v>42232</v>
      </c>
      <c r="J5980" s="10">
        <f>EOMONTH(Data_TABLE[[#This Row],[Date Sold]],0)</f>
        <v>42247</v>
      </c>
    </row>
    <row r="5981" spans="2:10" x14ac:dyDescent="0.25">
      <c r="B5981" s="1" t="s">
        <v>41</v>
      </c>
      <c r="C5981" s="3" t="s">
        <v>55</v>
      </c>
      <c r="D5981" s="2" t="s">
        <v>51</v>
      </c>
      <c r="E5981" s="3" t="s">
        <v>45</v>
      </c>
      <c r="F5981" s="3">
        <f t="shared" ca="1" si="184"/>
        <v>4</v>
      </c>
      <c r="G5981" s="4">
        <f t="shared" ca="1" si="185"/>
        <v>68</v>
      </c>
      <c r="H5981" s="4">
        <f ca="1">+Data_TABLE[[#This Row],[Qty]]*Data_TABLE[[#This Row],[Unit Price]]</f>
        <v>272</v>
      </c>
      <c r="I5981" s="7">
        <v>42232</v>
      </c>
      <c r="J5981" s="10">
        <f>EOMONTH(Data_TABLE[[#This Row],[Date Sold]],0)</f>
        <v>42247</v>
      </c>
    </row>
    <row r="5982" spans="2:10" x14ac:dyDescent="0.25">
      <c r="B5982" s="1" t="s">
        <v>41</v>
      </c>
      <c r="C5982" s="3" t="s">
        <v>56</v>
      </c>
      <c r="D5982" s="2" t="s">
        <v>52</v>
      </c>
      <c r="E5982" s="3" t="s">
        <v>46</v>
      </c>
      <c r="F5982" s="3">
        <f t="shared" ca="1" si="184"/>
        <v>2</v>
      </c>
      <c r="G5982" s="4">
        <f t="shared" ca="1" si="185"/>
        <v>143</v>
      </c>
      <c r="H5982" s="4">
        <f ca="1">+Data_TABLE[[#This Row],[Qty]]*Data_TABLE[[#This Row],[Unit Price]]</f>
        <v>286</v>
      </c>
      <c r="I5982" s="7">
        <v>42232</v>
      </c>
      <c r="J5982" s="10">
        <f>EOMONTH(Data_TABLE[[#This Row],[Date Sold]],0)</f>
        <v>42247</v>
      </c>
    </row>
    <row r="5983" spans="2:10" x14ac:dyDescent="0.25">
      <c r="B5983" s="1" t="s">
        <v>41</v>
      </c>
      <c r="C5983" s="3" t="s">
        <v>54</v>
      </c>
      <c r="D5983" s="2" t="s">
        <v>48</v>
      </c>
      <c r="E5983" s="3" t="s">
        <v>42</v>
      </c>
      <c r="F5983" s="3">
        <f t="shared" ca="1" si="184"/>
        <v>2</v>
      </c>
      <c r="G5983" s="4">
        <f t="shared" ca="1" si="185"/>
        <v>159</v>
      </c>
      <c r="H5983" s="4">
        <f ca="1">+Data_TABLE[[#This Row],[Qty]]*Data_TABLE[[#This Row],[Unit Price]]</f>
        <v>318</v>
      </c>
      <c r="I5983" s="7">
        <v>42232</v>
      </c>
      <c r="J5983" s="10">
        <f>EOMONTH(Data_TABLE[[#This Row],[Date Sold]],0)</f>
        <v>42247</v>
      </c>
    </row>
    <row r="5984" spans="2:10" x14ac:dyDescent="0.25">
      <c r="B5984" s="1" t="s">
        <v>41</v>
      </c>
      <c r="C5984" s="3" t="s">
        <v>55</v>
      </c>
      <c r="D5984" s="2" t="s">
        <v>51</v>
      </c>
      <c r="E5984" s="3" t="s">
        <v>45</v>
      </c>
      <c r="F5984" s="3">
        <f t="shared" ca="1" si="184"/>
        <v>1</v>
      </c>
      <c r="G5984" s="4">
        <f t="shared" ca="1" si="185"/>
        <v>174</v>
      </c>
      <c r="H5984" s="4">
        <f ca="1">+Data_TABLE[[#This Row],[Qty]]*Data_TABLE[[#This Row],[Unit Price]]</f>
        <v>174</v>
      </c>
      <c r="I5984" s="7">
        <v>42232</v>
      </c>
      <c r="J5984" s="10">
        <f>EOMONTH(Data_TABLE[[#This Row],[Date Sold]],0)</f>
        <v>42247</v>
      </c>
    </row>
    <row r="5985" spans="2:10" x14ac:dyDescent="0.25">
      <c r="B5985" s="1" t="s">
        <v>41</v>
      </c>
      <c r="C5985" s="3" t="s">
        <v>56</v>
      </c>
      <c r="D5985" s="2" t="s">
        <v>50</v>
      </c>
      <c r="E5985" s="3" t="s">
        <v>44</v>
      </c>
      <c r="F5985" s="3">
        <f t="shared" ca="1" si="184"/>
        <v>2</v>
      </c>
      <c r="G5985" s="4">
        <f t="shared" ca="1" si="185"/>
        <v>193</v>
      </c>
      <c r="H5985" s="4">
        <f ca="1">+Data_TABLE[[#This Row],[Qty]]*Data_TABLE[[#This Row],[Unit Price]]</f>
        <v>386</v>
      </c>
      <c r="I5985" s="7">
        <v>42232</v>
      </c>
      <c r="J5985" s="10">
        <f>EOMONTH(Data_TABLE[[#This Row],[Date Sold]],0)</f>
        <v>42247</v>
      </c>
    </row>
    <row r="5986" spans="2:10" x14ac:dyDescent="0.25">
      <c r="B5986" s="1" t="s">
        <v>41</v>
      </c>
      <c r="C5986" s="3" t="s">
        <v>55</v>
      </c>
      <c r="D5986" s="2" t="s">
        <v>51</v>
      </c>
      <c r="E5986" s="3" t="s">
        <v>45</v>
      </c>
      <c r="F5986" s="3">
        <f t="shared" ca="1" si="184"/>
        <v>2</v>
      </c>
      <c r="G5986" s="4">
        <f t="shared" ca="1" si="185"/>
        <v>159</v>
      </c>
      <c r="H5986" s="4">
        <f ca="1">+Data_TABLE[[#This Row],[Qty]]*Data_TABLE[[#This Row],[Unit Price]]</f>
        <v>318</v>
      </c>
      <c r="I5986" s="7">
        <v>42232</v>
      </c>
      <c r="J5986" s="10">
        <f>EOMONTH(Data_TABLE[[#This Row],[Date Sold]],0)</f>
        <v>42247</v>
      </c>
    </row>
    <row r="5987" spans="2:10" x14ac:dyDescent="0.25">
      <c r="B5987" s="1" t="s">
        <v>41</v>
      </c>
      <c r="C5987" s="3" t="s">
        <v>54</v>
      </c>
      <c r="D5987" s="2" t="s">
        <v>48</v>
      </c>
      <c r="E5987" s="3" t="s">
        <v>42</v>
      </c>
      <c r="F5987" s="3">
        <f t="shared" ca="1" si="184"/>
        <v>3</v>
      </c>
      <c r="G5987" s="4">
        <f t="shared" ca="1" si="185"/>
        <v>196</v>
      </c>
      <c r="H5987" s="4">
        <f ca="1">+Data_TABLE[[#This Row],[Qty]]*Data_TABLE[[#This Row],[Unit Price]]</f>
        <v>588</v>
      </c>
      <c r="I5987" s="7">
        <v>42232</v>
      </c>
      <c r="J5987" s="10">
        <f>EOMONTH(Data_TABLE[[#This Row],[Date Sold]],0)</f>
        <v>42247</v>
      </c>
    </row>
    <row r="5988" spans="2:10" x14ac:dyDescent="0.25">
      <c r="B5988" s="1" t="s">
        <v>41</v>
      </c>
      <c r="C5988" s="3" t="s">
        <v>56</v>
      </c>
      <c r="D5988" s="2" t="s">
        <v>52</v>
      </c>
      <c r="E5988" s="3" t="s">
        <v>46</v>
      </c>
      <c r="F5988" s="3">
        <f t="shared" ca="1" si="184"/>
        <v>1</v>
      </c>
      <c r="G5988" s="4">
        <f t="shared" ca="1" si="185"/>
        <v>155</v>
      </c>
      <c r="H5988" s="4">
        <f ca="1">+Data_TABLE[[#This Row],[Qty]]*Data_TABLE[[#This Row],[Unit Price]]</f>
        <v>155</v>
      </c>
      <c r="I5988" s="7">
        <v>42232</v>
      </c>
      <c r="J5988" s="10">
        <f>EOMONTH(Data_TABLE[[#This Row],[Date Sold]],0)</f>
        <v>42247</v>
      </c>
    </row>
    <row r="5989" spans="2:10" x14ac:dyDescent="0.25">
      <c r="B5989" s="1" t="s">
        <v>41</v>
      </c>
      <c r="C5989" s="3" t="s">
        <v>56</v>
      </c>
      <c r="D5989" s="2" t="s">
        <v>50</v>
      </c>
      <c r="E5989" s="3" t="s">
        <v>44</v>
      </c>
      <c r="F5989" s="3">
        <f t="shared" ca="1" si="184"/>
        <v>1</v>
      </c>
      <c r="G5989" s="4">
        <f t="shared" ca="1" si="185"/>
        <v>187</v>
      </c>
      <c r="H5989" s="4">
        <f ca="1">+Data_TABLE[[#This Row],[Qty]]*Data_TABLE[[#This Row],[Unit Price]]</f>
        <v>187</v>
      </c>
      <c r="I5989" s="7">
        <v>42232</v>
      </c>
      <c r="J5989" s="10">
        <f>EOMONTH(Data_TABLE[[#This Row],[Date Sold]],0)</f>
        <v>42247</v>
      </c>
    </row>
    <row r="5990" spans="2:10" x14ac:dyDescent="0.25">
      <c r="B5990" s="1" t="s">
        <v>41</v>
      </c>
      <c r="C5990" s="3" t="s">
        <v>55</v>
      </c>
      <c r="D5990" s="2" t="s">
        <v>51</v>
      </c>
      <c r="E5990" s="3" t="s">
        <v>45</v>
      </c>
      <c r="F5990" s="3">
        <f t="shared" ca="1" si="184"/>
        <v>5</v>
      </c>
      <c r="G5990" s="4">
        <f t="shared" ca="1" si="185"/>
        <v>174</v>
      </c>
      <c r="H5990" s="4">
        <f ca="1">+Data_TABLE[[#This Row],[Qty]]*Data_TABLE[[#This Row],[Unit Price]]</f>
        <v>870</v>
      </c>
      <c r="I5990" s="7">
        <v>42232</v>
      </c>
      <c r="J5990" s="10">
        <f>EOMONTH(Data_TABLE[[#This Row],[Date Sold]],0)</f>
        <v>42247</v>
      </c>
    </row>
    <row r="5991" spans="2:10" x14ac:dyDescent="0.25">
      <c r="B5991" s="1" t="s">
        <v>41</v>
      </c>
      <c r="C5991" s="3" t="s">
        <v>56</v>
      </c>
      <c r="D5991" s="2" t="s">
        <v>52</v>
      </c>
      <c r="E5991" s="3" t="s">
        <v>46</v>
      </c>
      <c r="F5991" s="3">
        <f t="shared" ca="1" si="184"/>
        <v>5</v>
      </c>
      <c r="G5991" s="4">
        <f t="shared" ca="1" si="185"/>
        <v>200</v>
      </c>
      <c r="H5991" s="4">
        <f ca="1">+Data_TABLE[[#This Row],[Qty]]*Data_TABLE[[#This Row],[Unit Price]]</f>
        <v>1000</v>
      </c>
      <c r="I5991" s="7">
        <v>42232</v>
      </c>
      <c r="J5991" s="10">
        <f>EOMONTH(Data_TABLE[[#This Row],[Date Sold]],0)</f>
        <v>42247</v>
      </c>
    </row>
    <row r="5992" spans="2:10" x14ac:dyDescent="0.25">
      <c r="B5992" s="1" t="s">
        <v>41</v>
      </c>
      <c r="C5992" s="3" t="s">
        <v>56</v>
      </c>
      <c r="D5992" s="2" t="s">
        <v>52</v>
      </c>
      <c r="E5992" s="3" t="s">
        <v>46</v>
      </c>
      <c r="F5992" s="3">
        <f t="shared" ca="1" si="184"/>
        <v>1</v>
      </c>
      <c r="G5992" s="4">
        <f t="shared" ca="1" si="185"/>
        <v>64</v>
      </c>
      <c r="H5992" s="4">
        <f ca="1">+Data_TABLE[[#This Row],[Qty]]*Data_TABLE[[#This Row],[Unit Price]]</f>
        <v>64</v>
      </c>
      <c r="I5992" s="7">
        <v>42232</v>
      </c>
      <c r="J5992" s="10">
        <f>EOMONTH(Data_TABLE[[#This Row],[Date Sold]],0)</f>
        <v>42247</v>
      </c>
    </row>
    <row r="5993" spans="2:10" x14ac:dyDescent="0.25">
      <c r="B5993" s="1" t="s">
        <v>41</v>
      </c>
      <c r="C5993" s="3" t="s">
        <v>55</v>
      </c>
      <c r="D5993" s="2" t="s">
        <v>49</v>
      </c>
      <c r="E5993" s="3" t="s">
        <v>43</v>
      </c>
      <c r="F5993" s="3">
        <f t="shared" ca="1" si="184"/>
        <v>2</v>
      </c>
      <c r="G5993" s="4">
        <f t="shared" ca="1" si="185"/>
        <v>158</v>
      </c>
      <c r="H5993" s="4">
        <f ca="1">+Data_TABLE[[#This Row],[Qty]]*Data_TABLE[[#This Row],[Unit Price]]</f>
        <v>316</v>
      </c>
      <c r="I5993" s="7">
        <v>42232</v>
      </c>
      <c r="J5993" s="10">
        <f>EOMONTH(Data_TABLE[[#This Row],[Date Sold]],0)</f>
        <v>42247</v>
      </c>
    </row>
    <row r="5994" spans="2:10" x14ac:dyDescent="0.25">
      <c r="B5994" s="1" t="s">
        <v>41</v>
      </c>
      <c r="C5994" s="3" t="s">
        <v>55</v>
      </c>
      <c r="D5994" s="2" t="s">
        <v>49</v>
      </c>
      <c r="E5994" s="3" t="s">
        <v>43</v>
      </c>
      <c r="F5994" s="3">
        <f t="shared" ca="1" si="184"/>
        <v>4</v>
      </c>
      <c r="G5994" s="4">
        <f t="shared" ca="1" si="185"/>
        <v>99</v>
      </c>
      <c r="H5994" s="4">
        <f ca="1">+Data_TABLE[[#This Row],[Qty]]*Data_TABLE[[#This Row],[Unit Price]]</f>
        <v>396</v>
      </c>
      <c r="I5994" s="7">
        <v>42232</v>
      </c>
      <c r="J5994" s="10">
        <f>EOMONTH(Data_TABLE[[#This Row],[Date Sold]],0)</f>
        <v>42247</v>
      </c>
    </row>
    <row r="5995" spans="2:10" x14ac:dyDescent="0.25">
      <c r="B5995" s="1" t="s">
        <v>41</v>
      </c>
      <c r="C5995" s="3" t="s">
        <v>55</v>
      </c>
      <c r="D5995" s="2" t="s">
        <v>49</v>
      </c>
      <c r="E5995" s="3" t="s">
        <v>43</v>
      </c>
      <c r="F5995" s="3">
        <f t="shared" ca="1" si="184"/>
        <v>4</v>
      </c>
      <c r="G5995" s="4">
        <f t="shared" ca="1" si="185"/>
        <v>104</v>
      </c>
      <c r="H5995" s="4">
        <f ca="1">+Data_TABLE[[#This Row],[Qty]]*Data_TABLE[[#This Row],[Unit Price]]</f>
        <v>416</v>
      </c>
      <c r="I5995" s="7">
        <v>42232</v>
      </c>
      <c r="J5995" s="10">
        <f>EOMONTH(Data_TABLE[[#This Row],[Date Sold]],0)</f>
        <v>42247</v>
      </c>
    </row>
    <row r="5996" spans="2:10" x14ac:dyDescent="0.25">
      <c r="B5996" s="1" t="s">
        <v>41</v>
      </c>
      <c r="C5996" s="3" t="s">
        <v>56</v>
      </c>
      <c r="D5996" s="2" t="s">
        <v>52</v>
      </c>
      <c r="E5996" s="3" t="s">
        <v>46</v>
      </c>
      <c r="F5996" s="3">
        <f t="shared" ca="1" si="184"/>
        <v>2</v>
      </c>
      <c r="G5996" s="4">
        <f t="shared" ca="1" si="185"/>
        <v>183</v>
      </c>
      <c r="H5996" s="4">
        <f ca="1">+Data_TABLE[[#This Row],[Qty]]*Data_TABLE[[#This Row],[Unit Price]]</f>
        <v>366</v>
      </c>
      <c r="I5996" s="7">
        <v>42232</v>
      </c>
      <c r="J5996" s="10">
        <f>EOMONTH(Data_TABLE[[#This Row],[Date Sold]],0)</f>
        <v>42247</v>
      </c>
    </row>
    <row r="5997" spans="2:10" x14ac:dyDescent="0.25">
      <c r="B5997" s="1" t="s">
        <v>41</v>
      </c>
      <c r="C5997" s="3" t="s">
        <v>55</v>
      </c>
      <c r="D5997" s="2" t="s">
        <v>51</v>
      </c>
      <c r="E5997" s="3" t="s">
        <v>45</v>
      </c>
      <c r="F5997" s="3">
        <f t="shared" ca="1" si="184"/>
        <v>5</v>
      </c>
      <c r="G5997" s="4">
        <f t="shared" ca="1" si="185"/>
        <v>93</v>
      </c>
      <c r="H5997" s="4">
        <f ca="1">+Data_TABLE[[#This Row],[Qty]]*Data_TABLE[[#This Row],[Unit Price]]</f>
        <v>465</v>
      </c>
      <c r="I5997" s="7">
        <v>42232</v>
      </c>
      <c r="J5997" s="10">
        <f>EOMONTH(Data_TABLE[[#This Row],[Date Sold]],0)</f>
        <v>42247</v>
      </c>
    </row>
    <row r="5998" spans="2:10" x14ac:dyDescent="0.25">
      <c r="B5998" s="1" t="s">
        <v>41</v>
      </c>
      <c r="C5998" s="3" t="s">
        <v>56</v>
      </c>
      <c r="D5998" s="2" t="s">
        <v>52</v>
      </c>
      <c r="E5998" s="3" t="s">
        <v>46</v>
      </c>
      <c r="F5998" s="3">
        <f t="shared" ca="1" si="184"/>
        <v>3</v>
      </c>
      <c r="G5998" s="4">
        <f t="shared" ca="1" si="185"/>
        <v>110</v>
      </c>
      <c r="H5998" s="4">
        <f ca="1">+Data_TABLE[[#This Row],[Qty]]*Data_TABLE[[#This Row],[Unit Price]]</f>
        <v>330</v>
      </c>
      <c r="I5998" s="7">
        <v>42232</v>
      </c>
      <c r="J5998" s="10">
        <f>EOMONTH(Data_TABLE[[#This Row],[Date Sold]],0)</f>
        <v>42247</v>
      </c>
    </row>
    <row r="5999" spans="2:10" x14ac:dyDescent="0.25">
      <c r="B5999" s="1" t="s">
        <v>41</v>
      </c>
      <c r="C5999" s="3" t="s">
        <v>55</v>
      </c>
      <c r="D5999" s="2" t="s">
        <v>49</v>
      </c>
      <c r="E5999" s="3" t="s">
        <v>43</v>
      </c>
      <c r="F5999" s="3">
        <f t="shared" ca="1" si="184"/>
        <v>1</v>
      </c>
      <c r="G5999" s="4">
        <f t="shared" ca="1" si="185"/>
        <v>166</v>
      </c>
      <c r="H5999" s="4">
        <f ca="1">+Data_TABLE[[#This Row],[Qty]]*Data_TABLE[[#This Row],[Unit Price]]</f>
        <v>166</v>
      </c>
      <c r="I5999" s="7">
        <v>42232</v>
      </c>
      <c r="J5999" s="10">
        <f>EOMONTH(Data_TABLE[[#This Row],[Date Sold]],0)</f>
        <v>42247</v>
      </c>
    </row>
    <row r="6000" spans="2:10" x14ac:dyDescent="0.25">
      <c r="B6000" s="1" t="s">
        <v>41</v>
      </c>
      <c r="C6000" s="3" t="s">
        <v>56</v>
      </c>
      <c r="D6000" s="2" t="s">
        <v>52</v>
      </c>
      <c r="E6000" s="3" t="s">
        <v>46</v>
      </c>
      <c r="F6000" s="3">
        <f t="shared" ca="1" si="184"/>
        <v>1</v>
      </c>
      <c r="G6000" s="4">
        <f t="shared" ca="1" si="185"/>
        <v>156</v>
      </c>
      <c r="H6000" s="4">
        <f ca="1">+Data_TABLE[[#This Row],[Qty]]*Data_TABLE[[#This Row],[Unit Price]]</f>
        <v>156</v>
      </c>
      <c r="I6000" s="7">
        <v>42232</v>
      </c>
      <c r="J6000" s="10">
        <f>EOMONTH(Data_TABLE[[#This Row],[Date Sold]],0)</f>
        <v>42247</v>
      </c>
    </row>
    <row r="6001" spans="2:10" x14ac:dyDescent="0.25">
      <c r="B6001" s="1" t="s">
        <v>41</v>
      </c>
      <c r="C6001" s="3" t="s">
        <v>56</v>
      </c>
      <c r="D6001" s="2" t="s">
        <v>50</v>
      </c>
      <c r="E6001" s="3" t="s">
        <v>44</v>
      </c>
      <c r="F6001" s="3">
        <f t="shared" ref="F6001:F6064" ca="1" si="186">RANDBETWEEN(1,5)</f>
        <v>2</v>
      </c>
      <c r="G6001" s="4">
        <f t="shared" ref="G6001:G6064" ca="1" si="187">RANDBETWEEN(60,200)</f>
        <v>122</v>
      </c>
      <c r="H6001" s="4">
        <f ca="1">+Data_TABLE[[#This Row],[Qty]]*Data_TABLE[[#This Row],[Unit Price]]</f>
        <v>244</v>
      </c>
      <c r="I6001" s="7">
        <v>42232</v>
      </c>
      <c r="J6001" s="10">
        <f>EOMONTH(Data_TABLE[[#This Row],[Date Sold]],0)</f>
        <v>42247</v>
      </c>
    </row>
    <row r="6002" spans="2:10" x14ac:dyDescent="0.25">
      <c r="B6002" s="1" t="s">
        <v>41</v>
      </c>
      <c r="C6002" s="3" t="s">
        <v>55</v>
      </c>
      <c r="D6002" s="2" t="s">
        <v>51</v>
      </c>
      <c r="E6002" s="3" t="s">
        <v>45</v>
      </c>
      <c r="F6002" s="3">
        <f t="shared" ca="1" si="186"/>
        <v>2</v>
      </c>
      <c r="G6002" s="4">
        <f t="shared" ca="1" si="187"/>
        <v>72</v>
      </c>
      <c r="H6002" s="4">
        <f ca="1">+Data_TABLE[[#This Row],[Qty]]*Data_TABLE[[#This Row],[Unit Price]]</f>
        <v>144</v>
      </c>
      <c r="I6002" s="7">
        <v>42232</v>
      </c>
      <c r="J6002" s="10">
        <f>EOMONTH(Data_TABLE[[#This Row],[Date Sold]],0)</f>
        <v>42247</v>
      </c>
    </row>
    <row r="6003" spans="2:10" x14ac:dyDescent="0.25">
      <c r="B6003" s="1" t="s">
        <v>41</v>
      </c>
      <c r="C6003" s="3" t="s">
        <v>55</v>
      </c>
      <c r="D6003" s="2" t="s">
        <v>51</v>
      </c>
      <c r="E6003" s="3" t="s">
        <v>45</v>
      </c>
      <c r="F6003" s="3">
        <f t="shared" ca="1" si="186"/>
        <v>3</v>
      </c>
      <c r="G6003" s="4">
        <f t="shared" ca="1" si="187"/>
        <v>89</v>
      </c>
      <c r="H6003" s="4">
        <f ca="1">+Data_TABLE[[#This Row],[Qty]]*Data_TABLE[[#This Row],[Unit Price]]</f>
        <v>267</v>
      </c>
      <c r="I6003" s="7">
        <v>42233</v>
      </c>
      <c r="J6003" s="10">
        <f>EOMONTH(Data_TABLE[[#This Row],[Date Sold]],0)</f>
        <v>42247</v>
      </c>
    </row>
    <row r="6004" spans="2:10" x14ac:dyDescent="0.25">
      <c r="B6004" s="1" t="s">
        <v>41</v>
      </c>
      <c r="C6004" s="3" t="s">
        <v>54</v>
      </c>
      <c r="D6004" s="2" t="s">
        <v>48</v>
      </c>
      <c r="E6004" s="3" t="s">
        <v>42</v>
      </c>
      <c r="F6004" s="3">
        <f t="shared" ca="1" si="186"/>
        <v>2</v>
      </c>
      <c r="G6004" s="4">
        <f t="shared" ca="1" si="187"/>
        <v>63</v>
      </c>
      <c r="H6004" s="4">
        <f ca="1">+Data_TABLE[[#This Row],[Qty]]*Data_TABLE[[#This Row],[Unit Price]]</f>
        <v>126</v>
      </c>
      <c r="I6004" s="7">
        <v>42233</v>
      </c>
      <c r="J6004" s="10">
        <f>EOMONTH(Data_TABLE[[#This Row],[Date Sold]],0)</f>
        <v>42247</v>
      </c>
    </row>
    <row r="6005" spans="2:10" x14ac:dyDescent="0.25">
      <c r="B6005" s="1" t="s">
        <v>41</v>
      </c>
      <c r="C6005" s="3" t="s">
        <v>55</v>
      </c>
      <c r="D6005" s="2" t="s">
        <v>51</v>
      </c>
      <c r="E6005" s="3" t="s">
        <v>45</v>
      </c>
      <c r="F6005" s="3">
        <f t="shared" ca="1" si="186"/>
        <v>5</v>
      </c>
      <c r="G6005" s="4">
        <f t="shared" ca="1" si="187"/>
        <v>164</v>
      </c>
      <c r="H6005" s="4">
        <f ca="1">+Data_TABLE[[#This Row],[Qty]]*Data_TABLE[[#This Row],[Unit Price]]</f>
        <v>820</v>
      </c>
      <c r="I6005" s="7">
        <v>42233</v>
      </c>
      <c r="J6005" s="10">
        <f>EOMONTH(Data_TABLE[[#This Row],[Date Sold]],0)</f>
        <v>42247</v>
      </c>
    </row>
    <row r="6006" spans="2:10" x14ac:dyDescent="0.25">
      <c r="B6006" s="1" t="s">
        <v>41</v>
      </c>
      <c r="C6006" s="3" t="s">
        <v>56</v>
      </c>
      <c r="D6006" s="2" t="s">
        <v>52</v>
      </c>
      <c r="E6006" s="3" t="s">
        <v>46</v>
      </c>
      <c r="F6006" s="3">
        <f t="shared" ca="1" si="186"/>
        <v>4</v>
      </c>
      <c r="G6006" s="4">
        <f t="shared" ca="1" si="187"/>
        <v>151</v>
      </c>
      <c r="H6006" s="4">
        <f ca="1">+Data_TABLE[[#This Row],[Qty]]*Data_TABLE[[#This Row],[Unit Price]]</f>
        <v>604</v>
      </c>
      <c r="I6006" s="7">
        <v>42233</v>
      </c>
      <c r="J6006" s="10">
        <f>EOMONTH(Data_TABLE[[#This Row],[Date Sold]],0)</f>
        <v>42247</v>
      </c>
    </row>
    <row r="6007" spans="2:10" x14ac:dyDescent="0.25">
      <c r="B6007" s="1" t="s">
        <v>41</v>
      </c>
      <c r="C6007" s="3" t="s">
        <v>55</v>
      </c>
      <c r="D6007" s="2" t="s">
        <v>51</v>
      </c>
      <c r="E6007" s="3" t="s">
        <v>45</v>
      </c>
      <c r="F6007" s="3">
        <f t="shared" ca="1" si="186"/>
        <v>1</v>
      </c>
      <c r="G6007" s="4">
        <f t="shared" ca="1" si="187"/>
        <v>78</v>
      </c>
      <c r="H6007" s="4">
        <f ca="1">+Data_TABLE[[#This Row],[Qty]]*Data_TABLE[[#This Row],[Unit Price]]</f>
        <v>78</v>
      </c>
      <c r="I6007" s="7">
        <v>42233</v>
      </c>
      <c r="J6007" s="10">
        <f>EOMONTH(Data_TABLE[[#This Row],[Date Sold]],0)</f>
        <v>42247</v>
      </c>
    </row>
    <row r="6008" spans="2:10" x14ac:dyDescent="0.25">
      <c r="B6008" s="1" t="s">
        <v>41</v>
      </c>
      <c r="C6008" s="3" t="s">
        <v>54</v>
      </c>
      <c r="D6008" s="2" t="s">
        <v>48</v>
      </c>
      <c r="E6008" s="3" t="s">
        <v>42</v>
      </c>
      <c r="F6008" s="3">
        <f t="shared" ca="1" si="186"/>
        <v>1</v>
      </c>
      <c r="G6008" s="4">
        <f t="shared" ca="1" si="187"/>
        <v>102</v>
      </c>
      <c r="H6008" s="4">
        <f ca="1">+Data_TABLE[[#This Row],[Qty]]*Data_TABLE[[#This Row],[Unit Price]]</f>
        <v>102</v>
      </c>
      <c r="I6008" s="7">
        <v>42233</v>
      </c>
      <c r="J6008" s="10">
        <f>EOMONTH(Data_TABLE[[#This Row],[Date Sold]],0)</f>
        <v>42247</v>
      </c>
    </row>
    <row r="6009" spans="2:10" x14ac:dyDescent="0.25">
      <c r="B6009" s="1" t="s">
        <v>41</v>
      </c>
      <c r="C6009" s="3" t="s">
        <v>56</v>
      </c>
      <c r="D6009" s="2" t="s">
        <v>50</v>
      </c>
      <c r="E6009" s="3" t="s">
        <v>44</v>
      </c>
      <c r="F6009" s="3">
        <f t="shared" ca="1" si="186"/>
        <v>1</v>
      </c>
      <c r="G6009" s="4">
        <f t="shared" ca="1" si="187"/>
        <v>109</v>
      </c>
      <c r="H6009" s="4">
        <f ca="1">+Data_TABLE[[#This Row],[Qty]]*Data_TABLE[[#This Row],[Unit Price]]</f>
        <v>109</v>
      </c>
      <c r="I6009" s="7">
        <v>42233</v>
      </c>
      <c r="J6009" s="10">
        <f>EOMONTH(Data_TABLE[[#This Row],[Date Sold]],0)</f>
        <v>42247</v>
      </c>
    </row>
    <row r="6010" spans="2:10" x14ac:dyDescent="0.25">
      <c r="B6010" s="1" t="s">
        <v>41</v>
      </c>
      <c r="C6010" s="3" t="s">
        <v>54</v>
      </c>
      <c r="D6010" s="2" t="s">
        <v>48</v>
      </c>
      <c r="E6010" s="3" t="s">
        <v>42</v>
      </c>
      <c r="F6010" s="3">
        <f t="shared" ca="1" si="186"/>
        <v>4</v>
      </c>
      <c r="G6010" s="4">
        <f t="shared" ca="1" si="187"/>
        <v>121</v>
      </c>
      <c r="H6010" s="4">
        <f ca="1">+Data_TABLE[[#This Row],[Qty]]*Data_TABLE[[#This Row],[Unit Price]]</f>
        <v>484</v>
      </c>
      <c r="I6010" s="7">
        <v>42233</v>
      </c>
      <c r="J6010" s="10">
        <f>EOMONTH(Data_TABLE[[#This Row],[Date Sold]],0)</f>
        <v>42247</v>
      </c>
    </row>
    <row r="6011" spans="2:10" x14ac:dyDescent="0.25">
      <c r="B6011" s="1" t="s">
        <v>41</v>
      </c>
      <c r="C6011" s="3" t="s">
        <v>55</v>
      </c>
      <c r="D6011" s="2" t="s">
        <v>51</v>
      </c>
      <c r="E6011" s="3" t="s">
        <v>45</v>
      </c>
      <c r="F6011" s="3">
        <f t="shared" ca="1" si="186"/>
        <v>4</v>
      </c>
      <c r="G6011" s="4">
        <f t="shared" ca="1" si="187"/>
        <v>91</v>
      </c>
      <c r="H6011" s="4">
        <f ca="1">+Data_TABLE[[#This Row],[Qty]]*Data_TABLE[[#This Row],[Unit Price]]</f>
        <v>364</v>
      </c>
      <c r="I6011" s="7">
        <v>42233</v>
      </c>
      <c r="J6011" s="10">
        <f>EOMONTH(Data_TABLE[[#This Row],[Date Sold]],0)</f>
        <v>42247</v>
      </c>
    </row>
    <row r="6012" spans="2:10" x14ac:dyDescent="0.25">
      <c r="B6012" s="1" t="s">
        <v>41</v>
      </c>
      <c r="C6012" s="3" t="s">
        <v>55</v>
      </c>
      <c r="D6012" s="2" t="s">
        <v>51</v>
      </c>
      <c r="E6012" s="3" t="s">
        <v>45</v>
      </c>
      <c r="F6012" s="3">
        <f t="shared" ca="1" si="186"/>
        <v>2</v>
      </c>
      <c r="G6012" s="4">
        <f t="shared" ca="1" si="187"/>
        <v>126</v>
      </c>
      <c r="H6012" s="4">
        <f ca="1">+Data_TABLE[[#This Row],[Qty]]*Data_TABLE[[#This Row],[Unit Price]]</f>
        <v>252</v>
      </c>
      <c r="I6012" s="7">
        <v>42233</v>
      </c>
      <c r="J6012" s="10">
        <f>EOMONTH(Data_TABLE[[#This Row],[Date Sold]],0)</f>
        <v>42247</v>
      </c>
    </row>
    <row r="6013" spans="2:10" x14ac:dyDescent="0.25">
      <c r="B6013" s="1" t="s">
        <v>41</v>
      </c>
      <c r="C6013" s="3" t="s">
        <v>55</v>
      </c>
      <c r="D6013" s="2" t="s">
        <v>51</v>
      </c>
      <c r="E6013" s="3" t="s">
        <v>45</v>
      </c>
      <c r="F6013" s="3">
        <f t="shared" ca="1" si="186"/>
        <v>4</v>
      </c>
      <c r="G6013" s="4">
        <f t="shared" ca="1" si="187"/>
        <v>186</v>
      </c>
      <c r="H6013" s="4">
        <f ca="1">+Data_TABLE[[#This Row],[Qty]]*Data_TABLE[[#This Row],[Unit Price]]</f>
        <v>744</v>
      </c>
      <c r="I6013" s="7">
        <v>42233</v>
      </c>
      <c r="J6013" s="10">
        <f>EOMONTH(Data_TABLE[[#This Row],[Date Sold]],0)</f>
        <v>42247</v>
      </c>
    </row>
    <row r="6014" spans="2:10" x14ac:dyDescent="0.25">
      <c r="B6014" s="1" t="s">
        <v>41</v>
      </c>
      <c r="C6014" s="3" t="s">
        <v>56</v>
      </c>
      <c r="D6014" s="2" t="s">
        <v>52</v>
      </c>
      <c r="E6014" s="3" t="s">
        <v>46</v>
      </c>
      <c r="F6014" s="3">
        <f t="shared" ca="1" si="186"/>
        <v>1</v>
      </c>
      <c r="G6014" s="4">
        <f t="shared" ca="1" si="187"/>
        <v>103</v>
      </c>
      <c r="H6014" s="4">
        <f ca="1">+Data_TABLE[[#This Row],[Qty]]*Data_TABLE[[#This Row],[Unit Price]]</f>
        <v>103</v>
      </c>
      <c r="I6014" s="7">
        <v>42233</v>
      </c>
      <c r="J6014" s="10">
        <f>EOMONTH(Data_TABLE[[#This Row],[Date Sold]],0)</f>
        <v>42247</v>
      </c>
    </row>
    <row r="6015" spans="2:10" x14ac:dyDescent="0.25">
      <c r="B6015" s="1" t="s">
        <v>41</v>
      </c>
      <c r="C6015" s="3" t="s">
        <v>55</v>
      </c>
      <c r="D6015" s="2" t="s">
        <v>51</v>
      </c>
      <c r="E6015" s="3" t="s">
        <v>45</v>
      </c>
      <c r="F6015" s="3">
        <f t="shared" ca="1" si="186"/>
        <v>4</v>
      </c>
      <c r="G6015" s="4">
        <f t="shared" ca="1" si="187"/>
        <v>72</v>
      </c>
      <c r="H6015" s="4">
        <f ca="1">+Data_TABLE[[#This Row],[Qty]]*Data_TABLE[[#This Row],[Unit Price]]</f>
        <v>288</v>
      </c>
      <c r="I6015" s="7">
        <v>42233</v>
      </c>
      <c r="J6015" s="10">
        <f>EOMONTH(Data_TABLE[[#This Row],[Date Sold]],0)</f>
        <v>42247</v>
      </c>
    </row>
    <row r="6016" spans="2:10" x14ac:dyDescent="0.25">
      <c r="B6016" s="1" t="s">
        <v>41</v>
      </c>
      <c r="C6016" s="3" t="s">
        <v>55</v>
      </c>
      <c r="D6016" s="2" t="s">
        <v>51</v>
      </c>
      <c r="E6016" s="3" t="s">
        <v>45</v>
      </c>
      <c r="F6016" s="3">
        <f t="shared" ca="1" si="186"/>
        <v>4</v>
      </c>
      <c r="G6016" s="4">
        <f t="shared" ca="1" si="187"/>
        <v>75</v>
      </c>
      <c r="H6016" s="4">
        <f ca="1">+Data_TABLE[[#This Row],[Qty]]*Data_TABLE[[#This Row],[Unit Price]]</f>
        <v>300</v>
      </c>
      <c r="I6016" s="7">
        <v>42233</v>
      </c>
      <c r="J6016" s="10">
        <f>EOMONTH(Data_TABLE[[#This Row],[Date Sold]],0)</f>
        <v>42247</v>
      </c>
    </row>
    <row r="6017" spans="2:10" x14ac:dyDescent="0.25">
      <c r="B6017" s="1" t="s">
        <v>41</v>
      </c>
      <c r="C6017" s="3" t="s">
        <v>55</v>
      </c>
      <c r="D6017" s="2" t="s">
        <v>51</v>
      </c>
      <c r="E6017" s="3" t="s">
        <v>45</v>
      </c>
      <c r="F6017" s="3">
        <f t="shared" ca="1" si="186"/>
        <v>4</v>
      </c>
      <c r="G6017" s="4">
        <f t="shared" ca="1" si="187"/>
        <v>97</v>
      </c>
      <c r="H6017" s="4">
        <f ca="1">+Data_TABLE[[#This Row],[Qty]]*Data_TABLE[[#This Row],[Unit Price]]</f>
        <v>388</v>
      </c>
      <c r="I6017" s="7">
        <v>42233</v>
      </c>
      <c r="J6017" s="10">
        <f>EOMONTH(Data_TABLE[[#This Row],[Date Sold]],0)</f>
        <v>42247</v>
      </c>
    </row>
    <row r="6018" spans="2:10" x14ac:dyDescent="0.25">
      <c r="B6018" s="1" t="s">
        <v>41</v>
      </c>
      <c r="C6018" s="3" t="s">
        <v>56</v>
      </c>
      <c r="D6018" s="2" t="s">
        <v>50</v>
      </c>
      <c r="E6018" s="3" t="s">
        <v>44</v>
      </c>
      <c r="F6018" s="3">
        <f t="shared" ca="1" si="186"/>
        <v>4</v>
      </c>
      <c r="G6018" s="4">
        <f t="shared" ca="1" si="187"/>
        <v>73</v>
      </c>
      <c r="H6018" s="4">
        <f ca="1">+Data_TABLE[[#This Row],[Qty]]*Data_TABLE[[#This Row],[Unit Price]]</f>
        <v>292</v>
      </c>
      <c r="I6018" s="7">
        <v>42233</v>
      </c>
      <c r="J6018" s="10">
        <f>EOMONTH(Data_TABLE[[#This Row],[Date Sold]],0)</f>
        <v>42247</v>
      </c>
    </row>
    <row r="6019" spans="2:10" x14ac:dyDescent="0.25">
      <c r="B6019" s="1" t="s">
        <v>41</v>
      </c>
      <c r="C6019" s="3" t="s">
        <v>54</v>
      </c>
      <c r="D6019" s="2" t="s">
        <v>48</v>
      </c>
      <c r="E6019" s="3" t="s">
        <v>42</v>
      </c>
      <c r="F6019" s="3">
        <f t="shared" ca="1" si="186"/>
        <v>2</v>
      </c>
      <c r="G6019" s="4">
        <f t="shared" ca="1" si="187"/>
        <v>175</v>
      </c>
      <c r="H6019" s="4">
        <f ca="1">+Data_TABLE[[#This Row],[Qty]]*Data_TABLE[[#This Row],[Unit Price]]</f>
        <v>350</v>
      </c>
      <c r="I6019" s="7">
        <v>42233</v>
      </c>
      <c r="J6019" s="10">
        <f>EOMONTH(Data_TABLE[[#This Row],[Date Sold]],0)</f>
        <v>42247</v>
      </c>
    </row>
    <row r="6020" spans="2:10" x14ac:dyDescent="0.25">
      <c r="B6020" s="1" t="s">
        <v>41</v>
      </c>
      <c r="C6020" s="3" t="s">
        <v>54</v>
      </c>
      <c r="D6020" s="2" t="s">
        <v>48</v>
      </c>
      <c r="E6020" s="3" t="s">
        <v>42</v>
      </c>
      <c r="F6020" s="3">
        <f t="shared" ca="1" si="186"/>
        <v>4</v>
      </c>
      <c r="G6020" s="4">
        <f t="shared" ca="1" si="187"/>
        <v>153</v>
      </c>
      <c r="H6020" s="4">
        <f ca="1">+Data_TABLE[[#This Row],[Qty]]*Data_TABLE[[#This Row],[Unit Price]]</f>
        <v>612</v>
      </c>
      <c r="I6020" s="7">
        <v>42233</v>
      </c>
      <c r="J6020" s="10">
        <f>EOMONTH(Data_TABLE[[#This Row],[Date Sold]],0)</f>
        <v>42247</v>
      </c>
    </row>
    <row r="6021" spans="2:10" x14ac:dyDescent="0.25">
      <c r="B6021" s="1" t="s">
        <v>41</v>
      </c>
      <c r="C6021" s="3" t="s">
        <v>54</v>
      </c>
      <c r="D6021" s="2" t="s">
        <v>48</v>
      </c>
      <c r="E6021" s="3" t="s">
        <v>42</v>
      </c>
      <c r="F6021" s="3">
        <f t="shared" ca="1" si="186"/>
        <v>2</v>
      </c>
      <c r="G6021" s="4">
        <f t="shared" ca="1" si="187"/>
        <v>191</v>
      </c>
      <c r="H6021" s="4">
        <f ca="1">+Data_TABLE[[#This Row],[Qty]]*Data_TABLE[[#This Row],[Unit Price]]</f>
        <v>382</v>
      </c>
      <c r="I6021" s="7">
        <v>42233</v>
      </c>
      <c r="J6021" s="10">
        <f>EOMONTH(Data_TABLE[[#This Row],[Date Sold]],0)</f>
        <v>42247</v>
      </c>
    </row>
    <row r="6022" spans="2:10" x14ac:dyDescent="0.25">
      <c r="B6022" s="1" t="s">
        <v>41</v>
      </c>
      <c r="C6022" s="3" t="s">
        <v>56</v>
      </c>
      <c r="D6022" s="2" t="s">
        <v>52</v>
      </c>
      <c r="E6022" s="3" t="s">
        <v>46</v>
      </c>
      <c r="F6022" s="3">
        <f t="shared" ca="1" si="186"/>
        <v>4</v>
      </c>
      <c r="G6022" s="4">
        <f t="shared" ca="1" si="187"/>
        <v>162</v>
      </c>
      <c r="H6022" s="4">
        <f ca="1">+Data_TABLE[[#This Row],[Qty]]*Data_TABLE[[#This Row],[Unit Price]]</f>
        <v>648</v>
      </c>
      <c r="I6022" s="7">
        <v>42233</v>
      </c>
      <c r="J6022" s="10">
        <f>EOMONTH(Data_TABLE[[#This Row],[Date Sold]],0)</f>
        <v>42247</v>
      </c>
    </row>
    <row r="6023" spans="2:10" x14ac:dyDescent="0.25">
      <c r="B6023" s="1" t="s">
        <v>41</v>
      </c>
      <c r="C6023" s="3" t="s">
        <v>54</v>
      </c>
      <c r="D6023" s="2" t="s">
        <v>48</v>
      </c>
      <c r="E6023" s="3" t="s">
        <v>42</v>
      </c>
      <c r="F6023" s="3">
        <f t="shared" ca="1" si="186"/>
        <v>1</v>
      </c>
      <c r="G6023" s="4">
        <f t="shared" ca="1" si="187"/>
        <v>133</v>
      </c>
      <c r="H6023" s="4">
        <f ca="1">+Data_TABLE[[#This Row],[Qty]]*Data_TABLE[[#This Row],[Unit Price]]</f>
        <v>133</v>
      </c>
      <c r="I6023" s="7">
        <v>42233</v>
      </c>
      <c r="J6023" s="10">
        <f>EOMONTH(Data_TABLE[[#This Row],[Date Sold]],0)</f>
        <v>42247</v>
      </c>
    </row>
    <row r="6024" spans="2:10" x14ac:dyDescent="0.25">
      <c r="B6024" s="1" t="s">
        <v>41</v>
      </c>
      <c r="C6024" s="3" t="s">
        <v>56</v>
      </c>
      <c r="D6024" s="2" t="s">
        <v>52</v>
      </c>
      <c r="E6024" s="3" t="s">
        <v>46</v>
      </c>
      <c r="F6024" s="3">
        <f t="shared" ca="1" si="186"/>
        <v>4</v>
      </c>
      <c r="G6024" s="4">
        <f t="shared" ca="1" si="187"/>
        <v>173</v>
      </c>
      <c r="H6024" s="4">
        <f ca="1">+Data_TABLE[[#This Row],[Qty]]*Data_TABLE[[#This Row],[Unit Price]]</f>
        <v>692</v>
      </c>
      <c r="I6024" s="7">
        <v>42233</v>
      </c>
      <c r="J6024" s="10">
        <f>EOMONTH(Data_TABLE[[#This Row],[Date Sold]],0)</f>
        <v>42247</v>
      </c>
    </row>
    <row r="6025" spans="2:10" x14ac:dyDescent="0.25">
      <c r="B6025" s="1" t="s">
        <v>41</v>
      </c>
      <c r="C6025" s="3" t="s">
        <v>56</v>
      </c>
      <c r="D6025" s="2" t="s">
        <v>52</v>
      </c>
      <c r="E6025" s="3" t="s">
        <v>46</v>
      </c>
      <c r="F6025" s="3">
        <f t="shared" ca="1" si="186"/>
        <v>4</v>
      </c>
      <c r="G6025" s="4">
        <f t="shared" ca="1" si="187"/>
        <v>91</v>
      </c>
      <c r="H6025" s="4">
        <f ca="1">+Data_TABLE[[#This Row],[Qty]]*Data_TABLE[[#This Row],[Unit Price]]</f>
        <v>364</v>
      </c>
      <c r="I6025" s="7">
        <v>42233</v>
      </c>
      <c r="J6025" s="10">
        <f>EOMONTH(Data_TABLE[[#This Row],[Date Sold]],0)</f>
        <v>42247</v>
      </c>
    </row>
    <row r="6026" spans="2:10" x14ac:dyDescent="0.25">
      <c r="B6026" s="1" t="s">
        <v>41</v>
      </c>
      <c r="C6026" s="3" t="s">
        <v>54</v>
      </c>
      <c r="D6026" s="2" t="s">
        <v>48</v>
      </c>
      <c r="E6026" s="3" t="s">
        <v>42</v>
      </c>
      <c r="F6026" s="3">
        <f t="shared" ca="1" si="186"/>
        <v>3</v>
      </c>
      <c r="G6026" s="4">
        <f t="shared" ca="1" si="187"/>
        <v>165</v>
      </c>
      <c r="H6026" s="4">
        <f ca="1">+Data_TABLE[[#This Row],[Qty]]*Data_TABLE[[#This Row],[Unit Price]]</f>
        <v>495</v>
      </c>
      <c r="I6026" s="7">
        <v>42233</v>
      </c>
      <c r="J6026" s="10">
        <f>EOMONTH(Data_TABLE[[#This Row],[Date Sold]],0)</f>
        <v>42247</v>
      </c>
    </row>
    <row r="6027" spans="2:10" x14ac:dyDescent="0.25">
      <c r="B6027" s="1" t="s">
        <v>41</v>
      </c>
      <c r="C6027" s="3" t="s">
        <v>55</v>
      </c>
      <c r="D6027" s="2" t="s">
        <v>49</v>
      </c>
      <c r="E6027" s="3" t="s">
        <v>43</v>
      </c>
      <c r="F6027" s="3">
        <f t="shared" ca="1" si="186"/>
        <v>5</v>
      </c>
      <c r="G6027" s="4">
        <f t="shared" ca="1" si="187"/>
        <v>120</v>
      </c>
      <c r="H6027" s="4">
        <f ca="1">+Data_TABLE[[#This Row],[Qty]]*Data_TABLE[[#This Row],[Unit Price]]</f>
        <v>600</v>
      </c>
      <c r="I6027" s="7">
        <v>42233</v>
      </c>
      <c r="J6027" s="10">
        <f>EOMONTH(Data_TABLE[[#This Row],[Date Sold]],0)</f>
        <v>42247</v>
      </c>
    </row>
    <row r="6028" spans="2:10" x14ac:dyDescent="0.25">
      <c r="B6028" s="1" t="s">
        <v>41</v>
      </c>
      <c r="C6028" s="3" t="s">
        <v>54</v>
      </c>
      <c r="D6028" s="2" t="s">
        <v>48</v>
      </c>
      <c r="E6028" s="3" t="s">
        <v>42</v>
      </c>
      <c r="F6028" s="3">
        <f t="shared" ca="1" si="186"/>
        <v>2</v>
      </c>
      <c r="G6028" s="4">
        <f t="shared" ca="1" si="187"/>
        <v>120</v>
      </c>
      <c r="H6028" s="4">
        <f ca="1">+Data_TABLE[[#This Row],[Qty]]*Data_TABLE[[#This Row],[Unit Price]]</f>
        <v>240</v>
      </c>
      <c r="I6028" s="7">
        <v>42233</v>
      </c>
      <c r="J6028" s="10">
        <f>EOMONTH(Data_TABLE[[#This Row],[Date Sold]],0)</f>
        <v>42247</v>
      </c>
    </row>
    <row r="6029" spans="2:10" x14ac:dyDescent="0.25">
      <c r="B6029" s="1" t="s">
        <v>41</v>
      </c>
      <c r="C6029" s="3" t="s">
        <v>55</v>
      </c>
      <c r="D6029" s="2" t="s">
        <v>51</v>
      </c>
      <c r="E6029" s="3" t="s">
        <v>45</v>
      </c>
      <c r="F6029" s="3">
        <f t="shared" ca="1" si="186"/>
        <v>1</v>
      </c>
      <c r="G6029" s="4">
        <f t="shared" ca="1" si="187"/>
        <v>179</v>
      </c>
      <c r="H6029" s="4">
        <f ca="1">+Data_TABLE[[#This Row],[Qty]]*Data_TABLE[[#This Row],[Unit Price]]</f>
        <v>179</v>
      </c>
      <c r="I6029" s="7">
        <v>42233</v>
      </c>
      <c r="J6029" s="10">
        <f>EOMONTH(Data_TABLE[[#This Row],[Date Sold]],0)</f>
        <v>42247</v>
      </c>
    </row>
    <row r="6030" spans="2:10" x14ac:dyDescent="0.25">
      <c r="B6030" s="1" t="s">
        <v>41</v>
      </c>
      <c r="C6030" s="3" t="s">
        <v>56</v>
      </c>
      <c r="D6030" s="2" t="s">
        <v>50</v>
      </c>
      <c r="E6030" s="3" t="s">
        <v>44</v>
      </c>
      <c r="F6030" s="3">
        <f t="shared" ca="1" si="186"/>
        <v>2</v>
      </c>
      <c r="G6030" s="4">
        <f t="shared" ca="1" si="187"/>
        <v>82</v>
      </c>
      <c r="H6030" s="4">
        <f ca="1">+Data_TABLE[[#This Row],[Qty]]*Data_TABLE[[#This Row],[Unit Price]]</f>
        <v>164</v>
      </c>
      <c r="I6030" s="7">
        <v>42233</v>
      </c>
      <c r="J6030" s="10">
        <f>EOMONTH(Data_TABLE[[#This Row],[Date Sold]],0)</f>
        <v>42247</v>
      </c>
    </row>
    <row r="6031" spans="2:10" x14ac:dyDescent="0.25">
      <c r="B6031" s="1" t="s">
        <v>41</v>
      </c>
      <c r="C6031" s="3" t="s">
        <v>55</v>
      </c>
      <c r="D6031" s="2" t="s">
        <v>49</v>
      </c>
      <c r="E6031" s="3" t="s">
        <v>43</v>
      </c>
      <c r="F6031" s="3">
        <f t="shared" ca="1" si="186"/>
        <v>2</v>
      </c>
      <c r="G6031" s="4">
        <f t="shared" ca="1" si="187"/>
        <v>142</v>
      </c>
      <c r="H6031" s="4">
        <f ca="1">+Data_TABLE[[#This Row],[Qty]]*Data_TABLE[[#This Row],[Unit Price]]</f>
        <v>284</v>
      </c>
      <c r="I6031" s="7">
        <v>42233</v>
      </c>
      <c r="J6031" s="10">
        <f>EOMONTH(Data_TABLE[[#This Row],[Date Sold]],0)</f>
        <v>42247</v>
      </c>
    </row>
    <row r="6032" spans="2:10" x14ac:dyDescent="0.25">
      <c r="B6032" s="1" t="s">
        <v>41</v>
      </c>
      <c r="C6032" s="3" t="s">
        <v>55</v>
      </c>
      <c r="D6032" s="2" t="s">
        <v>51</v>
      </c>
      <c r="E6032" s="3" t="s">
        <v>45</v>
      </c>
      <c r="F6032" s="3">
        <f t="shared" ca="1" si="186"/>
        <v>4</v>
      </c>
      <c r="G6032" s="4">
        <f t="shared" ca="1" si="187"/>
        <v>91</v>
      </c>
      <c r="H6032" s="4">
        <f ca="1">+Data_TABLE[[#This Row],[Qty]]*Data_TABLE[[#This Row],[Unit Price]]</f>
        <v>364</v>
      </c>
      <c r="I6032" s="7">
        <v>42233</v>
      </c>
      <c r="J6032" s="10">
        <f>EOMONTH(Data_TABLE[[#This Row],[Date Sold]],0)</f>
        <v>42247</v>
      </c>
    </row>
    <row r="6033" spans="2:10" x14ac:dyDescent="0.25">
      <c r="B6033" s="1" t="s">
        <v>41</v>
      </c>
      <c r="C6033" s="3" t="s">
        <v>55</v>
      </c>
      <c r="D6033" s="2" t="s">
        <v>49</v>
      </c>
      <c r="E6033" s="3" t="s">
        <v>43</v>
      </c>
      <c r="F6033" s="3">
        <f t="shared" ca="1" si="186"/>
        <v>4</v>
      </c>
      <c r="G6033" s="4">
        <f t="shared" ca="1" si="187"/>
        <v>109</v>
      </c>
      <c r="H6033" s="4">
        <f ca="1">+Data_TABLE[[#This Row],[Qty]]*Data_TABLE[[#This Row],[Unit Price]]</f>
        <v>436</v>
      </c>
      <c r="I6033" s="7">
        <v>42233</v>
      </c>
      <c r="J6033" s="10">
        <f>EOMONTH(Data_TABLE[[#This Row],[Date Sold]],0)</f>
        <v>42247</v>
      </c>
    </row>
    <row r="6034" spans="2:10" x14ac:dyDescent="0.25">
      <c r="B6034" s="1" t="s">
        <v>41</v>
      </c>
      <c r="C6034" s="3" t="s">
        <v>55</v>
      </c>
      <c r="D6034" s="2" t="s">
        <v>51</v>
      </c>
      <c r="E6034" s="3" t="s">
        <v>45</v>
      </c>
      <c r="F6034" s="3">
        <f t="shared" ca="1" si="186"/>
        <v>5</v>
      </c>
      <c r="G6034" s="4">
        <f t="shared" ca="1" si="187"/>
        <v>125</v>
      </c>
      <c r="H6034" s="4">
        <f ca="1">+Data_TABLE[[#This Row],[Qty]]*Data_TABLE[[#This Row],[Unit Price]]</f>
        <v>625</v>
      </c>
      <c r="I6034" s="7">
        <v>42233</v>
      </c>
      <c r="J6034" s="10">
        <f>EOMONTH(Data_TABLE[[#This Row],[Date Sold]],0)</f>
        <v>42247</v>
      </c>
    </row>
    <row r="6035" spans="2:10" x14ac:dyDescent="0.25">
      <c r="B6035" s="1" t="s">
        <v>41</v>
      </c>
      <c r="C6035" s="3" t="s">
        <v>54</v>
      </c>
      <c r="D6035" s="2" t="s">
        <v>48</v>
      </c>
      <c r="E6035" s="3" t="s">
        <v>42</v>
      </c>
      <c r="F6035" s="3">
        <f t="shared" ca="1" si="186"/>
        <v>3</v>
      </c>
      <c r="G6035" s="4">
        <f t="shared" ca="1" si="187"/>
        <v>118</v>
      </c>
      <c r="H6035" s="4">
        <f ca="1">+Data_TABLE[[#This Row],[Qty]]*Data_TABLE[[#This Row],[Unit Price]]</f>
        <v>354</v>
      </c>
      <c r="I6035" s="7">
        <v>42233</v>
      </c>
      <c r="J6035" s="10">
        <f>EOMONTH(Data_TABLE[[#This Row],[Date Sold]],0)</f>
        <v>42247</v>
      </c>
    </row>
    <row r="6036" spans="2:10" x14ac:dyDescent="0.25">
      <c r="B6036" s="1" t="s">
        <v>41</v>
      </c>
      <c r="C6036" s="3" t="s">
        <v>55</v>
      </c>
      <c r="D6036" s="2" t="s">
        <v>49</v>
      </c>
      <c r="E6036" s="3" t="s">
        <v>43</v>
      </c>
      <c r="F6036" s="3">
        <f t="shared" ca="1" si="186"/>
        <v>4</v>
      </c>
      <c r="G6036" s="4">
        <f t="shared" ca="1" si="187"/>
        <v>82</v>
      </c>
      <c r="H6036" s="4">
        <f ca="1">+Data_TABLE[[#This Row],[Qty]]*Data_TABLE[[#This Row],[Unit Price]]</f>
        <v>328</v>
      </c>
      <c r="I6036" s="7">
        <v>42233</v>
      </c>
      <c r="J6036" s="10">
        <f>EOMONTH(Data_TABLE[[#This Row],[Date Sold]],0)</f>
        <v>42247</v>
      </c>
    </row>
    <row r="6037" spans="2:10" x14ac:dyDescent="0.25">
      <c r="B6037" s="1" t="s">
        <v>41</v>
      </c>
      <c r="C6037" s="3" t="s">
        <v>56</v>
      </c>
      <c r="D6037" s="2" t="s">
        <v>52</v>
      </c>
      <c r="E6037" s="3" t="s">
        <v>46</v>
      </c>
      <c r="F6037" s="3">
        <f t="shared" ca="1" si="186"/>
        <v>2</v>
      </c>
      <c r="G6037" s="4">
        <f t="shared" ca="1" si="187"/>
        <v>156</v>
      </c>
      <c r="H6037" s="4">
        <f ca="1">+Data_TABLE[[#This Row],[Qty]]*Data_TABLE[[#This Row],[Unit Price]]</f>
        <v>312</v>
      </c>
      <c r="I6037" s="7">
        <v>42233</v>
      </c>
      <c r="J6037" s="10">
        <f>EOMONTH(Data_TABLE[[#This Row],[Date Sold]],0)</f>
        <v>42247</v>
      </c>
    </row>
    <row r="6038" spans="2:10" x14ac:dyDescent="0.25">
      <c r="B6038" s="1" t="s">
        <v>41</v>
      </c>
      <c r="C6038" s="3" t="s">
        <v>56</v>
      </c>
      <c r="D6038" s="2" t="s">
        <v>52</v>
      </c>
      <c r="E6038" s="3" t="s">
        <v>46</v>
      </c>
      <c r="F6038" s="3">
        <f t="shared" ca="1" si="186"/>
        <v>3</v>
      </c>
      <c r="G6038" s="4">
        <f t="shared" ca="1" si="187"/>
        <v>129</v>
      </c>
      <c r="H6038" s="4">
        <f ca="1">+Data_TABLE[[#This Row],[Qty]]*Data_TABLE[[#This Row],[Unit Price]]</f>
        <v>387</v>
      </c>
      <c r="I6038" s="7">
        <v>42233</v>
      </c>
      <c r="J6038" s="10">
        <f>EOMONTH(Data_TABLE[[#This Row],[Date Sold]],0)</f>
        <v>42247</v>
      </c>
    </row>
    <row r="6039" spans="2:10" x14ac:dyDescent="0.25">
      <c r="B6039" s="1" t="s">
        <v>41</v>
      </c>
      <c r="C6039" s="3" t="s">
        <v>56</v>
      </c>
      <c r="D6039" s="2" t="s">
        <v>50</v>
      </c>
      <c r="E6039" s="3" t="s">
        <v>44</v>
      </c>
      <c r="F6039" s="3">
        <f t="shared" ca="1" si="186"/>
        <v>5</v>
      </c>
      <c r="G6039" s="4">
        <f t="shared" ca="1" si="187"/>
        <v>138</v>
      </c>
      <c r="H6039" s="4">
        <f ca="1">+Data_TABLE[[#This Row],[Qty]]*Data_TABLE[[#This Row],[Unit Price]]</f>
        <v>690</v>
      </c>
      <c r="I6039" s="7">
        <v>42233</v>
      </c>
      <c r="J6039" s="10">
        <f>EOMONTH(Data_TABLE[[#This Row],[Date Sold]],0)</f>
        <v>42247</v>
      </c>
    </row>
    <row r="6040" spans="2:10" x14ac:dyDescent="0.25">
      <c r="B6040" s="1" t="s">
        <v>41</v>
      </c>
      <c r="C6040" s="3" t="s">
        <v>55</v>
      </c>
      <c r="D6040" s="2" t="s">
        <v>49</v>
      </c>
      <c r="E6040" s="3" t="s">
        <v>43</v>
      </c>
      <c r="F6040" s="3">
        <f t="shared" ca="1" si="186"/>
        <v>3</v>
      </c>
      <c r="G6040" s="4">
        <f t="shared" ca="1" si="187"/>
        <v>160</v>
      </c>
      <c r="H6040" s="4">
        <f ca="1">+Data_TABLE[[#This Row],[Qty]]*Data_TABLE[[#This Row],[Unit Price]]</f>
        <v>480</v>
      </c>
      <c r="I6040" s="7">
        <v>42233</v>
      </c>
      <c r="J6040" s="10">
        <f>EOMONTH(Data_TABLE[[#This Row],[Date Sold]],0)</f>
        <v>42247</v>
      </c>
    </row>
    <row r="6041" spans="2:10" x14ac:dyDescent="0.25">
      <c r="B6041" s="1" t="s">
        <v>41</v>
      </c>
      <c r="C6041" s="3" t="s">
        <v>55</v>
      </c>
      <c r="D6041" s="2" t="s">
        <v>49</v>
      </c>
      <c r="E6041" s="3" t="s">
        <v>43</v>
      </c>
      <c r="F6041" s="3">
        <f t="shared" ca="1" si="186"/>
        <v>2</v>
      </c>
      <c r="G6041" s="4">
        <f t="shared" ca="1" si="187"/>
        <v>189</v>
      </c>
      <c r="H6041" s="4">
        <f ca="1">+Data_TABLE[[#This Row],[Qty]]*Data_TABLE[[#This Row],[Unit Price]]</f>
        <v>378</v>
      </c>
      <c r="I6041" s="7">
        <v>42233</v>
      </c>
      <c r="J6041" s="10">
        <f>EOMONTH(Data_TABLE[[#This Row],[Date Sold]],0)</f>
        <v>42247</v>
      </c>
    </row>
    <row r="6042" spans="2:10" x14ac:dyDescent="0.25">
      <c r="B6042" s="1" t="s">
        <v>41</v>
      </c>
      <c r="C6042" s="3" t="s">
        <v>56</v>
      </c>
      <c r="D6042" s="2" t="s">
        <v>52</v>
      </c>
      <c r="E6042" s="3" t="s">
        <v>46</v>
      </c>
      <c r="F6042" s="3">
        <f t="shared" ca="1" si="186"/>
        <v>5</v>
      </c>
      <c r="G6042" s="4">
        <f t="shared" ca="1" si="187"/>
        <v>184</v>
      </c>
      <c r="H6042" s="4">
        <f ca="1">+Data_TABLE[[#This Row],[Qty]]*Data_TABLE[[#This Row],[Unit Price]]</f>
        <v>920</v>
      </c>
      <c r="I6042" s="7">
        <v>42233</v>
      </c>
      <c r="J6042" s="10">
        <f>EOMONTH(Data_TABLE[[#This Row],[Date Sold]],0)</f>
        <v>42247</v>
      </c>
    </row>
    <row r="6043" spans="2:10" x14ac:dyDescent="0.25">
      <c r="B6043" s="1" t="s">
        <v>41</v>
      </c>
      <c r="C6043" s="3" t="s">
        <v>54</v>
      </c>
      <c r="D6043" s="2" t="s">
        <v>48</v>
      </c>
      <c r="E6043" s="3" t="s">
        <v>42</v>
      </c>
      <c r="F6043" s="3">
        <f t="shared" ca="1" si="186"/>
        <v>1</v>
      </c>
      <c r="G6043" s="4">
        <f t="shared" ca="1" si="187"/>
        <v>137</v>
      </c>
      <c r="H6043" s="4">
        <f ca="1">+Data_TABLE[[#This Row],[Qty]]*Data_TABLE[[#This Row],[Unit Price]]</f>
        <v>137</v>
      </c>
      <c r="I6043" s="7">
        <v>42233</v>
      </c>
      <c r="J6043" s="10">
        <f>EOMONTH(Data_TABLE[[#This Row],[Date Sold]],0)</f>
        <v>42247</v>
      </c>
    </row>
    <row r="6044" spans="2:10" x14ac:dyDescent="0.25">
      <c r="B6044" s="1" t="s">
        <v>41</v>
      </c>
      <c r="C6044" s="3" t="s">
        <v>54</v>
      </c>
      <c r="D6044" s="2" t="s">
        <v>48</v>
      </c>
      <c r="E6044" s="3" t="s">
        <v>42</v>
      </c>
      <c r="F6044" s="3">
        <f t="shared" ca="1" si="186"/>
        <v>5</v>
      </c>
      <c r="G6044" s="4">
        <f t="shared" ca="1" si="187"/>
        <v>192</v>
      </c>
      <c r="H6044" s="4">
        <f ca="1">+Data_TABLE[[#This Row],[Qty]]*Data_TABLE[[#This Row],[Unit Price]]</f>
        <v>960</v>
      </c>
      <c r="I6044" s="7">
        <v>42233</v>
      </c>
      <c r="J6044" s="10">
        <f>EOMONTH(Data_TABLE[[#This Row],[Date Sold]],0)</f>
        <v>42247</v>
      </c>
    </row>
    <row r="6045" spans="2:10" x14ac:dyDescent="0.25">
      <c r="B6045" s="1" t="s">
        <v>41</v>
      </c>
      <c r="C6045" s="3" t="s">
        <v>56</v>
      </c>
      <c r="D6045" s="2" t="s">
        <v>52</v>
      </c>
      <c r="E6045" s="3" t="s">
        <v>46</v>
      </c>
      <c r="F6045" s="3">
        <f t="shared" ca="1" si="186"/>
        <v>1</v>
      </c>
      <c r="G6045" s="4">
        <f t="shared" ca="1" si="187"/>
        <v>115</v>
      </c>
      <c r="H6045" s="4">
        <f ca="1">+Data_TABLE[[#This Row],[Qty]]*Data_TABLE[[#This Row],[Unit Price]]</f>
        <v>115</v>
      </c>
      <c r="I6045" s="7">
        <v>42233</v>
      </c>
      <c r="J6045" s="10">
        <f>EOMONTH(Data_TABLE[[#This Row],[Date Sold]],0)</f>
        <v>42247</v>
      </c>
    </row>
    <row r="6046" spans="2:10" x14ac:dyDescent="0.25">
      <c r="B6046" s="1" t="s">
        <v>41</v>
      </c>
      <c r="C6046" s="3" t="s">
        <v>55</v>
      </c>
      <c r="D6046" s="2" t="s">
        <v>51</v>
      </c>
      <c r="E6046" s="3" t="s">
        <v>45</v>
      </c>
      <c r="F6046" s="3">
        <f t="shared" ca="1" si="186"/>
        <v>3</v>
      </c>
      <c r="G6046" s="4">
        <f t="shared" ca="1" si="187"/>
        <v>60</v>
      </c>
      <c r="H6046" s="4">
        <f ca="1">+Data_TABLE[[#This Row],[Qty]]*Data_TABLE[[#This Row],[Unit Price]]</f>
        <v>180</v>
      </c>
      <c r="I6046" s="7">
        <v>42233</v>
      </c>
      <c r="J6046" s="10">
        <f>EOMONTH(Data_TABLE[[#This Row],[Date Sold]],0)</f>
        <v>42247</v>
      </c>
    </row>
    <row r="6047" spans="2:10" x14ac:dyDescent="0.25">
      <c r="B6047" s="1" t="s">
        <v>41</v>
      </c>
      <c r="C6047" s="3" t="s">
        <v>55</v>
      </c>
      <c r="D6047" s="2" t="s">
        <v>49</v>
      </c>
      <c r="E6047" s="3" t="s">
        <v>43</v>
      </c>
      <c r="F6047" s="3">
        <f t="shared" ca="1" si="186"/>
        <v>4</v>
      </c>
      <c r="G6047" s="4">
        <f t="shared" ca="1" si="187"/>
        <v>194</v>
      </c>
      <c r="H6047" s="4">
        <f ca="1">+Data_TABLE[[#This Row],[Qty]]*Data_TABLE[[#This Row],[Unit Price]]</f>
        <v>776</v>
      </c>
      <c r="I6047" s="7">
        <v>42233</v>
      </c>
      <c r="J6047" s="10">
        <f>EOMONTH(Data_TABLE[[#This Row],[Date Sold]],0)</f>
        <v>42247</v>
      </c>
    </row>
    <row r="6048" spans="2:10" x14ac:dyDescent="0.25">
      <c r="B6048" s="1" t="s">
        <v>41</v>
      </c>
      <c r="C6048" s="3" t="s">
        <v>54</v>
      </c>
      <c r="D6048" s="2" t="s">
        <v>48</v>
      </c>
      <c r="E6048" s="3" t="s">
        <v>42</v>
      </c>
      <c r="F6048" s="3">
        <f t="shared" ca="1" si="186"/>
        <v>1</v>
      </c>
      <c r="G6048" s="4">
        <f t="shared" ca="1" si="187"/>
        <v>200</v>
      </c>
      <c r="H6048" s="4">
        <f ca="1">+Data_TABLE[[#This Row],[Qty]]*Data_TABLE[[#This Row],[Unit Price]]</f>
        <v>200</v>
      </c>
      <c r="I6048" s="7">
        <v>42233</v>
      </c>
      <c r="J6048" s="10">
        <f>EOMONTH(Data_TABLE[[#This Row],[Date Sold]],0)</f>
        <v>42247</v>
      </c>
    </row>
    <row r="6049" spans="2:10" x14ac:dyDescent="0.25">
      <c r="B6049" s="1" t="s">
        <v>41</v>
      </c>
      <c r="C6049" s="3" t="s">
        <v>55</v>
      </c>
      <c r="D6049" s="2" t="s">
        <v>51</v>
      </c>
      <c r="E6049" s="3" t="s">
        <v>45</v>
      </c>
      <c r="F6049" s="3">
        <f t="shared" ca="1" si="186"/>
        <v>4</v>
      </c>
      <c r="G6049" s="4">
        <f t="shared" ca="1" si="187"/>
        <v>181</v>
      </c>
      <c r="H6049" s="4">
        <f ca="1">+Data_TABLE[[#This Row],[Qty]]*Data_TABLE[[#This Row],[Unit Price]]</f>
        <v>724</v>
      </c>
      <c r="I6049" s="7">
        <v>42233</v>
      </c>
      <c r="J6049" s="10">
        <f>EOMONTH(Data_TABLE[[#This Row],[Date Sold]],0)</f>
        <v>42247</v>
      </c>
    </row>
    <row r="6050" spans="2:10" x14ac:dyDescent="0.25">
      <c r="B6050" s="1" t="s">
        <v>41</v>
      </c>
      <c r="C6050" s="3" t="s">
        <v>54</v>
      </c>
      <c r="D6050" s="2" t="s">
        <v>48</v>
      </c>
      <c r="E6050" s="3" t="s">
        <v>42</v>
      </c>
      <c r="F6050" s="3">
        <f t="shared" ca="1" si="186"/>
        <v>5</v>
      </c>
      <c r="G6050" s="4">
        <f t="shared" ca="1" si="187"/>
        <v>90</v>
      </c>
      <c r="H6050" s="4">
        <f ca="1">+Data_TABLE[[#This Row],[Qty]]*Data_TABLE[[#This Row],[Unit Price]]</f>
        <v>450</v>
      </c>
      <c r="I6050" s="7">
        <v>42233</v>
      </c>
      <c r="J6050" s="10">
        <f>EOMONTH(Data_TABLE[[#This Row],[Date Sold]],0)</f>
        <v>42247</v>
      </c>
    </row>
    <row r="6051" spans="2:10" x14ac:dyDescent="0.25">
      <c r="B6051" s="1" t="s">
        <v>41</v>
      </c>
      <c r="C6051" s="3" t="s">
        <v>55</v>
      </c>
      <c r="D6051" s="2" t="s">
        <v>51</v>
      </c>
      <c r="E6051" s="3" t="s">
        <v>45</v>
      </c>
      <c r="F6051" s="3">
        <f t="shared" ca="1" si="186"/>
        <v>1</v>
      </c>
      <c r="G6051" s="4">
        <f t="shared" ca="1" si="187"/>
        <v>149</v>
      </c>
      <c r="H6051" s="4">
        <f ca="1">+Data_TABLE[[#This Row],[Qty]]*Data_TABLE[[#This Row],[Unit Price]]</f>
        <v>149</v>
      </c>
      <c r="I6051" s="7">
        <v>42233</v>
      </c>
      <c r="J6051" s="10">
        <f>EOMONTH(Data_TABLE[[#This Row],[Date Sold]],0)</f>
        <v>42247</v>
      </c>
    </row>
    <row r="6052" spans="2:10" x14ac:dyDescent="0.25">
      <c r="B6052" s="1" t="s">
        <v>41</v>
      </c>
      <c r="C6052" s="3" t="s">
        <v>56</v>
      </c>
      <c r="D6052" s="2" t="s">
        <v>52</v>
      </c>
      <c r="E6052" s="3" t="s">
        <v>46</v>
      </c>
      <c r="F6052" s="3">
        <f t="shared" ca="1" si="186"/>
        <v>5</v>
      </c>
      <c r="G6052" s="4">
        <f t="shared" ca="1" si="187"/>
        <v>130</v>
      </c>
      <c r="H6052" s="4">
        <f ca="1">+Data_TABLE[[#This Row],[Qty]]*Data_TABLE[[#This Row],[Unit Price]]</f>
        <v>650</v>
      </c>
      <c r="I6052" s="7">
        <v>42233</v>
      </c>
      <c r="J6052" s="10">
        <f>EOMONTH(Data_TABLE[[#This Row],[Date Sold]],0)</f>
        <v>42247</v>
      </c>
    </row>
    <row r="6053" spans="2:10" x14ac:dyDescent="0.25">
      <c r="B6053" s="1" t="s">
        <v>41</v>
      </c>
      <c r="C6053" s="3" t="s">
        <v>56</v>
      </c>
      <c r="D6053" s="2" t="s">
        <v>52</v>
      </c>
      <c r="E6053" s="3" t="s">
        <v>46</v>
      </c>
      <c r="F6053" s="3">
        <f t="shared" ca="1" si="186"/>
        <v>3</v>
      </c>
      <c r="G6053" s="4">
        <f t="shared" ca="1" si="187"/>
        <v>197</v>
      </c>
      <c r="H6053" s="4">
        <f ca="1">+Data_TABLE[[#This Row],[Qty]]*Data_TABLE[[#This Row],[Unit Price]]</f>
        <v>591</v>
      </c>
      <c r="I6053" s="7">
        <v>42234</v>
      </c>
      <c r="J6053" s="10">
        <f>EOMONTH(Data_TABLE[[#This Row],[Date Sold]],0)</f>
        <v>42247</v>
      </c>
    </row>
    <row r="6054" spans="2:10" x14ac:dyDescent="0.25">
      <c r="B6054" s="1" t="s">
        <v>41</v>
      </c>
      <c r="C6054" s="3" t="s">
        <v>55</v>
      </c>
      <c r="D6054" s="2" t="s">
        <v>51</v>
      </c>
      <c r="E6054" s="3" t="s">
        <v>45</v>
      </c>
      <c r="F6054" s="3">
        <f t="shared" ca="1" si="186"/>
        <v>5</v>
      </c>
      <c r="G6054" s="4">
        <f t="shared" ca="1" si="187"/>
        <v>180</v>
      </c>
      <c r="H6054" s="4">
        <f ca="1">+Data_TABLE[[#This Row],[Qty]]*Data_TABLE[[#This Row],[Unit Price]]</f>
        <v>900</v>
      </c>
      <c r="I6054" s="7">
        <v>42234</v>
      </c>
      <c r="J6054" s="10">
        <f>EOMONTH(Data_TABLE[[#This Row],[Date Sold]],0)</f>
        <v>42247</v>
      </c>
    </row>
    <row r="6055" spans="2:10" x14ac:dyDescent="0.25">
      <c r="B6055" s="1" t="s">
        <v>41</v>
      </c>
      <c r="C6055" s="3" t="s">
        <v>56</v>
      </c>
      <c r="D6055" s="2" t="s">
        <v>52</v>
      </c>
      <c r="E6055" s="3" t="s">
        <v>46</v>
      </c>
      <c r="F6055" s="3">
        <f t="shared" ca="1" si="186"/>
        <v>2</v>
      </c>
      <c r="G6055" s="4">
        <f t="shared" ca="1" si="187"/>
        <v>136</v>
      </c>
      <c r="H6055" s="4">
        <f ca="1">+Data_TABLE[[#This Row],[Qty]]*Data_TABLE[[#This Row],[Unit Price]]</f>
        <v>272</v>
      </c>
      <c r="I6055" s="7">
        <v>42234</v>
      </c>
      <c r="J6055" s="10">
        <f>EOMONTH(Data_TABLE[[#This Row],[Date Sold]],0)</f>
        <v>42247</v>
      </c>
    </row>
    <row r="6056" spans="2:10" x14ac:dyDescent="0.25">
      <c r="B6056" s="1" t="s">
        <v>41</v>
      </c>
      <c r="C6056" s="3" t="s">
        <v>56</v>
      </c>
      <c r="D6056" s="2" t="s">
        <v>50</v>
      </c>
      <c r="E6056" s="3" t="s">
        <v>44</v>
      </c>
      <c r="F6056" s="3">
        <f t="shared" ca="1" si="186"/>
        <v>1</v>
      </c>
      <c r="G6056" s="4">
        <f t="shared" ca="1" si="187"/>
        <v>78</v>
      </c>
      <c r="H6056" s="4">
        <f ca="1">+Data_TABLE[[#This Row],[Qty]]*Data_TABLE[[#This Row],[Unit Price]]</f>
        <v>78</v>
      </c>
      <c r="I6056" s="7">
        <v>42234</v>
      </c>
      <c r="J6056" s="10">
        <f>EOMONTH(Data_TABLE[[#This Row],[Date Sold]],0)</f>
        <v>42247</v>
      </c>
    </row>
    <row r="6057" spans="2:10" x14ac:dyDescent="0.25">
      <c r="B6057" s="1" t="s">
        <v>41</v>
      </c>
      <c r="C6057" s="3" t="s">
        <v>56</v>
      </c>
      <c r="D6057" s="2" t="s">
        <v>50</v>
      </c>
      <c r="E6057" s="3" t="s">
        <v>44</v>
      </c>
      <c r="F6057" s="3">
        <f t="shared" ca="1" si="186"/>
        <v>1</v>
      </c>
      <c r="G6057" s="4">
        <f t="shared" ca="1" si="187"/>
        <v>78</v>
      </c>
      <c r="H6057" s="4">
        <f ca="1">+Data_TABLE[[#This Row],[Qty]]*Data_TABLE[[#This Row],[Unit Price]]</f>
        <v>78</v>
      </c>
      <c r="I6057" s="7">
        <v>42234</v>
      </c>
      <c r="J6057" s="10">
        <f>EOMONTH(Data_TABLE[[#This Row],[Date Sold]],0)</f>
        <v>42247</v>
      </c>
    </row>
    <row r="6058" spans="2:10" x14ac:dyDescent="0.25">
      <c r="B6058" s="1" t="s">
        <v>41</v>
      </c>
      <c r="C6058" s="3" t="s">
        <v>54</v>
      </c>
      <c r="D6058" s="2" t="s">
        <v>48</v>
      </c>
      <c r="E6058" s="3" t="s">
        <v>42</v>
      </c>
      <c r="F6058" s="3">
        <f t="shared" ca="1" si="186"/>
        <v>5</v>
      </c>
      <c r="G6058" s="4">
        <f t="shared" ca="1" si="187"/>
        <v>168</v>
      </c>
      <c r="H6058" s="4">
        <f ca="1">+Data_TABLE[[#This Row],[Qty]]*Data_TABLE[[#This Row],[Unit Price]]</f>
        <v>840</v>
      </c>
      <c r="I6058" s="7">
        <v>42234</v>
      </c>
      <c r="J6058" s="10">
        <f>EOMONTH(Data_TABLE[[#This Row],[Date Sold]],0)</f>
        <v>42247</v>
      </c>
    </row>
    <row r="6059" spans="2:10" x14ac:dyDescent="0.25">
      <c r="B6059" s="1" t="s">
        <v>41</v>
      </c>
      <c r="C6059" s="3" t="s">
        <v>55</v>
      </c>
      <c r="D6059" s="2" t="s">
        <v>51</v>
      </c>
      <c r="E6059" s="3" t="s">
        <v>45</v>
      </c>
      <c r="F6059" s="3">
        <f t="shared" ca="1" si="186"/>
        <v>4</v>
      </c>
      <c r="G6059" s="4">
        <f t="shared" ca="1" si="187"/>
        <v>146</v>
      </c>
      <c r="H6059" s="4">
        <f ca="1">+Data_TABLE[[#This Row],[Qty]]*Data_TABLE[[#This Row],[Unit Price]]</f>
        <v>584</v>
      </c>
      <c r="I6059" s="7">
        <v>42234</v>
      </c>
      <c r="J6059" s="10">
        <f>EOMONTH(Data_TABLE[[#This Row],[Date Sold]],0)</f>
        <v>42247</v>
      </c>
    </row>
    <row r="6060" spans="2:10" x14ac:dyDescent="0.25">
      <c r="B6060" s="1" t="s">
        <v>41</v>
      </c>
      <c r="C6060" s="3" t="s">
        <v>56</v>
      </c>
      <c r="D6060" s="2" t="s">
        <v>52</v>
      </c>
      <c r="E6060" s="3" t="s">
        <v>46</v>
      </c>
      <c r="F6060" s="3">
        <f t="shared" ca="1" si="186"/>
        <v>1</v>
      </c>
      <c r="G6060" s="4">
        <f t="shared" ca="1" si="187"/>
        <v>62</v>
      </c>
      <c r="H6060" s="4">
        <f ca="1">+Data_TABLE[[#This Row],[Qty]]*Data_TABLE[[#This Row],[Unit Price]]</f>
        <v>62</v>
      </c>
      <c r="I6060" s="7">
        <v>42234</v>
      </c>
      <c r="J6060" s="10">
        <f>EOMONTH(Data_TABLE[[#This Row],[Date Sold]],0)</f>
        <v>42247</v>
      </c>
    </row>
    <row r="6061" spans="2:10" x14ac:dyDescent="0.25">
      <c r="B6061" s="1" t="s">
        <v>41</v>
      </c>
      <c r="C6061" s="3" t="s">
        <v>54</v>
      </c>
      <c r="D6061" s="2" t="s">
        <v>48</v>
      </c>
      <c r="E6061" s="3" t="s">
        <v>42</v>
      </c>
      <c r="F6061" s="3">
        <f t="shared" ca="1" si="186"/>
        <v>4</v>
      </c>
      <c r="G6061" s="4">
        <f t="shared" ca="1" si="187"/>
        <v>85</v>
      </c>
      <c r="H6061" s="4">
        <f ca="1">+Data_TABLE[[#This Row],[Qty]]*Data_TABLE[[#This Row],[Unit Price]]</f>
        <v>340</v>
      </c>
      <c r="I6061" s="7">
        <v>42234</v>
      </c>
      <c r="J6061" s="10">
        <f>EOMONTH(Data_TABLE[[#This Row],[Date Sold]],0)</f>
        <v>42247</v>
      </c>
    </row>
    <row r="6062" spans="2:10" x14ac:dyDescent="0.25">
      <c r="B6062" s="1" t="s">
        <v>41</v>
      </c>
      <c r="C6062" s="3" t="s">
        <v>54</v>
      </c>
      <c r="D6062" s="2" t="s">
        <v>48</v>
      </c>
      <c r="E6062" s="3" t="s">
        <v>42</v>
      </c>
      <c r="F6062" s="3">
        <f t="shared" ca="1" si="186"/>
        <v>1</v>
      </c>
      <c r="G6062" s="4">
        <f t="shared" ca="1" si="187"/>
        <v>152</v>
      </c>
      <c r="H6062" s="4">
        <f ca="1">+Data_TABLE[[#This Row],[Qty]]*Data_TABLE[[#This Row],[Unit Price]]</f>
        <v>152</v>
      </c>
      <c r="I6062" s="7">
        <v>42234</v>
      </c>
      <c r="J6062" s="10">
        <f>EOMONTH(Data_TABLE[[#This Row],[Date Sold]],0)</f>
        <v>42247</v>
      </c>
    </row>
    <row r="6063" spans="2:10" x14ac:dyDescent="0.25">
      <c r="B6063" s="1" t="s">
        <v>41</v>
      </c>
      <c r="C6063" s="3" t="s">
        <v>55</v>
      </c>
      <c r="D6063" s="2" t="s">
        <v>49</v>
      </c>
      <c r="E6063" s="3" t="s">
        <v>43</v>
      </c>
      <c r="F6063" s="3">
        <f t="shared" ca="1" si="186"/>
        <v>4</v>
      </c>
      <c r="G6063" s="4">
        <f t="shared" ca="1" si="187"/>
        <v>71</v>
      </c>
      <c r="H6063" s="4">
        <f ca="1">+Data_TABLE[[#This Row],[Qty]]*Data_TABLE[[#This Row],[Unit Price]]</f>
        <v>284</v>
      </c>
      <c r="I6063" s="7">
        <v>42234</v>
      </c>
      <c r="J6063" s="10">
        <f>EOMONTH(Data_TABLE[[#This Row],[Date Sold]],0)</f>
        <v>42247</v>
      </c>
    </row>
    <row r="6064" spans="2:10" x14ac:dyDescent="0.25">
      <c r="B6064" s="1" t="s">
        <v>41</v>
      </c>
      <c r="C6064" s="3" t="s">
        <v>56</v>
      </c>
      <c r="D6064" s="2" t="s">
        <v>52</v>
      </c>
      <c r="E6064" s="3" t="s">
        <v>46</v>
      </c>
      <c r="F6064" s="3">
        <f t="shared" ca="1" si="186"/>
        <v>2</v>
      </c>
      <c r="G6064" s="4">
        <f t="shared" ca="1" si="187"/>
        <v>160</v>
      </c>
      <c r="H6064" s="4">
        <f ca="1">+Data_TABLE[[#This Row],[Qty]]*Data_TABLE[[#This Row],[Unit Price]]</f>
        <v>320</v>
      </c>
      <c r="I6064" s="7">
        <v>42234</v>
      </c>
      <c r="J6064" s="10">
        <f>EOMONTH(Data_TABLE[[#This Row],[Date Sold]],0)</f>
        <v>42247</v>
      </c>
    </row>
    <row r="6065" spans="2:10" x14ac:dyDescent="0.25">
      <c r="B6065" s="1" t="s">
        <v>41</v>
      </c>
      <c r="C6065" s="3" t="s">
        <v>55</v>
      </c>
      <c r="D6065" s="2" t="s">
        <v>49</v>
      </c>
      <c r="E6065" s="3" t="s">
        <v>43</v>
      </c>
      <c r="F6065" s="3">
        <f t="shared" ref="F6065:F6128" ca="1" si="188">RANDBETWEEN(1,5)</f>
        <v>1</v>
      </c>
      <c r="G6065" s="4">
        <f t="shared" ref="G6065:G6128" ca="1" si="189">RANDBETWEEN(60,200)</f>
        <v>69</v>
      </c>
      <c r="H6065" s="4">
        <f ca="1">+Data_TABLE[[#This Row],[Qty]]*Data_TABLE[[#This Row],[Unit Price]]</f>
        <v>69</v>
      </c>
      <c r="I6065" s="7">
        <v>42234</v>
      </c>
      <c r="J6065" s="10">
        <f>EOMONTH(Data_TABLE[[#This Row],[Date Sold]],0)</f>
        <v>42247</v>
      </c>
    </row>
    <row r="6066" spans="2:10" x14ac:dyDescent="0.25">
      <c r="B6066" s="1" t="s">
        <v>41</v>
      </c>
      <c r="C6066" s="3" t="s">
        <v>56</v>
      </c>
      <c r="D6066" s="2" t="s">
        <v>52</v>
      </c>
      <c r="E6066" s="3" t="s">
        <v>46</v>
      </c>
      <c r="F6066" s="3">
        <f t="shared" ca="1" si="188"/>
        <v>2</v>
      </c>
      <c r="G6066" s="4">
        <f t="shared" ca="1" si="189"/>
        <v>162</v>
      </c>
      <c r="H6066" s="4">
        <f ca="1">+Data_TABLE[[#This Row],[Qty]]*Data_TABLE[[#This Row],[Unit Price]]</f>
        <v>324</v>
      </c>
      <c r="I6066" s="7">
        <v>42234</v>
      </c>
      <c r="J6066" s="10">
        <f>EOMONTH(Data_TABLE[[#This Row],[Date Sold]],0)</f>
        <v>42247</v>
      </c>
    </row>
    <row r="6067" spans="2:10" x14ac:dyDescent="0.25">
      <c r="B6067" s="1" t="s">
        <v>41</v>
      </c>
      <c r="C6067" s="3" t="s">
        <v>56</v>
      </c>
      <c r="D6067" s="2" t="s">
        <v>50</v>
      </c>
      <c r="E6067" s="3" t="s">
        <v>44</v>
      </c>
      <c r="F6067" s="3">
        <f t="shared" ca="1" si="188"/>
        <v>2</v>
      </c>
      <c r="G6067" s="4">
        <f t="shared" ca="1" si="189"/>
        <v>150</v>
      </c>
      <c r="H6067" s="4">
        <f ca="1">+Data_TABLE[[#This Row],[Qty]]*Data_TABLE[[#This Row],[Unit Price]]</f>
        <v>300</v>
      </c>
      <c r="I6067" s="7">
        <v>42234</v>
      </c>
      <c r="J6067" s="10">
        <f>EOMONTH(Data_TABLE[[#This Row],[Date Sold]],0)</f>
        <v>42247</v>
      </c>
    </row>
    <row r="6068" spans="2:10" x14ac:dyDescent="0.25">
      <c r="B6068" s="1" t="s">
        <v>41</v>
      </c>
      <c r="C6068" s="3" t="s">
        <v>54</v>
      </c>
      <c r="D6068" s="2" t="s">
        <v>48</v>
      </c>
      <c r="E6068" s="3" t="s">
        <v>42</v>
      </c>
      <c r="F6068" s="3">
        <f t="shared" ca="1" si="188"/>
        <v>1</v>
      </c>
      <c r="G6068" s="4">
        <f t="shared" ca="1" si="189"/>
        <v>88</v>
      </c>
      <c r="H6068" s="4">
        <f ca="1">+Data_TABLE[[#This Row],[Qty]]*Data_TABLE[[#This Row],[Unit Price]]</f>
        <v>88</v>
      </c>
      <c r="I6068" s="7">
        <v>42234</v>
      </c>
      <c r="J6068" s="10">
        <f>EOMONTH(Data_TABLE[[#This Row],[Date Sold]],0)</f>
        <v>42247</v>
      </c>
    </row>
    <row r="6069" spans="2:10" x14ac:dyDescent="0.25">
      <c r="B6069" s="1" t="s">
        <v>41</v>
      </c>
      <c r="C6069" s="3" t="s">
        <v>55</v>
      </c>
      <c r="D6069" s="2" t="s">
        <v>49</v>
      </c>
      <c r="E6069" s="3" t="s">
        <v>43</v>
      </c>
      <c r="F6069" s="3">
        <f t="shared" ca="1" si="188"/>
        <v>5</v>
      </c>
      <c r="G6069" s="4">
        <f t="shared" ca="1" si="189"/>
        <v>160</v>
      </c>
      <c r="H6069" s="4">
        <f ca="1">+Data_TABLE[[#This Row],[Qty]]*Data_TABLE[[#This Row],[Unit Price]]</f>
        <v>800</v>
      </c>
      <c r="I6069" s="7">
        <v>42234</v>
      </c>
      <c r="J6069" s="10">
        <f>EOMONTH(Data_TABLE[[#This Row],[Date Sold]],0)</f>
        <v>42247</v>
      </c>
    </row>
    <row r="6070" spans="2:10" x14ac:dyDescent="0.25">
      <c r="B6070" s="1" t="s">
        <v>41</v>
      </c>
      <c r="C6070" s="3" t="s">
        <v>56</v>
      </c>
      <c r="D6070" s="2" t="s">
        <v>52</v>
      </c>
      <c r="E6070" s="3" t="s">
        <v>46</v>
      </c>
      <c r="F6070" s="3">
        <f t="shared" ca="1" si="188"/>
        <v>3</v>
      </c>
      <c r="G6070" s="4">
        <f t="shared" ca="1" si="189"/>
        <v>108</v>
      </c>
      <c r="H6070" s="4">
        <f ca="1">+Data_TABLE[[#This Row],[Qty]]*Data_TABLE[[#This Row],[Unit Price]]</f>
        <v>324</v>
      </c>
      <c r="I6070" s="7">
        <v>42234</v>
      </c>
      <c r="J6070" s="10">
        <f>EOMONTH(Data_TABLE[[#This Row],[Date Sold]],0)</f>
        <v>42247</v>
      </c>
    </row>
    <row r="6071" spans="2:10" x14ac:dyDescent="0.25">
      <c r="B6071" s="1" t="s">
        <v>41</v>
      </c>
      <c r="C6071" s="3" t="s">
        <v>54</v>
      </c>
      <c r="D6071" s="2" t="s">
        <v>48</v>
      </c>
      <c r="E6071" s="3" t="s">
        <v>42</v>
      </c>
      <c r="F6071" s="3">
        <f t="shared" ca="1" si="188"/>
        <v>5</v>
      </c>
      <c r="G6071" s="4">
        <f t="shared" ca="1" si="189"/>
        <v>158</v>
      </c>
      <c r="H6071" s="4">
        <f ca="1">+Data_TABLE[[#This Row],[Qty]]*Data_TABLE[[#This Row],[Unit Price]]</f>
        <v>790</v>
      </c>
      <c r="I6071" s="7">
        <v>42234</v>
      </c>
      <c r="J6071" s="10">
        <f>EOMONTH(Data_TABLE[[#This Row],[Date Sold]],0)</f>
        <v>42247</v>
      </c>
    </row>
    <row r="6072" spans="2:10" x14ac:dyDescent="0.25">
      <c r="B6072" s="1" t="s">
        <v>41</v>
      </c>
      <c r="C6072" s="3" t="s">
        <v>56</v>
      </c>
      <c r="D6072" s="2" t="s">
        <v>50</v>
      </c>
      <c r="E6072" s="3" t="s">
        <v>44</v>
      </c>
      <c r="F6072" s="3">
        <f t="shared" ca="1" si="188"/>
        <v>1</v>
      </c>
      <c r="G6072" s="4">
        <f t="shared" ca="1" si="189"/>
        <v>75</v>
      </c>
      <c r="H6072" s="4">
        <f ca="1">+Data_TABLE[[#This Row],[Qty]]*Data_TABLE[[#This Row],[Unit Price]]</f>
        <v>75</v>
      </c>
      <c r="I6072" s="7">
        <v>42234</v>
      </c>
      <c r="J6072" s="10">
        <f>EOMONTH(Data_TABLE[[#This Row],[Date Sold]],0)</f>
        <v>42247</v>
      </c>
    </row>
    <row r="6073" spans="2:10" x14ac:dyDescent="0.25">
      <c r="B6073" s="1" t="s">
        <v>41</v>
      </c>
      <c r="C6073" s="3" t="s">
        <v>55</v>
      </c>
      <c r="D6073" s="2" t="s">
        <v>49</v>
      </c>
      <c r="E6073" s="3" t="s">
        <v>43</v>
      </c>
      <c r="F6073" s="3">
        <f t="shared" ca="1" si="188"/>
        <v>4</v>
      </c>
      <c r="G6073" s="4">
        <f t="shared" ca="1" si="189"/>
        <v>82</v>
      </c>
      <c r="H6073" s="4">
        <f ca="1">+Data_TABLE[[#This Row],[Qty]]*Data_TABLE[[#This Row],[Unit Price]]</f>
        <v>328</v>
      </c>
      <c r="I6073" s="7">
        <v>42234</v>
      </c>
      <c r="J6073" s="10">
        <f>EOMONTH(Data_TABLE[[#This Row],[Date Sold]],0)</f>
        <v>42247</v>
      </c>
    </row>
    <row r="6074" spans="2:10" x14ac:dyDescent="0.25">
      <c r="B6074" s="1" t="s">
        <v>41</v>
      </c>
      <c r="C6074" s="3" t="s">
        <v>55</v>
      </c>
      <c r="D6074" s="2" t="s">
        <v>51</v>
      </c>
      <c r="E6074" s="3" t="s">
        <v>45</v>
      </c>
      <c r="F6074" s="3">
        <f t="shared" ca="1" si="188"/>
        <v>3</v>
      </c>
      <c r="G6074" s="4">
        <f t="shared" ca="1" si="189"/>
        <v>125</v>
      </c>
      <c r="H6074" s="4">
        <f ca="1">+Data_TABLE[[#This Row],[Qty]]*Data_TABLE[[#This Row],[Unit Price]]</f>
        <v>375</v>
      </c>
      <c r="I6074" s="7">
        <v>42234</v>
      </c>
      <c r="J6074" s="10">
        <f>EOMONTH(Data_TABLE[[#This Row],[Date Sold]],0)</f>
        <v>42247</v>
      </c>
    </row>
    <row r="6075" spans="2:10" x14ac:dyDescent="0.25">
      <c r="B6075" s="1" t="s">
        <v>41</v>
      </c>
      <c r="C6075" s="3" t="s">
        <v>55</v>
      </c>
      <c r="D6075" s="2" t="s">
        <v>49</v>
      </c>
      <c r="E6075" s="3" t="s">
        <v>43</v>
      </c>
      <c r="F6075" s="3">
        <f t="shared" ca="1" si="188"/>
        <v>1</v>
      </c>
      <c r="G6075" s="4">
        <f t="shared" ca="1" si="189"/>
        <v>132</v>
      </c>
      <c r="H6075" s="4">
        <f ca="1">+Data_TABLE[[#This Row],[Qty]]*Data_TABLE[[#This Row],[Unit Price]]</f>
        <v>132</v>
      </c>
      <c r="I6075" s="7">
        <v>42234</v>
      </c>
      <c r="J6075" s="10">
        <f>EOMONTH(Data_TABLE[[#This Row],[Date Sold]],0)</f>
        <v>42247</v>
      </c>
    </row>
    <row r="6076" spans="2:10" x14ac:dyDescent="0.25">
      <c r="B6076" s="1" t="s">
        <v>41</v>
      </c>
      <c r="C6076" s="3" t="s">
        <v>55</v>
      </c>
      <c r="D6076" s="2" t="s">
        <v>49</v>
      </c>
      <c r="E6076" s="3" t="s">
        <v>43</v>
      </c>
      <c r="F6076" s="3">
        <f t="shared" ca="1" si="188"/>
        <v>1</v>
      </c>
      <c r="G6076" s="4">
        <f t="shared" ca="1" si="189"/>
        <v>71</v>
      </c>
      <c r="H6076" s="4">
        <f ca="1">+Data_TABLE[[#This Row],[Qty]]*Data_TABLE[[#This Row],[Unit Price]]</f>
        <v>71</v>
      </c>
      <c r="I6076" s="7">
        <v>42234</v>
      </c>
      <c r="J6076" s="10">
        <f>EOMONTH(Data_TABLE[[#This Row],[Date Sold]],0)</f>
        <v>42247</v>
      </c>
    </row>
    <row r="6077" spans="2:10" x14ac:dyDescent="0.25">
      <c r="B6077" s="1" t="s">
        <v>41</v>
      </c>
      <c r="C6077" s="3" t="s">
        <v>56</v>
      </c>
      <c r="D6077" s="2" t="s">
        <v>52</v>
      </c>
      <c r="E6077" s="3" t="s">
        <v>46</v>
      </c>
      <c r="F6077" s="3">
        <f t="shared" ca="1" si="188"/>
        <v>5</v>
      </c>
      <c r="G6077" s="4">
        <f t="shared" ca="1" si="189"/>
        <v>83</v>
      </c>
      <c r="H6077" s="4">
        <f ca="1">+Data_TABLE[[#This Row],[Qty]]*Data_TABLE[[#This Row],[Unit Price]]</f>
        <v>415</v>
      </c>
      <c r="I6077" s="7">
        <v>42234</v>
      </c>
      <c r="J6077" s="10">
        <f>EOMONTH(Data_TABLE[[#This Row],[Date Sold]],0)</f>
        <v>42247</v>
      </c>
    </row>
    <row r="6078" spans="2:10" x14ac:dyDescent="0.25">
      <c r="B6078" s="1" t="s">
        <v>41</v>
      </c>
      <c r="C6078" s="3" t="s">
        <v>56</v>
      </c>
      <c r="D6078" s="2" t="s">
        <v>52</v>
      </c>
      <c r="E6078" s="3" t="s">
        <v>46</v>
      </c>
      <c r="F6078" s="3">
        <f t="shared" ca="1" si="188"/>
        <v>5</v>
      </c>
      <c r="G6078" s="4">
        <f t="shared" ca="1" si="189"/>
        <v>194</v>
      </c>
      <c r="H6078" s="4">
        <f ca="1">+Data_TABLE[[#This Row],[Qty]]*Data_TABLE[[#This Row],[Unit Price]]</f>
        <v>970</v>
      </c>
      <c r="I6078" s="7">
        <v>42234</v>
      </c>
      <c r="J6078" s="10">
        <f>EOMONTH(Data_TABLE[[#This Row],[Date Sold]],0)</f>
        <v>42247</v>
      </c>
    </row>
    <row r="6079" spans="2:10" x14ac:dyDescent="0.25">
      <c r="B6079" s="1" t="s">
        <v>41</v>
      </c>
      <c r="C6079" s="3" t="s">
        <v>55</v>
      </c>
      <c r="D6079" s="2" t="s">
        <v>51</v>
      </c>
      <c r="E6079" s="3" t="s">
        <v>45</v>
      </c>
      <c r="F6079" s="3">
        <f t="shared" ca="1" si="188"/>
        <v>1</v>
      </c>
      <c r="G6079" s="4">
        <f t="shared" ca="1" si="189"/>
        <v>144</v>
      </c>
      <c r="H6079" s="4">
        <f ca="1">+Data_TABLE[[#This Row],[Qty]]*Data_TABLE[[#This Row],[Unit Price]]</f>
        <v>144</v>
      </c>
      <c r="I6079" s="7">
        <v>42234</v>
      </c>
      <c r="J6079" s="10">
        <f>EOMONTH(Data_TABLE[[#This Row],[Date Sold]],0)</f>
        <v>42247</v>
      </c>
    </row>
    <row r="6080" spans="2:10" x14ac:dyDescent="0.25">
      <c r="B6080" s="1" t="s">
        <v>41</v>
      </c>
      <c r="C6080" s="3" t="s">
        <v>56</v>
      </c>
      <c r="D6080" s="2" t="s">
        <v>50</v>
      </c>
      <c r="E6080" s="3" t="s">
        <v>44</v>
      </c>
      <c r="F6080" s="3">
        <f t="shared" ca="1" si="188"/>
        <v>1</v>
      </c>
      <c r="G6080" s="4">
        <f t="shared" ca="1" si="189"/>
        <v>77</v>
      </c>
      <c r="H6080" s="4">
        <f ca="1">+Data_TABLE[[#This Row],[Qty]]*Data_TABLE[[#This Row],[Unit Price]]</f>
        <v>77</v>
      </c>
      <c r="I6080" s="7">
        <v>42234</v>
      </c>
      <c r="J6080" s="10">
        <f>EOMONTH(Data_TABLE[[#This Row],[Date Sold]],0)</f>
        <v>42247</v>
      </c>
    </row>
    <row r="6081" spans="2:10" x14ac:dyDescent="0.25">
      <c r="B6081" s="1" t="s">
        <v>41</v>
      </c>
      <c r="C6081" s="3" t="s">
        <v>55</v>
      </c>
      <c r="D6081" s="2" t="s">
        <v>49</v>
      </c>
      <c r="E6081" s="3" t="s">
        <v>43</v>
      </c>
      <c r="F6081" s="3">
        <f t="shared" ca="1" si="188"/>
        <v>1</v>
      </c>
      <c r="G6081" s="4">
        <f t="shared" ca="1" si="189"/>
        <v>64</v>
      </c>
      <c r="H6081" s="4">
        <f ca="1">+Data_TABLE[[#This Row],[Qty]]*Data_TABLE[[#This Row],[Unit Price]]</f>
        <v>64</v>
      </c>
      <c r="I6081" s="7">
        <v>42234</v>
      </c>
      <c r="J6081" s="10">
        <f>EOMONTH(Data_TABLE[[#This Row],[Date Sold]],0)</f>
        <v>42247</v>
      </c>
    </row>
    <row r="6082" spans="2:10" x14ac:dyDescent="0.25">
      <c r="B6082" s="1" t="s">
        <v>41</v>
      </c>
      <c r="C6082" s="3" t="s">
        <v>56</v>
      </c>
      <c r="D6082" s="2" t="s">
        <v>50</v>
      </c>
      <c r="E6082" s="3" t="s">
        <v>44</v>
      </c>
      <c r="F6082" s="3">
        <f t="shared" ca="1" si="188"/>
        <v>5</v>
      </c>
      <c r="G6082" s="4">
        <f t="shared" ca="1" si="189"/>
        <v>185</v>
      </c>
      <c r="H6082" s="4">
        <f ca="1">+Data_TABLE[[#This Row],[Qty]]*Data_TABLE[[#This Row],[Unit Price]]</f>
        <v>925</v>
      </c>
      <c r="I6082" s="7">
        <v>42234</v>
      </c>
      <c r="J6082" s="10">
        <f>EOMONTH(Data_TABLE[[#This Row],[Date Sold]],0)</f>
        <v>42247</v>
      </c>
    </row>
    <row r="6083" spans="2:10" x14ac:dyDescent="0.25">
      <c r="B6083" s="1" t="s">
        <v>41</v>
      </c>
      <c r="C6083" s="3" t="s">
        <v>56</v>
      </c>
      <c r="D6083" s="2" t="s">
        <v>52</v>
      </c>
      <c r="E6083" s="3" t="s">
        <v>46</v>
      </c>
      <c r="F6083" s="3">
        <f t="shared" ca="1" si="188"/>
        <v>1</v>
      </c>
      <c r="G6083" s="4">
        <f t="shared" ca="1" si="189"/>
        <v>65</v>
      </c>
      <c r="H6083" s="4">
        <f ca="1">+Data_TABLE[[#This Row],[Qty]]*Data_TABLE[[#This Row],[Unit Price]]</f>
        <v>65</v>
      </c>
      <c r="I6083" s="7">
        <v>42234</v>
      </c>
      <c r="J6083" s="10">
        <f>EOMONTH(Data_TABLE[[#This Row],[Date Sold]],0)</f>
        <v>42247</v>
      </c>
    </row>
    <row r="6084" spans="2:10" x14ac:dyDescent="0.25">
      <c r="B6084" s="1" t="s">
        <v>41</v>
      </c>
      <c r="C6084" s="3" t="s">
        <v>55</v>
      </c>
      <c r="D6084" s="2" t="s">
        <v>51</v>
      </c>
      <c r="E6084" s="3" t="s">
        <v>45</v>
      </c>
      <c r="F6084" s="3">
        <f t="shared" ca="1" si="188"/>
        <v>4</v>
      </c>
      <c r="G6084" s="4">
        <f t="shared" ca="1" si="189"/>
        <v>107</v>
      </c>
      <c r="H6084" s="4">
        <f ca="1">+Data_TABLE[[#This Row],[Qty]]*Data_TABLE[[#This Row],[Unit Price]]</f>
        <v>428</v>
      </c>
      <c r="I6084" s="7">
        <v>42234</v>
      </c>
      <c r="J6084" s="10">
        <f>EOMONTH(Data_TABLE[[#This Row],[Date Sold]],0)</f>
        <v>42247</v>
      </c>
    </row>
    <row r="6085" spans="2:10" x14ac:dyDescent="0.25">
      <c r="B6085" s="1" t="s">
        <v>41</v>
      </c>
      <c r="C6085" s="3" t="s">
        <v>55</v>
      </c>
      <c r="D6085" s="2" t="s">
        <v>49</v>
      </c>
      <c r="E6085" s="3" t="s">
        <v>43</v>
      </c>
      <c r="F6085" s="3">
        <f t="shared" ca="1" si="188"/>
        <v>2</v>
      </c>
      <c r="G6085" s="4">
        <f t="shared" ca="1" si="189"/>
        <v>95</v>
      </c>
      <c r="H6085" s="4">
        <f ca="1">+Data_TABLE[[#This Row],[Qty]]*Data_TABLE[[#This Row],[Unit Price]]</f>
        <v>190</v>
      </c>
      <c r="I6085" s="7">
        <v>42234</v>
      </c>
      <c r="J6085" s="10">
        <f>EOMONTH(Data_TABLE[[#This Row],[Date Sold]],0)</f>
        <v>42247</v>
      </c>
    </row>
    <row r="6086" spans="2:10" x14ac:dyDescent="0.25">
      <c r="B6086" s="1" t="s">
        <v>41</v>
      </c>
      <c r="C6086" s="3" t="s">
        <v>55</v>
      </c>
      <c r="D6086" s="2" t="s">
        <v>49</v>
      </c>
      <c r="E6086" s="3" t="s">
        <v>43</v>
      </c>
      <c r="F6086" s="3">
        <f t="shared" ca="1" si="188"/>
        <v>4</v>
      </c>
      <c r="G6086" s="4">
        <f t="shared" ca="1" si="189"/>
        <v>77</v>
      </c>
      <c r="H6086" s="4">
        <f ca="1">+Data_TABLE[[#This Row],[Qty]]*Data_TABLE[[#This Row],[Unit Price]]</f>
        <v>308</v>
      </c>
      <c r="I6086" s="7">
        <v>42234</v>
      </c>
      <c r="J6086" s="10">
        <f>EOMONTH(Data_TABLE[[#This Row],[Date Sold]],0)</f>
        <v>42247</v>
      </c>
    </row>
    <row r="6087" spans="2:10" x14ac:dyDescent="0.25">
      <c r="B6087" s="1" t="s">
        <v>41</v>
      </c>
      <c r="C6087" s="3" t="s">
        <v>56</v>
      </c>
      <c r="D6087" s="2" t="s">
        <v>52</v>
      </c>
      <c r="E6087" s="3" t="s">
        <v>46</v>
      </c>
      <c r="F6087" s="3">
        <f t="shared" ca="1" si="188"/>
        <v>1</v>
      </c>
      <c r="G6087" s="4">
        <f t="shared" ca="1" si="189"/>
        <v>139</v>
      </c>
      <c r="H6087" s="4">
        <f ca="1">+Data_TABLE[[#This Row],[Qty]]*Data_TABLE[[#This Row],[Unit Price]]</f>
        <v>139</v>
      </c>
      <c r="I6087" s="7">
        <v>42234</v>
      </c>
      <c r="J6087" s="10">
        <f>EOMONTH(Data_TABLE[[#This Row],[Date Sold]],0)</f>
        <v>42247</v>
      </c>
    </row>
    <row r="6088" spans="2:10" x14ac:dyDescent="0.25">
      <c r="B6088" s="1" t="s">
        <v>41</v>
      </c>
      <c r="C6088" s="3" t="s">
        <v>55</v>
      </c>
      <c r="D6088" s="2" t="s">
        <v>51</v>
      </c>
      <c r="E6088" s="3" t="s">
        <v>45</v>
      </c>
      <c r="F6088" s="3">
        <f t="shared" ca="1" si="188"/>
        <v>4</v>
      </c>
      <c r="G6088" s="4">
        <f t="shared" ca="1" si="189"/>
        <v>111</v>
      </c>
      <c r="H6088" s="4">
        <f ca="1">+Data_TABLE[[#This Row],[Qty]]*Data_TABLE[[#This Row],[Unit Price]]</f>
        <v>444</v>
      </c>
      <c r="I6088" s="7">
        <v>42234</v>
      </c>
      <c r="J6088" s="10">
        <f>EOMONTH(Data_TABLE[[#This Row],[Date Sold]],0)</f>
        <v>42247</v>
      </c>
    </row>
    <row r="6089" spans="2:10" x14ac:dyDescent="0.25">
      <c r="B6089" s="1" t="s">
        <v>41</v>
      </c>
      <c r="C6089" s="3" t="s">
        <v>55</v>
      </c>
      <c r="D6089" s="2" t="s">
        <v>51</v>
      </c>
      <c r="E6089" s="3" t="s">
        <v>45</v>
      </c>
      <c r="F6089" s="3">
        <f t="shared" ca="1" si="188"/>
        <v>3</v>
      </c>
      <c r="G6089" s="4">
        <f t="shared" ca="1" si="189"/>
        <v>132</v>
      </c>
      <c r="H6089" s="4">
        <f ca="1">+Data_TABLE[[#This Row],[Qty]]*Data_TABLE[[#This Row],[Unit Price]]</f>
        <v>396</v>
      </c>
      <c r="I6089" s="7">
        <v>42234</v>
      </c>
      <c r="J6089" s="10">
        <f>EOMONTH(Data_TABLE[[#This Row],[Date Sold]],0)</f>
        <v>42247</v>
      </c>
    </row>
    <row r="6090" spans="2:10" x14ac:dyDescent="0.25">
      <c r="B6090" s="1" t="s">
        <v>41</v>
      </c>
      <c r="C6090" s="3" t="s">
        <v>55</v>
      </c>
      <c r="D6090" s="2" t="s">
        <v>51</v>
      </c>
      <c r="E6090" s="3" t="s">
        <v>45</v>
      </c>
      <c r="F6090" s="3">
        <f t="shared" ca="1" si="188"/>
        <v>5</v>
      </c>
      <c r="G6090" s="4">
        <f t="shared" ca="1" si="189"/>
        <v>176</v>
      </c>
      <c r="H6090" s="4">
        <f ca="1">+Data_TABLE[[#This Row],[Qty]]*Data_TABLE[[#This Row],[Unit Price]]</f>
        <v>880</v>
      </c>
      <c r="I6090" s="7">
        <v>42234</v>
      </c>
      <c r="J6090" s="10">
        <f>EOMONTH(Data_TABLE[[#This Row],[Date Sold]],0)</f>
        <v>42247</v>
      </c>
    </row>
    <row r="6091" spans="2:10" x14ac:dyDescent="0.25">
      <c r="B6091" s="1" t="s">
        <v>41</v>
      </c>
      <c r="C6091" s="3" t="s">
        <v>55</v>
      </c>
      <c r="D6091" s="2" t="s">
        <v>51</v>
      </c>
      <c r="E6091" s="3" t="s">
        <v>45</v>
      </c>
      <c r="F6091" s="3">
        <f t="shared" ca="1" si="188"/>
        <v>4</v>
      </c>
      <c r="G6091" s="4">
        <f t="shared" ca="1" si="189"/>
        <v>157</v>
      </c>
      <c r="H6091" s="4">
        <f ca="1">+Data_TABLE[[#This Row],[Qty]]*Data_TABLE[[#This Row],[Unit Price]]</f>
        <v>628</v>
      </c>
      <c r="I6091" s="7">
        <v>42234</v>
      </c>
      <c r="J6091" s="10">
        <f>EOMONTH(Data_TABLE[[#This Row],[Date Sold]],0)</f>
        <v>42247</v>
      </c>
    </row>
    <row r="6092" spans="2:10" x14ac:dyDescent="0.25">
      <c r="B6092" s="1" t="s">
        <v>41</v>
      </c>
      <c r="C6092" s="3" t="s">
        <v>56</v>
      </c>
      <c r="D6092" s="2" t="s">
        <v>52</v>
      </c>
      <c r="E6092" s="3" t="s">
        <v>46</v>
      </c>
      <c r="F6092" s="3">
        <f t="shared" ca="1" si="188"/>
        <v>4</v>
      </c>
      <c r="G6092" s="4">
        <f t="shared" ca="1" si="189"/>
        <v>180</v>
      </c>
      <c r="H6092" s="4">
        <f ca="1">+Data_TABLE[[#This Row],[Qty]]*Data_TABLE[[#This Row],[Unit Price]]</f>
        <v>720</v>
      </c>
      <c r="I6092" s="7">
        <v>42234</v>
      </c>
      <c r="J6092" s="10">
        <f>EOMONTH(Data_TABLE[[#This Row],[Date Sold]],0)</f>
        <v>42247</v>
      </c>
    </row>
    <row r="6093" spans="2:10" x14ac:dyDescent="0.25">
      <c r="B6093" s="1" t="s">
        <v>41</v>
      </c>
      <c r="C6093" s="3" t="s">
        <v>55</v>
      </c>
      <c r="D6093" s="2" t="s">
        <v>51</v>
      </c>
      <c r="E6093" s="3" t="s">
        <v>45</v>
      </c>
      <c r="F6093" s="3">
        <f t="shared" ca="1" si="188"/>
        <v>3</v>
      </c>
      <c r="G6093" s="4">
        <f t="shared" ca="1" si="189"/>
        <v>62</v>
      </c>
      <c r="H6093" s="4">
        <f ca="1">+Data_TABLE[[#This Row],[Qty]]*Data_TABLE[[#This Row],[Unit Price]]</f>
        <v>186</v>
      </c>
      <c r="I6093" s="7">
        <v>42234</v>
      </c>
      <c r="J6093" s="10">
        <f>EOMONTH(Data_TABLE[[#This Row],[Date Sold]],0)</f>
        <v>42247</v>
      </c>
    </row>
    <row r="6094" spans="2:10" x14ac:dyDescent="0.25">
      <c r="B6094" s="1" t="s">
        <v>41</v>
      </c>
      <c r="C6094" s="3" t="s">
        <v>55</v>
      </c>
      <c r="D6094" s="2" t="s">
        <v>49</v>
      </c>
      <c r="E6094" s="3" t="s">
        <v>43</v>
      </c>
      <c r="F6094" s="3">
        <f t="shared" ca="1" si="188"/>
        <v>2</v>
      </c>
      <c r="G6094" s="4">
        <f t="shared" ca="1" si="189"/>
        <v>100</v>
      </c>
      <c r="H6094" s="4">
        <f ca="1">+Data_TABLE[[#This Row],[Qty]]*Data_TABLE[[#This Row],[Unit Price]]</f>
        <v>200</v>
      </c>
      <c r="I6094" s="7">
        <v>42234</v>
      </c>
      <c r="J6094" s="10">
        <f>EOMONTH(Data_TABLE[[#This Row],[Date Sold]],0)</f>
        <v>42247</v>
      </c>
    </row>
    <row r="6095" spans="2:10" x14ac:dyDescent="0.25">
      <c r="B6095" s="1" t="s">
        <v>41</v>
      </c>
      <c r="C6095" s="3" t="s">
        <v>56</v>
      </c>
      <c r="D6095" s="2" t="s">
        <v>52</v>
      </c>
      <c r="E6095" s="3" t="s">
        <v>46</v>
      </c>
      <c r="F6095" s="3">
        <f t="shared" ca="1" si="188"/>
        <v>1</v>
      </c>
      <c r="G6095" s="4">
        <f t="shared" ca="1" si="189"/>
        <v>63</v>
      </c>
      <c r="H6095" s="4">
        <f ca="1">+Data_TABLE[[#This Row],[Qty]]*Data_TABLE[[#This Row],[Unit Price]]</f>
        <v>63</v>
      </c>
      <c r="I6095" s="7">
        <v>42234</v>
      </c>
      <c r="J6095" s="10">
        <f>EOMONTH(Data_TABLE[[#This Row],[Date Sold]],0)</f>
        <v>42247</v>
      </c>
    </row>
    <row r="6096" spans="2:10" x14ac:dyDescent="0.25">
      <c r="B6096" s="1" t="s">
        <v>41</v>
      </c>
      <c r="C6096" s="3" t="s">
        <v>56</v>
      </c>
      <c r="D6096" s="2" t="s">
        <v>50</v>
      </c>
      <c r="E6096" s="3" t="s">
        <v>44</v>
      </c>
      <c r="F6096" s="3">
        <f t="shared" ca="1" si="188"/>
        <v>1</v>
      </c>
      <c r="G6096" s="4">
        <f t="shared" ca="1" si="189"/>
        <v>134</v>
      </c>
      <c r="H6096" s="4">
        <f ca="1">+Data_TABLE[[#This Row],[Qty]]*Data_TABLE[[#This Row],[Unit Price]]</f>
        <v>134</v>
      </c>
      <c r="I6096" s="7">
        <v>42234</v>
      </c>
      <c r="J6096" s="10">
        <f>EOMONTH(Data_TABLE[[#This Row],[Date Sold]],0)</f>
        <v>42247</v>
      </c>
    </row>
    <row r="6097" spans="2:10" x14ac:dyDescent="0.25">
      <c r="B6097" s="1" t="s">
        <v>41</v>
      </c>
      <c r="C6097" s="3" t="s">
        <v>55</v>
      </c>
      <c r="D6097" s="2" t="s">
        <v>51</v>
      </c>
      <c r="E6097" s="3" t="s">
        <v>45</v>
      </c>
      <c r="F6097" s="3">
        <f t="shared" ca="1" si="188"/>
        <v>3</v>
      </c>
      <c r="G6097" s="4">
        <f t="shared" ca="1" si="189"/>
        <v>113</v>
      </c>
      <c r="H6097" s="4">
        <f ca="1">+Data_TABLE[[#This Row],[Qty]]*Data_TABLE[[#This Row],[Unit Price]]</f>
        <v>339</v>
      </c>
      <c r="I6097" s="7">
        <v>42234</v>
      </c>
      <c r="J6097" s="10">
        <f>EOMONTH(Data_TABLE[[#This Row],[Date Sold]],0)</f>
        <v>42247</v>
      </c>
    </row>
    <row r="6098" spans="2:10" x14ac:dyDescent="0.25">
      <c r="B6098" s="1" t="s">
        <v>41</v>
      </c>
      <c r="C6098" s="3" t="s">
        <v>56</v>
      </c>
      <c r="D6098" s="2" t="s">
        <v>52</v>
      </c>
      <c r="E6098" s="3" t="s">
        <v>46</v>
      </c>
      <c r="F6098" s="3">
        <f t="shared" ca="1" si="188"/>
        <v>3</v>
      </c>
      <c r="G6098" s="4">
        <f t="shared" ca="1" si="189"/>
        <v>200</v>
      </c>
      <c r="H6098" s="4">
        <f ca="1">+Data_TABLE[[#This Row],[Qty]]*Data_TABLE[[#This Row],[Unit Price]]</f>
        <v>600</v>
      </c>
      <c r="I6098" s="7">
        <v>42234</v>
      </c>
      <c r="J6098" s="10">
        <f>EOMONTH(Data_TABLE[[#This Row],[Date Sold]],0)</f>
        <v>42247</v>
      </c>
    </row>
    <row r="6099" spans="2:10" x14ac:dyDescent="0.25">
      <c r="B6099" s="1" t="s">
        <v>41</v>
      </c>
      <c r="C6099" s="3" t="s">
        <v>55</v>
      </c>
      <c r="D6099" s="2" t="s">
        <v>49</v>
      </c>
      <c r="E6099" s="3" t="s">
        <v>43</v>
      </c>
      <c r="F6099" s="3">
        <f t="shared" ca="1" si="188"/>
        <v>4</v>
      </c>
      <c r="G6099" s="4">
        <f t="shared" ca="1" si="189"/>
        <v>143</v>
      </c>
      <c r="H6099" s="4">
        <f ca="1">+Data_TABLE[[#This Row],[Qty]]*Data_TABLE[[#This Row],[Unit Price]]</f>
        <v>572</v>
      </c>
      <c r="I6099" s="7">
        <v>42234</v>
      </c>
      <c r="J6099" s="10">
        <f>EOMONTH(Data_TABLE[[#This Row],[Date Sold]],0)</f>
        <v>42247</v>
      </c>
    </row>
    <row r="6100" spans="2:10" x14ac:dyDescent="0.25">
      <c r="B6100" s="1" t="s">
        <v>41</v>
      </c>
      <c r="C6100" s="3" t="s">
        <v>55</v>
      </c>
      <c r="D6100" s="2" t="s">
        <v>51</v>
      </c>
      <c r="E6100" s="3" t="s">
        <v>45</v>
      </c>
      <c r="F6100" s="3">
        <f t="shared" ca="1" si="188"/>
        <v>2</v>
      </c>
      <c r="G6100" s="4">
        <f t="shared" ca="1" si="189"/>
        <v>71</v>
      </c>
      <c r="H6100" s="4">
        <f ca="1">+Data_TABLE[[#This Row],[Qty]]*Data_TABLE[[#This Row],[Unit Price]]</f>
        <v>142</v>
      </c>
      <c r="I6100" s="7">
        <v>42234</v>
      </c>
      <c r="J6100" s="10">
        <f>EOMONTH(Data_TABLE[[#This Row],[Date Sold]],0)</f>
        <v>42247</v>
      </c>
    </row>
    <row r="6101" spans="2:10" x14ac:dyDescent="0.25">
      <c r="B6101" s="1" t="s">
        <v>41</v>
      </c>
      <c r="C6101" s="3" t="s">
        <v>54</v>
      </c>
      <c r="D6101" s="2" t="s">
        <v>48</v>
      </c>
      <c r="E6101" s="3" t="s">
        <v>42</v>
      </c>
      <c r="F6101" s="3">
        <f t="shared" ca="1" si="188"/>
        <v>1</v>
      </c>
      <c r="G6101" s="4">
        <f t="shared" ca="1" si="189"/>
        <v>140</v>
      </c>
      <c r="H6101" s="4">
        <f ca="1">+Data_TABLE[[#This Row],[Qty]]*Data_TABLE[[#This Row],[Unit Price]]</f>
        <v>140</v>
      </c>
      <c r="I6101" s="7">
        <v>42234</v>
      </c>
      <c r="J6101" s="10">
        <f>EOMONTH(Data_TABLE[[#This Row],[Date Sold]],0)</f>
        <v>42247</v>
      </c>
    </row>
    <row r="6102" spans="2:10" x14ac:dyDescent="0.25">
      <c r="B6102" s="1" t="s">
        <v>41</v>
      </c>
      <c r="C6102" s="3" t="s">
        <v>56</v>
      </c>
      <c r="D6102" s="2" t="s">
        <v>50</v>
      </c>
      <c r="E6102" s="3" t="s">
        <v>44</v>
      </c>
      <c r="F6102" s="3">
        <f t="shared" ca="1" si="188"/>
        <v>4</v>
      </c>
      <c r="G6102" s="4">
        <f t="shared" ca="1" si="189"/>
        <v>119</v>
      </c>
      <c r="H6102" s="4">
        <f ca="1">+Data_TABLE[[#This Row],[Qty]]*Data_TABLE[[#This Row],[Unit Price]]</f>
        <v>476</v>
      </c>
      <c r="I6102" s="7">
        <v>42234</v>
      </c>
      <c r="J6102" s="10">
        <f>EOMONTH(Data_TABLE[[#This Row],[Date Sold]],0)</f>
        <v>42247</v>
      </c>
    </row>
    <row r="6103" spans="2:10" x14ac:dyDescent="0.25">
      <c r="B6103" s="1" t="s">
        <v>41</v>
      </c>
      <c r="C6103" s="3" t="s">
        <v>56</v>
      </c>
      <c r="D6103" s="2" t="s">
        <v>50</v>
      </c>
      <c r="E6103" s="3" t="s">
        <v>44</v>
      </c>
      <c r="F6103" s="3">
        <f t="shared" ca="1" si="188"/>
        <v>1</v>
      </c>
      <c r="G6103" s="4">
        <f t="shared" ca="1" si="189"/>
        <v>74</v>
      </c>
      <c r="H6103" s="4">
        <f ca="1">+Data_TABLE[[#This Row],[Qty]]*Data_TABLE[[#This Row],[Unit Price]]</f>
        <v>74</v>
      </c>
      <c r="I6103" s="7">
        <v>42235</v>
      </c>
      <c r="J6103" s="10">
        <f>EOMONTH(Data_TABLE[[#This Row],[Date Sold]],0)</f>
        <v>42247</v>
      </c>
    </row>
    <row r="6104" spans="2:10" x14ac:dyDescent="0.25">
      <c r="B6104" s="1" t="s">
        <v>41</v>
      </c>
      <c r="C6104" s="3" t="s">
        <v>55</v>
      </c>
      <c r="D6104" s="2" t="s">
        <v>51</v>
      </c>
      <c r="E6104" s="3" t="s">
        <v>45</v>
      </c>
      <c r="F6104" s="3">
        <f t="shared" ca="1" si="188"/>
        <v>5</v>
      </c>
      <c r="G6104" s="4">
        <f t="shared" ca="1" si="189"/>
        <v>67</v>
      </c>
      <c r="H6104" s="4">
        <f ca="1">+Data_TABLE[[#This Row],[Qty]]*Data_TABLE[[#This Row],[Unit Price]]</f>
        <v>335</v>
      </c>
      <c r="I6104" s="7">
        <v>42235</v>
      </c>
      <c r="J6104" s="10">
        <f>EOMONTH(Data_TABLE[[#This Row],[Date Sold]],0)</f>
        <v>42247</v>
      </c>
    </row>
    <row r="6105" spans="2:10" x14ac:dyDescent="0.25">
      <c r="B6105" s="1" t="s">
        <v>41</v>
      </c>
      <c r="C6105" s="3" t="s">
        <v>56</v>
      </c>
      <c r="D6105" s="2" t="s">
        <v>50</v>
      </c>
      <c r="E6105" s="3" t="s">
        <v>44</v>
      </c>
      <c r="F6105" s="3">
        <f t="shared" ca="1" si="188"/>
        <v>3</v>
      </c>
      <c r="G6105" s="4">
        <f t="shared" ca="1" si="189"/>
        <v>172</v>
      </c>
      <c r="H6105" s="4">
        <f ca="1">+Data_TABLE[[#This Row],[Qty]]*Data_TABLE[[#This Row],[Unit Price]]</f>
        <v>516</v>
      </c>
      <c r="I6105" s="7">
        <v>42235</v>
      </c>
      <c r="J6105" s="10">
        <f>EOMONTH(Data_TABLE[[#This Row],[Date Sold]],0)</f>
        <v>42247</v>
      </c>
    </row>
    <row r="6106" spans="2:10" x14ac:dyDescent="0.25">
      <c r="B6106" s="1" t="s">
        <v>41</v>
      </c>
      <c r="C6106" s="3" t="s">
        <v>55</v>
      </c>
      <c r="D6106" s="2" t="s">
        <v>49</v>
      </c>
      <c r="E6106" s="3" t="s">
        <v>43</v>
      </c>
      <c r="F6106" s="3">
        <f t="shared" ca="1" si="188"/>
        <v>3</v>
      </c>
      <c r="G6106" s="4">
        <f t="shared" ca="1" si="189"/>
        <v>156</v>
      </c>
      <c r="H6106" s="4">
        <f ca="1">+Data_TABLE[[#This Row],[Qty]]*Data_TABLE[[#This Row],[Unit Price]]</f>
        <v>468</v>
      </c>
      <c r="I6106" s="7">
        <v>42235</v>
      </c>
      <c r="J6106" s="10">
        <f>EOMONTH(Data_TABLE[[#This Row],[Date Sold]],0)</f>
        <v>42247</v>
      </c>
    </row>
    <row r="6107" spans="2:10" x14ac:dyDescent="0.25">
      <c r="B6107" s="1" t="s">
        <v>41</v>
      </c>
      <c r="C6107" s="3" t="s">
        <v>54</v>
      </c>
      <c r="D6107" s="2" t="s">
        <v>48</v>
      </c>
      <c r="E6107" s="3" t="s">
        <v>42</v>
      </c>
      <c r="F6107" s="3">
        <f t="shared" ca="1" si="188"/>
        <v>3</v>
      </c>
      <c r="G6107" s="4">
        <f t="shared" ca="1" si="189"/>
        <v>87</v>
      </c>
      <c r="H6107" s="4">
        <f ca="1">+Data_TABLE[[#This Row],[Qty]]*Data_TABLE[[#This Row],[Unit Price]]</f>
        <v>261</v>
      </c>
      <c r="I6107" s="7">
        <v>42235</v>
      </c>
      <c r="J6107" s="10">
        <f>EOMONTH(Data_TABLE[[#This Row],[Date Sold]],0)</f>
        <v>42247</v>
      </c>
    </row>
    <row r="6108" spans="2:10" x14ac:dyDescent="0.25">
      <c r="B6108" s="1" t="s">
        <v>41</v>
      </c>
      <c r="C6108" s="3" t="s">
        <v>54</v>
      </c>
      <c r="D6108" s="2" t="s">
        <v>48</v>
      </c>
      <c r="E6108" s="3" t="s">
        <v>42</v>
      </c>
      <c r="F6108" s="3">
        <f t="shared" ca="1" si="188"/>
        <v>1</v>
      </c>
      <c r="G6108" s="4">
        <f t="shared" ca="1" si="189"/>
        <v>142</v>
      </c>
      <c r="H6108" s="4">
        <f ca="1">+Data_TABLE[[#This Row],[Qty]]*Data_TABLE[[#This Row],[Unit Price]]</f>
        <v>142</v>
      </c>
      <c r="I6108" s="7">
        <v>42235</v>
      </c>
      <c r="J6108" s="10">
        <f>EOMONTH(Data_TABLE[[#This Row],[Date Sold]],0)</f>
        <v>42247</v>
      </c>
    </row>
    <row r="6109" spans="2:10" x14ac:dyDescent="0.25">
      <c r="B6109" s="1" t="s">
        <v>41</v>
      </c>
      <c r="C6109" s="3" t="s">
        <v>56</v>
      </c>
      <c r="D6109" s="2" t="s">
        <v>52</v>
      </c>
      <c r="E6109" s="3" t="s">
        <v>46</v>
      </c>
      <c r="F6109" s="3">
        <f t="shared" ca="1" si="188"/>
        <v>2</v>
      </c>
      <c r="G6109" s="4">
        <f t="shared" ca="1" si="189"/>
        <v>192</v>
      </c>
      <c r="H6109" s="4">
        <f ca="1">+Data_TABLE[[#This Row],[Qty]]*Data_TABLE[[#This Row],[Unit Price]]</f>
        <v>384</v>
      </c>
      <c r="I6109" s="7">
        <v>42235</v>
      </c>
      <c r="J6109" s="10">
        <f>EOMONTH(Data_TABLE[[#This Row],[Date Sold]],0)</f>
        <v>42247</v>
      </c>
    </row>
    <row r="6110" spans="2:10" x14ac:dyDescent="0.25">
      <c r="B6110" s="1" t="s">
        <v>41</v>
      </c>
      <c r="C6110" s="3" t="s">
        <v>56</v>
      </c>
      <c r="D6110" s="2" t="s">
        <v>52</v>
      </c>
      <c r="E6110" s="3" t="s">
        <v>46</v>
      </c>
      <c r="F6110" s="3">
        <f t="shared" ca="1" si="188"/>
        <v>4</v>
      </c>
      <c r="G6110" s="4">
        <f t="shared" ca="1" si="189"/>
        <v>194</v>
      </c>
      <c r="H6110" s="4">
        <f ca="1">+Data_TABLE[[#This Row],[Qty]]*Data_TABLE[[#This Row],[Unit Price]]</f>
        <v>776</v>
      </c>
      <c r="I6110" s="7">
        <v>42235</v>
      </c>
      <c r="J6110" s="10">
        <f>EOMONTH(Data_TABLE[[#This Row],[Date Sold]],0)</f>
        <v>42247</v>
      </c>
    </row>
    <row r="6111" spans="2:10" x14ac:dyDescent="0.25">
      <c r="B6111" s="1" t="s">
        <v>41</v>
      </c>
      <c r="C6111" s="3" t="s">
        <v>56</v>
      </c>
      <c r="D6111" s="2" t="s">
        <v>50</v>
      </c>
      <c r="E6111" s="3" t="s">
        <v>44</v>
      </c>
      <c r="F6111" s="3">
        <f t="shared" ca="1" si="188"/>
        <v>2</v>
      </c>
      <c r="G6111" s="4">
        <f t="shared" ca="1" si="189"/>
        <v>170</v>
      </c>
      <c r="H6111" s="4">
        <f ca="1">+Data_TABLE[[#This Row],[Qty]]*Data_TABLE[[#This Row],[Unit Price]]</f>
        <v>340</v>
      </c>
      <c r="I6111" s="7">
        <v>42235</v>
      </c>
      <c r="J6111" s="10">
        <f>EOMONTH(Data_TABLE[[#This Row],[Date Sold]],0)</f>
        <v>42247</v>
      </c>
    </row>
    <row r="6112" spans="2:10" x14ac:dyDescent="0.25">
      <c r="B6112" s="1" t="s">
        <v>41</v>
      </c>
      <c r="C6112" s="3" t="s">
        <v>55</v>
      </c>
      <c r="D6112" s="2" t="s">
        <v>49</v>
      </c>
      <c r="E6112" s="3" t="s">
        <v>43</v>
      </c>
      <c r="F6112" s="3">
        <f t="shared" ca="1" si="188"/>
        <v>5</v>
      </c>
      <c r="G6112" s="4">
        <f t="shared" ca="1" si="189"/>
        <v>72</v>
      </c>
      <c r="H6112" s="4">
        <f ca="1">+Data_TABLE[[#This Row],[Qty]]*Data_TABLE[[#This Row],[Unit Price]]</f>
        <v>360</v>
      </c>
      <c r="I6112" s="7">
        <v>42235</v>
      </c>
      <c r="J6112" s="10">
        <f>EOMONTH(Data_TABLE[[#This Row],[Date Sold]],0)</f>
        <v>42247</v>
      </c>
    </row>
    <row r="6113" spans="2:10" x14ac:dyDescent="0.25">
      <c r="B6113" s="1" t="s">
        <v>41</v>
      </c>
      <c r="C6113" s="3" t="s">
        <v>56</v>
      </c>
      <c r="D6113" s="2" t="s">
        <v>50</v>
      </c>
      <c r="E6113" s="3" t="s">
        <v>44</v>
      </c>
      <c r="F6113" s="3">
        <f t="shared" ca="1" si="188"/>
        <v>5</v>
      </c>
      <c r="G6113" s="4">
        <f t="shared" ca="1" si="189"/>
        <v>193</v>
      </c>
      <c r="H6113" s="4">
        <f ca="1">+Data_TABLE[[#This Row],[Qty]]*Data_TABLE[[#This Row],[Unit Price]]</f>
        <v>965</v>
      </c>
      <c r="I6113" s="7">
        <v>42235</v>
      </c>
      <c r="J6113" s="10">
        <f>EOMONTH(Data_TABLE[[#This Row],[Date Sold]],0)</f>
        <v>42247</v>
      </c>
    </row>
    <row r="6114" spans="2:10" x14ac:dyDescent="0.25">
      <c r="B6114" s="1" t="s">
        <v>41</v>
      </c>
      <c r="C6114" s="3" t="s">
        <v>56</v>
      </c>
      <c r="D6114" s="2" t="s">
        <v>52</v>
      </c>
      <c r="E6114" s="3" t="s">
        <v>46</v>
      </c>
      <c r="F6114" s="3">
        <f t="shared" ca="1" si="188"/>
        <v>1</v>
      </c>
      <c r="G6114" s="4">
        <f t="shared" ca="1" si="189"/>
        <v>127</v>
      </c>
      <c r="H6114" s="4">
        <f ca="1">+Data_TABLE[[#This Row],[Qty]]*Data_TABLE[[#This Row],[Unit Price]]</f>
        <v>127</v>
      </c>
      <c r="I6114" s="7">
        <v>42235</v>
      </c>
      <c r="J6114" s="10">
        <f>EOMONTH(Data_TABLE[[#This Row],[Date Sold]],0)</f>
        <v>42247</v>
      </c>
    </row>
    <row r="6115" spans="2:10" x14ac:dyDescent="0.25">
      <c r="B6115" s="1" t="s">
        <v>41</v>
      </c>
      <c r="C6115" s="3" t="s">
        <v>55</v>
      </c>
      <c r="D6115" s="2" t="s">
        <v>51</v>
      </c>
      <c r="E6115" s="3" t="s">
        <v>45</v>
      </c>
      <c r="F6115" s="3">
        <f t="shared" ca="1" si="188"/>
        <v>3</v>
      </c>
      <c r="G6115" s="4">
        <f t="shared" ca="1" si="189"/>
        <v>63</v>
      </c>
      <c r="H6115" s="4">
        <f ca="1">+Data_TABLE[[#This Row],[Qty]]*Data_TABLE[[#This Row],[Unit Price]]</f>
        <v>189</v>
      </c>
      <c r="I6115" s="7">
        <v>42235</v>
      </c>
      <c r="J6115" s="10">
        <f>EOMONTH(Data_TABLE[[#This Row],[Date Sold]],0)</f>
        <v>42247</v>
      </c>
    </row>
    <row r="6116" spans="2:10" x14ac:dyDescent="0.25">
      <c r="B6116" s="1" t="s">
        <v>41</v>
      </c>
      <c r="C6116" s="3" t="s">
        <v>54</v>
      </c>
      <c r="D6116" s="2" t="s">
        <v>48</v>
      </c>
      <c r="E6116" s="3" t="s">
        <v>42</v>
      </c>
      <c r="F6116" s="3">
        <f t="shared" ca="1" si="188"/>
        <v>3</v>
      </c>
      <c r="G6116" s="4">
        <f t="shared" ca="1" si="189"/>
        <v>119</v>
      </c>
      <c r="H6116" s="4">
        <f ca="1">+Data_TABLE[[#This Row],[Qty]]*Data_TABLE[[#This Row],[Unit Price]]</f>
        <v>357</v>
      </c>
      <c r="I6116" s="7">
        <v>42235</v>
      </c>
      <c r="J6116" s="10">
        <f>EOMONTH(Data_TABLE[[#This Row],[Date Sold]],0)</f>
        <v>42247</v>
      </c>
    </row>
    <row r="6117" spans="2:10" x14ac:dyDescent="0.25">
      <c r="B6117" s="1" t="s">
        <v>41</v>
      </c>
      <c r="C6117" s="3" t="s">
        <v>56</v>
      </c>
      <c r="D6117" s="2" t="s">
        <v>50</v>
      </c>
      <c r="E6117" s="3" t="s">
        <v>44</v>
      </c>
      <c r="F6117" s="3">
        <f t="shared" ca="1" si="188"/>
        <v>3</v>
      </c>
      <c r="G6117" s="4">
        <f t="shared" ca="1" si="189"/>
        <v>73</v>
      </c>
      <c r="H6117" s="4">
        <f ca="1">+Data_TABLE[[#This Row],[Qty]]*Data_TABLE[[#This Row],[Unit Price]]</f>
        <v>219</v>
      </c>
      <c r="I6117" s="7">
        <v>42235</v>
      </c>
      <c r="J6117" s="10">
        <f>EOMONTH(Data_TABLE[[#This Row],[Date Sold]],0)</f>
        <v>42247</v>
      </c>
    </row>
    <row r="6118" spans="2:10" x14ac:dyDescent="0.25">
      <c r="B6118" s="1" t="s">
        <v>41</v>
      </c>
      <c r="C6118" s="3" t="s">
        <v>54</v>
      </c>
      <c r="D6118" s="2" t="s">
        <v>48</v>
      </c>
      <c r="E6118" s="3" t="s">
        <v>42</v>
      </c>
      <c r="F6118" s="3">
        <f t="shared" ca="1" si="188"/>
        <v>5</v>
      </c>
      <c r="G6118" s="4">
        <f t="shared" ca="1" si="189"/>
        <v>131</v>
      </c>
      <c r="H6118" s="4">
        <f ca="1">+Data_TABLE[[#This Row],[Qty]]*Data_TABLE[[#This Row],[Unit Price]]</f>
        <v>655</v>
      </c>
      <c r="I6118" s="7">
        <v>42235</v>
      </c>
      <c r="J6118" s="10">
        <f>EOMONTH(Data_TABLE[[#This Row],[Date Sold]],0)</f>
        <v>42247</v>
      </c>
    </row>
    <row r="6119" spans="2:10" x14ac:dyDescent="0.25">
      <c r="B6119" s="1" t="s">
        <v>41</v>
      </c>
      <c r="C6119" s="3" t="s">
        <v>55</v>
      </c>
      <c r="D6119" s="2" t="s">
        <v>49</v>
      </c>
      <c r="E6119" s="3" t="s">
        <v>43</v>
      </c>
      <c r="F6119" s="3">
        <f t="shared" ca="1" si="188"/>
        <v>3</v>
      </c>
      <c r="G6119" s="4">
        <f t="shared" ca="1" si="189"/>
        <v>164</v>
      </c>
      <c r="H6119" s="4">
        <f ca="1">+Data_TABLE[[#This Row],[Qty]]*Data_TABLE[[#This Row],[Unit Price]]</f>
        <v>492</v>
      </c>
      <c r="I6119" s="7">
        <v>42235</v>
      </c>
      <c r="J6119" s="10">
        <f>EOMONTH(Data_TABLE[[#This Row],[Date Sold]],0)</f>
        <v>42247</v>
      </c>
    </row>
    <row r="6120" spans="2:10" x14ac:dyDescent="0.25">
      <c r="B6120" s="1" t="s">
        <v>41</v>
      </c>
      <c r="C6120" s="3" t="s">
        <v>55</v>
      </c>
      <c r="D6120" s="2" t="s">
        <v>49</v>
      </c>
      <c r="E6120" s="3" t="s">
        <v>43</v>
      </c>
      <c r="F6120" s="3">
        <f t="shared" ca="1" si="188"/>
        <v>2</v>
      </c>
      <c r="G6120" s="4">
        <f t="shared" ca="1" si="189"/>
        <v>142</v>
      </c>
      <c r="H6120" s="4">
        <f ca="1">+Data_TABLE[[#This Row],[Qty]]*Data_TABLE[[#This Row],[Unit Price]]</f>
        <v>284</v>
      </c>
      <c r="I6120" s="7">
        <v>42235</v>
      </c>
      <c r="J6120" s="10">
        <f>EOMONTH(Data_TABLE[[#This Row],[Date Sold]],0)</f>
        <v>42247</v>
      </c>
    </row>
    <row r="6121" spans="2:10" x14ac:dyDescent="0.25">
      <c r="B6121" s="1" t="s">
        <v>41</v>
      </c>
      <c r="C6121" s="3" t="s">
        <v>55</v>
      </c>
      <c r="D6121" s="2" t="s">
        <v>51</v>
      </c>
      <c r="E6121" s="3" t="s">
        <v>45</v>
      </c>
      <c r="F6121" s="3">
        <f t="shared" ca="1" si="188"/>
        <v>5</v>
      </c>
      <c r="G6121" s="4">
        <f t="shared" ca="1" si="189"/>
        <v>70</v>
      </c>
      <c r="H6121" s="4">
        <f ca="1">+Data_TABLE[[#This Row],[Qty]]*Data_TABLE[[#This Row],[Unit Price]]</f>
        <v>350</v>
      </c>
      <c r="I6121" s="7">
        <v>42235</v>
      </c>
      <c r="J6121" s="10">
        <f>EOMONTH(Data_TABLE[[#This Row],[Date Sold]],0)</f>
        <v>42247</v>
      </c>
    </row>
    <row r="6122" spans="2:10" x14ac:dyDescent="0.25">
      <c r="B6122" s="1" t="s">
        <v>41</v>
      </c>
      <c r="C6122" s="3" t="s">
        <v>55</v>
      </c>
      <c r="D6122" s="2" t="s">
        <v>51</v>
      </c>
      <c r="E6122" s="3" t="s">
        <v>45</v>
      </c>
      <c r="F6122" s="3">
        <f t="shared" ca="1" si="188"/>
        <v>2</v>
      </c>
      <c r="G6122" s="4">
        <f t="shared" ca="1" si="189"/>
        <v>185</v>
      </c>
      <c r="H6122" s="4">
        <f ca="1">+Data_TABLE[[#This Row],[Qty]]*Data_TABLE[[#This Row],[Unit Price]]</f>
        <v>370</v>
      </c>
      <c r="I6122" s="7">
        <v>42235</v>
      </c>
      <c r="J6122" s="10">
        <f>EOMONTH(Data_TABLE[[#This Row],[Date Sold]],0)</f>
        <v>42247</v>
      </c>
    </row>
    <row r="6123" spans="2:10" x14ac:dyDescent="0.25">
      <c r="B6123" s="1" t="s">
        <v>41</v>
      </c>
      <c r="C6123" s="3" t="s">
        <v>55</v>
      </c>
      <c r="D6123" s="2" t="s">
        <v>51</v>
      </c>
      <c r="E6123" s="3" t="s">
        <v>45</v>
      </c>
      <c r="F6123" s="3">
        <f t="shared" ca="1" si="188"/>
        <v>5</v>
      </c>
      <c r="G6123" s="4">
        <f t="shared" ca="1" si="189"/>
        <v>138</v>
      </c>
      <c r="H6123" s="4">
        <f ca="1">+Data_TABLE[[#This Row],[Qty]]*Data_TABLE[[#This Row],[Unit Price]]</f>
        <v>690</v>
      </c>
      <c r="I6123" s="7">
        <v>42235</v>
      </c>
      <c r="J6123" s="10">
        <f>EOMONTH(Data_TABLE[[#This Row],[Date Sold]],0)</f>
        <v>42247</v>
      </c>
    </row>
    <row r="6124" spans="2:10" x14ac:dyDescent="0.25">
      <c r="B6124" s="1" t="s">
        <v>41</v>
      </c>
      <c r="C6124" s="3" t="s">
        <v>54</v>
      </c>
      <c r="D6124" s="2" t="s">
        <v>48</v>
      </c>
      <c r="E6124" s="3" t="s">
        <v>42</v>
      </c>
      <c r="F6124" s="3">
        <f t="shared" ca="1" si="188"/>
        <v>3</v>
      </c>
      <c r="G6124" s="4">
        <f t="shared" ca="1" si="189"/>
        <v>86</v>
      </c>
      <c r="H6124" s="4">
        <f ca="1">+Data_TABLE[[#This Row],[Qty]]*Data_TABLE[[#This Row],[Unit Price]]</f>
        <v>258</v>
      </c>
      <c r="I6124" s="7">
        <v>42235</v>
      </c>
      <c r="J6124" s="10">
        <f>EOMONTH(Data_TABLE[[#This Row],[Date Sold]],0)</f>
        <v>42247</v>
      </c>
    </row>
    <row r="6125" spans="2:10" x14ac:dyDescent="0.25">
      <c r="B6125" s="1" t="s">
        <v>41</v>
      </c>
      <c r="C6125" s="3" t="s">
        <v>55</v>
      </c>
      <c r="D6125" s="2" t="s">
        <v>49</v>
      </c>
      <c r="E6125" s="3" t="s">
        <v>43</v>
      </c>
      <c r="F6125" s="3">
        <f t="shared" ca="1" si="188"/>
        <v>5</v>
      </c>
      <c r="G6125" s="4">
        <f t="shared" ca="1" si="189"/>
        <v>192</v>
      </c>
      <c r="H6125" s="4">
        <f ca="1">+Data_TABLE[[#This Row],[Qty]]*Data_TABLE[[#This Row],[Unit Price]]</f>
        <v>960</v>
      </c>
      <c r="I6125" s="7">
        <v>42235</v>
      </c>
      <c r="J6125" s="10">
        <f>EOMONTH(Data_TABLE[[#This Row],[Date Sold]],0)</f>
        <v>42247</v>
      </c>
    </row>
    <row r="6126" spans="2:10" x14ac:dyDescent="0.25">
      <c r="B6126" s="1" t="s">
        <v>41</v>
      </c>
      <c r="C6126" s="3" t="s">
        <v>55</v>
      </c>
      <c r="D6126" s="2" t="s">
        <v>49</v>
      </c>
      <c r="E6126" s="3" t="s">
        <v>43</v>
      </c>
      <c r="F6126" s="3">
        <f t="shared" ca="1" si="188"/>
        <v>1</v>
      </c>
      <c r="G6126" s="4">
        <f t="shared" ca="1" si="189"/>
        <v>129</v>
      </c>
      <c r="H6126" s="4">
        <f ca="1">+Data_TABLE[[#This Row],[Qty]]*Data_TABLE[[#This Row],[Unit Price]]</f>
        <v>129</v>
      </c>
      <c r="I6126" s="7">
        <v>42235</v>
      </c>
      <c r="J6126" s="10">
        <f>EOMONTH(Data_TABLE[[#This Row],[Date Sold]],0)</f>
        <v>42247</v>
      </c>
    </row>
    <row r="6127" spans="2:10" x14ac:dyDescent="0.25">
      <c r="B6127" s="1" t="s">
        <v>41</v>
      </c>
      <c r="C6127" s="3" t="s">
        <v>56</v>
      </c>
      <c r="D6127" s="2" t="s">
        <v>52</v>
      </c>
      <c r="E6127" s="3" t="s">
        <v>46</v>
      </c>
      <c r="F6127" s="3">
        <f t="shared" ca="1" si="188"/>
        <v>2</v>
      </c>
      <c r="G6127" s="4">
        <f t="shared" ca="1" si="189"/>
        <v>145</v>
      </c>
      <c r="H6127" s="4">
        <f ca="1">+Data_TABLE[[#This Row],[Qty]]*Data_TABLE[[#This Row],[Unit Price]]</f>
        <v>290</v>
      </c>
      <c r="I6127" s="7">
        <v>42235</v>
      </c>
      <c r="J6127" s="10">
        <f>EOMONTH(Data_TABLE[[#This Row],[Date Sold]],0)</f>
        <v>42247</v>
      </c>
    </row>
    <row r="6128" spans="2:10" x14ac:dyDescent="0.25">
      <c r="B6128" s="1" t="s">
        <v>41</v>
      </c>
      <c r="C6128" s="3" t="s">
        <v>56</v>
      </c>
      <c r="D6128" s="2" t="s">
        <v>52</v>
      </c>
      <c r="E6128" s="3" t="s">
        <v>46</v>
      </c>
      <c r="F6128" s="3">
        <f t="shared" ca="1" si="188"/>
        <v>5</v>
      </c>
      <c r="G6128" s="4">
        <f t="shared" ca="1" si="189"/>
        <v>128</v>
      </c>
      <c r="H6128" s="4">
        <f ca="1">+Data_TABLE[[#This Row],[Qty]]*Data_TABLE[[#This Row],[Unit Price]]</f>
        <v>640</v>
      </c>
      <c r="I6128" s="7">
        <v>42235</v>
      </c>
      <c r="J6128" s="10">
        <f>EOMONTH(Data_TABLE[[#This Row],[Date Sold]],0)</f>
        <v>42247</v>
      </c>
    </row>
    <row r="6129" spans="2:10" x14ac:dyDescent="0.25">
      <c r="B6129" s="1" t="s">
        <v>41</v>
      </c>
      <c r="C6129" s="3" t="s">
        <v>54</v>
      </c>
      <c r="D6129" s="2" t="s">
        <v>48</v>
      </c>
      <c r="E6129" s="3" t="s">
        <v>42</v>
      </c>
      <c r="F6129" s="3">
        <f t="shared" ref="F6129:F6192" ca="1" si="190">RANDBETWEEN(1,5)</f>
        <v>1</v>
      </c>
      <c r="G6129" s="4">
        <f t="shared" ref="G6129:G6192" ca="1" si="191">RANDBETWEEN(60,200)</f>
        <v>119</v>
      </c>
      <c r="H6129" s="4">
        <f ca="1">+Data_TABLE[[#This Row],[Qty]]*Data_TABLE[[#This Row],[Unit Price]]</f>
        <v>119</v>
      </c>
      <c r="I6129" s="7">
        <v>42235</v>
      </c>
      <c r="J6129" s="10">
        <f>EOMONTH(Data_TABLE[[#This Row],[Date Sold]],0)</f>
        <v>42247</v>
      </c>
    </row>
    <row r="6130" spans="2:10" x14ac:dyDescent="0.25">
      <c r="B6130" s="1" t="s">
        <v>41</v>
      </c>
      <c r="C6130" s="3" t="s">
        <v>55</v>
      </c>
      <c r="D6130" s="2" t="s">
        <v>51</v>
      </c>
      <c r="E6130" s="3" t="s">
        <v>45</v>
      </c>
      <c r="F6130" s="3">
        <f t="shared" ca="1" si="190"/>
        <v>2</v>
      </c>
      <c r="G6130" s="4">
        <f t="shared" ca="1" si="191"/>
        <v>106</v>
      </c>
      <c r="H6130" s="4">
        <f ca="1">+Data_TABLE[[#This Row],[Qty]]*Data_TABLE[[#This Row],[Unit Price]]</f>
        <v>212</v>
      </c>
      <c r="I6130" s="7">
        <v>42235</v>
      </c>
      <c r="J6130" s="10">
        <f>EOMONTH(Data_TABLE[[#This Row],[Date Sold]],0)</f>
        <v>42247</v>
      </c>
    </row>
    <row r="6131" spans="2:10" x14ac:dyDescent="0.25">
      <c r="B6131" s="1" t="s">
        <v>41</v>
      </c>
      <c r="C6131" s="3" t="s">
        <v>55</v>
      </c>
      <c r="D6131" s="2" t="s">
        <v>51</v>
      </c>
      <c r="E6131" s="3" t="s">
        <v>45</v>
      </c>
      <c r="F6131" s="3">
        <f t="shared" ca="1" si="190"/>
        <v>5</v>
      </c>
      <c r="G6131" s="4">
        <f t="shared" ca="1" si="191"/>
        <v>76</v>
      </c>
      <c r="H6131" s="4">
        <f ca="1">+Data_TABLE[[#This Row],[Qty]]*Data_TABLE[[#This Row],[Unit Price]]</f>
        <v>380</v>
      </c>
      <c r="I6131" s="7">
        <v>42235</v>
      </c>
      <c r="J6131" s="10">
        <f>EOMONTH(Data_TABLE[[#This Row],[Date Sold]],0)</f>
        <v>42247</v>
      </c>
    </row>
    <row r="6132" spans="2:10" x14ac:dyDescent="0.25">
      <c r="B6132" s="1" t="s">
        <v>41</v>
      </c>
      <c r="C6132" s="3" t="s">
        <v>56</v>
      </c>
      <c r="D6132" s="2" t="s">
        <v>50</v>
      </c>
      <c r="E6132" s="3" t="s">
        <v>44</v>
      </c>
      <c r="F6132" s="3">
        <f t="shared" ca="1" si="190"/>
        <v>3</v>
      </c>
      <c r="G6132" s="4">
        <f t="shared" ca="1" si="191"/>
        <v>196</v>
      </c>
      <c r="H6132" s="4">
        <f ca="1">+Data_TABLE[[#This Row],[Qty]]*Data_TABLE[[#This Row],[Unit Price]]</f>
        <v>588</v>
      </c>
      <c r="I6132" s="7">
        <v>42235</v>
      </c>
      <c r="J6132" s="10">
        <f>EOMONTH(Data_TABLE[[#This Row],[Date Sold]],0)</f>
        <v>42247</v>
      </c>
    </row>
    <row r="6133" spans="2:10" x14ac:dyDescent="0.25">
      <c r="B6133" s="1" t="s">
        <v>41</v>
      </c>
      <c r="C6133" s="3" t="s">
        <v>55</v>
      </c>
      <c r="D6133" s="2" t="s">
        <v>49</v>
      </c>
      <c r="E6133" s="3" t="s">
        <v>43</v>
      </c>
      <c r="F6133" s="3">
        <f t="shared" ca="1" si="190"/>
        <v>4</v>
      </c>
      <c r="G6133" s="4">
        <f t="shared" ca="1" si="191"/>
        <v>114</v>
      </c>
      <c r="H6133" s="4">
        <f ca="1">+Data_TABLE[[#This Row],[Qty]]*Data_TABLE[[#This Row],[Unit Price]]</f>
        <v>456</v>
      </c>
      <c r="I6133" s="7">
        <v>42235</v>
      </c>
      <c r="J6133" s="10">
        <f>EOMONTH(Data_TABLE[[#This Row],[Date Sold]],0)</f>
        <v>42247</v>
      </c>
    </row>
    <row r="6134" spans="2:10" x14ac:dyDescent="0.25">
      <c r="B6134" s="1" t="s">
        <v>41</v>
      </c>
      <c r="C6134" s="3" t="s">
        <v>55</v>
      </c>
      <c r="D6134" s="2" t="s">
        <v>49</v>
      </c>
      <c r="E6134" s="3" t="s">
        <v>43</v>
      </c>
      <c r="F6134" s="3">
        <f t="shared" ca="1" si="190"/>
        <v>2</v>
      </c>
      <c r="G6134" s="4">
        <f t="shared" ca="1" si="191"/>
        <v>108</v>
      </c>
      <c r="H6134" s="4">
        <f ca="1">+Data_TABLE[[#This Row],[Qty]]*Data_TABLE[[#This Row],[Unit Price]]</f>
        <v>216</v>
      </c>
      <c r="I6134" s="7">
        <v>42235</v>
      </c>
      <c r="J6134" s="10">
        <f>EOMONTH(Data_TABLE[[#This Row],[Date Sold]],0)</f>
        <v>42247</v>
      </c>
    </row>
    <row r="6135" spans="2:10" x14ac:dyDescent="0.25">
      <c r="B6135" s="1" t="s">
        <v>41</v>
      </c>
      <c r="C6135" s="3" t="s">
        <v>56</v>
      </c>
      <c r="D6135" s="2" t="s">
        <v>52</v>
      </c>
      <c r="E6135" s="3" t="s">
        <v>46</v>
      </c>
      <c r="F6135" s="3">
        <f t="shared" ca="1" si="190"/>
        <v>4</v>
      </c>
      <c r="G6135" s="4">
        <f t="shared" ca="1" si="191"/>
        <v>136</v>
      </c>
      <c r="H6135" s="4">
        <f ca="1">+Data_TABLE[[#This Row],[Qty]]*Data_TABLE[[#This Row],[Unit Price]]</f>
        <v>544</v>
      </c>
      <c r="I6135" s="7">
        <v>42235</v>
      </c>
      <c r="J6135" s="10">
        <f>EOMONTH(Data_TABLE[[#This Row],[Date Sold]],0)</f>
        <v>42247</v>
      </c>
    </row>
    <row r="6136" spans="2:10" x14ac:dyDescent="0.25">
      <c r="B6136" s="1" t="s">
        <v>41</v>
      </c>
      <c r="C6136" s="3" t="s">
        <v>55</v>
      </c>
      <c r="D6136" s="2" t="s">
        <v>51</v>
      </c>
      <c r="E6136" s="3" t="s">
        <v>45</v>
      </c>
      <c r="F6136" s="3">
        <f t="shared" ca="1" si="190"/>
        <v>4</v>
      </c>
      <c r="G6136" s="4">
        <f t="shared" ca="1" si="191"/>
        <v>182</v>
      </c>
      <c r="H6136" s="4">
        <f ca="1">+Data_TABLE[[#This Row],[Qty]]*Data_TABLE[[#This Row],[Unit Price]]</f>
        <v>728</v>
      </c>
      <c r="I6136" s="7">
        <v>42235</v>
      </c>
      <c r="J6136" s="10">
        <f>EOMONTH(Data_TABLE[[#This Row],[Date Sold]],0)</f>
        <v>42247</v>
      </c>
    </row>
    <row r="6137" spans="2:10" x14ac:dyDescent="0.25">
      <c r="B6137" s="1" t="s">
        <v>41</v>
      </c>
      <c r="C6137" s="3" t="s">
        <v>56</v>
      </c>
      <c r="D6137" s="2" t="s">
        <v>52</v>
      </c>
      <c r="E6137" s="3" t="s">
        <v>46</v>
      </c>
      <c r="F6137" s="3">
        <f t="shared" ca="1" si="190"/>
        <v>5</v>
      </c>
      <c r="G6137" s="4">
        <f t="shared" ca="1" si="191"/>
        <v>73</v>
      </c>
      <c r="H6137" s="4">
        <f ca="1">+Data_TABLE[[#This Row],[Qty]]*Data_TABLE[[#This Row],[Unit Price]]</f>
        <v>365</v>
      </c>
      <c r="I6137" s="7">
        <v>42235</v>
      </c>
      <c r="J6137" s="10">
        <f>EOMONTH(Data_TABLE[[#This Row],[Date Sold]],0)</f>
        <v>42247</v>
      </c>
    </row>
    <row r="6138" spans="2:10" x14ac:dyDescent="0.25">
      <c r="B6138" s="1" t="s">
        <v>41</v>
      </c>
      <c r="C6138" s="3" t="s">
        <v>56</v>
      </c>
      <c r="D6138" s="2" t="s">
        <v>50</v>
      </c>
      <c r="E6138" s="3" t="s">
        <v>44</v>
      </c>
      <c r="F6138" s="3">
        <f t="shared" ca="1" si="190"/>
        <v>1</v>
      </c>
      <c r="G6138" s="4">
        <f t="shared" ca="1" si="191"/>
        <v>182</v>
      </c>
      <c r="H6138" s="4">
        <f ca="1">+Data_TABLE[[#This Row],[Qty]]*Data_TABLE[[#This Row],[Unit Price]]</f>
        <v>182</v>
      </c>
      <c r="I6138" s="7">
        <v>42235</v>
      </c>
      <c r="J6138" s="10">
        <f>EOMONTH(Data_TABLE[[#This Row],[Date Sold]],0)</f>
        <v>42247</v>
      </c>
    </row>
    <row r="6139" spans="2:10" x14ac:dyDescent="0.25">
      <c r="B6139" s="1" t="s">
        <v>41</v>
      </c>
      <c r="C6139" s="3" t="s">
        <v>55</v>
      </c>
      <c r="D6139" s="2" t="s">
        <v>49</v>
      </c>
      <c r="E6139" s="3" t="s">
        <v>43</v>
      </c>
      <c r="F6139" s="3">
        <f t="shared" ca="1" si="190"/>
        <v>1</v>
      </c>
      <c r="G6139" s="4">
        <f t="shared" ca="1" si="191"/>
        <v>142</v>
      </c>
      <c r="H6139" s="4">
        <f ca="1">+Data_TABLE[[#This Row],[Qty]]*Data_TABLE[[#This Row],[Unit Price]]</f>
        <v>142</v>
      </c>
      <c r="I6139" s="7">
        <v>42235</v>
      </c>
      <c r="J6139" s="10">
        <f>EOMONTH(Data_TABLE[[#This Row],[Date Sold]],0)</f>
        <v>42247</v>
      </c>
    </row>
    <row r="6140" spans="2:10" x14ac:dyDescent="0.25">
      <c r="B6140" s="1" t="s">
        <v>41</v>
      </c>
      <c r="C6140" s="3" t="s">
        <v>56</v>
      </c>
      <c r="D6140" s="2" t="s">
        <v>50</v>
      </c>
      <c r="E6140" s="3" t="s">
        <v>44</v>
      </c>
      <c r="F6140" s="3">
        <f t="shared" ca="1" si="190"/>
        <v>1</v>
      </c>
      <c r="G6140" s="4">
        <f t="shared" ca="1" si="191"/>
        <v>109</v>
      </c>
      <c r="H6140" s="4">
        <f ca="1">+Data_TABLE[[#This Row],[Qty]]*Data_TABLE[[#This Row],[Unit Price]]</f>
        <v>109</v>
      </c>
      <c r="I6140" s="7">
        <v>42235</v>
      </c>
      <c r="J6140" s="10">
        <f>EOMONTH(Data_TABLE[[#This Row],[Date Sold]],0)</f>
        <v>42247</v>
      </c>
    </row>
    <row r="6141" spans="2:10" x14ac:dyDescent="0.25">
      <c r="B6141" s="1" t="s">
        <v>41</v>
      </c>
      <c r="C6141" s="3" t="s">
        <v>55</v>
      </c>
      <c r="D6141" s="2" t="s">
        <v>51</v>
      </c>
      <c r="E6141" s="3" t="s">
        <v>45</v>
      </c>
      <c r="F6141" s="3">
        <f t="shared" ca="1" si="190"/>
        <v>5</v>
      </c>
      <c r="G6141" s="4">
        <f t="shared" ca="1" si="191"/>
        <v>129</v>
      </c>
      <c r="H6141" s="4">
        <f ca="1">+Data_TABLE[[#This Row],[Qty]]*Data_TABLE[[#This Row],[Unit Price]]</f>
        <v>645</v>
      </c>
      <c r="I6141" s="7">
        <v>42235</v>
      </c>
      <c r="J6141" s="10">
        <f>EOMONTH(Data_TABLE[[#This Row],[Date Sold]],0)</f>
        <v>42247</v>
      </c>
    </row>
    <row r="6142" spans="2:10" x14ac:dyDescent="0.25">
      <c r="B6142" s="1" t="s">
        <v>41</v>
      </c>
      <c r="C6142" s="3" t="s">
        <v>54</v>
      </c>
      <c r="D6142" s="2" t="s">
        <v>48</v>
      </c>
      <c r="E6142" s="3" t="s">
        <v>42</v>
      </c>
      <c r="F6142" s="3">
        <f t="shared" ca="1" si="190"/>
        <v>5</v>
      </c>
      <c r="G6142" s="4">
        <f t="shared" ca="1" si="191"/>
        <v>186</v>
      </c>
      <c r="H6142" s="4">
        <f ca="1">+Data_TABLE[[#This Row],[Qty]]*Data_TABLE[[#This Row],[Unit Price]]</f>
        <v>930</v>
      </c>
      <c r="I6142" s="7">
        <v>42235</v>
      </c>
      <c r="J6142" s="10">
        <f>EOMONTH(Data_TABLE[[#This Row],[Date Sold]],0)</f>
        <v>42247</v>
      </c>
    </row>
    <row r="6143" spans="2:10" x14ac:dyDescent="0.25">
      <c r="B6143" s="1" t="s">
        <v>41</v>
      </c>
      <c r="C6143" s="3" t="s">
        <v>56</v>
      </c>
      <c r="D6143" s="2" t="s">
        <v>50</v>
      </c>
      <c r="E6143" s="3" t="s">
        <v>44</v>
      </c>
      <c r="F6143" s="3">
        <f t="shared" ca="1" si="190"/>
        <v>5</v>
      </c>
      <c r="G6143" s="4">
        <f t="shared" ca="1" si="191"/>
        <v>139</v>
      </c>
      <c r="H6143" s="4">
        <f ca="1">+Data_TABLE[[#This Row],[Qty]]*Data_TABLE[[#This Row],[Unit Price]]</f>
        <v>695</v>
      </c>
      <c r="I6143" s="7">
        <v>42235</v>
      </c>
      <c r="J6143" s="10">
        <f>EOMONTH(Data_TABLE[[#This Row],[Date Sold]],0)</f>
        <v>42247</v>
      </c>
    </row>
    <row r="6144" spans="2:10" x14ac:dyDescent="0.25">
      <c r="B6144" s="1" t="s">
        <v>41</v>
      </c>
      <c r="C6144" s="3" t="s">
        <v>56</v>
      </c>
      <c r="D6144" s="2" t="s">
        <v>50</v>
      </c>
      <c r="E6144" s="3" t="s">
        <v>44</v>
      </c>
      <c r="F6144" s="3">
        <f t="shared" ca="1" si="190"/>
        <v>2</v>
      </c>
      <c r="G6144" s="4">
        <f t="shared" ca="1" si="191"/>
        <v>185</v>
      </c>
      <c r="H6144" s="4">
        <f ca="1">+Data_TABLE[[#This Row],[Qty]]*Data_TABLE[[#This Row],[Unit Price]]</f>
        <v>370</v>
      </c>
      <c r="I6144" s="7">
        <v>42235</v>
      </c>
      <c r="J6144" s="10">
        <f>EOMONTH(Data_TABLE[[#This Row],[Date Sold]],0)</f>
        <v>42247</v>
      </c>
    </row>
    <row r="6145" spans="2:10" x14ac:dyDescent="0.25">
      <c r="B6145" s="1" t="s">
        <v>41</v>
      </c>
      <c r="C6145" s="3" t="s">
        <v>55</v>
      </c>
      <c r="D6145" s="2" t="s">
        <v>49</v>
      </c>
      <c r="E6145" s="3" t="s">
        <v>43</v>
      </c>
      <c r="F6145" s="3">
        <f t="shared" ca="1" si="190"/>
        <v>2</v>
      </c>
      <c r="G6145" s="4">
        <f t="shared" ca="1" si="191"/>
        <v>107</v>
      </c>
      <c r="H6145" s="4">
        <f ca="1">+Data_TABLE[[#This Row],[Qty]]*Data_TABLE[[#This Row],[Unit Price]]</f>
        <v>214</v>
      </c>
      <c r="I6145" s="7">
        <v>42235</v>
      </c>
      <c r="J6145" s="10">
        <f>EOMONTH(Data_TABLE[[#This Row],[Date Sold]],0)</f>
        <v>42247</v>
      </c>
    </row>
    <row r="6146" spans="2:10" x14ac:dyDescent="0.25">
      <c r="B6146" s="1" t="s">
        <v>41</v>
      </c>
      <c r="C6146" s="3" t="s">
        <v>55</v>
      </c>
      <c r="D6146" s="2" t="s">
        <v>49</v>
      </c>
      <c r="E6146" s="3" t="s">
        <v>43</v>
      </c>
      <c r="F6146" s="3">
        <f t="shared" ca="1" si="190"/>
        <v>4</v>
      </c>
      <c r="G6146" s="4">
        <f t="shared" ca="1" si="191"/>
        <v>189</v>
      </c>
      <c r="H6146" s="4">
        <f ca="1">+Data_TABLE[[#This Row],[Qty]]*Data_TABLE[[#This Row],[Unit Price]]</f>
        <v>756</v>
      </c>
      <c r="I6146" s="7">
        <v>42235</v>
      </c>
      <c r="J6146" s="10">
        <f>EOMONTH(Data_TABLE[[#This Row],[Date Sold]],0)</f>
        <v>42247</v>
      </c>
    </row>
    <row r="6147" spans="2:10" x14ac:dyDescent="0.25">
      <c r="B6147" s="1" t="s">
        <v>41</v>
      </c>
      <c r="C6147" s="3" t="s">
        <v>56</v>
      </c>
      <c r="D6147" s="2" t="s">
        <v>50</v>
      </c>
      <c r="E6147" s="3" t="s">
        <v>44</v>
      </c>
      <c r="F6147" s="3">
        <f t="shared" ca="1" si="190"/>
        <v>4</v>
      </c>
      <c r="G6147" s="4">
        <f t="shared" ca="1" si="191"/>
        <v>70</v>
      </c>
      <c r="H6147" s="4">
        <f ca="1">+Data_TABLE[[#This Row],[Qty]]*Data_TABLE[[#This Row],[Unit Price]]</f>
        <v>280</v>
      </c>
      <c r="I6147" s="7">
        <v>42235</v>
      </c>
      <c r="J6147" s="10">
        <f>EOMONTH(Data_TABLE[[#This Row],[Date Sold]],0)</f>
        <v>42247</v>
      </c>
    </row>
    <row r="6148" spans="2:10" x14ac:dyDescent="0.25">
      <c r="B6148" s="1" t="s">
        <v>41</v>
      </c>
      <c r="C6148" s="3" t="s">
        <v>56</v>
      </c>
      <c r="D6148" s="2" t="s">
        <v>52</v>
      </c>
      <c r="E6148" s="3" t="s">
        <v>46</v>
      </c>
      <c r="F6148" s="3">
        <f t="shared" ca="1" si="190"/>
        <v>3</v>
      </c>
      <c r="G6148" s="4">
        <f t="shared" ca="1" si="191"/>
        <v>73</v>
      </c>
      <c r="H6148" s="4">
        <f ca="1">+Data_TABLE[[#This Row],[Qty]]*Data_TABLE[[#This Row],[Unit Price]]</f>
        <v>219</v>
      </c>
      <c r="I6148" s="7">
        <v>42235</v>
      </c>
      <c r="J6148" s="10">
        <f>EOMONTH(Data_TABLE[[#This Row],[Date Sold]],0)</f>
        <v>42247</v>
      </c>
    </row>
    <row r="6149" spans="2:10" x14ac:dyDescent="0.25">
      <c r="B6149" s="1" t="s">
        <v>41</v>
      </c>
      <c r="C6149" s="3" t="s">
        <v>55</v>
      </c>
      <c r="D6149" s="2" t="s">
        <v>49</v>
      </c>
      <c r="E6149" s="3" t="s">
        <v>43</v>
      </c>
      <c r="F6149" s="3">
        <f t="shared" ca="1" si="190"/>
        <v>5</v>
      </c>
      <c r="G6149" s="4">
        <f t="shared" ca="1" si="191"/>
        <v>90</v>
      </c>
      <c r="H6149" s="4">
        <f ca="1">+Data_TABLE[[#This Row],[Qty]]*Data_TABLE[[#This Row],[Unit Price]]</f>
        <v>450</v>
      </c>
      <c r="I6149" s="7">
        <v>42235</v>
      </c>
      <c r="J6149" s="10">
        <f>EOMONTH(Data_TABLE[[#This Row],[Date Sold]],0)</f>
        <v>42247</v>
      </c>
    </row>
    <row r="6150" spans="2:10" x14ac:dyDescent="0.25">
      <c r="B6150" s="1" t="s">
        <v>41</v>
      </c>
      <c r="C6150" s="3" t="s">
        <v>55</v>
      </c>
      <c r="D6150" s="2" t="s">
        <v>49</v>
      </c>
      <c r="E6150" s="3" t="s">
        <v>43</v>
      </c>
      <c r="F6150" s="3">
        <f t="shared" ca="1" si="190"/>
        <v>3</v>
      </c>
      <c r="G6150" s="4">
        <f t="shared" ca="1" si="191"/>
        <v>110</v>
      </c>
      <c r="H6150" s="4">
        <f ca="1">+Data_TABLE[[#This Row],[Qty]]*Data_TABLE[[#This Row],[Unit Price]]</f>
        <v>330</v>
      </c>
      <c r="I6150" s="7">
        <v>42235</v>
      </c>
      <c r="J6150" s="10">
        <f>EOMONTH(Data_TABLE[[#This Row],[Date Sold]],0)</f>
        <v>42247</v>
      </c>
    </row>
    <row r="6151" spans="2:10" x14ac:dyDescent="0.25">
      <c r="B6151" s="1" t="s">
        <v>41</v>
      </c>
      <c r="C6151" s="3" t="s">
        <v>55</v>
      </c>
      <c r="D6151" s="2" t="s">
        <v>49</v>
      </c>
      <c r="E6151" s="3" t="s">
        <v>43</v>
      </c>
      <c r="F6151" s="3">
        <f t="shared" ca="1" si="190"/>
        <v>3</v>
      </c>
      <c r="G6151" s="4">
        <f t="shared" ca="1" si="191"/>
        <v>193</v>
      </c>
      <c r="H6151" s="4">
        <f ca="1">+Data_TABLE[[#This Row],[Qty]]*Data_TABLE[[#This Row],[Unit Price]]</f>
        <v>579</v>
      </c>
      <c r="I6151" s="7">
        <v>42235</v>
      </c>
      <c r="J6151" s="10">
        <f>EOMONTH(Data_TABLE[[#This Row],[Date Sold]],0)</f>
        <v>42247</v>
      </c>
    </row>
    <row r="6152" spans="2:10" x14ac:dyDescent="0.25">
      <c r="B6152" s="1" t="s">
        <v>41</v>
      </c>
      <c r="C6152" s="3" t="s">
        <v>56</v>
      </c>
      <c r="D6152" s="2" t="s">
        <v>52</v>
      </c>
      <c r="E6152" s="3" t="s">
        <v>46</v>
      </c>
      <c r="F6152" s="3">
        <f t="shared" ca="1" si="190"/>
        <v>4</v>
      </c>
      <c r="G6152" s="4">
        <f t="shared" ca="1" si="191"/>
        <v>164</v>
      </c>
      <c r="H6152" s="4">
        <f ca="1">+Data_TABLE[[#This Row],[Qty]]*Data_TABLE[[#This Row],[Unit Price]]</f>
        <v>656</v>
      </c>
      <c r="I6152" s="7">
        <v>42235</v>
      </c>
      <c r="J6152" s="10">
        <f>EOMONTH(Data_TABLE[[#This Row],[Date Sold]],0)</f>
        <v>42247</v>
      </c>
    </row>
    <row r="6153" spans="2:10" x14ac:dyDescent="0.25">
      <c r="B6153" s="1" t="s">
        <v>41</v>
      </c>
      <c r="C6153" s="3" t="s">
        <v>55</v>
      </c>
      <c r="D6153" s="2" t="s">
        <v>49</v>
      </c>
      <c r="E6153" s="3" t="s">
        <v>43</v>
      </c>
      <c r="F6153" s="3">
        <f t="shared" ca="1" si="190"/>
        <v>1</v>
      </c>
      <c r="G6153" s="4">
        <f t="shared" ca="1" si="191"/>
        <v>93</v>
      </c>
      <c r="H6153" s="4">
        <f ca="1">+Data_TABLE[[#This Row],[Qty]]*Data_TABLE[[#This Row],[Unit Price]]</f>
        <v>93</v>
      </c>
      <c r="I6153" s="7">
        <v>42236</v>
      </c>
      <c r="J6153" s="10">
        <f>EOMONTH(Data_TABLE[[#This Row],[Date Sold]],0)</f>
        <v>42247</v>
      </c>
    </row>
    <row r="6154" spans="2:10" x14ac:dyDescent="0.25">
      <c r="B6154" s="1" t="s">
        <v>41</v>
      </c>
      <c r="C6154" s="3" t="s">
        <v>55</v>
      </c>
      <c r="D6154" s="2" t="s">
        <v>49</v>
      </c>
      <c r="E6154" s="3" t="s">
        <v>43</v>
      </c>
      <c r="F6154" s="3">
        <f t="shared" ca="1" si="190"/>
        <v>5</v>
      </c>
      <c r="G6154" s="4">
        <f t="shared" ca="1" si="191"/>
        <v>148</v>
      </c>
      <c r="H6154" s="4">
        <f ca="1">+Data_TABLE[[#This Row],[Qty]]*Data_TABLE[[#This Row],[Unit Price]]</f>
        <v>740</v>
      </c>
      <c r="I6154" s="7">
        <v>42236</v>
      </c>
      <c r="J6154" s="10">
        <f>EOMONTH(Data_TABLE[[#This Row],[Date Sold]],0)</f>
        <v>42247</v>
      </c>
    </row>
    <row r="6155" spans="2:10" x14ac:dyDescent="0.25">
      <c r="B6155" s="1" t="s">
        <v>41</v>
      </c>
      <c r="C6155" s="3" t="s">
        <v>55</v>
      </c>
      <c r="D6155" s="2" t="s">
        <v>51</v>
      </c>
      <c r="E6155" s="3" t="s">
        <v>45</v>
      </c>
      <c r="F6155" s="3">
        <f t="shared" ca="1" si="190"/>
        <v>4</v>
      </c>
      <c r="G6155" s="4">
        <f t="shared" ca="1" si="191"/>
        <v>195</v>
      </c>
      <c r="H6155" s="4">
        <f ca="1">+Data_TABLE[[#This Row],[Qty]]*Data_TABLE[[#This Row],[Unit Price]]</f>
        <v>780</v>
      </c>
      <c r="I6155" s="7">
        <v>42236</v>
      </c>
      <c r="J6155" s="10">
        <f>EOMONTH(Data_TABLE[[#This Row],[Date Sold]],0)</f>
        <v>42247</v>
      </c>
    </row>
    <row r="6156" spans="2:10" x14ac:dyDescent="0.25">
      <c r="B6156" s="1" t="s">
        <v>41</v>
      </c>
      <c r="C6156" s="3" t="s">
        <v>55</v>
      </c>
      <c r="D6156" s="2" t="s">
        <v>51</v>
      </c>
      <c r="E6156" s="3" t="s">
        <v>45</v>
      </c>
      <c r="F6156" s="3">
        <f t="shared" ca="1" si="190"/>
        <v>4</v>
      </c>
      <c r="G6156" s="4">
        <f t="shared" ca="1" si="191"/>
        <v>179</v>
      </c>
      <c r="H6156" s="4">
        <f ca="1">+Data_TABLE[[#This Row],[Qty]]*Data_TABLE[[#This Row],[Unit Price]]</f>
        <v>716</v>
      </c>
      <c r="I6156" s="7">
        <v>42236</v>
      </c>
      <c r="J6156" s="10">
        <f>EOMONTH(Data_TABLE[[#This Row],[Date Sold]],0)</f>
        <v>42247</v>
      </c>
    </row>
    <row r="6157" spans="2:10" x14ac:dyDescent="0.25">
      <c r="B6157" s="1" t="s">
        <v>41</v>
      </c>
      <c r="C6157" s="3" t="s">
        <v>55</v>
      </c>
      <c r="D6157" s="2" t="s">
        <v>49</v>
      </c>
      <c r="E6157" s="3" t="s">
        <v>43</v>
      </c>
      <c r="F6157" s="3">
        <f t="shared" ca="1" si="190"/>
        <v>1</v>
      </c>
      <c r="G6157" s="4">
        <f t="shared" ca="1" si="191"/>
        <v>138</v>
      </c>
      <c r="H6157" s="4">
        <f ca="1">+Data_TABLE[[#This Row],[Qty]]*Data_TABLE[[#This Row],[Unit Price]]</f>
        <v>138</v>
      </c>
      <c r="I6157" s="7">
        <v>42236</v>
      </c>
      <c r="J6157" s="10">
        <f>EOMONTH(Data_TABLE[[#This Row],[Date Sold]],0)</f>
        <v>42247</v>
      </c>
    </row>
    <row r="6158" spans="2:10" x14ac:dyDescent="0.25">
      <c r="B6158" s="1" t="s">
        <v>41</v>
      </c>
      <c r="C6158" s="3" t="s">
        <v>56</v>
      </c>
      <c r="D6158" s="2" t="s">
        <v>52</v>
      </c>
      <c r="E6158" s="3" t="s">
        <v>46</v>
      </c>
      <c r="F6158" s="3">
        <f t="shared" ca="1" si="190"/>
        <v>5</v>
      </c>
      <c r="G6158" s="4">
        <f t="shared" ca="1" si="191"/>
        <v>189</v>
      </c>
      <c r="H6158" s="4">
        <f ca="1">+Data_TABLE[[#This Row],[Qty]]*Data_TABLE[[#This Row],[Unit Price]]</f>
        <v>945</v>
      </c>
      <c r="I6158" s="7">
        <v>42236</v>
      </c>
      <c r="J6158" s="10">
        <f>EOMONTH(Data_TABLE[[#This Row],[Date Sold]],0)</f>
        <v>42247</v>
      </c>
    </row>
    <row r="6159" spans="2:10" x14ac:dyDescent="0.25">
      <c r="B6159" s="1" t="s">
        <v>41</v>
      </c>
      <c r="C6159" s="3" t="s">
        <v>55</v>
      </c>
      <c r="D6159" s="2" t="s">
        <v>51</v>
      </c>
      <c r="E6159" s="3" t="s">
        <v>45</v>
      </c>
      <c r="F6159" s="3">
        <f t="shared" ca="1" si="190"/>
        <v>1</v>
      </c>
      <c r="G6159" s="4">
        <f t="shared" ca="1" si="191"/>
        <v>188</v>
      </c>
      <c r="H6159" s="4">
        <f ca="1">+Data_TABLE[[#This Row],[Qty]]*Data_TABLE[[#This Row],[Unit Price]]</f>
        <v>188</v>
      </c>
      <c r="I6159" s="7">
        <v>42236</v>
      </c>
      <c r="J6159" s="10">
        <f>EOMONTH(Data_TABLE[[#This Row],[Date Sold]],0)</f>
        <v>42247</v>
      </c>
    </row>
    <row r="6160" spans="2:10" x14ac:dyDescent="0.25">
      <c r="B6160" s="1" t="s">
        <v>41</v>
      </c>
      <c r="C6160" s="3" t="s">
        <v>56</v>
      </c>
      <c r="D6160" s="2" t="s">
        <v>52</v>
      </c>
      <c r="E6160" s="3" t="s">
        <v>46</v>
      </c>
      <c r="F6160" s="3">
        <f t="shared" ca="1" si="190"/>
        <v>3</v>
      </c>
      <c r="G6160" s="4">
        <f t="shared" ca="1" si="191"/>
        <v>139</v>
      </c>
      <c r="H6160" s="4">
        <f ca="1">+Data_TABLE[[#This Row],[Qty]]*Data_TABLE[[#This Row],[Unit Price]]</f>
        <v>417</v>
      </c>
      <c r="I6160" s="7">
        <v>42236</v>
      </c>
      <c r="J6160" s="10">
        <f>EOMONTH(Data_TABLE[[#This Row],[Date Sold]],0)</f>
        <v>42247</v>
      </c>
    </row>
    <row r="6161" spans="2:10" x14ac:dyDescent="0.25">
      <c r="B6161" s="1" t="s">
        <v>41</v>
      </c>
      <c r="C6161" s="3" t="s">
        <v>54</v>
      </c>
      <c r="D6161" s="2" t="s">
        <v>48</v>
      </c>
      <c r="E6161" s="3" t="s">
        <v>42</v>
      </c>
      <c r="F6161" s="3">
        <f t="shared" ca="1" si="190"/>
        <v>4</v>
      </c>
      <c r="G6161" s="4">
        <f t="shared" ca="1" si="191"/>
        <v>180</v>
      </c>
      <c r="H6161" s="4">
        <f ca="1">+Data_TABLE[[#This Row],[Qty]]*Data_TABLE[[#This Row],[Unit Price]]</f>
        <v>720</v>
      </c>
      <c r="I6161" s="7">
        <v>42236</v>
      </c>
      <c r="J6161" s="10">
        <f>EOMONTH(Data_TABLE[[#This Row],[Date Sold]],0)</f>
        <v>42247</v>
      </c>
    </row>
    <row r="6162" spans="2:10" x14ac:dyDescent="0.25">
      <c r="B6162" s="1" t="s">
        <v>41</v>
      </c>
      <c r="C6162" s="3" t="s">
        <v>55</v>
      </c>
      <c r="D6162" s="2" t="s">
        <v>49</v>
      </c>
      <c r="E6162" s="3" t="s">
        <v>43</v>
      </c>
      <c r="F6162" s="3">
        <f t="shared" ca="1" si="190"/>
        <v>5</v>
      </c>
      <c r="G6162" s="4">
        <f t="shared" ca="1" si="191"/>
        <v>128</v>
      </c>
      <c r="H6162" s="4">
        <f ca="1">+Data_TABLE[[#This Row],[Qty]]*Data_TABLE[[#This Row],[Unit Price]]</f>
        <v>640</v>
      </c>
      <c r="I6162" s="7">
        <v>42236</v>
      </c>
      <c r="J6162" s="10">
        <f>EOMONTH(Data_TABLE[[#This Row],[Date Sold]],0)</f>
        <v>42247</v>
      </c>
    </row>
    <row r="6163" spans="2:10" x14ac:dyDescent="0.25">
      <c r="B6163" s="1" t="s">
        <v>41</v>
      </c>
      <c r="C6163" s="3" t="s">
        <v>56</v>
      </c>
      <c r="D6163" s="2" t="s">
        <v>52</v>
      </c>
      <c r="E6163" s="3" t="s">
        <v>46</v>
      </c>
      <c r="F6163" s="3">
        <f t="shared" ca="1" si="190"/>
        <v>2</v>
      </c>
      <c r="G6163" s="4">
        <f t="shared" ca="1" si="191"/>
        <v>103</v>
      </c>
      <c r="H6163" s="4">
        <f ca="1">+Data_TABLE[[#This Row],[Qty]]*Data_TABLE[[#This Row],[Unit Price]]</f>
        <v>206</v>
      </c>
      <c r="I6163" s="7">
        <v>42236</v>
      </c>
      <c r="J6163" s="10">
        <f>EOMONTH(Data_TABLE[[#This Row],[Date Sold]],0)</f>
        <v>42247</v>
      </c>
    </row>
    <row r="6164" spans="2:10" x14ac:dyDescent="0.25">
      <c r="B6164" s="1" t="s">
        <v>41</v>
      </c>
      <c r="C6164" s="3" t="s">
        <v>55</v>
      </c>
      <c r="D6164" s="2" t="s">
        <v>51</v>
      </c>
      <c r="E6164" s="3" t="s">
        <v>45</v>
      </c>
      <c r="F6164" s="3">
        <f t="shared" ca="1" si="190"/>
        <v>4</v>
      </c>
      <c r="G6164" s="4">
        <f t="shared" ca="1" si="191"/>
        <v>64</v>
      </c>
      <c r="H6164" s="4">
        <f ca="1">+Data_TABLE[[#This Row],[Qty]]*Data_TABLE[[#This Row],[Unit Price]]</f>
        <v>256</v>
      </c>
      <c r="I6164" s="7">
        <v>42236</v>
      </c>
      <c r="J6164" s="10">
        <f>EOMONTH(Data_TABLE[[#This Row],[Date Sold]],0)</f>
        <v>42247</v>
      </c>
    </row>
    <row r="6165" spans="2:10" x14ac:dyDescent="0.25">
      <c r="B6165" s="1" t="s">
        <v>41</v>
      </c>
      <c r="C6165" s="3" t="s">
        <v>56</v>
      </c>
      <c r="D6165" s="2" t="s">
        <v>50</v>
      </c>
      <c r="E6165" s="3" t="s">
        <v>44</v>
      </c>
      <c r="F6165" s="3">
        <f t="shared" ca="1" si="190"/>
        <v>4</v>
      </c>
      <c r="G6165" s="4">
        <f t="shared" ca="1" si="191"/>
        <v>170</v>
      </c>
      <c r="H6165" s="4">
        <f ca="1">+Data_TABLE[[#This Row],[Qty]]*Data_TABLE[[#This Row],[Unit Price]]</f>
        <v>680</v>
      </c>
      <c r="I6165" s="7">
        <v>42236</v>
      </c>
      <c r="J6165" s="10">
        <f>EOMONTH(Data_TABLE[[#This Row],[Date Sold]],0)</f>
        <v>42247</v>
      </c>
    </row>
    <row r="6166" spans="2:10" x14ac:dyDescent="0.25">
      <c r="B6166" s="1" t="s">
        <v>41</v>
      </c>
      <c r="C6166" s="3" t="s">
        <v>56</v>
      </c>
      <c r="D6166" s="2" t="s">
        <v>50</v>
      </c>
      <c r="E6166" s="3" t="s">
        <v>44</v>
      </c>
      <c r="F6166" s="3">
        <f t="shared" ca="1" si="190"/>
        <v>5</v>
      </c>
      <c r="G6166" s="4">
        <f t="shared" ca="1" si="191"/>
        <v>98</v>
      </c>
      <c r="H6166" s="4">
        <f ca="1">+Data_TABLE[[#This Row],[Qty]]*Data_TABLE[[#This Row],[Unit Price]]</f>
        <v>490</v>
      </c>
      <c r="I6166" s="7">
        <v>42236</v>
      </c>
      <c r="J6166" s="10">
        <f>EOMONTH(Data_TABLE[[#This Row],[Date Sold]],0)</f>
        <v>42247</v>
      </c>
    </row>
    <row r="6167" spans="2:10" x14ac:dyDescent="0.25">
      <c r="B6167" s="1" t="s">
        <v>41</v>
      </c>
      <c r="C6167" s="3" t="s">
        <v>54</v>
      </c>
      <c r="D6167" s="2" t="s">
        <v>48</v>
      </c>
      <c r="E6167" s="3" t="s">
        <v>42</v>
      </c>
      <c r="F6167" s="3">
        <f t="shared" ca="1" si="190"/>
        <v>5</v>
      </c>
      <c r="G6167" s="4">
        <f t="shared" ca="1" si="191"/>
        <v>143</v>
      </c>
      <c r="H6167" s="4">
        <f ca="1">+Data_TABLE[[#This Row],[Qty]]*Data_TABLE[[#This Row],[Unit Price]]</f>
        <v>715</v>
      </c>
      <c r="I6167" s="7">
        <v>42236</v>
      </c>
      <c r="J6167" s="10">
        <f>EOMONTH(Data_TABLE[[#This Row],[Date Sold]],0)</f>
        <v>42247</v>
      </c>
    </row>
    <row r="6168" spans="2:10" x14ac:dyDescent="0.25">
      <c r="B6168" s="1" t="s">
        <v>41</v>
      </c>
      <c r="C6168" s="3" t="s">
        <v>54</v>
      </c>
      <c r="D6168" s="2" t="s">
        <v>48</v>
      </c>
      <c r="E6168" s="3" t="s">
        <v>42</v>
      </c>
      <c r="F6168" s="3">
        <f t="shared" ca="1" si="190"/>
        <v>2</v>
      </c>
      <c r="G6168" s="4">
        <f t="shared" ca="1" si="191"/>
        <v>117</v>
      </c>
      <c r="H6168" s="4">
        <f ca="1">+Data_TABLE[[#This Row],[Qty]]*Data_TABLE[[#This Row],[Unit Price]]</f>
        <v>234</v>
      </c>
      <c r="I6168" s="7">
        <v>42236</v>
      </c>
      <c r="J6168" s="10">
        <f>EOMONTH(Data_TABLE[[#This Row],[Date Sold]],0)</f>
        <v>42247</v>
      </c>
    </row>
    <row r="6169" spans="2:10" x14ac:dyDescent="0.25">
      <c r="B6169" s="1" t="s">
        <v>41</v>
      </c>
      <c r="C6169" s="3" t="s">
        <v>55</v>
      </c>
      <c r="D6169" s="2" t="s">
        <v>49</v>
      </c>
      <c r="E6169" s="3" t="s">
        <v>43</v>
      </c>
      <c r="F6169" s="3">
        <f t="shared" ca="1" si="190"/>
        <v>2</v>
      </c>
      <c r="G6169" s="4">
        <f t="shared" ca="1" si="191"/>
        <v>194</v>
      </c>
      <c r="H6169" s="4">
        <f ca="1">+Data_TABLE[[#This Row],[Qty]]*Data_TABLE[[#This Row],[Unit Price]]</f>
        <v>388</v>
      </c>
      <c r="I6169" s="7">
        <v>42236</v>
      </c>
      <c r="J6169" s="10">
        <f>EOMONTH(Data_TABLE[[#This Row],[Date Sold]],0)</f>
        <v>42247</v>
      </c>
    </row>
    <row r="6170" spans="2:10" x14ac:dyDescent="0.25">
      <c r="B6170" s="1" t="s">
        <v>41</v>
      </c>
      <c r="C6170" s="3" t="s">
        <v>56</v>
      </c>
      <c r="D6170" s="2" t="s">
        <v>52</v>
      </c>
      <c r="E6170" s="3" t="s">
        <v>46</v>
      </c>
      <c r="F6170" s="3">
        <f t="shared" ca="1" si="190"/>
        <v>4</v>
      </c>
      <c r="G6170" s="4">
        <f t="shared" ca="1" si="191"/>
        <v>192</v>
      </c>
      <c r="H6170" s="4">
        <f ca="1">+Data_TABLE[[#This Row],[Qty]]*Data_TABLE[[#This Row],[Unit Price]]</f>
        <v>768</v>
      </c>
      <c r="I6170" s="7">
        <v>42236</v>
      </c>
      <c r="J6170" s="10">
        <f>EOMONTH(Data_TABLE[[#This Row],[Date Sold]],0)</f>
        <v>42247</v>
      </c>
    </row>
    <row r="6171" spans="2:10" x14ac:dyDescent="0.25">
      <c r="B6171" s="1" t="s">
        <v>41</v>
      </c>
      <c r="C6171" s="3" t="s">
        <v>56</v>
      </c>
      <c r="D6171" s="2" t="s">
        <v>50</v>
      </c>
      <c r="E6171" s="3" t="s">
        <v>44</v>
      </c>
      <c r="F6171" s="3">
        <f t="shared" ca="1" si="190"/>
        <v>3</v>
      </c>
      <c r="G6171" s="4">
        <f t="shared" ca="1" si="191"/>
        <v>130</v>
      </c>
      <c r="H6171" s="4">
        <f ca="1">+Data_TABLE[[#This Row],[Qty]]*Data_TABLE[[#This Row],[Unit Price]]</f>
        <v>390</v>
      </c>
      <c r="I6171" s="7">
        <v>42236</v>
      </c>
      <c r="J6171" s="10">
        <f>EOMONTH(Data_TABLE[[#This Row],[Date Sold]],0)</f>
        <v>42247</v>
      </c>
    </row>
    <row r="6172" spans="2:10" x14ac:dyDescent="0.25">
      <c r="B6172" s="1" t="s">
        <v>41</v>
      </c>
      <c r="C6172" s="3" t="s">
        <v>56</v>
      </c>
      <c r="D6172" s="2" t="s">
        <v>52</v>
      </c>
      <c r="E6172" s="3" t="s">
        <v>46</v>
      </c>
      <c r="F6172" s="3">
        <f t="shared" ca="1" si="190"/>
        <v>1</v>
      </c>
      <c r="G6172" s="4">
        <f t="shared" ca="1" si="191"/>
        <v>173</v>
      </c>
      <c r="H6172" s="4">
        <f ca="1">+Data_TABLE[[#This Row],[Qty]]*Data_TABLE[[#This Row],[Unit Price]]</f>
        <v>173</v>
      </c>
      <c r="I6172" s="7">
        <v>42236</v>
      </c>
      <c r="J6172" s="10">
        <f>EOMONTH(Data_TABLE[[#This Row],[Date Sold]],0)</f>
        <v>42247</v>
      </c>
    </row>
    <row r="6173" spans="2:10" x14ac:dyDescent="0.25">
      <c r="B6173" s="1" t="s">
        <v>41</v>
      </c>
      <c r="C6173" s="3" t="s">
        <v>55</v>
      </c>
      <c r="D6173" s="2" t="s">
        <v>51</v>
      </c>
      <c r="E6173" s="3" t="s">
        <v>45</v>
      </c>
      <c r="F6173" s="3">
        <f t="shared" ca="1" si="190"/>
        <v>4</v>
      </c>
      <c r="G6173" s="4">
        <f t="shared" ca="1" si="191"/>
        <v>111</v>
      </c>
      <c r="H6173" s="4">
        <f ca="1">+Data_TABLE[[#This Row],[Qty]]*Data_TABLE[[#This Row],[Unit Price]]</f>
        <v>444</v>
      </c>
      <c r="I6173" s="7">
        <v>42236</v>
      </c>
      <c r="J6173" s="10">
        <f>EOMONTH(Data_TABLE[[#This Row],[Date Sold]],0)</f>
        <v>42247</v>
      </c>
    </row>
    <row r="6174" spans="2:10" x14ac:dyDescent="0.25">
      <c r="B6174" s="1" t="s">
        <v>41</v>
      </c>
      <c r="C6174" s="3" t="s">
        <v>55</v>
      </c>
      <c r="D6174" s="2" t="s">
        <v>49</v>
      </c>
      <c r="E6174" s="3" t="s">
        <v>43</v>
      </c>
      <c r="F6174" s="3">
        <f t="shared" ca="1" si="190"/>
        <v>5</v>
      </c>
      <c r="G6174" s="4">
        <f t="shared" ca="1" si="191"/>
        <v>162</v>
      </c>
      <c r="H6174" s="4">
        <f ca="1">+Data_TABLE[[#This Row],[Qty]]*Data_TABLE[[#This Row],[Unit Price]]</f>
        <v>810</v>
      </c>
      <c r="I6174" s="7">
        <v>42236</v>
      </c>
      <c r="J6174" s="10">
        <f>EOMONTH(Data_TABLE[[#This Row],[Date Sold]],0)</f>
        <v>42247</v>
      </c>
    </row>
    <row r="6175" spans="2:10" x14ac:dyDescent="0.25">
      <c r="B6175" s="1" t="s">
        <v>41</v>
      </c>
      <c r="C6175" s="3" t="s">
        <v>55</v>
      </c>
      <c r="D6175" s="2" t="s">
        <v>51</v>
      </c>
      <c r="E6175" s="3" t="s">
        <v>45</v>
      </c>
      <c r="F6175" s="3">
        <f t="shared" ca="1" si="190"/>
        <v>4</v>
      </c>
      <c r="G6175" s="4">
        <f t="shared" ca="1" si="191"/>
        <v>200</v>
      </c>
      <c r="H6175" s="4">
        <f ca="1">+Data_TABLE[[#This Row],[Qty]]*Data_TABLE[[#This Row],[Unit Price]]</f>
        <v>800</v>
      </c>
      <c r="I6175" s="7">
        <v>42236</v>
      </c>
      <c r="J6175" s="10">
        <f>EOMONTH(Data_TABLE[[#This Row],[Date Sold]],0)</f>
        <v>42247</v>
      </c>
    </row>
    <row r="6176" spans="2:10" x14ac:dyDescent="0.25">
      <c r="B6176" s="1" t="s">
        <v>41</v>
      </c>
      <c r="C6176" s="3" t="s">
        <v>56</v>
      </c>
      <c r="D6176" s="2" t="s">
        <v>50</v>
      </c>
      <c r="E6176" s="3" t="s">
        <v>44</v>
      </c>
      <c r="F6176" s="3">
        <f t="shared" ca="1" si="190"/>
        <v>2</v>
      </c>
      <c r="G6176" s="4">
        <f t="shared" ca="1" si="191"/>
        <v>140</v>
      </c>
      <c r="H6176" s="4">
        <f ca="1">+Data_TABLE[[#This Row],[Qty]]*Data_TABLE[[#This Row],[Unit Price]]</f>
        <v>280</v>
      </c>
      <c r="I6176" s="7">
        <v>42236</v>
      </c>
      <c r="J6176" s="10">
        <f>EOMONTH(Data_TABLE[[#This Row],[Date Sold]],0)</f>
        <v>42247</v>
      </c>
    </row>
    <row r="6177" spans="2:10" x14ac:dyDescent="0.25">
      <c r="B6177" s="1" t="s">
        <v>41</v>
      </c>
      <c r="C6177" s="3" t="s">
        <v>55</v>
      </c>
      <c r="D6177" s="2" t="s">
        <v>49</v>
      </c>
      <c r="E6177" s="3" t="s">
        <v>43</v>
      </c>
      <c r="F6177" s="3">
        <f t="shared" ca="1" si="190"/>
        <v>3</v>
      </c>
      <c r="G6177" s="4">
        <f t="shared" ca="1" si="191"/>
        <v>118</v>
      </c>
      <c r="H6177" s="4">
        <f ca="1">+Data_TABLE[[#This Row],[Qty]]*Data_TABLE[[#This Row],[Unit Price]]</f>
        <v>354</v>
      </c>
      <c r="I6177" s="7">
        <v>42236</v>
      </c>
      <c r="J6177" s="10">
        <f>EOMONTH(Data_TABLE[[#This Row],[Date Sold]],0)</f>
        <v>42247</v>
      </c>
    </row>
    <row r="6178" spans="2:10" x14ac:dyDescent="0.25">
      <c r="B6178" s="1" t="s">
        <v>41</v>
      </c>
      <c r="C6178" s="3" t="s">
        <v>56</v>
      </c>
      <c r="D6178" s="2" t="s">
        <v>52</v>
      </c>
      <c r="E6178" s="3" t="s">
        <v>46</v>
      </c>
      <c r="F6178" s="3">
        <f t="shared" ca="1" si="190"/>
        <v>4</v>
      </c>
      <c r="G6178" s="4">
        <f t="shared" ca="1" si="191"/>
        <v>108</v>
      </c>
      <c r="H6178" s="4">
        <f ca="1">+Data_TABLE[[#This Row],[Qty]]*Data_TABLE[[#This Row],[Unit Price]]</f>
        <v>432</v>
      </c>
      <c r="I6178" s="7">
        <v>42236</v>
      </c>
      <c r="J6178" s="10">
        <f>EOMONTH(Data_TABLE[[#This Row],[Date Sold]],0)</f>
        <v>42247</v>
      </c>
    </row>
    <row r="6179" spans="2:10" x14ac:dyDescent="0.25">
      <c r="B6179" s="1" t="s">
        <v>41</v>
      </c>
      <c r="C6179" s="3" t="s">
        <v>55</v>
      </c>
      <c r="D6179" s="2" t="s">
        <v>49</v>
      </c>
      <c r="E6179" s="3" t="s">
        <v>43</v>
      </c>
      <c r="F6179" s="3">
        <f t="shared" ca="1" si="190"/>
        <v>1</v>
      </c>
      <c r="G6179" s="4">
        <f t="shared" ca="1" si="191"/>
        <v>101</v>
      </c>
      <c r="H6179" s="4">
        <f ca="1">+Data_TABLE[[#This Row],[Qty]]*Data_TABLE[[#This Row],[Unit Price]]</f>
        <v>101</v>
      </c>
      <c r="I6179" s="7">
        <v>42236</v>
      </c>
      <c r="J6179" s="10">
        <f>EOMONTH(Data_TABLE[[#This Row],[Date Sold]],0)</f>
        <v>42247</v>
      </c>
    </row>
    <row r="6180" spans="2:10" x14ac:dyDescent="0.25">
      <c r="B6180" s="1" t="s">
        <v>41</v>
      </c>
      <c r="C6180" s="3" t="s">
        <v>55</v>
      </c>
      <c r="D6180" s="2" t="s">
        <v>51</v>
      </c>
      <c r="E6180" s="3" t="s">
        <v>45</v>
      </c>
      <c r="F6180" s="3">
        <f t="shared" ca="1" si="190"/>
        <v>5</v>
      </c>
      <c r="G6180" s="4">
        <f t="shared" ca="1" si="191"/>
        <v>197</v>
      </c>
      <c r="H6180" s="4">
        <f ca="1">+Data_TABLE[[#This Row],[Qty]]*Data_TABLE[[#This Row],[Unit Price]]</f>
        <v>985</v>
      </c>
      <c r="I6180" s="7">
        <v>42236</v>
      </c>
      <c r="J6180" s="10">
        <f>EOMONTH(Data_TABLE[[#This Row],[Date Sold]],0)</f>
        <v>42247</v>
      </c>
    </row>
    <row r="6181" spans="2:10" x14ac:dyDescent="0.25">
      <c r="B6181" s="1" t="s">
        <v>41</v>
      </c>
      <c r="C6181" s="3" t="s">
        <v>55</v>
      </c>
      <c r="D6181" s="2" t="s">
        <v>51</v>
      </c>
      <c r="E6181" s="3" t="s">
        <v>45</v>
      </c>
      <c r="F6181" s="3">
        <f t="shared" ca="1" si="190"/>
        <v>5</v>
      </c>
      <c r="G6181" s="4">
        <f t="shared" ca="1" si="191"/>
        <v>105</v>
      </c>
      <c r="H6181" s="4">
        <f ca="1">+Data_TABLE[[#This Row],[Qty]]*Data_TABLE[[#This Row],[Unit Price]]</f>
        <v>525</v>
      </c>
      <c r="I6181" s="7">
        <v>42236</v>
      </c>
      <c r="J6181" s="10">
        <f>EOMONTH(Data_TABLE[[#This Row],[Date Sold]],0)</f>
        <v>42247</v>
      </c>
    </row>
    <row r="6182" spans="2:10" x14ac:dyDescent="0.25">
      <c r="B6182" s="1" t="s">
        <v>41</v>
      </c>
      <c r="C6182" s="3" t="s">
        <v>55</v>
      </c>
      <c r="D6182" s="2" t="s">
        <v>51</v>
      </c>
      <c r="E6182" s="3" t="s">
        <v>45</v>
      </c>
      <c r="F6182" s="3">
        <f t="shared" ca="1" si="190"/>
        <v>4</v>
      </c>
      <c r="G6182" s="4">
        <f t="shared" ca="1" si="191"/>
        <v>164</v>
      </c>
      <c r="H6182" s="4">
        <f ca="1">+Data_TABLE[[#This Row],[Qty]]*Data_TABLE[[#This Row],[Unit Price]]</f>
        <v>656</v>
      </c>
      <c r="I6182" s="7">
        <v>42236</v>
      </c>
      <c r="J6182" s="10">
        <f>EOMONTH(Data_TABLE[[#This Row],[Date Sold]],0)</f>
        <v>42247</v>
      </c>
    </row>
    <row r="6183" spans="2:10" x14ac:dyDescent="0.25">
      <c r="B6183" s="1" t="s">
        <v>41</v>
      </c>
      <c r="C6183" s="3" t="s">
        <v>55</v>
      </c>
      <c r="D6183" s="2" t="s">
        <v>51</v>
      </c>
      <c r="E6183" s="3" t="s">
        <v>45</v>
      </c>
      <c r="F6183" s="3">
        <f t="shared" ca="1" si="190"/>
        <v>4</v>
      </c>
      <c r="G6183" s="4">
        <f t="shared" ca="1" si="191"/>
        <v>136</v>
      </c>
      <c r="H6183" s="4">
        <f ca="1">+Data_TABLE[[#This Row],[Qty]]*Data_TABLE[[#This Row],[Unit Price]]</f>
        <v>544</v>
      </c>
      <c r="I6183" s="7">
        <v>42236</v>
      </c>
      <c r="J6183" s="10">
        <f>EOMONTH(Data_TABLE[[#This Row],[Date Sold]],0)</f>
        <v>42247</v>
      </c>
    </row>
    <row r="6184" spans="2:10" x14ac:dyDescent="0.25">
      <c r="B6184" s="1" t="s">
        <v>41</v>
      </c>
      <c r="C6184" s="3" t="s">
        <v>54</v>
      </c>
      <c r="D6184" s="2" t="s">
        <v>48</v>
      </c>
      <c r="E6184" s="3" t="s">
        <v>42</v>
      </c>
      <c r="F6184" s="3">
        <f t="shared" ca="1" si="190"/>
        <v>4</v>
      </c>
      <c r="G6184" s="4">
        <f t="shared" ca="1" si="191"/>
        <v>166</v>
      </c>
      <c r="H6184" s="4">
        <f ca="1">+Data_TABLE[[#This Row],[Qty]]*Data_TABLE[[#This Row],[Unit Price]]</f>
        <v>664</v>
      </c>
      <c r="I6184" s="7">
        <v>42236</v>
      </c>
      <c r="J6184" s="10">
        <f>EOMONTH(Data_TABLE[[#This Row],[Date Sold]],0)</f>
        <v>42247</v>
      </c>
    </row>
    <row r="6185" spans="2:10" x14ac:dyDescent="0.25">
      <c r="B6185" s="1" t="s">
        <v>41</v>
      </c>
      <c r="C6185" s="3" t="s">
        <v>56</v>
      </c>
      <c r="D6185" s="2" t="s">
        <v>52</v>
      </c>
      <c r="E6185" s="3" t="s">
        <v>46</v>
      </c>
      <c r="F6185" s="3">
        <f t="shared" ca="1" si="190"/>
        <v>2</v>
      </c>
      <c r="G6185" s="4">
        <f t="shared" ca="1" si="191"/>
        <v>184</v>
      </c>
      <c r="H6185" s="4">
        <f ca="1">+Data_TABLE[[#This Row],[Qty]]*Data_TABLE[[#This Row],[Unit Price]]</f>
        <v>368</v>
      </c>
      <c r="I6185" s="7">
        <v>42236</v>
      </c>
      <c r="J6185" s="10">
        <f>EOMONTH(Data_TABLE[[#This Row],[Date Sold]],0)</f>
        <v>42247</v>
      </c>
    </row>
    <row r="6186" spans="2:10" x14ac:dyDescent="0.25">
      <c r="B6186" s="1" t="s">
        <v>41</v>
      </c>
      <c r="C6186" s="3" t="s">
        <v>56</v>
      </c>
      <c r="D6186" s="2" t="s">
        <v>50</v>
      </c>
      <c r="E6186" s="3" t="s">
        <v>44</v>
      </c>
      <c r="F6186" s="3">
        <f t="shared" ca="1" si="190"/>
        <v>1</v>
      </c>
      <c r="G6186" s="4">
        <f t="shared" ca="1" si="191"/>
        <v>127</v>
      </c>
      <c r="H6186" s="4">
        <f ca="1">+Data_TABLE[[#This Row],[Qty]]*Data_TABLE[[#This Row],[Unit Price]]</f>
        <v>127</v>
      </c>
      <c r="I6186" s="7">
        <v>42236</v>
      </c>
      <c r="J6186" s="10">
        <f>EOMONTH(Data_TABLE[[#This Row],[Date Sold]],0)</f>
        <v>42247</v>
      </c>
    </row>
    <row r="6187" spans="2:10" x14ac:dyDescent="0.25">
      <c r="B6187" s="1" t="s">
        <v>41</v>
      </c>
      <c r="C6187" s="3" t="s">
        <v>56</v>
      </c>
      <c r="D6187" s="2" t="s">
        <v>50</v>
      </c>
      <c r="E6187" s="3" t="s">
        <v>44</v>
      </c>
      <c r="F6187" s="3">
        <f t="shared" ca="1" si="190"/>
        <v>3</v>
      </c>
      <c r="G6187" s="4">
        <f t="shared" ca="1" si="191"/>
        <v>141</v>
      </c>
      <c r="H6187" s="4">
        <f ca="1">+Data_TABLE[[#This Row],[Qty]]*Data_TABLE[[#This Row],[Unit Price]]</f>
        <v>423</v>
      </c>
      <c r="I6187" s="7">
        <v>42236</v>
      </c>
      <c r="J6187" s="10">
        <f>EOMONTH(Data_TABLE[[#This Row],[Date Sold]],0)</f>
        <v>42247</v>
      </c>
    </row>
    <row r="6188" spans="2:10" x14ac:dyDescent="0.25">
      <c r="B6188" s="1" t="s">
        <v>41</v>
      </c>
      <c r="C6188" s="3" t="s">
        <v>55</v>
      </c>
      <c r="D6188" s="2" t="s">
        <v>49</v>
      </c>
      <c r="E6188" s="3" t="s">
        <v>43</v>
      </c>
      <c r="F6188" s="3">
        <f t="shared" ca="1" si="190"/>
        <v>3</v>
      </c>
      <c r="G6188" s="4">
        <f t="shared" ca="1" si="191"/>
        <v>100</v>
      </c>
      <c r="H6188" s="4">
        <f ca="1">+Data_TABLE[[#This Row],[Qty]]*Data_TABLE[[#This Row],[Unit Price]]</f>
        <v>300</v>
      </c>
      <c r="I6188" s="7">
        <v>42236</v>
      </c>
      <c r="J6188" s="10">
        <f>EOMONTH(Data_TABLE[[#This Row],[Date Sold]],0)</f>
        <v>42247</v>
      </c>
    </row>
    <row r="6189" spans="2:10" x14ac:dyDescent="0.25">
      <c r="B6189" s="1" t="s">
        <v>41</v>
      </c>
      <c r="C6189" s="3" t="s">
        <v>56</v>
      </c>
      <c r="D6189" s="2" t="s">
        <v>52</v>
      </c>
      <c r="E6189" s="3" t="s">
        <v>46</v>
      </c>
      <c r="F6189" s="3">
        <f t="shared" ca="1" si="190"/>
        <v>3</v>
      </c>
      <c r="G6189" s="4">
        <f t="shared" ca="1" si="191"/>
        <v>189</v>
      </c>
      <c r="H6189" s="4">
        <f ca="1">+Data_TABLE[[#This Row],[Qty]]*Data_TABLE[[#This Row],[Unit Price]]</f>
        <v>567</v>
      </c>
      <c r="I6189" s="7">
        <v>42236</v>
      </c>
      <c r="J6189" s="10">
        <f>EOMONTH(Data_TABLE[[#This Row],[Date Sold]],0)</f>
        <v>42247</v>
      </c>
    </row>
    <row r="6190" spans="2:10" x14ac:dyDescent="0.25">
      <c r="B6190" s="1" t="s">
        <v>41</v>
      </c>
      <c r="C6190" s="3" t="s">
        <v>54</v>
      </c>
      <c r="D6190" s="2" t="s">
        <v>48</v>
      </c>
      <c r="E6190" s="3" t="s">
        <v>42</v>
      </c>
      <c r="F6190" s="3">
        <f t="shared" ca="1" si="190"/>
        <v>5</v>
      </c>
      <c r="G6190" s="4">
        <f t="shared" ca="1" si="191"/>
        <v>180</v>
      </c>
      <c r="H6190" s="4">
        <f ca="1">+Data_TABLE[[#This Row],[Qty]]*Data_TABLE[[#This Row],[Unit Price]]</f>
        <v>900</v>
      </c>
      <c r="I6190" s="7">
        <v>42236</v>
      </c>
      <c r="J6190" s="10">
        <f>EOMONTH(Data_TABLE[[#This Row],[Date Sold]],0)</f>
        <v>42247</v>
      </c>
    </row>
    <row r="6191" spans="2:10" x14ac:dyDescent="0.25">
      <c r="B6191" s="1" t="s">
        <v>41</v>
      </c>
      <c r="C6191" s="3" t="s">
        <v>55</v>
      </c>
      <c r="D6191" s="2" t="s">
        <v>51</v>
      </c>
      <c r="E6191" s="3" t="s">
        <v>45</v>
      </c>
      <c r="F6191" s="3">
        <f t="shared" ca="1" si="190"/>
        <v>1</v>
      </c>
      <c r="G6191" s="4">
        <f t="shared" ca="1" si="191"/>
        <v>74</v>
      </c>
      <c r="H6191" s="4">
        <f ca="1">+Data_TABLE[[#This Row],[Qty]]*Data_TABLE[[#This Row],[Unit Price]]</f>
        <v>74</v>
      </c>
      <c r="I6191" s="7">
        <v>42236</v>
      </c>
      <c r="J6191" s="10">
        <f>EOMONTH(Data_TABLE[[#This Row],[Date Sold]],0)</f>
        <v>42247</v>
      </c>
    </row>
    <row r="6192" spans="2:10" x14ac:dyDescent="0.25">
      <c r="B6192" s="1" t="s">
        <v>41</v>
      </c>
      <c r="C6192" s="3" t="s">
        <v>54</v>
      </c>
      <c r="D6192" s="2" t="s">
        <v>48</v>
      </c>
      <c r="E6192" s="3" t="s">
        <v>42</v>
      </c>
      <c r="F6192" s="3">
        <f t="shared" ca="1" si="190"/>
        <v>1</v>
      </c>
      <c r="G6192" s="4">
        <f t="shared" ca="1" si="191"/>
        <v>76</v>
      </c>
      <c r="H6192" s="4">
        <f ca="1">+Data_TABLE[[#This Row],[Qty]]*Data_TABLE[[#This Row],[Unit Price]]</f>
        <v>76</v>
      </c>
      <c r="I6192" s="7">
        <v>42236</v>
      </c>
      <c r="J6192" s="10">
        <f>EOMONTH(Data_TABLE[[#This Row],[Date Sold]],0)</f>
        <v>42247</v>
      </c>
    </row>
    <row r="6193" spans="2:10" x14ac:dyDescent="0.25">
      <c r="B6193" s="1" t="s">
        <v>41</v>
      </c>
      <c r="C6193" s="3" t="s">
        <v>54</v>
      </c>
      <c r="D6193" s="2" t="s">
        <v>48</v>
      </c>
      <c r="E6193" s="3" t="s">
        <v>42</v>
      </c>
      <c r="F6193" s="3">
        <f t="shared" ref="F6193:F6256" ca="1" si="192">RANDBETWEEN(1,5)</f>
        <v>1</v>
      </c>
      <c r="G6193" s="4">
        <f t="shared" ref="G6193:G6256" ca="1" si="193">RANDBETWEEN(60,200)</f>
        <v>184</v>
      </c>
      <c r="H6193" s="4">
        <f ca="1">+Data_TABLE[[#This Row],[Qty]]*Data_TABLE[[#This Row],[Unit Price]]</f>
        <v>184</v>
      </c>
      <c r="I6193" s="7">
        <v>42236</v>
      </c>
      <c r="J6193" s="10">
        <f>EOMONTH(Data_TABLE[[#This Row],[Date Sold]],0)</f>
        <v>42247</v>
      </c>
    </row>
    <row r="6194" spans="2:10" x14ac:dyDescent="0.25">
      <c r="B6194" s="1" t="s">
        <v>41</v>
      </c>
      <c r="C6194" s="3" t="s">
        <v>56</v>
      </c>
      <c r="D6194" s="2" t="s">
        <v>52</v>
      </c>
      <c r="E6194" s="3" t="s">
        <v>46</v>
      </c>
      <c r="F6194" s="3">
        <f t="shared" ca="1" si="192"/>
        <v>5</v>
      </c>
      <c r="G6194" s="4">
        <f t="shared" ca="1" si="193"/>
        <v>66</v>
      </c>
      <c r="H6194" s="4">
        <f ca="1">+Data_TABLE[[#This Row],[Qty]]*Data_TABLE[[#This Row],[Unit Price]]</f>
        <v>330</v>
      </c>
      <c r="I6194" s="7">
        <v>42236</v>
      </c>
      <c r="J6194" s="10">
        <f>EOMONTH(Data_TABLE[[#This Row],[Date Sold]],0)</f>
        <v>42247</v>
      </c>
    </row>
    <row r="6195" spans="2:10" x14ac:dyDescent="0.25">
      <c r="B6195" s="1" t="s">
        <v>41</v>
      </c>
      <c r="C6195" s="3" t="s">
        <v>55</v>
      </c>
      <c r="D6195" s="2" t="s">
        <v>51</v>
      </c>
      <c r="E6195" s="3" t="s">
        <v>45</v>
      </c>
      <c r="F6195" s="3">
        <f t="shared" ca="1" si="192"/>
        <v>2</v>
      </c>
      <c r="G6195" s="4">
        <f t="shared" ca="1" si="193"/>
        <v>166</v>
      </c>
      <c r="H6195" s="4">
        <f ca="1">+Data_TABLE[[#This Row],[Qty]]*Data_TABLE[[#This Row],[Unit Price]]</f>
        <v>332</v>
      </c>
      <c r="I6195" s="7">
        <v>42236</v>
      </c>
      <c r="J6195" s="10">
        <f>EOMONTH(Data_TABLE[[#This Row],[Date Sold]],0)</f>
        <v>42247</v>
      </c>
    </row>
    <row r="6196" spans="2:10" x14ac:dyDescent="0.25">
      <c r="B6196" s="1" t="s">
        <v>41</v>
      </c>
      <c r="C6196" s="3" t="s">
        <v>54</v>
      </c>
      <c r="D6196" s="2" t="s">
        <v>48</v>
      </c>
      <c r="E6196" s="3" t="s">
        <v>42</v>
      </c>
      <c r="F6196" s="3">
        <f t="shared" ca="1" si="192"/>
        <v>5</v>
      </c>
      <c r="G6196" s="4">
        <f t="shared" ca="1" si="193"/>
        <v>155</v>
      </c>
      <c r="H6196" s="4">
        <f ca="1">+Data_TABLE[[#This Row],[Qty]]*Data_TABLE[[#This Row],[Unit Price]]</f>
        <v>775</v>
      </c>
      <c r="I6196" s="7">
        <v>42236</v>
      </c>
      <c r="J6196" s="10">
        <f>EOMONTH(Data_TABLE[[#This Row],[Date Sold]],0)</f>
        <v>42247</v>
      </c>
    </row>
    <row r="6197" spans="2:10" x14ac:dyDescent="0.25">
      <c r="B6197" s="1" t="s">
        <v>41</v>
      </c>
      <c r="C6197" s="3" t="s">
        <v>56</v>
      </c>
      <c r="D6197" s="2" t="s">
        <v>52</v>
      </c>
      <c r="E6197" s="3" t="s">
        <v>46</v>
      </c>
      <c r="F6197" s="3">
        <f t="shared" ca="1" si="192"/>
        <v>5</v>
      </c>
      <c r="G6197" s="4">
        <f t="shared" ca="1" si="193"/>
        <v>100</v>
      </c>
      <c r="H6197" s="4">
        <f ca="1">+Data_TABLE[[#This Row],[Qty]]*Data_TABLE[[#This Row],[Unit Price]]</f>
        <v>500</v>
      </c>
      <c r="I6197" s="7">
        <v>42236</v>
      </c>
      <c r="J6197" s="10">
        <f>EOMONTH(Data_TABLE[[#This Row],[Date Sold]],0)</f>
        <v>42247</v>
      </c>
    </row>
    <row r="6198" spans="2:10" x14ac:dyDescent="0.25">
      <c r="B6198" s="1" t="s">
        <v>41</v>
      </c>
      <c r="C6198" s="3" t="s">
        <v>55</v>
      </c>
      <c r="D6198" s="2" t="s">
        <v>49</v>
      </c>
      <c r="E6198" s="3" t="s">
        <v>43</v>
      </c>
      <c r="F6198" s="3">
        <f t="shared" ca="1" si="192"/>
        <v>5</v>
      </c>
      <c r="G6198" s="4">
        <f t="shared" ca="1" si="193"/>
        <v>176</v>
      </c>
      <c r="H6198" s="4">
        <f ca="1">+Data_TABLE[[#This Row],[Qty]]*Data_TABLE[[#This Row],[Unit Price]]</f>
        <v>880</v>
      </c>
      <c r="I6198" s="7">
        <v>42236</v>
      </c>
      <c r="J6198" s="10">
        <f>EOMONTH(Data_TABLE[[#This Row],[Date Sold]],0)</f>
        <v>42247</v>
      </c>
    </row>
    <row r="6199" spans="2:10" x14ac:dyDescent="0.25">
      <c r="B6199" s="1" t="s">
        <v>41</v>
      </c>
      <c r="C6199" s="3" t="s">
        <v>55</v>
      </c>
      <c r="D6199" s="2" t="s">
        <v>51</v>
      </c>
      <c r="E6199" s="3" t="s">
        <v>45</v>
      </c>
      <c r="F6199" s="3">
        <f t="shared" ca="1" si="192"/>
        <v>5</v>
      </c>
      <c r="G6199" s="4">
        <f t="shared" ca="1" si="193"/>
        <v>184</v>
      </c>
      <c r="H6199" s="4">
        <f ca="1">+Data_TABLE[[#This Row],[Qty]]*Data_TABLE[[#This Row],[Unit Price]]</f>
        <v>920</v>
      </c>
      <c r="I6199" s="7">
        <v>42236</v>
      </c>
      <c r="J6199" s="10">
        <f>EOMONTH(Data_TABLE[[#This Row],[Date Sold]],0)</f>
        <v>42247</v>
      </c>
    </row>
    <row r="6200" spans="2:10" x14ac:dyDescent="0.25">
      <c r="B6200" s="1" t="s">
        <v>41</v>
      </c>
      <c r="C6200" s="3" t="s">
        <v>56</v>
      </c>
      <c r="D6200" s="2" t="s">
        <v>52</v>
      </c>
      <c r="E6200" s="3" t="s">
        <v>46</v>
      </c>
      <c r="F6200" s="3">
        <f t="shared" ca="1" si="192"/>
        <v>1</v>
      </c>
      <c r="G6200" s="4">
        <f t="shared" ca="1" si="193"/>
        <v>197</v>
      </c>
      <c r="H6200" s="4">
        <f ca="1">+Data_TABLE[[#This Row],[Qty]]*Data_TABLE[[#This Row],[Unit Price]]</f>
        <v>197</v>
      </c>
      <c r="I6200" s="7">
        <v>42236</v>
      </c>
      <c r="J6200" s="10">
        <f>EOMONTH(Data_TABLE[[#This Row],[Date Sold]],0)</f>
        <v>42247</v>
      </c>
    </row>
    <row r="6201" spans="2:10" x14ac:dyDescent="0.25">
      <c r="B6201" s="1" t="s">
        <v>41</v>
      </c>
      <c r="C6201" s="3" t="s">
        <v>54</v>
      </c>
      <c r="D6201" s="2" t="s">
        <v>48</v>
      </c>
      <c r="E6201" s="3" t="s">
        <v>42</v>
      </c>
      <c r="F6201" s="3">
        <f t="shared" ca="1" si="192"/>
        <v>2</v>
      </c>
      <c r="G6201" s="4">
        <f t="shared" ca="1" si="193"/>
        <v>125</v>
      </c>
      <c r="H6201" s="4">
        <f ca="1">+Data_TABLE[[#This Row],[Qty]]*Data_TABLE[[#This Row],[Unit Price]]</f>
        <v>250</v>
      </c>
      <c r="I6201" s="7">
        <v>42236</v>
      </c>
      <c r="J6201" s="10">
        <f>EOMONTH(Data_TABLE[[#This Row],[Date Sold]],0)</f>
        <v>42247</v>
      </c>
    </row>
    <row r="6202" spans="2:10" x14ac:dyDescent="0.25">
      <c r="B6202" s="1" t="s">
        <v>41</v>
      </c>
      <c r="C6202" s="3" t="s">
        <v>54</v>
      </c>
      <c r="D6202" s="2" t="s">
        <v>48</v>
      </c>
      <c r="E6202" s="3" t="s">
        <v>42</v>
      </c>
      <c r="F6202" s="3">
        <f t="shared" ca="1" si="192"/>
        <v>5</v>
      </c>
      <c r="G6202" s="4">
        <f t="shared" ca="1" si="193"/>
        <v>167</v>
      </c>
      <c r="H6202" s="4">
        <f ca="1">+Data_TABLE[[#This Row],[Qty]]*Data_TABLE[[#This Row],[Unit Price]]</f>
        <v>835</v>
      </c>
      <c r="I6202" s="7">
        <v>42236</v>
      </c>
      <c r="J6202" s="10">
        <f>EOMONTH(Data_TABLE[[#This Row],[Date Sold]],0)</f>
        <v>42247</v>
      </c>
    </row>
    <row r="6203" spans="2:10" x14ac:dyDescent="0.25">
      <c r="B6203" s="1" t="s">
        <v>41</v>
      </c>
      <c r="C6203" s="3" t="s">
        <v>56</v>
      </c>
      <c r="D6203" s="2" t="s">
        <v>50</v>
      </c>
      <c r="E6203" s="3" t="s">
        <v>44</v>
      </c>
      <c r="F6203" s="3">
        <f t="shared" ca="1" si="192"/>
        <v>1</v>
      </c>
      <c r="G6203" s="4">
        <f t="shared" ca="1" si="193"/>
        <v>139</v>
      </c>
      <c r="H6203" s="4">
        <f ca="1">+Data_TABLE[[#This Row],[Qty]]*Data_TABLE[[#This Row],[Unit Price]]</f>
        <v>139</v>
      </c>
      <c r="I6203" s="7">
        <v>42237</v>
      </c>
      <c r="J6203" s="10">
        <f>EOMONTH(Data_TABLE[[#This Row],[Date Sold]],0)</f>
        <v>42247</v>
      </c>
    </row>
    <row r="6204" spans="2:10" x14ac:dyDescent="0.25">
      <c r="B6204" s="1" t="s">
        <v>41</v>
      </c>
      <c r="C6204" s="3" t="s">
        <v>55</v>
      </c>
      <c r="D6204" s="2" t="s">
        <v>51</v>
      </c>
      <c r="E6204" s="3" t="s">
        <v>45</v>
      </c>
      <c r="F6204" s="3">
        <f t="shared" ca="1" si="192"/>
        <v>3</v>
      </c>
      <c r="G6204" s="4">
        <f t="shared" ca="1" si="193"/>
        <v>174</v>
      </c>
      <c r="H6204" s="4">
        <f ca="1">+Data_TABLE[[#This Row],[Qty]]*Data_TABLE[[#This Row],[Unit Price]]</f>
        <v>522</v>
      </c>
      <c r="I6204" s="7">
        <v>42237</v>
      </c>
      <c r="J6204" s="10">
        <f>EOMONTH(Data_TABLE[[#This Row],[Date Sold]],0)</f>
        <v>42247</v>
      </c>
    </row>
    <row r="6205" spans="2:10" x14ac:dyDescent="0.25">
      <c r="B6205" s="1" t="s">
        <v>41</v>
      </c>
      <c r="C6205" s="3" t="s">
        <v>54</v>
      </c>
      <c r="D6205" s="2" t="s">
        <v>48</v>
      </c>
      <c r="E6205" s="3" t="s">
        <v>42</v>
      </c>
      <c r="F6205" s="3">
        <f t="shared" ca="1" si="192"/>
        <v>5</v>
      </c>
      <c r="G6205" s="4">
        <f t="shared" ca="1" si="193"/>
        <v>140</v>
      </c>
      <c r="H6205" s="4">
        <f ca="1">+Data_TABLE[[#This Row],[Qty]]*Data_TABLE[[#This Row],[Unit Price]]</f>
        <v>700</v>
      </c>
      <c r="I6205" s="7">
        <v>42237</v>
      </c>
      <c r="J6205" s="10">
        <f>EOMONTH(Data_TABLE[[#This Row],[Date Sold]],0)</f>
        <v>42247</v>
      </c>
    </row>
    <row r="6206" spans="2:10" x14ac:dyDescent="0.25">
      <c r="B6206" s="1" t="s">
        <v>41</v>
      </c>
      <c r="C6206" s="3" t="s">
        <v>55</v>
      </c>
      <c r="D6206" s="2" t="s">
        <v>51</v>
      </c>
      <c r="E6206" s="3" t="s">
        <v>45</v>
      </c>
      <c r="F6206" s="3">
        <f t="shared" ca="1" si="192"/>
        <v>2</v>
      </c>
      <c r="G6206" s="4">
        <f t="shared" ca="1" si="193"/>
        <v>93</v>
      </c>
      <c r="H6206" s="4">
        <f ca="1">+Data_TABLE[[#This Row],[Qty]]*Data_TABLE[[#This Row],[Unit Price]]</f>
        <v>186</v>
      </c>
      <c r="I6206" s="7">
        <v>42237</v>
      </c>
      <c r="J6206" s="10">
        <f>EOMONTH(Data_TABLE[[#This Row],[Date Sold]],0)</f>
        <v>42247</v>
      </c>
    </row>
    <row r="6207" spans="2:10" x14ac:dyDescent="0.25">
      <c r="B6207" s="1" t="s">
        <v>41</v>
      </c>
      <c r="C6207" s="3" t="s">
        <v>56</v>
      </c>
      <c r="D6207" s="2" t="s">
        <v>52</v>
      </c>
      <c r="E6207" s="3" t="s">
        <v>46</v>
      </c>
      <c r="F6207" s="3">
        <f t="shared" ca="1" si="192"/>
        <v>3</v>
      </c>
      <c r="G6207" s="4">
        <f t="shared" ca="1" si="193"/>
        <v>179</v>
      </c>
      <c r="H6207" s="4">
        <f ca="1">+Data_TABLE[[#This Row],[Qty]]*Data_TABLE[[#This Row],[Unit Price]]</f>
        <v>537</v>
      </c>
      <c r="I6207" s="7">
        <v>42237</v>
      </c>
      <c r="J6207" s="10">
        <f>EOMONTH(Data_TABLE[[#This Row],[Date Sold]],0)</f>
        <v>42247</v>
      </c>
    </row>
    <row r="6208" spans="2:10" x14ac:dyDescent="0.25">
      <c r="B6208" s="1" t="s">
        <v>41</v>
      </c>
      <c r="C6208" s="3" t="s">
        <v>56</v>
      </c>
      <c r="D6208" s="2" t="s">
        <v>52</v>
      </c>
      <c r="E6208" s="3" t="s">
        <v>46</v>
      </c>
      <c r="F6208" s="3">
        <f t="shared" ca="1" si="192"/>
        <v>5</v>
      </c>
      <c r="G6208" s="4">
        <f t="shared" ca="1" si="193"/>
        <v>189</v>
      </c>
      <c r="H6208" s="4">
        <f ca="1">+Data_TABLE[[#This Row],[Qty]]*Data_TABLE[[#This Row],[Unit Price]]</f>
        <v>945</v>
      </c>
      <c r="I6208" s="7">
        <v>42237</v>
      </c>
      <c r="J6208" s="10">
        <f>EOMONTH(Data_TABLE[[#This Row],[Date Sold]],0)</f>
        <v>42247</v>
      </c>
    </row>
    <row r="6209" spans="2:10" x14ac:dyDescent="0.25">
      <c r="B6209" s="1" t="s">
        <v>41</v>
      </c>
      <c r="C6209" s="3" t="s">
        <v>55</v>
      </c>
      <c r="D6209" s="2" t="s">
        <v>51</v>
      </c>
      <c r="E6209" s="3" t="s">
        <v>45</v>
      </c>
      <c r="F6209" s="3">
        <f t="shared" ca="1" si="192"/>
        <v>4</v>
      </c>
      <c r="G6209" s="4">
        <f t="shared" ca="1" si="193"/>
        <v>180</v>
      </c>
      <c r="H6209" s="4">
        <f ca="1">+Data_TABLE[[#This Row],[Qty]]*Data_TABLE[[#This Row],[Unit Price]]</f>
        <v>720</v>
      </c>
      <c r="I6209" s="7">
        <v>42237</v>
      </c>
      <c r="J6209" s="10">
        <f>EOMONTH(Data_TABLE[[#This Row],[Date Sold]],0)</f>
        <v>42247</v>
      </c>
    </row>
    <row r="6210" spans="2:10" x14ac:dyDescent="0.25">
      <c r="B6210" s="1" t="s">
        <v>41</v>
      </c>
      <c r="C6210" s="3" t="s">
        <v>56</v>
      </c>
      <c r="D6210" s="2" t="s">
        <v>50</v>
      </c>
      <c r="E6210" s="3" t="s">
        <v>44</v>
      </c>
      <c r="F6210" s="3">
        <f t="shared" ca="1" si="192"/>
        <v>5</v>
      </c>
      <c r="G6210" s="4">
        <f t="shared" ca="1" si="193"/>
        <v>199</v>
      </c>
      <c r="H6210" s="4">
        <f ca="1">+Data_TABLE[[#This Row],[Qty]]*Data_TABLE[[#This Row],[Unit Price]]</f>
        <v>995</v>
      </c>
      <c r="I6210" s="7">
        <v>42237</v>
      </c>
      <c r="J6210" s="10">
        <f>EOMONTH(Data_TABLE[[#This Row],[Date Sold]],0)</f>
        <v>42247</v>
      </c>
    </row>
    <row r="6211" spans="2:10" x14ac:dyDescent="0.25">
      <c r="B6211" s="1" t="s">
        <v>41</v>
      </c>
      <c r="C6211" s="3" t="s">
        <v>54</v>
      </c>
      <c r="D6211" s="2" t="s">
        <v>48</v>
      </c>
      <c r="E6211" s="3" t="s">
        <v>42</v>
      </c>
      <c r="F6211" s="3">
        <f t="shared" ca="1" si="192"/>
        <v>3</v>
      </c>
      <c r="G6211" s="4">
        <f t="shared" ca="1" si="193"/>
        <v>136</v>
      </c>
      <c r="H6211" s="4">
        <f ca="1">+Data_TABLE[[#This Row],[Qty]]*Data_TABLE[[#This Row],[Unit Price]]</f>
        <v>408</v>
      </c>
      <c r="I6211" s="7">
        <v>42237</v>
      </c>
      <c r="J6211" s="10">
        <f>EOMONTH(Data_TABLE[[#This Row],[Date Sold]],0)</f>
        <v>42247</v>
      </c>
    </row>
    <row r="6212" spans="2:10" x14ac:dyDescent="0.25">
      <c r="B6212" s="1" t="s">
        <v>41</v>
      </c>
      <c r="C6212" s="3" t="s">
        <v>56</v>
      </c>
      <c r="D6212" s="2" t="s">
        <v>50</v>
      </c>
      <c r="E6212" s="3" t="s">
        <v>44</v>
      </c>
      <c r="F6212" s="3">
        <f t="shared" ca="1" si="192"/>
        <v>2</v>
      </c>
      <c r="G6212" s="4">
        <f t="shared" ca="1" si="193"/>
        <v>161</v>
      </c>
      <c r="H6212" s="4">
        <f ca="1">+Data_TABLE[[#This Row],[Qty]]*Data_TABLE[[#This Row],[Unit Price]]</f>
        <v>322</v>
      </c>
      <c r="I6212" s="7">
        <v>42237</v>
      </c>
      <c r="J6212" s="10">
        <f>EOMONTH(Data_TABLE[[#This Row],[Date Sold]],0)</f>
        <v>42247</v>
      </c>
    </row>
    <row r="6213" spans="2:10" x14ac:dyDescent="0.25">
      <c r="B6213" s="1" t="s">
        <v>41</v>
      </c>
      <c r="C6213" s="3" t="s">
        <v>56</v>
      </c>
      <c r="D6213" s="2" t="s">
        <v>52</v>
      </c>
      <c r="E6213" s="3" t="s">
        <v>46</v>
      </c>
      <c r="F6213" s="3">
        <f t="shared" ca="1" si="192"/>
        <v>1</v>
      </c>
      <c r="G6213" s="4">
        <f t="shared" ca="1" si="193"/>
        <v>72</v>
      </c>
      <c r="H6213" s="4">
        <f ca="1">+Data_TABLE[[#This Row],[Qty]]*Data_TABLE[[#This Row],[Unit Price]]</f>
        <v>72</v>
      </c>
      <c r="I6213" s="7">
        <v>42237</v>
      </c>
      <c r="J6213" s="10">
        <f>EOMONTH(Data_TABLE[[#This Row],[Date Sold]],0)</f>
        <v>42247</v>
      </c>
    </row>
    <row r="6214" spans="2:10" x14ac:dyDescent="0.25">
      <c r="B6214" s="1" t="s">
        <v>41</v>
      </c>
      <c r="C6214" s="3" t="s">
        <v>56</v>
      </c>
      <c r="D6214" s="2" t="s">
        <v>50</v>
      </c>
      <c r="E6214" s="3" t="s">
        <v>44</v>
      </c>
      <c r="F6214" s="3">
        <f t="shared" ca="1" si="192"/>
        <v>4</v>
      </c>
      <c r="G6214" s="4">
        <f t="shared" ca="1" si="193"/>
        <v>176</v>
      </c>
      <c r="H6214" s="4">
        <f ca="1">+Data_TABLE[[#This Row],[Qty]]*Data_TABLE[[#This Row],[Unit Price]]</f>
        <v>704</v>
      </c>
      <c r="I6214" s="7">
        <v>42237</v>
      </c>
      <c r="J6214" s="10">
        <f>EOMONTH(Data_TABLE[[#This Row],[Date Sold]],0)</f>
        <v>42247</v>
      </c>
    </row>
    <row r="6215" spans="2:10" x14ac:dyDescent="0.25">
      <c r="B6215" s="1" t="s">
        <v>41</v>
      </c>
      <c r="C6215" s="3" t="s">
        <v>55</v>
      </c>
      <c r="D6215" s="2" t="s">
        <v>49</v>
      </c>
      <c r="E6215" s="3" t="s">
        <v>43</v>
      </c>
      <c r="F6215" s="3">
        <f t="shared" ca="1" si="192"/>
        <v>3</v>
      </c>
      <c r="G6215" s="4">
        <f t="shared" ca="1" si="193"/>
        <v>71</v>
      </c>
      <c r="H6215" s="4">
        <f ca="1">+Data_TABLE[[#This Row],[Qty]]*Data_TABLE[[#This Row],[Unit Price]]</f>
        <v>213</v>
      </c>
      <c r="I6215" s="7">
        <v>42237</v>
      </c>
      <c r="J6215" s="10">
        <f>EOMONTH(Data_TABLE[[#This Row],[Date Sold]],0)</f>
        <v>42247</v>
      </c>
    </row>
    <row r="6216" spans="2:10" x14ac:dyDescent="0.25">
      <c r="B6216" s="1" t="s">
        <v>41</v>
      </c>
      <c r="C6216" s="3" t="s">
        <v>55</v>
      </c>
      <c r="D6216" s="2" t="s">
        <v>49</v>
      </c>
      <c r="E6216" s="3" t="s">
        <v>43</v>
      </c>
      <c r="F6216" s="3">
        <f t="shared" ca="1" si="192"/>
        <v>1</v>
      </c>
      <c r="G6216" s="4">
        <f t="shared" ca="1" si="193"/>
        <v>153</v>
      </c>
      <c r="H6216" s="4">
        <f ca="1">+Data_TABLE[[#This Row],[Qty]]*Data_TABLE[[#This Row],[Unit Price]]</f>
        <v>153</v>
      </c>
      <c r="I6216" s="7">
        <v>42237</v>
      </c>
      <c r="J6216" s="10">
        <f>EOMONTH(Data_TABLE[[#This Row],[Date Sold]],0)</f>
        <v>42247</v>
      </c>
    </row>
    <row r="6217" spans="2:10" x14ac:dyDescent="0.25">
      <c r="B6217" s="1" t="s">
        <v>41</v>
      </c>
      <c r="C6217" s="3" t="s">
        <v>55</v>
      </c>
      <c r="D6217" s="2" t="s">
        <v>51</v>
      </c>
      <c r="E6217" s="3" t="s">
        <v>45</v>
      </c>
      <c r="F6217" s="3">
        <f t="shared" ca="1" si="192"/>
        <v>2</v>
      </c>
      <c r="G6217" s="4">
        <f t="shared" ca="1" si="193"/>
        <v>149</v>
      </c>
      <c r="H6217" s="4">
        <f ca="1">+Data_TABLE[[#This Row],[Qty]]*Data_TABLE[[#This Row],[Unit Price]]</f>
        <v>298</v>
      </c>
      <c r="I6217" s="7">
        <v>42237</v>
      </c>
      <c r="J6217" s="10">
        <f>EOMONTH(Data_TABLE[[#This Row],[Date Sold]],0)</f>
        <v>42247</v>
      </c>
    </row>
    <row r="6218" spans="2:10" x14ac:dyDescent="0.25">
      <c r="B6218" s="1" t="s">
        <v>41</v>
      </c>
      <c r="C6218" s="3" t="s">
        <v>55</v>
      </c>
      <c r="D6218" s="2" t="s">
        <v>49</v>
      </c>
      <c r="E6218" s="3" t="s">
        <v>43</v>
      </c>
      <c r="F6218" s="3">
        <f t="shared" ca="1" si="192"/>
        <v>3</v>
      </c>
      <c r="G6218" s="4">
        <f t="shared" ca="1" si="193"/>
        <v>140</v>
      </c>
      <c r="H6218" s="4">
        <f ca="1">+Data_TABLE[[#This Row],[Qty]]*Data_TABLE[[#This Row],[Unit Price]]</f>
        <v>420</v>
      </c>
      <c r="I6218" s="7">
        <v>42237</v>
      </c>
      <c r="J6218" s="10">
        <f>EOMONTH(Data_TABLE[[#This Row],[Date Sold]],0)</f>
        <v>42247</v>
      </c>
    </row>
    <row r="6219" spans="2:10" x14ac:dyDescent="0.25">
      <c r="B6219" s="1" t="s">
        <v>41</v>
      </c>
      <c r="C6219" s="3" t="s">
        <v>56</v>
      </c>
      <c r="D6219" s="2" t="s">
        <v>52</v>
      </c>
      <c r="E6219" s="3" t="s">
        <v>46</v>
      </c>
      <c r="F6219" s="3">
        <f t="shared" ca="1" si="192"/>
        <v>5</v>
      </c>
      <c r="G6219" s="4">
        <f t="shared" ca="1" si="193"/>
        <v>178</v>
      </c>
      <c r="H6219" s="4">
        <f ca="1">+Data_TABLE[[#This Row],[Qty]]*Data_TABLE[[#This Row],[Unit Price]]</f>
        <v>890</v>
      </c>
      <c r="I6219" s="7">
        <v>42237</v>
      </c>
      <c r="J6219" s="10">
        <f>EOMONTH(Data_TABLE[[#This Row],[Date Sold]],0)</f>
        <v>42247</v>
      </c>
    </row>
    <row r="6220" spans="2:10" x14ac:dyDescent="0.25">
      <c r="B6220" s="1" t="s">
        <v>41</v>
      </c>
      <c r="C6220" s="3" t="s">
        <v>56</v>
      </c>
      <c r="D6220" s="2" t="s">
        <v>52</v>
      </c>
      <c r="E6220" s="3" t="s">
        <v>46</v>
      </c>
      <c r="F6220" s="3">
        <f t="shared" ca="1" si="192"/>
        <v>4</v>
      </c>
      <c r="G6220" s="4">
        <f t="shared" ca="1" si="193"/>
        <v>103</v>
      </c>
      <c r="H6220" s="4">
        <f ca="1">+Data_TABLE[[#This Row],[Qty]]*Data_TABLE[[#This Row],[Unit Price]]</f>
        <v>412</v>
      </c>
      <c r="I6220" s="7">
        <v>42237</v>
      </c>
      <c r="J6220" s="10">
        <f>EOMONTH(Data_TABLE[[#This Row],[Date Sold]],0)</f>
        <v>42247</v>
      </c>
    </row>
    <row r="6221" spans="2:10" x14ac:dyDescent="0.25">
      <c r="B6221" s="1" t="s">
        <v>41</v>
      </c>
      <c r="C6221" s="3" t="s">
        <v>54</v>
      </c>
      <c r="D6221" s="2" t="s">
        <v>48</v>
      </c>
      <c r="E6221" s="3" t="s">
        <v>42</v>
      </c>
      <c r="F6221" s="3">
        <f t="shared" ca="1" si="192"/>
        <v>3</v>
      </c>
      <c r="G6221" s="4">
        <f t="shared" ca="1" si="193"/>
        <v>115</v>
      </c>
      <c r="H6221" s="4">
        <f ca="1">+Data_TABLE[[#This Row],[Qty]]*Data_TABLE[[#This Row],[Unit Price]]</f>
        <v>345</v>
      </c>
      <c r="I6221" s="7">
        <v>42237</v>
      </c>
      <c r="J6221" s="10">
        <f>EOMONTH(Data_TABLE[[#This Row],[Date Sold]],0)</f>
        <v>42247</v>
      </c>
    </row>
    <row r="6222" spans="2:10" x14ac:dyDescent="0.25">
      <c r="B6222" s="1" t="s">
        <v>41</v>
      </c>
      <c r="C6222" s="3" t="s">
        <v>55</v>
      </c>
      <c r="D6222" s="2" t="s">
        <v>51</v>
      </c>
      <c r="E6222" s="3" t="s">
        <v>45</v>
      </c>
      <c r="F6222" s="3">
        <f t="shared" ca="1" si="192"/>
        <v>4</v>
      </c>
      <c r="G6222" s="4">
        <f t="shared" ca="1" si="193"/>
        <v>111</v>
      </c>
      <c r="H6222" s="4">
        <f ca="1">+Data_TABLE[[#This Row],[Qty]]*Data_TABLE[[#This Row],[Unit Price]]</f>
        <v>444</v>
      </c>
      <c r="I6222" s="7">
        <v>42237</v>
      </c>
      <c r="J6222" s="10">
        <f>EOMONTH(Data_TABLE[[#This Row],[Date Sold]],0)</f>
        <v>42247</v>
      </c>
    </row>
    <row r="6223" spans="2:10" x14ac:dyDescent="0.25">
      <c r="B6223" s="1" t="s">
        <v>41</v>
      </c>
      <c r="C6223" s="3" t="s">
        <v>55</v>
      </c>
      <c r="D6223" s="2" t="s">
        <v>49</v>
      </c>
      <c r="E6223" s="3" t="s">
        <v>43</v>
      </c>
      <c r="F6223" s="3">
        <f t="shared" ca="1" si="192"/>
        <v>2</v>
      </c>
      <c r="G6223" s="4">
        <f t="shared" ca="1" si="193"/>
        <v>140</v>
      </c>
      <c r="H6223" s="4">
        <f ca="1">+Data_TABLE[[#This Row],[Qty]]*Data_TABLE[[#This Row],[Unit Price]]</f>
        <v>280</v>
      </c>
      <c r="I6223" s="7">
        <v>42237</v>
      </c>
      <c r="J6223" s="10">
        <f>EOMONTH(Data_TABLE[[#This Row],[Date Sold]],0)</f>
        <v>42247</v>
      </c>
    </row>
    <row r="6224" spans="2:10" x14ac:dyDescent="0.25">
      <c r="B6224" s="1" t="s">
        <v>41</v>
      </c>
      <c r="C6224" s="3" t="s">
        <v>56</v>
      </c>
      <c r="D6224" s="2" t="s">
        <v>52</v>
      </c>
      <c r="E6224" s="3" t="s">
        <v>46</v>
      </c>
      <c r="F6224" s="3">
        <f t="shared" ca="1" si="192"/>
        <v>1</v>
      </c>
      <c r="G6224" s="4">
        <f t="shared" ca="1" si="193"/>
        <v>199</v>
      </c>
      <c r="H6224" s="4">
        <f ca="1">+Data_TABLE[[#This Row],[Qty]]*Data_TABLE[[#This Row],[Unit Price]]</f>
        <v>199</v>
      </c>
      <c r="I6224" s="7">
        <v>42237</v>
      </c>
      <c r="J6224" s="10">
        <f>EOMONTH(Data_TABLE[[#This Row],[Date Sold]],0)</f>
        <v>42247</v>
      </c>
    </row>
    <row r="6225" spans="2:10" x14ac:dyDescent="0.25">
      <c r="B6225" s="1" t="s">
        <v>41</v>
      </c>
      <c r="C6225" s="3" t="s">
        <v>56</v>
      </c>
      <c r="D6225" s="2" t="s">
        <v>50</v>
      </c>
      <c r="E6225" s="3" t="s">
        <v>44</v>
      </c>
      <c r="F6225" s="3">
        <f t="shared" ca="1" si="192"/>
        <v>5</v>
      </c>
      <c r="G6225" s="4">
        <f t="shared" ca="1" si="193"/>
        <v>77</v>
      </c>
      <c r="H6225" s="4">
        <f ca="1">+Data_TABLE[[#This Row],[Qty]]*Data_TABLE[[#This Row],[Unit Price]]</f>
        <v>385</v>
      </c>
      <c r="I6225" s="7">
        <v>42237</v>
      </c>
      <c r="J6225" s="10">
        <f>EOMONTH(Data_TABLE[[#This Row],[Date Sold]],0)</f>
        <v>42247</v>
      </c>
    </row>
    <row r="6226" spans="2:10" x14ac:dyDescent="0.25">
      <c r="B6226" s="1" t="s">
        <v>41</v>
      </c>
      <c r="C6226" s="3" t="s">
        <v>54</v>
      </c>
      <c r="D6226" s="2" t="s">
        <v>48</v>
      </c>
      <c r="E6226" s="3" t="s">
        <v>42</v>
      </c>
      <c r="F6226" s="3">
        <f t="shared" ca="1" si="192"/>
        <v>2</v>
      </c>
      <c r="G6226" s="4">
        <f t="shared" ca="1" si="193"/>
        <v>189</v>
      </c>
      <c r="H6226" s="4">
        <f ca="1">+Data_TABLE[[#This Row],[Qty]]*Data_TABLE[[#This Row],[Unit Price]]</f>
        <v>378</v>
      </c>
      <c r="I6226" s="7">
        <v>42237</v>
      </c>
      <c r="J6226" s="10">
        <f>EOMONTH(Data_TABLE[[#This Row],[Date Sold]],0)</f>
        <v>42247</v>
      </c>
    </row>
    <row r="6227" spans="2:10" x14ac:dyDescent="0.25">
      <c r="B6227" s="1" t="s">
        <v>41</v>
      </c>
      <c r="C6227" s="3" t="s">
        <v>56</v>
      </c>
      <c r="D6227" s="2" t="s">
        <v>52</v>
      </c>
      <c r="E6227" s="3" t="s">
        <v>46</v>
      </c>
      <c r="F6227" s="3">
        <f t="shared" ca="1" si="192"/>
        <v>5</v>
      </c>
      <c r="G6227" s="4">
        <f t="shared" ca="1" si="193"/>
        <v>75</v>
      </c>
      <c r="H6227" s="4">
        <f ca="1">+Data_TABLE[[#This Row],[Qty]]*Data_TABLE[[#This Row],[Unit Price]]</f>
        <v>375</v>
      </c>
      <c r="I6227" s="7">
        <v>42237</v>
      </c>
      <c r="J6227" s="10">
        <f>EOMONTH(Data_TABLE[[#This Row],[Date Sold]],0)</f>
        <v>42247</v>
      </c>
    </row>
    <row r="6228" spans="2:10" x14ac:dyDescent="0.25">
      <c r="B6228" s="1" t="s">
        <v>41</v>
      </c>
      <c r="C6228" s="3" t="s">
        <v>56</v>
      </c>
      <c r="D6228" s="2" t="s">
        <v>52</v>
      </c>
      <c r="E6228" s="3" t="s">
        <v>46</v>
      </c>
      <c r="F6228" s="3">
        <f t="shared" ca="1" si="192"/>
        <v>3</v>
      </c>
      <c r="G6228" s="4">
        <f t="shared" ca="1" si="193"/>
        <v>80</v>
      </c>
      <c r="H6228" s="4">
        <f ca="1">+Data_TABLE[[#This Row],[Qty]]*Data_TABLE[[#This Row],[Unit Price]]</f>
        <v>240</v>
      </c>
      <c r="I6228" s="7">
        <v>42237</v>
      </c>
      <c r="J6228" s="10">
        <f>EOMONTH(Data_TABLE[[#This Row],[Date Sold]],0)</f>
        <v>42247</v>
      </c>
    </row>
    <row r="6229" spans="2:10" x14ac:dyDescent="0.25">
      <c r="B6229" s="1" t="s">
        <v>41</v>
      </c>
      <c r="C6229" s="3" t="s">
        <v>54</v>
      </c>
      <c r="D6229" s="2" t="s">
        <v>48</v>
      </c>
      <c r="E6229" s="3" t="s">
        <v>42</v>
      </c>
      <c r="F6229" s="3">
        <f t="shared" ca="1" si="192"/>
        <v>5</v>
      </c>
      <c r="G6229" s="4">
        <f t="shared" ca="1" si="193"/>
        <v>131</v>
      </c>
      <c r="H6229" s="4">
        <f ca="1">+Data_TABLE[[#This Row],[Qty]]*Data_TABLE[[#This Row],[Unit Price]]</f>
        <v>655</v>
      </c>
      <c r="I6229" s="7">
        <v>42237</v>
      </c>
      <c r="J6229" s="10">
        <f>EOMONTH(Data_TABLE[[#This Row],[Date Sold]],0)</f>
        <v>42247</v>
      </c>
    </row>
    <row r="6230" spans="2:10" x14ac:dyDescent="0.25">
      <c r="B6230" s="1" t="s">
        <v>41</v>
      </c>
      <c r="C6230" s="3" t="s">
        <v>55</v>
      </c>
      <c r="D6230" s="2" t="s">
        <v>51</v>
      </c>
      <c r="E6230" s="3" t="s">
        <v>45</v>
      </c>
      <c r="F6230" s="3">
        <f t="shared" ca="1" si="192"/>
        <v>5</v>
      </c>
      <c r="G6230" s="4">
        <f t="shared" ca="1" si="193"/>
        <v>106</v>
      </c>
      <c r="H6230" s="4">
        <f ca="1">+Data_TABLE[[#This Row],[Qty]]*Data_TABLE[[#This Row],[Unit Price]]</f>
        <v>530</v>
      </c>
      <c r="I6230" s="7">
        <v>42237</v>
      </c>
      <c r="J6230" s="10">
        <f>EOMONTH(Data_TABLE[[#This Row],[Date Sold]],0)</f>
        <v>42247</v>
      </c>
    </row>
    <row r="6231" spans="2:10" x14ac:dyDescent="0.25">
      <c r="B6231" s="1" t="s">
        <v>41</v>
      </c>
      <c r="C6231" s="3" t="s">
        <v>55</v>
      </c>
      <c r="D6231" s="2" t="s">
        <v>49</v>
      </c>
      <c r="E6231" s="3" t="s">
        <v>43</v>
      </c>
      <c r="F6231" s="3">
        <f t="shared" ca="1" si="192"/>
        <v>5</v>
      </c>
      <c r="G6231" s="4">
        <f t="shared" ca="1" si="193"/>
        <v>127</v>
      </c>
      <c r="H6231" s="4">
        <f ca="1">+Data_TABLE[[#This Row],[Qty]]*Data_TABLE[[#This Row],[Unit Price]]</f>
        <v>635</v>
      </c>
      <c r="I6231" s="7">
        <v>42237</v>
      </c>
      <c r="J6231" s="10">
        <f>EOMONTH(Data_TABLE[[#This Row],[Date Sold]],0)</f>
        <v>42247</v>
      </c>
    </row>
    <row r="6232" spans="2:10" x14ac:dyDescent="0.25">
      <c r="B6232" s="1" t="s">
        <v>41</v>
      </c>
      <c r="C6232" s="3" t="s">
        <v>55</v>
      </c>
      <c r="D6232" s="2" t="s">
        <v>49</v>
      </c>
      <c r="E6232" s="3" t="s">
        <v>43</v>
      </c>
      <c r="F6232" s="3">
        <f t="shared" ca="1" si="192"/>
        <v>5</v>
      </c>
      <c r="G6232" s="4">
        <f t="shared" ca="1" si="193"/>
        <v>95</v>
      </c>
      <c r="H6232" s="4">
        <f ca="1">+Data_TABLE[[#This Row],[Qty]]*Data_TABLE[[#This Row],[Unit Price]]</f>
        <v>475</v>
      </c>
      <c r="I6232" s="7">
        <v>42237</v>
      </c>
      <c r="J6232" s="10">
        <f>EOMONTH(Data_TABLE[[#This Row],[Date Sold]],0)</f>
        <v>42247</v>
      </c>
    </row>
    <row r="6233" spans="2:10" x14ac:dyDescent="0.25">
      <c r="B6233" s="1" t="s">
        <v>41</v>
      </c>
      <c r="C6233" s="3" t="s">
        <v>54</v>
      </c>
      <c r="D6233" s="2" t="s">
        <v>48</v>
      </c>
      <c r="E6233" s="3" t="s">
        <v>42</v>
      </c>
      <c r="F6233" s="3">
        <f t="shared" ca="1" si="192"/>
        <v>4</v>
      </c>
      <c r="G6233" s="4">
        <f t="shared" ca="1" si="193"/>
        <v>63</v>
      </c>
      <c r="H6233" s="4">
        <f ca="1">+Data_TABLE[[#This Row],[Qty]]*Data_TABLE[[#This Row],[Unit Price]]</f>
        <v>252</v>
      </c>
      <c r="I6233" s="7">
        <v>42237</v>
      </c>
      <c r="J6233" s="10">
        <f>EOMONTH(Data_TABLE[[#This Row],[Date Sold]],0)</f>
        <v>42247</v>
      </c>
    </row>
    <row r="6234" spans="2:10" x14ac:dyDescent="0.25">
      <c r="B6234" s="1" t="s">
        <v>41</v>
      </c>
      <c r="C6234" s="3" t="s">
        <v>56</v>
      </c>
      <c r="D6234" s="2" t="s">
        <v>50</v>
      </c>
      <c r="E6234" s="3" t="s">
        <v>44</v>
      </c>
      <c r="F6234" s="3">
        <f t="shared" ca="1" si="192"/>
        <v>3</v>
      </c>
      <c r="G6234" s="4">
        <f t="shared" ca="1" si="193"/>
        <v>150</v>
      </c>
      <c r="H6234" s="4">
        <f ca="1">+Data_TABLE[[#This Row],[Qty]]*Data_TABLE[[#This Row],[Unit Price]]</f>
        <v>450</v>
      </c>
      <c r="I6234" s="7">
        <v>42237</v>
      </c>
      <c r="J6234" s="10">
        <f>EOMONTH(Data_TABLE[[#This Row],[Date Sold]],0)</f>
        <v>42247</v>
      </c>
    </row>
    <row r="6235" spans="2:10" x14ac:dyDescent="0.25">
      <c r="B6235" s="1" t="s">
        <v>41</v>
      </c>
      <c r="C6235" s="3" t="s">
        <v>55</v>
      </c>
      <c r="D6235" s="2" t="s">
        <v>49</v>
      </c>
      <c r="E6235" s="3" t="s">
        <v>43</v>
      </c>
      <c r="F6235" s="3">
        <f t="shared" ca="1" si="192"/>
        <v>4</v>
      </c>
      <c r="G6235" s="4">
        <f t="shared" ca="1" si="193"/>
        <v>133</v>
      </c>
      <c r="H6235" s="4">
        <f ca="1">+Data_TABLE[[#This Row],[Qty]]*Data_TABLE[[#This Row],[Unit Price]]</f>
        <v>532</v>
      </c>
      <c r="I6235" s="7">
        <v>42237</v>
      </c>
      <c r="J6235" s="10">
        <f>EOMONTH(Data_TABLE[[#This Row],[Date Sold]],0)</f>
        <v>42247</v>
      </c>
    </row>
    <row r="6236" spans="2:10" x14ac:dyDescent="0.25">
      <c r="B6236" s="1" t="s">
        <v>41</v>
      </c>
      <c r="C6236" s="3" t="s">
        <v>56</v>
      </c>
      <c r="D6236" s="2" t="s">
        <v>50</v>
      </c>
      <c r="E6236" s="3" t="s">
        <v>44</v>
      </c>
      <c r="F6236" s="3">
        <f t="shared" ca="1" si="192"/>
        <v>2</v>
      </c>
      <c r="G6236" s="4">
        <f t="shared" ca="1" si="193"/>
        <v>122</v>
      </c>
      <c r="H6236" s="4">
        <f ca="1">+Data_TABLE[[#This Row],[Qty]]*Data_TABLE[[#This Row],[Unit Price]]</f>
        <v>244</v>
      </c>
      <c r="I6236" s="7">
        <v>42237</v>
      </c>
      <c r="J6236" s="10">
        <f>EOMONTH(Data_TABLE[[#This Row],[Date Sold]],0)</f>
        <v>42247</v>
      </c>
    </row>
    <row r="6237" spans="2:10" x14ac:dyDescent="0.25">
      <c r="B6237" s="1" t="s">
        <v>41</v>
      </c>
      <c r="C6237" s="3" t="s">
        <v>55</v>
      </c>
      <c r="D6237" s="2" t="s">
        <v>51</v>
      </c>
      <c r="E6237" s="3" t="s">
        <v>45</v>
      </c>
      <c r="F6237" s="3">
        <f t="shared" ca="1" si="192"/>
        <v>5</v>
      </c>
      <c r="G6237" s="4">
        <f t="shared" ca="1" si="193"/>
        <v>178</v>
      </c>
      <c r="H6237" s="4">
        <f ca="1">+Data_TABLE[[#This Row],[Qty]]*Data_TABLE[[#This Row],[Unit Price]]</f>
        <v>890</v>
      </c>
      <c r="I6237" s="7">
        <v>42237</v>
      </c>
      <c r="J6237" s="10">
        <f>EOMONTH(Data_TABLE[[#This Row],[Date Sold]],0)</f>
        <v>42247</v>
      </c>
    </row>
    <row r="6238" spans="2:10" x14ac:dyDescent="0.25">
      <c r="B6238" s="1" t="s">
        <v>41</v>
      </c>
      <c r="C6238" s="3" t="s">
        <v>55</v>
      </c>
      <c r="D6238" s="2" t="s">
        <v>49</v>
      </c>
      <c r="E6238" s="3" t="s">
        <v>43</v>
      </c>
      <c r="F6238" s="3">
        <f t="shared" ca="1" si="192"/>
        <v>1</v>
      </c>
      <c r="G6238" s="4">
        <f t="shared" ca="1" si="193"/>
        <v>119</v>
      </c>
      <c r="H6238" s="4">
        <f ca="1">+Data_TABLE[[#This Row],[Qty]]*Data_TABLE[[#This Row],[Unit Price]]</f>
        <v>119</v>
      </c>
      <c r="I6238" s="7">
        <v>42237</v>
      </c>
      <c r="J6238" s="10">
        <f>EOMONTH(Data_TABLE[[#This Row],[Date Sold]],0)</f>
        <v>42247</v>
      </c>
    </row>
    <row r="6239" spans="2:10" x14ac:dyDescent="0.25">
      <c r="B6239" s="1" t="s">
        <v>41</v>
      </c>
      <c r="C6239" s="3" t="s">
        <v>55</v>
      </c>
      <c r="D6239" s="2" t="s">
        <v>49</v>
      </c>
      <c r="E6239" s="3" t="s">
        <v>43</v>
      </c>
      <c r="F6239" s="3">
        <f t="shared" ca="1" si="192"/>
        <v>2</v>
      </c>
      <c r="G6239" s="4">
        <f t="shared" ca="1" si="193"/>
        <v>95</v>
      </c>
      <c r="H6239" s="4">
        <f ca="1">+Data_TABLE[[#This Row],[Qty]]*Data_TABLE[[#This Row],[Unit Price]]</f>
        <v>190</v>
      </c>
      <c r="I6239" s="7">
        <v>42237</v>
      </c>
      <c r="J6239" s="10">
        <f>EOMONTH(Data_TABLE[[#This Row],[Date Sold]],0)</f>
        <v>42247</v>
      </c>
    </row>
    <row r="6240" spans="2:10" x14ac:dyDescent="0.25">
      <c r="B6240" s="1" t="s">
        <v>41</v>
      </c>
      <c r="C6240" s="3" t="s">
        <v>55</v>
      </c>
      <c r="D6240" s="2" t="s">
        <v>49</v>
      </c>
      <c r="E6240" s="3" t="s">
        <v>43</v>
      </c>
      <c r="F6240" s="3">
        <f t="shared" ca="1" si="192"/>
        <v>1</v>
      </c>
      <c r="G6240" s="4">
        <f t="shared" ca="1" si="193"/>
        <v>128</v>
      </c>
      <c r="H6240" s="4">
        <f ca="1">+Data_TABLE[[#This Row],[Qty]]*Data_TABLE[[#This Row],[Unit Price]]</f>
        <v>128</v>
      </c>
      <c r="I6240" s="7">
        <v>42237</v>
      </c>
      <c r="J6240" s="10">
        <f>EOMONTH(Data_TABLE[[#This Row],[Date Sold]],0)</f>
        <v>42247</v>
      </c>
    </row>
    <row r="6241" spans="2:10" x14ac:dyDescent="0.25">
      <c r="B6241" s="1" t="s">
        <v>41</v>
      </c>
      <c r="C6241" s="3" t="s">
        <v>54</v>
      </c>
      <c r="D6241" s="2" t="s">
        <v>48</v>
      </c>
      <c r="E6241" s="3" t="s">
        <v>42</v>
      </c>
      <c r="F6241" s="3">
        <f t="shared" ca="1" si="192"/>
        <v>4</v>
      </c>
      <c r="G6241" s="4">
        <f t="shared" ca="1" si="193"/>
        <v>60</v>
      </c>
      <c r="H6241" s="4">
        <f ca="1">+Data_TABLE[[#This Row],[Qty]]*Data_TABLE[[#This Row],[Unit Price]]</f>
        <v>240</v>
      </c>
      <c r="I6241" s="7">
        <v>42237</v>
      </c>
      <c r="J6241" s="10">
        <f>EOMONTH(Data_TABLE[[#This Row],[Date Sold]],0)</f>
        <v>42247</v>
      </c>
    </row>
    <row r="6242" spans="2:10" x14ac:dyDescent="0.25">
      <c r="B6242" s="1" t="s">
        <v>41</v>
      </c>
      <c r="C6242" s="3" t="s">
        <v>54</v>
      </c>
      <c r="D6242" s="2" t="s">
        <v>48</v>
      </c>
      <c r="E6242" s="3" t="s">
        <v>42</v>
      </c>
      <c r="F6242" s="3">
        <f t="shared" ca="1" si="192"/>
        <v>3</v>
      </c>
      <c r="G6242" s="4">
        <f t="shared" ca="1" si="193"/>
        <v>121</v>
      </c>
      <c r="H6242" s="4">
        <f ca="1">+Data_TABLE[[#This Row],[Qty]]*Data_TABLE[[#This Row],[Unit Price]]</f>
        <v>363</v>
      </c>
      <c r="I6242" s="7">
        <v>42237</v>
      </c>
      <c r="J6242" s="10">
        <f>EOMONTH(Data_TABLE[[#This Row],[Date Sold]],0)</f>
        <v>42247</v>
      </c>
    </row>
    <row r="6243" spans="2:10" x14ac:dyDescent="0.25">
      <c r="B6243" s="1" t="s">
        <v>41</v>
      </c>
      <c r="C6243" s="3" t="s">
        <v>56</v>
      </c>
      <c r="D6243" s="2" t="s">
        <v>50</v>
      </c>
      <c r="E6243" s="3" t="s">
        <v>44</v>
      </c>
      <c r="F6243" s="3">
        <f t="shared" ca="1" si="192"/>
        <v>4</v>
      </c>
      <c r="G6243" s="4">
        <f t="shared" ca="1" si="193"/>
        <v>134</v>
      </c>
      <c r="H6243" s="4">
        <f ca="1">+Data_TABLE[[#This Row],[Qty]]*Data_TABLE[[#This Row],[Unit Price]]</f>
        <v>536</v>
      </c>
      <c r="I6243" s="7">
        <v>42237</v>
      </c>
      <c r="J6243" s="10">
        <f>EOMONTH(Data_TABLE[[#This Row],[Date Sold]],0)</f>
        <v>42247</v>
      </c>
    </row>
    <row r="6244" spans="2:10" x14ac:dyDescent="0.25">
      <c r="B6244" s="1" t="s">
        <v>41</v>
      </c>
      <c r="C6244" s="3" t="s">
        <v>54</v>
      </c>
      <c r="D6244" s="2" t="s">
        <v>48</v>
      </c>
      <c r="E6244" s="3" t="s">
        <v>42</v>
      </c>
      <c r="F6244" s="3">
        <f t="shared" ca="1" si="192"/>
        <v>5</v>
      </c>
      <c r="G6244" s="4">
        <f t="shared" ca="1" si="193"/>
        <v>162</v>
      </c>
      <c r="H6244" s="4">
        <f ca="1">+Data_TABLE[[#This Row],[Qty]]*Data_TABLE[[#This Row],[Unit Price]]</f>
        <v>810</v>
      </c>
      <c r="I6244" s="7">
        <v>42237</v>
      </c>
      <c r="J6244" s="10">
        <f>EOMONTH(Data_TABLE[[#This Row],[Date Sold]],0)</f>
        <v>42247</v>
      </c>
    </row>
    <row r="6245" spans="2:10" x14ac:dyDescent="0.25">
      <c r="B6245" s="1" t="s">
        <v>41</v>
      </c>
      <c r="C6245" s="3" t="s">
        <v>56</v>
      </c>
      <c r="D6245" s="2" t="s">
        <v>50</v>
      </c>
      <c r="E6245" s="3" t="s">
        <v>44</v>
      </c>
      <c r="F6245" s="3">
        <f t="shared" ca="1" si="192"/>
        <v>5</v>
      </c>
      <c r="G6245" s="4">
        <f t="shared" ca="1" si="193"/>
        <v>96</v>
      </c>
      <c r="H6245" s="4">
        <f ca="1">+Data_TABLE[[#This Row],[Qty]]*Data_TABLE[[#This Row],[Unit Price]]</f>
        <v>480</v>
      </c>
      <c r="I6245" s="7">
        <v>42237</v>
      </c>
      <c r="J6245" s="10">
        <f>EOMONTH(Data_TABLE[[#This Row],[Date Sold]],0)</f>
        <v>42247</v>
      </c>
    </row>
    <row r="6246" spans="2:10" x14ac:dyDescent="0.25">
      <c r="B6246" s="1" t="s">
        <v>41</v>
      </c>
      <c r="C6246" s="3" t="s">
        <v>56</v>
      </c>
      <c r="D6246" s="2" t="s">
        <v>50</v>
      </c>
      <c r="E6246" s="3" t="s">
        <v>44</v>
      </c>
      <c r="F6246" s="3">
        <f t="shared" ca="1" si="192"/>
        <v>5</v>
      </c>
      <c r="G6246" s="4">
        <f t="shared" ca="1" si="193"/>
        <v>164</v>
      </c>
      <c r="H6246" s="4">
        <f ca="1">+Data_TABLE[[#This Row],[Qty]]*Data_TABLE[[#This Row],[Unit Price]]</f>
        <v>820</v>
      </c>
      <c r="I6246" s="7">
        <v>42237</v>
      </c>
      <c r="J6246" s="10">
        <f>EOMONTH(Data_TABLE[[#This Row],[Date Sold]],0)</f>
        <v>42247</v>
      </c>
    </row>
    <row r="6247" spans="2:10" x14ac:dyDescent="0.25">
      <c r="B6247" s="1" t="s">
        <v>41</v>
      </c>
      <c r="C6247" s="3" t="s">
        <v>54</v>
      </c>
      <c r="D6247" s="2" t="s">
        <v>48</v>
      </c>
      <c r="E6247" s="3" t="s">
        <v>42</v>
      </c>
      <c r="F6247" s="3">
        <f t="shared" ca="1" si="192"/>
        <v>4</v>
      </c>
      <c r="G6247" s="4">
        <f t="shared" ca="1" si="193"/>
        <v>86</v>
      </c>
      <c r="H6247" s="4">
        <f ca="1">+Data_TABLE[[#This Row],[Qty]]*Data_TABLE[[#This Row],[Unit Price]]</f>
        <v>344</v>
      </c>
      <c r="I6247" s="7">
        <v>42237</v>
      </c>
      <c r="J6247" s="10">
        <f>EOMONTH(Data_TABLE[[#This Row],[Date Sold]],0)</f>
        <v>42247</v>
      </c>
    </row>
    <row r="6248" spans="2:10" x14ac:dyDescent="0.25">
      <c r="B6248" s="1" t="s">
        <v>41</v>
      </c>
      <c r="C6248" s="3" t="s">
        <v>55</v>
      </c>
      <c r="D6248" s="2" t="s">
        <v>51</v>
      </c>
      <c r="E6248" s="3" t="s">
        <v>45</v>
      </c>
      <c r="F6248" s="3">
        <f t="shared" ca="1" si="192"/>
        <v>4</v>
      </c>
      <c r="G6248" s="4">
        <f t="shared" ca="1" si="193"/>
        <v>139</v>
      </c>
      <c r="H6248" s="4">
        <f ca="1">+Data_TABLE[[#This Row],[Qty]]*Data_TABLE[[#This Row],[Unit Price]]</f>
        <v>556</v>
      </c>
      <c r="I6248" s="7">
        <v>42237</v>
      </c>
      <c r="J6248" s="10">
        <f>EOMONTH(Data_TABLE[[#This Row],[Date Sold]],0)</f>
        <v>42247</v>
      </c>
    </row>
    <row r="6249" spans="2:10" x14ac:dyDescent="0.25">
      <c r="B6249" s="1" t="s">
        <v>41</v>
      </c>
      <c r="C6249" s="3" t="s">
        <v>55</v>
      </c>
      <c r="D6249" s="2" t="s">
        <v>49</v>
      </c>
      <c r="E6249" s="3" t="s">
        <v>43</v>
      </c>
      <c r="F6249" s="3">
        <f t="shared" ca="1" si="192"/>
        <v>4</v>
      </c>
      <c r="G6249" s="4">
        <f t="shared" ca="1" si="193"/>
        <v>182</v>
      </c>
      <c r="H6249" s="4">
        <f ca="1">+Data_TABLE[[#This Row],[Qty]]*Data_TABLE[[#This Row],[Unit Price]]</f>
        <v>728</v>
      </c>
      <c r="I6249" s="7">
        <v>42237</v>
      </c>
      <c r="J6249" s="10">
        <f>EOMONTH(Data_TABLE[[#This Row],[Date Sold]],0)</f>
        <v>42247</v>
      </c>
    </row>
    <row r="6250" spans="2:10" x14ac:dyDescent="0.25">
      <c r="B6250" s="1" t="s">
        <v>41</v>
      </c>
      <c r="C6250" s="3" t="s">
        <v>55</v>
      </c>
      <c r="D6250" s="2" t="s">
        <v>49</v>
      </c>
      <c r="E6250" s="3" t="s">
        <v>43</v>
      </c>
      <c r="F6250" s="3">
        <f t="shared" ca="1" si="192"/>
        <v>2</v>
      </c>
      <c r="G6250" s="4">
        <f t="shared" ca="1" si="193"/>
        <v>129</v>
      </c>
      <c r="H6250" s="4">
        <f ca="1">+Data_TABLE[[#This Row],[Qty]]*Data_TABLE[[#This Row],[Unit Price]]</f>
        <v>258</v>
      </c>
      <c r="I6250" s="7">
        <v>42237</v>
      </c>
      <c r="J6250" s="10">
        <f>EOMONTH(Data_TABLE[[#This Row],[Date Sold]],0)</f>
        <v>42247</v>
      </c>
    </row>
    <row r="6251" spans="2:10" x14ac:dyDescent="0.25">
      <c r="B6251" s="1" t="s">
        <v>41</v>
      </c>
      <c r="C6251" s="3" t="s">
        <v>56</v>
      </c>
      <c r="D6251" s="2" t="s">
        <v>50</v>
      </c>
      <c r="E6251" s="3" t="s">
        <v>44</v>
      </c>
      <c r="F6251" s="3">
        <f t="shared" ca="1" si="192"/>
        <v>5</v>
      </c>
      <c r="G6251" s="4">
        <f t="shared" ca="1" si="193"/>
        <v>100</v>
      </c>
      <c r="H6251" s="4">
        <f ca="1">+Data_TABLE[[#This Row],[Qty]]*Data_TABLE[[#This Row],[Unit Price]]</f>
        <v>500</v>
      </c>
      <c r="I6251" s="7">
        <v>42237</v>
      </c>
      <c r="J6251" s="10">
        <f>EOMONTH(Data_TABLE[[#This Row],[Date Sold]],0)</f>
        <v>42247</v>
      </c>
    </row>
    <row r="6252" spans="2:10" x14ac:dyDescent="0.25">
      <c r="B6252" s="1" t="s">
        <v>41</v>
      </c>
      <c r="C6252" s="3" t="s">
        <v>54</v>
      </c>
      <c r="D6252" s="2" t="s">
        <v>48</v>
      </c>
      <c r="E6252" s="3" t="s">
        <v>42</v>
      </c>
      <c r="F6252" s="3">
        <f t="shared" ca="1" si="192"/>
        <v>1</v>
      </c>
      <c r="G6252" s="4">
        <f t="shared" ca="1" si="193"/>
        <v>69</v>
      </c>
      <c r="H6252" s="4">
        <f ca="1">+Data_TABLE[[#This Row],[Qty]]*Data_TABLE[[#This Row],[Unit Price]]</f>
        <v>69</v>
      </c>
      <c r="I6252" s="7">
        <v>42237</v>
      </c>
      <c r="J6252" s="10">
        <f>EOMONTH(Data_TABLE[[#This Row],[Date Sold]],0)</f>
        <v>42247</v>
      </c>
    </row>
    <row r="6253" spans="2:10" x14ac:dyDescent="0.25">
      <c r="B6253" s="1" t="s">
        <v>41</v>
      </c>
      <c r="C6253" s="3" t="s">
        <v>55</v>
      </c>
      <c r="D6253" s="2" t="s">
        <v>51</v>
      </c>
      <c r="E6253" s="3" t="s">
        <v>45</v>
      </c>
      <c r="F6253" s="3">
        <f t="shared" ca="1" si="192"/>
        <v>2</v>
      </c>
      <c r="G6253" s="4">
        <f t="shared" ca="1" si="193"/>
        <v>160</v>
      </c>
      <c r="H6253" s="4">
        <f ca="1">+Data_TABLE[[#This Row],[Qty]]*Data_TABLE[[#This Row],[Unit Price]]</f>
        <v>320</v>
      </c>
      <c r="I6253" s="7">
        <v>42238</v>
      </c>
      <c r="J6253" s="10">
        <f>EOMONTH(Data_TABLE[[#This Row],[Date Sold]],0)</f>
        <v>42247</v>
      </c>
    </row>
    <row r="6254" spans="2:10" x14ac:dyDescent="0.25">
      <c r="B6254" s="1" t="s">
        <v>41</v>
      </c>
      <c r="C6254" s="3" t="s">
        <v>56</v>
      </c>
      <c r="D6254" s="2" t="s">
        <v>52</v>
      </c>
      <c r="E6254" s="3" t="s">
        <v>46</v>
      </c>
      <c r="F6254" s="3">
        <f t="shared" ca="1" si="192"/>
        <v>1</v>
      </c>
      <c r="G6254" s="4">
        <f t="shared" ca="1" si="193"/>
        <v>62</v>
      </c>
      <c r="H6254" s="4">
        <f ca="1">+Data_TABLE[[#This Row],[Qty]]*Data_TABLE[[#This Row],[Unit Price]]</f>
        <v>62</v>
      </c>
      <c r="I6254" s="7">
        <v>42238</v>
      </c>
      <c r="J6254" s="10">
        <f>EOMONTH(Data_TABLE[[#This Row],[Date Sold]],0)</f>
        <v>42247</v>
      </c>
    </row>
    <row r="6255" spans="2:10" x14ac:dyDescent="0.25">
      <c r="B6255" s="1" t="s">
        <v>41</v>
      </c>
      <c r="C6255" s="3" t="s">
        <v>56</v>
      </c>
      <c r="D6255" s="2" t="s">
        <v>52</v>
      </c>
      <c r="E6255" s="3" t="s">
        <v>46</v>
      </c>
      <c r="F6255" s="3">
        <f t="shared" ca="1" si="192"/>
        <v>3</v>
      </c>
      <c r="G6255" s="4">
        <f t="shared" ca="1" si="193"/>
        <v>93</v>
      </c>
      <c r="H6255" s="4">
        <f ca="1">+Data_TABLE[[#This Row],[Qty]]*Data_TABLE[[#This Row],[Unit Price]]</f>
        <v>279</v>
      </c>
      <c r="I6255" s="7">
        <v>42238</v>
      </c>
      <c r="J6255" s="10">
        <f>EOMONTH(Data_TABLE[[#This Row],[Date Sold]],0)</f>
        <v>42247</v>
      </c>
    </row>
    <row r="6256" spans="2:10" x14ac:dyDescent="0.25">
      <c r="B6256" s="1" t="s">
        <v>41</v>
      </c>
      <c r="C6256" s="3" t="s">
        <v>55</v>
      </c>
      <c r="D6256" s="2" t="s">
        <v>51</v>
      </c>
      <c r="E6256" s="3" t="s">
        <v>45</v>
      </c>
      <c r="F6256" s="3">
        <f t="shared" ca="1" si="192"/>
        <v>3</v>
      </c>
      <c r="G6256" s="4">
        <f t="shared" ca="1" si="193"/>
        <v>151</v>
      </c>
      <c r="H6256" s="4">
        <f ca="1">+Data_TABLE[[#This Row],[Qty]]*Data_TABLE[[#This Row],[Unit Price]]</f>
        <v>453</v>
      </c>
      <c r="I6256" s="7">
        <v>42238</v>
      </c>
      <c r="J6256" s="10">
        <f>EOMONTH(Data_TABLE[[#This Row],[Date Sold]],0)</f>
        <v>42247</v>
      </c>
    </row>
    <row r="6257" spans="2:10" x14ac:dyDescent="0.25">
      <c r="B6257" s="1" t="s">
        <v>41</v>
      </c>
      <c r="C6257" s="3" t="s">
        <v>56</v>
      </c>
      <c r="D6257" s="2" t="s">
        <v>50</v>
      </c>
      <c r="E6257" s="3" t="s">
        <v>44</v>
      </c>
      <c r="F6257" s="3">
        <f t="shared" ref="F6257:F6320" ca="1" si="194">RANDBETWEEN(1,5)</f>
        <v>4</v>
      </c>
      <c r="G6257" s="4">
        <f t="shared" ref="G6257:G6320" ca="1" si="195">RANDBETWEEN(60,200)</f>
        <v>84</v>
      </c>
      <c r="H6257" s="4">
        <f ca="1">+Data_TABLE[[#This Row],[Qty]]*Data_TABLE[[#This Row],[Unit Price]]</f>
        <v>336</v>
      </c>
      <c r="I6257" s="7">
        <v>42238</v>
      </c>
      <c r="J6257" s="10">
        <f>EOMONTH(Data_TABLE[[#This Row],[Date Sold]],0)</f>
        <v>42247</v>
      </c>
    </row>
    <row r="6258" spans="2:10" x14ac:dyDescent="0.25">
      <c r="B6258" s="1" t="s">
        <v>41</v>
      </c>
      <c r="C6258" s="3" t="s">
        <v>55</v>
      </c>
      <c r="D6258" s="2" t="s">
        <v>51</v>
      </c>
      <c r="E6258" s="3" t="s">
        <v>45</v>
      </c>
      <c r="F6258" s="3">
        <f t="shared" ca="1" si="194"/>
        <v>2</v>
      </c>
      <c r="G6258" s="4">
        <f t="shared" ca="1" si="195"/>
        <v>92</v>
      </c>
      <c r="H6258" s="4">
        <f ca="1">+Data_TABLE[[#This Row],[Qty]]*Data_TABLE[[#This Row],[Unit Price]]</f>
        <v>184</v>
      </c>
      <c r="I6258" s="7">
        <v>42238</v>
      </c>
      <c r="J6258" s="10">
        <f>EOMONTH(Data_TABLE[[#This Row],[Date Sold]],0)</f>
        <v>42247</v>
      </c>
    </row>
    <row r="6259" spans="2:10" x14ac:dyDescent="0.25">
      <c r="B6259" s="1" t="s">
        <v>41</v>
      </c>
      <c r="C6259" s="3" t="s">
        <v>56</v>
      </c>
      <c r="D6259" s="2" t="s">
        <v>52</v>
      </c>
      <c r="E6259" s="3" t="s">
        <v>46</v>
      </c>
      <c r="F6259" s="3">
        <f t="shared" ca="1" si="194"/>
        <v>2</v>
      </c>
      <c r="G6259" s="4">
        <f t="shared" ca="1" si="195"/>
        <v>126</v>
      </c>
      <c r="H6259" s="4">
        <f ca="1">+Data_TABLE[[#This Row],[Qty]]*Data_TABLE[[#This Row],[Unit Price]]</f>
        <v>252</v>
      </c>
      <c r="I6259" s="7">
        <v>42238</v>
      </c>
      <c r="J6259" s="10">
        <f>EOMONTH(Data_TABLE[[#This Row],[Date Sold]],0)</f>
        <v>42247</v>
      </c>
    </row>
    <row r="6260" spans="2:10" x14ac:dyDescent="0.25">
      <c r="B6260" s="1" t="s">
        <v>41</v>
      </c>
      <c r="C6260" s="3" t="s">
        <v>55</v>
      </c>
      <c r="D6260" s="2" t="s">
        <v>49</v>
      </c>
      <c r="E6260" s="3" t="s">
        <v>43</v>
      </c>
      <c r="F6260" s="3">
        <f t="shared" ca="1" si="194"/>
        <v>1</v>
      </c>
      <c r="G6260" s="4">
        <f t="shared" ca="1" si="195"/>
        <v>96</v>
      </c>
      <c r="H6260" s="4">
        <f ca="1">+Data_TABLE[[#This Row],[Qty]]*Data_TABLE[[#This Row],[Unit Price]]</f>
        <v>96</v>
      </c>
      <c r="I6260" s="7">
        <v>42238</v>
      </c>
      <c r="J6260" s="10">
        <f>EOMONTH(Data_TABLE[[#This Row],[Date Sold]],0)</f>
        <v>42247</v>
      </c>
    </row>
    <row r="6261" spans="2:10" x14ac:dyDescent="0.25">
      <c r="B6261" s="1" t="s">
        <v>41</v>
      </c>
      <c r="C6261" s="3" t="s">
        <v>56</v>
      </c>
      <c r="D6261" s="2" t="s">
        <v>52</v>
      </c>
      <c r="E6261" s="3" t="s">
        <v>46</v>
      </c>
      <c r="F6261" s="3">
        <f t="shared" ca="1" si="194"/>
        <v>2</v>
      </c>
      <c r="G6261" s="4">
        <f t="shared" ca="1" si="195"/>
        <v>153</v>
      </c>
      <c r="H6261" s="4">
        <f ca="1">+Data_TABLE[[#This Row],[Qty]]*Data_TABLE[[#This Row],[Unit Price]]</f>
        <v>306</v>
      </c>
      <c r="I6261" s="7">
        <v>42238</v>
      </c>
      <c r="J6261" s="10">
        <f>EOMONTH(Data_TABLE[[#This Row],[Date Sold]],0)</f>
        <v>42247</v>
      </c>
    </row>
    <row r="6262" spans="2:10" x14ac:dyDescent="0.25">
      <c r="B6262" s="1" t="s">
        <v>41</v>
      </c>
      <c r="C6262" s="3" t="s">
        <v>55</v>
      </c>
      <c r="D6262" s="2" t="s">
        <v>49</v>
      </c>
      <c r="E6262" s="3" t="s">
        <v>43</v>
      </c>
      <c r="F6262" s="3">
        <f t="shared" ca="1" si="194"/>
        <v>5</v>
      </c>
      <c r="G6262" s="4">
        <f t="shared" ca="1" si="195"/>
        <v>145</v>
      </c>
      <c r="H6262" s="4">
        <f ca="1">+Data_TABLE[[#This Row],[Qty]]*Data_TABLE[[#This Row],[Unit Price]]</f>
        <v>725</v>
      </c>
      <c r="I6262" s="7">
        <v>42238</v>
      </c>
      <c r="J6262" s="10">
        <f>EOMONTH(Data_TABLE[[#This Row],[Date Sold]],0)</f>
        <v>42247</v>
      </c>
    </row>
    <row r="6263" spans="2:10" x14ac:dyDescent="0.25">
      <c r="B6263" s="1" t="s">
        <v>41</v>
      </c>
      <c r="C6263" s="3" t="s">
        <v>54</v>
      </c>
      <c r="D6263" s="2" t="s">
        <v>48</v>
      </c>
      <c r="E6263" s="3" t="s">
        <v>42</v>
      </c>
      <c r="F6263" s="3">
        <f t="shared" ca="1" si="194"/>
        <v>1</v>
      </c>
      <c r="G6263" s="4">
        <f t="shared" ca="1" si="195"/>
        <v>193</v>
      </c>
      <c r="H6263" s="4">
        <f ca="1">+Data_TABLE[[#This Row],[Qty]]*Data_TABLE[[#This Row],[Unit Price]]</f>
        <v>193</v>
      </c>
      <c r="I6263" s="7">
        <v>42238</v>
      </c>
      <c r="J6263" s="10">
        <f>EOMONTH(Data_TABLE[[#This Row],[Date Sold]],0)</f>
        <v>42247</v>
      </c>
    </row>
    <row r="6264" spans="2:10" x14ac:dyDescent="0.25">
      <c r="B6264" s="1" t="s">
        <v>41</v>
      </c>
      <c r="C6264" s="3" t="s">
        <v>56</v>
      </c>
      <c r="D6264" s="2" t="s">
        <v>50</v>
      </c>
      <c r="E6264" s="3" t="s">
        <v>44</v>
      </c>
      <c r="F6264" s="3">
        <f t="shared" ca="1" si="194"/>
        <v>3</v>
      </c>
      <c r="G6264" s="4">
        <f t="shared" ca="1" si="195"/>
        <v>181</v>
      </c>
      <c r="H6264" s="4">
        <f ca="1">+Data_TABLE[[#This Row],[Qty]]*Data_TABLE[[#This Row],[Unit Price]]</f>
        <v>543</v>
      </c>
      <c r="I6264" s="7">
        <v>42238</v>
      </c>
      <c r="J6264" s="10">
        <f>EOMONTH(Data_TABLE[[#This Row],[Date Sold]],0)</f>
        <v>42247</v>
      </c>
    </row>
    <row r="6265" spans="2:10" x14ac:dyDescent="0.25">
      <c r="B6265" s="1" t="s">
        <v>41</v>
      </c>
      <c r="C6265" s="3" t="s">
        <v>55</v>
      </c>
      <c r="D6265" s="2" t="s">
        <v>51</v>
      </c>
      <c r="E6265" s="3" t="s">
        <v>45</v>
      </c>
      <c r="F6265" s="3">
        <f t="shared" ca="1" si="194"/>
        <v>2</v>
      </c>
      <c r="G6265" s="4">
        <f t="shared" ca="1" si="195"/>
        <v>159</v>
      </c>
      <c r="H6265" s="4">
        <f ca="1">+Data_TABLE[[#This Row],[Qty]]*Data_TABLE[[#This Row],[Unit Price]]</f>
        <v>318</v>
      </c>
      <c r="I6265" s="7">
        <v>42238</v>
      </c>
      <c r="J6265" s="10">
        <f>EOMONTH(Data_TABLE[[#This Row],[Date Sold]],0)</f>
        <v>42247</v>
      </c>
    </row>
    <row r="6266" spans="2:10" x14ac:dyDescent="0.25">
      <c r="B6266" s="1" t="s">
        <v>41</v>
      </c>
      <c r="C6266" s="3" t="s">
        <v>56</v>
      </c>
      <c r="D6266" s="2" t="s">
        <v>50</v>
      </c>
      <c r="E6266" s="3" t="s">
        <v>44</v>
      </c>
      <c r="F6266" s="3">
        <f t="shared" ca="1" si="194"/>
        <v>2</v>
      </c>
      <c r="G6266" s="4">
        <f t="shared" ca="1" si="195"/>
        <v>101</v>
      </c>
      <c r="H6266" s="4">
        <f ca="1">+Data_TABLE[[#This Row],[Qty]]*Data_TABLE[[#This Row],[Unit Price]]</f>
        <v>202</v>
      </c>
      <c r="I6266" s="7">
        <v>42238</v>
      </c>
      <c r="J6266" s="10">
        <f>EOMONTH(Data_TABLE[[#This Row],[Date Sold]],0)</f>
        <v>42247</v>
      </c>
    </row>
    <row r="6267" spans="2:10" x14ac:dyDescent="0.25">
      <c r="B6267" s="1" t="s">
        <v>41</v>
      </c>
      <c r="C6267" s="3" t="s">
        <v>55</v>
      </c>
      <c r="D6267" s="2" t="s">
        <v>49</v>
      </c>
      <c r="E6267" s="3" t="s">
        <v>43</v>
      </c>
      <c r="F6267" s="3">
        <f t="shared" ca="1" si="194"/>
        <v>2</v>
      </c>
      <c r="G6267" s="4">
        <f t="shared" ca="1" si="195"/>
        <v>123</v>
      </c>
      <c r="H6267" s="4">
        <f ca="1">+Data_TABLE[[#This Row],[Qty]]*Data_TABLE[[#This Row],[Unit Price]]</f>
        <v>246</v>
      </c>
      <c r="I6267" s="7">
        <v>42238</v>
      </c>
      <c r="J6267" s="10">
        <f>EOMONTH(Data_TABLE[[#This Row],[Date Sold]],0)</f>
        <v>42247</v>
      </c>
    </row>
    <row r="6268" spans="2:10" x14ac:dyDescent="0.25">
      <c r="B6268" s="1" t="s">
        <v>41</v>
      </c>
      <c r="C6268" s="3" t="s">
        <v>56</v>
      </c>
      <c r="D6268" s="2" t="s">
        <v>50</v>
      </c>
      <c r="E6268" s="3" t="s">
        <v>44</v>
      </c>
      <c r="F6268" s="3">
        <f t="shared" ca="1" si="194"/>
        <v>4</v>
      </c>
      <c r="G6268" s="4">
        <f t="shared" ca="1" si="195"/>
        <v>127</v>
      </c>
      <c r="H6268" s="4">
        <f ca="1">+Data_TABLE[[#This Row],[Qty]]*Data_TABLE[[#This Row],[Unit Price]]</f>
        <v>508</v>
      </c>
      <c r="I6268" s="7">
        <v>42238</v>
      </c>
      <c r="J6268" s="10">
        <f>EOMONTH(Data_TABLE[[#This Row],[Date Sold]],0)</f>
        <v>42247</v>
      </c>
    </row>
    <row r="6269" spans="2:10" x14ac:dyDescent="0.25">
      <c r="B6269" s="1" t="s">
        <v>41</v>
      </c>
      <c r="C6269" s="3" t="s">
        <v>54</v>
      </c>
      <c r="D6269" s="2" t="s">
        <v>48</v>
      </c>
      <c r="E6269" s="3" t="s">
        <v>42</v>
      </c>
      <c r="F6269" s="3">
        <f t="shared" ca="1" si="194"/>
        <v>2</v>
      </c>
      <c r="G6269" s="4">
        <f t="shared" ca="1" si="195"/>
        <v>79</v>
      </c>
      <c r="H6269" s="4">
        <f ca="1">+Data_TABLE[[#This Row],[Qty]]*Data_TABLE[[#This Row],[Unit Price]]</f>
        <v>158</v>
      </c>
      <c r="I6269" s="7">
        <v>42238</v>
      </c>
      <c r="J6269" s="10">
        <f>EOMONTH(Data_TABLE[[#This Row],[Date Sold]],0)</f>
        <v>42247</v>
      </c>
    </row>
    <row r="6270" spans="2:10" x14ac:dyDescent="0.25">
      <c r="B6270" s="1" t="s">
        <v>41</v>
      </c>
      <c r="C6270" s="3" t="s">
        <v>55</v>
      </c>
      <c r="D6270" s="2" t="s">
        <v>51</v>
      </c>
      <c r="E6270" s="3" t="s">
        <v>45</v>
      </c>
      <c r="F6270" s="3">
        <f t="shared" ca="1" si="194"/>
        <v>4</v>
      </c>
      <c r="G6270" s="4">
        <f t="shared" ca="1" si="195"/>
        <v>91</v>
      </c>
      <c r="H6270" s="4">
        <f ca="1">+Data_TABLE[[#This Row],[Qty]]*Data_TABLE[[#This Row],[Unit Price]]</f>
        <v>364</v>
      </c>
      <c r="I6270" s="7">
        <v>42238</v>
      </c>
      <c r="J6270" s="10">
        <f>EOMONTH(Data_TABLE[[#This Row],[Date Sold]],0)</f>
        <v>42247</v>
      </c>
    </row>
    <row r="6271" spans="2:10" x14ac:dyDescent="0.25">
      <c r="B6271" s="1" t="s">
        <v>41</v>
      </c>
      <c r="C6271" s="3" t="s">
        <v>55</v>
      </c>
      <c r="D6271" s="2" t="s">
        <v>51</v>
      </c>
      <c r="E6271" s="3" t="s">
        <v>45</v>
      </c>
      <c r="F6271" s="3">
        <f t="shared" ca="1" si="194"/>
        <v>3</v>
      </c>
      <c r="G6271" s="4">
        <f t="shared" ca="1" si="195"/>
        <v>130</v>
      </c>
      <c r="H6271" s="4">
        <f ca="1">+Data_TABLE[[#This Row],[Qty]]*Data_TABLE[[#This Row],[Unit Price]]</f>
        <v>390</v>
      </c>
      <c r="I6271" s="7">
        <v>42238</v>
      </c>
      <c r="J6271" s="10">
        <f>EOMONTH(Data_TABLE[[#This Row],[Date Sold]],0)</f>
        <v>42247</v>
      </c>
    </row>
    <row r="6272" spans="2:10" x14ac:dyDescent="0.25">
      <c r="B6272" s="1" t="s">
        <v>41</v>
      </c>
      <c r="C6272" s="3" t="s">
        <v>56</v>
      </c>
      <c r="D6272" s="2" t="s">
        <v>52</v>
      </c>
      <c r="E6272" s="3" t="s">
        <v>46</v>
      </c>
      <c r="F6272" s="3">
        <f t="shared" ca="1" si="194"/>
        <v>4</v>
      </c>
      <c r="G6272" s="4">
        <f t="shared" ca="1" si="195"/>
        <v>191</v>
      </c>
      <c r="H6272" s="4">
        <f ca="1">+Data_TABLE[[#This Row],[Qty]]*Data_TABLE[[#This Row],[Unit Price]]</f>
        <v>764</v>
      </c>
      <c r="I6272" s="7">
        <v>42238</v>
      </c>
      <c r="J6272" s="10">
        <f>EOMONTH(Data_TABLE[[#This Row],[Date Sold]],0)</f>
        <v>42247</v>
      </c>
    </row>
    <row r="6273" spans="2:10" x14ac:dyDescent="0.25">
      <c r="B6273" s="1" t="s">
        <v>41</v>
      </c>
      <c r="C6273" s="3" t="s">
        <v>54</v>
      </c>
      <c r="D6273" s="2" t="s">
        <v>48</v>
      </c>
      <c r="E6273" s="3" t="s">
        <v>42</v>
      </c>
      <c r="F6273" s="3">
        <f t="shared" ca="1" si="194"/>
        <v>4</v>
      </c>
      <c r="G6273" s="4">
        <f t="shared" ca="1" si="195"/>
        <v>184</v>
      </c>
      <c r="H6273" s="4">
        <f ca="1">+Data_TABLE[[#This Row],[Qty]]*Data_TABLE[[#This Row],[Unit Price]]</f>
        <v>736</v>
      </c>
      <c r="I6273" s="7">
        <v>42238</v>
      </c>
      <c r="J6273" s="10">
        <f>EOMONTH(Data_TABLE[[#This Row],[Date Sold]],0)</f>
        <v>42247</v>
      </c>
    </row>
    <row r="6274" spans="2:10" x14ac:dyDescent="0.25">
      <c r="B6274" s="1" t="s">
        <v>41</v>
      </c>
      <c r="C6274" s="3" t="s">
        <v>56</v>
      </c>
      <c r="D6274" s="2" t="s">
        <v>50</v>
      </c>
      <c r="E6274" s="3" t="s">
        <v>44</v>
      </c>
      <c r="F6274" s="3">
        <f t="shared" ca="1" si="194"/>
        <v>3</v>
      </c>
      <c r="G6274" s="4">
        <f t="shared" ca="1" si="195"/>
        <v>129</v>
      </c>
      <c r="H6274" s="4">
        <f ca="1">+Data_TABLE[[#This Row],[Qty]]*Data_TABLE[[#This Row],[Unit Price]]</f>
        <v>387</v>
      </c>
      <c r="I6274" s="7">
        <v>42238</v>
      </c>
      <c r="J6274" s="10">
        <f>EOMONTH(Data_TABLE[[#This Row],[Date Sold]],0)</f>
        <v>42247</v>
      </c>
    </row>
    <row r="6275" spans="2:10" x14ac:dyDescent="0.25">
      <c r="B6275" s="1" t="s">
        <v>41</v>
      </c>
      <c r="C6275" s="3" t="s">
        <v>56</v>
      </c>
      <c r="D6275" s="2" t="s">
        <v>50</v>
      </c>
      <c r="E6275" s="3" t="s">
        <v>44</v>
      </c>
      <c r="F6275" s="3">
        <f t="shared" ca="1" si="194"/>
        <v>2</v>
      </c>
      <c r="G6275" s="4">
        <f t="shared" ca="1" si="195"/>
        <v>148</v>
      </c>
      <c r="H6275" s="4">
        <f ca="1">+Data_TABLE[[#This Row],[Qty]]*Data_TABLE[[#This Row],[Unit Price]]</f>
        <v>296</v>
      </c>
      <c r="I6275" s="7">
        <v>42238</v>
      </c>
      <c r="J6275" s="10">
        <f>EOMONTH(Data_TABLE[[#This Row],[Date Sold]],0)</f>
        <v>42247</v>
      </c>
    </row>
    <row r="6276" spans="2:10" x14ac:dyDescent="0.25">
      <c r="B6276" s="1" t="s">
        <v>41</v>
      </c>
      <c r="C6276" s="3" t="s">
        <v>56</v>
      </c>
      <c r="D6276" s="2" t="s">
        <v>50</v>
      </c>
      <c r="E6276" s="3" t="s">
        <v>44</v>
      </c>
      <c r="F6276" s="3">
        <f t="shared" ca="1" si="194"/>
        <v>2</v>
      </c>
      <c r="G6276" s="4">
        <f t="shared" ca="1" si="195"/>
        <v>104</v>
      </c>
      <c r="H6276" s="4">
        <f ca="1">+Data_TABLE[[#This Row],[Qty]]*Data_TABLE[[#This Row],[Unit Price]]</f>
        <v>208</v>
      </c>
      <c r="I6276" s="7">
        <v>42238</v>
      </c>
      <c r="J6276" s="10">
        <f>EOMONTH(Data_TABLE[[#This Row],[Date Sold]],0)</f>
        <v>42247</v>
      </c>
    </row>
    <row r="6277" spans="2:10" x14ac:dyDescent="0.25">
      <c r="B6277" s="1" t="s">
        <v>41</v>
      </c>
      <c r="C6277" s="3" t="s">
        <v>56</v>
      </c>
      <c r="D6277" s="2" t="s">
        <v>50</v>
      </c>
      <c r="E6277" s="3" t="s">
        <v>44</v>
      </c>
      <c r="F6277" s="3">
        <f t="shared" ca="1" si="194"/>
        <v>4</v>
      </c>
      <c r="G6277" s="4">
        <f t="shared" ca="1" si="195"/>
        <v>104</v>
      </c>
      <c r="H6277" s="4">
        <f ca="1">+Data_TABLE[[#This Row],[Qty]]*Data_TABLE[[#This Row],[Unit Price]]</f>
        <v>416</v>
      </c>
      <c r="I6277" s="7">
        <v>42238</v>
      </c>
      <c r="J6277" s="10">
        <f>EOMONTH(Data_TABLE[[#This Row],[Date Sold]],0)</f>
        <v>42247</v>
      </c>
    </row>
    <row r="6278" spans="2:10" x14ac:dyDescent="0.25">
      <c r="B6278" s="1" t="s">
        <v>41</v>
      </c>
      <c r="C6278" s="3" t="s">
        <v>55</v>
      </c>
      <c r="D6278" s="2" t="s">
        <v>49</v>
      </c>
      <c r="E6278" s="3" t="s">
        <v>43</v>
      </c>
      <c r="F6278" s="3">
        <f t="shared" ca="1" si="194"/>
        <v>5</v>
      </c>
      <c r="G6278" s="4">
        <f t="shared" ca="1" si="195"/>
        <v>106</v>
      </c>
      <c r="H6278" s="4">
        <f ca="1">+Data_TABLE[[#This Row],[Qty]]*Data_TABLE[[#This Row],[Unit Price]]</f>
        <v>530</v>
      </c>
      <c r="I6278" s="7">
        <v>42238</v>
      </c>
      <c r="J6278" s="10">
        <f>EOMONTH(Data_TABLE[[#This Row],[Date Sold]],0)</f>
        <v>42247</v>
      </c>
    </row>
    <row r="6279" spans="2:10" x14ac:dyDescent="0.25">
      <c r="B6279" s="1" t="s">
        <v>41</v>
      </c>
      <c r="C6279" s="3" t="s">
        <v>54</v>
      </c>
      <c r="D6279" s="2" t="s">
        <v>48</v>
      </c>
      <c r="E6279" s="3" t="s">
        <v>42</v>
      </c>
      <c r="F6279" s="3">
        <f t="shared" ca="1" si="194"/>
        <v>3</v>
      </c>
      <c r="G6279" s="4">
        <f t="shared" ca="1" si="195"/>
        <v>133</v>
      </c>
      <c r="H6279" s="4">
        <f ca="1">+Data_TABLE[[#This Row],[Qty]]*Data_TABLE[[#This Row],[Unit Price]]</f>
        <v>399</v>
      </c>
      <c r="I6279" s="7">
        <v>42238</v>
      </c>
      <c r="J6279" s="10">
        <f>EOMONTH(Data_TABLE[[#This Row],[Date Sold]],0)</f>
        <v>42247</v>
      </c>
    </row>
    <row r="6280" spans="2:10" x14ac:dyDescent="0.25">
      <c r="B6280" s="1" t="s">
        <v>41</v>
      </c>
      <c r="C6280" s="3" t="s">
        <v>56</v>
      </c>
      <c r="D6280" s="2" t="s">
        <v>52</v>
      </c>
      <c r="E6280" s="3" t="s">
        <v>46</v>
      </c>
      <c r="F6280" s="3">
        <f t="shared" ca="1" si="194"/>
        <v>5</v>
      </c>
      <c r="G6280" s="4">
        <f t="shared" ca="1" si="195"/>
        <v>85</v>
      </c>
      <c r="H6280" s="4">
        <f ca="1">+Data_TABLE[[#This Row],[Qty]]*Data_TABLE[[#This Row],[Unit Price]]</f>
        <v>425</v>
      </c>
      <c r="I6280" s="7">
        <v>42238</v>
      </c>
      <c r="J6280" s="10">
        <f>EOMONTH(Data_TABLE[[#This Row],[Date Sold]],0)</f>
        <v>42247</v>
      </c>
    </row>
    <row r="6281" spans="2:10" x14ac:dyDescent="0.25">
      <c r="B6281" s="1" t="s">
        <v>41</v>
      </c>
      <c r="C6281" s="3" t="s">
        <v>55</v>
      </c>
      <c r="D6281" s="2" t="s">
        <v>49</v>
      </c>
      <c r="E6281" s="3" t="s">
        <v>43</v>
      </c>
      <c r="F6281" s="3">
        <f t="shared" ca="1" si="194"/>
        <v>5</v>
      </c>
      <c r="G6281" s="4">
        <f t="shared" ca="1" si="195"/>
        <v>116</v>
      </c>
      <c r="H6281" s="4">
        <f ca="1">+Data_TABLE[[#This Row],[Qty]]*Data_TABLE[[#This Row],[Unit Price]]</f>
        <v>580</v>
      </c>
      <c r="I6281" s="7">
        <v>42238</v>
      </c>
      <c r="J6281" s="10">
        <f>EOMONTH(Data_TABLE[[#This Row],[Date Sold]],0)</f>
        <v>42247</v>
      </c>
    </row>
    <row r="6282" spans="2:10" x14ac:dyDescent="0.25">
      <c r="B6282" s="1" t="s">
        <v>41</v>
      </c>
      <c r="C6282" s="3" t="s">
        <v>55</v>
      </c>
      <c r="D6282" s="2" t="s">
        <v>51</v>
      </c>
      <c r="E6282" s="3" t="s">
        <v>45</v>
      </c>
      <c r="F6282" s="3">
        <f t="shared" ca="1" si="194"/>
        <v>2</v>
      </c>
      <c r="G6282" s="4">
        <f t="shared" ca="1" si="195"/>
        <v>172</v>
      </c>
      <c r="H6282" s="4">
        <f ca="1">+Data_TABLE[[#This Row],[Qty]]*Data_TABLE[[#This Row],[Unit Price]]</f>
        <v>344</v>
      </c>
      <c r="I6282" s="7">
        <v>42238</v>
      </c>
      <c r="J6282" s="10">
        <f>EOMONTH(Data_TABLE[[#This Row],[Date Sold]],0)</f>
        <v>42247</v>
      </c>
    </row>
    <row r="6283" spans="2:10" x14ac:dyDescent="0.25">
      <c r="B6283" s="1" t="s">
        <v>41</v>
      </c>
      <c r="C6283" s="3" t="s">
        <v>54</v>
      </c>
      <c r="D6283" s="2" t="s">
        <v>48</v>
      </c>
      <c r="E6283" s="3" t="s">
        <v>42</v>
      </c>
      <c r="F6283" s="3">
        <f t="shared" ca="1" si="194"/>
        <v>3</v>
      </c>
      <c r="G6283" s="4">
        <f t="shared" ca="1" si="195"/>
        <v>90</v>
      </c>
      <c r="H6283" s="4">
        <f ca="1">+Data_TABLE[[#This Row],[Qty]]*Data_TABLE[[#This Row],[Unit Price]]</f>
        <v>270</v>
      </c>
      <c r="I6283" s="7">
        <v>42238</v>
      </c>
      <c r="J6283" s="10">
        <f>EOMONTH(Data_TABLE[[#This Row],[Date Sold]],0)</f>
        <v>42247</v>
      </c>
    </row>
    <row r="6284" spans="2:10" x14ac:dyDescent="0.25">
      <c r="B6284" s="1" t="s">
        <v>41</v>
      </c>
      <c r="C6284" s="3" t="s">
        <v>54</v>
      </c>
      <c r="D6284" s="2" t="s">
        <v>48</v>
      </c>
      <c r="E6284" s="3" t="s">
        <v>42</v>
      </c>
      <c r="F6284" s="3">
        <f t="shared" ca="1" si="194"/>
        <v>2</v>
      </c>
      <c r="G6284" s="4">
        <f t="shared" ca="1" si="195"/>
        <v>91</v>
      </c>
      <c r="H6284" s="4">
        <f ca="1">+Data_TABLE[[#This Row],[Qty]]*Data_TABLE[[#This Row],[Unit Price]]</f>
        <v>182</v>
      </c>
      <c r="I6284" s="7">
        <v>42238</v>
      </c>
      <c r="J6284" s="10">
        <f>EOMONTH(Data_TABLE[[#This Row],[Date Sold]],0)</f>
        <v>42247</v>
      </c>
    </row>
    <row r="6285" spans="2:10" x14ac:dyDescent="0.25">
      <c r="B6285" s="1" t="s">
        <v>41</v>
      </c>
      <c r="C6285" s="3" t="s">
        <v>56</v>
      </c>
      <c r="D6285" s="2" t="s">
        <v>52</v>
      </c>
      <c r="E6285" s="3" t="s">
        <v>46</v>
      </c>
      <c r="F6285" s="3">
        <f t="shared" ca="1" si="194"/>
        <v>4</v>
      </c>
      <c r="G6285" s="4">
        <f t="shared" ca="1" si="195"/>
        <v>188</v>
      </c>
      <c r="H6285" s="4">
        <f ca="1">+Data_TABLE[[#This Row],[Qty]]*Data_TABLE[[#This Row],[Unit Price]]</f>
        <v>752</v>
      </c>
      <c r="I6285" s="7">
        <v>42238</v>
      </c>
      <c r="J6285" s="10">
        <f>EOMONTH(Data_TABLE[[#This Row],[Date Sold]],0)</f>
        <v>42247</v>
      </c>
    </row>
    <row r="6286" spans="2:10" x14ac:dyDescent="0.25">
      <c r="B6286" s="1" t="s">
        <v>41</v>
      </c>
      <c r="C6286" s="3" t="s">
        <v>56</v>
      </c>
      <c r="D6286" s="2" t="s">
        <v>52</v>
      </c>
      <c r="E6286" s="3" t="s">
        <v>46</v>
      </c>
      <c r="F6286" s="3">
        <f t="shared" ca="1" si="194"/>
        <v>1</v>
      </c>
      <c r="G6286" s="4">
        <f t="shared" ca="1" si="195"/>
        <v>180</v>
      </c>
      <c r="H6286" s="4">
        <f ca="1">+Data_TABLE[[#This Row],[Qty]]*Data_TABLE[[#This Row],[Unit Price]]</f>
        <v>180</v>
      </c>
      <c r="I6286" s="7">
        <v>42238</v>
      </c>
      <c r="J6286" s="10">
        <f>EOMONTH(Data_TABLE[[#This Row],[Date Sold]],0)</f>
        <v>42247</v>
      </c>
    </row>
    <row r="6287" spans="2:10" x14ac:dyDescent="0.25">
      <c r="B6287" s="1" t="s">
        <v>41</v>
      </c>
      <c r="C6287" s="3" t="s">
        <v>56</v>
      </c>
      <c r="D6287" s="2" t="s">
        <v>50</v>
      </c>
      <c r="E6287" s="3" t="s">
        <v>44</v>
      </c>
      <c r="F6287" s="3">
        <f t="shared" ca="1" si="194"/>
        <v>5</v>
      </c>
      <c r="G6287" s="4">
        <f t="shared" ca="1" si="195"/>
        <v>189</v>
      </c>
      <c r="H6287" s="4">
        <f ca="1">+Data_TABLE[[#This Row],[Qty]]*Data_TABLE[[#This Row],[Unit Price]]</f>
        <v>945</v>
      </c>
      <c r="I6287" s="7">
        <v>42238</v>
      </c>
      <c r="J6287" s="10">
        <f>EOMONTH(Data_TABLE[[#This Row],[Date Sold]],0)</f>
        <v>42247</v>
      </c>
    </row>
    <row r="6288" spans="2:10" x14ac:dyDescent="0.25">
      <c r="B6288" s="1" t="s">
        <v>41</v>
      </c>
      <c r="C6288" s="3" t="s">
        <v>55</v>
      </c>
      <c r="D6288" s="2" t="s">
        <v>51</v>
      </c>
      <c r="E6288" s="3" t="s">
        <v>45</v>
      </c>
      <c r="F6288" s="3">
        <f t="shared" ca="1" si="194"/>
        <v>4</v>
      </c>
      <c r="G6288" s="4">
        <f t="shared" ca="1" si="195"/>
        <v>97</v>
      </c>
      <c r="H6288" s="4">
        <f ca="1">+Data_TABLE[[#This Row],[Qty]]*Data_TABLE[[#This Row],[Unit Price]]</f>
        <v>388</v>
      </c>
      <c r="I6288" s="7">
        <v>42238</v>
      </c>
      <c r="J6288" s="10">
        <f>EOMONTH(Data_TABLE[[#This Row],[Date Sold]],0)</f>
        <v>42247</v>
      </c>
    </row>
    <row r="6289" spans="2:10" x14ac:dyDescent="0.25">
      <c r="B6289" s="1" t="s">
        <v>41</v>
      </c>
      <c r="C6289" s="3" t="s">
        <v>54</v>
      </c>
      <c r="D6289" s="2" t="s">
        <v>48</v>
      </c>
      <c r="E6289" s="3" t="s">
        <v>42</v>
      </c>
      <c r="F6289" s="3">
        <f t="shared" ca="1" si="194"/>
        <v>1</v>
      </c>
      <c r="G6289" s="4">
        <f t="shared" ca="1" si="195"/>
        <v>134</v>
      </c>
      <c r="H6289" s="4">
        <f ca="1">+Data_TABLE[[#This Row],[Qty]]*Data_TABLE[[#This Row],[Unit Price]]</f>
        <v>134</v>
      </c>
      <c r="I6289" s="7">
        <v>42238</v>
      </c>
      <c r="J6289" s="10">
        <f>EOMONTH(Data_TABLE[[#This Row],[Date Sold]],0)</f>
        <v>42247</v>
      </c>
    </row>
    <row r="6290" spans="2:10" x14ac:dyDescent="0.25">
      <c r="B6290" s="1" t="s">
        <v>41</v>
      </c>
      <c r="C6290" s="3" t="s">
        <v>56</v>
      </c>
      <c r="D6290" s="2" t="s">
        <v>50</v>
      </c>
      <c r="E6290" s="3" t="s">
        <v>44</v>
      </c>
      <c r="F6290" s="3">
        <f t="shared" ca="1" si="194"/>
        <v>4</v>
      </c>
      <c r="G6290" s="4">
        <f t="shared" ca="1" si="195"/>
        <v>120</v>
      </c>
      <c r="H6290" s="4">
        <f ca="1">+Data_TABLE[[#This Row],[Qty]]*Data_TABLE[[#This Row],[Unit Price]]</f>
        <v>480</v>
      </c>
      <c r="I6290" s="7">
        <v>42238</v>
      </c>
      <c r="J6290" s="10">
        <f>EOMONTH(Data_TABLE[[#This Row],[Date Sold]],0)</f>
        <v>42247</v>
      </c>
    </row>
    <row r="6291" spans="2:10" x14ac:dyDescent="0.25">
      <c r="B6291" s="1" t="s">
        <v>41</v>
      </c>
      <c r="C6291" s="3" t="s">
        <v>56</v>
      </c>
      <c r="D6291" s="2" t="s">
        <v>50</v>
      </c>
      <c r="E6291" s="3" t="s">
        <v>44</v>
      </c>
      <c r="F6291" s="3">
        <f t="shared" ca="1" si="194"/>
        <v>5</v>
      </c>
      <c r="G6291" s="4">
        <f t="shared" ca="1" si="195"/>
        <v>148</v>
      </c>
      <c r="H6291" s="4">
        <f ca="1">+Data_TABLE[[#This Row],[Qty]]*Data_TABLE[[#This Row],[Unit Price]]</f>
        <v>740</v>
      </c>
      <c r="I6291" s="7">
        <v>42238</v>
      </c>
      <c r="J6291" s="10">
        <f>EOMONTH(Data_TABLE[[#This Row],[Date Sold]],0)</f>
        <v>42247</v>
      </c>
    </row>
    <row r="6292" spans="2:10" x14ac:dyDescent="0.25">
      <c r="B6292" s="1" t="s">
        <v>41</v>
      </c>
      <c r="C6292" s="3" t="s">
        <v>56</v>
      </c>
      <c r="D6292" s="2" t="s">
        <v>50</v>
      </c>
      <c r="E6292" s="3" t="s">
        <v>44</v>
      </c>
      <c r="F6292" s="3">
        <f t="shared" ca="1" si="194"/>
        <v>3</v>
      </c>
      <c r="G6292" s="4">
        <f t="shared" ca="1" si="195"/>
        <v>196</v>
      </c>
      <c r="H6292" s="4">
        <f ca="1">+Data_TABLE[[#This Row],[Qty]]*Data_TABLE[[#This Row],[Unit Price]]</f>
        <v>588</v>
      </c>
      <c r="I6292" s="7">
        <v>42238</v>
      </c>
      <c r="J6292" s="10">
        <f>EOMONTH(Data_TABLE[[#This Row],[Date Sold]],0)</f>
        <v>42247</v>
      </c>
    </row>
    <row r="6293" spans="2:10" x14ac:dyDescent="0.25">
      <c r="B6293" s="1" t="s">
        <v>41</v>
      </c>
      <c r="C6293" s="3" t="s">
        <v>56</v>
      </c>
      <c r="D6293" s="2" t="s">
        <v>52</v>
      </c>
      <c r="E6293" s="3" t="s">
        <v>46</v>
      </c>
      <c r="F6293" s="3">
        <f t="shared" ca="1" si="194"/>
        <v>5</v>
      </c>
      <c r="G6293" s="4">
        <f t="shared" ca="1" si="195"/>
        <v>159</v>
      </c>
      <c r="H6293" s="4">
        <f ca="1">+Data_TABLE[[#This Row],[Qty]]*Data_TABLE[[#This Row],[Unit Price]]</f>
        <v>795</v>
      </c>
      <c r="I6293" s="7">
        <v>42238</v>
      </c>
      <c r="J6293" s="10">
        <f>EOMONTH(Data_TABLE[[#This Row],[Date Sold]],0)</f>
        <v>42247</v>
      </c>
    </row>
    <row r="6294" spans="2:10" x14ac:dyDescent="0.25">
      <c r="B6294" s="1" t="s">
        <v>41</v>
      </c>
      <c r="C6294" s="3" t="s">
        <v>56</v>
      </c>
      <c r="D6294" s="2" t="s">
        <v>52</v>
      </c>
      <c r="E6294" s="3" t="s">
        <v>46</v>
      </c>
      <c r="F6294" s="3">
        <f t="shared" ca="1" si="194"/>
        <v>3</v>
      </c>
      <c r="G6294" s="4">
        <f t="shared" ca="1" si="195"/>
        <v>149</v>
      </c>
      <c r="H6294" s="4">
        <f ca="1">+Data_TABLE[[#This Row],[Qty]]*Data_TABLE[[#This Row],[Unit Price]]</f>
        <v>447</v>
      </c>
      <c r="I6294" s="7">
        <v>42238</v>
      </c>
      <c r="J6294" s="10">
        <f>EOMONTH(Data_TABLE[[#This Row],[Date Sold]],0)</f>
        <v>42247</v>
      </c>
    </row>
    <row r="6295" spans="2:10" x14ac:dyDescent="0.25">
      <c r="B6295" s="1" t="s">
        <v>41</v>
      </c>
      <c r="C6295" s="3" t="s">
        <v>55</v>
      </c>
      <c r="D6295" s="2" t="s">
        <v>49</v>
      </c>
      <c r="E6295" s="3" t="s">
        <v>43</v>
      </c>
      <c r="F6295" s="3">
        <f t="shared" ca="1" si="194"/>
        <v>4</v>
      </c>
      <c r="G6295" s="4">
        <f t="shared" ca="1" si="195"/>
        <v>83</v>
      </c>
      <c r="H6295" s="4">
        <f ca="1">+Data_TABLE[[#This Row],[Qty]]*Data_TABLE[[#This Row],[Unit Price]]</f>
        <v>332</v>
      </c>
      <c r="I6295" s="7">
        <v>42238</v>
      </c>
      <c r="J6295" s="10">
        <f>EOMONTH(Data_TABLE[[#This Row],[Date Sold]],0)</f>
        <v>42247</v>
      </c>
    </row>
    <row r="6296" spans="2:10" x14ac:dyDescent="0.25">
      <c r="B6296" s="1" t="s">
        <v>41</v>
      </c>
      <c r="C6296" s="3" t="s">
        <v>55</v>
      </c>
      <c r="D6296" s="2" t="s">
        <v>51</v>
      </c>
      <c r="E6296" s="3" t="s">
        <v>45</v>
      </c>
      <c r="F6296" s="3">
        <f t="shared" ca="1" si="194"/>
        <v>5</v>
      </c>
      <c r="G6296" s="4">
        <f t="shared" ca="1" si="195"/>
        <v>170</v>
      </c>
      <c r="H6296" s="4">
        <f ca="1">+Data_TABLE[[#This Row],[Qty]]*Data_TABLE[[#This Row],[Unit Price]]</f>
        <v>850</v>
      </c>
      <c r="I6296" s="7">
        <v>42238</v>
      </c>
      <c r="J6296" s="10">
        <f>EOMONTH(Data_TABLE[[#This Row],[Date Sold]],0)</f>
        <v>42247</v>
      </c>
    </row>
    <row r="6297" spans="2:10" x14ac:dyDescent="0.25">
      <c r="B6297" s="1" t="s">
        <v>41</v>
      </c>
      <c r="C6297" s="3" t="s">
        <v>54</v>
      </c>
      <c r="D6297" s="2" t="s">
        <v>48</v>
      </c>
      <c r="E6297" s="3" t="s">
        <v>42</v>
      </c>
      <c r="F6297" s="3">
        <f t="shared" ca="1" si="194"/>
        <v>1</v>
      </c>
      <c r="G6297" s="4">
        <f t="shared" ca="1" si="195"/>
        <v>149</v>
      </c>
      <c r="H6297" s="4">
        <f ca="1">+Data_TABLE[[#This Row],[Qty]]*Data_TABLE[[#This Row],[Unit Price]]</f>
        <v>149</v>
      </c>
      <c r="I6297" s="7">
        <v>42238</v>
      </c>
      <c r="J6297" s="10">
        <f>EOMONTH(Data_TABLE[[#This Row],[Date Sold]],0)</f>
        <v>42247</v>
      </c>
    </row>
    <row r="6298" spans="2:10" x14ac:dyDescent="0.25">
      <c r="B6298" s="1" t="s">
        <v>41</v>
      </c>
      <c r="C6298" s="3" t="s">
        <v>56</v>
      </c>
      <c r="D6298" s="2" t="s">
        <v>50</v>
      </c>
      <c r="E6298" s="3" t="s">
        <v>44</v>
      </c>
      <c r="F6298" s="3">
        <f t="shared" ca="1" si="194"/>
        <v>2</v>
      </c>
      <c r="G6298" s="4">
        <f t="shared" ca="1" si="195"/>
        <v>95</v>
      </c>
      <c r="H6298" s="4">
        <f ca="1">+Data_TABLE[[#This Row],[Qty]]*Data_TABLE[[#This Row],[Unit Price]]</f>
        <v>190</v>
      </c>
      <c r="I6298" s="7">
        <v>42238</v>
      </c>
      <c r="J6298" s="10">
        <f>EOMONTH(Data_TABLE[[#This Row],[Date Sold]],0)</f>
        <v>42247</v>
      </c>
    </row>
    <row r="6299" spans="2:10" x14ac:dyDescent="0.25">
      <c r="B6299" s="1" t="s">
        <v>41</v>
      </c>
      <c r="C6299" s="3" t="s">
        <v>55</v>
      </c>
      <c r="D6299" s="2" t="s">
        <v>49</v>
      </c>
      <c r="E6299" s="3" t="s">
        <v>43</v>
      </c>
      <c r="F6299" s="3">
        <f t="shared" ca="1" si="194"/>
        <v>3</v>
      </c>
      <c r="G6299" s="4">
        <f t="shared" ca="1" si="195"/>
        <v>157</v>
      </c>
      <c r="H6299" s="4">
        <f ca="1">+Data_TABLE[[#This Row],[Qty]]*Data_TABLE[[#This Row],[Unit Price]]</f>
        <v>471</v>
      </c>
      <c r="I6299" s="7">
        <v>42238</v>
      </c>
      <c r="J6299" s="10">
        <f>EOMONTH(Data_TABLE[[#This Row],[Date Sold]],0)</f>
        <v>42247</v>
      </c>
    </row>
    <row r="6300" spans="2:10" x14ac:dyDescent="0.25">
      <c r="B6300" s="1" t="s">
        <v>41</v>
      </c>
      <c r="C6300" s="3" t="s">
        <v>56</v>
      </c>
      <c r="D6300" s="2" t="s">
        <v>50</v>
      </c>
      <c r="E6300" s="3" t="s">
        <v>44</v>
      </c>
      <c r="F6300" s="3">
        <f t="shared" ca="1" si="194"/>
        <v>5</v>
      </c>
      <c r="G6300" s="4">
        <f t="shared" ca="1" si="195"/>
        <v>91</v>
      </c>
      <c r="H6300" s="4">
        <f ca="1">+Data_TABLE[[#This Row],[Qty]]*Data_TABLE[[#This Row],[Unit Price]]</f>
        <v>455</v>
      </c>
      <c r="I6300" s="7">
        <v>42238</v>
      </c>
      <c r="J6300" s="10">
        <f>EOMONTH(Data_TABLE[[#This Row],[Date Sold]],0)</f>
        <v>42247</v>
      </c>
    </row>
    <row r="6301" spans="2:10" x14ac:dyDescent="0.25">
      <c r="B6301" s="1" t="s">
        <v>41</v>
      </c>
      <c r="C6301" s="3" t="s">
        <v>54</v>
      </c>
      <c r="D6301" s="2" t="s">
        <v>48</v>
      </c>
      <c r="E6301" s="3" t="s">
        <v>42</v>
      </c>
      <c r="F6301" s="3">
        <f t="shared" ca="1" si="194"/>
        <v>5</v>
      </c>
      <c r="G6301" s="4">
        <f t="shared" ca="1" si="195"/>
        <v>132</v>
      </c>
      <c r="H6301" s="4">
        <f ca="1">+Data_TABLE[[#This Row],[Qty]]*Data_TABLE[[#This Row],[Unit Price]]</f>
        <v>660</v>
      </c>
      <c r="I6301" s="7">
        <v>42238</v>
      </c>
      <c r="J6301" s="10">
        <f>EOMONTH(Data_TABLE[[#This Row],[Date Sold]],0)</f>
        <v>42247</v>
      </c>
    </row>
    <row r="6302" spans="2:10" x14ac:dyDescent="0.25">
      <c r="B6302" s="1" t="s">
        <v>41</v>
      </c>
      <c r="C6302" s="3" t="s">
        <v>55</v>
      </c>
      <c r="D6302" s="2" t="s">
        <v>51</v>
      </c>
      <c r="E6302" s="3" t="s">
        <v>45</v>
      </c>
      <c r="F6302" s="3">
        <f t="shared" ca="1" si="194"/>
        <v>1</v>
      </c>
      <c r="G6302" s="4">
        <f t="shared" ca="1" si="195"/>
        <v>76</v>
      </c>
      <c r="H6302" s="4">
        <f ca="1">+Data_TABLE[[#This Row],[Qty]]*Data_TABLE[[#This Row],[Unit Price]]</f>
        <v>76</v>
      </c>
      <c r="I6302" s="7">
        <v>42238</v>
      </c>
      <c r="J6302" s="10">
        <f>EOMONTH(Data_TABLE[[#This Row],[Date Sold]],0)</f>
        <v>42247</v>
      </c>
    </row>
    <row r="6303" spans="2:10" x14ac:dyDescent="0.25">
      <c r="B6303" s="1" t="s">
        <v>41</v>
      </c>
      <c r="C6303" s="3" t="s">
        <v>55</v>
      </c>
      <c r="D6303" s="2" t="s">
        <v>49</v>
      </c>
      <c r="E6303" s="3" t="s">
        <v>43</v>
      </c>
      <c r="F6303" s="3">
        <f t="shared" ca="1" si="194"/>
        <v>2</v>
      </c>
      <c r="G6303" s="4">
        <f t="shared" ca="1" si="195"/>
        <v>131</v>
      </c>
      <c r="H6303" s="4">
        <f ca="1">+Data_TABLE[[#This Row],[Qty]]*Data_TABLE[[#This Row],[Unit Price]]</f>
        <v>262</v>
      </c>
      <c r="I6303" s="7">
        <v>42239</v>
      </c>
      <c r="J6303" s="10">
        <f>EOMONTH(Data_TABLE[[#This Row],[Date Sold]],0)</f>
        <v>42247</v>
      </c>
    </row>
    <row r="6304" spans="2:10" x14ac:dyDescent="0.25">
      <c r="B6304" s="1" t="s">
        <v>41</v>
      </c>
      <c r="C6304" s="3" t="s">
        <v>54</v>
      </c>
      <c r="D6304" s="2" t="s">
        <v>48</v>
      </c>
      <c r="E6304" s="3" t="s">
        <v>42</v>
      </c>
      <c r="F6304" s="3">
        <f t="shared" ca="1" si="194"/>
        <v>5</v>
      </c>
      <c r="G6304" s="4">
        <f t="shared" ca="1" si="195"/>
        <v>149</v>
      </c>
      <c r="H6304" s="4">
        <f ca="1">+Data_TABLE[[#This Row],[Qty]]*Data_TABLE[[#This Row],[Unit Price]]</f>
        <v>745</v>
      </c>
      <c r="I6304" s="7">
        <v>42239</v>
      </c>
      <c r="J6304" s="10">
        <f>EOMONTH(Data_TABLE[[#This Row],[Date Sold]],0)</f>
        <v>42247</v>
      </c>
    </row>
    <row r="6305" spans="2:10" x14ac:dyDescent="0.25">
      <c r="B6305" s="1" t="s">
        <v>41</v>
      </c>
      <c r="C6305" s="3" t="s">
        <v>54</v>
      </c>
      <c r="D6305" s="2" t="s">
        <v>48</v>
      </c>
      <c r="E6305" s="3" t="s">
        <v>42</v>
      </c>
      <c r="F6305" s="3">
        <f t="shared" ca="1" si="194"/>
        <v>4</v>
      </c>
      <c r="G6305" s="4">
        <f t="shared" ca="1" si="195"/>
        <v>73</v>
      </c>
      <c r="H6305" s="4">
        <f ca="1">+Data_TABLE[[#This Row],[Qty]]*Data_TABLE[[#This Row],[Unit Price]]</f>
        <v>292</v>
      </c>
      <c r="I6305" s="7">
        <v>42239</v>
      </c>
      <c r="J6305" s="10">
        <f>EOMONTH(Data_TABLE[[#This Row],[Date Sold]],0)</f>
        <v>42247</v>
      </c>
    </row>
    <row r="6306" spans="2:10" x14ac:dyDescent="0.25">
      <c r="B6306" s="1" t="s">
        <v>41</v>
      </c>
      <c r="C6306" s="3" t="s">
        <v>55</v>
      </c>
      <c r="D6306" s="2" t="s">
        <v>49</v>
      </c>
      <c r="E6306" s="3" t="s">
        <v>43</v>
      </c>
      <c r="F6306" s="3">
        <f t="shared" ca="1" si="194"/>
        <v>5</v>
      </c>
      <c r="G6306" s="4">
        <f t="shared" ca="1" si="195"/>
        <v>144</v>
      </c>
      <c r="H6306" s="4">
        <f ca="1">+Data_TABLE[[#This Row],[Qty]]*Data_TABLE[[#This Row],[Unit Price]]</f>
        <v>720</v>
      </c>
      <c r="I6306" s="7">
        <v>42239</v>
      </c>
      <c r="J6306" s="10">
        <f>EOMONTH(Data_TABLE[[#This Row],[Date Sold]],0)</f>
        <v>42247</v>
      </c>
    </row>
    <row r="6307" spans="2:10" x14ac:dyDescent="0.25">
      <c r="B6307" s="1" t="s">
        <v>41</v>
      </c>
      <c r="C6307" s="3" t="s">
        <v>55</v>
      </c>
      <c r="D6307" s="2" t="s">
        <v>49</v>
      </c>
      <c r="E6307" s="3" t="s">
        <v>43</v>
      </c>
      <c r="F6307" s="3">
        <f t="shared" ca="1" si="194"/>
        <v>5</v>
      </c>
      <c r="G6307" s="4">
        <f t="shared" ca="1" si="195"/>
        <v>184</v>
      </c>
      <c r="H6307" s="4">
        <f ca="1">+Data_TABLE[[#This Row],[Qty]]*Data_TABLE[[#This Row],[Unit Price]]</f>
        <v>920</v>
      </c>
      <c r="I6307" s="7">
        <v>42239</v>
      </c>
      <c r="J6307" s="10">
        <f>EOMONTH(Data_TABLE[[#This Row],[Date Sold]],0)</f>
        <v>42247</v>
      </c>
    </row>
    <row r="6308" spans="2:10" x14ac:dyDescent="0.25">
      <c r="B6308" s="1" t="s">
        <v>41</v>
      </c>
      <c r="C6308" s="3" t="s">
        <v>55</v>
      </c>
      <c r="D6308" s="2" t="s">
        <v>51</v>
      </c>
      <c r="E6308" s="3" t="s">
        <v>45</v>
      </c>
      <c r="F6308" s="3">
        <f t="shared" ca="1" si="194"/>
        <v>5</v>
      </c>
      <c r="G6308" s="4">
        <f t="shared" ca="1" si="195"/>
        <v>155</v>
      </c>
      <c r="H6308" s="4">
        <f ca="1">+Data_TABLE[[#This Row],[Qty]]*Data_TABLE[[#This Row],[Unit Price]]</f>
        <v>775</v>
      </c>
      <c r="I6308" s="7">
        <v>42239</v>
      </c>
      <c r="J6308" s="10">
        <f>EOMONTH(Data_TABLE[[#This Row],[Date Sold]],0)</f>
        <v>42247</v>
      </c>
    </row>
    <row r="6309" spans="2:10" x14ac:dyDescent="0.25">
      <c r="B6309" s="1" t="s">
        <v>41</v>
      </c>
      <c r="C6309" s="3" t="s">
        <v>56</v>
      </c>
      <c r="D6309" s="2" t="s">
        <v>52</v>
      </c>
      <c r="E6309" s="3" t="s">
        <v>46</v>
      </c>
      <c r="F6309" s="3">
        <f t="shared" ca="1" si="194"/>
        <v>5</v>
      </c>
      <c r="G6309" s="4">
        <f t="shared" ca="1" si="195"/>
        <v>163</v>
      </c>
      <c r="H6309" s="4">
        <f ca="1">+Data_TABLE[[#This Row],[Qty]]*Data_TABLE[[#This Row],[Unit Price]]</f>
        <v>815</v>
      </c>
      <c r="I6309" s="7">
        <v>42239</v>
      </c>
      <c r="J6309" s="10">
        <f>EOMONTH(Data_TABLE[[#This Row],[Date Sold]],0)</f>
        <v>42247</v>
      </c>
    </row>
    <row r="6310" spans="2:10" x14ac:dyDescent="0.25">
      <c r="B6310" s="1" t="s">
        <v>41</v>
      </c>
      <c r="C6310" s="3" t="s">
        <v>54</v>
      </c>
      <c r="D6310" s="2" t="s">
        <v>48</v>
      </c>
      <c r="E6310" s="3" t="s">
        <v>42</v>
      </c>
      <c r="F6310" s="3">
        <f t="shared" ca="1" si="194"/>
        <v>4</v>
      </c>
      <c r="G6310" s="4">
        <f t="shared" ca="1" si="195"/>
        <v>191</v>
      </c>
      <c r="H6310" s="4">
        <f ca="1">+Data_TABLE[[#This Row],[Qty]]*Data_TABLE[[#This Row],[Unit Price]]</f>
        <v>764</v>
      </c>
      <c r="I6310" s="7">
        <v>42239</v>
      </c>
      <c r="J6310" s="10">
        <f>EOMONTH(Data_TABLE[[#This Row],[Date Sold]],0)</f>
        <v>42247</v>
      </c>
    </row>
    <row r="6311" spans="2:10" x14ac:dyDescent="0.25">
      <c r="B6311" s="1" t="s">
        <v>41</v>
      </c>
      <c r="C6311" s="3" t="s">
        <v>54</v>
      </c>
      <c r="D6311" s="2" t="s">
        <v>48</v>
      </c>
      <c r="E6311" s="3" t="s">
        <v>42</v>
      </c>
      <c r="F6311" s="3">
        <f t="shared" ca="1" si="194"/>
        <v>4</v>
      </c>
      <c r="G6311" s="4">
        <f t="shared" ca="1" si="195"/>
        <v>159</v>
      </c>
      <c r="H6311" s="4">
        <f ca="1">+Data_TABLE[[#This Row],[Qty]]*Data_TABLE[[#This Row],[Unit Price]]</f>
        <v>636</v>
      </c>
      <c r="I6311" s="7">
        <v>42239</v>
      </c>
      <c r="J6311" s="10">
        <f>EOMONTH(Data_TABLE[[#This Row],[Date Sold]],0)</f>
        <v>42247</v>
      </c>
    </row>
    <row r="6312" spans="2:10" x14ac:dyDescent="0.25">
      <c r="B6312" s="1" t="s">
        <v>41</v>
      </c>
      <c r="C6312" s="3" t="s">
        <v>55</v>
      </c>
      <c r="D6312" s="2" t="s">
        <v>51</v>
      </c>
      <c r="E6312" s="3" t="s">
        <v>45</v>
      </c>
      <c r="F6312" s="3">
        <f t="shared" ca="1" si="194"/>
        <v>3</v>
      </c>
      <c r="G6312" s="4">
        <f t="shared" ca="1" si="195"/>
        <v>97</v>
      </c>
      <c r="H6312" s="4">
        <f ca="1">+Data_TABLE[[#This Row],[Qty]]*Data_TABLE[[#This Row],[Unit Price]]</f>
        <v>291</v>
      </c>
      <c r="I6312" s="7">
        <v>42239</v>
      </c>
      <c r="J6312" s="10">
        <f>EOMONTH(Data_TABLE[[#This Row],[Date Sold]],0)</f>
        <v>42247</v>
      </c>
    </row>
    <row r="6313" spans="2:10" x14ac:dyDescent="0.25">
      <c r="B6313" s="1" t="s">
        <v>41</v>
      </c>
      <c r="C6313" s="3" t="s">
        <v>56</v>
      </c>
      <c r="D6313" s="2" t="s">
        <v>52</v>
      </c>
      <c r="E6313" s="3" t="s">
        <v>46</v>
      </c>
      <c r="F6313" s="3">
        <f t="shared" ca="1" si="194"/>
        <v>2</v>
      </c>
      <c r="G6313" s="4">
        <f t="shared" ca="1" si="195"/>
        <v>157</v>
      </c>
      <c r="H6313" s="4">
        <f ca="1">+Data_TABLE[[#This Row],[Qty]]*Data_TABLE[[#This Row],[Unit Price]]</f>
        <v>314</v>
      </c>
      <c r="I6313" s="7">
        <v>42239</v>
      </c>
      <c r="J6313" s="10">
        <f>EOMONTH(Data_TABLE[[#This Row],[Date Sold]],0)</f>
        <v>42247</v>
      </c>
    </row>
    <row r="6314" spans="2:10" x14ac:dyDescent="0.25">
      <c r="B6314" s="1" t="s">
        <v>41</v>
      </c>
      <c r="C6314" s="3" t="s">
        <v>55</v>
      </c>
      <c r="D6314" s="2" t="s">
        <v>49</v>
      </c>
      <c r="E6314" s="3" t="s">
        <v>43</v>
      </c>
      <c r="F6314" s="3">
        <f t="shared" ca="1" si="194"/>
        <v>4</v>
      </c>
      <c r="G6314" s="4">
        <f t="shared" ca="1" si="195"/>
        <v>197</v>
      </c>
      <c r="H6314" s="4">
        <f ca="1">+Data_TABLE[[#This Row],[Qty]]*Data_TABLE[[#This Row],[Unit Price]]</f>
        <v>788</v>
      </c>
      <c r="I6314" s="7">
        <v>42239</v>
      </c>
      <c r="J6314" s="10">
        <f>EOMONTH(Data_TABLE[[#This Row],[Date Sold]],0)</f>
        <v>42247</v>
      </c>
    </row>
    <row r="6315" spans="2:10" x14ac:dyDescent="0.25">
      <c r="B6315" s="1" t="s">
        <v>41</v>
      </c>
      <c r="C6315" s="3" t="s">
        <v>55</v>
      </c>
      <c r="D6315" s="2" t="s">
        <v>51</v>
      </c>
      <c r="E6315" s="3" t="s">
        <v>45</v>
      </c>
      <c r="F6315" s="3">
        <f t="shared" ca="1" si="194"/>
        <v>1</v>
      </c>
      <c r="G6315" s="4">
        <f t="shared" ca="1" si="195"/>
        <v>166</v>
      </c>
      <c r="H6315" s="4">
        <f ca="1">+Data_TABLE[[#This Row],[Qty]]*Data_TABLE[[#This Row],[Unit Price]]</f>
        <v>166</v>
      </c>
      <c r="I6315" s="7">
        <v>42239</v>
      </c>
      <c r="J6315" s="10">
        <f>EOMONTH(Data_TABLE[[#This Row],[Date Sold]],0)</f>
        <v>42247</v>
      </c>
    </row>
    <row r="6316" spans="2:10" x14ac:dyDescent="0.25">
      <c r="B6316" s="1" t="s">
        <v>41</v>
      </c>
      <c r="C6316" s="3" t="s">
        <v>55</v>
      </c>
      <c r="D6316" s="2" t="s">
        <v>51</v>
      </c>
      <c r="E6316" s="3" t="s">
        <v>45</v>
      </c>
      <c r="F6316" s="3">
        <f t="shared" ca="1" si="194"/>
        <v>4</v>
      </c>
      <c r="G6316" s="4">
        <f t="shared" ca="1" si="195"/>
        <v>83</v>
      </c>
      <c r="H6316" s="4">
        <f ca="1">+Data_TABLE[[#This Row],[Qty]]*Data_TABLE[[#This Row],[Unit Price]]</f>
        <v>332</v>
      </c>
      <c r="I6316" s="7">
        <v>42239</v>
      </c>
      <c r="J6316" s="10">
        <f>EOMONTH(Data_TABLE[[#This Row],[Date Sold]],0)</f>
        <v>42247</v>
      </c>
    </row>
    <row r="6317" spans="2:10" x14ac:dyDescent="0.25">
      <c r="B6317" s="1" t="s">
        <v>41</v>
      </c>
      <c r="C6317" s="3" t="s">
        <v>56</v>
      </c>
      <c r="D6317" s="2" t="s">
        <v>52</v>
      </c>
      <c r="E6317" s="3" t="s">
        <v>46</v>
      </c>
      <c r="F6317" s="3">
        <f t="shared" ca="1" si="194"/>
        <v>3</v>
      </c>
      <c r="G6317" s="4">
        <f t="shared" ca="1" si="195"/>
        <v>179</v>
      </c>
      <c r="H6317" s="4">
        <f ca="1">+Data_TABLE[[#This Row],[Qty]]*Data_TABLE[[#This Row],[Unit Price]]</f>
        <v>537</v>
      </c>
      <c r="I6317" s="7">
        <v>42239</v>
      </c>
      <c r="J6317" s="10">
        <f>EOMONTH(Data_TABLE[[#This Row],[Date Sold]],0)</f>
        <v>42247</v>
      </c>
    </row>
    <row r="6318" spans="2:10" x14ac:dyDescent="0.25">
      <c r="B6318" s="1" t="s">
        <v>41</v>
      </c>
      <c r="C6318" s="3" t="s">
        <v>55</v>
      </c>
      <c r="D6318" s="2" t="s">
        <v>49</v>
      </c>
      <c r="E6318" s="3" t="s">
        <v>43</v>
      </c>
      <c r="F6318" s="3">
        <f t="shared" ca="1" si="194"/>
        <v>3</v>
      </c>
      <c r="G6318" s="4">
        <f t="shared" ca="1" si="195"/>
        <v>63</v>
      </c>
      <c r="H6318" s="4">
        <f ca="1">+Data_TABLE[[#This Row],[Qty]]*Data_TABLE[[#This Row],[Unit Price]]</f>
        <v>189</v>
      </c>
      <c r="I6318" s="7">
        <v>42239</v>
      </c>
      <c r="J6318" s="10">
        <f>EOMONTH(Data_TABLE[[#This Row],[Date Sold]],0)</f>
        <v>42247</v>
      </c>
    </row>
    <row r="6319" spans="2:10" x14ac:dyDescent="0.25">
      <c r="B6319" s="1" t="s">
        <v>41</v>
      </c>
      <c r="C6319" s="3" t="s">
        <v>56</v>
      </c>
      <c r="D6319" s="2" t="s">
        <v>52</v>
      </c>
      <c r="E6319" s="3" t="s">
        <v>46</v>
      </c>
      <c r="F6319" s="3">
        <f t="shared" ca="1" si="194"/>
        <v>2</v>
      </c>
      <c r="G6319" s="4">
        <f t="shared" ca="1" si="195"/>
        <v>142</v>
      </c>
      <c r="H6319" s="4">
        <f ca="1">+Data_TABLE[[#This Row],[Qty]]*Data_TABLE[[#This Row],[Unit Price]]</f>
        <v>284</v>
      </c>
      <c r="I6319" s="7">
        <v>42239</v>
      </c>
      <c r="J6319" s="10">
        <f>EOMONTH(Data_TABLE[[#This Row],[Date Sold]],0)</f>
        <v>42247</v>
      </c>
    </row>
    <row r="6320" spans="2:10" x14ac:dyDescent="0.25">
      <c r="B6320" s="1" t="s">
        <v>41</v>
      </c>
      <c r="C6320" s="3" t="s">
        <v>55</v>
      </c>
      <c r="D6320" s="2" t="s">
        <v>51</v>
      </c>
      <c r="E6320" s="3" t="s">
        <v>45</v>
      </c>
      <c r="F6320" s="3">
        <f t="shared" ca="1" si="194"/>
        <v>5</v>
      </c>
      <c r="G6320" s="4">
        <f t="shared" ca="1" si="195"/>
        <v>188</v>
      </c>
      <c r="H6320" s="4">
        <f ca="1">+Data_TABLE[[#This Row],[Qty]]*Data_TABLE[[#This Row],[Unit Price]]</f>
        <v>940</v>
      </c>
      <c r="I6320" s="7">
        <v>42239</v>
      </c>
      <c r="J6320" s="10">
        <f>EOMONTH(Data_TABLE[[#This Row],[Date Sold]],0)</f>
        <v>42247</v>
      </c>
    </row>
    <row r="6321" spans="2:10" x14ac:dyDescent="0.25">
      <c r="B6321" s="1" t="s">
        <v>41</v>
      </c>
      <c r="C6321" s="3" t="s">
        <v>54</v>
      </c>
      <c r="D6321" s="2" t="s">
        <v>48</v>
      </c>
      <c r="E6321" s="3" t="s">
        <v>42</v>
      </c>
      <c r="F6321" s="3">
        <f t="shared" ref="F6321:F6384" ca="1" si="196">RANDBETWEEN(1,5)</f>
        <v>1</v>
      </c>
      <c r="G6321" s="4">
        <f t="shared" ref="G6321:G6384" ca="1" si="197">RANDBETWEEN(60,200)</f>
        <v>122</v>
      </c>
      <c r="H6321" s="4">
        <f ca="1">+Data_TABLE[[#This Row],[Qty]]*Data_TABLE[[#This Row],[Unit Price]]</f>
        <v>122</v>
      </c>
      <c r="I6321" s="7">
        <v>42239</v>
      </c>
      <c r="J6321" s="10">
        <f>EOMONTH(Data_TABLE[[#This Row],[Date Sold]],0)</f>
        <v>42247</v>
      </c>
    </row>
    <row r="6322" spans="2:10" x14ac:dyDescent="0.25">
      <c r="B6322" s="1" t="s">
        <v>41</v>
      </c>
      <c r="C6322" s="3" t="s">
        <v>56</v>
      </c>
      <c r="D6322" s="2" t="s">
        <v>50</v>
      </c>
      <c r="E6322" s="3" t="s">
        <v>44</v>
      </c>
      <c r="F6322" s="3">
        <f t="shared" ca="1" si="196"/>
        <v>4</v>
      </c>
      <c r="G6322" s="4">
        <f t="shared" ca="1" si="197"/>
        <v>116</v>
      </c>
      <c r="H6322" s="4">
        <f ca="1">+Data_TABLE[[#This Row],[Qty]]*Data_TABLE[[#This Row],[Unit Price]]</f>
        <v>464</v>
      </c>
      <c r="I6322" s="7">
        <v>42239</v>
      </c>
      <c r="J6322" s="10">
        <f>EOMONTH(Data_TABLE[[#This Row],[Date Sold]],0)</f>
        <v>42247</v>
      </c>
    </row>
    <row r="6323" spans="2:10" x14ac:dyDescent="0.25">
      <c r="B6323" s="1" t="s">
        <v>41</v>
      </c>
      <c r="C6323" s="3" t="s">
        <v>55</v>
      </c>
      <c r="D6323" s="2" t="s">
        <v>49</v>
      </c>
      <c r="E6323" s="3" t="s">
        <v>43</v>
      </c>
      <c r="F6323" s="3">
        <f t="shared" ca="1" si="196"/>
        <v>2</v>
      </c>
      <c r="G6323" s="4">
        <f t="shared" ca="1" si="197"/>
        <v>84</v>
      </c>
      <c r="H6323" s="4">
        <f ca="1">+Data_TABLE[[#This Row],[Qty]]*Data_TABLE[[#This Row],[Unit Price]]</f>
        <v>168</v>
      </c>
      <c r="I6323" s="7">
        <v>42239</v>
      </c>
      <c r="J6323" s="10">
        <f>EOMONTH(Data_TABLE[[#This Row],[Date Sold]],0)</f>
        <v>42247</v>
      </c>
    </row>
    <row r="6324" spans="2:10" x14ac:dyDescent="0.25">
      <c r="B6324" s="1" t="s">
        <v>41</v>
      </c>
      <c r="C6324" s="3" t="s">
        <v>55</v>
      </c>
      <c r="D6324" s="2" t="s">
        <v>51</v>
      </c>
      <c r="E6324" s="3" t="s">
        <v>45</v>
      </c>
      <c r="F6324" s="3">
        <f t="shared" ca="1" si="196"/>
        <v>4</v>
      </c>
      <c r="G6324" s="4">
        <f t="shared" ca="1" si="197"/>
        <v>86</v>
      </c>
      <c r="H6324" s="4">
        <f ca="1">+Data_TABLE[[#This Row],[Qty]]*Data_TABLE[[#This Row],[Unit Price]]</f>
        <v>344</v>
      </c>
      <c r="I6324" s="7">
        <v>42239</v>
      </c>
      <c r="J6324" s="10">
        <f>EOMONTH(Data_TABLE[[#This Row],[Date Sold]],0)</f>
        <v>42247</v>
      </c>
    </row>
    <row r="6325" spans="2:10" x14ac:dyDescent="0.25">
      <c r="B6325" s="1" t="s">
        <v>41</v>
      </c>
      <c r="C6325" s="3" t="s">
        <v>56</v>
      </c>
      <c r="D6325" s="2" t="s">
        <v>52</v>
      </c>
      <c r="E6325" s="3" t="s">
        <v>46</v>
      </c>
      <c r="F6325" s="3">
        <f t="shared" ca="1" si="196"/>
        <v>5</v>
      </c>
      <c r="G6325" s="4">
        <f t="shared" ca="1" si="197"/>
        <v>148</v>
      </c>
      <c r="H6325" s="4">
        <f ca="1">+Data_TABLE[[#This Row],[Qty]]*Data_TABLE[[#This Row],[Unit Price]]</f>
        <v>740</v>
      </c>
      <c r="I6325" s="7">
        <v>42239</v>
      </c>
      <c r="J6325" s="10">
        <f>EOMONTH(Data_TABLE[[#This Row],[Date Sold]],0)</f>
        <v>42247</v>
      </c>
    </row>
    <row r="6326" spans="2:10" x14ac:dyDescent="0.25">
      <c r="B6326" s="1" t="s">
        <v>41</v>
      </c>
      <c r="C6326" s="3" t="s">
        <v>55</v>
      </c>
      <c r="D6326" s="2" t="s">
        <v>51</v>
      </c>
      <c r="E6326" s="3" t="s">
        <v>45</v>
      </c>
      <c r="F6326" s="3">
        <f t="shared" ca="1" si="196"/>
        <v>5</v>
      </c>
      <c r="G6326" s="4">
        <f t="shared" ca="1" si="197"/>
        <v>140</v>
      </c>
      <c r="H6326" s="4">
        <f ca="1">+Data_TABLE[[#This Row],[Qty]]*Data_TABLE[[#This Row],[Unit Price]]</f>
        <v>700</v>
      </c>
      <c r="I6326" s="7">
        <v>42239</v>
      </c>
      <c r="J6326" s="10">
        <f>EOMONTH(Data_TABLE[[#This Row],[Date Sold]],0)</f>
        <v>42247</v>
      </c>
    </row>
    <row r="6327" spans="2:10" x14ac:dyDescent="0.25">
      <c r="B6327" s="1" t="s">
        <v>41</v>
      </c>
      <c r="C6327" s="3" t="s">
        <v>55</v>
      </c>
      <c r="D6327" s="2" t="s">
        <v>49</v>
      </c>
      <c r="E6327" s="3" t="s">
        <v>43</v>
      </c>
      <c r="F6327" s="3">
        <f t="shared" ca="1" si="196"/>
        <v>1</v>
      </c>
      <c r="G6327" s="4">
        <f t="shared" ca="1" si="197"/>
        <v>143</v>
      </c>
      <c r="H6327" s="4">
        <f ca="1">+Data_TABLE[[#This Row],[Qty]]*Data_TABLE[[#This Row],[Unit Price]]</f>
        <v>143</v>
      </c>
      <c r="I6327" s="7">
        <v>42239</v>
      </c>
      <c r="J6327" s="10">
        <f>EOMONTH(Data_TABLE[[#This Row],[Date Sold]],0)</f>
        <v>42247</v>
      </c>
    </row>
    <row r="6328" spans="2:10" x14ac:dyDescent="0.25">
      <c r="B6328" s="1" t="s">
        <v>41</v>
      </c>
      <c r="C6328" s="3" t="s">
        <v>56</v>
      </c>
      <c r="D6328" s="2" t="s">
        <v>50</v>
      </c>
      <c r="E6328" s="3" t="s">
        <v>44</v>
      </c>
      <c r="F6328" s="3">
        <f t="shared" ca="1" si="196"/>
        <v>5</v>
      </c>
      <c r="G6328" s="4">
        <f t="shared" ca="1" si="197"/>
        <v>195</v>
      </c>
      <c r="H6328" s="4">
        <f ca="1">+Data_TABLE[[#This Row],[Qty]]*Data_TABLE[[#This Row],[Unit Price]]</f>
        <v>975</v>
      </c>
      <c r="I6328" s="7">
        <v>42239</v>
      </c>
      <c r="J6328" s="10">
        <f>EOMONTH(Data_TABLE[[#This Row],[Date Sold]],0)</f>
        <v>42247</v>
      </c>
    </row>
    <row r="6329" spans="2:10" x14ac:dyDescent="0.25">
      <c r="B6329" s="1" t="s">
        <v>41</v>
      </c>
      <c r="C6329" s="3" t="s">
        <v>56</v>
      </c>
      <c r="D6329" s="2" t="s">
        <v>52</v>
      </c>
      <c r="E6329" s="3" t="s">
        <v>46</v>
      </c>
      <c r="F6329" s="3">
        <f t="shared" ca="1" si="196"/>
        <v>2</v>
      </c>
      <c r="G6329" s="4">
        <f t="shared" ca="1" si="197"/>
        <v>184</v>
      </c>
      <c r="H6329" s="4">
        <f ca="1">+Data_TABLE[[#This Row],[Qty]]*Data_TABLE[[#This Row],[Unit Price]]</f>
        <v>368</v>
      </c>
      <c r="I6329" s="7">
        <v>42239</v>
      </c>
      <c r="J6329" s="10">
        <f>EOMONTH(Data_TABLE[[#This Row],[Date Sold]],0)</f>
        <v>42247</v>
      </c>
    </row>
    <row r="6330" spans="2:10" x14ac:dyDescent="0.25">
      <c r="B6330" s="1" t="s">
        <v>41</v>
      </c>
      <c r="C6330" s="3" t="s">
        <v>56</v>
      </c>
      <c r="D6330" s="2" t="s">
        <v>52</v>
      </c>
      <c r="E6330" s="3" t="s">
        <v>46</v>
      </c>
      <c r="F6330" s="3">
        <f t="shared" ca="1" si="196"/>
        <v>2</v>
      </c>
      <c r="G6330" s="4">
        <f t="shared" ca="1" si="197"/>
        <v>143</v>
      </c>
      <c r="H6330" s="4">
        <f ca="1">+Data_TABLE[[#This Row],[Qty]]*Data_TABLE[[#This Row],[Unit Price]]</f>
        <v>286</v>
      </c>
      <c r="I6330" s="7">
        <v>42239</v>
      </c>
      <c r="J6330" s="10">
        <f>EOMONTH(Data_TABLE[[#This Row],[Date Sold]],0)</f>
        <v>42247</v>
      </c>
    </row>
    <row r="6331" spans="2:10" x14ac:dyDescent="0.25">
      <c r="B6331" s="1" t="s">
        <v>41</v>
      </c>
      <c r="C6331" s="3" t="s">
        <v>56</v>
      </c>
      <c r="D6331" s="2" t="s">
        <v>50</v>
      </c>
      <c r="E6331" s="3" t="s">
        <v>44</v>
      </c>
      <c r="F6331" s="3">
        <f t="shared" ca="1" si="196"/>
        <v>4</v>
      </c>
      <c r="G6331" s="4">
        <f t="shared" ca="1" si="197"/>
        <v>118</v>
      </c>
      <c r="H6331" s="4">
        <f ca="1">+Data_TABLE[[#This Row],[Qty]]*Data_TABLE[[#This Row],[Unit Price]]</f>
        <v>472</v>
      </c>
      <c r="I6331" s="7">
        <v>42239</v>
      </c>
      <c r="J6331" s="10">
        <f>EOMONTH(Data_TABLE[[#This Row],[Date Sold]],0)</f>
        <v>42247</v>
      </c>
    </row>
    <row r="6332" spans="2:10" x14ac:dyDescent="0.25">
      <c r="B6332" s="1" t="s">
        <v>41</v>
      </c>
      <c r="C6332" s="3" t="s">
        <v>56</v>
      </c>
      <c r="D6332" s="2" t="s">
        <v>52</v>
      </c>
      <c r="E6332" s="3" t="s">
        <v>46</v>
      </c>
      <c r="F6332" s="3">
        <f t="shared" ca="1" si="196"/>
        <v>4</v>
      </c>
      <c r="G6332" s="4">
        <f t="shared" ca="1" si="197"/>
        <v>82</v>
      </c>
      <c r="H6332" s="4">
        <f ca="1">+Data_TABLE[[#This Row],[Qty]]*Data_TABLE[[#This Row],[Unit Price]]</f>
        <v>328</v>
      </c>
      <c r="I6332" s="7">
        <v>42239</v>
      </c>
      <c r="J6332" s="10">
        <f>EOMONTH(Data_TABLE[[#This Row],[Date Sold]],0)</f>
        <v>42247</v>
      </c>
    </row>
    <row r="6333" spans="2:10" x14ac:dyDescent="0.25">
      <c r="B6333" s="1" t="s">
        <v>41</v>
      </c>
      <c r="C6333" s="3" t="s">
        <v>56</v>
      </c>
      <c r="D6333" s="2" t="s">
        <v>50</v>
      </c>
      <c r="E6333" s="3" t="s">
        <v>44</v>
      </c>
      <c r="F6333" s="3">
        <f t="shared" ca="1" si="196"/>
        <v>5</v>
      </c>
      <c r="G6333" s="4">
        <f t="shared" ca="1" si="197"/>
        <v>172</v>
      </c>
      <c r="H6333" s="4">
        <f ca="1">+Data_TABLE[[#This Row],[Qty]]*Data_TABLE[[#This Row],[Unit Price]]</f>
        <v>860</v>
      </c>
      <c r="I6333" s="7">
        <v>42239</v>
      </c>
      <c r="J6333" s="10">
        <f>EOMONTH(Data_TABLE[[#This Row],[Date Sold]],0)</f>
        <v>42247</v>
      </c>
    </row>
    <row r="6334" spans="2:10" x14ac:dyDescent="0.25">
      <c r="B6334" s="1" t="s">
        <v>41</v>
      </c>
      <c r="C6334" s="3" t="s">
        <v>54</v>
      </c>
      <c r="D6334" s="2" t="s">
        <v>48</v>
      </c>
      <c r="E6334" s="3" t="s">
        <v>42</v>
      </c>
      <c r="F6334" s="3">
        <f t="shared" ca="1" si="196"/>
        <v>5</v>
      </c>
      <c r="G6334" s="4">
        <f t="shared" ca="1" si="197"/>
        <v>98</v>
      </c>
      <c r="H6334" s="4">
        <f ca="1">+Data_TABLE[[#This Row],[Qty]]*Data_TABLE[[#This Row],[Unit Price]]</f>
        <v>490</v>
      </c>
      <c r="I6334" s="7">
        <v>42239</v>
      </c>
      <c r="J6334" s="10">
        <f>EOMONTH(Data_TABLE[[#This Row],[Date Sold]],0)</f>
        <v>42247</v>
      </c>
    </row>
    <row r="6335" spans="2:10" x14ac:dyDescent="0.25">
      <c r="B6335" s="1" t="s">
        <v>41</v>
      </c>
      <c r="C6335" s="3" t="s">
        <v>56</v>
      </c>
      <c r="D6335" s="2" t="s">
        <v>52</v>
      </c>
      <c r="E6335" s="3" t="s">
        <v>46</v>
      </c>
      <c r="F6335" s="3">
        <f t="shared" ca="1" si="196"/>
        <v>3</v>
      </c>
      <c r="G6335" s="4">
        <f t="shared" ca="1" si="197"/>
        <v>191</v>
      </c>
      <c r="H6335" s="4">
        <f ca="1">+Data_TABLE[[#This Row],[Qty]]*Data_TABLE[[#This Row],[Unit Price]]</f>
        <v>573</v>
      </c>
      <c r="I6335" s="7">
        <v>42239</v>
      </c>
      <c r="J6335" s="10">
        <f>EOMONTH(Data_TABLE[[#This Row],[Date Sold]],0)</f>
        <v>42247</v>
      </c>
    </row>
    <row r="6336" spans="2:10" x14ac:dyDescent="0.25">
      <c r="B6336" s="1" t="s">
        <v>41</v>
      </c>
      <c r="C6336" s="3" t="s">
        <v>54</v>
      </c>
      <c r="D6336" s="2" t="s">
        <v>48</v>
      </c>
      <c r="E6336" s="3" t="s">
        <v>42</v>
      </c>
      <c r="F6336" s="3">
        <f t="shared" ca="1" si="196"/>
        <v>4</v>
      </c>
      <c r="G6336" s="4">
        <f t="shared" ca="1" si="197"/>
        <v>128</v>
      </c>
      <c r="H6336" s="4">
        <f ca="1">+Data_TABLE[[#This Row],[Qty]]*Data_TABLE[[#This Row],[Unit Price]]</f>
        <v>512</v>
      </c>
      <c r="I6336" s="7">
        <v>42239</v>
      </c>
      <c r="J6336" s="10">
        <f>EOMONTH(Data_TABLE[[#This Row],[Date Sold]],0)</f>
        <v>42247</v>
      </c>
    </row>
    <row r="6337" spans="2:10" x14ac:dyDescent="0.25">
      <c r="B6337" s="1" t="s">
        <v>41</v>
      </c>
      <c r="C6337" s="3" t="s">
        <v>54</v>
      </c>
      <c r="D6337" s="2" t="s">
        <v>48</v>
      </c>
      <c r="E6337" s="3" t="s">
        <v>42</v>
      </c>
      <c r="F6337" s="3">
        <f t="shared" ca="1" si="196"/>
        <v>3</v>
      </c>
      <c r="G6337" s="4">
        <f t="shared" ca="1" si="197"/>
        <v>187</v>
      </c>
      <c r="H6337" s="4">
        <f ca="1">+Data_TABLE[[#This Row],[Qty]]*Data_TABLE[[#This Row],[Unit Price]]</f>
        <v>561</v>
      </c>
      <c r="I6337" s="7">
        <v>42239</v>
      </c>
      <c r="J6337" s="10">
        <f>EOMONTH(Data_TABLE[[#This Row],[Date Sold]],0)</f>
        <v>42247</v>
      </c>
    </row>
    <row r="6338" spans="2:10" x14ac:dyDescent="0.25">
      <c r="B6338" s="1" t="s">
        <v>41</v>
      </c>
      <c r="C6338" s="3" t="s">
        <v>55</v>
      </c>
      <c r="D6338" s="2" t="s">
        <v>51</v>
      </c>
      <c r="E6338" s="3" t="s">
        <v>45</v>
      </c>
      <c r="F6338" s="3">
        <f t="shared" ca="1" si="196"/>
        <v>4</v>
      </c>
      <c r="G6338" s="4">
        <f t="shared" ca="1" si="197"/>
        <v>167</v>
      </c>
      <c r="H6338" s="4">
        <f ca="1">+Data_TABLE[[#This Row],[Qty]]*Data_TABLE[[#This Row],[Unit Price]]</f>
        <v>668</v>
      </c>
      <c r="I6338" s="7">
        <v>42239</v>
      </c>
      <c r="J6338" s="10">
        <f>EOMONTH(Data_TABLE[[#This Row],[Date Sold]],0)</f>
        <v>42247</v>
      </c>
    </row>
    <row r="6339" spans="2:10" x14ac:dyDescent="0.25">
      <c r="B6339" s="1" t="s">
        <v>41</v>
      </c>
      <c r="C6339" s="3" t="s">
        <v>55</v>
      </c>
      <c r="D6339" s="2" t="s">
        <v>49</v>
      </c>
      <c r="E6339" s="3" t="s">
        <v>43</v>
      </c>
      <c r="F6339" s="3">
        <f t="shared" ca="1" si="196"/>
        <v>4</v>
      </c>
      <c r="G6339" s="4">
        <f t="shared" ca="1" si="197"/>
        <v>118</v>
      </c>
      <c r="H6339" s="4">
        <f ca="1">+Data_TABLE[[#This Row],[Qty]]*Data_TABLE[[#This Row],[Unit Price]]</f>
        <v>472</v>
      </c>
      <c r="I6339" s="7">
        <v>42239</v>
      </c>
      <c r="J6339" s="10">
        <f>EOMONTH(Data_TABLE[[#This Row],[Date Sold]],0)</f>
        <v>42247</v>
      </c>
    </row>
    <row r="6340" spans="2:10" x14ac:dyDescent="0.25">
      <c r="B6340" s="1" t="s">
        <v>41</v>
      </c>
      <c r="C6340" s="3" t="s">
        <v>56</v>
      </c>
      <c r="D6340" s="2" t="s">
        <v>52</v>
      </c>
      <c r="E6340" s="3" t="s">
        <v>46</v>
      </c>
      <c r="F6340" s="3">
        <f t="shared" ca="1" si="196"/>
        <v>2</v>
      </c>
      <c r="G6340" s="4">
        <f t="shared" ca="1" si="197"/>
        <v>99</v>
      </c>
      <c r="H6340" s="4">
        <f ca="1">+Data_TABLE[[#This Row],[Qty]]*Data_TABLE[[#This Row],[Unit Price]]</f>
        <v>198</v>
      </c>
      <c r="I6340" s="7">
        <v>42239</v>
      </c>
      <c r="J6340" s="10">
        <f>EOMONTH(Data_TABLE[[#This Row],[Date Sold]],0)</f>
        <v>42247</v>
      </c>
    </row>
    <row r="6341" spans="2:10" x14ac:dyDescent="0.25">
      <c r="B6341" s="1" t="s">
        <v>41</v>
      </c>
      <c r="C6341" s="3" t="s">
        <v>56</v>
      </c>
      <c r="D6341" s="2" t="s">
        <v>50</v>
      </c>
      <c r="E6341" s="3" t="s">
        <v>44</v>
      </c>
      <c r="F6341" s="3">
        <f t="shared" ca="1" si="196"/>
        <v>1</v>
      </c>
      <c r="G6341" s="4">
        <f t="shared" ca="1" si="197"/>
        <v>141</v>
      </c>
      <c r="H6341" s="4">
        <f ca="1">+Data_TABLE[[#This Row],[Qty]]*Data_TABLE[[#This Row],[Unit Price]]</f>
        <v>141</v>
      </c>
      <c r="I6341" s="7">
        <v>42239</v>
      </c>
      <c r="J6341" s="10">
        <f>EOMONTH(Data_TABLE[[#This Row],[Date Sold]],0)</f>
        <v>42247</v>
      </c>
    </row>
    <row r="6342" spans="2:10" x14ac:dyDescent="0.25">
      <c r="B6342" s="1" t="s">
        <v>41</v>
      </c>
      <c r="C6342" s="3" t="s">
        <v>56</v>
      </c>
      <c r="D6342" s="2" t="s">
        <v>50</v>
      </c>
      <c r="E6342" s="3" t="s">
        <v>44</v>
      </c>
      <c r="F6342" s="3">
        <f t="shared" ca="1" si="196"/>
        <v>2</v>
      </c>
      <c r="G6342" s="4">
        <f t="shared" ca="1" si="197"/>
        <v>116</v>
      </c>
      <c r="H6342" s="4">
        <f ca="1">+Data_TABLE[[#This Row],[Qty]]*Data_TABLE[[#This Row],[Unit Price]]</f>
        <v>232</v>
      </c>
      <c r="I6342" s="7">
        <v>42239</v>
      </c>
      <c r="J6342" s="10">
        <f>EOMONTH(Data_TABLE[[#This Row],[Date Sold]],0)</f>
        <v>42247</v>
      </c>
    </row>
    <row r="6343" spans="2:10" x14ac:dyDescent="0.25">
      <c r="B6343" s="1" t="s">
        <v>41</v>
      </c>
      <c r="C6343" s="3" t="s">
        <v>56</v>
      </c>
      <c r="D6343" s="2" t="s">
        <v>52</v>
      </c>
      <c r="E6343" s="3" t="s">
        <v>46</v>
      </c>
      <c r="F6343" s="3">
        <f t="shared" ca="1" si="196"/>
        <v>2</v>
      </c>
      <c r="G6343" s="4">
        <f t="shared" ca="1" si="197"/>
        <v>66</v>
      </c>
      <c r="H6343" s="4">
        <f ca="1">+Data_TABLE[[#This Row],[Qty]]*Data_TABLE[[#This Row],[Unit Price]]</f>
        <v>132</v>
      </c>
      <c r="I6343" s="7">
        <v>42239</v>
      </c>
      <c r="J6343" s="10">
        <f>EOMONTH(Data_TABLE[[#This Row],[Date Sold]],0)</f>
        <v>42247</v>
      </c>
    </row>
    <row r="6344" spans="2:10" x14ac:dyDescent="0.25">
      <c r="B6344" s="1" t="s">
        <v>41</v>
      </c>
      <c r="C6344" s="3" t="s">
        <v>54</v>
      </c>
      <c r="D6344" s="2" t="s">
        <v>48</v>
      </c>
      <c r="E6344" s="3" t="s">
        <v>42</v>
      </c>
      <c r="F6344" s="3">
        <f t="shared" ca="1" si="196"/>
        <v>2</v>
      </c>
      <c r="G6344" s="4">
        <f t="shared" ca="1" si="197"/>
        <v>68</v>
      </c>
      <c r="H6344" s="4">
        <f ca="1">+Data_TABLE[[#This Row],[Qty]]*Data_TABLE[[#This Row],[Unit Price]]</f>
        <v>136</v>
      </c>
      <c r="I6344" s="7">
        <v>42239</v>
      </c>
      <c r="J6344" s="10">
        <f>EOMONTH(Data_TABLE[[#This Row],[Date Sold]],0)</f>
        <v>42247</v>
      </c>
    </row>
    <row r="6345" spans="2:10" x14ac:dyDescent="0.25">
      <c r="B6345" s="1" t="s">
        <v>41</v>
      </c>
      <c r="C6345" s="3" t="s">
        <v>56</v>
      </c>
      <c r="D6345" s="2" t="s">
        <v>50</v>
      </c>
      <c r="E6345" s="3" t="s">
        <v>44</v>
      </c>
      <c r="F6345" s="3">
        <f t="shared" ca="1" si="196"/>
        <v>2</v>
      </c>
      <c r="G6345" s="4">
        <f t="shared" ca="1" si="197"/>
        <v>109</v>
      </c>
      <c r="H6345" s="4">
        <f ca="1">+Data_TABLE[[#This Row],[Qty]]*Data_TABLE[[#This Row],[Unit Price]]</f>
        <v>218</v>
      </c>
      <c r="I6345" s="7">
        <v>42239</v>
      </c>
      <c r="J6345" s="10">
        <f>EOMONTH(Data_TABLE[[#This Row],[Date Sold]],0)</f>
        <v>42247</v>
      </c>
    </row>
    <row r="6346" spans="2:10" x14ac:dyDescent="0.25">
      <c r="B6346" s="1" t="s">
        <v>41</v>
      </c>
      <c r="C6346" s="3" t="s">
        <v>56</v>
      </c>
      <c r="D6346" s="2" t="s">
        <v>52</v>
      </c>
      <c r="E6346" s="3" t="s">
        <v>46</v>
      </c>
      <c r="F6346" s="3">
        <f t="shared" ca="1" si="196"/>
        <v>3</v>
      </c>
      <c r="G6346" s="4">
        <f t="shared" ca="1" si="197"/>
        <v>170</v>
      </c>
      <c r="H6346" s="4">
        <f ca="1">+Data_TABLE[[#This Row],[Qty]]*Data_TABLE[[#This Row],[Unit Price]]</f>
        <v>510</v>
      </c>
      <c r="I6346" s="7">
        <v>42239</v>
      </c>
      <c r="J6346" s="10">
        <f>EOMONTH(Data_TABLE[[#This Row],[Date Sold]],0)</f>
        <v>42247</v>
      </c>
    </row>
    <row r="6347" spans="2:10" x14ac:dyDescent="0.25">
      <c r="B6347" s="1" t="s">
        <v>41</v>
      </c>
      <c r="C6347" s="3" t="s">
        <v>54</v>
      </c>
      <c r="D6347" s="2" t="s">
        <v>48</v>
      </c>
      <c r="E6347" s="3" t="s">
        <v>42</v>
      </c>
      <c r="F6347" s="3">
        <f t="shared" ca="1" si="196"/>
        <v>3</v>
      </c>
      <c r="G6347" s="4">
        <f t="shared" ca="1" si="197"/>
        <v>110</v>
      </c>
      <c r="H6347" s="4">
        <f ca="1">+Data_TABLE[[#This Row],[Qty]]*Data_TABLE[[#This Row],[Unit Price]]</f>
        <v>330</v>
      </c>
      <c r="I6347" s="7">
        <v>42239</v>
      </c>
      <c r="J6347" s="10">
        <f>EOMONTH(Data_TABLE[[#This Row],[Date Sold]],0)</f>
        <v>42247</v>
      </c>
    </row>
    <row r="6348" spans="2:10" x14ac:dyDescent="0.25">
      <c r="B6348" s="1" t="s">
        <v>41</v>
      </c>
      <c r="C6348" s="3" t="s">
        <v>55</v>
      </c>
      <c r="D6348" s="2" t="s">
        <v>51</v>
      </c>
      <c r="E6348" s="3" t="s">
        <v>45</v>
      </c>
      <c r="F6348" s="3">
        <f t="shared" ca="1" si="196"/>
        <v>4</v>
      </c>
      <c r="G6348" s="4">
        <f t="shared" ca="1" si="197"/>
        <v>81</v>
      </c>
      <c r="H6348" s="4">
        <f ca="1">+Data_TABLE[[#This Row],[Qty]]*Data_TABLE[[#This Row],[Unit Price]]</f>
        <v>324</v>
      </c>
      <c r="I6348" s="7">
        <v>42239</v>
      </c>
      <c r="J6348" s="10">
        <f>EOMONTH(Data_TABLE[[#This Row],[Date Sold]],0)</f>
        <v>42247</v>
      </c>
    </row>
    <row r="6349" spans="2:10" x14ac:dyDescent="0.25">
      <c r="B6349" s="1" t="s">
        <v>41</v>
      </c>
      <c r="C6349" s="3" t="s">
        <v>54</v>
      </c>
      <c r="D6349" s="2" t="s">
        <v>48</v>
      </c>
      <c r="E6349" s="3" t="s">
        <v>42</v>
      </c>
      <c r="F6349" s="3">
        <f t="shared" ca="1" si="196"/>
        <v>3</v>
      </c>
      <c r="G6349" s="4">
        <f t="shared" ca="1" si="197"/>
        <v>68</v>
      </c>
      <c r="H6349" s="4">
        <f ca="1">+Data_TABLE[[#This Row],[Qty]]*Data_TABLE[[#This Row],[Unit Price]]</f>
        <v>204</v>
      </c>
      <c r="I6349" s="7">
        <v>42239</v>
      </c>
      <c r="J6349" s="10">
        <f>EOMONTH(Data_TABLE[[#This Row],[Date Sold]],0)</f>
        <v>42247</v>
      </c>
    </row>
    <row r="6350" spans="2:10" x14ac:dyDescent="0.25">
      <c r="B6350" s="1" t="s">
        <v>41</v>
      </c>
      <c r="C6350" s="3" t="s">
        <v>54</v>
      </c>
      <c r="D6350" s="2" t="s">
        <v>48</v>
      </c>
      <c r="E6350" s="3" t="s">
        <v>42</v>
      </c>
      <c r="F6350" s="3">
        <f t="shared" ca="1" si="196"/>
        <v>5</v>
      </c>
      <c r="G6350" s="4">
        <f t="shared" ca="1" si="197"/>
        <v>157</v>
      </c>
      <c r="H6350" s="4">
        <f ca="1">+Data_TABLE[[#This Row],[Qty]]*Data_TABLE[[#This Row],[Unit Price]]</f>
        <v>785</v>
      </c>
      <c r="I6350" s="7">
        <v>42239</v>
      </c>
      <c r="J6350" s="10">
        <f>EOMONTH(Data_TABLE[[#This Row],[Date Sold]],0)</f>
        <v>42247</v>
      </c>
    </row>
    <row r="6351" spans="2:10" x14ac:dyDescent="0.25">
      <c r="B6351" s="1" t="s">
        <v>41</v>
      </c>
      <c r="C6351" s="3" t="s">
        <v>56</v>
      </c>
      <c r="D6351" s="2" t="s">
        <v>52</v>
      </c>
      <c r="E6351" s="3" t="s">
        <v>46</v>
      </c>
      <c r="F6351" s="3">
        <f t="shared" ca="1" si="196"/>
        <v>2</v>
      </c>
      <c r="G6351" s="4">
        <f t="shared" ca="1" si="197"/>
        <v>159</v>
      </c>
      <c r="H6351" s="4">
        <f ca="1">+Data_TABLE[[#This Row],[Qty]]*Data_TABLE[[#This Row],[Unit Price]]</f>
        <v>318</v>
      </c>
      <c r="I6351" s="7">
        <v>42239</v>
      </c>
      <c r="J6351" s="10">
        <f>EOMONTH(Data_TABLE[[#This Row],[Date Sold]],0)</f>
        <v>42247</v>
      </c>
    </row>
    <row r="6352" spans="2:10" x14ac:dyDescent="0.25">
      <c r="B6352" s="1" t="s">
        <v>41</v>
      </c>
      <c r="C6352" s="3" t="s">
        <v>54</v>
      </c>
      <c r="D6352" s="2" t="s">
        <v>48</v>
      </c>
      <c r="E6352" s="3" t="s">
        <v>42</v>
      </c>
      <c r="F6352" s="3">
        <f t="shared" ca="1" si="196"/>
        <v>5</v>
      </c>
      <c r="G6352" s="4">
        <f t="shared" ca="1" si="197"/>
        <v>81</v>
      </c>
      <c r="H6352" s="4">
        <f ca="1">+Data_TABLE[[#This Row],[Qty]]*Data_TABLE[[#This Row],[Unit Price]]</f>
        <v>405</v>
      </c>
      <c r="I6352" s="7">
        <v>42239</v>
      </c>
      <c r="J6352" s="10">
        <f>EOMONTH(Data_TABLE[[#This Row],[Date Sold]],0)</f>
        <v>42247</v>
      </c>
    </row>
    <row r="6353" spans="2:10" x14ac:dyDescent="0.25">
      <c r="B6353" s="1" t="s">
        <v>41</v>
      </c>
      <c r="C6353" s="3" t="s">
        <v>56</v>
      </c>
      <c r="D6353" s="2" t="s">
        <v>52</v>
      </c>
      <c r="E6353" s="3" t="s">
        <v>46</v>
      </c>
      <c r="F6353" s="3">
        <f t="shared" ca="1" si="196"/>
        <v>1</v>
      </c>
      <c r="G6353" s="4">
        <f t="shared" ca="1" si="197"/>
        <v>163</v>
      </c>
      <c r="H6353" s="4">
        <f ca="1">+Data_TABLE[[#This Row],[Qty]]*Data_TABLE[[#This Row],[Unit Price]]</f>
        <v>163</v>
      </c>
      <c r="I6353" s="7">
        <v>42240</v>
      </c>
      <c r="J6353" s="10">
        <f>EOMONTH(Data_TABLE[[#This Row],[Date Sold]],0)</f>
        <v>42247</v>
      </c>
    </row>
    <row r="6354" spans="2:10" x14ac:dyDescent="0.25">
      <c r="B6354" s="1" t="s">
        <v>41</v>
      </c>
      <c r="C6354" s="3" t="s">
        <v>56</v>
      </c>
      <c r="D6354" s="2" t="s">
        <v>52</v>
      </c>
      <c r="E6354" s="3" t="s">
        <v>46</v>
      </c>
      <c r="F6354" s="3">
        <f t="shared" ca="1" si="196"/>
        <v>2</v>
      </c>
      <c r="G6354" s="4">
        <f t="shared" ca="1" si="197"/>
        <v>109</v>
      </c>
      <c r="H6354" s="4">
        <f ca="1">+Data_TABLE[[#This Row],[Qty]]*Data_TABLE[[#This Row],[Unit Price]]</f>
        <v>218</v>
      </c>
      <c r="I6354" s="7">
        <v>42240</v>
      </c>
      <c r="J6354" s="10">
        <f>EOMONTH(Data_TABLE[[#This Row],[Date Sold]],0)</f>
        <v>42247</v>
      </c>
    </row>
    <row r="6355" spans="2:10" x14ac:dyDescent="0.25">
      <c r="B6355" s="1" t="s">
        <v>41</v>
      </c>
      <c r="C6355" s="3" t="s">
        <v>56</v>
      </c>
      <c r="D6355" s="2" t="s">
        <v>50</v>
      </c>
      <c r="E6355" s="3" t="s">
        <v>44</v>
      </c>
      <c r="F6355" s="3">
        <f t="shared" ca="1" si="196"/>
        <v>1</v>
      </c>
      <c r="G6355" s="4">
        <f t="shared" ca="1" si="197"/>
        <v>177</v>
      </c>
      <c r="H6355" s="4">
        <f ca="1">+Data_TABLE[[#This Row],[Qty]]*Data_TABLE[[#This Row],[Unit Price]]</f>
        <v>177</v>
      </c>
      <c r="I6355" s="7">
        <v>42240</v>
      </c>
      <c r="J6355" s="10">
        <f>EOMONTH(Data_TABLE[[#This Row],[Date Sold]],0)</f>
        <v>42247</v>
      </c>
    </row>
    <row r="6356" spans="2:10" x14ac:dyDescent="0.25">
      <c r="B6356" s="1" t="s">
        <v>41</v>
      </c>
      <c r="C6356" s="3" t="s">
        <v>56</v>
      </c>
      <c r="D6356" s="2" t="s">
        <v>52</v>
      </c>
      <c r="E6356" s="3" t="s">
        <v>46</v>
      </c>
      <c r="F6356" s="3">
        <f t="shared" ca="1" si="196"/>
        <v>2</v>
      </c>
      <c r="G6356" s="4">
        <f t="shared" ca="1" si="197"/>
        <v>111</v>
      </c>
      <c r="H6356" s="4">
        <f ca="1">+Data_TABLE[[#This Row],[Qty]]*Data_TABLE[[#This Row],[Unit Price]]</f>
        <v>222</v>
      </c>
      <c r="I6356" s="7">
        <v>42240</v>
      </c>
      <c r="J6356" s="10">
        <f>EOMONTH(Data_TABLE[[#This Row],[Date Sold]],0)</f>
        <v>42247</v>
      </c>
    </row>
    <row r="6357" spans="2:10" x14ac:dyDescent="0.25">
      <c r="B6357" s="1" t="s">
        <v>41</v>
      </c>
      <c r="C6357" s="3" t="s">
        <v>56</v>
      </c>
      <c r="D6357" s="2" t="s">
        <v>50</v>
      </c>
      <c r="E6357" s="3" t="s">
        <v>44</v>
      </c>
      <c r="F6357" s="3">
        <f t="shared" ca="1" si="196"/>
        <v>1</v>
      </c>
      <c r="G6357" s="4">
        <f t="shared" ca="1" si="197"/>
        <v>103</v>
      </c>
      <c r="H6357" s="4">
        <f ca="1">+Data_TABLE[[#This Row],[Qty]]*Data_TABLE[[#This Row],[Unit Price]]</f>
        <v>103</v>
      </c>
      <c r="I6357" s="7">
        <v>42240</v>
      </c>
      <c r="J6357" s="10">
        <f>EOMONTH(Data_TABLE[[#This Row],[Date Sold]],0)</f>
        <v>42247</v>
      </c>
    </row>
    <row r="6358" spans="2:10" x14ac:dyDescent="0.25">
      <c r="B6358" s="1" t="s">
        <v>41</v>
      </c>
      <c r="C6358" s="3" t="s">
        <v>56</v>
      </c>
      <c r="D6358" s="2" t="s">
        <v>52</v>
      </c>
      <c r="E6358" s="3" t="s">
        <v>46</v>
      </c>
      <c r="F6358" s="3">
        <f t="shared" ca="1" si="196"/>
        <v>2</v>
      </c>
      <c r="G6358" s="4">
        <f t="shared" ca="1" si="197"/>
        <v>137</v>
      </c>
      <c r="H6358" s="4">
        <f ca="1">+Data_TABLE[[#This Row],[Qty]]*Data_TABLE[[#This Row],[Unit Price]]</f>
        <v>274</v>
      </c>
      <c r="I6358" s="7">
        <v>42240</v>
      </c>
      <c r="J6358" s="10">
        <f>EOMONTH(Data_TABLE[[#This Row],[Date Sold]],0)</f>
        <v>42247</v>
      </c>
    </row>
    <row r="6359" spans="2:10" x14ac:dyDescent="0.25">
      <c r="B6359" s="1" t="s">
        <v>41</v>
      </c>
      <c r="C6359" s="3" t="s">
        <v>55</v>
      </c>
      <c r="D6359" s="2" t="s">
        <v>49</v>
      </c>
      <c r="E6359" s="3" t="s">
        <v>43</v>
      </c>
      <c r="F6359" s="3">
        <f t="shared" ca="1" si="196"/>
        <v>5</v>
      </c>
      <c r="G6359" s="4">
        <f t="shared" ca="1" si="197"/>
        <v>189</v>
      </c>
      <c r="H6359" s="4">
        <f ca="1">+Data_TABLE[[#This Row],[Qty]]*Data_TABLE[[#This Row],[Unit Price]]</f>
        <v>945</v>
      </c>
      <c r="I6359" s="7">
        <v>42240</v>
      </c>
      <c r="J6359" s="10">
        <f>EOMONTH(Data_TABLE[[#This Row],[Date Sold]],0)</f>
        <v>42247</v>
      </c>
    </row>
    <row r="6360" spans="2:10" x14ac:dyDescent="0.25">
      <c r="B6360" s="1" t="s">
        <v>41</v>
      </c>
      <c r="C6360" s="3" t="s">
        <v>55</v>
      </c>
      <c r="D6360" s="2" t="s">
        <v>49</v>
      </c>
      <c r="E6360" s="3" t="s">
        <v>43</v>
      </c>
      <c r="F6360" s="3">
        <f t="shared" ca="1" si="196"/>
        <v>2</v>
      </c>
      <c r="G6360" s="4">
        <f t="shared" ca="1" si="197"/>
        <v>84</v>
      </c>
      <c r="H6360" s="4">
        <f ca="1">+Data_TABLE[[#This Row],[Qty]]*Data_TABLE[[#This Row],[Unit Price]]</f>
        <v>168</v>
      </c>
      <c r="I6360" s="7">
        <v>42240</v>
      </c>
      <c r="J6360" s="10">
        <f>EOMONTH(Data_TABLE[[#This Row],[Date Sold]],0)</f>
        <v>42247</v>
      </c>
    </row>
    <row r="6361" spans="2:10" x14ac:dyDescent="0.25">
      <c r="B6361" s="1" t="s">
        <v>41</v>
      </c>
      <c r="C6361" s="3" t="s">
        <v>56</v>
      </c>
      <c r="D6361" s="2" t="s">
        <v>50</v>
      </c>
      <c r="E6361" s="3" t="s">
        <v>44</v>
      </c>
      <c r="F6361" s="3">
        <f t="shared" ca="1" si="196"/>
        <v>2</v>
      </c>
      <c r="G6361" s="4">
        <f t="shared" ca="1" si="197"/>
        <v>81</v>
      </c>
      <c r="H6361" s="4">
        <f ca="1">+Data_TABLE[[#This Row],[Qty]]*Data_TABLE[[#This Row],[Unit Price]]</f>
        <v>162</v>
      </c>
      <c r="I6361" s="7">
        <v>42240</v>
      </c>
      <c r="J6361" s="10">
        <f>EOMONTH(Data_TABLE[[#This Row],[Date Sold]],0)</f>
        <v>42247</v>
      </c>
    </row>
    <row r="6362" spans="2:10" x14ac:dyDescent="0.25">
      <c r="B6362" s="1" t="s">
        <v>41</v>
      </c>
      <c r="C6362" s="3" t="s">
        <v>55</v>
      </c>
      <c r="D6362" s="2" t="s">
        <v>49</v>
      </c>
      <c r="E6362" s="3" t="s">
        <v>43</v>
      </c>
      <c r="F6362" s="3">
        <f t="shared" ca="1" si="196"/>
        <v>4</v>
      </c>
      <c r="G6362" s="4">
        <f t="shared" ca="1" si="197"/>
        <v>104</v>
      </c>
      <c r="H6362" s="4">
        <f ca="1">+Data_TABLE[[#This Row],[Qty]]*Data_TABLE[[#This Row],[Unit Price]]</f>
        <v>416</v>
      </c>
      <c r="I6362" s="7">
        <v>42240</v>
      </c>
      <c r="J6362" s="10">
        <f>EOMONTH(Data_TABLE[[#This Row],[Date Sold]],0)</f>
        <v>42247</v>
      </c>
    </row>
    <row r="6363" spans="2:10" x14ac:dyDescent="0.25">
      <c r="B6363" s="1" t="s">
        <v>41</v>
      </c>
      <c r="C6363" s="3" t="s">
        <v>56</v>
      </c>
      <c r="D6363" s="2" t="s">
        <v>52</v>
      </c>
      <c r="E6363" s="3" t="s">
        <v>46</v>
      </c>
      <c r="F6363" s="3">
        <f t="shared" ca="1" si="196"/>
        <v>1</v>
      </c>
      <c r="G6363" s="4">
        <f t="shared" ca="1" si="197"/>
        <v>75</v>
      </c>
      <c r="H6363" s="4">
        <f ca="1">+Data_TABLE[[#This Row],[Qty]]*Data_TABLE[[#This Row],[Unit Price]]</f>
        <v>75</v>
      </c>
      <c r="I6363" s="7">
        <v>42240</v>
      </c>
      <c r="J6363" s="10">
        <f>EOMONTH(Data_TABLE[[#This Row],[Date Sold]],0)</f>
        <v>42247</v>
      </c>
    </row>
    <row r="6364" spans="2:10" x14ac:dyDescent="0.25">
      <c r="B6364" s="1" t="s">
        <v>41</v>
      </c>
      <c r="C6364" s="3" t="s">
        <v>55</v>
      </c>
      <c r="D6364" s="2" t="s">
        <v>51</v>
      </c>
      <c r="E6364" s="3" t="s">
        <v>45</v>
      </c>
      <c r="F6364" s="3">
        <f t="shared" ca="1" si="196"/>
        <v>1</v>
      </c>
      <c r="G6364" s="4">
        <f t="shared" ca="1" si="197"/>
        <v>186</v>
      </c>
      <c r="H6364" s="4">
        <f ca="1">+Data_TABLE[[#This Row],[Qty]]*Data_TABLE[[#This Row],[Unit Price]]</f>
        <v>186</v>
      </c>
      <c r="I6364" s="7">
        <v>42240</v>
      </c>
      <c r="J6364" s="10">
        <f>EOMONTH(Data_TABLE[[#This Row],[Date Sold]],0)</f>
        <v>42247</v>
      </c>
    </row>
    <row r="6365" spans="2:10" x14ac:dyDescent="0.25">
      <c r="B6365" s="1" t="s">
        <v>41</v>
      </c>
      <c r="C6365" s="3" t="s">
        <v>56</v>
      </c>
      <c r="D6365" s="2" t="s">
        <v>52</v>
      </c>
      <c r="E6365" s="3" t="s">
        <v>46</v>
      </c>
      <c r="F6365" s="3">
        <f t="shared" ca="1" si="196"/>
        <v>5</v>
      </c>
      <c r="G6365" s="4">
        <f t="shared" ca="1" si="197"/>
        <v>105</v>
      </c>
      <c r="H6365" s="4">
        <f ca="1">+Data_TABLE[[#This Row],[Qty]]*Data_TABLE[[#This Row],[Unit Price]]</f>
        <v>525</v>
      </c>
      <c r="I6365" s="7">
        <v>42240</v>
      </c>
      <c r="J6365" s="10">
        <f>EOMONTH(Data_TABLE[[#This Row],[Date Sold]],0)</f>
        <v>42247</v>
      </c>
    </row>
    <row r="6366" spans="2:10" x14ac:dyDescent="0.25">
      <c r="B6366" s="1" t="s">
        <v>41</v>
      </c>
      <c r="C6366" s="3" t="s">
        <v>56</v>
      </c>
      <c r="D6366" s="2" t="s">
        <v>52</v>
      </c>
      <c r="E6366" s="3" t="s">
        <v>46</v>
      </c>
      <c r="F6366" s="3">
        <f t="shared" ca="1" si="196"/>
        <v>5</v>
      </c>
      <c r="G6366" s="4">
        <f t="shared" ca="1" si="197"/>
        <v>68</v>
      </c>
      <c r="H6366" s="4">
        <f ca="1">+Data_TABLE[[#This Row],[Qty]]*Data_TABLE[[#This Row],[Unit Price]]</f>
        <v>340</v>
      </c>
      <c r="I6366" s="7">
        <v>42240</v>
      </c>
      <c r="J6366" s="10">
        <f>EOMONTH(Data_TABLE[[#This Row],[Date Sold]],0)</f>
        <v>42247</v>
      </c>
    </row>
    <row r="6367" spans="2:10" x14ac:dyDescent="0.25">
      <c r="B6367" s="1" t="s">
        <v>41</v>
      </c>
      <c r="C6367" s="3" t="s">
        <v>56</v>
      </c>
      <c r="D6367" s="2" t="s">
        <v>50</v>
      </c>
      <c r="E6367" s="3" t="s">
        <v>44</v>
      </c>
      <c r="F6367" s="3">
        <f t="shared" ca="1" si="196"/>
        <v>5</v>
      </c>
      <c r="G6367" s="4">
        <f t="shared" ca="1" si="197"/>
        <v>99</v>
      </c>
      <c r="H6367" s="4">
        <f ca="1">+Data_TABLE[[#This Row],[Qty]]*Data_TABLE[[#This Row],[Unit Price]]</f>
        <v>495</v>
      </c>
      <c r="I6367" s="7">
        <v>42240</v>
      </c>
      <c r="J6367" s="10">
        <f>EOMONTH(Data_TABLE[[#This Row],[Date Sold]],0)</f>
        <v>42247</v>
      </c>
    </row>
    <row r="6368" spans="2:10" x14ac:dyDescent="0.25">
      <c r="B6368" s="1" t="s">
        <v>41</v>
      </c>
      <c r="C6368" s="3" t="s">
        <v>56</v>
      </c>
      <c r="D6368" s="2" t="s">
        <v>52</v>
      </c>
      <c r="E6368" s="3" t="s">
        <v>46</v>
      </c>
      <c r="F6368" s="3">
        <f t="shared" ca="1" si="196"/>
        <v>2</v>
      </c>
      <c r="G6368" s="4">
        <f t="shared" ca="1" si="197"/>
        <v>131</v>
      </c>
      <c r="H6368" s="4">
        <f ca="1">+Data_TABLE[[#This Row],[Qty]]*Data_TABLE[[#This Row],[Unit Price]]</f>
        <v>262</v>
      </c>
      <c r="I6368" s="7">
        <v>42240</v>
      </c>
      <c r="J6368" s="10">
        <f>EOMONTH(Data_TABLE[[#This Row],[Date Sold]],0)</f>
        <v>42247</v>
      </c>
    </row>
    <row r="6369" spans="2:10" x14ac:dyDescent="0.25">
      <c r="B6369" s="1" t="s">
        <v>41</v>
      </c>
      <c r="C6369" s="3" t="s">
        <v>54</v>
      </c>
      <c r="D6369" s="2" t="s">
        <v>48</v>
      </c>
      <c r="E6369" s="3" t="s">
        <v>42</v>
      </c>
      <c r="F6369" s="3">
        <f t="shared" ca="1" si="196"/>
        <v>3</v>
      </c>
      <c r="G6369" s="4">
        <f t="shared" ca="1" si="197"/>
        <v>146</v>
      </c>
      <c r="H6369" s="4">
        <f ca="1">+Data_TABLE[[#This Row],[Qty]]*Data_TABLE[[#This Row],[Unit Price]]</f>
        <v>438</v>
      </c>
      <c r="I6369" s="7">
        <v>42240</v>
      </c>
      <c r="J6369" s="10">
        <f>EOMONTH(Data_TABLE[[#This Row],[Date Sold]],0)</f>
        <v>42247</v>
      </c>
    </row>
    <row r="6370" spans="2:10" x14ac:dyDescent="0.25">
      <c r="B6370" s="1" t="s">
        <v>41</v>
      </c>
      <c r="C6370" s="3" t="s">
        <v>55</v>
      </c>
      <c r="D6370" s="2" t="s">
        <v>51</v>
      </c>
      <c r="E6370" s="3" t="s">
        <v>45</v>
      </c>
      <c r="F6370" s="3">
        <f t="shared" ca="1" si="196"/>
        <v>1</v>
      </c>
      <c r="G6370" s="4">
        <f t="shared" ca="1" si="197"/>
        <v>112</v>
      </c>
      <c r="H6370" s="4">
        <f ca="1">+Data_TABLE[[#This Row],[Qty]]*Data_TABLE[[#This Row],[Unit Price]]</f>
        <v>112</v>
      </c>
      <c r="I6370" s="7">
        <v>42240</v>
      </c>
      <c r="J6370" s="10">
        <f>EOMONTH(Data_TABLE[[#This Row],[Date Sold]],0)</f>
        <v>42247</v>
      </c>
    </row>
    <row r="6371" spans="2:10" x14ac:dyDescent="0.25">
      <c r="B6371" s="1" t="s">
        <v>41</v>
      </c>
      <c r="C6371" s="3" t="s">
        <v>54</v>
      </c>
      <c r="D6371" s="2" t="s">
        <v>48</v>
      </c>
      <c r="E6371" s="3" t="s">
        <v>42</v>
      </c>
      <c r="F6371" s="3">
        <f t="shared" ca="1" si="196"/>
        <v>1</v>
      </c>
      <c r="G6371" s="4">
        <f t="shared" ca="1" si="197"/>
        <v>172</v>
      </c>
      <c r="H6371" s="4">
        <f ca="1">+Data_TABLE[[#This Row],[Qty]]*Data_TABLE[[#This Row],[Unit Price]]</f>
        <v>172</v>
      </c>
      <c r="I6371" s="7">
        <v>42240</v>
      </c>
      <c r="J6371" s="10">
        <f>EOMONTH(Data_TABLE[[#This Row],[Date Sold]],0)</f>
        <v>42247</v>
      </c>
    </row>
    <row r="6372" spans="2:10" x14ac:dyDescent="0.25">
      <c r="B6372" s="1" t="s">
        <v>41</v>
      </c>
      <c r="C6372" s="3" t="s">
        <v>56</v>
      </c>
      <c r="D6372" s="2" t="s">
        <v>52</v>
      </c>
      <c r="E6372" s="3" t="s">
        <v>46</v>
      </c>
      <c r="F6372" s="3">
        <f t="shared" ca="1" si="196"/>
        <v>5</v>
      </c>
      <c r="G6372" s="4">
        <f t="shared" ca="1" si="197"/>
        <v>174</v>
      </c>
      <c r="H6372" s="4">
        <f ca="1">+Data_TABLE[[#This Row],[Qty]]*Data_TABLE[[#This Row],[Unit Price]]</f>
        <v>870</v>
      </c>
      <c r="I6372" s="7">
        <v>42240</v>
      </c>
      <c r="J6372" s="10">
        <f>EOMONTH(Data_TABLE[[#This Row],[Date Sold]],0)</f>
        <v>42247</v>
      </c>
    </row>
    <row r="6373" spans="2:10" x14ac:dyDescent="0.25">
      <c r="B6373" s="1" t="s">
        <v>41</v>
      </c>
      <c r="C6373" s="3" t="s">
        <v>55</v>
      </c>
      <c r="D6373" s="2" t="s">
        <v>49</v>
      </c>
      <c r="E6373" s="3" t="s">
        <v>43</v>
      </c>
      <c r="F6373" s="3">
        <f t="shared" ca="1" si="196"/>
        <v>4</v>
      </c>
      <c r="G6373" s="4">
        <f t="shared" ca="1" si="197"/>
        <v>67</v>
      </c>
      <c r="H6373" s="4">
        <f ca="1">+Data_TABLE[[#This Row],[Qty]]*Data_TABLE[[#This Row],[Unit Price]]</f>
        <v>268</v>
      </c>
      <c r="I6373" s="7">
        <v>42240</v>
      </c>
      <c r="J6373" s="10">
        <f>EOMONTH(Data_TABLE[[#This Row],[Date Sold]],0)</f>
        <v>42247</v>
      </c>
    </row>
    <row r="6374" spans="2:10" x14ac:dyDescent="0.25">
      <c r="B6374" s="1" t="s">
        <v>41</v>
      </c>
      <c r="C6374" s="3" t="s">
        <v>55</v>
      </c>
      <c r="D6374" s="2" t="s">
        <v>49</v>
      </c>
      <c r="E6374" s="3" t="s">
        <v>43</v>
      </c>
      <c r="F6374" s="3">
        <f t="shared" ca="1" si="196"/>
        <v>3</v>
      </c>
      <c r="G6374" s="4">
        <f t="shared" ca="1" si="197"/>
        <v>103</v>
      </c>
      <c r="H6374" s="4">
        <f ca="1">+Data_TABLE[[#This Row],[Qty]]*Data_TABLE[[#This Row],[Unit Price]]</f>
        <v>309</v>
      </c>
      <c r="I6374" s="7">
        <v>42240</v>
      </c>
      <c r="J6374" s="10">
        <f>EOMONTH(Data_TABLE[[#This Row],[Date Sold]],0)</f>
        <v>42247</v>
      </c>
    </row>
    <row r="6375" spans="2:10" x14ac:dyDescent="0.25">
      <c r="B6375" s="1" t="s">
        <v>41</v>
      </c>
      <c r="C6375" s="3" t="s">
        <v>54</v>
      </c>
      <c r="D6375" s="2" t="s">
        <v>48</v>
      </c>
      <c r="E6375" s="3" t="s">
        <v>42</v>
      </c>
      <c r="F6375" s="3">
        <f t="shared" ca="1" si="196"/>
        <v>5</v>
      </c>
      <c r="G6375" s="4">
        <f t="shared" ca="1" si="197"/>
        <v>60</v>
      </c>
      <c r="H6375" s="4">
        <f ca="1">+Data_TABLE[[#This Row],[Qty]]*Data_TABLE[[#This Row],[Unit Price]]</f>
        <v>300</v>
      </c>
      <c r="I6375" s="7">
        <v>42240</v>
      </c>
      <c r="J6375" s="10">
        <f>EOMONTH(Data_TABLE[[#This Row],[Date Sold]],0)</f>
        <v>42247</v>
      </c>
    </row>
    <row r="6376" spans="2:10" x14ac:dyDescent="0.25">
      <c r="B6376" s="1" t="s">
        <v>41</v>
      </c>
      <c r="C6376" s="3" t="s">
        <v>55</v>
      </c>
      <c r="D6376" s="2" t="s">
        <v>51</v>
      </c>
      <c r="E6376" s="3" t="s">
        <v>45</v>
      </c>
      <c r="F6376" s="3">
        <f t="shared" ca="1" si="196"/>
        <v>5</v>
      </c>
      <c r="G6376" s="4">
        <f t="shared" ca="1" si="197"/>
        <v>80</v>
      </c>
      <c r="H6376" s="4">
        <f ca="1">+Data_TABLE[[#This Row],[Qty]]*Data_TABLE[[#This Row],[Unit Price]]</f>
        <v>400</v>
      </c>
      <c r="I6376" s="7">
        <v>42240</v>
      </c>
      <c r="J6376" s="10">
        <f>EOMONTH(Data_TABLE[[#This Row],[Date Sold]],0)</f>
        <v>42247</v>
      </c>
    </row>
    <row r="6377" spans="2:10" x14ac:dyDescent="0.25">
      <c r="B6377" s="1" t="s">
        <v>41</v>
      </c>
      <c r="C6377" s="3" t="s">
        <v>55</v>
      </c>
      <c r="D6377" s="2" t="s">
        <v>51</v>
      </c>
      <c r="E6377" s="3" t="s">
        <v>45</v>
      </c>
      <c r="F6377" s="3">
        <f t="shared" ca="1" si="196"/>
        <v>1</v>
      </c>
      <c r="G6377" s="4">
        <f t="shared" ca="1" si="197"/>
        <v>183</v>
      </c>
      <c r="H6377" s="4">
        <f ca="1">+Data_TABLE[[#This Row],[Qty]]*Data_TABLE[[#This Row],[Unit Price]]</f>
        <v>183</v>
      </c>
      <c r="I6377" s="7">
        <v>42240</v>
      </c>
      <c r="J6377" s="10">
        <f>EOMONTH(Data_TABLE[[#This Row],[Date Sold]],0)</f>
        <v>42247</v>
      </c>
    </row>
    <row r="6378" spans="2:10" x14ac:dyDescent="0.25">
      <c r="B6378" s="1" t="s">
        <v>41</v>
      </c>
      <c r="C6378" s="3" t="s">
        <v>54</v>
      </c>
      <c r="D6378" s="2" t="s">
        <v>48</v>
      </c>
      <c r="E6378" s="3" t="s">
        <v>42</v>
      </c>
      <c r="F6378" s="3">
        <f t="shared" ca="1" si="196"/>
        <v>5</v>
      </c>
      <c r="G6378" s="4">
        <f t="shared" ca="1" si="197"/>
        <v>110</v>
      </c>
      <c r="H6378" s="4">
        <f ca="1">+Data_TABLE[[#This Row],[Qty]]*Data_TABLE[[#This Row],[Unit Price]]</f>
        <v>550</v>
      </c>
      <c r="I6378" s="7">
        <v>42240</v>
      </c>
      <c r="J6378" s="10">
        <f>EOMONTH(Data_TABLE[[#This Row],[Date Sold]],0)</f>
        <v>42247</v>
      </c>
    </row>
    <row r="6379" spans="2:10" x14ac:dyDescent="0.25">
      <c r="B6379" s="1" t="s">
        <v>41</v>
      </c>
      <c r="C6379" s="3" t="s">
        <v>56</v>
      </c>
      <c r="D6379" s="2" t="s">
        <v>50</v>
      </c>
      <c r="E6379" s="3" t="s">
        <v>44</v>
      </c>
      <c r="F6379" s="3">
        <f t="shared" ca="1" si="196"/>
        <v>4</v>
      </c>
      <c r="G6379" s="4">
        <f t="shared" ca="1" si="197"/>
        <v>87</v>
      </c>
      <c r="H6379" s="4">
        <f ca="1">+Data_TABLE[[#This Row],[Qty]]*Data_TABLE[[#This Row],[Unit Price]]</f>
        <v>348</v>
      </c>
      <c r="I6379" s="7">
        <v>42240</v>
      </c>
      <c r="J6379" s="10">
        <f>EOMONTH(Data_TABLE[[#This Row],[Date Sold]],0)</f>
        <v>42247</v>
      </c>
    </row>
    <row r="6380" spans="2:10" x14ac:dyDescent="0.25">
      <c r="B6380" s="1" t="s">
        <v>41</v>
      </c>
      <c r="C6380" s="3" t="s">
        <v>56</v>
      </c>
      <c r="D6380" s="2" t="s">
        <v>52</v>
      </c>
      <c r="E6380" s="3" t="s">
        <v>46</v>
      </c>
      <c r="F6380" s="3">
        <f t="shared" ca="1" si="196"/>
        <v>3</v>
      </c>
      <c r="G6380" s="4">
        <f t="shared" ca="1" si="197"/>
        <v>84</v>
      </c>
      <c r="H6380" s="4">
        <f ca="1">+Data_TABLE[[#This Row],[Qty]]*Data_TABLE[[#This Row],[Unit Price]]</f>
        <v>252</v>
      </c>
      <c r="I6380" s="7">
        <v>42240</v>
      </c>
      <c r="J6380" s="10">
        <f>EOMONTH(Data_TABLE[[#This Row],[Date Sold]],0)</f>
        <v>42247</v>
      </c>
    </row>
    <row r="6381" spans="2:10" x14ac:dyDescent="0.25">
      <c r="B6381" s="1" t="s">
        <v>41</v>
      </c>
      <c r="C6381" s="3" t="s">
        <v>55</v>
      </c>
      <c r="D6381" s="2" t="s">
        <v>49</v>
      </c>
      <c r="E6381" s="3" t="s">
        <v>43</v>
      </c>
      <c r="F6381" s="3">
        <f t="shared" ca="1" si="196"/>
        <v>3</v>
      </c>
      <c r="G6381" s="4">
        <f t="shared" ca="1" si="197"/>
        <v>182</v>
      </c>
      <c r="H6381" s="4">
        <f ca="1">+Data_TABLE[[#This Row],[Qty]]*Data_TABLE[[#This Row],[Unit Price]]</f>
        <v>546</v>
      </c>
      <c r="I6381" s="7">
        <v>42240</v>
      </c>
      <c r="J6381" s="10">
        <f>EOMONTH(Data_TABLE[[#This Row],[Date Sold]],0)</f>
        <v>42247</v>
      </c>
    </row>
    <row r="6382" spans="2:10" x14ac:dyDescent="0.25">
      <c r="B6382" s="1" t="s">
        <v>41</v>
      </c>
      <c r="C6382" s="3" t="s">
        <v>55</v>
      </c>
      <c r="D6382" s="2" t="s">
        <v>51</v>
      </c>
      <c r="E6382" s="3" t="s">
        <v>45</v>
      </c>
      <c r="F6382" s="3">
        <f t="shared" ca="1" si="196"/>
        <v>5</v>
      </c>
      <c r="G6382" s="4">
        <f t="shared" ca="1" si="197"/>
        <v>102</v>
      </c>
      <c r="H6382" s="4">
        <f ca="1">+Data_TABLE[[#This Row],[Qty]]*Data_TABLE[[#This Row],[Unit Price]]</f>
        <v>510</v>
      </c>
      <c r="I6382" s="7">
        <v>42240</v>
      </c>
      <c r="J6382" s="10">
        <f>EOMONTH(Data_TABLE[[#This Row],[Date Sold]],0)</f>
        <v>42247</v>
      </c>
    </row>
    <row r="6383" spans="2:10" x14ac:dyDescent="0.25">
      <c r="B6383" s="1" t="s">
        <v>41</v>
      </c>
      <c r="C6383" s="3" t="s">
        <v>56</v>
      </c>
      <c r="D6383" s="2" t="s">
        <v>50</v>
      </c>
      <c r="E6383" s="3" t="s">
        <v>44</v>
      </c>
      <c r="F6383" s="3">
        <f t="shared" ca="1" si="196"/>
        <v>4</v>
      </c>
      <c r="G6383" s="4">
        <f t="shared" ca="1" si="197"/>
        <v>182</v>
      </c>
      <c r="H6383" s="4">
        <f ca="1">+Data_TABLE[[#This Row],[Qty]]*Data_TABLE[[#This Row],[Unit Price]]</f>
        <v>728</v>
      </c>
      <c r="I6383" s="7">
        <v>42240</v>
      </c>
      <c r="J6383" s="10">
        <f>EOMONTH(Data_TABLE[[#This Row],[Date Sold]],0)</f>
        <v>42247</v>
      </c>
    </row>
    <row r="6384" spans="2:10" x14ac:dyDescent="0.25">
      <c r="B6384" s="1" t="s">
        <v>41</v>
      </c>
      <c r="C6384" s="3" t="s">
        <v>54</v>
      </c>
      <c r="D6384" s="2" t="s">
        <v>48</v>
      </c>
      <c r="E6384" s="3" t="s">
        <v>42</v>
      </c>
      <c r="F6384" s="3">
        <f t="shared" ca="1" si="196"/>
        <v>4</v>
      </c>
      <c r="G6384" s="4">
        <f t="shared" ca="1" si="197"/>
        <v>120</v>
      </c>
      <c r="H6384" s="4">
        <f ca="1">+Data_TABLE[[#This Row],[Qty]]*Data_TABLE[[#This Row],[Unit Price]]</f>
        <v>480</v>
      </c>
      <c r="I6384" s="7">
        <v>42240</v>
      </c>
      <c r="J6384" s="10">
        <f>EOMONTH(Data_TABLE[[#This Row],[Date Sold]],0)</f>
        <v>42247</v>
      </c>
    </row>
    <row r="6385" spans="2:10" x14ac:dyDescent="0.25">
      <c r="B6385" s="1" t="s">
        <v>41</v>
      </c>
      <c r="C6385" s="3" t="s">
        <v>56</v>
      </c>
      <c r="D6385" s="2" t="s">
        <v>52</v>
      </c>
      <c r="E6385" s="3" t="s">
        <v>46</v>
      </c>
      <c r="F6385" s="3">
        <f t="shared" ref="F6385:F6448" ca="1" si="198">RANDBETWEEN(1,5)</f>
        <v>2</v>
      </c>
      <c r="G6385" s="4">
        <f t="shared" ref="G6385:G6448" ca="1" si="199">RANDBETWEEN(60,200)</f>
        <v>142</v>
      </c>
      <c r="H6385" s="4">
        <f ca="1">+Data_TABLE[[#This Row],[Qty]]*Data_TABLE[[#This Row],[Unit Price]]</f>
        <v>284</v>
      </c>
      <c r="I6385" s="7">
        <v>42240</v>
      </c>
      <c r="J6385" s="10">
        <f>EOMONTH(Data_TABLE[[#This Row],[Date Sold]],0)</f>
        <v>42247</v>
      </c>
    </row>
    <row r="6386" spans="2:10" x14ac:dyDescent="0.25">
      <c r="B6386" s="1" t="s">
        <v>41</v>
      </c>
      <c r="C6386" s="3" t="s">
        <v>56</v>
      </c>
      <c r="D6386" s="2" t="s">
        <v>50</v>
      </c>
      <c r="E6386" s="3" t="s">
        <v>44</v>
      </c>
      <c r="F6386" s="3">
        <f t="shared" ca="1" si="198"/>
        <v>2</v>
      </c>
      <c r="G6386" s="4">
        <f t="shared" ca="1" si="199"/>
        <v>169</v>
      </c>
      <c r="H6386" s="4">
        <f ca="1">+Data_TABLE[[#This Row],[Qty]]*Data_TABLE[[#This Row],[Unit Price]]</f>
        <v>338</v>
      </c>
      <c r="I6386" s="7">
        <v>42240</v>
      </c>
      <c r="J6386" s="10">
        <f>EOMONTH(Data_TABLE[[#This Row],[Date Sold]],0)</f>
        <v>42247</v>
      </c>
    </row>
    <row r="6387" spans="2:10" x14ac:dyDescent="0.25">
      <c r="B6387" s="1" t="s">
        <v>41</v>
      </c>
      <c r="C6387" s="3" t="s">
        <v>55</v>
      </c>
      <c r="D6387" s="2" t="s">
        <v>51</v>
      </c>
      <c r="E6387" s="3" t="s">
        <v>45</v>
      </c>
      <c r="F6387" s="3">
        <f t="shared" ca="1" si="198"/>
        <v>4</v>
      </c>
      <c r="G6387" s="4">
        <f t="shared" ca="1" si="199"/>
        <v>181</v>
      </c>
      <c r="H6387" s="4">
        <f ca="1">+Data_TABLE[[#This Row],[Qty]]*Data_TABLE[[#This Row],[Unit Price]]</f>
        <v>724</v>
      </c>
      <c r="I6387" s="7">
        <v>42240</v>
      </c>
      <c r="J6387" s="10">
        <f>EOMONTH(Data_TABLE[[#This Row],[Date Sold]],0)</f>
        <v>42247</v>
      </c>
    </row>
    <row r="6388" spans="2:10" x14ac:dyDescent="0.25">
      <c r="B6388" s="1" t="s">
        <v>41</v>
      </c>
      <c r="C6388" s="3" t="s">
        <v>56</v>
      </c>
      <c r="D6388" s="2" t="s">
        <v>50</v>
      </c>
      <c r="E6388" s="3" t="s">
        <v>44</v>
      </c>
      <c r="F6388" s="3">
        <f t="shared" ca="1" si="198"/>
        <v>4</v>
      </c>
      <c r="G6388" s="4">
        <f t="shared" ca="1" si="199"/>
        <v>77</v>
      </c>
      <c r="H6388" s="4">
        <f ca="1">+Data_TABLE[[#This Row],[Qty]]*Data_TABLE[[#This Row],[Unit Price]]</f>
        <v>308</v>
      </c>
      <c r="I6388" s="7">
        <v>42240</v>
      </c>
      <c r="J6388" s="10">
        <f>EOMONTH(Data_TABLE[[#This Row],[Date Sold]],0)</f>
        <v>42247</v>
      </c>
    </row>
    <row r="6389" spans="2:10" x14ac:dyDescent="0.25">
      <c r="B6389" s="1" t="s">
        <v>41</v>
      </c>
      <c r="C6389" s="3" t="s">
        <v>54</v>
      </c>
      <c r="D6389" s="2" t="s">
        <v>48</v>
      </c>
      <c r="E6389" s="3" t="s">
        <v>42</v>
      </c>
      <c r="F6389" s="3">
        <f t="shared" ca="1" si="198"/>
        <v>1</v>
      </c>
      <c r="G6389" s="4">
        <f t="shared" ca="1" si="199"/>
        <v>179</v>
      </c>
      <c r="H6389" s="4">
        <f ca="1">+Data_TABLE[[#This Row],[Qty]]*Data_TABLE[[#This Row],[Unit Price]]</f>
        <v>179</v>
      </c>
      <c r="I6389" s="7">
        <v>42240</v>
      </c>
      <c r="J6389" s="10">
        <f>EOMONTH(Data_TABLE[[#This Row],[Date Sold]],0)</f>
        <v>42247</v>
      </c>
    </row>
    <row r="6390" spans="2:10" x14ac:dyDescent="0.25">
      <c r="B6390" s="1" t="s">
        <v>41</v>
      </c>
      <c r="C6390" s="3" t="s">
        <v>56</v>
      </c>
      <c r="D6390" s="2" t="s">
        <v>52</v>
      </c>
      <c r="E6390" s="3" t="s">
        <v>46</v>
      </c>
      <c r="F6390" s="3">
        <f t="shared" ca="1" si="198"/>
        <v>1</v>
      </c>
      <c r="G6390" s="4">
        <f t="shared" ca="1" si="199"/>
        <v>105</v>
      </c>
      <c r="H6390" s="4">
        <f ca="1">+Data_TABLE[[#This Row],[Qty]]*Data_TABLE[[#This Row],[Unit Price]]</f>
        <v>105</v>
      </c>
      <c r="I6390" s="7">
        <v>42240</v>
      </c>
      <c r="J6390" s="10">
        <f>EOMONTH(Data_TABLE[[#This Row],[Date Sold]],0)</f>
        <v>42247</v>
      </c>
    </row>
    <row r="6391" spans="2:10" x14ac:dyDescent="0.25">
      <c r="B6391" s="1" t="s">
        <v>41</v>
      </c>
      <c r="C6391" s="3" t="s">
        <v>54</v>
      </c>
      <c r="D6391" s="2" t="s">
        <v>48</v>
      </c>
      <c r="E6391" s="3" t="s">
        <v>42</v>
      </c>
      <c r="F6391" s="3">
        <f t="shared" ca="1" si="198"/>
        <v>3</v>
      </c>
      <c r="G6391" s="4">
        <f t="shared" ca="1" si="199"/>
        <v>116</v>
      </c>
      <c r="H6391" s="4">
        <f ca="1">+Data_TABLE[[#This Row],[Qty]]*Data_TABLE[[#This Row],[Unit Price]]</f>
        <v>348</v>
      </c>
      <c r="I6391" s="7">
        <v>42240</v>
      </c>
      <c r="J6391" s="10">
        <f>EOMONTH(Data_TABLE[[#This Row],[Date Sold]],0)</f>
        <v>42247</v>
      </c>
    </row>
    <row r="6392" spans="2:10" x14ac:dyDescent="0.25">
      <c r="B6392" s="1" t="s">
        <v>41</v>
      </c>
      <c r="C6392" s="3" t="s">
        <v>54</v>
      </c>
      <c r="D6392" s="2" t="s">
        <v>48</v>
      </c>
      <c r="E6392" s="3" t="s">
        <v>42</v>
      </c>
      <c r="F6392" s="3">
        <f t="shared" ca="1" si="198"/>
        <v>4</v>
      </c>
      <c r="G6392" s="4">
        <f t="shared" ca="1" si="199"/>
        <v>133</v>
      </c>
      <c r="H6392" s="4">
        <f ca="1">+Data_TABLE[[#This Row],[Qty]]*Data_TABLE[[#This Row],[Unit Price]]</f>
        <v>532</v>
      </c>
      <c r="I6392" s="7">
        <v>42240</v>
      </c>
      <c r="J6392" s="10">
        <f>EOMONTH(Data_TABLE[[#This Row],[Date Sold]],0)</f>
        <v>42247</v>
      </c>
    </row>
    <row r="6393" spans="2:10" x14ac:dyDescent="0.25">
      <c r="B6393" s="1" t="s">
        <v>41</v>
      </c>
      <c r="C6393" s="3" t="s">
        <v>55</v>
      </c>
      <c r="D6393" s="2" t="s">
        <v>51</v>
      </c>
      <c r="E6393" s="3" t="s">
        <v>45</v>
      </c>
      <c r="F6393" s="3">
        <f t="shared" ca="1" si="198"/>
        <v>1</v>
      </c>
      <c r="G6393" s="4">
        <f t="shared" ca="1" si="199"/>
        <v>118</v>
      </c>
      <c r="H6393" s="4">
        <f ca="1">+Data_TABLE[[#This Row],[Qty]]*Data_TABLE[[#This Row],[Unit Price]]</f>
        <v>118</v>
      </c>
      <c r="I6393" s="7">
        <v>42240</v>
      </c>
      <c r="J6393" s="10">
        <f>EOMONTH(Data_TABLE[[#This Row],[Date Sold]],0)</f>
        <v>42247</v>
      </c>
    </row>
    <row r="6394" spans="2:10" x14ac:dyDescent="0.25">
      <c r="B6394" s="1" t="s">
        <v>41</v>
      </c>
      <c r="C6394" s="3" t="s">
        <v>56</v>
      </c>
      <c r="D6394" s="2" t="s">
        <v>52</v>
      </c>
      <c r="E6394" s="3" t="s">
        <v>46</v>
      </c>
      <c r="F6394" s="3">
        <f t="shared" ca="1" si="198"/>
        <v>4</v>
      </c>
      <c r="G6394" s="4">
        <f t="shared" ca="1" si="199"/>
        <v>189</v>
      </c>
      <c r="H6394" s="4">
        <f ca="1">+Data_TABLE[[#This Row],[Qty]]*Data_TABLE[[#This Row],[Unit Price]]</f>
        <v>756</v>
      </c>
      <c r="I6394" s="7">
        <v>42240</v>
      </c>
      <c r="J6394" s="10">
        <f>EOMONTH(Data_TABLE[[#This Row],[Date Sold]],0)</f>
        <v>42247</v>
      </c>
    </row>
    <row r="6395" spans="2:10" x14ac:dyDescent="0.25">
      <c r="B6395" s="1" t="s">
        <v>41</v>
      </c>
      <c r="C6395" s="3" t="s">
        <v>56</v>
      </c>
      <c r="D6395" s="2" t="s">
        <v>50</v>
      </c>
      <c r="E6395" s="3" t="s">
        <v>44</v>
      </c>
      <c r="F6395" s="3">
        <f t="shared" ca="1" si="198"/>
        <v>2</v>
      </c>
      <c r="G6395" s="4">
        <f t="shared" ca="1" si="199"/>
        <v>63</v>
      </c>
      <c r="H6395" s="4">
        <f ca="1">+Data_TABLE[[#This Row],[Qty]]*Data_TABLE[[#This Row],[Unit Price]]</f>
        <v>126</v>
      </c>
      <c r="I6395" s="7">
        <v>42240</v>
      </c>
      <c r="J6395" s="10">
        <f>EOMONTH(Data_TABLE[[#This Row],[Date Sold]],0)</f>
        <v>42247</v>
      </c>
    </row>
    <row r="6396" spans="2:10" x14ac:dyDescent="0.25">
      <c r="B6396" s="1" t="s">
        <v>41</v>
      </c>
      <c r="C6396" s="3" t="s">
        <v>56</v>
      </c>
      <c r="D6396" s="2" t="s">
        <v>50</v>
      </c>
      <c r="E6396" s="3" t="s">
        <v>44</v>
      </c>
      <c r="F6396" s="3">
        <f t="shared" ca="1" si="198"/>
        <v>2</v>
      </c>
      <c r="G6396" s="4">
        <f t="shared" ca="1" si="199"/>
        <v>129</v>
      </c>
      <c r="H6396" s="4">
        <f ca="1">+Data_TABLE[[#This Row],[Qty]]*Data_TABLE[[#This Row],[Unit Price]]</f>
        <v>258</v>
      </c>
      <c r="I6396" s="7">
        <v>42240</v>
      </c>
      <c r="J6396" s="10">
        <f>EOMONTH(Data_TABLE[[#This Row],[Date Sold]],0)</f>
        <v>42247</v>
      </c>
    </row>
    <row r="6397" spans="2:10" x14ac:dyDescent="0.25">
      <c r="B6397" s="1" t="s">
        <v>41</v>
      </c>
      <c r="C6397" s="3" t="s">
        <v>56</v>
      </c>
      <c r="D6397" s="2" t="s">
        <v>52</v>
      </c>
      <c r="E6397" s="3" t="s">
        <v>46</v>
      </c>
      <c r="F6397" s="3">
        <f t="shared" ca="1" si="198"/>
        <v>1</v>
      </c>
      <c r="G6397" s="4">
        <f t="shared" ca="1" si="199"/>
        <v>172</v>
      </c>
      <c r="H6397" s="4">
        <f ca="1">+Data_TABLE[[#This Row],[Qty]]*Data_TABLE[[#This Row],[Unit Price]]</f>
        <v>172</v>
      </c>
      <c r="I6397" s="7">
        <v>42240</v>
      </c>
      <c r="J6397" s="10">
        <f>EOMONTH(Data_TABLE[[#This Row],[Date Sold]],0)</f>
        <v>42247</v>
      </c>
    </row>
    <row r="6398" spans="2:10" x14ac:dyDescent="0.25">
      <c r="B6398" s="1" t="s">
        <v>41</v>
      </c>
      <c r="C6398" s="3" t="s">
        <v>56</v>
      </c>
      <c r="D6398" s="2" t="s">
        <v>50</v>
      </c>
      <c r="E6398" s="3" t="s">
        <v>44</v>
      </c>
      <c r="F6398" s="3">
        <f t="shared" ca="1" si="198"/>
        <v>5</v>
      </c>
      <c r="G6398" s="4">
        <f t="shared" ca="1" si="199"/>
        <v>139</v>
      </c>
      <c r="H6398" s="4">
        <f ca="1">+Data_TABLE[[#This Row],[Qty]]*Data_TABLE[[#This Row],[Unit Price]]</f>
        <v>695</v>
      </c>
      <c r="I6398" s="7">
        <v>42240</v>
      </c>
      <c r="J6398" s="10">
        <f>EOMONTH(Data_TABLE[[#This Row],[Date Sold]],0)</f>
        <v>42247</v>
      </c>
    </row>
    <row r="6399" spans="2:10" x14ac:dyDescent="0.25">
      <c r="B6399" s="1" t="s">
        <v>41</v>
      </c>
      <c r="C6399" s="3" t="s">
        <v>55</v>
      </c>
      <c r="D6399" s="2" t="s">
        <v>51</v>
      </c>
      <c r="E6399" s="3" t="s">
        <v>45</v>
      </c>
      <c r="F6399" s="3">
        <f t="shared" ca="1" si="198"/>
        <v>4</v>
      </c>
      <c r="G6399" s="4">
        <f t="shared" ca="1" si="199"/>
        <v>170</v>
      </c>
      <c r="H6399" s="4">
        <f ca="1">+Data_TABLE[[#This Row],[Qty]]*Data_TABLE[[#This Row],[Unit Price]]</f>
        <v>680</v>
      </c>
      <c r="I6399" s="7">
        <v>42240</v>
      </c>
      <c r="J6399" s="10">
        <f>EOMONTH(Data_TABLE[[#This Row],[Date Sold]],0)</f>
        <v>42247</v>
      </c>
    </row>
    <row r="6400" spans="2:10" x14ac:dyDescent="0.25">
      <c r="B6400" s="1" t="s">
        <v>41</v>
      </c>
      <c r="C6400" s="3" t="s">
        <v>56</v>
      </c>
      <c r="D6400" s="2" t="s">
        <v>50</v>
      </c>
      <c r="E6400" s="3" t="s">
        <v>44</v>
      </c>
      <c r="F6400" s="3">
        <f t="shared" ca="1" si="198"/>
        <v>1</v>
      </c>
      <c r="G6400" s="4">
        <f t="shared" ca="1" si="199"/>
        <v>133</v>
      </c>
      <c r="H6400" s="4">
        <f ca="1">+Data_TABLE[[#This Row],[Qty]]*Data_TABLE[[#This Row],[Unit Price]]</f>
        <v>133</v>
      </c>
      <c r="I6400" s="7">
        <v>42240</v>
      </c>
      <c r="J6400" s="10">
        <f>EOMONTH(Data_TABLE[[#This Row],[Date Sold]],0)</f>
        <v>42247</v>
      </c>
    </row>
    <row r="6401" spans="2:10" x14ac:dyDescent="0.25">
      <c r="B6401" s="1" t="s">
        <v>41</v>
      </c>
      <c r="C6401" s="3" t="s">
        <v>55</v>
      </c>
      <c r="D6401" s="2" t="s">
        <v>51</v>
      </c>
      <c r="E6401" s="3" t="s">
        <v>45</v>
      </c>
      <c r="F6401" s="3">
        <f t="shared" ca="1" si="198"/>
        <v>2</v>
      </c>
      <c r="G6401" s="4">
        <f t="shared" ca="1" si="199"/>
        <v>170</v>
      </c>
      <c r="H6401" s="4">
        <f ca="1">+Data_TABLE[[#This Row],[Qty]]*Data_TABLE[[#This Row],[Unit Price]]</f>
        <v>340</v>
      </c>
      <c r="I6401" s="7">
        <v>42240</v>
      </c>
      <c r="J6401" s="10">
        <f>EOMONTH(Data_TABLE[[#This Row],[Date Sold]],0)</f>
        <v>42247</v>
      </c>
    </row>
    <row r="6402" spans="2:10" x14ac:dyDescent="0.25">
      <c r="B6402" s="1" t="s">
        <v>41</v>
      </c>
      <c r="C6402" s="3" t="s">
        <v>54</v>
      </c>
      <c r="D6402" s="2" t="s">
        <v>48</v>
      </c>
      <c r="E6402" s="3" t="s">
        <v>42</v>
      </c>
      <c r="F6402" s="3">
        <f t="shared" ca="1" si="198"/>
        <v>1</v>
      </c>
      <c r="G6402" s="4">
        <f t="shared" ca="1" si="199"/>
        <v>72</v>
      </c>
      <c r="H6402" s="4">
        <f ca="1">+Data_TABLE[[#This Row],[Qty]]*Data_TABLE[[#This Row],[Unit Price]]</f>
        <v>72</v>
      </c>
      <c r="I6402" s="7">
        <v>42240</v>
      </c>
      <c r="J6402" s="10">
        <f>EOMONTH(Data_TABLE[[#This Row],[Date Sold]],0)</f>
        <v>42247</v>
      </c>
    </row>
    <row r="6403" spans="2:10" x14ac:dyDescent="0.25">
      <c r="B6403" s="1" t="s">
        <v>41</v>
      </c>
      <c r="C6403" s="3" t="s">
        <v>56</v>
      </c>
      <c r="D6403" s="2" t="s">
        <v>50</v>
      </c>
      <c r="E6403" s="3" t="s">
        <v>44</v>
      </c>
      <c r="F6403" s="3">
        <f t="shared" ca="1" si="198"/>
        <v>2</v>
      </c>
      <c r="G6403" s="4">
        <f t="shared" ca="1" si="199"/>
        <v>83</v>
      </c>
      <c r="H6403" s="4">
        <f ca="1">+Data_TABLE[[#This Row],[Qty]]*Data_TABLE[[#This Row],[Unit Price]]</f>
        <v>166</v>
      </c>
      <c r="I6403" s="7">
        <v>42241</v>
      </c>
      <c r="J6403" s="10">
        <f>EOMONTH(Data_TABLE[[#This Row],[Date Sold]],0)</f>
        <v>42247</v>
      </c>
    </row>
    <row r="6404" spans="2:10" x14ac:dyDescent="0.25">
      <c r="B6404" s="1" t="s">
        <v>41</v>
      </c>
      <c r="C6404" s="3" t="s">
        <v>55</v>
      </c>
      <c r="D6404" s="2" t="s">
        <v>49</v>
      </c>
      <c r="E6404" s="3" t="s">
        <v>43</v>
      </c>
      <c r="F6404" s="3">
        <f t="shared" ca="1" si="198"/>
        <v>3</v>
      </c>
      <c r="G6404" s="4">
        <f t="shared" ca="1" si="199"/>
        <v>77</v>
      </c>
      <c r="H6404" s="4">
        <f ca="1">+Data_TABLE[[#This Row],[Qty]]*Data_TABLE[[#This Row],[Unit Price]]</f>
        <v>231</v>
      </c>
      <c r="I6404" s="7">
        <v>42241</v>
      </c>
      <c r="J6404" s="10">
        <f>EOMONTH(Data_TABLE[[#This Row],[Date Sold]],0)</f>
        <v>42247</v>
      </c>
    </row>
    <row r="6405" spans="2:10" x14ac:dyDescent="0.25">
      <c r="B6405" s="1" t="s">
        <v>41</v>
      </c>
      <c r="C6405" s="3" t="s">
        <v>56</v>
      </c>
      <c r="D6405" s="2" t="s">
        <v>52</v>
      </c>
      <c r="E6405" s="3" t="s">
        <v>46</v>
      </c>
      <c r="F6405" s="3">
        <f t="shared" ca="1" si="198"/>
        <v>3</v>
      </c>
      <c r="G6405" s="4">
        <f t="shared" ca="1" si="199"/>
        <v>116</v>
      </c>
      <c r="H6405" s="4">
        <f ca="1">+Data_TABLE[[#This Row],[Qty]]*Data_TABLE[[#This Row],[Unit Price]]</f>
        <v>348</v>
      </c>
      <c r="I6405" s="7">
        <v>42241</v>
      </c>
      <c r="J6405" s="10">
        <f>EOMONTH(Data_TABLE[[#This Row],[Date Sold]],0)</f>
        <v>42247</v>
      </c>
    </row>
    <row r="6406" spans="2:10" x14ac:dyDescent="0.25">
      <c r="B6406" s="1" t="s">
        <v>41</v>
      </c>
      <c r="C6406" s="3" t="s">
        <v>56</v>
      </c>
      <c r="D6406" s="2" t="s">
        <v>50</v>
      </c>
      <c r="E6406" s="3" t="s">
        <v>44</v>
      </c>
      <c r="F6406" s="3">
        <f t="shared" ca="1" si="198"/>
        <v>3</v>
      </c>
      <c r="G6406" s="4">
        <f t="shared" ca="1" si="199"/>
        <v>79</v>
      </c>
      <c r="H6406" s="4">
        <f ca="1">+Data_TABLE[[#This Row],[Qty]]*Data_TABLE[[#This Row],[Unit Price]]</f>
        <v>237</v>
      </c>
      <c r="I6406" s="7">
        <v>42241</v>
      </c>
      <c r="J6406" s="10">
        <f>EOMONTH(Data_TABLE[[#This Row],[Date Sold]],0)</f>
        <v>42247</v>
      </c>
    </row>
    <row r="6407" spans="2:10" x14ac:dyDescent="0.25">
      <c r="B6407" s="1" t="s">
        <v>41</v>
      </c>
      <c r="C6407" s="3" t="s">
        <v>55</v>
      </c>
      <c r="D6407" s="2" t="s">
        <v>49</v>
      </c>
      <c r="E6407" s="3" t="s">
        <v>43</v>
      </c>
      <c r="F6407" s="3">
        <f t="shared" ca="1" si="198"/>
        <v>1</v>
      </c>
      <c r="G6407" s="4">
        <f t="shared" ca="1" si="199"/>
        <v>81</v>
      </c>
      <c r="H6407" s="4">
        <f ca="1">+Data_TABLE[[#This Row],[Qty]]*Data_TABLE[[#This Row],[Unit Price]]</f>
        <v>81</v>
      </c>
      <c r="I6407" s="7">
        <v>42241</v>
      </c>
      <c r="J6407" s="10">
        <f>EOMONTH(Data_TABLE[[#This Row],[Date Sold]],0)</f>
        <v>42247</v>
      </c>
    </row>
    <row r="6408" spans="2:10" x14ac:dyDescent="0.25">
      <c r="B6408" s="1" t="s">
        <v>41</v>
      </c>
      <c r="C6408" s="3" t="s">
        <v>56</v>
      </c>
      <c r="D6408" s="2" t="s">
        <v>52</v>
      </c>
      <c r="E6408" s="3" t="s">
        <v>46</v>
      </c>
      <c r="F6408" s="3">
        <f t="shared" ca="1" si="198"/>
        <v>5</v>
      </c>
      <c r="G6408" s="4">
        <f t="shared" ca="1" si="199"/>
        <v>97</v>
      </c>
      <c r="H6408" s="4">
        <f ca="1">+Data_TABLE[[#This Row],[Qty]]*Data_TABLE[[#This Row],[Unit Price]]</f>
        <v>485</v>
      </c>
      <c r="I6408" s="7">
        <v>42241</v>
      </c>
      <c r="J6408" s="10">
        <f>EOMONTH(Data_TABLE[[#This Row],[Date Sold]],0)</f>
        <v>42247</v>
      </c>
    </row>
    <row r="6409" spans="2:10" x14ac:dyDescent="0.25">
      <c r="B6409" s="1" t="s">
        <v>41</v>
      </c>
      <c r="C6409" s="3" t="s">
        <v>55</v>
      </c>
      <c r="D6409" s="2" t="s">
        <v>51</v>
      </c>
      <c r="E6409" s="3" t="s">
        <v>45</v>
      </c>
      <c r="F6409" s="3">
        <f t="shared" ca="1" si="198"/>
        <v>1</v>
      </c>
      <c r="G6409" s="4">
        <f t="shared" ca="1" si="199"/>
        <v>68</v>
      </c>
      <c r="H6409" s="4">
        <f ca="1">+Data_TABLE[[#This Row],[Qty]]*Data_TABLE[[#This Row],[Unit Price]]</f>
        <v>68</v>
      </c>
      <c r="I6409" s="7">
        <v>42241</v>
      </c>
      <c r="J6409" s="10">
        <f>EOMONTH(Data_TABLE[[#This Row],[Date Sold]],0)</f>
        <v>42247</v>
      </c>
    </row>
    <row r="6410" spans="2:10" x14ac:dyDescent="0.25">
      <c r="B6410" s="1" t="s">
        <v>41</v>
      </c>
      <c r="C6410" s="3" t="s">
        <v>54</v>
      </c>
      <c r="D6410" s="2" t="s">
        <v>48</v>
      </c>
      <c r="E6410" s="3" t="s">
        <v>42</v>
      </c>
      <c r="F6410" s="3">
        <f t="shared" ca="1" si="198"/>
        <v>4</v>
      </c>
      <c r="G6410" s="4">
        <f t="shared" ca="1" si="199"/>
        <v>139</v>
      </c>
      <c r="H6410" s="4">
        <f ca="1">+Data_TABLE[[#This Row],[Qty]]*Data_TABLE[[#This Row],[Unit Price]]</f>
        <v>556</v>
      </c>
      <c r="I6410" s="7">
        <v>42241</v>
      </c>
      <c r="J6410" s="10">
        <f>EOMONTH(Data_TABLE[[#This Row],[Date Sold]],0)</f>
        <v>42247</v>
      </c>
    </row>
    <row r="6411" spans="2:10" x14ac:dyDescent="0.25">
      <c r="B6411" s="1" t="s">
        <v>41</v>
      </c>
      <c r="C6411" s="3" t="s">
        <v>55</v>
      </c>
      <c r="D6411" s="2" t="s">
        <v>49</v>
      </c>
      <c r="E6411" s="3" t="s">
        <v>43</v>
      </c>
      <c r="F6411" s="3">
        <f t="shared" ca="1" si="198"/>
        <v>3</v>
      </c>
      <c r="G6411" s="4">
        <f t="shared" ca="1" si="199"/>
        <v>143</v>
      </c>
      <c r="H6411" s="4">
        <f ca="1">+Data_TABLE[[#This Row],[Qty]]*Data_TABLE[[#This Row],[Unit Price]]</f>
        <v>429</v>
      </c>
      <c r="I6411" s="7">
        <v>42241</v>
      </c>
      <c r="J6411" s="10">
        <f>EOMONTH(Data_TABLE[[#This Row],[Date Sold]],0)</f>
        <v>42247</v>
      </c>
    </row>
    <row r="6412" spans="2:10" x14ac:dyDescent="0.25">
      <c r="B6412" s="1" t="s">
        <v>41</v>
      </c>
      <c r="C6412" s="3" t="s">
        <v>54</v>
      </c>
      <c r="D6412" s="2" t="s">
        <v>48</v>
      </c>
      <c r="E6412" s="3" t="s">
        <v>42</v>
      </c>
      <c r="F6412" s="3">
        <f t="shared" ca="1" si="198"/>
        <v>1</v>
      </c>
      <c r="G6412" s="4">
        <f t="shared" ca="1" si="199"/>
        <v>196</v>
      </c>
      <c r="H6412" s="4">
        <f ca="1">+Data_TABLE[[#This Row],[Qty]]*Data_TABLE[[#This Row],[Unit Price]]</f>
        <v>196</v>
      </c>
      <c r="I6412" s="7">
        <v>42241</v>
      </c>
      <c r="J6412" s="10">
        <f>EOMONTH(Data_TABLE[[#This Row],[Date Sold]],0)</f>
        <v>42247</v>
      </c>
    </row>
    <row r="6413" spans="2:10" x14ac:dyDescent="0.25">
      <c r="B6413" s="1" t="s">
        <v>41</v>
      </c>
      <c r="C6413" s="3" t="s">
        <v>56</v>
      </c>
      <c r="D6413" s="2" t="s">
        <v>50</v>
      </c>
      <c r="E6413" s="3" t="s">
        <v>44</v>
      </c>
      <c r="F6413" s="3">
        <f t="shared" ca="1" si="198"/>
        <v>2</v>
      </c>
      <c r="G6413" s="4">
        <f t="shared" ca="1" si="199"/>
        <v>125</v>
      </c>
      <c r="H6413" s="4">
        <f ca="1">+Data_TABLE[[#This Row],[Qty]]*Data_TABLE[[#This Row],[Unit Price]]</f>
        <v>250</v>
      </c>
      <c r="I6413" s="7">
        <v>42241</v>
      </c>
      <c r="J6413" s="10">
        <f>EOMONTH(Data_TABLE[[#This Row],[Date Sold]],0)</f>
        <v>42247</v>
      </c>
    </row>
    <row r="6414" spans="2:10" x14ac:dyDescent="0.25">
      <c r="B6414" s="1" t="s">
        <v>41</v>
      </c>
      <c r="C6414" s="3" t="s">
        <v>55</v>
      </c>
      <c r="D6414" s="2" t="s">
        <v>51</v>
      </c>
      <c r="E6414" s="3" t="s">
        <v>45</v>
      </c>
      <c r="F6414" s="3">
        <f t="shared" ca="1" si="198"/>
        <v>2</v>
      </c>
      <c r="G6414" s="4">
        <f t="shared" ca="1" si="199"/>
        <v>73</v>
      </c>
      <c r="H6414" s="4">
        <f ca="1">+Data_TABLE[[#This Row],[Qty]]*Data_TABLE[[#This Row],[Unit Price]]</f>
        <v>146</v>
      </c>
      <c r="I6414" s="7">
        <v>42241</v>
      </c>
      <c r="J6414" s="10">
        <f>EOMONTH(Data_TABLE[[#This Row],[Date Sold]],0)</f>
        <v>42247</v>
      </c>
    </row>
    <row r="6415" spans="2:10" x14ac:dyDescent="0.25">
      <c r="B6415" s="1" t="s">
        <v>41</v>
      </c>
      <c r="C6415" s="3" t="s">
        <v>56</v>
      </c>
      <c r="D6415" s="2" t="s">
        <v>52</v>
      </c>
      <c r="E6415" s="3" t="s">
        <v>46</v>
      </c>
      <c r="F6415" s="3">
        <f t="shared" ca="1" si="198"/>
        <v>5</v>
      </c>
      <c r="G6415" s="4">
        <f t="shared" ca="1" si="199"/>
        <v>113</v>
      </c>
      <c r="H6415" s="4">
        <f ca="1">+Data_TABLE[[#This Row],[Qty]]*Data_TABLE[[#This Row],[Unit Price]]</f>
        <v>565</v>
      </c>
      <c r="I6415" s="7">
        <v>42241</v>
      </c>
      <c r="J6415" s="10">
        <f>EOMONTH(Data_TABLE[[#This Row],[Date Sold]],0)</f>
        <v>42247</v>
      </c>
    </row>
    <row r="6416" spans="2:10" x14ac:dyDescent="0.25">
      <c r="B6416" s="1" t="s">
        <v>41</v>
      </c>
      <c r="C6416" s="3" t="s">
        <v>55</v>
      </c>
      <c r="D6416" s="2" t="s">
        <v>51</v>
      </c>
      <c r="E6416" s="3" t="s">
        <v>45</v>
      </c>
      <c r="F6416" s="3">
        <f t="shared" ca="1" si="198"/>
        <v>4</v>
      </c>
      <c r="G6416" s="4">
        <f t="shared" ca="1" si="199"/>
        <v>108</v>
      </c>
      <c r="H6416" s="4">
        <f ca="1">+Data_TABLE[[#This Row],[Qty]]*Data_TABLE[[#This Row],[Unit Price]]</f>
        <v>432</v>
      </c>
      <c r="I6416" s="7">
        <v>42241</v>
      </c>
      <c r="J6416" s="10">
        <f>EOMONTH(Data_TABLE[[#This Row],[Date Sold]],0)</f>
        <v>42247</v>
      </c>
    </row>
    <row r="6417" spans="2:10" x14ac:dyDescent="0.25">
      <c r="B6417" s="1" t="s">
        <v>41</v>
      </c>
      <c r="C6417" s="3" t="s">
        <v>56</v>
      </c>
      <c r="D6417" s="2" t="s">
        <v>50</v>
      </c>
      <c r="E6417" s="3" t="s">
        <v>44</v>
      </c>
      <c r="F6417" s="3">
        <f t="shared" ca="1" si="198"/>
        <v>5</v>
      </c>
      <c r="G6417" s="4">
        <f t="shared" ca="1" si="199"/>
        <v>113</v>
      </c>
      <c r="H6417" s="4">
        <f ca="1">+Data_TABLE[[#This Row],[Qty]]*Data_TABLE[[#This Row],[Unit Price]]</f>
        <v>565</v>
      </c>
      <c r="I6417" s="7">
        <v>42241</v>
      </c>
      <c r="J6417" s="10">
        <f>EOMONTH(Data_TABLE[[#This Row],[Date Sold]],0)</f>
        <v>42247</v>
      </c>
    </row>
    <row r="6418" spans="2:10" x14ac:dyDescent="0.25">
      <c r="B6418" s="1" t="s">
        <v>41</v>
      </c>
      <c r="C6418" s="3" t="s">
        <v>55</v>
      </c>
      <c r="D6418" s="2" t="s">
        <v>49</v>
      </c>
      <c r="E6418" s="3" t="s">
        <v>43</v>
      </c>
      <c r="F6418" s="3">
        <f t="shared" ca="1" si="198"/>
        <v>1</v>
      </c>
      <c r="G6418" s="4">
        <f t="shared" ca="1" si="199"/>
        <v>173</v>
      </c>
      <c r="H6418" s="4">
        <f ca="1">+Data_TABLE[[#This Row],[Qty]]*Data_TABLE[[#This Row],[Unit Price]]</f>
        <v>173</v>
      </c>
      <c r="I6418" s="7">
        <v>42241</v>
      </c>
      <c r="J6418" s="10">
        <f>EOMONTH(Data_TABLE[[#This Row],[Date Sold]],0)</f>
        <v>42247</v>
      </c>
    </row>
    <row r="6419" spans="2:10" x14ac:dyDescent="0.25">
      <c r="B6419" s="1" t="s">
        <v>41</v>
      </c>
      <c r="C6419" s="3" t="s">
        <v>55</v>
      </c>
      <c r="D6419" s="2" t="s">
        <v>51</v>
      </c>
      <c r="E6419" s="3" t="s">
        <v>45</v>
      </c>
      <c r="F6419" s="3">
        <f t="shared" ca="1" si="198"/>
        <v>1</v>
      </c>
      <c r="G6419" s="4">
        <f t="shared" ca="1" si="199"/>
        <v>108</v>
      </c>
      <c r="H6419" s="4">
        <f ca="1">+Data_TABLE[[#This Row],[Qty]]*Data_TABLE[[#This Row],[Unit Price]]</f>
        <v>108</v>
      </c>
      <c r="I6419" s="7">
        <v>42241</v>
      </c>
      <c r="J6419" s="10">
        <f>EOMONTH(Data_TABLE[[#This Row],[Date Sold]],0)</f>
        <v>42247</v>
      </c>
    </row>
    <row r="6420" spans="2:10" x14ac:dyDescent="0.25">
      <c r="B6420" s="1" t="s">
        <v>41</v>
      </c>
      <c r="C6420" s="3" t="s">
        <v>55</v>
      </c>
      <c r="D6420" s="2" t="s">
        <v>51</v>
      </c>
      <c r="E6420" s="3" t="s">
        <v>45</v>
      </c>
      <c r="F6420" s="3">
        <f t="shared" ca="1" si="198"/>
        <v>5</v>
      </c>
      <c r="G6420" s="4">
        <f t="shared" ca="1" si="199"/>
        <v>97</v>
      </c>
      <c r="H6420" s="4">
        <f ca="1">+Data_TABLE[[#This Row],[Qty]]*Data_TABLE[[#This Row],[Unit Price]]</f>
        <v>485</v>
      </c>
      <c r="I6420" s="7">
        <v>42241</v>
      </c>
      <c r="J6420" s="10">
        <f>EOMONTH(Data_TABLE[[#This Row],[Date Sold]],0)</f>
        <v>42247</v>
      </c>
    </row>
    <row r="6421" spans="2:10" x14ac:dyDescent="0.25">
      <c r="B6421" s="1" t="s">
        <v>41</v>
      </c>
      <c r="C6421" s="3" t="s">
        <v>55</v>
      </c>
      <c r="D6421" s="2" t="s">
        <v>49</v>
      </c>
      <c r="E6421" s="3" t="s">
        <v>43</v>
      </c>
      <c r="F6421" s="3">
        <f t="shared" ca="1" si="198"/>
        <v>2</v>
      </c>
      <c r="G6421" s="4">
        <f t="shared" ca="1" si="199"/>
        <v>139</v>
      </c>
      <c r="H6421" s="4">
        <f ca="1">+Data_TABLE[[#This Row],[Qty]]*Data_TABLE[[#This Row],[Unit Price]]</f>
        <v>278</v>
      </c>
      <c r="I6421" s="7">
        <v>42241</v>
      </c>
      <c r="J6421" s="10">
        <f>EOMONTH(Data_TABLE[[#This Row],[Date Sold]],0)</f>
        <v>42247</v>
      </c>
    </row>
    <row r="6422" spans="2:10" x14ac:dyDescent="0.25">
      <c r="B6422" s="1" t="s">
        <v>41</v>
      </c>
      <c r="C6422" s="3" t="s">
        <v>56</v>
      </c>
      <c r="D6422" s="2" t="s">
        <v>52</v>
      </c>
      <c r="E6422" s="3" t="s">
        <v>46</v>
      </c>
      <c r="F6422" s="3">
        <f t="shared" ca="1" si="198"/>
        <v>1</v>
      </c>
      <c r="G6422" s="4">
        <f t="shared" ca="1" si="199"/>
        <v>141</v>
      </c>
      <c r="H6422" s="4">
        <f ca="1">+Data_TABLE[[#This Row],[Qty]]*Data_TABLE[[#This Row],[Unit Price]]</f>
        <v>141</v>
      </c>
      <c r="I6422" s="7">
        <v>42241</v>
      </c>
      <c r="J6422" s="10">
        <f>EOMONTH(Data_TABLE[[#This Row],[Date Sold]],0)</f>
        <v>42247</v>
      </c>
    </row>
    <row r="6423" spans="2:10" x14ac:dyDescent="0.25">
      <c r="B6423" s="1" t="s">
        <v>41</v>
      </c>
      <c r="C6423" s="3" t="s">
        <v>54</v>
      </c>
      <c r="D6423" s="2" t="s">
        <v>48</v>
      </c>
      <c r="E6423" s="3" t="s">
        <v>42</v>
      </c>
      <c r="F6423" s="3">
        <f t="shared" ca="1" si="198"/>
        <v>4</v>
      </c>
      <c r="G6423" s="4">
        <f t="shared" ca="1" si="199"/>
        <v>190</v>
      </c>
      <c r="H6423" s="4">
        <f ca="1">+Data_TABLE[[#This Row],[Qty]]*Data_TABLE[[#This Row],[Unit Price]]</f>
        <v>760</v>
      </c>
      <c r="I6423" s="7">
        <v>42241</v>
      </c>
      <c r="J6423" s="10">
        <f>EOMONTH(Data_TABLE[[#This Row],[Date Sold]],0)</f>
        <v>42247</v>
      </c>
    </row>
    <row r="6424" spans="2:10" x14ac:dyDescent="0.25">
      <c r="B6424" s="1" t="s">
        <v>41</v>
      </c>
      <c r="C6424" s="3" t="s">
        <v>55</v>
      </c>
      <c r="D6424" s="2" t="s">
        <v>51</v>
      </c>
      <c r="E6424" s="3" t="s">
        <v>45</v>
      </c>
      <c r="F6424" s="3">
        <f t="shared" ca="1" si="198"/>
        <v>1</v>
      </c>
      <c r="G6424" s="4">
        <f t="shared" ca="1" si="199"/>
        <v>121</v>
      </c>
      <c r="H6424" s="4">
        <f ca="1">+Data_TABLE[[#This Row],[Qty]]*Data_TABLE[[#This Row],[Unit Price]]</f>
        <v>121</v>
      </c>
      <c r="I6424" s="7">
        <v>42241</v>
      </c>
      <c r="J6424" s="10">
        <f>EOMONTH(Data_TABLE[[#This Row],[Date Sold]],0)</f>
        <v>42247</v>
      </c>
    </row>
    <row r="6425" spans="2:10" x14ac:dyDescent="0.25">
      <c r="B6425" s="1" t="s">
        <v>41</v>
      </c>
      <c r="C6425" s="3" t="s">
        <v>56</v>
      </c>
      <c r="D6425" s="2" t="s">
        <v>50</v>
      </c>
      <c r="E6425" s="3" t="s">
        <v>44</v>
      </c>
      <c r="F6425" s="3">
        <f t="shared" ca="1" si="198"/>
        <v>2</v>
      </c>
      <c r="G6425" s="4">
        <f t="shared" ca="1" si="199"/>
        <v>76</v>
      </c>
      <c r="H6425" s="4">
        <f ca="1">+Data_TABLE[[#This Row],[Qty]]*Data_TABLE[[#This Row],[Unit Price]]</f>
        <v>152</v>
      </c>
      <c r="I6425" s="7">
        <v>42241</v>
      </c>
      <c r="J6425" s="10">
        <f>EOMONTH(Data_TABLE[[#This Row],[Date Sold]],0)</f>
        <v>42247</v>
      </c>
    </row>
    <row r="6426" spans="2:10" x14ac:dyDescent="0.25">
      <c r="B6426" s="1" t="s">
        <v>41</v>
      </c>
      <c r="C6426" s="3" t="s">
        <v>56</v>
      </c>
      <c r="D6426" s="2" t="s">
        <v>52</v>
      </c>
      <c r="E6426" s="3" t="s">
        <v>46</v>
      </c>
      <c r="F6426" s="3">
        <f t="shared" ca="1" si="198"/>
        <v>2</v>
      </c>
      <c r="G6426" s="4">
        <f t="shared" ca="1" si="199"/>
        <v>184</v>
      </c>
      <c r="H6426" s="4">
        <f ca="1">+Data_TABLE[[#This Row],[Qty]]*Data_TABLE[[#This Row],[Unit Price]]</f>
        <v>368</v>
      </c>
      <c r="I6426" s="7">
        <v>42241</v>
      </c>
      <c r="J6426" s="10">
        <f>EOMONTH(Data_TABLE[[#This Row],[Date Sold]],0)</f>
        <v>42247</v>
      </c>
    </row>
    <row r="6427" spans="2:10" x14ac:dyDescent="0.25">
      <c r="B6427" s="1" t="s">
        <v>41</v>
      </c>
      <c r="C6427" s="3" t="s">
        <v>55</v>
      </c>
      <c r="D6427" s="2" t="s">
        <v>49</v>
      </c>
      <c r="E6427" s="3" t="s">
        <v>43</v>
      </c>
      <c r="F6427" s="3">
        <f t="shared" ca="1" si="198"/>
        <v>5</v>
      </c>
      <c r="G6427" s="4">
        <f t="shared" ca="1" si="199"/>
        <v>199</v>
      </c>
      <c r="H6427" s="4">
        <f ca="1">+Data_TABLE[[#This Row],[Qty]]*Data_TABLE[[#This Row],[Unit Price]]</f>
        <v>995</v>
      </c>
      <c r="I6427" s="7">
        <v>42241</v>
      </c>
      <c r="J6427" s="10">
        <f>EOMONTH(Data_TABLE[[#This Row],[Date Sold]],0)</f>
        <v>42247</v>
      </c>
    </row>
    <row r="6428" spans="2:10" x14ac:dyDescent="0.25">
      <c r="B6428" s="1" t="s">
        <v>41</v>
      </c>
      <c r="C6428" s="3" t="s">
        <v>56</v>
      </c>
      <c r="D6428" s="2" t="s">
        <v>52</v>
      </c>
      <c r="E6428" s="3" t="s">
        <v>46</v>
      </c>
      <c r="F6428" s="3">
        <f t="shared" ca="1" si="198"/>
        <v>2</v>
      </c>
      <c r="G6428" s="4">
        <f t="shared" ca="1" si="199"/>
        <v>164</v>
      </c>
      <c r="H6428" s="4">
        <f ca="1">+Data_TABLE[[#This Row],[Qty]]*Data_TABLE[[#This Row],[Unit Price]]</f>
        <v>328</v>
      </c>
      <c r="I6428" s="7">
        <v>42241</v>
      </c>
      <c r="J6428" s="10">
        <f>EOMONTH(Data_TABLE[[#This Row],[Date Sold]],0)</f>
        <v>42247</v>
      </c>
    </row>
    <row r="6429" spans="2:10" x14ac:dyDescent="0.25">
      <c r="B6429" s="1" t="s">
        <v>41</v>
      </c>
      <c r="C6429" s="3" t="s">
        <v>56</v>
      </c>
      <c r="D6429" s="2" t="s">
        <v>52</v>
      </c>
      <c r="E6429" s="3" t="s">
        <v>46</v>
      </c>
      <c r="F6429" s="3">
        <f t="shared" ca="1" si="198"/>
        <v>1</v>
      </c>
      <c r="G6429" s="4">
        <f t="shared" ca="1" si="199"/>
        <v>113</v>
      </c>
      <c r="H6429" s="4">
        <f ca="1">+Data_TABLE[[#This Row],[Qty]]*Data_TABLE[[#This Row],[Unit Price]]</f>
        <v>113</v>
      </c>
      <c r="I6429" s="7">
        <v>42241</v>
      </c>
      <c r="J6429" s="10">
        <f>EOMONTH(Data_TABLE[[#This Row],[Date Sold]],0)</f>
        <v>42247</v>
      </c>
    </row>
    <row r="6430" spans="2:10" x14ac:dyDescent="0.25">
      <c r="B6430" s="1" t="s">
        <v>41</v>
      </c>
      <c r="C6430" s="3" t="s">
        <v>54</v>
      </c>
      <c r="D6430" s="2" t="s">
        <v>48</v>
      </c>
      <c r="E6430" s="3" t="s">
        <v>42</v>
      </c>
      <c r="F6430" s="3">
        <f t="shared" ca="1" si="198"/>
        <v>2</v>
      </c>
      <c r="G6430" s="4">
        <f t="shared" ca="1" si="199"/>
        <v>123</v>
      </c>
      <c r="H6430" s="4">
        <f ca="1">+Data_TABLE[[#This Row],[Qty]]*Data_TABLE[[#This Row],[Unit Price]]</f>
        <v>246</v>
      </c>
      <c r="I6430" s="7">
        <v>42241</v>
      </c>
      <c r="J6430" s="10">
        <f>EOMONTH(Data_TABLE[[#This Row],[Date Sold]],0)</f>
        <v>42247</v>
      </c>
    </row>
    <row r="6431" spans="2:10" x14ac:dyDescent="0.25">
      <c r="B6431" s="1" t="s">
        <v>41</v>
      </c>
      <c r="C6431" s="3" t="s">
        <v>54</v>
      </c>
      <c r="D6431" s="2" t="s">
        <v>48</v>
      </c>
      <c r="E6431" s="3" t="s">
        <v>42</v>
      </c>
      <c r="F6431" s="3">
        <f t="shared" ca="1" si="198"/>
        <v>3</v>
      </c>
      <c r="G6431" s="4">
        <f t="shared" ca="1" si="199"/>
        <v>66</v>
      </c>
      <c r="H6431" s="4">
        <f ca="1">+Data_TABLE[[#This Row],[Qty]]*Data_TABLE[[#This Row],[Unit Price]]</f>
        <v>198</v>
      </c>
      <c r="I6431" s="7">
        <v>42241</v>
      </c>
      <c r="J6431" s="10">
        <f>EOMONTH(Data_TABLE[[#This Row],[Date Sold]],0)</f>
        <v>42247</v>
      </c>
    </row>
    <row r="6432" spans="2:10" x14ac:dyDescent="0.25">
      <c r="B6432" s="1" t="s">
        <v>41</v>
      </c>
      <c r="C6432" s="3" t="s">
        <v>55</v>
      </c>
      <c r="D6432" s="2" t="s">
        <v>51</v>
      </c>
      <c r="E6432" s="3" t="s">
        <v>45</v>
      </c>
      <c r="F6432" s="3">
        <f t="shared" ca="1" si="198"/>
        <v>5</v>
      </c>
      <c r="G6432" s="4">
        <f t="shared" ca="1" si="199"/>
        <v>145</v>
      </c>
      <c r="H6432" s="4">
        <f ca="1">+Data_TABLE[[#This Row],[Qty]]*Data_TABLE[[#This Row],[Unit Price]]</f>
        <v>725</v>
      </c>
      <c r="I6432" s="7">
        <v>42241</v>
      </c>
      <c r="J6432" s="10">
        <f>EOMONTH(Data_TABLE[[#This Row],[Date Sold]],0)</f>
        <v>42247</v>
      </c>
    </row>
    <row r="6433" spans="2:10" x14ac:dyDescent="0.25">
      <c r="B6433" s="1" t="s">
        <v>41</v>
      </c>
      <c r="C6433" s="3" t="s">
        <v>54</v>
      </c>
      <c r="D6433" s="2" t="s">
        <v>48</v>
      </c>
      <c r="E6433" s="3" t="s">
        <v>42</v>
      </c>
      <c r="F6433" s="3">
        <f t="shared" ca="1" si="198"/>
        <v>2</v>
      </c>
      <c r="G6433" s="4">
        <f t="shared" ca="1" si="199"/>
        <v>92</v>
      </c>
      <c r="H6433" s="4">
        <f ca="1">+Data_TABLE[[#This Row],[Qty]]*Data_TABLE[[#This Row],[Unit Price]]</f>
        <v>184</v>
      </c>
      <c r="I6433" s="7">
        <v>42241</v>
      </c>
      <c r="J6433" s="10">
        <f>EOMONTH(Data_TABLE[[#This Row],[Date Sold]],0)</f>
        <v>42247</v>
      </c>
    </row>
    <row r="6434" spans="2:10" x14ac:dyDescent="0.25">
      <c r="B6434" s="1" t="s">
        <v>41</v>
      </c>
      <c r="C6434" s="3" t="s">
        <v>54</v>
      </c>
      <c r="D6434" s="2" t="s">
        <v>48</v>
      </c>
      <c r="E6434" s="3" t="s">
        <v>42</v>
      </c>
      <c r="F6434" s="3">
        <f t="shared" ca="1" si="198"/>
        <v>5</v>
      </c>
      <c r="G6434" s="4">
        <f t="shared" ca="1" si="199"/>
        <v>108</v>
      </c>
      <c r="H6434" s="4">
        <f ca="1">+Data_TABLE[[#This Row],[Qty]]*Data_TABLE[[#This Row],[Unit Price]]</f>
        <v>540</v>
      </c>
      <c r="I6434" s="7">
        <v>42241</v>
      </c>
      <c r="J6434" s="10">
        <f>EOMONTH(Data_TABLE[[#This Row],[Date Sold]],0)</f>
        <v>42247</v>
      </c>
    </row>
    <row r="6435" spans="2:10" x14ac:dyDescent="0.25">
      <c r="B6435" s="1" t="s">
        <v>41</v>
      </c>
      <c r="C6435" s="3" t="s">
        <v>55</v>
      </c>
      <c r="D6435" s="2" t="s">
        <v>51</v>
      </c>
      <c r="E6435" s="3" t="s">
        <v>45</v>
      </c>
      <c r="F6435" s="3">
        <f t="shared" ca="1" si="198"/>
        <v>5</v>
      </c>
      <c r="G6435" s="4">
        <f t="shared" ca="1" si="199"/>
        <v>111</v>
      </c>
      <c r="H6435" s="4">
        <f ca="1">+Data_TABLE[[#This Row],[Qty]]*Data_TABLE[[#This Row],[Unit Price]]</f>
        <v>555</v>
      </c>
      <c r="I6435" s="7">
        <v>42241</v>
      </c>
      <c r="J6435" s="10">
        <f>EOMONTH(Data_TABLE[[#This Row],[Date Sold]],0)</f>
        <v>42247</v>
      </c>
    </row>
    <row r="6436" spans="2:10" x14ac:dyDescent="0.25">
      <c r="B6436" s="1" t="s">
        <v>41</v>
      </c>
      <c r="C6436" s="3" t="s">
        <v>54</v>
      </c>
      <c r="D6436" s="2" t="s">
        <v>48</v>
      </c>
      <c r="E6436" s="3" t="s">
        <v>42</v>
      </c>
      <c r="F6436" s="3">
        <f t="shared" ca="1" si="198"/>
        <v>1</v>
      </c>
      <c r="G6436" s="4">
        <f t="shared" ca="1" si="199"/>
        <v>188</v>
      </c>
      <c r="H6436" s="4">
        <f ca="1">+Data_TABLE[[#This Row],[Qty]]*Data_TABLE[[#This Row],[Unit Price]]</f>
        <v>188</v>
      </c>
      <c r="I6436" s="7">
        <v>42241</v>
      </c>
      <c r="J6436" s="10">
        <f>EOMONTH(Data_TABLE[[#This Row],[Date Sold]],0)</f>
        <v>42247</v>
      </c>
    </row>
    <row r="6437" spans="2:10" x14ac:dyDescent="0.25">
      <c r="B6437" s="1" t="s">
        <v>41</v>
      </c>
      <c r="C6437" s="3" t="s">
        <v>56</v>
      </c>
      <c r="D6437" s="2" t="s">
        <v>52</v>
      </c>
      <c r="E6437" s="3" t="s">
        <v>46</v>
      </c>
      <c r="F6437" s="3">
        <f t="shared" ca="1" si="198"/>
        <v>1</v>
      </c>
      <c r="G6437" s="4">
        <f t="shared" ca="1" si="199"/>
        <v>187</v>
      </c>
      <c r="H6437" s="4">
        <f ca="1">+Data_TABLE[[#This Row],[Qty]]*Data_TABLE[[#This Row],[Unit Price]]</f>
        <v>187</v>
      </c>
      <c r="I6437" s="7">
        <v>42241</v>
      </c>
      <c r="J6437" s="10">
        <f>EOMONTH(Data_TABLE[[#This Row],[Date Sold]],0)</f>
        <v>42247</v>
      </c>
    </row>
    <row r="6438" spans="2:10" x14ac:dyDescent="0.25">
      <c r="B6438" s="1" t="s">
        <v>41</v>
      </c>
      <c r="C6438" s="3" t="s">
        <v>54</v>
      </c>
      <c r="D6438" s="2" t="s">
        <v>48</v>
      </c>
      <c r="E6438" s="3" t="s">
        <v>42</v>
      </c>
      <c r="F6438" s="3">
        <f t="shared" ca="1" si="198"/>
        <v>5</v>
      </c>
      <c r="G6438" s="4">
        <f t="shared" ca="1" si="199"/>
        <v>199</v>
      </c>
      <c r="H6438" s="4">
        <f ca="1">+Data_TABLE[[#This Row],[Qty]]*Data_TABLE[[#This Row],[Unit Price]]</f>
        <v>995</v>
      </c>
      <c r="I6438" s="7">
        <v>42241</v>
      </c>
      <c r="J6438" s="10">
        <f>EOMONTH(Data_TABLE[[#This Row],[Date Sold]],0)</f>
        <v>42247</v>
      </c>
    </row>
    <row r="6439" spans="2:10" x14ac:dyDescent="0.25">
      <c r="B6439" s="1" t="s">
        <v>41</v>
      </c>
      <c r="C6439" s="3" t="s">
        <v>55</v>
      </c>
      <c r="D6439" s="2" t="s">
        <v>49</v>
      </c>
      <c r="E6439" s="3" t="s">
        <v>43</v>
      </c>
      <c r="F6439" s="3">
        <f t="shared" ca="1" si="198"/>
        <v>4</v>
      </c>
      <c r="G6439" s="4">
        <f t="shared" ca="1" si="199"/>
        <v>166</v>
      </c>
      <c r="H6439" s="4">
        <f ca="1">+Data_TABLE[[#This Row],[Qty]]*Data_TABLE[[#This Row],[Unit Price]]</f>
        <v>664</v>
      </c>
      <c r="I6439" s="7">
        <v>42241</v>
      </c>
      <c r="J6439" s="10">
        <f>EOMONTH(Data_TABLE[[#This Row],[Date Sold]],0)</f>
        <v>42247</v>
      </c>
    </row>
    <row r="6440" spans="2:10" x14ac:dyDescent="0.25">
      <c r="B6440" s="1" t="s">
        <v>41</v>
      </c>
      <c r="C6440" s="3" t="s">
        <v>55</v>
      </c>
      <c r="D6440" s="2" t="s">
        <v>49</v>
      </c>
      <c r="E6440" s="3" t="s">
        <v>43</v>
      </c>
      <c r="F6440" s="3">
        <f t="shared" ca="1" si="198"/>
        <v>5</v>
      </c>
      <c r="G6440" s="4">
        <f t="shared" ca="1" si="199"/>
        <v>96</v>
      </c>
      <c r="H6440" s="4">
        <f ca="1">+Data_TABLE[[#This Row],[Qty]]*Data_TABLE[[#This Row],[Unit Price]]</f>
        <v>480</v>
      </c>
      <c r="I6440" s="7">
        <v>42241</v>
      </c>
      <c r="J6440" s="10">
        <f>EOMONTH(Data_TABLE[[#This Row],[Date Sold]],0)</f>
        <v>42247</v>
      </c>
    </row>
    <row r="6441" spans="2:10" x14ac:dyDescent="0.25">
      <c r="B6441" s="1" t="s">
        <v>41</v>
      </c>
      <c r="C6441" s="3" t="s">
        <v>56</v>
      </c>
      <c r="D6441" s="2" t="s">
        <v>52</v>
      </c>
      <c r="E6441" s="3" t="s">
        <v>46</v>
      </c>
      <c r="F6441" s="3">
        <f t="shared" ca="1" si="198"/>
        <v>1</v>
      </c>
      <c r="G6441" s="4">
        <f t="shared" ca="1" si="199"/>
        <v>125</v>
      </c>
      <c r="H6441" s="4">
        <f ca="1">+Data_TABLE[[#This Row],[Qty]]*Data_TABLE[[#This Row],[Unit Price]]</f>
        <v>125</v>
      </c>
      <c r="I6441" s="7">
        <v>42241</v>
      </c>
      <c r="J6441" s="10">
        <f>EOMONTH(Data_TABLE[[#This Row],[Date Sold]],0)</f>
        <v>42247</v>
      </c>
    </row>
    <row r="6442" spans="2:10" x14ac:dyDescent="0.25">
      <c r="B6442" s="1" t="s">
        <v>41</v>
      </c>
      <c r="C6442" s="3" t="s">
        <v>55</v>
      </c>
      <c r="D6442" s="2" t="s">
        <v>51</v>
      </c>
      <c r="E6442" s="3" t="s">
        <v>45</v>
      </c>
      <c r="F6442" s="3">
        <f t="shared" ca="1" si="198"/>
        <v>3</v>
      </c>
      <c r="G6442" s="4">
        <f t="shared" ca="1" si="199"/>
        <v>76</v>
      </c>
      <c r="H6442" s="4">
        <f ca="1">+Data_TABLE[[#This Row],[Qty]]*Data_TABLE[[#This Row],[Unit Price]]</f>
        <v>228</v>
      </c>
      <c r="I6442" s="7">
        <v>42241</v>
      </c>
      <c r="J6442" s="10">
        <f>EOMONTH(Data_TABLE[[#This Row],[Date Sold]],0)</f>
        <v>42247</v>
      </c>
    </row>
    <row r="6443" spans="2:10" x14ac:dyDescent="0.25">
      <c r="B6443" s="1" t="s">
        <v>41</v>
      </c>
      <c r="C6443" s="3" t="s">
        <v>55</v>
      </c>
      <c r="D6443" s="2" t="s">
        <v>51</v>
      </c>
      <c r="E6443" s="3" t="s">
        <v>45</v>
      </c>
      <c r="F6443" s="3">
        <f t="shared" ca="1" si="198"/>
        <v>5</v>
      </c>
      <c r="G6443" s="4">
        <f t="shared" ca="1" si="199"/>
        <v>79</v>
      </c>
      <c r="H6443" s="4">
        <f ca="1">+Data_TABLE[[#This Row],[Qty]]*Data_TABLE[[#This Row],[Unit Price]]</f>
        <v>395</v>
      </c>
      <c r="I6443" s="7">
        <v>42241</v>
      </c>
      <c r="J6443" s="10">
        <f>EOMONTH(Data_TABLE[[#This Row],[Date Sold]],0)</f>
        <v>42247</v>
      </c>
    </row>
    <row r="6444" spans="2:10" x14ac:dyDescent="0.25">
      <c r="B6444" s="1" t="s">
        <v>41</v>
      </c>
      <c r="C6444" s="3" t="s">
        <v>55</v>
      </c>
      <c r="D6444" s="2" t="s">
        <v>49</v>
      </c>
      <c r="E6444" s="3" t="s">
        <v>43</v>
      </c>
      <c r="F6444" s="3">
        <f t="shared" ca="1" si="198"/>
        <v>5</v>
      </c>
      <c r="G6444" s="4">
        <f t="shared" ca="1" si="199"/>
        <v>70</v>
      </c>
      <c r="H6444" s="4">
        <f ca="1">+Data_TABLE[[#This Row],[Qty]]*Data_TABLE[[#This Row],[Unit Price]]</f>
        <v>350</v>
      </c>
      <c r="I6444" s="7">
        <v>42241</v>
      </c>
      <c r="J6444" s="10">
        <f>EOMONTH(Data_TABLE[[#This Row],[Date Sold]],0)</f>
        <v>42247</v>
      </c>
    </row>
    <row r="6445" spans="2:10" x14ac:dyDescent="0.25">
      <c r="B6445" s="1" t="s">
        <v>41</v>
      </c>
      <c r="C6445" s="3" t="s">
        <v>55</v>
      </c>
      <c r="D6445" s="2" t="s">
        <v>51</v>
      </c>
      <c r="E6445" s="3" t="s">
        <v>45</v>
      </c>
      <c r="F6445" s="3">
        <f t="shared" ca="1" si="198"/>
        <v>1</v>
      </c>
      <c r="G6445" s="4">
        <f t="shared" ca="1" si="199"/>
        <v>65</v>
      </c>
      <c r="H6445" s="4">
        <f ca="1">+Data_TABLE[[#This Row],[Qty]]*Data_TABLE[[#This Row],[Unit Price]]</f>
        <v>65</v>
      </c>
      <c r="I6445" s="7">
        <v>42241</v>
      </c>
      <c r="J6445" s="10">
        <f>EOMONTH(Data_TABLE[[#This Row],[Date Sold]],0)</f>
        <v>42247</v>
      </c>
    </row>
    <row r="6446" spans="2:10" x14ac:dyDescent="0.25">
      <c r="B6446" s="1" t="s">
        <v>41</v>
      </c>
      <c r="C6446" s="3" t="s">
        <v>54</v>
      </c>
      <c r="D6446" s="2" t="s">
        <v>48</v>
      </c>
      <c r="E6446" s="3" t="s">
        <v>42</v>
      </c>
      <c r="F6446" s="3">
        <f t="shared" ca="1" si="198"/>
        <v>3</v>
      </c>
      <c r="G6446" s="4">
        <f t="shared" ca="1" si="199"/>
        <v>153</v>
      </c>
      <c r="H6446" s="4">
        <f ca="1">+Data_TABLE[[#This Row],[Qty]]*Data_TABLE[[#This Row],[Unit Price]]</f>
        <v>459</v>
      </c>
      <c r="I6446" s="7">
        <v>42241</v>
      </c>
      <c r="J6446" s="10">
        <f>EOMONTH(Data_TABLE[[#This Row],[Date Sold]],0)</f>
        <v>42247</v>
      </c>
    </row>
    <row r="6447" spans="2:10" x14ac:dyDescent="0.25">
      <c r="B6447" s="1" t="s">
        <v>41</v>
      </c>
      <c r="C6447" s="3" t="s">
        <v>55</v>
      </c>
      <c r="D6447" s="2" t="s">
        <v>51</v>
      </c>
      <c r="E6447" s="3" t="s">
        <v>45</v>
      </c>
      <c r="F6447" s="3">
        <f t="shared" ca="1" si="198"/>
        <v>5</v>
      </c>
      <c r="G6447" s="4">
        <f t="shared" ca="1" si="199"/>
        <v>197</v>
      </c>
      <c r="H6447" s="4">
        <f ca="1">+Data_TABLE[[#This Row],[Qty]]*Data_TABLE[[#This Row],[Unit Price]]</f>
        <v>985</v>
      </c>
      <c r="I6447" s="7">
        <v>42241</v>
      </c>
      <c r="J6447" s="10">
        <f>EOMONTH(Data_TABLE[[#This Row],[Date Sold]],0)</f>
        <v>42247</v>
      </c>
    </row>
    <row r="6448" spans="2:10" x14ac:dyDescent="0.25">
      <c r="B6448" s="1" t="s">
        <v>41</v>
      </c>
      <c r="C6448" s="3" t="s">
        <v>56</v>
      </c>
      <c r="D6448" s="2" t="s">
        <v>52</v>
      </c>
      <c r="E6448" s="3" t="s">
        <v>46</v>
      </c>
      <c r="F6448" s="3">
        <f t="shared" ca="1" si="198"/>
        <v>2</v>
      </c>
      <c r="G6448" s="4">
        <f t="shared" ca="1" si="199"/>
        <v>91</v>
      </c>
      <c r="H6448" s="4">
        <f ca="1">+Data_TABLE[[#This Row],[Qty]]*Data_TABLE[[#This Row],[Unit Price]]</f>
        <v>182</v>
      </c>
      <c r="I6448" s="7">
        <v>42241</v>
      </c>
      <c r="J6448" s="10">
        <f>EOMONTH(Data_TABLE[[#This Row],[Date Sold]],0)</f>
        <v>42247</v>
      </c>
    </row>
    <row r="6449" spans="2:10" x14ac:dyDescent="0.25">
      <c r="B6449" s="1" t="s">
        <v>41</v>
      </c>
      <c r="C6449" s="3" t="s">
        <v>54</v>
      </c>
      <c r="D6449" s="2" t="s">
        <v>48</v>
      </c>
      <c r="E6449" s="3" t="s">
        <v>42</v>
      </c>
      <c r="F6449" s="3">
        <f t="shared" ref="F6449:F6512" ca="1" si="200">RANDBETWEEN(1,5)</f>
        <v>4</v>
      </c>
      <c r="G6449" s="4">
        <f t="shared" ref="G6449:G6512" ca="1" si="201">RANDBETWEEN(60,200)</f>
        <v>166</v>
      </c>
      <c r="H6449" s="4">
        <f ca="1">+Data_TABLE[[#This Row],[Qty]]*Data_TABLE[[#This Row],[Unit Price]]</f>
        <v>664</v>
      </c>
      <c r="I6449" s="7">
        <v>42241</v>
      </c>
      <c r="J6449" s="10">
        <f>EOMONTH(Data_TABLE[[#This Row],[Date Sold]],0)</f>
        <v>42247</v>
      </c>
    </row>
    <row r="6450" spans="2:10" x14ac:dyDescent="0.25">
      <c r="B6450" s="1" t="s">
        <v>41</v>
      </c>
      <c r="C6450" s="3" t="s">
        <v>54</v>
      </c>
      <c r="D6450" s="2" t="s">
        <v>48</v>
      </c>
      <c r="E6450" s="3" t="s">
        <v>42</v>
      </c>
      <c r="F6450" s="3">
        <f t="shared" ca="1" si="200"/>
        <v>2</v>
      </c>
      <c r="G6450" s="4">
        <f t="shared" ca="1" si="201"/>
        <v>115</v>
      </c>
      <c r="H6450" s="4">
        <f ca="1">+Data_TABLE[[#This Row],[Qty]]*Data_TABLE[[#This Row],[Unit Price]]</f>
        <v>230</v>
      </c>
      <c r="I6450" s="7">
        <v>42241</v>
      </c>
      <c r="J6450" s="10">
        <f>EOMONTH(Data_TABLE[[#This Row],[Date Sold]],0)</f>
        <v>42247</v>
      </c>
    </row>
    <row r="6451" spans="2:10" x14ac:dyDescent="0.25">
      <c r="B6451" s="1" t="s">
        <v>41</v>
      </c>
      <c r="C6451" s="3" t="s">
        <v>56</v>
      </c>
      <c r="D6451" s="2" t="s">
        <v>52</v>
      </c>
      <c r="E6451" s="3" t="s">
        <v>46</v>
      </c>
      <c r="F6451" s="3">
        <f t="shared" ca="1" si="200"/>
        <v>4</v>
      </c>
      <c r="G6451" s="4">
        <f t="shared" ca="1" si="201"/>
        <v>115</v>
      </c>
      <c r="H6451" s="4">
        <f ca="1">+Data_TABLE[[#This Row],[Qty]]*Data_TABLE[[#This Row],[Unit Price]]</f>
        <v>460</v>
      </c>
      <c r="I6451" s="7">
        <v>42241</v>
      </c>
      <c r="J6451" s="10">
        <f>EOMONTH(Data_TABLE[[#This Row],[Date Sold]],0)</f>
        <v>42247</v>
      </c>
    </row>
    <row r="6452" spans="2:10" x14ac:dyDescent="0.25">
      <c r="B6452" s="1" t="s">
        <v>41</v>
      </c>
      <c r="C6452" s="3" t="s">
        <v>56</v>
      </c>
      <c r="D6452" s="2" t="s">
        <v>52</v>
      </c>
      <c r="E6452" s="3" t="s">
        <v>46</v>
      </c>
      <c r="F6452" s="3">
        <f t="shared" ca="1" si="200"/>
        <v>5</v>
      </c>
      <c r="G6452" s="4">
        <f t="shared" ca="1" si="201"/>
        <v>164</v>
      </c>
      <c r="H6452" s="4">
        <f ca="1">+Data_TABLE[[#This Row],[Qty]]*Data_TABLE[[#This Row],[Unit Price]]</f>
        <v>820</v>
      </c>
      <c r="I6452" s="7">
        <v>42241</v>
      </c>
      <c r="J6452" s="10">
        <f>EOMONTH(Data_TABLE[[#This Row],[Date Sold]],0)</f>
        <v>42247</v>
      </c>
    </row>
    <row r="6453" spans="2:10" x14ac:dyDescent="0.25">
      <c r="B6453" s="1" t="s">
        <v>41</v>
      </c>
      <c r="C6453" s="3" t="s">
        <v>54</v>
      </c>
      <c r="D6453" s="2" t="s">
        <v>48</v>
      </c>
      <c r="E6453" s="3" t="s">
        <v>42</v>
      </c>
      <c r="F6453" s="3">
        <f t="shared" ca="1" si="200"/>
        <v>4</v>
      </c>
      <c r="G6453" s="4">
        <f t="shared" ca="1" si="201"/>
        <v>181</v>
      </c>
      <c r="H6453" s="4">
        <f ca="1">+Data_TABLE[[#This Row],[Qty]]*Data_TABLE[[#This Row],[Unit Price]]</f>
        <v>724</v>
      </c>
      <c r="I6453" s="7">
        <v>42242</v>
      </c>
      <c r="J6453" s="10">
        <f>EOMONTH(Data_TABLE[[#This Row],[Date Sold]],0)</f>
        <v>42247</v>
      </c>
    </row>
    <row r="6454" spans="2:10" x14ac:dyDescent="0.25">
      <c r="B6454" s="1" t="s">
        <v>41</v>
      </c>
      <c r="C6454" s="3" t="s">
        <v>55</v>
      </c>
      <c r="D6454" s="2" t="s">
        <v>49</v>
      </c>
      <c r="E6454" s="3" t="s">
        <v>43</v>
      </c>
      <c r="F6454" s="3">
        <f t="shared" ca="1" si="200"/>
        <v>4</v>
      </c>
      <c r="G6454" s="4">
        <f t="shared" ca="1" si="201"/>
        <v>98</v>
      </c>
      <c r="H6454" s="4">
        <f ca="1">+Data_TABLE[[#This Row],[Qty]]*Data_TABLE[[#This Row],[Unit Price]]</f>
        <v>392</v>
      </c>
      <c r="I6454" s="7">
        <v>42242</v>
      </c>
      <c r="J6454" s="10">
        <f>EOMONTH(Data_TABLE[[#This Row],[Date Sold]],0)</f>
        <v>42247</v>
      </c>
    </row>
    <row r="6455" spans="2:10" x14ac:dyDescent="0.25">
      <c r="B6455" s="1" t="s">
        <v>41</v>
      </c>
      <c r="C6455" s="3" t="s">
        <v>55</v>
      </c>
      <c r="D6455" s="2" t="s">
        <v>49</v>
      </c>
      <c r="E6455" s="3" t="s">
        <v>43</v>
      </c>
      <c r="F6455" s="3">
        <f t="shared" ca="1" si="200"/>
        <v>2</v>
      </c>
      <c r="G6455" s="4">
        <f t="shared" ca="1" si="201"/>
        <v>101</v>
      </c>
      <c r="H6455" s="4">
        <f ca="1">+Data_TABLE[[#This Row],[Qty]]*Data_TABLE[[#This Row],[Unit Price]]</f>
        <v>202</v>
      </c>
      <c r="I6455" s="7">
        <v>42242</v>
      </c>
      <c r="J6455" s="10">
        <f>EOMONTH(Data_TABLE[[#This Row],[Date Sold]],0)</f>
        <v>42247</v>
      </c>
    </row>
    <row r="6456" spans="2:10" x14ac:dyDescent="0.25">
      <c r="B6456" s="1" t="s">
        <v>41</v>
      </c>
      <c r="C6456" s="3" t="s">
        <v>56</v>
      </c>
      <c r="D6456" s="2" t="s">
        <v>52</v>
      </c>
      <c r="E6456" s="3" t="s">
        <v>46</v>
      </c>
      <c r="F6456" s="3">
        <f t="shared" ca="1" si="200"/>
        <v>2</v>
      </c>
      <c r="G6456" s="4">
        <f t="shared" ca="1" si="201"/>
        <v>176</v>
      </c>
      <c r="H6456" s="4">
        <f ca="1">+Data_TABLE[[#This Row],[Qty]]*Data_TABLE[[#This Row],[Unit Price]]</f>
        <v>352</v>
      </c>
      <c r="I6456" s="7">
        <v>42242</v>
      </c>
      <c r="J6456" s="10">
        <f>EOMONTH(Data_TABLE[[#This Row],[Date Sold]],0)</f>
        <v>42247</v>
      </c>
    </row>
    <row r="6457" spans="2:10" x14ac:dyDescent="0.25">
      <c r="B6457" s="1" t="s">
        <v>41</v>
      </c>
      <c r="C6457" s="3" t="s">
        <v>55</v>
      </c>
      <c r="D6457" s="2" t="s">
        <v>49</v>
      </c>
      <c r="E6457" s="3" t="s">
        <v>43</v>
      </c>
      <c r="F6457" s="3">
        <f t="shared" ca="1" si="200"/>
        <v>1</v>
      </c>
      <c r="G6457" s="4">
        <f t="shared" ca="1" si="201"/>
        <v>92</v>
      </c>
      <c r="H6457" s="4">
        <f ca="1">+Data_TABLE[[#This Row],[Qty]]*Data_TABLE[[#This Row],[Unit Price]]</f>
        <v>92</v>
      </c>
      <c r="I6457" s="7">
        <v>42242</v>
      </c>
      <c r="J6457" s="10">
        <f>EOMONTH(Data_TABLE[[#This Row],[Date Sold]],0)</f>
        <v>42247</v>
      </c>
    </row>
    <row r="6458" spans="2:10" x14ac:dyDescent="0.25">
      <c r="B6458" s="1" t="s">
        <v>41</v>
      </c>
      <c r="C6458" s="3" t="s">
        <v>55</v>
      </c>
      <c r="D6458" s="2" t="s">
        <v>51</v>
      </c>
      <c r="E6458" s="3" t="s">
        <v>45</v>
      </c>
      <c r="F6458" s="3">
        <f t="shared" ca="1" si="200"/>
        <v>2</v>
      </c>
      <c r="G6458" s="4">
        <f t="shared" ca="1" si="201"/>
        <v>103</v>
      </c>
      <c r="H6458" s="4">
        <f ca="1">+Data_TABLE[[#This Row],[Qty]]*Data_TABLE[[#This Row],[Unit Price]]</f>
        <v>206</v>
      </c>
      <c r="I6458" s="7">
        <v>42242</v>
      </c>
      <c r="J6458" s="10">
        <f>EOMONTH(Data_TABLE[[#This Row],[Date Sold]],0)</f>
        <v>42247</v>
      </c>
    </row>
    <row r="6459" spans="2:10" x14ac:dyDescent="0.25">
      <c r="B6459" s="1" t="s">
        <v>41</v>
      </c>
      <c r="C6459" s="3" t="s">
        <v>56</v>
      </c>
      <c r="D6459" s="2" t="s">
        <v>50</v>
      </c>
      <c r="E6459" s="3" t="s">
        <v>44</v>
      </c>
      <c r="F6459" s="3">
        <f t="shared" ca="1" si="200"/>
        <v>5</v>
      </c>
      <c r="G6459" s="4">
        <f t="shared" ca="1" si="201"/>
        <v>95</v>
      </c>
      <c r="H6459" s="4">
        <f ca="1">+Data_TABLE[[#This Row],[Qty]]*Data_TABLE[[#This Row],[Unit Price]]</f>
        <v>475</v>
      </c>
      <c r="I6459" s="7">
        <v>42242</v>
      </c>
      <c r="J6459" s="10">
        <f>EOMONTH(Data_TABLE[[#This Row],[Date Sold]],0)</f>
        <v>42247</v>
      </c>
    </row>
    <row r="6460" spans="2:10" x14ac:dyDescent="0.25">
      <c r="B6460" s="1" t="s">
        <v>41</v>
      </c>
      <c r="C6460" s="3" t="s">
        <v>54</v>
      </c>
      <c r="D6460" s="2" t="s">
        <v>48</v>
      </c>
      <c r="E6460" s="3" t="s">
        <v>42</v>
      </c>
      <c r="F6460" s="3">
        <f t="shared" ca="1" si="200"/>
        <v>2</v>
      </c>
      <c r="G6460" s="4">
        <f t="shared" ca="1" si="201"/>
        <v>119</v>
      </c>
      <c r="H6460" s="4">
        <f ca="1">+Data_TABLE[[#This Row],[Qty]]*Data_TABLE[[#This Row],[Unit Price]]</f>
        <v>238</v>
      </c>
      <c r="I6460" s="7">
        <v>42242</v>
      </c>
      <c r="J6460" s="10">
        <f>EOMONTH(Data_TABLE[[#This Row],[Date Sold]],0)</f>
        <v>42247</v>
      </c>
    </row>
    <row r="6461" spans="2:10" x14ac:dyDescent="0.25">
      <c r="B6461" s="1" t="s">
        <v>41</v>
      </c>
      <c r="C6461" s="3" t="s">
        <v>55</v>
      </c>
      <c r="D6461" s="2" t="s">
        <v>49</v>
      </c>
      <c r="E6461" s="3" t="s">
        <v>43</v>
      </c>
      <c r="F6461" s="3">
        <f t="shared" ca="1" si="200"/>
        <v>1</v>
      </c>
      <c r="G6461" s="4">
        <f t="shared" ca="1" si="201"/>
        <v>107</v>
      </c>
      <c r="H6461" s="4">
        <f ca="1">+Data_TABLE[[#This Row],[Qty]]*Data_TABLE[[#This Row],[Unit Price]]</f>
        <v>107</v>
      </c>
      <c r="I6461" s="7">
        <v>42242</v>
      </c>
      <c r="J6461" s="10">
        <f>EOMONTH(Data_TABLE[[#This Row],[Date Sold]],0)</f>
        <v>42247</v>
      </c>
    </row>
    <row r="6462" spans="2:10" x14ac:dyDescent="0.25">
      <c r="B6462" s="1" t="s">
        <v>41</v>
      </c>
      <c r="C6462" s="3" t="s">
        <v>55</v>
      </c>
      <c r="D6462" s="2" t="s">
        <v>49</v>
      </c>
      <c r="E6462" s="3" t="s">
        <v>43</v>
      </c>
      <c r="F6462" s="3">
        <f t="shared" ca="1" si="200"/>
        <v>2</v>
      </c>
      <c r="G6462" s="4">
        <f t="shared" ca="1" si="201"/>
        <v>85</v>
      </c>
      <c r="H6462" s="4">
        <f ca="1">+Data_TABLE[[#This Row],[Qty]]*Data_TABLE[[#This Row],[Unit Price]]</f>
        <v>170</v>
      </c>
      <c r="I6462" s="7">
        <v>42242</v>
      </c>
      <c r="J6462" s="10">
        <f>EOMONTH(Data_TABLE[[#This Row],[Date Sold]],0)</f>
        <v>42247</v>
      </c>
    </row>
    <row r="6463" spans="2:10" x14ac:dyDescent="0.25">
      <c r="B6463" s="1" t="s">
        <v>41</v>
      </c>
      <c r="C6463" s="3" t="s">
        <v>55</v>
      </c>
      <c r="D6463" s="2" t="s">
        <v>49</v>
      </c>
      <c r="E6463" s="3" t="s">
        <v>43</v>
      </c>
      <c r="F6463" s="3">
        <f t="shared" ca="1" si="200"/>
        <v>1</v>
      </c>
      <c r="G6463" s="4">
        <f t="shared" ca="1" si="201"/>
        <v>162</v>
      </c>
      <c r="H6463" s="4">
        <f ca="1">+Data_TABLE[[#This Row],[Qty]]*Data_TABLE[[#This Row],[Unit Price]]</f>
        <v>162</v>
      </c>
      <c r="I6463" s="7">
        <v>42242</v>
      </c>
      <c r="J6463" s="10">
        <f>EOMONTH(Data_TABLE[[#This Row],[Date Sold]],0)</f>
        <v>42247</v>
      </c>
    </row>
    <row r="6464" spans="2:10" x14ac:dyDescent="0.25">
      <c r="B6464" s="1" t="s">
        <v>41</v>
      </c>
      <c r="C6464" s="3" t="s">
        <v>55</v>
      </c>
      <c r="D6464" s="2" t="s">
        <v>51</v>
      </c>
      <c r="E6464" s="3" t="s">
        <v>45</v>
      </c>
      <c r="F6464" s="3">
        <f t="shared" ca="1" si="200"/>
        <v>1</v>
      </c>
      <c r="G6464" s="4">
        <f t="shared" ca="1" si="201"/>
        <v>104</v>
      </c>
      <c r="H6464" s="4">
        <f ca="1">+Data_TABLE[[#This Row],[Qty]]*Data_TABLE[[#This Row],[Unit Price]]</f>
        <v>104</v>
      </c>
      <c r="I6464" s="7">
        <v>42242</v>
      </c>
      <c r="J6464" s="10">
        <f>EOMONTH(Data_TABLE[[#This Row],[Date Sold]],0)</f>
        <v>42247</v>
      </c>
    </row>
    <row r="6465" spans="2:10" x14ac:dyDescent="0.25">
      <c r="B6465" s="1" t="s">
        <v>41</v>
      </c>
      <c r="C6465" s="3" t="s">
        <v>55</v>
      </c>
      <c r="D6465" s="2" t="s">
        <v>49</v>
      </c>
      <c r="E6465" s="3" t="s">
        <v>43</v>
      </c>
      <c r="F6465" s="3">
        <f t="shared" ca="1" si="200"/>
        <v>2</v>
      </c>
      <c r="G6465" s="4">
        <f t="shared" ca="1" si="201"/>
        <v>83</v>
      </c>
      <c r="H6465" s="4">
        <f ca="1">+Data_TABLE[[#This Row],[Qty]]*Data_TABLE[[#This Row],[Unit Price]]</f>
        <v>166</v>
      </c>
      <c r="I6465" s="7">
        <v>42242</v>
      </c>
      <c r="J6465" s="10">
        <f>EOMONTH(Data_TABLE[[#This Row],[Date Sold]],0)</f>
        <v>42247</v>
      </c>
    </row>
    <row r="6466" spans="2:10" x14ac:dyDescent="0.25">
      <c r="B6466" s="1" t="s">
        <v>41</v>
      </c>
      <c r="C6466" s="3" t="s">
        <v>56</v>
      </c>
      <c r="D6466" s="2" t="s">
        <v>50</v>
      </c>
      <c r="E6466" s="3" t="s">
        <v>44</v>
      </c>
      <c r="F6466" s="3">
        <f t="shared" ca="1" si="200"/>
        <v>1</v>
      </c>
      <c r="G6466" s="4">
        <f t="shared" ca="1" si="201"/>
        <v>89</v>
      </c>
      <c r="H6466" s="4">
        <f ca="1">+Data_TABLE[[#This Row],[Qty]]*Data_TABLE[[#This Row],[Unit Price]]</f>
        <v>89</v>
      </c>
      <c r="I6466" s="7">
        <v>42242</v>
      </c>
      <c r="J6466" s="10">
        <f>EOMONTH(Data_TABLE[[#This Row],[Date Sold]],0)</f>
        <v>42247</v>
      </c>
    </row>
    <row r="6467" spans="2:10" x14ac:dyDescent="0.25">
      <c r="B6467" s="1" t="s">
        <v>41</v>
      </c>
      <c r="C6467" s="3" t="s">
        <v>56</v>
      </c>
      <c r="D6467" s="2" t="s">
        <v>50</v>
      </c>
      <c r="E6467" s="3" t="s">
        <v>44</v>
      </c>
      <c r="F6467" s="3">
        <f t="shared" ca="1" si="200"/>
        <v>5</v>
      </c>
      <c r="G6467" s="4">
        <f t="shared" ca="1" si="201"/>
        <v>196</v>
      </c>
      <c r="H6467" s="4">
        <f ca="1">+Data_TABLE[[#This Row],[Qty]]*Data_TABLE[[#This Row],[Unit Price]]</f>
        <v>980</v>
      </c>
      <c r="I6467" s="7">
        <v>42242</v>
      </c>
      <c r="J6467" s="10">
        <f>EOMONTH(Data_TABLE[[#This Row],[Date Sold]],0)</f>
        <v>42247</v>
      </c>
    </row>
    <row r="6468" spans="2:10" x14ac:dyDescent="0.25">
      <c r="B6468" s="1" t="s">
        <v>41</v>
      </c>
      <c r="C6468" s="3" t="s">
        <v>55</v>
      </c>
      <c r="D6468" s="2" t="s">
        <v>51</v>
      </c>
      <c r="E6468" s="3" t="s">
        <v>45</v>
      </c>
      <c r="F6468" s="3">
        <f t="shared" ca="1" si="200"/>
        <v>5</v>
      </c>
      <c r="G6468" s="4">
        <f t="shared" ca="1" si="201"/>
        <v>81</v>
      </c>
      <c r="H6468" s="4">
        <f ca="1">+Data_TABLE[[#This Row],[Qty]]*Data_TABLE[[#This Row],[Unit Price]]</f>
        <v>405</v>
      </c>
      <c r="I6468" s="7">
        <v>42242</v>
      </c>
      <c r="J6468" s="10">
        <f>EOMONTH(Data_TABLE[[#This Row],[Date Sold]],0)</f>
        <v>42247</v>
      </c>
    </row>
    <row r="6469" spans="2:10" x14ac:dyDescent="0.25">
      <c r="B6469" s="1" t="s">
        <v>41</v>
      </c>
      <c r="C6469" s="3" t="s">
        <v>56</v>
      </c>
      <c r="D6469" s="2" t="s">
        <v>50</v>
      </c>
      <c r="E6469" s="3" t="s">
        <v>44</v>
      </c>
      <c r="F6469" s="3">
        <f t="shared" ca="1" si="200"/>
        <v>2</v>
      </c>
      <c r="G6469" s="4">
        <f t="shared" ca="1" si="201"/>
        <v>148</v>
      </c>
      <c r="H6469" s="4">
        <f ca="1">+Data_TABLE[[#This Row],[Qty]]*Data_TABLE[[#This Row],[Unit Price]]</f>
        <v>296</v>
      </c>
      <c r="I6469" s="7">
        <v>42242</v>
      </c>
      <c r="J6469" s="10">
        <f>EOMONTH(Data_TABLE[[#This Row],[Date Sold]],0)</f>
        <v>42247</v>
      </c>
    </row>
    <row r="6470" spans="2:10" x14ac:dyDescent="0.25">
      <c r="B6470" s="1" t="s">
        <v>41</v>
      </c>
      <c r="C6470" s="3" t="s">
        <v>56</v>
      </c>
      <c r="D6470" s="2" t="s">
        <v>52</v>
      </c>
      <c r="E6470" s="3" t="s">
        <v>46</v>
      </c>
      <c r="F6470" s="3">
        <f t="shared" ca="1" si="200"/>
        <v>5</v>
      </c>
      <c r="G6470" s="4">
        <f t="shared" ca="1" si="201"/>
        <v>92</v>
      </c>
      <c r="H6470" s="4">
        <f ca="1">+Data_TABLE[[#This Row],[Qty]]*Data_TABLE[[#This Row],[Unit Price]]</f>
        <v>460</v>
      </c>
      <c r="I6470" s="7">
        <v>42242</v>
      </c>
      <c r="J6470" s="10">
        <f>EOMONTH(Data_TABLE[[#This Row],[Date Sold]],0)</f>
        <v>42247</v>
      </c>
    </row>
    <row r="6471" spans="2:10" x14ac:dyDescent="0.25">
      <c r="B6471" s="1" t="s">
        <v>41</v>
      </c>
      <c r="C6471" s="3" t="s">
        <v>56</v>
      </c>
      <c r="D6471" s="2" t="s">
        <v>50</v>
      </c>
      <c r="E6471" s="3" t="s">
        <v>44</v>
      </c>
      <c r="F6471" s="3">
        <f t="shared" ca="1" si="200"/>
        <v>2</v>
      </c>
      <c r="G6471" s="4">
        <f t="shared" ca="1" si="201"/>
        <v>142</v>
      </c>
      <c r="H6471" s="4">
        <f ca="1">+Data_TABLE[[#This Row],[Qty]]*Data_TABLE[[#This Row],[Unit Price]]</f>
        <v>284</v>
      </c>
      <c r="I6471" s="7">
        <v>42242</v>
      </c>
      <c r="J6471" s="10">
        <f>EOMONTH(Data_TABLE[[#This Row],[Date Sold]],0)</f>
        <v>42247</v>
      </c>
    </row>
    <row r="6472" spans="2:10" x14ac:dyDescent="0.25">
      <c r="B6472" s="1" t="s">
        <v>41</v>
      </c>
      <c r="C6472" s="3" t="s">
        <v>55</v>
      </c>
      <c r="D6472" s="2" t="s">
        <v>51</v>
      </c>
      <c r="E6472" s="3" t="s">
        <v>45</v>
      </c>
      <c r="F6472" s="3">
        <f t="shared" ca="1" si="200"/>
        <v>4</v>
      </c>
      <c r="G6472" s="4">
        <f t="shared" ca="1" si="201"/>
        <v>78</v>
      </c>
      <c r="H6472" s="4">
        <f ca="1">+Data_TABLE[[#This Row],[Qty]]*Data_TABLE[[#This Row],[Unit Price]]</f>
        <v>312</v>
      </c>
      <c r="I6472" s="7">
        <v>42242</v>
      </c>
      <c r="J6472" s="10">
        <f>EOMONTH(Data_TABLE[[#This Row],[Date Sold]],0)</f>
        <v>42247</v>
      </c>
    </row>
    <row r="6473" spans="2:10" x14ac:dyDescent="0.25">
      <c r="B6473" s="1" t="s">
        <v>41</v>
      </c>
      <c r="C6473" s="3" t="s">
        <v>55</v>
      </c>
      <c r="D6473" s="2" t="s">
        <v>51</v>
      </c>
      <c r="E6473" s="3" t="s">
        <v>45</v>
      </c>
      <c r="F6473" s="3">
        <f t="shared" ca="1" si="200"/>
        <v>1</v>
      </c>
      <c r="G6473" s="4">
        <f t="shared" ca="1" si="201"/>
        <v>169</v>
      </c>
      <c r="H6473" s="4">
        <f ca="1">+Data_TABLE[[#This Row],[Qty]]*Data_TABLE[[#This Row],[Unit Price]]</f>
        <v>169</v>
      </c>
      <c r="I6473" s="7">
        <v>42242</v>
      </c>
      <c r="J6473" s="10">
        <f>EOMONTH(Data_TABLE[[#This Row],[Date Sold]],0)</f>
        <v>42247</v>
      </c>
    </row>
    <row r="6474" spans="2:10" x14ac:dyDescent="0.25">
      <c r="B6474" s="1" t="s">
        <v>41</v>
      </c>
      <c r="C6474" s="3" t="s">
        <v>56</v>
      </c>
      <c r="D6474" s="2" t="s">
        <v>52</v>
      </c>
      <c r="E6474" s="3" t="s">
        <v>46</v>
      </c>
      <c r="F6474" s="3">
        <f t="shared" ca="1" si="200"/>
        <v>2</v>
      </c>
      <c r="G6474" s="4">
        <f t="shared" ca="1" si="201"/>
        <v>109</v>
      </c>
      <c r="H6474" s="4">
        <f ca="1">+Data_TABLE[[#This Row],[Qty]]*Data_TABLE[[#This Row],[Unit Price]]</f>
        <v>218</v>
      </c>
      <c r="I6474" s="7">
        <v>42242</v>
      </c>
      <c r="J6474" s="10">
        <f>EOMONTH(Data_TABLE[[#This Row],[Date Sold]],0)</f>
        <v>42247</v>
      </c>
    </row>
    <row r="6475" spans="2:10" x14ac:dyDescent="0.25">
      <c r="B6475" s="1" t="s">
        <v>41</v>
      </c>
      <c r="C6475" s="3" t="s">
        <v>56</v>
      </c>
      <c r="D6475" s="2" t="s">
        <v>50</v>
      </c>
      <c r="E6475" s="3" t="s">
        <v>44</v>
      </c>
      <c r="F6475" s="3">
        <f t="shared" ca="1" si="200"/>
        <v>4</v>
      </c>
      <c r="G6475" s="4">
        <f t="shared" ca="1" si="201"/>
        <v>181</v>
      </c>
      <c r="H6475" s="4">
        <f ca="1">+Data_TABLE[[#This Row],[Qty]]*Data_TABLE[[#This Row],[Unit Price]]</f>
        <v>724</v>
      </c>
      <c r="I6475" s="7">
        <v>42242</v>
      </c>
      <c r="J6475" s="10">
        <f>EOMONTH(Data_TABLE[[#This Row],[Date Sold]],0)</f>
        <v>42247</v>
      </c>
    </row>
    <row r="6476" spans="2:10" x14ac:dyDescent="0.25">
      <c r="B6476" s="1" t="s">
        <v>41</v>
      </c>
      <c r="C6476" s="3" t="s">
        <v>56</v>
      </c>
      <c r="D6476" s="2" t="s">
        <v>52</v>
      </c>
      <c r="E6476" s="3" t="s">
        <v>46</v>
      </c>
      <c r="F6476" s="3">
        <f t="shared" ca="1" si="200"/>
        <v>4</v>
      </c>
      <c r="G6476" s="4">
        <f t="shared" ca="1" si="201"/>
        <v>138</v>
      </c>
      <c r="H6476" s="4">
        <f ca="1">+Data_TABLE[[#This Row],[Qty]]*Data_TABLE[[#This Row],[Unit Price]]</f>
        <v>552</v>
      </c>
      <c r="I6476" s="7">
        <v>42242</v>
      </c>
      <c r="J6476" s="10">
        <f>EOMONTH(Data_TABLE[[#This Row],[Date Sold]],0)</f>
        <v>42247</v>
      </c>
    </row>
    <row r="6477" spans="2:10" x14ac:dyDescent="0.25">
      <c r="B6477" s="1" t="s">
        <v>41</v>
      </c>
      <c r="C6477" s="3" t="s">
        <v>56</v>
      </c>
      <c r="D6477" s="2" t="s">
        <v>50</v>
      </c>
      <c r="E6477" s="3" t="s">
        <v>44</v>
      </c>
      <c r="F6477" s="3">
        <f t="shared" ca="1" si="200"/>
        <v>2</v>
      </c>
      <c r="G6477" s="4">
        <f t="shared" ca="1" si="201"/>
        <v>69</v>
      </c>
      <c r="H6477" s="4">
        <f ca="1">+Data_TABLE[[#This Row],[Qty]]*Data_TABLE[[#This Row],[Unit Price]]</f>
        <v>138</v>
      </c>
      <c r="I6477" s="7">
        <v>42242</v>
      </c>
      <c r="J6477" s="10">
        <f>EOMONTH(Data_TABLE[[#This Row],[Date Sold]],0)</f>
        <v>42247</v>
      </c>
    </row>
    <row r="6478" spans="2:10" x14ac:dyDescent="0.25">
      <c r="B6478" s="1" t="s">
        <v>41</v>
      </c>
      <c r="C6478" s="3" t="s">
        <v>56</v>
      </c>
      <c r="D6478" s="2" t="s">
        <v>52</v>
      </c>
      <c r="E6478" s="3" t="s">
        <v>46</v>
      </c>
      <c r="F6478" s="3">
        <f t="shared" ca="1" si="200"/>
        <v>4</v>
      </c>
      <c r="G6478" s="4">
        <f t="shared" ca="1" si="201"/>
        <v>194</v>
      </c>
      <c r="H6478" s="4">
        <f ca="1">+Data_TABLE[[#This Row],[Qty]]*Data_TABLE[[#This Row],[Unit Price]]</f>
        <v>776</v>
      </c>
      <c r="I6478" s="7">
        <v>42242</v>
      </c>
      <c r="J6478" s="10">
        <f>EOMONTH(Data_TABLE[[#This Row],[Date Sold]],0)</f>
        <v>42247</v>
      </c>
    </row>
    <row r="6479" spans="2:10" x14ac:dyDescent="0.25">
      <c r="B6479" s="1" t="s">
        <v>41</v>
      </c>
      <c r="C6479" s="3" t="s">
        <v>56</v>
      </c>
      <c r="D6479" s="2" t="s">
        <v>50</v>
      </c>
      <c r="E6479" s="3" t="s">
        <v>44</v>
      </c>
      <c r="F6479" s="3">
        <f t="shared" ca="1" si="200"/>
        <v>1</v>
      </c>
      <c r="G6479" s="4">
        <f t="shared" ca="1" si="201"/>
        <v>82</v>
      </c>
      <c r="H6479" s="4">
        <f ca="1">+Data_TABLE[[#This Row],[Qty]]*Data_TABLE[[#This Row],[Unit Price]]</f>
        <v>82</v>
      </c>
      <c r="I6479" s="7">
        <v>42242</v>
      </c>
      <c r="J6479" s="10">
        <f>EOMONTH(Data_TABLE[[#This Row],[Date Sold]],0)</f>
        <v>42247</v>
      </c>
    </row>
    <row r="6480" spans="2:10" x14ac:dyDescent="0.25">
      <c r="B6480" s="1" t="s">
        <v>41</v>
      </c>
      <c r="C6480" s="3" t="s">
        <v>55</v>
      </c>
      <c r="D6480" s="2" t="s">
        <v>49</v>
      </c>
      <c r="E6480" s="3" t="s">
        <v>43</v>
      </c>
      <c r="F6480" s="3">
        <f t="shared" ca="1" si="200"/>
        <v>3</v>
      </c>
      <c r="G6480" s="4">
        <f t="shared" ca="1" si="201"/>
        <v>128</v>
      </c>
      <c r="H6480" s="4">
        <f ca="1">+Data_TABLE[[#This Row],[Qty]]*Data_TABLE[[#This Row],[Unit Price]]</f>
        <v>384</v>
      </c>
      <c r="I6480" s="7">
        <v>42242</v>
      </c>
      <c r="J6480" s="10">
        <f>EOMONTH(Data_TABLE[[#This Row],[Date Sold]],0)</f>
        <v>42247</v>
      </c>
    </row>
    <row r="6481" spans="2:10" x14ac:dyDescent="0.25">
      <c r="B6481" s="1" t="s">
        <v>41</v>
      </c>
      <c r="C6481" s="3" t="s">
        <v>56</v>
      </c>
      <c r="D6481" s="2" t="s">
        <v>52</v>
      </c>
      <c r="E6481" s="3" t="s">
        <v>46</v>
      </c>
      <c r="F6481" s="3">
        <f t="shared" ca="1" si="200"/>
        <v>4</v>
      </c>
      <c r="G6481" s="4">
        <f t="shared" ca="1" si="201"/>
        <v>123</v>
      </c>
      <c r="H6481" s="4">
        <f ca="1">+Data_TABLE[[#This Row],[Qty]]*Data_TABLE[[#This Row],[Unit Price]]</f>
        <v>492</v>
      </c>
      <c r="I6481" s="7">
        <v>42242</v>
      </c>
      <c r="J6481" s="10">
        <f>EOMONTH(Data_TABLE[[#This Row],[Date Sold]],0)</f>
        <v>42247</v>
      </c>
    </row>
    <row r="6482" spans="2:10" x14ac:dyDescent="0.25">
      <c r="B6482" s="1" t="s">
        <v>41</v>
      </c>
      <c r="C6482" s="3" t="s">
        <v>56</v>
      </c>
      <c r="D6482" s="2" t="s">
        <v>52</v>
      </c>
      <c r="E6482" s="3" t="s">
        <v>46</v>
      </c>
      <c r="F6482" s="3">
        <f t="shared" ca="1" si="200"/>
        <v>1</v>
      </c>
      <c r="G6482" s="4">
        <f t="shared" ca="1" si="201"/>
        <v>169</v>
      </c>
      <c r="H6482" s="4">
        <f ca="1">+Data_TABLE[[#This Row],[Qty]]*Data_TABLE[[#This Row],[Unit Price]]</f>
        <v>169</v>
      </c>
      <c r="I6482" s="7">
        <v>42242</v>
      </c>
      <c r="J6482" s="10">
        <f>EOMONTH(Data_TABLE[[#This Row],[Date Sold]],0)</f>
        <v>42247</v>
      </c>
    </row>
    <row r="6483" spans="2:10" x14ac:dyDescent="0.25">
      <c r="B6483" s="1" t="s">
        <v>41</v>
      </c>
      <c r="C6483" s="3" t="s">
        <v>55</v>
      </c>
      <c r="D6483" s="2" t="s">
        <v>49</v>
      </c>
      <c r="E6483" s="3" t="s">
        <v>43</v>
      </c>
      <c r="F6483" s="3">
        <f t="shared" ca="1" si="200"/>
        <v>4</v>
      </c>
      <c r="G6483" s="4">
        <f t="shared" ca="1" si="201"/>
        <v>141</v>
      </c>
      <c r="H6483" s="4">
        <f ca="1">+Data_TABLE[[#This Row],[Qty]]*Data_TABLE[[#This Row],[Unit Price]]</f>
        <v>564</v>
      </c>
      <c r="I6483" s="7">
        <v>42242</v>
      </c>
      <c r="J6483" s="10">
        <f>EOMONTH(Data_TABLE[[#This Row],[Date Sold]],0)</f>
        <v>42247</v>
      </c>
    </row>
    <row r="6484" spans="2:10" x14ac:dyDescent="0.25">
      <c r="B6484" s="1" t="s">
        <v>41</v>
      </c>
      <c r="C6484" s="3" t="s">
        <v>55</v>
      </c>
      <c r="D6484" s="2" t="s">
        <v>49</v>
      </c>
      <c r="E6484" s="3" t="s">
        <v>43</v>
      </c>
      <c r="F6484" s="3">
        <f t="shared" ca="1" si="200"/>
        <v>1</v>
      </c>
      <c r="G6484" s="4">
        <f t="shared" ca="1" si="201"/>
        <v>196</v>
      </c>
      <c r="H6484" s="4">
        <f ca="1">+Data_TABLE[[#This Row],[Qty]]*Data_TABLE[[#This Row],[Unit Price]]</f>
        <v>196</v>
      </c>
      <c r="I6484" s="7">
        <v>42242</v>
      </c>
      <c r="J6484" s="10">
        <f>EOMONTH(Data_TABLE[[#This Row],[Date Sold]],0)</f>
        <v>42247</v>
      </c>
    </row>
    <row r="6485" spans="2:10" x14ac:dyDescent="0.25">
      <c r="B6485" s="1" t="s">
        <v>41</v>
      </c>
      <c r="C6485" s="3" t="s">
        <v>55</v>
      </c>
      <c r="D6485" s="2" t="s">
        <v>51</v>
      </c>
      <c r="E6485" s="3" t="s">
        <v>45</v>
      </c>
      <c r="F6485" s="3">
        <f t="shared" ca="1" si="200"/>
        <v>4</v>
      </c>
      <c r="G6485" s="4">
        <f t="shared" ca="1" si="201"/>
        <v>81</v>
      </c>
      <c r="H6485" s="4">
        <f ca="1">+Data_TABLE[[#This Row],[Qty]]*Data_TABLE[[#This Row],[Unit Price]]</f>
        <v>324</v>
      </c>
      <c r="I6485" s="7">
        <v>42242</v>
      </c>
      <c r="J6485" s="10">
        <f>EOMONTH(Data_TABLE[[#This Row],[Date Sold]],0)</f>
        <v>42247</v>
      </c>
    </row>
    <row r="6486" spans="2:10" x14ac:dyDescent="0.25">
      <c r="B6486" s="1" t="s">
        <v>41</v>
      </c>
      <c r="C6486" s="3" t="s">
        <v>56</v>
      </c>
      <c r="D6486" s="2" t="s">
        <v>52</v>
      </c>
      <c r="E6486" s="3" t="s">
        <v>46</v>
      </c>
      <c r="F6486" s="3">
        <f t="shared" ca="1" si="200"/>
        <v>4</v>
      </c>
      <c r="G6486" s="4">
        <f t="shared" ca="1" si="201"/>
        <v>76</v>
      </c>
      <c r="H6486" s="4">
        <f ca="1">+Data_TABLE[[#This Row],[Qty]]*Data_TABLE[[#This Row],[Unit Price]]</f>
        <v>304</v>
      </c>
      <c r="I6486" s="7">
        <v>42242</v>
      </c>
      <c r="J6486" s="10">
        <f>EOMONTH(Data_TABLE[[#This Row],[Date Sold]],0)</f>
        <v>42247</v>
      </c>
    </row>
    <row r="6487" spans="2:10" x14ac:dyDescent="0.25">
      <c r="B6487" s="1" t="s">
        <v>41</v>
      </c>
      <c r="C6487" s="3" t="s">
        <v>56</v>
      </c>
      <c r="D6487" s="2" t="s">
        <v>52</v>
      </c>
      <c r="E6487" s="3" t="s">
        <v>46</v>
      </c>
      <c r="F6487" s="3">
        <f t="shared" ca="1" si="200"/>
        <v>2</v>
      </c>
      <c r="G6487" s="4">
        <f t="shared" ca="1" si="201"/>
        <v>127</v>
      </c>
      <c r="H6487" s="4">
        <f ca="1">+Data_TABLE[[#This Row],[Qty]]*Data_TABLE[[#This Row],[Unit Price]]</f>
        <v>254</v>
      </c>
      <c r="I6487" s="7">
        <v>42242</v>
      </c>
      <c r="J6487" s="10">
        <f>EOMONTH(Data_TABLE[[#This Row],[Date Sold]],0)</f>
        <v>42247</v>
      </c>
    </row>
    <row r="6488" spans="2:10" x14ac:dyDescent="0.25">
      <c r="B6488" s="1" t="s">
        <v>41</v>
      </c>
      <c r="C6488" s="3" t="s">
        <v>55</v>
      </c>
      <c r="D6488" s="2" t="s">
        <v>51</v>
      </c>
      <c r="E6488" s="3" t="s">
        <v>45</v>
      </c>
      <c r="F6488" s="3">
        <f t="shared" ca="1" si="200"/>
        <v>5</v>
      </c>
      <c r="G6488" s="4">
        <f t="shared" ca="1" si="201"/>
        <v>83</v>
      </c>
      <c r="H6488" s="4">
        <f ca="1">+Data_TABLE[[#This Row],[Qty]]*Data_TABLE[[#This Row],[Unit Price]]</f>
        <v>415</v>
      </c>
      <c r="I6488" s="7">
        <v>42242</v>
      </c>
      <c r="J6488" s="10">
        <f>EOMONTH(Data_TABLE[[#This Row],[Date Sold]],0)</f>
        <v>42247</v>
      </c>
    </row>
    <row r="6489" spans="2:10" x14ac:dyDescent="0.25">
      <c r="B6489" s="1" t="s">
        <v>41</v>
      </c>
      <c r="C6489" s="3" t="s">
        <v>55</v>
      </c>
      <c r="D6489" s="2" t="s">
        <v>49</v>
      </c>
      <c r="E6489" s="3" t="s">
        <v>43</v>
      </c>
      <c r="F6489" s="3">
        <f t="shared" ca="1" si="200"/>
        <v>2</v>
      </c>
      <c r="G6489" s="4">
        <f t="shared" ca="1" si="201"/>
        <v>138</v>
      </c>
      <c r="H6489" s="4">
        <f ca="1">+Data_TABLE[[#This Row],[Qty]]*Data_TABLE[[#This Row],[Unit Price]]</f>
        <v>276</v>
      </c>
      <c r="I6489" s="7">
        <v>42242</v>
      </c>
      <c r="J6489" s="10">
        <f>EOMONTH(Data_TABLE[[#This Row],[Date Sold]],0)</f>
        <v>42247</v>
      </c>
    </row>
    <row r="6490" spans="2:10" x14ac:dyDescent="0.25">
      <c r="B6490" s="1" t="s">
        <v>41</v>
      </c>
      <c r="C6490" s="3" t="s">
        <v>54</v>
      </c>
      <c r="D6490" s="2" t="s">
        <v>48</v>
      </c>
      <c r="E6490" s="3" t="s">
        <v>42</v>
      </c>
      <c r="F6490" s="3">
        <f t="shared" ca="1" si="200"/>
        <v>5</v>
      </c>
      <c r="G6490" s="4">
        <f t="shared" ca="1" si="201"/>
        <v>65</v>
      </c>
      <c r="H6490" s="4">
        <f ca="1">+Data_TABLE[[#This Row],[Qty]]*Data_TABLE[[#This Row],[Unit Price]]</f>
        <v>325</v>
      </c>
      <c r="I6490" s="7">
        <v>42242</v>
      </c>
      <c r="J6490" s="10">
        <f>EOMONTH(Data_TABLE[[#This Row],[Date Sold]],0)</f>
        <v>42247</v>
      </c>
    </row>
    <row r="6491" spans="2:10" x14ac:dyDescent="0.25">
      <c r="B6491" s="1" t="s">
        <v>41</v>
      </c>
      <c r="C6491" s="3" t="s">
        <v>56</v>
      </c>
      <c r="D6491" s="2" t="s">
        <v>52</v>
      </c>
      <c r="E6491" s="3" t="s">
        <v>46</v>
      </c>
      <c r="F6491" s="3">
        <f t="shared" ca="1" si="200"/>
        <v>3</v>
      </c>
      <c r="G6491" s="4">
        <f t="shared" ca="1" si="201"/>
        <v>110</v>
      </c>
      <c r="H6491" s="4">
        <f ca="1">+Data_TABLE[[#This Row],[Qty]]*Data_TABLE[[#This Row],[Unit Price]]</f>
        <v>330</v>
      </c>
      <c r="I6491" s="7">
        <v>42242</v>
      </c>
      <c r="J6491" s="10">
        <f>EOMONTH(Data_TABLE[[#This Row],[Date Sold]],0)</f>
        <v>42247</v>
      </c>
    </row>
    <row r="6492" spans="2:10" x14ac:dyDescent="0.25">
      <c r="B6492" s="1" t="s">
        <v>41</v>
      </c>
      <c r="C6492" s="3" t="s">
        <v>55</v>
      </c>
      <c r="D6492" s="2" t="s">
        <v>49</v>
      </c>
      <c r="E6492" s="3" t="s">
        <v>43</v>
      </c>
      <c r="F6492" s="3">
        <f t="shared" ca="1" si="200"/>
        <v>3</v>
      </c>
      <c r="G6492" s="4">
        <f t="shared" ca="1" si="201"/>
        <v>146</v>
      </c>
      <c r="H6492" s="4">
        <f ca="1">+Data_TABLE[[#This Row],[Qty]]*Data_TABLE[[#This Row],[Unit Price]]</f>
        <v>438</v>
      </c>
      <c r="I6492" s="7">
        <v>42242</v>
      </c>
      <c r="J6492" s="10">
        <f>EOMONTH(Data_TABLE[[#This Row],[Date Sold]],0)</f>
        <v>42247</v>
      </c>
    </row>
    <row r="6493" spans="2:10" x14ac:dyDescent="0.25">
      <c r="B6493" s="1" t="s">
        <v>41</v>
      </c>
      <c r="C6493" s="3" t="s">
        <v>55</v>
      </c>
      <c r="D6493" s="2" t="s">
        <v>51</v>
      </c>
      <c r="E6493" s="3" t="s">
        <v>45</v>
      </c>
      <c r="F6493" s="3">
        <f t="shared" ca="1" si="200"/>
        <v>4</v>
      </c>
      <c r="G6493" s="4">
        <f t="shared" ca="1" si="201"/>
        <v>85</v>
      </c>
      <c r="H6493" s="4">
        <f ca="1">+Data_TABLE[[#This Row],[Qty]]*Data_TABLE[[#This Row],[Unit Price]]</f>
        <v>340</v>
      </c>
      <c r="I6493" s="7">
        <v>42242</v>
      </c>
      <c r="J6493" s="10">
        <f>EOMONTH(Data_TABLE[[#This Row],[Date Sold]],0)</f>
        <v>42247</v>
      </c>
    </row>
    <row r="6494" spans="2:10" x14ac:dyDescent="0.25">
      <c r="B6494" s="1" t="s">
        <v>41</v>
      </c>
      <c r="C6494" s="3" t="s">
        <v>55</v>
      </c>
      <c r="D6494" s="2" t="s">
        <v>49</v>
      </c>
      <c r="E6494" s="3" t="s">
        <v>43</v>
      </c>
      <c r="F6494" s="3">
        <f t="shared" ca="1" si="200"/>
        <v>2</v>
      </c>
      <c r="G6494" s="4">
        <f t="shared" ca="1" si="201"/>
        <v>65</v>
      </c>
      <c r="H6494" s="4">
        <f ca="1">+Data_TABLE[[#This Row],[Qty]]*Data_TABLE[[#This Row],[Unit Price]]</f>
        <v>130</v>
      </c>
      <c r="I6494" s="7">
        <v>42242</v>
      </c>
      <c r="J6494" s="10">
        <f>EOMONTH(Data_TABLE[[#This Row],[Date Sold]],0)</f>
        <v>42247</v>
      </c>
    </row>
    <row r="6495" spans="2:10" x14ac:dyDescent="0.25">
      <c r="B6495" s="1" t="s">
        <v>41</v>
      </c>
      <c r="C6495" s="3" t="s">
        <v>55</v>
      </c>
      <c r="D6495" s="2" t="s">
        <v>49</v>
      </c>
      <c r="E6495" s="3" t="s">
        <v>43</v>
      </c>
      <c r="F6495" s="3">
        <f t="shared" ca="1" si="200"/>
        <v>3</v>
      </c>
      <c r="G6495" s="4">
        <f t="shared" ca="1" si="201"/>
        <v>119</v>
      </c>
      <c r="H6495" s="4">
        <f ca="1">+Data_TABLE[[#This Row],[Qty]]*Data_TABLE[[#This Row],[Unit Price]]</f>
        <v>357</v>
      </c>
      <c r="I6495" s="7">
        <v>42242</v>
      </c>
      <c r="J6495" s="10">
        <f>EOMONTH(Data_TABLE[[#This Row],[Date Sold]],0)</f>
        <v>42247</v>
      </c>
    </row>
    <row r="6496" spans="2:10" x14ac:dyDescent="0.25">
      <c r="B6496" s="1" t="s">
        <v>41</v>
      </c>
      <c r="C6496" s="3" t="s">
        <v>55</v>
      </c>
      <c r="D6496" s="2" t="s">
        <v>51</v>
      </c>
      <c r="E6496" s="3" t="s">
        <v>45</v>
      </c>
      <c r="F6496" s="3">
        <f t="shared" ca="1" si="200"/>
        <v>4</v>
      </c>
      <c r="G6496" s="4">
        <f t="shared" ca="1" si="201"/>
        <v>198</v>
      </c>
      <c r="H6496" s="4">
        <f ca="1">+Data_TABLE[[#This Row],[Qty]]*Data_TABLE[[#This Row],[Unit Price]]</f>
        <v>792</v>
      </c>
      <c r="I6496" s="7">
        <v>42242</v>
      </c>
      <c r="J6496" s="10">
        <f>EOMONTH(Data_TABLE[[#This Row],[Date Sold]],0)</f>
        <v>42247</v>
      </c>
    </row>
    <row r="6497" spans="2:10" x14ac:dyDescent="0.25">
      <c r="B6497" s="1" t="s">
        <v>41</v>
      </c>
      <c r="C6497" s="3" t="s">
        <v>55</v>
      </c>
      <c r="D6497" s="2" t="s">
        <v>49</v>
      </c>
      <c r="E6497" s="3" t="s">
        <v>43</v>
      </c>
      <c r="F6497" s="3">
        <f t="shared" ca="1" si="200"/>
        <v>4</v>
      </c>
      <c r="G6497" s="4">
        <f t="shared" ca="1" si="201"/>
        <v>162</v>
      </c>
      <c r="H6497" s="4">
        <f ca="1">+Data_TABLE[[#This Row],[Qty]]*Data_TABLE[[#This Row],[Unit Price]]</f>
        <v>648</v>
      </c>
      <c r="I6497" s="7">
        <v>42242</v>
      </c>
      <c r="J6497" s="10">
        <f>EOMONTH(Data_TABLE[[#This Row],[Date Sold]],0)</f>
        <v>42247</v>
      </c>
    </row>
    <row r="6498" spans="2:10" x14ac:dyDescent="0.25">
      <c r="B6498" s="1" t="s">
        <v>41</v>
      </c>
      <c r="C6498" s="3" t="s">
        <v>55</v>
      </c>
      <c r="D6498" s="2" t="s">
        <v>49</v>
      </c>
      <c r="E6498" s="3" t="s">
        <v>43</v>
      </c>
      <c r="F6498" s="3">
        <f t="shared" ca="1" si="200"/>
        <v>2</v>
      </c>
      <c r="G6498" s="4">
        <f t="shared" ca="1" si="201"/>
        <v>182</v>
      </c>
      <c r="H6498" s="4">
        <f ca="1">+Data_TABLE[[#This Row],[Qty]]*Data_TABLE[[#This Row],[Unit Price]]</f>
        <v>364</v>
      </c>
      <c r="I6498" s="7">
        <v>42242</v>
      </c>
      <c r="J6498" s="10">
        <f>EOMONTH(Data_TABLE[[#This Row],[Date Sold]],0)</f>
        <v>42247</v>
      </c>
    </row>
    <row r="6499" spans="2:10" x14ac:dyDescent="0.25">
      <c r="B6499" s="1" t="s">
        <v>41</v>
      </c>
      <c r="C6499" s="3" t="s">
        <v>55</v>
      </c>
      <c r="D6499" s="2" t="s">
        <v>51</v>
      </c>
      <c r="E6499" s="3" t="s">
        <v>45</v>
      </c>
      <c r="F6499" s="3">
        <f t="shared" ca="1" si="200"/>
        <v>1</v>
      </c>
      <c r="G6499" s="4">
        <f t="shared" ca="1" si="201"/>
        <v>94</v>
      </c>
      <c r="H6499" s="4">
        <f ca="1">+Data_TABLE[[#This Row],[Qty]]*Data_TABLE[[#This Row],[Unit Price]]</f>
        <v>94</v>
      </c>
      <c r="I6499" s="7">
        <v>42242</v>
      </c>
      <c r="J6499" s="10">
        <f>EOMONTH(Data_TABLE[[#This Row],[Date Sold]],0)</f>
        <v>42247</v>
      </c>
    </row>
    <row r="6500" spans="2:10" x14ac:dyDescent="0.25">
      <c r="B6500" s="1" t="s">
        <v>41</v>
      </c>
      <c r="C6500" s="3" t="s">
        <v>56</v>
      </c>
      <c r="D6500" s="2" t="s">
        <v>50</v>
      </c>
      <c r="E6500" s="3" t="s">
        <v>44</v>
      </c>
      <c r="F6500" s="3">
        <f t="shared" ca="1" si="200"/>
        <v>1</v>
      </c>
      <c r="G6500" s="4">
        <f t="shared" ca="1" si="201"/>
        <v>117</v>
      </c>
      <c r="H6500" s="4">
        <f ca="1">+Data_TABLE[[#This Row],[Qty]]*Data_TABLE[[#This Row],[Unit Price]]</f>
        <v>117</v>
      </c>
      <c r="I6500" s="7">
        <v>42242</v>
      </c>
      <c r="J6500" s="10">
        <f>EOMONTH(Data_TABLE[[#This Row],[Date Sold]],0)</f>
        <v>42247</v>
      </c>
    </row>
    <row r="6501" spans="2:10" x14ac:dyDescent="0.25">
      <c r="B6501" s="1" t="s">
        <v>41</v>
      </c>
      <c r="C6501" s="3" t="s">
        <v>55</v>
      </c>
      <c r="D6501" s="2" t="s">
        <v>49</v>
      </c>
      <c r="E6501" s="3" t="s">
        <v>43</v>
      </c>
      <c r="F6501" s="3">
        <f t="shared" ca="1" si="200"/>
        <v>4</v>
      </c>
      <c r="G6501" s="4">
        <f t="shared" ca="1" si="201"/>
        <v>80</v>
      </c>
      <c r="H6501" s="4">
        <f ca="1">+Data_TABLE[[#This Row],[Qty]]*Data_TABLE[[#This Row],[Unit Price]]</f>
        <v>320</v>
      </c>
      <c r="I6501" s="7">
        <v>42242</v>
      </c>
      <c r="J6501" s="10">
        <f>EOMONTH(Data_TABLE[[#This Row],[Date Sold]],0)</f>
        <v>42247</v>
      </c>
    </row>
    <row r="6502" spans="2:10" x14ac:dyDescent="0.25">
      <c r="B6502" s="1" t="s">
        <v>41</v>
      </c>
      <c r="C6502" s="3" t="s">
        <v>56</v>
      </c>
      <c r="D6502" s="2" t="s">
        <v>52</v>
      </c>
      <c r="E6502" s="3" t="s">
        <v>46</v>
      </c>
      <c r="F6502" s="3">
        <f t="shared" ca="1" si="200"/>
        <v>5</v>
      </c>
      <c r="G6502" s="4">
        <f t="shared" ca="1" si="201"/>
        <v>186</v>
      </c>
      <c r="H6502" s="4">
        <f ca="1">+Data_TABLE[[#This Row],[Qty]]*Data_TABLE[[#This Row],[Unit Price]]</f>
        <v>930</v>
      </c>
      <c r="I6502" s="7">
        <v>42242</v>
      </c>
      <c r="J6502" s="10">
        <f>EOMONTH(Data_TABLE[[#This Row],[Date Sold]],0)</f>
        <v>42247</v>
      </c>
    </row>
    <row r="6503" spans="2:10" x14ac:dyDescent="0.25">
      <c r="B6503" s="1" t="s">
        <v>41</v>
      </c>
      <c r="C6503" s="3" t="s">
        <v>56</v>
      </c>
      <c r="D6503" s="2" t="s">
        <v>52</v>
      </c>
      <c r="E6503" s="3" t="s">
        <v>46</v>
      </c>
      <c r="F6503" s="3">
        <f t="shared" ca="1" si="200"/>
        <v>5</v>
      </c>
      <c r="G6503" s="4">
        <f t="shared" ca="1" si="201"/>
        <v>135</v>
      </c>
      <c r="H6503" s="4">
        <f ca="1">+Data_TABLE[[#This Row],[Qty]]*Data_TABLE[[#This Row],[Unit Price]]</f>
        <v>675</v>
      </c>
      <c r="I6503" s="7">
        <v>42243</v>
      </c>
      <c r="J6503" s="10">
        <f>EOMONTH(Data_TABLE[[#This Row],[Date Sold]],0)</f>
        <v>42247</v>
      </c>
    </row>
    <row r="6504" spans="2:10" x14ac:dyDescent="0.25">
      <c r="B6504" s="1" t="s">
        <v>41</v>
      </c>
      <c r="C6504" s="3" t="s">
        <v>54</v>
      </c>
      <c r="D6504" s="2" t="s">
        <v>48</v>
      </c>
      <c r="E6504" s="3" t="s">
        <v>42</v>
      </c>
      <c r="F6504" s="3">
        <f t="shared" ca="1" si="200"/>
        <v>2</v>
      </c>
      <c r="G6504" s="4">
        <f t="shared" ca="1" si="201"/>
        <v>79</v>
      </c>
      <c r="H6504" s="4">
        <f ca="1">+Data_TABLE[[#This Row],[Qty]]*Data_TABLE[[#This Row],[Unit Price]]</f>
        <v>158</v>
      </c>
      <c r="I6504" s="7">
        <v>42243</v>
      </c>
      <c r="J6504" s="10">
        <f>EOMONTH(Data_TABLE[[#This Row],[Date Sold]],0)</f>
        <v>42247</v>
      </c>
    </row>
    <row r="6505" spans="2:10" x14ac:dyDescent="0.25">
      <c r="B6505" s="1" t="s">
        <v>41</v>
      </c>
      <c r="C6505" s="3" t="s">
        <v>55</v>
      </c>
      <c r="D6505" s="2" t="s">
        <v>51</v>
      </c>
      <c r="E6505" s="3" t="s">
        <v>45</v>
      </c>
      <c r="F6505" s="3">
        <f t="shared" ca="1" si="200"/>
        <v>5</v>
      </c>
      <c r="G6505" s="4">
        <f t="shared" ca="1" si="201"/>
        <v>123</v>
      </c>
      <c r="H6505" s="4">
        <f ca="1">+Data_TABLE[[#This Row],[Qty]]*Data_TABLE[[#This Row],[Unit Price]]</f>
        <v>615</v>
      </c>
      <c r="I6505" s="7">
        <v>42243</v>
      </c>
      <c r="J6505" s="10">
        <f>EOMONTH(Data_TABLE[[#This Row],[Date Sold]],0)</f>
        <v>42247</v>
      </c>
    </row>
    <row r="6506" spans="2:10" x14ac:dyDescent="0.25">
      <c r="B6506" s="1" t="s">
        <v>41</v>
      </c>
      <c r="C6506" s="3" t="s">
        <v>56</v>
      </c>
      <c r="D6506" s="2" t="s">
        <v>50</v>
      </c>
      <c r="E6506" s="3" t="s">
        <v>44</v>
      </c>
      <c r="F6506" s="3">
        <f t="shared" ca="1" si="200"/>
        <v>3</v>
      </c>
      <c r="G6506" s="4">
        <f t="shared" ca="1" si="201"/>
        <v>157</v>
      </c>
      <c r="H6506" s="4">
        <f ca="1">+Data_TABLE[[#This Row],[Qty]]*Data_TABLE[[#This Row],[Unit Price]]</f>
        <v>471</v>
      </c>
      <c r="I6506" s="7">
        <v>42243</v>
      </c>
      <c r="J6506" s="10">
        <f>EOMONTH(Data_TABLE[[#This Row],[Date Sold]],0)</f>
        <v>42247</v>
      </c>
    </row>
    <row r="6507" spans="2:10" x14ac:dyDescent="0.25">
      <c r="B6507" s="1" t="s">
        <v>41</v>
      </c>
      <c r="C6507" s="3" t="s">
        <v>55</v>
      </c>
      <c r="D6507" s="2" t="s">
        <v>49</v>
      </c>
      <c r="E6507" s="3" t="s">
        <v>43</v>
      </c>
      <c r="F6507" s="3">
        <f t="shared" ca="1" si="200"/>
        <v>5</v>
      </c>
      <c r="G6507" s="4">
        <f t="shared" ca="1" si="201"/>
        <v>159</v>
      </c>
      <c r="H6507" s="4">
        <f ca="1">+Data_TABLE[[#This Row],[Qty]]*Data_TABLE[[#This Row],[Unit Price]]</f>
        <v>795</v>
      </c>
      <c r="I6507" s="7">
        <v>42243</v>
      </c>
      <c r="J6507" s="10">
        <f>EOMONTH(Data_TABLE[[#This Row],[Date Sold]],0)</f>
        <v>42247</v>
      </c>
    </row>
    <row r="6508" spans="2:10" x14ac:dyDescent="0.25">
      <c r="B6508" s="1" t="s">
        <v>41</v>
      </c>
      <c r="C6508" s="3" t="s">
        <v>54</v>
      </c>
      <c r="D6508" s="2" t="s">
        <v>48</v>
      </c>
      <c r="E6508" s="3" t="s">
        <v>42</v>
      </c>
      <c r="F6508" s="3">
        <f t="shared" ca="1" si="200"/>
        <v>3</v>
      </c>
      <c r="G6508" s="4">
        <f t="shared" ca="1" si="201"/>
        <v>188</v>
      </c>
      <c r="H6508" s="4">
        <f ca="1">+Data_TABLE[[#This Row],[Qty]]*Data_TABLE[[#This Row],[Unit Price]]</f>
        <v>564</v>
      </c>
      <c r="I6508" s="7">
        <v>42243</v>
      </c>
      <c r="J6508" s="10">
        <f>EOMONTH(Data_TABLE[[#This Row],[Date Sold]],0)</f>
        <v>42247</v>
      </c>
    </row>
    <row r="6509" spans="2:10" x14ac:dyDescent="0.25">
      <c r="B6509" s="1" t="s">
        <v>41</v>
      </c>
      <c r="C6509" s="3" t="s">
        <v>54</v>
      </c>
      <c r="D6509" s="2" t="s">
        <v>48</v>
      </c>
      <c r="E6509" s="3" t="s">
        <v>42</v>
      </c>
      <c r="F6509" s="3">
        <f t="shared" ca="1" si="200"/>
        <v>1</v>
      </c>
      <c r="G6509" s="4">
        <f t="shared" ca="1" si="201"/>
        <v>167</v>
      </c>
      <c r="H6509" s="4">
        <f ca="1">+Data_TABLE[[#This Row],[Qty]]*Data_TABLE[[#This Row],[Unit Price]]</f>
        <v>167</v>
      </c>
      <c r="I6509" s="7">
        <v>42243</v>
      </c>
      <c r="J6509" s="10">
        <f>EOMONTH(Data_TABLE[[#This Row],[Date Sold]],0)</f>
        <v>42247</v>
      </c>
    </row>
    <row r="6510" spans="2:10" x14ac:dyDescent="0.25">
      <c r="B6510" s="1" t="s">
        <v>41</v>
      </c>
      <c r="C6510" s="3" t="s">
        <v>55</v>
      </c>
      <c r="D6510" s="2" t="s">
        <v>49</v>
      </c>
      <c r="E6510" s="3" t="s">
        <v>43</v>
      </c>
      <c r="F6510" s="3">
        <f t="shared" ca="1" si="200"/>
        <v>3</v>
      </c>
      <c r="G6510" s="4">
        <f t="shared" ca="1" si="201"/>
        <v>183</v>
      </c>
      <c r="H6510" s="4">
        <f ca="1">+Data_TABLE[[#This Row],[Qty]]*Data_TABLE[[#This Row],[Unit Price]]</f>
        <v>549</v>
      </c>
      <c r="I6510" s="7">
        <v>42243</v>
      </c>
      <c r="J6510" s="10">
        <f>EOMONTH(Data_TABLE[[#This Row],[Date Sold]],0)</f>
        <v>42247</v>
      </c>
    </row>
    <row r="6511" spans="2:10" x14ac:dyDescent="0.25">
      <c r="B6511" s="1" t="s">
        <v>41</v>
      </c>
      <c r="C6511" s="3" t="s">
        <v>56</v>
      </c>
      <c r="D6511" s="2" t="s">
        <v>50</v>
      </c>
      <c r="E6511" s="3" t="s">
        <v>44</v>
      </c>
      <c r="F6511" s="3">
        <f t="shared" ca="1" si="200"/>
        <v>5</v>
      </c>
      <c r="G6511" s="4">
        <f t="shared" ca="1" si="201"/>
        <v>182</v>
      </c>
      <c r="H6511" s="4">
        <f ca="1">+Data_TABLE[[#This Row],[Qty]]*Data_TABLE[[#This Row],[Unit Price]]</f>
        <v>910</v>
      </c>
      <c r="I6511" s="7">
        <v>42243</v>
      </c>
      <c r="J6511" s="10">
        <f>EOMONTH(Data_TABLE[[#This Row],[Date Sold]],0)</f>
        <v>42247</v>
      </c>
    </row>
    <row r="6512" spans="2:10" x14ac:dyDescent="0.25">
      <c r="B6512" s="1" t="s">
        <v>41</v>
      </c>
      <c r="C6512" s="3" t="s">
        <v>55</v>
      </c>
      <c r="D6512" s="2" t="s">
        <v>49</v>
      </c>
      <c r="E6512" s="3" t="s">
        <v>43</v>
      </c>
      <c r="F6512" s="3">
        <f t="shared" ca="1" si="200"/>
        <v>2</v>
      </c>
      <c r="G6512" s="4">
        <f t="shared" ca="1" si="201"/>
        <v>177</v>
      </c>
      <c r="H6512" s="4">
        <f ca="1">+Data_TABLE[[#This Row],[Qty]]*Data_TABLE[[#This Row],[Unit Price]]</f>
        <v>354</v>
      </c>
      <c r="I6512" s="7">
        <v>42243</v>
      </c>
      <c r="J6512" s="10">
        <f>EOMONTH(Data_TABLE[[#This Row],[Date Sold]],0)</f>
        <v>42247</v>
      </c>
    </row>
    <row r="6513" spans="2:10" x14ac:dyDescent="0.25">
      <c r="B6513" s="1" t="s">
        <v>41</v>
      </c>
      <c r="C6513" s="3" t="s">
        <v>56</v>
      </c>
      <c r="D6513" s="2" t="s">
        <v>50</v>
      </c>
      <c r="E6513" s="3" t="s">
        <v>44</v>
      </c>
      <c r="F6513" s="3">
        <f t="shared" ref="F6513:F6576" ca="1" si="202">RANDBETWEEN(1,5)</f>
        <v>1</v>
      </c>
      <c r="G6513" s="4">
        <f t="shared" ref="G6513:G6576" ca="1" si="203">RANDBETWEEN(60,200)</f>
        <v>182</v>
      </c>
      <c r="H6513" s="4">
        <f ca="1">+Data_TABLE[[#This Row],[Qty]]*Data_TABLE[[#This Row],[Unit Price]]</f>
        <v>182</v>
      </c>
      <c r="I6513" s="7">
        <v>42243</v>
      </c>
      <c r="J6513" s="10">
        <f>EOMONTH(Data_TABLE[[#This Row],[Date Sold]],0)</f>
        <v>42247</v>
      </c>
    </row>
    <row r="6514" spans="2:10" x14ac:dyDescent="0.25">
      <c r="B6514" s="1" t="s">
        <v>41</v>
      </c>
      <c r="C6514" s="3" t="s">
        <v>56</v>
      </c>
      <c r="D6514" s="2" t="s">
        <v>52</v>
      </c>
      <c r="E6514" s="3" t="s">
        <v>46</v>
      </c>
      <c r="F6514" s="3">
        <f t="shared" ca="1" si="202"/>
        <v>2</v>
      </c>
      <c r="G6514" s="4">
        <f t="shared" ca="1" si="203"/>
        <v>140</v>
      </c>
      <c r="H6514" s="4">
        <f ca="1">+Data_TABLE[[#This Row],[Qty]]*Data_TABLE[[#This Row],[Unit Price]]</f>
        <v>280</v>
      </c>
      <c r="I6514" s="7">
        <v>42243</v>
      </c>
      <c r="J6514" s="10">
        <f>EOMONTH(Data_TABLE[[#This Row],[Date Sold]],0)</f>
        <v>42247</v>
      </c>
    </row>
    <row r="6515" spans="2:10" x14ac:dyDescent="0.25">
      <c r="B6515" s="1" t="s">
        <v>41</v>
      </c>
      <c r="C6515" s="3" t="s">
        <v>54</v>
      </c>
      <c r="D6515" s="2" t="s">
        <v>48</v>
      </c>
      <c r="E6515" s="3" t="s">
        <v>42</v>
      </c>
      <c r="F6515" s="3">
        <f t="shared" ca="1" si="202"/>
        <v>3</v>
      </c>
      <c r="G6515" s="4">
        <f t="shared" ca="1" si="203"/>
        <v>102</v>
      </c>
      <c r="H6515" s="4">
        <f ca="1">+Data_TABLE[[#This Row],[Qty]]*Data_TABLE[[#This Row],[Unit Price]]</f>
        <v>306</v>
      </c>
      <c r="I6515" s="7">
        <v>42243</v>
      </c>
      <c r="J6515" s="10">
        <f>EOMONTH(Data_TABLE[[#This Row],[Date Sold]],0)</f>
        <v>42247</v>
      </c>
    </row>
    <row r="6516" spans="2:10" x14ac:dyDescent="0.25">
      <c r="B6516" s="1" t="s">
        <v>41</v>
      </c>
      <c r="C6516" s="3" t="s">
        <v>54</v>
      </c>
      <c r="D6516" s="2" t="s">
        <v>48</v>
      </c>
      <c r="E6516" s="3" t="s">
        <v>42</v>
      </c>
      <c r="F6516" s="3">
        <f t="shared" ca="1" si="202"/>
        <v>2</v>
      </c>
      <c r="G6516" s="4">
        <f t="shared" ca="1" si="203"/>
        <v>115</v>
      </c>
      <c r="H6516" s="4">
        <f ca="1">+Data_TABLE[[#This Row],[Qty]]*Data_TABLE[[#This Row],[Unit Price]]</f>
        <v>230</v>
      </c>
      <c r="I6516" s="7">
        <v>42243</v>
      </c>
      <c r="J6516" s="10">
        <f>EOMONTH(Data_TABLE[[#This Row],[Date Sold]],0)</f>
        <v>42247</v>
      </c>
    </row>
    <row r="6517" spans="2:10" x14ac:dyDescent="0.25">
      <c r="B6517" s="1" t="s">
        <v>41</v>
      </c>
      <c r="C6517" s="3" t="s">
        <v>56</v>
      </c>
      <c r="D6517" s="2" t="s">
        <v>50</v>
      </c>
      <c r="E6517" s="3" t="s">
        <v>44</v>
      </c>
      <c r="F6517" s="3">
        <f t="shared" ca="1" si="202"/>
        <v>4</v>
      </c>
      <c r="G6517" s="4">
        <f t="shared" ca="1" si="203"/>
        <v>171</v>
      </c>
      <c r="H6517" s="4">
        <f ca="1">+Data_TABLE[[#This Row],[Qty]]*Data_TABLE[[#This Row],[Unit Price]]</f>
        <v>684</v>
      </c>
      <c r="I6517" s="7">
        <v>42243</v>
      </c>
      <c r="J6517" s="10">
        <f>EOMONTH(Data_TABLE[[#This Row],[Date Sold]],0)</f>
        <v>42247</v>
      </c>
    </row>
    <row r="6518" spans="2:10" x14ac:dyDescent="0.25">
      <c r="B6518" s="1" t="s">
        <v>41</v>
      </c>
      <c r="C6518" s="3" t="s">
        <v>54</v>
      </c>
      <c r="D6518" s="2" t="s">
        <v>48</v>
      </c>
      <c r="E6518" s="3" t="s">
        <v>42</v>
      </c>
      <c r="F6518" s="3">
        <f t="shared" ca="1" si="202"/>
        <v>4</v>
      </c>
      <c r="G6518" s="4">
        <f t="shared" ca="1" si="203"/>
        <v>172</v>
      </c>
      <c r="H6518" s="4">
        <f ca="1">+Data_TABLE[[#This Row],[Qty]]*Data_TABLE[[#This Row],[Unit Price]]</f>
        <v>688</v>
      </c>
      <c r="I6518" s="7">
        <v>42243</v>
      </c>
      <c r="J6518" s="10">
        <f>EOMONTH(Data_TABLE[[#This Row],[Date Sold]],0)</f>
        <v>42247</v>
      </c>
    </row>
    <row r="6519" spans="2:10" x14ac:dyDescent="0.25">
      <c r="B6519" s="1" t="s">
        <v>41</v>
      </c>
      <c r="C6519" s="3" t="s">
        <v>56</v>
      </c>
      <c r="D6519" s="2" t="s">
        <v>52</v>
      </c>
      <c r="E6519" s="3" t="s">
        <v>46</v>
      </c>
      <c r="F6519" s="3">
        <f t="shared" ca="1" si="202"/>
        <v>2</v>
      </c>
      <c r="G6519" s="4">
        <f t="shared" ca="1" si="203"/>
        <v>195</v>
      </c>
      <c r="H6519" s="4">
        <f ca="1">+Data_TABLE[[#This Row],[Qty]]*Data_TABLE[[#This Row],[Unit Price]]</f>
        <v>390</v>
      </c>
      <c r="I6519" s="7">
        <v>42243</v>
      </c>
      <c r="J6519" s="10">
        <f>EOMONTH(Data_TABLE[[#This Row],[Date Sold]],0)</f>
        <v>42247</v>
      </c>
    </row>
    <row r="6520" spans="2:10" x14ac:dyDescent="0.25">
      <c r="B6520" s="1" t="s">
        <v>41</v>
      </c>
      <c r="C6520" s="3" t="s">
        <v>56</v>
      </c>
      <c r="D6520" s="2" t="s">
        <v>52</v>
      </c>
      <c r="E6520" s="3" t="s">
        <v>46</v>
      </c>
      <c r="F6520" s="3">
        <f t="shared" ca="1" si="202"/>
        <v>3</v>
      </c>
      <c r="G6520" s="4">
        <f t="shared" ca="1" si="203"/>
        <v>94</v>
      </c>
      <c r="H6520" s="4">
        <f ca="1">+Data_TABLE[[#This Row],[Qty]]*Data_TABLE[[#This Row],[Unit Price]]</f>
        <v>282</v>
      </c>
      <c r="I6520" s="7">
        <v>42243</v>
      </c>
      <c r="J6520" s="10">
        <f>EOMONTH(Data_TABLE[[#This Row],[Date Sold]],0)</f>
        <v>42247</v>
      </c>
    </row>
    <row r="6521" spans="2:10" x14ac:dyDescent="0.25">
      <c r="B6521" s="1" t="s">
        <v>41</v>
      </c>
      <c r="C6521" s="3" t="s">
        <v>56</v>
      </c>
      <c r="D6521" s="2" t="s">
        <v>52</v>
      </c>
      <c r="E6521" s="3" t="s">
        <v>46</v>
      </c>
      <c r="F6521" s="3">
        <f t="shared" ca="1" si="202"/>
        <v>4</v>
      </c>
      <c r="G6521" s="4">
        <f t="shared" ca="1" si="203"/>
        <v>142</v>
      </c>
      <c r="H6521" s="4">
        <f ca="1">+Data_TABLE[[#This Row],[Qty]]*Data_TABLE[[#This Row],[Unit Price]]</f>
        <v>568</v>
      </c>
      <c r="I6521" s="7">
        <v>42243</v>
      </c>
      <c r="J6521" s="10">
        <f>EOMONTH(Data_TABLE[[#This Row],[Date Sold]],0)</f>
        <v>42247</v>
      </c>
    </row>
    <row r="6522" spans="2:10" x14ac:dyDescent="0.25">
      <c r="B6522" s="1" t="s">
        <v>41</v>
      </c>
      <c r="C6522" s="3" t="s">
        <v>54</v>
      </c>
      <c r="D6522" s="2" t="s">
        <v>48</v>
      </c>
      <c r="E6522" s="3" t="s">
        <v>42</v>
      </c>
      <c r="F6522" s="3">
        <f t="shared" ca="1" si="202"/>
        <v>5</v>
      </c>
      <c r="G6522" s="4">
        <f t="shared" ca="1" si="203"/>
        <v>131</v>
      </c>
      <c r="H6522" s="4">
        <f ca="1">+Data_TABLE[[#This Row],[Qty]]*Data_TABLE[[#This Row],[Unit Price]]</f>
        <v>655</v>
      </c>
      <c r="I6522" s="7">
        <v>42243</v>
      </c>
      <c r="J6522" s="10">
        <f>EOMONTH(Data_TABLE[[#This Row],[Date Sold]],0)</f>
        <v>42247</v>
      </c>
    </row>
    <row r="6523" spans="2:10" x14ac:dyDescent="0.25">
      <c r="B6523" s="1" t="s">
        <v>41</v>
      </c>
      <c r="C6523" s="3" t="s">
        <v>56</v>
      </c>
      <c r="D6523" s="2" t="s">
        <v>50</v>
      </c>
      <c r="E6523" s="3" t="s">
        <v>44</v>
      </c>
      <c r="F6523" s="3">
        <f t="shared" ca="1" si="202"/>
        <v>5</v>
      </c>
      <c r="G6523" s="4">
        <f t="shared" ca="1" si="203"/>
        <v>177</v>
      </c>
      <c r="H6523" s="4">
        <f ca="1">+Data_TABLE[[#This Row],[Qty]]*Data_TABLE[[#This Row],[Unit Price]]</f>
        <v>885</v>
      </c>
      <c r="I6523" s="7">
        <v>42243</v>
      </c>
      <c r="J6523" s="10">
        <f>EOMONTH(Data_TABLE[[#This Row],[Date Sold]],0)</f>
        <v>42247</v>
      </c>
    </row>
    <row r="6524" spans="2:10" x14ac:dyDescent="0.25">
      <c r="B6524" s="1" t="s">
        <v>41</v>
      </c>
      <c r="C6524" s="3" t="s">
        <v>55</v>
      </c>
      <c r="D6524" s="2" t="s">
        <v>49</v>
      </c>
      <c r="E6524" s="3" t="s">
        <v>43</v>
      </c>
      <c r="F6524" s="3">
        <f t="shared" ca="1" si="202"/>
        <v>5</v>
      </c>
      <c r="G6524" s="4">
        <f t="shared" ca="1" si="203"/>
        <v>66</v>
      </c>
      <c r="H6524" s="4">
        <f ca="1">+Data_TABLE[[#This Row],[Qty]]*Data_TABLE[[#This Row],[Unit Price]]</f>
        <v>330</v>
      </c>
      <c r="I6524" s="7">
        <v>42243</v>
      </c>
      <c r="J6524" s="10">
        <f>EOMONTH(Data_TABLE[[#This Row],[Date Sold]],0)</f>
        <v>42247</v>
      </c>
    </row>
    <row r="6525" spans="2:10" x14ac:dyDescent="0.25">
      <c r="B6525" s="1" t="s">
        <v>41</v>
      </c>
      <c r="C6525" s="3" t="s">
        <v>55</v>
      </c>
      <c r="D6525" s="2" t="s">
        <v>49</v>
      </c>
      <c r="E6525" s="3" t="s">
        <v>43</v>
      </c>
      <c r="F6525" s="3">
        <f t="shared" ca="1" si="202"/>
        <v>4</v>
      </c>
      <c r="G6525" s="4">
        <f t="shared" ca="1" si="203"/>
        <v>88</v>
      </c>
      <c r="H6525" s="4">
        <f ca="1">+Data_TABLE[[#This Row],[Qty]]*Data_TABLE[[#This Row],[Unit Price]]</f>
        <v>352</v>
      </c>
      <c r="I6525" s="7">
        <v>42243</v>
      </c>
      <c r="J6525" s="10">
        <f>EOMONTH(Data_TABLE[[#This Row],[Date Sold]],0)</f>
        <v>42247</v>
      </c>
    </row>
    <row r="6526" spans="2:10" x14ac:dyDescent="0.25">
      <c r="B6526" s="1" t="s">
        <v>41</v>
      </c>
      <c r="C6526" s="3" t="s">
        <v>56</v>
      </c>
      <c r="D6526" s="2" t="s">
        <v>50</v>
      </c>
      <c r="E6526" s="3" t="s">
        <v>44</v>
      </c>
      <c r="F6526" s="3">
        <f t="shared" ca="1" si="202"/>
        <v>5</v>
      </c>
      <c r="G6526" s="4">
        <f t="shared" ca="1" si="203"/>
        <v>91</v>
      </c>
      <c r="H6526" s="4">
        <f ca="1">+Data_TABLE[[#This Row],[Qty]]*Data_TABLE[[#This Row],[Unit Price]]</f>
        <v>455</v>
      </c>
      <c r="I6526" s="7">
        <v>42243</v>
      </c>
      <c r="J6526" s="10">
        <f>EOMONTH(Data_TABLE[[#This Row],[Date Sold]],0)</f>
        <v>42247</v>
      </c>
    </row>
    <row r="6527" spans="2:10" x14ac:dyDescent="0.25">
      <c r="B6527" s="1" t="s">
        <v>41</v>
      </c>
      <c r="C6527" s="3" t="s">
        <v>56</v>
      </c>
      <c r="D6527" s="2" t="s">
        <v>50</v>
      </c>
      <c r="E6527" s="3" t="s">
        <v>44</v>
      </c>
      <c r="F6527" s="3">
        <f t="shared" ca="1" si="202"/>
        <v>2</v>
      </c>
      <c r="G6527" s="4">
        <f t="shared" ca="1" si="203"/>
        <v>89</v>
      </c>
      <c r="H6527" s="4">
        <f ca="1">+Data_TABLE[[#This Row],[Qty]]*Data_TABLE[[#This Row],[Unit Price]]</f>
        <v>178</v>
      </c>
      <c r="I6527" s="7">
        <v>42243</v>
      </c>
      <c r="J6527" s="10">
        <f>EOMONTH(Data_TABLE[[#This Row],[Date Sold]],0)</f>
        <v>42247</v>
      </c>
    </row>
    <row r="6528" spans="2:10" x14ac:dyDescent="0.25">
      <c r="B6528" s="1" t="s">
        <v>41</v>
      </c>
      <c r="C6528" s="3" t="s">
        <v>54</v>
      </c>
      <c r="D6528" s="2" t="s">
        <v>48</v>
      </c>
      <c r="E6528" s="3" t="s">
        <v>42</v>
      </c>
      <c r="F6528" s="3">
        <f t="shared" ca="1" si="202"/>
        <v>1</v>
      </c>
      <c r="G6528" s="4">
        <f t="shared" ca="1" si="203"/>
        <v>97</v>
      </c>
      <c r="H6528" s="4">
        <f ca="1">+Data_TABLE[[#This Row],[Qty]]*Data_TABLE[[#This Row],[Unit Price]]</f>
        <v>97</v>
      </c>
      <c r="I6528" s="7">
        <v>42243</v>
      </c>
      <c r="J6528" s="10">
        <f>EOMONTH(Data_TABLE[[#This Row],[Date Sold]],0)</f>
        <v>42247</v>
      </c>
    </row>
    <row r="6529" spans="2:10" x14ac:dyDescent="0.25">
      <c r="B6529" s="1" t="s">
        <v>41</v>
      </c>
      <c r="C6529" s="3" t="s">
        <v>55</v>
      </c>
      <c r="D6529" s="2" t="s">
        <v>49</v>
      </c>
      <c r="E6529" s="3" t="s">
        <v>43</v>
      </c>
      <c r="F6529" s="3">
        <f t="shared" ca="1" si="202"/>
        <v>5</v>
      </c>
      <c r="G6529" s="4">
        <f t="shared" ca="1" si="203"/>
        <v>186</v>
      </c>
      <c r="H6529" s="4">
        <f ca="1">+Data_TABLE[[#This Row],[Qty]]*Data_TABLE[[#This Row],[Unit Price]]</f>
        <v>930</v>
      </c>
      <c r="I6529" s="7">
        <v>42243</v>
      </c>
      <c r="J6529" s="10">
        <f>EOMONTH(Data_TABLE[[#This Row],[Date Sold]],0)</f>
        <v>42247</v>
      </c>
    </row>
    <row r="6530" spans="2:10" x14ac:dyDescent="0.25">
      <c r="B6530" s="1" t="s">
        <v>41</v>
      </c>
      <c r="C6530" s="3" t="s">
        <v>55</v>
      </c>
      <c r="D6530" s="2" t="s">
        <v>49</v>
      </c>
      <c r="E6530" s="3" t="s">
        <v>43</v>
      </c>
      <c r="F6530" s="3">
        <f t="shared" ca="1" si="202"/>
        <v>1</v>
      </c>
      <c r="G6530" s="4">
        <f t="shared" ca="1" si="203"/>
        <v>108</v>
      </c>
      <c r="H6530" s="4">
        <f ca="1">+Data_TABLE[[#This Row],[Qty]]*Data_TABLE[[#This Row],[Unit Price]]</f>
        <v>108</v>
      </c>
      <c r="I6530" s="7">
        <v>42243</v>
      </c>
      <c r="J6530" s="10">
        <f>EOMONTH(Data_TABLE[[#This Row],[Date Sold]],0)</f>
        <v>42247</v>
      </c>
    </row>
    <row r="6531" spans="2:10" x14ac:dyDescent="0.25">
      <c r="B6531" s="1" t="s">
        <v>41</v>
      </c>
      <c r="C6531" s="3" t="s">
        <v>56</v>
      </c>
      <c r="D6531" s="2" t="s">
        <v>52</v>
      </c>
      <c r="E6531" s="3" t="s">
        <v>46</v>
      </c>
      <c r="F6531" s="3">
        <f t="shared" ca="1" si="202"/>
        <v>4</v>
      </c>
      <c r="G6531" s="4">
        <f t="shared" ca="1" si="203"/>
        <v>79</v>
      </c>
      <c r="H6531" s="4">
        <f ca="1">+Data_TABLE[[#This Row],[Qty]]*Data_TABLE[[#This Row],[Unit Price]]</f>
        <v>316</v>
      </c>
      <c r="I6531" s="7">
        <v>42243</v>
      </c>
      <c r="J6531" s="10">
        <f>EOMONTH(Data_TABLE[[#This Row],[Date Sold]],0)</f>
        <v>42247</v>
      </c>
    </row>
    <row r="6532" spans="2:10" x14ac:dyDescent="0.25">
      <c r="B6532" s="1" t="s">
        <v>41</v>
      </c>
      <c r="C6532" s="3" t="s">
        <v>54</v>
      </c>
      <c r="D6532" s="2" t="s">
        <v>48</v>
      </c>
      <c r="E6532" s="3" t="s">
        <v>42</v>
      </c>
      <c r="F6532" s="3">
        <f t="shared" ca="1" si="202"/>
        <v>2</v>
      </c>
      <c r="G6532" s="4">
        <f t="shared" ca="1" si="203"/>
        <v>197</v>
      </c>
      <c r="H6532" s="4">
        <f ca="1">+Data_TABLE[[#This Row],[Qty]]*Data_TABLE[[#This Row],[Unit Price]]</f>
        <v>394</v>
      </c>
      <c r="I6532" s="7">
        <v>42243</v>
      </c>
      <c r="J6532" s="10">
        <f>EOMONTH(Data_TABLE[[#This Row],[Date Sold]],0)</f>
        <v>42247</v>
      </c>
    </row>
    <row r="6533" spans="2:10" x14ac:dyDescent="0.25">
      <c r="B6533" s="1" t="s">
        <v>41</v>
      </c>
      <c r="C6533" s="3" t="s">
        <v>56</v>
      </c>
      <c r="D6533" s="2" t="s">
        <v>50</v>
      </c>
      <c r="E6533" s="3" t="s">
        <v>44</v>
      </c>
      <c r="F6533" s="3">
        <f t="shared" ca="1" si="202"/>
        <v>2</v>
      </c>
      <c r="G6533" s="4">
        <f t="shared" ca="1" si="203"/>
        <v>106</v>
      </c>
      <c r="H6533" s="4">
        <f ca="1">+Data_TABLE[[#This Row],[Qty]]*Data_TABLE[[#This Row],[Unit Price]]</f>
        <v>212</v>
      </c>
      <c r="I6533" s="7">
        <v>42243</v>
      </c>
      <c r="J6533" s="10">
        <f>EOMONTH(Data_TABLE[[#This Row],[Date Sold]],0)</f>
        <v>42247</v>
      </c>
    </row>
    <row r="6534" spans="2:10" x14ac:dyDescent="0.25">
      <c r="B6534" s="1" t="s">
        <v>41</v>
      </c>
      <c r="C6534" s="3" t="s">
        <v>56</v>
      </c>
      <c r="D6534" s="2" t="s">
        <v>50</v>
      </c>
      <c r="E6534" s="3" t="s">
        <v>44</v>
      </c>
      <c r="F6534" s="3">
        <f t="shared" ca="1" si="202"/>
        <v>3</v>
      </c>
      <c r="G6534" s="4">
        <f t="shared" ca="1" si="203"/>
        <v>95</v>
      </c>
      <c r="H6534" s="4">
        <f ca="1">+Data_TABLE[[#This Row],[Qty]]*Data_TABLE[[#This Row],[Unit Price]]</f>
        <v>285</v>
      </c>
      <c r="I6534" s="7">
        <v>42243</v>
      </c>
      <c r="J6534" s="10">
        <f>EOMONTH(Data_TABLE[[#This Row],[Date Sold]],0)</f>
        <v>42247</v>
      </c>
    </row>
    <row r="6535" spans="2:10" x14ac:dyDescent="0.25">
      <c r="B6535" s="1" t="s">
        <v>41</v>
      </c>
      <c r="C6535" s="3" t="s">
        <v>55</v>
      </c>
      <c r="D6535" s="2" t="s">
        <v>51</v>
      </c>
      <c r="E6535" s="3" t="s">
        <v>45</v>
      </c>
      <c r="F6535" s="3">
        <f t="shared" ca="1" si="202"/>
        <v>3</v>
      </c>
      <c r="G6535" s="4">
        <f t="shared" ca="1" si="203"/>
        <v>181</v>
      </c>
      <c r="H6535" s="4">
        <f ca="1">+Data_TABLE[[#This Row],[Qty]]*Data_TABLE[[#This Row],[Unit Price]]</f>
        <v>543</v>
      </c>
      <c r="I6535" s="7">
        <v>42243</v>
      </c>
      <c r="J6535" s="10">
        <f>EOMONTH(Data_TABLE[[#This Row],[Date Sold]],0)</f>
        <v>42247</v>
      </c>
    </row>
    <row r="6536" spans="2:10" x14ac:dyDescent="0.25">
      <c r="B6536" s="1" t="s">
        <v>41</v>
      </c>
      <c r="C6536" s="3" t="s">
        <v>56</v>
      </c>
      <c r="D6536" s="2" t="s">
        <v>52</v>
      </c>
      <c r="E6536" s="3" t="s">
        <v>46</v>
      </c>
      <c r="F6536" s="3">
        <f t="shared" ca="1" si="202"/>
        <v>5</v>
      </c>
      <c r="G6536" s="4">
        <f t="shared" ca="1" si="203"/>
        <v>146</v>
      </c>
      <c r="H6536" s="4">
        <f ca="1">+Data_TABLE[[#This Row],[Qty]]*Data_TABLE[[#This Row],[Unit Price]]</f>
        <v>730</v>
      </c>
      <c r="I6536" s="7">
        <v>42243</v>
      </c>
      <c r="J6536" s="10">
        <f>EOMONTH(Data_TABLE[[#This Row],[Date Sold]],0)</f>
        <v>42247</v>
      </c>
    </row>
    <row r="6537" spans="2:10" x14ac:dyDescent="0.25">
      <c r="B6537" s="1" t="s">
        <v>41</v>
      </c>
      <c r="C6537" s="3" t="s">
        <v>56</v>
      </c>
      <c r="D6537" s="2" t="s">
        <v>50</v>
      </c>
      <c r="E6537" s="3" t="s">
        <v>44</v>
      </c>
      <c r="F6537" s="3">
        <f t="shared" ca="1" si="202"/>
        <v>2</v>
      </c>
      <c r="G6537" s="4">
        <f t="shared" ca="1" si="203"/>
        <v>99</v>
      </c>
      <c r="H6537" s="4">
        <f ca="1">+Data_TABLE[[#This Row],[Qty]]*Data_TABLE[[#This Row],[Unit Price]]</f>
        <v>198</v>
      </c>
      <c r="I6537" s="7">
        <v>42243</v>
      </c>
      <c r="J6537" s="10">
        <f>EOMONTH(Data_TABLE[[#This Row],[Date Sold]],0)</f>
        <v>42247</v>
      </c>
    </row>
    <row r="6538" spans="2:10" x14ac:dyDescent="0.25">
      <c r="B6538" s="1" t="s">
        <v>41</v>
      </c>
      <c r="C6538" s="3" t="s">
        <v>55</v>
      </c>
      <c r="D6538" s="2" t="s">
        <v>51</v>
      </c>
      <c r="E6538" s="3" t="s">
        <v>45</v>
      </c>
      <c r="F6538" s="3">
        <f t="shared" ca="1" si="202"/>
        <v>5</v>
      </c>
      <c r="G6538" s="4">
        <f t="shared" ca="1" si="203"/>
        <v>111</v>
      </c>
      <c r="H6538" s="4">
        <f ca="1">+Data_TABLE[[#This Row],[Qty]]*Data_TABLE[[#This Row],[Unit Price]]</f>
        <v>555</v>
      </c>
      <c r="I6538" s="7">
        <v>42243</v>
      </c>
      <c r="J6538" s="10">
        <f>EOMONTH(Data_TABLE[[#This Row],[Date Sold]],0)</f>
        <v>42247</v>
      </c>
    </row>
    <row r="6539" spans="2:10" x14ac:dyDescent="0.25">
      <c r="B6539" s="1" t="s">
        <v>41</v>
      </c>
      <c r="C6539" s="3" t="s">
        <v>56</v>
      </c>
      <c r="D6539" s="2" t="s">
        <v>50</v>
      </c>
      <c r="E6539" s="3" t="s">
        <v>44</v>
      </c>
      <c r="F6539" s="3">
        <f t="shared" ca="1" si="202"/>
        <v>4</v>
      </c>
      <c r="G6539" s="4">
        <f t="shared" ca="1" si="203"/>
        <v>88</v>
      </c>
      <c r="H6539" s="4">
        <f ca="1">+Data_TABLE[[#This Row],[Qty]]*Data_TABLE[[#This Row],[Unit Price]]</f>
        <v>352</v>
      </c>
      <c r="I6539" s="7">
        <v>42243</v>
      </c>
      <c r="J6539" s="10">
        <f>EOMONTH(Data_TABLE[[#This Row],[Date Sold]],0)</f>
        <v>42247</v>
      </c>
    </row>
    <row r="6540" spans="2:10" x14ac:dyDescent="0.25">
      <c r="B6540" s="1" t="s">
        <v>41</v>
      </c>
      <c r="C6540" s="3" t="s">
        <v>56</v>
      </c>
      <c r="D6540" s="2" t="s">
        <v>50</v>
      </c>
      <c r="E6540" s="3" t="s">
        <v>44</v>
      </c>
      <c r="F6540" s="3">
        <f t="shared" ca="1" si="202"/>
        <v>3</v>
      </c>
      <c r="G6540" s="4">
        <f t="shared" ca="1" si="203"/>
        <v>68</v>
      </c>
      <c r="H6540" s="4">
        <f ca="1">+Data_TABLE[[#This Row],[Qty]]*Data_TABLE[[#This Row],[Unit Price]]</f>
        <v>204</v>
      </c>
      <c r="I6540" s="7">
        <v>42243</v>
      </c>
      <c r="J6540" s="10">
        <f>EOMONTH(Data_TABLE[[#This Row],[Date Sold]],0)</f>
        <v>42247</v>
      </c>
    </row>
    <row r="6541" spans="2:10" x14ac:dyDescent="0.25">
      <c r="B6541" s="1" t="s">
        <v>41</v>
      </c>
      <c r="C6541" s="3" t="s">
        <v>55</v>
      </c>
      <c r="D6541" s="2" t="s">
        <v>51</v>
      </c>
      <c r="E6541" s="3" t="s">
        <v>45</v>
      </c>
      <c r="F6541" s="3">
        <f t="shared" ca="1" si="202"/>
        <v>1</v>
      </c>
      <c r="G6541" s="4">
        <f t="shared" ca="1" si="203"/>
        <v>163</v>
      </c>
      <c r="H6541" s="4">
        <f ca="1">+Data_TABLE[[#This Row],[Qty]]*Data_TABLE[[#This Row],[Unit Price]]</f>
        <v>163</v>
      </c>
      <c r="I6541" s="7">
        <v>42243</v>
      </c>
      <c r="J6541" s="10">
        <f>EOMONTH(Data_TABLE[[#This Row],[Date Sold]],0)</f>
        <v>42247</v>
      </c>
    </row>
    <row r="6542" spans="2:10" x14ac:dyDescent="0.25">
      <c r="B6542" s="1" t="s">
        <v>41</v>
      </c>
      <c r="C6542" s="3" t="s">
        <v>56</v>
      </c>
      <c r="D6542" s="2" t="s">
        <v>52</v>
      </c>
      <c r="E6542" s="3" t="s">
        <v>46</v>
      </c>
      <c r="F6542" s="3">
        <f t="shared" ca="1" si="202"/>
        <v>1</v>
      </c>
      <c r="G6542" s="4">
        <f t="shared" ca="1" si="203"/>
        <v>78</v>
      </c>
      <c r="H6542" s="4">
        <f ca="1">+Data_TABLE[[#This Row],[Qty]]*Data_TABLE[[#This Row],[Unit Price]]</f>
        <v>78</v>
      </c>
      <c r="I6542" s="7">
        <v>42243</v>
      </c>
      <c r="J6542" s="10">
        <f>EOMONTH(Data_TABLE[[#This Row],[Date Sold]],0)</f>
        <v>42247</v>
      </c>
    </row>
    <row r="6543" spans="2:10" x14ac:dyDescent="0.25">
      <c r="B6543" s="1" t="s">
        <v>41</v>
      </c>
      <c r="C6543" s="3" t="s">
        <v>54</v>
      </c>
      <c r="D6543" s="2" t="s">
        <v>48</v>
      </c>
      <c r="E6543" s="3" t="s">
        <v>42</v>
      </c>
      <c r="F6543" s="3">
        <f t="shared" ca="1" si="202"/>
        <v>1</v>
      </c>
      <c r="G6543" s="4">
        <f t="shared" ca="1" si="203"/>
        <v>96</v>
      </c>
      <c r="H6543" s="4">
        <f ca="1">+Data_TABLE[[#This Row],[Qty]]*Data_TABLE[[#This Row],[Unit Price]]</f>
        <v>96</v>
      </c>
      <c r="I6543" s="7">
        <v>42243</v>
      </c>
      <c r="J6543" s="10">
        <f>EOMONTH(Data_TABLE[[#This Row],[Date Sold]],0)</f>
        <v>42247</v>
      </c>
    </row>
    <row r="6544" spans="2:10" x14ac:dyDescent="0.25">
      <c r="B6544" s="1" t="s">
        <v>41</v>
      </c>
      <c r="C6544" s="3" t="s">
        <v>54</v>
      </c>
      <c r="D6544" s="2" t="s">
        <v>48</v>
      </c>
      <c r="E6544" s="3" t="s">
        <v>42</v>
      </c>
      <c r="F6544" s="3">
        <f t="shared" ca="1" si="202"/>
        <v>2</v>
      </c>
      <c r="G6544" s="4">
        <f t="shared" ca="1" si="203"/>
        <v>131</v>
      </c>
      <c r="H6544" s="4">
        <f ca="1">+Data_TABLE[[#This Row],[Qty]]*Data_TABLE[[#This Row],[Unit Price]]</f>
        <v>262</v>
      </c>
      <c r="I6544" s="7">
        <v>42243</v>
      </c>
      <c r="J6544" s="10">
        <f>EOMONTH(Data_TABLE[[#This Row],[Date Sold]],0)</f>
        <v>42247</v>
      </c>
    </row>
    <row r="6545" spans="2:10" x14ac:dyDescent="0.25">
      <c r="B6545" s="1" t="s">
        <v>41</v>
      </c>
      <c r="C6545" s="3" t="s">
        <v>55</v>
      </c>
      <c r="D6545" s="2" t="s">
        <v>51</v>
      </c>
      <c r="E6545" s="3" t="s">
        <v>45</v>
      </c>
      <c r="F6545" s="3">
        <f t="shared" ca="1" si="202"/>
        <v>4</v>
      </c>
      <c r="G6545" s="4">
        <f t="shared" ca="1" si="203"/>
        <v>85</v>
      </c>
      <c r="H6545" s="4">
        <f ca="1">+Data_TABLE[[#This Row],[Qty]]*Data_TABLE[[#This Row],[Unit Price]]</f>
        <v>340</v>
      </c>
      <c r="I6545" s="7">
        <v>42243</v>
      </c>
      <c r="J6545" s="10">
        <f>EOMONTH(Data_TABLE[[#This Row],[Date Sold]],0)</f>
        <v>42247</v>
      </c>
    </row>
    <row r="6546" spans="2:10" x14ac:dyDescent="0.25">
      <c r="B6546" s="1" t="s">
        <v>41</v>
      </c>
      <c r="C6546" s="3" t="s">
        <v>56</v>
      </c>
      <c r="D6546" s="2" t="s">
        <v>52</v>
      </c>
      <c r="E6546" s="3" t="s">
        <v>46</v>
      </c>
      <c r="F6546" s="3">
        <f t="shared" ca="1" si="202"/>
        <v>2</v>
      </c>
      <c r="G6546" s="4">
        <f t="shared" ca="1" si="203"/>
        <v>137</v>
      </c>
      <c r="H6546" s="4">
        <f ca="1">+Data_TABLE[[#This Row],[Qty]]*Data_TABLE[[#This Row],[Unit Price]]</f>
        <v>274</v>
      </c>
      <c r="I6546" s="7">
        <v>42243</v>
      </c>
      <c r="J6546" s="10">
        <f>EOMONTH(Data_TABLE[[#This Row],[Date Sold]],0)</f>
        <v>42247</v>
      </c>
    </row>
    <row r="6547" spans="2:10" x14ac:dyDescent="0.25">
      <c r="B6547" s="1" t="s">
        <v>41</v>
      </c>
      <c r="C6547" s="3" t="s">
        <v>56</v>
      </c>
      <c r="D6547" s="2" t="s">
        <v>50</v>
      </c>
      <c r="E6547" s="3" t="s">
        <v>44</v>
      </c>
      <c r="F6547" s="3">
        <f t="shared" ca="1" si="202"/>
        <v>1</v>
      </c>
      <c r="G6547" s="4">
        <f t="shared" ca="1" si="203"/>
        <v>88</v>
      </c>
      <c r="H6547" s="4">
        <f ca="1">+Data_TABLE[[#This Row],[Qty]]*Data_TABLE[[#This Row],[Unit Price]]</f>
        <v>88</v>
      </c>
      <c r="I6547" s="7">
        <v>42243</v>
      </c>
      <c r="J6547" s="10">
        <f>EOMONTH(Data_TABLE[[#This Row],[Date Sold]],0)</f>
        <v>42247</v>
      </c>
    </row>
    <row r="6548" spans="2:10" x14ac:dyDescent="0.25">
      <c r="B6548" s="1" t="s">
        <v>41</v>
      </c>
      <c r="C6548" s="3" t="s">
        <v>54</v>
      </c>
      <c r="D6548" s="2" t="s">
        <v>48</v>
      </c>
      <c r="E6548" s="3" t="s">
        <v>42</v>
      </c>
      <c r="F6548" s="3">
        <f t="shared" ca="1" si="202"/>
        <v>1</v>
      </c>
      <c r="G6548" s="4">
        <f t="shared" ca="1" si="203"/>
        <v>152</v>
      </c>
      <c r="H6548" s="4">
        <f ca="1">+Data_TABLE[[#This Row],[Qty]]*Data_TABLE[[#This Row],[Unit Price]]</f>
        <v>152</v>
      </c>
      <c r="I6548" s="7">
        <v>42243</v>
      </c>
      <c r="J6548" s="10">
        <f>EOMONTH(Data_TABLE[[#This Row],[Date Sold]],0)</f>
        <v>42247</v>
      </c>
    </row>
    <row r="6549" spans="2:10" x14ac:dyDescent="0.25">
      <c r="B6549" s="1" t="s">
        <v>41</v>
      </c>
      <c r="C6549" s="3" t="s">
        <v>55</v>
      </c>
      <c r="D6549" s="2" t="s">
        <v>51</v>
      </c>
      <c r="E6549" s="3" t="s">
        <v>45</v>
      </c>
      <c r="F6549" s="3">
        <f t="shared" ca="1" si="202"/>
        <v>5</v>
      </c>
      <c r="G6549" s="4">
        <f t="shared" ca="1" si="203"/>
        <v>200</v>
      </c>
      <c r="H6549" s="4">
        <f ca="1">+Data_TABLE[[#This Row],[Qty]]*Data_TABLE[[#This Row],[Unit Price]]</f>
        <v>1000</v>
      </c>
      <c r="I6549" s="7">
        <v>42243</v>
      </c>
      <c r="J6549" s="10">
        <f>EOMONTH(Data_TABLE[[#This Row],[Date Sold]],0)</f>
        <v>42247</v>
      </c>
    </row>
    <row r="6550" spans="2:10" x14ac:dyDescent="0.25">
      <c r="B6550" s="1" t="s">
        <v>41</v>
      </c>
      <c r="C6550" s="3" t="s">
        <v>55</v>
      </c>
      <c r="D6550" s="2" t="s">
        <v>49</v>
      </c>
      <c r="E6550" s="3" t="s">
        <v>43</v>
      </c>
      <c r="F6550" s="3">
        <f t="shared" ca="1" si="202"/>
        <v>3</v>
      </c>
      <c r="G6550" s="4">
        <f t="shared" ca="1" si="203"/>
        <v>197</v>
      </c>
      <c r="H6550" s="4">
        <f ca="1">+Data_TABLE[[#This Row],[Qty]]*Data_TABLE[[#This Row],[Unit Price]]</f>
        <v>591</v>
      </c>
      <c r="I6550" s="7">
        <v>42243</v>
      </c>
      <c r="J6550" s="10">
        <f>EOMONTH(Data_TABLE[[#This Row],[Date Sold]],0)</f>
        <v>42247</v>
      </c>
    </row>
    <row r="6551" spans="2:10" x14ac:dyDescent="0.25">
      <c r="B6551" s="1" t="s">
        <v>41</v>
      </c>
      <c r="C6551" s="3" t="s">
        <v>55</v>
      </c>
      <c r="D6551" s="2" t="s">
        <v>51</v>
      </c>
      <c r="E6551" s="3" t="s">
        <v>45</v>
      </c>
      <c r="F6551" s="3">
        <f t="shared" ca="1" si="202"/>
        <v>5</v>
      </c>
      <c r="G6551" s="4">
        <f t="shared" ca="1" si="203"/>
        <v>93</v>
      </c>
      <c r="H6551" s="4">
        <f ca="1">+Data_TABLE[[#This Row],[Qty]]*Data_TABLE[[#This Row],[Unit Price]]</f>
        <v>465</v>
      </c>
      <c r="I6551" s="7">
        <v>42243</v>
      </c>
      <c r="J6551" s="10">
        <f>EOMONTH(Data_TABLE[[#This Row],[Date Sold]],0)</f>
        <v>42247</v>
      </c>
    </row>
    <row r="6552" spans="2:10" x14ac:dyDescent="0.25">
      <c r="B6552" s="1" t="s">
        <v>41</v>
      </c>
      <c r="C6552" s="3" t="s">
        <v>56</v>
      </c>
      <c r="D6552" s="2" t="s">
        <v>50</v>
      </c>
      <c r="E6552" s="3" t="s">
        <v>44</v>
      </c>
      <c r="F6552" s="3">
        <f t="shared" ca="1" si="202"/>
        <v>3</v>
      </c>
      <c r="G6552" s="4">
        <f t="shared" ca="1" si="203"/>
        <v>75</v>
      </c>
      <c r="H6552" s="4">
        <f ca="1">+Data_TABLE[[#This Row],[Qty]]*Data_TABLE[[#This Row],[Unit Price]]</f>
        <v>225</v>
      </c>
      <c r="I6552" s="7">
        <v>42243</v>
      </c>
      <c r="J6552" s="10">
        <f>EOMONTH(Data_TABLE[[#This Row],[Date Sold]],0)</f>
        <v>42247</v>
      </c>
    </row>
    <row r="6553" spans="2:10" x14ac:dyDescent="0.25">
      <c r="B6553" s="1" t="s">
        <v>41</v>
      </c>
      <c r="C6553" s="3" t="s">
        <v>56</v>
      </c>
      <c r="D6553" s="2" t="s">
        <v>52</v>
      </c>
      <c r="E6553" s="3" t="s">
        <v>46</v>
      </c>
      <c r="F6553" s="3">
        <f t="shared" ca="1" si="202"/>
        <v>4</v>
      </c>
      <c r="G6553" s="4">
        <f t="shared" ca="1" si="203"/>
        <v>132</v>
      </c>
      <c r="H6553" s="4">
        <f ca="1">+Data_TABLE[[#This Row],[Qty]]*Data_TABLE[[#This Row],[Unit Price]]</f>
        <v>528</v>
      </c>
      <c r="I6553" s="7">
        <v>42244</v>
      </c>
      <c r="J6553" s="10">
        <f>EOMONTH(Data_TABLE[[#This Row],[Date Sold]],0)</f>
        <v>42247</v>
      </c>
    </row>
    <row r="6554" spans="2:10" x14ac:dyDescent="0.25">
      <c r="B6554" s="1" t="s">
        <v>41</v>
      </c>
      <c r="C6554" s="3" t="s">
        <v>56</v>
      </c>
      <c r="D6554" s="2" t="s">
        <v>50</v>
      </c>
      <c r="E6554" s="3" t="s">
        <v>44</v>
      </c>
      <c r="F6554" s="3">
        <f t="shared" ca="1" si="202"/>
        <v>5</v>
      </c>
      <c r="G6554" s="4">
        <f t="shared" ca="1" si="203"/>
        <v>197</v>
      </c>
      <c r="H6554" s="4">
        <f ca="1">+Data_TABLE[[#This Row],[Qty]]*Data_TABLE[[#This Row],[Unit Price]]</f>
        <v>985</v>
      </c>
      <c r="I6554" s="7">
        <v>42244</v>
      </c>
      <c r="J6554" s="10">
        <f>EOMONTH(Data_TABLE[[#This Row],[Date Sold]],0)</f>
        <v>42247</v>
      </c>
    </row>
    <row r="6555" spans="2:10" x14ac:dyDescent="0.25">
      <c r="B6555" s="1" t="s">
        <v>41</v>
      </c>
      <c r="C6555" s="3" t="s">
        <v>56</v>
      </c>
      <c r="D6555" s="2" t="s">
        <v>52</v>
      </c>
      <c r="E6555" s="3" t="s">
        <v>46</v>
      </c>
      <c r="F6555" s="3">
        <f t="shared" ca="1" si="202"/>
        <v>3</v>
      </c>
      <c r="G6555" s="4">
        <f t="shared" ca="1" si="203"/>
        <v>102</v>
      </c>
      <c r="H6555" s="4">
        <f ca="1">+Data_TABLE[[#This Row],[Qty]]*Data_TABLE[[#This Row],[Unit Price]]</f>
        <v>306</v>
      </c>
      <c r="I6555" s="7">
        <v>42244</v>
      </c>
      <c r="J6555" s="10">
        <f>EOMONTH(Data_TABLE[[#This Row],[Date Sold]],0)</f>
        <v>42247</v>
      </c>
    </row>
    <row r="6556" spans="2:10" x14ac:dyDescent="0.25">
      <c r="B6556" s="1" t="s">
        <v>41</v>
      </c>
      <c r="C6556" s="3" t="s">
        <v>55</v>
      </c>
      <c r="D6556" s="2" t="s">
        <v>51</v>
      </c>
      <c r="E6556" s="3" t="s">
        <v>45</v>
      </c>
      <c r="F6556" s="3">
        <f t="shared" ca="1" si="202"/>
        <v>4</v>
      </c>
      <c r="G6556" s="4">
        <f t="shared" ca="1" si="203"/>
        <v>84</v>
      </c>
      <c r="H6556" s="4">
        <f ca="1">+Data_TABLE[[#This Row],[Qty]]*Data_TABLE[[#This Row],[Unit Price]]</f>
        <v>336</v>
      </c>
      <c r="I6556" s="7">
        <v>42244</v>
      </c>
      <c r="J6556" s="10">
        <f>EOMONTH(Data_TABLE[[#This Row],[Date Sold]],0)</f>
        <v>42247</v>
      </c>
    </row>
    <row r="6557" spans="2:10" x14ac:dyDescent="0.25">
      <c r="B6557" s="1" t="s">
        <v>41</v>
      </c>
      <c r="C6557" s="3" t="s">
        <v>56</v>
      </c>
      <c r="D6557" s="2" t="s">
        <v>52</v>
      </c>
      <c r="E6557" s="3" t="s">
        <v>46</v>
      </c>
      <c r="F6557" s="3">
        <f t="shared" ca="1" si="202"/>
        <v>5</v>
      </c>
      <c r="G6557" s="4">
        <f t="shared" ca="1" si="203"/>
        <v>109</v>
      </c>
      <c r="H6557" s="4">
        <f ca="1">+Data_TABLE[[#This Row],[Qty]]*Data_TABLE[[#This Row],[Unit Price]]</f>
        <v>545</v>
      </c>
      <c r="I6557" s="7">
        <v>42244</v>
      </c>
      <c r="J6557" s="10">
        <f>EOMONTH(Data_TABLE[[#This Row],[Date Sold]],0)</f>
        <v>42247</v>
      </c>
    </row>
    <row r="6558" spans="2:10" x14ac:dyDescent="0.25">
      <c r="B6558" s="1" t="s">
        <v>41</v>
      </c>
      <c r="C6558" s="3" t="s">
        <v>55</v>
      </c>
      <c r="D6558" s="2" t="s">
        <v>49</v>
      </c>
      <c r="E6558" s="3" t="s">
        <v>43</v>
      </c>
      <c r="F6558" s="3">
        <f t="shared" ca="1" si="202"/>
        <v>4</v>
      </c>
      <c r="G6558" s="4">
        <f t="shared" ca="1" si="203"/>
        <v>125</v>
      </c>
      <c r="H6558" s="4">
        <f ca="1">+Data_TABLE[[#This Row],[Qty]]*Data_TABLE[[#This Row],[Unit Price]]</f>
        <v>500</v>
      </c>
      <c r="I6558" s="7">
        <v>42244</v>
      </c>
      <c r="J6558" s="10">
        <f>EOMONTH(Data_TABLE[[#This Row],[Date Sold]],0)</f>
        <v>42247</v>
      </c>
    </row>
    <row r="6559" spans="2:10" x14ac:dyDescent="0.25">
      <c r="B6559" s="1" t="s">
        <v>41</v>
      </c>
      <c r="C6559" s="3" t="s">
        <v>56</v>
      </c>
      <c r="D6559" s="2" t="s">
        <v>52</v>
      </c>
      <c r="E6559" s="3" t="s">
        <v>46</v>
      </c>
      <c r="F6559" s="3">
        <f t="shared" ca="1" si="202"/>
        <v>3</v>
      </c>
      <c r="G6559" s="4">
        <f t="shared" ca="1" si="203"/>
        <v>144</v>
      </c>
      <c r="H6559" s="4">
        <f ca="1">+Data_TABLE[[#This Row],[Qty]]*Data_TABLE[[#This Row],[Unit Price]]</f>
        <v>432</v>
      </c>
      <c r="I6559" s="7">
        <v>42244</v>
      </c>
      <c r="J6559" s="10">
        <f>EOMONTH(Data_TABLE[[#This Row],[Date Sold]],0)</f>
        <v>42247</v>
      </c>
    </row>
    <row r="6560" spans="2:10" x14ac:dyDescent="0.25">
      <c r="B6560" s="1" t="s">
        <v>41</v>
      </c>
      <c r="C6560" s="3" t="s">
        <v>54</v>
      </c>
      <c r="D6560" s="2" t="s">
        <v>48</v>
      </c>
      <c r="E6560" s="3" t="s">
        <v>42</v>
      </c>
      <c r="F6560" s="3">
        <f t="shared" ca="1" si="202"/>
        <v>5</v>
      </c>
      <c r="G6560" s="4">
        <f t="shared" ca="1" si="203"/>
        <v>128</v>
      </c>
      <c r="H6560" s="4">
        <f ca="1">+Data_TABLE[[#This Row],[Qty]]*Data_TABLE[[#This Row],[Unit Price]]</f>
        <v>640</v>
      </c>
      <c r="I6560" s="7">
        <v>42244</v>
      </c>
      <c r="J6560" s="10">
        <f>EOMONTH(Data_TABLE[[#This Row],[Date Sold]],0)</f>
        <v>42247</v>
      </c>
    </row>
    <row r="6561" spans="2:10" x14ac:dyDescent="0.25">
      <c r="B6561" s="1" t="s">
        <v>41</v>
      </c>
      <c r="C6561" s="3" t="s">
        <v>54</v>
      </c>
      <c r="D6561" s="2" t="s">
        <v>48</v>
      </c>
      <c r="E6561" s="3" t="s">
        <v>42</v>
      </c>
      <c r="F6561" s="3">
        <f t="shared" ca="1" si="202"/>
        <v>5</v>
      </c>
      <c r="G6561" s="4">
        <f t="shared" ca="1" si="203"/>
        <v>96</v>
      </c>
      <c r="H6561" s="4">
        <f ca="1">+Data_TABLE[[#This Row],[Qty]]*Data_TABLE[[#This Row],[Unit Price]]</f>
        <v>480</v>
      </c>
      <c r="I6561" s="7">
        <v>42244</v>
      </c>
      <c r="J6561" s="10">
        <f>EOMONTH(Data_TABLE[[#This Row],[Date Sold]],0)</f>
        <v>42247</v>
      </c>
    </row>
    <row r="6562" spans="2:10" x14ac:dyDescent="0.25">
      <c r="B6562" s="1" t="s">
        <v>41</v>
      </c>
      <c r="C6562" s="3" t="s">
        <v>56</v>
      </c>
      <c r="D6562" s="2" t="s">
        <v>52</v>
      </c>
      <c r="E6562" s="3" t="s">
        <v>46</v>
      </c>
      <c r="F6562" s="3">
        <f t="shared" ca="1" si="202"/>
        <v>1</v>
      </c>
      <c r="G6562" s="4">
        <f t="shared" ca="1" si="203"/>
        <v>96</v>
      </c>
      <c r="H6562" s="4">
        <f ca="1">+Data_TABLE[[#This Row],[Qty]]*Data_TABLE[[#This Row],[Unit Price]]</f>
        <v>96</v>
      </c>
      <c r="I6562" s="7">
        <v>42244</v>
      </c>
      <c r="J6562" s="10">
        <f>EOMONTH(Data_TABLE[[#This Row],[Date Sold]],0)</f>
        <v>42247</v>
      </c>
    </row>
    <row r="6563" spans="2:10" x14ac:dyDescent="0.25">
      <c r="B6563" s="1" t="s">
        <v>41</v>
      </c>
      <c r="C6563" s="3" t="s">
        <v>56</v>
      </c>
      <c r="D6563" s="2" t="s">
        <v>50</v>
      </c>
      <c r="E6563" s="3" t="s">
        <v>44</v>
      </c>
      <c r="F6563" s="3">
        <f t="shared" ca="1" si="202"/>
        <v>3</v>
      </c>
      <c r="G6563" s="4">
        <f t="shared" ca="1" si="203"/>
        <v>108</v>
      </c>
      <c r="H6563" s="4">
        <f ca="1">+Data_TABLE[[#This Row],[Qty]]*Data_TABLE[[#This Row],[Unit Price]]</f>
        <v>324</v>
      </c>
      <c r="I6563" s="7">
        <v>42244</v>
      </c>
      <c r="J6563" s="10">
        <f>EOMONTH(Data_TABLE[[#This Row],[Date Sold]],0)</f>
        <v>42247</v>
      </c>
    </row>
    <row r="6564" spans="2:10" x14ac:dyDescent="0.25">
      <c r="B6564" s="1" t="s">
        <v>41</v>
      </c>
      <c r="C6564" s="3" t="s">
        <v>56</v>
      </c>
      <c r="D6564" s="2" t="s">
        <v>50</v>
      </c>
      <c r="E6564" s="3" t="s">
        <v>44</v>
      </c>
      <c r="F6564" s="3">
        <f t="shared" ca="1" si="202"/>
        <v>5</v>
      </c>
      <c r="G6564" s="4">
        <f t="shared" ca="1" si="203"/>
        <v>177</v>
      </c>
      <c r="H6564" s="4">
        <f ca="1">+Data_TABLE[[#This Row],[Qty]]*Data_TABLE[[#This Row],[Unit Price]]</f>
        <v>885</v>
      </c>
      <c r="I6564" s="7">
        <v>42244</v>
      </c>
      <c r="J6564" s="10">
        <f>EOMONTH(Data_TABLE[[#This Row],[Date Sold]],0)</f>
        <v>42247</v>
      </c>
    </row>
    <row r="6565" spans="2:10" x14ac:dyDescent="0.25">
      <c r="B6565" s="1" t="s">
        <v>41</v>
      </c>
      <c r="C6565" s="3" t="s">
        <v>56</v>
      </c>
      <c r="D6565" s="2" t="s">
        <v>52</v>
      </c>
      <c r="E6565" s="3" t="s">
        <v>46</v>
      </c>
      <c r="F6565" s="3">
        <f t="shared" ca="1" si="202"/>
        <v>5</v>
      </c>
      <c r="G6565" s="4">
        <f t="shared" ca="1" si="203"/>
        <v>130</v>
      </c>
      <c r="H6565" s="4">
        <f ca="1">+Data_TABLE[[#This Row],[Qty]]*Data_TABLE[[#This Row],[Unit Price]]</f>
        <v>650</v>
      </c>
      <c r="I6565" s="7">
        <v>42244</v>
      </c>
      <c r="J6565" s="10">
        <f>EOMONTH(Data_TABLE[[#This Row],[Date Sold]],0)</f>
        <v>42247</v>
      </c>
    </row>
    <row r="6566" spans="2:10" x14ac:dyDescent="0.25">
      <c r="B6566" s="1" t="s">
        <v>41</v>
      </c>
      <c r="C6566" s="3" t="s">
        <v>56</v>
      </c>
      <c r="D6566" s="2" t="s">
        <v>52</v>
      </c>
      <c r="E6566" s="3" t="s">
        <v>46</v>
      </c>
      <c r="F6566" s="3">
        <f t="shared" ca="1" si="202"/>
        <v>1</v>
      </c>
      <c r="G6566" s="4">
        <f t="shared" ca="1" si="203"/>
        <v>89</v>
      </c>
      <c r="H6566" s="4">
        <f ca="1">+Data_TABLE[[#This Row],[Qty]]*Data_TABLE[[#This Row],[Unit Price]]</f>
        <v>89</v>
      </c>
      <c r="I6566" s="7">
        <v>42244</v>
      </c>
      <c r="J6566" s="10">
        <f>EOMONTH(Data_TABLE[[#This Row],[Date Sold]],0)</f>
        <v>42247</v>
      </c>
    </row>
    <row r="6567" spans="2:10" x14ac:dyDescent="0.25">
      <c r="B6567" s="1" t="s">
        <v>41</v>
      </c>
      <c r="C6567" s="3" t="s">
        <v>55</v>
      </c>
      <c r="D6567" s="2" t="s">
        <v>49</v>
      </c>
      <c r="E6567" s="3" t="s">
        <v>43</v>
      </c>
      <c r="F6567" s="3">
        <f t="shared" ca="1" si="202"/>
        <v>1</v>
      </c>
      <c r="G6567" s="4">
        <f t="shared" ca="1" si="203"/>
        <v>105</v>
      </c>
      <c r="H6567" s="4">
        <f ca="1">+Data_TABLE[[#This Row],[Qty]]*Data_TABLE[[#This Row],[Unit Price]]</f>
        <v>105</v>
      </c>
      <c r="I6567" s="7">
        <v>42244</v>
      </c>
      <c r="J6567" s="10">
        <f>EOMONTH(Data_TABLE[[#This Row],[Date Sold]],0)</f>
        <v>42247</v>
      </c>
    </row>
    <row r="6568" spans="2:10" x14ac:dyDescent="0.25">
      <c r="B6568" s="1" t="s">
        <v>41</v>
      </c>
      <c r="C6568" s="3" t="s">
        <v>56</v>
      </c>
      <c r="D6568" s="2" t="s">
        <v>52</v>
      </c>
      <c r="E6568" s="3" t="s">
        <v>46</v>
      </c>
      <c r="F6568" s="3">
        <f t="shared" ca="1" si="202"/>
        <v>3</v>
      </c>
      <c r="G6568" s="4">
        <f t="shared" ca="1" si="203"/>
        <v>172</v>
      </c>
      <c r="H6568" s="4">
        <f ca="1">+Data_TABLE[[#This Row],[Qty]]*Data_TABLE[[#This Row],[Unit Price]]</f>
        <v>516</v>
      </c>
      <c r="I6568" s="7">
        <v>42244</v>
      </c>
      <c r="J6568" s="10">
        <f>EOMONTH(Data_TABLE[[#This Row],[Date Sold]],0)</f>
        <v>42247</v>
      </c>
    </row>
    <row r="6569" spans="2:10" x14ac:dyDescent="0.25">
      <c r="B6569" s="1" t="s">
        <v>41</v>
      </c>
      <c r="C6569" s="3" t="s">
        <v>56</v>
      </c>
      <c r="D6569" s="2" t="s">
        <v>52</v>
      </c>
      <c r="E6569" s="3" t="s">
        <v>46</v>
      </c>
      <c r="F6569" s="3">
        <f t="shared" ca="1" si="202"/>
        <v>1</v>
      </c>
      <c r="G6569" s="4">
        <f t="shared" ca="1" si="203"/>
        <v>137</v>
      </c>
      <c r="H6569" s="4">
        <f ca="1">+Data_TABLE[[#This Row],[Qty]]*Data_TABLE[[#This Row],[Unit Price]]</f>
        <v>137</v>
      </c>
      <c r="I6569" s="7">
        <v>42244</v>
      </c>
      <c r="J6569" s="10">
        <f>EOMONTH(Data_TABLE[[#This Row],[Date Sold]],0)</f>
        <v>42247</v>
      </c>
    </row>
    <row r="6570" spans="2:10" x14ac:dyDescent="0.25">
      <c r="B6570" s="1" t="s">
        <v>41</v>
      </c>
      <c r="C6570" s="3" t="s">
        <v>55</v>
      </c>
      <c r="D6570" s="2" t="s">
        <v>51</v>
      </c>
      <c r="E6570" s="3" t="s">
        <v>45</v>
      </c>
      <c r="F6570" s="3">
        <f t="shared" ca="1" si="202"/>
        <v>1</v>
      </c>
      <c r="G6570" s="4">
        <f t="shared" ca="1" si="203"/>
        <v>183</v>
      </c>
      <c r="H6570" s="4">
        <f ca="1">+Data_TABLE[[#This Row],[Qty]]*Data_TABLE[[#This Row],[Unit Price]]</f>
        <v>183</v>
      </c>
      <c r="I6570" s="7">
        <v>42244</v>
      </c>
      <c r="J6570" s="10">
        <f>EOMONTH(Data_TABLE[[#This Row],[Date Sold]],0)</f>
        <v>42247</v>
      </c>
    </row>
    <row r="6571" spans="2:10" x14ac:dyDescent="0.25">
      <c r="B6571" s="1" t="s">
        <v>41</v>
      </c>
      <c r="C6571" s="3" t="s">
        <v>56</v>
      </c>
      <c r="D6571" s="2" t="s">
        <v>50</v>
      </c>
      <c r="E6571" s="3" t="s">
        <v>44</v>
      </c>
      <c r="F6571" s="3">
        <f t="shared" ca="1" si="202"/>
        <v>3</v>
      </c>
      <c r="G6571" s="4">
        <f t="shared" ca="1" si="203"/>
        <v>81</v>
      </c>
      <c r="H6571" s="4">
        <f ca="1">+Data_TABLE[[#This Row],[Qty]]*Data_TABLE[[#This Row],[Unit Price]]</f>
        <v>243</v>
      </c>
      <c r="I6571" s="7">
        <v>42244</v>
      </c>
      <c r="J6571" s="10">
        <f>EOMONTH(Data_TABLE[[#This Row],[Date Sold]],0)</f>
        <v>42247</v>
      </c>
    </row>
    <row r="6572" spans="2:10" x14ac:dyDescent="0.25">
      <c r="B6572" s="1" t="s">
        <v>41</v>
      </c>
      <c r="C6572" s="3" t="s">
        <v>55</v>
      </c>
      <c r="D6572" s="2" t="s">
        <v>51</v>
      </c>
      <c r="E6572" s="3" t="s">
        <v>45</v>
      </c>
      <c r="F6572" s="3">
        <f t="shared" ca="1" si="202"/>
        <v>4</v>
      </c>
      <c r="G6572" s="4">
        <f t="shared" ca="1" si="203"/>
        <v>105</v>
      </c>
      <c r="H6572" s="4">
        <f ca="1">+Data_TABLE[[#This Row],[Qty]]*Data_TABLE[[#This Row],[Unit Price]]</f>
        <v>420</v>
      </c>
      <c r="I6572" s="7">
        <v>42244</v>
      </c>
      <c r="J6572" s="10">
        <f>EOMONTH(Data_TABLE[[#This Row],[Date Sold]],0)</f>
        <v>42247</v>
      </c>
    </row>
    <row r="6573" spans="2:10" x14ac:dyDescent="0.25">
      <c r="B6573" s="1" t="s">
        <v>41</v>
      </c>
      <c r="C6573" s="3" t="s">
        <v>55</v>
      </c>
      <c r="D6573" s="2" t="s">
        <v>49</v>
      </c>
      <c r="E6573" s="3" t="s">
        <v>43</v>
      </c>
      <c r="F6573" s="3">
        <f t="shared" ca="1" si="202"/>
        <v>1</v>
      </c>
      <c r="G6573" s="4">
        <f t="shared" ca="1" si="203"/>
        <v>165</v>
      </c>
      <c r="H6573" s="4">
        <f ca="1">+Data_TABLE[[#This Row],[Qty]]*Data_TABLE[[#This Row],[Unit Price]]</f>
        <v>165</v>
      </c>
      <c r="I6573" s="7">
        <v>42244</v>
      </c>
      <c r="J6573" s="10">
        <f>EOMONTH(Data_TABLE[[#This Row],[Date Sold]],0)</f>
        <v>42247</v>
      </c>
    </row>
    <row r="6574" spans="2:10" x14ac:dyDescent="0.25">
      <c r="B6574" s="1" t="s">
        <v>41</v>
      </c>
      <c r="C6574" s="3" t="s">
        <v>55</v>
      </c>
      <c r="D6574" s="2" t="s">
        <v>51</v>
      </c>
      <c r="E6574" s="3" t="s">
        <v>45</v>
      </c>
      <c r="F6574" s="3">
        <f t="shared" ca="1" si="202"/>
        <v>3</v>
      </c>
      <c r="G6574" s="4">
        <f t="shared" ca="1" si="203"/>
        <v>109</v>
      </c>
      <c r="H6574" s="4">
        <f ca="1">+Data_TABLE[[#This Row],[Qty]]*Data_TABLE[[#This Row],[Unit Price]]</f>
        <v>327</v>
      </c>
      <c r="I6574" s="7">
        <v>42244</v>
      </c>
      <c r="J6574" s="10">
        <f>EOMONTH(Data_TABLE[[#This Row],[Date Sold]],0)</f>
        <v>42247</v>
      </c>
    </row>
    <row r="6575" spans="2:10" x14ac:dyDescent="0.25">
      <c r="B6575" s="1" t="s">
        <v>41</v>
      </c>
      <c r="C6575" s="3" t="s">
        <v>54</v>
      </c>
      <c r="D6575" s="2" t="s">
        <v>48</v>
      </c>
      <c r="E6575" s="3" t="s">
        <v>42</v>
      </c>
      <c r="F6575" s="3">
        <f t="shared" ca="1" si="202"/>
        <v>3</v>
      </c>
      <c r="G6575" s="4">
        <f t="shared" ca="1" si="203"/>
        <v>169</v>
      </c>
      <c r="H6575" s="4">
        <f ca="1">+Data_TABLE[[#This Row],[Qty]]*Data_TABLE[[#This Row],[Unit Price]]</f>
        <v>507</v>
      </c>
      <c r="I6575" s="7">
        <v>42244</v>
      </c>
      <c r="J6575" s="10">
        <f>EOMONTH(Data_TABLE[[#This Row],[Date Sold]],0)</f>
        <v>42247</v>
      </c>
    </row>
    <row r="6576" spans="2:10" x14ac:dyDescent="0.25">
      <c r="B6576" s="1" t="s">
        <v>41</v>
      </c>
      <c r="C6576" s="3" t="s">
        <v>55</v>
      </c>
      <c r="D6576" s="2" t="s">
        <v>49</v>
      </c>
      <c r="E6576" s="3" t="s">
        <v>43</v>
      </c>
      <c r="F6576" s="3">
        <f t="shared" ca="1" si="202"/>
        <v>5</v>
      </c>
      <c r="G6576" s="4">
        <f t="shared" ca="1" si="203"/>
        <v>66</v>
      </c>
      <c r="H6576" s="4">
        <f ca="1">+Data_TABLE[[#This Row],[Qty]]*Data_TABLE[[#This Row],[Unit Price]]</f>
        <v>330</v>
      </c>
      <c r="I6576" s="7">
        <v>42244</v>
      </c>
      <c r="J6576" s="10">
        <f>EOMONTH(Data_TABLE[[#This Row],[Date Sold]],0)</f>
        <v>42247</v>
      </c>
    </row>
    <row r="6577" spans="2:10" x14ac:dyDescent="0.25">
      <c r="B6577" s="1" t="s">
        <v>41</v>
      </c>
      <c r="C6577" s="3" t="s">
        <v>55</v>
      </c>
      <c r="D6577" s="2" t="s">
        <v>49</v>
      </c>
      <c r="E6577" s="3" t="s">
        <v>43</v>
      </c>
      <c r="F6577" s="3">
        <f t="shared" ref="F6577:F6640" ca="1" si="204">RANDBETWEEN(1,5)</f>
        <v>5</v>
      </c>
      <c r="G6577" s="4">
        <f t="shared" ref="G6577:G6640" ca="1" si="205">RANDBETWEEN(60,200)</f>
        <v>125</v>
      </c>
      <c r="H6577" s="4">
        <f ca="1">+Data_TABLE[[#This Row],[Qty]]*Data_TABLE[[#This Row],[Unit Price]]</f>
        <v>625</v>
      </c>
      <c r="I6577" s="7">
        <v>42244</v>
      </c>
      <c r="J6577" s="10">
        <f>EOMONTH(Data_TABLE[[#This Row],[Date Sold]],0)</f>
        <v>42247</v>
      </c>
    </row>
    <row r="6578" spans="2:10" x14ac:dyDescent="0.25">
      <c r="B6578" s="1" t="s">
        <v>41</v>
      </c>
      <c r="C6578" s="3" t="s">
        <v>56</v>
      </c>
      <c r="D6578" s="2" t="s">
        <v>52</v>
      </c>
      <c r="E6578" s="3" t="s">
        <v>46</v>
      </c>
      <c r="F6578" s="3">
        <f t="shared" ca="1" si="204"/>
        <v>5</v>
      </c>
      <c r="G6578" s="4">
        <f t="shared" ca="1" si="205"/>
        <v>156</v>
      </c>
      <c r="H6578" s="4">
        <f ca="1">+Data_TABLE[[#This Row],[Qty]]*Data_TABLE[[#This Row],[Unit Price]]</f>
        <v>780</v>
      </c>
      <c r="I6578" s="7">
        <v>42244</v>
      </c>
      <c r="J6578" s="10">
        <f>EOMONTH(Data_TABLE[[#This Row],[Date Sold]],0)</f>
        <v>42247</v>
      </c>
    </row>
    <row r="6579" spans="2:10" x14ac:dyDescent="0.25">
      <c r="B6579" s="1" t="s">
        <v>41</v>
      </c>
      <c r="C6579" s="3" t="s">
        <v>54</v>
      </c>
      <c r="D6579" s="2" t="s">
        <v>48</v>
      </c>
      <c r="E6579" s="3" t="s">
        <v>42</v>
      </c>
      <c r="F6579" s="3">
        <f t="shared" ca="1" si="204"/>
        <v>3</v>
      </c>
      <c r="G6579" s="4">
        <f t="shared" ca="1" si="205"/>
        <v>115</v>
      </c>
      <c r="H6579" s="4">
        <f ca="1">+Data_TABLE[[#This Row],[Qty]]*Data_TABLE[[#This Row],[Unit Price]]</f>
        <v>345</v>
      </c>
      <c r="I6579" s="7">
        <v>42244</v>
      </c>
      <c r="J6579" s="10">
        <f>EOMONTH(Data_TABLE[[#This Row],[Date Sold]],0)</f>
        <v>42247</v>
      </c>
    </row>
    <row r="6580" spans="2:10" x14ac:dyDescent="0.25">
      <c r="B6580" s="1" t="s">
        <v>41</v>
      </c>
      <c r="C6580" s="3" t="s">
        <v>54</v>
      </c>
      <c r="D6580" s="2" t="s">
        <v>48</v>
      </c>
      <c r="E6580" s="3" t="s">
        <v>42</v>
      </c>
      <c r="F6580" s="3">
        <f t="shared" ca="1" si="204"/>
        <v>3</v>
      </c>
      <c r="G6580" s="4">
        <f t="shared" ca="1" si="205"/>
        <v>161</v>
      </c>
      <c r="H6580" s="4">
        <f ca="1">+Data_TABLE[[#This Row],[Qty]]*Data_TABLE[[#This Row],[Unit Price]]</f>
        <v>483</v>
      </c>
      <c r="I6580" s="7">
        <v>42244</v>
      </c>
      <c r="J6580" s="10">
        <f>EOMONTH(Data_TABLE[[#This Row],[Date Sold]],0)</f>
        <v>42247</v>
      </c>
    </row>
    <row r="6581" spans="2:10" x14ac:dyDescent="0.25">
      <c r="B6581" s="1" t="s">
        <v>41</v>
      </c>
      <c r="C6581" s="3" t="s">
        <v>56</v>
      </c>
      <c r="D6581" s="2" t="s">
        <v>50</v>
      </c>
      <c r="E6581" s="3" t="s">
        <v>44</v>
      </c>
      <c r="F6581" s="3">
        <f t="shared" ca="1" si="204"/>
        <v>5</v>
      </c>
      <c r="G6581" s="4">
        <f t="shared" ca="1" si="205"/>
        <v>163</v>
      </c>
      <c r="H6581" s="4">
        <f ca="1">+Data_TABLE[[#This Row],[Qty]]*Data_TABLE[[#This Row],[Unit Price]]</f>
        <v>815</v>
      </c>
      <c r="I6581" s="7">
        <v>42244</v>
      </c>
      <c r="J6581" s="10">
        <f>EOMONTH(Data_TABLE[[#This Row],[Date Sold]],0)</f>
        <v>42247</v>
      </c>
    </row>
    <row r="6582" spans="2:10" x14ac:dyDescent="0.25">
      <c r="B6582" s="1" t="s">
        <v>41</v>
      </c>
      <c r="C6582" s="3" t="s">
        <v>56</v>
      </c>
      <c r="D6582" s="2" t="s">
        <v>52</v>
      </c>
      <c r="E6582" s="3" t="s">
        <v>46</v>
      </c>
      <c r="F6582" s="3">
        <f t="shared" ca="1" si="204"/>
        <v>4</v>
      </c>
      <c r="G6582" s="4">
        <f t="shared" ca="1" si="205"/>
        <v>171</v>
      </c>
      <c r="H6582" s="4">
        <f ca="1">+Data_TABLE[[#This Row],[Qty]]*Data_TABLE[[#This Row],[Unit Price]]</f>
        <v>684</v>
      </c>
      <c r="I6582" s="7">
        <v>42244</v>
      </c>
      <c r="J6582" s="10">
        <f>EOMONTH(Data_TABLE[[#This Row],[Date Sold]],0)</f>
        <v>42247</v>
      </c>
    </row>
    <row r="6583" spans="2:10" x14ac:dyDescent="0.25">
      <c r="B6583" s="1" t="s">
        <v>41</v>
      </c>
      <c r="C6583" s="3" t="s">
        <v>55</v>
      </c>
      <c r="D6583" s="2" t="s">
        <v>49</v>
      </c>
      <c r="E6583" s="3" t="s">
        <v>43</v>
      </c>
      <c r="F6583" s="3">
        <f t="shared" ca="1" si="204"/>
        <v>1</v>
      </c>
      <c r="G6583" s="4">
        <f t="shared" ca="1" si="205"/>
        <v>84</v>
      </c>
      <c r="H6583" s="4">
        <f ca="1">+Data_TABLE[[#This Row],[Qty]]*Data_TABLE[[#This Row],[Unit Price]]</f>
        <v>84</v>
      </c>
      <c r="I6583" s="7">
        <v>42244</v>
      </c>
      <c r="J6583" s="10">
        <f>EOMONTH(Data_TABLE[[#This Row],[Date Sold]],0)</f>
        <v>42247</v>
      </c>
    </row>
    <row r="6584" spans="2:10" x14ac:dyDescent="0.25">
      <c r="B6584" s="1" t="s">
        <v>41</v>
      </c>
      <c r="C6584" s="3" t="s">
        <v>56</v>
      </c>
      <c r="D6584" s="2" t="s">
        <v>52</v>
      </c>
      <c r="E6584" s="3" t="s">
        <v>46</v>
      </c>
      <c r="F6584" s="3">
        <f t="shared" ca="1" si="204"/>
        <v>3</v>
      </c>
      <c r="G6584" s="4">
        <f t="shared" ca="1" si="205"/>
        <v>85</v>
      </c>
      <c r="H6584" s="4">
        <f ca="1">+Data_TABLE[[#This Row],[Qty]]*Data_TABLE[[#This Row],[Unit Price]]</f>
        <v>255</v>
      </c>
      <c r="I6584" s="7">
        <v>42244</v>
      </c>
      <c r="J6584" s="10">
        <f>EOMONTH(Data_TABLE[[#This Row],[Date Sold]],0)</f>
        <v>42247</v>
      </c>
    </row>
    <row r="6585" spans="2:10" x14ac:dyDescent="0.25">
      <c r="B6585" s="1" t="s">
        <v>41</v>
      </c>
      <c r="C6585" s="3" t="s">
        <v>56</v>
      </c>
      <c r="D6585" s="2" t="s">
        <v>52</v>
      </c>
      <c r="E6585" s="3" t="s">
        <v>46</v>
      </c>
      <c r="F6585" s="3">
        <f t="shared" ca="1" si="204"/>
        <v>4</v>
      </c>
      <c r="G6585" s="4">
        <f t="shared" ca="1" si="205"/>
        <v>113</v>
      </c>
      <c r="H6585" s="4">
        <f ca="1">+Data_TABLE[[#This Row],[Qty]]*Data_TABLE[[#This Row],[Unit Price]]</f>
        <v>452</v>
      </c>
      <c r="I6585" s="7">
        <v>42244</v>
      </c>
      <c r="J6585" s="10">
        <f>EOMONTH(Data_TABLE[[#This Row],[Date Sold]],0)</f>
        <v>42247</v>
      </c>
    </row>
    <row r="6586" spans="2:10" x14ac:dyDescent="0.25">
      <c r="B6586" s="1" t="s">
        <v>41</v>
      </c>
      <c r="C6586" s="3" t="s">
        <v>56</v>
      </c>
      <c r="D6586" s="2" t="s">
        <v>50</v>
      </c>
      <c r="E6586" s="3" t="s">
        <v>44</v>
      </c>
      <c r="F6586" s="3">
        <f t="shared" ca="1" si="204"/>
        <v>3</v>
      </c>
      <c r="G6586" s="4">
        <f t="shared" ca="1" si="205"/>
        <v>93</v>
      </c>
      <c r="H6586" s="4">
        <f ca="1">+Data_TABLE[[#This Row],[Qty]]*Data_TABLE[[#This Row],[Unit Price]]</f>
        <v>279</v>
      </c>
      <c r="I6586" s="7">
        <v>42244</v>
      </c>
      <c r="J6586" s="10">
        <f>EOMONTH(Data_TABLE[[#This Row],[Date Sold]],0)</f>
        <v>42247</v>
      </c>
    </row>
    <row r="6587" spans="2:10" x14ac:dyDescent="0.25">
      <c r="B6587" s="1" t="s">
        <v>41</v>
      </c>
      <c r="C6587" s="3" t="s">
        <v>55</v>
      </c>
      <c r="D6587" s="2" t="s">
        <v>51</v>
      </c>
      <c r="E6587" s="3" t="s">
        <v>45</v>
      </c>
      <c r="F6587" s="3">
        <f t="shared" ca="1" si="204"/>
        <v>2</v>
      </c>
      <c r="G6587" s="4">
        <f t="shared" ca="1" si="205"/>
        <v>115</v>
      </c>
      <c r="H6587" s="4">
        <f ca="1">+Data_TABLE[[#This Row],[Qty]]*Data_TABLE[[#This Row],[Unit Price]]</f>
        <v>230</v>
      </c>
      <c r="I6587" s="7">
        <v>42244</v>
      </c>
      <c r="J6587" s="10">
        <f>EOMONTH(Data_TABLE[[#This Row],[Date Sold]],0)</f>
        <v>42247</v>
      </c>
    </row>
    <row r="6588" spans="2:10" x14ac:dyDescent="0.25">
      <c r="B6588" s="1" t="s">
        <v>41</v>
      </c>
      <c r="C6588" s="3" t="s">
        <v>54</v>
      </c>
      <c r="D6588" s="2" t="s">
        <v>48</v>
      </c>
      <c r="E6588" s="3" t="s">
        <v>42</v>
      </c>
      <c r="F6588" s="3">
        <f t="shared" ca="1" si="204"/>
        <v>2</v>
      </c>
      <c r="G6588" s="4">
        <f t="shared" ca="1" si="205"/>
        <v>116</v>
      </c>
      <c r="H6588" s="4">
        <f ca="1">+Data_TABLE[[#This Row],[Qty]]*Data_TABLE[[#This Row],[Unit Price]]</f>
        <v>232</v>
      </c>
      <c r="I6588" s="7">
        <v>42244</v>
      </c>
      <c r="J6588" s="10">
        <f>EOMONTH(Data_TABLE[[#This Row],[Date Sold]],0)</f>
        <v>42247</v>
      </c>
    </row>
    <row r="6589" spans="2:10" x14ac:dyDescent="0.25">
      <c r="B6589" s="1" t="s">
        <v>41</v>
      </c>
      <c r="C6589" s="3" t="s">
        <v>55</v>
      </c>
      <c r="D6589" s="2" t="s">
        <v>49</v>
      </c>
      <c r="E6589" s="3" t="s">
        <v>43</v>
      </c>
      <c r="F6589" s="3">
        <f t="shared" ca="1" si="204"/>
        <v>2</v>
      </c>
      <c r="G6589" s="4">
        <f t="shared" ca="1" si="205"/>
        <v>100</v>
      </c>
      <c r="H6589" s="4">
        <f ca="1">+Data_TABLE[[#This Row],[Qty]]*Data_TABLE[[#This Row],[Unit Price]]</f>
        <v>200</v>
      </c>
      <c r="I6589" s="7">
        <v>42244</v>
      </c>
      <c r="J6589" s="10">
        <f>EOMONTH(Data_TABLE[[#This Row],[Date Sold]],0)</f>
        <v>42247</v>
      </c>
    </row>
    <row r="6590" spans="2:10" x14ac:dyDescent="0.25">
      <c r="B6590" s="1" t="s">
        <v>41</v>
      </c>
      <c r="C6590" s="3" t="s">
        <v>55</v>
      </c>
      <c r="D6590" s="2" t="s">
        <v>49</v>
      </c>
      <c r="E6590" s="3" t="s">
        <v>43</v>
      </c>
      <c r="F6590" s="3">
        <f t="shared" ca="1" si="204"/>
        <v>4</v>
      </c>
      <c r="G6590" s="4">
        <f t="shared" ca="1" si="205"/>
        <v>104</v>
      </c>
      <c r="H6590" s="4">
        <f ca="1">+Data_TABLE[[#This Row],[Qty]]*Data_TABLE[[#This Row],[Unit Price]]</f>
        <v>416</v>
      </c>
      <c r="I6590" s="7">
        <v>42244</v>
      </c>
      <c r="J6590" s="10">
        <f>EOMONTH(Data_TABLE[[#This Row],[Date Sold]],0)</f>
        <v>42247</v>
      </c>
    </row>
    <row r="6591" spans="2:10" x14ac:dyDescent="0.25">
      <c r="B6591" s="1" t="s">
        <v>41</v>
      </c>
      <c r="C6591" s="3" t="s">
        <v>55</v>
      </c>
      <c r="D6591" s="2" t="s">
        <v>51</v>
      </c>
      <c r="E6591" s="3" t="s">
        <v>45</v>
      </c>
      <c r="F6591" s="3">
        <f t="shared" ca="1" si="204"/>
        <v>5</v>
      </c>
      <c r="G6591" s="4">
        <f t="shared" ca="1" si="205"/>
        <v>75</v>
      </c>
      <c r="H6591" s="4">
        <f ca="1">+Data_TABLE[[#This Row],[Qty]]*Data_TABLE[[#This Row],[Unit Price]]</f>
        <v>375</v>
      </c>
      <c r="I6591" s="7">
        <v>42244</v>
      </c>
      <c r="J6591" s="10">
        <f>EOMONTH(Data_TABLE[[#This Row],[Date Sold]],0)</f>
        <v>42247</v>
      </c>
    </row>
    <row r="6592" spans="2:10" x14ac:dyDescent="0.25">
      <c r="B6592" s="1" t="s">
        <v>41</v>
      </c>
      <c r="C6592" s="3" t="s">
        <v>56</v>
      </c>
      <c r="D6592" s="2" t="s">
        <v>52</v>
      </c>
      <c r="E6592" s="3" t="s">
        <v>46</v>
      </c>
      <c r="F6592" s="3">
        <f t="shared" ca="1" si="204"/>
        <v>5</v>
      </c>
      <c r="G6592" s="4">
        <f t="shared" ca="1" si="205"/>
        <v>128</v>
      </c>
      <c r="H6592" s="4">
        <f ca="1">+Data_TABLE[[#This Row],[Qty]]*Data_TABLE[[#This Row],[Unit Price]]</f>
        <v>640</v>
      </c>
      <c r="I6592" s="7">
        <v>42244</v>
      </c>
      <c r="J6592" s="10">
        <f>EOMONTH(Data_TABLE[[#This Row],[Date Sold]],0)</f>
        <v>42247</v>
      </c>
    </row>
    <row r="6593" spans="2:10" x14ac:dyDescent="0.25">
      <c r="B6593" s="1" t="s">
        <v>41</v>
      </c>
      <c r="C6593" s="3" t="s">
        <v>55</v>
      </c>
      <c r="D6593" s="2" t="s">
        <v>51</v>
      </c>
      <c r="E6593" s="3" t="s">
        <v>45</v>
      </c>
      <c r="F6593" s="3">
        <f t="shared" ca="1" si="204"/>
        <v>4</v>
      </c>
      <c r="G6593" s="4">
        <f t="shared" ca="1" si="205"/>
        <v>188</v>
      </c>
      <c r="H6593" s="4">
        <f ca="1">+Data_TABLE[[#This Row],[Qty]]*Data_TABLE[[#This Row],[Unit Price]]</f>
        <v>752</v>
      </c>
      <c r="I6593" s="7">
        <v>42244</v>
      </c>
      <c r="J6593" s="10">
        <f>EOMONTH(Data_TABLE[[#This Row],[Date Sold]],0)</f>
        <v>42247</v>
      </c>
    </row>
    <row r="6594" spans="2:10" x14ac:dyDescent="0.25">
      <c r="B6594" s="1" t="s">
        <v>41</v>
      </c>
      <c r="C6594" s="3" t="s">
        <v>54</v>
      </c>
      <c r="D6594" s="2" t="s">
        <v>48</v>
      </c>
      <c r="E6594" s="3" t="s">
        <v>42</v>
      </c>
      <c r="F6594" s="3">
        <f t="shared" ca="1" si="204"/>
        <v>5</v>
      </c>
      <c r="G6594" s="4">
        <f t="shared" ca="1" si="205"/>
        <v>153</v>
      </c>
      <c r="H6594" s="4">
        <f ca="1">+Data_TABLE[[#This Row],[Qty]]*Data_TABLE[[#This Row],[Unit Price]]</f>
        <v>765</v>
      </c>
      <c r="I6594" s="7">
        <v>42244</v>
      </c>
      <c r="J6594" s="10">
        <f>EOMONTH(Data_TABLE[[#This Row],[Date Sold]],0)</f>
        <v>42247</v>
      </c>
    </row>
    <row r="6595" spans="2:10" x14ac:dyDescent="0.25">
      <c r="B6595" s="1" t="s">
        <v>41</v>
      </c>
      <c r="C6595" s="3" t="s">
        <v>54</v>
      </c>
      <c r="D6595" s="2" t="s">
        <v>48</v>
      </c>
      <c r="E6595" s="3" t="s">
        <v>42</v>
      </c>
      <c r="F6595" s="3">
        <f t="shared" ca="1" si="204"/>
        <v>4</v>
      </c>
      <c r="G6595" s="4">
        <f t="shared" ca="1" si="205"/>
        <v>122</v>
      </c>
      <c r="H6595" s="4">
        <f ca="1">+Data_TABLE[[#This Row],[Qty]]*Data_TABLE[[#This Row],[Unit Price]]</f>
        <v>488</v>
      </c>
      <c r="I6595" s="7">
        <v>42244</v>
      </c>
      <c r="J6595" s="10">
        <f>EOMONTH(Data_TABLE[[#This Row],[Date Sold]],0)</f>
        <v>42247</v>
      </c>
    </row>
    <row r="6596" spans="2:10" x14ac:dyDescent="0.25">
      <c r="B6596" s="1" t="s">
        <v>41</v>
      </c>
      <c r="C6596" s="3" t="s">
        <v>55</v>
      </c>
      <c r="D6596" s="2" t="s">
        <v>51</v>
      </c>
      <c r="E6596" s="3" t="s">
        <v>45</v>
      </c>
      <c r="F6596" s="3">
        <f t="shared" ca="1" si="204"/>
        <v>4</v>
      </c>
      <c r="G6596" s="4">
        <f t="shared" ca="1" si="205"/>
        <v>158</v>
      </c>
      <c r="H6596" s="4">
        <f ca="1">+Data_TABLE[[#This Row],[Qty]]*Data_TABLE[[#This Row],[Unit Price]]</f>
        <v>632</v>
      </c>
      <c r="I6596" s="7">
        <v>42244</v>
      </c>
      <c r="J6596" s="10">
        <f>EOMONTH(Data_TABLE[[#This Row],[Date Sold]],0)</f>
        <v>42247</v>
      </c>
    </row>
    <row r="6597" spans="2:10" x14ac:dyDescent="0.25">
      <c r="B6597" s="1" t="s">
        <v>41</v>
      </c>
      <c r="C6597" s="3" t="s">
        <v>56</v>
      </c>
      <c r="D6597" s="2" t="s">
        <v>52</v>
      </c>
      <c r="E6597" s="3" t="s">
        <v>46</v>
      </c>
      <c r="F6597" s="3">
        <f t="shared" ca="1" si="204"/>
        <v>3</v>
      </c>
      <c r="G6597" s="4">
        <f t="shared" ca="1" si="205"/>
        <v>114</v>
      </c>
      <c r="H6597" s="4">
        <f ca="1">+Data_TABLE[[#This Row],[Qty]]*Data_TABLE[[#This Row],[Unit Price]]</f>
        <v>342</v>
      </c>
      <c r="I6597" s="7">
        <v>42244</v>
      </c>
      <c r="J6597" s="10">
        <f>EOMONTH(Data_TABLE[[#This Row],[Date Sold]],0)</f>
        <v>42247</v>
      </c>
    </row>
    <row r="6598" spans="2:10" x14ac:dyDescent="0.25">
      <c r="B6598" s="1" t="s">
        <v>41</v>
      </c>
      <c r="C6598" s="3" t="s">
        <v>55</v>
      </c>
      <c r="D6598" s="2" t="s">
        <v>49</v>
      </c>
      <c r="E6598" s="3" t="s">
        <v>43</v>
      </c>
      <c r="F6598" s="3">
        <f t="shared" ca="1" si="204"/>
        <v>4</v>
      </c>
      <c r="G6598" s="4">
        <f t="shared" ca="1" si="205"/>
        <v>196</v>
      </c>
      <c r="H6598" s="4">
        <f ca="1">+Data_TABLE[[#This Row],[Qty]]*Data_TABLE[[#This Row],[Unit Price]]</f>
        <v>784</v>
      </c>
      <c r="I6598" s="7">
        <v>42244</v>
      </c>
      <c r="J6598" s="10">
        <f>EOMONTH(Data_TABLE[[#This Row],[Date Sold]],0)</f>
        <v>42247</v>
      </c>
    </row>
    <row r="6599" spans="2:10" x14ac:dyDescent="0.25">
      <c r="B6599" s="1" t="s">
        <v>41</v>
      </c>
      <c r="C6599" s="3" t="s">
        <v>56</v>
      </c>
      <c r="D6599" s="2" t="s">
        <v>52</v>
      </c>
      <c r="E6599" s="3" t="s">
        <v>46</v>
      </c>
      <c r="F6599" s="3">
        <f t="shared" ca="1" si="204"/>
        <v>2</v>
      </c>
      <c r="G6599" s="4">
        <f t="shared" ca="1" si="205"/>
        <v>127</v>
      </c>
      <c r="H6599" s="4">
        <f ca="1">+Data_TABLE[[#This Row],[Qty]]*Data_TABLE[[#This Row],[Unit Price]]</f>
        <v>254</v>
      </c>
      <c r="I6599" s="7">
        <v>42244</v>
      </c>
      <c r="J6599" s="10">
        <f>EOMONTH(Data_TABLE[[#This Row],[Date Sold]],0)</f>
        <v>42247</v>
      </c>
    </row>
    <row r="6600" spans="2:10" x14ac:dyDescent="0.25">
      <c r="B6600" s="1" t="s">
        <v>41</v>
      </c>
      <c r="C6600" s="3" t="s">
        <v>55</v>
      </c>
      <c r="D6600" s="2" t="s">
        <v>49</v>
      </c>
      <c r="E6600" s="3" t="s">
        <v>43</v>
      </c>
      <c r="F6600" s="3">
        <f t="shared" ca="1" si="204"/>
        <v>1</v>
      </c>
      <c r="G6600" s="4">
        <f t="shared" ca="1" si="205"/>
        <v>118</v>
      </c>
      <c r="H6600" s="4">
        <f ca="1">+Data_TABLE[[#This Row],[Qty]]*Data_TABLE[[#This Row],[Unit Price]]</f>
        <v>118</v>
      </c>
      <c r="I6600" s="7">
        <v>42244</v>
      </c>
      <c r="J6600" s="10">
        <f>EOMONTH(Data_TABLE[[#This Row],[Date Sold]],0)</f>
        <v>42247</v>
      </c>
    </row>
    <row r="6601" spans="2:10" x14ac:dyDescent="0.25">
      <c r="B6601" s="1" t="s">
        <v>41</v>
      </c>
      <c r="C6601" s="3" t="s">
        <v>55</v>
      </c>
      <c r="D6601" s="2" t="s">
        <v>49</v>
      </c>
      <c r="E6601" s="3" t="s">
        <v>43</v>
      </c>
      <c r="F6601" s="3">
        <f t="shared" ca="1" si="204"/>
        <v>3</v>
      </c>
      <c r="G6601" s="4">
        <f t="shared" ca="1" si="205"/>
        <v>97</v>
      </c>
      <c r="H6601" s="4">
        <f ca="1">+Data_TABLE[[#This Row],[Qty]]*Data_TABLE[[#This Row],[Unit Price]]</f>
        <v>291</v>
      </c>
      <c r="I6601" s="7">
        <v>42244</v>
      </c>
      <c r="J6601" s="10">
        <f>EOMONTH(Data_TABLE[[#This Row],[Date Sold]],0)</f>
        <v>42247</v>
      </c>
    </row>
    <row r="6602" spans="2:10" x14ac:dyDescent="0.25">
      <c r="B6602" s="1" t="s">
        <v>41</v>
      </c>
      <c r="C6602" s="3" t="s">
        <v>56</v>
      </c>
      <c r="D6602" s="2" t="s">
        <v>50</v>
      </c>
      <c r="E6602" s="3" t="s">
        <v>44</v>
      </c>
      <c r="F6602" s="3">
        <f t="shared" ca="1" si="204"/>
        <v>2</v>
      </c>
      <c r="G6602" s="4">
        <f t="shared" ca="1" si="205"/>
        <v>184</v>
      </c>
      <c r="H6602" s="4">
        <f ca="1">+Data_TABLE[[#This Row],[Qty]]*Data_TABLE[[#This Row],[Unit Price]]</f>
        <v>368</v>
      </c>
      <c r="I6602" s="7">
        <v>42244</v>
      </c>
      <c r="J6602" s="10">
        <f>EOMONTH(Data_TABLE[[#This Row],[Date Sold]],0)</f>
        <v>42247</v>
      </c>
    </row>
    <row r="6603" spans="2:10" x14ac:dyDescent="0.25">
      <c r="B6603" s="1" t="s">
        <v>41</v>
      </c>
      <c r="C6603" s="3" t="s">
        <v>56</v>
      </c>
      <c r="D6603" s="2" t="s">
        <v>50</v>
      </c>
      <c r="E6603" s="3" t="s">
        <v>44</v>
      </c>
      <c r="F6603" s="3">
        <f t="shared" ca="1" si="204"/>
        <v>2</v>
      </c>
      <c r="G6603" s="4">
        <f t="shared" ca="1" si="205"/>
        <v>88</v>
      </c>
      <c r="H6603" s="4">
        <f ca="1">+Data_TABLE[[#This Row],[Qty]]*Data_TABLE[[#This Row],[Unit Price]]</f>
        <v>176</v>
      </c>
      <c r="I6603" s="7">
        <v>42245</v>
      </c>
      <c r="J6603" s="10">
        <f>EOMONTH(Data_TABLE[[#This Row],[Date Sold]],0)</f>
        <v>42247</v>
      </c>
    </row>
    <row r="6604" spans="2:10" x14ac:dyDescent="0.25">
      <c r="B6604" s="1" t="s">
        <v>41</v>
      </c>
      <c r="C6604" s="3" t="s">
        <v>55</v>
      </c>
      <c r="D6604" s="2" t="s">
        <v>51</v>
      </c>
      <c r="E6604" s="3" t="s">
        <v>45</v>
      </c>
      <c r="F6604" s="3">
        <f t="shared" ca="1" si="204"/>
        <v>4</v>
      </c>
      <c r="G6604" s="4">
        <f t="shared" ca="1" si="205"/>
        <v>88</v>
      </c>
      <c r="H6604" s="4">
        <f ca="1">+Data_TABLE[[#This Row],[Qty]]*Data_TABLE[[#This Row],[Unit Price]]</f>
        <v>352</v>
      </c>
      <c r="I6604" s="7">
        <v>42245</v>
      </c>
      <c r="J6604" s="10">
        <f>EOMONTH(Data_TABLE[[#This Row],[Date Sold]],0)</f>
        <v>42247</v>
      </c>
    </row>
    <row r="6605" spans="2:10" x14ac:dyDescent="0.25">
      <c r="B6605" s="1" t="s">
        <v>41</v>
      </c>
      <c r="C6605" s="3" t="s">
        <v>56</v>
      </c>
      <c r="D6605" s="2" t="s">
        <v>52</v>
      </c>
      <c r="E6605" s="3" t="s">
        <v>46</v>
      </c>
      <c r="F6605" s="3">
        <f t="shared" ca="1" si="204"/>
        <v>1</v>
      </c>
      <c r="G6605" s="4">
        <f t="shared" ca="1" si="205"/>
        <v>71</v>
      </c>
      <c r="H6605" s="4">
        <f ca="1">+Data_TABLE[[#This Row],[Qty]]*Data_TABLE[[#This Row],[Unit Price]]</f>
        <v>71</v>
      </c>
      <c r="I6605" s="7">
        <v>42245</v>
      </c>
      <c r="J6605" s="10">
        <f>EOMONTH(Data_TABLE[[#This Row],[Date Sold]],0)</f>
        <v>42247</v>
      </c>
    </row>
    <row r="6606" spans="2:10" x14ac:dyDescent="0.25">
      <c r="B6606" s="1" t="s">
        <v>41</v>
      </c>
      <c r="C6606" s="3" t="s">
        <v>55</v>
      </c>
      <c r="D6606" s="2" t="s">
        <v>51</v>
      </c>
      <c r="E6606" s="3" t="s">
        <v>45</v>
      </c>
      <c r="F6606" s="3">
        <f t="shared" ca="1" si="204"/>
        <v>1</v>
      </c>
      <c r="G6606" s="4">
        <f t="shared" ca="1" si="205"/>
        <v>198</v>
      </c>
      <c r="H6606" s="4">
        <f ca="1">+Data_TABLE[[#This Row],[Qty]]*Data_TABLE[[#This Row],[Unit Price]]</f>
        <v>198</v>
      </c>
      <c r="I6606" s="7">
        <v>42245</v>
      </c>
      <c r="J6606" s="10">
        <f>EOMONTH(Data_TABLE[[#This Row],[Date Sold]],0)</f>
        <v>42247</v>
      </c>
    </row>
    <row r="6607" spans="2:10" x14ac:dyDescent="0.25">
      <c r="B6607" s="1" t="s">
        <v>41</v>
      </c>
      <c r="C6607" s="3" t="s">
        <v>56</v>
      </c>
      <c r="D6607" s="2" t="s">
        <v>52</v>
      </c>
      <c r="E6607" s="3" t="s">
        <v>46</v>
      </c>
      <c r="F6607" s="3">
        <f t="shared" ca="1" si="204"/>
        <v>1</v>
      </c>
      <c r="G6607" s="4">
        <f t="shared" ca="1" si="205"/>
        <v>187</v>
      </c>
      <c r="H6607" s="4">
        <f ca="1">+Data_TABLE[[#This Row],[Qty]]*Data_TABLE[[#This Row],[Unit Price]]</f>
        <v>187</v>
      </c>
      <c r="I6607" s="7">
        <v>42245</v>
      </c>
      <c r="J6607" s="10">
        <f>EOMONTH(Data_TABLE[[#This Row],[Date Sold]],0)</f>
        <v>42247</v>
      </c>
    </row>
    <row r="6608" spans="2:10" x14ac:dyDescent="0.25">
      <c r="B6608" s="1" t="s">
        <v>41</v>
      </c>
      <c r="C6608" s="3" t="s">
        <v>56</v>
      </c>
      <c r="D6608" s="2" t="s">
        <v>52</v>
      </c>
      <c r="E6608" s="3" t="s">
        <v>46</v>
      </c>
      <c r="F6608" s="3">
        <f t="shared" ca="1" si="204"/>
        <v>5</v>
      </c>
      <c r="G6608" s="4">
        <f t="shared" ca="1" si="205"/>
        <v>111</v>
      </c>
      <c r="H6608" s="4">
        <f ca="1">+Data_TABLE[[#This Row],[Qty]]*Data_TABLE[[#This Row],[Unit Price]]</f>
        <v>555</v>
      </c>
      <c r="I6608" s="7">
        <v>42245</v>
      </c>
      <c r="J6608" s="10">
        <f>EOMONTH(Data_TABLE[[#This Row],[Date Sold]],0)</f>
        <v>42247</v>
      </c>
    </row>
    <row r="6609" spans="2:10" x14ac:dyDescent="0.25">
      <c r="B6609" s="1" t="s">
        <v>41</v>
      </c>
      <c r="C6609" s="3" t="s">
        <v>55</v>
      </c>
      <c r="D6609" s="2" t="s">
        <v>49</v>
      </c>
      <c r="E6609" s="3" t="s">
        <v>43</v>
      </c>
      <c r="F6609" s="3">
        <f t="shared" ca="1" si="204"/>
        <v>1</v>
      </c>
      <c r="G6609" s="4">
        <f t="shared" ca="1" si="205"/>
        <v>124</v>
      </c>
      <c r="H6609" s="4">
        <f ca="1">+Data_TABLE[[#This Row],[Qty]]*Data_TABLE[[#This Row],[Unit Price]]</f>
        <v>124</v>
      </c>
      <c r="I6609" s="7">
        <v>42245</v>
      </c>
      <c r="J6609" s="10">
        <f>EOMONTH(Data_TABLE[[#This Row],[Date Sold]],0)</f>
        <v>42247</v>
      </c>
    </row>
    <row r="6610" spans="2:10" x14ac:dyDescent="0.25">
      <c r="B6610" s="1" t="s">
        <v>41</v>
      </c>
      <c r="C6610" s="3" t="s">
        <v>56</v>
      </c>
      <c r="D6610" s="2" t="s">
        <v>52</v>
      </c>
      <c r="E6610" s="3" t="s">
        <v>46</v>
      </c>
      <c r="F6610" s="3">
        <f t="shared" ca="1" si="204"/>
        <v>5</v>
      </c>
      <c r="G6610" s="4">
        <f t="shared" ca="1" si="205"/>
        <v>158</v>
      </c>
      <c r="H6610" s="4">
        <f ca="1">+Data_TABLE[[#This Row],[Qty]]*Data_TABLE[[#This Row],[Unit Price]]</f>
        <v>790</v>
      </c>
      <c r="I6610" s="7">
        <v>42245</v>
      </c>
      <c r="J6610" s="10">
        <f>EOMONTH(Data_TABLE[[#This Row],[Date Sold]],0)</f>
        <v>42247</v>
      </c>
    </row>
    <row r="6611" spans="2:10" x14ac:dyDescent="0.25">
      <c r="B6611" s="1" t="s">
        <v>41</v>
      </c>
      <c r="C6611" s="3" t="s">
        <v>54</v>
      </c>
      <c r="D6611" s="2" t="s">
        <v>48</v>
      </c>
      <c r="E6611" s="3" t="s">
        <v>42</v>
      </c>
      <c r="F6611" s="3">
        <f t="shared" ca="1" si="204"/>
        <v>3</v>
      </c>
      <c r="G6611" s="4">
        <f t="shared" ca="1" si="205"/>
        <v>107</v>
      </c>
      <c r="H6611" s="4">
        <f ca="1">+Data_TABLE[[#This Row],[Qty]]*Data_TABLE[[#This Row],[Unit Price]]</f>
        <v>321</v>
      </c>
      <c r="I6611" s="7">
        <v>42245</v>
      </c>
      <c r="J6611" s="10">
        <f>EOMONTH(Data_TABLE[[#This Row],[Date Sold]],0)</f>
        <v>42247</v>
      </c>
    </row>
    <row r="6612" spans="2:10" x14ac:dyDescent="0.25">
      <c r="B6612" s="1" t="s">
        <v>41</v>
      </c>
      <c r="C6612" s="3" t="s">
        <v>56</v>
      </c>
      <c r="D6612" s="2" t="s">
        <v>52</v>
      </c>
      <c r="E6612" s="3" t="s">
        <v>46</v>
      </c>
      <c r="F6612" s="3">
        <f t="shared" ca="1" si="204"/>
        <v>2</v>
      </c>
      <c r="G6612" s="4">
        <f t="shared" ca="1" si="205"/>
        <v>144</v>
      </c>
      <c r="H6612" s="4">
        <f ca="1">+Data_TABLE[[#This Row],[Qty]]*Data_TABLE[[#This Row],[Unit Price]]</f>
        <v>288</v>
      </c>
      <c r="I6612" s="7">
        <v>42245</v>
      </c>
      <c r="J6612" s="10">
        <f>EOMONTH(Data_TABLE[[#This Row],[Date Sold]],0)</f>
        <v>42247</v>
      </c>
    </row>
    <row r="6613" spans="2:10" x14ac:dyDescent="0.25">
      <c r="B6613" s="1" t="s">
        <v>41</v>
      </c>
      <c r="C6613" s="3" t="s">
        <v>56</v>
      </c>
      <c r="D6613" s="2" t="s">
        <v>50</v>
      </c>
      <c r="E6613" s="3" t="s">
        <v>44</v>
      </c>
      <c r="F6613" s="3">
        <f t="shared" ca="1" si="204"/>
        <v>3</v>
      </c>
      <c r="G6613" s="4">
        <f t="shared" ca="1" si="205"/>
        <v>139</v>
      </c>
      <c r="H6613" s="4">
        <f ca="1">+Data_TABLE[[#This Row],[Qty]]*Data_TABLE[[#This Row],[Unit Price]]</f>
        <v>417</v>
      </c>
      <c r="I6613" s="7">
        <v>42245</v>
      </c>
      <c r="J6613" s="10">
        <f>EOMONTH(Data_TABLE[[#This Row],[Date Sold]],0)</f>
        <v>42247</v>
      </c>
    </row>
    <row r="6614" spans="2:10" x14ac:dyDescent="0.25">
      <c r="B6614" s="1" t="s">
        <v>41</v>
      </c>
      <c r="C6614" s="3" t="s">
        <v>56</v>
      </c>
      <c r="D6614" s="2" t="s">
        <v>52</v>
      </c>
      <c r="E6614" s="3" t="s">
        <v>46</v>
      </c>
      <c r="F6614" s="3">
        <f t="shared" ca="1" si="204"/>
        <v>3</v>
      </c>
      <c r="G6614" s="4">
        <f t="shared" ca="1" si="205"/>
        <v>191</v>
      </c>
      <c r="H6614" s="4">
        <f ca="1">+Data_TABLE[[#This Row],[Qty]]*Data_TABLE[[#This Row],[Unit Price]]</f>
        <v>573</v>
      </c>
      <c r="I6614" s="7">
        <v>42245</v>
      </c>
      <c r="J6614" s="10">
        <f>EOMONTH(Data_TABLE[[#This Row],[Date Sold]],0)</f>
        <v>42247</v>
      </c>
    </row>
    <row r="6615" spans="2:10" x14ac:dyDescent="0.25">
      <c r="B6615" s="1" t="s">
        <v>41</v>
      </c>
      <c r="C6615" s="3" t="s">
        <v>56</v>
      </c>
      <c r="D6615" s="2" t="s">
        <v>52</v>
      </c>
      <c r="E6615" s="3" t="s">
        <v>46</v>
      </c>
      <c r="F6615" s="3">
        <f t="shared" ca="1" si="204"/>
        <v>4</v>
      </c>
      <c r="G6615" s="4">
        <f t="shared" ca="1" si="205"/>
        <v>91</v>
      </c>
      <c r="H6615" s="4">
        <f ca="1">+Data_TABLE[[#This Row],[Qty]]*Data_TABLE[[#This Row],[Unit Price]]</f>
        <v>364</v>
      </c>
      <c r="I6615" s="7">
        <v>42245</v>
      </c>
      <c r="J6615" s="10">
        <f>EOMONTH(Data_TABLE[[#This Row],[Date Sold]],0)</f>
        <v>42247</v>
      </c>
    </row>
    <row r="6616" spans="2:10" x14ac:dyDescent="0.25">
      <c r="B6616" s="1" t="s">
        <v>41</v>
      </c>
      <c r="C6616" s="3" t="s">
        <v>56</v>
      </c>
      <c r="D6616" s="2" t="s">
        <v>52</v>
      </c>
      <c r="E6616" s="3" t="s">
        <v>46</v>
      </c>
      <c r="F6616" s="3">
        <f t="shared" ca="1" si="204"/>
        <v>2</v>
      </c>
      <c r="G6616" s="4">
        <f t="shared" ca="1" si="205"/>
        <v>102</v>
      </c>
      <c r="H6616" s="4">
        <f ca="1">+Data_TABLE[[#This Row],[Qty]]*Data_TABLE[[#This Row],[Unit Price]]</f>
        <v>204</v>
      </c>
      <c r="I6616" s="7">
        <v>42245</v>
      </c>
      <c r="J6616" s="10">
        <f>EOMONTH(Data_TABLE[[#This Row],[Date Sold]],0)</f>
        <v>42247</v>
      </c>
    </row>
    <row r="6617" spans="2:10" x14ac:dyDescent="0.25">
      <c r="B6617" s="1" t="s">
        <v>41</v>
      </c>
      <c r="C6617" s="3" t="s">
        <v>55</v>
      </c>
      <c r="D6617" s="2" t="s">
        <v>51</v>
      </c>
      <c r="E6617" s="3" t="s">
        <v>45</v>
      </c>
      <c r="F6617" s="3">
        <f t="shared" ca="1" si="204"/>
        <v>5</v>
      </c>
      <c r="G6617" s="4">
        <f t="shared" ca="1" si="205"/>
        <v>67</v>
      </c>
      <c r="H6617" s="4">
        <f ca="1">+Data_TABLE[[#This Row],[Qty]]*Data_TABLE[[#This Row],[Unit Price]]</f>
        <v>335</v>
      </c>
      <c r="I6617" s="7">
        <v>42245</v>
      </c>
      <c r="J6617" s="10">
        <f>EOMONTH(Data_TABLE[[#This Row],[Date Sold]],0)</f>
        <v>42247</v>
      </c>
    </row>
    <row r="6618" spans="2:10" x14ac:dyDescent="0.25">
      <c r="B6618" s="1" t="s">
        <v>41</v>
      </c>
      <c r="C6618" s="3" t="s">
        <v>56</v>
      </c>
      <c r="D6618" s="2" t="s">
        <v>52</v>
      </c>
      <c r="E6618" s="3" t="s">
        <v>46</v>
      </c>
      <c r="F6618" s="3">
        <f t="shared" ca="1" si="204"/>
        <v>1</v>
      </c>
      <c r="G6618" s="4">
        <f t="shared" ca="1" si="205"/>
        <v>145</v>
      </c>
      <c r="H6618" s="4">
        <f ca="1">+Data_TABLE[[#This Row],[Qty]]*Data_TABLE[[#This Row],[Unit Price]]</f>
        <v>145</v>
      </c>
      <c r="I6618" s="7">
        <v>42245</v>
      </c>
      <c r="J6618" s="10">
        <f>EOMONTH(Data_TABLE[[#This Row],[Date Sold]],0)</f>
        <v>42247</v>
      </c>
    </row>
    <row r="6619" spans="2:10" x14ac:dyDescent="0.25">
      <c r="B6619" s="1" t="s">
        <v>41</v>
      </c>
      <c r="C6619" s="3" t="s">
        <v>56</v>
      </c>
      <c r="D6619" s="2" t="s">
        <v>52</v>
      </c>
      <c r="E6619" s="3" t="s">
        <v>46</v>
      </c>
      <c r="F6619" s="3">
        <f t="shared" ca="1" si="204"/>
        <v>3</v>
      </c>
      <c r="G6619" s="4">
        <f t="shared" ca="1" si="205"/>
        <v>173</v>
      </c>
      <c r="H6619" s="4">
        <f ca="1">+Data_TABLE[[#This Row],[Qty]]*Data_TABLE[[#This Row],[Unit Price]]</f>
        <v>519</v>
      </c>
      <c r="I6619" s="7">
        <v>42245</v>
      </c>
      <c r="J6619" s="10">
        <f>EOMONTH(Data_TABLE[[#This Row],[Date Sold]],0)</f>
        <v>42247</v>
      </c>
    </row>
    <row r="6620" spans="2:10" x14ac:dyDescent="0.25">
      <c r="B6620" s="1" t="s">
        <v>41</v>
      </c>
      <c r="C6620" s="3" t="s">
        <v>56</v>
      </c>
      <c r="D6620" s="2" t="s">
        <v>50</v>
      </c>
      <c r="E6620" s="3" t="s">
        <v>44</v>
      </c>
      <c r="F6620" s="3">
        <f t="shared" ca="1" si="204"/>
        <v>1</v>
      </c>
      <c r="G6620" s="4">
        <f t="shared" ca="1" si="205"/>
        <v>151</v>
      </c>
      <c r="H6620" s="4">
        <f ca="1">+Data_TABLE[[#This Row],[Qty]]*Data_TABLE[[#This Row],[Unit Price]]</f>
        <v>151</v>
      </c>
      <c r="I6620" s="7">
        <v>42245</v>
      </c>
      <c r="J6620" s="10">
        <f>EOMONTH(Data_TABLE[[#This Row],[Date Sold]],0)</f>
        <v>42247</v>
      </c>
    </row>
    <row r="6621" spans="2:10" x14ac:dyDescent="0.25">
      <c r="B6621" s="1" t="s">
        <v>41</v>
      </c>
      <c r="C6621" s="3" t="s">
        <v>56</v>
      </c>
      <c r="D6621" s="2" t="s">
        <v>50</v>
      </c>
      <c r="E6621" s="3" t="s">
        <v>44</v>
      </c>
      <c r="F6621" s="3">
        <f t="shared" ca="1" si="204"/>
        <v>2</v>
      </c>
      <c r="G6621" s="4">
        <f t="shared" ca="1" si="205"/>
        <v>168</v>
      </c>
      <c r="H6621" s="4">
        <f ca="1">+Data_TABLE[[#This Row],[Qty]]*Data_TABLE[[#This Row],[Unit Price]]</f>
        <v>336</v>
      </c>
      <c r="I6621" s="7">
        <v>42245</v>
      </c>
      <c r="J6621" s="10">
        <f>EOMONTH(Data_TABLE[[#This Row],[Date Sold]],0)</f>
        <v>42247</v>
      </c>
    </row>
    <row r="6622" spans="2:10" x14ac:dyDescent="0.25">
      <c r="B6622" s="1" t="s">
        <v>41</v>
      </c>
      <c r="C6622" s="3" t="s">
        <v>56</v>
      </c>
      <c r="D6622" s="2" t="s">
        <v>52</v>
      </c>
      <c r="E6622" s="3" t="s">
        <v>46</v>
      </c>
      <c r="F6622" s="3">
        <f t="shared" ca="1" si="204"/>
        <v>4</v>
      </c>
      <c r="G6622" s="4">
        <f t="shared" ca="1" si="205"/>
        <v>126</v>
      </c>
      <c r="H6622" s="4">
        <f ca="1">+Data_TABLE[[#This Row],[Qty]]*Data_TABLE[[#This Row],[Unit Price]]</f>
        <v>504</v>
      </c>
      <c r="I6622" s="7">
        <v>42245</v>
      </c>
      <c r="J6622" s="10">
        <f>EOMONTH(Data_TABLE[[#This Row],[Date Sold]],0)</f>
        <v>42247</v>
      </c>
    </row>
    <row r="6623" spans="2:10" x14ac:dyDescent="0.25">
      <c r="B6623" s="1" t="s">
        <v>41</v>
      </c>
      <c r="C6623" s="3" t="s">
        <v>56</v>
      </c>
      <c r="D6623" s="2" t="s">
        <v>50</v>
      </c>
      <c r="E6623" s="3" t="s">
        <v>44</v>
      </c>
      <c r="F6623" s="3">
        <f t="shared" ca="1" si="204"/>
        <v>2</v>
      </c>
      <c r="G6623" s="4">
        <f t="shared" ca="1" si="205"/>
        <v>70</v>
      </c>
      <c r="H6623" s="4">
        <f ca="1">+Data_TABLE[[#This Row],[Qty]]*Data_TABLE[[#This Row],[Unit Price]]</f>
        <v>140</v>
      </c>
      <c r="I6623" s="7">
        <v>42245</v>
      </c>
      <c r="J6623" s="10">
        <f>EOMONTH(Data_TABLE[[#This Row],[Date Sold]],0)</f>
        <v>42247</v>
      </c>
    </row>
    <row r="6624" spans="2:10" x14ac:dyDescent="0.25">
      <c r="B6624" s="1" t="s">
        <v>41</v>
      </c>
      <c r="C6624" s="3" t="s">
        <v>55</v>
      </c>
      <c r="D6624" s="2" t="s">
        <v>51</v>
      </c>
      <c r="E6624" s="3" t="s">
        <v>45</v>
      </c>
      <c r="F6624" s="3">
        <f t="shared" ca="1" si="204"/>
        <v>5</v>
      </c>
      <c r="G6624" s="4">
        <f t="shared" ca="1" si="205"/>
        <v>126</v>
      </c>
      <c r="H6624" s="4">
        <f ca="1">+Data_TABLE[[#This Row],[Qty]]*Data_TABLE[[#This Row],[Unit Price]]</f>
        <v>630</v>
      </c>
      <c r="I6624" s="7">
        <v>42245</v>
      </c>
      <c r="J6624" s="10">
        <f>EOMONTH(Data_TABLE[[#This Row],[Date Sold]],0)</f>
        <v>42247</v>
      </c>
    </row>
    <row r="6625" spans="2:10" x14ac:dyDescent="0.25">
      <c r="B6625" s="1" t="s">
        <v>41</v>
      </c>
      <c r="C6625" s="3" t="s">
        <v>56</v>
      </c>
      <c r="D6625" s="2" t="s">
        <v>50</v>
      </c>
      <c r="E6625" s="3" t="s">
        <v>44</v>
      </c>
      <c r="F6625" s="3">
        <f t="shared" ca="1" si="204"/>
        <v>3</v>
      </c>
      <c r="G6625" s="4">
        <f t="shared" ca="1" si="205"/>
        <v>84</v>
      </c>
      <c r="H6625" s="4">
        <f ca="1">+Data_TABLE[[#This Row],[Qty]]*Data_TABLE[[#This Row],[Unit Price]]</f>
        <v>252</v>
      </c>
      <c r="I6625" s="7">
        <v>42245</v>
      </c>
      <c r="J6625" s="10">
        <f>EOMONTH(Data_TABLE[[#This Row],[Date Sold]],0)</f>
        <v>42247</v>
      </c>
    </row>
    <row r="6626" spans="2:10" x14ac:dyDescent="0.25">
      <c r="B6626" s="1" t="s">
        <v>41</v>
      </c>
      <c r="C6626" s="3" t="s">
        <v>56</v>
      </c>
      <c r="D6626" s="2" t="s">
        <v>52</v>
      </c>
      <c r="E6626" s="3" t="s">
        <v>46</v>
      </c>
      <c r="F6626" s="3">
        <f t="shared" ca="1" si="204"/>
        <v>4</v>
      </c>
      <c r="G6626" s="4">
        <f t="shared" ca="1" si="205"/>
        <v>123</v>
      </c>
      <c r="H6626" s="4">
        <f ca="1">+Data_TABLE[[#This Row],[Qty]]*Data_TABLE[[#This Row],[Unit Price]]</f>
        <v>492</v>
      </c>
      <c r="I6626" s="7">
        <v>42245</v>
      </c>
      <c r="J6626" s="10">
        <f>EOMONTH(Data_TABLE[[#This Row],[Date Sold]],0)</f>
        <v>42247</v>
      </c>
    </row>
    <row r="6627" spans="2:10" x14ac:dyDescent="0.25">
      <c r="B6627" s="1" t="s">
        <v>41</v>
      </c>
      <c r="C6627" s="3" t="s">
        <v>56</v>
      </c>
      <c r="D6627" s="2" t="s">
        <v>50</v>
      </c>
      <c r="E6627" s="3" t="s">
        <v>44</v>
      </c>
      <c r="F6627" s="3">
        <f t="shared" ca="1" si="204"/>
        <v>4</v>
      </c>
      <c r="G6627" s="4">
        <f t="shared" ca="1" si="205"/>
        <v>118</v>
      </c>
      <c r="H6627" s="4">
        <f ca="1">+Data_TABLE[[#This Row],[Qty]]*Data_TABLE[[#This Row],[Unit Price]]</f>
        <v>472</v>
      </c>
      <c r="I6627" s="7">
        <v>42245</v>
      </c>
      <c r="J6627" s="10">
        <f>EOMONTH(Data_TABLE[[#This Row],[Date Sold]],0)</f>
        <v>42247</v>
      </c>
    </row>
    <row r="6628" spans="2:10" x14ac:dyDescent="0.25">
      <c r="B6628" s="1" t="s">
        <v>41</v>
      </c>
      <c r="C6628" s="3" t="s">
        <v>56</v>
      </c>
      <c r="D6628" s="2" t="s">
        <v>50</v>
      </c>
      <c r="E6628" s="3" t="s">
        <v>44</v>
      </c>
      <c r="F6628" s="3">
        <f t="shared" ca="1" si="204"/>
        <v>2</v>
      </c>
      <c r="G6628" s="4">
        <f t="shared" ca="1" si="205"/>
        <v>141</v>
      </c>
      <c r="H6628" s="4">
        <f ca="1">+Data_TABLE[[#This Row],[Qty]]*Data_TABLE[[#This Row],[Unit Price]]</f>
        <v>282</v>
      </c>
      <c r="I6628" s="7">
        <v>42245</v>
      </c>
      <c r="J6628" s="10">
        <f>EOMONTH(Data_TABLE[[#This Row],[Date Sold]],0)</f>
        <v>42247</v>
      </c>
    </row>
    <row r="6629" spans="2:10" x14ac:dyDescent="0.25">
      <c r="B6629" s="1" t="s">
        <v>41</v>
      </c>
      <c r="C6629" s="3" t="s">
        <v>55</v>
      </c>
      <c r="D6629" s="2" t="s">
        <v>51</v>
      </c>
      <c r="E6629" s="3" t="s">
        <v>45</v>
      </c>
      <c r="F6629" s="3">
        <f t="shared" ca="1" si="204"/>
        <v>2</v>
      </c>
      <c r="G6629" s="4">
        <f t="shared" ca="1" si="205"/>
        <v>81</v>
      </c>
      <c r="H6629" s="4">
        <f ca="1">+Data_TABLE[[#This Row],[Qty]]*Data_TABLE[[#This Row],[Unit Price]]</f>
        <v>162</v>
      </c>
      <c r="I6629" s="7">
        <v>42245</v>
      </c>
      <c r="J6629" s="10">
        <f>EOMONTH(Data_TABLE[[#This Row],[Date Sold]],0)</f>
        <v>42247</v>
      </c>
    </row>
    <row r="6630" spans="2:10" x14ac:dyDescent="0.25">
      <c r="B6630" s="1" t="s">
        <v>41</v>
      </c>
      <c r="C6630" s="3" t="s">
        <v>55</v>
      </c>
      <c r="D6630" s="2" t="s">
        <v>51</v>
      </c>
      <c r="E6630" s="3" t="s">
        <v>45</v>
      </c>
      <c r="F6630" s="3">
        <f t="shared" ca="1" si="204"/>
        <v>3</v>
      </c>
      <c r="G6630" s="4">
        <f t="shared" ca="1" si="205"/>
        <v>72</v>
      </c>
      <c r="H6630" s="4">
        <f ca="1">+Data_TABLE[[#This Row],[Qty]]*Data_TABLE[[#This Row],[Unit Price]]</f>
        <v>216</v>
      </c>
      <c r="I6630" s="7">
        <v>42245</v>
      </c>
      <c r="J6630" s="10">
        <f>EOMONTH(Data_TABLE[[#This Row],[Date Sold]],0)</f>
        <v>42247</v>
      </c>
    </row>
    <row r="6631" spans="2:10" x14ac:dyDescent="0.25">
      <c r="B6631" s="1" t="s">
        <v>41</v>
      </c>
      <c r="C6631" s="3" t="s">
        <v>55</v>
      </c>
      <c r="D6631" s="2" t="s">
        <v>51</v>
      </c>
      <c r="E6631" s="3" t="s">
        <v>45</v>
      </c>
      <c r="F6631" s="3">
        <f t="shared" ca="1" si="204"/>
        <v>2</v>
      </c>
      <c r="G6631" s="4">
        <f t="shared" ca="1" si="205"/>
        <v>193</v>
      </c>
      <c r="H6631" s="4">
        <f ca="1">+Data_TABLE[[#This Row],[Qty]]*Data_TABLE[[#This Row],[Unit Price]]</f>
        <v>386</v>
      </c>
      <c r="I6631" s="7">
        <v>42245</v>
      </c>
      <c r="J6631" s="10">
        <f>EOMONTH(Data_TABLE[[#This Row],[Date Sold]],0)</f>
        <v>42247</v>
      </c>
    </row>
    <row r="6632" spans="2:10" x14ac:dyDescent="0.25">
      <c r="B6632" s="1" t="s">
        <v>41</v>
      </c>
      <c r="C6632" s="3" t="s">
        <v>56</v>
      </c>
      <c r="D6632" s="2" t="s">
        <v>52</v>
      </c>
      <c r="E6632" s="3" t="s">
        <v>46</v>
      </c>
      <c r="F6632" s="3">
        <f t="shared" ca="1" si="204"/>
        <v>2</v>
      </c>
      <c r="G6632" s="4">
        <f t="shared" ca="1" si="205"/>
        <v>165</v>
      </c>
      <c r="H6632" s="4">
        <f ca="1">+Data_TABLE[[#This Row],[Qty]]*Data_TABLE[[#This Row],[Unit Price]]</f>
        <v>330</v>
      </c>
      <c r="I6632" s="7">
        <v>42245</v>
      </c>
      <c r="J6632" s="10">
        <f>EOMONTH(Data_TABLE[[#This Row],[Date Sold]],0)</f>
        <v>42247</v>
      </c>
    </row>
    <row r="6633" spans="2:10" x14ac:dyDescent="0.25">
      <c r="B6633" s="1" t="s">
        <v>41</v>
      </c>
      <c r="C6633" s="3" t="s">
        <v>56</v>
      </c>
      <c r="D6633" s="2" t="s">
        <v>52</v>
      </c>
      <c r="E6633" s="3" t="s">
        <v>46</v>
      </c>
      <c r="F6633" s="3">
        <f t="shared" ca="1" si="204"/>
        <v>2</v>
      </c>
      <c r="G6633" s="4">
        <f t="shared" ca="1" si="205"/>
        <v>196</v>
      </c>
      <c r="H6633" s="4">
        <f ca="1">+Data_TABLE[[#This Row],[Qty]]*Data_TABLE[[#This Row],[Unit Price]]</f>
        <v>392</v>
      </c>
      <c r="I6633" s="7">
        <v>42245</v>
      </c>
      <c r="J6633" s="10">
        <f>EOMONTH(Data_TABLE[[#This Row],[Date Sold]],0)</f>
        <v>42247</v>
      </c>
    </row>
    <row r="6634" spans="2:10" x14ac:dyDescent="0.25">
      <c r="B6634" s="1" t="s">
        <v>41</v>
      </c>
      <c r="C6634" s="3" t="s">
        <v>55</v>
      </c>
      <c r="D6634" s="2" t="s">
        <v>49</v>
      </c>
      <c r="E6634" s="3" t="s">
        <v>43</v>
      </c>
      <c r="F6634" s="3">
        <f t="shared" ca="1" si="204"/>
        <v>1</v>
      </c>
      <c r="G6634" s="4">
        <f t="shared" ca="1" si="205"/>
        <v>72</v>
      </c>
      <c r="H6634" s="4">
        <f ca="1">+Data_TABLE[[#This Row],[Qty]]*Data_TABLE[[#This Row],[Unit Price]]</f>
        <v>72</v>
      </c>
      <c r="I6634" s="7">
        <v>42245</v>
      </c>
      <c r="J6634" s="10">
        <f>EOMONTH(Data_TABLE[[#This Row],[Date Sold]],0)</f>
        <v>42247</v>
      </c>
    </row>
    <row r="6635" spans="2:10" x14ac:dyDescent="0.25">
      <c r="B6635" s="1" t="s">
        <v>41</v>
      </c>
      <c r="C6635" s="3" t="s">
        <v>55</v>
      </c>
      <c r="D6635" s="2" t="s">
        <v>51</v>
      </c>
      <c r="E6635" s="3" t="s">
        <v>45</v>
      </c>
      <c r="F6635" s="3">
        <f t="shared" ca="1" si="204"/>
        <v>4</v>
      </c>
      <c r="G6635" s="4">
        <f t="shared" ca="1" si="205"/>
        <v>193</v>
      </c>
      <c r="H6635" s="4">
        <f ca="1">+Data_TABLE[[#This Row],[Qty]]*Data_TABLE[[#This Row],[Unit Price]]</f>
        <v>772</v>
      </c>
      <c r="I6635" s="7">
        <v>42245</v>
      </c>
      <c r="J6635" s="10">
        <f>EOMONTH(Data_TABLE[[#This Row],[Date Sold]],0)</f>
        <v>42247</v>
      </c>
    </row>
    <row r="6636" spans="2:10" x14ac:dyDescent="0.25">
      <c r="B6636" s="1" t="s">
        <v>41</v>
      </c>
      <c r="C6636" s="3" t="s">
        <v>55</v>
      </c>
      <c r="D6636" s="2" t="s">
        <v>49</v>
      </c>
      <c r="E6636" s="3" t="s">
        <v>43</v>
      </c>
      <c r="F6636" s="3">
        <f t="shared" ca="1" si="204"/>
        <v>1</v>
      </c>
      <c r="G6636" s="4">
        <f t="shared" ca="1" si="205"/>
        <v>116</v>
      </c>
      <c r="H6636" s="4">
        <f ca="1">+Data_TABLE[[#This Row],[Qty]]*Data_TABLE[[#This Row],[Unit Price]]</f>
        <v>116</v>
      </c>
      <c r="I6636" s="7">
        <v>42245</v>
      </c>
      <c r="J6636" s="10">
        <f>EOMONTH(Data_TABLE[[#This Row],[Date Sold]],0)</f>
        <v>42247</v>
      </c>
    </row>
    <row r="6637" spans="2:10" x14ac:dyDescent="0.25">
      <c r="B6637" s="1" t="s">
        <v>41</v>
      </c>
      <c r="C6637" s="3" t="s">
        <v>56</v>
      </c>
      <c r="D6637" s="2" t="s">
        <v>50</v>
      </c>
      <c r="E6637" s="3" t="s">
        <v>44</v>
      </c>
      <c r="F6637" s="3">
        <f t="shared" ca="1" si="204"/>
        <v>1</v>
      </c>
      <c r="G6637" s="4">
        <f t="shared" ca="1" si="205"/>
        <v>189</v>
      </c>
      <c r="H6637" s="4">
        <f ca="1">+Data_TABLE[[#This Row],[Qty]]*Data_TABLE[[#This Row],[Unit Price]]</f>
        <v>189</v>
      </c>
      <c r="I6637" s="7">
        <v>42245</v>
      </c>
      <c r="J6637" s="10">
        <f>EOMONTH(Data_TABLE[[#This Row],[Date Sold]],0)</f>
        <v>42247</v>
      </c>
    </row>
    <row r="6638" spans="2:10" x14ac:dyDescent="0.25">
      <c r="B6638" s="1" t="s">
        <v>41</v>
      </c>
      <c r="C6638" s="3" t="s">
        <v>55</v>
      </c>
      <c r="D6638" s="2" t="s">
        <v>49</v>
      </c>
      <c r="E6638" s="3" t="s">
        <v>43</v>
      </c>
      <c r="F6638" s="3">
        <f t="shared" ca="1" si="204"/>
        <v>4</v>
      </c>
      <c r="G6638" s="4">
        <f t="shared" ca="1" si="205"/>
        <v>174</v>
      </c>
      <c r="H6638" s="4">
        <f ca="1">+Data_TABLE[[#This Row],[Qty]]*Data_TABLE[[#This Row],[Unit Price]]</f>
        <v>696</v>
      </c>
      <c r="I6638" s="7">
        <v>42245</v>
      </c>
      <c r="J6638" s="10">
        <f>EOMONTH(Data_TABLE[[#This Row],[Date Sold]],0)</f>
        <v>42247</v>
      </c>
    </row>
    <row r="6639" spans="2:10" x14ac:dyDescent="0.25">
      <c r="B6639" s="1" t="s">
        <v>41</v>
      </c>
      <c r="C6639" s="3" t="s">
        <v>55</v>
      </c>
      <c r="D6639" s="2" t="s">
        <v>51</v>
      </c>
      <c r="E6639" s="3" t="s">
        <v>45</v>
      </c>
      <c r="F6639" s="3">
        <f t="shared" ca="1" si="204"/>
        <v>2</v>
      </c>
      <c r="G6639" s="4">
        <f t="shared" ca="1" si="205"/>
        <v>79</v>
      </c>
      <c r="H6639" s="4">
        <f ca="1">+Data_TABLE[[#This Row],[Qty]]*Data_TABLE[[#This Row],[Unit Price]]</f>
        <v>158</v>
      </c>
      <c r="I6639" s="7">
        <v>42245</v>
      </c>
      <c r="J6639" s="10">
        <f>EOMONTH(Data_TABLE[[#This Row],[Date Sold]],0)</f>
        <v>42247</v>
      </c>
    </row>
    <row r="6640" spans="2:10" x14ac:dyDescent="0.25">
      <c r="B6640" s="1" t="s">
        <v>41</v>
      </c>
      <c r="C6640" s="3" t="s">
        <v>54</v>
      </c>
      <c r="D6640" s="2" t="s">
        <v>48</v>
      </c>
      <c r="E6640" s="3" t="s">
        <v>42</v>
      </c>
      <c r="F6640" s="3">
        <f t="shared" ca="1" si="204"/>
        <v>4</v>
      </c>
      <c r="G6640" s="4">
        <f t="shared" ca="1" si="205"/>
        <v>111</v>
      </c>
      <c r="H6640" s="4">
        <f ca="1">+Data_TABLE[[#This Row],[Qty]]*Data_TABLE[[#This Row],[Unit Price]]</f>
        <v>444</v>
      </c>
      <c r="I6640" s="7">
        <v>42245</v>
      </c>
      <c r="J6640" s="10">
        <f>EOMONTH(Data_TABLE[[#This Row],[Date Sold]],0)</f>
        <v>42247</v>
      </c>
    </row>
    <row r="6641" spans="2:10" x14ac:dyDescent="0.25">
      <c r="B6641" s="1" t="s">
        <v>41</v>
      </c>
      <c r="C6641" s="3" t="s">
        <v>56</v>
      </c>
      <c r="D6641" s="2" t="s">
        <v>52</v>
      </c>
      <c r="E6641" s="3" t="s">
        <v>46</v>
      </c>
      <c r="F6641" s="3">
        <f t="shared" ref="F6641:F6704" ca="1" si="206">RANDBETWEEN(1,5)</f>
        <v>3</v>
      </c>
      <c r="G6641" s="4">
        <f t="shared" ref="G6641:G6704" ca="1" si="207">RANDBETWEEN(60,200)</f>
        <v>154</v>
      </c>
      <c r="H6641" s="4">
        <f ca="1">+Data_TABLE[[#This Row],[Qty]]*Data_TABLE[[#This Row],[Unit Price]]</f>
        <v>462</v>
      </c>
      <c r="I6641" s="7">
        <v>42245</v>
      </c>
      <c r="J6641" s="10">
        <f>EOMONTH(Data_TABLE[[#This Row],[Date Sold]],0)</f>
        <v>42247</v>
      </c>
    </row>
    <row r="6642" spans="2:10" x14ac:dyDescent="0.25">
      <c r="B6642" s="1" t="s">
        <v>41</v>
      </c>
      <c r="C6642" s="3" t="s">
        <v>54</v>
      </c>
      <c r="D6642" s="2" t="s">
        <v>48</v>
      </c>
      <c r="E6642" s="3" t="s">
        <v>42</v>
      </c>
      <c r="F6642" s="3">
        <f t="shared" ca="1" si="206"/>
        <v>5</v>
      </c>
      <c r="G6642" s="4">
        <f t="shared" ca="1" si="207"/>
        <v>162</v>
      </c>
      <c r="H6642" s="4">
        <f ca="1">+Data_TABLE[[#This Row],[Qty]]*Data_TABLE[[#This Row],[Unit Price]]</f>
        <v>810</v>
      </c>
      <c r="I6642" s="7">
        <v>42245</v>
      </c>
      <c r="J6642" s="10">
        <f>EOMONTH(Data_TABLE[[#This Row],[Date Sold]],0)</f>
        <v>42247</v>
      </c>
    </row>
    <row r="6643" spans="2:10" x14ac:dyDescent="0.25">
      <c r="B6643" s="1" t="s">
        <v>41</v>
      </c>
      <c r="C6643" s="3" t="s">
        <v>56</v>
      </c>
      <c r="D6643" s="2" t="s">
        <v>50</v>
      </c>
      <c r="E6643" s="3" t="s">
        <v>44</v>
      </c>
      <c r="F6643" s="3">
        <f t="shared" ca="1" si="206"/>
        <v>5</v>
      </c>
      <c r="G6643" s="4">
        <f t="shared" ca="1" si="207"/>
        <v>115</v>
      </c>
      <c r="H6643" s="4">
        <f ca="1">+Data_TABLE[[#This Row],[Qty]]*Data_TABLE[[#This Row],[Unit Price]]</f>
        <v>575</v>
      </c>
      <c r="I6643" s="7">
        <v>42245</v>
      </c>
      <c r="J6643" s="10">
        <f>EOMONTH(Data_TABLE[[#This Row],[Date Sold]],0)</f>
        <v>42247</v>
      </c>
    </row>
    <row r="6644" spans="2:10" x14ac:dyDescent="0.25">
      <c r="B6644" s="1" t="s">
        <v>41</v>
      </c>
      <c r="C6644" s="3" t="s">
        <v>55</v>
      </c>
      <c r="D6644" s="2" t="s">
        <v>49</v>
      </c>
      <c r="E6644" s="3" t="s">
        <v>43</v>
      </c>
      <c r="F6644" s="3">
        <f t="shared" ca="1" si="206"/>
        <v>2</v>
      </c>
      <c r="G6644" s="4">
        <f t="shared" ca="1" si="207"/>
        <v>186</v>
      </c>
      <c r="H6644" s="4">
        <f ca="1">+Data_TABLE[[#This Row],[Qty]]*Data_TABLE[[#This Row],[Unit Price]]</f>
        <v>372</v>
      </c>
      <c r="I6644" s="7">
        <v>42245</v>
      </c>
      <c r="J6644" s="10">
        <f>EOMONTH(Data_TABLE[[#This Row],[Date Sold]],0)</f>
        <v>42247</v>
      </c>
    </row>
    <row r="6645" spans="2:10" x14ac:dyDescent="0.25">
      <c r="B6645" s="1" t="s">
        <v>41</v>
      </c>
      <c r="C6645" s="3" t="s">
        <v>54</v>
      </c>
      <c r="D6645" s="2" t="s">
        <v>48</v>
      </c>
      <c r="E6645" s="3" t="s">
        <v>42</v>
      </c>
      <c r="F6645" s="3">
        <f t="shared" ca="1" si="206"/>
        <v>3</v>
      </c>
      <c r="G6645" s="4">
        <f t="shared" ca="1" si="207"/>
        <v>72</v>
      </c>
      <c r="H6645" s="4">
        <f ca="1">+Data_TABLE[[#This Row],[Qty]]*Data_TABLE[[#This Row],[Unit Price]]</f>
        <v>216</v>
      </c>
      <c r="I6645" s="7">
        <v>42245</v>
      </c>
      <c r="J6645" s="10">
        <f>EOMONTH(Data_TABLE[[#This Row],[Date Sold]],0)</f>
        <v>42247</v>
      </c>
    </row>
    <row r="6646" spans="2:10" x14ac:dyDescent="0.25">
      <c r="B6646" s="1" t="s">
        <v>41</v>
      </c>
      <c r="C6646" s="3" t="s">
        <v>54</v>
      </c>
      <c r="D6646" s="2" t="s">
        <v>48</v>
      </c>
      <c r="E6646" s="3" t="s">
        <v>42</v>
      </c>
      <c r="F6646" s="3">
        <f t="shared" ca="1" si="206"/>
        <v>2</v>
      </c>
      <c r="G6646" s="4">
        <f t="shared" ca="1" si="207"/>
        <v>65</v>
      </c>
      <c r="H6646" s="4">
        <f ca="1">+Data_TABLE[[#This Row],[Qty]]*Data_TABLE[[#This Row],[Unit Price]]</f>
        <v>130</v>
      </c>
      <c r="I6646" s="7">
        <v>42245</v>
      </c>
      <c r="J6646" s="10">
        <f>EOMONTH(Data_TABLE[[#This Row],[Date Sold]],0)</f>
        <v>42247</v>
      </c>
    </row>
    <row r="6647" spans="2:10" x14ac:dyDescent="0.25">
      <c r="B6647" s="1" t="s">
        <v>41</v>
      </c>
      <c r="C6647" s="3" t="s">
        <v>55</v>
      </c>
      <c r="D6647" s="2" t="s">
        <v>49</v>
      </c>
      <c r="E6647" s="3" t="s">
        <v>43</v>
      </c>
      <c r="F6647" s="3">
        <f t="shared" ca="1" si="206"/>
        <v>1</v>
      </c>
      <c r="G6647" s="4">
        <f t="shared" ca="1" si="207"/>
        <v>134</v>
      </c>
      <c r="H6647" s="4">
        <f ca="1">+Data_TABLE[[#This Row],[Qty]]*Data_TABLE[[#This Row],[Unit Price]]</f>
        <v>134</v>
      </c>
      <c r="I6647" s="7">
        <v>42245</v>
      </c>
      <c r="J6647" s="10">
        <f>EOMONTH(Data_TABLE[[#This Row],[Date Sold]],0)</f>
        <v>42247</v>
      </c>
    </row>
    <row r="6648" spans="2:10" x14ac:dyDescent="0.25">
      <c r="B6648" s="1" t="s">
        <v>41</v>
      </c>
      <c r="C6648" s="3" t="s">
        <v>54</v>
      </c>
      <c r="D6648" s="2" t="s">
        <v>48</v>
      </c>
      <c r="E6648" s="3" t="s">
        <v>42</v>
      </c>
      <c r="F6648" s="3">
        <f t="shared" ca="1" si="206"/>
        <v>4</v>
      </c>
      <c r="G6648" s="4">
        <f t="shared" ca="1" si="207"/>
        <v>70</v>
      </c>
      <c r="H6648" s="4">
        <f ca="1">+Data_TABLE[[#This Row],[Qty]]*Data_TABLE[[#This Row],[Unit Price]]</f>
        <v>280</v>
      </c>
      <c r="I6648" s="7">
        <v>42245</v>
      </c>
      <c r="J6648" s="10">
        <f>EOMONTH(Data_TABLE[[#This Row],[Date Sold]],0)</f>
        <v>42247</v>
      </c>
    </row>
    <row r="6649" spans="2:10" x14ac:dyDescent="0.25">
      <c r="B6649" s="1" t="s">
        <v>41</v>
      </c>
      <c r="C6649" s="3" t="s">
        <v>55</v>
      </c>
      <c r="D6649" s="2" t="s">
        <v>51</v>
      </c>
      <c r="E6649" s="3" t="s">
        <v>45</v>
      </c>
      <c r="F6649" s="3">
        <f t="shared" ca="1" si="206"/>
        <v>4</v>
      </c>
      <c r="G6649" s="4">
        <f t="shared" ca="1" si="207"/>
        <v>117</v>
      </c>
      <c r="H6649" s="4">
        <f ca="1">+Data_TABLE[[#This Row],[Qty]]*Data_TABLE[[#This Row],[Unit Price]]</f>
        <v>468</v>
      </c>
      <c r="I6649" s="7">
        <v>42245</v>
      </c>
      <c r="J6649" s="10">
        <f>EOMONTH(Data_TABLE[[#This Row],[Date Sold]],0)</f>
        <v>42247</v>
      </c>
    </row>
    <row r="6650" spans="2:10" x14ac:dyDescent="0.25">
      <c r="B6650" s="1" t="s">
        <v>41</v>
      </c>
      <c r="C6650" s="3" t="s">
        <v>54</v>
      </c>
      <c r="D6650" s="2" t="s">
        <v>48</v>
      </c>
      <c r="E6650" s="3" t="s">
        <v>42</v>
      </c>
      <c r="F6650" s="3">
        <f t="shared" ca="1" si="206"/>
        <v>3</v>
      </c>
      <c r="G6650" s="4">
        <f t="shared" ca="1" si="207"/>
        <v>77</v>
      </c>
      <c r="H6650" s="4">
        <f ca="1">+Data_TABLE[[#This Row],[Qty]]*Data_TABLE[[#This Row],[Unit Price]]</f>
        <v>231</v>
      </c>
      <c r="I6650" s="7">
        <v>42245</v>
      </c>
      <c r="J6650" s="10">
        <f>EOMONTH(Data_TABLE[[#This Row],[Date Sold]],0)</f>
        <v>42247</v>
      </c>
    </row>
    <row r="6651" spans="2:10" x14ac:dyDescent="0.25">
      <c r="B6651" s="1" t="s">
        <v>41</v>
      </c>
      <c r="C6651" s="3" t="s">
        <v>55</v>
      </c>
      <c r="D6651" s="2" t="s">
        <v>49</v>
      </c>
      <c r="E6651" s="3" t="s">
        <v>43</v>
      </c>
      <c r="F6651" s="3">
        <f t="shared" ca="1" si="206"/>
        <v>3</v>
      </c>
      <c r="G6651" s="4">
        <f t="shared" ca="1" si="207"/>
        <v>125</v>
      </c>
      <c r="H6651" s="4">
        <f ca="1">+Data_TABLE[[#This Row],[Qty]]*Data_TABLE[[#This Row],[Unit Price]]</f>
        <v>375</v>
      </c>
      <c r="I6651" s="7">
        <v>42245</v>
      </c>
      <c r="J6651" s="10">
        <f>EOMONTH(Data_TABLE[[#This Row],[Date Sold]],0)</f>
        <v>42247</v>
      </c>
    </row>
    <row r="6652" spans="2:10" x14ac:dyDescent="0.25">
      <c r="B6652" s="1" t="s">
        <v>41</v>
      </c>
      <c r="C6652" s="3" t="s">
        <v>56</v>
      </c>
      <c r="D6652" s="2" t="s">
        <v>50</v>
      </c>
      <c r="E6652" s="3" t="s">
        <v>44</v>
      </c>
      <c r="F6652" s="3">
        <f t="shared" ca="1" si="206"/>
        <v>5</v>
      </c>
      <c r="G6652" s="4">
        <f t="shared" ca="1" si="207"/>
        <v>136</v>
      </c>
      <c r="H6652" s="4">
        <f ca="1">+Data_TABLE[[#This Row],[Qty]]*Data_TABLE[[#This Row],[Unit Price]]</f>
        <v>680</v>
      </c>
      <c r="I6652" s="7">
        <v>42245</v>
      </c>
      <c r="J6652" s="10">
        <f>EOMONTH(Data_TABLE[[#This Row],[Date Sold]],0)</f>
        <v>42247</v>
      </c>
    </row>
    <row r="6653" spans="2:10" x14ac:dyDescent="0.25">
      <c r="B6653" s="1" t="s">
        <v>41</v>
      </c>
      <c r="C6653" s="3" t="s">
        <v>56</v>
      </c>
      <c r="D6653" s="2" t="s">
        <v>50</v>
      </c>
      <c r="E6653" s="3" t="s">
        <v>44</v>
      </c>
      <c r="F6653" s="3">
        <f t="shared" ca="1" si="206"/>
        <v>1</v>
      </c>
      <c r="G6653" s="4">
        <f t="shared" ca="1" si="207"/>
        <v>169</v>
      </c>
      <c r="H6653" s="4">
        <f ca="1">+Data_TABLE[[#This Row],[Qty]]*Data_TABLE[[#This Row],[Unit Price]]</f>
        <v>169</v>
      </c>
      <c r="I6653" s="7">
        <v>42246</v>
      </c>
      <c r="J6653" s="10">
        <f>EOMONTH(Data_TABLE[[#This Row],[Date Sold]],0)</f>
        <v>42247</v>
      </c>
    </row>
    <row r="6654" spans="2:10" x14ac:dyDescent="0.25">
      <c r="B6654" s="1" t="s">
        <v>41</v>
      </c>
      <c r="C6654" s="3" t="s">
        <v>55</v>
      </c>
      <c r="D6654" s="2" t="s">
        <v>51</v>
      </c>
      <c r="E6654" s="3" t="s">
        <v>45</v>
      </c>
      <c r="F6654" s="3">
        <f t="shared" ca="1" si="206"/>
        <v>1</v>
      </c>
      <c r="G6654" s="4">
        <f t="shared" ca="1" si="207"/>
        <v>73</v>
      </c>
      <c r="H6654" s="4">
        <f ca="1">+Data_TABLE[[#This Row],[Qty]]*Data_TABLE[[#This Row],[Unit Price]]</f>
        <v>73</v>
      </c>
      <c r="I6654" s="7">
        <v>42246</v>
      </c>
      <c r="J6654" s="10">
        <f>EOMONTH(Data_TABLE[[#This Row],[Date Sold]],0)</f>
        <v>42247</v>
      </c>
    </row>
    <row r="6655" spans="2:10" x14ac:dyDescent="0.25">
      <c r="B6655" s="1" t="s">
        <v>41</v>
      </c>
      <c r="C6655" s="3" t="s">
        <v>55</v>
      </c>
      <c r="D6655" s="2" t="s">
        <v>49</v>
      </c>
      <c r="E6655" s="3" t="s">
        <v>43</v>
      </c>
      <c r="F6655" s="3">
        <f t="shared" ca="1" si="206"/>
        <v>1</v>
      </c>
      <c r="G6655" s="4">
        <f t="shared" ca="1" si="207"/>
        <v>188</v>
      </c>
      <c r="H6655" s="4">
        <f ca="1">+Data_TABLE[[#This Row],[Qty]]*Data_TABLE[[#This Row],[Unit Price]]</f>
        <v>188</v>
      </c>
      <c r="I6655" s="7">
        <v>42246</v>
      </c>
      <c r="J6655" s="10">
        <f>EOMONTH(Data_TABLE[[#This Row],[Date Sold]],0)</f>
        <v>42247</v>
      </c>
    </row>
    <row r="6656" spans="2:10" x14ac:dyDescent="0.25">
      <c r="B6656" s="1" t="s">
        <v>41</v>
      </c>
      <c r="C6656" s="3" t="s">
        <v>54</v>
      </c>
      <c r="D6656" s="2" t="s">
        <v>48</v>
      </c>
      <c r="E6656" s="3" t="s">
        <v>42</v>
      </c>
      <c r="F6656" s="3">
        <f t="shared" ca="1" si="206"/>
        <v>3</v>
      </c>
      <c r="G6656" s="4">
        <f t="shared" ca="1" si="207"/>
        <v>62</v>
      </c>
      <c r="H6656" s="4">
        <f ca="1">+Data_TABLE[[#This Row],[Qty]]*Data_TABLE[[#This Row],[Unit Price]]</f>
        <v>186</v>
      </c>
      <c r="I6656" s="7">
        <v>42246</v>
      </c>
      <c r="J6656" s="10">
        <f>EOMONTH(Data_TABLE[[#This Row],[Date Sold]],0)</f>
        <v>42247</v>
      </c>
    </row>
    <row r="6657" spans="2:10" x14ac:dyDescent="0.25">
      <c r="B6657" s="1" t="s">
        <v>41</v>
      </c>
      <c r="C6657" s="3" t="s">
        <v>56</v>
      </c>
      <c r="D6657" s="2" t="s">
        <v>50</v>
      </c>
      <c r="E6657" s="3" t="s">
        <v>44</v>
      </c>
      <c r="F6657" s="3">
        <f t="shared" ca="1" si="206"/>
        <v>3</v>
      </c>
      <c r="G6657" s="4">
        <f t="shared" ca="1" si="207"/>
        <v>167</v>
      </c>
      <c r="H6657" s="4">
        <f ca="1">+Data_TABLE[[#This Row],[Qty]]*Data_TABLE[[#This Row],[Unit Price]]</f>
        <v>501</v>
      </c>
      <c r="I6657" s="7">
        <v>42246</v>
      </c>
      <c r="J6657" s="10">
        <f>EOMONTH(Data_TABLE[[#This Row],[Date Sold]],0)</f>
        <v>42247</v>
      </c>
    </row>
    <row r="6658" spans="2:10" x14ac:dyDescent="0.25">
      <c r="B6658" s="1" t="s">
        <v>41</v>
      </c>
      <c r="C6658" s="3" t="s">
        <v>55</v>
      </c>
      <c r="D6658" s="2" t="s">
        <v>51</v>
      </c>
      <c r="E6658" s="3" t="s">
        <v>45</v>
      </c>
      <c r="F6658" s="3">
        <f t="shared" ca="1" si="206"/>
        <v>3</v>
      </c>
      <c r="G6658" s="4">
        <f t="shared" ca="1" si="207"/>
        <v>152</v>
      </c>
      <c r="H6658" s="4">
        <f ca="1">+Data_TABLE[[#This Row],[Qty]]*Data_TABLE[[#This Row],[Unit Price]]</f>
        <v>456</v>
      </c>
      <c r="I6658" s="7">
        <v>42246</v>
      </c>
      <c r="J6658" s="10">
        <f>EOMONTH(Data_TABLE[[#This Row],[Date Sold]],0)</f>
        <v>42247</v>
      </c>
    </row>
    <row r="6659" spans="2:10" x14ac:dyDescent="0.25">
      <c r="B6659" s="1" t="s">
        <v>41</v>
      </c>
      <c r="C6659" s="3" t="s">
        <v>56</v>
      </c>
      <c r="D6659" s="2" t="s">
        <v>52</v>
      </c>
      <c r="E6659" s="3" t="s">
        <v>46</v>
      </c>
      <c r="F6659" s="3">
        <f t="shared" ca="1" si="206"/>
        <v>5</v>
      </c>
      <c r="G6659" s="4">
        <f t="shared" ca="1" si="207"/>
        <v>188</v>
      </c>
      <c r="H6659" s="4">
        <f ca="1">+Data_TABLE[[#This Row],[Qty]]*Data_TABLE[[#This Row],[Unit Price]]</f>
        <v>940</v>
      </c>
      <c r="I6659" s="7">
        <v>42246</v>
      </c>
      <c r="J6659" s="10">
        <f>EOMONTH(Data_TABLE[[#This Row],[Date Sold]],0)</f>
        <v>42247</v>
      </c>
    </row>
    <row r="6660" spans="2:10" x14ac:dyDescent="0.25">
      <c r="B6660" s="1" t="s">
        <v>41</v>
      </c>
      <c r="C6660" s="3" t="s">
        <v>56</v>
      </c>
      <c r="D6660" s="2" t="s">
        <v>52</v>
      </c>
      <c r="E6660" s="3" t="s">
        <v>46</v>
      </c>
      <c r="F6660" s="3">
        <f t="shared" ca="1" si="206"/>
        <v>5</v>
      </c>
      <c r="G6660" s="4">
        <f t="shared" ca="1" si="207"/>
        <v>82</v>
      </c>
      <c r="H6660" s="4">
        <f ca="1">+Data_TABLE[[#This Row],[Qty]]*Data_TABLE[[#This Row],[Unit Price]]</f>
        <v>410</v>
      </c>
      <c r="I6660" s="7">
        <v>42246</v>
      </c>
      <c r="J6660" s="10">
        <f>EOMONTH(Data_TABLE[[#This Row],[Date Sold]],0)</f>
        <v>42247</v>
      </c>
    </row>
    <row r="6661" spans="2:10" x14ac:dyDescent="0.25">
      <c r="B6661" s="1" t="s">
        <v>41</v>
      </c>
      <c r="C6661" s="3" t="s">
        <v>56</v>
      </c>
      <c r="D6661" s="2" t="s">
        <v>52</v>
      </c>
      <c r="E6661" s="3" t="s">
        <v>46</v>
      </c>
      <c r="F6661" s="3">
        <f t="shared" ca="1" si="206"/>
        <v>4</v>
      </c>
      <c r="G6661" s="4">
        <f t="shared" ca="1" si="207"/>
        <v>198</v>
      </c>
      <c r="H6661" s="4">
        <f ca="1">+Data_TABLE[[#This Row],[Qty]]*Data_TABLE[[#This Row],[Unit Price]]</f>
        <v>792</v>
      </c>
      <c r="I6661" s="7">
        <v>42246</v>
      </c>
      <c r="J6661" s="10">
        <f>EOMONTH(Data_TABLE[[#This Row],[Date Sold]],0)</f>
        <v>42247</v>
      </c>
    </row>
    <row r="6662" spans="2:10" x14ac:dyDescent="0.25">
      <c r="B6662" s="1" t="s">
        <v>41</v>
      </c>
      <c r="C6662" s="3" t="s">
        <v>55</v>
      </c>
      <c r="D6662" s="2" t="s">
        <v>51</v>
      </c>
      <c r="E6662" s="3" t="s">
        <v>45</v>
      </c>
      <c r="F6662" s="3">
        <f t="shared" ca="1" si="206"/>
        <v>4</v>
      </c>
      <c r="G6662" s="4">
        <f t="shared" ca="1" si="207"/>
        <v>115</v>
      </c>
      <c r="H6662" s="4">
        <f ca="1">+Data_TABLE[[#This Row],[Qty]]*Data_TABLE[[#This Row],[Unit Price]]</f>
        <v>460</v>
      </c>
      <c r="I6662" s="7">
        <v>42246</v>
      </c>
      <c r="J6662" s="10">
        <f>EOMONTH(Data_TABLE[[#This Row],[Date Sold]],0)</f>
        <v>42247</v>
      </c>
    </row>
    <row r="6663" spans="2:10" x14ac:dyDescent="0.25">
      <c r="B6663" s="1" t="s">
        <v>41</v>
      </c>
      <c r="C6663" s="3" t="s">
        <v>54</v>
      </c>
      <c r="D6663" s="2" t="s">
        <v>48</v>
      </c>
      <c r="E6663" s="3" t="s">
        <v>42</v>
      </c>
      <c r="F6663" s="3">
        <f t="shared" ca="1" si="206"/>
        <v>5</v>
      </c>
      <c r="G6663" s="4">
        <f t="shared" ca="1" si="207"/>
        <v>96</v>
      </c>
      <c r="H6663" s="4">
        <f ca="1">+Data_TABLE[[#This Row],[Qty]]*Data_TABLE[[#This Row],[Unit Price]]</f>
        <v>480</v>
      </c>
      <c r="I6663" s="7">
        <v>42246</v>
      </c>
      <c r="J6663" s="10">
        <f>EOMONTH(Data_TABLE[[#This Row],[Date Sold]],0)</f>
        <v>42247</v>
      </c>
    </row>
    <row r="6664" spans="2:10" x14ac:dyDescent="0.25">
      <c r="B6664" s="1" t="s">
        <v>41</v>
      </c>
      <c r="C6664" s="3" t="s">
        <v>55</v>
      </c>
      <c r="D6664" s="2" t="s">
        <v>49</v>
      </c>
      <c r="E6664" s="3" t="s">
        <v>43</v>
      </c>
      <c r="F6664" s="3">
        <f t="shared" ca="1" si="206"/>
        <v>1</v>
      </c>
      <c r="G6664" s="4">
        <f t="shared" ca="1" si="207"/>
        <v>80</v>
      </c>
      <c r="H6664" s="4">
        <f ca="1">+Data_TABLE[[#This Row],[Qty]]*Data_TABLE[[#This Row],[Unit Price]]</f>
        <v>80</v>
      </c>
      <c r="I6664" s="7">
        <v>42246</v>
      </c>
      <c r="J6664" s="10">
        <f>EOMONTH(Data_TABLE[[#This Row],[Date Sold]],0)</f>
        <v>42247</v>
      </c>
    </row>
    <row r="6665" spans="2:10" x14ac:dyDescent="0.25">
      <c r="B6665" s="1" t="s">
        <v>41</v>
      </c>
      <c r="C6665" s="3" t="s">
        <v>56</v>
      </c>
      <c r="D6665" s="2" t="s">
        <v>50</v>
      </c>
      <c r="E6665" s="3" t="s">
        <v>44</v>
      </c>
      <c r="F6665" s="3">
        <f t="shared" ca="1" si="206"/>
        <v>1</v>
      </c>
      <c r="G6665" s="4">
        <f t="shared" ca="1" si="207"/>
        <v>101</v>
      </c>
      <c r="H6665" s="4">
        <f ca="1">+Data_TABLE[[#This Row],[Qty]]*Data_TABLE[[#This Row],[Unit Price]]</f>
        <v>101</v>
      </c>
      <c r="I6665" s="7">
        <v>42246</v>
      </c>
      <c r="J6665" s="10">
        <f>EOMONTH(Data_TABLE[[#This Row],[Date Sold]],0)</f>
        <v>42247</v>
      </c>
    </row>
    <row r="6666" spans="2:10" x14ac:dyDescent="0.25">
      <c r="B6666" s="1" t="s">
        <v>41</v>
      </c>
      <c r="C6666" s="3" t="s">
        <v>56</v>
      </c>
      <c r="D6666" s="2" t="s">
        <v>50</v>
      </c>
      <c r="E6666" s="3" t="s">
        <v>44</v>
      </c>
      <c r="F6666" s="3">
        <f t="shared" ca="1" si="206"/>
        <v>4</v>
      </c>
      <c r="G6666" s="4">
        <f t="shared" ca="1" si="207"/>
        <v>125</v>
      </c>
      <c r="H6666" s="4">
        <f ca="1">+Data_TABLE[[#This Row],[Qty]]*Data_TABLE[[#This Row],[Unit Price]]</f>
        <v>500</v>
      </c>
      <c r="I6666" s="7">
        <v>42246</v>
      </c>
      <c r="J6666" s="10">
        <f>EOMONTH(Data_TABLE[[#This Row],[Date Sold]],0)</f>
        <v>42247</v>
      </c>
    </row>
    <row r="6667" spans="2:10" x14ac:dyDescent="0.25">
      <c r="B6667" s="1" t="s">
        <v>41</v>
      </c>
      <c r="C6667" s="3" t="s">
        <v>56</v>
      </c>
      <c r="D6667" s="2" t="s">
        <v>52</v>
      </c>
      <c r="E6667" s="3" t="s">
        <v>46</v>
      </c>
      <c r="F6667" s="3">
        <f t="shared" ca="1" si="206"/>
        <v>2</v>
      </c>
      <c r="G6667" s="4">
        <f t="shared" ca="1" si="207"/>
        <v>110</v>
      </c>
      <c r="H6667" s="4">
        <f ca="1">+Data_TABLE[[#This Row],[Qty]]*Data_TABLE[[#This Row],[Unit Price]]</f>
        <v>220</v>
      </c>
      <c r="I6667" s="7">
        <v>42246</v>
      </c>
      <c r="J6667" s="10">
        <f>EOMONTH(Data_TABLE[[#This Row],[Date Sold]],0)</f>
        <v>42247</v>
      </c>
    </row>
    <row r="6668" spans="2:10" x14ac:dyDescent="0.25">
      <c r="B6668" s="1" t="s">
        <v>41</v>
      </c>
      <c r="C6668" s="3" t="s">
        <v>55</v>
      </c>
      <c r="D6668" s="2" t="s">
        <v>49</v>
      </c>
      <c r="E6668" s="3" t="s">
        <v>43</v>
      </c>
      <c r="F6668" s="3">
        <f t="shared" ca="1" si="206"/>
        <v>5</v>
      </c>
      <c r="G6668" s="4">
        <f t="shared" ca="1" si="207"/>
        <v>71</v>
      </c>
      <c r="H6668" s="4">
        <f ca="1">+Data_TABLE[[#This Row],[Qty]]*Data_TABLE[[#This Row],[Unit Price]]</f>
        <v>355</v>
      </c>
      <c r="I6668" s="7">
        <v>42246</v>
      </c>
      <c r="J6668" s="10">
        <f>EOMONTH(Data_TABLE[[#This Row],[Date Sold]],0)</f>
        <v>42247</v>
      </c>
    </row>
    <row r="6669" spans="2:10" x14ac:dyDescent="0.25">
      <c r="B6669" s="1" t="s">
        <v>41</v>
      </c>
      <c r="C6669" s="3" t="s">
        <v>56</v>
      </c>
      <c r="D6669" s="2" t="s">
        <v>50</v>
      </c>
      <c r="E6669" s="3" t="s">
        <v>44</v>
      </c>
      <c r="F6669" s="3">
        <f t="shared" ca="1" si="206"/>
        <v>1</v>
      </c>
      <c r="G6669" s="4">
        <f t="shared" ca="1" si="207"/>
        <v>136</v>
      </c>
      <c r="H6669" s="4">
        <f ca="1">+Data_TABLE[[#This Row],[Qty]]*Data_TABLE[[#This Row],[Unit Price]]</f>
        <v>136</v>
      </c>
      <c r="I6669" s="7">
        <v>42246</v>
      </c>
      <c r="J6669" s="10">
        <f>EOMONTH(Data_TABLE[[#This Row],[Date Sold]],0)</f>
        <v>42247</v>
      </c>
    </row>
    <row r="6670" spans="2:10" x14ac:dyDescent="0.25">
      <c r="B6670" s="1" t="s">
        <v>41</v>
      </c>
      <c r="C6670" s="3" t="s">
        <v>56</v>
      </c>
      <c r="D6670" s="2" t="s">
        <v>50</v>
      </c>
      <c r="E6670" s="3" t="s">
        <v>44</v>
      </c>
      <c r="F6670" s="3">
        <f t="shared" ca="1" si="206"/>
        <v>4</v>
      </c>
      <c r="G6670" s="4">
        <f t="shared" ca="1" si="207"/>
        <v>67</v>
      </c>
      <c r="H6670" s="4">
        <f ca="1">+Data_TABLE[[#This Row],[Qty]]*Data_TABLE[[#This Row],[Unit Price]]</f>
        <v>268</v>
      </c>
      <c r="I6670" s="7">
        <v>42246</v>
      </c>
      <c r="J6670" s="10">
        <f>EOMONTH(Data_TABLE[[#This Row],[Date Sold]],0)</f>
        <v>42247</v>
      </c>
    </row>
    <row r="6671" spans="2:10" x14ac:dyDescent="0.25">
      <c r="B6671" s="1" t="s">
        <v>41</v>
      </c>
      <c r="C6671" s="3" t="s">
        <v>55</v>
      </c>
      <c r="D6671" s="2" t="s">
        <v>49</v>
      </c>
      <c r="E6671" s="3" t="s">
        <v>43</v>
      </c>
      <c r="F6671" s="3">
        <f t="shared" ca="1" si="206"/>
        <v>1</v>
      </c>
      <c r="G6671" s="4">
        <f t="shared" ca="1" si="207"/>
        <v>91</v>
      </c>
      <c r="H6671" s="4">
        <f ca="1">+Data_TABLE[[#This Row],[Qty]]*Data_TABLE[[#This Row],[Unit Price]]</f>
        <v>91</v>
      </c>
      <c r="I6671" s="7">
        <v>42246</v>
      </c>
      <c r="J6671" s="10">
        <f>EOMONTH(Data_TABLE[[#This Row],[Date Sold]],0)</f>
        <v>42247</v>
      </c>
    </row>
    <row r="6672" spans="2:10" x14ac:dyDescent="0.25">
      <c r="B6672" s="1" t="s">
        <v>41</v>
      </c>
      <c r="C6672" s="3" t="s">
        <v>54</v>
      </c>
      <c r="D6672" s="2" t="s">
        <v>48</v>
      </c>
      <c r="E6672" s="3" t="s">
        <v>42</v>
      </c>
      <c r="F6672" s="3">
        <f t="shared" ca="1" si="206"/>
        <v>2</v>
      </c>
      <c r="G6672" s="4">
        <f t="shared" ca="1" si="207"/>
        <v>162</v>
      </c>
      <c r="H6672" s="4">
        <f ca="1">+Data_TABLE[[#This Row],[Qty]]*Data_TABLE[[#This Row],[Unit Price]]</f>
        <v>324</v>
      </c>
      <c r="I6672" s="7">
        <v>42246</v>
      </c>
      <c r="J6672" s="10">
        <f>EOMONTH(Data_TABLE[[#This Row],[Date Sold]],0)</f>
        <v>42247</v>
      </c>
    </row>
    <row r="6673" spans="2:10" x14ac:dyDescent="0.25">
      <c r="B6673" s="1" t="s">
        <v>41</v>
      </c>
      <c r="C6673" s="3" t="s">
        <v>56</v>
      </c>
      <c r="D6673" s="2" t="s">
        <v>52</v>
      </c>
      <c r="E6673" s="3" t="s">
        <v>46</v>
      </c>
      <c r="F6673" s="3">
        <f t="shared" ca="1" si="206"/>
        <v>4</v>
      </c>
      <c r="G6673" s="4">
        <f t="shared" ca="1" si="207"/>
        <v>180</v>
      </c>
      <c r="H6673" s="4">
        <f ca="1">+Data_TABLE[[#This Row],[Qty]]*Data_TABLE[[#This Row],[Unit Price]]</f>
        <v>720</v>
      </c>
      <c r="I6673" s="7">
        <v>42246</v>
      </c>
      <c r="J6673" s="10">
        <f>EOMONTH(Data_TABLE[[#This Row],[Date Sold]],0)</f>
        <v>42247</v>
      </c>
    </row>
    <row r="6674" spans="2:10" x14ac:dyDescent="0.25">
      <c r="B6674" s="1" t="s">
        <v>41</v>
      </c>
      <c r="C6674" s="3" t="s">
        <v>56</v>
      </c>
      <c r="D6674" s="2" t="s">
        <v>50</v>
      </c>
      <c r="E6674" s="3" t="s">
        <v>44</v>
      </c>
      <c r="F6674" s="3">
        <f t="shared" ca="1" si="206"/>
        <v>3</v>
      </c>
      <c r="G6674" s="4">
        <f t="shared" ca="1" si="207"/>
        <v>129</v>
      </c>
      <c r="H6674" s="4">
        <f ca="1">+Data_TABLE[[#This Row],[Qty]]*Data_TABLE[[#This Row],[Unit Price]]</f>
        <v>387</v>
      </c>
      <c r="I6674" s="7">
        <v>42246</v>
      </c>
      <c r="J6674" s="10">
        <f>EOMONTH(Data_TABLE[[#This Row],[Date Sold]],0)</f>
        <v>42247</v>
      </c>
    </row>
    <row r="6675" spans="2:10" x14ac:dyDescent="0.25">
      <c r="B6675" s="1" t="s">
        <v>41</v>
      </c>
      <c r="C6675" s="3" t="s">
        <v>56</v>
      </c>
      <c r="D6675" s="2" t="s">
        <v>52</v>
      </c>
      <c r="E6675" s="3" t="s">
        <v>46</v>
      </c>
      <c r="F6675" s="3">
        <f t="shared" ca="1" si="206"/>
        <v>4</v>
      </c>
      <c r="G6675" s="4">
        <f t="shared" ca="1" si="207"/>
        <v>118</v>
      </c>
      <c r="H6675" s="4">
        <f ca="1">+Data_TABLE[[#This Row],[Qty]]*Data_TABLE[[#This Row],[Unit Price]]</f>
        <v>472</v>
      </c>
      <c r="I6675" s="7">
        <v>42246</v>
      </c>
      <c r="J6675" s="10">
        <f>EOMONTH(Data_TABLE[[#This Row],[Date Sold]],0)</f>
        <v>42247</v>
      </c>
    </row>
    <row r="6676" spans="2:10" x14ac:dyDescent="0.25">
      <c r="B6676" s="1" t="s">
        <v>41</v>
      </c>
      <c r="C6676" s="3" t="s">
        <v>55</v>
      </c>
      <c r="D6676" s="2" t="s">
        <v>51</v>
      </c>
      <c r="E6676" s="3" t="s">
        <v>45</v>
      </c>
      <c r="F6676" s="3">
        <f t="shared" ca="1" si="206"/>
        <v>5</v>
      </c>
      <c r="G6676" s="4">
        <f t="shared" ca="1" si="207"/>
        <v>192</v>
      </c>
      <c r="H6676" s="4">
        <f ca="1">+Data_TABLE[[#This Row],[Qty]]*Data_TABLE[[#This Row],[Unit Price]]</f>
        <v>960</v>
      </c>
      <c r="I6676" s="7">
        <v>42246</v>
      </c>
      <c r="J6676" s="10">
        <f>EOMONTH(Data_TABLE[[#This Row],[Date Sold]],0)</f>
        <v>42247</v>
      </c>
    </row>
    <row r="6677" spans="2:10" x14ac:dyDescent="0.25">
      <c r="B6677" s="1" t="s">
        <v>41</v>
      </c>
      <c r="C6677" s="3" t="s">
        <v>54</v>
      </c>
      <c r="D6677" s="2" t="s">
        <v>48</v>
      </c>
      <c r="E6677" s="3" t="s">
        <v>42</v>
      </c>
      <c r="F6677" s="3">
        <f t="shared" ca="1" si="206"/>
        <v>2</v>
      </c>
      <c r="G6677" s="4">
        <f t="shared" ca="1" si="207"/>
        <v>99</v>
      </c>
      <c r="H6677" s="4">
        <f ca="1">+Data_TABLE[[#This Row],[Qty]]*Data_TABLE[[#This Row],[Unit Price]]</f>
        <v>198</v>
      </c>
      <c r="I6677" s="7">
        <v>42246</v>
      </c>
      <c r="J6677" s="10">
        <f>EOMONTH(Data_TABLE[[#This Row],[Date Sold]],0)</f>
        <v>42247</v>
      </c>
    </row>
    <row r="6678" spans="2:10" x14ac:dyDescent="0.25">
      <c r="B6678" s="1" t="s">
        <v>41</v>
      </c>
      <c r="C6678" s="3" t="s">
        <v>55</v>
      </c>
      <c r="D6678" s="2" t="s">
        <v>51</v>
      </c>
      <c r="E6678" s="3" t="s">
        <v>45</v>
      </c>
      <c r="F6678" s="3">
        <f t="shared" ca="1" si="206"/>
        <v>5</v>
      </c>
      <c r="G6678" s="4">
        <f t="shared" ca="1" si="207"/>
        <v>115</v>
      </c>
      <c r="H6678" s="4">
        <f ca="1">+Data_TABLE[[#This Row],[Qty]]*Data_TABLE[[#This Row],[Unit Price]]</f>
        <v>575</v>
      </c>
      <c r="I6678" s="7">
        <v>42246</v>
      </c>
      <c r="J6678" s="10">
        <f>EOMONTH(Data_TABLE[[#This Row],[Date Sold]],0)</f>
        <v>42247</v>
      </c>
    </row>
    <row r="6679" spans="2:10" x14ac:dyDescent="0.25">
      <c r="B6679" s="1" t="s">
        <v>41</v>
      </c>
      <c r="C6679" s="3" t="s">
        <v>56</v>
      </c>
      <c r="D6679" s="2" t="s">
        <v>52</v>
      </c>
      <c r="E6679" s="3" t="s">
        <v>46</v>
      </c>
      <c r="F6679" s="3">
        <f t="shared" ca="1" si="206"/>
        <v>2</v>
      </c>
      <c r="G6679" s="4">
        <f t="shared" ca="1" si="207"/>
        <v>91</v>
      </c>
      <c r="H6679" s="4">
        <f ca="1">+Data_TABLE[[#This Row],[Qty]]*Data_TABLE[[#This Row],[Unit Price]]</f>
        <v>182</v>
      </c>
      <c r="I6679" s="7">
        <v>42246</v>
      </c>
      <c r="J6679" s="10">
        <f>EOMONTH(Data_TABLE[[#This Row],[Date Sold]],0)</f>
        <v>42247</v>
      </c>
    </row>
    <row r="6680" spans="2:10" x14ac:dyDescent="0.25">
      <c r="B6680" s="1" t="s">
        <v>41</v>
      </c>
      <c r="C6680" s="3" t="s">
        <v>56</v>
      </c>
      <c r="D6680" s="2" t="s">
        <v>50</v>
      </c>
      <c r="E6680" s="3" t="s">
        <v>44</v>
      </c>
      <c r="F6680" s="3">
        <f t="shared" ca="1" si="206"/>
        <v>4</v>
      </c>
      <c r="G6680" s="4">
        <f t="shared" ca="1" si="207"/>
        <v>157</v>
      </c>
      <c r="H6680" s="4">
        <f ca="1">+Data_TABLE[[#This Row],[Qty]]*Data_TABLE[[#This Row],[Unit Price]]</f>
        <v>628</v>
      </c>
      <c r="I6680" s="7">
        <v>42246</v>
      </c>
      <c r="J6680" s="10">
        <f>EOMONTH(Data_TABLE[[#This Row],[Date Sold]],0)</f>
        <v>42247</v>
      </c>
    </row>
    <row r="6681" spans="2:10" x14ac:dyDescent="0.25">
      <c r="B6681" s="1" t="s">
        <v>41</v>
      </c>
      <c r="C6681" s="3" t="s">
        <v>55</v>
      </c>
      <c r="D6681" s="2" t="s">
        <v>49</v>
      </c>
      <c r="E6681" s="3" t="s">
        <v>43</v>
      </c>
      <c r="F6681" s="3">
        <f t="shared" ca="1" si="206"/>
        <v>3</v>
      </c>
      <c r="G6681" s="4">
        <f t="shared" ca="1" si="207"/>
        <v>112</v>
      </c>
      <c r="H6681" s="4">
        <f ca="1">+Data_TABLE[[#This Row],[Qty]]*Data_TABLE[[#This Row],[Unit Price]]</f>
        <v>336</v>
      </c>
      <c r="I6681" s="7">
        <v>42246</v>
      </c>
      <c r="J6681" s="10">
        <f>EOMONTH(Data_TABLE[[#This Row],[Date Sold]],0)</f>
        <v>42247</v>
      </c>
    </row>
    <row r="6682" spans="2:10" x14ac:dyDescent="0.25">
      <c r="B6682" s="1" t="s">
        <v>41</v>
      </c>
      <c r="C6682" s="3" t="s">
        <v>55</v>
      </c>
      <c r="D6682" s="2" t="s">
        <v>51</v>
      </c>
      <c r="E6682" s="3" t="s">
        <v>45</v>
      </c>
      <c r="F6682" s="3">
        <f t="shared" ca="1" si="206"/>
        <v>1</v>
      </c>
      <c r="G6682" s="4">
        <f t="shared" ca="1" si="207"/>
        <v>79</v>
      </c>
      <c r="H6682" s="4">
        <f ca="1">+Data_TABLE[[#This Row],[Qty]]*Data_TABLE[[#This Row],[Unit Price]]</f>
        <v>79</v>
      </c>
      <c r="I6682" s="7">
        <v>42246</v>
      </c>
      <c r="J6682" s="10">
        <f>EOMONTH(Data_TABLE[[#This Row],[Date Sold]],0)</f>
        <v>42247</v>
      </c>
    </row>
    <row r="6683" spans="2:10" x14ac:dyDescent="0.25">
      <c r="B6683" s="1" t="s">
        <v>41</v>
      </c>
      <c r="C6683" s="3" t="s">
        <v>54</v>
      </c>
      <c r="D6683" s="2" t="s">
        <v>48</v>
      </c>
      <c r="E6683" s="3" t="s">
        <v>42</v>
      </c>
      <c r="F6683" s="3">
        <f t="shared" ca="1" si="206"/>
        <v>1</v>
      </c>
      <c r="G6683" s="4">
        <f t="shared" ca="1" si="207"/>
        <v>175</v>
      </c>
      <c r="H6683" s="4">
        <f ca="1">+Data_TABLE[[#This Row],[Qty]]*Data_TABLE[[#This Row],[Unit Price]]</f>
        <v>175</v>
      </c>
      <c r="I6683" s="7">
        <v>42246</v>
      </c>
      <c r="J6683" s="10">
        <f>EOMONTH(Data_TABLE[[#This Row],[Date Sold]],0)</f>
        <v>42247</v>
      </c>
    </row>
    <row r="6684" spans="2:10" x14ac:dyDescent="0.25">
      <c r="B6684" s="1" t="s">
        <v>41</v>
      </c>
      <c r="C6684" s="3" t="s">
        <v>56</v>
      </c>
      <c r="D6684" s="2" t="s">
        <v>50</v>
      </c>
      <c r="E6684" s="3" t="s">
        <v>44</v>
      </c>
      <c r="F6684" s="3">
        <f t="shared" ca="1" si="206"/>
        <v>1</v>
      </c>
      <c r="G6684" s="4">
        <f t="shared" ca="1" si="207"/>
        <v>120</v>
      </c>
      <c r="H6684" s="4">
        <f ca="1">+Data_TABLE[[#This Row],[Qty]]*Data_TABLE[[#This Row],[Unit Price]]</f>
        <v>120</v>
      </c>
      <c r="I6684" s="7">
        <v>42246</v>
      </c>
      <c r="J6684" s="10">
        <f>EOMONTH(Data_TABLE[[#This Row],[Date Sold]],0)</f>
        <v>42247</v>
      </c>
    </row>
    <row r="6685" spans="2:10" x14ac:dyDescent="0.25">
      <c r="B6685" s="1" t="s">
        <v>41</v>
      </c>
      <c r="C6685" s="3" t="s">
        <v>56</v>
      </c>
      <c r="D6685" s="2" t="s">
        <v>50</v>
      </c>
      <c r="E6685" s="3" t="s">
        <v>44</v>
      </c>
      <c r="F6685" s="3">
        <f t="shared" ca="1" si="206"/>
        <v>4</v>
      </c>
      <c r="G6685" s="4">
        <f t="shared" ca="1" si="207"/>
        <v>94</v>
      </c>
      <c r="H6685" s="4">
        <f ca="1">+Data_TABLE[[#This Row],[Qty]]*Data_TABLE[[#This Row],[Unit Price]]</f>
        <v>376</v>
      </c>
      <c r="I6685" s="7">
        <v>42246</v>
      </c>
      <c r="J6685" s="10">
        <f>EOMONTH(Data_TABLE[[#This Row],[Date Sold]],0)</f>
        <v>42247</v>
      </c>
    </row>
    <row r="6686" spans="2:10" x14ac:dyDescent="0.25">
      <c r="B6686" s="1" t="s">
        <v>41</v>
      </c>
      <c r="C6686" s="3" t="s">
        <v>56</v>
      </c>
      <c r="D6686" s="2" t="s">
        <v>50</v>
      </c>
      <c r="E6686" s="3" t="s">
        <v>44</v>
      </c>
      <c r="F6686" s="3">
        <f t="shared" ca="1" si="206"/>
        <v>1</v>
      </c>
      <c r="G6686" s="4">
        <f t="shared" ca="1" si="207"/>
        <v>147</v>
      </c>
      <c r="H6686" s="4">
        <f ca="1">+Data_TABLE[[#This Row],[Qty]]*Data_TABLE[[#This Row],[Unit Price]]</f>
        <v>147</v>
      </c>
      <c r="I6686" s="7">
        <v>42246</v>
      </c>
      <c r="J6686" s="10">
        <f>EOMONTH(Data_TABLE[[#This Row],[Date Sold]],0)</f>
        <v>42247</v>
      </c>
    </row>
    <row r="6687" spans="2:10" x14ac:dyDescent="0.25">
      <c r="B6687" s="1" t="s">
        <v>41</v>
      </c>
      <c r="C6687" s="3" t="s">
        <v>54</v>
      </c>
      <c r="D6687" s="2" t="s">
        <v>48</v>
      </c>
      <c r="E6687" s="3" t="s">
        <v>42</v>
      </c>
      <c r="F6687" s="3">
        <f t="shared" ca="1" si="206"/>
        <v>1</v>
      </c>
      <c r="G6687" s="4">
        <f t="shared" ca="1" si="207"/>
        <v>127</v>
      </c>
      <c r="H6687" s="4">
        <f ca="1">+Data_TABLE[[#This Row],[Qty]]*Data_TABLE[[#This Row],[Unit Price]]</f>
        <v>127</v>
      </c>
      <c r="I6687" s="7">
        <v>42246</v>
      </c>
      <c r="J6687" s="10">
        <f>EOMONTH(Data_TABLE[[#This Row],[Date Sold]],0)</f>
        <v>42247</v>
      </c>
    </row>
    <row r="6688" spans="2:10" x14ac:dyDescent="0.25">
      <c r="B6688" s="1" t="s">
        <v>41</v>
      </c>
      <c r="C6688" s="3" t="s">
        <v>55</v>
      </c>
      <c r="D6688" s="2" t="s">
        <v>51</v>
      </c>
      <c r="E6688" s="3" t="s">
        <v>45</v>
      </c>
      <c r="F6688" s="3">
        <f t="shared" ca="1" si="206"/>
        <v>5</v>
      </c>
      <c r="G6688" s="4">
        <f t="shared" ca="1" si="207"/>
        <v>184</v>
      </c>
      <c r="H6688" s="4">
        <f ca="1">+Data_TABLE[[#This Row],[Qty]]*Data_TABLE[[#This Row],[Unit Price]]</f>
        <v>920</v>
      </c>
      <c r="I6688" s="7">
        <v>42246</v>
      </c>
      <c r="J6688" s="10">
        <f>EOMONTH(Data_TABLE[[#This Row],[Date Sold]],0)</f>
        <v>42247</v>
      </c>
    </row>
    <row r="6689" spans="2:10" x14ac:dyDescent="0.25">
      <c r="B6689" s="1" t="s">
        <v>41</v>
      </c>
      <c r="C6689" s="3" t="s">
        <v>56</v>
      </c>
      <c r="D6689" s="2" t="s">
        <v>50</v>
      </c>
      <c r="E6689" s="3" t="s">
        <v>44</v>
      </c>
      <c r="F6689" s="3">
        <f t="shared" ca="1" si="206"/>
        <v>3</v>
      </c>
      <c r="G6689" s="4">
        <f t="shared" ca="1" si="207"/>
        <v>87</v>
      </c>
      <c r="H6689" s="4">
        <f ca="1">+Data_TABLE[[#This Row],[Qty]]*Data_TABLE[[#This Row],[Unit Price]]</f>
        <v>261</v>
      </c>
      <c r="I6689" s="7">
        <v>42246</v>
      </c>
      <c r="J6689" s="10">
        <f>EOMONTH(Data_TABLE[[#This Row],[Date Sold]],0)</f>
        <v>42247</v>
      </c>
    </row>
    <row r="6690" spans="2:10" x14ac:dyDescent="0.25">
      <c r="B6690" s="1" t="s">
        <v>41</v>
      </c>
      <c r="C6690" s="3" t="s">
        <v>55</v>
      </c>
      <c r="D6690" s="2" t="s">
        <v>51</v>
      </c>
      <c r="E6690" s="3" t="s">
        <v>45</v>
      </c>
      <c r="F6690" s="3">
        <f t="shared" ca="1" si="206"/>
        <v>1</v>
      </c>
      <c r="G6690" s="4">
        <f t="shared" ca="1" si="207"/>
        <v>144</v>
      </c>
      <c r="H6690" s="4">
        <f ca="1">+Data_TABLE[[#This Row],[Qty]]*Data_TABLE[[#This Row],[Unit Price]]</f>
        <v>144</v>
      </c>
      <c r="I6690" s="7">
        <v>42246</v>
      </c>
      <c r="J6690" s="10">
        <f>EOMONTH(Data_TABLE[[#This Row],[Date Sold]],0)</f>
        <v>42247</v>
      </c>
    </row>
    <row r="6691" spans="2:10" x14ac:dyDescent="0.25">
      <c r="B6691" s="1" t="s">
        <v>41</v>
      </c>
      <c r="C6691" s="3" t="s">
        <v>56</v>
      </c>
      <c r="D6691" s="2" t="s">
        <v>50</v>
      </c>
      <c r="E6691" s="3" t="s">
        <v>44</v>
      </c>
      <c r="F6691" s="3">
        <f t="shared" ca="1" si="206"/>
        <v>4</v>
      </c>
      <c r="G6691" s="4">
        <f t="shared" ca="1" si="207"/>
        <v>136</v>
      </c>
      <c r="H6691" s="4">
        <f ca="1">+Data_TABLE[[#This Row],[Qty]]*Data_TABLE[[#This Row],[Unit Price]]</f>
        <v>544</v>
      </c>
      <c r="I6691" s="7">
        <v>42246</v>
      </c>
      <c r="J6691" s="10">
        <f>EOMONTH(Data_TABLE[[#This Row],[Date Sold]],0)</f>
        <v>42247</v>
      </c>
    </row>
    <row r="6692" spans="2:10" x14ac:dyDescent="0.25">
      <c r="B6692" s="1" t="s">
        <v>41</v>
      </c>
      <c r="C6692" s="3" t="s">
        <v>55</v>
      </c>
      <c r="D6692" s="2" t="s">
        <v>49</v>
      </c>
      <c r="E6692" s="3" t="s">
        <v>43</v>
      </c>
      <c r="F6692" s="3">
        <f t="shared" ca="1" si="206"/>
        <v>3</v>
      </c>
      <c r="G6692" s="4">
        <f t="shared" ca="1" si="207"/>
        <v>98</v>
      </c>
      <c r="H6692" s="4">
        <f ca="1">+Data_TABLE[[#This Row],[Qty]]*Data_TABLE[[#This Row],[Unit Price]]</f>
        <v>294</v>
      </c>
      <c r="I6692" s="7">
        <v>42246</v>
      </c>
      <c r="J6692" s="10">
        <f>EOMONTH(Data_TABLE[[#This Row],[Date Sold]],0)</f>
        <v>42247</v>
      </c>
    </row>
    <row r="6693" spans="2:10" x14ac:dyDescent="0.25">
      <c r="B6693" s="1" t="s">
        <v>41</v>
      </c>
      <c r="C6693" s="3" t="s">
        <v>55</v>
      </c>
      <c r="D6693" s="2" t="s">
        <v>51</v>
      </c>
      <c r="E6693" s="3" t="s">
        <v>45</v>
      </c>
      <c r="F6693" s="3">
        <f t="shared" ca="1" si="206"/>
        <v>4</v>
      </c>
      <c r="G6693" s="4">
        <f t="shared" ca="1" si="207"/>
        <v>182</v>
      </c>
      <c r="H6693" s="4">
        <f ca="1">+Data_TABLE[[#This Row],[Qty]]*Data_TABLE[[#This Row],[Unit Price]]</f>
        <v>728</v>
      </c>
      <c r="I6693" s="7">
        <v>42246</v>
      </c>
      <c r="J6693" s="10">
        <f>EOMONTH(Data_TABLE[[#This Row],[Date Sold]],0)</f>
        <v>42247</v>
      </c>
    </row>
    <row r="6694" spans="2:10" x14ac:dyDescent="0.25">
      <c r="B6694" s="1" t="s">
        <v>41</v>
      </c>
      <c r="C6694" s="3" t="s">
        <v>55</v>
      </c>
      <c r="D6694" s="2" t="s">
        <v>51</v>
      </c>
      <c r="E6694" s="3" t="s">
        <v>45</v>
      </c>
      <c r="F6694" s="3">
        <f t="shared" ca="1" si="206"/>
        <v>1</v>
      </c>
      <c r="G6694" s="4">
        <f t="shared" ca="1" si="207"/>
        <v>126</v>
      </c>
      <c r="H6694" s="4">
        <f ca="1">+Data_TABLE[[#This Row],[Qty]]*Data_TABLE[[#This Row],[Unit Price]]</f>
        <v>126</v>
      </c>
      <c r="I6694" s="7">
        <v>42246</v>
      </c>
      <c r="J6694" s="10">
        <f>EOMONTH(Data_TABLE[[#This Row],[Date Sold]],0)</f>
        <v>42247</v>
      </c>
    </row>
    <row r="6695" spans="2:10" x14ac:dyDescent="0.25">
      <c r="B6695" s="1" t="s">
        <v>41</v>
      </c>
      <c r="C6695" s="3" t="s">
        <v>55</v>
      </c>
      <c r="D6695" s="2" t="s">
        <v>49</v>
      </c>
      <c r="E6695" s="3" t="s">
        <v>43</v>
      </c>
      <c r="F6695" s="3">
        <f t="shared" ca="1" si="206"/>
        <v>3</v>
      </c>
      <c r="G6695" s="4">
        <f t="shared" ca="1" si="207"/>
        <v>129</v>
      </c>
      <c r="H6695" s="4">
        <f ca="1">+Data_TABLE[[#This Row],[Qty]]*Data_TABLE[[#This Row],[Unit Price]]</f>
        <v>387</v>
      </c>
      <c r="I6695" s="7">
        <v>42246</v>
      </c>
      <c r="J6695" s="10">
        <f>EOMONTH(Data_TABLE[[#This Row],[Date Sold]],0)</f>
        <v>42247</v>
      </c>
    </row>
    <row r="6696" spans="2:10" x14ac:dyDescent="0.25">
      <c r="B6696" s="1" t="s">
        <v>41</v>
      </c>
      <c r="C6696" s="3" t="s">
        <v>55</v>
      </c>
      <c r="D6696" s="2" t="s">
        <v>49</v>
      </c>
      <c r="E6696" s="3" t="s">
        <v>43</v>
      </c>
      <c r="F6696" s="3">
        <f t="shared" ca="1" si="206"/>
        <v>1</v>
      </c>
      <c r="G6696" s="4">
        <f t="shared" ca="1" si="207"/>
        <v>84</v>
      </c>
      <c r="H6696" s="4">
        <f ca="1">+Data_TABLE[[#This Row],[Qty]]*Data_TABLE[[#This Row],[Unit Price]]</f>
        <v>84</v>
      </c>
      <c r="I6696" s="7">
        <v>42246</v>
      </c>
      <c r="J6696" s="10">
        <f>EOMONTH(Data_TABLE[[#This Row],[Date Sold]],0)</f>
        <v>42247</v>
      </c>
    </row>
    <row r="6697" spans="2:10" x14ac:dyDescent="0.25">
      <c r="B6697" s="1" t="s">
        <v>41</v>
      </c>
      <c r="C6697" s="3" t="s">
        <v>55</v>
      </c>
      <c r="D6697" s="2" t="s">
        <v>51</v>
      </c>
      <c r="E6697" s="3" t="s">
        <v>45</v>
      </c>
      <c r="F6697" s="3">
        <f t="shared" ca="1" si="206"/>
        <v>5</v>
      </c>
      <c r="G6697" s="4">
        <f t="shared" ca="1" si="207"/>
        <v>137</v>
      </c>
      <c r="H6697" s="4">
        <f ca="1">+Data_TABLE[[#This Row],[Qty]]*Data_TABLE[[#This Row],[Unit Price]]</f>
        <v>685</v>
      </c>
      <c r="I6697" s="7">
        <v>42246</v>
      </c>
      <c r="J6697" s="10">
        <f>EOMONTH(Data_TABLE[[#This Row],[Date Sold]],0)</f>
        <v>42247</v>
      </c>
    </row>
    <row r="6698" spans="2:10" x14ac:dyDescent="0.25">
      <c r="B6698" s="1" t="s">
        <v>41</v>
      </c>
      <c r="C6698" s="3" t="s">
        <v>56</v>
      </c>
      <c r="D6698" s="2" t="s">
        <v>52</v>
      </c>
      <c r="E6698" s="3" t="s">
        <v>46</v>
      </c>
      <c r="F6698" s="3">
        <f t="shared" ca="1" si="206"/>
        <v>2</v>
      </c>
      <c r="G6698" s="4">
        <f t="shared" ca="1" si="207"/>
        <v>79</v>
      </c>
      <c r="H6698" s="4">
        <f ca="1">+Data_TABLE[[#This Row],[Qty]]*Data_TABLE[[#This Row],[Unit Price]]</f>
        <v>158</v>
      </c>
      <c r="I6698" s="7">
        <v>42246</v>
      </c>
      <c r="J6698" s="10">
        <f>EOMONTH(Data_TABLE[[#This Row],[Date Sold]],0)</f>
        <v>42247</v>
      </c>
    </row>
    <row r="6699" spans="2:10" x14ac:dyDescent="0.25">
      <c r="B6699" s="1" t="s">
        <v>41</v>
      </c>
      <c r="C6699" s="3" t="s">
        <v>54</v>
      </c>
      <c r="D6699" s="2" t="s">
        <v>48</v>
      </c>
      <c r="E6699" s="3" t="s">
        <v>42</v>
      </c>
      <c r="F6699" s="3">
        <f t="shared" ca="1" si="206"/>
        <v>5</v>
      </c>
      <c r="G6699" s="4">
        <f t="shared" ca="1" si="207"/>
        <v>73</v>
      </c>
      <c r="H6699" s="4">
        <f ca="1">+Data_TABLE[[#This Row],[Qty]]*Data_TABLE[[#This Row],[Unit Price]]</f>
        <v>365</v>
      </c>
      <c r="I6699" s="7">
        <v>42246</v>
      </c>
      <c r="J6699" s="10">
        <f>EOMONTH(Data_TABLE[[#This Row],[Date Sold]],0)</f>
        <v>42247</v>
      </c>
    </row>
    <row r="6700" spans="2:10" x14ac:dyDescent="0.25">
      <c r="B6700" s="1" t="s">
        <v>41</v>
      </c>
      <c r="C6700" s="3" t="s">
        <v>56</v>
      </c>
      <c r="D6700" s="2" t="s">
        <v>52</v>
      </c>
      <c r="E6700" s="3" t="s">
        <v>46</v>
      </c>
      <c r="F6700" s="3">
        <f t="shared" ca="1" si="206"/>
        <v>1</v>
      </c>
      <c r="G6700" s="4">
        <f t="shared" ca="1" si="207"/>
        <v>95</v>
      </c>
      <c r="H6700" s="4">
        <f ca="1">+Data_TABLE[[#This Row],[Qty]]*Data_TABLE[[#This Row],[Unit Price]]</f>
        <v>95</v>
      </c>
      <c r="I6700" s="7">
        <v>42246</v>
      </c>
      <c r="J6700" s="10">
        <f>EOMONTH(Data_TABLE[[#This Row],[Date Sold]],0)</f>
        <v>42247</v>
      </c>
    </row>
    <row r="6701" spans="2:10" x14ac:dyDescent="0.25">
      <c r="B6701" s="1" t="s">
        <v>41</v>
      </c>
      <c r="C6701" s="3" t="s">
        <v>54</v>
      </c>
      <c r="D6701" s="2" t="s">
        <v>48</v>
      </c>
      <c r="E6701" s="3" t="s">
        <v>42</v>
      </c>
      <c r="F6701" s="3">
        <f t="shared" ca="1" si="206"/>
        <v>2</v>
      </c>
      <c r="G6701" s="4">
        <f t="shared" ca="1" si="207"/>
        <v>118</v>
      </c>
      <c r="H6701" s="4">
        <f ca="1">+Data_TABLE[[#This Row],[Qty]]*Data_TABLE[[#This Row],[Unit Price]]</f>
        <v>236</v>
      </c>
      <c r="I6701" s="7">
        <v>42246</v>
      </c>
      <c r="J6701" s="10">
        <f>EOMONTH(Data_TABLE[[#This Row],[Date Sold]],0)</f>
        <v>42247</v>
      </c>
    </row>
    <row r="6702" spans="2:10" x14ac:dyDescent="0.25">
      <c r="B6702" s="1" t="s">
        <v>41</v>
      </c>
      <c r="C6702" s="3" t="s">
        <v>56</v>
      </c>
      <c r="D6702" s="2" t="s">
        <v>50</v>
      </c>
      <c r="E6702" s="3" t="s">
        <v>44</v>
      </c>
      <c r="F6702" s="3">
        <f t="shared" ca="1" si="206"/>
        <v>3</v>
      </c>
      <c r="G6702" s="4">
        <f t="shared" ca="1" si="207"/>
        <v>84</v>
      </c>
      <c r="H6702" s="4">
        <f ca="1">+Data_TABLE[[#This Row],[Qty]]*Data_TABLE[[#This Row],[Unit Price]]</f>
        <v>252</v>
      </c>
      <c r="I6702" s="7">
        <v>42246</v>
      </c>
      <c r="J6702" s="10">
        <f>EOMONTH(Data_TABLE[[#This Row],[Date Sold]],0)</f>
        <v>42247</v>
      </c>
    </row>
    <row r="6703" spans="2:10" x14ac:dyDescent="0.25">
      <c r="B6703" s="1" t="s">
        <v>41</v>
      </c>
      <c r="C6703" s="3" t="s">
        <v>55</v>
      </c>
      <c r="D6703" s="2" t="s">
        <v>49</v>
      </c>
      <c r="E6703" s="3" t="s">
        <v>43</v>
      </c>
      <c r="F6703" s="3">
        <f t="shared" ca="1" si="206"/>
        <v>3</v>
      </c>
      <c r="G6703" s="4">
        <f t="shared" ca="1" si="207"/>
        <v>199</v>
      </c>
      <c r="H6703" s="4">
        <f ca="1">+Data_TABLE[[#This Row],[Qty]]*Data_TABLE[[#This Row],[Unit Price]]</f>
        <v>597</v>
      </c>
      <c r="I6703" s="7">
        <v>42247</v>
      </c>
      <c r="J6703" s="10">
        <f>EOMONTH(Data_TABLE[[#This Row],[Date Sold]],0)</f>
        <v>42247</v>
      </c>
    </row>
    <row r="6704" spans="2:10" x14ac:dyDescent="0.25">
      <c r="B6704" s="1" t="s">
        <v>41</v>
      </c>
      <c r="C6704" s="3" t="s">
        <v>56</v>
      </c>
      <c r="D6704" s="2" t="s">
        <v>52</v>
      </c>
      <c r="E6704" s="3" t="s">
        <v>46</v>
      </c>
      <c r="F6704" s="3">
        <f t="shared" ca="1" si="206"/>
        <v>3</v>
      </c>
      <c r="G6704" s="4">
        <f t="shared" ca="1" si="207"/>
        <v>149</v>
      </c>
      <c r="H6704" s="4">
        <f ca="1">+Data_TABLE[[#This Row],[Qty]]*Data_TABLE[[#This Row],[Unit Price]]</f>
        <v>447</v>
      </c>
      <c r="I6704" s="7">
        <v>42247</v>
      </c>
      <c r="J6704" s="10">
        <f>EOMONTH(Data_TABLE[[#This Row],[Date Sold]],0)</f>
        <v>42247</v>
      </c>
    </row>
    <row r="6705" spans="2:10" x14ac:dyDescent="0.25">
      <c r="B6705" s="1" t="s">
        <v>41</v>
      </c>
      <c r="C6705" s="3" t="s">
        <v>54</v>
      </c>
      <c r="D6705" s="2" t="s">
        <v>48</v>
      </c>
      <c r="E6705" s="3" t="s">
        <v>42</v>
      </c>
      <c r="F6705" s="3">
        <f t="shared" ref="F6705:F6768" ca="1" si="208">RANDBETWEEN(1,5)</f>
        <v>5</v>
      </c>
      <c r="G6705" s="4">
        <f t="shared" ref="G6705:G6768" ca="1" si="209">RANDBETWEEN(60,200)</f>
        <v>175</v>
      </c>
      <c r="H6705" s="4">
        <f ca="1">+Data_TABLE[[#This Row],[Qty]]*Data_TABLE[[#This Row],[Unit Price]]</f>
        <v>875</v>
      </c>
      <c r="I6705" s="7">
        <v>42247</v>
      </c>
      <c r="J6705" s="10">
        <f>EOMONTH(Data_TABLE[[#This Row],[Date Sold]],0)</f>
        <v>42247</v>
      </c>
    </row>
    <row r="6706" spans="2:10" x14ac:dyDescent="0.25">
      <c r="B6706" s="1" t="s">
        <v>41</v>
      </c>
      <c r="C6706" s="3" t="s">
        <v>55</v>
      </c>
      <c r="D6706" s="2" t="s">
        <v>49</v>
      </c>
      <c r="E6706" s="3" t="s">
        <v>43</v>
      </c>
      <c r="F6706" s="3">
        <f t="shared" ca="1" si="208"/>
        <v>3</v>
      </c>
      <c r="G6706" s="4">
        <f t="shared" ca="1" si="209"/>
        <v>117</v>
      </c>
      <c r="H6706" s="4">
        <f ca="1">+Data_TABLE[[#This Row],[Qty]]*Data_TABLE[[#This Row],[Unit Price]]</f>
        <v>351</v>
      </c>
      <c r="I6706" s="7">
        <v>42247</v>
      </c>
      <c r="J6706" s="10">
        <f>EOMONTH(Data_TABLE[[#This Row],[Date Sold]],0)</f>
        <v>42247</v>
      </c>
    </row>
    <row r="6707" spans="2:10" x14ac:dyDescent="0.25">
      <c r="B6707" s="1" t="s">
        <v>41</v>
      </c>
      <c r="C6707" s="3" t="s">
        <v>56</v>
      </c>
      <c r="D6707" s="2" t="s">
        <v>50</v>
      </c>
      <c r="E6707" s="3" t="s">
        <v>44</v>
      </c>
      <c r="F6707" s="3">
        <f t="shared" ca="1" si="208"/>
        <v>2</v>
      </c>
      <c r="G6707" s="4">
        <f t="shared" ca="1" si="209"/>
        <v>132</v>
      </c>
      <c r="H6707" s="4">
        <f ca="1">+Data_TABLE[[#This Row],[Qty]]*Data_TABLE[[#This Row],[Unit Price]]</f>
        <v>264</v>
      </c>
      <c r="I6707" s="7">
        <v>42247</v>
      </c>
      <c r="J6707" s="10">
        <f>EOMONTH(Data_TABLE[[#This Row],[Date Sold]],0)</f>
        <v>42247</v>
      </c>
    </row>
    <row r="6708" spans="2:10" x14ac:dyDescent="0.25">
      <c r="B6708" s="1" t="s">
        <v>41</v>
      </c>
      <c r="C6708" s="3" t="s">
        <v>55</v>
      </c>
      <c r="D6708" s="2" t="s">
        <v>49</v>
      </c>
      <c r="E6708" s="3" t="s">
        <v>43</v>
      </c>
      <c r="F6708" s="3">
        <f t="shared" ca="1" si="208"/>
        <v>1</v>
      </c>
      <c r="G6708" s="4">
        <f t="shared" ca="1" si="209"/>
        <v>152</v>
      </c>
      <c r="H6708" s="4">
        <f ca="1">+Data_TABLE[[#This Row],[Qty]]*Data_TABLE[[#This Row],[Unit Price]]</f>
        <v>152</v>
      </c>
      <c r="I6708" s="7">
        <v>42247</v>
      </c>
      <c r="J6708" s="10">
        <f>EOMONTH(Data_TABLE[[#This Row],[Date Sold]],0)</f>
        <v>42247</v>
      </c>
    </row>
    <row r="6709" spans="2:10" x14ac:dyDescent="0.25">
      <c r="B6709" s="1" t="s">
        <v>41</v>
      </c>
      <c r="C6709" s="3" t="s">
        <v>55</v>
      </c>
      <c r="D6709" s="2" t="s">
        <v>51</v>
      </c>
      <c r="E6709" s="3" t="s">
        <v>45</v>
      </c>
      <c r="F6709" s="3">
        <f t="shared" ca="1" si="208"/>
        <v>4</v>
      </c>
      <c r="G6709" s="4">
        <f t="shared" ca="1" si="209"/>
        <v>92</v>
      </c>
      <c r="H6709" s="4">
        <f ca="1">+Data_TABLE[[#This Row],[Qty]]*Data_TABLE[[#This Row],[Unit Price]]</f>
        <v>368</v>
      </c>
      <c r="I6709" s="7">
        <v>42247</v>
      </c>
      <c r="J6709" s="10">
        <f>EOMONTH(Data_TABLE[[#This Row],[Date Sold]],0)</f>
        <v>42247</v>
      </c>
    </row>
    <row r="6710" spans="2:10" x14ac:dyDescent="0.25">
      <c r="B6710" s="1" t="s">
        <v>41</v>
      </c>
      <c r="C6710" s="3" t="s">
        <v>55</v>
      </c>
      <c r="D6710" s="2" t="s">
        <v>49</v>
      </c>
      <c r="E6710" s="3" t="s">
        <v>43</v>
      </c>
      <c r="F6710" s="3">
        <f t="shared" ca="1" si="208"/>
        <v>3</v>
      </c>
      <c r="G6710" s="4">
        <f t="shared" ca="1" si="209"/>
        <v>180</v>
      </c>
      <c r="H6710" s="4">
        <f ca="1">+Data_TABLE[[#This Row],[Qty]]*Data_TABLE[[#This Row],[Unit Price]]</f>
        <v>540</v>
      </c>
      <c r="I6710" s="7">
        <v>42247</v>
      </c>
      <c r="J6710" s="10">
        <f>EOMONTH(Data_TABLE[[#This Row],[Date Sold]],0)</f>
        <v>42247</v>
      </c>
    </row>
    <row r="6711" spans="2:10" x14ac:dyDescent="0.25">
      <c r="B6711" s="1" t="s">
        <v>41</v>
      </c>
      <c r="C6711" s="3" t="s">
        <v>55</v>
      </c>
      <c r="D6711" s="2" t="s">
        <v>51</v>
      </c>
      <c r="E6711" s="3" t="s">
        <v>45</v>
      </c>
      <c r="F6711" s="3">
        <f t="shared" ca="1" si="208"/>
        <v>1</v>
      </c>
      <c r="G6711" s="4">
        <f t="shared" ca="1" si="209"/>
        <v>154</v>
      </c>
      <c r="H6711" s="4">
        <f ca="1">+Data_TABLE[[#This Row],[Qty]]*Data_TABLE[[#This Row],[Unit Price]]</f>
        <v>154</v>
      </c>
      <c r="I6711" s="7">
        <v>42247</v>
      </c>
      <c r="J6711" s="10">
        <f>EOMONTH(Data_TABLE[[#This Row],[Date Sold]],0)</f>
        <v>42247</v>
      </c>
    </row>
    <row r="6712" spans="2:10" x14ac:dyDescent="0.25">
      <c r="B6712" s="1" t="s">
        <v>41</v>
      </c>
      <c r="C6712" s="3" t="s">
        <v>55</v>
      </c>
      <c r="D6712" s="2" t="s">
        <v>49</v>
      </c>
      <c r="E6712" s="3" t="s">
        <v>43</v>
      </c>
      <c r="F6712" s="3">
        <f t="shared" ca="1" si="208"/>
        <v>2</v>
      </c>
      <c r="G6712" s="4">
        <f t="shared" ca="1" si="209"/>
        <v>76</v>
      </c>
      <c r="H6712" s="4">
        <f ca="1">+Data_TABLE[[#This Row],[Qty]]*Data_TABLE[[#This Row],[Unit Price]]</f>
        <v>152</v>
      </c>
      <c r="I6712" s="7">
        <v>42247</v>
      </c>
      <c r="J6712" s="10">
        <f>EOMONTH(Data_TABLE[[#This Row],[Date Sold]],0)</f>
        <v>42247</v>
      </c>
    </row>
    <row r="6713" spans="2:10" x14ac:dyDescent="0.25">
      <c r="B6713" s="1" t="s">
        <v>41</v>
      </c>
      <c r="C6713" s="3" t="s">
        <v>56</v>
      </c>
      <c r="D6713" s="2" t="s">
        <v>52</v>
      </c>
      <c r="E6713" s="3" t="s">
        <v>46</v>
      </c>
      <c r="F6713" s="3">
        <f t="shared" ca="1" si="208"/>
        <v>4</v>
      </c>
      <c r="G6713" s="4">
        <f t="shared" ca="1" si="209"/>
        <v>195</v>
      </c>
      <c r="H6713" s="4">
        <f ca="1">+Data_TABLE[[#This Row],[Qty]]*Data_TABLE[[#This Row],[Unit Price]]</f>
        <v>780</v>
      </c>
      <c r="I6713" s="7">
        <v>42247</v>
      </c>
      <c r="J6713" s="10">
        <f>EOMONTH(Data_TABLE[[#This Row],[Date Sold]],0)</f>
        <v>42247</v>
      </c>
    </row>
    <row r="6714" spans="2:10" x14ac:dyDescent="0.25">
      <c r="B6714" s="1" t="s">
        <v>41</v>
      </c>
      <c r="C6714" s="3" t="s">
        <v>54</v>
      </c>
      <c r="D6714" s="2" t="s">
        <v>48</v>
      </c>
      <c r="E6714" s="3" t="s">
        <v>42</v>
      </c>
      <c r="F6714" s="3">
        <f t="shared" ca="1" si="208"/>
        <v>5</v>
      </c>
      <c r="G6714" s="4">
        <f t="shared" ca="1" si="209"/>
        <v>159</v>
      </c>
      <c r="H6714" s="4">
        <f ca="1">+Data_TABLE[[#This Row],[Qty]]*Data_TABLE[[#This Row],[Unit Price]]</f>
        <v>795</v>
      </c>
      <c r="I6714" s="7">
        <v>42247</v>
      </c>
      <c r="J6714" s="10">
        <f>EOMONTH(Data_TABLE[[#This Row],[Date Sold]],0)</f>
        <v>42247</v>
      </c>
    </row>
    <row r="6715" spans="2:10" x14ac:dyDescent="0.25">
      <c r="B6715" s="1" t="s">
        <v>41</v>
      </c>
      <c r="C6715" s="3" t="s">
        <v>56</v>
      </c>
      <c r="D6715" s="2" t="s">
        <v>50</v>
      </c>
      <c r="E6715" s="3" t="s">
        <v>44</v>
      </c>
      <c r="F6715" s="3">
        <f t="shared" ca="1" si="208"/>
        <v>3</v>
      </c>
      <c r="G6715" s="4">
        <f t="shared" ca="1" si="209"/>
        <v>139</v>
      </c>
      <c r="H6715" s="4">
        <f ca="1">+Data_TABLE[[#This Row],[Qty]]*Data_TABLE[[#This Row],[Unit Price]]</f>
        <v>417</v>
      </c>
      <c r="I6715" s="7">
        <v>42247</v>
      </c>
      <c r="J6715" s="10">
        <f>EOMONTH(Data_TABLE[[#This Row],[Date Sold]],0)</f>
        <v>42247</v>
      </c>
    </row>
    <row r="6716" spans="2:10" x14ac:dyDescent="0.25">
      <c r="B6716" s="1" t="s">
        <v>41</v>
      </c>
      <c r="C6716" s="3" t="s">
        <v>55</v>
      </c>
      <c r="D6716" s="2" t="s">
        <v>49</v>
      </c>
      <c r="E6716" s="3" t="s">
        <v>43</v>
      </c>
      <c r="F6716" s="3">
        <f t="shared" ca="1" si="208"/>
        <v>3</v>
      </c>
      <c r="G6716" s="4">
        <f t="shared" ca="1" si="209"/>
        <v>97</v>
      </c>
      <c r="H6716" s="4">
        <f ca="1">+Data_TABLE[[#This Row],[Qty]]*Data_TABLE[[#This Row],[Unit Price]]</f>
        <v>291</v>
      </c>
      <c r="I6716" s="7">
        <v>42247</v>
      </c>
      <c r="J6716" s="10">
        <f>EOMONTH(Data_TABLE[[#This Row],[Date Sold]],0)</f>
        <v>42247</v>
      </c>
    </row>
    <row r="6717" spans="2:10" x14ac:dyDescent="0.25">
      <c r="B6717" s="1" t="s">
        <v>41</v>
      </c>
      <c r="C6717" s="3" t="s">
        <v>55</v>
      </c>
      <c r="D6717" s="2" t="s">
        <v>49</v>
      </c>
      <c r="E6717" s="3" t="s">
        <v>43</v>
      </c>
      <c r="F6717" s="3">
        <f t="shared" ca="1" si="208"/>
        <v>3</v>
      </c>
      <c r="G6717" s="4">
        <f t="shared" ca="1" si="209"/>
        <v>123</v>
      </c>
      <c r="H6717" s="4">
        <f ca="1">+Data_TABLE[[#This Row],[Qty]]*Data_TABLE[[#This Row],[Unit Price]]</f>
        <v>369</v>
      </c>
      <c r="I6717" s="7">
        <v>42247</v>
      </c>
      <c r="J6717" s="10">
        <f>EOMONTH(Data_TABLE[[#This Row],[Date Sold]],0)</f>
        <v>42247</v>
      </c>
    </row>
    <row r="6718" spans="2:10" x14ac:dyDescent="0.25">
      <c r="B6718" s="1" t="s">
        <v>41</v>
      </c>
      <c r="C6718" s="3" t="s">
        <v>56</v>
      </c>
      <c r="D6718" s="2" t="s">
        <v>52</v>
      </c>
      <c r="E6718" s="3" t="s">
        <v>46</v>
      </c>
      <c r="F6718" s="3">
        <f t="shared" ca="1" si="208"/>
        <v>1</v>
      </c>
      <c r="G6718" s="4">
        <f t="shared" ca="1" si="209"/>
        <v>169</v>
      </c>
      <c r="H6718" s="4">
        <f ca="1">+Data_TABLE[[#This Row],[Qty]]*Data_TABLE[[#This Row],[Unit Price]]</f>
        <v>169</v>
      </c>
      <c r="I6718" s="7">
        <v>42247</v>
      </c>
      <c r="J6718" s="10">
        <f>EOMONTH(Data_TABLE[[#This Row],[Date Sold]],0)</f>
        <v>42247</v>
      </c>
    </row>
    <row r="6719" spans="2:10" x14ac:dyDescent="0.25">
      <c r="B6719" s="1" t="s">
        <v>41</v>
      </c>
      <c r="C6719" s="3" t="s">
        <v>55</v>
      </c>
      <c r="D6719" s="2" t="s">
        <v>49</v>
      </c>
      <c r="E6719" s="3" t="s">
        <v>43</v>
      </c>
      <c r="F6719" s="3">
        <f t="shared" ca="1" si="208"/>
        <v>5</v>
      </c>
      <c r="G6719" s="4">
        <f t="shared" ca="1" si="209"/>
        <v>159</v>
      </c>
      <c r="H6719" s="4">
        <f ca="1">+Data_TABLE[[#This Row],[Qty]]*Data_TABLE[[#This Row],[Unit Price]]</f>
        <v>795</v>
      </c>
      <c r="I6719" s="7">
        <v>42247</v>
      </c>
      <c r="J6719" s="10">
        <f>EOMONTH(Data_TABLE[[#This Row],[Date Sold]],0)</f>
        <v>42247</v>
      </c>
    </row>
    <row r="6720" spans="2:10" x14ac:dyDescent="0.25">
      <c r="B6720" s="1" t="s">
        <v>41</v>
      </c>
      <c r="C6720" s="3" t="s">
        <v>55</v>
      </c>
      <c r="D6720" s="2" t="s">
        <v>49</v>
      </c>
      <c r="E6720" s="3" t="s">
        <v>43</v>
      </c>
      <c r="F6720" s="3">
        <f t="shared" ca="1" si="208"/>
        <v>3</v>
      </c>
      <c r="G6720" s="4">
        <f t="shared" ca="1" si="209"/>
        <v>172</v>
      </c>
      <c r="H6720" s="4">
        <f ca="1">+Data_TABLE[[#This Row],[Qty]]*Data_TABLE[[#This Row],[Unit Price]]</f>
        <v>516</v>
      </c>
      <c r="I6720" s="7">
        <v>42247</v>
      </c>
      <c r="J6720" s="10">
        <f>EOMONTH(Data_TABLE[[#This Row],[Date Sold]],0)</f>
        <v>42247</v>
      </c>
    </row>
    <row r="6721" spans="2:10" x14ac:dyDescent="0.25">
      <c r="B6721" s="1" t="s">
        <v>41</v>
      </c>
      <c r="C6721" s="3" t="s">
        <v>56</v>
      </c>
      <c r="D6721" s="2" t="s">
        <v>52</v>
      </c>
      <c r="E6721" s="3" t="s">
        <v>46</v>
      </c>
      <c r="F6721" s="3">
        <f t="shared" ca="1" si="208"/>
        <v>5</v>
      </c>
      <c r="G6721" s="4">
        <f t="shared" ca="1" si="209"/>
        <v>67</v>
      </c>
      <c r="H6721" s="4">
        <f ca="1">+Data_TABLE[[#This Row],[Qty]]*Data_TABLE[[#This Row],[Unit Price]]</f>
        <v>335</v>
      </c>
      <c r="I6721" s="7">
        <v>42247</v>
      </c>
      <c r="J6721" s="10">
        <f>EOMONTH(Data_TABLE[[#This Row],[Date Sold]],0)</f>
        <v>42247</v>
      </c>
    </row>
    <row r="6722" spans="2:10" x14ac:dyDescent="0.25">
      <c r="B6722" s="1" t="s">
        <v>41</v>
      </c>
      <c r="C6722" s="3" t="s">
        <v>55</v>
      </c>
      <c r="D6722" s="2" t="s">
        <v>49</v>
      </c>
      <c r="E6722" s="3" t="s">
        <v>43</v>
      </c>
      <c r="F6722" s="3">
        <f t="shared" ca="1" si="208"/>
        <v>1</v>
      </c>
      <c r="G6722" s="4">
        <f t="shared" ca="1" si="209"/>
        <v>136</v>
      </c>
      <c r="H6722" s="4">
        <f ca="1">+Data_TABLE[[#This Row],[Qty]]*Data_TABLE[[#This Row],[Unit Price]]</f>
        <v>136</v>
      </c>
      <c r="I6722" s="7">
        <v>42247</v>
      </c>
      <c r="J6722" s="10">
        <f>EOMONTH(Data_TABLE[[#This Row],[Date Sold]],0)</f>
        <v>42247</v>
      </c>
    </row>
    <row r="6723" spans="2:10" x14ac:dyDescent="0.25">
      <c r="B6723" s="1" t="s">
        <v>41</v>
      </c>
      <c r="C6723" s="3" t="s">
        <v>56</v>
      </c>
      <c r="D6723" s="2" t="s">
        <v>52</v>
      </c>
      <c r="E6723" s="3" t="s">
        <v>46</v>
      </c>
      <c r="F6723" s="3">
        <f t="shared" ca="1" si="208"/>
        <v>2</v>
      </c>
      <c r="G6723" s="4">
        <f t="shared" ca="1" si="209"/>
        <v>94</v>
      </c>
      <c r="H6723" s="4">
        <f ca="1">+Data_TABLE[[#This Row],[Qty]]*Data_TABLE[[#This Row],[Unit Price]]</f>
        <v>188</v>
      </c>
      <c r="I6723" s="7">
        <v>42247</v>
      </c>
      <c r="J6723" s="10">
        <f>EOMONTH(Data_TABLE[[#This Row],[Date Sold]],0)</f>
        <v>42247</v>
      </c>
    </row>
    <row r="6724" spans="2:10" x14ac:dyDescent="0.25">
      <c r="B6724" s="1" t="s">
        <v>41</v>
      </c>
      <c r="C6724" s="3" t="s">
        <v>55</v>
      </c>
      <c r="D6724" s="2" t="s">
        <v>51</v>
      </c>
      <c r="E6724" s="3" t="s">
        <v>45</v>
      </c>
      <c r="F6724" s="3">
        <f t="shared" ca="1" si="208"/>
        <v>1</v>
      </c>
      <c r="G6724" s="4">
        <f t="shared" ca="1" si="209"/>
        <v>72</v>
      </c>
      <c r="H6724" s="4">
        <f ca="1">+Data_TABLE[[#This Row],[Qty]]*Data_TABLE[[#This Row],[Unit Price]]</f>
        <v>72</v>
      </c>
      <c r="I6724" s="7">
        <v>42247</v>
      </c>
      <c r="J6724" s="10">
        <f>EOMONTH(Data_TABLE[[#This Row],[Date Sold]],0)</f>
        <v>42247</v>
      </c>
    </row>
    <row r="6725" spans="2:10" x14ac:dyDescent="0.25">
      <c r="B6725" s="1" t="s">
        <v>41</v>
      </c>
      <c r="C6725" s="3" t="s">
        <v>56</v>
      </c>
      <c r="D6725" s="2" t="s">
        <v>52</v>
      </c>
      <c r="E6725" s="3" t="s">
        <v>46</v>
      </c>
      <c r="F6725" s="3">
        <f t="shared" ca="1" si="208"/>
        <v>5</v>
      </c>
      <c r="G6725" s="4">
        <f t="shared" ca="1" si="209"/>
        <v>130</v>
      </c>
      <c r="H6725" s="4">
        <f ca="1">+Data_TABLE[[#This Row],[Qty]]*Data_TABLE[[#This Row],[Unit Price]]</f>
        <v>650</v>
      </c>
      <c r="I6725" s="7">
        <v>42247</v>
      </c>
      <c r="J6725" s="10">
        <f>EOMONTH(Data_TABLE[[#This Row],[Date Sold]],0)</f>
        <v>42247</v>
      </c>
    </row>
    <row r="6726" spans="2:10" x14ac:dyDescent="0.25">
      <c r="B6726" s="1" t="s">
        <v>41</v>
      </c>
      <c r="C6726" s="3" t="s">
        <v>54</v>
      </c>
      <c r="D6726" s="2" t="s">
        <v>48</v>
      </c>
      <c r="E6726" s="3" t="s">
        <v>42</v>
      </c>
      <c r="F6726" s="3">
        <f t="shared" ca="1" si="208"/>
        <v>4</v>
      </c>
      <c r="G6726" s="4">
        <f t="shared" ca="1" si="209"/>
        <v>196</v>
      </c>
      <c r="H6726" s="4">
        <f ca="1">+Data_TABLE[[#This Row],[Qty]]*Data_TABLE[[#This Row],[Unit Price]]</f>
        <v>784</v>
      </c>
      <c r="I6726" s="7">
        <v>42247</v>
      </c>
      <c r="J6726" s="10">
        <f>EOMONTH(Data_TABLE[[#This Row],[Date Sold]],0)</f>
        <v>42247</v>
      </c>
    </row>
    <row r="6727" spans="2:10" x14ac:dyDescent="0.25">
      <c r="B6727" s="1" t="s">
        <v>41</v>
      </c>
      <c r="C6727" s="3" t="s">
        <v>55</v>
      </c>
      <c r="D6727" s="2" t="s">
        <v>51</v>
      </c>
      <c r="E6727" s="3" t="s">
        <v>45</v>
      </c>
      <c r="F6727" s="3">
        <f t="shared" ca="1" si="208"/>
        <v>5</v>
      </c>
      <c r="G6727" s="4">
        <f t="shared" ca="1" si="209"/>
        <v>131</v>
      </c>
      <c r="H6727" s="4">
        <f ca="1">+Data_TABLE[[#This Row],[Qty]]*Data_TABLE[[#This Row],[Unit Price]]</f>
        <v>655</v>
      </c>
      <c r="I6727" s="7">
        <v>42247</v>
      </c>
      <c r="J6727" s="10">
        <f>EOMONTH(Data_TABLE[[#This Row],[Date Sold]],0)</f>
        <v>42247</v>
      </c>
    </row>
    <row r="6728" spans="2:10" x14ac:dyDescent="0.25">
      <c r="B6728" s="1" t="s">
        <v>41</v>
      </c>
      <c r="C6728" s="3" t="s">
        <v>54</v>
      </c>
      <c r="D6728" s="2" t="s">
        <v>48</v>
      </c>
      <c r="E6728" s="3" t="s">
        <v>42</v>
      </c>
      <c r="F6728" s="3">
        <f t="shared" ca="1" si="208"/>
        <v>2</v>
      </c>
      <c r="G6728" s="4">
        <f t="shared" ca="1" si="209"/>
        <v>139</v>
      </c>
      <c r="H6728" s="4">
        <f ca="1">+Data_TABLE[[#This Row],[Qty]]*Data_TABLE[[#This Row],[Unit Price]]</f>
        <v>278</v>
      </c>
      <c r="I6728" s="7">
        <v>42247</v>
      </c>
      <c r="J6728" s="10">
        <f>EOMONTH(Data_TABLE[[#This Row],[Date Sold]],0)</f>
        <v>42247</v>
      </c>
    </row>
    <row r="6729" spans="2:10" x14ac:dyDescent="0.25">
      <c r="B6729" s="1" t="s">
        <v>41</v>
      </c>
      <c r="C6729" s="3" t="s">
        <v>55</v>
      </c>
      <c r="D6729" s="2" t="s">
        <v>51</v>
      </c>
      <c r="E6729" s="3" t="s">
        <v>45</v>
      </c>
      <c r="F6729" s="3">
        <f t="shared" ca="1" si="208"/>
        <v>3</v>
      </c>
      <c r="G6729" s="4">
        <f t="shared" ca="1" si="209"/>
        <v>102</v>
      </c>
      <c r="H6729" s="4">
        <f ca="1">+Data_TABLE[[#This Row],[Qty]]*Data_TABLE[[#This Row],[Unit Price]]</f>
        <v>306</v>
      </c>
      <c r="I6729" s="7">
        <v>42247</v>
      </c>
      <c r="J6729" s="10">
        <f>EOMONTH(Data_TABLE[[#This Row],[Date Sold]],0)</f>
        <v>42247</v>
      </c>
    </row>
    <row r="6730" spans="2:10" x14ac:dyDescent="0.25">
      <c r="B6730" s="1" t="s">
        <v>41</v>
      </c>
      <c r="C6730" s="3" t="s">
        <v>55</v>
      </c>
      <c r="D6730" s="2" t="s">
        <v>51</v>
      </c>
      <c r="E6730" s="3" t="s">
        <v>45</v>
      </c>
      <c r="F6730" s="3">
        <f t="shared" ca="1" si="208"/>
        <v>1</v>
      </c>
      <c r="G6730" s="4">
        <f t="shared" ca="1" si="209"/>
        <v>162</v>
      </c>
      <c r="H6730" s="4">
        <f ca="1">+Data_TABLE[[#This Row],[Qty]]*Data_TABLE[[#This Row],[Unit Price]]</f>
        <v>162</v>
      </c>
      <c r="I6730" s="7">
        <v>42247</v>
      </c>
      <c r="J6730" s="10">
        <f>EOMONTH(Data_TABLE[[#This Row],[Date Sold]],0)</f>
        <v>42247</v>
      </c>
    </row>
    <row r="6731" spans="2:10" x14ac:dyDescent="0.25">
      <c r="B6731" s="1" t="s">
        <v>41</v>
      </c>
      <c r="C6731" s="3" t="s">
        <v>56</v>
      </c>
      <c r="D6731" s="2" t="s">
        <v>50</v>
      </c>
      <c r="E6731" s="3" t="s">
        <v>44</v>
      </c>
      <c r="F6731" s="3">
        <f t="shared" ca="1" si="208"/>
        <v>2</v>
      </c>
      <c r="G6731" s="4">
        <f t="shared" ca="1" si="209"/>
        <v>171</v>
      </c>
      <c r="H6731" s="4">
        <f ca="1">+Data_TABLE[[#This Row],[Qty]]*Data_TABLE[[#This Row],[Unit Price]]</f>
        <v>342</v>
      </c>
      <c r="I6731" s="7">
        <v>42247</v>
      </c>
      <c r="J6731" s="10">
        <f>EOMONTH(Data_TABLE[[#This Row],[Date Sold]],0)</f>
        <v>42247</v>
      </c>
    </row>
    <row r="6732" spans="2:10" x14ac:dyDescent="0.25">
      <c r="B6732" s="1" t="s">
        <v>41</v>
      </c>
      <c r="C6732" s="3" t="s">
        <v>56</v>
      </c>
      <c r="D6732" s="2" t="s">
        <v>52</v>
      </c>
      <c r="E6732" s="3" t="s">
        <v>46</v>
      </c>
      <c r="F6732" s="3">
        <f t="shared" ca="1" si="208"/>
        <v>2</v>
      </c>
      <c r="G6732" s="4">
        <f t="shared" ca="1" si="209"/>
        <v>88</v>
      </c>
      <c r="H6732" s="4">
        <f ca="1">+Data_TABLE[[#This Row],[Qty]]*Data_TABLE[[#This Row],[Unit Price]]</f>
        <v>176</v>
      </c>
      <c r="I6732" s="7">
        <v>42247</v>
      </c>
      <c r="J6732" s="10">
        <f>EOMONTH(Data_TABLE[[#This Row],[Date Sold]],0)</f>
        <v>42247</v>
      </c>
    </row>
    <row r="6733" spans="2:10" x14ac:dyDescent="0.25">
      <c r="B6733" s="1" t="s">
        <v>41</v>
      </c>
      <c r="C6733" s="3" t="s">
        <v>56</v>
      </c>
      <c r="D6733" s="2" t="s">
        <v>50</v>
      </c>
      <c r="E6733" s="3" t="s">
        <v>44</v>
      </c>
      <c r="F6733" s="3">
        <f t="shared" ca="1" si="208"/>
        <v>3</v>
      </c>
      <c r="G6733" s="4">
        <f t="shared" ca="1" si="209"/>
        <v>168</v>
      </c>
      <c r="H6733" s="4">
        <f ca="1">+Data_TABLE[[#This Row],[Qty]]*Data_TABLE[[#This Row],[Unit Price]]</f>
        <v>504</v>
      </c>
      <c r="I6733" s="7">
        <v>42247</v>
      </c>
      <c r="J6733" s="10">
        <f>EOMONTH(Data_TABLE[[#This Row],[Date Sold]],0)</f>
        <v>42247</v>
      </c>
    </row>
    <row r="6734" spans="2:10" x14ac:dyDescent="0.25">
      <c r="B6734" s="1" t="s">
        <v>41</v>
      </c>
      <c r="C6734" s="3" t="s">
        <v>55</v>
      </c>
      <c r="D6734" s="2" t="s">
        <v>49</v>
      </c>
      <c r="E6734" s="3" t="s">
        <v>43</v>
      </c>
      <c r="F6734" s="3">
        <f t="shared" ca="1" si="208"/>
        <v>3</v>
      </c>
      <c r="G6734" s="4">
        <f t="shared" ca="1" si="209"/>
        <v>65</v>
      </c>
      <c r="H6734" s="4">
        <f ca="1">+Data_TABLE[[#This Row],[Qty]]*Data_TABLE[[#This Row],[Unit Price]]</f>
        <v>195</v>
      </c>
      <c r="I6734" s="7">
        <v>42247</v>
      </c>
      <c r="J6734" s="10">
        <f>EOMONTH(Data_TABLE[[#This Row],[Date Sold]],0)</f>
        <v>42247</v>
      </c>
    </row>
    <row r="6735" spans="2:10" x14ac:dyDescent="0.25">
      <c r="B6735" s="1" t="s">
        <v>41</v>
      </c>
      <c r="C6735" s="3" t="s">
        <v>55</v>
      </c>
      <c r="D6735" s="2" t="s">
        <v>49</v>
      </c>
      <c r="E6735" s="3" t="s">
        <v>43</v>
      </c>
      <c r="F6735" s="3">
        <f t="shared" ca="1" si="208"/>
        <v>5</v>
      </c>
      <c r="G6735" s="4">
        <f t="shared" ca="1" si="209"/>
        <v>73</v>
      </c>
      <c r="H6735" s="4">
        <f ca="1">+Data_TABLE[[#This Row],[Qty]]*Data_TABLE[[#This Row],[Unit Price]]</f>
        <v>365</v>
      </c>
      <c r="I6735" s="7">
        <v>42247</v>
      </c>
      <c r="J6735" s="10">
        <f>EOMONTH(Data_TABLE[[#This Row],[Date Sold]],0)</f>
        <v>42247</v>
      </c>
    </row>
    <row r="6736" spans="2:10" x14ac:dyDescent="0.25">
      <c r="B6736" s="1" t="s">
        <v>41</v>
      </c>
      <c r="C6736" s="3" t="s">
        <v>54</v>
      </c>
      <c r="D6736" s="2" t="s">
        <v>48</v>
      </c>
      <c r="E6736" s="3" t="s">
        <v>42</v>
      </c>
      <c r="F6736" s="3">
        <f t="shared" ca="1" si="208"/>
        <v>5</v>
      </c>
      <c r="G6736" s="4">
        <f t="shared" ca="1" si="209"/>
        <v>60</v>
      </c>
      <c r="H6736" s="4">
        <f ca="1">+Data_TABLE[[#This Row],[Qty]]*Data_TABLE[[#This Row],[Unit Price]]</f>
        <v>300</v>
      </c>
      <c r="I6736" s="7">
        <v>42247</v>
      </c>
      <c r="J6736" s="10">
        <f>EOMONTH(Data_TABLE[[#This Row],[Date Sold]],0)</f>
        <v>42247</v>
      </c>
    </row>
    <row r="6737" spans="2:10" x14ac:dyDescent="0.25">
      <c r="B6737" s="1" t="s">
        <v>41</v>
      </c>
      <c r="C6737" s="3" t="s">
        <v>55</v>
      </c>
      <c r="D6737" s="2" t="s">
        <v>51</v>
      </c>
      <c r="E6737" s="3" t="s">
        <v>45</v>
      </c>
      <c r="F6737" s="3">
        <f t="shared" ca="1" si="208"/>
        <v>3</v>
      </c>
      <c r="G6737" s="4">
        <f t="shared" ca="1" si="209"/>
        <v>85</v>
      </c>
      <c r="H6737" s="4">
        <f ca="1">+Data_TABLE[[#This Row],[Qty]]*Data_TABLE[[#This Row],[Unit Price]]</f>
        <v>255</v>
      </c>
      <c r="I6737" s="7">
        <v>42247</v>
      </c>
      <c r="J6737" s="10">
        <f>EOMONTH(Data_TABLE[[#This Row],[Date Sold]],0)</f>
        <v>42247</v>
      </c>
    </row>
    <row r="6738" spans="2:10" x14ac:dyDescent="0.25">
      <c r="B6738" s="1" t="s">
        <v>41</v>
      </c>
      <c r="C6738" s="3" t="s">
        <v>55</v>
      </c>
      <c r="D6738" s="2" t="s">
        <v>49</v>
      </c>
      <c r="E6738" s="3" t="s">
        <v>43</v>
      </c>
      <c r="F6738" s="3">
        <f t="shared" ca="1" si="208"/>
        <v>2</v>
      </c>
      <c r="G6738" s="4">
        <f t="shared" ca="1" si="209"/>
        <v>176</v>
      </c>
      <c r="H6738" s="4">
        <f ca="1">+Data_TABLE[[#This Row],[Qty]]*Data_TABLE[[#This Row],[Unit Price]]</f>
        <v>352</v>
      </c>
      <c r="I6738" s="7">
        <v>42247</v>
      </c>
      <c r="J6738" s="10">
        <f>EOMONTH(Data_TABLE[[#This Row],[Date Sold]],0)</f>
        <v>42247</v>
      </c>
    </row>
    <row r="6739" spans="2:10" x14ac:dyDescent="0.25">
      <c r="B6739" s="1" t="s">
        <v>41</v>
      </c>
      <c r="C6739" s="3" t="s">
        <v>54</v>
      </c>
      <c r="D6739" s="2" t="s">
        <v>48</v>
      </c>
      <c r="E6739" s="3" t="s">
        <v>42</v>
      </c>
      <c r="F6739" s="3">
        <f t="shared" ca="1" si="208"/>
        <v>2</v>
      </c>
      <c r="G6739" s="4">
        <f t="shared" ca="1" si="209"/>
        <v>82</v>
      </c>
      <c r="H6739" s="4">
        <f ca="1">+Data_TABLE[[#This Row],[Qty]]*Data_TABLE[[#This Row],[Unit Price]]</f>
        <v>164</v>
      </c>
      <c r="I6739" s="7">
        <v>42247</v>
      </c>
      <c r="J6739" s="10">
        <f>EOMONTH(Data_TABLE[[#This Row],[Date Sold]],0)</f>
        <v>42247</v>
      </c>
    </row>
    <row r="6740" spans="2:10" x14ac:dyDescent="0.25">
      <c r="B6740" s="1" t="s">
        <v>41</v>
      </c>
      <c r="C6740" s="3" t="s">
        <v>55</v>
      </c>
      <c r="D6740" s="2" t="s">
        <v>49</v>
      </c>
      <c r="E6740" s="3" t="s">
        <v>43</v>
      </c>
      <c r="F6740" s="3">
        <f t="shared" ca="1" si="208"/>
        <v>4</v>
      </c>
      <c r="G6740" s="4">
        <f t="shared" ca="1" si="209"/>
        <v>130</v>
      </c>
      <c r="H6740" s="4">
        <f ca="1">+Data_TABLE[[#This Row],[Qty]]*Data_TABLE[[#This Row],[Unit Price]]</f>
        <v>520</v>
      </c>
      <c r="I6740" s="7">
        <v>42247</v>
      </c>
      <c r="J6740" s="10">
        <f>EOMONTH(Data_TABLE[[#This Row],[Date Sold]],0)</f>
        <v>42247</v>
      </c>
    </row>
    <row r="6741" spans="2:10" x14ac:dyDescent="0.25">
      <c r="B6741" s="1" t="s">
        <v>41</v>
      </c>
      <c r="C6741" s="3" t="s">
        <v>54</v>
      </c>
      <c r="D6741" s="2" t="s">
        <v>48</v>
      </c>
      <c r="E6741" s="3" t="s">
        <v>42</v>
      </c>
      <c r="F6741" s="3">
        <f t="shared" ca="1" si="208"/>
        <v>2</v>
      </c>
      <c r="G6741" s="4">
        <f t="shared" ca="1" si="209"/>
        <v>60</v>
      </c>
      <c r="H6741" s="4">
        <f ca="1">+Data_TABLE[[#This Row],[Qty]]*Data_TABLE[[#This Row],[Unit Price]]</f>
        <v>120</v>
      </c>
      <c r="I6741" s="7">
        <v>42247</v>
      </c>
      <c r="J6741" s="10">
        <f>EOMONTH(Data_TABLE[[#This Row],[Date Sold]],0)</f>
        <v>42247</v>
      </c>
    </row>
    <row r="6742" spans="2:10" x14ac:dyDescent="0.25">
      <c r="B6742" s="1" t="s">
        <v>41</v>
      </c>
      <c r="C6742" s="3" t="s">
        <v>56</v>
      </c>
      <c r="D6742" s="2" t="s">
        <v>50</v>
      </c>
      <c r="E6742" s="3" t="s">
        <v>44</v>
      </c>
      <c r="F6742" s="3">
        <f t="shared" ca="1" si="208"/>
        <v>3</v>
      </c>
      <c r="G6742" s="4">
        <f t="shared" ca="1" si="209"/>
        <v>96</v>
      </c>
      <c r="H6742" s="4">
        <f ca="1">+Data_TABLE[[#This Row],[Qty]]*Data_TABLE[[#This Row],[Unit Price]]</f>
        <v>288</v>
      </c>
      <c r="I6742" s="7">
        <v>42247</v>
      </c>
      <c r="J6742" s="10">
        <f>EOMONTH(Data_TABLE[[#This Row],[Date Sold]],0)</f>
        <v>42247</v>
      </c>
    </row>
    <row r="6743" spans="2:10" x14ac:dyDescent="0.25">
      <c r="B6743" s="1" t="s">
        <v>41</v>
      </c>
      <c r="C6743" s="3" t="s">
        <v>56</v>
      </c>
      <c r="D6743" s="2" t="s">
        <v>50</v>
      </c>
      <c r="E6743" s="3" t="s">
        <v>44</v>
      </c>
      <c r="F6743" s="3">
        <f t="shared" ca="1" si="208"/>
        <v>1</v>
      </c>
      <c r="G6743" s="4">
        <f t="shared" ca="1" si="209"/>
        <v>114</v>
      </c>
      <c r="H6743" s="4">
        <f ca="1">+Data_TABLE[[#This Row],[Qty]]*Data_TABLE[[#This Row],[Unit Price]]</f>
        <v>114</v>
      </c>
      <c r="I6743" s="7">
        <v>42247</v>
      </c>
      <c r="J6743" s="10">
        <f>EOMONTH(Data_TABLE[[#This Row],[Date Sold]],0)</f>
        <v>42247</v>
      </c>
    </row>
    <row r="6744" spans="2:10" x14ac:dyDescent="0.25">
      <c r="B6744" s="1" t="s">
        <v>41</v>
      </c>
      <c r="C6744" s="3" t="s">
        <v>54</v>
      </c>
      <c r="D6744" s="2" t="s">
        <v>48</v>
      </c>
      <c r="E6744" s="3" t="s">
        <v>42</v>
      </c>
      <c r="F6744" s="3">
        <f t="shared" ca="1" si="208"/>
        <v>4</v>
      </c>
      <c r="G6744" s="4">
        <f t="shared" ca="1" si="209"/>
        <v>68</v>
      </c>
      <c r="H6744" s="4">
        <f ca="1">+Data_TABLE[[#This Row],[Qty]]*Data_TABLE[[#This Row],[Unit Price]]</f>
        <v>272</v>
      </c>
      <c r="I6744" s="7">
        <v>42247</v>
      </c>
      <c r="J6744" s="10">
        <f>EOMONTH(Data_TABLE[[#This Row],[Date Sold]],0)</f>
        <v>42247</v>
      </c>
    </row>
    <row r="6745" spans="2:10" x14ac:dyDescent="0.25">
      <c r="B6745" s="1" t="s">
        <v>41</v>
      </c>
      <c r="C6745" s="3" t="s">
        <v>55</v>
      </c>
      <c r="D6745" s="2" t="s">
        <v>51</v>
      </c>
      <c r="E6745" s="3" t="s">
        <v>45</v>
      </c>
      <c r="F6745" s="3">
        <f t="shared" ca="1" si="208"/>
        <v>4</v>
      </c>
      <c r="G6745" s="4">
        <f t="shared" ca="1" si="209"/>
        <v>174</v>
      </c>
      <c r="H6745" s="4">
        <f ca="1">+Data_TABLE[[#This Row],[Qty]]*Data_TABLE[[#This Row],[Unit Price]]</f>
        <v>696</v>
      </c>
      <c r="I6745" s="7">
        <v>42247</v>
      </c>
      <c r="J6745" s="10">
        <f>EOMONTH(Data_TABLE[[#This Row],[Date Sold]],0)</f>
        <v>42247</v>
      </c>
    </row>
    <row r="6746" spans="2:10" x14ac:dyDescent="0.25">
      <c r="B6746" s="1" t="s">
        <v>41</v>
      </c>
      <c r="C6746" s="3" t="s">
        <v>55</v>
      </c>
      <c r="D6746" s="2" t="s">
        <v>51</v>
      </c>
      <c r="E6746" s="3" t="s">
        <v>45</v>
      </c>
      <c r="F6746" s="3">
        <f t="shared" ca="1" si="208"/>
        <v>5</v>
      </c>
      <c r="G6746" s="4">
        <f t="shared" ca="1" si="209"/>
        <v>68</v>
      </c>
      <c r="H6746" s="4">
        <f ca="1">+Data_TABLE[[#This Row],[Qty]]*Data_TABLE[[#This Row],[Unit Price]]</f>
        <v>340</v>
      </c>
      <c r="I6746" s="7">
        <v>42247</v>
      </c>
      <c r="J6746" s="10">
        <f>EOMONTH(Data_TABLE[[#This Row],[Date Sold]],0)</f>
        <v>42247</v>
      </c>
    </row>
    <row r="6747" spans="2:10" x14ac:dyDescent="0.25">
      <c r="B6747" s="1" t="s">
        <v>41</v>
      </c>
      <c r="C6747" s="3" t="s">
        <v>54</v>
      </c>
      <c r="D6747" s="2" t="s">
        <v>48</v>
      </c>
      <c r="E6747" s="3" t="s">
        <v>42</v>
      </c>
      <c r="F6747" s="3">
        <f t="shared" ca="1" si="208"/>
        <v>1</v>
      </c>
      <c r="G6747" s="4">
        <f t="shared" ca="1" si="209"/>
        <v>60</v>
      </c>
      <c r="H6747" s="4">
        <f ca="1">+Data_TABLE[[#This Row],[Qty]]*Data_TABLE[[#This Row],[Unit Price]]</f>
        <v>60</v>
      </c>
      <c r="I6747" s="7">
        <v>42247</v>
      </c>
      <c r="J6747" s="10">
        <f>EOMONTH(Data_TABLE[[#This Row],[Date Sold]],0)</f>
        <v>42247</v>
      </c>
    </row>
    <row r="6748" spans="2:10" x14ac:dyDescent="0.25">
      <c r="B6748" s="1" t="s">
        <v>41</v>
      </c>
      <c r="C6748" s="3" t="s">
        <v>55</v>
      </c>
      <c r="D6748" s="2" t="s">
        <v>49</v>
      </c>
      <c r="E6748" s="3" t="s">
        <v>43</v>
      </c>
      <c r="F6748" s="3">
        <f t="shared" ca="1" si="208"/>
        <v>1</v>
      </c>
      <c r="G6748" s="4">
        <f t="shared" ca="1" si="209"/>
        <v>100</v>
      </c>
      <c r="H6748" s="4">
        <f ca="1">+Data_TABLE[[#This Row],[Qty]]*Data_TABLE[[#This Row],[Unit Price]]</f>
        <v>100</v>
      </c>
      <c r="I6748" s="7">
        <v>42247</v>
      </c>
      <c r="J6748" s="10">
        <f>EOMONTH(Data_TABLE[[#This Row],[Date Sold]],0)</f>
        <v>42247</v>
      </c>
    </row>
    <row r="6749" spans="2:10" x14ac:dyDescent="0.25">
      <c r="B6749" s="1" t="s">
        <v>41</v>
      </c>
      <c r="C6749" s="3" t="s">
        <v>56</v>
      </c>
      <c r="D6749" s="2" t="s">
        <v>50</v>
      </c>
      <c r="E6749" s="3" t="s">
        <v>44</v>
      </c>
      <c r="F6749" s="3">
        <f t="shared" ca="1" si="208"/>
        <v>4</v>
      </c>
      <c r="G6749" s="4">
        <f t="shared" ca="1" si="209"/>
        <v>61</v>
      </c>
      <c r="H6749" s="4">
        <f ca="1">+Data_TABLE[[#This Row],[Qty]]*Data_TABLE[[#This Row],[Unit Price]]</f>
        <v>244</v>
      </c>
      <c r="I6749" s="7">
        <v>42247</v>
      </c>
      <c r="J6749" s="10">
        <f>EOMONTH(Data_TABLE[[#This Row],[Date Sold]],0)</f>
        <v>42247</v>
      </c>
    </row>
    <row r="6750" spans="2:10" x14ac:dyDescent="0.25">
      <c r="B6750" s="1" t="s">
        <v>41</v>
      </c>
      <c r="C6750" s="3" t="s">
        <v>54</v>
      </c>
      <c r="D6750" s="2" t="s">
        <v>48</v>
      </c>
      <c r="E6750" s="3" t="s">
        <v>42</v>
      </c>
      <c r="F6750" s="3">
        <f t="shared" ca="1" si="208"/>
        <v>3</v>
      </c>
      <c r="G6750" s="4">
        <f t="shared" ca="1" si="209"/>
        <v>105</v>
      </c>
      <c r="H6750" s="4">
        <f ca="1">+Data_TABLE[[#This Row],[Qty]]*Data_TABLE[[#This Row],[Unit Price]]</f>
        <v>315</v>
      </c>
      <c r="I6750" s="7">
        <v>42247</v>
      </c>
      <c r="J6750" s="10">
        <f>EOMONTH(Data_TABLE[[#This Row],[Date Sold]],0)</f>
        <v>42247</v>
      </c>
    </row>
    <row r="6751" spans="2:10" x14ac:dyDescent="0.25">
      <c r="B6751" s="1" t="s">
        <v>41</v>
      </c>
      <c r="C6751" s="3" t="s">
        <v>55</v>
      </c>
      <c r="D6751" s="2" t="s">
        <v>49</v>
      </c>
      <c r="E6751" s="3" t="s">
        <v>43</v>
      </c>
      <c r="F6751" s="3">
        <f t="shared" ca="1" si="208"/>
        <v>2</v>
      </c>
      <c r="G6751" s="4">
        <f t="shared" ca="1" si="209"/>
        <v>105</v>
      </c>
      <c r="H6751" s="4">
        <f ca="1">+Data_TABLE[[#This Row],[Qty]]*Data_TABLE[[#This Row],[Unit Price]]</f>
        <v>210</v>
      </c>
      <c r="I6751" s="7">
        <v>42247</v>
      </c>
      <c r="J6751" s="10">
        <f>EOMONTH(Data_TABLE[[#This Row],[Date Sold]],0)</f>
        <v>42247</v>
      </c>
    </row>
    <row r="6752" spans="2:10" x14ac:dyDescent="0.25">
      <c r="B6752" s="1" t="s">
        <v>41</v>
      </c>
      <c r="C6752" s="3" t="s">
        <v>55</v>
      </c>
      <c r="D6752" s="2" t="s">
        <v>51</v>
      </c>
      <c r="E6752" s="3" t="s">
        <v>45</v>
      </c>
      <c r="F6752" s="3">
        <f t="shared" ca="1" si="208"/>
        <v>4</v>
      </c>
      <c r="G6752" s="4">
        <f t="shared" ca="1" si="209"/>
        <v>170</v>
      </c>
      <c r="H6752" s="4">
        <f ca="1">+Data_TABLE[[#This Row],[Qty]]*Data_TABLE[[#This Row],[Unit Price]]</f>
        <v>680</v>
      </c>
      <c r="I6752" s="7">
        <v>42247</v>
      </c>
      <c r="J6752" s="10">
        <f>EOMONTH(Data_TABLE[[#This Row],[Date Sold]],0)</f>
        <v>42247</v>
      </c>
    </row>
    <row r="6753" spans="2:10" x14ac:dyDescent="0.25">
      <c r="B6753" s="1" t="s">
        <v>41</v>
      </c>
      <c r="C6753" s="3" t="s">
        <v>56</v>
      </c>
      <c r="D6753" s="2" t="s">
        <v>50</v>
      </c>
      <c r="E6753" s="3" t="s">
        <v>44</v>
      </c>
      <c r="F6753" s="3">
        <f t="shared" ca="1" si="208"/>
        <v>3</v>
      </c>
      <c r="G6753" s="4">
        <f t="shared" ca="1" si="209"/>
        <v>153</v>
      </c>
      <c r="H6753" s="4">
        <f ca="1">+Data_TABLE[[#This Row],[Qty]]*Data_TABLE[[#This Row],[Unit Price]]</f>
        <v>459</v>
      </c>
      <c r="I6753" s="7">
        <v>42248</v>
      </c>
      <c r="J6753" s="10">
        <f>EOMONTH(Data_TABLE[[#This Row],[Date Sold]],0)</f>
        <v>42277</v>
      </c>
    </row>
    <row r="6754" spans="2:10" x14ac:dyDescent="0.25">
      <c r="B6754" s="1" t="s">
        <v>41</v>
      </c>
      <c r="C6754" s="3" t="s">
        <v>55</v>
      </c>
      <c r="D6754" s="2" t="s">
        <v>51</v>
      </c>
      <c r="E6754" s="3" t="s">
        <v>45</v>
      </c>
      <c r="F6754" s="3">
        <f t="shared" ca="1" si="208"/>
        <v>4</v>
      </c>
      <c r="G6754" s="4">
        <f t="shared" ca="1" si="209"/>
        <v>154</v>
      </c>
      <c r="H6754" s="4">
        <f ca="1">+Data_TABLE[[#This Row],[Qty]]*Data_TABLE[[#This Row],[Unit Price]]</f>
        <v>616</v>
      </c>
      <c r="I6754" s="7">
        <v>42248</v>
      </c>
      <c r="J6754" s="10">
        <f>EOMONTH(Data_TABLE[[#This Row],[Date Sold]],0)</f>
        <v>42277</v>
      </c>
    </row>
    <row r="6755" spans="2:10" x14ac:dyDescent="0.25">
      <c r="B6755" s="1" t="s">
        <v>41</v>
      </c>
      <c r="C6755" s="3" t="s">
        <v>56</v>
      </c>
      <c r="D6755" s="2" t="s">
        <v>50</v>
      </c>
      <c r="E6755" s="3" t="s">
        <v>44</v>
      </c>
      <c r="F6755" s="3">
        <f t="shared" ca="1" si="208"/>
        <v>5</v>
      </c>
      <c r="G6755" s="4">
        <f t="shared" ca="1" si="209"/>
        <v>197</v>
      </c>
      <c r="H6755" s="4">
        <f ca="1">+Data_TABLE[[#This Row],[Qty]]*Data_TABLE[[#This Row],[Unit Price]]</f>
        <v>985</v>
      </c>
      <c r="I6755" s="7">
        <v>42248</v>
      </c>
      <c r="J6755" s="10">
        <f>EOMONTH(Data_TABLE[[#This Row],[Date Sold]],0)</f>
        <v>42277</v>
      </c>
    </row>
    <row r="6756" spans="2:10" x14ac:dyDescent="0.25">
      <c r="B6756" s="1" t="s">
        <v>41</v>
      </c>
      <c r="C6756" s="3" t="s">
        <v>55</v>
      </c>
      <c r="D6756" s="2" t="s">
        <v>51</v>
      </c>
      <c r="E6756" s="3" t="s">
        <v>45</v>
      </c>
      <c r="F6756" s="3">
        <f t="shared" ca="1" si="208"/>
        <v>3</v>
      </c>
      <c r="G6756" s="4">
        <f t="shared" ca="1" si="209"/>
        <v>112</v>
      </c>
      <c r="H6756" s="4">
        <f ca="1">+Data_TABLE[[#This Row],[Qty]]*Data_TABLE[[#This Row],[Unit Price]]</f>
        <v>336</v>
      </c>
      <c r="I6756" s="7">
        <v>42248</v>
      </c>
      <c r="J6756" s="10">
        <f>EOMONTH(Data_TABLE[[#This Row],[Date Sold]],0)</f>
        <v>42277</v>
      </c>
    </row>
    <row r="6757" spans="2:10" x14ac:dyDescent="0.25">
      <c r="B6757" s="1" t="s">
        <v>41</v>
      </c>
      <c r="C6757" s="3" t="s">
        <v>56</v>
      </c>
      <c r="D6757" s="2" t="s">
        <v>52</v>
      </c>
      <c r="E6757" s="3" t="s">
        <v>46</v>
      </c>
      <c r="F6757" s="3">
        <f t="shared" ca="1" si="208"/>
        <v>3</v>
      </c>
      <c r="G6757" s="4">
        <f t="shared" ca="1" si="209"/>
        <v>125</v>
      </c>
      <c r="H6757" s="4">
        <f ca="1">+Data_TABLE[[#This Row],[Qty]]*Data_TABLE[[#This Row],[Unit Price]]</f>
        <v>375</v>
      </c>
      <c r="I6757" s="7">
        <v>42248</v>
      </c>
      <c r="J6757" s="10">
        <f>EOMONTH(Data_TABLE[[#This Row],[Date Sold]],0)</f>
        <v>42277</v>
      </c>
    </row>
    <row r="6758" spans="2:10" x14ac:dyDescent="0.25">
      <c r="B6758" s="1" t="s">
        <v>41</v>
      </c>
      <c r="C6758" s="3" t="s">
        <v>56</v>
      </c>
      <c r="D6758" s="2" t="s">
        <v>52</v>
      </c>
      <c r="E6758" s="3" t="s">
        <v>46</v>
      </c>
      <c r="F6758" s="3">
        <f t="shared" ca="1" si="208"/>
        <v>1</v>
      </c>
      <c r="G6758" s="4">
        <f t="shared" ca="1" si="209"/>
        <v>194</v>
      </c>
      <c r="H6758" s="4">
        <f ca="1">+Data_TABLE[[#This Row],[Qty]]*Data_TABLE[[#This Row],[Unit Price]]</f>
        <v>194</v>
      </c>
      <c r="I6758" s="7">
        <v>42248</v>
      </c>
      <c r="J6758" s="10">
        <f>EOMONTH(Data_TABLE[[#This Row],[Date Sold]],0)</f>
        <v>42277</v>
      </c>
    </row>
    <row r="6759" spans="2:10" x14ac:dyDescent="0.25">
      <c r="B6759" s="1" t="s">
        <v>41</v>
      </c>
      <c r="C6759" s="3" t="s">
        <v>55</v>
      </c>
      <c r="D6759" s="2" t="s">
        <v>49</v>
      </c>
      <c r="E6759" s="3" t="s">
        <v>43</v>
      </c>
      <c r="F6759" s="3">
        <f t="shared" ca="1" si="208"/>
        <v>1</v>
      </c>
      <c r="G6759" s="4">
        <f t="shared" ca="1" si="209"/>
        <v>83</v>
      </c>
      <c r="H6759" s="4">
        <f ca="1">+Data_TABLE[[#This Row],[Qty]]*Data_TABLE[[#This Row],[Unit Price]]</f>
        <v>83</v>
      </c>
      <c r="I6759" s="7">
        <v>42248</v>
      </c>
      <c r="J6759" s="10">
        <f>EOMONTH(Data_TABLE[[#This Row],[Date Sold]],0)</f>
        <v>42277</v>
      </c>
    </row>
    <row r="6760" spans="2:10" x14ac:dyDescent="0.25">
      <c r="B6760" s="1" t="s">
        <v>41</v>
      </c>
      <c r="C6760" s="3" t="s">
        <v>55</v>
      </c>
      <c r="D6760" s="2" t="s">
        <v>49</v>
      </c>
      <c r="E6760" s="3" t="s">
        <v>43</v>
      </c>
      <c r="F6760" s="3">
        <f t="shared" ca="1" si="208"/>
        <v>4</v>
      </c>
      <c r="G6760" s="4">
        <f t="shared" ca="1" si="209"/>
        <v>109</v>
      </c>
      <c r="H6760" s="4">
        <f ca="1">+Data_TABLE[[#This Row],[Qty]]*Data_TABLE[[#This Row],[Unit Price]]</f>
        <v>436</v>
      </c>
      <c r="I6760" s="7">
        <v>42248</v>
      </c>
      <c r="J6760" s="10">
        <f>EOMONTH(Data_TABLE[[#This Row],[Date Sold]],0)</f>
        <v>42277</v>
      </c>
    </row>
    <row r="6761" spans="2:10" x14ac:dyDescent="0.25">
      <c r="B6761" s="1" t="s">
        <v>41</v>
      </c>
      <c r="C6761" s="3" t="s">
        <v>55</v>
      </c>
      <c r="D6761" s="2" t="s">
        <v>49</v>
      </c>
      <c r="E6761" s="3" t="s">
        <v>43</v>
      </c>
      <c r="F6761" s="3">
        <f t="shared" ca="1" si="208"/>
        <v>3</v>
      </c>
      <c r="G6761" s="4">
        <f t="shared" ca="1" si="209"/>
        <v>177</v>
      </c>
      <c r="H6761" s="4">
        <f ca="1">+Data_TABLE[[#This Row],[Qty]]*Data_TABLE[[#This Row],[Unit Price]]</f>
        <v>531</v>
      </c>
      <c r="I6761" s="7">
        <v>42248</v>
      </c>
      <c r="J6761" s="10">
        <f>EOMONTH(Data_TABLE[[#This Row],[Date Sold]],0)</f>
        <v>42277</v>
      </c>
    </row>
    <row r="6762" spans="2:10" x14ac:dyDescent="0.25">
      <c r="B6762" s="1" t="s">
        <v>41</v>
      </c>
      <c r="C6762" s="3" t="s">
        <v>55</v>
      </c>
      <c r="D6762" s="2" t="s">
        <v>49</v>
      </c>
      <c r="E6762" s="3" t="s">
        <v>43</v>
      </c>
      <c r="F6762" s="3">
        <f t="shared" ca="1" si="208"/>
        <v>5</v>
      </c>
      <c r="G6762" s="4">
        <f t="shared" ca="1" si="209"/>
        <v>94</v>
      </c>
      <c r="H6762" s="4">
        <f ca="1">+Data_TABLE[[#This Row],[Qty]]*Data_TABLE[[#This Row],[Unit Price]]</f>
        <v>470</v>
      </c>
      <c r="I6762" s="7">
        <v>42248</v>
      </c>
      <c r="J6762" s="10">
        <f>EOMONTH(Data_TABLE[[#This Row],[Date Sold]],0)</f>
        <v>42277</v>
      </c>
    </row>
    <row r="6763" spans="2:10" x14ac:dyDescent="0.25">
      <c r="B6763" s="1" t="s">
        <v>41</v>
      </c>
      <c r="C6763" s="3" t="s">
        <v>56</v>
      </c>
      <c r="D6763" s="2" t="s">
        <v>52</v>
      </c>
      <c r="E6763" s="3" t="s">
        <v>46</v>
      </c>
      <c r="F6763" s="3">
        <f t="shared" ca="1" si="208"/>
        <v>3</v>
      </c>
      <c r="G6763" s="4">
        <f t="shared" ca="1" si="209"/>
        <v>154</v>
      </c>
      <c r="H6763" s="4">
        <f ca="1">+Data_TABLE[[#This Row],[Qty]]*Data_TABLE[[#This Row],[Unit Price]]</f>
        <v>462</v>
      </c>
      <c r="I6763" s="7">
        <v>42248</v>
      </c>
      <c r="J6763" s="10">
        <f>EOMONTH(Data_TABLE[[#This Row],[Date Sold]],0)</f>
        <v>42277</v>
      </c>
    </row>
    <row r="6764" spans="2:10" x14ac:dyDescent="0.25">
      <c r="B6764" s="1" t="s">
        <v>41</v>
      </c>
      <c r="C6764" s="3" t="s">
        <v>56</v>
      </c>
      <c r="D6764" s="2" t="s">
        <v>50</v>
      </c>
      <c r="E6764" s="3" t="s">
        <v>44</v>
      </c>
      <c r="F6764" s="3">
        <f t="shared" ca="1" si="208"/>
        <v>3</v>
      </c>
      <c r="G6764" s="4">
        <f t="shared" ca="1" si="209"/>
        <v>186</v>
      </c>
      <c r="H6764" s="4">
        <f ca="1">+Data_TABLE[[#This Row],[Qty]]*Data_TABLE[[#This Row],[Unit Price]]</f>
        <v>558</v>
      </c>
      <c r="I6764" s="7">
        <v>42248</v>
      </c>
      <c r="J6764" s="10">
        <f>EOMONTH(Data_TABLE[[#This Row],[Date Sold]],0)</f>
        <v>42277</v>
      </c>
    </row>
    <row r="6765" spans="2:10" x14ac:dyDescent="0.25">
      <c r="B6765" s="1" t="s">
        <v>41</v>
      </c>
      <c r="C6765" s="3" t="s">
        <v>54</v>
      </c>
      <c r="D6765" s="2" t="s">
        <v>48</v>
      </c>
      <c r="E6765" s="3" t="s">
        <v>42</v>
      </c>
      <c r="F6765" s="3">
        <f t="shared" ca="1" si="208"/>
        <v>4</v>
      </c>
      <c r="G6765" s="4">
        <f t="shared" ca="1" si="209"/>
        <v>149</v>
      </c>
      <c r="H6765" s="4">
        <f ca="1">+Data_TABLE[[#This Row],[Qty]]*Data_TABLE[[#This Row],[Unit Price]]</f>
        <v>596</v>
      </c>
      <c r="I6765" s="7">
        <v>42248</v>
      </c>
      <c r="J6765" s="10">
        <f>EOMONTH(Data_TABLE[[#This Row],[Date Sold]],0)</f>
        <v>42277</v>
      </c>
    </row>
    <row r="6766" spans="2:10" x14ac:dyDescent="0.25">
      <c r="B6766" s="1" t="s">
        <v>41</v>
      </c>
      <c r="C6766" s="3" t="s">
        <v>55</v>
      </c>
      <c r="D6766" s="2" t="s">
        <v>51</v>
      </c>
      <c r="E6766" s="3" t="s">
        <v>45</v>
      </c>
      <c r="F6766" s="3">
        <f t="shared" ca="1" si="208"/>
        <v>1</v>
      </c>
      <c r="G6766" s="4">
        <f t="shared" ca="1" si="209"/>
        <v>75</v>
      </c>
      <c r="H6766" s="4">
        <f ca="1">+Data_TABLE[[#This Row],[Qty]]*Data_TABLE[[#This Row],[Unit Price]]</f>
        <v>75</v>
      </c>
      <c r="I6766" s="7">
        <v>42248</v>
      </c>
      <c r="J6766" s="10">
        <f>EOMONTH(Data_TABLE[[#This Row],[Date Sold]],0)</f>
        <v>42277</v>
      </c>
    </row>
    <row r="6767" spans="2:10" x14ac:dyDescent="0.25">
      <c r="B6767" s="1" t="s">
        <v>41</v>
      </c>
      <c r="C6767" s="3" t="s">
        <v>56</v>
      </c>
      <c r="D6767" s="2" t="s">
        <v>50</v>
      </c>
      <c r="E6767" s="3" t="s">
        <v>44</v>
      </c>
      <c r="F6767" s="3">
        <f t="shared" ca="1" si="208"/>
        <v>3</v>
      </c>
      <c r="G6767" s="4">
        <f t="shared" ca="1" si="209"/>
        <v>69</v>
      </c>
      <c r="H6767" s="4">
        <f ca="1">+Data_TABLE[[#This Row],[Qty]]*Data_TABLE[[#This Row],[Unit Price]]</f>
        <v>207</v>
      </c>
      <c r="I6767" s="7">
        <v>42248</v>
      </c>
      <c r="J6767" s="10">
        <f>EOMONTH(Data_TABLE[[#This Row],[Date Sold]],0)</f>
        <v>42277</v>
      </c>
    </row>
    <row r="6768" spans="2:10" x14ac:dyDescent="0.25">
      <c r="B6768" s="1" t="s">
        <v>41</v>
      </c>
      <c r="C6768" s="3" t="s">
        <v>55</v>
      </c>
      <c r="D6768" s="2" t="s">
        <v>51</v>
      </c>
      <c r="E6768" s="3" t="s">
        <v>45</v>
      </c>
      <c r="F6768" s="3">
        <f t="shared" ca="1" si="208"/>
        <v>5</v>
      </c>
      <c r="G6768" s="4">
        <f t="shared" ca="1" si="209"/>
        <v>71</v>
      </c>
      <c r="H6768" s="4">
        <f ca="1">+Data_TABLE[[#This Row],[Qty]]*Data_TABLE[[#This Row],[Unit Price]]</f>
        <v>355</v>
      </c>
      <c r="I6768" s="7">
        <v>42248</v>
      </c>
      <c r="J6768" s="10">
        <f>EOMONTH(Data_TABLE[[#This Row],[Date Sold]],0)</f>
        <v>42277</v>
      </c>
    </row>
    <row r="6769" spans="2:10" x14ac:dyDescent="0.25">
      <c r="B6769" s="1" t="s">
        <v>41</v>
      </c>
      <c r="C6769" s="3" t="s">
        <v>54</v>
      </c>
      <c r="D6769" s="2" t="s">
        <v>48</v>
      </c>
      <c r="E6769" s="3" t="s">
        <v>42</v>
      </c>
      <c r="F6769" s="3">
        <f t="shared" ref="F6769:F6832" ca="1" si="210">RANDBETWEEN(1,5)</f>
        <v>4</v>
      </c>
      <c r="G6769" s="4">
        <f t="shared" ref="G6769:G6832" ca="1" si="211">RANDBETWEEN(60,200)</f>
        <v>149</v>
      </c>
      <c r="H6769" s="4">
        <f ca="1">+Data_TABLE[[#This Row],[Qty]]*Data_TABLE[[#This Row],[Unit Price]]</f>
        <v>596</v>
      </c>
      <c r="I6769" s="7">
        <v>42248</v>
      </c>
      <c r="J6769" s="10">
        <f>EOMONTH(Data_TABLE[[#This Row],[Date Sold]],0)</f>
        <v>42277</v>
      </c>
    </row>
    <row r="6770" spans="2:10" x14ac:dyDescent="0.25">
      <c r="B6770" s="1" t="s">
        <v>41</v>
      </c>
      <c r="C6770" s="3" t="s">
        <v>55</v>
      </c>
      <c r="D6770" s="2" t="s">
        <v>51</v>
      </c>
      <c r="E6770" s="3" t="s">
        <v>45</v>
      </c>
      <c r="F6770" s="3">
        <f t="shared" ca="1" si="210"/>
        <v>4</v>
      </c>
      <c r="G6770" s="4">
        <f t="shared" ca="1" si="211"/>
        <v>118</v>
      </c>
      <c r="H6770" s="4">
        <f ca="1">+Data_TABLE[[#This Row],[Qty]]*Data_TABLE[[#This Row],[Unit Price]]</f>
        <v>472</v>
      </c>
      <c r="I6770" s="7">
        <v>42248</v>
      </c>
      <c r="J6770" s="10">
        <f>EOMONTH(Data_TABLE[[#This Row],[Date Sold]],0)</f>
        <v>42277</v>
      </c>
    </row>
    <row r="6771" spans="2:10" x14ac:dyDescent="0.25">
      <c r="B6771" s="1" t="s">
        <v>41</v>
      </c>
      <c r="C6771" s="3" t="s">
        <v>56</v>
      </c>
      <c r="D6771" s="2" t="s">
        <v>50</v>
      </c>
      <c r="E6771" s="3" t="s">
        <v>44</v>
      </c>
      <c r="F6771" s="3">
        <f t="shared" ca="1" si="210"/>
        <v>5</v>
      </c>
      <c r="G6771" s="4">
        <f t="shared" ca="1" si="211"/>
        <v>158</v>
      </c>
      <c r="H6771" s="4">
        <f ca="1">+Data_TABLE[[#This Row],[Qty]]*Data_TABLE[[#This Row],[Unit Price]]</f>
        <v>790</v>
      </c>
      <c r="I6771" s="7">
        <v>42248</v>
      </c>
      <c r="J6771" s="10">
        <f>EOMONTH(Data_TABLE[[#This Row],[Date Sold]],0)</f>
        <v>42277</v>
      </c>
    </row>
    <row r="6772" spans="2:10" x14ac:dyDescent="0.25">
      <c r="B6772" s="1" t="s">
        <v>41</v>
      </c>
      <c r="C6772" s="3" t="s">
        <v>56</v>
      </c>
      <c r="D6772" s="2" t="s">
        <v>52</v>
      </c>
      <c r="E6772" s="3" t="s">
        <v>46</v>
      </c>
      <c r="F6772" s="3">
        <f t="shared" ca="1" si="210"/>
        <v>2</v>
      </c>
      <c r="G6772" s="4">
        <f t="shared" ca="1" si="211"/>
        <v>127</v>
      </c>
      <c r="H6772" s="4">
        <f ca="1">+Data_TABLE[[#This Row],[Qty]]*Data_TABLE[[#This Row],[Unit Price]]</f>
        <v>254</v>
      </c>
      <c r="I6772" s="7">
        <v>42248</v>
      </c>
      <c r="J6772" s="10">
        <f>EOMONTH(Data_TABLE[[#This Row],[Date Sold]],0)</f>
        <v>42277</v>
      </c>
    </row>
    <row r="6773" spans="2:10" x14ac:dyDescent="0.25">
      <c r="B6773" s="1" t="s">
        <v>41</v>
      </c>
      <c r="C6773" s="3" t="s">
        <v>55</v>
      </c>
      <c r="D6773" s="2" t="s">
        <v>49</v>
      </c>
      <c r="E6773" s="3" t="s">
        <v>43</v>
      </c>
      <c r="F6773" s="3">
        <f t="shared" ca="1" si="210"/>
        <v>4</v>
      </c>
      <c r="G6773" s="4">
        <f t="shared" ca="1" si="211"/>
        <v>70</v>
      </c>
      <c r="H6773" s="4">
        <f ca="1">+Data_TABLE[[#This Row],[Qty]]*Data_TABLE[[#This Row],[Unit Price]]</f>
        <v>280</v>
      </c>
      <c r="I6773" s="7">
        <v>42248</v>
      </c>
      <c r="J6773" s="10">
        <f>EOMONTH(Data_TABLE[[#This Row],[Date Sold]],0)</f>
        <v>42277</v>
      </c>
    </row>
    <row r="6774" spans="2:10" x14ac:dyDescent="0.25">
      <c r="B6774" s="1" t="s">
        <v>41</v>
      </c>
      <c r="C6774" s="3" t="s">
        <v>55</v>
      </c>
      <c r="D6774" s="2" t="s">
        <v>51</v>
      </c>
      <c r="E6774" s="3" t="s">
        <v>45</v>
      </c>
      <c r="F6774" s="3">
        <f t="shared" ca="1" si="210"/>
        <v>5</v>
      </c>
      <c r="G6774" s="4">
        <f t="shared" ca="1" si="211"/>
        <v>93</v>
      </c>
      <c r="H6774" s="4">
        <f ca="1">+Data_TABLE[[#This Row],[Qty]]*Data_TABLE[[#This Row],[Unit Price]]</f>
        <v>465</v>
      </c>
      <c r="I6774" s="7">
        <v>42248</v>
      </c>
      <c r="J6774" s="10">
        <f>EOMONTH(Data_TABLE[[#This Row],[Date Sold]],0)</f>
        <v>42277</v>
      </c>
    </row>
    <row r="6775" spans="2:10" x14ac:dyDescent="0.25">
      <c r="B6775" s="1" t="s">
        <v>41</v>
      </c>
      <c r="C6775" s="3" t="s">
        <v>55</v>
      </c>
      <c r="D6775" s="2" t="s">
        <v>49</v>
      </c>
      <c r="E6775" s="3" t="s">
        <v>43</v>
      </c>
      <c r="F6775" s="3">
        <f t="shared" ca="1" si="210"/>
        <v>2</v>
      </c>
      <c r="G6775" s="4">
        <f t="shared" ca="1" si="211"/>
        <v>72</v>
      </c>
      <c r="H6775" s="4">
        <f ca="1">+Data_TABLE[[#This Row],[Qty]]*Data_TABLE[[#This Row],[Unit Price]]</f>
        <v>144</v>
      </c>
      <c r="I6775" s="7">
        <v>42248</v>
      </c>
      <c r="J6775" s="10">
        <f>EOMONTH(Data_TABLE[[#This Row],[Date Sold]],0)</f>
        <v>42277</v>
      </c>
    </row>
    <row r="6776" spans="2:10" x14ac:dyDescent="0.25">
      <c r="B6776" s="1" t="s">
        <v>41</v>
      </c>
      <c r="C6776" s="3" t="s">
        <v>54</v>
      </c>
      <c r="D6776" s="2" t="s">
        <v>48</v>
      </c>
      <c r="E6776" s="3" t="s">
        <v>42</v>
      </c>
      <c r="F6776" s="3">
        <f t="shared" ca="1" si="210"/>
        <v>5</v>
      </c>
      <c r="G6776" s="4">
        <f t="shared" ca="1" si="211"/>
        <v>141</v>
      </c>
      <c r="H6776" s="4">
        <f ca="1">+Data_TABLE[[#This Row],[Qty]]*Data_TABLE[[#This Row],[Unit Price]]</f>
        <v>705</v>
      </c>
      <c r="I6776" s="7">
        <v>42248</v>
      </c>
      <c r="J6776" s="10">
        <f>EOMONTH(Data_TABLE[[#This Row],[Date Sold]],0)</f>
        <v>42277</v>
      </c>
    </row>
    <row r="6777" spans="2:10" x14ac:dyDescent="0.25">
      <c r="B6777" s="1" t="s">
        <v>41</v>
      </c>
      <c r="C6777" s="3" t="s">
        <v>56</v>
      </c>
      <c r="D6777" s="2" t="s">
        <v>52</v>
      </c>
      <c r="E6777" s="3" t="s">
        <v>46</v>
      </c>
      <c r="F6777" s="3">
        <f t="shared" ca="1" si="210"/>
        <v>4</v>
      </c>
      <c r="G6777" s="4">
        <f t="shared" ca="1" si="211"/>
        <v>122</v>
      </c>
      <c r="H6777" s="4">
        <f ca="1">+Data_TABLE[[#This Row],[Qty]]*Data_TABLE[[#This Row],[Unit Price]]</f>
        <v>488</v>
      </c>
      <c r="I6777" s="7">
        <v>42248</v>
      </c>
      <c r="J6777" s="10">
        <f>EOMONTH(Data_TABLE[[#This Row],[Date Sold]],0)</f>
        <v>42277</v>
      </c>
    </row>
    <row r="6778" spans="2:10" x14ac:dyDescent="0.25">
      <c r="B6778" s="1" t="s">
        <v>41</v>
      </c>
      <c r="C6778" s="3" t="s">
        <v>55</v>
      </c>
      <c r="D6778" s="2" t="s">
        <v>49</v>
      </c>
      <c r="E6778" s="3" t="s">
        <v>43</v>
      </c>
      <c r="F6778" s="3">
        <f t="shared" ca="1" si="210"/>
        <v>4</v>
      </c>
      <c r="G6778" s="4">
        <f t="shared" ca="1" si="211"/>
        <v>64</v>
      </c>
      <c r="H6778" s="4">
        <f ca="1">+Data_TABLE[[#This Row],[Qty]]*Data_TABLE[[#This Row],[Unit Price]]</f>
        <v>256</v>
      </c>
      <c r="I6778" s="7">
        <v>42248</v>
      </c>
      <c r="J6778" s="10">
        <f>EOMONTH(Data_TABLE[[#This Row],[Date Sold]],0)</f>
        <v>42277</v>
      </c>
    </row>
    <row r="6779" spans="2:10" x14ac:dyDescent="0.25">
      <c r="B6779" s="1" t="s">
        <v>41</v>
      </c>
      <c r="C6779" s="3" t="s">
        <v>56</v>
      </c>
      <c r="D6779" s="2" t="s">
        <v>52</v>
      </c>
      <c r="E6779" s="3" t="s">
        <v>46</v>
      </c>
      <c r="F6779" s="3">
        <f t="shared" ca="1" si="210"/>
        <v>3</v>
      </c>
      <c r="G6779" s="4">
        <f t="shared" ca="1" si="211"/>
        <v>138</v>
      </c>
      <c r="H6779" s="4">
        <f ca="1">+Data_TABLE[[#This Row],[Qty]]*Data_TABLE[[#This Row],[Unit Price]]</f>
        <v>414</v>
      </c>
      <c r="I6779" s="7">
        <v>42248</v>
      </c>
      <c r="J6779" s="10">
        <f>EOMONTH(Data_TABLE[[#This Row],[Date Sold]],0)</f>
        <v>42277</v>
      </c>
    </row>
    <row r="6780" spans="2:10" x14ac:dyDescent="0.25">
      <c r="B6780" s="1" t="s">
        <v>41</v>
      </c>
      <c r="C6780" s="3" t="s">
        <v>56</v>
      </c>
      <c r="D6780" s="2" t="s">
        <v>50</v>
      </c>
      <c r="E6780" s="3" t="s">
        <v>44</v>
      </c>
      <c r="F6780" s="3">
        <f t="shared" ca="1" si="210"/>
        <v>3</v>
      </c>
      <c r="G6780" s="4">
        <f t="shared" ca="1" si="211"/>
        <v>115</v>
      </c>
      <c r="H6780" s="4">
        <f ca="1">+Data_TABLE[[#This Row],[Qty]]*Data_TABLE[[#This Row],[Unit Price]]</f>
        <v>345</v>
      </c>
      <c r="I6780" s="7">
        <v>42248</v>
      </c>
      <c r="J6780" s="10">
        <f>EOMONTH(Data_TABLE[[#This Row],[Date Sold]],0)</f>
        <v>42277</v>
      </c>
    </row>
    <row r="6781" spans="2:10" x14ac:dyDescent="0.25">
      <c r="B6781" s="1" t="s">
        <v>41</v>
      </c>
      <c r="C6781" s="3" t="s">
        <v>55</v>
      </c>
      <c r="D6781" s="2" t="s">
        <v>49</v>
      </c>
      <c r="E6781" s="3" t="s">
        <v>43</v>
      </c>
      <c r="F6781" s="3">
        <f t="shared" ca="1" si="210"/>
        <v>5</v>
      </c>
      <c r="G6781" s="4">
        <f t="shared" ca="1" si="211"/>
        <v>96</v>
      </c>
      <c r="H6781" s="4">
        <f ca="1">+Data_TABLE[[#This Row],[Qty]]*Data_TABLE[[#This Row],[Unit Price]]</f>
        <v>480</v>
      </c>
      <c r="I6781" s="7">
        <v>42248</v>
      </c>
      <c r="J6781" s="10">
        <f>EOMONTH(Data_TABLE[[#This Row],[Date Sold]],0)</f>
        <v>42277</v>
      </c>
    </row>
    <row r="6782" spans="2:10" x14ac:dyDescent="0.25">
      <c r="B6782" s="1" t="s">
        <v>41</v>
      </c>
      <c r="C6782" s="3" t="s">
        <v>54</v>
      </c>
      <c r="D6782" s="2" t="s">
        <v>48</v>
      </c>
      <c r="E6782" s="3" t="s">
        <v>42</v>
      </c>
      <c r="F6782" s="3">
        <f t="shared" ca="1" si="210"/>
        <v>2</v>
      </c>
      <c r="G6782" s="4">
        <f t="shared" ca="1" si="211"/>
        <v>160</v>
      </c>
      <c r="H6782" s="4">
        <f ca="1">+Data_TABLE[[#This Row],[Qty]]*Data_TABLE[[#This Row],[Unit Price]]</f>
        <v>320</v>
      </c>
      <c r="I6782" s="7">
        <v>42248</v>
      </c>
      <c r="J6782" s="10">
        <f>EOMONTH(Data_TABLE[[#This Row],[Date Sold]],0)</f>
        <v>42277</v>
      </c>
    </row>
    <row r="6783" spans="2:10" x14ac:dyDescent="0.25">
      <c r="B6783" s="1" t="s">
        <v>41</v>
      </c>
      <c r="C6783" s="3" t="s">
        <v>55</v>
      </c>
      <c r="D6783" s="2" t="s">
        <v>49</v>
      </c>
      <c r="E6783" s="3" t="s">
        <v>43</v>
      </c>
      <c r="F6783" s="3">
        <f t="shared" ca="1" si="210"/>
        <v>1</v>
      </c>
      <c r="G6783" s="4">
        <f t="shared" ca="1" si="211"/>
        <v>93</v>
      </c>
      <c r="H6783" s="4">
        <f ca="1">+Data_TABLE[[#This Row],[Qty]]*Data_TABLE[[#This Row],[Unit Price]]</f>
        <v>93</v>
      </c>
      <c r="I6783" s="7">
        <v>42248</v>
      </c>
      <c r="J6783" s="10">
        <f>EOMONTH(Data_TABLE[[#This Row],[Date Sold]],0)</f>
        <v>42277</v>
      </c>
    </row>
    <row r="6784" spans="2:10" x14ac:dyDescent="0.25">
      <c r="B6784" s="1" t="s">
        <v>41</v>
      </c>
      <c r="C6784" s="3" t="s">
        <v>54</v>
      </c>
      <c r="D6784" s="2" t="s">
        <v>48</v>
      </c>
      <c r="E6784" s="3" t="s">
        <v>42</v>
      </c>
      <c r="F6784" s="3">
        <f t="shared" ca="1" si="210"/>
        <v>3</v>
      </c>
      <c r="G6784" s="4">
        <f t="shared" ca="1" si="211"/>
        <v>108</v>
      </c>
      <c r="H6784" s="4">
        <f ca="1">+Data_TABLE[[#This Row],[Qty]]*Data_TABLE[[#This Row],[Unit Price]]</f>
        <v>324</v>
      </c>
      <c r="I6784" s="7">
        <v>42248</v>
      </c>
      <c r="J6784" s="10">
        <f>EOMONTH(Data_TABLE[[#This Row],[Date Sold]],0)</f>
        <v>42277</v>
      </c>
    </row>
    <row r="6785" spans="2:10" x14ac:dyDescent="0.25">
      <c r="B6785" s="1" t="s">
        <v>41</v>
      </c>
      <c r="C6785" s="3" t="s">
        <v>55</v>
      </c>
      <c r="D6785" s="2" t="s">
        <v>51</v>
      </c>
      <c r="E6785" s="3" t="s">
        <v>45</v>
      </c>
      <c r="F6785" s="3">
        <f t="shared" ca="1" si="210"/>
        <v>4</v>
      </c>
      <c r="G6785" s="4">
        <f t="shared" ca="1" si="211"/>
        <v>126</v>
      </c>
      <c r="H6785" s="4">
        <f ca="1">+Data_TABLE[[#This Row],[Qty]]*Data_TABLE[[#This Row],[Unit Price]]</f>
        <v>504</v>
      </c>
      <c r="I6785" s="7">
        <v>42248</v>
      </c>
      <c r="J6785" s="10">
        <f>EOMONTH(Data_TABLE[[#This Row],[Date Sold]],0)</f>
        <v>42277</v>
      </c>
    </row>
    <row r="6786" spans="2:10" x14ac:dyDescent="0.25">
      <c r="B6786" s="1" t="s">
        <v>41</v>
      </c>
      <c r="C6786" s="3" t="s">
        <v>54</v>
      </c>
      <c r="D6786" s="2" t="s">
        <v>48</v>
      </c>
      <c r="E6786" s="3" t="s">
        <v>42</v>
      </c>
      <c r="F6786" s="3">
        <f t="shared" ca="1" si="210"/>
        <v>1</v>
      </c>
      <c r="G6786" s="4">
        <f t="shared" ca="1" si="211"/>
        <v>199</v>
      </c>
      <c r="H6786" s="4">
        <f ca="1">+Data_TABLE[[#This Row],[Qty]]*Data_TABLE[[#This Row],[Unit Price]]</f>
        <v>199</v>
      </c>
      <c r="I6786" s="7">
        <v>42248</v>
      </c>
      <c r="J6786" s="10">
        <f>EOMONTH(Data_TABLE[[#This Row],[Date Sold]],0)</f>
        <v>42277</v>
      </c>
    </row>
    <row r="6787" spans="2:10" x14ac:dyDescent="0.25">
      <c r="B6787" s="1" t="s">
        <v>41</v>
      </c>
      <c r="C6787" s="3" t="s">
        <v>56</v>
      </c>
      <c r="D6787" s="2" t="s">
        <v>50</v>
      </c>
      <c r="E6787" s="3" t="s">
        <v>44</v>
      </c>
      <c r="F6787" s="3">
        <f t="shared" ca="1" si="210"/>
        <v>3</v>
      </c>
      <c r="G6787" s="4">
        <f t="shared" ca="1" si="211"/>
        <v>130</v>
      </c>
      <c r="H6787" s="4">
        <f ca="1">+Data_TABLE[[#This Row],[Qty]]*Data_TABLE[[#This Row],[Unit Price]]</f>
        <v>390</v>
      </c>
      <c r="I6787" s="7">
        <v>42248</v>
      </c>
      <c r="J6787" s="10">
        <f>EOMONTH(Data_TABLE[[#This Row],[Date Sold]],0)</f>
        <v>42277</v>
      </c>
    </row>
    <row r="6788" spans="2:10" x14ac:dyDescent="0.25">
      <c r="B6788" s="1" t="s">
        <v>41</v>
      </c>
      <c r="C6788" s="3" t="s">
        <v>56</v>
      </c>
      <c r="D6788" s="2" t="s">
        <v>52</v>
      </c>
      <c r="E6788" s="3" t="s">
        <v>46</v>
      </c>
      <c r="F6788" s="3">
        <f t="shared" ca="1" si="210"/>
        <v>2</v>
      </c>
      <c r="G6788" s="4">
        <f t="shared" ca="1" si="211"/>
        <v>124</v>
      </c>
      <c r="H6788" s="4">
        <f ca="1">+Data_TABLE[[#This Row],[Qty]]*Data_TABLE[[#This Row],[Unit Price]]</f>
        <v>248</v>
      </c>
      <c r="I6788" s="7">
        <v>42248</v>
      </c>
      <c r="J6788" s="10">
        <f>EOMONTH(Data_TABLE[[#This Row],[Date Sold]],0)</f>
        <v>42277</v>
      </c>
    </row>
    <row r="6789" spans="2:10" x14ac:dyDescent="0.25">
      <c r="B6789" s="1" t="s">
        <v>41</v>
      </c>
      <c r="C6789" s="3" t="s">
        <v>54</v>
      </c>
      <c r="D6789" s="2" t="s">
        <v>48</v>
      </c>
      <c r="E6789" s="3" t="s">
        <v>42</v>
      </c>
      <c r="F6789" s="3">
        <f t="shared" ca="1" si="210"/>
        <v>1</v>
      </c>
      <c r="G6789" s="4">
        <f t="shared" ca="1" si="211"/>
        <v>118</v>
      </c>
      <c r="H6789" s="4">
        <f ca="1">+Data_TABLE[[#This Row],[Qty]]*Data_TABLE[[#This Row],[Unit Price]]</f>
        <v>118</v>
      </c>
      <c r="I6789" s="7">
        <v>42248</v>
      </c>
      <c r="J6789" s="10">
        <f>EOMONTH(Data_TABLE[[#This Row],[Date Sold]],0)</f>
        <v>42277</v>
      </c>
    </row>
    <row r="6790" spans="2:10" x14ac:dyDescent="0.25">
      <c r="B6790" s="1" t="s">
        <v>41</v>
      </c>
      <c r="C6790" s="3" t="s">
        <v>54</v>
      </c>
      <c r="D6790" s="2" t="s">
        <v>48</v>
      </c>
      <c r="E6790" s="3" t="s">
        <v>42</v>
      </c>
      <c r="F6790" s="3">
        <f t="shared" ca="1" si="210"/>
        <v>1</v>
      </c>
      <c r="G6790" s="4">
        <f t="shared" ca="1" si="211"/>
        <v>122</v>
      </c>
      <c r="H6790" s="4">
        <f ca="1">+Data_TABLE[[#This Row],[Qty]]*Data_TABLE[[#This Row],[Unit Price]]</f>
        <v>122</v>
      </c>
      <c r="I6790" s="7">
        <v>42248</v>
      </c>
      <c r="J6790" s="10">
        <f>EOMONTH(Data_TABLE[[#This Row],[Date Sold]],0)</f>
        <v>42277</v>
      </c>
    </row>
    <row r="6791" spans="2:10" x14ac:dyDescent="0.25">
      <c r="B6791" s="1" t="s">
        <v>41</v>
      </c>
      <c r="C6791" s="3" t="s">
        <v>56</v>
      </c>
      <c r="D6791" s="2" t="s">
        <v>50</v>
      </c>
      <c r="E6791" s="3" t="s">
        <v>44</v>
      </c>
      <c r="F6791" s="3">
        <f t="shared" ca="1" si="210"/>
        <v>5</v>
      </c>
      <c r="G6791" s="4">
        <f t="shared" ca="1" si="211"/>
        <v>185</v>
      </c>
      <c r="H6791" s="4">
        <f ca="1">+Data_TABLE[[#This Row],[Qty]]*Data_TABLE[[#This Row],[Unit Price]]</f>
        <v>925</v>
      </c>
      <c r="I6791" s="7">
        <v>42248</v>
      </c>
      <c r="J6791" s="10">
        <f>EOMONTH(Data_TABLE[[#This Row],[Date Sold]],0)</f>
        <v>42277</v>
      </c>
    </row>
    <row r="6792" spans="2:10" x14ac:dyDescent="0.25">
      <c r="B6792" s="1" t="s">
        <v>41</v>
      </c>
      <c r="C6792" s="3" t="s">
        <v>56</v>
      </c>
      <c r="D6792" s="2" t="s">
        <v>52</v>
      </c>
      <c r="E6792" s="3" t="s">
        <v>46</v>
      </c>
      <c r="F6792" s="3">
        <f t="shared" ca="1" si="210"/>
        <v>4</v>
      </c>
      <c r="G6792" s="4">
        <f t="shared" ca="1" si="211"/>
        <v>74</v>
      </c>
      <c r="H6792" s="4">
        <f ca="1">+Data_TABLE[[#This Row],[Qty]]*Data_TABLE[[#This Row],[Unit Price]]</f>
        <v>296</v>
      </c>
      <c r="I6792" s="7">
        <v>42248</v>
      </c>
      <c r="J6792" s="10">
        <f>EOMONTH(Data_TABLE[[#This Row],[Date Sold]],0)</f>
        <v>42277</v>
      </c>
    </row>
    <row r="6793" spans="2:10" x14ac:dyDescent="0.25">
      <c r="B6793" s="1" t="s">
        <v>41</v>
      </c>
      <c r="C6793" s="3" t="s">
        <v>54</v>
      </c>
      <c r="D6793" s="2" t="s">
        <v>48</v>
      </c>
      <c r="E6793" s="3" t="s">
        <v>42</v>
      </c>
      <c r="F6793" s="3">
        <f t="shared" ca="1" si="210"/>
        <v>1</v>
      </c>
      <c r="G6793" s="4">
        <f t="shared" ca="1" si="211"/>
        <v>124</v>
      </c>
      <c r="H6793" s="4">
        <f ca="1">+Data_TABLE[[#This Row],[Qty]]*Data_TABLE[[#This Row],[Unit Price]]</f>
        <v>124</v>
      </c>
      <c r="I6793" s="7">
        <v>42248</v>
      </c>
      <c r="J6793" s="10">
        <f>EOMONTH(Data_TABLE[[#This Row],[Date Sold]],0)</f>
        <v>42277</v>
      </c>
    </row>
    <row r="6794" spans="2:10" x14ac:dyDescent="0.25">
      <c r="B6794" s="1" t="s">
        <v>41</v>
      </c>
      <c r="C6794" s="3" t="s">
        <v>55</v>
      </c>
      <c r="D6794" s="2" t="s">
        <v>49</v>
      </c>
      <c r="E6794" s="3" t="s">
        <v>43</v>
      </c>
      <c r="F6794" s="3">
        <f t="shared" ca="1" si="210"/>
        <v>2</v>
      </c>
      <c r="G6794" s="4">
        <f t="shared" ca="1" si="211"/>
        <v>84</v>
      </c>
      <c r="H6794" s="4">
        <f ca="1">+Data_TABLE[[#This Row],[Qty]]*Data_TABLE[[#This Row],[Unit Price]]</f>
        <v>168</v>
      </c>
      <c r="I6794" s="7">
        <v>42248</v>
      </c>
      <c r="J6794" s="10">
        <f>EOMONTH(Data_TABLE[[#This Row],[Date Sold]],0)</f>
        <v>42277</v>
      </c>
    </row>
    <row r="6795" spans="2:10" x14ac:dyDescent="0.25">
      <c r="B6795" s="1" t="s">
        <v>41</v>
      </c>
      <c r="C6795" s="3" t="s">
        <v>54</v>
      </c>
      <c r="D6795" s="2" t="s">
        <v>48</v>
      </c>
      <c r="E6795" s="3" t="s">
        <v>42</v>
      </c>
      <c r="F6795" s="3">
        <f t="shared" ca="1" si="210"/>
        <v>4</v>
      </c>
      <c r="G6795" s="4">
        <f t="shared" ca="1" si="211"/>
        <v>196</v>
      </c>
      <c r="H6795" s="4">
        <f ca="1">+Data_TABLE[[#This Row],[Qty]]*Data_TABLE[[#This Row],[Unit Price]]</f>
        <v>784</v>
      </c>
      <c r="I6795" s="7">
        <v>42248</v>
      </c>
      <c r="J6795" s="10">
        <f>EOMONTH(Data_TABLE[[#This Row],[Date Sold]],0)</f>
        <v>42277</v>
      </c>
    </row>
    <row r="6796" spans="2:10" x14ac:dyDescent="0.25">
      <c r="B6796" s="1" t="s">
        <v>41</v>
      </c>
      <c r="C6796" s="3" t="s">
        <v>56</v>
      </c>
      <c r="D6796" s="2" t="s">
        <v>50</v>
      </c>
      <c r="E6796" s="3" t="s">
        <v>44</v>
      </c>
      <c r="F6796" s="3">
        <f t="shared" ca="1" si="210"/>
        <v>3</v>
      </c>
      <c r="G6796" s="4">
        <f t="shared" ca="1" si="211"/>
        <v>73</v>
      </c>
      <c r="H6796" s="4">
        <f ca="1">+Data_TABLE[[#This Row],[Qty]]*Data_TABLE[[#This Row],[Unit Price]]</f>
        <v>219</v>
      </c>
      <c r="I6796" s="7">
        <v>42248</v>
      </c>
      <c r="J6796" s="10">
        <f>EOMONTH(Data_TABLE[[#This Row],[Date Sold]],0)</f>
        <v>42277</v>
      </c>
    </row>
    <row r="6797" spans="2:10" x14ac:dyDescent="0.25">
      <c r="B6797" s="1" t="s">
        <v>41</v>
      </c>
      <c r="C6797" s="3" t="s">
        <v>55</v>
      </c>
      <c r="D6797" s="2" t="s">
        <v>49</v>
      </c>
      <c r="E6797" s="3" t="s">
        <v>43</v>
      </c>
      <c r="F6797" s="3">
        <f t="shared" ca="1" si="210"/>
        <v>5</v>
      </c>
      <c r="G6797" s="4">
        <f t="shared" ca="1" si="211"/>
        <v>100</v>
      </c>
      <c r="H6797" s="4">
        <f ca="1">+Data_TABLE[[#This Row],[Qty]]*Data_TABLE[[#This Row],[Unit Price]]</f>
        <v>500</v>
      </c>
      <c r="I6797" s="7">
        <v>42248</v>
      </c>
      <c r="J6797" s="10">
        <f>EOMONTH(Data_TABLE[[#This Row],[Date Sold]],0)</f>
        <v>42277</v>
      </c>
    </row>
    <row r="6798" spans="2:10" x14ac:dyDescent="0.25">
      <c r="B6798" s="1" t="s">
        <v>41</v>
      </c>
      <c r="C6798" s="3" t="s">
        <v>56</v>
      </c>
      <c r="D6798" s="2" t="s">
        <v>52</v>
      </c>
      <c r="E6798" s="3" t="s">
        <v>46</v>
      </c>
      <c r="F6798" s="3">
        <f t="shared" ca="1" si="210"/>
        <v>4</v>
      </c>
      <c r="G6798" s="4">
        <f t="shared" ca="1" si="211"/>
        <v>116</v>
      </c>
      <c r="H6798" s="4">
        <f ca="1">+Data_TABLE[[#This Row],[Qty]]*Data_TABLE[[#This Row],[Unit Price]]</f>
        <v>464</v>
      </c>
      <c r="I6798" s="7">
        <v>42248</v>
      </c>
      <c r="J6798" s="10">
        <f>EOMONTH(Data_TABLE[[#This Row],[Date Sold]],0)</f>
        <v>42277</v>
      </c>
    </row>
    <row r="6799" spans="2:10" x14ac:dyDescent="0.25">
      <c r="B6799" s="1" t="s">
        <v>41</v>
      </c>
      <c r="C6799" s="3" t="s">
        <v>54</v>
      </c>
      <c r="D6799" s="2" t="s">
        <v>48</v>
      </c>
      <c r="E6799" s="3" t="s">
        <v>42</v>
      </c>
      <c r="F6799" s="3">
        <f t="shared" ca="1" si="210"/>
        <v>2</v>
      </c>
      <c r="G6799" s="4">
        <f t="shared" ca="1" si="211"/>
        <v>76</v>
      </c>
      <c r="H6799" s="4">
        <f ca="1">+Data_TABLE[[#This Row],[Qty]]*Data_TABLE[[#This Row],[Unit Price]]</f>
        <v>152</v>
      </c>
      <c r="I6799" s="7">
        <v>42248</v>
      </c>
      <c r="J6799" s="10">
        <f>EOMONTH(Data_TABLE[[#This Row],[Date Sold]],0)</f>
        <v>42277</v>
      </c>
    </row>
    <row r="6800" spans="2:10" x14ac:dyDescent="0.25">
      <c r="B6800" s="1" t="s">
        <v>41</v>
      </c>
      <c r="C6800" s="3" t="s">
        <v>55</v>
      </c>
      <c r="D6800" s="2" t="s">
        <v>51</v>
      </c>
      <c r="E6800" s="3" t="s">
        <v>45</v>
      </c>
      <c r="F6800" s="3">
        <f t="shared" ca="1" si="210"/>
        <v>4</v>
      </c>
      <c r="G6800" s="4">
        <f t="shared" ca="1" si="211"/>
        <v>116</v>
      </c>
      <c r="H6800" s="4">
        <f ca="1">+Data_TABLE[[#This Row],[Qty]]*Data_TABLE[[#This Row],[Unit Price]]</f>
        <v>464</v>
      </c>
      <c r="I6800" s="7">
        <v>42248</v>
      </c>
      <c r="J6800" s="10">
        <f>EOMONTH(Data_TABLE[[#This Row],[Date Sold]],0)</f>
        <v>42277</v>
      </c>
    </row>
    <row r="6801" spans="2:10" x14ac:dyDescent="0.25">
      <c r="B6801" s="1" t="s">
        <v>41</v>
      </c>
      <c r="C6801" s="3" t="s">
        <v>55</v>
      </c>
      <c r="D6801" s="2" t="s">
        <v>49</v>
      </c>
      <c r="E6801" s="3" t="s">
        <v>43</v>
      </c>
      <c r="F6801" s="3">
        <f t="shared" ca="1" si="210"/>
        <v>5</v>
      </c>
      <c r="G6801" s="4">
        <f t="shared" ca="1" si="211"/>
        <v>193</v>
      </c>
      <c r="H6801" s="4">
        <f ca="1">+Data_TABLE[[#This Row],[Qty]]*Data_TABLE[[#This Row],[Unit Price]]</f>
        <v>965</v>
      </c>
      <c r="I6801" s="7">
        <v>42248</v>
      </c>
      <c r="J6801" s="10">
        <f>EOMONTH(Data_TABLE[[#This Row],[Date Sold]],0)</f>
        <v>42277</v>
      </c>
    </row>
    <row r="6802" spans="2:10" x14ac:dyDescent="0.25">
      <c r="B6802" s="1" t="s">
        <v>41</v>
      </c>
      <c r="C6802" s="3" t="s">
        <v>56</v>
      </c>
      <c r="D6802" s="2" t="s">
        <v>50</v>
      </c>
      <c r="E6802" s="3" t="s">
        <v>44</v>
      </c>
      <c r="F6802" s="3">
        <f t="shared" ca="1" si="210"/>
        <v>2</v>
      </c>
      <c r="G6802" s="4">
        <f t="shared" ca="1" si="211"/>
        <v>78</v>
      </c>
      <c r="H6802" s="4">
        <f ca="1">+Data_TABLE[[#This Row],[Qty]]*Data_TABLE[[#This Row],[Unit Price]]</f>
        <v>156</v>
      </c>
      <c r="I6802" s="7">
        <v>42248</v>
      </c>
      <c r="J6802" s="10">
        <f>EOMONTH(Data_TABLE[[#This Row],[Date Sold]],0)</f>
        <v>42277</v>
      </c>
    </row>
    <row r="6803" spans="2:10" x14ac:dyDescent="0.25">
      <c r="B6803" s="1" t="s">
        <v>41</v>
      </c>
      <c r="C6803" s="3" t="s">
        <v>55</v>
      </c>
      <c r="D6803" s="2" t="s">
        <v>51</v>
      </c>
      <c r="E6803" s="3" t="s">
        <v>45</v>
      </c>
      <c r="F6803" s="3">
        <f t="shared" ca="1" si="210"/>
        <v>4</v>
      </c>
      <c r="G6803" s="4">
        <f t="shared" ca="1" si="211"/>
        <v>65</v>
      </c>
      <c r="H6803" s="4">
        <f ca="1">+Data_TABLE[[#This Row],[Qty]]*Data_TABLE[[#This Row],[Unit Price]]</f>
        <v>260</v>
      </c>
      <c r="I6803" s="7">
        <v>42249</v>
      </c>
      <c r="J6803" s="10">
        <f>EOMONTH(Data_TABLE[[#This Row],[Date Sold]],0)</f>
        <v>42277</v>
      </c>
    </row>
    <row r="6804" spans="2:10" x14ac:dyDescent="0.25">
      <c r="B6804" s="1" t="s">
        <v>41</v>
      </c>
      <c r="C6804" s="3" t="s">
        <v>56</v>
      </c>
      <c r="D6804" s="2" t="s">
        <v>50</v>
      </c>
      <c r="E6804" s="3" t="s">
        <v>44</v>
      </c>
      <c r="F6804" s="3">
        <f t="shared" ca="1" si="210"/>
        <v>5</v>
      </c>
      <c r="G6804" s="4">
        <f t="shared" ca="1" si="211"/>
        <v>97</v>
      </c>
      <c r="H6804" s="4">
        <f ca="1">+Data_TABLE[[#This Row],[Qty]]*Data_TABLE[[#This Row],[Unit Price]]</f>
        <v>485</v>
      </c>
      <c r="I6804" s="7">
        <v>42249</v>
      </c>
      <c r="J6804" s="10">
        <f>EOMONTH(Data_TABLE[[#This Row],[Date Sold]],0)</f>
        <v>42277</v>
      </c>
    </row>
    <row r="6805" spans="2:10" x14ac:dyDescent="0.25">
      <c r="B6805" s="1" t="s">
        <v>41</v>
      </c>
      <c r="C6805" s="3" t="s">
        <v>55</v>
      </c>
      <c r="D6805" s="2" t="s">
        <v>49</v>
      </c>
      <c r="E6805" s="3" t="s">
        <v>43</v>
      </c>
      <c r="F6805" s="3">
        <f t="shared" ca="1" si="210"/>
        <v>1</v>
      </c>
      <c r="G6805" s="4">
        <f t="shared" ca="1" si="211"/>
        <v>124</v>
      </c>
      <c r="H6805" s="4">
        <f ca="1">+Data_TABLE[[#This Row],[Qty]]*Data_TABLE[[#This Row],[Unit Price]]</f>
        <v>124</v>
      </c>
      <c r="I6805" s="7">
        <v>42249</v>
      </c>
      <c r="J6805" s="10">
        <f>EOMONTH(Data_TABLE[[#This Row],[Date Sold]],0)</f>
        <v>42277</v>
      </c>
    </row>
    <row r="6806" spans="2:10" x14ac:dyDescent="0.25">
      <c r="B6806" s="1" t="s">
        <v>41</v>
      </c>
      <c r="C6806" s="3" t="s">
        <v>55</v>
      </c>
      <c r="D6806" s="2" t="s">
        <v>49</v>
      </c>
      <c r="E6806" s="3" t="s">
        <v>43</v>
      </c>
      <c r="F6806" s="3">
        <f t="shared" ca="1" si="210"/>
        <v>3</v>
      </c>
      <c r="G6806" s="4">
        <f t="shared" ca="1" si="211"/>
        <v>165</v>
      </c>
      <c r="H6806" s="4">
        <f ca="1">+Data_TABLE[[#This Row],[Qty]]*Data_TABLE[[#This Row],[Unit Price]]</f>
        <v>495</v>
      </c>
      <c r="I6806" s="7">
        <v>42249</v>
      </c>
      <c r="J6806" s="10">
        <f>EOMONTH(Data_TABLE[[#This Row],[Date Sold]],0)</f>
        <v>42277</v>
      </c>
    </row>
    <row r="6807" spans="2:10" x14ac:dyDescent="0.25">
      <c r="B6807" s="1" t="s">
        <v>41</v>
      </c>
      <c r="C6807" s="3" t="s">
        <v>54</v>
      </c>
      <c r="D6807" s="2" t="s">
        <v>48</v>
      </c>
      <c r="E6807" s="3" t="s">
        <v>42</v>
      </c>
      <c r="F6807" s="3">
        <f t="shared" ca="1" si="210"/>
        <v>1</v>
      </c>
      <c r="G6807" s="4">
        <f t="shared" ca="1" si="211"/>
        <v>148</v>
      </c>
      <c r="H6807" s="4">
        <f ca="1">+Data_TABLE[[#This Row],[Qty]]*Data_TABLE[[#This Row],[Unit Price]]</f>
        <v>148</v>
      </c>
      <c r="I6807" s="7">
        <v>42249</v>
      </c>
      <c r="J6807" s="10">
        <f>EOMONTH(Data_TABLE[[#This Row],[Date Sold]],0)</f>
        <v>42277</v>
      </c>
    </row>
    <row r="6808" spans="2:10" x14ac:dyDescent="0.25">
      <c r="B6808" s="1" t="s">
        <v>41</v>
      </c>
      <c r="C6808" s="3" t="s">
        <v>54</v>
      </c>
      <c r="D6808" s="2" t="s">
        <v>48</v>
      </c>
      <c r="E6808" s="3" t="s">
        <v>42</v>
      </c>
      <c r="F6808" s="3">
        <f t="shared" ca="1" si="210"/>
        <v>2</v>
      </c>
      <c r="G6808" s="4">
        <f t="shared" ca="1" si="211"/>
        <v>66</v>
      </c>
      <c r="H6808" s="4">
        <f ca="1">+Data_TABLE[[#This Row],[Qty]]*Data_TABLE[[#This Row],[Unit Price]]</f>
        <v>132</v>
      </c>
      <c r="I6808" s="7">
        <v>42249</v>
      </c>
      <c r="J6808" s="10">
        <f>EOMONTH(Data_TABLE[[#This Row],[Date Sold]],0)</f>
        <v>42277</v>
      </c>
    </row>
    <row r="6809" spans="2:10" x14ac:dyDescent="0.25">
      <c r="B6809" s="1" t="s">
        <v>41</v>
      </c>
      <c r="C6809" s="3" t="s">
        <v>54</v>
      </c>
      <c r="D6809" s="2" t="s">
        <v>48</v>
      </c>
      <c r="E6809" s="3" t="s">
        <v>42</v>
      </c>
      <c r="F6809" s="3">
        <f t="shared" ca="1" si="210"/>
        <v>1</v>
      </c>
      <c r="G6809" s="4">
        <f t="shared" ca="1" si="211"/>
        <v>96</v>
      </c>
      <c r="H6809" s="4">
        <f ca="1">+Data_TABLE[[#This Row],[Qty]]*Data_TABLE[[#This Row],[Unit Price]]</f>
        <v>96</v>
      </c>
      <c r="I6809" s="7">
        <v>42249</v>
      </c>
      <c r="J6809" s="10">
        <f>EOMONTH(Data_TABLE[[#This Row],[Date Sold]],0)</f>
        <v>42277</v>
      </c>
    </row>
    <row r="6810" spans="2:10" x14ac:dyDescent="0.25">
      <c r="B6810" s="1" t="s">
        <v>41</v>
      </c>
      <c r="C6810" s="3" t="s">
        <v>55</v>
      </c>
      <c r="D6810" s="2" t="s">
        <v>51</v>
      </c>
      <c r="E6810" s="3" t="s">
        <v>45</v>
      </c>
      <c r="F6810" s="3">
        <f t="shared" ca="1" si="210"/>
        <v>3</v>
      </c>
      <c r="G6810" s="4">
        <f t="shared" ca="1" si="211"/>
        <v>171</v>
      </c>
      <c r="H6810" s="4">
        <f ca="1">+Data_TABLE[[#This Row],[Qty]]*Data_TABLE[[#This Row],[Unit Price]]</f>
        <v>513</v>
      </c>
      <c r="I6810" s="7">
        <v>42249</v>
      </c>
      <c r="J6810" s="10">
        <f>EOMONTH(Data_TABLE[[#This Row],[Date Sold]],0)</f>
        <v>42277</v>
      </c>
    </row>
    <row r="6811" spans="2:10" x14ac:dyDescent="0.25">
      <c r="B6811" s="1" t="s">
        <v>41</v>
      </c>
      <c r="C6811" s="3" t="s">
        <v>56</v>
      </c>
      <c r="D6811" s="2" t="s">
        <v>52</v>
      </c>
      <c r="E6811" s="3" t="s">
        <v>46</v>
      </c>
      <c r="F6811" s="3">
        <f t="shared" ca="1" si="210"/>
        <v>1</v>
      </c>
      <c r="G6811" s="4">
        <f t="shared" ca="1" si="211"/>
        <v>171</v>
      </c>
      <c r="H6811" s="4">
        <f ca="1">+Data_TABLE[[#This Row],[Qty]]*Data_TABLE[[#This Row],[Unit Price]]</f>
        <v>171</v>
      </c>
      <c r="I6811" s="7">
        <v>42249</v>
      </c>
      <c r="J6811" s="10">
        <f>EOMONTH(Data_TABLE[[#This Row],[Date Sold]],0)</f>
        <v>42277</v>
      </c>
    </row>
    <row r="6812" spans="2:10" x14ac:dyDescent="0.25">
      <c r="B6812" s="1" t="s">
        <v>41</v>
      </c>
      <c r="C6812" s="3" t="s">
        <v>56</v>
      </c>
      <c r="D6812" s="2" t="s">
        <v>50</v>
      </c>
      <c r="E6812" s="3" t="s">
        <v>44</v>
      </c>
      <c r="F6812" s="3">
        <f t="shared" ca="1" si="210"/>
        <v>4</v>
      </c>
      <c r="G6812" s="4">
        <f t="shared" ca="1" si="211"/>
        <v>81</v>
      </c>
      <c r="H6812" s="4">
        <f ca="1">+Data_TABLE[[#This Row],[Qty]]*Data_TABLE[[#This Row],[Unit Price]]</f>
        <v>324</v>
      </c>
      <c r="I6812" s="7">
        <v>42249</v>
      </c>
      <c r="J6812" s="10">
        <f>EOMONTH(Data_TABLE[[#This Row],[Date Sold]],0)</f>
        <v>42277</v>
      </c>
    </row>
    <row r="6813" spans="2:10" x14ac:dyDescent="0.25">
      <c r="B6813" s="1" t="s">
        <v>41</v>
      </c>
      <c r="C6813" s="3" t="s">
        <v>56</v>
      </c>
      <c r="D6813" s="2" t="s">
        <v>50</v>
      </c>
      <c r="E6813" s="3" t="s">
        <v>44</v>
      </c>
      <c r="F6813" s="3">
        <f t="shared" ca="1" si="210"/>
        <v>1</v>
      </c>
      <c r="G6813" s="4">
        <f t="shared" ca="1" si="211"/>
        <v>157</v>
      </c>
      <c r="H6813" s="4">
        <f ca="1">+Data_TABLE[[#This Row],[Qty]]*Data_TABLE[[#This Row],[Unit Price]]</f>
        <v>157</v>
      </c>
      <c r="I6813" s="7">
        <v>42249</v>
      </c>
      <c r="J6813" s="10">
        <f>EOMONTH(Data_TABLE[[#This Row],[Date Sold]],0)</f>
        <v>42277</v>
      </c>
    </row>
    <row r="6814" spans="2:10" x14ac:dyDescent="0.25">
      <c r="B6814" s="1" t="s">
        <v>41</v>
      </c>
      <c r="C6814" s="3" t="s">
        <v>55</v>
      </c>
      <c r="D6814" s="2" t="s">
        <v>51</v>
      </c>
      <c r="E6814" s="3" t="s">
        <v>45</v>
      </c>
      <c r="F6814" s="3">
        <f t="shared" ca="1" si="210"/>
        <v>2</v>
      </c>
      <c r="G6814" s="4">
        <f t="shared" ca="1" si="211"/>
        <v>180</v>
      </c>
      <c r="H6814" s="4">
        <f ca="1">+Data_TABLE[[#This Row],[Qty]]*Data_TABLE[[#This Row],[Unit Price]]</f>
        <v>360</v>
      </c>
      <c r="I6814" s="7">
        <v>42249</v>
      </c>
      <c r="J6814" s="10">
        <f>EOMONTH(Data_TABLE[[#This Row],[Date Sold]],0)</f>
        <v>42277</v>
      </c>
    </row>
    <row r="6815" spans="2:10" x14ac:dyDescent="0.25">
      <c r="B6815" s="1" t="s">
        <v>41</v>
      </c>
      <c r="C6815" s="3" t="s">
        <v>54</v>
      </c>
      <c r="D6815" s="2" t="s">
        <v>48</v>
      </c>
      <c r="E6815" s="3" t="s">
        <v>42</v>
      </c>
      <c r="F6815" s="3">
        <f t="shared" ca="1" si="210"/>
        <v>3</v>
      </c>
      <c r="G6815" s="4">
        <f t="shared" ca="1" si="211"/>
        <v>68</v>
      </c>
      <c r="H6815" s="4">
        <f ca="1">+Data_TABLE[[#This Row],[Qty]]*Data_TABLE[[#This Row],[Unit Price]]</f>
        <v>204</v>
      </c>
      <c r="I6815" s="7">
        <v>42249</v>
      </c>
      <c r="J6815" s="10">
        <f>EOMONTH(Data_TABLE[[#This Row],[Date Sold]],0)</f>
        <v>42277</v>
      </c>
    </row>
    <row r="6816" spans="2:10" x14ac:dyDescent="0.25">
      <c r="B6816" s="1" t="s">
        <v>41</v>
      </c>
      <c r="C6816" s="3" t="s">
        <v>54</v>
      </c>
      <c r="D6816" s="2" t="s">
        <v>48</v>
      </c>
      <c r="E6816" s="3" t="s">
        <v>42</v>
      </c>
      <c r="F6816" s="3">
        <f t="shared" ca="1" si="210"/>
        <v>2</v>
      </c>
      <c r="G6816" s="4">
        <f t="shared" ca="1" si="211"/>
        <v>80</v>
      </c>
      <c r="H6816" s="4">
        <f ca="1">+Data_TABLE[[#This Row],[Qty]]*Data_TABLE[[#This Row],[Unit Price]]</f>
        <v>160</v>
      </c>
      <c r="I6816" s="7">
        <v>42249</v>
      </c>
      <c r="J6816" s="10">
        <f>EOMONTH(Data_TABLE[[#This Row],[Date Sold]],0)</f>
        <v>42277</v>
      </c>
    </row>
    <row r="6817" spans="2:10" x14ac:dyDescent="0.25">
      <c r="B6817" s="1" t="s">
        <v>41</v>
      </c>
      <c r="C6817" s="3" t="s">
        <v>56</v>
      </c>
      <c r="D6817" s="2" t="s">
        <v>50</v>
      </c>
      <c r="E6817" s="3" t="s">
        <v>44</v>
      </c>
      <c r="F6817" s="3">
        <f t="shared" ca="1" si="210"/>
        <v>2</v>
      </c>
      <c r="G6817" s="4">
        <f t="shared" ca="1" si="211"/>
        <v>71</v>
      </c>
      <c r="H6817" s="4">
        <f ca="1">+Data_TABLE[[#This Row],[Qty]]*Data_TABLE[[#This Row],[Unit Price]]</f>
        <v>142</v>
      </c>
      <c r="I6817" s="7">
        <v>42249</v>
      </c>
      <c r="J6817" s="10">
        <f>EOMONTH(Data_TABLE[[#This Row],[Date Sold]],0)</f>
        <v>42277</v>
      </c>
    </row>
    <row r="6818" spans="2:10" x14ac:dyDescent="0.25">
      <c r="B6818" s="1" t="s">
        <v>41</v>
      </c>
      <c r="C6818" s="3" t="s">
        <v>55</v>
      </c>
      <c r="D6818" s="2" t="s">
        <v>51</v>
      </c>
      <c r="E6818" s="3" t="s">
        <v>45</v>
      </c>
      <c r="F6818" s="3">
        <f t="shared" ca="1" si="210"/>
        <v>5</v>
      </c>
      <c r="G6818" s="4">
        <f t="shared" ca="1" si="211"/>
        <v>129</v>
      </c>
      <c r="H6818" s="4">
        <f ca="1">+Data_TABLE[[#This Row],[Qty]]*Data_TABLE[[#This Row],[Unit Price]]</f>
        <v>645</v>
      </c>
      <c r="I6818" s="7">
        <v>42249</v>
      </c>
      <c r="J6818" s="10">
        <f>EOMONTH(Data_TABLE[[#This Row],[Date Sold]],0)</f>
        <v>42277</v>
      </c>
    </row>
    <row r="6819" spans="2:10" x14ac:dyDescent="0.25">
      <c r="B6819" s="1" t="s">
        <v>41</v>
      </c>
      <c r="C6819" s="3" t="s">
        <v>56</v>
      </c>
      <c r="D6819" s="2" t="s">
        <v>52</v>
      </c>
      <c r="E6819" s="3" t="s">
        <v>46</v>
      </c>
      <c r="F6819" s="3">
        <f t="shared" ca="1" si="210"/>
        <v>2</v>
      </c>
      <c r="G6819" s="4">
        <f t="shared" ca="1" si="211"/>
        <v>175</v>
      </c>
      <c r="H6819" s="4">
        <f ca="1">+Data_TABLE[[#This Row],[Qty]]*Data_TABLE[[#This Row],[Unit Price]]</f>
        <v>350</v>
      </c>
      <c r="I6819" s="7">
        <v>42249</v>
      </c>
      <c r="J6819" s="10">
        <f>EOMONTH(Data_TABLE[[#This Row],[Date Sold]],0)</f>
        <v>42277</v>
      </c>
    </row>
    <row r="6820" spans="2:10" x14ac:dyDescent="0.25">
      <c r="B6820" s="1" t="s">
        <v>41</v>
      </c>
      <c r="C6820" s="3" t="s">
        <v>55</v>
      </c>
      <c r="D6820" s="2" t="s">
        <v>49</v>
      </c>
      <c r="E6820" s="3" t="s">
        <v>43</v>
      </c>
      <c r="F6820" s="3">
        <f t="shared" ca="1" si="210"/>
        <v>5</v>
      </c>
      <c r="G6820" s="4">
        <f t="shared" ca="1" si="211"/>
        <v>115</v>
      </c>
      <c r="H6820" s="4">
        <f ca="1">+Data_TABLE[[#This Row],[Qty]]*Data_TABLE[[#This Row],[Unit Price]]</f>
        <v>575</v>
      </c>
      <c r="I6820" s="7">
        <v>42249</v>
      </c>
      <c r="J6820" s="10">
        <f>EOMONTH(Data_TABLE[[#This Row],[Date Sold]],0)</f>
        <v>42277</v>
      </c>
    </row>
    <row r="6821" spans="2:10" x14ac:dyDescent="0.25">
      <c r="B6821" s="1" t="s">
        <v>41</v>
      </c>
      <c r="C6821" s="3" t="s">
        <v>55</v>
      </c>
      <c r="D6821" s="2" t="s">
        <v>51</v>
      </c>
      <c r="E6821" s="3" t="s">
        <v>45</v>
      </c>
      <c r="F6821" s="3">
        <f t="shared" ca="1" si="210"/>
        <v>1</v>
      </c>
      <c r="G6821" s="4">
        <f t="shared" ca="1" si="211"/>
        <v>140</v>
      </c>
      <c r="H6821" s="4">
        <f ca="1">+Data_TABLE[[#This Row],[Qty]]*Data_TABLE[[#This Row],[Unit Price]]</f>
        <v>140</v>
      </c>
      <c r="I6821" s="7">
        <v>42249</v>
      </c>
      <c r="J6821" s="10">
        <f>EOMONTH(Data_TABLE[[#This Row],[Date Sold]],0)</f>
        <v>42277</v>
      </c>
    </row>
    <row r="6822" spans="2:10" x14ac:dyDescent="0.25">
      <c r="B6822" s="1" t="s">
        <v>41</v>
      </c>
      <c r="C6822" s="3" t="s">
        <v>55</v>
      </c>
      <c r="D6822" s="2" t="s">
        <v>51</v>
      </c>
      <c r="E6822" s="3" t="s">
        <v>45</v>
      </c>
      <c r="F6822" s="3">
        <f t="shared" ca="1" si="210"/>
        <v>4</v>
      </c>
      <c r="G6822" s="4">
        <f t="shared" ca="1" si="211"/>
        <v>69</v>
      </c>
      <c r="H6822" s="4">
        <f ca="1">+Data_TABLE[[#This Row],[Qty]]*Data_TABLE[[#This Row],[Unit Price]]</f>
        <v>276</v>
      </c>
      <c r="I6822" s="7">
        <v>42249</v>
      </c>
      <c r="J6822" s="10">
        <f>EOMONTH(Data_TABLE[[#This Row],[Date Sold]],0)</f>
        <v>42277</v>
      </c>
    </row>
    <row r="6823" spans="2:10" x14ac:dyDescent="0.25">
      <c r="B6823" s="1" t="s">
        <v>41</v>
      </c>
      <c r="C6823" s="3" t="s">
        <v>56</v>
      </c>
      <c r="D6823" s="2" t="s">
        <v>52</v>
      </c>
      <c r="E6823" s="3" t="s">
        <v>46</v>
      </c>
      <c r="F6823" s="3">
        <f t="shared" ca="1" si="210"/>
        <v>5</v>
      </c>
      <c r="G6823" s="4">
        <f t="shared" ca="1" si="211"/>
        <v>170</v>
      </c>
      <c r="H6823" s="4">
        <f ca="1">+Data_TABLE[[#This Row],[Qty]]*Data_TABLE[[#This Row],[Unit Price]]</f>
        <v>850</v>
      </c>
      <c r="I6823" s="7">
        <v>42249</v>
      </c>
      <c r="J6823" s="10">
        <f>EOMONTH(Data_TABLE[[#This Row],[Date Sold]],0)</f>
        <v>42277</v>
      </c>
    </row>
    <row r="6824" spans="2:10" x14ac:dyDescent="0.25">
      <c r="B6824" s="1" t="s">
        <v>41</v>
      </c>
      <c r="C6824" s="3" t="s">
        <v>55</v>
      </c>
      <c r="D6824" s="2" t="s">
        <v>51</v>
      </c>
      <c r="E6824" s="3" t="s">
        <v>45</v>
      </c>
      <c r="F6824" s="3">
        <f t="shared" ca="1" si="210"/>
        <v>5</v>
      </c>
      <c r="G6824" s="4">
        <f t="shared" ca="1" si="211"/>
        <v>118</v>
      </c>
      <c r="H6824" s="4">
        <f ca="1">+Data_TABLE[[#This Row],[Qty]]*Data_TABLE[[#This Row],[Unit Price]]</f>
        <v>590</v>
      </c>
      <c r="I6824" s="7">
        <v>42249</v>
      </c>
      <c r="J6824" s="10">
        <f>EOMONTH(Data_TABLE[[#This Row],[Date Sold]],0)</f>
        <v>42277</v>
      </c>
    </row>
    <row r="6825" spans="2:10" x14ac:dyDescent="0.25">
      <c r="B6825" s="1" t="s">
        <v>41</v>
      </c>
      <c r="C6825" s="3" t="s">
        <v>55</v>
      </c>
      <c r="D6825" s="2" t="s">
        <v>51</v>
      </c>
      <c r="E6825" s="3" t="s">
        <v>45</v>
      </c>
      <c r="F6825" s="3">
        <f t="shared" ca="1" si="210"/>
        <v>1</v>
      </c>
      <c r="G6825" s="4">
        <f t="shared" ca="1" si="211"/>
        <v>134</v>
      </c>
      <c r="H6825" s="4">
        <f ca="1">+Data_TABLE[[#This Row],[Qty]]*Data_TABLE[[#This Row],[Unit Price]]</f>
        <v>134</v>
      </c>
      <c r="I6825" s="7">
        <v>42249</v>
      </c>
      <c r="J6825" s="10">
        <f>EOMONTH(Data_TABLE[[#This Row],[Date Sold]],0)</f>
        <v>42277</v>
      </c>
    </row>
    <row r="6826" spans="2:10" x14ac:dyDescent="0.25">
      <c r="B6826" s="1" t="s">
        <v>41</v>
      </c>
      <c r="C6826" s="3" t="s">
        <v>56</v>
      </c>
      <c r="D6826" s="2" t="s">
        <v>52</v>
      </c>
      <c r="E6826" s="3" t="s">
        <v>46</v>
      </c>
      <c r="F6826" s="3">
        <f t="shared" ca="1" si="210"/>
        <v>4</v>
      </c>
      <c r="G6826" s="4">
        <f t="shared" ca="1" si="211"/>
        <v>134</v>
      </c>
      <c r="H6826" s="4">
        <f ca="1">+Data_TABLE[[#This Row],[Qty]]*Data_TABLE[[#This Row],[Unit Price]]</f>
        <v>536</v>
      </c>
      <c r="I6826" s="7">
        <v>42249</v>
      </c>
      <c r="J6826" s="10">
        <f>EOMONTH(Data_TABLE[[#This Row],[Date Sold]],0)</f>
        <v>42277</v>
      </c>
    </row>
    <row r="6827" spans="2:10" x14ac:dyDescent="0.25">
      <c r="B6827" s="1" t="s">
        <v>41</v>
      </c>
      <c r="C6827" s="3" t="s">
        <v>55</v>
      </c>
      <c r="D6827" s="2" t="s">
        <v>51</v>
      </c>
      <c r="E6827" s="3" t="s">
        <v>45</v>
      </c>
      <c r="F6827" s="3">
        <f t="shared" ca="1" si="210"/>
        <v>2</v>
      </c>
      <c r="G6827" s="4">
        <f t="shared" ca="1" si="211"/>
        <v>162</v>
      </c>
      <c r="H6827" s="4">
        <f ca="1">+Data_TABLE[[#This Row],[Qty]]*Data_TABLE[[#This Row],[Unit Price]]</f>
        <v>324</v>
      </c>
      <c r="I6827" s="7">
        <v>42249</v>
      </c>
      <c r="J6827" s="10">
        <f>EOMONTH(Data_TABLE[[#This Row],[Date Sold]],0)</f>
        <v>42277</v>
      </c>
    </row>
    <row r="6828" spans="2:10" x14ac:dyDescent="0.25">
      <c r="B6828" s="1" t="s">
        <v>41</v>
      </c>
      <c r="C6828" s="3" t="s">
        <v>55</v>
      </c>
      <c r="D6828" s="2" t="s">
        <v>51</v>
      </c>
      <c r="E6828" s="3" t="s">
        <v>45</v>
      </c>
      <c r="F6828" s="3">
        <f t="shared" ca="1" si="210"/>
        <v>3</v>
      </c>
      <c r="G6828" s="4">
        <f t="shared" ca="1" si="211"/>
        <v>180</v>
      </c>
      <c r="H6828" s="4">
        <f ca="1">+Data_TABLE[[#This Row],[Qty]]*Data_TABLE[[#This Row],[Unit Price]]</f>
        <v>540</v>
      </c>
      <c r="I6828" s="7">
        <v>42249</v>
      </c>
      <c r="J6828" s="10">
        <f>EOMONTH(Data_TABLE[[#This Row],[Date Sold]],0)</f>
        <v>42277</v>
      </c>
    </row>
    <row r="6829" spans="2:10" x14ac:dyDescent="0.25">
      <c r="B6829" s="1" t="s">
        <v>41</v>
      </c>
      <c r="C6829" s="3" t="s">
        <v>56</v>
      </c>
      <c r="D6829" s="2" t="s">
        <v>50</v>
      </c>
      <c r="E6829" s="3" t="s">
        <v>44</v>
      </c>
      <c r="F6829" s="3">
        <f t="shared" ca="1" si="210"/>
        <v>1</v>
      </c>
      <c r="G6829" s="4">
        <f t="shared" ca="1" si="211"/>
        <v>91</v>
      </c>
      <c r="H6829" s="4">
        <f ca="1">+Data_TABLE[[#This Row],[Qty]]*Data_TABLE[[#This Row],[Unit Price]]</f>
        <v>91</v>
      </c>
      <c r="I6829" s="7">
        <v>42249</v>
      </c>
      <c r="J6829" s="10">
        <f>EOMONTH(Data_TABLE[[#This Row],[Date Sold]],0)</f>
        <v>42277</v>
      </c>
    </row>
    <row r="6830" spans="2:10" x14ac:dyDescent="0.25">
      <c r="B6830" s="1" t="s">
        <v>41</v>
      </c>
      <c r="C6830" s="3" t="s">
        <v>55</v>
      </c>
      <c r="D6830" s="2" t="s">
        <v>51</v>
      </c>
      <c r="E6830" s="3" t="s">
        <v>45</v>
      </c>
      <c r="F6830" s="3">
        <f t="shared" ca="1" si="210"/>
        <v>3</v>
      </c>
      <c r="G6830" s="4">
        <f t="shared" ca="1" si="211"/>
        <v>88</v>
      </c>
      <c r="H6830" s="4">
        <f ca="1">+Data_TABLE[[#This Row],[Qty]]*Data_TABLE[[#This Row],[Unit Price]]</f>
        <v>264</v>
      </c>
      <c r="I6830" s="7">
        <v>42249</v>
      </c>
      <c r="J6830" s="10">
        <f>EOMONTH(Data_TABLE[[#This Row],[Date Sold]],0)</f>
        <v>42277</v>
      </c>
    </row>
    <row r="6831" spans="2:10" x14ac:dyDescent="0.25">
      <c r="B6831" s="1" t="s">
        <v>41</v>
      </c>
      <c r="C6831" s="3" t="s">
        <v>54</v>
      </c>
      <c r="D6831" s="2" t="s">
        <v>48</v>
      </c>
      <c r="E6831" s="3" t="s">
        <v>42</v>
      </c>
      <c r="F6831" s="3">
        <f t="shared" ca="1" si="210"/>
        <v>4</v>
      </c>
      <c r="G6831" s="4">
        <f t="shared" ca="1" si="211"/>
        <v>163</v>
      </c>
      <c r="H6831" s="4">
        <f ca="1">+Data_TABLE[[#This Row],[Qty]]*Data_TABLE[[#This Row],[Unit Price]]</f>
        <v>652</v>
      </c>
      <c r="I6831" s="7">
        <v>42249</v>
      </c>
      <c r="J6831" s="10">
        <f>EOMONTH(Data_TABLE[[#This Row],[Date Sold]],0)</f>
        <v>42277</v>
      </c>
    </row>
    <row r="6832" spans="2:10" x14ac:dyDescent="0.25">
      <c r="B6832" s="1" t="s">
        <v>41</v>
      </c>
      <c r="C6832" s="3" t="s">
        <v>55</v>
      </c>
      <c r="D6832" s="2" t="s">
        <v>51</v>
      </c>
      <c r="E6832" s="3" t="s">
        <v>45</v>
      </c>
      <c r="F6832" s="3">
        <f t="shared" ca="1" si="210"/>
        <v>4</v>
      </c>
      <c r="G6832" s="4">
        <f t="shared" ca="1" si="211"/>
        <v>192</v>
      </c>
      <c r="H6832" s="4">
        <f ca="1">+Data_TABLE[[#This Row],[Qty]]*Data_TABLE[[#This Row],[Unit Price]]</f>
        <v>768</v>
      </c>
      <c r="I6832" s="7">
        <v>42249</v>
      </c>
      <c r="J6832" s="10">
        <f>EOMONTH(Data_TABLE[[#This Row],[Date Sold]],0)</f>
        <v>42277</v>
      </c>
    </row>
    <row r="6833" spans="2:10" x14ac:dyDescent="0.25">
      <c r="B6833" s="1" t="s">
        <v>41</v>
      </c>
      <c r="C6833" s="3" t="s">
        <v>56</v>
      </c>
      <c r="D6833" s="2" t="s">
        <v>50</v>
      </c>
      <c r="E6833" s="3" t="s">
        <v>44</v>
      </c>
      <c r="F6833" s="3">
        <f t="shared" ref="F6833:F6896" ca="1" si="212">RANDBETWEEN(1,5)</f>
        <v>1</v>
      </c>
      <c r="G6833" s="4">
        <f t="shared" ref="G6833:G6896" ca="1" si="213">RANDBETWEEN(60,200)</f>
        <v>147</v>
      </c>
      <c r="H6833" s="4">
        <f ca="1">+Data_TABLE[[#This Row],[Qty]]*Data_TABLE[[#This Row],[Unit Price]]</f>
        <v>147</v>
      </c>
      <c r="I6833" s="7">
        <v>42249</v>
      </c>
      <c r="J6833" s="10">
        <f>EOMONTH(Data_TABLE[[#This Row],[Date Sold]],0)</f>
        <v>42277</v>
      </c>
    </row>
    <row r="6834" spans="2:10" x14ac:dyDescent="0.25">
      <c r="B6834" s="1" t="s">
        <v>41</v>
      </c>
      <c r="C6834" s="3" t="s">
        <v>56</v>
      </c>
      <c r="D6834" s="2" t="s">
        <v>52</v>
      </c>
      <c r="E6834" s="3" t="s">
        <v>46</v>
      </c>
      <c r="F6834" s="3">
        <f t="shared" ca="1" si="212"/>
        <v>4</v>
      </c>
      <c r="G6834" s="4">
        <f t="shared" ca="1" si="213"/>
        <v>190</v>
      </c>
      <c r="H6834" s="4">
        <f ca="1">+Data_TABLE[[#This Row],[Qty]]*Data_TABLE[[#This Row],[Unit Price]]</f>
        <v>760</v>
      </c>
      <c r="I6834" s="7">
        <v>42249</v>
      </c>
      <c r="J6834" s="10">
        <f>EOMONTH(Data_TABLE[[#This Row],[Date Sold]],0)</f>
        <v>42277</v>
      </c>
    </row>
    <row r="6835" spans="2:10" x14ac:dyDescent="0.25">
      <c r="B6835" s="1" t="s">
        <v>41</v>
      </c>
      <c r="C6835" s="3" t="s">
        <v>55</v>
      </c>
      <c r="D6835" s="2" t="s">
        <v>49</v>
      </c>
      <c r="E6835" s="3" t="s">
        <v>43</v>
      </c>
      <c r="F6835" s="3">
        <f t="shared" ca="1" si="212"/>
        <v>2</v>
      </c>
      <c r="G6835" s="4">
        <f t="shared" ca="1" si="213"/>
        <v>65</v>
      </c>
      <c r="H6835" s="4">
        <f ca="1">+Data_TABLE[[#This Row],[Qty]]*Data_TABLE[[#This Row],[Unit Price]]</f>
        <v>130</v>
      </c>
      <c r="I6835" s="7">
        <v>42249</v>
      </c>
      <c r="J6835" s="10">
        <f>EOMONTH(Data_TABLE[[#This Row],[Date Sold]],0)</f>
        <v>42277</v>
      </c>
    </row>
    <row r="6836" spans="2:10" x14ac:dyDescent="0.25">
      <c r="B6836" s="1" t="s">
        <v>41</v>
      </c>
      <c r="C6836" s="3" t="s">
        <v>56</v>
      </c>
      <c r="D6836" s="2" t="s">
        <v>52</v>
      </c>
      <c r="E6836" s="3" t="s">
        <v>46</v>
      </c>
      <c r="F6836" s="3">
        <f t="shared" ca="1" si="212"/>
        <v>4</v>
      </c>
      <c r="G6836" s="4">
        <f t="shared" ca="1" si="213"/>
        <v>120</v>
      </c>
      <c r="H6836" s="4">
        <f ca="1">+Data_TABLE[[#This Row],[Qty]]*Data_TABLE[[#This Row],[Unit Price]]</f>
        <v>480</v>
      </c>
      <c r="I6836" s="7">
        <v>42249</v>
      </c>
      <c r="J6836" s="10">
        <f>EOMONTH(Data_TABLE[[#This Row],[Date Sold]],0)</f>
        <v>42277</v>
      </c>
    </row>
    <row r="6837" spans="2:10" x14ac:dyDescent="0.25">
      <c r="B6837" s="1" t="s">
        <v>41</v>
      </c>
      <c r="C6837" s="3" t="s">
        <v>55</v>
      </c>
      <c r="D6837" s="2" t="s">
        <v>51</v>
      </c>
      <c r="E6837" s="3" t="s">
        <v>45</v>
      </c>
      <c r="F6837" s="3">
        <f t="shared" ca="1" si="212"/>
        <v>4</v>
      </c>
      <c r="G6837" s="4">
        <f t="shared" ca="1" si="213"/>
        <v>130</v>
      </c>
      <c r="H6837" s="4">
        <f ca="1">+Data_TABLE[[#This Row],[Qty]]*Data_TABLE[[#This Row],[Unit Price]]</f>
        <v>520</v>
      </c>
      <c r="I6837" s="7">
        <v>42249</v>
      </c>
      <c r="J6837" s="10">
        <f>EOMONTH(Data_TABLE[[#This Row],[Date Sold]],0)</f>
        <v>42277</v>
      </c>
    </row>
    <row r="6838" spans="2:10" x14ac:dyDescent="0.25">
      <c r="B6838" s="1" t="s">
        <v>41</v>
      </c>
      <c r="C6838" s="3" t="s">
        <v>56</v>
      </c>
      <c r="D6838" s="2" t="s">
        <v>50</v>
      </c>
      <c r="E6838" s="3" t="s">
        <v>44</v>
      </c>
      <c r="F6838" s="3">
        <f t="shared" ca="1" si="212"/>
        <v>4</v>
      </c>
      <c r="G6838" s="4">
        <f t="shared" ca="1" si="213"/>
        <v>100</v>
      </c>
      <c r="H6838" s="4">
        <f ca="1">+Data_TABLE[[#This Row],[Qty]]*Data_TABLE[[#This Row],[Unit Price]]</f>
        <v>400</v>
      </c>
      <c r="I6838" s="7">
        <v>42249</v>
      </c>
      <c r="J6838" s="10">
        <f>EOMONTH(Data_TABLE[[#This Row],[Date Sold]],0)</f>
        <v>42277</v>
      </c>
    </row>
    <row r="6839" spans="2:10" x14ac:dyDescent="0.25">
      <c r="B6839" s="1" t="s">
        <v>41</v>
      </c>
      <c r="C6839" s="3" t="s">
        <v>56</v>
      </c>
      <c r="D6839" s="2" t="s">
        <v>52</v>
      </c>
      <c r="E6839" s="3" t="s">
        <v>46</v>
      </c>
      <c r="F6839" s="3">
        <f t="shared" ca="1" si="212"/>
        <v>5</v>
      </c>
      <c r="G6839" s="4">
        <f t="shared" ca="1" si="213"/>
        <v>63</v>
      </c>
      <c r="H6839" s="4">
        <f ca="1">+Data_TABLE[[#This Row],[Qty]]*Data_TABLE[[#This Row],[Unit Price]]</f>
        <v>315</v>
      </c>
      <c r="I6839" s="7">
        <v>42249</v>
      </c>
      <c r="J6839" s="10">
        <f>EOMONTH(Data_TABLE[[#This Row],[Date Sold]],0)</f>
        <v>42277</v>
      </c>
    </row>
    <row r="6840" spans="2:10" x14ac:dyDescent="0.25">
      <c r="B6840" s="1" t="s">
        <v>41</v>
      </c>
      <c r="C6840" s="3" t="s">
        <v>54</v>
      </c>
      <c r="D6840" s="2" t="s">
        <v>48</v>
      </c>
      <c r="E6840" s="3" t="s">
        <v>42</v>
      </c>
      <c r="F6840" s="3">
        <f t="shared" ca="1" si="212"/>
        <v>3</v>
      </c>
      <c r="G6840" s="4">
        <f t="shared" ca="1" si="213"/>
        <v>151</v>
      </c>
      <c r="H6840" s="4">
        <f ca="1">+Data_TABLE[[#This Row],[Qty]]*Data_TABLE[[#This Row],[Unit Price]]</f>
        <v>453</v>
      </c>
      <c r="I6840" s="7">
        <v>42249</v>
      </c>
      <c r="J6840" s="10">
        <f>EOMONTH(Data_TABLE[[#This Row],[Date Sold]],0)</f>
        <v>42277</v>
      </c>
    </row>
    <row r="6841" spans="2:10" x14ac:dyDescent="0.25">
      <c r="B6841" s="1" t="s">
        <v>41</v>
      </c>
      <c r="C6841" s="3" t="s">
        <v>56</v>
      </c>
      <c r="D6841" s="2" t="s">
        <v>50</v>
      </c>
      <c r="E6841" s="3" t="s">
        <v>44</v>
      </c>
      <c r="F6841" s="3">
        <f t="shared" ca="1" si="212"/>
        <v>4</v>
      </c>
      <c r="G6841" s="4">
        <f t="shared" ca="1" si="213"/>
        <v>158</v>
      </c>
      <c r="H6841" s="4">
        <f ca="1">+Data_TABLE[[#This Row],[Qty]]*Data_TABLE[[#This Row],[Unit Price]]</f>
        <v>632</v>
      </c>
      <c r="I6841" s="7">
        <v>42249</v>
      </c>
      <c r="J6841" s="10">
        <f>EOMONTH(Data_TABLE[[#This Row],[Date Sold]],0)</f>
        <v>42277</v>
      </c>
    </row>
    <row r="6842" spans="2:10" x14ac:dyDescent="0.25">
      <c r="B6842" s="1" t="s">
        <v>41</v>
      </c>
      <c r="C6842" s="3" t="s">
        <v>56</v>
      </c>
      <c r="D6842" s="2" t="s">
        <v>50</v>
      </c>
      <c r="E6842" s="3" t="s">
        <v>44</v>
      </c>
      <c r="F6842" s="3">
        <f t="shared" ca="1" si="212"/>
        <v>4</v>
      </c>
      <c r="G6842" s="4">
        <f t="shared" ca="1" si="213"/>
        <v>177</v>
      </c>
      <c r="H6842" s="4">
        <f ca="1">+Data_TABLE[[#This Row],[Qty]]*Data_TABLE[[#This Row],[Unit Price]]</f>
        <v>708</v>
      </c>
      <c r="I6842" s="7">
        <v>42249</v>
      </c>
      <c r="J6842" s="10">
        <f>EOMONTH(Data_TABLE[[#This Row],[Date Sold]],0)</f>
        <v>42277</v>
      </c>
    </row>
    <row r="6843" spans="2:10" x14ac:dyDescent="0.25">
      <c r="B6843" s="1" t="s">
        <v>41</v>
      </c>
      <c r="C6843" s="3" t="s">
        <v>56</v>
      </c>
      <c r="D6843" s="2" t="s">
        <v>52</v>
      </c>
      <c r="E6843" s="3" t="s">
        <v>46</v>
      </c>
      <c r="F6843" s="3">
        <f t="shared" ca="1" si="212"/>
        <v>1</v>
      </c>
      <c r="G6843" s="4">
        <f t="shared" ca="1" si="213"/>
        <v>191</v>
      </c>
      <c r="H6843" s="4">
        <f ca="1">+Data_TABLE[[#This Row],[Qty]]*Data_TABLE[[#This Row],[Unit Price]]</f>
        <v>191</v>
      </c>
      <c r="I6843" s="7">
        <v>42249</v>
      </c>
      <c r="J6843" s="10">
        <f>EOMONTH(Data_TABLE[[#This Row],[Date Sold]],0)</f>
        <v>42277</v>
      </c>
    </row>
    <row r="6844" spans="2:10" x14ac:dyDescent="0.25">
      <c r="B6844" s="1" t="s">
        <v>41</v>
      </c>
      <c r="C6844" s="3" t="s">
        <v>55</v>
      </c>
      <c r="D6844" s="2" t="s">
        <v>51</v>
      </c>
      <c r="E6844" s="3" t="s">
        <v>45</v>
      </c>
      <c r="F6844" s="3">
        <f t="shared" ca="1" si="212"/>
        <v>5</v>
      </c>
      <c r="G6844" s="4">
        <f t="shared" ca="1" si="213"/>
        <v>73</v>
      </c>
      <c r="H6844" s="4">
        <f ca="1">+Data_TABLE[[#This Row],[Qty]]*Data_TABLE[[#This Row],[Unit Price]]</f>
        <v>365</v>
      </c>
      <c r="I6844" s="7">
        <v>42249</v>
      </c>
      <c r="J6844" s="10">
        <f>EOMONTH(Data_TABLE[[#This Row],[Date Sold]],0)</f>
        <v>42277</v>
      </c>
    </row>
    <row r="6845" spans="2:10" x14ac:dyDescent="0.25">
      <c r="B6845" s="1" t="s">
        <v>41</v>
      </c>
      <c r="C6845" s="3" t="s">
        <v>56</v>
      </c>
      <c r="D6845" s="2" t="s">
        <v>52</v>
      </c>
      <c r="E6845" s="3" t="s">
        <v>46</v>
      </c>
      <c r="F6845" s="3">
        <f t="shared" ca="1" si="212"/>
        <v>2</v>
      </c>
      <c r="G6845" s="4">
        <f t="shared" ca="1" si="213"/>
        <v>112</v>
      </c>
      <c r="H6845" s="4">
        <f ca="1">+Data_TABLE[[#This Row],[Qty]]*Data_TABLE[[#This Row],[Unit Price]]</f>
        <v>224</v>
      </c>
      <c r="I6845" s="7">
        <v>42249</v>
      </c>
      <c r="J6845" s="10">
        <f>EOMONTH(Data_TABLE[[#This Row],[Date Sold]],0)</f>
        <v>42277</v>
      </c>
    </row>
    <row r="6846" spans="2:10" x14ac:dyDescent="0.25">
      <c r="B6846" s="1" t="s">
        <v>41</v>
      </c>
      <c r="C6846" s="3" t="s">
        <v>56</v>
      </c>
      <c r="D6846" s="2" t="s">
        <v>52</v>
      </c>
      <c r="E6846" s="3" t="s">
        <v>46</v>
      </c>
      <c r="F6846" s="3">
        <f t="shared" ca="1" si="212"/>
        <v>4</v>
      </c>
      <c r="G6846" s="4">
        <f t="shared" ca="1" si="213"/>
        <v>184</v>
      </c>
      <c r="H6846" s="4">
        <f ca="1">+Data_TABLE[[#This Row],[Qty]]*Data_TABLE[[#This Row],[Unit Price]]</f>
        <v>736</v>
      </c>
      <c r="I6846" s="7">
        <v>42249</v>
      </c>
      <c r="J6846" s="10">
        <f>EOMONTH(Data_TABLE[[#This Row],[Date Sold]],0)</f>
        <v>42277</v>
      </c>
    </row>
    <row r="6847" spans="2:10" x14ac:dyDescent="0.25">
      <c r="B6847" s="1" t="s">
        <v>41</v>
      </c>
      <c r="C6847" s="3" t="s">
        <v>54</v>
      </c>
      <c r="D6847" s="2" t="s">
        <v>48</v>
      </c>
      <c r="E6847" s="3" t="s">
        <v>42</v>
      </c>
      <c r="F6847" s="3">
        <f t="shared" ca="1" si="212"/>
        <v>1</v>
      </c>
      <c r="G6847" s="4">
        <f t="shared" ca="1" si="213"/>
        <v>193</v>
      </c>
      <c r="H6847" s="4">
        <f ca="1">+Data_TABLE[[#This Row],[Qty]]*Data_TABLE[[#This Row],[Unit Price]]</f>
        <v>193</v>
      </c>
      <c r="I6847" s="7">
        <v>42249</v>
      </c>
      <c r="J6847" s="10">
        <f>EOMONTH(Data_TABLE[[#This Row],[Date Sold]],0)</f>
        <v>42277</v>
      </c>
    </row>
    <row r="6848" spans="2:10" x14ac:dyDescent="0.25">
      <c r="B6848" s="1" t="s">
        <v>41</v>
      </c>
      <c r="C6848" s="3" t="s">
        <v>56</v>
      </c>
      <c r="D6848" s="2" t="s">
        <v>50</v>
      </c>
      <c r="E6848" s="3" t="s">
        <v>44</v>
      </c>
      <c r="F6848" s="3">
        <f t="shared" ca="1" si="212"/>
        <v>4</v>
      </c>
      <c r="G6848" s="4">
        <f t="shared" ca="1" si="213"/>
        <v>82</v>
      </c>
      <c r="H6848" s="4">
        <f ca="1">+Data_TABLE[[#This Row],[Qty]]*Data_TABLE[[#This Row],[Unit Price]]</f>
        <v>328</v>
      </c>
      <c r="I6848" s="7">
        <v>42249</v>
      </c>
      <c r="J6848" s="10">
        <f>EOMONTH(Data_TABLE[[#This Row],[Date Sold]],0)</f>
        <v>42277</v>
      </c>
    </row>
    <row r="6849" spans="2:10" x14ac:dyDescent="0.25">
      <c r="B6849" s="1" t="s">
        <v>41</v>
      </c>
      <c r="C6849" s="3" t="s">
        <v>56</v>
      </c>
      <c r="D6849" s="2" t="s">
        <v>52</v>
      </c>
      <c r="E6849" s="3" t="s">
        <v>46</v>
      </c>
      <c r="F6849" s="3">
        <f t="shared" ca="1" si="212"/>
        <v>2</v>
      </c>
      <c r="G6849" s="4">
        <f t="shared" ca="1" si="213"/>
        <v>141</v>
      </c>
      <c r="H6849" s="4">
        <f ca="1">+Data_TABLE[[#This Row],[Qty]]*Data_TABLE[[#This Row],[Unit Price]]</f>
        <v>282</v>
      </c>
      <c r="I6849" s="7">
        <v>42249</v>
      </c>
      <c r="J6849" s="10">
        <f>EOMONTH(Data_TABLE[[#This Row],[Date Sold]],0)</f>
        <v>42277</v>
      </c>
    </row>
    <row r="6850" spans="2:10" x14ac:dyDescent="0.25">
      <c r="B6850" s="1" t="s">
        <v>41</v>
      </c>
      <c r="C6850" s="3" t="s">
        <v>55</v>
      </c>
      <c r="D6850" s="2" t="s">
        <v>49</v>
      </c>
      <c r="E6850" s="3" t="s">
        <v>43</v>
      </c>
      <c r="F6850" s="3">
        <f t="shared" ca="1" si="212"/>
        <v>4</v>
      </c>
      <c r="G6850" s="4">
        <f t="shared" ca="1" si="213"/>
        <v>126</v>
      </c>
      <c r="H6850" s="4">
        <f ca="1">+Data_TABLE[[#This Row],[Qty]]*Data_TABLE[[#This Row],[Unit Price]]</f>
        <v>504</v>
      </c>
      <c r="I6850" s="7">
        <v>42249</v>
      </c>
      <c r="J6850" s="10">
        <f>EOMONTH(Data_TABLE[[#This Row],[Date Sold]],0)</f>
        <v>42277</v>
      </c>
    </row>
    <row r="6851" spans="2:10" x14ac:dyDescent="0.25">
      <c r="B6851" s="1" t="s">
        <v>41</v>
      </c>
      <c r="C6851" s="3" t="s">
        <v>55</v>
      </c>
      <c r="D6851" s="2" t="s">
        <v>49</v>
      </c>
      <c r="E6851" s="3" t="s">
        <v>43</v>
      </c>
      <c r="F6851" s="3">
        <f t="shared" ca="1" si="212"/>
        <v>3</v>
      </c>
      <c r="G6851" s="4">
        <f t="shared" ca="1" si="213"/>
        <v>167</v>
      </c>
      <c r="H6851" s="4">
        <f ca="1">+Data_TABLE[[#This Row],[Qty]]*Data_TABLE[[#This Row],[Unit Price]]</f>
        <v>501</v>
      </c>
      <c r="I6851" s="7">
        <v>42249</v>
      </c>
      <c r="J6851" s="10">
        <f>EOMONTH(Data_TABLE[[#This Row],[Date Sold]],0)</f>
        <v>42277</v>
      </c>
    </row>
    <row r="6852" spans="2:10" x14ac:dyDescent="0.25">
      <c r="B6852" s="1" t="s">
        <v>41</v>
      </c>
      <c r="C6852" s="3" t="s">
        <v>56</v>
      </c>
      <c r="D6852" s="2" t="s">
        <v>50</v>
      </c>
      <c r="E6852" s="3" t="s">
        <v>44</v>
      </c>
      <c r="F6852" s="3">
        <f t="shared" ca="1" si="212"/>
        <v>3</v>
      </c>
      <c r="G6852" s="4">
        <f t="shared" ca="1" si="213"/>
        <v>109</v>
      </c>
      <c r="H6852" s="4">
        <f ca="1">+Data_TABLE[[#This Row],[Qty]]*Data_TABLE[[#This Row],[Unit Price]]</f>
        <v>327</v>
      </c>
      <c r="I6852" s="7">
        <v>42249</v>
      </c>
      <c r="J6852" s="10">
        <f>EOMONTH(Data_TABLE[[#This Row],[Date Sold]],0)</f>
        <v>42277</v>
      </c>
    </row>
    <row r="6853" spans="2:10" x14ac:dyDescent="0.25">
      <c r="B6853" s="1" t="s">
        <v>41</v>
      </c>
      <c r="C6853" s="3" t="s">
        <v>55</v>
      </c>
      <c r="D6853" s="2" t="s">
        <v>51</v>
      </c>
      <c r="E6853" s="3" t="s">
        <v>45</v>
      </c>
      <c r="F6853" s="3">
        <f t="shared" ca="1" si="212"/>
        <v>4</v>
      </c>
      <c r="G6853" s="4">
        <f t="shared" ca="1" si="213"/>
        <v>103</v>
      </c>
      <c r="H6853" s="4">
        <f ca="1">+Data_TABLE[[#This Row],[Qty]]*Data_TABLE[[#This Row],[Unit Price]]</f>
        <v>412</v>
      </c>
      <c r="I6853" s="7">
        <v>42250</v>
      </c>
      <c r="J6853" s="10">
        <f>EOMONTH(Data_TABLE[[#This Row],[Date Sold]],0)</f>
        <v>42277</v>
      </c>
    </row>
    <row r="6854" spans="2:10" x14ac:dyDescent="0.25">
      <c r="B6854" s="1" t="s">
        <v>41</v>
      </c>
      <c r="C6854" s="3" t="s">
        <v>56</v>
      </c>
      <c r="D6854" s="2" t="s">
        <v>50</v>
      </c>
      <c r="E6854" s="3" t="s">
        <v>44</v>
      </c>
      <c r="F6854" s="3">
        <f t="shared" ca="1" si="212"/>
        <v>1</v>
      </c>
      <c r="G6854" s="4">
        <f t="shared" ca="1" si="213"/>
        <v>130</v>
      </c>
      <c r="H6854" s="4">
        <f ca="1">+Data_TABLE[[#This Row],[Qty]]*Data_TABLE[[#This Row],[Unit Price]]</f>
        <v>130</v>
      </c>
      <c r="I6854" s="7">
        <v>42250</v>
      </c>
      <c r="J6854" s="10">
        <f>EOMONTH(Data_TABLE[[#This Row],[Date Sold]],0)</f>
        <v>42277</v>
      </c>
    </row>
    <row r="6855" spans="2:10" x14ac:dyDescent="0.25">
      <c r="B6855" s="1" t="s">
        <v>41</v>
      </c>
      <c r="C6855" s="3" t="s">
        <v>55</v>
      </c>
      <c r="D6855" s="2" t="s">
        <v>49</v>
      </c>
      <c r="E6855" s="3" t="s">
        <v>43</v>
      </c>
      <c r="F6855" s="3">
        <f t="shared" ca="1" si="212"/>
        <v>2</v>
      </c>
      <c r="G6855" s="4">
        <f t="shared" ca="1" si="213"/>
        <v>108</v>
      </c>
      <c r="H6855" s="4">
        <f ca="1">+Data_TABLE[[#This Row],[Qty]]*Data_TABLE[[#This Row],[Unit Price]]</f>
        <v>216</v>
      </c>
      <c r="I6855" s="7">
        <v>42250</v>
      </c>
      <c r="J6855" s="10">
        <f>EOMONTH(Data_TABLE[[#This Row],[Date Sold]],0)</f>
        <v>42277</v>
      </c>
    </row>
    <row r="6856" spans="2:10" x14ac:dyDescent="0.25">
      <c r="B6856" s="1" t="s">
        <v>41</v>
      </c>
      <c r="C6856" s="3" t="s">
        <v>54</v>
      </c>
      <c r="D6856" s="2" t="s">
        <v>48</v>
      </c>
      <c r="E6856" s="3" t="s">
        <v>42</v>
      </c>
      <c r="F6856" s="3">
        <f t="shared" ca="1" si="212"/>
        <v>2</v>
      </c>
      <c r="G6856" s="4">
        <f t="shared" ca="1" si="213"/>
        <v>168</v>
      </c>
      <c r="H6856" s="4">
        <f ca="1">+Data_TABLE[[#This Row],[Qty]]*Data_TABLE[[#This Row],[Unit Price]]</f>
        <v>336</v>
      </c>
      <c r="I6856" s="7">
        <v>42250</v>
      </c>
      <c r="J6856" s="10">
        <f>EOMONTH(Data_TABLE[[#This Row],[Date Sold]],0)</f>
        <v>42277</v>
      </c>
    </row>
    <row r="6857" spans="2:10" x14ac:dyDescent="0.25">
      <c r="B6857" s="1" t="s">
        <v>41</v>
      </c>
      <c r="C6857" s="3" t="s">
        <v>54</v>
      </c>
      <c r="D6857" s="2" t="s">
        <v>48</v>
      </c>
      <c r="E6857" s="3" t="s">
        <v>42</v>
      </c>
      <c r="F6857" s="3">
        <f t="shared" ca="1" si="212"/>
        <v>3</v>
      </c>
      <c r="G6857" s="4">
        <f t="shared" ca="1" si="213"/>
        <v>98</v>
      </c>
      <c r="H6857" s="4">
        <f ca="1">+Data_TABLE[[#This Row],[Qty]]*Data_TABLE[[#This Row],[Unit Price]]</f>
        <v>294</v>
      </c>
      <c r="I6857" s="7">
        <v>42250</v>
      </c>
      <c r="J6857" s="10">
        <f>EOMONTH(Data_TABLE[[#This Row],[Date Sold]],0)</f>
        <v>42277</v>
      </c>
    </row>
    <row r="6858" spans="2:10" x14ac:dyDescent="0.25">
      <c r="B6858" s="1" t="s">
        <v>41</v>
      </c>
      <c r="C6858" s="3" t="s">
        <v>56</v>
      </c>
      <c r="D6858" s="2" t="s">
        <v>52</v>
      </c>
      <c r="E6858" s="3" t="s">
        <v>46</v>
      </c>
      <c r="F6858" s="3">
        <f t="shared" ca="1" si="212"/>
        <v>5</v>
      </c>
      <c r="G6858" s="4">
        <f t="shared" ca="1" si="213"/>
        <v>170</v>
      </c>
      <c r="H6858" s="4">
        <f ca="1">+Data_TABLE[[#This Row],[Qty]]*Data_TABLE[[#This Row],[Unit Price]]</f>
        <v>850</v>
      </c>
      <c r="I6858" s="7">
        <v>42250</v>
      </c>
      <c r="J6858" s="10">
        <f>EOMONTH(Data_TABLE[[#This Row],[Date Sold]],0)</f>
        <v>42277</v>
      </c>
    </row>
    <row r="6859" spans="2:10" x14ac:dyDescent="0.25">
      <c r="B6859" s="1" t="s">
        <v>41</v>
      </c>
      <c r="C6859" s="3" t="s">
        <v>54</v>
      </c>
      <c r="D6859" s="2" t="s">
        <v>48</v>
      </c>
      <c r="E6859" s="3" t="s">
        <v>42</v>
      </c>
      <c r="F6859" s="3">
        <f t="shared" ca="1" si="212"/>
        <v>1</v>
      </c>
      <c r="G6859" s="4">
        <f t="shared" ca="1" si="213"/>
        <v>132</v>
      </c>
      <c r="H6859" s="4">
        <f ca="1">+Data_TABLE[[#This Row],[Qty]]*Data_TABLE[[#This Row],[Unit Price]]</f>
        <v>132</v>
      </c>
      <c r="I6859" s="7">
        <v>42250</v>
      </c>
      <c r="J6859" s="10">
        <f>EOMONTH(Data_TABLE[[#This Row],[Date Sold]],0)</f>
        <v>42277</v>
      </c>
    </row>
    <row r="6860" spans="2:10" x14ac:dyDescent="0.25">
      <c r="B6860" s="1" t="s">
        <v>41</v>
      </c>
      <c r="C6860" s="3" t="s">
        <v>56</v>
      </c>
      <c r="D6860" s="2" t="s">
        <v>50</v>
      </c>
      <c r="E6860" s="3" t="s">
        <v>44</v>
      </c>
      <c r="F6860" s="3">
        <f t="shared" ca="1" si="212"/>
        <v>5</v>
      </c>
      <c r="G6860" s="4">
        <f t="shared" ca="1" si="213"/>
        <v>162</v>
      </c>
      <c r="H6860" s="4">
        <f ca="1">+Data_TABLE[[#This Row],[Qty]]*Data_TABLE[[#This Row],[Unit Price]]</f>
        <v>810</v>
      </c>
      <c r="I6860" s="7">
        <v>42250</v>
      </c>
      <c r="J6860" s="10">
        <f>EOMONTH(Data_TABLE[[#This Row],[Date Sold]],0)</f>
        <v>42277</v>
      </c>
    </row>
    <row r="6861" spans="2:10" x14ac:dyDescent="0.25">
      <c r="B6861" s="1" t="s">
        <v>41</v>
      </c>
      <c r="C6861" s="3" t="s">
        <v>54</v>
      </c>
      <c r="D6861" s="2" t="s">
        <v>48</v>
      </c>
      <c r="E6861" s="3" t="s">
        <v>42</v>
      </c>
      <c r="F6861" s="3">
        <f t="shared" ca="1" si="212"/>
        <v>3</v>
      </c>
      <c r="G6861" s="4">
        <f t="shared" ca="1" si="213"/>
        <v>94</v>
      </c>
      <c r="H6861" s="4">
        <f ca="1">+Data_TABLE[[#This Row],[Qty]]*Data_TABLE[[#This Row],[Unit Price]]</f>
        <v>282</v>
      </c>
      <c r="I6861" s="7">
        <v>42250</v>
      </c>
      <c r="J6861" s="10">
        <f>EOMONTH(Data_TABLE[[#This Row],[Date Sold]],0)</f>
        <v>42277</v>
      </c>
    </row>
    <row r="6862" spans="2:10" x14ac:dyDescent="0.25">
      <c r="B6862" s="1" t="s">
        <v>41</v>
      </c>
      <c r="C6862" s="3" t="s">
        <v>55</v>
      </c>
      <c r="D6862" s="2" t="s">
        <v>51</v>
      </c>
      <c r="E6862" s="3" t="s">
        <v>45</v>
      </c>
      <c r="F6862" s="3">
        <f t="shared" ca="1" si="212"/>
        <v>1</v>
      </c>
      <c r="G6862" s="4">
        <f t="shared" ca="1" si="213"/>
        <v>165</v>
      </c>
      <c r="H6862" s="4">
        <f ca="1">+Data_TABLE[[#This Row],[Qty]]*Data_TABLE[[#This Row],[Unit Price]]</f>
        <v>165</v>
      </c>
      <c r="I6862" s="7">
        <v>42250</v>
      </c>
      <c r="J6862" s="10">
        <f>EOMONTH(Data_TABLE[[#This Row],[Date Sold]],0)</f>
        <v>42277</v>
      </c>
    </row>
    <row r="6863" spans="2:10" x14ac:dyDescent="0.25">
      <c r="B6863" s="1" t="s">
        <v>41</v>
      </c>
      <c r="C6863" s="3" t="s">
        <v>56</v>
      </c>
      <c r="D6863" s="2" t="s">
        <v>50</v>
      </c>
      <c r="E6863" s="3" t="s">
        <v>44</v>
      </c>
      <c r="F6863" s="3">
        <f t="shared" ca="1" si="212"/>
        <v>3</v>
      </c>
      <c r="G6863" s="4">
        <f t="shared" ca="1" si="213"/>
        <v>184</v>
      </c>
      <c r="H6863" s="4">
        <f ca="1">+Data_TABLE[[#This Row],[Qty]]*Data_TABLE[[#This Row],[Unit Price]]</f>
        <v>552</v>
      </c>
      <c r="I6863" s="7">
        <v>42250</v>
      </c>
      <c r="J6863" s="10">
        <f>EOMONTH(Data_TABLE[[#This Row],[Date Sold]],0)</f>
        <v>42277</v>
      </c>
    </row>
    <row r="6864" spans="2:10" x14ac:dyDescent="0.25">
      <c r="B6864" s="1" t="s">
        <v>41</v>
      </c>
      <c r="C6864" s="3" t="s">
        <v>54</v>
      </c>
      <c r="D6864" s="2" t="s">
        <v>48</v>
      </c>
      <c r="E6864" s="3" t="s">
        <v>42</v>
      </c>
      <c r="F6864" s="3">
        <f t="shared" ca="1" si="212"/>
        <v>4</v>
      </c>
      <c r="G6864" s="4">
        <f t="shared" ca="1" si="213"/>
        <v>106</v>
      </c>
      <c r="H6864" s="4">
        <f ca="1">+Data_TABLE[[#This Row],[Qty]]*Data_TABLE[[#This Row],[Unit Price]]</f>
        <v>424</v>
      </c>
      <c r="I6864" s="7">
        <v>42250</v>
      </c>
      <c r="J6864" s="10">
        <f>EOMONTH(Data_TABLE[[#This Row],[Date Sold]],0)</f>
        <v>42277</v>
      </c>
    </row>
    <row r="6865" spans="2:10" x14ac:dyDescent="0.25">
      <c r="B6865" s="1" t="s">
        <v>41</v>
      </c>
      <c r="C6865" s="3" t="s">
        <v>55</v>
      </c>
      <c r="D6865" s="2" t="s">
        <v>49</v>
      </c>
      <c r="E6865" s="3" t="s">
        <v>43</v>
      </c>
      <c r="F6865" s="3">
        <f t="shared" ca="1" si="212"/>
        <v>2</v>
      </c>
      <c r="G6865" s="4">
        <f t="shared" ca="1" si="213"/>
        <v>183</v>
      </c>
      <c r="H6865" s="4">
        <f ca="1">+Data_TABLE[[#This Row],[Qty]]*Data_TABLE[[#This Row],[Unit Price]]</f>
        <v>366</v>
      </c>
      <c r="I6865" s="7">
        <v>42250</v>
      </c>
      <c r="J6865" s="10">
        <f>EOMONTH(Data_TABLE[[#This Row],[Date Sold]],0)</f>
        <v>42277</v>
      </c>
    </row>
    <row r="6866" spans="2:10" x14ac:dyDescent="0.25">
      <c r="B6866" s="1" t="s">
        <v>41</v>
      </c>
      <c r="C6866" s="3" t="s">
        <v>54</v>
      </c>
      <c r="D6866" s="2" t="s">
        <v>48</v>
      </c>
      <c r="E6866" s="3" t="s">
        <v>42</v>
      </c>
      <c r="F6866" s="3">
        <f t="shared" ca="1" si="212"/>
        <v>4</v>
      </c>
      <c r="G6866" s="4">
        <f t="shared" ca="1" si="213"/>
        <v>96</v>
      </c>
      <c r="H6866" s="4">
        <f ca="1">+Data_TABLE[[#This Row],[Qty]]*Data_TABLE[[#This Row],[Unit Price]]</f>
        <v>384</v>
      </c>
      <c r="I6866" s="7">
        <v>42250</v>
      </c>
      <c r="J6866" s="10">
        <f>EOMONTH(Data_TABLE[[#This Row],[Date Sold]],0)</f>
        <v>42277</v>
      </c>
    </row>
    <row r="6867" spans="2:10" x14ac:dyDescent="0.25">
      <c r="B6867" s="1" t="s">
        <v>41</v>
      </c>
      <c r="C6867" s="3" t="s">
        <v>55</v>
      </c>
      <c r="D6867" s="2" t="s">
        <v>51</v>
      </c>
      <c r="E6867" s="3" t="s">
        <v>45</v>
      </c>
      <c r="F6867" s="3">
        <f t="shared" ca="1" si="212"/>
        <v>2</v>
      </c>
      <c r="G6867" s="4">
        <f t="shared" ca="1" si="213"/>
        <v>194</v>
      </c>
      <c r="H6867" s="4">
        <f ca="1">+Data_TABLE[[#This Row],[Qty]]*Data_TABLE[[#This Row],[Unit Price]]</f>
        <v>388</v>
      </c>
      <c r="I6867" s="7">
        <v>42250</v>
      </c>
      <c r="J6867" s="10">
        <f>EOMONTH(Data_TABLE[[#This Row],[Date Sold]],0)</f>
        <v>42277</v>
      </c>
    </row>
    <row r="6868" spans="2:10" x14ac:dyDescent="0.25">
      <c r="B6868" s="1" t="s">
        <v>41</v>
      </c>
      <c r="C6868" s="3" t="s">
        <v>56</v>
      </c>
      <c r="D6868" s="2" t="s">
        <v>52</v>
      </c>
      <c r="E6868" s="3" t="s">
        <v>46</v>
      </c>
      <c r="F6868" s="3">
        <f t="shared" ca="1" si="212"/>
        <v>1</v>
      </c>
      <c r="G6868" s="4">
        <f t="shared" ca="1" si="213"/>
        <v>96</v>
      </c>
      <c r="H6868" s="4">
        <f ca="1">+Data_TABLE[[#This Row],[Qty]]*Data_TABLE[[#This Row],[Unit Price]]</f>
        <v>96</v>
      </c>
      <c r="I6868" s="7">
        <v>42250</v>
      </c>
      <c r="J6868" s="10">
        <f>EOMONTH(Data_TABLE[[#This Row],[Date Sold]],0)</f>
        <v>42277</v>
      </c>
    </row>
    <row r="6869" spans="2:10" x14ac:dyDescent="0.25">
      <c r="B6869" s="1" t="s">
        <v>41</v>
      </c>
      <c r="C6869" s="3" t="s">
        <v>56</v>
      </c>
      <c r="D6869" s="2" t="s">
        <v>50</v>
      </c>
      <c r="E6869" s="3" t="s">
        <v>44</v>
      </c>
      <c r="F6869" s="3">
        <f t="shared" ca="1" si="212"/>
        <v>1</v>
      </c>
      <c r="G6869" s="4">
        <f t="shared" ca="1" si="213"/>
        <v>158</v>
      </c>
      <c r="H6869" s="4">
        <f ca="1">+Data_TABLE[[#This Row],[Qty]]*Data_TABLE[[#This Row],[Unit Price]]</f>
        <v>158</v>
      </c>
      <c r="I6869" s="7">
        <v>42250</v>
      </c>
      <c r="J6869" s="10">
        <f>EOMONTH(Data_TABLE[[#This Row],[Date Sold]],0)</f>
        <v>42277</v>
      </c>
    </row>
    <row r="6870" spans="2:10" x14ac:dyDescent="0.25">
      <c r="B6870" s="1" t="s">
        <v>41</v>
      </c>
      <c r="C6870" s="3" t="s">
        <v>56</v>
      </c>
      <c r="D6870" s="2" t="s">
        <v>52</v>
      </c>
      <c r="E6870" s="3" t="s">
        <v>46</v>
      </c>
      <c r="F6870" s="3">
        <f t="shared" ca="1" si="212"/>
        <v>5</v>
      </c>
      <c r="G6870" s="4">
        <f t="shared" ca="1" si="213"/>
        <v>111</v>
      </c>
      <c r="H6870" s="4">
        <f ca="1">+Data_TABLE[[#This Row],[Qty]]*Data_TABLE[[#This Row],[Unit Price]]</f>
        <v>555</v>
      </c>
      <c r="I6870" s="7">
        <v>42250</v>
      </c>
      <c r="J6870" s="10">
        <f>EOMONTH(Data_TABLE[[#This Row],[Date Sold]],0)</f>
        <v>42277</v>
      </c>
    </row>
    <row r="6871" spans="2:10" x14ac:dyDescent="0.25">
      <c r="B6871" s="1" t="s">
        <v>41</v>
      </c>
      <c r="C6871" s="3" t="s">
        <v>54</v>
      </c>
      <c r="D6871" s="2" t="s">
        <v>48</v>
      </c>
      <c r="E6871" s="3" t="s">
        <v>42</v>
      </c>
      <c r="F6871" s="3">
        <f t="shared" ca="1" si="212"/>
        <v>3</v>
      </c>
      <c r="G6871" s="4">
        <f t="shared" ca="1" si="213"/>
        <v>195</v>
      </c>
      <c r="H6871" s="4">
        <f ca="1">+Data_TABLE[[#This Row],[Qty]]*Data_TABLE[[#This Row],[Unit Price]]</f>
        <v>585</v>
      </c>
      <c r="I6871" s="7">
        <v>42250</v>
      </c>
      <c r="J6871" s="10">
        <f>EOMONTH(Data_TABLE[[#This Row],[Date Sold]],0)</f>
        <v>42277</v>
      </c>
    </row>
    <row r="6872" spans="2:10" x14ac:dyDescent="0.25">
      <c r="B6872" s="1" t="s">
        <v>41</v>
      </c>
      <c r="C6872" s="3" t="s">
        <v>54</v>
      </c>
      <c r="D6872" s="2" t="s">
        <v>48</v>
      </c>
      <c r="E6872" s="3" t="s">
        <v>42</v>
      </c>
      <c r="F6872" s="3">
        <f t="shared" ca="1" si="212"/>
        <v>5</v>
      </c>
      <c r="G6872" s="4">
        <f t="shared" ca="1" si="213"/>
        <v>116</v>
      </c>
      <c r="H6872" s="4">
        <f ca="1">+Data_TABLE[[#This Row],[Qty]]*Data_TABLE[[#This Row],[Unit Price]]</f>
        <v>580</v>
      </c>
      <c r="I6872" s="7">
        <v>42250</v>
      </c>
      <c r="J6872" s="10">
        <f>EOMONTH(Data_TABLE[[#This Row],[Date Sold]],0)</f>
        <v>42277</v>
      </c>
    </row>
    <row r="6873" spans="2:10" x14ac:dyDescent="0.25">
      <c r="B6873" s="1" t="s">
        <v>41</v>
      </c>
      <c r="C6873" s="3" t="s">
        <v>56</v>
      </c>
      <c r="D6873" s="2" t="s">
        <v>50</v>
      </c>
      <c r="E6873" s="3" t="s">
        <v>44</v>
      </c>
      <c r="F6873" s="3">
        <f t="shared" ca="1" si="212"/>
        <v>2</v>
      </c>
      <c r="G6873" s="4">
        <f t="shared" ca="1" si="213"/>
        <v>138</v>
      </c>
      <c r="H6873" s="4">
        <f ca="1">+Data_TABLE[[#This Row],[Qty]]*Data_TABLE[[#This Row],[Unit Price]]</f>
        <v>276</v>
      </c>
      <c r="I6873" s="7">
        <v>42250</v>
      </c>
      <c r="J6873" s="10">
        <f>EOMONTH(Data_TABLE[[#This Row],[Date Sold]],0)</f>
        <v>42277</v>
      </c>
    </row>
    <row r="6874" spans="2:10" x14ac:dyDescent="0.25">
      <c r="B6874" s="1" t="s">
        <v>41</v>
      </c>
      <c r="C6874" s="3" t="s">
        <v>56</v>
      </c>
      <c r="D6874" s="2" t="s">
        <v>50</v>
      </c>
      <c r="E6874" s="3" t="s">
        <v>44</v>
      </c>
      <c r="F6874" s="3">
        <f t="shared" ca="1" si="212"/>
        <v>1</v>
      </c>
      <c r="G6874" s="4">
        <f t="shared" ca="1" si="213"/>
        <v>100</v>
      </c>
      <c r="H6874" s="4">
        <f ca="1">+Data_TABLE[[#This Row],[Qty]]*Data_TABLE[[#This Row],[Unit Price]]</f>
        <v>100</v>
      </c>
      <c r="I6874" s="7">
        <v>42250</v>
      </c>
      <c r="J6874" s="10">
        <f>EOMONTH(Data_TABLE[[#This Row],[Date Sold]],0)</f>
        <v>42277</v>
      </c>
    </row>
    <row r="6875" spans="2:10" x14ac:dyDescent="0.25">
      <c r="B6875" s="1" t="s">
        <v>41</v>
      </c>
      <c r="C6875" s="3" t="s">
        <v>54</v>
      </c>
      <c r="D6875" s="2" t="s">
        <v>48</v>
      </c>
      <c r="E6875" s="3" t="s">
        <v>42</v>
      </c>
      <c r="F6875" s="3">
        <f t="shared" ca="1" si="212"/>
        <v>2</v>
      </c>
      <c r="G6875" s="4">
        <f t="shared" ca="1" si="213"/>
        <v>99</v>
      </c>
      <c r="H6875" s="4">
        <f ca="1">+Data_TABLE[[#This Row],[Qty]]*Data_TABLE[[#This Row],[Unit Price]]</f>
        <v>198</v>
      </c>
      <c r="I6875" s="7">
        <v>42250</v>
      </c>
      <c r="J6875" s="10">
        <f>EOMONTH(Data_TABLE[[#This Row],[Date Sold]],0)</f>
        <v>42277</v>
      </c>
    </row>
    <row r="6876" spans="2:10" x14ac:dyDescent="0.25">
      <c r="B6876" s="1" t="s">
        <v>41</v>
      </c>
      <c r="C6876" s="3" t="s">
        <v>56</v>
      </c>
      <c r="D6876" s="2" t="s">
        <v>50</v>
      </c>
      <c r="E6876" s="3" t="s">
        <v>44</v>
      </c>
      <c r="F6876" s="3">
        <f t="shared" ca="1" si="212"/>
        <v>5</v>
      </c>
      <c r="G6876" s="4">
        <f t="shared" ca="1" si="213"/>
        <v>136</v>
      </c>
      <c r="H6876" s="4">
        <f ca="1">+Data_TABLE[[#This Row],[Qty]]*Data_TABLE[[#This Row],[Unit Price]]</f>
        <v>680</v>
      </c>
      <c r="I6876" s="7">
        <v>42250</v>
      </c>
      <c r="J6876" s="10">
        <f>EOMONTH(Data_TABLE[[#This Row],[Date Sold]],0)</f>
        <v>42277</v>
      </c>
    </row>
    <row r="6877" spans="2:10" x14ac:dyDescent="0.25">
      <c r="B6877" s="1" t="s">
        <v>41</v>
      </c>
      <c r="C6877" s="3" t="s">
        <v>56</v>
      </c>
      <c r="D6877" s="2" t="s">
        <v>50</v>
      </c>
      <c r="E6877" s="3" t="s">
        <v>44</v>
      </c>
      <c r="F6877" s="3">
        <f t="shared" ca="1" si="212"/>
        <v>1</v>
      </c>
      <c r="G6877" s="4">
        <f t="shared" ca="1" si="213"/>
        <v>180</v>
      </c>
      <c r="H6877" s="4">
        <f ca="1">+Data_TABLE[[#This Row],[Qty]]*Data_TABLE[[#This Row],[Unit Price]]</f>
        <v>180</v>
      </c>
      <c r="I6877" s="7">
        <v>42250</v>
      </c>
      <c r="J6877" s="10">
        <f>EOMONTH(Data_TABLE[[#This Row],[Date Sold]],0)</f>
        <v>42277</v>
      </c>
    </row>
    <row r="6878" spans="2:10" x14ac:dyDescent="0.25">
      <c r="B6878" s="1" t="s">
        <v>41</v>
      </c>
      <c r="C6878" s="3" t="s">
        <v>56</v>
      </c>
      <c r="D6878" s="2" t="s">
        <v>52</v>
      </c>
      <c r="E6878" s="3" t="s">
        <v>46</v>
      </c>
      <c r="F6878" s="3">
        <f t="shared" ca="1" si="212"/>
        <v>2</v>
      </c>
      <c r="G6878" s="4">
        <f t="shared" ca="1" si="213"/>
        <v>170</v>
      </c>
      <c r="H6878" s="4">
        <f ca="1">+Data_TABLE[[#This Row],[Qty]]*Data_TABLE[[#This Row],[Unit Price]]</f>
        <v>340</v>
      </c>
      <c r="I6878" s="7">
        <v>42250</v>
      </c>
      <c r="J6878" s="10">
        <f>EOMONTH(Data_TABLE[[#This Row],[Date Sold]],0)</f>
        <v>42277</v>
      </c>
    </row>
    <row r="6879" spans="2:10" x14ac:dyDescent="0.25">
      <c r="B6879" s="1" t="s">
        <v>41</v>
      </c>
      <c r="C6879" s="3" t="s">
        <v>56</v>
      </c>
      <c r="D6879" s="2" t="s">
        <v>50</v>
      </c>
      <c r="E6879" s="3" t="s">
        <v>44</v>
      </c>
      <c r="F6879" s="3">
        <f t="shared" ca="1" si="212"/>
        <v>3</v>
      </c>
      <c r="G6879" s="4">
        <f t="shared" ca="1" si="213"/>
        <v>89</v>
      </c>
      <c r="H6879" s="4">
        <f ca="1">+Data_TABLE[[#This Row],[Qty]]*Data_TABLE[[#This Row],[Unit Price]]</f>
        <v>267</v>
      </c>
      <c r="I6879" s="7">
        <v>42250</v>
      </c>
      <c r="J6879" s="10">
        <f>EOMONTH(Data_TABLE[[#This Row],[Date Sold]],0)</f>
        <v>42277</v>
      </c>
    </row>
    <row r="6880" spans="2:10" x14ac:dyDescent="0.25">
      <c r="B6880" s="1" t="s">
        <v>41</v>
      </c>
      <c r="C6880" s="3" t="s">
        <v>55</v>
      </c>
      <c r="D6880" s="2" t="s">
        <v>49</v>
      </c>
      <c r="E6880" s="3" t="s">
        <v>43</v>
      </c>
      <c r="F6880" s="3">
        <f t="shared" ca="1" si="212"/>
        <v>3</v>
      </c>
      <c r="G6880" s="4">
        <f t="shared" ca="1" si="213"/>
        <v>155</v>
      </c>
      <c r="H6880" s="4">
        <f ca="1">+Data_TABLE[[#This Row],[Qty]]*Data_TABLE[[#This Row],[Unit Price]]</f>
        <v>465</v>
      </c>
      <c r="I6880" s="7">
        <v>42250</v>
      </c>
      <c r="J6880" s="10">
        <f>EOMONTH(Data_TABLE[[#This Row],[Date Sold]],0)</f>
        <v>42277</v>
      </c>
    </row>
    <row r="6881" spans="2:10" x14ac:dyDescent="0.25">
      <c r="B6881" s="1" t="s">
        <v>41</v>
      </c>
      <c r="C6881" s="3" t="s">
        <v>55</v>
      </c>
      <c r="D6881" s="2" t="s">
        <v>49</v>
      </c>
      <c r="E6881" s="3" t="s">
        <v>43</v>
      </c>
      <c r="F6881" s="3">
        <f t="shared" ca="1" si="212"/>
        <v>4</v>
      </c>
      <c r="G6881" s="4">
        <f t="shared" ca="1" si="213"/>
        <v>119</v>
      </c>
      <c r="H6881" s="4">
        <f ca="1">+Data_TABLE[[#This Row],[Qty]]*Data_TABLE[[#This Row],[Unit Price]]</f>
        <v>476</v>
      </c>
      <c r="I6881" s="7">
        <v>42250</v>
      </c>
      <c r="J6881" s="10">
        <f>EOMONTH(Data_TABLE[[#This Row],[Date Sold]],0)</f>
        <v>42277</v>
      </c>
    </row>
    <row r="6882" spans="2:10" x14ac:dyDescent="0.25">
      <c r="B6882" s="1" t="s">
        <v>41</v>
      </c>
      <c r="C6882" s="3" t="s">
        <v>55</v>
      </c>
      <c r="D6882" s="2" t="s">
        <v>51</v>
      </c>
      <c r="E6882" s="3" t="s">
        <v>45</v>
      </c>
      <c r="F6882" s="3">
        <f t="shared" ca="1" si="212"/>
        <v>3</v>
      </c>
      <c r="G6882" s="4">
        <f t="shared" ca="1" si="213"/>
        <v>150</v>
      </c>
      <c r="H6882" s="4">
        <f ca="1">+Data_TABLE[[#This Row],[Qty]]*Data_TABLE[[#This Row],[Unit Price]]</f>
        <v>450</v>
      </c>
      <c r="I6882" s="7">
        <v>42250</v>
      </c>
      <c r="J6882" s="10">
        <f>EOMONTH(Data_TABLE[[#This Row],[Date Sold]],0)</f>
        <v>42277</v>
      </c>
    </row>
    <row r="6883" spans="2:10" x14ac:dyDescent="0.25">
      <c r="B6883" s="1" t="s">
        <v>41</v>
      </c>
      <c r="C6883" s="3" t="s">
        <v>55</v>
      </c>
      <c r="D6883" s="2" t="s">
        <v>49</v>
      </c>
      <c r="E6883" s="3" t="s">
        <v>43</v>
      </c>
      <c r="F6883" s="3">
        <f t="shared" ca="1" si="212"/>
        <v>5</v>
      </c>
      <c r="G6883" s="4">
        <f t="shared" ca="1" si="213"/>
        <v>63</v>
      </c>
      <c r="H6883" s="4">
        <f ca="1">+Data_TABLE[[#This Row],[Qty]]*Data_TABLE[[#This Row],[Unit Price]]</f>
        <v>315</v>
      </c>
      <c r="I6883" s="7">
        <v>42250</v>
      </c>
      <c r="J6883" s="10">
        <f>EOMONTH(Data_TABLE[[#This Row],[Date Sold]],0)</f>
        <v>42277</v>
      </c>
    </row>
    <row r="6884" spans="2:10" x14ac:dyDescent="0.25">
      <c r="B6884" s="1" t="s">
        <v>41</v>
      </c>
      <c r="C6884" s="3" t="s">
        <v>55</v>
      </c>
      <c r="D6884" s="2" t="s">
        <v>49</v>
      </c>
      <c r="E6884" s="3" t="s">
        <v>43</v>
      </c>
      <c r="F6884" s="3">
        <f t="shared" ca="1" si="212"/>
        <v>4</v>
      </c>
      <c r="G6884" s="4">
        <f t="shared" ca="1" si="213"/>
        <v>141</v>
      </c>
      <c r="H6884" s="4">
        <f ca="1">+Data_TABLE[[#This Row],[Qty]]*Data_TABLE[[#This Row],[Unit Price]]</f>
        <v>564</v>
      </c>
      <c r="I6884" s="7">
        <v>42250</v>
      </c>
      <c r="J6884" s="10">
        <f>EOMONTH(Data_TABLE[[#This Row],[Date Sold]],0)</f>
        <v>42277</v>
      </c>
    </row>
    <row r="6885" spans="2:10" x14ac:dyDescent="0.25">
      <c r="B6885" s="1" t="s">
        <v>38</v>
      </c>
      <c r="C6885" s="3" t="s">
        <v>56</v>
      </c>
      <c r="D6885" s="2" t="s">
        <v>52</v>
      </c>
      <c r="E6885" s="3" t="s">
        <v>46</v>
      </c>
      <c r="F6885" s="3">
        <f t="shared" ca="1" si="212"/>
        <v>4</v>
      </c>
      <c r="G6885" s="4">
        <f t="shared" ca="1" si="213"/>
        <v>187</v>
      </c>
      <c r="H6885" s="4">
        <f ca="1">+Data_TABLE[[#This Row],[Qty]]*Data_TABLE[[#This Row],[Unit Price]]</f>
        <v>748</v>
      </c>
      <c r="I6885" s="7">
        <v>42250</v>
      </c>
      <c r="J6885" s="10">
        <f>EOMONTH(Data_TABLE[[#This Row],[Date Sold]],0)</f>
        <v>42277</v>
      </c>
    </row>
    <row r="6886" spans="2:10" x14ac:dyDescent="0.25">
      <c r="B6886" s="1" t="s">
        <v>36</v>
      </c>
      <c r="C6886" s="3" t="s">
        <v>56</v>
      </c>
      <c r="D6886" s="2" t="s">
        <v>52</v>
      </c>
      <c r="E6886" s="3" t="s">
        <v>46</v>
      </c>
      <c r="F6886" s="3">
        <f t="shared" ca="1" si="212"/>
        <v>2</v>
      </c>
      <c r="G6886" s="4">
        <f t="shared" ca="1" si="213"/>
        <v>169</v>
      </c>
      <c r="H6886" s="4">
        <f ca="1">+Data_TABLE[[#This Row],[Qty]]*Data_TABLE[[#This Row],[Unit Price]]</f>
        <v>338</v>
      </c>
      <c r="I6886" s="7">
        <v>42250</v>
      </c>
      <c r="J6886" s="10">
        <f>EOMONTH(Data_TABLE[[#This Row],[Date Sold]],0)</f>
        <v>42277</v>
      </c>
    </row>
    <row r="6887" spans="2:10" x14ac:dyDescent="0.25">
      <c r="B6887" s="1" t="s">
        <v>37</v>
      </c>
      <c r="C6887" s="3" t="s">
        <v>54</v>
      </c>
      <c r="D6887" s="2" t="s">
        <v>48</v>
      </c>
      <c r="E6887" s="3" t="s">
        <v>42</v>
      </c>
      <c r="F6887" s="3">
        <f t="shared" ca="1" si="212"/>
        <v>5</v>
      </c>
      <c r="G6887" s="4">
        <f t="shared" ca="1" si="213"/>
        <v>174</v>
      </c>
      <c r="H6887" s="4">
        <f ca="1">+Data_TABLE[[#This Row],[Qty]]*Data_TABLE[[#This Row],[Unit Price]]</f>
        <v>870</v>
      </c>
      <c r="I6887" s="7">
        <v>42250</v>
      </c>
      <c r="J6887" s="10">
        <f>EOMONTH(Data_TABLE[[#This Row],[Date Sold]],0)</f>
        <v>42277</v>
      </c>
    </row>
    <row r="6888" spans="2:10" x14ac:dyDescent="0.25">
      <c r="B6888" s="1" t="s">
        <v>41</v>
      </c>
      <c r="C6888" s="3" t="s">
        <v>55</v>
      </c>
      <c r="D6888" s="2" t="s">
        <v>49</v>
      </c>
      <c r="E6888" s="3" t="s">
        <v>43</v>
      </c>
      <c r="F6888" s="3">
        <f t="shared" ca="1" si="212"/>
        <v>1</v>
      </c>
      <c r="G6888" s="4">
        <f t="shared" ca="1" si="213"/>
        <v>70</v>
      </c>
      <c r="H6888" s="4">
        <f ca="1">+Data_TABLE[[#This Row],[Qty]]*Data_TABLE[[#This Row],[Unit Price]]</f>
        <v>70</v>
      </c>
      <c r="I6888" s="7">
        <v>42250</v>
      </c>
      <c r="J6888" s="10">
        <f>EOMONTH(Data_TABLE[[#This Row],[Date Sold]],0)</f>
        <v>42277</v>
      </c>
    </row>
    <row r="6889" spans="2:10" x14ac:dyDescent="0.25">
      <c r="B6889" s="1" t="s">
        <v>39</v>
      </c>
      <c r="C6889" s="3" t="s">
        <v>55</v>
      </c>
      <c r="D6889" s="2" t="s">
        <v>51</v>
      </c>
      <c r="E6889" s="3" t="s">
        <v>45</v>
      </c>
      <c r="F6889" s="3">
        <f t="shared" ca="1" si="212"/>
        <v>2</v>
      </c>
      <c r="G6889" s="4">
        <f t="shared" ca="1" si="213"/>
        <v>110</v>
      </c>
      <c r="H6889" s="4">
        <f ca="1">+Data_TABLE[[#This Row],[Qty]]*Data_TABLE[[#This Row],[Unit Price]]</f>
        <v>220</v>
      </c>
      <c r="I6889" s="7">
        <v>42250</v>
      </c>
      <c r="J6889" s="10">
        <f>EOMONTH(Data_TABLE[[#This Row],[Date Sold]],0)</f>
        <v>42277</v>
      </c>
    </row>
    <row r="6890" spans="2:10" x14ac:dyDescent="0.25">
      <c r="B6890" s="1" t="s">
        <v>36</v>
      </c>
      <c r="C6890" s="3" t="s">
        <v>54</v>
      </c>
      <c r="D6890" s="2" t="s">
        <v>48</v>
      </c>
      <c r="E6890" s="3" t="s">
        <v>42</v>
      </c>
      <c r="F6890" s="3">
        <f t="shared" ca="1" si="212"/>
        <v>4</v>
      </c>
      <c r="G6890" s="4">
        <f t="shared" ca="1" si="213"/>
        <v>60</v>
      </c>
      <c r="H6890" s="4">
        <f ca="1">+Data_TABLE[[#This Row],[Qty]]*Data_TABLE[[#This Row],[Unit Price]]</f>
        <v>240</v>
      </c>
      <c r="I6890" s="7">
        <v>42250</v>
      </c>
      <c r="J6890" s="10">
        <f>EOMONTH(Data_TABLE[[#This Row],[Date Sold]],0)</f>
        <v>42277</v>
      </c>
    </row>
    <row r="6891" spans="2:10" x14ac:dyDescent="0.25">
      <c r="B6891" s="1" t="s">
        <v>40</v>
      </c>
      <c r="C6891" s="3" t="s">
        <v>54</v>
      </c>
      <c r="D6891" s="2" t="s">
        <v>48</v>
      </c>
      <c r="E6891" s="3" t="s">
        <v>42</v>
      </c>
      <c r="F6891" s="3">
        <f t="shared" ca="1" si="212"/>
        <v>2</v>
      </c>
      <c r="G6891" s="4">
        <f t="shared" ca="1" si="213"/>
        <v>156</v>
      </c>
      <c r="H6891" s="4">
        <f ca="1">+Data_TABLE[[#This Row],[Qty]]*Data_TABLE[[#This Row],[Unit Price]]</f>
        <v>312</v>
      </c>
      <c r="I6891" s="7">
        <v>42250</v>
      </c>
      <c r="J6891" s="10">
        <f>EOMONTH(Data_TABLE[[#This Row],[Date Sold]],0)</f>
        <v>42277</v>
      </c>
    </row>
    <row r="6892" spans="2:10" x14ac:dyDescent="0.25">
      <c r="B6892" s="1" t="s">
        <v>41</v>
      </c>
      <c r="C6892" s="3" t="s">
        <v>56</v>
      </c>
      <c r="D6892" s="2" t="s">
        <v>52</v>
      </c>
      <c r="E6892" s="3" t="s">
        <v>46</v>
      </c>
      <c r="F6892" s="3">
        <f t="shared" ca="1" si="212"/>
        <v>1</v>
      </c>
      <c r="G6892" s="4">
        <f t="shared" ca="1" si="213"/>
        <v>125</v>
      </c>
      <c r="H6892" s="4">
        <f ca="1">+Data_TABLE[[#This Row],[Qty]]*Data_TABLE[[#This Row],[Unit Price]]</f>
        <v>125</v>
      </c>
      <c r="I6892" s="7">
        <v>42250</v>
      </c>
      <c r="J6892" s="10">
        <f>EOMONTH(Data_TABLE[[#This Row],[Date Sold]],0)</f>
        <v>42277</v>
      </c>
    </row>
    <row r="6893" spans="2:10" x14ac:dyDescent="0.25">
      <c r="B6893" s="1" t="s">
        <v>37</v>
      </c>
      <c r="C6893" s="3" t="s">
        <v>55</v>
      </c>
      <c r="D6893" s="2" t="s">
        <v>51</v>
      </c>
      <c r="E6893" s="3" t="s">
        <v>45</v>
      </c>
      <c r="F6893" s="3">
        <f t="shared" ca="1" si="212"/>
        <v>4</v>
      </c>
      <c r="G6893" s="4">
        <f t="shared" ca="1" si="213"/>
        <v>85</v>
      </c>
      <c r="H6893" s="4">
        <f ca="1">+Data_TABLE[[#This Row],[Qty]]*Data_TABLE[[#This Row],[Unit Price]]</f>
        <v>340</v>
      </c>
      <c r="I6893" s="7">
        <v>42250</v>
      </c>
      <c r="J6893" s="10">
        <f>EOMONTH(Data_TABLE[[#This Row],[Date Sold]],0)</f>
        <v>42277</v>
      </c>
    </row>
    <row r="6894" spans="2:10" x14ac:dyDescent="0.25">
      <c r="B6894" s="1" t="s">
        <v>39</v>
      </c>
      <c r="C6894" s="3" t="s">
        <v>56</v>
      </c>
      <c r="D6894" s="2" t="s">
        <v>52</v>
      </c>
      <c r="E6894" s="3" t="s">
        <v>46</v>
      </c>
      <c r="F6894" s="3">
        <f t="shared" ca="1" si="212"/>
        <v>4</v>
      </c>
      <c r="G6894" s="4">
        <f t="shared" ca="1" si="213"/>
        <v>194</v>
      </c>
      <c r="H6894" s="4">
        <f ca="1">+Data_TABLE[[#This Row],[Qty]]*Data_TABLE[[#This Row],[Unit Price]]</f>
        <v>776</v>
      </c>
      <c r="I6894" s="7">
        <v>42250</v>
      </c>
      <c r="J6894" s="10">
        <f>EOMONTH(Data_TABLE[[#This Row],[Date Sold]],0)</f>
        <v>42277</v>
      </c>
    </row>
    <row r="6895" spans="2:10" x14ac:dyDescent="0.25">
      <c r="B6895" s="1" t="s">
        <v>39</v>
      </c>
      <c r="C6895" s="3" t="s">
        <v>56</v>
      </c>
      <c r="D6895" s="2" t="s">
        <v>50</v>
      </c>
      <c r="E6895" s="3" t="s">
        <v>44</v>
      </c>
      <c r="F6895" s="3">
        <f t="shared" ca="1" si="212"/>
        <v>4</v>
      </c>
      <c r="G6895" s="4">
        <f t="shared" ca="1" si="213"/>
        <v>191</v>
      </c>
      <c r="H6895" s="4">
        <f ca="1">+Data_TABLE[[#This Row],[Qty]]*Data_TABLE[[#This Row],[Unit Price]]</f>
        <v>764</v>
      </c>
      <c r="I6895" s="7">
        <v>42250</v>
      </c>
      <c r="J6895" s="10">
        <f>EOMONTH(Data_TABLE[[#This Row],[Date Sold]],0)</f>
        <v>42277</v>
      </c>
    </row>
    <row r="6896" spans="2:10" x14ac:dyDescent="0.25">
      <c r="B6896" s="1" t="s">
        <v>39</v>
      </c>
      <c r="C6896" s="3" t="s">
        <v>54</v>
      </c>
      <c r="D6896" s="2" t="s">
        <v>48</v>
      </c>
      <c r="E6896" s="3" t="s">
        <v>42</v>
      </c>
      <c r="F6896" s="3">
        <f t="shared" ca="1" si="212"/>
        <v>2</v>
      </c>
      <c r="G6896" s="4">
        <f t="shared" ca="1" si="213"/>
        <v>90</v>
      </c>
      <c r="H6896" s="4">
        <f ca="1">+Data_TABLE[[#This Row],[Qty]]*Data_TABLE[[#This Row],[Unit Price]]</f>
        <v>180</v>
      </c>
      <c r="I6896" s="7">
        <v>42250</v>
      </c>
      <c r="J6896" s="10">
        <f>EOMONTH(Data_TABLE[[#This Row],[Date Sold]],0)</f>
        <v>42277</v>
      </c>
    </row>
    <row r="6897" spans="2:10" x14ac:dyDescent="0.25">
      <c r="B6897" s="1" t="s">
        <v>39</v>
      </c>
      <c r="C6897" s="3" t="s">
        <v>56</v>
      </c>
      <c r="D6897" s="2" t="s">
        <v>50</v>
      </c>
      <c r="E6897" s="3" t="s">
        <v>44</v>
      </c>
      <c r="F6897" s="3">
        <f t="shared" ref="F6897:F6960" ca="1" si="214">RANDBETWEEN(1,5)</f>
        <v>5</v>
      </c>
      <c r="G6897" s="4">
        <f t="shared" ref="G6897:G6960" ca="1" si="215">RANDBETWEEN(60,200)</f>
        <v>103</v>
      </c>
      <c r="H6897" s="4">
        <f ca="1">+Data_TABLE[[#This Row],[Qty]]*Data_TABLE[[#This Row],[Unit Price]]</f>
        <v>515</v>
      </c>
      <c r="I6897" s="7">
        <v>42250</v>
      </c>
      <c r="J6897" s="10">
        <f>EOMONTH(Data_TABLE[[#This Row],[Date Sold]],0)</f>
        <v>42277</v>
      </c>
    </row>
    <row r="6898" spans="2:10" x14ac:dyDescent="0.25">
      <c r="B6898" s="1" t="s">
        <v>39</v>
      </c>
      <c r="C6898" s="3" t="s">
        <v>55</v>
      </c>
      <c r="D6898" s="2" t="s">
        <v>49</v>
      </c>
      <c r="E6898" s="3" t="s">
        <v>43</v>
      </c>
      <c r="F6898" s="3">
        <f t="shared" ca="1" si="214"/>
        <v>1</v>
      </c>
      <c r="G6898" s="4">
        <f t="shared" ca="1" si="215"/>
        <v>98</v>
      </c>
      <c r="H6898" s="4">
        <f ca="1">+Data_TABLE[[#This Row],[Qty]]*Data_TABLE[[#This Row],[Unit Price]]</f>
        <v>98</v>
      </c>
      <c r="I6898" s="7">
        <v>42250</v>
      </c>
      <c r="J6898" s="10">
        <f>EOMONTH(Data_TABLE[[#This Row],[Date Sold]],0)</f>
        <v>42277</v>
      </c>
    </row>
    <row r="6899" spans="2:10" x14ac:dyDescent="0.25">
      <c r="B6899" s="1" t="s">
        <v>39</v>
      </c>
      <c r="C6899" s="3" t="s">
        <v>55</v>
      </c>
      <c r="D6899" s="2" t="s">
        <v>49</v>
      </c>
      <c r="E6899" s="3" t="s">
        <v>43</v>
      </c>
      <c r="F6899" s="3">
        <f t="shared" ca="1" si="214"/>
        <v>2</v>
      </c>
      <c r="G6899" s="4">
        <f t="shared" ca="1" si="215"/>
        <v>96</v>
      </c>
      <c r="H6899" s="4">
        <f ca="1">+Data_TABLE[[#This Row],[Qty]]*Data_TABLE[[#This Row],[Unit Price]]</f>
        <v>192</v>
      </c>
      <c r="I6899" s="7">
        <v>42250</v>
      </c>
      <c r="J6899" s="10">
        <f>EOMONTH(Data_TABLE[[#This Row],[Date Sold]],0)</f>
        <v>42277</v>
      </c>
    </row>
    <row r="6900" spans="2:10" x14ac:dyDescent="0.25">
      <c r="B6900" s="1" t="s">
        <v>39</v>
      </c>
      <c r="C6900" s="3" t="s">
        <v>55</v>
      </c>
      <c r="D6900" s="2" t="s">
        <v>49</v>
      </c>
      <c r="E6900" s="3" t="s">
        <v>43</v>
      </c>
      <c r="F6900" s="3">
        <f t="shared" ca="1" si="214"/>
        <v>3</v>
      </c>
      <c r="G6900" s="4">
        <f t="shared" ca="1" si="215"/>
        <v>111</v>
      </c>
      <c r="H6900" s="4">
        <f ca="1">+Data_TABLE[[#This Row],[Qty]]*Data_TABLE[[#This Row],[Unit Price]]</f>
        <v>333</v>
      </c>
      <c r="I6900" s="7">
        <v>42250</v>
      </c>
      <c r="J6900" s="10">
        <f>EOMONTH(Data_TABLE[[#This Row],[Date Sold]],0)</f>
        <v>42277</v>
      </c>
    </row>
    <row r="6901" spans="2:10" x14ac:dyDescent="0.25">
      <c r="B6901" s="1" t="s">
        <v>39</v>
      </c>
      <c r="C6901" s="3" t="s">
        <v>54</v>
      </c>
      <c r="D6901" s="2" t="s">
        <v>48</v>
      </c>
      <c r="E6901" s="3" t="s">
        <v>42</v>
      </c>
      <c r="F6901" s="3">
        <f t="shared" ca="1" si="214"/>
        <v>2</v>
      </c>
      <c r="G6901" s="4">
        <f t="shared" ca="1" si="215"/>
        <v>163</v>
      </c>
      <c r="H6901" s="4">
        <f ca="1">+Data_TABLE[[#This Row],[Qty]]*Data_TABLE[[#This Row],[Unit Price]]</f>
        <v>326</v>
      </c>
      <c r="I6901" s="7">
        <v>42250</v>
      </c>
      <c r="J6901" s="10">
        <f>EOMONTH(Data_TABLE[[#This Row],[Date Sold]],0)</f>
        <v>42277</v>
      </c>
    </row>
    <row r="6902" spans="2:10" x14ac:dyDescent="0.25">
      <c r="B6902" s="1" t="s">
        <v>39</v>
      </c>
      <c r="C6902" s="3" t="s">
        <v>56</v>
      </c>
      <c r="D6902" s="2" t="s">
        <v>50</v>
      </c>
      <c r="E6902" s="3" t="s">
        <v>44</v>
      </c>
      <c r="F6902" s="3">
        <f t="shared" ca="1" si="214"/>
        <v>4</v>
      </c>
      <c r="G6902" s="4">
        <f t="shared" ca="1" si="215"/>
        <v>126</v>
      </c>
      <c r="H6902" s="4">
        <f ca="1">+Data_TABLE[[#This Row],[Qty]]*Data_TABLE[[#This Row],[Unit Price]]</f>
        <v>504</v>
      </c>
      <c r="I6902" s="7">
        <v>42250</v>
      </c>
      <c r="J6902" s="10">
        <f>EOMONTH(Data_TABLE[[#This Row],[Date Sold]],0)</f>
        <v>42277</v>
      </c>
    </row>
    <row r="6903" spans="2:10" x14ac:dyDescent="0.25">
      <c r="B6903" s="1" t="s">
        <v>39</v>
      </c>
      <c r="C6903" s="3" t="s">
        <v>56</v>
      </c>
      <c r="D6903" s="2" t="s">
        <v>50</v>
      </c>
      <c r="E6903" s="3" t="s">
        <v>44</v>
      </c>
      <c r="F6903" s="3">
        <f t="shared" ca="1" si="214"/>
        <v>5</v>
      </c>
      <c r="G6903" s="4">
        <f t="shared" ca="1" si="215"/>
        <v>97</v>
      </c>
      <c r="H6903" s="4">
        <f ca="1">+Data_TABLE[[#This Row],[Qty]]*Data_TABLE[[#This Row],[Unit Price]]</f>
        <v>485</v>
      </c>
      <c r="I6903" s="7">
        <v>42251</v>
      </c>
      <c r="J6903" s="10">
        <f>EOMONTH(Data_TABLE[[#This Row],[Date Sold]],0)</f>
        <v>42277</v>
      </c>
    </row>
    <row r="6904" spans="2:10" x14ac:dyDescent="0.25">
      <c r="B6904" s="1" t="s">
        <v>39</v>
      </c>
      <c r="C6904" s="3" t="s">
        <v>56</v>
      </c>
      <c r="D6904" s="2" t="s">
        <v>50</v>
      </c>
      <c r="E6904" s="3" t="s">
        <v>44</v>
      </c>
      <c r="F6904" s="3">
        <f t="shared" ca="1" si="214"/>
        <v>4</v>
      </c>
      <c r="G6904" s="4">
        <f t="shared" ca="1" si="215"/>
        <v>72</v>
      </c>
      <c r="H6904" s="4">
        <f ca="1">+Data_TABLE[[#This Row],[Qty]]*Data_TABLE[[#This Row],[Unit Price]]</f>
        <v>288</v>
      </c>
      <c r="I6904" s="7">
        <v>42251</v>
      </c>
      <c r="J6904" s="10">
        <f>EOMONTH(Data_TABLE[[#This Row],[Date Sold]],0)</f>
        <v>42277</v>
      </c>
    </row>
    <row r="6905" spans="2:10" x14ac:dyDescent="0.25">
      <c r="B6905" s="1" t="s">
        <v>39</v>
      </c>
      <c r="C6905" s="3" t="s">
        <v>55</v>
      </c>
      <c r="D6905" s="2" t="s">
        <v>49</v>
      </c>
      <c r="E6905" s="3" t="s">
        <v>43</v>
      </c>
      <c r="F6905" s="3">
        <f t="shared" ca="1" si="214"/>
        <v>4</v>
      </c>
      <c r="G6905" s="4">
        <f t="shared" ca="1" si="215"/>
        <v>126</v>
      </c>
      <c r="H6905" s="4">
        <f ca="1">+Data_TABLE[[#This Row],[Qty]]*Data_TABLE[[#This Row],[Unit Price]]</f>
        <v>504</v>
      </c>
      <c r="I6905" s="7">
        <v>42251</v>
      </c>
      <c r="J6905" s="10">
        <f>EOMONTH(Data_TABLE[[#This Row],[Date Sold]],0)</f>
        <v>42277</v>
      </c>
    </row>
    <row r="6906" spans="2:10" x14ac:dyDescent="0.25">
      <c r="B6906" s="1" t="s">
        <v>39</v>
      </c>
      <c r="C6906" s="3" t="s">
        <v>56</v>
      </c>
      <c r="D6906" s="2" t="s">
        <v>50</v>
      </c>
      <c r="E6906" s="3" t="s">
        <v>44</v>
      </c>
      <c r="F6906" s="3">
        <f t="shared" ca="1" si="214"/>
        <v>3</v>
      </c>
      <c r="G6906" s="4">
        <f t="shared" ca="1" si="215"/>
        <v>167</v>
      </c>
      <c r="H6906" s="4">
        <f ca="1">+Data_TABLE[[#This Row],[Qty]]*Data_TABLE[[#This Row],[Unit Price]]</f>
        <v>501</v>
      </c>
      <c r="I6906" s="7">
        <v>42251</v>
      </c>
      <c r="J6906" s="10">
        <f>EOMONTH(Data_TABLE[[#This Row],[Date Sold]],0)</f>
        <v>42277</v>
      </c>
    </row>
    <row r="6907" spans="2:10" x14ac:dyDescent="0.25">
      <c r="B6907" s="1" t="s">
        <v>39</v>
      </c>
      <c r="C6907" s="3" t="s">
        <v>55</v>
      </c>
      <c r="D6907" s="2" t="s">
        <v>49</v>
      </c>
      <c r="E6907" s="3" t="s">
        <v>43</v>
      </c>
      <c r="F6907" s="3">
        <f t="shared" ca="1" si="214"/>
        <v>4</v>
      </c>
      <c r="G6907" s="4">
        <f t="shared" ca="1" si="215"/>
        <v>101</v>
      </c>
      <c r="H6907" s="4">
        <f ca="1">+Data_TABLE[[#This Row],[Qty]]*Data_TABLE[[#This Row],[Unit Price]]</f>
        <v>404</v>
      </c>
      <c r="I6907" s="7">
        <v>42251</v>
      </c>
      <c r="J6907" s="10">
        <f>EOMONTH(Data_TABLE[[#This Row],[Date Sold]],0)</f>
        <v>42277</v>
      </c>
    </row>
    <row r="6908" spans="2:10" x14ac:dyDescent="0.25">
      <c r="B6908" s="1" t="s">
        <v>39</v>
      </c>
      <c r="C6908" s="3" t="s">
        <v>55</v>
      </c>
      <c r="D6908" s="2" t="s">
        <v>51</v>
      </c>
      <c r="E6908" s="3" t="s">
        <v>45</v>
      </c>
      <c r="F6908" s="3">
        <f t="shared" ca="1" si="214"/>
        <v>3</v>
      </c>
      <c r="G6908" s="4">
        <f t="shared" ca="1" si="215"/>
        <v>188</v>
      </c>
      <c r="H6908" s="4">
        <f ca="1">+Data_TABLE[[#This Row],[Qty]]*Data_TABLE[[#This Row],[Unit Price]]</f>
        <v>564</v>
      </c>
      <c r="I6908" s="7">
        <v>42251</v>
      </c>
      <c r="J6908" s="10">
        <f>EOMONTH(Data_TABLE[[#This Row],[Date Sold]],0)</f>
        <v>42277</v>
      </c>
    </row>
    <row r="6909" spans="2:10" x14ac:dyDescent="0.25">
      <c r="B6909" s="1" t="s">
        <v>39</v>
      </c>
      <c r="C6909" s="3" t="s">
        <v>56</v>
      </c>
      <c r="D6909" s="2" t="s">
        <v>52</v>
      </c>
      <c r="E6909" s="3" t="s">
        <v>46</v>
      </c>
      <c r="F6909" s="3">
        <f t="shared" ca="1" si="214"/>
        <v>2</v>
      </c>
      <c r="G6909" s="4">
        <f t="shared" ca="1" si="215"/>
        <v>84</v>
      </c>
      <c r="H6909" s="4">
        <f ca="1">+Data_TABLE[[#This Row],[Qty]]*Data_TABLE[[#This Row],[Unit Price]]</f>
        <v>168</v>
      </c>
      <c r="I6909" s="7">
        <v>42251</v>
      </c>
      <c r="J6909" s="10">
        <f>EOMONTH(Data_TABLE[[#This Row],[Date Sold]],0)</f>
        <v>42277</v>
      </c>
    </row>
    <row r="6910" spans="2:10" x14ac:dyDescent="0.25">
      <c r="B6910" s="1" t="s">
        <v>39</v>
      </c>
      <c r="C6910" s="3" t="s">
        <v>54</v>
      </c>
      <c r="D6910" s="2" t="s">
        <v>48</v>
      </c>
      <c r="E6910" s="3" t="s">
        <v>42</v>
      </c>
      <c r="F6910" s="3">
        <f t="shared" ca="1" si="214"/>
        <v>5</v>
      </c>
      <c r="G6910" s="4">
        <f t="shared" ca="1" si="215"/>
        <v>173</v>
      </c>
      <c r="H6910" s="4">
        <f ca="1">+Data_TABLE[[#This Row],[Qty]]*Data_TABLE[[#This Row],[Unit Price]]</f>
        <v>865</v>
      </c>
      <c r="I6910" s="7">
        <v>42251</v>
      </c>
      <c r="J6910" s="10">
        <f>EOMONTH(Data_TABLE[[#This Row],[Date Sold]],0)</f>
        <v>42277</v>
      </c>
    </row>
    <row r="6911" spans="2:10" x14ac:dyDescent="0.25">
      <c r="B6911" s="1" t="s">
        <v>39</v>
      </c>
      <c r="C6911" s="3" t="s">
        <v>55</v>
      </c>
      <c r="D6911" s="2" t="s">
        <v>51</v>
      </c>
      <c r="E6911" s="3" t="s">
        <v>45</v>
      </c>
      <c r="F6911" s="3">
        <f t="shared" ca="1" si="214"/>
        <v>4</v>
      </c>
      <c r="G6911" s="4">
        <f t="shared" ca="1" si="215"/>
        <v>139</v>
      </c>
      <c r="H6911" s="4">
        <f ca="1">+Data_TABLE[[#This Row],[Qty]]*Data_TABLE[[#This Row],[Unit Price]]</f>
        <v>556</v>
      </c>
      <c r="I6911" s="7">
        <v>42251</v>
      </c>
      <c r="J6911" s="10">
        <f>EOMONTH(Data_TABLE[[#This Row],[Date Sold]],0)</f>
        <v>42277</v>
      </c>
    </row>
    <row r="6912" spans="2:10" x14ac:dyDescent="0.25">
      <c r="B6912" s="1" t="s">
        <v>39</v>
      </c>
      <c r="C6912" s="3" t="s">
        <v>56</v>
      </c>
      <c r="D6912" s="2" t="s">
        <v>50</v>
      </c>
      <c r="E6912" s="3" t="s">
        <v>44</v>
      </c>
      <c r="F6912" s="3">
        <f t="shared" ca="1" si="214"/>
        <v>4</v>
      </c>
      <c r="G6912" s="4">
        <f t="shared" ca="1" si="215"/>
        <v>97</v>
      </c>
      <c r="H6912" s="4">
        <f ca="1">+Data_TABLE[[#This Row],[Qty]]*Data_TABLE[[#This Row],[Unit Price]]</f>
        <v>388</v>
      </c>
      <c r="I6912" s="7">
        <v>42251</v>
      </c>
      <c r="J6912" s="10">
        <f>EOMONTH(Data_TABLE[[#This Row],[Date Sold]],0)</f>
        <v>42277</v>
      </c>
    </row>
    <row r="6913" spans="2:10" x14ac:dyDescent="0.25">
      <c r="B6913" s="1" t="s">
        <v>39</v>
      </c>
      <c r="C6913" s="3" t="s">
        <v>55</v>
      </c>
      <c r="D6913" s="2" t="s">
        <v>49</v>
      </c>
      <c r="E6913" s="3" t="s">
        <v>43</v>
      </c>
      <c r="F6913" s="3">
        <f t="shared" ca="1" si="214"/>
        <v>2</v>
      </c>
      <c r="G6913" s="4">
        <f t="shared" ca="1" si="215"/>
        <v>190</v>
      </c>
      <c r="H6913" s="4">
        <f ca="1">+Data_TABLE[[#This Row],[Qty]]*Data_TABLE[[#This Row],[Unit Price]]</f>
        <v>380</v>
      </c>
      <c r="I6913" s="7">
        <v>42251</v>
      </c>
      <c r="J6913" s="10">
        <f>EOMONTH(Data_TABLE[[#This Row],[Date Sold]],0)</f>
        <v>42277</v>
      </c>
    </row>
    <row r="6914" spans="2:10" x14ac:dyDescent="0.25">
      <c r="B6914" s="1" t="s">
        <v>39</v>
      </c>
      <c r="C6914" s="3" t="s">
        <v>55</v>
      </c>
      <c r="D6914" s="2" t="s">
        <v>51</v>
      </c>
      <c r="E6914" s="3" t="s">
        <v>45</v>
      </c>
      <c r="F6914" s="3">
        <f t="shared" ca="1" si="214"/>
        <v>3</v>
      </c>
      <c r="G6914" s="4">
        <f t="shared" ca="1" si="215"/>
        <v>146</v>
      </c>
      <c r="H6914" s="4">
        <f ca="1">+Data_TABLE[[#This Row],[Qty]]*Data_TABLE[[#This Row],[Unit Price]]</f>
        <v>438</v>
      </c>
      <c r="I6914" s="7">
        <v>42251</v>
      </c>
      <c r="J6914" s="10">
        <f>EOMONTH(Data_TABLE[[#This Row],[Date Sold]],0)</f>
        <v>42277</v>
      </c>
    </row>
    <row r="6915" spans="2:10" x14ac:dyDescent="0.25">
      <c r="B6915" s="1" t="s">
        <v>39</v>
      </c>
      <c r="C6915" s="3" t="s">
        <v>56</v>
      </c>
      <c r="D6915" s="2" t="s">
        <v>50</v>
      </c>
      <c r="E6915" s="3" t="s">
        <v>44</v>
      </c>
      <c r="F6915" s="3">
        <f t="shared" ca="1" si="214"/>
        <v>5</v>
      </c>
      <c r="G6915" s="4">
        <f t="shared" ca="1" si="215"/>
        <v>158</v>
      </c>
      <c r="H6915" s="4">
        <f ca="1">+Data_TABLE[[#This Row],[Qty]]*Data_TABLE[[#This Row],[Unit Price]]</f>
        <v>790</v>
      </c>
      <c r="I6915" s="7">
        <v>42251</v>
      </c>
      <c r="J6915" s="10">
        <f>EOMONTH(Data_TABLE[[#This Row],[Date Sold]],0)</f>
        <v>42277</v>
      </c>
    </row>
    <row r="6916" spans="2:10" x14ac:dyDescent="0.25">
      <c r="B6916" s="1" t="s">
        <v>39</v>
      </c>
      <c r="C6916" s="3" t="s">
        <v>55</v>
      </c>
      <c r="D6916" s="2" t="s">
        <v>49</v>
      </c>
      <c r="E6916" s="3" t="s">
        <v>43</v>
      </c>
      <c r="F6916" s="3">
        <f t="shared" ca="1" si="214"/>
        <v>5</v>
      </c>
      <c r="G6916" s="4">
        <f t="shared" ca="1" si="215"/>
        <v>104</v>
      </c>
      <c r="H6916" s="4">
        <f ca="1">+Data_TABLE[[#This Row],[Qty]]*Data_TABLE[[#This Row],[Unit Price]]</f>
        <v>520</v>
      </c>
      <c r="I6916" s="7">
        <v>42251</v>
      </c>
      <c r="J6916" s="10">
        <f>EOMONTH(Data_TABLE[[#This Row],[Date Sold]],0)</f>
        <v>42277</v>
      </c>
    </row>
    <row r="6917" spans="2:10" x14ac:dyDescent="0.25">
      <c r="B6917" s="1" t="s">
        <v>39</v>
      </c>
      <c r="C6917" s="3" t="s">
        <v>55</v>
      </c>
      <c r="D6917" s="2" t="s">
        <v>49</v>
      </c>
      <c r="E6917" s="3" t="s">
        <v>43</v>
      </c>
      <c r="F6917" s="3">
        <f t="shared" ca="1" si="214"/>
        <v>5</v>
      </c>
      <c r="G6917" s="4">
        <f t="shared" ca="1" si="215"/>
        <v>176</v>
      </c>
      <c r="H6917" s="4">
        <f ca="1">+Data_TABLE[[#This Row],[Qty]]*Data_TABLE[[#This Row],[Unit Price]]</f>
        <v>880</v>
      </c>
      <c r="I6917" s="7">
        <v>42251</v>
      </c>
      <c r="J6917" s="10">
        <f>EOMONTH(Data_TABLE[[#This Row],[Date Sold]],0)</f>
        <v>42277</v>
      </c>
    </row>
    <row r="6918" spans="2:10" x14ac:dyDescent="0.25">
      <c r="B6918" s="1" t="s">
        <v>39</v>
      </c>
      <c r="C6918" s="3" t="s">
        <v>55</v>
      </c>
      <c r="D6918" s="2" t="s">
        <v>49</v>
      </c>
      <c r="E6918" s="3" t="s">
        <v>43</v>
      </c>
      <c r="F6918" s="3">
        <f t="shared" ca="1" si="214"/>
        <v>4</v>
      </c>
      <c r="G6918" s="4">
        <f t="shared" ca="1" si="215"/>
        <v>149</v>
      </c>
      <c r="H6918" s="4">
        <f ca="1">+Data_TABLE[[#This Row],[Qty]]*Data_TABLE[[#This Row],[Unit Price]]</f>
        <v>596</v>
      </c>
      <c r="I6918" s="7">
        <v>42251</v>
      </c>
      <c r="J6918" s="10">
        <f>EOMONTH(Data_TABLE[[#This Row],[Date Sold]],0)</f>
        <v>42277</v>
      </c>
    </row>
    <row r="6919" spans="2:10" x14ac:dyDescent="0.25">
      <c r="B6919" s="1" t="s">
        <v>39</v>
      </c>
      <c r="C6919" s="3" t="s">
        <v>55</v>
      </c>
      <c r="D6919" s="2" t="s">
        <v>49</v>
      </c>
      <c r="E6919" s="3" t="s">
        <v>43</v>
      </c>
      <c r="F6919" s="3">
        <f t="shared" ca="1" si="214"/>
        <v>1</v>
      </c>
      <c r="G6919" s="4">
        <f t="shared" ca="1" si="215"/>
        <v>116</v>
      </c>
      <c r="H6919" s="4">
        <f ca="1">+Data_TABLE[[#This Row],[Qty]]*Data_TABLE[[#This Row],[Unit Price]]</f>
        <v>116</v>
      </c>
      <c r="I6919" s="7">
        <v>42251</v>
      </c>
      <c r="J6919" s="10">
        <f>EOMONTH(Data_TABLE[[#This Row],[Date Sold]],0)</f>
        <v>42277</v>
      </c>
    </row>
    <row r="6920" spans="2:10" x14ac:dyDescent="0.25">
      <c r="B6920" s="1" t="s">
        <v>39</v>
      </c>
      <c r="C6920" s="3" t="s">
        <v>54</v>
      </c>
      <c r="D6920" s="2" t="s">
        <v>48</v>
      </c>
      <c r="E6920" s="3" t="s">
        <v>42</v>
      </c>
      <c r="F6920" s="3">
        <f t="shared" ca="1" si="214"/>
        <v>3</v>
      </c>
      <c r="G6920" s="4">
        <f t="shared" ca="1" si="215"/>
        <v>158</v>
      </c>
      <c r="H6920" s="4">
        <f ca="1">+Data_TABLE[[#This Row],[Qty]]*Data_TABLE[[#This Row],[Unit Price]]</f>
        <v>474</v>
      </c>
      <c r="I6920" s="7">
        <v>42251</v>
      </c>
      <c r="J6920" s="10">
        <f>EOMONTH(Data_TABLE[[#This Row],[Date Sold]],0)</f>
        <v>42277</v>
      </c>
    </row>
    <row r="6921" spans="2:10" x14ac:dyDescent="0.25">
      <c r="B6921" s="1" t="s">
        <v>39</v>
      </c>
      <c r="C6921" s="3" t="s">
        <v>56</v>
      </c>
      <c r="D6921" s="2" t="s">
        <v>52</v>
      </c>
      <c r="E6921" s="3" t="s">
        <v>46</v>
      </c>
      <c r="F6921" s="3">
        <f t="shared" ca="1" si="214"/>
        <v>2</v>
      </c>
      <c r="G6921" s="4">
        <f t="shared" ca="1" si="215"/>
        <v>198</v>
      </c>
      <c r="H6921" s="4">
        <f ca="1">+Data_TABLE[[#This Row],[Qty]]*Data_TABLE[[#This Row],[Unit Price]]</f>
        <v>396</v>
      </c>
      <c r="I6921" s="7">
        <v>42251</v>
      </c>
      <c r="J6921" s="10">
        <f>EOMONTH(Data_TABLE[[#This Row],[Date Sold]],0)</f>
        <v>42277</v>
      </c>
    </row>
    <row r="6922" spans="2:10" x14ac:dyDescent="0.25">
      <c r="B6922" s="1" t="s">
        <v>39</v>
      </c>
      <c r="C6922" s="3" t="s">
        <v>54</v>
      </c>
      <c r="D6922" s="2" t="s">
        <v>48</v>
      </c>
      <c r="E6922" s="3" t="s">
        <v>42</v>
      </c>
      <c r="F6922" s="3">
        <f t="shared" ca="1" si="214"/>
        <v>3</v>
      </c>
      <c r="G6922" s="4">
        <f t="shared" ca="1" si="215"/>
        <v>171</v>
      </c>
      <c r="H6922" s="4">
        <f ca="1">+Data_TABLE[[#This Row],[Qty]]*Data_TABLE[[#This Row],[Unit Price]]</f>
        <v>513</v>
      </c>
      <c r="I6922" s="7">
        <v>42251</v>
      </c>
      <c r="J6922" s="10">
        <f>EOMONTH(Data_TABLE[[#This Row],[Date Sold]],0)</f>
        <v>42277</v>
      </c>
    </row>
    <row r="6923" spans="2:10" x14ac:dyDescent="0.25">
      <c r="B6923" s="1" t="s">
        <v>39</v>
      </c>
      <c r="C6923" s="3" t="s">
        <v>56</v>
      </c>
      <c r="D6923" s="2" t="s">
        <v>52</v>
      </c>
      <c r="E6923" s="3" t="s">
        <v>46</v>
      </c>
      <c r="F6923" s="3">
        <f t="shared" ca="1" si="214"/>
        <v>3</v>
      </c>
      <c r="G6923" s="4">
        <f t="shared" ca="1" si="215"/>
        <v>91</v>
      </c>
      <c r="H6923" s="4">
        <f ca="1">+Data_TABLE[[#This Row],[Qty]]*Data_TABLE[[#This Row],[Unit Price]]</f>
        <v>273</v>
      </c>
      <c r="I6923" s="7">
        <v>42251</v>
      </c>
      <c r="J6923" s="10">
        <f>EOMONTH(Data_TABLE[[#This Row],[Date Sold]],0)</f>
        <v>42277</v>
      </c>
    </row>
    <row r="6924" spans="2:10" x14ac:dyDescent="0.25">
      <c r="B6924" s="1" t="s">
        <v>39</v>
      </c>
      <c r="C6924" s="3" t="s">
        <v>55</v>
      </c>
      <c r="D6924" s="2" t="s">
        <v>49</v>
      </c>
      <c r="E6924" s="3" t="s">
        <v>43</v>
      </c>
      <c r="F6924" s="3">
        <f t="shared" ca="1" si="214"/>
        <v>4</v>
      </c>
      <c r="G6924" s="4">
        <f t="shared" ca="1" si="215"/>
        <v>199</v>
      </c>
      <c r="H6924" s="4">
        <f ca="1">+Data_TABLE[[#This Row],[Qty]]*Data_TABLE[[#This Row],[Unit Price]]</f>
        <v>796</v>
      </c>
      <c r="I6924" s="7">
        <v>42251</v>
      </c>
      <c r="J6924" s="10">
        <f>EOMONTH(Data_TABLE[[#This Row],[Date Sold]],0)</f>
        <v>42277</v>
      </c>
    </row>
    <row r="6925" spans="2:10" x14ac:dyDescent="0.25">
      <c r="B6925" s="1" t="s">
        <v>39</v>
      </c>
      <c r="C6925" s="3" t="s">
        <v>54</v>
      </c>
      <c r="D6925" s="2" t="s">
        <v>48</v>
      </c>
      <c r="E6925" s="3" t="s">
        <v>42</v>
      </c>
      <c r="F6925" s="3">
        <f t="shared" ca="1" si="214"/>
        <v>3</v>
      </c>
      <c r="G6925" s="4">
        <f t="shared" ca="1" si="215"/>
        <v>61</v>
      </c>
      <c r="H6925" s="4">
        <f ca="1">+Data_TABLE[[#This Row],[Qty]]*Data_TABLE[[#This Row],[Unit Price]]</f>
        <v>183</v>
      </c>
      <c r="I6925" s="7">
        <v>42251</v>
      </c>
      <c r="J6925" s="10">
        <f>EOMONTH(Data_TABLE[[#This Row],[Date Sold]],0)</f>
        <v>42277</v>
      </c>
    </row>
    <row r="6926" spans="2:10" x14ac:dyDescent="0.25">
      <c r="B6926" s="1" t="s">
        <v>39</v>
      </c>
      <c r="C6926" s="3" t="s">
        <v>55</v>
      </c>
      <c r="D6926" s="2" t="s">
        <v>49</v>
      </c>
      <c r="E6926" s="3" t="s">
        <v>43</v>
      </c>
      <c r="F6926" s="3">
        <f t="shared" ca="1" si="214"/>
        <v>3</v>
      </c>
      <c r="G6926" s="4">
        <f t="shared" ca="1" si="215"/>
        <v>125</v>
      </c>
      <c r="H6926" s="4">
        <f ca="1">+Data_TABLE[[#This Row],[Qty]]*Data_TABLE[[#This Row],[Unit Price]]</f>
        <v>375</v>
      </c>
      <c r="I6926" s="7">
        <v>42251</v>
      </c>
      <c r="J6926" s="10">
        <f>EOMONTH(Data_TABLE[[#This Row],[Date Sold]],0)</f>
        <v>42277</v>
      </c>
    </row>
    <row r="6927" spans="2:10" x14ac:dyDescent="0.25">
      <c r="B6927" s="1" t="s">
        <v>39</v>
      </c>
      <c r="C6927" s="3" t="s">
        <v>55</v>
      </c>
      <c r="D6927" s="2" t="s">
        <v>49</v>
      </c>
      <c r="E6927" s="3" t="s">
        <v>43</v>
      </c>
      <c r="F6927" s="3">
        <f t="shared" ca="1" si="214"/>
        <v>4</v>
      </c>
      <c r="G6927" s="4">
        <f t="shared" ca="1" si="215"/>
        <v>141</v>
      </c>
      <c r="H6927" s="4">
        <f ca="1">+Data_TABLE[[#This Row],[Qty]]*Data_TABLE[[#This Row],[Unit Price]]</f>
        <v>564</v>
      </c>
      <c r="I6927" s="7">
        <v>42251</v>
      </c>
      <c r="J6927" s="10">
        <f>EOMONTH(Data_TABLE[[#This Row],[Date Sold]],0)</f>
        <v>42277</v>
      </c>
    </row>
    <row r="6928" spans="2:10" x14ac:dyDescent="0.25">
      <c r="B6928" s="1" t="s">
        <v>39</v>
      </c>
      <c r="C6928" s="3" t="s">
        <v>55</v>
      </c>
      <c r="D6928" s="2" t="s">
        <v>49</v>
      </c>
      <c r="E6928" s="3" t="s">
        <v>43</v>
      </c>
      <c r="F6928" s="3">
        <f t="shared" ca="1" si="214"/>
        <v>1</v>
      </c>
      <c r="G6928" s="4">
        <f t="shared" ca="1" si="215"/>
        <v>80</v>
      </c>
      <c r="H6928" s="4">
        <f ca="1">+Data_TABLE[[#This Row],[Qty]]*Data_TABLE[[#This Row],[Unit Price]]</f>
        <v>80</v>
      </c>
      <c r="I6928" s="7">
        <v>42251</v>
      </c>
      <c r="J6928" s="10">
        <f>EOMONTH(Data_TABLE[[#This Row],[Date Sold]],0)</f>
        <v>42277</v>
      </c>
    </row>
    <row r="6929" spans="2:10" x14ac:dyDescent="0.25">
      <c r="B6929" s="1" t="s">
        <v>39</v>
      </c>
      <c r="C6929" s="3" t="s">
        <v>56</v>
      </c>
      <c r="D6929" s="2" t="s">
        <v>52</v>
      </c>
      <c r="E6929" s="3" t="s">
        <v>46</v>
      </c>
      <c r="F6929" s="3">
        <f t="shared" ca="1" si="214"/>
        <v>5</v>
      </c>
      <c r="G6929" s="4">
        <f t="shared" ca="1" si="215"/>
        <v>164</v>
      </c>
      <c r="H6929" s="4">
        <f ca="1">+Data_TABLE[[#This Row],[Qty]]*Data_TABLE[[#This Row],[Unit Price]]</f>
        <v>820</v>
      </c>
      <c r="I6929" s="7">
        <v>42251</v>
      </c>
      <c r="J6929" s="10">
        <f>EOMONTH(Data_TABLE[[#This Row],[Date Sold]],0)</f>
        <v>42277</v>
      </c>
    </row>
    <row r="6930" spans="2:10" x14ac:dyDescent="0.25">
      <c r="B6930" s="1" t="s">
        <v>39</v>
      </c>
      <c r="C6930" s="3" t="s">
        <v>54</v>
      </c>
      <c r="D6930" s="2" t="s">
        <v>48</v>
      </c>
      <c r="E6930" s="3" t="s">
        <v>42</v>
      </c>
      <c r="F6930" s="3">
        <f t="shared" ca="1" si="214"/>
        <v>4</v>
      </c>
      <c r="G6930" s="4">
        <f t="shared" ca="1" si="215"/>
        <v>126</v>
      </c>
      <c r="H6930" s="4">
        <f ca="1">+Data_TABLE[[#This Row],[Qty]]*Data_TABLE[[#This Row],[Unit Price]]</f>
        <v>504</v>
      </c>
      <c r="I6930" s="7">
        <v>42251</v>
      </c>
      <c r="J6930" s="10">
        <f>EOMONTH(Data_TABLE[[#This Row],[Date Sold]],0)</f>
        <v>42277</v>
      </c>
    </row>
    <row r="6931" spans="2:10" x14ac:dyDescent="0.25">
      <c r="B6931" s="1" t="s">
        <v>39</v>
      </c>
      <c r="C6931" s="3" t="s">
        <v>56</v>
      </c>
      <c r="D6931" s="2" t="s">
        <v>52</v>
      </c>
      <c r="E6931" s="3" t="s">
        <v>46</v>
      </c>
      <c r="F6931" s="3">
        <f t="shared" ca="1" si="214"/>
        <v>3</v>
      </c>
      <c r="G6931" s="4">
        <f t="shared" ca="1" si="215"/>
        <v>87</v>
      </c>
      <c r="H6931" s="4">
        <f ca="1">+Data_TABLE[[#This Row],[Qty]]*Data_TABLE[[#This Row],[Unit Price]]</f>
        <v>261</v>
      </c>
      <c r="I6931" s="7">
        <v>42251</v>
      </c>
      <c r="J6931" s="10">
        <f>EOMONTH(Data_TABLE[[#This Row],[Date Sold]],0)</f>
        <v>42277</v>
      </c>
    </row>
    <row r="6932" spans="2:10" x14ac:dyDescent="0.25">
      <c r="B6932" s="1" t="s">
        <v>39</v>
      </c>
      <c r="C6932" s="3" t="s">
        <v>56</v>
      </c>
      <c r="D6932" s="2" t="s">
        <v>52</v>
      </c>
      <c r="E6932" s="3" t="s">
        <v>46</v>
      </c>
      <c r="F6932" s="3">
        <f t="shared" ca="1" si="214"/>
        <v>1</v>
      </c>
      <c r="G6932" s="4">
        <f t="shared" ca="1" si="215"/>
        <v>82</v>
      </c>
      <c r="H6932" s="4">
        <f ca="1">+Data_TABLE[[#This Row],[Qty]]*Data_TABLE[[#This Row],[Unit Price]]</f>
        <v>82</v>
      </c>
      <c r="I6932" s="7">
        <v>42251</v>
      </c>
      <c r="J6932" s="10">
        <f>EOMONTH(Data_TABLE[[#This Row],[Date Sold]],0)</f>
        <v>42277</v>
      </c>
    </row>
    <row r="6933" spans="2:10" x14ac:dyDescent="0.25">
      <c r="B6933" s="1" t="s">
        <v>39</v>
      </c>
      <c r="C6933" s="3" t="s">
        <v>55</v>
      </c>
      <c r="D6933" s="2" t="s">
        <v>51</v>
      </c>
      <c r="E6933" s="3" t="s">
        <v>45</v>
      </c>
      <c r="F6933" s="3">
        <f t="shared" ca="1" si="214"/>
        <v>3</v>
      </c>
      <c r="G6933" s="4">
        <f t="shared" ca="1" si="215"/>
        <v>177</v>
      </c>
      <c r="H6933" s="4">
        <f ca="1">+Data_TABLE[[#This Row],[Qty]]*Data_TABLE[[#This Row],[Unit Price]]</f>
        <v>531</v>
      </c>
      <c r="I6933" s="7">
        <v>42251</v>
      </c>
      <c r="J6933" s="10">
        <f>EOMONTH(Data_TABLE[[#This Row],[Date Sold]],0)</f>
        <v>42277</v>
      </c>
    </row>
    <row r="6934" spans="2:10" x14ac:dyDescent="0.25">
      <c r="B6934" s="1" t="s">
        <v>39</v>
      </c>
      <c r="C6934" s="3" t="s">
        <v>56</v>
      </c>
      <c r="D6934" s="2" t="s">
        <v>50</v>
      </c>
      <c r="E6934" s="3" t="s">
        <v>44</v>
      </c>
      <c r="F6934" s="3">
        <f t="shared" ca="1" si="214"/>
        <v>2</v>
      </c>
      <c r="G6934" s="4">
        <f t="shared" ca="1" si="215"/>
        <v>185</v>
      </c>
      <c r="H6934" s="4">
        <f ca="1">+Data_TABLE[[#This Row],[Qty]]*Data_TABLE[[#This Row],[Unit Price]]</f>
        <v>370</v>
      </c>
      <c r="I6934" s="7">
        <v>42251</v>
      </c>
      <c r="J6934" s="10">
        <f>EOMONTH(Data_TABLE[[#This Row],[Date Sold]],0)</f>
        <v>42277</v>
      </c>
    </row>
    <row r="6935" spans="2:10" x14ac:dyDescent="0.25">
      <c r="B6935" s="1" t="s">
        <v>39</v>
      </c>
      <c r="C6935" s="3" t="s">
        <v>56</v>
      </c>
      <c r="D6935" s="2" t="s">
        <v>52</v>
      </c>
      <c r="E6935" s="3" t="s">
        <v>46</v>
      </c>
      <c r="F6935" s="3">
        <f t="shared" ca="1" si="214"/>
        <v>2</v>
      </c>
      <c r="G6935" s="4">
        <f t="shared" ca="1" si="215"/>
        <v>94</v>
      </c>
      <c r="H6935" s="4">
        <f ca="1">+Data_TABLE[[#This Row],[Qty]]*Data_TABLE[[#This Row],[Unit Price]]</f>
        <v>188</v>
      </c>
      <c r="I6935" s="7">
        <v>42251</v>
      </c>
      <c r="J6935" s="10">
        <f>EOMONTH(Data_TABLE[[#This Row],[Date Sold]],0)</f>
        <v>42277</v>
      </c>
    </row>
    <row r="6936" spans="2:10" x14ac:dyDescent="0.25">
      <c r="B6936" s="1" t="s">
        <v>39</v>
      </c>
      <c r="C6936" s="3" t="s">
        <v>56</v>
      </c>
      <c r="D6936" s="2" t="s">
        <v>52</v>
      </c>
      <c r="E6936" s="3" t="s">
        <v>46</v>
      </c>
      <c r="F6936" s="3">
        <f t="shared" ca="1" si="214"/>
        <v>2</v>
      </c>
      <c r="G6936" s="4">
        <f t="shared" ca="1" si="215"/>
        <v>186</v>
      </c>
      <c r="H6936" s="4">
        <f ca="1">+Data_TABLE[[#This Row],[Qty]]*Data_TABLE[[#This Row],[Unit Price]]</f>
        <v>372</v>
      </c>
      <c r="I6936" s="7">
        <v>42251</v>
      </c>
      <c r="J6936" s="10">
        <f>EOMONTH(Data_TABLE[[#This Row],[Date Sold]],0)</f>
        <v>42277</v>
      </c>
    </row>
    <row r="6937" spans="2:10" x14ac:dyDescent="0.25">
      <c r="B6937" s="1" t="s">
        <v>39</v>
      </c>
      <c r="C6937" s="3" t="s">
        <v>55</v>
      </c>
      <c r="D6937" s="2" t="s">
        <v>51</v>
      </c>
      <c r="E6937" s="3" t="s">
        <v>45</v>
      </c>
      <c r="F6937" s="3">
        <f t="shared" ca="1" si="214"/>
        <v>1</v>
      </c>
      <c r="G6937" s="4">
        <f t="shared" ca="1" si="215"/>
        <v>70</v>
      </c>
      <c r="H6937" s="4">
        <f ca="1">+Data_TABLE[[#This Row],[Qty]]*Data_TABLE[[#This Row],[Unit Price]]</f>
        <v>70</v>
      </c>
      <c r="I6937" s="7">
        <v>42251</v>
      </c>
      <c r="J6937" s="10">
        <f>EOMONTH(Data_TABLE[[#This Row],[Date Sold]],0)</f>
        <v>42277</v>
      </c>
    </row>
    <row r="6938" spans="2:10" x14ac:dyDescent="0.25">
      <c r="B6938" s="1" t="s">
        <v>39</v>
      </c>
      <c r="C6938" s="3" t="s">
        <v>55</v>
      </c>
      <c r="D6938" s="2" t="s">
        <v>49</v>
      </c>
      <c r="E6938" s="3" t="s">
        <v>43</v>
      </c>
      <c r="F6938" s="3">
        <f t="shared" ca="1" si="214"/>
        <v>2</v>
      </c>
      <c r="G6938" s="4">
        <f t="shared" ca="1" si="215"/>
        <v>163</v>
      </c>
      <c r="H6938" s="4">
        <f ca="1">+Data_TABLE[[#This Row],[Qty]]*Data_TABLE[[#This Row],[Unit Price]]</f>
        <v>326</v>
      </c>
      <c r="I6938" s="7">
        <v>42251</v>
      </c>
      <c r="J6938" s="10">
        <f>EOMONTH(Data_TABLE[[#This Row],[Date Sold]],0)</f>
        <v>42277</v>
      </c>
    </row>
    <row r="6939" spans="2:10" x14ac:dyDescent="0.25">
      <c r="B6939" s="1" t="s">
        <v>39</v>
      </c>
      <c r="C6939" s="3" t="s">
        <v>55</v>
      </c>
      <c r="D6939" s="2" t="s">
        <v>49</v>
      </c>
      <c r="E6939" s="3" t="s">
        <v>43</v>
      </c>
      <c r="F6939" s="3">
        <f t="shared" ca="1" si="214"/>
        <v>5</v>
      </c>
      <c r="G6939" s="4">
        <f t="shared" ca="1" si="215"/>
        <v>197</v>
      </c>
      <c r="H6939" s="4">
        <f ca="1">+Data_TABLE[[#This Row],[Qty]]*Data_TABLE[[#This Row],[Unit Price]]</f>
        <v>985</v>
      </c>
      <c r="I6939" s="7">
        <v>42251</v>
      </c>
      <c r="J6939" s="10">
        <f>EOMONTH(Data_TABLE[[#This Row],[Date Sold]],0)</f>
        <v>42277</v>
      </c>
    </row>
    <row r="6940" spans="2:10" x14ac:dyDescent="0.25">
      <c r="B6940" s="1" t="s">
        <v>39</v>
      </c>
      <c r="C6940" s="3" t="s">
        <v>56</v>
      </c>
      <c r="D6940" s="2" t="s">
        <v>50</v>
      </c>
      <c r="E6940" s="3" t="s">
        <v>44</v>
      </c>
      <c r="F6940" s="3">
        <f t="shared" ca="1" si="214"/>
        <v>1</v>
      </c>
      <c r="G6940" s="4">
        <f t="shared" ca="1" si="215"/>
        <v>91</v>
      </c>
      <c r="H6940" s="4">
        <f ca="1">+Data_TABLE[[#This Row],[Qty]]*Data_TABLE[[#This Row],[Unit Price]]</f>
        <v>91</v>
      </c>
      <c r="I6940" s="7">
        <v>42251</v>
      </c>
      <c r="J6940" s="10">
        <f>EOMONTH(Data_TABLE[[#This Row],[Date Sold]],0)</f>
        <v>42277</v>
      </c>
    </row>
    <row r="6941" spans="2:10" x14ac:dyDescent="0.25">
      <c r="B6941" s="1" t="s">
        <v>39</v>
      </c>
      <c r="C6941" s="3" t="s">
        <v>56</v>
      </c>
      <c r="D6941" s="2" t="s">
        <v>52</v>
      </c>
      <c r="E6941" s="3" t="s">
        <v>46</v>
      </c>
      <c r="F6941" s="3">
        <f t="shared" ca="1" si="214"/>
        <v>3</v>
      </c>
      <c r="G6941" s="4">
        <f t="shared" ca="1" si="215"/>
        <v>74</v>
      </c>
      <c r="H6941" s="4">
        <f ca="1">+Data_TABLE[[#This Row],[Qty]]*Data_TABLE[[#This Row],[Unit Price]]</f>
        <v>222</v>
      </c>
      <c r="I6941" s="7">
        <v>42251</v>
      </c>
      <c r="J6941" s="10">
        <f>EOMONTH(Data_TABLE[[#This Row],[Date Sold]],0)</f>
        <v>42277</v>
      </c>
    </row>
    <row r="6942" spans="2:10" x14ac:dyDescent="0.25">
      <c r="B6942" s="1" t="s">
        <v>39</v>
      </c>
      <c r="C6942" s="3" t="s">
        <v>54</v>
      </c>
      <c r="D6942" s="2" t="s">
        <v>48</v>
      </c>
      <c r="E6942" s="3" t="s">
        <v>42</v>
      </c>
      <c r="F6942" s="3">
        <f t="shared" ca="1" si="214"/>
        <v>5</v>
      </c>
      <c r="G6942" s="4">
        <f t="shared" ca="1" si="215"/>
        <v>73</v>
      </c>
      <c r="H6942" s="4">
        <f ca="1">+Data_TABLE[[#This Row],[Qty]]*Data_TABLE[[#This Row],[Unit Price]]</f>
        <v>365</v>
      </c>
      <c r="I6942" s="7">
        <v>42251</v>
      </c>
      <c r="J6942" s="10">
        <f>EOMONTH(Data_TABLE[[#This Row],[Date Sold]],0)</f>
        <v>42277</v>
      </c>
    </row>
    <row r="6943" spans="2:10" x14ac:dyDescent="0.25">
      <c r="B6943" s="1" t="s">
        <v>39</v>
      </c>
      <c r="C6943" s="3" t="s">
        <v>56</v>
      </c>
      <c r="D6943" s="2" t="s">
        <v>50</v>
      </c>
      <c r="E6943" s="3" t="s">
        <v>44</v>
      </c>
      <c r="F6943" s="3">
        <f t="shared" ca="1" si="214"/>
        <v>4</v>
      </c>
      <c r="G6943" s="4">
        <f t="shared" ca="1" si="215"/>
        <v>77</v>
      </c>
      <c r="H6943" s="4">
        <f ca="1">+Data_TABLE[[#This Row],[Qty]]*Data_TABLE[[#This Row],[Unit Price]]</f>
        <v>308</v>
      </c>
      <c r="I6943" s="7">
        <v>42251</v>
      </c>
      <c r="J6943" s="10">
        <f>EOMONTH(Data_TABLE[[#This Row],[Date Sold]],0)</f>
        <v>42277</v>
      </c>
    </row>
    <row r="6944" spans="2:10" x14ac:dyDescent="0.25">
      <c r="B6944" s="1" t="s">
        <v>39</v>
      </c>
      <c r="C6944" s="3" t="s">
        <v>55</v>
      </c>
      <c r="D6944" s="2" t="s">
        <v>49</v>
      </c>
      <c r="E6944" s="3" t="s">
        <v>43</v>
      </c>
      <c r="F6944" s="3">
        <f t="shared" ca="1" si="214"/>
        <v>5</v>
      </c>
      <c r="G6944" s="4">
        <f t="shared" ca="1" si="215"/>
        <v>123</v>
      </c>
      <c r="H6944" s="4">
        <f ca="1">+Data_TABLE[[#This Row],[Qty]]*Data_TABLE[[#This Row],[Unit Price]]</f>
        <v>615</v>
      </c>
      <c r="I6944" s="7">
        <v>42251</v>
      </c>
      <c r="J6944" s="10">
        <f>EOMONTH(Data_TABLE[[#This Row],[Date Sold]],0)</f>
        <v>42277</v>
      </c>
    </row>
    <row r="6945" spans="2:10" x14ac:dyDescent="0.25">
      <c r="B6945" s="1" t="s">
        <v>39</v>
      </c>
      <c r="C6945" s="3" t="s">
        <v>54</v>
      </c>
      <c r="D6945" s="2" t="s">
        <v>48</v>
      </c>
      <c r="E6945" s="3" t="s">
        <v>42</v>
      </c>
      <c r="F6945" s="3">
        <f t="shared" ca="1" si="214"/>
        <v>3</v>
      </c>
      <c r="G6945" s="4">
        <f t="shared" ca="1" si="215"/>
        <v>134</v>
      </c>
      <c r="H6945" s="4">
        <f ca="1">+Data_TABLE[[#This Row],[Qty]]*Data_TABLE[[#This Row],[Unit Price]]</f>
        <v>402</v>
      </c>
      <c r="I6945" s="7">
        <v>42251</v>
      </c>
      <c r="J6945" s="10">
        <f>EOMONTH(Data_TABLE[[#This Row],[Date Sold]],0)</f>
        <v>42277</v>
      </c>
    </row>
    <row r="6946" spans="2:10" x14ac:dyDescent="0.25">
      <c r="B6946" s="1" t="s">
        <v>39</v>
      </c>
      <c r="C6946" s="3" t="s">
        <v>56</v>
      </c>
      <c r="D6946" s="2" t="s">
        <v>50</v>
      </c>
      <c r="E6946" s="3" t="s">
        <v>44</v>
      </c>
      <c r="F6946" s="3">
        <f t="shared" ca="1" si="214"/>
        <v>5</v>
      </c>
      <c r="G6946" s="4">
        <f t="shared" ca="1" si="215"/>
        <v>74</v>
      </c>
      <c r="H6946" s="4">
        <f ca="1">+Data_TABLE[[#This Row],[Qty]]*Data_TABLE[[#This Row],[Unit Price]]</f>
        <v>370</v>
      </c>
      <c r="I6946" s="7">
        <v>42251</v>
      </c>
      <c r="J6946" s="10">
        <f>EOMONTH(Data_TABLE[[#This Row],[Date Sold]],0)</f>
        <v>42277</v>
      </c>
    </row>
    <row r="6947" spans="2:10" x14ac:dyDescent="0.25">
      <c r="B6947" s="1" t="s">
        <v>39</v>
      </c>
      <c r="C6947" s="3" t="s">
        <v>55</v>
      </c>
      <c r="D6947" s="2" t="s">
        <v>49</v>
      </c>
      <c r="E6947" s="3" t="s">
        <v>43</v>
      </c>
      <c r="F6947" s="3">
        <f t="shared" ca="1" si="214"/>
        <v>5</v>
      </c>
      <c r="G6947" s="4">
        <f t="shared" ca="1" si="215"/>
        <v>87</v>
      </c>
      <c r="H6947" s="4">
        <f ca="1">+Data_TABLE[[#This Row],[Qty]]*Data_TABLE[[#This Row],[Unit Price]]</f>
        <v>435</v>
      </c>
      <c r="I6947" s="7">
        <v>42251</v>
      </c>
      <c r="J6947" s="10">
        <f>EOMONTH(Data_TABLE[[#This Row],[Date Sold]],0)</f>
        <v>42277</v>
      </c>
    </row>
    <row r="6948" spans="2:10" x14ac:dyDescent="0.25">
      <c r="B6948" s="1" t="s">
        <v>39</v>
      </c>
      <c r="C6948" s="3" t="s">
        <v>54</v>
      </c>
      <c r="D6948" s="2" t="s">
        <v>48</v>
      </c>
      <c r="E6948" s="3" t="s">
        <v>42</v>
      </c>
      <c r="F6948" s="3">
        <f t="shared" ca="1" si="214"/>
        <v>4</v>
      </c>
      <c r="G6948" s="4">
        <f t="shared" ca="1" si="215"/>
        <v>156</v>
      </c>
      <c r="H6948" s="4">
        <f ca="1">+Data_TABLE[[#This Row],[Qty]]*Data_TABLE[[#This Row],[Unit Price]]</f>
        <v>624</v>
      </c>
      <c r="I6948" s="7">
        <v>42251</v>
      </c>
      <c r="J6948" s="10">
        <f>EOMONTH(Data_TABLE[[#This Row],[Date Sold]],0)</f>
        <v>42277</v>
      </c>
    </row>
    <row r="6949" spans="2:10" x14ac:dyDescent="0.25">
      <c r="B6949" s="1" t="s">
        <v>39</v>
      </c>
      <c r="C6949" s="3" t="s">
        <v>55</v>
      </c>
      <c r="D6949" s="2" t="s">
        <v>49</v>
      </c>
      <c r="E6949" s="3" t="s">
        <v>43</v>
      </c>
      <c r="F6949" s="3">
        <f t="shared" ca="1" si="214"/>
        <v>3</v>
      </c>
      <c r="G6949" s="4">
        <f t="shared" ca="1" si="215"/>
        <v>144</v>
      </c>
      <c r="H6949" s="4">
        <f ca="1">+Data_TABLE[[#This Row],[Qty]]*Data_TABLE[[#This Row],[Unit Price]]</f>
        <v>432</v>
      </c>
      <c r="I6949" s="7">
        <v>42251</v>
      </c>
      <c r="J6949" s="10">
        <f>EOMONTH(Data_TABLE[[#This Row],[Date Sold]],0)</f>
        <v>42277</v>
      </c>
    </row>
    <row r="6950" spans="2:10" x14ac:dyDescent="0.25">
      <c r="B6950" s="1" t="s">
        <v>39</v>
      </c>
      <c r="C6950" s="3" t="s">
        <v>55</v>
      </c>
      <c r="D6950" s="2" t="s">
        <v>51</v>
      </c>
      <c r="E6950" s="3" t="s">
        <v>45</v>
      </c>
      <c r="F6950" s="3">
        <f t="shared" ca="1" si="214"/>
        <v>3</v>
      </c>
      <c r="G6950" s="4">
        <f t="shared" ca="1" si="215"/>
        <v>67</v>
      </c>
      <c r="H6950" s="4">
        <f ca="1">+Data_TABLE[[#This Row],[Qty]]*Data_TABLE[[#This Row],[Unit Price]]</f>
        <v>201</v>
      </c>
      <c r="I6950" s="7">
        <v>42251</v>
      </c>
      <c r="J6950" s="10">
        <f>EOMONTH(Data_TABLE[[#This Row],[Date Sold]],0)</f>
        <v>42277</v>
      </c>
    </row>
    <row r="6951" spans="2:10" x14ac:dyDescent="0.25">
      <c r="B6951" s="1" t="s">
        <v>39</v>
      </c>
      <c r="C6951" s="3" t="s">
        <v>55</v>
      </c>
      <c r="D6951" s="2" t="s">
        <v>51</v>
      </c>
      <c r="E6951" s="3" t="s">
        <v>45</v>
      </c>
      <c r="F6951" s="3">
        <f t="shared" ca="1" si="214"/>
        <v>4</v>
      </c>
      <c r="G6951" s="4">
        <f t="shared" ca="1" si="215"/>
        <v>109</v>
      </c>
      <c r="H6951" s="4">
        <f ca="1">+Data_TABLE[[#This Row],[Qty]]*Data_TABLE[[#This Row],[Unit Price]]</f>
        <v>436</v>
      </c>
      <c r="I6951" s="7">
        <v>42251</v>
      </c>
      <c r="J6951" s="10">
        <f>EOMONTH(Data_TABLE[[#This Row],[Date Sold]],0)</f>
        <v>42277</v>
      </c>
    </row>
    <row r="6952" spans="2:10" x14ac:dyDescent="0.25">
      <c r="B6952" s="1" t="s">
        <v>39</v>
      </c>
      <c r="C6952" s="3" t="s">
        <v>55</v>
      </c>
      <c r="D6952" s="2" t="s">
        <v>51</v>
      </c>
      <c r="E6952" s="3" t="s">
        <v>45</v>
      </c>
      <c r="F6952" s="3">
        <f t="shared" ca="1" si="214"/>
        <v>2</v>
      </c>
      <c r="G6952" s="4">
        <f t="shared" ca="1" si="215"/>
        <v>196</v>
      </c>
      <c r="H6952" s="4">
        <f ca="1">+Data_TABLE[[#This Row],[Qty]]*Data_TABLE[[#This Row],[Unit Price]]</f>
        <v>392</v>
      </c>
      <c r="I6952" s="7">
        <v>42251</v>
      </c>
      <c r="J6952" s="10">
        <f>EOMONTH(Data_TABLE[[#This Row],[Date Sold]],0)</f>
        <v>42277</v>
      </c>
    </row>
    <row r="6953" spans="2:10" x14ac:dyDescent="0.25">
      <c r="B6953" s="1" t="s">
        <v>39</v>
      </c>
      <c r="C6953" s="3" t="s">
        <v>55</v>
      </c>
      <c r="D6953" s="2" t="s">
        <v>49</v>
      </c>
      <c r="E6953" s="3" t="s">
        <v>43</v>
      </c>
      <c r="F6953" s="3">
        <f t="shared" ca="1" si="214"/>
        <v>1</v>
      </c>
      <c r="G6953" s="4">
        <f t="shared" ca="1" si="215"/>
        <v>115</v>
      </c>
      <c r="H6953" s="4">
        <f ca="1">+Data_TABLE[[#This Row],[Qty]]*Data_TABLE[[#This Row],[Unit Price]]</f>
        <v>115</v>
      </c>
      <c r="I6953" s="7">
        <v>42252</v>
      </c>
      <c r="J6953" s="10">
        <f>EOMONTH(Data_TABLE[[#This Row],[Date Sold]],0)</f>
        <v>42277</v>
      </c>
    </row>
    <row r="6954" spans="2:10" x14ac:dyDescent="0.25">
      <c r="B6954" s="1" t="s">
        <v>39</v>
      </c>
      <c r="C6954" s="3" t="s">
        <v>56</v>
      </c>
      <c r="D6954" s="2" t="s">
        <v>50</v>
      </c>
      <c r="E6954" s="3" t="s">
        <v>44</v>
      </c>
      <c r="F6954" s="3">
        <f t="shared" ca="1" si="214"/>
        <v>1</v>
      </c>
      <c r="G6954" s="4">
        <f t="shared" ca="1" si="215"/>
        <v>68</v>
      </c>
      <c r="H6954" s="4">
        <f ca="1">+Data_TABLE[[#This Row],[Qty]]*Data_TABLE[[#This Row],[Unit Price]]</f>
        <v>68</v>
      </c>
      <c r="I6954" s="7">
        <v>42252</v>
      </c>
      <c r="J6954" s="10">
        <f>EOMONTH(Data_TABLE[[#This Row],[Date Sold]],0)</f>
        <v>42277</v>
      </c>
    </row>
    <row r="6955" spans="2:10" x14ac:dyDescent="0.25">
      <c r="B6955" s="1" t="s">
        <v>39</v>
      </c>
      <c r="C6955" s="3" t="s">
        <v>55</v>
      </c>
      <c r="D6955" s="2" t="s">
        <v>49</v>
      </c>
      <c r="E6955" s="3" t="s">
        <v>43</v>
      </c>
      <c r="F6955" s="3">
        <f t="shared" ca="1" si="214"/>
        <v>5</v>
      </c>
      <c r="G6955" s="4">
        <f t="shared" ca="1" si="215"/>
        <v>106</v>
      </c>
      <c r="H6955" s="4">
        <f ca="1">+Data_TABLE[[#This Row],[Qty]]*Data_TABLE[[#This Row],[Unit Price]]</f>
        <v>530</v>
      </c>
      <c r="I6955" s="7">
        <v>42252</v>
      </c>
      <c r="J6955" s="10">
        <f>EOMONTH(Data_TABLE[[#This Row],[Date Sold]],0)</f>
        <v>42277</v>
      </c>
    </row>
    <row r="6956" spans="2:10" x14ac:dyDescent="0.25">
      <c r="B6956" s="1" t="s">
        <v>39</v>
      </c>
      <c r="C6956" s="3" t="s">
        <v>54</v>
      </c>
      <c r="D6956" s="2" t="s">
        <v>48</v>
      </c>
      <c r="E6956" s="3" t="s">
        <v>42</v>
      </c>
      <c r="F6956" s="3">
        <f t="shared" ca="1" si="214"/>
        <v>3</v>
      </c>
      <c r="G6956" s="4">
        <f t="shared" ca="1" si="215"/>
        <v>65</v>
      </c>
      <c r="H6956" s="4">
        <f ca="1">+Data_TABLE[[#This Row],[Qty]]*Data_TABLE[[#This Row],[Unit Price]]</f>
        <v>195</v>
      </c>
      <c r="I6956" s="7">
        <v>42252</v>
      </c>
      <c r="J6956" s="10">
        <f>EOMONTH(Data_TABLE[[#This Row],[Date Sold]],0)</f>
        <v>42277</v>
      </c>
    </row>
    <row r="6957" spans="2:10" x14ac:dyDescent="0.25">
      <c r="B6957" s="1" t="s">
        <v>39</v>
      </c>
      <c r="C6957" s="3" t="s">
        <v>55</v>
      </c>
      <c r="D6957" s="2" t="s">
        <v>51</v>
      </c>
      <c r="E6957" s="3" t="s">
        <v>45</v>
      </c>
      <c r="F6957" s="3">
        <f t="shared" ca="1" si="214"/>
        <v>5</v>
      </c>
      <c r="G6957" s="4">
        <f t="shared" ca="1" si="215"/>
        <v>101</v>
      </c>
      <c r="H6957" s="4">
        <f ca="1">+Data_TABLE[[#This Row],[Qty]]*Data_TABLE[[#This Row],[Unit Price]]</f>
        <v>505</v>
      </c>
      <c r="I6957" s="7">
        <v>42252</v>
      </c>
      <c r="J6957" s="10">
        <f>EOMONTH(Data_TABLE[[#This Row],[Date Sold]],0)</f>
        <v>42277</v>
      </c>
    </row>
    <row r="6958" spans="2:10" x14ac:dyDescent="0.25">
      <c r="B6958" s="1" t="s">
        <v>39</v>
      </c>
      <c r="C6958" s="3" t="s">
        <v>55</v>
      </c>
      <c r="D6958" s="2" t="s">
        <v>51</v>
      </c>
      <c r="E6958" s="3" t="s">
        <v>45</v>
      </c>
      <c r="F6958" s="3">
        <f t="shared" ca="1" si="214"/>
        <v>5</v>
      </c>
      <c r="G6958" s="4">
        <f t="shared" ca="1" si="215"/>
        <v>200</v>
      </c>
      <c r="H6958" s="4">
        <f ca="1">+Data_TABLE[[#This Row],[Qty]]*Data_TABLE[[#This Row],[Unit Price]]</f>
        <v>1000</v>
      </c>
      <c r="I6958" s="7">
        <v>42252</v>
      </c>
      <c r="J6958" s="10">
        <f>EOMONTH(Data_TABLE[[#This Row],[Date Sold]],0)</f>
        <v>42277</v>
      </c>
    </row>
    <row r="6959" spans="2:10" x14ac:dyDescent="0.25">
      <c r="B6959" s="1" t="s">
        <v>39</v>
      </c>
      <c r="C6959" s="3" t="s">
        <v>55</v>
      </c>
      <c r="D6959" s="2" t="s">
        <v>51</v>
      </c>
      <c r="E6959" s="3" t="s">
        <v>45</v>
      </c>
      <c r="F6959" s="3">
        <f t="shared" ca="1" si="214"/>
        <v>2</v>
      </c>
      <c r="G6959" s="4">
        <f t="shared" ca="1" si="215"/>
        <v>174</v>
      </c>
      <c r="H6959" s="4">
        <f ca="1">+Data_TABLE[[#This Row],[Qty]]*Data_TABLE[[#This Row],[Unit Price]]</f>
        <v>348</v>
      </c>
      <c r="I6959" s="7">
        <v>42252</v>
      </c>
      <c r="J6959" s="10">
        <f>EOMONTH(Data_TABLE[[#This Row],[Date Sold]],0)</f>
        <v>42277</v>
      </c>
    </row>
    <row r="6960" spans="2:10" x14ac:dyDescent="0.25">
      <c r="B6960" s="1" t="s">
        <v>39</v>
      </c>
      <c r="C6960" s="3" t="s">
        <v>56</v>
      </c>
      <c r="D6960" s="2" t="s">
        <v>50</v>
      </c>
      <c r="E6960" s="3" t="s">
        <v>44</v>
      </c>
      <c r="F6960" s="3">
        <f t="shared" ca="1" si="214"/>
        <v>4</v>
      </c>
      <c r="G6960" s="4">
        <f t="shared" ca="1" si="215"/>
        <v>69</v>
      </c>
      <c r="H6960" s="4">
        <f ca="1">+Data_TABLE[[#This Row],[Qty]]*Data_TABLE[[#This Row],[Unit Price]]</f>
        <v>276</v>
      </c>
      <c r="I6960" s="7">
        <v>42252</v>
      </c>
      <c r="J6960" s="10">
        <f>EOMONTH(Data_TABLE[[#This Row],[Date Sold]],0)</f>
        <v>42277</v>
      </c>
    </row>
    <row r="6961" spans="2:10" x14ac:dyDescent="0.25">
      <c r="B6961" s="1" t="s">
        <v>39</v>
      </c>
      <c r="C6961" s="3" t="s">
        <v>55</v>
      </c>
      <c r="D6961" s="2" t="s">
        <v>49</v>
      </c>
      <c r="E6961" s="3" t="s">
        <v>43</v>
      </c>
      <c r="F6961" s="3">
        <f t="shared" ref="F6961:F7024" ca="1" si="216">RANDBETWEEN(1,5)</f>
        <v>2</v>
      </c>
      <c r="G6961" s="4">
        <f t="shared" ref="G6961:G7024" ca="1" si="217">RANDBETWEEN(60,200)</f>
        <v>64</v>
      </c>
      <c r="H6961" s="4">
        <f ca="1">+Data_TABLE[[#This Row],[Qty]]*Data_TABLE[[#This Row],[Unit Price]]</f>
        <v>128</v>
      </c>
      <c r="I6961" s="7">
        <v>42252</v>
      </c>
      <c r="J6961" s="10">
        <f>EOMONTH(Data_TABLE[[#This Row],[Date Sold]],0)</f>
        <v>42277</v>
      </c>
    </row>
    <row r="6962" spans="2:10" x14ac:dyDescent="0.25">
      <c r="B6962" s="1" t="s">
        <v>39</v>
      </c>
      <c r="C6962" s="3" t="s">
        <v>56</v>
      </c>
      <c r="D6962" s="2" t="s">
        <v>50</v>
      </c>
      <c r="E6962" s="3" t="s">
        <v>44</v>
      </c>
      <c r="F6962" s="3">
        <f t="shared" ca="1" si="216"/>
        <v>2</v>
      </c>
      <c r="G6962" s="4">
        <f t="shared" ca="1" si="217"/>
        <v>84</v>
      </c>
      <c r="H6962" s="4">
        <f ca="1">+Data_TABLE[[#This Row],[Qty]]*Data_TABLE[[#This Row],[Unit Price]]</f>
        <v>168</v>
      </c>
      <c r="I6962" s="7">
        <v>42252</v>
      </c>
      <c r="J6962" s="10">
        <f>EOMONTH(Data_TABLE[[#This Row],[Date Sold]],0)</f>
        <v>42277</v>
      </c>
    </row>
    <row r="6963" spans="2:10" x14ac:dyDescent="0.25">
      <c r="B6963" s="1" t="s">
        <v>39</v>
      </c>
      <c r="C6963" s="3" t="s">
        <v>55</v>
      </c>
      <c r="D6963" s="2" t="s">
        <v>51</v>
      </c>
      <c r="E6963" s="3" t="s">
        <v>45</v>
      </c>
      <c r="F6963" s="3">
        <f t="shared" ca="1" si="216"/>
        <v>1</v>
      </c>
      <c r="G6963" s="4">
        <f t="shared" ca="1" si="217"/>
        <v>185</v>
      </c>
      <c r="H6963" s="4">
        <f ca="1">+Data_TABLE[[#This Row],[Qty]]*Data_TABLE[[#This Row],[Unit Price]]</f>
        <v>185</v>
      </c>
      <c r="I6963" s="7">
        <v>42252</v>
      </c>
      <c r="J6963" s="10">
        <f>EOMONTH(Data_TABLE[[#This Row],[Date Sold]],0)</f>
        <v>42277</v>
      </c>
    </row>
    <row r="6964" spans="2:10" x14ac:dyDescent="0.25">
      <c r="B6964" s="1" t="s">
        <v>39</v>
      </c>
      <c r="C6964" s="3" t="s">
        <v>56</v>
      </c>
      <c r="D6964" s="2" t="s">
        <v>50</v>
      </c>
      <c r="E6964" s="3" t="s">
        <v>44</v>
      </c>
      <c r="F6964" s="3">
        <f t="shared" ca="1" si="216"/>
        <v>2</v>
      </c>
      <c r="G6964" s="4">
        <f t="shared" ca="1" si="217"/>
        <v>170</v>
      </c>
      <c r="H6964" s="4">
        <f ca="1">+Data_TABLE[[#This Row],[Qty]]*Data_TABLE[[#This Row],[Unit Price]]</f>
        <v>340</v>
      </c>
      <c r="I6964" s="7">
        <v>42252</v>
      </c>
      <c r="J6964" s="10">
        <f>EOMONTH(Data_TABLE[[#This Row],[Date Sold]],0)</f>
        <v>42277</v>
      </c>
    </row>
    <row r="6965" spans="2:10" x14ac:dyDescent="0.25">
      <c r="B6965" s="1" t="s">
        <v>39</v>
      </c>
      <c r="C6965" s="3" t="s">
        <v>55</v>
      </c>
      <c r="D6965" s="2" t="s">
        <v>49</v>
      </c>
      <c r="E6965" s="3" t="s">
        <v>43</v>
      </c>
      <c r="F6965" s="3">
        <f t="shared" ca="1" si="216"/>
        <v>2</v>
      </c>
      <c r="G6965" s="4">
        <f t="shared" ca="1" si="217"/>
        <v>126</v>
      </c>
      <c r="H6965" s="4">
        <f ca="1">+Data_TABLE[[#This Row],[Qty]]*Data_TABLE[[#This Row],[Unit Price]]</f>
        <v>252</v>
      </c>
      <c r="I6965" s="7">
        <v>42252</v>
      </c>
      <c r="J6965" s="10">
        <f>EOMONTH(Data_TABLE[[#This Row],[Date Sold]],0)</f>
        <v>42277</v>
      </c>
    </row>
    <row r="6966" spans="2:10" x14ac:dyDescent="0.25">
      <c r="B6966" s="1" t="s">
        <v>39</v>
      </c>
      <c r="C6966" s="3" t="s">
        <v>56</v>
      </c>
      <c r="D6966" s="2" t="s">
        <v>52</v>
      </c>
      <c r="E6966" s="3" t="s">
        <v>46</v>
      </c>
      <c r="F6966" s="3">
        <f t="shared" ca="1" si="216"/>
        <v>5</v>
      </c>
      <c r="G6966" s="4">
        <f t="shared" ca="1" si="217"/>
        <v>123</v>
      </c>
      <c r="H6966" s="4">
        <f ca="1">+Data_TABLE[[#This Row],[Qty]]*Data_TABLE[[#This Row],[Unit Price]]</f>
        <v>615</v>
      </c>
      <c r="I6966" s="7">
        <v>42252</v>
      </c>
      <c r="J6966" s="10">
        <f>EOMONTH(Data_TABLE[[#This Row],[Date Sold]],0)</f>
        <v>42277</v>
      </c>
    </row>
    <row r="6967" spans="2:10" x14ac:dyDescent="0.25">
      <c r="B6967" s="1" t="s">
        <v>39</v>
      </c>
      <c r="C6967" s="3" t="s">
        <v>54</v>
      </c>
      <c r="D6967" s="2" t="s">
        <v>48</v>
      </c>
      <c r="E6967" s="3" t="s">
        <v>42</v>
      </c>
      <c r="F6967" s="3">
        <f t="shared" ca="1" si="216"/>
        <v>3</v>
      </c>
      <c r="G6967" s="4">
        <f t="shared" ca="1" si="217"/>
        <v>183</v>
      </c>
      <c r="H6967" s="4">
        <f ca="1">+Data_TABLE[[#This Row],[Qty]]*Data_TABLE[[#This Row],[Unit Price]]</f>
        <v>549</v>
      </c>
      <c r="I6967" s="7">
        <v>42252</v>
      </c>
      <c r="J6967" s="10">
        <f>EOMONTH(Data_TABLE[[#This Row],[Date Sold]],0)</f>
        <v>42277</v>
      </c>
    </row>
    <row r="6968" spans="2:10" x14ac:dyDescent="0.25">
      <c r="B6968" s="1" t="s">
        <v>39</v>
      </c>
      <c r="C6968" s="3" t="s">
        <v>54</v>
      </c>
      <c r="D6968" s="2" t="s">
        <v>48</v>
      </c>
      <c r="E6968" s="3" t="s">
        <v>42</v>
      </c>
      <c r="F6968" s="3">
        <f t="shared" ca="1" si="216"/>
        <v>3</v>
      </c>
      <c r="G6968" s="4">
        <f t="shared" ca="1" si="217"/>
        <v>156</v>
      </c>
      <c r="H6968" s="4">
        <f ca="1">+Data_TABLE[[#This Row],[Qty]]*Data_TABLE[[#This Row],[Unit Price]]</f>
        <v>468</v>
      </c>
      <c r="I6968" s="7">
        <v>42252</v>
      </c>
      <c r="J6968" s="10">
        <f>EOMONTH(Data_TABLE[[#This Row],[Date Sold]],0)</f>
        <v>42277</v>
      </c>
    </row>
    <row r="6969" spans="2:10" x14ac:dyDescent="0.25">
      <c r="B6969" s="1" t="s">
        <v>39</v>
      </c>
      <c r="C6969" s="3" t="s">
        <v>54</v>
      </c>
      <c r="D6969" s="2" t="s">
        <v>48</v>
      </c>
      <c r="E6969" s="3" t="s">
        <v>42</v>
      </c>
      <c r="F6969" s="3">
        <f t="shared" ca="1" si="216"/>
        <v>2</v>
      </c>
      <c r="G6969" s="4">
        <f t="shared" ca="1" si="217"/>
        <v>117</v>
      </c>
      <c r="H6969" s="4">
        <f ca="1">+Data_TABLE[[#This Row],[Qty]]*Data_TABLE[[#This Row],[Unit Price]]</f>
        <v>234</v>
      </c>
      <c r="I6969" s="7">
        <v>42252</v>
      </c>
      <c r="J6969" s="10">
        <f>EOMONTH(Data_TABLE[[#This Row],[Date Sold]],0)</f>
        <v>42277</v>
      </c>
    </row>
    <row r="6970" spans="2:10" x14ac:dyDescent="0.25">
      <c r="B6970" s="1" t="s">
        <v>39</v>
      </c>
      <c r="C6970" s="3" t="s">
        <v>55</v>
      </c>
      <c r="D6970" s="2" t="s">
        <v>49</v>
      </c>
      <c r="E6970" s="3" t="s">
        <v>43</v>
      </c>
      <c r="F6970" s="3">
        <f t="shared" ca="1" si="216"/>
        <v>1</v>
      </c>
      <c r="G6970" s="4">
        <f t="shared" ca="1" si="217"/>
        <v>137</v>
      </c>
      <c r="H6970" s="4">
        <f ca="1">+Data_TABLE[[#This Row],[Qty]]*Data_TABLE[[#This Row],[Unit Price]]</f>
        <v>137</v>
      </c>
      <c r="I6970" s="7">
        <v>42252</v>
      </c>
      <c r="J6970" s="10">
        <f>EOMONTH(Data_TABLE[[#This Row],[Date Sold]],0)</f>
        <v>42277</v>
      </c>
    </row>
    <row r="6971" spans="2:10" x14ac:dyDescent="0.25">
      <c r="B6971" s="1" t="s">
        <v>39</v>
      </c>
      <c r="C6971" s="3" t="s">
        <v>54</v>
      </c>
      <c r="D6971" s="2" t="s">
        <v>48</v>
      </c>
      <c r="E6971" s="3" t="s">
        <v>42</v>
      </c>
      <c r="F6971" s="3">
        <f t="shared" ca="1" si="216"/>
        <v>5</v>
      </c>
      <c r="G6971" s="4">
        <f t="shared" ca="1" si="217"/>
        <v>160</v>
      </c>
      <c r="H6971" s="4">
        <f ca="1">+Data_TABLE[[#This Row],[Qty]]*Data_TABLE[[#This Row],[Unit Price]]</f>
        <v>800</v>
      </c>
      <c r="I6971" s="7">
        <v>42252</v>
      </c>
      <c r="J6971" s="10">
        <f>EOMONTH(Data_TABLE[[#This Row],[Date Sold]],0)</f>
        <v>42277</v>
      </c>
    </row>
    <row r="6972" spans="2:10" x14ac:dyDescent="0.25">
      <c r="B6972" s="1" t="s">
        <v>39</v>
      </c>
      <c r="C6972" s="3" t="s">
        <v>55</v>
      </c>
      <c r="D6972" s="2" t="s">
        <v>49</v>
      </c>
      <c r="E6972" s="3" t="s">
        <v>43</v>
      </c>
      <c r="F6972" s="3">
        <f t="shared" ca="1" si="216"/>
        <v>1</v>
      </c>
      <c r="G6972" s="4">
        <f t="shared" ca="1" si="217"/>
        <v>62</v>
      </c>
      <c r="H6972" s="4">
        <f ca="1">+Data_TABLE[[#This Row],[Qty]]*Data_TABLE[[#This Row],[Unit Price]]</f>
        <v>62</v>
      </c>
      <c r="I6972" s="7">
        <v>42252</v>
      </c>
      <c r="J6972" s="10">
        <f>EOMONTH(Data_TABLE[[#This Row],[Date Sold]],0)</f>
        <v>42277</v>
      </c>
    </row>
    <row r="6973" spans="2:10" x14ac:dyDescent="0.25">
      <c r="B6973" s="1" t="s">
        <v>39</v>
      </c>
      <c r="C6973" s="3" t="s">
        <v>55</v>
      </c>
      <c r="D6973" s="2" t="s">
        <v>49</v>
      </c>
      <c r="E6973" s="3" t="s">
        <v>43</v>
      </c>
      <c r="F6973" s="3">
        <f t="shared" ca="1" si="216"/>
        <v>3</v>
      </c>
      <c r="G6973" s="4">
        <f t="shared" ca="1" si="217"/>
        <v>167</v>
      </c>
      <c r="H6973" s="4">
        <f ca="1">+Data_TABLE[[#This Row],[Qty]]*Data_TABLE[[#This Row],[Unit Price]]</f>
        <v>501</v>
      </c>
      <c r="I6973" s="7">
        <v>42252</v>
      </c>
      <c r="J6973" s="10">
        <f>EOMONTH(Data_TABLE[[#This Row],[Date Sold]],0)</f>
        <v>42277</v>
      </c>
    </row>
    <row r="6974" spans="2:10" x14ac:dyDescent="0.25">
      <c r="B6974" s="1" t="s">
        <v>39</v>
      </c>
      <c r="C6974" s="3" t="s">
        <v>55</v>
      </c>
      <c r="D6974" s="2" t="s">
        <v>49</v>
      </c>
      <c r="E6974" s="3" t="s">
        <v>43</v>
      </c>
      <c r="F6974" s="3">
        <f t="shared" ca="1" si="216"/>
        <v>3</v>
      </c>
      <c r="G6974" s="4">
        <f t="shared" ca="1" si="217"/>
        <v>134</v>
      </c>
      <c r="H6974" s="4">
        <f ca="1">+Data_TABLE[[#This Row],[Qty]]*Data_TABLE[[#This Row],[Unit Price]]</f>
        <v>402</v>
      </c>
      <c r="I6974" s="7">
        <v>42252</v>
      </c>
      <c r="J6974" s="10">
        <f>EOMONTH(Data_TABLE[[#This Row],[Date Sold]],0)</f>
        <v>42277</v>
      </c>
    </row>
    <row r="6975" spans="2:10" x14ac:dyDescent="0.25">
      <c r="B6975" s="1" t="s">
        <v>39</v>
      </c>
      <c r="C6975" s="3" t="s">
        <v>56</v>
      </c>
      <c r="D6975" s="2" t="s">
        <v>50</v>
      </c>
      <c r="E6975" s="3" t="s">
        <v>44</v>
      </c>
      <c r="F6975" s="3">
        <f t="shared" ca="1" si="216"/>
        <v>1</v>
      </c>
      <c r="G6975" s="4">
        <f t="shared" ca="1" si="217"/>
        <v>60</v>
      </c>
      <c r="H6975" s="4">
        <f ca="1">+Data_TABLE[[#This Row],[Qty]]*Data_TABLE[[#This Row],[Unit Price]]</f>
        <v>60</v>
      </c>
      <c r="I6975" s="7">
        <v>42252</v>
      </c>
      <c r="J6975" s="10">
        <f>EOMONTH(Data_TABLE[[#This Row],[Date Sold]],0)</f>
        <v>42277</v>
      </c>
    </row>
    <row r="6976" spans="2:10" x14ac:dyDescent="0.25">
      <c r="B6976" s="1" t="s">
        <v>39</v>
      </c>
      <c r="C6976" s="3" t="s">
        <v>56</v>
      </c>
      <c r="D6976" s="2" t="s">
        <v>50</v>
      </c>
      <c r="E6976" s="3" t="s">
        <v>44</v>
      </c>
      <c r="F6976" s="3">
        <f t="shared" ca="1" si="216"/>
        <v>3</v>
      </c>
      <c r="G6976" s="4">
        <f t="shared" ca="1" si="217"/>
        <v>108</v>
      </c>
      <c r="H6976" s="4">
        <f ca="1">+Data_TABLE[[#This Row],[Qty]]*Data_TABLE[[#This Row],[Unit Price]]</f>
        <v>324</v>
      </c>
      <c r="I6976" s="7">
        <v>42252</v>
      </c>
      <c r="J6976" s="10">
        <f>EOMONTH(Data_TABLE[[#This Row],[Date Sold]],0)</f>
        <v>42277</v>
      </c>
    </row>
    <row r="6977" spans="2:10" x14ac:dyDescent="0.25">
      <c r="B6977" s="1" t="s">
        <v>39</v>
      </c>
      <c r="C6977" s="3" t="s">
        <v>56</v>
      </c>
      <c r="D6977" s="2" t="s">
        <v>52</v>
      </c>
      <c r="E6977" s="3" t="s">
        <v>46</v>
      </c>
      <c r="F6977" s="3">
        <f t="shared" ca="1" si="216"/>
        <v>3</v>
      </c>
      <c r="G6977" s="4">
        <f t="shared" ca="1" si="217"/>
        <v>82</v>
      </c>
      <c r="H6977" s="4">
        <f ca="1">+Data_TABLE[[#This Row],[Qty]]*Data_TABLE[[#This Row],[Unit Price]]</f>
        <v>246</v>
      </c>
      <c r="I6977" s="7">
        <v>42252</v>
      </c>
      <c r="J6977" s="10">
        <f>EOMONTH(Data_TABLE[[#This Row],[Date Sold]],0)</f>
        <v>42277</v>
      </c>
    </row>
    <row r="6978" spans="2:10" x14ac:dyDescent="0.25">
      <c r="B6978" s="1" t="s">
        <v>39</v>
      </c>
      <c r="C6978" s="3" t="s">
        <v>56</v>
      </c>
      <c r="D6978" s="2" t="s">
        <v>52</v>
      </c>
      <c r="E6978" s="3" t="s">
        <v>46</v>
      </c>
      <c r="F6978" s="3">
        <f t="shared" ca="1" si="216"/>
        <v>4</v>
      </c>
      <c r="G6978" s="4">
        <f t="shared" ca="1" si="217"/>
        <v>131</v>
      </c>
      <c r="H6978" s="4">
        <f ca="1">+Data_TABLE[[#This Row],[Qty]]*Data_TABLE[[#This Row],[Unit Price]]</f>
        <v>524</v>
      </c>
      <c r="I6978" s="7">
        <v>42252</v>
      </c>
      <c r="J6978" s="10">
        <f>EOMONTH(Data_TABLE[[#This Row],[Date Sold]],0)</f>
        <v>42277</v>
      </c>
    </row>
    <row r="6979" spans="2:10" x14ac:dyDescent="0.25">
      <c r="B6979" s="1" t="s">
        <v>39</v>
      </c>
      <c r="C6979" s="3" t="s">
        <v>56</v>
      </c>
      <c r="D6979" s="2" t="s">
        <v>50</v>
      </c>
      <c r="E6979" s="3" t="s">
        <v>44</v>
      </c>
      <c r="F6979" s="3">
        <f t="shared" ca="1" si="216"/>
        <v>2</v>
      </c>
      <c r="G6979" s="4">
        <f t="shared" ca="1" si="217"/>
        <v>110</v>
      </c>
      <c r="H6979" s="4">
        <f ca="1">+Data_TABLE[[#This Row],[Qty]]*Data_TABLE[[#This Row],[Unit Price]]</f>
        <v>220</v>
      </c>
      <c r="I6979" s="7">
        <v>42252</v>
      </c>
      <c r="J6979" s="10">
        <f>EOMONTH(Data_TABLE[[#This Row],[Date Sold]],0)</f>
        <v>42277</v>
      </c>
    </row>
    <row r="6980" spans="2:10" x14ac:dyDescent="0.25">
      <c r="B6980" s="1" t="s">
        <v>39</v>
      </c>
      <c r="C6980" s="3" t="s">
        <v>55</v>
      </c>
      <c r="D6980" s="2" t="s">
        <v>51</v>
      </c>
      <c r="E6980" s="3" t="s">
        <v>45</v>
      </c>
      <c r="F6980" s="3">
        <f t="shared" ca="1" si="216"/>
        <v>5</v>
      </c>
      <c r="G6980" s="4">
        <f t="shared" ca="1" si="217"/>
        <v>76</v>
      </c>
      <c r="H6980" s="4">
        <f ca="1">+Data_TABLE[[#This Row],[Qty]]*Data_TABLE[[#This Row],[Unit Price]]</f>
        <v>380</v>
      </c>
      <c r="I6980" s="7">
        <v>42252</v>
      </c>
      <c r="J6980" s="10">
        <f>EOMONTH(Data_TABLE[[#This Row],[Date Sold]],0)</f>
        <v>42277</v>
      </c>
    </row>
    <row r="6981" spans="2:10" x14ac:dyDescent="0.25">
      <c r="B6981" s="1" t="s">
        <v>39</v>
      </c>
      <c r="C6981" s="3" t="s">
        <v>56</v>
      </c>
      <c r="D6981" s="2" t="s">
        <v>52</v>
      </c>
      <c r="E6981" s="3" t="s">
        <v>46</v>
      </c>
      <c r="F6981" s="3">
        <f t="shared" ca="1" si="216"/>
        <v>4</v>
      </c>
      <c r="G6981" s="4">
        <f t="shared" ca="1" si="217"/>
        <v>192</v>
      </c>
      <c r="H6981" s="4">
        <f ca="1">+Data_TABLE[[#This Row],[Qty]]*Data_TABLE[[#This Row],[Unit Price]]</f>
        <v>768</v>
      </c>
      <c r="I6981" s="7">
        <v>42252</v>
      </c>
      <c r="J6981" s="10">
        <f>EOMONTH(Data_TABLE[[#This Row],[Date Sold]],0)</f>
        <v>42277</v>
      </c>
    </row>
    <row r="6982" spans="2:10" x14ac:dyDescent="0.25">
      <c r="B6982" s="1" t="s">
        <v>39</v>
      </c>
      <c r="C6982" s="3" t="s">
        <v>55</v>
      </c>
      <c r="D6982" s="2" t="s">
        <v>49</v>
      </c>
      <c r="E6982" s="3" t="s">
        <v>43</v>
      </c>
      <c r="F6982" s="3">
        <f t="shared" ca="1" si="216"/>
        <v>3</v>
      </c>
      <c r="G6982" s="4">
        <f t="shared" ca="1" si="217"/>
        <v>163</v>
      </c>
      <c r="H6982" s="4">
        <f ca="1">+Data_TABLE[[#This Row],[Qty]]*Data_TABLE[[#This Row],[Unit Price]]</f>
        <v>489</v>
      </c>
      <c r="I6982" s="7">
        <v>42252</v>
      </c>
      <c r="J6982" s="10">
        <f>EOMONTH(Data_TABLE[[#This Row],[Date Sold]],0)</f>
        <v>42277</v>
      </c>
    </row>
    <row r="6983" spans="2:10" x14ac:dyDescent="0.25">
      <c r="B6983" s="1" t="s">
        <v>39</v>
      </c>
      <c r="C6983" s="3" t="s">
        <v>55</v>
      </c>
      <c r="D6983" s="2" t="s">
        <v>51</v>
      </c>
      <c r="E6983" s="3" t="s">
        <v>45</v>
      </c>
      <c r="F6983" s="3">
        <f t="shared" ca="1" si="216"/>
        <v>4</v>
      </c>
      <c r="G6983" s="4">
        <f t="shared" ca="1" si="217"/>
        <v>94</v>
      </c>
      <c r="H6983" s="4">
        <f ca="1">+Data_TABLE[[#This Row],[Qty]]*Data_TABLE[[#This Row],[Unit Price]]</f>
        <v>376</v>
      </c>
      <c r="I6983" s="7">
        <v>42252</v>
      </c>
      <c r="J6983" s="10">
        <f>EOMONTH(Data_TABLE[[#This Row],[Date Sold]],0)</f>
        <v>42277</v>
      </c>
    </row>
    <row r="6984" spans="2:10" x14ac:dyDescent="0.25">
      <c r="B6984" s="1" t="s">
        <v>39</v>
      </c>
      <c r="C6984" s="3" t="s">
        <v>56</v>
      </c>
      <c r="D6984" s="2" t="s">
        <v>50</v>
      </c>
      <c r="E6984" s="3" t="s">
        <v>44</v>
      </c>
      <c r="F6984" s="3">
        <f t="shared" ca="1" si="216"/>
        <v>3</v>
      </c>
      <c r="G6984" s="4">
        <f t="shared" ca="1" si="217"/>
        <v>154</v>
      </c>
      <c r="H6984" s="4">
        <f ca="1">+Data_TABLE[[#This Row],[Qty]]*Data_TABLE[[#This Row],[Unit Price]]</f>
        <v>462</v>
      </c>
      <c r="I6984" s="7">
        <v>42252</v>
      </c>
      <c r="J6984" s="10">
        <f>EOMONTH(Data_TABLE[[#This Row],[Date Sold]],0)</f>
        <v>42277</v>
      </c>
    </row>
    <row r="6985" spans="2:10" x14ac:dyDescent="0.25">
      <c r="B6985" s="1" t="s">
        <v>39</v>
      </c>
      <c r="C6985" s="3" t="s">
        <v>55</v>
      </c>
      <c r="D6985" s="2" t="s">
        <v>49</v>
      </c>
      <c r="E6985" s="3" t="s">
        <v>43</v>
      </c>
      <c r="F6985" s="3">
        <f t="shared" ca="1" si="216"/>
        <v>4</v>
      </c>
      <c r="G6985" s="4">
        <f t="shared" ca="1" si="217"/>
        <v>86</v>
      </c>
      <c r="H6985" s="4">
        <f ca="1">+Data_TABLE[[#This Row],[Qty]]*Data_TABLE[[#This Row],[Unit Price]]</f>
        <v>344</v>
      </c>
      <c r="I6985" s="7">
        <v>42252</v>
      </c>
      <c r="J6985" s="10">
        <f>EOMONTH(Data_TABLE[[#This Row],[Date Sold]],0)</f>
        <v>42277</v>
      </c>
    </row>
    <row r="6986" spans="2:10" x14ac:dyDescent="0.25">
      <c r="B6986" s="1" t="s">
        <v>39</v>
      </c>
      <c r="C6986" s="3" t="s">
        <v>56</v>
      </c>
      <c r="D6986" s="2" t="s">
        <v>52</v>
      </c>
      <c r="E6986" s="3" t="s">
        <v>46</v>
      </c>
      <c r="F6986" s="3">
        <f t="shared" ca="1" si="216"/>
        <v>2</v>
      </c>
      <c r="G6986" s="4">
        <f t="shared" ca="1" si="217"/>
        <v>157</v>
      </c>
      <c r="H6986" s="4">
        <f ca="1">+Data_TABLE[[#This Row],[Qty]]*Data_TABLE[[#This Row],[Unit Price]]</f>
        <v>314</v>
      </c>
      <c r="I6986" s="7">
        <v>42252</v>
      </c>
      <c r="J6986" s="10">
        <f>EOMONTH(Data_TABLE[[#This Row],[Date Sold]],0)</f>
        <v>42277</v>
      </c>
    </row>
    <row r="6987" spans="2:10" x14ac:dyDescent="0.25">
      <c r="B6987" s="1" t="s">
        <v>39</v>
      </c>
      <c r="C6987" s="3" t="s">
        <v>56</v>
      </c>
      <c r="D6987" s="2" t="s">
        <v>50</v>
      </c>
      <c r="E6987" s="3" t="s">
        <v>44</v>
      </c>
      <c r="F6987" s="3">
        <f t="shared" ca="1" si="216"/>
        <v>5</v>
      </c>
      <c r="G6987" s="4">
        <f t="shared" ca="1" si="217"/>
        <v>183</v>
      </c>
      <c r="H6987" s="4">
        <f ca="1">+Data_TABLE[[#This Row],[Qty]]*Data_TABLE[[#This Row],[Unit Price]]</f>
        <v>915</v>
      </c>
      <c r="I6987" s="7">
        <v>42252</v>
      </c>
      <c r="J6987" s="10">
        <f>EOMONTH(Data_TABLE[[#This Row],[Date Sold]],0)</f>
        <v>42277</v>
      </c>
    </row>
    <row r="6988" spans="2:10" x14ac:dyDescent="0.25">
      <c r="B6988" s="1" t="s">
        <v>39</v>
      </c>
      <c r="C6988" s="3" t="s">
        <v>56</v>
      </c>
      <c r="D6988" s="2" t="s">
        <v>52</v>
      </c>
      <c r="E6988" s="3" t="s">
        <v>46</v>
      </c>
      <c r="F6988" s="3">
        <f t="shared" ca="1" si="216"/>
        <v>2</v>
      </c>
      <c r="G6988" s="4">
        <f t="shared" ca="1" si="217"/>
        <v>137</v>
      </c>
      <c r="H6988" s="4">
        <f ca="1">+Data_TABLE[[#This Row],[Qty]]*Data_TABLE[[#This Row],[Unit Price]]</f>
        <v>274</v>
      </c>
      <c r="I6988" s="7">
        <v>42252</v>
      </c>
      <c r="J6988" s="10">
        <f>EOMONTH(Data_TABLE[[#This Row],[Date Sold]],0)</f>
        <v>42277</v>
      </c>
    </row>
    <row r="6989" spans="2:10" x14ac:dyDescent="0.25">
      <c r="B6989" s="1" t="s">
        <v>39</v>
      </c>
      <c r="C6989" s="3" t="s">
        <v>55</v>
      </c>
      <c r="D6989" s="2" t="s">
        <v>51</v>
      </c>
      <c r="E6989" s="3" t="s">
        <v>45</v>
      </c>
      <c r="F6989" s="3">
        <f t="shared" ca="1" si="216"/>
        <v>1</v>
      </c>
      <c r="G6989" s="4">
        <f t="shared" ca="1" si="217"/>
        <v>157</v>
      </c>
      <c r="H6989" s="4">
        <f ca="1">+Data_TABLE[[#This Row],[Qty]]*Data_TABLE[[#This Row],[Unit Price]]</f>
        <v>157</v>
      </c>
      <c r="I6989" s="7">
        <v>42252</v>
      </c>
      <c r="J6989" s="10">
        <f>EOMONTH(Data_TABLE[[#This Row],[Date Sold]],0)</f>
        <v>42277</v>
      </c>
    </row>
    <row r="6990" spans="2:10" x14ac:dyDescent="0.25">
      <c r="B6990" s="1" t="s">
        <v>39</v>
      </c>
      <c r="C6990" s="3" t="s">
        <v>55</v>
      </c>
      <c r="D6990" s="2" t="s">
        <v>49</v>
      </c>
      <c r="E6990" s="3" t="s">
        <v>43</v>
      </c>
      <c r="F6990" s="3">
        <f t="shared" ca="1" si="216"/>
        <v>2</v>
      </c>
      <c r="G6990" s="4">
        <f t="shared" ca="1" si="217"/>
        <v>92</v>
      </c>
      <c r="H6990" s="4">
        <f ca="1">+Data_TABLE[[#This Row],[Qty]]*Data_TABLE[[#This Row],[Unit Price]]</f>
        <v>184</v>
      </c>
      <c r="I6990" s="7">
        <v>42252</v>
      </c>
      <c r="J6990" s="10">
        <f>EOMONTH(Data_TABLE[[#This Row],[Date Sold]],0)</f>
        <v>42277</v>
      </c>
    </row>
    <row r="6991" spans="2:10" x14ac:dyDescent="0.25">
      <c r="B6991" s="1" t="s">
        <v>39</v>
      </c>
      <c r="C6991" s="3" t="s">
        <v>54</v>
      </c>
      <c r="D6991" s="2" t="s">
        <v>48</v>
      </c>
      <c r="E6991" s="3" t="s">
        <v>42</v>
      </c>
      <c r="F6991" s="3">
        <f t="shared" ca="1" si="216"/>
        <v>1</v>
      </c>
      <c r="G6991" s="4">
        <f t="shared" ca="1" si="217"/>
        <v>200</v>
      </c>
      <c r="H6991" s="4">
        <f ca="1">+Data_TABLE[[#This Row],[Qty]]*Data_TABLE[[#This Row],[Unit Price]]</f>
        <v>200</v>
      </c>
      <c r="I6991" s="7">
        <v>42252</v>
      </c>
      <c r="J6991" s="10">
        <f>EOMONTH(Data_TABLE[[#This Row],[Date Sold]],0)</f>
        <v>42277</v>
      </c>
    </row>
    <row r="6992" spans="2:10" x14ac:dyDescent="0.25">
      <c r="B6992" s="1" t="s">
        <v>39</v>
      </c>
      <c r="C6992" s="3" t="s">
        <v>55</v>
      </c>
      <c r="D6992" s="2" t="s">
        <v>49</v>
      </c>
      <c r="E6992" s="3" t="s">
        <v>43</v>
      </c>
      <c r="F6992" s="3">
        <f t="shared" ca="1" si="216"/>
        <v>1</v>
      </c>
      <c r="G6992" s="4">
        <f t="shared" ca="1" si="217"/>
        <v>106</v>
      </c>
      <c r="H6992" s="4">
        <f ca="1">+Data_TABLE[[#This Row],[Qty]]*Data_TABLE[[#This Row],[Unit Price]]</f>
        <v>106</v>
      </c>
      <c r="I6992" s="7">
        <v>42252</v>
      </c>
      <c r="J6992" s="10">
        <f>EOMONTH(Data_TABLE[[#This Row],[Date Sold]],0)</f>
        <v>42277</v>
      </c>
    </row>
    <row r="6993" spans="2:10" x14ac:dyDescent="0.25">
      <c r="B6993" s="1" t="s">
        <v>39</v>
      </c>
      <c r="C6993" s="3" t="s">
        <v>56</v>
      </c>
      <c r="D6993" s="2" t="s">
        <v>50</v>
      </c>
      <c r="E6993" s="3" t="s">
        <v>44</v>
      </c>
      <c r="F6993" s="3">
        <f t="shared" ca="1" si="216"/>
        <v>3</v>
      </c>
      <c r="G6993" s="4">
        <f t="shared" ca="1" si="217"/>
        <v>153</v>
      </c>
      <c r="H6993" s="4">
        <f ca="1">+Data_TABLE[[#This Row],[Qty]]*Data_TABLE[[#This Row],[Unit Price]]</f>
        <v>459</v>
      </c>
      <c r="I6993" s="7">
        <v>42252</v>
      </c>
      <c r="J6993" s="10">
        <f>EOMONTH(Data_TABLE[[#This Row],[Date Sold]],0)</f>
        <v>42277</v>
      </c>
    </row>
    <row r="6994" spans="2:10" x14ac:dyDescent="0.25">
      <c r="B6994" s="1" t="s">
        <v>39</v>
      </c>
      <c r="C6994" s="3" t="s">
        <v>55</v>
      </c>
      <c r="D6994" s="2" t="s">
        <v>51</v>
      </c>
      <c r="E6994" s="3" t="s">
        <v>45</v>
      </c>
      <c r="F6994" s="3">
        <f t="shared" ca="1" si="216"/>
        <v>1</v>
      </c>
      <c r="G6994" s="4">
        <f t="shared" ca="1" si="217"/>
        <v>169</v>
      </c>
      <c r="H6994" s="4">
        <f ca="1">+Data_TABLE[[#This Row],[Qty]]*Data_TABLE[[#This Row],[Unit Price]]</f>
        <v>169</v>
      </c>
      <c r="I6994" s="7">
        <v>42252</v>
      </c>
      <c r="J6994" s="10">
        <f>EOMONTH(Data_TABLE[[#This Row],[Date Sold]],0)</f>
        <v>42277</v>
      </c>
    </row>
    <row r="6995" spans="2:10" x14ac:dyDescent="0.25">
      <c r="B6995" s="1" t="s">
        <v>39</v>
      </c>
      <c r="C6995" s="3" t="s">
        <v>55</v>
      </c>
      <c r="D6995" s="2" t="s">
        <v>51</v>
      </c>
      <c r="E6995" s="3" t="s">
        <v>45</v>
      </c>
      <c r="F6995" s="3">
        <f t="shared" ca="1" si="216"/>
        <v>2</v>
      </c>
      <c r="G6995" s="4">
        <f t="shared" ca="1" si="217"/>
        <v>160</v>
      </c>
      <c r="H6995" s="4">
        <f ca="1">+Data_TABLE[[#This Row],[Qty]]*Data_TABLE[[#This Row],[Unit Price]]</f>
        <v>320</v>
      </c>
      <c r="I6995" s="7">
        <v>42252</v>
      </c>
      <c r="J6995" s="10">
        <f>EOMONTH(Data_TABLE[[#This Row],[Date Sold]],0)</f>
        <v>42277</v>
      </c>
    </row>
    <row r="6996" spans="2:10" x14ac:dyDescent="0.25">
      <c r="B6996" s="1" t="s">
        <v>39</v>
      </c>
      <c r="C6996" s="3" t="s">
        <v>55</v>
      </c>
      <c r="D6996" s="2" t="s">
        <v>51</v>
      </c>
      <c r="E6996" s="3" t="s">
        <v>45</v>
      </c>
      <c r="F6996" s="3">
        <f t="shared" ca="1" si="216"/>
        <v>1</v>
      </c>
      <c r="G6996" s="4">
        <f t="shared" ca="1" si="217"/>
        <v>183</v>
      </c>
      <c r="H6996" s="4">
        <f ca="1">+Data_TABLE[[#This Row],[Qty]]*Data_TABLE[[#This Row],[Unit Price]]</f>
        <v>183</v>
      </c>
      <c r="I6996" s="7">
        <v>42252</v>
      </c>
      <c r="J6996" s="10">
        <f>EOMONTH(Data_TABLE[[#This Row],[Date Sold]],0)</f>
        <v>42277</v>
      </c>
    </row>
    <row r="6997" spans="2:10" x14ac:dyDescent="0.25">
      <c r="B6997" s="1" t="s">
        <v>39</v>
      </c>
      <c r="C6997" s="3" t="s">
        <v>56</v>
      </c>
      <c r="D6997" s="2" t="s">
        <v>52</v>
      </c>
      <c r="E6997" s="3" t="s">
        <v>46</v>
      </c>
      <c r="F6997" s="3">
        <f t="shared" ca="1" si="216"/>
        <v>3</v>
      </c>
      <c r="G6997" s="4">
        <f t="shared" ca="1" si="217"/>
        <v>176</v>
      </c>
      <c r="H6997" s="4">
        <f ca="1">+Data_TABLE[[#This Row],[Qty]]*Data_TABLE[[#This Row],[Unit Price]]</f>
        <v>528</v>
      </c>
      <c r="I6997" s="7">
        <v>42252</v>
      </c>
      <c r="J6997" s="10">
        <f>EOMONTH(Data_TABLE[[#This Row],[Date Sold]],0)</f>
        <v>42277</v>
      </c>
    </row>
    <row r="6998" spans="2:10" x14ac:dyDescent="0.25">
      <c r="B6998" s="1" t="s">
        <v>39</v>
      </c>
      <c r="C6998" s="3" t="s">
        <v>56</v>
      </c>
      <c r="D6998" s="2" t="s">
        <v>52</v>
      </c>
      <c r="E6998" s="3" t="s">
        <v>46</v>
      </c>
      <c r="F6998" s="3">
        <f t="shared" ca="1" si="216"/>
        <v>3</v>
      </c>
      <c r="G6998" s="4">
        <f t="shared" ca="1" si="217"/>
        <v>159</v>
      </c>
      <c r="H6998" s="4">
        <f ca="1">+Data_TABLE[[#This Row],[Qty]]*Data_TABLE[[#This Row],[Unit Price]]</f>
        <v>477</v>
      </c>
      <c r="I6998" s="7">
        <v>42252</v>
      </c>
      <c r="J6998" s="10">
        <f>EOMONTH(Data_TABLE[[#This Row],[Date Sold]],0)</f>
        <v>42277</v>
      </c>
    </row>
    <row r="6999" spans="2:10" x14ac:dyDescent="0.25">
      <c r="B6999" s="1" t="s">
        <v>39</v>
      </c>
      <c r="C6999" s="3" t="s">
        <v>56</v>
      </c>
      <c r="D6999" s="2" t="s">
        <v>50</v>
      </c>
      <c r="E6999" s="3" t="s">
        <v>44</v>
      </c>
      <c r="F6999" s="3">
        <f t="shared" ca="1" si="216"/>
        <v>1</v>
      </c>
      <c r="G6999" s="4">
        <f t="shared" ca="1" si="217"/>
        <v>72</v>
      </c>
      <c r="H6999" s="4">
        <f ca="1">+Data_TABLE[[#This Row],[Qty]]*Data_TABLE[[#This Row],[Unit Price]]</f>
        <v>72</v>
      </c>
      <c r="I6999" s="7">
        <v>42252</v>
      </c>
      <c r="J6999" s="10">
        <f>EOMONTH(Data_TABLE[[#This Row],[Date Sold]],0)</f>
        <v>42277</v>
      </c>
    </row>
    <row r="7000" spans="2:10" x14ac:dyDescent="0.25">
      <c r="B7000" s="1" t="s">
        <v>39</v>
      </c>
      <c r="C7000" s="3" t="s">
        <v>54</v>
      </c>
      <c r="D7000" s="2" t="s">
        <v>48</v>
      </c>
      <c r="E7000" s="3" t="s">
        <v>42</v>
      </c>
      <c r="F7000" s="3">
        <f t="shared" ca="1" si="216"/>
        <v>5</v>
      </c>
      <c r="G7000" s="4">
        <f t="shared" ca="1" si="217"/>
        <v>164</v>
      </c>
      <c r="H7000" s="4">
        <f ca="1">+Data_TABLE[[#This Row],[Qty]]*Data_TABLE[[#This Row],[Unit Price]]</f>
        <v>820</v>
      </c>
      <c r="I7000" s="7">
        <v>42252</v>
      </c>
      <c r="J7000" s="10">
        <f>EOMONTH(Data_TABLE[[#This Row],[Date Sold]],0)</f>
        <v>42277</v>
      </c>
    </row>
    <row r="7001" spans="2:10" x14ac:dyDescent="0.25">
      <c r="B7001" s="1" t="s">
        <v>39</v>
      </c>
      <c r="C7001" s="3" t="s">
        <v>55</v>
      </c>
      <c r="D7001" s="2" t="s">
        <v>51</v>
      </c>
      <c r="E7001" s="3" t="s">
        <v>45</v>
      </c>
      <c r="F7001" s="3">
        <f t="shared" ca="1" si="216"/>
        <v>1</v>
      </c>
      <c r="G7001" s="4">
        <f t="shared" ca="1" si="217"/>
        <v>179</v>
      </c>
      <c r="H7001" s="4">
        <f ca="1">+Data_TABLE[[#This Row],[Qty]]*Data_TABLE[[#This Row],[Unit Price]]</f>
        <v>179</v>
      </c>
      <c r="I7001" s="7">
        <v>42252</v>
      </c>
      <c r="J7001" s="10">
        <f>EOMONTH(Data_TABLE[[#This Row],[Date Sold]],0)</f>
        <v>42277</v>
      </c>
    </row>
    <row r="7002" spans="2:10" x14ac:dyDescent="0.25">
      <c r="B7002" s="1" t="s">
        <v>39</v>
      </c>
      <c r="C7002" s="3" t="s">
        <v>56</v>
      </c>
      <c r="D7002" s="2" t="s">
        <v>52</v>
      </c>
      <c r="E7002" s="3" t="s">
        <v>46</v>
      </c>
      <c r="F7002" s="3">
        <f t="shared" ca="1" si="216"/>
        <v>4</v>
      </c>
      <c r="G7002" s="4">
        <f t="shared" ca="1" si="217"/>
        <v>190</v>
      </c>
      <c r="H7002" s="4">
        <f ca="1">+Data_TABLE[[#This Row],[Qty]]*Data_TABLE[[#This Row],[Unit Price]]</f>
        <v>760</v>
      </c>
      <c r="I7002" s="7">
        <v>42252</v>
      </c>
      <c r="J7002" s="10">
        <f>EOMONTH(Data_TABLE[[#This Row],[Date Sold]],0)</f>
        <v>42277</v>
      </c>
    </row>
    <row r="7003" spans="2:10" x14ac:dyDescent="0.25">
      <c r="B7003" s="1" t="s">
        <v>39</v>
      </c>
      <c r="C7003" s="3" t="s">
        <v>56</v>
      </c>
      <c r="D7003" s="2" t="s">
        <v>50</v>
      </c>
      <c r="E7003" s="3" t="s">
        <v>44</v>
      </c>
      <c r="F7003" s="3">
        <f t="shared" ca="1" si="216"/>
        <v>4</v>
      </c>
      <c r="G7003" s="4">
        <f t="shared" ca="1" si="217"/>
        <v>94</v>
      </c>
      <c r="H7003" s="4">
        <f ca="1">+Data_TABLE[[#This Row],[Qty]]*Data_TABLE[[#This Row],[Unit Price]]</f>
        <v>376</v>
      </c>
      <c r="I7003" s="7">
        <v>42253</v>
      </c>
      <c r="J7003" s="10">
        <f>EOMONTH(Data_TABLE[[#This Row],[Date Sold]],0)</f>
        <v>42277</v>
      </c>
    </row>
    <row r="7004" spans="2:10" x14ac:dyDescent="0.25">
      <c r="B7004" s="1" t="s">
        <v>39</v>
      </c>
      <c r="C7004" s="3" t="s">
        <v>54</v>
      </c>
      <c r="D7004" s="2" t="s">
        <v>48</v>
      </c>
      <c r="E7004" s="3" t="s">
        <v>42</v>
      </c>
      <c r="F7004" s="3">
        <f t="shared" ca="1" si="216"/>
        <v>5</v>
      </c>
      <c r="G7004" s="4">
        <f t="shared" ca="1" si="217"/>
        <v>161</v>
      </c>
      <c r="H7004" s="4">
        <f ca="1">+Data_TABLE[[#This Row],[Qty]]*Data_TABLE[[#This Row],[Unit Price]]</f>
        <v>805</v>
      </c>
      <c r="I7004" s="7">
        <v>42253</v>
      </c>
      <c r="J7004" s="10">
        <f>EOMONTH(Data_TABLE[[#This Row],[Date Sold]],0)</f>
        <v>42277</v>
      </c>
    </row>
    <row r="7005" spans="2:10" x14ac:dyDescent="0.25">
      <c r="B7005" s="1" t="s">
        <v>39</v>
      </c>
      <c r="C7005" s="3" t="s">
        <v>56</v>
      </c>
      <c r="D7005" s="2" t="s">
        <v>52</v>
      </c>
      <c r="E7005" s="3" t="s">
        <v>46</v>
      </c>
      <c r="F7005" s="3">
        <f t="shared" ca="1" si="216"/>
        <v>1</v>
      </c>
      <c r="G7005" s="4">
        <f t="shared" ca="1" si="217"/>
        <v>188</v>
      </c>
      <c r="H7005" s="4">
        <f ca="1">+Data_TABLE[[#This Row],[Qty]]*Data_TABLE[[#This Row],[Unit Price]]</f>
        <v>188</v>
      </c>
      <c r="I7005" s="7">
        <v>42253</v>
      </c>
      <c r="J7005" s="10">
        <f>EOMONTH(Data_TABLE[[#This Row],[Date Sold]],0)</f>
        <v>42277</v>
      </c>
    </row>
    <row r="7006" spans="2:10" x14ac:dyDescent="0.25">
      <c r="B7006" s="1" t="s">
        <v>39</v>
      </c>
      <c r="C7006" s="3" t="s">
        <v>56</v>
      </c>
      <c r="D7006" s="2" t="s">
        <v>52</v>
      </c>
      <c r="E7006" s="3" t="s">
        <v>46</v>
      </c>
      <c r="F7006" s="3">
        <f t="shared" ca="1" si="216"/>
        <v>1</v>
      </c>
      <c r="G7006" s="4">
        <f t="shared" ca="1" si="217"/>
        <v>112</v>
      </c>
      <c r="H7006" s="4">
        <f ca="1">+Data_TABLE[[#This Row],[Qty]]*Data_TABLE[[#This Row],[Unit Price]]</f>
        <v>112</v>
      </c>
      <c r="I7006" s="7">
        <v>42253</v>
      </c>
      <c r="J7006" s="10">
        <f>EOMONTH(Data_TABLE[[#This Row],[Date Sold]],0)</f>
        <v>42277</v>
      </c>
    </row>
    <row r="7007" spans="2:10" x14ac:dyDescent="0.25">
      <c r="B7007" s="1" t="s">
        <v>39</v>
      </c>
      <c r="C7007" s="3" t="s">
        <v>56</v>
      </c>
      <c r="D7007" s="2" t="s">
        <v>50</v>
      </c>
      <c r="E7007" s="3" t="s">
        <v>44</v>
      </c>
      <c r="F7007" s="3">
        <f t="shared" ca="1" si="216"/>
        <v>4</v>
      </c>
      <c r="G7007" s="4">
        <f t="shared" ca="1" si="217"/>
        <v>125</v>
      </c>
      <c r="H7007" s="4">
        <f ca="1">+Data_TABLE[[#This Row],[Qty]]*Data_TABLE[[#This Row],[Unit Price]]</f>
        <v>500</v>
      </c>
      <c r="I7007" s="7">
        <v>42253</v>
      </c>
      <c r="J7007" s="10">
        <f>EOMONTH(Data_TABLE[[#This Row],[Date Sold]],0)</f>
        <v>42277</v>
      </c>
    </row>
    <row r="7008" spans="2:10" x14ac:dyDescent="0.25">
      <c r="B7008" s="1" t="s">
        <v>39</v>
      </c>
      <c r="C7008" s="3" t="s">
        <v>56</v>
      </c>
      <c r="D7008" s="2" t="s">
        <v>50</v>
      </c>
      <c r="E7008" s="3" t="s">
        <v>44</v>
      </c>
      <c r="F7008" s="3">
        <f t="shared" ca="1" si="216"/>
        <v>4</v>
      </c>
      <c r="G7008" s="4">
        <f t="shared" ca="1" si="217"/>
        <v>133</v>
      </c>
      <c r="H7008" s="4">
        <f ca="1">+Data_TABLE[[#This Row],[Qty]]*Data_TABLE[[#This Row],[Unit Price]]</f>
        <v>532</v>
      </c>
      <c r="I7008" s="7">
        <v>42253</v>
      </c>
      <c r="J7008" s="10">
        <f>EOMONTH(Data_TABLE[[#This Row],[Date Sold]],0)</f>
        <v>42277</v>
      </c>
    </row>
    <row r="7009" spans="2:10" x14ac:dyDescent="0.25">
      <c r="B7009" s="1" t="s">
        <v>39</v>
      </c>
      <c r="C7009" s="3" t="s">
        <v>55</v>
      </c>
      <c r="D7009" s="2" t="s">
        <v>51</v>
      </c>
      <c r="E7009" s="3" t="s">
        <v>45</v>
      </c>
      <c r="F7009" s="3">
        <f t="shared" ca="1" si="216"/>
        <v>4</v>
      </c>
      <c r="G7009" s="4">
        <f t="shared" ca="1" si="217"/>
        <v>102</v>
      </c>
      <c r="H7009" s="4">
        <f ca="1">+Data_TABLE[[#This Row],[Qty]]*Data_TABLE[[#This Row],[Unit Price]]</f>
        <v>408</v>
      </c>
      <c r="I7009" s="7">
        <v>42253</v>
      </c>
      <c r="J7009" s="10">
        <f>EOMONTH(Data_TABLE[[#This Row],[Date Sold]],0)</f>
        <v>42277</v>
      </c>
    </row>
    <row r="7010" spans="2:10" x14ac:dyDescent="0.25">
      <c r="B7010" s="1" t="s">
        <v>39</v>
      </c>
      <c r="C7010" s="3" t="s">
        <v>55</v>
      </c>
      <c r="D7010" s="2" t="s">
        <v>51</v>
      </c>
      <c r="E7010" s="3" t="s">
        <v>45</v>
      </c>
      <c r="F7010" s="3">
        <f t="shared" ca="1" si="216"/>
        <v>4</v>
      </c>
      <c r="G7010" s="4">
        <f t="shared" ca="1" si="217"/>
        <v>100</v>
      </c>
      <c r="H7010" s="4">
        <f ca="1">+Data_TABLE[[#This Row],[Qty]]*Data_TABLE[[#This Row],[Unit Price]]</f>
        <v>400</v>
      </c>
      <c r="I7010" s="7">
        <v>42253</v>
      </c>
      <c r="J7010" s="10">
        <f>EOMONTH(Data_TABLE[[#This Row],[Date Sold]],0)</f>
        <v>42277</v>
      </c>
    </row>
    <row r="7011" spans="2:10" x14ac:dyDescent="0.25">
      <c r="B7011" s="1" t="s">
        <v>39</v>
      </c>
      <c r="C7011" s="3" t="s">
        <v>56</v>
      </c>
      <c r="D7011" s="2" t="s">
        <v>52</v>
      </c>
      <c r="E7011" s="3" t="s">
        <v>46</v>
      </c>
      <c r="F7011" s="3">
        <f t="shared" ca="1" si="216"/>
        <v>2</v>
      </c>
      <c r="G7011" s="4">
        <f t="shared" ca="1" si="217"/>
        <v>108</v>
      </c>
      <c r="H7011" s="4">
        <f ca="1">+Data_TABLE[[#This Row],[Qty]]*Data_TABLE[[#This Row],[Unit Price]]</f>
        <v>216</v>
      </c>
      <c r="I7011" s="7">
        <v>42253</v>
      </c>
      <c r="J7011" s="10">
        <f>EOMONTH(Data_TABLE[[#This Row],[Date Sold]],0)</f>
        <v>42277</v>
      </c>
    </row>
    <row r="7012" spans="2:10" x14ac:dyDescent="0.25">
      <c r="B7012" s="1" t="s">
        <v>39</v>
      </c>
      <c r="C7012" s="3" t="s">
        <v>55</v>
      </c>
      <c r="D7012" s="2" t="s">
        <v>49</v>
      </c>
      <c r="E7012" s="3" t="s">
        <v>43</v>
      </c>
      <c r="F7012" s="3">
        <f t="shared" ca="1" si="216"/>
        <v>1</v>
      </c>
      <c r="G7012" s="4">
        <f t="shared" ca="1" si="217"/>
        <v>165</v>
      </c>
      <c r="H7012" s="4">
        <f ca="1">+Data_TABLE[[#This Row],[Qty]]*Data_TABLE[[#This Row],[Unit Price]]</f>
        <v>165</v>
      </c>
      <c r="I7012" s="7">
        <v>42253</v>
      </c>
      <c r="J7012" s="10">
        <f>EOMONTH(Data_TABLE[[#This Row],[Date Sold]],0)</f>
        <v>42277</v>
      </c>
    </row>
    <row r="7013" spans="2:10" x14ac:dyDescent="0.25">
      <c r="B7013" s="1" t="s">
        <v>39</v>
      </c>
      <c r="C7013" s="3" t="s">
        <v>55</v>
      </c>
      <c r="D7013" s="2" t="s">
        <v>51</v>
      </c>
      <c r="E7013" s="3" t="s">
        <v>45</v>
      </c>
      <c r="F7013" s="3">
        <f t="shared" ca="1" si="216"/>
        <v>3</v>
      </c>
      <c r="G7013" s="4">
        <f t="shared" ca="1" si="217"/>
        <v>122</v>
      </c>
      <c r="H7013" s="4">
        <f ca="1">+Data_TABLE[[#This Row],[Qty]]*Data_TABLE[[#This Row],[Unit Price]]</f>
        <v>366</v>
      </c>
      <c r="I7013" s="7">
        <v>42253</v>
      </c>
      <c r="J7013" s="10">
        <f>EOMONTH(Data_TABLE[[#This Row],[Date Sold]],0)</f>
        <v>42277</v>
      </c>
    </row>
    <row r="7014" spans="2:10" x14ac:dyDescent="0.25">
      <c r="B7014" s="1" t="s">
        <v>39</v>
      </c>
      <c r="C7014" s="3" t="s">
        <v>56</v>
      </c>
      <c r="D7014" s="2" t="s">
        <v>50</v>
      </c>
      <c r="E7014" s="3" t="s">
        <v>44</v>
      </c>
      <c r="F7014" s="3">
        <f t="shared" ca="1" si="216"/>
        <v>1</v>
      </c>
      <c r="G7014" s="4">
        <f t="shared" ca="1" si="217"/>
        <v>80</v>
      </c>
      <c r="H7014" s="4">
        <f ca="1">+Data_TABLE[[#This Row],[Qty]]*Data_TABLE[[#This Row],[Unit Price]]</f>
        <v>80</v>
      </c>
      <c r="I7014" s="7">
        <v>42253</v>
      </c>
      <c r="J7014" s="10">
        <f>EOMONTH(Data_TABLE[[#This Row],[Date Sold]],0)</f>
        <v>42277</v>
      </c>
    </row>
    <row r="7015" spans="2:10" x14ac:dyDescent="0.25">
      <c r="B7015" s="1" t="s">
        <v>39</v>
      </c>
      <c r="C7015" s="3" t="s">
        <v>55</v>
      </c>
      <c r="D7015" s="2" t="s">
        <v>51</v>
      </c>
      <c r="E7015" s="3" t="s">
        <v>45</v>
      </c>
      <c r="F7015" s="3">
        <f t="shared" ca="1" si="216"/>
        <v>1</v>
      </c>
      <c r="G7015" s="4">
        <f t="shared" ca="1" si="217"/>
        <v>140</v>
      </c>
      <c r="H7015" s="4">
        <f ca="1">+Data_TABLE[[#This Row],[Qty]]*Data_TABLE[[#This Row],[Unit Price]]</f>
        <v>140</v>
      </c>
      <c r="I7015" s="7">
        <v>42253</v>
      </c>
      <c r="J7015" s="10">
        <f>EOMONTH(Data_TABLE[[#This Row],[Date Sold]],0)</f>
        <v>42277</v>
      </c>
    </row>
    <row r="7016" spans="2:10" x14ac:dyDescent="0.25">
      <c r="B7016" s="1" t="s">
        <v>39</v>
      </c>
      <c r="C7016" s="3" t="s">
        <v>54</v>
      </c>
      <c r="D7016" s="2" t="s">
        <v>48</v>
      </c>
      <c r="E7016" s="3" t="s">
        <v>42</v>
      </c>
      <c r="F7016" s="3">
        <f t="shared" ca="1" si="216"/>
        <v>5</v>
      </c>
      <c r="G7016" s="4">
        <f t="shared" ca="1" si="217"/>
        <v>185</v>
      </c>
      <c r="H7016" s="4">
        <f ca="1">+Data_TABLE[[#This Row],[Qty]]*Data_TABLE[[#This Row],[Unit Price]]</f>
        <v>925</v>
      </c>
      <c r="I7016" s="7">
        <v>42253</v>
      </c>
      <c r="J7016" s="10">
        <f>EOMONTH(Data_TABLE[[#This Row],[Date Sold]],0)</f>
        <v>42277</v>
      </c>
    </row>
    <row r="7017" spans="2:10" x14ac:dyDescent="0.25">
      <c r="B7017" s="1" t="s">
        <v>39</v>
      </c>
      <c r="C7017" s="3" t="s">
        <v>56</v>
      </c>
      <c r="D7017" s="2" t="s">
        <v>50</v>
      </c>
      <c r="E7017" s="3" t="s">
        <v>44</v>
      </c>
      <c r="F7017" s="3">
        <f t="shared" ca="1" si="216"/>
        <v>1</v>
      </c>
      <c r="G7017" s="4">
        <f t="shared" ca="1" si="217"/>
        <v>85</v>
      </c>
      <c r="H7017" s="4">
        <f ca="1">+Data_TABLE[[#This Row],[Qty]]*Data_TABLE[[#This Row],[Unit Price]]</f>
        <v>85</v>
      </c>
      <c r="I7017" s="7">
        <v>42253</v>
      </c>
      <c r="J7017" s="10">
        <f>EOMONTH(Data_TABLE[[#This Row],[Date Sold]],0)</f>
        <v>42277</v>
      </c>
    </row>
    <row r="7018" spans="2:10" x14ac:dyDescent="0.25">
      <c r="B7018" s="1" t="s">
        <v>39</v>
      </c>
      <c r="C7018" s="3" t="s">
        <v>55</v>
      </c>
      <c r="D7018" s="2" t="s">
        <v>51</v>
      </c>
      <c r="E7018" s="3" t="s">
        <v>45</v>
      </c>
      <c r="F7018" s="3">
        <f t="shared" ca="1" si="216"/>
        <v>5</v>
      </c>
      <c r="G7018" s="4">
        <f t="shared" ca="1" si="217"/>
        <v>102</v>
      </c>
      <c r="H7018" s="4">
        <f ca="1">+Data_TABLE[[#This Row],[Qty]]*Data_TABLE[[#This Row],[Unit Price]]</f>
        <v>510</v>
      </c>
      <c r="I7018" s="7">
        <v>42253</v>
      </c>
      <c r="J7018" s="10">
        <f>EOMONTH(Data_TABLE[[#This Row],[Date Sold]],0)</f>
        <v>42277</v>
      </c>
    </row>
    <row r="7019" spans="2:10" x14ac:dyDescent="0.25">
      <c r="B7019" s="1" t="s">
        <v>39</v>
      </c>
      <c r="C7019" s="3" t="s">
        <v>54</v>
      </c>
      <c r="D7019" s="2" t="s">
        <v>48</v>
      </c>
      <c r="E7019" s="3" t="s">
        <v>42</v>
      </c>
      <c r="F7019" s="3">
        <f t="shared" ca="1" si="216"/>
        <v>2</v>
      </c>
      <c r="G7019" s="4">
        <f t="shared" ca="1" si="217"/>
        <v>81</v>
      </c>
      <c r="H7019" s="4">
        <f ca="1">+Data_TABLE[[#This Row],[Qty]]*Data_TABLE[[#This Row],[Unit Price]]</f>
        <v>162</v>
      </c>
      <c r="I7019" s="7">
        <v>42253</v>
      </c>
      <c r="J7019" s="10">
        <f>EOMONTH(Data_TABLE[[#This Row],[Date Sold]],0)</f>
        <v>42277</v>
      </c>
    </row>
    <row r="7020" spans="2:10" x14ac:dyDescent="0.25">
      <c r="B7020" s="1" t="s">
        <v>39</v>
      </c>
      <c r="C7020" s="3" t="s">
        <v>56</v>
      </c>
      <c r="D7020" s="2" t="s">
        <v>52</v>
      </c>
      <c r="E7020" s="3" t="s">
        <v>46</v>
      </c>
      <c r="F7020" s="3">
        <f t="shared" ca="1" si="216"/>
        <v>4</v>
      </c>
      <c r="G7020" s="4">
        <f t="shared" ca="1" si="217"/>
        <v>78</v>
      </c>
      <c r="H7020" s="4">
        <f ca="1">+Data_TABLE[[#This Row],[Qty]]*Data_TABLE[[#This Row],[Unit Price]]</f>
        <v>312</v>
      </c>
      <c r="I7020" s="7">
        <v>42253</v>
      </c>
      <c r="J7020" s="10">
        <f>EOMONTH(Data_TABLE[[#This Row],[Date Sold]],0)</f>
        <v>42277</v>
      </c>
    </row>
    <row r="7021" spans="2:10" x14ac:dyDescent="0.25">
      <c r="B7021" s="1" t="s">
        <v>39</v>
      </c>
      <c r="C7021" s="3" t="s">
        <v>56</v>
      </c>
      <c r="D7021" s="2" t="s">
        <v>52</v>
      </c>
      <c r="E7021" s="3" t="s">
        <v>46</v>
      </c>
      <c r="F7021" s="3">
        <f t="shared" ca="1" si="216"/>
        <v>2</v>
      </c>
      <c r="G7021" s="4">
        <f t="shared" ca="1" si="217"/>
        <v>184</v>
      </c>
      <c r="H7021" s="4">
        <f ca="1">+Data_TABLE[[#This Row],[Qty]]*Data_TABLE[[#This Row],[Unit Price]]</f>
        <v>368</v>
      </c>
      <c r="I7021" s="7">
        <v>42253</v>
      </c>
      <c r="J7021" s="10">
        <f>EOMONTH(Data_TABLE[[#This Row],[Date Sold]],0)</f>
        <v>42277</v>
      </c>
    </row>
    <row r="7022" spans="2:10" x14ac:dyDescent="0.25">
      <c r="B7022" s="1" t="s">
        <v>39</v>
      </c>
      <c r="C7022" s="3" t="s">
        <v>54</v>
      </c>
      <c r="D7022" s="2" t="s">
        <v>48</v>
      </c>
      <c r="E7022" s="3" t="s">
        <v>42</v>
      </c>
      <c r="F7022" s="3">
        <f t="shared" ca="1" si="216"/>
        <v>1</v>
      </c>
      <c r="G7022" s="4">
        <f t="shared" ca="1" si="217"/>
        <v>88</v>
      </c>
      <c r="H7022" s="4">
        <f ca="1">+Data_TABLE[[#This Row],[Qty]]*Data_TABLE[[#This Row],[Unit Price]]</f>
        <v>88</v>
      </c>
      <c r="I7022" s="7">
        <v>42253</v>
      </c>
      <c r="J7022" s="10">
        <f>EOMONTH(Data_TABLE[[#This Row],[Date Sold]],0)</f>
        <v>42277</v>
      </c>
    </row>
    <row r="7023" spans="2:10" x14ac:dyDescent="0.25">
      <c r="B7023" s="1" t="s">
        <v>39</v>
      </c>
      <c r="C7023" s="3" t="s">
        <v>56</v>
      </c>
      <c r="D7023" s="2" t="s">
        <v>50</v>
      </c>
      <c r="E7023" s="3" t="s">
        <v>44</v>
      </c>
      <c r="F7023" s="3">
        <f t="shared" ca="1" si="216"/>
        <v>4</v>
      </c>
      <c r="G7023" s="4">
        <f t="shared" ca="1" si="217"/>
        <v>173</v>
      </c>
      <c r="H7023" s="4">
        <f ca="1">+Data_TABLE[[#This Row],[Qty]]*Data_TABLE[[#This Row],[Unit Price]]</f>
        <v>692</v>
      </c>
      <c r="I7023" s="7">
        <v>42253</v>
      </c>
      <c r="J7023" s="10">
        <f>EOMONTH(Data_TABLE[[#This Row],[Date Sold]],0)</f>
        <v>42277</v>
      </c>
    </row>
    <row r="7024" spans="2:10" x14ac:dyDescent="0.25">
      <c r="B7024" s="1" t="s">
        <v>39</v>
      </c>
      <c r="C7024" s="3" t="s">
        <v>54</v>
      </c>
      <c r="D7024" s="2" t="s">
        <v>48</v>
      </c>
      <c r="E7024" s="3" t="s">
        <v>42</v>
      </c>
      <c r="F7024" s="3">
        <f t="shared" ca="1" si="216"/>
        <v>2</v>
      </c>
      <c r="G7024" s="4">
        <f t="shared" ca="1" si="217"/>
        <v>173</v>
      </c>
      <c r="H7024" s="4">
        <f ca="1">+Data_TABLE[[#This Row],[Qty]]*Data_TABLE[[#This Row],[Unit Price]]</f>
        <v>346</v>
      </c>
      <c r="I7024" s="7">
        <v>42253</v>
      </c>
      <c r="J7024" s="10">
        <f>EOMONTH(Data_TABLE[[#This Row],[Date Sold]],0)</f>
        <v>42277</v>
      </c>
    </row>
    <row r="7025" spans="2:10" x14ac:dyDescent="0.25">
      <c r="B7025" s="1" t="s">
        <v>39</v>
      </c>
      <c r="C7025" s="3" t="s">
        <v>56</v>
      </c>
      <c r="D7025" s="2" t="s">
        <v>50</v>
      </c>
      <c r="E7025" s="3" t="s">
        <v>44</v>
      </c>
      <c r="F7025" s="3">
        <f t="shared" ref="F7025:F7088" ca="1" si="218">RANDBETWEEN(1,5)</f>
        <v>3</v>
      </c>
      <c r="G7025" s="4">
        <f t="shared" ref="G7025:G7088" ca="1" si="219">RANDBETWEEN(60,200)</f>
        <v>85</v>
      </c>
      <c r="H7025" s="4">
        <f ca="1">+Data_TABLE[[#This Row],[Qty]]*Data_TABLE[[#This Row],[Unit Price]]</f>
        <v>255</v>
      </c>
      <c r="I7025" s="7">
        <v>42253</v>
      </c>
      <c r="J7025" s="10">
        <f>EOMONTH(Data_TABLE[[#This Row],[Date Sold]],0)</f>
        <v>42277</v>
      </c>
    </row>
    <row r="7026" spans="2:10" x14ac:dyDescent="0.25">
      <c r="B7026" s="1" t="s">
        <v>39</v>
      </c>
      <c r="C7026" s="3" t="s">
        <v>56</v>
      </c>
      <c r="D7026" s="2" t="s">
        <v>50</v>
      </c>
      <c r="E7026" s="3" t="s">
        <v>44</v>
      </c>
      <c r="F7026" s="3">
        <f t="shared" ca="1" si="218"/>
        <v>5</v>
      </c>
      <c r="G7026" s="4">
        <f t="shared" ca="1" si="219"/>
        <v>157</v>
      </c>
      <c r="H7026" s="4">
        <f ca="1">+Data_TABLE[[#This Row],[Qty]]*Data_TABLE[[#This Row],[Unit Price]]</f>
        <v>785</v>
      </c>
      <c r="I7026" s="7">
        <v>42253</v>
      </c>
      <c r="J7026" s="10">
        <f>EOMONTH(Data_TABLE[[#This Row],[Date Sold]],0)</f>
        <v>42277</v>
      </c>
    </row>
    <row r="7027" spans="2:10" x14ac:dyDescent="0.25">
      <c r="B7027" s="1" t="s">
        <v>39</v>
      </c>
      <c r="C7027" s="3" t="s">
        <v>55</v>
      </c>
      <c r="D7027" s="2" t="s">
        <v>49</v>
      </c>
      <c r="E7027" s="3" t="s">
        <v>43</v>
      </c>
      <c r="F7027" s="3">
        <f t="shared" ca="1" si="218"/>
        <v>3</v>
      </c>
      <c r="G7027" s="4">
        <f t="shared" ca="1" si="219"/>
        <v>124</v>
      </c>
      <c r="H7027" s="4">
        <f ca="1">+Data_TABLE[[#This Row],[Qty]]*Data_TABLE[[#This Row],[Unit Price]]</f>
        <v>372</v>
      </c>
      <c r="I7027" s="7">
        <v>42253</v>
      </c>
      <c r="J7027" s="10">
        <f>EOMONTH(Data_TABLE[[#This Row],[Date Sold]],0)</f>
        <v>42277</v>
      </c>
    </row>
    <row r="7028" spans="2:10" x14ac:dyDescent="0.25">
      <c r="B7028" s="1" t="s">
        <v>39</v>
      </c>
      <c r="C7028" s="3" t="s">
        <v>56</v>
      </c>
      <c r="D7028" s="2" t="s">
        <v>50</v>
      </c>
      <c r="E7028" s="3" t="s">
        <v>44</v>
      </c>
      <c r="F7028" s="3">
        <f t="shared" ca="1" si="218"/>
        <v>2</v>
      </c>
      <c r="G7028" s="4">
        <f t="shared" ca="1" si="219"/>
        <v>94</v>
      </c>
      <c r="H7028" s="4">
        <f ca="1">+Data_TABLE[[#This Row],[Qty]]*Data_TABLE[[#This Row],[Unit Price]]</f>
        <v>188</v>
      </c>
      <c r="I7028" s="7">
        <v>42253</v>
      </c>
      <c r="J7028" s="10">
        <f>EOMONTH(Data_TABLE[[#This Row],[Date Sold]],0)</f>
        <v>42277</v>
      </c>
    </row>
    <row r="7029" spans="2:10" x14ac:dyDescent="0.25">
      <c r="B7029" s="1" t="s">
        <v>39</v>
      </c>
      <c r="C7029" s="3" t="s">
        <v>55</v>
      </c>
      <c r="D7029" s="2" t="s">
        <v>49</v>
      </c>
      <c r="E7029" s="3" t="s">
        <v>43</v>
      </c>
      <c r="F7029" s="3">
        <f t="shared" ca="1" si="218"/>
        <v>4</v>
      </c>
      <c r="G7029" s="4">
        <f t="shared" ca="1" si="219"/>
        <v>154</v>
      </c>
      <c r="H7029" s="4">
        <f ca="1">+Data_TABLE[[#This Row],[Qty]]*Data_TABLE[[#This Row],[Unit Price]]</f>
        <v>616</v>
      </c>
      <c r="I7029" s="7">
        <v>42253</v>
      </c>
      <c r="J7029" s="10">
        <f>EOMONTH(Data_TABLE[[#This Row],[Date Sold]],0)</f>
        <v>42277</v>
      </c>
    </row>
    <row r="7030" spans="2:10" x14ac:dyDescent="0.25">
      <c r="B7030" s="1" t="s">
        <v>39</v>
      </c>
      <c r="C7030" s="3" t="s">
        <v>56</v>
      </c>
      <c r="D7030" s="2" t="s">
        <v>52</v>
      </c>
      <c r="E7030" s="3" t="s">
        <v>46</v>
      </c>
      <c r="F7030" s="3">
        <f t="shared" ca="1" si="218"/>
        <v>1</v>
      </c>
      <c r="G7030" s="4">
        <f t="shared" ca="1" si="219"/>
        <v>132</v>
      </c>
      <c r="H7030" s="4">
        <f ca="1">+Data_TABLE[[#This Row],[Qty]]*Data_TABLE[[#This Row],[Unit Price]]</f>
        <v>132</v>
      </c>
      <c r="I7030" s="7">
        <v>42253</v>
      </c>
      <c r="J7030" s="10">
        <f>EOMONTH(Data_TABLE[[#This Row],[Date Sold]],0)</f>
        <v>42277</v>
      </c>
    </row>
    <row r="7031" spans="2:10" x14ac:dyDescent="0.25">
      <c r="B7031" s="1" t="s">
        <v>39</v>
      </c>
      <c r="C7031" s="3" t="s">
        <v>54</v>
      </c>
      <c r="D7031" s="2" t="s">
        <v>48</v>
      </c>
      <c r="E7031" s="3" t="s">
        <v>42</v>
      </c>
      <c r="F7031" s="3">
        <f t="shared" ca="1" si="218"/>
        <v>3</v>
      </c>
      <c r="G7031" s="4">
        <f t="shared" ca="1" si="219"/>
        <v>107</v>
      </c>
      <c r="H7031" s="4">
        <f ca="1">+Data_TABLE[[#This Row],[Qty]]*Data_TABLE[[#This Row],[Unit Price]]</f>
        <v>321</v>
      </c>
      <c r="I7031" s="7">
        <v>42253</v>
      </c>
      <c r="J7031" s="10">
        <f>EOMONTH(Data_TABLE[[#This Row],[Date Sold]],0)</f>
        <v>42277</v>
      </c>
    </row>
    <row r="7032" spans="2:10" x14ac:dyDescent="0.25">
      <c r="B7032" s="1" t="s">
        <v>39</v>
      </c>
      <c r="C7032" s="3" t="s">
        <v>56</v>
      </c>
      <c r="D7032" s="2" t="s">
        <v>50</v>
      </c>
      <c r="E7032" s="3" t="s">
        <v>44</v>
      </c>
      <c r="F7032" s="3">
        <f t="shared" ca="1" si="218"/>
        <v>3</v>
      </c>
      <c r="G7032" s="4">
        <f t="shared" ca="1" si="219"/>
        <v>68</v>
      </c>
      <c r="H7032" s="4">
        <f ca="1">+Data_TABLE[[#This Row],[Qty]]*Data_TABLE[[#This Row],[Unit Price]]</f>
        <v>204</v>
      </c>
      <c r="I7032" s="7">
        <v>42253</v>
      </c>
      <c r="J7032" s="10">
        <f>EOMONTH(Data_TABLE[[#This Row],[Date Sold]],0)</f>
        <v>42277</v>
      </c>
    </row>
    <row r="7033" spans="2:10" x14ac:dyDescent="0.25">
      <c r="B7033" s="1" t="s">
        <v>39</v>
      </c>
      <c r="C7033" s="3" t="s">
        <v>56</v>
      </c>
      <c r="D7033" s="2" t="s">
        <v>52</v>
      </c>
      <c r="E7033" s="3" t="s">
        <v>46</v>
      </c>
      <c r="F7033" s="3">
        <f t="shared" ca="1" si="218"/>
        <v>2</v>
      </c>
      <c r="G7033" s="4">
        <f t="shared" ca="1" si="219"/>
        <v>108</v>
      </c>
      <c r="H7033" s="4">
        <f ca="1">+Data_TABLE[[#This Row],[Qty]]*Data_TABLE[[#This Row],[Unit Price]]</f>
        <v>216</v>
      </c>
      <c r="I7033" s="7">
        <v>42253</v>
      </c>
      <c r="J7033" s="10">
        <f>EOMONTH(Data_TABLE[[#This Row],[Date Sold]],0)</f>
        <v>42277</v>
      </c>
    </row>
    <row r="7034" spans="2:10" x14ac:dyDescent="0.25">
      <c r="B7034" s="1" t="s">
        <v>39</v>
      </c>
      <c r="C7034" s="3" t="s">
        <v>55</v>
      </c>
      <c r="D7034" s="2" t="s">
        <v>49</v>
      </c>
      <c r="E7034" s="3" t="s">
        <v>43</v>
      </c>
      <c r="F7034" s="3">
        <f t="shared" ca="1" si="218"/>
        <v>2</v>
      </c>
      <c r="G7034" s="4">
        <f t="shared" ca="1" si="219"/>
        <v>82</v>
      </c>
      <c r="H7034" s="4">
        <f ca="1">+Data_TABLE[[#This Row],[Qty]]*Data_TABLE[[#This Row],[Unit Price]]</f>
        <v>164</v>
      </c>
      <c r="I7034" s="7">
        <v>42253</v>
      </c>
      <c r="J7034" s="10">
        <f>EOMONTH(Data_TABLE[[#This Row],[Date Sold]],0)</f>
        <v>42277</v>
      </c>
    </row>
    <row r="7035" spans="2:10" x14ac:dyDescent="0.25">
      <c r="B7035" s="1" t="s">
        <v>39</v>
      </c>
      <c r="C7035" s="3" t="s">
        <v>55</v>
      </c>
      <c r="D7035" s="2" t="s">
        <v>51</v>
      </c>
      <c r="E7035" s="3" t="s">
        <v>45</v>
      </c>
      <c r="F7035" s="3">
        <f t="shared" ca="1" si="218"/>
        <v>3</v>
      </c>
      <c r="G7035" s="4">
        <f t="shared" ca="1" si="219"/>
        <v>67</v>
      </c>
      <c r="H7035" s="4">
        <f ca="1">+Data_TABLE[[#This Row],[Qty]]*Data_TABLE[[#This Row],[Unit Price]]</f>
        <v>201</v>
      </c>
      <c r="I7035" s="7">
        <v>42253</v>
      </c>
      <c r="J7035" s="10">
        <f>EOMONTH(Data_TABLE[[#This Row],[Date Sold]],0)</f>
        <v>42277</v>
      </c>
    </row>
    <row r="7036" spans="2:10" x14ac:dyDescent="0.25">
      <c r="B7036" s="1" t="s">
        <v>39</v>
      </c>
      <c r="C7036" s="3" t="s">
        <v>56</v>
      </c>
      <c r="D7036" s="2" t="s">
        <v>50</v>
      </c>
      <c r="E7036" s="3" t="s">
        <v>44</v>
      </c>
      <c r="F7036" s="3">
        <f t="shared" ca="1" si="218"/>
        <v>1</v>
      </c>
      <c r="G7036" s="4">
        <f t="shared" ca="1" si="219"/>
        <v>130</v>
      </c>
      <c r="H7036" s="4">
        <f ca="1">+Data_TABLE[[#This Row],[Qty]]*Data_TABLE[[#This Row],[Unit Price]]</f>
        <v>130</v>
      </c>
      <c r="I7036" s="7">
        <v>42253</v>
      </c>
      <c r="J7036" s="10">
        <f>EOMONTH(Data_TABLE[[#This Row],[Date Sold]],0)</f>
        <v>42277</v>
      </c>
    </row>
    <row r="7037" spans="2:10" x14ac:dyDescent="0.25">
      <c r="B7037" s="1" t="s">
        <v>39</v>
      </c>
      <c r="C7037" s="3" t="s">
        <v>56</v>
      </c>
      <c r="D7037" s="2" t="s">
        <v>50</v>
      </c>
      <c r="E7037" s="3" t="s">
        <v>44</v>
      </c>
      <c r="F7037" s="3">
        <f t="shared" ca="1" si="218"/>
        <v>4</v>
      </c>
      <c r="G7037" s="4">
        <f t="shared" ca="1" si="219"/>
        <v>168</v>
      </c>
      <c r="H7037" s="4">
        <f ca="1">+Data_TABLE[[#This Row],[Qty]]*Data_TABLE[[#This Row],[Unit Price]]</f>
        <v>672</v>
      </c>
      <c r="I7037" s="7">
        <v>42253</v>
      </c>
      <c r="J7037" s="10">
        <f>EOMONTH(Data_TABLE[[#This Row],[Date Sold]],0)</f>
        <v>42277</v>
      </c>
    </row>
    <row r="7038" spans="2:10" x14ac:dyDescent="0.25">
      <c r="B7038" s="1" t="s">
        <v>39</v>
      </c>
      <c r="C7038" s="3" t="s">
        <v>55</v>
      </c>
      <c r="D7038" s="2" t="s">
        <v>49</v>
      </c>
      <c r="E7038" s="3" t="s">
        <v>43</v>
      </c>
      <c r="F7038" s="3">
        <f t="shared" ca="1" si="218"/>
        <v>4</v>
      </c>
      <c r="G7038" s="4">
        <f t="shared" ca="1" si="219"/>
        <v>181</v>
      </c>
      <c r="H7038" s="4">
        <f ca="1">+Data_TABLE[[#This Row],[Qty]]*Data_TABLE[[#This Row],[Unit Price]]</f>
        <v>724</v>
      </c>
      <c r="I7038" s="7">
        <v>42253</v>
      </c>
      <c r="J7038" s="10">
        <f>EOMONTH(Data_TABLE[[#This Row],[Date Sold]],0)</f>
        <v>42277</v>
      </c>
    </row>
    <row r="7039" spans="2:10" x14ac:dyDescent="0.25">
      <c r="B7039" s="1" t="s">
        <v>39</v>
      </c>
      <c r="C7039" s="3" t="s">
        <v>56</v>
      </c>
      <c r="D7039" s="2" t="s">
        <v>50</v>
      </c>
      <c r="E7039" s="3" t="s">
        <v>44</v>
      </c>
      <c r="F7039" s="3">
        <f t="shared" ca="1" si="218"/>
        <v>4</v>
      </c>
      <c r="G7039" s="4">
        <f t="shared" ca="1" si="219"/>
        <v>162</v>
      </c>
      <c r="H7039" s="4">
        <f ca="1">+Data_TABLE[[#This Row],[Qty]]*Data_TABLE[[#This Row],[Unit Price]]</f>
        <v>648</v>
      </c>
      <c r="I7039" s="7">
        <v>42253</v>
      </c>
      <c r="J7039" s="10">
        <f>EOMONTH(Data_TABLE[[#This Row],[Date Sold]],0)</f>
        <v>42277</v>
      </c>
    </row>
    <row r="7040" spans="2:10" x14ac:dyDescent="0.25">
      <c r="B7040" s="1" t="s">
        <v>39</v>
      </c>
      <c r="C7040" s="3" t="s">
        <v>56</v>
      </c>
      <c r="D7040" s="2" t="s">
        <v>52</v>
      </c>
      <c r="E7040" s="3" t="s">
        <v>46</v>
      </c>
      <c r="F7040" s="3">
        <f t="shared" ca="1" si="218"/>
        <v>5</v>
      </c>
      <c r="G7040" s="4">
        <f t="shared" ca="1" si="219"/>
        <v>183</v>
      </c>
      <c r="H7040" s="4">
        <f ca="1">+Data_TABLE[[#This Row],[Qty]]*Data_TABLE[[#This Row],[Unit Price]]</f>
        <v>915</v>
      </c>
      <c r="I7040" s="7">
        <v>42253</v>
      </c>
      <c r="J7040" s="10">
        <f>EOMONTH(Data_TABLE[[#This Row],[Date Sold]],0)</f>
        <v>42277</v>
      </c>
    </row>
    <row r="7041" spans="2:10" x14ac:dyDescent="0.25">
      <c r="B7041" s="1" t="s">
        <v>39</v>
      </c>
      <c r="C7041" s="3" t="s">
        <v>55</v>
      </c>
      <c r="D7041" s="2" t="s">
        <v>51</v>
      </c>
      <c r="E7041" s="3" t="s">
        <v>45</v>
      </c>
      <c r="F7041" s="3">
        <f t="shared" ca="1" si="218"/>
        <v>5</v>
      </c>
      <c r="G7041" s="4">
        <f t="shared" ca="1" si="219"/>
        <v>166</v>
      </c>
      <c r="H7041" s="4">
        <f ca="1">+Data_TABLE[[#This Row],[Qty]]*Data_TABLE[[#This Row],[Unit Price]]</f>
        <v>830</v>
      </c>
      <c r="I7041" s="7">
        <v>42253</v>
      </c>
      <c r="J7041" s="10">
        <f>EOMONTH(Data_TABLE[[#This Row],[Date Sold]],0)</f>
        <v>42277</v>
      </c>
    </row>
    <row r="7042" spans="2:10" x14ac:dyDescent="0.25">
      <c r="B7042" s="1" t="s">
        <v>39</v>
      </c>
      <c r="C7042" s="3" t="s">
        <v>56</v>
      </c>
      <c r="D7042" s="2" t="s">
        <v>52</v>
      </c>
      <c r="E7042" s="3" t="s">
        <v>46</v>
      </c>
      <c r="F7042" s="3">
        <f t="shared" ca="1" si="218"/>
        <v>5</v>
      </c>
      <c r="G7042" s="4">
        <f t="shared" ca="1" si="219"/>
        <v>183</v>
      </c>
      <c r="H7042" s="4">
        <f ca="1">+Data_TABLE[[#This Row],[Qty]]*Data_TABLE[[#This Row],[Unit Price]]</f>
        <v>915</v>
      </c>
      <c r="I7042" s="7">
        <v>42253</v>
      </c>
      <c r="J7042" s="10">
        <f>EOMONTH(Data_TABLE[[#This Row],[Date Sold]],0)</f>
        <v>42277</v>
      </c>
    </row>
    <row r="7043" spans="2:10" x14ac:dyDescent="0.25">
      <c r="B7043" s="1" t="s">
        <v>39</v>
      </c>
      <c r="C7043" s="3" t="s">
        <v>54</v>
      </c>
      <c r="D7043" s="2" t="s">
        <v>48</v>
      </c>
      <c r="E7043" s="3" t="s">
        <v>42</v>
      </c>
      <c r="F7043" s="3">
        <f t="shared" ca="1" si="218"/>
        <v>3</v>
      </c>
      <c r="G7043" s="4">
        <f t="shared" ca="1" si="219"/>
        <v>195</v>
      </c>
      <c r="H7043" s="4">
        <f ca="1">+Data_TABLE[[#This Row],[Qty]]*Data_TABLE[[#This Row],[Unit Price]]</f>
        <v>585</v>
      </c>
      <c r="I7043" s="7">
        <v>42253</v>
      </c>
      <c r="J7043" s="10">
        <f>EOMONTH(Data_TABLE[[#This Row],[Date Sold]],0)</f>
        <v>42277</v>
      </c>
    </row>
    <row r="7044" spans="2:10" x14ac:dyDescent="0.25">
      <c r="B7044" s="1" t="s">
        <v>39</v>
      </c>
      <c r="C7044" s="3" t="s">
        <v>55</v>
      </c>
      <c r="D7044" s="2" t="s">
        <v>51</v>
      </c>
      <c r="E7044" s="3" t="s">
        <v>45</v>
      </c>
      <c r="F7044" s="3">
        <f t="shared" ca="1" si="218"/>
        <v>1</v>
      </c>
      <c r="G7044" s="4">
        <f t="shared" ca="1" si="219"/>
        <v>176</v>
      </c>
      <c r="H7044" s="4">
        <f ca="1">+Data_TABLE[[#This Row],[Qty]]*Data_TABLE[[#This Row],[Unit Price]]</f>
        <v>176</v>
      </c>
      <c r="I7044" s="7">
        <v>42253</v>
      </c>
      <c r="J7044" s="10">
        <f>EOMONTH(Data_TABLE[[#This Row],[Date Sold]],0)</f>
        <v>42277</v>
      </c>
    </row>
    <row r="7045" spans="2:10" x14ac:dyDescent="0.25">
      <c r="B7045" s="1" t="s">
        <v>39</v>
      </c>
      <c r="C7045" s="3" t="s">
        <v>55</v>
      </c>
      <c r="D7045" s="2" t="s">
        <v>51</v>
      </c>
      <c r="E7045" s="3" t="s">
        <v>45</v>
      </c>
      <c r="F7045" s="3">
        <f t="shared" ca="1" si="218"/>
        <v>2</v>
      </c>
      <c r="G7045" s="4">
        <f t="shared" ca="1" si="219"/>
        <v>85</v>
      </c>
      <c r="H7045" s="4">
        <f ca="1">+Data_TABLE[[#This Row],[Qty]]*Data_TABLE[[#This Row],[Unit Price]]</f>
        <v>170</v>
      </c>
      <c r="I7045" s="7">
        <v>42253</v>
      </c>
      <c r="J7045" s="10">
        <f>EOMONTH(Data_TABLE[[#This Row],[Date Sold]],0)</f>
        <v>42277</v>
      </c>
    </row>
    <row r="7046" spans="2:10" x14ac:dyDescent="0.25">
      <c r="B7046" s="1" t="s">
        <v>39</v>
      </c>
      <c r="C7046" s="3" t="s">
        <v>55</v>
      </c>
      <c r="D7046" s="2" t="s">
        <v>49</v>
      </c>
      <c r="E7046" s="3" t="s">
        <v>43</v>
      </c>
      <c r="F7046" s="3">
        <f t="shared" ca="1" si="218"/>
        <v>1</v>
      </c>
      <c r="G7046" s="4">
        <f t="shared" ca="1" si="219"/>
        <v>179</v>
      </c>
      <c r="H7046" s="4">
        <f ca="1">+Data_TABLE[[#This Row],[Qty]]*Data_TABLE[[#This Row],[Unit Price]]</f>
        <v>179</v>
      </c>
      <c r="I7046" s="7">
        <v>42253</v>
      </c>
      <c r="J7046" s="10">
        <f>EOMONTH(Data_TABLE[[#This Row],[Date Sold]],0)</f>
        <v>42277</v>
      </c>
    </row>
    <row r="7047" spans="2:10" x14ac:dyDescent="0.25">
      <c r="B7047" s="1" t="s">
        <v>39</v>
      </c>
      <c r="C7047" s="3" t="s">
        <v>54</v>
      </c>
      <c r="D7047" s="2" t="s">
        <v>48</v>
      </c>
      <c r="E7047" s="3" t="s">
        <v>42</v>
      </c>
      <c r="F7047" s="3">
        <f t="shared" ca="1" si="218"/>
        <v>3</v>
      </c>
      <c r="G7047" s="4">
        <f t="shared" ca="1" si="219"/>
        <v>147</v>
      </c>
      <c r="H7047" s="4">
        <f ca="1">+Data_TABLE[[#This Row],[Qty]]*Data_TABLE[[#This Row],[Unit Price]]</f>
        <v>441</v>
      </c>
      <c r="I7047" s="7">
        <v>42253</v>
      </c>
      <c r="J7047" s="10">
        <f>EOMONTH(Data_TABLE[[#This Row],[Date Sold]],0)</f>
        <v>42277</v>
      </c>
    </row>
    <row r="7048" spans="2:10" x14ac:dyDescent="0.25">
      <c r="B7048" s="1" t="s">
        <v>39</v>
      </c>
      <c r="C7048" s="3" t="s">
        <v>55</v>
      </c>
      <c r="D7048" s="2" t="s">
        <v>49</v>
      </c>
      <c r="E7048" s="3" t="s">
        <v>43</v>
      </c>
      <c r="F7048" s="3">
        <f t="shared" ca="1" si="218"/>
        <v>5</v>
      </c>
      <c r="G7048" s="4">
        <f t="shared" ca="1" si="219"/>
        <v>120</v>
      </c>
      <c r="H7048" s="4">
        <f ca="1">+Data_TABLE[[#This Row],[Qty]]*Data_TABLE[[#This Row],[Unit Price]]</f>
        <v>600</v>
      </c>
      <c r="I7048" s="7">
        <v>42253</v>
      </c>
      <c r="J7048" s="10">
        <f>EOMONTH(Data_TABLE[[#This Row],[Date Sold]],0)</f>
        <v>42277</v>
      </c>
    </row>
    <row r="7049" spans="2:10" x14ac:dyDescent="0.25">
      <c r="B7049" s="1" t="s">
        <v>39</v>
      </c>
      <c r="C7049" s="3" t="s">
        <v>56</v>
      </c>
      <c r="D7049" s="2" t="s">
        <v>52</v>
      </c>
      <c r="E7049" s="3" t="s">
        <v>46</v>
      </c>
      <c r="F7049" s="3">
        <f t="shared" ca="1" si="218"/>
        <v>4</v>
      </c>
      <c r="G7049" s="4">
        <f t="shared" ca="1" si="219"/>
        <v>83</v>
      </c>
      <c r="H7049" s="4">
        <f ca="1">+Data_TABLE[[#This Row],[Qty]]*Data_TABLE[[#This Row],[Unit Price]]</f>
        <v>332</v>
      </c>
      <c r="I7049" s="7">
        <v>42253</v>
      </c>
      <c r="J7049" s="10">
        <f>EOMONTH(Data_TABLE[[#This Row],[Date Sold]],0)</f>
        <v>42277</v>
      </c>
    </row>
    <row r="7050" spans="2:10" x14ac:dyDescent="0.25">
      <c r="B7050" s="1" t="s">
        <v>39</v>
      </c>
      <c r="C7050" s="3" t="s">
        <v>56</v>
      </c>
      <c r="D7050" s="2" t="s">
        <v>52</v>
      </c>
      <c r="E7050" s="3" t="s">
        <v>46</v>
      </c>
      <c r="F7050" s="3">
        <f t="shared" ca="1" si="218"/>
        <v>2</v>
      </c>
      <c r="G7050" s="4">
        <f t="shared" ca="1" si="219"/>
        <v>157</v>
      </c>
      <c r="H7050" s="4">
        <f ca="1">+Data_TABLE[[#This Row],[Qty]]*Data_TABLE[[#This Row],[Unit Price]]</f>
        <v>314</v>
      </c>
      <c r="I7050" s="7">
        <v>42253</v>
      </c>
      <c r="J7050" s="10">
        <f>EOMONTH(Data_TABLE[[#This Row],[Date Sold]],0)</f>
        <v>42277</v>
      </c>
    </row>
    <row r="7051" spans="2:10" x14ac:dyDescent="0.25">
      <c r="B7051" s="1" t="s">
        <v>39</v>
      </c>
      <c r="C7051" s="3" t="s">
        <v>55</v>
      </c>
      <c r="D7051" s="2" t="s">
        <v>49</v>
      </c>
      <c r="E7051" s="3" t="s">
        <v>43</v>
      </c>
      <c r="F7051" s="3">
        <f t="shared" ca="1" si="218"/>
        <v>5</v>
      </c>
      <c r="G7051" s="4">
        <f t="shared" ca="1" si="219"/>
        <v>121</v>
      </c>
      <c r="H7051" s="4">
        <f ca="1">+Data_TABLE[[#This Row],[Qty]]*Data_TABLE[[#This Row],[Unit Price]]</f>
        <v>605</v>
      </c>
      <c r="I7051" s="7">
        <v>42253</v>
      </c>
      <c r="J7051" s="10">
        <f>EOMONTH(Data_TABLE[[#This Row],[Date Sold]],0)</f>
        <v>42277</v>
      </c>
    </row>
    <row r="7052" spans="2:10" x14ac:dyDescent="0.25">
      <c r="B7052" s="1" t="s">
        <v>39</v>
      </c>
      <c r="C7052" s="3" t="s">
        <v>55</v>
      </c>
      <c r="D7052" s="2" t="s">
        <v>49</v>
      </c>
      <c r="E7052" s="3" t="s">
        <v>43</v>
      </c>
      <c r="F7052" s="3">
        <f t="shared" ca="1" si="218"/>
        <v>1</v>
      </c>
      <c r="G7052" s="4">
        <f t="shared" ca="1" si="219"/>
        <v>194</v>
      </c>
      <c r="H7052" s="4">
        <f ca="1">+Data_TABLE[[#This Row],[Qty]]*Data_TABLE[[#This Row],[Unit Price]]</f>
        <v>194</v>
      </c>
      <c r="I7052" s="7">
        <v>42253</v>
      </c>
      <c r="J7052" s="10">
        <f>EOMONTH(Data_TABLE[[#This Row],[Date Sold]],0)</f>
        <v>42277</v>
      </c>
    </row>
    <row r="7053" spans="2:10" x14ac:dyDescent="0.25">
      <c r="B7053" s="1" t="s">
        <v>39</v>
      </c>
      <c r="C7053" s="3" t="s">
        <v>56</v>
      </c>
      <c r="D7053" s="2" t="s">
        <v>50</v>
      </c>
      <c r="E7053" s="3" t="s">
        <v>44</v>
      </c>
      <c r="F7053" s="3">
        <f t="shared" ca="1" si="218"/>
        <v>1</v>
      </c>
      <c r="G7053" s="4">
        <f t="shared" ca="1" si="219"/>
        <v>128</v>
      </c>
      <c r="H7053" s="4">
        <f ca="1">+Data_TABLE[[#This Row],[Qty]]*Data_TABLE[[#This Row],[Unit Price]]</f>
        <v>128</v>
      </c>
      <c r="I7053" s="7">
        <v>42254</v>
      </c>
      <c r="J7053" s="10">
        <f>EOMONTH(Data_TABLE[[#This Row],[Date Sold]],0)</f>
        <v>42277</v>
      </c>
    </row>
    <row r="7054" spans="2:10" x14ac:dyDescent="0.25">
      <c r="B7054" s="1" t="s">
        <v>39</v>
      </c>
      <c r="C7054" s="3" t="s">
        <v>55</v>
      </c>
      <c r="D7054" s="2" t="s">
        <v>49</v>
      </c>
      <c r="E7054" s="3" t="s">
        <v>43</v>
      </c>
      <c r="F7054" s="3">
        <f t="shared" ca="1" si="218"/>
        <v>1</v>
      </c>
      <c r="G7054" s="4">
        <f t="shared" ca="1" si="219"/>
        <v>92</v>
      </c>
      <c r="H7054" s="4">
        <f ca="1">+Data_TABLE[[#This Row],[Qty]]*Data_TABLE[[#This Row],[Unit Price]]</f>
        <v>92</v>
      </c>
      <c r="I7054" s="7">
        <v>42254</v>
      </c>
      <c r="J7054" s="10">
        <f>EOMONTH(Data_TABLE[[#This Row],[Date Sold]],0)</f>
        <v>42277</v>
      </c>
    </row>
    <row r="7055" spans="2:10" x14ac:dyDescent="0.25">
      <c r="B7055" s="1" t="s">
        <v>39</v>
      </c>
      <c r="C7055" s="3" t="s">
        <v>56</v>
      </c>
      <c r="D7055" s="2" t="s">
        <v>52</v>
      </c>
      <c r="E7055" s="3" t="s">
        <v>46</v>
      </c>
      <c r="F7055" s="3">
        <f t="shared" ca="1" si="218"/>
        <v>2</v>
      </c>
      <c r="G7055" s="4">
        <f t="shared" ca="1" si="219"/>
        <v>191</v>
      </c>
      <c r="H7055" s="4">
        <f ca="1">+Data_TABLE[[#This Row],[Qty]]*Data_TABLE[[#This Row],[Unit Price]]</f>
        <v>382</v>
      </c>
      <c r="I7055" s="7">
        <v>42254</v>
      </c>
      <c r="J7055" s="10">
        <f>EOMONTH(Data_TABLE[[#This Row],[Date Sold]],0)</f>
        <v>42277</v>
      </c>
    </row>
    <row r="7056" spans="2:10" x14ac:dyDescent="0.25">
      <c r="B7056" s="1" t="s">
        <v>39</v>
      </c>
      <c r="C7056" s="3" t="s">
        <v>55</v>
      </c>
      <c r="D7056" s="2" t="s">
        <v>51</v>
      </c>
      <c r="E7056" s="3" t="s">
        <v>45</v>
      </c>
      <c r="F7056" s="3">
        <f t="shared" ca="1" si="218"/>
        <v>4</v>
      </c>
      <c r="G7056" s="4">
        <f t="shared" ca="1" si="219"/>
        <v>107</v>
      </c>
      <c r="H7056" s="4">
        <f ca="1">+Data_TABLE[[#This Row],[Qty]]*Data_TABLE[[#This Row],[Unit Price]]</f>
        <v>428</v>
      </c>
      <c r="I7056" s="7">
        <v>42254</v>
      </c>
      <c r="J7056" s="10">
        <f>EOMONTH(Data_TABLE[[#This Row],[Date Sold]],0)</f>
        <v>42277</v>
      </c>
    </row>
    <row r="7057" spans="2:10" x14ac:dyDescent="0.25">
      <c r="B7057" s="1" t="s">
        <v>39</v>
      </c>
      <c r="C7057" s="3" t="s">
        <v>56</v>
      </c>
      <c r="D7057" s="2" t="s">
        <v>50</v>
      </c>
      <c r="E7057" s="3" t="s">
        <v>44</v>
      </c>
      <c r="F7057" s="3">
        <f t="shared" ca="1" si="218"/>
        <v>5</v>
      </c>
      <c r="G7057" s="4">
        <f t="shared" ca="1" si="219"/>
        <v>66</v>
      </c>
      <c r="H7057" s="4">
        <f ca="1">+Data_TABLE[[#This Row],[Qty]]*Data_TABLE[[#This Row],[Unit Price]]</f>
        <v>330</v>
      </c>
      <c r="I7057" s="7">
        <v>42254</v>
      </c>
      <c r="J7057" s="10">
        <f>EOMONTH(Data_TABLE[[#This Row],[Date Sold]],0)</f>
        <v>42277</v>
      </c>
    </row>
    <row r="7058" spans="2:10" x14ac:dyDescent="0.25">
      <c r="B7058" s="1" t="s">
        <v>39</v>
      </c>
      <c r="C7058" s="3" t="s">
        <v>54</v>
      </c>
      <c r="D7058" s="2" t="s">
        <v>48</v>
      </c>
      <c r="E7058" s="3" t="s">
        <v>42</v>
      </c>
      <c r="F7058" s="3">
        <f t="shared" ca="1" si="218"/>
        <v>3</v>
      </c>
      <c r="G7058" s="4">
        <f t="shared" ca="1" si="219"/>
        <v>194</v>
      </c>
      <c r="H7058" s="4">
        <f ca="1">+Data_TABLE[[#This Row],[Qty]]*Data_TABLE[[#This Row],[Unit Price]]</f>
        <v>582</v>
      </c>
      <c r="I7058" s="7">
        <v>42254</v>
      </c>
      <c r="J7058" s="10">
        <f>EOMONTH(Data_TABLE[[#This Row],[Date Sold]],0)</f>
        <v>42277</v>
      </c>
    </row>
    <row r="7059" spans="2:10" x14ac:dyDescent="0.25">
      <c r="B7059" s="1" t="s">
        <v>39</v>
      </c>
      <c r="C7059" s="3" t="s">
        <v>54</v>
      </c>
      <c r="D7059" s="2" t="s">
        <v>48</v>
      </c>
      <c r="E7059" s="3" t="s">
        <v>42</v>
      </c>
      <c r="F7059" s="3">
        <f t="shared" ca="1" si="218"/>
        <v>3</v>
      </c>
      <c r="G7059" s="4">
        <f t="shared" ca="1" si="219"/>
        <v>115</v>
      </c>
      <c r="H7059" s="4">
        <f ca="1">+Data_TABLE[[#This Row],[Qty]]*Data_TABLE[[#This Row],[Unit Price]]</f>
        <v>345</v>
      </c>
      <c r="I7059" s="7">
        <v>42254</v>
      </c>
      <c r="J7059" s="10">
        <f>EOMONTH(Data_TABLE[[#This Row],[Date Sold]],0)</f>
        <v>42277</v>
      </c>
    </row>
    <row r="7060" spans="2:10" x14ac:dyDescent="0.25">
      <c r="B7060" s="1" t="s">
        <v>39</v>
      </c>
      <c r="C7060" s="3" t="s">
        <v>56</v>
      </c>
      <c r="D7060" s="2" t="s">
        <v>50</v>
      </c>
      <c r="E7060" s="3" t="s">
        <v>44</v>
      </c>
      <c r="F7060" s="3">
        <f t="shared" ca="1" si="218"/>
        <v>1</v>
      </c>
      <c r="G7060" s="4">
        <f t="shared" ca="1" si="219"/>
        <v>110</v>
      </c>
      <c r="H7060" s="4">
        <f ca="1">+Data_TABLE[[#This Row],[Qty]]*Data_TABLE[[#This Row],[Unit Price]]</f>
        <v>110</v>
      </c>
      <c r="I7060" s="7">
        <v>42254</v>
      </c>
      <c r="J7060" s="10">
        <f>EOMONTH(Data_TABLE[[#This Row],[Date Sold]],0)</f>
        <v>42277</v>
      </c>
    </row>
    <row r="7061" spans="2:10" x14ac:dyDescent="0.25">
      <c r="B7061" s="1" t="s">
        <v>39</v>
      </c>
      <c r="C7061" s="3" t="s">
        <v>56</v>
      </c>
      <c r="D7061" s="2" t="s">
        <v>52</v>
      </c>
      <c r="E7061" s="3" t="s">
        <v>46</v>
      </c>
      <c r="F7061" s="3">
        <f t="shared" ca="1" si="218"/>
        <v>4</v>
      </c>
      <c r="G7061" s="4">
        <f t="shared" ca="1" si="219"/>
        <v>156</v>
      </c>
      <c r="H7061" s="4">
        <f ca="1">+Data_TABLE[[#This Row],[Qty]]*Data_TABLE[[#This Row],[Unit Price]]</f>
        <v>624</v>
      </c>
      <c r="I7061" s="7">
        <v>42254</v>
      </c>
      <c r="J7061" s="10">
        <f>EOMONTH(Data_TABLE[[#This Row],[Date Sold]],0)</f>
        <v>42277</v>
      </c>
    </row>
    <row r="7062" spans="2:10" x14ac:dyDescent="0.25">
      <c r="B7062" s="1" t="s">
        <v>39</v>
      </c>
      <c r="C7062" s="3" t="s">
        <v>56</v>
      </c>
      <c r="D7062" s="2" t="s">
        <v>52</v>
      </c>
      <c r="E7062" s="3" t="s">
        <v>46</v>
      </c>
      <c r="F7062" s="3">
        <f t="shared" ca="1" si="218"/>
        <v>3</v>
      </c>
      <c r="G7062" s="4">
        <f t="shared" ca="1" si="219"/>
        <v>102</v>
      </c>
      <c r="H7062" s="4">
        <f ca="1">+Data_TABLE[[#This Row],[Qty]]*Data_TABLE[[#This Row],[Unit Price]]</f>
        <v>306</v>
      </c>
      <c r="I7062" s="7">
        <v>42254</v>
      </c>
      <c r="J7062" s="10">
        <f>EOMONTH(Data_TABLE[[#This Row],[Date Sold]],0)</f>
        <v>42277</v>
      </c>
    </row>
    <row r="7063" spans="2:10" x14ac:dyDescent="0.25">
      <c r="B7063" s="1" t="s">
        <v>39</v>
      </c>
      <c r="C7063" s="3" t="s">
        <v>55</v>
      </c>
      <c r="D7063" s="2" t="s">
        <v>51</v>
      </c>
      <c r="E7063" s="3" t="s">
        <v>45</v>
      </c>
      <c r="F7063" s="3">
        <f t="shared" ca="1" si="218"/>
        <v>5</v>
      </c>
      <c r="G7063" s="4">
        <f t="shared" ca="1" si="219"/>
        <v>92</v>
      </c>
      <c r="H7063" s="4">
        <f ca="1">+Data_TABLE[[#This Row],[Qty]]*Data_TABLE[[#This Row],[Unit Price]]</f>
        <v>460</v>
      </c>
      <c r="I7063" s="7">
        <v>42254</v>
      </c>
      <c r="J7063" s="10">
        <f>EOMONTH(Data_TABLE[[#This Row],[Date Sold]],0)</f>
        <v>42277</v>
      </c>
    </row>
    <row r="7064" spans="2:10" x14ac:dyDescent="0.25">
      <c r="B7064" s="1" t="s">
        <v>39</v>
      </c>
      <c r="C7064" s="3" t="s">
        <v>54</v>
      </c>
      <c r="D7064" s="2" t="s">
        <v>48</v>
      </c>
      <c r="E7064" s="3" t="s">
        <v>42</v>
      </c>
      <c r="F7064" s="3">
        <f t="shared" ca="1" si="218"/>
        <v>3</v>
      </c>
      <c r="G7064" s="4">
        <f t="shared" ca="1" si="219"/>
        <v>170</v>
      </c>
      <c r="H7064" s="4">
        <f ca="1">+Data_TABLE[[#This Row],[Qty]]*Data_TABLE[[#This Row],[Unit Price]]</f>
        <v>510</v>
      </c>
      <c r="I7064" s="7">
        <v>42254</v>
      </c>
      <c r="J7064" s="10">
        <f>EOMONTH(Data_TABLE[[#This Row],[Date Sold]],0)</f>
        <v>42277</v>
      </c>
    </row>
    <row r="7065" spans="2:10" x14ac:dyDescent="0.25">
      <c r="B7065" s="1" t="s">
        <v>39</v>
      </c>
      <c r="C7065" s="3" t="s">
        <v>56</v>
      </c>
      <c r="D7065" s="2" t="s">
        <v>50</v>
      </c>
      <c r="E7065" s="3" t="s">
        <v>44</v>
      </c>
      <c r="F7065" s="3">
        <f t="shared" ca="1" si="218"/>
        <v>1</v>
      </c>
      <c r="G7065" s="4">
        <f t="shared" ca="1" si="219"/>
        <v>132</v>
      </c>
      <c r="H7065" s="4">
        <f ca="1">+Data_TABLE[[#This Row],[Qty]]*Data_TABLE[[#This Row],[Unit Price]]</f>
        <v>132</v>
      </c>
      <c r="I7065" s="7">
        <v>42254</v>
      </c>
      <c r="J7065" s="10">
        <f>EOMONTH(Data_TABLE[[#This Row],[Date Sold]],0)</f>
        <v>42277</v>
      </c>
    </row>
    <row r="7066" spans="2:10" x14ac:dyDescent="0.25">
      <c r="B7066" s="1" t="s">
        <v>39</v>
      </c>
      <c r="C7066" s="3" t="s">
        <v>56</v>
      </c>
      <c r="D7066" s="2" t="s">
        <v>50</v>
      </c>
      <c r="E7066" s="3" t="s">
        <v>44</v>
      </c>
      <c r="F7066" s="3">
        <f t="shared" ca="1" si="218"/>
        <v>4</v>
      </c>
      <c r="G7066" s="4">
        <f t="shared" ca="1" si="219"/>
        <v>104</v>
      </c>
      <c r="H7066" s="4">
        <f ca="1">+Data_TABLE[[#This Row],[Qty]]*Data_TABLE[[#This Row],[Unit Price]]</f>
        <v>416</v>
      </c>
      <c r="I7066" s="7">
        <v>42254</v>
      </c>
      <c r="J7066" s="10">
        <f>EOMONTH(Data_TABLE[[#This Row],[Date Sold]],0)</f>
        <v>42277</v>
      </c>
    </row>
    <row r="7067" spans="2:10" x14ac:dyDescent="0.25">
      <c r="B7067" s="1" t="s">
        <v>39</v>
      </c>
      <c r="C7067" s="3" t="s">
        <v>56</v>
      </c>
      <c r="D7067" s="2" t="s">
        <v>50</v>
      </c>
      <c r="E7067" s="3" t="s">
        <v>44</v>
      </c>
      <c r="F7067" s="3">
        <f t="shared" ca="1" si="218"/>
        <v>3</v>
      </c>
      <c r="G7067" s="4">
        <f t="shared" ca="1" si="219"/>
        <v>104</v>
      </c>
      <c r="H7067" s="4">
        <f ca="1">+Data_TABLE[[#This Row],[Qty]]*Data_TABLE[[#This Row],[Unit Price]]</f>
        <v>312</v>
      </c>
      <c r="I7067" s="7">
        <v>42254</v>
      </c>
      <c r="J7067" s="10">
        <f>EOMONTH(Data_TABLE[[#This Row],[Date Sold]],0)</f>
        <v>42277</v>
      </c>
    </row>
    <row r="7068" spans="2:10" x14ac:dyDescent="0.25">
      <c r="B7068" s="1" t="s">
        <v>39</v>
      </c>
      <c r="C7068" s="3" t="s">
        <v>56</v>
      </c>
      <c r="D7068" s="2" t="s">
        <v>50</v>
      </c>
      <c r="E7068" s="3" t="s">
        <v>44</v>
      </c>
      <c r="F7068" s="3">
        <f t="shared" ca="1" si="218"/>
        <v>2</v>
      </c>
      <c r="G7068" s="4">
        <f t="shared" ca="1" si="219"/>
        <v>93</v>
      </c>
      <c r="H7068" s="4">
        <f ca="1">+Data_TABLE[[#This Row],[Qty]]*Data_TABLE[[#This Row],[Unit Price]]</f>
        <v>186</v>
      </c>
      <c r="I7068" s="7">
        <v>42254</v>
      </c>
      <c r="J7068" s="10">
        <f>EOMONTH(Data_TABLE[[#This Row],[Date Sold]],0)</f>
        <v>42277</v>
      </c>
    </row>
    <row r="7069" spans="2:10" x14ac:dyDescent="0.25">
      <c r="B7069" s="1" t="s">
        <v>39</v>
      </c>
      <c r="C7069" s="3" t="s">
        <v>55</v>
      </c>
      <c r="D7069" s="2" t="s">
        <v>51</v>
      </c>
      <c r="E7069" s="3" t="s">
        <v>45</v>
      </c>
      <c r="F7069" s="3">
        <f t="shared" ca="1" si="218"/>
        <v>2</v>
      </c>
      <c r="G7069" s="4">
        <f t="shared" ca="1" si="219"/>
        <v>107</v>
      </c>
      <c r="H7069" s="4">
        <f ca="1">+Data_TABLE[[#This Row],[Qty]]*Data_TABLE[[#This Row],[Unit Price]]</f>
        <v>214</v>
      </c>
      <c r="I7069" s="7">
        <v>42254</v>
      </c>
      <c r="J7069" s="10">
        <f>EOMONTH(Data_TABLE[[#This Row],[Date Sold]],0)</f>
        <v>42277</v>
      </c>
    </row>
    <row r="7070" spans="2:10" x14ac:dyDescent="0.25">
      <c r="B7070" s="1" t="s">
        <v>39</v>
      </c>
      <c r="C7070" s="3" t="s">
        <v>56</v>
      </c>
      <c r="D7070" s="2" t="s">
        <v>52</v>
      </c>
      <c r="E7070" s="3" t="s">
        <v>46</v>
      </c>
      <c r="F7070" s="3">
        <f t="shared" ca="1" si="218"/>
        <v>5</v>
      </c>
      <c r="G7070" s="4">
        <f t="shared" ca="1" si="219"/>
        <v>178</v>
      </c>
      <c r="H7070" s="4">
        <f ca="1">+Data_TABLE[[#This Row],[Qty]]*Data_TABLE[[#This Row],[Unit Price]]</f>
        <v>890</v>
      </c>
      <c r="I7070" s="7">
        <v>42254</v>
      </c>
      <c r="J7070" s="10">
        <f>EOMONTH(Data_TABLE[[#This Row],[Date Sold]],0)</f>
        <v>42277</v>
      </c>
    </row>
    <row r="7071" spans="2:10" x14ac:dyDescent="0.25">
      <c r="B7071" s="1" t="s">
        <v>39</v>
      </c>
      <c r="C7071" s="3" t="s">
        <v>56</v>
      </c>
      <c r="D7071" s="2" t="s">
        <v>52</v>
      </c>
      <c r="E7071" s="3" t="s">
        <v>46</v>
      </c>
      <c r="F7071" s="3">
        <f t="shared" ca="1" si="218"/>
        <v>3</v>
      </c>
      <c r="G7071" s="4">
        <f t="shared" ca="1" si="219"/>
        <v>61</v>
      </c>
      <c r="H7071" s="4">
        <f ca="1">+Data_TABLE[[#This Row],[Qty]]*Data_TABLE[[#This Row],[Unit Price]]</f>
        <v>183</v>
      </c>
      <c r="I7071" s="7">
        <v>42254</v>
      </c>
      <c r="J7071" s="10">
        <f>EOMONTH(Data_TABLE[[#This Row],[Date Sold]],0)</f>
        <v>42277</v>
      </c>
    </row>
    <row r="7072" spans="2:10" x14ac:dyDescent="0.25">
      <c r="B7072" s="1" t="s">
        <v>39</v>
      </c>
      <c r="C7072" s="3" t="s">
        <v>55</v>
      </c>
      <c r="D7072" s="2" t="s">
        <v>49</v>
      </c>
      <c r="E7072" s="3" t="s">
        <v>43</v>
      </c>
      <c r="F7072" s="3">
        <f t="shared" ca="1" si="218"/>
        <v>1</v>
      </c>
      <c r="G7072" s="4">
        <f t="shared" ca="1" si="219"/>
        <v>192</v>
      </c>
      <c r="H7072" s="4">
        <f ca="1">+Data_TABLE[[#This Row],[Qty]]*Data_TABLE[[#This Row],[Unit Price]]</f>
        <v>192</v>
      </c>
      <c r="I7072" s="7">
        <v>42254</v>
      </c>
      <c r="J7072" s="10">
        <f>EOMONTH(Data_TABLE[[#This Row],[Date Sold]],0)</f>
        <v>42277</v>
      </c>
    </row>
    <row r="7073" spans="2:10" x14ac:dyDescent="0.25">
      <c r="B7073" s="1" t="s">
        <v>39</v>
      </c>
      <c r="C7073" s="3" t="s">
        <v>55</v>
      </c>
      <c r="D7073" s="2" t="s">
        <v>51</v>
      </c>
      <c r="E7073" s="3" t="s">
        <v>45</v>
      </c>
      <c r="F7073" s="3">
        <f t="shared" ca="1" si="218"/>
        <v>1</v>
      </c>
      <c r="G7073" s="4">
        <f t="shared" ca="1" si="219"/>
        <v>93</v>
      </c>
      <c r="H7073" s="4">
        <f ca="1">+Data_TABLE[[#This Row],[Qty]]*Data_TABLE[[#This Row],[Unit Price]]</f>
        <v>93</v>
      </c>
      <c r="I7073" s="7">
        <v>42254</v>
      </c>
      <c r="J7073" s="10">
        <f>EOMONTH(Data_TABLE[[#This Row],[Date Sold]],0)</f>
        <v>42277</v>
      </c>
    </row>
    <row r="7074" spans="2:10" x14ac:dyDescent="0.25">
      <c r="B7074" s="1" t="s">
        <v>39</v>
      </c>
      <c r="C7074" s="3" t="s">
        <v>56</v>
      </c>
      <c r="D7074" s="2" t="s">
        <v>50</v>
      </c>
      <c r="E7074" s="3" t="s">
        <v>44</v>
      </c>
      <c r="F7074" s="3">
        <f t="shared" ca="1" si="218"/>
        <v>2</v>
      </c>
      <c r="G7074" s="4">
        <f t="shared" ca="1" si="219"/>
        <v>93</v>
      </c>
      <c r="H7074" s="4">
        <f ca="1">+Data_TABLE[[#This Row],[Qty]]*Data_TABLE[[#This Row],[Unit Price]]</f>
        <v>186</v>
      </c>
      <c r="I7074" s="7">
        <v>42254</v>
      </c>
      <c r="J7074" s="10">
        <f>EOMONTH(Data_TABLE[[#This Row],[Date Sold]],0)</f>
        <v>42277</v>
      </c>
    </row>
    <row r="7075" spans="2:10" x14ac:dyDescent="0.25">
      <c r="B7075" s="1" t="s">
        <v>39</v>
      </c>
      <c r="C7075" s="3" t="s">
        <v>55</v>
      </c>
      <c r="D7075" s="2" t="s">
        <v>51</v>
      </c>
      <c r="E7075" s="3" t="s">
        <v>45</v>
      </c>
      <c r="F7075" s="3">
        <f t="shared" ca="1" si="218"/>
        <v>3</v>
      </c>
      <c r="G7075" s="4">
        <f t="shared" ca="1" si="219"/>
        <v>72</v>
      </c>
      <c r="H7075" s="4">
        <f ca="1">+Data_TABLE[[#This Row],[Qty]]*Data_TABLE[[#This Row],[Unit Price]]</f>
        <v>216</v>
      </c>
      <c r="I7075" s="7">
        <v>42254</v>
      </c>
      <c r="J7075" s="10">
        <f>EOMONTH(Data_TABLE[[#This Row],[Date Sold]],0)</f>
        <v>42277</v>
      </c>
    </row>
    <row r="7076" spans="2:10" x14ac:dyDescent="0.25">
      <c r="B7076" s="1" t="s">
        <v>39</v>
      </c>
      <c r="C7076" s="3" t="s">
        <v>56</v>
      </c>
      <c r="D7076" s="2" t="s">
        <v>50</v>
      </c>
      <c r="E7076" s="3" t="s">
        <v>44</v>
      </c>
      <c r="F7076" s="3">
        <f t="shared" ca="1" si="218"/>
        <v>1</v>
      </c>
      <c r="G7076" s="4">
        <f t="shared" ca="1" si="219"/>
        <v>82</v>
      </c>
      <c r="H7076" s="4">
        <f ca="1">+Data_TABLE[[#This Row],[Qty]]*Data_TABLE[[#This Row],[Unit Price]]</f>
        <v>82</v>
      </c>
      <c r="I7076" s="7">
        <v>42254</v>
      </c>
      <c r="J7076" s="10">
        <f>EOMONTH(Data_TABLE[[#This Row],[Date Sold]],0)</f>
        <v>42277</v>
      </c>
    </row>
    <row r="7077" spans="2:10" x14ac:dyDescent="0.25">
      <c r="B7077" s="1" t="s">
        <v>39</v>
      </c>
      <c r="C7077" s="3" t="s">
        <v>55</v>
      </c>
      <c r="D7077" s="2" t="s">
        <v>51</v>
      </c>
      <c r="E7077" s="3" t="s">
        <v>45</v>
      </c>
      <c r="F7077" s="3">
        <f t="shared" ca="1" si="218"/>
        <v>3</v>
      </c>
      <c r="G7077" s="4">
        <f t="shared" ca="1" si="219"/>
        <v>90</v>
      </c>
      <c r="H7077" s="4">
        <f ca="1">+Data_TABLE[[#This Row],[Qty]]*Data_TABLE[[#This Row],[Unit Price]]</f>
        <v>270</v>
      </c>
      <c r="I7077" s="7">
        <v>42254</v>
      </c>
      <c r="J7077" s="10">
        <f>EOMONTH(Data_TABLE[[#This Row],[Date Sold]],0)</f>
        <v>42277</v>
      </c>
    </row>
    <row r="7078" spans="2:10" x14ac:dyDescent="0.25">
      <c r="B7078" s="1" t="s">
        <v>39</v>
      </c>
      <c r="C7078" s="3" t="s">
        <v>55</v>
      </c>
      <c r="D7078" s="2" t="s">
        <v>49</v>
      </c>
      <c r="E7078" s="3" t="s">
        <v>43</v>
      </c>
      <c r="F7078" s="3">
        <f t="shared" ca="1" si="218"/>
        <v>2</v>
      </c>
      <c r="G7078" s="4">
        <f t="shared" ca="1" si="219"/>
        <v>172</v>
      </c>
      <c r="H7078" s="4">
        <f ca="1">+Data_TABLE[[#This Row],[Qty]]*Data_TABLE[[#This Row],[Unit Price]]</f>
        <v>344</v>
      </c>
      <c r="I7078" s="7">
        <v>42254</v>
      </c>
      <c r="J7078" s="10">
        <f>EOMONTH(Data_TABLE[[#This Row],[Date Sold]],0)</f>
        <v>42277</v>
      </c>
    </row>
    <row r="7079" spans="2:10" x14ac:dyDescent="0.25">
      <c r="B7079" s="1" t="s">
        <v>39</v>
      </c>
      <c r="C7079" s="3" t="s">
        <v>55</v>
      </c>
      <c r="D7079" s="2" t="s">
        <v>51</v>
      </c>
      <c r="E7079" s="3" t="s">
        <v>45</v>
      </c>
      <c r="F7079" s="3">
        <f t="shared" ca="1" si="218"/>
        <v>4</v>
      </c>
      <c r="G7079" s="4">
        <f t="shared" ca="1" si="219"/>
        <v>65</v>
      </c>
      <c r="H7079" s="4">
        <f ca="1">+Data_TABLE[[#This Row],[Qty]]*Data_TABLE[[#This Row],[Unit Price]]</f>
        <v>260</v>
      </c>
      <c r="I7079" s="7">
        <v>42254</v>
      </c>
      <c r="J7079" s="10">
        <f>EOMONTH(Data_TABLE[[#This Row],[Date Sold]],0)</f>
        <v>42277</v>
      </c>
    </row>
    <row r="7080" spans="2:10" x14ac:dyDescent="0.25">
      <c r="B7080" s="1" t="s">
        <v>39</v>
      </c>
      <c r="C7080" s="3" t="s">
        <v>54</v>
      </c>
      <c r="D7080" s="2" t="s">
        <v>48</v>
      </c>
      <c r="E7080" s="3" t="s">
        <v>42</v>
      </c>
      <c r="F7080" s="3">
        <f t="shared" ca="1" si="218"/>
        <v>1</v>
      </c>
      <c r="G7080" s="4">
        <f t="shared" ca="1" si="219"/>
        <v>175</v>
      </c>
      <c r="H7080" s="4">
        <f ca="1">+Data_TABLE[[#This Row],[Qty]]*Data_TABLE[[#This Row],[Unit Price]]</f>
        <v>175</v>
      </c>
      <c r="I7080" s="7">
        <v>42254</v>
      </c>
      <c r="J7080" s="10">
        <f>EOMONTH(Data_TABLE[[#This Row],[Date Sold]],0)</f>
        <v>42277</v>
      </c>
    </row>
    <row r="7081" spans="2:10" x14ac:dyDescent="0.25">
      <c r="B7081" s="1" t="s">
        <v>39</v>
      </c>
      <c r="C7081" s="3" t="s">
        <v>56</v>
      </c>
      <c r="D7081" s="2" t="s">
        <v>50</v>
      </c>
      <c r="E7081" s="3" t="s">
        <v>44</v>
      </c>
      <c r="F7081" s="3">
        <f t="shared" ca="1" si="218"/>
        <v>3</v>
      </c>
      <c r="G7081" s="4">
        <f t="shared" ca="1" si="219"/>
        <v>92</v>
      </c>
      <c r="H7081" s="4">
        <f ca="1">+Data_TABLE[[#This Row],[Qty]]*Data_TABLE[[#This Row],[Unit Price]]</f>
        <v>276</v>
      </c>
      <c r="I7081" s="7">
        <v>42254</v>
      </c>
      <c r="J7081" s="10">
        <f>EOMONTH(Data_TABLE[[#This Row],[Date Sold]],0)</f>
        <v>42277</v>
      </c>
    </row>
    <row r="7082" spans="2:10" x14ac:dyDescent="0.25">
      <c r="B7082" s="1" t="s">
        <v>39</v>
      </c>
      <c r="C7082" s="3" t="s">
        <v>55</v>
      </c>
      <c r="D7082" s="2" t="s">
        <v>51</v>
      </c>
      <c r="E7082" s="3" t="s">
        <v>45</v>
      </c>
      <c r="F7082" s="3">
        <f t="shared" ca="1" si="218"/>
        <v>3</v>
      </c>
      <c r="G7082" s="4">
        <f t="shared" ca="1" si="219"/>
        <v>171</v>
      </c>
      <c r="H7082" s="4">
        <f ca="1">+Data_TABLE[[#This Row],[Qty]]*Data_TABLE[[#This Row],[Unit Price]]</f>
        <v>513</v>
      </c>
      <c r="I7082" s="7">
        <v>42254</v>
      </c>
      <c r="J7082" s="10">
        <f>EOMONTH(Data_TABLE[[#This Row],[Date Sold]],0)</f>
        <v>42277</v>
      </c>
    </row>
    <row r="7083" spans="2:10" x14ac:dyDescent="0.25">
      <c r="B7083" s="1" t="s">
        <v>39</v>
      </c>
      <c r="C7083" s="3" t="s">
        <v>56</v>
      </c>
      <c r="D7083" s="2" t="s">
        <v>52</v>
      </c>
      <c r="E7083" s="3" t="s">
        <v>46</v>
      </c>
      <c r="F7083" s="3">
        <f t="shared" ca="1" si="218"/>
        <v>2</v>
      </c>
      <c r="G7083" s="4">
        <f t="shared" ca="1" si="219"/>
        <v>129</v>
      </c>
      <c r="H7083" s="4">
        <f ca="1">+Data_TABLE[[#This Row],[Qty]]*Data_TABLE[[#This Row],[Unit Price]]</f>
        <v>258</v>
      </c>
      <c r="I7083" s="7">
        <v>42254</v>
      </c>
      <c r="J7083" s="10">
        <f>EOMONTH(Data_TABLE[[#This Row],[Date Sold]],0)</f>
        <v>42277</v>
      </c>
    </row>
    <row r="7084" spans="2:10" x14ac:dyDescent="0.25">
      <c r="B7084" s="1" t="s">
        <v>39</v>
      </c>
      <c r="C7084" s="3" t="s">
        <v>56</v>
      </c>
      <c r="D7084" s="2" t="s">
        <v>50</v>
      </c>
      <c r="E7084" s="3" t="s">
        <v>44</v>
      </c>
      <c r="F7084" s="3">
        <f t="shared" ca="1" si="218"/>
        <v>2</v>
      </c>
      <c r="G7084" s="4">
        <f t="shared" ca="1" si="219"/>
        <v>180</v>
      </c>
      <c r="H7084" s="4">
        <f ca="1">+Data_TABLE[[#This Row],[Qty]]*Data_TABLE[[#This Row],[Unit Price]]</f>
        <v>360</v>
      </c>
      <c r="I7084" s="7">
        <v>42254</v>
      </c>
      <c r="J7084" s="10">
        <f>EOMONTH(Data_TABLE[[#This Row],[Date Sold]],0)</f>
        <v>42277</v>
      </c>
    </row>
    <row r="7085" spans="2:10" x14ac:dyDescent="0.25">
      <c r="B7085" s="1" t="s">
        <v>39</v>
      </c>
      <c r="C7085" s="3" t="s">
        <v>55</v>
      </c>
      <c r="D7085" s="2" t="s">
        <v>51</v>
      </c>
      <c r="E7085" s="3" t="s">
        <v>45</v>
      </c>
      <c r="F7085" s="3">
        <f t="shared" ca="1" si="218"/>
        <v>1</v>
      </c>
      <c r="G7085" s="4">
        <f t="shared" ca="1" si="219"/>
        <v>68</v>
      </c>
      <c r="H7085" s="4">
        <f ca="1">+Data_TABLE[[#This Row],[Qty]]*Data_TABLE[[#This Row],[Unit Price]]</f>
        <v>68</v>
      </c>
      <c r="I7085" s="7">
        <v>42254</v>
      </c>
      <c r="J7085" s="10">
        <f>EOMONTH(Data_TABLE[[#This Row],[Date Sold]],0)</f>
        <v>42277</v>
      </c>
    </row>
    <row r="7086" spans="2:10" x14ac:dyDescent="0.25">
      <c r="B7086" s="1" t="s">
        <v>39</v>
      </c>
      <c r="C7086" s="3" t="s">
        <v>56</v>
      </c>
      <c r="D7086" s="2" t="s">
        <v>50</v>
      </c>
      <c r="E7086" s="3" t="s">
        <v>44</v>
      </c>
      <c r="F7086" s="3">
        <f t="shared" ca="1" si="218"/>
        <v>3</v>
      </c>
      <c r="G7086" s="4">
        <f t="shared" ca="1" si="219"/>
        <v>200</v>
      </c>
      <c r="H7086" s="4">
        <f ca="1">+Data_TABLE[[#This Row],[Qty]]*Data_TABLE[[#This Row],[Unit Price]]</f>
        <v>600</v>
      </c>
      <c r="I7086" s="7">
        <v>42254</v>
      </c>
      <c r="J7086" s="10">
        <f>EOMONTH(Data_TABLE[[#This Row],[Date Sold]],0)</f>
        <v>42277</v>
      </c>
    </row>
    <row r="7087" spans="2:10" x14ac:dyDescent="0.25">
      <c r="B7087" s="1" t="s">
        <v>39</v>
      </c>
      <c r="C7087" s="3" t="s">
        <v>56</v>
      </c>
      <c r="D7087" s="2" t="s">
        <v>52</v>
      </c>
      <c r="E7087" s="3" t="s">
        <v>46</v>
      </c>
      <c r="F7087" s="3">
        <f t="shared" ca="1" si="218"/>
        <v>2</v>
      </c>
      <c r="G7087" s="4">
        <f t="shared" ca="1" si="219"/>
        <v>200</v>
      </c>
      <c r="H7087" s="4">
        <f ca="1">+Data_TABLE[[#This Row],[Qty]]*Data_TABLE[[#This Row],[Unit Price]]</f>
        <v>400</v>
      </c>
      <c r="I7087" s="7">
        <v>42254</v>
      </c>
      <c r="J7087" s="10">
        <f>EOMONTH(Data_TABLE[[#This Row],[Date Sold]],0)</f>
        <v>42277</v>
      </c>
    </row>
    <row r="7088" spans="2:10" x14ac:dyDescent="0.25">
      <c r="B7088" s="1" t="s">
        <v>39</v>
      </c>
      <c r="C7088" s="3" t="s">
        <v>55</v>
      </c>
      <c r="D7088" s="2" t="s">
        <v>49</v>
      </c>
      <c r="E7088" s="3" t="s">
        <v>43</v>
      </c>
      <c r="F7088" s="3">
        <f t="shared" ca="1" si="218"/>
        <v>4</v>
      </c>
      <c r="G7088" s="4">
        <f t="shared" ca="1" si="219"/>
        <v>68</v>
      </c>
      <c r="H7088" s="4">
        <f ca="1">+Data_TABLE[[#This Row],[Qty]]*Data_TABLE[[#This Row],[Unit Price]]</f>
        <v>272</v>
      </c>
      <c r="I7088" s="7">
        <v>42254</v>
      </c>
      <c r="J7088" s="10">
        <f>EOMONTH(Data_TABLE[[#This Row],[Date Sold]],0)</f>
        <v>42277</v>
      </c>
    </row>
    <row r="7089" spans="2:10" x14ac:dyDescent="0.25">
      <c r="B7089" s="1" t="s">
        <v>39</v>
      </c>
      <c r="C7089" s="3" t="s">
        <v>54</v>
      </c>
      <c r="D7089" s="2" t="s">
        <v>48</v>
      </c>
      <c r="E7089" s="3" t="s">
        <v>42</v>
      </c>
      <c r="F7089" s="3">
        <f t="shared" ref="F7089:F7152" ca="1" si="220">RANDBETWEEN(1,5)</f>
        <v>5</v>
      </c>
      <c r="G7089" s="4">
        <f t="shared" ref="G7089:G7152" ca="1" si="221">RANDBETWEEN(60,200)</f>
        <v>181</v>
      </c>
      <c r="H7089" s="4">
        <f ca="1">+Data_TABLE[[#This Row],[Qty]]*Data_TABLE[[#This Row],[Unit Price]]</f>
        <v>905</v>
      </c>
      <c r="I7089" s="7">
        <v>42254</v>
      </c>
      <c r="J7089" s="10">
        <f>EOMONTH(Data_TABLE[[#This Row],[Date Sold]],0)</f>
        <v>42277</v>
      </c>
    </row>
    <row r="7090" spans="2:10" x14ac:dyDescent="0.25">
      <c r="B7090" s="1" t="s">
        <v>39</v>
      </c>
      <c r="C7090" s="3" t="s">
        <v>56</v>
      </c>
      <c r="D7090" s="2" t="s">
        <v>50</v>
      </c>
      <c r="E7090" s="3" t="s">
        <v>44</v>
      </c>
      <c r="F7090" s="3">
        <f t="shared" ca="1" si="220"/>
        <v>3</v>
      </c>
      <c r="G7090" s="4">
        <f t="shared" ca="1" si="221"/>
        <v>163</v>
      </c>
      <c r="H7090" s="4">
        <f ca="1">+Data_TABLE[[#This Row],[Qty]]*Data_TABLE[[#This Row],[Unit Price]]</f>
        <v>489</v>
      </c>
      <c r="I7090" s="7">
        <v>42254</v>
      </c>
      <c r="J7090" s="10">
        <f>EOMONTH(Data_TABLE[[#This Row],[Date Sold]],0)</f>
        <v>42277</v>
      </c>
    </row>
    <row r="7091" spans="2:10" x14ac:dyDescent="0.25">
      <c r="B7091" s="1" t="s">
        <v>39</v>
      </c>
      <c r="C7091" s="3" t="s">
        <v>55</v>
      </c>
      <c r="D7091" s="2" t="s">
        <v>49</v>
      </c>
      <c r="E7091" s="3" t="s">
        <v>43</v>
      </c>
      <c r="F7091" s="3">
        <f t="shared" ca="1" si="220"/>
        <v>2</v>
      </c>
      <c r="G7091" s="4">
        <f t="shared" ca="1" si="221"/>
        <v>91</v>
      </c>
      <c r="H7091" s="4">
        <f ca="1">+Data_TABLE[[#This Row],[Qty]]*Data_TABLE[[#This Row],[Unit Price]]</f>
        <v>182</v>
      </c>
      <c r="I7091" s="7">
        <v>42254</v>
      </c>
      <c r="J7091" s="10">
        <f>EOMONTH(Data_TABLE[[#This Row],[Date Sold]],0)</f>
        <v>42277</v>
      </c>
    </row>
    <row r="7092" spans="2:10" x14ac:dyDescent="0.25">
      <c r="B7092" s="1" t="s">
        <v>39</v>
      </c>
      <c r="C7092" s="3" t="s">
        <v>55</v>
      </c>
      <c r="D7092" s="2" t="s">
        <v>51</v>
      </c>
      <c r="E7092" s="3" t="s">
        <v>45</v>
      </c>
      <c r="F7092" s="3">
        <f t="shared" ca="1" si="220"/>
        <v>3</v>
      </c>
      <c r="G7092" s="4">
        <f t="shared" ca="1" si="221"/>
        <v>188</v>
      </c>
      <c r="H7092" s="4">
        <f ca="1">+Data_TABLE[[#This Row],[Qty]]*Data_TABLE[[#This Row],[Unit Price]]</f>
        <v>564</v>
      </c>
      <c r="I7092" s="7">
        <v>42254</v>
      </c>
      <c r="J7092" s="10">
        <f>EOMONTH(Data_TABLE[[#This Row],[Date Sold]],0)</f>
        <v>42277</v>
      </c>
    </row>
    <row r="7093" spans="2:10" x14ac:dyDescent="0.25">
      <c r="B7093" s="1" t="s">
        <v>39</v>
      </c>
      <c r="C7093" s="3" t="s">
        <v>55</v>
      </c>
      <c r="D7093" s="2" t="s">
        <v>49</v>
      </c>
      <c r="E7093" s="3" t="s">
        <v>43</v>
      </c>
      <c r="F7093" s="3">
        <f t="shared" ca="1" si="220"/>
        <v>3</v>
      </c>
      <c r="G7093" s="4">
        <f t="shared" ca="1" si="221"/>
        <v>199</v>
      </c>
      <c r="H7093" s="4">
        <f ca="1">+Data_TABLE[[#This Row],[Qty]]*Data_TABLE[[#This Row],[Unit Price]]</f>
        <v>597</v>
      </c>
      <c r="I7093" s="7">
        <v>42254</v>
      </c>
      <c r="J7093" s="10">
        <f>EOMONTH(Data_TABLE[[#This Row],[Date Sold]],0)</f>
        <v>42277</v>
      </c>
    </row>
    <row r="7094" spans="2:10" x14ac:dyDescent="0.25">
      <c r="B7094" s="1" t="s">
        <v>39</v>
      </c>
      <c r="C7094" s="3" t="s">
        <v>55</v>
      </c>
      <c r="D7094" s="2" t="s">
        <v>51</v>
      </c>
      <c r="E7094" s="3" t="s">
        <v>45</v>
      </c>
      <c r="F7094" s="3">
        <f t="shared" ca="1" si="220"/>
        <v>5</v>
      </c>
      <c r="G7094" s="4">
        <f t="shared" ca="1" si="221"/>
        <v>120</v>
      </c>
      <c r="H7094" s="4">
        <f ca="1">+Data_TABLE[[#This Row],[Qty]]*Data_TABLE[[#This Row],[Unit Price]]</f>
        <v>600</v>
      </c>
      <c r="I7094" s="7">
        <v>42254</v>
      </c>
      <c r="J7094" s="10">
        <f>EOMONTH(Data_TABLE[[#This Row],[Date Sold]],0)</f>
        <v>42277</v>
      </c>
    </row>
    <row r="7095" spans="2:10" x14ac:dyDescent="0.25">
      <c r="B7095" s="1" t="s">
        <v>39</v>
      </c>
      <c r="C7095" s="3" t="s">
        <v>56</v>
      </c>
      <c r="D7095" s="2" t="s">
        <v>52</v>
      </c>
      <c r="E7095" s="3" t="s">
        <v>46</v>
      </c>
      <c r="F7095" s="3">
        <f t="shared" ca="1" si="220"/>
        <v>1</v>
      </c>
      <c r="G7095" s="4">
        <f t="shared" ca="1" si="221"/>
        <v>165</v>
      </c>
      <c r="H7095" s="4">
        <f ca="1">+Data_TABLE[[#This Row],[Qty]]*Data_TABLE[[#This Row],[Unit Price]]</f>
        <v>165</v>
      </c>
      <c r="I7095" s="7">
        <v>42254</v>
      </c>
      <c r="J7095" s="10">
        <f>EOMONTH(Data_TABLE[[#This Row],[Date Sold]],0)</f>
        <v>42277</v>
      </c>
    </row>
    <row r="7096" spans="2:10" x14ac:dyDescent="0.25">
      <c r="B7096" s="1" t="s">
        <v>39</v>
      </c>
      <c r="C7096" s="3" t="s">
        <v>56</v>
      </c>
      <c r="D7096" s="2" t="s">
        <v>52</v>
      </c>
      <c r="E7096" s="3" t="s">
        <v>46</v>
      </c>
      <c r="F7096" s="3">
        <f t="shared" ca="1" si="220"/>
        <v>1</v>
      </c>
      <c r="G7096" s="4">
        <f t="shared" ca="1" si="221"/>
        <v>122</v>
      </c>
      <c r="H7096" s="4">
        <f ca="1">+Data_TABLE[[#This Row],[Qty]]*Data_TABLE[[#This Row],[Unit Price]]</f>
        <v>122</v>
      </c>
      <c r="I7096" s="7">
        <v>42254</v>
      </c>
      <c r="J7096" s="10">
        <f>EOMONTH(Data_TABLE[[#This Row],[Date Sold]],0)</f>
        <v>42277</v>
      </c>
    </row>
    <row r="7097" spans="2:10" x14ac:dyDescent="0.25">
      <c r="B7097" s="1" t="s">
        <v>39</v>
      </c>
      <c r="C7097" s="3" t="s">
        <v>55</v>
      </c>
      <c r="D7097" s="2" t="s">
        <v>49</v>
      </c>
      <c r="E7097" s="3" t="s">
        <v>43</v>
      </c>
      <c r="F7097" s="3">
        <f t="shared" ca="1" si="220"/>
        <v>1</v>
      </c>
      <c r="G7097" s="4">
        <f t="shared" ca="1" si="221"/>
        <v>151</v>
      </c>
      <c r="H7097" s="4">
        <f ca="1">+Data_TABLE[[#This Row],[Qty]]*Data_TABLE[[#This Row],[Unit Price]]</f>
        <v>151</v>
      </c>
      <c r="I7097" s="7">
        <v>42254</v>
      </c>
      <c r="J7097" s="10">
        <f>EOMONTH(Data_TABLE[[#This Row],[Date Sold]],0)</f>
        <v>42277</v>
      </c>
    </row>
    <row r="7098" spans="2:10" x14ac:dyDescent="0.25">
      <c r="B7098" s="1" t="s">
        <v>39</v>
      </c>
      <c r="C7098" s="3" t="s">
        <v>56</v>
      </c>
      <c r="D7098" s="2" t="s">
        <v>50</v>
      </c>
      <c r="E7098" s="3" t="s">
        <v>44</v>
      </c>
      <c r="F7098" s="3">
        <f t="shared" ca="1" si="220"/>
        <v>1</v>
      </c>
      <c r="G7098" s="4">
        <f t="shared" ca="1" si="221"/>
        <v>170</v>
      </c>
      <c r="H7098" s="4">
        <f ca="1">+Data_TABLE[[#This Row],[Qty]]*Data_TABLE[[#This Row],[Unit Price]]</f>
        <v>170</v>
      </c>
      <c r="I7098" s="7">
        <v>42254</v>
      </c>
      <c r="J7098" s="10">
        <f>EOMONTH(Data_TABLE[[#This Row],[Date Sold]],0)</f>
        <v>42277</v>
      </c>
    </row>
    <row r="7099" spans="2:10" x14ac:dyDescent="0.25">
      <c r="B7099" s="1" t="s">
        <v>39</v>
      </c>
      <c r="C7099" s="3" t="s">
        <v>56</v>
      </c>
      <c r="D7099" s="2" t="s">
        <v>50</v>
      </c>
      <c r="E7099" s="3" t="s">
        <v>44</v>
      </c>
      <c r="F7099" s="3">
        <f t="shared" ca="1" si="220"/>
        <v>5</v>
      </c>
      <c r="G7099" s="4">
        <f t="shared" ca="1" si="221"/>
        <v>144</v>
      </c>
      <c r="H7099" s="4">
        <f ca="1">+Data_TABLE[[#This Row],[Qty]]*Data_TABLE[[#This Row],[Unit Price]]</f>
        <v>720</v>
      </c>
      <c r="I7099" s="7">
        <v>42254</v>
      </c>
      <c r="J7099" s="10">
        <f>EOMONTH(Data_TABLE[[#This Row],[Date Sold]],0)</f>
        <v>42277</v>
      </c>
    </row>
    <row r="7100" spans="2:10" x14ac:dyDescent="0.25">
      <c r="B7100" s="1" t="s">
        <v>39</v>
      </c>
      <c r="C7100" s="3" t="s">
        <v>56</v>
      </c>
      <c r="D7100" s="2" t="s">
        <v>52</v>
      </c>
      <c r="E7100" s="3" t="s">
        <v>46</v>
      </c>
      <c r="F7100" s="3">
        <f t="shared" ca="1" si="220"/>
        <v>3</v>
      </c>
      <c r="G7100" s="4">
        <f t="shared" ca="1" si="221"/>
        <v>136</v>
      </c>
      <c r="H7100" s="4">
        <f ca="1">+Data_TABLE[[#This Row],[Qty]]*Data_TABLE[[#This Row],[Unit Price]]</f>
        <v>408</v>
      </c>
      <c r="I7100" s="7">
        <v>42254</v>
      </c>
      <c r="J7100" s="10">
        <f>EOMONTH(Data_TABLE[[#This Row],[Date Sold]],0)</f>
        <v>42277</v>
      </c>
    </row>
    <row r="7101" spans="2:10" x14ac:dyDescent="0.25">
      <c r="B7101" s="1" t="s">
        <v>39</v>
      </c>
      <c r="C7101" s="3" t="s">
        <v>56</v>
      </c>
      <c r="D7101" s="2" t="s">
        <v>50</v>
      </c>
      <c r="E7101" s="3" t="s">
        <v>44</v>
      </c>
      <c r="F7101" s="3">
        <f t="shared" ca="1" si="220"/>
        <v>5</v>
      </c>
      <c r="G7101" s="4">
        <f t="shared" ca="1" si="221"/>
        <v>195</v>
      </c>
      <c r="H7101" s="4">
        <f ca="1">+Data_TABLE[[#This Row],[Qty]]*Data_TABLE[[#This Row],[Unit Price]]</f>
        <v>975</v>
      </c>
      <c r="I7101" s="7">
        <v>42254</v>
      </c>
      <c r="J7101" s="10">
        <f>EOMONTH(Data_TABLE[[#This Row],[Date Sold]],0)</f>
        <v>42277</v>
      </c>
    </row>
    <row r="7102" spans="2:10" x14ac:dyDescent="0.25">
      <c r="B7102" s="1" t="s">
        <v>39</v>
      </c>
      <c r="C7102" s="3" t="s">
        <v>56</v>
      </c>
      <c r="D7102" s="2" t="s">
        <v>52</v>
      </c>
      <c r="E7102" s="3" t="s">
        <v>46</v>
      </c>
      <c r="F7102" s="3">
        <f t="shared" ca="1" si="220"/>
        <v>4</v>
      </c>
      <c r="G7102" s="4">
        <f t="shared" ca="1" si="221"/>
        <v>74</v>
      </c>
      <c r="H7102" s="4">
        <f ca="1">+Data_TABLE[[#This Row],[Qty]]*Data_TABLE[[#This Row],[Unit Price]]</f>
        <v>296</v>
      </c>
      <c r="I7102" s="7">
        <v>42254</v>
      </c>
      <c r="J7102" s="10">
        <f>EOMONTH(Data_TABLE[[#This Row],[Date Sold]],0)</f>
        <v>42277</v>
      </c>
    </row>
    <row r="7103" spans="2:10" x14ac:dyDescent="0.25">
      <c r="B7103" s="1" t="s">
        <v>39</v>
      </c>
      <c r="C7103" s="3" t="s">
        <v>54</v>
      </c>
      <c r="D7103" s="2" t="s">
        <v>48</v>
      </c>
      <c r="E7103" s="3" t="s">
        <v>42</v>
      </c>
      <c r="F7103" s="3">
        <f t="shared" ca="1" si="220"/>
        <v>5</v>
      </c>
      <c r="G7103" s="4">
        <f t="shared" ca="1" si="221"/>
        <v>84</v>
      </c>
      <c r="H7103" s="4">
        <f ca="1">+Data_TABLE[[#This Row],[Qty]]*Data_TABLE[[#This Row],[Unit Price]]</f>
        <v>420</v>
      </c>
      <c r="I7103" s="7">
        <v>42255</v>
      </c>
      <c r="J7103" s="10">
        <f>EOMONTH(Data_TABLE[[#This Row],[Date Sold]],0)</f>
        <v>42277</v>
      </c>
    </row>
    <row r="7104" spans="2:10" x14ac:dyDescent="0.25">
      <c r="B7104" s="1" t="s">
        <v>39</v>
      </c>
      <c r="C7104" s="3" t="s">
        <v>56</v>
      </c>
      <c r="D7104" s="2" t="s">
        <v>50</v>
      </c>
      <c r="E7104" s="3" t="s">
        <v>44</v>
      </c>
      <c r="F7104" s="3">
        <f t="shared" ca="1" si="220"/>
        <v>4</v>
      </c>
      <c r="G7104" s="4">
        <f t="shared" ca="1" si="221"/>
        <v>89</v>
      </c>
      <c r="H7104" s="4">
        <f ca="1">+Data_TABLE[[#This Row],[Qty]]*Data_TABLE[[#This Row],[Unit Price]]</f>
        <v>356</v>
      </c>
      <c r="I7104" s="7">
        <v>42255</v>
      </c>
      <c r="J7104" s="10">
        <f>EOMONTH(Data_TABLE[[#This Row],[Date Sold]],0)</f>
        <v>42277</v>
      </c>
    </row>
    <row r="7105" spans="2:10" x14ac:dyDescent="0.25">
      <c r="B7105" s="1" t="s">
        <v>39</v>
      </c>
      <c r="C7105" s="3" t="s">
        <v>56</v>
      </c>
      <c r="D7105" s="2" t="s">
        <v>52</v>
      </c>
      <c r="E7105" s="3" t="s">
        <v>46</v>
      </c>
      <c r="F7105" s="3">
        <f t="shared" ca="1" si="220"/>
        <v>5</v>
      </c>
      <c r="G7105" s="4">
        <f t="shared" ca="1" si="221"/>
        <v>194</v>
      </c>
      <c r="H7105" s="4">
        <f ca="1">+Data_TABLE[[#This Row],[Qty]]*Data_TABLE[[#This Row],[Unit Price]]</f>
        <v>970</v>
      </c>
      <c r="I7105" s="7">
        <v>42255</v>
      </c>
      <c r="J7105" s="10">
        <f>EOMONTH(Data_TABLE[[#This Row],[Date Sold]],0)</f>
        <v>42277</v>
      </c>
    </row>
    <row r="7106" spans="2:10" x14ac:dyDescent="0.25">
      <c r="B7106" s="1" t="s">
        <v>39</v>
      </c>
      <c r="C7106" s="3" t="s">
        <v>55</v>
      </c>
      <c r="D7106" s="2" t="s">
        <v>51</v>
      </c>
      <c r="E7106" s="3" t="s">
        <v>45</v>
      </c>
      <c r="F7106" s="3">
        <f t="shared" ca="1" si="220"/>
        <v>2</v>
      </c>
      <c r="G7106" s="4">
        <f t="shared" ca="1" si="221"/>
        <v>105</v>
      </c>
      <c r="H7106" s="4">
        <f ca="1">+Data_TABLE[[#This Row],[Qty]]*Data_TABLE[[#This Row],[Unit Price]]</f>
        <v>210</v>
      </c>
      <c r="I7106" s="7">
        <v>42255</v>
      </c>
      <c r="J7106" s="10">
        <f>EOMONTH(Data_TABLE[[#This Row],[Date Sold]],0)</f>
        <v>42277</v>
      </c>
    </row>
    <row r="7107" spans="2:10" x14ac:dyDescent="0.25">
      <c r="B7107" s="1" t="s">
        <v>39</v>
      </c>
      <c r="C7107" s="3" t="s">
        <v>56</v>
      </c>
      <c r="D7107" s="2" t="s">
        <v>50</v>
      </c>
      <c r="E7107" s="3" t="s">
        <v>44</v>
      </c>
      <c r="F7107" s="3">
        <f t="shared" ca="1" si="220"/>
        <v>2</v>
      </c>
      <c r="G7107" s="4">
        <f t="shared" ca="1" si="221"/>
        <v>200</v>
      </c>
      <c r="H7107" s="4">
        <f ca="1">+Data_TABLE[[#This Row],[Qty]]*Data_TABLE[[#This Row],[Unit Price]]</f>
        <v>400</v>
      </c>
      <c r="I7107" s="7">
        <v>42255</v>
      </c>
      <c r="J7107" s="10">
        <f>EOMONTH(Data_TABLE[[#This Row],[Date Sold]],0)</f>
        <v>42277</v>
      </c>
    </row>
    <row r="7108" spans="2:10" x14ac:dyDescent="0.25">
      <c r="B7108" s="1" t="s">
        <v>39</v>
      </c>
      <c r="C7108" s="3" t="s">
        <v>56</v>
      </c>
      <c r="D7108" s="2" t="s">
        <v>50</v>
      </c>
      <c r="E7108" s="3" t="s">
        <v>44</v>
      </c>
      <c r="F7108" s="3">
        <f t="shared" ca="1" si="220"/>
        <v>1</v>
      </c>
      <c r="G7108" s="4">
        <f t="shared" ca="1" si="221"/>
        <v>77</v>
      </c>
      <c r="H7108" s="4">
        <f ca="1">+Data_TABLE[[#This Row],[Qty]]*Data_TABLE[[#This Row],[Unit Price]]</f>
        <v>77</v>
      </c>
      <c r="I7108" s="7">
        <v>42255</v>
      </c>
      <c r="J7108" s="10">
        <f>EOMONTH(Data_TABLE[[#This Row],[Date Sold]],0)</f>
        <v>42277</v>
      </c>
    </row>
    <row r="7109" spans="2:10" x14ac:dyDescent="0.25">
      <c r="B7109" s="1" t="s">
        <v>39</v>
      </c>
      <c r="C7109" s="3" t="s">
        <v>56</v>
      </c>
      <c r="D7109" s="2" t="s">
        <v>50</v>
      </c>
      <c r="E7109" s="3" t="s">
        <v>44</v>
      </c>
      <c r="F7109" s="3">
        <f t="shared" ca="1" si="220"/>
        <v>4</v>
      </c>
      <c r="G7109" s="4">
        <f t="shared" ca="1" si="221"/>
        <v>114</v>
      </c>
      <c r="H7109" s="4">
        <f ca="1">+Data_TABLE[[#This Row],[Qty]]*Data_TABLE[[#This Row],[Unit Price]]</f>
        <v>456</v>
      </c>
      <c r="I7109" s="7">
        <v>42255</v>
      </c>
      <c r="J7109" s="10">
        <f>EOMONTH(Data_TABLE[[#This Row],[Date Sold]],0)</f>
        <v>42277</v>
      </c>
    </row>
    <row r="7110" spans="2:10" x14ac:dyDescent="0.25">
      <c r="B7110" s="1" t="s">
        <v>39</v>
      </c>
      <c r="C7110" s="3" t="s">
        <v>55</v>
      </c>
      <c r="D7110" s="2" t="s">
        <v>51</v>
      </c>
      <c r="E7110" s="3" t="s">
        <v>45</v>
      </c>
      <c r="F7110" s="3">
        <f t="shared" ca="1" si="220"/>
        <v>4</v>
      </c>
      <c r="G7110" s="4">
        <f t="shared" ca="1" si="221"/>
        <v>83</v>
      </c>
      <c r="H7110" s="4">
        <f ca="1">+Data_TABLE[[#This Row],[Qty]]*Data_TABLE[[#This Row],[Unit Price]]</f>
        <v>332</v>
      </c>
      <c r="I7110" s="7">
        <v>42255</v>
      </c>
      <c r="J7110" s="10">
        <f>EOMONTH(Data_TABLE[[#This Row],[Date Sold]],0)</f>
        <v>42277</v>
      </c>
    </row>
    <row r="7111" spans="2:10" x14ac:dyDescent="0.25">
      <c r="B7111" s="1" t="s">
        <v>39</v>
      </c>
      <c r="C7111" s="3" t="s">
        <v>56</v>
      </c>
      <c r="D7111" s="2" t="s">
        <v>52</v>
      </c>
      <c r="E7111" s="3" t="s">
        <v>46</v>
      </c>
      <c r="F7111" s="3">
        <f t="shared" ca="1" si="220"/>
        <v>4</v>
      </c>
      <c r="G7111" s="4">
        <f t="shared" ca="1" si="221"/>
        <v>89</v>
      </c>
      <c r="H7111" s="4">
        <f ca="1">+Data_TABLE[[#This Row],[Qty]]*Data_TABLE[[#This Row],[Unit Price]]</f>
        <v>356</v>
      </c>
      <c r="I7111" s="7">
        <v>42255</v>
      </c>
      <c r="J7111" s="10">
        <f>EOMONTH(Data_TABLE[[#This Row],[Date Sold]],0)</f>
        <v>42277</v>
      </c>
    </row>
    <row r="7112" spans="2:10" x14ac:dyDescent="0.25">
      <c r="B7112" s="1" t="s">
        <v>39</v>
      </c>
      <c r="C7112" s="3" t="s">
        <v>54</v>
      </c>
      <c r="D7112" s="2" t="s">
        <v>48</v>
      </c>
      <c r="E7112" s="3" t="s">
        <v>42</v>
      </c>
      <c r="F7112" s="3">
        <f t="shared" ca="1" si="220"/>
        <v>2</v>
      </c>
      <c r="G7112" s="4">
        <f t="shared" ca="1" si="221"/>
        <v>105</v>
      </c>
      <c r="H7112" s="4">
        <f ca="1">+Data_TABLE[[#This Row],[Qty]]*Data_TABLE[[#This Row],[Unit Price]]</f>
        <v>210</v>
      </c>
      <c r="I7112" s="7">
        <v>42255</v>
      </c>
      <c r="J7112" s="10">
        <f>EOMONTH(Data_TABLE[[#This Row],[Date Sold]],0)</f>
        <v>42277</v>
      </c>
    </row>
    <row r="7113" spans="2:10" x14ac:dyDescent="0.25">
      <c r="B7113" s="1" t="s">
        <v>39</v>
      </c>
      <c r="C7113" s="3" t="s">
        <v>55</v>
      </c>
      <c r="D7113" s="2" t="s">
        <v>49</v>
      </c>
      <c r="E7113" s="3" t="s">
        <v>43</v>
      </c>
      <c r="F7113" s="3">
        <f t="shared" ca="1" si="220"/>
        <v>4</v>
      </c>
      <c r="G7113" s="4">
        <f t="shared" ca="1" si="221"/>
        <v>119</v>
      </c>
      <c r="H7113" s="4">
        <f ca="1">+Data_TABLE[[#This Row],[Qty]]*Data_TABLE[[#This Row],[Unit Price]]</f>
        <v>476</v>
      </c>
      <c r="I7113" s="7">
        <v>42255</v>
      </c>
      <c r="J7113" s="10">
        <f>EOMONTH(Data_TABLE[[#This Row],[Date Sold]],0)</f>
        <v>42277</v>
      </c>
    </row>
    <row r="7114" spans="2:10" x14ac:dyDescent="0.25">
      <c r="B7114" s="1" t="s">
        <v>39</v>
      </c>
      <c r="C7114" s="3" t="s">
        <v>54</v>
      </c>
      <c r="D7114" s="2" t="s">
        <v>48</v>
      </c>
      <c r="E7114" s="3" t="s">
        <v>42</v>
      </c>
      <c r="F7114" s="3">
        <f t="shared" ca="1" si="220"/>
        <v>3</v>
      </c>
      <c r="G7114" s="4">
        <f t="shared" ca="1" si="221"/>
        <v>142</v>
      </c>
      <c r="H7114" s="4">
        <f ca="1">+Data_TABLE[[#This Row],[Qty]]*Data_TABLE[[#This Row],[Unit Price]]</f>
        <v>426</v>
      </c>
      <c r="I7114" s="7">
        <v>42255</v>
      </c>
      <c r="J7114" s="10">
        <f>EOMONTH(Data_TABLE[[#This Row],[Date Sold]],0)</f>
        <v>42277</v>
      </c>
    </row>
    <row r="7115" spans="2:10" x14ac:dyDescent="0.25">
      <c r="B7115" s="1" t="s">
        <v>39</v>
      </c>
      <c r="C7115" s="3" t="s">
        <v>56</v>
      </c>
      <c r="D7115" s="2" t="s">
        <v>50</v>
      </c>
      <c r="E7115" s="3" t="s">
        <v>44</v>
      </c>
      <c r="F7115" s="3">
        <f t="shared" ca="1" si="220"/>
        <v>5</v>
      </c>
      <c r="G7115" s="4">
        <f t="shared" ca="1" si="221"/>
        <v>189</v>
      </c>
      <c r="H7115" s="4">
        <f ca="1">+Data_TABLE[[#This Row],[Qty]]*Data_TABLE[[#This Row],[Unit Price]]</f>
        <v>945</v>
      </c>
      <c r="I7115" s="7">
        <v>42255</v>
      </c>
      <c r="J7115" s="10">
        <f>EOMONTH(Data_TABLE[[#This Row],[Date Sold]],0)</f>
        <v>42277</v>
      </c>
    </row>
    <row r="7116" spans="2:10" x14ac:dyDescent="0.25">
      <c r="B7116" s="1" t="s">
        <v>39</v>
      </c>
      <c r="C7116" s="3" t="s">
        <v>54</v>
      </c>
      <c r="D7116" s="2" t="s">
        <v>48</v>
      </c>
      <c r="E7116" s="3" t="s">
        <v>42</v>
      </c>
      <c r="F7116" s="3">
        <f t="shared" ca="1" si="220"/>
        <v>2</v>
      </c>
      <c r="G7116" s="4">
        <f t="shared" ca="1" si="221"/>
        <v>173</v>
      </c>
      <c r="H7116" s="4">
        <f ca="1">+Data_TABLE[[#This Row],[Qty]]*Data_TABLE[[#This Row],[Unit Price]]</f>
        <v>346</v>
      </c>
      <c r="I7116" s="7">
        <v>42255</v>
      </c>
      <c r="J7116" s="10">
        <f>EOMONTH(Data_TABLE[[#This Row],[Date Sold]],0)</f>
        <v>42277</v>
      </c>
    </row>
    <row r="7117" spans="2:10" x14ac:dyDescent="0.25">
      <c r="B7117" s="1" t="s">
        <v>39</v>
      </c>
      <c r="C7117" s="3" t="s">
        <v>55</v>
      </c>
      <c r="D7117" s="2" t="s">
        <v>49</v>
      </c>
      <c r="E7117" s="3" t="s">
        <v>43</v>
      </c>
      <c r="F7117" s="3">
        <f t="shared" ca="1" si="220"/>
        <v>3</v>
      </c>
      <c r="G7117" s="4">
        <f t="shared" ca="1" si="221"/>
        <v>188</v>
      </c>
      <c r="H7117" s="4">
        <f ca="1">+Data_TABLE[[#This Row],[Qty]]*Data_TABLE[[#This Row],[Unit Price]]</f>
        <v>564</v>
      </c>
      <c r="I7117" s="7">
        <v>42255</v>
      </c>
      <c r="J7117" s="10">
        <f>EOMONTH(Data_TABLE[[#This Row],[Date Sold]],0)</f>
        <v>42277</v>
      </c>
    </row>
    <row r="7118" spans="2:10" x14ac:dyDescent="0.25">
      <c r="B7118" s="1" t="s">
        <v>39</v>
      </c>
      <c r="C7118" s="3" t="s">
        <v>55</v>
      </c>
      <c r="D7118" s="2" t="s">
        <v>51</v>
      </c>
      <c r="E7118" s="3" t="s">
        <v>45</v>
      </c>
      <c r="F7118" s="3">
        <f t="shared" ca="1" si="220"/>
        <v>2</v>
      </c>
      <c r="G7118" s="4">
        <f t="shared" ca="1" si="221"/>
        <v>170</v>
      </c>
      <c r="H7118" s="4">
        <f ca="1">+Data_TABLE[[#This Row],[Qty]]*Data_TABLE[[#This Row],[Unit Price]]</f>
        <v>340</v>
      </c>
      <c r="I7118" s="7">
        <v>42255</v>
      </c>
      <c r="J7118" s="10">
        <f>EOMONTH(Data_TABLE[[#This Row],[Date Sold]],0)</f>
        <v>42277</v>
      </c>
    </row>
    <row r="7119" spans="2:10" x14ac:dyDescent="0.25">
      <c r="B7119" s="1" t="s">
        <v>39</v>
      </c>
      <c r="C7119" s="3" t="s">
        <v>55</v>
      </c>
      <c r="D7119" s="2" t="s">
        <v>49</v>
      </c>
      <c r="E7119" s="3" t="s">
        <v>43</v>
      </c>
      <c r="F7119" s="3">
        <f t="shared" ca="1" si="220"/>
        <v>3</v>
      </c>
      <c r="G7119" s="4">
        <f t="shared" ca="1" si="221"/>
        <v>141</v>
      </c>
      <c r="H7119" s="4">
        <f ca="1">+Data_TABLE[[#This Row],[Qty]]*Data_TABLE[[#This Row],[Unit Price]]</f>
        <v>423</v>
      </c>
      <c r="I7119" s="7">
        <v>42255</v>
      </c>
      <c r="J7119" s="10">
        <f>EOMONTH(Data_TABLE[[#This Row],[Date Sold]],0)</f>
        <v>42277</v>
      </c>
    </row>
    <row r="7120" spans="2:10" x14ac:dyDescent="0.25">
      <c r="B7120" s="1" t="s">
        <v>39</v>
      </c>
      <c r="C7120" s="3" t="s">
        <v>54</v>
      </c>
      <c r="D7120" s="2" t="s">
        <v>48</v>
      </c>
      <c r="E7120" s="3" t="s">
        <v>42</v>
      </c>
      <c r="F7120" s="3">
        <f t="shared" ca="1" si="220"/>
        <v>3</v>
      </c>
      <c r="G7120" s="4">
        <f t="shared" ca="1" si="221"/>
        <v>68</v>
      </c>
      <c r="H7120" s="4">
        <f ca="1">+Data_TABLE[[#This Row],[Qty]]*Data_TABLE[[#This Row],[Unit Price]]</f>
        <v>204</v>
      </c>
      <c r="I7120" s="7">
        <v>42255</v>
      </c>
      <c r="J7120" s="10">
        <f>EOMONTH(Data_TABLE[[#This Row],[Date Sold]],0)</f>
        <v>42277</v>
      </c>
    </row>
    <row r="7121" spans="2:10" x14ac:dyDescent="0.25">
      <c r="B7121" s="1" t="s">
        <v>39</v>
      </c>
      <c r="C7121" s="3" t="s">
        <v>55</v>
      </c>
      <c r="D7121" s="2" t="s">
        <v>49</v>
      </c>
      <c r="E7121" s="3" t="s">
        <v>43</v>
      </c>
      <c r="F7121" s="3">
        <f t="shared" ca="1" si="220"/>
        <v>5</v>
      </c>
      <c r="G7121" s="4">
        <f t="shared" ca="1" si="221"/>
        <v>158</v>
      </c>
      <c r="H7121" s="4">
        <f ca="1">+Data_TABLE[[#This Row],[Qty]]*Data_TABLE[[#This Row],[Unit Price]]</f>
        <v>790</v>
      </c>
      <c r="I7121" s="7">
        <v>42255</v>
      </c>
      <c r="J7121" s="10">
        <f>EOMONTH(Data_TABLE[[#This Row],[Date Sold]],0)</f>
        <v>42277</v>
      </c>
    </row>
    <row r="7122" spans="2:10" x14ac:dyDescent="0.25">
      <c r="B7122" s="1" t="s">
        <v>39</v>
      </c>
      <c r="C7122" s="3" t="s">
        <v>56</v>
      </c>
      <c r="D7122" s="2" t="s">
        <v>50</v>
      </c>
      <c r="E7122" s="3" t="s">
        <v>44</v>
      </c>
      <c r="F7122" s="3">
        <f t="shared" ca="1" si="220"/>
        <v>3</v>
      </c>
      <c r="G7122" s="4">
        <f t="shared" ca="1" si="221"/>
        <v>88</v>
      </c>
      <c r="H7122" s="4">
        <f ca="1">+Data_TABLE[[#This Row],[Qty]]*Data_TABLE[[#This Row],[Unit Price]]</f>
        <v>264</v>
      </c>
      <c r="I7122" s="7">
        <v>42255</v>
      </c>
      <c r="J7122" s="10">
        <f>EOMONTH(Data_TABLE[[#This Row],[Date Sold]],0)</f>
        <v>42277</v>
      </c>
    </row>
    <row r="7123" spans="2:10" x14ac:dyDescent="0.25">
      <c r="B7123" s="1" t="s">
        <v>39</v>
      </c>
      <c r="C7123" s="3" t="s">
        <v>54</v>
      </c>
      <c r="D7123" s="2" t="s">
        <v>48</v>
      </c>
      <c r="E7123" s="3" t="s">
        <v>42</v>
      </c>
      <c r="F7123" s="3">
        <f t="shared" ca="1" si="220"/>
        <v>3</v>
      </c>
      <c r="G7123" s="4">
        <f t="shared" ca="1" si="221"/>
        <v>114</v>
      </c>
      <c r="H7123" s="4">
        <f ca="1">+Data_TABLE[[#This Row],[Qty]]*Data_TABLE[[#This Row],[Unit Price]]</f>
        <v>342</v>
      </c>
      <c r="I7123" s="7">
        <v>42255</v>
      </c>
      <c r="J7123" s="10">
        <f>EOMONTH(Data_TABLE[[#This Row],[Date Sold]],0)</f>
        <v>42277</v>
      </c>
    </row>
    <row r="7124" spans="2:10" x14ac:dyDescent="0.25">
      <c r="B7124" s="1" t="s">
        <v>39</v>
      </c>
      <c r="C7124" s="3" t="s">
        <v>54</v>
      </c>
      <c r="D7124" s="2" t="s">
        <v>48</v>
      </c>
      <c r="E7124" s="3" t="s">
        <v>42</v>
      </c>
      <c r="F7124" s="3">
        <f t="shared" ca="1" si="220"/>
        <v>4</v>
      </c>
      <c r="G7124" s="4">
        <f t="shared" ca="1" si="221"/>
        <v>180</v>
      </c>
      <c r="H7124" s="4">
        <f ca="1">+Data_TABLE[[#This Row],[Qty]]*Data_TABLE[[#This Row],[Unit Price]]</f>
        <v>720</v>
      </c>
      <c r="I7124" s="7">
        <v>42255</v>
      </c>
      <c r="J7124" s="10">
        <f>EOMONTH(Data_TABLE[[#This Row],[Date Sold]],0)</f>
        <v>42277</v>
      </c>
    </row>
    <row r="7125" spans="2:10" x14ac:dyDescent="0.25">
      <c r="B7125" s="1" t="s">
        <v>39</v>
      </c>
      <c r="C7125" s="3" t="s">
        <v>54</v>
      </c>
      <c r="D7125" s="2" t="s">
        <v>48</v>
      </c>
      <c r="E7125" s="3" t="s">
        <v>42</v>
      </c>
      <c r="F7125" s="3">
        <f t="shared" ca="1" si="220"/>
        <v>1</v>
      </c>
      <c r="G7125" s="4">
        <f t="shared" ca="1" si="221"/>
        <v>60</v>
      </c>
      <c r="H7125" s="4">
        <f ca="1">+Data_TABLE[[#This Row],[Qty]]*Data_TABLE[[#This Row],[Unit Price]]</f>
        <v>60</v>
      </c>
      <c r="I7125" s="7">
        <v>42255</v>
      </c>
      <c r="J7125" s="10">
        <f>EOMONTH(Data_TABLE[[#This Row],[Date Sold]],0)</f>
        <v>42277</v>
      </c>
    </row>
    <row r="7126" spans="2:10" x14ac:dyDescent="0.25">
      <c r="B7126" s="1" t="s">
        <v>39</v>
      </c>
      <c r="C7126" s="3" t="s">
        <v>55</v>
      </c>
      <c r="D7126" s="2" t="s">
        <v>49</v>
      </c>
      <c r="E7126" s="3" t="s">
        <v>43</v>
      </c>
      <c r="F7126" s="3">
        <f t="shared" ca="1" si="220"/>
        <v>4</v>
      </c>
      <c r="G7126" s="4">
        <f t="shared" ca="1" si="221"/>
        <v>97</v>
      </c>
      <c r="H7126" s="4">
        <f ca="1">+Data_TABLE[[#This Row],[Qty]]*Data_TABLE[[#This Row],[Unit Price]]</f>
        <v>388</v>
      </c>
      <c r="I7126" s="7">
        <v>42255</v>
      </c>
      <c r="J7126" s="10">
        <f>EOMONTH(Data_TABLE[[#This Row],[Date Sold]],0)</f>
        <v>42277</v>
      </c>
    </row>
    <row r="7127" spans="2:10" x14ac:dyDescent="0.25">
      <c r="B7127" s="1" t="s">
        <v>39</v>
      </c>
      <c r="C7127" s="3" t="s">
        <v>54</v>
      </c>
      <c r="D7127" s="2" t="s">
        <v>48</v>
      </c>
      <c r="E7127" s="3" t="s">
        <v>42</v>
      </c>
      <c r="F7127" s="3">
        <f t="shared" ca="1" si="220"/>
        <v>2</v>
      </c>
      <c r="G7127" s="4">
        <f t="shared" ca="1" si="221"/>
        <v>118</v>
      </c>
      <c r="H7127" s="4">
        <f ca="1">+Data_TABLE[[#This Row],[Qty]]*Data_TABLE[[#This Row],[Unit Price]]</f>
        <v>236</v>
      </c>
      <c r="I7127" s="7">
        <v>42255</v>
      </c>
      <c r="J7127" s="10">
        <f>EOMONTH(Data_TABLE[[#This Row],[Date Sold]],0)</f>
        <v>42277</v>
      </c>
    </row>
    <row r="7128" spans="2:10" x14ac:dyDescent="0.25">
      <c r="B7128" s="1" t="s">
        <v>39</v>
      </c>
      <c r="C7128" s="3" t="s">
        <v>54</v>
      </c>
      <c r="D7128" s="2" t="s">
        <v>48</v>
      </c>
      <c r="E7128" s="3" t="s">
        <v>42</v>
      </c>
      <c r="F7128" s="3">
        <f t="shared" ca="1" si="220"/>
        <v>2</v>
      </c>
      <c r="G7128" s="4">
        <f t="shared" ca="1" si="221"/>
        <v>164</v>
      </c>
      <c r="H7128" s="4">
        <f ca="1">+Data_TABLE[[#This Row],[Qty]]*Data_TABLE[[#This Row],[Unit Price]]</f>
        <v>328</v>
      </c>
      <c r="I7128" s="7">
        <v>42255</v>
      </c>
      <c r="J7128" s="10">
        <f>EOMONTH(Data_TABLE[[#This Row],[Date Sold]],0)</f>
        <v>42277</v>
      </c>
    </row>
    <row r="7129" spans="2:10" x14ac:dyDescent="0.25">
      <c r="B7129" s="1" t="s">
        <v>39</v>
      </c>
      <c r="C7129" s="3" t="s">
        <v>54</v>
      </c>
      <c r="D7129" s="2" t="s">
        <v>48</v>
      </c>
      <c r="E7129" s="3" t="s">
        <v>42</v>
      </c>
      <c r="F7129" s="3">
        <f t="shared" ca="1" si="220"/>
        <v>4</v>
      </c>
      <c r="G7129" s="4">
        <f t="shared" ca="1" si="221"/>
        <v>173</v>
      </c>
      <c r="H7129" s="4">
        <f ca="1">+Data_TABLE[[#This Row],[Qty]]*Data_TABLE[[#This Row],[Unit Price]]</f>
        <v>692</v>
      </c>
      <c r="I7129" s="7">
        <v>42255</v>
      </c>
      <c r="J7129" s="10">
        <f>EOMONTH(Data_TABLE[[#This Row],[Date Sold]],0)</f>
        <v>42277</v>
      </c>
    </row>
    <row r="7130" spans="2:10" x14ac:dyDescent="0.25">
      <c r="B7130" s="1" t="s">
        <v>39</v>
      </c>
      <c r="C7130" s="3" t="s">
        <v>55</v>
      </c>
      <c r="D7130" s="2" t="s">
        <v>51</v>
      </c>
      <c r="E7130" s="3" t="s">
        <v>45</v>
      </c>
      <c r="F7130" s="3">
        <f t="shared" ca="1" si="220"/>
        <v>3</v>
      </c>
      <c r="G7130" s="4">
        <f t="shared" ca="1" si="221"/>
        <v>97</v>
      </c>
      <c r="H7130" s="4">
        <f ca="1">+Data_TABLE[[#This Row],[Qty]]*Data_TABLE[[#This Row],[Unit Price]]</f>
        <v>291</v>
      </c>
      <c r="I7130" s="7">
        <v>42255</v>
      </c>
      <c r="J7130" s="10">
        <f>EOMONTH(Data_TABLE[[#This Row],[Date Sold]],0)</f>
        <v>42277</v>
      </c>
    </row>
    <row r="7131" spans="2:10" x14ac:dyDescent="0.25">
      <c r="B7131" s="1" t="s">
        <v>39</v>
      </c>
      <c r="C7131" s="3" t="s">
        <v>56</v>
      </c>
      <c r="D7131" s="2" t="s">
        <v>52</v>
      </c>
      <c r="E7131" s="3" t="s">
        <v>46</v>
      </c>
      <c r="F7131" s="3">
        <f t="shared" ca="1" si="220"/>
        <v>5</v>
      </c>
      <c r="G7131" s="4">
        <f t="shared" ca="1" si="221"/>
        <v>183</v>
      </c>
      <c r="H7131" s="4">
        <f ca="1">+Data_TABLE[[#This Row],[Qty]]*Data_TABLE[[#This Row],[Unit Price]]</f>
        <v>915</v>
      </c>
      <c r="I7131" s="7">
        <v>42255</v>
      </c>
      <c r="J7131" s="10">
        <f>EOMONTH(Data_TABLE[[#This Row],[Date Sold]],0)</f>
        <v>42277</v>
      </c>
    </row>
    <row r="7132" spans="2:10" x14ac:dyDescent="0.25">
      <c r="B7132" s="1" t="s">
        <v>39</v>
      </c>
      <c r="C7132" s="3" t="s">
        <v>54</v>
      </c>
      <c r="D7132" s="2" t="s">
        <v>48</v>
      </c>
      <c r="E7132" s="3" t="s">
        <v>42</v>
      </c>
      <c r="F7132" s="3">
        <f t="shared" ca="1" si="220"/>
        <v>1</v>
      </c>
      <c r="G7132" s="4">
        <f t="shared" ca="1" si="221"/>
        <v>65</v>
      </c>
      <c r="H7132" s="4">
        <f ca="1">+Data_TABLE[[#This Row],[Qty]]*Data_TABLE[[#This Row],[Unit Price]]</f>
        <v>65</v>
      </c>
      <c r="I7132" s="7">
        <v>42255</v>
      </c>
      <c r="J7132" s="10">
        <f>EOMONTH(Data_TABLE[[#This Row],[Date Sold]],0)</f>
        <v>42277</v>
      </c>
    </row>
    <row r="7133" spans="2:10" x14ac:dyDescent="0.25">
      <c r="B7133" s="1" t="s">
        <v>39</v>
      </c>
      <c r="C7133" s="3" t="s">
        <v>56</v>
      </c>
      <c r="D7133" s="2" t="s">
        <v>50</v>
      </c>
      <c r="E7133" s="3" t="s">
        <v>44</v>
      </c>
      <c r="F7133" s="3">
        <f t="shared" ca="1" si="220"/>
        <v>3</v>
      </c>
      <c r="G7133" s="4">
        <f t="shared" ca="1" si="221"/>
        <v>191</v>
      </c>
      <c r="H7133" s="4">
        <f ca="1">+Data_TABLE[[#This Row],[Qty]]*Data_TABLE[[#This Row],[Unit Price]]</f>
        <v>573</v>
      </c>
      <c r="I7133" s="7">
        <v>42255</v>
      </c>
      <c r="J7133" s="10">
        <f>EOMONTH(Data_TABLE[[#This Row],[Date Sold]],0)</f>
        <v>42277</v>
      </c>
    </row>
    <row r="7134" spans="2:10" x14ac:dyDescent="0.25">
      <c r="B7134" s="1" t="s">
        <v>39</v>
      </c>
      <c r="C7134" s="3" t="s">
        <v>54</v>
      </c>
      <c r="D7134" s="2" t="s">
        <v>48</v>
      </c>
      <c r="E7134" s="3" t="s">
        <v>42</v>
      </c>
      <c r="F7134" s="3">
        <f t="shared" ca="1" si="220"/>
        <v>5</v>
      </c>
      <c r="G7134" s="4">
        <f t="shared" ca="1" si="221"/>
        <v>122</v>
      </c>
      <c r="H7134" s="4">
        <f ca="1">+Data_TABLE[[#This Row],[Qty]]*Data_TABLE[[#This Row],[Unit Price]]</f>
        <v>610</v>
      </c>
      <c r="I7134" s="7">
        <v>42255</v>
      </c>
      <c r="J7134" s="10">
        <f>EOMONTH(Data_TABLE[[#This Row],[Date Sold]],0)</f>
        <v>42277</v>
      </c>
    </row>
    <row r="7135" spans="2:10" x14ac:dyDescent="0.25">
      <c r="B7135" s="1" t="s">
        <v>39</v>
      </c>
      <c r="C7135" s="3" t="s">
        <v>56</v>
      </c>
      <c r="D7135" s="2" t="s">
        <v>52</v>
      </c>
      <c r="E7135" s="3" t="s">
        <v>46</v>
      </c>
      <c r="F7135" s="3">
        <f t="shared" ca="1" si="220"/>
        <v>5</v>
      </c>
      <c r="G7135" s="4">
        <f t="shared" ca="1" si="221"/>
        <v>65</v>
      </c>
      <c r="H7135" s="4">
        <f ca="1">+Data_TABLE[[#This Row],[Qty]]*Data_TABLE[[#This Row],[Unit Price]]</f>
        <v>325</v>
      </c>
      <c r="I7135" s="7">
        <v>42255</v>
      </c>
      <c r="J7135" s="10">
        <f>EOMONTH(Data_TABLE[[#This Row],[Date Sold]],0)</f>
        <v>42277</v>
      </c>
    </row>
    <row r="7136" spans="2:10" x14ac:dyDescent="0.25">
      <c r="B7136" s="1" t="s">
        <v>39</v>
      </c>
      <c r="C7136" s="3" t="s">
        <v>56</v>
      </c>
      <c r="D7136" s="2" t="s">
        <v>52</v>
      </c>
      <c r="E7136" s="3" t="s">
        <v>46</v>
      </c>
      <c r="F7136" s="3">
        <f t="shared" ca="1" si="220"/>
        <v>4</v>
      </c>
      <c r="G7136" s="4">
        <f t="shared" ca="1" si="221"/>
        <v>71</v>
      </c>
      <c r="H7136" s="4">
        <f ca="1">+Data_TABLE[[#This Row],[Qty]]*Data_TABLE[[#This Row],[Unit Price]]</f>
        <v>284</v>
      </c>
      <c r="I7136" s="7">
        <v>42255</v>
      </c>
      <c r="J7136" s="10">
        <f>EOMONTH(Data_TABLE[[#This Row],[Date Sold]],0)</f>
        <v>42277</v>
      </c>
    </row>
    <row r="7137" spans="2:10" x14ac:dyDescent="0.25">
      <c r="B7137" s="1" t="s">
        <v>39</v>
      </c>
      <c r="C7137" s="3" t="s">
        <v>56</v>
      </c>
      <c r="D7137" s="2" t="s">
        <v>50</v>
      </c>
      <c r="E7137" s="3" t="s">
        <v>44</v>
      </c>
      <c r="F7137" s="3">
        <f t="shared" ca="1" si="220"/>
        <v>5</v>
      </c>
      <c r="G7137" s="4">
        <f t="shared" ca="1" si="221"/>
        <v>172</v>
      </c>
      <c r="H7137" s="4">
        <f ca="1">+Data_TABLE[[#This Row],[Qty]]*Data_TABLE[[#This Row],[Unit Price]]</f>
        <v>860</v>
      </c>
      <c r="I7137" s="7">
        <v>42255</v>
      </c>
      <c r="J7137" s="10">
        <f>EOMONTH(Data_TABLE[[#This Row],[Date Sold]],0)</f>
        <v>42277</v>
      </c>
    </row>
    <row r="7138" spans="2:10" x14ac:dyDescent="0.25">
      <c r="B7138" s="1" t="s">
        <v>39</v>
      </c>
      <c r="C7138" s="3" t="s">
        <v>56</v>
      </c>
      <c r="D7138" s="2" t="s">
        <v>50</v>
      </c>
      <c r="E7138" s="3" t="s">
        <v>44</v>
      </c>
      <c r="F7138" s="3">
        <f t="shared" ca="1" si="220"/>
        <v>3</v>
      </c>
      <c r="G7138" s="4">
        <f t="shared" ca="1" si="221"/>
        <v>93</v>
      </c>
      <c r="H7138" s="4">
        <f ca="1">+Data_TABLE[[#This Row],[Qty]]*Data_TABLE[[#This Row],[Unit Price]]</f>
        <v>279</v>
      </c>
      <c r="I7138" s="7">
        <v>42255</v>
      </c>
      <c r="J7138" s="10">
        <f>EOMONTH(Data_TABLE[[#This Row],[Date Sold]],0)</f>
        <v>42277</v>
      </c>
    </row>
    <row r="7139" spans="2:10" x14ac:dyDescent="0.25">
      <c r="B7139" s="1" t="s">
        <v>39</v>
      </c>
      <c r="C7139" s="3" t="s">
        <v>54</v>
      </c>
      <c r="D7139" s="2" t="s">
        <v>48</v>
      </c>
      <c r="E7139" s="3" t="s">
        <v>42</v>
      </c>
      <c r="F7139" s="3">
        <f t="shared" ca="1" si="220"/>
        <v>4</v>
      </c>
      <c r="G7139" s="4">
        <f t="shared" ca="1" si="221"/>
        <v>142</v>
      </c>
      <c r="H7139" s="4">
        <f ca="1">+Data_TABLE[[#This Row],[Qty]]*Data_TABLE[[#This Row],[Unit Price]]</f>
        <v>568</v>
      </c>
      <c r="I7139" s="7">
        <v>42255</v>
      </c>
      <c r="J7139" s="10">
        <f>EOMONTH(Data_TABLE[[#This Row],[Date Sold]],0)</f>
        <v>42277</v>
      </c>
    </row>
    <row r="7140" spans="2:10" x14ac:dyDescent="0.25">
      <c r="B7140" s="1" t="s">
        <v>39</v>
      </c>
      <c r="C7140" s="3" t="s">
        <v>55</v>
      </c>
      <c r="D7140" s="2" t="s">
        <v>51</v>
      </c>
      <c r="E7140" s="3" t="s">
        <v>45</v>
      </c>
      <c r="F7140" s="3">
        <f t="shared" ca="1" si="220"/>
        <v>4</v>
      </c>
      <c r="G7140" s="4">
        <f t="shared" ca="1" si="221"/>
        <v>131</v>
      </c>
      <c r="H7140" s="4">
        <f ca="1">+Data_TABLE[[#This Row],[Qty]]*Data_TABLE[[#This Row],[Unit Price]]</f>
        <v>524</v>
      </c>
      <c r="I7140" s="7">
        <v>42255</v>
      </c>
      <c r="J7140" s="10">
        <f>EOMONTH(Data_TABLE[[#This Row],[Date Sold]],0)</f>
        <v>42277</v>
      </c>
    </row>
    <row r="7141" spans="2:10" x14ac:dyDescent="0.25">
      <c r="B7141" s="1" t="s">
        <v>39</v>
      </c>
      <c r="C7141" s="3" t="s">
        <v>56</v>
      </c>
      <c r="D7141" s="2" t="s">
        <v>52</v>
      </c>
      <c r="E7141" s="3" t="s">
        <v>46</v>
      </c>
      <c r="F7141" s="3">
        <f t="shared" ca="1" si="220"/>
        <v>5</v>
      </c>
      <c r="G7141" s="4">
        <f t="shared" ca="1" si="221"/>
        <v>72</v>
      </c>
      <c r="H7141" s="4">
        <f ca="1">+Data_TABLE[[#This Row],[Qty]]*Data_TABLE[[#This Row],[Unit Price]]</f>
        <v>360</v>
      </c>
      <c r="I7141" s="7">
        <v>42255</v>
      </c>
      <c r="J7141" s="10">
        <f>EOMONTH(Data_TABLE[[#This Row],[Date Sold]],0)</f>
        <v>42277</v>
      </c>
    </row>
    <row r="7142" spans="2:10" x14ac:dyDescent="0.25">
      <c r="B7142" s="1" t="s">
        <v>39</v>
      </c>
      <c r="C7142" s="3" t="s">
        <v>55</v>
      </c>
      <c r="D7142" s="2" t="s">
        <v>49</v>
      </c>
      <c r="E7142" s="3" t="s">
        <v>43</v>
      </c>
      <c r="F7142" s="3">
        <f t="shared" ca="1" si="220"/>
        <v>2</v>
      </c>
      <c r="G7142" s="4">
        <f t="shared" ca="1" si="221"/>
        <v>177</v>
      </c>
      <c r="H7142" s="4">
        <f ca="1">+Data_TABLE[[#This Row],[Qty]]*Data_TABLE[[#This Row],[Unit Price]]</f>
        <v>354</v>
      </c>
      <c r="I7142" s="7">
        <v>42255</v>
      </c>
      <c r="J7142" s="10">
        <f>EOMONTH(Data_TABLE[[#This Row],[Date Sold]],0)</f>
        <v>42277</v>
      </c>
    </row>
    <row r="7143" spans="2:10" x14ac:dyDescent="0.25">
      <c r="B7143" s="1" t="s">
        <v>39</v>
      </c>
      <c r="C7143" s="3" t="s">
        <v>56</v>
      </c>
      <c r="D7143" s="2" t="s">
        <v>52</v>
      </c>
      <c r="E7143" s="3" t="s">
        <v>46</v>
      </c>
      <c r="F7143" s="3">
        <f t="shared" ca="1" si="220"/>
        <v>3</v>
      </c>
      <c r="G7143" s="4">
        <f t="shared" ca="1" si="221"/>
        <v>72</v>
      </c>
      <c r="H7143" s="4">
        <f ca="1">+Data_TABLE[[#This Row],[Qty]]*Data_TABLE[[#This Row],[Unit Price]]</f>
        <v>216</v>
      </c>
      <c r="I7143" s="7">
        <v>42255</v>
      </c>
      <c r="J7143" s="10">
        <f>EOMONTH(Data_TABLE[[#This Row],[Date Sold]],0)</f>
        <v>42277</v>
      </c>
    </row>
    <row r="7144" spans="2:10" x14ac:dyDescent="0.25">
      <c r="B7144" s="1" t="s">
        <v>39</v>
      </c>
      <c r="C7144" s="3" t="s">
        <v>55</v>
      </c>
      <c r="D7144" s="2" t="s">
        <v>49</v>
      </c>
      <c r="E7144" s="3" t="s">
        <v>43</v>
      </c>
      <c r="F7144" s="3">
        <f t="shared" ca="1" si="220"/>
        <v>5</v>
      </c>
      <c r="G7144" s="4">
        <f t="shared" ca="1" si="221"/>
        <v>79</v>
      </c>
      <c r="H7144" s="4">
        <f ca="1">+Data_TABLE[[#This Row],[Qty]]*Data_TABLE[[#This Row],[Unit Price]]</f>
        <v>395</v>
      </c>
      <c r="I7144" s="7">
        <v>42255</v>
      </c>
      <c r="J7144" s="10">
        <f>EOMONTH(Data_TABLE[[#This Row],[Date Sold]],0)</f>
        <v>42277</v>
      </c>
    </row>
    <row r="7145" spans="2:10" x14ac:dyDescent="0.25">
      <c r="B7145" s="1" t="s">
        <v>39</v>
      </c>
      <c r="C7145" s="3" t="s">
        <v>55</v>
      </c>
      <c r="D7145" s="2" t="s">
        <v>51</v>
      </c>
      <c r="E7145" s="3" t="s">
        <v>45</v>
      </c>
      <c r="F7145" s="3">
        <f t="shared" ca="1" si="220"/>
        <v>5</v>
      </c>
      <c r="G7145" s="4">
        <f t="shared" ca="1" si="221"/>
        <v>86</v>
      </c>
      <c r="H7145" s="4">
        <f ca="1">+Data_TABLE[[#This Row],[Qty]]*Data_TABLE[[#This Row],[Unit Price]]</f>
        <v>430</v>
      </c>
      <c r="I7145" s="7">
        <v>42255</v>
      </c>
      <c r="J7145" s="10">
        <f>EOMONTH(Data_TABLE[[#This Row],[Date Sold]],0)</f>
        <v>42277</v>
      </c>
    </row>
    <row r="7146" spans="2:10" x14ac:dyDescent="0.25">
      <c r="B7146" s="1" t="s">
        <v>39</v>
      </c>
      <c r="C7146" s="3" t="s">
        <v>55</v>
      </c>
      <c r="D7146" s="2" t="s">
        <v>51</v>
      </c>
      <c r="E7146" s="3" t="s">
        <v>45</v>
      </c>
      <c r="F7146" s="3">
        <f t="shared" ca="1" si="220"/>
        <v>5</v>
      </c>
      <c r="G7146" s="4">
        <f t="shared" ca="1" si="221"/>
        <v>182</v>
      </c>
      <c r="H7146" s="4">
        <f ca="1">+Data_TABLE[[#This Row],[Qty]]*Data_TABLE[[#This Row],[Unit Price]]</f>
        <v>910</v>
      </c>
      <c r="I7146" s="7">
        <v>42255</v>
      </c>
      <c r="J7146" s="10">
        <f>EOMONTH(Data_TABLE[[#This Row],[Date Sold]],0)</f>
        <v>42277</v>
      </c>
    </row>
    <row r="7147" spans="2:10" x14ac:dyDescent="0.25">
      <c r="B7147" s="1" t="s">
        <v>39</v>
      </c>
      <c r="C7147" s="3" t="s">
        <v>55</v>
      </c>
      <c r="D7147" s="2" t="s">
        <v>51</v>
      </c>
      <c r="E7147" s="3" t="s">
        <v>45</v>
      </c>
      <c r="F7147" s="3">
        <f t="shared" ca="1" si="220"/>
        <v>1</v>
      </c>
      <c r="G7147" s="4">
        <f t="shared" ca="1" si="221"/>
        <v>170</v>
      </c>
      <c r="H7147" s="4">
        <f ca="1">+Data_TABLE[[#This Row],[Qty]]*Data_TABLE[[#This Row],[Unit Price]]</f>
        <v>170</v>
      </c>
      <c r="I7147" s="7">
        <v>42255</v>
      </c>
      <c r="J7147" s="10">
        <f>EOMONTH(Data_TABLE[[#This Row],[Date Sold]],0)</f>
        <v>42277</v>
      </c>
    </row>
    <row r="7148" spans="2:10" x14ac:dyDescent="0.25">
      <c r="B7148" s="1" t="s">
        <v>39</v>
      </c>
      <c r="C7148" s="3" t="s">
        <v>56</v>
      </c>
      <c r="D7148" s="2" t="s">
        <v>52</v>
      </c>
      <c r="E7148" s="3" t="s">
        <v>46</v>
      </c>
      <c r="F7148" s="3">
        <f t="shared" ca="1" si="220"/>
        <v>3</v>
      </c>
      <c r="G7148" s="4">
        <f t="shared" ca="1" si="221"/>
        <v>74</v>
      </c>
      <c r="H7148" s="4">
        <f ca="1">+Data_TABLE[[#This Row],[Qty]]*Data_TABLE[[#This Row],[Unit Price]]</f>
        <v>222</v>
      </c>
      <c r="I7148" s="7">
        <v>42255</v>
      </c>
      <c r="J7148" s="10">
        <f>EOMONTH(Data_TABLE[[#This Row],[Date Sold]],0)</f>
        <v>42277</v>
      </c>
    </row>
    <row r="7149" spans="2:10" x14ac:dyDescent="0.25">
      <c r="B7149" s="1" t="s">
        <v>39</v>
      </c>
      <c r="C7149" s="3" t="s">
        <v>54</v>
      </c>
      <c r="D7149" s="2" t="s">
        <v>48</v>
      </c>
      <c r="E7149" s="3" t="s">
        <v>42</v>
      </c>
      <c r="F7149" s="3">
        <f t="shared" ca="1" si="220"/>
        <v>1</v>
      </c>
      <c r="G7149" s="4">
        <f t="shared" ca="1" si="221"/>
        <v>166</v>
      </c>
      <c r="H7149" s="4">
        <f ca="1">+Data_TABLE[[#This Row],[Qty]]*Data_TABLE[[#This Row],[Unit Price]]</f>
        <v>166</v>
      </c>
      <c r="I7149" s="7">
        <v>42255</v>
      </c>
      <c r="J7149" s="10">
        <f>EOMONTH(Data_TABLE[[#This Row],[Date Sold]],0)</f>
        <v>42277</v>
      </c>
    </row>
    <row r="7150" spans="2:10" x14ac:dyDescent="0.25">
      <c r="B7150" s="1" t="s">
        <v>39</v>
      </c>
      <c r="C7150" s="3" t="s">
        <v>54</v>
      </c>
      <c r="D7150" s="2" t="s">
        <v>48</v>
      </c>
      <c r="E7150" s="3" t="s">
        <v>42</v>
      </c>
      <c r="F7150" s="3">
        <f t="shared" ca="1" si="220"/>
        <v>4</v>
      </c>
      <c r="G7150" s="4">
        <f t="shared" ca="1" si="221"/>
        <v>139</v>
      </c>
      <c r="H7150" s="4">
        <f ca="1">+Data_TABLE[[#This Row],[Qty]]*Data_TABLE[[#This Row],[Unit Price]]</f>
        <v>556</v>
      </c>
      <c r="I7150" s="7">
        <v>42255</v>
      </c>
      <c r="J7150" s="10">
        <f>EOMONTH(Data_TABLE[[#This Row],[Date Sold]],0)</f>
        <v>42277</v>
      </c>
    </row>
    <row r="7151" spans="2:10" x14ac:dyDescent="0.25">
      <c r="B7151" s="1" t="s">
        <v>39</v>
      </c>
      <c r="C7151" s="3" t="s">
        <v>55</v>
      </c>
      <c r="D7151" s="2" t="s">
        <v>51</v>
      </c>
      <c r="E7151" s="3" t="s">
        <v>45</v>
      </c>
      <c r="F7151" s="3">
        <f t="shared" ca="1" si="220"/>
        <v>5</v>
      </c>
      <c r="G7151" s="4">
        <f t="shared" ca="1" si="221"/>
        <v>145</v>
      </c>
      <c r="H7151" s="4">
        <f ca="1">+Data_TABLE[[#This Row],[Qty]]*Data_TABLE[[#This Row],[Unit Price]]</f>
        <v>725</v>
      </c>
      <c r="I7151" s="7">
        <v>42255</v>
      </c>
      <c r="J7151" s="10">
        <f>EOMONTH(Data_TABLE[[#This Row],[Date Sold]],0)</f>
        <v>42277</v>
      </c>
    </row>
    <row r="7152" spans="2:10" x14ac:dyDescent="0.25">
      <c r="B7152" s="1" t="s">
        <v>39</v>
      </c>
      <c r="C7152" s="3" t="s">
        <v>54</v>
      </c>
      <c r="D7152" s="2" t="s">
        <v>48</v>
      </c>
      <c r="E7152" s="3" t="s">
        <v>42</v>
      </c>
      <c r="F7152" s="3">
        <f t="shared" ca="1" si="220"/>
        <v>5</v>
      </c>
      <c r="G7152" s="4">
        <f t="shared" ca="1" si="221"/>
        <v>179</v>
      </c>
      <c r="H7152" s="4">
        <f ca="1">+Data_TABLE[[#This Row],[Qty]]*Data_TABLE[[#This Row],[Unit Price]]</f>
        <v>895</v>
      </c>
      <c r="I7152" s="7">
        <v>42255</v>
      </c>
      <c r="J7152" s="10">
        <f>EOMONTH(Data_TABLE[[#This Row],[Date Sold]],0)</f>
        <v>42277</v>
      </c>
    </row>
    <row r="7153" spans="2:10" x14ac:dyDescent="0.25">
      <c r="B7153" s="1" t="s">
        <v>39</v>
      </c>
      <c r="C7153" s="3" t="s">
        <v>54</v>
      </c>
      <c r="D7153" s="2" t="s">
        <v>48</v>
      </c>
      <c r="E7153" s="3" t="s">
        <v>42</v>
      </c>
      <c r="F7153" s="3">
        <f t="shared" ref="F7153:F7216" ca="1" si="222">RANDBETWEEN(1,5)</f>
        <v>3</v>
      </c>
      <c r="G7153" s="4">
        <f t="shared" ref="G7153:G7216" ca="1" si="223">RANDBETWEEN(60,200)</f>
        <v>184</v>
      </c>
      <c r="H7153" s="4">
        <f ca="1">+Data_TABLE[[#This Row],[Qty]]*Data_TABLE[[#This Row],[Unit Price]]</f>
        <v>552</v>
      </c>
      <c r="I7153" s="7">
        <v>42256</v>
      </c>
      <c r="J7153" s="10">
        <f>EOMONTH(Data_TABLE[[#This Row],[Date Sold]],0)</f>
        <v>42277</v>
      </c>
    </row>
    <row r="7154" spans="2:10" x14ac:dyDescent="0.25">
      <c r="B7154" s="1" t="s">
        <v>39</v>
      </c>
      <c r="C7154" s="3" t="s">
        <v>56</v>
      </c>
      <c r="D7154" s="2" t="s">
        <v>52</v>
      </c>
      <c r="E7154" s="3" t="s">
        <v>46</v>
      </c>
      <c r="F7154" s="3">
        <f t="shared" ca="1" si="222"/>
        <v>5</v>
      </c>
      <c r="G7154" s="4">
        <f t="shared" ca="1" si="223"/>
        <v>181</v>
      </c>
      <c r="H7154" s="4">
        <f ca="1">+Data_TABLE[[#This Row],[Qty]]*Data_TABLE[[#This Row],[Unit Price]]</f>
        <v>905</v>
      </c>
      <c r="I7154" s="7">
        <v>42256</v>
      </c>
      <c r="J7154" s="10">
        <f>EOMONTH(Data_TABLE[[#This Row],[Date Sold]],0)</f>
        <v>42277</v>
      </c>
    </row>
    <row r="7155" spans="2:10" x14ac:dyDescent="0.25">
      <c r="B7155" s="1" t="s">
        <v>39</v>
      </c>
      <c r="C7155" s="3" t="s">
        <v>55</v>
      </c>
      <c r="D7155" s="2" t="s">
        <v>51</v>
      </c>
      <c r="E7155" s="3" t="s">
        <v>45</v>
      </c>
      <c r="F7155" s="3">
        <f t="shared" ca="1" si="222"/>
        <v>1</v>
      </c>
      <c r="G7155" s="4">
        <f t="shared" ca="1" si="223"/>
        <v>157</v>
      </c>
      <c r="H7155" s="4">
        <f ca="1">+Data_TABLE[[#This Row],[Qty]]*Data_TABLE[[#This Row],[Unit Price]]</f>
        <v>157</v>
      </c>
      <c r="I7155" s="7">
        <v>42256</v>
      </c>
      <c r="J7155" s="10">
        <f>EOMONTH(Data_TABLE[[#This Row],[Date Sold]],0)</f>
        <v>42277</v>
      </c>
    </row>
    <row r="7156" spans="2:10" x14ac:dyDescent="0.25">
      <c r="B7156" s="1" t="s">
        <v>39</v>
      </c>
      <c r="C7156" s="3" t="s">
        <v>54</v>
      </c>
      <c r="D7156" s="2" t="s">
        <v>48</v>
      </c>
      <c r="E7156" s="3" t="s">
        <v>42</v>
      </c>
      <c r="F7156" s="3">
        <f t="shared" ca="1" si="222"/>
        <v>2</v>
      </c>
      <c r="G7156" s="4">
        <f t="shared" ca="1" si="223"/>
        <v>70</v>
      </c>
      <c r="H7156" s="4">
        <f ca="1">+Data_TABLE[[#This Row],[Qty]]*Data_TABLE[[#This Row],[Unit Price]]</f>
        <v>140</v>
      </c>
      <c r="I7156" s="7">
        <v>42256</v>
      </c>
      <c r="J7156" s="10">
        <f>EOMONTH(Data_TABLE[[#This Row],[Date Sold]],0)</f>
        <v>42277</v>
      </c>
    </row>
    <row r="7157" spans="2:10" x14ac:dyDescent="0.25">
      <c r="B7157" s="1" t="s">
        <v>39</v>
      </c>
      <c r="C7157" s="3" t="s">
        <v>54</v>
      </c>
      <c r="D7157" s="2" t="s">
        <v>48</v>
      </c>
      <c r="E7157" s="3" t="s">
        <v>42</v>
      </c>
      <c r="F7157" s="3">
        <f t="shared" ca="1" si="222"/>
        <v>1</v>
      </c>
      <c r="G7157" s="4">
        <f t="shared" ca="1" si="223"/>
        <v>127</v>
      </c>
      <c r="H7157" s="4">
        <f ca="1">+Data_TABLE[[#This Row],[Qty]]*Data_TABLE[[#This Row],[Unit Price]]</f>
        <v>127</v>
      </c>
      <c r="I7157" s="7">
        <v>42256</v>
      </c>
      <c r="J7157" s="10">
        <f>EOMONTH(Data_TABLE[[#This Row],[Date Sold]],0)</f>
        <v>42277</v>
      </c>
    </row>
    <row r="7158" spans="2:10" x14ac:dyDescent="0.25">
      <c r="B7158" s="1" t="s">
        <v>39</v>
      </c>
      <c r="C7158" s="3" t="s">
        <v>54</v>
      </c>
      <c r="D7158" s="2" t="s">
        <v>48</v>
      </c>
      <c r="E7158" s="3" t="s">
        <v>42</v>
      </c>
      <c r="F7158" s="3">
        <f t="shared" ca="1" si="222"/>
        <v>4</v>
      </c>
      <c r="G7158" s="4">
        <f t="shared" ca="1" si="223"/>
        <v>168</v>
      </c>
      <c r="H7158" s="4">
        <f ca="1">+Data_TABLE[[#This Row],[Qty]]*Data_TABLE[[#This Row],[Unit Price]]</f>
        <v>672</v>
      </c>
      <c r="I7158" s="7">
        <v>42256</v>
      </c>
      <c r="J7158" s="10">
        <f>EOMONTH(Data_TABLE[[#This Row],[Date Sold]],0)</f>
        <v>42277</v>
      </c>
    </row>
    <row r="7159" spans="2:10" x14ac:dyDescent="0.25">
      <c r="B7159" s="1" t="s">
        <v>39</v>
      </c>
      <c r="C7159" s="3" t="s">
        <v>56</v>
      </c>
      <c r="D7159" s="2" t="s">
        <v>50</v>
      </c>
      <c r="E7159" s="3" t="s">
        <v>44</v>
      </c>
      <c r="F7159" s="3">
        <f t="shared" ca="1" si="222"/>
        <v>3</v>
      </c>
      <c r="G7159" s="4">
        <f t="shared" ca="1" si="223"/>
        <v>60</v>
      </c>
      <c r="H7159" s="4">
        <f ca="1">+Data_TABLE[[#This Row],[Qty]]*Data_TABLE[[#This Row],[Unit Price]]</f>
        <v>180</v>
      </c>
      <c r="I7159" s="7">
        <v>42256</v>
      </c>
      <c r="J7159" s="10">
        <f>EOMONTH(Data_TABLE[[#This Row],[Date Sold]],0)</f>
        <v>42277</v>
      </c>
    </row>
    <row r="7160" spans="2:10" x14ac:dyDescent="0.25">
      <c r="B7160" s="1" t="s">
        <v>39</v>
      </c>
      <c r="C7160" s="3" t="s">
        <v>55</v>
      </c>
      <c r="D7160" s="2" t="s">
        <v>49</v>
      </c>
      <c r="E7160" s="3" t="s">
        <v>43</v>
      </c>
      <c r="F7160" s="3">
        <f t="shared" ca="1" si="222"/>
        <v>4</v>
      </c>
      <c r="G7160" s="4">
        <f t="shared" ca="1" si="223"/>
        <v>124</v>
      </c>
      <c r="H7160" s="4">
        <f ca="1">+Data_TABLE[[#This Row],[Qty]]*Data_TABLE[[#This Row],[Unit Price]]</f>
        <v>496</v>
      </c>
      <c r="I7160" s="7">
        <v>42256</v>
      </c>
      <c r="J7160" s="10">
        <f>EOMONTH(Data_TABLE[[#This Row],[Date Sold]],0)</f>
        <v>42277</v>
      </c>
    </row>
    <row r="7161" spans="2:10" x14ac:dyDescent="0.25">
      <c r="B7161" s="1" t="s">
        <v>39</v>
      </c>
      <c r="C7161" s="3" t="s">
        <v>55</v>
      </c>
      <c r="D7161" s="2" t="s">
        <v>51</v>
      </c>
      <c r="E7161" s="3" t="s">
        <v>45</v>
      </c>
      <c r="F7161" s="3">
        <f t="shared" ca="1" si="222"/>
        <v>3</v>
      </c>
      <c r="G7161" s="4">
        <f t="shared" ca="1" si="223"/>
        <v>149</v>
      </c>
      <c r="H7161" s="4">
        <f ca="1">+Data_TABLE[[#This Row],[Qty]]*Data_TABLE[[#This Row],[Unit Price]]</f>
        <v>447</v>
      </c>
      <c r="I7161" s="7">
        <v>42256</v>
      </c>
      <c r="J7161" s="10">
        <f>EOMONTH(Data_TABLE[[#This Row],[Date Sold]],0)</f>
        <v>42277</v>
      </c>
    </row>
    <row r="7162" spans="2:10" x14ac:dyDescent="0.25">
      <c r="B7162" s="1" t="s">
        <v>39</v>
      </c>
      <c r="C7162" s="3" t="s">
        <v>56</v>
      </c>
      <c r="D7162" s="2" t="s">
        <v>52</v>
      </c>
      <c r="E7162" s="3" t="s">
        <v>46</v>
      </c>
      <c r="F7162" s="3">
        <f t="shared" ca="1" si="222"/>
        <v>2</v>
      </c>
      <c r="G7162" s="4">
        <f t="shared" ca="1" si="223"/>
        <v>113</v>
      </c>
      <c r="H7162" s="4">
        <f ca="1">+Data_TABLE[[#This Row],[Qty]]*Data_TABLE[[#This Row],[Unit Price]]</f>
        <v>226</v>
      </c>
      <c r="I7162" s="7">
        <v>42256</v>
      </c>
      <c r="J7162" s="10">
        <f>EOMONTH(Data_TABLE[[#This Row],[Date Sold]],0)</f>
        <v>42277</v>
      </c>
    </row>
    <row r="7163" spans="2:10" x14ac:dyDescent="0.25">
      <c r="B7163" s="1" t="s">
        <v>39</v>
      </c>
      <c r="C7163" s="3" t="s">
        <v>55</v>
      </c>
      <c r="D7163" s="2" t="s">
        <v>51</v>
      </c>
      <c r="E7163" s="3" t="s">
        <v>45</v>
      </c>
      <c r="F7163" s="3">
        <f t="shared" ca="1" si="222"/>
        <v>3</v>
      </c>
      <c r="G7163" s="4">
        <f t="shared" ca="1" si="223"/>
        <v>65</v>
      </c>
      <c r="H7163" s="4">
        <f ca="1">+Data_TABLE[[#This Row],[Qty]]*Data_TABLE[[#This Row],[Unit Price]]</f>
        <v>195</v>
      </c>
      <c r="I7163" s="7">
        <v>42256</v>
      </c>
      <c r="J7163" s="10">
        <f>EOMONTH(Data_TABLE[[#This Row],[Date Sold]],0)</f>
        <v>42277</v>
      </c>
    </row>
    <row r="7164" spans="2:10" x14ac:dyDescent="0.25">
      <c r="B7164" s="1" t="s">
        <v>39</v>
      </c>
      <c r="C7164" s="3" t="s">
        <v>56</v>
      </c>
      <c r="D7164" s="2" t="s">
        <v>52</v>
      </c>
      <c r="E7164" s="3" t="s">
        <v>46</v>
      </c>
      <c r="F7164" s="3">
        <f t="shared" ca="1" si="222"/>
        <v>3</v>
      </c>
      <c r="G7164" s="4">
        <f t="shared" ca="1" si="223"/>
        <v>106</v>
      </c>
      <c r="H7164" s="4">
        <f ca="1">+Data_TABLE[[#This Row],[Qty]]*Data_TABLE[[#This Row],[Unit Price]]</f>
        <v>318</v>
      </c>
      <c r="I7164" s="7">
        <v>42256</v>
      </c>
      <c r="J7164" s="10">
        <f>EOMONTH(Data_TABLE[[#This Row],[Date Sold]],0)</f>
        <v>42277</v>
      </c>
    </row>
    <row r="7165" spans="2:10" x14ac:dyDescent="0.25">
      <c r="B7165" s="1" t="s">
        <v>39</v>
      </c>
      <c r="C7165" s="3" t="s">
        <v>55</v>
      </c>
      <c r="D7165" s="2" t="s">
        <v>49</v>
      </c>
      <c r="E7165" s="3" t="s">
        <v>43</v>
      </c>
      <c r="F7165" s="3">
        <f t="shared" ca="1" si="222"/>
        <v>5</v>
      </c>
      <c r="G7165" s="4">
        <f t="shared" ca="1" si="223"/>
        <v>104</v>
      </c>
      <c r="H7165" s="4">
        <f ca="1">+Data_TABLE[[#This Row],[Qty]]*Data_TABLE[[#This Row],[Unit Price]]</f>
        <v>520</v>
      </c>
      <c r="I7165" s="7">
        <v>42256</v>
      </c>
      <c r="J7165" s="10">
        <f>EOMONTH(Data_TABLE[[#This Row],[Date Sold]],0)</f>
        <v>42277</v>
      </c>
    </row>
    <row r="7166" spans="2:10" x14ac:dyDescent="0.25">
      <c r="B7166" s="1" t="s">
        <v>39</v>
      </c>
      <c r="C7166" s="3" t="s">
        <v>55</v>
      </c>
      <c r="D7166" s="2" t="s">
        <v>49</v>
      </c>
      <c r="E7166" s="3" t="s">
        <v>43</v>
      </c>
      <c r="F7166" s="3">
        <f t="shared" ca="1" si="222"/>
        <v>2</v>
      </c>
      <c r="G7166" s="4">
        <f t="shared" ca="1" si="223"/>
        <v>80</v>
      </c>
      <c r="H7166" s="4">
        <f ca="1">+Data_TABLE[[#This Row],[Qty]]*Data_TABLE[[#This Row],[Unit Price]]</f>
        <v>160</v>
      </c>
      <c r="I7166" s="7">
        <v>42256</v>
      </c>
      <c r="J7166" s="10">
        <f>EOMONTH(Data_TABLE[[#This Row],[Date Sold]],0)</f>
        <v>42277</v>
      </c>
    </row>
    <row r="7167" spans="2:10" x14ac:dyDescent="0.25">
      <c r="B7167" s="1" t="s">
        <v>39</v>
      </c>
      <c r="C7167" s="3" t="s">
        <v>55</v>
      </c>
      <c r="D7167" s="2" t="s">
        <v>49</v>
      </c>
      <c r="E7167" s="3" t="s">
        <v>43</v>
      </c>
      <c r="F7167" s="3">
        <f t="shared" ca="1" si="222"/>
        <v>1</v>
      </c>
      <c r="G7167" s="4">
        <f t="shared" ca="1" si="223"/>
        <v>92</v>
      </c>
      <c r="H7167" s="4">
        <f ca="1">+Data_TABLE[[#This Row],[Qty]]*Data_TABLE[[#This Row],[Unit Price]]</f>
        <v>92</v>
      </c>
      <c r="I7167" s="7">
        <v>42256</v>
      </c>
      <c r="J7167" s="10">
        <f>EOMONTH(Data_TABLE[[#This Row],[Date Sold]],0)</f>
        <v>42277</v>
      </c>
    </row>
    <row r="7168" spans="2:10" x14ac:dyDescent="0.25">
      <c r="B7168" s="1" t="s">
        <v>39</v>
      </c>
      <c r="C7168" s="3" t="s">
        <v>56</v>
      </c>
      <c r="D7168" s="2" t="s">
        <v>50</v>
      </c>
      <c r="E7168" s="3" t="s">
        <v>44</v>
      </c>
      <c r="F7168" s="3">
        <f t="shared" ca="1" si="222"/>
        <v>1</v>
      </c>
      <c r="G7168" s="4">
        <f t="shared" ca="1" si="223"/>
        <v>75</v>
      </c>
      <c r="H7168" s="4">
        <f ca="1">+Data_TABLE[[#This Row],[Qty]]*Data_TABLE[[#This Row],[Unit Price]]</f>
        <v>75</v>
      </c>
      <c r="I7168" s="7">
        <v>42256</v>
      </c>
      <c r="J7168" s="10">
        <f>EOMONTH(Data_TABLE[[#This Row],[Date Sold]],0)</f>
        <v>42277</v>
      </c>
    </row>
    <row r="7169" spans="2:10" x14ac:dyDescent="0.25">
      <c r="B7169" s="1" t="s">
        <v>39</v>
      </c>
      <c r="C7169" s="3" t="s">
        <v>56</v>
      </c>
      <c r="D7169" s="2" t="s">
        <v>50</v>
      </c>
      <c r="E7169" s="3" t="s">
        <v>44</v>
      </c>
      <c r="F7169" s="3">
        <f t="shared" ca="1" si="222"/>
        <v>1</v>
      </c>
      <c r="G7169" s="4">
        <f t="shared" ca="1" si="223"/>
        <v>142</v>
      </c>
      <c r="H7169" s="4">
        <f ca="1">+Data_TABLE[[#This Row],[Qty]]*Data_TABLE[[#This Row],[Unit Price]]</f>
        <v>142</v>
      </c>
      <c r="I7169" s="7">
        <v>42256</v>
      </c>
      <c r="J7169" s="10">
        <f>EOMONTH(Data_TABLE[[#This Row],[Date Sold]],0)</f>
        <v>42277</v>
      </c>
    </row>
    <row r="7170" spans="2:10" x14ac:dyDescent="0.25">
      <c r="B7170" s="1" t="s">
        <v>39</v>
      </c>
      <c r="C7170" s="3" t="s">
        <v>55</v>
      </c>
      <c r="D7170" s="2" t="s">
        <v>49</v>
      </c>
      <c r="E7170" s="3" t="s">
        <v>43</v>
      </c>
      <c r="F7170" s="3">
        <f t="shared" ca="1" si="222"/>
        <v>2</v>
      </c>
      <c r="G7170" s="4">
        <f t="shared" ca="1" si="223"/>
        <v>139</v>
      </c>
      <c r="H7170" s="4">
        <f ca="1">+Data_TABLE[[#This Row],[Qty]]*Data_TABLE[[#This Row],[Unit Price]]</f>
        <v>278</v>
      </c>
      <c r="I7170" s="7">
        <v>42256</v>
      </c>
      <c r="J7170" s="10">
        <f>EOMONTH(Data_TABLE[[#This Row],[Date Sold]],0)</f>
        <v>42277</v>
      </c>
    </row>
    <row r="7171" spans="2:10" x14ac:dyDescent="0.25">
      <c r="B7171" s="1" t="s">
        <v>39</v>
      </c>
      <c r="C7171" s="3" t="s">
        <v>54</v>
      </c>
      <c r="D7171" s="2" t="s">
        <v>48</v>
      </c>
      <c r="E7171" s="3" t="s">
        <v>42</v>
      </c>
      <c r="F7171" s="3">
        <f t="shared" ca="1" si="222"/>
        <v>3</v>
      </c>
      <c r="G7171" s="4">
        <f t="shared" ca="1" si="223"/>
        <v>75</v>
      </c>
      <c r="H7171" s="4">
        <f ca="1">+Data_TABLE[[#This Row],[Qty]]*Data_TABLE[[#This Row],[Unit Price]]</f>
        <v>225</v>
      </c>
      <c r="I7171" s="7">
        <v>42256</v>
      </c>
      <c r="J7171" s="10">
        <f>EOMONTH(Data_TABLE[[#This Row],[Date Sold]],0)</f>
        <v>42277</v>
      </c>
    </row>
    <row r="7172" spans="2:10" x14ac:dyDescent="0.25">
      <c r="B7172" s="1" t="s">
        <v>39</v>
      </c>
      <c r="C7172" s="3" t="s">
        <v>55</v>
      </c>
      <c r="D7172" s="2" t="s">
        <v>51</v>
      </c>
      <c r="E7172" s="3" t="s">
        <v>45</v>
      </c>
      <c r="F7172" s="3">
        <f t="shared" ca="1" si="222"/>
        <v>2</v>
      </c>
      <c r="G7172" s="4">
        <f t="shared" ca="1" si="223"/>
        <v>159</v>
      </c>
      <c r="H7172" s="4">
        <f ca="1">+Data_TABLE[[#This Row],[Qty]]*Data_TABLE[[#This Row],[Unit Price]]</f>
        <v>318</v>
      </c>
      <c r="I7172" s="7">
        <v>42256</v>
      </c>
      <c r="J7172" s="10">
        <f>EOMONTH(Data_TABLE[[#This Row],[Date Sold]],0)</f>
        <v>42277</v>
      </c>
    </row>
    <row r="7173" spans="2:10" x14ac:dyDescent="0.25">
      <c r="B7173" s="1" t="s">
        <v>39</v>
      </c>
      <c r="C7173" s="3" t="s">
        <v>55</v>
      </c>
      <c r="D7173" s="2" t="s">
        <v>51</v>
      </c>
      <c r="E7173" s="3" t="s">
        <v>45</v>
      </c>
      <c r="F7173" s="3">
        <f t="shared" ca="1" si="222"/>
        <v>2</v>
      </c>
      <c r="G7173" s="4">
        <f t="shared" ca="1" si="223"/>
        <v>70</v>
      </c>
      <c r="H7173" s="4">
        <f ca="1">+Data_TABLE[[#This Row],[Qty]]*Data_TABLE[[#This Row],[Unit Price]]</f>
        <v>140</v>
      </c>
      <c r="I7173" s="7">
        <v>42256</v>
      </c>
      <c r="J7173" s="10">
        <f>EOMONTH(Data_TABLE[[#This Row],[Date Sold]],0)</f>
        <v>42277</v>
      </c>
    </row>
    <row r="7174" spans="2:10" x14ac:dyDescent="0.25">
      <c r="B7174" s="1" t="s">
        <v>39</v>
      </c>
      <c r="C7174" s="3" t="s">
        <v>54</v>
      </c>
      <c r="D7174" s="2" t="s">
        <v>48</v>
      </c>
      <c r="E7174" s="3" t="s">
        <v>42</v>
      </c>
      <c r="F7174" s="3">
        <f t="shared" ca="1" si="222"/>
        <v>1</v>
      </c>
      <c r="G7174" s="4">
        <f t="shared" ca="1" si="223"/>
        <v>125</v>
      </c>
      <c r="H7174" s="4">
        <f ca="1">+Data_TABLE[[#This Row],[Qty]]*Data_TABLE[[#This Row],[Unit Price]]</f>
        <v>125</v>
      </c>
      <c r="I7174" s="7">
        <v>42256</v>
      </c>
      <c r="J7174" s="10">
        <f>EOMONTH(Data_TABLE[[#This Row],[Date Sold]],0)</f>
        <v>42277</v>
      </c>
    </row>
    <row r="7175" spans="2:10" x14ac:dyDescent="0.25">
      <c r="B7175" s="1" t="s">
        <v>39</v>
      </c>
      <c r="C7175" s="3" t="s">
        <v>55</v>
      </c>
      <c r="D7175" s="2" t="s">
        <v>51</v>
      </c>
      <c r="E7175" s="3" t="s">
        <v>45</v>
      </c>
      <c r="F7175" s="3">
        <f t="shared" ca="1" si="222"/>
        <v>2</v>
      </c>
      <c r="G7175" s="4">
        <f t="shared" ca="1" si="223"/>
        <v>146</v>
      </c>
      <c r="H7175" s="4">
        <f ca="1">+Data_TABLE[[#This Row],[Qty]]*Data_TABLE[[#This Row],[Unit Price]]</f>
        <v>292</v>
      </c>
      <c r="I7175" s="7">
        <v>42256</v>
      </c>
      <c r="J7175" s="10">
        <f>EOMONTH(Data_TABLE[[#This Row],[Date Sold]],0)</f>
        <v>42277</v>
      </c>
    </row>
    <row r="7176" spans="2:10" x14ac:dyDescent="0.25">
      <c r="B7176" s="1" t="s">
        <v>39</v>
      </c>
      <c r="C7176" s="3" t="s">
        <v>56</v>
      </c>
      <c r="D7176" s="2" t="s">
        <v>52</v>
      </c>
      <c r="E7176" s="3" t="s">
        <v>46</v>
      </c>
      <c r="F7176" s="3">
        <f t="shared" ca="1" si="222"/>
        <v>4</v>
      </c>
      <c r="G7176" s="4">
        <f t="shared" ca="1" si="223"/>
        <v>151</v>
      </c>
      <c r="H7176" s="4">
        <f ca="1">+Data_TABLE[[#This Row],[Qty]]*Data_TABLE[[#This Row],[Unit Price]]</f>
        <v>604</v>
      </c>
      <c r="I7176" s="7">
        <v>42256</v>
      </c>
      <c r="J7176" s="10">
        <f>EOMONTH(Data_TABLE[[#This Row],[Date Sold]],0)</f>
        <v>42277</v>
      </c>
    </row>
    <row r="7177" spans="2:10" x14ac:dyDescent="0.25">
      <c r="B7177" s="1" t="s">
        <v>39</v>
      </c>
      <c r="C7177" s="3" t="s">
        <v>55</v>
      </c>
      <c r="D7177" s="2" t="s">
        <v>51</v>
      </c>
      <c r="E7177" s="3" t="s">
        <v>45</v>
      </c>
      <c r="F7177" s="3">
        <f t="shared" ca="1" si="222"/>
        <v>5</v>
      </c>
      <c r="G7177" s="4">
        <f t="shared" ca="1" si="223"/>
        <v>134</v>
      </c>
      <c r="H7177" s="4">
        <f ca="1">+Data_TABLE[[#This Row],[Qty]]*Data_TABLE[[#This Row],[Unit Price]]</f>
        <v>670</v>
      </c>
      <c r="I7177" s="7">
        <v>42256</v>
      </c>
      <c r="J7177" s="10">
        <f>EOMONTH(Data_TABLE[[#This Row],[Date Sold]],0)</f>
        <v>42277</v>
      </c>
    </row>
    <row r="7178" spans="2:10" x14ac:dyDescent="0.25">
      <c r="B7178" s="1" t="s">
        <v>39</v>
      </c>
      <c r="C7178" s="3" t="s">
        <v>56</v>
      </c>
      <c r="D7178" s="2" t="s">
        <v>52</v>
      </c>
      <c r="E7178" s="3" t="s">
        <v>46</v>
      </c>
      <c r="F7178" s="3">
        <f t="shared" ca="1" si="222"/>
        <v>1</v>
      </c>
      <c r="G7178" s="4">
        <f t="shared" ca="1" si="223"/>
        <v>149</v>
      </c>
      <c r="H7178" s="4">
        <f ca="1">+Data_TABLE[[#This Row],[Qty]]*Data_TABLE[[#This Row],[Unit Price]]</f>
        <v>149</v>
      </c>
      <c r="I7178" s="7">
        <v>42256</v>
      </c>
      <c r="J7178" s="10">
        <f>EOMONTH(Data_TABLE[[#This Row],[Date Sold]],0)</f>
        <v>42277</v>
      </c>
    </row>
    <row r="7179" spans="2:10" x14ac:dyDescent="0.25">
      <c r="B7179" s="1" t="s">
        <v>39</v>
      </c>
      <c r="C7179" s="3" t="s">
        <v>55</v>
      </c>
      <c r="D7179" s="2" t="s">
        <v>51</v>
      </c>
      <c r="E7179" s="3" t="s">
        <v>45</v>
      </c>
      <c r="F7179" s="3">
        <f t="shared" ca="1" si="222"/>
        <v>4</v>
      </c>
      <c r="G7179" s="4">
        <f t="shared" ca="1" si="223"/>
        <v>136</v>
      </c>
      <c r="H7179" s="4">
        <f ca="1">+Data_TABLE[[#This Row],[Qty]]*Data_TABLE[[#This Row],[Unit Price]]</f>
        <v>544</v>
      </c>
      <c r="I7179" s="7">
        <v>42256</v>
      </c>
      <c r="J7179" s="10">
        <f>EOMONTH(Data_TABLE[[#This Row],[Date Sold]],0)</f>
        <v>42277</v>
      </c>
    </row>
    <row r="7180" spans="2:10" x14ac:dyDescent="0.25">
      <c r="B7180" s="1" t="s">
        <v>39</v>
      </c>
      <c r="C7180" s="3" t="s">
        <v>55</v>
      </c>
      <c r="D7180" s="2" t="s">
        <v>51</v>
      </c>
      <c r="E7180" s="3" t="s">
        <v>45</v>
      </c>
      <c r="F7180" s="3">
        <f t="shared" ca="1" si="222"/>
        <v>3</v>
      </c>
      <c r="G7180" s="4">
        <f t="shared" ca="1" si="223"/>
        <v>165</v>
      </c>
      <c r="H7180" s="4">
        <f ca="1">+Data_TABLE[[#This Row],[Qty]]*Data_TABLE[[#This Row],[Unit Price]]</f>
        <v>495</v>
      </c>
      <c r="I7180" s="7">
        <v>42256</v>
      </c>
      <c r="J7180" s="10">
        <f>EOMONTH(Data_TABLE[[#This Row],[Date Sold]],0)</f>
        <v>42277</v>
      </c>
    </row>
    <row r="7181" spans="2:10" x14ac:dyDescent="0.25">
      <c r="B7181" s="1" t="s">
        <v>39</v>
      </c>
      <c r="C7181" s="3" t="s">
        <v>55</v>
      </c>
      <c r="D7181" s="2" t="s">
        <v>49</v>
      </c>
      <c r="E7181" s="3" t="s">
        <v>43</v>
      </c>
      <c r="F7181" s="3">
        <f t="shared" ca="1" si="222"/>
        <v>1</v>
      </c>
      <c r="G7181" s="4">
        <f t="shared" ca="1" si="223"/>
        <v>157</v>
      </c>
      <c r="H7181" s="4">
        <f ca="1">+Data_TABLE[[#This Row],[Qty]]*Data_TABLE[[#This Row],[Unit Price]]</f>
        <v>157</v>
      </c>
      <c r="I7181" s="7">
        <v>42256</v>
      </c>
      <c r="J7181" s="10">
        <f>EOMONTH(Data_TABLE[[#This Row],[Date Sold]],0)</f>
        <v>42277</v>
      </c>
    </row>
    <row r="7182" spans="2:10" x14ac:dyDescent="0.25">
      <c r="B7182" s="1" t="s">
        <v>39</v>
      </c>
      <c r="C7182" s="3" t="s">
        <v>55</v>
      </c>
      <c r="D7182" s="2" t="s">
        <v>49</v>
      </c>
      <c r="E7182" s="3" t="s">
        <v>43</v>
      </c>
      <c r="F7182" s="3">
        <f t="shared" ca="1" si="222"/>
        <v>1</v>
      </c>
      <c r="G7182" s="4">
        <f t="shared" ca="1" si="223"/>
        <v>184</v>
      </c>
      <c r="H7182" s="4">
        <f ca="1">+Data_TABLE[[#This Row],[Qty]]*Data_TABLE[[#This Row],[Unit Price]]</f>
        <v>184</v>
      </c>
      <c r="I7182" s="7">
        <v>42256</v>
      </c>
      <c r="J7182" s="10">
        <f>EOMONTH(Data_TABLE[[#This Row],[Date Sold]],0)</f>
        <v>42277</v>
      </c>
    </row>
    <row r="7183" spans="2:10" x14ac:dyDescent="0.25">
      <c r="B7183" s="1" t="s">
        <v>39</v>
      </c>
      <c r="C7183" s="3" t="s">
        <v>56</v>
      </c>
      <c r="D7183" s="2" t="s">
        <v>52</v>
      </c>
      <c r="E7183" s="3" t="s">
        <v>46</v>
      </c>
      <c r="F7183" s="3">
        <f t="shared" ca="1" si="222"/>
        <v>4</v>
      </c>
      <c r="G7183" s="4">
        <f t="shared" ca="1" si="223"/>
        <v>60</v>
      </c>
      <c r="H7183" s="4">
        <f ca="1">+Data_TABLE[[#This Row],[Qty]]*Data_TABLE[[#This Row],[Unit Price]]</f>
        <v>240</v>
      </c>
      <c r="I7183" s="7">
        <v>42256</v>
      </c>
      <c r="J7183" s="10">
        <f>EOMONTH(Data_TABLE[[#This Row],[Date Sold]],0)</f>
        <v>42277</v>
      </c>
    </row>
    <row r="7184" spans="2:10" x14ac:dyDescent="0.25">
      <c r="B7184" s="1" t="s">
        <v>39</v>
      </c>
      <c r="C7184" s="3" t="s">
        <v>55</v>
      </c>
      <c r="D7184" s="2" t="s">
        <v>51</v>
      </c>
      <c r="E7184" s="3" t="s">
        <v>45</v>
      </c>
      <c r="F7184" s="3">
        <f t="shared" ca="1" si="222"/>
        <v>3</v>
      </c>
      <c r="G7184" s="4">
        <f t="shared" ca="1" si="223"/>
        <v>195</v>
      </c>
      <c r="H7184" s="4">
        <f ca="1">+Data_TABLE[[#This Row],[Qty]]*Data_TABLE[[#This Row],[Unit Price]]</f>
        <v>585</v>
      </c>
      <c r="I7184" s="7">
        <v>42256</v>
      </c>
      <c r="J7184" s="10">
        <f>EOMONTH(Data_TABLE[[#This Row],[Date Sold]],0)</f>
        <v>42277</v>
      </c>
    </row>
    <row r="7185" spans="2:10" x14ac:dyDescent="0.25">
      <c r="B7185" s="1" t="s">
        <v>39</v>
      </c>
      <c r="C7185" s="3" t="s">
        <v>55</v>
      </c>
      <c r="D7185" s="2" t="s">
        <v>51</v>
      </c>
      <c r="E7185" s="3" t="s">
        <v>45</v>
      </c>
      <c r="F7185" s="3">
        <f t="shared" ca="1" si="222"/>
        <v>5</v>
      </c>
      <c r="G7185" s="4">
        <f t="shared" ca="1" si="223"/>
        <v>85</v>
      </c>
      <c r="H7185" s="4">
        <f ca="1">+Data_TABLE[[#This Row],[Qty]]*Data_TABLE[[#This Row],[Unit Price]]</f>
        <v>425</v>
      </c>
      <c r="I7185" s="7">
        <v>42256</v>
      </c>
      <c r="J7185" s="10">
        <f>EOMONTH(Data_TABLE[[#This Row],[Date Sold]],0)</f>
        <v>42277</v>
      </c>
    </row>
    <row r="7186" spans="2:10" x14ac:dyDescent="0.25">
      <c r="B7186" s="1" t="s">
        <v>39</v>
      </c>
      <c r="C7186" s="3" t="s">
        <v>54</v>
      </c>
      <c r="D7186" s="2" t="s">
        <v>48</v>
      </c>
      <c r="E7186" s="3" t="s">
        <v>42</v>
      </c>
      <c r="F7186" s="3">
        <f t="shared" ca="1" si="222"/>
        <v>2</v>
      </c>
      <c r="G7186" s="4">
        <f t="shared" ca="1" si="223"/>
        <v>109</v>
      </c>
      <c r="H7186" s="4">
        <f ca="1">+Data_TABLE[[#This Row],[Qty]]*Data_TABLE[[#This Row],[Unit Price]]</f>
        <v>218</v>
      </c>
      <c r="I7186" s="7">
        <v>42256</v>
      </c>
      <c r="J7186" s="10">
        <f>EOMONTH(Data_TABLE[[#This Row],[Date Sold]],0)</f>
        <v>42277</v>
      </c>
    </row>
    <row r="7187" spans="2:10" x14ac:dyDescent="0.25">
      <c r="B7187" s="1" t="s">
        <v>39</v>
      </c>
      <c r="C7187" s="3" t="s">
        <v>56</v>
      </c>
      <c r="D7187" s="2" t="s">
        <v>52</v>
      </c>
      <c r="E7187" s="3" t="s">
        <v>46</v>
      </c>
      <c r="F7187" s="3">
        <f t="shared" ca="1" si="222"/>
        <v>5</v>
      </c>
      <c r="G7187" s="4">
        <f t="shared" ca="1" si="223"/>
        <v>65</v>
      </c>
      <c r="H7187" s="4">
        <f ca="1">+Data_TABLE[[#This Row],[Qty]]*Data_TABLE[[#This Row],[Unit Price]]</f>
        <v>325</v>
      </c>
      <c r="I7187" s="7">
        <v>42256</v>
      </c>
      <c r="J7187" s="10">
        <f>EOMONTH(Data_TABLE[[#This Row],[Date Sold]],0)</f>
        <v>42277</v>
      </c>
    </row>
    <row r="7188" spans="2:10" x14ac:dyDescent="0.25">
      <c r="B7188" s="1" t="s">
        <v>39</v>
      </c>
      <c r="C7188" s="3" t="s">
        <v>56</v>
      </c>
      <c r="D7188" s="2" t="s">
        <v>50</v>
      </c>
      <c r="E7188" s="3" t="s">
        <v>44</v>
      </c>
      <c r="F7188" s="3">
        <f t="shared" ca="1" si="222"/>
        <v>1</v>
      </c>
      <c r="G7188" s="4">
        <f t="shared" ca="1" si="223"/>
        <v>168</v>
      </c>
      <c r="H7188" s="4">
        <f ca="1">+Data_TABLE[[#This Row],[Qty]]*Data_TABLE[[#This Row],[Unit Price]]</f>
        <v>168</v>
      </c>
      <c r="I7188" s="7">
        <v>42256</v>
      </c>
      <c r="J7188" s="10">
        <f>EOMONTH(Data_TABLE[[#This Row],[Date Sold]],0)</f>
        <v>42277</v>
      </c>
    </row>
    <row r="7189" spans="2:10" x14ac:dyDescent="0.25">
      <c r="B7189" s="1" t="s">
        <v>39</v>
      </c>
      <c r="C7189" s="3" t="s">
        <v>56</v>
      </c>
      <c r="D7189" s="2" t="s">
        <v>52</v>
      </c>
      <c r="E7189" s="3" t="s">
        <v>46</v>
      </c>
      <c r="F7189" s="3">
        <f t="shared" ca="1" si="222"/>
        <v>4</v>
      </c>
      <c r="G7189" s="4">
        <f t="shared" ca="1" si="223"/>
        <v>159</v>
      </c>
      <c r="H7189" s="4">
        <f ca="1">+Data_TABLE[[#This Row],[Qty]]*Data_TABLE[[#This Row],[Unit Price]]</f>
        <v>636</v>
      </c>
      <c r="I7189" s="7">
        <v>42256</v>
      </c>
      <c r="J7189" s="10">
        <f>EOMONTH(Data_TABLE[[#This Row],[Date Sold]],0)</f>
        <v>42277</v>
      </c>
    </row>
    <row r="7190" spans="2:10" x14ac:dyDescent="0.25">
      <c r="B7190" s="1" t="s">
        <v>39</v>
      </c>
      <c r="C7190" s="3" t="s">
        <v>56</v>
      </c>
      <c r="D7190" s="2" t="s">
        <v>50</v>
      </c>
      <c r="E7190" s="3" t="s">
        <v>44</v>
      </c>
      <c r="F7190" s="3">
        <f t="shared" ca="1" si="222"/>
        <v>4</v>
      </c>
      <c r="G7190" s="4">
        <f t="shared" ca="1" si="223"/>
        <v>140</v>
      </c>
      <c r="H7190" s="4">
        <f ca="1">+Data_TABLE[[#This Row],[Qty]]*Data_TABLE[[#This Row],[Unit Price]]</f>
        <v>560</v>
      </c>
      <c r="I7190" s="7">
        <v>42256</v>
      </c>
      <c r="J7190" s="10">
        <f>EOMONTH(Data_TABLE[[#This Row],[Date Sold]],0)</f>
        <v>42277</v>
      </c>
    </row>
    <row r="7191" spans="2:10" x14ac:dyDescent="0.25">
      <c r="B7191" s="1" t="s">
        <v>39</v>
      </c>
      <c r="C7191" s="3" t="s">
        <v>56</v>
      </c>
      <c r="D7191" s="2" t="s">
        <v>50</v>
      </c>
      <c r="E7191" s="3" t="s">
        <v>44</v>
      </c>
      <c r="F7191" s="3">
        <f t="shared" ca="1" si="222"/>
        <v>4</v>
      </c>
      <c r="G7191" s="4">
        <f t="shared" ca="1" si="223"/>
        <v>190</v>
      </c>
      <c r="H7191" s="4">
        <f ca="1">+Data_TABLE[[#This Row],[Qty]]*Data_TABLE[[#This Row],[Unit Price]]</f>
        <v>760</v>
      </c>
      <c r="I7191" s="7">
        <v>42256</v>
      </c>
      <c r="J7191" s="10">
        <f>EOMONTH(Data_TABLE[[#This Row],[Date Sold]],0)</f>
        <v>42277</v>
      </c>
    </row>
    <row r="7192" spans="2:10" x14ac:dyDescent="0.25">
      <c r="B7192" s="1" t="s">
        <v>39</v>
      </c>
      <c r="C7192" s="3" t="s">
        <v>55</v>
      </c>
      <c r="D7192" s="2" t="s">
        <v>49</v>
      </c>
      <c r="E7192" s="3" t="s">
        <v>43</v>
      </c>
      <c r="F7192" s="3">
        <f t="shared" ca="1" si="222"/>
        <v>1</v>
      </c>
      <c r="G7192" s="4">
        <f t="shared" ca="1" si="223"/>
        <v>98</v>
      </c>
      <c r="H7192" s="4">
        <f ca="1">+Data_TABLE[[#This Row],[Qty]]*Data_TABLE[[#This Row],[Unit Price]]</f>
        <v>98</v>
      </c>
      <c r="I7192" s="7">
        <v>42256</v>
      </c>
      <c r="J7192" s="10">
        <f>EOMONTH(Data_TABLE[[#This Row],[Date Sold]],0)</f>
        <v>42277</v>
      </c>
    </row>
    <row r="7193" spans="2:10" x14ac:dyDescent="0.25">
      <c r="B7193" s="1" t="s">
        <v>39</v>
      </c>
      <c r="C7193" s="3" t="s">
        <v>54</v>
      </c>
      <c r="D7193" s="2" t="s">
        <v>48</v>
      </c>
      <c r="E7193" s="3" t="s">
        <v>42</v>
      </c>
      <c r="F7193" s="3">
        <f t="shared" ca="1" si="222"/>
        <v>3</v>
      </c>
      <c r="G7193" s="4">
        <f t="shared" ca="1" si="223"/>
        <v>159</v>
      </c>
      <c r="H7193" s="4">
        <f ca="1">+Data_TABLE[[#This Row],[Qty]]*Data_TABLE[[#This Row],[Unit Price]]</f>
        <v>477</v>
      </c>
      <c r="I7193" s="7">
        <v>42256</v>
      </c>
      <c r="J7193" s="10">
        <f>EOMONTH(Data_TABLE[[#This Row],[Date Sold]],0)</f>
        <v>42277</v>
      </c>
    </row>
    <row r="7194" spans="2:10" x14ac:dyDescent="0.25">
      <c r="B7194" s="1" t="s">
        <v>39</v>
      </c>
      <c r="C7194" s="3" t="s">
        <v>56</v>
      </c>
      <c r="D7194" s="2" t="s">
        <v>52</v>
      </c>
      <c r="E7194" s="3" t="s">
        <v>46</v>
      </c>
      <c r="F7194" s="3">
        <f t="shared" ca="1" si="222"/>
        <v>4</v>
      </c>
      <c r="G7194" s="4">
        <f t="shared" ca="1" si="223"/>
        <v>81</v>
      </c>
      <c r="H7194" s="4">
        <f ca="1">+Data_TABLE[[#This Row],[Qty]]*Data_TABLE[[#This Row],[Unit Price]]</f>
        <v>324</v>
      </c>
      <c r="I7194" s="7">
        <v>42256</v>
      </c>
      <c r="J7194" s="10">
        <f>EOMONTH(Data_TABLE[[#This Row],[Date Sold]],0)</f>
        <v>42277</v>
      </c>
    </row>
    <row r="7195" spans="2:10" x14ac:dyDescent="0.25">
      <c r="B7195" s="1" t="s">
        <v>39</v>
      </c>
      <c r="C7195" s="3" t="s">
        <v>55</v>
      </c>
      <c r="D7195" s="2" t="s">
        <v>49</v>
      </c>
      <c r="E7195" s="3" t="s">
        <v>43</v>
      </c>
      <c r="F7195" s="3">
        <f t="shared" ca="1" si="222"/>
        <v>2</v>
      </c>
      <c r="G7195" s="4">
        <f t="shared" ca="1" si="223"/>
        <v>94</v>
      </c>
      <c r="H7195" s="4">
        <f ca="1">+Data_TABLE[[#This Row],[Qty]]*Data_TABLE[[#This Row],[Unit Price]]</f>
        <v>188</v>
      </c>
      <c r="I7195" s="7">
        <v>42256</v>
      </c>
      <c r="J7195" s="10">
        <f>EOMONTH(Data_TABLE[[#This Row],[Date Sold]],0)</f>
        <v>42277</v>
      </c>
    </row>
    <row r="7196" spans="2:10" x14ac:dyDescent="0.25">
      <c r="B7196" s="1" t="s">
        <v>39</v>
      </c>
      <c r="C7196" s="3" t="s">
        <v>55</v>
      </c>
      <c r="D7196" s="2" t="s">
        <v>49</v>
      </c>
      <c r="E7196" s="3" t="s">
        <v>43</v>
      </c>
      <c r="F7196" s="3">
        <f t="shared" ca="1" si="222"/>
        <v>5</v>
      </c>
      <c r="G7196" s="4">
        <f t="shared" ca="1" si="223"/>
        <v>108</v>
      </c>
      <c r="H7196" s="4">
        <f ca="1">+Data_TABLE[[#This Row],[Qty]]*Data_TABLE[[#This Row],[Unit Price]]</f>
        <v>540</v>
      </c>
      <c r="I7196" s="7">
        <v>42256</v>
      </c>
      <c r="J7196" s="10">
        <f>EOMONTH(Data_TABLE[[#This Row],[Date Sold]],0)</f>
        <v>42277</v>
      </c>
    </row>
    <row r="7197" spans="2:10" x14ac:dyDescent="0.25">
      <c r="B7197" s="1" t="s">
        <v>39</v>
      </c>
      <c r="C7197" s="3" t="s">
        <v>54</v>
      </c>
      <c r="D7197" s="2" t="s">
        <v>48</v>
      </c>
      <c r="E7197" s="3" t="s">
        <v>42</v>
      </c>
      <c r="F7197" s="3">
        <f t="shared" ca="1" si="222"/>
        <v>2</v>
      </c>
      <c r="G7197" s="4">
        <f t="shared" ca="1" si="223"/>
        <v>106</v>
      </c>
      <c r="H7197" s="4">
        <f ca="1">+Data_TABLE[[#This Row],[Qty]]*Data_TABLE[[#This Row],[Unit Price]]</f>
        <v>212</v>
      </c>
      <c r="I7197" s="7">
        <v>42256</v>
      </c>
      <c r="J7197" s="10">
        <f>EOMONTH(Data_TABLE[[#This Row],[Date Sold]],0)</f>
        <v>42277</v>
      </c>
    </row>
    <row r="7198" spans="2:10" x14ac:dyDescent="0.25">
      <c r="B7198" s="1" t="s">
        <v>39</v>
      </c>
      <c r="C7198" s="3" t="s">
        <v>55</v>
      </c>
      <c r="D7198" s="2" t="s">
        <v>49</v>
      </c>
      <c r="E7198" s="3" t="s">
        <v>43</v>
      </c>
      <c r="F7198" s="3">
        <f t="shared" ca="1" si="222"/>
        <v>2</v>
      </c>
      <c r="G7198" s="4">
        <f t="shared" ca="1" si="223"/>
        <v>123</v>
      </c>
      <c r="H7198" s="4">
        <f ca="1">+Data_TABLE[[#This Row],[Qty]]*Data_TABLE[[#This Row],[Unit Price]]</f>
        <v>246</v>
      </c>
      <c r="I7198" s="7">
        <v>42256</v>
      </c>
      <c r="J7198" s="10">
        <f>EOMONTH(Data_TABLE[[#This Row],[Date Sold]],0)</f>
        <v>42277</v>
      </c>
    </row>
    <row r="7199" spans="2:10" x14ac:dyDescent="0.25">
      <c r="B7199" s="1" t="s">
        <v>39</v>
      </c>
      <c r="C7199" s="3" t="s">
        <v>56</v>
      </c>
      <c r="D7199" s="2" t="s">
        <v>50</v>
      </c>
      <c r="E7199" s="3" t="s">
        <v>44</v>
      </c>
      <c r="F7199" s="3">
        <f t="shared" ca="1" si="222"/>
        <v>2</v>
      </c>
      <c r="G7199" s="4">
        <f t="shared" ca="1" si="223"/>
        <v>140</v>
      </c>
      <c r="H7199" s="4">
        <f ca="1">+Data_TABLE[[#This Row],[Qty]]*Data_TABLE[[#This Row],[Unit Price]]</f>
        <v>280</v>
      </c>
      <c r="I7199" s="7">
        <v>42256</v>
      </c>
      <c r="J7199" s="10">
        <f>EOMONTH(Data_TABLE[[#This Row],[Date Sold]],0)</f>
        <v>42277</v>
      </c>
    </row>
    <row r="7200" spans="2:10" x14ac:dyDescent="0.25">
      <c r="B7200" s="1" t="s">
        <v>39</v>
      </c>
      <c r="C7200" s="3" t="s">
        <v>55</v>
      </c>
      <c r="D7200" s="2" t="s">
        <v>49</v>
      </c>
      <c r="E7200" s="3" t="s">
        <v>43</v>
      </c>
      <c r="F7200" s="3">
        <f t="shared" ca="1" si="222"/>
        <v>1</v>
      </c>
      <c r="G7200" s="4">
        <f t="shared" ca="1" si="223"/>
        <v>160</v>
      </c>
      <c r="H7200" s="4">
        <f ca="1">+Data_TABLE[[#This Row],[Qty]]*Data_TABLE[[#This Row],[Unit Price]]</f>
        <v>160</v>
      </c>
      <c r="I7200" s="7">
        <v>42256</v>
      </c>
      <c r="J7200" s="10">
        <f>EOMONTH(Data_TABLE[[#This Row],[Date Sold]],0)</f>
        <v>42277</v>
      </c>
    </row>
    <row r="7201" spans="2:10" x14ac:dyDescent="0.25">
      <c r="B7201" s="1" t="s">
        <v>39</v>
      </c>
      <c r="C7201" s="3" t="s">
        <v>54</v>
      </c>
      <c r="D7201" s="2" t="s">
        <v>48</v>
      </c>
      <c r="E7201" s="3" t="s">
        <v>42</v>
      </c>
      <c r="F7201" s="3">
        <f t="shared" ca="1" si="222"/>
        <v>3</v>
      </c>
      <c r="G7201" s="4">
        <f t="shared" ca="1" si="223"/>
        <v>139</v>
      </c>
      <c r="H7201" s="4">
        <f ca="1">+Data_TABLE[[#This Row],[Qty]]*Data_TABLE[[#This Row],[Unit Price]]</f>
        <v>417</v>
      </c>
      <c r="I7201" s="7">
        <v>42256</v>
      </c>
      <c r="J7201" s="10">
        <f>EOMONTH(Data_TABLE[[#This Row],[Date Sold]],0)</f>
        <v>42277</v>
      </c>
    </row>
    <row r="7202" spans="2:10" x14ac:dyDescent="0.25">
      <c r="B7202" s="1" t="s">
        <v>39</v>
      </c>
      <c r="C7202" s="3" t="s">
        <v>55</v>
      </c>
      <c r="D7202" s="2" t="s">
        <v>51</v>
      </c>
      <c r="E7202" s="3" t="s">
        <v>45</v>
      </c>
      <c r="F7202" s="3">
        <f t="shared" ca="1" si="222"/>
        <v>4</v>
      </c>
      <c r="G7202" s="4">
        <f t="shared" ca="1" si="223"/>
        <v>185</v>
      </c>
      <c r="H7202" s="4">
        <f ca="1">+Data_TABLE[[#This Row],[Qty]]*Data_TABLE[[#This Row],[Unit Price]]</f>
        <v>740</v>
      </c>
      <c r="I7202" s="7">
        <v>42256</v>
      </c>
      <c r="J7202" s="10">
        <f>EOMONTH(Data_TABLE[[#This Row],[Date Sold]],0)</f>
        <v>42277</v>
      </c>
    </row>
    <row r="7203" spans="2:10" x14ac:dyDescent="0.25">
      <c r="B7203" s="1" t="s">
        <v>39</v>
      </c>
      <c r="C7203" s="3" t="s">
        <v>54</v>
      </c>
      <c r="D7203" s="2" t="s">
        <v>48</v>
      </c>
      <c r="E7203" s="3" t="s">
        <v>42</v>
      </c>
      <c r="F7203" s="3">
        <f t="shared" ca="1" si="222"/>
        <v>3</v>
      </c>
      <c r="G7203" s="4">
        <f t="shared" ca="1" si="223"/>
        <v>104</v>
      </c>
      <c r="H7203" s="4">
        <f ca="1">+Data_TABLE[[#This Row],[Qty]]*Data_TABLE[[#This Row],[Unit Price]]</f>
        <v>312</v>
      </c>
      <c r="I7203" s="7">
        <v>42257</v>
      </c>
      <c r="J7203" s="10">
        <f>EOMONTH(Data_TABLE[[#This Row],[Date Sold]],0)</f>
        <v>42277</v>
      </c>
    </row>
    <row r="7204" spans="2:10" x14ac:dyDescent="0.25">
      <c r="B7204" s="1" t="s">
        <v>39</v>
      </c>
      <c r="C7204" s="3" t="s">
        <v>56</v>
      </c>
      <c r="D7204" s="2" t="s">
        <v>50</v>
      </c>
      <c r="E7204" s="3" t="s">
        <v>44</v>
      </c>
      <c r="F7204" s="3">
        <f t="shared" ca="1" si="222"/>
        <v>1</v>
      </c>
      <c r="G7204" s="4">
        <f t="shared" ca="1" si="223"/>
        <v>178</v>
      </c>
      <c r="H7204" s="4">
        <f ca="1">+Data_TABLE[[#This Row],[Qty]]*Data_TABLE[[#This Row],[Unit Price]]</f>
        <v>178</v>
      </c>
      <c r="I7204" s="7">
        <v>42257</v>
      </c>
      <c r="J7204" s="10">
        <f>EOMONTH(Data_TABLE[[#This Row],[Date Sold]],0)</f>
        <v>42277</v>
      </c>
    </row>
    <row r="7205" spans="2:10" x14ac:dyDescent="0.25">
      <c r="B7205" s="1" t="s">
        <v>39</v>
      </c>
      <c r="C7205" s="3" t="s">
        <v>54</v>
      </c>
      <c r="D7205" s="2" t="s">
        <v>48</v>
      </c>
      <c r="E7205" s="3" t="s">
        <v>42</v>
      </c>
      <c r="F7205" s="3">
        <f t="shared" ca="1" si="222"/>
        <v>2</v>
      </c>
      <c r="G7205" s="4">
        <f t="shared" ca="1" si="223"/>
        <v>155</v>
      </c>
      <c r="H7205" s="4">
        <f ca="1">+Data_TABLE[[#This Row],[Qty]]*Data_TABLE[[#This Row],[Unit Price]]</f>
        <v>310</v>
      </c>
      <c r="I7205" s="7">
        <v>42257</v>
      </c>
      <c r="J7205" s="10">
        <f>EOMONTH(Data_TABLE[[#This Row],[Date Sold]],0)</f>
        <v>42277</v>
      </c>
    </row>
    <row r="7206" spans="2:10" x14ac:dyDescent="0.25">
      <c r="B7206" s="1" t="s">
        <v>39</v>
      </c>
      <c r="C7206" s="3" t="s">
        <v>54</v>
      </c>
      <c r="D7206" s="2" t="s">
        <v>48</v>
      </c>
      <c r="E7206" s="3" t="s">
        <v>42</v>
      </c>
      <c r="F7206" s="3">
        <f t="shared" ca="1" si="222"/>
        <v>3</v>
      </c>
      <c r="G7206" s="4">
        <f t="shared" ca="1" si="223"/>
        <v>103</v>
      </c>
      <c r="H7206" s="4">
        <f ca="1">+Data_TABLE[[#This Row],[Qty]]*Data_TABLE[[#This Row],[Unit Price]]</f>
        <v>309</v>
      </c>
      <c r="I7206" s="7">
        <v>42257</v>
      </c>
      <c r="J7206" s="10">
        <f>EOMONTH(Data_TABLE[[#This Row],[Date Sold]],0)</f>
        <v>42277</v>
      </c>
    </row>
    <row r="7207" spans="2:10" x14ac:dyDescent="0.25">
      <c r="B7207" s="1" t="s">
        <v>39</v>
      </c>
      <c r="C7207" s="3" t="s">
        <v>54</v>
      </c>
      <c r="D7207" s="2" t="s">
        <v>48</v>
      </c>
      <c r="E7207" s="3" t="s">
        <v>42</v>
      </c>
      <c r="F7207" s="3">
        <f t="shared" ca="1" si="222"/>
        <v>1</v>
      </c>
      <c r="G7207" s="4">
        <f t="shared" ca="1" si="223"/>
        <v>63</v>
      </c>
      <c r="H7207" s="4">
        <f ca="1">+Data_TABLE[[#This Row],[Qty]]*Data_TABLE[[#This Row],[Unit Price]]</f>
        <v>63</v>
      </c>
      <c r="I7207" s="7">
        <v>42257</v>
      </c>
      <c r="J7207" s="10">
        <f>EOMONTH(Data_TABLE[[#This Row],[Date Sold]],0)</f>
        <v>42277</v>
      </c>
    </row>
    <row r="7208" spans="2:10" x14ac:dyDescent="0.25">
      <c r="B7208" s="1" t="s">
        <v>39</v>
      </c>
      <c r="C7208" s="3" t="s">
        <v>55</v>
      </c>
      <c r="D7208" s="2" t="s">
        <v>51</v>
      </c>
      <c r="E7208" s="3" t="s">
        <v>45</v>
      </c>
      <c r="F7208" s="3">
        <f t="shared" ca="1" si="222"/>
        <v>2</v>
      </c>
      <c r="G7208" s="4">
        <f t="shared" ca="1" si="223"/>
        <v>150</v>
      </c>
      <c r="H7208" s="4">
        <f ca="1">+Data_TABLE[[#This Row],[Qty]]*Data_TABLE[[#This Row],[Unit Price]]</f>
        <v>300</v>
      </c>
      <c r="I7208" s="7">
        <v>42257</v>
      </c>
      <c r="J7208" s="10">
        <f>EOMONTH(Data_TABLE[[#This Row],[Date Sold]],0)</f>
        <v>42277</v>
      </c>
    </row>
    <row r="7209" spans="2:10" x14ac:dyDescent="0.25">
      <c r="B7209" s="1" t="s">
        <v>39</v>
      </c>
      <c r="C7209" s="3" t="s">
        <v>56</v>
      </c>
      <c r="D7209" s="2" t="s">
        <v>52</v>
      </c>
      <c r="E7209" s="3" t="s">
        <v>46</v>
      </c>
      <c r="F7209" s="3">
        <f t="shared" ca="1" si="222"/>
        <v>5</v>
      </c>
      <c r="G7209" s="4">
        <f t="shared" ca="1" si="223"/>
        <v>183</v>
      </c>
      <c r="H7209" s="4">
        <f ca="1">+Data_TABLE[[#This Row],[Qty]]*Data_TABLE[[#This Row],[Unit Price]]</f>
        <v>915</v>
      </c>
      <c r="I7209" s="7">
        <v>42257</v>
      </c>
      <c r="J7209" s="10">
        <f>EOMONTH(Data_TABLE[[#This Row],[Date Sold]],0)</f>
        <v>42277</v>
      </c>
    </row>
    <row r="7210" spans="2:10" x14ac:dyDescent="0.25">
      <c r="B7210" s="1" t="s">
        <v>39</v>
      </c>
      <c r="C7210" s="3" t="s">
        <v>55</v>
      </c>
      <c r="D7210" s="2" t="s">
        <v>49</v>
      </c>
      <c r="E7210" s="3" t="s">
        <v>43</v>
      </c>
      <c r="F7210" s="3">
        <f t="shared" ca="1" si="222"/>
        <v>3</v>
      </c>
      <c r="G7210" s="4">
        <f t="shared" ca="1" si="223"/>
        <v>143</v>
      </c>
      <c r="H7210" s="4">
        <f ca="1">+Data_TABLE[[#This Row],[Qty]]*Data_TABLE[[#This Row],[Unit Price]]</f>
        <v>429</v>
      </c>
      <c r="I7210" s="7">
        <v>42257</v>
      </c>
      <c r="J7210" s="10">
        <f>EOMONTH(Data_TABLE[[#This Row],[Date Sold]],0)</f>
        <v>42277</v>
      </c>
    </row>
    <row r="7211" spans="2:10" x14ac:dyDescent="0.25">
      <c r="B7211" s="1" t="s">
        <v>39</v>
      </c>
      <c r="C7211" s="3" t="s">
        <v>55</v>
      </c>
      <c r="D7211" s="2" t="s">
        <v>49</v>
      </c>
      <c r="E7211" s="3" t="s">
        <v>43</v>
      </c>
      <c r="F7211" s="3">
        <f t="shared" ca="1" si="222"/>
        <v>4</v>
      </c>
      <c r="G7211" s="4">
        <f t="shared" ca="1" si="223"/>
        <v>128</v>
      </c>
      <c r="H7211" s="4">
        <f ca="1">+Data_TABLE[[#This Row],[Qty]]*Data_TABLE[[#This Row],[Unit Price]]</f>
        <v>512</v>
      </c>
      <c r="I7211" s="7">
        <v>42257</v>
      </c>
      <c r="J7211" s="10">
        <f>EOMONTH(Data_TABLE[[#This Row],[Date Sold]],0)</f>
        <v>42277</v>
      </c>
    </row>
    <row r="7212" spans="2:10" x14ac:dyDescent="0.25">
      <c r="B7212" s="1" t="s">
        <v>39</v>
      </c>
      <c r="C7212" s="3" t="s">
        <v>55</v>
      </c>
      <c r="D7212" s="2" t="s">
        <v>49</v>
      </c>
      <c r="E7212" s="3" t="s">
        <v>43</v>
      </c>
      <c r="F7212" s="3">
        <f t="shared" ca="1" si="222"/>
        <v>5</v>
      </c>
      <c r="G7212" s="4">
        <f t="shared" ca="1" si="223"/>
        <v>94</v>
      </c>
      <c r="H7212" s="4">
        <f ca="1">+Data_TABLE[[#This Row],[Qty]]*Data_TABLE[[#This Row],[Unit Price]]</f>
        <v>470</v>
      </c>
      <c r="I7212" s="7">
        <v>42257</v>
      </c>
      <c r="J7212" s="10">
        <f>EOMONTH(Data_TABLE[[#This Row],[Date Sold]],0)</f>
        <v>42277</v>
      </c>
    </row>
    <row r="7213" spans="2:10" x14ac:dyDescent="0.25">
      <c r="B7213" s="1" t="s">
        <v>39</v>
      </c>
      <c r="C7213" s="3" t="s">
        <v>54</v>
      </c>
      <c r="D7213" s="2" t="s">
        <v>48</v>
      </c>
      <c r="E7213" s="3" t="s">
        <v>42</v>
      </c>
      <c r="F7213" s="3">
        <f t="shared" ca="1" si="222"/>
        <v>4</v>
      </c>
      <c r="G7213" s="4">
        <f t="shared" ca="1" si="223"/>
        <v>161</v>
      </c>
      <c r="H7213" s="4">
        <f ca="1">+Data_TABLE[[#This Row],[Qty]]*Data_TABLE[[#This Row],[Unit Price]]</f>
        <v>644</v>
      </c>
      <c r="I7213" s="7">
        <v>42257</v>
      </c>
      <c r="J7213" s="10">
        <f>EOMONTH(Data_TABLE[[#This Row],[Date Sold]],0)</f>
        <v>42277</v>
      </c>
    </row>
    <row r="7214" spans="2:10" x14ac:dyDescent="0.25">
      <c r="B7214" s="1" t="s">
        <v>39</v>
      </c>
      <c r="C7214" s="3" t="s">
        <v>54</v>
      </c>
      <c r="D7214" s="2" t="s">
        <v>48</v>
      </c>
      <c r="E7214" s="3" t="s">
        <v>42</v>
      </c>
      <c r="F7214" s="3">
        <f t="shared" ca="1" si="222"/>
        <v>4</v>
      </c>
      <c r="G7214" s="4">
        <f t="shared" ca="1" si="223"/>
        <v>136</v>
      </c>
      <c r="H7214" s="4">
        <f ca="1">+Data_TABLE[[#This Row],[Qty]]*Data_TABLE[[#This Row],[Unit Price]]</f>
        <v>544</v>
      </c>
      <c r="I7214" s="7">
        <v>42257</v>
      </c>
      <c r="J7214" s="10">
        <f>EOMONTH(Data_TABLE[[#This Row],[Date Sold]],0)</f>
        <v>42277</v>
      </c>
    </row>
    <row r="7215" spans="2:10" x14ac:dyDescent="0.25">
      <c r="B7215" s="1" t="s">
        <v>39</v>
      </c>
      <c r="C7215" s="3" t="s">
        <v>55</v>
      </c>
      <c r="D7215" s="2" t="s">
        <v>51</v>
      </c>
      <c r="E7215" s="3" t="s">
        <v>45</v>
      </c>
      <c r="F7215" s="3">
        <f t="shared" ca="1" si="222"/>
        <v>2</v>
      </c>
      <c r="G7215" s="4">
        <f t="shared" ca="1" si="223"/>
        <v>165</v>
      </c>
      <c r="H7215" s="4">
        <f ca="1">+Data_TABLE[[#This Row],[Qty]]*Data_TABLE[[#This Row],[Unit Price]]</f>
        <v>330</v>
      </c>
      <c r="I7215" s="7">
        <v>42257</v>
      </c>
      <c r="J7215" s="10">
        <f>EOMONTH(Data_TABLE[[#This Row],[Date Sold]],0)</f>
        <v>42277</v>
      </c>
    </row>
    <row r="7216" spans="2:10" x14ac:dyDescent="0.25">
      <c r="B7216" s="1" t="s">
        <v>39</v>
      </c>
      <c r="C7216" s="3" t="s">
        <v>56</v>
      </c>
      <c r="D7216" s="2" t="s">
        <v>52</v>
      </c>
      <c r="E7216" s="3" t="s">
        <v>46</v>
      </c>
      <c r="F7216" s="3">
        <f t="shared" ca="1" si="222"/>
        <v>1</v>
      </c>
      <c r="G7216" s="4">
        <f t="shared" ca="1" si="223"/>
        <v>116</v>
      </c>
      <c r="H7216" s="4">
        <f ca="1">+Data_TABLE[[#This Row],[Qty]]*Data_TABLE[[#This Row],[Unit Price]]</f>
        <v>116</v>
      </c>
      <c r="I7216" s="7">
        <v>42257</v>
      </c>
      <c r="J7216" s="10">
        <f>EOMONTH(Data_TABLE[[#This Row],[Date Sold]],0)</f>
        <v>42277</v>
      </c>
    </row>
    <row r="7217" spans="2:10" x14ac:dyDescent="0.25">
      <c r="B7217" s="1" t="s">
        <v>39</v>
      </c>
      <c r="C7217" s="3" t="s">
        <v>55</v>
      </c>
      <c r="D7217" s="2" t="s">
        <v>49</v>
      </c>
      <c r="E7217" s="3" t="s">
        <v>43</v>
      </c>
      <c r="F7217" s="3">
        <f t="shared" ref="F7217:F7280" ca="1" si="224">RANDBETWEEN(1,5)</f>
        <v>1</v>
      </c>
      <c r="G7217" s="4">
        <f t="shared" ref="G7217:G7280" ca="1" si="225">RANDBETWEEN(60,200)</f>
        <v>135</v>
      </c>
      <c r="H7217" s="4">
        <f ca="1">+Data_TABLE[[#This Row],[Qty]]*Data_TABLE[[#This Row],[Unit Price]]</f>
        <v>135</v>
      </c>
      <c r="I7217" s="7">
        <v>42257</v>
      </c>
      <c r="J7217" s="10">
        <f>EOMONTH(Data_TABLE[[#This Row],[Date Sold]],0)</f>
        <v>42277</v>
      </c>
    </row>
    <row r="7218" spans="2:10" x14ac:dyDescent="0.25">
      <c r="B7218" s="1" t="s">
        <v>39</v>
      </c>
      <c r="C7218" s="3" t="s">
        <v>55</v>
      </c>
      <c r="D7218" s="2" t="s">
        <v>51</v>
      </c>
      <c r="E7218" s="3" t="s">
        <v>45</v>
      </c>
      <c r="F7218" s="3">
        <f t="shared" ca="1" si="224"/>
        <v>4</v>
      </c>
      <c r="G7218" s="4">
        <f t="shared" ca="1" si="225"/>
        <v>61</v>
      </c>
      <c r="H7218" s="4">
        <f ca="1">+Data_TABLE[[#This Row],[Qty]]*Data_TABLE[[#This Row],[Unit Price]]</f>
        <v>244</v>
      </c>
      <c r="I7218" s="7">
        <v>42257</v>
      </c>
      <c r="J7218" s="10">
        <f>EOMONTH(Data_TABLE[[#This Row],[Date Sold]],0)</f>
        <v>42277</v>
      </c>
    </row>
    <row r="7219" spans="2:10" x14ac:dyDescent="0.25">
      <c r="B7219" s="1" t="s">
        <v>39</v>
      </c>
      <c r="C7219" s="3" t="s">
        <v>54</v>
      </c>
      <c r="D7219" s="2" t="s">
        <v>48</v>
      </c>
      <c r="E7219" s="3" t="s">
        <v>42</v>
      </c>
      <c r="F7219" s="3">
        <f t="shared" ca="1" si="224"/>
        <v>3</v>
      </c>
      <c r="G7219" s="4">
        <f t="shared" ca="1" si="225"/>
        <v>149</v>
      </c>
      <c r="H7219" s="4">
        <f ca="1">+Data_TABLE[[#This Row],[Qty]]*Data_TABLE[[#This Row],[Unit Price]]</f>
        <v>447</v>
      </c>
      <c r="I7219" s="7">
        <v>42257</v>
      </c>
      <c r="J7219" s="10">
        <f>EOMONTH(Data_TABLE[[#This Row],[Date Sold]],0)</f>
        <v>42277</v>
      </c>
    </row>
    <row r="7220" spans="2:10" x14ac:dyDescent="0.25">
      <c r="B7220" s="1" t="s">
        <v>39</v>
      </c>
      <c r="C7220" s="3" t="s">
        <v>55</v>
      </c>
      <c r="D7220" s="2" t="s">
        <v>51</v>
      </c>
      <c r="E7220" s="3" t="s">
        <v>45</v>
      </c>
      <c r="F7220" s="3">
        <f t="shared" ca="1" si="224"/>
        <v>1</v>
      </c>
      <c r="G7220" s="4">
        <f t="shared" ca="1" si="225"/>
        <v>135</v>
      </c>
      <c r="H7220" s="4">
        <f ca="1">+Data_TABLE[[#This Row],[Qty]]*Data_TABLE[[#This Row],[Unit Price]]</f>
        <v>135</v>
      </c>
      <c r="I7220" s="7">
        <v>42257</v>
      </c>
      <c r="J7220" s="10">
        <f>EOMONTH(Data_TABLE[[#This Row],[Date Sold]],0)</f>
        <v>42277</v>
      </c>
    </row>
    <row r="7221" spans="2:10" x14ac:dyDescent="0.25">
      <c r="B7221" s="1" t="s">
        <v>39</v>
      </c>
      <c r="C7221" s="3" t="s">
        <v>56</v>
      </c>
      <c r="D7221" s="2" t="s">
        <v>50</v>
      </c>
      <c r="E7221" s="3" t="s">
        <v>44</v>
      </c>
      <c r="F7221" s="3">
        <f t="shared" ca="1" si="224"/>
        <v>1</v>
      </c>
      <c r="G7221" s="4">
        <f t="shared" ca="1" si="225"/>
        <v>193</v>
      </c>
      <c r="H7221" s="4">
        <f ca="1">+Data_TABLE[[#This Row],[Qty]]*Data_TABLE[[#This Row],[Unit Price]]</f>
        <v>193</v>
      </c>
      <c r="I7221" s="7">
        <v>42257</v>
      </c>
      <c r="J7221" s="10">
        <f>EOMONTH(Data_TABLE[[#This Row],[Date Sold]],0)</f>
        <v>42277</v>
      </c>
    </row>
    <row r="7222" spans="2:10" x14ac:dyDescent="0.25">
      <c r="B7222" s="1" t="s">
        <v>39</v>
      </c>
      <c r="C7222" s="3" t="s">
        <v>56</v>
      </c>
      <c r="D7222" s="2" t="s">
        <v>50</v>
      </c>
      <c r="E7222" s="3" t="s">
        <v>44</v>
      </c>
      <c r="F7222" s="3">
        <f t="shared" ca="1" si="224"/>
        <v>1</v>
      </c>
      <c r="G7222" s="4">
        <f t="shared" ca="1" si="225"/>
        <v>65</v>
      </c>
      <c r="H7222" s="4">
        <f ca="1">+Data_TABLE[[#This Row],[Qty]]*Data_TABLE[[#This Row],[Unit Price]]</f>
        <v>65</v>
      </c>
      <c r="I7222" s="7">
        <v>42257</v>
      </c>
      <c r="J7222" s="10">
        <f>EOMONTH(Data_TABLE[[#This Row],[Date Sold]],0)</f>
        <v>42277</v>
      </c>
    </row>
    <row r="7223" spans="2:10" x14ac:dyDescent="0.25">
      <c r="B7223" s="1" t="s">
        <v>39</v>
      </c>
      <c r="C7223" s="3" t="s">
        <v>56</v>
      </c>
      <c r="D7223" s="2" t="s">
        <v>50</v>
      </c>
      <c r="E7223" s="3" t="s">
        <v>44</v>
      </c>
      <c r="F7223" s="3">
        <f t="shared" ca="1" si="224"/>
        <v>4</v>
      </c>
      <c r="G7223" s="4">
        <f t="shared" ca="1" si="225"/>
        <v>179</v>
      </c>
      <c r="H7223" s="4">
        <f ca="1">+Data_TABLE[[#This Row],[Qty]]*Data_TABLE[[#This Row],[Unit Price]]</f>
        <v>716</v>
      </c>
      <c r="I7223" s="7">
        <v>42257</v>
      </c>
      <c r="J7223" s="10">
        <f>EOMONTH(Data_TABLE[[#This Row],[Date Sold]],0)</f>
        <v>42277</v>
      </c>
    </row>
    <row r="7224" spans="2:10" x14ac:dyDescent="0.25">
      <c r="B7224" s="1" t="s">
        <v>39</v>
      </c>
      <c r="C7224" s="3" t="s">
        <v>55</v>
      </c>
      <c r="D7224" s="2" t="s">
        <v>49</v>
      </c>
      <c r="E7224" s="3" t="s">
        <v>43</v>
      </c>
      <c r="F7224" s="3">
        <f t="shared" ca="1" si="224"/>
        <v>5</v>
      </c>
      <c r="G7224" s="4">
        <f t="shared" ca="1" si="225"/>
        <v>180</v>
      </c>
      <c r="H7224" s="4">
        <f ca="1">+Data_TABLE[[#This Row],[Qty]]*Data_TABLE[[#This Row],[Unit Price]]</f>
        <v>900</v>
      </c>
      <c r="I7224" s="7">
        <v>42257</v>
      </c>
      <c r="J7224" s="10">
        <f>EOMONTH(Data_TABLE[[#This Row],[Date Sold]],0)</f>
        <v>42277</v>
      </c>
    </row>
    <row r="7225" spans="2:10" x14ac:dyDescent="0.25">
      <c r="B7225" s="1" t="s">
        <v>39</v>
      </c>
      <c r="C7225" s="3" t="s">
        <v>56</v>
      </c>
      <c r="D7225" s="2" t="s">
        <v>50</v>
      </c>
      <c r="E7225" s="3" t="s">
        <v>44</v>
      </c>
      <c r="F7225" s="3">
        <f t="shared" ca="1" si="224"/>
        <v>2</v>
      </c>
      <c r="G7225" s="4">
        <f t="shared" ca="1" si="225"/>
        <v>163</v>
      </c>
      <c r="H7225" s="4">
        <f ca="1">+Data_TABLE[[#This Row],[Qty]]*Data_TABLE[[#This Row],[Unit Price]]</f>
        <v>326</v>
      </c>
      <c r="I7225" s="7">
        <v>42257</v>
      </c>
      <c r="J7225" s="10">
        <f>EOMONTH(Data_TABLE[[#This Row],[Date Sold]],0)</f>
        <v>42277</v>
      </c>
    </row>
    <row r="7226" spans="2:10" x14ac:dyDescent="0.25">
      <c r="B7226" s="1" t="s">
        <v>39</v>
      </c>
      <c r="C7226" s="3" t="s">
        <v>56</v>
      </c>
      <c r="D7226" s="2" t="s">
        <v>50</v>
      </c>
      <c r="E7226" s="3" t="s">
        <v>44</v>
      </c>
      <c r="F7226" s="3">
        <f t="shared" ca="1" si="224"/>
        <v>5</v>
      </c>
      <c r="G7226" s="4">
        <f t="shared" ca="1" si="225"/>
        <v>173</v>
      </c>
      <c r="H7226" s="4">
        <f ca="1">+Data_TABLE[[#This Row],[Qty]]*Data_TABLE[[#This Row],[Unit Price]]</f>
        <v>865</v>
      </c>
      <c r="I7226" s="7">
        <v>42257</v>
      </c>
      <c r="J7226" s="10">
        <f>EOMONTH(Data_TABLE[[#This Row],[Date Sold]],0)</f>
        <v>42277</v>
      </c>
    </row>
    <row r="7227" spans="2:10" x14ac:dyDescent="0.25">
      <c r="B7227" s="1" t="s">
        <v>39</v>
      </c>
      <c r="C7227" s="3" t="s">
        <v>55</v>
      </c>
      <c r="D7227" s="2" t="s">
        <v>51</v>
      </c>
      <c r="E7227" s="3" t="s">
        <v>45</v>
      </c>
      <c r="F7227" s="3">
        <f t="shared" ca="1" si="224"/>
        <v>2</v>
      </c>
      <c r="G7227" s="4">
        <f t="shared" ca="1" si="225"/>
        <v>125</v>
      </c>
      <c r="H7227" s="4">
        <f ca="1">+Data_TABLE[[#This Row],[Qty]]*Data_TABLE[[#This Row],[Unit Price]]</f>
        <v>250</v>
      </c>
      <c r="I7227" s="7">
        <v>42257</v>
      </c>
      <c r="J7227" s="10">
        <f>EOMONTH(Data_TABLE[[#This Row],[Date Sold]],0)</f>
        <v>42277</v>
      </c>
    </row>
    <row r="7228" spans="2:10" x14ac:dyDescent="0.25">
      <c r="B7228" s="1" t="s">
        <v>39</v>
      </c>
      <c r="C7228" s="3" t="s">
        <v>54</v>
      </c>
      <c r="D7228" s="2" t="s">
        <v>48</v>
      </c>
      <c r="E7228" s="3" t="s">
        <v>42</v>
      </c>
      <c r="F7228" s="3">
        <f t="shared" ca="1" si="224"/>
        <v>4</v>
      </c>
      <c r="G7228" s="4">
        <f t="shared" ca="1" si="225"/>
        <v>108</v>
      </c>
      <c r="H7228" s="4">
        <f ca="1">+Data_TABLE[[#This Row],[Qty]]*Data_TABLE[[#This Row],[Unit Price]]</f>
        <v>432</v>
      </c>
      <c r="I7228" s="7">
        <v>42257</v>
      </c>
      <c r="J7228" s="10">
        <f>EOMONTH(Data_TABLE[[#This Row],[Date Sold]],0)</f>
        <v>42277</v>
      </c>
    </row>
    <row r="7229" spans="2:10" x14ac:dyDescent="0.25">
      <c r="B7229" s="1" t="s">
        <v>39</v>
      </c>
      <c r="C7229" s="3" t="s">
        <v>56</v>
      </c>
      <c r="D7229" s="2" t="s">
        <v>50</v>
      </c>
      <c r="E7229" s="3" t="s">
        <v>44</v>
      </c>
      <c r="F7229" s="3">
        <f t="shared" ca="1" si="224"/>
        <v>2</v>
      </c>
      <c r="G7229" s="4">
        <f t="shared" ca="1" si="225"/>
        <v>125</v>
      </c>
      <c r="H7229" s="4">
        <f ca="1">+Data_TABLE[[#This Row],[Qty]]*Data_TABLE[[#This Row],[Unit Price]]</f>
        <v>250</v>
      </c>
      <c r="I7229" s="7">
        <v>42257</v>
      </c>
      <c r="J7229" s="10">
        <f>EOMONTH(Data_TABLE[[#This Row],[Date Sold]],0)</f>
        <v>42277</v>
      </c>
    </row>
    <row r="7230" spans="2:10" x14ac:dyDescent="0.25">
      <c r="B7230" s="1" t="s">
        <v>39</v>
      </c>
      <c r="C7230" s="3" t="s">
        <v>56</v>
      </c>
      <c r="D7230" s="2" t="s">
        <v>52</v>
      </c>
      <c r="E7230" s="3" t="s">
        <v>46</v>
      </c>
      <c r="F7230" s="3">
        <f t="shared" ca="1" si="224"/>
        <v>2</v>
      </c>
      <c r="G7230" s="4">
        <f t="shared" ca="1" si="225"/>
        <v>93</v>
      </c>
      <c r="H7230" s="4">
        <f ca="1">+Data_TABLE[[#This Row],[Qty]]*Data_TABLE[[#This Row],[Unit Price]]</f>
        <v>186</v>
      </c>
      <c r="I7230" s="7">
        <v>42257</v>
      </c>
      <c r="J7230" s="10">
        <f>EOMONTH(Data_TABLE[[#This Row],[Date Sold]],0)</f>
        <v>42277</v>
      </c>
    </row>
    <row r="7231" spans="2:10" x14ac:dyDescent="0.25">
      <c r="B7231" s="1" t="s">
        <v>39</v>
      </c>
      <c r="C7231" s="3" t="s">
        <v>55</v>
      </c>
      <c r="D7231" s="2" t="s">
        <v>51</v>
      </c>
      <c r="E7231" s="3" t="s">
        <v>45</v>
      </c>
      <c r="F7231" s="3">
        <f t="shared" ca="1" si="224"/>
        <v>2</v>
      </c>
      <c r="G7231" s="4">
        <f t="shared" ca="1" si="225"/>
        <v>140</v>
      </c>
      <c r="H7231" s="4">
        <f ca="1">+Data_TABLE[[#This Row],[Qty]]*Data_TABLE[[#This Row],[Unit Price]]</f>
        <v>280</v>
      </c>
      <c r="I7231" s="7">
        <v>42257</v>
      </c>
      <c r="J7231" s="10">
        <f>EOMONTH(Data_TABLE[[#This Row],[Date Sold]],0)</f>
        <v>42277</v>
      </c>
    </row>
    <row r="7232" spans="2:10" x14ac:dyDescent="0.25">
      <c r="B7232" s="1" t="s">
        <v>39</v>
      </c>
      <c r="C7232" s="3" t="s">
        <v>55</v>
      </c>
      <c r="D7232" s="2" t="s">
        <v>49</v>
      </c>
      <c r="E7232" s="3" t="s">
        <v>43</v>
      </c>
      <c r="F7232" s="3">
        <f t="shared" ca="1" si="224"/>
        <v>4</v>
      </c>
      <c r="G7232" s="4">
        <f t="shared" ca="1" si="225"/>
        <v>112</v>
      </c>
      <c r="H7232" s="4">
        <f ca="1">+Data_TABLE[[#This Row],[Qty]]*Data_TABLE[[#This Row],[Unit Price]]</f>
        <v>448</v>
      </c>
      <c r="I7232" s="7">
        <v>42257</v>
      </c>
      <c r="J7232" s="10">
        <f>EOMONTH(Data_TABLE[[#This Row],[Date Sold]],0)</f>
        <v>42277</v>
      </c>
    </row>
    <row r="7233" spans="2:10" x14ac:dyDescent="0.25">
      <c r="B7233" s="1" t="s">
        <v>39</v>
      </c>
      <c r="C7233" s="3" t="s">
        <v>56</v>
      </c>
      <c r="D7233" s="2" t="s">
        <v>50</v>
      </c>
      <c r="E7233" s="3" t="s">
        <v>44</v>
      </c>
      <c r="F7233" s="3">
        <f t="shared" ca="1" si="224"/>
        <v>5</v>
      </c>
      <c r="G7233" s="4">
        <f t="shared" ca="1" si="225"/>
        <v>119</v>
      </c>
      <c r="H7233" s="4">
        <f ca="1">+Data_TABLE[[#This Row],[Qty]]*Data_TABLE[[#This Row],[Unit Price]]</f>
        <v>595</v>
      </c>
      <c r="I7233" s="7">
        <v>42257</v>
      </c>
      <c r="J7233" s="10">
        <f>EOMONTH(Data_TABLE[[#This Row],[Date Sold]],0)</f>
        <v>42277</v>
      </c>
    </row>
    <row r="7234" spans="2:10" x14ac:dyDescent="0.25">
      <c r="B7234" s="1" t="s">
        <v>39</v>
      </c>
      <c r="C7234" s="3" t="s">
        <v>55</v>
      </c>
      <c r="D7234" s="2" t="s">
        <v>51</v>
      </c>
      <c r="E7234" s="3" t="s">
        <v>45</v>
      </c>
      <c r="F7234" s="3">
        <f t="shared" ca="1" si="224"/>
        <v>3</v>
      </c>
      <c r="G7234" s="4">
        <f t="shared" ca="1" si="225"/>
        <v>126</v>
      </c>
      <c r="H7234" s="4">
        <f ca="1">+Data_TABLE[[#This Row],[Qty]]*Data_TABLE[[#This Row],[Unit Price]]</f>
        <v>378</v>
      </c>
      <c r="I7234" s="7">
        <v>42257</v>
      </c>
      <c r="J7234" s="10">
        <f>EOMONTH(Data_TABLE[[#This Row],[Date Sold]],0)</f>
        <v>42277</v>
      </c>
    </row>
    <row r="7235" spans="2:10" x14ac:dyDescent="0.25">
      <c r="B7235" s="1" t="s">
        <v>39</v>
      </c>
      <c r="C7235" s="3" t="s">
        <v>55</v>
      </c>
      <c r="D7235" s="2" t="s">
        <v>51</v>
      </c>
      <c r="E7235" s="3" t="s">
        <v>45</v>
      </c>
      <c r="F7235" s="3">
        <f t="shared" ca="1" si="224"/>
        <v>5</v>
      </c>
      <c r="G7235" s="4">
        <f t="shared" ca="1" si="225"/>
        <v>104</v>
      </c>
      <c r="H7235" s="4">
        <f ca="1">+Data_TABLE[[#This Row],[Qty]]*Data_TABLE[[#This Row],[Unit Price]]</f>
        <v>520</v>
      </c>
      <c r="I7235" s="7">
        <v>42257</v>
      </c>
      <c r="J7235" s="10">
        <f>EOMONTH(Data_TABLE[[#This Row],[Date Sold]],0)</f>
        <v>42277</v>
      </c>
    </row>
    <row r="7236" spans="2:10" x14ac:dyDescent="0.25">
      <c r="B7236" s="1" t="s">
        <v>39</v>
      </c>
      <c r="C7236" s="3" t="s">
        <v>54</v>
      </c>
      <c r="D7236" s="2" t="s">
        <v>48</v>
      </c>
      <c r="E7236" s="3" t="s">
        <v>42</v>
      </c>
      <c r="F7236" s="3">
        <f t="shared" ca="1" si="224"/>
        <v>5</v>
      </c>
      <c r="G7236" s="4">
        <f t="shared" ca="1" si="225"/>
        <v>192</v>
      </c>
      <c r="H7236" s="4">
        <f ca="1">+Data_TABLE[[#This Row],[Qty]]*Data_TABLE[[#This Row],[Unit Price]]</f>
        <v>960</v>
      </c>
      <c r="I7236" s="7">
        <v>42257</v>
      </c>
      <c r="J7236" s="10">
        <f>EOMONTH(Data_TABLE[[#This Row],[Date Sold]],0)</f>
        <v>42277</v>
      </c>
    </row>
    <row r="7237" spans="2:10" x14ac:dyDescent="0.25">
      <c r="B7237" s="1" t="s">
        <v>39</v>
      </c>
      <c r="C7237" s="3" t="s">
        <v>55</v>
      </c>
      <c r="D7237" s="2" t="s">
        <v>49</v>
      </c>
      <c r="E7237" s="3" t="s">
        <v>43</v>
      </c>
      <c r="F7237" s="3">
        <f t="shared" ca="1" si="224"/>
        <v>3</v>
      </c>
      <c r="G7237" s="4">
        <f t="shared" ca="1" si="225"/>
        <v>147</v>
      </c>
      <c r="H7237" s="4">
        <f ca="1">+Data_TABLE[[#This Row],[Qty]]*Data_TABLE[[#This Row],[Unit Price]]</f>
        <v>441</v>
      </c>
      <c r="I7237" s="7">
        <v>42257</v>
      </c>
      <c r="J7237" s="10">
        <f>EOMONTH(Data_TABLE[[#This Row],[Date Sold]],0)</f>
        <v>42277</v>
      </c>
    </row>
    <row r="7238" spans="2:10" x14ac:dyDescent="0.25">
      <c r="B7238" s="1" t="s">
        <v>39</v>
      </c>
      <c r="C7238" s="3" t="s">
        <v>54</v>
      </c>
      <c r="D7238" s="2" t="s">
        <v>48</v>
      </c>
      <c r="E7238" s="3" t="s">
        <v>42</v>
      </c>
      <c r="F7238" s="3">
        <f t="shared" ca="1" si="224"/>
        <v>1</v>
      </c>
      <c r="G7238" s="4">
        <f t="shared" ca="1" si="225"/>
        <v>103</v>
      </c>
      <c r="H7238" s="4">
        <f ca="1">+Data_TABLE[[#This Row],[Qty]]*Data_TABLE[[#This Row],[Unit Price]]</f>
        <v>103</v>
      </c>
      <c r="I7238" s="7">
        <v>42257</v>
      </c>
      <c r="J7238" s="10">
        <f>EOMONTH(Data_TABLE[[#This Row],[Date Sold]],0)</f>
        <v>42277</v>
      </c>
    </row>
    <row r="7239" spans="2:10" x14ac:dyDescent="0.25">
      <c r="B7239" s="1" t="s">
        <v>39</v>
      </c>
      <c r="C7239" s="3" t="s">
        <v>56</v>
      </c>
      <c r="D7239" s="2" t="s">
        <v>50</v>
      </c>
      <c r="E7239" s="3" t="s">
        <v>44</v>
      </c>
      <c r="F7239" s="3">
        <f t="shared" ca="1" si="224"/>
        <v>5</v>
      </c>
      <c r="G7239" s="4">
        <f t="shared" ca="1" si="225"/>
        <v>111</v>
      </c>
      <c r="H7239" s="4">
        <f ca="1">+Data_TABLE[[#This Row],[Qty]]*Data_TABLE[[#This Row],[Unit Price]]</f>
        <v>555</v>
      </c>
      <c r="I7239" s="7">
        <v>42257</v>
      </c>
      <c r="J7239" s="10">
        <f>EOMONTH(Data_TABLE[[#This Row],[Date Sold]],0)</f>
        <v>42277</v>
      </c>
    </row>
    <row r="7240" spans="2:10" x14ac:dyDescent="0.25">
      <c r="B7240" s="1" t="s">
        <v>39</v>
      </c>
      <c r="C7240" s="3" t="s">
        <v>56</v>
      </c>
      <c r="D7240" s="2" t="s">
        <v>52</v>
      </c>
      <c r="E7240" s="3" t="s">
        <v>46</v>
      </c>
      <c r="F7240" s="3">
        <f t="shared" ca="1" si="224"/>
        <v>1</v>
      </c>
      <c r="G7240" s="4">
        <f t="shared" ca="1" si="225"/>
        <v>119</v>
      </c>
      <c r="H7240" s="4">
        <f ca="1">+Data_TABLE[[#This Row],[Qty]]*Data_TABLE[[#This Row],[Unit Price]]</f>
        <v>119</v>
      </c>
      <c r="I7240" s="7">
        <v>42257</v>
      </c>
      <c r="J7240" s="10">
        <f>EOMONTH(Data_TABLE[[#This Row],[Date Sold]],0)</f>
        <v>42277</v>
      </c>
    </row>
    <row r="7241" spans="2:10" x14ac:dyDescent="0.25">
      <c r="B7241" s="1" t="s">
        <v>39</v>
      </c>
      <c r="C7241" s="3" t="s">
        <v>56</v>
      </c>
      <c r="D7241" s="2" t="s">
        <v>52</v>
      </c>
      <c r="E7241" s="3" t="s">
        <v>46</v>
      </c>
      <c r="F7241" s="3">
        <f t="shared" ca="1" si="224"/>
        <v>2</v>
      </c>
      <c r="G7241" s="4">
        <f t="shared" ca="1" si="225"/>
        <v>185</v>
      </c>
      <c r="H7241" s="4">
        <f ca="1">+Data_TABLE[[#This Row],[Qty]]*Data_TABLE[[#This Row],[Unit Price]]</f>
        <v>370</v>
      </c>
      <c r="I7241" s="7">
        <v>42257</v>
      </c>
      <c r="J7241" s="10">
        <f>EOMONTH(Data_TABLE[[#This Row],[Date Sold]],0)</f>
        <v>42277</v>
      </c>
    </row>
    <row r="7242" spans="2:10" x14ac:dyDescent="0.25">
      <c r="B7242" s="1" t="s">
        <v>39</v>
      </c>
      <c r="C7242" s="3" t="s">
        <v>55</v>
      </c>
      <c r="D7242" s="2" t="s">
        <v>49</v>
      </c>
      <c r="E7242" s="3" t="s">
        <v>43</v>
      </c>
      <c r="F7242" s="3">
        <f t="shared" ca="1" si="224"/>
        <v>2</v>
      </c>
      <c r="G7242" s="4">
        <f t="shared" ca="1" si="225"/>
        <v>173</v>
      </c>
      <c r="H7242" s="4">
        <f ca="1">+Data_TABLE[[#This Row],[Qty]]*Data_TABLE[[#This Row],[Unit Price]]</f>
        <v>346</v>
      </c>
      <c r="I7242" s="7">
        <v>42257</v>
      </c>
      <c r="J7242" s="10">
        <f>EOMONTH(Data_TABLE[[#This Row],[Date Sold]],0)</f>
        <v>42277</v>
      </c>
    </row>
    <row r="7243" spans="2:10" x14ac:dyDescent="0.25">
      <c r="B7243" s="1" t="s">
        <v>39</v>
      </c>
      <c r="C7243" s="3" t="s">
        <v>55</v>
      </c>
      <c r="D7243" s="2" t="s">
        <v>49</v>
      </c>
      <c r="E7243" s="3" t="s">
        <v>43</v>
      </c>
      <c r="F7243" s="3">
        <f t="shared" ca="1" si="224"/>
        <v>4</v>
      </c>
      <c r="G7243" s="4">
        <f t="shared" ca="1" si="225"/>
        <v>104</v>
      </c>
      <c r="H7243" s="4">
        <f ca="1">+Data_TABLE[[#This Row],[Qty]]*Data_TABLE[[#This Row],[Unit Price]]</f>
        <v>416</v>
      </c>
      <c r="I7243" s="7">
        <v>42257</v>
      </c>
      <c r="J7243" s="10">
        <f>EOMONTH(Data_TABLE[[#This Row],[Date Sold]],0)</f>
        <v>42277</v>
      </c>
    </row>
    <row r="7244" spans="2:10" x14ac:dyDescent="0.25">
      <c r="B7244" s="1" t="s">
        <v>39</v>
      </c>
      <c r="C7244" s="3" t="s">
        <v>55</v>
      </c>
      <c r="D7244" s="2" t="s">
        <v>51</v>
      </c>
      <c r="E7244" s="3" t="s">
        <v>45</v>
      </c>
      <c r="F7244" s="3">
        <f t="shared" ca="1" si="224"/>
        <v>2</v>
      </c>
      <c r="G7244" s="4">
        <f t="shared" ca="1" si="225"/>
        <v>165</v>
      </c>
      <c r="H7244" s="4">
        <f ca="1">+Data_TABLE[[#This Row],[Qty]]*Data_TABLE[[#This Row],[Unit Price]]</f>
        <v>330</v>
      </c>
      <c r="I7244" s="7">
        <v>42257</v>
      </c>
      <c r="J7244" s="10">
        <f>EOMONTH(Data_TABLE[[#This Row],[Date Sold]],0)</f>
        <v>42277</v>
      </c>
    </row>
    <row r="7245" spans="2:10" x14ac:dyDescent="0.25">
      <c r="B7245" s="1" t="s">
        <v>39</v>
      </c>
      <c r="C7245" s="3" t="s">
        <v>56</v>
      </c>
      <c r="D7245" s="2" t="s">
        <v>52</v>
      </c>
      <c r="E7245" s="3" t="s">
        <v>46</v>
      </c>
      <c r="F7245" s="3">
        <f t="shared" ca="1" si="224"/>
        <v>3</v>
      </c>
      <c r="G7245" s="4">
        <f t="shared" ca="1" si="225"/>
        <v>123</v>
      </c>
      <c r="H7245" s="4">
        <f ca="1">+Data_TABLE[[#This Row],[Qty]]*Data_TABLE[[#This Row],[Unit Price]]</f>
        <v>369</v>
      </c>
      <c r="I7245" s="7">
        <v>42257</v>
      </c>
      <c r="J7245" s="10">
        <f>EOMONTH(Data_TABLE[[#This Row],[Date Sold]],0)</f>
        <v>42277</v>
      </c>
    </row>
    <row r="7246" spans="2:10" x14ac:dyDescent="0.25">
      <c r="B7246" s="1" t="s">
        <v>39</v>
      </c>
      <c r="C7246" s="3" t="s">
        <v>56</v>
      </c>
      <c r="D7246" s="2" t="s">
        <v>50</v>
      </c>
      <c r="E7246" s="3" t="s">
        <v>44</v>
      </c>
      <c r="F7246" s="3">
        <f t="shared" ca="1" si="224"/>
        <v>5</v>
      </c>
      <c r="G7246" s="4">
        <f t="shared" ca="1" si="225"/>
        <v>166</v>
      </c>
      <c r="H7246" s="4">
        <f ca="1">+Data_TABLE[[#This Row],[Qty]]*Data_TABLE[[#This Row],[Unit Price]]</f>
        <v>830</v>
      </c>
      <c r="I7246" s="7">
        <v>42257</v>
      </c>
      <c r="J7246" s="10">
        <f>EOMONTH(Data_TABLE[[#This Row],[Date Sold]],0)</f>
        <v>42277</v>
      </c>
    </row>
    <row r="7247" spans="2:10" x14ac:dyDescent="0.25">
      <c r="B7247" s="1" t="s">
        <v>39</v>
      </c>
      <c r="C7247" s="3" t="s">
        <v>56</v>
      </c>
      <c r="D7247" s="2" t="s">
        <v>50</v>
      </c>
      <c r="E7247" s="3" t="s">
        <v>44</v>
      </c>
      <c r="F7247" s="3">
        <f t="shared" ca="1" si="224"/>
        <v>2</v>
      </c>
      <c r="G7247" s="4">
        <f t="shared" ca="1" si="225"/>
        <v>192</v>
      </c>
      <c r="H7247" s="4">
        <f ca="1">+Data_TABLE[[#This Row],[Qty]]*Data_TABLE[[#This Row],[Unit Price]]</f>
        <v>384</v>
      </c>
      <c r="I7247" s="7">
        <v>42257</v>
      </c>
      <c r="J7247" s="10">
        <f>EOMONTH(Data_TABLE[[#This Row],[Date Sold]],0)</f>
        <v>42277</v>
      </c>
    </row>
    <row r="7248" spans="2:10" x14ac:dyDescent="0.25">
      <c r="B7248" s="1" t="s">
        <v>39</v>
      </c>
      <c r="C7248" s="3" t="s">
        <v>55</v>
      </c>
      <c r="D7248" s="2" t="s">
        <v>49</v>
      </c>
      <c r="E7248" s="3" t="s">
        <v>43</v>
      </c>
      <c r="F7248" s="3">
        <f t="shared" ca="1" si="224"/>
        <v>5</v>
      </c>
      <c r="G7248" s="4">
        <f t="shared" ca="1" si="225"/>
        <v>177</v>
      </c>
      <c r="H7248" s="4">
        <f ca="1">+Data_TABLE[[#This Row],[Qty]]*Data_TABLE[[#This Row],[Unit Price]]</f>
        <v>885</v>
      </c>
      <c r="I7248" s="7">
        <v>42257</v>
      </c>
      <c r="J7248" s="10">
        <f>EOMONTH(Data_TABLE[[#This Row],[Date Sold]],0)</f>
        <v>42277</v>
      </c>
    </row>
    <row r="7249" spans="2:10" x14ac:dyDescent="0.25">
      <c r="B7249" s="1" t="s">
        <v>39</v>
      </c>
      <c r="C7249" s="3" t="s">
        <v>56</v>
      </c>
      <c r="D7249" s="2" t="s">
        <v>50</v>
      </c>
      <c r="E7249" s="3" t="s">
        <v>44</v>
      </c>
      <c r="F7249" s="3">
        <f t="shared" ca="1" si="224"/>
        <v>3</v>
      </c>
      <c r="G7249" s="4">
        <f t="shared" ca="1" si="225"/>
        <v>122</v>
      </c>
      <c r="H7249" s="4">
        <f ca="1">+Data_TABLE[[#This Row],[Qty]]*Data_TABLE[[#This Row],[Unit Price]]</f>
        <v>366</v>
      </c>
      <c r="I7249" s="7">
        <v>42257</v>
      </c>
      <c r="J7249" s="10">
        <f>EOMONTH(Data_TABLE[[#This Row],[Date Sold]],0)</f>
        <v>42277</v>
      </c>
    </row>
    <row r="7250" spans="2:10" x14ac:dyDescent="0.25">
      <c r="B7250" s="1" t="s">
        <v>39</v>
      </c>
      <c r="C7250" s="3" t="s">
        <v>55</v>
      </c>
      <c r="D7250" s="2" t="s">
        <v>49</v>
      </c>
      <c r="E7250" s="3" t="s">
        <v>43</v>
      </c>
      <c r="F7250" s="3">
        <f t="shared" ca="1" si="224"/>
        <v>5</v>
      </c>
      <c r="G7250" s="4">
        <f t="shared" ca="1" si="225"/>
        <v>142</v>
      </c>
      <c r="H7250" s="4">
        <f ca="1">+Data_TABLE[[#This Row],[Qty]]*Data_TABLE[[#This Row],[Unit Price]]</f>
        <v>710</v>
      </c>
      <c r="I7250" s="7">
        <v>42257</v>
      </c>
      <c r="J7250" s="10">
        <f>EOMONTH(Data_TABLE[[#This Row],[Date Sold]],0)</f>
        <v>42277</v>
      </c>
    </row>
    <row r="7251" spans="2:10" x14ac:dyDescent="0.25">
      <c r="B7251" s="1" t="s">
        <v>39</v>
      </c>
      <c r="C7251" s="3" t="s">
        <v>54</v>
      </c>
      <c r="D7251" s="2" t="s">
        <v>48</v>
      </c>
      <c r="E7251" s="3" t="s">
        <v>42</v>
      </c>
      <c r="F7251" s="3">
        <f t="shared" ca="1" si="224"/>
        <v>3</v>
      </c>
      <c r="G7251" s="4">
        <f t="shared" ca="1" si="225"/>
        <v>169</v>
      </c>
      <c r="H7251" s="4">
        <f ca="1">+Data_TABLE[[#This Row],[Qty]]*Data_TABLE[[#This Row],[Unit Price]]</f>
        <v>507</v>
      </c>
      <c r="I7251" s="7">
        <v>42257</v>
      </c>
      <c r="J7251" s="10">
        <f>EOMONTH(Data_TABLE[[#This Row],[Date Sold]],0)</f>
        <v>42277</v>
      </c>
    </row>
    <row r="7252" spans="2:10" x14ac:dyDescent="0.25">
      <c r="B7252" s="1" t="s">
        <v>39</v>
      </c>
      <c r="C7252" s="3" t="s">
        <v>56</v>
      </c>
      <c r="D7252" s="2" t="s">
        <v>50</v>
      </c>
      <c r="E7252" s="3" t="s">
        <v>44</v>
      </c>
      <c r="F7252" s="3">
        <f t="shared" ca="1" si="224"/>
        <v>4</v>
      </c>
      <c r="G7252" s="4">
        <f t="shared" ca="1" si="225"/>
        <v>194</v>
      </c>
      <c r="H7252" s="4">
        <f ca="1">+Data_TABLE[[#This Row],[Qty]]*Data_TABLE[[#This Row],[Unit Price]]</f>
        <v>776</v>
      </c>
      <c r="I7252" s="7">
        <v>42257</v>
      </c>
      <c r="J7252" s="10">
        <f>EOMONTH(Data_TABLE[[#This Row],[Date Sold]],0)</f>
        <v>42277</v>
      </c>
    </row>
    <row r="7253" spans="2:10" x14ac:dyDescent="0.25">
      <c r="B7253" s="1" t="s">
        <v>39</v>
      </c>
      <c r="C7253" s="3" t="s">
        <v>54</v>
      </c>
      <c r="D7253" s="2" t="s">
        <v>48</v>
      </c>
      <c r="E7253" s="3" t="s">
        <v>42</v>
      </c>
      <c r="F7253" s="3">
        <f t="shared" ca="1" si="224"/>
        <v>3</v>
      </c>
      <c r="G7253" s="4">
        <f t="shared" ca="1" si="225"/>
        <v>98</v>
      </c>
      <c r="H7253" s="4">
        <f ca="1">+Data_TABLE[[#This Row],[Qty]]*Data_TABLE[[#This Row],[Unit Price]]</f>
        <v>294</v>
      </c>
      <c r="I7253" s="7">
        <v>42258</v>
      </c>
      <c r="J7253" s="10">
        <f>EOMONTH(Data_TABLE[[#This Row],[Date Sold]],0)</f>
        <v>42277</v>
      </c>
    </row>
    <row r="7254" spans="2:10" x14ac:dyDescent="0.25">
      <c r="B7254" s="1" t="s">
        <v>39</v>
      </c>
      <c r="C7254" s="3" t="s">
        <v>54</v>
      </c>
      <c r="D7254" s="2" t="s">
        <v>48</v>
      </c>
      <c r="E7254" s="3" t="s">
        <v>42</v>
      </c>
      <c r="F7254" s="3">
        <f t="shared" ca="1" si="224"/>
        <v>2</v>
      </c>
      <c r="G7254" s="4">
        <f t="shared" ca="1" si="225"/>
        <v>112</v>
      </c>
      <c r="H7254" s="4">
        <f ca="1">+Data_TABLE[[#This Row],[Qty]]*Data_TABLE[[#This Row],[Unit Price]]</f>
        <v>224</v>
      </c>
      <c r="I7254" s="7">
        <v>42258</v>
      </c>
      <c r="J7254" s="10">
        <f>EOMONTH(Data_TABLE[[#This Row],[Date Sold]],0)</f>
        <v>42277</v>
      </c>
    </row>
    <row r="7255" spans="2:10" x14ac:dyDescent="0.25">
      <c r="B7255" s="1" t="s">
        <v>39</v>
      </c>
      <c r="C7255" s="3" t="s">
        <v>56</v>
      </c>
      <c r="D7255" s="2" t="s">
        <v>52</v>
      </c>
      <c r="E7255" s="3" t="s">
        <v>46</v>
      </c>
      <c r="F7255" s="3">
        <f t="shared" ca="1" si="224"/>
        <v>4</v>
      </c>
      <c r="G7255" s="4">
        <f t="shared" ca="1" si="225"/>
        <v>61</v>
      </c>
      <c r="H7255" s="4">
        <f ca="1">+Data_TABLE[[#This Row],[Qty]]*Data_TABLE[[#This Row],[Unit Price]]</f>
        <v>244</v>
      </c>
      <c r="I7255" s="7">
        <v>42258</v>
      </c>
      <c r="J7255" s="10">
        <f>EOMONTH(Data_TABLE[[#This Row],[Date Sold]],0)</f>
        <v>42277</v>
      </c>
    </row>
    <row r="7256" spans="2:10" x14ac:dyDescent="0.25">
      <c r="B7256" s="1" t="s">
        <v>39</v>
      </c>
      <c r="C7256" s="3" t="s">
        <v>56</v>
      </c>
      <c r="D7256" s="2" t="s">
        <v>52</v>
      </c>
      <c r="E7256" s="3" t="s">
        <v>46</v>
      </c>
      <c r="F7256" s="3">
        <f t="shared" ca="1" si="224"/>
        <v>3</v>
      </c>
      <c r="G7256" s="4">
        <f t="shared" ca="1" si="225"/>
        <v>150</v>
      </c>
      <c r="H7256" s="4">
        <f ca="1">+Data_TABLE[[#This Row],[Qty]]*Data_TABLE[[#This Row],[Unit Price]]</f>
        <v>450</v>
      </c>
      <c r="I7256" s="7">
        <v>42258</v>
      </c>
      <c r="J7256" s="10">
        <f>EOMONTH(Data_TABLE[[#This Row],[Date Sold]],0)</f>
        <v>42277</v>
      </c>
    </row>
    <row r="7257" spans="2:10" x14ac:dyDescent="0.25">
      <c r="B7257" s="1" t="s">
        <v>39</v>
      </c>
      <c r="C7257" s="3" t="s">
        <v>54</v>
      </c>
      <c r="D7257" s="2" t="s">
        <v>48</v>
      </c>
      <c r="E7257" s="3" t="s">
        <v>42</v>
      </c>
      <c r="F7257" s="3">
        <f t="shared" ca="1" si="224"/>
        <v>1</v>
      </c>
      <c r="G7257" s="4">
        <f t="shared" ca="1" si="225"/>
        <v>115</v>
      </c>
      <c r="H7257" s="4">
        <f ca="1">+Data_TABLE[[#This Row],[Qty]]*Data_TABLE[[#This Row],[Unit Price]]</f>
        <v>115</v>
      </c>
      <c r="I7257" s="7">
        <v>42258</v>
      </c>
      <c r="J7257" s="10">
        <f>EOMONTH(Data_TABLE[[#This Row],[Date Sold]],0)</f>
        <v>42277</v>
      </c>
    </row>
    <row r="7258" spans="2:10" x14ac:dyDescent="0.25">
      <c r="B7258" s="1" t="s">
        <v>39</v>
      </c>
      <c r="C7258" s="3" t="s">
        <v>55</v>
      </c>
      <c r="D7258" s="2" t="s">
        <v>49</v>
      </c>
      <c r="E7258" s="3" t="s">
        <v>43</v>
      </c>
      <c r="F7258" s="3">
        <f t="shared" ca="1" si="224"/>
        <v>1</v>
      </c>
      <c r="G7258" s="4">
        <f t="shared" ca="1" si="225"/>
        <v>164</v>
      </c>
      <c r="H7258" s="4">
        <f ca="1">+Data_TABLE[[#This Row],[Qty]]*Data_TABLE[[#This Row],[Unit Price]]</f>
        <v>164</v>
      </c>
      <c r="I7258" s="7">
        <v>42258</v>
      </c>
      <c r="J7258" s="10">
        <f>EOMONTH(Data_TABLE[[#This Row],[Date Sold]],0)</f>
        <v>42277</v>
      </c>
    </row>
    <row r="7259" spans="2:10" x14ac:dyDescent="0.25">
      <c r="B7259" s="1" t="s">
        <v>39</v>
      </c>
      <c r="C7259" s="3" t="s">
        <v>55</v>
      </c>
      <c r="D7259" s="2" t="s">
        <v>51</v>
      </c>
      <c r="E7259" s="3" t="s">
        <v>45</v>
      </c>
      <c r="F7259" s="3">
        <f t="shared" ca="1" si="224"/>
        <v>4</v>
      </c>
      <c r="G7259" s="4">
        <f t="shared" ca="1" si="225"/>
        <v>134</v>
      </c>
      <c r="H7259" s="4">
        <f ca="1">+Data_TABLE[[#This Row],[Qty]]*Data_TABLE[[#This Row],[Unit Price]]</f>
        <v>536</v>
      </c>
      <c r="I7259" s="7">
        <v>42258</v>
      </c>
      <c r="J7259" s="10">
        <f>EOMONTH(Data_TABLE[[#This Row],[Date Sold]],0)</f>
        <v>42277</v>
      </c>
    </row>
    <row r="7260" spans="2:10" x14ac:dyDescent="0.25">
      <c r="B7260" s="1" t="s">
        <v>39</v>
      </c>
      <c r="C7260" s="3" t="s">
        <v>54</v>
      </c>
      <c r="D7260" s="2" t="s">
        <v>48</v>
      </c>
      <c r="E7260" s="3" t="s">
        <v>42</v>
      </c>
      <c r="F7260" s="3">
        <f t="shared" ca="1" si="224"/>
        <v>4</v>
      </c>
      <c r="G7260" s="4">
        <f t="shared" ca="1" si="225"/>
        <v>182</v>
      </c>
      <c r="H7260" s="4">
        <f ca="1">+Data_TABLE[[#This Row],[Qty]]*Data_TABLE[[#This Row],[Unit Price]]</f>
        <v>728</v>
      </c>
      <c r="I7260" s="7">
        <v>42258</v>
      </c>
      <c r="J7260" s="10">
        <f>EOMONTH(Data_TABLE[[#This Row],[Date Sold]],0)</f>
        <v>42277</v>
      </c>
    </row>
    <row r="7261" spans="2:10" x14ac:dyDescent="0.25">
      <c r="B7261" s="1" t="s">
        <v>39</v>
      </c>
      <c r="C7261" s="3" t="s">
        <v>54</v>
      </c>
      <c r="D7261" s="2" t="s">
        <v>48</v>
      </c>
      <c r="E7261" s="3" t="s">
        <v>42</v>
      </c>
      <c r="F7261" s="3">
        <f t="shared" ca="1" si="224"/>
        <v>1</v>
      </c>
      <c r="G7261" s="4">
        <f t="shared" ca="1" si="225"/>
        <v>105</v>
      </c>
      <c r="H7261" s="4">
        <f ca="1">+Data_TABLE[[#This Row],[Qty]]*Data_TABLE[[#This Row],[Unit Price]]</f>
        <v>105</v>
      </c>
      <c r="I7261" s="7">
        <v>42258</v>
      </c>
      <c r="J7261" s="10">
        <f>EOMONTH(Data_TABLE[[#This Row],[Date Sold]],0)</f>
        <v>42277</v>
      </c>
    </row>
    <row r="7262" spans="2:10" x14ac:dyDescent="0.25">
      <c r="B7262" s="1" t="s">
        <v>39</v>
      </c>
      <c r="C7262" s="3" t="s">
        <v>56</v>
      </c>
      <c r="D7262" s="2" t="s">
        <v>50</v>
      </c>
      <c r="E7262" s="3" t="s">
        <v>44</v>
      </c>
      <c r="F7262" s="3">
        <f t="shared" ca="1" si="224"/>
        <v>3</v>
      </c>
      <c r="G7262" s="4">
        <f t="shared" ca="1" si="225"/>
        <v>135</v>
      </c>
      <c r="H7262" s="4">
        <f ca="1">+Data_TABLE[[#This Row],[Qty]]*Data_TABLE[[#This Row],[Unit Price]]</f>
        <v>405</v>
      </c>
      <c r="I7262" s="7">
        <v>42258</v>
      </c>
      <c r="J7262" s="10">
        <f>EOMONTH(Data_TABLE[[#This Row],[Date Sold]],0)</f>
        <v>42277</v>
      </c>
    </row>
    <row r="7263" spans="2:10" x14ac:dyDescent="0.25">
      <c r="B7263" s="1" t="s">
        <v>39</v>
      </c>
      <c r="C7263" s="3" t="s">
        <v>56</v>
      </c>
      <c r="D7263" s="2" t="s">
        <v>52</v>
      </c>
      <c r="E7263" s="3" t="s">
        <v>46</v>
      </c>
      <c r="F7263" s="3">
        <f t="shared" ca="1" si="224"/>
        <v>1</v>
      </c>
      <c r="G7263" s="4">
        <f t="shared" ca="1" si="225"/>
        <v>164</v>
      </c>
      <c r="H7263" s="4">
        <f ca="1">+Data_TABLE[[#This Row],[Qty]]*Data_TABLE[[#This Row],[Unit Price]]</f>
        <v>164</v>
      </c>
      <c r="I7263" s="7">
        <v>42258</v>
      </c>
      <c r="J7263" s="10">
        <f>EOMONTH(Data_TABLE[[#This Row],[Date Sold]],0)</f>
        <v>42277</v>
      </c>
    </row>
    <row r="7264" spans="2:10" x14ac:dyDescent="0.25">
      <c r="B7264" s="1" t="s">
        <v>39</v>
      </c>
      <c r="C7264" s="3" t="s">
        <v>55</v>
      </c>
      <c r="D7264" s="2" t="s">
        <v>49</v>
      </c>
      <c r="E7264" s="3" t="s">
        <v>43</v>
      </c>
      <c r="F7264" s="3">
        <f t="shared" ca="1" si="224"/>
        <v>1</v>
      </c>
      <c r="G7264" s="4">
        <f t="shared" ca="1" si="225"/>
        <v>184</v>
      </c>
      <c r="H7264" s="4">
        <f ca="1">+Data_TABLE[[#This Row],[Qty]]*Data_TABLE[[#This Row],[Unit Price]]</f>
        <v>184</v>
      </c>
      <c r="I7264" s="7">
        <v>42258</v>
      </c>
      <c r="J7264" s="10">
        <f>EOMONTH(Data_TABLE[[#This Row],[Date Sold]],0)</f>
        <v>42277</v>
      </c>
    </row>
    <row r="7265" spans="2:10" x14ac:dyDescent="0.25">
      <c r="B7265" s="1" t="s">
        <v>39</v>
      </c>
      <c r="C7265" s="3" t="s">
        <v>56</v>
      </c>
      <c r="D7265" s="2" t="s">
        <v>50</v>
      </c>
      <c r="E7265" s="3" t="s">
        <v>44</v>
      </c>
      <c r="F7265" s="3">
        <f t="shared" ca="1" si="224"/>
        <v>3</v>
      </c>
      <c r="G7265" s="4">
        <f t="shared" ca="1" si="225"/>
        <v>162</v>
      </c>
      <c r="H7265" s="4">
        <f ca="1">+Data_TABLE[[#This Row],[Qty]]*Data_TABLE[[#This Row],[Unit Price]]</f>
        <v>486</v>
      </c>
      <c r="I7265" s="7">
        <v>42258</v>
      </c>
      <c r="J7265" s="10">
        <f>EOMONTH(Data_TABLE[[#This Row],[Date Sold]],0)</f>
        <v>42277</v>
      </c>
    </row>
    <row r="7266" spans="2:10" x14ac:dyDescent="0.25">
      <c r="B7266" s="1" t="s">
        <v>39</v>
      </c>
      <c r="C7266" s="3" t="s">
        <v>55</v>
      </c>
      <c r="D7266" s="2" t="s">
        <v>51</v>
      </c>
      <c r="E7266" s="3" t="s">
        <v>45</v>
      </c>
      <c r="F7266" s="3">
        <f t="shared" ca="1" si="224"/>
        <v>3</v>
      </c>
      <c r="G7266" s="4">
        <f t="shared" ca="1" si="225"/>
        <v>166</v>
      </c>
      <c r="H7266" s="4">
        <f ca="1">+Data_TABLE[[#This Row],[Qty]]*Data_TABLE[[#This Row],[Unit Price]]</f>
        <v>498</v>
      </c>
      <c r="I7266" s="7">
        <v>42258</v>
      </c>
      <c r="J7266" s="10">
        <f>EOMONTH(Data_TABLE[[#This Row],[Date Sold]],0)</f>
        <v>42277</v>
      </c>
    </row>
    <row r="7267" spans="2:10" x14ac:dyDescent="0.25">
      <c r="B7267" s="1" t="s">
        <v>39</v>
      </c>
      <c r="C7267" s="3" t="s">
        <v>55</v>
      </c>
      <c r="D7267" s="2" t="s">
        <v>51</v>
      </c>
      <c r="E7267" s="3" t="s">
        <v>45</v>
      </c>
      <c r="F7267" s="3">
        <f t="shared" ca="1" si="224"/>
        <v>5</v>
      </c>
      <c r="G7267" s="4">
        <f t="shared" ca="1" si="225"/>
        <v>74</v>
      </c>
      <c r="H7267" s="4">
        <f ca="1">+Data_TABLE[[#This Row],[Qty]]*Data_TABLE[[#This Row],[Unit Price]]</f>
        <v>370</v>
      </c>
      <c r="I7267" s="7">
        <v>42258</v>
      </c>
      <c r="J7267" s="10">
        <f>EOMONTH(Data_TABLE[[#This Row],[Date Sold]],0)</f>
        <v>42277</v>
      </c>
    </row>
    <row r="7268" spans="2:10" x14ac:dyDescent="0.25">
      <c r="B7268" s="1" t="s">
        <v>39</v>
      </c>
      <c r="C7268" s="3" t="s">
        <v>55</v>
      </c>
      <c r="D7268" s="2" t="s">
        <v>51</v>
      </c>
      <c r="E7268" s="3" t="s">
        <v>45</v>
      </c>
      <c r="F7268" s="3">
        <f t="shared" ca="1" si="224"/>
        <v>4</v>
      </c>
      <c r="G7268" s="4">
        <f t="shared" ca="1" si="225"/>
        <v>199</v>
      </c>
      <c r="H7268" s="4">
        <f ca="1">+Data_TABLE[[#This Row],[Qty]]*Data_TABLE[[#This Row],[Unit Price]]</f>
        <v>796</v>
      </c>
      <c r="I7268" s="7">
        <v>42258</v>
      </c>
      <c r="J7268" s="10">
        <f>EOMONTH(Data_TABLE[[#This Row],[Date Sold]],0)</f>
        <v>42277</v>
      </c>
    </row>
    <row r="7269" spans="2:10" x14ac:dyDescent="0.25">
      <c r="B7269" s="1" t="s">
        <v>39</v>
      </c>
      <c r="C7269" s="3" t="s">
        <v>55</v>
      </c>
      <c r="D7269" s="2" t="s">
        <v>51</v>
      </c>
      <c r="E7269" s="3" t="s">
        <v>45</v>
      </c>
      <c r="F7269" s="3">
        <f t="shared" ca="1" si="224"/>
        <v>4</v>
      </c>
      <c r="G7269" s="4">
        <f t="shared" ca="1" si="225"/>
        <v>72</v>
      </c>
      <c r="H7269" s="4">
        <f ca="1">+Data_TABLE[[#This Row],[Qty]]*Data_TABLE[[#This Row],[Unit Price]]</f>
        <v>288</v>
      </c>
      <c r="I7269" s="7">
        <v>42258</v>
      </c>
      <c r="J7269" s="10">
        <f>EOMONTH(Data_TABLE[[#This Row],[Date Sold]],0)</f>
        <v>42277</v>
      </c>
    </row>
    <row r="7270" spans="2:10" x14ac:dyDescent="0.25">
      <c r="B7270" s="1" t="s">
        <v>39</v>
      </c>
      <c r="C7270" s="3" t="s">
        <v>56</v>
      </c>
      <c r="D7270" s="2" t="s">
        <v>50</v>
      </c>
      <c r="E7270" s="3" t="s">
        <v>44</v>
      </c>
      <c r="F7270" s="3">
        <f t="shared" ca="1" si="224"/>
        <v>4</v>
      </c>
      <c r="G7270" s="4">
        <f t="shared" ca="1" si="225"/>
        <v>131</v>
      </c>
      <c r="H7270" s="4">
        <f ca="1">+Data_TABLE[[#This Row],[Qty]]*Data_TABLE[[#This Row],[Unit Price]]</f>
        <v>524</v>
      </c>
      <c r="I7270" s="7">
        <v>42258</v>
      </c>
      <c r="J7270" s="10">
        <f>EOMONTH(Data_TABLE[[#This Row],[Date Sold]],0)</f>
        <v>42277</v>
      </c>
    </row>
    <row r="7271" spans="2:10" x14ac:dyDescent="0.25">
      <c r="B7271" s="1" t="s">
        <v>39</v>
      </c>
      <c r="C7271" s="3" t="s">
        <v>54</v>
      </c>
      <c r="D7271" s="2" t="s">
        <v>48</v>
      </c>
      <c r="E7271" s="3" t="s">
        <v>42</v>
      </c>
      <c r="F7271" s="3">
        <f t="shared" ca="1" si="224"/>
        <v>3</v>
      </c>
      <c r="G7271" s="4">
        <f t="shared" ca="1" si="225"/>
        <v>135</v>
      </c>
      <c r="H7271" s="4">
        <f ca="1">+Data_TABLE[[#This Row],[Qty]]*Data_TABLE[[#This Row],[Unit Price]]</f>
        <v>405</v>
      </c>
      <c r="I7271" s="7">
        <v>42258</v>
      </c>
      <c r="J7271" s="10">
        <f>EOMONTH(Data_TABLE[[#This Row],[Date Sold]],0)</f>
        <v>42277</v>
      </c>
    </row>
    <row r="7272" spans="2:10" x14ac:dyDescent="0.25">
      <c r="B7272" s="1" t="s">
        <v>39</v>
      </c>
      <c r="C7272" s="3" t="s">
        <v>54</v>
      </c>
      <c r="D7272" s="2" t="s">
        <v>48</v>
      </c>
      <c r="E7272" s="3" t="s">
        <v>42</v>
      </c>
      <c r="F7272" s="3">
        <f t="shared" ca="1" si="224"/>
        <v>2</v>
      </c>
      <c r="G7272" s="4">
        <f t="shared" ca="1" si="225"/>
        <v>186</v>
      </c>
      <c r="H7272" s="4">
        <f ca="1">+Data_TABLE[[#This Row],[Qty]]*Data_TABLE[[#This Row],[Unit Price]]</f>
        <v>372</v>
      </c>
      <c r="I7272" s="7">
        <v>42258</v>
      </c>
      <c r="J7272" s="10">
        <f>EOMONTH(Data_TABLE[[#This Row],[Date Sold]],0)</f>
        <v>42277</v>
      </c>
    </row>
    <row r="7273" spans="2:10" x14ac:dyDescent="0.25">
      <c r="B7273" s="1" t="s">
        <v>39</v>
      </c>
      <c r="C7273" s="3" t="s">
        <v>54</v>
      </c>
      <c r="D7273" s="2" t="s">
        <v>48</v>
      </c>
      <c r="E7273" s="3" t="s">
        <v>42</v>
      </c>
      <c r="F7273" s="3">
        <f t="shared" ca="1" si="224"/>
        <v>3</v>
      </c>
      <c r="G7273" s="4">
        <f t="shared" ca="1" si="225"/>
        <v>96</v>
      </c>
      <c r="H7273" s="4">
        <f ca="1">+Data_TABLE[[#This Row],[Qty]]*Data_TABLE[[#This Row],[Unit Price]]</f>
        <v>288</v>
      </c>
      <c r="I7273" s="7">
        <v>42258</v>
      </c>
      <c r="J7273" s="10">
        <f>EOMONTH(Data_TABLE[[#This Row],[Date Sold]],0)</f>
        <v>42277</v>
      </c>
    </row>
    <row r="7274" spans="2:10" x14ac:dyDescent="0.25">
      <c r="B7274" s="1" t="s">
        <v>39</v>
      </c>
      <c r="C7274" s="3" t="s">
        <v>54</v>
      </c>
      <c r="D7274" s="2" t="s">
        <v>48</v>
      </c>
      <c r="E7274" s="3" t="s">
        <v>42</v>
      </c>
      <c r="F7274" s="3">
        <f t="shared" ca="1" si="224"/>
        <v>4</v>
      </c>
      <c r="G7274" s="4">
        <f t="shared" ca="1" si="225"/>
        <v>75</v>
      </c>
      <c r="H7274" s="4">
        <f ca="1">+Data_TABLE[[#This Row],[Qty]]*Data_TABLE[[#This Row],[Unit Price]]</f>
        <v>300</v>
      </c>
      <c r="I7274" s="7">
        <v>42258</v>
      </c>
      <c r="J7274" s="10">
        <f>EOMONTH(Data_TABLE[[#This Row],[Date Sold]],0)</f>
        <v>42277</v>
      </c>
    </row>
    <row r="7275" spans="2:10" x14ac:dyDescent="0.25">
      <c r="B7275" s="1" t="s">
        <v>39</v>
      </c>
      <c r="C7275" s="3" t="s">
        <v>55</v>
      </c>
      <c r="D7275" s="2" t="s">
        <v>49</v>
      </c>
      <c r="E7275" s="3" t="s">
        <v>43</v>
      </c>
      <c r="F7275" s="3">
        <f t="shared" ca="1" si="224"/>
        <v>1</v>
      </c>
      <c r="G7275" s="4">
        <f t="shared" ca="1" si="225"/>
        <v>121</v>
      </c>
      <c r="H7275" s="4">
        <f ca="1">+Data_TABLE[[#This Row],[Qty]]*Data_TABLE[[#This Row],[Unit Price]]</f>
        <v>121</v>
      </c>
      <c r="I7275" s="7">
        <v>42258</v>
      </c>
      <c r="J7275" s="10">
        <f>EOMONTH(Data_TABLE[[#This Row],[Date Sold]],0)</f>
        <v>42277</v>
      </c>
    </row>
    <row r="7276" spans="2:10" x14ac:dyDescent="0.25">
      <c r="B7276" s="1" t="s">
        <v>39</v>
      </c>
      <c r="C7276" s="3" t="s">
        <v>56</v>
      </c>
      <c r="D7276" s="2" t="s">
        <v>50</v>
      </c>
      <c r="E7276" s="3" t="s">
        <v>44</v>
      </c>
      <c r="F7276" s="3">
        <f t="shared" ca="1" si="224"/>
        <v>4</v>
      </c>
      <c r="G7276" s="4">
        <f t="shared" ca="1" si="225"/>
        <v>94</v>
      </c>
      <c r="H7276" s="4">
        <f ca="1">+Data_TABLE[[#This Row],[Qty]]*Data_TABLE[[#This Row],[Unit Price]]</f>
        <v>376</v>
      </c>
      <c r="I7276" s="7">
        <v>42258</v>
      </c>
      <c r="J7276" s="10">
        <f>EOMONTH(Data_TABLE[[#This Row],[Date Sold]],0)</f>
        <v>42277</v>
      </c>
    </row>
    <row r="7277" spans="2:10" x14ac:dyDescent="0.25">
      <c r="B7277" s="1" t="s">
        <v>39</v>
      </c>
      <c r="C7277" s="3" t="s">
        <v>55</v>
      </c>
      <c r="D7277" s="2" t="s">
        <v>49</v>
      </c>
      <c r="E7277" s="3" t="s">
        <v>43</v>
      </c>
      <c r="F7277" s="3">
        <f t="shared" ca="1" si="224"/>
        <v>5</v>
      </c>
      <c r="G7277" s="4">
        <f t="shared" ca="1" si="225"/>
        <v>184</v>
      </c>
      <c r="H7277" s="4">
        <f ca="1">+Data_TABLE[[#This Row],[Qty]]*Data_TABLE[[#This Row],[Unit Price]]</f>
        <v>920</v>
      </c>
      <c r="I7277" s="7">
        <v>42258</v>
      </c>
      <c r="J7277" s="10">
        <f>EOMONTH(Data_TABLE[[#This Row],[Date Sold]],0)</f>
        <v>42277</v>
      </c>
    </row>
    <row r="7278" spans="2:10" x14ac:dyDescent="0.25">
      <c r="B7278" s="1" t="s">
        <v>39</v>
      </c>
      <c r="C7278" s="3" t="s">
        <v>56</v>
      </c>
      <c r="D7278" s="2" t="s">
        <v>52</v>
      </c>
      <c r="E7278" s="3" t="s">
        <v>46</v>
      </c>
      <c r="F7278" s="3">
        <f t="shared" ca="1" si="224"/>
        <v>3</v>
      </c>
      <c r="G7278" s="4">
        <f t="shared" ca="1" si="225"/>
        <v>122</v>
      </c>
      <c r="H7278" s="4">
        <f ca="1">+Data_TABLE[[#This Row],[Qty]]*Data_TABLE[[#This Row],[Unit Price]]</f>
        <v>366</v>
      </c>
      <c r="I7278" s="7">
        <v>42258</v>
      </c>
      <c r="J7278" s="10">
        <f>EOMONTH(Data_TABLE[[#This Row],[Date Sold]],0)</f>
        <v>42277</v>
      </c>
    </row>
    <row r="7279" spans="2:10" x14ac:dyDescent="0.25">
      <c r="B7279" s="1" t="s">
        <v>39</v>
      </c>
      <c r="C7279" s="3" t="s">
        <v>56</v>
      </c>
      <c r="D7279" s="2" t="s">
        <v>52</v>
      </c>
      <c r="E7279" s="3" t="s">
        <v>46</v>
      </c>
      <c r="F7279" s="3">
        <f t="shared" ca="1" si="224"/>
        <v>2</v>
      </c>
      <c r="G7279" s="4">
        <f t="shared" ca="1" si="225"/>
        <v>171</v>
      </c>
      <c r="H7279" s="4">
        <f ca="1">+Data_TABLE[[#This Row],[Qty]]*Data_TABLE[[#This Row],[Unit Price]]</f>
        <v>342</v>
      </c>
      <c r="I7279" s="7">
        <v>42258</v>
      </c>
      <c r="J7279" s="10">
        <f>EOMONTH(Data_TABLE[[#This Row],[Date Sold]],0)</f>
        <v>42277</v>
      </c>
    </row>
    <row r="7280" spans="2:10" x14ac:dyDescent="0.25">
      <c r="B7280" s="1" t="s">
        <v>39</v>
      </c>
      <c r="C7280" s="3" t="s">
        <v>54</v>
      </c>
      <c r="D7280" s="2" t="s">
        <v>48</v>
      </c>
      <c r="E7280" s="3" t="s">
        <v>42</v>
      </c>
      <c r="F7280" s="3">
        <f t="shared" ca="1" si="224"/>
        <v>2</v>
      </c>
      <c r="G7280" s="4">
        <f t="shared" ca="1" si="225"/>
        <v>182</v>
      </c>
      <c r="H7280" s="4">
        <f ca="1">+Data_TABLE[[#This Row],[Qty]]*Data_TABLE[[#This Row],[Unit Price]]</f>
        <v>364</v>
      </c>
      <c r="I7280" s="7">
        <v>42258</v>
      </c>
      <c r="J7280" s="10">
        <f>EOMONTH(Data_TABLE[[#This Row],[Date Sold]],0)</f>
        <v>42277</v>
      </c>
    </row>
    <row r="7281" spans="2:10" x14ac:dyDescent="0.25">
      <c r="B7281" s="1" t="s">
        <v>39</v>
      </c>
      <c r="C7281" s="3" t="s">
        <v>55</v>
      </c>
      <c r="D7281" s="2" t="s">
        <v>49</v>
      </c>
      <c r="E7281" s="3" t="s">
        <v>43</v>
      </c>
      <c r="F7281" s="3">
        <f t="shared" ref="F7281:F7344" ca="1" si="226">RANDBETWEEN(1,5)</f>
        <v>2</v>
      </c>
      <c r="G7281" s="4">
        <f t="shared" ref="G7281:G7344" ca="1" si="227">RANDBETWEEN(60,200)</f>
        <v>87</v>
      </c>
      <c r="H7281" s="4">
        <f ca="1">+Data_TABLE[[#This Row],[Qty]]*Data_TABLE[[#This Row],[Unit Price]]</f>
        <v>174</v>
      </c>
      <c r="I7281" s="7">
        <v>42258</v>
      </c>
      <c r="J7281" s="10">
        <f>EOMONTH(Data_TABLE[[#This Row],[Date Sold]],0)</f>
        <v>42277</v>
      </c>
    </row>
    <row r="7282" spans="2:10" x14ac:dyDescent="0.25">
      <c r="B7282" s="1" t="s">
        <v>39</v>
      </c>
      <c r="C7282" s="3" t="s">
        <v>55</v>
      </c>
      <c r="D7282" s="2" t="s">
        <v>49</v>
      </c>
      <c r="E7282" s="3" t="s">
        <v>43</v>
      </c>
      <c r="F7282" s="3">
        <f t="shared" ca="1" si="226"/>
        <v>2</v>
      </c>
      <c r="G7282" s="4">
        <f t="shared" ca="1" si="227"/>
        <v>95</v>
      </c>
      <c r="H7282" s="4">
        <f ca="1">+Data_TABLE[[#This Row],[Qty]]*Data_TABLE[[#This Row],[Unit Price]]</f>
        <v>190</v>
      </c>
      <c r="I7282" s="7">
        <v>42258</v>
      </c>
      <c r="J7282" s="10">
        <f>EOMONTH(Data_TABLE[[#This Row],[Date Sold]],0)</f>
        <v>42277</v>
      </c>
    </row>
    <row r="7283" spans="2:10" x14ac:dyDescent="0.25">
      <c r="B7283" s="1" t="s">
        <v>39</v>
      </c>
      <c r="C7283" s="3" t="s">
        <v>54</v>
      </c>
      <c r="D7283" s="2" t="s">
        <v>48</v>
      </c>
      <c r="E7283" s="3" t="s">
        <v>42</v>
      </c>
      <c r="F7283" s="3">
        <f t="shared" ca="1" si="226"/>
        <v>1</v>
      </c>
      <c r="G7283" s="4">
        <f t="shared" ca="1" si="227"/>
        <v>157</v>
      </c>
      <c r="H7283" s="4">
        <f ca="1">+Data_TABLE[[#This Row],[Qty]]*Data_TABLE[[#This Row],[Unit Price]]</f>
        <v>157</v>
      </c>
      <c r="I7283" s="7">
        <v>42258</v>
      </c>
      <c r="J7283" s="10">
        <f>EOMONTH(Data_TABLE[[#This Row],[Date Sold]],0)</f>
        <v>42277</v>
      </c>
    </row>
    <row r="7284" spans="2:10" x14ac:dyDescent="0.25">
      <c r="B7284" s="1" t="s">
        <v>39</v>
      </c>
      <c r="C7284" s="3" t="s">
        <v>55</v>
      </c>
      <c r="D7284" s="2" t="s">
        <v>49</v>
      </c>
      <c r="E7284" s="3" t="s">
        <v>43</v>
      </c>
      <c r="F7284" s="3">
        <f t="shared" ca="1" si="226"/>
        <v>4</v>
      </c>
      <c r="G7284" s="4">
        <f t="shared" ca="1" si="227"/>
        <v>139</v>
      </c>
      <c r="H7284" s="4">
        <f ca="1">+Data_TABLE[[#This Row],[Qty]]*Data_TABLE[[#This Row],[Unit Price]]</f>
        <v>556</v>
      </c>
      <c r="I7284" s="7">
        <v>42258</v>
      </c>
      <c r="J7284" s="10">
        <f>EOMONTH(Data_TABLE[[#This Row],[Date Sold]],0)</f>
        <v>42277</v>
      </c>
    </row>
    <row r="7285" spans="2:10" x14ac:dyDescent="0.25">
      <c r="B7285" s="1" t="s">
        <v>39</v>
      </c>
      <c r="C7285" s="3" t="s">
        <v>55</v>
      </c>
      <c r="D7285" s="2" t="s">
        <v>49</v>
      </c>
      <c r="E7285" s="3" t="s">
        <v>43</v>
      </c>
      <c r="F7285" s="3">
        <f t="shared" ca="1" si="226"/>
        <v>5</v>
      </c>
      <c r="G7285" s="4">
        <f t="shared" ca="1" si="227"/>
        <v>61</v>
      </c>
      <c r="H7285" s="4">
        <f ca="1">+Data_TABLE[[#This Row],[Qty]]*Data_TABLE[[#This Row],[Unit Price]]</f>
        <v>305</v>
      </c>
      <c r="I7285" s="7">
        <v>42258</v>
      </c>
      <c r="J7285" s="10">
        <f>EOMONTH(Data_TABLE[[#This Row],[Date Sold]],0)</f>
        <v>42277</v>
      </c>
    </row>
    <row r="7286" spans="2:10" x14ac:dyDescent="0.25">
      <c r="B7286" s="1" t="s">
        <v>39</v>
      </c>
      <c r="C7286" s="3" t="s">
        <v>55</v>
      </c>
      <c r="D7286" s="2" t="s">
        <v>49</v>
      </c>
      <c r="E7286" s="3" t="s">
        <v>43</v>
      </c>
      <c r="F7286" s="3">
        <f t="shared" ca="1" si="226"/>
        <v>4</v>
      </c>
      <c r="G7286" s="4">
        <f t="shared" ca="1" si="227"/>
        <v>131</v>
      </c>
      <c r="H7286" s="4">
        <f ca="1">+Data_TABLE[[#This Row],[Qty]]*Data_TABLE[[#This Row],[Unit Price]]</f>
        <v>524</v>
      </c>
      <c r="I7286" s="7">
        <v>42258</v>
      </c>
      <c r="J7286" s="10">
        <f>EOMONTH(Data_TABLE[[#This Row],[Date Sold]],0)</f>
        <v>42277</v>
      </c>
    </row>
    <row r="7287" spans="2:10" x14ac:dyDescent="0.25">
      <c r="B7287" s="1" t="s">
        <v>39</v>
      </c>
      <c r="C7287" s="3" t="s">
        <v>56</v>
      </c>
      <c r="D7287" s="2" t="s">
        <v>50</v>
      </c>
      <c r="E7287" s="3" t="s">
        <v>44</v>
      </c>
      <c r="F7287" s="3">
        <f t="shared" ca="1" si="226"/>
        <v>1</v>
      </c>
      <c r="G7287" s="4">
        <f t="shared" ca="1" si="227"/>
        <v>104</v>
      </c>
      <c r="H7287" s="4">
        <f ca="1">+Data_TABLE[[#This Row],[Qty]]*Data_TABLE[[#This Row],[Unit Price]]</f>
        <v>104</v>
      </c>
      <c r="I7287" s="7">
        <v>42258</v>
      </c>
      <c r="J7287" s="10">
        <f>EOMONTH(Data_TABLE[[#This Row],[Date Sold]],0)</f>
        <v>42277</v>
      </c>
    </row>
    <row r="7288" spans="2:10" x14ac:dyDescent="0.25">
      <c r="B7288" s="1" t="s">
        <v>39</v>
      </c>
      <c r="C7288" s="3" t="s">
        <v>55</v>
      </c>
      <c r="D7288" s="2" t="s">
        <v>49</v>
      </c>
      <c r="E7288" s="3" t="s">
        <v>43</v>
      </c>
      <c r="F7288" s="3">
        <f t="shared" ca="1" si="226"/>
        <v>2</v>
      </c>
      <c r="G7288" s="4">
        <f t="shared" ca="1" si="227"/>
        <v>61</v>
      </c>
      <c r="H7288" s="4">
        <f ca="1">+Data_TABLE[[#This Row],[Qty]]*Data_TABLE[[#This Row],[Unit Price]]</f>
        <v>122</v>
      </c>
      <c r="I7288" s="7">
        <v>42258</v>
      </c>
      <c r="J7288" s="10">
        <f>EOMONTH(Data_TABLE[[#This Row],[Date Sold]],0)</f>
        <v>42277</v>
      </c>
    </row>
    <row r="7289" spans="2:10" x14ac:dyDescent="0.25">
      <c r="B7289" s="1" t="s">
        <v>39</v>
      </c>
      <c r="C7289" s="3" t="s">
        <v>56</v>
      </c>
      <c r="D7289" s="2" t="s">
        <v>50</v>
      </c>
      <c r="E7289" s="3" t="s">
        <v>44</v>
      </c>
      <c r="F7289" s="3">
        <f t="shared" ca="1" si="226"/>
        <v>5</v>
      </c>
      <c r="G7289" s="4">
        <f t="shared" ca="1" si="227"/>
        <v>179</v>
      </c>
      <c r="H7289" s="4">
        <f ca="1">+Data_TABLE[[#This Row],[Qty]]*Data_TABLE[[#This Row],[Unit Price]]</f>
        <v>895</v>
      </c>
      <c r="I7289" s="7">
        <v>42258</v>
      </c>
      <c r="J7289" s="10">
        <f>EOMONTH(Data_TABLE[[#This Row],[Date Sold]],0)</f>
        <v>42277</v>
      </c>
    </row>
    <row r="7290" spans="2:10" x14ac:dyDescent="0.25">
      <c r="B7290" s="1" t="s">
        <v>39</v>
      </c>
      <c r="C7290" s="3" t="s">
        <v>54</v>
      </c>
      <c r="D7290" s="2" t="s">
        <v>48</v>
      </c>
      <c r="E7290" s="3" t="s">
        <v>42</v>
      </c>
      <c r="F7290" s="3">
        <f t="shared" ca="1" si="226"/>
        <v>4</v>
      </c>
      <c r="G7290" s="4">
        <f t="shared" ca="1" si="227"/>
        <v>70</v>
      </c>
      <c r="H7290" s="4">
        <f ca="1">+Data_TABLE[[#This Row],[Qty]]*Data_TABLE[[#This Row],[Unit Price]]</f>
        <v>280</v>
      </c>
      <c r="I7290" s="7">
        <v>42258</v>
      </c>
      <c r="J7290" s="10">
        <f>EOMONTH(Data_TABLE[[#This Row],[Date Sold]],0)</f>
        <v>42277</v>
      </c>
    </row>
    <row r="7291" spans="2:10" x14ac:dyDescent="0.25">
      <c r="B7291" s="1" t="s">
        <v>39</v>
      </c>
      <c r="C7291" s="3" t="s">
        <v>56</v>
      </c>
      <c r="D7291" s="2" t="s">
        <v>52</v>
      </c>
      <c r="E7291" s="3" t="s">
        <v>46</v>
      </c>
      <c r="F7291" s="3">
        <f t="shared" ca="1" si="226"/>
        <v>4</v>
      </c>
      <c r="G7291" s="4">
        <f t="shared" ca="1" si="227"/>
        <v>117</v>
      </c>
      <c r="H7291" s="4">
        <f ca="1">+Data_TABLE[[#This Row],[Qty]]*Data_TABLE[[#This Row],[Unit Price]]</f>
        <v>468</v>
      </c>
      <c r="I7291" s="7">
        <v>42258</v>
      </c>
      <c r="J7291" s="10">
        <f>EOMONTH(Data_TABLE[[#This Row],[Date Sold]],0)</f>
        <v>42277</v>
      </c>
    </row>
    <row r="7292" spans="2:10" x14ac:dyDescent="0.25">
      <c r="B7292" s="1" t="s">
        <v>39</v>
      </c>
      <c r="C7292" s="3" t="s">
        <v>55</v>
      </c>
      <c r="D7292" s="2" t="s">
        <v>49</v>
      </c>
      <c r="E7292" s="3" t="s">
        <v>43</v>
      </c>
      <c r="F7292" s="3">
        <f t="shared" ca="1" si="226"/>
        <v>2</v>
      </c>
      <c r="G7292" s="4">
        <f t="shared" ca="1" si="227"/>
        <v>149</v>
      </c>
      <c r="H7292" s="4">
        <f ca="1">+Data_TABLE[[#This Row],[Qty]]*Data_TABLE[[#This Row],[Unit Price]]</f>
        <v>298</v>
      </c>
      <c r="I7292" s="7">
        <v>42258</v>
      </c>
      <c r="J7292" s="10">
        <f>EOMONTH(Data_TABLE[[#This Row],[Date Sold]],0)</f>
        <v>42277</v>
      </c>
    </row>
    <row r="7293" spans="2:10" x14ac:dyDescent="0.25">
      <c r="B7293" s="1" t="s">
        <v>39</v>
      </c>
      <c r="C7293" s="3" t="s">
        <v>55</v>
      </c>
      <c r="D7293" s="2" t="s">
        <v>49</v>
      </c>
      <c r="E7293" s="3" t="s">
        <v>43</v>
      </c>
      <c r="F7293" s="3">
        <f t="shared" ca="1" si="226"/>
        <v>2</v>
      </c>
      <c r="G7293" s="4">
        <f t="shared" ca="1" si="227"/>
        <v>193</v>
      </c>
      <c r="H7293" s="4">
        <f ca="1">+Data_TABLE[[#This Row],[Qty]]*Data_TABLE[[#This Row],[Unit Price]]</f>
        <v>386</v>
      </c>
      <c r="I7293" s="7">
        <v>42258</v>
      </c>
      <c r="J7293" s="10">
        <f>EOMONTH(Data_TABLE[[#This Row],[Date Sold]],0)</f>
        <v>42277</v>
      </c>
    </row>
    <row r="7294" spans="2:10" x14ac:dyDescent="0.25">
      <c r="B7294" s="1" t="s">
        <v>39</v>
      </c>
      <c r="C7294" s="3" t="s">
        <v>55</v>
      </c>
      <c r="D7294" s="2" t="s">
        <v>51</v>
      </c>
      <c r="E7294" s="3" t="s">
        <v>45</v>
      </c>
      <c r="F7294" s="3">
        <f t="shared" ca="1" si="226"/>
        <v>1</v>
      </c>
      <c r="G7294" s="4">
        <f t="shared" ca="1" si="227"/>
        <v>159</v>
      </c>
      <c r="H7294" s="4">
        <f ca="1">+Data_TABLE[[#This Row],[Qty]]*Data_TABLE[[#This Row],[Unit Price]]</f>
        <v>159</v>
      </c>
      <c r="I7294" s="7">
        <v>42258</v>
      </c>
      <c r="J7294" s="10">
        <f>EOMONTH(Data_TABLE[[#This Row],[Date Sold]],0)</f>
        <v>42277</v>
      </c>
    </row>
    <row r="7295" spans="2:10" x14ac:dyDescent="0.25">
      <c r="B7295" s="1" t="s">
        <v>39</v>
      </c>
      <c r="C7295" s="3" t="s">
        <v>56</v>
      </c>
      <c r="D7295" s="2" t="s">
        <v>50</v>
      </c>
      <c r="E7295" s="3" t="s">
        <v>44</v>
      </c>
      <c r="F7295" s="3">
        <f t="shared" ca="1" si="226"/>
        <v>3</v>
      </c>
      <c r="G7295" s="4">
        <f t="shared" ca="1" si="227"/>
        <v>190</v>
      </c>
      <c r="H7295" s="4">
        <f ca="1">+Data_TABLE[[#This Row],[Qty]]*Data_TABLE[[#This Row],[Unit Price]]</f>
        <v>570</v>
      </c>
      <c r="I7295" s="7">
        <v>42258</v>
      </c>
      <c r="J7295" s="10">
        <f>EOMONTH(Data_TABLE[[#This Row],[Date Sold]],0)</f>
        <v>42277</v>
      </c>
    </row>
    <row r="7296" spans="2:10" x14ac:dyDescent="0.25">
      <c r="B7296" s="1" t="s">
        <v>39</v>
      </c>
      <c r="C7296" s="3" t="s">
        <v>56</v>
      </c>
      <c r="D7296" s="2" t="s">
        <v>50</v>
      </c>
      <c r="E7296" s="3" t="s">
        <v>44</v>
      </c>
      <c r="F7296" s="3">
        <f t="shared" ca="1" si="226"/>
        <v>2</v>
      </c>
      <c r="G7296" s="4">
        <f t="shared" ca="1" si="227"/>
        <v>195</v>
      </c>
      <c r="H7296" s="4">
        <f ca="1">+Data_TABLE[[#This Row],[Qty]]*Data_TABLE[[#This Row],[Unit Price]]</f>
        <v>390</v>
      </c>
      <c r="I7296" s="7">
        <v>42258</v>
      </c>
      <c r="J7296" s="10">
        <f>EOMONTH(Data_TABLE[[#This Row],[Date Sold]],0)</f>
        <v>42277</v>
      </c>
    </row>
    <row r="7297" spans="2:10" x14ac:dyDescent="0.25">
      <c r="B7297" s="1" t="s">
        <v>39</v>
      </c>
      <c r="C7297" s="3" t="s">
        <v>54</v>
      </c>
      <c r="D7297" s="2" t="s">
        <v>48</v>
      </c>
      <c r="E7297" s="3" t="s">
        <v>42</v>
      </c>
      <c r="F7297" s="3">
        <f t="shared" ca="1" si="226"/>
        <v>1</v>
      </c>
      <c r="G7297" s="4">
        <f t="shared" ca="1" si="227"/>
        <v>158</v>
      </c>
      <c r="H7297" s="4">
        <f ca="1">+Data_TABLE[[#This Row],[Qty]]*Data_TABLE[[#This Row],[Unit Price]]</f>
        <v>158</v>
      </c>
      <c r="I7297" s="7">
        <v>42258</v>
      </c>
      <c r="J7297" s="10">
        <f>EOMONTH(Data_TABLE[[#This Row],[Date Sold]],0)</f>
        <v>42277</v>
      </c>
    </row>
    <row r="7298" spans="2:10" x14ac:dyDescent="0.25">
      <c r="B7298" s="1" t="s">
        <v>39</v>
      </c>
      <c r="C7298" s="3" t="s">
        <v>54</v>
      </c>
      <c r="D7298" s="2" t="s">
        <v>48</v>
      </c>
      <c r="E7298" s="3" t="s">
        <v>42</v>
      </c>
      <c r="F7298" s="3">
        <f t="shared" ca="1" si="226"/>
        <v>3</v>
      </c>
      <c r="G7298" s="4">
        <f t="shared" ca="1" si="227"/>
        <v>197</v>
      </c>
      <c r="H7298" s="4">
        <f ca="1">+Data_TABLE[[#This Row],[Qty]]*Data_TABLE[[#This Row],[Unit Price]]</f>
        <v>591</v>
      </c>
      <c r="I7298" s="7">
        <v>42258</v>
      </c>
      <c r="J7298" s="10">
        <f>EOMONTH(Data_TABLE[[#This Row],[Date Sold]],0)</f>
        <v>42277</v>
      </c>
    </row>
    <row r="7299" spans="2:10" x14ac:dyDescent="0.25">
      <c r="B7299" s="1" t="s">
        <v>39</v>
      </c>
      <c r="C7299" s="3" t="s">
        <v>55</v>
      </c>
      <c r="D7299" s="2" t="s">
        <v>51</v>
      </c>
      <c r="E7299" s="3" t="s">
        <v>45</v>
      </c>
      <c r="F7299" s="3">
        <f t="shared" ca="1" si="226"/>
        <v>5</v>
      </c>
      <c r="G7299" s="4">
        <f t="shared" ca="1" si="227"/>
        <v>115</v>
      </c>
      <c r="H7299" s="4">
        <f ca="1">+Data_TABLE[[#This Row],[Qty]]*Data_TABLE[[#This Row],[Unit Price]]</f>
        <v>575</v>
      </c>
      <c r="I7299" s="7">
        <v>42258</v>
      </c>
      <c r="J7299" s="10">
        <f>EOMONTH(Data_TABLE[[#This Row],[Date Sold]],0)</f>
        <v>42277</v>
      </c>
    </row>
    <row r="7300" spans="2:10" x14ac:dyDescent="0.25">
      <c r="B7300" s="1" t="s">
        <v>39</v>
      </c>
      <c r="C7300" s="3" t="s">
        <v>56</v>
      </c>
      <c r="D7300" s="2" t="s">
        <v>50</v>
      </c>
      <c r="E7300" s="3" t="s">
        <v>44</v>
      </c>
      <c r="F7300" s="3">
        <f t="shared" ca="1" si="226"/>
        <v>3</v>
      </c>
      <c r="G7300" s="4">
        <f t="shared" ca="1" si="227"/>
        <v>144</v>
      </c>
      <c r="H7300" s="4">
        <f ca="1">+Data_TABLE[[#This Row],[Qty]]*Data_TABLE[[#This Row],[Unit Price]]</f>
        <v>432</v>
      </c>
      <c r="I7300" s="7">
        <v>42258</v>
      </c>
      <c r="J7300" s="10">
        <f>EOMONTH(Data_TABLE[[#This Row],[Date Sold]],0)</f>
        <v>42277</v>
      </c>
    </row>
    <row r="7301" spans="2:10" x14ac:dyDescent="0.25">
      <c r="B7301" s="1" t="s">
        <v>39</v>
      </c>
      <c r="C7301" s="3" t="s">
        <v>56</v>
      </c>
      <c r="D7301" s="2" t="s">
        <v>50</v>
      </c>
      <c r="E7301" s="3" t="s">
        <v>44</v>
      </c>
      <c r="F7301" s="3">
        <f t="shared" ca="1" si="226"/>
        <v>1</v>
      </c>
      <c r="G7301" s="4">
        <f t="shared" ca="1" si="227"/>
        <v>153</v>
      </c>
      <c r="H7301" s="4">
        <f ca="1">+Data_TABLE[[#This Row],[Qty]]*Data_TABLE[[#This Row],[Unit Price]]</f>
        <v>153</v>
      </c>
      <c r="I7301" s="7">
        <v>42258</v>
      </c>
      <c r="J7301" s="10">
        <f>EOMONTH(Data_TABLE[[#This Row],[Date Sold]],0)</f>
        <v>42277</v>
      </c>
    </row>
    <row r="7302" spans="2:10" x14ac:dyDescent="0.25">
      <c r="B7302" s="1" t="s">
        <v>39</v>
      </c>
      <c r="C7302" s="3" t="s">
        <v>56</v>
      </c>
      <c r="D7302" s="2" t="s">
        <v>50</v>
      </c>
      <c r="E7302" s="3" t="s">
        <v>44</v>
      </c>
      <c r="F7302" s="3">
        <f t="shared" ca="1" si="226"/>
        <v>2</v>
      </c>
      <c r="G7302" s="4">
        <f t="shared" ca="1" si="227"/>
        <v>73</v>
      </c>
      <c r="H7302" s="4">
        <f ca="1">+Data_TABLE[[#This Row],[Qty]]*Data_TABLE[[#This Row],[Unit Price]]</f>
        <v>146</v>
      </c>
      <c r="I7302" s="7">
        <v>42258</v>
      </c>
      <c r="J7302" s="10">
        <f>EOMONTH(Data_TABLE[[#This Row],[Date Sold]],0)</f>
        <v>42277</v>
      </c>
    </row>
    <row r="7303" spans="2:10" x14ac:dyDescent="0.25">
      <c r="B7303" s="1" t="s">
        <v>39</v>
      </c>
      <c r="C7303" s="3" t="s">
        <v>54</v>
      </c>
      <c r="D7303" s="2" t="s">
        <v>48</v>
      </c>
      <c r="E7303" s="3" t="s">
        <v>42</v>
      </c>
      <c r="F7303" s="3">
        <f t="shared" ca="1" si="226"/>
        <v>4</v>
      </c>
      <c r="G7303" s="4">
        <f t="shared" ca="1" si="227"/>
        <v>200</v>
      </c>
      <c r="H7303" s="4">
        <f ca="1">+Data_TABLE[[#This Row],[Qty]]*Data_TABLE[[#This Row],[Unit Price]]</f>
        <v>800</v>
      </c>
      <c r="I7303" s="7">
        <v>42259</v>
      </c>
      <c r="J7303" s="10">
        <f>EOMONTH(Data_TABLE[[#This Row],[Date Sold]],0)</f>
        <v>42277</v>
      </c>
    </row>
    <row r="7304" spans="2:10" x14ac:dyDescent="0.25">
      <c r="B7304" s="1" t="s">
        <v>39</v>
      </c>
      <c r="C7304" s="3" t="s">
        <v>54</v>
      </c>
      <c r="D7304" s="2" t="s">
        <v>48</v>
      </c>
      <c r="E7304" s="3" t="s">
        <v>42</v>
      </c>
      <c r="F7304" s="3">
        <f t="shared" ca="1" si="226"/>
        <v>1</v>
      </c>
      <c r="G7304" s="4">
        <f t="shared" ca="1" si="227"/>
        <v>140</v>
      </c>
      <c r="H7304" s="4">
        <f ca="1">+Data_TABLE[[#This Row],[Qty]]*Data_TABLE[[#This Row],[Unit Price]]</f>
        <v>140</v>
      </c>
      <c r="I7304" s="7">
        <v>42259</v>
      </c>
      <c r="J7304" s="10">
        <f>EOMONTH(Data_TABLE[[#This Row],[Date Sold]],0)</f>
        <v>42277</v>
      </c>
    </row>
    <row r="7305" spans="2:10" x14ac:dyDescent="0.25">
      <c r="B7305" s="1" t="s">
        <v>39</v>
      </c>
      <c r="C7305" s="3" t="s">
        <v>54</v>
      </c>
      <c r="D7305" s="2" t="s">
        <v>48</v>
      </c>
      <c r="E7305" s="3" t="s">
        <v>42</v>
      </c>
      <c r="F7305" s="3">
        <f t="shared" ca="1" si="226"/>
        <v>5</v>
      </c>
      <c r="G7305" s="4">
        <f t="shared" ca="1" si="227"/>
        <v>102</v>
      </c>
      <c r="H7305" s="4">
        <f ca="1">+Data_TABLE[[#This Row],[Qty]]*Data_TABLE[[#This Row],[Unit Price]]</f>
        <v>510</v>
      </c>
      <c r="I7305" s="7">
        <v>42259</v>
      </c>
      <c r="J7305" s="10">
        <f>EOMONTH(Data_TABLE[[#This Row],[Date Sold]],0)</f>
        <v>42277</v>
      </c>
    </row>
    <row r="7306" spans="2:10" x14ac:dyDescent="0.25">
      <c r="B7306" s="1" t="s">
        <v>39</v>
      </c>
      <c r="C7306" s="3" t="s">
        <v>55</v>
      </c>
      <c r="D7306" s="2" t="s">
        <v>49</v>
      </c>
      <c r="E7306" s="3" t="s">
        <v>43</v>
      </c>
      <c r="F7306" s="3">
        <f t="shared" ca="1" si="226"/>
        <v>4</v>
      </c>
      <c r="G7306" s="4">
        <f t="shared" ca="1" si="227"/>
        <v>185</v>
      </c>
      <c r="H7306" s="4">
        <f ca="1">+Data_TABLE[[#This Row],[Qty]]*Data_TABLE[[#This Row],[Unit Price]]</f>
        <v>740</v>
      </c>
      <c r="I7306" s="7">
        <v>42259</v>
      </c>
      <c r="J7306" s="10">
        <f>EOMONTH(Data_TABLE[[#This Row],[Date Sold]],0)</f>
        <v>42277</v>
      </c>
    </row>
    <row r="7307" spans="2:10" x14ac:dyDescent="0.25">
      <c r="B7307" s="1" t="s">
        <v>39</v>
      </c>
      <c r="C7307" s="3" t="s">
        <v>55</v>
      </c>
      <c r="D7307" s="2" t="s">
        <v>51</v>
      </c>
      <c r="E7307" s="3" t="s">
        <v>45</v>
      </c>
      <c r="F7307" s="3">
        <f t="shared" ca="1" si="226"/>
        <v>2</v>
      </c>
      <c r="G7307" s="4">
        <f t="shared" ca="1" si="227"/>
        <v>156</v>
      </c>
      <c r="H7307" s="4">
        <f ca="1">+Data_TABLE[[#This Row],[Qty]]*Data_TABLE[[#This Row],[Unit Price]]</f>
        <v>312</v>
      </c>
      <c r="I7307" s="7">
        <v>42259</v>
      </c>
      <c r="J7307" s="10">
        <f>EOMONTH(Data_TABLE[[#This Row],[Date Sold]],0)</f>
        <v>42277</v>
      </c>
    </row>
    <row r="7308" spans="2:10" x14ac:dyDescent="0.25">
      <c r="B7308" s="1" t="s">
        <v>39</v>
      </c>
      <c r="C7308" s="3" t="s">
        <v>55</v>
      </c>
      <c r="D7308" s="2" t="s">
        <v>51</v>
      </c>
      <c r="E7308" s="3" t="s">
        <v>45</v>
      </c>
      <c r="F7308" s="3">
        <f t="shared" ca="1" si="226"/>
        <v>4</v>
      </c>
      <c r="G7308" s="4">
        <f t="shared" ca="1" si="227"/>
        <v>181</v>
      </c>
      <c r="H7308" s="4">
        <f ca="1">+Data_TABLE[[#This Row],[Qty]]*Data_TABLE[[#This Row],[Unit Price]]</f>
        <v>724</v>
      </c>
      <c r="I7308" s="7">
        <v>42259</v>
      </c>
      <c r="J7308" s="10">
        <f>EOMONTH(Data_TABLE[[#This Row],[Date Sold]],0)</f>
        <v>42277</v>
      </c>
    </row>
    <row r="7309" spans="2:10" x14ac:dyDescent="0.25">
      <c r="B7309" s="1" t="s">
        <v>39</v>
      </c>
      <c r="C7309" s="3" t="s">
        <v>55</v>
      </c>
      <c r="D7309" s="2" t="s">
        <v>51</v>
      </c>
      <c r="E7309" s="3" t="s">
        <v>45</v>
      </c>
      <c r="F7309" s="3">
        <f t="shared" ca="1" si="226"/>
        <v>3</v>
      </c>
      <c r="G7309" s="4">
        <f t="shared" ca="1" si="227"/>
        <v>69</v>
      </c>
      <c r="H7309" s="4">
        <f ca="1">+Data_TABLE[[#This Row],[Qty]]*Data_TABLE[[#This Row],[Unit Price]]</f>
        <v>207</v>
      </c>
      <c r="I7309" s="7">
        <v>42259</v>
      </c>
      <c r="J7309" s="10">
        <f>EOMONTH(Data_TABLE[[#This Row],[Date Sold]],0)</f>
        <v>42277</v>
      </c>
    </row>
    <row r="7310" spans="2:10" x14ac:dyDescent="0.25">
      <c r="B7310" s="1" t="s">
        <v>39</v>
      </c>
      <c r="C7310" s="3" t="s">
        <v>56</v>
      </c>
      <c r="D7310" s="2" t="s">
        <v>50</v>
      </c>
      <c r="E7310" s="3" t="s">
        <v>44</v>
      </c>
      <c r="F7310" s="3">
        <f t="shared" ca="1" si="226"/>
        <v>2</v>
      </c>
      <c r="G7310" s="4">
        <f t="shared" ca="1" si="227"/>
        <v>128</v>
      </c>
      <c r="H7310" s="4">
        <f ca="1">+Data_TABLE[[#This Row],[Qty]]*Data_TABLE[[#This Row],[Unit Price]]</f>
        <v>256</v>
      </c>
      <c r="I7310" s="7">
        <v>42259</v>
      </c>
      <c r="J7310" s="10">
        <f>EOMONTH(Data_TABLE[[#This Row],[Date Sold]],0)</f>
        <v>42277</v>
      </c>
    </row>
    <row r="7311" spans="2:10" x14ac:dyDescent="0.25">
      <c r="B7311" s="1" t="s">
        <v>39</v>
      </c>
      <c r="C7311" s="3" t="s">
        <v>55</v>
      </c>
      <c r="D7311" s="2" t="s">
        <v>49</v>
      </c>
      <c r="E7311" s="3" t="s">
        <v>43</v>
      </c>
      <c r="F7311" s="3">
        <f t="shared" ca="1" si="226"/>
        <v>1</v>
      </c>
      <c r="G7311" s="4">
        <f t="shared" ca="1" si="227"/>
        <v>179</v>
      </c>
      <c r="H7311" s="4">
        <f ca="1">+Data_TABLE[[#This Row],[Qty]]*Data_TABLE[[#This Row],[Unit Price]]</f>
        <v>179</v>
      </c>
      <c r="I7311" s="7">
        <v>42259</v>
      </c>
      <c r="J7311" s="10">
        <f>EOMONTH(Data_TABLE[[#This Row],[Date Sold]],0)</f>
        <v>42277</v>
      </c>
    </row>
    <row r="7312" spans="2:10" x14ac:dyDescent="0.25">
      <c r="B7312" s="1" t="s">
        <v>39</v>
      </c>
      <c r="C7312" s="3" t="s">
        <v>54</v>
      </c>
      <c r="D7312" s="2" t="s">
        <v>48</v>
      </c>
      <c r="E7312" s="3" t="s">
        <v>42</v>
      </c>
      <c r="F7312" s="3">
        <f t="shared" ca="1" si="226"/>
        <v>3</v>
      </c>
      <c r="G7312" s="4">
        <f t="shared" ca="1" si="227"/>
        <v>116</v>
      </c>
      <c r="H7312" s="4">
        <f ca="1">+Data_TABLE[[#This Row],[Qty]]*Data_TABLE[[#This Row],[Unit Price]]</f>
        <v>348</v>
      </c>
      <c r="I7312" s="7">
        <v>42259</v>
      </c>
      <c r="J7312" s="10">
        <f>EOMONTH(Data_TABLE[[#This Row],[Date Sold]],0)</f>
        <v>42277</v>
      </c>
    </row>
    <row r="7313" spans="2:10" x14ac:dyDescent="0.25">
      <c r="B7313" s="1" t="s">
        <v>39</v>
      </c>
      <c r="C7313" s="3" t="s">
        <v>56</v>
      </c>
      <c r="D7313" s="2" t="s">
        <v>52</v>
      </c>
      <c r="E7313" s="3" t="s">
        <v>46</v>
      </c>
      <c r="F7313" s="3">
        <f t="shared" ca="1" si="226"/>
        <v>3</v>
      </c>
      <c r="G7313" s="4">
        <f t="shared" ca="1" si="227"/>
        <v>157</v>
      </c>
      <c r="H7313" s="4">
        <f ca="1">+Data_TABLE[[#This Row],[Qty]]*Data_TABLE[[#This Row],[Unit Price]]</f>
        <v>471</v>
      </c>
      <c r="I7313" s="7">
        <v>42259</v>
      </c>
      <c r="J7313" s="10">
        <f>EOMONTH(Data_TABLE[[#This Row],[Date Sold]],0)</f>
        <v>42277</v>
      </c>
    </row>
    <row r="7314" spans="2:10" x14ac:dyDescent="0.25">
      <c r="B7314" s="1" t="s">
        <v>39</v>
      </c>
      <c r="C7314" s="3" t="s">
        <v>56</v>
      </c>
      <c r="D7314" s="2" t="s">
        <v>52</v>
      </c>
      <c r="E7314" s="3" t="s">
        <v>46</v>
      </c>
      <c r="F7314" s="3">
        <f t="shared" ca="1" si="226"/>
        <v>5</v>
      </c>
      <c r="G7314" s="4">
        <f t="shared" ca="1" si="227"/>
        <v>160</v>
      </c>
      <c r="H7314" s="4">
        <f ca="1">+Data_TABLE[[#This Row],[Qty]]*Data_TABLE[[#This Row],[Unit Price]]</f>
        <v>800</v>
      </c>
      <c r="I7314" s="7">
        <v>42259</v>
      </c>
      <c r="J7314" s="10">
        <f>EOMONTH(Data_TABLE[[#This Row],[Date Sold]],0)</f>
        <v>42277</v>
      </c>
    </row>
    <row r="7315" spans="2:10" x14ac:dyDescent="0.25">
      <c r="B7315" s="1" t="s">
        <v>39</v>
      </c>
      <c r="C7315" s="3" t="s">
        <v>55</v>
      </c>
      <c r="D7315" s="2" t="s">
        <v>49</v>
      </c>
      <c r="E7315" s="3" t="s">
        <v>43</v>
      </c>
      <c r="F7315" s="3">
        <f t="shared" ca="1" si="226"/>
        <v>3</v>
      </c>
      <c r="G7315" s="4">
        <f t="shared" ca="1" si="227"/>
        <v>180</v>
      </c>
      <c r="H7315" s="4">
        <f ca="1">+Data_TABLE[[#This Row],[Qty]]*Data_TABLE[[#This Row],[Unit Price]]</f>
        <v>540</v>
      </c>
      <c r="I7315" s="7">
        <v>42259</v>
      </c>
      <c r="J7315" s="10">
        <f>EOMONTH(Data_TABLE[[#This Row],[Date Sold]],0)</f>
        <v>42277</v>
      </c>
    </row>
    <row r="7316" spans="2:10" x14ac:dyDescent="0.25">
      <c r="B7316" s="1" t="s">
        <v>39</v>
      </c>
      <c r="C7316" s="3" t="s">
        <v>56</v>
      </c>
      <c r="D7316" s="2" t="s">
        <v>52</v>
      </c>
      <c r="E7316" s="3" t="s">
        <v>46</v>
      </c>
      <c r="F7316" s="3">
        <f t="shared" ca="1" si="226"/>
        <v>5</v>
      </c>
      <c r="G7316" s="4">
        <f t="shared" ca="1" si="227"/>
        <v>182</v>
      </c>
      <c r="H7316" s="4">
        <f ca="1">+Data_TABLE[[#This Row],[Qty]]*Data_TABLE[[#This Row],[Unit Price]]</f>
        <v>910</v>
      </c>
      <c r="I7316" s="7">
        <v>42259</v>
      </c>
      <c r="J7316" s="10">
        <f>EOMONTH(Data_TABLE[[#This Row],[Date Sold]],0)</f>
        <v>42277</v>
      </c>
    </row>
    <row r="7317" spans="2:10" x14ac:dyDescent="0.25">
      <c r="B7317" s="1" t="s">
        <v>39</v>
      </c>
      <c r="C7317" s="3" t="s">
        <v>55</v>
      </c>
      <c r="D7317" s="2" t="s">
        <v>49</v>
      </c>
      <c r="E7317" s="3" t="s">
        <v>43</v>
      </c>
      <c r="F7317" s="3">
        <f t="shared" ca="1" si="226"/>
        <v>5</v>
      </c>
      <c r="G7317" s="4">
        <f t="shared" ca="1" si="227"/>
        <v>107</v>
      </c>
      <c r="H7317" s="4">
        <f ca="1">+Data_TABLE[[#This Row],[Qty]]*Data_TABLE[[#This Row],[Unit Price]]</f>
        <v>535</v>
      </c>
      <c r="I7317" s="7">
        <v>42259</v>
      </c>
      <c r="J7317" s="10">
        <f>EOMONTH(Data_TABLE[[#This Row],[Date Sold]],0)</f>
        <v>42277</v>
      </c>
    </row>
    <row r="7318" spans="2:10" x14ac:dyDescent="0.25">
      <c r="B7318" s="1" t="s">
        <v>39</v>
      </c>
      <c r="C7318" s="3" t="s">
        <v>55</v>
      </c>
      <c r="D7318" s="2" t="s">
        <v>51</v>
      </c>
      <c r="E7318" s="3" t="s">
        <v>45</v>
      </c>
      <c r="F7318" s="3">
        <f t="shared" ca="1" si="226"/>
        <v>5</v>
      </c>
      <c r="G7318" s="4">
        <f t="shared" ca="1" si="227"/>
        <v>67</v>
      </c>
      <c r="H7318" s="4">
        <f ca="1">+Data_TABLE[[#This Row],[Qty]]*Data_TABLE[[#This Row],[Unit Price]]</f>
        <v>335</v>
      </c>
      <c r="I7318" s="7">
        <v>42259</v>
      </c>
      <c r="J7318" s="10">
        <f>EOMONTH(Data_TABLE[[#This Row],[Date Sold]],0)</f>
        <v>42277</v>
      </c>
    </row>
    <row r="7319" spans="2:10" x14ac:dyDescent="0.25">
      <c r="B7319" s="1" t="s">
        <v>39</v>
      </c>
      <c r="C7319" s="3" t="s">
        <v>56</v>
      </c>
      <c r="D7319" s="2" t="s">
        <v>52</v>
      </c>
      <c r="E7319" s="3" t="s">
        <v>46</v>
      </c>
      <c r="F7319" s="3">
        <f t="shared" ca="1" si="226"/>
        <v>4</v>
      </c>
      <c r="G7319" s="4">
        <f t="shared" ca="1" si="227"/>
        <v>113</v>
      </c>
      <c r="H7319" s="4">
        <f ca="1">+Data_TABLE[[#This Row],[Qty]]*Data_TABLE[[#This Row],[Unit Price]]</f>
        <v>452</v>
      </c>
      <c r="I7319" s="7">
        <v>42259</v>
      </c>
      <c r="J7319" s="10">
        <f>EOMONTH(Data_TABLE[[#This Row],[Date Sold]],0)</f>
        <v>42277</v>
      </c>
    </row>
    <row r="7320" spans="2:10" x14ac:dyDescent="0.25">
      <c r="B7320" s="1" t="s">
        <v>39</v>
      </c>
      <c r="C7320" s="3" t="s">
        <v>55</v>
      </c>
      <c r="D7320" s="2" t="s">
        <v>51</v>
      </c>
      <c r="E7320" s="3" t="s">
        <v>45</v>
      </c>
      <c r="F7320" s="3">
        <f t="shared" ca="1" si="226"/>
        <v>1</v>
      </c>
      <c r="G7320" s="4">
        <f t="shared" ca="1" si="227"/>
        <v>85</v>
      </c>
      <c r="H7320" s="4">
        <f ca="1">+Data_TABLE[[#This Row],[Qty]]*Data_TABLE[[#This Row],[Unit Price]]</f>
        <v>85</v>
      </c>
      <c r="I7320" s="7">
        <v>42259</v>
      </c>
      <c r="J7320" s="10">
        <f>EOMONTH(Data_TABLE[[#This Row],[Date Sold]],0)</f>
        <v>42277</v>
      </c>
    </row>
    <row r="7321" spans="2:10" x14ac:dyDescent="0.25">
      <c r="B7321" s="1" t="s">
        <v>39</v>
      </c>
      <c r="C7321" s="3" t="s">
        <v>54</v>
      </c>
      <c r="D7321" s="2" t="s">
        <v>48</v>
      </c>
      <c r="E7321" s="3" t="s">
        <v>42</v>
      </c>
      <c r="F7321" s="3">
        <f t="shared" ca="1" si="226"/>
        <v>5</v>
      </c>
      <c r="G7321" s="4">
        <f t="shared" ca="1" si="227"/>
        <v>159</v>
      </c>
      <c r="H7321" s="4">
        <f ca="1">+Data_TABLE[[#This Row],[Qty]]*Data_TABLE[[#This Row],[Unit Price]]</f>
        <v>795</v>
      </c>
      <c r="I7321" s="7">
        <v>42259</v>
      </c>
      <c r="J7321" s="10">
        <f>EOMONTH(Data_TABLE[[#This Row],[Date Sold]],0)</f>
        <v>42277</v>
      </c>
    </row>
    <row r="7322" spans="2:10" x14ac:dyDescent="0.25">
      <c r="B7322" s="1" t="s">
        <v>39</v>
      </c>
      <c r="C7322" s="3" t="s">
        <v>55</v>
      </c>
      <c r="D7322" s="2" t="s">
        <v>51</v>
      </c>
      <c r="E7322" s="3" t="s">
        <v>45</v>
      </c>
      <c r="F7322" s="3">
        <f t="shared" ca="1" si="226"/>
        <v>1</v>
      </c>
      <c r="G7322" s="4">
        <f t="shared" ca="1" si="227"/>
        <v>89</v>
      </c>
      <c r="H7322" s="4">
        <f ca="1">+Data_TABLE[[#This Row],[Qty]]*Data_TABLE[[#This Row],[Unit Price]]</f>
        <v>89</v>
      </c>
      <c r="I7322" s="7">
        <v>42259</v>
      </c>
      <c r="J7322" s="10">
        <f>EOMONTH(Data_TABLE[[#This Row],[Date Sold]],0)</f>
        <v>42277</v>
      </c>
    </row>
    <row r="7323" spans="2:10" x14ac:dyDescent="0.25">
      <c r="B7323" s="1" t="s">
        <v>39</v>
      </c>
      <c r="C7323" s="3" t="s">
        <v>56</v>
      </c>
      <c r="D7323" s="2" t="s">
        <v>50</v>
      </c>
      <c r="E7323" s="3" t="s">
        <v>44</v>
      </c>
      <c r="F7323" s="3">
        <f t="shared" ca="1" si="226"/>
        <v>3</v>
      </c>
      <c r="G7323" s="4">
        <f t="shared" ca="1" si="227"/>
        <v>119</v>
      </c>
      <c r="H7323" s="4">
        <f ca="1">+Data_TABLE[[#This Row],[Qty]]*Data_TABLE[[#This Row],[Unit Price]]</f>
        <v>357</v>
      </c>
      <c r="I7323" s="7">
        <v>42259</v>
      </c>
      <c r="J7323" s="10">
        <f>EOMONTH(Data_TABLE[[#This Row],[Date Sold]],0)</f>
        <v>42277</v>
      </c>
    </row>
    <row r="7324" spans="2:10" x14ac:dyDescent="0.25">
      <c r="B7324" s="1" t="s">
        <v>39</v>
      </c>
      <c r="C7324" s="3" t="s">
        <v>56</v>
      </c>
      <c r="D7324" s="2" t="s">
        <v>52</v>
      </c>
      <c r="E7324" s="3" t="s">
        <v>46</v>
      </c>
      <c r="F7324" s="3">
        <f t="shared" ca="1" si="226"/>
        <v>5</v>
      </c>
      <c r="G7324" s="4">
        <f t="shared" ca="1" si="227"/>
        <v>75</v>
      </c>
      <c r="H7324" s="4">
        <f ca="1">+Data_TABLE[[#This Row],[Qty]]*Data_TABLE[[#This Row],[Unit Price]]</f>
        <v>375</v>
      </c>
      <c r="I7324" s="7">
        <v>42259</v>
      </c>
      <c r="J7324" s="10">
        <f>EOMONTH(Data_TABLE[[#This Row],[Date Sold]],0)</f>
        <v>42277</v>
      </c>
    </row>
    <row r="7325" spans="2:10" x14ac:dyDescent="0.25">
      <c r="B7325" s="1" t="s">
        <v>39</v>
      </c>
      <c r="C7325" s="3" t="s">
        <v>56</v>
      </c>
      <c r="D7325" s="2" t="s">
        <v>52</v>
      </c>
      <c r="E7325" s="3" t="s">
        <v>46</v>
      </c>
      <c r="F7325" s="3">
        <f t="shared" ca="1" si="226"/>
        <v>3</v>
      </c>
      <c r="G7325" s="4">
        <f t="shared" ca="1" si="227"/>
        <v>68</v>
      </c>
      <c r="H7325" s="4">
        <f ca="1">+Data_TABLE[[#This Row],[Qty]]*Data_TABLE[[#This Row],[Unit Price]]</f>
        <v>204</v>
      </c>
      <c r="I7325" s="7">
        <v>42259</v>
      </c>
      <c r="J7325" s="10">
        <f>EOMONTH(Data_TABLE[[#This Row],[Date Sold]],0)</f>
        <v>42277</v>
      </c>
    </row>
    <row r="7326" spans="2:10" x14ac:dyDescent="0.25">
      <c r="B7326" s="1" t="s">
        <v>39</v>
      </c>
      <c r="C7326" s="3" t="s">
        <v>54</v>
      </c>
      <c r="D7326" s="2" t="s">
        <v>48</v>
      </c>
      <c r="E7326" s="3" t="s">
        <v>42</v>
      </c>
      <c r="F7326" s="3">
        <f t="shared" ca="1" si="226"/>
        <v>4</v>
      </c>
      <c r="G7326" s="4">
        <f t="shared" ca="1" si="227"/>
        <v>97</v>
      </c>
      <c r="H7326" s="4">
        <f ca="1">+Data_TABLE[[#This Row],[Qty]]*Data_TABLE[[#This Row],[Unit Price]]</f>
        <v>388</v>
      </c>
      <c r="I7326" s="7">
        <v>42259</v>
      </c>
      <c r="J7326" s="10">
        <f>EOMONTH(Data_TABLE[[#This Row],[Date Sold]],0)</f>
        <v>42277</v>
      </c>
    </row>
    <row r="7327" spans="2:10" x14ac:dyDescent="0.25">
      <c r="B7327" s="1" t="s">
        <v>39</v>
      </c>
      <c r="C7327" s="3" t="s">
        <v>56</v>
      </c>
      <c r="D7327" s="2" t="s">
        <v>50</v>
      </c>
      <c r="E7327" s="3" t="s">
        <v>44</v>
      </c>
      <c r="F7327" s="3">
        <f t="shared" ca="1" si="226"/>
        <v>3</v>
      </c>
      <c r="G7327" s="4">
        <f t="shared" ca="1" si="227"/>
        <v>172</v>
      </c>
      <c r="H7327" s="4">
        <f ca="1">+Data_TABLE[[#This Row],[Qty]]*Data_TABLE[[#This Row],[Unit Price]]</f>
        <v>516</v>
      </c>
      <c r="I7327" s="7">
        <v>42259</v>
      </c>
      <c r="J7327" s="10">
        <f>EOMONTH(Data_TABLE[[#This Row],[Date Sold]],0)</f>
        <v>42277</v>
      </c>
    </row>
    <row r="7328" spans="2:10" x14ac:dyDescent="0.25">
      <c r="B7328" s="1" t="s">
        <v>39</v>
      </c>
      <c r="C7328" s="3" t="s">
        <v>55</v>
      </c>
      <c r="D7328" s="2" t="s">
        <v>51</v>
      </c>
      <c r="E7328" s="3" t="s">
        <v>45</v>
      </c>
      <c r="F7328" s="3">
        <f t="shared" ca="1" si="226"/>
        <v>1</v>
      </c>
      <c r="G7328" s="4">
        <f t="shared" ca="1" si="227"/>
        <v>176</v>
      </c>
      <c r="H7328" s="4">
        <f ca="1">+Data_TABLE[[#This Row],[Qty]]*Data_TABLE[[#This Row],[Unit Price]]</f>
        <v>176</v>
      </c>
      <c r="I7328" s="7">
        <v>42259</v>
      </c>
      <c r="J7328" s="10">
        <f>EOMONTH(Data_TABLE[[#This Row],[Date Sold]],0)</f>
        <v>42277</v>
      </c>
    </row>
    <row r="7329" spans="2:10" x14ac:dyDescent="0.25">
      <c r="B7329" s="1" t="s">
        <v>39</v>
      </c>
      <c r="C7329" s="3" t="s">
        <v>56</v>
      </c>
      <c r="D7329" s="2" t="s">
        <v>50</v>
      </c>
      <c r="E7329" s="3" t="s">
        <v>44</v>
      </c>
      <c r="F7329" s="3">
        <f t="shared" ca="1" si="226"/>
        <v>3</v>
      </c>
      <c r="G7329" s="4">
        <f t="shared" ca="1" si="227"/>
        <v>127</v>
      </c>
      <c r="H7329" s="4">
        <f ca="1">+Data_TABLE[[#This Row],[Qty]]*Data_TABLE[[#This Row],[Unit Price]]</f>
        <v>381</v>
      </c>
      <c r="I7329" s="7">
        <v>42259</v>
      </c>
      <c r="J7329" s="10">
        <f>EOMONTH(Data_TABLE[[#This Row],[Date Sold]],0)</f>
        <v>42277</v>
      </c>
    </row>
    <row r="7330" spans="2:10" x14ac:dyDescent="0.25">
      <c r="B7330" s="1" t="s">
        <v>39</v>
      </c>
      <c r="C7330" s="3" t="s">
        <v>56</v>
      </c>
      <c r="D7330" s="2" t="s">
        <v>50</v>
      </c>
      <c r="E7330" s="3" t="s">
        <v>44</v>
      </c>
      <c r="F7330" s="3">
        <f t="shared" ca="1" si="226"/>
        <v>4</v>
      </c>
      <c r="G7330" s="4">
        <f t="shared" ca="1" si="227"/>
        <v>197</v>
      </c>
      <c r="H7330" s="4">
        <f ca="1">+Data_TABLE[[#This Row],[Qty]]*Data_TABLE[[#This Row],[Unit Price]]</f>
        <v>788</v>
      </c>
      <c r="I7330" s="7">
        <v>42259</v>
      </c>
      <c r="J7330" s="10">
        <f>EOMONTH(Data_TABLE[[#This Row],[Date Sold]],0)</f>
        <v>42277</v>
      </c>
    </row>
    <row r="7331" spans="2:10" x14ac:dyDescent="0.25">
      <c r="B7331" s="1" t="s">
        <v>39</v>
      </c>
      <c r="C7331" s="3" t="s">
        <v>55</v>
      </c>
      <c r="D7331" s="2" t="s">
        <v>49</v>
      </c>
      <c r="E7331" s="3" t="s">
        <v>43</v>
      </c>
      <c r="F7331" s="3">
        <f t="shared" ca="1" si="226"/>
        <v>1</v>
      </c>
      <c r="G7331" s="4">
        <f t="shared" ca="1" si="227"/>
        <v>74</v>
      </c>
      <c r="H7331" s="4">
        <f ca="1">+Data_TABLE[[#This Row],[Qty]]*Data_TABLE[[#This Row],[Unit Price]]</f>
        <v>74</v>
      </c>
      <c r="I7331" s="7">
        <v>42259</v>
      </c>
      <c r="J7331" s="10">
        <f>EOMONTH(Data_TABLE[[#This Row],[Date Sold]],0)</f>
        <v>42277</v>
      </c>
    </row>
    <row r="7332" spans="2:10" x14ac:dyDescent="0.25">
      <c r="B7332" s="1" t="s">
        <v>39</v>
      </c>
      <c r="C7332" s="3" t="s">
        <v>56</v>
      </c>
      <c r="D7332" s="2" t="s">
        <v>52</v>
      </c>
      <c r="E7332" s="3" t="s">
        <v>46</v>
      </c>
      <c r="F7332" s="3">
        <f t="shared" ca="1" si="226"/>
        <v>2</v>
      </c>
      <c r="G7332" s="4">
        <f t="shared" ca="1" si="227"/>
        <v>163</v>
      </c>
      <c r="H7332" s="4">
        <f ca="1">+Data_TABLE[[#This Row],[Qty]]*Data_TABLE[[#This Row],[Unit Price]]</f>
        <v>326</v>
      </c>
      <c r="I7332" s="7">
        <v>42259</v>
      </c>
      <c r="J7332" s="10">
        <f>EOMONTH(Data_TABLE[[#This Row],[Date Sold]],0)</f>
        <v>42277</v>
      </c>
    </row>
    <row r="7333" spans="2:10" x14ac:dyDescent="0.25">
      <c r="B7333" s="1" t="s">
        <v>39</v>
      </c>
      <c r="C7333" s="3" t="s">
        <v>55</v>
      </c>
      <c r="D7333" s="2" t="s">
        <v>49</v>
      </c>
      <c r="E7333" s="3" t="s">
        <v>43</v>
      </c>
      <c r="F7333" s="3">
        <f t="shared" ca="1" si="226"/>
        <v>2</v>
      </c>
      <c r="G7333" s="4">
        <f t="shared" ca="1" si="227"/>
        <v>99</v>
      </c>
      <c r="H7333" s="4">
        <f ca="1">+Data_TABLE[[#This Row],[Qty]]*Data_TABLE[[#This Row],[Unit Price]]</f>
        <v>198</v>
      </c>
      <c r="I7333" s="7">
        <v>42259</v>
      </c>
      <c r="J7333" s="10">
        <f>EOMONTH(Data_TABLE[[#This Row],[Date Sold]],0)</f>
        <v>42277</v>
      </c>
    </row>
    <row r="7334" spans="2:10" x14ac:dyDescent="0.25">
      <c r="B7334" s="1" t="s">
        <v>39</v>
      </c>
      <c r="C7334" s="3" t="s">
        <v>55</v>
      </c>
      <c r="D7334" s="2" t="s">
        <v>51</v>
      </c>
      <c r="E7334" s="3" t="s">
        <v>45</v>
      </c>
      <c r="F7334" s="3">
        <f t="shared" ca="1" si="226"/>
        <v>3</v>
      </c>
      <c r="G7334" s="4">
        <f t="shared" ca="1" si="227"/>
        <v>69</v>
      </c>
      <c r="H7334" s="4">
        <f ca="1">+Data_TABLE[[#This Row],[Qty]]*Data_TABLE[[#This Row],[Unit Price]]</f>
        <v>207</v>
      </c>
      <c r="I7334" s="7">
        <v>42259</v>
      </c>
      <c r="J7334" s="10">
        <f>EOMONTH(Data_TABLE[[#This Row],[Date Sold]],0)</f>
        <v>42277</v>
      </c>
    </row>
    <row r="7335" spans="2:10" x14ac:dyDescent="0.25">
      <c r="B7335" s="1" t="s">
        <v>39</v>
      </c>
      <c r="C7335" s="3" t="s">
        <v>54</v>
      </c>
      <c r="D7335" s="2" t="s">
        <v>48</v>
      </c>
      <c r="E7335" s="3" t="s">
        <v>42</v>
      </c>
      <c r="F7335" s="3">
        <f t="shared" ca="1" si="226"/>
        <v>3</v>
      </c>
      <c r="G7335" s="4">
        <f t="shared" ca="1" si="227"/>
        <v>77</v>
      </c>
      <c r="H7335" s="4">
        <f ca="1">+Data_TABLE[[#This Row],[Qty]]*Data_TABLE[[#This Row],[Unit Price]]</f>
        <v>231</v>
      </c>
      <c r="I7335" s="7">
        <v>42259</v>
      </c>
      <c r="J7335" s="10">
        <f>EOMONTH(Data_TABLE[[#This Row],[Date Sold]],0)</f>
        <v>42277</v>
      </c>
    </row>
    <row r="7336" spans="2:10" x14ac:dyDescent="0.25">
      <c r="B7336" s="1" t="s">
        <v>39</v>
      </c>
      <c r="C7336" s="3" t="s">
        <v>55</v>
      </c>
      <c r="D7336" s="2" t="s">
        <v>49</v>
      </c>
      <c r="E7336" s="3" t="s">
        <v>43</v>
      </c>
      <c r="F7336" s="3">
        <f t="shared" ca="1" si="226"/>
        <v>5</v>
      </c>
      <c r="G7336" s="4">
        <f t="shared" ca="1" si="227"/>
        <v>184</v>
      </c>
      <c r="H7336" s="4">
        <f ca="1">+Data_TABLE[[#This Row],[Qty]]*Data_TABLE[[#This Row],[Unit Price]]</f>
        <v>920</v>
      </c>
      <c r="I7336" s="7">
        <v>42259</v>
      </c>
      <c r="J7336" s="10">
        <f>EOMONTH(Data_TABLE[[#This Row],[Date Sold]],0)</f>
        <v>42277</v>
      </c>
    </row>
    <row r="7337" spans="2:10" x14ac:dyDescent="0.25">
      <c r="B7337" s="1" t="s">
        <v>39</v>
      </c>
      <c r="C7337" s="3" t="s">
        <v>56</v>
      </c>
      <c r="D7337" s="2" t="s">
        <v>50</v>
      </c>
      <c r="E7337" s="3" t="s">
        <v>44</v>
      </c>
      <c r="F7337" s="3">
        <f t="shared" ca="1" si="226"/>
        <v>1</v>
      </c>
      <c r="G7337" s="4">
        <f t="shared" ca="1" si="227"/>
        <v>97</v>
      </c>
      <c r="H7337" s="4">
        <f ca="1">+Data_TABLE[[#This Row],[Qty]]*Data_TABLE[[#This Row],[Unit Price]]</f>
        <v>97</v>
      </c>
      <c r="I7337" s="7">
        <v>42259</v>
      </c>
      <c r="J7337" s="10">
        <f>EOMONTH(Data_TABLE[[#This Row],[Date Sold]],0)</f>
        <v>42277</v>
      </c>
    </row>
    <row r="7338" spans="2:10" x14ac:dyDescent="0.25">
      <c r="B7338" s="1" t="s">
        <v>39</v>
      </c>
      <c r="C7338" s="3" t="s">
        <v>54</v>
      </c>
      <c r="D7338" s="2" t="s">
        <v>48</v>
      </c>
      <c r="E7338" s="3" t="s">
        <v>42</v>
      </c>
      <c r="F7338" s="3">
        <f t="shared" ca="1" si="226"/>
        <v>3</v>
      </c>
      <c r="G7338" s="4">
        <f t="shared" ca="1" si="227"/>
        <v>91</v>
      </c>
      <c r="H7338" s="4">
        <f ca="1">+Data_TABLE[[#This Row],[Qty]]*Data_TABLE[[#This Row],[Unit Price]]</f>
        <v>273</v>
      </c>
      <c r="I7338" s="7">
        <v>42259</v>
      </c>
      <c r="J7338" s="10">
        <f>EOMONTH(Data_TABLE[[#This Row],[Date Sold]],0)</f>
        <v>42277</v>
      </c>
    </row>
    <row r="7339" spans="2:10" x14ac:dyDescent="0.25">
      <c r="B7339" s="1" t="s">
        <v>39</v>
      </c>
      <c r="C7339" s="3" t="s">
        <v>55</v>
      </c>
      <c r="D7339" s="2" t="s">
        <v>49</v>
      </c>
      <c r="E7339" s="3" t="s">
        <v>43</v>
      </c>
      <c r="F7339" s="3">
        <f t="shared" ca="1" si="226"/>
        <v>4</v>
      </c>
      <c r="G7339" s="4">
        <f t="shared" ca="1" si="227"/>
        <v>119</v>
      </c>
      <c r="H7339" s="4">
        <f ca="1">+Data_TABLE[[#This Row],[Qty]]*Data_TABLE[[#This Row],[Unit Price]]</f>
        <v>476</v>
      </c>
      <c r="I7339" s="7">
        <v>42259</v>
      </c>
      <c r="J7339" s="10">
        <f>EOMONTH(Data_TABLE[[#This Row],[Date Sold]],0)</f>
        <v>42277</v>
      </c>
    </row>
    <row r="7340" spans="2:10" x14ac:dyDescent="0.25">
      <c r="B7340" s="1" t="s">
        <v>39</v>
      </c>
      <c r="C7340" s="3" t="s">
        <v>55</v>
      </c>
      <c r="D7340" s="2" t="s">
        <v>49</v>
      </c>
      <c r="E7340" s="3" t="s">
        <v>43</v>
      </c>
      <c r="F7340" s="3">
        <f t="shared" ca="1" si="226"/>
        <v>1</v>
      </c>
      <c r="G7340" s="4">
        <f t="shared" ca="1" si="227"/>
        <v>124</v>
      </c>
      <c r="H7340" s="4">
        <f ca="1">+Data_TABLE[[#This Row],[Qty]]*Data_TABLE[[#This Row],[Unit Price]]</f>
        <v>124</v>
      </c>
      <c r="I7340" s="7">
        <v>42259</v>
      </c>
      <c r="J7340" s="10">
        <f>EOMONTH(Data_TABLE[[#This Row],[Date Sold]],0)</f>
        <v>42277</v>
      </c>
    </row>
    <row r="7341" spans="2:10" x14ac:dyDescent="0.25">
      <c r="B7341" s="1" t="s">
        <v>39</v>
      </c>
      <c r="C7341" s="3" t="s">
        <v>56</v>
      </c>
      <c r="D7341" s="2" t="s">
        <v>52</v>
      </c>
      <c r="E7341" s="3" t="s">
        <v>46</v>
      </c>
      <c r="F7341" s="3">
        <f t="shared" ca="1" si="226"/>
        <v>4</v>
      </c>
      <c r="G7341" s="4">
        <f t="shared" ca="1" si="227"/>
        <v>192</v>
      </c>
      <c r="H7341" s="4">
        <f ca="1">+Data_TABLE[[#This Row],[Qty]]*Data_TABLE[[#This Row],[Unit Price]]</f>
        <v>768</v>
      </c>
      <c r="I7341" s="7">
        <v>42259</v>
      </c>
      <c r="J7341" s="10">
        <f>EOMONTH(Data_TABLE[[#This Row],[Date Sold]],0)</f>
        <v>42277</v>
      </c>
    </row>
    <row r="7342" spans="2:10" x14ac:dyDescent="0.25">
      <c r="B7342" s="1" t="s">
        <v>39</v>
      </c>
      <c r="C7342" s="3" t="s">
        <v>56</v>
      </c>
      <c r="D7342" s="2" t="s">
        <v>52</v>
      </c>
      <c r="E7342" s="3" t="s">
        <v>46</v>
      </c>
      <c r="F7342" s="3">
        <f t="shared" ca="1" si="226"/>
        <v>4</v>
      </c>
      <c r="G7342" s="4">
        <f t="shared" ca="1" si="227"/>
        <v>85</v>
      </c>
      <c r="H7342" s="4">
        <f ca="1">+Data_TABLE[[#This Row],[Qty]]*Data_TABLE[[#This Row],[Unit Price]]</f>
        <v>340</v>
      </c>
      <c r="I7342" s="7">
        <v>42259</v>
      </c>
      <c r="J7342" s="10">
        <f>EOMONTH(Data_TABLE[[#This Row],[Date Sold]],0)</f>
        <v>42277</v>
      </c>
    </row>
    <row r="7343" spans="2:10" x14ac:dyDescent="0.25">
      <c r="B7343" s="1" t="s">
        <v>39</v>
      </c>
      <c r="C7343" s="3" t="s">
        <v>55</v>
      </c>
      <c r="D7343" s="2" t="s">
        <v>51</v>
      </c>
      <c r="E7343" s="3" t="s">
        <v>45</v>
      </c>
      <c r="F7343" s="3">
        <f t="shared" ca="1" si="226"/>
        <v>5</v>
      </c>
      <c r="G7343" s="4">
        <f t="shared" ca="1" si="227"/>
        <v>189</v>
      </c>
      <c r="H7343" s="4">
        <f ca="1">+Data_TABLE[[#This Row],[Qty]]*Data_TABLE[[#This Row],[Unit Price]]</f>
        <v>945</v>
      </c>
      <c r="I7343" s="7">
        <v>42259</v>
      </c>
      <c r="J7343" s="10">
        <f>EOMONTH(Data_TABLE[[#This Row],[Date Sold]],0)</f>
        <v>42277</v>
      </c>
    </row>
    <row r="7344" spans="2:10" x14ac:dyDescent="0.25">
      <c r="B7344" s="1" t="s">
        <v>39</v>
      </c>
      <c r="C7344" s="3" t="s">
        <v>55</v>
      </c>
      <c r="D7344" s="2" t="s">
        <v>51</v>
      </c>
      <c r="E7344" s="3" t="s">
        <v>45</v>
      </c>
      <c r="F7344" s="3">
        <f t="shared" ca="1" si="226"/>
        <v>3</v>
      </c>
      <c r="G7344" s="4">
        <f t="shared" ca="1" si="227"/>
        <v>155</v>
      </c>
      <c r="H7344" s="4">
        <f ca="1">+Data_TABLE[[#This Row],[Qty]]*Data_TABLE[[#This Row],[Unit Price]]</f>
        <v>465</v>
      </c>
      <c r="I7344" s="7">
        <v>42259</v>
      </c>
      <c r="J7344" s="10">
        <f>EOMONTH(Data_TABLE[[#This Row],[Date Sold]],0)</f>
        <v>42277</v>
      </c>
    </row>
    <row r="7345" spans="2:10" x14ac:dyDescent="0.25">
      <c r="B7345" s="1" t="s">
        <v>39</v>
      </c>
      <c r="C7345" s="3" t="s">
        <v>55</v>
      </c>
      <c r="D7345" s="2" t="s">
        <v>51</v>
      </c>
      <c r="E7345" s="3" t="s">
        <v>45</v>
      </c>
      <c r="F7345" s="3">
        <f t="shared" ref="F7345:F7408" ca="1" si="228">RANDBETWEEN(1,5)</f>
        <v>5</v>
      </c>
      <c r="G7345" s="4">
        <f t="shared" ref="G7345:G7408" ca="1" si="229">RANDBETWEEN(60,200)</f>
        <v>171</v>
      </c>
      <c r="H7345" s="4">
        <f ca="1">+Data_TABLE[[#This Row],[Qty]]*Data_TABLE[[#This Row],[Unit Price]]</f>
        <v>855</v>
      </c>
      <c r="I7345" s="7">
        <v>42259</v>
      </c>
      <c r="J7345" s="10">
        <f>EOMONTH(Data_TABLE[[#This Row],[Date Sold]],0)</f>
        <v>42277</v>
      </c>
    </row>
    <row r="7346" spans="2:10" x14ac:dyDescent="0.25">
      <c r="B7346" s="1" t="s">
        <v>39</v>
      </c>
      <c r="C7346" s="3" t="s">
        <v>56</v>
      </c>
      <c r="D7346" s="2" t="s">
        <v>52</v>
      </c>
      <c r="E7346" s="3" t="s">
        <v>46</v>
      </c>
      <c r="F7346" s="3">
        <f t="shared" ca="1" si="228"/>
        <v>3</v>
      </c>
      <c r="G7346" s="4">
        <f t="shared" ca="1" si="229"/>
        <v>200</v>
      </c>
      <c r="H7346" s="4">
        <f ca="1">+Data_TABLE[[#This Row],[Qty]]*Data_TABLE[[#This Row],[Unit Price]]</f>
        <v>600</v>
      </c>
      <c r="I7346" s="7">
        <v>42259</v>
      </c>
      <c r="J7346" s="10">
        <f>EOMONTH(Data_TABLE[[#This Row],[Date Sold]],0)</f>
        <v>42277</v>
      </c>
    </row>
    <row r="7347" spans="2:10" x14ac:dyDescent="0.25">
      <c r="B7347" s="1" t="s">
        <v>39</v>
      </c>
      <c r="C7347" s="3" t="s">
        <v>56</v>
      </c>
      <c r="D7347" s="2" t="s">
        <v>52</v>
      </c>
      <c r="E7347" s="3" t="s">
        <v>46</v>
      </c>
      <c r="F7347" s="3">
        <f t="shared" ca="1" si="228"/>
        <v>2</v>
      </c>
      <c r="G7347" s="4">
        <f t="shared" ca="1" si="229"/>
        <v>145</v>
      </c>
      <c r="H7347" s="4">
        <f ca="1">+Data_TABLE[[#This Row],[Qty]]*Data_TABLE[[#This Row],[Unit Price]]</f>
        <v>290</v>
      </c>
      <c r="I7347" s="7">
        <v>42259</v>
      </c>
      <c r="J7347" s="10">
        <f>EOMONTH(Data_TABLE[[#This Row],[Date Sold]],0)</f>
        <v>42277</v>
      </c>
    </row>
    <row r="7348" spans="2:10" x14ac:dyDescent="0.25">
      <c r="B7348" s="1" t="s">
        <v>39</v>
      </c>
      <c r="C7348" s="3" t="s">
        <v>55</v>
      </c>
      <c r="D7348" s="2" t="s">
        <v>51</v>
      </c>
      <c r="E7348" s="3" t="s">
        <v>45</v>
      </c>
      <c r="F7348" s="3">
        <f t="shared" ca="1" si="228"/>
        <v>4</v>
      </c>
      <c r="G7348" s="4">
        <f t="shared" ca="1" si="229"/>
        <v>92</v>
      </c>
      <c r="H7348" s="4">
        <f ca="1">+Data_TABLE[[#This Row],[Qty]]*Data_TABLE[[#This Row],[Unit Price]]</f>
        <v>368</v>
      </c>
      <c r="I7348" s="7">
        <v>42259</v>
      </c>
      <c r="J7348" s="10">
        <f>EOMONTH(Data_TABLE[[#This Row],[Date Sold]],0)</f>
        <v>42277</v>
      </c>
    </row>
    <row r="7349" spans="2:10" x14ac:dyDescent="0.25">
      <c r="B7349" s="1" t="s">
        <v>39</v>
      </c>
      <c r="C7349" s="3" t="s">
        <v>56</v>
      </c>
      <c r="D7349" s="2" t="s">
        <v>50</v>
      </c>
      <c r="E7349" s="3" t="s">
        <v>44</v>
      </c>
      <c r="F7349" s="3">
        <f t="shared" ca="1" si="228"/>
        <v>3</v>
      </c>
      <c r="G7349" s="4">
        <f t="shared" ca="1" si="229"/>
        <v>97</v>
      </c>
      <c r="H7349" s="4">
        <f ca="1">+Data_TABLE[[#This Row],[Qty]]*Data_TABLE[[#This Row],[Unit Price]]</f>
        <v>291</v>
      </c>
      <c r="I7349" s="7">
        <v>42259</v>
      </c>
      <c r="J7349" s="10">
        <f>EOMONTH(Data_TABLE[[#This Row],[Date Sold]],0)</f>
        <v>42277</v>
      </c>
    </row>
    <row r="7350" spans="2:10" x14ac:dyDescent="0.25">
      <c r="B7350" s="1" t="s">
        <v>39</v>
      </c>
      <c r="C7350" s="3" t="s">
        <v>56</v>
      </c>
      <c r="D7350" s="2" t="s">
        <v>50</v>
      </c>
      <c r="E7350" s="3" t="s">
        <v>44</v>
      </c>
      <c r="F7350" s="3">
        <f t="shared" ca="1" si="228"/>
        <v>1</v>
      </c>
      <c r="G7350" s="4">
        <f t="shared" ca="1" si="229"/>
        <v>109</v>
      </c>
      <c r="H7350" s="4">
        <f ca="1">+Data_TABLE[[#This Row],[Qty]]*Data_TABLE[[#This Row],[Unit Price]]</f>
        <v>109</v>
      </c>
      <c r="I7350" s="7">
        <v>42259</v>
      </c>
      <c r="J7350" s="10">
        <f>EOMONTH(Data_TABLE[[#This Row],[Date Sold]],0)</f>
        <v>42277</v>
      </c>
    </row>
    <row r="7351" spans="2:10" x14ac:dyDescent="0.25">
      <c r="B7351" s="1" t="s">
        <v>39</v>
      </c>
      <c r="C7351" s="3" t="s">
        <v>56</v>
      </c>
      <c r="D7351" s="2" t="s">
        <v>52</v>
      </c>
      <c r="E7351" s="3" t="s">
        <v>46</v>
      </c>
      <c r="F7351" s="3">
        <f t="shared" ca="1" si="228"/>
        <v>3</v>
      </c>
      <c r="G7351" s="4">
        <f t="shared" ca="1" si="229"/>
        <v>90</v>
      </c>
      <c r="H7351" s="4">
        <f ca="1">+Data_TABLE[[#This Row],[Qty]]*Data_TABLE[[#This Row],[Unit Price]]</f>
        <v>270</v>
      </c>
      <c r="I7351" s="7">
        <v>42259</v>
      </c>
      <c r="J7351" s="10">
        <f>EOMONTH(Data_TABLE[[#This Row],[Date Sold]],0)</f>
        <v>42277</v>
      </c>
    </row>
    <row r="7352" spans="2:10" x14ac:dyDescent="0.25">
      <c r="B7352" s="1" t="s">
        <v>39</v>
      </c>
      <c r="C7352" s="3" t="s">
        <v>56</v>
      </c>
      <c r="D7352" s="2" t="s">
        <v>52</v>
      </c>
      <c r="E7352" s="3" t="s">
        <v>46</v>
      </c>
      <c r="F7352" s="3">
        <f t="shared" ca="1" si="228"/>
        <v>1</v>
      </c>
      <c r="G7352" s="4">
        <f t="shared" ca="1" si="229"/>
        <v>69</v>
      </c>
      <c r="H7352" s="4">
        <f ca="1">+Data_TABLE[[#This Row],[Qty]]*Data_TABLE[[#This Row],[Unit Price]]</f>
        <v>69</v>
      </c>
      <c r="I7352" s="7">
        <v>42259</v>
      </c>
      <c r="J7352" s="10">
        <f>EOMONTH(Data_TABLE[[#This Row],[Date Sold]],0)</f>
        <v>42277</v>
      </c>
    </row>
    <row r="7353" spans="2:10" x14ac:dyDescent="0.25">
      <c r="B7353" s="1" t="s">
        <v>39</v>
      </c>
      <c r="C7353" s="3" t="s">
        <v>56</v>
      </c>
      <c r="D7353" s="2" t="s">
        <v>50</v>
      </c>
      <c r="E7353" s="3" t="s">
        <v>44</v>
      </c>
      <c r="F7353" s="3">
        <f t="shared" ca="1" si="228"/>
        <v>5</v>
      </c>
      <c r="G7353" s="4">
        <f t="shared" ca="1" si="229"/>
        <v>110</v>
      </c>
      <c r="H7353" s="4">
        <f ca="1">+Data_TABLE[[#This Row],[Qty]]*Data_TABLE[[#This Row],[Unit Price]]</f>
        <v>550</v>
      </c>
      <c r="I7353" s="7">
        <v>42260</v>
      </c>
      <c r="J7353" s="10">
        <f>EOMONTH(Data_TABLE[[#This Row],[Date Sold]],0)</f>
        <v>42277</v>
      </c>
    </row>
    <row r="7354" spans="2:10" x14ac:dyDescent="0.25">
      <c r="B7354" s="1" t="s">
        <v>39</v>
      </c>
      <c r="C7354" s="3" t="s">
        <v>56</v>
      </c>
      <c r="D7354" s="2" t="s">
        <v>50</v>
      </c>
      <c r="E7354" s="3" t="s">
        <v>44</v>
      </c>
      <c r="F7354" s="3">
        <f t="shared" ca="1" si="228"/>
        <v>2</v>
      </c>
      <c r="G7354" s="4">
        <f t="shared" ca="1" si="229"/>
        <v>185</v>
      </c>
      <c r="H7354" s="4">
        <f ca="1">+Data_TABLE[[#This Row],[Qty]]*Data_TABLE[[#This Row],[Unit Price]]</f>
        <v>370</v>
      </c>
      <c r="I7354" s="7">
        <v>42260</v>
      </c>
      <c r="J7354" s="10">
        <f>EOMONTH(Data_TABLE[[#This Row],[Date Sold]],0)</f>
        <v>42277</v>
      </c>
    </row>
    <row r="7355" spans="2:10" x14ac:dyDescent="0.25">
      <c r="B7355" s="1" t="s">
        <v>39</v>
      </c>
      <c r="C7355" s="3" t="s">
        <v>54</v>
      </c>
      <c r="D7355" s="2" t="s">
        <v>48</v>
      </c>
      <c r="E7355" s="3" t="s">
        <v>42</v>
      </c>
      <c r="F7355" s="3">
        <f t="shared" ca="1" si="228"/>
        <v>1</v>
      </c>
      <c r="G7355" s="4">
        <f t="shared" ca="1" si="229"/>
        <v>90</v>
      </c>
      <c r="H7355" s="4">
        <f ca="1">+Data_TABLE[[#This Row],[Qty]]*Data_TABLE[[#This Row],[Unit Price]]</f>
        <v>90</v>
      </c>
      <c r="I7355" s="7">
        <v>42260</v>
      </c>
      <c r="J7355" s="10">
        <f>EOMONTH(Data_TABLE[[#This Row],[Date Sold]],0)</f>
        <v>42277</v>
      </c>
    </row>
    <row r="7356" spans="2:10" x14ac:dyDescent="0.25">
      <c r="B7356" s="1" t="s">
        <v>39</v>
      </c>
      <c r="C7356" s="3" t="s">
        <v>54</v>
      </c>
      <c r="D7356" s="2" t="s">
        <v>48</v>
      </c>
      <c r="E7356" s="3" t="s">
        <v>42</v>
      </c>
      <c r="F7356" s="3">
        <f t="shared" ca="1" si="228"/>
        <v>3</v>
      </c>
      <c r="G7356" s="4">
        <f t="shared" ca="1" si="229"/>
        <v>173</v>
      </c>
      <c r="H7356" s="4">
        <f ca="1">+Data_TABLE[[#This Row],[Qty]]*Data_TABLE[[#This Row],[Unit Price]]</f>
        <v>519</v>
      </c>
      <c r="I7356" s="7">
        <v>42260</v>
      </c>
      <c r="J7356" s="10">
        <f>EOMONTH(Data_TABLE[[#This Row],[Date Sold]],0)</f>
        <v>42277</v>
      </c>
    </row>
    <row r="7357" spans="2:10" x14ac:dyDescent="0.25">
      <c r="B7357" s="1" t="s">
        <v>39</v>
      </c>
      <c r="C7357" s="3" t="s">
        <v>55</v>
      </c>
      <c r="D7357" s="2" t="s">
        <v>49</v>
      </c>
      <c r="E7357" s="3" t="s">
        <v>43</v>
      </c>
      <c r="F7357" s="3">
        <f t="shared" ca="1" si="228"/>
        <v>3</v>
      </c>
      <c r="G7357" s="4">
        <f t="shared" ca="1" si="229"/>
        <v>147</v>
      </c>
      <c r="H7357" s="4">
        <f ca="1">+Data_TABLE[[#This Row],[Qty]]*Data_TABLE[[#This Row],[Unit Price]]</f>
        <v>441</v>
      </c>
      <c r="I7357" s="7">
        <v>42260</v>
      </c>
      <c r="J7357" s="10">
        <f>EOMONTH(Data_TABLE[[#This Row],[Date Sold]],0)</f>
        <v>42277</v>
      </c>
    </row>
    <row r="7358" spans="2:10" x14ac:dyDescent="0.25">
      <c r="B7358" s="1" t="s">
        <v>39</v>
      </c>
      <c r="C7358" s="3" t="s">
        <v>55</v>
      </c>
      <c r="D7358" s="2" t="s">
        <v>51</v>
      </c>
      <c r="E7358" s="3" t="s">
        <v>45</v>
      </c>
      <c r="F7358" s="3">
        <f t="shared" ca="1" si="228"/>
        <v>3</v>
      </c>
      <c r="G7358" s="4">
        <f t="shared" ca="1" si="229"/>
        <v>152</v>
      </c>
      <c r="H7358" s="4">
        <f ca="1">+Data_TABLE[[#This Row],[Qty]]*Data_TABLE[[#This Row],[Unit Price]]</f>
        <v>456</v>
      </c>
      <c r="I7358" s="7">
        <v>42260</v>
      </c>
      <c r="J7358" s="10">
        <f>EOMONTH(Data_TABLE[[#This Row],[Date Sold]],0)</f>
        <v>42277</v>
      </c>
    </row>
    <row r="7359" spans="2:10" x14ac:dyDescent="0.25">
      <c r="B7359" s="1" t="s">
        <v>39</v>
      </c>
      <c r="C7359" s="3" t="s">
        <v>55</v>
      </c>
      <c r="D7359" s="2" t="s">
        <v>51</v>
      </c>
      <c r="E7359" s="3" t="s">
        <v>45</v>
      </c>
      <c r="F7359" s="3">
        <f t="shared" ca="1" si="228"/>
        <v>2</v>
      </c>
      <c r="G7359" s="4">
        <f t="shared" ca="1" si="229"/>
        <v>189</v>
      </c>
      <c r="H7359" s="4">
        <f ca="1">+Data_TABLE[[#This Row],[Qty]]*Data_TABLE[[#This Row],[Unit Price]]</f>
        <v>378</v>
      </c>
      <c r="I7359" s="7">
        <v>42260</v>
      </c>
      <c r="J7359" s="10">
        <f>EOMONTH(Data_TABLE[[#This Row],[Date Sold]],0)</f>
        <v>42277</v>
      </c>
    </row>
    <row r="7360" spans="2:10" x14ac:dyDescent="0.25">
      <c r="B7360" s="1" t="s">
        <v>39</v>
      </c>
      <c r="C7360" s="3" t="s">
        <v>55</v>
      </c>
      <c r="D7360" s="2" t="s">
        <v>51</v>
      </c>
      <c r="E7360" s="3" t="s">
        <v>45</v>
      </c>
      <c r="F7360" s="3">
        <f t="shared" ca="1" si="228"/>
        <v>2</v>
      </c>
      <c r="G7360" s="4">
        <f t="shared" ca="1" si="229"/>
        <v>111</v>
      </c>
      <c r="H7360" s="4">
        <f ca="1">+Data_TABLE[[#This Row],[Qty]]*Data_TABLE[[#This Row],[Unit Price]]</f>
        <v>222</v>
      </c>
      <c r="I7360" s="7">
        <v>42260</v>
      </c>
      <c r="J7360" s="10">
        <f>EOMONTH(Data_TABLE[[#This Row],[Date Sold]],0)</f>
        <v>42277</v>
      </c>
    </row>
    <row r="7361" spans="2:10" x14ac:dyDescent="0.25">
      <c r="B7361" s="1" t="s">
        <v>39</v>
      </c>
      <c r="C7361" s="3" t="s">
        <v>56</v>
      </c>
      <c r="D7361" s="2" t="s">
        <v>52</v>
      </c>
      <c r="E7361" s="3" t="s">
        <v>46</v>
      </c>
      <c r="F7361" s="3">
        <f t="shared" ca="1" si="228"/>
        <v>2</v>
      </c>
      <c r="G7361" s="4">
        <f t="shared" ca="1" si="229"/>
        <v>172</v>
      </c>
      <c r="H7361" s="4">
        <f ca="1">+Data_TABLE[[#This Row],[Qty]]*Data_TABLE[[#This Row],[Unit Price]]</f>
        <v>344</v>
      </c>
      <c r="I7361" s="7">
        <v>42260</v>
      </c>
      <c r="J7361" s="10">
        <f>EOMONTH(Data_TABLE[[#This Row],[Date Sold]],0)</f>
        <v>42277</v>
      </c>
    </row>
    <row r="7362" spans="2:10" x14ac:dyDescent="0.25">
      <c r="B7362" s="1" t="s">
        <v>39</v>
      </c>
      <c r="C7362" s="3" t="s">
        <v>56</v>
      </c>
      <c r="D7362" s="2" t="s">
        <v>52</v>
      </c>
      <c r="E7362" s="3" t="s">
        <v>46</v>
      </c>
      <c r="F7362" s="3">
        <f t="shared" ca="1" si="228"/>
        <v>3</v>
      </c>
      <c r="G7362" s="4">
        <f t="shared" ca="1" si="229"/>
        <v>75</v>
      </c>
      <c r="H7362" s="4">
        <f ca="1">+Data_TABLE[[#This Row],[Qty]]*Data_TABLE[[#This Row],[Unit Price]]</f>
        <v>225</v>
      </c>
      <c r="I7362" s="7">
        <v>42260</v>
      </c>
      <c r="J7362" s="10">
        <f>EOMONTH(Data_TABLE[[#This Row],[Date Sold]],0)</f>
        <v>42277</v>
      </c>
    </row>
    <row r="7363" spans="2:10" x14ac:dyDescent="0.25">
      <c r="B7363" s="1" t="s">
        <v>39</v>
      </c>
      <c r="C7363" s="3" t="s">
        <v>55</v>
      </c>
      <c r="D7363" s="2" t="s">
        <v>49</v>
      </c>
      <c r="E7363" s="3" t="s">
        <v>43</v>
      </c>
      <c r="F7363" s="3">
        <f t="shared" ca="1" si="228"/>
        <v>5</v>
      </c>
      <c r="G7363" s="4">
        <f t="shared" ca="1" si="229"/>
        <v>87</v>
      </c>
      <c r="H7363" s="4">
        <f ca="1">+Data_TABLE[[#This Row],[Qty]]*Data_TABLE[[#This Row],[Unit Price]]</f>
        <v>435</v>
      </c>
      <c r="I7363" s="7">
        <v>42260</v>
      </c>
      <c r="J7363" s="10">
        <f>EOMONTH(Data_TABLE[[#This Row],[Date Sold]],0)</f>
        <v>42277</v>
      </c>
    </row>
    <row r="7364" spans="2:10" x14ac:dyDescent="0.25">
      <c r="B7364" s="1" t="s">
        <v>39</v>
      </c>
      <c r="C7364" s="3" t="s">
        <v>55</v>
      </c>
      <c r="D7364" s="2" t="s">
        <v>51</v>
      </c>
      <c r="E7364" s="3" t="s">
        <v>45</v>
      </c>
      <c r="F7364" s="3">
        <f t="shared" ca="1" si="228"/>
        <v>4</v>
      </c>
      <c r="G7364" s="4">
        <f t="shared" ca="1" si="229"/>
        <v>132</v>
      </c>
      <c r="H7364" s="4">
        <f ca="1">+Data_TABLE[[#This Row],[Qty]]*Data_TABLE[[#This Row],[Unit Price]]</f>
        <v>528</v>
      </c>
      <c r="I7364" s="7">
        <v>42260</v>
      </c>
      <c r="J7364" s="10">
        <f>EOMONTH(Data_TABLE[[#This Row],[Date Sold]],0)</f>
        <v>42277</v>
      </c>
    </row>
    <row r="7365" spans="2:10" x14ac:dyDescent="0.25">
      <c r="B7365" s="1" t="s">
        <v>39</v>
      </c>
      <c r="C7365" s="3" t="s">
        <v>54</v>
      </c>
      <c r="D7365" s="2" t="s">
        <v>48</v>
      </c>
      <c r="E7365" s="3" t="s">
        <v>42</v>
      </c>
      <c r="F7365" s="3">
        <f t="shared" ca="1" si="228"/>
        <v>5</v>
      </c>
      <c r="G7365" s="4">
        <f t="shared" ca="1" si="229"/>
        <v>126</v>
      </c>
      <c r="H7365" s="4">
        <f ca="1">+Data_TABLE[[#This Row],[Qty]]*Data_TABLE[[#This Row],[Unit Price]]</f>
        <v>630</v>
      </c>
      <c r="I7365" s="7">
        <v>42260</v>
      </c>
      <c r="J7365" s="10">
        <f>EOMONTH(Data_TABLE[[#This Row],[Date Sold]],0)</f>
        <v>42277</v>
      </c>
    </row>
    <row r="7366" spans="2:10" x14ac:dyDescent="0.25">
      <c r="B7366" s="1" t="s">
        <v>39</v>
      </c>
      <c r="C7366" s="3" t="s">
        <v>56</v>
      </c>
      <c r="D7366" s="2" t="s">
        <v>52</v>
      </c>
      <c r="E7366" s="3" t="s">
        <v>46</v>
      </c>
      <c r="F7366" s="3">
        <f t="shared" ca="1" si="228"/>
        <v>4</v>
      </c>
      <c r="G7366" s="4">
        <f t="shared" ca="1" si="229"/>
        <v>107</v>
      </c>
      <c r="H7366" s="4">
        <f ca="1">+Data_TABLE[[#This Row],[Qty]]*Data_TABLE[[#This Row],[Unit Price]]</f>
        <v>428</v>
      </c>
      <c r="I7366" s="7">
        <v>42260</v>
      </c>
      <c r="J7366" s="10">
        <f>EOMONTH(Data_TABLE[[#This Row],[Date Sold]],0)</f>
        <v>42277</v>
      </c>
    </row>
    <row r="7367" spans="2:10" x14ac:dyDescent="0.25">
      <c r="B7367" s="1" t="s">
        <v>39</v>
      </c>
      <c r="C7367" s="3" t="s">
        <v>55</v>
      </c>
      <c r="D7367" s="2" t="s">
        <v>49</v>
      </c>
      <c r="E7367" s="3" t="s">
        <v>43</v>
      </c>
      <c r="F7367" s="3">
        <f t="shared" ca="1" si="228"/>
        <v>5</v>
      </c>
      <c r="G7367" s="4">
        <f t="shared" ca="1" si="229"/>
        <v>195</v>
      </c>
      <c r="H7367" s="4">
        <f ca="1">+Data_TABLE[[#This Row],[Qty]]*Data_TABLE[[#This Row],[Unit Price]]</f>
        <v>975</v>
      </c>
      <c r="I7367" s="7">
        <v>42260</v>
      </c>
      <c r="J7367" s="10">
        <f>EOMONTH(Data_TABLE[[#This Row],[Date Sold]],0)</f>
        <v>42277</v>
      </c>
    </row>
    <row r="7368" spans="2:10" x14ac:dyDescent="0.25">
      <c r="B7368" s="1" t="s">
        <v>39</v>
      </c>
      <c r="C7368" s="3" t="s">
        <v>56</v>
      </c>
      <c r="D7368" s="2" t="s">
        <v>52</v>
      </c>
      <c r="E7368" s="3" t="s">
        <v>46</v>
      </c>
      <c r="F7368" s="3">
        <f t="shared" ca="1" si="228"/>
        <v>1</v>
      </c>
      <c r="G7368" s="4">
        <f t="shared" ca="1" si="229"/>
        <v>60</v>
      </c>
      <c r="H7368" s="4">
        <f ca="1">+Data_TABLE[[#This Row],[Qty]]*Data_TABLE[[#This Row],[Unit Price]]</f>
        <v>60</v>
      </c>
      <c r="I7368" s="7">
        <v>42260</v>
      </c>
      <c r="J7368" s="10">
        <f>EOMONTH(Data_TABLE[[#This Row],[Date Sold]],0)</f>
        <v>42277</v>
      </c>
    </row>
    <row r="7369" spans="2:10" x14ac:dyDescent="0.25">
      <c r="B7369" s="1" t="s">
        <v>39</v>
      </c>
      <c r="C7369" s="3" t="s">
        <v>56</v>
      </c>
      <c r="D7369" s="2" t="s">
        <v>52</v>
      </c>
      <c r="E7369" s="3" t="s">
        <v>46</v>
      </c>
      <c r="F7369" s="3">
        <f t="shared" ca="1" si="228"/>
        <v>1</v>
      </c>
      <c r="G7369" s="4">
        <f t="shared" ca="1" si="229"/>
        <v>187</v>
      </c>
      <c r="H7369" s="4">
        <f ca="1">+Data_TABLE[[#This Row],[Qty]]*Data_TABLE[[#This Row],[Unit Price]]</f>
        <v>187</v>
      </c>
      <c r="I7369" s="7">
        <v>42260</v>
      </c>
      <c r="J7369" s="10">
        <f>EOMONTH(Data_TABLE[[#This Row],[Date Sold]],0)</f>
        <v>42277</v>
      </c>
    </row>
    <row r="7370" spans="2:10" x14ac:dyDescent="0.25">
      <c r="B7370" s="1" t="s">
        <v>39</v>
      </c>
      <c r="C7370" s="3" t="s">
        <v>55</v>
      </c>
      <c r="D7370" s="2" t="s">
        <v>49</v>
      </c>
      <c r="E7370" s="3" t="s">
        <v>43</v>
      </c>
      <c r="F7370" s="3">
        <f t="shared" ca="1" si="228"/>
        <v>5</v>
      </c>
      <c r="G7370" s="4">
        <f t="shared" ca="1" si="229"/>
        <v>167</v>
      </c>
      <c r="H7370" s="4">
        <f ca="1">+Data_TABLE[[#This Row],[Qty]]*Data_TABLE[[#This Row],[Unit Price]]</f>
        <v>835</v>
      </c>
      <c r="I7370" s="7">
        <v>42260</v>
      </c>
      <c r="J7370" s="10">
        <f>EOMONTH(Data_TABLE[[#This Row],[Date Sold]],0)</f>
        <v>42277</v>
      </c>
    </row>
    <row r="7371" spans="2:10" x14ac:dyDescent="0.25">
      <c r="B7371" s="1" t="s">
        <v>39</v>
      </c>
      <c r="C7371" s="3" t="s">
        <v>55</v>
      </c>
      <c r="D7371" s="2" t="s">
        <v>51</v>
      </c>
      <c r="E7371" s="3" t="s">
        <v>45</v>
      </c>
      <c r="F7371" s="3">
        <f t="shared" ca="1" si="228"/>
        <v>4</v>
      </c>
      <c r="G7371" s="4">
        <f t="shared" ca="1" si="229"/>
        <v>144</v>
      </c>
      <c r="H7371" s="4">
        <f ca="1">+Data_TABLE[[#This Row],[Qty]]*Data_TABLE[[#This Row],[Unit Price]]</f>
        <v>576</v>
      </c>
      <c r="I7371" s="7">
        <v>42260</v>
      </c>
      <c r="J7371" s="10">
        <f>EOMONTH(Data_TABLE[[#This Row],[Date Sold]],0)</f>
        <v>42277</v>
      </c>
    </row>
    <row r="7372" spans="2:10" x14ac:dyDescent="0.25">
      <c r="B7372" s="1" t="s">
        <v>39</v>
      </c>
      <c r="C7372" s="3" t="s">
        <v>56</v>
      </c>
      <c r="D7372" s="2" t="s">
        <v>52</v>
      </c>
      <c r="E7372" s="3" t="s">
        <v>46</v>
      </c>
      <c r="F7372" s="3">
        <f t="shared" ca="1" si="228"/>
        <v>1</v>
      </c>
      <c r="G7372" s="4">
        <f t="shared" ca="1" si="229"/>
        <v>60</v>
      </c>
      <c r="H7372" s="4">
        <f ca="1">+Data_TABLE[[#This Row],[Qty]]*Data_TABLE[[#This Row],[Unit Price]]</f>
        <v>60</v>
      </c>
      <c r="I7372" s="7">
        <v>42260</v>
      </c>
      <c r="J7372" s="10">
        <f>EOMONTH(Data_TABLE[[#This Row],[Date Sold]],0)</f>
        <v>42277</v>
      </c>
    </row>
    <row r="7373" spans="2:10" x14ac:dyDescent="0.25">
      <c r="B7373" s="1" t="s">
        <v>39</v>
      </c>
      <c r="C7373" s="3" t="s">
        <v>55</v>
      </c>
      <c r="D7373" s="2" t="s">
        <v>49</v>
      </c>
      <c r="E7373" s="3" t="s">
        <v>43</v>
      </c>
      <c r="F7373" s="3">
        <f t="shared" ca="1" si="228"/>
        <v>4</v>
      </c>
      <c r="G7373" s="4">
        <f t="shared" ca="1" si="229"/>
        <v>77</v>
      </c>
      <c r="H7373" s="4">
        <f ca="1">+Data_TABLE[[#This Row],[Qty]]*Data_TABLE[[#This Row],[Unit Price]]</f>
        <v>308</v>
      </c>
      <c r="I7373" s="7">
        <v>42260</v>
      </c>
      <c r="J7373" s="10">
        <f>EOMONTH(Data_TABLE[[#This Row],[Date Sold]],0)</f>
        <v>42277</v>
      </c>
    </row>
    <row r="7374" spans="2:10" x14ac:dyDescent="0.25">
      <c r="B7374" s="1" t="s">
        <v>39</v>
      </c>
      <c r="C7374" s="3" t="s">
        <v>55</v>
      </c>
      <c r="D7374" s="2" t="s">
        <v>49</v>
      </c>
      <c r="E7374" s="3" t="s">
        <v>43</v>
      </c>
      <c r="F7374" s="3">
        <f t="shared" ca="1" si="228"/>
        <v>3</v>
      </c>
      <c r="G7374" s="4">
        <f t="shared" ca="1" si="229"/>
        <v>126</v>
      </c>
      <c r="H7374" s="4">
        <f ca="1">+Data_TABLE[[#This Row],[Qty]]*Data_TABLE[[#This Row],[Unit Price]]</f>
        <v>378</v>
      </c>
      <c r="I7374" s="7">
        <v>42260</v>
      </c>
      <c r="J7374" s="10">
        <f>EOMONTH(Data_TABLE[[#This Row],[Date Sold]],0)</f>
        <v>42277</v>
      </c>
    </row>
    <row r="7375" spans="2:10" x14ac:dyDescent="0.25">
      <c r="B7375" s="1" t="s">
        <v>39</v>
      </c>
      <c r="C7375" s="3" t="s">
        <v>56</v>
      </c>
      <c r="D7375" s="2" t="s">
        <v>50</v>
      </c>
      <c r="E7375" s="3" t="s">
        <v>44</v>
      </c>
      <c r="F7375" s="3">
        <f t="shared" ca="1" si="228"/>
        <v>5</v>
      </c>
      <c r="G7375" s="4">
        <f t="shared" ca="1" si="229"/>
        <v>84</v>
      </c>
      <c r="H7375" s="4">
        <f ca="1">+Data_TABLE[[#This Row],[Qty]]*Data_TABLE[[#This Row],[Unit Price]]</f>
        <v>420</v>
      </c>
      <c r="I7375" s="7">
        <v>42260</v>
      </c>
      <c r="J7375" s="10">
        <f>EOMONTH(Data_TABLE[[#This Row],[Date Sold]],0)</f>
        <v>42277</v>
      </c>
    </row>
    <row r="7376" spans="2:10" x14ac:dyDescent="0.25">
      <c r="B7376" s="1" t="s">
        <v>39</v>
      </c>
      <c r="C7376" s="3" t="s">
        <v>54</v>
      </c>
      <c r="D7376" s="2" t="s">
        <v>48</v>
      </c>
      <c r="E7376" s="3" t="s">
        <v>42</v>
      </c>
      <c r="F7376" s="3">
        <f t="shared" ca="1" si="228"/>
        <v>1</v>
      </c>
      <c r="G7376" s="4">
        <f t="shared" ca="1" si="229"/>
        <v>122</v>
      </c>
      <c r="H7376" s="4">
        <f ca="1">+Data_TABLE[[#This Row],[Qty]]*Data_TABLE[[#This Row],[Unit Price]]</f>
        <v>122</v>
      </c>
      <c r="I7376" s="7">
        <v>42260</v>
      </c>
      <c r="J7376" s="10">
        <f>EOMONTH(Data_TABLE[[#This Row],[Date Sold]],0)</f>
        <v>42277</v>
      </c>
    </row>
    <row r="7377" spans="2:10" x14ac:dyDescent="0.25">
      <c r="B7377" s="1" t="s">
        <v>39</v>
      </c>
      <c r="C7377" s="3" t="s">
        <v>56</v>
      </c>
      <c r="D7377" s="2" t="s">
        <v>50</v>
      </c>
      <c r="E7377" s="3" t="s">
        <v>44</v>
      </c>
      <c r="F7377" s="3">
        <f t="shared" ca="1" si="228"/>
        <v>5</v>
      </c>
      <c r="G7377" s="4">
        <f t="shared" ca="1" si="229"/>
        <v>70</v>
      </c>
      <c r="H7377" s="4">
        <f ca="1">+Data_TABLE[[#This Row],[Qty]]*Data_TABLE[[#This Row],[Unit Price]]</f>
        <v>350</v>
      </c>
      <c r="I7377" s="7">
        <v>42260</v>
      </c>
      <c r="J7377" s="10">
        <f>EOMONTH(Data_TABLE[[#This Row],[Date Sold]],0)</f>
        <v>42277</v>
      </c>
    </row>
    <row r="7378" spans="2:10" x14ac:dyDescent="0.25">
      <c r="B7378" s="1" t="s">
        <v>39</v>
      </c>
      <c r="C7378" s="3" t="s">
        <v>54</v>
      </c>
      <c r="D7378" s="2" t="s">
        <v>48</v>
      </c>
      <c r="E7378" s="3" t="s">
        <v>42</v>
      </c>
      <c r="F7378" s="3">
        <f t="shared" ca="1" si="228"/>
        <v>5</v>
      </c>
      <c r="G7378" s="4">
        <f t="shared" ca="1" si="229"/>
        <v>137</v>
      </c>
      <c r="H7378" s="4">
        <f ca="1">+Data_TABLE[[#This Row],[Qty]]*Data_TABLE[[#This Row],[Unit Price]]</f>
        <v>685</v>
      </c>
      <c r="I7378" s="7">
        <v>42260</v>
      </c>
      <c r="J7378" s="10">
        <f>EOMONTH(Data_TABLE[[#This Row],[Date Sold]],0)</f>
        <v>42277</v>
      </c>
    </row>
    <row r="7379" spans="2:10" x14ac:dyDescent="0.25">
      <c r="B7379" s="1" t="s">
        <v>39</v>
      </c>
      <c r="C7379" s="3" t="s">
        <v>54</v>
      </c>
      <c r="D7379" s="2" t="s">
        <v>48</v>
      </c>
      <c r="E7379" s="3" t="s">
        <v>42</v>
      </c>
      <c r="F7379" s="3">
        <f t="shared" ca="1" si="228"/>
        <v>5</v>
      </c>
      <c r="G7379" s="4">
        <f t="shared" ca="1" si="229"/>
        <v>186</v>
      </c>
      <c r="H7379" s="4">
        <f ca="1">+Data_TABLE[[#This Row],[Qty]]*Data_TABLE[[#This Row],[Unit Price]]</f>
        <v>930</v>
      </c>
      <c r="I7379" s="7">
        <v>42260</v>
      </c>
      <c r="J7379" s="10">
        <f>EOMONTH(Data_TABLE[[#This Row],[Date Sold]],0)</f>
        <v>42277</v>
      </c>
    </row>
    <row r="7380" spans="2:10" x14ac:dyDescent="0.25">
      <c r="B7380" s="1" t="s">
        <v>39</v>
      </c>
      <c r="C7380" s="3" t="s">
        <v>54</v>
      </c>
      <c r="D7380" s="2" t="s">
        <v>48</v>
      </c>
      <c r="E7380" s="3" t="s">
        <v>42</v>
      </c>
      <c r="F7380" s="3">
        <f t="shared" ca="1" si="228"/>
        <v>2</v>
      </c>
      <c r="G7380" s="4">
        <f t="shared" ca="1" si="229"/>
        <v>67</v>
      </c>
      <c r="H7380" s="4">
        <f ca="1">+Data_TABLE[[#This Row],[Qty]]*Data_TABLE[[#This Row],[Unit Price]]</f>
        <v>134</v>
      </c>
      <c r="I7380" s="7">
        <v>42260</v>
      </c>
      <c r="J7380" s="10">
        <f>EOMONTH(Data_TABLE[[#This Row],[Date Sold]],0)</f>
        <v>42277</v>
      </c>
    </row>
    <row r="7381" spans="2:10" x14ac:dyDescent="0.25">
      <c r="B7381" s="1" t="s">
        <v>39</v>
      </c>
      <c r="C7381" s="3" t="s">
        <v>55</v>
      </c>
      <c r="D7381" s="2" t="s">
        <v>51</v>
      </c>
      <c r="E7381" s="3" t="s">
        <v>45</v>
      </c>
      <c r="F7381" s="3">
        <f t="shared" ca="1" si="228"/>
        <v>1</v>
      </c>
      <c r="G7381" s="4">
        <f t="shared" ca="1" si="229"/>
        <v>120</v>
      </c>
      <c r="H7381" s="4">
        <f ca="1">+Data_TABLE[[#This Row],[Qty]]*Data_TABLE[[#This Row],[Unit Price]]</f>
        <v>120</v>
      </c>
      <c r="I7381" s="7">
        <v>42260</v>
      </c>
      <c r="J7381" s="10">
        <f>EOMONTH(Data_TABLE[[#This Row],[Date Sold]],0)</f>
        <v>42277</v>
      </c>
    </row>
    <row r="7382" spans="2:10" x14ac:dyDescent="0.25">
      <c r="B7382" s="1" t="s">
        <v>39</v>
      </c>
      <c r="C7382" s="3" t="s">
        <v>55</v>
      </c>
      <c r="D7382" s="2" t="s">
        <v>49</v>
      </c>
      <c r="E7382" s="3" t="s">
        <v>43</v>
      </c>
      <c r="F7382" s="3">
        <f t="shared" ca="1" si="228"/>
        <v>1</v>
      </c>
      <c r="G7382" s="4">
        <f t="shared" ca="1" si="229"/>
        <v>106</v>
      </c>
      <c r="H7382" s="4">
        <f ca="1">+Data_TABLE[[#This Row],[Qty]]*Data_TABLE[[#This Row],[Unit Price]]</f>
        <v>106</v>
      </c>
      <c r="I7382" s="7">
        <v>42260</v>
      </c>
      <c r="J7382" s="10">
        <f>EOMONTH(Data_TABLE[[#This Row],[Date Sold]],0)</f>
        <v>42277</v>
      </c>
    </row>
    <row r="7383" spans="2:10" x14ac:dyDescent="0.25">
      <c r="B7383" s="1" t="s">
        <v>39</v>
      </c>
      <c r="C7383" s="3" t="s">
        <v>56</v>
      </c>
      <c r="D7383" s="2" t="s">
        <v>52</v>
      </c>
      <c r="E7383" s="3" t="s">
        <v>46</v>
      </c>
      <c r="F7383" s="3">
        <f t="shared" ca="1" si="228"/>
        <v>2</v>
      </c>
      <c r="G7383" s="4">
        <f t="shared" ca="1" si="229"/>
        <v>191</v>
      </c>
      <c r="H7383" s="4">
        <f ca="1">+Data_TABLE[[#This Row],[Qty]]*Data_TABLE[[#This Row],[Unit Price]]</f>
        <v>382</v>
      </c>
      <c r="I7383" s="7">
        <v>42260</v>
      </c>
      <c r="J7383" s="10">
        <f>EOMONTH(Data_TABLE[[#This Row],[Date Sold]],0)</f>
        <v>42277</v>
      </c>
    </row>
    <row r="7384" spans="2:10" x14ac:dyDescent="0.25">
      <c r="B7384" s="1" t="s">
        <v>39</v>
      </c>
      <c r="C7384" s="3" t="s">
        <v>56</v>
      </c>
      <c r="D7384" s="2" t="s">
        <v>50</v>
      </c>
      <c r="E7384" s="3" t="s">
        <v>44</v>
      </c>
      <c r="F7384" s="3">
        <f t="shared" ca="1" si="228"/>
        <v>2</v>
      </c>
      <c r="G7384" s="4">
        <f t="shared" ca="1" si="229"/>
        <v>177</v>
      </c>
      <c r="H7384" s="4">
        <f ca="1">+Data_TABLE[[#This Row],[Qty]]*Data_TABLE[[#This Row],[Unit Price]]</f>
        <v>354</v>
      </c>
      <c r="I7384" s="7">
        <v>42260</v>
      </c>
      <c r="J7384" s="10">
        <f>EOMONTH(Data_TABLE[[#This Row],[Date Sold]],0)</f>
        <v>42277</v>
      </c>
    </row>
    <row r="7385" spans="2:10" x14ac:dyDescent="0.25">
      <c r="B7385" s="1" t="s">
        <v>39</v>
      </c>
      <c r="C7385" s="3" t="s">
        <v>56</v>
      </c>
      <c r="D7385" s="2" t="s">
        <v>50</v>
      </c>
      <c r="E7385" s="3" t="s">
        <v>44</v>
      </c>
      <c r="F7385" s="3">
        <f t="shared" ca="1" si="228"/>
        <v>1</v>
      </c>
      <c r="G7385" s="4">
        <f t="shared" ca="1" si="229"/>
        <v>128</v>
      </c>
      <c r="H7385" s="4">
        <f ca="1">+Data_TABLE[[#This Row],[Qty]]*Data_TABLE[[#This Row],[Unit Price]]</f>
        <v>128</v>
      </c>
      <c r="I7385" s="7">
        <v>42260</v>
      </c>
      <c r="J7385" s="10">
        <f>EOMONTH(Data_TABLE[[#This Row],[Date Sold]],0)</f>
        <v>42277</v>
      </c>
    </row>
    <row r="7386" spans="2:10" x14ac:dyDescent="0.25">
      <c r="B7386" s="1" t="s">
        <v>39</v>
      </c>
      <c r="C7386" s="3" t="s">
        <v>56</v>
      </c>
      <c r="D7386" s="2" t="s">
        <v>50</v>
      </c>
      <c r="E7386" s="3" t="s">
        <v>44</v>
      </c>
      <c r="F7386" s="3">
        <f t="shared" ca="1" si="228"/>
        <v>4</v>
      </c>
      <c r="G7386" s="4">
        <f t="shared" ca="1" si="229"/>
        <v>190</v>
      </c>
      <c r="H7386" s="4">
        <f ca="1">+Data_TABLE[[#This Row],[Qty]]*Data_TABLE[[#This Row],[Unit Price]]</f>
        <v>760</v>
      </c>
      <c r="I7386" s="7">
        <v>42260</v>
      </c>
      <c r="J7386" s="10">
        <f>EOMONTH(Data_TABLE[[#This Row],[Date Sold]],0)</f>
        <v>42277</v>
      </c>
    </row>
    <row r="7387" spans="2:10" x14ac:dyDescent="0.25">
      <c r="B7387" s="1" t="s">
        <v>39</v>
      </c>
      <c r="C7387" s="3" t="s">
        <v>54</v>
      </c>
      <c r="D7387" s="2" t="s">
        <v>48</v>
      </c>
      <c r="E7387" s="3" t="s">
        <v>42</v>
      </c>
      <c r="F7387" s="3">
        <f t="shared" ca="1" si="228"/>
        <v>4</v>
      </c>
      <c r="G7387" s="4">
        <f t="shared" ca="1" si="229"/>
        <v>133</v>
      </c>
      <c r="H7387" s="4">
        <f ca="1">+Data_TABLE[[#This Row],[Qty]]*Data_TABLE[[#This Row],[Unit Price]]</f>
        <v>532</v>
      </c>
      <c r="I7387" s="7">
        <v>42260</v>
      </c>
      <c r="J7387" s="10">
        <f>EOMONTH(Data_TABLE[[#This Row],[Date Sold]],0)</f>
        <v>42277</v>
      </c>
    </row>
    <row r="7388" spans="2:10" x14ac:dyDescent="0.25">
      <c r="B7388" s="1" t="s">
        <v>39</v>
      </c>
      <c r="C7388" s="3" t="s">
        <v>56</v>
      </c>
      <c r="D7388" s="2" t="s">
        <v>50</v>
      </c>
      <c r="E7388" s="3" t="s">
        <v>44</v>
      </c>
      <c r="F7388" s="3">
        <f t="shared" ca="1" si="228"/>
        <v>4</v>
      </c>
      <c r="G7388" s="4">
        <f t="shared" ca="1" si="229"/>
        <v>148</v>
      </c>
      <c r="H7388" s="4">
        <f ca="1">+Data_TABLE[[#This Row],[Qty]]*Data_TABLE[[#This Row],[Unit Price]]</f>
        <v>592</v>
      </c>
      <c r="I7388" s="7">
        <v>42260</v>
      </c>
      <c r="J7388" s="10">
        <f>EOMONTH(Data_TABLE[[#This Row],[Date Sold]],0)</f>
        <v>42277</v>
      </c>
    </row>
    <row r="7389" spans="2:10" x14ac:dyDescent="0.25">
      <c r="B7389" s="1" t="s">
        <v>39</v>
      </c>
      <c r="C7389" s="3" t="s">
        <v>56</v>
      </c>
      <c r="D7389" s="2" t="s">
        <v>50</v>
      </c>
      <c r="E7389" s="3" t="s">
        <v>44</v>
      </c>
      <c r="F7389" s="3">
        <f t="shared" ca="1" si="228"/>
        <v>3</v>
      </c>
      <c r="G7389" s="4">
        <f t="shared" ca="1" si="229"/>
        <v>121</v>
      </c>
      <c r="H7389" s="4">
        <f ca="1">+Data_TABLE[[#This Row],[Qty]]*Data_TABLE[[#This Row],[Unit Price]]</f>
        <v>363</v>
      </c>
      <c r="I7389" s="7">
        <v>42260</v>
      </c>
      <c r="J7389" s="10">
        <f>EOMONTH(Data_TABLE[[#This Row],[Date Sold]],0)</f>
        <v>42277</v>
      </c>
    </row>
    <row r="7390" spans="2:10" x14ac:dyDescent="0.25">
      <c r="B7390" s="1" t="s">
        <v>39</v>
      </c>
      <c r="C7390" s="3" t="s">
        <v>56</v>
      </c>
      <c r="D7390" s="2" t="s">
        <v>50</v>
      </c>
      <c r="E7390" s="3" t="s">
        <v>44</v>
      </c>
      <c r="F7390" s="3">
        <f t="shared" ca="1" si="228"/>
        <v>5</v>
      </c>
      <c r="G7390" s="4">
        <f t="shared" ca="1" si="229"/>
        <v>86</v>
      </c>
      <c r="H7390" s="4">
        <f ca="1">+Data_TABLE[[#This Row],[Qty]]*Data_TABLE[[#This Row],[Unit Price]]</f>
        <v>430</v>
      </c>
      <c r="I7390" s="7">
        <v>42260</v>
      </c>
      <c r="J7390" s="10">
        <f>EOMONTH(Data_TABLE[[#This Row],[Date Sold]],0)</f>
        <v>42277</v>
      </c>
    </row>
    <row r="7391" spans="2:10" x14ac:dyDescent="0.25">
      <c r="B7391" s="1" t="s">
        <v>39</v>
      </c>
      <c r="C7391" s="3" t="s">
        <v>56</v>
      </c>
      <c r="D7391" s="2" t="s">
        <v>52</v>
      </c>
      <c r="E7391" s="3" t="s">
        <v>46</v>
      </c>
      <c r="F7391" s="3">
        <f t="shared" ca="1" si="228"/>
        <v>2</v>
      </c>
      <c r="G7391" s="4">
        <f t="shared" ca="1" si="229"/>
        <v>131</v>
      </c>
      <c r="H7391" s="4">
        <f ca="1">+Data_TABLE[[#This Row],[Qty]]*Data_TABLE[[#This Row],[Unit Price]]</f>
        <v>262</v>
      </c>
      <c r="I7391" s="7">
        <v>42260</v>
      </c>
      <c r="J7391" s="10">
        <f>EOMONTH(Data_TABLE[[#This Row],[Date Sold]],0)</f>
        <v>42277</v>
      </c>
    </row>
    <row r="7392" spans="2:10" x14ac:dyDescent="0.25">
      <c r="B7392" s="1" t="s">
        <v>39</v>
      </c>
      <c r="C7392" s="3" t="s">
        <v>54</v>
      </c>
      <c r="D7392" s="2" t="s">
        <v>48</v>
      </c>
      <c r="E7392" s="3" t="s">
        <v>42</v>
      </c>
      <c r="F7392" s="3">
        <f t="shared" ca="1" si="228"/>
        <v>2</v>
      </c>
      <c r="G7392" s="4">
        <f t="shared" ca="1" si="229"/>
        <v>67</v>
      </c>
      <c r="H7392" s="4">
        <f ca="1">+Data_TABLE[[#This Row],[Qty]]*Data_TABLE[[#This Row],[Unit Price]]</f>
        <v>134</v>
      </c>
      <c r="I7392" s="7">
        <v>42260</v>
      </c>
      <c r="J7392" s="10">
        <f>EOMONTH(Data_TABLE[[#This Row],[Date Sold]],0)</f>
        <v>42277</v>
      </c>
    </row>
    <row r="7393" spans="2:10" x14ac:dyDescent="0.25">
      <c r="B7393" s="1" t="s">
        <v>39</v>
      </c>
      <c r="C7393" s="3" t="s">
        <v>55</v>
      </c>
      <c r="D7393" s="2" t="s">
        <v>49</v>
      </c>
      <c r="E7393" s="3" t="s">
        <v>43</v>
      </c>
      <c r="F7393" s="3">
        <f t="shared" ca="1" si="228"/>
        <v>2</v>
      </c>
      <c r="G7393" s="4">
        <f t="shared" ca="1" si="229"/>
        <v>197</v>
      </c>
      <c r="H7393" s="4">
        <f ca="1">+Data_TABLE[[#This Row],[Qty]]*Data_TABLE[[#This Row],[Unit Price]]</f>
        <v>394</v>
      </c>
      <c r="I7393" s="7">
        <v>42260</v>
      </c>
      <c r="J7393" s="10">
        <f>EOMONTH(Data_TABLE[[#This Row],[Date Sold]],0)</f>
        <v>42277</v>
      </c>
    </row>
    <row r="7394" spans="2:10" x14ac:dyDescent="0.25">
      <c r="B7394" s="1" t="s">
        <v>39</v>
      </c>
      <c r="C7394" s="3" t="s">
        <v>55</v>
      </c>
      <c r="D7394" s="2" t="s">
        <v>51</v>
      </c>
      <c r="E7394" s="3" t="s">
        <v>45</v>
      </c>
      <c r="F7394" s="3">
        <f t="shared" ca="1" si="228"/>
        <v>4</v>
      </c>
      <c r="G7394" s="4">
        <f t="shared" ca="1" si="229"/>
        <v>105</v>
      </c>
      <c r="H7394" s="4">
        <f ca="1">+Data_TABLE[[#This Row],[Qty]]*Data_TABLE[[#This Row],[Unit Price]]</f>
        <v>420</v>
      </c>
      <c r="I7394" s="7">
        <v>42260</v>
      </c>
      <c r="J7394" s="10">
        <f>EOMONTH(Data_TABLE[[#This Row],[Date Sold]],0)</f>
        <v>42277</v>
      </c>
    </row>
    <row r="7395" spans="2:10" x14ac:dyDescent="0.25">
      <c r="B7395" s="1" t="s">
        <v>39</v>
      </c>
      <c r="C7395" s="3" t="s">
        <v>55</v>
      </c>
      <c r="D7395" s="2" t="s">
        <v>49</v>
      </c>
      <c r="E7395" s="3" t="s">
        <v>43</v>
      </c>
      <c r="F7395" s="3">
        <f t="shared" ca="1" si="228"/>
        <v>5</v>
      </c>
      <c r="G7395" s="4">
        <f t="shared" ca="1" si="229"/>
        <v>61</v>
      </c>
      <c r="H7395" s="4">
        <f ca="1">+Data_TABLE[[#This Row],[Qty]]*Data_TABLE[[#This Row],[Unit Price]]</f>
        <v>305</v>
      </c>
      <c r="I7395" s="7">
        <v>42260</v>
      </c>
      <c r="J7395" s="10">
        <f>EOMONTH(Data_TABLE[[#This Row],[Date Sold]],0)</f>
        <v>42277</v>
      </c>
    </row>
    <row r="7396" spans="2:10" x14ac:dyDescent="0.25">
      <c r="B7396" s="1" t="s">
        <v>39</v>
      </c>
      <c r="C7396" s="3" t="s">
        <v>54</v>
      </c>
      <c r="D7396" s="2" t="s">
        <v>48</v>
      </c>
      <c r="E7396" s="3" t="s">
        <v>42</v>
      </c>
      <c r="F7396" s="3">
        <f t="shared" ca="1" si="228"/>
        <v>2</v>
      </c>
      <c r="G7396" s="4">
        <f t="shared" ca="1" si="229"/>
        <v>130</v>
      </c>
      <c r="H7396" s="4">
        <f ca="1">+Data_TABLE[[#This Row],[Qty]]*Data_TABLE[[#This Row],[Unit Price]]</f>
        <v>260</v>
      </c>
      <c r="I7396" s="7">
        <v>42260</v>
      </c>
      <c r="J7396" s="10">
        <f>EOMONTH(Data_TABLE[[#This Row],[Date Sold]],0)</f>
        <v>42277</v>
      </c>
    </row>
    <row r="7397" spans="2:10" x14ac:dyDescent="0.25">
      <c r="B7397" s="1" t="s">
        <v>39</v>
      </c>
      <c r="C7397" s="3" t="s">
        <v>55</v>
      </c>
      <c r="D7397" s="2" t="s">
        <v>51</v>
      </c>
      <c r="E7397" s="3" t="s">
        <v>45</v>
      </c>
      <c r="F7397" s="3">
        <f t="shared" ca="1" si="228"/>
        <v>5</v>
      </c>
      <c r="G7397" s="4">
        <f t="shared" ca="1" si="229"/>
        <v>182</v>
      </c>
      <c r="H7397" s="4">
        <f ca="1">+Data_TABLE[[#This Row],[Qty]]*Data_TABLE[[#This Row],[Unit Price]]</f>
        <v>910</v>
      </c>
      <c r="I7397" s="7">
        <v>42260</v>
      </c>
      <c r="J7397" s="10">
        <f>EOMONTH(Data_TABLE[[#This Row],[Date Sold]],0)</f>
        <v>42277</v>
      </c>
    </row>
    <row r="7398" spans="2:10" x14ac:dyDescent="0.25">
      <c r="B7398" s="1" t="s">
        <v>39</v>
      </c>
      <c r="C7398" s="3" t="s">
        <v>54</v>
      </c>
      <c r="D7398" s="2" t="s">
        <v>48</v>
      </c>
      <c r="E7398" s="3" t="s">
        <v>42</v>
      </c>
      <c r="F7398" s="3">
        <f t="shared" ca="1" si="228"/>
        <v>4</v>
      </c>
      <c r="G7398" s="4">
        <f t="shared" ca="1" si="229"/>
        <v>166</v>
      </c>
      <c r="H7398" s="4">
        <f ca="1">+Data_TABLE[[#This Row],[Qty]]*Data_TABLE[[#This Row],[Unit Price]]</f>
        <v>664</v>
      </c>
      <c r="I7398" s="7">
        <v>42260</v>
      </c>
      <c r="J7398" s="10">
        <f>EOMONTH(Data_TABLE[[#This Row],[Date Sold]],0)</f>
        <v>42277</v>
      </c>
    </row>
    <row r="7399" spans="2:10" x14ac:dyDescent="0.25">
      <c r="B7399" s="1" t="s">
        <v>39</v>
      </c>
      <c r="C7399" s="3" t="s">
        <v>56</v>
      </c>
      <c r="D7399" s="2" t="s">
        <v>50</v>
      </c>
      <c r="E7399" s="3" t="s">
        <v>44</v>
      </c>
      <c r="F7399" s="3">
        <f t="shared" ca="1" si="228"/>
        <v>2</v>
      </c>
      <c r="G7399" s="4">
        <f t="shared" ca="1" si="229"/>
        <v>143</v>
      </c>
      <c r="H7399" s="4">
        <f ca="1">+Data_TABLE[[#This Row],[Qty]]*Data_TABLE[[#This Row],[Unit Price]]</f>
        <v>286</v>
      </c>
      <c r="I7399" s="7">
        <v>42260</v>
      </c>
      <c r="J7399" s="10">
        <f>EOMONTH(Data_TABLE[[#This Row],[Date Sold]],0)</f>
        <v>42277</v>
      </c>
    </row>
    <row r="7400" spans="2:10" x14ac:dyDescent="0.25">
      <c r="B7400" s="1" t="s">
        <v>39</v>
      </c>
      <c r="C7400" s="3" t="s">
        <v>55</v>
      </c>
      <c r="D7400" s="2" t="s">
        <v>51</v>
      </c>
      <c r="E7400" s="3" t="s">
        <v>45</v>
      </c>
      <c r="F7400" s="3">
        <f t="shared" ca="1" si="228"/>
        <v>4</v>
      </c>
      <c r="G7400" s="4">
        <f t="shared" ca="1" si="229"/>
        <v>81</v>
      </c>
      <c r="H7400" s="4">
        <f ca="1">+Data_TABLE[[#This Row],[Qty]]*Data_TABLE[[#This Row],[Unit Price]]</f>
        <v>324</v>
      </c>
      <c r="I7400" s="7">
        <v>42260</v>
      </c>
      <c r="J7400" s="10">
        <f>EOMONTH(Data_TABLE[[#This Row],[Date Sold]],0)</f>
        <v>42277</v>
      </c>
    </row>
    <row r="7401" spans="2:10" x14ac:dyDescent="0.25">
      <c r="B7401" s="1" t="s">
        <v>39</v>
      </c>
      <c r="C7401" s="3" t="s">
        <v>56</v>
      </c>
      <c r="D7401" s="2" t="s">
        <v>52</v>
      </c>
      <c r="E7401" s="3" t="s">
        <v>46</v>
      </c>
      <c r="F7401" s="3">
        <f t="shared" ca="1" si="228"/>
        <v>5</v>
      </c>
      <c r="G7401" s="4">
        <f t="shared" ca="1" si="229"/>
        <v>169</v>
      </c>
      <c r="H7401" s="4">
        <f ca="1">+Data_TABLE[[#This Row],[Qty]]*Data_TABLE[[#This Row],[Unit Price]]</f>
        <v>845</v>
      </c>
      <c r="I7401" s="7">
        <v>42260</v>
      </c>
      <c r="J7401" s="10">
        <f>EOMONTH(Data_TABLE[[#This Row],[Date Sold]],0)</f>
        <v>42277</v>
      </c>
    </row>
    <row r="7402" spans="2:10" x14ac:dyDescent="0.25">
      <c r="B7402" s="1" t="s">
        <v>39</v>
      </c>
      <c r="C7402" s="3" t="s">
        <v>56</v>
      </c>
      <c r="D7402" s="2" t="s">
        <v>50</v>
      </c>
      <c r="E7402" s="3" t="s">
        <v>44</v>
      </c>
      <c r="F7402" s="3">
        <f t="shared" ca="1" si="228"/>
        <v>4</v>
      </c>
      <c r="G7402" s="4">
        <f t="shared" ca="1" si="229"/>
        <v>164</v>
      </c>
      <c r="H7402" s="4">
        <f ca="1">+Data_TABLE[[#This Row],[Qty]]*Data_TABLE[[#This Row],[Unit Price]]</f>
        <v>656</v>
      </c>
      <c r="I7402" s="7">
        <v>42260</v>
      </c>
      <c r="J7402" s="10">
        <f>EOMONTH(Data_TABLE[[#This Row],[Date Sold]],0)</f>
        <v>42277</v>
      </c>
    </row>
    <row r="7403" spans="2:10" x14ac:dyDescent="0.25">
      <c r="B7403" s="1" t="s">
        <v>39</v>
      </c>
      <c r="C7403" s="3" t="s">
        <v>55</v>
      </c>
      <c r="D7403" s="2" t="s">
        <v>51</v>
      </c>
      <c r="E7403" s="3" t="s">
        <v>45</v>
      </c>
      <c r="F7403" s="3">
        <f t="shared" ca="1" si="228"/>
        <v>1</v>
      </c>
      <c r="G7403" s="4">
        <f t="shared" ca="1" si="229"/>
        <v>120</v>
      </c>
      <c r="H7403" s="4">
        <f ca="1">+Data_TABLE[[#This Row],[Qty]]*Data_TABLE[[#This Row],[Unit Price]]</f>
        <v>120</v>
      </c>
      <c r="I7403" s="7">
        <v>42261</v>
      </c>
      <c r="J7403" s="10">
        <f>EOMONTH(Data_TABLE[[#This Row],[Date Sold]],0)</f>
        <v>42277</v>
      </c>
    </row>
    <row r="7404" spans="2:10" x14ac:dyDescent="0.25">
      <c r="B7404" s="1" t="s">
        <v>39</v>
      </c>
      <c r="C7404" s="3" t="s">
        <v>56</v>
      </c>
      <c r="D7404" s="2" t="s">
        <v>50</v>
      </c>
      <c r="E7404" s="3" t="s">
        <v>44</v>
      </c>
      <c r="F7404" s="3">
        <f t="shared" ca="1" si="228"/>
        <v>5</v>
      </c>
      <c r="G7404" s="4">
        <f t="shared" ca="1" si="229"/>
        <v>82</v>
      </c>
      <c r="H7404" s="4">
        <f ca="1">+Data_TABLE[[#This Row],[Qty]]*Data_TABLE[[#This Row],[Unit Price]]</f>
        <v>410</v>
      </c>
      <c r="I7404" s="7">
        <v>42261</v>
      </c>
      <c r="J7404" s="10">
        <f>EOMONTH(Data_TABLE[[#This Row],[Date Sold]],0)</f>
        <v>42277</v>
      </c>
    </row>
    <row r="7405" spans="2:10" x14ac:dyDescent="0.25">
      <c r="B7405" s="1" t="s">
        <v>39</v>
      </c>
      <c r="C7405" s="3" t="s">
        <v>56</v>
      </c>
      <c r="D7405" s="2" t="s">
        <v>50</v>
      </c>
      <c r="E7405" s="3" t="s">
        <v>44</v>
      </c>
      <c r="F7405" s="3">
        <f t="shared" ca="1" si="228"/>
        <v>4</v>
      </c>
      <c r="G7405" s="4">
        <f t="shared" ca="1" si="229"/>
        <v>180</v>
      </c>
      <c r="H7405" s="4">
        <f ca="1">+Data_TABLE[[#This Row],[Qty]]*Data_TABLE[[#This Row],[Unit Price]]</f>
        <v>720</v>
      </c>
      <c r="I7405" s="7">
        <v>42261</v>
      </c>
      <c r="J7405" s="10">
        <f>EOMONTH(Data_TABLE[[#This Row],[Date Sold]],0)</f>
        <v>42277</v>
      </c>
    </row>
    <row r="7406" spans="2:10" x14ac:dyDescent="0.25">
      <c r="B7406" s="1" t="s">
        <v>39</v>
      </c>
      <c r="C7406" s="3" t="s">
        <v>56</v>
      </c>
      <c r="D7406" s="2" t="s">
        <v>52</v>
      </c>
      <c r="E7406" s="3" t="s">
        <v>46</v>
      </c>
      <c r="F7406" s="3">
        <f t="shared" ca="1" si="228"/>
        <v>4</v>
      </c>
      <c r="G7406" s="4">
        <f t="shared" ca="1" si="229"/>
        <v>129</v>
      </c>
      <c r="H7406" s="4">
        <f ca="1">+Data_TABLE[[#This Row],[Qty]]*Data_TABLE[[#This Row],[Unit Price]]</f>
        <v>516</v>
      </c>
      <c r="I7406" s="7">
        <v>42261</v>
      </c>
      <c r="J7406" s="10">
        <f>EOMONTH(Data_TABLE[[#This Row],[Date Sold]],0)</f>
        <v>42277</v>
      </c>
    </row>
    <row r="7407" spans="2:10" x14ac:dyDescent="0.25">
      <c r="B7407" s="1" t="s">
        <v>39</v>
      </c>
      <c r="C7407" s="3" t="s">
        <v>55</v>
      </c>
      <c r="D7407" s="2" t="s">
        <v>49</v>
      </c>
      <c r="E7407" s="3" t="s">
        <v>43</v>
      </c>
      <c r="F7407" s="3">
        <f t="shared" ca="1" si="228"/>
        <v>1</v>
      </c>
      <c r="G7407" s="4">
        <f t="shared" ca="1" si="229"/>
        <v>91</v>
      </c>
      <c r="H7407" s="4">
        <f ca="1">+Data_TABLE[[#This Row],[Qty]]*Data_TABLE[[#This Row],[Unit Price]]</f>
        <v>91</v>
      </c>
      <c r="I7407" s="7">
        <v>42261</v>
      </c>
      <c r="J7407" s="10">
        <f>EOMONTH(Data_TABLE[[#This Row],[Date Sold]],0)</f>
        <v>42277</v>
      </c>
    </row>
    <row r="7408" spans="2:10" x14ac:dyDescent="0.25">
      <c r="B7408" s="1" t="s">
        <v>39</v>
      </c>
      <c r="C7408" s="3" t="s">
        <v>55</v>
      </c>
      <c r="D7408" s="2" t="s">
        <v>51</v>
      </c>
      <c r="E7408" s="3" t="s">
        <v>45</v>
      </c>
      <c r="F7408" s="3">
        <f t="shared" ca="1" si="228"/>
        <v>3</v>
      </c>
      <c r="G7408" s="4">
        <f t="shared" ca="1" si="229"/>
        <v>96</v>
      </c>
      <c r="H7408" s="4">
        <f ca="1">+Data_TABLE[[#This Row],[Qty]]*Data_TABLE[[#This Row],[Unit Price]]</f>
        <v>288</v>
      </c>
      <c r="I7408" s="7">
        <v>42261</v>
      </c>
      <c r="J7408" s="10">
        <f>EOMONTH(Data_TABLE[[#This Row],[Date Sold]],0)</f>
        <v>42277</v>
      </c>
    </row>
    <row r="7409" spans="2:10" x14ac:dyDescent="0.25">
      <c r="B7409" s="1" t="s">
        <v>39</v>
      </c>
      <c r="C7409" s="3" t="s">
        <v>56</v>
      </c>
      <c r="D7409" s="2" t="s">
        <v>50</v>
      </c>
      <c r="E7409" s="3" t="s">
        <v>44</v>
      </c>
      <c r="F7409" s="3">
        <f t="shared" ref="F7409:F7472" ca="1" si="230">RANDBETWEEN(1,5)</f>
        <v>3</v>
      </c>
      <c r="G7409" s="4">
        <f t="shared" ref="G7409:G7472" ca="1" si="231">RANDBETWEEN(60,200)</f>
        <v>126</v>
      </c>
      <c r="H7409" s="4">
        <f ca="1">+Data_TABLE[[#This Row],[Qty]]*Data_TABLE[[#This Row],[Unit Price]]</f>
        <v>378</v>
      </c>
      <c r="I7409" s="7">
        <v>42261</v>
      </c>
      <c r="J7409" s="10">
        <f>EOMONTH(Data_TABLE[[#This Row],[Date Sold]],0)</f>
        <v>42277</v>
      </c>
    </row>
    <row r="7410" spans="2:10" x14ac:dyDescent="0.25">
      <c r="B7410" s="1" t="s">
        <v>39</v>
      </c>
      <c r="C7410" s="3" t="s">
        <v>55</v>
      </c>
      <c r="D7410" s="2" t="s">
        <v>51</v>
      </c>
      <c r="E7410" s="3" t="s">
        <v>45</v>
      </c>
      <c r="F7410" s="3">
        <f t="shared" ca="1" si="230"/>
        <v>2</v>
      </c>
      <c r="G7410" s="4">
        <f t="shared" ca="1" si="231"/>
        <v>175</v>
      </c>
      <c r="H7410" s="4">
        <f ca="1">+Data_TABLE[[#This Row],[Qty]]*Data_TABLE[[#This Row],[Unit Price]]</f>
        <v>350</v>
      </c>
      <c r="I7410" s="7">
        <v>42261</v>
      </c>
      <c r="J7410" s="10">
        <f>EOMONTH(Data_TABLE[[#This Row],[Date Sold]],0)</f>
        <v>42277</v>
      </c>
    </row>
    <row r="7411" spans="2:10" x14ac:dyDescent="0.25">
      <c r="B7411" s="1" t="s">
        <v>39</v>
      </c>
      <c r="C7411" s="3" t="s">
        <v>56</v>
      </c>
      <c r="D7411" s="2" t="s">
        <v>50</v>
      </c>
      <c r="E7411" s="3" t="s">
        <v>44</v>
      </c>
      <c r="F7411" s="3">
        <f t="shared" ca="1" si="230"/>
        <v>5</v>
      </c>
      <c r="G7411" s="4">
        <f t="shared" ca="1" si="231"/>
        <v>126</v>
      </c>
      <c r="H7411" s="4">
        <f ca="1">+Data_TABLE[[#This Row],[Qty]]*Data_TABLE[[#This Row],[Unit Price]]</f>
        <v>630</v>
      </c>
      <c r="I7411" s="7">
        <v>42261</v>
      </c>
      <c r="J7411" s="10">
        <f>EOMONTH(Data_TABLE[[#This Row],[Date Sold]],0)</f>
        <v>42277</v>
      </c>
    </row>
    <row r="7412" spans="2:10" x14ac:dyDescent="0.25">
      <c r="B7412" s="1" t="s">
        <v>39</v>
      </c>
      <c r="C7412" s="3" t="s">
        <v>55</v>
      </c>
      <c r="D7412" s="2" t="s">
        <v>49</v>
      </c>
      <c r="E7412" s="3" t="s">
        <v>43</v>
      </c>
      <c r="F7412" s="3">
        <f t="shared" ca="1" si="230"/>
        <v>5</v>
      </c>
      <c r="G7412" s="4">
        <f t="shared" ca="1" si="231"/>
        <v>75</v>
      </c>
      <c r="H7412" s="4">
        <f ca="1">+Data_TABLE[[#This Row],[Qty]]*Data_TABLE[[#This Row],[Unit Price]]</f>
        <v>375</v>
      </c>
      <c r="I7412" s="7">
        <v>42261</v>
      </c>
      <c r="J7412" s="10">
        <f>EOMONTH(Data_TABLE[[#This Row],[Date Sold]],0)</f>
        <v>42277</v>
      </c>
    </row>
    <row r="7413" spans="2:10" x14ac:dyDescent="0.25">
      <c r="B7413" s="1" t="s">
        <v>39</v>
      </c>
      <c r="C7413" s="3" t="s">
        <v>55</v>
      </c>
      <c r="D7413" s="2" t="s">
        <v>49</v>
      </c>
      <c r="E7413" s="3" t="s">
        <v>43</v>
      </c>
      <c r="F7413" s="3">
        <f t="shared" ca="1" si="230"/>
        <v>2</v>
      </c>
      <c r="G7413" s="4">
        <f t="shared" ca="1" si="231"/>
        <v>166</v>
      </c>
      <c r="H7413" s="4">
        <f ca="1">+Data_TABLE[[#This Row],[Qty]]*Data_TABLE[[#This Row],[Unit Price]]</f>
        <v>332</v>
      </c>
      <c r="I7413" s="7">
        <v>42261</v>
      </c>
      <c r="J7413" s="10">
        <f>EOMONTH(Data_TABLE[[#This Row],[Date Sold]],0)</f>
        <v>42277</v>
      </c>
    </row>
    <row r="7414" spans="2:10" x14ac:dyDescent="0.25">
      <c r="B7414" s="1" t="s">
        <v>39</v>
      </c>
      <c r="C7414" s="3" t="s">
        <v>56</v>
      </c>
      <c r="D7414" s="2" t="s">
        <v>52</v>
      </c>
      <c r="E7414" s="3" t="s">
        <v>46</v>
      </c>
      <c r="F7414" s="3">
        <f t="shared" ca="1" si="230"/>
        <v>1</v>
      </c>
      <c r="G7414" s="4">
        <f t="shared" ca="1" si="231"/>
        <v>106</v>
      </c>
      <c r="H7414" s="4">
        <f ca="1">+Data_TABLE[[#This Row],[Qty]]*Data_TABLE[[#This Row],[Unit Price]]</f>
        <v>106</v>
      </c>
      <c r="I7414" s="7">
        <v>42261</v>
      </c>
      <c r="J7414" s="10">
        <f>EOMONTH(Data_TABLE[[#This Row],[Date Sold]],0)</f>
        <v>42277</v>
      </c>
    </row>
    <row r="7415" spans="2:10" x14ac:dyDescent="0.25">
      <c r="B7415" s="1" t="s">
        <v>39</v>
      </c>
      <c r="C7415" s="3" t="s">
        <v>55</v>
      </c>
      <c r="D7415" s="2" t="s">
        <v>51</v>
      </c>
      <c r="E7415" s="3" t="s">
        <v>45</v>
      </c>
      <c r="F7415" s="3">
        <f t="shared" ca="1" si="230"/>
        <v>4</v>
      </c>
      <c r="G7415" s="4">
        <f t="shared" ca="1" si="231"/>
        <v>110</v>
      </c>
      <c r="H7415" s="4">
        <f ca="1">+Data_TABLE[[#This Row],[Qty]]*Data_TABLE[[#This Row],[Unit Price]]</f>
        <v>440</v>
      </c>
      <c r="I7415" s="7">
        <v>42261</v>
      </c>
      <c r="J7415" s="10">
        <f>EOMONTH(Data_TABLE[[#This Row],[Date Sold]],0)</f>
        <v>42277</v>
      </c>
    </row>
    <row r="7416" spans="2:10" x14ac:dyDescent="0.25">
      <c r="B7416" s="1" t="s">
        <v>39</v>
      </c>
      <c r="C7416" s="3" t="s">
        <v>56</v>
      </c>
      <c r="D7416" s="2" t="s">
        <v>52</v>
      </c>
      <c r="E7416" s="3" t="s">
        <v>46</v>
      </c>
      <c r="F7416" s="3">
        <f t="shared" ca="1" si="230"/>
        <v>5</v>
      </c>
      <c r="G7416" s="4">
        <f t="shared" ca="1" si="231"/>
        <v>121</v>
      </c>
      <c r="H7416" s="4">
        <f ca="1">+Data_TABLE[[#This Row],[Qty]]*Data_TABLE[[#This Row],[Unit Price]]</f>
        <v>605</v>
      </c>
      <c r="I7416" s="7">
        <v>42261</v>
      </c>
      <c r="J7416" s="10">
        <f>EOMONTH(Data_TABLE[[#This Row],[Date Sold]],0)</f>
        <v>42277</v>
      </c>
    </row>
    <row r="7417" spans="2:10" x14ac:dyDescent="0.25">
      <c r="B7417" s="1" t="s">
        <v>39</v>
      </c>
      <c r="C7417" s="3" t="s">
        <v>56</v>
      </c>
      <c r="D7417" s="2" t="s">
        <v>52</v>
      </c>
      <c r="E7417" s="3" t="s">
        <v>46</v>
      </c>
      <c r="F7417" s="3">
        <f t="shared" ca="1" si="230"/>
        <v>5</v>
      </c>
      <c r="G7417" s="4">
        <f t="shared" ca="1" si="231"/>
        <v>66</v>
      </c>
      <c r="H7417" s="4">
        <f ca="1">+Data_TABLE[[#This Row],[Qty]]*Data_TABLE[[#This Row],[Unit Price]]</f>
        <v>330</v>
      </c>
      <c r="I7417" s="7">
        <v>42261</v>
      </c>
      <c r="J7417" s="10">
        <f>EOMONTH(Data_TABLE[[#This Row],[Date Sold]],0)</f>
        <v>42277</v>
      </c>
    </row>
    <row r="7418" spans="2:10" x14ac:dyDescent="0.25">
      <c r="B7418" s="1" t="s">
        <v>39</v>
      </c>
      <c r="C7418" s="3" t="s">
        <v>56</v>
      </c>
      <c r="D7418" s="2" t="s">
        <v>52</v>
      </c>
      <c r="E7418" s="3" t="s">
        <v>46</v>
      </c>
      <c r="F7418" s="3">
        <f t="shared" ca="1" si="230"/>
        <v>5</v>
      </c>
      <c r="G7418" s="4">
        <f t="shared" ca="1" si="231"/>
        <v>143</v>
      </c>
      <c r="H7418" s="4">
        <f ca="1">+Data_TABLE[[#This Row],[Qty]]*Data_TABLE[[#This Row],[Unit Price]]</f>
        <v>715</v>
      </c>
      <c r="I7418" s="7">
        <v>42261</v>
      </c>
      <c r="J7418" s="10">
        <f>EOMONTH(Data_TABLE[[#This Row],[Date Sold]],0)</f>
        <v>42277</v>
      </c>
    </row>
    <row r="7419" spans="2:10" x14ac:dyDescent="0.25">
      <c r="B7419" s="1" t="s">
        <v>39</v>
      </c>
      <c r="C7419" s="3" t="s">
        <v>54</v>
      </c>
      <c r="D7419" s="2" t="s">
        <v>48</v>
      </c>
      <c r="E7419" s="3" t="s">
        <v>42</v>
      </c>
      <c r="F7419" s="3">
        <f t="shared" ca="1" si="230"/>
        <v>2</v>
      </c>
      <c r="G7419" s="4">
        <f t="shared" ca="1" si="231"/>
        <v>162</v>
      </c>
      <c r="H7419" s="4">
        <f ca="1">+Data_TABLE[[#This Row],[Qty]]*Data_TABLE[[#This Row],[Unit Price]]</f>
        <v>324</v>
      </c>
      <c r="I7419" s="7">
        <v>42261</v>
      </c>
      <c r="J7419" s="10">
        <f>EOMONTH(Data_TABLE[[#This Row],[Date Sold]],0)</f>
        <v>42277</v>
      </c>
    </row>
    <row r="7420" spans="2:10" x14ac:dyDescent="0.25">
      <c r="B7420" s="1" t="s">
        <v>39</v>
      </c>
      <c r="C7420" s="3" t="s">
        <v>56</v>
      </c>
      <c r="D7420" s="2" t="s">
        <v>52</v>
      </c>
      <c r="E7420" s="3" t="s">
        <v>46</v>
      </c>
      <c r="F7420" s="3">
        <f t="shared" ca="1" si="230"/>
        <v>5</v>
      </c>
      <c r="G7420" s="4">
        <f t="shared" ca="1" si="231"/>
        <v>93</v>
      </c>
      <c r="H7420" s="4">
        <f ca="1">+Data_TABLE[[#This Row],[Qty]]*Data_TABLE[[#This Row],[Unit Price]]</f>
        <v>465</v>
      </c>
      <c r="I7420" s="7">
        <v>42261</v>
      </c>
      <c r="J7420" s="10">
        <f>EOMONTH(Data_TABLE[[#This Row],[Date Sold]],0)</f>
        <v>42277</v>
      </c>
    </row>
    <row r="7421" spans="2:10" x14ac:dyDescent="0.25">
      <c r="B7421" s="1" t="s">
        <v>39</v>
      </c>
      <c r="C7421" s="3" t="s">
        <v>56</v>
      </c>
      <c r="D7421" s="2" t="s">
        <v>50</v>
      </c>
      <c r="E7421" s="3" t="s">
        <v>44</v>
      </c>
      <c r="F7421" s="3">
        <f t="shared" ca="1" si="230"/>
        <v>2</v>
      </c>
      <c r="G7421" s="4">
        <f t="shared" ca="1" si="231"/>
        <v>142</v>
      </c>
      <c r="H7421" s="4">
        <f ca="1">+Data_TABLE[[#This Row],[Qty]]*Data_TABLE[[#This Row],[Unit Price]]</f>
        <v>284</v>
      </c>
      <c r="I7421" s="7">
        <v>42261</v>
      </c>
      <c r="J7421" s="10">
        <f>EOMONTH(Data_TABLE[[#This Row],[Date Sold]],0)</f>
        <v>42277</v>
      </c>
    </row>
    <row r="7422" spans="2:10" x14ac:dyDescent="0.25">
      <c r="B7422" s="1" t="s">
        <v>39</v>
      </c>
      <c r="C7422" s="3" t="s">
        <v>55</v>
      </c>
      <c r="D7422" s="2" t="s">
        <v>51</v>
      </c>
      <c r="E7422" s="3" t="s">
        <v>45</v>
      </c>
      <c r="F7422" s="3">
        <f t="shared" ca="1" si="230"/>
        <v>4</v>
      </c>
      <c r="G7422" s="4">
        <f t="shared" ca="1" si="231"/>
        <v>139</v>
      </c>
      <c r="H7422" s="4">
        <f ca="1">+Data_TABLE[[#This Row],[Qty]]*Data_TABLE[[#This Row],[Unit Price]]</f>
        <v>556</v>
      </c>
      <c r="I7422" s="7">
        <v>42261</v>
      </c>
      <c r="J7422" s="10">
        <f>EOMONTH(Data_TABLE[[#This Row],[Date Sold]],0)</f>
        <v>42277</v>
      </c>
    </row>
    <row r="7423" spans="2:10" x14ac:dyDescent="0.25">
      <c r="B7423" s="1" t="s">
        <v>39</v>
      </c>
      <c r="C7423" s="3" t="s">
        <v>56</v>
      </c>
      <c r="D7423" s="2" t="s">
        <v>50</v>
      </c>
      <c r="E7423" s="3" t="s">
        <v>44</v>
      </c>
      <c r="F7423" s="3">
        <f t="shared" ca="1" si="230"/>
        <v>5</v>
      </c>
      <c r="G7423" s="4">
        <f t="shared" ca="1" si="231"/>
        <v>126</v>
      </c>
      <c r="H7423" s="4">
        <f ca="1">+Data_TABLE[[#This Row],[Qty]]*Data_TABLE[[#This Row],[Unit Price]]</f>
        <v>630</v>
      </c>
      <c r="I7423" s="7">
        <v>42261</v>
      </c>
      <c r="J7423" s="10">
        <f>EOMONTH(Data_TABLE[[#This Row],[Date Sold]],0)</f>
        <v>42277</v>
      </c>
    </row>
    <row r="7424" spans="2:10" x14ac:dyDescent="0.25">
      <c r="B7424" s="1" t="s">
        <v>39</v>
      </c>
      <c r="C7424" s="3" t="s">
        <v>55</v>
      </c>
      <c r="D7424" s="2" t="s">
        <v>49</v>
      </c>
      <c r="E7424" s="3" t="s">
        <v>43</v>
      </c>
      <c r="F7424" s="3">
        <f t="shared" ca="1" si="230"/>
        <v>4</v>
      </c>
      <c r="G7424" s="4">
        <f t="shared" ca="1" si="231"/>
        <v>161</v>
      </c>
      <c r="H7424" s="4">
        <f ca="1">+Data_TABLE[[#This Row],[Qty]]*Data_TABLE[[#This Row],[Unit Price]]</f>
        <v>644</v>
      </c>
      <c r="I7424" s="7">
        <v>42261</v>
      </c>
      <c r="J7424" s="10">
        <f>EOMONTH(Data_TABLE[[#This Row],[Date Sold]],0)</f>
        <v>42277</v>
      </c>
    </row>
    <row r="7425" spans="2:10" x14ac:dyDescent="0.25">
      <c r="B7425" s="1" t="s">
        <v>39</v>
      </c>
      <c r="C7425" s="3" t="s">
        <v>56</v>
      </c>
      <c r="D7425" s="2" t="s">
        <v>50</v>
      </c>
      <c r="E7425" s="3" t="s">
        <v>44</v>
      </c>
      <c r="F7425" s="3">
        <f t="shared" ca="1" si="230"/>
        <v>2</v>
      </c>
      <c r="G7425" s="4">
        <f t="shared" ca="1" si="231"/>
        <v>160</v>
      </c>
      <c r="H7425" s="4">
        <f ca="1">+Data_TABLE[[#This Row],[Qty]]*Data_TABLE[[#This Row],[Unit Price]]</f>
        <v>320</v>
      </c>
      <c r="I7425" s="7">
        <v>42261</v>
      </c>
      <c r="J7425" s="10">
        <f>EOMONTH(Data_TABLE[[#This Row],[Date Sold]],0)</f>
        <v>42277</v>
      </c>
    </row>
    <row r="7426" spans="2:10" x14ac:dyDescent="0.25">
      <c r="B7426" s="1" t="s">
        <v>39</v>
      </c>
      <c r="C7426" s="3" t="s">
        <v>54</v>
      </c>
      <c r="D7426" s="2" t="s">
        <v>48</v>
      </c>
      <c r="E7426" s="3" t="s">
        <v>42</v>
      </c>
      <c r="F7426" s="3">
        <f t="shared" ca="1" si="230"/>
        <v>3</v>
      </c>
      <c r="G7426" s="4">
        <f t="shared" ca="1" si="231"/>
        <v>170</v>
      </c>
      <c r="H7426" s="4">
        <f ca="1">+Data_TABLE[[#This Row],[Qty]]*Data_TABLE[[#This Row],[Unit Price]]</f>
        <v>510</v>
      </c>
      <c r="I7426" s="7">
        <v>42261</v>
      </c>
      <c r="J7426" s="10">
        <f>EOMONTH(Data_TABLE[[#This Row],[Date Sold]],0)</f>
        <v>42277</v>
      </c>
    </row>
    <row r="7427" spans="2:10" x14ac:dyDescent="0.25">
      <c r="B7427" s="1" t="s">
        <v>39</v>
      </c>
      <c r="C7427" s="3" t="s">
        <v>55</v>
      </c>
      <c r="D7427" s="2" t="s">
        <v>51</v>
      </c>
      <c r="E7427" s="3" t="s">
        <v>45</v>
      </c>
      <c r="F7427" s="3">
        <f t="shared" ca="1" si="230"/>
        <v>3</v>
      </c>
      <c r="G7427" s="4">
        <f t="shared" ca="1" si="231"/>
        <v>151</v>
      </c>
      <c r="H7427" s="4">
        <f ca="1">+Data_TABLE[[#This Row],[Qty]]*Data_TABLE[[#This Row],[Unit Price]]</f>
        <v>453</v>
      </c>
      <c r="I7427" s="7">
        <v>42261</v>
      </c>
      <c r="J7427" s="10">
        <f>EOMONTH(Data_TABLE[[#This Row],[Date Sold]],0)</f>
        <v>42277</v>
      </c>
    </row>
    <row r="7428" spans="2:10" x14ac:dyDescent="0.25">
      <c r="B7428" s="1" t="s">
        <v>39</v>
      </c>
      <c r="C7428" s="3" t="s">
        <v>55</v>
      </c>
      <c r="D7428" s="2" t="s">
        <v>51</v>
      </c>
      <c r="E7428" s="3" t="s">
        <v>45</v>
      </c>
      <c r="F7428" s="3">
        <f t="shared" ca="1" si="230"/>
        <v>5</v>
      </c>
      <c r="G7428" s="4">
        <f t="shared" ca="1" si="231"/>
        <v>163</v>
      </c>
      <c r="H7428" s="4">
        <f ca="1">+Data_TABLE[[#This Row],[Qty]]*Data_TABLE[[#This Row],[Unit Price]]</f>
        <v>815</v>
      </c>
      <c r="I7428" s="7">
        <v>42261</v>
      </c>
      <c r="J7428" s="10">
        <f>EOMONTH(Data_TABLE[[#This Row],[Date Sold]],0)</f>
        <v>42277</v>
      </c>
    </row>
    <row r="7429" spans="2:10" x14ac:dyDescent="0.25">
      <c r="B7429" s="1" t="s">
        <v>39</v>
      </c>
      <c r="C7429" s="3" t="s">
        <v>56</v>
      </c>
      <c r="D7429" s="2" t="s">
        <v>52</v>
      </c>
      <c r="E7429" s="3" t="s">
        <v>46</v>
      </c>
      <c r="F7429" s="3">
        <f t="shared" ca="1" si="230"/>
        <v>5</v>
      </c>
      <c r="G7429" s="4">
        <f t="shared" ca="1" si="231"/>
        <v>131</v>
      </c>
      <c r="H7429" s="4">
        <f ca="1">+Data_TABLE[[#This Row],[Qty]]*Data_TABLE[[#This Row],[Unit Price]]</f>
        <v>655</v>
      </c>
      <c r="I7429" s="7">
        <v>42261</v>
      </c>
      <c r="J7429" s="10">
        <f>EOMONTH(Data_TABLE[[#This Row],[Date Sold]],0)</f>
        <v>42277</v>
      </c>
    </row>
    <row r="7430" spans="2:10" x14ac:dyDescent="0.25">
      <c r="B7430" s="1" t="s">
        <v>39</v>
      </c>
      <c r="C7430" s="3" t="s">
        <v>54</v>
      </c>
      <c r="D7430" s="2" t="s">
        <v>48</v>
      </c>
      <c r="E7430" s="3" t="s">
        <v>42</v>
      </c>
      <c r="F7430" s="3">
        <f t="shared" ca="1" si="230"/>
        <v>5</v>
      </c>
      <c r="G7430" s="4">
        <f t="shared" ca="1" si="231"/>
        <v>185</v>
      </c>
      <c r="H7430" s="4">
        <f ca="1">+Data_TABLE[[#This Row],[Qty]]*Data_TABLE[[#This Row],[Unit Price]]</f>
        <v>925</v>
      </c>
      <c r="I7430" s="7">
        <v>42261</v>
      </c>
      <c r="J7430" s="10">
        <f>EOMONTH(Data_TABLE[[#This Row],[Date Sold]],0)</f>
        <v>42277</v>
      </c>
    </row>
    <row r="7431" spans="2:10" x14ac:dyDescent="0.25">
      <c r="B7431" s="1" t="s">
        <v>39</v>
      </c>
      <c r="C7431" s="3" t="s">
        <v>54</v>
      </c>
      <c r="D7431" s="2" t="s">
        <v>48</v>
      </c>
      <c r="E7431" s="3" t="s">
        <v>42</v>
      </c>
      <c r="F7431" s="3">
        <f t="shared" ca="1" si="230"/>
        <v>3</v>
      </c>
      <c r="G7431" s="4">
        <f t="shared" ca="1" si="231"/>
        <v>156</v>
      </c>
      <c r="H7431" s="4">
        <f ca="1">+Data_TABLE[[#This Row],[Qty]]*Data_TABLE[[#This Row],[Unit Price]]</f>
        <v>468</v>
      </c>
      <c r="I7431" s="7">
        <v>42261</v>
      </c>
      <c r="J7431" s="10">
        <f>EOMONTH(Data_TABLE[[#This Row],[Date Sold]],0)</f>
        <v>42277</v>
      </c>
    </row>
    <row r="7432" spans="2:10" x14ac:dyDescent="0.25">
      <c r="B7432" s="1" t="s">
        <v>39</v>
      </c>
      <c r="C7432" s="3" t="s">
        <v>56</v>
      </c>
      <c r="D7432" s="2" t="s">
        <v>50</v>
      </c>
      <c r="E7432" s="3" t="s">
        <v>44</v>
      </c>
      <c r="F7432" s="3">
        <f t="shared" ca="1" si="230"/>
        <v>4</v>
      </c>
      <c r="G7432" s="4">
        <f t="shared" ca="1" si="231"/>
        <v>84</v>
      </c>
      <c r="H7432" s="4">
        <f ca="1">+Data_TABLE[[#This Row],[Qty]]*Data_TABLE[[#This Row],[Unit Price]]</f>
        <v>336</v>
      </c>
      <c r="I7432" s="7">
        <v>42261</v>
      </c>
      <c r="J7432" s="10">
        <f>EOMONTH(Data_TABLE[[#This Row],[Date Sold]],0)</f>
        <v>42277</v>
      </c>
    </row>
    <row r="7433" spans="2:10" x14ac:dyDescent="0.25">
      <c r="B7433" s="1" t="s">
        <v>39</v>
      </c>
      <c r="C7433" s="3" t="s">
        <v>54</v>
      </c>
      <c r="D7433" s="2" t="s">
        <v>48</v>
      </c>
      <c r="E7433" s="3" t="s">
        <v>42</v>
      </c>
      <c r="F7433" s="3">
        <f t="shared" ca="1" si="230"/>
        <v>2</v>
      </c>
      <c r="G7433" s="4">
        <f t="shared" ca="1" si="231"/>
        <v>121</v>
      </c>
      <c r="H7433" s="4">
        <f ca="1">+Data_TABLE[[#This Row],[Qty]]*Data_TABLE[[#This Row],[Unit Price]]</f>
        <v>242</v>
      </c>
      <c r="I7433" s="7">
        <v>42261</v>
      </c>
      <c r="J7433" s="10">
        <f>EOMONTH(Data_TABLE[[#This Row],[Date Sold]],0)</f>
        <v>42277</v>
      </c>
    </row>
    <row r="7434" spans="2:10" x14ac:dyDescent="0.25">
      <c r="B7434" s="1" t="s">
        <v>39</v>
      </c>
      <c r="C7434" s="3" t="s">
        <v>56</v>
      </c>
      <c r="D7434" s="2" t="s">
        <v>52</v>
      </c>
      <c r="E7434" s="3" t="s">
        <v>46</v>
      </c>
      <c r="F7434" s="3">
        <f t="shared" ca="1" si="230"/>
        <v>4</v>
      </c>
      <c r="G7434" s="4">
        <f t="shared" ca="1" si="231"/>
        <v>104</v>
      </c>
      <c r="H7434" s="4">
        <f ca="1">+Data_TABLE[[#This Row],[Qty]]*Data_TABLE[[#This Row],[Unit Price]]</f>
        <v>416</v>
      </c>
      <c r="I7434" s="7">
        <v>42261</v>
      </c>
      <c r="J7434" s="10">
        <f>EOMONTH(Data_TABLE[[#This Row],[Date Sold]],0)</f>
        <v>42277</v>
      </c>
    </row>
    <row r="7435" spans="2:10" x14ac:dyDescent="0.25">
      <c r="B7435" s="1" t="s">
        <v>39</v>
      </c>
      <c r="C7435" s="3" t="s">
        <v>56</v>
      </c>
      <c r="D7435" s="2" t="s">
        <v>50</v>
      </c>
      <c r="E7435" s="3" t="s">
        <v>44</v>
      </c>
      <c r="F7435" s="3">
        <f t="shared" ca="1" si="230"/>
        <v>1</v>
      </c>
      <c r="G7435" s="4">
        <f t="shared" ca="1" si="231"/>
        <v>110</v>
      </c>
      <c r="H7435" s="4">
        <f ca="1">+Data_TABLE[[#This Row],[Qty]]*Data_TABLE[[#This Row],[Unit Price]]</f>
        <v>110</v>
      </c>
      <c r="I7435" s="7">
        <v>42261</v>
      </c>
      <c r="J7435" s="10">
        <f>EOMONTH(Data_TABLE[[#This Row],[Date Sold]],0)</f>
        <v>42277</v>
      </c>
    </row>
    <row r="7436" spans="2:10" x14ac:dyDescent="0.25">
      <c r="B7436" s="1" t="s">
        <v>39</v>
      </c>
      <c r="C7436" s="3" t="s">
        <v>56</v>
      </c>
      <c r="D7436" s="2" t="s">
        <v>52</v>
      </c>
      <c r="E7436" s="3" t="s">
        <v>46</v>
      </c>
      <c r="F7436" s="3">
        <f t="shared" ca="1" si="230"/>
        <v>3</v>
      </c>
      <c r="G7436" s="4">
        <f t="shared" ca="1" si="231"/>
        <v>79</v>
      </c>
      <c r="H7436" s="4">
        <f ca="1">+Data_TABLE[[#This Row],[Qty]]*Data_TABLE[[#This Row],[Unit Price]]</f>
        <v>237</v>
      </c>
      <c r="I7436" s="7">
        <v>42261</v>
      </c>
      <c r="J7436" s="10">
        <f>EOMONTH(Data_TABLE[[#This Row],[Date Sold]],0)</f>
        <v>42277</v>
      </c>
    </row>
    <row r="7437" spans="2:10" x14ac:dyDescent="0.25">
      <c r="B7437" s="1" t="s">
        <v>39</v>
      </c>
      <c r="C7437" s="3" t="s">
        <v>55</v>
      </c>
      <c r="D7437" s="2" t="s">
        <v>51</v>
      </c>
      <c r="E7437" s="3" t="s">
        <v>45</v>
      </c>
      <c r="F7437" s="3">
        <f t="shared" ca="1" si="230"/>
        <v>1</v>
      </c>
      <c r="G7437" s="4">
        <f t="shared" ca="1" si="231"/>
        <v>188</v>
      </c>
      <c r="H7437" s="4">
        <f ca="1">+Data_TABLE[[#This Row],[Qty]]*Data_TABLE[[#This Row],[Unit Price]]</f>
        <v>188</v>
      </c>
      <c r="I7437" s="7">
        <v>42261</v>
      </c>
      <c r="J7437" s="10">
        <f>EOMONTH(Data_TABLE[[#This Row],[Date Sold]],0)</f>
        <v>42277</v>
      </c>
    </row>
    <row r="7438" spans="2:10" x14ac:dyDescent="0.25">
      <c r="B7438" s="1" t="s">
        <v>39</v>
      </c>
      <c r="C7438" s="3" t="s">
        <v>54</v>
      </c>
      <c r="D7438" s="2" t="s">
        <v>48</v>
      </c>
      <c r="E7438" s="3" t="s">
        <v>42</v>
      </c>
      <c r="F7438" s="3">
        <f t="shared" ca="1" si="230"/>
        <v>5</v>
      </c>
      <c r="G7438" s="4">
        <f t="shared" ca="1" si="231"/>
        <v>177</v>
      </c>
      <c r="H7438" s="4">
        <f ca="1">+Data_TABLE[[#This Row],[Qty]]*Data_TABLE[[#This Row],[Unit Price]]</f>
        <v>885</v>
      </c>
      <c r="I7438" s="7">
        <v>42261</v>
      </c>
      <c r="J7438" s="10">
        <f>EOMONTH(Data_TABLE[[#This Row],[Date Sold]],0)</f>
        <v>42277</v>
      </c>
    </row>
    <row r="7439" spans="2:10" x14ac:dyDescent="0.25">
      <c r="B7439" s="1" t="s">
        <v>39</v>
      </c>
      <c r="C7439" s="3" t="s">
        <v>54</v>
      </c>
      <c r="D7439" s="2" t="s">
        <v>48</v>
      </c>
      <c r="E7439" s="3" t="s">
        <v>42</v>
      </c>
      <c r="F7439" s="3">
        <f t="shared" ca="1" si="230"/>
        <v>1</v>
      </c>
      <c r="G7439" s="4">
        <f t="shared" ca="1" si="231"/>
        <v>79</v>
      </c>
      <c r="H7439" s="4">
        <f ca="1">+Data_TABLE[[#This Row],[Qty]]*Data_TABLE[[#This Row],[Unit Price]]</f>
        <v>79</v>
      </c>
      <c r="I7439" s="7">
        <v>42261</v>
      </c>
      <c r="J7439" s="10">
        <f>EOMONTH(Data_TABLE[[#This Row],[Date Sold]],0)</f>
        <v>42277</v>
      </c>
    </row>
    <row r="7440" spans="2:10" x14ac:dyDescent="0.25">
      <c r="B7440" s="1" t="s">
        <v>39</v>
      </c>
      <c r="C7440" s="3" t="s">
        <v>56</v>
      </c>
      <c r="D7440" s="2" t="s">
        <v>52</v>
      </c>
      <c r="E7440" s="3" t="s">
        <v>46</v>
      </c>
      <c r="F7440" s="3">
        <f t="shared" ca="1" si="230"/>
        <v>2</v>
      </c>
      <c r="G7440" s="4">
        <f t="shared" ca="1" si="231"/>
        <v>193</v>
      </c>
      <c r="H7440" s="4">
        <f ca="1">+Data_TABLE[[#This Row],[Qty]]*Data_TABLE[[#This Row],[Unit Price]]</f>
        <v>386</v>
      </c>
      <c r="I7440" s="7">
        <v>42261</v>
      </c>
      <c r="J7440" s="10">
        <f>EOMONTH(Data_TABLE[[#This Row],[Date Sold]],0)</f>
        <v>42277</v>
      </c>
    </row>
    <row r="7441" spans="2:10" x14ac:dyDescent="0.25">
      <c r="B7441" s="1" t="s">
        <v>39</v>
      </c>
      <c r="C7441" s="3" t="s">
        <v>56</v>
      </c>
      <c r="D7441" s="2" t="s">
        <v>52</v>
      </c>
      <c r="E7441" s="3" t="s">
        <v>46</v>
      </c>
      <c r="F7441" s="3">
        <f t="shared" ca="1" si="230"/>
        <v>2</v>
      </c>
      <c r="G7441" s="4">
        <f t="shared" ca="1" si="231"/>
        <v>82</v>
      </c>
      <c r="H7441" s="4">
        <f ca="1">+Data_TABLE[[#This Row],[Qty]]*Data_TABLE[[#This Row],[Unit Price]]</f>
        <v>164</v>
      </c>
      <c r="I7441" s="7">
        <v>42261</v>
      </c>
      <c r="J7441" s="10">
        <f>EOMONTH(Data_TABLE[[#This Row],[Date Sold]],0)</f>
        <v>42277</v>
      </c>
    </row>
    <row r="7442" spans="2:10" x14ac:dyDescent="0.25">
      <c r="B7442" s="1" t="s">
        <v>39</v>
      </c>
      <c r="C7442" s="3" t="s">
        <v>54</v>
      </c>
      <c r="D7442" s="2" t="s">
        <v>48</v>
      </c>
      <c r="E7442" s="3" t="s">
        <v>42</v>
      </c>
      <c r="F7442" s="3">
        <f t="shared" ca="1" si="230"/>
        <v>3</v>
      </c>
      <c r="G7442" s="4">
        <f t="shared" ca="1" si="231"/>
        <v>134</v>
      </c>
      <c r="H7442" s="4">
        <f ca="1">+Data_TABLE[[#This Row],[Qty]]*Data_TABLE[[#This Row],[Unit Price]]</f>
        <v>402</v>
      </c>
      <c r="I7442" s="7">
        <v>42261</v>
      </c>
      <c r="J7442" s="10">
        <f>EOMONTH(Data_TABLE[[#This Row],[Date Sold]],0)</f>
        <v>42277</v>
      </c>
    </row>
    <row r="7443" spans="2:10" x14ac:dyDescent="0.25">
      <c r="B7443" s="1" t="s">
        <v>39</v>
      </c>
      <c r="C7443" s="3" t="s">
        <v>55</v>
      </c>
      <c r="D7443" s="2" t="s">
        <v>49</v>
      </c>
      <c r="E7443" s="3" t="s">
        <v>43</v>
      </c>
      <c r="F7443" s="3">
        <f t="shared" ca="1" si="230"/>
        <v>5</v>
      </c>
      <c r="G7443" s="4">
        <f t="shared" ca="1" si="231"/>
        <v>192</v>
      </c>
      <c r="H7443" s="4">
        <f ca="1">+Data_TABLE[[#This Row],[Qty]]*Data_TABLE[[#This Row],[Unit Price]]</f>
        <v>960</v>
      </c>
      <c r="I7443" s="7">
        <v>42261</v>
      </c>
      <c r="J7443" s="10">
        <f>EOMONTH(Data_TABLE[[#This Row],[Date Sold]],0)</f>
        <v>42277</v>
      </c>
    </row>
    <row r="7444" spans="2:10" x14ac:dyDescent="0.25">
      <c r="B7444" s="1" t="s">
        <v>39</v>
      </c>
      <c r="C7444" s="3" t="s">
        <v>56</v>
      </c>
      <c r="D7444" s="2" t="s">
        <v>50</v>
      </c>
      <c r="E7444" s="3" t="s">
        <v>44</v>
      </c>
      <c r="F7444" s="3">
        <f t="shared" ca="1" si="230"/>
        <v>1</v>
      </c>
      <c r="G7444" s="4">
        <f t="shared" ca="1" si="231"/>
        <v>127</v>
      </c>
      <c r="H7444" s="4">
        <f ca="1">+Data_TABLE[[#This Row],[Qty]]*Data_TABLE[[#This Row],[Unit Price]]</f>
        <v>127</v>
      </c>
      <c r="I7444" s="7">
        <v>42261</v>
      </c>
      <c r="J7444" s="10">
        <f>EOMONTH(Data_TABLE[[#This Row],[Date Sold]],0)</f>
        <v>42277</v>
      </c>
    </row>
    <row r="7445" spans="2:10" x14ac:dyDescent="0.25">
      <c r="B7445" s="1" t="s">
        <v>39</v>
      </c>
      <c r="C7445" s="3" t="s">
        <v>56</v>
      </c>
      <c r="D7445" s="2" t="s">
        <v>52</v>
      </c>
      <c r="E7445" s="3" t="s">
        <v>46</v>
      </c>
      <c r="F7445" s="3">
        <f t="shared" ca="1" si="230"/>
        <v>2</v>
      </c>
      <c r="G7445" s="4">
        <f t="shared" ca="1" si="231"/>
        <v>145</v>
      </c>
      <c r="H7445" s="4">
        <f ca="1">+Data_TABLE[[#This Row],[Qty]]*Data_TABLE[[#This Row],[Unit Price]]</f>
        <v>290</v>
      </c>
      <c r="I7445" s="7">
        <v>42261</v>
      </c>
      <c r="J7445" s="10">
        <f>EOMONTH(Data_TABLE[[#This Row],[Date Sold]],0)</f>
        <v>42277</v>
      </c>
    </row>
    <row r="7446" spans="2:10" x14ac:dyDescent="0.25">
      <c r="B7446" s="1" t="s">
        <v>39</v>
      </c>
      <c r="C7446" s="3" t="s">
        <v>56</v>
      </c>
      <c r="D7446" s="2" t="s">
        <v>52</v>
      </c>
      <c r="E7446" s="3" t="s">
        <v>46</v>
      </c>
      <c r="F7446" s="3">
        <f t="shared" ca="1" si="230"/>
        <v>1</v>
      </c>
      <c r="G7446" s="4">
        <f t="shared" ca="1" si="231"/>
        <v>82</v>
      </c>
      <c r="H7446" s="4">
        <f ca="1">+Data_TABLE[[#This Row],[Qty]]*Data_TABLE[[#This Row],[Unit Price]]</f>
        <v>82</v>
      </c>
      <c r="I7446" s="7">
        <v>42261</v>
      </c>
      <c r="J7446" s="10">
        <f>EOMONTH(Data_TABLE[[#This Row],[Date Sold]],0)</f>
        <v>42277</v>
      </c>
    </row>
    <row r="7447" spans="2:10" x14ac:dyDescent="0.25">
      <c r="B7447" s="1" t="s">
        <v>39</v>
      </c>
      <c r="C7447" s="3" t="s">
        <v>54</v>
      </c>
      <c r="D7447" s="2" t="s">
        <v>48</v>
      </c>
      <c r="E7447" s="3" t="s">
        <v>42</v>
      </c>
      <c r="F7447" s="3">
        <f t="shared" ca="1" si="230"/>
        <v>5</v>
      </c>
      <c r="G7447" s="4">
        <f t="shared" ca="1" si="231"/>
        <v>88</v>
      </c>
      <c r="H7447" s="4">
        <f ca="1">+Data_TABLE[[#This Row],[Qty]]*Data_TABLE[[#This Row],[Unit Price]]</f>
        <v>440</v>
      </c>
      <c r="I7447" s="7">
        <v>42261</v>
      </c>
      <c r="J7447" s="10">
        <f>EOMONTH(Data_TABLE[[#This Row],[Date Sold]],0)</f>
        <v>42277</v>
      </c>
    </row>
    <row r="7448" spans="2:10" x14ac:dyDescent="0.25">
      <c r="B7448" s="1" t="s">
        <v>39</v>
      </c>
      <c r="C7448" s="3" t="s">
        <v>55</v>
      </c>
      <c r="D7448" s="2" t="s">
        <v>51</v>
      </c>
      <c r="E7448" s="3" t="s">
        <v>45</v>
      </c>
      <c r="F7448" s="3">
        <f t="shared" ca="1" si="230"/>
        <v>3</v>
      </c>
      <c r="G7448" s="4">
        <f t="shared" ca="1" si="231"/>
        <v>177</v>
      </c>
      <c r="H7448" s="4">
        <f ca="1">+Data_TABLE[[#This Row],[Qty]]*Data_TABLE[[#This Row],[Unit Price]]</f>
        <v>531</v>
      </c>
      <c r="I7448" s="7">
        <v>42261</v>
      </c>
      <c r="J7448" s="10">
        <f>EOMONTH(Data_TABLE[[#This Row],[Date Sold]],0)</f>
        <v>42277</v>
      </c>
    </row>
    <row r="7449" spans="2:10" x14ac:dyDescent="0.25">
      <c r="B7449" s="1" t="s">
        <v>39</v>
      </c>
      <c r="C7449" s="3" t="s">
        <v>54</v>
      </c>
      <c r="D7449" s="2" t="s">
        <v>48</v>
      </c>
      <c r="E7449" s="3" t="s">
        <v>42</v>
      </c>
      <c r="F7449" s="3">
        <f t="shared" ca="1" si="230"/>
        <v>2</v>
      </c>
      <c r="G7449" s="4">
        <f t="shared" ca="1" si="231"/>
        <v>184</v>
      </c>
      <c r="H7449" s="4">
        <f ca="1">+Data_TABLE[[#This Row],[Qty]]*Data_TABLE[[#This Row],[Unit Price]]</f>
        <v>368</v>
      </c>
      <c r="I7449" s="7">
        <v>42261</v>
      </c>
      <c r="J7449" s="10">
        <f>EOMONTH(Data_TABLE[[#This Row],[Date Sold]],0)</f>
        <v>42277</v>
      </c>
    </row>
    <row r="7450" spans="2:10" x14ac:dyDescent="0.25">
      <c r="B7450" s="1" t="s">
        <v>39</v>
      </c>
      <c r="C7450" s="3" t="s">
        <v>54</v>
      </c>
      <c r="D7450" s="2" t="s">
        <v>48</v>
      </c>
      <c r="E7450" s="3" t="s">
        <v>42</v>
      </c>
      <c r="F7450" s="3">
        <f t="shared" ca="1" si="230"/>
        <v>2</v>
      </c>
      <c r="G7450" s="4">
        <f t="shared" ca="1" si="231"/>
        <v>176</v>
      </c>
      <c r="H7450" s="4">
        <f ca="1">+Data_TABLE[[#This Row],[Qty]]*Data_TABLE[[#This Row],[Unit Price]]</f>
        <v>352</v>
      </c>
      <c r="I7450" s="7">
        <v>42261</v>
      </c>
      <c r="J7450" s="10">
        <f>EOMONTH(Data_TABLE[[#This Row],[Date Sold]],0)</f>
        <v>42277</v>
      </c>
    </row>
    <row r="7451" spans="2:10" x14ac:dyDescent="0.25">
      <c r="B7451" s="1" t="s">
        <v>39</v>
      </c>
      <c r="C7451" s="3" t="s">
        <v>54</v>
      </c>
      <c r="D7451" s="2" t="s">
        <v>48</v>
      </c>
      <c r="E7451" s="3" t="s">
        <v>42</v>
      </c>
      <c r="F7451" s="3">
        <f t="shared" ca="1" si="230"/>
        <v>5</v>
      </c>
      <c r="G7451" s="4">
        <f t="shared" ca="1" si="231"/>
        <v>155</v>
      </c>
      <c r="H7451" s="4">
        <f ca="1">+Data_TABLE[[#This Row],[Qty]]*Data_TABLE[[#This Row],[Unit Price]]</f>
        <v>775</v>
      </c>
      <c r="I7451" s="7">
        <v>42261</v>
      </c>
      <c r="J7451" s="10">
        <f>EOMONTH(Data_TABLE[[#This Row],[Date Sold]],0)</f>
        <v>42277</v>
      </c>
    </row>
    <row r="7452" spans="2:10" x14ac:dyDescent="0.25">
      <c r="B7452" s="1" t="s">
        <v>39</v>
      </c>
      <c r="C7452" s="3" t="s">
        <v>55</v>
      </c>
      <c r="D7452" s="2" t="s">
        <v>49</v>
      </c>
      <c r="E7452" s="3" t="s">
        <v>43</v>
      </c>
      <c r="F7452" s="3">
        <f t="shared" ca="1" si="230"/>
        <v>4</v>
      </c>
      <c r="G7452" s="4">
        <f t="shared" ca="1" si="231"/>
        <v>64</v>
      </c>
      <c r="H7452" s="4">
        <f ca="1">+Data_TABLE[[#This Row],[Qty]]*Data_TABLE[[#This Row],[Unit Price]]</f>
        <v>256</v>
      </c>
      <c r="I7452" s="7">
        <v>42261</v>
      </c>
      <c r="J7452" s="10">
        <f>EOMONTH(Data_TABLE[[#This Row],[Date Sold]],0)</f>
        <v>42277</v>
      </c>
    </row>
    <row r="7453" spans="2:10" x14ac:dyDescent="0.25">
      <c r="B7453" s="1" t="s">
        <v>39</v>
      </c>
      <c r="C7453" s="3" t="s">
        <v>54</v>
      </c>
      <c r="D7453" s="2" t="s">
        <v>48</v>
      </c>
      <c r="E7453" s="3" t="s">
        <v>42</v>
      </c>
      <c r="F7453" s="3">
        <f t="shared" ca="1" si="230"/>
        <v>4</v>
      </c>
      <c r="G7453" s="4">
        <f t="shared" ca="1" si="231"/>
        <v>101</v>
      </c>
      <c r="H7453" s="4">
        <f ca="1">+Data_TABLE[[#This Row],[Qty]]*Data_TABLE[[#This Row],[Unit Price]]</f>
        <v>404</v>
      </c>
      <c r="I7453" s="7">
        <v>42262</v>
      </c>
      <c r="J7453" s="10">
        <f>EOMONTH(Data_TABLE[[#This Row],[Date Sold]],0)</f>
        <v>42277</v>
      </c>
    </row>
    <row r="7454" spans="2:10" x14ac:dyDescent="0.25">
      <c r="B7454" s="1" t="s">
        <v>39</v>
      </c>
      <c r="C7454" s="3" t="s">
        <v>54</v>
      </c>
      <c r="D7454" s="2" t="s">
        <v>48</v>
      </c>
      <c r="E7454" s="3" t="s">
        <v>42</v>
      </c>
      <c r="F7454" s="3">
        <f t="shared" ca="1" si="230"/>
        <v>3</v>
      </c>
      <c r="G7454" s="4">
        <f t="shared" ca="1" si="231"/>
        <v>153</v>
      </c>
      <c r="H7454" s="4">
        <f ca="1">+Data_TABLE[[#This Row],[Qty]]*Data_TABLE[[#This Row],[Unit Price]]</f>
        <v>459</v>
      </c>
      <c r="I7454" s="7">
        <v>42262</v>
      </c>
      <c r="J7454" s="10">
        <f>EOMONTH(Data_TABLE[[#This Row],[Date Sold]],0)</f>
        <v>42277</v>
      </c>
    </row>
    <row r="7455" spans="2:10" x14ac:dyDescent="0.25">
      <c r="B7455" s="1" t="s">
        <v>39</v>
      </c>
      <c r="C7455" s="3" t="s">
        <v>56</v>
      </c>
      <c r="D7455" s="2" t="s">
        <v>50</v>
      </c>
      <c r="E7455" s="3" t="s">
        <v>44</v>
      </c>
      <c r="F7455" s="3">
        <f t="shared" ca="1" si="230"/>
        <v>2</v>
      </c>
      <c r="G7455" s="4">
        <f t="shared" ca="1" si="231"/>
        <v>81</v>
      </c>
      <c r="H7455" s="4">
        <f ca="1">+Data_TABLE[[#This Row],[Qty]]*Data_TABLE[[#This Row],[Unit Price]]</f>
        <v>162</v>
      </c>
      <c r="I7455" s="7">
        <v>42262</v>
      </c>
      <c r="J7455" s="10">
        <f>EOMONTH(Data_TABLE[[#This Row],[Date Sold]],0)</f>
        <v>42277</v>
      </c>
    </row>
    <row r="7456" spans="2:10" x14ac:dyDescent="0.25">
      <c r="B7456" s="1" t="s">
        <v>39</v>
      </c>
      <c r="C7456" s="3" t="s">
        <v>55</v>
      </c>
      <c r="D7456" s="2" t="s">
        <v>51</v>
      </c>
      <c r="E7456" s="3" t="s">
        <v>45</v>
      </c>
      <c r="F7456" s="3">
        <f t="shared" ca="1" si="230"/>
        <v>5</v>
      </c>
      <c r="G7456" s="4">
        <f t="shared" ca="1" si="231"/>
        <v>77</v>
      </c>
      <c r="H7456" s="4">
        <f ca="1">+Data_TABLE[[#This Row],[Qty]]*Data_TABLE[[#This Row],[Unit Price]]</f>
        <v>385</v>
      </c>
      <c r="I7456" s="7">
        <v>42262</v>
      </c>
      <c r="J7456" s="10">
        <f>EOMONTH(Data_TABLE[[#This Row],[Date Sold]],0)</f>
        <v>42277</v>
      </c>
    </row>
    <row r="7457" spans="2:10" x14ac:dyDescent="0.25">
      <c r="B7457" s="1" t="s">
        <v>39</v>
      </c>
      <c r="C7457" s="3" t="s">
        <v>56</v>
      </c>
      <c r="D7457" s="2" t="s">
        <v>50</v>
      </c>
      <c r="E7457" s="3" t="s">
        <v>44</v>
      </c>
      <c r="F7457" s="3">
        <f t="shared" ca="1" si="230"/>
        <v>4</v>
      </c>
      <c r="G7457" s="4">
        <f t="shared" ca="1" si="231"/>
        <v>107</v>
      </c>
      <c r="H7457" s="4">
        <f ca="1">+Data_TABLE[[#This Row],[Qty]]*Data_TABLE[[#This Row],[Unit Price]]</f>
        <v>428</v>
      </c>
      <c r="I7457" s="7">
        <v>42262</v>
      </c>
      <c r="J7457" s="10">
        <f>EOMONTH(Data_TABLE[[#This Row],[Date Sold]],0)</f>
        <v>42277</v>
      </c>
    </row>
    <row r="7458" spans="2:10" x14ac:dyDescent="0.25">
      <c r="B7458" s="1" t="s">
        <v>39</v>
      </c>
      <c r="C7458" s="3" t="s">
        <v>55</v>
      </c>
      <c r="D7458" s="2" t="s">
        <v>51</v>
      </c>
      <c r="E7458" s="3" t="s">
        <v>45</v>
      </c>
      <c r="F7458" s="3">
        <f t="shared" ca="1" si="230"/>
        <v>2</v>
      </c>
      <c r="G7458" s="4">
        <f t="shared" ca="1" si="231"/>
        <v>172</v>
      </c>
      <c r="H7458" s="4">
        <f ca="1">+Data_TABLE[[#This Row],[Qty]]*Data_TABLE[[#This Row],[Unit Price]]</f>
        <v>344</v>
      </c>
      <c r="I7458" s="7">
        <v>42262</v>
      </c>
      <c r="J7458" s="10">
        <f>EOMONTH(Data_TABLE[[#This Row],[Date Sold]],0)</f>
        <v>42277</v>
      </c>
    </row>
    <row r="7459" spans="2:10" x14ac:dyDescent="0.25">
      <c r="B7459" s="1" t="s">
        <v>39</v>
      </c>
      <c r="C7459" s="3" t="s">
        <v>56</v>
      </c>
      <c r="D7459" s="2" t="s">
        <v>50</v>
      </c>
      <c r="E7459" s="3" t="s">
        <v>44</v>
      </c>
      <c r="F7459" s="3">
        <f t="shared" ca="1" si="230"/>
        <v>5</v>
      </c>
      <c r="G7459" s="4">
        <f t="shared" ca="1" si="231"/>
        <v>89</v>
      </c>
      <c r="H7459" s="4">
        <f ca="1">+Data_TABLE[[#This Row],[Qty]]*Data_TABLE[[#This Row],[Unit Price]]</f>
        <v>445</v>
      </c>
      <c r="I7459" s="7">
        <v>42262</v>
      </c>
      <c r="J7459" s="10">
        <f>EOMONTH(Data_TABLE[[#This Row],[Date Sold]],0)</f>
        <v>42277</v>
      </c>
    </row>
    <row r="7460" spans="2:10" x14ac:dyDescent="0.25">
      <c r="B7460" s="1" t="s">
        <v>39</v>
      </c>
      <c r="C7460" s="3" t="s">
        <v>55</v>
      </c>
      <c r="D7460" s="2" t="s">
        <v>51</v>
      </c>
      <c r="E7460" s="3" t="s">
        <v>45</v>
      </c>
      <c r="F7460" s="3">
        <f t="shared" ca="1" si="230"/>
        <v>2</v>
      </c>
      <c r="G7460" s="4">
        <f t="shared" ca="1" si="231"/>
        <v>152</v>
      </c>
      <c r="H7460" s="4">
        <f ca="1">+Data_TABLE[[#This Row],[Qty]]*Data_TABLE[[#This Row],[Unit Price]]</f>
        <v>304</v>
      </c>
      <c r="I7460" s="7">
        <v>42262</v>
      </c>
      <c r="J7460" s="10">
        <f>EOMONTH(Data_TABLE[[#This Row],[Date Sold]],0)</f>
        <v>42277</v>
      </c>
    </row>
    <row r="7461" spans="2:10" x14ac:dyDescent="0.25">
      <c r="B7461" s="1" t="s">
        <v>39</v>
      </c>
      <c r="C7461" s="3" t="s">
        <v>55</v>
      </c>
      <c r="D7461" s="2" t="s">
        <v>49</v>
      </c>
      <c r="E7461" s="3" t="s">
        <v>43</v>
      </c>
      <c r="F7461" s="3">
        <f t="shared" ca="1" si="230"/>
        <v>1</v>
      </c>
      <c r="G7461" s="4">
        <f t="shared" ca="1" si="231"/>
        <v>155</v>
      </c>
      <c r="H7461" s="4">
        <f ca="1">+Data_TABLE[[#This Row],[Qty]]*Data_TABLE[[#This Row],[Unit Price]]</f>
        <v>155</v>
      </c>
      <c r="I7461" s="7">
        <v>42262</v>
      </c>
      <c r="J7461" s="10">
        <f>EOMONTH(Data_TABLE[[#This Row],[Date Sold]],0)</f>
        <v>42277</v>
      </c>
    </row>
    <row r="7462" spans="2:10" x14ac:dyDescent="0.25">
      <c r="B7462" s="1" t="s">
        <v>39</v>
      </c>
      <c r="C7462" s="3" t="s">
        <v>54</v>
      </c>
      <c r="D7462" s="2" t="s">
        <v>48</v>
      </c>
      <c r="E7462" s="3" t="s">
        <v>42</v>
      </c>
      <c r="F7462" s="3">
        <f t="shared" ca="1" si="230"/>
        <v>3</v>
      </c>
      <c r="G7462" s="4">
        <f t="shared" ca="1" si="231"/>
        <v>96</v>
      </c>
      <c r="H7462" s="4">
        <f ca="1">+Data_TABLE[[#This Row],[Qty]]*Data_TABLE[[#This Row],[Unit Price]]</f>
        <v>288</v>
      </c>
      <c r="I7462" s="7">
        <v>42262</v>
      </c>
      <c r="J7462" s="10">
        <f>EOMONTH(Data_TABLE[[#This Row],[Date Sold]],0)</f>
        <v>42277</v>
      </c>
    </row>
    <row r="7463" spans="2:10" x14ac:dyDescent="0.25">
      <c r="B7463" s="1" t="s">
        <v>39</v>
      </c>
      <c r="C7463" s="3" t="s">
        <v>55</v>
      </c>
      <c r="D7463" s="2" t="s">
        <v>51</v>
      </c>
      <c r="E7463" s="3" t="s">
        <v>45</v>
      </c>
      <c r="F7463" s="3">
        <f t="shared" ca="1" si="230"/>
        <v>3</v>
      </c>
      <c r="G7463" s="4">
        <f t="shared" ca="1" si="231"/>
        <v>100</v>
      </c>
      <c r="H7463" s="4">
        <f ca="1">+Data_TABLE[[#This Row],[Qty]]*Data_TABLE[[#This Row],[Unit Price]]</f>
        <v>300</v>
      </c>
      <c r="I7463" s="7">
        <v>42262</v>
      </c>
      <c r="J7463" s="10">
        <f>EOMONTH(Data_TABLE[[#This Row],[Date Sold]],0)</f>
        <v>42277</v>
      </c>
    </row>
    <row r="7464" spans="2:10" x14ac:dyDescent="0.25">
      <c r="B7464" s="1" t="s">
        <v>39</v>
      </c>
      <c r="C7464" s="3" t="s">
        <v>55</v>
      </c>
      <c r="D7464" s="2" t="s">
        <v>49</v>
      </c>
      <c r="E7464" s="3" t="s">
        <v>43</v>
      </c>
      <c r="F7464" s="3">
        <f t="shared" ca="1" si="230"/>
        <v>2</v>
      </c>
      <c r="G7464" s="4">
        <f t="shared" ca="1" si="231"/>
        <v>60</v>
      </c>
      <c r="H7464" s="4">
        <f ca="1">+Data_TABLE[[#This Row],[Qty]]*Data_TABLE[[#This Row],[Unit Price]]</f>
        <v>120</v>
      </c>
      <c r="I7464" s="7">
        <v>42262</v>
      </c>
      <c r="J7464" s="10">
        <f>EOMONTH(Data_TABLE[[#This Row],[Date Sold]],0)</f>
        <v>42277</v>
      </c>
    </row>
    <row r="7465" spans="2:10" x14ac:dyDescent="0.25">
      <c r="B7465" s="1" t="s">
        <v>39</v>
      </c>
      <c r="C7465" s="3" t="s">
        <v>54</v>
      </c>
      <c r="D7465" s="2" t="s">
        <v>48</v>
      </c>
      <c r="E7465" s="3" t="s">
        <v>42</v>
      </c>
      <c r="F7465" s="3">
        <f t="shared" ca="1" si="230"/>
        <v>4</v>
      </c>
      <c r="G7465" s="4">
        <f t="shared" ca="1" si="231"/>
        <v>165</v>
      </c>
      <c r="H7465" s="4">
        <f ca="1">+Data_TABLE[[#This Row],[Qty]]*Data_TABLE[[#This Row],[Unit Price]]</f>
        <v>660</v>
      </c>
      <c r="I7465" s="7">
        <v>42262</v>
      </c>
      <c r="J7465" s="10">
        <f>EOMONTH(Data_TABLE[[#This Row],[Date Sold]],0)</f>
        <v>42277</v>
      </c>
    </row>
    <row r="7466" spans="2:10" x14ac:dyDescent="0.25">
      <c r="B7466" s="1" t="s">
        <v>39</v>
      </c>
      <c r="C7466" s="3" t="s">
        <v>56</v>
      </c>
      <c r="D7466" s="2" t="s">
        <v>50</v>
      </c>
      <c r="E7466" s="3" t="s">
        <v>44</v>
      </c>
      <c r="F7466" s="3">
        <f t="shared" ca="1" si="230"/>
        <v>4</v>
      </c>
      <c r="G7466" s="4">
        <f t="shared" ca="1" si="231"/>
        <v>75</v>
      </c>
      <c r="H7466" s="4">
        <f ca="1">+Data_TABLE[[#This Row],[Qty]]*Data_TABLE[[#This Row],[Unit Price]]</f>
        <v>300</v>
      </c>
      <c r="I7466" s="7">
        <v>42262</v>
      </c>
      <c r="J7466" s="10">
        <f>EOMONTH(Data_TABLE[[#This Row],[Date Sold]],0)</f>
        <v>42277</v>
      </c>
    </row>
    <row r="7467" spans="2:10" x14ac:dyDescent="0.25">
      <c r="B7467" s="1" t="s">
        <v>39</v>
      </c>
      <c r="C7467" s="3" t="s">
        <v>56</v>
      </c>
      <c r="D7467" s="2" t="s">
        <v>52</v>
      </c>
      <c r="E7467" s="3" t="s">
        <v>46</v>
      </c>
      <c r="F7467" s="3">
        <f t="shared" ca="1" si="230"/>
        <v>4</v>
      </c>
      <c r="G7467" s="4">
        <f t="shared" ca="1" si="231"/>
        <v>132</v>
      </c>
      <c r="H7467" s="4">
        <f ca="1">+Data_TABLE[[#This Row],[Qty]]*Data_TABLE[[#This Row],[Unit Price]]</f>
        <v>528</v>
      </c>
      <c r="I7467" s="7">
        <v>42262</v>
      </c>
      <c r="J7467" s="10">
        <f>EOMONTH(Data_TABLE[[#This Row],[Date Sold]],0)</f>
        <v>42277</v>
      </c>
    </row>
    <row r="7468" spans="2:10" x14ac:dyDescent="0.25">
      <c r="B7468" s="1" t="s">
        <v>39</v>
      </c>
      <c r="C7468" s="3" t="s">
        <v>56</v>
      </c>
      <c r="D7468" s="2" t="s">
        <v>52</v>
      </c>
      <c r="E7468" s="3" t="s">
        <v>46</v>
      </c>
      <c r="F7468" s="3">
        <f t="shared" ca="1" si="230"/>
        <v>5</v>
      </c>
      <c r="G7468" s="4">
        <f t="shared" ca="1" si="231"/>
        <v>167</v>
      </c>
      <c r="H7468" s="4">
        <f ca="1">+Data_TABLE[[#This Row],[Qty]]*Data_TABLE[[#This Row],[Unit Price]]</f>
        <v>835</v>
      </c>
      <c r="I7468" s="7">
        <v>42262</v>
      </c>
      <c r="J7468" s="10">
        <f>EOMONTH(Data_TABLE[[#This Row],[Date Sold]],0)</f>
        <v>42277</v>
      </c>
    </row>
    <row r="7469" spans="2:10" x14ac:dyDescent="0.25">
      <c r="B7469" s="1" t="s">
        <v>39</v>
      </c>
      <c r="C7469" s="3" t="s">
        <v>55</v>
      </c>
      <c r="D7469" s="2" t="s">
        <v>49</v>
      </c>
      <c r="E7469" s="3" t="s">
        <v>43</v>
      </c>
      <c r="F7469" s="3">
        <f t="shared" ca="1" si="230"/>
        <v>2</v>
      </c>
      <c r="G7469" s="4">
        <f t="shared" ca="1" si="231"/>
        <v>150</v>
      </c>
      <c r="H7469" s="4">
        <f ca="1">+Data_TABLE[[#This Row],[Qty]]*Data_TABLE[[#This Row],[Unit Price]]</f>
        <v>300</v>
      </c>
      <c r="I7469" s="7">
        <v>42262</v>
      </c>
      <c r="J7469" s="10">
        <f>EOMONTH(Data_TABLE[[#This Row],[Date Sold]],0)</f>
        <v>42277</v>
      </c>
    </row>
    <row r="7470" spans="2:10" x14ac:dyDescent="0.25">
      <c r="B7470" s="1" t="s">
        <v>39</v>
      </c>
      <c r="C7470" s="3" t="s">
        <v>56</v>
      </c>
      <c r="D7470" s="2" t="s">
        <v>50</v>
      </c>
      <c r="E7470" s="3" t="s">
        <v>44</v>
      </c>
      <c r="F7470" s="3">
        <f t="shared" ca="1" si="230"/>
        <v>1</v>
      </c>
      <c r="G7470" s="4">
        <f t="shared" ca="1" si="231"/>
        <v>89</v>
      </c>
      <c r="H7470" s="4">
        <f ca="1">+Data_TABLE[[#This Row],[Qty]]*Data_TABLE[[#This Row],[Unit Price]]</f>
        <v>89</v>
      </c>
      <c r="I7470" s="7">
        <v>42262</v>
      </c>
      <c r="J7470" s="10">
        <f>EOMONTH(Data_TABLE[[#This Row],[Date Sold]],0)</f>
        <v>42277</v>
      </c>
    </row>
    <row r="7471" spans="2:10" x14ac:dyDescent="0.25">
      <c r="B7471" s="1" t="s">
        <v>39</v>
      </c>
      <c r="C7471" s="3" t="s">
        <v>54</v>
      </c>
      <c r="D7471" s="2" t="s">
        <v>48</v>
      </c>
      <c r="E7471" s="3" t="s">
        <v>42</v>
      </c>
      <c r="F7471" s="3">
        <f t="shared" ca="1" si="230"/>
        <v>2</v>
      </c>
      <c r="G7471" s="4">
        <f t="shared" ca="1" si="231"/>
        <v>92</v>
      </c>
      <c r="H7471" s="4">
        <f ca="1">+Data_TABLE[[#This Row],[Qty]]*Data_TABLE[[#This Row],[Unit Price]]</f>
        <v>184</v>
      </c>
      <c r="I7471" s="7">
        <v>42262</v>
      </c>
      <c r="J7471" s="10">
        <f>EOMONTH(Data_TABLE[[#This Row],[Date Sold]],0)</f>
        <v>42277</v>
      </c>
    </row>
    <row r="7472" spans="2:10" x14ac:dyDescent="0.25">
      <c r="B7472" s="1" t="s">
        <v>39</v>
      </c>
      <c r="C7472" s="3" t="s">
        <v>54</v>
      </c>
      <c r="D7472" s="2" t="s">
        <v>48</v>
      </c>
      <c r="E7472" s="3" t="s">
        <v>42</v>
      </c>
      <c r="F7472" s="3">
        <f t="shared" ca="1" si="230"/>
        <v>2</v>
      </c>
      <c r="G7472" s="4">
        <f t="shared" ca="1" si="231"/>
        <v>108</v>
      </c>
      <c r="H7472" s="4">
        <f ca="1">+Data_TABLE[[#This Row],[Qty]]*Data_TABLE[[#This Row],[Unit Price]]</f>
        <v>216</v>
      </c>
      <c r="I7472" s="7">
        <v>42262</v>
      </c>
      <c r="J7472" s="10">
        <f>EOMONTH(Data_TABLE[[#This Row],[Date Sold]],0)</f>
        <v>42277</v>
      </c>
    </row>
    <row r="7473" spans="2:10" x14ac:dyDescent="0.25">
      <c r="B7473" s="1" t="s">
        <v>39</v>
      </c>
      <c r="C7473" s="3" t="s">
        <v>56</v>
      </c>
      <c r="D7473" s="2" t="s">
        <v>50</v>
      </c>
      <c r="E7473" s="3" t="s">
        <v>44</v>
      </c>
      <c r="F7473" s="3">
        <f t="shared" ref="F7473:F7536" ca="1" si="232">RANDBETWEEN(1,5)</f>
        <v>4</v>
      </c>
      <c r="G7473" s="4">
        <f t="shared" ref="G7473:G7536" ca="1" si="233">RANDBETWEEN(60,200)</f>
        <v>81</v>
      </c>
      <c r="H7473" s="4">
        <f ca="1">+Data_TABLE[[#This Row],[Qty]]*Data_TABLE[[#This Row],[Unit Price]]</f>
        <v>324</v>
      </c>
      <c r="I7473" s="7">
        <v>42262</v>
      </c>
      <c r="J7473" s="10">
        <f>EOMONTH(Data_TABLE[[#This Row],[Date Sold]],0)</f>
        <v>42277</v>
      </c>
    </row>
    <row r="7474" spans="2:10" x14ac:dyDescent="0.25">
      <c r="B7474" s="1" t="s">
        <v>39</v>
      </c>
      <c r="C7474" s="3" t="s">
        <v>55</v>
      </c>
      <c r="D7474" s="2" t="s">
        <v>49</v>
      </c>
      <c r="E7474" s="3" t="s">
        <v>43</v>
      </c>
      <c r="F7474" s="3">
        <f t="shared" ca="1" si="232"/>
        <v>1</v>
      </c>
      <c r="G7474" s="4">
        <f t="shared" ca="1" si="233"/>
        <v>187</v>
      </c>
      <c r="H7474" s="4">
        <f ca="1">+Data_TABLE[[#This Row],[Qty]]*Data_TABLE[[#This Row],[Unit Price]]</f>
        <v>187</v>
      </c>
      <c r="I7474" s="7">
        <v>42262</v>
      </c>
      <c r="J7474" s="10">
        <f>EOMONTH(Data_TABLE[[#This Row],[Date Sold]],0)</f>
        <v>42277</v>
      </c>
    </row>
    <row r="7475" spans="2:10" x14ac:dyDescent="0.25">
      <c r="B7475" s="1" t="s">
        <v>39</v>
      </c>
      <c r="C7475" s="3" t="s">
        <v>56</v>
      </c>
      <c r="D7475" s="2" t="s">
        <v>50</v>
      </c>
      <c r="E7475" s="3" t="s">
        <v>44</v>
      </c>
      <c r="F7475" s="3">
        <f t="shared" ca="1" si="232"/>
        <v>2</v>
      </c>
      <c r="G7475" s="4">
        <f t="shared" ca="1" si="233"/>
        <v>195</v>
      </c>
      <c r="H7475" s="4">
        <f ca="1">+Data_TABLE[[#This Row],[Qty]]*Data_TABLE[[#This Row],[Unit Price]]</f>
        <v>390</v>
      </c>
      <c r="I7475" s="7">
        <v>42262</v>
      </c>
      <c r="J7475" s="10">
        <f>EOMONTH(Data_TABLE[[#This Row],[Date Sold]],0)</f>
        <v>42277</v>
      </c>
    </row>
    <row r="7476" spans="2:10" x14ac:dyDescent="0.25">
      <c r="B7476" s="1" t="s">
        <v>39</v>
      </c>
      <c r="C7476" s="3" t="s">
        <v>56</v>
      </c>
      <c r="D7476" s="2" t="s">
        <v>50</v>
      </c>
      <c r="E7476" s="3" t="s">
        <v>44</v>
      </c>
      <c r="F7476" s="3">
        <f t="shared" ca="1" si="232"/>
        <v>5</v>
      </c>
      <c r="G7476" s="4">
        <f t="shared" ca="1" si="233"/>
        <v>120</v>
      </c>
      <c r="H7476" s="4">
        <f ca="1">+Data_TABLE[[#This Row],[Qty]]*Data_TABLE[[#This Row],[Unit Price]]</f>
        <v>600</v>
      </c>
      <c r="I7476" s="7">
        <v>42262</v>
      </c>
      <c r="J7476" s="10">
        <f>EOMONTH(Data_TABLE[[#This Row],[Date Sold]],0)</f>
        <v>42277</v>
      </c>
    </row>
    <row r="7477" spans="2:10" x14ac:dyDescent="0.25">
      <c r="B7477" s="1" t="s">
        <v>39</v>
      </c>
      <c r="C7477" s="3" t="s">
        <v>56</v>
      </c>
      <c r="D7477" s="2" t="s">
        <v>50</v>
      </c>
      <c r="E7477" s="3" t="s">
        <v>44</v>
      </c>
      <c r="F7477" s="3">
        <f t="shared" ca="1" si="232"/>
        <v>2</v>
      </c>
      <c r="G7477" s="4">
        <f t="shared" ca="1" si="233"/>
        <v>115</v>
      </c>
      <c r="H7477" s="4">
        <f ca="1">+Data_TABLE[[#This Row],[Qty]]*Data_TABLE[[#This Row],[Unit Price]]</f>
        <v>230</v>
      </c>
      <c r="I7477" s="7">
        <v>42262</v>
      </c>
      <c r="J7477" s="10">
        <f>EOMONTH(Data_TABLE[[#This Row],[Date Sold]],0)</f>
        <v>42277</v>
      </c>
    </row>
    <row r="7478" spans="2:10" x14ac:dyDescent="0.25">
      <c r="B7478" s="1" t="s">
        <v>39</v>
      </c>
      <c r="C7478" s="3" t="s">
        <v>55</v>
      </c>
      <c r="D7478" s="2" t="s">
        <v>49</v>
      </c>
      <c r="E7478" s="3" t="s">
        <v>43</v>
      </c>
      <c r="F7478" s="3">
        <f t="shared" ca="1" si="232"/>
        <v>1</v>
      </c>
      <c r="G7478" s="4">
        <f t="shared" ca="1" si="233"/>
        <v>91</v>
      </c>
      <c r="H7478" s="4">
        <f ca="1">+Data_TABLE[[#This Row],[Qty]]*Data_TABLE[[#This Row],[Unit Price]]</f>
        <v>91</v>
      </c>
      <c r="I7478" s="7">
        <v>42262</v>
      </c>
      <c r="J7478" s="10">
        <f>EOMONTH(Data_TABLE[[#This Row],[Date Sold]],0)</f>
        <v>42277</v>
      </c>
    </row>
    <row r="7479" spans="2:10" x14ac:dyDescent="0.25">
      <c r="B7479" s="1" t="s">
        <v>39</v>
      </c>
      <c r="C7479" s="3" t="s">
        <v>54</v>
      </c>
      <c r="D7479" s="2" t="s">
        <v>48</v>
      </c>
      <c r="E7479" s="3" t="s">
        <v>42</v>
      </c>
      <c r="F7479" s="3">
        <f t="shared" ca="1" si="232"/>
        <v>4</v>
      </c>
      <c r="G7479" s="4">
        <f t="shared" ca="1" si="233"/>
        <v>127</v>
      </c>
      <c r="H7479" s="4">
        <f ca="1">+Data_TABLE[[#This Row],[Qty]]*Data_TABLE[[#This Row],[Unit Price]]</f>
        <v>508</v>
      </c>
      <c r="I7479" s="7">
        <v>42262</v>
      </c>
      <c r="J7479" s="10">
        <f>EOMONTH(Data_TABLE[[#This Row],[Date Sold]],0)</f>
        <v>42277</v>
      </c>
    </row>
    <row r="7480" spans="2:10" x14ac:dyDescent="0.25">
      <c r="B7480" s="1" t="s">
        <v>39</v>
      </c>
      <c r="C7480" s="3" t="s">
        <v>54</v>
      </c>
      <c r="D7480" s="2" t="s">
        <v>48</v>
      </c>
      <c r="E7480" s="3" t="s">
        <v>42</v>
      </c>
      <c r="F7480" s="3">
        <f t="shared" ca="1" si="232"/>
        <v>1</v>
      </c>
      <c r="G7480" s="4">
        <f t="shared" ca="1" si="233"/>
        <v>195</v>
      </c>
      <c r="H7480" s="4">
        <f ca="1">+Data_TABLE[[#This Row],[Qty]]*Data_TABLE[[#This Row],[Unit Price]]</f>
        <v>195</v>
      </c>
      <c r="I7480" s="7">
        <v>42262</v>
      </c>
      <c r="J7480" s="10">
        <f>EOMONTH(Data_TABLE[[#This Row],[Date Sold]],0)</f>
        <v>42277</v>
      </c>
    </row>
    <row r="7481" spans="2:10" x14ac:dyDescent="0.25">
      <c r="B7481" s="1" t="s">
        <v>39</v>
      </c>
      <c r="C7481" s="3" t="s">
        <v>56</v>
      </c>
      <c r="D7481" s="2" t="s">
        <v>50</v>
      </c>
      <c r="E7481" s="3" t="s">
        <v>44</v>
      </c>
      <c r="F7481" s="3">
        <f t="shared" ca="1" si="232"/>
        <v>5</v>
      </c>
      <c r="G7481" s="4">
        <f t="shared" ca="1" si="233"/>
        <v>135</v>
      </c>
      <c r="H7481" s="4">
        <f ca="1">+Data_TABLE[[#This Row],[Qty]]*Data_TABLE[[#This Row],[Unit Price]]</f>
        <v>675</v>
      </c>
      <c r="I7481" s="7">
        <v>42262</v>
      </c>
      <c r="J7481" s="10">
        <f>EOMONTH(Data_TABLE[[#This Row],[Date Sold]],0)</f>
        <v>42277</v>
      </c>
    </row>
    <row r="7482" spans="2:10" x14ac:dyDescent="0.25">
      <c r="B7482" s="1" t="s">
        <v>39</v>
      </c>
      <c r="C7482" s="3" t="s">
        <v>56</v>
      </c>
      <c r="D7482" s="2" t="s">
        <v>50</v>
      </c>
      <c r="E7482" s="3" t="s">
        <v>44</v>
      </c>
      <c r="F7482" s="3">
        <f t="shared" ca="1" si="232"/>
        <v>3</v>
      </c>
      <c r="G7482" s="4">
        <f t="shared" ca="1" si="233"/>
        <v>172</v>
      </c>
      <c r="H7482" s="4">
        <f ca="1">+Data_TABLE[[#This Row],[Qty]]*Data_TABLE[[#This Row],[Unit Price]]</f>
        <v>516</v>
      </c>
      <c r="I7482" s="7">
        <v>42262</v>
      </c>
      <c r="J7482" s="10">
        <f>EOMONTH(Data_TABLE[[#This Row],[Date Sold]],0)</f>
        <v>42277</v>
      </c>
    </row>
    <row r="7483" spans="2:10" x14ac:dyDescent="0.25">
      <c r="B7483" s="1" t="s">
        <v>39</v>
      </c>
      <c r="C7483" s="3" t="s">
        <v>55</v>
      </c>
      <c r="D7483" s="2" t="s">
        <v>49</v>
      </c>
      <c r="E7483" s="3" t="s">
        <v>43</v>
      </c>
      <c r="F7483" s="3">
        <f t="shared" ca="1" si="232"/>
        <v>2</v>
      </c>
      <c r="G7483" s="4">
        <f t="shared" ca="1" si="233"/>
        <v>142</v>
      </c>
      <c r="H7483" s="4">
        <f ca="1">+Data_TABLE[[#This Row],[Qty]]*Data_TABLE[[#This Row],[Unit Price]]</f>
        <v>284</v>
      </c>
      <c r="I7483" s="7">
        <v>42262</v>
      </c>
      <c r="J7483" s="10">
        <f>EOMONTH(Data_TABLE[[#This Row],[Date Sold]],0)</f>
        <v>42277</v>
      </c>
    </row>
    <row r="7484" spans="2:10" x14ac:dyDescent="0.25">
      <c r="B7484" s="1" t="s">
        <v>39</v>
      </c>
      <c r="C7484" s="3" t="s">
        <v>56</v>
      </c>
      <c r="D7484" s="2" t="s">
        <v>50</v>
      </c>
      <c r="E7484" s="3" t="s">
        <v>44</v>
      </c>
      <c r="F7484" s="3">
        <f t="shared" ca="1" si="232"/>
        <v>3</v>
      </c>
      <c r="G7484" s="4">
        <f t="shared" ca="1" si="233"/>
        <v>74</v>
      </c>
      <c r="H7484" s="4">
        <f ca="1">+Data_TABLE[[#This Row],[Qty]]*Data_TABLE[[#This Row],[Unit Price]]</f>
        <v>222</v>
      </c>
      <c r="I7484" s="7">
        <v>42262</v>
      </c>
      <c r="J7484" s="10">
        <f>EOMONTH(Data_TABLE[[#This Row],[Date Sold]],0)</f>
        <v>42277</v>
      </c>
    </row>
    <row r="7485" spans="2:10" x14ac:dyDescent="0.25">
      <c r="B7485" s="1" t="s">
        <v>39</v>
      </c>
      <c r="C7485" s="3" t="s">
        <v>55</v>
      </c>
      <c r="D7485" s="2" t="s">
        <v>51</v>
      </c>
      <c r="E7485" s="3" t="s">
        <v>45</v>
      </c>
      <c r="F7485" s="3">
        <f t="shared" ca="1" si="232"/>
        <v>5</v>
      </c>
      <c r="G7485" s="4">
        <f t="shared" ca="1" si="233"/>
        <v>115</v>
      </c>
      <c r="H7485" s="4">
        <f ca="1">+Data_TABLE[[#This Row],[Qty]]*Data_TABLE[[#This Row],[Unit Price]]</f>
        <v>575</v>
      </c>
      <c r="I7485" s="7">
        <v>42262</v>
      </c>
      <c r="J7485" s="10">
        <f>EOMONTH(Data_TABLE[[#This Row],[Date Sold]],0)</f>
        <v>42277</v>
      </c>
    </row>
    <row r="7486" spans="2:10" x14ac:dyDescent="0.25">
      <c r="B7486" s="1" t="s">
        <v>39</v>
      </c>
      <c r="C7486" s="3" t="s">
        <v>55</v>
      </c>
      <c r="D7486" s="2" t="s">
        <v>49</v>
      </c>
      <c r="E7486" s="3" t="s">
        <v>43</v>
      </c>
      <c r="F7486" s="3">
        <f t="shared" ca="1" si="232"/>
        <v>2</v>
      </c>
      <c r="G7486" s="4">
        <f t="shared" ca="1" si="233"/>
        <v>110</v>
      </c>
      <c r="H7486" s="4">
        <f ca="1">+Data_TABLE[[#This Row],[Qty]]*Data_TABLE[[#This Row],[Unit Price]]</f>
        <v>220</v>
      </c>
      <c r="I7486" s="7">
        <v>42262</v>
      </c>
      <c r="J7486" s="10">
        <f>EOMONTH(Data_TABLE[[#This Row],[Date Sold]],0)</f>
        <v>42277</v>
      </c>
    </row>
    <row r="7487" spans="2:10" x14ac:dyDescent="0.25">
      <c r="B7487" s="1" t="s">
        <v>39</v>
      </c>
      <c r="C7487" s="3" t="s">
        <v>55</v>
      </c>
      <c r="D7487" s="2" t="s">
        <v>51</v>
      </c>
      <c r="E7487" s="3" t="s">
        <v>45</v>
      </c>
      <c r="F7487" s="3">
        <f t="shared" ca="1" si="232"/>
        <v>1</v>
      </c>
      <c r="G7487" s="4">
        <f t="shared" ca="1" si="233"/>
        <v>63</v>
      </c>
      <c r="H7487" s="4">
        <f ca="1">+Data_TABLE[[#This Row],[Qty]]*Data_TABLE[[#This Row],[Unit Price]]</f>
        <v>63</v>
      </c>
      <c r="I7487" s="7">
        <v>42262</v>
      </c>
      <c r="J7487" s="10">
        <f>EOMONTH(Data_TABLE[[#This Row],[Date Sold]],0)</f>
        <v>42277</v>
      </c>
    </row>
    <row r="7488" spans="2:10" x14ac:dyDescent="0.25">
      <c r="B7488" s="1" t="s">
        <v>39</v>
      </c>
      <c r="C7488" s="3" t="s">
        <v>56</v>
      </c>
      <c r="D7488" s="2" t="s">
        <v>52</v>
      </c>
      <c r="E7488" s="3" t="s">
        <v>46</v>
      </c>
      <c r="F7488" s="3">
        <f t="shared" ca="1" si="232"/>
        <v>3</v>
      </c>
      <c r="G7488" s="4">
        <f t="shared" ca="1" si="233"/>
        <v>186</v>
      </c>
      <c r="H7488" s="4">
        <f ca="1">+Data_TABLE[[#This Row],[Qty]]*Data_TABLE[[#This Row],[Unit Price]]</f>
        <v>558</v>
      </c>
      <c r="I7488" s="7">
        <v>42262</v>
      </c>
      <c r="J7488" s="10">
        <f>EOMONTH(Data_TABLE[[#This Row],[Date Sold]],0)</f>
        <v>42277</v>
      </c>
    </row>
    <row r="7489" spans="2:10" x14ac:dyDescent="0.25">
      <c r="B7489" s="1" t="s">
        <v>39</v>
      </c>
      <c r="C7489" s="3" t="s">
        <v>56</v>
      </c>
      <c r="D7489" s="2" t="s">
        <v>50</v>
      </c>
      <c r="E7489" s="3" t="s">
        <v>44</v>
      </c>
      <c r="F7489" s="3">
        <f t="shared" ca="1" si="232"/>
        <v>1</v>
      </c>
      <c r="G7489" s="4">
        <f t="shared" ca="1" si="233"/>
        <v>197</v>
      </c>
      <c r="H7489" s="4">
        <f ca="1">+Data_TABLE[[#This Row],[Qty]]*Data_TABLE[[#This Row],[Unit Price]]</f>
        <v>197</v>
      </c>
      <c r="I7489" s="7">
        <v>42262</v>
      </c>
      <c r="J7489" s="10">
        <f>EOMONTH(Data_TABLE[[#This Row],[Date Sold]],0)</f>
        <v>42277</v>
      </c>
    </row>
    <row r="7490" spans="2:10" x14ac:dyDescent="0.25">
      <c r="B7490" s="1" t="s">
        <v>39</v>
      </c>
      <c r="C7490" s="3" t="s">
        <v>56</v>
      </c>
      <c r="D7490" s="2" t="s">
        <v>52</v>
      </c>
      <c r="E7490" s="3" t="s">
        <v>46</v>
      </c>
      <c r="F7490" s="3">
        <f t="shared" ca="1" si="232"/>
        <v>4</v>
      </c>
      <c r="G7490" s="4">
        <f t="shared" ca="1" si="233"/>
        <v>169</v>
      </c>
      <c r="H7490" s="4">
        <f ca="1">+Data_TABLE[[#This Row],[Qty]]*Data_TABLE[[#This Row],[Unit Price]]</f>
        <v>676</v>
      </c>
      <c r="I7490" s="7">
        <v>42262</v>
      </c>
      <c r="J7490" s="10">
        <f>EOMONTH(Data_TABLE[[#This Row],[Date Sold]],0)</f>
        <v>42277</v>
      </c>
    </row>
    <row r="7491" spans="2:10" x14ac:dyDescent="0.25">
      <c r="B7491" s="1" t="s">
        <v>39</v>
      </c>
      <c r="C7491" s="3" t="s">
        <v>55</v>
      </c>
      <c r="D7491" s="2" t="s">
        <v>51</v>
      </c>
      <c r="E7491" s="3" t="s">
        <v>45</v>
      </c>
      <c r="F7491" s="3">
        <f t="shared" ca="1" si="232"/>
        <v>4</v>
      </c>
      <c r="G7491" s="4">
        <f t="shared" ca="1" si="233"/>
        <v>119</v>
      </c>
      <c r="H7491" s="4">
        <f ca="1">+Data_TABLE[[#This Row],[Qty]]*Data_TABLE[[#This Row],[Unit Price]]</f>
        <v>476</v>
      </c>
      <c r="I7491" s="7">
        <v>42262</v>
      </c>
      <c r="J7491" s="10">
        <f>EOMONTH(Data_TABLE[[#This Row],[Date Sold]],0)</f>
        <v>42277</v>
      </c>
    </row>
    <row r="7492" spans="2:10" x14ac:dyDescent="0.25">
      <c r="B7492" s="1" t="s">
        <v>39</v>
      </c>
      <c r="C7492" s="3" t="s">
        <v>56</v>
      </c>
      <c r="D7492" s="2" t="s">
        <v>52</v>
      </c>
      <c r="E7492" s="3" t="s">
        <v>46</v>
      </c>
      <c r="F7492" s="3">
        <f t="shared" ca="1" si="232"/>
        <v>3</v>
      </c>
      <c r="G7492" s="4">
        <f t="shared" ca="1" si="233"/>
        <v>127</v>
      </c>
      <c r="H7492" s="4">
        <f ca="1">+Data_TABLE[[#This Row],[Qty]]*Data_TABLE[[#This Row],[Unit Price]]</f>
        <v>381</v>
      </c>
      <c r="I7492" s="7">
        <v>42262</v>
      </c>
      <c r="J7492" s="10">
        <f>EOMONTH(Data_TABLE[[#This Row],[Date Sold]],0)</f>
        <v>42277</v>
      </c>
    </row>
    <row r="7493" spans="2:10" x14ac:dyDescent="0.25">
      <c r="B7493" s="1" t="s">
        <v>39</v>
      </c>
      <c r="C7493" s="3" t="s">
        <v>55</v>
      </c>
      <c r="D7493" s="2" t="s">
        <v>49</v>
      </c>
      <c r="E7493" s="3" t="s">
        <v>43</v>
      </c>
      <c r="F7493" s="3">
        <f t="shared" ca="1" si="232"/>
        <v>5</v>
      </c>
      <c r="G7493" s="4">
        <f t="shared" ca="1" si="233"/>
        <v>146</v>
      </c>
      <c r="H7493" s="4">
        <f ca="1">+Data_TABLE[[#This Row],[Qty]]*Data_TABLE[[#This Row],[Unit Price]]</f>
        <v>730</v>
      </c>
      <c r="I7493" s="7">
        <v>42262</v>
      </c>
      <c r="J7493" s="10">
        <f>EOMONTH(Data_TABLE[[#This Row],[Date Sold]],0)</f>
        <v>42277</v>
      </c>
    </row>
    <row r="7494" spans="2:10" x14ac:dyDescent="0.25">
      <c r="B7494" s="1" t="s">
        <v>39</v>
      </c>
      <c r="C7494" s="3" t="s">
        <v>54</v>
      </c>
      <c r="D7494" s="2" t="s">
        <v>48</v>
      </c>
      <c r="E7494" s="3" t="s">
        <v>42</v>
      </c>
      <c r="F7494" s="3">
        <f t="shared" ca="1" si="232"/>
        <v>4</v>
      </c>
      <c r="G7494" s="4">
        <f t="shared" ca="1" si="233"/>
        <v>103</v>
      </c>
      <c r="H7494" s="4">
        <f ca="1">+Data_TABLE[[#This Row],[Qty]]*Data_TABLE[[#This Row],[Unit Price]]</f>
        <v>412</v>
      </c>
      <c r="I7494" s="7">
        <v>42262</v>
      </c>
      <c r="J7494" s="10">
        <f>EOMONTH(Data_TABLE[[#This Row],[Date Sold]],0)</f>
        <v>42277</v>
      </c>
    </row>
    <row r="7495" spans="2:10" x14ac:dyDescent="0.25">
      <c r="B7495" s="1" t="s">
        <v>39</v>
      </c>
      <c r="C7495" s="3" t="s">
        <v>56</v>
      </c>
      <c r="D7495" s="2" t="s">
        <v>50</v>
      </c>
      <c r="E7495" s="3" t="s">
        <v>44</v>
      </c>
      <c r="F7495" s="3">
        <f t="shared" ca="1" si="232"/>
        <v>3</v>
      </c>
      <c r="G7495" s="4">
        <f t="shared" ca="1" si="233"/>
        <v>163</v>
      </c>
      <c r="H7495" s="4">
        <f ca="1">+Data_TABLE[[#This Row],[Qty]]*Data_TABLE[[#This Row],[Unit Price]]</f>
        <v>489</v>
      </c>
      <c r="I7495" s="7">
        <v>42262</v>
      </c>
      <c r="J7495" s="10">
        <f>EOMONTH(Data_TABLE[[#This Row],[Date Sold]],0)</f>
        <v>42277</v>
      </c>
    </row>
    <row r="7496" spans="2:10" x14ac:dyDescent="0.25">
      <c r="B7496" s="1" t="s">
        <v>39</v>
      </c>
      <c r="C7496" s="3" t="s">
        <v>56</v>
      </c>
      <c r="D7496" s="2" t="s">
        <v>50</v>
      </c>
      <c r="E7496" s="3" t="s">
        <v>44</v>
      </c>
      <c r="F7496" s="3">
        <f t="shared" ca="1" si="232"/>
        <v>3</v>
      </c>
      <c r="G7496" s="4">
        <f t="shared" ca="1" si="233"/>
        <v>102</v>
      </c>
      <c r="H7496" s="4">
        <f ca="1">+Data_TABLE[[#This Row],[Qty]]*Data_TABLE[[#This Row],[Unit Price]]</f>
        <v>306</v>
      </c>
      <c r="I7496" s="7">
        <v>42262</v>
      </c>
      <c r="J7496" s="10">
        <f>EOMONTH(Data_TABLE[[#This Row],[Date Sold]],0)</f>
        <v>42277</v>
      </c>
    </row>
    <row r="7497" spans="2:10" x14ac:dyDescent="0.25">
      <c r="B7497" s="1" t="s">
        <v>39</v>
      </c>
      <c r="C7497" s="3" t="s">
        <v>55</v>
      </c>
      <c r="D7497" s="2" t="s">
        <v>51</v>
      </c>
      <c r="E7497" s="3" t="s">
        <v>45</v>
      </c>
      <c r="F7497" s="3">
        <f t="shared" ca="1" si="232"/>
        <v>1</v>
      </c>
      <c r="G7497" s="4">
        <f t="shared" ca="1" si="233"/>
        <v>167</v>
      </c>
      <c r="H7497" s="4">
        <f ca="1">+Data_TABLE[[#This Row],[Qty]]*Data_TABLE[[#This Row],[Unit Price]]</f>
        <v>167</v>
      </c>
      <c r="I7497" s="7">
        <v>42262</v>
      </c>
      <c r="J7497" s="10">
        <f>EOMONTH(Data_TABLE[[#This Row],[Date Sold]],0)</f>
        <v>42277</v>
      </c>
    </row>
    <row r="7498" spans="2:10" x14ac:dyDescent="0.25">
      <c r="B7498" s="1" t="s">
        <v>39</v>
      </c>
      <c r="C7498" s="3" t="s">
        <v>54</v>
      </c>
      <c r="D7498" s="2" t="s">
        <v>48</v>
      </c>
      <c r="E7498" s="3" t="s">
        <v>42</v>
      </c>
      <c r="F7498" s="3">
        <f t="shared" ca="1" si="232"/>
        <v>4</v>
      </c>
      <c r="G7498" s="4">
        <f t="shared" ca="1" si="233"/>
        <v>132</v>
      </c>
      <c r="H7498" s="4">
        <f ca="1">+Data_TABLE[[#This Row],[Qty]]*Data_TABLE[[#This Row],[Unit Price]]</f>
        <v>528</v>
      </c>
      <c r="I7498" s="7">
        <v>42262</v>
      </c>
      <c r="J7498" s="10">
        <f>EOMONTH(Data_TABLE[[#This Row],[Date Sold]],0)</f>
        <v>42277</v>
      </c>
    </row>
    <row r="7499" spans="2:10" x14ac:dyDescent="0.25">
      <c r="B7499" s="1" t="s">
        <v>39</v>
      </c>
      <c r="C7499" s="3" t="s">
        <v>55</v>
      </c>
      <c r="D7499" s="2" t="s">
        <v>49</v>
      </c>
      <c r="E7499" s="3" t="s">
        <v>43</v>
      </c>
      <c r="F7499" s="3">
        <f t="shared" ca="1" si="232"/>
        <v>2</v>
      </c>
      <c r="G7499" s="4">
        <f t="shared" ca="1" si="233"/>
        <v>171</v>
      </c>
      <c r="H7499" s="4">
        <f ca="1">+Data_TABLE[[#This Row],[Qty]]*Data_TABLE[[#This Row],[Unit Price]]</f>
        <v>342</v>
      </c>
      <c r="I7499" s="7">
        <v>42262</v>
      </c>
      <c r="J7499" s="10">
        <f>EOMONTH(Data_TABLE[[#This Row],[Date Sold]],0)</f>
        <v>42277</v>
      </c>
    </row>
    <row r="7500" spans="2:10" x14ac:dyDescent="0.25">
      <c r="B7500" s="1" t="s">
        <v>39</v>
      </c>
      <c r="C7500" s="3" t="s">
        <v>56</v>
      </c>
      <c r="D7500" s="2" t="s">
        <v>50</v>
      </c>
      <c r="E7500" s="3" t="s">
        <v>44</v>
      </c>
      <c r="F7500" s="3">
        <f t="shared" ca="1" si="232"/>
        <v>1</v>
      </c>
      <c r="G7500" s="4">
        <f t="shared" ca="1" si="233"/>
        <v>67</v>
      </c>
      <c r="H7500" s="4">
        <f ca="1">+Data_TABLE[[#This Row],[Qty]]*Data_TABLE[[#This Row],[Unit Price]]</f>
        <v>67</v>
      </c>
      <c r="I7500" s="7">
        <v>42262</v>
      </c>
      <c r="J7500" s="10">
        <f>EOMONTH(Data_TABLE[[#This Row],[Date Sold]],0)</f>
        <v>42277</v>
      </c>
    </row>
    <row r="7501" spans="2:10" x14ac:dyDescent="0.25">
      <c r="B7501" s="1" t="s">
        <v>39</v>
      </c>
      <c r="C7501" s="3" t="s">
        <v>55</v>
      </c>
      <c r="D7501" s="2" t="s">
        <v>51</v>
      </c>
      <c r="E7501" s="3" t="s">
        <v>45</v>
      </c>
      <c r="F7501" s="3">
        <f t="shared" ca="1" si="232"/>
        <v>4</v>
      </c>
      <c r="G7501" s="4">
        <f t="shared" ca="1" si="233"/>
        <v>107</v>
      </c>
      <c r="H7501" s="4">
        <f ca="1">+Data_TABLE[[#This Row],[Qty]]*Data_TABLE[[#This Row],[Unit Price]]</f>
        <v>428</v>
      </c>
      <c r="I7501" s="7">
        <v>42262</v>
      </c>
      <c r="J7501" s="10">
        <f>EOMONTH(Data_TABLE[[#This Row],[Date Sold]],0)</f>
        <v>42277</v>
      </c>
    </row>
    <row r="7502" spans="2:10" x14ac:dyDescent="0.25">
      <c r="B7502" s="1" t="s">
        <v>39</v>
      </c>
      <c r="C7502" s="3" t="s">
        <v>55</v>
      </c>
      <c r="D7502" s="2" t="s">
        <v>49</v>
      </c>
      <c r="E7502" s="3" t="s">
        <v>43</v>
      </c>
      <c r="F7502" s="3">
        <f t="shared" ca="1" si="232"/>
        <v>3</v>
      </c>
      <c r="G7502" s="4">
        <f t="shared" ca="1" si="233"/>
        <v>75</v>
      </c>
      <c r="H7502" s="4">
        <f ca="1">+Data_TABLE[[#This Row],[Qty]]*Data_TABLE[[#This Row],[Unit Price]]</f>
        <v>225</v>
      </c>
      <c r="I7502" s="7">
        <v>42262</v>
      </c>
      <c r="J7502" s="10">
        <f>EOMONTH(Data_TABLE[[#This Row],[Date Sold]],0)</f>
        <v>42277</v>
      </c>
    </row>
    <row r="7503" spans="2:10" x14ac:dyDescent="0.25">
      <c r="B7503" s="1" t="s">
        <v>39</v>
      </c>
      <c r="C7503" s="3" t="s">
        <v>56</v>
      </c>
      <c r="D7503" s="2" t="s">
        <v>50</v>
      </c>
      <c r="E7503" s="3" t="s">
        <v>44</v>
      </c>
      <c r="F7503" s="3">
        <f t="shared" ca="1" si="232"/>
        <v>2</v>
      </c>
      <c r="G7503" s="4">
        <f t="shared" ca="1" si="233"/>
        <v>72</v>
      </c>
      <c r="H7503" s="4">
        <f ca="1">+Data_TABLE[[#This Row],[Qty]]*Data_TABLE[[#This Row],[Unit Price]]</f>
        <v>144</v>
      </c>
      <c r="I7503" s="7">
        <v>42263</v>
      </c>
      <c r="J7503" s="10">
        <f>EOMONTH(Data_TABLE[[#This Row],[Date Sold]],0)</f>
        <v>42277</v>
      </c>
    </row>
    <row r="7504" spans="2:10" x14ac:dyDescent="0.25">
      <c r="B7504" s="1" t="s">
        <v>39</v>
      </c>
      <c r="C7504" s="3" t="s">
        <v>54</v>
      </c>
      <c r="D7504" s="2" t="s">
        <v>48</v>
      </c>
      <c r="E7504" s="3" t="s">
        <v>42</v>
      </c>
      <c r="F7504" s="3">
        <f t="shared" ca="1" si="232"/>
        <v>3</v>
      </c>
      <c r="G7504" s="4">
        <f t="shared" ca="1" si="233"/>
        <v>123</v>
      </c>
      <c r="H7504" s="4">
        <f ca="1">+Data_TABLE[[#This Row],[Qty]]*Data_TABLE[[#This Row],[Unit Price]]</f>
        <v>369</v>
      </c>
      <c r="I7504" s="7">
        <v>42263</v>
      </c>
      <c r="J7504" s="10">
        <f>EOMONTH(Data_TABLE[[#This Row],[Date Sold]],0)</f>
        <v>42277</v>
      </c>
    </row>
    <row r="7505" spans="2:10" x14ac:dyDescent="0.25">
      <c r="B7505" s="1" t="s">
        <v>39</v>
      </c>
      <c r="C7505" s="3" t="s">
        <v>55</v>
      </c>
      <c r="D7505" s="2" t="s">
        <v>51</v>
      </c>
      <c r="E7505" s="3" t="s">
        <v>45</v>
      </c>
      <c r="F7505" s="3">
        <f t="shared" ca="1" si="232"/>
        <v>2</v>
      </c>
      <c r="G7505" s="4">
        <f t="shared" ca="1" si="233"/>
        <v>183</v>
      </c>
      <c r="H7505" s="4">
        <f ca="1">+Data_TABLE[[#This Row],[Qty]]*Data_TABLE[[#This Row],[Unit Price]]</f>
        <v>366</v>
      </c>
      <c r="I7505" s="7">
        <v>42263</v>
      </c>
      <c r="J7505" s="10">
        <f>EOMONTH(Data_TABLE[[#This Row],[Date Sold]],0)</f>
        <v>42277</v>
      </c>
    </row>
    <row r="7506" spans="2:10" x14ac:dyDescent="0.25">
      <c r="B7506" s="1" t="s">
        <v>39</v>
      </c>
      <c r="C7506" s="3" t="s">
        <v>54</v>
      </c>
      <c r="D7506" s="2" t="s">
        <v>48</v>
      </c>
      <c r="E7506" s="3" t="s">
        <v>42</v>
      </c>
      <c r="F7506" s="3">
        <f t="shared" ca="1" si="232"/>
        <v>1</v>
      </c>
      <c r="G7506" s="4">
        <f t="shared" ca="1" si="233"/>
        <v>177</v>
      </c>
      <c r="H7506" s="4">
        <f ca="1">+Data_TABLE[[#This Row],[Qty]]*Data_TABLE[[#This Row],[Unit Price]]</f>
        <v>177</v>
      </c>
      <c r="I7506" s="7">
        <v>42263</v>
      </c>
      <c r="J7506" s="10">
        <f>EOMONTH(Data_TABLE[[#This Row],[Date Sold]],0)</f>
        <v>42277</v>
      </c>
    </row>
    <row r="7507" spans="2:10" x14ac:dyDescent="0.25">
      <c r="B7507" s="1" t="s">
        <v>39</v>
      </c>
      <c r="C7507" s="3" t="s">
        <v>56</v>
      </c>
      <c r="D7507" s="2" t="s">
        <v>50</v>
      </c>
      <c r="E7507" s="3" t="s">
        <v>44</v>
      </c>
      <c r="F7507" s="3">
        <f t="shared" ca="1" si="232"/>
        <v>4</v>
      </c>
      <c r="G7507" s="4">
        <f t="shared" ca="1" si="233"/>
        <v>181</v>
      </c>
      <c r="H7507" s="4">
        <f ca="1">+Data_TABLE[[#This Row],[Qty]]*Data_TABLE[[#This Row],[Unit Price]]</f>
        <v>724</v>
      </c>
      <c r="I7507" s="7">
        <v>42263</v>
      </c>
      <c r="J7507" s="10">
        <f>EOMONTH(Data_TABLE[[#This Row],[Date Sold]],0)</f>
        <v>42277</v>
      </c>
    </row>
    <row r="7508" spans="2:10" x14ac:dyDescent="0.25">
      <c r="B7508" s="1" t="s">
        <v>39</v>
      </c>
      <c r="C7508" s="3" t="s">
        <v>55</v>
      </c>
      <c r="D7508" s="2" t="s">
        <v>51</v>
      </c>
      <c r="E7508" s="3" t="s">
        <v>45</v>
      </c>
      <c r="F7508" s="3">
        <f t="shared" ca="1" si="232"/>
        <v>5</v>
      </c>
      <c r="G7508" s="4">
        <f t="shared" ca="1" si="233"/>
        <v>106</v>
      </c>
      <c r="H7508" s="4">
        <f ca="1">+Data_TABLE[[#This Row],[Qty]]*Data_TABLE[[#This Row],[Unit Price]]</f>
        <v>530</v>
      </c>
      <c r="I7508" s="7">
        <v>42263</v>
      </c>
      <c r="J7508" s="10">
        <f>EOMONTH(Data_TABLE[[#This Row],[Date Sold]],0)</f>
        <v>42277</v>
      </c>
    </row>
    <row r="7509" spans="2:10" x14ac:dyDescent="0.25">
      <c r="B7509" s="1" t="s">
        <v>39</v>
      </c>
      <c r="C7509" s="3" t="s">
        <v>54</v>
      </c>
      <c r="D7509" s="2" t="s">
        <v>48</v>
      </c>
      <c r="E7509" s="3" t="s">
        <v>42</v>
      </c>
      <c r="F7509" s="3">
        <f t="shared" ca="1" si="232"/>
        <v>2</v>
      </c>
      <c r="G7509" s="4">
        <f t="shared" ca="1" si="233"/>
        <v>69</v>
      </c>
      <c r="H7509" s="4">
        <f ca="1">+Data_TABLE[[#This Row],[Qty]]*Data_TABLE[[#This Row],[Unit Price]]</f>
        <v>138</v>
      </c>
      <c r="I7509" s="7">
        <v>42263</v>
      </c>
      <c r="J7509" s="10">
        <f>EOMONTH(Data_TABLE[[#This Row],[Date Sold]],0)</f>
        <v>42277</v>
      </c>
    </row>
    <row r="7510" spans="2:10" x14ac:dyDescent="0.25">
      <c r="B7510" s="1" t="s">
        <v>39</v>
      </c>
      <c r="C7510" s="3" t="s">
        <v>54</v>
      </c>
      <c r="D7510" s="2" t="s">
        <v>48</v>
      </c>
      <c r="E7510" s="3" t="s">
        <v>42</v>
      </c>
      <c r="F7510" s="3">
        <f t="shared" ca="1" si="232"/>
        <v>2</v>
      </c>
      <c r="G7510" s="4">
        <f t="shared" ca="1" si="233"/>
        <v>166</v>
      </c>
      <c r="H7510" s="4">
        <f ca="1">+Data_TABLE[[#This Row],[Qty]]*Data_TABLE[[#This Row],[Unit Price]]</f>
        <v>332</v>
      </c>
      <c r="I7510" s="7">
        <v>42263</v>
      </c>
      <c r="J7510" s="10">
        <f>EOMONTH(Data_TABLE[[#This Row],[Date Sold]],0)</f>
        <v>42277</v>
      </c>
    </row>
    <row r="7511" spans="2:10" x14ac:dyDescent="0.25">
      <c r="B7511" s="1" t="s">
        <v>39</v>
      </c>
      <c r="C7511" s="3" t="s">
        <v>56</v>
      </c>
      <c r="D7511" s="2" t="s">
        <v>50</v>
      </c>
      <c r="E7511" s="3" t="s">
        <v>44</v>
      </c>
      <c r="F7511" s="3">
        <f t="shared" ca="1" si="232"/>
        <v>3</v>
      </c>
      <c r="G7511" s="4">
        <f t="shared" ca="1" si="233"/>
        <v>80</v>
      </c>
      <c r="H7511" s="4">
        <f ca="1">+Data_TABLE[[#This Row],[Qty]]*Data_TABLE[[#This Row],[Unit Price]]</f>
        <v>240</v>
      </c>
      <c r="I7511" s="7">
        <v>42263</v>
      </c>
      <c r="J7511" s="10">
        <f>EOMONTH(Data_TABLE[[#This Row],[Date Sold]],0)</f>
        <v>42277</v>
      </c>
    </row>
    <row r="7512" spans="2:10" x14ac:dyDescent="0.25">
      <c r="B7512" s="1" t="s">
        <v>39</v>
      </c>
      <c r="C7512" s="3" t="s">
        <v>56</v>
      </c>
      <c r="D7512" s="2" t="s">
        <v>50</v>
      </c>
      <c r="E7512" s="3" t="s">
        <v>44</v>
      </c>
      <c r="F7512" s="3">
        <f t="shared" ca="1" si="232"/>
        <v>3</v>
      </c>
      <c r="G7512" s="4">
        <f t="shared" ca="1" si="233"/>
        <v>164</v>
      </c>
      <c r="H7512" s="4">
        <f ca="1">+Data_TABLE[[#This Row],[Qty]]*Data_TABLE[[#This Row],[Unit Price]]</f>
        <v>492</v>
      </c>
      <c r="I7512" s="7">
        <v>42263</v>
      </c>
      <c r="J7512" s="10">
        <f>EOMONTH(Data_TABLE[[#This Row],[Date Sold]],0)</f>
        <v>42277</v>
      </c>
    </row>
    <row r="7513" spans="2:10" x14ac:dyDescent="0.25">
      <c r="B7513" s="1" t="s">
        <v>39</v>
      </c>
      <c r="C7513" s="3" t="s">
        <v>55</v>
      </c>
      <c r="D7513" s="2" t="s">
        <v>51</v>
      </c>
      <c r="E7513" s="3" t="s">
        <v>45</v>
      </c>
      <c r="F7513" s="3">
        <f t="shared" ca="1" si="232"/>
        <v>2</v>
      </c>
      <c r="G7513" s="4">
        <f t="shared" ca="1" si="233"/>
        <v>187</v>
      </c>
      <c r="H7513" s="4">
        <f ca="1">+Data_TABLE[[#This Row],[Qty]]*Data_TABLE[[#This Row],[Unit Price]]</f>
        <v>374</v>
      </c>
      <c r="I7513" s="7">
        <v>42263</v>
      </c>
      <c r="J7513" s="10">
        <f>EOMONTH(Data_TABLE[[#This Row],[Date Sold]],0)</f>
        <v>42277</v>
      </c>
    </row>
    <row r="7514" spans="2:10" x14ac:dyDescent="0.25">
      <c r="B7514" s="1" t="s">
        <v>39</v>
      </c>
      <c r="C7514" s="3" t="s">
        <v>54</v>
      </c>
      <c r="D7514" s="2" t="s">
        <v>48</v>
      </c>
      <c r="E7514" s="3" t="s">
        <v>42</v>
      </c>
      <c r="F7514" s="3">
        <f t="shared" ca="1" si="232"/>
        <v>2</v>
      </c>
      <c r="G7514" s="4">
        <f t="shared" ca="1" si="233"/>
        <v>147</v>
      </c>
      <c r="H7514" s="4">
        <f ca="1">+Data_TABLE[[#This Row],[Qty]]*Data_TABLE[[#This Row],[Unit Price]]</f>
        <v>294</v>
      </c>
      <c r="I7514" s="7">
        <v>42263</v>
      </c>
      <c r="J7514" s="10">
        <f>EOMONTH(Data_TABLE[[#This Row],[Date Sold]],0)</f>
        <v>42277</v>
      </c>
    </row>
    <row r="7515" spans="2:10" x14ac:dyDescent="0.25">
      <c r="B7515" s="1" t="s">
        <v>39</v>
      </c>
      <c r="C7515" s="3" t="s">
        <v>55</v>
      </c>
      <c r="D7515" s="2" t="s">
        <v>51</v>
      </c>
      <c r="E7515" s="3" t="s">
        <v>45</v>
      </c>
      <c r="F7515" s="3">
        <f t="shared" ca="1" si="232"/>
        <v>3</v>
      </c>
      <c r="G7515" s="4">
        <f t="shared" ca="1" si="233"/>
        <v>176</v>
      </c>
      <c r="H7515" s="4">
        <f ca="1">+Data_TABLE[[#This Row],[Qty]]*Data_TABLE[[#This Row],[Unit Price]]</f>
        <v>528</v>
      </c>
      <c r="I7515" s="7">
        <v>42263</v>
      </c>
      <c r="J7515" s="10">
        <f>EOMONTH(Data_TABLE[[#This Row],[Date Sold]],0)</f>
        <v>42277</v>
      </c>
    </row>
    <row r="7516" spans="2:10" x14ac:dyDescent="0.25">
      <c r="B7516" s="1" t="s">
        <v>39</v>
      </c>
      <c r="C7516" s="3" t="s">
        <v>55</v>
      </c>
      <c r="D7516" s="2" t="s">
        <v>51</v>
      </c>
      <c r="E7516" s="3" t="s">
        <v>45</v>
      </c>
      <c r="F7516" s="3">
        <f t="shared" ca="1" si="232"/>
        <v>1</v>
      </c>
      <c r="G7516" s="4">
        <f t="shared" ca="1" si="233"/>
        <v>168</v>
      </c>
      <c r="H7516" s="4">
        <f ca="1">+Data_TABLE[[#This Row],[Qty]]*Data_TABLE[[#This Row],[Unit Price]]</f>
        <v>168</v>
      </c>
      <c r="I7516" s="7">
        <v>42263</v>
      </c>
      <c r="J7516" s="10">
        <f>EOMONTH(Data_TABLE[[#This Row],[Date Sold]],0)</f>
        <v>42277</v>
      </c>
    </row>
    <row r="7517" spans="2:10" x14ac:dyDescent="0.25">
      <c r="B7517" s="1" t="s">
        <v>39</v>
      </c>
      <c r="C7517" s="3" t="s">
        <v>56</v>
      </c>
      <c r="D7517" s="2" t="s">
        <v>50</v>
      </c>
      <c r="E7517" s="3" t="s">
        <v>44</v>
      </c>
      <c r="F7517" s="3">
        <f t="shared" ca="1" si="232"/>
        <v>2</v>
      </c>
      <c r="G7517" s="4">
        <f t="shared" ca="1" si="233"/>
        <v>130</v>
      </c>
      <c r="H7517" s="4">
        <f ca="1">+Data_TABLE[[#This Row],[Qty]]*Data_TABLE[[#This Row],[Unit Price]]</f>
        <v>260</v>
      </c>
      <c r="I7517" s="7">
        <v>42263</v>
      </c>
      <c r="J7517" s="10">
        <f>EOMONTH(Data_TABLE[[#This Row],[Date Sold]],0)</f>
        <v>42277</v>
      </c>
    </row>
    <row r="7518" spans="2:10" x14ac:dyDescent="0.25">
      <c r="B7518" s="1" t="s">
        <v>39</v>
      </c>
      <c r="C7518" s="3" t="s">
        <v>54</v>
      </c>
      <c r="D7518" s="2" t="s">
        <v>48</v>
      </c>
      <c r="E7518" s="3" t="s">
        <v>42</v>
      </c>
      <c r="F7518" s="3">
        <f t="shared" ca="1" si="232"/>
        <v>4</v>
      </c>
      <c r="G7518" s="4">
        <f t="shared" ca="1" si="233"/>
        <v>72</v>
      </c>
      <c r="H7518" s="4">
        <f ca="1">+Data_TABLE[[#This Row],[Qty]]*Data_TABLE[[#This Row],[Unit Price]]</f>
        <v>288</v>
      </c>
      <c r="I7518" s="7">
        <v>42263</v>
      </c>
      <c r="J7518" s="10">
        <f>EOMONTH(Data_TABLE[[#This Row],[Date Sold]],0)</f>
        <v>42277</v>
      </c>
    </row>
    <row r="7519" spans="2:10" x14ac:dyDescent="0.25">
      <c r="B7519" s="1" t="s">
        <v>39</v>
      </c>
      <c r="C7519" s="3" t="s">
        <v>54</v>
      </c>
      <c r="D7519" s="2" t="s">
        <v>48</v>
      </c>
      <c r="E7519" s="3" t="s">
        <v>42</v>
      </c>
      <c r="F7519" s="3">
        <f t="shared" ca="1" si="232"/>
        <v>4</v>
      </c>
      <c r="G7519" s="4">
        <f t="shared" ca="1" si="233"/>
        <v>96</v>
      </c>
      <c r="H7519" s="4">
        <f ca="1">+Data_TABLE[[#This Row],[Qty]]*Data_TABLE[[#This Row],[Unit Price]]</f>
        <v>384</v>
      </c>
      <c r="I7519" s="7">
        <v>42263</v>
      </c>
      <c r="J7519" s="10">
        <f>EOMONTH(Data_TABLE[[#This Row],[Date Sold]],0)</f>
        <v>42277</v>
      </c>
    </row>
    <row r="7520" spans="2:10" x14ac:dyDescent="0.25">
      <c r="B7520" s="1" t="s">
        <v>39</v>
      </c>
      <c r="C7520" s="3" t="s">
        <v>54</v>
      </c>
      <c r="D7520" s="2" t="s">
        <v>48</v>
      </c>
      <c r="E7520" s="3" t="s">
        <v>42</v>
      </c>
      <c r="F7520" s="3">
        <f t="shared" ca="1" si="232"/>
        <v>5</v>
      </c>
      <c r="G7520" s="4">
        <f t="shared" ca="1" si="233"/>
        <v>69</v>
      </c>
      <c r="H7520" s="4">
        <f ca="1">+Data_TABLE[[#This Row],[Qty]]*Data_TABLE[[#This Row],[Unit Price]]</f>
        <v>345</v>
      </c>
      <c r="I7520" s="7">
        <v>42263</v>
      </c>
      <c r="J7520" s="10">
        <f>EOMONTH(Data_TABLE[[#This Row],[Date Sold]],0)</f>
        <v>42277</v>
      </c>
    </row>
    <row r="7521" spans="2:10" x14ac:dyDescent="0.25">
      <c r="B7521" s="1" t="s">
        <v>39</v>
      </c>
      <c r="C7521" s="3" t="s">
        <v>54</v>
      </c>
      <c r="D7521" s="2" t="s">
        <v>48</v>
      </c>
      <c r="E7521" s="3" t="s">
        <v>42</v>
      </c>
      <c r="F7521" s="3">
        <f t="shared" ca="1" si="232"/>
        <v>2</v>
      </c>
      <c r="G7521" s="4">
        <f t="shared" ca="1" si="233"/>
        <v>122</v>
      </c>
      <c r="H7521" s="4">
        <f ca="1">+Data_TABLE[[#This Row],[Qty]]*Data_TABLE[[#This Row],[Unit Price]]</f>
        <v>244</v>
      </c>
      <c r="I7521" s="7">
        <v>42263</v>
      </c>
      <c r="J7521" s="10">
        <f>EOMONTH(Data_TABLE[[#This Row],[Date Sold]],0)</f>
        <v>42277</v>
      </c>
    </row>
    <row r="7522" spans="2:10" x14ac:dyDescent="0.25">
      <c r="B7522" s="1" t="s">
        <v>39</v>
      </c>
      <c r="C7522" s="3" t="s">
        <v>55</v>
      </c>
      <c r="D7522" s="2" t="s">
        <v>49</v>
      </c>
      <c r="E7522" s="3" t="s">
        <v>43</v>
      </c>
      <c r="F7522" s="3">
        <f t="shared" ca="1" si="232"/>
        <v>2</v>
      </c>
      <c r="G7522" s="4">
        <f t="shared" ca="1" si="233"/>
        <v>156</v>
      </c>
      <c r="H7522" s="4">
        <f ca="1">+Data_TABLE[[#This Row],[Qty]]*Data_TABLE[[#This Row],[Unit Price]]</f>
        <v>312</v>
      </c>
      <c r="I7522" s="7">
        <v>42263</v>
      </c>
      <c r="J7522" s="10">
        <f>EOMONTH(Data_TABLE[[#This Row],[Date Sold]],0)</f>
        <v>42277</v>
      </c>
    </row>
    <row r="7523" spans="2:10" x14ac:dyDescent="0.25">
      <c r="B7523" s="1" t="s">
        <v>39</v>
      </c>
      <c r="C7523" s="3" t="s">
        <v>56</v>
      </c>
      <c r="D7523" s="2" t="s">
        <v>52</v>
      </c>
      <c r="E7523" s="3" t="s">
        <v>46</v>
      </c>
      <c r="F7523" s="3">
        <f t="shared" ca="1" si="232"/>
        <v>1</v>
      </c>
      <c r="G7523" s="4">
        <f t="shared" ca="1" si="233"/>
        <v>133</v>
      </c>
      <c r="H7523" s="4">
        <f ca="1">+Data_TABLE[[#This Row],[Qty]]*Data_TABLE[[#This Row],[Unit Price]]</f>
        <v>133</v>
      </c>
      <c r="I7523" s="7">
        <v>42263</v>
      </c>
      <c r="J7523" s="10">
        <f>EOMONTH(Data_TABLE[[#This Row],[Date Sold]],0)</f>
        <v>42277</v>
      </c>
    </row>
    <row r="7524" spans="2:10" x14ac:dyDescent="0.25">
      <c r="B7524" s="1" t="s">
        <v>39</v>
      </c>
      <c r="C7524" s="3" t="s">
        <v>54</v>
      </c>
      <c r="D7524" s="2" t="s">
        <v>48</v>
      </c>
      <c r="E7524" s="3" t="s">
        <v>42</v>
      </c>
      <c r="F7524" s="3">
        <f t="shared" ca="1" si="232"/>
        <v>1</v>
      </c>
      <c r="G7524" s="4">
        <f t="shared" ca="1" si="233"/>
        <v>107</v>
      </c>
      <c r="H7524" s="4">
        <f ca="1">+Data_TABLE[[#This Row],[Qty]]*Data_TABLE[[#This Row],[Unit Price]]</f>
        <v>107</v>
      </c>
      <c r="I7524" s="7">
        <v>42263</v>
      </c>
      <c r="J7524" s="10">
        <f>EOMONTH(Data_TABLE[[#This Row],[Date Sold]],0)</f>
        <v>42277</v>
      </c>
    </row>
    <row r="7525" spans="2:10" x14ac:dyDescent="0.25">
      <c r="B7525" s="1" t="s">
        <v>39</v>
      </c>
      <c r="C7525" s="3" t="s">
        <v>54</v>
      </c>
      <c r="D7525" s="2" t="s">
        <v>48</v>
      </c>
      <c r="E7525" s="3" t="s">
        <v>42</v>
      </c>
      <c r="F7525" s="3">
        <f t="shared" ca="1" si="232"/>
        <v>2</v>
      </c>
      <c r="G7525" s="4">
        <f t="shared" ca="1" si="233"/>
        <v>124</v>
      </c>
      <c r="H7525" s="4">
        <f ca="1">+Data_TABLE[[#This Row],[Qty]]*Data_TABLE[[#This Row],[Unit Price]]</f>
        <v>248</v>
      </c>
      <c r="I7525" s="7">
        <v>42263</v>
      </c>
      <c r="J7525" s="10">
        <f>EOMONTH(Data_TABLE[[#This Row],[Date Sold]],0)</f>
        <v>42277</v>
      </c>
    </row>
    <row r="7526" spans="2:10" x14ac:dyDescent="0.25">
      <c r="B7526" s="1" t="s">
        <v>39</v>
      </c>
      <c r="C7526" s="3" t="s">
        <v>54</v>
      </c>
      <c r="D7526" s="2" t="s">
        <v>48</v>
      </c>
      <c r="E7526" s="3" t="s">
        <v>42</v>
      </c>
      <c r="F7526" s="3">
        <f t="shared" ca="1" si="232"/>
        <v>3</v>
      </c>
      <c r="G7526" s="4">
        <f t="shared" ca="1" si="233"/>
        <v>171</v>
      </c>
      <c r="H7526" s="4">
        <f ca="1">+Data_TABLE[[#This Row],[Qty]]*Data_TABLE[[#This Row],[Unit Price]]</f>
        <v>513</v>
      </c>
      <c r="I7526" s="7">
        <v>42263</v>
      </c>
      <c r="J7526" s="10">
        <f>EOMONTH(Data_TABLE[[#This Row],[Date Sold]],0)</f>
        <v>42277</v>
      </c>
    </row>
    <row r="7527" spans="2:10" x14ac:dyDescent="0.25">
      <c r="B7527" s="1" t="s">
        <v>39</v>
      </c>
      <c r="C7527" s="3" t="s">
        <v>55</v>
      </c>
      <c r="D7527" s="2" t="s">
        <v>51</v>
      </c>
      <c r="E7527" s="3" t="s">
        <v>45</v>
      </c>
      <c r="F7527" s="3">
        <f t="shared" ca="1" si="232"/>
        <v>5</v>
      </c>
      <c r="G7527" s="4">
        <f t="shared" ca="1" si="233"/>
        <v>119</v>
      </c>
      <c r="H7527" s="4">
        <f ca="1">+Data_TABLE[[#This Row],[Qty]]*Data_TABLE[[#This Row],[Unit Price]]</f>
        <v>595</v>
      </c>
      <c r="I7527" s="7">
        <v>42263</v>
      </c>
      <c r="J7527" s="10">
        <f>EOMONTH(Data_TABLE[[#This Row],[Date Sold]],0)</f>
        <v>42277</v>
      </c>
    </row>
    <row r="7528" spans="2:10" x14ac:dyDescent="0.25">
      <c r="B7528" s="1" t="s">
        <v>39</v>
      </c>
      <c r="C7528" s="3" t="s">
        <v>55</v>
      </c>
      <c r="D7528" s="2" t="s">
        <v>49</v>
      </c>
      <c r="E7528" s="3" t="s">
        <v>43</v>
      </c>
      <c r="F7528" s="3">
        <f t="shared" ca="1" si="232"/>
        <v>5</v>
      </c>
      <c r="G7528" s="4">
        <f t="shared" ca="1" si="233"/>
        <v>187</v>
      </c>
      <c r="H7528" s="4">
        <f ca="1">+Data_TABLE[[#This Row],[Qty]]*Data_TABLE[[#This Row],[Unit Price]]</f>
        <v>935</v>
      </c>
      <c r="I7528" s="7">
        <v>42263</v>
      </c>
      <c r="J7528" s="10">
        <f>EOMONTH(Data_TABLE[[#This Row],[Date Sold]],0)</f>
        <v>42277</v>
      </c>
    </row>
    <row r="7529" spans="2:10" x14ac:dyDescent="0.25">
      <c r="B7529" s="1" t="s">
        <v>39</v>
      </c>
      <c r="C7529" s="3" t="s">
        <v>55</v>
      </c>
      <c r="D7529" s="2" t="s">
        <v>49</v>
      </c>
      <c r="E7529" s="3" t="s">
        <v>43</v>
      </c>
      <c r="F7529" s="3">
        <f t="shared" ca="1" si="232"/>
        <v>2</v>
      </c>
      <c r="G7529" s="4">
        <f t="shared" ca="1" si="233"/>
        <v>97</v>
      </c>
      <c r="H7529" s="4">
        <f ca="1">+Data_TABLE[[#This Row],[Qty]]*Data_TABLE[[#This Row],[Unit Price]]</f>
        <v>194</v>
      </c>
      <c r="I7529" s="7">
        <v>42263</v>
      </c>
      <c r="J7529" s="10">
        <f>EOMONTH(Data_TABLE[[#This Row],[Date Sold]],0)</f>
        <v>42277</v>
      </c>
    </row>
    <row r="7530" spans="2:10" x14ac:dyDescent="0.25">
      <c r="B7530" s="1" t="s">
        <v>39</v>
      </c>
      <c r="C7530" s="3" t="s">
        <v>55</v>
      </c>
      <c r="D7530" s="2" t="s">
        <v>51</v>
      </c>
      <c r="E7530" s="3" t="s">
        <v>45</v>
      </c>
      <c r="F7530" s="3">
        <f t="shared" ca="1" si="232"/>
        <v>2</v>
      </c>
      <c r="G7530" s="4">
        <f t="shared" ca="1" si="233"/>
        <v>95</v>
      </c>
      <c r="H7530" s="4">
        <f ca="1">+Data_TABLE[[#This Row],[Qty]]*Data_TABLE[[#This Row],[Unit Price]]</f>
        <v>190</v>
      </c>
      <c r="I7530" s="7">
        <v>42263</v>
      </c>
      <c r="J7530" s="10">
        <f>EOMONTH(Data_TABLE[[#This Row],[Date Sold]],0)</f>
        <v>42277</v>
      </c>
    </row>
    <row r="7531" spans="2:10" x14ac:dyDescent="0.25">
      <c r="B7531" s="1" t="s">
        <v>39</v>
      </c>
      <c r="C7531" s="3" t="s">
        <v>55</v>
      </c>
      <c r="D7531" s="2" t="s">
        <v>49</v>
      </c>
      <c r="E7531" s="3" t="s">
        <v>43</v>
      </c>
      <c r="F7531" s="3">
        <f t="shared" ca="1" si="232"/>
        <v>5</v>
      </c>
      <c r="G7531" s="4">
        <f t="shared" ca="1" si="233"/>
        <v>196</v>
      </c>
      <c r="H7531" s="4">
        <f ca="1">+Data_TABLE[[#This Row],[Qty]]*Data_TABLE[[#This Row],[Unit Price]]</f>
        <v>980</v>
      </c>
      <c r="I7531" s="7">
        <v>42263</v>
      </c>
      <c r="J7531" s="10">
        <f>EOMONTH(Data_TABLE[[#This Row],[Date Sold]],0)</f>
        <v>42277</v>
      </c>
    </row>
    <row r="7532" spans="2:10" x14ac:dyDescent="0.25">
      <c r="B7532" s="1" t="s">
        <v>39</v>
      </c>
      <c r="C7532" s="3" t="s">
        <v>54</v>
      </c>
      <c r="D7532" s="2" t="s">
        <v>48</v>
      </c>
      <c r="E7532" s="3" t="s">
        <v>42</v>
      </c>
      <c r="F7532" s="3">
        <f t="shared" ca="1" si="232"/>
        <v>3</v>
      </c>
      <c r="G7532" s="4">
        <f t="shared" ca="1" si="233"/>
        <v>127</v>
      </c>
      <c r="H7532" s="4">
        <f ca="1">+Data_TABLE[[#This Row],[Qty]]*Data_TABLE[[#This Row],[Unit Price]]</f>
        <v>381</v>
      </c>
      <c r="I7532" s="7">
        <v>42263</v>
      </c>
      <c r="J7532" s="10">
        <f>EOMONTH(Data_TABLE[[#This Row],[Date Sold]],0)</f>
        <v>42277</v>
      </c>
    </row>
    <row r="7533" spans="2:10" x14ac:dyDescent="0.25">
      <c r="B7533" s="1" t="s">
        <v>39</v>
      </c>
      <c r="C7533" s="3" t="s">
        <v>54</v>
      </c>
      <c r="D7533" s="2" t="s">
        <v>48</v>
      </c>
      <c r="E7533" s="3" t="s">
        <v>42</v>
      </c>
      <c r="F7533" s="3">
        <f t="shared" ca="1" si="232"/>
        <v>1</v>
      </c>
      <c r="G7533" s="4">
        <f t="shared" ca="1" si="233"/>
        <v>132</v>
      </c>
      <c r="H7533" s="4">
        <f ca="1">+Data_TABLE[[#This Row],[Qty]]*Data_TABLE[[#This Row],[Unit Price]]</f>
        <v>132</v>
      </c>
      <c r="I7533" s="7">
        <v>42263</v>
      </c>
      <c r="J7533" s="10">
        <f>EOMONTH(Data_TABLE[[#This Row],[Date Sold]],0)</f>
        <v>42277</v>
      </c>
    </row>
    <row r="7534" spans="2:10" x14ac:dyDescent="0.25">
      <c r="B7534" s="1" t="s">
        <v>39</v>
      </c>
      <c r="C7534" s="3" t="s">
        <v>56</v>
      </c>
      <c r="D7534" s="2" t="s">
        <v>52</v>
      </c>
      <c r="E7534" s="3" t="s">
        <v>46</v>
      </c>
      <c r="F7534" s="3">
        <f t="shared" ca="1" si="232"/>
        <v>4</v>
      </c>
      <c r="G7534" s="4">
        <f t="shared" ca="1" si="233"/>
        <v>75</v>
      </c>
      <c r="H7534" s="4">
        <f ca="1">+Data_TABLE[[#This Row],[Qty]]*Data_TABLE[[#This Row],[Unit Price]]</f>
        <v>300</v>
      </c>
      <c r="I7534" s="7">
        <v>42263</v>
      </c>
      <c r="J7534" s="10">
        <f>EOMONTH(Data_TABLE[[#This Row],[Date Sold]],0)</f>
        <v>42277</v>
      </c>
    </row>
    <row r="7535" spans="2:10" x14ac:dyDescent="0.25">
      <c r="B7535" s="1" t="s">
        <v>39</v>
      </c>
      <c r="C7535" s="3" t="s">
        <v>56</v>
      </c>
      <c r="D7535" s="2" t="s">
        <v>52</v>
      </c>
      <c r="E7535" s="3" t="s">
        <v>46</v>
      </c>
      <c r="F7535" s="3">
        <f t="shared" ca="1" si="232"/>
        <v>5</v>
      </c>
      <c r="G7535" s="4">
        <f t="shared" ca="1" si="233"/>
        <v>139</v>
      </c>
      <c r="H7535" s="4">
        <f ca="1">+Data_TABLE[[#This Row],[Qty]]*Data_TABLE[[#This Row],[Unit Price]]</f>
        <v>695</v>
      </c>
      <c r="I7535" s="7">
        <v>42263</v>
      </c>
      <c r="J7535" s="10">
        <f>EOMONTH(Data_TABLE[[#This Row],[Date Sold]],0)</f>
        <v>42277</v>
      </c>
    </row>
    <row r="7536" spans="2:10" x14ac:dyDescent="0.25">
      <c r="B7536" s="1" t="s">
        <v>39</v>
      </c>
      <c r="C7536" s="3" t="s">
        <v>56</v>
      </c>
      <c r="D7536" s="2" t="s">
        <v>52</v>
      </c>
      <c r="E7536" s="3" t="s">
        <v>46</v>
      </c>
      <c r="F7536" s="3">
        <f t="shared" ca="1" si="232"/>
        <v>4</v>
      </c>
      <c r="G7536" s="4">
        <f t="shared" ca="1" si="233"/>
        <v>125</v>
      </c>
      <c r="H7536" s="4">
        <f ca="1">+Data_TABLE[[#This Row],[Qty]]*Data_TABLE[[#This Row],[Unit Price]]</f>
        <v>500</v>
      </c>
      <c r="I7536" s="7">
        <v>42263</v>
      </c>
      <c r="J7536" s="10">
        <f>EOMONTH(Data_TABLE[[#This Row],[Date Sold]],0)</f>
        <v>42277</v>
      </c>
    </row>
    <row r="7537" spans="2:10" x14ac:dyDescent="0.25">
      <c r="B7537" s="1" t="s">
        <v>39</v>
      </c>
      <c r="C7537" s="3" t="s">
        <v>56</v>
      </c>
      <c r="D7537" s="2" t="s">
        <v>52</v>
      </c>
      <c r="E7537" s="3" t="s">
        <v>46</v>
      </c>
      <c r="F7537" s="3">
        <f t="shared" ref="F7537:F7600" ca="1" si="234">RANDBETWEEN(1,5)</f>
        <v>2</v>
      </c>
      <c r="G7537" s="4">
        <f t="shared" ref="G7537:G7600" ca="1" si="235">RANDBETWEEN(60,200)</f>
        <v>150</v>
      </c>
      <c r="H7537" s="4">
        <f ca="1">+Data_TABLE[[#This Row],[Qty]]*Data_TABLE[[#This Row],[Unit Price]]</f>
        <v>300</v>
      </c>
      <c r="I7537" s="7">
        <v>42263</v>
      </c>
      <c r="J7537" s="10">
        <f>EOMONTH(Data_TABLE[[#This Row],[Date Sold]],0)</f>
        <v>42277</v>
      </c>
    </row>
    <row r="7538" spans="2:10" x14ac:dyDescent="0.25">
      <c r="B7538" s="1" t="s">
        <v>39</v>
      </c>
      <c r="C7538" s="3" t="s">
        <v>56</v>
      </c>
      <c r="D7538" s="2" t="s">
        <v>52</v>
      </c>
      <c r="E7538" s="3" t="s">
        <v>46</v>
      </c>
      <c r="F7538" s="3">
        <f t="shared" ca="1" si="234"/>
        <v>3</v>
      </c>
      <c r="G7538" s="4">
        <f t="shared" ca="1" si="235"/>
        <v>147</v>
      </c>
      <c r="H7538" s="4">
        <f ca="1">+Data_TABLE[[#This Row],[Qty]]*Data_TABLE[[#This Row],[Unit Price]]</f>
        <v>441</v>
      </c>
      <c r="I7538" s="7">
        <v>42263</v>
      </c>
      <c r="J7538" s="10">
        <f>EOMONTH(Data_TABLE[[#This Row],[Date Sold]],0)</f>
        <v>42277</v>
      </c>
    </row>
    <row r="7539" spans="2:10" x14ac:dyDescent="0.25">
      <c r="B7539" s="1" t="s">
        <v>39</v>
      </c>
      <c r="C7539" s="3" t="s">
        <v>56</v>
      </c>
      <c r="D7539" s="2" t="s">
        <v>52</v>
      </c>
      <c r="E7539" s="3" t="s">
        <v>46</v>
      </c>
      <c r="F7539" s="3">
        <f t="shared" ca="1" si="234"/>
        <v>4</v>
      </c>
      <c r="G7539" s="4">
        <f t="shared" ca="1" si="235"/>
        <v>107</v>
      </c>
      <c r="H7539" s="4">
        <f ca="1">+Data_TABLE[[#This Row],[Qty]]*Data_TABLE[[#This Row],[Unit Price]]</f>
        <v>428</v>
      </c>
      <c r="I7539" s="7">
        <v>42263</v>
      </c>
      <c r="J7539" s="10">
        <f>EOMONTH(Data_TABLE[[#This Row],[Date Sold]],0)</f>
        <v>42277</v>
      </c>
    </row>
    <row r="7540" spans="2:10" x14ac:dyDescent="0.25">
      <c r="B7540" s="1" t="s">
        <v>39</v>
      </c>
      <c r="C7540" s="3" t="s">
        <v>56</v>
      </c>
      <c r="D7540" s="2" t="s">
        <v>50</v>
      </c>
      <c r="E7540" s="3" t="s">
        <v>44</v>
      </c>
      <c r="F7540" s="3">
        <f t="shared" ca="1" si="234"/>
        <v>4</v>
      </c>
      <c r="G7540" s="4">
        <f t="shared" ca="1" si="235"/>
        <v>189</v>
      </c>
      <c r="H7540" s="4">
        <f ca="1">+Data_TABLE[[#This Row],[Qty]]*Data_TABLE[[#This Row],[Unit Price]]</f>
        <v>756</v>
      </c>
      <c r="I7540" s="7">
        <v>42263</v>
      </c>
      <c r="J7540" s="10">
        <f>EOMONTH(Data_TABLE[[#This Row],[Date Sold]],0)</f>
        <v>42277</v>
      </c>
    </row>
    <row r="7541" spans="2:10" x14ac:dyDescent="0.25">
      <c r="B7541" s="1" t="s">
        <v>39</v>
      </c>
      <c r="C7541" s="3" t="s">
        <v>55</v>
      </c>
      <c r="D7541" s="2" t="s">
        <v>49</v>
      </c>
      <c r="E7541" s="3" t="s">
        <v>43</v>
      </c>
      <c r="F7541" s="3">
        <f t="shared" ca="1" si="234"/>
        <v>3</v>
      </c>
      <c r="G7541" s="4">
        <f t="shared" ca="1" si="235"/>
        <v>66</v>
      </c>
      <c r="H7541" s="4">
        <f ca="1">+Data_TABLE[[#This Row],[Qty]]*Data_TABLE[[#This Row],[Unit Price]]</f>
        <v>198</v>
      </c>
      <c r="I7541" s="7">
        <v>42263</v>
      </c>
      <c r="J7541" s="10">
        <f>EOMONTH(Data_TABLE[[#This Row],[Date Sold]],0)</f>
        <v>42277</v>
      </c>
    </row>
    <row r="7542" spans="2:10" x14ac:dyDescent="0.25">
      <c r="B7542" s="1" t="s">
        <v>39</v>
      </c>
      <c r="C7542" s="3" t="s">
        <v>54</v>
      </c>
      <c r="D7542" s="2" t="s">
        <v>48</v>
      </c>
      <c r="E7542" s="3" t="s">
        <v>42</v>
      </c>
      <c r="F7542" s="3">
        <f t="shared" ca="1" si="234"/>
        <v>1</v>
      </c>
      <c r="G7542" s="4">
        <f t="shared" ca="1" si="235"/>
        <v>191</v>
      </c>
      <c r="H7542" s="4">
        <f ca="1">+Data_TABLE[[#This Row],[Qty]]*Data_TABLE[[#This Row],[Unit Price]]</f>
        <v>191</v>
      </c>
      <c r="I7542" s="7">
        <v>42263</v>
      </c>
      <c r="J7542" s="10">
        <f>EOMONTH(Data_TABLE[[#This Row],[Date Sold]],0)</f>
        <v>42277</v>
      </c>
    </row>
    <row r="7543" spans="2:10" x14ac:dyDescent="0.25">
      <c r="B7543" s="1" t="s">
        <v>39</v>
      </c>
      <c r="C7543" s="3" t="s">
        <v>55</v>
      </c>
      <c r="D7543" s="2" t="s">
        <v>49</v>
      </c>
      <c r="E7543" s="3" t="s">
        <v>43</v>
      </c>
      <c r="F7543" s="3">
        <f t="shared" ca="1" si="234"/>
        <v>3</v>
      </c>
      <c r="G7543" s="4">
        <f t="shared" ca="1" si="235"/>
        <v>154</v>
      </c>
      <c r="H7543" s="4">
        <f ca="1">+Data_TABLE[[#This Row],[Qty]]*Data_TABLE[[#This Row],[Unit Price]]</f>
        <v>462</v>
      </c>
      <c r="I7543" s="7">
        <v>42263</v>
      </c>
      <c r="J7543" s="10">
        <f>EOMONTH(Data_TABLE[[#This Row],[Date Sold]],0)</f>
        <v>42277</v>
      </c>
    </row>
    <row r="7544" spans="2:10" x14ac:dyDescent="0.25">
      <c r="B7544" s="1" t="s">
        <v>39</v>
      </c>
      <c r="C7544" s="3" t="s">
        <v>55</v>
      </c>
      <c r="D7544" s="2" t="s">
        <v>49</v>
      </c>
      <c r="E7544" s="3" t="s">
        <v>43</v>
      </c>
      <c r="F7544" s="3">
        <f t="shared" ca="1" si="234"/>
        <v>5</v>
      </c>
      <c r="G7544" s="4">
        <f t="shared" ca="1" si="235"/>
        <v>150</v>
      </c>
      <c r="H7544" s="4">
        <f ca="1">+Data_TABLE[[#This Row],[Qty]]*Data_TABLE[[#This Row],[Unit Price]]</f>
        <v>750</v>
      </c>
      <c r="I7544" s="7">
        <v>42263</v>
      </c>
      <c r="J7544" s="10">
        <f>EOMONTH(Data_TABLE[[#This Row],[Date Sold]],0)</f>
        <v>42277</v>
      </c>
    </row>
    <row r="7545" spans="2:10" x14ac:dyDescent="0.25">
      <c r="B7545" s="1" t="s">
        <v>39</v>
      </c>
      <c r="C7545" s="3" t="s">
        <v>56</v>
      </c>
      <c r="D7545" s="2" t="s">
        <v>52</v>
      </c>
      <c r="E7545" s="3" t="s">
        <v>46</v>
      </c>
      <c r="F7545" s="3">
        <f t="shared" ca="1" si="234"/>
        <v>1</v>
      </c>
      <c r="G7545" s="4">
        <f t="shared" ca="1" si="235"/>
        <v>176</v>
      </c>
      <c r="H7545" s="4">
        <f ca="1">+Data_TABLE[[#This Row],[Qty]]*Data_TABLE[[#This Row],[Unit Price]]</f>
        <v>176</v>
      </c>
      <c r="I7545" s="7">
        <v>42263</v>
      </c>
      <c r="J7545" s="10">
        <f>EOMONTH(Data_TABLE[[#This Row],[Date Sold]],0)</f>
        <v>42277</v>
      </c>
    </row>
    <row r="7546" spans="2:10" x14ac:dyDescent="0.25">
      <c r="B7546" s="1" t="s">
        <v>39</v>
      </c>
      <c r="C7546" s="3" t="s">
        <v>54</v>
      </c>
      <c r="D7546" s="2" t="s">
        <v>48</v>
      </c>
      <c r="E7546" s="3" t="s">
        <v>42</v>
      </c>
      <c r="F7546" s="3">
        <f t="shared" ca="1" si="234"/>
        <v>3</v>
      </c>
      <c r="G7546" s="4">
        <f t="shared" ca="1" si="235"/>
        <v>111</v>
      </c>
      <c r="H7546" s="4">
        <f ca="1">+Data_TABLE[[#This Row],[Qty]]*Data_TABLE[[#This Row],[Unit Price]]</f>
        <v>333</v>
      </c>
      <c r="I7546" s="7">
        <v>42263</v>
      </c>
      <c r="J7546" s="10">
        <f>EOMONTH(Data_TABLE[[#This Row],[Date Sold]],0)</f>
        <v>42277</v>
      </c>
    </row>
    <row r="7547" spans="2:10" x14ac:dyDescent="0.25">
      <c r="B7547" s="1" t="s">
        <v>39</v>
      </c>
      <c r="C7547" s="3" t="s">
        <v>56</v>
      </c>
      <c r="D7547" s="2" t="s">
        <v>50</v>
      </c>
      <c r="E7547" s="3" t="s">
        <v>44</v>
      </c>
      <c r="F7547" s="3">
        <f t="shared" ca="1" si="234"/>
        <v>5</v>
      </c>
      <c r="G7547" s="4">
        <f t="shared" ca="1" si="235"/>
        <v>165</v>
      </c>
      <c r="H7547" s="4">
        <f ca="1">+Data_TABLE[[#This Row],[Qty]]*Data_TABLE[[#This Row],[Unit Price]]</f>
        <v>825</v>
      </c>
      <c r="I7547" s="7">
        <v>42263</v>
      </c>
      <c r="J7547" s="10">
        <f>EOMONTH(Data_TABLE[[#This Row],[Date Sold]],0)</f>
        <v>42277</v>
      </c>
    </row>
    <row r="7548" spans="2:10" x14ac:dyDescent="0.25">
      <c r="B7548" s="1" t="s">
        <v>39</v>
      </c>
      <c r="C7548" s="3" t="s">
        <v>56</v>
      </c>
      <c r="D7548" s="2" t="s">
        <v>50</v>
      </c>
      <c r="E7548" s="3" t="s">
        <v>44</v>
      </c>
      <c r="F7548" s="3">
        <f t="shared" ca="1" si="234"/>
        <v>3</v>
      </c>
      <c r="G7548" s="4">
        <f t="shared" ca="1" si="235"/>
        <v>73</v>
      </c>
      <c r="H7548" s="4">
        <f ca="1">+Data_TABLE[[#This Row],[Qty]]*Data_TABLE[[#This Row],[Unit Price]]</f>
        <v>219</v>
      </c>
      <c r="I7548" s="7">
        <v>42263</v>
      </c>
      <c r="J7548" s="10">
        <f>EOMONTH(Data_TABLE[[#This Row],[Date Sold]],0)</f>
        <v>42277</v>
      </c>
    </row>
    <row r="7549" spans="2:10" x14ac:dyDescent="0.25">
      <c r="B7549" s="1" t="s">
        <v>39</v>
      </c>
      <c r="C7549" s="3" t="s">
        <v>54</v>
      </c>
      <c r="D7549" s="2" t="s">
        <v>48</v>
      </c>
      <c r="E7549" s="3" t="s">
        <v>42</v>
      </c>
      <c r="F7549" s="3">
        <f t="shared" ca="1" si="234"/>
        <v>3</v>
      </c>
      <c r="G7549" s="4">
        <f t="shared" ca="1" si="235"/>
        <v>116</v>
      </c>
      <c r="H7549" s="4">
        <f ca="1">+Data_TABLE[[#This Row],[Qty]]*Data_TABLE[[#This Row],[Unit Price]]</f>
        <v>348</v>
      </c>
      <c r="I7549" s="7">
        <v>42263</v>
      </c>
      <c r="J7549" s="10">
        <f>EOMONTH(Data_TABLE[[#This Row],[Date Sold]],0)</f>
        <v>42277</v>
      </c>
    </row>
    <row r="7550" spans="2:10" x14ac:dyDescent="0.25">
      <c r="B7550" s="1" t="s">
        <v>39</v>
      </c>
      <c r="C7550" s="3" t="s">
        <v>54</v>
      </c>
      <c r="D7550" s="2" t="s">
        <v>48</v>
      </c>
      <c r="E7550" s="3" t="s">
        <v>42</v>
      </c>
      <c r="F7550" s="3">
        <f t="shared" ca="1" si="234"/>
        <v>3</v>
      </c>
      <c r="G7550" s="4">
        <f t="shared" ca="1" si="235"/>
        <v>170</v>
      </c>
      <c r="H7550" s="4">
        <f ca="1">+Data_TABLE[[#This Row],[Qty]]*Data_TABLE[[#This Row],[Unit Price]]</f>
        <v>510</v>
      </c>
      <c r="I7550" s="7">
        <v>42263</v>
      </c>
      <c r="J7550" s="10">
        <f>EOMONTH(Data_TABLE[[#This Row],[Date Sold]],0)</f>
        <v>42277</v>
      </c>
    </row>
    <row r="7551" spans="2:10" x14ac:dyDescent="0.25">
      <c r="B7551" s="1" t="s">
        <v>39</v>
      </c>
      <c r="C7551" s="3" t="s">
        <v>56</v>
      </c>
      <c r="D7551" s="2" t="s">
        <v>50</v>
      </c>
      <c r="E7551" s="3" t="s">
        <v>44</v>
      </c>
      <c r="F7551" s="3">
        <f t="shared" ca="1" si="234"/>
        <v>1</v>
      </c>
      <c r="G7551" s="4">
        <f t="shared" ca="1" si="235"/>
        <v>98</v>
      </c>
      <c r="H7551" s="4">
        <f ca="1">+Data_TABLE[[#This Row],[Qty]]*Data_TABLE[[#This Row],[Unit Price]]</f>
        <v>98</v>
      </c>
      <c r="I7551" s="7">
        <v>42263</v>
      </c>
      <c r="J7551" s="10">
        <f>EOMONTH(Data_TABLE[[#This Row],[Date Sold]],0)</f>
        <v>42277</v>
      </c>
    </row>
    <row r="7552" spans="2:10" x14ac:dyDescent="0.25">
      <c r="B7552" s="1" t="s">
        <v>39</v>
      </c>
      <c r="C7552" s="3" t="s">
        <v>54</v>
      </c>
      <c r="D7552" s="2" t="s">
        <v>48</v>
      </c>
      <c r="E7552" s="3" t="s">
        <v>42</v>
      </c>
      <c r="F7552" s="3">
        <f t="shared" ca="1" si="234"/>
        <v>3</v>
      </c>
      <c r="G7552" s="4">
        <f t="shared" ca="1" si="235"/>
        <v>182</v>
      </c>
      <c r="H7552" s="4">
        <f ca="1">+Data_TABLE[[#This Row],[Qty]]*Data_TABLE[[#This Row],[Unit Price]]</f>
        <v>546</v>
      </c>
      <c r="I7552" s="7">
        <v>42263</v>
      </c>
      <c r="J7552" s="10">
        <f>EOMONTH(Data_TABLE[[#This Row],[Date Sold]],0)</f>
        <v>42277</v>
      </c>
    </row>
    <row r="7553" spans="2:10" x14ac:dyDescent="0.25">
      <c r="B7553" s="1" t="s">
        <v>39</v>
      </c>
      <c r="C7553" s="3" t="s">
        <v>56</v>
      </c>
      <c r="D7553" s="2" t="s">
        <v>52</v>
      </c>
      <c r="E7553" s="3" t="s">
        <v>46</v>
      </c>
      <c r="F7553" s="3">
        <f t="shared" ca="1" si="234"/>
        <v>3</v>
      </c>
      <c r="G7553" s="4">
        <f t="shared" ca="1" si="235"/>
        <v>113</v>
      </c>
      <c r="H7553" s="4">
        <f ca="1">+Data_TABLE[[#This Row],[Qty]]*Data_TABLE[[#This Row],[Unit Price]]</f>
        <v>339</v>
      </c>
      <c r="I7553" s="7">
        <v>42264</v>
      </c>
      <c r="J7553" s="10">
        <f>EOMONTH(Data_TABLE[[#This Row],[Date Sold]],0)</f>
        <v>42277</v>
      </c>
    </row>
    <row r="7554" spans="2:10" x14ac:dyDescent="0.25">
      <c r="B7554" s="1" t="s">
        <v>39</v>
      </c>
      <c r="C7554" s="3" t="s">
        <v>56</v>
      </c>
      <c r="D7554" s="2" t="s">
        <v>52</v>
      </c>
      <c r="E7554" s="3" t="s">
        <v>46</v>
      </c>
      <c r="F7554" s="3">
        <f t="shared" ca="1" si="234"/>
        <v>5</v>
      </c>
      <c r="G7554" s="4">
        <f t="shared" ca="1" si="235"/>
        <v>76</v>
      </c>
      <c r="H7554" s="4">
        <f ca="1">+Data_TABLE[[#This Row],[Qty]]*Data_TABLE[[#This Row],[Unit Price]]</f>
        <v>380</v>
      </c>
      <c r="I7554" s="7">
        <v>42264</v>
      </c>
      <c r="J7554" s="10">
        <f>EOMONTH(Data_TABLE[[#This Row],[Date Sold]],0)</f>
        <v>42277</v>
      </c>
    </row>
    <row r="7555" spans="2:10" x14ac:dyDescent="0.25">
      <c r="B7555" s="1" t="s">
        <v>39</v>
      </c>
      <c r="C7555" s="3" t="s">
        <v>55</v>
      </c>
      <c r="D7555" s="2" t="s">
        <v>49</v>
      </c>
      <c r="E7555" s="3" t="s">
        <v>43</v>
      </c>
      <c r="F7555" s="3">
        <f t="shared" ca="1" si="234"/>
        <v>2</v>
      </c>
      <c r="G7555" s="4">
        <f t="shared" ca="1" si="235"/>
        <v>67</v>
      </c>
      <c r="H7555" s="4">
        <f ca="1">+Data_TABLE[[#This Row],[Qty]]*Data_TABLE[[#This Row],[Unit Price]]</f>
        <v>134</v>
      </c>
      <c r="I7555" s="7">
        <v>42264</v>
      </c>
      <c r="J7555" s="10">
        <f>EOMONTH(Data_TABLE[[#This Row],[Date Sold]],0)</f>
        <v>42277</v>
      </c>
    </row>
    <row r="7556" spans="2:10" x14ac:dyDescent="0.25">
      <c r="B7556" s="1" t="s">
        <v>39</v>
      </c>
      <c r="C7556" s="3" t="s">
        <v>55</v>
      </c>
      <c r="D7556" s="2" t="s">
        <v>51</v>
      </c>
      <c r="E7556" s="3" t="s">
        <v>45</v>
      </c>
      <c r="F7556" s="3">
        <f t="shared" ca="1" si="234"/>
        <v>5</v>
      </c>
      <c r="G7556" s="4">
        <f t="shared" ca="1" si="235"/>
        <v>66</v>
      </c>
      <c r="H7556" s="4">
        <f ca="1">+Data_TABLE[[#This Row],[Qty]]*Data_TABLE[[#This Row],[Unit Price]]</f>
        <v>330</v>
      </c>
      <c r="I7556" s="7">
        <v>42264</v>
      </c>
      <c r="J7556" s="10">
        <f>EOMONTH(Data_TABLE[[#This Row],[Date Sold]],0)</f>
        <v>42277</v>
      </c>
    </row>
    <row r="7557" spans="2:10" x14ac:dyDescent="0.25">
      <c r="B7557" s="1" t="s">
        <v>39</v>
      </c>
      <c r="C7557" s="3" t="s">
        <v>54</v>
      </c>
      <c r="D7557" s="2" t="s">
        <v>48</v>
      </c>
      <c r="E7557" s="3" t="s">
        <v>42</v>
      </c>
      <c r="F7557" s="3">
        <f t="shared" ca="1" si="234"/>
        <v>1</v>
      </c>
      <c r="G7557" s="4">
        <f t="shared" ca="1" si="235"/>
        <v>113</v>
      </c>
      <c r="H7557" s="4">
        <f ca="1">+Data_TABLE[[#This Row],[Qty]]*Data_TABLE[[#This Row],[Unit Price]]</f>
        <v>113</v>
      </c>
      <c r="I7557" s="7">
        <v>42264</v>
      </c>
      <c r="J7557" s="10">
        <f>EOMONTH(Data_TABLE[[#This Row],[Date Sold]],0)</f>
        <v>42277</v>
      </c>
    </row>
    <row r="7558" spans="2:10" x14ac:dyDescent="0.25">
      <c r="B7558" s="1" t="s">
        <v>39</v>
      </c>
      <c r="C7558" s="3" t="s">
        <v>54</v>
      </c>
      <c r="D7558" s="2" t="s">
        <v>48</v>
      </c>
      <c r="E7558" s="3" t="s">
        <v>42</v>
      </c>
      <c r="F7558" s="3">
        <f t="shared" ca="1" si="234"/>
        <v>3</v>
      </c>
      <c r="G7558" s="4">
        <f t="shared" ca="1" si="235"/>
        <v>69</v>
      </c>
      <c r="H7558" s="4">
        <f ca="1">+Data_TABLE[[#This Row],[Qty]]*Data_TABLE[[#This Row],[Unit Price]]</f>
        <v>207</v>
      </c>
      <c r="I7558" s="7">
        <v>42264</v>
      </c>
      <c r="J7558" s="10">
        <f>EOMONTH(Data_TABLE[[#This Row],[Date Sold]],0)</f>
        <v>42277</v>
      </c>
    </row>
    <row r="7559" spans="2:10" x14ac:dyDescent="0.25">
      <c r="B7559" s="1" t="s">
        <v>39</v>
      </c>
      <c r="C7559" s="3" t="s">
        <v>56</v>
      </c>
      <c r="D7559" s="2" t="s">
        <v>50</v>
      </c>
      <c r="E7559" s="3" t="s">
        <v>44</v>
      </c>
      <c r="F7559" s="3">
        <f t="shared" ca="1" si="234"/>
        <v>5</v>
      </c>
      <c r="G7559" s="4">
        <f t="shared" ca="1" si="235"/>
        <v>149</v>
      </c>
      <c r="H7559" s="4">
        <f ca="1">+Data_TABLE[[#This Row],[Qty]]*Data_TABLE[[#This Row],[Unit Price]]</f>
        <v>745</v>
      </c>
      <c r="I7559" s="7">
        <v>42264</v>
      </c>
      <c r="J7559" s="10">
        <f>EOMONTH(Data_TABLE[[#This Row],[Date Sold]],0)</f>
        <v>42277</v>
      </c>
    </row>
    <row r="7560" spans="2:10" x14ac:dyDescent="0.25">
      <c r="B7560" s="1" t="s">
        <v>39</v>
      </c>
      <c r="C7560" s="3" t="s">
        <v>55</v>
      </c>
      <c r="D7560" s="2" t="s">
        <v>51</v>
      </c>
      <c r="E7560" s="3" t="s">
        <v>45</v>
      </c>
      <c r="F7560" s="3">
        <f t="shared" ca="1" si="234"/>
        <v>3</v>
      </c>
      <c r="G7560" s="4">
        <f t="shared" ca="1" si="235"/>
        <v>76</v>
      </c>
      <c r="H7560" s="4">
        <f ca="1">+Data_TABLE[[#This Row],[Qty]]*Data_TABLE[[#This Row],[Unit Price]]</f>
        <v>228</v>
      </c>
      <c r="I7560" s="7">
        <v>42264</v>
      </c>
      <c r="J7560" s="10">
        <f>EOMONTH(Data_TABLE[[#This Row],[Date Sold]],0)</f>
        <v>42277</v>
      </c>
    </row>
    <row r="7561" spans="2:10" x14ac:dyDescent="0.25">
      <c r="B7561" s="1" t="s">
        <v>39</v>
      </c>
      <c r="C7561" s="3" t="s">
        <v>55</v>
      </c>
      <c r="D7561" s="2" t="s">
        <v>49</v>
      </c>
      <c r="E7561" s="3" t="s">
        <v>43</v>
      </c>
      <c r="F7561" s="3">
        <f t="shared" ca="1" si="234"/>
        <v>2</v>
      </c>
      <c r="G7561" s="4">
        <f t="shared" ca="1" si="235"/>
        <v>184</v>
      </c>
      <c r="H7561" s="4">
        <f ca="1">+Data_TABLE[[#This Row],[Qty]]*Data_TABLE[[#This Row],[Unit Price]]</f>
        <v>368</v>
      </c>
      <c r="I7561" s="7">
        <v>42264</v>
      </c>
      <c r="J7561" s="10">
        <f>EOMONTH(Data_TABLE[[#This Row],[Date Sold]],0)</f>
        <v>42277</v>
      </c>
    </row>
    <row r="7562" spans="2:10" x14ac:dyDescent="0.25">
      <c r="B7562" s="1" t="s">
        <v>39</v>
      </c>
      <c r="C7562" s="3" t="s">
        <v>55</v>
      </c>
      <c r="D7562" s="2" t="s">
        <v>49</v>
      </c>
      <c r="E7562" s="3" t="s">
        <v>43</v>
      </c>
      <c r="F7562" s="3">
        <f t="shared" ca="1" si="234"/>
        <v>2</v>
      </c>
      <c r="G7562" s="4">
        <f t="shared" ca="1" si="235"/>
        <v>108</v>
      </c>
      <c r="H7562" s="4">
        <f ca="1">+Data_TABLE[[#This Row],[Qty]]*Data_TABLE[[#This Row],[Unit Price]]</f>
        <v>216</v>
      </c>
      <c r="I7562" s="7">
        <v>42264</v>
      </c>
      <c r="J7562" s="10">
        <f>EOMONTH(Data_TABLE[[#This Row],[Date Sold]],0)</f>
        <v>42277</v>
      </c>
    </row>
    <row r="7563" spans="2:10" x14ac:dyDescent="0.25">
      <c r="B7563" s="1" t="s">
        <v>39</v>
      </c>
      <c r="C7563" s="3" t="s">
        <v>55</v>
      </c>
      <c r="D7563" s="2" t="s">
        <v>49</v>
      </c>
      <c r="E7563" s="3" t="s">
        <v>43</v>
      </c>
      <c r="F7563" s="3">
        <f t="shared" ca="1" si="234"/>
        <v>5</v>
      </c>
      <c r="G7563" s="4">
        <f t="shared" ca="1" si="235"/>
        <v>199</v>
      </c>
      <c r="H7563" s="4">
        <f ca="1">+Data_TABLE[[#This Row],[Qty]]*Data_TABLE[[#This Row],[Unit Price]]</f>
        <v>995</v>
      </c>
      <c r="I7563" s="7">
        <v>42264</v>
      </c>
      <c r="J7563" s="10">
        <f>EOMONTH(Data_TABLE[[#This Row],[Date Sold]],0)</f>
        <v>42277</v>
      </c>
    </row>
    <row r="7564" spans="2:10" x14ac:dyDescent="0.25">
      <c r="B7564" s="1" t="s">
        <v>39</v>
      </c>
      <c r="C7564" s="3" t="s">
        <v>56</v>
      </c>
      <c r="D7564" s="2" t="s">
        <v>50</v>
      </c>
      <c r="E7564" s="3" t="s">
        <v>44</v>
      </c>
      <c r="F7564" s="3">
        <f t="shared" ca="1" si="234"/>
        <v>3</v>
      </c>
      <c r="G7564" s="4">
        <f t="shared" ca="1" si="235"/>
        <v>84</v>
      </c>
      <c r="H7564" s="4">
        <f ca="1">+Data_TABLE[[#This Row],[Qty]]*Data_TABLE[[#This Row],[Unit Price]]</f>
        <v>252</v>
      </c>
      <c r="I7564" s="7">
        <v>42264</v>
      </c>
      <c r="J7564" s="10">
        <f>EOMONTH(Data_TABLE[[#This Row],[Date Sold]],0)</f>
        <v>42277</v>
      </c>
    </row>
    <row r="7565" spans="2:10" x14ac:dyDescent="0.25">
      <c r="B7565" s="1" t="s">
        <v>39</v>
      </c>
      <c r="C7565" s="3" t="s">
        <v>54</v>
      </c>
      <c r="D7565" s="2" t="s">
        <v>48</v>
      </c>
      <c r="E7565" s="3" t="s">
        <v>42</v>
      </c>
      <c r="F7565" s="3">
        <f t="shared" ca="1" si="234"/>
        <v>5</v>
      </c>
      <c r="G7565" s="4">
        <f t="shared" ca="1" si="235"/>
        <v>82</v>
      </c>
      <c r="H7565" s="4">
        <f ca="1">+Data_TABLE[[#This Row],[Qty]]*Data_TABLE[[#This Row],[Unit Price]]</f>
        <v>410</v>
      </c>
      <c r="I7565" s="7">
        <v>42264</v>
      </c>
      <c r="J7565" s="10">
        <f>EOMONTH(Data_TABLE[[#This Row],[Date Sold]],0)</f>
        <v>42277</v>
      </c>
    </row>
    <row r="7566" spans="2:10" x14ac:dyDescent="0.25">
      <c r="B7566" s="1" t="s">
        <v>39</v>
      </c>
      <c r="C7566" s="3" t="s">
        <v>54</v>
      </c>
      <c r="D7566" s="2" t="s">
        <v>48</v>
      </c>
      <c r="E7566" s="3" t="s">
        <v>42</v>
      </c>
      <c r="F7566" s="3">
        <f t="shared" ca="1" si="234"/>
        <v>4</v>
      </c>
      <c r="G7566" s="4">
        <f t="shared" ca="1" si="235"/>
        <v>68</v>
      </c>
      <c r="H7566" s="4">
        <f ca="1">+Data_TABLE[[#This Row],[Qty]]*Data_TABLE[[#This Row],[Unit Price]]</f>
        <v>272</v>
      </c>
      <c r="I7566" s="7">
        <v>42264</v>
      </c>
      <c r="J7566" s="10">
        <f>EOMONTH(Data_TABLE[[#This Row],[Date Sold]],0)</f>
        <v>42277</v>
      </c>
    </row>
    <row r="7567" spans="2:10" x14ac:dyDescent="0.25">
      <c r="B7567" s="1" t="s">
        <v>39</v>
      </c>
      <c r="C7567" s="3" t="s">
        <v>56</v>
      </c>
      <c r="D7567" s="2" t="s">
        <v>52</v>
      </c>
      <c r="E7567" s="3" t="s">
        <v>46</v>
      </c>
      <c r="F7567" s="3">
        <f t="shared" ca="1" si="234"/>
        <v>3</v>
      </c>
      <c r="G7567" s="4">
        <f t="shared" ca="1" si="235"/>
        <v>81</v>
      </c>
      <c r="H7567" s="4">
        <f ca="1">+Data_TABLE[[#This Row],[Qty]]*Data_TABLE[[#This Row],[Unit Price]]</f>
        <v>243</v>
      </c>
      <c r="I7567" s="7">
        <v>42264</v>
      </c>
      <c r="J7567" s="10">
        <f>EOMONTH(Data_TABLE[[#This Row],[Date Sold]],0)</f>
        <v>42277</v>
      </c>
    </row>
    <row r="7568" spans="2:10" x14ac:dyDescent="0.25">
      <c r="B7568" s="1" t="s">
        <v>39</v>
      </c>
      <c r="C7568" s="3" t="s">
        <v>55</v>
      </c>
      <c r="D7568" s="2" t="s">
        <v>49</v>
      </c>
      <c r="E7568" s="3" t="s">
        <v>43</v>
      </c>
      <c r="F7568" s="3">
        <f t="shared" ca="1" si="234"/>
        <v>1</v>
      </c>
      <c r="G7568" s="4">
        <f t="shared" ca="1" si="235"/>
        <v>129</v>
      </c>
      <c r="H7568" s="4">
        <f ca="1">+Data_TABLE[[#This Row],[Qty]]*Data_TABLE[[#This Row],[Unit Price]]</f>
        <v>129</v>
      </c>
      <c r="I7568" s="7">
        <v>42264</v>
      </c>
      <c r="J7568" s="10">
        <f>EOMONTH(Data_TABLE[[#This Row],[Date Sold]],0)</f>
        <v>42277</v>
      </c>
    </row>
    <row r="7569" spans="2:10" x14ac:dyDescent="0.25">
      <c r="B7569" s="1" t="s">
        <v>39</v>
      </c>
      <c r="C7569" s="3" t="s">
        <v>56</v>
      </c>
      <c r="D7569" s="2" t="s">
        <v>50</v>
      </c>
      <c r="E7569" s="3" t="s">
        <v>44</v>
      </c>
      <c r="F7569" s="3">
        <f t="shared" ca="1" si="234"/>
        <v>1</v>
      </c>
      <c r="G7569" s="4">
        <f t="shared" ca="1" si="235"/>
        <v>182</v>
      </c>
      <c r="H7569" s="4">
        <f ca="1">+Data_TABLE[[#This Row],[Qty]]*Data_TABLE[[#This Row],[Unit Price]]</f>
        <v>182</v>
      </c>
      <c r="I7569" s="7">
        <v>42264</v>
      </c>
      <c r="J7569" s="10">
        <f>EOMONTH(Data_TABLE[[#This Row],[Date Sold]],0)</f>
        <v>42277</v>
      </c>
    </row>
    <row r="7570" spans="2:10" x14ac:dyDescent="0.25">
      <c r="B7570" s="1" t="s">
        <v>39</v>
      </c>
      <c r="C7570" s="3" t="s">
        <v>54</v>
      </c>
      <c r="D7570" s="2" t="s">
        <v>48</v>
      </c>
      <c r="E7570" s="3" t="s">
        <v>42</v>
      </c>
      <c r="F7570" s="3">
        <f t="shared" ca="1" si="234"/>
        <v>1</v>
      </c>
      <c r="G7570" s="4">
        <f t="shared" ca="1" si="235"/>
        <v>199</v>
      </c>
      <c r="H7570" s="4">
        <f ca="1">+Data_TABLE[[#This Row],[Qty]]*Data_TABLE[[#This Row],[Unit Price]]</f>
        <v>199</v>
      </c>
      <c r="I7570" s="7">
        <v>42264</v>
      </c>
      <c r="J7570" s="10">
        <f>EOMONTH(Data_TABLE[[#This Row],[Date Sold]],0)</f>
        <v>42277</v>
      </c>
    </row>
    <row r="7571" spans="2:10" x14ac:dyDescent="0.25">
      <c r="B7571" s="1" t="s">
        <v>39</v>
      </c>
      <c r="C7571" s="3" t="s">
        <v>55</v>
      </c>
      <c r="D7571" s="2" t="s">
        <v>49</v>
      </c>
      <c r="E7571" s="3" t="s">
        <v>43</v>
      </c>
      <c r="F7571" s="3">
        <f t="shared" ca="1" si="234"/>
        <v>1</v>
      </c>
      <c r="G7571" s="4">
        <f t="shared" ca="1" si="235"/>
        <v>153</v>
      </c>
      <c r="H7571" s="4">
        <f ca="1">+Data_TABLE[[#This Row],[Qty]]*Data_TABLE[[#This Row],[Unit Price]]</f>
        <v>153</v>
      </c>
      <c r="I7571" s="7">
        <v>42264</v>
      </c>
      <c r="J7571" s="10">
        <f>EOMONTH(Data_TABLE[[#This Row],[Date Sold]],0)</f>
        <v>42277</v>
      </c>
    </row>
    <row r="7572" spans="2:10" x14ac:dyDescent="0.25">
      <c r="B7572" s="1" t="s">
        <v>39</v>
      </c>
      <c r="C7572" s="3" t="s">
        <v>56</v>
      </c>
      <c r="D7572" s="2" t="s">
        <v>52</v>
      </c>
      <c r="E7572" s="3" t="s">
        <v>46</v>
      </c>
      <c r="F7572" s="3">
        <f t="shared" ca="1" si="234"/>
        <v>3</v>
      </c>
      <c r="G7572" s="4">
        <f t="shared" ca="1" si="235"/>
        <v>165</v>
      </c>
      <c r="H7572" s="4">
        <f ca="1">+Data_TABLE[[#This Row],[Qty]]*Data_TABLE[[#This Row],[Unit Price]]</f>
        <v>495</v>
      </c>
      <c r="I7572" s="7">
        <v>42264</v>
      </c>
      <c r="J7572" s="10">
        <f>EOMONTH(Data_TABLE[[#This Row],[Date Sold]],0)</f>
        <v>42277</v>
      </c>
    </row>
    <row r="7573" spans="2:10" x14ac:dyDescent="0.25">
      <c r="B7573" s="1" t="s">
        <v>39</v>
      </c>
      <c r="C7573" s="3" t="s">
        <v>54</v>
      </c>
      <c r="D7573" s="2" t="s">
        <v>48</v>
      </c>
      <c r="E7573" s="3" t="s">
        <v>42</v>
      </c>
      <c r="F7573" s="3">
        <f t="shared" ca="1" si="234"/>
        <v>1</v>
      </c>
      <c r="G7573" s="4">
        <f t="shared" ca="1" si="235"/>
        <v>128</v>
      </c>
      <c r="H7573" s="4">
        <f ca="1">+Data_TABLE[[#This Row],[Qty]]*Data_TABLE[[#This Row],[Unit Price]]</f>
        <v>128</v>
      </c>
      <c r="I7573" s="7">
        <v>42264</v>
      </c>
      <c r="J7573" s="10">
        <f>EOMONTH(Data_TABLE[[#This Row],[Date Sold]],0)</f>
        <v>42277</v>
      </c>
    </row>
    <row r="7574" spans="2:10" x14ac:dyDescent="0.25">
      <c r="B7574" s="1" t="s">
        <v>39</v>
      </c>
      <c r="C7574" s="3" t="s">
        <v>56</v>
      </c>
      <c r="D7574" s="2" t="s">
        <v>52</v>
      </c>
      <c r="E7574" s="3" t="s">
        <v>46</v>
      </c>
      <c r="F7574" s="3">
        <f t="shared" ca="1" si="234"/>
        <v>1</v>
      </c>
      <c r="G7574" s="4">
        <f t="shared" ca="1" si="235"/>
        <v>166</v>
      </c>
      <c r="H7574" s="4">
        <f ca="1">+Data_TABLE[[#This Row],[Qty]]*Data_TABLE[[#This Row],[Unit Price]]</f>
        <v>166</v>
      </c>
      <c r="I7574" s="7">
        <v>42264</v>
      </c>
      <c r="J7574" s="10">
        <f>EOMONTH(Data_TABLE[[#This Row],[Date Sold]],0)</f>
        <v>42277</v>
      </c>
    </row>
    <row r="7575" spans="2:10" x14ac:dyDescent="0.25">
      <c r="B7575" s="1" t="s">
        <v>39</v>
      </c>
      <c r="C7575" s="3" t="s">
        <v>55</v>
      </c>
      <c r="D7575" s="2" t="s">
        <v>49</v>
      </c>
      <c r="E7575" s="3" t="s">
        <v>43</v>
      </c>
      <c r="F7575" s="3">
        <f t="shared" ca="1" si="234"/>
        <v>5</v>
      </c>
      <c r="G7575" s="4">
        <f t="shared" ca="1" si="235"/>
        <v>183</v>
      </c>
      <c r="H7575" s="4">
        <f ca="1">+Data_TABLE[[#This Row],[Qty]]*Data_TABLE[[#This Row],[Unit Price]]</f>
        <v>915</v>
      </c>
      <c r="I7575" s="7">
        <v>42264</v>
      </c>
      <c r="J7575" s="10">
        <f>EOMONTH(Data_TABLE[[#This Row],[Date Sold]],0)</f>
        <v>42277</v>
      </c>
    </row>
    <row r="7576" spans="2:10" x14ac:dyDescent="0.25">
      <c r="B7576" s="1" t="s">
        <v>39</v>
      </c>
      <c r="C7576" s="3" t="s">
        <v>56</v>
      </c>
      <c r="D7576" s="2" t="s">
        <v>50</v>
      </c>
      <c r="E7576" s="3" t="s">
        <v>44</v>
      </c>
      <c r="F7576" s="3">
        <f t="shared" ca="1" si="234"/>
        <v>5</v>
      </c>
      <c r="G7576" s="4">
        <f t="shared" ca="1" si="235"/>
        <v>65</v>
      </c>
      <c r="H7576" s="4">
        <f ca="1">+Data_TABLE[[#This Row],[Qty]]*Data_TABLE[[#This Row],[Unit Price]]</f>
        <v>325</v>
      </c>
      <c r="I7576" s="7">
        <v>42264</v>
      </c>
      <c r="J7576" s="10">
        <f>EOMONTH(Data_TABLE[[#This Row],[Date Sold]],0)</f>
        <v>42277</v>
      </c>
    </row>
    <row r="7577" spans="2:10" x14ac:dyDescent="0.25">
      <c r="B7577" s="1" t="s">
        <v>39</v>
      </c>
      <c r="C7577" s="3" t="s">
        <v>55</v>
      </c>
      <c r="D7577" s="2" t="s">
        <v>51</v>
      </c>
      <c r="E7577" s="3" t="s">
        <v>45</v>
      </c>
      <c r="F7577" s="3">
        <f t="shared" ca="1" si="234"/>
        <v>5</v>
      </c>
      <c r="G7577" s="4">
        <f t="shared" ca="1" si="235"/>
        <v>110</v>
      </c>
      <c r="H7577" s="4">
        <f ca="1">+Data_TABLE[[#This Row],[Qty]]*Data_TABLE[[#This Row],[Unit Price]]</f>
        <v>550</v>
      </c>
      <c r="I7577" s="7">
        <v>42264</v>
      </c>
      <c r="J7577" s="10">
        <f>EOMONTH(Data_TABLE[[#This Row],[Date Sold]],0)</f>
        <v>42277</v>
      </c>
    </row>
    <row r="7578" spans="2:10" x14ac:dyDescent="0.25">
      <c r="B7578" s="1" t="s">
        <v>39</v>
      </c>
      <c r="C7578" s="3" t="s">
        <v>56</v>
      </c>
      <c r="D7578" s="2" t="s">
        <v>50</v>
      </c>
      <c r="E7578" s="3" t="s">
        <v>44</v>
      </c>
      <c r="F7578" s="3">
        <f t="shared" ca="1" si="234"/>
        <v>4</v>
      </c>
      <c r="G7578" s="4">
        <f t="shared" ca="1" si="235"/>
        <v>187</v>
      </c>
      <c r="H7578" s="4">
        <f ca="1">+Data_TABLE[[#This Row],[Qty]]*Data_TABLE[[#This Row],[Unit Price]]</f>
        <v>748</v>
      </c>
      <c r="I7578" s="7">
        <v>42264</v>
      </c>
      <c r="J7578" s="10">
        <f>EOMONTH(Data_TABLE[[#This Row],[Date Sold]],0)</f>
        <v>42277</v>
      </c>
    </row>
    <row r="7579" spans="2:10" x14ac:dyDescent="0.25">
      <c r="B7579" s="1" t="s">
        <v>39</v>
      </c>
      <c r="C7579" s="3" t="s">
        <v>56</v>
      </c>
      <c r="D7579" s="2" t="s">
        <v>50</v>
      </c>
      <c r="E7579" s="3" t="s">
        <v>44</v>
      </c>
      <c r="F7579" s="3">
        <f t="shared" ca="1" si="234"/>
        <v>5</v>
      </c>
      <c r="G7579" s="4">
        <f t="shared" ca="1" si="235"/>
        <v>130</v>
      </c>
      <c r="H7579" s="4">
        <f ca="1">+Data_TABLE[[#This Row],[Qty]]*Data_TABLE[[#This Row],[Unit Price]]</f>
        <v>650</v>
      </c>
      <c r="I7579" s="7">
        <v>42264</v>
      </c>
      <c r="J7579" s="10">
        <f>EOMONTH(Data_TABLE[[#This Row],[Date Sold]],0)</f>
        <v>42277</v>
      </c>
    </row>
    <row r="7580" spans="2:10" x14ac:dyDescent="0.25">
      <c r="B7580" s="1" t="s">
        <v>39</v>
      </c>
      <c r="C7580" s="3" t="s">
        <v>55</v>
      </c>
      <c r="D7580" s="2" t="s">
        <v>51</v>
      </c>
      <c r="E7580" s="3" t="s">
        <v>45</v>
      </c>
      <c r="F7580" s="3">
        <f t="shared" ca="1" si="234"/>
        <v>3</v>
      </c>
      <c r="G7580" s="4">
        <f t="shared" ca="1" si="235"/>
        <v>82</v>
      </c>
      <c r="H7580" s="4">
        <f ca="1">+Data_TABLE[[#This Row],[Qty]]*Data_TABLE[[#This Row],[Unit Price]]</f>
        <v>246</v>
      </c>
      <c r="I7580" s="7">
        <v>42264</v>
      </c>
      <c r="J7580" s="10">
        <f>EOMONTH(Data_TABLE[[#This Row],[Date Sold]],0)</f>
        <v>42277</v>
      </c>
    </row>
    <row r="7581" spans="2:10" x14ac:dyDescent="0.25">
      <c r="B7581" s="1" t="s">
        <v>39</v>
      </c>
      <c r="C7581" s="3" t="s">
        <v>55</v>
      </c>
      <c r="D7581" s="2" t="s">
        <v>49</v>
      </c>
      <c r="E7581" s="3" t="s">
        <v>43</v>
      </c>
      <c r="F7581" s="3">
        <f t="shared" ca="1" si="234"/>
        <v>4</v>
      </c>
      <c r="G7581" s="4">
        <f t="shared" ca="1" si="235"/>
        <v>79</v>
      </c>
      <c r="H7581" s="4">
        <f ca="1">+Data_TABLE[[#This Row],[Qty]]*Data_TABLE[[#This Row],[Unit Price]]</f>
        <v>316</v>
      </c>
      <c r="I7581" s="7">
        <v>42264</v>
      </c>
      <c r="J7581" s="10">
        <f>EOMONTH(Data_TABLE[[#This Row],[Date Sold]],0)</f>
        <v>42277</v>
      </c>
    </row>
    <row r="7582" spans="2:10" x14ac:dyDescent="0.25">
      <c r="B7582" s="1" t="s">
        <v>39</v>
      </c>
      <c r="C7582" s="3" t="s">
        <v>55</v>
      </c>
      <c r="D7582" s="2" t="s">
        <v>49</v>
      </c>
      <c r="E7582" s="3" t="s">
        <v>43</v>
      </c>
      <c r="F7582" s="3">
        <f t="shared" ca="1" si="234"/>
        <v>5</v>
      </c>
      <c r="G7582" s="4">
        <f t="shared" ca="1" si="235"/>
        <v>89</v>
      </c>
      <c r="H7582" s="4">
        <f ca="1">+Data_TABLE[[#This Row],[Qty]]*Data_TABLE[[#This Row],[Unit Price]]</f>
        <v>445</v>
      </c>
      <c r="I7582" s="7">
        <v>42264</v>
      </c>
      <c r="J7582" s="10">
        <f>EOMONTH(Data_TABLE[[#This Row],[Date Sold]],0)</f>
        <v>42277</v>
      </c>
    </row>
    <row r="7583" spans="2:10" x14ac:dyDescent="0.25">
      <c r="B7583" s="1" t="s">
        <v>39</v>
      </c>
      <c r="C7583" s="3" t="s">
        <v>55</v>
      </c>
      <c r="D7583" s="2" t="s">
        <v>51</v>
      </c>
      <c r="E7583" s="3" t="s">
        <v>45</v>
      </c>
      <c r="F7583" s="3">
        <f t="shared" ca="1" si="234"/>
        <v>4</v>
      </c>
      <c r="G7583" s="4">
        <f t="shared" ca="1" si="235"/>
        <v>141</v>
      </c>
      <c r="H7583" s="4">
        <f ca="1">+Data_TABLE[[#This Row],[Qty]]*Data_TABLE[[#This Row],[Unit Price]]</f>
        <v>564</v>
      </c>
      <c r="I7583" s="7">
        <v>42264</v>
      </c>
      <c r="J7583" s="10">
        <f>EOMONTH(Data_TABLE[[#This Row],[Date Sold]],0)</f>
        <v>42277</v>
      </c>
    </row>
    <row r="7584" spans="2:10" x14ac:dyDescent="0.25">
      <c r="B7584" s="1" t="s">
        <v>39</v>
      </c>
      <c r="C7584" s="3" t="s">
        <v>55</v>
      </c>
      <c r="D7584" s="2" t="s">
        <v>49</v>
      </c>
      <c r="E7584" s="3" t="s">
        <v>43</v>
      </c>
      <c r="F7584" s="3">
        <f t="shared" ca="1" si="234"/>
        <v>5</v>
      </c>
      <c r="G7584" s="4">
        <f t="shared" ca="1" si="235"/>
        <v>64</v>
      </c>
      <c r="H7584" s="4">
        <f ca="1">+Data_TABLE[[#This Row],[Qty]]*Data_TABLE[[#This Row],[Unit Price]]</f>
        <v>320</v>
      </c>
      <c r="I7584" s="7">
        <v>42264</v>
      </c>
      <c r="J7584" s="10">
        <f>EOMONTH(Data_TABLE[[#This Row],[Date Sold]],0)</f>
        <v>42277</v>
      </c>
    </row>
    <row r="7585" spans="2:10" x14ac:dyDescent="0.25">
      <c r="B7585" s="1" t="s">
        <v>39</v>
      </c>
      <c r="C7585" s="3" t="s">
        <v>55</v>
      </c>
      <c r="D7585" s="2" t="s">
        <v>49</v>
      </c>
      <c r="E7585" s="3" t="s">
        <v>43</v>
      </c>
      <c r="F7585" s="3">
        <f t="shared" ca="1" si="234"/>
        <v>5</v>
      </c>
      <c r="G7585" s="4">
        <f t="shared" ca="1" si="235"/>
        <v>172</v>
      </c>
      <c r="H7585" s="4">
        <f ca="1">+Data_TABLE[[#This Row],[Qty]]*Data_TABLE[[#This Row],[Unit Price]]</f>
        <v>860</v>
      </c>
      <c r="I7585" s="7">
        <v>42264</v>
      </c>
      <c r="J7585" s="10">
        <f>EOMONTH(Data_TABLE[[#This Row],[Date Sold]],0)</f>
        <v>42277</v>
      </c>
    </row>
    <row r="7586" spans="2:10" x14ac:dyDescent="0.25">
      <c r="B7586" s="1" t="s">
        <v>39</v>
      </c>
      <c r="C7586" s="3" t="s">
        <v>55</v>
      </c>
      <c r="D7586" s="2" t="s">
        <v>49</v>
      </c>
      <c r="E7586" s="3" t="s">
        <v>43</v>
      </c>
      <c r="F7586" s="3">
        <f t="shared" ca="1" si="234"/>
        <v>1</v>
      </c>
      <c r="G7586" s="4">
        <f t="shared" ca="1" si="235"/>
        <v>183</v>
      </c>
      <c r="H7586" s="4">
        <f ca="1">+Data_TABLE[[#This Row],[Qty]]*Data_TABLE[[#This Row],[Unit Price]]</f>
        <v>183</v>
      </c>
      <c r="I7586" s="7">
        <v>42264</v>
      </c>
      <c r="J7586" s="10">
        <f>EOMONTH(Data_TABLE[[#This Row],[Date Sold]],0)</f>
        <v>42277</v>
      </c>
    </row>
    <row r="7587" spans="2:10" x14ac:dyDescent="0.25">
      <c r="B7587" s="1" t="s">
        <v>39</v>
      </c>
      <c r="C7587" s="3" t="s">
        <v>54</v>
      </c>
      <c r="D7587" s="2" t="s">
        <v>48</v>
      </c>
      <c r="E7587" s="3" t="s">
        <v>42</v>
      </c>
      <c r="F7587" s="3">
        <f t="shared" ca="1" si="234"/>
        <v>4</v>
      </c>
      <c r="G7587" s="4">
        <f t="shared" ca="1" si="235"/>
        <v>185</v>
      </c>
      <c r="H7587" s="4">
        <f ca="1">+Data_TABLE[[#This Row],[Qty]]*Data_TABLE[[#This Row],[Unit Price]]</f>
        <v>740</v>
      </c>
      <c r="I7587" s="7">
        <v>42264</v>
      </c>
      <c r="J7587" s="10">
        <f>EOMONTH(Data_TABLE[[#This Row],[Date Sold]],0)</f>
        <v>42277</v>
      </c>
    </row>
    <row r="7588" spans="2:10" x14ac:dyDescent="0.25">
      <c r="B7588" s="1" t="s">
        <v>39</v>
      </c>
      <c r="C7588" s="3" t="s">
        <v>55</v>
      </c>
      <c r="D7588" s="2" t="s">
        <v>49</v>
      </c>
      <c r="E7588" s="3" t="s">
        <v>43</v>
      </c>
      <c r="F7588" s="3">
        <f t="shared" ca="1" si="234"/>
        <v>4</v>
      </c>
      <c r="G7588" s="4">
        <f t="shared" ca="1" si="235"/>
        <v>167</v>
      </c>
      <c r="H7588" s="4">
        <f ca="1">+Data_TABLE[[#This Row],[Qty]]*Data_TABLE[[#This Row],[Unit Price]]</f>
        <v>668</v>
      </c>
      <c r="I7588" s="7">
        <v>42264</v>
      </c>
      <c r="J7588" s="10">
        <f>EOMONTH(Data_TABLE[[#This Row],[Date Sold]],0)</f>
        <v>42277</v>
      </c>
    </row>
    <row r="7589" spans="2:10" x14ac:dyDescent="0.25">
      <c r="B7589" s="1" t="s">
        <v>39</v>
      </c>
      <c r="C7589" s="3" t="s">
        <v>56</v>
      </c>
      <c r="D7589" s="2" t="s">
        <v>52</v>
      </c>
      <c r="E7589" s="3" t="s">
        <v>46</v>
      </c>
      <c r="F7589" s="3">
        <f t="shared" ca="1" si="234"/>
        <v>3</v>
      </c>
      <c r="G7589" s="4">
        <f t="shared" ca="1" si="235"/>
        <v>162</v>
      </c>
      <c r="H7589" s="4">
        <f ca="1">+Data_TABLE[[#This Row],[Qty]]*Data_TABLE[[#This Row],[Unit Price]]</f>
        <v>486</v>
      </c>
      <c r="I7589" s="7">
        <v>42264</v>
      </c>
      <c r="J7589" s="10">
        <f>EOMONTH(Data_TABLE[[#This Row],[Date Sold]],0)</f>
        <v>42277</v>
      </c>
    </row>
    <row r="7590" spans="2:10" x14ac:dyDescent="0.25">
      <c r="B7590" s="1" t="s">
        <v>39</v>
      </c>
      <c r="C7590" s="3" t="s">
        <v>55</v>
      </c>
      <c r="D7590" s="2" t="s">
        <v>51</v>
      </c>
      <c r="E7590" s="3" t="s">
        <v>45</v>
      </c>
      <c r="F7590" s="3">
        <f t="shared" ca="1" si="234"/>
        <v>5</v>
      </c>
      <c r="G7590" s="4">
        <f t="shared" ca="1" si="235"/>
        <v>141</v>
      </c>
      <c r="H7590" s="4">
        <f ca="1">+Data_TABLE[[#This Row],[Qty]]*Data_TABLE[[#This Row],[Unit Price]]</f>
        <v>705</v>
      </c>
      <c r="I7590" s="7">
        <v>42264</v>
      </c>
      <c r="J7590" s="10">
        <f>EOMONTH(Data_TABLE[[#This Row],[Date Sold]],0)</f>
        <v>42277</v>
      </c>
    </row>
    <row r="7591" spans="2:10" x14ac:dyDescent="0.25">
      <c r="B7591" s="1" t="s">
        <v>39</v>
      </c>
      <c r="C7591" s="3" t="s">
        <v>56</v>
      </c>
      <c r="D7591" s="2" t="s">
        <v>52</v>
      </c>
      <c r="E7591" s="3" t="s">
        <v>46</v>
      </c>
      <c r="F7591" s="3">
        <f t="shared" ca="1" si="234"/>
        <v>5</v>
      </c>
      <c r="G7591" s="4">
        <f t="shared" ca="1" si="235"/>
        <v>129</v>
      </c>
      <c r="H7591" s="4">
        <f ca="1">+Data_TABLE[[#This Row],[Qty]]*Data_TABLE[[#This Row],[Unit Price]]</f>
        <v>645</v>
      </c>
      <c r="I7591" s="7">
        <v>42264</v>
      </c>
      <c r="J7591" s="10">
        <f>EOMONTH(Data_TABLE[[#This Row],[Date Sold]],0)</f>
        <v>42277</v>
      </c>
    </row>
    <row r="7592" spans="2:10" x14ac:dyDescent="0.25">
      <c r="B7592" s="1" t="s">
        <v>39</v>
      </c>
      <c r="C7592" s="3" t="s">
        <v>56</v>
      </c>
      <c r="D7592" s="2" t="s">
        <v>52</v>
      </c>
      <c r="E7592" s="3" t="s">
        <v>46</v>
      </c>
      <c r="F7592" s="3">
        <f t="shared" ca="1" si="234"/>
        <v>4</v>
      </c>
      <c r="G7592" s="4">
        <f t="shared" ca="1" si="235"/>
        <v>189</v>
      </c>
      <c r="H7592" s="4">
        <f ca="1">+Data_TABLE[[#This Row],[Qty]]*Data_TABLE[[#This Row],[Unit Price]]</f>
        <v>756</v>
      </c>
      <c r="I7592" s="7">
        <v>42264</v>
      </c>
      <c r="J7592" s="10">
        <f>EOMONTH(Data_TABLE[[#This Row],[Date Sold]],0)</f>
        <v>42277</v>
      </c>
    </row>
    <row r="7593" spans="2:10" x14ac:dyDescent="0.25">
      <c r="B7593" s="1" t="s">
        <v>39</v>
      </c>
      <c r="C7593" s="3" t="s">
        <v>56</v>
      </c>
      <c r="D7593" s="2" t="s">
        <v>52</v>
      </c>
      <c r="E7593" s="3" t="s">
        <v>46</v>
      </c>
      <c r="F7593" s="3">
        <f t="shared" ca="1" si="234"/>
        <v>4</v>
      </c>
      <c r="G7593" s="4">
        <f t="shared" ca="1" si="235"/>
        <v>125</v>
      </c>
      <c r="H7593" s="4">
        <f ca="1">+Data_TABLE[[#This Row],[Qty]]*Data_TABLE[[#This Row],[Unit Price]]</f>
        <v>500</v>
      </c>
      <c r="I7593" s="7">
        <v>42264</v>
      </c>
      <c r="J7593" s="10">
        <f>EOMONTH(Data_TABLE[[#This Row],[Date Sold]],0)</f>
        <v>42277</v>
      </c>
    </row>
    <row r="7594" spans="2:10" x14ac:dyDescent="0.25">
      <c r="B7594" s="1" t="s">
        <v>39</v>
      </c>
      <c r="C7594" s="3" t="s">
        <v>56</v>
      </c>
      <c r="D7594" s="2" t="s">
        <v>50</v>
      </c>
      <c r="E7594" s="3" t="s">
        <v>44</v>
      </c>
      <c r="F7594" s="3">
        <f t="shared" ca="1" si="234"/>
        <v>2</v>
      </c>
      <c r="G7594" s="4">
        <f t="shared" ca="1" si="235"/>
        <v>181</v>
      </c>
      <c r="H7594" s="4">
        <f ca="1">+Data_TABLE[[#This Row],[Qty]]*Data_TABLE[[#This Row],[Unit Price]]</f>
        <v>362</v>
      </c>
      <c r="I7594" s="7">
        <v>42264</v>
      </c>
      <c r="J7594" s="10">
        <f>EOMONTH(Data_TABLE[[#This Row],[Date Sold]],0)</f>
        <v>42277</v>
      </c>
    </row>
    <row r="7595" spans="2:10" x14ac:dyDescent="0.25">
      <c r="B7595" s="1" t="s">
        <v>39</v>
      </c>
      <c r="C7595" s="3" t="s">
        <v>56</v>
      </c>
      <c r="D7595" s="2" t="s">
        <v>50</v>
      </c>
      <c r="E7595" s="3" t="s">
        <v>44</v>
      </c>
      <c r="F7595" s="3">
        <f t="shared" ca="1" si="234"/>
        <v>5</v>
      </c>
      <c r="G7595" s="4">
        <f t="shared" ca="1" si="235"/>
        <v>172</v>
      </c>
      <c r="H7595" s="4">
        <f ca="1">+Data_TABLE[[#This Row],[Qty]]*Data_TABLE[[#This Row],[Unit Price]]</f>
        <v>860</v>
      </c>
      <c r="I7595" s="7">
        <v>42264</v>
      </c>
      <c r="J7595" s="10">
        <f>EOMONTH(Data_TABLE[[#This Row],[Date Sold]],0)</f>
        <v>42277</v>
      </c>
    </row>
    <row r="7596" spans="2:10" x14ac:dyDescent="0.25">
      <c r="B7596" s="1" t="s">
        <v>39</v>
      </c>
      <c r="C7596" s="3" t="s">
        <v>55</v>
      </c>
      <c r="D7596" s="2" t="s">
        <v>49</v>
      </c>
      <c r="E7596" s="3" t="s">
        <v>43</v>
      </c>
      <c r="F7596" s="3">
        <f t="shared" ca="1" si="234"/>
        <v>2</v>
      </c>
      <c r="G7596" s="4">
        <f t="shared" ca="1" si="235"/>
        <v>156</v>
      </c>
      <c r="H7596" s="4">
        <f ca="1">+Data_TABLE[[#This Row],[Qty]]*Data_TABLE[[#This Row],[Unit Price]]</f>
        <v>312</v>
      </c>
      <c r="I7596" s="7">
        <v>42264</v>
      </c>
      <c r="J7596" s="10">
        <f>EOMONTH(Data_TABLE[[#This Row],[Date Sold]],0)</f>
        <v>42277</v>
      </c>
    </row>
    <row r="7597" spans="2:10" x14ac:dyDescent="0.25">
      <c r="B7597" s="1" t="s">
        <v>39</v>
      </c>
      <c r="C7597" s="3" t="s">
        <v>55</v>
      </c>
      <c r="D7597" s="2" t="s">
        <v>51</v>
      </c>
      <c r="E7597" s="3" t="s">
        <v>45</v>
      </c>
      <c r="F7597" s="3">
        <f t="shared" ca="1" si="234"/>
        <v>2</v>
      </c>
      <c r="G7597" s="4">
        <f t="shared" ca="1" si="235"/>
        <v>170</v>
      </c>
      <c r="H7597" s="4">
        <f ca="1">+Data_TABLE[[#This Row],[Qty]]*Data_TABLE[[#This Row],[Unit Price]]</f>
        <v>340</v>
      </c>
      <c r="I7597" s="7">
        <v>42264</v>
      </c>
      <c r="J7597" s="10">
        <f>EOMONTH(Data_TABLE[[#This Row],[Date Sold]],0)</f>
        <v>42277</v>
      </c>
    </row>
    <row r="7598" spans="2:10" x14ac:dyDescent="0.25">
      <c r="B7598" s="1" t="s">
        <v>39</v>
      </c>
      <c r="C7598" s="3" t="s">
        <v>56</v>
      </c>
      <c r="D7598" s="2" t="s">
        <v>50</v>
      </c>
      <c r="E7598" s="3" t="s">
        <v>44</v>
      </c>
      <c r="F7598" s="3">
        <f t="shared" ca="1" si="234"/>
        <v>3</v>
      </c>
      <c r="G7598" s="4">
        <f t="shared" ca="1" si="235"/>
        <v>176</v>
      </c>
      <c r="H7598" s="4">
        <f ca="1">+Data_TABLE[[#This Row],[Qty]]*Data_TABLE[[#This Row],[Unit Price]]</f>
        <v>528</v>
      </c>
      <c r="I7598" s="7">
        <v>42264</v>
      </c>
      <c r="J7598" s="10">
        <f>EOMONTH(Data_TABLE[[#This Row],[Date Sold]],0)</f>
        <v>42277</v>
      </c>
    </row>
    <row r="7599" spans="2:10" x14ac:dyDescent="0.25">
      <c r="B7599" s="1" t="s">
        <v>39</v>
      </c>
      <c r="C7599" s="3" t="s">
        <v>56</v>
      </c>
      <c r="D7599" s="2" t="s">
        <v>50</v>
      </c>
      <c r="E7599" s="3" t="s">
        <v>44</v>
      </c>
      <c r="F7599" s="3">
        <f t="shared" ca="1" si="234"/>
        <v>4</v>
      </c>
      <c r="G7599" s="4">
        <f t="shared" ca="1" si="235"/>
        <v>141</v>
      </c>
      <c r="H7599" s="4">
        <f ca="1">+Data_TABLE[[#This Row],[Qty]]*Data_TABLE[[#This Row],[Unit Price]]</f>
        <v>564</v>
      </c>
      <c r="I7599" s="7">
        <v>42264</v>
      </c>
      <c r="J7599" s="10">
        <f>EOMONTH(Data_TABLE[[#This Row],[Date Sold]],0)</f>
        <v>42277</v>
      </c>
    </row>
    <row r="7600" spans="2:10" x14ac:dyDescent="0.25">
      <c r="B7600" s="1" t="s">
        <v>39</v>
      </c>
      <c r="C7600" s="3" t="s">
        <v>55</v>
      </c>
      <c r="D7600" s="2" t="s">
        <v>51</v>
      </c>
      <c r="E7600" s="3" t="s">
        <v>45</v>
      </c>
      <c r="F7600" s="3">
        <f t="shared" ca="1" si="234"/>
        <v>2</v>
      </c>
      <c r="G7600" s="4">
        <f t="shared" ca="1" si="235"/>
        <v>117</v>
      </c>
      <c r="H7600" s="4">
        <f ca="1">+Data_TABLE[[#This Row],[Qty]]*Data_TABLE[[#This Row],[Unit Price]]</f>
        <v>234</v>
      </c>
      <c r="I7600" s="7">
        <v>42264</v>
      </c>
      <c r="J7600" s="10">
        <f>EOMONTH(Data_TABLE[[#This Row],[Date Sold]],0)</f>
        <v>42277</v>
      </c>
    </row>
    <row r="7601" spans="2:10" x14ac:dyDescent="0.25">
      <c r="B7601" s="1" t="s">
        <v>39</v>
      </c>
      <c r="C7601" s="3" t="s">
        <v>54</v>
      </c>
      <c r="D7601" s="2" t="s">
        <v>48</v>
      </c>
      <c r="E7601" s="3" t="s">
        <v>42</v>
      </c>
      <c r="F7601" s="3">
        <f t="shared" ref="F7601:F7664" ca="1" si="236">RANDBETWEEN(1,5)</f>
        <v>2</v>
      </c>
      <c r="G7601" s="4">
        <f t="shared" ref="G7601:G7664" ca="1" si="237">RANDBETWEEN(60,200)</f>
        <v>131</v>
      </c>
      <c r="H7601" s="4">
        <f ca="1">+Data_TABLE[[#This Row],[Qty]]*Data_TABLE[[#This Row],[Unit Price]]</f>
        <v>262</v>
      </c>
      <c r="I7601" s="7">
        <v>42264</v>
      </c>
      <c r="J7601" s="10">
        <f>EOMONTH(Data_TABLE[[#This Row],[Date Sold]],0)</f>
        <v>42277</v>
      </c>
    </row>
    <row r="7602" spans="2:10" x14ac:dyDescent="0.25">
      <c r="B7602" s="1" t="s">
        <v>39</v>
      </c>
      <c r="C7602" s="3" t="s">
        <v>54</v>
      </c>
      <c r="D7602" s="2" t="s">
        <v>48</v>
      </c>
      <c r="E7602" s="3" t="s">
        <v>42</v>
      </c>
      <c r="F7602" s="3">
        <f t="shared" ca="1" si="236"/>
        <v>1</v>
      </c>
      <c r="G7602" s="4">
        <f t="shared" ca="1" si="237"/>
        <v>88</v>
      </c>
      <c r="H7602" s="4">
        <f ca="1">+Data_TABLE[[#This Row],[Qty]]*Data_TABLE[[#This Row],[Unit Price]]</f>
        <v>88</v>
      </c>
      <c r="I7602" s="7">
        <v>42264</v>
      </c>
      <c r="J7602" s="10">
        <f>EOMONTH(Data_TABLE[[#This Row],[Date Sold]],0)</f>
        <v>42277</v>
      </c>
    </row>
    <row r="7603" spans="2:10" x14ac:dyDescent="0.25">
      <c r="B7603" s="1" t="s">
        <v>39</v>
      </c>
      <c r="C7603" s="3" t="s">
        <v>56</v>
      </c>
      <c r="D7603" s="2" t="s">
        <v>52</v>
      </c>
      <c r="E7603" s="3" t="s">
        <v>46</v>
      </c>
      <c r="F7603" s="3">
        <f t="shared" ca="1" si="236"/>
        <v>4</v>
      </c>
      <c r="G7603" s="4">
        <f t="shared" ca="1" si="237"/>
        <v>98</v>
      </c>
      <c r="H7603" s="4">
        <f ca="1">+Data_TABLE[[#This Row],[Qty]]*Data_TABLE[[#This Row],[Unit Price]]</f>
        <v>392</v>
      </c>
      <c r="I7603" s="7">
        <v>42265</v>
      </c>
      <c r="J7603" s="10">
        <f>EOMONTH(Data_TABLE[[#This Row],[Date Sold]],0)</f>
        <v>42277</v>
      </c>
    </row>
    <row r="7604" spans="2:10" x14ac:dyDescent="0.25">
      <c r="B7604" s="1" t="s">
        <v>39</v>
      </c>
      <c r="C7604" s="3" t="s">
        <v>55</v>
      </c>
      <c r="D7604" s="2" t="s">
        <v>51</v>
      </c>
      <c r="E7604" s="3" t="s">
        <v>45</v>
      </c>
      <c r="F7604" s="3">
        <f t="shared" ca="1" si="236"/>
        <v>3</v>
      </c>
      <c r="G7604" s="4">
        <f t="shared" ca="1" si="237"/>
        <v>178</v>
      </c>
      <c r="H7604" s="4">
        <f ca="1">+Data_TABLE[[#This Row],[Qty]]*Data_TABLE[[#This Row],[Unit Price]]</f>
        <v>534</v>
      </c>
      <c r="I7604" s="7">
        <v>42265</v>
      </c>
      <c r="J7604" s="10">
        <f>EOMONTH(Data_TABLE[[#This Row],[Date Sold]],0)</f>
        <v>42277</v>
      </c>
    </row>
    <row r="7605" spans="2:10" x14ac:dyDescent="0.25">
      <c r="B7605" s="1" t="s">
        <v>39</v>
      </c>
      <c r="C7605" s="3" t="s">
        <v>56</v>
      </c>
      <c r="D7605" s="2" t="s">
        <v>50</v>
      </c>
      <c r="E7605" s="3" t="s">
        <v>44</v>
      </c>
      <c r="F7605" s="3">
        <f t="shared" ca="1" si="236"/>
        <v>2</v>
      </c>
      <c r="G7605" s="4">
        <f t="shared" ca="1" si="237"/>
        <v>154</v>
      </c>
      <c r="H7605" s="4">
        <f ca="1">+Data_TABLE[[#This Row],[Qty]]*Data_TABLE[[#This Row],[Unit Price]]</f>
        <v>308</v>
      </c>
      <c r="I7605" s="7">
        <v>42265</v>
      </c>
      <c r="J7605" s="10">
        <f>EOMONTH(Data_TABLE[[#This Row],[Date Sold]],0)</f>
        <v>42277</v>
      </c>
    </row>
    <row r="7606" spans="2:10" x14ac:dyDescent="0.25">
      <c r="B7606" s="1" t="s">
        <v>39</v>
      </c>
      <c r="C7606" s="3" t="s">
        <v>56</v>
      </c>
      <c r="D7606" s="2" t="s">
        <v>52</v>
      </c>
      <c r="E7606" s="3" t="s">
        <v>46</v>
      </c>
      <c r="F7606" s="3">
        <f t="shared" ca="1" si="236"/>
        <v>2</v>
      </c>
      <c r="G7606" s="4">
        <f t="shared" ca="1" si="237"/>
        <v>67</v>
      </c>
      <c r="H7606" s="4">
        <f ca="1">+Data_TABLE[[#This Row],[Qty]]*Data_TABLE[[#This Row],[Unit Price]]</f>
        <v>134</v>
      </c>
      <c r="I7606" s="7">
        <v>42265</v>
      </c>
      <c r="J7606" s="10">
        <f>EOMONTH(Data_TABLE[[#This Row],[Date Sold]],0)</f>
        <v>42277</v>
      </c>
    </row>
    <row r="7607" spans="2:10" x14ac:dyDescent="0.25">
      <c r="B7607" s="1" t="s">
        <v>39</v>
      </c>
      <c r="C7607" s="3" t="s">
        <v>55</v>
      </c>
      <c r="D7607" s="2" t="s">
        <v>51</v>
      </c>
      <c r="E7607" s="3" t="s">
        <v>45</v>
      </c>
      <c r="F7607" s="3">
        <f t="shared" ca="1" si="236"/>
        <v>1</v>
      </c>
      <c r="G7607" s="4">
        <f t="shared" ca="1" si="237"/>
        <v>153</v>
      </c>
      <c r="H7607" s="4">
        <f ca="1">+Data_TABLE[[#This Row],[Qty]]*Data_TABLE[[#This Row],[Unit Price]]</f>
        <v>153</v>
      </c>
      <c r="I7607" s="7">
        <v>42265</v>
      </c>
      <c r="J7607" s="10">
        <f>EOMONTH(Data_TABLE[[#This Row],[Date Sold]],0)</f>
        <v>42277</v>
      </c>
    </row>
    <row r="7608" spans="2:10" x14ac:dyDescent="0.25">
      <c r="B7608" s="1" t="s">
        <v>39</v>
      </c>
      <c r="C7608" s="3" t="s">
        <v>55</v>
      </c>
      <c r="D7608" s="2" t="s">
        <v>51</v>
      </c>
      <c r="E7608" s="3" t="s">
        <v>45</v>
      </c>
      <c r="F7608" s="3">
        <f t="shared" ca="1" si="236"/>
        <v>5</v>
      </c>
      <c r="G7608" s="4">
        <f t="shared" ca="1" si="237"/>
        <v>130</v>
      </c>
      <c r="H7608" s="4">
        <f ca="1">+Data_TABLE[[#This Row],[Qty]]*Data_TABLE[[#This Row],[Unit Price]]</f>
        <v>650</v>
      </c>
      <c r="I7608" s="7">
        <v>42265</v>
      </c>
      <c r="J7608" s="10">
        <f>EOMONTH(Data_TABLE[[#This Row],[Date Sold]],0)</f>
        <v>42277</v>
      </c>
    </row>
    <row r="7609" spans="2:10" x14ac:dyDescent="0.25">
      <c r="B7609" s="1" t="s">
        <v>39</v>
      </c>
      <c r="C7609" s="3" t="s">
        <v>55</v>
      </c>
      <c r="D7609" s="2" t="s">
        <v>51</v>
      </c>
      <c r="E7609" s="3" t="s">
        <v>45</v>
      </c>
      <c r="F7609" s="3">
        <f t="shared" ca="1" si="236"/>
        <v>1</v>
      </c>
      <c r="G7609" s="4">
        <f t="shared" ca="1" si="237"/>
        <v>190</v>
      </c>
      <c r="H7609" s="4">
        <f ca="1">+Data_TABLE[[#This Row],[Qty]]*Data_TABLE[[#This Row],[Unit Price]]</f>
        <v>190</v>
      </c>
      <c r="I7609" s="7">
        <v>42265</v>
      </c>
      <c r="J7609" s="10">
        <f>EOMONTH(Data_TABLE[[#This Row],[Date Sold]],0)</f>
        <v>42277</v>
      </c>
    </row>
    <row r="7610" spans="2:10" x14ac:dyDescent="0.25">
      <c r="B7610" s="1" t="s">
        <v>39</v>
      </c>
      <c r="C7610" s="3" t="s">
        <v>55</v>
      </c>
      <c r="D7610" s="2" t="s">
        <v>51</v>
      </c>
      <c r="E7610" s="3" t="s">
        <v>45</v>
      </c>
      <c r="F7610" s="3">
        <f t="shared" ca="1" si="236"/>
        <v>4</v>
      </c>
      <c r="G7610" s="4">
        <f t="shared" ca="1" si="237"/>
        <v>130</v>
      </c>
      <c r="H7610" s="4">
        <f ca="1">+Data_TABLE[[#This Row],[Qty]]*Data_TABLE[[#This Row],[Unit Price]]</f>
        <v>520</v>
      </c>
      <c r="I7610" s="7">
        <v>42265</v>
      </c>
      <c r="J7610" s="10">
        <f>EOMONTH(Data_TABLE[[#This Row],[Date Sold]],0)</f>
        <v>42277</v>
      </c>
    </row>
    <row r="7611" spans="2:10" x14ac:dyDescent="0.25">
      <c r="B7611" s="1" t="s">
        <v>39</v>
      </c>
      <c r="C7611" s="3" t="s">
        <v>55</v>
      </c>
      <c r="D7611" s="2" t="s">
        <v>51</v>
      </c>
      <c r="E7611" s="3" t="s">
        <v>45</v>
      </c>
      <c r="F7611" s="3">
        <f t="shared" ca="1" si="236"/>
        <v>2</v>
      </c>
      <c r="G7611" s="4">
        <f t="shared" ca="1" si="237"/>
        <v>102</v>
      </c>
      <c r="H7611" s="4">
        <f ca="1">+Data_TABLE[[#This Row],[Qty]]*Data_TABLE[[#This Row],[Unit Price]]</f>
        <v>204</v>
      </c>
      <c r="I7611" s="7">
        <v>42265</v>
      </c>
      <c r="J7611" s="10">
        <f>EOMONTH(Data_TABLE[[#This Row],[Date Sold]],0)</f>
        <v>42277</v>
      </c>
    </row>
    <row r="7612" spans="2:10" x14ac:dyDescent="0.25">
      <c r="B7612" s="1" t="s">
        <v>39</v>
      </c>
      <c r="C7612" s="3" t="s">
        <v>54</v>
      </c>
      <c r="D7612" s="2" t="s">
        <v>48</v>
      </c>
      <c r="E7612" s="3" t="s">
        <v>42</v>
      </c>
      <c r="F7612" s="3">
        <f t="shared" ca="1" si="236"/>
        <v>4</v>
      </c>
      <c r="G7612" s="4">
        <f t="shared" ca="1" si="237"/>
        <v>139</v>
      </c>
      <c r="H7612" s="4">
        <f ca="1">+Data_TABLE[[#This Row],[Qty]]*Data_TABLE[[#This Row],[Unit Price]]</f>
        <v>556</v>
      </c>
      <c r="I7612" s="7">
        <v>42265</v>
      </c>
      <c r="J7612" s="10">
        <f>EOMONTH(Data_TABLE[[#This Row],[Date Sold]],0)</f>
        <v>42277</v>
      </c>
    </row>
    <row r="7613" spans="2:10" x14ac:dyDescent="0.25">
      <c r="B7613" s="1" t="s">
        <v>39</v>
      </c>
      <c r="C7613" s="3" t="s">
        <v>56</v>
      </c>
      <c r="D7613" s="2" t="s">
        <v>50</v>
      </c>
      <c r="E7613" s="3" t="s">
        <v>44</v>
      </c>
      <c r="F7613" s="3">
        <f t="shared" ca="1" si="236"/>
        <v>4</v>
      </c>
      <c r="G7613" s="4">
        <f t="shared" ca="1" si="237"/>
        <v>159</v>
      </c>
      <c r="H7613" s="4">
        <f ca="1">+Data_TABLE[[#This Row],[Qty]]*Data_TABLE[[#This Row],[Unit Price]]</f>
        <v>636</v>
      </c>
      <c r="I7613" s="7">
        <v>42265</v>
      </c>
      <c r="J7613" s="10">
        <f>EOMONTH(Data_TABLE[[#This Row],[Date Sold]],0)</f>
        <v>42277</v>
      </c>
    </row>
    <row r="7614" spans="2:10" x14ac:dyDescent="0.25">
      <c r="B7614" s="1" t="s">
        <v>39</v>
      </c>
      <c r="C7614" s="3" t="s">
        <v>54</v>
      </c>
      <c r="D7614" s="2" t="s">
        <v>48</v>
      </c>
      <c r="E7614" s="3" t="s">
        <v>42</v>
      </c>
      <c r="F7614" s="3">
        <f t="shared" ca="1" si="236"/>
        <v>2</v>
      </c>
      <c r="G7614" s="4">
        <f t="shared" ca="1" si="237"/>
        <v>71</v>
      </c>
      <c r="H7614" s="4">
        <f ca="1">+Data_TABLE[[#This Row],[Qty]]*Data_TABLE[[#This Row],[Unit Price]]</f>
        <v>142</v>
      </c>
      <c r="I7614" s="7">
        <v>42265</v>
      </c>
      <c r="J7614" s="10">
        <f>EOMONTH(Data_TABLE[[#This Row],[Date Sold]],0)</f>
        <v>42277</v>
      </c>
    </row>
    <row r="7615" spans="2:10" x14ac:dyDescent="0.25">
      <c r="B7615" s="1" t="s">
        <v>39</v>
      </c>
      <c r="C7615" s="3" t="s">
        <v>54</v>
      </c>
      <c r="D7615" s="2" t="s">
        <v>48</v>
      </c>
      <c r="E7615" s="3" t="s">
        <v>42</v>
      </c>
      <c r="F7615" s="3">
        <f t="shared" ca="1" si="236"/>
        <v>3</v>
      </c>
      <c r="G7615" s="4">
        <f t="shared" ca="1" si="237"/>
        <v>178</v>
      </c>
      <c r="H7615" s="4">
        <f ca="1">+Data_TABLE[[#This Row],[Qty]]*Data_TABLE[[#This Row],[Unit Price]]</f>
        <v>534</v>
      </c>
      <c r="I7615" s="7">
        <v>42265</v>
      </c>
      <c r="J7615" s="10">
        <f>EOMONTH(Data_TABLE[[#This Row],[Date Sold]],0)</f>
        <v>42277</v>
      </c>
    </row>
    <row r="7616" spans="2:10" x14ac:dyDescent="0.25">
      <c r="B7616" s="1" t="s">
        <v>39</v>
      </c>
      <c r="C7616" s="3" t="s">
        <v>55</v>
      </c>
      <c r="D7616" s="2" t="s">
        <v>51</v>
      </c>
      <c r="E7616" s="3" t="s">
        <v>45</v>
      </c>
      <c r="F7616" s="3">
        <f t="shared" ca="1" si="236"/>
        <v>3</v>
      </c>
      <c r="G7616" s="4">
        <f t="shared" ca="1" si="237"/>
        <v>60</v>
      </c>
      <c r="H7616" s="4">
        <f ca="1">+Data_TABLE[[#This Row],[Qty]]*Data_TABLE[[#This Row],[Unit Price]]</f>
        <v>180</v>
      </c>
      <c r="I7616" s="7">
        <v>42265</v>
      </c>
      <c r="J7616" s="10">
        <f>EOMONTH(Data_TABLE[[#This Row],[Date Sold]],0)</f>
        <v>42277</v>
      </c>
    </row>
    <row r="7617" spans="2:10" x14ac:dyDescent="0.25">
      <c r="B7617" s="1" t="s">
        <v>39</v>
      </c>
      <c r="C7617" s="3" t="s">
        <v>55</v>
      </c>
      <c r="D7617" s="2" t="s">
        <v>49</v>
      </c>
      <c r="E7617" s="3" t="s">
        <v>43</v>
      </c>
      <c r="F7617" s="3">
        <f t="shared" ca="1" si="236"/>
        <v>5</v>
      </c>
      <c r="G7617" s="4">
        <f t="shared" ca="1" si="237"/>
        <v>101</v>
      </c>
      <c r="H7617" s="4">
        <f ca="1">+Data_TABLE[[#This Row],[Qty]]*Data_TABLE[[#This Row],[Unit Price]]</f>
        <v>505</v>
      </c>
      <c r="I7617" s="7">
        <v>42265</v>
      </c>
      <c r="J7617" s="10">
        <f>EOMONTH(Data_TABLE[[#This Row],[Date Sold]],0)</f>
        <v>42277</v>
      </c>
    </row>
    <row r="7618" spans="2:10" x14ac:dyDescent="0.25">
      <c r="B7618" s="1" t="s">
        <v>39</v>
      </c>
      <c r="C7618" s="3" t="s">
        <v>56</v>
      </c>
      <c r="D7618" s="2" t="s">
        <v>50</v>
      </c>
      <c r="E7618" s="3" t="s">
        <v>44</v>
      </c>
      <c r="F7618" s="3">
        <f t="shared" ca="1" si="236"/>
        <v>4</v>
      </c>
      <c r="G7618" s="4">
        <f t="shared" ca="1" si="237"/>
        <v>162</v>
      </c>
      <c r="H7618" s="4">
        <f ca="1">+Data_TABLE[[#This Row],[Qty]]*Data_TABLE[[#This Row],[Unit Price]]</f>
        <v>648</v>
      </c>
      <c r="I7618" s="7">
        <v>42265</v>
      </c>
      <c r="J7618" s="10">
        <f>EOMONTH(Data_TABLE[[#This Row],[Date Sold]],0)</f>
        <v>42277</v>
      </c>
    </row>
    <row r="7619" spans="2:10" x14ac:dyDescent="0.25">
      <c r="B7619" s="1" t="s">
        <v>39</v>
      </c>
      <c r="C7619" s="3" t="s">
        <v>55</v>
      </c>
      <c r="D7619" s="2" t="s">
        <v>49</v>
      </c>
      <c r="E7619" s="3" t="s">
        <v>43</v>
      </c>
      <c r="F7619" s="3">
        <f t="shared" ca="1" si="236"/>
        <v>1</v>
      </c>
      <c r="G7619" s="4">
        <f t="shared" ca="1" si="237"/>
        <v>92</v>
      </c>
      <c r="H7619" s="4">
        <f ca="1">+Data_TABLE[[#This Row],[Qty]]*Data_TABLE[[#This Row],[Unit Price]]</f>
        <v>92</v>
      </c>
      <c r="I7619" s="7">
        <v>42265</v>
      </c>
      <c r="J7619" s="10">
        <f>EOMONTH(Data_TABLE[[#This Row],[Date Sold]],0)</f>
        <v>42277</v>
      </c>
    </row>
    <row r="7620" spans="2:10" x14ac:dyDescent="0.25">
      <c r="B7620" s="1" t="s">
        <v>39</v>
      </c>
      <c r="C7620" s="3" t="s">
        <v>56</v>
      </c>
      <c r="D7620" s="2" t="s">
        <v>50</v>
      </c>
      <c r="E7620" s="3" t="s">
        <v>44</v>
      </c>
      <c r="F7620" s="3">
        <f t="shared" ca="1" si="236"/>
        <v>1</v>
      </c>
      <c r="G7620" s="4">
        <f t="shared" ca="1" si="237"/>
        <v>130</v>
      </c>
      <c r="H7620" s="4">
        <f ca="1">+Data_TABLE[[#This Row],[Qty]]*Data_TABLE[[#This Row],[Unit Price]]</f>
        <v>130</v>
      </c>
      <c r="I7620" s="7">
        <v>42265</v>
      </c>
      <c r="J7620" s="10">
        <f>EOMONTH(Data_TABLE[[#This Row],[Date Sold]],0)</f>
        <v>42277</v>
      </c>
    </row>
    <row r="7621" spans="2:10" x14ac:dyDescent="0.25">
      <c r="B7621" s="1" t="s">
        <v>39</v>
      </c>
      <c r="C7621" s="3" t="s">
        <v>55</v>
      </c>
      <c r="D7621" s="2" t="s">
        <v>51</v>
      </c>
      <c r="E7621" s="3" t="s">
        <v>45</v>
      </c>
      <c r="F7621" s="3">
        <f t="shared" ca="1" si="236"/>
        <v>1</v>
      </c>
      <c r="G7621" s="4">
        <f t="shared" ca="1" si="237"/>
        <v>88</v>
      </c>
      <c r="H7621" s="4">
        <f ca="1">+Data_TABLE[[#This Row],[Qty]]*Data_TABLE[[#This Row],[Unit Price]]</f>
        <v>88</v>
      </c>
      <c r="I7621" s="7">
        <v>42265</v>
      </c>
      <c r="J7621" s="10">
        <f>EOMONTH(Data_TABLE[[#This Row],[Date Sold]],0)</f>
        <v>42277</v>
      </c>
    </row>
    <row r="7622" spans="2:10" x14ac:dyDescent="0.25">
      <c r="B7622" s="1" t="s">
        <v>39</v>
      </c>
      <c r="C7622" s="3" t="s">
        <v>55</v>
      </c>
      <c r="D7622" s="2" t="s">
        <v>51</v>
      </c>
      <c r="E7622" s="3" t="s">
        <v>45</v>
      </c>
      <c r="F7622" s="3">
        <f t="shared" ca="1" si="236"/>
        <v>1</v>
      </c>
      <c r="G7622" s="4">
        <f t="shared" ca="1" si="237"/>
        <v>159</v>
      </c>
      <c r="H7622" s="4">
        <f ca="1">+Data_TABLE[[#This Row],[Qty]]*Data_TABLE[[#This Row],[Unit Price]]</f>
        <v>159</v>
      </c>
      <c r="I7622" s="7">
        <v>42265</v>
      </c>
      <c r="J7622" s="10">
        <f>EOMONTH(Data_TABLE[[#This Row],[Date Sold]],0)</f>
        <v>42277</v>
      </c>
    </row>
    <row r="7623" spans="2:10" x14ac:dyDescent="0.25">
      <c r="B7623" s="1" t="s">
        <v>39</v>
      </c>
      <c r="C7623" s="3" t="s">
        <v>54</v>
      </c>
      <c r="D7623" s="2" t="s">
        <v>48</v>
      </c>
      <c r="E7623" s="3" t="s">
        <v>42</v>
      </c>
      <c r="F7623" s="3">
        <f t="shared" ca="1" si="236"/>
        <v>5</v>
      </c>
      <c r="G7623" s="4">
        <f t="shared" ca="1" si="237"/>
        <v>192</v>
      </c>
      <c r="H7623" s="4">
        <f ca="1">+Data_TABLE[[#This Row],[Qty]]*Data_TABLE[[#This Row],[Unit Price]]</f>
        <v>960</v>
      </c>
      <c r="I7623" s="7">
        <v>42265</v>
      </c>
      <c r="J7623" s="10">
        <f>EOMONTH(Data_TABLE[[#This Row],[Date Sold]],0)</f>
        <v>42277</v>
      </c>
    </row>
    <row r="7624" spans="2:10" x14ac:dyDescent="0.25">
      <c r="B7624" s="1" t="s">
        <v>39</v>
      </c>
      <c r="C7624" s="3" t="s">
        <v>56</v>
      </c>
      <c r="D7624" s="2" t="s">
        <v>50</v>
      </c>
      <c r="E7624" s="3" t="s">
        <v>44</v>
      </c>
      <c r="F7624" s="3">
        <f t="shared" ca="1" si="236"/>
        <v>2</v>
      </c>
      <c r="G7624" s="4">
        <f t="shared" ca="1" si="237"/>
        <v>93</v>
      </c>
      <c r="H7624" s="4">
        <f ca="1">+Data_TABLE[[#This Row],[Qty]]*Data_TABLE[[#This Row],[Unit Price]]</f>
        <v>186</v>
      </c>
      <c r="I7624" s="7">
        <v>42265</v>
      </c>
      <c r="J7624" s="10">
        <f>EOMONTH(Data_TABLE[[#This Row],[Date Sold]],0)</f>
        <v>42277</v>
      </c>
    </row>
    <row r="7625" spans="2:10" x14ac:dyDescent="0.25">
      <c r="B7625" s="1" t="s">
        <v>39</v>
      </c>
      <c r="C7625" s="3" t="s">
        <v>54</v>
      </c>
      <c r="D7625" s="2" t="s">
        <v>48</v>
      </c>
      <c r="E7625" s="3" t="s">
        <v>42</v>
      </c>
      <c r="F7625" s="3">
        <f t="shared" ca="1" si="236"/>
        <v>1</v>
      </c>
      <c r="G7625" s="4">
        <f t="shared" ca="1" si="237"/>
        <v>177</v>
      </c>
      <c r="H7625" s="4">
        <f ca="1">+Data_TABLE[[#This Row],[Qty]]*Data_TABLE[[#This Row],[Unit Price]]</f>
        <v>177</v>
      </c>
      <c r="I7625" s="7">
        <v>42265</v>
      </c>
      <c r="J7625" s="10">
        <f>EOMONTH(Data_TABLE[[#This Row],[Date Sold]],0)</f>
        <v>42277</v>
      </c>
    </row>
    <row r="7626" spans="2:10" x14ac:dyDescent="0.25">
      <c r="B7626" s="1" t="s">
        <v>39</v>
      </c>
      <c r="C7626" s="3" t="s">
        <v>54</v>
      </c>
      <c r="D7626" s="2" t="s">
        <v>48</v>
      </c>
      <c r="E7626" s="3" t="s">
        <v>42</v>
      </c>
      <c r="F7626" s="3">
        <f t="shared" ca="1" si="236"/>
        <v>4</v>
      </c>
      <c r="G7626" s="4">
        <f t="shared" ca="1" si="237"/>
        <v>175</v>
      </c>
      <c r="H7626" s="4">
        <f ca="1">+Data_TABLE[[#This Row],[Qty]]*Data_TABLE[[#This Row],[Unit Price]]</f>
        <v>700</v>
      </c>
      <c r="I7626" s="7">
        <v>42265</v>
      </c>
      <c r="J7626" s="10">
        <f>EOMONTH(Data_TABLE[[#This Row],[Date Sold]],0)</f>
        <v>42277</v>
      </c>
    </row>
    <row r="7627" spans="2:10" x14ac:dyDescent="0.25">
      <c r="B7627" s="1" t="s">
        <v>39</v>
      </c>
      <c r="C7627" s="3" t="s">
        <v>56</v>
      </c>
      <c r="D7627" s="2" t="s">
        <v>52</v>
      </c>
      <c r="E7627" s="3" t="s">
        <v>46</v>
      </c>
      <c r="F7627" s="3">
        <f t="shared" ca="1" si="236"/>
        <v>4</v>
      </c>
      <c r="G7627" s="4">
        <f t="shared" ca="1" si="237"/>
        <v>63</v>
      </c>
      <c r="H7627" s="4">
        <f ca="1">+Data_TABLE[[#This Row],[Qty]]*Data_TABLE[[#This Row],[Unit Price]]</f>
        <v>252</v>
      </c>
      <c r="I7627" s="7">
        <v>42265</v>
      </c>
      <c r="J7627" s="10">
        <f>EOMONTH(Data_TABLE[[#This Row],[Date Sold]],0)</f>
        <v>42277</v>
      </c>
    </row>
    <row r="7628" spans="2:10" x14ac:dyDescent="0.25">
      <c r="B7628" s="1" t="s">
        <v>39</v>
      </c>
      <c r="C7628" s="3" t="s">
        <v>56</v>
      </c>
      <c r="D7628" s="2" t="s">
        <v>50</v>
      </c>
      <c r="E7628" s="3" t="s">
        <v>44</v>
      </c>
      <c r="F7628" s="3">
        <f t="shared" ca="1" si="236"/>
        <v>5</v>
      </c>
      <c r="G7628" s="4">
        <f t="shared" ca="1" si="237"/>
        <v>148</v>
      </c>
      <c r="H7628" s="4">
        <f ca="1">+Data_TABLE[[#This Row],[Qty]]*Data_TABLE[[#This Row],[Unit Price]]</f>
        <v>740</v>
      </c>
      <c r="I7628" s="7">
        <v>42265</v>
      </c>
      <c r="J7628" s="10">
        <f>EOMONTH(Data_TABLE[[#This Row],[Date Sold]],0)</f>
        <v>42277</v>
      </c>
    </row>
    <row r="7629" spans="2:10" x14ac:dyDescent="0.25">
      <c r="B7629" s="1" t="s">
        <v>39</v>
      </c>
      <c r="C7629" s="3" t="s">
        <v>55</v>
      </c>
      <c r="D7629" s="2" t="s">
        <v>51</v>
      </c>
      <c r="E7629" s="3" t="s">
        <v>45</v>
      </c>
      <c r="F7629" s="3">
        <f t="shared" ca="1" si="236"/>
        <v>3</v>
      </c>
      <c r="G7629" s="4">
        <f t="shared" ca="1" si="237"/>
        <v>116</v>
      </c>
      <c r="H7629" s="4">
        <f ca="1">+Data_TABLE[[#This Row],[Qty]]*Data_TABLE[[#This Row],[Unit Price]]</f>
        <v>348</v>
      </c>
      <c r="I7629" s="7">
        <v>42265</v>
      </c>
      <c r="J7629" s="10">
        <f>EOMONTH(Data_TABLE[[#This Row],[Date Sold]],0)</f>
        <v>42277</v>
      </c>
    </row>
    <row r="7630" spans="2:10" x14ac:dyDescent="0.25">
      <c r="B7630" s="1" t="s">
        <v>39</v>
      </c>
      <c r="C7630" s="3" t="s">
        <v>55</v>
      </c>
      <c r="D7630" s="2" t="s">
        <v>49</v>
      </c>
      <c r="E7630" s="3" t="s">
        <v>43</v>
      </c>
      <c r="F7630" s="3">
        <f t="shared" ca="1" si="236"/>
        <v>4</v>
      </c>
      <c r="G7630" s="4">
        <f t="shared" ca="1" si="237"/>
        <v>78</v>
      </c>
      <c r="H7630" s="4">
        <f ca="1">+Data_TABLE[[#This Row],[Qty]]*Data_TABLE[[#This Row],[Unit Price]]</f>
        <v>312</v>
      </c>
      <c r="I7630" s="7">
        <v>42265</v>
      </c>
      <c r="J7630" s="10">
        <f>EOMONTH(Data_TABLE[[#This Row],[Date Sold]],0)</f>
        <v>42277</v>
      </c>
    </row>
    <row r="7631" spans="2:10" x14ac:dyDescent="0.25">
      <c r="B7631" s="1" t="s">
        <v>39</v>
      </c>
      <c r="C7631" s="3" t="s">
        <v>56</v>
      </c>
      <c r="D7631" s="2" t="s">
        <v>52</v>
      </c>
      <c r="E7631" s="3" t="s">
        <v>46</v>
      </c>
      <c r="F7631" s="3">
        <f t="shared" ca="1" si="236"/>
        <v>2</v>
      </c>
      <c r="G7631" s="4">
        <f t="shared" ca="1" si="237"/>
        <v>79</v>
      </c>
      <c r="H7631" s="4">
        <f ca="1">+Data_TABLE[[#This Row],[Qty]]*Data_TABLE[[#This Row],[Unit Price]]</f>
        <v>158</v>
      </c>
      <c r="I7631" s="7">
        <v>42265</v>
      </c>
      <c r="J7631" s="10">
        <f>EOMONTH(Data_TABLE[[#This Row],[Date Sold]],0)</f>
        <v>42277</v>
      </c>
    </row>
    <row r="7632" spans="2:10" x14ac:dyDescent="0.25">
      <c r="B7632" s="1" t="s">
        <v>39</v>
      </c>
      <c r="C7632" s="3" t="s">
        <v>56</v>
      </c>
      <c r="D7632" s="2" t="s">
        <v>50</v>
      </c>
      <c r="E7632" s="3" t="s">
        <v>44</v>
      </c>
      <c r="F7632" s="3">
        <f t="shared" ca="1" si="236"/>
        <v>3</v>
      </c>
      <c r="G7632" s="4">
        <f t="shared" ca="1" si="237"/>
        <v>185</v>
      </c>
      <c r="H7632" s="4">
        <f ca="1">+Data_TABLE[[#This Row],[Qty]]*Data_TABLE[[#This Row],[Unit Price]]</f>
        <v>555</v>
      </c>
      <c r="I7632" s="7">
        <v>42265</v>
      </c>
      <c r="J7632" s="10">
        <f>EOMONTH(Data_TABLE[[#This Row],[Date Sold]],0)</f>
        <v>42277</v>
      </c>
    </row>
    <row r="7633" spans="2:10" x14ac:dyDescent="0.25">
      <c r="B7633" s="1" t="s">
        <v>39</v>
      </c>
      <c r="C7633" s="3" t="s">
        <v>54</v>
      </c>
      <c r="D7633" s="2" t="s">
        <v>48</v>
      </c>
      <c r="E7633" s="3" t="s">
        <v>42</v>
      </c>
      <c r="F7633" s="3">
        <f t="shared" ca="1" si="236"/>
        <v>2</v>
      </c>
      <c r="G7633" s="4">
        <f t="shared" ca="1" si="237"/>
        <v>132</v>
      </c>
      <c r="H7633" s="4">
        <f ca="1">+Data_TABLE[[#This Row],[Qty]]*Data_TABLE[[#This Row],[Unit Price]]</f>
        <v>264</v>
      </c>
      <c r="I7633" s="7">
        <v>42265</v>
      </c>
      <c r="J7633" s="10">
        <f>EOMONTH(Data_TABLE[[#This Row],[Date Sold]],0)</f>
        <v>42277</v>
      </c>
    </row>
    <row r="7634" spans="2:10" x14ac:dyDescent="0.25">
      <c r="B7634" s="1" t="s">
        <v>39</v>
      </c>
      <c r="C7634" s="3" t="s">
        <v>56</v>
      </c>
      <c r="D7634" s="2" t="s">
        <v>50</v>
      </c>
      <c r="E7634" s="3" t="s">
        <v>44</v>
      </c>
      <c r="F7634" s="3">
        <f t="shared" ca="1" si="236"/>
        <v>1</v>
      </c>
      <c r="G7634" s="4">
        <f t="shared" ca="1" si="237"/>
        <v>113</v>
      </c>
      <c r="H7634" s="4">
        <f ca="1">+Data_TABLE[[#This Row],[Qty]]*Data_TABLE[[#This Row],[Unit Price]]</f>
        <v>113</v>
      </c>
      <c r="I7634" s="7">
        <v>42265</v>
      </c>
      <c r="J7634" s="10">
        <f>EOMONTH(Data_TABLE[[#This Row],[Date Sold]],0)</f>
        <v>42277</v>
      </c>
    </row>
    <row r="7635" spans="2:10" x14ac:dyDescent="0.25">
      <c r="B7635" s="1" t="s">
        <v>39</v>
      </c>
      <c r="C7635" s="3" t="s">
        <v>56</v>
      </c>
      <c r="D7635" s="2" t="s">
        <v>52</v>
      </c>
      <c r="E7635" s="3" t="s">
        <v>46</v>
      </c>
      <c r="F7635" s="3">
        <f t="shared" ca="1" si="236"/>
        <v>1</v>
      </c>
      <c r="G7635" s="4">
        <f t="shared" ca="1" si="237"/>
        <v>190</v>
      </c>
      <c r="H7635" s="4">
        <f ca="1">+Data_TABLE[[#This Row],[Qty]]*Data_TABLE[[#This Row],[Unit Price]]</f>
        <v>190</v>
      </c>
      <c r="I7635" s="7">
        <v>42265</v>
      </c>
      <c r="J7635" s="10">
        <f>EOMONTH(Data_TABLE[[#This Row],[Date Sold]],0)</f>
        <v>42277</v>
      </c>
    </row>
    <row r="7636" spans="2:10" x14ac:dyDescent="0.25">
      <c r="B7636" s="1" t="s">
        <v>39</v>
      </c>
      <c r="C7636" s="3" t="s">
        <v>55</v>
      </c>
      <c r="D7636" s="2" t="s">
        <v>49</v>
      </c>
      <c r="E7636" s="3" t="s">
        <v>43</v>
      </c>
      <c r="F7636" s="3">
        <f t="shared" ca="1" si="236"/>
        <v>4</v>
      </c>
      <c r="G7636" s="4">
        <f t="shared" ca="1" si="237"/>
        <v>83</v>
      </c>
      <c r="H7636" s="4">
        <f ca="1">+Data_TABLE[[#This Row],[Qty]]*Data_TABLE[[#This Row],[Unit Price]]</f>
        <v>332</v>
      </c>
      <c r="I7636" s="7">
        <v>42265</v>
      </c>
      <c r="J7636" s="10">
        <f>EOMONTH(Data_TABLE[[#This Row],[Date Sold]],0)</f>
        <v>42277</v>
      </c>
    </row>
    <row r="7637" spans="2:10" x14ac:dyDescent="0.25">
      <c r="B7637" s="1" t="s">
        <v>39</v>
      </c>
      <c r="C7637" s="3" t="s">
        <v>56</v>
      </c>
      <c r="D7637" s="2" t="s">
        <v>50</v>
      </c>
      <c r="E7637" s="3" t="s">
        <v>44</v>
      </c>
      <c r="F7637" s="3">
        <f t="shared" ca="1" si="236"/>
        <v>2</v>
      </c>
      <c r="G7637" s="4">
        <f t="shared" ca="1" si="237"/>
        <v>126</v>
      </c>
      <c r="H7637" s="4">
        <f ca="1">+Data_TABLE[[#This Row],[Qty]]*Data_TABLE[[#This Row],[Unit Price]]</f>
        <v>252</v>
      </c>
      <c r="I7637" s="7">
        <v>42265</v>
      </c>
      <c r="J7637" s="10">
        <f>EOMONTH(Data_TABLE[[#This Row],[Date Sold]],0)</f>
        <v>42277</v>
      </c>
    </row>
    <row r="7638" spans="2:10" x14ac:dyDescent="0.25">
      <c r="B7638" s="1" t="s">
        <v>39</v>
      </c>
      <c r="C7638" s="3" t="s">
        <v>56</v>
      </c>
      <c r="D7638" s="2" t="s">
        <v>52</v>
      </c>
      <c r="E7638" s="3" t="s">
        <v>46</v>
      </c>
      <c r="F7638" s="3">
        <f t="shared" ca="1" si="236"/>
        <v>1</v>
      </c>
      <c r="G7638" s="4">
        <f t="shared" ca="1" si="237"/>
        <v>188</v>
      </c>
      <c r="H7638" s="4">
        <f ca="1">+Data_TABLE[[#This Row],[Qty]]*Data_TABLE[[#This Row],[Unit Price]]</f>
        <v>188</v>
      </c>
      <c r="I7638" s="7">
        <v>42265</v>
      </c>
      <c r="J7638" s="10">
        <f>EOMONTH(Data_TABLE[[#This Row],[Date Sold]],0)</f>
        <v>42277</v>
      </c>
    </row>
    <row r="7639" spans="2:10" x14ac:dyDescent="0.25">
      <c r="B7639" s="1" t="s">
        <v>39</v>
      </c>
      <c r="C7639" s="3" t="s">
        <v>55</v>
      </c>
      <c r="D7639" s="2" t="s">
        <v>49</v>
      </c>
      <c r="E7639" s="3" t="s">
        <v>43</v>
      </c>
      <c r="F7639" s="3">
        <f t="shared" ca="1" si="236"/>
        <v>5</v>
      </c>
      <c r="G7639" s="4">
        <f t="shared" ca="1" si="237"/>
        <v>74</v>
      </c>
      <c r="H7639" s="4">
        <f ca="1">+Data_TABLE[[#This Row],[Qty]]*Data_TABLE[[#This Row],[Unit Price]]</f>
        <v>370</v>
      </c>
      <c r="I7639" s="7">
        <v>42265</v>
      </c>
      <c r="J7639" s="10">
        <f>EOMONTH(Data_TABLE[[#This Row],[Date Sold]],0)</f>
        <v>42277</v>
      </c>
    </row>
    <row r="7640" spans="2:10" x14ac:dyDescent="0.25">
      <c r="B7640" s="1" t="s">
        <v>39</v>
      </c>
      <c r="C7640" s="3" t="s">
        <v>56</v>
      </c>
      <c r="D7640" s="2" t="s">
        <v>50</v>
      </c>
      <c r="E7640" s="3" t="s">
        <v>44</v>
      </c>
      <c r="F7640" s="3">
        <f t="shared" ca="1" si="236"/>
        <v>3</v>
      </c>
      <c r="G7640" s="4">
        <f t="shared" ca="1" si="237"/>
        <v>143</v>
      </c>
      <c r="H7640" s="4">
        <f ca="1">+Data_TABLE[[#This Row],[Qty]]*Data_TABLE[[#This Row],[Unit Price]]</f>
        <v>429</v>
      </c>
      <c r="I7640" s="7">
        <v>42265</v>
      </c>
      <c r="J7640" s="10">
        <f>EOMONTH(Data_TABLE[[#This Row],[Date Sold]],0)</f>
        <v>42277</v>
      </c>
    </row>
    <row r="7641" spans="2:10" x14ac:dyDescent="0.25">
      <c r="B7641" s="1" t="s">
        <v>39</v>
      </c>
      <c r="C7641" s="3" t="s">
        <v>54</v>
      </c>
      <c r="D7641" s="2" t="s">
        <v>48</v>
      </c>
      <c r="E7641" s="3" t="s">
        <v>42</v>
      </c>
      <c r="F7641" s="3">
        <f t="shared" ca="1" si="236"/>
        <v>1</v>
      </c>
      <c r="G7641" s="4">
        <f t="shared" ca="1" si="237"/>
        <v>133</v>
      </c>
      <c r="H7641" s="4">
        <f ca="1">+Data_TABLE[[#This Row],[Qty]]*Data_TABLE[[#This Row],[Unit Price]]</f>
        <v>133</v>
      </c>
      <c r="I7641" s="7">
        <v>42265</v>
      </c>
      <c r="J7641" s="10">
        <f>EOMONTH(Data_TABLE[[#This Row],[Date Sold]],0)</f>
        <v>42277</v>
      </c>
    </row>
    <row r="7642" spans="2:10" x14ac:dyDescent="0.25">
      <c r="B7642" s="1" t="s">
        <v>39</v>
      </c>
      <c r="C7642" s="3" t="s">
        <v>55</v>
      </c>
      <c r="D7642" s="2" t="s">
        <v>51</v>
      </c>
      <c r="E7642" s="3" t="s">
        <v>45</v>
      </c>
      <c r="F7642" s="3">
        <f t="shared" ca="1" si="236"/>
        <v>5</v>
      </c>
      <c r="G7642" s="4">
        <f t="shared" ca="1" si="237"/>
        <v>196</v>
      </c>
      <c r="H7642" s="4">
        <f ca="1">+Data_TABLE[[#This Row],[Qty]]*Data_TABLE[[#This Row],[Unit Price]]</f>
        <v>980</v>
      </c>
      <c r="I7642" s="7">
        <v>42265</v>
      </c>
      <c r="J7642" s="10">
        <f>EOMONTH(Data_TABLE[[#This Row],[Date Sold]],0)</f>
        <v>42277</v>
      </c>
    </row>
    <row r="7643" spans="2:10" x14ac:dyDescent="0.25">
      <c r="B7643" s="1" t="s">
        <v>39</v>
      </c>
      <c r="C7643" s="3" t="s">
        <v>56</v>
      </c>
      <c r="D7643" s="2" t="s">
        <v>50</v>
      </c>
      <c r="E7643" s="3" t="s">
        <v>44</v>
      </c>
      <c r="F7643" s="3">
        <f t="shared" ca="1" si="236"/>
        <v>1</v>
      </c>
      <c r="G7643" s="4">
        <f t="shared" ca="1" si="237"/>
        <v>199</v>
      </c>
      <c r="H7643" s="4">
        <f ca="1">+Data_TABLE[[#This Row],[Qty]]*Data_TABLE[[#This Row],[Unit Price]]</f>
        <v>199</v>
      </c>
      <c r="I7643" s="7">
        <v>42265</v>
      </c>
      <c r="J7643" s="10">
        <f>EOMONTH(Data_TABLE[[#This Row],[Date Sold]],0)</f>
        <v>42277</v>
      </c>
    </row>
    <row r="7644" spans="2:10" x14ac:dyDescent="0.25">
      <c r="B7644" s="1" t="s">
        <v>39</v>
      </c>
      <c r="C7644" s="3" t="s">
        <v>55</v>
      </c>
      <c r="D7644" s="2" t="s">
        <v>51</v>
      </c>
      <c r="E7644" s="3" t="s">
        <v>45</v>
      </c>
      <c r="F7644" s="3">
        <f t="shared" ca="1" si="236"/>
        <v>3</v>
      </c>
      <c r="G7644" s="4">
        <f t="shared" ca="1" si="237"/>
        <v>199</v>
      </c>
      <c r="H7644" s="4">
        <f ca="1">+Data_TABLE[[#This Row],[Qty]]*Data_TABLE[[#This Row],[Unit Price]]</f>
        <v>597</v>
      </c>
      <c r="I7644" s="7">
        <v>42265</v>
      </c>
      <c r="J7644" s="10">
        <f>EOMONTH(Data_TABLE[[#This Row],[Date Sold]],0)</f>
        <v>42277</v>
      </c>
    </row>
    <row r="7645" spans="2:10" x14ac:dyDescent="0.25">
      <c r="B7645" s="1" t="s">
        <v>39</v>
      </c>
      <c r="C7645" s="3" t="s">
        <v>56</v>
      </c>
      <c r="D7645" s="2" t="s">
        <v>50</v>
      </c>
      <c r="E7645" s="3" t="s">
        <v>44</v>
      </c>
      <c r="F7645" s="3">
        <f t="shared" ca="1" si="236"/>
        <v>2</v>
      </c>
      <c r="G7645" s="4">
        <f t="shared" ca="1" si="237"/>
        <v>166</v>
      </c>
      <c r="H7645" s="4">
        <f ca="1">+Data_TABLE[[#This Row],[Qty]]*Data_TABLE[[#This Row],[Unit Price]]</f>
        <v>332</v>
      </c>
      <c r="I7645" s="7">
        <v>42265</v>
      </c>
      <c r="J7645" s="10">
        <f>EOMONTH(Data_TABLE[[#This Row],[Date Sold]],0)</f>
        <v>42277</v>
      </c>
    </row>
    <row r="7646" spans="2:10" x14ac:dyDescent="0.25">
      <c r="B7646" s="1" t="s">
        <v>39</v>
      </c>
      <c r="C7646" s="3" t="s">
        <v>55</v>
      </c>
      <c r="D7646" s="2" t="s">
        <v>49</v>
      </c>
      <c r="E7646" s="3" t="s">
        <v>43</v>
      </c>
      <c r="F7646" s="3">
        <f t="shared" ca="1" si="236"/>
        <v>3</v>
      </c>
      <c r="G7646" s="4">
        <f t="shared" ca="1" si="237"/>
        <v>178</v>
      </c>
      <c r="H7646" s="4">
        <f ca="1">+Data_TABLE[[#This Row],[Qty]]*Data_TABLE[[#This Row],[Unit Price]]</f>
        <v>534</v>
      </c>
      <c r="I7646" s="7">
        <v>42265</v>
      </c>
      <c r="J7646" s="10">
        <f>EOMONTH(Data_TABLE[[#This Row],[Date Sold]],0)</f>
        <v>42277</v>
      </c>
    </row>
    <row r="7647" spans="2:10" x14ac:dyDescent="0.25">
      <c r="B7647" s="1" t="s">
        <v>39</v>
      </c>
      <c r="C7647" s="3" t="s">
        <v>56</v>
      </c>
      <c r="D7647" s="2" t="s">
        <v>52</v>
      </c>
      <c r="E7647" s="3" t="s">
        <v>46</v>
      </c>
      <c r="F7647" s="3">
        <f t="shared" ca="1" si="236"/>
        <v>2</v>
      </c>
      <c r="G7647" s="4">
        <f t="shared" ca="1" si="237"/>
        <v>63</v>
      </c>
      <c r="H7647" s="4">
        <f ca="1">+Data_TABLE[[#This Row],[Qty]]*Data_TABLE[[#This Row],[Unit Price]]</f>
        <v>126</v>
      </c>
      <c r="I7647" s="7">
        <v>42265</v>
      </c>
      <c r="J7647" s="10">
        <f>EOMONTH(Data_TABLE[[#This Row],[Date Sold]],0)</f>
        <v>42277</v>
      </c>
    </row>
    <row r="7648" spans="2:10" x14ac:dyDescent="0.25">
      <c r="B7648" s="1" t="s">
        <v>39</v>
      </c>
      <c r="C7648" s="3" t="s">
        <v>56</v>
      </c>
      <c r="D7648" s="2" t="s">
        <v>52</v>
      </c>
      <c r="E7648" s="3" t="s">
        <v>46</v>
      </c>
      <c r="F7648" s="3">
        <f t="shared" ca="1" si="236"/>
        <v>5</v>
      </c>
      <c r="G7648" s="4">
        <f t="shared" ca="1" si="237"/>
        <v>158</v>
      </c>
      <c r="H7648" s="4">
        <f ca="1">+Data_TABLE[[#This Row],[Qty]]*Data_TABLE[[#This Row],[Unit Price]]</f>
        <v>790</v>
      </c>
      <c r="I7648" s="7">
        <v>42265</v>
      </c>
      <c r="J7648" s="10">
        <f>EOMONTH(Data_TABLE[[#This Row],[Date Sold]],0)</f>
        <v>42277</v>
      </c>
    </row>
    <row r="7649" spans="2:10" x14ac:dyDescent="0.25">
      <c r="B7649" s="1" t="s">
        <v>39</v>
      </c>
      <c r="C7649" s="3" t="s">
        <v>55</v>
      </c>
      <c r="D7649" s="2" t="s">
        <v>51</v>
      </c>
      <c r="E7649" s="3" t="s">
        <v>45</v>
      </c>
      <c r="F7649" s="3">
        <f t="shared" ca="1" si="236"/>
        <v>4</v>
      </c>
      <c r="G7649" s="4">
        <f t="shared" ca="1" si="237"/>
        <v>62</v>
      </c>
      <c r="H7649" s="4">
        <f ca="1">+Data_TABLE[[#This Row],[Qty]]*Data_TABLE[[#This Row],[Unit Price]]</f>
        <v>248</v>
      </c>
      <c r="I7649" s="7">
        <v>42265</v>
      </c>
      <c r="J7649" s="10">
        <f>EOMONTH(Data_TABLE[[#This Row],[Date Sold]],0)</f>
        <v>42277</v>
      </c>
    </row>
    <row r="7650" spans="2:10" x14ac:dyDescent="0.25">
      <c r="B7650" s="1" t="s">
        <v>39</v>
      </c>
      <c r="C7650" s="3" t="s">
        <v>56</v>
      </c>
      <c r="D7650" s="2" t="s">
        <v>50</v>
      </c>
      <c r="E7650" s="3" t="s">
        <v>44</v>
      </c>
      <c r="F7650" s="3">
        <f t="shared" ca="1" si="236"/>
        <v>3</v>
      </c>
      <c r="G7650" s="4">
        <f t="shared" ca="1" si="237"/>
        <v>86</v>
      </c>
      <c r="H7650" s="4">
        <f ca="1">+Data_TABLE[[#This Row],[Qty]]*Data_TABLE[[#This Row],[Unit Price]]</f>
        <v>258</v>
      </c>
      <c r="I7650" s="7">
        <v>42265</v>
      </c>
      <c r="J7650" s="10">
        <f>EOMONTH(Data_TABLE[[#This Row],[Date Sold]],0)</f>
        <v>42277</v>
      </c>
    </row>
    <row r="7651" spans="2:10" x14ac:dyDescent="0.25">
      <c r="B7651" s="1" t="s">
        <v>39</v>
      </c>
      <c r="C7651" s="3" t="s">
        <v>56</v>
      </c>
      <c r="D7651" s="2" t="s">
        <v>50</v>
      </c>
      <c r="E7651" s="3" t="s">
        <v>44</v>
      </c>
      <c r="F7651" s="3">
        <f t="shared" ca="1" si="236"/>
        <v>4</v>
      </c>
      <c r="G7651" s="4">
        <f t="shared" ca="1" si="237"/>
        <v>151</v>
      </c>
      <c r="H7651" s="4">
        <f ca="1">+Data_TABLE[[#This Row],[Qty]]*Data_TABLE[[#This Row],[Unit Price]]</f>
        <v>604</v>
      </c>
      <c r="I7651" s="7">
        <v>42265</v>
      </c>
      <c r="J7651" s="10">
        <f>EOMONTH(Data_TABLE[[#This Row],[Date Sold]],0)</f>
        <v>42277</v>
      </c>
    </row>
    <row r="7652" spans="2:10" x14ac:dyDescent="0.25">
      <c r="B7652" s="1" t="s">
        <v>39</v>
      </c>
      <c r="C7652" s="3" t="s">
        <v>56</v>
      </c>
      <c r="D7652" s="2" t="s">
        <v>50</v>
      </c>
      <c r="E7652" s="3" t="s">
        <v>44</v>
      </c>
      <c r="F7652" s="3">
        <f t="shared" ca="1" si="236"/>
        <v>3</v>
      </c>
      <c r="G7652" s="4">
        <f t="shared" ca="1" si="237"/>
        <v>157</v>
      </c>
      <c r="H7652" s="4">
        <f ca="1">+Data_TABLE[[#This Row],[Qty]]*Data_TABLE[[#This Row],[Unit Price]]</f>
        <v>471</v>
      </c>
      <c r="I7652" s="7">
        <v>42265</v>
      </c>
      <c r="J7652" s="10">
        <f>EOMONTH(Data_TABLE[[#This Row],[Date Sold]],0)</f>
        <v>42277</v>
      </c>
    </row>
    <row r="7653" spans="2:10" x14ac:dyDescent="0.25">
      <c r="B7653" s="1" t="s">
        <v>39</v>
      </c>
      <c r="C7653" s="3" t="s">
        <v>56</v>
      </c>
      <c r="D7653" s="2" t="s">
        <v>52</v>
      </c>
      <c r="E7653" s="3" t="s">
        <v>46</v>
      </c>
      <c r="F7653" s="3">
        <f t="shared" ca="1" si="236"/>
        <v>4</v>
      </c>
      <c r="G7653" s="4">
        <f t="shared" ca="1" si="237"/>
        <v>171</v>
      </c>
      <c r="H7653" s="4">
        <f ca="1">+Data_TABLE[[#This Row],[Qty]]*Data_TABLE[[#This Row],[Unit Price]]</f>
        <v>684</v>
      </c>
      <c r="I7653" s="7">
        <v>42266</v>
      </c>
      <c r="J7653" s="10">
        <f>EOMONTH(Data_TABLE[[#This Row],[Date Sold]],0)</f>
        <v>42277</v>
      </c>
    </row>
    <row r="7654" spans="2:10" x14ac:dyDescent="0.25">
      <c r="B7654" s="1" t="s">
        <v>39</v>
      </c>
      <c r="C7654" s="3" t="s">
        <v>54</v>
      </c>
      <c r="D7654" s="2" t="s">
        <v>48</v>
      </c>
      <c r="E7654" s="3" t="s">
        <v>42</v>
      </c>
      <c r="F7654" s="3">
        <f t="shared" ca="1" si="236"/>
        <v>1</v>
      </c>
      <c r="G7654" s="4">
        <f t="shared" ca="1" si="237"/>
        <v>119</v>
      </c>
      <c r="H7654" s="4">
        <f ca="1">+Data_TABLE[[#This Row],[Qty]]*Data_TABLE[[#This Row],[Unit Price]]</f>
        <v>119</v>
      </c>
      <c r="I7654" s="7">
        <v>42266</v>
      </c>
      <c r="J7654" s="10">
        <f>EOMONTH(Data_TABLE[[#This Row],[Date Sold]],0)</f>
        <v>42277</v>
      </c>
    </row>
    <row r="7655" spans="2:10" x14ac:dyDescent="0.25">
      <c r="B7655" s="1" t="s">
        <v>39</v>
      </c>
      <c r="C7655" s="3" t="s">
        <v>55</v>
      </c>
      <c r="D7655" s="2" t="s">
        <v>49</v>
      </c>
      <c r="E7655" s="3" t="s">
        <v>43</v>
      </c>
      <c r="F7655" s="3">
        <f t="shared" ca="1" si="236"/>
        <v>4</v>
      </c>
      <c r="G7655" s="4">
        <f t="shared" ca="1" si="237"/>
        <v>162</v>
      </c>
      <c r="H7655" s="4">
        <f ca="1">+Data_TABLE[[#This Row],[Qty]]*Data_TABLE[[#This Row],[Unit Price]]</f>
        <v>648</v>
      </c>
      <c r="I7655" s="7">
        <v>42266</v>
      </c>
      <c r="J7655" s="10">
        <f>EOMONTH(Data_TABLE[[#This Row],[Date Sold]],0)</f>
        <v>42277</v>
      </c>
    </row>
    <row r="7656" spans="2:10" x14ac:dyDescent="0.25">
      <c r="B7656" s="1" t="s">
        <v>39</v>
      </c>
      <c r="C7656" s="3" t="s">
        <v>55</v>
      </c>
      <c r="D7656" s="2" t="s">
        <v>51</v>
      </c>
      <c r="E7656" s="3" t="s">
        <v>45</v>
      </c>
      <c r="F7656" s="3">
        <f t="shared" ca="1" si="236"/>
        <v>1</v>
      </c>
      <c r="G7656" s="4">
        <f t="shared" ca="1" si="237"/>
        <v>173</v>
      </c>
      <c r="H7656" s="4">
        <f ca="1">+Data_TABLE[[#This Row],[Qty]]*Data_TABLE[[#This Row],[Unit Price]]</f>
        <v>173</v>
      </c>
      <c r="I7656" s="7">
        <v>42266</v>
      </c>
      <c r="J7656" s="10">
        <f>EOMONTH(Data_TABLE[[#This Row],[Date Sold]],0)</f>
        <v>42277</v>
      </c>
    </row>
    <row r="7657" spans="2:10" x14ac:dyDescent="0.25">
      <c r="B7657" s="1" t="s">
        <v>39</v>
      </c>
      <c r="C7657" s="3" t="s">
        <v>54</v>
      </c>
      <c r="D7657" s="2" t="s">
        <v>48</v>
      </c>
      <c r="E7657" s="3" t="s">
        <v>42</v>
      </c>
      <c r="F7657" s="3">
        <f t="shared" ca="1" si="236"/>
        <v>3</v>
      </c>
      <c r="G7657" s="4">
        <f t="shared" ca="1" si="237"/>
        <v>101</v>
      </c>
      <c r="H7657" s="4">
        <f ca="1">+Data_TABLE[[#This Row],[Qty]]*Data_TABLE[[#This Row],[Unit Price]]</f>
        <v>303</v>
      </c>
      <c r="I7657" s="7">
        <v>42266</v>
      </c>
      <c r="J7657" s="10">
        <f>EOMONTH(Data_TABLE[[#This Row],[Date Sold]],0)</f>
        <v>42277</v>
      </c>
    </row>
    <row r="7658" spans="2:10" x14ac:dyDescent="0.25">
      <c r="B7658" s="1" t="s">
        <v>39</v>
      </c>
      <c r="C7658" s="3" t="s">
        <v>55</v>
      </c>
      <c r="D7658" s="2" t="s">
        <v>49</v>
      </c>
      <c r="E7658" s="3" t="s">
        <v>43</v>
      </c>
      <c r="F7658" s="3">
        <f t="shared" ca="1" si="236"/>
        <v>1</v>
      </c>
      <c r="G7658" s="4">
        <f t="shared" ca="1" si="237"/>
        <v>104</v>
      </c>
      <c r="H7658" s="4">
        <f ca="1">+Data_TABLE[[#This Row],[Qty]]*Data_TABLE[[#This Row],[Unit Price]]</f>
        <v>104</v>
      </c>
      <c r="I7658" s="7">
        <v>42266</v>
      </c>
      <c r="J7658" s="10">
        <f>EOMONTH(Data_TABLE[[#This Row],[Date Sold]],0)</f>
        <v>42277</v>
      </c>
    </row>
    <row r="7659" spans="2:10" x14ac:dyDescent="0.25">
      <c r="B7659" s="1" t="s">
        <v>39</v>
      </c>
      <c r="C7659" s="3" t="s">
        <v>56</v>
      </c>
      <c r="D7659" s="2" t="s">
        <v>52</v>
      </c>
      <c r="E7659" s="3" t="s">
        <v>46</v>
      </c>
      <c r="F7659" s="3">
        <f t="shared" ca="1" si="236"/>
        <v>1</v>
      </c>
      <c r="G7659" s="4">
        <f t="shared" ca="1" si="237"/>
        <v>176</v>
      </c>
      <c r="H7659" s="4">
        <f ca="1">+Data_TABLE[[#This Row],[Qty]]*Data_TABLE[[#This Row],[Unit Price]]</f>
        <v>176</v>
      </c>
      <c r="I7659" s="7">
        <v>42266</v>
      </c>
      <c r="J7659" s="10">
        <f>EOMONTH(Data_TABLE[[#This Row],[Date Sold]],0)</f>
        <v>42277</v>
      </c>
    </row>
    <row r="7660" spans="2:10" x14ac:dyDescent="0.25">
      <c r="B7660" s="1" t="s">
        <v>39</v>
      </c>
      <c r="C7660" s="3" t="s">
        <v>56</v>
      </c>
      <c r="D7660" s="2" t="s">
        <v>52</v>
      </c>
      <c r="E7660" s="3" t="s">
        <v>46</v>
      </c>
      <c r="F7660" s="3">
        <f t="shared" ca="1" si="236"/>
        <v>4</v>
      </c>
      <c r="G7660" s="4">
        <f t="shared" ca="1" si="237"/>
        <v>108</v>
      </c>
      <c r="H7660" s="4">
        <f ca="1">+Data_TABLE[[#This Row],[Qty]]*Data_TABLE[[#This Row],[Unit Price]]</f>
        <v>432</v>
      </c>
      <c r="I7660" s="7">
        <v>42266</v>
      </c>
      <c r="J7660" s="10">
        <f>EOMONTH(Data_TABLE[[#This Row],[Date Sold]],0)</f>
        <v>42277</v>
      </c>
    </row>
    <row r="7661" spans="2:10" x14ac:dyDescent="0.25">
      <c r="B7661" s="1" t="s">
        <v>39</v>
      </c>
      <c r="C7661" s="3" t="s">
        <v>55</v>
      </c>
      <c r="D7661" s="2" t="s">
        <v>51</v>
      </c>
      <c r="E7661" s="3" t="s">
        <v>45</v>
      </c>
      <c r="F7661" s="3">
        <f t="shared" ca="1" si="236"/>
        <v>2</v>
      </c>
      <c r="G7661" s="4">
        <f t="shared" ca="1" si="237"/>
        <v>77</v>
      </c>
      <c r="H7661" s="4">
        <f ca="1">+Data_TABLE[[#This Row],[Qty]]*Data_TABLE[[#This Row],[Unit Price]]</f>
        <v>154</v>
      </c>
      <c r="I7661" s="7">
        <v>42266</v>
      </c>
      <c r="J7661" s="10">
        <f>EOMONTH(Data_TABLE[[#This Row],[Date Sold]],0)</f>
        <v>42277</v>
      </c>
    </row>
    <row r="7662" spans="2:10" x14ac:dyDescent="0.25">
      <c r="B7662" s="1" t="s">
        <v>39</v>
      </c>
      <c r="C7662" s="3" t="s">
        <v>54</v>
      </c>
      <c r="D7662" s="2" t="s">
        <v>48</v>
      </c>
      <c r="E7662" s="3" t="s">
        <v>42</v>
      </c>
      <c r="F7662" s="3">
        <f t="shared" ca="1" si="236"/>
        <v>1</v>
      </c>
      <c r="G7662" s="4">
        <f t="shared" ca="1" si="237"/>
        <v>194</v>
      </c>
      <c r="H7662" s="4">
        <f ca="1">+Data_TABLE[[#This Row],[Qty]]*Data_TABLE[[#This Row],[Unit Price]]</f>
        <v>194</v>
      </c>
      <c r="I7662" s="7">
        <v>42266</v>
      </c>
      <c r="J7662" s="10">
        <f>EOMONTH(Data_TABLE[[#This Row],[Date Sold]],0)</f>
        <v>42277</v>
      </c>
    </row>
    <row r="7663" spans="2:10" x14ac:dyDescent="0.25">
      <c r="B7663" s="1" t="s">
        <v>39</v>
      </c>
      <c r="C7663" s="3" t="s">
        <v>55</v>
      </c>
      <c r="D7663" s="2" t="s">
        <v>49</v>
      </c>
      <c r="E7663" s="3" t="s">
        <v>43</v>
      </c>
      <c r="F7663" s="3">
        <f t="shared" ca="1" si="236"/>
        <v>3</v>
      </c>
      <c r="G7663" s="4">
        <f t="shared" ca="1" si="237"/>
        <v>196</v>
      </c>
      <c r="H7663" s="4">
        <f ca="1">+Data_TABLE[[#This Row],[Qty]]*Data_TABLE[[#This Row],[Unit Price]]</f>
        <v>588</v>
      </c>
      <c r="I7663" s="7">
        <v>42266</v>
      </c>
      <c r="J7663" s="10">
        <f>EOMONTH(Data_TABLE[[#This Row],[Date Sold]],0)</f>
        <v>42277</v>
      </c>
    </row>
    <row r="7664" spans="2:10" x14ac:dyDescent="0.25">
      <c r="B7664" s="1" t="s">
        <v>39</v>
      </c>
      <c r="C7664" s="3" t="s">
        <v>56</v>
      </c>
      <c r="D7664" s="2" t="s">
        <v>52</v>
      </c>
      <c r="E7664" s="3" t="s">
        <v>46</v>
      </c>
      <c r="F7664" s="3">
        <f t="shared" ca="1" si="236"/>
        <v>2</v>
      </c>
      <c r="G7664" s="4">
        <f t="shared" ca="1" si="237"/>
        <v>106</v>
      </c>
      <c r="H7664" s="4">
        <f ca="1">+Data_TABLE[[#This Row],[Qty]]*Data_TABLE[[#This Row],[Unit Price]]</f>
        <v>212</v>
      </c>
      <c r="I7664" s="7">
        <v>42266</v>
      </c>
      <c r="J7664" s="10">
        <f>EOMONTH(Data_TABLE[[#This Row],[Date Sold]],0)</f>
        <v>42277</v>
      </c>
    </row>
    <row r="7665" spans="2:10" x14ac:dyDescent="0.25">
      <c r="B7665" s="1" t="s">
        <v>39</v>
      </c>
      <c r="C7665" s="3" t="s">
        <v>55</v>
      </c>
      <c r="D7665" s="2" t="s">
        <v>51</v>
      </c>
      <c r="E7665" s="3" t="s">
        <v>45</v>
      </c>
      <c r="F7665" s="3">
        <f t="shared" ref="F7665:F7728" ca="1" si="238">RANDBETWEEN(1,5)</f>
        <v>1</v>
      </c>
      <c r="G7665" s="4">
        <f t="shared" ref="G7665:G7728" ca="1" si="239">RANDBETWEEN(60,200)</f>
        <v>166</v>
      </c>
      <c r="H7665" s="4">
        <f ca="1">+Data_TABLE[[#This Row],[Qty]]*Data_TABLE[[#This Row],[Unit Price]]</f>
        <v>166</v>
      </c>
      <c r="I7665" s="7">
        <v>42266</v>
      </c>
      <c r="J7665" s="10">
        <f>EOMONTH(Data_TABLE[[#This Row],[Date Sold]],0)</f>
        <v>42277</v>
      </c>
    </row>
    <row r="7666" spans="2:10" x14ac:dyDescent="0.25">
      <c r="B7666" s="1" t="s">
        <v>39</v>
      </c>
      <c r="C7666" s="3" t="s">
        <v>54</v>
      </c>
      <c r="D7666" s="2" t="s">
        <v>48</v>
      </c>
      <c r="E7666" s="3" t="s">
        <v>42</v>
      </c>
      <c r="F7666" s="3">
        <f t="shared" ca="1" si="238"/>
        <v>1</v>
      </c>
      <c r="G7666" s="4">
        <f t="shared" ca="1" si="239"/>
        <v>94</v>
      </c>
      <c r="H7666" s="4">
        <f ca="1">+Data_TABLE[[#This Row],[Qty]]*Data_TABLE[[#This Row],[Unit Price]]</f>
        <v>94</v>
      </c>
      <c r="I7666" s="7">
        <v>42266</v>
      </c>
      <c r="J7666" s="10">
        <f>EOMONTH(Data_TABLE[[#This Row],[Date Sold]],0)</f>
        <v>42277</v>
      </c>
    </row>
    <row r="7667" spans="2:10" x14ac:dyDescent="0.25">
      <c r="B7667" s="1" t="s">
        <v>39</v>
      </c>
      <c r="C7667" s="3" t="s">
        <v>55</v>
      </c>
      <c r="D7667" s="2" t="s">
        <v>49</v>
      </c>
      <c r="E7667" s="3" t="s">
        <v>43</v>
      </c>
      <c r="F7667" s="3">
        <f t="shared" ca="1" si="238"/>
        <v>2</v>
      </c>
      <c r="G7667" s="4">
        <f t="shared" ca="1" si="239"/>
        <v>68</v>
      </c>
      <c r="H7667" s="4">
        <f ca="1">+Data_TABLE[[#This Row],[Qty]]*Data_TABLE[[#This Row],[Unit Price]]</f>
        <v>136</v>
      </c>
      <c r="I7667" s="7">
        <v>42266</v>
      </c>
      <c r="J7667" s="10">
        <f>EOMONTH(Data_TABLE[[#This Row],[Date Sold]],0)</f>
        <v>42277</v>
      </c>
    </row>
    <row r="7668" spans="2:10" x14ac:dyDescent="0.25">
      <c r="B7668" s="1" t="s">
        <v>39</v>
      </c>
      <c r="C7668" s="3" t="s">
        <v>55</v>
      </c>
      <c r="D7668" s="2" t="s">
        <v>51</v>
      </c>
      <c r="E7668" s="3" t="s">
        <v>45</v>
      </c>
      <c r="F7668" s="3">
        <f t="shared" ca="1" si="238"/>
        <v>1</v>
      </c>
      <c r="G7668" s="4">
        <f t="shared" ca="1" si="239"/>
        <v>72</v>
      </c>
      <c r="H7668" s="4">
        <f ca="1">+Data_TABLE[[#This Row],[Qty]]*Data_TABLE[[#This Row],[Unit Price]]</f>
        <v>72</v>
      </c>
      <c r="I7668" s="7">
        <v>42266</v>
      </c>
      <c r="J7668" s="10">
        <f>EOMONTH(Data_TABLE[[#This Row],[Date Sold]],0)</f>
        <v>42277</v>
      </c>
    </row>
    <row r="7669" spans="2:10" x14ac:dyDescent="0.25">
      <c r="B7669" s="1" t="s">
        <v>39</v>
      </c>
      <c r="C7669" s="3" t="s">
        <v>56</v>
      </c>
      <c r="D7669" s="2" t="s">
        <v>50</v>
      </c>
      <c r="E7669" s="3" t="s">
        <v>44</v>
      </c>
      <c r="F7669" s="3">
        <f t="shared" ca="1" si="238"/>
        <v>4</v>
      </c>
      <c r="G7669" s="4">
        <f t="shared" ca="1" si="239"/>
        <v>112</v>
      </c>
      <c r="H7669" s="4">
        <f ca="1">+Data_TABLE[[#This Row],[Qty]]*Data_TABLE[[#This Row],[Unit Price]]</f>
        <v>448</v>
      </c>
      <c r="I7669" s="7">
        <v>42266</v>
      </c>
      <c r="J7669" s="10">
        <f>EOMONTH(Data_TABLE[[#This Row],[Date Sold]],0)</f>
        <v>42277</v>
      </c>
    </row>
    <row r="7670" spans="2:10" x14ac:dyDescent="0.25">
      <c r="B7670" s="1" t="s">
        <v>39</v>
      </c>
      <c r="C7670" s="3" t="s">
        <v>55</v>
      </c>
      <c r="D7670" s="2" t="s">
        <v>51</v>
      </c>
      <c r="E7670" s="3" t="s">
        <v>45</v>
      </c>
      <c r="F7670" s="3">
        <f t="shared" ca="1" si="238"/>
        <v>2</v>
      </c>
      <c r="G7670" s="4">
        <f t="shared" ca="1" si="239"/>
        <v>80</v>
      </c>
      <c r="H7670" s="4">
        <f ca="1">+Data_TABLE[[#This Row],[Qty]]*Data_TABLE[[#This Row],[Unit Price]]</f>
        <v>160</v>
      </c>
      <c r="I7670" s="7">
        <v>42266</v>
      </c>
      <c r="J7670" s="10">
        <f>EOMONTH(Data_TABLE[[#This Row],[Date Sold]],0)</f>
        <v>42277</v>
      </c>
    </row>
    <row r="7671" spans="2:10" x14ac:dyDescent="0.25">
      <c r="B7671" s="1" t="s">
        <v>39</v>
      </c>
      <c r="C7671" s="3" t="s">
        <v>55</v>
      </c>
      <c r="D7671" s="2" t="s">
        <v>51</v>
      </c>
      <c r="E7671" s="3" t="s">
        <v>45</v>
      </c>
      <c r="F7671" s="3">
        <f t="shared" ca="1" si="238"/>
        <v>5</v>
      </c>
      <c r="G7671" s="4">
        <f t="shared" ca="1" si="239"/>
        <v>193</v>
      </c>
      <c r="H7671" s="4">
        <f ca="1">+Data_TABLE[[#This Row],[Qty]]*Data_TABLE[[#This Row],[Unit Price]]</f>
        <v>965</v>
      </c>
      <c r="I7671" s="7">
        <v>42266</v>
      </c>
      <c r="J7671" s="10">
        <f>EOMONTH(Data_TABLE[[#This Row],[Date Sold]],0)</f>
        <v>42277</v>
      </c>
    </row>
    <row r="7672" spans="2:10" x14ac:dyDescent="0.25">
      <c r="B7672" s="1" t="s">
        <v>39</v>
      </c>
      <c r="C7672" s="3" t="s">
        <v>56</v>
      </c>
      <c r="D7672" s="2" t="s">
        <v>52</v>
      </c>
      <c r="E7672" s="3" t="s">
        <v>46</v>
      </c>
      <c r="F7672" s="3">
        <f t="shared" ca="1" si="238"/>
        <v>2</v>
      </c>
      <c r="G7672" s="4">
        <f t="shared" ca="1" si="239"/>
        <v>151</v>
      </c>
      <c r="H7672" s="4">
        <f ca="1">+Data_TABLE[[#This Row],[Qty]]*Data_TABLE[[#This Row],[Unit Price]]</f>
        <v>302</v>
      </c>
      <c r="I7672" s="7">
        <v>42266</v>
      </c>
      <c r="J7672" s="10">
        <f>EOMONTH(Data_TABLE[[#This Row],[Date Sold]],0)</f>
        <v>42277</v>
      </c>
    </row>
    <row r="7673" spans="2:10" x14ac:dyDescent="0.25">
      <c r="B7673" s="1" t="s">
        <v>39</v>
      </c>
      <c r="C7673" s="3" t="s">
        <v>55</v>
      </c>
      <c r="D7673" s="2" t="s">
        <v>49</v>
      </c>
      <c r="E7673" s="3" t="s">
        <v>43</v>
      </c>
      <c r="F7673" s="3">
        <f t="shared" ca="1" si="238"/>
        <v>4</v>
      </c>
      <c r="G7673" s="4">
        <f t="shared" ca="1" si="239"/>
        <v>162</v>
      </c>
      <c r="H7673" s="4">
        <f ca="1">+Data_TABLE[[#This Row],[Qty]]*Data_TABLE[[#This Row],[Unit Price]]</f>
        <v>648</v>
      </c>
      <c r="I7673" s="7">
        <v>42266</v>
      </c>
      <c r="J7673" s="10">
        <f>EOMONTH(Data_TABLE[[#This Row],[Date Sold]],0)</f>
        <v>42277</v>
      </c>
    </row>
    <row r="7674" spans="2:10" x14ac:dyDescent="0.25">
      <c r="B7674" s="1" t="s">
        <v>39</v>
      </c>
      <c r="C7674" s="3" t="s">
        <v>56</v>
      </c>
      <c r="D7674" s="2" t="s">
        <v>52</v>
      </c>
      <c r="E7674" s="3" t="s">
        <v>46</v>
      </c>
      <c r="F7674" s="3">
        <f t="shared" ca="1" si="238"/>
        <v>4</v>
      </c>
      <c r="G7674" s="4">
        <f t="shared" ca="1" si="239"/>
        <v>91</v>
      </c>
      <c r="H7674" s="4">
        <f ca="1">+Data_TABLE[[#This Row],[Qty]]*Data_TABLE[[#This Row],[Unit Price]]</f>
        <v>364</v>
      </c>
      <c r="I7674" s="7">
        <v>42266</v>
      </c>
      <c r="J7674" s="10">
        <f>EOMONTH(Data_TABLE[[#This Row],[Date Sold]],0)</f>
        <v>42277</v>
      </c>
    </row>
    <row r="7675" spans="2:10" x14ac:dyDescent="0.25">
      <c r="B7675" s="1" t="s">
        <v>39</v>
      </c>
      <c r="C7675" s="3" t="s">
        <v>55</v>
      </c>
      <c r="D7675" s="2" t="s">
        <v>49</v>
      </c>
      <c r="E7675" s="3" t="s">
        <v>43</v>
      </c>
      <c r="F7675" s="3">
        <f t="shared" ca="1" si="238"/>
        <v>2</v>
      </c>
      <c r="G7675" s="4">
        <f t="shared" ca="1" si="239"/>
        <v>131</v>
      </c>
      <c r="H7675" s="4">
        <f ca="1">+Data_TABLE[[#This Row],[Qty]]*Data_TABLE[[#This Row],[Unit Price]]</f>
        <v>262</v>
      </c>
      <c r="I7675" s="7">
        <v>42266</v>
      </c>
      <c r="J7675" s="10">
        <f>EOMONTH(Data_TABLE[[#This Row],[Date Sold]],0)</f>
        <v>42277</v>
      </c>
    </row>
    <row r="7676" spans="2:10" x14ac:dyDescent="0.25">
      <c r="B7676" s="1" t="s">
        <v>39</v>
      </c>
      <c r="C7676" s="3" t="s">
        <v>55</v>
      </c>
      <c r="D7676" s="2" t="s">
        <v>51</v>
      </c>
      <c r="E7676" s="3" t="s">
        <v>45</v>
      </c>
      <c r="F7676" s="3">
        <f t="shared" ca="1" si="238"/>
        <v>1</v>
      </c>
      <c r="G7676" s="4">
        <f t="shared" ca="1" si="239"/>
        <v>69</v>
      </c>
      <c r="H7676" s="4">
        <f ca="1">+Data_TABLE[[#This Row],[Qty]]*Data_TABLE[[#This Row],[Unit Price]]</f>
        <v>69</v>
      </c>
      <c r="I7676" s="7">
        <v>42266</v>
      </c>
      <c r="J7676" s="10">
        <f>EOMONTH(Data_TABLE[[#This Row],[Date Sold]],0)</f>
        <v>42277</v>
      </c>
    </row>
    <row r="7677" spans="2:10" x14ac:dyDescent="0.25">
      <c r="B7677" s="1" t="s">
        <v>39</v>
      </c>
      <c r="C7677" s="3" t="s">
        <v>54</v>
      </c>
      <c r="D7677" s="2" t="s">
        <v>48</v>
      </c>
      <c r="E7677" s="3" t="s">
        <v>42</v>
      </c>
      <c r="F7677" s="3">
        <f t="shared" ca="1" si="238"/>
        <v>3</v>
      </c>
      <c r="G7677" s="4">
        <f t="shared" ca="1" si="239"/>
        <v>183</v>
      </c>
      <c r="H7677" s="4">
        <f ca="1">+Data_TABLE[[#This Row],[Qty]]*Data_TABLE[[#This Row],[Unit Price]]</f>
        <v>549</v>
      </c>
      <c r="I7677" s="7">
        <v>42266</v>
      </c>
      <c r="J7677" s="10">
        <f>EOMONTH(Data_TABLE[[#This Row],[Date Sold]],0)</f>
        <v>42277</v>
      </c>
    </row>
    <row r="7678" spans="2:10" x14ac:dyDescent="0.25">
      <c r="B7678" s="1" t="s">
        <v>39</v>
      </c>
      <c r="C7678" s="3" t="s">
        <v>54</v>
      </c>
      <c r="D7678" s="2" t="s">
        <v>48</v>
      </c>
      <c r="E7678" s="3" t="s">
        <v>42</v>
      </c>
      <c r="F7678" s="3">
        <f t="shared" ca="1" si="238"/>
        <v>1</v>
      </c>
      <c r="G7678" s="4">
        <f t="shared" ca="1" si="239"/>
        <v>197</v>
      </c>
      <c r="H7678" s="4">
        <f ca="1">+Data_TABLE[[#This Row],[Qty]]*Data_TABLE[[#This Row],[Unit Price]]</f>
        <v>197</v>
      </c>
      <c r="I7678" s="7">
        <v>42266</v>
      </c>
      <c r="J7678" s="10">
        <f>EOMONTH(Data_TABLE[[#This Row],[Date Sold]],0)</f>
        <v>42277</v>
      </c>
    </row>
    <row r="7679" spans="2:10" x14ac:dyDescent="0.25">
      <c r="B7679" s="1" t="s">
        <v>39</v>
      </c>
      <c r="C7679" s="3" t="s">
        <v>56</v>
      </c>
      <c r="D7679" s="2" t="s">
        <v>50</v>
      </c>
      <c r="E7679" s="3" t="s">
        <v>44</v>
      </c>
      <c r="F7679" s="3">
        <f t="shared" ca="1" si="238"/>
        <v>1</v>
      </c>
      <c r="G7679" s="4">
        <f t="shared" ca="1" si="239"/>
        <v>95</v>
      </c>
      <c r="H7679" s="4">
        <f ca="1">+Data_TABLE[[#This Row],[Qty]]*Data_TABLE[[#This Row],[Unit Price]]</f>
        <v>95</v>
      </c>
      <c r="I7679" s="7">
        <v>42266</v>
      </c>
      <c r="J7679" s="10">
        <f>EOMONTH(Data_TABLE[[#This Row],[Date Sold]],0)</f>
        <v>42277</v>
      </c>
    </row>
    <row r="7680" spans="2:10" x14ac:dyDescent="0.25">
      <c r="B7680" s="1" t="s">
        <v>39</v>
      </c>
      <c r="C7680" s="3" t="s">
        <v>55</v>
      </c>
      <c r="D7680" s="2" t="s">
        <v>49</v>
      </c>
      <c r="E7680" s="3" t="s">
        <v>43</v>
      </c>
      <c r="F7680" s="3">
        <f t="shared" ca="1" si="238"/>
        <v>2</v>
      </c>
      <c r="G7680" s="4">
        <f t="shared" ca="1" si="239"/>
        <v>146</v>
      </c>
      <c r="H7680" s="4">
        <f ca="1">+Data_TABLE[[#This Row],[Qty]]*Data_TABLE[[#This Row],[Unit Price]]</f>
        <v>292</v>
      </c>
      <c r="I7680" s="7">
        <v>42266</v>
      </c>
      <c r="J7680" s="10">
        <f>EOMONTH(Data_TABLE[[#This Row],[Date Sold]],0)</f>
        <v>42277</v>
      </c>
    </row>
    <row r="7681" spans="2:10" x14ac:dyDescent="0.25">
      <c r="B7681" s="1" t="s">
        <v>39</v>
      </c>
      <c r="C7681" s="3" t="s">
        <v>55</v>
      </c>
      <c r="D7681" s="2" t="s">
        <v>49</v>
      </c>
      <c r="E7681" s="3" t="s">
        <v>43</v>
      </c>
      <c r="F7681" s="3">
        <f t="shared" ca="1" si="238"/>
        <v>2</v>
      </c>
      <c r="G7681" s="4">
        <f t="shared" ca="1" si="239"/>
        <v>106</v>
      </c>
      <c r="H7681" s="4">
        <f ca="1">+Data_TABLE[[#This Row],[Qty]]*Data_TABLE[[#This Row],[Unit Price]]</f>
        <v>212</v>
      </c>
      <c r="I7681" s="7">
        <v>42266</v>
      </c>
      <c r="J7681" s="10">
        <f>EOMONTH(Data_TABLE[[#This Row],[Date Sold]],0)</f>
        <v>42277</v>
      </c>
    </row>
    <row r="7682" spans="2:10" x14ac:dyDescent="0.25">
      <c r="B7682" s="1" t="s">
        <v>39</v>
      </c>
      <c r="C7682" s="3" t="s">
        <v>56</v>
      </c>
      <c r="D7682" s="2" t="s">
        <v>50</v>
      </c>
      <c r="E7682" s="3" t="s">
        <v>44</v>
      </c>
      <c r="F7682" s="3">
        <f t="shared" ca="1" si="238"/>
        <v>2</v>
      </c>
      <c r="G7682" s="4">
        <f t="shared" ca="1" si="239"/>
        <v>163</v>
      </c>
      <c r="H7682" s="4">
        <f ca="1">+Data_TABLE[[#This Row],[Qty]]*Data_TABLE[[#This Row],[Unit Price]]</f>
        <v>326</v>
      </c>
      <c r="I7682" s="7">
        <v>42266</v>
      </c>
      <c r="J7682" s="10">
        <f>EOMONTH(Data_TABLE[[#This Row],[Date Sold]],0)</f>
        <v>42277</v>
      </c>
    </row>
    <row r="7683" spans="2:10" x14ac:dyDescent="0.25">
      <c r="B7683" s="1" t="s">
        <v>39</v>
      </c>
      <c r="C7683" s="3" t="s">
        <v>55</v>
      </c>
      <c r="D7683" s="2" t="s">
        <v>51</v>
      </c>
      <c r="E7683" s="3" t="s">
        <v>45</v>
      </c>
      <c r="F7683" s="3">
        <f t="shared" ca="1" si="238"/>
        <v>1</v>
      </c>
      <c r="G7683" s="4">
        <f t="shared" ca="1" si="239"/>
        <v>168</v>
      </c>
      <c r="H7683" s="4">
        <f ca="1">+Data_TABLE[[#This Row],[Qty]]*Data_TABLE[[#This Row],[Unit Price]]</f>
        <v>168</v>
      </c>
      <c r="I7683" s="7">
        <v>42266</v>
      </c>
      <c r="J7683" s="10">
        <f>EOMONTH(Data_TABLE[[#This Row],[Date Sold]],0)</f>
        <v>42277</v>
      </c>
    </row>
    <row r="7684" spans="2:10" x14ac:dyDescent="0.25">
      <c r="B7684" s="1" t="s">
        <v>39</v>
      </c>
      <c r="C7684" s="3" t="s">
        <v>55</v>
      </c>
      <c r="D7684" s="2" t="s">
        <v>49</v>
      </c>
      <c r="E7684" s="3" t="s">
        <v>43</v>
      </c>
      <c r="F7684" s="3">
        <f t="shared" ca="1" si="238"/>
        <v>1</v>
      </c>
      <c r="G7684" s="4">
        <f t="shared" ca="1" si="239"/>
        <v>93</v>
      </c>
      <c r="H7684" s="4">
        <f ca="1">+Data_TABLE[[#This Row],[Qty]]*Data_TABLE[[#This Row],[Unit Price]]</f>
        <v>93</v>
      </c>
      <c r="I7684" s="7">
        <v>42266</v>
      </c>
      <c r="J7684" s="10">
        <f>EOMONTH(Data_TABLE[[#This Row],[Date Sold]],0)</f>
        <v>42277</v>
      </c>
    </row>
    <row r="7685" spans="2:10" x14ac:dyDescent="0.25">
      <c r="B7685" s="1" t="s">
        <v>39</v>
      </c>
      <c r="C7685" s="3" t="s">
        <v>55</v>
      </c>
      <c r="D7685" s="2" t="s">
        <v>51</v>
      </c>
      <c r="E7685" s="3" t="s">
        <v>45</v>
      </c>
      <c r="F7685" s="3">
        <f t="shared" ca="1" si="238"/>
        <v>1</v>
      </c>
      <c r="G7685" s="4">
        <f t="shared" ca="1" si="239"/>
        <v>193</v>
      </c>
      <c r="H7685" s="4">
        <f ca="1">+Data_TABLE[[#This Row],[Qty]]*Data_TABLE[[#This Row],[Unit Price]]</f>
        <v>193</v>
      </c>
      <c r="I7685" s="7">
        <v>42266</v>
      </c>
      <c r="J7685" s="10">
        <f>EOMONTH(Data_TABLE[[#This Row],[Date Sold]],0)</f>
        <v>42277</v>
      </c>
    </row>
    <row r="7686" spans="2:10" x14ac:dyDescent="0.25">
      <c r="B7686" s="1" t="s">
        <v>39</v>
      </c>
      <c r="C7686" s="3" t="s">
        <v>55</v>
      </c>
      <c r="D7686" s="2" t="s">
        <v>49</v>
      </c>
      <c r="E7686" s="3" t="s">
        <v>43</v>
      </c>
      <c r="F7686" s="3">
        <f t="shared" ca="1" si="238"/>
        <v>2</v>
      </c>
      <c r="G7686" s="4">
        <f t="shared" ca="1" si="239"/>
        <v>191</v>
      </c>
      <c r="H7686" s="4">
        <f ca="1">+Data_TABLE[[#This Row],[Qty]]*Data_TABLE[[#This Row],[Unit Price]]</f>
        <v>382</v>
      </c>
      <c r="I7686" s="7">
        <v>42266</v>
      </c>
      <c r="J7686" s="10">
        <f>EOMONTH(Data_TABLE[[#This Row],[Date Sold]],0)</f>
        <v>42277</v>
      </c>
    </row>
    <row r="7687" spans="2:10" x14ac:dyDescent="0.25">
      <c r="B7687" s="1" t="s">
        <v>39</v>
      </c>
      <c r="C7687" s="3" t="s">
        <v>56</v>
      </c>
      <c r="D7687" s="2" t="s">
        <v>50</v>
      </c>
      <c r="E7687" s="3" t="s">
        <v>44</v>
      </c>
      <c r="F7687" s="3">
        <f t="shared" ca="1" si="238"/>
        <v>3</v>
      </c>
      <c r="G7687" s="4">
        <f t="shared" ca="1" si="239"/>
        <v>196</v>
      </c>
      <c r="H7687" s="4">
        <f ca="1">+Data_TABLE[[#This Row],[Qty]]*Data_TABLE[[#This Row],[Unit Price]]</f>
        <v>588</v>
      </c>
      <c r="I7687" s="7">
        <v>42266</v>
      </c>
      <c r="J7687" s="10">
        <f>EOMONTH(Data_TABLE[[#This Row],[Date Sold]],0)</f>
        <v>42277</v>
      </c>
    </row>
    <row r="7688" spans="2:10" x14ac:dyDescent="0.25">
      <c r="B7688" s="1" t="s">
        <v>39</v>
      </c>
      <c r="C7688" s="3" t="s">
        <v>56</v>
      </c>
      <c r="D7688" s="2" t="s">
        <v>50</v>
      </c>
      <c r="E7688" s="3" t="s">
        <v>44</v>
      </c>
      <c r="F7688" s="3">
        <f t="shared" ca="1" si="238"/>
        <v>2</v>
      </c>
      <c r="G7688" s="4">
        <f t="shared" ca="1" si="239"/>
        <v>66</v>
      </c>
      <c r="H7688" s="4">
        <f ca="1">+Data_TABLE[[#This Row],[Qty]]*Data_TABLE[[#This Row],[Unit Price]]</f>
        <v>132</v>
      </c>
      <c r="I7688" s="7">
        <v>42266</v>
      </c>
      <c r="J7688" s="10">
        <f>EOMONTH(Data_TABLE[[#This Row],[Date Sold]],0)</f>
        <v>42277</v>
      </c>
    </row>
    <row r="7689" spans="2:10" x14ac:dyDescent="0.25">
      <c r="B7689" s="1" t="s">
        <v>39</v>
      </c>
      <c r="C7689" s="3" t="s">
        <v>54</v>
      </c>
      <c r="D7689" s="2" t="s">
        <v>48</v>
      </c>
      <c r="E7689" s="3" t="s">
        <v>42</v>
      </c>
      <c r="F7689" s="3">
        <f t="shared" ca="1" si="238"/>
        <v>4</v>
      </c>
      <c r="G7689" s="4">
        <f t="shared" ca="1" si="239"/>
        <v>80</v>
      </c>
      <c r="H7689" s="4">
        <f ca="1">+Data_TABLE[[#This Row],[Qty]]*Data_TABLE[[#This Row],[Unit Price]]</f>
        <v>320</v>
      </c>
      <c r="I7689" s="7">
        <v>42266</v>
      </c>
      <c r="J7689" s="10">
        <f>EOMONTH(Data_TABLE[[#This Row],[Date Sold]],0)</f>
        <v>42277</v>
      </c>
    </row>
    <row r="7690" spans="2:10" x14ac:dyDescent="0.25">
      <c r="B7690" s="1" t="s">
        <v>39</v>
      </c>
      <c r="C7690" s="3" t="s">
        <v>55</v>
      </c>
      <c r="D7690" s="2" t="s">
        <v>51</v>
      </c>
      <c r="E7690" s="3" t="s">
        <v>45</v>
      </c>
      <c r="F7690" s="3">
        <f t="shared" ca="1" si="238"/>
        <v>4</v>
      </c>
      <c r="G7690" s="4">
        <f t="shared" ca="1" si="239"/>
        <v>75</v>
      </c>
      <c r="H7690" s="4">
        <f ca="1">+Data_TABLE[[#This Row],[Qty]]*Data_TABLE[[#This Row],[Unit Price]]</f>
        <v>300</v>
      </c>
      <c r="I7690" s="7">
        <v>42266</v>
      </c>
      <c r="J7690" s="10">
        <f>EOMONTH(Data_TABLE[[#This Row],[Date Sold]],0)</f>
        <v>42277</v>
      </c>
    </row>
    <row r="7691" spans="2:10" x14ac:dyDescent="0.25">
      <c r="B7691" s="1" t="s">
        <v>39</v>
      </c>
      <c r="C7691" s="3" t="s">
        <v>55</v>
      </c>
      <c r="D7691" s="2" t="s">
        <v>51</v>
      </c>
      <c r="E7691" s="3" t="s">
        <v>45</v>
      </c>
      <c r="F7691" s="3">
        <f t="shared" ca="1" si="238"/>
        <v>1</v>
      </c>
      <c r="G7691" s="4">
        <f t="shared" ca="1" si="239"/>
        <v>140</v>
      </c>
      <c r="H7691" s="4">
        <f ca="1">+Data_TABLE[[#This Row],[Qty]]*Data_TABLE[[#This Row],[Unit Price]]</f>
        <v>140</v>
      </c>
      <c r="I7691" s="7">
        <v>42266</v>
      </c>
      <c r="J7691" s="10">
        <f>EOMONTH(Data_TABLE[[#This Row],[Date Sold]],0)</f>
        <v>42277</v>
      </c>
    </row>
    <row r="7692" spans="2:10" x14ac:dyDescent="0.25">
      <c r="B7692" s="1" t="s">
        <v>39</v>
      </c>
      <c r="C7692" s="3" t="s">
        <v>56</v>
      </c>
      <c r="D7692" s="2" t="s">
        <v>50</v>
      </c>
      <c r="E7692" s="3" t="s">
        <v>44</v>
      </c>
      <c r="F7692" s="3">
        <f t="shared" ca="1" si="238"/>
        <v>2</v>
      </c>
      <c r="G7692" s="4">
        <f t="shared" ca="1" si="239"/>
        <v>61</v>
      </c>
      <c r="H7692" s="4">
        <f ca="1">+Data_TABLE[[#This Row],[Qty]]*Data_TABLE[[#This Row],[Unit Price]]</f>
        <v>122</v>
      </c>
      <c r="I7692" s="7">
        <v>42266</v>
      </c>
      <c r="J7692" s="10">
        <f>EOMONTH(Data_TABLE[[#This Row],[Date Sold]],0)</f>
        <v>42277</v>
      </c>
    </row>
    <row r="7693" spans="2:10" x14ac:dyDescent="0.25">
      <c r="B7693" s="1" t="s">
        <v>39</v>
      </c>
      <c r="C7693" s="3" t="s">
        <v>55</v>
      </c>
      <c r="D7693" s="2" t="s">
        <v>51</v>
      </c>
      <c r="E7693" s="3" t="s">
        <v>45</v>
      </c>
      <c r="F7693" s="3">
        <f t="shared" ca="1" si="238"/>
        <v>5</v>
      </c>
      <c r="G7693" s="4">
        <f t="shared" ca="1" si="239"/>
        <v>187</v>
      </c>
      <c r="H7693" s="4">
        <f ca="1">+Data_TABLE[[#This Row],[Qty]]*Data_TABLE[[#This Row],[Unit Price]]</f>
        <v>935</v>
      </c>
      <c r="I7693" s="7">
        <v>42266</v>
      </c>
      <c r="J7693" s="10">
        <f>EOMONTH(Data_TABLE[[#This Row],[Date Sold]],0)</f>
        <v>42277</v>
      </c>
    </row>
    <row r="7694" spans="2:10" x14ac:dyDescent="0.25">
      <c r="B7694" s="1" t="s">
        <v>39</v>
      </c>
      <c r="C7694" s="3" t="s">
        <v>54</v>
      </c>
      <c r="D7694" s="2" t="s">
        <v>48</v>
      </c>
      <c r="E7694" s="3" t="s">
        <v>42</v>
      </c>
      <c r="F7694" s="3">
        <f t="shared" ca="1" si="238"/>
        <v>2</v>
      </c>
      <c r="G7694" s="4">
        <f t="shared" ca="1" si="239"/>
        <v>160</v>
      </c>
      <c r="H7694" s="4">
        <f ca="1">+Data_TABLE[[#This Row],[Qty]]*Data_TABLE[[#This Row],[Unit Price]]</f>
        <v>320</v>
      </c>
      <c r="I7694" s="7">
        <v>42266</v>
      </c>
      <c r="J7694" s="10">
        <f>EOMONTH(Data_TABLE[[#This Row],[Date Sold]],0)</f>
        <v>42277</v>
      </c>
    </row>
    <row r="7695" spans="2:10" x14ac:dyDescent="0.25">
      <c r="B7695" s="1" t="s">
        <v>39</v>
      </c>
      <c r="C7695" s="3" t="s">
        <v>54</v>
      </c>
      <c r="D7695" s="2" t="s">
        <v>48</v>
      </c>
      <c r="E7695" s="3" t="s">
        <v>42</v>
      </c>
      <c r="F7695" s="3">
        <f t="shared" ca="1" si="238"/>
        <v>2</v>
      </c>
      <c r="G7695" s="4">
        <f t="shared" ca="1" si="239"/>
        <v>135</v>
      </c>
      <c r="H7695" s="4">
        <f ca="1">+Data_TABLE[[#This Row],[Qty]]*Data_TABLE[[#This Row],[Unit Price]]</f>
        <v>270</v>
      </c>
      <c r="I7695" s="7">
        <v>42266</v>
      </c>
      <c r="J7695" s="10">
        <f>EOMONTH(Data_TABLE[[#This Row],[Date Sold]],0)</f>
        <v>42277</v>
      </c>
    </row>
    <row r="7696" spans="2:10" x14ac:dyDescent="0.25">
      <c r="B7696" s="1" t="s">
        <v>39</v>
      </c>
      <c r="C7696" s="3" t="s">
        <v>56</v>
      </c>
      <c r="D7696" s="2" t="s">
        <v>50</v>
      </c>
      <c r="E7696" s="3" t="s">
        <v>44</v>
      </c>
      <c r="F7696" s="3">
        <f t="shared" ca="1" si="238"/>
        <v>5</v>
      </c>
      <c r="G7696" s="4">
        <f t="shared" ca="1" si="239"/>
        <v>153</v>
      </c>
      <c r="H7696" s="4">
        <f ca="1">+Data_TABLE[[#This Row],[Qty]]*Data_TABLE[[#This Row],[Unit Price]]</f>
        <v>765</v>
      </c>
      <c r="I7696" s="7">
        <v>42266</v>
      </c>
      <c r="J7696" s="10">
        <f>EOMONTH(Data_TABLE[[#This Row],[Date Sold]],0)</f>
        <v>42277</v>
      </c>
    </row>
    <row r="7697" spans="2:10" x14ac:dyDescent="0.25">
      <c r="B7697" s="1" t="s">
        <v>39</v>
      </c>
      <c r="C7697" s="3" t="s">
        <v>56</v>
      </c>
      <c r="D7697" s="2" t="s">
        <v>50</v>
      </c>
      <c r="E7697" s="3" t="s">
        <v>44</v>
      </c>
      <c r="F7697" s="3">
        <f t="shared" ca="1" si="238"/>
        <v>5</v>
      </c>
      <c r="G7697" s="4">
        <f t="shared" ca="1" si="239"/>
        <v>180</v>
      </c>
      <c r="H7697" s="4">
        <f ca="1">+Data_TABLE[[#This Row],[Qty]]*Data_TABLE[[#This Row],[Unit Price]]</f>
        <v>900</v>
      </c>
      <c r="I7697" s="7">
        <v>42266</v>
      </c>
      <c r="J7697" s="10">
        <f>EOMONTH(Data_TABLE[[#This Row],[Date Sold]],0)</f>
        <v>42277</v>
      </c>
    </row>
    <row r="7698" spans="2:10" x14ac:dyDescent="0.25">
      <c r="B7698" s="1" t="s">
        <v>39</v>
      </c>
      <c r="C7698" s="3" t="s">
        <v>54</v>
      </c>
      <c r="D7698" s="2" t="s">
        <v>48</v>
      </c>
      <c r="E7698" s="3" t="s">
        <v>42</v>
      </c>
      <c r="F7698" s="3">
        <f t="shared" ca="1" si="238"/>
        <v>4</v>
      </c>
      <c r="G7698" s="4">
        <f t="shared" ca="1" si="239"/>
        <v>77</v>
      </c>
      <c r="H7698" s="4">
        <f ca="1">+Data_TABLE[[#This Row],[Qty]]*Data_TABLE[[#This Row],[Unit Price]]</f>
        <v>308</v>
      </c>
      <c r="I7698" s="7">
        <v>42266</v>
      </c>
      <c r="J7698" s="10">
        <f>EOMONTH(Data_TABLE[[#This Row],[Date Sold]],0)</f>
        <v>42277</v>
      </c>
    </row>
    <row r="7699" spans="2:10" x14ac:dyDescent="0.25">
      <c r="B7699" s="1" t="s">
        <v>39</v>
      </c>
      <c r="C7699" s="3" t="s">
        <v>56</v>
      </c>
      <c r="D7699" s="2" t="s">
        <v>52</v>
      </c>
      <c r="E7699" s="3" t="s">
        <v>46</v>
      </c>
      <c r="F7699" s="3">
        <f t="shared" ca="1" si="238"/>
        <v>5</v>
      </c>
      <c r="G7699" s="4">
        <f t="shared" ca="1" si="239"/>
        <v>164</v>
      </c>
      <c r="H7699" s="4">
        <f ca="1">+Data_TABLE[[#This Row],[Qty]]*Data_TABLE[[#This Row],[Unit Price]]</f>
        <v>820</v>
      </c>
      <c r="I7699" s="7">
        <v>42266</v>
      </c>
      <c r="J7699" s="10">
        <f>EOMONTH(Data_TABLE[[#This Row],[Date Sold]],0)</f>
        <v>42277</v>
      </c>
    </row>
    <row r="7700" spans="2:10" x14ac:dyDescent="0.25">
      <c r="B7700" s="1" t="s">
        <v>39</v>
      </c>
      <c r="C7700" s="3" t="s">
        <v>56</v>
      </c>
      <c r="D7700" s="2" t="s">
        <v>50</v>
      </c>
      <c r="E7700" s="3" t="s">
        <v>44</v>
      </c>
      <c r="F7700" s="3">
        <f t="shared" ca="1" si="238"/>
        <v>2</v>
      </c>
      <c r="G7700" s="4">
        <f t="shared" ca="1" si="239"/>
        <v>145</v>
      </c>
      <c r="H7700" s="4">
        <f ca="1">+Data_TABLE[[#This Row],[Qty]]*Data_TABLE[[#This Row],[Unit Price]]</f>
        <v>290</v>
      </c>
      <c r="I7700" s="7">
        <v>42266</v>
      </c>
      <c r="J7700" s="10">
        <f>EOMONTH(Data_TABLE[[#This Row],[Date Sold]],0)</f>
        <v>42277</v>
      </c>
    </row>
    <row r="7701" spans="2:10" x14ac:dyDescent="0.25">
      <c r="B7701" s="1" t="s">
        <v>39</v>
      </c>
      <c r="C7701" s="3" t="s">
        <v>55</v>
      </c>
      <c r="D7701" s="2" t="s">
        <v>51</v>
      </c>
      <c r="E7701" s="3" t="s">
        <v>45</v>
      </c>
      <c r="F7701" s="3">
        <f t="shared" ca="1" si="238"/>
        <v>5</v>
      </c>
      <c r="G7701" s="4">
        <f t="shared" ca="1" si="239"/>
        <v>61</v>
      </c>
      <c r="H7701" s="4">
        <f ca="1">+Data_TABLE[[#This Row],[Qty]]*Data_TABLE[[#This Row],[Unit Price]]</f>
        <v>305</v>
      </c>
      <c r="I7701" s="7">
        <v>42266</v>
      </c>
      <c r="J7701" s="10">
        <f>EOMONTH(Data_TABLE[[#This Row],[Date Sold]],0)</f>
        <v>42277</v>
      </c>
    </row>
    <row r="7702" spans="2:10" x14ac:dyDescent="0.25">
      <c r="B7702" s="1" t="s">
        <v>39</v>
      </c>
      <c r="C7702" s="3" t="s">
        <v>55</v>
      </c>
      <c r="D7702" s="2" t="s">
        <v>51</v>
      </c>
      <c r="E7702" s="3" t="s">
        <v>45</v>
      </c>
      <c r="F7702" s="3">
        <f t="shared" ca="1" si="238"/>
        <v>3</v>
      </c>
      <c r="G7702" s="4">
        <f t="shared" ca="1" si="239"/>
        <v>84</v>
      </c>
      <c r="H7702" s="4">
        <f ca="1">+Data_TABLE[[#This Row],[Qty]]*Data_TABLE[[#This Row],[Unit Price]]</f>
        <v>252</v>
      </c>
      <c r="I7702" s="7">
        <v>42266</v>
      </c>
      <c r="J7702" s="10">
        <f>EOMONTH(Data_TABLE[[#This Row],[Date Sold]],0)</f>
        <v>42277</v>
      </c>
    </row>
    <row r="7703" spans="2:10" x14ac:dyDescent="0.25">
      <c r="B7703" s="1" t="s">
        <v>39</v>
      </c>
      <c r="C7703" s="3" t="s">
        <v>54</v>
      </c>
      <c r="D7703" s="2" t="s">
        <v>48</v>
      </c>
      <c r="E7703" s="3" t="s">
        <v>42</v>
      </c>
      <c r="F7703" s="3">
        <f t="shared" ca="1" si="238"/>
        <v>1</v>
      </c>
      <c r="G7703" s="4">
        <f t="shared" ca="1" si="239"/>
        <v>185</v>
      </c>
      <c r="H7703" s="4">
        <f ca="1">+Data_TABLE[[#This Row],[Qty]]*Data_TABLE[[#This Row],[Unit Price]]</f>
        <v>185</v>
      </c>
      <c r="I7703" s="7">
        <v>42267</v>
      </c>
      <c r="J7703" s="10">
        <f>EOMONTH(Data_TABLE[[#This Row],[Date Sold]],0)</f>
        <v>42277</v>
      </c>
    </row>
    <row r="7704" spans="2:10" x14ac:dyDescent="0.25">
      <c r="B7704" s="1" t="s">
        <v>39</v>
      </c>
      <c r="C7704" s="3" t="s">
        <v>56</v>
      </c>
      <c r="D7704" s="2" t="s">
        <v>52</v>
      </c>
      <c r="E7704" s="3" t="s">
        <v>46</v>
      </c>
      <c r="F7704" s="3">
        <f t="shared" ca="1" si="238"/>
        <v>1</v>
      </c>
      <c r="G7704" s="4">
        <f t="shared" ca="1" si="239"/>
        <v>125</v>
      </c>
      <c r="H7704" s="4">
        <f ca="1">+Data_TABLE[[#This Row],[Qty]]*Data_TABLE[[#This Row],[Unit Price]]</f>
        <v>125</v>
      </c>
      <c r="I7704" s="7">
        <v>42267</v>
      </c>
      <c r="J7704" s="10">
        <f>EOMONTH(Data_TABLE[[#This Row],[Date Sold]],0)</f>
        <v>42277</v>
      </c>
    </row>
    <row r="7705" spans="2:10" x14ac:dyDescent="0.25">
      <c r="B7705" s="1" t="s">
        <v>39</v>
      </c>
      <c r="C7705" s="3" t="s">
        <v>56</v>
      </c>
      <c r="D7705" s="2" t="s">
        <v>52</v>
      </c>
      <c r="E7705" s="3" t="s">
        <v>46</v>
      </c>
      <c r="F7705" s="3">
        <f t="shared" ca="1" si="238"/>
        <v>3</v>
      </c>
      <c r="G7705" s="4">
        <f t="shared" ca="1" si="239"/>
        <v>170</v>
      </c>
      <c r="H7705" s="4">
        <f ca="1">+Data_TABLE[[#This Row],[Qty]]*Data_TABLE[[#This Row],[Unit Price]]</f>
        <v>510</v>
      </c>
      <c r="I7705" s="7">
        <v>42267</v>
      </c>
      <c r="J7705" s="10">
        <f>EOMONTH(Data_TABLE[[#This Row],[Date Sold]],0)</f>
        <v>42277</v>
      </c>
    </row>
    <row r="7706" spans="2:10" x14ac:dyDescent="0.25">
      <c r="B7706" s="1" t="s">
        <v>39</v>
      </c>
      <c r="C7706" s="3" t="s">
        <v>56</v>
      </c>
      <c r="D7706" s="2" t="s">
        <v>52</v>
      </c>
      <c r="E7706" s="3" t="s">
        <v>46</v>
      </c>
      <c r="F7706" s="3">
        <f t="shared" ca="1" si="238"/>
        <v>1</v>
      </c>
      <c r="G7706" s="4">
        <f t="shared" ca="1" si="239"/>
        <v>144</v>
      </c>
      <c r="H7706" s="4">
        <f ca="1">+Data_TABLE[[#This Row],[Qty]]*Data_TABLE[[#This Row],[Unit Price]]</f>
        <v>144</v>
      </c>
      <c r="I7706" s="7">
        <v>42267</v>
      </c>
      <c r="J7706" s="10">
        <f>EOMONTH(Data_TABLE[[#This Row],[Date Sold]],0)</f>
        <v>42277</v>
      </c>
    </row>
    <row r="7707" spans="2:10" x14ac:dyDescent="0.25">
      <c r="B7707" s="1" t="s">
        <v>39</v>
      </c>
      <c r="C7707" s="3" t="s">
        <v>56</v>
      </c>
      <c r="D7707" s="2" t="s">
        <v>52</v>
      </c>
      <c r="E7707" s="3" t="s">
        <v>46</v>
      </c>
      <c r="F7707" s="3">
        <f t="shared" ca="1" si="238"/>
        <v>2</v>
      </c>
      <c r="G7707" s="4">
        <f t="shared" ca="1" si="239"/>
        <v>84</v>
      </c>
      <c r="H7707" s="4">
        <f ca="1">+Data_TABLE[[#This Row],[Qty]]*Data_TABLE[[#This Row],[Unit Price]]</f>
        <v>168</v>
      </c>
      <c r="I7707" s="7">
        <v>42267</v>
      </c>
      <c r="J7707" s="10">
        <f>EOMONTH(Data_TABLE[[#This Row],[Date Sold]],0)</f>
        <v>42277</v>
      </c>
    </row>
    <row r="7708" spans="2:10" x14ac:dyDescent="0.25">
      <c r="B7708" s="1" t="s">
        <v>39</v>
      </c>
      <c r="C7708" s="3" t="s">
        <v>55</v>
      </c>
      <c r="D7708" s="2" t="s">
        <v>51</v>
      </c>
      <c r="E7708" s="3" t="s">
        <v>45</v>
      </c>
      <c r="F7708" s="3">
        <f t="shared" ca="1" si="238"/>
        <v>3</v>
      </c>
      <c r="G7708" s="4">
        <f t="shared" ca="1" si="239"/>
        <v>91</v>
      </c>
      <c r="H7708" s="4">
        <f ca="1">+Data_TABLE[[#This Row],[Qty]]*Data_TABLE[[#This Row],[Unit Price]]</f>
        <v>273</v>
      </c>
      <c r="I7708" s="7">
        <v>42267</v>
      </c>
      <c r="J7708" s="10">
        <f>EOMONTH(Data_TABLE[[#This Row],[Date Sold]],0)</f>
        <v>42277</v>
      </c>
    </row>
    <row r="7709" spans="2:10" x14ac:dyDescent="0.25">
      <c r="B7709" s="1" t="s">
        <v>39</v>
      </c>
      <c r="C7709" s="3" t="s">
        <v>54</v>
      </c>
      <c r="D7709" s="2" t="s">
        <v>48</v>
      </c>
      <c r="E7709" s="3" t="s">
        <v>42</v>
      </c>
      <c r="F7709" s="3">
        <f t="shared" ca="1" si="238"/>
        <v>1</v>
      </c>
      <c r="G7709" s="4">
        <f t="shared" ca="1" si="239"/>
        <v>93</v>
      </c>
      <c r="H7709" s="4">
        <f ca="1">+Data_TABLE[[#This Row],[Qty]]*Data_TABLE[[#This Row],[Unit Price]]</f>
        <v>93</v>
      </c>
      <c r="I7709" s="7">
        <v>42267</v>
      </c>
      <c r="J7709" s="10">
        <f>EOMONTH(Data_TABLE[[#This Row],[Date Sold]],0)</f>
        <v>42277</v>
      </c>
    </row>
    <row r="7710" spans="2:10" x14ac:dyDescent="0.25">
      <c r="B7710" s="1" t="s">
        <v>39</v>
      </c>
      <c r="C7710" s="3" t="s">
        <v>54</v>
      </c>
      <c r="D7710" s="2" t="s">
        <v>48</v>
      </c>
      <c r="E7710" s="3" t="s">
        <v>42</v>
      </c>
      <c r="F7710" s="3">
        <f t="shared" ca="1" si="238"/>
        <v>3</v>
      </c>
      <c r="G7710" s="4">
        <f t="shared" ca="1" si="239"/>
        <v>94</v>
      </c>
      <c r="H7710" s="4">
        <f ca="1">+Data_TABLE[[#This Row],[Qty]]*Data_TABLE[[#This Row],[Unit Price]]</f>
        <v>282</v>
      </c>
      <c r="I7710" s="7">
        <v>42267</v>
      </c>
      <c r="J7710" s="10">
        <f>EOMONTH(Data_TABLE[[#This Row],[Date Sold]],0)</f>
        <v>42277</v>
      </c>
    </row>
    <row r="7711" spans="2:10" x14ac:dyDescent="0.25">
      <c r="B7711" s="1" t="s">
        <v>39</v>
      </c>
      <c r="C7711" s="3" t="s">
        <v>56</v>
      </c>
      <c r="D7711" s="2" t="s">
        <v>52</v>
      </c>
      <c r="E7711" s="3" t="s">
        <v>46</v>
      </c>
      <c r="F7711" s="3">
        <f t="shared" ca="1" si="238"/>
        <v>1</v>
      </c>
      <c r="G7711" s="4">
        <f t="shared" ca="1" si="239"/>
        <v>174</v>
      </c>
      <c r="H7711" s="4">
        <f ca="1">+Data_TABLE[[#This Row],[Qty]]*Data_TABLE[[#This Row],[Unit Price]]</f>
        <v>174</v>
      </c>
      <c r="I7711" s="7">
        <v>42267</v>
      </c>
      <c r="J7711" s="10">
        <f>EOMONTH(Data_TABLE[[#This Row],[Date Sold]],0)</f>
        <v>42277</v>
      </c>
    </row>
    <row r="7712" spans="2:10" x14ac:dyDescent="0.25">
      <c r="B7712" s="1" t="s">
        <v>39</v>
      </c>
      <c r="C7712" s="3" t="s">
        <v>55</v>
      </c>
      <c r="D7712" s="2" t="s">
        <v>49</v>
      </c>
      <c r="E7712" s="3" t="s">
        <v>43</v>
      </c>
      <c r="F7712" s="3">
        <f t="shared" ca="1" si="238"/>
        <v>2</v>
      </c>
      <c r="G7712" s="4">
        <f t="shared" ca="1" si="239"/>
        <v>144</v>
      </c>
      <c r="H7712" s="4">
        <f ca="1">+Data_TABLE[[#This Row],[Qty]]*Data_TABLE[[#This Row],[Unit Price]]</f>
        <v>288</v>
      </c>
      <c r="I7712" s="7">
        <v>42267</v>
      </c>
      <c r="J7712" s="10">
        <f>EOMONTH(Data_TABLE[[#This Row],[Date Sold]],0)</f>
        <v>42277</v>
      </c>
    </row>
    <row r="7713" spans="2:10" x14ac:dyDescent="0.25">
      <c r="B7713" s="1" t="s">
        <v>39</v>
      </c>
      <c r="C7713" s="3" t="s">
        <v>55</v>
      </c>
      <c r="D7713" s="2" t="s">
        <v>51</v>
      </c>
      <c r="E7713" s="3" t="s">
        <v>45</v>
      </c>
      <c r="F7713" s="3">
        <f t="shared" ca="1" si="238"/>
        <v>5</v>
      </c>
      <c r="G7713" s="4">
        <f t="shared" ca="1" si="239"/>
        <v>162</v>
      </c>
      <c r="H7713" s="4">
        <f ca="1">+Data_TABLE[[#This Row],[Qty]]*Data_TABLE[[#This Row],[Unit Price]]</f>
        <v>810</v>
      </c>
      <c r="I7713" s="7">
        <v>42267</v>
      </c>
      <c r="J7713" s="10">
        <f>EOMONTH(Data_TABLE[[#This Row],[Date Sold]],0)</f>
        <v>42277</v>
      </c>
    </row>
    <row r="7714" spans="2:10" x14ac:dyDescent="0.25">
      <c r="B7714" s="1" t="s">
        <v>39</v>
      </c>
      <c r="C7714" s="3" t="s">
        <v>55</v>
      </c>
      <c r="D7714" s="2" t="s">
        <v>51</v>
      </c>
      <c r="E7714" s="3" t="s">
        <v>45</v>
      </c>
      <c r="F7714" s="3">
        <f t="shared" ca="1" si="238"/>
        <v>4</v>
      </c>
      <c r="G7714" s="4">
        <f t="shared" ca="1" si="239"/>
        <v>61</v>
      </c>
      <c r="H7714" s="4">
        <f ca="1">+Data_TABLE[[#This Row],[Qty]]*Data_TABLE[[#This Row],[Unit Price]]</f>
        <v>244</v>
      </c>
      <c r="I7714" s="7">
        <v>42267</v>
      </c>
      <c r="J7714" s="10">
        <f>EOMONTH(Data_TABLE[[#This Row],[Date Sold]],0)</f>
        <v>42277</v>
      </c>
    </row>
    <row r="7715" spans="2:10" x14ac:dyDescent="0.25">
      <c r="B7715" s="1" t="s">
        <v>39</v>
      </c>
      <c r="C7715" s="3" t="s">
        <v>55</v>
      </c>
      <c r="D7715" s="2" t="s">
        <v>49</v>
      </c>
      <c r="E7715" s="3" t="s">
        <v>43</v>
      </c>
      <c r="F7715" s="3">
        <f t="shared" ca="1" si="238"/>
        <v>1</v>
      </c>
      <c r="G7715" s="4">
        <f t="shared" ca="1" si="239"/>
        <v>191</v>
      </c>
      <c r="H7715" s="4">
        <f ca="1">+Data_TABLE[[#This Row],[Qty]]*Data_TABLE[[#This Row],[Unit Price]]</f>
        <v>191</v>
      </c>
      <c r="I7715" s="7">
        <v>42267</v>
      </c>
      <c r="J7715" s="10">
        <f>EOMONTH(Data_TABLE[[#This Row],[Date Sold]],0)</f>
        <v>42277</v>
      </c>
    </row>
    <row r="7716" spans="2:10" x14ac:dyDescent="0.25">
      <c r="B7716" s="1" t="s">
        <v>39</v>
      </c>
      <c r="C7716" s="3" t="s">
        <v>55</v>
      </c>
      <c r="D7716" s="2" t="s">
        <v>51</v>
      </c>
      <c r="E7716" s="3" t="s">
        <v>45</v>
      </c>
      <c r="F7716" s="3">
        <f t="shared" ca="1" si="238"/>
        <v>2</v>
      </c>
      <c r="G7716" s="4">
        <f t="shared" ca="1" si="239"/>
        <v>144</v>
      </c>
      <c r="H7716" s="4">
        <f ca="1">+Data_TABLE[[#This Row],[Qty]]*Data_TABLE[[#This Row],[Unit Price]]</f>
        <v>288</v>
      </c>
      <c r="I7716" s="7">
        <v>42267</v>
      </c>
      <c r="J7716" s="10">
        <f>EOMONTH(Data_TABLE[[#This Row],[Date Sold]],0)</f>
        <v>42277</v>
      </c>
    </row>
    <row r="7717" spans="2:10" x14ac:dyDescent="0.25">
      <c r="B7717" s="1" t="s">
        <v>39</v>
      </c>
      <c r="C7717" s="3" t="s">
        <v>56</v>
      </c>
      <c r="D7717" s="2" t="s">
        <v>50</v>
      </c>
      <c r="E7717" s="3" t="s">
        <v>44</v>
      </c>
      <c r="F7717" s="3">
        <f t="shared" ca="1" si="238"/>
        <v>3</v>
      </c>
      <c r="G7717" s="4">
        <f t="shared" ca="1" si="239"/>
        <v>131</v>
      </c>
      <c r="H7717" s="4">
        <f ca="1">+Data_TABLE[[#This Row],[Qty]]*Data_TABLE[[#This Row],[Unit Price]]</f>
        <v>393</v>
      </c>
      <c r="I7717" s="7">
        <v>42267</v>
      </c>
      <c r="J7717" s="10">
        <f>EOMONTH(Data_TABLE[[#This Row],[Date Sold]],0)</f>
        <v>42277</v>
      </c>
    </row>
    <row r="7718" spans="2:10" x14ac:dyDescent="0.25">
      <c r="B7718" s="1" t="s">
        <v>39</v>
      </c>
      <c r="C7718" s="3" t="s">
        <v>55</v>
      </c>
      <c r="D7718" s="2" t="s">
        <v>51</v>
      </c>
      <c r="E7718" s="3" t="s">
        <v>45</v>
      </c>
      <c r="F7718" s="3">
        <f t="shared" ca="1" si="238"/>
        <v>5</v>
      </c>
      <c r="G7718" s="4">
        <f t="shared" ca="1" si="239"/>
        <v>138</v>
      </c>
      <c r="H7718" s="4">
        <f ca="1">+Data_TABLE[[#This Row],[Qty]]*Data_TABLE[[#This Row],[Unit Price]]</f>
        <v>690</v>
      </c>
      <c r="I7718" s="7">
        <v>42267</v>
      </c>
      <c r="J7718" s="10">
        <f>EOMONTH(Data_TABLE[[#This Row],[Date Sold]],0)</f>
        <v>42277</v>
      </c>
    </row>
    <row r="7719" spans="2:10" x14ac:dyDescent="0.25">
      <c r="B7719" s="1" t="s">
        <v>39</v>
      </c>
      <c r="C7719" s="3" t="s">
        <v>54</v>
      </c>
      <c r="D7719" s="2" t="s">
        <v>48</v>
      </c>
      <c r="E7719" s="3" t="s">
        <v>42</v>
      </c>
      <c r="F7719" s="3">
        <f t="shared" ca="1" si="238"/>
        <v>5</v>
      </c>
      <c r="G7719" s="4">
        <f t="shared" ca="1" si="239"/>
        <v>150</v>
      </c>
      <c r="H7719" s="4">
        <f ca="1">+Data_TABLE[[#This Row],[Qty]]*Data_TABLE[[#This Row],[Unit Price]]</f>
        <v>750</v>
      </c>
      <c r="I7719" s="7">
        <v>42267</v>
      </c>
      <c r="J7719" s="10">
        <f>EOMONTH(Data_TABLE[[#This Row],[Date Sold]],0)</f>
        <v>42277</v>
      </c>
    </row>
    <row r="7720" spans="2:10" x14ac:dyDescent="0.25">
      <c r="B7720" s="1" t="s">
        <v>39</v>
      </c>
      <c r="C7720" s="3" t="s">
        <v>56</v>
      </c>
      <c r="D7720" s="2" t="s">
        <v>52</v>
      </c>
      <c r="E7720" s="3" t="s">
        <v>46</v>
      </c>
      <c r="F7720" s="3">
        <f t="shared" ca="1" si="238"/>
        <v>5</v>
      </c>
      <c r="G7720" s="4">
        <f t="shared" ca="1" si="239"/>
        <v>139</v>
      </c>
      <c r="H7720" s="4">
        <f ca="1">+Data_TABLE[[#This Row],[Qty]]*Data_TABLE[[#This Row],[Unit Price]]</f>
        <v>695</v>
      </c>
      <c r="I7720" s="7">
        <v>42267</v>
      </c>
      <c r="J7720" s="10">
        <f>EOMONTH(Data_TABLE[[#This Row],[Date Sold]],0)</f>
        <v>42277</v>
      </c>
    </row>
    <row r="7721" spans="2:10" x14ac:dyDescent="0.25">
      <c r="B7721" s="1" t="s">
        <v>39</v>
      </c>
      <c r="C7721" s="3" t="s">
        <v>55</v>
      </c>
      <c r="D7721" s="2" t="s">
        <v>49</v>
      </c>
      <c r="E7721" s="3" t="s">
        <v>43</v>
      </c>
      <c r="F7721" s="3">
        <f t="shared" ca="1" si="238"/>
        <v>1</v>
      </c>
      <c r="G7721" s="4">
        <f t="shared" ca="1" si="239"/>
        <v>65</v>
      </c>
      <c r="H7721" s="4">
        <f ca="1">+Data_TABLE[[#This Row],[Qty]]*Data_TABLE[[#This Row],[Unit Price]]</f>
        <v>65</v>
      </c>
      <c r="I7721" s="7">
        <v>42267</v>
      </c>
      <c r="J7721" s="10">
        <f>EOMONTH(Data_TABLE[[#This Row],[Date Sold]],0)</f>
        <v>42277</v>
      </c>
    </row>
    <row r="7722" spans="2:10" x14ac:dyDescent="0.25">
      <c r="B7722" s="1" t="s">
        <v>39</v>
      </c>
      <c r="C7722" s="3" t="s">
        <v>56</v>
      </c>
      <c r="D7722" s="2" t="s">
        <v>50</v>
      </c>
      <c r="E7722" s="3" t="s">
        <v>44</v>
      </c>
      <c r="F7722" s="3">
        <f t="shared" ca="1" si="238"/>
        <v>5</v>
      </c>
      <c r="G7722" s="4">
        <f t="shared" ca="1" si="239"/>
        <v>67</v>
      </c>
      <c r="H7722" s="4">
        <f ca="1">+Data_TABLE[[#This Row],[Qty]]*Data_TABLE[[#This Row],[Unit Price]]</f>
        <v>335</v>
      </c>
      <c r="I7722" s="7">
        <v>42267</v>
      </c>
      <c r="J7722" s="10">
        <f>EOMONTH(Data_TABLE[[#This Row],[Date Sold]],0)</f>
        <v>42277</v>
      </c>
    </row>
    <row r="7723" spans="2:10" x14ac:dyDescent="0.25">
      <c r="B7723" s="1" t="s">
        <v>39</v>
      </c>
      <c r="C7723" s="3" t="s">
        <v>55</v>
      </c>
      <c r="D7723" s="2" t="s">
        <v>51</v>
      </c>
      <c r="E7723" s="3" t="s">
        <v>45</v>
      </c>
      <c r="F7723" s="3">
        <f t="shared" ca="1" si="238"/>
        <v>5</v>
      </c>
      <c r="G7723" s="4">
        <f t="shared" ca="1" si="239"/>
        <v>72</v>
      </c>
      <c r="H7723" s="4">
        <f ca="1">+Data_TABLE[[#This Row],[Qty]]*Data_TABLE[[#This Row],[Unit Price]]</f>
        <v>360</v>
      </c>
      <c r="I7723" s="7">
        <v>42267</v>
      </c>
      <c r="J7723" s="10">
        <f>EOMONTH(Data_TABLE[[#This Row],[Date Sold]],0)</f>
        <v>42277</v>
      </c>
    </row>
    <row r="7724" spans="2:10" x14ac:dyDescent="0.25">
      <c r="B7724" s="1" t="s">
        <v>39</v>
      </c>
      <c r="C7724" s="3" t="s">
        <v>55</v>
      </c>
      <c r="D7724" s="2" t="s">
        <v>49</v>
      </c>
      <c r="E7724" s="3" t="s">
        <v>43</v>
      </c>
      <c r="F7724" s="3">
        <f t="shared" ca="1" si="238"/>
        <v>1</v>
      </c>
      <c r="G7724" s="4">
        <f t="shared" ca="1" si="239"/>
        <v>177</v>
      </c>
      <c r="H7724" s="4">
        <f ca="1">+Data_TABLE[[#This Row],[Qty]]*Data_TABLE[[#This Row],[Unit Price]]</f>
        <v>177</v>
      </c>
      <c r="I7724" s="7">
        <v>42267</v>
      </c>
      <c r="J7724" s="10">
        <f>EOMONTH(Data_TABLE[[#This Row],[Date Sold]],0)</f>
        <v>42277</v>
      </c>
    </row>
    <row r="7725" spans="2:10" x14ac:dyDescent="0.25">
      <c r="B7725" s="1" t="s">
        <v>39</v>
      </c>
      <c r="C7725" s="3" t="s">
        <v>56</v>
      </c>
      <c r="D7725" s="2" t="s">
        <v>52</v>
      </c>
      <c r="E7725" s="3" t="s">
        <v>46</v>
      </c>
      <c r="F7725" s="3">
        <f t="shared" ca="1" si="238"/>
        <v>1</v>
      </c>
      <c r="G7725" s="4">
        <f t="shared" ca="1" si="239"/>
        <v>177</v>
      </c>
      <c r="H7725" s="4">
        <f ca="1">+Data_TABLE[[#This Row],[Qty]]*Data_TABLE[[#This Row],[Unit Price]]</f>
        <v>177</v>
      </c>
      <c r="I7725" s="7">
        <v>42267</v>
      </c>
      <c r="J7725" s="10">
        <f>EOMONTH(Data_TABLE[[#This Row],[Date Sold]],0)</f>
        <v>42277</v>
      </c>
    </row>
    <row r="7726" spans="2:10" x14ac:dyDescent="0.25">
      <c r="B7726" s="1" t="s">
        <v>39</v>
      </c>
      <c r="C7726" s="3" t="s">
        <v>54</v>
      </c>
      <c r="D7726" s="2" t="s">
        <v>48</v>
      </c>
      <c r="E7726" s="3" t="s">
        <v>42</v>
      </c>
      <c r="F7726" s="3">
        <f t="shared" ca="1" si="238"/>
        <v>3</v>
      </c>
      <c r="G7726" s="4">
        <f t="shared" ca="1" si="239"/>
        <v>128</v>
      </c>
      <c r="H7726" s="4">
        <f ca="1">+Data_TABLE[[#This Row],[Qty]]*Data_TABLE[[#This Row],[Unit Price]]</f>
        <v>384</v>
      </c>
      <c r="I7726" s="7">
        <v>42267</v>
      </c>
      <c r="J7726" s="10">
        <f>EOMONTH(Data_TABLE[[#This Row],[Date Sold]],0)</f>
        <v>42277</v>
      </c>
    </row>
    <row r="7727" spans="2:10" x14ac:dyDescent="0.25">
      <c r="B7727" s="1" t="s">
        <v>39</v>
      </c>
      <c r="C7727" s="3" t="s">
        <v>55</v>
      </c>
      <c r="D7727" s="2" t="s">
        <v>51</v>
      </c>
      <c r="E7727" s="3" t="s">
        <v>45</v>
      </c>
      <c r="F7727" s="3">
        <f t="shared" ca="1" si="238"/>
        <v>2</v>
      </c>
      <c r="G7727" s="4">
        <f t="shared" ca="1" si="239"/>
        <v>128</v>
      </c>
      <c r="H7727" s="4">
        <f ca="1">+Data_TABLE[[#This Row],[Qty]]*Data_TABLE[[#This Row],[Unit Price]]</f>
        <v>256</v>
      </c>
      <c r="I7727" s="7">
        <v>42267</v>
      </c>
      <c r="J7727" s="10">
        <f>EOMONTH(Data_TABLE[[#This Row],[Date Sold]],0)</f>
        <v>42277</v>
      </c>
    </row>
    <row r="7728" spans="2:10" x14ac:dyDescent="0.25">
      <c r="B7728" s="1" t="s">
        <v>39</v>
      </c>
      <c r="C7728" s="3" t="s">
        <v>55</v>
      </c>
      <c r="D7728" s="2" t="s">
        <v>49</v>
      </c>
      <c r="E7728" s="3" t="s">
        <v>43</v>
      </c>
      <c r="F7728" s="3">
        <f t="shared" ca="1" si="238"/>
        <v>1</v>
      </c>
      <c r="G7728" s="4">
        <f t="shared" ca="1" si="239"/>
        <v>61</v>
      </c>
      <c r="H7728" s="4">
        <f ca="1">+Data_TABLE[[#This Row],[Qty]]*Data_TABLE[[#This Row],[Unit Price]]</f>
        <v>61</v>
      </c>
      <c r="I7728" s="7">
        <v>42267</v>
      </c>
      <c r="J7728" s="10">
        <f>EOMONTH(Data_TABLE[[#This Row],[Date Sold]],0)</f>
        <v>42277</v>
      </c>
    </row>
    <row r="7729" spans="2:10" x14ac:dyDescent="0.25">
      <c r="B7729" s="1" t="s">
        <v>39</v>
      </c>
      <c r="C7729" s="3" t="s">
        <v>56</v>
      </c>
      <c r="D7729" s="2" t="s">
        <v>52</v>
      </c>
      <c r="E7729" s="3" t="s">
        <v>46</v>
      </c>
      <c r="F7729" s="3">
        <f t="shared" ref="F7729:F7792" ca="1" si="240">RANDBETWEEN(1,5)</f>
        <v>5</v>
      </c>
      <c r="G7729" s="4">
        <f t="shared" ref="G7729:G7792" ca="1" si="241">RANDBETWEEN(60,200)</f>
        <v>177</v>
      </c>
      <c r="H7729" s="4">
        <f ca="1">+Data_TABLE[[#This Row],[Qty]]*Data_TABLE[[#This Row],[Unit Price]]</f>
        <v>885</v>
      </c>
      <c r="I7729" s="7">
        <v>42267</v>
      </c>
      <c r="J7729" s="10">
        <f>EOMONTH(Data_TABLE[[#This Row],[Date Sold]],0)</f>
        <v>42277</v>
      </c>
    </row>
    <row r="7730" spans="2:10" x14ac:dyDescent="0.25">
      <c r="B7730" s="1" t="s">
        <v>39</v>
      </c>
      <c r="C7730" s="3" t="s">
        <v>55</v>
      </c>
      <c r="D7730" s="2" t="s">
        <v>51</v>
      </c>
      <c r="E7730" s="3" t="s">
        <v>45</v>
      </c>
      <c r="F7730" s="3">
        <f t="shared" ca="1" si="240"/>
        <v>2</v>
      </c>
      <c r="G7730" s="4">
        <f t="shared" ca="1" si="241"/>
        <v>156</v>
      </c>
      <c r="H7730" s="4">
        <f ca="1">+Data_TABLE[[#This Row],[Qty]]*Data_TABLE[[#This Row],[Unit Price]]</f>
        <v>312</v>
      </c>
      <c r="I7730" s="7">
        <v>42267</v>
      </c>
      <c r="J7730" s="10">
        <f>EOMONTH(Data_TABLE[[#This Row],[Date Sold]],0)</f>
        <v>42277</v>
      </c>
    </row>
    <row r="7731" spans="2:10" x14ac:dyDescent="0.25">
      <c r="B7731" s="1" t="s">
        <v>39</v>
      </c>
      <c r="C7731" s="3" t="s">
        <v>56</v>
      </c>
      <c r="D7731" s="2" t="s">
        <v>52</v>
      </c>
      <c r="E7731" s="3" t="s">
        <v>46</v>
      </c>
      <c r="F7731" s="3">
        <f t="shared" ca="1" si="240"/>
        <v>5</v>
      </c>
      <c r="G7731" s="4">
        <f t="shared" ca="1" si="241"/>
        <v>195</v>
      </c>
      <c r="H7731" s="4">
        <f ca="1">+Data_TABLE[[#This Row],[Qty]]*Data_TABLE[[#This Row],[Unit Price]]</f>
        <v>975</v>
      </c>
      <c r="I7731" s="7">
        <v>42267</v>
      </c>
      <c r="J7731" s="10">
        <f>EOMONTH(Data_TABLE[[#This Row],[Date Sold]],0)</f>
        <v>42277</v>
      </c>
    </row>
    <row r="7732" spans="2:10" x14ac:dyDescent="0.25">
      <c r="B7732" s="1" t="s">
        <v>39</v>
      </c>
      <c r="C7732" s="3" t="s">
        <v>56</v>
      </c>
      <c r="D7732" s="2" t="s">
        <v>50</v>
      </c>
      <c r="E7732" s="3" t="s">
        <v>44</v>
      </c>
      <c r="F7732" s="3">
        <f t="shared" ca="1" si="240"/>
        <v>1</v>
      </c>
      <c r="G7732" s="4">
        <f t="shared" ca="1" si="241"/>
        <v>195</v>
      </c>
      <c r="H7732" s="4">
        <f ca="1">+Data_TABLE[[#This Row],[Qty]]*Data_TABLE[[#This Row],[Unit Price]]</f>
        <v>195</v>
      </c>
      <c r="I7732" s="7">
        <v>42267</v>
      </c>
      <c r="J7732" s="10">
        <f>EOMONTH(Data_TABLE[[#This Row],[Date Sold]],0)</f>
        <v>42277</v>
      </c>
    </row>
    <row r="7733" spans="2:10" x14ac:dyDescent="0.25">
      <c r="B7733" s="1" t="s">
        <v>39</v>
      </c>
      <c r="C7733" s="3" t="s">
        <v>56</v>
      </c>
      <c r="D7733" s="2" t="s">
        <v>52</v>
      </c>
      <c r="E7733" s="3" t="s">
        <v>46</v>
      </c>
      <c r="F7733" s="3">
        <f t="shared" ca="1" si="240"/>
        <v>3</v>
      </c>
      <c r="G7733" s="4">
        <f t="shared" ca="1" si="241"/>
        <v>90</v>
      </c>
      <c r="H7733" s="4">
        <f ca="1">+Data_TABLE[[#This Row],[Qty]]*Data_TABLE[[#This Row],[Unit Price]]</f>
        <v>270</v>
      </c>
      <c r="I7733" s="7">
        <v>42267</v>
      </c>
      <c r="J7733" s="10">
        <f>EOMONTH(Data_TABLE[[#This Row],[Date Sold]],0)</f>
        <v>42277</v>
      </c>
    </row>
    <row r="7734" spans="2:10" x14ac:dyDescent="0.25">
      <c r="B7734" s="1" t="s">
        <v>39</v>
      </c>
      <c r="C7734" s="3" t="s">
        <v>56</v>
      </c>
      <c r="D7734" s="2" t="s">
        <v>50</v>
      </c>
      <c r="E7734" s="3" t="s">
        <v>44</v>
      </c>
      <c r="F7734" s="3">
        <f t="shared" ca="1" si="240"/>
        <v>4</v>
      </c>
      <c r="G7734" s="4">
        <f t="shared" ca="1" si="241"/>
        <v>93</v>
      </c>
      <c r="H7734" s="4">
        <f ca="1">+Data_TABLE[[#This Row],[Qty]]*Data_TABLE[[#This Row],[Unit Price]]</f>
        <v>372</v>
      </c>
      <c r="I7734" s="7">
        <v>42267</v>
      </c>
      <c r="J7734" s="10">
        <f>EOMONTH(Data_TABLE[[#This Row],[Date Sold]],0)</f>
        <v>42277</v>
      </c>
    </row>
    <row r="7735" spans="2:10" x14ac:dyDescent="0.25">
      <c r="B7735" s="1" t="s">
        <v>39</v>
      </c>
      <c r="C7735" s="3" t="s">
        <v>55</v>
      </c>
      <c r="D7735" s="2" t="s">
        <v>49</v>
      </c>
      <c r="E7735" s="3" t="s">
        <v>43</v>
      </c>
      <c r="F7735" s="3">
        <f t="shared" ca="1" si="240"/>
        <v>1</v>
      </c>
      <c r="G7735" s="4">
        <f t="shared" ca="1" si="241"/>
        <v>140</v>
      </c>
      <c r="H7735" s="4">
        <f ca="1">+Data_TABLE[[#This Row],[Qty]]*Data_TABLE[[#This Row],[Unit Price]]</f>
        <v>140</v>
      </c>
      <c r="I7735" s="7">
        <v>42267</v>
      </c>
      <c r="J7735" s="10">
        <f>EOMONTH(Data_TABLE[[#This Row],[Date Sold]],0)</f>
        <v>42277</v>
      </c>
    </row>
    <row r="7736" spans="2:10" x14ac:dyDescent="0.25">
      <c r="B7736" s="1" t="s">
        <v>39</v>
      </c>
      <c r="C7736" s="3" t="s">
        <v>55</v>
      </c>
      <c r="D7736" s="2" t="s">
        <v>49</v>
      </c>
      <c r="E7736" s="3" t="s">
        <v>43</v>
      </c>
      <c r="F7736" s="3">
        <f t="shared" ca="1" si="240"/>
        <v>4</v>
      </c>
      <c r="G7736" s="4">
        <f t="shared" ca="1" si="241"/>
        <v>91</v>
      </c>
      <c r="H7736" s="4">
        <f ca="1">+Data_TABLE[[#This Row],[Qty]]*Data_TABLE[[#This Row],[Unit Price]]</f>
        <v>364</v>
      </c>
      <c r="I7736" s="7">
        <v>42267</v>
      </c>
      <c r="J7736" s="10">
        <f>EOMONTH(Data_TABLE[[#This Row],[Date Sold]],0)</f>
        <v>42277</v>
      </c>
    </row>
    <row r="7737" spans="2:10" x14ac:dyDescent="0.25">
      <c r="B7737" s="1" t="s">
        <v>39</v>
      </c>
      <c r="C7737" s="3" t="s">
        <v>56</v>
      </c>
      <c r="D7737" s="2" t="s">
        <v>50</v>
      </c>
      <c r="E7737" s="3" t="s">
        <v>44</v>
      </c>
      <c r="F7737" s="3">
        <f t="shared" ca="1" si="240"/>
        <v>5</v>
      </c>
      <c r="G7737" s="4">
        <f t="shared" ca="1" si="241"/>
        <v>102</v>
      </c>
      <c r="H7737" s="4">
        <f ca="1">+Data_TABLE[[#This Row],[Qty]]*Data_TABLE[[#This Row],[Unit Price]]</f>
        <v>510</v>
      </c>
      <c r="I7737" s="7">
        <v>42267</v>
      </c>
      <c r="J7737" s="10">
        <f>EOMONTH(Data_TABLE[[#This Row],[Date Sold]],0)</f>
        <v>42277</v>
      </c>
    </row>
    <row r="7738" spans="2:10" x14ac:dyDescent="0.25">
      <c r="B7738" s="1" t="s">
        <v>39</v>
      </c>
      <c r="C7738" s="3" t="s">
        <v>55</v>
      </c>
      <c r="D7738" s="2" t="s">
        <v>51</v>
      </c>
      <c r="E7738" s="3" t="s">
        <v>45</v>
      </c>
      <c r="F7738" s="3">
        <f t="shared" ca="1" si="240"/>
        <v>5</v>
      </c>
      <c r="G7738" s="4">
        <f t="shared" ca="1" si="241"/>
        <v>197</v>
      </c>
      <c r="H7738" s="4">
        <f ca="1">+Data_TABLE[[#This Row],[Qty]]*Data_TABLE[[#This Row],[Unit Price]]</f>
        <v>985</v>
      </c>
      <c r="I7738" s="7">
        <v>42267</v>
      </c>
      <c r="J7738" s="10">
        <f>EOMONTH(Data_TABLE[[#This Row],[Date Sold]],0)</f>
        <v>42277</v>
      </c>
    </row>
    <row r="7739" spans="2:10" x14ac:dyDescent="0.25">
      <c r="B7739" s="1" t="s">
        <v>39</v>
      </c>
      <c r="C7739" s="3" t="s">
        <v>56</v>
      </c>
      <c r="D7739" s="2" t="s">
        <v>52</v>
      </c>
      <c r="E7739" s="3" t="s">
        <v>46</v>
      </c>
      <c r="F7739" s="3">
        <f t="shared" ca="1" si="240"/>
        <v>3</v>
      </c>
      <c r="G7739" s="4">
        <f t="shared" ca="1" si="241"/>
        <v>170</v>
      </c>
      <c r="H7739" s="4">
        <f ca="1">+Data_TABLE[[#This Row],[Qty]]*Data_TABLE[[#This Row],[Unit Price]]</f>
        <v>510</v>
      </c>
      <c r="I7739" s="7">
        <v>42267</v>
      </c>
      <c r="J7739" s="10">
        <f>EOMONTH(Data_TABLE[[#This Row],[Date Sold]],0)</f>
        <v>42277</v>
      </c>
    </row>
    <row r="7740" spans="2:10" x14ac:dyDescent="0.25">
      <c r="B7740" s="1" t="s">
        <v>39</v>
      </c>
      <c r="C7740" s="3" t="s">
        <v>56</v>
      </c>
      <c r="D7740" s="2" t="s">
        <v>50</v>
      </c>
      <c r="E7740" s="3" t="s">
        <v>44</v>
      </c>
      <c r="F7740" s="3">
        <f t="shared" ca="1" si="240"/>
        <v>3</v>
      </c>
      <c r="G7740" s="4">
        <f t="shared" ca="1" si="241"/>
        <v>76</v>
      </c>
      <c r="H7740" s="4">
        <f ca="1">+Data_TABLE[[#This Row],[Qty]]*Data_TABLE[[#This Row],[Unit Price]]</f>
        <v>228</v>
      </c>
      <c r="I7740" s="7">
        <v>42267</v>
      </c>
      <c r="J7740" s="10">
        <f>EOMONTH(Data_TABLE[[#This Row],[Date Sold]],0)</f>
        <v>42277</v>
      </c>
    </row>
    <row r="7741" spans="2:10" x14ac:dyDescent="0.25">
      <c r="B7741" s="1" t="s">
        <v>39</v>
      </c>
      <c r="C7741" s="3" t="s">
        <v>54</v>
      </c>
      <c r="D7741" s="2" t="s">
        <v>48</v>
      </c>
      <c r="E7741" s="3" t="s">
        <v>42</v>
      </c>
      <c r="F7741" s="3">
        <f t="shared" ca="1" si="240"/>
        <v>4</v>
      </c>
      <c r="G7741" s="4">
        <f t="shared" ca="1" si="241"/>
        <v>74</v>
      </c>
      <c r="H7741" s="4">
        <f ca="1">+Data_TABLE[[#This Row],[Qty]]*Data_TABLE[[#This Row],[Unit Price]]</f>
        <v>296</v>
      </c>
      <c r="I7741" s="7">
        <v>42267</v>
      </c>
      <c r="J7741" s="10">
        <f>EOMONTH(Data_TABLE[[#This Row],[Date Sold]],0)</f>
        <v>42277</v>
      </c>
    </row>
    <row r="7742" spans="2:10" x14ac:dyDescent="0.25">
      <c r="B7742" s="1" t="s">
        <v>39</v>
      </c>
      <c r="C7742" s="3" t="s">
        <v>54</v>
      </c>
      <c r="D7742" s="2" t="s">
        <v>48</v>
      </c>
      <c r="E7742" s="3" t="s">
        <v>42</v>
      </c>
      <c r="F7742" s="3">
        <f t="shared" ca="1" si="240"/>
        <v>4</v>
      </c>
      <c r="G7742" s="4">
        <f t="shared" ca="1" si="241"/>
        <v>165</v>
      </c>
      <c r="H7742" s="4">
        <f ca="1">+Data_TABLE[[#This Row],[Qty]]*Data_TABLE[[#This Row],[Unit Price]]</f>
        <v>660</v>
      </c>
      <c r="I7742" s="7">
        <v>42267</v>
      </c>
      <c r="J7742" s="10">
        <f>EOMONTH(Data_TABLE[[#This Row],[Date Sold]],0)</f>
        <v>42277</v>
      </c>
    </row>
    <row r="7743" spans="2:10" x14ac:dyDescent="0.25">
      <c r="B7743" s="1" t="s">
        <v>39</v>
      </c>
      <c r="C7743" s="3" t="s">
        <v>55</v>
      </c>
      <c r="D7743" s="2" t="s">
        <v>51</v>
      </c>
      <c r="E7743" s="3" t="s">
        <v>45</v>
      </c>
      <c r="F7743" s="3">
        <f t="shared" ca="1" si="240"/>
        <v>2</v>
      </c>
      <c r="G7743" s="4">
        <f t="shared" ca="1" si="241"/>
        <v>150</v>
      </c>
      <c r="H7743" s="4">
        <f ca="1">+Data_TABLE[[#This Row],[Qty]]*Data_TABLE[[#This Row],[Unit Price]]</f>
        <v>300</v>
      </c>
      <c r="I7743" s="7">
        <v>42267</v>
      </c>
      <c r="J7743" s="10">
        <f>EOMONTH(Data_TABLE[[#This Row],[Date Sold]],0)</f>
        <v>42277</v>
      </c>
    </row>
    <row r="7744" spans="2:10" x14ac:dyDescent="0.25">
      <c r="B7744" s="1" t="s">
        <v>39</v>
      </c>
      <c r="C7744" s="3" t="s">
        <v>56</v>
      </c>
      <c r="D7744" s="2" t="s">
        <v>50</v>
      </c>
      <c r="E7744" s="3" t="s">
        <v>44</v>
      </c>
      <c r="F7744" s="3">
        <f t="shared" ca="1" si="240"/>
        <v>2</v>
      </c>
      <c r="G7744" s="4">
        <f t="shared" ca="1" si="241"/>
        <v>144</v>
      </c>
      <c r="H7744" s="4">
        <f ca="1">+Data_TABLE[[#This Row],[Qty]]*Data_TABLE[[#This Row],[Unit Price]]</f>
        <v>288</v>
      </c>
      <c r="I7744" s="7">
        <v>42267</v>
      </c>
      <c r="J7744" s="10">
        <f>EOMONTH(Data_TABLE[[#This Row],[Date Sold]],0)</f>
        <v>42277</v>
      </c>
    </row>
    <row r="7745" spans="2:10" x14ac:dyDescent="0.25">
      <c r="B7745" s="1" t="s">
        <v>39</v>
      </c>
      <c r="C7745" s="3" t="s">
        <v>54</v>
      </c>
      <c r="D7745" s="2" t="s">
        <v>48</v>
      </c>
      <c r="E7745" s="3" t="s">
        <v>42</v>
      </c>
      <c r="F7745" s="3">
        <f t="shared" ca="1" si="240"/>
        <v>5</v>
      </c>
      <c r="G7745" s="4">
        <f t="shared" ca="1" si="241"/>
        <v>122</v>
      </c>
      <c r="H7745" s="4">
        <f ca="1">+Data_TABLE[[#This Row],[Qty]]*Data_TABLE[[#This Row],[Unit Price]]</f>
        <v>610</v>
      </c>
      <c r="I7745" s="7">
        <v>42267</v>
      </c>
      <c r="J7745" s="10">
        <f>EOMONTH(Data_TABLE[[#This Row],[Date Sold]],0)</f>
        <v>42277</v>
      </c>
    </row>
    <row r="7746" spans="2:10" x14ac:dyDescent="0.25">
      <c r="B7746" s="1" t="s">
        <v>39</v>
      </c>
      <c r="C7746" s="3" t="s">
        <v>54</v>
      </c>
      <c r="D7746" s="2" t="s">
        <v>48</v>
      </c>
      <c r="E7746" s="3" t="s">
        <v>42</v>
      </c>
      <c r="F7746" s="3">
        <f t="shared" ca="1" si="240"/>
        <v>4</v>
      </c>
      <c r="G7746" s="4">
        <f t="shared" ca="1" si="241"/>
        <v>104</v>
      </c>
      <c r="H7746" s="4">
        <f ca="1">+Data_TABLE[[#This Row],[Qty]]*Data_TABLE[[#This Row],[Unit Price]]</f>
        <v>416</v>
      </c>
      <c r="I7746" s="7">
        <v>42267</v>
      </c>
      <c r="J7746" s="10">
        <f>EOMONTH(Data_TABLE[[#This Row],[Date Sold]],0)</f>
        <v>42277</v>
      </c>
    </row>
    <row r="7747" spans="2:10" x14ac:dyDescent="0.25">
      <c r="B7747" s="1" t="s">
        <v>39</v>
      </c>
      <c r="C7747" s="3" t="s">
        <v>55</v>
      </c>
      <c r="D7747" s="2" t="s">
        <v>51</v>
      </c>
      <c r="E7747" s="3" t="s">
        <v>45</v>
      </c>
      <c r="F7747" s="3">
        <f t="shared" ca="1" si="240"/>
        <v>4</v>
      </c>
      <c r="G7747" s="4">
        <f t="shared" ca="1" si="241"/>
        <v>61</v>
      </c>
      <c r="H7747" s="4">
        <f ca="1">+Data_TABLE[[#This Row],[Qty]]*Data_TABLE[[#This Row],[Unit Price]]</f>
        <v>244</v>
      </c>
      <c r="I7747" s="7">
        <v>42267</v>
      </c>
      <c r="J7747" s="10">
        <f>EOMONTH(Data_TABLE[[#This Row],[Date Sold]],0)</f>
        <v>42277</v>
      </c>
    </row>
    <row r="7748" spans="2:10" x14ac:dyDescent="0.25">
      <c r="B7748" s="1" t="s">
        <v>39</v>
      </c>
      <c r="C7748" s="3" t="s">
        <v>56</v>
      </c>
      <c r="D7748" s="2" t="s">
        <v>52</v>
      </c>
      <c r="E7748" s="3" t="s">
        <v>46</v>
      </c>
      <c r="F7748" s="3">
        <f t="shared" ca="1" si="240"/>
        <v>5</v>
      </c>
      <c r="G7748" s="4">
        <f t="shared" ca="1" si="241"/>
        <v>91</v>
      </c>
      <c r="H7748" s="4">
        <f ca="1">+Data_TABLE[[#This Row],[Qty]]*Data_TABLE[[#This Row],[Unit Price]]</f>
        <v>455</v>
      </c>
      <c r="I7748" s="7">
        <v>42267</v>
      </c>
      <c r="J7748" s="10">
        <f>EOMONTH(Data_TABLE[[#This Row],[Date Sold]],0)</f>
        <v>42277</v>
      </c>
    </row>
    <row r="7749" spans="2:10" x14ac:dyDescent="0.25">
      <c r="B7749" s="1" t="s">
        <v>39</v>
      </c>
      <c r="C7749" s="3" t="s">
        <v>55</v>
      </c>
      <c r="D7749" s="2" t="s">
        <v>49</v>
      </c>
      <c r="E7749" s="3" t="s">
        <v>43</v>
      </c>
      <c r="F7749" s="3">
        <f t="shared" ca="1" si="240"/>
        <v>3</v>
      </c>
      <c r="G7749" s="4">
        <f t="shared" ca="1" si="241"/>
        <v>144</v>
      </c>
      <c r="H7749" s="4">
        <f ca="1">+Data_TABLE[[#This Row],[Qty]]*Data_TABLE[[#This Row],[Unit Price]]</f>
        <v>432</v>
      </c>
      <c r="I7749" s="7">
        <v>42267</v>
      </c>
      <c r="J7749" s="10">
        <f>EOMONTH(Data_TABLE[[#This Row],[Date Sold]],0)</f>
        <v>42277</v>
      </c>
    </row>
    <row r="7750" spans="2:10" x14ac:dyDescent="0.25">
      <c r="B7750" s="1" t="s">
        <v>39</v>
      </c>
      <c r="C7750" s="3" t="s">
        <v>56</v>
      </c>
      <c r="D7750" s="2" t="s">
        <v>52</v>
      </c>
      <c r="E7750" s="3" t="s">
        <v>46</v>
      </c>
      <c r="F7750" s="3">
        <f t="shared" ca="1" si="240"/>
        <v>5</v>
      </c>
      <c r="G7750" s="4">
        <f t="shared" ca="1" si="241"/>
        <v>123</v>
      </c>
      <c r="H7750" s="4">
        <f ca="1">+Data_TABLE[[#This Row],[Qty]]*Data_TABLE[[#This Row],[Unit Price]]</f>
        <v>615</v>
      </c>
      <c r="I7750" s="7">
        <v>42267</v>
      </c>
      <c r="J7750" s="10">
        <f>EOMONTH(Data_TABLE[[#This Row],[Date Sold]],0)</f>
        <v>42277</v>
      </c>
    </row>
    <row r="7751" spans="2:10" x14ac:dyDescent="0.25">
      <c r="B7751" s="1" t="s">
        <v>39</v>
      </c>
      <c r="C7751" s="3" t="s">
        <v>55</v>
      </c>
      <c r="D7751" s="2" t="s">
        <v>51</v>
      </c>
      <c r="E7751" s="3" t="s">
        <v>45</v>
      </c>
      <c r="F7751" s="3">
        <f t="shared" ca="1" si="240"/>
        <v>1</v>
      </c>
      <c r="G7751" s="4">
        <f t="shared" ca="1" si="241"/>
        <v>177</v>
      </c>
      <c r="H7751" s="4">
        <f ca="1">+Data_TABLE[[#This Row],[Qty]]*Data_TABLE[[#This Row],[Unit Price]]</f>
        <v>177</v>
      </c>
      <c r="I7751" s="7">
        <v>42267</v>
      </c>
      <c r="J7751" s="10">
        <f>EOMONTH(Data_TABLE[[#This Row],[Date Sold]],0)</f>
        <v>42277</v>
      </c>
    </row>
    <row r="7752" spans="2:10" x14ac:dyDescent="0.25">
      <c r="B7752" s="1" t="s">
        <v>39</v>
      </c>
      <c r="C7752" s="3" t="s">
        <v>55</v>
      </c>
      <c r="D7752" s="2" t="s">
        <v>49</v>
      </c>
      <c r="E7752" s="3" t="s">
        <v>43</v>
      </c>
      <c r="F7752" s="3">
        <f t="shared" ca="1" si="240"/>
        <v>3</v>
      </c>
      <c r="G7752" s="4">
        <f t="shared" ca="1" si="241"/>
        <v>127</v>
      </c>
      <c r="H7752" s="4">
        <f ca="1">+Data_TABLE[[#This Row],[Qty]]*Data_TABLE[[#This Row],[Unit Price]]</f>
        <v>381</v>
      </c>
      <c r="I7752" s="7">
        <v>42267</v>
      </c>
      <c r="J7752" s="10">
        <f>EOMONTH(Data_TABLE[[#This Row],[Date Sold]],0)</f>
        <v>42277</v>
      </c>
    </row>
    <row r="7753" spans="2:10" x14ac:dyDescent="0.25">
      <c r="B7753" s="1" t="s">
        <v>39</v>
      </c>
      <c r="C7753" s="3" t="s">
        <v>56</v>
      </c>
      <c r="D7753" s="2" t="s">
        <v>52</v>
      </c>
      <c r="E7753" s="3" t="s">
        <v>46</v>
      </c>
      <c r="F7753" s="3">
        <f t="shared" ca="1" si="240"/>
        <v>4</v>
      </c>
      <c r="G7753" s="4">
        <f t="shared" ca="1" si="241"/>
        <v>187</v>
      </c>
      <c r="H7753" s="4">
        <f ca="1">+Data_TABLE[[#This Row],[Qty]]*Data_TABLE[[#This Row],[Unit Price]]</f>
        <v>748</v>
      </c>
      <c r="I7753" s="7">
        <v>42268</v>
      </c>
      <c r="J7753" s="10">
        <f>EOMONTH(Data_TABLE[[#This Row],[Date Sold]],0)</f>
        <v>42277</v>
      </c>
    </row>
    <row r="7754" spans="2:10" x14ac:dyDescent="0.25">
      <c r="B7754" s="1" t="s">
        <v>39</v>
      </c>
      <c r="C7754" s="3" t="s">
        <v>54</v>
      </c>
      <c r="D7754" s="2" t="s">
        <v>48</v>
      </c>
      <c r="E7754" s="3" t="s">
        <v>42</v>
      </c>
      <c r="F7754" s="3">
        <f t="shared" ca="1" si="240"/>
        <v>2</v>
      </c>
      <c r="G7754" s="4">
        <f t="shared" ca="1" si="241"/>
        <v>186</v>
      </c>
      <c r="H7754" s="4">
        <f ca="1">+Data_TABLE[[#This Row],[Qty]]*Data_TABLE[[#This Row],[Unit Price]]</f>
        <v>372</v>
      </c>
      <c r="I7754" s="7">
        <v>42268</v>
      </c>
      <c r="J7754" s="10">
        <f>EOMONTH(Data_TABLE[[#This Row],[Date Sold]],0)</f>
        <v>42277</v>
      </c>
    </row>
    <row r="7755" spans="2:10" x14ac:dyDescent="0.25">
      <c r="B7755" s="1" t="s">
        <v>39</v>
      </c>
      <c r="C7755" s="3" t="s">
        <v>55</v>
      </c>
      <c r="D7755" s="2" t="s">
        <v>51</v>
      </c>
      <c r="E7755" s="3" t="s">
        <v>45</v>
      </c>
      <c r="F7755" s="3">
        <f t="shared" ca="1" si="240"/>
        <v>5</v>
      </c>
      <c r="G7755" s="4">
        <f t="shared" ca="1" si="241"/>
        <v>107</v>
      </c>
      <c r="H7755" s="4">
        <f ca="1">+Data_TABLE[[#This Row],[Qty]]*Data_TABLE[[#This Row],[Unit Price]]</f>
        <v>535</v>
      </c>
      <c r="I7755" s="7">
        <v>42268</v>
      </c>
      <c r="J7755" s="10">
        <f>EOMONTH(Data_TABLE[[#This Row],[Date Sold]],0)</f>
        <v>42277</v>
      </c>
    </row>
    <row r="7756" spans="2:10" x14ac:dyDescent="0.25">
      <c r="B7756" s="1" t="s">
        <v>39</v>
      </c>
      <c r="C7756" s="3" t="s">
        <v>56</v>
      </c>
      <c r="D7756" s="2" t="s">
        <v>52</v>
      </c>
      <c r="E7756" s="3" t="s">
        <v>46</v>
      </c>
      <c r="F7756" s="3">
        <f t="shared" ca="1" si="240"/>
        <v>3</v>
      </c>
      <c r="G7756" s="4">
        <f t="shared" ca="1" si="241"/>
        <v>120</v>
      </c>
      <c r="H7756" s="4">
        <f ca="1">+Data_TABLE[[#This Row],[Qty]]*Data_TABLE[[#This Row],[Unit Price]]</f>
        <v>360</v>
      </c>
      <c r="I7756" s="7">
        <v>42268</v>
      </c>
      <c r="J7756" s="10">
        <f>EOMONTH(Data_TABLE[[#This Row],[Date Sold]],0)</f>
        <v>42277</v>
      </c>
    </row>
    <row r="7757" spans="2:10" x14ac:dyDescent="0.25">
      <c r="B7757" s="1" t="s">
        <v>39</v>
      </c>
      <c r="C7757" s="3" t="s">
        <v>56</v>
      </c>
      <c r="D7757" s="2" t="s">
        <v>50</v>
      </c>
      <c r="E7757" s="3" t="s">
        <v>44</v>
      </c>
      <c r="F7757" s="3">
        <f t="shared" ca="1" si="240"/>
        <v>1</v>
      </c>
      <c r="G7757" s="4">
        <f t="shared" ca="1" si="241"/>
        <v>164</v>
      </c>
      <c r="H7757" s="4">
        <f ca="1">+Data_TABLE[[#This Row],[Qty]]*Data_TABLE[[#This Row],[Unit Price]]</f>
        <v>164</v>
      </c>
      <c r="I7757" s="7">
        <v>42268</v>
      </c>
      <c r="J7757" s="10">
        <f>EOMONTH(Data_TABLE[[#This Row],[Date Sold]],0)</f>
        <v>42277</v>
      </c>
    </row>
    <row r="7758" spans="2:10" x14ac:dyDescent="0.25">
      <c r="B7758" s="1" t="s">
        <v>39</v>
      </c>
      <c r="C7758" s="3" t="s">
        <v>54</v>
      </c>
      <c r="D7758" s="2" t="s">
        <v>48</v>
      </c>
      <c r="E7758" s="3" t="s">
        <v>42</v>
      </c>
      <c r="F7758" s="3">
        <f t="shared" ca="1" si="240"/>
        <v>2</v>
      </c>
      <c r="G7758" s="4">
        <f t="shared" ca="1" si="241"/>
        <v>61</v>
      </c>
      <c r="H7758" s="4">
        <f ca="1">+Data_TABLE[[#This Row],[Qty]]*Data_TABLE[[#This Row],[Unit Price]]</f>
        <v>122</v>
      </c>
      <c r="I7758" s="7">
        <v>42268</v>
      </c>
      <c r="J7758" s="10">
        <f>EOMONTH(Data_TABLE[[#This Row],[Date Sold]],0)</f>
        <v>42277</v>
      </c>
    </row>
    <row r="7759" spans="2:10" x14ac:dyDescent="0.25">
      <c r="B7759" s="1" t="s">
        <v>39</v>
      </c>
      <c r="C7759" s="3" t="s">
        <v>54</v>
      </c>
      <c r="D7759" s="2" t="s">
        <v>48</v>
      </c>
      <c r="E7759" s="3" t="s">
        <v>42</v>
      </c>
      <c r="F7759" s="3">
        <f t="shared" ca="1" si="240"/>
        <v>1</v>
      </c>
      <c r="G7759" s="4">
        <f t="shared" ca="1" si="241"/>
        <v>88</v>
      </c>
      <c r="H7759" s="4">
        <f ca="1">+Data_TABLE[[#This Row],[Qty]]*Data_TABLE[[#This Row],[Unit Price]]</f>
        <v>88</v>
      </c>
      <c r="I7759" s="7">
        <v>42268</v>
      </c>
      <c r="J7759" s="10">
        <f>EOMONTH(Data_TABLE[[#This Row],[Date Sold]],0)</f>
        <v>42277</v>
      </c>
    </row>
    <row r="7760" spans="2:10" x14ac:dyDescent="0.25">
      <c r="B7760" s="1" t="s">
        <v>39</v>
      </c>
      <c r="C7760" s="3" t="s">
        <v>56</v>
      </c>
      <c r="D7760" s="2" t="s">
        <v>50</v>
      </c>
      <c r="E7760" s="3" t="s">
        <v>44</v>
      </c>
      <c r="F7760" s="3">
        <f t="shared" ca="1" si="240"/>
        <v>2</v>
      </c>
      <c r="G7760" s="4">
        <f t="shared" ca="1" si="241"/>
        <v>65</v>
      </c>
      <c r="H7760" s="4">
        <f ca="1">+Data_TABLE[[#This Row],[Qty]]*Data_TABLE[[#This Row],[Unit Price]]</f>
        <v>130</v>
      </c>
      <c r="I7760" s="7">
        <v>42268</v>
      </c>
      <c r="J7760" s="10">
        <f>EOMONTH(Data_TABLE[[#This Row],[Date Sold]],0)</f>
        <v>42277</v>
      </c>
    </row>
    <row r="7761" spans="2:10" x14ac:dyDescent="0.25">
      <c r="B7761" s="1" t="s">
        <v>39</v>
      </c>
      <c r="C7761" s="3" t="s">
        <v>56</v>
      </c>
      <c r="D7761" s="2" t="s">
        <v>52</v>
      </c>
      <c r="E7761" s="3" t="s">
        <v>46</v>
      </c>
      <c r="F7761" s="3">
        <f t="shared" ca="1" si="240"/>
        <v>1</v>
      </c>
      <c r="G7761" s="4">
        <f t="shared" ca="1" si="241"/>
        <v>193</v>
      </c>
      <c r="H7761" s="4">
        <f ca="1">+Data_TABLE[[#This Row],[Qty]]*Data_TABLE[[#This Row],[Unit Price]]</f>
        <v>193</v>
      </c>
      <c r="I7761" s="7">
        <v>42268</v>
      </c>
      <c r="J7761" s="10">
        <f>EOMONTH(Data_TABLE[[#This Row],[Date Sold]],0)</f>
        <v>42277</v>
      </c>
    </row>
    <row r="7762" spans="2:10" x14ac:dyDescent="0.25">
      <c r="B7762" s="1" t="s">
        <v>39</v>
      </c>
      <c r="C7762" s="3" t="s">
        <v>55</v>
      </c>
      <c r="D7762" s="2" t="s">
        <v>49</v>
      </c>
      <c r="E7762" s="3" t="s">
        <v>43</v>
      </c>
      <c r="F7762" s="3">
        <f t="shared" ca="1" si="240"/>
        <v>2</v>
      </c>
      <c r="G7762" s="4">
        <f t="shared" ca="1" si="241"/>
        <v>92</v>
      </c>
      <c r="H7762" s="4">
        <f ca="1">+Data_TABLE[[#This Row],[Qty]]*Data_TABLE[[#This Row],[Unit Price]]</f>
        <v>184</v>
      </c>
      <c r="I7762" s="7">
        <v>42268</v>
      </c>
      <c r="J7762" s="10">
        <f>EOMONTH(Data_TABLE[[#This Row],[Date Sold]],0)</f>
        <v>42277</v>
      </c>
    </row>
    <row r="7763" spans="2:10" x14ac:dyDescent="0.25">
      <c r="B7763" s="1" t="s">
        <v>39</v>
      </c>
      <c r="C7763" s="3" t="s">
        <v>55</v>
      </c>
      <c r="D7763" s="2" t="s">
        <v>49</v>
      </c>
      <c r="E7763" s="3" t="s">
        <v>43</v>
      </c>
      <c r="F7763" s="3">
        <f t="shared" ca="1" si="240"/>
        <v>1</v>
      </c>
      <c r="G7763" s="4">
        <f t="shared" ca="1" si="241"/>
        <v>178</v>
      </c>
      <c r="H7763" s="4">
        <f ca="1">+Data_TABLE[[#This Row],[Qty]]*Data_TABLE[[#This Row],[Unit Price]]</f>
        <v>178</v>
      </c>
      <c r="I7763" s="7">
        <v>42268</v>
      </c>
      <c r="J7763" s="10">
        <f>EOMONTH(Data_TABLE[[#This Row],[Date Sold]],0)</f>
        <v>42277</v>
      </c>
    </row>
    <row r="7764" spans="2:10" x14ac:dyDescent="0.25">
      <c r="B7764" s="1" t="s">
        <v>39</v>
      </c>
      <c r="C7764" s="3" t="s">
        <v>55</v>
      </c>
      <c r="D7764" s="2" t="s">
        <v>49</v>
      </c>
      <c r="E7764" s="3" t="s">
        <v>43</v>
      </c>
      <c r="F7764" s="3">
        <f t="shared" ca="1" si="240"/>
        <v>1</v>
      </c>
      <c r="G7764" s="4">
        <f t="shared" ca="1" si="241"/>
        <v>141</v>
      </c>
      <c r="H7764" s="4">
        <f ca="1">+Data_TABLE[[#This Row],[Qty]]*Data_TABLE[[#This Row],[Unit Price]]</f>
        <v>141</v>
      </c>
      <c r="I7764" s="7">
        <v>42268</v>
      </c>
      <c r="J7764" s="10">
        <f>EOMONTH(Data_TABLE[[#This Row],[Date Sold]],0)</f>
        <v>42277</v>
      </c>
    </row>
    <row r="7765" spans="2:10" x14ac:dyDescent="0.25">
      <c r="B7765" s="1" t="s">
        <v>39</v>
      </c>
      <c r="C7765" s="3" t="s">
        <v>56</v>
      </c>
      <c r="D7765" s="2" t="s">
        <v>50</v>
      </c>
      <c r="E7765" s="3" t="s">
        <v>44</v>
      </c>
      <c r="F7765" s="3">
        <f t="shared" ca="1" si="240"/>
        <v>1</v>
      </c>
      <c r="G7765" s="4">
        <f t="shared" ca="1" si="241"/>
        <v>65</v>
      </c>
      <c r="H7765" s="4">
        <f ca="1">+Data_TABLE[[#This Row],[Qty]]*Data_TABLE[[#This Row],[Unit Price]]</f>
        <v>65</v>
      </c>
      <c r="I7765" s="7">
        <v>42268</v>
      </c>
      <c r="J7765" s="10">
        <f>EOMONTH(Data_TABLE[[#This Row],[Date Sold]],0)</f>
        <v>42277</v>
      </c>
    </row>
    <row r="7766" spans="2:10" x14ac:dyDescent="0.25">
      <c r="B7766" s="1" t="s">
        <v>39</v>
      </c>
      <c r="C7766" s="3" t="s">
        <v>55</v>
      </c>
      <c r="D7766" s="2" t="s">
        <v>51</v>
      </c>
      <c r="E7766" s="3" t="s">
        <v>45</v>
      </c>
      <c r="F7766" s="3">
        <f t="shared" ca="1" si="240"/>
        <v>1</v>
      </c>
      <c r="G7766" s="4">
        <f t="shared" ca="1" si="241"/>
        <v>155</v>
      </c>
      <c r="H7766" s="4">
        <f ca="1">+Data_TABLE[[#This Row],[Qty]]*Data_TABLE[[#This Row],[Unit Price]]</f>
        <v>155</v>
      </c>
      <c r="I7766" s="7">
        <v>42268</v>
      </c>
      <c r="J7766" s="10">
        <f>EOMONTH(Data_TABLE[[#This Row],[Date Sold]],0)</f>
        <v>42277</v>
      </c>
    </row>
    <row r="7767" spans="2:10" x14ac:dyDescent="0.25">
      <c r="B7767" s="1" t="s">
        <v>39</v>
      </c>
      <c r="C7767" s="3" t="s">
        <v>55</v>
      </c>
      <c r="D7767" s="2" t="s">
        <v>49</v>
      </c>
      <c r="E7767" s="3" t="s">
        <v>43</v>
      </c>
      <c r="F7767" s="3">
        <f t="shared" ca="1" si="240"/>
        <v>3</v>
      </c>
      <c r="G7767" s="4">
        <f t="shared" ca="1" si="241"/>
        <v>94</v>
      </c>
      <c r="H7767" s="4">
        <f ca="1">+Data_TABLE[[#This Row],[Qty]]*Data_TABLE[[#This Row],[Unit Price]]</f>
        <v>282</v>
      </c>
      <c r="I7767" s="7">
        <v>42268</v>
      </c>
      <c r="J7767" s="10">
        <f>EOMONTH(Data_TABLE[[#This Row],[Date Sold]],0)</f>
        <v>42277</v>
      </c>
    </row>
    <row r="7768" spans="2:10" x14ac:dyDescent="0.25">
      <c r="B7768" s="1" t="s">
        <v>39</v>
      </c>
      <c r="C7768" s="3" t="s">
        <v>55</v>
      </c>
      <c r="D7768" s="2" t="s">
        <v>49</v>
      </c>
      <c r="E7768" s="3" t="s">
        <v>43</v>
      </c>
      <c r="F7768" s="3">
        <f t="shared" ca="1" si="240"/>
        <v>1</v>
      </c>
      <c r="G7768" s="4">
        <f t="shared" ca="1" si="241"/>
        <v>191</v>
      </c>
      <c r="H7768" s="4">
        <f ca="1">+Data_TABLE[[#This Row],[Qty]]*Data_TABLE[[#This Row],[Unit Price]]</f>
        <v>191</v>
      </c>
      <c r="I7768" s="7">
        <v>42268</v>
      </c>
      <c r="J7768" s="10">
        <f>EOMONTH(Data_TABLE[[#This Row],[Date Sold]],0)</f>
        <v>42277</v>
      </c>
    </row>
    <row r="7769" spans="2:10" x14ac:dyDescent="0.25">
      <c r="B7769" s="1" t="s">
        <v>39</v>
      </c>
      <c r="C7769" s="3" t="s">
        <v>56</v>
      </c>
      <c r="D7769" s="2" t="s">
        <v>52</v>
      </c>
      <c r="E7769" s="3" t="s">
        <v>46</v>
      </c>
      <c r="F7769" s="3">
        <f t="shared" ca="1" si="240"/>
        <v>2</v>
      </c>
      <c r="G7769" s="4">
        <f t="shared" ca="1" si="241"/>
        <v>64</v>
      </c>
      <c r="H7769" s="4">
        <f ca="1">+Data_TABLE[[#This Row],[Qty]]*Data_TABLE[[#This Row],[Unit Price]]</f>
        <v>128</v>
      </c>
      <c r="I7769" s="7">
        <v>42268</v>
      </c>
      <c r="J7769" s="10">
        <f>EOMONTH(Data_TABLE[[#This Row],[Date Sold]],0)</f>
        <v>42277</v>
      </c>
    </row>
    <row r="7770" spans="2:10" x14ac:dyDescent="0.25">
      <c r="B7770" s="1" t="s">
        <v>39</v>
      </c>
      <c r="C7770" s="3" t="s">
        <v>56</v>
      </c>
      <c r="D7770" s="2" t="s">
        <v>52</v>
      </c>
      <c r="E7770" s="3" t="s">
        <v>46</v>
      </c>
      <c r="F7770" s="3">
        <f t="shared" ca="1" si="240"/>
        <v>5</v>
      </c>
      <c r="G7770" s="4">
        <f t="shared" ca="1" si="241"/>
        <v>125</v>
      </c>
      <c r="H7770" s="4">
        <f ca="1">+Data_TABLE[[#This Row],[Qty]]*Data_TABLE[[#This Row],[Unit Price]]</f>
        <v>625</v>
      </c>
      <c r="I7770" s="7">
        <v>42268</v>
      </c>
      <c r="J7770" s="10">
        <f>EOMONTH(Data_TABLE[[#This Row],[Date Sold]],0)</f>
        <v>42277</v>
      </c>
    </row>
    <row r="7771" spans="2:10" x14ac:dyDescent="0.25">
      <c r="B7771" s="1" t="s">
        <v>39</v>
      </c>
      <c r="C7771" s="3" t="s">
        <v>55</v>
      </c>
      <c r="D7771" s="2" t="s">
        <v>51</v>
      </c>
      <c r="E7771" s="3" t="s">
        <v>45</v>
      </c>
      <c r="F7771" s="3">
        <f t="shared" ca="1" si="240"/>
        <v>1</v>
      </c>
      <c r="G7771" s="4">
        <f t="shared" ca="1" si="241"/>
        <v>134</v>
      </c>
      <c r="H7771" s="4">
        <f ca="1">+Data_TABLE[[#This Row],[Qty]]*Data_TABLE[[#This Row],[Unit Price]]</f>
        <v>134</v>
      </c>
      <c r="I7771" s="7">
        <v>42268</v>
      </c>
      <c r="J7771" s="10">
        <f>EOMONTH(Data_TABLE[[#This Row],[Date Sold]],0)</f>
        <v>42277</v>
      </c>
    </row>
    <row r="7772" spans="2:10" x14ac:dyDescent="0.25">
      <c r="B7772" s="1" t="s">
        <v>39</v>
      </c>
      <c r="C7772" s="3" t="s">
        <v>54</v>
      </c>
      <c r="D7772" s="2" t="s">
        <v>48</v>
      </c>
      <c r="E7772" s="3" t="s">
        <v>42</v>
      </c>
      <c r="F7772" s="3">
        <f t="shared" ca="1" si="240"/>
        <v>1</v>
      </c>
      <c r="G7772" s="4">
        <f t="shared" ca="1" si="241"/>
        <v>125</v>
      </c>
      <c r="H7772" s="4">
        <f ca="1">+Data_TABLE[[#This Row],[Qty]]*Data_TABLE[[#This Row],[Unit Price]]</f>
        <v>125</v>
      </c>
      <c r="I7772" s="7">
        <v>42268</v>
      </c>
      <c r="J7772" s="10">
        <f>EOMONTH(Data_TABLE[[#This Row],[Date Sold]],0)</f>
        <v>42277</v>
      </c>
    </row>
    <row r="7773" spans="2:10" x14ac:dyDescent="0.25">
      <c r="B7773" s="1" t="s">
        <v>39</v>
      </c>
      <c r="C7773" s="3" t="s">
        <v>55</v>
      </c>
      <c r="D7773" s="2" t="s">
        <v>51</v>
      </c>
      <c r="E7773" s="3" t="s">
        <v>45</v>
      </c>
      <c r="F7773" s="3">
        <f t="shared" ca="1" si="240"/>
        <v>1</v>
      </c>
      <c r="G7773" s="4">
        <f t="shared" ca="1" si="241"/>
        <v>67</v>
      </c>
      <c r="H7773" s="4">
        <f ca="1">+Data_TABLE[[#This Row],[Qty]]*Data_TABLE[[#This Row],[Unit Price]]</f>
        <v>67</v>
      </c>
      <c r="I7773" s="7">
        <v>42268</v>
      </c>
      <c r="J7773" s="10">
        <f>EOMONTH(Data_TABLE[[#This Row],[Date Sold]],0)</f>
        <v>42277</v>
      </c>
    </row>
    <row r="7774" spans="2:10" x14ac:dyDescent="0.25">
      <c r="B7774" s="1" t="s">
        <v>39</v>
      </c>
      <c r="C7774" s="3" t="s">
        <v>55</v>
      </c>
      <c r="D7774" s="2" t="s">
        <v>49</v>
      </c>
      <c r="E7774" s="3" t="s">
        <v>43</v>
      </c>
      <c r="F7774" s="3">
        <f t="shared" ca="1" si="240"/>
        <v>3</v>
      </c>
      <c r="G7774" s="4">
        <f t="shared" ca="1" si="241"/>
        <v>93</v>
      </c>
      <c r="H7774" s="4">
        <f ca="1">+Data_TABLE[[#This Row],[Qty]]*Data_TABLE[[#This Row],[Unit Price]]</f>
        <v>279</v>
      </c>
      <c r="I7774" s="7">
        <v>42268</v>
      </c>
      <c r="J7774" s="10">
        <f>EOMONTH(Data_TABLE[[#This Row],[Date Sold]],0)</f>
        <v>42277</v>
      </c>
    </row>
    <row r="7775" spans="2:10" x14ac:dyDescent="0.25">
      <c r="B7775" s="1" t="s">
        <v>39</v>
      </c>
      <c r="C7775" s="3" t="s">
        <v>55</v>
      </c>
      <c r="D7775" s="2" t="s">
        <v>49</v>
      </c>
      <c r="E7775" s="3" t="s">
        <v>43</v>
      </c>
      <c r="F7775" s="3">
        <f t="shared" ca="1" si="240"/>
        <v>1</v>
      </c>
      <c r="G7775" s="4">
        <f t="shared" ca="1" si="241"/>
        <v>143</v>
      </c>
      <c r="H7775" s="4">
        <f ca="1">+Data_TABLE[[#This Row],[Qty]]*Data_TABLE[[#This Row],[Unit Price]]</f>
        <v>143</v>
      </c>
      <c r="I7775" s="7">
        <v>42268</v>
      </c>
      <c r="J7775" s="10">
        <f>EOMONTH(Data_TABLE[[#This Row],[Date Sold]],0)</f>
        <v>42277</v>
      </c>
    </row>
    <row r="7776" spans="2:10" x14ac:dyDescent="0.25">
      <c r="B7776" s="1" t="s">
        <v>39</v>
      </c>
      <c r="C7776" s="3" t="s">
        <v>55</v>
      </c>
      <c r="D7776" s="2" t="s">
        <v>51</v>
      </c>
      <c r="E7776" s="3" t="s">
        <v>45</v>
      </c>
      <c r="F7776" s="3">
        <f t="shared" ca="1" si="240"/>
        <v>5</v>
      </c>
      <c r="G7776" s="4">
        <f t="shared" ca="1" si="241"/>
        <v>72</v>
      </c>
      <c r="H7776" s="4">
        <f ca="1">+Data_TABLE[[#This Row],[Qty]]*Data_TABLE[[#This Row],[Unit Price]]</f>
        <v>360</v>
      </c>
      <c r="I7776" s="7">
        <v>42268</v>
      </c>
      <c r="J7776" s="10">
        <f>EOMONTH(Data_TABLE[[#This Row],[Date Sold]],0)</f>
        <v>42277</v>
      </c>
    </row>
    <row r="7777" spans="2:10" x14ac:dyDescent="0.25">
      <c r="B7777" s="1" t="s">
        <v>39</v>
      </c>
      <c r="C7777" s="3" t="s">
        <v>55</v>
      </c>
      <c r="D7777" s="2" t="s">
        <v>51</v>
      </c>
      <c r="E7777" s="3" t="s">
        <v>45</v>
      </c>
      <c r="F7777" s="3">
        <f t="shared" ca="1" si="240"/>
        <v>2</v>
      </c>
      <c r="G7777" s="4">
        <f t="shared" ca="1" si="241"/>
        <v>75</v>
      </c>
      <c r="H7777" s="4">
        <f ca="1">+Data_TABLE[[#This Row],[Qty]]*Data_TABLE[[#This Row],[Unit Price]]</f>
        <v>150</v>
      </c>
      <c r="I7777" s="7">
        <v>42268</v>
      </c>
      <c r="J7777" s="10">
        <f>EOMONTH(Data_TABLE[[#This Row],[Date Sold]],0)</f>
        <v>42277</v>
      </c>
    </row>
    <row r="7778" spans="2:10" x14ac:dyDescent="0.25">
      <c r="B7778" s="1" t="s">
        <v>39</v>
      </c>
      <c r="C7778" s="3" t="s">
        <v>55</v>
      </c>
      <c r="D7778" s="2" t="s">
        <v>51</v>
      </c>
      <c r="E7778" s="3" t="s">
        <v>45</v>
      </c>
      <c r="F7778" s="3">
        <f t="shared" ca="1" si="240"/>
        <v>1</v>
      </c>
      <c r="G7778" s="4">
        <f t="shared" ca="1" si="241"/>
        <v>130</v>
      </c>
      <c r="H7778" s="4">
        <f ca="1">+Data_TABLE[[#This Row],[Qty]]*Data_TABLE[[#This Row],[Unit Price]]</f>
        <v>130</v>
      </c>
      <c r="I7778" s="7">
        <v>42268</v>
      </c>
      <c r="J7778" s="10">
        <f>EOMONTH(Data_TABLE[[#This Row],[Date Sold]],0)</f>
        <v>42277</v>
      </c>
    </row>
    <row r="7779" spans="2:10" x14ac:dyDescent="0.25">
      <c r="B7779" s="1" t="s">
        <v>39</v>
      </c>
      <c r="C7779" s="3" t="s">
        <v>54</v>
      </c>
      <c r="D7779" s="2" t="s">
        <v>48</v>
      </c>
      <c r="E7779" s="3" t="s">
        <v>42</v>
      </c>
      <c r="F7779" s="3">
        <f t="shared" ca="1" si="240"/>
        <v>4</v>
      </c>
      <c r="G7779" s="4">
        <f t="shared" ca="1" si="241"/>
        <v>135</v>
      </c>
      <c r="H7779" s="4">
        <f ca="1">+Data_TABLE[[#This Row],[Qty]]*Data_TABLE[[#This Row],[Unit Price]]</f>
        <v>540</v>
      </c>
      <c r="I7779" s="7">
        <v>42268</v>
      </c>
      <c r="J7779" s="10">
        <f>EOMONTH(Data_TABLE[[#This Row],[Date Sold]],0)</f>
        <v>42277</v>
      </c>
    </row>
    <row r="7780" spans="2:10" x14ac:dyDescent="0.25">
      <c r="B7780" s="1" t="s">
        <v>39</v>
      </c>
      <c r="C7780" s="3" t="s">
        <v>55</v>
      </c>
      <c r="D7780" s="2" t="s">
        <v>51</v>
      </c>
      <c r="E7780" s="3" t="s">
        <v>45</v>
      </c>
      <c r="F7780" s="3">
        <f t="shared" ca="1" si="240"/>
        <v>5</v>
      </c>
      <c r="G7780" s="4">
        <f t="shared" ca="1" si="241"/>
        <v>84</v>
      </c>
      <c r="H7780" s="4">
        <f ca="1">+Data_TABLE[[#This Row],[Qty]]*Data_TABLE[[#This Row],[Unit Price]]</f>
        <v>420</v>
      </c>
      <c r="I7780" s="7">
        <v>42268</v>
      </c>
      <c r="J7780" s="10">
        <f>EOMONTH(Data_TABLE[[#This Row],[Date Sold]],0)</f>
        <v>42277</v>
      </c>
    </row>
    <row r="7781" spans="2:10" x14ac:dyDescent="0.25">
      <c r="B7781" s="1" t="s">
        <v>39</v>
      </c>
      <c r="C7781" s="3" t="s">
        <v>54</v>
      </c>
      <c r="D7781" s="2" t="s">
        <v>48</v>
      </c>
      <c r="E7781" s="3" t="s">
        <v>42</v>
      </c>
      <c r="F7781" s="3">
        <f t="shared" ca="1" si="240"/>
        <v>1</v>
      </c>
      <c r="G7781" s="4">
        <f t="shared" ca="1" si="241"/>
        <v>86</v>
      </c>
      <c r="H7781" s="4">
        <f ca="1">+Data_TABLE[[#This Row],[Qty]]*Data_TABLE[[#This Row],[Unit Price]]</f>
        <v>86</v>
      </c>
      <c r="I7781" s="7">
        <v>42268</v>
      </c>
      <c r="J7781" s="10">
        <f>EOMONTH(Data_TABLE[[#This Row],[Date Sold]],0)</f>
        <v>42277</v>
      </c>
    </row>
    <row r="7782" spans="2:10" x14ac:dyDescent="0.25">
      <c r="B7782" s="1" t="s">
        <v>39</v>
      </c>
      <c r="C7782" s="3" t="s">
        <v>56</v>
      </c>
      <c r="D7782" s="2" t="s">
        <v>52</v>
      </c>
      <c r="E7782" s="3" t="s">
        <v>46</v>
      </c>
      <c r="F7782" s="3">
        <f t="shared" ca="1" si="240"/>
        <v>5</v>
      </c>
      <c r="G7782" s="4">
        <f t="shared" ca="1" si="241"/>
        <v>113</v>
      </c>
      <c r="H7782" s="4">
        <f ca="1">+Data_TABLE[[#This Row],[Qty]]*Data_TABLE[[#This Row],[Unit Price]]</f>
        <v>565</v>
      </c>
      <c r="I7782" s="7">
        <v>42268</v>
      </c>
      <c r="J7782" s="10">
        <f>EOMONTH(Data_TABLE[[#This Row],[Date Sold]],0)</f>
        <v>42277</v>
      </c>
    </row>
    <row r="7783" spans="2:10" x14ac:dyDescent="0.25">
      <c r="B7783" s="1" t="s">
        <v>39</v>
      </c>
      <c r="C7783" s="3" t="s">
        <v>55</v>
      </c>
      <c r="D7783" s="2" t="s">
        <v>51</v>
      </c>
      <c r="E7783" s="3" t="s">
        <v>45</v>
      </c>
      <c r="F7783" s="3">
        <f t="shared" ca="1" si="240"/>
        <v>5</v>
      </c>
      <c r="G7783" s="4">
        <f t="shared" ca="1" si="241"/>
        <v>172</v>
      </c>
      <c r="H7783" s="4">
        <f ca="1">+Data_TABLE[[#This Row],[Qty]]*Data_TABLE[[#This Row],[Unit Price]]</f>
        <v>860</v>
      </c>
      <c r="I7783" s="7">
        <v>42268</v>
      </c>
      <c r="J7783" s="10">
        <f>EOMONTH(Data_TABLE[[#This Row],[Date Sold]],0)</f>
        <v>42277</v>
      </c>
    </row>
    <row r="7784" spans="2:10" x14ac:dyDescent="0.25">
      <c r="B7784" s="1" t="s">
        <v>39</v>
      </c>
      <c r="C7784" s="3" t="s">
        <v>56</v>
      </c>
      <c r="D7784" s="2" t="s">
        <v>50</v>
      </c>
      <c r="E7784" s="3" t="s">
        <v>44</v>
      </c>
      <c r="F7784" s="3">
        <f t="shared" ca="1" si="240"/>
        <v>4</v>
      </c>
      <c r="G7784" s="4">
        <f t="shared" ca="1" si="241"/>
        <v>146</v>
      </c>
      <c r="H7784" s="4">
        <f ca="1">+Data_TABLE[[#This Row],[Qty]]*Data_TABLE[[#This Row],[Unit Price]]</f>
        <v>584</v>
      </c>
      <c r="I7784" s="7">
        <v>42268</v>
      </c>
      <c r="J7784" s="10">
        <f>EOMONTH(Data_TABLE[[#This Row],[Date Sold]],0)</f>
        <v>42277</v>
      </c>
    </row>
    <row r="7785" spans="2:10" x14ac:dyDescent="0.25">
      <c r="B7785" s="1" t="s">
        <v>39</v>
      </c>
      <c r="C7785" s="3" t="s">
        <v>56</v>
      </c>
      <c r="D7785" s="2" t="s">
        <v>50</v>
      </c>
      <c r="E7785" s="3" t="s">
        <v>44</v>
      </c>
      <c r="F7785" s="3">
        <f t="shared" ca="1" si="240"/>
        <v>4</v>
      </c>
      <c r="G7785" s="4">
        <f t="shared" ca="1" si="241"/>
        <v>191</v>
      </c>
      <c r="H7785" s="4">
        <f ca="1">+Data_TABLE[[#This Row],[Qty]]*Data_TABLE[[#This Row],[Unit Price]]</f>
        <v>764</v>
      </c>
      <c r="I7785" s="7">
        <v>42268</v>
      </c>
      <c r="J7785" s="10">
        <f>EOMONTH(Data_TABLE[[#This Row],[Date Sold]],0)</f>
        <v>42277</v>
      </c>
    </row>
    <row r="7786" spans="2:10" x14ac:dyDescent="0.25">
      <c r="B7786" s="1" t="s">
        <v>39</v>
      </c>
      <c r="C7786" s="3" t="s">
        <v>55</v>
      </c>
      <c r="D7786" s="2" t="s">
        <v>51</v>
      </c>
      <c r="E7786" s="3" t="s">
        <v>45</v>
      </c>
      <c r="F7786" s="3">
        <f t="shared" ca="1" si="240"/>
        <v>3</v>
      </c>
      <c r="G7786" s="4">
        <f t="shared" ca="1" si="241"/>
        <v>165</v>
      </c>
      <c r="H7786" s="4">
        <f ca="1">+Data_TABLE[[#This Row],[Qty]]*Data_TABLE[[#This Row],[Unit Price]]</f>
        <v>495</v>
      </c>
      <c r="I7786" s="7">
        <v>42268</v>
      </c>
      <c r="J7786" s="10">
        <f>EOMONTH(Data_TABLE[[#This Row],[Date Sold]],0)</f>
        <v>42277</v>
      </c>
    </row>
    <row r="7787" spans="2:10" x14ac:dyDescent="0.25">
      <c r="B7787" s="1" t="s">
        <v>39</v>
      </c>
      <c r="C7787" s="3" t="s">
        <v>56</v>
      </c>
      <c r="D7787" s="2" t="s">
        <v>50</v>
      </c>
      <c r="E7787" s="3" t="s">
        <v>44</v>
      </c>
      <c r="F7787" s="3">
        <f t="shared" ca="1" si="240"/>
        <v>5</v>
      </c>
      <c r="G7787" s="4">
        <f t="shared" ca="1" si="241"/>
        <v>66</v>
      </c>
      <c r="H7787" s="4">
        <f ca="1">+Data_TABLE[[#This Row],[Qty]]*Data_TABLE[[#This Row],[Unit Price]]</f>
        <v>330</v>
      </c>
      <c r="I7787" s="7">
        <v>42268</v>
      </c>
      <c r="J7787" s="10">
        <f>EOMONTH(Data_TABLE[[#This Row],[Date Sold]],0)</f>
        <v>42277</v>
      </c>
    </row>
    <row r="7788" spans="2:10" x14ac:dyDescent="0.25">
      <c r="B7788" s="1" t="s">
        <v>39</v>
      </c>
      <c r="C7788" s="3" t="s">
        <v>54</v>
      </c>
      <c r="D7788" s="2" t="s">
        <v>48</v>
      </c>
      <c r="E7788" s="3" t="s">
        <v>42</v>
      </c>
      <c r="F7788" s="3">
        <f t="shared" ca="1" si="240"/>
        <v>5</v>
      </c>
      <c r="G7788" s="4">
        <f t="shared" ca="1" si="241"/>
        <v>70</v>
      </c>
      <c r="H7788" s="4">
        <f ca="1">+Data_TABLE[[#This Row],[Qty]]*Data_TABLE[[#This Row],[Unit Price]]</f>
        <v>350</v>
      </c>
      <c r="I7788" s="7">
        <v>42268</v>
      </c>
      <c r="J7788" s="10">
        <f>EOMONTH(Data_TABLE[[#This Row],[Date Sold]],0)</f>
        <v>42277</v>
      </c>
    </row>
    <row r="7789" spans="2:10" x14ac:dyDescent="0.25">
      <c r="B7789" s="1" t="s">
        <v>39</v>
      </c>
      <c r="C7789" s="3" t="s">
        <v>55</v>
      </c>
      <c r="D7789" s="2" t="s">
        <v>49</v>
      </c>
      <c r="E7789" s="3" t="s">
        <v>43</v>
      </c>
      <c r="F7789" s="3">
        <f t="shared" ca="1" si="240"/>
        <v>2</v>
      </c>
      <c r="G7789" s="4">
        <f t="shared" ca="1" si="241"/>
        <v>133</v>
      </c>
      <c r="H7789" s="4">
        <f ca="1">+Data_TABLE[[#This Row],[Qty]]*Data_TABLE[[#This Row],[Unit Price]]</f>
        <v>266</v>
      </c>
      <c r="I7789" s="7">
        <v>42268</v>
      </c>
      <c r="J7789" s="10">
        <f>EOMONTH(Data_TABLE[[#This Row],[Date Sold]],0)</f>
        <v>42277</v>
      </c>
    </row>
    <row r="7790" spans="2:10" x14ac:dyDescent="0.25">
      <c r="B7790" s="1" t="s">
        <v>39</v>
      </c>
      <c r="C7790" s="3" t="s">
        <v>55</v>
      </c>
      <c r="D7790" s="2" t="s">
        <v>51</v>
      </c>
      <c r="E7790" s="3" t="s">
        <v>45</v>
      </c>
      <c r="F7790" s="3">
        <f t="shared" ca="1" si="240"/>
        <v>1</v>
      </c>
      <c r="G7790" s="4">
        <f t="shared" ca="1" si="241"/>
        <v>112</v>
      </c>
      <c r="H7790" s="4">
        <f ca="1">+Data_TABLE[[#This Row],[Qty]]*Data_TABLE[[#This Row],[Unit Price]]</f>
        <v>112</v>
      </c>
      <c r="I7790" s="7">
        <v>42268</v>
      </c>
      <c r="J7790" s="10">
        <f>EOMONTH(Data_TABLE[[#This Row],[Date Sold]],0)</f>
        <v>42277</v>
      </c>
    </row>
    <row r="7791" spans="2:10" x14ac:dyDescent="0.25">
      <c r="B7791" s="1" t="s">
        <v>39</v>
      </c>
      <c r="C7791" s="3" t="s">
        <v>55</v>
      </c>
      <c r="D7791" s="2" t="s">
        <v>49</v>
      </c>
      <c r="E7791" s="3" t="s">
        <v>43</v>
      </c>
      <c r="F7791" s="3">
        <f t="shared" ca="1" si="240"/>
        <v>2</v>
      </c>
      <c r="G7791" s="4">
        <f t="shared" ca="1" si="241"/>
        <v>189</v>
      </c>
      <c r="H7791" s="4">
        <f ca="1">+Data_TABLE[[#This Row],[Qty]]*Data_TABLE[[#This Row],[Unit Price]]</f>
        <v>378</v>
      </c>
      <c r="I7791" s="7">
        <v>42268</v>
      </c>
      <c r="J7791" s="10">
        <f>EOMONTH(Data_TABLE[[#This Row],[Date Sold]],0)</f>
        <v>42277</v>
      </c>
    </row>
    <row r="7792" spans="2:10" x14ac:dyDescent="0.25">
      <c r="B7792" s="1" t="s">
        <v>39</v>
      </c>
      <c r="C7792" s="3" t="s">
        <v>54</v>
      </c>
      <c r="D7792" s="2" t="s">
        <v>48</v>
      </c>
      <c r="E7792" s="3" t="s">
        <v>42</v>
      </c>
      <c r="F7792" s="3">
        <f t="shared" ca="1" si="240"/>
        <v>2</v>
      </c>
      <c r="G7792" s="4">
        <f t="shared" ca="1" si="241"/>
        <v>107</v>
      </c>
      <c r="H7792" s="4">
        <f ca="1">+Data_TABLE[[#This Row],[Qty]]*Data_TABLE[[#This Row],[Unit Price]]</f>
        <v>214</v>
      </c>
      <c r="I7792" s="7">
        <v>42268</v>
      </c>
      <c r="J7792" s="10">
        <f>EOMONTH(Data_TABLE[[#This Row],[Date Sold]],0)</f>
        <v>42277</v>
      </c>
    </row>
    <row r="7793" spans="2:10" x14ac:dyDescent="0.25">
      <c r="B7793" s="1" t="s">
        <v>39</v>
      </c>
      <c r="C7793" s="3" t="s">
        <v>55</v>
      </c>
      <c r="D7793" s="2" t="s">
        <v>51</v>
      </c>
      <c r="E7793" s="3" t="s">
        <v>45</v>
      </c>
      <c r="F7793" s="3">
        <f t="shared" ref="F7793:F7856" ca="1" si="242">RANDBETWEEN(1,5)</f>
        <v>1</v>
      </c>
      <c r="G7793" s="4">
        <f t="shared" ref="G7793:G7856" ca="1" si="243">RANDBETWEEN(60,200)</f>
        <v>131</v>
      </c>
      <c r="H7793" s="4">
        <f ca="1">+Data_TABLE[[#This Row],[Qty]]*Data_TABLE[[#This Row],[Unit Price]]</f>
        <v>131</v>
      </c>
      <c r="I7793" s="7">
        <v>42268</v>
      </c>
      <c r="J7793" s="10">
        <f>EOMONTH(Data_TABLE[[#This Row],[Date Sold]],0)</f>
        <v>42277</v>
      </c>
    </row>
    <row r="7794" spans="2:10" x14ac:dyDescent="0.25">
      <c r="B7794" s="1" t="s">
        <v>39</v>
      </c>
      <c r="C7794" s="3" t="s">
        <v>55</v>
      </c>
      <c r="D7794" s="2" t="s">
        <v>49</v>
      </c>
      <c r="E7794" s="3" t="s">
        <v>43</v>
      </c>
      <c r="F7794" s="3">
        <f t="shared" ca="1" si="242"/>
        <v>4</v>
      </c>
      <c r="G7794" s="4">
        <f t="shared" ca="1" si="243"/>
        <v>157</v>
      </c>
      <c r="H7794" s="4">
        <f ca="1">+Data_TABLE[[#This Row],[Qty]]*Data_TABLE[[#This Row],[Unit Price]]</f>
        <v>628</v>
      </c>
      <c r="I7794" s="7">
        <v>42268</v>
      </c>
      <c r="J7794" s="10">
        <f>EOMONTH(Data_TABLE[[#This Row],[Date Sold]],0)</f>
        <v>42277</v>
      </c>
    </row>
    <row r="7795" spans="2:10" x14ac:dyDescent="0.25">
      <c r="B7795" s="1" t="s">
        <v>39</v>
      </c>
      <c r="C7795" s="3" t="s">
        <v>56</v>
      </c>
      <c r="D7795" s="2" t="s">
        <v>50</v>
      </c>
      <c r="E7795" s="3" t="s">
        <v>44</v>
      </c>
      <c r="F7795" s="3">
        <f t="shared" ca="1" si="242"/>
        <v>2</v>
      </c>
      <c r="G7795" s="4">
        <f t="shared" ca="1" si="243"/>
        <v>109</v>
      </c>
      <c r="H7795" s="4">
        <f ca="1">+Data_TABLE[[#This Row],[Qty]]*Data_TABLE[[#This Row],[Unit Price]]</f>
        <v>218</v>
      </c>
      <c r="I7795" s="7">
        <v>42268</v>
      </c>
      <c r="J7795" s="10">
        <f>EOMONTH(Data_TABLE[[#This Row],[Date Sold]],0)</f>
        <v>42277</v>
      </c>
    </row>
    <row r="7796" spans="2:10" x14ac:dyDescent="0.25">
      <c r="B7796" s="1" t="s">
        <v>39</v>
      </c>
      <c r="C7796" s="3" t="s">
        <v>55</v>
      </c>
      <c r="D7796" s="2" t="s">
        <v>51</v>
      </c>
      <c r="E7796" s="3" t="s">
        <v>45</v>
      </c>
      <c r="F7796" s="3">
        <f t="shared" ca="1" si="242"/>
        <v>1</v>
      </c>
      <c r="G7796" s="4">
        <f t="shared" ca="1" si="243"/>
        <v>70</v>
      </c>
      <c r="H7796" s="4">
        <f ca="1">+Data_TABLE[[#This Row],[Qty]]*Data_TABLE[[#This Row],[Unit Price]]</f>
        <v>70</v>
      </c>
      <c r="I7796" s="7">
        <v>42268</v>
      </c>
      <c r="J7796" s="10">
        <f>EOMONTH(Data_TABLE[[#This Row],[Date Sold]],0)</f>
        <v>42277</v>
      </c>
    </row>
    <row r="7797" spans="2:10" x14ac:dyDescent="0.25">
      <c r="B7797" s="1" t="s">
        <v>39</v>
      </c>
      <c r="C7797" s="3" t="s">
        <v>55</v>
      </c>
      <c r="D7797" s="2" t="s">
        <v>49</v>
      </c>
      <c r="E7797" s="3" t="s">
        <v>43</v>
      </c>
      <c r="F7797" s="3">
        <f t="shared" ca="1" si="242"/>
        <v>3</v>
      </c>
      <c r="G7797" s="4">
        <f t="shared" ca="1" si="243"/>
        <v>107</v>
      </c>
      <c r="H7797" s="4">
        <f ca="1">+Data_TABLE[[#This Row],[Qty]]*Data_TABLE[[#This Row],[Unit Price]]</f>
        <v>321</v>
      </c>
      <c r="I7797" s="7">
        <v>42268</v>
      </c>
      <c r="J7797" s="10">
        <f>EOMONTH(Data_TABLE[[#This Row],[Date Sold]],0)</f>
        <v>42277</v>
      </c>
    </row>
    <row r="7798" spans="2:10" x14ac:dyDescent="0.25">
      <c r="B7798" s="1" t="s">
        <v>39</v>
      </c>
      <c r="C7798" s="3" t="s">
        <v>54</v>
      </c>
      <c r="D7798" s="2" t="s">
        <v>48</v>
      </c>
      <c r="E7798" s="3" t="s">
        <v>42</v>
      </c>
      <c r="F7798" s="3">
        <f t="shared" ca="1" si="242"/>
        <v>2</v>
      </c>
      <c r="G7798" s="4">
        <f t="shared" ca="1" si="243"/>
        <v>69</v>
      </c>
      <c r="H7798" s="4">
        <f ca="1">+Data_TABLE[[#This Row],[Qty]]*Data_TABLE[[#This Row],[Unit Price]]</f>
        <v>138</v>
      </c>
      <c r="I7798" s="7">
        <v>42268</v>
      </c>
      <c r="J7798" s="10">
        <f>EOMONTH(Data_TABLE[[#This Row],[Date Sold]],0)</f>
        <v>42277</v>
      </c>
    </row>
    <row r="7799" spans="2:10" x14ac:dyDescent="0.25">
      <c r="B7799" s="1" t="s">
        <v>39</v>
      </c>
      <c r="C7799" s="3" t="s">
        <v>54</v>
      </c>
      <c r="D7799" s="2" t="s">
        <v>48</v>
      </c>
      <c r="E7799" s="3" t="s">
        <v>42</v>
      </c>
      <c r="F7799" s="3">
        <f t="shared" ca="1" si="242"/>
        <v>2</v>
      </c>
      <c r="G7799" s="4">
        <f t="shared" ca="1" si="243"/>
        <v>79</v>
      </c>
      <c r="H7799" s="4">
        <f ca="1">+Data_TABLE[[#This Row],[Qty]]*Data_TABLE[[#This Row],[Unit Price]]</f>
        <v>158</v>
      </c>
      <c r="I7799" s="7">
        <v>42268</v>
      </c>
      <c r="J7799" s="10">
        <f>EOMONTH(Data_TABLE[[#This Row],[Date Sold]],0)</f>
        <v>42277</v>
      </c>
    </row>
    <row r="7800" spans="2:10" x14ac:dyDescent="0.25">
      <c r="B7800" s="1" t="s">
        <v>39</v>
      </c>
      <c r="C7800" s="3" t="s">
        <v>56</v>
      </c>
      <c r="D7800" s="2" t="s">
        <v>52</v>
      </c>
      <c r="E7800" s="3" t="s">
        <v>46</v>
      </c>
      <c r="F7800" s="3">
        <f t="shared" ca="1" si="242"/>
        <v>3</v>
      </c>
      <c r="G7800" s="4">
        <f t="shared" ca="1" si="243"/>
        <v>191</v>
      </c>
      <c r="H7800" s="4">
        <f ca="1">+Data_TABLE[[#This Row],[Qty]]*Data_TABLE[[#This Row],[Unit Price]]</f>
        <v>573</v>
      </c>
      <c r="I7800" s="7">
        <v>42268</v>
      </c>
      <c r="J7800" s="10">
        <f>EOMONTH(Data_TABLE[[#This Row],[Date Sold]],0)</f>
        <v>42277</v>
      </c>
    </row>
    <row r="7801" spans="2:10" x14ac:dyDescent="0.25">
      <c r="B7801" s="1" t="s">
        <v>39</v>
      </c>
      <c r="C7801" s="3" t="s">
        <v>56</v>
      </c>
      <c r="D7801" s="2" t="s">
        <v>50</v>
      </c>
      <c r="E7801" s="3" t="s">
        <v>44</v>
      </c>
      <c r="F7801" s="3">
        <f t="shared" ca="1" si="242"/>
        <v>3</v>
      </c>
      <c r="G7801" s="4">
        <f t="shared" ca="1" si="243"/>
        <v>143</v>
      </c>
      <c r="H7801" s="4">
        <f ca="1">+Data_TABLE[[#This Row],[Qty]]*Data_TABLE[[#This Row],[Unit Price]]</f>
        <v>429</v>
      </c>
      <c r="I7801" s="7">
        <v>42268</v>
      </c>
      <c r="J7801" s="10">
        <f>EOMONTH(Data_TABLE[[#This Row],[Date Sold]],0)</f>
        <v>42277</v>
      </c>
    </row>
    <row r="7802" spans="2:10" x14ac:dyDescent="0.25">
      <c r="B7802" s="1" t="s">
        <v>39</v>
      </c>
      <c r="C7802" s="3" t="s">
        <v>55</v>
      </c>
      <c r="D7802" s="2" t="s">
        <v>49</v>
      </c>
      <c r="E7802" s="3" t="s">
        <v>43</v>
      </c>
      <c r="F7802" s="3">
        <f t="shared" ca="1" si="242"/>
        <v>2</v>
      </c>
      <c r="G7802" s="4">
        <f t="shared" ca="1" si="243"/>
        <v>107</v>
      </c>
      <c r="H7802" s="4">
        <f ca="1">+Data_TABLE[[#This Row],[Qty]]*Data_TABLE[[#This Row],[Unit Price]]</f>
        <v>214</v>
      </c>
      <c r="I7802" s="7">
        <v>42268</v>
      </c>
      <c r="J7802" s="10">
        <f>EOMONTH(Data_TABLE[[#This Row],[Date Sold]],0)</f>
        <v>42277</v>
      </c>
    </row>
    <row r="7803" spans="2:10" x14ac:dyDescent="0.25">
      <c r="B7803" s="1" t="s">
        <v>39</v>
      </c>
      <c r="C7803" s="3" t="s">
        <v>55</v>
      </c>
      <c r="D7803" s="2" t="s">
        <v>51</v>
      </c>
      <c r="E7803" s="3" t="s">
        <v>45</v>
      </c>
      <c r="F7803" s="3">
        <f t="shared" ca="1" si="242"/>
        <v>2</v>
      </c>
      <c r="G7803" s="4">
        <f t="shared" ca="1" si="243"/>
        <v>75</v>
      </c>
      <c r="H7803" s="4">
        <f ca="1">+Data_TABLE[[#This Row],[Qty]]*Data_TABLE[[#This Row],[Unit Price]]</f>
        <v>150</v>
      </c>
      <c r="I7803" s="7">
        <v>42269</v>
      </c>
      <c r="J7803" s="10">
        <f>EOMONTH(Data_TABLE[[#This Row],[Date Sold]],0)</f>
        <v>42277</v>
      </c>
    </row>
    <row r="7804" spans="2:10" x14ac:dyDescent="0.25">
      <c r="B7804" s="1" t="s">
        <v>39</v>
      </c>
      <c r="C7804" s="3" t="s">
        <v>55</v>
      </c>
      <c r="D7804" s="2" t="s">
        <v>49</v>
      </c>
      <c r="E7804" s="3" t="s">
        <v>43</v>
      </c>
      <c r="F7804" s="3">
        <f t="shared" ca="1" si="242"/>
        <v>1</v>
      </c>
      <c r="G7804" s="4">
        <f t="shared" ca="1" si="243"/>
        <v>61</v>
      </c>
      <c r="H7804" s="4">
        <f ca="1">+Data_TABLE[[#This Row],[Qty]]*Data_TABLE[[#This Row],[Unit Price]]</f>
        <v>61</v>
      </c>
      <c r="I7804" s="7">
        <v>42269</v>
      </c>
      <c r="J7804" s="10">
        <f>EOMONTH(Data_TABLE[[#This Row],[Date Sold]],0)</f>
        <v>42277</v>
      </c>
    </row>
    <row r="7805" spans="2:10" x14ac:dyDescent="0.25">
      <c r="B7805" s="1" t="s">
        <v>39</v>
      </c>
      <c r="C7805" s="3" t="s">
        <v>56</v>
      </c>
      <c r="D7805" s="2" t="s">
        <v>50</v>
      </c>
      <c r="E7805" s="3" t="s">
        <v>44</v>
      </c>
      <c r="F7805" s="3">
        <f t="shared" ca="1" si="242"/>
        <v>2</v>
      </c>
      <c r="G7805" s="4">
        <f t="shared" ca="1" si="243"/>
        <v>159</v>
      </c>
      <c r="H7805" s="4">
        <f ca="1">+Data_TABLE[[#This Row],[Qty]]*Data_TABLE[[#This Row],[Unit Price]]</f>
        <v>318</v>
      </c>
      <c r="I7805" s="7">
        <v>42269</v>
      </c>
      <c r="J7805" s="10">
        <f>EOMONTH(Data_TABLE[[#This Row],[Date Sold]],0)</f>
        <v>42277</v>
      </c>
    </row>
    <row r="7806" spans="2:10" x14ac:dyDescent="0.25">
      <c r="B7806" s="1" t="s">
        <v>39</v>
      </c>
      <c r="C7806" s="3" t="s">
        <v>56</v>
      </c>
      <c r="D7806" s="2" t="s">
        <v>52</v>
      </c>
      <c r="E7806" s="3" t="s">
        <v>46</v>
      </c>
      <c r="F7806" s="3">
        <f t="shared" ca="1" si="242"/>
        <v>5</v>
      </c>
      <c r="G7806" s="4">
        <f t="shared" ca="1" si="243"/>
        <v>91</v>
      </c>
      <c r="H7806" s="4">
        <f ca="1">+Data_TABLE[[#This Row],[Qty]]*Data_TABLE[[#This Row],[Unit Price]]</f>
        <v>455</v>
      </c>
      <c r="I7806" s="7">
        <v>42269</v>
      </c>
      <c r="J7806" s="10">
        <f>EOMONTH(Data_TABLE[[#This Row],[Date Sold]],0)</f>
        <v>42277</v>
      </c>
    </row>
    <row r="7807" spans="2:10" x14ac:dyDescent="0.25">
      <c r="B7807" s="1" t="s">
        <v>39</v>
      </c>
      <c r="C7807" s="3" t="s">
        <v>56</v>
      </c>
      <c r="D7807" s="2" t="s">
        <v>52</v>
      </c>
      <c r="E7807" s="3" t="s">
        <v>46</v>
      </c>
      <c r="F7807" s="3">
        <f t="shared" ca="1" si="242"/>
        <v>5</v>
      </c>
      <c r="G7807" s="4">
        <f t="shared" ca="1" si="243"/>
        <v>72</v>
      </c>
      <c r="H7807" s="4">
        <f ca="1">+Data_TABLE[[#This Row],[Qty]]*Data_TABLE[[#This Row],[Unit Price]]</f>
        <v>360</v>
      </c>
      <c r="I7807" s="7">
        <v>42269</v>
      </c>
      <c r="J7807" s="10">
        <f>EOMONTH(Data_TABLE[[#This Row],[Date Sold]],0)</f>
        <v>42277</v>
      </c>
    </row>
    <row r="7808" spans="2:10" x14ac:dyDescent="0.25">
      <c r="B7808" s="1" t="s">
        <v>39</v>
      </c>
      <c r="C7808" s="3" t="s">
        <v>55</v>
      </c>
      <c r="D7808" s="2" t="s">
        <v>49</v>
      </c>
      <c r="E7808" s="3" t="s">
        <v>43</v>
      </c>
      <c r="F7808" s="3">
        <f t="shared" ca="1" si="242"/>
        <v>3</v>
      </c>
      <c r="G7808" s="4">
        <f t="shared" ca="1" si="243"/>
        <v>73</v>
      </c>
      <c r="H7808" s="4">
        <f ca="1">+Data_TABLE[[#This Row],[Qty]]*Data_TABLE[[#This Row],[Unit Price]]</f>
        <v>219</v>
      </c>
      <c r="I7808" s="7">
        <v>42269</v>
      </c>
      <c r="J7808" s="10">
        <f>EOMONTH(Data_TABLE[[#This Row],[Date Sold]],0)</f>
        <v>42277</v>
      </c>
    </row>
    <row r="7809" spans="2:10" x14ac:dyDescent="0.25">
      <c r="B7809" s="1" t="s">
        <v>39</v>
      </c>
      <c r="C7809" s="3" t="s">
        <v>54</v>
      </c>
      <c r="D7809" s="2" t="s">
        <v>48</v>
      </c>
      <c r="E7809" s="3" t="s">
        <v>42</v>
      </c>
      <c r="F7809" s="3">
        <f t="shared" ca="1" si="242"/>
        <v>1</v>
      </c>
      <c r="G7809" s="4">
        <f t="shared" ca="1" si="243"/>
        <v>130</v>
      </c>
      <c r="H7809" s="4">
        <f ca="1">+Data_TABLE[[#This Row],[Qty]]*Data_TABLE[[#This Row],[Unit Price]]</f>
        <v>130</v>
      </c>
      <c r="I7809" s="7">
        <v>42269</v>
      </c>
      <c r="J7809" s="10">
        <f>EOMONTH(Data_TABLE[[#This Row],[Date Sold]],0)</f>
        <v>42277</v>
      </c>
    </row>
    <row r="7810" spans="2:10" x14ac:dyDescent="0.25">
      <c r="B7810" s="1" t="s">
        <v>39</v>
      </c>
      <c r="C7810" s="3" t="s">
        <v>55</v>
      </c>
      <c r="D7810" s="2" t="s">
        <v>49</v>
      </c>
      <c r="E7810" s="3" t="s">
        <v>43</v>
      </c>
      <c r="F7810" s="3">
        <f t="shared" ca="1" si="242"/>
        <v>2</v>
      </c>
      <c r="G7810" s="4">
        <f t="shared" ca="1" si="243"/>
        <v>62</v>
      </c>
      <c r="H7810" s="4">
        <f ca="1">+Data_TABLE[[#This Row],[Qty]]*Data_TABLE[[#This Row],[Unit Price]]</f>
        <v>124</v>
      </c>
      <c r="I7810" s="7">
        <v>42269</v>
      </c>
      <c r="J7810" s="10">
        <f>EOMONTH(Data_TABLE[[#This Row],[Date Sold]],0)</f>
        <v>42277</v>
      </c>
    </row>
    <row r="7811" spans="2:10" x14ac:dyDescent="0.25">
      <c r="B7811" s="1" t="s">
        <v>39</v>
      </c>
      <c r="C7811" s="3" t="s">
        <v>56</v>
      </c>
      <c r="D7811" s="2" t="s">
        <v>50</v>
      </c>
      <c r="E7811" s="3" t="s">
        <v>44</v>
      </c>
      <c r="F7811" s="3">
        <f t="shared" ca="1" si="242"/>
        <v>5</v>
      </c>
      <c r="G7811" s="4">
        <f t="shared" ca="1" si="243"/>
        <v>176</v>
      </c>
      <c r="H7811" s="4">
        <f ca="1">+Data_TABLE[[#This Row],[Qty]]*Data_TABLE[[#This Row],[Unit Price]]</f>
        <v>880</v>
      </c>
      <c r="I7811" s="7">
        <v>42269</v>
      </c>
      <c r="J7811" s="10">
        <f>EOMONTH(Data_TABLE[[#This Row],[Date Sold]],0)</f>
        <v>42277</v>
      </c>
    </row>
    <row r="7812" spans="2:10" x14ac:dyDescent="0.25">
      <c r="B7812" s="1" t="s">
        <v>39</v>
      </c>
      <c r="C7812" s="3" t="s">
        <v>55</v>
      </c>
      <c r="D7812" s="2" t="s">
        <v>51</v>
      </c>
      <c r="E7812" s="3" t="s">
        <v>45</v>
      </c>
      <c r="F7812" s="3">
        <f t="shared" ca="1" si="242"/>
        <v>1</v>
      </c>
      <c r="G7812" s="4">
        <f t="shared" ca="1" si="243"/>
        <v>135</v>
      </c>
      <c r="H7812" s="4">
        <f ca="1">+Data_TABLE[[#This Row],[Qty]]*Data_TABLE[[#This Row],[Unit Price]]</f>
        <v>135</v>
      </c>
      <c r="I7812" s="7">
        <v>42269</v>
      </c>
      <c r="J7812" s="10">
        <f>EOMONTH(Data_TABLE[[#This Row],[Date Sold]],0)</f>
        <v>42277</v>
      </c>
    </row>
    <row r="7813" spans="2:10" x14ac:dyDescent="0.25">
      <c r="B7813" s="1" t="s">
        <v>39</v>
      </c>
      <c r="C7813" s="3" t="s">
        <v>56</v>
      </c>
      <c r="D7813" s="2" t="s">
        <v>50</v>
      </c>
      <c r="E7813" s="3" t="s">
        <v>44</v>
      </c>
      <c r="F7813" s="3">
        <f t="shared" ca="1" si="242"/>
        <v>4</v>
      </c>
      <c r="G7813" s="4">
        <f t="shared" ca="1" si="243"/>
        <v>169</v>
      </c>
      <c r="H7813" s="4">
        <f ca="1">+Data_TABLE[[#This Row],[Qty]]*Data_TABLE[[#This Row],[Unit Price]]</f>
        <v>676</v>
      </c>
      <c r="I7813" s="7">
        <v>42269</v>
      </c>
      <c r="J7813" s="10">
        <f>EOMONTH(Data_TABLE[[#This Row],[Date Sold]],0)</f>
        <v>42277</v>
      </c>
    </row>
    <row r="7814" spans="2:10" x14ac:dyDescent="0.25">
      <c r="B7814" s="1" t="s">
        <v>39</v>
      </c>
      <c r="C7814" s="3" t="s">
        <v>56</v>
      </c>
      <c r="D7814" s="2" t="s">
        <v>52</v>
      </c>
      <c r="E7814" s="3" t="s">
        <v>46</v>
      </c>
      <c r="F7814" s="3">
        <f t="shared" ca="1" si="242"/>
        <v>2</v>
      </c>
      <c r="G7814" s="4">
        <f t="shared" ca="1" si="243"/>
        <v>194</v>
      </c>
      <c r="H7814" s="4">
        <f ca="1">+Data_TABLE[[#This Row],[Qty]]*Data_TABLE[[#This Row],[Unit Price]]</f>
        <v>388</v>
      </c>
      <c r="I7814" s="7">
        <v>42269</v>
      </c>
      <c r="J7814" s="10">
        <f>EOMONTH(Data_TABLE[[#This Row],[Date Sold]],0)</f>
        <v>42277</v>
      </c>
    </row>
    <row r="7815" spans="2:10" x14ac:dyDescent="0.25">
      <c r="B7815" s="1" t="s">
        <v>39</v>
      </c>
      <c r="C7815" s="3" t="s">
        <v>55</v>
      </c>
      <c r="D7815" s="2" t="s">
        <v>49</v>
      </c>
      <c r="E7815" s="3" t="s">
        <v>43</v>
      </c>
      <c r="F7815" s="3">
        <f t="shared" ca="1" si="242"/>
        <v>1</v>
      </c>
      <c r="G7815" s="4">
        <f t="shared" ca="1" si="243"/>
        <v>156</v>
      </c>
      <c r="H7815" s="4">
        <f ca="1">+Data_TABLE[[#This Row],[Qty]]*Data_TABLE[[#This Row],[Unit Price]]</f>
        <v>156</v>
      </c>
      <c r="I7815" s="7">
        <v>42269</v>
      </c>
      <c r="J7815" s="10">
        <f>EOMONTH(Data_TABLE[[#This Row],[Date Sold]],0)</f>
        <v>42277</v>
      </c>
    </row>
    <row r="7816" spans="2:10" x14ac:dyDescent="0.25">
      <c r="B7816" s="1" t="s">
        <v>39</v>
      </c>
      <c r="C7816" s="3" t="s">
        <v>55</v>
      </c>
      <c r="D7816" s="2" t="s">
        <v>51</v>
      </c>
      <c r="E7816" s="3" t="s">
        <v>45</v>
      </c>
      <c r="F7816" s="3">
        <f t="shared" ca="1" si="242"/>
        <v>2</v>
      </c>
      <c r="G7816" s="4">
        <f t="shared" ca="1" si="243"/>
        <v>85</v>
      </c>
      <c r="H7816" s="4">
        <f ca="1">+Data_TABLE[[#This Row],[Qty]]*Data_TABLE[[#This Row],[Unit Price]]</f>
        <v>170</v>
      </c>
      <c r="I7816" s="7">
        <v>42269</v>
      </c>
      <c r="J7816" s="10">
        <f>EOMONTH(Data_TABLE[[#This Row],[Date Sold]],0)</f>
        <v>42277</v>
      </c>
    </row>
    <row r="7817" spans="2:10" x14ac:dyDescent="0.25">
      <c r="B7817" s="1" t="s">
        <v>39</v>
      </c>
      <c r="C7817" s="3" t="s">
        <v>54</v>
      </c>
      <c r="D7817" s="2" t="s">
        <v>48</v>
      </c>
      <c r="E7817" s="3" t="s">
        <v>42</v>
      </c>
      <c r="F7817" s="3">
        <f t="shared" ca="1" si="242"/>
        <v>3</v>
      </c>
      <c r="G7817" s="4">
        <f t="shared" ca="1" si="243"/>
        <v>76</v>
      </c>
      <c r="H7817" s="4">
        <f ca="1">+Data_TABLE[[#This Row],[Qty]]*Data_TABLE[[#This Row],[Unit Price]]</f>
        <v>228</v>
      </c>
      <c r="I7817" s="7">
        <v>42269</v>
      </c>
      <c r="J7817" s="10">
        <f>EOMONTH(Data_TABLE[[#This Row],[Date Sold]],0)</f>
        <v>42277</v>
      </c>
    </row>
    <row r="7818" spans="2:10" x14ac:dyDescent="0.25">
      <c r="B7818" s="1" t="s">
        <v>39</v>
      </c>
      <c r="C7818" s="3" t="s">
        <v>55</v>
      </c>
      <c r="D7818" s="2" t="s">
        <v>51</v>
      </c>
      <c r="E7818" s="3" t="s">
        <v>45</v>
      </c>
      <c r="F7818" s="3">
        <f t="shared" ca="1" si="242"/>
        <v>1</v>
      </c>
      <c r="G7818" s="4">
        <f t="shared" ca="1" si="243"/>
        <v>134</v>
      </c>
      <c r="H7818" s="4">
        <f ca="1">+Data_TABLE[[#This Row],[Qty]]*Data_TABLE[[#This Row],[Unit Price]]</f>
        <v>134</v>
      </c>
      <c r="I7818" s="7">
        <v>42269</v>
      </c>
      <c r="J7818" s="10">
        <f>EOMONTH(Data_TABLE[[#This Row],[Date Sold]],0)</f>
        <v>42277</v>
      </c>
    </row>
    <row r="7819" spans="2:10" x14ac:dyDescent="0.25">
      <c r="B7819" s="1" t="s">
        <v>39</v>
      </c>
      <c r="C7819" s="3" t="s">
        <v>56</v>
      </c>
      <c r="D7819" s="2" t="s">
        <v>52</v>
      </c>
      <c r="E7819" s="3" t="s">
        <v>46</v>
      </c>
      <c r="F7819" s="3">
        <f t="shared" ca="1" si="242"/>
        <v>4</v>
      </c>
      <c r="G7819" s="4">
        <f t="shared" ca="1" si="243"/>
        <v>154</v>
      </c>
      <c r="H7819" s="4">
        <f ca="1">+Data_TABLE[[#This Row],[Qty]]*Data_TABLE[[#This Row],[Unit Price]]</f>
        <v>616</v>
      </c>
      <c r="I7819" s="7">
        <v>42269</v>
      </c>
      <c r="J7819" s="10">
        <f>EOMONTH(Data_TABLE[[#This Row],[Date Sold]],0)</f>
        <v>42277</v>
      </c>
    </row>
    <row r="7820" spans="2:10" x14ac:dyDescent="0.25">
      <c r="B7820" s="1" t="s">
        <v>39</v>
      </c>
      <c r="C7820" s="3" t="s">
        <v>55</v>
      </c>
      <c r="D7820" s="2" t="s">
        <v>49</v>
      </c>
      <c r="E7820" s="3" t="s">
        <v>43</v>
      </c>
      <c r="F7820" s="3">
        <f t="shared" ca="1" si="242"/>
        <v>5</v>
      </c>
      <c r="G7820" s="4">
        <f t="shared" ca="1" si="243"/>
        <v>74</v>
      </c>
      <c r="H7820" s="4">
        <f ca="1">+Data_TABLE[[#This Row],[Qty]]*Data_TABLE[[#This Row],[Unit Price]]</f>
        <v>370</v>
      </c>
      <c r="I7820" s="7">
        <v>42269</v>
      </c>
      <c r="J7820" s="10">
        <f>EOMONTH(Data_TABLE[[#This Row],[Date Sold]],0)</f>
        <v>42277</v>
      </c>
    </row>
    <row r="7821" spans="2:10" x14ac:dyDescent="0.25">
      <c r="B7821" s="1" t="s">
        <v>39</v>
      </c>
      <c r="C7821" s="3" t="s">
        <v>54</v>
      </c>
      <c r="D7821" s="2" t="s">
        <v>48</v>
      </c>
      <c r="E7821" s="3" t="s">
        <v>42</v>
      </c>
      <c r="F7821" s="3">
        <f t="shared" ca="1" si="242"/>
        <v>2</v>
      </c>
      <c r="G7821" s="4">
        <f t="shared" ca="1" si="243"/>
        <v>82</v>
      </c>
      <c r="H7821" s="4">
        <f ca="1">+Data_TABLE[[#This Row],[Qty]]*Data_TABLE[[#This Row],[Unit Price]]</f>
        <v>164</v>
      </c>
      <c r="I7821" s="7">
        <v>42269</v>
      </c>
      <c r="J7821" s="10">
        <f>EOMONTH(Data_TABLE[[#This Row],[Date Sold]],0)</f>
        <v>42277</v>
      </c>
    </row>
    <row r="7822" spans="2:10" x14ac:dyDescent="0.25">
      <c r="B7822" s="1" t="s">
        <v>39</v>
      </c>
      <c r="C7822" s="3" t="s">
        <v>54</v>
      </c>
      <c r="D7822" s="2" t="s">
        <v>48</v>
      </c>
      <c r="E7822" s="3" t="s">
        <v>42</v>
      </c>
      <c r="F7822" s="3">
        <f t="shared" ca="1" si="242"/>
        <v>2</v>
      </c>
      <c r="G7822" s="4">
        <f t="shared" ca="1" si="243"/>
        <v>156</v>
      </c>
      <c r="H7822" s="4">
        <f ca="1">+Data_TABLE[[#This Row],[Qty]]*Data_TABLE[[#This Row],[Unit Price]]</f>
        <v>312</v>
      </c>
      <c r="I7822" s="7">
        <v>42269</v>
      </c>
      <c r="J7822" s="10">
        <f>EOMONTH(Data_TABLE[[#This Row],[Date Sold]],0)</f>
        <v>42277</v>
      </c>
    </row>
    <row r="7823" spans="2:10" x14ac:dyDescent="0.25">
      <c r="B7823" s="1" t="s">
        <v>39</v>
      </c>
      <c r="C7823" s="3" t="s">
        <v>56</v>
      </c>
      <c r="D7823" s="2" t="s">
        <v>52</v>
      </c>
      <c r="E7823" s="3" t="s">
        <v>46</v>
      </c>
      <c r="F7823" s="3">
        <f t="shared" ca="1" si="242"/>
        <v>5</v>
      </c>
      <c r="G7823" s="4">
        <f t="shared" ca="1" si="243"/>
        <v>147</v>
      </c>
      <c r="H7823" s="4">
        <f ca="1">+Data_TABLE[[#This Row],[Qty]]*Data_TABLE[[#This Row],[Unit Price]]</f>
        <v>735</v>
      </c>
      <c r="I7823" s="7">
        <v>42269</v>
      </c>
      <c r="J7823" s="10">
        <f>EOMONTH(Data_TABLE[[#This Row],[Date Sold]],0)</f>
        <v>42277</v>
      </c>
    </row>
    <row r="7824" spans="2:10" x14ac:dyDescent="0.25">
      <c r="B7824" s="1" t="s">
        <v>39</v>
      </c>
      <c r="C7824" s="3" t="s">
        <v>56</v>
      </c>
      <c r="D7824" s="2" t="s">
        <v>52</v>
      </c>
      <c r="E7824" s="3" t="s">
        <v>46</v>
      </c>
      <c r="F7824" s="3">
        <f t="shared" ca="1" si="242"/>
        <v>5</v>
      </c>
      <c r="G7824" s="4">
        <f t="shared" ca="1" si="243"/>
        <v>134</v>
      </c>
      <c r="H7824" s="4">
        <f ca="1">+Data_TABLE[[#This Row],[Qty]]*Data_TABLE[[#This Row],[Unit Price]]</f>
        <v>670</v>
      </c>
      <c r="I7824" s="7">
        <v>42269</v>
      </c>
      <c r="J7824" s="10">
        <f>EOMONTH(Data_TABLE[[#This Row],[Date Sold]],0)</f>
        <v>42277</v>
      </c>
    </row>
    <row r="7825" spans="2:10" x14ac:dyDescent="0.25">
      <c r="B7825" s="1" t="s">
        <v>39</v>
      </c>
      <c r="C7825" s="3" t="s">
        <v>55</v>
      </c>
      <c r="D7825" s="2" t="s">
        <v>51</v>
      </c>
      <c r="E7825" s="3" t="s">
        <v>45</v>
      </c>
      <c r="F7825" s="3">
        <f t="shared" ca="1" si="242"/>
        <v>5</v>
      </c>
      <c r="G7825" s="4">
        <f t="shared" ca="1" si="243"/>
        <v>141</v>
      </c>
      <c r="H7825" s="4">
        <f ca="1">+Data_TABLE[[#This Row],[Qty]]*Data_TABLE[[#This Row],[Unit Price]]</f>
        <v>705</v>
      </c>
      <c r="I7825" s="7">
        <v>42269</v>
      </c>
      <c r="J7825" s="10">
        <f>EOMONTH(Data_TABLE[[#This Row],[Date Sold]],0)</f>
        <v>42277</v>
      </c>
    </row>
    <row r="7826" spans="2:10" x14ac:dyDescent="0.25">
      <c r="B7826" s="1" t="s">
        <v>39</v>
      </c>
      <c r="C7826" s="3" t="s">
        <v>56</v>
      </c>
      <c r="D7826" s="2" t="s">
        <v>52</v>
      </c>
      <c r="E7826" s="3" t="s">
        <v>46</v>
      </c>
      <c r="F7826" s="3">
        <f t="shared" ca="1" si="242"/>
        <v>4</v>
      </c>
      <c r="G7826" s="4">
        <f t="shared" ca="1" si="243"/>
        <v>103</v>
      </c>
      <c r="H7826" s="4">
        <f ca="1">+Data_TABLE[[#This Row],[Qty]]*Data_TABLE[[#This Row],[Unit Price]]</f>
        <v>412</v>
      </c>
      <c r="I7826" s="7">
        <v>42269</v>
      </c>
      <c r="J7826" s="10">
        <f>EOMONTH(Data_TABLE[[#This Row],[Date Sold]],0)</f>
        <v>42277</v>
      </c>
    </row>
    <row r="7827" spans="2:10" x14ac:dyDescent="0.25">
      <c r="B7827" s="1" t="s">
        <v>39</v>
      </c>
      <c r="C7827" s="3" t="s">
        <v>54</v>
      </c>
      <c r="D7827" s="2" t="s">
        <v>48</v>
      </c>
      <c r="E7827" s="3" t="s">
        <v>42</v>
      </c>
      <c r="F7827" s="3">
        <f t="shared" ca="1" si="242"/>
        <v>2</v>
      </c>
      <c r="G7827" s="4">
        <f t="shared" ca="1" si="243"/>
        <v>135</v>
      </c>
      <c r="H7827" s="4">
        <f ca="1">+Data_TABLE[[#This Row],[Qty]]*Data_TABLE[[#This Row],[Unit Price]]</f>
        <v>270</v>
      </c>
      <c r="I7827" s="7">
        <v>42269</v>
      </c>
      <c r="J7827" s="10">
        <f>EOMONTH(Data_TABLE[[#This Row],[Date Sold]],0)</f>
        <v>42277</v>
      </c>
    </row>
    <row r="7828" spans="2:10" x14ac:dyDescent="0.25">
      <c r="B7828" s="1" t="s">
        <v>39</v>
      </c>
      <c r="C7828" s="3" t="s">
        <v>54</v>
      </c>
      <c r="D7828" s="2" t="s">
        <v>48</v>
      </c>
      <c r="E7828" s="3" t="s">
        <v>42</v>
      </c>
      <c r="F7828" s="3">
        <f t="shared" ca="1" si="242"/>
        <v>3</v>
      </c>
      <c r="G7828" s="4">
        <f t="shared" ca="1" si="243"/>
        <v>138</v>
      </c>
      <c r="H7828" s="4">
        <f ca="1">+Data_TABLE[[#This Row],[Qty]]*Data_TABLE[[#This Row],[Unit Price]]</f>
        <v>414</v>
      </c>
      <c r="I7828" s="7">
        <v>42269</v>
      </c>
      <c r="J7828" s="10">
        <f>EOMONTH(Data_TABLE[[#This Row],[Date Sold]],0)</f>
        <v>42277</v>
      </c>
    </row>
    <row r="7829" spans="2:10" x14ac:dyDescent="0.25">
      <c r="B7829" s="1" t="s">
        <v>39</v>
      </c>
      <c r="C7829" s="3" t="s">
        <v>56</v>
      </c>
      <c r="D7829" s="2" t="s">
        <v>50</v>
      </c>
      <c r="E7829" s="3" t="s">
        <v>44</v>
      </c>
      <c r="F7829" s="3">
        <f t="shared" ca="1" si="242"/>
        <v>2</v>
      </c>
      <c r="G7829" s="4">
        <f t="shared" ca="1" si="243"/>
        <v>75</v>
      </c>
      <c r="H7829" s="4">
        <f ca="1">+Data_TABLE[[#This Row],[Qty]]*Data_TABLE[[#This Row],[Unit Price]]</f>
        <v>150</v>
      </c>
      <c r="I7829" s="7">
        <v>42269</v>
      </c>
      <c r="J7829" s="10">
        <f>EOMONTH(Data_TABLE[[#This Row],[Date Sold]],0)</f>
        <v>42277</v>
      </c>
    </row>
    <row r="7830" spans="2:10" x14ac:dyDescent="0.25">
      <c r="B7830" s="1" t="s">
        <v>39</v>
      </c>
      <c r="C7830" s="3" t="s">
        <v>55</v>
      </c>
      <c r="D7830" s="2" t="s">
        <v>49</v>
      </c>
      <c r="E7830" s="3" t="s">
        <v>43</v>
      </c>
      <c r="F7830" s="3">
        <f t="shared" ca="1" si="242"/>
        <v>2</v>
      </c>
      <c r="G7830" s="4">
        <f t="shared" ca="1" si="243"/>
        <v>169</v>
      </c>
      <c r="H7830" s="4">
        <f ca="1">+Data_TABLE[[#This Row],[Qty]]*Data_TABLE[[#This Row],[Unit Price]]</f>
        <v>338</v>
      </c>
      <c r="I7830" s="7">
        <v>42269</v>
      </c>
      <c r="J7830" s="10">
        <f>EOMONTH(Data_TABLE[[#This Row],[Date Sold]],0)</f>
        <v>42277</v>
      </c>
    </row>
    <row r="7831" spans="2:10" x14ac:dyDescent="0.25">
      <c r="B7831" s="1" t="s">
        <v>39</v>
      </c>
      <c r="C7831" s="3" t="s">
        <v>56</v>
      </c>
      <c r="D7831" s="2" t="s">
        <v>52</v>
      </c>
      <c r="E7831" s="3" t="s">
        <v>46</v>
      </c>
      <c r="F7831" s="3">
        <f t="shared" ca="1" si="242"/>
        <v>4</v>
      </c>
      <c r="G7831" s="4">
        <f t="shared" ca="1" si="243"/>
        <v>67</v>
      </c>
      <c r="H7831" s="4">
        <f ca="1">+Data_TABLE[[#This Row],[Qty]]*Data_TABLE[[#This Row],[Unit Price]]</f>
        <v>268</v>
      </c>
      <c r="I7831" s="7">
        <v>42269</v>
      </c>
      <c r="J7831" s="10">
        <f>EOMONTH(Data_TABLE[[#This Row],[Date Sold]],0)</f>
        <v>42277</v>
      </c>
    </row>
    <row r="7832" spans="2:10" x14ac:dyDescent="0.25">
      <c r="B7832" s="1" t="s">
        <v>39</v>
      </c>
      <c r="C7832" s="3" t="s">
        <v>55</v>
      </c>
      <c r="D7832" s="2" t="s">
        <v>51</v>
      </c>
      <c r="E7832" s="3" t="s">
        <v>45</v>
      </c>
      <c r="F7832" s="3">
        <f t="shared" ca="1" si="242"/>
        <v>1</v>
      </c>
      <c r="G7832" s="4">
        <f t="shared" ca="1" si="243"/>
        <v>184</v>
      </c>
      <c r="H7832" s="4">
        <f ca="1">+Data_TABLE[[#This Row],[Qty]]*Data_TABLE[[#This Row],[Unit Price]]</f>
        <v>184</v>
      </c>
      <c r="I7832" s="7">
        <v>42269</v>
      </c>
      <c r="J7832" s="10">
        <f>EOMONTH(Data_TABLE[[#This Row],[Date Sold]],0)</f>
        <v>42277</v>
      </c>
    </row>
    <row r="7833" spans="2:10" x14ac:dyDescent="0.25">
      <c r="B7833" s="1" t="s">
        <v>39</v>
      </c>
      <c r="C7833" s="3" t="s">
        <v>55</v>
      </c>
      <c r="D7833" s="2" t="s">
        <v>51</v>
      </c>
      <c r="E7833" s="3" t="s">
        <v>45</v>
      </c>
      <c r="F7833" s="3">
        <f t="shared" ca="1" si="242"/>
        <v>2</v>
      </c>
      <c r="G7833" s="4">
        <f t="shared" ca="1" si="243"/>
        <v>120</v>
      </c>
      <c r="H7833" s="4">
        <f ca="1">+Data_TABLE[[#This Row],[Qty]]*Data_TABLE[[#This Row],[Unit Price]]</f>
        <v>240</v>
      </c>
      <c r="I7833" s="7">
        <v>42269</v>
      </c>
      <c r="J7833" s="10">
        <f>EOMONTH(Data_TABLE[[#This Row],[Date Sold]],0)</f>
        <v>42277</v>
      </c>
    </row>
    <row r="7834" spans="2:10" x14ac:dyDescent="0.25">
      <c r="B7834" s="1" t="s">
        <v>39</v>
      </c>
      <c r="C7834" s="3" t="s">
        <v>55</v>
      </c>
      <c r="D7834" s="2" t="s">
        <v>51</v>
      </c>
      <c r="E7834" s="3" t="s">
        <v>45</v>
      </c>
      <c r="F7834" s="3">
        <f t="shared" ca="1" si="242"/>
        <v>2</v>
      </c>
      <c r="G7834" s="4">
        <f t="shared" ca="1" si="243"/>
        <v>78</v>
      </c>
      <c r="H7834" s="4">
        <f ca="1">+Data_TABLE[[#This Row],[Qty]]*Data_TABLE[[#This Row],[Unit Price]]</f>
        <v>156</v>
      </c>
      <c r="I7834" s="7">
        <v>42269</v>
      </c>
      <c r="J7834" s="10">
        <f>EOMONTH(Data_TABLE[[#This Row],[Date Sold]],0)</f>
        <v>42277</v>
      </c>
    </row>
    <row r="7835" spans="2:10" x14ac:dyDescent="0.25">
      <c r="B7835" s="1" t="s">
        <v>39</v>
      </c>
      <c r="C7835" s="3" t="s">
        <v>55</v>
      </c>
      <c r="D7835" s="2" t="s">
        <v>49</v>
      </c>
      <c r="E7835" s="3" t="s">
        <v>43</v>
      </c>
      <c r="F7835" s="3">
        <f t="shared" ca="1" si="242"/>
        <v>3</v>
      </c>
      <c r="G7835" s="4">
        <f t="shared" ca="1" si="243"/>
        <v>70</v>
      </c>
      <c r="H7835" s="4">
        <f ca="1">+Data_TABLE[[#This Row],[Qty]]*Data_TABLE[[#This Row],[Unit Price]]</f>
        <v>210</v>
      </c>
      <c r="I7835" s="7">
        <v>42269</v>
      </c>
      <c r="J7835" s="10">
        <f>EOMONTH(Data_TABLE[[#This Row],[Date Sold]],0)</f>
        <v>42277</v>
      </c>
    </row>
    <row r="7836" spans="2:10" x14ac:dyDescent="0.25">
      <c r="B7836" s="1" t="s">
        <v>39</v>
      </c>
      <c r="C7836" s="3" t="s">
        <v>55</v>
      </c>
      <c r="D7836" s="2" t="s">
        <v>49</v>
      </c>
      <c r="E7836" s="3" t="s">
        <v>43</v>
      </c>
      <c r="F7836" s="3">
        <f t="shared" ca="1" si="242"/>
        <v>4</v>
      </c>
      <c r="G7836" s="4">
        <f t="shared" ca="1" si="243"/>
        <v>152</v>
      </c>
      <c r="H7836" s="4">
        <f ca="1">+Data_TABLE[[#This Row],[Qty]]*Data_TABLE[[#This Row],[Unit Price]]</f>
        <v>608</v>
      </c>
      <c r="I7836" s="7">
        <v>42269</v>
      </c>
      <c r="J7836" s="10">
        <f>EOMONTH(Data_TABLE[[#This Row],[Date Sold]],0)</f>
        <v>42277</v>
      </c>
    </row>
    <row r="7837" spans="2:10" x14ac:dyDescent="0.25">
      <c r="B7837" s="1" t="s">
        <v>39</v>
      </c>
      <c r="C7837" s="3" t="s">
        <v>56</v>
      </c>
      <c r="D7837" s="2" t="s">
        <v>50</v>
      </c>
      <c r="E7837" s="3" t="s">
        <v>44</v>
      </c>
      <c r="F7837" s="3">
        <f t="shared" ca="1" si="242"/>
        <v>4</v>
      </c>
      <c r="G7837" s="4">
        <f t="shared" ca="1" si="243"/>
        <v>162</v>
      </c>
      <c r="H7837" s="4">
        <f ca="1">+Data_TABLE[[#This Row],[Qty]]*Data_TABLE[[#This Row],[Unit Price]]</f>
        <v>648</v>
      </c>
      <c r="I7837" s="7">
        <v>42269</v>
      </c>
      <c r="J7837" s="10">
        <f>EOMONTH(Data_TABLE[[#This Row],[Date Sold]],0)</f>
        <v>42277</v>
      </c>
    </row>
    <row r="7838" spans="2:10" x14ac:dyDescent="0.25">
      <c r="B7838" s="1" t="s">
        <v>39</v>
      </c>
      <c r="C7838" s="3" t="s">
        <v>56</v>
      </c>
      <c r="D7838" s="2" t="s">
        <v>50</v>
      </c>
      <c r="E7838" s="3" t="s">
        <v>44</v>
      </c>
      <c r="F7838" s="3">
        <f t="shared" ca="1" si="242"/>
        <v>3</v>
      </c>
      <c r="G7838" s="4">
        <f t="shared" ca="1" si="243"/>
        <v>79</v>
      </c>
      <c r="H7838" s="4">
        <f ca="1">+Data_TABLE[[#This Row],[Qty]]*Data_TABLE[[#This Row],[Unit Price]]</f>
        <v>237</v>
      </c>
      <c r="I7838" s="7">
        <v>42269</v>
      </c>
      <c r="J7838" s="10">
        <f>EOMONTH(Data_TABLE[[#This Row],[Date Sold]],0)</f>
        <v>42277</v>
      </c>
    </row>
    <row r="7839" spans="2:10" x14ac:dyDescent="0.25">
      <c r="B7839" s="1" t="s">
        <v>39</v>
      </c>
      <c r="C7839" s="3" t="s">
        <v>55</v>
      </c>
      <c r="D7839" s="2" t="s">
        <v>49</v>
      </c>
      <c r="E7839" s="3" t="s">
        <v>43</v>
      </c>
      <c r="F7839" s="3">
        <f t="shared" ca="1" si="242"/>
        <v>1</v>
      </c>
      <c r="G7839" s="4">
        <f t="shared" ca="1" si="243"/>
        <v>76</v>
      </c>
      <c r="H7839" s="4">
        <f ca="1">+Data_TABLE[[#This Row],[Qty]]*Data_TABLE[[#This Row],[Unit Price]]</f>
        <v>76</v>
      </c>
      <c r="I7839" s="7">
        <v>42269</v>
      </c>
      <c r="J7839" s="10">
        <f>EOMONTH(Data_TABLE[[#This Row],[Date Sold]],0)</f>
        <v>42277</v>
      </c>
    </row>
    <row r="7840" spans="2:10" x14ac:dyDescent="0.25">
      <c r="B7840" s="1" t="s">
        <v>39</v>
      </c>
      <c r="C7840" s="3" t="s">
        <v>55</v>
      </c>
      <c r="D7840" s="2" t="s">
        <v>51</v>
      </c>
      <c r="E7840" s="3" t="s">
        <v>45</v>
      </c>
      <c r="F7840" s="3">
        <f t="shared" ca="1" si="242"/>
        <v>2</v>
      </c>
      <c r="G7840" s="4">
        <f t="shared" ca="1" si="243"/>
        <v>142</v>
      </c>
      <c r="H7840" s="4">
        <f ca="1">+Data_TABLE[[#This Row],[Qty]]*Data_TABLE[[#This Row],[Unit Price]]</f>
        <v>284</v>
      </c>
      <c r="I7840" s="7">
        <v>42269</v>
      </c>
      <c r="J7840" s="10">
        <f>EOMONTH(Data_TABLE[[#This Row],[Date Sold]],0)</f>
        <v>42277</v>
      </c>
    </row>
    <row r="7841" spans="2:10" x14ac:dyDescent="0.25">
      <c r="B7841" s="1" t="s">
        <v>39</v>
      </c>
      <c r="C7841" s="3" t="s">
        <v>56</v>
      </c>
      <c r="D7841" s="2" t="s">
        <v>50</v>
      </c>
      <c r="E7841" s="3" t="s">
        <v>44</v>
      </c>
      <c r="F7841" s="3">
        <f t="shared" ca="1" si="242"/>
        <v>1</v>
      </c>
      <c r="G7841" s="4">
        <f t="shared" ca="1" si="243"/>
        <v>176</v>
      </c>
      <c r="H7841" s="4">
        <f ca="1">+Data_TABLE[[#This Row],[Qty]]*Data_TABLE[[#This Row],[Unit Price]]</f>
        <v>176</v>
      </c>
      <c r="I7841" s="7">
        <v>42269</v>
      </c>
      <c r="J7841" s="10">
        <f>EOMONTH(Data_TABLE[[#This Row],[Date Sold]],0)</f>
        <v>42277</v>
      </c>
    </row>
    <row r="7842" spans="2:10" x14ac:dyDescent="0.25">
      <c r="B7842" s="1" t="s">
        <v>39</v>
      </c>
      <c r="C7842" s="3" t="s">
        <v>56</v>
      </c>
      <c r="D7842" s="2" t="s">
        <v>50</v>
      </c>
      <c r="E7842" s="3" t="s">
        <v>44</v>
      </c>
      <c r="F7842" s="3">
        <f t="shared" ca="1" si="242"/>
        <v>3</v>
      </c>
      <c r="G7842" s="4">
        <f t="shared" ca="1" si="243"/>
        <v>154</v>
      </c>
      <c r="H7842" s="4">
        <f ca="1">+Data_TABLE[[#This Row],[Qty]]*Data_TABLE[[#This Row],[Unit Price]]</f>
        <v>462</v>
      </c>
      <c r="I7842" s="7">
        <v>42269</v>
      </c>
      <c r="J7842" s="10">
        <f>EOMONTH(Data_TABLE[[#This Row],[Date Sold]],0)</f>
        <v>42277</v>
      </c>
    </row>
    <row r="7843" spans="2:10" x14ac:dyDescent="0.25">
      <c r="B7843" s="1" t="s">
        <v>39</v>
      </c>
      <c r="C7843" s="3" t="s">
        <v>55</v>
      </c>
      <c r="D7843" s="2" t="s">
        <v>49</v>
      </c>
      <c r="E7843" s="3" t="s">
        <v>43</v>
      </c>
      <c r="F7843" s="3">
        <f t="shared" ca="1" si="242"/>
        <v>1</v>
      </c>
      <c r="G7843" s="4">
        <f t="shared" ca="1" si="243"/>
        <v>60</v>
      </c>
      <c r="H7843" s="4">
        <f ca="1">+Data_TABLE[[#This Row],[Qty]]*Data_TABLE[[#This Row],[Unit Price]]</f>
        <v>60</v>
      </c>
      <c r="I7843" s="7">
        <v>42269</v>
      </c>
      <c r="J7843" s="10">
        <f>EOMONTH(Data_TABLE[[#This Row],[Date Sold]],0)</f>
        <v>42277</v>
      </c>
    </row>
    <row r="7844" spans="2:10" x14ac:dyDescent="0.25">
      <c r="B7844" s="1" t="s">
        <v>39</v>
      </c>
      <c r="C7844" s="3" t="s">
        <v>55</v>
      </c>
      <c r="D7844" s="2" t="s">
        <v>49</v>
      </c>
      <c r="E7844" s="3" t="s">
        <v>43</v>
      </c>
      <c r="F7844" s="3">
        <f t="shared" ca="1" si="242"/>
        <v>4</v>
      </c>
      <c r="G7844" s="4">
        <f t="shared" ca="1" si="243"/>
        <v>180</v>
      </c>
      <c r="H7844" s="4">
        <f ca="1">+Data_TABLE[[#This Row],[Qty]]*Data_TABLE[[#This Row],[Unit Price]]</f>
        <v>720</v>
      </c>
      <c r="I7844" s="7">
        <v>42269</v>
      </c>
      <c r="J7844" s="10">
        <f>EOMONTH(Data_TABLE[[#This Row],[Date Sold]],0)</f>
        <v>42277</v>
      </c>
    </row>
    <row r="7845" spans="2:10" x14ac:dyDescent="0.25">
      <c r="B7845" s="1" t="s">
        <v>39</v>
      </c>
      <c r="C7845" s="3" t="s">
        <v>56</v>
      </c>
      <c r="D7845" s="2" t="s">
        <v>52</v>
      </c>
      <c r="E7845" s="3" t="s">
        <v>46</v>
      </c>
      <c r="F7845" s="3">
        <f t="shared" ca="1" si="242"/>
        <v>1</v>
      </c>
      <c r="G7845" s="4">
        <f t="shared" ca="1" si="243"/>
        <v>99</v>
      </c>
      <c r="H7845" s="4">
        <f ca="1">+Data_TABLE[[#This Row],[Qty]]*Data_TABLE[[#This Row],[Unit Price]]</f>
        <v>99</v>
      </c>
      <c r="I7845" s="7">
        <v>42269</v>
      </c>
      <c r="J7845" s="10">
        <f>EOMONTH(Data_TABLE[[#This Row],[Date Sold]],0)</f>
        <v>42277</v>
      </c>
    </row>
    <row r="7846" spans="2:10" x14ac:dyDescent="0.25">
      <c r="B7846" s="1" t="s">
        <v>39</v>
      </c>
      <c r="C7846" s="3" t="s">
        <v>56</v>
      </c>
      <c r="D7846" s="2" t="s">
        <v>52</v>
      </c>
      <c r="E7846" s="3" t="s">
        <v>46</v>
      </c>
      <c r="F7846" s="3">
        <f t="shared" ca="1" si="242"/>
        <v>2</v>
      </c>
      <c r="G7846" s="4">
        <f t="shared" ca="1" si="243"/>
        <v>187</v>
      </c>
      <c r="H7846" s="4">
        <f ca="1">+Data_TABLE[[#This Row],[Qty]]*Data_TABLE[[#This Row],[Unit Price]]</f>
        <v>374</v>
      </c>
      <c r="I7846" s="7">
        <v>42269</v>
      </c>
      <c r="J7846" s="10">
        <f>EOMONTH(Data_TABLE[[#This Row],[Date Sold]],0)</f>
        <v>42277</v>
      </c>
    </row>
    <row r="7847" spans="2:10" x14ac:dyDescent="0.25">
      <c r="B7847" s="1" t="s">
        <v>39</v>
      </c>
      <c r="C7847" s="3" t="s">
        <v>56</v>
      </c>
      <c r="D7847" s="2" t="s">
        <v>52</v>
      </c>
      <c r="E7847" s="3" t="s">
        <v>46</v>
      </c>
      <c r="F7847" s="3">
        <f t="shared" ca="1" si="242"/>
        <v>2</v>
      </c>
      <c r="G7847" s="4">
        <f t="shared" ca="1" si="243"/>
        <v>76</v>
      </c>
      <c r="H7847" s="4">
        <f ca="1">+Data_TABLE[[#This Row],[Qty]]*Data_TABLE[[#This Row],[Unit Price]]</f>
        <v>152</v>
      </c>
      <c r="I7847" s="7">
        <v>42269</v>
      </c>
      <c r="J7847" s="10">
        <f>EOMONTH(Data_TABLE[[#This Row],[Date Sold]],0)</f>
        <v>42277</v>
      </c>
    </row>
    <row r="7848" spans="2:10" x14ac:dyDescent="0.25">
      <c r="B7848" s="1" t="s">
        <v>39</v>
      </c>
      <c r="C7848" s="3" t="s">
        <v>55</v>
      </c>
      <c r="D7848" s="2" t="s">
        <v>49</v>
      </c>
      <c r="E7848" s="3" t="s">
        <v>43</v>
      </c>
      <c r="F7848" s="3">
        <f t="shared" ca="1" si="242"/>
        <v>4</v>
      </c>
      <c r="G7848" s="4">
        <f t="shared" ca="1" si="243"/>
        <v>82</v>
      </c>
      <c r="H7848" s="4">
        <f ca="1">+Data_TABLE[[#This Row],[Qty]]*Data_TABLE[[#This Row],[Unit Price]]</f>
        <v>328</v>
      </c>
      <c r="I7848" s="7">
        <v>42269</v>
      </c>
      <c r="J7848" s="10">
        <f>EOMONTH(Data_TABLE[[#This Row],[Date Sold]],0)</f>
        <v>42277</v>
      </c>
    </row>
    <row r="7849" spans="2:10" x14ac:dyDescent="0.25">
      <c r="B7849" s="1" t="s">
        <v>39</v>
      </c>
      <c r="C7849" s="3" t="s">
        <v>56</v>
      </c>
      <c r="D7849" s="2" t="s">
        <v>50</v>
      </c>
      <c r="E7849" s="3" t="s">
        <v>44</v>
      </c>
      <c r="F7849" s="3">
        <f t="shared" ca="1" si="242"/>
        <v>4</v>
      </c>
      <c r="G7849" s="4">
        <f t="shared" ca="1" si="243"/>
        <v>193</v>
      </c>
      <c r="H7849" s="4">
        <f ca="1">+Data_TABLE[[#This Row],[Qty]]*Data_TABLE[[#This Row],[Unit Price]]</f>
        <v>772</v>
      </c>
      <c r="I7849" s="7">
        <v>42269</v>
      </c>
      <c r="J7849" s="10">
        <f>EOMONTH(Data_TABLE[[#This Row],[Date Sold]],0)</f>
        <v>42277</v>
      </c>
    </row>
    <row r="7850" spans="2:10" x14ac:dyDescent="0.25">
      <c r="B7850" s="1" t="s">
        <v>39</v>
      </c>
      <c r="C7850" s="3" t="s">
        <v>56</v>
      </c>
      <c r="D7850" s="2" t="s">
        <v>52</v>
      </c>
      <c r="E7850" s="3" t="s">
        <v>46</v>
      </c>
      <c r="F7850" s="3">
        <f t="shared" ca="1" si="242"/>
        <v>5</v>
      </c>
      <c r="G7850" s="4">
        <f t="shared" ca="1" si="243"/>
        <v>127</v>
      </c>
      <c r="H7850" s="4">
        <f ca="1">+Data_TABLE[[#This Row],[Qty]]*Data_TABLE[[#This Row],[Unit Price]]</f>
        <v>635</v>
      </c>
      <c r="I7850" s="7">
        <v>42269</v>
      </c>
      <c r="J7850" s="10">
        <f>EOMONTH(Data_TABLE[[#This Row],[Date Sold]],0)</f>
        <v>42277</v>
      </c>
    </row>
    <row r="7851" spans="2:10" x14ac:dyDescent="0.25">
      <c r="B7851" s="1" t="s">
        <v>39</v>
      </c>
      <c r="C7851" s="3" t="s">
        <v>56</v>
      </c>
      <c r="D7851" s="2" t="s">
        <v>50</v>
      </c>
      <c r="E7851" s="3" t="s">
        <v>44</v>
      </c>
      <c r="F7851" s="3">
        <f t="shared" ca="1" si="242"/>
        <v>4</v>
      </c>
      <c r="G7851" s="4">
        <f t="shared" ca="1" si="243"/>
        <v>194</v>
      </c>
      <c r="H7851" s="4">
        <f ca="1">+Data_TABLE[[#This Row],[Qty]]*Data_TABLE[[#This Row],[Unit Price]]</f>
        <v>776</v>
      </c>
      <c r="I7851" s="7">
        <v>42269</v>
      </c>
      <c r="J7851" s="10">
        <f>EOMONTH(Data_TABLE[[#This Row],[Date Sold]],0)</f>
        <v>42277</v>
      </c>
    </row>
    <row r="7852" spans="2:10" x14ac:dyDescent="0.25">
      <c r="B7852" s="1" t="s">
        <v>39</v>
      </c>
      <c r="C7852" s="3" t="s">
        <v>56</v>
      </c>
      <c r="D7852" s="2" t="s">
        <v>50</v>
      </c>
      <c r="E7852" s="3" t="s">
        <v>44</v>
      </c>
      <c r="F7852" s="3">
        <f t="shared" ca="1" si="242"/>
        <v>2</v>
      </c>
      <c r="G7852" s="4">
        <f t="shared" ca="1" si="243"/>
        <v>166</v>
      </c>
      <c r="H7852" s="4">
        <f ca="1">+Data_TABLE[[#This Row],[Qty]]*Data_TABLE[[#This Row],[Unit Price]]</f>
        <v>332</v>
      </c>
      <c r="I7852" s="7">
        <v>42269</v>
      </c>
      <c r="J7852" s="10">
        <f>EOMONTH(Data_TABLE[[#This Row],[Date Sold]],0)</f>
        <v>42277</v>
      </c>
    </row>
    <row r="7853" spans="2:10" x14ac:dyDescent="0.25">
      <c r="B7853" s="1" t="s">
        <v>39</v>
      </c>
      <c r="C7853" s="3" t="s">
        <v>55</v>
      </c>
      <c r="D7853" s="2" t="s">
        <v>51</v>
      </c>
      <c r="E7853" s="3" t="s">
        <v>45</v>
      </c>
      <c r="F7853" s="3">
        <f t="shared" ca="1" si="242"/>
        <v>3</v>
      </c>
      <c r="G7853" s="4">
        <f t="shared" ca="1" si="243"/>
        <v>111</v>
      </c>
      <c r="H7853" s="4">
        <f ca="1">+Data_TABLE[[#This Row],[Qty]]*Data_TABLE[[#This Row],[Unit Price]]</f>
        <v>333</v>
      </c>
      <c r="I7853" s="7">
        <v>42270</v>
      </c>
      <c r="J7853" s="10">
        <f>EOMONTH(Data_TABLE[[#This Row],[Date Sold]],0)</f>
        <v>42277</v>
      </c>
    </row>
    <row r="7854" spans="2:10" x14ac:dyDescent="0.25">
      <c r="B7854" s="1" t="s">
        <v>39</v>
      </c>
      <c r="C7854" s="3" t="s">
        <v>56</v>
      </c>
      <c r="D7854" s="2" t="s">
        <v>50</v>
      </c>
      <c r="E7854" s="3" t="s">
        <v>44</v>
      </c>
      <c r="F7854" s="3">
        <f t="shared" ca="1" si="242"/>
        <v>3</v>
      </c>
      <c r="G7854" s="4">
        <f t="shared" ca="1" si="243"/>
        <v>133</v>
      </c>
      <c r="H7854" s="4">
        <f ca="1">+Data_TABLE[[#This Row],[Qty]]*Data_TABLE[[#This Row],[Unit Price]]</f>
        <v>399</v>
      </c>
      <c r="I7854" s="7">
        <v>42270</v>
      </c>
      <c r="J7854" s="10">
        <f>EOMONTH(Data_TABLE[[#This Row],[Date Sold]],0)</f>
        <v>42277</v>
      </c>
    </row>
    <row r="7855" spans="2:10" x14ac:dyDescent="0.25">
      <c r="B7855" s="1" t="s">
        <v>39</v>
      </c>
      <c r="C7855" s="3" t="s">
        <v>55</v>
      </c>
      <c r="D7855" s="2" t="s">
        <v>51</v>
      </c>
      <c r="E7855" s="3" t="s">
        <v>45</v>
      </c>
      <c r="F7855" s="3">
        <f t="shared" ca="1" si="242"/>
        <v>3</v>
      </c>
      <c r="G7855" s="4">
        <f t="shared" ca="1" si="243"/>
        <v>70</v>
      </c>
      <c r="H7855" s="4">
        <f ca="1">+Data_TABLE[[#This Row],[Qty]]*Data_TABLE[[#This Row],[Unit Price]]</f>
        <v>210</v>
      </c>
      <c r="I7855" s="7">
        <v>42270</v>
      </c>
      <c r="J7855" s="10">
        <f>EOMONTH(Data_TABLE[[#This Row],[Date Sold]],0)</f>
        <v>42277</v>
      </c>
    </row>
    <row r="7856" spans="2:10" x14ac:dyDescent="0.25">
      <c r="B7856" s="1" t="s">
        <v>39</v>
      </c>
      <c r="C7856" s="3" t="s">
        <v>56</v>
      </c>
      <c r="D7856" s="2" t="s">
        <v>50</v>
      </c>
      <c r="E7856" s="3" t="s">
        <v>44</v>
      </c>
      <c r="F7856" s="3">
        <f t="shared" ca="1" si="242"/>
        <v>2</v>
      </c>
      <c r="G7856" s="4">
        <f t="shared" ca="1" si="243"/>
        <v>177</v>
      </c>
      <c r="H7856" s="4">
        <f ca="1">+Data_TABLE[[#This Row],[Qty]]*Data_TABLE[[#This Row],[Unit Price]]</f>
        <v>354</v>
      </c>
      <c r="I7856" s="7">
        <v>42270</v>
      </c>
      <c r="J7856" s="10">
        <f>EOMONTH(Data_TABLE[[#This Row],[Date Sold]],0)</f>
        <v>42277</v>
      </c>
    </row>
    <row r="7857" spans="2:10" x14ac:dyDescent="0.25">
      <c r="B7857" s="1" t="s">
        <v>39</v>
      </c>
      <c r="C7857" s="3" t="s">
        <v>55</v>
      </c>
      <c r="D7857" s="2" t="s">
        <v>51</v>
      </c>
      <c r="E7857" s="3" t="s">
        <v>45</v>
      </c>
      <c r="F7857" s="3">
        <f t="shared" ref="F7857:F7920" ca="1" si="244">RANDBETWEEN(1,5)</f>
        <v>1</v>
      </c>
      <c r="G7857" s="4">
        <f t="shared" ref="G7857:G7920" ca="1" si="245">RANDBETWEEN(60,200)</f>
        <v>157</v>
      </c>
      <c r="H7857" s="4">
        <f ca="1">+Data_TABLE[[#This Row],[Qty]]*Data_TABLE[[#This Row],[Unit Price]]</f>
        <v>157</v>
      </c>
      <c r="I7857" s="7">
        <v>42270</v>
      </c>
      <c r="J7857" s="10">
        <f>EOMONTH(Data_TABLE[[#This Row],[Date Sold]],0)</f>
        <v>42277</v>
      </c>
    </row>
    <row r="7858" spans="2:10" x14ac:dyDescent="0.25">
      <c r="B7858" s="1" t="s">
        <v>39</v>
      </c>
      <c r="C7858" s="3" t="s">
        <v>55</v>
      </c>
      <c r="D7858" s="2" t="s">
        <v>51</v>
      </c>
      <c r="E7858" s="3" t="s">
        <v>45</v>
      </c>
      <c r="F7858" s="3">
        <f t="shared" ca="1" si="244"/>
        <v>3</v>
      </c>
      <c r="G7858" s="4">
        <f t="shared" ca="1" si="245"/>
        <v>65</v>
      </c>
      <c r="H7858" s="4">
        <f ca="1">+Data_TABLE[[#This Row],[Qty]]*Data_TABLE[[#This Row],[Unit Price]]</f>
        <v>195</v>
      </c>
      <c r="I7858" s="7">
        <v>42270</v>
      </c>
      <c r="J7858" s="10">
        <f>EOMONTH(Data_TABLE[[#This Row],[Date Sold]],0)</f>
        <v>42277</v>
      </c>
    </row>
    <row r="7859" spans="2:10" x14ac:dyDescent="0.25">
      <c r="B7859" s="1" t="s">
        <v>39</v>
      </c>
      <c r="C7859" s="3" t="s">
        <v>56</v>
      </c>
      <c r="D7859" s="2" t="s">
        <v>52</v>
      </c>
      <c r="E7859" s="3" t="s">
        <v>46</v>
      </c>
      <c r="F7859" s="3">
        <f t="shared" ca="1" si="244"/>
        <v>5</v>
      </c>
      <c r="G7859" s="4">
        <f t="shared" ca="1" si="245"/>
        <v>184</v>
      </c>
      <c r="H7859" s="4">
        <f ca="1">+Data_TABLE[[#This Row],[Qty]]*Data_TABLE[[#This Row],[Unit Price]]</f>
        <v>920</v>
      </c>
      <c r="I7859" s="7">
        <v>42270</v>
      </c>
      <c r="J7859" s="10">
        <f>EOMONTH(Data_TABLE[[#This Row],[Date Sold]],0)</f>
        <v>42277</v>
      </c>
    </row>
    <row r="7860" spans="2:10" x14ac:dyDescent="0.25">
      <c r="B7860" s="1" t="s">
        <v>39</v>
      </c>
      <c r="C7860" s="3" t="s">
        <v>56</v>
      </c>
      <c r="D7860" s="2" t="s">
        <v>50</v>
      </c>
      <c r="E7860" s="3" t="s">
        <v>44</v>
      </c>
      <c r="F7860" s="3">
        <f t="shared" ca="1" si="244"/>
        <v>5</v>
      </c>
      <c r="G7860" s="4">
        <f t="shared" ca="1" si="245"/>
        <v>172</v>
      </c>
      <c r="H7860" s="4">
        <f ca="1">+Data_TABLE[[#This Row],[Qty]]*Data_TABLE[[#This Row],[Unit Price]]</f>
        <v>860</v>
      </c>
      <c r="I7860" s="7">
        <v>42270</v>
      </c>
      <c r="J7860" s="10">
        <f>EOMONTH(Data_TABLE[[#This Row],[Date Sold]],0)</f>
        <v>42277</v>
      </c>
    </row>
    <row r="7861" spans="2:10" x14ac:dyDescent="0.25">
      <c r="B7861" s="1" t="s">
        <v>39</v>
      </c>
      <c r="C7861" s="3" t="s">
        <v>55</v>
      </c>
      <c r="D7861" s="2" t="s">
        <v>51</v>
      </c>
      <c r="E7861" s="3" t="s">
        <v>45</v>
      </c>
      <c r="F7861" s="3">
        <f t="shared" ca="1" si="244"/>
        <v>4</v>
      </c>
      <c r="G7861" s="4">
        <f t="shared" ca="1" si="245"/>
        <v>200</v>
      </c>
      <c r="H7861" s="4">
        <f ca="1">+Data_TABLE[[#This Row],[Qty]]*Data_TABLE[[#This Row],[Unit Price]]</f>
        <v>800</v>
      </c>
      <c r="I7861" s="7">
        <v>42270</v>
      </c>
      <c r="J7861" s="10">
        <f>EOMONTH(Data_TABLE[[#This Row],[Date Sold]],0)</f>
        <v>42277</v>
      </c>
    </row>
    <row r="7862" spans="2:10" x14ac:dyDescent="0.25">
      <c r="B7862" s="1" t="s">
        <v>39</v>
      </c>
      <c r="C7862" s="3" t="s">
        <v>55</v>
      </c>
      <c r="D7862" s="2" t="s">
        <v>49</v>
      </c>
      <c r="E7862" s="3" t="s">
        <v>43</v>
      </c>
      <c r="F7862" s="3">
        <f t="shared" ca="1" si="244"/>
        <v>4</v>
      </c>
      <c r="G7862" s="4">
        <f t="shared" ca="1" si="245"/>
        <v>63</v>
      </c>
      <c r="H7862" s="4">
        <f ca="1">+Data_TABLE[[#This Row],[Qty]]*Data_TABLE[[#This Row],[Unit Price]]</f>
        <v>252</v>
      </c>
      <c r="I7862" s="7">
        <v>42270</v>
      </c>
      <c r="J7862" s="10">
        <f>EOMONTH(Data_TABLE[[#This Row],[Date Sold]],0)</f>
        <v>42277</v>
      </c>
    </row>
    <row r="7863" spans="2:10" x14ac:dyDescent="0.25">
      <c r="B7863" s="1" t="s">
        <v>39</v>
      </c>
      <c r="C7863" s="3" t="s">
        <v>54</v>
      </c>
      <c r="D7863" s="2" t="s">
        <v>48</v>
      </c>
      <c r="E7863" s="3" t="s">
        <v>42</v>
      </c>
      <c r="F7863" s="3">
        <f t="shared" ca="1" si="244"/>
        <v>1</v>
      </c>
      <c r="G7863" s="4">
        <f t="shared" ca="1" si="245"/>
        <v>86</v>
      </c>
      <c r="H7863" s="4">
        <f ca="1">+Data_TABLE[[#This Row],[Qty]]*Data_TABLE[[#This Row],[Unit Price]]</f>
        <v>86</v>
      </c>
      <c r="I7863" s="7">
        <v>42270</v>
      </c>
      <c r="J7863" s="10">
        <f>EOMONTH(Data_TABLE[[#This Row],[Date Sold]],0)</f>
        <v>42277</v>
      </c>
    </row>
    <row r="7864" spans="2:10" x14ac:dyDescent="0.25">
      <c r="B7864" s="1" t="s">
        <v>39</v>
      </c>
      <c r="C7864" s="3" t="s">
        <v>56</v>
      </c>
      <c r="D7864" s="2" t="s">
        <v>50</v>
      </c>
      <c r="E7864" s="3" t="s">
        <v>44</v>
      </c>
      <c r="F7864" s="3">
        <f t="shared" ca="1" si="244"/>
        <v>2</v>
      </c>
      <c r="G7864" s="4">
        <f t="shared" ca="1" si="245"/>
        <v>79</v>
      </c>
      <c r="H7864" s="4">
        <f ca="1">+Data_TABLE[[#This Row],[Qty]]*Data_TABLE[[#This Row],[Unit Price]]</f>
        <v>158</v>
      </c>
      <c r="I7864" s="7">
        <v>42270</v>
      </c>
      <c r="J7864" s="10">
        <f>EOMONTH(Data_TABLE[[#This Row],[Date Sold]],0)</f>
        <v>42277</v>
      </c>
    </row>
    <row r="7865" spans="2:10" x14ac:dyDescent="0.25">
      <c r="B7865" s="1" t="s">
        <v>39</v>
      </c>
      <c r="C7865" s="3" t="s">
        <v>55</v>
      </c>
      <c r="D7865" s="2" t="s">
        <v>49</v>
      </c>
      <c r="E7865" s="3" t="s">
        <v>43</v>
      </c>
      <c r="F7865" s="3">
        <f t="shared" ca="1" si="244"/>
        <v>2</v>
      </c>
      <c r="G7865" s="4">
        <f t="shared" ca="1" si="245"/>
        <v>63</v>
      </c>
      <c r="H7865" s="4">
        <f ca="1">+Data_TABLE[[#This Row],[Qty]]*Data_TABLE[[#This Row],[Unit Price]]</f>
        <v>126</v>
      </c>
      <c r="I7865" s="7">
        <v>42270</v>
      </c>
      <c r="J7865" s="10">
        <f>EOMONTH(Data_TABLE[[#This Row],[Date Sold]],0)</f>
        <v>42277</v>
      </c>
    </row>
    <row r="7866" spans="2:10" x14ac:dyDescent="0.25">
      <c r="B7866" s="1" t="s">
        <v>39</v>
      </c>
      <c r="C7866" s="3" t="s">
        <v>55</v>
      </c>
      <c r="D7866" s="2" t="s">
        <v>51</v>
      </c>
      <c r="E7866" s="3" t="s">
        <v>45</v>
      </c>
      <c r="F7866" s="3">
        <f t="shared" ca="1" si="244"/>
        <v>2</v>
      </c>
      <c r="G7866" s="4">
        <f t="shared" ca="1" si="245"/>
        <v>120</v>
      </c>
      <c r="H7866" s="4">
        <f ca="1">+Data_TABLE[[#This Row],[Qty]]*Data_TABLE[[#This Row],[Unit Price]]</f>
        <v>240</v>
      </c>
      <c r="I7866" s="7">
        <v>42270</v>
      </c>
      <c r="J7866" s="10">
        <f>EOMONTH(Data_TABLE[[#This Row],[Date Sold]],0)</f>
        <v>42277</v>
      </c>
    </row>
    <row r="7867" spans="2:10" x14ac:dyDescent="0.25">
      <c r="B7867" s="1" t="s">
        <v>39</v>
      </c>
      <c r="C7867" s="3" t="s">
        <v>55</v>
      </c>
      <c r="D7867" s="2" t="s">
        <v>49</v>
      </c>
      <c r="E7867" s="3" t="s">
        <v>43</v>
      </c>
      <c r="F7867" s="3">
        <f t="shared" ca="1" si="244"/>
        <v>4</v>
      </c>
      <c r="G7867" s="4">
        <f t="shared" ca="1" si="245"/>
        <v>175</v>
      </c>
      <c r="H7867" s="4">
        <f ca="1">+Data_TABLE[[#This Row],[Qty]]*Data_TABLE[[#This Row],[Unit Price]]</f>
        <v>700</v>
      </c>
      <c r="I7867" s="7">
        <v>42270</v>
      </c>
      <c r="J7867" s="10">
        <f>EOMONTH(Data_TABLE[[#This Row],[Date Sold]],0)</f>
        <v>42277</v>
      </c>
    </row>
    <row r="7868" spans="2:10" x14ac:dyDescent="0.25">
      <c r="B7868" s="1" t="s">
        <v>39</v>
      </c>
      <c r="C7868" s="3" t="s">
        <v>54</v>
      </c>
      <c r="D7868" s="2" t="s">
        <v>48</v>
      </c>
      <c r="E7868" s="3" t="s">
        <v>42</v>
      </c>
      <c r="F7868" s="3">
        <f t="shared" ca="1" si="244"/>
        <v>4</v>
      </c>
      <c r="G7868" s="4">
        <f t="shared" ca="1" si="245"/>
        <v>95</v>
      </c>
      <c r="H7868" s="4">
        <f ca="1">+Data_TABLE[[#This Row],[Qty]]*Data_TABLE[[#This Row],[Unit Price]]</f>
        <v>380</v>
      </c>
      <c r="I7868" s="7">
        <v>42270</v>
      </c>
      <c r="J7868" s="10">
        <f>EOMONTH(Data_TABLE[[#This Row],[Date Sold]],0)</f>
        <v>42277</v>
      </c>
    </row>
    <row r="7869" spans="2:10" x14ac:dyDescent="0.25">
      <c r="B7869" s="1" t="s">
        <v>39</v>
      </c>
      <c r="C7869" s="3" t="s">
        <v>56</v>
      </c>
      <c r="D7869" s="2" t="s">
        <v>50</v>
      </c>
      <c r="E7869" s="3" t="s">
        <v>44</v>
      </c>
      <c r="F7869" s="3">
        <f t="shared" ca="1" si="244"/>
        <v>4</v>
      </c>
      <c r="G7869" s="4">
        <f t="shared" ca="1" si="245"/>
        <v>191</v>
      </c>
      <c r="H7869" s="4">
        <f ca="1">+Data_TABLE[[#This Row],[Qty]]*Data_TABLE[[#This Row],[Unit Price]]</f>
        <v>764</v>
      </c>
      <c r="I7869" s="7">
        <v>42270</v>
      </c>
      <c r="J7869" s="10">
        <f>EOMONTH(Data_TABLE[[#This Row],[Date Sold]],0)</f>
        <v>42277</v>
      </c>
    </row>
    <row r="7870" spans="2:10" x14ac:dyDescent="0.25">
      <c r="B7870" s="1" t="s">
        <v>39</v>
      </c>
      <c r="C7870" s="3" t="s">
        <v>55</v>
      </c>
      <c r="D7870" s="2" t="s">
        <v>51</v>
      </c>
      <c r="E7870" s="3" t="s">
        <v>45</v>
      </c>
      <c r="F7870" s="3">
        <f t="shared" ca="1" si="244"/>
        <v>3</v>
      </c>
      <c r="G7870" s="4">
        <f t="shared" ca="1" si="245"/>
        <v>125</v>
      </c>
      <c r="H7870" s="4">
        <f ca="1">+Data_TABLE[[#This Row],[Qty]]*Data_TABLE[[#This Row],[Unit Price]]</f>
        <v>375</v>
      </c>
      <c r="I7870" s="7">
        <v>42270</v>
      </c>
      <c r="J7870" s="10">
        <f>EOMONTH(Data_TABLE[[#This Row],[Date Sold]],0)</f>
        <v>42277</v>
      </c>
    </row>
    <row r="7871" spans="2:10" x14ac:dyDescent="0.25">
      <c r="B7871" s="1" t="s">
        <v>39</v>
      </c>
      <c r="C7871" s="3" t="s">
        <v>56</v>
      </c>
      <c r="D7871" s="2" t="s">
        <v>50</v>
      </c>
      <c r="E7871" s="3" t="s">
        <v>44</v>
      </c>
      <c r="F7871" s="3">
        <f t="shared" ca="1" si="244"/>
        <v>4</v>
      </c>
      <c r="G7871" s="4">
        <f t="shared" ca="1" si="245"/>
        <v>165</v>
      </c>
      <c r="H7871" s="4">
        <f ca="1">+Data_TABLE[[#This Row],[Qty]]*Data_TABLE[[#This Row],[Unit Price]]</f>
        <v>660</v>
      </c>
      <c r="I7871" s="7">
        <v>42270</v>
      </c>
      <c r="J7871" s="10">
        <f>EOMONTH(Data_TABLE[[#This Row],[Date Sold]],0)</f>
        <v>42277</v>
      </c>
    </row>
    <row r="7872" spans="2:10" x14ac:dyDescent="0.25">
      <c r="B7872" s="1" t="s">
        <v>39</v>
      </c>
      <c r="C7872" s="3" t="s">
        <v>56</v>
      </c>
      <c r="D7872" s="2" t="s">
        <v>50</v>
      </c>
      <c r="E7872" s="3" t="s">
        <v>44</v>
      </c>
      <c r="F7872" s="3">
        <f t="shared" ca="1" si="244"/>
        <v>5</v>
      </c>
      <c r="G7872" s="4">
        <f t="shared" ca="1" si="245"/>
        <v>88</v>
      </c>
      <c r="H7872" s="4">
        <f ca="1">+Data_TABLE[[#This Row],[Qty]]*Data_TABLE[[#This Row],[Unit Price]]</f>
        <v>440</v>
      </c>
      <c r="I7872" s="7">
        <v>42270</v>
      </c>
      <c r="J7872" s="10">
        <f>EOMONTH(Data_TABLE[[#This Row],[Date Sold]],0)</f>
        <v>42277</v>
      </c>
    </row>
    <row r="7873" spans="2:10" x14ac:dyDescent="0.25">
      <c r="B7873" s="1" t="s">
        <v>39</v>
      </c>
      <c r="C7873" s="3" t="s">
        <v>55</v>
      </c>
      <c r="D7873" s="2" t="s">
        <v>51</v>
      </c>
      <c r="E7873" s="3" t="s">
        <v>45</v>
      </c>
      <c r="F7873" s="3">
        <f t="shared" ca="1" si="244"/>
        <v>1</v>
      </c>
      <c r="G7873" s="4">
        <f t="shared" ca="1" si="245"/>
        <v>188</v>
      </c>
      <c r="H7873" s="4">
        <f ca="1">+Data_TABLE[[#This Row],[Qty]]*Data_TABLE[[#This Row],[Unit Price]]</f>
        <v>188</v>
      </c>
      <c r="I7873" s="7">
        <v>42270</v>
      </c>
      <c r="J7873" s="10">
        <f>EOMONTH(Data_TABLE[[#This Row],[Date Sold]],0)</f>
        <v>42277</v>
      </c>
    </row>
    <row r="7874" spans="2:10" x14ac:dyDescent="0.25">
      <c r="B7874" s="1" t="s">
        <v>39</v>
      </c>
      <c r="C7874" s="3" t="s">
        <v>55</v>
      </c>
      <c r="D7874" s="2" t="s">
        <v>49</v>
      </c>
      <c r="E7874" s="3" t="s">
        <v>43</v>
      </c>
      <c r="F7874" s="3">
        <f t="shared" ca="1" si="244"/>
        <v>2</v>
      </c>
      <c r="G7874" s="4">
        <f t="shared" ca="1" si="245"/>
        <v>154</v>
      </c>
      <c r="H7874" s="4">
        <f ca="1">+Data_TABLE[[#This Row],[Qty]]*Data_TABLE[[#This Row],[Unit Price]]</f>
        <v>308</v>
      </c>
      <c r="I7874" s="7">
        <v>42270</v>
      </c>
      <c r="J7874" s="10">
        <f>EOMONTH(Data_TABLE[[#This Row],[Date Sold]],0)</f>
        <v>42277</v>
      </c>
    </row>
    <row r="7875" spans="2:10" x14ac:dyDescent="0.25">
      <c r="B7875" s="1" t="s">
        <v>39</v>
      </c>
      <c r="C7875" s="3" t="s">
        <v>54</v>
      </c>
      <c r="D7875" s="2" t="s">
        <v>48</v>
      </c>
      <c r="E7875" s="3" t="s">
        <v>42</v>
      </c>
      <c r="F7875" s="3">
        <f t="shared" ca="1" si="244"/>
        <v>2</v>
      </c>
      <c r="G7875" s="4">
        <f t="shared" ca="1" si="245"/>
        <v>130</v>
      </c>
      <c r="H7875" s="4">
        <f ca="1">+Data_TABLE[[#This Row],[Qty]]*Data_TABLE[[#This Row],[Unit Price]]</f>
        <v>260</v>
      </c>
      <c r="I7875" s="7">
        <v>42270</v>
      </c>
      <c r="J7875" s="10">
        <f>EOMONTH(Data_TABLE[[#This Row],[Date Sold]],0)</f>
        <v>42277</v>
      </c>
    </row>
    <row r="7876" spans="2:10" x14ac:dyDescent="0.25">
      <c r="B7876" s="1" t="s">
        <v>39</v>
      </c>
      <c r="C7876" s="3" t="s">
        <v>54</v>
      </c>
      <c r="D7876" s="2" t="s">
        <v>48</v>
      </c>
      <c r="E7876" s="3" t="s">
        <v>42</v>
      </c>
      <c r="F7876" s="3">
        <f t="shared" ca="1" si="244"/>
        <v>3</v>
      </c>
      <c r="G7876" s="4">
        <f t="shared" ca="1" si="245"/>
        <v>186</v>
      </c>
      <c r="H7876" s="4">
        <f ca="1">+Data_TABLE[[#This Row],[Qty]]*Data_TABLE[[#This Row],[Unit Price]]</f>
        <v>558</v>
      </c>
      <c r="I7876" s="7">
        <v>42270</v>
      </c>
      <c r="J7876" s="10">
        <f>EOMONTH(Data_TABLE[[#This Row],[Date Sold]],0)</f>
        <v>42277</v>
      </c>
    </row>
    <row r="7877" spans="2:10" x14ac:dyDescent="0.25">
      <c r="B7877" s="1" t="s">
        <v>39</v>
      </c>
      <c r="C7877" s="3" t="s">
        <v>56</v>
      </c>
      <c r="D7877" s="2" t="s">
        <v>52</v>
      </c>
      <c r="E7877" s="3" t="s">
        <v>46</v>
      </c>
      <c r="F7877" s="3">
        <f t="shared" ca="1" si="244"/>
        <v>2</v>
      </c>
      <c r="G7877" s="4">
        <f t="shared" ca="1" si="245"/>
        <v>133</v>
      </c>
      <c r="H7877" s="4">
        <f ca="1">+Data_TABLE[[#This Row],[Qty]]*Data_TABLE[[#This Row],[Unit Price]]</f>
        <v>266</v>
      </c>
      <c r="I7877" s="7">
        <v>42270</v>
      </c>
      <c r="J7877" s="10">
        <f>EOMONTH(Data_TABLE[[#This Row],[Date Sold]],0)</f>
        <v>42277</v>
      </c>
    </row>
    <row r="7878" spans="2:10" x14ac:dyDescent="0.25">
      <c r="B7878" s="1" t="s">
        <v>39</v>
      </c>
      <c r="C7878" s="3" t="s">
        <v>56</v>
      </c>
      <c r="D7878" s="2" t="s">
        <v>50</v>
      </c>
      <c r="E7878" s="3" t="s">
        <v>44</v>
      </c>
      <c r="F7878" s="3">
        <f t="shared" ca="1" si="244"/>
        <v>3</v>
      </c>
      <c r="G7878" s="4">
        <f t="shared" ca="1" si="245"/>
        <v>140</v>
      </c>
      <c r="H7878" s="4">
        <f ca="1">+Data_TABLE[[#This Row],[Qty]]*Data_TABLE[[#This Row],[Unit Price]]</f>
        <v>420</v>
      </c>
      <c r="I7878" s="7">
        <v>42270</v>
      </c>
      <c r="J7878" s="10">
        <f>EOMONTH(Data_TABLE[[#This Row],[Date Sold]],0)</f>
        <v>42277</v>
      </c>
    </row>
    <row r="7879" spans="2:10" x14ac:dyDescent="0.25">
      <c r="B7879" s="1" t="s">
        <v>39</v>
      </c>
      <c r="C7879" s="3" t="s">
        <v>56</v>
      </c>
      <c r="D7879" s="2" t="s">
        <v>50</v>
      </c>
      <c r="E7879" s="3" t="s">
        <v>44</v>
      </c>
      <c r="F7879" s="3">
        <f t="shared" ca="1" si="244"/>
        <v>3</v>
      </c>
      <c r="G7879" s="4">
        <f t="shared" ca="1" si="245"/>
        <v>128</v>
      </c>
      <c r="H7879" s="4">
        <f ca="1">+Data_TABLE[[#This Row],[Qty]]*Data_TABLE[[#This Row],[Unit Price]]</f>
        <v>384</v>
      </c>
      <c r="I7879" s="7">
        <v>42270</v>
      </c>
      <c r="J7879" s="10">
        <f>EOMONTH(Data_TABLE[[#This Row],[Date Sold]],0)</f>
        <v>42277</v>
      </c>
    </row>
    <row r="7880" spans="2:10" x14ac:dyDescent="0.25">
      <c r="B7880" s="1" t="s">
        <v>39</v>
      </c>
      <c r="C7880" s="3" t="s">
        <v>55</v>
      </c>
      <c r="D7880" s="2" t="s">
        <v>51</v>
      </c>
      <c r="E7880" s="3" t="s">
        <v>45</v>
      </c>
      <c r="F7880" s="3">
        <f t="shared" ca="1" si="244"/>
        <v>1</v>
      </c>
      <c r="G7880" s="4">
        <f t="shared" ca="1" si="245"/>
        <v>169</v>
      </c>
      <c r="H7880" s="4">
        <f ca="1">+Data_TABLE[[#This Row],[Qty]]*Data_TABLE[[#This Row],[Unit Price]]</f>
        <v>169</v>
      </c>
      <c r="I7880" s="7">
        <v>42270</v>
      </c>
      <c r="J7880" s="10">
        <f>EOMONTH(Data_TABLE[[#This Row],[Date Sold]],0)</f>
        <v>42277</v>
      </c>
    </row>
    <row r="7881" spans="2:10" x14ac:dyDescent="0.25">
      <c r="B7881" s="1" t="s">
        <v>39</v>
      </c>
      <c r="C7881" s="3" t="s">
        <v>56</v>
      </c>
      <c r="D7881" s="2" t="s">
        <v>50</v>
      </c>
      <c r="E7881" s="3" t="s">
        <v>44</v>
      </c>
      <c r="F7881" s="3">
        <f t="shared" ca="1" si="244"/>
        <v>3</v>
      </c>
      <c r="G7881" s="4">
        <f t="shared" ca="1" si="245"/>
        <v>158</v>
      </c>
      <c r="H7881" s="4">
        <f ca="1">+Data_TABLE[[#This Row],[Qty]]*Data_TABLE[[#This Row],[Unit Price]]</f>
        <v>474</v>
      </c>
      <c r="I7881" s="7">
        <v>42270</v>
      </c>
      <c r="J7881" s="10">
        <f>EOMONTH(Data_TABLE[[#This Row],[Date Sold]],0)</f>
        <v>42277</v>
      </c>
    </row>
    <row r="7882" spans="2:10" x14ac:dyDescent="0.25">
      <c r="B7882" s="1" t="s">
        <v>39</v>
      </c>
      <c r="C7882" s="3" t="s">
        <v>54</v>
      </c>
      <c r="D7882" s="2" t="s">
        <v>48</v>
      </c>
      <c r="E7882" s="3" t="s">
        <v>42</v>
      </c>
      <c r="F7882" s="3">
        <f t="shared" ca="1" si="244"/>
        <v>4</v>
      </c>
      <c r="G7882" s="4">
        <f t="shared" ca="1" si="245"/>
        <v>66</v>
      </c>
      <c r="H7882" s="4">
        <f ca="1">+Data_TABLE[[#This Row],[Qty]]*Data_TABLE[[#This Row],[Unit Price]]</f>
        <v>264</v>
      </c>
      <c r="I7882" s="7">
        <v>42270</v>
      </c>
      <c r="J7882" s="10">
        <f>EOMONTH(Data_TABLE[[#This Row],[Date Sold]],0)</f>
        <v>42277</v>
      </c>
    </row>
    <row r="7883" spans="2:10" x14ac:dyDescent="0.25">
      <c r="B7883" s="1" t="s">
        <v>39</v>
      </c>
      <c r="C7883" s="3" t="s">
        <v>56</v>
      </c>
      <c r="D7883" s="2" t="s">
        <v>50</v>
      </c>
      <c r="E7883" s="3" t="s">
        <v>44</v>
      </c>
      <c r="F7883" s="3">
        <f t="shared" ca="1" si="244"/>
        <v>1</v>
      </c>
      <c r="G7883" s="4">
        <f t="shared" ca="1" si="245"/>
        <v>69</v>
      </c>
      <c r="H7883" s="4">
        <f ca="1">+Data_TABLE[[#This Row],[Qty]]*Data_TABLE[[#This Row],[Unit Price]]</f>
        <v>69</v>
      </c>
      <c r="I7883" s="7">
        <v>42270</v>
      </c>
      <c r="J7883" s="10">
        <f>EOMONTH(Data_TABLE[[#This Row],[Date Sold]],0)</f>
        <v>42277</v>
      </c>
    </row>
    <row r="7884" spans="2:10" x14ac:dyDescent="0.25">
      <c r="B7884" s="1" t="s">
        <v>39</v>
      </c>
      <c r="C7884" s="3" t="s">
        <v>54</v>
      </c>
      <c r="D7884" s="2" t="s">
        <v>48</v>
      </c>
      <c r="E7884" s="3" t="s">
        <v>42</v>
      </c>
      <c r="F7884" s="3">
        <f t="shared" ca="1" si="244"/>
        <v>2</v>
      </c>
      <c r="G7884" s="4">
        <f t="shared" ca="1" si="245"/>
        <v>153</v>
      </c>
      <c r="H7884" s="4">
        <f ca="1">+Data_TABLE[[#This Row],[Qty]]*Data_TABLE[[#This Row],[Unit Price]]</f>
        <v>306</v>
      </c>
      <c r="I7884" s="7">
        <v>42270</v>
      </c>
      <c r="J7884" s="10">
        <f>EOMONTH(Data_TABLE[[#This Row],[Date Sold]],0)</f>
        <v>42277</v>
      </c>
    </row>
    <row r="7885" spans="2:10" x14ac:dyDescent="0.25">
      <c r="B7885" s="1" t="s">
        <v>39</v>
      </c>
      <c r="C7885" s="3" t="s">
        <v>56</v>
      </c>
      <c r="D7885" s="2" t="s">
        <v>52</v>
      </c>
      <c r="E7885" s="3" t="s">
        <v>46</v>
      </c>
      <c r="F7885" s="3">
        <f t="shared" ca="1" si="244"/>
        <v>1</v>
      </c>
      <c r="G7885" s="4">
        <f t="shared" ca="1" si="245"/>
        <v>80</v>
      </c>
      <c r="H7885" s="4">
        <f ca="1">+Data_TABLE[[#This Row],[Qty]]*Data_TABLE[[#This Row],[Unit Price]]</f>
        <v>80</v>
      </c>
      <c r="I7885" s="7">
        <v>42270</v>
      </c>
      <c r="J7885" s="10">
        <f>EOMONTH(Data_TABLE[[#This Row],[Date Sold]],0)</f>
        <v>42277</v>
      </c>
    </row>
    <row r="7886" spans="2:10" x14ac:dyDescent="0.25">
      <c r="B7886" s="1" t="s">
        <v>39</v>
      </c>
      <c r="C7886" s="3" t="s">
        <v>54</v>
      </c>
      <c r="D7886" s="2" t="s">
        <v>48</v>
      </c>
      <c r="E7886" s="3" t="s">
        <v>42</v>
      </c>
      <c r="F7886" s="3">
        <f t="shared" ca="1" si="244"/>
        <v>4</v>
      </c>
      <c r="G7886" s="4">
        <f t="shared" ca="1" si="245"/>
        <v>84</v>
      </c>
      <c r="H7886" s="4">
        <f ca="1">+Data_TABLE[[#This Row],[Qty]]*Data_TABLE[[#This Row],[Unit Price]]</f>
        <v>336</v>
      </c>
      <c r="I7886" s="7">
        <v>42270</v>
      </c>
      <c r="J7886" s="10">
        <f>EOMONTH(Data_TABLE[[#This Row],[Date Sold]],0)</f>
        <v>42277</v>
      </c>
    </row>
    <row r="7887" spans="2:10" x14ac:dyDescent="0.25">
      <c r="B7887" s="1" t="s">
        <v>39</v>
      </c>
      <c r="C7887" s="3" t="s">
        <v>55</v>
      </c>
      <c r="D7887" s="2" t="s">
        <v>49</v>
      </c>
      <c r="E7887" s="3" t="s">
        <v>43</v>
      </c>
      <c r="F7887" s="3">
        <f t="shared" ca="1" si="244"/>
        <v>2</v>
      </c>
      <c r="G7887" s="4">
        <f t="shared" ca="1" si="245"/>
        <v>122</v>
      </c>
      <c r="H7887" s="4">
        <f ca="1">+Data_TABLE[[#This Row],[Qty]]*Data_TABLE[[#This Row],[Unit Price]]</f>
        <v>244</v>
      </c>
      <c r="I7887" s="7">
        <v>42270</v>
      </c>
      <c r="J7887" s="10">
        <f>EOMONTH(Data_TABLE[[#This Row],[Date Sold]],0)</f>
        <v>42277</v>
      </c>
    </row>
    <row r="7888" spans="2:10" x14ac:dyDescent="0.25">
      <c r="B7888" s="1" t="s">
        <v>39</v>
      </c>
      <c r="C7888" s="3" t="s">
        <v>55</v>
      </c>
      <c r="D7888" s="2" t="s">
        <v>51</v>
      </c>
      <c r="E7888" s="3" t="s">
        <v>45</v>
      </c>
      <c r="F7888" s="3">
        <f t="shared" ca="1" si="244"/>
        <v>5</v>
      </c>
      <c r="G7888" s="4">
        <f t="shared" ca="1" si="245"/>
        <v>66</v>
      </c>
      <c r="H7888" s="4">
        <f ca="1">+Data_TABLE[[#This Row],[Qty]]*Data_TABLE[[#This Row],[Unit Price]]</f>
        <v>330</v>
      </c>
      <c r="I7888" s="7">
        <v>42270</v>
      </c>
      <c r="J7888" s="10">
        <f>EOMONTH(Data_TABLE[[#This Row],[Date Sold]],0)</f>
        <v>42277</v>
      </c>
    </row>
    <row r="7889" spans="2:10" x14ac:dyDescent="0.25">
      <c r="B7889" s="1" t="s">
        <v>39</v>
      </c>
      <c r="C7889" s="3" t="s">
        <v>55</v>
      </c>
      <c r="D7889" s="2" t="s">
        <v>49</v>
      </c>
      <c r="E7889" s="3" t="s">
        <v>43</v>
      </c>
      <c r="F7889" s="3">
        <f t="shared" ca="1" si="244"/>
        <v>5</v>
      </c>
      <c r="G7889" s="4">
        <f t="shared" ca="1" si="245"/>
        <v>184</v>
      </c>
      <c r="H7889" s="4">
        <f ca="1">+Data_TABLE[[#This Row],[Qty]]*Data_TABLE[[#This Row],[Unit Price]]</f>
        <v>920</v>
      </c>
      <c r="I7889" s="7">
        <v>42270</v>
      </c>
      <c r="J7889" s="10">
        <f>EOMONTH(Data_TABLE[[#This Row],[Date Sold]],0)</f>
        <v>42277</v>
      </c>
    </row>
    <row r="7890" spans="2:10" x14ac:dyDescent="0.25">
      <c r="B7890" s="1" t="s">
        <v>39</v>
      </c>
      <c r="C7890" s="3" t="s">
        <v>55</v>
      </c>
      <c r="D7890" s="2" t="s">
        <v>51</v>
      </c>
      <c r="E7890" s="3" t="s">
        <v>45</v>
      </c>
      <c r="F7890" s="3">
        <f t="shared" ca="1" si="244"/>
        <v>2</v>
      </c>
      <c r="G7890" s="4">
        <f t="shared" ca="1" si="245"/>
        <v>97</v>
      </c>
      <c r="H7890" s="4">
        <f ca="1">+Data_TABLE[[#This Row],[Qty]]*Data_TABLE[[#This Row],[Unit Price]]</f>
        <v>194</v>
      </c>
      <c r="I7890" s="7">
        <v>42270</v>
      </c>
      <c r="J7890" s="10">
        <f>EOMONTH(Data_TABLE[[#This Row],[Date Sold]],0)</f>
        <v>42277</v>
      </c>
    </row>
    <row r="7891" spans="2:10" x14ac:dyDescent="0.25">
      <c r="B7891" s="1" t="s">
        <v>39</v>
      </c>
      <c r="C7891" s="3" t="s">
        <v>56</v>
      </c>
      <c r="D7891" s="2" t="s">
        <v>52</v>
      </c>
      <c r="E7891" s="3" t="s">
        <v>46</v>
      </c>
      <c r="F7891" s="3">
        <f t="shared" ca="1" si="244"/>
        <v>1</v>
      </c>
      <c r="G7891" s="4">
        <f t="shared" ca="1" si="245"/>
        <v>103</v>
      </c>
      <c r="H7891" s="4">
        <f ca="1">+Data_TABLE[[#This Row],[Qty]]*Data_TABLE[[#This Row],[Unit Price]]</f>
        <v>103</v>
      </c>
      <c r="I7891" s="7">
        <v>42270</v>
      </c>
      <c r="J7891" s="10">
        <f>EOMONTH(Data_TABLE[[#This Row],[Date Sold]],0)</f>
        <v>42277</v>
      </c>
    </row>
    <row r="7892" spans="2:10" x14ac:dyDescent="0.25">
      <c r="B7892" s="1" t="s">
        <v>39</v>
      </c>
      <c r="C7892" s="3" t="s">
        <v>54</v>
      </c>
      <c r="D7892" s="2" t="s">
        <v>48</v>
      </c>
      <c r="E7892" s="3" t="s">
        <v>42</v>
      </c>
      <c r="F7892" s="3">
        <f t="shared" ca="1" si="244"/>
        <v>3</v>
      </c>
      <c r="G7892" s="4">
        <f t="shared" ca="1" si="245"/>
        <v>136</v>
      </c>
      <c r="H7892" s="4">
        <f ca="1">+Data_TABLE[[#This Row],[Qty]]*Data_TABLE[[#This Row],[Unit Price]]</f>
        <v>408</v>
      </c>
      <c r="I7892" s="7">
        <v>42270</v>
      </c>
      <c r="J7892" s="10">
        <f>EOMONTH(Data_TABLE[[#This Row],[Date Sold]],0)</f>
        <v>42277</v>
      </c>
    </row>
    <row r="7893" spans="2:10" x14ac:dyDescent="0.25">
      <c r="B7893" s="1" t="s">
        <v>39</v>
      </c>
      <c r="C7893" s="3" t="s">
        <v>54</v>
      </c>
      <c r="D7893" s="2" t="s">
        <v>48</v>
      </c>
      <c r="E7893" s="3" t="s">
        <v>42</v>
      </c>
      <c r="F7893" s="3">
        <f t="shared" ca="1" si="244"/>
        <v>3</v>
      </c>
      <c r="G7893" s="4">
        <f t="shared" ca="1" si="245"/>
        <v>126</v>
      </c>
      <c r="H7893" s="4">
        <f ca="1">+Data_TABLE[[#This Row],[Qty]]*Data_TABLE[[#This Row],[Unit Price]]</f>
        <v>378</v>
      </c>
      <c r="I7893" s="7">
        <v>42270</v>
      </c>
      <c r="J7893" s="10">
        <f>EOMONTH(Data_TABLE[[#This Row],[Date Sold]],0)</f>
        <v>42277</v>
      </c>
    </row>
    <row r="7894" spans="2:10" x14ac:dyDescent="0.25">
      <c r="B7894" s="1" t="s">
        <v>39</v>
      </c>
      <c r="C7894" s="3" t="s">
        <v>56</v>
      </c>
      <c r="D7894" s="2" t="s">
        <v>52</v>
      </c>
      <c r="E7894" s="3" t="s">
        <v>46</v>
      </c>
      <c r="F7894" s="3">
        <f t="shared" ca="1" si="244"/>
        <v>4</v>
      </c>
      <c r="G7894" s="4">
        <f t="shared" ca="1" si="245"/>
        <v>69</v>
      </c>
      <c r="H7894" s="4">
        <f ca="1">+Data_TABLE[[#This Row],[Qty]]*Data_TABLE[[#This Row],[Unit Price]]</f>
        <v>276</v>
      </c>
      <c r="I7894" s="7">
        <v>42270</v>
      </c>
      <c r="J7894" s="10">
        <f>EOMONTH(Data_TABLE[[#This Row],[Date Sold]],0)</f>
        <v>42277</v>
      </c>
    </row>
    <row r="7895" spans="2:10" x14ac:dyDescent="0.25">
      <c r="B7895" s="1" t="s">
        <v>39</v>
      </c>
      <c r="C7895" s="3" t="s">
        <v>56</v>
      </c>
      <c r="D7895" s="2" t="s">
        <v>52</v>
      </c>
      <c r="E7895" s="3" t="s">
        <v>46</v>
      </c>
      <c r="F7895" s="3">
        <f t="shared" ca="1" si="244"/>
        <v>5</v>
      </c>
      <c r="G7895" s="4">
        <f t="shared" ca="1" si="245"/>
        <v>83</v>
      </c>
      <c r="H7895" s="4">
        <f ca="1">+Data_TABLE[[#This Row],[Qty]]*Data_TABLE[[#This Row],[Unit Price]]</f>
        <v>415</v>
      </c>
      <c r="I7895" s="7">
        <v>42270</v>
      </c>
      <c r="J7895" s="10">
        <f>EOMONTH(Data_TABLE[[#This Row],[Date Sold]],0)</f>
        <v>42277</v>
      </c>
    </row>
    <row r="7896" spans="2:10" x14ac:dyDescent="0.25">
      <c r="B7896" s="1" t="s">
        <v>39</v>
      </c>
      <c r="C7896" s="3" t="s">
        <v>55</v>
      </c>
      <c r="D7896" s="2" t="s">
        <v>51</v>
      </c>
      <c r="E7896" s="3" t="s">
        <v>45</v>
      </c>
      <c r="F7896" s="3">
        <f t="shared" ca="1" si="244"/>
        <v>5</v>
      </c>
      <c r="G7896" s="4">
        <f t="shared" ca="1" si="245"/>
        <v>193</v>
      </c>
      <c r="H7896" s="4">
        <f ca="1">+Data_TABLE[[#This Row],[Qty]]*Data_TABLE[[#This Row],[Unit Price]]</f>
        <v>965</v>
      </c>
      <c r="I7896" s="7">
        <v>42270</v>
      </c>
      <c r="J7896" s="10">
        <f>EOMONTH(Data_TABLE[[#This Row],[Date Sold]],0)</f>
        <v>42277</v>
      </c>
    </row>
    <row r="7897" spans="2:10" x14ac:dyDescent="0.25">
      <c r="B7897" s="1" t="s">
        <v>39</v>
      </c>
      <c r="C7897" s="3" t="s">
        <v>56</v>
      </c>
      <c r="D7897" s="2" t="s">
        <v>50</v>
      </c>
      <c r="E7897" s="3" t="s">
        <v>44</v>
      </c>
      <c r="F7897" s="3">
        <f t="shared" ca="1" si="244"/>
        <v>4</v>
      </c>
      <c r="G7897" s="4">
        <f t="shared" ca="1" si="245"/>
        <v>198</v>
      </c>
      <c r="H7897" s="4">
        <f ca="1">+Data_TABLE[[#This Row],[Qty]]*Data_TABLE[[#This Row],[Unit Price]]</f>
        <v>792</v>
      </c>
      <c r="I7897" s="7">
        <v>42270</v>
      </c>
      <c r="J7897" s="10">
        <f>EOMONTH(Data_TABLE[[#This Row],[Date Sold]],0)</f>
        <v>42277</v>
      </c>
    </row>
    <row r="7898" spans="2:10" x14ac:dyDescent="0.25">
      <c r="B7898" s="1" t="s">
        <v>39</v>
      </c>
      <c r="C7898" s="3" t="s">
        <v>54</v>
      </c>
      <c r="D7898" s="2" t="s">
        <v>48</v>
      </c>
      <c r="E7898" s="3" t="s">
        <v>42</v>
      </c>
      <c r="F7898" s="3">
        <f t="shared" ca="1" si="244"/>
        <v>4</v>
      </c>
      <c r="G7898" s="4">
        <f t="shared" ca="1" si="245"/>
        <v>109</v>
      </c>
      <c r="H7898" s="4">
        <f ca="1">+Data_TABLE[[#This Row],[Qty]]*Data_TABLE[[#This Row],[Unit Price]]</f>
        <v>436</v>
      </c>
      <c r="I7898" s="7">
        <v>42270</v>
      </c>
      <c r="J7898" s="10">
        <f>EOMONTH(Data_TABLE[[#This Row],[Date Sold]],0)</f>
        <v>42277</v>
      </c>
    </row>
    <row r="7899" spans="2:10" x14ac:dyDescent="0.25">
      <c r="B7899" s="1" t="s">
        <v>39</v>
      </c>
      <c r="C7899" s="3" t="s">
        <v>55</v>
      </c>
      <c r="D7899" s="2" t="s">
        <v>49</v>
      </c>
      <c r="E7899" s="3" t="s">
        <v>43</v>
      </c>
      <c r="F7899" s="3">
        <f t="shared" ca="1" si="244"/>
        <v>4</v>
      </c>
      <c r="G7899" s="4">
        <f t="shared" ca="1" si="245"/>
        <v>121</v>
      </c>
      <c r="H7899" s="4">
        <f ca="1">+Data_TABLE[[#This Row],[Qty]]*Data_TABLE[[#This Row],[Unit Price]]</f>
        <v>484</v>
      </c>
      <c r="I7899" s="7">
        <v>42270</v>
      </c>
      <c r="J7899" s="10">
        <f>EOMONTH(Data_TABLE[[#This Row],[Date Sold]],0)</f>
        <v>42277</v>
      </c>
    </row>
    <row r="7900" spans="2:10" x14ac:dyDescent="0.25">
      <c r="B7900" s="1" t="s">
        <v>39</v>
      </c>
      <c r="C7900" s="3" t="s">
        <v>54</v>
      </c>
      <c r="D7900" s="2" t="s">
        <v>48</v>
      </c>
      <c r="E7900" s="3" t="s">
        <v>42</v>
      </c>
      <c r="F7900" s="3">
        <f t="shared" ca="1" si="244"/>
        <v>5</v>
      </c>
      <c r="G7900" s="4">
        <f t="shared" ca="1" si="245"/>
        <v>63</v>
      </c>
      <c r="H7900" s="4">
        <f ca="1">+Data_TABLE[[#This Row],[Qty]]*Data_TABLE[[#This Row],[Unit Price]]</f>
        <v>315</v>
      </c>
      <c r="I7900" s="7">
        <v>42270</v>
      </c>
      <c r="J7900" s="10">
        <f>EOMONTH(Data_TABLE[[#This Row],[Date Sold]],0)</f>
        <v>42277</v>
      </c>
    </row>
    <row r="7901" spans="2:10" x14ac:dyDescent="0.25">
      <c r="B7901" s="1" t="s">
        <v>39</v>
      </c>
      <c r="C7901" s="3" t="s">
        <v>54</v>
      </c>
      <c r="D7901" s="2" t="s">
        <v>48</v>
      </c>
      <c r="E7901" s="3" t="s">
        <v>42</v>
      </c>
      <c r="F7901" s="3">
        <f t="shared" ca="1" si="244"/>
        <v>1</v>
      </c>
      <c r="G7901" s="4">
        <f t="shared" ca="1" si="245"/>
        <v>123</v>
      </c>
      <c r="H7901" s="4">
        <f ca="1">+Data_TABLE[[#This Row],[Qty]]*Data_TABLE[[#This Row],[Unit Price]]</f>
        <v>123</v>
      </c>
      <c r="I7901" s="7">
        <v>42270</v>
      </c>
      <c r="J7901" s="10">
        <f>EOMONTH(Data_TABLE[[#This Row],[Date Sold]],0)</f>
        <v>42277</v>
      </c>
    </row>
    <row r="7902" spans="2:10" x14ac:dyDescent="0.25">
      <c r="B7902" s="1" t="s">
        <v>39</v>
      </c>
      <c r="C7902" s="3" t="s">
        <v>54</v>
      </c>
      <c r="D7902" s="2" t="s">
        <v>48</v>
      </c>
      <c r="E7902" s="3" t="s">
        <v>42</v>
      </c>
      <c r="F7902" s="3">
        <f t="shared" ca="1" si="244"/>
        <v>4</v>
      </c>
      <c r="G7902" s="4">
        <f t="shared" ca="1" si="245"/>
        <v>66</v>
      </c>
      <c r="H7902" s="4">
        <f ca="1">+Data_TABLE[[#This Row],[Qty]]*Data_TABLE[[#This Row],[Unit Price]]</f>
        <v>264</v>
      </c>
      <c r="I7902" s="7">
        <v>42270</v>
      </c>
      <c r="J7902" s="10">
        <f>EOMONTH(Data_TABLE[[#This Row],[Date Sold]],0)</f>
        <v>42277</v>
      </c>
    </row>
    <row r="7903" spans="2:10" x14ac:dyDescent="0.25">
      <c r="B7903" s="1" t="s">
        <v>39</v>
      </c>
      <c r="C7903" s="3" t="s">
        <v>55</v>
      </c>
      <c r="D7903" s="2" t="s">
        <v>49</v>
      </c>
      <c r="E7903" s="3" t="s">
        <v>43</v>
      </c>
      <c r="F7903" s="3">
        <f t="shared" ca="1" si="244"/>
        <v>5</v>
      </c>
      <c r="G7903" s="4">
        <f t="shared" ca="1" si="245"/>
        <v>165</v>
      </c>
      <c r="H7903" s="4">
        <f ca="1">+Data_TABLE[[#This Row],[Qty]]*Data_TABLE[[#This Row],[Unit Price]]</f>
        <v>825</v>
      </c>
      <c r="I7903" s="7">
        <v>42271</v>
      </c>
      <c r="J7903" s="10">
        <f>EOMONTH(Data_TABLE[[#This Row],[Date Sold]],0)</f>
        <v>42277</v>
      </c>
    </row>
    <row r="7904" spans="2:10" x14ac:dyDescent="0.25">
      <c r="B7904" s="1" t="s">
        <v>39</v>
      </c>
      <c r="C7904" s="3" t="s">
        <v>56</v>
      </c>
      <c r="D7904" s="2" t="s">
        <v>50</v>
      </c>
      <c r="E7904" s="3" t="s">
        <v>44</v>
      </c>
      <c r="F7904" s="3">
        <f t="shared" ca="1" si="244"/>
        <v>2</v>
      </c>
      <c r="G7904" s="4">
        <f t="shared" ca="1" si="245"/>
        <v>131</v>
      </c>
      <c r="H7904" s="4">
        <f ca="1">+Data_TABLE[[#This Row],[Qty]]*Data_TABLE[[#This Row],[Unit Price]]</f>
        <v>262</v>
      </c>
      <c r="I7904" s="7">
        <v>42271</v>
      </c>
      <c r="J7904" s="10">
        <f>EOMONTH(Data_TABLE[[#This Row],[Date Sold]],0)</f>
        <v>42277</v>
      </c>
    </row>
    <row r="7905" spans="2:10" x14ac:dyDescent="0.25">
      <c r="B7905" s="1" t="s">
        <v>39</v>
      </c>
      <c r="C7905" s="3" t="s">
        <v>55</v>
      </c>
      <c r="D7905" s="2" t="s">
        <v>51</v>
      </c>
      <c r="E7905" s="3" t="s">
        <v>45</v>
      </c>
      <c r="F7905" s="3">
        <f t="shared" ca="1" si="244"/>
        <v>2</v>
      </c>
      <c r="G7905" s="4">
        <f t="shared" ca="1" si="245"/>
        <v>177</v>
      </c>
      <c r="H7905" s="4">
        <f ca="1">+Data_TABLE[[#This Row],[Qty]]*Data_TABLE[[#This Row],[Unit Price]]</f>
        <v>354</v>
      </c>
      <c r="I7905" s="7">
        <v>42271</v>
      </c>
      <c r="J7905" s="10">
        <f>EOMONTH(Data_TABLE[[#This Row],[Date Sold]],0)</f>
        <v>42277</v>
      </c>
    </row>
    <row r="7906" spans="2:10" x14ac:dyDescent="0.25">
      <c r="B7906" s="1" t="s">
        <v>39</v>
      </c>
      <c r="C7906" s="3" t="s">
        <v>56</v>
      </c>
      <c r="D7906" s="2" t="s">
        <v>52</v>
      </c>
      <c r="E7906" s="3" t="s">
        <v>46</v>
      </c>
      <c r="F7906" s="3">
        <f t="shared" ca="1" si="244"/>
        <v>4</v>
      </c>
      <c r="G7906" s="4">
        <f t="shared" ca="1" si="245"/>
        <v>189</v>
      </c>
      <c r="H7906" s="4">
        <f ca="1">+Data_TABLE[[#This Row],[Qty]]*Data_TABLE[[#This Row],[Unit Price]]</f>
        <v>756</v>
      </c>
      <c r="I7906" s="7">
        <v>42271</v>
      </c>
      <c r="J7906" s="10">
        <f>EOMONTH(Data_TABLE[[#This Row],[Date Sold]],0)</f>
        <v>42277</v>
      </c>
    </row>
    <row r="7907" spans="2:10" x14ac:dyDescent="0.25">
      <c r="B7907" s="1" t="s">
        <v>39</v>
      </c>
      <c r="C7907" s="3" t="s">
        <v>55</v>
      </c>
      <c r="D7907" s="2" t="s">
        <v>49</v>
      </c>
      <c r="E7907" s="3" t="s">
        <v>43</v>
      </c>
      <c r="F7907" s="3">
        <f t="shared" ca="1" si="244"/>
        <v>4</v>
      </c>
      <c r="G7907" s="4">
        <f t="shared" ca="1" si="245"/>
        <v>64</v>
      </c>
      <c r="H7907" s="4">
        <f ca="1">+Data_TABLE[[#This Row],[Qty]]*Data_TABLE[[#This Row],[Unit Price]]</f>
        <v>256</v>
      </c>
      <c r="I7907" s="7">
        <v>42271</v>
      </c>
      <c r="J7907" s="10">
        <f>EOMONTH(Data_TABLE[[#This Row],[Date Sold]],0)</f>
        <v>42277</v>
      </c>
    </row>
    <row r="7908" spans="2:10" x14ac:dyDescent="0.25">
      <c r="B7908" s="1" t="s">
        <v>39</v>
      </c>
      <c r="C7908" s="3" t="s">
        <v>56</v>
      </c>
      <c r="D7908" s="2" t="s">
        <v>52</v>
      </c>
      <c r="E7908" s="3" t="s">
        <v>46</v>
      </c>
      <c r="F7908" s="3">
        <f t="shared" ca="1" si="244"/>
        <v>1</v>
      </c>
      <c r="G7908" s="4">
        <f t="shared" ca="1" si="245"/>
        <v>174</v>
      </c>
      <c r="H7908" s="4">
        <f ca="1">+Data_TABLE[[#This Row],[Qty]]*Data_TABLE[[#This Row],[Unit Price]]</f>
        <v>174</v>
      </c>
      <c r="I7908" s="7">
        <v>42271</v>
      </c>
      <c r="J7908" s="10">
        <f>EOMONTH(Data_TABLE[[#This Row],[Date Sold]],0)</f>
        <v>42277</v>
      </c>
    </row>
    <row r="7909" spans="2:10" x14ac:dyDescent="0.25">
      <c r="B7909" s="1" t="s">
        <v>39</v>
      </c>
      <c r="C7909" s="3" t="s">
        <v>55</v>
      </c>
      <c r="D7909" s="2" t="s">
        <v>51</v>
      </c>
      <c r="E7909" s="3" t="s">
        <v>45</v>
      </c>
      <c r="F7909" s="3">
        <f t="shared" ca="1" si="244"/>
        <v>2</v>
      </c>
      <c r="G7909" s="4">
        <f t="shared" ca="1" si="245"/>
        <v>62</v>
      </c>
      <c r="H7909" s="4">
        <f ca="1">+Data_TABLE[[#This Row],[Qty]]*Data_TABLE[[#This Row],[Unit Price]]</f>
        <v>124</v>
      </c>
      <c r="I7909" s="7">
        <v>42271</v>
      </c>
      <c r="J7909" s="10">
        <f>EOMONTH(Data_TABLE[[#This Row],[Date Sold]],0)</f>
        <v>42277</v>
      </c>
    </row>
    <row r="7910" spans="2:10" x14ac:dyDescent="0.25">
      <c r="B7910" s="1" t="s">
        <v>39</v>
      </c>
      <c r="C7910" s="3" t="s">
        <v>54</v>
      </c>
      <c r="D7910" s="2" t="s">
        <v>48</v>
      </c>
      <c r="E7910" s="3" t="s">
        <v>42</v>
      </c>
      <c r="F7910" s="3">
        <f t="shared" ca="1" si="244"/>
        <v>1</v>
      </c>
      <c r="G7910" s="4">
        <f t="shared" ca="1" si="245"/>
        <v>129</v>
      </c>
      <c r="H7910" s="4">
        <f ca="1">+Data_TABLE[[#This Row],[Qty]]*Data_TABLE[[#This Row],[Unit Price]]</f>
        <v>129</v>
      </c>
      <c r="I7910" s="7">
        <v>42271</v>
      </c>
      <c r="J7910" s="10">
        <f>EOMONTH(Data_TABLE[[#This Row],[Date Sold]],0)</f>
        <v>42277</v>
      </c>
    </row>
    <row r="7911" spans="2:10" x14ac:dyDescent="0.25">
      <c r="B7911" s="1" t="s">
        <v>39</v>
      </c>
      <c r="C7911" s="3" t="s">
        <v>56</v>
      </c>
      <c r="D7911" s="2" t="s">
        <v>52</v>
      </c>
      <c r="E7911" s="3" t="s">
        <v>46</v>
      </c>
      <c r="F7911" s="3">
        <f t="shared" ca="1" si="244"/>
        <v>1</v>
      </c>
      <c r="G7911" s="4">
        <f t="shared" ca="1" si="245"/>
        <v>96</v>
      </c>
      <c r="H7911" s="4">
        <f ca="1">+Data_TABLE[[#This Row],[Qty]]*Data_TABLE[[#This Row],[Unit Price]]</f>
        <v>96</v>
      </c>
      <c r="I7911" s="7">
        <v>42271</v>
      </c>
      <c r="J7911" s="10">
        <f>EOMONTH(Data_TABLE[[#This Row],[Date Sold]],0)</f>
        <v>42277</v>
      </c>
    </row>
    <row r="7912" spans="2:10" x14ac:dyDescent="0.25">
      <c r="B7912" s="1" t="s">
        <v>39</v>
      </c>
      <c r="C7912" s="3" t="s">
        <v>56</v>
      </c>
      <c r="D7912" s="2" t="s">
        <v>50</v>
      </c>
      <c r="E7912" s="3" t="s">
        <v>44</v>
      </c>
      <c r="F7912" s="3">
        <f t="shared" ca="1" si="244"/>
        <v>3</v>
      </c>
      <c r="G7912" s="4">
        <f t="shared" ca="1" si="245"/>
        <v>132</v>
      </c>
      <c r="H7912" s="4">
        <f ca="1">+Data_TABLE[[#This Row],[Qty]]*Data_TABLE[[#This Row],[Unit Price]]</f>
        <v>396</v>
      </c>
      <c r="I7912" s="7">
        <v>42271</v>
      </c>
      <c r="J7912" s="10">
        <f>EOMONTH(Data_TABLE[[#This Row],[Date Sold]],0)</f>
        <v>42277</v>
      </c>
    </row>
    <row r="7913" spans="2:10" x14ac:dyDescent="0.25">
      <c r="B7913" s="1" t="s">
        <v>39</v>
      </c>
      <c r="C7913" s="3" t="s">
        <v>56</v>
      </c>
      <c r="D7913" s="2" t="s">
        <v>50</v>
      </c>
      <c r="E7913" s="3" t="s">
        <v>44</v>
      </c>
      <c r="F7913" s="3">
        <f t="shared" ca="1" si="244"/>
        <v>2</v>
      </c>
      <c r="G7913" s="4">
        <f t="shared" ca="1" si="245"/>
        <v>88</v>
      </c>
      <c r="H7913" s="4">
        <f ca="1">+Data_TABLE[[#This Row],[Qty]]*Data_TABLE[[#This Row],[Unit Price]]</f>
        <v>176</v>
      </c>
      <c r="I7913" s="7">
        <v>42271</v>
      </c>
      <c r="J7913" s="10">
        <f>EOMONTH(Data_TABLE[[#This Row],[Date Sold]],0)</f>
        <v>42277</v>
      </c>
    </row>
    <row r="7914" spans="2:10" x14ac:dyDescent="0.25">
      <c r="B7914" s="1" t="s">
        <v>39</v>
      </c>
      <c r="C7914" s="3" t="s">
        <v>55</v>
      </c>
      <c r="D7914" s="2" t="s">
        <v>51</v>
      </c>
      <c r="E7914" s="3" t="s">
        <v>45</v>
      </c>
      <c r="F7914" s="3">
        <f t="shared" ca="1" si="244"/>
        <v>2</v>
      </c>
      <c r="G7914" s="4">
        <f t="shared" ca="1" si="245"/>
        <v>76</v>
      </c>
      <c r="H7914" s="4">
        <f ca="1">+Data_TABLE[[#This Row],[Qty]]*Data_TABLE[[#This Row],[Unit Price]]</f>
        <v>152</v>
      </c>
      <c r="I7914" s="7">
        <v>42271</v>
      </c>
      <c r="J7914" s="10">
        <f>EOMONTH(Data_TABLE[[#This Row],[Date Sold]],0)</f>
        <v>42277</v>
      </c>
    </row>
    <row r="7915" spans="2:10" x14ac:dyDescent="0.25">
      <c r="B7915" s="1" t="s">
        <v>39</v>
      </c>
      <c r="C7915" s="3" t="s">
        <v>56</v>
      </c>
      <c r="D7915" s="2" t="s">
        <v>52</v>
      </c>
      <c r="E7915" s="3" t="s">
        <v>46</v>
      </c>
      <c r="F7915" s="3">
        <f t="shared" ca="1" si="244"/>
        <v>2</v>
      </c>
      <c r="G7915" s="4">
        <f t="shared" ca="1" si="245"/>
        <v>119</v>
      </c>
      <c r="H7915" s="4">
        <f ca="1">+Data_TABLE[[#This Row],[Qty]]*Data_TABLE[[#This Row],[Unit Price]]</f>
        <v>238</v>
      </c>
      <c r="I7915" s="7">
        <v>42271</v>
      </c>
      <c r="J7915" s="10">
        <f>EOMONTH(Data_TABLE[[#This Row],[Date Sold]],0)</f>
        <v>42277</v>
      </c>
    </row>
    <row r="7916" spans="2:10" x14ac:dyDescent="0.25">
      <c r="B7916" s="1" t="s">
        <v>39</v>
      </c>
      <c r="C7916" s="3" t="s">
        <v>56</v>
      </c>
      <c r="D7916" s="2" t="s">
        <v>50</v>
      </c>
      <c r="E7916" s="3" t="s">
        <v>44</v>
      </c>
      <c r="F7916" s="3">
        <f t="shared" ca="1" si="244"/>
        <v>2</v>
      </c>
      <c r="G7916" s="4">
        <f t="shared" ca="1" si="245"/>
        <v>123</v>
      </c>
      <c r="H7916" s="4">
        <f ca="1">+Data_TABLE[[#This Row],[Qty]]*Data_TABLE[[#This Row],[Unit Price]]</f>
        <v>246</v>
      </c>
      <c r="I7916" s="7">
        <v>42271</v>
      </c>
      <c r="J7916" s="10">
        <f>EOMONTH(Data_TABLE[[#This Row],[Date Sold]],0)</f>
        <v>42277</v>
      </c>
    </row>
    <row r="7917" spans="2:10" x14ac:dyDescent="0.25">
      <c r="B7917" s="1" t="s">
        <v>39</v>
      </c>
      <c r="C7917" s="3" t="s">
        <v>55</v>
      </c>
      <c r="D7917" s="2" t="s">
        <v>51</v>
      </c>
      <c r="E7917" s="3" t="s">
        <v>45</v>
      </c>
      <c r="F7917" s="3">
        <f t="shared" ca="1" si="244"/>
        <v>2</v>
      </c>
      <c r="G7917" s="4">
        <f t="shared" ca="1" si="245"/>
        <v>173</v>
      </c>
      <c r="H7917" s="4">
        <f ca="1">+Data_TABLE[[#This Row],[Qty]]*Data_TABLE[[#This Row],[Unit Price]]</f>
        <v>346</v>
      </c>
      <c r="I7917" s="7">
        <v>42271</v>
      </c>
      <c r="J7917" s="10">
        <f>EOMONTH(Data_TABLE[[#This Row],[Date Sold]],0)</f>
        <v>42277</v>
      </c>
    </row>
    <row r="7918" spans="2:10" x14ac:dyDescent="0.25">
      <c r="B7918" s="1" t="s">
        <v>39</v>
      </c>
      <c r="C7918" s="3" t="s">
        <v>55</v>
      </c>
      <c r="D7918" s="2" t="s">
        <v>49</v>
      </c>
      <c r="E7918" s="3" t="s">
        <v>43</v>
      </c>
      <c r="F7918" s="3">
        <f t="shared" ca="1" si="244"/>
        <v>4</v>
      </c>
      <c r="G7918" s="4">
        <f t="shared" ca="1" si="245"/>
        <v>105</v>
      </c>
      <c r="H7918" s="4">
        <f ca="1">+Data_TABLE[[#This Row],[Qty]]*Data_TABLE[[#This Row],[Unit Price]]</f>
        <v>420</v>
      </c>
      <c r="I7918" s="7">
        <v>42271</v>
      </c>
      <c r="J7918" s="10">
        <f>EOMONTH(Data_TABLE[[#This Row],[Date Sold]],0)</f>
        <v>42277</v>
      </c>
    </row>
    <row r="7919" spans="2:10" x14ac:dyDescent="0.25">
      <c r="B7919" s="1" t="s">
        <v>39</v>
      </c>
      <c r="C7919" s="3" t="s">
        <v>56</v>
      </c>
      <c r="D7919" s="2" t="s">
        <v>50</v>
      </c>
      <c r="E7919" s="3" t="s">
        <v>44</v>
      </c>
      <c r="F7919" s="3">
        <f t="shared" ca="1" si="244"/>
        <v>5</v>
      </c>
      <c r="G7919" s="4">
        <f t="shared" ca="1" si="245"/>
        <v>123</v>
      </c>
      <c r="H7919" s="4">
        <f ca="1">+Data_TABLE[[#This Row],[Qty]]*Data_TABLE[[#This Row],[Unit Price]]</f>
        <v>615</v>
      </c>
      <c r="I7919" s="7">
        <v>42271</v>
      </c>
      <c r="J7919" s="10">
        <f>EOMONTH(Data_TABLE[[#This Row],[Date Sold]],0)</f>
        <v>42277</v>
      </c>
    </row>
    <row r="7920" spans="2:10" x14ac:dyDescent="0.25">
      <c r="B7920" s="1" t="s">
        <v>39</v>
      </c>
      <c r="C7920" s="3" t="s">
        <v>55</v>
      </c>
      <c r="D7920" s="2" t="s">
        <v>51</v>
      </c>
      <c r="E7920" s="3" t="s">
        <v>45</v>
      </c>
      <c r="F7920" s="3">
        <f t="shared" ca="1" si="244"/>
        <v>3</v>
      </c>
      <c r="G7920" s="4">
        <f t="shared" ca="1" si="245"/>
        <v>115</v>
      </c>
      <c r="H7920" s="4">
        <f ca="1">+Data_TABLE[[#This Row],[Qty]]*Data_TABLE[[#This Row],[Unit Price]]</f>
        <v>345</v>
      </c>
      <c r="I7920" s="7">
        <v>42271</v>
      </c>
      <c r="J7920" s="10">
        <f>EOMONTH(Data_TABLE[[#This Row],[Date Sold]],0)</f>
        <v>42277</v>
      </c>
    </row>
    <row r="7921" spans="2:10" x14ac:dyDescent="0.25">
      <c r="B7921" s="1" t="s">
        <v>39</v>
      </c>
      <c r="C7921" s="3" t="s">
        <v>55</v>
      </c>
      <c r="D7921" s="2" t="s">
        <v>49</v>
      </c>
      <c r="E7921" s="3" t="s">
        <v>43</v>
      </c>
      <c r="F7921" s="3">
        <f t="shared" ref="F7921:F7984" ca="1" si="246">RANDBETWEEN(1,5)</f>
        <v>3</v>
      </c>
      <c r="G7921" s="4">
        <f t="shared" ref="G7921:G7984" ca="1" si="247">RANDBETWEEN(60,200)</f>
        <v>103</v>
      </c>
      <c r="H7921" s="4">
        <f ca="1">+Data_TABLE[[#This Row],[Qty]]*Data_TABLE[[#This Row],[Unit Price]]</f>
        <v>309</v>
      </c>
      <c r="I7921" s="7">
        <v>42271</v>
      </c>
      <c r="J7921" s="10">
        <f>EOMONTH(Data_TABLE[[#This Row],[Date Sold]],0)</f>
        <v>42277</v>
      </c>
    </row>
    <row r="7922" spans="2:10" x14ac:dyDescent="0.25">
      <c r="B7922" s="1" t="s">
        <v>39</v>
      </c>
      <c r="C7922" s="3" t="s">
        <v>56</v>
      </c>
      <c r="D7922" s="2" t="s">
        <v>50</v>
      </c>
      <c r="E7922" s="3" t="s">
        <v>44</v>
      </c>
      <c r="F7922" s="3">
        <f t="shared" ca="1" si="246"/>
        <v>1</v>
      </c>
      <c r="G7922" s="4">
        <f t="shared" ca="1" si="247"/>
        <v>105</v>
      </c>
      <c r="H7922" s="4">
        <f ca="1">+Data_TABLE[[#This Row],[Qty]]*Data_TABLE[[#This Row],[Unit Price]]</f>
        <v>105</v>
      </c>
      <c r="I7922" s="7">
        <v>42271</v>
      </c>
      <c r="J7922" s="10">
        <f>EOMONTH(Data_TABLE[[#This Row],[Date Sold]],0)</f>
        <v>42277</v>
      </c>
    </row>
    <row r="7923" spans="2:10" x14ac:dyDescent="0.25">
      <c r="B7923" s="1" t="s">
        <v>39</v>
      </c>
      <c r="C7923" s="3" t="s">
        <v>54</v>
      </c>
      <c r="D7923" s="2" t="s">
        <v>48</v>
      </c>
      <c r="E7923" s="3" t="s">
        <v>42</v>
      </c>
      <c r="F7923" s="3">
        <f t="shared" ca="1" si="246"/>
        <v>3</v>
      </c>
      <c r="G7923" s="4">
        <f t="shared" ca="1" si="247"/>
        <v>186</v>
      </c>
      <c r="H7923" s="4">
        <f ca="1">+Data_TABLE[[#This Row],[Qty]]*Data_TABLE[[#This Row],[Unit Price]]</f>
        <v>558</v>
      </c>
      <c r="I7923" s="7">
        <v>42271</v>
      </c>
      <c r="J7923" s="10">
        <f>EOMONTH(Data_TABLE[[#This Row],[Date Sold]],0)</f>
        <v>42277</v>
      </c>
    </row>
    <row r="7924" spans="2:10" x14ac:dyDescent="0.25">
      <c r="B7924" s="1" t="s">
        <v>39</v>
      </c>
      <c r="C7924" s="3" t="s">
        <v>56</v>
      </c>
      <c r="D7924" s="2" t="s">
        <v>52</v>
      </c>
      <c r="E7924" s="3" t="s">
        <v>46</v>
      </c>
      <c r="F7924" s="3">
        <f t="shared" ca="1" si="246"/>
        <v>4</v>
      </c>
      <c r="G7924" s="4">
        <f t="shared" ca="1" si="247"/>
        <v>106</v>
      </c>
      <c r="H7924" s="4">
        <f ca="1">+Data_TABLE[[#This Row],[Qty]]*Data_TABLE[[#This Row],[Unit Price]]</f>
        <v>424</v>
      </c>
      <c r="I7924" s="7">
        <v>42271</v>
      </c>
      <c r="J7924" s="10">
        <f>EOMONTH(Data_TABLE[[#This Row],[Date Sold]],0)</f>
        <v>42277</v>
      </c>
    </row>
    <row r="7925" spans="2:10" x14ac:dyDescent="0.25">
      <c r="B7925" s="1" t="s">
        <v>39</v>
      </c>
      <c r="C7925" s="3" t="s">
        <v>56</v>
      </c>
      <c r="D7925" s="2" t="s">
        <v>50</v>
      </c>
      <c r="E7925" s="3" t="s">
        <v>44</v>
      </c>
      <c r="F7925" s="3">
        <f t="shared" ca="1" si="246"/>
        <v>1</v>
      </c>
      <c r="G7925" s="4">
        <f t="shared" ca="1" si="247"/>
        <v>80</v>
      </c>
      <c r="H7925" s="4">
        <f ca="1">+Data_TABLE[[#This Row],[Qty]]*Data_TABLE[[#This Row],[Unit Price]]</f>
        <v>80</v>
      </c>
      <c r="I7925" s="7">
        <v>42271</v>
      </c>
      <c r="J7925" s="10">
        <f>EOMONTH(Data_TABLE[[#This Row],[Date Sold]],0)</f>
        <v>42277</v>
      </c>
    </row>
    <row r="7926" spans="2:10" x14ac:dyDescent="0.25">
      <c r="B7926" s="1" t="s">
        <v>39</v>
      </c>
      <c r="C7926" s="3" t="s">
        <v>54</v>
      </c>
      <c r="D7926" s="2" t="s">
        <v>48</v>
      </c>
      <c r="E7926" s="3" t="s">
        <v>42</v>
      </c>
      <c r="F7926" s="3">
        <f t="shared" ca="1" si="246"/>
        <v>3</v>
      </c>
      <c r="G7926" s="4">
        <f t="shared" ca="1" si="247"/>
        <v>140</v>
      </c>
      <c r="H7926" s="4">
        <f ca="1">+Data_TABLE[[#This Row],[Qty]]*Data_TABLE[[#This Row],[Unit Price]]</f>
        <v>420</v>
      </c>
      <c r="I7926" s="7">
        <v>42271</v>
      </c>
      <c r="J7926" s="10">
        <f>EOMONTH(Data_TABLE[[#This Row],[Date Sold]],0)</f>
        <v>42277</v>
      </c>
    </row>
    <row r="7927" spans="2:10" x14ac:dyDescent="0.25">
      <c r="B7927" s="1" t="s">
        <v>39</v>
      </c>
      <c r="C7927" s="3" t="s">
        <v>55</v>
      </c>
      <c r="D7927" s="2" t="s">
        <v>51</v>
      </c>
      <c r="E7927" s="3" t="s">
        <v>45</v>
      </c>
      <c r="F7927" s="3">
        <f t="shared" ca="1" si="246"/>
        <v>2</v>
      </c>
      <c r="G7927" s="4">
        <f t="shared" ca="1" si="247"/>
        <v>142</v>
      </c>
      <c r="H7927" s="4">
        <f ca="1">+Data_TABLE[[#This Row],[Qty]]*Data_TABLE[[#This Row],[Unit Price]]</f>
        <v>284</v>
      </c>
      <c r="I7927" s="7">
        <v>42271</v>
      </c>
      <c r="J7927" s="10">
        <f>EOMONTH(Data_TABLE[[#This Row],[Date Sold]],0)</f>
        <v>42277</v>
      </c>
    </row>
    <row r="7928" spans="2:10" x14ac:dyDescent="0.25">
      <c r="B7928" s="1" t="s">
        <v>39</v>
      </c>
      <c r="C7928" s="3" t="s">
        <v>56</v>
      </c>
      <c r="D7928" s="2" t="s">
        <v>52</v>
      </c>
      <c r="E7928" s="3" t="s">
        <v>46</v>
      </c>
      <c r="F7928" s="3">
        <f t="shared" ca="1" si="246"/>
        <v>3</v>
      </c>
      <c r="G7928" s="4">
        <f t="shared" ca="1" si="247"/>
        <v>144</v>
      </c>
      <c r="H7928" s="4">
        <f ca="1">+Data_TABLE[[#This Row],[Qty]]*Data_TABLE[[#This Row],[Unit Price]]</f>
        <v>432</v>
      </c>
      <c r="I7928" s="7">
        <v>42271</v>
      </c>
      <c r="J7928" s="10">
        <f>EOMONTH(Data_TABLE[[#This Row],[Date Sold]],0)</f>
        <v>42277</v>
      </c>
    </row>
    <row r="7929" spans="2:10" x14ac:dyDescent="0.25">
      <c r="B7929" s="1" t="s">
        <v>39</v>
      </c>
      <c r="C7929" s="3" t="s">
        <v>56</v>
      </c>
      <c r="D7929" s="2" t="s">
        <v>50</v>
      </c>
      <c r="E7929" s="3" t="s">
        <v>44</v>
      </c>
      <c r="F7929" s="3">
        <f t="shared" ca="1" si="246"/>
        <v>4</v>
      </c>
      <c r="G7929" s="4">
        <f t="shared" ca="1" si="247"/>
        <v>66</v>
      </c>
      <c r="H7929" s="4">
        <f ca="1">+Data_TABLE[[#This Row],[Qty]]*Data_TABLE[[#This Row],[Unit Price]]</f>
        <v>264</v>
      </c>
      <c r="I7929" s="7">
        <v>42271</v>
      </c>
      <c r="J7929" s="10">
        <f>EOMONTH(Data_TABLE[[#This Row],[Date Sold]],0)</f>
        <v>42277</v>
      </c>
    </row>
    <row r="7930" spans="2:10" x14ac:dyDescent="0.25">
      <c r="B7930" s="1" t="s">
        <v>39</v>
      </c>
      <c r="C7930" s="3" t="s">
        <v>55</v>
      </c>
      <c r="D7930" s="2" t="s">
        <v>49</v>
      </c>
      <c r="E7930" s="3" t="s">
        <v>43</v>
      </c>
      <c r="F7930" s="3">
        <f t="shared" ca="1" si="246"/>
        <v>2</v>
      </c>
      <c r="G7930" s="4">
        <f t="shared" ca="1" si="247"/>
        <v>74</v>
      </c>
      <c r="H7930" s="4">
        <f ca="1">+Data_TABLE[[#This Row],[Qty]]*Data_TABLE[[#This Row],[Unit Price]]</f>
        <v>148</v>
      </c>
      <c r="I7930" s="7">
        <v>42271</v>
      </c>
      <c r="J7930" s="10">
        <f>EOMONTH(Data_TABLE[[#This Row],[Date Sold]],0)</f>
        <v>42277</v>
      </c>
    </row>
    <row r="7931" spans="2:10" x14ac:dyDescent="0.25">
      <c r="B7931" s="1" t="s">
        <v>39</v>
      </c>
      <c r="C7931" s="3" t="s">
        <v>55</v>
      </c>
      <c r="D7931" s="2" t="s">
        <v>49</v>
      </c>
      <c r="E7931" s="3" t="s">
        <v>43</v>
      </c>
      <c r="F7931" s="3">
        <f t="shared" ca="1" si="246"/>
        <v>1</v>
      </c>
      <c r="G7931" s="4">
        <f t="shared" ca="1" si="247"/>
        <v>85</v>
      </c>
      <c r="H7931" s="4">
        <f ca="1">+Data_TABLE[[#This Row],[Qty]]*Data_TABLE[[#This Row],[Unit Price]]</f>
        <v>85</v>
      </c>
      <c r="I7931" s="7">
        <v>42271</v>
      </c>
      <c r="J7931" s="10">
        <f>EOMONTH(Data_TABLE[[#This Row],[Date Sold]],0)</f>
        <v>42277</v>
      </c>
    </row>
    <row r="7932" spans="2:10" x14ac:dyDescent="0.25">
      <c r="B7932" s="1" t="s">
        <v>39</v>
      </c>
      <c r="C7932" s="3" t="s">
        <v>56</v>
      </c>
      <c r="D7932" s="2" t="s">
        <v>52</v>
      </c>
      <c r="E7932" s="3" t="s">
        <v>46</v>
      </c>
      <c r="F7932" s="3">
        <f t="shared" ca="1" si="246"/>
        <v>3</v>
      </c>
      <c r="G7932" s="4">
        <f t="shared" ca="1" si="247"/>
        <v>115</v>
      </c>
      <c r="H7932" s="4">
        <f ca="1">+Data_TABLE[[#This Row],[Qty]]*Data_TABLE[[#This Row],[Unit Price]]</f>
        <v>345</v>
      </c>
      <c r="I7932" s="7">
        <v>42271</v>
      </c>
      <c r="J7932" s="10">
        <f>EOMONTH(Data_TABLE[[#This Row],[Date Sold]],0)</f>
        <v>42277</v>
      </c>
    </row>
    <row r="7933" spans="2:10" x14ac:dyDescent="0.25">
      <c r="B7933" s="1" t="s">
        <v>39</v>
      </c>
      <c r="C7933" s="3" t="s">
        <v>54</v>
      </c>
      <c r="D7933" s="2" t="s">
        <v>48</v>
      </c>
      <c r="E7933" s="3" t="s">
        <v>42</v>
      </c>
      <c r="F7933" s="3">
        <f t="shared" ca="1" si="246"/>
        <v>4</v>
      </c>
      <c r="G7933" s="4">
        <f t="shared" ca="1" si="247"/>
        <v>75</v>
      </c>
      <c r="H7933" s="4">
        <f ca="1">+Data_TABLE[[#This Row],[Qty]]*Data_TABLE[[#This Row],[Unit Price]]</f>
        <v>300</v>
      </c>
      <c r="I7933" s="7">
        <v>42271</v>
      </c>
      <c r="J7933" s="10">
        <f>EOMONTH(Data_TABLE[[#This Row],[Date Sold]],0)</f>
        <v>42277</v>
      </c>
    </row>
    <row r="7934" spans="2:10" x14ac:dyDescent="0.25">
      <c r="B7934" s="1" t="s">
        <v>39</v>
      </c>
      <c r="C7934" s="3" t="s">
        <v>55</v>
      </c>
      <c r="D7934" s="2" t="s">
        <v>51</v>
      </c>
      <c r="E7934" s="3" t="s">
        <v>45</v>
      </c>
      <c r="F7934" s="3">
        <f t="shared" ca="1" si="246"/>
        <v>1</v>
      </c>
      <c r="G7934" s="4">
        <f t="shared" ca="1" si="247"/>
        <v>130</v>
      </c>
      <c r="H7934" s="4">
        <f ca="1">+Data_TABLE[[#This Row],[Qty]]*Data_TABLE[[#This Row],[Unit Price]]</f>
        <v>130</v>
      </c>
      <c r="I7934" s="7">
        <v>42271</v>
      </c>
      <c r="J7934" s="10">
        <f>EOMONTH(Data_TABLE[[#This Row],[Date Sold]],0)</f>
        <v>42277</v>
      </c>
    </row>
    <row r="7935" spans="2:10" x14ac:dyDescent="0.25">
      <c r="B7935" s="1" t="s">
        <v>39</v>
      </c>
      <c r="C7935" s="3" t="s">
        <v>55</v>
      </c>
      <c r="D7935" s="2" t="s">
        <v>51</v>
      </c>
      <c r="E7935" s="3" t="s">
        <v>45</v>
      </c>
      <c r="F7935" s="3">
        <f t="shared" ca="1" si="246"/>
        <v>3</v>
      </c>
      <c r="G7935" s="4">
        <f t="shared" ca="1" si="247"/>
        <v>63</v>
      </c>
      <c r="H7935" s="4">
        <f ca="1">+Data_TABLE[[#This Row],[Qty]]*Data_TABLE[[#This Row],[Unit Price]]</f>
        <v>189</v>
      </c>
      <c r="I7935" s="7">
        <v>42271</v>
      </c>
      <c r="J7935" s="10">
        <f>EOMONTH(Data_TABLE[[#This Row],[Date Sold]],0)</f>
        <v>42277</v>
      </c>
    </row>
    <row r="7936" spans="2:10" x14ac:dyDescent="0.25">
      <c r="B7936" s="1" t="s">
        <v>39</v>
      </c>
      <c r="C7936" s="3" t="s">
        <v>56</v>
      </c>
      <c r="D7936" s="2" t="s">
        <v>50</v>
      </c>
      <c r="E7936" s="3" t="s">
        <v>44</v>
      </c>
      <c r="F7936" s="3">
        <f t="shared" ca="1" si="246"/>
        <v>1</v>
      </c>
      <c r="G7936" s="4">
        <f t="shared" ca="1" si="247"/>
        <v>163</v>
      </c>
      <c r="H7936" s="4">
        <f ca="1">+Data_TABLE[[#This Row],[Qty]]*Data_TABLE[[#This Row],[Unit Price]]</f>
        <v>163</v>
      </c>
      <c r="I7936" s="7">
        <v>42271</v>
      </c>
      <c r="J7936" s="10">
        <f>EOMONTH(Data_TABLE[[#This Row],[Date Sold]],0)</f>
        <v>42277</v>
      </c>
    </row>
    <row r="7937" spans="2:10" x14ac:dyDescent="0.25">
      <c r="B7937" s="1" t="s">
        <v>39</v>
      </c>
      <c r="C7937" s="3" t="s">
        <v>55</v>
      </c>
      <c r="D7937" s="2" t="s">
        <v>49</v>
      </c>
      <c r="E7937" s="3" t="s">
        <v>43</v>
      </c>
      <c r="F7937" s="3">
        <f t="shared" ca="1" si="246"/>
        <v>4</v>
      </c>
      <c r="G7937" s="4">
        <f t="shared" ca="1" si="247"/>
        <v>157</v>
      </c>
      <c r="H7937" s="4">
        <f ca="1">+Data_TABLE[[#This Row],[Qty]]*Data_TABLE[[#This Row],[Unit Price]]</f>
        <v>628</v>
      </c>
      <c r="I7937" s="7">
        <v>42271</v>
      </c>
      <c r="J7937" s="10">
        <f>EOMONTH(Data_TABLE[[#This Row],[Date Sold]],0)</f>
        <v>42277</v>
      </c>
    </row>
    <row r="7938" spans="2:10" x14ac:dyDescent="0.25">
      <c r="B7938" s="1" t="s">
        <v>39</v>
      </c>
      <c r="C7938" s="3" t="s">
        <v>55</v>
      </c>
      <c r="D7938" s="2" t="s">
        <v>49</v>
      </c>
      <c r="E7938" s="3" t="s">
        <v>43</v>
      </c>
      <c r="F7938" s="3">
        <f t="shared" ca="1" si="246"/>
        <v>5</v>
      </c>
      <c r="G7938" s="4">
        <f t="shared" ca="1" si="247"/>
        <v>170</v>
      </c>
      <c r="H7938" s="4">
        <f ca="1">+Data_TABLE[[#This Row],[Qty]]*Data_TABLE[[#This Row],[Unit Price]]</f>
        <v>850</v>
      </c>
      <c r="I7938" s="7">
        <v>42271</v>
      </c>
      <c r="J7938" s="10">
        <f>EOMONTH(Data_TABLE[[#This Row],[Date Sold]],0)</f>
        <v>42277</v>
      </c>
    </row>
    <row r="7939" spans="2:10" x14ac:dyDescent="0.25">
      <c r="B7939" s="1" t="s">
        <v>39</v>
      </c>
      <c r="C7939" s="3" t="s">
        <v>55</v>
      </c>
      <c r="D7939" s="2" t="s">
        <v>51</v>
      </c>
      <c r="E7939" s="3" t="s">
        <v>45</v>
      </c>
      <c r="F7939" s="3">
        <f t="shared" ca="1" si="246"/>
        <v>5</v>
      </c>
      <c r="G7939" s="4">
        <f t="shared" ca="1" si="247"/>
        <v>99</v>
      </c>
      <c r="H7939" s="4">
        <f ca="1">+Data_TABLE[[#This Row],[Qty]]*Data_TABLE[[#This Row],[Unit Price]]</f>
        <v>495</v>
      </c>
      <c r="I7939" s="7">
        <v>42271</v>
      </c>
      <c r="J7939" s="10">
        <f>EOMONTH(Data_TABLE[[#This Row],[Date Sold]],0)</f>
        <v>42277</v>
      </c>
    </row>
    <row r="7940" spans="2:10" x14ac:dyDescent="0.25">
      <c r="B7940" s="1" t="s">
        <v>39</v>
      </c>
      <c r="C7940" s="3" t="s">
        <v>56</v>
      </c>
      <c r="D7940" s="2" t="s">
        <v>52</v>
      </c>
      <c r="E7940" s="3" t="s">
        <v>46</v>
      </c>
      <c r="F7940" s="3">
        <f t="shared" ca="1" si="246"/>
        <v>3</v>
      </c>
      <c r="G7940" s="4">
        <f t="shared" ca="1" si="247"/>
        <v>195</v>
      </c>
      <c r="H7940" s="4">
        <f ca="1">+Data_TABLE[[#This Row],[Qty]]*Data_TABLE[[#This Row],[Unit Price]]</f>
        <v>585</v>
      </c>
      <c r="I7940" s="7">
        <v>42271</v>
      </c>
      <c r="J7940" s="10">
        <f>EOMONTH(Data_TABLE[[#This Row],[Date Sold]],0)</f>
        <v>42277</v>
      </c>
    </row>
    <row r="7941" spans="2:10" x14ac:dyDescent="0.25">
      <c r="B7941" s="1" t="s">
        <v>39</v>
      </c>
      <c r="C7941" s="3" t="s">
        <v>55</v>
      </c>
      <c r="D7941" s="2" t="s">
        <v>49</v>
      </c>
      <c r="E7941" s="3" t="s">
        <v>43</v>
      </c>
      <c r="F7941" s="3">
        <f t="shared" ca="1" si="246"/>
        <v>4</v>
      </c>
      <c r="G7941" s="4">
        <f t="shared" ca="1" si="247"/>
        <v>104</v>
      </c>
      <c r="H7941" s="4">
        <f ca="1">+Data_TABLE[[#This Row],[Qty]]*Data_TABLE[[#This Row],[Unit Price]]</f>
        <v>416</v>
      </c>
      <c r="I7941" s="7">
        <v>42271</v>
      </c>
      <c r="J7941" s="10">
        <f>EOMONTH(Data_TABLE[[#This Row],[Date Sold]],0)</f>
        <v>42277</v>
      </c>
    </row>
    <row r="7942" spans="2:10" x14ac:dyDescent="0.25">
      <c r="B7942" s="1" t="s">
        <v>39</v>
      </c>
      <c r="C7942" s="3" t="s">
        <v>55</v>
      </c>
      <c r="D7942" s="2" t="s">
        <v>51</v>
      </c>
      <c r="E7942" s="3" t="s">
        <v>45</v>
      </c>
      <c r="F7942" s="3">
        <f t="shared" ca="1" si="246"/>
        <v>5</v>
      </c>
      <c r="G7942" s="4">
        <f t="shared" ca="1" si="247"/>
        <v>161</v>
      </c>
      <c r="H7942" s="4">
        <f ca="1">+Data_TABLE[[#This Row],[Qty]]*Data_TABLE[[#This Row],[Unit Price]]</f>
        <v>805</v>
      </c>
      <c r="I7942" s="7">
        <v>42271</v>
      </c>
      <c r="J7942" s="10">
        <f>EOMONTH(Data_TABLE[[#This Row],[Date Sold]],0)</f>
        <v>42277</v>
      </c>
    </row>
    <row r="7943" spans="2:10" x14ac:dyDescent="0.25">
      <c r="B7943" s="1" t="s">
        <v>39</v>
      </c>
      <c r="C7943" s="3" t="s">
        <v>56</v>
      </c>
      <c r="D7943" s="2" t="s">
        <v>52</v>
      </c>
      <c r="E7943" s="3" t="s">
        <v>46</v>
      </c>
      <c r="F7943" s="3">
        <f t="shared" ca="1" si="246"/>
        <v>4</v>
      </c>
      <c r="G7943" s="4">
        <f t="shared" ca="1" si="247"/>
        <v>131</v>
      </c>
      <c r="H7943" s="4">
        <f ca="1">+Data_TABLE[[#This Row],[Qty]]*Data_TABLE[[#This Row],[Unit Price]]</f>
        <v>524</v>
      </c>
      <c r="I7943" s="7">
        <v>42271</v>
      </c>
      <c r="J7943" s="10">
        <f>EOMONTH(Data_TABLE[[#This Row],[Date Sold]],0)</f>
        <v>42277</v>
      </c>
    </row>
    <row r="7944" spans="2:10" x14ac:dyDescent="0.25">
      <c r="B7944" s="1" t="s">
        <v>39</v>
      </c>
      <c r="C7944" s="3" t="s">
        <v>56</v>
      </c>
      <c r="D7944" s="2" t="s">
        <v>50</v>
      </c>
      <c r="E7944" s="3" t="s">
        <v>44</v>
      </c>
      <c r="F7944" s="3">
        <f t="shared" ca="1" si="246"/>
        <v>3</v>
      </c>
      <c r="G7944" s="4">
        <f t="shared" ca="1" si="247"/>
        <v>194</v>
      </c>
      <c r="H7944" s="4">
        <f ca="1">+Data_TABLE[[#This Row],[Qty]]*Data_TABLE[[#This Row],[Unit Price]]</f>
        <v>582</v>
      </c>
      <c r="I7944" s="7">
        <v>42271</v>
      </c>
      <c r="J7944" s="10">
        <f>EOMONTH(Data_TABLE[[#This Row],[Date Sold]],0)</f>
        <v>42277</v>
      </c>
    </row>
    <row r="7945" spans="2:10" x14ac:dyDescent="0.25">
      <c r="B7945" s="1" t="s">
        <v>39</v>
      </c>
      <c r="C7945" s="3" t="s">
        <v>55</v>
      </c>
      <c r="D7945" s="2" t="s">
        <v>51</v>
      </c>
      <c r="E7945" s="3" t="s">
        <v>45</v>
      </c>
      <c r="F7945" s="3">
        <f t="shared" ca="1" si="246"/>
        <v>1</v>
      </c>
      <c r="G7945" s="4">
        <f t="shared" ca="1" si="247"/>
        <v>122</v>
      </c>
      <c r="H7945" s="4">
        <f ca="1">+Data_TABLE[[#This Row],[Qty]]*Data_TABLE[[#This Row],[Unit Price]]</f>
        <v>122</v>
      </c>
      <c r="I7945" s="7">
        <v>42271</v>
      </c>
      <c r="J7945" s="10">
        <f>EOMONTH(Data_TABLE[[#This Row],[Date Sold]],0)</f>
        <v>42277</v>
      </c>
    </row>
    <row r="7946" spans="2:10" x14ac:dyDescent="0.25">
      <c r="B7946" s="1" t="s">
        <v>39</v>
      </c>
      <c r="C7946" s="3" t="s">
        <v>55</v>
      </c>
      <c r="D7946" s="2" t="s">
        <v>51</v>
      </c>
      <c r="E7946" s="3" t="s">
        <v>45</v>
      </c>
      <c r="F7946" s="3">
        <f t="shared" ca="1" si="246"/>
        <v>3</v>
      </c>
      <c r="G7946" s="4">
        <f t="shared" ca="1" si="247"/>
        <v>72</v>
      </c>
      <c r="H7946" s="4">
        <f ca="1">+Data_TABLE[[#This Row],[Qty]]*Data_TABLE[[#This Row],[Unit Price]]</f>
        <v>216</v>
      </c>
      <c r="I7946" s="7">
        <v>42271</v>
      </c>
      <c r="J7946" s="10">
        <f>EOMONTH(Data_TABLE[[#This Row],[Date Sold]],0)</f>
        <v>42277</v>
      </c>
    </row>
    <row r="7947" spans="2:10" x14ac:dyDescent="0.25">
      <c r="B7947" s="1" t="s">
        <v>39</v>
      </c>
      <c r="C7947" s="3" t="s">
        <v>54</v>
      </c>
      <c r="D7947" s="2" t="s">
        <v>48</v>
      </c>
      <c r="E7947" s="3" t="s">
        <v>42</v>
      </c>
      <c r="F7947" s="3">
        <f t="shared" ca="1" si="246"/>
        <v>2</v>
      </c>
      <c r="G7947" s="4">
        <f t="shared" ca="1" si="247"/>
        <v>79</v>
      </c>
      <c r="H7947" s="4">
        <f ca="1">+Data_TABLE[[#This Row],[Qty]]*Data_TABLE[[#This Row],[Unit Price]]</f>
        <v>158</v>
      </c>
      <c r="I7947" s="7">
        <v>42271</v>
      </c>
      <c r="J7947" s="10">
        <f>EOMONTH(Data_TABLE[[#This Row],[Date Sold]],0)</f>
        <v>42277</v>
      </c>
    </row>
    <row r="7948" spans="2:10" x14ac:dyDescent="0.25">
      <c r="B7948" s="1" t="s">
        <v>39</v>
      </c>
      <c r="C7948" s="3" t="s">
        <v>56</v>
      </c>
      <c r="D7948" s="2" t="s">
        <v>50</v>
      </c>
      <c r="E7948" s="3" t="s">
        <v>44</v>
      </c>
      <c r="F7948" s="3">
        <f t="shared" ca="1" si="246"/>
        <v>3</v>
      </c>
      <c r="G7948" s="4">
        <f t="shared" ca="1" si="247"/>
        <v>152</v>
      </c>
      <c r="H7948" s="4">
        <f ca="1">+Data_TABLE[[#This Row],[Qty]]*Data_TABLE[[#This Row],[Unit Price]]</f>
        <v>456</v>
      </c>
      <c r="I7948" s="7">
        <v>42271</v>
      </c>
      <c r="J7948" s="10">
        <f>EOMONTH(Data_TABLE[[#This Row],[Date Sold]],0)</f>
        <v>42277</v>
      </c>
    </row>
    <row r="7949" spans="2:10" x14ac:dyDescent="0.25">
      <c r="B7949" s="1" t="s">
        <v>39</v>
      </c>
      <c r="C7949" s="3" t="s">
        <v>55</v>
      </c>
      <c r="D7949" s="2" t="s">
        <v>51</v>
      </c>
      <c r="E7949" s="3" t="s">
        <v>45</v>
      </c>
      <c r="F7949" s="3">
        <f t="shared" ca="1" si="246"/>
        <v>5</v>
      </c>
      <c r="G7949" s="4">
        <f t="shared" ca="1" si="247"/>
        <v>137</v>
      </c>
      <c r="H7949" s="4">
        <f ca="1">+Data_TABLE[[#This Row],[Qty]]*Data_TABLE[[#This Row],[Unit Price]]</f>
        <v>685</v>
      </c>
      <c r="I7949" s="7">
        <v>42271</v>
      </c>
      <c r="J7949" s="10">
        <f>EOMONTH(Data_TABLE[[#This Row],[Date Sold]],0)</f>
        <v>42277</v>
      </c>
    </row>
    <row r="7950" spans="2:10" x14ac:dyDescent="0.25">
      <c r="B7950" s="1" t="s">
        <v>39</v>
      </c>
      <c r="C7950" s="3" t="s">
        <v>56</v>
      </c>
      <c r="D7950" s="2" t="s">
        <v>50</v>
      </c>
      <c r="E7950" s="3" t="s">
        <v>44</v>
      </c>
      <c r="F7950" s="3">
        <f t="shared" ca="1" si="246"/>
        <v>2</v>
      </c>
      <c r="G7950" s="4">
        <f t="shared" ca="1" si="247"/>
        <v>170</v>
      </c>
      <c r="H7950" s="4">
        <f ca="1">+Data_TABLE[[#This Row],[Qty]]*Data_TABLE[[#This Row],[Unit Price]]</f>
        <v>340</v>
      </c>
      <c r="I7950" s="7">
        <v>42271</v>
      </c>
      <c r="J7950" s="10">
        <f>EOMONTH(Data_TABLE[[#This Row],[Date Sold]],0)</f>
        <v>42277</v>
      </c>
    </row>
    <row r="7951" spans="2:10" x14ac:dyDescent="0.25">
      <c r="B7951" s="1" t="s">
        <v>39</v>
      </c>
      <c r="C7951" s="3" t="s">
        <v>55</v>
      </c>
      <c r="D7951" s="2" t="s">
        <v>49</v>
      </c>
      <c r="E7951" s="3" t="s">
        <v>43</v>
      </c>
      <c r="F7951" s="3">
        <f t="shared" ca="1" si="246"/>
        <v>2</v>
      </c>
      <c r="G7951" s="4">
        <f t="shared" ca="1" si="247"/>
        <v>72</v>
      </c>
      <c r="H7951" s="4">
        <f ca="1">+Data_TABLE[[#This Row],[Qty]]*Data_TABLE[[#This Row],[Unit Price]]</f>
        <v>144</v>
      </c>
      <c r="I7951" s="7">
        <v>42271</v>
      </c>
      <c r="J7951" s="10">
        <f>EOMONTH(Data_TABLE[[#This Row],[Date Sold]],0)</f>
        <v>42277</v>
      </c>
    </row>
    <row r="7952" spans="2:10" x14ac:dyDescent="0.25">
      <c r="B7952" s="1" t="s">
        <v>39</v>
      </c>
      <c r="C7952" s="3" t="s">
        <v>55</v>
      </c>
      <c r="D7952" s="2" t="s">
        <v>49</v>
      </c>
      <c r="E7952" s="3" t="s">
        <v>43</v>
      </c>
      <c r="F7952" s="3">
        <f t="shared" ca="1" si="246"/>
        <v>1</v>
      </c>
      <c r="G7952" s="4">
        <f t="shared" ca="1" si="247"/>
        <v>161</v>
      </c>
      <c r="H7952" s="4">
        <f ca="1">+Data_TABLE[[#This Row],[Qty]]*Data_TABLE[[#This Row],[Unit Price]]</f>
        <v>161</v>
      </c>
      <c r="I7952" s="7">
        <v>42271</v>
      </c>
      <c r="J7952" s="10">
        <f>EOMONTH(Data_TABLE[[#This Row],[Date Sold]],0)</f>
        <v>42277</v>
      </c>
    </row>
    <row r="7953" spans="2:10" x14ac:dyDescent="0.25">
      <c r="B7953" s="1" t="s">
        <v>39</v>
      </c>
      <c r="C7953" s="3" t="s">
        <v>56</v>
      </c>
      <c r="D7953" s="2" t="s">
        <v>50</v>
      </c>
      <c r="E7953" s="3" t="s">
        <v>44</v>
      </c>
      <c r="F7953" s="3">
        <f t="shared" ca="1" si="246"/>
        <v>1</v>
      </c>
      <c r="G7953" s="4">
        <f t="shared" ca="1" si="247"/>
        <v>80</v>
      </c>
      <c r="H7953" s="4">
        <f ca="1">+Data_TABLE[[#This Row],[Qty]]*Data_TABLE[[#This Row],[Unit Price]]</f>
        <v>80</v>
      </c>
      <c r="I7953" s="7">
        <v>42272</v>
      </c>
      <c r="J7953" s="10">
        <f>EOMONTH(Data_TABLE[[#This Row],[Date Sold]],0)</f>
        <v>42277</v>
      </c>
    </row>
    <row r="7954" spans="2:10" x14ac:dyDescent="0.25">
      <c r="B7954" s="1" t="s">
        <v>39</v>
      </c>
      <c r="C7954" s="3" t="s">
        <v>56</v>
      </c>
      <c r="D7954" s="2" t="s">
        <v>50</v>
      </c>
      <c r="E7954" s="3" t="s">
        <v>44</v>
      </c>
      <c r="F7954" s="3">
        <f t="shared" ca="1" si="246"/>
        <v>3</v>
      </c>
      <c r="G7954" s="4">
        <f t="shared" ca="1" si="247"/>
        <v>152</v>
      </c>
      <c r="H7954" s="4">
        <f ca="1">+Data_TABLE[[#This Row],[Qty]]*Data_TABLE[[#This Row],[Unit Price]]</f>
        <v>456</v>
      </c>
      <c r="I7954" s="7">
        <v>42272</v>
      </c>
      <c r="J7954" s="10">
        <f>EOMONTH(Data_TABLE[[#This Row],[Date Sold]],0)</f>
        <v>42277</v>
      </c>
    </row>
    <row r="7955" spans="2:10" x14ac:dyDescent="0.25">
      <c r="B7955" s="1" t="s">
        <v>39</v>
      </c>
      <c r="C7955" s="3" t="s">
        <v>56</v>
      </c>
      <c r="D7955" s="2" t="s">
        <v>50</v>
      </c>
      <c r="E7955" s="3" t="s">
        <v>44</v>
      </c>
      <c r="F7955" s="3">
        <f t="shared" ca="1" si="246"/>
        <v>1</v>
      </c>
      <c r="G7955" s="4">
        <f t="shared" ca="1" si="247"/>
        <v>178</v>
      </c>
      <c r="H7955" s="4">
        <f ca="1">+Data_TABLE[[#This Row],[Qty]]*Data_TABLE[[#This Row],[Unit Price]]</f>
        <v>178</v>
      </c>
      <c r="I7955" s="7">
        <v>42272</v>
      </c>
      <c r="J7955" s="10">
        <f>EOMONTH(Data_TABLE[[#This Row],[Date Sold]],0)</f>
        <v>42277</v>
      </c>
    </row>
    <row r="7956" spans="2:10" x14ac:dyDescent="0.25">
      <c r="B7956" s="1" t="s">
        <v>39</v>
      </c>
      <c r="C7956" s="3" t="s">
        <v>55</v>
      </c>
      <c r="D7956" s="2" t="s">
        <v>49</v>
      </c>
      <c r="E7956" s="3" t="s">
        <v>43</v>
      </c>
      <c r="F7956" s="3">
        <f t="shared" ca="1" si="246"/>
        <v>1</v>
      </c>
      <c r="G7956" s="4">
        <f t="shared" ca="1" si="247"/>
        <v>154</v>
      </c>
      <c r="H7956" s="4">
        <f ca="1">+Data_TABLE[[#This Row],[Qty]]*Data_TABLE[[#This Row],[Unit Price]]</f>
        <v>154</v>
      </c>
      <c r="I7956" s="7">
        <v>42272</v>
      </c>
      <c r="J7956" s="10">
        <f>EOMONTH(Data_TABLE[[#This Row],[Date Sold]],0)</f>
        <v>42277</v>
      </c>
    </row>
    <row r="7957" spans="2:10" x14ac:dyDescent="0.25">
      <c r="B7957" s="1" t="s">
        <v>39</v>
      </c>
      <c r="C7957" s="3" t="s">
        <v>55</v>
      </c>
      <c r="D7957" s="2" t="s">
        <v>51</v>
      </c>
      <c r="E7957" s="3" t="s">
        <v>45</v>
      </c>
      <c r="F7957" s="3">
        <f t="shared" ca="1" si="246"/>
        <v>4</v>
      </c>
      <c r="G7957" s="4">
        <f t="shared" ca="1" si="247"/>
        <v>186</v>
      </c>
      <c r="H7957" s="4">
        <f ca="1">+Data_TABLE[[#This Row],[Qty]]*Data_TABLE[[#This Row],[Unit Price]]</f>
        <v>744</v>
      </c>
      <c r="I7957" s="7">
        <v>42272</v>
      </c>
      <c r="J7957" s="10">
        <f>EOMONTH(Data_TABLE[[#This Row],[Date Sold]],0)</f>
        <v>42277</v>
      </c>
    </row>
    <row r="7958" spans="2:10" x14ac:dyDescent="0.25">
      <c r="B7958" s="1" t="s">
        <v>39</v>
      </c>
      <c r="C7958" s="3" t="s">
        <v>56</v>
      </c>
      <c r="D7958" s="2" t="s">
        <v>50</v>
      </c>
      <c r="E7958" s="3" t="s">
        <v>44</v>
      </c>
      <c r="F7958" s="3">
        <f t="shared" ca="1" si="246"/>
        <v>5</v>
      </c>
      <c r="G7958" s="4">
        <f t="shared" ca="1" si="247"/>
        <v>170</v>
      </c>
      <c r="H7958" s="4">
        <f ca="1">+Data_TABLE[[#This Row],[Qty]]*Data_TABLE[[#This Row],[Unit Price]]</f>
        <v>850</v>
      </c>
      <c r="I7958" s="7">
        <v>42272</v>
      </c>
      <c r="J7958" s="10">
        <f>EOMONTH(Data_TABLE[[#This Row],[Date Sold]],0)</f>
        <v>42277</v>
      </c>
    </row>
    <row r="7959" spans="2:10" x14ac:dyDescent="0.25">
      <c r="B7959" s="1" t="s">
        <v>39</v>
      </c>
      <c r="C7959" s="3" t="s">
        <v>56</v>
      </c>
      <c r="D7959" s="2" t="s">
        <v>50</v>
      </c>
      <c r="E7959" s="3" t="s">
        <v>44</v>
      </c>
      <c r="F7959" s="3">
        <f t="shared" ca="1" si="246"/>
        <v>1</v>
      </c>
      <c r="G7959" s="4">
        <f t="shared" ca="1" si="247"/>
        <v>123</v>
      </c>
      <c r="H7959" s="4">
        <f ca="1">+Data_TABLE[[#This Row],[Qty]]*Data_TABLE[[#This Row],[Unit Price]]</f>
        <v>123</v>
      </c>
      <c r="I7959" s="7">
        <v>42272</v>
      </c>
      <c r="J7959" s="10">
        <f>EOMONTH(Data_TABLE[[#This Row],[Date Sold]],0)</f>
        <v>42277</v>
      </c>
    </row>
    <row r="7960" spans="2:10" x14ac:dyDescent="0.25">
      <c r="B7960" s="1" t="s">
        <v>39</v>
      </c>
      <c r="C7960" s="3" t="s">
        <v>56</v>
      </c>
      <c r="D7960" s="2" t="s">
        <v>52</v>
      </c>
      <c r="E7960" s="3" t="s">
        <v>46</v>
      </c>
      <c r="F7960" s="3">
        <f t="shared" ca="1" si="246"/>
        <v>3</v>
      </c>
      <c r="G7960" s="4">
        <f t="shared" ca="1" si="247"/>
        <v>65</v>
      </c>
      <c r="H7960" s="4">
        <f ca="1">+Data_TABLE[[#This Row],[Qty]]*Data_TABLE[[#This Row],[Unit Price]]</f>
        <v>195</v>
      </c>
      <c r="I7960" s="7">
        <v>42272</v>
      </c>
      <c r="J7960" s="10">
        <f>EOMONTH(Data_TABLE[[#This Row],[Date Sold]],0)</f>
        <v>42277</v>
      </c>
    </row>
    <row r="7961" spans="2:10" x14ac:dyDescent="0.25">
      <c r="B7961" s="1" t="s">
        <v>39</v>
      </c>
      <c r="C7961" s="3" t="s">
        <v>55</v>
      </c>
      <c r="D7961" s="2" t="s">
        <v>51</v>
      </c>
      <c r="E7961" s="3" t="s">
        <v>45</v>
      </c>
      <c r="F7961" s="3">
        <f t="shared" ca="1" si="246"/>
        <v>4</v>
      </c>
      <c r="G7961" s="4">
        <f t="shared" ca="1" si="247"/>
        <v>80</v>
      </c>
      <c r="H7961" s="4">
        <f ca="1">+Data_TABLE[[#This Row],[Qty]]*Data_TABLE[[#This Row],[Unit Price]]</f>
        <v>320</v>
      </c>
      <c r="I7961" s="7">
        <v>42272</v>
      </c>
      <c r="J7961" s="10">
        <f>EOMONTH(Data_TABLE[[#This Row],[Date Sold]],0)</f>
        <v>42277</v>
      </c>
    </row>
    <row r="7962" spans="2:10" x14ac:dyDescent="0.25">
      <c r="B7962" s="1" t="s">
        <v>39</v>
      </c>
      <c r="C7962" s="3" t="s">
        <v>56</v>
      </c>
      <c r="D7962" s="2" t="s">
        <v>50</v>
      </c>
      <c r="E7962" s="3" t="s">
        <v>44</v>
      </c>
      <c r="F7962" s="3">
        <f t="shared" ca="1" si="246"/>
        <v>3</v>
      </c>
      <c r="G7962" s="4">
        <f t="shared" ca="1" si="247"/>
        <v>138</v>
      </c>
      <c r="H7962" s="4">
        <f ca="1">+Data_TABLE[[#This Row],[Qty]]*Data_TABLE[[#This Row],[Unit Price]]</f>
        <v>414</v>
      </c>
      <c r="I7962" s="7">
        <v>42272</v>
      </c>
      <c r="J7962" s="10">
        <f>EOMONTH(Data_TABLE[[#This Row],[Date Sold]],0)</f>
        <v>42277</v>
      </c>
    </row>
    <row r="7963" spans="2:10" x14ac:dyDescent="0.25">
      <c r="B7963" s="1" t="s">
        <v>39</v>
      </c>
      <c r="C7963" s="3" t="s">
        <v>55</v>
      </c>
      <c r="D7963" s="2" t="s">
        <v>51</v>
      </c>
      <c r="E7963" s="3" t="s">
        <v>45</v>
      </c>
      <c r="F7963" s="3">
        <f t="shared" ca="1" si="246"/>
        <v>1</v>
      </c>
      <c r="G7963" s="4">
        <f t="shared" ca="1" si="247"/>
        <v>123</v>
      </c>
      <c r="H7963" s="4">
        <f ca="1">+Data_TABLE[[#This Row],[Qty]]*Data_TABLE[[#This Row],[Unit Price]]</f>
        <v>123</v>
      </c>
      <c r="I7963" s="7">
        <v>42272</v>
      </c>
      <c r="J7963" s="10">
        <f>EOMONTH(Data_TABLE[[#This Row],[Date Sold]],0)</f>
        <v>42277</v>
      </c>
    </row>
    <row r="7964" spans="2:10" x14ac:dyDescent="0.25">
      <c r="B7964" s="1" t="s">
        <v>39</v>
      </c>
      <c r="C7964" s="3" t="s">
        <v>55</v>
      </c>
      <c r="D7964" s="2" t="s">
        <v>51</v>
      </c>
      <c r="E7964" s="3" t="s">
        <v>45</v>
      </c>
      <c r="F7964" s="3">
        <f t="shared" ca="1" si="246"/>
        <v>4</v>
      </c>
      <c r="G7964" s="4">
        <f t="shared" ca="1" si="247"/>
        <v>152</v>
      </c>
      <c r="H7964" s="4">
        <f ca="1">+Data_TABLE[[#This Row],[Qty]]*Data_TABLE[[#This Row],[Unit Price]]</f>
        <v>608</v>
      </c>
      <c r="I7964" s="7">
        <v>42272</v>
      </c>
      <c r="J7964" s="10">
        <f>EOMONTH(Data_TABLE[[#This Row],[Date Sold]],0)</f>
        <v>42277</v>
      </c>
    </row>
    <row r="7965" spans="2:10" x14ac:dyDescent="0.25">
      <c r="B7965" s="1" t="s">
        <v>39</v>
      </c>
      <c r="C7965" s="3" t="s">
        <v>55</v>
      </c>
      <c r="D7965" s="2" t="s">
        <v>51</v>
      </c>
      <c r="E7965" s="3" t="s">
        <v>45</v>
      </c>
      <c r="F7965" s="3">
        <f t="shared" ca="1" si="246"/>
        <v>4</v>
      </c>
      <c r="G7965" s="4">
        <f t="shared" ca="1" si="247"/>
        <v>186</v>
      </c>
      <c r="H7965" s="4">
        <f ca="1">+Data_TABLE[[#This Row],[Qty]]*Data_TABLE[[#This Row],[Unit Price]]</f>
        <v>744</v>
      </c>
      <c r="I7965" s="7">
        <v>42272</v>
      </c>
      <c r="J7965" s="10">
        <f>EOMONTH(Data_TABLE[[#This Row],[Date Sold]],0)</f>
        <v>42277</v>
      </c>
    </row>
    <row r="7966" spans="2:10" x14ac:dyDescent="0.25">
      <c r="B7966" s="1" t="s">
        <v>39</v>
      </c>
      <c r="C7966" s="3" t="s">
        <v>55</v>
      </c>
      <c r="D7966" s="2" t="s">
        <v>49</v>
      </c>
      <c r="E7966" s="3" t="s">
        <v>43</v>
      </c>
      <c r="F7966" s="3">
        <f t="shared" ca="1" si="246"/>
        <v>2</v>
      </c>
      <c r="G7966" s="4">
        <f t="shared" ca="1" si="247"/>
        <v>82</v>
      </c>
      <c r="H7966" s="4">
        <f ca="1">+Data_TABLE[[#This Row],[Qty]]*Data_TABLE[[#This Row],[Unit Price]]</f>
        <v>164</v>
      </c>
      <c r="I7966" s="7">
        <v>42272</v>
      </c>
      <c r="J7966" s="10">
        <f>EOMONTH(Data_TABLE[[#This Row],[Date Sold]],0)</f>
        <v>42277</v>
      </c>
    </row>
    <row r="7967" spans="2:10" x14ac:dyDescent="0.25">
      <c r="B7967" s="1" t="s">
        <v>39</v>
      </c>
      <c r="C7967" s="3" t="s">
        <v>55</v>
      </c>
      <c r="D7967" s="2" t="s">
        <v>51</v>
      </c>
      <c r="E7967" s="3" t="s">
        <v>45</v>
      </c>
      <c r="F7967" s="3">
        <f t="shared" ca="1" si="246"/>
        <v>3</v>
      </c>
      <c r="G7967" s="4">
        <f t="shared" ca="1" si="247"/>
        <v>112</v>
      </c>
      <c r="H7967" s="4">
        <f ca="1">+Data_TABLE[[#This Row],[Qty]]*Data_TABLE[[#This Row],[Unit Price]]</f>
        <v>336</v>
      </c>
      <c r="I7967" s="7">
        <v>42272</v>
      </c>
      <c r="J7967" s="10">
        <f>EOMONTH(Data_TABLE[[#This Row],[Date Sold]],0)</f>
        <v>42277</v>
      </c>
    </row>
    <row r="7968" spans="2:10" x14ac:dyDescent="0.25">
      <c r="B7968" s="1" t="s">
        <v>39</v>
      </c>
      <c r="C7968" s="3" t="s">
        <v>55</v>
      </c>
      <c r="D7968" s="2" t="s">
        <v>49</v>
      </c>
      <c r="E7968" s="3" t="s">
        <v>43</v>
      </c>
      <c r="F7968" s="3">
        <f t="shared" ca="1" si="246"/>
        <v>4</v>
      </c>
      <c r="G7968" s="4">
        <f t="shared" ca="1" si="247"/>
        <v>147</v>
      </c>
      <c r="H7968" s="4">
        <f ca="1">+Data_TABLE[[#This Row],[Qty]]*Data_TABLE[[#This Row],[Unit Price]]</f>
        <v>588</v>
      </c>
      <c r="I7968" s="7">
        <v>42272</v>
      </c>
      <c r="J7968" s="10">
        <f>EOMONTH(Data_TABLE[[#This Row],[Date Sold]],0)</f>
        <v>42277</v>
      </c>
    </row>
    <row r="7969" spans="2:10" x14ac:dyDescent="0.25">
      <c r="B7969" s="1" t="s">
        <v>39</v>
      </c>
      <c r="C7969" s="3" t="s">
        <v>54</v>
      </c>
      <c r="D7969" s="2" t="s">
        <v>48</v>
      </c>
      <c r="E7969" s="3" t="s">
        <v>42</v>
      </c>
      <c r="F7969" s="3">
        <f t="shared" ca="1" si="246"/>
        <v>2</v>
      </c>
      <c r="G7969" s="4">
        <f t="shared" ca="1" si="247"/>
        <v>166</v>
      </c>
      <c r="H7969" s="4">
        <f ca="1">+Data_TABLE[[#This Row],[Qty]]*Data_TABLE[[#This Row],[Unit Price]]</f>
        <v>332</v>
      </c>
      <c r="I7969" s="7">
        <v>42272</v>
      </c>
      <c r="J7969" s="10">
        <f>EOMONTH(Data_TABLE[[#This Row],[Date Sold]],0)</f>
        <v>42277</v>
      </c>
    </row>
    <row r="7970" spans="2:10" x14ac:dyDescent="0.25">
      <c r="B7970" s="1" t="s">
        <v>39</v>
      </c>
      <c r="C7970" s="3" t="s">
        <v>54</v>
      </c>
      <c r="D7970" s="2" t="s">
        <v>48</v>
      </c>
      <c r="E7970" s="3" t="s">
        <v>42</v>
      </c>
      <c r="F7970" s="3">
        <f t="shared" ca="1" si="246"/>
        <v>2</v>
      </c>
      <c r="G7970" s="4">
        <f t="shared" ca="1" si="247"/>
        <v>87</v>
      </c>
      <c r="H7970" s="4">
        <f ca="1">+Data_TABLE[[#This Row],[Qty]]*Data_TABLE[[#This Row],[Unit Price]]</f>
        <v>174</v>
      </c>
      <c r="I7970" s="7">
        <v>42272</v>
      </c>
      <c r="J7970" s="10">
        <f>EOMONTH(Data_TABLE[[#This Row],[Date Sold]],0)</f>
        <v>42277</v>
      </c>
    </row>
    <row r="7971" spans="2:10" x14ac:dyDescent="0.25">
      <c r="B7971" s="1" t="s">
        <v>39</v>
      </c>
      <c r="C7971" s="3" t="s">
        <v>55</v>
      </c>
      <c r="D7971" s="2" t="s">
        <v>49</v>
      </c>
      <c r="E7971" s="3" t="s">
        <v>43</v>
      </c>
      <c r="F7971" s="3">
        <f t="shared" ca="1" si="246"/>
        <v>2</v>
      </c>
      <c r="G7971" s="4">
        <f t="shared" ca="1" si="247"/>
        <v>184</v>
      </c>
      <c r="H7971" s="4">
        <f ca="1">+Data_TABLE[[#This Row],[Qty]]*Data_TABLE[[#This Row],[Unit Price]]</f>
        <v>368</v>
      </c>
      <c r="I7971" s="7">
        <v>42272</v>
      </c>
      <c r="J7971" s="10">
        <f>EOMONTH(Data_TABLE[[#This Row],[Date Sold]],0)</f>
        <v>42277</v>
      </c>
    </row>
    <row r="7972" spans="2:10" x14ac:dyDescent="0.25">
      <c r="B7972" s="1" t="s">
        <v>39</v>
      </c>
      <c r="C7972" s="3" t="s">
        <v>56</v>
      </c>
      <c r="D7972" s="2" t="s">
        <v>50</v>
      </c>
      <c r="E7972" s="3" t="s">
        <v>44</v>
      </c>
      <c r="F7972" s="3">
        <f t="shared" ca="1" si="246"/>
        <v>1</v>
      </c>
      <c r="G7972" s="4">
        <f t="shared" ca="1" si="247"/>
        <v>88</v>
      </c>
      <c r="H7972" s="4">
        <f ca="1">+Data_TABLE[[#This Row],[Qty]]*Data_TABLE[[#This Row],[Unit Price]]</f>
        <v>88</v>
      </c>
      <c r="I7972" s="7">
        <v>42272</v>
      </c>
      <c r="J7972" s="10">
        <f>EOMONTH(Data_TABLE[[#This Row],[Date Sold]],0)</f>
        <v>42277</v>
      </c>
    </row>
    <row r="7973" spans="2:10" x14ac:dyDescent="0.25">
      <c r="B7973" s="1" t="s">
        <v>39</v>
      </c>
      <c r="C7973" s="3" t="s">
        <v>55</v>
      </c>
      <c r="D7973" s="2" t="s">
        <v>49</v>
      </c>
      <c r="E7973" s="3" t="s">
        <v>43</v>
      </c>
      <c r="F7973" s="3">
        <f t="shared" ca="1" si="246"/>
        <v>3</v>
      </c>
      <c r="G7973" s="4">
        <f t="shared" ca="1" si="247"/>
        <v>183</v>
      </c>
      <c r="H7973" s="4">
        <f ca="1">+Data_TABLE[[#This Row],[Qty]]*Data_TABLE[[#This Row],[Unit Price]]</f>
        <v>549</v>
      </c>
      <c r="I7973" s="7">
        <v>42272</v>
      </c>
      <c r="J7973" s="10">
        <f>EOMONTH(Data_TABLE[[#This Row],[Date Sold]],0)</f>
        <v>42277</v>
      </c>
    </row>
    <row r="7974" spans="2:10" x14ac:dyDescent="0.25">
      <c r="B7974" s="1" t="s">
        <v>39</v>
      </c>
      <c r="C7974" s="3" t="s">
        <v>55</v>
      </c>
      <c r="D7974" s="2" t="s">
        <v>51</v>
      </c>
      <c r="E7974" s="3" t="s">
        <v>45</v>
      </c>
      <c r="F7974" s="3">
        <f t="shared" ca="1" si="246"/>
        <v>5</v>
      </c>
      <c r="G7974" s="4">
        <f t="shared" ca="1" si="247"/>
        <v>71</v>
      </c>
      <c r="H7974" s="4">
        <f ca="1">+Data_TABLE[[#This Row],[Qty]]*Data_TABLE[[#This Row],[Unit Price]]</f>
        <v>355</v>
      </c>
      <c r="I7974" s="7">
        <v>42272</v>
      </c>
      <c r="J7974" s="10">
        <f>EOMONTH(Data_TABLE[[#This Row],[Date Sold]],0)</f>
        <v>42277</v>
      </c>
    </row>
    <row r="7975" spans="2:10" x14ac:dyDescent="0.25">
      <c r="B7975" s="1" t="s">
        <v>39</v>
      </c>
      <c r="C7975" s="3" t="s">
        <v>56</v>
      </c>
      <c r="D7975" s="2" t="s">
        <v>50</v>
      </c>
      <c r="E7975" s="3" t="s">
        <v>44</v>
      </c>
      <c r="F7975" s="3">
        <f t="shared" ca="1" si="246"/>
        <v>4</v>
      </c>
      <c r="G7975" s="4">
        <f t="shared" ca="1" si="247"/>
        <v>77</v>
      </c>
      <c r="H7975" s="4">
        <f ca="1">+Data_TABLE[[#This Row],[Qty]]*Data_TABLE[[#This Row],[Unit Price]]</f>
        <v>308</v>
      </c>
      <c r="I7975" s="7">
        <v>42272</v>
      </c>
      <c r="J7975" s="10">
        <f>EOMONTH(Data_TABLE[[#This Row],[Date Sold]],0)</f>
        <v>42277</v>
      </c>
    </row>
    <row r="7976" spans="2:10" x14ac:dyDescent="0.25">
      <c r="B7976" s="1" t="s">
        <v>39</v>
      </c>
      <c r="C7976" s="3" t="s">
        <v>56</v>
      </c>
      <c r="D7976" s="2" t="s">
        <v>52</v>
      </c>
      <c r="E7976" s="3" t="s">
        <v>46</v>
      </c>
      <c r="F7976" s="3">
        <f t="shared" ca="1" si="246"/>
        <v>3</v>
      </c>
      <c r="G7976" s="4">
        <f t="shared" ca="1" si="247"/>
        <v>111</v>
      </c>
      <c r="H7976" s="4">
        <f ca="1">+Data_TABLE[[#This Row],[Qty]]*Data_TABLE[[#This Row],[Unit Price]]</f>
        <v>333</v>
      </c>
      <c r="I7976" s="7">
        <v>42272</v>
      </c>
      <c r="J7976" s="10">
        <f>EOMONTH(Data_TABLE[[#This Row],[Date Sold]],0)</f>
        <v>42277</v>
      </c>
    </row>
    <row r="7977" spans="2:10" x14ac:dyDescent="0.25">
      <c r="B7977" s="1" t="s">
        <v>39</v>
      </c>
      <c r="C7977" s="3" t="s">
        <v>55</v>
      </c>
      <c r="D7977" s="2" t="s">
        <v>49</v>
      </c>
      <c r="E7977" s="3" t="s">
        <v>43</v>
      </c>
      <c r="F7977" s="3">
        <f t="shared" ca="1" si="246"/>
        <v>1</v>
      </c>
      <c r="G7977" s="4">
        <f t="shared" ca="1" si="247"/>
        <v>63</v>
      </c>
      <c r="H7977" s="4">
        <f ca="1">+Data_TABLE[[#This Row],[Qty]]*Data_TABLE[[#This Row],[Unit Price]]</f>
        <v>63</v>
      </c>
      <c r="I7977" s="7">
        <v>42272</v>
      </c>
      <c r="J7977" s="10">
        <f>EOMONTH(Data_TABLE[[#This Row],[Date Sold]],0)</f>
        <v>42277</v>
      </c>
    </row>
    <row r="7978" spans="2:10" x14ac:dyDescent="0.25">
      <c r="B7978" s="1" t="s">
        <v>39</v>
      </c>
      <c r="C7978" s="3" t="s">
        <v>56</v>
      </c>
      <c r="D7978" s="2" t="s">
        <v>52</v>
      </c>
      <c r="E7978" s="3" t="s">
        <v>46</v>
      </c>
      <c r="F7978" s="3">
        <f t="shared" ca="1" si="246"/>
        <v>5</v>
      </c>
      <c r="G7978" s="4">
        <f t="shared" ca="1" si="247"/>
        <v>138</v>
      </c>
      <c r="H7978" s="4">
        <f ca="1">+Data_TABLE[[#This Row],[Qty]]*Data_TABLE[[#This Row],[Unit Price]]</f>
        <v>690</v>
      </c>
      <c r="I7978" s="7">
        <v>42272</v>
      </c>
      <c r="J7978" s="10">
        <f>EOMONTH(Data_TABLE[[#This Row],[Date Sold]],0)</f>
        <v>42277</v>
      </c>
    </row>
    <row r="7979" spans="2:10" x14ac:dyDescent="0.25">
      <c r="B7979" s="1" t="s">
        <v>39</v>
      </c>
      <c r="C7979" s="3" t="s">
        <v>54</v>
      </c>
      <c r="D7979" s="2" t="s">
        <v>48</v>
      </c>
      <c r="E7979" s="3" t="s">
        <v>42</v>
      </c>
      <c r="F7979" s="3">
        <f t="shared" ca="1" si="246"/>
        <v>1</v>
      </c>
      <c r="G7979" s="4">
        <f t="shared" ca="1" si="247"/>
        <v>71</v>
      </c>
      <c r="H7979" s="4">
        <f ca="1">+Data_TABLE[[#This Row],[Qty]]*Data_TABLE[[#This Row],[Unit Price]]</f>
        <v>71</v>
      </c>
      <c r="I7979" s="7">
        <v>42272</v>
      </c>
      <c r="J7979" s="10">
        <f>EOMONTH(Data_TABLE[[#This Row],[Date Sold]],0)</f>
        <v>42277</v>
      </c>
    </row>
    <row r="7980" spans="2:10" x14ac:dyDescent="0.25">
      <c r="B7980" s="1" t="s">
        <v>39</v>
      </c>
      <c r="C7980" s="3" t="s">
        <v>56</v>
      </c>
      <c r="D7980" s="2" t="s">
        <v>52</v>
      </c>
      <c r="E7980" s="3" t="s">
        <v>46</v>
      </c>
      <c r="F7980" s="3">
        <f t="shared" ca="1" si="246"/>
        <v>1</v>
      </c>
      <c r="G7980" s="4">
        <f t="shared" ca="1" si="247"/>
        <v>185</v>
      </c>
      <c r="H7980" s="4">
        <f ca="1">+Data_TABLE[[#This Row],[Qty]]*Data_TABLE[[#This Row],[Unit Price]]</f>
        <v>185</v>
      </c>
      <c r="I7980" s="7">
        <v>42272</v>
      </c>
      <c r="J7980" s="10">
        <f>EOMONTH(Data_TABLE[[#This Row],[Date Sold]],0)</f>
        <v>42277</v>
      </c>
    </row>
    <row r="7981" spans="2:10" x14ac:dyDescent="0.25">
      <c r="B7981" s="1" t="s">
        <v>39</v>
      </c>
      <c r="C7981" s="3" t="s">
        <v>56</v>
      </c>
      <c r="D7981" s="2" t="s">
        <v>50</v>
      </c>
      <c r="E7981" s="3" t="s">
        <v>44</v>
      </c>
      <c r="F7981" s="3">
        <f t="shared" ca="1" si="246"/>
        <v>2</v>
      </c>
      <c r="G7981" s="4">
        <f t="shared" ca="1" si="247"/>
        <v>62</v>
      </c>
      <c r="H7981" s="4">
        <f ca="1">+Data_TABLE[[#This Row],[Qty]]*Data_TABLE[[#This Row],[Unit Price]]</f>
        <v>124</v>
      </c>
      <c r="I7981" s="7">
        <v>42272</v>
      </c>
      <c r="J7981" s="10">
        <f>EOMONTH(Data_TABLE[[#This Row],[Date Sold]],0)</f>
        <v>42277</v>
      </c>
    </row>
    <row r="7982" spans="2:10" x14ac:dyDescent="0.25">
      <c r="B7982" s="1" t="s">
        <v>39</v>
      </c>
      <c r="C7982" s="3" t="s">
        <v>55</v>
      </c>
      <c r="D7982" s="2" t="s">
        <v>49</v>
      </c>
      <c r="E7982" s="3" t="s">
        <v>43</v>
      </c>
      <c r="F7982" s="3">
        <f t="shared" ca="1" si="246"/>
        <v>3</v>
      </c>
      <c r="G7982" s="4">
        <f t="shared" ca="1" si="247"/>
        <v>60</v>
      </c>
      <c r="H7982" s="4">
        <f ca="1">+Data_TABLE[[#This Row],[Qty]]*Data_TABLE[[#This Row],[Unit Price]]</f>
        <v>180</v>
      </c>
      <c r="I7982" s="7">
        <v>42272</v>
      </c>
      <c r="J7982" s="10">
        <f>EOMONTH(Data_TABLE[[#This Row],[Date Sold]],0)</f>
        <v>42277</v>
      </c>
    </row>
    <row r="7983" spans="2:10" x14ac:dyDescent="0.25">
      <c r="B7983" s="1" t="s">
        <v>39</v>
      </c>
      <c r="C7983" s="3" t="s">
        <v>55</v>
      </c>
      <c r="D7983" s="2" t="s">
        <v>51</v>
      </c>
      <c r="E7983" s="3" t="s">
        <v>45</v>
      </c>
      <c r="F7983" s="3">
        <f t="shared" ca="1" si="246"/>
        <v>4</v>
      </c>
      <c r="G7983" s="4">
        <f t="shared" ca="1" si="247"/>
        <v>136</v>
      </c>
      <c r="H7983" s="4">
        <f ca="1">+Data_TABLE[[#This Row],[Qty]]*Data_TABLE[[#This Row],[Unit Price]]</f>
        <v>544</v>
      </c>
      <c r="I7983" s="7">
        <v>42272</v>
      </c>
      <c r="J7983" s="10">
        <f>EOMONTH(Data_TABLE[[#This Row],[Date Sold]],0)</f>
        <v>42277</v>
      </c>
    </row>
    <row r="7984" spans="2:10" x14ac:dyDescent="0.25">
      <c r="B7984" s="1" t="s">
        <v>39</v>
      </c>
      <c r="C7984" s="3" t="s">
        <v>54</v>
      </c>
      <c r="D7984" s="2" t="s">
        <v>48</v>
      </c>
      <c r="E7984" s="3" t="s">
        <v>42</v>
      </c>
      <c r="F7984" s="3">
        <f t="shared" ca="1" si="246"/>
        <v>5</v>
      </c>
      <c r="G7984" s="4">
        <f t="shared" ca="1" si="247"/>
        <v>130</v>
      </c>
      <c r="H7984" s="4">
        <f ca="1">+Data_TABLE[[#This Row],[Qty]]*Data_TABLE[[#This Row],[Unit Price]]</f>
        <v>650</v>
      </c>
      <c r="I7984" s="7">
        <v>42272</v>
      </c>
      <c r="J7984" s="10">
        <f>EOMONTH(Data_TABLE[[#This Row],[Date Sold]],0)</f>
        <v>42277</v>
      </c>
    </row>
    <row r="7985" spans="2:10" x14ac:dyDescent="0.25">
      <c r="B7985" s="1" t="s">
        <v>39</v>
      </c>
      <c r="C7985" s="3" t="s">
        <v>56</v>
      </c>
      <c r="D7985" s="2" t="s">
        <v>50</v>
      </c>
      <c r="E7985" s="3" t="s">
        <v>44</v>
      </c>
      <c r="F7985" s="3">
        <f t="shared" ref="F7985:F8048" ca="1" si="248">RANDBETWEEN(1,5)</f>
        <v>1</v>
      </c>
      <c r="G7985" s="4">
        <f t="shared" ref="G7985:G8048" ca="1" si="249">RANDBETWEEN(60,200)</f>
        <v>144</v>
      </c>
      <c r="H7985" s="4">
        <f ca="1">+Data_TABLE[[#This Row],[Qty]]*Data_TABLE[[#This Row],[Unit Price]]</f>
        <v>144</v>
      </c>
      <c r="I7985" s="7">
        <v>42272</v>
      </c>
      <c r="J7985" s="10">
        <f>EOMONTH(Data_TABLE[[#This Row],[Date Sold]],0)</f>
        <v>42277</v>
      </c>
    </row>
    <row r="7986" spans="2:10" x14ac:dyDescent="0.25">
      <c r="B7986" s="1" t="s">
        <v>39</v>
      </c>
      <c r="C7986" s="3" t="s">
        <v>56</v>
      </c>
      <c r="D7986" s="2" t="s">
        <v>52</v>
      </c>
      <c r="E7986" s="3" t="s">
        <v>46</v>
      </c>
      <c r="F7986" s="3">
        <f t="shared" ca="1" si="248"/>
        <v>1</v>
      </c>
      <c r="G7986" s="4">
        <f t="shared" ca="1" si="249"/>
        <v>103</v>
      </c>
      <c r="H7986" s="4">
        <f ca="1">+Data_TABLE[[#This Row],[Qty]]*Data_TABLE[[#This Row],[Unit Price]]</f>
        <v>103</v>
      </c>
      <c r="I7986" s="7">
        <v>42272</v>
      </c>
      <c r="J7986" s="10">
        <f>EOMONTH(Data_TABLE[[#This Row],[Date Sold]],0)</f>
        <v>42277</v>
      </c>
    </row>
    <row r="7987" spans="2:10" x14ac:dyDescent="0.25">
      <c r="B7987" s="1" t="s">
        <v>39</v>
      </c>
      <c r="C7987" s="3" t="s">
        <v>56</v>
      </c>
      <c r="D7987" s="2" t="s">
        <v>50</v>
      </c>
      <c r="E7987" s="3" t="s">
        <v>44</v>
      </c>
      <c r="F7987" s="3">
        <f t="shared" ca="1" si="248"/>
        <v>2</v>
      </c>
      <c r="G7987" s="4">
        <f t="shared" ca="1" si="249"/>
        <v>176</v>
      </c>
      <c r="H7987" s="4">
        <f ca="1">+Data_TABLE[[#This Row],[Qty]]*Data_TABLE[[#This Row],[Unit Price]]</f>
        <v>352</v>
      </c>
      <c r="I7987" s="7">
        <v>42272</v>
      </c>
      <c r="J7987" s="10">
        <f>EOMONTH(Data_TABLE[[#This Row],[Date Sold]],0)</f>
        <v>42277</v>
      </c>
    </row>
    <row r="7988" spans="2:10" x14ac:dyDescent="0.25">
      <c r="B7988" s="1" t="s">
        <v>39</v>
      </c>
      <c r="C7988" s="3" t="s">
        <v>55</v>
      </c>
      <c r="D7988" s="2" t="s">
        <v>49</v>
      </c>
      <c r="E7988" s="3" t="s">
        <v>43</v>
      </c>
      <c r="F7988" s="3">
        <f t="shared" ca="1" si="248"/>
        <v>5</v>
      </c>
      <c r="G7988" s="4">
        <f t="shared" ca="1" si="249"/>
        <v>83</v>
      </c>
      <c r="H7988" s="4">
        <f ca="1">+Data_TABLE[[#This Row],[Qty]]*Data_TABLE[[#This Row],[Unit Price]]</f>
        <v>415</v>
      </c>
      <c r="I7988" s="7">
        <v>42272</v>
      </c>
      <c r="J7988" s="10">
        <f>EOMONTH(Data_TABLE[[#This Row],[Date Sold]],0)</f>
        <v>42277</v>
      </c>
    </row>
    <row r="7989" spans="2:10" x14ac:dyDescent="0.25">
      <c r="B7989" s="1" t="s">
        <v>39</v>
      </c>
      <c r="C7989" s="3" t="s">
        <v>54</v>
      </c>
      <c r="D7989" s="2" t="s">
        <v>48</v>
      </c>
      <c r="E7989" s="3" t="s">
        <v>42</v>
      </c>
      <c r="F7989" s="3">
        <f t="shared" ca="1" si="248"/>
        <v>4</v>
      </c>
      <c r="G7989" s="4">
        <f t="shared" ca="1" si="249"/>
        <v>166</v>
      </c>
      <c r="H7989" s="4">
        <f ca="1">+Data_TABLE[[#This Row],[Qty]]*Data_TABLE[[#This Row],[Unit Price]]</f>
        <v>664</v>
      </c>
      <c r="I7989" s="7">
        <v>42272</v>
      </c>
      <c r="J7989" s="10">
        <f>EOMONTH(Data_TABLE[[#This Row],[Date Sold]],0)</f>
        <v>42277</v>
      </c>
    </row>
    <row r="7990" spans="2:10" x14ac:dyDescent="0.25">
      <c r="B7990" s="1" t="s">
        <v>39</v>
      </c>
      <c r="C7990" s="3" t="s">
        <v>55</v>
      </c>
      <c r="D7990" s="2" t="s">
        <v>49</v>
      </c>
      <c r="E7990" s="3" t="s">
        <v>43</v>
      </c>
      <c r="F7990" s="3">
        <f t="shared" ca="1" si="248"/>
        <v>4</v>
      </c>
      <c r="G7990" s="4">
        <f t="shared" ca="1" si="249"/>
        <v>175</v>
      </c>
      <c r="H7990" s="4">
        <f ca="1">+Data_TABLE[[#This Row],[Qty]]*Data_TABLE[[#This Row],[Unit Price]]</f>
        <v>700</v>
      </c>
      <c r="I7990" s="7">
        <v>42272</v>
      </c>
      <c r="J7990" s="10">
        <f>EOMONTH(Data_TABLE[[#This Row],[Date Sold]],0)</f>
        <v>42277</v>
      </c>
    </row>
    <row r="7991" spans="2:10" x14ac:dyDescent="0.25">
      <c r="B7991" s="1" t="s">
        <v>39</v>
      </c>
      <c r="C7991" s="3" t="s">
        <v>55</v>
      </c>
      <c r="D7991" s="2" t="s">
        <v>51</v>
      </c>
      <c r="E7991" s="3" t="s">
        <v>45</v>
      </c>
      <c r="F7991" s="3">
        <f t="shared" ca="1" si="248"/>
        <v>1</v>
      </c>
      <c r="G7991" s="4">
        <f t="shared" ca="1" si="249"/>
        <v>90</v>
      </c>
      <c r="H7991" s="4">
        <f ca="1">+Data_TABLE[[#This Row],[Qty]]*Data_TABLE[[#This Row],[Unit Price]]</f>
        <v>90</v>
      </c>
      <c r="I7991" s="7">
        <v>42272</v>
      </c>
      <c r="J7991" s="10">
        <f>EOMONTH(Data_TABLE[[#This Row],[Date Sold]],0)</f>
        <v>42277</v>
      </c>
    </row>
    <row r="7992" spans="2:10" x14ac:dyDescent="0.25">
      <c r="B7992" s="1" t="s">
        <v>39</v>
      </c>
      <c r="C7992" s="3" t="s">
        <v>56</v>
      </c>
      <c r="D7992" s="2" t="s">
        <v>52</v>
      </c>
      <c r="E7992" s="3" t="s">
        <v>46</v>
      </c>
      <c r="F7992" s="3">
        <f t="shared" ca="1" si="248"/>
        <v>4</v>
      </c>
      <c r="G7992" s="4">
        <f t="shared" ca="1" si="249"/>
        <v>161</v>
      </c>
      <c r="H7992" s="4">
        <f ca="1">+Data_TABLE[[#This Row],[Qty]]*Data_TABLE[[#This Row],[Unit Price]]</f>
        <v>644</v>
      </c>
      <c r="I7992" s="7">
        <v>42272</v>
      </c>
      <c r="J7992" s="10">
        <f>EOMONTH(Data_TABLE[[#This Row],[Date Sold]],0)</f>
        <v>42277</v>
      </c>
    </row>
    <row r="7993" spans="2:10" x14ac:dyDescent="0.25">
      <c r="B7993" s="1" t="s">
        <v>39</v>
      </c>
      <c r="C7993" s="3" t="s">
        <v>54</v>
      </c>
      <c r="D7993" s="2" t="s">
        <v>48</v>
      </c>
      <c r="E7993" s="3" t="s">
        <v>42</v>
      </c>
      <c r="F7993" s="3">
        <f t="shared" ca="1" si="248"/>
        <v>3</v>
      </c>
      <c r="G7993" s="4">
        <f t="shared" ca="1" si="249"/>
        <v>169</v>
      </c>
      <c r="H7993" s="4">
        <f ca="1">+Data_TABLE[[#This Row],[Qty]]*Data_TABLE[[#This Row],[Unit Price]]</f>
        <v>507</v>
      </c>
      <c r="I7993" s="7">
        <v>42272</v>
      </c>
      <c r="J7993" s="10">
        <f>EOMONTH(Data_TABLE[[#This Row],[Date Sold]],0)</f>
        <v>42277</v>
      </c>
    </row>
    <row r="7994" spans="2:10" x14ac:dyDescent="0.25">
      <c r="B7994" s="1" t="s">
        <v>39</v>
      </c>
      <c r="C7994" s="3" t="s">
        <v>55</v>
      </c>
      <c r="D7994" s="2" t="s">
        <v>49</v>
      </c>
      <c r="E7994" s="3" t="s">
        <v>43</v>
      </c>
      <c r="F7994" s="3">
        <f t="shared" ca="1" si="248"/>
        <v>3</v>
      </c>
      <c r="G7994" s="4">
        <f t="shared" ca="1" si="249"/>
        <v>172</v>
      </c>
      <c r="H7994" s="4">
        <f ca="1">+Data_TABLE[[#This Row],[Qty]]*Data_TABLE[[#This Row],[Unit Price]]</f>
        <v>516</v>
      </c>
      <c r="I7994" s="7">
        <v>42272</v>
      </c>
      <c r="J7994" s="10">
        <f>EOMONTH(Data_TABLE[[#This Row],[Date Sold]],0)</f>
        <v>42277</v>
      </c>
    </row>
    <row r="7995" spans="2:10" x14ac:dyDescent="0.25">
      <c r="B7995" s="1" t="s">
        <v>39</v>
      </c>
      <c r="C7995" s="3" t="s">
        <v>55</v>
      </c>
      <c r="D7995" s="2" t="s">
        <v>51</v>
      </c>
      <c r="E7995" s="3" t="s">
        <v>45</v>
      </c>
      <c r="F7995" s="3">
        <f t="shared" ca="1" si="248"/>
        <v>1</v>
      </c>
      <c r="G7995" s="4">
        <f t="shared" ca="1" si="249"/>
        <v>179</v>
      </c>
      <c r="H7995" s="4">
        <f ca="1">+Data_TABLE[[#This Row],[Qty]]*Data_TABLE[[#This Row],[Unit Price]]</f>
        <v>179</v>
      </c>
      <c r="I7995" s="7">
        <v>42272</v>
      </c>
      <c r="J7995" s="10">
        <f>EOMONTH(Data_TABLE[[#This Row],[Date Sold]],0)</f>
        <v>42277</v>
      </c>
    </row>
    <row r="7996" spans="2:10" x14ac:dyDescent="0.25">
      <c r="B7996" s="1" t="s">
        <v>39</v>
      </c>
      <c r="C7996" s="3" t="s">
        <v>56</v>
      </c>
      <c r="D7996" s="2" t="s">
        <v>52</v>
      </c>
      <c r="E7996" s="3" t="s">
        <v>46</v>
      </c>
      <c r="F7996" s="3">
        <f t="shared" ca="1" si="248"/>
        <v>2</v>
      </c>
      <c r="G7996" s="4">
        <f t="shared" ca="1" si="249"/>
        <v>139</v>
      </c>
      <c r="H7996" s="4">
        <f ca="1">+Data_TABLE[[#This Row],[Qty]]*Data_TABLE[[#This Row],[Unit Price]]</f>
        <v>278</v>
      </c>
      <c r="I7996" s="7">
        <v>42272</v>
      </c>
      <c r="J7996" s="10">
        <f>EOMONTH(Data_TABLE[[#This Row],[Date Sold]],0)</f>
        <v>42277</v>
      </c>
    </row>
    <row r="7997" spans="2:10" x14ac:dyDescent="0.25">
      <c r="B7997" s="1" t="s">
        <v>39</v>
      </c>
      <c r="C7997" s="3" t="s">
        <v>56</v>
      </c>
      <c r="D7997" s="2" t="s">
        <v>50</v>
      </c>
      <c r="E7997" s="3" t="s">
        <v>44</v>
      </c>
      <c r="F7997" s="3">
        <f t="shared" ca="1" si="248"/>
        <v>3</v>
      </c>
      <c r="G7997" s="4">
        <f t="shared" ca="1" si="249"/>
        <v>74</v>
      </c>
      <c r="H7997" s="4">
        <f ca="1">+Data_TABLE[[#This Row],[Qty]]*Data_TABLE[[#This Row],[Unit Price]]</f>
        <v>222</v>
      </c>
      <c r="I7997" s="7">
        <v>42272</v>
      </c>
      <c r="J7997" s="10">
        <f>EOMONTH(Data_TABLE[[#This Row],[Date Sold]],0)</f>
        <v>42277</v>
      </c>
    </row>
    <row r="7998" spans="2:10" x14ac:dyDescent="0.25">
      <c r="B7998" s="1" t="s">
        <v>39</v>
      </c>
      <c r="C7998" s="3" t="s">
        <v>54</v>
      </c>
      <c r="D7998" s="2" t="s">
        <v>48</v>
      </c>
      <c r="E7998" s="3" t="s">
        <v>42</v>
      </c>
      <c r="F7998" s="3">
        <f t="shared" ca="1" si="248"/>
        <v>2</v>
      </c>
      <c r="G7998" s="4">
        <f t="shared" ca="1" si="249"/>
        <v>91</v>
      </c>
      <c r="H7998" s="4">
        <f ca="1">+Data_TABLE[[#This Row],[Qty]]*Data_TABLE[[#This Row],[Unit Price]]</f>
        <v>182</v>
      </c>
      <c r="I7998" s="7">
        <v>42272</v>
      </c>
      <c r="J7998" s="10">
        <f>EOMONTH(Data_TABLE[[#This Row],[Date Sold]],0)</f>
        <v>42277</v>
      </c>
    </row>
    <row r="7999" spans="2:10" x14ac:dyDescent="0.25">
      <c r="B7999" s="1" t="s">
        <v>39</v>
      </c>
      <c r="C7999" s="3" t="s">
        <v>54</v>
      </c>
      <c r="D7999" s="2" t="s">
        <v>48</v>
      </c>
      <c r="E7999" s="3" t="s">
        <v>42</v>
      </c>
      <c r="F7999" s="3">
        <f t="shared" ca="1" si="248"/>
        <v>3</v>
      </c>
      <c r="G7999" s="4">
        <f t="shared" ca="1" si="249"/>
        <v>108</v>
      </c>
      <c r="H7999" s="4">
        <f ca="1">+Data_TABLE[[#This Row],[Qty]]*Data_TABLE[[#This Row],[Unit Price]]</f>
        <v>324</v>
      </c>
      <c r="I7999" s="7">
        <v>42272</v>
      </c>
      <c r="J7999" s="10">
        <f>EOMONTH(Data_TABLE[[#This Row],[Date Sold]],0)</f>
        <v>42277</v>
      </c>
    </row>
    <row r="8000" spans="2:10" x14ac:dyDescent="0.25">
      <c r="B8000" s="1" t="s">
        <v>39</v>
      </c>
      <c r="C8000" s="3" t="s">
        <v>55</v>
      </c>
      <c r="D8000" s="2" t="s">
        <v>51</v>
      </c>
      <c r="E8000" s="3" t="s">
        <v>45</v>
      </c>
      <c r="F8000" s="3">
        <f t="shared" ca="1" si="248"/>
        <v>2</v>
      </c>
      <c r="G8000" s="4">
        <f t="shared" ca="1" si="249"/>
        <v>130</v>
      </c>
      <c r="H8000" s="4">
        <f ca="1">+Data_TABLE[[#This Row],[Qty]]*Data_TABLE[[#This Row],[Unit Price]]</f>
        <v>260</v>
      </c>
      <c r="I8000" s="7">
        <v>42272</v>
      </c>
      <c r="J8000" s="10">
        <f>EOMONTH(Data_TABLE[[#This Row],[Date Sold]],0)</f>
        <v>42277</v>
      </c>
    </row>
    <row r="8001" spans="2:10" x14ac:dyDescent="0.25">
      <c r="B8001" s="1" t="s">
        <v>39</v>
      </c>
      <c r="C8001" s="3" t="s">
        <v>56</v>
      </c>
      <c r="D8001" s="2" t="s">
        <v>50</v>
      </c>
      <c r="E8001" s="3" t="s">
        <v>44</v>
      </c>
      <c r="F8001" s="3">
        <f t="shared" ca="1" si="248"/>
        <v>3</v>
      </c>
      <c r="G8001" s="4">
        <f t="shared" ca="1" si="249"/>
        <v>100</v>
      </c>
      <c r="H8001" s="4">
        <f ca="1">+Data_TABLE[[#This Row],[Qty]]*Data_TABLE[[#This Row],[Unit Price]]</f>
        <v>300</v>
      </c>
      <c r="I8001" s="7">
        <v>42272</v>
      </c>
      <c r="J8001" s="10">
        <f>EOMONTH(Data_TABLE[[#This Row],[Date Sold]],0)</f>
        <v>42277</v>
      </c>
    </row>
    <row r="8002" spans="2:10" x14ac:dyDescent="0.25">
      <c r="B8002" s="1" t="s">
        <v>39</v>
      </c>
      <c r="C8002" s="3" t="s">
        <v>55</v>
      </c>
      <c r="D8002" s="2" t="s">
        <v>49</v>
      </c>
      <c r="E8002" s="3" t="s">
        <v>43</v>
      </c>
      <c r="F8002" s="3">
        <f t="shared" ca="1" si="248"/>
        <v>1</v>
      </c>
      <c r="G8002" s="4">
        <f t="shared" ca="1" si="249"/>
        <v>130</v>
      </c>
      <c r="H8002" s="4">
        <f ca="1">+Data_TABLE[[#This Row],[Qty]]*Data_TABLE[[#This Row],[Unit Price]]</f>
        <v>130</v>
      </c>
      <c r="I8002" s="7">
        <v>42272</v>
      </c>
      <c r="J8002" s="10">
        <f>EOMONTH(Data_TABLE[[#This Row],[Date Sold]],0)</f>
        <v>42277</v>
      </c>
    </row>
    <row r="8003" spans="2:10" x14ac:dyDescent="0.25">
      <c r="B8003" s="1" t="s">
        <v>39</v>
      </c>
      <c r="C8003" s="3" t="s">
        <v>55</v>
      </c>
      <c r="D8003" s="2" t="s">
        <v>51</v>
      </c>
      <c r="E8003" s="3" t="s">
        <v>45</v>
      </c>
      <c r="F8003" s="3">
        <f t="shared" ca="1" si="248"/>
        <v>5</v>
      </c>
      <c r="G8003" s="4">
        <f t="shared" ca="1" si="249"/>
        <v>78</v>
      </c>
      <c r="H8003" s="4">
        <f ca="1">+Data_TABLE[[#This Row],[Qty]]*Data_TABLE[[#This Row],[Unit Price]]</f>
        <v>390</v>
      </c>
      <c r="I8003" s="7">
        <v>42273</v>
      </c>
      <c r="J8003" s="10">
        <f>EOMONTH(Data_TABLE[[#This Row],[Date Sold]],0)</f>
        <v>42277</v>
      </c>
    </row>
    <row r="8004" spans="2:10" x14ac:dyDescent="0.25">
      <c r="B8004" s="1" t="s">
        <v>39</v>
      </c>
      <c r="C8004" s="3" t="s">
        <v>56</v>
      </c>
      <c r="D8004" s="2" t="s">
        <v>52</v>
      </c>
      <c r="E8004" s="3" t="s">
        <v>46</v>
      </c>
      <c r="F8004" s="3">
        <f t="shared" ca="1" si="248"/>
        <v>5</v>
      </c>
      <c r="G8004" s="4">
        <f t="shared" ca="1" si="249"/>
        <v>77</v>
      </c>
      <c r="H8004" s="4">
        <f ca="1">+Data_TABLE[[#This Row],[Qty]]*Data_TABLE[[#This Row],[Unit Price]]</f>
        <v>385</v>
      </c>
      <c r="I8004" s="7">
        <v>42273</v>
      </c>
      <c r="J8004" s="10">
        <f>EOMONTH(Data_TABLE[[#This Row],[Date Sold]],0)</f>
        <v>42277</v>
      </c>
    </row>
    <row r="8005" spans="2:10" x14ac:dyDescent="0.25">
      <c r="B8005" s="1" t="s">
        <v>39</v>
      </c>
      <c r="C8005" s="3" t="s">
        <v>55</v>
      </c>
      <c r="D8005" s="2" t="s">
        <v>49</v>
      </c>
      <c r="E8005" s="3" t="s">
        <v>43</v>
      </c>
      <c r="F8005" s="3">
        <f t="shared" ca="1" si="248"/>
        <v>2</v>
      </c>
      <c r="G8005" s="4">
        <f t="shared" ca="1" si="249"/>
        <v>172</v>
      </c>
      <c r="H8005" s="4">
        <f ca="1">+Data_TABLE[[#This Row],[Qty]]*Data_TABLE[[#This Row],[Unit Price]]</f>
        <v>344</v>
      </c>
      <c r="I8005" s="7">
        <v>42273</v>
      </c>
      <c r="J8005" s="10">
        <f>EOMONTH(Data_TABLE[[#This Row],[Date Sold]],0)</f>
        <v>42277</v>
      </c>
    </row>
    <row r="8006" spans="2:10" x14ac:dyDescent="0.25">
      <c r="B8006" s="1" t="s">
        <v>39</v>
      </c>
      <c r="C8006" s="3" t="s">
        <v>54</v>
      </c>
      <c r="D8006" s="2" t="s">
        <v>48</v>
      </c>
      <c r="E8006" s="3" t="s">
        <v>42</v>
      </c>
      <c r="F8006" s="3">
        <f t="shared" ca="1" si="248"/>
        <v>5</v>
      </c>
      <c r="G8006" s="4">
        <f t="shared" ca="1" si="249"/>
        <v>180</v>
      </c>
      <c r="H8006" s="4">
        <f ca="1">+Data_TABLE[[#This Row],[Qty]]*Data_TABLE[[#This Row],[Unit Price]]</f>
        <v>900</v>
      </c>
      <c r="I8006" s="7">
        <v>42273</v>
      </c>
      <c r="J8006" s="10">
        <f>EOMONTH(Data_TABLE[[#This Row],[Date Sold]],0)</f>
        <v>42277</v>
      </c>
    </row>
    <row r="8007" spans="2:10" x14ac:dyDescent="0.25">
      <c r="B8007" s="1" t="s">
        <v>39</v>
      </c>
      <c r="C8007" s="3" t="s">
        <v>56</v>
      </c>
      <c r="D8007" s="2" t="s">
        <v>52</v>
      </c>
      <c r="E8007" s="3" t="s">
        <v>46</v>
      </c>
      <c r="F8007" s="3">
        <f t="shared" ca="1" si="248"/>
        <v>2</v>
      </c>
      <c r="G8007" s="4">
        <f t="shared" ca="1" si="249"/>
        <v>158</v>
      </c>
      <c r="H8007" s="4">
        <f ca="1">+Data_TABLE[[#This Row],[Qty]]*Data_TABLE[[#This Row],[Unit Price]]</f>
        <v>316</v>
      </c>
      <c r="I8007" s="7">
        <v>42273</v>
      </c>
      <c r="J8007" s="10">
        <f>EOMONTH(Data_TABLE[[#This Row],[Date Sold]],0)</f>
        <v>42277</v>
      </c>
    </row>
    <row r="8008" spans="2:10" x14ac:dyDescent="0.25">
      <c r="B8008" s="1" t="s">
        <v>39</v>
      </c>
      <c r="C8008" s="3" t="s">
        <v>55</v>
      </c>
      <c r="D8008" s="2" t="s">
        <v>51</v>
      </c>
      <c r="E8008" s="3" t="s">
        <v>45</v>
      </c>
      <c r="F8008" s="3">
        <f t="shared" ca="1" si="248"/>
        <v>4</v>
      </c>
      <c r="G8008" s="4">
        <f t="shared" ca="1" si="249"/>
        <v>154</v>
      </c>
      <c r="H8008" s="4">
        <f ca="1">+Data_TABLE[[#This Row],[Qty]]*Data_TABLE[[#This Row],[Unit Price]]</f>
        <v>616</v>
      </c>
      <c r="I8008" s="7">
        <v>42273</v>
      </c>
      <c r="J8008" s="10">
        <f>EOMONTH(Data_TABLE[[#This Row],[Date Sold]],0)</f>
        <v>42277</v>
      </c>
    </row>
    <row r="8009" spans="2:10" x14ac:dyDescent="0.25">
      <c r="B8009" s="1" t="s">
        <v>39</v>
      </c>
      <c r="C8009" s="3" t="s">
        <v>54</v>
      </c>
      <c r="D8009" s="2" t="s">
        <v>48</v>
      </c>
      <c r="E8009" s="3" t="s">
        <v>42</v>
      </c>
      <c r="F8009" s="3">
        <f t="shared" ca="1" si="248"/>
        <v>1</v>
      </c>
      <c r="G8009" s="4">
        <f t="shared" ca="1" si="249"/>
        <v>106</v>
      </c>
      <c r="H8009" s="4">
        <f ca="1">+Data_TABLE[[#This Row],[Qty]]*Data_TABLE[[#This Row],[Unit Price]]</f>
        <v>106</v>
      </c>
      <c r="I8009" s="7">
        <v>42273</v>
      </c>
      <c r="J8009" s="10">
        <f>EOMONTH(Data_TABLE[[#This Row],[Date Sold]],0)</f>
        <v>42277</v>
      </c>
    </row>
    <row r="8010" spans="2:10" x14ac:dyDescent="0.25">
      <c r="B8010" s="1" t="s">
        <v>39</v>
      </c>
      <c r="C8010" s="3" t="s">
        <v>55</v>
      </c>
      <c r="D8010" s="2" t="s">
        <v>49</v>
      </c>
      <c r="E8010" s="3" t="s">
        <v>43</v>
      </c>
      <c r="F8010" s="3">
        <f t="shared" ca="1" si="248"/>
        <v>3</v>
      </c>
      <c r="G8010" s="4">
        <f t="shared" ca="1" si="249"/>
        <v>181</v>
      </c>
      <c r="H8010" s="4">
        <f ca="1">+Data_TABLE[[#This Row],[Qty]]*Data_TABLE[[#This Row],[Unit Price]]</f>
        <v>543</v>
      </c>
      <c r="I8010" s="7">
        <v>42273</v>
      </c>
      <c r="J8010" s="10">
        <f>EOMONTH(Data_TABLE[[#This Row],[Date Sold]],0)</f>
        <v>42277</v>
      </c>
    </row>
    <row r="8011" spans="2:10" x14ac:dyDescent="0.25">
      <c r="B8011" s="1" t="s">
        <v>39</v>
      </c>
      <c r="C8011" s="3" t="s">
        <v>55</v>
      </c>
      <c r="D8011" s="2" t="s">
        <v>49</v>
      </c>
      <c r="E8011" s="3" t="s">
        <v>43</v>
      </c>
      <c r="F8011" s="3">
        <f t="shared" ca="1" si="248"/>
        <v>3</v>
      </c>
      <c r="G8011" s="4">
        <f t="shared" ca="1" si="249"/>
        <v>179</v>
      </c>
      <c r="H8011" s="4">
        <f ca="1">+Data_TABLE[[#This Row],[Qty]]*Data_TABLE[[#This Row],[Unit Price]]</f>
        <v>537</v>
      </c>
      <c r="I8011" s="7">
        <v>42273</v>
      </c>
      <c r="J8011" s="10">
        <f>EOMONTH(Data_TABLE[[#This Row],[Date Sold]],0)</f>
        <v>42277</v>
      </c>
    </row>
    <row r="8012" spans="2:10" x14ac:dyDescent="0.25">
      <c r="B8012" s="1" t="s">
        <v>39</v>
      </c>
      <c r="C8012" s="3" t="s">
        <v>56</v>
      </c>
      <c r="D8012" s="2" t="s">
        <v>52</v>
      </c>
      <c r="E8012" s="3" t="s">
        <v>46</v>
      </c>
      <c r="F8012" s="3">
        <f t="shared" ca="1" si="248"/>
        <v>2</v>
      </c>
      <c r="G8012" s="4">
        <f t="shared" ca="1" si="249"/>
        <v>181</v>
      </c>
      <c r="H8012" s="4">
        <f ca="1">+Data_TABLE[[#This Row],[Qty]]*Data_TABLE[[#This Row],[Unit Price]]</f>
        <v>362</v>
      </c>
      <c r="I8012" s="7">
        <v>42273</v>
      </c>
      <c r="J8012" s="10">
        <f>EOMONTH(Data_TABLE[[#This Row],[Date Sold]],0)</f>
        <v>42277</v>
      </c>
    </row>
    <row r="8013" spans="2:10" x14ac:dyDescent="0.25">
      <c r="B8013" s="1" t="s">
        <v>39</v>
      </c>
      <c r="C8013" s="3" t="s">
        <v>56</v>
      </c>
      <c r="D8013" s="2" t="s">
        <v>52</v>
      </c>
      <c r="E8013" s="3" t="s">
        <v>46</v>
      </c>
      <c r="F8013" s="3">
        <f t="shared" ca="1" si="248"/>
        <v>4</v>
      </c>
      <c r="G8013" s="4">
        <f t="shared" ca="1" si="249"/>
        <v>115</v>
      </c>
      <c r="H8013" s="4">
        <f ca="1">+Data_TABLE[[#This Row],[Qty]]*Data_TABLE[[#This Row],[Unit Price]]</f>
        <v>460</v>
      </c>
      <c r="I8013" s="7">
        <v>42273</v>
      </c>
      <c r="J8013" s="10">
        <f>EOMONTH(Data_TABLE[[#This Row],[Date Sold]],0)</f>
        <v>42277</v>
      </c>
    </row>
    <row r="8014" spans="2:10" x14ac:dyDescent="0.25">
      <c r="B8014" s="1" t="s">
        <v>39</v>
      </c>
      <c r="C8014" s="3" t="s">
        <v>55</v>
      </c>
      <c r="D8014" s="2" t="s">
        <v>51</v>
      </c>
      <c r="E8014" s="3" t="s">
        <v>45</v>
      </c>
      <c r="F8014" s="3">
        <f t="shared" ca="1" si="248"/>
        <v>2</v>
      </c>
      <c r="G8014" s="4">
        <f t="shared" ca="1" si="249"/>
        <v>117</v>
      </c>
      <c r="H8014" s="4">
        <f ca="1">+Data_TABLE[[#This Row],[Qty]]*Data_TABLE[[#This Row],[Unit Price]]</f>
        <v>234</v>
      </c>
      <c r="I8014" s="7">
        <v>42273</v>
      </c>
      <c r="J8014" s="10">
        <f>EOMONTH(Data_TABLE[[#This Row],[Date Sold]],0)</f>
        <v>42277</v>
      </c>
    </row>
    <row r="8015" spans="2:10" x14ac:dyDescent="0.25">
      <c r="B8015" s="1" t="s">
        <v>39</v>
      </c>
      <c r="C8015" s="3" t="s">
        <v>54</v>
      </c>
      <c r="D8015" s="2" t="s">
        <v>48</v>
      </c>
      <c r="E8015" s="3" t="s">
        <v>42</v>
      </c>
      <c r="F8015" s="3">
        <f t="shared" ca="1" si="248"/>
        <v>2</v>
      </c>
      <c r="G8015" s="4">
        <f t="shared" ca="1" si="249"/>
        <v>97</v>
      </c>
      <c r="H8015" s="4">
        <f ca="1">+Data_TABLE[[#This Row],[Qty]]*Data_TABLE[[#This Row],[Unit Price]]</f>
        <v>194</v>
      </c>
      <c r="I8015" s="7">
        <v>42273</v>
      </c>
      <c r="J8015" s="10">
        <f>EOMONTH(Data_TABLE[[#This Row],[Date Sold]],0)</f>
        <v>42277</v>
      </c>
    </row>
    <row r="8016" spans="2:10" x14ac:dyDescent="0.25">
      <c r="B8016" s="1" t="s">
        <v>39</v>
      </c>
      <c r="C8016" s="3" t="s">
        <v>56</v>
      </c>
      <c r="D8016" s="2" t="s">
        <v>52</v>
      </c>
      <c r="E8016" s="3" t="s">
        <v>46</v>
      </c>
      <c r="F8016" s="3">
        <f t="shared" ca="1" si="248"/>
        <v>5</v>
      </c>
      <c r="G8016" s="4">
        <f t="shared" ca="1" si="249"/>
        <v>191</v>
      </c>
      <c r="H8016" s="4">
        <f ca="1">+Data_TABLE[[#This Row],[Qty]]*Data_TABLE[[#This Row],[Unit Price]]</f>
        <v>955</v>
      </c>
      <c r="I8016" s="7">
        <v>42273</v>
      </c>
      <c r="J8016" s="10">
        <f>EOMONTH(Data_TABLE[[#This Row],[Date Sold]],0)</f>
        <v>42277</v>
      </c>
    </row>
    <row r="8017" spans="2:10" x14ac:dyDescent="0.25">
      <c r="B8017" s="1" t="s">
        <v>39</v>
      </c>
      <c r="C8017" s="3" t="s">
        <v>55</v>
      </c>
      <c r="D8017" s="2" t="s">
        <v>49</v>
      </c>
      <c r="E8017" s="3" t="s">
        <v>43</v>
      </c>
      <c r="F8017" s="3">
        <f t="shared" ca="1" si="248"/>
        <v>1</v>
      </c>
      <c r="G8017" s="4">
        <f t="shared" ca="1" si="249"/>
        <v>82</v>
      </c>
      <c r="H8017" s="4">
        <f ca="1">+Data_TABLE[[#This Row],[Qty]]*Data_TABLE[[#This Row],[Unit Price]]</f>
        <v>82</v>
      </c>
      <c r="I8017" s="7">
        <v>42273</v>
      </c>
      <c r="J8017" s="10">
        <f>EOMONTH(Data_TABLE[[#This Row],[Date Sold]],0)</f>
        <v>42277</v>
      </c>
    </row>
    <row r="8018" spans="2:10" x14ac:dyDescent="0.25">
      <c r="B8018" s="1" t="s">
        <v>39</v>
      </c>
      <c r="C8018" s="3" t="s">
        <v>55</v>
      </c>
      <c r="D8018" s="2" t="s">
        <v>49</v>
      </c>
      <c r="E8018" s="3" t="s">
        <v>43</v>
      </c>
      <c r="F8018" s="3">
        <f t="shared" ca="1" si="248"/>
        <v>2</v>
      </c>
      <c r="G8018" s="4">
        <f t="shared" ca="1" si="249"/>
        <v>90</v>
      </c>
      <c r="H8018" s="4">
        <f ca="1">+Data_TABLE[[#This Row],[Qty]]*Data_TABLE[[#This Row],[Unit Price]]</f>
        <v>180</v>
      </c>
      <c r="I8018" s="7">
        <v>42273</v>
      </c>
      <c r="J8018" s="10">
        <f>EOMONTH(Data_TABLE[[#This Row],[Date Sold]],0)</f>
        <v>42277</v>
      </c>
    </row>
    <row r="8019" spans="2:10" x14ac:dyDescent="0.25">
      <c r="B8019" s="1" t="s">
        <v>39</v>
      </c>
      <c r="C8019" s="3" t="s">
        <v>55</v>
      </c>
      <c r="D8019" s="2" t="s">
        <v>49</v>
      </c>
      <c r="E8019" s="3" t="s">
        <v>43</v>
      </c>
      <c r="F8019" s="3">
        <f t="shared" ca="1" si="248"/>
        <v>5</v>
      </c>
      <c r="G8019" s="4">
        <f t="shared" ca="1" si="249"/>
        <v>64</v>
      </c>
      <c r="H8019" s="4">
        <f ca="1">+Data_TABLE[[#This Row],[Qty]]*Data_TABLE[[#This Row],[Unit Price]]</f>
        <v>320</v>
      </c>
      <c r="I8019" s="7">
        <v>42273</v>
      </c>
      <c r="J8019" s="10">
        <f>EOMONTH(Data_TABLE[[#This Row],[Date Sold]],0)</f>
        <v>42277</v>
      </c>
    </row>
    <row r="8020" spans="2:10" x14ac:dyDescent="0.25">
      <c r="B8020" s="1" t="s">
        <v>39</v>
      </c>
      <c r="C8020" s="3" t="s">
        <v>56</v>
      </c>
      <c r="D8020" s="2" t="s">
        <v>50</v>
      </c>
      <c r="E8020" s="3" t="s">
        <v>44</v>
      </c>
      <c r="F8020" s="3">
        <f t="shared" ca="1" si="248"/>
        <v>2</v>
      </c>
      <c r="G8020" s="4">
        <f t="shared" ca="1" si="249"/>
        <v>162</v>
      </c>
      <c r="H8020" s="4">
        <f ca="1">+Data_TABLE[[#This Row],[Qty]]*Data_TABLE[[#This Row],[Unit Price]]</f>
        <v>324</v>
      </c>
      <c r="I8020" s="7">
        <v>42273</v>
      </c>
      <c r="J8020" s="10">
        <f>EOMONTH(Data_TABLE[[#This Row],[Date Sold]],0)</f>
        <v>42277</v>
      </c>
    </row>
    <row r="8021" spans="2:10" x14ac:dyDescent="0.25">
      <c r="B8021" s="1" t="s">
        <v>39</v>
      </c>
      <c r="C8021" s="3" t="s">
        <v>56</v>
      </c>
      <c r="D8021" s="2" t="s">
        <v>52</v>
      </c>
      <c r="E8021" s="3" t="s">
        <v>46</v>
      </c>
      <c r="F8021" s="3">
        <f t="shared" ca="1" si="248"/>
        <v>5</v>
      </c>
      <c r="G8021" s="4">
        <f t="shared" ca="1" si="249"/>
        <v>158</v>
      </c>
      <c r="H8021" s="4">
        <f ca="1">+Data_TABLE[[#This Row],[Qty]]*Data_TABLE[[#This Row],[Unit Price]]</f>
        <v>790</v>
      </c>
      <c r="I8021" s="7">
        <v>42273</v>
      </c>
      <c r="J8021" s="10">
        <f>EOMONTH(Data_TABLE[[#This Row],[Date Sold]],0)</f>
        <v>42277</v>
      </c>
    </row>
    <row r="8022" spans="2:10" x14ac:dyDescent="0.25">
      <c r="B8022" s="1" t="s">
        <v>39</v>
      </c>
      <c r="C8022" s="3" t="s">
        <v>55</v>
      </c>
      <c r="D8022" s="2" t="s">
        <v>51</v>
      </c>
      <c r="E8022" s="3" t="s">
        <v>45</v>
      </c>
      <c r="F8022" s="3">
        <f t="shared" ca="1" si="248"/>
        <v>2</v>
      </c>
      <c r="G8022" s="4">
        <f t="shared" ca="1" si="249"/>
        <v>180</v>
      </c>
      <c r="H8022" s="4">
        <f ca="1">+Data_TABLE[[#This Row],[Qty]]*Data_TABLE[[#This Row],[Unit Price]]</f>
        <v>360</v>
      </c>
      <c r="I8022" s="7">
        <v>42273</v>
      </c>
      <c r="J8022" s="10">
        <f>EOMONTH(Data_TABLE[[#This Row],[Date Sold]],0)</f>
        <v>42277</v>
      </c>
    </row>
    <row r="8023" spans="2:10" x14ac:dyDescent="0.25">
      <c r="B8023" s="1" t="s">
        <v>39</v>
      </c>
      <c r="C8023" s="3" t="s">
        <v>55</v>
      </c>
      <c r="D8023" s="2" t="s">
        <v>49</v>
      </c>
      <c r="E8023" s="3" t="s">
        <v>43</v>
      </c>
      <c r="F8023" s="3">
        <f t="shared" ca="1" si="248"/>
        <v>1</v>
      </c>
      <c r="G8023" s="4">
        <f t="shared" ca="1" si="249"/>
        <v>119</v>
      </c>
      <c r="H8023" s="4">
        <f ca="1">+Data_TABLE[[#This Row],[Qty]]*Data_TABLE[[#This Row],[Unit Price]]</f>
        <v>119</v>
      </c>
      <c r="I8023" s="7">
        <v>42273</v>
      </c>
      <c r="J8023" s="10">
        <f>EOMONTH(Data_TABLE[[#This Row],[Date Sold]],0)</f>
        <v>42277</v>
      </c>
    </row>
    <row r="8024" spans="2:10" x14ac:dyDescent="0.25">
      <c r="B8024" s="1" t="s">
        <v>39</v>
      </c>
      <c r="C8024" s="3" t="s">
        <v>56</v>
      </c>
      <c r="D8024" s="2" t="s">
        <v>50</v>
      </c>
      <c r="E8024" s="3" t="s">
        <v>44</v>
      </c>
      <c r="F8024" s="3">
        <f t="shared" ca="1" si="248"/>
        <v>5</v>
      </c>
      <c r="G8024" s="4">
        <f t="shared" ca="1" si="249"/>
        <v>180</v>
      </c>
      <c r="H8024" s="4">
        <f ca="1">+Data_TABLE[[#This Row],[Qty]]*Data_TABLE[[#This Row],[Unit Price]]</f>
        <v>900</v>
      </c>
      <c r="I8024" s="7">
        <v>42273</v>
      </c>
      <c r="J8024" s="10">
        <f>EOMONTH(Data_TABLE[[#This Row],[Date Sold]],0)</f>
        <v>42277</v>
      </c>
    </row>
    <row r="8025" spans="2:10" x14ac:dyDescent="0.25">
      <c r="B8025" s="1" t="s">
        <v>39</v>
      </c>
      <c r="C8025" s="3" t="s">
        <v>56</v>
      </c>
      <c r="D8025" s="2" t="s">
        <v>50</v>
      </c>
      <c r="E8025" s="3" t="s">
        <v>44</v>
      </c>
      <c r="F8025" s="3">
        <f t="shared" ca="1" si="248"/>
        <v>1</v>
      </c>
      <c r="G8025" s="4">
        <f t="shared" ca="1" si="249"/>
        <v>167</v>
      </c>
      <c r="H8025" s="4">
        <f ca="1">+Data_TABLE[[#This Row],[Qty]]*Data_TABLE[[#This Row],[Unit Price]]</f>
        <v>167</v>
      </c>
      <c r="I8025" s="7">
        <v>42273</v>
      </c>
      <c r="J8025" s="10">
        <f>EOMONTH(Data_TABLE[[#This Row],[Date Sold]],0)</f>
        <v>42277</v>
      </c>
    </row>
    <row r="8026" spans="2:10" x14ac:dyDescent="0.25">
      <c r="B8026" s="1" t="s">
        <v>39</v>
      </c>
      <c r="C8026" s="3" t="s">
        <v>56</v>
      </c>
      <c r="D8026" s="2" t="s">
        <v>52</v>
      </c>
      <c r="E8026" s="3" t="s">
        <v>46</v>
      </c>
      <c r="F8026" s="3">
        <f t="shared" ca="1" si="248"/>
        <v>3</v>
      </c>
      <c r="G8026" s="4">
        <f t="shared" ca="1" si="249"/>
        <v>116</v>
      </c>
      <c r="H8026" s="4">
        <f ca="1">+Data_TABLE[[#This Row],[Qty]]*Data_TABLE[[#This Row],[Unit Price]]</f>
        <v>348</v>
      </c>
      <c r="I8026" s="7">
        <v>42273</v>
      </c>
      <c r="J8026" s="10">
        <f>EOMONTH(Data_TABLE[[#This Row],[Date Sold]],0)</f>
        <v>42277</v>
      </c>
    </row>
    <row r="8027" spans="2:10" x14ac:dyDescent="0.25">
      <c r="B8027" s="1" t="s">
        <v>39</v>
      </c>
      <c r="C8027" s="3" t="s">
        <v>54</v>
      </c>
      <c r="D8027" s="2" t="s">
        <v>48</v>
      </c>
      <c r="E8027" s="3" t="s">
        <v>42</v>
      </c>
      <c r="F8027" s="3">
        <f t="shared" ca="1" si="248"/>
        <v>3</v>
      </c>
      <c r="G8027" s="4">
        <f t="shared" ca="1" si="249"/>
        <v>103</v>
      </c>
      <c r="H8027" s="4">
        <f ca="1">+Data_TABLE[[#This Row],[Qty]]*Data_TABLE[[#This Row],[Unit Price]]</f>
        <v>309</v>
      </c>
      <c r="I8027" s="7">
        <v>42273</v>
      </c>
      <c r="J8027" s="10">
        <f>EOMONTH(Data_TABLE[[#This Row],[Date Sold]],0)</f>
        <v>42277</v>
      </c>
    </row>
    <row r="8028" spans="2:10" x14ac:dyDescent="0.25">
      <c r="B8028" s="1" t="s">
        <v>39</v>
      </c>
      <c r="C8028" s="3" t="s">
        <v>55</v>
      </c>
      <c r="D8028" s="2" t="s">
        <v>51</v>
      </c>
      <c r="E8028" s="3" t="s">
        <v>45</v>
      </c>
      <c r="F8028" s="3">
        <f t="shared" ca="1" si="248"/>
        <v>3</v>
      </c>
      <c r="G8028" s="4">
        <f t="shared" ca="1" si="249"/>
        <v>96</v>
      </c>
      <c r="H8028" s="4">
        <f ca="1">+Data_TABLE[[#This Row],[Qty]]*Data_TABLE[[#This Row],[Unit Price]]</f>
        <v>288</v>
      </c>
      <c r="I8028" s="7">
        <v>42273</v>
      </c>
      <c r="J8028" s="10">
        <f>EOMONTH(Data_TABLE[[#This Row],[Date Sold]],0)</f>
        <v>42277</v>
      </c>
    </row>
    <row r="8029" spans="2:10" x14ac:dyDescent="0.25">
      <c r="B8029" s="1" t="s">
        <v>39</v>
      </c>
      <c r="C8029" s="3" t="s">
        <v>54</v>
      </c>
      <c r="D8029" s="2" t="s">
        <v>48</v>
      </c>
      <c r="E8029" s="3" t="s">
        <v>42</v>
      </c>
      <c r="F8029" s="3">
        <f t="shared" ca="1" si="248"/>
        <v>2</v>
      </c>
      <c r="G8029" s="4">
        <f t="shared" ca="1" si="249"/>
        <v>143</v>
      </c>
      <c r="H8029" s="4">
        <f ca="1">+Data_TABLE[[#This Row],[Qty]]*Data_TABLE[[#This Row],[Unit Price]]</f>
        <v>286</v>
      </c>
      <c r="I8029" s="7">
        <v>42273</v>
      </c>
      <c r="J8029" s="10">
        <f>EOMONTH(Data_TABLE[[#This Row],[Date Sold]],0)</f>
        <v>42277</v>
      </c>
    </row>
    <row r="8030" spans="2:10" x14ac:dyDescent="0.25">
      <c r="B8030" s="1" t="s">
        <v>39</v>
      </c>
      <c r="C8030" s="3" t="s">
        <v>55</v>
      </c>
      <c r="D8030" s="2" t="s">
        <v>49</v>
      </c>
      <c r="E8030" s="3" t="s">
        <v>43</v>
      </c>
      <c r="F8030" s="3">
        <f t="shared" ca="1" si="248"/>
        <v>2</v>
      </c>
      <c r="G8030" s="4">
        <f t="shared" ca="1" si="249"/>
        <v>72</v>
      </c>
      <c r="H8030" s="4">
        <f ca="1">+Data_TABLE[[#This Row],[Qty]]*Data_TABLE[[#This Row],[Unit Price]]</f>
        <v>144</v>
      </c>
      <c r="I8030" s="7">
        <v>42273</v>
      </c>
      <c r="J8030" s="10">
        <f>EOMONTH(Data_TABLE[[#This Row],[Date Sold]],0)</f>
        <v>42277</v>
      </c>
    </row>
    <row r="8031" spans="2:10" x14ac:dyDescent="0.25">
      <c r="B8031" s="1" t="s">
        <v>39</v>
      </c>
      <c r="C8031" s="3" t="s">
        <v>55</v>
      </c>
      <c r="D8031" s="2" t="s">
        <v>49</v>
      </c>
      <c r="E8031" s="3" t="s">
        <v>43</v>
      </c>
      <c r="F8031" s="3">
        <f t="shared" ca="1" si="248"/>
        <v>1</v>
      </c>
      <c r="G8031" s="4">
        <f t="shared" ca="1" si="249"/>
        <v>121</v>
      </c>
      <c r="H8031" s="4">
        <f ca="1">+Data_TABLE[[#This Row],[Qty]]*Data_TABLE[[#This Row],[Unit Price]]</f>
        <v>121</v>
      </c>
      <c r="I8031" s="7">
        <v>42273</v>
      </c>
      <c r="J8031" s="10">
        <f>EOMONTH(Data_TABLE[[#This Row],[Date Sold]],0)</f>
        <v>42277</v>
      </c>
    </row>
    <row r="8032" spans="2:10" x14ac:dyDescent="0.25">
      <c r="B8032" s="1" t="s">
        <v>39</v>
      </c>
      <c r="C8032" s="3" t="s">
        <v>55</v>
      </c>
      <c r="D8032" s="2" t="s">
        <v>51</v>
      </c>
      <c r="E8032" s="3" t="s">
        <v>45</v>
      </c>
      <c r="F8032" s="3">
        <f t="shared" ca="1" si="248"/>
        <v>5</v>
      </c>
      <c r="G8032" s="4">
        <f t="shared" ca="1" si="249"/>
        <v>120</v>
      </c>
      <c r="H8032" s="4">
        <f ca="1">+Data_TABLE[[#This Row],[Qty]]*Data_TABLE[[#This Row],[Unit Price]]</f>
        <v>600</v>
      </c>
      <c r="I8032" s="7">
        <v>42273</v>
      </c>
      <c r="J8032" s="10">
        <f>EOMONTH(Data_TABLE[[#This Row],[Date Sold]],0)</f>
        <v>42277</v>
      </c>
    </row>
    <row r="8033" spans="2:10" x14ac:dyDescent="0.25">
      <c r="B8033" s="1" t="s">
        <v>39</v>
      </c>
      <c r="C8033" s="3" t="s">
        <v>56</v>
      </c>
      <c r="D8033" s="2" t="s">
        <v>52</v>
      </c>
      <c r="E8033" s="3" t="s">
        <v>46</v>
      </c>
      <c r="F8033" s="3">
        <f t="shared" ca="1" si="248"/>
        <v>4</v>
      </c>
      <c r="G8033" s="4">
        <f t="shared" ca="1" si="249"/>
        <v>179</v>
      </c>
      <c r="H8033" s="4">
        <f ca="1">+Data_TABLE[[#This Row],[Qty]]*Data_TABLE[[#This Row],[Unit Price]]</f>
        <v>716</v>
      </c>
      <c r="I8033" s="7">
        <v>42273</v>
      </c>
      <c r="J8033" s="10">
        <f>EOMONTH(Data_TABLE[[#This Row],[Date Sold]],0)</f>
        <v>42277</v>
      </c>
    </row>
    <row r="8034" spans="2:10" x14ac:dyDescent="0.25">
      <c r="B8034" s="1" t="s">
        <v>39</v>
      </c>
      <c r="C8034" s="3" t="s">
        <v>55</v>
      </c>
      <c r="D8034" s="2" t="s">
        <v>49</v>
      </c>
      <c r="E8034" s="3" t="s">
        <v>43</v>
      </c>
      <c r="F8034" s="3">
        <f t="shared" ca="1" si="248"/>
        <v>2</v>
      </c>
      <c r="G8034" s="4">
        <f t="shared" ca="1" si="249"/>
        <v>157</v>
      </c>
      <c r="H8034" s="4">
        <f ca="1">+Data_TABLE[[#This Row],[Qty]]*Data_TABLE[[#This Row],[Unit Price]]</f>
        <v>314</v>
      </c>
      <c r="I8034" s="7">
        <v>42273</v>
      </c>
      <c r="J8034" s="10">
        <f>EOMONTH(Data_TABLE[[#This Row],[Date Sold]],0)</f>
        <v>42277</v>
      </c>
    </row>
    <row r="8035" spans="2:10" x14ac:dyDescent="0.25">
      <c r="B8035" s="1" t="s">
        <v>39</v>
      </c>
      <c r="C8035" s="3" t="s">
        <v>55</v>
      </c>
      <c r="D8035" s="2" t="s">
        <v>49</v>
      </c>
      <c r="E8035" s="3" t="s">
        <v>43</v>
      </c>
      <c r="F8035" s="3">
        <f t="shared" ca="1" si="248"/>
        <v>5</v>
      </c>
      <c r="G8035" s="4">
        <f t="shared" ca="1" si="249"/>
        <v>99</v>
      </c>
      <c r="H8035" s="4">
        <f ca="1">+Data_TABLE[[#This Row],[Qty]]*Data_TABLE[[#This Row],[Unit Price]]</f>
        <v>495</v>
      </c>
      <c r="I8035" s="7">
        <v>42273</v>
      </c>
      <c r="J8035" s="10">
        <f>EOMONTH(Data_TABLE[[#This Row],[Date Sold]],0)</f>
        <v>42277</v>
      </c>
    </row>
    <row r="8036" spans="2:10" x14ac:dyDescent="0.25">
      <c r="B8036" s="1" t="s">
        <v>39</v>
      </c>
      <c r="C8036" s="3" t="s">
        <v>55</v>
      </c>
      <c r="D8036" s="2" t="s">
        <v>51</v>
      </c>
      <c r="E8036" s="3" t="s">
        <v>45</v>
      </c>
      <c r="F8036" s="3">
        <f t="shared" ca="1" si="248"/>
        <v>5</v>
      </c>
      <c r="G8036" s="4">
        <f t="shared" ca="1" si="249"/>
        <v>197</v>
      </c>
      <c r="H8036" s="4">
        <f ca="1">+Data_TABLE[[#This Row],[Qty]]*Data_TABLE[[#This Row],[Unit Price]]</f>
        <v>985</v>
      </c>
      <c r="I8036" s="7">
        <v>42273</v>
      </c>
      <c r="J8036" s="10">
        <f>EOMONTH(Data_TABLE[[#This Row],[Date Sold]],0)</f>
        <v>42277</v>
      </c>
    </row>
    <row r="8037" spans="2:10" x14ac:dyDescent="0.25">
      <c r="B8037" s="1" t="s">
        <v>39</v>
      </c>
      <c r="C8037" s="3" t="s">
        <v>56</v>
      </c>
      <c r="D8037" s="2" t="s">
        <v>50</v>
      </c>
      <c r="E8037" s="3" t="s">
        <v>44</v>
      </c>
      <c r="F8037" s="3">
        <f t="shared" ca="1" si="248"/>
        <v>2</v>
      </c>
      <c r="G8037" s="4">
        <f t="shared" ca="1" si="249"/>
        <v>120</v>
      </c>
      <c r="H8037" s="4">
        <f ca="1">+Data_TABLE[[#This Row],[Qty]]*Data_TABLE[[#This Row],[Unit Price]]</f>
        <v>240</v>
      </c>
      <c r="I8037" s="7">
        <v>42273</v>
      </c>
      <c r="J8037" s="10">
        <f>EOMONTH(Data_TABLE[[#This Row],[Date Sold]],0)</f>
        <v>42277</v>
      </c>
    </row>
    <row r="8038" spans="2:10" x14ac:dyDescent="0.25">
      <c r="B8038" s="1" t="s">
        <v>39</v>
      </c>
      <c r="C8038" s="3" t="s">
        <v>54</v>
      </c>
      <c r="D8038" s="2" t="s">
        <v>48</v>
      </c>
      <c r="E8038" s="3" t="s">
        <v>42</v>
      </c>
      <c r="F8038" s="3">
        <f t="shared" ca="1" si="248"/>
        <v>3</v>
      </c>
      <c r="G8038" s="4">
        <f t="shared" ca="1" si="249"/>
        <v>84</v>
      </c>
      <c r="H8038" s="4">
        <f ca="1">+Data_TABLE[[#This Row],[Qty]]*Data_TABLE[[#This Row],[Unit Price]]</f>
        <v>252</v>
      </c>
      <c r="I8038" s="7">
        <v>42273</v>
      </c>
      <c r="J8038" s="10">
        <f>EOMONTH(Data_TABLE[[#This Row],[Date Sold]],0)</f>
        <v>42277</v>
      </c>
    </row>
    <row r="8039" spans="2:10" x14ac:dyDescent="0.25">
      <c r="B8039" s="1" t="s">
        <v>39</v>
      </c>
      <c r="C8039" s="3" t="s">
        <v>55</v>
      </c>
      <c r="D8039" s="2" t="s">
        <v>51</v>
      </c>
      <c r="E8039" s="3" t="s">
        <v>45</v>
      </c>
      <c r="F8039" s="3">
        <f t="shared" ca="1" si="248"/>
        <v>2</v>
      </c>
      <c r="G8039" s="4">
        <f t="shared" ca="1" si="249"/>
        <v>117</v>
      </c>
      <c r="H8039" s="4">
        <f ca="1">+Data_TABLE[[#This Row],[Qty]]*Data_TABLE[[#This Row],[Unit Price]]</f>
        <v>234</v>
      </c>
      <c r="I8039" s="7">
        <v>42273</v>
      </c>
      <c r="J8039" s="10">
        <f>EOMONTH(Data_TABLE[[#This Row],[Date Sold]],0)</f>
        <v>42277</v>
      </c>
    </row>
    <row r="8040" spans="2:10" x14ac:dyDescent="0.25">
      <c r="B8040" s="1" t="s">
        <v>39</v>
      </c>
      <c r="C8040" s="3" t="s">
        <v>56</v>
      </c>
      <c r="D8040" s="2" t="s">
        <v>50</v>
      </c>
      <c r="E8040" s="3" t="s">
        <v>44</v>
      </c>
      <c r="F8040" s="3">
        <f t="shared" ca="1" si="248"/>
        <v>3</v>
      </c>
      <c r="G8040" s="4">
        <f t="shared" ca="1" si="249"/>
        <v>73</v>
      </c>
      <c r="H8040" s="4">
        <f ca="1">+Data_TABLE[[#This Row],[Qty]]*Data_TABLE[[#This Row],[Unit Price]]</f>
        <v>219</v>
      </c>
      <c r="I8040" s="7">
        <v>42273</v>
      </c>
      <c r="J8040" s="10">
        <f>EOMONTH(Data_TABLE[[#This Row],[Date Sold]],0)</f>
        <v>42277</v>
      </c>
    </row>
    <row r="8041" spans="2:10" x14ac:dyDescent="0.25">
      <c r="B8041" s="1" t="s">
        <v>39</v>
      </c>
      <c r="C8041" s="3" t="s">
        <v>55</v>
      </c>
      <c r="D8041" s="2" t="s">
        <v>49</v>
      </c>
      <c r="E8041" s="3" t="s">
        <v>43</v>
      </c>
      <c r="F8041" s="3">
        <f t="shared" ca="1" si="248"/>
        <v>4</v>
      </c>
      <c r="G8041" s="4">
        <f t="shared" ca="1" si="249"/>
        <v>83</v>
      </c>
      <c r="H8041" s="4">
        <f ca="1">+Data_TABLE[[#This Row],[Qty]]*Data_TABLE[[#This Row],[Unit Price]]</f>
        <v>332</v>
      </c>
      <c r="I8041" s="7">
        <v>42273</v>
      </c>
      <c r="J8041" s="10">
        <f>EOMONTH(Data_TABLE[[#This Row],[Date Sold]],0)</f>
        <v>42277</v>
      </c>
    </row>
    <row r="8042" spans="2:10" x14ac:dyDescent="0.25">
      <c r="B8042" s="1" t="s">
        <v>39</v>
      </c>
      <c r="C8042" s="3" t="s">
        <v>56</v>
      </c>
      <c r="D8042" s="2" t="s">
        <v>52</v>
      </c>
      <c r="E8042" s="3" t="s">
        <v>46</v>
      </c>
      <c r="F8042" s="3">
        <f t="shared" ca="1" si="248"/>
        <v>4</v>
      </c>
      <c r="G8042" s="4">
        <f t="shared" ca="1" si="249"/>
        <v>93</v>
      </c>
      <c r="H8042" s="4">
        <f ca="1">+Data_TABLE[[#This Row],[Qty]]*Data_TABLE[[#This Row],[Unit Price]]</f>
        <v>372</v>
      </c>
      <c r="I8042" s="7">
        <v>42273</v>
      </c>
      <c r="J8042" s="10">
        <f>EOMONTH(Data_TABLE[[#This Row],[Date Sold]],0)</f>
        <v>42277</v>
      </c>
    </row>
    <row r="8043" spans="2:10" x14ac:dyDescent="0.25">
      <c r="B8043" s="1" t="s">
        <v>39</v>
      </c>
      <c r="C8043" s="3" t="s">
        <v>55</v>
      </c>
      <c r="D8043" s="2" t="s">
        <v>51</v>
      </c>
      <c r="E8043" s="3" t="s">
        <v>45</v>
      </c>
      <c r="F8043" s="3">
        <f t="shared" ca="1" si="248"/>
        <v>2</v>
      </c>
      <c r="G8043" s="4">
        <f t="shared" ca="1" si="249"/>
        <v>72</v>
      </c>
      <c r="H8043" s="4">
        <f ca="1">+Data_TABLE[[#This Row],[Qty]]*Data_TABLE[[#This Row],[Unit Price]]</f>
        <v>144</v>
      </c>
      <c r="I8043" s="7">
        <v>42273</v>
      </c>
      <c r="J8043" s="10">
        <f>EOMONTH(Data_TABLE[[#This Row],[Date Sold]],0)</f>
        <v>42277</v>
      </c>
    </row>
    <row r="8044" spans="2:10" x14ac:dyDescent="0.25">
      <c r="B8044" s="1" t="s">
        <v>39</v>
      </c>
      <c r="C8044" s="3" t="s">
        <v>56</v>
      </c>
      <c r="D8044" s="2" t="s">
        <v>52</v>
      </c>
      <c r="E8044" s="3" t="s">
        <v>46</v>
      </c>
      <c r="F8044" s="3">
        <f t="shared" ca="1" si="248"/>
        <v>1</v>
      </c>
      <c r="G8044" s="4">
        <f t="shared" ca="1" si="249"/>
        <v>133</v>
      </c>
      <c r="H8044" s="4">
        <f ca="1">+Data_TABLE[[#This Row],[Qty]]*Data_TABLE[[#This Row],[Unit Price]]</f>
        <v>133</v>
      </c>
      <c r="I8044" s="7">
        <v>42273</v>
      </c>
      <c r="J8044" s="10">
        <f>EOMONTH(Data_TABLE[[#This Row],[Date Sold]],0)</f>
        <v>42277</v>
      </c>
    </row>
    <row r="8045" spans="2:10" x14ac:dyDescent="0.25">
      <c r="B8045" s="1" t="s">
        <v>39</v>
      </c>
      <c r="C8045" s="3" t="s">
        <v>54</v>
      </c>
      <c r="D8045" s="2" t="s">
        <v>48</v>
      </c>
      <c r="E8045" s="3" t="s">
        <v>42</v>
      </c>
      <c r="F8045" s="3">
        <f t="shared" ca="1" si="248"/>
        <v>5</v>
      </c>
      <c r="G8045" s="4">
        <f t="shared" ca="1" si="249"/>
        <v>79</v>
      </c>
      <c r="H8045" s="4">
        <f ca="1">+Data_TABLE[[#This Row],[Qty]]*Data_TABLE[[#This Row],[Unit Price]]</f>
        <v>395</v>
      </c>
      <c r="I8045" s="7">
        <v>42273</v>
      </c>
      <c r="J8045" s="10">
        <f>EOMONTH(Data_TABLE[[#This Row],[Date Sold]],0)</f>
        <v>42277</v>
      </c>
    </row>
    <row r="8046" spans="2:10" x14ac:dyDescent="0.25">
      <c r="B8046" s="1" t="s">
        <v>39</v>
      </c>
      <c r="C8046" s="3" t="s">
        <v>56</v>
      </c>
      <c r="D8046" s="2" t="s">
        <v>52</v>
      </c>
      <c r="E8046" s="3" t="s">
        <v>46</v>
      </c>
      <c r="F8046" s="3">
        <f t="shared" ca="1" si="248"/>
        <v>4</v>
      </c>
      <c r="G8046" s="4">
        <f t="shared" ca="1" si="249"/>
        <v>196</v>
      </c>
      <c r="H8046" s="4">
        <f ca="1">+Data_TABLE[[#This Row],[Qty]]*Data_TABLE[[#This Row],[Unit Price]]</f>
        <v>784</v>
      </c>
      <c r="I8046" s="7">
        <v>42273</v>
      </c>
      <c r="J8046" s="10">
        <f>EOMONTH(Data_TABLE[[#This Row],[Date Sold]],0)</f>
        <v>42277</v>
      </c>
    </row>
    <row r="8047" spans="2:10" x14ac:dyDescent="0.25">
      <c r="B8047" s="1" t="s">
        <v>39</v>
      </c>
      <c r="C8047" s="3" t="s">
        <v>54</v>
      </c>
      <c r="D8047" s="2" t="s">
        <v>48</v>
      </c>
      <c r="E8047" s="3" t="s">
        <v>42</v>
      </c>
      <c r="F8047" s="3">
        <f t="shared" ca="1" si="248"/>
        <v>5</v>
      </c>
      <c r="G8047" s="4">
        <f t="shared" ca="1" si="249"/>
        <v>133</v>
      </c>
      <c r="H8047" s="4">
        <f ca="1">+Data_TABLE[[#This Row],[Qty]]*Data_TABLE[[#This Row],[Unit Price]]</f>
        <v>665</v>
      </c>
      <c r="I8047" s="7">
        <v>42273</v>
      </c>
      <c r="J8047" s="10">
        <f>EOMONTH(Data_TABLE[[#This Row],[Date Sold]],0)</f>
        <v>42277</v>
      </c>
    </row>
    <row r="8048" spans="2:10" x14ac:dyDescent="0.25">
      <c r="B8048" s="1" t="s">
        <v>39</v>
      </c>
      <c r="C8048" s="3" t="s">
        <v>55</v>
      </c>
      <c r="D8048" s="2" t="s">
        <v>49</v>
      </c>
      <c r="E8048" s="3" t="s">
        <v>43</v>
      </c>
      <c r="F8048" s="3">
        <f t="shared" ca="1" si="248"/>
        <v>4</v>
      </c>
      <c r="G8048" s="4">
        <f t="shared" ca="1" si="249"/>
        <v>81</v>
      </c>
      <c r="H8048" s="4">
        <f ca="1">+Data_TABLE[[#This Row],[Qty]]*Data_TABLE[[#This Row],[Unit Price]]</f>
        <v>324</v>
      </c>
      <c r="I8048" s="7">
        <v>42273</v>
      </c>
      <c r="J8048" s="10">
        <f>EOMONTH(Data_TABLE[[#This Row],[Date Sold]],0)</f>
        <v>42277</v>
      </c>
    </row>
    <row r="8049" spans="2:10" x14ac:dyDescent="0.25">
      <c r="B8049" s="1" t="s">
        <v>39</v>
      </c>
      <c r="C8049" s="3" t="s">
        <v>56</v>
      </c>
      <c r="D8049" s="2" t="s">
        <v>52</v>
      </c>
      <c r="E8049" s="3" t="s">
        <v>46</v>
      </c>
      <c r="F8049" s="3">
        <f t="shared" ref="F8049:F8112" ca="1" si="250">RANDBETWEEN(1,5)</f>
        <v>3</v>
      </c>
      <c r="G8049" s="4">
        <f t="shared" ref="G8049:G8112" ca="1" si="251">RANDBETWEEN(60,200)</f>
        <v>184</v>
      </c>
      <c r="H8049" s="4">
        <f ca="1">+Data_TABLE[[#This Row],[Qty]]*Data_TABLE[[#This Row],[Unit Price]]</f>
        <v>552</v>
      </c>
      <c r="I8049" s="7">
        <v>42273</v>
      </c>
      <c r="J8049" s="10">
        <f>EOMONTH(Data_TABLE[[#This Row],[Date Sold]],0)</f>
        <v>42277</v>
      </c>
    </row>
    <row r="8050" spans="2:10" x14ac:dyDescent="0.25">
      <c r="B8050" s="1" t="s">
        <v>39</v>
      </c>
      <c r="C8050" s="3" t="s">
        <v>54</v>
      </c>
      <c r="D8050" s="2" t="s">
        <v>48</v>
      </c>
      <c r="E8050" s="3" t="s">
        <v>42</v>
      </c>
      <c r="F8050" s="3">
        <f t="shared" ca="1" si="250"/>
        <v>4</v>
      </c>
      <c r="G8050" s="4">
        <f t="shared" ca="1" si="251"/>
        <v>126</v>
      </c>
      <c r="H8050" s="4">
        <f ca="1">+Data_TABLE[[#This Row],[Qty]]*Data_TABLE[[#This Row],[Unit Price]]</f>
        <v>504</v>
      </c>
      <c r="I8050" s="7">
        <v>42273</v>
      </c>
      <c r="J8050" s="10">
        <f>EOMONTH(Data_TABLE[[#This Row],[Date Sold]],0)</f>
        <v>42277</v>
      </c>
    </row>
    <row r="8051" spans="2:10" x14ac:dyDescent="0.25">
      <c r="B8051" s="1" t="s">
        <v>39</v>
      </c>
      <c r="C8051" s="3" t="s">
        <v>56</v>
      </c>
      <c r="D8051" s="2" t="s">
        <v>50</v>
      </c>
      <c r="E8051" s="3" t="s">
        <v>44</v>
      </c>
      <c r="F8051" s="3">
        <f t="shared" ca="1" si="250"/>
        <v>1</v>
      </c>
      <c r="G8051" s="4">
        <f t="shared" ca="1" si="251"/>
        <v>184</v>
      </c>
      <c r="H8051" s="4">
        <f ca="1">+Data_TABLE[[#This Row],[Qty]]*Data_TABLE[[#This Row],[Unit Price]]</f>
        <v>184</v>
      </c>
      <c r="I8051" s="7">
        <v>42273</v>
      </c>
      <c r="J8051" s="10">
        <f>EOMONTH(Data_TABLE[[#This Row],[Date Sold]],0)</f>
        <v>42277</v>
      </c>
    </row>
    <row r="8052" spans="2:10" x14ac:dyDescent="0.25">
      <c r="B8052" s="1" t="s">
        <v>39</v>
      </c>
      <c r="C8052" s="3" t="s">
        <v>55</v>
      </c>
      <c r="D8052" s="2" t="s">
        <v>49</v>
      </c>
      <c r="E8052" s="3" t="s">
        <v>43</v>
      </c>
      <c r="F8052" s="3">
        <f t="shared" ca="1" si="250"/>
        <v>3</v>
      </c>
      <c r="G8052" s="4">
        <f t="shared" ca="1" si="251"/>
        <v>189</v>
      </c>
      <c r="H8052" s="4">
        <f ca="1">+Data_TABLE[[#This Row],[Qty]]*Data_TABLE[[#This Row],[Unit Price]]</f>
        <v>567</v>
      </c>
      <c r="I8052" s="7">
        <v>42273</v>
      </c>
      <c r="J8052" s="10">
        <f>EOMONTH(Data_TABLE[[#This Row],[Date Sold]],0)</f>
        <v>42277</v>
      </c>
    </row>
    <row r="8053" spans="2:10" x14ac:dyDescent="0.25">
      <c r="B8053" s="1" t="s">
        <v>39</v>
      </c>
      <c r="C8053" s="3" t="s">
        <v>56</v>
      </c>
      <c r="D8053" s="2" t="s">
        <v>50</v>
      </c>
      <c r="E8053" s="3" t="s">
        <v>44</v>
      </c>
      <c r="F8053" s="3">
        <f t="shared" ca="1" si="250"/>
        <v>4</v>
      </c>
      <c r="G8053" s="4">
        <f t="shared" ca="1" si="251"/>
        <v>68</v>
      </c>
      <c r="H8053" s="4">
        <f ca="1">+Data_TABLE[[#This Row],[Qty]]*Data_TABLE[[#This Row],[Unit Price]]</f>
        <v>272</v>
      </c>
      <c r="I8053" s="7">
        <v>42274</v>
      </c>
      <c r="J8053" s="10">
        <f>EOMONTH(Data_TABLE[[#This Row],[Date Sold]],0)</f>
        <v>42277</v>
      </c>
    </row>
    <row r="8054" spans="2:10" x14ac:dyDescent="0.25">
      <c r="B8054" s="1" t="s">
        <v>39</v>
      </c>
      <c r="C8054" s="3" t="s">
        <v>55</v>
      </c>
      <c r="D8054" s="2" t="s">
        <v>49</v>
      </c>
      <c r="E8054" s="3" t="s">
        <v>43</v>
      </c>
      <c r="F8054" s="3">
        <f t="shared" ca="1" si="250"/>
        <v>4</v>
      </c>
      <c r="G8054" s="4">
        <f t="shared" ca="1" si="251"/>
        <v>114</v>
      </c>
      <c r="H8054" s="4">
        <f ca="1">+Data_TABLE[[#This Row],[Qty]]*Data_TABLE[[#This Row],[Unit Price]]</f>
        <v>456</v>
      </c>
      <c r="I8054" s="7">
        <v>42274</v>
      </c>
      <c r="J8054" s="10">
        <f>EOMONTH(Data_TABLE[[#This Row],[Date Sold]],0)</f>
        <v>42277</v>
      </c>
    </row>
    <row r="8055" spans="2:10" x14ac:dyDescent="0.25">
      <c r="B8055" s="1" t="s">
        <v>39</v>
      </c>
      <c r="C8055" s="3" t="s">
        <v>55</v>
      </c>
      <c r="D8055" s="2" t="s">
        <v>51</v>
      </c>
      <c r="E8055" s="3" t="s">
        <v>45</v>
      </c>
      <c r="F8055" s="3">
        <f t="shared" ca="1" si="250"/>
        <v>1</v>
      </c>
      <c r="G8055" s="4">
        <f t="shared" ca="1" si="251"/>
        <v>86</v>
      </c>
      <c r="H8055" s="4">
        <f ca="1">+Data_TABLE[[#This Row],[Qty]]*Data_TABLE[[#This Row],[Unit Price]]</f>
        <v>86</v>
      </c>
      <c r="I8055" s="7">
        <v>42274</v>
      </c>
      <c r="J8055" s="10">
        <f>EOMONTH(Data_TABLE[[#This Row],[Date Sold]],0)</f>
        <v>42277</v>
      </c>
    </row>
    <row r="8056" spans="2:10" x14ac:dyDescent="0.25">
      <c r="B8056" s="1" t="s">
        <v>39</v>
      </c>
      <c r="C8056" s="3" t="s">
        <v>54</v>
      </c>
      <c r="D8056" s="2" t="s">
        <v>48</v>
      </c>
      <c r="E8056" s="3" t="s">
        <v>42</v>
      </c>
      <c r="F8056" s="3">
        <f t="shared" ca="1" si="250"/>
        <v>1</v>
      </c>
      <c r="G8056" s="4">
        <f t="shared" ca="1" si="251"/>
        <v>147</v>
      </c>
      <c r="H8056" s="4">
        <f ca="1">+Data_TABLE[[#This Row],[Qty]]*Data_TABLE[[#This Row],[Unit Price]]</f>
        <v>147</v>
      </c>
      <c r="I8056" s="7">
        <v>42274</v>
      </c>
      <c r="J8056" s="10">
        <f>EOMONTH(Data_TABLE[[#This Row],[Date Sold]],0)</f>
        <v>42277</v>
      </c>
    </row>
    <row r="8057" spans="2:10" x14ac:dyDescent="0.25">
      <c r="B8057" s="1" t="s">
        <v>39</v>
      </c>
      <c r="C8057" s="3" t="s">
        <v>55</v>
      </c>
      <c r="D8057" s="2" t="s">
        <v>51</v>
      </c>
      <c r="E8057" s="3" t="s">
        <v>45</v>
      </c>
      <c r="F8057" s="3">
        <f t="shared" ca="1" si="250"/>
        <v>4</v>
      </c>
      <c r="G8057" s="4">
        <f t="shared" ca="1" si="251"/>
        <v>74</v>
      </c>
      <c r="H8057" s="4">
        <f ca="1">+Data_TABLE[[#This Row],[Qty]]*Data_TABLE[[#This Row],[Unit Price]]</f>
        <v>296</v>
      </c>
      <c r="I8057" s="7">
        <v>42274</v>
      </c>
      <c r="J8057" s="10">
        <f>EOMONTH(Data_TABLE[[#This Row],[Date Sold]],0)</f>
        <v>42277</v>
      </c>
    </row>
    <row r="8058" spans="2:10" x14ac:dyDescent="0.25">
      <c r="B8058" s="1" t="s">
        <v>39</v>
      </c>
      <c r="C8058" s="3" t="s">
        <v>56</v>
      </c>
      <c r="D8058" s="2" t="s">
        <v>50</v>
      </c>
      <c r="E8058" s="3" t="s">
        <v>44</v>
      </c>
      <c r="F8058" s="3">
        <f t="shared" ca="1" si="250"/>
        <v>3</v>
      </c>
      <c r="G8058" s="4">
        <f t="shared" ca="1" si="251"/>
        <v>199</v>
      </c>
      <c r="H8058" s="4">
        <f ca="1">+Data_TABLE[[#This Row],[Qty]]*Data_TABLE[[#This Row],[Unit Price]]</f>
        <v>597</v>
      </c>
      <c r="I8058" s="7">
        <v>42274</v>
      </c>
      <c r="J8058" s="10">
        <f>EOMONTH(Data_TABLE[[#This Row],[Date Sold]],0)</f>
        <v>42277</v>
      </c>
    </row>
    <row r="8059" spans="2:10" x14ac:dyDescent="0.25">
      <c r="B8059" s="1" t="s">
        <v>39</v>
      </c>
      <c r="C8059" s="3" t="s">
        <v>56</v>
      </c>
      <c r="D8059" s="2" t="s">
        <v>50</v>
      </c>
      <c r="E8059" s="3" t="s">
        <v>44</v>
      </c>
      <c r="F8059" s="3">
        <f t="shared" ca="1" si="250"/>
        <v>2</v>
      </c>
      <c r="G8059" s="4">
        <f t="shared" ca="1" si="251"/>
        <v>89</v>
      </c>
      <c r="H8059" s="4">
        <f ca="1">+Data_TABLE[[#This Row],[Qty]]*Data_TABLE[[#This Row],[Unit Price]]</f>
        <v>178</v>
      </c>
      <c r="I8059" s="7">
        <v>42274</v>
      </c>
      <c r="J8059" s="10">
        <f>EOMONTH(Data_TABLE[[#This Row],[Date Sold]],0)</f>
        <v>42277</v>
      </c>
    </row>
    <row r="8060" spans="2:10" x14ac:dyDescent="0.25">
      <c r="B8060" s="1" t="s">
        <v>39</v>
      </c>
      <c r="C8060" s="3" t="s">
        <v>55</v>
      </c>
      <c r="D8060" s="2" t="s">
        <v>49</v>
      </c>
      <c r="E8060" s="3" t="s">
        <v>43</v>
      </c>
      <c r="F8060" s="3">
        <f t="shared" ca="1" si="250"/>
        <v>3</v>
      </c>
      <c r="G8060" s="4">
        <f t="shared" ca="1" si="251"/>
        <v>127</v>
      </c>
      <c r="H8060" s="4">
        <f ca="1">+Data_TABLE[[#This Row],[Qty]]*Data_TABLE[[#This Row],[Unit Price]]</f>
        <v>381</v>
      </c>
      <c r="I8060" s="7">
        <v>42274</v>
      </c>
      <c r="J8060" s="10">
        <f>EOMONTH(Data_TABLE[[#This Row],[Date Sold]],0)</f>
        <v>42277</v>
      </c>
    </row>
    <row r="8061" spans="2:10" x14ac:dyDescent="0.25">
      <c r="B8061" s="1" t="s">
        <v>39</v>
      </c>
      <c r="C8061" s="3" t="s">
        <v>55</v>
      </c>
      <c r="D8061" s="2" t="s">
        <v>49</v>
      </c>
      <c r="E8061" s="3" t="s">
        <v>43</v>
      </c>
      <c r="F8061" s="3">
        <f t="shared" ca="1" si="250"/>
        <v>3</v>
      </c>
      <c r="G8061" s="4">
        <f t="shared" ca="1" si="251"/>
        <v>155</v>
      </c>
      <c r="H8061" s="4">
        <f ca="1">+Data_TABLE[[#This Row],[Qty]]*Data_TABLE[[#This Row],[Unit Price]]</f>
        <v>465</v>
      </c>
      <c r="I8061" s="7">
        <v>42274</v>
      </c>
      <c r="J8061" s="10">
        <f>EOMONTH(Data_TABLE[[#This Row],[Date Sold]],0)</f>
        <v>42277</v>
      </c>
    </row>
    <row r="8062" spans="2:10" x14ac:dyDescent="0.25">
      <c r="B8062" s="1" t="s">
        <v>39</v>
      </c>
      <c r="C8062" s="3" t="s">
        <v>56</v>
      </c>
      <c r="D8062" s="2" t="s">
        <v>52</v>
      </c>
      <c r="E8062" s="3" t="s">
        <v>46</v>
      </c>
      <c r="F8062" s="3">
        <f t="shared" ca="1" si="250"/>
        <v>5</v>
      </c>
      <c r="G8062" s="4">
        <f t="shared" ca="1" si="251"/>
        <v>184</v>
      </c>
      <c r="H8062" s="4">
        <f ca="1">+Data_TABLE[[#This Row],[Qty]]*Data_TABLE[[#This Row],[Unit Price]]</f>
        <v>920</v>
      </c>
      <c r="I8062" s="7">
        <v>42274</v>
      </c>
      <c r="J8062" s="10">
        <f>EOMONTH(Data_TABLE[[#This Row],[Date Sold]],0)</f>
        <v>42277</v>
      </c>
    </row>
    <row r="8063" spans="2:10" x14ac:dyDescent="0.25">
      <c r="B8063" s="1" t="s">
        <v>39</v>
      </c>
      <c r="C8063" s="3" t="s">
        <v>56</v>
      </c>
      <c r="D8063" s="2" t="s">
        <v>50</v>
      </c>
      <c r="E8063" s="3" t="s">
        <v>44</v>
      </c>
      <c r="F8063" s="3">
        <f t="shared" ca="1" si="250"/>
        <v>4</v>
      </c>
      <c r="G8063" s="4">
        <f t="shared" ca="1" si="251"/>
        <v>70</v>
      </c>
      <c r="H8063" s="4">
        <f ca="1">+Data_TABLE[[#This Row],[Qty]]*Data_TABLE[[#This Row],[Unit Price]]</f>
        <v>280</v>
      </c>
      <c r="I8063" s="7">
        <v>42274</v>
      </c>
      <c r="J8063" s="10">
        <f>EOMONTH(Data_TABLE[[#This Row],[Date Sold]],0)</f>
        <v>42277</v>
      </c>
    </row>
    <row r="8064" spans="2:10" x14ac:dyDescent="0.25">
      <c r="B8064" s="1" t="s">
        <v>39</v>
      </c>
      <c r="C8064" s="3" t="s">
        <v>55</v>
      </c>
      <c r="D8064" s="2" t="s">
        <v>49</v>
      </c>
      <c r="E8064" s="3" t="s">
        <v>43</v>
      </c>
      <c r="F8064" s="3">
        <f t="shared" ca="1" si="250"/>
        <v>2</v>
      </c>
      <c r="G8064" s="4">
        <f t="shared" ca="1" si="251"/>
        <v>110</v>
      </c>
      <c r="H8064" s="4">
        <f ca="1">+Data_TABLE[[#This Row],[Qty]]*Data_TABLE[[#This Row],[Unit Price]]</f>
        <v>220</v>
      </c>
      <c r="I8064" s="7">
        <v>42274</v>
      </c>
      <c r="J8064" s="10">
        <f>EOMONTH(Data_TABLE[[#This Row],[Date Sold]],0)</f>
        <v>42277</v>
      </c>
    </row>
    <row r="8065" spans="2:10" x14ac:dyDescent="0.25">
      <c r="B8065" s="1" t="s">
        <v>39</v>
      </c>
      <c r="C8065" s="3" t="s">
        <v>54</v>
      </c>
      <c r="D8065" s="2" t="s">
        <v>48</v>
      </c>
      <c r="E8065" s="3" t="s">
        <v>42</v>
      </c>
      <c r="F8065" s="3">
        <f t="shared" ca="1" si="250"/>
        <v>5</v>
      </c>
      <c r="G8065" s="4">
        <f t="shared" ca="1" si="251"/>
        <v>93</v>
      </c>
      <c r="H8065" s="4">
        <f ca="1">+Data_TABLE[[#This Row],[Qty]]*Data_TABLE[[#This Row],[Unit Price]]</f>
        <v>465</v>
      </c>
      <c r="I8065" s="7">
        <v>42274</v>
      </c>
      <c r="J8065" s="10">
        <f>EOMONTH(Data_TABLE[[#This Row],[Date Sold]],0)</f>
        <v>42277</v>
      </c>
    </row>
    <row r="8066" spans="2:10" x14ac:dyDescent="0.25">
      <c r="B8066" s="1" t="s">
        <v>39</v>
      </c>
      <c r="C8066" s="3" t="s">
        <v>56</v>
      </c>
      <c r="D8066" s="2" t="s">
        <v>50</v>
      </c>
      <c r="E8066" s="3" t="s">
        <v>44</v>
      </c>
      <c r="F8066" s="3">
        <f t="shared" ca="1" si="250"/>
        <v>3</v>
      </c>
      <c r="G8066" s="4">
        <f t="shared" ca="1" si="251"/>
        <v>75</v>
      </c>
      <c r="H8066" s="4">
        <f ca="1">+Data_TABLE[[#This Row],[Qty]]*Data_TABLE[[#This Row],[Unit Price]]</f>
        <v>225</v>
      </c>
      <c r="I8066" s="7">
        <v>42274</v>
      </c>
      <c r="J8066" s="10">
        <f>EOMONTH(Data_TABLE[[#This Row],[Date Sold]],0)</f>
        <v>42277</v>
      </c>
    </row>
    <row r="8067" spans="2:10" x14ac:dyDescent="0.25">
      <c r="B8067" s="1" t="s">
        <v>39</v>
      </c>
      <c r="C8067" s="3" t="s">
        <v>54</v>
      </c>
      <c r="D8067" s="2" t="s">
        <v>48</v>
      </c>
      <c r="E8067" s="3" t="s">
        <v>42</v>
      </c>
      <c r="F8067" s="3">
        <f t="shared" ca="1" si="250"/>
        <v>5</v>
      </c>
      <c r="G8067" s="4">
        <f t="shared" ca="1" si="251"/>
        <v>115</v>
      </c>
      <c r="H8067" s="4">
        <f ca="1">+Data_TABLE[[#This Row],[Qty]]*Data_TABLE[[#This Row],[Unit Price]]</f>
        <v>575</v>
      </c>
      <c r="I8067" s="7">
        <v>42274</v>
      </c>
      <c r="J8067" s="10">
        <f>EOMONTH(Data_TABLE[[#This Row],[Date Sold]],0)</f>
        <v>42277</v>
      </c>
    </row>
    <row r="8068" spans="2:10" x14ac:dyDescent="0.25">
      <c r="B8068" s="1" t="s">
        <v>39</v>
      </c>
      <c r="C8068" s="3" t="s">
        <v>55</v>
      </c>
      <c r="D8068" s="2" t="s">
        <v>49</v>
      </c>
      <c r="E8068" s="3" t="s">
        <v>43</v>
      </c>
      <c r="F8068" s="3">
        <f t="shared" ca="1" si="250"/>
        <v>2</v>
      </c>
      <c r="G8068" s="4">
        <f t="shared" ca="1" si="251"/>
        <v>175</v>
      </c>
      <c r="H8068" s="4">
        <f ca="1">+Data_TABLE[[#This Row],[Qty]]*Data_TABLE[[#This Row],[Unit Price]]</f>
        <v>350</v>
      </c>
      <c r="I8068" s="7">
        <v>42274</v>
      </c>
      <c r="J8068" s="10">
        <f>EOMONTH(Data_TABLE[[#This Row],[Date Sold]],0)</f>
        <v>42277</v>
      </c>
    </row>
    <row r="8069" spans="2:10" x14ac:dyDescent="0.25">
      <c r="B8069" s="1" t="s">
        <v>39</v>
      </c>
      <c r="C8069" s="3" t="s">
        <v>56</v>
      </c>
      <c r="D8069" s="2" t="s">
        <v>52</v>
      </c>
      <c r="E8069" s="3" t="s">
        <v>46</v>
      </c>
      <c r="F8069" s="3">
        <f t="shared" ca="1" si="250"/>
        <v>5</v>
      </c>
      <c r="G8069" s="4">
        <f t="shared" ca="1" si="251"/>
        <v>112</v>
      </c>
      <c r="H8069" s="4">
        <f ca="1">+Data_TABLE[[#This Row],[Qty]]*Data_TABLE[[#This Row],[Unit Price]]</f>
        <v>560</v>
      </c>
      <c r="I8069" s="7">
        <v>42274</v>
      </c>
      <c r="J8069" s="10">
        <f>EOMONTH(Data_TABLE[[#This Row],[Date Sold]],0)</f>
        <v>42277</v>
      </c>
    </row>
    <row r="8070" spans="2:10" x14ac:dyDescent="0.25">
      <c r="B8070" s="1" t="s">
        <v>39</v>
      </c>
      <c r="C8070" s="3" t="s">
        <v>56</v>
      </c>
      <c r="D8070" s="2" t="s">
        <v>50</v>
      </c>
      <c r="E8070" s="3" t="s">
        <v>44</v>
      </c>
      <c r="F8070" s="3">
        <f t="shared" ca="1" si="250"/>
        <v>4</v>
      </c>
      <c r="G8070" s="4">
        <f t="shared" ca="1" si="251"/>
        <v>160</v>
      </c>
      <c r="H8070" s="4">
        <f ca="1">+Data_TABLE[[#This Row],[Qty]]*Data_TABLE[[#This Row],[Unit Price]]</f>
        <v>640</v>
      </c>
      <c r="I8070" s="7">
        <v>42274</v>
      </c>
      <c r="J8070" s="10">
        <f>EOMONTH(Data_TABLE[[#This Row],[Date Sold]],0)</f>
        <v>42277</v>
      </c>
    </row>
    <row r="8071" spans="2:10" x14ac:dyDescent="0.25">
      <c r="B8071" s="1" t="s">
        <v>39</v>
      </c>
      <c r="C8071" s="3" t="s">
        <v>56</v>
      </c>
      <c r="D8071" s="2" t="s">
        <v>50</v>
      </c>
      <c r="E8071" s="3" t="s">
        <v>44</v>
      </c>
      <c r="F8071" s="3">
        <f t="shared" ca="1" si="250"/>
        <v>4</v>
      </c>
      <c r="G8071" s="4">
        <f t="shared" ca="1" si="251"/>
        <v>155</v>
      </c>
      <c r="H8071" s="4">
        <f ca="1">+Data_TABLE[[#This Row],[Qty]]*Data_TABLE[[#This Row],[Unit Price]]</f>
        <v>620</v>
      </c>
      <c r="I8071" s="7">
        <v>42274</v>
      </c>
      <c r="J8071" s="10">
        <f>EOMONTH(Data_TABLE[[#This Row],[Date Sold]],0)</f>
        <v>42277</v>
      </c>
    </row>
    <row r="8072" spans="2:10" x14ac:dyDescent="0.25">
      <c r="B8072" s="1" t="s">
        <v>39</v>
      </c>
      <c r="C8072" s="3" t="s">
        <v>55</v>
      </c>
      <c r="D8072" s="2" t="s">
        <v>51</v>
      </c>
      <c r="E8072" s="3" t="s">
        <v>45</v>
      </c>
      <c r="F8072" s="3">
        <f t="shared" ca="1" si="250"/>
        <v>4</v>
      </c>
      <c r="G8072" s="4">
        <f t="shared" ca="1" si="251"/>
        <v>156</v>
      </c>
      <c r="H8072" s="4">
        <f ca="1">+Data_TABLE[[#This Row],[Qty]]*Data_TABLE[[#This Row],[Unit Price]]</f>
        <v>624</v>
      </c>
      <c r="I8072" s="7">
        <v>42274</v>
      </c>
      <c r="J8072" s="10">
        <f>EOMONTH(Data_TABLE[[#This Row],[Date Sold]],0)</f>
        <v>42277</v>
      </c>
    </row>
    <row r="8073" spans="2:10" x14ac:dyDescent="0.25">
      <c r="B8073" s="1" t="s">
        <v>39</v>
      </c>
      <c r="C8073" s="3" t="s">
        <v>56</v>
      </c>
      <c r="D8073" s="2" t="s">
        <v>52</v>
      </c>
      <c r="E8073" s="3" t="s">
        <v>46</v>
      </c>
      <c r="F8073" s="3">
        <f t="shared" ca="1" si="250"/>
        <v>5</v>
      </c>
      <c r="G8073" s="4">
        <f t="shared" ca="1" si="251"/>
        <v>71</v>
      </c>
      <c r="H8073" s="4">
        <f ca="1">+Data_TABLE[[#This Row],[Qty]]*Data_TABLE[[#This Row],[Unit Price]]</f>
        <v>355</v>
      </c>
      <c r="I8073" s="7">
        <v>42274</v>
      </c>
      <c r="J8073" s="10">
        <f>EOMONTH(Data_TABLE[[#This Row],[Date Sold]],0)</f>
        <v>42277</v>
      </c>
    </row>
    <row r="8074" spans="2:10" x14ac:dyDescent="0.25">
      <c r="B8074" s="1" t="s">
        <v>39</v>
      </c>
      <c r="C8074" s="3" t="s">
        <v>56</v>
      </c>
      <c r="D8074" s="2" t="s">
        <v>52</v>
      </c>
      <c r="E8074" s="3" t="s">
        <v>46</v>
      </c>
      <c r="F8074" s="3">
        <f t="shared" ca="1" si="250"/>
        <v>5</v>
      </c>
      <c r="G8074" s="4">
        <f t="shared" ca="1" si="251"/>
        <v>91</v>
      </c>
      <c r="H8074" s="4">
        <f ca="1">+Data_TABLE[[#This Row],[Qty]]*Data_TABLE[[#This Row],[Unit Price]]</f>
        <v>455</v>
      </c>
      <c r="I8074" s="7">
        <v>42274</v>
      </c>
      <c r="J8074" s="10">
        <f>EOMONTH(Data_TABLE[[#This Row],[Date Sold]],0)</f>
        <v>42277</v>
      </c>
    </row>
    <row r="8075" spans="2:10" x14ac:dyDescent="0.25">
      <c r="B8075" s="1" t="s">
        <v>39</v>
      </c>
      <c r="C8075" s="3" t="s">
        <v>54</v>
      </c>
      <c r="D8075" s="2" t="s">
        <v>48</v>
      </c>
      <c r="E8075" s="3" t="s">
        <v>42</v>
      </c>
      <c r="F8075" s="3">
        <f t="shared" ca="1" si="250"/>
        <v>3</v>
      </c>
      <c r="G8075" s="4">
        <f t="shared" ca="1" si="251"/>
        <v>124</v>
      </c>
      <c r="H8075" s="4">
        <f ca="1">+Data_TABLE[[#This Row],[Qty]]*Data_TABLE[[#This Row],[Unit Price]]</f>
        <v>372</v>
      </c>
      <c r="I8075" s="7">
        <v>42274</v>
      </c>
      <c r="J8075" s="10">
        <f>EOMONTH(Data_TABLE[[#This Row],[Date Sold]],0)</f>
        <v>42277</v>
      </c>
    </row>
    <row r="8076" spans="2:10" x14ac:dyDescent="0.25">
      <c r="B8076" s="1" t="s">
        <v>39</v>
      </c>
      <c r="C8076" s="3" t="s">
        <v>55</v>
      </c>
      <c r="D8076" s="2" t="s">
        <v>49</v>
      </c>
      <c r="E8076" s="3" t="s">
        <v>43</v>
      </c>
      <c r="F8076" s="3">
        <f t="shared" ca="1" si="250"/>
        <v>1</v>
      </c>
      <c r="G8076" s="4">
        <f t="shared" ca="1" si="251"/>
        <v>90</v>
      </c>
      <c r="H8076" s="4">
        <f ca="1">+Data_TABLE[[#This Row],[Qty]]*Data_TABLE[[#This Row],[Unit Price]]</f>
        <v>90</v>
      </c>
      <c r="I8076" s="7">
        <v>42274</v>
      </c>
      <c r="J8076" s="10">
        <f>EOMONTH(Data_TABLE[[#This Row],[Date Sold]],0)</f>
        <v>42277</v>
      </c>
    </row>
    <row r="8077" spans="2:10" x14ac:dyDescent="0.25">
      <c r="B8077" s="1" t="s">
        <v>39</v>
      </c>
      <c r="C8077" s="3" t="s">
        <v>55</v>
      </c>
      <c r="D8077" s="2" t="s">
        <v>49</v>
      </c>
      <c r="E8077" s="3" t="s">
        <v>43</v>
      </c>
      <c r="F8077" s="3">
        <f t="shared" ca="1" si="250"/>
        <v>1</v>
      </c>
      <c r="G8077" s="4">
        <f t="shared" ca="1" si="251"/>
        <v>104</v>
      </c>
      <c r="H8077" s="4">
        <f ca="1">+Data_TABLE[[#This Row],[Qty]]*Data_TABLE[[#This Row],[Unit Price]]</f>
        <v>104</v>
      </c>
      <c r="I8077" s="7">
        <v>42274</v>
      </c>
      <c r="J8077" s="10">
        <f>EOMONTH(Data_TABLE[[#This Row],[Date Sold]],0)</f>
        <v>42277</v>
      </c>
    </row>
    <row r="8078" spans="2:10" x14ac:dyDescent="0.25">
      <c r="B8078" s="1" t="s">
        <v>39</v>
      </c>
      <c r="C8078" s="3" t="s">
        <v>56</v>
      </c>
      <c r="D8078" s="2" t="s">
        <v>50</v>
      </c>
      <c r="E8078" s="3" t="s">
        <v>44</v>
      </c>
      <c r="F8078" s="3">
        <f t="shared" ca="1" si="250"/>
        <v>3</v>
      </c>
      <c r="G8078" s="4">
        <f t="shared" ca="1" si="251"/>
        <v>65</v>
      </c>
      <c r="H8078" s="4">
        <f ca="1">+Data_TABLE[[#This Row],[Qty]]*Data_TABLE[[#This Row],[Unit Price]]</f>
        <v>195</v>
      </c>
      <c r="I8078" s="7">
        <v>42274</v>
      </c>
      <c r="J8078" s="10">
        <f>EOMONTH(Data_TABLE[[#This Row],[Date Sold]],0)</f>
        <v>42277</v>
      </c>
    </row>
    <row r="8079" spans="2:10" x14ac:dyDescent="0.25">
      <c r="B8079" s="1" t="s">
        <v>39</v>
      </c>
      <c r="C8079" s="3" t="s">
        <v>56</v>
      </c>
      <c r="D8079" s="2" t="s">
        <v>50</v>
      </c>
      <c r="E8079" s="3" t="s">
        <v>44</v>
      </c>
      <c r="F8079" s="3">
        <f t="shared" ca="1" si="250"/>
        <v>5</v>
      </c>
      <c r="G8079" s="4">
        <f t="shared" ca="1" si="251"/>
        <v>85</v>
      </c>
      <c r="H8079" s="4">
        <f ca="1">+Data_TABLE[[#This Row],[Qty]]*Data_TABLE[[#This Row],[Unit Price]]</f>
        <v>425</v>
      </c>
      <c r="I8079" s="7">
        <v>42274</v>
      </c>
      <c r="J8079" s="10">
        <f>EOMONTH(Data_TABLE[[#This Row],[Date Sold]],0)</f>
        <v>42277</v>
      </c>
    </row>
    <row r="8080" spans="2:10" x14ac:dyDescent="0.25">
      <c r="B8080" s="1" t="s">
        <v>39</v>
      </c>
      <c r="C8080" s="3" t="s">
        <v>54</v>
      </c>
      <c r="D8080" s="2" t="s">
        <v>48</v>
      </c>
      <c r="E8080" s="3" t="s">
        <v>42</v>
      </c>
      <c r="F8080" s="3">
        <f t="shared" ca="1" si="250"/>
        <v>2</v>
      </c>
      <c r="G8080" s="4">
        <f t="shared" ca="1" si="251"/>
        <v>129</v>
      </c>
      <c r="H8080" s="4">
        <f ca="1">+Data_TABLE[[#This Row],[Qty]]*Data_TABLE[[#This Row],[Unit Price]]</f>
        <v>258</v>
      </c>
      <c r="I8080" s="7">
        <v>42274</v>
      </c>
      <c r="J8080" s="10">
        <f>EOMONTH(Data_TABLE[[#This Row],[Date Sold]],0)</f>
        <v>42277</v>
      </c>
    </row>
    <row r="8081" spans="2:10" x14ac:dyDescent="0.25">
      <c r="B8081" s="1" t="s">
        <v>39</v>
      </c>
      <c r="C8081" s="3" t="s">
        <v>56</v>
      </c>
      <c r="D8081" s="2" t="s">
        <v>52</v>
      </c>
      <c r="E8081" s="3" t="s">
        <v>46</v>
      </c>
      <c r="F8081" s="3">
        <f t="shared" ca="1" si="250"/>
        <v>3</v>
      </c>
      <c r="G8081" s="4">
        <f t="shared" ca="1" si="251"/>
        <v>62</v>
      </c>
      <c r="H8081" s="4">
        <f ca="1">+Data_TABLE[[#This Row],[Qty]]*Data_TABLE[[#This Row],[Unit Price]]</f>
        <v>186</v>
      </c>
      <c r="I8081" s="7">
        <v>42274</v>
      </c>
      <c r="J8081" s="10">
        <f>EOMONTH(Data_TABLE[[#This Row],[Date Sold]],0)</f>
        <v>42277</v>
      </c>
    </row>
    <row r="8082" spans="2:10" x14ac:dyDescent="0.25">
      <c r="B8082" s="1" t="s">
        <v>39</v>
      </c>
      <c r="C8082" s="3" t="s">
        <v>55</v>
      </c>
      <c r="D8082" s="2" t="s">
        <v>51</v>
      </c>
      <c r="E8082" s="3" t="s">
        <v>45</v>
      </c>
      <c r="F8082" s="3">
        <f t="shared" ca="1" si="250"/>
        <v>2</v>
      </c>
      <c r="G8082" s="4">
        <f t="shared" ca="1" si="251"/>
        <v>138</v>
      </c>
      <c r="H8082" s="4">
        <f ca="1">+Data_TABLE[[#This Row],[Qty]]*Data_TABLE[[#This Row],[Unit Price]]</f>
        <v>276</v>
      </c>
      <c r="I8082" s="7">
        <v>42274</v>
      </c>
      <c r="J8082" s="10">
        <f>EOMONTH(Data_TABLE[[#This Row],[Date Sold]],0)</f>
        <v>42277</v>
      </c>
    </row>
    <row r="8083" spans="2:10" x14ac:dyDescent="0.25">
      <c r="B8083" s="1" t="s">
        <v>39</v>
      </c>
      <c r="C8083" s="3" t="s">
        <v>55</v>
      </c>
      <c r="D8083" s="2" t="s">
        <v>49</v>
      </c>
      <c r="E8083" s="3" t="s">
        <v>43</v>
      </c>
      <c r="F8083" s="3">
        <f t="shared" ca="1" si="250"/>
        <v>1</v>
      </c>
      <c r="G8083" s="4">
        <f t="shared" ca="1" si="251"/>
        <v>150</v>
      </c>
      <c r="H8083" s="4">
        <f ca="1">+Data_TABLE[[#This Row],[Qty]]*Data_TABLE[[#This Row],[Unit Price]]</f>
        <v>150</v>
      </c>
      <c r="I8083" s="7">
        <v>42274</v>
      </c>
      <c r="J8083" s="10">
        <f>EOMONTH(Data_TABLE[[#This Row],[Date Sold]],0)</f>
        <v>42277</v>
      </c>
    </row>
    <row r="8084" spans="2:10" x14ac:dyDescent="0.25">
      <c r="B8084" s="1" t="s">
        <v>39</v>
      </c>
      <c r="C8084" s="3" t="s">
        <v>56</v>
      </c>
      <c r="D8084" s="2" t="s">
        <v>52</v>
      </c>
      <c r="E8084" s="3" t="s">
        <v>46</v>
      </c>
      <c r="F8084" s="3">
        <f t="shared" ca="1" si="250"/>
        <v>3</v>
      </c>
      <c r="G8084" s="4">
        <f t="shared" ca="1" si="251"/>
        <v>173</v>
      </c>
      <c r="H8084" s="4">
        <f ca="1">+Data_TABLE[[#This Row],[Qty]]*Data_TABLE[[#This Row],[Unit Price]]</f>
        <v>519</v>
      </c>
      <c r="I8084" s="7">
        <v>42274</v>
      </c>
      <c r="J8084" s="10">
        <f>EOMONTH(Data_TABLE[[#This Row],[Date Sold]],0)</f>
        <v>42277</v>
      </c>
    </row>
    <row r="8085" spans="2:10" x14ac:dyDescent="0.25">
      <c r="B8085" s="1" t="s">
        <v>39</v>
      </c>
      <c r="C8085" s="3" t="s">
        <v>55</v>
      </c>
      <c r="D8085" s="2" t="s">
        <v>49</v>
      </c>
      <c r="E8085" s="3" t="s">
        <v>43</v>
      </c>
      <c r="F8085" s="3">
        <f t="shared" ca="1" si="250"/>
        <v>5</v>
      </c>
      <c r="G8085" s="4">
        <f t="shared" ca="1" si="251"/>
        <v>89</v>
      </c>
      <c r="H8085" s="4">
        <f ca="1">+Data_TABLE[[#This Row],[Qty]]*Data_TABLE[[#This Row],[Unit Price]]</f>
        <v>445</v>
      </c>
      <c r="I8085" s="7">
        <v>42274</v>
      </c>
      <c r="J8085" s="10">
        <f>EOMONTH(Data_TABLE[[#This Row],[Date Sold]],0)</f>
        <v>42277</v>
      </c>
    </row>
    <row r="8086" spans="2:10" x14ac:dyDescent="0.25">
      <c r="B8086" s="1" t="s">
        <v>39</v>
      </c>
      <c r="C8086" s="3" t="s">
        <v>56</v>
      </c>
      <c r="D8086" s="2" t="s">
        <v>52</v>
      </c>
      <c r="E8086" s="3" t="s">
        <v>46</v>
      </c>
      <c r="F8086" s="3">
        <f t="shared" ca="1" si="250"/>
        <v>3</v>
      </c>
      <c r="G8086" s="4">
        <f t="shared" ca="1" si="251"/>
        <v>126</v>
      </c>
      <c r="H8086" s="4">
        <f ca="1">+Data_TABLE[[#This Row],[Qty]]*Data_TABLE[[#This Row],[Unit Price]]</f>
        <v>378</v>
      </c>
      <c r="I8086" s="7">
        <v>42274</v>
      </c>
      <c r="J8086" s="10">
        <f>EOMONTH(Data_TABLE[[#This Row],[Date Sold]],0)</f>
        <v>42277</v>
      </c>
    </row>
    <row r="8087" spans="2:10" x14ac:dyDescent="0.25">
      <c r="B8087" s="1" t="s">
        <v>39</v>
      </c>
      <c r="C8087" s="3" t="s">
        <v>55</v>
      </c>
      <c r="D8087" s="2" t="s">
        <v>49</v>
      </c>
      <c r="E8087" s="3" t="s">
        <v>43</v>
      </c>
      <c r="F8087" s="3">
        <f t="shared" ca="1" si="250"/>
        <v>4</v>
      </c>
      <c r="G8087" s="4">
        <f t="shared" ca="1" si="251"/>
        <v>139</v>
      </c>
      <c r="H8087" s="4">
        <f ca="1">+Data_TABLE[[#This Row],[Qty]]*Data_TABLE[[#This Row],[Unit Price]]</f>
        <v>556</v>
      </c>
      <c r="I8087" s="7">
        <v>42274</v>
      </c>
      <c r="J8087" s="10">
        <f>EOMONTH(Data_TABLE[[#This Row],[Date Sold]],0)</f>
        <v>42277</v>
      </c>
    </row>
    <row r="8088" spans="2:10" x14ac:dyDescent="0.25">
      <c r="B8088" s="1" t="s">
        <v>39</v>
      </c>
      <c r="C8088" s="3" t="s">
        <v>56</v>
      </c>
      <c r="D8088" s="2" t="s">
        <v>52</v>
      </c>
      <c r="E8088" s="3" t="s">
        <v>46</v>
      </c>
      <c r="F8088" s="3">
        <f t="shared" ca="1" si="250"/>
        <v>1</v>
      </c>
      <c r="G8088" s="4">
        <f t="shared" ca="1" si="251"/>
        <v>92</v>
      </c>
      <c r="H8088" s="4">
        <f ca="1">+Data_TABLE[[#This Row],[Qty]]*Data_TABLE[[#This Row],[Unit Price]]</f>
        <v>92</v>
      </c>
      <c r="I8088" s="7">
        <v>42274</v>
      </c>
      <c r="J8088" s="10">
        <f>EOMONTH(Data_TABLE[[#This Row],[Date Sold]],0)</f>
        <v>42277</v>
      </c>
    </row>
    <row r="8089" spans="2:10" x14ac:dyDescent="0.25">
      <c r="B8089" s="1" t="s">
        <v>39</v>
      </c>
      <c r="C8089" s="3" t="s">
        <v>56</v>
      </c>
      <c r="D8089" s="2" t="s">
        <v>50</v>
      </c>
      <c r="E8089" s="3" t="s">
        <v>44</v>
      </c>
      <c r="F8089" s="3">
        <f t="shared" ca="1" si="250"/>
        <v>3</v>
      </c>
      <c r="G8089" s="4">
        <f t="shared" ca="1" si="251"/>
        <v>167</v>
      </c>
      <c r="H8089" s="4">
        <f ca="1">+Data_TABLE[[#This Row],[Qty]]*Data_TABLE[[#This Row],[Unit Price]]</f>
        <v>501</v>
      </c>
      <c r="I8089" s="7">
        <v>42274</v>
      </c>
      <c r="J8089" s="10">
        <f>EOMONTH(Data_TABLE[[#This Row],[Date Sold]],0)</f>
        <v>42277</v>
      </c>
    </row>
    <row r="8090" spans="2:10" x14ac:dyDescent="0.25">
      <c r="B8090" s="1" t="s">
        <v>39</v>
      </c>
      <c r="C8090" s="3" t="s">
        <v>56</v>
      </c>
      <c r="D8090" s="2" t="s">
        <v>52</v>
      </c>
      <c r="E8090" s="3" t="s">
        <v>46</v>
      </c>
      <c r="F8090" s="3">
        <f t="shared" ca="1" si="250"/>
        <v>2</v>
      </c>
      <c r="G8090" s="4">
        <f t="shared" ca="1" si="251"/>
        <v>114</v>
      </c>
      <c r="H8090" s="4">
        <f ca="1">+Data_TABLE[[#This Row],[Qty]]*Data_TABLE[[#This Row],[Unit Price]]</f>
        <v>228</v>
      </c>
      <c r="I8090" s="7">
        <v>42274</v>
      </c>
      <c r="J8090" s="10">
        <f>EOMONTH(Data_TABLE[[#This Row],[Date Sold]],0)</f>
        <v>42277</v>
      </c>
    </row>
    <row r="8091" spans="2:10" x14ac:dyDescent="0.25">
      <c r="B8091" s="1" t="s">
        <v>39</v>
      </c>
      <c r="C8091" s="3" t="s">
        <v>56</v>
      </c>
      <c r="D8091" s="2" t="s">
        <v>50</v>
      </c>
      <c r="E8091" s="3" t="s">
        <v>44</v>
      </c>
      <c r="F8091" s="3">
        <f t="shared" ca="1" si="250"/>
        <v>3</v>
      </c>
      <c r="G8091" s="4">
        <f t="shared" ca="1" si="251"/>
        <v>152</v>
      </c>
      <c r="H8091" s="4">
        <f ca="1">+Data_TABLE[[#This Row],[Qty]]*Data_TABLE[[#This Row],[Unit Price]]</f>
        <v>456</v>
      </c>
      <c r="I8091" s="7">
        <v>42274</v>
      </c>
      <c r="J8091" s="10">
        <f>EOMONTH(Data_TABLE[[#This Row],[Date Sold]],0)</f>
        <v>42277</v>
      </c>
    </row>
    <row r="8092" spans="2:10" x14ac:dyDescent="0.25">
      <c r="B8092" s="1" t="s">
        <v>39</v>
      </c>
      <c r="C8092" s="3" t="s">
        <v>55</v>
      </c>
      <c r="D8092" s="2" t="s">
        <v>51</v>
      </c>
      <c r="E8092" s="3" t="s">
        <v>45</v>
      </c>
      <c r="F8092" s="3">
        <f t="shared" ca="1" si="250"/>
        <v>2</v>
      </c>
      <c r="G8092" s="4">
        <f t="shared" ca="1" si="251"/>
        <v>139</v>
      </c>
      <c r="H8092" s="4">
        <f ca="1">+Data_TABLE[[#This Row],[Qty]]*Data_TABLE[[#This Row],[Unit Price]]</f>
        <v>278</v>
      </c>
      <c r="I8092" s="7">
        <v>42274</v>
      </c>
      <c r="J8092" s="10">
        <f>EOMONTH(Data_TABLE[[#This Row],[Date Sold]],0)</f>
        <v>42277</v>
      </c>
    </row>
    <row r="8093" spans="2:10" x14ac:dyDescent="0.25">
      <c r="B8093" s="1" t="s">
        <v>39</v>
      </c>
      <c r="C8093" s="3" t="s">
        <v>55</v>
      </c>
      <c r="D8093" s="2" t="s">
        <v>51</v>
      </c>
      <c r="E8093" s="3" t="s">
        <v>45</v>
      </c>
      <c r="F8093" s="3">
        <f t="shared" ca="1" si="250"/>
        <v>5</v>
      </c>
      <c r="G8093" s="4">
        <f t="shared" ca="1" si="251"/>
        <v>79</v>
      </c>
      <c r="H8093" s="4">
        <f ca="1">+Data_TABLE[[#This Row],[Qty]]*Data_TABLE[[#This Row],[Unit Price]]</f>
        <v>395</v>
      </c>
      <c r="I8093" s="7">
        <v>42274</v>
      </c>
      <c r="J8093" s="10">
        <f>EOMONTH(Data_TABLE[[#This Row],[Date Sold]],0)</f>
        <v>42277</v>
      </c>
    </row>
    <row r="8094" spans="2:10" x14ac:dyDescent="0.25">
      <c r="B8094" s="1" t="s">
        <v>39</v>
      </c>
      <c r="C8094" s="3" t="s">
        <v>55</v>
      </c>
      <c r="D8094" s="2" t="s">
        <v>49</v>
      </c>
      <c r="E8094" s="3" t="s">
        <v>43</v>
      </c>
      <c r="F8094" s="3">
        <f t="shared" ca="1" si="250"/>
        <v>3</v>
      </c>
      <c r="G8094" s="4">
        <f t="shared" ca="1" si="251"/>
        <v>194</v>
      </c>
      <c r="H8094" s="4">
        <f ca="1">+Data_TABLE[[#This Row],[Qty]]*Data_TABLE[[#This Row],[Unit Price]]</f>
        <v>582</v>
      </c>
      <c r="I8094" s="7">
        <v>42274</v>
      </c>
      <c r="J8094" s="10">
        <f>EOMONTH(Data_TABLE[[#This Row],[Date Sold]],0)</f>
        <v>42277</v>
      </c>
    </row>
    <row r="8095" spans="2:10" x14ac:dyDescent="0.25">
      <c r="B8095" s="1" t="s">
        <v>39</v>
      </c>
      <c r="C8095" s="3" t="s">
        <v>55</v>
      </c>
      <c r="D8095" s="2" t="s">
        <v>51</v>
      </c>
      <c r="E8095" s="3" t="s">
        <v>45</v>
      </c>
      <c r="F8095" s="3">
        <f t="shared" ca="1" si="250"/>
        <v>3</v>
      </c>
      <c r="G8095" s="4">
        <f t="shared" ca="1" si="251"/>
        <v>148</v>
      </c>
      <c r="H8095" s="4">
        <f ca="1">+Data_TABLE[[#This Row],[Qty]]*Data_TABLE[[#This Row],[Unit Price]]</f>
        <v>444</v>
      </c>
      <c r="I8095" s="7">
        <v>42274</v>
      </c>
      <c r="J8095" s="10">
        <f>EOMONTH(Data_TABLE[[#This Row],[Date Sold]],0)</f>
        <v>42277</v>
      </c>
    </row>
    <row r="8096" spans="2:10" x14ac:dyDescent="0.25">
      <c r="B8096" s="1" t="s">
        <v>39</v>
      </c>
      <c r="C8096" s="3" t="s">
        <v>54</v>
      </c>
      <c r="D8096" s="2" t="s">
        <v>48</v>
      </c>
      <c r="E8096" s="3" t="s">
        <v>42</v>
      </c>
      <c r="F8096" s="3">
        <f t="shared" ca="1" si="250"/>
        <v>1</v>
      </c>
      <c r="G8096" s="4">
        <f t="shared" ca="1" si="251"/>
        <v>125</v>
      </c>
      <c r="H8096" s="4">
        <f ca="1">+Data_TABLE[[#This Row],[Qty]]*Data_TABLE[[#This Row],[Unit Price]]</f>
        <v>125</v>
      </c>
      <c r="I8096" s="7">
        <v>42274</v>
      </c>
      <c r="J8096" s="10">
        <f>EOMONTH(Data_TABLE[[#This Row],[Date Sold]],0)</f>
        <v>42277</v>
      </c>
    </row>
    <row r="8097" spans="2:10" x14ac:dyDescent="0.25">
      <c r="B8097" s="1" t="s">
        <v>39</v>
      </c>
      <c r="C8097" s="3" t="s">
        <v>55</v>
      </c>
      <c r="D8097" s="2" t="s">
        <v>49</v>
      </c>
      <c r="E8097" s="3" t="s">
        <v>43</v>
      </c>
      <c r="F8097" s="3">
        <f t="shared" ca="1" si="250"/>
        <v>2</v>
      </c>
      <c r="G8097" s="4">
        <f t="shared" ca="1" si="251"/>
        <v>185</v>
      </c>
      <c r="H8097" s="4">
        <f ca="1">+Data_TABLE[[#This Row],[Qty]]*Data_TABLE[[#This Row],[Unit Price]]</f>
        <v>370</v>
      </c>
      <c r="I8097" s="7">
        <v>42274</v>
      </c>
      <c r="J8097" s="10">
        <f>EOMONTH(Data_TABLE[[#This Row],[Date Sold]],0)</f>
        <v>42277</v>
      </c>
    </row>
    <row r="8098" spans="2:10" x14ac:dyDescent="0.25">
      <c r="B8098" s="1" t="s">
        <v>39</v>
      </c>
      <c r="C8098" s="3" t="s">
        <v>54</v>
      </c>
      <c r="D8098" s="2" t="s">
        <v>48</v>
      </c>
      <c r="E8098" s="3" t="s">
        <v>42</v>
      </c>
      <c r="F8098" s="3">
        <f t="shared" ca="1" si="250"/>
        <v>4</v>
      </c>
      <c r="G8098" s="4">
        <f t="shared" ca="1" si="251"/>
        <v>103</v>
      </c>
      <c r="H8098" s="4">
        <f ca="1">+Data_TABLE[[#This Row],[Qty]]*Data_TABLE[[#This Row],[Unit Price]]</f>
        <v>412</v>
      </c>
      <c r="I8098" s="7">
        <v>42274</v>
      </c>
      <c r="J8098" s="10">
        <f>EOMONTH(Data_TABLE[[#This Row],[Date Sold]],0)</f>
        <v>42277</v>
      </c>
    </row>
    <row r="8099" spans="2:10" x14ac:dyDescent="0.25">
      <c r="B8099" s="1" t="s">
        <v>39</v>
      </c>
      <c r="C8099" s="3" t="s">
        <v>55</v>
      </c>
      <c r="D8099" s="2" t="s">
        <v>49</v>
      </c>
      <c r="E8099" s="3" t="s">
        <v>43</v>
      </c>
      <c r="F8099" s="3">
        <f t="shared" ca="1" si="250"/>
        <v>1</v>
      </c>
      <c r="G8099" s="4">
        <f t="shared" ca="1" si="251"/>
        <v>160</v>
      </c>
      <c r="H8099" s="4">
        <f ca="1">+Data_TABLE[[#This Row],[Qty]]*Data_TABLE[[#This Row],[Unit Price]]</f>
        <v>160</v>
      </c>
      <c r="I8099" s="7">
        <v>42274</v>
      </c>
      <c r="J8099" s="10">
        <f>EOMONTH(Data_TABLE[[#This Row],[Date Sold]],0)</f>
        <v>42277</v>
      </c>
    </row>
    <row r="8100" spans="2:10" x14ac:dyDescent="0.25">
      <c r="B8100" s="1" t="s">
        <v>39</v>
      </c>
      <c r="C8100" s="3" t="s">
        <v>54</v>
      </c>
      <c r="D8100" s="2" t="s">
        <v>48</v>
      </c>
      <c r="E8100" s="3" t="s">
        <v>42</v>
      </c>
      <c r="F8100" s="3">
        <f t="shared" ca="1" si="250"/>
        <v>4</v>
      </c>
      <c r="G8100" s="4">
        <f t="shared" ca="1" si="251"/>
        <v>71</v>
      </c>
      <c r="H8100" s="4">
        <f ca="1">+Data_TABLE[[#This Row],[Qty]]*Data_TABLE[[#This Row],[Unit Price]]</f>
        <v>284</v>
      </c>
      <c r="I8100" s="7">
        <v>42274</v>
      </c>
      <c r="J8100" s="10">
        <f>EOMONTH(Data_TABLE[[#This Row],[Date Sold]],0)</f>
        <v>42277</v>
      </c>
    </row>
    <row r="8101" spans="2:10" x14ac:dyDescent="0.25">
      <c r="B8101" s="1" t="s">
        <v>39</v>
      </c>
      <c r="C8101" s="3" t="s">
        <v>55</v>
      </c>
      <c r="D8101" s="2" t="s">
        <v>49</v>
      </c>
      <c r="E8101" s="3" t="s">
        <v>43</v>
      </c>
      <c r="F8101" s="3">
        <f t="shared" ca="1" si="250"/>
        <v>1</v>
      </c>
      <c r="G8101" s="4">
        <f t="shared" ca="1" si="251"/>
        <v>188</v>
      </c>
      <c r="H8101" s="4">
        <f ca="1">+Data_TABLE[[#This Row],[Qty]]*Data_TABLE[[#This Row],[Unit Price]]</f>
        <v>188</v>
      </c>
      <c r="I8101" s="7">
        <v>42274</v>
      </c>
      <c r="J8101" s="10">
        <f>EOMONTH(Data_TABLE[[#This Row],[Date Sold]],0)</f>
        <v>42277</v>
      </c>
    </row>
    <row r="8102" spans="2:10" x14ac:dyDescent="0.25">
      <c r="B8102" s="1" t="s">
        <v>39</v>
      </c>
      <c r="C8102" s="3" t="s">
        <v>55</v>
      </c>
      <c r="D8102" s="2" t="s">
        <v>51</v>
      </c>
      <c r="E8102" s="3" t="s">
        <v>45</v>
      </c>
      <c r="F8102" s="3">
        <f t="shared" ca="1" si="250"/>
        <v>2</v>
      </c>
      <c r="G8102" s="4">
        <f t="shared" ca="1" si="251"/>
        <v>146</v>
      </c>
      <c r="H8102" s="4">
        <f ca="1">+Data_TABLE[[#This Row],[Qty]]*Data_TABLE[[#This Row],[Unit Price]]</f>
        <v>292</v>
      </c>
      <c r="I8102" s="7">
        <v>42274</v>
      </c>
      <c r="J8102" s="10">
        <f>EOMONTH(Data_TABLE[[#This Row],[Date Sold]],0)</f>
        <v>42277</v>
      </c>
    </row>
    <row r="8103" spans="2:10" x14ac:dyDescent="0.25">
      <c r="B8103" s="1" t="s">
        <v>39</v>
      </c>
      <c r="C8103" s="3" t="s">
        <v>54</v>
      </c>
      <c r="D8103" s="2" t="s">
        <v>48</v>
      </c>
      <c r="E8103" s="3" t="s">
        <v>42</v>
      </c>
      <c r="F8103" s="3">
        <f t="shared" ca="1" si="250"/>
        <v>3</v>
      </c>
      <c r="G8103" s="4">
        <f t="shared" ca="1" si="251"/>
        <v>134</v>
      </c>
      <c r="H8103" s="4">
        <f ca="1">+Data_TABLE[[#This Row],[Qty]]*Data_TABLE[[#This Row],[Unit Price]]</f>
        <v>402</v>
      </c>
      <c r="I8103" s="7">
        <v>42275</v>
      </c>
      <c r="J8103" s="10">
        <f>EOMONTH(Data_TABLE[[#This Row],[Date Sold]],0)</f>
        <v>42277</v>
      </c>
    </row>
    <row r="8104" spans="2:10" x14ac:dyDescent="0.25">
      <c r="B8104" s="1" t="s">
        <v>39</v>
      </c>
      <c r="C8104" s="3" t="s">
        <v>56</v>
      </c>
      <c r="D8104" s="2" t="s">
        <v>52</v>
      </c>
      <c r="E8104" s="3" t="s">
        <v>46</v>
      </c>
      <c r="F8104" s="3">
        <f t="shared" ca="1" si="250"/>
        <v>1</v>
      </c>
      <c r="G8104" s="4">
        <f t="shared" ca="1" si="251"/>
        <v>169</v>
      </c>
      <c r="H8104" s="4">
        <f ca="1">+Data_TABLE[[#This Row],[Qty]]*Data_TABLE[[#This Row],[Unit Price]]</f>
        <v>169</v>
      </c>
      <c r="I8104" s="7">
        <v>42275</v>
      </c>
      <c r="J8104" s="10">
        <f>EOMONTH(Data_TABLE[[#This Row],[Date Sold]],0)</f>
        <v>42277</v>
      </c>
    </row>
    <row r="8105" spans="2:10" x14ac:dyDescent="0.25">
      <c r="B8105" s="1" t="s">
        <v>39</v>
      </c>
      <c r="C8105" s="3" t="s">
        <v>54</v>
      </c>
      <c r="D8105" s="2" t="s">
        <v>48</v>
      </c>
      <c r="E8105" s="3" t="s">
        <v>42</v>
      </c>
      <c r="F8105" s="3">
        <f t="shared" ca="1" si="250"/>
        <v>3</v>
      </c>
      <c r="G8105" s="4">
        <f t="shared" ca="1" si="251"/>
        <v>82</v>
      </c>
      <c r="H8105" s="4">
        <f ca="1">+Data_TABLE[[#This Row],[Qty]]*Data_TABLE[[#This Row],[Unit Price]]</f>
        <v>246</v>
      </c>
      <c r="I8105" s="7">
        <v>42275</v>
      </c>
      <c r="J8105" s="10">
        <f>EOMONTH(Data_TABLE[[#This Row],[Date Sold]],0)</f>
        <v>42277</v>
      </c>
    </row>
    <row r="8106" spans="2:10" x14ac:dyDescent="0.25">
      <c r="B8106" s="1" t="s">
        <v>39</v>
      </c>
      <c r="C8106" s="3" t="s">
        <v>56</v>
      </c>
      <c r="D8106" s="2" t="s">
        <v>50</v>
      </c>
      <c r="E8106" s="3" t="s">
        <v>44</v>
      </c>
      <c r="F8106" s="3">
        <f t="shared" ca="1" si="250"/>
        <v>4</v>
      </c>
      <c r="G8106" s="4">
        <f t="shared" ca="1" si="251"/>
        <v>78</v>
      </c>
      <c r="H8106" s="4">
        <f ca="1">+Data_TABLE[[#This Row],[Qty]]*Data_TABLE[[#This Row],[Unit Price]]</f>
        <v>312</v>
      </c>
      <c r="I8106" s="7">
        <v>42275</v>
      </c>
      <c r="J8106" s="10">
        <f>EOMONTH(Data_TABLE[[#This Row],[Date Sold]],0)</f>
        <v>42277</v>
      </c>
    </row>
    <row r="8107" spans="2:10" x14ac:dyDescent="0.25">
      <c r="B8107" s="1" t="s">
        <v>39</v>
      </c>
      <c r="C8107" s="3" t="s">
        <v>55</v>
      </c>
      <c r="D8107" s="2" t="s">
        <v>49</v>
      </c>
      <c r="E8107" s="3" t="s">
        <v>43</v>
      </c>
      <c r="F8107" s="3">
        <f t="shared" ca="1" si="250"/>
        <v>5</v>
      </c>
      <c r="G8107" s="4">
        <f t="shared" ca="1" si="251"/>
        <v>62</v>
      </c>
      <c r="H8107" s="4">
        <f ca="1">+Data_TABLE[[#This Row],[Qty]]*Data_TABLE[[#This Row],[Unit Price]]</f>
        <v>310</v>
      </c>
      <c r="I8107" s="7">
        <v>42275</v>
      </c>
      <c r="J8107" s="10">
        <f>EOMONTH(Data_TABLE[[#This Row],[Date Sold]],0)</f>
        <v>42277</v>
      </c>
    </row>
    <row r="8108" spans="2:10" x14ac:dyDescent="0.25">
      <c r="B8108" s="1" t="s">
        <v>39</v>
      </c>
      <c r="C8108" s="3" t="s">
        <v>55</v>
      </c>
      <c r="D8108" s="2" t="s">
        <v>49</v>
      </c>
      <c r="E8108" s="3" t="s">
        <v>43</v>
      </c>
      <c r="F8108" s="3">
        <f t="shared" ca="1" si="250"/>
        <v>1</v>
      </c>
      <c r="G8108" s="4">
        <f t="shared" ca="1" si="251"/>
        <v>114</v>
      </c>
      <c r="H8108" s="4">
        <f ca="1">+Data_TABLE[[#This Row],[Qty]]*Data_TABLE[[#This Row],[Unit Price]]</f>
        <v>114</v>
      </c>
      <c r="I8108" s="7">
        <v>42275</v>
      </c>
      <c r="J8108" s="10">
        <f>EOMONTH(Data_TABLE[[#This Row],[Date Sold]],0)</f>
        <v>42277</v>
      </c>
    </row>
    <row r="8109" spans="2:10" x14ac:dyDescent="0.25">
      <c r="B8109" s="1" t="s">
        <v>39</v>
      </c>
      <c r="C8109" s="3" t="s">
        <v>54</v>
      </c>
      <c r="D8109" s="2" t="s">
        <v>48</v>
      </c>
      <c r="E8109" s="3" t="s">
        <v>42</v>
      </c>
      <c r="F8109" s="3">
        <f t="shared" ca="1" si="250"/>
        <v>1</v>
      </c>
      <c r="G8109" s="4">
        <f t="shared" ca="1" si="251"/>
        <v>136</v>
      </c>
      <c r="H8109" s="4">
        <f ca="1">+Data_TABLE[[#This Row],[Qty]]*Data_TABLE[[#This Row],[Unit Price]]</f>
        <v>136</v>
      </c>
      <c r="I8109" s="7">
        <v>42275</v>
      </c>
      <c r="J8109" s="10">
        <f>EOMONTH(Data_TABLE[[#This Row],[Date Sold]],0)</f>
        <v>42277</v>
      </c>
    </row>
    <row r="8110" spans="2:10" x14ac:dyDescent="0.25">
      <c r="B8110" s="1" t="s">
        <v>39</v>
      </c>
      <c r="C8110" s="3" t="s">
        <v>56</v>
      </c>
      <c r="D8110" s="2" t="s">
        <v>52</v>
      </c>
      <c r="E8110" s="3" t="s">
        <v>46</v>
      </c>
      <c r="F8110" s="3">
        <f t="shared" ca="1" si="250"/>
        <v>2</v>
      </c>
      <c r="G8110" s="4">
        <f t="shared" ca="1" si="251"/>
        <v>187</v>
      </c>
      <c r="H8110" s="4">
        <f ca="1">+Data_TABLE[[#This Row],[Qty]]*Data_TABLE[[#This Row],[Unit Price]]</f>
        <v>374</v>
      </c>
      <c r="I8110" s="7">
        <v>42275</v>
      </c>
      <c r="J8110" s="10">
        <f>EOMONTH(Data_TABLE[[#This Row],[Date Sold]],0)</f>
        <v>42277</v>
      </c>
    </row>
    <row r="8111" spans="2:10" x14ac:dyDescent="0.25">
      <c r="B8111" s="1" t="s">
        <v>39</v>
      </c>
      <c r="C8111" s="3" t="s">
        <v>55</v>
      </c>
      <c r="D8111" s="2" t="s">
        <v>51</v>
      </c>
      <c r="E8111" s="3" t="s">
        <v>45</v>
      </c>
      <c r="F8111" s="3">
        <f t="shared" ca="1" si="250"/>
        <v>4</v>
      </c>
      <c r="G8111" s="4">
        <f t="shared" ca="1" si="251"/>
        <v>131</v>
      </c>
      <c r="H8111" s="4">
        <f ca="1">+Data_TABLE[[#This Row],[Qty]]*Data_TABLE[[#This Row],[Unit Price]]</f>
        <v>524</v>
      </c>
      <c r="I8111" s="7">
        <v>42275</v>
      </c>
      <c r="J8111" s="10">
        <f>EOMONTH(Data_TABLE[[#This Row],[Date Sold]],0)</f>
        <v>42277</v>
      </c>
    </row>
    <row r="8112" spans="2:10" x14ac:dyDescent="0.25">
      <c r="B8112" s="1" t="s">
        <v>39</v>
      </c>
      <c r="C8112" s="3" t="s">
        <v>56</v>
      </c>
      <c r="D8112" s="2" t="s">
        <v>50</v>
      </c>
      <c r="E8112" s="3" t="s">
        <v>44</v>
      </c>
      <c r="F8112" s="3">
        <f t="shared" ca="1" si="250"/>
        <v>3</v>
      </c>
      <c r="G8112" s="4">
        <f t="shared" ca="1" si="251"/>
        <v>168</v>
      </c>
      <c r="H8112" s="4">
        <f ca="1">+Data_TABLE[[#This Row],[Qty]]*Data_TABLE[[#This Row],[Unit Price]]</f>
        <v>504</v>
      </c>
      <c r="I8112" s="7">
        <v>42275</v>
      </c>
      <c r="J8112" s="10">
        <f>EOMONTH(Data_TABLE[[#This Row],[Date Sold]],0)</f>
        <v>42277</v>
      </c>
    </row>
    <row r="8113" spans="2:10" x14ac:dyDescent="0.25">
      <c r="B8113" s="1" t="s">
        <v>39</v>
      </c>
      <c r="C8113" s="3" t="s">
        <v>56</v>
      </c>
      <c r="D8113" s="2" t="s">
        <v>52</v>
      </c>
      <c r="E8113" s="3" t="s">
        <v>46</v>
      </c>
      <c r="F8113" s="3">
        <f t="shared" ref="F8113:F8176" ca="1" si="252">RANDBETWEEN(1,5)</f>
        <v>1</v>
      </c>
      <c r="G8113" s="4">
        <f t="shared" ref="G8113:G8176" ca="1" si="253">RANDBETWEEN(60,200)</f>
        <v>171</v>
      </c>
      <c r="H8113" s="4">
        <f ca="1">+Data_TABLE[[#This Row],[Qty]]*Data_TABLE[[#This Row],[Unit Price]]</f>
        <v>171</v>
      </c>
      <c r="I8113" s="7">
        <v>42275</v>
      </c>
      <c r="J8113" s="10">
        <f>EOMONTH(Data_TABLE[[#This Row],[Date Sold]],0)</f>
        <v>42277</v>
      </c>
    </row>
    <row r="8114" spans="2:10" x14ac:dyDescent="0.25">
      <c r="B8114" s="1" t="s">
        <v>39</v>
      </c>
      <c r="C8114" s="3" t="s">
        <v>56</v>
      </c>
      <c r="D8114" s="2" t="s">
        <v>52</v>
      </c>
      <c r="E8114" s="3" t="s">
        <v>46</v>
      </c>
      <c r="F8114" s="3">
        <f t="shared" ca="1" si="252"/>
        <v>3</v>
      </c>
      <c r="G8114" s="4">
        <f t="shared" ca="1" si="253"/>
        <v>91</v>
      </c>
      <c r="H8114" s="4">
        <f ca="1">+Data_TABLE[[#This Row],[Qty]]*Data_TABLE[[#This Row],[Unit Price]]</f>
        <v>273</v>
      </c>
      <c r="I8114" s="7">
        <v>42275</v>
      </c>
      <c r="J8114" s="10">
        <f>EOMONTH(Data_TABLE[[#This Row],[Date Sold]],0)</f>
        <v>42277</v>
      </c>
    </row>
    <row r="8115" spans="2:10" x14ac:dyDescent="0.25">
      <c r="B8115" s="1" t="s">
        <v>39</v>
      </c>
      <c r="C8115" s="3" t="s">
        <v>54</v>
      </c>
      <c r="D8115" s="2" t="s">
        <v>48</v>
      </c>
      <c r="E8115" s="3" t="s">
        <v>42</v>
      </c>
      <c r="F8115" s="3">
        <f t="shared" ca="1" si="252"/>
        <v>3</v>
      </c>
      <c r="G8115" s="4">
        <f t="shared" ca="1" si="253"/>
        <v>79</v>
      </c>
      <c r="H8115" s="4">
        <f ca="1">+Data_TABLE[[#This Row],[Qty]]*Data_TABLE[[#This Row],[Unit Price]]</f>
        <v>237</v>
      </c>
      <c r="I8115" s="7">
        <v>42275</v>
      </c>
      <c r="J8115" s="10">
        <f>EOMONTH(Data_TABLE[[#This Row],[Date Sold]],0)</f>
        <v>42277</v>
      </c>
    </row>
    <row r="8116" spans="2:10" x14ac:dyDescent="0.25">
      <c r="B8116" s="1" t="s">
        <v>39</v>
      </c>
      <c r="C8116" s="3" t="s">
        <v>56</v>
      </c>
      <c r="D8116" s="2" t="s">
        <v>52</v>
      </c>
      <c r="E8116" s="3" t="s">
        <v>46</v>
      </c>
      <c r="F8116" s="3">
        <f t="shared" ca="1" si="252"/>
        <v>2</v>
      </c>
      <c r="G8116" s="4">
        <f t="shared" ca="1" si="253"/>
        <v>84</v>
      </c>
      <c r="H8116" s="4">
        <f ca="1">+Data_TABLE[[#This Row],[Qty]]*Data_TABLE[[#This Row],[Unit Price]]</f>
        <v>168</v>
      </c>
      <c r="I8116" s="7">
        <v>42275</v>
      </c>
      <c r="J8116" s="10">
        <f>EOMONTH(Data_TABLE[[#This Row],[Date Sold]],0)</f>
        <v>42277</v>
      </c>
    </row>
    <row r="8117" spans="2:10" x14ac:dyDescent="0.25">
      <c r="B8117" s="1" t="s">
        <v>39</v>
      </c>
      <c r="C8117" s="3" t="s">
        <v>54</v>
      </c>
      <c r="D8117" s="2" t="s">
        <v>48</v>
      </c>
      <c r="E8117" s="3" t="s">
        <v>42</v>
      </c>
      <c r="F8117" s="3">
        <f t="shared" ca="1" si="252"/>
        <v>5</v>
      </c>
      <c r="G8117" s="4">
        <f t="shared" ca="1" si="253"/>
        <v>165</v>
      </c>
      <c r="H8117" s="4">
        <f ca="1">+Data_TABLE[[#This Row],[Qty]]*Data_TABLE[[#This Row],[Unit Price]]</f>
        <v>825</v>
      </c>
      <c r="I8117" s="7">
        <v>42275</v>
      </c>
      <c r="J8117" s="10">
        <f>EOMONTH(Data_TABLE[[#This Row],[Date Sold]],0)</f>
        <v>42277</v>
      </c>
    </row>
    <row r="8118" spans="2:10" x14ac:dyDescent="0.25">
      <c r="B8118" s="1" t="s">
        <v>39</v>
      </c>
      <c r="C8118" s="3" t="s">
        <v>56</v>
      </c>
      <c r="D8118" s="2" t="s">
        <v>52</v>
      </c>
      <c r="E8118" s="3" t="s">
        <v>46</v>
      </c>
      <c r="F8118" s="3">
        <f t="shared" ca="1" si="252"/>
        <v>4</v>
      </c>
      <c r="G8118" s="4">
        <f t="shared" ca="1" si="253"/>
        <v>141</v>
      </c>
      <c r="H8118" s="4">
        <f ca="1">+Data_TABLE[[#This Row],[Qty]]*Data_TABLE[[#This Row],[Unit Price]]</f>
        <v>564</v>
      </c>
      <c r="I8118" s="7">
        <v>42275</v>
      </c>
      <c r="J8118" s="10">
        <f>EOMONTH(Data_TABLE[[#This Row],[Date Sold]],0)</f>
        <v>42277</v>
      </c>
    </row>
    <row r="8119" spans="2:10" x14ac:dyDescent="0.25">
      <c r="B8119" s="1" t="s">
        <v>39</v>
      </c>
      <c r="C8119" s="3" t="s">
        <v>55</v>
      </c>
      <c r="D8119" s="2" t="s">
        <v>49</v>
      </c>
      <c r="E8119" s="3" t="s">
        <v>43</v>
      </c>
      <c r="F8119" s="3">
        <f t="shared" ca="1" si="252"/>
        <v>5</v>
      </c>
      <c r="G8119" s="4">
        <f t="shared" ca="1" si="253"/>
        <v>91</v>
      </c>
      <c r="H8119" s="4">
        <f ca="1">+Data_TABLE[[#This Row],[Qty]]*Data_TABLE[[#This Row],[Unit Price]]</f>
        <v>455</v>
      </c>
      <c r="I8119" s="7">
        <v>42275</v>
      </c>
      <c r="J8119" s="10">
        <f>EOMONTH(Data_TABLE[[#This Row],[Date Sold]],0)</f>
        <v>42277</v>
      </c>
    </row>
    <row r="8120" spans="2:10" x14ac:dyDescent="0.25">
      <c r="B8120" s="1" t="s">
        <v>39</v>
      </c>
      <c r="C8120" s="3" t="s">
        <v>55</v>
      </c>
      <c r="D8120" s="2" t="s">
        <v>49</v>
      </c>
      <c r="E8120" s="3" t="s">
        <v>43</v>
      </c>
      <c r="F8120" s="3">
        <f t="shared" ca="1" si="252"/>
        <v>4</v>
      </c>
      <c r="G8120" s="4">
        <f t="shared" ca="1" si="253"/>
        <v>184</v>
      </c>
      <c r="H8120" s="4">
        <f ca="1">+Data_TABLE[[#This Row],[Qty]]*Data_TABLE[[#This Row],[Unit Price]]</f>
        <v>736</v>
      </c>
      <c r="I8120" s="7">
        <v>42275</v>
      </c>
      <c r="J8120" s="10">
        <f>EOMONTH(Data_TABLE[[#This Row],[Date Sold]],0)</f>
        <v>42277</v>
      </c>
    </row>
    <row r="8121" spans="2:10" x14ac:dyDescent="0.25">
      <c r="B8121" s="1" t="s">
        <v>39</v>
      </c>
      <c r="C8121" s="3" t="s">
        <v>56</v>
      </c>
      <c r="D8121" s="2" t="s">
        <v>52</v>
      </c>
      <c r="E8121" s="3" t="s">
        <v>46</v>
      </c>
      <c r="F8121" s="3">
        <f t="shared" ca="1" si="252"/>
        <v>5</v>
      </c>
      <c r="G8121" s="4">
        <f t="shared" ca="1" si="253"/>
        <v>121</v>
      </c>
      <c r="H8121" s="4">
        <f ca="1">+Data_TABLE[[#This Row],[Qty]]*Data_TABLE[[#This Row],[Unit Price]]</f>
        <v>605</v>
      </c>
      <c r="I8121" s="7">
        <v>42275</v>
      </c>
      <c r="J8121" s="10">
        <f>EOMONTH(Data_TABLE[[#This Row],[Date Sold]],0)</f>
        <v>42277</v>
      </c>
    </row>
    <row r="8122" spans="2:10" x14ac:dyDescent="0.25">
      <c r="B8122" s="1" t="s">
        <v>39</v>
      </c>
      <c r="C8122" s="3" t="s">
        <v>55</v>
      </c>
      <c r="D8122" s="2" t="s">
        <v>51</v>
      </c>
      <c r="E8122" s="3" t="s">
        <v>45</v>
      </c>
      <c r="F8122" s="3">
        <f t="shared" ca="1" si="252"/>
        <v>4</v>
      </c>
      <c r="G8122" s="4">
        <f t="shared" ca="1" si="253"/>
        <v>106</v>
      </c>
      <c r="H8122" s="4">
        <f ca="1">+Data_TABLE[[#This Row],[Qty]]*Data_TABLE[[#This Row],[Unit Price]]</f>
        <v>424</v>
      </c>
      <c r="I8122" s="7">
        <v>42275</v>
      </c>
      <c r="J8122" s="10">
        <f>EOMONTH(Data_TABLE[[#This Row],[Date Sold]],0)</f>
        <v>42277</v>
      </c>
    </row>
    <row r="8123" spans="2:10" x14ac:dyDescent="0.25">
      <c r="B8123" s="1" t="s">
        <v>39</v>
      </c>
      <c r="C8123" s="3" t="s">
        <v>55</v>
      </c>
      <c r="D8123" s="2" t="s">
        <v>51</v>
      </c>
      <c r="E8123" s="3" t="s">
        <v>45</v>
      </c>
      <c r="F8123" s="3">
        <f t="shared" ca="1" si="252"/>
        <v>4</v>
      </c>
      <c r="G8123" s="4">
        <f t="shared" ca="1" si="253"/>
        <v>68</v>
      </c>
      <c r="H8123" s="4">
        <f ca="1">+Data_TABLE[[#This Row],[Qty]]*Data_TABLE[[#This Row],[Unit Price]]</f>
        <v>272</v>
      </c>
      <c r="I8123" s="7">
        <v>42275</v>
      </c>
      <c r="J8123" s="10">
        <f>EOMONTH(Data_TABLE[[#This Row],[Date Sold]],0)</f>
        <v>42277</v>
      </c>
    </row>
    <row r="8124" spans="2:10" x14ac:dyDescent="0.25">
      <c r="B8124" s="1" t="s">
        <v>39</v>
      </c>
      <c r="C8124" s="3" t="s">
        <v>55</v>
      </c>
      <c r="D8124" s="2" t="s">
        <v>49</v>
      </c>
      <c r="E8124" s="3" t="s">
        <v>43</v>
      </c>
      <c r="F8124" s="3">
        <f t="shared" ca="1" si="252"/>
        <v>3</v>
      </c>
      <c r="G8124" s="4">
        <f t="shared" ca="1" si="253"/>
        <v>137</v>
      </c>
      <c r="H8124" s="4">
        <f ca="1">+Data_TABLE[[#This Row],[Qty]]*Data_TABLE[[#This Row],[Unit Price]]</f>
        <v>411</v>
      </c>
      <c r="I8124" s="7">
        <v>42275</v>
      </c>
      <c r="J8124" s="10">
        <f>EOMONTH(Data_TABLE[[#This Row],[Date Sold]],0)</f>
        <v>42277</v>
      </c>
    </row>
    <row r="8125" spans="2:10" x14ac:dyDescent="0.25">
      <c r="B8125" s="1" t="s">
        <v>39</v>
      </c>
      <c r="C8125" s="3" t="s">
        <v>55</v>
      </c>
      <c r="D8125" s="2" t="s">
        <v>51</v>
      </c>
      <c r="E8125" s="3" t="s">
        <v>45</v>
      </c>
      <c r="F8125" s="3">
        <f t="shared" ca="1" si="252"/>
        <v>4</v>
      </c>
      <c r="G8125" s="4">
        <f t="shared" ca="1" si="253"/>
        <v>194</v>
      </c>
      <c r="H8125" s="4">
        <f ca="1">+Data_TABLE[[#This Row],[Qty]]*Data_TABLE[[#This Row],[Unit Price]]</f>
        <v>776</v>
      </c>
      <c r="I8125" s="7">
        <v>42275</v>
      </c>
      <c r="J8125" s="10">
        <f>EOMONTH(Data_TABLE[[#This Row],[Date Sold]],0)</f>
        <v>42277</v>
      </c>
    </row>
    <row r="8126" spans="2:10" x14ac:dyDescent="0.25">
      <c r="B8126" s="1" t="s">
        <v>39</v>
      </c>
      <c r="C8126" s="3" t="s">
        <v>54</v>
      </c>
      <c r="D8126" s="2" t="s">
        <v>48</v>
      </c>
      <c r="E8126" s="3" t="s">
        <v>42</v>
      </c>
      <c r="F8126" s="3">
        <f t="shared" ca="1" si="252"/>
        <v>2</v>
      </c>
      <c r="G8126" s="4">
        <f t="shared" ca="1" si="253"/>
        <v>69</v>
      </c>
      <c r="H8126" s="4">
        <f ca="1">+Data_TABLE[[#This Row],[Qty]]*Data_TABLE[[#This Row],[Unit Price]]</f>
        <v>138</v>
      </c>
      <c r="I8126" s="7">
        <v>42275</v>
      </c>
      <c r="J8126" s="10">
        <f>EOMONTH(Data_TABLE[[#This Row],[Date Sold]],0)</f>
        <v>42277</v>
      </c>
    </row>
    <row r="8127" spans="2:10" x14ac:dyDescent="0.25">
      <c r="B8127" s="1" t="s">
        <v>39</v>
      </c>
      <c r="C8127" s="3" t="s">
        <v>55</v>
      </c>
      <c r="D8127" s="2" t="s">
        <v>49</v>
      </c>
      <c r="E8127" s="3" t="s">
        <v>43</v>
      </c>
      <c r="F8127" s="3">
        <f t="shared" ca="1" si="252"/>
        <v>3</v>
      </c>
      <c r="G8127" s="4">
        <f t="shared" ca="1" si="253"/>
        <v>172</v>
      </c>
      <c r="H8127" s="4">
        <f ca="1">+Data_TABLE[[#This Row],[Qty]]*Data_TABLE[[#This Row],[Unit Price]]</f>
        <v>516</v>
      </c>
      <c r="I8127" s="7">
        <v>42275</v>
      </c>
      <c r="J8127" s="10">
        <f>EOMONTH(Data_TABLE[[#This Row],[Date Sold]],0)</f>
        <v>42277</v>
      </c>
    </row>
    <row r="8128" spans="2:10" x14ac:dyDescent="0.25">
      <c r="B8128" s="1" t="s">
        <v>39</v>
      </c>
      <c r="C8128" s="3" t="s">
        <v>56</v>
      </c>
      <c r="D8128" s="2" t="s">
        <v>50</v>
      </c>
      <c r="E8128" s="3" t="s">
        <v>44</v>
      </c>
      <c r="F8128" s="3">
        <f t="shared" ca="1" si="252"/>
        <v>5</v>
      </c>
      <c r="G8128" s="4">
        <f t="shared" ca="1" si="253"/>
        <v>171</v>
      </c>
      <c r="H8128" s="4">
        <f ca="1">+Data_TABLE[[#This Row],[Qty]]*Data_TABLE[[#This Row],[Unit Price]]</f>
        <v>855</v>
      </c>
      <c r="I8128" s="7">
        <v>42275</v>
      </c>
      <c r="J8128" s="10">
        <f>EOMONTH(Data_TABLE[[#This Row],[Date Sold]],0)</f>
        <v>42277</v>
      </c>
    </row>
    <row r="8129" spans="2:10" x14ac:dyDescent="0.25">
      <c r="B8129" s="1" t="s">
        <v>39</v>
      </c>
      <c r="C8129" s="3" t="s">
        <v>56</v>
      </c>
      <c r="D8129" s="2" t="s">
        <v>52</v>
      </c>
      <c r="E8129" s="3" t="s">
        <v>46</v>
      </c>
      <c r="F8129" s="3">
        <f t="shared" ca="1" si="252"/>
        <v>3</v>
      </c>
      <c r="G8129" s="4">
        <f t="shared" ca="1" si="253"/>
        <v>189</v>
      </c>
      <c r="H8129" s="4">
        <f ca="1">+Data_TABLE[[#This Row],[Qty]]*Data_TABLE[[#This Row],[Unit Price]]</f>
        <v>567</v>
      </c>
      <c r="I8129" s="7">
        <v>42275</v>
      </c>
      <c r="J8129" s="10">
        <f>EOMONTH(Data_TABLE[[#This Row],[Date Sold]],0)</f>
        <v>42277</v>
      </c>
    </row>
    <row r="8130" spans="2:10" x14ac:dyDescent="0.25">
      <c r="B8130" s="1" t="s">
        <v>39</v>
      </c>
      <c r="C8130" s="3" t="s">
        <v>56</v>
      </c>
      <c r="D8130" s="2" t="s">
        <v>50</v>
      </c>
      <c r="E8130" s="3" t="s">
        <v>44</v>
      </c>
      <c r="F8130" s="3">
        <f t="shared" ca="1" si="252"/>
        <v>5</v>
      </c>
      <c r="G8130" s="4">
        <f t="shared" ca="1" si="253"/>
        <v>147</v>
      </c>
      <c r="H8130" s="4">
        <f ca="1">+Data_TABLE[[#This Row],[Qty]]*Data_TABLE[[#This Row],[Unit Price]]</f>
        <v>735</v>
      </c>
      <c r="I8130" s="7">
        <v>42275</v>
      </c>
      <c r="J8130" s="10">
        <f>EOMONTH(Data_TABLE[[#This Row],[Date Sold]],0)</f>
        <v>42277</v>
      </c>
    </row>
    <row r="8131" spans="2:10" x14ac:dyDescent="0.25">
      <c r="B8131" s="1" t="s">
        <v>39</v>
      </c>
      <c r="C8131" s="3" t="s">
        <v>56</v>
      </c>
      <c r="D8131" s="2" t="s">
        <v>50</v>
      </c>
      <c r="E8131" s="3" t="s">
        <v>44</v>
      </c>
      <c r="F8131" s="3">
        <f t="shared" ca="1" si="252"/>
        <v>3</v>
      </c>
      <c r="G8131" s="4">
        <f t="shared" ca="1" si="253"/>
        <v>81</v>
      </c>
      <c r="H8131" s="4">
        <f ca="1">+Data_TABLE[[#This Row],[Qty]]*Data_TABLE[[#This Row],[Unit Price]]</f>
        <v>243</v>
      </c>
      <c r="I8131" s="7">
        <v>42275</v>
      </c>
      <c r="J8131" s="10">
        <f>EOMONTH(Data_TABLE[[#This Row],[Date Sold]],0)</f>
        <v>42277</v>
      </c>
    </row>
    <row r="8132" spans="2:10" x14ac:dyDescent="0.25">
      <c r="B8132" s="1" t="s">
        <v>39</v>
      </c>
      <c r="C8132" s="3" t="s">
        <v>56</v>
      </c>
      <c r="D8132" s="2" t="s">
        <v>50</v>
      </c>
      <c r="E8132" s="3" t="s">
        <v>44</v>
      </c>
      <c r="F8132" s="3">
        <f t="shared" ca="1" si="252"/>
        <v>2</v>
      </c>
      <c r="G8132" s="4">
        <f t="shared" ca="1" si="253"/>
        <v>117</v>
      </c>
      <c r="H8132" s="4">
        <f ca="1">+Data_TABLE[[#This Row],[Qty]]*Data_TABLE[[#This Row],[Unit Price]]</f>
        <v>234</v>
      </c>
      <c r="I8132" s="7">
        <v>42275</v>
      </c>
      <c r="J8132" s="10">
        <f>EOMONTH(Data_TABLE[[#This Row],[Date Sold]],0)</f>
        <v>42277</v>
      </c>
    </row>
    <row r="8133" spans="2:10" x14ac:dyDescent="0.25">
      <c r="B8133" s="1" t="s">
        <v>39</v>
      </c>
      <c r="C8133" s="3" t="s">
        <v>56</v>
      </c>
      <c r="D8133" s="2" t="s">
        <v>50</v>
      </c>
      <c r="E8133" s="3" t="s">
        <v>44</v>
      </c>
      <c r="F8133" s="3">
        <f t="shared" ca="1" si="252"/>
        <v>3</v>
      </c>
      <c r="G8133" s="4">
        <f t="shared" ca="1" si="253"/>
        <v>171</v>
      </c>
      <c r="H8133" s="4">
        <f ca="1">+Data_TABLE[[#This Row],[Qty]]*Data_TABLE[[#This Row],[Unit Price]]</f>
        <v>513</v>
      </c>
      <c r="I8133" s="7">
        <v>42275</v>
      </c>
      <c r="J8133" s="10">
        <f>EOMONTH(Data_TABLE[[#This Row],[Date Sold]],0)</f>
        <v>42277</v>
      </c>
    </row>
    <row r="8134" spans="2:10" x14ac:dyDescent="0.25">
      <c r="B8134" s="1" t="s">
        <v>39</v>
      </c>
      <c r="C8134" s="3" t="s">
        <v>55</v>
      </c>
      <c r="D8134" s="2" t="s">
        <v>49</v>
      </c>
      <c r="E8134" s="3" t="s">
        <v>43</v>
      </c>
      <c r="F8134" s="3">
        <f t="shared" ca="1" si="252"/>
        <v>4</v>
      </c>
      <c r="G8134" s="4">
        <f t="shared" ca="1" si="253"/>
        <v>120</v>
      </c>
      <c r="H8134" s="4">
        <f ca="1">+Data_TABLE[[#This Row],[Qty]]*Data_TABLE[[#This Row],[Unit Price]]</f>
        <v>480</v>
      </c>
      <c r="I8134" s="7">
        <v>42275</v>
      </c>
      <c r="J8134" s="10">
        <f>EOMONTH(Data_TABLE[[#This Row],[Date Sold]],0)</f>
        <v>42277</v>
      </c>
    </row>
    <row r="8135" spans="2:10" x14ac:dyDescent="0.25">
      <c r="B8135" s="1" t="s">
        <v>39</v>
      </c>
      <c r="C8135" s="3" t="s">
        <v>55</v>
      </c>
      <c r="D8135" s="2" t="s">
        <v>51</v>
      </c>
      <c r="E8135" s="3" t="s">
        <v>45</v>
      </c>
      <c r="F8135" s="3">
        <f t="shared" ca="1" si="252"/>
        <v>3</v>
      </c>
      <c r="G8135" s="4">
        <f t="shared" ca="1" si="253"/>
        <v>92</v>
      </c>
      <c r="H8135" s="4">
        <f ca="1">+Data_TABLE[[#This Row],[Qty]]*Data_TABLE[[#This Row],[Unit Price]]</f>
        <v>276</v>
      </c>
      <c r="I8135" s="7">
        <v>42275</v>
      </c>
      <c r="J8135" s="10">
        <f>EOMONTH(Data_TABLE[[#This Row],[Date Sold]],0)</f>
        <v>42277</v>
      </c>
    </row>
    <row r="8136" spans="2:10" x14ac:dyDescent="0.25">
      <c r="B8136" s="1" t="s">
        <v>39</v>
      </c>
      <c r="C8136" s="3" t="s">
        <v>54</v>
      </c>
      <c r="D8136" s="2" t="s">
        <v>48</v>
      </c>
      <c r="E8136" s="3" t="s">
        <v>42</v>
      </c>
      <c r="F8136" s="3">
        <f t="shared" ca="1" si="252"/>
        <v>1</v>
      </c>
      <c r="G8136" s="4">
        <f t="shared" ca="1" si="253"/>
        <v>164</v>
      </c>
      <c r="H8136" s="4">
        <f ca="1">+Data_TABLE[[#This Row],[Qty]]*Data_TABLE[[#This Row],[Unit Price]]</f>
        <v>164</v>
      </c>
      <c r="I8136" s="7">
        <v>42275</v>
      </c>
      <c r="J8136" s="10">
        <f>EOMONTH(Data_TABLE[[#This Row],[Date Sold]],0)</f>
        <v>42277</v>
      </c>
    </row>
    <row r="8137" spans="2:10" x14ac:dyDescent="0.25">
      <c r="B8137" s="1" t="s">
        <v>39</v>
      </c>
      <c r="C8137" s="3" t="s">
        <v>54</v>
      </c>
      <c r="D8137" s="2" t="s">
        <v>48</v>
      </c>
      <c r="E8137" s="3" t="s">
        <v>42</v>
      </c>
      <c r="F8137" s="3">
        <f t="shared" ca="1" si="252"/>
        <v>4</v>
      </c>
      <c r="G8137" s="4">
        <f t="shared" ca="1" si="253"/>
        <v>65</v>
      </c>
      <c r="H8137" s="4">
        <f ca="1">+Data_TABLE[[#This Row],[Qty]]*Data_TABLE[[#This Row],[Unit Price]]</f>
        <v>260</v>
      </c>
      <c r="I8137" s="7">
        <v>42275</v>
      </c>
      <c r="J8137" s="10">
        <f>EOMONTH(Data_TABLE[[#This Row],[Date Sold]],0)</f>
        <v>42277</v>
      </c>
    </row>
    <row r="8138" spans="2:10" x14ac:dyDescent="0.25">
      <c r="B8138" s="1" t="s">
        <v>39</v>
      </c>
      <c r="C8138" s="3" t="s">
        <v>56</v>
      </c>
      <c r="D8138" s="2" t="s">
        <v>50</v>
      </c>
      <c r="E8138" s="3" t="s">
        <v>44</v>
      </c>
      <c r="F8138" s="3">
        <f t="shared" ca="1" si="252"/>
        <v>4</v>
      </c>
      <c r="G8138" s="4">
        <f t="shared" ca="1" si="253"/>
        <v>149</v>
      </c>
      <c r="H8138" s="4">
        <f ca="1">+Data_TABLE[[#This Row],[Qty]]*Data_TABLE[[#This Row],[Unit Price]]</f>
        <v>596</v>
      </c>
      <c r="I8138" s="7">
        <v>42275</v>
      </c>
      <c r="J8138" s="10">
        <f>EOMONTH(Data_TABLE[[#This Row],[Date Sold]],0)</f>
        <v>42277</v>
      </c>
    </row>
    <row r="8139" spans="2:10" x14ac:dyDescent="0.25">
      <c r="B8139" s="1" t="s">
        <v>39</v>
      </c>
      <c r="C8139" s="3" t="s">
        <v>55</v>
      </c>
      <c r="D8139" s="2" t="s">
        <v>49</v>
      </c>
      <c r="E8139" s="3" t="s">
        <v>43</v>
      </c>
      <c r="F8139" s="3">
        <f t="shared" ca="1" si="252"/>
        <v>3</v>
      </c>
      <c r="G8139" s="4">
        <f t="shared" ca="1" si="253"/>
        <v>121</v>
      </c>
      <c r="H8139" s="4">
        <f ca="1">+Data_TABLE[[#This Row],[Qty]]*Data_TABLE[[#This Row],[Unit Price]]</f>
        <v>363</v>
      </c>
      <c r="I8139" s="7">
        <v>42275</v>
      </c>
      <c r="J8139" s="10">
        <f>EOMONTH(Data_TABLE[[#This Row],[Date Sold]],0)</f>
        <v>42277</v>
      </c>
    </row>
    <row r="8140" spans="2:10" x14ac:dyDescent="0.25">
      <c r="B8140" s="1" t="s">
        <v>39</v>
      </c>
      <c r="C8140" s="3" t="s">
        <v>54</v>
      </c>
      <c r="D8140" s="2" t="s">
        <v>48</v>
      </c>
      <c r="E8140" s="3" t="s">
        <v>42</v>
      </c>
      <c r="F8140" s="3">
        <f t="shared" ca="1" si="252"/>
        <v>4</v>
      </c>
      <c r="G8140" s="4">
        <f t="shared" ca="1" si="253"/>
        <v>181</v>
      </c>
      <c r="H8140" s="4">
        <f ca="1">+Data_TABLE[[#This Row],[Qty]]*Data_TABLE[[#This Row],[Unit Price]]</f>
        <v>724</v>
      </c>
      <c r="I8140" s="7">
        <v>42275</v>
      </c>
      <c r="J8140" s="10">
        <f>EOMONTH(Data_TABLE[[#This Row],[Date Sold]],0)</f>
        <v>42277</v>
      </c>
    </row>
    <row r="8141" spans="2:10" x14ac:dyDescent="0.25">
      <c r="B8141" s="1" t="s">
        <v>39</v>
      </c>
      <c r="C8141" s="3" t="s">
        <v>55</v>
      </c>
      <c r="D8141" s="2" t="s">
        <v>51</v>
      </c>
      <c r="E8141" s="3" t="s">
        <v>45</v>
      </c>
      <c r="F8141" s="3">
        <f t="shared" ca="1" si="252"/>
        <v>4</v>
      </c>
      <c r="G8141" s="4">
        <f t="shared" ca="1" si="253"/>
        <v>83</v>
      </c>
      <c r="H8141" s="4">
        <f ca="1">+Data_TABLE[[#This Row],[Qty]]*Data_TABLE[[#This Row],[Unit Price]]</f>
        <v>332</v>
      </c>
      <c r="I8141" s="7">
        <v>42275</v>
      </c>
      <c r="J8141" s="10">
        <f>EOMONTH(Data_TABLE[[#This Row],[Date Sold]],0)</f>
        <v>42277</v>
      </c>
    </row>
    <row r="8142" spans="2:10" x14ac:dyDescent="0.25">
      <c r="B8142" s="1" t="s">
        <v>39</v>
      </c>
      <c r="C8142" s="3" t="s">
        <v>56</v>
      </c>
      <c r="D8142" s="2" t="s">
        <v>50</v>
      </c>
      <c r="E8142" s="3" t="s">
        <v>44</v>
      </c>
      <c r="F8142" s="3">
        <f t="shared" ca="1" si="252"/>
        <v>2</v>
      </c>
      <c r="G8142" s="4">
        <f t="shared" ca="1" si="253"/>
        <v>106</v>
      </c>
      <c r="H8142" s="4">
        <f ca="1">+Data_TABLE[[#This Row],[Qty]]*Data_TABLE[[#This Row],[Unit Price]]</f>
        <v>212</v>
      </c>
      <c r="I8142" s="7">
        <v>42275</v>
      </c>
      <c r="J8142" s="10">
        <f>EOMONTH(Data_TABLE[[#This Row],[Date Sold]],0)</f>
        <v>42277</v>
      </c>
    </row>
    <row r="8143" spans="2:10" x14ac:dyDescent="0.25">
      <c r="B8143" s="1" t="s">
        <v>39</v>
      </c>
      <c r="C8143" s="3" t="s">
        <v>56</v>
      </c>
      <c r="D8143" s="2" t="s">
        <v>50</v>
      </c>
      <c r="E8143" s="3" t="s">
        <v>44</v>
      </c>
      <c r="F8143" s="3">
        <f t="shared" ca="1" si="252"/>
        <v>4</v>
      </c>
      <c r="G8143" s="4">
        <f t="shared" ca="1" si="253"/>
        <v>67</v>
      </c>
      <c r="H8143" s="4">
        <f ca="1">+Data_TABLE[[#This Row],[Qty]]*Data_TABLE[[#This Row],[Unit Price]]</f>
        <v>268</v>
      </c>
      <c r="I8143" s="7">
        <v>42275</v>
      </c>
      <c r="J8143" s="10">
        <f>EOMONTH(Data_TABLE[[#This Row],[Date Sold]],0)</f>
        <v>42277</v>
      </c>
    </row>
    <row r="8144" spans="2:10" x14ac:dyDescent="0.25">
      <c r="B8144" s="1" t="s">
        <v>39</v>
      </c>
      <c r="C8144" s="3" t="s">
        <v>55</v>
      </c>
      <c r="D8144" s="2" t="s">
        <v>51</v>
      </c>
      <c r="E8144" s="3" t="s">
        <v>45</v>
      </c>
      <c r="F8144" s="3">
        <f t="shared" ca="1" si="252"/>
        <v>5</v>
      </c>
      <c r="G8144" s="4">
        <f t="shared" ca="1" si="253"/>
        <v>194</v>
      </c>
      <c r="H8144" s="4">
        <f ca="1">+Data_TABLE[[#This Row],[Qty]]*Data_TABLE[[#This Row],[Unit Price]]</f>
        <v>970</v>
      </c>
      <c r="I8144" s="7">
        <v>42275</v>
      </c>
      <c r="J8144" s="10">
        <f>EOMONTH(Data_TABLE[[#This Row],[Date Sold]],0)</f>
        <v>42277</v>
      </c>
    </row>
    <row r="8145" spans="2:10" x14ac:dyDescent="0.25">
      <c r="B8145" s="1" t="s">
        <v>39</v>
      </c>
      <c r="C8145" s="3" t="s">
        <v>55</v>
      </c>
      <c r="D8145" s="2" t="s">
        <v>49</v>
      </c>
      <c r="E8145" s="3" t="s">
        <v>43</v>
      </c>
      <c r="F8145" s="3">
        <f t="shared" ca="1" si="252"/>
        <v>5</v>
      </c>
      <c r="G8145" s="4">
        <f t="shared" ca="1" si="253"/>
        <v>131</v>
      </c>
      <c r="H8145" s="4">
        <f ca="1">+Data_TABLE[[#This Row],[Qty]]*Data_TABLE[[#This Row],[Unit Price]]</f>
        <v>655</v>
      </c>
      <c r="I8145" s="7">
        <v>42275</v>
      </c>
      <c r="J8145" s="10">
        <f>EOMONTH(Data_TABLE[[#This Row],[Date Sold]],0)</f>
        <v>42277</v>
      </c>
    </row>
    <row r="8146" spans="2:10" x14ac:dyDescent="0.25">
      <c r="B8146" s="1" t="s">
        <v>39</v>
      </c>
      <c r="C8146" s="3" t="s">
        <v>56</v>
      </c>
      <c r="D8146" s="2" t="s">
        <v>50</v>
      </c>
      <c r="E8146" s="3" t="s">
        <v>44</v>
      </c>
      <c r="F8146" s="3">
        <f t="shared" ca="1" si="252"/>
        <v>4</v>
      </c>
      <c r="G8146" s="4">
        <f t="shared" ca="1" si="253"/>
        <v>168</v>
      </c>
      <c r="H8146" s="4">
        <f ca="1">+Data_TABLE[[#This Row],[Qty]]*Data_TABLE[[#This Row],[Unit Price]]</f>
        <v>672</v>
      </c>
      <c r="I8146" s="7">
        <v>42275</v>
      </c>
      <c r="J8146" s="10">
        <f>EOMONTH(Data_TABLE[[#This Row],[Date Sold]],0)</f>
        <v>42277</v>
      </c>
    </row>
    <row r="8147" spans="2:10" x14ac:dyDescent="0.25">
      <c r="B8147" s="1" t="s">
        <v>39</v>
      </c>
      <c r="C8147" s="3" t="s">
        <v>56</v>
      </c>
      <c r="D8147" s="2" t="s">
        <v>52</v>
      </c>
      <c r="E8147" s="3" t="s">
        <v>46</v>
      </c>
      <c r="F8147" s="3">
        <f t="shared" ca="1" si="252"/>
        <v>4</v>
      </c>
      <c r="G8147" s="4">
        <f t="shared" ca="1" si="253"/>
        <v>155</v>
      </c>
      <c r="H8147" s="4">
        <f ca="1">+Data_TABLE[[#This Row],[Qty]]*Data_TABLE[[#This Row],[Unit Price]]</f>
        <v>620</v>
      </c>
      <c r="I8147" s="7">
        <v>42275</v>
      </c>
      <c r="J8147" s="10">
        <f>EOMONTH(Data_TABLE[[#This Row],[Date Sold]],0)</f>
        <v>42277</v>
      </c>
    </row>
    <row r="8148" spans="2:10" x14ac:dyDescent="0.25">
      <c r="B8148" s="1" t="s">
        <v>39</v>
      </c>
      <c r="C8148" s="3" t="s">
        <v>56</v>
      </c>
      <c r="D8148" s="2" t="s">
        <v>50</v>
      </c>
      <c r="E8148" s="3" t="s">
        <v>44</v>
      </c>
      <c r="F8148" s="3">
        <f t="shared" ca="1" si="252"/>
        <v>3</v>
      </c>
      <c r="G8148" s="4">
        <f t="shared" ca="1" si="253"/>
        <v>143</v>
      </c>
      <c r="H8148" s="4">
        <f ca="1">+Data_TABLE[[#This Row],[Qty]]*Data_TABLE[[#This Row],[Unit Price]]</f>
        <v>429</v>
      </c>
      <c r="I8148" s="7">
        <v>42275</v>
      </c>
      <c r="J8148" s="10">
        <f>EOMONTH(Data_TABLE[[#This Row],[Date Sold]],0)</f>
        <v>42277</v>
      </c>
    </row>
    <row r="8149" spans="2:10" x14ac:dyDescent="0.25">
      <c r="B8149" s="1" t="s">
        <v>39</v>
      </c>
      <c r="C8149" s="3" t="s">
        <v>55</v>
      </c>
      <c r="D8149" s="2" t="s">
        <v>49</v>
      </c>
      <c r="E8149" s="3" t="s">
        <v>43</v>
      </c>
      <c r="F8149" s="3">
        <f t="shared" ca="1" si="252"/>
        <v>5</v>
      </c>
      <c r="G8149" s="4">
        <f t="shared" ca="1" si="253"/>
        <v>197</v>
      </c>
      <c r="H8149" s="4">
        <f ca="1">+Data_TABLE[[#This Row],[Qty]]*Data_TABLE[[#This Row],[Unit Price]]</f>
        <v>985</v>
      </c>
      <c r="I8149" s="7">
        <v>42275</v>
      </c>
      <c r="J8149" s="10">
        <f>EOMONTH(Data_TABLE[[#This Row],[Date Sold]],0)</f>
        <v>42277</v>
      </c>
    </row>
    <row r="8150" spans="2:10" x14ac:dyDescent="0.25">
      <c r="B8150" s="1" t="s">
        <v>39</v>
      </c>
      <c r="C8150" s="3" t="s">
        <v>55</v>
      </c>
      <c r="D8150" s="2" t="s">
        <v>49</v>
      </c>
      <c r="E8150" s="3" t="s">
        <v>43</v>
      </c>
      <c r="F8150" s="3">
        <f t="shared" ca="1" si="252"/>
        <v>1</v>
      </c>
      <c r="G8150" s="4">
        <f t="shared" ca="1" si="253"/>
        <v>108</v>
      </c>
      <c r="H8150" s="4">
        <f ca="1">+Data_TABLE[[#This Row],[Qty]]*Data_TABLE[[#This Row],[Unit Price]]</f>
        <v>108</v>
      </c>
      <c r="I8150" s="7">
        <v>42275</v>
      </c>
      <c r="J8150" s="10">
        <f>EOMONTH(Data_TABLE[[#This Row],[Date Sold]],0)</f>
        <v>42277</v>
      </c>
    </row>
    <row r="8151" spans="2:10" x14ac:dyDescent="0.25">
      <c r="B8151" s="1" t="s">
        <v>39</v>
      </c>
      <c r="C8151" s="3" t="s">
        <v>56</v>
      </c>
      <c r="D8151" s="2" t="s">
        <v>52</v>
      </c>
      <c r="E8151" s="3" t="s">
        <v>46</v>
      </c>
      <c r="F8151" s="3">
        <f t="shared" ca="1" si="252"/>
        <v>1</v>
      </c>
      <c r="G8151" s="4">
        <f t="shared" ca="1" si="253"/>
        <v>75</v>
      </c>
      <c r="H8151" s="4">
        <f ca="1">+Data_TABLE[[#This Row],[Qty]]*Data_TABLE[[#This Row],[Unit Price]]</f>
        <v>75</v>
      </c>
      <c r="I8151" s="7">
        <v>42275</v>
      </c>
      <c r="J8151" s="10">
        <f>EOMONTH(Data_TABLE[[#This Row],[Date Sold]],0)</f>
        <v>42277</v>
      </c>
    </row>
    <row r="8152" spans="2:10" x14ac:dyDescent="0.25">
      <c r="B8152" s="1" t="s">
        <v>39</v>
      </c>
      <c r="C8152" s="3" t="s">
        <v>54</v>
      </c>
      <c r="D8152" s="2" t="s">
        <v>48</v>
      </c>
      <c r="E8152" s="3" t="s">
        <v>42</v>
      </c>
      <c r="F8152" s="3">
        <f t="shared" ca="1" si="252"/>
        <v>2</v>
      </c>
      <c r="G8152" s="4">
        <f t="shared" ca="1" si="253"/>
        <v>141</v>
      </c>
      <c r="H8152" s="4">
        <f ca="1">+Data_TABLE[[#This Row],[Qty]]*Data_TABLE[[#This Row],[Unit Price]]</f>
        <v>282</v>
      </c>
      <c r="I8152" s="7">
        <v>42275</v>
      </c>
      <c r="J8152" s="10">
        <f>EOMONTH(Data_TABLE[[#This Row],[Date Sold]],0)</f>
        <v>42277</v>
      </c>
    </row>
    <row r="8153" spans="2:10" x14ac:dyDescent="0.25">
      <c r="B8153" s="1" t="s">
        <v>39</v>
      </c>
      <c r="C8153" s="3" t="s">
        <v>55</v>
      </c>
      <c r="D8153" s="2" t="s">
        <v>49</v>
      </c>
      <c r="E8153" s="3" t="s">
        <v>43</v>
      </c>
      <c r="F8153" s="3">
        <f t="shared" ca="1" si="252"/>
        <v>3</v>
      </c>
      <c r="G8153" s="4">
        <f t="shared" ca="1" si="253"/>
        <v>88</v>
      </c>
      <c r="H8153" s="4">
        <f ca="1">+Data_TABLE[[#This Row],[Qty]]*Data_TABLE[[#This Row],[Unit Price]]</f>
        <v>264</v>
      </c>
      <c r="I8153" s="7">
        <v>42276</v>
      </c>
      <c r="J8153" s="10">
        <f>EOMONTH(Data_TABLE[[#This Row],[Date Sold]],0)</f>
        <v>42277</v>
      </c>
    </row>
    <row r="8154" spans="2:10" x14ac:dyDescent="0.25">
      <c r="B8154" s="1" t="s">
        <v>39</v>
      </c>
      <c r="C8154" s="3" t="s">
        <v>54</v>
      </c>
      <c r="D8154" s="2" t="s">
        <v>48</v>
      </c>
      <c r="E8154" s="3" t="s">
        <v>42</v>
      </c>
      <c r="F8154" s="3">
        <f t="shared" ca="1" si="252"/>
        <v>5</v>
      </c>
      <c r="G8154" s="4">
        <f t="shared" ca="1" si="253"/>
        <v>144</v>
      </c>
      <c r="H8154" s="4">
        <f ca="1">+Data_TABLE[[#This Row],[Qty]]*Data_TABLE[[#This Row],[Unit Price]]</f>
        <v>720</v>
      </c>
      <c r="I8154" s="7">
        <v>42276</v>
      </c>
      <c r="J8154" s="10">
        <f>EOMONTH(Data_TABLE[[#This Row],[Date Sold]],0)</f>
        <v>42277</v>
      </c>
    </row>
    <row r="8155" spans="2:10" x14ac:dyDescent="0.25">
      <c r="B8155" s="1" t="s">
        <v>39</v>
      </c>
      <c r="C8155" s="3" t="s">
        <v>56</v>
      </c>
      <c r="D8155" s="2" t="s">
        <v>52</v>
      </c>
      <c r="E8155" s="3" t="s">
        <v>46</v>
      </c>
      <c r="F8155" s="3">
        <f t="shared" ca="1" si="252"/>
        <v>4</v>
      </c>
      <c r="G8155" s="4">
        <f t="shared" ca="1" si="253"/>
        <v>91</v>
      </c>
      <c r="H8155" s="4">
        <f ca="1">+Data_TABLE[[#This Row],[Qty]]*Data_TABLE[[#This Row],[Unit Price]]</f>
        <v>364</v>
      </c>
      <c r="I8155" s="7">
        <v>42276</v>
      </c>
      <c r="J8155" s="10">
        <f>EOMONTH(Data_TABLE[[#This Row],[Date Sold]],0)</f>
        <v>42277</v>
      </c>
    </row>
    <row r="8156" spans="2:10" x14ac:dyDescent="0.25">
      <c r="B8156" s="1" t="s">
        <v>39</v>
      </c>
      <c r="C8156" s="3" t="s">
        <v>56</v>
      </c>
      <c r="D8156" s="2" t="s">
        <v>50</v>
      </c>
      <c r="E8156" s="3" t="s">
        <v>44</v>
      </c>
      <c r="F8156" s="3">
        <f t="shared" ca="1" si="252"/>
        <v>5</v>
      </c>
      <c r="G8156" s="4">
        <f t="shared" ca="1" si="253"/>
        <v>127</v>
      </c>
      <c r="H8156" s="4">
        <f ca="1">+Data_TABLE[[#This Row],[Qty]]*Data_TABLE[[#This Row],[Unit Price]]</f>
        <v>635</v>
      </c>
      <c r="I8156" s="7">
        <v>42276</v>
      </c>
      <c r="J8156" s="10">
        <f>EOMONTH(Data_TABLE[[#This Row],[Date Sold]],0)</f>
        <v>42277</v>
      </c>
    </row>
    <row r="8157" spans="2:10" x14ac:dyDescent="0.25">
      <c r="B8157" s="1" t="s">
        <v>39</v>
      </c>
      <c r="C8157" s="3" t="s">
        <v>54</v>
      </c>
      <c r="D8157" s="2" t="s">
        <v>48</v>
      </c>
      <c r="E8157" s="3" t="s">
        <v>42</v>
      </c>
      <c r="F8157" s="3">
        <f t="shared" ca="1" si="252"/>
        <v>5</v>
      </c>
      <c r="G8157" s="4">
        <f t="shared" ca="1" si="253"/>
        <v>77</v>
      </c>
      <c r="H8157" s="4">
        <f ca="1">+Data_TABLE[[#This Row],[Qty]]*Data_TABLE[[#This Row],[Unit Price]]</f>
        <v>385</v>
      </c>
      <c r="I8157" s="7">
        <v>42276</v>
      </c>
      <c r="J8157" s="10">
        <f>EOMONTH(Data_TABLE[[#This Row],[Date Sold]],0)</f>
        <v>42277</v>
      </c>
    </row>
    <row r="8158" spans="2:10" x14ac:dyDescent="0.25">
      <c r="B8158" s="1" t="s">
        <v>39</v>
      </c>
      <c r="C8158" s="3" t="s">
        <v>54</v>
      </c>
      <c r="D8158" s="2" t="s">
        <v>48</v>
      </c>
      <c r="E8158" s="3" t="s">
        <v>42</v>
      </c>
      <c r="F8158" s="3">
        <f t="shared" ca="1" si="252"/>
        <v>4</v>
      </c>
      <c r="G8158" s="4">
        <f t="shared" ca="1" si="253"/>
        <v>194</v>
      </c>
      <c r="H8158" s="4">
        <f ca="1">+Data_TABLE[[#This Row],[Qty]]*Data_TABLE[[#This Row],[Unit Price]]</f>
        <v>776</v>
      </c>
      <c r="I8158" s="7">
        <v>42276</v>
      </c>
      <c r="J8158" s="10">
        <f>EOMONTH(Data_TABLE[[#This Row],[Date Sold]],0)</f>
        <v>42277</v>
      </c>
    </row>
    <row r="8159" spans="2:10" x14ac:dyDescent="0.25">
      <c r="B8159" s="1" t="s">
        <v>39</v>
      </c>
      <c r="C8159" s="3" t="s">
        <v>55</v>
      </c>
      <c r="D8159" s="2" t="s">
        <v>51</v>
      </c>
      <c r="E8159" s="3" t="s">
        <v>45</v>
      </c>
      <c r="F8159" s="3">
        <f t="shared" ca="1" si="252"/>
        <v>5</v>
      </c>
      <c r="G8159" s="4">
        <f t="shared" ca="1" si="253"/>
        <v>156</v>
      </c>
      <c r="H8159" s="4">
        <f ca="1">+Data_TABLE[[#This Row],[Qty]]*Data_TABLE[[#This Row],[Unit Price]]</f>
        <v>780</v>
      </c>
      <c r="I8159" s="7">
        <v>42276</v>
      </c>
      <c r="J8159" s="10">
        <f>EOMONTH(Data_TABLE[[#This Row],[Date Sold]],0)</f>
        <v>42277</v>
      </c>
    </row>
    <row r="8160" spans="2:10" x14ac:dyDescent="0.25">
      <c r="B8160" s="1" t="s">
        <v>39</v>
      </c>
      <c r="C8160" s="3" t="s">
        <v>55</v>
      </c>
      <c r="D8160" s="2" t="s">
        <v>51</v>
      </c>
      <c r="E8160" s="3" t="s">
        <v>45</v>
      </c>
      <c r="F8160" s="3">
        <f t="shared" ca="1" si="252"/>
        <v>2</v>
      </c>
      <c r="G8160" s="4">
        <f t="shared" ca="1" si="253"/>
        <v>124</v>
      </c>
      <c r="H8160" s="4">
        <f ca="1">+Data_TABLE[[#This Row],[Qty]]*Data_TABLE[[#This Row],[Unit Price]]</f>
        <v>248</v>
      </c>
      <c r="I8160" s="7">
        <v>42276</v>
      </c>
      <c r="J8160" s="10">
        <f>EOMONTH(Data_TABLE[[#This Row],[Date Sold]],0)</f>
        <v>42277</v>
      </c>
    </row>
    <row r="8161" spans="2:10" x14ac:dyDescent="0.25">
      <c r="B8161" s="1" t="s">
        <v>39</v>
      </c>
      <c r="C8161" s="3" t="s">
        <v>56</v>
      </c>
      <c r="D8161" s="2" t="s">
        <v>52</v>
      </c>
      <c r="E8161" s="3" t="s">
        <v>46</v>
      </c>
      <c r="F8161" s="3">
        <f t="shared" ca="1" si="252"/>
        <v>3</v>
      </c>
      <c r="G8161" s="4">
        <f t="shared" ca="1" si="253"/>
        <v>155</v>
      </c>
      <c r="H8161" s="4">
        <f ca="1">+Data_TABLE[[#This Row],[Qty]]*Data_TABLE[[#This Row],[Unit Price]]</f>
        <v>465</v>
      </c>
      <c r="I8161" s="7">
        <v>42276</v>
      </c>
      <c r="J8161" s="10">
        <f>EOMONTH(Data_TABLE[[#This Row],[Date Sold]],0)</f>
        <v>42277</v>
      </c>
    </row>
    <row r="8162" spans="2:10" x14ac:dyDescent="0.25">
      <c r="B8162" s="1" t="s">
        <v>39</v>
      </c>
      <c r="C8162" s="3" t="s">
        <v>55</v>
      </c>
      <c r="D8162" s="2" t="s">
        <v>49</v>
      </c>
      <c r="E8162" s="3" t="s">
        <v>43</v>
      </c>
      <c r="F8162" s="3">
        <f t="shared" ca="1" si="252"/>
        <v>3</v>
      </c>
      <c r="G8162" s="4">
        <f t="shared" ca="1" si="253"/>
        <v>63</v>
      </c>
      <c r="H8162" s="4">
        <f ca="1">+Data_TABLE[[#This Row],[Qty]]*Data_TABLE[[#This Row],[Unit Price]]</f>
        <v>189</v>
      </c>
      <c r="I8162" s="7">
        <v>42276</v>
      </c>
      <c r="J8162" s="10">
        <f>EOMONTH(Data_TABLE[[#This Row],[Date Sold]],0)</f>
        <v>42277</v>
      </c>
    </row>
    <row r="8163" spans="2:10" x14ac:dyDescent="0.25">
      <c r="B8163" s="1" t="s">
        <v>39</v>
      </c>
      <c r="C8163" s="3" t="s">
        <v>54</v>
      </c>
      <c r="D8163" s="2" t="s">
        <v>48</v>
      </c>
      <c r="E8163" s="3" t="s">
        <v>42</v>
      </c>
      <c r="F8163" s="3">
        <f t="shared" ca="1" si="252"/>
        <v>3</v>
      </c>
      <c r="G8163" s="4">
        <f t="shared" ca="1" si="253"/>
        <v>128</v>
      </c>
      <c r="H8163" s="4">
        <f ca="1">+Data_TABLE[[#This Row],[Qty]]*Data_TABLE[[#This Row],[Unit Price]]</f>
        <v>384</v>
      </c>
      <c r="I8163" s="7">
        <v>42276</v>
      </c>
      <c r="J8163" s="10">
        <f>EOMONTH(Data_TABLE[[#This Row],[Date Sold]],0)</f>
        <v>42277</v>
      </c>
    </row>
    <row r="8164" spans="2:10" x14ac:dyDescent="0.25">
      <c r="B8164" s="1" t="s">
        <v>39</v>
      </c>
      <c r="C8164" s="3" t="s">
        <v>56</v>
      </c>
      <c r="D8164" s="2" t="s">
        <v>52</v>
      </c>
      <c r="E8164" s="3" t="s">
        <v>46</v>
      </c>
      <c r="F8164" s="3">
        <f t="shared" ca="1" si="252"/>
        <v>3</v>
      </c>
      <c r="G8164" s="4">
        <f t="shared" ca="1" si="253"/>
        <v>80</v>
      </c>
      <c r="H8164" s="4">
        <f ca="1">+Data_TABLE[[#This Row],[Qty]]*Data_TABLE[[#This Row],[Unit Price]]</f>
        <v>240</v>
      </c>
      <c r="I8164" s="7">
        <v>42276</v>
      </c>
      <c r="J8164" s="10">
        <f>EOMONTH(Data_TABLE[[#This Row],[Date Sold]],0)</f>
        <v>42277</v>
      </c>
    </row>
    <row r="8165" spans="2:10" x14ac:dyDescent="0.25">
      <c r="B8165" s="1" t="s">
        <v>39</v>
      </c>
      <c r="C8165" s="3" t="s">
        <v>54</v>
      </c>
      <c r="D8165" s="2" t="s">
        <v>48</v>
      </c>
      <c r="E8165" s="3" t="s">
        <v>42</v>
      </c>
      <c r="F8165" s="3">
        <f t="shared" ca="1" si="252"/>
        <v>4</v>
      </c>
      <c r="G8165" s="4">
        <f t="shared" ca="1" si="253"/>
        <v>180</v>
      </c>
      <c r="H8165" s="4">
        <f ca="1">+Data_TABLE[[#This Row],[Qty]]*Data_TABLE[[#This Row],[Unit Price]]</f>
        <v>720</v>
      </c>
      <c r="I8165" s="7">
        <v>42276</v>
      </c>
      <c r="J8165" s="10">
        <f>EOMONTH(Data_TABLE[[#This Row],[Date Sold]],0)</f>
        <v>42277</v>
      </c>
    </row>
    <row r="8166" spans="2:10" x14ac:dyDescent="0.25">
      <c r="B8166" s="1" t="s">
        <v>39</v>
      </c>
      <c r="C8166" s="3" t="s">
        <v>56</v>
      </c>
      <c r="D8166" s="2" t="s">
        <v>52</v>
      </c>
      <c r="E8166" s="3" t="s">
        <v>46</v>
      </c>
      <c r="F8166" s="3">
        <f t="shared" ca="1" si="252"/>
        <v>1</v>
      </c>
      <c r="G8166" s="4">
        <f t="shared" ca="1" si="253"/>
        <v>80</v>
      </c>
      <c r="H8166" s="4">
        <f ca="1">+Data_TABLE[[#This Row],[Qty]]*Data_TABLE[[#This Row],[Unit Price]]</f>
        <v>80</v>
      </c>
      <c r="I8166" s="7">
        <v>42276</v>
      </c>
      <c r="J8166" s="10">
        <f>EOMONTH(Data_TABLE[[#This Row],[Date Sold]],0)</f>
        <v>42277</v>
      </c>
    </row>
    <row r="8167" spans="2:10" x14ac:dyDescent="0.25">
      <c r="B8167" s="1" t="s">
        <v>39</v>
      </c>
      <c r="C8167" s="3" t="s">
        <v>56</v>
      </c>
      <c r="D8167" s="2" t="s">
        <v>50</v>
      </c>
      <c r="E8167" s="3" t="s">
        <v>44</v>
      </c>
      <c r="F8167" s="3">
        <f t="shared" ca="1" si="252"/>
        <v>2</v>
      </c>
      <c r="G8167" s="4">
        <f t="shared" ca="1" si="253"/>
        <v>186</v>
      </c>
      <c r="H8167" s="4">
        <f ca="1">+Data_TABLE[[#This Row],[Qty]]*Data_TABLE[[#This Row],[Unit Price]]</f>
        <v>372</v>
      </c>
      <c r="I8167" s="7">
        <v>42276</v>
      </c>
      <c r="J8167" s="10">
        <f>EOMONTH(Data_TABLE[[#This Row],[Date Sold]],0)</f>
        <v>42277</v>
      </c>
    </row>
    <row r="8168" spans="2:10" x14ac:dyDescent="0.25">
      <c r="B8168" s="1" t="s">
        <v>39</v>
      </c>
      <c r="C8168" s="3" t="s">
        <v>56</v>
      </c>
      <c r="D8168" s="2" t="s">
        <v>52</v>
      </c>
      <c r="E8168" s="3" t="s">
        <v>46</v>
      </c>
      <c r="F8168" s="3">
        <f t="shared" ca="1" si="252"/>
        <v>3</v>
      </c>
      <c r="G8168" s="4">
        <f t="shared" ca="1" si="253"/>
        <v>119</v>
      </c>
      <c r="H8168" s="4">
        <f ca="1">+Data_TABLE[[#This Row],[Qty]]*Data_TABLE[[#This Row],[Unit Price]]</f>
        <v>357</v>
      </c>
      <c r="I8168" s="7">
        <v>42276</v>
      </c>
      <c r="J8168" s="10">
        <f>EOMONTH(Data_TABLE[[#This Row],[Date Sold]],0)</f>
        <v>42277</v>
      </c>
    </row>
    <row r="8169" spans="2:10" x14ac:dyDescent="0.25">
      <c r="B8169" s="1" t="s">
        <v>39</v>
      </c>
      <c r="C8169" s="3" t="s">
        <v>55</v>
      </c>
      <c r="D8169" s="2" t="s">
        <v>51</v>
      </c>
      <c r="E8169" s="3" t="s">
        <v>45</v>
      </c>
      <c r="F8169" s="3">
        <f t="shared" ca="1" si="252"/>
        <v>2</v>
      </c>
      <c r="G8169" s="4">
        <f t="shared" ca="1" si="253"/>
        <v>133</v>
      </c>
      <c r="H8169" s="4">
        <f ca="1">+Data_TABLE[[#This Row],[Qty]]*Data_TABLE[[#This Row],[Unit Price]]</f>
        <v>266</v>
      </c>
      <c r="I8169" s="7">
        <v>42276</v>
      </c>
      <c r="J8169" s="10">
        <f>EOMONTH(Data_TABLE[[#This Row],[Date Sold]],0)</f>
        <v>42277</v>
      </c>
    </row>
    <row r="8170" spans="2:10" x14ac:dyDescent="0.25">
      <c r="B8170" s="1" t="s">
        <v>39</v>
      </c>
      <c r="C8170" s="3" t="s">
        <v>56</v>
      </c>
      <c r="D8170" s="2" t="s">
        <v>52</v>
      </c>
      <c r="E8170" s="3" t="s">
        <v>46</v>
      </c>
      <c r="F8170" s="3">
        <f t="shared" ca="1" si="252"/>
        <v>4</v>
      </c>
      <c r="G8170" s="4">
        <f t="shared" ca="1" si="253"/>
        <v>100</v>
      </c>
      <c r="H8170" s="4">
        <f ca="1">+Data_TABLE[[#This Row],[Qty]]*Data_TABLE[[#This Row],[Unit Price]]</f>
        <v>400</v>
      </c>
      <c r="I8170" s="7">
        <v>42276</v>
      </c>
      <c r="J8170" s="10">
        <f>EOMONTH(Data_TABLE[[#This Row],[Date Sold]],0)</f>
        <v>42277</v>
      </c>
    </row>
    <row r="8171" spans="2:10" x14ac:dyDescent="0.25">
      <c r="B8171" s="1" t="s">
        <v>39</v>
      </c>
      <c r="C8171" s="3" t="s">
        <v>55</v>
      </c>
      <c r="D8171" s="2" t="s">
        <v>51</v>
      </c>
      <c r="E8171" s="3" t="s">
        <v>45</v>
      </c>
      <c r="F8171" s="3">
        <f t="shared" ca="1" si="252"/>
        <v>1</v>
      </c>
      <c r="G8171" s="4">
        <f t="shared" ca="1" si="253"/>
        <v>197</v>
      </c>
      <c r="H8171" s="4">
        <f ca="1">+Data_TABLE[[#This Row],[Qty]]*Data_TABLE[[#This Row],[Unit Price]]</f>
        <v>197</v>
      </c>
      <c r="I8171" s="7">
        <v>42276</v>
      </c>
      <c r="J8171" s="10">
        <f>EOMONTH(Data_TABLE[[#This Row],[Date Sold]],0)</f>
        <v>42277</v>
      </c>
    </row>
    <row r="8172" spans="2:10" x14ac:dyDescent="0.25">
      <c r="B8172" s="1" t="s">
        <v>39</v>
      </c>
      <c r="C8172" s="3" t="s">
        <v>54</v>
      </c>
      <c r="D8172" s="2" t="s">
        <v>48</v>
      </c>
      <c r="E8172" s="3" t="s">
        <v>42</v>
      </c>
      <c r="F8172" s="3">
        <f t="shared" ca="1" si="252"/>
        <v>2</v>
      </c>
      <c r="G8172" s="4">
        <f t="shared" ca="1" si="253"/>
        <v>133</v>
      </c>
      <c r="H8172" s="4">
        <f ca="1">+Data_TABLE[[#This Row],[Qty]]*Data_TABLE[[#This Row],[Unit Price]]</f>
        <v>266</v>
      </c>
      <c r="I8172" s="7">
        <v>42276</v>
      </c>
      <c r="J8172" s="10">
        <f>EOMONTH(Data_TABLE[[#This Row],[Date Sold]],0)</f>
        <v>42277</v>
      </c>
    </row>
    <row r="8173" spans="2:10" x14ac:dyDescent="0.25">
      <c r="B8173" s="1" t="s">
        <v>39</v>
      </c>
      <c r="C8173" s="3" t="s">
        <v>55</v>
      </c>
      <c r="D8173" s="2" t="s">
        <v>49</v>
      </c>
      <c r="E8173" s="3" t="s">
        <v>43</v>
      </c>
      <c r="F8173" s="3">
        <f t="shared" ca="1" si="252"/>
        <v>5</v>
      </c>
      <c r="G8173" s="4">
        <f t="shared" ca="1" si="253"/>
        <v>140</v>
      </c>
      <c r="H8173" s="4">
        <f ca="1">+Data_TABLE[[#This Row],[Qty]]*Data_TABLE[[#This Row],[Unit Price]]</f>
        <v>700</v>
      </c>
      <c r="I8173" s="7">
        <v>42276</v>
      </c>
      <c r="J8173" s="10">
        <f>EOMONTH(Data_TABLE[[#This Row],[Date Sold]],0)</f>
        <v>42277</v>
      </c>
    </row>
    <row r="8174" spans="2:10" x14ac:dyDescent="0.25">
      <c r="B8174" s="1" t="s">
        <v>39</v>
      </c>
      <c r="C8174" s="3" t="s">
        <v>56</v>
      </c>
      <c r="D8174" s="2" t="s">
        <v>50</v>
      </c>
      <c r="E8174" s="3" t="s">
        <v>44</v>
      </c>
      <c r="F8174" s="3">
        <f t="shared" ca="1" si="252"/>
        <v>3</v>
      </c>
      <c r="G8174" s="4">
        <f t="shared" ca="1" si="253"/>
        <v>189</v>
      </c>
      <c r="H8174" s="4">
        <f ca="1">+Data_TABLE[[#This Row],[Qty]]*Data_TABLE[[#This Row],[Unit Price]]</f>
        <v>567</v>
      </c>
      <c r="I8174" s="7">
        <v>42276</v>
      </c>
      <c r="J8174" s="10">
        <f>EOMONTH(Data_TABLE[[#This Row],[Date Sold]],0)</f>
        <v>42277</v>
      </c>
    </row>
    <row r="8175" spans="2:10" x14ac:dyDescent="0.25">
      <c r="B8175" s="1" t="s">
        <v>39</v>
      </c>
      <c r="C8175" s="3" t="s">
        <v>56</v>
      </c>
      <c r="D8175" s="2" t="s">
        <v>52</v>
      </c>
      <c r="E8175" s="3" t="s">
        <v>46</v>
      </c>
      <c r="F8175" s="3">
        <f t="shared" ca="1" si="252"/>
        <v>5</v>
      </c>
      <c r="G8175" s="4">
        <f t="shared" ca="1" si="253"/>
        <v>162</v>
      </c>
      <c r="H8175" s="4">
        <f ca="1">+Data_TABLE[[#This Row],[Qty]]*Data_TABLE[[#This Row],[Unit Price]]</f>
        <v>810</v>
      </c>
      <c r="I8175" s="7">
        <v>42276</v>
      </c>
      <c r="J8175" s="10">
        <f>EOMONTH(Data_TABLE[[#This Row],[Date Sold]],0)</f>
        <v>42277</v>
      </c>
    </row>
    <row r="8176" spans="2:10" x14ac:dyDescent="0.25">
      <c r="B8176" s="1" t="s">
        <v>39</v>
      </c>
      <c r="C8176" s="3" t="s">
        <v>56</v>
      </c>
      <c r="D8176" s="2" t="s">
        <v>52</v>
      </c>
      <c r="E8176" s="3" t="s">
        <v>46</v>
      </c>
      <c r="F8176" s="3">
        <f t="shared" ca="1" si="252"/>
        <v>3</v>
      </c>
      <c r="G8176" s="4">
        <f t="shared" ca="1" si="253"/>
        <v>164</v>
      </c>
      <c r="H8176" s="4">
        <f ca="1">+Data_TABLE[[#This Row],[Qty]]*Data_TABLE[[#This Row],[Unit Price]]</f>
        <v>492</v>
      </c>
      <c r="I8176" s="7">
        <v>42276</v>
      </c>
      <c r="J8176" s="10">
        <f>EOMONTH(Data_TABLE[[#This Row],[Date Sold]],0)</f>
        <v>42277</v>
      </c>
    </row>
    <row r="8177" spans="2:10" x14ac:dyDescent="0.25">
      <c r="B8177" s="1" t="s">
        <v>39</v>
      </c>
      <c r="C8177" s="3" t="s">
        <v>56</v>
      </c>
      <c r="D8177" s="2" t="s">
        <v>52</v>
      </c>
      <c r="E8177" s="3" t="s">
        <v>46</v>
      </c>
      <c r="F8177" s="3">
        <f t="shared" ref="F8177:F8240" ca="1" si="254">RANDBETWEEN(1,5)</f>
        <v>2</v>
      </c>
      <c r="G8177" s="4">
        <f t="shared" ref="G8177:G8240" ca="1" si="255">RANDBETWEEN(60,200)</f>
        <v>98</v>
      </c>
      <c r="H8177" s="4">
        <f ca="1">+Data_TABLE[[#This Row],[Qty]]*Data_TABLE[[#This Row],[Unit Price]]</f>
        <v>196</v>
      </c>
      <c r="I8177" s="7">
        <v>42276</v>
      </c>
      <c r="J8177" s="10">
        <f>EOMONTH(Data_TABLE[[#This Row],[Date Sold]],0)</f>
        <v>42277</v>
      </c>
    </row>
    <row r="8178" spans="2:10" x14ac:dyDescent="0.25">
      <c r="B8178" s="1" t="s">
        <v>39</v>
      </c>
      <c r="C8178" s="3" t="s">
        <v>56</v>
      </c>
      <c r="D8178" s="2" t="s">
        <v>52</v>
      </c>
      <c r="E8178" s="3" t="s">
        <v>46</v>
      </c>
      <c r="F8178" s="3">
        <f t="shared" ca="1" si="254"/>
        <v>2</v>
      </c>
      <c r="G8178" s="4">
        <f t="shared" ca="1" si="255"/>
        <v>65</v>
      </c>
      <c r="H8178" s="4">
        <f ca="1">+Data_TABLE[[#This Row],[Qty]]*Data_TABLE[[#This Row],[Unit Price]]</f>
        <v>130</v>
      </c>
      <c r="I8178" s="7">
        <v>42276</v>
      </c>
      <c r="J8178" s="10">
        <f>EOMONTH(Data_TABLE[[#This Row],[Date Sold]],0)</f>
        <v>42277</v>
      </c>
    </row>
    <row r="8179" spans="2:10" x14ac:dyDescent="0.25">
      <c r="B8179" s="1" t="s">
        <v>39</v>
      </c>
      <c r="C8179" s="3" t="s">
        <v>56</v>
      </c>
      <c r="D8179" s="2" t="s">
        <v>52</v>
      </c>
      <c r="E8179" s="3" t="s">
        <v>46</v>
      </c>
      <c r="F8179" s="3">
        <f t="shared" ca="1" si="254"/>
        <v>2</v>
      </c>
      <c r="G8179" s="4">
        <f t="shared" ca="1" si="255"/>
        <v>106</v>
      </c>
      <c r="H8179" s="4">
        <f ca="1">+Data_TABLE[[#This Row],[Qty]]*Data_TABLE[[#This Row],[Unit Price]]</f>
        <v>212</v>
      </c>
      <c r="I8179" s="7">
        <v>42276</v>
      </c>
      <c r="J8179" s="10">
        <f>EOMONTH(Data_TABLE[[#This Row],[Date Sold]],0)</f>
        <v>42277</v>
      </c>
    </row>
    <row r="8180" spans="2:10" x14ac:dyDescent="0.25">
      <c r="B8180" s="1" t="s">
        <v>39</v>
      </c>
      <c r="C8180" s="3" t="s">
        <v>55</v>
      </c>
      <c r="D8180" s="2" t="s">
        <v>49</v>
      </c>
      <c r="E8180" s="3" t="s">
        <v>43</v>
      </c>
      <c r="F8180" s="3">
        <f t="shared" ca="1" si="254"/>
        <v>2</v>
      </c>
      <c r="G8180" s="4">
        <f t="shared" ca="1" si="255"/>
        <v>138</v>
      </c>
      <c r="H8180" s="4">
        <f ca="1">+Data_TABLE[[#This Row],[Qty]]*Data_TABLE[[#This Row],[Unit Price]]</f>
        <v>276</v>
      </c>
      <c r="I8180" s="7">
        <v>42276</v>
      </c>
      <c r="J8180" s="10">
        <f>EOMONTH(Data_TABLE[[#This Row],[Date Sold]],0)</f>
        <v>42277</v>
      </c>
    </row>
    <row r="8181" spans="2:10" x14ac:dyDescent="0.25">
      <c r="B8181" s="1" t="s">
        <v>39</v>
      </c>
      <c r="C8181" s="3" t="s">
        <v>55</v>
      </c>
      <c r="D8181" s="2" t="s">
        <v>51</v>
      </c>
      <c r="E8181" s="3" t="s">
        <v>45</v>
      </c>
      <c r="F8181" s="3">
        <f t="shared" ca="1" si="254"/>
        <v>3</v>
      </c>
      <c r="G8181" s="4">
        <f t="shared" ca="1" si="255"/>
        <v>83</v>
      </c>
      <c r="H8181" s="4">
        <f ca="1">+Data_TABLE[[#This Row],[Qty]]*Data_TABLE[[#This Row],[Unit Price]]</f>
        <v>249</v>
      </c>
      <c r="I8181" s="7">
        <v>42276</v>
      </c>
      <c r="J8181" s="10">
        <f>EOMONTH(Data_TABLE[[#This Row],[Date Sold]],0)</f>
        <v>42277</v>
      </c>
    </row>
    <row r="8182" spans="2:10" x14ac:dyDescent="0.25">
      <c r="B8182" s="1" t="s">
        <v>39</v>
      </c>
      <c r="C8182" s="3" t="s">
        <v>55</v>
      </c>
      <c r="D8182" s="2" t="s">
        <v>51</v>
      </c>
      <c r="E8182" s="3" t="s">
        <v>45</v>
      </c>
      <c r="F8182" s="3">
        <f t="shared" ca="1" si="254"/>
        <v>3</v>
      </c>
      <c r="G8182" s="4">
        <f t="shared" ca="1" si="255"/>
        <v>119</v>
      </c>
      <c r="H8182" s="4">
        <f ca="1">+Data_TABLE[[#This Row],[Qty]]*Data_TABLE[[#This Row],[Unit Price]]</f>
        <v>357</v>
      </c>
      <c r="I8182" s="7">
        <v>42276</v>
      </c>
      <c r="J8182" s="10">
        <f>EOMONTH(Data_TABLE[[#This Row],[Date Sold]],0)</f>
        <v>42277</v>
      </c>
    </row>
    <row r="8183" spans="2:10" x14ac:dyDescent="0.25">
      <c r="B8183" s="1" t="s">
        <v>39</v>
      </c>
      <c r="C8183" s="3" t="s">
        <v>56</v>
      </c>
      <c r="D8183" s="2" t="s">
        <v>50</v>
      </c>
      <c r="E8183" s="3" t="s">
        <v>44</v>
      </c>
      <c r="F8183" s="3">
        <f t="shared" ca="1" si="254"/>
        <v>4</v>
      </c>
      <c r="G8183" s="4">
        <f t="shared" ca="1" si="255"/>
        <v>95</v>
      </c>
      <c r="H8183" s="4">
        <f ca="1">+Data_TABLE[[#This Row],[Qty]]*Data_TABLE[[#This Row],[Unit Price]]</f>
        <v>380</v>
      </c>
      <c r="I8183" s="7">
        <v>42276</v>
      </c>
      <c r="J8183" s="10">
        <f>EOMONTH(Data_TABLE[[#This Row],[Date Sold]],0)</f>
        <v>42277</v>
      </c>
    </row>
    <row r="8184" spans="2:10" x14ac:dyDescent="0.25">
      <c r="B8184" s="1" t="s">
        <v>39</v>
      </c>
      <c r="C8184" s="3" t="s">
        <v>54</v>
      </c>
      <c r="D8184" s="2" t="s">
        <v>48</v>
      </c>
      <c r="E8184" s="3" t="s">
        <v>42</v>
      </c>
      <c r="F8184" s="3">
        <f t="shared" ca="1" si="254"/>
        <v>1</v>
      </c>
      <c r="G8184" s="4">
        <f t="shared" ca="1" si="255"/>
        <v>183</v>
      </c>
      <c r="H8184" s="4">
        <f ca="1">+Data_TABLE[[#This Row],[Qty]]*Data_TABLE[[#This Row],[Unit Price]]</f>
        <v>183</v>
      </c>
      <c r="I8184" s="7">
        <v>42276</v>
      </c>
      <c r="J8184" s="10">
        <f>EOMONTH(Data_TABLE[[#This Row],[Date Sold]],0)</f>
        <v>42277</v>
      </c>
    </row>
    <row r="8185" spans="2:10" x14ac:dyDescent="0.25">
      <c r="B8185" s="1" t="s">
        <v>39</v>
      </c>
      <c r="C8185" s="3" t="s">
        <v>56</v>
      </c>
      <c r="D8185" s="2" t="s">
        <v>52</v>
      </c>
      <c r="E8185" s="3" t="s">
        <v>46</v>
      </c>
      <c r="F8185" s="3">
        <f t="shared" ca="1" si="254"/>
        <v>3</v>
      </c>
      <c r="G8185" s="4">
        <f t="shared" ca="1" si="255"/>
        <v>83</v>
      </c>
      <c r="H8185" s="4">
        <f ca="1">+Data_TABLE[[#This Row],[Qty]]*Data_TABLE[[#This Row],[Unit Price]]</f>
        <v>249</v>
      </c>
      <c r="I8185" s="7">
        <v>42276</v>
      </c>
      <c r="J8185" s="10">
        <f>EOMONTH(Data_TABLE[[#This Row],[Date Sold]],0)</f>
        <v>42277</v>
      </c>
    </row>
    <row r="8186" spans="2:10" x14ac:dyDescent="0.25">
      <c r="B8186" s="1" t="s">
        <v>39</v>
      </c>
      <c r="C8186" s="3" t="s">
        <v>56</v>
      </c>
      <c r="D8186" s="2" t="s">
        <v>52</v>
      </c>
      <c r="E8186" s="3" t="s">
        <v>46</v>
      </c>
      <c r="F8186" s="3">
        <f t="shared" ca="1" si="254"/>
        <v>1</v>
      </c>
      <c r="G8186" s="4">
        <f t="shared" ca="1" si="255"/>
        <v>60</v>
      </c>
      <c r="H8186" s="4">
        <f ca="1">+Data_TABLE[[#This Row],[Qty]]*Data_TABLE[[#This Row],[Unit Price]]</f>
        <v>60</v>
      </c>
      <c r="I8186" s="7">
        <v>42276</v>
      </c>
      <c r="J8186" s="10">
        <f>EOMONTH(Data_TABLE[[#This Row],[Date Sold]],0)</f>
        <v>42277</v>
      </c>
    </row>
    <row r="8187" spans="2:10" x14ac:dyDescent="0.25">
      <c r="B8187" s="1" t="s">
        <v>39</v>
      </c>
      <c r="C8187" s="3" t="s">
        <v>55</v>
      </c>
      <c r="D8187" s="2" t="s">
        <v>51</v>
      </c>
      <c r="E8187" s="3" t="s">
        <v>45</v>
      </c>
      <c r="F8187" s="3">
        <f t="shared" ca="1" si="254"/>
        <v>4</v>
      </c>
      <c r="G8187" s="4">
        <f t="shared" ca="1" si="255"/>
        <v>171</v>
      </c>
      <c r="H8187" s="4">
        <f ca="1">+Data_TABLE[[#This Row],[Qty]]*Data_TABLE[[#This Row],[Unit Price]]</f>
        <v>684</v>
      </c>
      <c r="I8187" s="7">
        <v>42276</v>
      </c>
      <c r="J8187" s="10">
        <f>EOMONTH(Data_TABLE[[#This Row],[Date Sold]],0)</f>
        <v>42277</v>
      </c>
    </row>
    <row r="8188" spans="2:10" x14ac:dyDescent="0.25">
      <c r="B8188" s="1" t="s">
        <v>39</v>
      </c>
      <c r="C8188" s="3" t="s">
        <v>56</v>
      </c>
      <c r="D8188" s="2" t="s">
        <v>50</v>
      </c>
      <c r="E8188" s="3" t="s">
        <v>44</v>
      </c>
      <c r="F8188" s="3">
        <f t="shared" ca="1" si="254"/>
        <v>2</v>
      </c>
      <c r="G8188" s="4">
        <f t="shared" ca="1" si="255"/>
        <v>81</v>
      </c>
      <c r="H8188" s="4">
        <f ca="1">+Data_TABLE[[#This Row],[Qty]]*Data_TABLE[[#This Row],[Unit Price]]</f>
        <v>162</v>
      </c>
      <c r="I8188" s="7">
        <v>42276</v>
      </c>
      <c r="J8188" s="10">
        <f>EOMONTH(Data_TABLE[[#This Row],[Date Sold]],0)</f>
        <v>42277</v>
      </c>
    </row>
    <row r="8189" spans="2:10" x14ac:dyDescent="0.25">
      <c r="B8189" s="1" t="s">
        <v>39</v>
      </c>
      <c r="C8189" s="3" t="s">
        <v>55</v>
      </c>
      <c r="D8189" s="2" t="s">
        <v>51</v>
      </c>
      <c r="E8189" s="3" t="s">
        <v>45</v>
      </c>
      <c r="F8189" s="3">
        <f t="shared" ca="1" si="254"/>
        <v>5</v>
      </c>
      <c r="G8189" s="4">
        <f t="shared" ca="1" si="255"/>
        <v>190</v>
      </c>
      <c r="H8189" s="4">
        <f ca="1">+Data_TABLE[[#This Row],[Qty]]*Data_TABLE[[#This Row],[Unit Price]]</f>
        <v>950</v>
      </c>
      <c r="I8189" s="7">
        <v>42276</v>
      </c>
      <c r="J8189" s="10">
        <f>EOMONTH(Data_TABLE[[#This Row],[Date Sold]],0)</f>
        <v>42277</v>
      </c>
    </row>
    <row r="8190" spans="2:10" x14ac:dyDescent="0.25">
      <c r="B8190" s="1" t="s">
        <v>39</v>
      </c>
      <c r="C8190" s="3" t="s">
        <v>55</v>
      </c>
      <c r="D8190" s="2" t="s">
        <v>51</v>
      </c>
      <c r="E8190" s="3" t="s">
        <v>45</v>
      </c>
      <c r="F8190" s="3">
        <f t="shared" ca="1" si="254"/>
        <v>2</v>
      </c>
      <c r="G8190" s="4">
        <f t="shared" ca="1" si="255"/>
        <v>126</v>
      </c>
      <c r="H8190" s="4">
        <f ca="1">+Data_TABLE[[#This Row],[Qty]]*Data_TABLE[[#This Row],[Unit Price]]</f>
        <v>252</v>
      </c>
      <c r="I8190" s="7">
        <v>42276</v>
      </c>
      <c r="J8190" s="10">
        <f>EOMONTH(Data_TABLE[[#This Row],[Date Sold]],0)</f>
        <v>42277</v>
      </c>
    </row>
    <row r="8191" spans="2:10" x14ac:dyDescent="0.25">
      <c r="B8191" s="1" t="s">
        <v>39</v>
      </c>
      <c r="C8191" s="3" t="s">
        <v>56</v>
      </c>
      <c r="D8191" s="2" t="s">
        <v>52</v>
      </c>
      <c r="E8191" s="3" t="s">
        <v>46</v>
      </c>
      <c r="F8191" s="3">
        <f t="shared" ca="1" si="254"/>
        <v>2</v>
      </c>
      <c r="G8191" s="4">
        <f t="shared" ca="1" si="255"/>
        <v>197</v>
      </c>
      <c r="H8191" s="4">
        <f ca="1">+Data_TABLE[[#This Row],[Qty]]*Data_TABLE[[#This Row],[Unit Price]]</f>
        <v>394</v>
      </c>
      <c r="I8191" s="7">
        <v>42276</v>
      </c>
      <c r="J8191" s="10">
        <f>EOMONTH(Data_TABLE[[#This Row],[Date Sold]],0)</f>
        <v>42277</v>
      </c>
    </row>
    <row r="8192" spans="2:10" x14ac:dyDescent="0.25">
      <c r="B8192" s="1" t="s">
        <v>39</v>
      </c>
      <c r="C8192" s="3" t="s">
        <v>56</v>
      </c>
      <c r="D8192" s="2" t="s">
        <v>52</v>
      </c>
      <c r="E8192" s="3" t="s">
        <v>46</v>
      </c>
      <c r="F8192" s="3">
        <f t="shared" ca="1" si="254"/>
        <v>5</v>
      </c>
      <c r="G8192" s="4">
        <f t="shared" ca="1" si="255"/>
        <v>188</v>
      </c>
      <c r="H8192" s="4">
        <f ca="1">+Data_TABLE[[#This Row],[Qty]]*Data_TABLE[[#This Row],[Unit Price]]</f>
        <v>940</v>
      </c>
      <c r="I8192" s="7">
        <v>42276</v>
      </c>
      <c r="J8192" s="10">
        <f>EOMONTH(Data_TABLE[[#This Row],[Date Sold]],0)</f>
        <v>42277</v>
      </c>
    </row>
    <row r="8193" spans="2:10" x14ac:dyDescent="0.25">
      <c r="B8193" s="1" t="s">
        <v>39</v>
      </c>
      <c r="C8193" s="3" t="s">
        <v>55</v>
      </c>
      <c r="D8193" s="2" t="s">
        <v>49</v>
      </c>
      <c r="E8193" s="3" t="s">
        <v>43</v>
      </c>
      <c r="F8193" s="3">
        <f t="shared" ca="1" si="254"/>
        <v>2</v>
      </c>
      <c r="G8193" s="4">
        <f t="shared" ca="1" si="255"/>
        <v>84</v>
      </c>
      <c r="H8193" s="4">
        <f ca="1">+Data_TABLE[[#This Row],[Qty]]*Data_TABLE[[#This Row],[Unit Price]]</f>
        <v>168</v>
      </c>
      <c r="I8193" s="7">
        <v>42276</v>
      </c>
      <c r="J8193" s="10">
        <f>EOMONTH(Data_TABLE[[#This Row],[Date Sold]],0)</f>
        <v>42277</v>
      </c>
    </row>
    <row r="8194" spans="2:10" x14ac:dyDescent="0.25">
      <c r="B8194" s="1" t="s">
        <v>39</v>
      </c>
      <c r="C8194" s="3" t="s">
        <v>54</v>
      </c>
      <c r="D8194" s="2" t="s">
        <v>48</v>
      </c>
      <c r="E8194" s="3" t="s">
        <v>42</v>
      </c>
      <c r="F8194" s="3">
        <f t="shared" ca="1" si="254"/>
        <v>3</v>
      </c>
      <c r="G8194" s="4">
        <f t="shared" ca="1" si="255"/>
        <v>98</v>
      </c>
      <c r="H8194" s="4">
        <f ca="1">+Data_TABLE[[#This Row],[Qty]]*Data_TABLE[[#This Row],[Unit Price]]</f>
        <v>294</v>
      </c>
      <c r="I8194" s="7">
        <v>42276</v>
      </c>
      <c r="J8194" s="10">
        <f>EOMONTH(Data_TABLE[[#This Row],[Date Sold]],0)</f>
        <v>42277</v>
      </c>
    </row>
    <row r="8195" spans="2:10" x14ac:dyDescent="0.25">
      <c r="B8195" s="1" t="s">
        <v>39</v>
      </c>
      <c r="C8195" s="3" t="s">
        <v>55</v>
      </c>
      <c r="D8195" s="2" t="s">
        <v>49</v>
      </c>
      <c r="E8195" s="3" t="s">
        <v>43</v>
      </c>
      <c r="F8195" s="3">
        <f t="shared" ca="1" si="254"/>
        <v>3</v>
      </c>
      <c r="G8195" s="4">
        <f t="shared" ca="1" si="255"/>
        <v>168</v>
      </c>
      <c r="H8195" s="4">
        <f ca="1">+Data_TABLE[[#This Row],[Qty]]*Data_TABLE[[#This Row],[Unit Price]]</f>
        <v>504</v>
      </c>
      <c r="I8195" s="7">
        <v>42276</v>
      </c>
      <c r="J8195" s="10">
        <f>EOMONTH(Data_TABLE[[#This Row],[Date Sold]],0)</f>
        <v>42277</v>
      </c>
    </row>
    <row r="8196" spans="2:10" x14ac:dyDescent="0.25">
      <c r="B8196" s="1" t="s">
        <v>39</v>
      </c>
      <c r="C8196" s="3" t="s">
        <v>54</v>
      </c>
      <c r="D8196" s="2" t="s">
        <v>48</v>
      </c>
      <c r="E8196" s="3" t="s">
        <v>42</v>
      </c>
      <c r="F8196" s="3">
        <f t="shared" ca="1" si="254"/>
        <v>4</v>
      </c>
      <c r="G8196" s="4">
        <f t="shared" ca="1" si="255"/>
        <v>159</v>
      </c>
      <c r="H8196" s="4">
        <f ca="1">+Data_TABLE[[#This Row],[Qty]]*Data_TABLE[[#This Row],[Unit Price]]</f>
        <v>636</v>
      </c>
      <c r="I8196" s="7">
        <v>42276</v>
      </c>
      <c r="J8196" s="10">
        <f>EOMONTH(Data_TABLE[[#This Row],[Date Sold]],0)</f>
        <v>42277</v>
      </c>
    </row>
    <row r="8197" spans="2:10" x14ac:dyDescent="0.25">
      <c r="B8197" s="1" t="s">
        <v>39</v>
      </c>
      <c r="C8197" s="3" t="s">
        <v>55</v>
      </c>
      <c r="D8197" s="2" t="s">
        <v>51</v>
      </c>
      <c r="E8197" s="3" t="s">
        <v>45</v>
      </c>
      <c r="F8197" s="3">
        <f t="shared" ca="1" si="254"/>
        <v>3</v>
      </c>
      <c r="G8197" s="4">
        <f t="shared" ca="1" si="255"/>
        <v>86</v>
      </c>
      <c r="H8197" s="4">
        <f ca="1">+Data_TABLE[[#This Row],[Qty]]*Data_TABLE[[#This Row],[Unit Price]]</f>
        <v>258</v>
      </c>
      <c r="I8197" s="7">
        <v>42276</v>
      </c>
      <c r="J8197" s="10">
        <f>EOMONTH(Data_TABLE[[#This Row],[Date Sold]],0)</f>
        <v>42277</v>
      </c>
    </row>
    <row r="8198" spans="2:10" x14ac:dyDescent="0.25">
      <c r="B8198" s="1" t="s">
        <v>39</v>
      </c>
      <c r="C8198" s="3" t="s">
        <v>55</v>
      </c>
      <c r="D8198" s="2" t="s">
        <v>49</v>
      </c>
      <c r="E8198" s="3" t="s">
        <v>43</v>
      </c>
      <c r="F8198" s="3">
        <f t="shared" ca="1" si="254"/>
        <v>4</v>
      </c>
      <c r="G8198" s="4">
        <f t="shared" ca="1" si="255"/>
        <v>123</v>
      </c>
      <c r="H8198" s="4">
        <f ca="1">+Data_TABLE[[#This Row],[Qty]]*Data_TABLE[[#This Row],[Unit Price]]</f>
        <v>492</v>
      </c>
      <c r="I8198" s="7">
        <v>42276</v>
      </c>
      <c r="J8198" s="10">
        <f>EOMONTH(Data_TABLE[[#This Row],[Date Sold]],0)</f>
        <v>42277</v>
      </c>
    </row>
    <row r="8199" spans="2:10" x14ac:dyDescent="0.25">
      <c r="B8199" s="1" t="s">
        <v>39</v>
      </c>
      <c r="C8199" s="3" t="s">
        <v>56</v>
      </c>
      <c r="D8199" s="2" t="s">
        <v>52</v>
      </c>
      <c r="E8199" s="3" t="s">
        <v>46</v>
      </c>
      <c r="F8199" s="3">
        <f t="shared" ca="1" si="254"/>
        <v>3</v>
      </c>
      <c r="G8199" s="4">
        <f t="shared" ca="1" si="255"/>
        <v>195</v>
      </c>
      <c r="H8199" s="4">
        <f ca="1">+Data_TABLE[[#This Row],[Qty]]*Data_TABLE[[#This Row],[Unit Price]]</f>
        <v>585</v>
      </c>
      <c r="I8199" s="7">
        <v>42276</v>
      </c>
      <c r="J8199" s="10">
        <f>EOMONTH(Data_TABLE[[#This Row],[Date Sold]],0)</f>
        <v>42277</v>
      </c>
    </row>
    <row r="8200" spans="2:10" x14ac:dyDescent="0.25">
      <c r="B8200" s="1" t="s">
        <v>39</v>
      </c>
      <c r="C8200" s="3" t="s">
        <v>56</v>
      </c>
      <c r="D8200" s="2" t="s">
        <v>50</v>
      </c>
      <c r="E8200" s="3" t="s">
        <v>44</v>
      </c>
      <c r="F8200" s="3">
        <f t="shared" ca="1" si="254"/>
        <v>3</v>
      </c>
      <c r="G8200" s="4">
        <f t="shared" ca="1" si="255"/>
        <v>142</v>
      </c>
      <c r="H8200" s="4">
        <f ca="1">+Data_TABLE[[#This Row],[Qty]]*Data_TABLE[[#This Row],[Unit Price]]</f>
        <v>426</v>
      </c>
      <c r="I8200" s="7">
        <v>42276</v>
      </c>
      <c r="J8200" s="10">
        <f>EOMONTH(Data_TABLE[[#This Row],[Date Sold]],0)</f>
        <v>42277</v>
      </c>
    </row>
    <row r="8201" spans="2:10" x14ac:dyDescent="0.25">
      <c r="B8201" s="1" t="s">
        <v>39</v>
      </c>
      <c r="C8201" s="3" t="s">
        <v>55</v>
      </c>
      <c r="D8201" s="2" t="s">
        <v>49</v>
      </c>
      <c r="E8201" s="3" t="s">
        <v>43</v>
      </c>
      <c r="F8201" s="3">
        <f t="shared" ca="1" si="254"/>
        <v>3</v>
      </c>
      <c r="G8201" s="4">
        <f t="shared" ca="1" si="255"/>
        <v>168</v>
      </c>
      <c r="H8201" s="4">
        <f ca="1">+Data_TABLE[[#This Row],[Qty]]*Data_TABLE[[#This Row],[Unit Price]]</f>
        <v>504</v>
      </c>
      <c r="I8201" s="7">
        <v>42276</v>
      </c>
      <c r="J8201" s="10">
        <f>EOMONTH(Data_TABLE[[#This Row],[Date Sold]],0)</f>
        <v>42277</v>
      </c>
    </row>
    <row r="8202" spans="2:10" x14ac:dyDescent="0.25">
      <c r="B8202" s="1" t="s">
        <v>39</v>
      </c>
      <c r="C8202" s="3" t="s">
        <v>56</v>
      </c>
      <c r="D8202" s="2" t="s">
        <v>50</v>
      </c>
      <c r="E8202" s="3" t="s">
        <v>44</v>
      </c>
      <c r="F8202" s="3">
        <f t="shared" ca="1" si="254"/>
        <v>4</v>
      </c>
      <c r="G8202" s="4">
        <f t="shared" ca="1" si="255"/>
        <v>166</v>
      </c>
      <c r="H8202" s="4">
        <f ca="1">+Data_TABLE[[#This Row],[Qty]]*Data_TABLE[[#This Row],[Unit Price]]</f>
        <v>664</v>
      </c>
      <c r="I8202" s="7">
        <v>42276</v>
      </c>
      <c r="J8202" s="10">
        <f>EOMONTH(Data_TABLE[[#This Row],[Date Sold]],0)</f>
        <v>42277</v>
      </c>
    </row>
    <row r="8203" spans="2:10" x14ac:dyDescent="0.25">
      <c r="B8203" s="1" t="s">
        <v>39</v>
      </c>
      <c r="C8203" s="3" t="s">
        <v>55</v>
      </c>
      <c r="D8203" s="2" t="s">
        <v>49</v>
      </c>
      <c r="E8203" s="3" t="s">
        <v>43</v>
      </c>
      <c r="F8203" s="3">
        <f t="shared" ca="1" si="254"/>
        <v>4</v>
      </c>
      <c r="G8203" s="4">
        <f t="shared" ca="1" si="255"/>
        <v>157</v>
      </c>
      <c r="H8203" s="4">
        <f ca="1">+Data_TABLE[[#This Row],[Qty]]*Data_TABLE[[#This Row],[Unit Price]]</f>
        <v>628</v>
      </c>
      <c r="I8203" s="7">
        <v>42277</v>
      </c>
      <c r="J8203" s="10">
        <f>EOMONTH(Data_TABLE[[#This Row],[Date Sold]],0)</f>
        <v>42277</v>
      </c>
    </row>
    <row r="8204" spans="2:10" x14ac:dyDescent="0.25">
      <c r="B8204" s="1" t="s">
        <v>39</v>
      </c>
      <c r="C8204" s="3" t="s">
        <v>55</v>
      </c>
      <c r="D8204" s="2" t="s">
        <v>51</v>
      </c>
      <c r="E8204" s="3" t="s">
        <v>45</v>
      </c>
      <c r="F8204" s="3">
        <f t="shared" ca="1" si="254"/>
        <v>3</v>
      </c>
      <c r="G8204" s="4">
        <f t="shared" ca="1" si="255"/>
        <v>121</v>
      </c>
      <c r="H8204" s="4">
        <f ca="1">+Data_TABLE[[#This Row],[Qty]]*Data_TABLE[[#This Row],[Unit Price]]</f>
        <v>363</v>
      </c>
      <c r="I8204" s="7">
        <v>42277</v>
      </c>
      <c r="J8204" s="10">
        <f>EOMONTH(Data_TABLE[[#This Row],[Date Sold]],0)</f>
        <v>42277</v>
      </c>
    </row>
    <row r="8205" spans="2:10" x14ac:dyDescent="0.25">
      <c r="B8205" s="1" t="s">
        <v>39</v>
      </c>
      <c r="C8205" s="3" t="s">
        <v>55</v>
      </c>
      <c r="D8205" s="2" t="s">
        <v>49</v>
      </c>
      <c r="E8205" s="3" t="s">
        <v>43</v>
      </c>
      <c r="F8205" s="3">
        <f t="shared" ca="1" si="254"/>
        <v>4</v>
      </c>
      <c r="G8205" s="4">
        <f t="shared" ca="1" si="255"/>
        <v>185</v>
      </c>
      <c r="H8205" s="4">
        <f ca="1">+Data_TABLE[[#This Row],[Qty]]*Data_TABLE[[#This Row],[Unit Price]]</f>
        <v>740</v>
      </c>
      <c r="I8205" s="7">
        <v>42277</v>
      </c>
      <c r="J8205" s="10">
        <f>EOMONTH(Data_TABLE[[#This Row],[Date Sold]],0)</f>
        <v>42277</v>
      </c>
    </row>
    <row r="8206" spans="2:10" x14ac:dyDescent="0.25">
      <c r="B8206" s="1" t="s">
        <v>39</v>
      </c>
      <c r="C8206" s="3" t="s">
        <v>56</v>
      </c>
      <c r="D8206" s="2" t="s">
        <v>50</v>
      </c>
      <c r="E8206" s="3" t="s">
        <v>44</v>
      </c>
      <c r="F8206" s="3">
        <f t="shared" ca="1" si="254"/>
        <v>3</v>
      </c>
      <c r="G8206" s="4">
        <f t="shared" ca="1" si="255"/>
        <v>150</v>
      </c>
      <c r="H8206" s="4">
        <f ca="1">+Data_TABLE[[#This Row],[Qty]]*Data_TABLE[[#This Row],[Unit Price]]</f>
        <v>450</v>
      </c>
      <c r="I8206" s="7">
        <v>42277</v>
      </c>
      <c r="J8206" s="10">
        <f>EOMONTH(Data_TABLE[[#This Row],[Date Sold]],0)</f>
        <v>42277</v>
      </c>
    </row>
    <row r="8207" spans="2:10" x14ac:dyDescent="0.25">
      <c r="B8207" s="1" t="s">
        <v>39</v>
      </c>
      <c r="C8207" s="3" t="s">
        <v>56</v>
      </c>
      <c r="D8207" s="2" t="s">
        <v>52</v>
      </c>
      <c r="E8207" s="3" t="s">
        <v>46</v>
      </c>
      <c r="F8207" s="3">
        <f t="shared" ca="1" si="254"/>
        <v>3</v>
      </c>
      <c r="G8207" s="4">
        <f t="shared" ca="1" si="255"/>
        <v>152</v>
      </c>
      <c r="H8207" s="4">
        <f ca="1">+Data_TABLE[[#This Row],[Qty]]*Data_TABLE[[#This Row],[Unit Price]]</f>
        <v>456</v>
      </c>
      <c r="I8207" s="7">
        <v>42277</v>
      </c>
      <c r="J8207" s="10">
        <f>EOMONTH(Data_TABLE[[#This Row],[Date Sold]],0)</f>
        <v>42277</v>
      </c>
    </row>
    <row r="8208" spans="2:10" x14ac:dyDescent="0.25">
      <c r="B8208" s="1" t="s">
        <v>39</v>
      </c>
      <c r="C8208" s="3" t="s">
        <v>56</v>
      </c>
      <c r="D8208" s="2" t="s">
        <v>50</v>
      </c>
      <c r="E8208" s="3" t="s">
        <v>44</v>
      </c>
      <c r="F8208" s="3">
        <f t="shared" ca="1" si="254"/>
        <v>2</v>
      </c>
      <c r="G8208" s="4">
        <f t="shared" ca="1" si="255"/>
        <v>180</v>
      </c>
      <c r="H8208" s="4">
        <f ca="1">+Data_TABLE[[#This Row],[Qty]]*Data_TABLE[[#This Row],[Unit Price]]</f>
        <v>360</v>
      </c>
      <c r="I8208" s="7">
        <v>42277</v>
      </c>
      <c r="J8208" s="10">
        <f>EOMONTH(Data_TABLE[[#This Row],[Date Sold]],0)</f>
        <v>42277</v>
      </c>
    </row>
    <row r="8209" spans="2:10" x14ac:dyDescent="0.25">
      <c r="B8209" s="1" t="s">
        <v>39</v>
      </c>
      <c r="C8209" s="3" t="s">
        <v>55</v>
      </c>
      <c r="D8209" s="2" t="s">
        <v>49</v>
      </c>
      <c r="E8209" s="3" t="s">
        <v>43</v>
      </c>
      <c r="F8209" s="3">
        <f t="shared" ca="1" si="254"/>
        <v>5</v>
      </c>
      <c r="G8209" s="4">
        <f t="shared" ca="1" si="255"/>
        <v>88</v>
      </c>
      <c r="H8209" s="4">
        <f ca="1">+Data_TABLE[[#This Row],[Qty]]*Data_TABLE[[#This Row],[Unit Price]]</f>
        <v>440</v>
      </c>
      <c r="I8209" s="7">
        <v>42277</v>
      </c>
      <c r="J8209" s="10">
        <f>EOMONTH(Data_TABLE[[#This Row],[Date Sold]],0)</f>
        <v>42277</v>
      </c>
    </row>
    <row r="8210" spans="2:10" x14ac:dyDescent="0.25">
      <c r="B8210" s="1" t="s">
        <v>39</v>
      </c>
      <c r="C8210" s="3" t="s">
        <v>56</v>
      </c>
      <c r="D8210" s="2" t="s">
        <v>52</v>
      </c>
      <c r="E8210" s="3" t="s">
        <v>46</v>
      </c>
      <c r="F8210" s="3">
        <f t="shared" ca="1" si="254"/>
        <v>3</v>
      </c>
      <c r="G8210" s="4">
        <f t="shared" ca="1" si="255"/>
        <v>105</v>
      </c>
      <c r="H8210" s="4">
        <f ca="1">+Data_TABLE[[#This Row],[Qty]]*Data_TABLE[[#This Row],[Unit Price]]</f>
        <v>315</v>
      </c>
      <c r="I8210" s="7">
        <v>42277</v>
      </c>
      <c r="J8210" s="10">
        <f>EOMONTH(Data_TABLE[[#This Row],[Date Sold]],0)</f>
        <v>42277</v>
      </c>
    </row>
    <row r="8211" spans="2:10" x14ac:dyDescent="0.25">
      <c r="B8211" s="1" t="s">
        <v>39</v>
      </c>
      <c r="C8211" s="3" t="s">
        <v>55</v>
      </c>
      <c r="D8211" s="2" t="s">
        <v>51</v>
      </c>
      <c r="E8211" s="3" t="s">
        <v>45</v>
      </c>
      <c r="F8211" s="3">
        <f t="shared" ca="1" si="254"/>
        <v>3</v>
      </c>
      <c r="G8211" s="4">
        <f t="shared" ca="1" si="255"/>
        <v>100</v>
      </c>
      <c r="H8211" s="4">
        <f ca="1">+Data_TABLE[[#This Row],[Qty]]*Data_TABLE[[#This Row],[Unit Price]]</f>
        <v>300</v>
      </c>
      <c r="I8211" s="7">
        <v>42277</v>
      </c>
      <c r="J8211" s="10">
        <f>EOMONTH(Data_TABLE[[#This Row],[Date Sold]],0)</f>
        <v>42277</v>
      </c>
    </row>
    <row r="8212" spans="2:10" x14ac:dyDescent="0.25">
      <c r="B8212" s="1" t="s">
        <v>39</v>
      </c>
      <c r="C8212" s="3" t="s">
        <v>55</v>
      </c>
      <c r="D8212" s="2" t="s">
        <v>51</v>
      </c>
      <c r="E8212" s="3" t="s">
        <v>45</v>
      </c>
      <c r="F8212" s="3">
        <f t="shared" ca="1" si="254"/>
        <v>1</v>
      </c>
      <c r="G8212" s="4">
        <f t="shared" ca="1" si="255"/>
        <v>188</v>
      </c>
      <c r="H8212" s="4">
        <f ca="1">+Data_TABLE[[#This Row],[Qty]]*Data_TABLE[[#This Row],[Unit Price]]</f>
        <v>188</v>
      </c>
      <c r="I8212" s="7">
        <v>42277</v>
      </c>
      <c r="J8212" s="10">
        <f>EOMONTH(Data_TABLE[[#This Row],[Date Sold]],0)</f>
        <v>42277</v>
      </c>
    </row>
    <row r="8213" spans="2:10" x14ac:dyDescent="0.25">
      <c r="B8213" s="1" t="s">
        <v>39</v>
      </c>
      <c r="C8213" s="3" t="s">
        <v>55</v>
      </c>
      <c r="D8213" s="2" t="s">
        <v>49</v>
      </c>
      <c r="E8213" s="3" t="s">
        <v>43</v>
      </c>
      <c r="F8213" s="3">
        <f t="shared" ca="1" si="254"/>
        <v>1</v>
      </c>
      <c r="G8213" s="4">
        <f t="shared" ca="1" si="255"/>
        <v>192</v>
      </c>
      <c r="H8213" s="4">
        <f ca="1">+Data_TABLE[[#This Row],[Qty]]*Data_TABLE[[#This Row],[Unit Price]]</f>
        <v>192</v>
      </c>
      <c r="I8213" s="7">
        <v>42277</v>
      </c>
      <c r="J8213" s="10">
        <f>EOMONTH(Data_TABLE[[#This Row],[Date Sold]],0)</f>
        <v>42277</v>
      </c>
    </row>
    <row r="8214" spans="2:10" x14ac:dyDescent="0.25">
      <c r="B8214" s="1" t="s">
        <v>39</v>
      </c>
      <c r="C8214" s="3" t="s">
        <v>55</v>
      </c>
      <c r="D8214" s="2" t="s">
        <v>49</v>
      </c>
      <c r="E8214" s="3" t="s">
        <v>43</v>
      </c>
      <c r="F8214" s="3">
        <f t="shared" ca="1" si="254"/>
        <v>2</v>
      </c>
      <c r="G8214" s="4">
        <f t="shared" ca="1" si="255"/>
        <v>89</v>
      </c>
      <c r="H8214" s="4">
        <f ca="1">+Data_TABLE[[#This Row],[Qty]]*Data_TABLE[[#This Row],[Unit Price]]</f>
        <v>178</v>
      </c>
      <c r="I8214" s="7">
        <v>42277</v>
      </c>
      <c r="J8214" s="10">
        <f>EOMONTH(Data_TABLE[[#This Row],[Date Sold]],0)</f>
        <v>42277</v>
      </c>
    </row>
    <row r="8215" spans="2:10" x14ac:dyDescent="0.25">
      <c r="B8215" s="1" t="s">
        <v>39</v>
      </c>
      <c r="C8215" s="3" t="s">
        <v>55</v>
      </c>
      <c r="D8215" s="2" t="s">
        <v>51</v>
      </c>
      <c r="E8215" s="3" t="s">
        <v>45</v>
      </c>
      <c r="F8215" s="3">
        <f t="shared" ca="1" si="254"/>
        <v>3</v>
      </c>
      <c r="G8215" s="4">
        <f t="shared" ca="1" si="255"/>
        <v>81</v>
      </c>
      <c r="H8215" s="4">
        <f ca="1">+Data_TABLE[[#This Row],[Qty]]*Data_TABLE[[#This Row],[Unit Price]]</f>
        <v>243</v>
      </c>
      <c r="I8215" s="7">
        <v>42277</v>
      </c>
      <c r="J8215" s="10">
        <f>EOMONTH(Data_TABLE[[#This Row],[Date Sold]],0)</f>
        <v>42277</v>
      </c>
    </row>
    <row r="8216" spans="2:10" x14ac:dyDescent="0.25">
      <c r="B8216" s="1" t="s">
        <v>39</v>
      </c>
      <c r="C8216" s="3" t="s">
        <v>55</v>
      </c>
      <c r="D8216" s="2" t="s">
        <v>49</v>
      </c>
      <c r="E8216" s="3" t="s">
        <v>43</v>
      </c>
      <c r="F8216" s="3">
        <f t="shared" ca="1" si="254"/>
        <v>2</v>
      </c>
      <c r="G8216" s="4">
        <f t="shared" ca="1" si="255"/>
        <v>66</v>
      </c>
      <c r="H8216" s="4">
        <f ca="1">+Data_TABLE[[#This Row],[Qty]]*Data_TABLE[[#This Row],[Unit Price]]</f>
        <v>132</v>
      </c>
      <c r="I8216" s="7">
        <v>42277</v>
      </c>
      <c r="J8216" s="10">
        <f>EOMONTH(Data_TABLE[[#This Row],[Date Sold]],0)</f>
        <v>42277</v>
      </c>
    </row>
    <row r="8217" spans="2:10" x14ac:dyDescent="0.25">
      <c r="B8217" s="1" t="s">
        <v>39</v>
      </c>
      <c r="C8217" s="3" t="s">
        <v>56</v>
      </c>
      <c r="D8217" s="2" t="s">
        <v>50</v>
      </c>
      <c r="E8217" s="3" t="s">
        <v>44</v>
      </c>
      <c r="F8217" s="3">
        <f t="shared" ca="1" si="254"/>
        <v>5</v>
      </c>
      <c r="G8217" s="4">
        <f t="shared" ca="1" si="255"/>
        <v>76</v>
      </c>
      <c r="H8217" s="4">
        <f ca="1">+Data_TABLE[[#This Row],[Qty]]*Data_TABLE[[#This Row],[Unit Price]]</f>
        <v>380</v>
      </c>
      <c r="I8217" s="7">
        <v>42277</v>
      </c>
      <c r="J8217" s="10">
        <f>EOMONTH(Data_TABLE[[#This Row],[Date Sold]],0)</f>
        <v>42277</v>
      </c>
    </row>
    <row r="8218" spans="2:10" x14ac:dyDescent="0.25">
      <c r="B8218" s="1" t="s">
        <v>39</v>
      </c>
      <c r="C8218" s="3" t="s">
        <v>55</v>
      </c>
      <c r="D8218" s="2" t="s">
        <v>51</v>
      </c>
      <c r="E8218" s="3" t="s">
        <v>45</v>
      </c>
      <c r="F8218" s="3">
        <f t="shared" ca="1" si="254"/>
        <v>2</v>
      </c>
      <c r="G8218" s="4">
        <f t="shared" ca="1" si="255"/>
        <v>162</v>
      </c>
      <c r="H8218" s="4">
        <f ca="1">+Data_TABLE[[#This Row],[Qty]]*Data_TABLE[[#This Row],[Unit Price]]</f>
        <v>324</v>
      </c>
      <c r="I8218" s="7">
        <v>42277</v>
      </c>
      <c r="J8218" s="10">
        <f>EOMONTH(Data_TABLE[[#This Row],[Date Sold]],0)</f>
        <v>42277</v>
      </c>
    </row>
    <row r="8219" spans="2:10" x14ac:dyDescent="0.25">
      <c r="B8219" s="1" t="s">
        <v>39</v>
      </c>
      <c r="C8219" s="3" t="s">
        <v>56</v>
      </c>
      <c r="D8219" s="2" t="s">
        <v>50</v>
      </c>
      <c r="E8219" s="3" t="s">
        <v>44</v>
      </c>
      <c r="F8219" s="3">
        <f t="shared" ca="1" si="254"/>
        <v>2</v>
      </c>
      <c r="G8219" s="4">
        <f t="shared" ca="1" si="255"/>
        <v>183</v>
      </c>
      <c r="H8219" s="4">
        <f ca="1">+Data_TABLE[[#This Row],[Qty]]*Data_TABLE[[#This Row],[Unit Price]]</f>
        <v>366</v>
      </c>
      <c r="I8219" s="7">
        <v>42277</v>
      </c>
      <c r="J8219" s="10">
        <f>EOMONTH(Data_TABLE[[#This Row],[Date Sold]],0)</f>
        <v>42277</v>
      </c>
    </row>
    <row r="8220" spans="2:10" x14ac:dyDescent="0.25">
      <c r="B8220" s="1" t="s">
        <v>39</v>
      </c>
      <c r="C8220" s="3" t="s">
        <v>56</v>
      </c>
      <c r="D8220" s="2" t="s">
        <v>50</v>
      </c>
      <c r="E8220" s="3" t="s">
        <v>44</v>
      </c>
      <c r="F8220" s="3">
        <f t="shared" ca="1" si="254"/>
        <v>1</v>
      </c>
      <c r="G8220" s="4">
        <f t="shared" ca="1" si="255"/>
        <v>188</v>
      </c>
      <c r="H8220" s="4">
        <f ca="1">+Data_TABLE[[#This Row],[Qty]]*Data_TABLE[[#This Row],[Unit Price]]</f>
        <v>188</v>
      </c>
      <c r="I8220" s="7">
        <v>42277</v>
      </c>
      <c r="J8220" s="10">
        <f>EOMONTH(Data_TABLE[[#This Row],[Date Sold]],0)</f>
        <v>42277</v>
      </c>
    </row>
    <row r="8221" spans="2:10" x14ac:dyDescent="0.25">
      <c r="B8221" s="1" t="s">
        <v>39</v>
      </c>
      <c r="C8221" s="3" t="s">
        <v>56</v>
      </c>
      <c r="D8221" s="2" t="s">
        <v>52</v>
      </c>
      <c r="E8221" s="3" t="s">
        <v>46</v>
      </c>
      <c r="F8221" s="3">
        <f t="shared" ca="1" si="254"/>
        <v>5</v>
      </c>
      <c r="G8221" s="4">
        <f t="shared" ca="1" si="255"/>
        <v>100</v>
      </c>
      <c r="H8221" s="4">
        <f ca="1">+Data_TABLE[[#This Row],[Qty]]*Data_TABLE[[#This Row],[Unit Price]]</f>
        <v>500</v>
      </c>
      <c r="I8221" s="7">
        <v>42277</v>
      </c>
      <c r="J8221" s="10">
        <f>EOMONTH(Data_TABLE[[#This Row],[Date Sold]],0)</f>
        <v>42277</v>
      </c>
    </row>
    <row r="8222" spans="2:10" x14ac:dyDescent="0.25">
      <c r="B8222" s="1" t="s">
        <v>39</v>
      </c>
      <c r="C8222" s="3" t="s">
        <v>56</v>
      </c>
      <c r="D8222" s="2" t="s">
        <v>52</v>
      </c>
      <c r="E8222" s="3" t="s">
        <v>46</v>
      </c>
      <c r="F8222" s="3">
        <f t="shared" ca="1" si="254"/>
        <v>1</v>
      </c>
      <c r="G8222" s="4">
        <f t="shared" ca="1" si="255"/>
        <v>111</v>
      </c>
      <c r="H8222" s="4">
        <f ca="1">+Data_TABLE[[#This Row],[Qty]]*Data_TABLE[[#This Row],[Unit Price]]</f>
        <v>111</v>
      </c>
      <c r="I8222" s="7">
        <v>42277</v>
      </c>
      <c r="J8222" s="10">
        <f>EOMONTH(Data_TABLE[[#This Row],[Date Sold]],0)</f>
        <v>42277</v>
      </c>
    </row>
    <row r="8223" spans="2:10" x14ac:dyDescent="0.25">
      <c r="B8223" s="1" t="s">
        <v>39</v>
      </c>
      <c r="C8223" s="3" t="s">
        <v>55</v>
      </c>
      <c r="D8223" s="2" t="s">
        <v>51</v>
      </c>
      <c r="E8223" s="3" t="s">
        <v>45</v>
      </c>
      <c r="F8223" s="3">
        <f t="shared" ca="1" si="254"/>
        <v>2</v>
      </c>
      <c r="G8223" s="4">
        <f t="shared" ca="1" si="255"/>
        <v>126</v>
      </c>
      <c r="H8223" s="4">
        <f ca="1">+Data_TABLE[[#This Row],[Qty]]*Data_TABLE[[#This Row],[Unit Price]]</f>
        <v>252</v>
      </c>
      <c r="I8223" s="7">
        <v>42277</v>
      </c>
      <c r="J8223" s="10">
        <f>EOMONTH(Data_TABLE[[#This Row],[Date Sold]],0)</f>
        <v>42277</v>
      </c>
    </row>
    <row r="8224" spans="2:10" x14ac:dyDescent="0.25">
      <c r="B8224" s="1" t="s">
        <v>39</v>
      </c>
      <c r="C8224" s="3" t="s">
        <v>56</v>
      </c>
      <c r="D8224" s="2" t="s">
        <v>52</v>
      </c>
      <c r="E8224" s="3" t="s">
        <v>46</v>
      </c>
      <c r="F8224" s="3">
        <f t="shared" ca="1" si="254"/>
        <v>4</v>
      </c>
      <c r="G8224" s="4">
        <f t="shared" ca="1" si="255"/>
        <v>63</v>
      </c>
      <c r="H8224" s="4">
        <f ca="1">+Data_TABLE[[#This Row],[Qty]]*Data_TABLE[[#This Row],[Unit Price]]</f>
        <v>252</v>
      </c>
      <c r="I8224" s="7">
        <v>42277</v>
      </c>
      <c r="J8224" s="10">
        <f>EOMONTH(Data_TABLE[[#This Row],[Date Sold]],0)</f>
        <v>42277</v>
      </c>
    </row>
    <row r="8225" spans="2:10" x14ac:dyDescent="0.25">
      <c r="B8225" s="1" t="s">
        <v>39</v>
      </c>
      <c r="C8225" s="3" t="s">
        <v>56</v>
      </c>
      <c r="D8225" s="2" t="s">
        <v>52</v>
      </c>
      <c r="E8225" s="3" t="s">
        <v>46</v>
      </c>
      <c r="F8225" s="3">
        <f t="shared" ca="1" si="254"/>
        <v>3</v>
      </c>
      <c r="G8225" s="4">
        <f t="shared" ca="1" si="255"/>
        <v>106</v>
      </c>
      <c r="H8225" s="4">
        <f ca="1">+Data_TABLE[[#This Row],[Qty]]*Data_TABLE[[#This Row],[Unit Price]]</f>
        <v>318</v>
      </c>
      <c r="I8225" s="7">
        <v>42277</v>
      </c>
      <c r="J8225" s="10">
        <f>EOMONTH(Data_TABLE[[#This Row],[Date Sold]],0)</f>
        <v>42277</v>
      </c>
    </row>
    <row r="8226" spans="2:10" x14ac:dyDescent="0.25">
      <c r="B8226" s="1" t="s">
        <v>39</v>
      </c>
      <c r="C8226" s="3" t="s">
        <v>56</v>
      </c>
      <c r="D8226" s="2" t="s">
        <v>52</v>
      </c>
      <c r="E8226" s="3" t="s">
        <v>46</v>
      </c>
      <c r="F8226" s="3">
        <f t="shared" ca="1" si="254"/>
        <v>1</v>
      </c>
      <c r="G8226" s="4">
        <f t="shared" ca="1" si="255"/>
        <v>93</v>
      </c>
      <c r="H8226" s="4">
        <f ca="1">+Data_TABLE[[#This Row],[Qty]]*Data_TABLE[[#This Row],[Unit Price]]</f>
        <v>93</v>
      </c>
      <c r="I8226" s="7">
        <v>42277</v>
      </c>
      <c r="J8226" s="10">
        <f>EOMONTH(Data_TABLE[[#This Row],[Date Sold]],0)</f>
        <v>42277</v>
      </c>
    </row>
    <row r="8227" spans="2:10" x14ac:dyDescent="0.25">
      <c r="B8227" s="1" t="s">
        <v>39</v>
      </c>
      <c r="C8227" s="3" t="s">
        <v>56</v>
      </c>
      <c r="D8227" s="2" t="s">
        <v>50</v>
      </c>
      <c r="E8227" s="3" t="s">
        <v>44</v>
      </c>
      <c r="F8227" s="3">
        <f t="shared" ca="1" si="254"/>
        <v>4</v>
      </c>
      <c r="G8227" s="4">
        <f t="shared" ca="1" si="255"/>
        <v>195</v>
      </c>
      <c r="H8227" s="4">
        <f ca="1">+Data_TABLE[[#This Row],[Qty]]*Data_TABLE[[#This Row],[Unit Price]]</f>
        <v>780</v>
      </c>
      <c r="I8227" s="7">
        <v>42277</v>
      </c>
      <c r="J8227" s="10">
        <f>EOMONTH(Data_TABLE[[#This Row],[Date Sold]],0)</f>
        <v>42277</v>
      </c>
    </row>
    <row r="8228" spans="2:10" x14ac:dyDescent="0.25">
      <c r="B8228" s="1" t="s">
        <v>39</v>
      </c>
      <c r="C8228" s="3" t="s">
        <v>56</v>
      </c>
      <c r="D8228" s="2" t="s">
        <v>50</v>
      </c>
      <c r="E8228" s="3" t="s">
        <v>44</v>
      </c>
      <c r="F8228" s="3">
        <f t="shared" ca="1" si="254"/>
        <v>3</v>
      </c>
      <c r="G8228" s="4">
        <f t="shared" ca="1" si="255"/>
        <v>102</v>
      </c>
      <c r="H8228" s="4">
        <f ca="1">+Data_TABLE[[#This Row],[Qty]]*Data_TABLE[[#This Row],[Unit Price]]</f>
        <v>306</v>
      </c>
      <c r="I8228" s="7">
        <v>42277</v>
      </c>
      <c r="J8228" s="10">
        <f>EOMONTH(Data_TABLE[[#This Row],[Date Sold]],0)</f>
        <v>42277</v>
      </c>
    </row>
    <row r="8229" spans="2:10" x14ac:dyDescent="0.25">
      <c r="B8229" s="1" t="s">
        <v>39</v>
      </c>
      <c r="C8229" s="3" t="s">
        <v>56</v>
      </c>
      <c r="D8229" s="2" t="s">
        <v>52</v>
      </c>
      <c r="E8229" s="3" t="s">
        <v>46</v>
      </c>
      <c r="F8229" s="3">
        <f t="shared" ca="1" si="254"/>
        <v>3</v>
      </c>
      <c r="G8229" s="4">
        <f t="shared" ca="1" si="255"/>
        <v>153</v>
      </c>
      <c r="H8229" s="4">
        <f ca="1">+Data_TABLE[[#This Row],[Qty]]*Data_TABLE[[#This Row],[Unit Price]]</f>
        <v>459</v>
      </c>
      <c r="I8229" s="7">
        <v>42277</v>
      </c>
      <c r="J8229" s="10">
        <f>EOMONTH(Data_TABLE[[#This Row],[Date Sold]],0)</f>
        <v>42277</v>
      </c>
    </row>
    <row r="8230" spans="2:10" x14ac:dyDescent="0.25">
      <c r="B8230" s="1" t="s">
        <v>39</v>
      </c>
      <c r="C8230" s="3" t="s">
        <v>55</v>
      </c>
      <c r="D8230" s="2" t="s">
        <v>51</v>
      </c>
      <c r="E8230" s="3" t="s">
        <v>45</v>
      </c>
      <c r="F8230" s="3">
        <f t="shared" ca="1" si="254"/>
        <v>1</v>
      </c>
      <c r="G8230" s="4">
        <f t="shared" ca="1" si="255"/>
        <v>101</v>
      </c>
      <c r="H8230" s="4">
        <f ca="1">+Data_TABLE[[#This Row],[Qty]]*Data_TABLE[[#This Row],[Unit Price]]</f>
        <v>101</v>
      </c>
      <c r="I8230" s="7">
        <v>42277</v>
      </c>
      <c r="J8230" s="10">
        <f>EOMONTH(Data_TABLE[[#This Row],[Date Sold]],0)</f>
        <v>42277</v>
      </c>
    </row>
    <row r="8231" spans="2:10" x14ac:dyDescent="0.25">
      <c r="B8231" s="1" t="s">
        <v>39</v>
      </c>
      <c r="C8231" s="3" t="s">
        <v>55</v>
      </c>
      <c r="D8231" s="2" t="s">
        <v>49</v>
      </c>
      <c r="E8231" s="3" t="s">
        <v>43</v>
      </c>
      <c r="F8231" s="3">
        <f t="shared" ca="1" si="254"/>
        <v>4</v>
      </c>
      <c r="G8231" s="4">
        <f t="shared" ca="1" si="255"/>
        <v>108</v>
      </c>
      <c r="H8231" s="4">
        <f ca="1">+Data_TABLE[[#This Row],[Qty]]*Data_TABLE[[#This Row],[Unit Price]]</f>
        <v>432</v>
      </c>
      <c r="I8231" s="7">
        <v>42277</v>
      </c>
      <c r="J8231" s="10">
        <f>EOMONTH(Data_TABLE[[#This Row],[Date Sold]],0)</f>
        <v>42277</v>
      </c>
    </row>
    <row r="8232" spans="2:10" x14ac:dyDescent="0.25">
      <c r="B8232" s="1" t="s">
        <v>39</v>
      </c>
      <c r="C8232" s="3" t="s">
        <v>56</v>
      </c>
      <c r="D8232" s="2" t="s">
        <v>52</v>
      </c>
      <c r="E8232" s="3" t="s">
        <v>46</v>
      </c>
      <c r="F8232" s="3">
        <f t="shared" ca="1" si="254"/>
        <v>2</v>
      </c>
      <c r="G8232" s="4">
        <f t="shared" ca="1" si="255"/>
        <v>164</v>
      </c>
      <c r="H8232" s="4">
        <f ca="1">+Data_TABLE[[#This Row],[Qty]]*Data_TABLE[[#This Row],[Unit Price]]</f>
        <v>328</v>
      </c>
      <c r="I8232" s="7">
        <v>42277</v>
      </c>
      <c r="J8232" s="10">
        <f>EOMONTH(Data_TABLE[[#This Row],[Date Sold]],0)</f>
        <v>42277</v>
      </c>
    </row>
    <row r="8233" spans="2:10" x14ac:dyDescent="0.25">
      <c r="B8233" s="1" t="s">
        <v>39</v>
      </c>
      <c r="C8233" s="3" t="s">
        <v>55</v>
      </c>
      <c r="D8233" s="2" t="s">
        <v>49</v>
      </c>
      <c r="E8233" s="3" t="s">
        <v>43</v>
      </c>
      <c r="F8233" s="3">
        <f t="shared" ca="1" si="254"/>
        <v>5</v>
      </c>
      <c r="G8233" s="4">
        <f t="shared" ca="1" si="255"/>
        <v>155</v>
      </c>
      <c r="H8233" s="4">
        <f ca="1">+Data_TABLE[[#This Row],[Qty]]*Data_TABLE[[#This Row],[Unit Price]]</f>
        <v>775</v>
      </c>
      <c r="I8233" s="7">
        <v>42277</v>
      </c>
      <c r="J8233" s="10">
        <f>EOMONTH(Data_TABLE[[#This Row],[Date Sold]],0)</f>
        <v>42277</v>
      </c>
    </row>
    <row r="8234" spans="2:10" x14ac:dyDescent="0.25">
      <c r="B8234" s="1" t="s">
        <v>39</v>
      </c>
      <c r="C8234" s="3" t="s">
        <v>55</v>
      </c>
      <c r="D8234" s="2" t="s">
        <v>51</v>
      </c>
      <c r="E8234" s="3" t="s">
        <v>45</v>
      </c>
      <c r="F8234" s="3">
        <f t="shared" ca="1" si="254"/>
        <v>3</v>
      </c>
      <c r="G8234" s="4">
        <f t="shared" ca="1" si="255"/>
        <v>139</v>
      </c>
      <c r="H8234" s="4">
        <f ca="1">+Data_TABLE[[#This Row],[Qty]]*Data_TABLE[[#This Row],[Unit Price]]</f>
        <v>417</v>
      </c>
      <c r="I8234" s="7">
        <v>42277</v>
      </c>
      <c r="J8234" s="10">
        <f>EOMONTH(Data_TABLE[[#This Row],[Date Sold]],0)</f>
        <v>42277</v>
      </c>
    </row>
    <row r="8235" spans="2:10" x14ac:dyDescent="0.25">
      <c r="B8235" s="1" t="s">
        <v>39</v>
      </c>
      <c r="C8235" s="3" t="s">
        <v>55</v>
      </c>
      <c r="D8235" s="2" t="s">
        <v>51</v>
      </c>
      <c r="E8235" s="3" t="s">
        <v>45</v>
      </c>
      <c r="F8235" s="3">
        <f t="shared" ca="1" si="254"/>
        <v>3</v>
      </c>
      <c r="G8235" s="4">
        <f t="shared" ca="1" si="255"/>
        <v>134</v>
      </c>
      <c r="H8235" s="4">
        <f ca="1">+Data_TABLE[[#This Row],[Qty]]*Data_TABLE[[#This Row],[Unit Price]]</f>
        <v>402</v>
      </c>
      <c r="I8235" s="7">
        <v>42277</v>
      </c>
      <c r="J8235" s="10">
        <f>EOMONTH(Data_TABLE[[#This Row],[Date Sold]],0)</f>
        <v>42277</v>
      </c>
    </row>
    <row r="8236" spans="2:10" x14ac:dyDescent="0.25">
      <c r="B8236" s="1" t="s">
        <v>39</v>
      </c>
      <c r="C8236" s="3" t="s">
        <v>55</v>
      </c>
      <c r="D8236" s="2" t="s">
        <v>51</v>
      </c>
      <c r="E8236" s="3" t="s">
        <v>45</v>
      </c>
      <c r="F8236" s="3">
        <f t="shared" ca="1" si="254"/>
        <v>1</v>
      </c>
      <c r="G8236" s="4">
        <f t="shared" ca="1" si="255"/>
        <v>186</v>
      </c>
      <c r="H8236" s="4">
        <f ca="1">+Data_TABLE[[#This Row],[Qty]]*Data_TABLE[[#This Row],[Unit Price]]</f>
        <v>186</v>
      </c>
      <c r="I8236" s="7">
        <v>42277</v>
      </c>
      <c r="J8236" s="10">
        <f>EOMONTH(Data_TABLE[[#This Row],[Date Sold]],0)</f>
        <v>42277</v>
      </c>
    </row>
    <row r="8237" spans="2:10" x14ac:dyDescent="0.25">
      <c r="B8237" s="1" t="s">
        <v>39</v>
      </c>
      <c r="C8237" s="3" t="s">
        <v>55</v>
      </c>
      <c r="D8237" s="2" t="s">
        <v>51</v>
      </c>
      <c r="E8237" s="3" t="s">
        <v>45</v>
      </c>
      <c r="F8237" s="3">
        <f t="shared" ca="1" si="254"/>
        <v>3</v>
      </c>
      <c r="G8237" s="4">
        <f t="shared" ca="1" si="255"/>
        <v>172</v>
      </c>
      <c r="H8237" s="4">
        <f ca="1">+Data_TABLE[[#This Row],[Qty]]*Data_TABLE[[#This Row],[Unit Price]]</f>
        <v>516</v>
      </c>
      <c r="I8237" s="7">
        <v>42277</v>
      </c>
      <c r="J8237" s="10">
        <f>EOMONTH(Data_TABLE[[#This Row],[Date Sold]],0)</f>
        <v>42277</v>
      </c>
    </row>
    <row r="8238" spans="2:10" x14ac:dyDescent="0.25">
      <c r="B8238" s="1" t="s">
        <v>39</v>
      </c>
      <c r="C8238" s="3" t="s">
        <v>54</v>
      </c>
      <c r="D8238" s="2" t="s">
        <v>48</v>
      </c>
      <c r="E8238" s="3" t="s">
        <v>42</v>
      </c>
      <c r="F8238" s="3">
        <f t="shared" ca="1" si="254"/>
        <v>1</v>
      </c>
      <c r="G8238" s="4">
        <f t="shared" ca="1" si="255"/>
        <v>184</v>
      </c>
      <c r="H8238" s="4">
        <f ca="1">+Data_TABLE[[#This Row],[Qty]]*Data_TABLE[[#This Row],[Unit Price]]</f>
        <v>184</v>
      </c>
      <c r="I8238" s="7">
        <v>42277</v>
      </c>
      <c r="J8238" s="10">
        <f>EOMONTH(Data_TABLE[[#This Row],[Date Sold]],0)</f>
        <v>42277</v>
      </c>
    </row>
    <row r="8239" spans="2:10" x14ac:dyDescent="0.25">
      <c r="B8239" s="1" t="s">
        <v>39</v>
      </c>
      <c r="C8239" s="3" t="s">
        <v>54</v>
      </c>
      <c r="D8239" s="2" t="s">
        <v>48</v>
      </c>
      <c r="E8239" s="3" t="s">
        <v>42</v>
      </c>
      <c r="F8239" s="3">
        <f t="shared" ca="1" si="254"/>
        <v>3</v>
      </c>
      <c r="G8239" s="4">
        <f t="shared" ca="1" si="255"/>
        <v>79</v>
      </c>
      <c r="H8239" s="4">
        <f ca="1">+Data_TABLE[[#This Row],[Qty]]*Data_TABLE[[#This Row],[Unit Price]]</f>
        <v>237</v>
      </c>
      <c r="I8239" s="7">
        <v>42277</v>
      </c>
      <c r="J8239" s="10">
        <f>EOMONTH(Data_TABLE[[#This Row],[Date Sold]],0)</f>
        <v>42277</v>
      </c>
    </row>
    <row r="8240" spans="2:10" x14ac:dyDescent="0.25">
      <c r="B8240" s="1" t="s">
        <v>39</v>
      </c>
      <c r="C8240" s="3" t="s">
        <v>56</v>
      </c>
      <c r="D8240" s="2" t="s">
        <v>52</v>
      </c>
      <c r="E8240" s="3" t="s">
        <v>46</v>
      </c>
      <c r="F8240" s="3">
        <f t="shared" ca="1" si="254"/>
        <v>4</v>
      </c>
      <c r="G8240" s="4">
        <f t="shared" ca="1" si="255"/>
        <v>102</v>
      </c>
      <c r="H8240" s="4">
        <f ca="1">+Data_TABLE[[#This Row],[Qty]]*Data_TABLE[[#This Row],[Unit Price]]</f>
        <v>408</v>
      </c>
      <c r="I8240" s="7">
        <v>42277</v>
      </c>
      <c r="J8240" s="10">
        <f>EOMONTH(Data_TABLE[[#This Row],[Date Sold]],0)</f>
        <v>42277</v>
      </c>
    </row>
    <row r="8241" spans="2:10" x14ac:dyDescent="0.25">
      <c r="B8241" s="1" t="s">
        <v>39</v>
      </c>
      <c r="C8241" s="3" t="s">
        <v>55</v>
      </c>
      <c r="D8241" s="2" t="s">
        <v>49</v>
      </c>
      <c r="E8241" s="3" t="s">
        <v>43</v>
      </c>
      <c r="F8241" s="3">
        <f t="shared" ref="F8241:F8304" ca="1" si="256">RANDBETWEEN(1,5)</f>
        <v>4</v>
      </c>
      <c r="G8241" s="4">
        <f t="shared" ref="G8241:G8304" ca="1" si="257">RANDBETWEEN(60,200)</f>
        <v>115</v>
      </c>
      <c r="H8241" s="4">
        <f ca="1">+Data_TABLE[[#This Row],[Qty]]*Data_TABLE[[#This Row],[Unit Price]]</f>
        <v>460</v>
      </c>
      <c r="I8241" s="7">
        <v>42277</v>
      </c>
      <c r="J8241" s="10">
        <f>EOMONTH(Data_TABLE[[#This Row],[Date Sold]],0)</f>
        <v>42277</v>
      </c>
    </row>
    <row r="8242" spans="2:10" x14ac:dyDescent="0.25">
      <c r="B8242" s="1" t="s">
        <v>39</v>
      </c>
      <c r="C8242" s="3" t="s">
        <v>55</v>
      </c>
      <c r="D8242" s="2" t="s">
        <v>51</v>
      </c>
      <c r="E8242" s="3" t="s">
        <v>45</v>
      </c>
      <c r="F8242" s="3">
        <f t="shared" ca="1" si="256"/>
        <v>1</v>
      </c>
      <c r="G8242" s="4">
        <f t="shared" ca="1" si="257"/>
        <v>134</v>
      </c>
      <c r="H8242" s="4">
        <f ca="1">+Data_TABLE[[#This Row],[Qty]]*Data_TABLE[[#This Row],[Unit Price]]</f>
        <v>134</v>
      </c>
      <c r="I8242" s="7">
        <v>42277</v>
      </c>
      <c r="J8242" s="10">
        <f>EOMONTH(Data_TABLE[[#This Row],[Date Sold]],0)</f>
        <v>42277</v>
      </c>
    </row>
    <row r="8243" spans="2:10" x14ac:dyDescent="0.25">
      <c r="B8243" s="1" t="s">
        <v>39</v>
      </c>
      <c r="C8243" s="3" t="s">
        <v>56</v>
      </c>
      <c r="D8243" s="2" t="s">
        <v>52</v>
      </c>
      <c r="E8243" s="3" t="s">
        <v>46</v>
      </c>
      <c r="F8243" s="3">
        <f t="shared" ca="1" si="256"/>
        <v>5</v>
      </c>
      <c r="G8243" s="4">
        <f t="shared" ca="1" si="257"/>
        <v>69</v>
      </c>
      <c r="H8243" s="4">
        <f ca="1">+Data_TABLE[[#This Row],[Qty]]*Data_TABLE[[#This Row],[Unit Price]]</f>
        <v>345</v>
      </c>
      <c r="I8243" s="7">
        <v>42277</v>
      </c>
      <c r="J8243" s="10">
        <f>EOMONTH(Data_TABLE[[#This Row],[Date Sold]],0)</f>
        <v>42277</v>
      </c>
    </row>
    <row r="8244" spans="2:10" x14ac:dyDescent="0.25">
      <c r="B8244" s="1" t="s">
        <v>39</v>
      </c>
      <c r="C8244" s="3" t="s">
        <v>55</v>
      </c>
      <c r="D8244" s="2" t="s">
        <v>49</v>
      </c>
      <c r="E8244" s="3" t="s">
        <v>43</v>
      </c>
      <c r="F8244" s="3">
        <f t="shared" ca="1" si="256"/>
        <v>5</v>
      </c>
      <c r="G8244" s="4">
        <f t="shared" ca="1" si="257"/>
        <v>78</v>
      </c>
      <c r="H8244" s="4">
        <f ca="1">+Data_TABLE[[#This Row],[Qty]]*Data_TABLE[[#This Row],[Unit Price]]</f>
        <v>390</v>
      </c>
      <c r="I8244" s="7">
        <v>42277</v>
      </c>
      <c r="J8244" s="10">
        <f>EOMONTH(Data_TABLE[[#This Row],[Date Sold]],0)</f>
        <v>42277</v>
      </c>
    </row>
    <row r="8245" spans="2:10" x14ac:dyDescent="0.25">
      <c r="B8245" s="1" t="s">
        <v>39</v>
      </c>
      <c r="C8245" s="3" t="s">
        <v>56</v>
      </c>
      <c r="D8245" s="2" t="s">
        <v>52</v>
      </c>
      <c r="E8245" s="3" t="s">
        <v>46</v>
      </c>
      <c r="F8245" s="3">
        <f t="shared" ca="1" si="256"/>
        <v>5</v>
      </c>
      <c r="G8245" s="4">
        <f t="shared" ca="1" si="257"/>
        <v>148</v>
      </c>
      <c r="H8245" s="4">
        <f ca="1">+Data_TABLE[[#This Row],[Qty]]*Data_TABLE[[#This Row],[Unit Price]]</f>
        <v>740</v>
      </c>
      <c r="I8245" s="7">
        <v>42277</v>
      </c>
      <c r="J8245" s="10">
        <f>EOMONTH(Data_TABLE[[#This Row],[Date Sold]],0)</f>
        <v>42277</v>
      </c>
    </row>
    <row r="8246" spans="2:10" x14ac:dyDescent="0.25">
      <c r="B8246" s="1" t="s">
        <v>39</v>
      </c>
      <c r="C8246" s="3" t="s">
        <v>54</v>
      </c>
      <c r="D8246" s="2" t="s">
        <v>48</v>
      </c>
      <c r="E8246" s="3" t="s">
        <v>42</v>
      </c>
      <c r="F8246" s="3">
        <f t="shared" ca="1" si="256"/>
        <v>1</v>
      </c>
      <c r="G8246" s="4">
        <f t="shared" ca="1" si="257"/>
        <v>134</v>
      </c>
      <c r="H8246" s="4">
        <f ca="1">+Data_TABLE[[#This Row],[Qty]]*Data_TABLE[[#This Row],[Unit Price]]</f>
        <v>134</v>
      </c>
      <c r="I8246" s="7">
        <v>42277</v>
      </c>
      <c r="J8246" s="10">
        <f>EOMONTH(Data_TABLE[[#This Row],[Date Sold]],0)</f>
        <v>42277</v>
      </c>
    </row>
    <row r="8247" spans="2:10" x14ac:dyDescent="0.25">
      <c r="B8247" s="1" t="s">
        <v>39</v>
      </c>
      <c r="C8247" s="3" t="s">
        <v>54</v>
      </c>
      <c r="D8247" s="2" t="s">
        <v>48</v>
      </c>
      <c r="E8247" s="3" t="s">
        <v>42</v>
      </c>
      <c r="F8247" s="3">
        <f t="shared" ca="1" si="256"/>
        <v>1</v>
      </c>
      <c r="G8247" s="4">
        <f t="shared" ca="1" si="257"/>
        <v>87</v>
      </c>
      <c r="H8247" s="4">
        <f ca="1">+Data_TABLE[[#This Row],[Qty]]*Data_TABLE[[#This Row],[Unit Price]]</f>
        <v>87</v>
      </c>
      <c r="I8247" s="7">
        <v>42277</v>
      </c>
      <c r="J8247" s="10">
        <f>EOMONTH(Data_TABLE[[#This Row],[Date Sold]],0)</f>
        <v>42277</v>
      </c>
    </row>
    <row r="8248" spans="2:10" x14ac:dyDescent="0.25">
      <c r="B8248" s="1" t="s">
        <v>39</v>
      </c>
      <c r="C8248" s="3" t="s">
        <v>55</v>
      </c>
      <c r="D8248" s="2" t="s">
        <v>51</v>
      </c>
      <c r="E8248" s="3" t="s">
        <v>45</v>
      </c>
      <c r="F8248" s="3">
        <f t="shared" ca="1" si="256"/>
        <v>4</v>
      </c>
      <c r="G8248" s="4">
        <f t="shared" ca="1" si="257"/>
        <v>105</v>
      </c>
      <c r="H8248" s="4">
        <f ca="1">+Data_TABLE[[#This Row],[Qty]]*Data_TABLE[[#This Row],[Unit Price]]</f>
        <v>420</v>
      </c>
      <c r="I8248" s="7">
        <v>42277</v>
      </c>
      <c r="J8248" s="10">
        <f>EOMONTH(Data_TABLE[[#This Row],[Date Sold]],0)</f>
        <v>42277</v>
      </c>
    </row>
    <row r="8249" spans="2:10" x14ac:dyDescent="0.25">
      <c r="B8249" s="1" t="s">
        <v>39</v>
      </c>
      <c r="C8249" s="3" t="s">
        <v>56</v>
      </c>
      <c r="D8249" s="2" t="s">
        <v>52</v>
      </c>
      <c r="E8249" s="3" t="s">
        <v>46</v>
      </c>
      <c r="F8249" s="3">
        <f t="shared" ca="1" si="256"/>
        <v>3</v>
      </c>
      <c r="G8249" s="4">
        <f t="shared" ca="1" si="257"/>
        <v>186</v>
      </c>
      <c r="H8249" s="4">
        <f ca="1">+Data_TABLE[[#This Row],[Qty]]*Data_TABLE[[#This Row],[Unit Price]]</f>
        <v>558</v>
      </c>
      <c r="I8249" s="7">
        <v>42277</v>
      </c>
      <c r="J8249" s="10">
        <f>EOMONTH(Data_TABLE[[#This Row],[Date Sold]],0)</f>
        <v>42277</v>
      </c>
    </row>
    <row r="8250" spans="2:10" x14ac:dyDescent="0.25">
      <c r="B8250" s="1" t="s">
        <v>39</v>
      </c>
      <c r="C8250" s="3" t="s">
        <v>55</v>
      </c>
      <c r="D8250" s="2" t="s">
        <v>49</v>
      </c>
      <c r="E8250" s="3" t="s">
        <v>43</v>
      </c>
      <c r="F8250" s="3">
        <f t="shared" ca="1" si="256"/>
        <v>5</v>
      </c>
      <c r="G8250" s="4">
        <f t="shared" ca="1" si="257"/>
        <v>124</v>
      </c>
      <c r="H8250" s="4">
        <f ca="1">+Data_TABLE[[#This Row],[Qty]]*Data_TABLE[[#This Row],[Unit Price]]</f>
        <v>620</v>
      </c>
      <c r="I8250" s="7">
        <v>42277</v>
      </c>
      <c r="J8250" s="10">
        <f>EOMONTH(Data_TABLE[[#This Row],[Date Sold]],0)</f>
        <v>42277</v>
      </c>
    </row>
    <row r="8251" spans="2:10" x14ac:dyDescent="0.25">
      <c r="B8251" s="1" t="s">
        <v>39</v>
      </c>
      <c r="C8251" s="3" t="s">
        <v>54</v>
      </c>
      <c r="D8251" s="2" t="s">
        <v>48</v>
      </c>
      <c r="E8251" s="3" t="s">
        <v>42</v>
      </c>
      <c r="F8251" s="3">
        <f t="shared" ca="1" si="256"/>
        <v>5</v>
      </c>
      <c r="G8251" s="4">
        <f t="shared" ca="1" si="257"/>
        <v>180</v>
      </c>
      <c r="H8251" s="4">
        <f ca="1">+Data_TABLE[[#This Row],[Qty]]*Data_TABLE[[#This Row],[Unit Price]]</f>
        <v>900</v>
      </c>
      <c r="I8251" s="7">
        <v>42277</v>
      </c>
      <c r="J8251" s="10">
        <f>EOMONTH(Data_TABLE[[#This Row],[Date Sold]],0)</f>
        <v>42277</v>
      </c>
    </row>
    <row r="8252" spans="2:10" x14ac:dyDescent="0.25">
      <c r="B8252" s="1" t="s">
        <v>39</v>
      </c>
      <c r="C8252" s="3" t="s">
        <v>55</v>
      </c>
      <c r="D8252" s="2" t="s">
        <v>51</v>
      </c>
      <c r="E8252" s="3" t="s">
        <v>45</v>
      </c>
      <c r="F8252" s="3">
        <f t="shared" ca="1" si="256"/>
        <v>2</v>
      </c>
      <c r="G8252" s="4">
        <f t="shared" ca="1" si="257"/>
        <v>198</v>
      </c>
      <c r="H8252" s="4">
        <f ca="1">+Data_TABLE[[#This Row],[Qty]]*Data_TABLE[[#This Row],[Unit Price]]</f>
        <v>396</v>
      </c>
      <c r="I8252" s="7">
        <v>42277</v>
      </c>
      <c r="J8252" s="10">
        <f>EOMONTH(Data_TABLE[[#This Row],[Date Sold]],0)</f>
        <v>42277</v>
      </c>
    </row>
    <row r="8253" spans="2:10" x14ac:dyDescent="0.25">
      <c r="B8253" s="1" t="s">
        <v>39</v>
      </c>
      <c r="C8253" s="3" t="s">
        <v>55</v>
      </c>
      <c r="D8253" s="2" t="s">
        <v>49</v>
      </c>
      <c r="E8253" s="3" t="s">
        <v>43</v>
      </c>
      <c r="F8253" s="3">
        <f t="shared" ca="1" si="256"/>
        <v>4</v>
      </c>
      <c r="G8253" s="4">
        <f t="shared" ca="1" si="257"/>
        <v>164</v>
      </c>
      <c r="H8253" s="4">
        <f ca="1">+Data_TABLE[[#This Row],[Qty]]*Data_TABLE[[#This Row],[Unit Price]]</f>
        <v>656</v>
      </c>
      <c r="I8253" s="7">
        <v>42278</v>
      </c>
      <c r="J8253" s="10">
        <f>EOMONTH(Data_TABLE[[#This Row],[Date Sold]],0)</f>
        <v>42308</v>
      </c>
    </row>
    <row r="8254" spans="2:10" x14ac:dyDescent="0.25">
      <c r="B8254" s="1" t="s">
        <v>39</v>
      </c>
      <c r="C8254" s="3" t="s">
        <v>56</v>
      </c>
      <c r="D8254" s="2" t="s">
        <v>52</v>
      </c>
      <c r="E8254" s="3" t="s">
        <v>46</v>
      </c>
      <c r="F8254" s="3">
        <f t="shared" ca="1" si="256"/>
        <v>1</v>
      </c>
      <c r="G8254" s="4">
        <f t="shared" ca="1" si="257"/>
        <v>144</v>
      </c>
      <c r="H8254" s="4">
        <f ca="1">+Data_TABLE[[#This Row],[Qty]]*Data_TABLE[[#This Row],[Unit Price]]</f>
        <v>144</v>
      </c>
      <c r="I8254" s="7">
        <v>42278</v>
      </c>
      <c r="J8254" s="10">
        <f>EOMONTH(Data_TABLE[[#This Row],[Date Sold]],0)</f>
        <v>42308</v>
      </c>
    </row>
    <row r="8255" spans="2:10" x14ac:dyDescent="0.25">
      <c r="B8255" s="1" t="s">
        <v>39</v>
      </c>
      <c r="C8255" s="3" t="s">
        <v>54</v>
      </c>
      <c r="D8255" s="2" t="s">
        <v>48</v>
      </c>
      <c r="E8255" s="3" t="s">
        <v>42</v>
      </c>
      <c r="F8255" s="3">
        <f t="shared" ca="1" si="256"/>
        <v>2</v>
      </c>
      <c r="G8255" s="4">
        <f t="shared" ca="1" si="257"/>
        <v>139</v>
      </c>
      <c r="H8255" s="4">
        <f ca="1">+Data_TABLE[[#This Row],[Qty]]*Data_TABLE[[#This Row],[Unit Price]]</f>
        <v>278</v>
      </c>
      <c r="I8255" s="7">
        <v>42278</v>
      </c>
      <c r="J8255" s="10">
        <f>EOMONTH(Data_TABLE[[#This Row],[Date Sold]],0)</f>
        <v>42308</v>
      </c>
    </row>
    <row r="8256" spans="2:10" x14ac:dyDescent="0.25">
      <c r="B8256" s="1" t="s">
        <v>39</v>
      </c>
      <c r="C8256" s="3" t="s">
        <v>55</v>
      </c>
      <c r="D8256" s="2" t="s">
        <v>51</v>
      </c>
      <c r="E8256" s="3" t="s">
        <v>45</v>
      </c>
      <c r="F8256" s="3">
        <f t="shared" ca="1" si="256"/>
        <v>5</v>
      </c>
      <c r="G8256" s="4">
        <f t="shared" ca="1" si="257"/>
        <v>139</v>
      </c>
      <c r="H8256" s="4">
        <f ca="1">+Data_TABLE[[#This Row],[Qty]]*Data_TABLE[[#This Row],[Unit Price]]</f>
        <v>695</v>
      </c>
      <c r="I8256" s="7">
        <v>42278</v>
      </c>
      <c r="J8256" s="10">
        <f>EOMONTH(Data_TABLE[[#This Row],[Date Sold]],0)</f>
        <v>42308</v>
      </c>
    </row>
    <row r="8257" spans="2:10" x14ac:dyDescent="0.25">
      <c r="B8257" s="1" t="s">
        <v>39</v>
      </c>
      <c r="C8257" s="3" t="s">
        <v>55</v>
      </c>
      <c r="D8257" s="2" t="s">
        <v>49</v>
      </c>
      <c r="E8257" s="3" t="s">
        <v>43</v>
      </c>
      <c r="F8257" s="3">
        <f t="shared" ca="1" si="256"/>
        <v>2</v>
      </c>
      <c r="G8257" s="4">
        <f t="shared" ca="1" si="257"/>
        <v>101</v>
      </c>
      <c r="H8257" s="4">
        <f ca="1">+Data_TABLE[[#This Row],[Qty]]*Data_TABLE[[#This Row],[Unit Price]]</f>
        <v>202</v>
      </c>
      <c r="I8257" s="7">
        <v>42278</v>
      </c>
      <c r="J8257" s="10">
        <f>EOMONTH(Data_TABLE[[#This Row],[Date Sold]],0)</f>
        <v>42308</v>
      </c>
    </row>
    <row r="8258" spans="2:10" x14ac:dyDescent="0.25">
      <c r="B8258" s="1" t="s">
        <v>39</v>
      </c>
      <c r="C8258" s="3" t="s">
        <v>56</v>
      </c>
      <c r="D8258" s="2" t="s">
        <v>52</v>
      </c>
      <c r="E8258" s="3" t="s">
        <v>46</v>
      </c>
      <c r="F8258" s="3">
        <f t="shared" ca="1" si="256"/>
        <v>3</v>
      </c>
      <c r="G8258" s="4">
        <f t="shared" ca="1" si="257"/>
        <v>75</v>
      </c>
      <c r="H8258" s="4">
        <f ca="1">+Data_TABLE[[#This Row],[Qty]]*Data_TABLE[[#This Row],[Unit Price]]</f>
        <v>225</v>
      </c>
      <c r="I8258" s="7">
        <v>42278</v>
      </c>
      <c r="J8258" s="10">
        <f>EOMONTH(Data_TABLE[[#This Row],[Date Sold]],0)</f>
        <v>42308</v>
      </c>
    </row>
    <row r="8259" spans="2:10" x14ac:dyDescent="0.25">
      <c r="B8259" s="1" t="s">
        <v>39</v>
      </c>
      <c r="C8259" s="3" t="s">
        <v>56</v>
      </c>
      <c r="D8259" s="2" t="s">
        <v>52</v>
      </c>
      <c r="E8259" s="3" t="s">
        <v>46</v>
      </c>
      <c r="F8259" s="3">
        <f t="shared" ca="1" si="256"/>
        <v>1</v>
      </c>
      <c r="G8259" s="4">
        <f t="shared" ca="1" si="257"/>
        <v>160</v>
      </c>
      <c r="H8259" s="4">
        <f ca="1">+Data_TABLE[[#This Row],[Qty]]*Data_TABLE[[#This Row],[Unit Price]]</f>
        <v>160</v>
      </c>
      <c r="I8259" s="7">
        <v>42278</v>
      </c>
      <c r="J8259" s="10">
        <f>EOMONTH(Data_TABLE[[#This Row],[Date Sold]],0)</f>
        <v>42308</v>
      </c>
    </row>
    <row r="8260" spans="2:10" x14ac:dyDescent="0.25">
      <c r="B8260" s="1" t="s">
        <v>39</v>
      </c>
      <c r="C8260" s="3" t="s">
        <v>56</v>
      </c>
      <c r="D8260" s="2" t="s">
        <v>50</v>
      </c>
      <c r="E8260" s="3" t="s">
        <v>44</v>
      </c>
      <c r="F8260" s="3">
        <f t="shared" ca="1" si="256"/>
        <v>4</v>
      </c>
      <c r="G8260" s="4">
        <f t="shared" ca="1" si="257"/>
        <v>153</v>
      </c>
      <c r="H8260" s="4">
        <f ca="1">+Data_TABLE[[#This Row],[Qty]]*Data_TABLE[[#This Row],[Unit Price]]</f>
        <v>612</v>
      </c>
      <c r="I8260" s="7">
        <v>42278</v>
      </c>
      <c r="J8260" s="10">
        <f>EOMONTH(Data_TABLE[[#This Row],[Date Sold]],0)</f>
        <v>42308</v>
      </c>
    </row>
    <row r="8261" spans="2:10" x14ac:dyDescent="0.25">
      <c r="B8261" s="1" t="s">
        <v>39</v>
      </c>
      <c r="C8261" s="3" t="s">
        <v>54</v>
      </c>
      <c r="D8261" s="2" t="s">
        <v>48</v>
      </c>
      <c r="E8261" s="3" t="s">
        <v>42</v>
      </c>
      <c r="F8261" s="3">
        <f t="shared" ca="1" si="256"/>
        <v>4</v>
      </c>
      <c r="G8261" s="4">
        <f t="shared" ca="1" si="257"/>
        <v>179</v>
      </c>
      <c r="H8261" s="4">
        <f ca="1">+Data_TABLE[[#This Row],[Qty]]*Data_TABLE[[#This Row],[Unit Price]]</f>
        <v>716</v>
      </c>
      <c r="I8261" s="7">
        <v>42278</v>
      </c>
      <c r="J8261" s="10">
        <f>EOMONTH(Data_TABLE[[#This Row],[Date Sold]],0)</f>
        <v>42308</v>
      </c>
    </row>
    <row r="8262" spans="2:10" x14ac:dyDescent="0.25">
      <c r="B8262" s="1" t="s">
        <v>39</v>
      </c>
      <c r="C8262" s="3" t="s">
        <v>55</v>
      </c>
      <c r="D8262" s="2" t="s">
        <v>51</v>
      </c>
      <c r="E8262" s="3" t="s">
        <v>45</v>
      </c>
      <c r="F8262" s="3">
        <f t="shared" ca="1" si="256"/>
        <v>1</v>
      </c>
      <c r="G8262" s="4">
        <f t="shared" ca="1" si="257"/>
        <v>137</v>
      </c>
      <c r="H8262" s="4">
        <f ca="1">+Data_TABLE[[#This Row],[Qty]]*Data_TABLE[[#This Row],[Unit Price]]</f>
        <v>137</v>
      </c>
      <c r="I8262" s="7">
        <v>42278</v>
      </c>
      <c r="J8262" s="10">
        <f>EOMONTH(Data_TABLE[[#This Row],[Date Sold]],0)</f>
        <v>42308</v>
      </c>
    </row>
    <row r="8263" spans="2:10" x14ac:dyDescent="0.25">
      <c r="B8263" s="1" t="s">
        <v>39</v>
      </c>
      <c r="C8263" s="3" t="s">
        <v>56</v>
      </c>
      <c r="D8263" s="2" t="s">
        <v>52</v>
      </c>
      <c r="E8263" s="3" t="s">
        <v>46</v>
      </c>
      <c r="F8263" s="3">
        <f t="shared" ca="1" si="256"/>
        <v>5</v>
      </c>
      <c r="G8263" s="4">
        <f t="shared" ca="1" si="257"/>
        <v>172</v>
      </c>
      <c r="H8263" s="4">
        <f ca="1">+Data_TABLE[[#This Row],[Qty]]*Data_TABLE[[#This Row],[Unit Price]]</f>
        <v>860</v>
      </c>
      <c r="I8263" s="7">
        <v>42278</v>
      </c>
      <c r="J8263" s="10">
        <f>EOMONTH(Data_TABLE[[#This Row],[Date Sold]],0)</f>
        <v>42308</v>
      </c>
    </row>
    <row r="8264" spans="2:10" x14ac:dyDescent="0.25">
      <c r="B8264" s="1" t="s">
        <v>39</v>
      </c>
      <c r="C8264" s="3" t="s">
        <v>56</v>
      </c>
      <c r="D8264" s="2" t="s">
        <v>52</v>
      </c>
      <c r="E8264" s="3" t="s">
        <v>46</v>
      </c>
      <c r="F8264" s="3">
        <f t="shared" ca="1" si="256"/>
        <v>3</v>
      </c>
      <c r="G8264" s="4">
        <f t="shared" ca="1" si="257"/>
        <v>193</v>
      </c>
      <c r="H8264" s="4">
        <f ca="1">+Data_TABLE[[#This Row],[Qty]]*Data_TABLE[[#This Row],[Unit Price]]</f>
        <v>579</v>
      </c>
      <c r="I8264" s="7">
        <v>42278</v>
      </c>
      <c r="J8264" s="10">
        <f>EOMONTH(Data_TABLE[[#This Row],[Date Sold]],0)</f>
        <v>42308</v>
      </c>
    </row>
    <row r="8265" spans="2:10" x14ac:dyDescent="0.25">
      <c r="B8265" s="1" t="s">
        <v>39</v>
      </c>
      <c r="C8265" s="3" t="s">
        <v>54</v>
      </c>
      <c r="D8265" s="2" t="s">
        <v>48</v>
      </c>
      <c r="E8265" s="3" t="s">
        <v>42</v>
      </c>
      <c r="F8265" s="3">
        <f t="shared" ca="1" si="256"/>
        <v>2</v>
      </c>
      <c r="G8265" s="4">
        <f t="shared" ca="1" si="257"/>
        <v>176</v>
      </c>
      <c r="H8265" s="4">
        <f ca="1">+Data_TABLE[[#This Row],[Qty]]*Data_TABLE[[#This Row],[Unit Price]]</f>
        <v>352</v>
      </c>
      <c r="I8265" s="7">
        <v>42278</v>
      </c>
      <c r="J8265" s="10">
        <f>EOMONTH(Data_TABLE[[#This Row],[Date Sold]],0)</f>
        <v>42308</v>
      </c>
    </row>
    <row r="8266" spans="2:10" x14ac:dyDescent="0.25">
      <c r="B8266" s="1" t="s">
        <v>39</v>
      </c>
      <c r="C8266" s="3" t="s">
        <v>56</v>
      </c>
      <c r="D8266" s="2" t="s">
        <v>50</v>
      </c>
      <c r="E8266" s="3" t="s">
        <v>44</v>
      </c>
      <c r="F8266" s="3">
        <f t="shared" ca="1" si="256"/>
        <v>3</v>
      </c>
      <c r="G8266" s="4">
        <f t="shared" ca="1" si="257"/>
        <v>85</v>
      </c>
      <c r="H8266" s="4">
        <f ca="1">+Data_TABLE[[#This Row],[Qty]]*Data_TABLE[[#This Row],[Unit Price]]</f>
        <v>255</v>
      </c>
      <c r="I8266" s="7">
        <v>42278</v>
      </c>
      <c r="J8266" s="10">
        <f>EOMONTH(Data_TABLE[[#This Row],[Date Sold]],0)</f>
        <v>42308</v>
      </c>
    </row>
    <row r="8267" spans="2:10" x14ac:dyDescent="0.25">
      <c r="B8267" s="1" t="s">
        <v>39</v>
      </c>
      <c r="C8267" s="3" t="s">
        <v>54</v>
      </c>
      <c r="D8267" s="2" t="s">
        <v>48</v>
      </c>
      <c r="E8267" s="3" t="s">
        <v>42</v>
      </c>
      <c r="F8267" s="3">
        <f t="shared" ca="1" si="256"/>
        <v>1</v>
      </c>
      <c r="G8267" s="4">
        <f t="shared" ca="1" si="257"/>
        <v>128</v>
      </c>
      <c r="H8267" s="4">
        <f ca="1">+Data_TABLE[[#This Row],[Qty]]*Data_TABLE[[#This Row],[Unit Price]]</f>
        <v>128</v>
      </c>
      <c r="I8267" s="7">
        <v>42278</v>
      </c>
      <c r="J8267" s="10">
        <f>EOMONTH(Data_TABLE[[#This Row],[Date Sold]],0)</f>
        <v>42308</v>
      </c>
    </row>
    <row r="8268" spans="2:10" x14ac:dyDescent="0.25">
      <c r="B8268" s="1" t="s">
        <v>39</v>
      </c>
      <c r="C8268" s="3" t="s">
        <v>55</v>
      </c>
      <c r="D8268" s="2" t="s">
        <v>49</v>
      </c>
      <c r="E8268" s="3" t="s">
        <v>43</v>
      </c>
      <c r="F8268" s="3">
        <f t="shared" ca="1" si="256"/>
        <v>3</v>
      </c>
      <c r="G8268" s="4">
        <f t="shared" ca="1" si="257"/>
        <v>163</v>
      </c>
      <c r="H8268" s="4">
        <f ca="1">+Data_TABLE[[#This Row],[Qty]]*Data_TABLE[[#This Row],[Unit Price]]</f>
        <v>489</v>
      </c>
      <c r="I8268" s="7">
        <v>42278</v>
      </c>
      <c r="J8268" s="10">
        <f>EOMONTH(Data_TABLE[[#This Row],[Date Sold]],0)</f>
        <v>42308</v>
      </c>
    </row>
    <row r="8269" spans="2:10" x14ac:dyDescent="0.25">
      <c r="B8269" s="1" t="s">
        <v>39</v>
      </c>
      <c r="C8269" s="3" t="s">
        <v>54</v>
      </c>
      <c r="D8269" s="2" t="s">
        <v>48</v>
      </c>
      <c r="E8269" s="3" t="s">
        <v>42</v>
      </c>
      <c r="F8269" s="3">
        <f t="shared" ca="1" si="256"/>
        <v>3</v>
      </c>
      <c r="G8269" s="4">
        <f t="shared" ca="1" si="257"/>
        <v>184</v>
      </c>
      <c r="H8269" s="4">
        <f ca="1">+Data_TABLE[[#This Row],[Qty]]*Data_TABLE[[#This Row],[Unit Price]]</f>
        <v>552</v>
      </c>
      <c r="I8269" s="7">
        <v>42278</v>
      </c>
      <c r="J8269" s="10">
        <f>EOMONTH(Data_TABLE[[#This Row],[Date Sold]],0)</f>
        <v>42308</v>
      </c>
    </row>
    <row r="8270" spans="2:10" x14ac:dyDescent="0.25">
      <c r="B8270" s="1" t="s">
        <v>39</v>
      </c>
      <c r="C8270" s="3" t="s">
        <v>54</v>
      </c>
      <c r="D8270" s="2" t="s">
        <v>48</v>
      </c>
      <c r="E8270" s="3" t="s">
        <v>42</v>
      </c>
      <c r="F8270" s="3">
        <f t="shared" ca="1" si="256"/>
        <v>2</v>
      </c>
      <c r="G8270" s="4">
        <f t="shared" ca="1" si="257"/>
        <v>66</v>
      </c>
      <c r="H8270" s="4">
        <f ca="1">+Data_TABLE[[#This Row],[Qty]]*Data_TABLE[[#This Row],[Unit Price]]</f>
        <v>132</v>
      </c>
      <c r="I8270" s="7">
        <v>42278</v>
      </c>
      <c r="J8270" s="10">
        <f>EOMONTH(Data_TABLE[[#This Row],[Date Sold]],0)</f>
        <v>42308</v>
      </c>
    </row>
    <row r="8271" spans="2:10" x14ac:dyDescent="0.25">
      <c r="B8271" s="1" t="s">
        <v>39</v>
      </c>
      <c r="C8271" s="3" t="s">
        <v>56</v>
      </c>
      <c r="D8271" s="2" t="s">
        <v>52</v>
      </c>
      <c r="E8271" s="3" t="s">
        <v>46</v>
      </c>
      <c r="F8271" s="3">
        <f t="shared" ca="1" si="256"/>
        <v>1</v>
      </c>
      <c r="G8271" s="4">
        <f t="shared" ca="1" si="257"/>
        <v>73</v>
      </c>
      <c r="H8271" s="4">
        <f ca="1">+Data_TABLE[[#This Row],[Qty]]*Data_TABLE[[#This Row],[Unit Price]]</f>
        <v>73</v>
      </c>
      <c r="I8271" s="7">
        <v>42278</v>
      </c>
      <c r="J8271" s="10">
        <f>EOMONTH(Data_TABLE[[#This Row],[Date Sold]],0)</f>
        <v>42308</v>
      </c>
    </row>
    <row r="8272" spans="2:10" x14ac:dyDescent="0.25">
      <c r="B8272" s="1" t="s">
        <v>39</v>
      </c>
      <c r="C8272" s="3" t="s">
        <v>55</v>
      </c>
      <c r="D8272" s="2" t="s">
        <v>49</v>
      </c>
      <c r="E8272" s="3" t="s">
        <v>43</v>
      </c>
      <c r="F8272" s="3">
        <f t="shared" ca="1" si="256"/>
        <v>4</v>
      </c>
      <c r="G8272" s="4">
        <f t="shared" ca="1" si="257"/>
        <v>60</v>
      </c>
      <c r="H8272" s="4">
        <f ca="1">+Data_TABLE[[#This Row],[Qty]]*Data_TABLE[[#This Row],[Unit Price]]</f>
        <v>240</v>
      </c>
      <c r="I8272" s="7">
        <v>42278</v>
      </c>
      <c r="J8272" s="10">
        <f>EOMONTH(Data_TABLE[[#This Row],[Date Sold]],0)</f>
        <v>42308</v>
      </c>
    </row>
    <row r="8273" spans="2:10" x14ac:dyDescent="0.25">
      <c r="B8273" s="1" t="s">
        <v>39</v>
      </c>
      <c r="C8273" s="3" t="s">
        <v>55</v>
      </c>
      <c r="D8273" s="2" t="s">
        <v>51</v>
      </c>
      <c r="E8273" s="3" t="s">
        <v>45</v>
      </c>
      <c r="F8273" s="3">
        <f t="shared" ca="1" si="256"/>
        <v>5</v>
      </c>
      <c r="G8273" s="4">
        <f t="shared" ca="1" si="257"/>
        <v>128</v>
      </c>
      <c r="H8273" s="4">
        <f ca="1">+Data_TABLE[[#This Row],[Qty]]*Data_TABLE[[#This Row],[Unit Price]]</f>
        <v>640</v>
      </c>
      <c r="I8273" s="7">
        <v>42278</v>
      </c>
      <c r="J8273" s="10">
        <f>EOMONTH(Data_TABLE[[#This Row],[Date Sold]],0)</f>
        <v>42308</v>
      </c>
    </row>
    <row r="8274" spans="2:10" x14ac:dyDescent="0.25">
      <c r="B8274" s="1" t="s">
        <v>39</v>
      </c>
      <c r="C8274" s="3" t="s">
        <v>56</v>
      </c>
      <c r="D8274" s="2" t="s">
        <v>52</v>
      </c>
      <c r="E8274" s="3" t="s">
        <v>46</v>
      </c>
      <c r="F8274" s="3">
        <f t="shared" ca="1" si="256"/>
        <v>1</v>
      </c>
      <c r="G8274" s="4">
        <f t="shared" ca="1" si="257"/>
        <v>196</v>
      </c>
      <c r="H8274" s="4">
        <f ca="1">+Data_TABLE[[#This Row],[Qty]]*Data_TABLE[[#This Row],[Unit Price]]</f>
        <v>196</v>
      </c>
      <c r="I8274" s="7">
        <v>42278</v>
      </c>
      <c r="J8274" s="10">
        <f>EOMONTH(Data_TABLE[[#This Row],[Date Sold]],0)</f>
        <v>42308</v>
      </c>
    </row>
    <row r="8275" spans="2:10" x14ac:dyDescent="0.25">
      <c r="B8275" s="1" t="s">
        <v>39</v>
      </c>
      <c r="C8275" s="3" t="s">
        <v>56</v>
      </c>
      <c r="D8275" s="2" t="s">
        <v>52</v>
      </c>
      <c r="E8275" s="3" t="s">
        <v>46</v>
      </c>
      <c r="F8275" s="3">
        <f t="shared" ca="1" si="256"/>
        <v>1</v>
      </c>
      <c r="G8275" s="4">
        <f t="shared" ca="1" si="257"/>
        <v>63</v>
      </c>
      <c r="H8275" s="4">
        <f ca="1">+Data_TABLE[[#This Row],[Qty]]*Data_TABLE[[#This Row],[Unit Price]]</f>
        <v>63</v>
      </c>
      <c r="I8275" s="7">
        <v>42278</v>
      </c>
      <c r="J8275" s="10">
        <f>EOMONTH(Data_TABLE[[#This Row],[Date Sold]],0)</f>
        <v>42308</v>
      </c>
    </row>
    <row r="8276" spans="2:10" x14ac:dyDescent="0.25">
      <c r="B8276" s="1" t="s">
        <v>39</v>
      </c>
      <c r="C8276" s="3" t="s">
        <v>55</v>
      </c>
      <c r="D8276" s="2" t="s">
        <v>51</v>
      </c>
      <c r="E8276" s="3" t="s">
        <v>45</v>
      </c>
      <c r="F8276" s="3">
        <f t="shared" ca="1" si="256"/>
        <v>5</v>
      </c>
      <c r="G8276" s="4">
        <f t="shared" ca="1" si="257"/>
        <v>144</v>
      </c>
      <c r="H8276" s="4">
        <f ca="1">+Data_TABLE[[#This Row],[Qty]]*Data_TABLE[[#This Row],[Unit Price]]</f>
        <v>720</v>
      </c>
      <c r="I8276" s="7">
        <v>42278</v>
      </c>
      <c r="J8276" s="10">
        <f>EOMONTH(Data_TABLE[[#This Row],[Date Sold]],0)</f>
        <v>42308</v>
      </c>
    </row>
    <row r="8277" spans="2:10" x14ac:dyDescent="0.25">
      <c r="B8277" s="1" t="s">
        <v>39</v>
      </c>
      <c r="C8277" s="3" t="s">
        <v>55</v>
      </c>
      <c r="D8277" s="2" t="s">
        <v>51</v>
      </c>
      <c r="E8277" s="3" t="s">
        <v>45</v>
      </c>
      <c r="F8277" s="3">
        <f t="shared" ca="1" si="256"/>
        <v>5</v>
      </c>
      <c r="G8277" s="4">
        <f t="shared" ca="1" si="257"/>
        <v>153</v>
      </c>
      <c r="H8277" s="4">
        <f ca="1">+Data_TABLE[[#This Row],[Qty]]*Data_TABLE[[#This Row],[Unit Price]]</f>
        <v>765</v>
      </c>
      <c r="I8277" s="7">
        <v>42278</v>
      </c>
      <c r="J8277" s="10">
        <f>EOMONTH(Data_TABLE[[#This Row],[Date Sold]],0)</f>
        <v>42308</v>
      </c>
    </row>
    <row r="8278" spans="2:10" x14ac:dyDescent="0.25">
      <c r="B8278" s="1" t="s">
        <v>39</v>
      </c>
      <c r="C8278" s="3" t="s">
        <v>55</v>
      </c>
      <c r="D8278" s="2" t="s">
        <v>51</v>
      </c>
      <c r="E8278" s="3" t="s">
        <v>45</v>
      </c>
      <c r="F8278" s="3">
        <f t="shared" ca="1" si="256"/>
        <v>3</v>
      </c>
      <c r="G8278" s="4">
        <f t="shared" ca="1" si="257"/>
        <v>196</v>
      </c>
      <c r="H8278" s="4">
        <f ca="1">+Data_TABLE[[#This Row],[Qty]]*Data_TABLE[[#This Row],[Unit Price]]</f>
        <v>588</v>
      </c>
      <c r="I8278" s="7">
        <v>42278</v>
      </c>
      <c r="J8278" s="10">
        <f>EOMONTH(Data_TABLE[[#This Row],[Date Sold]],0)</f>
        <v>42308</v>
      </c>
    </row>
    <row r="8279" spans="2:10" x14ac:dyDescent="0.25">
      <c r="B8279" s="1" t="s">
        <v>39</v>
      </c>
      <c r="C8279" s="3" t="s">
        <v>55</v>
      </c>
      <c r="D8279" s="2" t="s">
        <v>49</v>
      </c>
      <c r="E8279" s="3" t="s">
        <v>43</v>
      </c>
      <c r="F8279" s="3">
        <f t="shared" ca="1" si="256"/>
        <v>3</v>
      </c>
      <c r="G8279" s="4">
        <f t="shared" ca="1" si="257"/>
        <v>69</v>
      </c>
      <c r="H8279" s="4">
        <f ca="1">+Data_TABLE[[#This Row],[Qty]]*Data_TABLE[[#This Row],[Unit Price]]</f>
        <v>207</v>
      </c>
      <c r="I8279" s="7">
        <v>42278</v>
      </c>
      <c r="J8279" s="10">
        <f>EOMONTH(Data_TABLE[[#This Row],[Date Sold]],0)</f>
        <v>42308</v>
      </c>
    </row>
    <row r="8280" spans="2:10" x14ac:dyDescent="0.25">
      <c r="B8280" s="1" t="s">
        <v>39</v>
      </c>
      <c r="C8280" s="3" t="s">
        <v>54</v>
      </c>
      <c r="D8280" s="2" t="s">
        <v>48</v>
      </c>
      <c r="E8280" s="3" t="s">
        <v>42</v>
      </c>
      <c r="F8280" s="3">
        <f t="shared" ca="1" si="256"/>
        <v>2</v>
      </c>
      <c r="G8280" s="4">
        <f t="shared" ca="1" si="257"/>
        <v>99</v>
      </c>
      <c r="H8280" s="4">
        <f ca="1">+Data_TABLE[[#This Row],[Qty]]*Data_TABLE[[#This Row],[Unit Price]]</f>
        <v>198</v>
      </c>
      <c r="I8280" s="7">
        <v>42278</v>
      </c>
      <c r="J8280" s="10">
        <f>EOMONTH(Data_TABLE[[#This Row],[Date Sold]],0)</f>
        <v>42308</v>
      </c>
    </row>
    <row r="8281" spans="2:10" x14ac:dyDescent="0.25">
      <c r="B8281" s="1" t="s">
        <v>39</v>
      </c>
      <c r="C8281" s="3" t="s">
        <v>54</v>
      </c>
      <c r="D8281" s="2" t="s">
        <v>48</v>
      </c>
      <c r="E8281" s="3" t="s">
        <v>42</v>
      </c>
      <c r="F8281" s="3">
        <f t="shared" ca="1" si="256"/>
        <v>5</v>
      </c>
      <c r="G8281" s="4">
        <f t="shared" ca="1" si="257"/>
        <v>200</v>
      </c>
      <c r="H8281" s="4">
        <f ca="1">+Data_TABLE[[#This Row],[Qty]]*Data_TABLE[[#This Row],[Unit Price]]</f>
        <v>1000</v>
      </c>
      <c r="I8281" s="7">
        <v>42278</v>
      </c>
      <c r="J8281" s="10">
        <f>EOMONTH(Data_TABLE[[#This Row],[Date Sold]],0)</f>
        <v>42308</v>
      </c>
    </row>
    <row r="8282" spans="2:10" x14ac:dyDescent="0.25">
      <c r="B8282" s="1" t="s">
        <v>39</v>
      </c>
      <c r="C8282" s="3" t="s">
        <v>54</v>
      </c>
      <c r="D8282" s="2" t="s">
        <v>48</v>
      </c>
      <c r="E8282" s="3" t="s">
        <v>42</v>
      </c>
      <c r="F8282" s="3">
        <f t="shared" ca="1" si="256"/>
        <v>2</v>
      </c>
      <c r="G8282" s="4">
        <f t="shared" ca="1" si="257"/>
        <v>167</v>
      </c>
      <c r="H8282" s="4">
        <f ca="1">+Data_TABLE[[#This Row],[Qty]]*Data_TABLE[[#This Row],[Unit Price]]</f>
        <v>334</v>
      </c>
      <c r="I8282" s="7">
        <v>42278</v>
      </c>
      <c r="J8282" s="10">
        <f>EOMONTH(Data_TABLE[[#This Row],[Date Sold]],0)</f>
        <v>42308</v>
      </c>
    </row>
    <row r="8283" spans="2:10" x14ac:dyDescent="0.25">
      <c r="B8283" s="1" t="s">
        <v>39</v>
      </c>
      <c r="C8283" s="3" t="s">
        <v>56</v>
      </c>
      <c r="D8283" s="2" t="s">
        <v>50</v>
      </c>
      <c r="E8283" s="3" t="s">
        <v>44</v>
      </c>
      <c r="F8283" s="3">
        <f t="shared" ca="1" si="256"/>
        <v>1</v>
      </c>
      <c r="G8283" s="4">
        <f t="shared" ca="1" si="257"/>
        <v>190</v>
      </c>
      <c r="H8283" s="4">
        <f ca="1">+Data_TABLE[[#This Row],[Qty]]*Data_TABLE[[#This Row],[Unit Price]]</f>
        <v>190</v>
      </c>
      <c r="I8283" s="7">
        <v>42278</v>
      </c>
      <c r="J8283" s="10">
        <f>EOMONTH(Data_TABLE[[#This Row],[Date Sold]],0)</f>
        <v>42308</v>
      </c>
    </row>
    <row r="8284" spans="2:10" x14ac:dyDescent="0.25">
      <c r="B8284" s="1" t="s">
        <v>39</v>
      </c>
      <c r="C8284" s="3" t="s">
        <v>55</v>
      </c>
      <c r="D8284" s="2" t="s">
        <v>51</v>
      </c>
      <c r="E8284" s="3" t="s">
        <v>45</v>
      </c>
      <c r="F8284" s="3">
        <f t="shared" ca="1" si="256"/>
        <v>5</v>
      </c>
      <c r="G8284" s="4">
        <f t="shared" ca="1" si="257"/>
        <v>134</v>
      </c>
      <c r="H8284" s="4">
        <f ca="1">+Data_TABLE[[#This Row],[Qty]]*Data_TABLE[[#This Row],[Unit Price]]</f>
        <v>670</v>
      </c>
      <c r="I8284" s="7">
        <v>42278</v>
      </c>
      <c r="J8284" s="10">
        <f>EOMONTH(Data_TABLE[[#This Row],[Date Sold]],0)</f>
        <v>42308</v>
      </c>
    </row>
    <row r="8285" spans="2:10" x14ac:dyDescent="0.25">
      <c r="B8285" s="1" t="s">
        <v>39</v>
      </c>
      <c r="C8285" s="3" t="s">
        <v>54</v>
      </c>
      <c r="D8285" s="2" t="s">
        <v>48</v>
      </c>
      <c r="E8285" s="3" t="s">
        <v>42</v>
      </c>
      <c r="F8285" s="3">
        <f t="shared" ca="1" si="256"/>
        <v>1</v>
      </c>
      <c r="G8285" s="4">
        <f t="shared" ca="1" si="257"/>
        <v>108</v>
      </c>
      <c r="H8285" s="4">
        <f ca="1">+Data_TABLE[[#This Row],[Qty]]*Data_TABLE[[#This Row],[Unit Price]]</f>
        <v>108</v>
      </c>
      <c r="I8285" s="7">
        <v>42278</v>
      </c>
      <c r="J8285" s="10">
        <f>EOMONTH(Data_TABLE[[#This Row],[Date Sold]],0)</f>
        <v>42308</v>
      </c>
    </row>
    <row r="8286" spans="2:10" x14ac:dyDescent="0.25">
      <c r="B8286" s="1" t="s">
        <v>39</v>
      </c>
      <c r="C8286" s="3" t="s">
        <v>54</v>
      </c>
      <c r="D8286" s="2" t="s">
        <v>48</v>
      </c>
      <c r="E8286" s="3" t="s">
        <v>42</v>
      </c>
      <c r="F8286" s="3">
        <f t="shared" ca="1" si="256"/>
        <v>4</v>
      </c>
      <c r="G8286" s="4">
        <f t="shared" ca="1" si="257"/>
        <v>133</v>
      </c>
      <c r="H8286" s="4">
        <f ca="1">+Data_TABLE[[#This Row],[Qty]]*Data_TABLE[[#This Row],[Unit Price]]</f>
        <v>532</v>
      </c>
      <c r="I8286" s="7">
        <v>42278</v>
      </c>
      <c r="J8286" s="10">
        <f>EOMONTH(Data_TABLE[[#This Row],[Date Sold]],0)</f>
        <v>42308</v>
      </c>
    </row>
    <row r="8287" spans="2:10" x14ac:dyDescent="0.25">
      <c r="B8287" s="1" t="s">
        <v>39</v>
      </c>
      <c r="C8287" s="3" t="s">
        <v>55</v>
      </c>
      <c r="D8287" s="2" t="s">
        <v>49</v>
      </c>
      <c r="E8287" s="3" t="s">
        <v>43</v>
      </c>
      <c r="F8287" s="3">
        <f t="shared" ca="1" si="256"/>
        <v>2</v>
      </c>
      <c r="G8287" s="4">
        <f t="shared" ca="1" si="257"/>
        <v>161</v>
      </c>
      <c r="H8287" s="4">
        <f ca="1">+Data_TABLE[[#This Row],[Qty]]*Data_TABLE[[#This Row],[Unit Price]]</f>
        <v>322</v>
      </c>
      <c r="I8287" s="7">
        <v>42278</v>
      </c>
      <c r="J8287" s="10">
        <f>EOMONTH(Data_TABLE[[#This Row],[Date Sold]],0)</f>
        <v>42308</v>
      </c>
    </row>
    <row r="8288" spans="2:10" x14ac:dyDescent="0.25">
      <c r="B8288" s="1" t="s">
        <v>39</v>
      </c>
      <c r="C8288" s="3" t="s">
        <v>55</v>
      </c>
      <c r="D8288" s="2" t="s">
        <v>49</v>
      </c>
      <c r="E8288" s="3" t="s">
        <v>43</v>
      </c>
      <c r="F8288" s="3">
        <f t="shared" ca="1" si="256"/>
        <v>4</v>
      </c>
      <c r="G8288" s="4">
        <f t="shared" ca="1" si="257"/>
        <v>85</v>
      </c>
      <c r="H8288" s="4">
        <f ca="1">+Data_TABLE[[#This Row],[Qty]]*Data_TABLE[[#This Row],[Unit Price]]</f>
        <v>340</v>
      </c>
      <c r="I8288" s="7">
        <v>42278</v>
      </c>
      <c r="J8288" s="10">
        <f>EOMONTH(Data_TABLE[[#This Row],[Date Sold]],0)</f>
        <v>42308</v>
      </c>
    </row>
    <row r="8289" spans="2:10" x14ac:dyDescent="0.25">
      <c r="B8289" s="1" t="s">
        <v>39</v>
      </c>
      <c r="C8289" s="3" t="s">
        <v>55</v>
      </c>
      <c r="D8289" s="2" t="s">
        <v>49</v>
      </c>
      <c r="E8289" s="3" t="s">
        <v>43</v>
      </c>
      <c r="F8289" s="3">
        <f t="shared" ca="1" si="256"/>
        <v>1</v>
      </c>
      <c r="G8289" s="4">
        <f t="shared" ca="1" si="257"/>
        <v>158</v>
      </c>
      <c r="H8289" s="4">
        <f ca="1">+Data_TABLE[[#This Row],[Qty]]*Data_TABLE[[#This Row],[Unit Price]]</f>
        <v>158</v>
      </c>
      <c r="I8289" s="7">
        <v>42278</v>
      </c>
      <c r="J8289" s="10">
        <f>EOMONTH(Data_TABLE[[#This Row],[Date Sold]],0)</f>
        <v>42308</v>
      </c>
    </row>
    <row r="8290" spans="2:10" x14ac:dyDescent="0.25">
      <c r="B8290" s="1" t="s">
        <v>39</v>
      </c>
      <c r="C8290" s="3" t="s">
        <v>55</v>
      </c>
      <c r="D8290" s="2" t="s">
        <v>49</v>
      </c>
      <c r="E8290" s="3" t="s">
        <v>43</v>
      </c>
      <c r="F8290" s="3">
        <f t="shared" ca="1" si="256"/>
        <v>3</v>
      </c>
      <c r="G8290" s="4">
        <f t="shared" ca="1" si="257"/>
        <v>87</v>
      </c>
      <c r="H8290" s="4">
        <f ca="1">+Data_TABLE[[#This Row],[Qty]]*Data_TABLE[[#This Row],[Unit Price]]</f>
        <v>261</v>
      </c>
      <c r="I8290" s="7">
        <v>42278</v>
      </c>
      <c r="J8290" s="10">
        <f>EOMONTH(Data_TABLE[[#This Row],[Date Sold]],0)</f>
        <v>42308</v>
      </c>
    </row>
    <row r="8291" spans="2:10" x14ac:dyDescent="0.25">
      <c r="B8291" s="1" t="s">
        <v>39</v>
      </c>
      <c r="C8291" s="3" t="s">
        <v>54</v>
      </c>
      <c r="D8291" s="2" t="s">
        <v>48</v>
      </c>
      <c r="E8291" s="3" t="s">
        <v>42</v>
      </c>
      <c r="F8291" s="3">
        <f t="shared" ca="1" si="256"/>
        <v>4</v>
      </c>
      <c r="G8291" s="4">
        <f t="shared" ca="1" si="257"/>
        <v>145</v>
      </c>
      <c r="H8291" s="4">
        <f ca="1">+Data_TABLE[[#This Row],[Qty]]*Data_TABLE[[#This Row],[Unit Price]]</f>
        <v>580</v>
      </c>
      <c r="I8291" s="7">
        <v>42278</v>
      </c>
      <c r="J8291" s="10">
        <f>EOMONTH(Data_TABLE[[#This Row],[Date Sold]],0)</f>
        <v>42308</v>
      </c>
    </row>
    <row r="8292" spans="2:10" x14ac:dyDescent="0.25">
      <c r="B8292" s="1" t="s">
        <v>39</v>
      </c>
      <c r="C8292" s="3" t="s">
        <v>56</v>
      </c>
      <c r="D8292" s="2" t="s">
        <v>50</v>
      </c>
      <c r="E8292" s="3" t="s">
        <v>44</v>
      </c>
      <c r="F8292" s="3">
        <f t="shared" ca="1" si="256"/>
        <v>5</v>
      </c>
      <c r="G8292" s="4">
        <f t="shared" ca="1" si="257"/>
        <v>161</v>
      </c>
      <c r="H8292" s="4">
        <f ca="1">+Data_TABLE[[#This Row],[Qty]]*Data_TABLE[[#This Row],[Unit Price]]</f>
        <v>805</v>
      </c>
      <c r="I8292" s="7">
        <v>42278</v>
      </c>
      <c r="J8292" s="10">
        <f>EOMONTH(Data_TABLE[[#This Row],[Date Sold]],0)</f>
        <v>42308</v>
      </c>
    </row>
    <row r="8293" spans="2:10" x14ac:dyDescent="0.25">
      <c r="B8293" s="1" t="s">
        <v>39</v>
      </c>
      <c r="C8293" s="3" t="s">
        <v>56</v>
      </c>
      <c r="D8293" s="2" t="s">
        <v>52</v>
      </c>
      <c r="E8293" s="3" t="s">
        <v>46</v>
      </c>
      <c r="F8293" s="3">
        <f t="shared" ca="1" si="256"/>
        <v>5</v>
      </c>
      <c r="G8293" s="4">
        <f t="shared" ca="1" si="257"/>
        <v>152</v>
      </c>
      <c r="H8293" s="4">
        <f ca="1">+Data_TABLE[[#This Row],[Qty]]*Data_TABLE[[#This Row],[Unit Price]]</f>
        <v>760</v>
      </c>
      <c r="I8293" s="7">
        <v>42278</v>
      </c>
      <c r="J8293" s="10">
        <f>EOMONTH(Data_TABLE[[#This Row],[Date Sold]],0)</f>
        <v>42308</v>
      </c>
    </row>
    <row r="8294" spans="2:10" x14ac:dyDescent="0.25">
      <c r="B8294" s="1" t="s">
        <v>39</v>
      </c>
      <c r="C8294" s="3" t="s">
        <v>55</v>
      </c>
      <c r="D8294" s="2" t="s">
        <v>51</v>
      </c>
      <c r="E8294" s="3" t="s">
        <v>45</v>
      </c>
      <c r="F8294" s="3">
        <f t="shared" ca="1" si="256"/>
        <v>2</v>
      </c>
      <c r="G8294" s="4">
        <f t="shared" ca="1" si="257"/>
        <v>167</v>
      </c>
      <c r="H8294" s="4">
        <f ca="1">+Data_TABLE[[#This Row],[Qty]]*Data_TABLE[[#This Row],[Unit Price]]</f>
        <v>334</v>
      </c>
      <c r="I8294" s="7">
        <v>42278</v>
      </c>
      <c r="J8294" s="10">
        <f>EOMONTH(Data_TABLE[[#This Row],[Date Sold]],0)</f>
        <v>42308</v>
      </c>
    </row>
    <row r="8295" spans="2:10" x14ac:dyDescent="0.25">
      <c r="B8295" s="1" t="s">
        <v>39</v>
      </c>
      <c r="C8295" s="3" t="s">
        <v>55</v>
      </c>
      <c r="D8295" s="2" t="s">
        <v>51</v>
      </c>
      <c r="E8295" s="3" t="s">
        <v>45</v>
      </c>
      <c r="F8295" s="3">
        <f t="shared" ca="1" si="256"/>
        <v>3</v>
      </c>
      <c r="G8295" s="4">
        <f t="shared" ca="1" si="257"/>
        <v>141</v>
      </c>
      <c r="H8295" s="4">
        <f ca="1">+Data_TABLE[[#This Row],[Qty]]*Data_TABLE[[#This Row],[Unit Price]]</f>
        <v>423</v>
      </c>
      <c r="I8295" s="7">
        <v>42278</v>
      </c>
      <c r="J8295" s="10">
        <f>EOMONTH(Data_TABLE[[#This Row],[Date Sold]],0)</f>
        <v>42308</v>
      </c>
    </row>
    <row r="8296" spans="2:10" x14ac:dyDescent="0.25">
      <c r="B8296" s="1" t="s">
        <v>39</v>
      </c>
      <c r="C8296" s="3" t="s">
        <v>56</v>
      </c>
      <c r="D8296" s="2" t="s">
        <v>52</v>
      </c>
      <c r="E8296" s="3" t="s">
        <v>46</v>
      </c>
      <c r="F8296" s="3">
        <f t="shared" ca="1" si="256"/>
        <v>1</v>
      </c>
      <c r="G8296" s="4">
        <f t="shared" ca="1" si="257"/>
        <v>166</v>
      </c>
      <c r="H8296" s="4">
        <f ca="1">+Data_TABLE[[#This Row],[Qty]]*Data_TABLE[[#This Row],[Unit Price]]</f>
        <v>166</v>
      </c>
      <c r="I8296" s="7">
        <v>42278</v>
      </c>
      <c r="J8296" s="10">
        <f>EOMONTH(Data_TABLE[[#This Row],[Date Sold]],0)</f>
        <v>42308</v>
      </c>
    </row>
    <row r="8297" spans="2:10" x14ac:dyDescent="0.25">
      <c r="B8297" s="1" t="s">
        <v>39</v>
      </c>
      <c r="C8297" s="3" t="s">
        <v>54</v>
      </c>
      <c r="D8297" s="2" t="s">
        <v>48</v>
      </c>
      <c r="E8297" s="3" t="s">
        <v>42</v>
      </c>
      <c r="F8297" s="3">
        <f t="shared" ca="1" si="256"/>
        <v>2</v>
      </c>
      <c r="G8297" s="4">
        <f t="shared" ca="1" si="257"/>
        <v>88</v>
      </c>
      <c r="H8297" s="4">
        <f ca="1">+Data_TABLE[[#This Row],[Qty]]*Data_TABLE[[#This Row],[Unit Price]]</f>
        <v>176</v>
      </c>
      <c r="I8297" s="7">
        <v>42278</v>
      </c>
      <c r="J8297" s="10">
        <f>EOMONTH(Data_TABLE[[#This Row],[Date Sold]],0)</f>
        <v>42308</v>
      </c>
    </row>
    <row r="8298" spans="2:10" x14ac:dyDescent="0.25">
      <c r="B8298" s="1" t="s">
        <v>39</v>
      </c>
      <c r="C8298" s="3" t="s">
        <v>54</v>
      </c>
      <c r="D8298" s="2" t="s">
        <v>48</v>
      </c>
      <c r="E8298" s="3" t="s">
        <v>42</v>
      </c>
      <c r="F8298" s="3">
        <f t="shared" ca="1" si="256"/>
        <v>5</v>
      </c>
      <c r="G8298" s="4">
        <f t="shared" ca="1" si="257"/>
        <v>119</v>
      </c>
      <c r="H8298" s="4">
        <f ca="1">+Data_TABLE[[#This Row],[Qty]]*Data_TABLE[[#This Row],[Unit Price]]</f>
        <v>595</v>
      </c>
      <c r="I8298" s="7">
        <v>42278</v>
      </c>
      <c r="J8298" s="10">
        <f>EOMONTH(Data_TABLE[[#This Row],[Date Sold]],0)</f>
        <v>42308</v>
      </c>
    </row>
    <row r="8299" spans="2:10" x14ac:dyDescent="0.25">
      <c r="B8299" s="1" t="s">
        <v>39</v>
      </c>
      <c r="C8299" s="3" t="s">
        <v>55</v>
      </c>
      <c r="D8299" s="2" t="s">
        <v>51</v>
      </c>
      <c r="E8299" s="3" t="s">
        <v>45</v>
      </c>
      <c r="F8299" s="3">
        <f t="shared" ca="1" si="256"/>
        <v>3</v>
      </c>
      <c r="G8299" s="4">
        <f t="shared" ca="1" si="257"/>
        <v>163</v>
      </c>
      <c r="H8299" s="4">
        <f ca="1">+Data_TABLE[[#This Row],[Qty]]*Data_TABLE[[#This Row],[Unit Price]]</f>
        <v>489</v>
      </c>
      <c r="I8299" s="7">
        <v>42278</v>
      </c>
      <c r="J8299" s="10">
        <f>EOMONTH(Data_TABLE[[#This Row],[Date Sold]],0)</f>
        <v>42308</v>
      </c>
    </row>
    <row r="8300" spans="2:10" x14ac:dyDescent="0.25">
      <c r="B8300" s="1" t="s">
        <v>39</v>
      </c>
      <c r="C8300" s="3" t="s">
        <v>56</v>
      </c>
      <c r="D8300" s="2" t="s">
        <v>52</v>
      </c>
      <c r="E8300" s="3" t="s">
        <v>46</v>
      </c>
      <c r="F8300" s="3">
        <f t="shared" ca="1" si="256"/>
        <v>1</v>
      </c>
      <c r="G8300" s="4">
        <f t="shared" ca="1" si="257"/>
        <v>177</v>
      </c>
      <c r="H8300" s="4">
        <f ca="1">+Data_TABLE[[#This Row],[Qty]]*Data_TABLE[[#This Row],[Unit Price]]</f>
        <v>177</v>
      </c>
      <c r="I8300" s="7">
        <v>42278</v>
      </c>
      <c r="J8300" s="10">
        <f>EOMONTH(Data_TABLE[[#This Row],[Date Sold]],0)</f>
        <v>42308</v>
      </c>
    </row>
    <row r="8301" spans="2:10" x14ac:dyDescent="0.25">
      <c r="B8301" s="1" t="s">
        <v>39</v>
      </c>
      <c r="C8301" s="3" t="s">
        <v>56</v>
      </c>
      <c r="D8301" s="2" t="s">
        <v>52</v>
      </c>
      <c r="E8301" s="3" t="s">
        <v>46</v>
      </c>
      <c r="F8301" s="3">
        <f t="shared" ca="1" si="256"/>
        <v>4</v>
      </c>
      <c r="G8301" s="4">
        <f t="shared" ca="1" si="257"/>
        <v>86</v>
      </c>
      <c r="H8301" s="4">
        <f ca="1">+Data_TABLE[[#This Row],[Qty]]*Data_TABLE[[#This Row],[Unit Price]]</f>
        <v>344</v>
      </c>
      <c r="I8301" s="7">
        <v>42278</v>
      </c>
      <c r="J8301" s="10">
        <f>EOMONTH(Data_TABLE[[#This Row],[Date Sold]],0)</f>
        <v>42308</v>
      </c>
    </row>
    <row r="8302" spans="2:10" x14ac:dyDescent="0.25">
      <c r="B8302" s="1" t="s">
        <v>39</v>
      </c>
      <c r="C8302" s="3" t="s">
        <v>56</v>
      </c>
      <c r="D8302" s="2" t="s">
        <v>50</v>
      </c>
      <c r="E8302" s="3" t="s">
        <v>44</v>
      </c>
      <c r="F8302" s="3">
        <f t="shared" ca="1" si="256"/>
        <v>2</v>
      </c>
      <c r="G8302" s="4">
        <f t="shared" ca="1" si="257"/>
        <v>196</v>
      </c>
      <c r="H8302" s="4">
        <f ca="1">+Data_TABLE[[#This Row],[Qty]]*Data_TABLE[[#This Row],[Unit Price]]</f>
        <v>392</v>
      </c>
      <c r="I8302" s="7">
        <v>42278</v>
      </c>
      <c r="J8302" s="10">
        <f>EOMONTH(Data_TABLE[[#This Row],[Date Sold]],0)</f>
        <v>42308</v>
      </c>
    </row>
    <row r="8303" spans="2:10" x14ac:dyDescent="0.25">
      <c r="B8303" s="1" t="s">
        <v>39</v>
      </c>
      <c r="C8303" s="3" t="s">
        <v>56</v>
      </c>
      <c r="D8303" s="2" t="s">
        <v>52</v>
      </c>
      <c r="E8303" s="3" t="s">
        <v>46</v>
      </c>
      <c r="F8303" s="3">
        <f t="shared" ca="1" si="256"/>
        <v>2</v>
      </c>
      <c r="G8303" s="4">
        <f t="shared" ca="1" si="257"/>
        <v>81</v>
      </c>
      <c r="H8303" s="4">
        <f ca="1">+Data_TABLE[[#This Row],[Qty]]*Data_TABLE[[#This Row],[Unit Price]]</f>
        <v>162</v>
      </c>
      <c r="I8303" s="7">
        <v>42279</v>
      </c>
      <c r="J8303" s="10">
        <f>EOMONTH(Data_TABLE[[#This Row],[Date Sold]],0)</f>
        <v>42308</v>
      </c>
    </row>
    <row r="8304" spans="2:10" x14ac:dyDescent="0.25">
      <c r="B8304" s="1" t="s">
        <v>39</v>
      </c>
      <c r="C8304" s="3" t="s">
        <v>54</v>
      </c>
      <c r="D8304" s="2" t="s">
        <v>48</v>
      </c>
      <c r="E8304" s="3" t="s">
        <v>42</v>
      </c>
      <c r="F8304" s="3">
        <f t="shared" ca="1" si="256"/>
        <v>5</v>
      </c>
      <c r="G8304" s="4">
        <f t="shared" ca="1" si="257"/>
        <v>192</v>
      </c>
      <c r="H8304" s="4">
        <f ca="1">+Data_TABLE[[#This Row],[Qty]]*Data_TABLE[[#This Row],[Unit Price]]</f>
        <v>960</v>
      </c>
      <c r="I8304" s="7">
        <v>42279</v>
      </c>
      <c r="J8304" s="10">
        <f>EOMONTH(Data_TABLE[[#This Row],[Date Sold]],0)</f>
        <v>42308</v>
      </c>
    </row>
    <row r="8305" spans="2:10" x14ac:dyDescent="0.25">
      <c r="B8305" s="1" t="s">
        <v>39</v>
      </c>
      <c r="C8305" s="3" t="s">
        <v>54</v>
      </c>
      <c r="D8305" s="2" t="s">
        <v>48</v>
      </c>
      <c r="E8305" s="3" t="s">
        <v>42</v>
      </c>
      <c r="F8305" s="3">
        <f t="shared" ref="F8305:F8368" ca="1" si="258">RANDBETWEEN(1,5)</f>
        <v>3</v>
      </c>
      <c r="G8305" s="4">
        <f t="shared" ref="G8305:G8368" ca="1" si="259">RANDBETWEEN(60,200)</f>
        <v>176</v>
      </c>
      <c r="H8305" s="4">
        <f ca="1">+Data_TABLE[[#This Row],[Qty]]*Data_TABLE[[#This Row],[Unit Price]]</f>
        <v>528</v>
      </c>
      <c r="I8305" s="7">
        <v>42279</v>
      </c>
      <c r="J8305" s="10">
        <f>EOMONTH(Data_TABLE[[#This Row],[Date Sold]],0)</f>
        <v>42308</v>
      </c>
    </row>
    <row r="8306" spans="2:10" x14ac:dyDescent="0.25">
      <c r="B8306" s="1" t="s">
        <v>39</v>
      </c>
      <c r="C8306" s="3" t="s">
        <v>54</v>
      </c>
      <c r="D8306" s="2" t="s">
        <v>48</v>
      </c>
      <c r="E8306" s="3" t="s">
        <v>42</v>
      </c>
      <c r="F8306" s="3">
        <f t="shared" ca="1" si="258"/>
        <v>2</v>
      </c>
      <c r="G8306" s="4">
        <f t="shared" ca="1" si="259"/>
        <v>142</v>
      </c>
      <c r="H8306" s="4">
        <f ca="1">+Data_TABLE[[#This Row],[Qty]]*Data_TABLE[[#This Row],[Unit Price]]</f>
        <v>284</v>
      </c>
      <c r="I8306" s="7">
        <v>42279</v>
      </c>
      <c r="J8306" s="10">
        <f>EOMONTH(Data_TABLE[[#This Row],[Date Sold]],0)</f>
        <v>42308</v>
      </c>
    </row>
    <row r="8307" spans="2:10" x14ac:dyDescent="0.25">
      <c r="B8307" s="1" t="s">
        <v>39</v>
      </c>
      <c r="C8307" s="3" t="s">
        <v>55</v>
      </c>
      <c r="D8307" s="2" t="s">
        <v>51</v>
      </c>
      <c r="E8307" s="3" t="s">
        <v>45</v>
      </c>
      <c r="F8307" s="3">
        <f t="shared" ca="1" si="258"/>
        <v>3</v>
      </c>
      <c r="G8307" s="4">
        <f t="shared" ca="1" si="259"/>
        <v>63</v>
      </c>
      <c r="H8307" s="4">
        <f ca="1">+Data_TABLE[[#This Row],[Qty]]*Data_TABLE[[#This Row],[Unit Price]]</f>
        <v>189</v>
      </c>
      <c r="I8307" s="7">
        <v>42279</v>
      </c>
      <c r="J8307" s="10">
        <f>EOMONTH(Data_TABLE[[#This Row],[Date Sold]],0)</f>
        <v>42308</v>
      </c>
    </row>
    <row r="8308" spans="2:10" x14ac:dyDescent="0.25">
      <c r="B8308" s="1" t="s">
        <v>39</v>
      </c>
      <c r="C8308" s="3" t="s">
        <v>55</v>
      </c>
      <c r="D8308" s="2" t="s">
        <v>49</v>
      </c>
      <c r="E8308" s="3" t="s">
        <v>43</v>
      </c>
      <c r="F8308" s="3">
        <f t="shared" ca="1" si="258"/>
        <v>3</v>
      </c>
      <c r="G8308" s="4">
        <f t="shared" ca="1" si="259"/>
        <v>105</v>
      </c>
      <c r="H8308" s="4">
        <f ca="1">+Data_TABLE[[#This Row],[Qty]]*Data_TABLE[[#This Row],[Unit Price]]</f>
        <v>315</v>
      </c>
      <c r="I8308" s="7">
        <v>42279</v>
      </c>
      <c r="J8308" s="10">
        <f>EOMONTH(Data_TABLE[[#This Row],[Date Sold]],0)</f>
        <v>42308</v>
      </c>
    </row>
    <row r="8309" spans="2:10" x14ac:dyDescent="0.25">
      <c r="B8309" s="1" t="s">
        <v>39</v>
      </c>
      <c r="C8309" s="3" t="s">
        <v>54</v>
      </c>
      <c r="D8309" s="2" t="s">
        <v>48</v>
      </c>
      <c r="E8309" s="3" t="s">
        <v>42</v>
      </c>
      <c r="F8309" s="3">
        <f t="shared" ca="1" si="258"/>
        <v>4</v>
      </c>
      <c r="G8309" s="4">
        <f t="shared" ca="1" si="259"/>
        <v>80</v>
      </c>
      <c r="H8309" s="4">
        <f ca="1">+Data_TABLE[[#This Row],[Qty]]*Data_TABLE[[#This Row],[Unit Price]]</f>
        <v>320</v>
      </c>
      <c r="I8309" s="7">
        <v>42279</v>
      </c>
      <c r="J8309" s="10">
        <f>EOMONTH(Data_TABLE[[#This Row],[Date Sold]],0)</f>
        <v>42308</v>
      </c>
    </row>
    <row r="8310" spans="2:10" x14ac:dyDescent="0.25">
      <c r="B8310" s="1" t="s">
        <v>39</v>
      </c>
      <c r="C8310" s="3" t="s">
        <v>56</v>
      </c>
      <c r="D8310" s="2" t="s">
        <v>50</v>
      </c>
      <c r="E8310" s="3" t="s">
        <v>44</v>
      </c>
      <c r="F8310" s="3">
        <f t="shared" ca="1" si="258"/>
        <v>2</v>
      </c>
      <c r="G8310" s="4">
        <f t="shared" ca="1" si="259"/>
        <v>118</v>
      </c>
      <c r="H8310" s="4">
        <f ca="1">+Data_TABLE[[#This Row],[Qty]]*Data_TABLE[[#This Row],[Unit Price]]</f>
        <v>236</v>
      </c>
      <c r="I8310" s="7">
        <v>42279</v>
      </c>
      <c r="J8310" s="10">
        <f>EOMONTH(Data_TABLE[[#This Row],[Date Sold]],0)</f>
        <v>42308</v>
      </c>
    </row>
    <row r="8311" spans="2:10" x14ac:dyDescent="0.25">
      <c r="B8311" s="1" t="s">
        <v>39</v>
      </c>
      <c r="C8311" s="3" t="s">
        <v>56</v>
      </c>
      <c r="D8311" s="2" t="s">
        <v>50</v>
      </c>
      <c r="E8311" s="3" t="s">
        <v>44</v>
      </c>
      <c r="F8311" s="3">
        <f t="shared" ca="1" si="258"/>
        <v>4</v>
      </c>
      <c r="G8311" s="4">
        <f t="shared" ca="1" si="259"/>
        <v>169</v>
      </c>
      <c r="H8311" s="4">
        <f ca="1">+Data_TABLE[[#This Row],[Qty]]*Data_TABLE[[#This Row],[Unit Price]]</f>
        <v>676</v>
      </c>
      <c r="I8311" s="7">
        <v>42279</v>
      </c>
      <c r="J8311" s="10">
        <f>EOMONTH(Data_TABLE[[#This Row],[Date Sold]],0)</f>
        <v>42308</v>
      </c>
    </row>
    <row r="8312" spans="2:10" x14ac:dyDescent="0.25">
      <c r="B8312" s="1" t="s">
        <v>39</v>
      </c>
      <c r="C8312" s="3" t="s">
        <v>56</v>
      </c>
      <c r="D8312" s="2" t="s">
        <v>52</v>
      </c>
      <c r="E8312" s="3" t="s">
        <v>46</v>
      </c>
      <c r="F8312" s="3">
        <f t="shared" ca="1" si="258"/>
        <v>3</v>
      </c>
      <c r="G8312" s="4">
        <f t="shared" ca="1" si="259"/>
        <v>191</v>
      </c>
      <c r="H8312" s="4">
        <f ca="1">+Data_TABLE[[#This Row],[Qty]]*Data_TABLE[[#This Row],[Unit Price]]</f>
        <v>573</v>
      </c>
      <c r="I8312" s="7">
        <v>42279</v>
      </c>
      <c r="J8312" s="10">
        <f>EOMONTH(Data_TABLE[[#This Row],[Date Sold]],0)</f>
        <v>42308</v>
      </c>
    </row>
    <row r="8313" spans="2:10" x14ac:dyDescent="0.25">
      <c r="B8313" s="1" t="s">
        <v>39</v>
      </c>
      <c r="C8313" s="3" t="s">
        <v>56</v>
      </c>
      <c r="D8313" s="2" t="s">
        <v>52</v>
      </c>
      <c r="E8313" s="3" t="s">
        <v>46</v>
      </c>
      <c r="F8313" s="3">
        <f t="shared" ca="1" si="258"/>
        <v>5</v>
      </c>
      <c r="G8313" s="4">
        <f t="shared" ca="1" si="259"/>
        <v>108</v>
      </c>
      <c r="H8313" s="4">
        <f ca="1">+Data_TABLE[[#This Row],[Qty]]*Data_TABLE[[#This Row],[Unit Price]]</f>
        <v>540</v>
      </c>
      <c r="I8313" s="7">
        <v>42279</v>
      </c>
      <c r="J8313" s="10">
        <f>EOMONTH(Data_TABLE[[#This Row],[Date Sold]],0)</f>
        <v>42308</v>
      </c>
    </row>
    <row r="8314" spans="2:10" x14ac:dyDescent="0.25">
      <c r="B8314" s="1" t="s">
        <v>39</v>
      </c>
      <c r="C8314" s="3" t="s">
        <v>55</v>
      </c>
      <c r="D8314" s="2" t="s">
        <v>49</v>
      </c>
      <c r="E8314" s="3" t="s">
        <v>43</v>
      </c>
      <c r="F8314" s="3">
        <f t="shared" ca="1" si="258"/>
        <v>1</v>
      </c>
      <c r="G8314" s="4">
        <f t="shared" ca="1" si="259"/>
        <v>122</v>
      </c>
      <c r="H8314" s="4">
        <f ca="1">+Data_TABLE[[#This Row],[Qty]]*Data_TABLE[[#This Row],[Unit Price]]</f>
        <v>122</v>
      </c>
      <c r="I8314" s="7">
        <v>42279</v>
      </c>
      <c r="J8314" s="10">
        <f>EOMONTH(Data_TABLE[[#This Row],[Date Sold]],0)</f>
        <v>42308</v>
      </c>
    </row>
    <row r="8315" spans="2:10" x14ac:dyDescent="0.25">
      <c r="B8315" s="1" t="s">
        <v>39</v>
      </c>
      <c r="C8315" s="3" t="s">
        <v>55</v>
      </c>
      <c r="D8315" s="2" t="s">
        <v>49</v>
      </c>
      <c r="E8315" s="3" t="s">
        <v>43</v>
      </c>
      <c r="F8315" s="3">
        <f t="shared" ca="1" si="258"/>
        <v>4</v>
      </c>
      <c r="G8315" s="4">
        <f t="shared" ca="1" si="259"/>
        <v>198</v>
      </c>
      <c r="H8315" s="4">
        <f ca="1">+Data_TABLE[[#This Row],[Qty]]*Data_TABLE[[#This Row],[Unit Price]]</f>
        <v>792</v>
      </c>
      <c r="I8315" s="7">
        <v>42279</v>
      </c>
      <c r="J8315" s="10">
        <f>EOMONTH(Data_TABLE[[#This Row],[Date Sold]],0)</f>
        <v>42308</v>
      </c>
    </row>
    <row r="8316" spans="2:10" x14ac:dyDescent="0.25">
      <c r="B8316" s="1" t="s">
        <v>39</v>
      </c>
      <c r="C8316" s="3" t="s">
        <v>55</v>
      </c>
      <c r="D8316" s="2" t="s">
        <v>49</v>
      </c>
      <c r="E8316" s="3" t="s">
        <v>43</v>
      </c>
      <c r="F8316" s="3">
        <f t="shared" ca="1" si="258"/>
        <v>4</v>
      </c>
      <c r="G8316" s="4">
        <f t="shared" ca="1" si="259"/>
        <v>117</v>
      </c>
      <c r="H8316" s="4">
        <f ca="1">+Data_TABLE[[#This Row],[Qty]]*Data_TABLE[[#This Row],[Unit Price]]</f>
        <v>468</v>
      </c>
      <c r="I8316" s="7">
        <v>42279</v>
      </c>
      <c r="J8316" s="10">
        <f>EOMONTH(Data_TABLE[[#This Row],[Date Sold]],0)</f>
        <v>42308</v>
      </c>
    </row>
    <row r="8317" spans="2:10" x14ac:dyDescent="0.25">
      <c r="B8317" s="1" t="s">
        <v>39</v>
      </c>
      <c r="C8317" s="3" t="s">
        <v>56</v>
      </c>
      <c r="D8317" s="2" t="s">
        <v>50</v>
      </c>
      <c r="E8317" s="3" t="s">
        <v>44</v>
      </c>
      <c r="F8317" s="3">
        <f t="shared" ca="1" si="258"/>
        <v>2</v>
      </c>
      <c r="G8317" s="4">
        <f t="shared" ca="1" si="259"/>
        <v>79</v>
      </c>
      <c r="H8317" s="4">
        <f ca="1">+Data_TABLE[[#This Row],[Qty]]*Data_TABLE[[#This Row],[Unit Price]]</f>
        <v>158</v>
      </c>
      <c r="I8317" s="7">
        <v>42279</v>
      </c>
      <c r="J8317" s="10">
        <f>EOMONTH(Data_TABLE[[#This Row],[Date Sold]],0)</f>
        <v>42308</v>
      </c>
    </row>
    <row r="8318" spans="2:10" x14ac:dyDescent="0.25">
      <c r="B8318" s="1" t="s">
        <v>39</v>
      </c>
      <c r="C8318" s="3" t="s">
        <v>56</v>
      </c>
      <c r="D8318" s="2" t="s">
        <v>52</v>
      </c>
      <c r="E8318" s="3" t="s">
        <v>46</v>
      </c>
      <c r="F8318" s="3">
        <f t="shared" ca="1" si="258"/>
        <v>3</v>
      </c>
      <c r="G8318" s="4">
        <f t="shared" ca="1" si="259"/>
        <v>190</v>
      </c>
      <c r="H8318" s="4">
        <f ca="1">+Data_TABLE[[#This Row],[Qty]]*Data_TABLE[[#This Row],[Unit Price]]</f>
        <v>570</v>
      </c>
      <c r="I8318" s="7">
        <v>42279</v>
      </c>
      <c r="J8318" s="10">
        <f>EOMONTH(Data_TABLE[[#This Row],[Date Sold]],0)</f>
        <v>42308</v>
      </c>
    </row>
    <row r="8319" spans="2:10" x14ac:dyDescent="0.25">
      <c r="B8319" s="1" t="s">
        <v>39</v>
      </c>
      <c r="C8319" s="3" t="s">
        <v>55</v>
      </c>
      <c r="D8319" s="2" t="s">
        <v>51</v>
      </c>
      <c r="E8319" s="3" t="s">
        <v>45</v>
      </c>
      <c r="F8319" s="3">
        <f t="shared" ca="1" si="258"/>
        <v>2</v>
      </c>
      <c r="G8319" s="4">
        <f t="shared" ca="1" si="259"/>
        <v>61</v>
      </c>
      <c r="H8319" s="4">
        <f ca="1">+Data_TABLE[[#This Row],[Qty]]*Data_TABLE[[#This Row],[Unit Price]]</f>
        <v>122</v>
      </c>
      <c r="I8319" s="7">
        <v>42279</v>
      </c>
      <c r="J8319" s="10">
        <f>EOMONTH(Data_TABLE[[#This Row],[Date Sold]],0)</f>
        <v>42308</v>
      </c>
    </row>
    <row r="8320" spans="2:10" x14ac:dyDescent="0.25">
      <c r="B8320" s="1" t="s">
        <v>39</v>
      </c>
      <c r="C8320" s="3" t="s">
        <v>54</v>
      </c>
      <c r="D8320" s="2" t="s">
        <v>48</v>
      </c>
      <c r="E8320" s="3" t="s">
        <v>42</v>
      </c>
      <c r="F8320" s="3">
        <f t="shared" ca="1" si="258"/>
        <v>4</v>
      </c>
      <c r="G8320" s="4">
        <f t="shared" ca="1" si="259"/>
        <v>160</v>
      </c>
      <c r="H8320" s="4">
        <f ca="1">+Data_TABLE[[#This Row],[Qty]]*Data_TABLE[[#This Row],[Unit Price]]</f>
        <v>640</v>
      </c>
      <c r="I8320" s="7">
        <v>42279</v>
      </c>
      <c r="J8320" s="10">
        <f>EOMONTH(Data_TABLE[[#This Row],[Date Sold]],0)</f>
        <v>42308</v>
      </c>
    </row>
    <row r="8321" spans="2:10" x14ac:dyDescent="0.25">
      <c r="B8321" s="1" t="s">
        <v>39</v>
      </c>
      <c r="C8321" s="3" t="s">
        <v>54</v>
      </c>
      <c r="D8321" s="2" t="s">
        <v>48</v>
      </c>
      <c r="E8321" s="3" t="s">
        <v>42</v>
      </c>
      <c r="F8321" s="3">
        <f t="shared" ca="1" si="258"/>
        <v>1</v>
      </c>
      <c r="G8321" s="4">
        <f t="shared" ca="1" si="259"/>
        <v>84</v>
      </c>
      <c r="H8321" s="4">
        <f ca="1">+Data_TABLE[[#This Row],[Qty]]*Data_TABLE[[#This Row],[Unit Price]]</f>
        <v>84</v>
      </c>
      <c r="I8321" s="7">
        <v>42279</v>
      </c>
      <c r="J8321" s="10">
        <f>EOMONTH(Data_TABLE[[#This Row],[Date Sold]],0)</f>
        <v>42308</v>
      </c>
    </row>
    <row r="8322" spans="2:10" x14ac:dyDescent="0.25">
      <c r="B8322" s="1" t="s">
        <v>39</v>
      </c>
      <c r="C8322" s="3" t="s">
        <v>54</v>
      </c>
      <c r="D8322" s="2" t="s">
        <v>48</v>
      </c>
      <c r="E8322" s="3" t="s">
        <v>42</v>
      </c>
      <c r="F8322" s="3">
        <f t="shared" ca="1" si="258"/>
        <v>1</v>
      </c>
      <c r="G8322" s="4">
        <f t="shared" ca="1" si="259"/>
        <v>66</v>
      </c>
      <c r="H8322" s="4">
        <f ca="1">+Data_TABLE[[#This Row],[Qty]]*Data_TABLE[[#This Row],[Unit Price]]</f>
        <v>66</v>
      </c>
      <c r="I8322" s="7">
        <v>42279</v>
      </c>
      <c r="J8322" s="10">
        <f>EOMONTH(Data_TABLE[[#This Row],[Date Sold]],0)</f>
        <v>42308</v>
      </c>
    </row>
    <row r="8323" spans="2:10" x14ac:dyDescent="0.25">
      <c r="B8323" s="1" t="s">
        <v>39</v>
      </c>
      <c r="C8323" s="3" t="s">
        <v>55</v>
      </c>
      <c r="D8323" s="2" t="s">
        <v>51</v>
      </c>
      <c r="E8323" s="3" t="s">
        <v>45</v>
      </c>
      <c r="F8323" s="3">
        <f t="shared" ca="1" si="258"/>
        <v>1</v>
      </c>
      <c r="G8323" s="4">
        <f t="shared" ca="1" si="259"/>
        <v>195</v>
      </c>
      <c r="H8323" s="4">
        <f ca="1">+Data_TABLE[[#This Row],[Qty]]*Data_TABLE[[#This Row],[Unit Price]]</f>
        <v>195</v>
      </c>
      <c r="I8323" s="7">
        <v>42279</v>
      </c>
      <c r="J8323" s="10">
        <f>EOMONTH(Data_TABLE[[#This Row],[Date Sold]],0)</f>
        <v>42308</v>
      </c>
    </row>
    <row r="8324" spans="2:10" x14ac:dyDescent="0.25">
      <c r="B8324" s="1" t="s">
        <v>39</v>
      </c>
      <c r="C8324" s="3" t="s">
        <v>55</v>
      </c>
      <c r="D8324" s="2" t="s">
        <v>51</v>
      </c>
      <c r="E8324" s="3" t="s">
        <v>45</v>
      </c>
      <c r="F8324" s="3">
        <f t="shared" ca="1" si="258"/>
        <v>5</v>
      </c>
      <c r="G8324" s="4">
        <f t="shared" ca="1" si="259"/>
        <v>187</v>
      </c>
      <c r="H8324" s="4">
        <f ca="1">+Data_TABLE[[#This Row],[Qty]]*Data_TABLE[[#This Row],[Unit Price]]</f>
        <v>935</v>
      </c>
      <c r="I8324" s="7">
        <v>42279</v>
      </c>
      <c r="J8324" s="10">
        <f>EOMONTH(Data_TABLE[[#This Row],[Date Sold]],0)</f>
        <v>42308</v>
      </c>
    </row>
    <row r="8325" spans="2:10" x14ac:dyDescent="0.25">
      <c r="B8325" s="1" t="s">
        <v>39</v>
      </c>
      <c r="C8325" s="3" t="s">
        <v>55</v>
      </c>
      <c r="D8325" s="2" t="s">
        <v>49</v>
      </c>
      <c r="E8325" s="3" t="s">
        <v>43</v>
      </c>
      <c r="F8325" s="3">
        <f t="shared" ca="1" si="258"/>
        <v>1</v>
      </c>
      <c r="G8325" s="4">
        <f t="shared" ca="1" si="259"/>
        <v>188</v>
      </c>
      <c r="H8325" s="4">
        <f ca="1">+Data_TABLE[[#This Row],[Qty]]*Data_TABLE[[#This Row],[Unit Price]]</f>
        <v>188</v>
      </c>
      <c r="I8325" s="7">
        <v>42279</v>
      </c>
      <c r="J8325" s="10">
        <f>EOMONTH(Data_TABLE[[#This Row],[Date Sold]],0)</f>
        <v>42308</v>
      </c>
    </row>
    <row r="8326" spans="2:10" x14ac:dyDescent="0.25">
      <c r="B8326" s="1" t="s">
        <v>39</v>
      </c>
      <c r="C8326" s="3" t="s">
        <v>54</v>
      </c>
      <c r="D8326" s="2" t="s">
        <v>48</v>
      </c>
      <c r="E8326" s="3" t="s">
        <v>42</v>
      </c>
      <c r="F8326" s="3">
        <f t="shared" ca="1" si="258"/>
        <v>4</v>
      </c>
      <c r="G8326" s="4">
        <f t="shared" ca="1" si="259"/>
        <v>195</v>
      </c>
      <c r="H8326" s="4">
        <f ca="1">+Data_TABLE[[#This Row],[Qty]]*Data_TABLE[[#This Row],[Unit Price]]</f>
        <v>780</v>
      </c>
      <c r="I8326" s="7">
        <v>42279</v>
      </c>
      <c r="J8326" s="10">
        <f>EOMONTH(Data_TABLE[[#This Row],[Date Sold]],0)</f>
        <v>42308</v>
      </c>
    </row>
    <row r="8327" spans="2:10" x14ac:dyDescent="0.25">
      <c r="B8327" s="1" t="s">
        <v>39</v>
      </c>
      <c r="C8327" s="3" t="s">
        <v>56</v>
      </c>
      <c r="D8327" s="2" t="s">
        <v>52</v>
      </c>
      <c r="E8327" s="3" t="s">
        <v>46</v>
      </c>
      <c r="F8327" s="3">
        <f t="shared" ca="1" si="258"/>
        <v>1</v>
      </c>
      <c r="G8327" s="4">
        <f t="shared" ca="1" si="259"/>
        <v>199</v>
      </c>
      <c r="H8327" s="4">
        <f ca="1">+Data_TABLE[[#This Row],[Qty]]*Data_TABLE[[#This Row],[Unit Price]]</f>
        <v>199</v>
      </c>
      <c r="I8327" s="7">
        <v>42279</v>
      </c>
      <c r="J8327" s="10">
        <f>EOMONTH(Data_TABLE[[#This Row],[Date Sold]],0)</f>
        <v>42308</v>
      </c>
    </row>
    <row r="8328" spans="2:10" x14ac:dyDescent="0.25">
      <c r="B8328" s="1" t="s">
        <v>39</v>
      </c>
      <c r="C8328" s="3" t="s">
        <v>56</v>
      </c>
      <c r="D8328" s="2" t="s">
        <v>50</v>
      </c>
      <c r="E8328" s="3" t="s">
        <v>44</v>
      </c>
      <c r="F8328" s="3">
        <f t="shared" ca="1" si="258"/>
        <v>3</v>
      </c>
      <c r="G8328" s="4">
        <f t="shared" ca="1" si="259"/>
        <v>103</v>
      </c>
      <c r="H8328" s="4">
        <f ca="1">+Data_TABLE[[#This Row],[Qty]]*Data_TABLE[[#This Row],[Unit Price]]</f>
        <v>309</v>
      </c>
      <c r="I8328" s="7">
        <v>42279</v>
      </c>
      <c r="J8328" s="10">
        <f>EOMONTH(Data_TABLE[[#This Row],[Date Sold]],0)</f>
        <v>42308</v>
      </c>
    </row>
    <row r="8329" spans="2:10" x14ac:dyDescent="0.25">
      <c r="B8329" s="1" t="s">
        <v>39</v>
      </c>
      <c r="C8329" s="3" t="s">
        <v>54</v>
      </c>
      <c r="D8329" s="2" t="s">
        <v>48</v>
      </c>
      <c r="E8329" s="3" t="s">
        <v>42</v>
      </c>
      <c r="F8329" s="3">
        <f t="shared" ca="1" si="258"/>
        <v>4</v>
      </c>
      <c r="G8329" s="4">
        <f t="shared" ca="1" si="259"/>
        <v>124</v>
      </c>
      <c r="H8329" s="4">
        <f ca="1">+Data_TABLE[[#This Row],[Qty]]*Data_TABLE[[#This Row],[Unit Price]]</f>
        <v>496</v>
      </c>
      <c r="I8329" s="7">
        <v>42279</v>
      </c>
      <c r="J8329" s="10">
        <f>EOMONTH(Data_TABLE[[#This Row],[Date Sold]],0)</f>
        <v>42308</v>
      </c>
    </row>
    <row r="8330" spans="2:10" x14ac:dyDescent="0.25">
      <c r="B8330" s="1" t="s">
        <v>39</v>
      </c>
      <c r="C8330" s="3" t="s">
        <v>55</v>
      </c>
      <c r="D8330" s="2" t="s">
        <v>51</v>
      </c>
      <c r="E8330" s="3" t="s">
        <v>45</v>
      </c>
      <c r="F8330" s="3">
        <f t="shared" ca="1" si="258"/>
        <v>2</v>
      </c>
      <c r="G8330" s="4">
        <f t="shared" ca="1" si="259"/>
        <v>142</v>
      </c>
      <c r="H8330" s="4">
        <f ca="1">+Data_TABLE[[#This Row],[Qty]]*Data_TABLE[[#This Row],[Unit Price]]</f>
        <v>284</v>
      </c>
      <c r="I8330" s="7">
        <v>42279</v>
      </c>
      <c r="J8330" s="10">
        <f>EOMONTH(Data_TABLE[[#This Row],[Date Sold]],0)</f>
        <v>42308</v>
      </c>
    </row>
    <row r="8331" spans="2:10" x14ac:dyDescent="0.25">
      <c r="B8331" s="1" t="s">
        <v>39</v>
      </c>
      <c r="C8331" s="3" t="s">
        <v>55</v>
      </c>
      <c r="D8331" s="2" t="s">
        <v>51</v>
      </c>
      <c r="E8331" s="3" t="s">
        <v>45</v>
      </c>
      <c r="F8331" s="3">
        <f t="shared" ca="1" si="258"/>
        <v>4</v>
      </c>
      <c r="G8331" s="4">
        <f t="shared" ca="1" si="259"/>
        <v>92</v>
      </c>
      <c r="H8331" s="4">
        <f ca="1">+Data_TABLE[[#This Row],[Qty]]*Data_TABLE[[#This Row],[Unit Price]]</f>
        <v>368</v>
      </c>
      <c r="I8331" s="7">
        <v>42279</v>
      </c>
      <c r="J8331" s="10">
        <f>EOMONTH(Data_TABLE[[#This Row],[Date Sold]],0)</f>
        <v>42308</v>
      </c>
    </row>
    <row r="8332" spans="2:10" x14ac:dyDescent="0.25">
      <c r="B8332" s="1" t="s">
        <v>39</v>
      </c>
      <c r="C8332" s="3" t="s">
        <v>55</v>
      </c>
      <c r="D8332" s="2" t="s">
        <v>49</v>
      </c>
      <c r="E8332" s="3" t="s">
        <v>43</v>
      </c>
      <c r="F8332" s="3">
        <f t="shared" ca="1" si="258"/>
        <v>1</v>
      </c>
      <c r="G8332" s="4">
        <f t="shared" ca="1" si="259"/>
        <v>93</v>
      </c>
      <c r="H8332" s="4">
        <f ca="1">+Data_TABLE[[#This Row],[Qty]]*Data_TABLE[[#This Row],[Unit Price]]</f>
        <v>93</v>
      </c>
      <c r="I8332" s="7">
        <v>42279</v>
      </c>
      <c r="J8332" s="10">
        <f>EOMONTH(Data_TABLE[[#This Row],[Date Sold]],0)</f>
        <v>42308</v>
      </c>
    </row>
    <row r="8333" spans="2:10" x14ac:dyDescent="0.25">
      <c r="B8333" s="1" t="s">
        <v>39</v>
      </c>
      <c r="C8333" s="3" t="s">
        <v>56</v>
      </c>
      <c r="D8333" s="2" t="s">
        <v>50</v>
      </c>
      <c r="E8333" s="3" t="s">
        <v>44</v>
      </c>
      <c r="F8333" s="3">
        <f t="shared" ca="1" si="258"/>
        <v>5</v>
      </c>
      <c r="G8333" s="4">
        <f t="shared" ca="1" si="259"/>
        <v>132</v>
      </c>
      <c r="H8333" s="4">
        <f ca="1">+Data_TABLE[[#This Row],[Qty]]*Data_TABLE[[#This Row],[Unit Price]]</f>
        <v>660</v>
      </c>
      <c r="I8333" s="7">
        <v>42279</v>
      </c>
      <c r="J8333" s="10">
        <f>EOMONTH(Data_TABLE[[#This Row],[Date Sold]],0)</f>
        <v>42308</v>
      </c>
    </row>
    <row r="8334" spans="2:10" x14ac:dyDescent="0.25">
      <c r="B8334" s="1" t="s">
        <v>39</v>
      </c>
      <c r="C8334" s="3" t="s">
        <v>55</v>
      </c>
      <c r="D8334" s="2" t="s">
        <v>49</v>
      </c>
      <c r="E8334" s="3" t="s">
        <v>43</v>
      </c>
      <c r="F8334" s="3">
        <f t="shared" ca="1" si="258"/>
        <v>4</v>
      </c>
      <c r="G8334" s="4">
        <f t="shared" ca="1" si="259"/>
        <v>177</v>
      </c>
      <c r="H8334" s="4">
        <f ca="1">+Data_TABLE[[#This Row],[Qty]]*Data_TABLE[[#This Row],[Unit Price]]</f>
        <v>708</v>
      </c>
      <c r="I8334" s="7">
        <v>42279</v>
      </c>
      <c r="J8334" s="10">
        <f>EOMONTH(Data_TABLE[[#This Row],[Date Sold]],0)</f>
        <v>42308</v>
      </c>
    </row>
    <row r="8335" spans="2:10" x14ac:dyDescent="0.25">
      <c r="B8335" s="1" t="s">
        <v>39</v>
      </c>
      <c r="C8335" s="3" t="s">
        <v>55</v>
      </c>
      <c r="D8335" s="2" t="s">
        <v>51</v>
      </c>
      <c r="E8335" s="3" t="s">
        <v>45</v>
      </c>
      <c r="F8335" s="3">
        <f t="shared" ca="1" si="258"/>
        <v>1</v>
      </c>
      <c r="G8335" s="4">
        <f t="shared" ca="1" si="259"/>
        <v>63</v>
      </c>
      <c r="H8335" s="4">
        <f ca="1">+Data_TABLE[[#This Row],[Qty]]*Data_TABLE[[#This Row],[Unit Price]]</f>
        <v>63</v>
      </c>
      <c r="I8335" s="7">
        <v>42279</v>
      </c>
      <c r="J8335" s="10">
        <f>EOMONTH(Data_TABLE[[#This Row],[Date Sold]],0)</f>
        <v>42308</v>
      </c>
    </row>
    <row r="8336" spans="2:10" x14ac:dyDescent="0.25">
      <c r="B8336" s="1" t="s">
        <v>39</v>
      </c>
      <c r="C8336" s="3" t="s">
        <v>56</v>
      </c>
      <c r="D8336" s="2" t="s">
        <v>50</v>
      </c>
      <c r="E8336" s="3" t="s">
        <v>44</v>
      </c>
      <c r="F8336" s="3">
        <f t="shared" ca="1" si="258"/>
        <v>1</v>
      </c>
      <c r="G8336" s="4">
        <f t="shared" ca="1" si="259"/>
        <v>71</v>
      </c>
      <c r="H8336" s="4">
        <f ca="1">+Data_TABLE[[#This Row],[Qty]]*Data_TABLE[[#This Row],[Unit Price]]</f>
        <v>71</v>
      </c>
      <c r="I8336" s="7">
        <v>42279</v>
      </c>
      <c r="J8336" s="10">
        <f>EOMONTH(Data_TABLE[[#This Row],[Date Sold]],0)</f>
        <v>42308</v>
      </c>
    </row>
    <row r="8337" spans="2:10" x14ac:dyDescent="0.25">
      <c r="B8337" s="1" t="s">
        <v>39</v>
      </c>
      <c r="C8337" s="3" t="s">
        <v>56</v>
      </c>
      <c r="D8337" s="2" t="s">
        <v>52</v>
      </c>
      <c r="E8337" s="3" t="s">
        <v>46</v>
      </c>
      <c r="F8337" s="3">
        <f t="shared" ca="1" si="258"/>
        <v>5</v>
      </c>
      <c r="G8337" s="4">
        <f t="shared" ca="1" si="259"/>
        <v>101</v>
      </c>
      <c r="H8337" s="4">
        <f ca="1">+Data_TABLE[[#This Row],[Qty]]*Data_TABLE[[#This Row],[Unit Price]]</f>
        <v>505</v>
      </c>
      <c r="I8337" s="7">
        <v>42279</v>
      </c>
      <c r="J8337" s="10">
        <f>EOMONTH(Data_TABLE[[#This Row],[Date Sold]],0)</f>
        <v>42308</v>
      </c>
    </row>
    <row r="8338" spans="2:10" x14ac:dyDescent="0.25">
      <c r="B8338" s="1" t="s">
        <v>39</v>
      </c>
      <c r="C8338" s="3" t="s">
        <v>54</v>
      </c>
      <c r="D8338" s="2" t="s">
        <v>48</v>
      </c>
      <c r="E8338" s="3" t="s">
        <v>42</v>
      </c>
      <c r="F8338" s="3">
        <f t="shared" ca="1" si="258"/>
        <v>4</v>
      </c>
      <c r="G8338" s="4">
        <f t="shared" ca="1" si="259"/>
        <v>167</v>
      </c>
      <c r="H8338" s="4">
        <f ca="1">+Data_TABLE[[#This Row],[Qty]]*Data_TABLE[[#This Row],[Unit Price]]</f>
        <v>668</v>
      </c>
      <c r="I8338" s="7">
        <v>42279</v>
      </c>
      <c r="J8338" s="10">
        <f>EOMONTH(Data_TABLE[[#This Row],[Date Sold]],0)</f>
        <v>42308</v>
      </c>
    </row>
    <row r="8339" spans="2:10" x14ac:dyDescent="0.25">
      <c r="B8339" s="1" t="s">
        <v>39</v>
      </c>
      <c r="C8339" s="3" t="s">
        <v>56</v>
      </c>
      <c r="D8339" s="2" t="s">
        <v>52</v>
      </c>
      <c r="E8339" s="3" t="s">
        <v>46</v>
      </c>
      <c r="F8339" s="3">
        <f t="shared" ca="1" si="258"/>
        <v>3</v>
      </c>
      <c r="G8339" s="4">
        <f t="shared" ca="1" si="259"/>
        <v>137</v>
      </c>
      <c r="H8339" s="4">
        <f ca="1">+Data_TABLE[[#This Row],[Qty]]*Data_TABLE[[#This Row],[Unit Price]]</f>
        <v>411</v>
      </c>
      <c r="I8339" s="7">
        <v>42279</v>
      </c>
      <c r="J8339" s="10">
        <f>EOMONTH(Data_TABLE[[#This Row],[Date Sold]],0)</f>
        <v>42308</v>
      </c>
    </row>
    <row r="8340" spans="2:10" x14ac:dyDescent="0.25">
      <c r="B8340" s="1" t="s">
        <v>39</v>
      </c>
      <c r="C8340" s="3" t="s">
        <v>54</v>
      </c>
      <c r="D8340" s="2" t="s">
        <v>48</v>
      </c>
      <c r="E8340" s="3" t="s">
        <v>42</v>
      </c>
      <c r="F8340" s="3">
        <f t="shared" ca="1" si="258"/>
        <v>3</v>
      </c>
      <c r="G8340" s="4">
        <f t="shared" ca="1" si="259"/>
        <v>66</v>
      </c>
      <c r="H8340" s="4">
        <f ca="1">+Data_TABLE[[#This Row],[Qty]]*Data_TABLE[[#This Row],[Unit Price]]</f>
        <v>198</v>
      </c>
      <c r="I8340" s="7">
        <v>42279</v>
      </c>
      <c r="J8340" s="10">
        <f>EOMONTH(Data_TABLE[[#This Row],[Date Sold]],0)</f>
        <v>42308</v>
      </c>
    </row>
    <row r="8341" spans="2:10" x14ac:dyDescent="0.25">
      <c r="B8341" s="1" t="s">
        <v>39</v>
      </c>
      <c r="C8341" s="3" t="s">
        <v>56</v>
      </c>
      <c r="D8341" s="2" t="s">
        <v>52</v>
      </c>
      <c r="E8341" s="3" t="s">
        <v>46</v>
      </c>
      <c r="F8341" s="3">
        <f t="shared" ca="1" si="258"/>
        <v>1</v>
      </c>
      <c r="G8341" s="4">
        <f t="shared" ca="1" si="259"/>
        <v>188</v>
      </c>
      <c r="H8341" s="4">
        <f ca="1">+Data_TABLE[[#This Row],[Qty]]*Data_TABLE[[#This Row],[Unit Price]]</f>
        <v>188</v>
      </c>
      <c r="I8341" s="7">
        <v>42279</v>
      </c>
      <c r="J8341" s="10">
        <f>EOMONTH(Data_TABLE[[#This Row],[Date Sold]],0)</f>
        <v>42308</v>
      </c>
    </row>
    <row r="8342" spans="2:10" x14ac:dyDescent="0.25">
      <c r="B8342" s="1" t="s">
        <v>39</v>
      </c>
      <c r="C8342" s="3" t="s">
        <v>56</v>
      </c>
      <c r="D8342" s="2" t="s">
        <v>50</v>
      </c>
      <c r="E8342" s="3" t="s">
        <v>44</v>
      </c>
      <c r="F8342" s="3">
        <f t="shared" ca="1" si="258"/>
        <v>5</v>
      </c>
      <c r="G8342" s="4">
        <f t="shared" ca="1" si="259"/>
        <v>76</v>
      </c>
      <c r="H8342" s="4">
        <f ca="1">+Data_TABLE[[#This Row],[Qty]]*Data_TABLE[[#This Row],[Unit Price]]</f>
        <v>380</v>
      </c>
      <c r="I8342" s="7">
        <v>42279</v>
      </c>
      <c r="J8342" s="10">
        <f>EOMONTH(Data_TABLE[[#This Row],[Date Sold]],0)</f>
        <v>42308</v>
      </c>
    </row>
    <row r="8343" spans="2:10" x14ac:dyDescent="0.25">
      <c r="B8343" s="1" t="s">
        <v>39</v>
      </c>
      <c r="C8343" s="3" t="s">
        <v>56</v>
      </c>
      <c r="D8343" s="2" t="s">
        <v>52</v>
      </c>
      <c r="E8343" s="3" t="s">
        <v>46</v>
      </c>
      <c r="F8343" s="3">
        <f t="shared" ca="1" si="258"/>
        <v>1</v>
      </c>
      <c r="G8343" s="4">
        <f t="shared" ca="1" si="259"/>
        <v>104</v>
      </c>
      <c r="H8343" s="4">
        <f ca="1">+Data_TABLE[[#This Row],[Qty]]*Data_TABLE[[#This Row],[Unit Price]]</f>
        <v>104</v>
      </c>
      <c r="I8343" s="7">
        <v>42279</v>
      </c>
      <c r="J8343" s="10">
        <f>EOMONTH(Data_TABLE[[#This Row],[Date Sold]],0)</f>
        <v>42308</v>
      </c>
    </row>
    <row r="8344" spans="2:10" x14ac:dyDescent="0.25">
      <c r="B8344" s="1" t="s">
        <v>39</v>
      </c>
      <c r="C8344" s="3" t="s">
        <v>56</v>
      </c>
      <c r="D8344" s="2" t="s">
        <v>52</v>
      </c>
      <c r="E8344" s="3" t="s">
        <v>46</v>
      </c>
      <c r="F8344" s="3">
        <f t="shared" ca="1" si="258"/>
        <v>5</v>
      </c>
      <c r="G8344" s="4">
        <f t="shared" ca="1" si="259"/>
        <v>63</v>
      </c>
      <c r="H8344" s="4">
        <f ca="1">+Data_TABLE[[#This Row],[Qty]]*Data_TABLE[[#This Row],[Unit Price]]</f>
        <v>315</v>
      </c>
      <c r="I8344" s="7">
        <v>42279</v>
      </c>
      <c r="J8344" s="10">
        <f>EOMONTH(Data_TABLE[[#This Row],[Date Sold]],0)</f>
        <v>42308</v>
      </c>
    </row>
    <row r="8345" spans="2:10" x14ac:dyDescent="0.25">
      <c r="B8345" s="1" t="s">
        <v>39</v>
      </c>
      <c r="C8345" s="3" t="s">
        <v>56</v>
      </c>
      <c r="D8345" s="2" t="s">
        <v>52</v>
      </c>
      <c r="E8345" s="3" t="s">
        <v>46</v>
      </c>
      <c r="F8345" s="3">
        <f t="shared" ca="1" si="258"/>
        <v>4</v>
      </c>
      <c r="G8345" s="4">
        <f t="shared" ca="1" si="259"/>
        <v>184</v>
      </c>
      <c r="H8345" s="4">
        <f ca="1">+Data_TABLE[[#This Row],[Qty]]*Data_TABLE[[#This Row],[Unit Price]]</f>
        <v>736</v>
      </c>
      <c r="I8345" s="7">
        <v>42279</v>
      </c>
      <c r="J8345" s="10">
        <f>EOMONTH(Data_TABLE[[#This Row],[Date Sold]],0)</f>
        <v>42308</v>
      </c>
    </row>
    <row r="8346" spans="2:10" x14ac:dyDescent="0.25">
      <c r="B8346" s="1" t="s">
        <v>39</v>
      </c>
      <c r="C8346" s="3" t="s">
        <v>54</v>
      </c>
      <c r="D8346" s="2" t="s">
        <v>48</v>
      </c>
      <c r="E8346" s="3" t="s">
        <v>42</v>
      </c>
      <c r="F8346" s="3">
        <f t="shared" ca="1" si="258"/>
        <v>4</v>
      </c>
      <c r="G8346" s="4">
        <f t="shared" ca="1" si="259"/>
        <v>155</v>
      </c>
      <c r="H8346" s="4">
        <f ca="1">+Data_TABLE[[#This Row],[Qty]]*Data_TABLE[[#This Row],[Unit Price]]</f>
        <v>620</v>
      </c>
      <c r="I8346" s="7">
        <v>42279</v>
      </c>
      <c r="J8346" s="10">
        <f>EOMONTH(Data_TABLE[[#This Row],[Date Sold]],0)</f>
        <v>42308</v>
      </c>
    </row>
    <row r="8347" spans="2:10" x14ac:dyDescent="0.25">
      <c r="B8347" s="1" t="s">
        <v>39</v>
      </c>
      <c r="C8347" s="3" t="s">
        <v>56</v>
      </c>
      <c r="D8347" s="2" t="s">
        <v>50</v>
      </c>
      <c r="E8347" s="3" t="s">
        <v>44</v>
      </c>
      <c r="F8347" s="3">
        <f t="shared" ca="1" si="258"/>
        <v>4</v>
      </c>
      <c r="G8347" s="4">
        <f t="shared" ca="1" si="259"/>
        <v>65</v>
      </c>
      <c r="H8347" s="4">
        <f ca="1">+Data_TABLE[[#This Row],[Qty]]*Data_TABLE[[#This Row],[Unit Price]]</f>
        <v>260</v>
      </c>
      <c r="I8347" s="7">
        <v>42279</v>
      </c>
      <c r="J8347" s="10">
        <f>EOMONTH(Data_TABLE[[#This Row],[Date Sold]],0)</f>
        <v>42308</v>
      </c>
    </row>
    <row r="8348" spans="2:10" x14ac:dyDescent="0.25">
      <c r="B8348" s="1" t="s">
        <v>39</v>
      </c>
      <c r="C8348" s="3" t="s">
        <v>56</v>
      </c>
      <c r="D8348" s="2" t="s">
        <v>52</v>
      </c>
      <c r="E8348" s="3" t="s">
        <v>46</v>
      </c>
      <c r="F8348" s="3">
        <f t="shared" ca="1" si="258"/>
        <v>3</v>
      </c>
      <c r="G8348" s="4">
        <f t="shared" ca="1" si="259"/>
        <v>62</v>
      </c>
      <c r="H8348" s="4">
        <f ca="1">+Data_TABLE[[#This Row],[Qty]]*Data_TABLE[[#This Row],[Unit Price]]</f>
        <v>186</v>
      </c>
      <c r="I8348" s="7">
        <v>42279</v>
      </c>
      <c r="J8348" s="10">
        <f>EOMONTH(Data_TABLE[[#This Row],[Date Sold]],0)</f>
        <v>42308</v>
      </c>
    </row>
    <row r="8349" spans="2:10" x14ac:dyDescent="0.25">
      <c r="B8349" s="1" t="s">
        <v>39</v>
      </c>
      <c r="C8349" s="3" t="s">
        <v>56</v>
      </c>
      <c r="D8349" s="2" t="s">
        <v>50</v>
      </c>
      <c r="E8349" s="3" t="s">
        <v>44</v>
      </c>
      <c r="F8349" s="3">
        <f t="shared" ca="1" si="258"/>
        <v>2</v>
      </c>
      <c r="G8349" s="4">
        <f t="shared" ca="1" si="259"/>
        <v>150</v>
      </c>
      <c r="H8349" s="4">
        <f ca="1">+Data_TABLE[[#This Row],[Qty]]*Data_TABLE[[#This Row],[Unit Price]]</f>
        <v>300</v>
      </c>
      <c r="I8349" s="7">
        <v>42279</v>
      </c>
      <c r="J8349" s="10">
        <f>EOMONTH(Data_TABLE[[#This Row],[Date Sold]],0)</f>
        <v>42308</v>
      </c>
    </row>
    <row r="8350" spans="2:10" x14ac:dyDescent="0.25">
      <c r="B8350" s="1" t="s">
        <v>39</v>
      </c>
      <c r="C8350" s="3" t="s">
        <v>54</v>
      </c>
      <c r="D8350" s="2" t="s">
        <v>48</v>
      </c>
      <c r="E8350" s="3" t="s">
        <v>42</v>
      </c>
      <c r="F8350" s="3">
        <f t="shared" ca="1" si="258"/>
        <v>4</v>
      </c>
      <c r="G8350" s="4">
        <f t="shared" ca="1" si="259"/>
        <v>199</v>
      </c>
      <c r="H8350" s="4">
        <f ca="1">+Data_TABLE[[#This Row],[Qty]]*Data_TABLE[[#This Row],[Unit Price]]</f>
        <v>796</v>
      </c>
      <c r="I8350" s="7">
        <v>42279</v>
      </c>
      <c r="J8350" s="10">
        <f>EOMONTH(Data_TABLE[[#This Row],[Date Sold]],0)</f>
        <v>42308</v>
      </c>
    </row>
    <row r="8351" spans="2:10" x14ac:dyDescent="0.25">
      <c r="B8351" s="1" t="s">
        <v>39</v>
      </c>
      <c r="C8351" s="3" t="s">
        <v>55</v>
      </c>
      <c r="D8351" s="2" t="s">
        <v>49</v>
      </c>
      <c r="E8351" s="3" t="s">
        <v>43</v>
      </c>
      <c r="F8351" s="3">
        <f t="shared" ca="1" si="258"/>
        <v>4</v>
      </c>
      <c r="G8351" s="4">
        <f t="shared" ca="1" si="259"/>
        <v>167</v>
      </c>
      <c r="H8351" s="4">
        <f ca="1">+Data_TABLE[[#This Row],[Qty]]*Data_TABLE[[#This Row],[Unit Price]]</f>
        <v>668</v>
      </c>
      <c r="I8351" s="7">
        <v>42279</v>
      </c>
      <c r="J8351" s="10">
        <f>EOMONTH(Data_TABLE[[#This Row],[Date Sold]],0)</f>
        <v>42308</v>
      </c>
    </row>
    <row r="8352" spans="2:10" x14ac:dyDescent="0.25">
      <c r="B8352" s="1" t="s">
        <v>39</v>
      </c>
      <c r="C8352" s="3" t="s">
        <v>55</v>
      </c>
      <c r="D8352" s="2" t="s">
        <v>49</v>
      </c>
      <c r="E8352" s="3" t="s">
        <v>43</v>
      </c>
      <c r="F8352" s="3">
        <f t="shared" ca="1" si="258"/>
        <v>3</v>
      </c>
      <c r="G8352" s="4">
        <f t="shared" ca="1" si="259"/>
        <v>98</v>
      </c>
      <c r="H8352" s="4">
        <f ca="1">+Data_TABLE[[#This Row],[Qty]]*Data_TABLE[[#This Row],[Unit Price]]</f>
        <v>294</v>
      </c>
      <c r="I8352" s="7">
        <v>42279</v>
      </c>
      <c r="J8352" s="10">
        <f>EOMONTH(Data_TABLE[[#This Row],[Date Sold]],0)</f>
        <v>42308</v>
      </c>
    </row>
    <row r="8353" spans="2:10" x14ac:dyDescent="0.25">
      <c r="B8353" s="1" t="s">
        <v>39</v>
      </c>
      <c r="C8353" s="3" t="s">
        <v>55</v>
      </c>
      <c r="D8353" s="2" t="s">
        <v>49</v>
      </c>
      <c r="E8353" s="3" t="s">
        <v>43</v>
      </c>
      <c r="F8353" s="3">
        <f t="shared" ca="1" si="258"/>
        <v>5</v>
      </c>
      <c r="G8353" s="4">
        <f t="shared" ca="1" si="259"/>
        <v>170</v>
      </c>
      <c r="H8353" s="4">
        <f ca="1">+Data_TABLE[[#This Row],[Qty]]*Data_TABLE[[#This Row],[Unit Price]]</f>
        <v>850</v>
      </c>
      <c r="I8353" s="7">
        <v>42280</v>
      </c>
      <c r="J8353" s="10">
        <f>EOMONTH(Data_TABLE[[#This Row],[Date Sold]],0)</f>
        <v>42308</v>
      </c>
    </row>
    <row r="8354" spans="2:10" x14ac:dyDescent="0.25">
      <c r="B8354" s="1" t="s">
        <v>39</v>
      </c>
      <c r="C8354" s="3" t="s">
        <v>54</v>
      </c>
      <c r="D8354" s="2" t="s">
        <v>48</v>
      </c>
      <c r="E8354" s="3" t="s">
        <v>42</v>
      </c>
      <c r="F8354" s="3">
        <f t="shared" ca="1" si="258"/>
        <v>5</v>
      </c>
      <c r="G8354" s="4">
        <f t="shared" ca="1" si="259"/>
        <v>174</v>
      </c>
      <c r="H8354" s="4">
        <f ca="1">+Data_TABLE[[#This Row],[Qty]]*Data_TABLE[[#This Row],[Unit Price]]</f>
        <v>870</v>
      </c>
      <c r="I8354" s="7">
        <v>42280</v>
      </c>
      <c r="J8354" s="10">
        <f>EOMONTH(Data_TABLE[[#This Row],[Date Sold]],0)</f>
        <v>42308</v>
      </c>
    </row>
    <row r="8355" spans="2:10" x14ac:dyDescent="0.25">
      <c r="B8355" s="1" t="s">
        <v>39</v>
      </c>
      <c r="C8355" s="3" t="s">
        <v>56</v>
      </c>
      <c r="D8355" s="2" t="s">
        <v>52</v>
      </c>
      <c r="E8355" s="3" t="s">
        <v>46</v>
      </c>
      <c r="F8355" s="3">
        <f t="shared" ca="1" si="258"/>
        <v>1</v>
      </c>
      <c r="G8355" s="4">
        <f t="shared" ca="1" si="259"/>
        <v>151</v>
      </c>
      <c r="H8355" s="4">
        <f ca="1">+Data_TABLE[[#This Row],[Qty]]*Data_TABLE[[#This Row],[Unit Price]]</f>
        <v>151</v>
      </c>
      <c r="I8355" s="7">
        <v>42280</v>
      </c>
      <c r="J8355" s="10">
        <f>EOMONTH(Data_TABLE[[#This Row],[Date Sold]],0)</f>
        <v>42308</v>
      </c>
    </row>
    <row r="8356" spans="2:10" x14ac:dyDescent="0.25">
      <c r="B8356" s="1" t="s">
        <v>39</v>
      </c>
      <c r="C8356" s="3" t="s">
        <v>56</v>
      </c>
      <c r="D8356" s="2" t="s">
        <v>52</v>
      </c>
      <c r="E8356" s="3" t="s">
        <v>46</v>
      </c>
      <c r="F8356" s="3">
        <f t="shared" ca="1" si="258"/>
        <v>1</v>
      </c>
      <c r="G8356" s="4">
        <f t="shared" ca="1" si="259"/>
        <v>105</v>
      </c>
      <c r="H8356" s="4">
        <f ca="1">+Data_TABLE[[#This Row],[Qty]]*Data_TABLE[[#This Row],[Unit Price]]</f>
        <v>105</v>
      </c>
      <c r="I8356" s="7">
        <v>42280</v>
      </c>
      <c r="J8356" s="10">
        <f>EOMONTH(Data_TABLE[[#This Row],[Date Sold]],0)</f>
        <v>42308</v>
      </c>
    </row>
    <row r="8357" spans="2:10" x14ac:dyDescent="0.25">
      <c r="B8357" s="1" t="s">
        <v>39</v>
      </c>
      <c r="C8357" s="3" t="s">
        <v>56</v>
      </c>
      <c r="D8357" s="2" t="s">
        <v>52</v>
      </c>
      <c r="E8357" s="3" t="s">
        <v>46</v>
      </c>
      <c r="F8357" s="3">
        <f t="shared" ca="1" si="258"/>
        <v>5</v>
      </c>
      <c r="G8357" s="4">
        <f t="shared" ca="1" si="259"/>
        <v>153</v>
      </c>
      <c r="H8357" s="4">
        <f ca="1">+Data_TABLE[[#This Row],[Qty]]*Data_TABLE[[#This Row],[Unit Price]]</f>
        <v>765</v>
      </c>
      <c r="I8357" s="7">
        <v>42280</v>
      </c>
      <c r="J8357" s="10">
        <f>EOMONTH(Data_TABLE[[#This Row],[Date Sold]],0)</f>
        <v>42308</v>
      </c>
    </row>
    <row r="8358" spans="2:10" x14ac:dyDescent="0.25">
      <c r="B8358" s="1" t="s">
        <v>39</v>
      </c>
      <c r="C8358" s="3" t="s">
        <v>56</v>
      </c>
      <c r="D8358" s="2" t="s">
        <v>50</v>
      </c>
      <c r="E8358" s="3" t="s">
        <v>44</v>
      </c>
      <c r="F8358" s="3">
        <f t="shared" ca="1" si="258"/>
        <v>1</v>
      </c>
      <c r="G8358" s="4">
        <f t="shared" ca="1" si="259"/>
        <v>167</v>
      </c>
      <c r="H8358" s="4">
        <f ca="1">+Data_TABLE[[#This Row],[Qty]]*Data_TABLE[[#This Row],[Unit Price]]</f>
        <v>167</v>
      </c>
      <c r="I8358" s="7">
        <v>42280</v>
      </c>
      <c r="J8358" s="10">
        <f>EOMONTH(Data_TABLE[[#This Row],[Date Sold]],0)</f>
        <v>42308</v>
      </c>
    </row>
    <row r="8359" spans="2:10" x14ac:dyDescent="0.25">
      <c r="B8359" s="1" t="s">
        <v>39</v>
      </c>
      <c r="C8359" s="3" t="s">
        <v>55</v>
      </c>
      <c r="D8359" s="2" t="s">
        <v>51</v>
      </c>
      <c r="E8359" s="3" t="s">
        <v>45</v>
      </c>
      <c r="F8359" s="3">
        <f t="shared" ca="1" si="258"/>
        <v>2</v>
      </c>
      <c r="G8359" s="4">
        <f t="shared" ca="1" si="259"/>
        <v>199</v>
      </c>
      <c r="H8359" s="4">
        <f ca="1">+Data_TABLE[[#This Row],[Qty]]*Data_TABLE[[#This Row],[Unit Price]]</f>
        <v>398</v>
      </c>
      <c r="I8359" s="7">
        <v>42280</v>
      </c>
      <c r="J8359" s="10">
        <f>EOMONTH(Data_TABLE[[#This Row],[Date Sold]],0)</f>
        <v>42308</v>
      </c>
    </row>
    <row r="8360" spans="2:10" x14ac:dyDescent="0.25">
      <c r="B8360" s="1" t="s">
        <v>39</v>
      </c>
      <c r="C8360" s="3" t="s">
        <v>55</v>
      </c>
      <c r="D8360" s="2" t="s">
        <v>51</v>
      </c>
      <c r="E8360" s="3" t="s">
        <v>45</v>
      </c>
      <c r="F8360" s="3">
        <f t="shared" ca="1" si="258"/>
        <v>1</v>
      </c>
      <c r="G8360" s="4">
        <f t="shared" ca="1" si="259"/>
        <v>196</v>
      </c>
      <c r="H8360" s="4">
        <f ca="1">+Data_TABLE[[#This Row],[Qty]]*Data_TABLE[[#This Row],[Unit Price]]</f>
        <v>196</v>
      </c>
      <c r="I8360" s="7">
        <v>42280</v>
      </c>
      <c r="J8360" s="10">
        <f>EOMONTH(Data_TABLE[[#This Row],[Date Sold]],0)</f>
        <v>42308</v>
      </c>
    </row>
    <row r="8361" spans="2:10" x14ac:dyDescent="0.25">
      <c r="B8361" s="1" t="s">
        <v>39</v>
      </c>
      <c r="C8361" s="3" t="s">
        <v>55</v>
      </c>
      <c r="D8361" s="2" t="s">
        <v>49</v>
      </c>
      <c r="E8361" s="3" t="s">
        <v>43</v>
      </c>
      <c r="F8361" s="3">
        <f t="shared" ca="1" si="258"/>
        <v>4</v>
      </c>
      <c r="G8361" s="4">
        <f t="shared" ca="1" si="259"/>
        <v>150</v>
      </c>
      <c r="H8361" s="4">
        <f ca="1">+Data_TABLE[[#This Row],[Qty]]*Data_TABLE[[#This Row],[Unit Price]]</f>
        <v>600</v>
      </c>
      <c r="I8361" s="7">
        <v>42280</v>
      </c>
      <c r="J8361" s="10">
        <f>EOMONTH(Data_TABLE[[#This Row],[Date Sold]],0)</f>
        <v>42308</v>
      </c>
    </row>
    <row r="8362" spans="2:10" x14ac:dyDescent="0.25">
      <c r="B8362" s="1" t="s">
        <v>39</v>
      </c>
      <c r="C8362" s="3" t="s">
        <v>55</v>
      </c>
      <c r="D8362" s="2" t="s">
        <v>51</v>
      </c>
      <c r="E8362" s="3" t="s">
        <v>45</v>
      </c>
      <c r="F8362" s="3">
        <f t="shared" ca="1" si="258"/>
        <v>4</v>
      </c>
      <c r="G8362" s="4">
        <f t="shared" ca="1" si="259"/>
        <v>174</v>
      </c>
      <c r="H8362" s="4">
        <f ca="1">+Data_TABLE[[#This Row],[Qty]]*Data_TABLE[[#This Row],[Unit Price]]</f>
        <v>696</v>
      </c>
      <c r="I8362" s="7">
        <v>42280</v>
      </c>
      <c r="J8362" s="10">
        <f>EOMONTH(Data_TABLE[[#This Row],[Date Sold]],0)</f>
        <v>42308</v>
      </c>
    </row>
    <row r="8363" spans="2:10" x14ac:dyDescent="0.25">
      <c r="B8363" s="1" t="s">
        <v>39</v>
      </c>
      <c r="C8363" s="3" t="s">
        <v>55</v>
      </c>
      <c r="D8363" s="2" t="s">
        <v>51</v>
      </c>
      <c r="E8363" s="3" t="s">
        <v>45</v>
      </c>
      <c r="F8363" s="3">
        <f t="shared" ca="1" si="258"/>
        <v>5</v>
      </c>
      <c r="G8363" s="4">
        <f t="shared" ca="1" si="259"/>
        <v>86</v>
      </c>
      <c r="H8363" s="4">
        <f ca="1">+Data_TABLE[[#This Row],[Qty]]*Data_TABLE[[#This Row],[Unit Price]]</f>
        <v>430</v>
      </c>
      <c r="I8363" s="7">
        <v>42280</v>
      </c>
      <c r="J8363" s="10">
        <f>EOMONTH(Data_TABLE[[#This Row],[Date Sold]],0)</f>
        <v>42308</v>
      </c>
    </row>
    <row r="8364" spans="2:10" x14ac:dyDescent="0.25">
      <c r="B8364" s="1" t="s">
        <v>39</v>
      </c>
      <c r="C8364" s="3" t="s">
        <v>55</v>
      </c>
      <c r="D8364" s="2" t="s">
        <v>49</v>
      </c>
      <c r="E8364" s="3" t="s">
        <v>43</v>
      </c>
      <c r="F8364" s="3">
        <f t="shared" ca="1" si="258"/>
        <v>5</v>
      </c>
      <c r="G8364" s="4">
        <f t="shared" ca="1" si="259"/>
        <v>91</v>
      </c>
      <c r="H8364" s="4">
        <f ca="1">+Data_TABLE[[#This Row],[Qty]]*Data_TABLE[[#This Row],[Unit Price]]</f>
        <v>455</v>
      </c>
      <c r="I8364" s="7">
        <v>42280</v>
      </c>
      <c r="J8364" s="10">
        <f>EOMONTH(Data_TABLE[[#This Row],[Date Sold]],0)</f>
        <v>42308</v>
      </c>
    </row>
    <row r="8365" spans="2:10" x14ac:dyDescent="0.25">
      <c r="B8365" s="1" t="s">
        <v>39</v>
      </c>
      <c r="C8365" s="3" t="s">
        <v>55</v>
      </c>
      <c r="D8365" s="2" t="s">
        <v>51</v>
      </c>
      <c r="E8365" s="3" t="s">
        <v>45</v>
      </c>
      <c r="F8365" s="3">
        <f t="shared" ca="1" si="258"/>
        <v>4</v>
      </c>
      <c r="G8365" s="4">
        <f t="shared" ca="1" si="259"/>
        <v>95</v>
      </c>
      <c r="H8365" s="4">
        <f ca="1">+Data_TABLE[[#This Row],[Qty]]*Data_TABLE[[#This Row],[Unit Price]]</f>
        <v>380</v>
      </c>
      <c r="I8365" s="7">
        <v>42280</v>
      </c>
      <c r="J8365" s="10">
        <f>EOMONTH(Data_TABLE[[#This Row],[Date Sold]],0)</f>
        <v>42308</v>
      </c>
    </row>
    <row r="8366" spans="2:10" x14ac:dyDescent="0.25">
      <c r="B8366" s="1" t="s">
        <v>39</v>
      </c>
      <c r="C8366" s="3" t="s">
        <v>55</v>
      </c>
      <c r="D8366" s="2" t="s">
        <v>51</v>
      </c>
      <c r="E8366" s="3" t="s">
        <v>45</v>
      </c>
      <c r="F8366" s="3">
        <f t="shared" ca="1" si="258"/>
        <v>2</v>
      </c>
      <c r="G8366" s="4">
        <f t="shared" ca="1" si="259"/>
        <v>183</v>
      </c>
      <c r="H8366" s="4">
        <f ca="1">+Data_TABLE[[#This Row],[Qty]]*Data_TABLE[[#This Row],[Unit Price]]</f>
        <v>366</v>
      </c>
      <c r="I8366" s="7">
        <v>42280</v>
      </c>
      <c r="J8366" s="10">
        <f>EOMONTH(Data_TABLE[[#This Row],[Date Sold]],0)</f>
        <v>42308</v>
      </c>
    </row>
    <row r="8367" spans="2:10" x14ac:dyDescent="0.25">
      <c r="B8367" s="1" t="s">
        <v>39</v>
      </c>
      <c r="C8367" s="3" t="s">
        <v>54</v>
      </c>
      <c r="D8367" s="2" t="s">
        <v>48</v>
      </c>
      <c r="E8367" s="3" t="s">
        <v>42</v>
      </c>
      <c r="F8367" s="3">
        <f t="shared" ca="1" si="258"/>
        <v>3</v>
      </c>
      <c r="G8367" s="4">
        <f t="shared" ca="1" si="259"/>
        <v>88</v>
      </c>
      <c r="H8367" s="4">
        <f ca="1">+Data_TABLE[[#This Row],[Qty]]*Data_TABLE[[#This Row],[Unit Price]]</f>
        <v>264</v>
      </c>
      <c r="I8367" s="7">
        <v>42280</v>
      </c>
      <c r="J8367" s="10">
        <f>EOMONTH(Data_TABLE[[#This Row],[Date Sold]],0)</f>
        <v>42308</v>
      </c>
    </row>
    <row r="8368" spans="2:10" x14ac:dyDescent="0.25">
      <c r="B8368" s="1" t="s">
        <v>39</v>
      </c>
      <c r="C8368" s="3" t="s">
        <v>55</v>
      </c>
      <c r="D8368" s="2" t="s">
        <v>51</v>
      </c>
      <c r="E8368" s="3" t="s">
        <v>45</v>
      </c>
      <c r="F8368" s="3">
        <f t="shared" ca="1" si="258"/>
        <v>3</v>
      </c>
      <c r="G8368" s="4">
        <f t="shared" ca="1" si="259"/>
        <v>138</v>
      </c>
      <c r="H8368" s="4">
        <f ca="1">+Data_TABLE[[#This Row],[Qty]]*Data_TABLE[[#This Row],[Unit Price]]</f>
        <v>414</v>
      </c>
      <c r="I8368" s="7">
        <v>42280</v>
      </c>
      <c r="J8368" s="10">
        <f>EOMONTH(Data_TABLE[[#This Row],[Date Sold]],0)</f>
        <v>42308</v>
      </c>
    </row>
    <row r="8369" spans="2:10" x14ac:dyDescent="0.25">
      <c r="B8369" s="1" t="s">
        <v>39</v>
      </c>
      <c r="C8369" s="3" t="s">
        <v>56</v>
      </c>
      <c r="D8369" s="2" t="s">
        <v>50</v>
      </c>
      <c r="E8369" s="3" t="s">
        <v>44</v>
      </c>
      <c r="F8369" s="3">
        <f t="shared" ref="F8369:F8432" ca="1" si="260">RANDBETWEEN(1,5)</f>
        <v>1</v>
      </c>
      <c r="G8369" s="4">
        <f t="shared" ref="G8369:G8432" ca="1" si="261">RANDBETWEEN(60,200)</f>
        <v>69</v>
      </c>
      <c r="H8369" s="4">
        <f ca="1">+Data_TABLE[[#This Row],[Qty]]*Data_TABLE[[#This Row],[Unit Price]]</f>
        <v>69</v>
      </c>
      <c r="I8369" s="7">
        <v>42280</v>
      </c>
      <c r="J8369" s="10">
        <f>EOMONTH(Data_TABLE[[#This Row],[Date Sold]],0)</f>
        <v>42308</v>
      </c>
    </row>
    <row r="8370" spans="2:10" x14ac:dyDescent="0.25">
      <c r="B8370" s="1" t="s">
        <v>39</v>
      </c>
      <c r="C8370" s="3" t="s">
        <v>55</v>
      </c>
      <c r="D8370" s="2" t="s">
        <v>51</v>
      </c>
      <c r="E8370" s="3" t="s">
        <v>45</v>
      </c>
      <c r="F8370" s="3">
        <f t="shared" ca="1" si="260"/>
        <v>3</v>
      </c>
      <c r="G8370" s="4">
        <f t="shared" ca="1" si="261"/>
        <v>106</v>
      </c>
      <c r="H8370" s="4">
        <f ca="1">+Data_TABLE[[#This Row],[Qty]]*Data_TABLE[[#This Row],[Unit Price]]</f>
        <v>318</v>
      </c>
      <c r="I8370" s="7">
        <v>42280</v>
      </c>
      <c r="J8370" s="10">
        <f>EOMONTH(Data_TABLE[[#This Row],[Date Sold]],0)</f>
        <v>42308</v>
      </c>
    </row>
    <row r="8371" spans="2:10" x14ac:dyDescent="0.25">
      <c r="B8371" s="1" t="s">
        <v>39</v>
      </c>
      <c r="C8371" s="3" t="s">
        <v>56</v>
      </c>
      <c r="D8371" s="2" t="s">
        <v>52</v>
      </c>
      <c r="E8371" s="3" t="s">
        <v>46</v>
      </c>
      <c r="F8371" s="3">
        <f t="shared" ca="1" si="260"/>
        <v>1</v>
      </c>
      <c r="G8371" s="4">
        <f t="shared" ca="1" si="261"/>
        <v>162</v>
      </c>
      <c r="H8371" s="4">
        <f ca="1">+Data_TABLE[[#This Row],[Qty]]*Data_TABLE[[#This Row],[Unit Price]]</f>
        <v>162</v>
      </c>
      <c r="I8371" s="7">
        <v>42280</v>
      </c>
      <c r="J8371" s="10">
        <f>EOMONTH(Data_TABLE[[#This Row],[Date Sold]],0)</f>
        <v>42308</v>
      </c>
    </row>
    <row r="8372" spans="2:10" x14ac:dyDescent="0.25">
      <c r="B8372" s="1" t="s">
        <v>39</v>
      </c>
      <c r="C8372" s="3" t="s">
        <v>56</v>
      </c>
      <c r="D8372" s="2" t="s">
        <v>50</v>
      </c>
      <c r="E8372" s="3" t="s">
        <v>44</v>
      </c>
      <c r="F8372" s="3">
        <f t="shared" ca="1" si="260"/>
        <v>4</v>
      </c>
      <c r="G8372" s="4">
        <f t="shared" ca="1" si="261"/>
        <v>76</v>
      </c>
      <c r="H8372" s="4">
        <f ca="1">+Data_TABLE[[#This Row],[Qty]]*Data_TABLE[[#This Row],[Unit Price]]</f>
        <v>304</v>
      </c>
      <c r="I8372" s="7">
        <v>42280</v>
      </c>
      <c r="J8372" s="10">
        <f>EOMONTH(Data_TABLE[[#This Row],[Date Sold]],0)</f>
        <v>42308</v>
      </c>
    </row>
    <row r="8373" spans="2:10" x14ac:dyDescent="0.25">
      <c r="B8373" s="1" t="s">
        <v>39</v>
      </c>
      <c r="C8373" s="3" t="s">
        <v>55</v>
      </c>
      <c r="D8373" s="2" t="s">
        <v>49</v>
      </c>
      <c r="E8373" s="3" t="s">
        <v>43</v>
      </c>
      <c r="F8373" s="3">
        <f t="shared" ca="1" si="260"/>
        <v>2</v>
      </c>
      <c r="G8373" s="4">
        <f t="shared" ca="1" si="261"/>
        <v>159</v>
      </c>
      <c r="H8373" s="4">
        <f ca="1">+Data_TABLE[[#This Row],[Qty]]*Data_TABLE[[#This Row],[Unit Price]]</f>
        <v>318</v>
      </c>
      <c r="I8373" s="7">
        <v>42280</v>
      </c>
      <c r="J8373" s="10">
        <f>EOMONTH(Data_TABLE[[#This Row],[Date Sold]],0)</f>
        <v>42308</v>
      </c>
    </row>
    <row r="8374" spans="2:10" x14ac:dyDescent="0.25">
      <c r="B8374" s="1" t="s">
        <v>39</v>
      </c>
      <c r="C8374" s="3" t="s">
        <v>54</v>
      </c>
      <c r="D8374" s="2" t="s">
        <v>48</v>
      </c>
      <c r="E8374" s="3" t="s">
        <v>42</v>
      </c>
      <c r="F8374" s="3">
        <f t="shared" ca="1" si="260"/>
        <v>5</v>
      </c>
      <c r="G8374" s="4">
        <f t="shared" ca="1" si="261"/>
        <v>95</v>
      </c>
      <c r="H8374" s="4">
        <f ca="1">+Data_TABLE[[#This Row],[Qty]]*Data_TABLE[[#This Row],[Unit Price]]</f>
        <v>475</v>
      </c>
      <c r="I8374" s="7">
        <v>42280</v>
      </c>
      <c r="J8374" s="10">
        <f>EOMONTH(Data_TABLE[[#This Row],[Date Sold]],0)</f>
        <v>42308</v>
      </c>
    </row>
    <row r="8375" spans="2:10" x14ac:dyDescent="0.25">
      <c r="B8375" s="1" t="s">
        <v>39</v>
      </c>
      <c r="C8375" s="3" t="s">
        <v>56</v>
      </c>
      <c r="D8375" s="2" t="s">
        <v>50</v>
      </c>
      <c r="E8375" s="3" t="s">
        <v>44</v>
      </c>
      <c r="F8375" s="3">
        <f t="shared" ca="1" si="260"/>
        <v>2</v>
      </c>
      <c r="G8375" s="4">
        <f t="shared" ca="1" si="261"/>
        <v>177</v>
      </c>
      <c r="H8375" s="4">
        <f ca="1">+Data_TABLE[[#This Row],[Qty]]*Data_TABLE[[#This Row],[Unit Price]]</f>
        <v>354</v>
      </c>
      <c r="I8375" s="7">
        <v>42280</v>
      </c>
      <c r="J8375" s="10">
        <f>EOMONTH(Data_TABLE[[#This Row],[Date Sold]],0)</f>
        <v>42308</v>
      </c>
    </row>
    <row r="8376" spans="2:10" x14ac:dyDescent="0.25">
      <c r="B8376" s="1" t="s">
        <v>39</v>
      </c>
      <c r="C8376" s="3" t="s">
        <v>56</v>
      </c>
      <c r="D8376" s="2" t="s">
        <v>52</v>
      </c>
      <c r="E8376" s="3" t="s">
        <v>46</v>
      </c>
      <c r="F8376" s="3">
        <f t="shared" ca="1" si="260"/>
        <v>2</v>
      </c>
      <c r="G8376" s="4">
        <f t="shared" ca="1" si="261"/>
        <v>196</v>
      </c>
      <c r="H8376" s="4">
        <f ca="1">+Data_TABLE[[#This Row],[Qty]]*Data_TABLE[[#This Row],[Unit Price]]</f>
        <v>392</v>
      </c>
      <c r="I8376" s="7">
        <v>42280</v>
      </c>
      <c r="J8376" s="10">
        <f>EOMONTH(Data_TABLE[[#This Row],[Date Sold]],0)</f>
        <v>42308</v>
      </c>
    </row>
    <row r="8377" spans="2:10" x14ac:dyDescent="0.25">
      <c r="B8377" s="1" t="s">
        <v>39</v>
      </c>
      <c r="C8377" s="3" t="s">
        <v>56</v>
      </c>
      <c r="D8377" s="2" t="s">
        <v>50</v>
      </c>
      <c r="E8377" s="3" t="s">
        <v>44</v>
      </c>
      <c r="F8377" s="3">
        <f t="shared" ca="1" si="260"/>
        <v>5</v>
      </c>
      <c r="G8377" s="4">
        <f t="shared" ca="1" si="261"/>
        <v>65</v>
      </c>
      <c r="H8377" s="4">
        <f ca="1">+Data_TABLE[[#This Row],[Qty]]*Data_TABLE[[#This Row],[Unit Price]]</f>
        <v>325</v>
      </c>
      <c r="I8377" s="7">
        <v>42280</v>
      </c>
      <c r="J8377" s="10">
        <f>EOMONTH(Data_TABLE[[#This Row],[Date Sold]],0)</f>
        <v>42308</v>
      </c>
    </row>
    <row r="8378" spans="2:10" x14ac:dyDescent="0.25">
      <c r="B8378" s="1" t="s">
        <v>39</v>
      </c>
      <c r="C8378" s="3" t="s">
        <v>54</v>
      </c>
      <c r="D8378" s="2" t="s">
        <v>48</v>
      </c>
      <c r="E8378" s="3" t="s">
        <v>42</v>
      </c>
      <c r="F8378" s="3">
        <f t="shared" ca="1" si="260"/>
        <v>5</v>
      </c>
      <c r="G8378" s="4">
        <f t="shared" ca="1" si="261"/>
        <v>157</v>
      </c>
      <c r="H8378" s="4">
        <f ca="1">+Data_TABLE[[#This Row],[Qty]]*Data_TABLE[[#This Row],[Unit Price]]</f>
        <v>785</v>
      </c>
      <c r="I8378" s="7">
        <v>42280</v>
      </c>
      <c r="J8378" s="10">
        <f>EOMONTH(Data_TABLE[[#This Row],[Date Sold]],0)</f>
        <v>42308</v>
      </c>
    </row>
    <row r="8379" spans="2:10" x14ac:dyDescent="0.25">
      <c r="B8379" s="1" t="s">
        <v>39</v>
      </c>
      <c r="C8379" s="3" t="s">
        <v>54</v>
      </c>
      <c r="D8379" s="2" t="s">
        <v>48</v>
      </c>
      <c r="E8379" s="3" t="s">
        <v>42</v>
      </c>
      <c r="F8379" s="3">
        <f t="shared" ca="1" si="260"/>
        <v>5</v>
      </c>
      <c r="G8379" s="4">
        <f t="shared" ca="1" si="261"/>
        <v>198</v>
      </c>
      <c r="H8379" s="4">
        <f ca="1">+Data_TABLE[[#This Row],[Qty]]*Data_TABLE[[#This Row],[Unit Price]]</f>
        <v>990</v>
      </c>
      <c r="I8379" s="7">
        <v>42280</v>
      </c>
      <c r="J8379" s="10">
        <f>EOMONTH(Data_TABLE[[#This Row],[Date Sold]],0)</f>
        <v>42308</v>
      </c>
    </row>
    <row r="8380" spans="2:10" x14ac:dyDescent="0.25">
      <c r="B8380" s="1" t="s">
        <v>39</v>
      </c>
      <c r="C8380" s="3" t="s">
        <v>56</v>
      </c>
      <c r="D8380" s="2" t="s">
        <v>52</v>
      </c>
      <c r="E8380" s="3" t="s">
        <v>46</v>
      </c>
      <c r="F8380" s="3">
        <f t="shared" ca="1" si="260"/>
        <v>1</v>
      </c>
      <c r="G8380" s="4">
        <f t="shared" ca="1" si="261"/>
        <v>156</v>
      </c>
      <c r="H8380" s="4">
        <f ca="1">+Data_TABLE[[#This Row],[Qty]]*Data_TABLE[[#This Row],[Unit Price]]</f>
        <v>156</v>
      </c>
      <c r="I8380" s="7">
        <v>42280</v>
      </c>
      <c r="J8380" s="10">
        <f>EOMONTH(Data_TABLE[[#This Row],[Date Sold]],0)</f>
        <v>42308</v>
      </c>
    </row>
    <row r="8381" spans="2:10" x14ac:dyDescent="0.25">
      <c r="B8381" s="1" t="s">
        <v>39</v>
      </c>
      <c r="C8381" s="3" t="s">
        <v>55</v>
      </c>
      <c r="D8381" s="2" t="s">
        <v>51</v>
      </c>
      <c r="E8381" s="3" t="s">
        <v>45</v>
      </c>
      <c r="F8381" s="3">
        <f t="shared" ca="1" si="260"/>
        <v>2</v>
      </c>
      <c r="G8381" s="4">
        <f t="shared" ca="1" si="261"/>
        <v>168</v>
      </c>
      <c r="H8381" s="4">
        <f ca="1">+Data_TABLE[[#This Row],[Qty]]*Data_TABLE[[#This Row],[Unit Price]]</f>
        <v>336</v>
      </c>
      <c r="I8381" s="7">
        <v>42280</v>
      </c>
      <c r="J8381" s="10">
        <f>EOMONTH(Data_TABLE[[#This Row],[Date Sold]],0)</f>
        <v>42308</v>
      </c>
    </row>
    <row r="8382" spans="2:10" x14ac:dyDescent="0.25">
      <c r="B8382" s="1" t="s">
        <v>39</v>
      </c>
      <c r="C8382" s="3" t="s">
        <v>55</v>
      </c>
      <c r="D8382" s="2" t="s">
        <v>49</v>
      </c>
      <c r="E8382" s="3" t="s">
        <v>43</v>
      </c>
      <c r="F8382" s="3">
        <f t="shared" ca="1" si="260"/>
        <v>1</v>
      </c>
      <c r="G8382" s="4">
        <f t="shared" ca="1" si="261"/>
        <v>124</v>
      </c>
      <c r="H8382" s="4">
        <f ca="1">+Data_TABLE[[#This Row],[Qty]]*Data_TABLE[[#This Row],[Unit Price]]</f>
        <v>124</v>
      </c>
      <c r="I8382" s="7">
        <v>42280</v>
      </c>
      <c r="J8382" s="10">
        <f>EOMONTH(Data_TABLE[[#This Row],[Date Sold]],0)</f>
        <v>42308</v>
      </c>
    </row>
    <row r="8383" spans="2:10" x14ac:dyDescent="0.25">
      <c r="B8383" s="1" t="s">
        <v>39</v>
      </c>
      <c r="C8383" s="3" t="s">
        <v>55</v>
      </c>
      <c r="D8383" s="2" t="s">
        <v>49</v>
      </c>
      <c r="E8383" s="3" t="s">
        <v>43</v>
      </c>
      <c r="F8383" s="3">
        <f t="shared" ca="1" si="260"/>
        <v>5</v>
      </c>
      <c r="G8383" s="4">
        <f t="shared" ca="1" si="261"/>
        <v>147</v>
      </c>
      <c r="H8383" s="4">
        <f ca="1">+Data_TABLE[[#This Row],[Qty]]*Data_TABLE[[#This Row],[Unit Price]]</f>
        <v>735</v>
      </c>
      <c r="I8383" s="7">
        <v>42280</v>
      </c>
      <c r="J8383" s="10">
        <f>EOMONTH(Data_TABLE[[#This Row],[Date Sold]],0)</f>
        <v>42308</v>
      </c>
    </row>
    <row r="8384" spans="2:10" x14ac:dyDescent="0.25">
      <c r="B8384" s="1" t="s">
        <v>39</v>
      </c>
      <c r="C8384" s="3" t="s">
        <v>54</v>
      </c>
      <c r="D8384" s="2" t="s">
        <v>48</v>
      </c>
      <c r="E8384" s="3" t="s">
        <v>42</v>
      </c>
      <c r="F8384" s="3">
        <f t="shared" ca="1" si="260"/>
        <v>3</v>
      </c>
      <c r="G8384" s="4">
        <f t="shared" ca="1" si="261"/>
        <v>81</v>
      </c>
      <c r="H8384" s="4">
        <f ca="1">+Data_TABLE[[#This Row],[Qty]]*Data_TABLE[[#This Row],[Unit Price]]</f>
        <v>243</v>
      </c>
      <c r="I8384" s="7">
        <v>42280</v>
      </c>
      <c r="J8384" s="10">
        <f>EOMONTH(Data_TABLE[[#This Row],[Date Sold]],0)</f>
        <v>42308</v>
      </c>
    </row>
    <row r="8385" spans="2:10" x14ac:dyDescent="0.25">
      <c r="B8385" s="1" t="s">
        <v>39</v>
      </c>
      <c r="C8385" s="3" t="s">
        <v>55</v>
      </c>
      <c r="D8385" s="2" t="s">
        <v>49</v>
      </c>
      <c r="E8385" s="3" t="s">
        <v>43</v>
      </c>
      <c r="F8385" s="3">
        <f t="shared" ca="1" si="260"/>
        <v>4</v>
      </c>
      <c r="G8385" s="4">
        <f t="shared" ca="1" si="261"/>
        <v>101</v>
      </c>
      <c r="H8385" s="4">
        <f ca="1">+Data_TABLE[[#This Row],[Qty]]*Data_TABLE[[#This Row],[Unit Price]]</f>
        <v>404</v>
      </c>
      <c r="I8385" s="7">
        <v>42280</v>
      </c>
      <c r="J8385" s="10">
        <f>EOMONTH(Data_TABLE[[#This Row],[Date Sold]],0)</f>
        <v>42308</v>
      </c>
    </row>
    <row r="8386" spans="2:10" x14ac:dyDescent="0.25">
      <c r="B8386" s="1" t="s">
        <v>39</v>
      </c>
      <c r="C8386" s="3" t="s">
        <v>55</v>
      </c>
      <c r="D8386" s="2" t="s">
        <v>49</v>
      </c>
      <c r="E8386" s="3" t="s">
        <v>43</v>
      </c>
      <c r="F8386" s="3">
        <f t="shared" ca="1" si="260"/>
        <v>5</v>
      </c>
      <c r="G8386" s="4">
        <f t="shared" ca="1" si="261"/>
        <v>186</v>
      </c>
      <c r="H8386" s="4">
        <f ca="1">+Data_TABLE[[#This Row],[Qty]]*Data_TABLE[[#This Row],[Unit Price]]</f>
        <v>930</v>
      </c>
      <c r="I8386" s="7">
        <v>42280</v>
      </c>
      <c r="J8386" s="10">
        <f>EOMONTH(Data_TABLE[[#This Row],[Date Sold]],0)</f>
        <v>42308</v>
      </c>
    </row>
    <row r="8387" spans="2:10" x14ac:dyDescent="0.25">
      <c r="B8387" s="1" t="s">
        <v>39</v>
      </c>
      <c r="C8387" s="3" t="s">
        <v>55</v>
      </c>
      <c r="D8387" s="2" t="s">
        <v>51</v>
      </c>
      <c r="E8387" s="3" t="s">
        <v>45</v>
      </c>
      <c r="F8387" s="3">
        <f t="shared" ca="1" si="260"/>
        <v>4</v>
      </c>
      <c r="G8387" s="4">
        <f t="shared" ca="1" si="261"/>
        <v>158</v>
      </c>
      <c r="H8387" s="4">
        <f ca="1">+Data_TABLE[[#This Row],[Qty]]*Data_TABLE[[#This Row],[Unit Price]]</f>
        <v>632</v>
      </c>
      <c r="I8387" s="7">
        <v>42280</v>
      </c>
      <c r="J8387" s="10">
        <f>EOMONTH(Data_TABLE[[#This Row],[Date Sold]],0)</f>
        <v>42308</v>
      </c>
    </row>
    <row r="8388" spans="2:10" x14ac:dyDescent="0.25">
      <c r="B8388" s="1" t="s">
        <v>39</v>
      </c>
      <c r="C8388" s="3" t="s">
        <v>56</v>
      </c>
      <c r="D8388" s="2" t="s">
        <v>50</v>
      </c>
      <c r="E8388" s="3" t="s">
        <v>44</v>
      </c>
      <c r="F8388" s="3">
        <f t="shared" ca="1" si="260"/>
        <v>4</v>
      </c>
      <c r="G8388" s="4">
        <f t="shared" ca="1" si="261"/>
        <v>109</v>
      </c>
      <c r="H8388" s="4">
        <f ca="1">+Data_TABLE[[#This Row],[Qty]]*Data_TABLE[[#This Row],[Unit Price]]</f>
        <v>436</v>
      </c>
      <c r="I8388" s="7">
        <v>42280</v>
      </c>
      <c r="J8388" s="10">
        <f>EOMONTH(Data_TABLE[[#This Row],[Date Sold]],0)</f>
        <v>42308</v>
      </c>
    </row>
    <row r="8389" spans="2:10" x14ac:dyDescent="0.25">
      <c r="B8389" s="1" t="s">
        <v>39</v>
      </c>
      <c r="C8389" s="3" t="s">
        <v>55</v>
      </c>
      <c r="D8389" s="2" t="s">
        <v>51</v>
      </c>
      <c r="E8389" s="3" t="s">
        <v>45</v>
      </c>
      <c r="F8389" s="3">
        <f t="shared" ca="1" si="260"/>
        <v>5</v>
      </c>
      <c r="G8389" s="4">
        <f t="shared" ca="1" si="261"/>
        <v>92</v>
      </c>
      <c r="H8389" s="4">
        <f ca="1">+Data_TABLE[[#This Row],[Qty]]*Data_TABLE[[#This Row],[Unit Price]]</f>
        <v>460</v>
      </c>
      <c r="I8389" s="7">
        <v>42280</v>
      </c>
      <c r="J8389" s="10">
        <f>EOMONTH(Data_TABLE[[#This Row],[Date Sold]],0)</f>
        <v>42308</v>
      </c>
    </row>
    <row r="8390" spans="2:10" x14ac:dyDescent="0.25">
      <c r="B8390" s="1" t="s">
        <v>39</v>
      </c>
      <c r="C8390" s="3" t="s">
        <v>55</v>
      </c>
      <c r="D8390" s="2" t="s">
        <v>49</v>
      </c>
      <c r="E8390" s="3" t="s">
        <v>43</v>
      </c>
      <c r="F8390" s="3">
        <f t="shared" ca="1" si="260"/>
        <v>1</v>
      </c>
      <c r="G8390" s="4">
        <f t="shared" ca="1" si="261"/>
        <v>146</v>
      </c>
      <c r="H8390" s="4">
        <f ca="1">+Data_TABLE[[#This Row],[Qty]]*Data_TABLE[[#This Row],[Unit Price]]</f>
        <v>146</v>
      </c>
      <c r="I8390" s="7">
        <v>42280</v>
      </c>
      <c r="J8390" s="10">
        <f>EOMONTH(Data_TABLE[[#This Row],[Date Sold]],0)</f>
        <v>42308</v>
      </c>
    </row>
    <row r="8391" spans="2:10" x14ac:dyDescent="0.25">
      <c r="B8391" s="1" t="s">
        <v>39</v>
      </c>
      <c r="C8391" s="3" t="s">
        <v>54</v>
      </c>
      <c r="D8391" s="2" t="s">
        <v>48</v>
      </c>
      <c r="E8391" s="3" t="s">
        <v>42</v>
      </c>
      <c r="F8391" s="3">
        <f t="shared" ca="1" si="260"/>
        <v>1</v>
      </c>
      <c r="G8391" s="4">
        <f t="shared" ca="1" si="261"/>
        <v>113</v>
      </c>
      <c r="H8391" s="4">
        <f ca="1">+Data_TABLE[[#This Row],[Qty]]*Data_TABLE[[#This Row],[Unit Price]]</f>
        <v>113</v>
      </c>
      <c r="I8391" s="7">
        <v>42280</v>
      </c>
      <c r="J8391" s="10">
        <f>EOMONTH(Data_TABLE[[#This Row],[Date Sold]],0)</f>
        <v>42308</v>
      </c>
    </row>
    <row r="8392" spans="2:10" x14ac:dyDescent="0.25">
      <c r="B8392" s="1" t="s">
        <v>39</v>
      </c>
      <c r="C8392" s="3" t="s">
        <v>56</v>
      </c>
      <c r="D8392" s="2" t="s">
        <v>52</v>
      </c>
      <c r="E8392" s="3" t="s">
        <v>46</v>
      </c>
      <c r="F8392" s="3">
        <f t="shared" ca="1" si="260"/>
        <v>5</v>
      </c>
      <c r="G8392" s="4">
        <f t="shared" ca="1" si="261"/>
        <v>93</v>
      </c>
      <c r="H8392" s="4">
        <f ca="1">+Data_TABLE[[#This Row],[Qty]]*Data_TABLE[[#This Row],[Unit Price]]</f>
        <v>465</v>
      </c>
      <c r="I8392" s="7">
        <v>42280</v>
      </c>
      <c r="J8392" s="10">
        <f>EOMONTH(Data_TABLE[[#This Row],[Date Sold]],0)</f>
        <v>42308</v>
      </c>
    </row>
    <row r="8393" spans="2:10" x14ac:dyDescent="0.25">
      <c r="B8393" s="1" t="s">
        <v>39</v>
      </c>
      <c r="C8393" s="3" t="s">
        <v>55</v>
      </c>
      <c r="D8393" s="2" t="s">
        <v>49</v>
      </c>
      <c r="E8393" s="3" t="s">
        <v>43</v>
      </c>
      <c r="F8393" s="3">
        <f t="shared" ca="1" si="260"/>
        <v>1</v>
      </c>
      <c r="G8393" s="4">
        <f t="shared" ca="1" si="261"/>
        <v>135</v>
      </c>
      <c r="H8393" s="4">
        <f ca="1">+Data_TABLE[[#This Row],[Qty]]*Data_TABLE[[#This Row],[Unit Price]]</f>
        <v>135</v>
      </c>
      <c r="I8393" s="7">
        <v>42280</v>
      </c>
      <c r="J8393" s="10">
        <f>EOMONTH(Data_TABLE[[#This Row],[Date Sold]],0)</f>
        <v>42308</v>
      </c>
    </row>
    <row r="8394" spans="2:10" x14ac:dyDescent="0.25">
      <c r="B8394" s="1" t="s">
        <v>39</v>
      </c>
      <c r="C8394" s="3" t="s">
        <v>55</v>
      </c>
      <c r="D8394" s="2" t="s">
        <v>49</v>
      </c>
      <c r="E8394" s="3" t="s">
        <v>43</v>
      </c>
      <c r="F8394" s="3">
        <f t="shared" ca="1" si="260"/>
        <v>2</v>
      </c>
      <c r="G8394" s="4">
        <f t="shared" ca="1" si="261"/>
        <v>140</v>
      </c>
      <c r="H8394" s="4">
        <f ca="1">+Data_TABLE[[#This Row],[Qty]]*Data_TABLE[[#This Row],[Unit Price]]</f>
        <v>280</v>
      </c>
      <c r="I8394" s="7">
        <v>42280</v>
      </c>
      <c r="J8394" s="10">
        <f>EOMONTH(Data_TABLE[[#This Row],[Date Sold]],0)</f>
        <v>42308</v>
      </c>
    </row>
    <row r="8395" spans="2:10" x14ac:dyDescent="0.25">
      <c r="B8395" s="1" t="s">
        <v>39</v>
      </c>
      <c r="C8395" s="3" t="s">
        <v>55</v>
      </c>
      <c r="D8395" s="2" t="s">
        <v>51</v>
      </c>
      <c r="E8395" s="3" t="s">
        <v>45</v>
      </c>
      <c r="F8395" s="3">
        <f t="shared" ca="1" si="260"/>
        <v>2</v>
      </c>
      <c r="G8395" s="4">
        <f t="shared" ca="1" si="261"/>
        <v>69</v>
      </c>
      <c r="H8395" s="4">
        <f ca="1">+Data_TABLE[[#This Row],[Qty]]*Data_TABLE[[#This Row],[Unit Price]]</f>
        <v>138</v>
      </c>
      <c r="I8395" s="7">
        <v>42280</v>
      </c>
      <c r="J8395" s="10">
        <f>EOMONTH(Data_TABLE[[#This Row],[Date Sold]],0)</f>
        <v>42308</v>
      </c>
    </row>
    <row r="8396" spans="2:10" x14ac:dyDescent="0.25">
      <c r="B8396" s="1" t="s">
        <v>39</v>
      </c>
      <c r="C8396" s="3" t="s">
        <v>54</v>
      </c>
      <c r="D8396" s="2" t="s">
        <v>48</v>
      </c>
      <c r="E8396" s="3" t="s">
        <v>42</v>
      </c>
      <c r="F8396" s="3">
        <f t="shared" ca="1" si="260"/>
        <v>1</v>
      </c>
      <c r="G8396" s="4">
        <f t="shared" ca="1" si="261"/>
        <v>118</v>
      </c>
      <c r="H8396" s="4">
        <f ca="1">+Data_TABLE[[#This Row],[Qty]]*Data_TABLE[[#This Row],[Unit Price]]</f>
        <v>118</v>
      </c>
      <c r="I8396" s="7">
        <v>42280</v>
      </c>
      <c r="J8396" s="10">
        <f>EOMONTH(Data_TABLE[[#This Row],[Date Sold]],0)</f>
        <v>42308</v>
      </c>
    </row>
    <row r="8397" spans="2:10" x14ac:dyDescent="0.25">
      <c r="B8397" s="1" t="s">
        <v>39</v>
      </c>
      <c r="C8397" s="3" t="s">
        <v>56</v>
      </c>
      <c r="D8397" s="2" t="s">
        <v>50</v>
      </c>
      <c r="E8397" s="3" t="s">
        <v>44</v>
      </c>
      <c r="F8397" s="3">
        <f t="shared" ca="1" si="260"/>
        <v>1</v>
      </c>
      <c r="G8397" s="4">
        <f t="shared" ca="1" si="261"/>
        <v>71</v>
      </c>
      <c r="H8397" s="4">
        <f ca="1">+Data_TABLE[[#This Row],[Qty]]*Data_TABLE[[#This Row],[Unit Price]]</f>
        <v>71</v>
      </c>
      <c r="I8397" s="7">
        <v>42280</v>
      </c>
      <c r="J8397" s="10">
        <f>EOMONTH(Data_TABLE[[#This Row],[Date Sold]],0)</f>
        <v>42308</v>
      </c>
    </row>
    <row r="8398" spans="2:10" x14ac:dyDescent="0.25">
      <c r="B8398" s="1" t="s">
        <v>39</v>
      </c>
      <c r="C8398" s="3" t="s">
        <v>56</v>
      </c>
      <c r="D8398" s="2" t="s">
        <v>50</v>
      </c>
      <c r="E8398" s="3" t="s">
        <v>44</v>
      </c>
      <c r="F8398" s="3">
        <f t="shared" ca="1" si="260"/>
        <v>4</v>
      </c>
      <c r="G8398" s="4">
        <f t="shared" ca="1" si="261"/>
        <v>165</v>
      </c>
      <c r="H8398" s="4">
        <f ca="1">+Data_TABLE[[#This Row],[Qty]]*Data_TABLE[[#This Row],[Unit Price]]</f>
        <v>660</v>
      </c>
      <c r="I8398" s="7">
        <v>42280</v>
      </c>
      <c r="J8398" s="10">
        <f>EOMONTH(Data_TABLE[[#This Row],[Date Sold]],0)</f>
        <v>42308</v>
      </c>
    </row>
    <row r="8399" spans="2:10" x14ac:dyDescent="0.25">
      <c r="B8399" s="1" t="s">
        <v>39</v>
      </c>
      <c r="C8399" s="3" t="s">
        <v>55</v>
      </c>
      <c r="D8399" s="2" t="s">
        <v>49</v>
      </c>
      <c r="E8399" s="3" t="s">
        <v>43</v>
      </c>
      <c r="F8399" s="3">
        <f t="shared" ca="1" si="260"/>
        <v>1</v>
      </c>
      <c r="G8399" s="4">
        <f t="shared" ca="1" si="261"/>
        <v>68</v>
      </c>
      <c r="H8399" s="4">
        <f ca="1">+Data_TABLE[[#This Row],[Qty]]*Data_TABLE[[#This Row],[Unit Price]]</f>
        <v>68</v>
      </c>
      <c r="I8399" s="7">
        <v>42280</v>
      </c>
      <c r="J8399" s="10">
        <f>EOMONTH(Data_TABLE[[#This Row],[Date Sold]],0)</f>
        <v>42308</v>
      </c>
    </row>
    <row r="8400" spans="2:10" x14ac:dyDescent="0.25">
      <c r="B8400" s="1" t="s">
        <v>39</v>
      </c>
      <c r="C8400" s="3" t="s">
        <v>54</v>
      </c>
      <c r="D8400" s="2" t="s">
        <v>48</v>
      </c>
      <c r="E8400" s="3" t="s">
        <v>42</v>
      </c>
      <c r="F8400" s="3">
        <f t="shared" ca="1" si="260"/>
        <v>1</v>
      </c>
      <c r="G8400" s="4">
        <f t="shared" ca="1" si="261"/>
        <v>193</v>
      </c>
      <c r="H8400" s="4">
        <f ca="1">+Data_TABLE[[#This Row],[Qty]]*Data_TABLE[[#This Row],[Unit Price]]</f>
        <v>193</v>
      </c>
      <c r="I8400" s="7">
        <v>42280</v>
      </c>
      <c r="J8400" s="10">
        <f>EOMONTH(Data_TABLE[[#This Row],[Date Sold]],0)</f>
        <v>42308</v>
      </c>
    </row>
    <row r="8401" spans="2:10" x14ac:dyDescent="0.25">
      <c r="B8401" s="1" t="s">
        <v>39</v>
      </c>
      <c r="C8401" s="3" t="s">
        <v>55</v>
      </c>
      <c r="D8401" s="2" t="s">
        <v>51</v>
      </c>
      <c r="E8401" s="3" t="s">
        <v>45</v>
      </c>
      <c r="F8401" s="3">
        <f t="shared" ca="1" si="260"/>
        <v>3</v>
      </c>
      <c r="G8401" s="4">
        <f t="shared" ca="1" si="261"/>
        <v>93</v>
      </c>
      <c r="H8401" s="4">
        <f ca="1">+Data_TABLE[[#This Row],[Qty]]*Data_TABLE[[#This Row],[Unit Price]]</f>
        <v>279</v>
      </c>
      <c r="I8401" s="7">
        <v>42280</v>
      </c>
      <c r="J8401" s="10">
        <f>EOMONTH(Data_TABLE[[#This Row],[Date Sold]],0)</f>
        <v>42308</v>
      </c>
    </row>
    <row r="8402" spans="2:10" x14ac:dyDescent="0.25">
      <c r="B8402" s="1" t="s">
        <v>39</v>
      </c>
      <c r="C8402" s="3" t="s">
        <v>56</v>
      </c>
      <c r="D8402" s="2" t="s">
        <v>52</v>
      </c>
      <c r="E8402" s="3" t="s">
        <v>46</v>
      </c>
      <c r="F8402" s="3">
        <f t="shared" ca="1" si="260"/>
        <v>5</v>
      </c>
      <c r="G8402" s="4">
        <f t="shared" ca="1" si="261"/>
        <v>194</v>
      </c>
      <c r="H8402" s="4">
        <f ca="1">+Data_TABLE[[#This Row],[Qty]]*Data_TABLE[[#This Row],[Unit Price]]</f>
        <v>970</v>
      </c>
      <c r="I8402" s="7">
        <v>42280</v>
      </c>
      <c r="J8402" s="10">
        <f>EOMONTH(Data_TABLE[[#This Row],[Date Sold]],0)</f>
        <v>42308</v>
      </c>
    </row>
    <row r="8403" spans="2:10" x14ac:dyDescent="0.25">
      <c r="B8403" s="1" t="s">
        <v>39</v>
      </c>
      <c r="C8403" s="3" t="s">
        <v>56</v>
      </c>
      <c r="D8403" s="2" t="s">
        <v>50</v>
      </c>
      <c r="E8403" s="3" t="s">
        <v>44</v>
      </c>
      <c r="F8403" s="3">
        <f t="shared" ca="1" si="260"/>
        <v>2</v>
      </c>
      <c r="G8403" s="4">
        <f t="shared" ca="1" si="261"/>
        <v>64</v>
      </c>
      <c r="H8403" s="4">
        <f ca="1">+Data_TABLE[[#This Row],[Qty]]*Data_TABLE[[#This Row],[Unit Price]]</f>
        <v>128</v>
      </c>
      <c r="I8403" s="7">
        <v>42281</v>
      </c>
      <c r="J8403" s="10">
        <f>EOMONTH(Data_TABLE[[#This Row],[Date Sold]],0)</f>
        <v>42308</v>
      </c>
    </row>
    <row r="8404" spans="2:10" x14ac:dyDescent="0.25">
      <c r="B8404" s="1" t="s">
        <v>39</v>
      </c>
      <c r="C8404" s="3" t="s">
        <v>55</v>
      </c>
      <c r="D8404" s="2" t="s">
        <v>51</v>
      </c>
      <c r="E8404" s="3" t="s">
        <v>45</v>
      </c>
      <c r="F8404" s="3">
        <f t="shared" ca="1" si="260"/>
        <v>3</v>
      </c>
      <c r="G8404" s="4">
        <f t="shared" ca="1" si="261"/>
        <v>72</v>
      </c>
      <c r="H8404" s="4">
        <f ca="1">+Data_TABLE[[#This Row],[Qty]]*Data_TABLE[[#This Row],[Unit Price]]</f>
        <v>216</v>
      </c>
      <c r="I8404" s="7">
        <v>42281</v>
      </c>
      <c r="J8404" s="10">
        <f>EOMONTH(Data_TABLE[[#This Row],[Date Sold]],0)</f>
        <v>42308</v>
      </c>
    </row>
    <row r="8405" spans="2:10" x14ac:dyDescent="0.25">
      <c r="B8405" s="1" t="s">
        <v>39</v>
      </c>
      <c r="C8405" s="3" t="s">
        <v>56</v>
      </c>
      <c r="D8405" s="2" t="s">
        <v>52</v>
      </c>
      <c r="E8405" s="3" t="s">
        <v>46</v>
      </c>
      <c r="F8405" s="3">
        <f t="shared" ca="1" si="260"/>
        <v>2</v>
      </c>
      <c r="G8405" s="4">
        <f t="shared" ca="1" si="261"/>
        <v>81</v>
      </c>
      <c r="H8405" s="4">
        <f ca="1">+Data_TABLE[[#This Row],[Qty]]*Data_TABLE[[#This Row],[Unit Price]]</f>
        <v>162</v>
      </c>
      <c r="I8405" s="7">
        <v>42281</v>
      </c>
      <c r="J8405" s="10">
        <f>EOMONTH(Data_TABLE[[#This Row],[Date Sold]],0)</f>
        <v>42308</v>
      </c>
    </row>
    <row r="8406" spans="2:10" x14ac:dyDescent="0.25">
      <c r="B8406" s="1" t="s">
        <v>39</v>
      </c>
      <c r="C8406" s="3" t="s">
        <v>56</v>
      </c>
      <c r="D8406" s="2" t="s">
        <v>50</v>
      </c>
      <c r="E8406" s="3" t="s">
        <v>44</v>
      </c>
      <c r="F8406" s="3">
        <f t="shared" ca="1" si="260"/>
        <v>1</v>
      </c>
      <c r="G8406" s="4">
        <f t="shared" ca="1" si="261"/>
        <v>103</v>
      </c>
      <c r="H8406" s="4">
        <f ca="1">+Data_TABLE[[#This Row],[Qty]]*Data_TABLE[[#This Row],[Unit Price]]</f>
        <v>103</v>
      </c>
      <c r="I8406" s="7">
        <v>42281</v>
      </c>
      <c r="J8406" s="10">
        <f>EOMONTH(Data_TABLE[[#This Row],[Date Sold]],0)</f>
        <v>42308</v>
      </c>
    </row>
    <row r="8407" spans="2:10" x14ac:dyDescent="0.25">
      <c r="B8407" s="1" t="s">
        <v>39</v>
      </c>
      <c r="C8407" s="3" t="s">
        <v>54</v>
      </c>
      <c r="D8407" s="2" t="s">
        <v>48</v>
      </c>
      <c r="E8407" s="3" t="s">
        <v>42</v>
      </c>
      <c r="F8407" s="3">
        <f t="shared" ca="1" si="260"/>
        <v>4</v>
      </c>
      <c r="G8407" s="4">
        <f t="shared" ca="1" si="261"/>
        <v>165</v>
      </c>
      <c r="H8407" s="4">
        <f ca="1">+Data_TABLE[[#This Row],[Qty]]*Data_TABLE[[#This Row],[Unit Price]]</f>
        <v>660</v>
      </c>
      <c r="I8407" s="7">
        <v>42281</v>
      </c>
      <c r="J8407" s="10">
        <f>EOMONTH(Data_TABLE[[#This Row],[Date Sold]],0)</f>
        <v>42308</v>
      </c>
    </row>
    <row r="8408" spans="2:10" x14ac:dyDescent="0.25">
      <c r="B8408" s="1" t="s">
        <v>39</v>
      </c>
      <c r="C8408" s="3" t="s">
        <v>56</v>
      </c>
      <c r="D8408" s="2" t="s">
        <v>50</v>
      </c>
      <c r="E8408" s="3" t="s">
        <v>44</v>
      </c>
      <c r="F8408" s="3">
        <f t="shared" ca="1" si="260"/>
        <v>4</v>
      </c>
      <c r="G8408" s="4">
        <f t="shared" ca="1" si="261"/>
        <v>174</v>
      </c>
      <c r="H8408" s="4">
        <f ca="1">+Data_TABLE[[#This Row],[Qty]]*Data_TABLE[[#This Row],[Unit Price]]</f>
        <v>696</v>
      </c>
      <c r="I8408" s="7">
        <v>42281</v>
      </c>
      <c r="J8408" s="10">
        <f>EOMONTH(Data_TABLE[[#This Row],[Date Sold]],0)</f>
        <v>42308</v>
      </c>
    </row>
    <row r="8409" spans="2:10" x14ac:dyDescent="0.25">
      <c r="B8409" s="1" t="s">
        <v>39</v>
      </c>
      <c r="C8409" s="3" t="s">
        <v>55</v>
      </c>
      <c r="D8409" s="2" t="s">
        <v>49</v>
      </c>
      <c r="E8409" s="3" t="s">
        <v>43</v>
      </c>
      <c r="F8409" s="3">
        <f t="shared" ca="1" si="260"/>
        <v>4</v>
      </c>
      <c r="G8409" s="4">
        <f t="shared" ca="1" si="261"/>
        <v>129</v>
      </c>
      <c r="H8409" s="4">
        <f ca="1">+Data_TABLE[[#This Row],[Qty]]*Data_TABLE[[#This Row],[Unit Price]]</f>
        <v>516</v>
      </c>
      <c r="I8409" s="7">
        <v>42281</v>
      </c>
      <c r="J8409" s="10">
        <f>EOMONTH(Data_TABLE[[#This Row],[Date Sold]],0)</f>
        <v>42308</v>
      </c>
    </row>
    <row r="8410" spans="2:10" x14ac:dyDescent="0.25">
      <c r="B8410" s="1" t="s">
        <v>39</v>
      </c>
      <c r="C8410" s="3" t="s">
        <v>55</v>
      </c>
      <c r="D8410" s="2" t="s">
        <v>49</v>
      </c>
      <c r="E8410" s="3" t="s">
        <v>43</v>
      </c>
      <c r="F8410" s="3">
        <f t="shared" ca="1" si="260"/>
        <v>2</v>
      </c>
      <c r="G8410" s="4">
        <f t="shared" ca="1" si="261"/>
        <v>108</v>
      </c>
      <c r="H8410" s="4">
        <f ca="1">+Data_TABLE[[#This Row],[Qty]]*Data_TABLE[[#This Row],[Unit Price]]</f>
        <v>216</v>
      </c>
      <c r="I8410" s="7">
        <v>42281</v>
      </c>
      <c r="J8410" s="10">
        <f>EOMONTH(Data_TABLE[[#This Row],[Date Sold]],0)</f>
        <v>42308</v>
      </c>
    </row>
    <row r="8411" spans="2:10" x14ac:dyDescent="0.25">
      <c r="B8411" s="1" t="s">
        <v>39</v>
      </c>
      <c r="C8411" s="3" t="s">
        <v>56</v>
      </c>
      <c r="D8411" s="2" t="s">
        <v>52</v>
      </c>
      <c r="E8411" s="3" t="s">
        <v>46</v>
      </c>
      <c r="F8411" s="3">
        <f t="shared" ca="1" si="260"/>
        <v>4</v>
      </c>
      <c r="G8411" s="4">
        <f t="shared" ca="1" si="261"/>
        <v>117</v>
      </c>
      <c r="H8411" s="4">
        <f ca="1">+Data_TABLE[[#This Row],[Qty]]*Data_TABLE[[#This Row],[Unit Price]]</f>
        <v>468</v>
      </c>
      <c r="I8411" s="7">
        <v>42281</v>
      </c>
      <c r="J8411" s="10">
        <f>EOMONTH(Data_TABLE[[#This Row],[Date Sold]],0)</f>
        <v>42308</v>
      </c>
    </row>
    <row r="8412" spans="2:10" x14ac:dyDescent="0.25">
      <c r="B8412" s="1" t="s">
        <v>39</v>
      </c>
      <c r="C8412" s="3" t="s">
        <v>55</v>
      </c>
      <c r="D8412" s="2" t="s">
        <v>51</v>
      </c>
      <c r="E8412" s="3" t="s">
        <v>45</v>
      </c>
      <c r="F8412" s="3">
        <f t="shared" ca="1" si="260"/>
        <v>4</v>
      </c>
      <c r="G8412" s="4">
        <f t="shared" ca="1" si="261"/>
        <v>99</v>
      </c>
      <c r="H8412" s="4">
        <f ca="1">+Data_TABLE[[#This Row],[Qty]]*Data_TABLE[[#This Row],[Unit Price]]</f>
        <v>396</v>
      </c>
      <c r="I8412" s="7">
        <v>42281</v>
      </c>
      <c r="J8412" s="10">
        <f>EOMONTH(Data_TABLE[[#This Row],[Date Sold]],0)</f>
        <v>42308</v>
      </c>
    </row>
    <row r="8413" spans="2:10" x14ac:dyDescent="0.25">
      <c r="B8413" s="1" t="s">
        <v>39</v>
      </c>
      <c r="C8413" s="3" t="s">
        <v>54</v>
      </c>
      <c r="D8413" s="2" t="s">
        <v>48</v>
      </c>
      <c r="E8413" s="3" t="s">
        <v>42</v>
      </c>
      <c r="F8413" s="3">
        <f t="shared" ca="1" si="260"/>
        <v>5</v>
      </c>
      <c r="G8413" s="4">
        <f t="shared" ca="1" si="261"/>
        <v>146</v>
      </c>
      <c r="H8413" s="4">
        <f ca="1">+Data_TABLE[[#This Row],[Qty]]*Data_TABLE[[#This Row],[Unit Price]]</f>
        <v>730</v>
      </c>
      <c r="I8413" s="7">
        <v>42281</v>
      </c>
      <c r="J8413" s="10">
        <f>EOMONTH(Data_TABLE[[#This Row],[Date Sold]],0)</f>
        <v>42308</v>
      </c>
    </row>
    <row r="8414" spans="2:10" x14ac:dyDescent="0.25">
      <c r="B8414" s="1" t="s">
        <v>39</v>
      </c>
      <c r="C8414" s="3" t="s">
        <v>56</v>
      </c>
      <c r="D8414" s="2" t="s">
        <v>52</v>
      </c>
      <c r="E8414" s="3" t="s">
        <v>46</v>
      </c>
      <c r="F8414" s="3">
        <f t="shared" ca="1" si="260"/>
        <v>2</v>
      </c>
      <c r="G8414" s="4">
        <f t="shared" ca="1" si="261"/>
        <v>131</v>
      </c>
      <c r="H8414" s="4">
        <f ca="1">+Data_TABLE[[#This Row],[Qty]]*Data_TABLE[[#This Row],[Unit Price]]</f>
        <v>262</v>
      </c>
      <c r="I8414" s="7">
        <v>42281</v>
      </c>
      <c r="J8414" s="10">
        <f>EOMONTH(Data_TABLE[[#This Row],[Date Sold]],0)</f>
        <v>42308</v>
      </c>
    </row>
    <row r="8415" spans="2:10" x14ac:dyDescent="0.25">
      <c r="B8415" s="1" t="s">
        <v>39</v>
      </c>
      <c r="C8415" s="3" t="s">
        <v>56</v>
      </c>
      <c r="D8415" s="2" t="s">
        <v>50</v>
      </c>
      <c r="E8415" s="3" t="s">
        <v>44</v>
      </c>
      <c r="F8415" s="3">
        <f t="shared" ca="1" si="260"/>
        <v>4</v>
      </c>
      <c r="G8415" s="4">
        <f t="shared" ca="1" si="261"/>
        <v>179</v>
      </c>
      <c r="H8415" s="4">
        <f ca="1">+Data_TABLE[[#This Row],[Qty]]*Data_TABLE[[#This Row],[Unit Price]]</f>
        <v>716</v>
      </c>
      <c r="I8415" s="7">
        <v>42281</v>
      </c>
      <c r="J8415" s="10">
        <f>EOMONTH(Data_TABLE[[#This Row],[Date Sold]],0)</f>
        <v>42308</v>
      </c>
    </row>
    <row r="8416" spans="2:10" x14ac:dyDescent="0.25">
      <c r="B8416" s="1" t="s">
        <v>39</v>
      </c>
      <c r="C8416" s="3" t="s">
        <v>54</v>
      </c>
      <c r="D8416" s="2" t="s">
        <v>48</v>
      </c>
      <c r="E8416" s="3" t="s">
        <v>42</v>
      </c>
      <c r="F8416" s="3">
        <f t="shared" ca="1" si="260"/>
        <v>3</v>
      </c>
      <c r="G8416" s="4">
        <f t="shared" ca="1" si="261"/>
        <v>60</v>
      </c>
      <c r="H8416" s="4">
        <f ca="1">+Data_TABLE[[#This Row],[Qty]]*Data_TABLE[[#This Row],[Unit Price]]</f>
        <v>180</v>
      </c>
      <c r="I8416" s="7">
        <v>42281</v>
      </c>
      <c r="J8416" s="10">
        <f>EOMONTH(Data_TABLE[[#This Row],[Date Sold]],0)</f>
        <v>42308</v>
      </c>
    </row>
    <row r="8417" spans="2:10" x14ac:dyDescent="0.25">
      <c r="B8417" s="1" t="s">
        <v>39</v>
      </c>
      <c r="C8417" s="3" t="s">
        <v>54</v>
      </c>
      <c r="D8417" s="2" t="s">
        <v>48</v>
      </c>
      <c r="E8417" s="3" t="s">
        <v>42</v>
      </c>
      <c r="F8417" s="3">
        <f t="shared" ca="1" si="260"/>
        <v>2</v>
      </c>
      <c r="G8417" s="4">
        <f t="shared" ca="1" si="261"/>
        <v>134</v>
      </c>
      <c r="H8417" s="4">
        <f ca="1">+Data_TABLE[[#This Row],[Qty]]*Data_TABLE[[#This Row],[Unit Price]]</f>
        <v>268</v>
      </c>
      <c r="I8417" s="7">
        <v>42281</v>
      </c>
      <c r="J8417" s="10">
        <f>EOMONTH(Data_TABLE[[#This Row],[Date Sold]],0)</f>
        <v>42308</v>
      </c>
    </row>
    <row r="8418" spans="2:10" x14ac:dyDescent="0.25">
      <c r="B8418" s="1" t="s">
        <v>39</v>
      </c>
      <c r="C8418" s="3" t="s">
        <v>54</v>
      </c>
      <c r="D8418" s="2" t="s">
        <v>48</v>
      </c>
      <c r="E8418" s="3" t="s">
        <v>42</v>
      </c>
      <c r="F8418" s="3">
        <f t="shared" ca="1" si="260"/>
        <v>4</v>
      </c>
      <c r="G8418" s="4">
        <f t="shared" ca="1" si="261"/>
        <v>134</v>
      </c>
      <c r="H8418" s="4">
        <f ca="1">+Data_TABLE[[#This Row],[Qty]]*Data_TABLE[[#This Row],[Unit Price]]</f>
        <v>536</v>
      </c>
      <c r="I8418" s="7">
        <v>42281</v>
      </c>
      <c r="J8418" s="10">
        <f>EOMONTH(Data_TABLE[[#This Row],[Date Sold]],0)</f>
        <v>42308</v>
      </c>
    </row>
    <row r="8419" spans="2:10" x14ac:dyDescent="0.25">
      <c r="B8419" s="1" t="s">
        <v>39</v>
      </c>
      <c r="C8419" s="3" t="s">
        <v>56</v>
      </c>
      <c r="D8419" s="2" t="s">
        <v>50</v>
      </c>
      <c r="E8419" s="3" t="s">
        <v>44</v>
      </c>
      <c r="F8419" s="3">
        <f t="shared" ca="1" si="260"/>
        <v>4</v>
      </c>
      <c r="G8419" s="4">
        <f t="shared" ca="1" si="261"/>
        <v>122</v>
      </c>
      <c r="H8419" s="4">
        <f ca="1">+Data_TABLE[[#This Row],[Qty]]*Data_TABLE[[#This Row],[Unit Price]]</f>
        <v>488</v>
      </c>
      <c r="I8419" s="7">
        <v>42281</v>
      </c>
      <c r="J8419" s="10">
        <f>EOMONTH(Data_TABLE[[#This Row],[Date Sold]],0)</f>
        <v>42308</v>
      </c>
    </row>
    <row r="8420" spans="2:10" x14ac:dyDescent="0.25">
      <c r="B8420" s="1" t="s">
        <v>39</v>
      </c>
      <c r="C8420" s="3" t="s">
        <v>55</v>
      </c>
      <c r="D8420" s="2" t="s">
        <v>51</v>
      </c>
      <c r="E8420" s="3" t="s">
        <v>45</v>
      </c>
      <c r="F8420" s="3">
        <f t="shared" ca="1" si="260"/>
        <v>2</v>
      </c>
      <c r="G8420" s="4">
        <f t="shared" ca="1" si="261"/>
        <v>76</v>
      </c>
      <c r="H8420" s="4">
        <f ca="1">+Data_TABLE[[#This Row],[Qty]]*Data_TABLE[[#This Row],[Unit Price]]</f>
        <v>152</v>
      </c>
      <c r="I8420" s="7">
        <v>42281</v>
      </c>
      <c r="J8420" s="10">
        <f>EOMONTH(Data_TABLE[[#This Row],[Date Sold]],0)</f>
        <v>42308</v>
      </c>
    </row>
    <row r="8421" spans="2:10" x14ac:dyDescent="0.25">
      <c r="B8421" s="1" t="s">
        <v>39</v>
      </c>
      <c r="C8421" s="3" t="s">
        <v>56</v>
      </c>
      <c r="D8421" s="2" t="s">
        <v>52</v>
      </c>
      <c r="E8421" s="3" t="s">
        <v>46</v>
      </c>
      <c r="F8421" s="3">
        <f t="shared" ca="1" si="260"/>
        <v>1</v>
      </c>
      <c r="G8421" s="4">
        <f t="shared" ca="1" si="261"/>
        <v>171</v>
      </c>
      <c r="H8421" s="4">
        <f ca="1">+Data_TABLE[[#This Row],[Qty]]*Data_TABLE[[#This Row],[Unit Price]]</f>
        <v>171</v>
      </c>
      <c r="I8421" s="7">
        <v>42281</v>
      </c>
      <c r="J8421" s="10">
        <f>EOMONTH(Data_TABLE[[#This Row],[Date Sold]],0)</f>
        <v>42308</v>
      </c>
    </row>
    <row r="8422" spans="2:10" x14ac:dyDescent="0.25">
      <c r="B8422" s="1" t="s">
        <v>39</v>
      </c>
      <c r="C8422" s="3" t="s">
        <v>56</v>
      </c>
      <c r="D8422" s="2" t="s">
        <v>50</v>
      </c>
      <c r="E8422" s="3" t="s">
        <v>44</v>
      </c>
      <c r="F8422" s="3">
        <f t="shared" ca="1" si="260"/>
        <v>4</v>
      </c>
      <c r="G8422" s="4">
        <f t="shared" ca="1" si="261"/>
        <v>157</v>
      </c>
      <c r="H8422" s="4">
        <f ca="1">+Data_TABLE[[#This Row],[Qty]]*Data_TABLE[[#This Row],[Unit Price]]</f>
        <v>628</v>
      </c>
      <c r="I8422" s="7">
        <v>42281</v>
      </c>
      <c r="J8422" s="10">
        <f>EOMONTH(Data_TABLE[[#This Row],[Date Sold]],0)</f>
        <v>42308</v>
      </c>
    </row>
    <row r="8423" spans="2:10" x14ac:dyDescent="0.25">
      <c r="B8423" s="1" t="s">
        <v>39</v>
      </c>
      <c r="C8423" s="3" t="s">
        <v>55</v>
      </c>
      <c r="D8423" s="2" t="s">
        <v>49</v>
      </c>
      <c r="E8423" s="3" t="s">
        <v>43</v>
      </c>
      <c r="F8423" s="3">
        <f t="shared" ca="1" si="260"/>
        <v>5</v>
      </c>
      <c r="G8423" s="4">
        <f t="shared" ca="1" si="261"/>
        <v>72</v>
      </c>
      <c r="H8423" s="4">
        <f ca="1">+Data_TABLE[[#This Row],[Qty]]*Data_TABLE[[#This Row],[Unit Price]]</f>
        <v>360</v>
      </c>
      <c r="I8423" s="7">
        <v>42281</v>
      </c>
      <c r="J8423" s="10">
        <f>EOMONTH(Data_TABLE[[#This Row],[Date Sold]],0)</f>
        <v>42308</v>
      </c>
    </row>
    <row r="8424" spans="2:10" x14ac:dyDescent="0.25">
      <c r="B8424" s="1" t="s">
        <v>39</v>
      </c>
      <c r="C8424" s="3" t="s">
        <v>56</v>
      </c>
      <c r="D8424" s="2" t="s">
        <v>52</v>
      </c>
      <c r="E8424" s="3" t="s">
        <v>46</v>
      </c>
      <c r="F8424" s="3">
        <f t="shared" ca="1" si="260"/>
        <v>1</v>
      </c>
      <c r="G8424" s="4">
        <f t="shared" ca="1" si="261"/>
        <v>128</v>
      </c>
      <c r="H8424" s="4">
        <f ca="1">+Data_TABLE[[#This Row],[Qty]]*Data_TABLE[[#This Row],[Unit Price]]</f>
        <v>128</v>
      </c>
      <c r="I8424" s="7">
        <v>42281</v>
      </c>
      <c r="J8424" s="10">
        <f>EOMONTH(Data_TABLE[[#This Row],[Date Sold]],0)</f>
        <v>42308</v>
      </c>
    </row>
    <row r="8425" spans="2:10" x14ac:dyDescent="0.25">
      <c r="B8425" s="1" t="s">
        <v>39</v>
      </c>
      <c r="C8425" s="3" t="s">
        <v>56</v>
      </c>
      <c r="D8425" s="2" t="s">
        <v>52</v>
      </c>
      <c r="E8425" s="3" t="s">
        <v>46</v>
      </c>
      <c r="F8425" s="3">
        <f t="shared" ca="1" si="260"/>
        <v>3</v>
      </c>
      <c r="G8425" s="4">
        <f t="shared" ca="1" si="261"/>
        <v>123</v>
      </c>
      <c r="H8425" s="4">
        <f ca="1">+Data_TABLE[[#This Row],[Qty]]*Data_TABLE[[#This Row],[Unit Price]]</f>
        <v>369</v>
      </c>
      <c r="I8425" s="7">
        <v>42281</v>
      </c>
      <c r="J8425" s="10">
        <f>EOMONTH(Data_TABLE[[#This Row],[Date Sold]],0)</f>
        <v>42308</v>
      </c>
    </row>
    <row r="8426" spans="2:10" x14ac:dyDescent="0.25">
      <c r="B8426" s="1" t="s">
        <v>39</v>
      </c>
      <c r="C8426" s="3" t="s">
        <v>55</v>
      </c>
      <c r="D8426" s="2" t="s">
        <v>51</v>
      </c>
      <c r="E8426" s="3" t="s">
        <v>45</v>
      </c>
      <c r="F8426" s="3">
        <f t="shared" ca="1" si="260"/>
        <v>3</v>
      </c>
      <c r="G8426" s="4">
        <f t="shared" ca="1" si="261"/>
        <v>115</v>
      </c>
      <c r="H8426" s="4">
        <f ca="1">+Data_TABLE[[#This Row],[Qty]]*Data_TABLE[[#This Row],[Unit Price]]</f>
        <v>345</v>
      </c>
      <c r="I8426" s="7">
        <v>42281</v>
      </c>
      <c r="J8426" s="10">
        <f>EOMONTH(Data_TABLE[[#This Row],[Date Sold]],0)</f>
        <v>42308</v>
      </c>
    </row>
    <row r="8427" spans="2:10" x14ac:dyDescent="0.25">
      <c r="B8427" s="1" t="s">
        <v>39</v>
      </c>
      <c r="C8427" s="3" t="s">
        <v>55</v>
      </c>
      <c r="D8427" s="2" t="s">
        <v>49</v>
      </c>
      <c r="E8427" s="3" t="s">
        <v>43</v>
      </c>
      <c r="F8427" s="3">
        <f t="shared" ca="1" si="260"/>
        <v>4</v>
      </c>
      <c r="G8427" s="4">
        <f t="shared" ca="1" si="261"/>
        <v>69</v>
      </c>
      <c r="H8427" s="4">
        <f ca="1">+Data_TABLE[[#This Row],[Qty]]*Data_TABLE[[#This Row],[Unit Price]]</f>
        <v>276</v>
      </c>
      <c r="I8427" s="7">
        <v>42281</v>
      </c>
      <c r="J8427" s="10">
        <f>EOMONTH(Data_TABLE[[#This Row],[Date Sold]],0)</f>
        <v>42308</v>
      </c>
    </row>
    <row r="8428" spans="2:10" x14ac:dyDescent="0.25">
      <c r="B8428" s="1" t="s">
        <v>39</v>
      </c>
      <c r="C8428" s="3" t="s">
        <v>56</v>
      </c>
      <c r="D8428" s="2" t="s">
        <v>52</v>
      </c>
      <c r="E8428" s="3" t="s">
        <v>46</v>
      </c>
      <c r="F8428" s="3">
        <f t="shared" ca="1" si="260"/>
        <v>3</v>
      </c>
      <c r="G8428" s="4">
        <f t="shared" ca="1" si="261"/>
        <v>81</v>
      </c>
      <c r="H8428" s="4">
        <f ca="1">+Data_TABLE[[#This Row],[Qty]]*Data_TABLE[[#This Row],[Unit Price]]</f>
        <v>243</v>
      </c>
      <c r="I8428" s="7">
        <v>42281</v>
      </c>
      <c r="J8428" s="10">
        <f>EOMONTH(Data_TABLE[[#This Row],[Date Sold]],0)</f>
        <v>42308</v>
      </c>
    </row>
    <row r="8429" spans="2:10" x14ac:dyDescent="0.25">
      <c r="B8429" s="1" t="s">
        <v>39</v>
      </c>
      <c r="C8429" s="3" t="s">
        <v>55</v>
      </c>
      <c r="D8429" s="2" t="s">
        <v>51</v>
      </c>
      <c r="E8429" s="3" t="s">
        <v>45</v>
      </c>
      <c r="F8429" s="3">
        <f t="shared" ca="1" si="260"/>
        <v>3</v>
      </c>
      <c r="G8429" s="4">
        <f t="shared" ca="1" si="261"/>
        <v>100</v>
      </c>
      <c r="H8429" s="4">
        <f ca="1">+Data_TABLE[[#This Row],[Qty]]*Data_TABLE[[#This Row],[Unit Price]]</f>
        <v>300</v>
      </c>
      <c r="I8429" s="7">
        <v>42281</v>
      </c>
      <c r="J8429" s="10">
        <f>EOMONTH(Data_TABLE[[#This Row],[Date Sold]],0)</f>
        <v>42308</v>
      </c>
    </row>
    <row r="8430" spans="2:10" x14ac:dyDescent="0.25">
      <c r="B8430" s="1" t="s">
        <v>39</v>
      </c>
      <c r="C8430" s="3" t="s">
        <v>54</v>
      </c>
      <c r="D8430" s="2" t="s">
        <v>48</v>
      </c>
      <c r="E8430" s="3" t="s">
        <v>42</v>
      </c>
      <c r="F8430" s="3">
        <f t="shared" ca="1" si="260"/>
        <v>2</v>
      </c>
      <c r="G8430" s="4">
        <f t="shared" ca="1" si="261"/>
        <v>168</v>
      </c>
      <c r="H8430" s="4">
        <f ca="1">+Data_TABLE[[#This Row],[Qty]]*Data_TABLE[[#This Row],[Unit Price]]</f>
        <v>336</v>
      </c>
      <c r="I8430" s="7">
        <v>42281</v>
      </c>
      <c r="J8430" s="10">
        <f>EOMONTH(Data_TABLE[[#This Row],[Date Sold]],0)</f>
        <v>42308</v>
      </c>
    </row>
    <row r="8431" spans="2:10" x14ac:dyDescent="0.25">
      <c r="B8431" s="1" t="s">
        <v>39</v>
      </c>
      <c r="C8431" s="3" t="s">
        <v>55</v>
      </c>
      <c r="D8431" s="2" t="s">
        <v>51</v>
      </c>
      <c r="E8431" s="3" t="s">
        <v>45</v>
      </c>
      <c r="F8431" s="3">
        <f t="shared" ca="1" si="260"/>
        <v>5</v>
      </c>
      <c r="G8431" s="4">
        <f t="shared" ca="1" si="261"/>
        <v>131</v>
      </c>
      <c r="H8431" s="4">
        <f ca="1">+Data_TABLE[[#This Row],[Qty]]*Data_TABLE[[#This Row],[Unit Price]]</f>
        <v>655</v>
      </c>
      <c r="I8431" s="7">
        <v>42281</v>
      </c>
      <c r="J8431" s="10">
        <f>EOMONTH(Data_TABLE[[#This Row],[Date Sold]],0)</f>
        <v>42308</v>
      </c>
    </row>
    <row r="8432" spans="2:10" x14ac:dyDescent="0.25">
      <c r="B8432" s="1" t="s">
        <v>39</v>
      </c>
      <c r="C8432" s="3" t="s">
        <v>56</v>
      </c>
      <c r="D8432" s="2" t="s">
        <v>50</v>
      </c>
      <c r="E8432" s="3" t="s">
        <v>44</v>
      </c>
      <c r="F8432" s="3">
        <f t="shared" ca="1" si="260"/>
        <v>3</v>
      </c>
      <c r="G8432" s="4">
        <f t="shared" ca="1" si="261"/>
        <v>131</v>
      </c>
      <c r="H8432" s="4">
        <f ca="1">+Data_TABLE[[#This Row],[Qty]]*Data_TABLE[[#This Row],[Unit Price]]</f>
        <v>393</v>
      </c>
      <c r="I8432" s="7">
        <v>42281</v>
      </c>
      <c r="J8432" s="10">
        <f>EOMONTH(Data_TABLE[[#This Row],[Date Sold]],0)</f>
        <v>42308</v>
      </c>
    </row>
    <row r="8433" spans="2:10" x14ac:dyDescent="0.25">
      <c r="B8433" s="1" t="s">
        <v>39</v>
      </c>
      <c r="C8433" s="3" t="s">
        <v>54</v>
      </c>
      <c r="D8433" s="2" t="s">
        <v>48</v>
      </c>
      <c r="E8433" s="3" t="s">
        <v>42</v>
      </c>
      <c r="F8433" s="3">
        <f t="shared" ref="F8433:F8496" ca="1" si="262">RANDBETWEEN(1,5)</f>
        <v>2</v>
      </c>
      <c r="G8433" s="4">
        <f t="shared" ref="G8433:G8496" ca="1" si="263">RANDBETWEEN(60,200)</f>
        <v>112</v>
      </c>
      <c r="H8433" s="4">
        <f ca="1">+Data_TABLE[[#This Row],[Qty]]*Data_TABLE[[#This Row],[Unit Price]]</f>
        <v>224</v>
      </c>
      <c r="I8433" s="7">
        <v>42281</v>
      </c>
      <c r="J8433" s="10">
        <f>EOMONTH(Data_TABLE[[#This Row],[Date Sold]],0)</f>
        <v>42308</v>
      </c>
    </row>
    <row r="8434" spans="2:10" x14ac:dyDescent="0.25">
      <c r="B8434" s="1" t="s">
        <v>39</v>
      </c>
      <c r="C8434" s="3" t="s">
        <v>56</v>
      </c>
      <c r="D8434" s="2" t="s">
        <v>50</v>
      </c>
      <c r="E8434" s="3" t="s">
        <v>44</v>
      </c>
      <c r="F8434" s="3">
        <f t="shared" ca="1" si="262"/>
        <v>4</v>
      </c>
      <c r="G8434" s="4">
        <f t="shared" ca="1" si="263"/>
        <v>139</v>
      </c>
      <c r="H8434" s="4">
        <f ca="1">+Data_TABLE[[#This Row],[Qty]]*Data_TABLE[[#This Row],[Unit Price]]</f>
        <v>556</v>
      </c>
      <c r="I8434" s="7">
        <v>42281</v>
      </c>
      <c r="J8434" s="10">
        <f>EOMONTH(Data_TABLE[[#This Row],[Date Sold]],0)</f>
        <v>42308</v>
      </c>
    </row>
    <row r="8435" spans="2:10" x14ac:dyDescent="0.25">
      <c r="B8435" s="1" t="s">
        <v>39</v>
      </c>
      <c r="C8435" s="3" t="s">
        <v>54</v>
      </c>
      <c r="D8435" s="2" t="s">
        <v>48</v>
      </c>
      <c r="E8435" s="3" t="s">
        <v>42</v>
      </c>
      <c r="F8435" s="3">
        <f t="shared" ca="1" si="262"/>
        <v>2</v>
      </c>
      <c r="G8435" s="4">
        <f t="shared" ca="1" si="263"/>
        <v>97</v>
      </c>
      <c r="H8435" s="4">
        <f ca="1">+Data_TABLE[[#This Row],[Qty]]*Data_TABLE[[#This Row],[Unit Price]]</f>
        <v>194</v>
      </c>
      <c r="I8435" s="7">
        <v>42281</v>
      </c>
      <c r="J8435" s="10">
        <f>EOMONTH(Data_TABLE[[#This Row],[Date Sold]],0)</f>
        <v>42308</v>
      </c>
    </row>
    <row r="8436" spans="2:10" x14ac:dyDescent="0.25">
      <c r="B8436" s="1" t="s">
        <v>39</v>
      </c>
      <c r="C8436" s="3" t="s">
        <v>56</v>
      </c>
      <c r="D8436" s="2" t="s">
        <v>52</v>
      </c>
      <c r="E8436" s="3" t="s">
        <v>46</v>
      </c>
      <c r="F8436" s="3">
        <f t="shared" ca="1" si="262"/>
        <v>2</v>
      </c>
      <c r="G8436" s="4">
        <f t="shared" ca="1" si="263"/>
        <v>85</v>
      </c>
      <c r="H8436" s="4">
        <f ca="1">+Data_TABLE[[#This Row],[Qty]]*Data_TABLE[[#This Row],[Unit Price]]</f>
        <v>170</v>
      </c>
      <c r="I8436" s="7">
        <v>42281</v>
      </c>
      <c r="J8436" s="10">
        <f>EOMONTH(Data_TABLE[[#This Row],[Date Sold]],0)</f>
        <v>42308</v>
      </c>
    </row>
    <row r="8437" spans="2:10" x14ac:dyDescent="0.25">
      <c r="B8437" s="1" t="s">
        <v>39</v>
      </c>
      <c r="C8437" s="3" t="s">
        <v>56</v>
      </c>
      <c r="D8437" s="2" t="s">
        <v>50</v>
      </c>
      <c r="E8437" s="3" t="s">
        <v>44</v>
      </c>
      <c r="F8437" s="3">
        <f t="shared" ca="1" si="262"/>
        <v>4</v>
      </c>
      <c r="G8437" s="4">
        <f t="shared" ca="1" si="263"/>
        <v>174</v>
      </c>
      <c r="H8437" s="4">
        <f ca="1">+Data_TABLE[[#This Row],[Qty]]*Data_TABLE[[#This Row],[Unit Price]]</f>
        <v>696</v>
      </c>
      <c r="I8437" s="7">
        <v>42281</v>
      </c>
      <c r="J8437" s="10">
        <f>EOMONTH(Data_TABLE[[#This Row],[Date Sold]],0)</f>
        <v>42308</v>
      </c>
    </row>
    <row r="8438" spans="2:10" x14ac:dyDescent="0.25">
      <c r="B8438" s="1" t="s">
        <v>39</v>
      </c>
      <c r="C8438" s="3" t="s">
        <v>55</v>
      </c>
      <c r="D8438" s="2" t="s">
        <v>49</v>
      </c>
      <c r="E8438" s="3" t="s">
        <v>43</v>
      </c>
      <c r="F8438" s="3">
        <f t="shared" ca="1" si="262"/>
        <v>5</v>
      </c>
      <c r="G8438" s="4">
        <f t="shared" ca="1" si="263"/>
        <v>160</v>
      </c>
      <c r="H8438" s="4">
        <f ca="1">+Data_TABLE[[#This Row],[Qty]]*Data_TABLE[[#This Row],[Unit Price]]</f>
        <v>800</v>
      </c>
      <c r="I8438" s="7">
        <v>42281</v>
      </c>
      <c r="J8438" s="10">
        <f>EOMONTH(Data_TABLE[[#This Row],[Date Sold]],0)</f>
        <v>42308</v>
      </c>
    </row>
    <row r="8439" spans="2:10" x14ac:dyDescent="0.25">
      <c r="B8439" s="1" t="s">
        <v>39</v>
      </c>
      <c r="C8439" s="3" t="s">
        <v>55</v>
      </c>
      <c r="D8439" s="2" t="s">
        <v>51</v>
      </c>
      <c r="E8439" s="3" t="s">
        <v>45</v>
      </c>
      <c r="F8439" s="3">
        <f t="shared" ca="1" si="262"/>
        <v>5</v>
      </c>
      <c r="G8439" s="4">
        <f t="shared" ca="1" si="263"/>
        <v>182</v>
      </c>
      <c r="H8439" s="4">
        <f ca="1">+Data_TABLE[[#This Row],[Qty]]*Data_TABLE[[#This Row],[Unit Price]]</f>
        <v>910</v>
      </c>
      <c r="I8439" s="7">
        <v>42281</v>
      </c>
      <c r="J8439" s="10">
        <f>EOMONTH(Data_TABLE[[#This Row],[Date Sold]],0)</f>
        <v>42308</v>
      </c>
    </row>
    <row r="8440" spans="2:10" x14ac:dyDescent="0.25">
      <c r="B8440" s="1" t="s">
        <v>39</v>
      </c>
      <c r="C8440" s="3" t="s">
        <v>55</v>
      </c>
      <c r="D8440" s="2" t="s">
        <v>51</v>
      </c>
      <c r="E8440" s="3" t="s">
        <v>45</v>
      </c>
      <c r="F8440" s="3">
        <f t="shared" ca="1" si="262"/>
        <v>4</v>
      </c>
      <c r="G8440" s="4">
        <f t="shared" ca="1" si="263"/>
        <v>156</v>
      </c>
      <c r="H8440" s="4">
        <f ca="1">+Data_TABLE[[#This Row],[Qty]]*Data_TABLE[[#This Row],[Unit Price]]</f>
        <v>624</v>
      </c>
      <c r="I8440" s="7">
        <v>42281</v>
      </c>
      <c r="J8440" s="10">
        <f>EOMONTH(Data_TABLE[[#This Row],[Date Sold]],0)</f>
        <v>42308</v>
      </c>
    </row>
    <row r="8441" spans="2:10" x14ac:dyDescent="0.25">
      <c r="B8441" s="1" t="s">
        <v>39</v>
      </c>
      <c r="C8441" s="3" t="s">
        <v>54</v>
      </c>
      <c r="D8441" s="2" t="s">
        <v>48</v>
      </c>
      <c r="E8441" s="3" t="s">
        <v>42</v>
      </c>
      <c r="F8441" s="3">
        <f t="shared" ca="1" si="262"/>
        <v>5</v>
      </c>
      <c r="G8441" s="4">
        <f t="shared" ca="1" si="263"/>
        <v>121</v>
      </c>
      <c r="H8441" s="4">
        <f ca="1">+Data_TABLE[[#This Row],[Qty]]*Data_TABLE[[#This Row],[Unit Price]]</f>
        <v>605</v>
      </c>
      <c r="I8441" s="7">
        <v>42281</v>
      </c>
      <c r="J8441" s="10">
        <f>EOMONTH(Data_TABLE[[#This Row],[Date Sold]],0)</f>
        <v>42308</v>
      </c>
    </row>
    <row r="8442" spans="2:10" x14ac:dyDescent="0.25">
      <c r="B8442" s="1" t="s">
        <v>39</v>
      </c>
      <c r="C8442" s="3" t="s">
        <v>55</v>
      </c>
      <c r="D8442" s="2" t="s">
        <v>51</v>
      </c>
      <c r="E8442" s="3" t="s">
        <v>45</v>
      </c>
      <c r="F8442" s="3">
        <f t="shared" ca="1" si="262"/>
        <v>1</v>
      </c>
      <c r="G8442" s="4">
        <f t="shared" ca="1" si="263"/>
        <v>189</v>
      </c>
      <c r="H8442" s="4">
        <f ca="1">+Data_TABLE[[#This Row],[Qty]]*Data_TABLE[[#This Row],[Unit Price]]</f>
        <v>189</v>
      </c>
      <c r="I8442" s="7">
        <v>42281</v>
      </c>
      <c r="J8442" s="10">
        <f>EOMONTH(Data_TABLE[[#This Row],[Date Sold]],0)</f>
        <v>42308</v>
      </c>
    </row>
    <row r="8443" spans="2:10" x14ac:dyDescent="0.25">
      <c r="B8443" s="1" t="s">
        <v>39</v>
      </c>
      <c r="C8443" s="3" t="s">
        <v>54</v>
      </c>
      <c r="D8443" s="2" t="s">
        <v>48</v>
      </c>
      <c r="E8443" s="3" t="s">
        <v>42</v>
      </c>
      <c r="F8443" s="3">
        <f t="shared" ca="1" si="262"/>
        <v>5</v>
      </c>
      <c r="G8443" s="4">
        <f t="shared" ca="1" si="263"/>
        <v>167</v>
      </c>
      <c r="H8443" s="4">
        <f ca="1">+Data_TABLE[[#This Row],[Qty]]*Data_TABLE[[#This Row],[Unit Price]]</f>
        <v>835</v>
      </c>
      <c r="I8443" s="7">
        <v>42281</v>
      </c>
      <c r="J8443" s="10">
        <f>EOMONTH(Data_TABLE[[#This Row],[Date Sold]],0)</f>
        <v>42308</v>
      </c>
    </row>
    <row r="8444" spans="2:10" x14ac:dyDescent="0.25">
      <c r="B8444" s="1" t="s">
        <v>39</v>
      </c>
      <c r="C8444" s="3" t="s">
        <v>55</v>
      </c>
      <c r="D8444" s="2" t="s">
        <v>49</v>
      </c>
      <c r="E8444" s="3" t="s">
        <v>43</v>
      </c>
      <c r="F8444" s="3">
        <f t="shared" ca="1" si="262"/>
        <v>4</v>
      </c>
      <c r="G8444" s="4">
        <f t="shared" ca="1" si="263"/>
        <v>71</v>
      </c>
      <c r="H8444" s="4">
        <f ca="1">+Data_TABLE[[#This Row],[Qty]]*Data_TABLE[[#This Row],[Unit Price]]</f>
        <v>284</v>
      </c>
      <c r="I8444" s="7">
        <v>42281</v>
      </c>
      <c r="J8444" s="10">
        <f>EOMONTH(Data_TABLE[[#This Row],[Date Sold]],0)</f>
        <v>42308</v>
      </c>
    </row>
    <row r="8445" spans="2:10" x14ac:dyDescent="0.25">
      <c r="B8445" s="1" t="s">
        <v>39</v>
      </c>
      <c r="C8445" s="3" t="s">
        <v>56</v>
      </c>
      <c r="D8445" s="2" t="s">
        <v>52</v>
      </c>
      <c r="E8445" s="3" t="s">
        <v>46</v>
      </c>
      <c r="F8445" s="3">
        <f t="shared" ca="1" si="262"/>
        <v>1</v>
      </c>
      <c r="G8445" s="4">
        <f t="shared" ca="1" si="263"/>
        <v>64</v>
      </c>
      <c r="H8445" s="4">
        <f ca="1">+Data_TABLE[[#This Row],[Qty]]*Data_TABLE[[#This Row],[Unit Price]]</f>
        <v>64</v>
      </c>
      <c r="I8445" s="7">
        <v>42281</v>
      </c>
      <c r="J8445" s="10">
        <f>EOMONTH(Data_TABLE[[#This Row],[Date Sold]],0)</f>
        <v>42308</v>
      </c>
    </row>
    <row r="8446" spans="2:10" x14ac:dyDescent="0.25">
      <c r="B8446" s="1" t="s">
        <v>39</v>
      </c>
      <c r="C8446" s="3" t="s">
        <v>55</v>
      </c>
      <c r="D8446" s="2" t="s">
        <v>51</v>
      </c>
      <c r="E8446" s="3" t="s">
        <v>45</v>
      </c>
      <c r="F8446" s="3">
        <f t="shared" ca="1" si="262"/>
        <v>1</v>
      </c>
      <c r="G8446" s="4">
        <f t="shared" ca="1" si="263"/>
        <v>137</v>
      </c>
      <c r="H8446" s="4">
        <f ca="1">+Data_TABLE[[#This Row],[Qty]]*Data_TABLE[[#This Row],[Unit Price]]</f>
        <v>137</v>
      </c>
      <c r="I8446" s="7">
        <v>42281</v>
      </c>
      <c r="J8446" s="10">
        <f>EOMONTH(Data_TABLE[[#This Row],[Date Sold]],0)</f>
        <v>42308</v>
      </c>
    </row>
    <row r="8447" spans="2:10" x14ac:dyDescent="0.25">
      <c r="B8447" s="1" t="s">
        <v>39</v>
      </c>
      <c r="C8447" s="3" t="s">
        <v>54</v>
      </c>
      <c r="D8447" s="2" t="s">
        <v>48</v>
      </c>
      <c r="E8447" s="3" t="s">
        <v>42</v>
      </c>
      <c r="F8447" s="3">
        <f t="shared" ca="1" si="262"/>
        <v>2</v>
      </c>
      <c r="G8447" s="4">
        <f t="shared" ca="1" si="263"/>
        <v>198</v>
      </c>
      <c r="H8447" s="4">
        <f ca="1">+Data_TABLE[[#This Row],[Qty]]*Data_TABLE[[#This Row],[Unit Price]]</f>
        <v>396</v>
      </c>
      <c r="I8447" s="7">
        <v>42281</v>
      </c>
      <c r="J8447" s="10">
        <f>EOMONTH(Data_TABLE[[#This Row],[Date Sold]],0)</f>
        <v>42308</v>
      </c>
    </row>
    <row r="8448" spans="2:10" x14ac:dyDescent="0.25">
      <c r="B8448" s="1" t="s">
        <v>39</v>
      </c>
      <c r="C8448" s="3" t="s">
        <v>55</v>
      </c>
      <c r="D8448" s="2" t="s">
        <v>49</v>
      </c>
      <c r="E8448" s="3" t="s">
        <v>43</v>
      </c>
      <c r="F8448" s="3">
        <f t="shared" ca="1" si="262"/>
        <v>4</v>
      </c>
      <c r="G8448" s="4">
        <f t="shared" ca="1" si="263"/>
        <v>125</v>
      </c>
      <c r="H8448" s="4">
        <f ca="1">+Data_TABLE[[#This Row],[Qty]]*Data_TABLE[[#This Row],[Unit Price]]</f>
        <v>500</v>
      </c>
      <c r="I8448" s="7">
        <v>42281</v>
      </c>
      <c r="J8448" s="10">
        <f>EOMONTH(Data_TABLE[[#This Row],[Date Sold]],0)</f>
        <v>42308</v>
      </c>
    </row>
    <row r="8449" spans="2:10" x14ac:dyDescent="0.25">
      <c r="B8449" s="1" t="s">
        <v>39</v>
      </c>
      <c r="C8449" s="3" t="s">
        <v>54</v>
      </c>
      <c r="D8449" s="2" t="s">
        <v>48</v>
      </c>
      <c r="E8449" s="3" t="s">
        <v>42</v>
      </c>
      <c r="F8449" s="3">
        <f t="shared" ca="1" si="262"/>
        <v>1</v>
      </c>
      <c r="G8449" s="4">
        <f t="shared" ca="1" si="263"/>
        <v>162</v>
      </c>
      <c r="H8449" s="4">
        <f ca="1">+Data_TABLE[[#This Row],[Qty]]*Data_TABLE[[#This Row],[Unit Price]]</f>
        <v>162</v>
      </c>
      <c r="I8449" s="7">
        <v>42281</v>
      </c>
      <c r="J8449" s="10">
        <f>EOMONTH(Data_TABLE[[#This Row],[Date Sold]],0)</f>
        <v>42308</v>
      </c>
    </row>
    <row r="8450" spans="2:10" x14ac:dyDescent="0.25">
      <c r="B8450" s="1" t="s">
        <v>39</v>
      </c>
      <c r="C8450" s="3" t="s">
        <v>55</v>
      </c>
      <c r="D8450" s="2" t="s">
        <v>51</v>
      </c>
      <c r="E8450" s="3" t="s">
        <v>45</v>
      </c>
      <c r="F8450" s="3">
        <f t="shared" ca="1" si="262"/>
        <v>4</v>
      </c>
      <c r="G8450" s="4">
        <f t="shared" ca="1" si="263"/>
        <v>169</v>
      </c>
      <c r="H8450" s="4">
        <f ca="1">+Data_TABLE[[#This Row],[Qty]]*Data_TABLE[[#This Row],[Unit Price]]</f>
        <v>676</v>
      </c>
      <c r="I8450" s="7">
        <v>42281</v>
      </c>
      <c r="J8450" s="10">
        <f>EOMONTH(Data_TABLE[[#This Row],[Date Sold]],0)</f>
        <v>42308</v>
      </c>
    </row>
    <row r="8451" spans="2:10" x14ac:dyDescent="0.25">
      <c r="B8451" s="1" t="s">
        <v>39</v>
      </c>
      <c r="C8451" s="3" t="s">
        <v>56</v>
      </c>
      <c r="D8451" s="2" t="s">
        <v>50</v>
      </c>
      <c r="E8451" s="3" t="s">
        <v>44</v>
      </c>
      <c r="F8451" s="3">
        <f t="shared" ca="1" si="262"/>
        <v>3</v>
      </c>
      <c r="G8451" s="4">
        <f t="shared" ca="1" si="263"/>
        <v>156</v>
      </c>
      <c r="H8451" s="4">
        <f ca="1">+Data_TABLE[[#This Row],[Qty]]*Data_TABLE[[#This Row],[Unit Price]]</f>
        <v>468</v>
      </c>
      <c r="I8451" s="7">
        <v>42281</v>
      </c>
      <c r="J8451" s="10">
        <f>EOMONTH(Data_TABLE[[#This Row],[Date Sold]],0)</f>
        <v>42308</v>
      </c>
    </row>
    <row r="8452" spans="2:10" x14ac:dyDescent="0.25">
      <c r="B8452" s="1" t="s">
        <v>39</v>
      </c>
      <c r="C8452" s="3" t="s">
        <v>55</v>
      </c>
      <c r="D8452" s="2" t="s">
        <v>49</v>
      </c>
      <c r="E8452" s="3" t="s">
        <v>43</v>
      </c>
      <c r="F8452" s="3">
        <f t="shared" ca="1" si="262"/>
        <v>3</v>
      </c>
      <c r="G8452" s="4">
        <f t="shared" ca="1" si="263"/>
        <v>87</v>
      </c>
      <c r="H8452" s="4">
        <f ca="1">+Data_TABLE[[#This Row],[Qty]]*Data_TABLE[[#This Row],[Unit Price]]</f>
        <v>261</v>
      </c>
      <c r="I8452" s="7">
        <v>42281</v>
      </c>
      <c r="J8452" s="10">
        <f>EOMONTH(Data_TABLE[[#This Row],[Date Sold]],0)</f>
        <v>42308</v>
      </c>
    </row>
    <row r="8453" spans="2:10" x14ac:dyDescent="0.25">
      <c r="B8453" s="1" t="s">
        <v>39</v>
      </c>
      <c r="C8453" s="3" t="s">
        <v>55</v>
      </c>
      <c r="D8453" s="2" t="s">
        <v>51</v>
      </c>
      <c r="E8453" s="3" t="s">
        <v>45</v>
      </c>
      <c r="F8453" s="3">
        <f t="shared" ca="1" si="262"/>
        <v>5</v>
      </c>
      <c r="G8453" s="4">
        <f t="shared" ca="1" si="263"/>
        <v>198</v>
      </c>
      <c r="H8453" s="4">
        <f ca="1">+Data_TABLE[[#This Row],[Qty]]*Data_TABLE[[#This Row],[Unit Price]]</f>
        <v>990</v>
      </c>
      <c r="I8453" s="7">
        <v>42282</v>
      </c>
      <c r="J8453" s="10">
        <f>EOMONTH(Data_TABLE[[#This Row],[Date Sold]],0)</f>
        <v>42308</v>
      </c>
    </row>
    <row r="8454" spans="2:10" x14ac:dyDescent="0.25">
      <c r="B8454" s="1" t="s">
        <v>39</v>
      </c>
      <c r="C8454" s="3" t="s">
        <v>56</v>
      </c>
      <c r="D8454" s="2" t="s">
        <v>52</v>
      </c>
      <c r="E8454" s="3" t="s">
        <v>46</v>
      </c>
      <c r="F8454" s="3">
        <f t="shared" ca="1" si="262"/>
        <v>2</v>
      </c>
      <c r="G8454" s="4">
        <f t="shared" ca="1" si="263"/>
        <v>156</v>
      </c>
      <c r="H8454" s="4">
        <f ca="1">+Data_TABLE[[#This Row],[Qty]]*Data_TABLE[[#This Row],[Unit Price]]</f>
        <v>312</v>
      </c>
      <c r="I8454" s="7">
        <v>42282</v>
      </c>
      <c r="J8454" s="10">
        <f>EOMONTH(Data_TABLE[[#This Row],[Date Sold]],0)</f>
        <v>42308</v>
      </c>
    </row>
    <row r="8455" spans="2:10" x14ac:dyDescent="0.25">
      <c r="B8455" s="1" t="s">
        <v>39</v>
      </c>
      <c r="C8455" s="3" t="s">
        <v>56</v>
      </c>
      <c r="D8455" s="2" t="s">
        <v>52</v>
      </c>
      <c r="E8455" s="3" t="s">
        <v>46</v>
      </c>
      <c r="F8455" s="3">
        <f t="shared" ca="1" si="262"/>
        <v>2</v>
      </c>
      <c r="G8455" s="4">
        <f t="shared" ca="1" si="263"/>
        <v>157</v>
      </c>
      <c r="H8455" s="4">
        <f ca="1">+Data_TABLE[[#This Row],[Qty]]*Data_TABLE[[#This Row],[Unit Price]]</f>
        <v>314</v>
      </c>
      <c r="I8455" s="7">
        <v>42282</v>
      </c>
      <c r="J8455" s="10">
        <f>EOMONTH(Data_TABLE[[#This Row],[Date Sold]],0)</f>
        <v>42308</v>
      </c>
    </row>
    <row r="8456" spans="2:10" x14ac:dyDescent="0.25">
      <c r="B8456" s="1" t="s">
        <v>39</v>
      </c>
      <c r="C8456" s="3" t="s">
        <v>56</v>
      </c>
      <c r="D8456" s="2" t="s">
        <v>52</v>
      </c>
      <c r="E8456" s="3" t="s">
        <v>46</v>
      </c>
      <c r="F8456" s="3">
        <f t="shared" ca="1" si="262"/>
        <v>2</v>
      </c>
      <c r="G8456" s="4">
        <f t="shared" ca="1" si="263"/>
        <v>123</v>
      </c>
      <c r="H8456" s="4">
        <f ca="1">+Data_TABLE[[#This Row],[Qty]]*Data_TABLE[[#This Row],[Unit Price]]</f>
        <v>246</v>
      </c>
      <c r="I8456" s="7">
        <v>42282</v>
      </c>
      <c r="J8456" s="10">
        <f>EOMONTH(Data_TABLE[[#This Row],[Date Sold]],0)</f>
        <v>42308</v>
      </c>
    </row>
    <row r="8457" spans="2:10" x14ac:dyDescent="0.25">
      <c r="B8457" s="1" t="s">
        <v>39</v>
      </c>
      <c r="C8457" s="3" t="s">
        <v>55</v>
      </c>
      <c r="D8457" s="2" t="s">
        <v>49</v>
      </c>
      <c r="E8457" s="3" t="s">
        <v>43</v>
      </c>
      <c r="F8457" s="3">
        <f t="shared" ca="1" si="262"/>
        <v>3</v>
      </c>
      <c r="G8457" s="4">
        <f t="shared" ca="1" si="263"/>
        <v>137</v>
      </c>
      <c r="H8457" s="4">
        <f ca="1">+Data_TABLE[[#This Row],[Qty]]*Data_TABLE[[#This Row],[Unit Price]]</f>
        <v>411</v>
      </c>
      <c r="I8457" s="7">
        <v>42282</v>
      </c>
      <c r="J8457" s="10">
        <f>EOMONTH(Data_TABLE[[#This Row],[Date Sold]],0)</f>
        <v>42308</v>
      </c>
    </row>
    <row r="8458" spans="2:10" x14ac:dyDescent="0.25">
      <c r="B8458" s="1" t="s">
        <v>39</v>
      </c>
      <c r="C8458" s="3" t="s">
        <v>54</v>
      </c>
      <c r="D8458" s="2" t="s">
        <v>48</v>
      </c>
      <c r="E8458" s="3" t="s">
        <v>42</v>
      </c>
      <c r="F8458" s="3">
        <f t="shared" ca="1" si="262"/>
        <v>1</v>
      </c>
      <c r="G8458" s="4">
        <f t="shared" ca="1" si="263"/>
        <v>70</v>
      </c>
      <c r="H8458" s="4">
        <f ca="1">+Data_TABLE[[#This Row],[Qty]]*Data_TABLE[[#This Row],[Unit Price]]</f>
        <v>70</v>
      </c>
      <c r="I8458" s="7">
        <v>42282</v>
      </c>
      <c r="J8458" s="10">
        <f>EOMONTH(Data_TABLE[[#This Row],[Date Sold]],0)</f>
        <v>42308</v>
      </c>
    </row>
    <row r="8459" spans="2:10" x14ac:dyDescent="0.25">
      <c r="B8459" s="1" t="s">
        <v>39</v>
      </c>
      <c r="C8459" s="3" t="s">
        <v>55</v>
      </c>
      <c r="D8459" s="2" t="s">
        <v>51</v>
      </c>
      <c r="E8459" s="3" t="s">
        <v>45</v>
      </c>
      <c r="F8459" s="3">
        <f t="shared" ca="1" si="262"/>
        <v>2</v>
      </c>
      <c r="G8459" s="4">
        <f t="shared" ca="1" si="263"/>
        <v>105</v>
      </c>
      <c r="H8459" s="4">
        <f ca="1">+Data_TABLE[[#This Row],[Qty]]*Data_TABLE[[#This Row],[Unit Price]]</f>
        <v>210</v>
      </c>
      <c r="I8459" s="7">
        <v>42282</v>
      </c>
      <c r="J8459" s="10">
        <f>EOMONTH(Data_TABLE[[#This Row],[Date Sold]],0)</f>
        <v>42308</v>
      </c>
    </row>
    <row r="8460" spans="2:10" x14ac:dyDescent="0.25">
      <c r="B8460" s="1" t="s">
        <v>39</v>
      </c>
      <c r="C8460" s="3" t="s">
        <v>56</v>
      </c>
      <c r="D8460" s="2" t="s">
        <v>50</v>
      </c>
      <c r="E8460" s="3" t="s">
        <v>44</v>
      </c>
      <c r="F8460" s="3">
        <f t="shared" ca="1" si="262"/>
        <v>5</v>
      </c>
      <c r="G8460" s="4">
        <f t="shared" ca="1" si="263"/>
        <v>115</v>
      </c>
      <c r="H8460" s="4">
        <f ca="1">+Data_TABLE[[#This Row],[Qty]]*Data_TABLE[[#This Row],[Unit Price]]</f>
        <v>575</v>
      </c>
      <c r="I8460" s="7">
        <v>42282</v>
      </c>
      <c r="J8460" s="10">
        <f>EOMONTH(Data_TABLE[[#This Row],[Date Sold]],0)</f>
        <v>42308</v>
      </c>
    </row>
    <row r="8461" spans="2:10" x14ac:dyDescent="0.25">
      <c r="B8461" s="1" t="s">
        <v>39</v>
      </c>
      <c r="C8461" s="3" t="s">
        <v>55</v>
      </c>
      <c r="D8461" s="2" t="s">
        <v>51</v>
      </c>
      <c r="E8461" s="3" t="s">
        <v>45</v>
      </c>
      <c r="F8461" s="3">
        <f t="shared" ca="1" si="262"/>
        <v>4</v>
      </c>
      <c r="G8461" s="4">
        <f t="shared" ca="1" si="263"/>
        <v>83</v>
      </c>
      <c r="H8461" s="4">
        <f ca="1">+Data_TABLE[[#This Row],[Qty]]*Data_TABLE[[#This Row],[Unit Price]]</f>
        <v>332</v>
      </c>
      <c r="I8461" s="7">
        <v>42282</v>
      </c>
      <c r="J8461" s="10">
        <f>EOMONTH(Data_TABLE[[#This Row],[Date Sold]],0)</f>
        <v>42308</v>
      </c>
    </row>
    <row r="8462" spans="2:10" x14ac:dyDescent="0.25">
      <c r="B8462" s="1" t="s">
        <v>39</v>
      </c>
      <c r="C8462" s="3" t="s">
        <v>54</v>
      </c>
      <c r="D8462" s="2" t="s">
        <v>48</v>
      </c>
      <c r="E8462" s="3" t="s">
        <v>42</v>
      </c>
      <c r="F8462" s="3">
        <f t="shared" ca="1" si="262"/>
        <v>1</v>
      </c>
      <c r="G8462" s="4">
        <f t="shared" ca="1" si="263"/>
        <v>174</v>
      </c>
      <c r="H8462" s="4">
        <f ca="1">+Data_TABLE[[#This Row],[Qty]]*Data_TABLE[[#This Row],[Unit Price]]</f>
        <v>174</v>
      </c>
      <c r="I8462" s="7">
        <v>42282</v>
      </c>
      <c r="J8462" s="10">
        <f>EOMONTH(Data_TABLE[[#This Row],[Date Sold]],0)</f>
        <v>42308</v>
      </c>
    </row>
    <row r="8463" spans="2:10" x14ac:dyDescent="0.25">
      <c r="B8463" s="1" t="s">
        <v>39</v>
      </c>
      <c r="C8463" s="3" t="s">
        <v>55</v>
      </c>
      <c r="D8463" s="2" t="s">
        <v>49</v>
      </c>
      <c r="E8463" s="3" t="s">
        <v>43</v>
      </c>
      <c r="F8463" s="3">
        <f t="shared" ca="1" si="262"/>
        <v>4</v>
      </c>
      <c r="G8463" s="4">
        <f t="shared" ca="1" si="263"/>
        <v>83</v>
      </c>
      <c r="H8463" s="4">
        <f ca="1">+Data_TABLE[[#This Row],[Qty]]*Data_TABLE[[#This Row],[Unit Price]]</f>
        <v>332</v>
      </c>
      <c r="I8463" s="7">
        <v>42282</v>
      </c>
      <c r="J8463" s="10">
        <f>EOMONTH(Data_TABLE[[#This Row],[Date Sold]],0)</f>
        <v>42308</v>
      </c>
    </row>
    <row r="8464" spans="2:10" x14ac:dyDescent="0.25">
      <c r="B8464" s="1" t="s">
        <v>39</v>
      </c>
      <c r="C8464" s="3" t="s">
        <v>56</v>
      </c>
      <c r="D8464" s="2" t="s">
        <v>50</v>
      </c>
      <c r="E8464" s="3" t="s">
        <v>44</v>
      </c>
      <c r="F8464" s="3">
        <f t="shared" ca="1" si="262"/>
        <v>1</v>
      </c>
      <c r="G8464" s="4">
        <f t="shared" ca="1" si="263"/>
        <v>190</v>
      </c>
      <c r="H8464" s="4">
        <f ca="1">+Data_TABLE[[#This Row],[Qty]]*Data_TABLE[[#This Row],[Unit Price]]</f>
        <v>190</v>
      </c>
      <c r="I8464" s="7">
        <v>42282</v>
      </c>
      <c r="J8464" s="10">
        <f>EOMONTH(Data_TABLE[[#This Row],[Date Sold]],0)</f>
        <v>42308</v>
      </c>
    </row>
    <row r="8465" spans="2:10" x14ac:dyDescent="0.25">
      <c r="B8465" s="1" t="s">
        <v>39</v>
      </c>
      <c r="C8465" s="3" t="s">
        <v>55</v>
      </c>
      <c r="D8465" s="2" t="s">
        <v>49</v>
      </c>
      <c r="E8465" s="3" t="s">
        <v>43</v>
      </c>
      <c r="F8465" s="3">
        <f t="shared" ca="1" si="262"/>
        <v>5</v>
      </c>
      <c r="G8465" s="4">
        <f t="shared" ca="1" si="263"/>
        <v>103</v>
      </c>
      <c r="H8465" s="4">
        <f ca="1">+Data_TABLE[[#This Row],[Qty]]*Data_TABLE[[#This Row],[Unit Price]]</f>
        <v>515</v>
      </c>
      <c r="I8465" s="7">
        <v>42282</v>
      </c>
      <c r="J8465" s="10">
        <f>EOMONTH(Data_TABLE[[#This Row],[Date Sold]],0)</f>
        <v>42308</v>
      </c>
    </row>
    <row r="8466" spans="2:10" x14ac:dyDescent="0.25">
      <c r="B8466" s="1" t="s">
        <v>39</v>
      </c>
      <c r="C8466" s="3" t="s">
        <v>56</v>
      </c>
      <c r="D8466" s="2" t="s">
        <v>52</v>
      </c>
      <c r="E8466" s="3" t="s">
        <v>46</v>
      </c>
      <c r="F8466" s="3">
        <f t="shared" ca="1" si="262"/>
        <v>1</v>
      </c>
      <c r="G8466" s="4">
        <f t="shared" ca="1" si="263"/>
        <v>127</v>
      </c>
      <c r="H8466" s="4">
        <f ca="1">+Data_TABLE[[#This Row],[Qty]]*Data_TABLE[[#This Row],[Unit Price]]</f>
        <v>127</v>
      </c>
      <c r="I8466" s="7">
        <v>42282</v>
      </c>
      <c r="J8466" s="10">
        <f>EOMONTH(Data_TABLE[[#This Row],[Date Sold]],0)</f>
        <v>42308</v>
      </c>
    </row>
    <row r="8467" spans="2:10" x14ac:dyDescent="0.25">
      <c r="B8467" s="1" t="s">
        <v>39</v>
      </c>
      <c r="C8467" s="3" t="s">
        <v>54</v>
      </c>
      <c r="D8467" s="2" t="s">
        <v>48</v>
      </c>
      <c r="E8467" s="3" t="s">
        <v>42</v>
      </c>
      <c r="F8467" s="3">
        <f t="shared" ca="1" si="262"/>
        <v>1</v>
      </c>
      <c r="G8467" s="4">
        <f t="shared" ca="1" si="263"/>
        <v>186</v>
      </c>
      <c r="H8467" s="4">
        <f ca="1">+Data_TABLE[[#This Row],[Qty]]*Data_TABLE[[#This Row],[Unit Price]]</f>
        <v>186</v>
      </c>
      <c r="I8467" s="7">
        <v>42282</v>
      </c>
      <c r="J8467" s="10">
        <f>EOMONTH(Data_TABLE[[#This Row],[Date Sold]],0)</f>
        <v>42308</v>
      </c>
    </row>
    <row r="8468" spans="2:10" x14ac:dyDescent="0.25">
      <c r="B8468" s="1" t="s">
        <v>39</v>
      </c>
      <c r="C8468" s="3" t="s">
        <v>56</v>
      </c>
      <c r="D8468" s="2" t="s">
        <v>50</v>
      </c>
      <c r="E8468" s="3" t="s">
        <v>44</v>
      </c>
      <c r="F8468" s="3">
        <f t="shared" ca="1" si="262"/>
        <v>4</v>
      </c>
      <c r="G8468" s="4">
        <f t="shared" ca="1" si="263"/>
        <v>70</v>
      </c>
      <c r="H8468" s="4">
        <f ca="1">+Data_TABLE[[#This Row],[Qty]]*Data_TABLE[[#This Row],[Unit Price]]</f>
        <v>280</v>
      </c>
      <c r="I8468" s="7">
        <v>42282</v>
      </c>
      <c r="J8468" s="10">
        <f>EOMONTH(Data_TABLE[[#This Row],[Date Sold]],0)</f>
        <v>42308</v>
      </c>
    </row>
    <row r="8469" spans="2:10" x14ac:dyDescent="0.25">
      <c r="B8469" s="1" t="s">
        <v>39</v>
      </c>
      <c r="C8469" s="3" t="s">
        <v>56</v>
      </c>
      <c r="D8469" s="2" t="s">
        <v>50</v>
      </c>
      <c r="E8469" s="3" t="s">
        <v>44</v>
      </c>
      <c r="F8469" s="3">
        <f t="shared" ca="1" si="262"/>
        <v>4</v>
      </c>
      <c r="G8469" s="4">
        <f t="shared" ca="1" si="263"/>
        <v>107</v>
      </c>
      <c r="H8469" s="4">
        <f ca="1">+Data_TABLE[[#This Row],[Qty]]*Data_TABLE[[#This Row],[Unit Price]]</f>
        <v>428</v>
      </c>
      <c r="I8469" s="7">
        <v>42282</v>
      </c>
      <c r="J8469" s="10">
        <f>EOMONTH(Data_TABLE[[#This Row],[Date Sold]],0)</f>
        <v>42308</v>
      </c>
    </row>
    <row r="8470" spans="2:10" x14ac:dyDescent="0.25">
      <c r="B8470" s="1" t="s">
        <v>39</v>
      </c>
      <c r="C8470" s="3" t="s">
        <v>55</v>
      </c>
      <c r="D8470" s="2" t="s">
        <v>49</v>
      </c>
      <c r="E8470" s="3" t="s">
        <v>43</v>
      </c>
      <c r="F8470" s="3">
        <f t="shared" ca="1" si="262"/>
        <v>5</v>
      </c>
      <c r="G8470" s="4">
        <f t="shared" ca="1" si="263"/>
        <v>95</v>
      </c>
      <c r="H8470" s="4">
        <f ca="1">+Data_TABLE[[#This Row],[Qty]]*Data_TABLE[[#This Row],[Unit Price]]</f>
        <v>475</v>
      </c>
      <c r="I8470" s="7">
        <v>42282</v>
      </c>
      <c r="J8470" s="10">
        <f>EOMONTH(Data_TABLE[[#This Row],[Date Sold]],0)</f>
        <v>42308</v>
      </c>
    </row>
    <row r="8471" spans="2:10" x14ac:dyDescent="0.25">
      <c r="B8471" s="1" t="s">
        <v>39</v>
      </c>
      <c r="C8471" s="3" t="s">
        <v>56</v>
      </c>
      <c r="D8471" s="2" t="s">
        <v>52</v>
      </c>
      <c r="E8471" s="3" t="s">
        <v>46</v>
      </c>
      <c r="F8471" s="3">
        <f t="shared" ca="1" si="262"/>
        <v>1</v>
      </c>
      <c r="G8471" s="4">
        <f t="shared" ca="1" si="263"/>
        <v>141</v>
      </c>
      <c r="H8471" s="4">
        <f ca="1">+Data_TABLE[[#This Row],[Qty]]*Data_TABLE[[#This Row],[Unit Price]]</f>
        <v>141</v>
      </c>
      <c r="I8471" s="7">
        <v>42282</v>
      </c>
      <c r="J8471" s="10">
        <f>EOMONTH(Data_TABLE[[#This Row],[Date Sold]],0)</f>
        <v>42308</v>
      </c>
    </row>
    <row r="8472" spans="2:10" x14ac:dyDescent="0.25">
      <c r="B8472" s="1" t="s">
        <v>39</v>
      </c>
      <c r="C8472" s="3" t="s">
        <v>56</v>
      </c>
      <c r="D8472" s="2" t="s">
        <v>52</v>
      </c>
      <c r="E8472" s="3" t="s">
        <v>46</v>
      </c>
      <c r="F8472" s="3">
        <f t="shared" ca="1" si="262"/>
        <v>4</v>
      </c>
      <c r="G8472" s="4">
        <f t="shared" ca="1" si="263"/>
        <v>97</v>
      </c>
      <c r="H8472" s="4">
        <f ca="1">+Data_TABLE[[#This Row],[Qty]]*Data_TABLE[[#This Row],[Unit Price]]</f>
        <v>388</v>
      </c>
      <c r="I8472" s="7">
        <v>42282</v>
      </c>
      <c r="J8472" s="10">
        <f>EOMONTH(Data_TABLE[[#This Row],[Date Sold]],0)</f>
        <v>42308</v>
      </c>
    </row>
    <row r="8473" spans="2:10" x14ac:dyDescent="0.25">
      <c r="B8473" s="1" t="s">
        <v>39</v>
      </c>
      <c r="C8473" s="3" t="s">
        <v>55</v>
      </c>
      <c r="D8473" s="2" t="s">
        <v>51</v>
      </c>
      <c r="E8473" s="3" t="s">
        <v>45</v>
      </c>
      <c r="F8473" s="3">
        <f t="shared" ca="1" si="262"/>
        <v>1</v>
      </c>
      <c r="G8473" s="4">
        <f t="shared" ca="1" si="263"/>
        <v>198</v>
      </c>
      <c r="H8473" s="4">
        <f ca="1">+Data_TABLE[[#This Row],[Qty]]*Data_TABLE[[#This Row],[Unit Price]]</f>
        <v>198</v>
      </c>
      <c r="I8473" s="7">
        <v>42282</v>
      </c>
      <c r="J8473" s="10">
        <f>EOMONTH(Data_TABLE[[#This Row],[Date Sold]],0)</f>
        <v>42308</v>
      </c>
    </row>
    <row r="8474" spans="2:10" x14ac:dyDescent="0.25">
      <c r="B8474" s="1" t="s">
        <v>39</v>
      </c>
      <c r="C8474" s="3" t="s">
        <v>54</v>
      </c>
      <c r="D8474" s="2" t="s">
        <v>48</v>
      </c>
      <c r="E8474" s="3" t="s">
        <v>42</v>
      </c>
      <c r="F8474" s="3">
        <f t="shared" ca="1" si="262"/>
        <v>2</v>
      </c>
      <c r="G8474" s="4">
        <f t="shared" ca="1" si="263"/>
        <v>177</v>
      </c>
      <c r="H8474" s="4">
        <f ca="1">+Data_TABLE[[#This Row],[Qty]]*Data_TABLE[[#This Row],[Unit Price]]</f>
        <v>354</v>
      </c>
      <c r="I8474" s="7">
        <v>42282</v>
      </c>
      <c r="J8474" s="10">
        <f>EOMONTH(Data_TABLE[[#This Row],[Date Sold]],0)</f>
        <v>42308</v>
      </c>
    </row>
    <row r="8475" spans="2:10" x14ac:dyDescent="0.25">
      <c r="B8475" s="1" t="s">
        <v>39</v>
      </c>
      <c r="C8475" s="3" t="s">
        <v>55</v>
      </c>
      <c r="D8475" s="2" t="s">
        <v>51</v>
      </c>
      <c r="E8475" s="3" t="s">
        <v>45</v>
      </c>
      <c r="F8475" s="3">
        <f t="shared" ca="1" si="262"/>
        <v>1</v>
      </c>
      <c r="G8475" s="4">
        <f t="shared" ca="1" si="263"/>
        <v>134</v>
      </c>
      <c r="H8475" s="4">
        <f ca="1">+Data_TABLE[[#This Row],[Qty]]*Data_TABLE[[#This Row],[Unit Price]]</f>
        <v>134</v>
      </c>
      <c r="I8475" s="7">
        <v>42282</v>
      </c>
      <c r="J8475" s="10">
        <f>EOMONTH(Data_TABLE[[#This Row],[Date Sold]],0)</f>
        <v>42308</v>
      </c>
    </row>
    <row r="8476" spans="2:10" x14ac:dyDescent="0.25">
      <c r="B8476" s="1" t="s">
        <v>39</v>
      </c>
      <c r="C8476" s="3" t="s">
        <v>54</v>
      </c>
      <c r="D8476" s="2" t="s">
        <v>48</v>
      </c>
      <c r="E8476" s="3" t="s">
        <v>42</v>
      </c>
      <c r="F8476" s="3">
        <f t="shared" ca="1" si="262"/>
        <v>5</v>
      </c>
      <c r="G8476" s="4">
        <f t="shared" ca="1" si="263"/>
        <v>174</v>
      </c>
      <c r="H8476" s="4">
        <f ca="1">+Data_TABLE[[#This Row],[Qty]]*Data_TABLE[[#This Row],[Unit Price]]</f>
        <v>870</v>
      </c>
      <c r="I8476" s="7">
        <v>42282</v>
      </c>
      <c r="J8476" s="10">
        <f>EOMONTH(Data_TABLE[[#This Row],[Date Sold]],0)</f>
        <v>42308</v>
      </c>
    </row>
    <row r="8477" spans="2:10" x14ac:dyDescent="0.25">
      <c r="B8477" s="1" t="s">
        <v>39</v>
      </c>
      <c r="C8477" s="3" t="s">
        <v>54</v>
      </c>
      <c r="D8477" s="2" t="s">
        <v>48</v>
      </c>
      <c r="E8477" s="3" t="s">
        <v>42</v>
      </c>
      <c r="F8477" s="3">
        <f t="shared" ca="1" si="262"/>
        <v>5</v>
      </c>
      <c r="G8477" s="4">
        <f t="shared" ca="1" si="263"/>
        <v>101</v>
      </c>
      <c r="H8477" s="4">
        <f ca="1">+Data_TABLE[[#This Row],[Qty]]*Data_TABLE[[#This Row],[Unit Price]]</f>
        <v>505</v>
      </c>
      <c r="I8477" s="7">
        <v>42282</v>
      </c>
      <c r="J8477" s="10">
        <f>EOMONTH(Data_TABLE[[#This Row],[Date Sold]],0)</f>
        <v>42308</v>
      </c>
    </row>
    <row r="8478" spans="2:10" x14ac:dyDescent="0.25">
      <c r="B8478" s="1" t="s">
        <v>39</v>
      </c>
      <c r="C8478" s="3" t="s">
        <v>55</v>
      </c>
      <c r="D8478" s="2" t="s">
        <v>51</v>
      </c>
      <c r="E8478" s="3" t="s">
        <v>45</v>
      </c>
      <c r="F8478" s="3">
        <f t="shared" ca="1" si="262"/>
        <v>2</v>
      </c>
      <c r="G8478" s="4">
        <f t="shared" ca="1" si="263"/>
        <v>118</v>
      </c>
      <c r="H8478" s="4">
        <f ca="1">+Data_TABLE[[#This Row],[Qty]]*Data_TABLE[[#This Row],[Unit Price]]</f>
        <v>236</v>
      </c>
      <c r="I8478" s="7">
        <v>42282</v>
      </c>
      <c r="J8478" s="10">
        <f>EOMONTH(Data_TABLE[[#This Row],[Date Sold]],0)</f>
        <v>42308</v>
      </c>
    </row>
    <row r="8479" spans="2:10" x14ac:dyDescent="0.25">
      <c r="B8479" s="1" t="s">
        <v>39</v>
      </c>
      <c r="C8479" s="3" t="s">
        <v>56</v>
      </c>
      <c r="D8479" s="2" t="s">
        <v>50</v>
      </c>
      <c r="E8479" s="3" t="s">
        <v>44</v>
      </c>
      <c r="F8479" s="3">
        <f t="shared" ca="1" si="262"/>
        <v>2</v>
      </c>
      <c r="G8479" s="4">
        <f t="shared" ca="1" si="263"/>
        <v>72</v>
      </c>
      <c r="H8479" s="4">
        <f ca="1">+Data_TABLE[[#This Row],[Qty]]*Data_TABLE[[#This Row],[Unit Price]]</f>
        <v>144</v>
      </c>
      <c r="I8479" s="7">
        <v>42282</v>
      </c>
      <c r="J8479" s="10">
        <f>EOMONTH(Data_TABLE[[#This Row],[Date Sold]],0)</f>
        <v>42308</v>
      </c>
    </row>
    <row r="8480" spans="2:10" x14ac:dyDescent="0.25">
      <c r="B8480" s="1" t="s">
        <v>39</v>
      </c>
      <c r="C8480" s="3" t="s">
        <v>55</v>
      </c>
      <c r="D8480" s="2" t="s">
        <v>51</v>
      </c>
      <c r="E8480" s="3" t="s">
        <v>45</v>
      </c>
      <c r="F8480" s="3">
        <f t="shared" ca="1" si="262"/>
        <v>3</v>
      </c>
      <c r="G8480" s="4">
        <f t="shared" ca="1" si="263"/>
        <v>150</v>
      </c>
      <c r="H8480" s="4">
        <f ca="1">+Data_TABLE[[#This Row],[Qty]]*Data_TABLE[[#This Row],[Unit Price]]</f>
        <v>450</v>
      </c>
      <c r="I8480" s="7">
        <v>42282</v>
      </c>
      <c r="J8480" s="10">
        <f>EOMONTH(Data_TABLE[[#This Row],[Date Sold]],0)</f>
        <v>42308</v>
      </c>
    </row>
    <row r="8481" spans="2:10" x14ac:dyDescent="0.25">
      <c r="B8481" s="1" t="s">
        <v>39</v>
      </c>
      <c r="C8481" s="3" t="s">
        <v>55</v>
      </c>
      <c r="D8481" s="2" t="s">
        <v>51</v>
      </c>
      <c r="E8481" s="3" t="s">
        <v>45</v>
      </c>
      <c r="F8481" s="3">
        <f t="shared" ca="1" si="262"/>
        <v>2</v>
      </c>
      <c r="G8481" s="4">
        <f t="shared" ca="1" si="263"/>
        <v>110</v>
      </c>
      <c r="H8481" s="4">
        <f ca="1">+Data_TABLE[[#This Row],[Qty]]*Data_TABLE[[#This Row],[Unit Price]]</f>
        <v>220</v>
      </c>
      <c r="I8481" s="7">
        <v>42282</v>
      </c>
      <c r="J8481" s="10">
        <f>EOMONTH(Data_TABLE[[#This Row],[Date Sold]],0)</f>
        <v>42308</v>
      </c>
    </row>
    <row r="8482" spans="2:10" x14ac:dyDescent="0.25">
      <c r="B8482" s="1" t="s">
        <v>39</v>
      </c>
      <c r="C8482" s="3" t="s">
        <v>56</v>
      </c>
      <c r="D8482" s="2" t="s">
        <v>52</v>
      </c>
      <c r="E8482" s="3" t="s">
        <v>46</v>
      </c>
      <c r="F8482" s="3">
        <f t="shared" ca="1" si="262"/>
        <v>4</v>
      </c>
      <c r="G8482" s="4">
        <f t="shared" ca="1" si="263"/>
        <v>92</v>
      </c>
      <c r="H8482" s="4">
        <f ca="1">+Data_TABLE[[#This Row],[Qty]]*Data_TABLE[[#This Row],[Unit Price]]</f>
        <v>368</v>
      </c>
      <c r="I8482" s="7">
        <v>42282</v>
      </c>
      <c r="J8482" s="10">
        <f>EOMONTH(Data_TABLE[[#This Row],[Date Sold]],0)</f>
        <v>42308</v>
      </c>
    </row>
    <row r="8483" spans="2:10" x14ac:dyDescent="0.25">
      <c r="B8483" s="1" t="s">
        <v>39</v>
      </c>
      <c r="C8483" s="3" t="s">
        <v>55</v>
      </c>
      <c r="D8483" s="2" t="s">
        <v>49</v>
      </c>
      <c r="E8483" s="3" t="s">
        <v>43</v>
      </c>
      <c r="F8483" s="3">
        <f t="shared" ca="1" si="262"/>
        <v>4</v>
      </c>
      <c r="G8483" s="4">
        <f t="shared" ca="1" si="263"/>
        <v>176</v>
      </c>
      <c r="H8483" s="4">
        <f ca="1">+Data_TABLE[[#This Row],[Qty]]*Data_TABLE[[#This Row],[Unit Price]]</f>
        <v>704</v>
      </c>
      <c r="I8483" s="7">
        <v>42282</v>
      </c>
      <c r="J8483" s="10">
        <f>EOMONTH(Data_TABLE[[#This Row],[Date Sold]],0)</f>
        <v>42308</v>
      </c>
    </row>
    <row r="8484" spans="2:10" x14ac:dyDescent="0.25">
      <c r="B8484" s="1" t="s">
        <v>39</v>
      </c>
      <c r="C8484" s="3" t="s">
        <v>56</v>
      </c>
      <c r="D8484" s="2" t="s">
        <v>50</v>
      </c>
      <c r="E8484" s="3" t="s">
        <v>44</v>
      </c>
      <c r="F8484" s="3">
        <f t="shared" ca="1" si="262"/>
        <v>2</v>
      </c>
      <c r="G8484" s="4">
        <f t="shared" ca="1" si="263"/>
        <v>121</v>
      </c>
      <c r="H8484" s="4">
        <f ca="1">+Data_TABLE[[#This Row],[Qty]]*Data_TABLE[[#This Row],[Unit Price]]</f>
        <v>242</v>
      </c>
      <c r="I8484" s="7">
        <v>42282</v>
      </c>
      <c r="J8484" s="10">
        <f>EOMONTH(Data_TABLE[[#This Row],[Date Sold]],0)</f>
        <v>42308</v>
      </c>
    </row>
    <row r="8485" spans="2:10" x14ac:dyDescent="0.25">
      <c r="B8485" s="1" t="s">
        <v>39</v>
      </c>
      <c r="C8485" s="3" t="s">
        <v>54</v>
      </c>
      <c r="D8485" s="2" t="s">
        <v>48</v>
      </c>
      <c r="E8485" s="3" t="s">
        <v>42</v>
      </c>
      <c r="F8485" s="3">
        <f t="shared" ca="1" si="262"/>
        <v>3</v>
      </c>
      <c r="G8485" s="4">
        <f t="shared" ca="1" si="263"/>
        <v>182</v>
      </c>
      <c r="H8485" s="4">
        <f ca="1">+Data_TABLE[[#This Row],[Qty]]*Data_TABLE[[#This Row],[Unit Price]]</f>
        <v>546</v>
      </c>
      <c r="I8485" s="7">
        <v>42282</v>
      </c>
      <c r="J8485" s="10">
        <f>EOMONTH(Data_TABLE[[#This Row],[Date Sold]],0)</f>
        <v>42308</v>
      </c>
    </row>
    <row r="8486" spans="2:10" x14ac:dyDescent="0.25">
      <c r="B8486" s="1" t="s">
        <v>39</v>
      </c>
      <c r="C8486" s="3" t="s">
        <v>55</v>
      </c>
      <c r="D8486" s="2" t="s">
        <v>51</v>
      </c>
      <c r="E8486" s="3" t="s">
        <v>45</v>
      </c>
      <c r="F8486" s="3">
        <f t="shared" ca="1" si="262"/>
        <v>4</v>
      </c>
      <c r="G8486" s="4">
        <f t="shared" ca="1" si="263"/>
        <v>185</v>
      </c>
      <c r="H8486" s="4">
        <f ca="1">+Data_TABLE[[#This Row],[Qty]]*Data_TABLE[[#This Row],[Unit Price]]</f>
        <v>740</v>
      </c>
      <c r="I8486" s="7">
        <v>42282</v>
      </c>
      <c r="J8486" s="10">
        <f>EOMONTH(Data_TABLE[[#This Row],[Date Sold]],0)</f>
        <v>42308</v>
      </c>
    </row>
    <row r="8487" spans="2:10" x14ac:dyDescent="0.25">
      <c r="B8487" s="1" t="s">
        <v>39</v>
      </c>
      <c r="C8487" s="3" t="s">
        <v>56</v>
      </c>
      <c r="D8487" s="2" t="s">
        <v>50</v>
      </c>
      <c r="E8487" s="3" t="s">
        <v>44</v>
      </c>
      <c r="F8487" s="3">
        <f t="shared" ca="1" si="262"/>
        <v>4</v>
      </c>
      <c r="G8487" s="4">
        <f t="shared" ca="1" si="263"/>
        <v>63</v>
      </c>
      <c r="H8487" s="4">
        <f ca="1">+Data_TABLE[[#This Row],[Qty]]*Data_TABLE[[#This Row],[Unit Price]]</f>
        <v>252</v>
      </c>
      <c r="I8487" s="7">
        <v>42282</v>
      </c>
      <c r="J8487" s="10">
        <f>EOMONTH(Data_TABLE[[#This Row],[Date Sold]],0)</f>
        <v>42308</v>
      </c>
    </row>
    <row r="8488" spans="2:10" x14ac:dyDescent="0.25">
      <c r="B8488" s="1" t="s">
        <v>39</v>
      </c>
      <c r="C8488" s="3" t="s">
        <v>55</v>
      </c>
      <c r="D8488" s="2" t="s">
        <v>49</v>
      </c>
      <c r="E8488" s="3" t="s">
        <v>43</v>
      </c>
      <c r="F8488" s="3">
        <f t="shared" ca="1" si="262"/>
        <v>1</v>
      </c>
      <c r="G8488" s="4">
        <f t="shared" ca="1" si="263"/>
        <v>77</v>
      </c>
      <c r="H8488" s="4">
        <f ca="1">+Data_TABLE[[#This Row],[Qty]]*Data_TABLE[[#This Row],[Unit Price]]</f>
        <v>77</v>
      </c>
      <c r="I8488" s="7">
        <v>42282</v>
      </c>
      <c r="J8488" s="10">
        <f>EOMONTH(Data_TABLE[[#This Row],[Date Sold]],0)</f>
        <v>42308</v>
      </c>
    </row>
    <row r="8489" spans="2:10" x14ac:dyDescent="0.25">
      <c r="B8489" s="1" t="s">
        <v>39</v>
      </c>
      <c r="C8489" s="3" t="s">
        <v>54</v>
      </c>
      <c r="D8489" s="2" t="s">
        <v>48</v>
      </c>
      <c r="E8489" s="3" t="s">
        <v>42</v>
      </c>
      <c r="F8489" s="3">
        <f t="shared" ca="1" si="262"/>
        <v>2</v>
      </c>
      <c r="G8489" s="4">
        <f t="shared" ca="1" si="263"/>
        <v>77</v>
      </c>
      <c r="H8489" s="4">
        <f ca="1">+Data_TABLE[[#This Row],[Qty]]*Data_TABLE[[#This Row],[Unit Price]]</f>
        <v>154</v>
      </c>
      <c r="I8489" s="7">
        <v>42282</v>
      </c>
      <c r="J8489" s="10">
        <f>EOMONTH(Data_TABLE[[#This Row],[Date Sold]],0)</f>
        <v>42308</v>
      </c>
    </row>
    <row r="8490" spans="2:10" x14ac:dyDescent="0.25">
      <c r="B8490" s="1" t="s">
        <v>39</v>
      </c>
      <c r="C8490" s="3" t="s">
        <v>55</v>
      </c>
      <c r="D8490" s="2" t="s">
        <v>51</v>
      </c>
      <c r="E8490" s="3" t="s">
        <v>45</v>
      </c>
      <c r="F8490" s="3">
        <f t="shared" ca="1" si="262"/>
        <v>1</v>
      </c>
      <c r="G8490" s="4">
        <f t="shared" ca="1" si="263"/>
        <v>74</v>
      </c>
      <c r="H8490" s="4">
        <f ca="1">+Data_TABLE[[#This Row],[Qty]]*Data_TABLE[[#This Row],[Unit Price]]</f>
        <v>74</v>
      </c>
      <c r="I8490" s="7">
        <v>42282</v>
      </c>
      <c r="J8490" s="10">
        <f>EOMONTH(Data_TABLE[[#This Row],[Date Sold]],0)</f>
        <v>42308</v>
      </c>
    </row>
    <row r="8491" spans="2:10" x14ac:dyDescent="0.25">
      <c r="B8491" s="1" t="s">
        <v>39</v>
      </c>
      <c r="C8491" s="3" t="s">
        <v>54</v>
      </c>
      <c r="D8491" s="2" t="s">
        <v>48</v>
      </c>
      <c r="E8491" s="3" t="s">
        <v>42</v>
      </c>
      <c r="F8491" s="3">
        <f t="shared" ca="1" si="262"/>
        <v>3</v>
      </c>
      <c r="G8491" s="4">
        <f t="shared" ca="1" si="263"/>
        <v>107</v>
      </c>
      <c r="H8491" s="4">
        <f ca="1">+Data_TABLE[[#This Row],[Qty]]*Data_TABLE[[#This Row],[Unit Price]]</f>
        <v>321</v>
      </c>
      <c r="I8491" s="7">
        <v>42282</v>
      </c>
      <c r="J8491" s="10">
        <f>EOMONTH(Data_TABLE[[#This Row],[Date Sold]],0)</f>
        <v>42308</v>
      </c>
    </row>
    <row r="8492" spans="2:10" x14ac:dyDescent="0.25">
      <c r="B8492" s="1" t="s">
        <v>39</v>
      </c>
      <c r="C8492" s="3" t="s">
        <v>54</v>
      </c>
      <c r="D8492" s="2" t="s">
        <v>48</v>
      </c>
      <c r="E8492" s="3" t="s">
        <v>42</v>
      </c>
      <c r="F8492" s="3">
        <f t="shared" ca="1" si="262"/>
        <v>5</v>
      </c>
      <c r="G8492" s="4">
        <f t="shared" ca="1" si="263"/>
        <v>106</v>
      </c>
      <c r="H8492" s="4">
        <f ca="1">+Data_TABLE[[#This Row],[Qty]]*Data_TABLE[[#This Row],[Unit Price]]</f>
        <v>530</v>
      </c>
      <c r="I8492" s="7">
        <v>42282</v>
      </c>
      <c r="J8492" s="10">
        <f>EOMONTH(Data_TABLE[[#This Row],[Date Sold]],0)</f>
        <v>42308</v>
      </c>
    </row>
    <row r="8493" spans="2:10" x14ac:dyDescent="0.25">
      <c r="B8493" s="1" t="s">
        <v>39</v>
      </c>
      <c r="C8493" s="3" t="s">
        <v>55</v>
      </c>
      <c r="D8493" s="2" t="s">
        <v>51</v>
      </c>
      <c r="E8493" s="3" t="s">
        <v>45</v>
      </c>
      <c r="F8493" s="3">
        <f t="shared" ca="1" si="262"/>
        <v>1</v>
      </c>
      <c r="G8493" s="4">
        <f t="shared" ca="1" si="263"/>
        <v>190</v>
      </c>
      <c r="H8493" s="4">
        <f ca="1">+Data_TABLE[[#This Row],[Qty]]*Data_TABLE[[#This Row],[Unit Price]]</f>
        <v>190</v>
      </c>
      <c r="I8493" s="7">
        <v>42282</v>
      </c>
      <c r="J8493" s="10">
        <f>EOMONTH(Data_TABLE[[#This Row],[Date Sold]],0)</f>
        <v>42308</v>
      </c>
    </row>
    <row r="8494" spans="2:10" x14ac:dyDescent="0.25">
      <c r="B8494" s="1" t="s">
        <v>39</v>
      </c>
      <c r="C8494" s="3" t="s">
        <v>55</v>
      </c>
      <c r="D8494" s="2" t="s">
        <v>51</v>
      </c>
      <c r="E8494" s="3" t="s">
        <v>45</v>
      </c>
      <c r="F8494" s="3">
        <f t="shared" ca="1" si="262"/>
        <v>3</v>
      </c>
      <c r="G8494" s="4">
        <f t="shared" ca="1" si="263"/>
        <v>95</v>
      </c>
      <c r="H8494" s="4">
        <f ca="1">+Data_TABLE[[#This Row],[Qty]]*Data_TABLE[[#This Row],[Unit Price]]</f>
        <v>285</v>
      </c>
      <c r="I8494" s="7">
        <v>42282</v>
      </c>
      <c r="J8494" s="10">
        <f>EOMONTH(Data_TABLE[[#This Row],[Date Sold]],0)</f>
        <v>42308</v>
      </c>
    </row>
    <row r="8495" spans="2:10" x14ac:dyDescent="0.25">
      <c r="B8495" s="1" t="s">
        <v>39</v>
      </c>
      <c r="C8495" s="3" t="s">
        <v>55</v>
      </c>
      <c r="D8495" s="2" t="s">
        <v>51</v>
      </c>
      <c r="E8495" s="3" t="s">
        <v>45</v>
      </c>
      <c r="F8495" s="3">
        <f t="shared" ca="1" si="262"/>
        <v>1</v>
      </c>
      <c r="G8495" s="4">
        <f t="shared" ca="1" si="263"/>
        <v>193</v>
      </c>
      <c r="H8495" s="4">
        <f ca="1">+Data_TABLE[[#This Row],[Qty]]*Data_TABLE[[#This Row],[Unit Price]]</f>
        <v>193</v>
      </c>
      <c r="I8495" s="7">
        <v>42282</v>
      </c>
      <c r="J8495" s="10">
        <f>EOMONTH(Data_TABLE[[#This Row],[Date Sold]],0)</f>
        <v>42308</v>
      </c>
    </row>
    <row r="8496" spans="2:10" x14ac:dyDescent="0.25">
      <c r="B8496" s="1" t="s">
        <v>39</v>
      </c>
      <c r="C8496" s="3" t="s">
        <v>54</v>
      </c>
      <c r="D8496" s="2" t="s">
        <v>48</v>
      </c>
      <c r="E8496" s="3" t="s">
        <v>42</v>
      </c>
      <c r="F8496" s="3">
        <f t="shared" ca="1" si="262"/>
        <v>5</v>
      </c>
      <c r="G8496" s="4">
        <f t="shared" ca="1" si="263"/>
        <v>156</v>
      </c>
      <c r="H8496" s="4">
        <f ca="1">+Data_TABLE[[#This Row],[Qty]]*Data_TABLE[[#This Row],[Unit Price]]</f>
        <v>780</v>
      </c>
      <c r="I8496" s="7">
        <v>42282</v>
      </c>
      <c r="J8496" s="10">
        <f>EOMONTH(Data_TABLE[[#This Row],[Date Sold]],0)</f>
        <v>42308</v>
      </c>
    </row>
    <row r="8497" spans="2:10" x14ac:dyDescent="0.25">
      <c r="B8497" s="1" t="s">
        <v>39</v>
      </c>
      <c r="C8497" s="3" t="s">
        <v>56</v>
      </c>
      <c r="D8497" s="2" t="s">
        <v>50</v>
      </c>
      <c r="E8497" s="3" t="s">
        <v>44</v>
      </c>
      <c r="F8497" s="3">
        <f t="shared" ref="F8497:F8560" ca="1" si="264">RANDBETWEEN(1,5)</f>
        <v>1</v>
      </c>
      <c r="G8497" s="4">
        <f t="shared" ref="G8497:G8560" ca="1" si="265">RANDBETWEEN(60,200)</f>
        <v>87</v>
      </c>
      <c r="H8497" s="4">
        <f ca="1">+Data_TABLE[[#This Row],[Qty]]*Data_TABLE[[#This Row],[Unit Price]]</f>
        <v>87</v>
      </c>
      <c r="I8497" s="7">
        <v>42282</v>
      </c>
      <c r="J8497" s="10">
        <f>EOMONTH(Data_TABLE[[#This Row],[Date Sold]],0)</f>
        <v>42308</v>
      </c>
    </row>
    <row r="8498" spans="2:10" x14ac:dyDescent="0.25">
      <c r="B8498" s="1" t="s">
        <v>39</v>
      </c>
      <c r="C8498" s="3" t="s">
        <v>55</v>
      </c>
      <c r="D8498" s="2" t="s">
        <v>49</v>
      </c>
      <c r="E8498" s="3" t="s">
        <v>43</v>
      </c>
      <c r="F8498" s="3">
        <f t="shared" ca="1" si="264"/>
        <v>4</v>
      </c>
      <c r="G8498" s="4">
        <f t="shared" ca="1" si="265"/>
        <v>174</v>
      </c>
      <c r="H8498" s="4">
        <f ca="1">+Data_TABLE[[#This Row],[Qty]]*Data_TABLE[[#This Row],[Unit Price]]</f>
        <v>696</v>
      </c>
      <c r="I8498" s="7">
        <v>42282</v>
      </c>
      <c r="J8498" s="10">
        <f>EOMONTH(Data_TABLE[[#This Row],[Date Sold]],0)</f>
        <v>42308</v>
      </c>
    </row>
    <row r="8499" spans="2:10" x14ac:dyDescent="0.25">
      <c r="B8499" s="1" t="s">
        <v>39</v>
      </c>
      <c r="C8499" s="3" t="s">
        <v>54</v>
      </c>
      <c r="D8499" s="2" t="s">
        <v>48</v>
      </c>
      <c r="E8499" s="3" t="s">
        <v>42</v>
      </c>
      <c r="F8499" s="3">
        <f t="shared" ca="1" si="264"/>
        <v>1</v>
      </c>
      <c r="G8499" s="4">
        <f t="shared" ca="1" si="265"/>
        <v>76</v>
      </c>
      <c r="H8499" s="4">
        <f ca="1">+Data_TABLE[[#This Row],[Qty]]*Data_TABLE[[#This Row],[Unit Price]]</f>
        <v>76</v>
      </c>
      <c r="I8499" s="7">
        <v>42282</v>
      </c>
      <c r="J8499" s="10">
        <f>EOMONTH(Data_TABLE[[#This Row],[Date Sold]],0)</f>
        <v>42308</v>
      </c>
    </row>
    <row r="8500" spans="2:10" x14ac:dyDescent="0.25">
      <c r="B8500" s="1" t="s">
        <v>39</v>
      </c>
      <c r="C8500" s="3" t="s">
        <v>55</v>
      </c>
      <c r="D8500" s="2" t="s">
        <v>49</v>
      </c>
      <c r="E8500" s="3" t="s">
        <v>43</v>
      </c>
      <c r="F8500" s="3">
        <f t="shared" ca="1" si="264"/>
        <v>1</v>
      </c>
      <c r="G8500" s="4">
        <f t="shared" ca="1" si="265"/>
        <v>150</v>
      </c>
      <c r="H8500" s="4">
        <f ca="1">+Data_TABLE[[#This Row],[Qty]]*Data_TABLE[[#This Row],[Unit Price]]</f>
        <v>150</v>
      </c>
      <c r="I8500" s="7">
        <v>42282</v>
      </c>
      <c r="J8500" s="10">
        <f>EOMONTH(Data_TABLE[[#This Row],[Date Sold]],0)</f>
        <v>42308</v>
      </c>
    </row>
    <row r="8501" spans="2:10" x14ac:dyDescent="0.25">
      <c r="B8501" s="1" t="s">
        <v>39</v>
      </c>
      <c r="C8501" s="3" t="s">
        <v>55</v>
      </c>
      <c r="D8501" s="2" t="s">
        <v>51</v>
      </c>
      <c r="E8501" s="3" t="s">
        <v>45</v>
      </c>
      <c r="F8501" s="3">
        <f t="shared" ca="1" si="264"/>
        <v>5</v>
      </c>
      <c r="G8501" s="4">
        <f t="shared" ca="1" si="265"/>
        <v>131</v>
      </c>
      <c r="H8501" s="4">
        <f ca="1">+Data_TABLE[[#This Row],[Qty]]*Data_TABLE[[#This Row],[Unit Price]]</f>
        <v>655</v>
      </c>
      <c r="I8501" s="7">
        <v>42282</v>
      </c>
      <c r="J8501" s="10">
        <f>EOMONTH(Data_TABLE[[#This Row],[Date Sold]],0)</f>
        <v>42308</v>
      </c>
    </row>
    <row r="8502" spans="2:10" x14ac:dyDescent="0.25">
      <c r="B8502" s="1" t="s">
        <v>39</v>
      </c>
      <c r="C8502" s="3" t="s">
        <v>55</v>
      </c>
      <c r="D8502" s="2" t="s">
        <v>51</v>
      </c>
      <c r="E8502" s="3" t="s">
        <v>45</v>
      </c>
      <c r="F8502" s="3">
        <f t="shared" ca="1" si="264"/>
        <v>2</v>
      </c>
      <c r="G8502" s="4">
        <f t="shared" ca="1" si="265"/>
        <v>96</v>
      </c>
      <c r="H8502" s="4">
        <f ca="1">+Data_TABLE[[#This Row],[Qty]]*Data_TABLE[[#This Row],[Unit Price]]</f>
        <v>192</v>
      </c>
      <c r="I8502" s="7">
        <v>42282</v>
      </c>
      <c r="J8502" s="10">
        <f>EOMONTH(Data_TABLE[[#This Row],[Date Sold]],0)</f>
        <v>42308</v>
      </c>
    </row>
    <row r="8503" spans="2:10" x14ac:dyDescent="0.25">
      <c r="B8503" s="1" t="s">
        <v>39</v>
      </c>
      <c r="C8503" s="3" t="s">
        <v>55</v>
      </c>
      <c r="D8503" s="2" t="s">
        <v>49</v>
      </c>
      <c r="E8503" s="3" t="s">
        <v>43</v>
      </c>
      <c r="F8503" s="3">
        <f t="shared" ca="1" si="264"/>
        <v>2</v>
      </c>
      <c r="G8503" s="4">
        <f t="shared" ca="1" si="265"/>
        <v>145</v>
      </c>
      <c r="H8503" s="4">
        <f ca="1">+Data_TABLE[[#This Row],[Qty]]*Data_TABLE[[#This Row],[Unit Price]]</f>
        <v>290</v>
      </c>
      <c r="I8503" s="7">
        <v>42283</v>
      </c>
      <c r="J8503" s="10">
        <f>EOMONTH(Data_TABLE[[#This Row],[Date Sold]],0)</f>
        <v>42308</v>
      </c>
    </row>
    <row r="8504" spans="2:10" x14ac:dyDescent="0.25">
      <c r="B8504" s="1" t="s">
        <v>39</v>
      </c>
      <c r="C8504" s="3" t="s">
        <v>54</v>
      </c>
      <c r="D8504" s="2" t="s">
        <v>48</v>
      </c>
      <c r="E8504" s="3" t="s">
        <v>42</v>
      </c>
      <c r="F8504" s="3">
        <f t="shared" ca="1" si="264"/>
        <v>1</v>
      </c>
      <c r="G8504" s="4">
        <f t="shared" ca="1" si="265"/>
        <v>187</v>
      </c>
      <c r="H8504" s="4">
        <f ca="1">+Data_TABLE[[#This Row],[Qty]]*Data_TABLE[[#This Row],[Unit Price]]</f>
        <v>187</v>
      </c>
      <c r="I8504" s="7">
        <v>42283</v>
      </c>
      <c r="J8504" s="10">
        <f>EOMONTH(Data_TABLE[[#This Row],[Date Sold]],0)</f>
        <v>42308</v>
      </c>
    </row>
    <row r="8505" spans="2:10" x14ac:dyDescent="0.25">
      <c r="B8505" s="1" t="s">
        <v>39</v>
      </c>
      <c r="C8505" s="3" t="s">
        <v>54</v>
      </c>
      <c r="D8505" s="2" t="s">
        <v>48</v>
      </c>
      <c r="E8505" s="3" t="s">
        <v>42</v>
      </c>
      <c r="F8505" s="3">
        <f t="shared" ca="1" si="264"/>
        <v>5</v>
      </c>
      <c r="G8505" s="4">
        <f t="shared" ca="1" si="265"/>
        <v>171</v>
      </c>
      <c r="H8505" s="4">
        <f ca="1">+Data_TABLE[[#This Row],[Qty]]*Data_TABLE[[#This Row],[Unit Price]]</f>
        <v>855</v>
      </c>
      <c r="I8505" s="7">
        <v>42283</v>
      </c>
      <c r="J8505" s="10">
        <f>EOMONTH(Data_TABLE[[#This Row],[Date Sold]],0)</f>
        <v>42308</v>
      </c>
    </row>
    <row r="8506" spans="2:10" x14ac:dyDescent="0.25">
      <c r="B8506" s="1" t="s">
        <v>39</v>
      </c>
      <c r="C8506" s="3" t="s">
        <v>55</v>
      </c>
      <c r="D8506" s="2" t="s">
        <v>51</v>
      </c>
      <c r="E8506" s="3" t="s">
        <v>45</v>
      </c>
      <c r="F8506" s="3">
        <f t="shared" ca="1" si="264"/>
        <v>4</v>
      </c>
      <c r="G8506" s="4">
        <f t="shared" ca="1" si="265"/>
        <v>182</v>
      </c>
      <c r="H8506" s="4">
        <f ca="1">+Data_TABLE[[#This Row],[Qty]]*Data_TABLE[[#This Row],[Unit Price]]</f>
        <v>728</v>
      </c>
      <c r="I8506" s="7">
        <v>42283</v>
      </c>
      <c r="J8506" s="10">
        <f>EOMONTH(Data_TABLE[[#This Row],[Date Sold]],0)</f>
        <v>42308</v>
      </c>
    </row>
    <row r="8507" spans="2:10" x14ac:dyDescent="0.25">
      <c r="B8507" s="1" t="s">
        <v>39</v>
      </c>
      <c r="C8507" s="3" t="s">
        <v>56</v>
      </c>
      <c r="D8507" s="2" t="s">
        <v>50</v>
      </c>
      <c r="E8507" s="3" t="s">
        <v>44</v>
      </c>
      <c r="F8507" s="3">
        <f t="shared" ca="1" si="264"/>
        <v>3</v>
      </c>
      <c r="G8507" s="4">
        <f t="shared" ca="1" si="265"/>
        <v>139</v>
      </c>
      <c r="H8507" s="4">
        <f ca="1">+Data_TABLE[[#This Row],[Qty]]*Data_TABLE[[#This Row],[Unit Price]]</f>
        <v>417</v>
      </c>
      <c r="I8507" s="7">
        <v>42283</v>
      </c>
      <c r="J8507" s="10">
        <f>EOMONTH(Data_TABLE[[#This Row],[Date Sold]],0)</f>
        <v>42308</v>
      </c>
    </row>
    <row r="8508" spans="2:10" x14ac:dyDescent="0.25">
      <c r="B8508" s="1" t="s">
        <v>39</v>
      </c>
      <c r="C8508" s="3" t="s">
        <v>55</v>
      </c>
      <c r="D8508" s="2" t="s">
        <v>49</v>
      </c>
      <c r="E8508" s="3" t="s">
        <v>43</v>
      </c>
      <c r="F8508" s="3">
        <f t="shared" ca="1" si="264"/>
        <v>4</v>
      </c>
      <c r="G8508" s="4">
        <f t="shared" ca="1" si="265"/>
        <v>104</v>
      </c>
      <c r="H8508" s="4">
        <f ca="1">+Data_TABLE[[#This Row],[Qty]]*Data_TABLE[[#This Row],[Unit Price]]</f>
        <v>416</v>
      </c>
      <c r="I8508" s="7">
        <v>42283</v>
      </c>
      <c r="J8508" s="10">
        <f>EOMONTH(Data_TABLE[[#This Row],[Date Sold]],0)</f>
        <v>42308</v>
      </c>
    </row>
    <row r="8509" spans="2:10" x14ac:dyDescent="0.25">
      <c r="B8509" s="1" t="s">
        <v>39</v>
      </c>
      <c r="C8509" s="3" t="s">
        <v>55</v>
      </c>
      <c r="D8509" s="2" t="s">
        <v>49</v>
      </c>
      <c r="E8509" s="3" t="s">
        <v>43</v>
      </c>
      <c r="F8509" s="3">
        <f t="shared" ca="1" si="264"/>
        <v>5</v>
      </c>
      <c r="G8509" s="4">
        <f t="shared" ca="1" si="265"/>
        <v>75</v>
      </c>
      <c r="H8509" s="4">
        <f ca="1">+Data_TABLE[[#This Row],[Qty]]*Data_TABLE[[#This Row],[Unit Price]]</f>
        <v>375</v>
      </c>
      <c r="I8509" s="7">
        <v>42283</v>
      </c>
      <c r="J8509" s="10">
        <f>EOMONTH(Data_TABLE[[#This Row],[Date Sold]],0)</f>
        <v>42308</v>
      </c>
    </row>
    <row r="8510" spans="2:10" x14ac:dyDescent="0.25">
      <c r="B8510" s="1" t="s">
        <v>39</v>
      </c>
      <c r="C8510" s="3" t="s">
        <v>54</v>
      </c>
      <c r="D8510" s="2" t="s">
        <v>48</v>
      </c>
      <c r="E8510" s="3" t="s">
        <v>42</v>
      </c>
      <c r="F8510" s="3">
        <f t="shared" ca="1" si="264"/>
        <v>3</v>
      </c>
      <c r="G8510" s="4">
        <f t="shared" ca="1" si="265"/>
        <v>192</v>
      </c>
      <c r="H8510" s="4">
        <f ca="1">+Data_TABLE[[#This Row],[Qty]]*Data_TABLE[[#This Row],[Unit Price]]</f>
        <v>576</v>
      </c>
      <c r="I8510" s="7">
        <v>42283</v>
      </c>
      <c r="J8510" s="10">
        <f>EOMONTH(Data_TABLE[[#This Row],[Date Sold]],0)</f>
        <v>42308</v>
      </c>
    </row>
    <row r="8511" spans="2:10" x14ac:dyDescent="0.25">
      <c r="B8511" s="1" t="s">
        <v>39</v>
      </c>
      <c r="C8511" s="3" t="s">
        <v>56</v>
      </c>
      <c r="D8511" s="2" t="s">
        <v>50</v>
      </c>
      <c r="E8511" s="3" t="s">
        <v>44</v>
      </c>
      <c r="F8511" s="3">
        <f t="shared" ca="1" si="264"/>
        <v>3</v>
      </c>
      <c r="G8511" s="4">
        <f t="shared" ca="1" si="265"/>
        <v>124</v>
      </c>
      <c r="H8511" s="4">
        <f ca="1">+Data_TABLE[[#This Row],[Qty]]*Data_TABLE[[#This Row],[Unit Price]]</f>
        <v>372</v>
      </c>
      <c r="I8511" s="7">
        <v>42283</v>
      </c>
      <c r="J8511" s="10">
        <f>EOMONTH(Data_TABLE[[#This Row],[Date Sold]],0)</f>
        <v>42308</v>
      </c>
    </row>
    <row r="8512" spans="2:10" x14ac:dyDescent="0.25">
      <c r="B8512" s="1" t="s">
        <v>39</v>
      </c>
      <c r="C8512" s="3" t="s">
        <v>55</v>
      </c>
      <c r="D8512" s="2" t="s">
        <v>51</v>
      </c>
      <c r="E8512" s="3" t="s">
        <v>45</v>
      </c>
      <c r="F8512" s="3">
        <f t="shared" ca="1" si="264"/>
        <v>1</v>
      </c>
      <c r="G8512" s="4">
        <f t="shared" ca="1" si="265"/>
        <v>64</v>
      </c>
      <c r="H8512" s="4">
        <f ca="1">+Data_TABLE[[#This Row],[Qty]]*Data_TABLE[[#This Row],[Unit Price]]</f>
        <v>64</v>
      </c>
      <c r="I8512" s="7">
        <v>42283</v>
      </c>
      <c r="J8512" s="10">
        <f>EOMONTH(Data_TABLE[[#This Row],[Date Sold]],0)</f>
        <v>42308</v>
      </c>
    </row>
    <row r="8513" spans="2:10" x14ac:dyDescent="0.25">
      <c r="B8513" s="1" t="s">
        <v>39</v>
      </c>
      <c r="C8513" s="3" t="s">
        <v>54</v>
      </c>
      <c r="D8513" s="2" t="s">
        <v>48</v>
      </c>
      <c r="E8513" s="3" t="s">
        <v>42</v>
      </c>
      <c r="F8513" s="3">
        <f t="shared" ca="1" si="264"/>
        <v>1</v>
      </c>
      <c r="G8513" s="4">
        <f t="shared" ca="1" si="265"/>
        <v>118</v>
      </c>
      <c r="H8513" s="4">
        <f ca="1">+Data_TABLE[[#This Row],[Qty]]*Data_TABLE[[#This Row],[Unit Price]]</f>
        <v>118</v>
      </c>
      <c r="I8513" s="7">
        <v>42283</v>
      </c>
      <c r="J8513" s="10">
        <f>EOMONTH(Data_TABLE[[#This Row],[Date Sold]],0)</f>
        <v>42308</v>
      </c>
    </row>
    <row r="8514" spans="2:10" x14ac:dyDescent="0.25">
      <c r="B8514" s="1" t="s">
        <v>39</v>
      </c>
      <c r="C8514" s="3" t="s">
        <v>55</v>
      </c>
      <c r="D8514" s="2" t="s">
        <v>49</v>
      </c>
      <c r="E8514" s="3" t="s">
        <v>43</v>
      </c>
      <c r="F8514" s="3">
        <f t="shared" ca="1" si="264"/>
        <v>4</v>
      </c>
      <c r="G8514" s="4">
        <f t="shared" ca="1" si="265"/>
        <v>85</v>
      </c>
      <c r="H8514" s="4">
        <f ca="1">+Data_TABLE[[#This Row],[Qty]]*Data_TABLE[[#This Row],[Unit Price]]</f>
        <v>340</v>
      </c>
      <c r="I8514" s="7">
        <v>42283</v>
      </c>
      <c r="J8514" s="10">
        <f>EOMONTH(Data_TABLE[[#This Row],[Date Sold]],0)</f>
        <v>42308</v>
      </c>
    </row>
    <row r="8515" spans="2:10" x14ac:dyDescent="0.25">
      <c r="B8515" s="1" t="s">
        <v>39</v>
      </c>
      <c r="C8515" s="3" t="s">
        <v>56</v>
      </c>
      <c r="D8515" s="2" t="s">
        <v>50</v>
      </c>
      <c r="E8515" s="3" t="s">
        <v>44</v>
      </c>
      <c r="F8515" s="3">
        <f t="shared" ca="1" si="264"/>
        <v>5</v>
      </c>
      <c r="G8515" s="4">
        <f t="shared" ca="1" si="265"/>
        <v>136</v>
      </c>
      <c r="H8515" s="4">
        <f ca="1">+Data_TABLE[[#This Row],[Qty]]*Data_TABLE[[#This Row],[Unit Price]]</f>
        <v>680</v>
      </c>
      <c r="I8515" s="7">
        <v>42283</v>
      </c>
      <c r="J8515" s="10">
        <f>EOMONTH(Data_TABLE[[#This Row],[Date Sold]],0)</f>
        <v>42308</v>
      </c>
    </row>
    <row r="8516" spans="2:10" x14ac:dyDescent="0.25">
      <c r="B8516" s="1" t="s">
        <v>39</v>
      </c>
      <c r="C8516" s="3" t="s">
        <v>56</v>
      </c>
      <c r="D8516" s="2" t="s">
        <v>52</v>
      </c>
      <c r="E8516" s="3" t="s">
        <v>46</v>
      </c>
      <c r="F8516" s="3">
        <f t="shared" ca="1" si="264"/>
        <v>1</v>
      </c>
      <c r="G8516" s="4">
        <f t="shared" ca="1" si="265"/>
        <v>89</v>
      </c>
      <c r="H8516" s="4">
        <f ca="1">+Data_TABLE[[#This Row],[Qty]]*Data_TABLE[[#This Row],[Unit Price]]</f>
        <v>89</v>
      </c>
      <c r="I8516" s="7">
        <v>42283</v>
      </c>
      <c r="J8516" s="10">
        <f>EOMONTH(Data_TABLE[[#This Row],[Date Sold]],0)</f>
        <v>42308</v>
      </c>
    </row>
    <row r="8517" spans="2:10" x14ac:dyDescent="0.25">
      <c r="B8517" s="1" t="s">
        <v>39</v>
      </c>
      <c r="C8517" s="3" t="s">
        <v>56</v>
      </c>
      <c r="D8517" s="2" t="s">
        <v>52</v>
      </c>
      <c r="E8517" s="3" t="s">
        <v>46</v>
      </c>
      <c r="F8517" s="3">
        <f t="shared" ca="1" si="264"/>
        <v>1</v>
      </c>
      <c r="G8517" s="4">
        <f t="shared" ca="1" si="265"/>
        <v>60</v>
      </c>
      <c r="H8517" s="4">
        <f ca="1">+Data_TABLE[[#This Row],[Qty]]*Data_TABLE[[#This Row],[Unit Price]]</f>
        <v>60</v>
      </c>
      <c r="I8517" s="7">
        <v>42283</v>
      </c>
      <c r="J8517" s="10">
        <f>EOMONTH(Data_TABLE[[#This Row],[Date Sold]],0)</f>
        <v>42308</v>
      </c>
    </row>
    <row r="8518" spans="2:10" x14ac:dyDescent="0.25">
      <c r="B8518" s="1" t="s">
        <v>39</v>
      </c>
      <c r="C8518" s="3" t="s">
        <v>56</v>
      </c>
      <c r="D8518" s="2" t="s">
        <v>52</v>
      </c>
      <c r="E8518" s="3" t="s">
        <v>46</v>
      </c>
      <c r="F8518" s="3">
        <f t="shared" ca="1" si="264"/>
        <v>4</v>
      </c>
      <c r="G8518" s="4">
        <f t="shared" ca="1" si="265"/>
        <v>168</v>
      </c>
      <c r="H8518" s="4">
        <f ca="1">+Data_TABLE[[#This Row],[Qty]]*Data_TABLE[[#This Row],[Unit Price]]</f>
        <v>672</v>
      </c>
      <c r="I8518" s="7">
        <v>42283</v>
      </c>
      <c r="J8518" s="10">
        <f>EOMONTH(Data_TABLE[[#This Row],[Date Sold]],0)</f>
        <v>42308</v>
      </c>
    </row>
    <row r="8519" spans="2:10" x14ac:dyDescent="0.25">
      <c r="B8519" s="1" t="s">
        <v>39</v>
      </c>
      <c r="C8519" s="3" t="s">
        <v>55</v>
      </c>
      <c r="D8519" s="2" t="s">
        <v>51</v>
      </c>
      <c r="E8519" s="3" t="s">
        <v>45</v>
      </c>
      <c r="F8519" s="3">
        <f t="shared" ca="1" si="264"/>
        <v>4</v>
      </c>
      <c r="G8519" s="4">
        <f t="shared" ca="1" si="265"/>
        <v>183</v>
      </c>
      <c r="H8519" s="4">
        <f ca="1">+Data_TABLE[[#This Row],[Qty]]*Data_TABLE[[#This Row],[Unit Price]]</f>
        <v>732</v>
      </c>
      <c r="I8519" s="7">
        <v>42283</v>
      </c>
      <c r="J8519" s="10">
        <f>EOMONTH(Data_TABLE[[#This Row],[Date Sold]],0)</f>
        <v>42308</v>
      </c>
    </row>
    <row r="8520" spans="2:10" x14ac:dyDescent="0.25">
      <c r="B8520" s="1" t="s">
        <v>39</v>
      </c>
      <c r="C8520" s="3" t="s">
        <v>55</v>
      </c>
      <c r="D8520" s="2" t="s">
        <v>51</v>
      </c>
      <c r="E8520" s="3" t="s">
        <v>45</v>
      </c>
      <c r="F8520" s="3">
        <f t="shared" ca="1" si="264"/>
        <v>5</v>
      </c>
      <c r="G8520" s="4">
        <f t="shared" ca="1" si="265"/>
        <v>78</v>
      </c>
      <c r="H8520" s="4">
        <f ca="1">+Data_TABLE[[#This Row],[Qty]]*Data_TABLE[[#This Row],[Unit Price]]</f>
        <v>390</v>
      </c>
      <c r="I8520" s="7">
        <v>42283</v>
      </c>
      <c r="J8520" s="10">
        <f>EOMONTH(Data_TABLE[[#This Row],[Date Sold]],0)</f>
        <v>42308</v>
      </c>
    </row>
    <row r="8521" spans="2:10" x14ac:dyDescent="0.25">
      <c r="B8521" s="1" t="s">
        <v>39</v>
      </c>
      <c r="C8521" s="3" t="s">
        <v>55</v>
      </c>
      <c r="D8521" s="2" t="s">
        <v>51</v>
      </c>
      <c r="E8521" s="3" t="s">
        <v>45</v>
      </c>
      <c r="F8521" s="3">
        <f t="shared" ca="1" si="264"/>
        <v>3</v>
      </c>
      <c r="G8521" s="4">
        <f t="shared" ca="1" si="265"/>
        <v>140</v>
      </c>
      <c r="H8521" s="4">
        <f ca="1">+Data_TABLE[[#This Row],[Qty]]*Data_TABLE[[#This Row],[Unit Price]]</f>
        <v>420</v>
      </c>
      <c r="I8521" s="7">
        <v>42283</v>
      </c>
      <c r="J8521" s="10">
        <f>EOMONTH(Data_TABLE[[#This Row],[Date Sold]],0)</f>
        <v>42308</v>
      </c>
    </row>
    <row r="8522" spans="2:10" x14ac:dyDescent="0.25">
      <c r="B8522" s="1" t="s">
        <v>39</v>
      </c>
      <c r="C8522" s="3" t="s">
        <v>54</v>
      </c>
      <c r="D8522" s="2" t="s">
        <v>48</v>
      </c>
      <c r="E8522" s="3" t="s">
        <v>42</v>
      </c>
      <c r="F8522" s="3">
        <f t="shared" ca="1" si="264"/>
        <v>3</v>
      </c>
      <c r="G8522" s="4">
        <f t="shared" ca="1" si="265"/>
        <v>117</v>
      </c>
      <c r="H8522" s="4">
        <f ca="1">+Data_TABLE[[#This Row],[Qty]]*Data_TABLE[[#This Row],[Unit Price]]</f>
        <v>351</v>
      </c>
      <c r="I8522" s="7">
        <v>42283</v>
      </c>
      <c r="J8522" s="10">
        <f>EOMONTH(Data_TABLE[[#This Row],[Date Sold]],0)</f>
        <v>42308</v>
      </c>
    </row>
    <row r="8523" spans="2:10" x14ac:dyDescent="0.25">
      <c r="B8523" s="1" t="s">
        <v>39</v>
      </c>
      <c r="C8523" s="3" t="s">
        <v>55</v>
      </c>
      <c r="D8523" s="2" t="s">
        <v>51</v>
      </c>
      <c r="E8523" s="3" t="s">
        <v>45</v>
      </c>
      <c r="F8523" s="3">
        <f t="shared" ca="1" si="264"/>
        <v>5</v>
      </c>
      <c r="G8523" s="4">
        <f t="shared" ca="1" si="265"/>
        <v>167</v>
      </c>
      <c r="H8523" s="4">
        <f ca="1">+Data_TABLE[[#This Row],[Qty]]*Data_TABLE[[#This Row],[Unit Price]]</f>
        <v>835</v>
      </c>
      <c r="I8523" s="7">
        <v>42283</v>
      </c>
      <c r="J8523" s="10">
        <f>EOMONTH(Data_TABLE[[#This Row],[Date Sold]],0)</f>
        <v>42308</v>
      </c>
    </row>
    <row r="8524" spans="2:10" x14ac:dyDescent="0.25">
      <c r="B8524" s="1" t="s">
        <v>39</v>
      </c>
      <c r="C8524" s="3" t="s">
        <v>56</v>
      </c>
      <c r="D8524" s="2" t="s">
        <v>50</v>
      </c>
      <c r="E8524" s="3" t="s">
        <v>44</v>
      </c>
      <c r="F8524" s="3">
        <f t="shared" ca="1" si="264"/>
        <v>5</v>
      </c>
      <c r="G8524" s="4">
        <f t="shared" ca="1" si="265"/>
        <v>103</v>
      </c>
      <c r="H8524" s="4">
        <f ca="1">+Data_TABLE[[#This Row],[Qty]]*Data_TABLE[[#This Row],[Unit Price]]</f>
        <v>515</v>
      </c>
      <c r="I8524" s="7">
        <v>42283</v>
      </c>
      <c r="J8524" s="10">
        <f>EOMONTH(Data_TABLE[[#This Row],[Date Sold]],0)</f>
        <v>42308</v>
      </c>
    </row>
    <row r="8525" spans="2:10" x14ac:dyDescent="0.25">
      <c r="B8525" s="1" t="s">
        <v>39</v>
      </c>
      <c r="C8525" s="3" t="s">
        <v>55</v>
      </c>
      <c r="D8525" s="2" t="s">
        <v>49</v>
      </c>
      <c r="E8525" s="3" t="s">
        <v>43</v>
      </c>
      <c r="F8525" s="3">
        <f t="shared" ca="1" si="264"/>
        <v>5</v>
      </c>
      <c r="G8525" s="4">
        <f t="shared" ca="1" si="265"/>
        <v>159</v>
      </c>
      <c r="H8525" s="4">
        <f ca="1">+Data_TABLE[[#This Row],[Qty]]*Data_TABLE[[#This Row],[Unit Price]]</f>
        <v>795</v>
      </c>
      <c r="I8525" s="7">
        <v>42283</v>
      </c>
      <c r="J8525" s="10">
        <f>EOMONTH(Data_TABLE[[#This Row],[Date Sold]],0)</f>
        <v>42308</v>
      </c>
    </row>
    <row r="8526" spans="2:10" x14ac:dyDescent="0.25">
      <c r="B8526" s="1" t="s">
        <v>39</v>
      </c>
      <c r="C8526" s="3" t="s">
        <v>56</v>
      </c>
      <c r="D8526" s="2" t="s">
        <v>50</v>
      </c>
      <c r="E8526" s="3" t="s">
        <v>44</v>
      </c>
      <c r="F8526" s="3">
        <f t="shared" ca="1" si="264"/>
        <v>4</v>
      </c>
      <c r="G8526" s="4">
        <f t="shared" ca="1" si="265"/>
        <v>76</v>
      </c>
      <c r="H8526" s="4">
        <f ca="1">+Data_TABLE[[#This Row],[Qty]]*Data_TABLE[[#This Row],[Unit Price]]</f>
        <v>304</v>
      </c>
      <c r="I8526" s="7">
        <v>42283</v>
      </c>
      <c r="J8526" s="10">
        <f>EOMONTH(Data_TABLE[[#This Row],[Date Sold]],0)</f>
        <v>42308</v>
      </c>
    </row>
    <row r="8527" spans="2:10" x14ac:dyDescent="0.25">
      <c r="B8527" s="1" t="s">
        <v>39</v>
      </c>
      <c r="C8527" s="3" t="s">
        <v>56</v>
      </c>
      <c r="D8527" s="2" t="s">
        <v>52</v>
      </c>
      <c r="E8527" s="3" t="s">
        <v>46</v>
      </c>
      <c r="F8527" s="3">
        <f t="shared" ca="1" si="264"/>
        <v>1</v>
      </c>
      <c r="G8527" s="4">
        <f t="shared" ca="1" si="265"/>
        <v>113</v>
      </c>
      <c r="H8527" s="4">
        <f ca="1">+Data_TABLE[[#This Row],[Qty]]*Data_TABLE[[#This Row],[Unit Price]]</f>
        <v>113</v>
      </c>
      <c r="I8527" s="7">
        <v>42283</v>
      </c>
      <c r="J8527" s="10">
        <f>EOMONTH(Data_TABLE[[#This Row],[Date Sold]],0)</f>
        <v>42308</v>
      </c>
    </row>
    <row r="8528" spans="2:10" x14ac:dyDescent="0.25">
      <c r="B8528" s="1" t="s">
        <v>39</v>
      </c>
      <c r="C8528" s="3" t="s">
        <v>56</v>
      </c>
      <c r="D8528" s="2" t="s">
        <v>50</v>
      </c>
      <c r="E8528" s="3" t="s">
        <v>44</v>
      </c>
      <c r="F8528" s="3">
        <f t="shared" ca="1" si="264"/>
        <v>5</v>
      </c>
      <c r="G8528" s="4">
        <f t="shared" ca="1" si="265"/>
        <v>118</v>
      </c>
      <c r="H8528" s="4">
        <f ca="1">+Data_TABLE[[#This Row],[Qty]]*Data_TABLE[[#This Row],[Unit Price]]</f>
        <v>590</v>
      </c>
      <c r="I8528" s="7">
        <v>42283</v>
      </c>
      <c r="J8528" s="10">
        <f>EOMONTH(Data_TABLE[[#This Row],[Date Sold]],0)</f>
        <v>42308</v>
      </c>
    </row>
    <row r="8529" spans="2:10" x14ac:dyDescent="0.25">
      <c r="B8529" s="1" t="s">
        <v>39</v>
      </c>
      <c r="C8529" s="3" t="s">
        <v>56</v>
      </c>
      <c r="D8529" s="2" t="s">
        <v>50</v>
      </c>
      <c r="E8529" s="3" t="s">
        <v>44</v>
      </c>
      <c r="F8529" s="3">
        <f t="shared" ca="1" si="264"/>
        <v>2</v>
      </c>
      <c r="G8529" s="4">
        <f t="shared" ca="1" si="265"/>
        <v>116</v>
      </c>
      <c r="H8529" s="4">
        <f ca="1">+Data_TABLE[[#This Row],[Qty]]*Data_TABLE[[#This Row],[Unit Price]]</f>
        <v>232</v>
      </c>
      <c r="I8529" s="7">
        <v>42283</v>
      </c>
      <c r="J8529" s="10">
        <f>EOMONTH(Data_TABLE[[#This Row],[Date Sold]],0)</f>
        <v>42308</v>
      </c>
    </row>
    <row r="8530" spans="2:10" x14ac:dyDescent="0.25">
      <c r="B8530" s="1" t="s">
        <v>39</v>
      </c>
      <c r="C8530" s="3" t="s">
        <v>56</v>
      </c>
      <c r="D8530" s="2" t="s">
        <v>50</v>
      </c>
      <c r="E8530" s="3" t="s">
        <v>44</v>
      </c>
      <c r="F8530" s="3">
        <f t="shared" ca="1" si="264"/>
        <v>1</v>
      </c>
      <c r="G8530" s="4">
        <f t="shared" ca="1" si="265"/>
        <v>122</v>
      </c>
      <c r="H8530" s="4">
        <f ca="1">+Data_TABLE[[#This Row],[Qty]]*Data_TABLE[[#This Row],[Unit Price]]</f>
        <v>122</v>
      </c>
      <c r="I8530" s="7">
        <v>42283</v>
      </c>
      <c r="J8530" s="10">
        <f>EOMONTH(Data_TABLE[[#This Row],[Date Sold]],0)</f>
        <v>42308</v>
      </c>
    </row>
    <row r="8531" spans="2:10" x14ac:dyDescent="0.25">
      <c r="B8531" s="1" t="s">
        <v>39</v>
      </c>
      <c r="C8531" s="3" t="s">
        <v>54</v>
      </c>
      <c r="D8531" s="2" t="s">
        <v>48</v>
      </c>
      <c r="E8531" s="3" t="s">
        <v>42</v>
      </c>
      <c r="F8531" s="3">
        <f t="shared" ca="1" si="264"/>
        <v>3</v>
      </c>
      <c r="G8531" s="4">
        <f t="shared" ca="1" si="265"/>
        <v>89</v>
      </c>
      <c r="H8531" s="4">
        <f ca="1">+Data_TABLE[[#This Row],[Qty]]*Data_TABLE[[#This Row],[Unit Price]]</f>
        <v>267</v>
      </c>
      <c r="I8531" s="7">
        <v>42283</v>
      </c>
      <c r="J8531" s="10">
        <f>EOMONTH(Data_TABLE[[#This Row],[Date Sold]],0)</f>
        <v>42308</v>
      </c>
    </row>
    <row r="8532" spans="2:10" x14ac:dyDescent="0.25">
      <c r="B8532" s="1" t="s">
        <v>39</v>
      </c>
      <c r="C8532" s="3" t="s">
        <v>55</v>
      </c>
      <c r="D8532" s="2" t="s">
        <v>51</v>
      </c>
      <c r="E8532" s="3" t="s">
        <v>45</v>
      </c>
      <c r="F8532" s="3">
        <f t="shared" ca="1" si="264"/>
        <v>5</v>
      </c>
      <c r="G8532" s="4">
        <f t="shared" ca="1" si="265"/>
        <v>109</v>
      </c>
      <c r="H8532" s="4">
        <f ca="1">+Data_TABLE[[#This Row],[Qty]]*Data_TABLE[[#This Row],[Unit Price]]</f>
        <v>545</v>
      </c>
      <c r="I8532" s="7">
        <v>42283</v>
      </c>
      <c r="J8532" s="10">
        <f>EOMONTH(Data_TABLE[[#This Row],[Date Sold]],0)</f>
        <v>42308</v>
      </c>
    </row>
    <row r="8533" spans="2:10" x14ac:dyDescent="0.25">
      <c r="B8533" s="1" t="s">
        <v>39</v>
      </c>
      <c r="C8533" s="3" t="s">
        <v>55</v>
      </c>
      <c r="D8533" s="2" t="s">
        <v>51</v>
      </c>
      <c r="E8533" s="3" t="s">
        <v>45</v>
      </c>
      <c r="F8533" s="3">
        <f t="shared" ca="1" si="264"/>
        <v>3</v>
      </c>
      <c r="G8533" s="4">
        <f t="shared" ca="1" si="265"/>
        <v>156</v>
      </c>
      <c r="H8533" s="4">
        <f ca="1">+Data_TABLE[[#This Row],[Qty]]*Data_TABLE[[#This Row],[Unit Price]]</f>
        <v>468</v>
      </c>
      <c r="I8533" s="7">
        <v>42283</v>
      </c>
      <c r="J8533" s="10">
        <f>EOMONTH(Data_TABLE[[#This Row],[Date Sold]],0)</f>
        <v>42308</v>
      </c>
    </row>
    <row r="8534" spans="2:10" x14ac:dyDescent="0.25">
      <c r="B8534" s="1" t="s">
        <v>39</v>
      </c>
      <c r="C8534" s="3" t="s">
        <v>56</v>
      </c>
      <c r="D8534" s="2" t="s">
        <v>50</v>
      </c>
      <c r="E8534" s="3" t="s">
        <v>44</v>
      </c>
      <c r="F8534" s="3">
        <f t="shared" ca="1" si="264"/>
        <v>5</v>
      </c>
      <c r="G8534" s="4">
        <f t="shared" ca="1" si="265"/>
        <v>187</v>
      </c>
      <c r="H8534" s="4">
        <f ca="1">+Data_TABLE[[#This Row],[Qty]]*Data_TABLE[[#This Row],[Unit Price]]</f>
        <v>935</v>
      </c>
      <c r="I8534" s="7">
        <v>42283</v>
      </c>
      <c r="J8534" s="10">
        <f>EOMONTH(Data_TABLE[[#This Row],[Date Sold]],0)</f>
        <v>42308</v>
      </c>
    </row>
    <row r="8535" spans="2:10" x14ac:dyDescent="0.25">
      <c r="B8535" s="1" t="s">
        <v>39</v>
      </c>
      <c r="C8535" s="3" t="s">
        <v>56</v>
      </c>
      <c r="D8535" s="2" t="s">
        <v>52</v>
      </c>
      <c r="E8535" s="3" t="s">
        <v>46</v>
      </c>
      <c r="F8535" s="3">
        <f t="shared" ca="1" si="264"/>
        <v>2</v>
      </c>
      <c r="G8535" s="4">
        <f t="shared" ca="1" si="265"/>
        <v>106</v>
      </c>
      <c r="H8535" s="4">
        <f ca="1">+Data_TABLE[[#This Row],[Qty]]*Data_TABLE[[#This Row],[Unit Price]]</f>
        <v>212</v>
      </c>
      <c r="I8535" s="7">
        <v>42283</v>
      </c>
      <c r="J8535" s="10">
        <f>EOMONTH(Data_TABLE[[#This Row],[Date Sold]],0)</f>
        <v>42308</v>
      </c>
    </row>
    <row r="8536" spans="2:10" x14ac:dyDescent="0.25">
      <c r="B8536" s="1" t="s">
        <v>39</v>
      </c>
      <c r="C8536" s="3" t="s">
        <v>55</v>
      </c>
      <c r="D8536" s="2" t="s">
        <v>51</v>
      </c>
      <c r="E8536" s="3" t="s">
        <v>45</v>
      </c>
      <c r="F8536" s="3">
        <f t="shared" ca="1" si="264"/>
        <v>2</v>
      </c>
      <c r="G8536" s="4">
        <f t="shared" ca="1" si="265"/>
        <v>191</v>
      </c>
      <c r="H8536" s="4">
        <f ca="1">+Data_TABLE[[#This Row],[Qty]]*Data_TABLE[[#This Row],[Unit Price]]</f>
        <v>382</v>
      </c>
      <c r="I8536" s="7">
        <v>42283</v>
      </c>
      <c r="J8536" s="10">
        <f>EOMONTH(Data_TABLE[[#This Row],[Date Sold]],0)</f>
        <v>42308</v>
      </c>
    </row>
    <row r="8537" spans="2:10" x14ac:dyDescent="0.25">
      <c r="B8537" s="1" t="s">
        <v>39</v>
      </c>
      <c r="C8537" s="3" t="s">
        <v>55</v>
      </c>
      <c r="D8537" s="2" t="s">
        <v>49</v>
      </c>
      <c r="E8537" s="3" t="s">
        <v>43</v>
      </c>
      <c r="F8537" s="3">
        <f t="shared" ca="1" si="264"/>
        <v>2</v>
      </c>
      <c r="G8537" s="4">
        <f t="shared" ca="1" si="265"/>
        <v>110</v>
      </c>
      <c r="H8537" s="4">
        <f ca="1">+Data_TABLE[[#This Row],[Qty]]*Data_TABLE[[#This Row],[Unit Price]]</f>
        <v>220</v>
      </c>
      <c r="I8537" s="7">
        <v>42283</v>
      </c>
      <c r="J8537" s="10">
        <f>EOMONTH(Data_TABLE[[#This Row],[Date Sold]],0)</f>
        <v>42308</v>
      </c>
    </row>
    <row r="8538" spans="2:10" x14ac:dyDescent="0.25">
      <c r="B8538" s="1" t="s">
        <v>39</v>
      </c>
      <c r="C8538" s="3" t="s">
        <v>56</v>
      </c>
      <c r="D8538" s="2" t="s">
        <v>50</v>
      </c>
      <c r="E8538" s="3" t="s">
        <v>44</v>
      </c>
      <c r="F8538" s="3">
        <f t="shared" ca="1" si="264"/>
        <v>2</v>
      </c>
      <c r="G8538" s="4">
        <f t="shared" ca="1" si="265"/>
        <v>92</v>
      </c>
      <c r="H8538" s="4">
        <f ca="1">+Data_TABLE[[#This Row],[Qty]]*Data_TABLE[[#This Row],[Unit Price]]</f>
        <v>184</v>
      </c>
      <c r="I8538" s="7">
        <v>42283</v>
      </c>
      <c r="J8538" s="10">
        <f>EOMONTH(Data_TABLE[[#This Row],[Date Sold]],0)</f>
        <v>42308</v>
      </c>
    </row>
    <row r="8539" spans="2:10" x14ac:dyDescent="0.25">
      <c r="B8539" s="1" t="s">
        <v>39</v>
      </c>
      <c r="C8539" s="3" t="s">
        <v>55</v>
      </c>
      <c r="D8539" s="2" t="s">
        <v>51</v>
      </c>
      <c r="E8539" s="3" t="s">
        <v>45</v>
      </c>
      <c r="F8539" s="3">
        <f t="shared" ca="1" si="264"/>
        <v>5</v>
      </c>
      <c r="G8539" s="4">
        <f t="shared" ca="1" si="265"/>
        <v>145</v>
      </c>
      <c r="H8539" s="4">
        <f ca="1">+Data_TABLE[[#This Row],[Qty]]*Data_TABLE[[#This Row],[Unit Price]]</f>
        <v>725</v>
      </c>
      <c r="I8539" s="7">
        <v>42283</v>
      </c>
      <c r="J8539" s="10">
        <f>EOMONTH(Data_TABLE[[#This Row],[Date Sold]],0)</f>
        <v>42308</v>
      </c>
    </row>
    <row r="8540" spans="2:10" x14ac:dyDescent="0.25">
      <c r="B8540" s="1" t="s">
        <v>39</v>
      </c>
      <c r="C8540" s="3" t="s">
        <v>56</v>
      </c>
      <c r="D8540" s="2" t="s">
        <v>50</v>
      </c>
      <c r="E8540" s="3" t="s">
        <v>44</v>
      </c>
      <c r="F8540" s="3">
        <f t="shared" ca="1" si="264"/>
        <v>1</v>
      </c>
      <c r="G8540" s="4">
        <f t="shared" ca="1" si="265"/>
        <v>190</v>
      </c>
      <c r="H8540" s="4">
        <f ca="1">+Data_TABLE[[#This Row],[Qty]]*Data_TABLE[[#This Row],[Unit Price]]</f>
        <v>190</v>
      </c>
      <c r="I8540" s="7">
        <v>42283</v>
      </c>
      <c r="J8540" s="10">
        <f>EOMONTH(Data_TABLE[[#This Row],[Date Sold]],0)</f>
        <v>42308</v>
      </c>
    </row>
    <row r="8541" spans="2:10" x14ac:dyDescent="0.25">
      <c r="B8541" s="1" t="s">
        <v>39</v>
      </c>
      <c r="C8541" s="3" t="s">
        <v>56</v>
      </c>
      <c r="D8541" s="2" t="s">
        <v>52</v>
      </c>
      <c r="E8541" s="3" t="s">
        <v>46</v>
      </c>
      <c r="F8541" s="3">
        <f t="shared" ca="1" si="264"/>
        <v>1</v>
      </c>
      <c r="G8541" s="4">
        <f t="shared" ca="1" si="265"/>
        <v>117</v>
      </c>
      <c r="H8541" s="4">
        <f ca="1">+Data_TABLE[[#This Row],[Qty]]*Data_TABLE[[#This Row],[Unit Price]]</f>
        <v>117</v>
      </c>
      <c r="I8541" s="7">
        <v>42283</v>
      </c>
      <c r="J8541" s="10">
        <f>EOMONTH(Data_TABLE[[#This Row],[Date Sold]],0)</f>
        <v>42308</v>
      </c>
    </row>
    <row r="8542" spans="2:10" x14ac:dyDescent="0.25">
      <c r="B8542" s="1" t="s">
        <v>39</v>
      </c>
      <c r="C8542" s="3" t="s">
        <v>56</v>
      </c>
      <c r="D8542" s="2" t="s">
        <v>52</v>
      </c>
      <c r="E8542" s="3" t="s">
        <v>46</v>
      </c>
      <c r="F8542" s="3">
        <f t="shared" ca="1" si="264"/>
        <v>3</v>
      </c>
      <c r="G8542" s="4">
        <f t="shared" ca="1" si="265"/>
        <v>184</v>
      </c>
      <c r="H8542" s="4">
        <f ca="1">+Data_TABLE[[#This Row],[Qty]]*Data_TABLE[[#This Row],[Unit Price]]</f>
        <v>552</v>
      </c>
      <c r="I8542" s="7">
        <v>42283</v>
      </c>
      <c r="J8542" s="10">
        <f>EOMONTH(Data_TABLE[[#This Row],[Date Sold]],0)</f>
        <v>42308</v>
      </c>
    </row>
    <row r="8543" spans="2:10" x14ac:dyDescent="0.25">
      <c r="B8543" s="1" t="s">
        <v>39</v>
      </c>
      <c r="C8543" s="3" t="s">
        <v>54</v>
      </c>
      <c r="D8543" s="2" t="s">
        <v>48</v>
      </c>
      <c r="E8543" s="3" t="s">
        <v>42</v>
      </c>
      <c r="F8543" s="3">
        <f t="shared" ca="1" si="264"/>
        <v>2</v>
      </c>
      <c r="G8543" s="4">
        <f t="shared" ca="1" si="265"/>
        <v>187</v>
      </c>
      <c r="H8543" s="4">
        <f ca="1">+Data_TABLE[[#This Row],[Qty]]*Data_TABLE[[#This Row],[Unit Price]]</f>
        <v>374</v>
      </c>
      <c r="I8543" s="7">
        <v>42283</v>
      </c>
      <c r="J8543" s="10">
        <f>EOMONTH(Data_TABLE[[#This Row],[Date Sold]],0)</f>
        <v>42308</v>
      </c>
    </row>
    <row r="8544" spans="2:10" x14ac:dyDescent="0.25">
      <c r="B8544" s="1" t="s">
        <v>39</v>
      </c>
      <c r="C8544" s="3" t="s">
        <v>56</v>
      </c>
      <c r="D8544" s="2" t="s">
        <v>52</v>
      </c>
      <c r="E8544" s="3" t="s">
        <v>46</v>
      </c>
      <c r="F8544" s="3">
        <f t="shared" ca="1" si="264"/>
        <v>2</v>
      </c>
      <c r="G8544" s="4">
        <f t="shared" ca="1" si="265"/>
        <v>123</v>
      </c>
      <c r="H8544" s="4">
        <f ca="1">+Data_TABLE[[#This Row],[Qty]]*Data_TABLE[[#This Row],[Unit Price]]</f>
        <v>246</v>
      </c>
      <c r="I8544" s="7">
        <v>42283</v>
      </c>
      <c r="J8544" s="10">
        <f>EOMONTH(Data_TABLE[[#This Row],[Date Sold]],0)</f>
        <v>42308</v>
      </c>
    </row>
    <row r="8545" spans="2:10" x14ac:dyDescent="0.25">
      <c r="B8545" s="1" t="s">
        <v>39</v>
      </c>
      <c r="C8545" s="3" t="s">
        <v>55</v>
      </c>
      <c r="D8545" s="2" t="s">
        <v>51</v>
      </c>
      <c r="E8545" s="3" t="s">
        <v>45</v>
      </c>
      <c r="F8545" s="3">
        <f t="shared" ca="1" si="264"/>
        <v>3</v>
      </c>
      <c r="G8545" s="4">
        <f t="shared" ca="1" si="265"/>
        <v>153</v>
      </c>
      <c r="H8545" s="4">
        <f ca="1">+Data_TABLE[[#This Row],[Qty]]*Data_TABLE[[#This Row],[Unit Price]]</f>
        <v>459</v>
      </c>
      <c r="I8545" s="7">
        <v>42283</v>
      </c>
      <c r="J8545" s="10">
        <f>EOMONTH(Data_TABLE[[#This Row],[Date Sold]],0)</f>
        <v>42308</v>
      </c>
    </row>
    <row r="8546" spans="2:10" x14ac:dyDescent="0.25">
      <c r="B8546" s="1" t="s">
        <v>39</v>
      </c>
      <c r="C8546" s="3" t="s">
        <v>55</v>
      </c>
      <c r="D8546" s="2" t="s">
        <v>49</v>
      </c>
      <c r="E8546" s="3" t="s">
        <v>43</v>
      </c>
      <c r="F8546" s="3">
        <f t="shared" ca="1" si="264"/>
        <v>5</v>
      </c>
      <c r="G8546" s="4">
        <f t="shared" ca="1" si="265"/>
        <v>66</v>
      </c>
      <c r="H8546" s="4">
        <f ca="1">+Data_TABLE[[#This Row],[Qty]]*Data_TABLE[[#This Row],[Unit Price]]</f>
        <v>330</v>
      </c>
      <c r="I8546" s="7">
        <v>42283</v>
      </c>
      <c r="J8546" s="10">
        <f>EOMONTH(Data_TABLE[[#This Row],[Date Sold]],0)</f>
        <v>42308</v>
      </c>
    </row>
    <row r="8547" spans="2:10" x14ac:dyDescent="0.25">
      <c r="B8547" s="1" t="s">
        <v>39</v>
      </c>
      <c r="C8547" s="3" t="s">
        <v>56</v>
      </c>
      <c r="D8547" s="2" t="s">
        <v>50</v>
      </c>
      <c r="E8547" s="3" t="s">
        <v>44</v>
      </c>
      <c r="F8547" s="3">
        <f t="shared" ca="1" si="264"/>
        <v>5</v>
      </c>
      <c r="G8547" s="4">
        <f t="shared" ca="1" si="265"/>
        <v>183</v>
      </c>
      <c r="H8547" s="4">
        <f ca="1">+Data_TABLE[[#This Row],[Qty]]*Data_TABLE[[#This Row],[Unit Price]]</f>
        <v>915</v>
      </c>
      <c r="I8547" s="7">
        <v>42283</v>
      </c>
      <c r="J8547" s="10">
        <f>EOMONTH(Data_TABLE[[#This Row],[Date Sold]],0)</f>
        <v>42308</v>
      </c>
    </row>
    <row r="8548" spans="2:10" x14ac:dyDescent="0.25">
      <c r="B8548" s="1" t="s">
        <v>39</v>
      </c>
      <c r="C8548" s="3" t="s">
        <v>56</v>
      </c>
      <c r="D8548" s="2" t="s">
        <v>52</v>
      </c>
      <c r="E8548" s="3" t="s">
        <v>46</v>
      </c>
      <c r="F8548" s="3">
        <f t="shared" ca="1" si="264"/>
        <v>4</v>
      </c>
      <c r="G8548" s="4">
        <f t="shared" ca="1" si="265"/>
        <v>143</v>
      </c>
      <c r="H8548" s="4">
        <f ca="1">+Data_TABLE[[#This Row],[Qty]]*Data_TABLE[[#This Row],[Unit Price]]</f>
        <v>572</v>
      </c>
      <c r="I8548" s="7">
        <v>42283</v>
      </c>
      <c r="J8548" s="10">
        <f>EOMONTH(Data_TABLE[[#This Row],[Date Sold]],0)</f>
        <v>42308</v>
      </c>
    </row>
    <row r="8549" spans="2:10" x14ac:dyDescent="0.25">
      <c r="B8549" s="1" t="s">
        <v>39</v>
      </c>
      <c r="C8549" s="3" t="s">
        <v>56</v>
      </c>
      <c r="D8549" s="2" t="s">
        <v>50</v>
      </c>
      <c r="E8549" s="3" t="s">
        <v>44</v>
      </c>
      <c r="F8549" s="3">
        <f t="shared" ca="1" si="264"/>
        <v>1</v>
      </c>
      <c r="G8549" s="4">
        <f t="shared" ca="1" si="265"/>
        <v>198</v>
      </c>
      <c r="H8549" s="4">
        <f ca="1">+Data_TABLE[[#This Row],[Qty]]*Data_TABLE[[#This Row],[Unit Price]]</f>
        <v>198</v>
      </c>
      <c r="I8549" s="7">
        <v>42283</v>
      </c>
      <c r="J8549" s="10">
        <f>EOMONTH(Data_TABLE[[#This Row],[Date Sold]],0)</f>
        <v>42308</v>
      </c>
    </row>
    <row r="8550" spans="2:10" x14ac:dyDescent="0.25">
      <c r="B8550" s="1" t="s">
        <v>39</v>
      </c>
      <c r="C8550" s="3" t="s">
        <v>56</v>
      </c>
      <c r="D8550" s="2" t="s">
        <v>50</v>
      </c>
      <c r="E8550" s="3" t="s">
        <v>44</v>
      </c>
      <c r="F8550" s="3">
        <f t="shared" ca="1" si="264"/>
        <v>4</v>
      </c>
      <c r="G8550" s="4">
        <f t="shared" ca="1" si="265"/>
        <v>181</v>
      </c>
      <c r="H8550" s="4">
        <f ca="1">+Data_TABLE[[#This Row],[Qty]]*Data_TABLE[[#This Row],[Unit Price]]</f>
        <v>724</v>
      </c>
      <c r="I8550" s="7">
        <v>42283</v>
      </c>
      <c r="J8550" s="10">
        <f>EOMONTH(Data_TABLE[[#This Row],[Date Sold]],0)</f>
        <v>42308</v>
      </c>
    </row>
    <row r="8551" spans="2:10" x14ac:dyDescent="0.25">
      <c r="B8551" s="1" t="s">
        <v>39</v>
      </c>
      <c r="C8551" s="3" t="s">
        <v>56</v>
      </c>
      <c r="D8551" s="2" t="s">
        <v>52</v>
      </c>
      <c r="E8551" s="3" t="s">
        <v>46</v>
      </c>
      <c r="F8551" s="3">
        <f t="shared" ca="1" si="264"/>
        <v>4</v>
      </c>
      <c r="G8551" s="4">
        <f t="shared" ca="1" si="265"/>
        <v>64</v>
      </c>
      <c r="H8551" s="4">
        <f ca="1">+Data_TABLE[[#This Row],[Qty]]*Data_TABLE[[#This Row],[Unit Price]]</f>
        <v>256</v>
      </c>
      <c r="I8551" s="7">
        <v>42283</v>
      </c>
      <c r="J8551" s="10">
        <f>EOMONTH(Data_TABLE[[#This Row],[Date Sold]],0)</f>
        <v>42308</v>
      </c>
    </row>
    <row r="8552" spans="2:10" x14ac:dyDescent="0.25">
      <c r="B8552" s="1" t="s">
        <v>39</v>
      </c>
      <c r="C8552" s="3" t="s">
        <v>55</v>
      </c>
      <c r="D8552" s="2" t="s">
        <v>49</v>
      </c>
      <c r="E8552" s="3" t="s">
        <v>43</v>
      </c>
      <c r="F8552" s="3">
        <f t="shared" ca="1" si="264"/>
        <v>4</v>
      </c>
      <c r="G8552" s="4">
        <f t="shared" ca="1" si="265"/>
        <v>160</v>
      </c>
      <c r="H8552" s="4">
        <f ca="1">+Data_TABLE[[#This Row],[Qty]]*Data_TABLE[[#This Row],[Unit Price]]</f>
        <v>640</v>
      </c>
      <c r="I8552" s="7">
        <v>42283</v>
      </c>
      <c r="J8552" s="10">
        <f>EOMONTH(Data_TABLE[[#This Row],[Date Sold]],0)</f>
        <v>42308</v>
      </c>
    </row>
    <row r="8553" spans="2:10" x14ac:dyDescent="0.25">
      <c r="B8553" s="1" t="s">
        <v>39</v>
      </c>
      <c r="C8553" s="3" t="s">
        <v>54</v>
      </c>
      <c r="D8553" s="2" t="s">
        <v>48</v>
      </c>
      <c r="E8553" s="3" t="s">
        <v>42</v>
      </c>
      <c r="F8553" s="3">
        <f t="shared" ca="1" si="264"/>
        <v>1</v>
      </c>
      <c r="G8553" s="4">
        <f t="shared" ca="1" si="265"/>
        <v>83</v>
      </c>
      <c r="H8553" s="4">
        <f ca="1">+Data_TABLE[[#This Row],[Qty]]*Data_TABLE[[#This Row],[Unit Price]]</f>
        <v>83</v>
      </c>
      <c r="I8553" s="7">
        <v>42284</v>
      </c>
      <c r="J8553" s="10">
        <f>EOMONTH(Data_TABLE[[#This Row],[Date Sold]],0)</f>
        <v>42308</v>
      </c>
    </row>
    <row r="8554" spans="2:10" x14ac:dyDescent="0.25">
      <c r="B8554" s="1" t="s">
        <v>39</v>
      </c>
      <c r="C8554" s="3" t="s">
        <v>56</v>
      </c>
      <c r="D8554" s="2" t="s">
        <v>50</v>
      </c>
      <c r="E8554" s="3" t="s">
        <v>44</v>
      </c>
      <c r="F8554" s="3">
        <f t="shared" ca="1" si="264"/>
        <v>5</v>
      </c>
      <c r="G8554" s="4">
        <f t="shared" ca="1" si="265"/>
        <v>67</v>
      </c>
      <c r="H8554" s="4">
        <f ca="1">+Data_TABLE[[#This Row],[Qty]]*Data_TABLE[[#This Row],[Unit Price]]</f>
        <v>335</v>
      </c>
      <c r="I8554" s="7">
        <v>42284</v>
      </c>
      <c r="J8554" s="10">
        <f>EOMONTH(Data_TABLE[[#This Row],[Date Sold]],0)</f>
        <v>42308</v>
      </c>
    </row>
    <row r="8555" spans="2:10" x14ac:dyDescent="0.25">
      <c r="B8555" s="1" t="s">
        <v>39</v>
      </c>
      <c r="C8555" s="3" t="s">
        <v>56</v>
      </c>
      <c r="D8555" s="2" t="s">
        <v>52</v>
      </c>
      <c r="E8555" s="3" t="s">
        <v>46</v>
      </c>
      <c r="F8555" s="3">
        <f t="shared" ca="1" si="264"/>
        <v>2</v>
      </c>
      <c r="G8555" s="4">
        <f t="shared" ca="1" si="265"/>
        <v>134</v>
      </c>
      <c r="H8555" s="4">
        <f ca="1">+Data_TABLE[[#This Row],[Qty]]*Data_TABLE[[#This Row],[Unit Price]]</f>
        <v>268</v>
      </c>
      <c r="I8555" s="7">
        <v>42284</v>
      </c>
      <c r="J8555" s="10">
        <f>EOMONTH(Data_TABLE[[#This Row],[Date Sold]],0)</f>
        <v>42308</v>
      </c>
    </row>
    <row r="8556" spans="2:10" x14ac:dyDescent="0.25">
      <c r="B8556" s="1" t="s">
        <v>39</v>
      </c>
      <c r="C8556" s="3" t="s">
        <v>55</v>
      </c>
      <c r="D8556" s="2" t="s">
        <v>49</v>
      </c>
      <c r="E8556" s="3" t="s">
        <v>43</v>
      </c>
      <c r="F8556" s="3">
        <f t="shared" ca="1" si="264"/>
        <v>5</v>
      </c>
      <c r="G8556" s="4">
        <f t="shared" ca="1" si="265"/>
        <v>180</v>
      </c>
      <c r="H8556" s="4">
        <f ca="1">+Data_TABLE[[#This Row],[Qty]]*Data_TABLE[[#This Row],[Unit Price]]</f>
        <v>900</v>
      </c>
      <c r="I8556" s="7">
        <v>42284</v>
      </c>
      <c r="J8556" s="10">
        <f>EOMONTH(Data_TABLE[[#This Row],[Date Sold]],0)</f>
        <v>42308</v>
      </c>
    </row>
    <row r="8557" spans="2:10" x14ac:dyDescent="0.25">
      <c r="B8557" s="1" t="s">
        <v>39</v>
      </c>
      <c r="C8557" s="3" t="s">
        <v>55</v>
      </c>
      <c r="D8557" s="2" t="s">
        <v>51</v>
      </c>
      <c r="E8557" s="3" t="s">
        <v>45</v>
      </c>
      <c r="F8557" s="3">
        <f t="shared" ca="1" si="264"/>
        <v>4</v>
      </c>
      <c r="G8557" s="4">
        <f t="shared" ca="1" si="265"/>
        <v>156</v>
      </c>
      <c r="H8557" s="4">
        <f ca="1">+Data_TABLE[[#This Row],[Qty]]*Data_TABLE[[#This Row],[Unit Price]]</f>
        <v>624</v>
      </c>
      <c r="I8557" s="7">
        <v>42284</v>
      </c>
      <c r="J8557" s="10">
        <f>EOMONTH(Data_TABLE[[#This Row],[Date Sold]],0)</f>
        <v>42308</v>
      </c>
    </row>
    <row r="8558" spans="2:10" x14ac:dyDescent="0.25">
      <c r="B8558" s="1" t="s">
        <v>39</v>
      </c>
      <c r="C8558" s="3" t="s">
        <v>56</v>
      </c>
      <c r="D8558" s="2" t="s">
        <v>52</v>
      </c>
      <c r="E8558" s="3" t="s">
        <v>46</v>
      </c>
      <c r="F8558" s="3">
        <f t="shared" ca="1" si="264"/>
        <v>5</v>
      </c>
      <c r="G8558" s="4">
        <f t="shared" ca="1" si="265"/>
        <v>101</v>
      </c>
      <c r="H8558" s="4">
        <f ca="1">+Data_TABLE[[#This Row],[Qty]]*Data_TABLE[[#This Row],[Unit Price]]</f>
        <v>505</v>
      </c>
      <c r="I8558" s="7">
        <v>42284</v>
      </c>
      <c r="J8558" s="10">
        <f>EOMONTH(Data_TABLE[[#This Row],[Date Sold]],0)</f>
        <v>42308</v>
      </c>
    </row>
    <row r="8559" spans="2:10" x14ac:dyDescent="0.25">
      <c r="B8559" s="1" t="s">
        <v>39</v>
      </c>
      <c r="C8559" s="3" t="s">
        <v>55</v>
      </c>
      <c r="D8559" s="2" t="s">
        <v>49</v>
      </c>
      <c r="E8559" s="3" t="s">
        <v>43</v>
      </c>
      <c r="F8559" s="3">
        <f t="shared" ca="1" si="264"/>
        <v>4</v>
      </c>
      <c r="G8559" s="4">
        <f t="shared" ca="1" si="265"/>
        <v>75</v>
      </c>
      <c r="H8559" s="4">
        <f ca="1">+Data_TABLE[[#This Row],[Qty]]*Data_TABLE[[#This Row],[Unit Price]]</f>
        <v>300</v>
      </c>
      <c r="I8559" s="7">
        <v>42284</v>
      </c>
      <c r="J8559" s="10">
        <f>EOMONTH(Data_TABLE[[#This Row],[Date Sold]],0)</f>
        <v>42308</v>
      </c>
    </row>
    <row r="8560" spans="2:10" x14ac:dyDescent="0.25">
      <c r="B8560" s="1" t="s">
        <v>39</v>
      </c>
      <c r="C8560" s="3" t="s">
        <v>55</v>
      </c>
      <c r="D8560" s="2" t="s">
        <v>51</v>
      </c>
      <c r="E8560" s="3" t="s">
        <v>45</v>
      </c>
      <c r="F8560" s="3">
        <f t="shared" ca="1" si="264"/>
        <v>2</v>
      </c>
      <c r="G8560" s="4">
        <f t="shared" ca="1" si="265"/>
        <v>119</v>
      </c>
      <c r="H8560" s="4">
        <f ca="1">+Data_TABLE[[#This Row],[Qty]]*Data_TABLE[[#This Row],[Unit Price]]</f>
        <v>238</v>
      </c>
      <c r="I8560" s="7">
        <v>42284</v>
      </c>
      <c r="J8560" s="10">
        <f>EOMONTH(Data_TABLE[[#This Row],[Date Sold]],0)</f>
        <v>42308</v>
      </c>
    </row>
    <row r="8561" spans="2:10" x14ac:dyDescent="0.25">
      <c r="B8561" s="1" t="s">
        <v>39</v>
      </c>
      <c r="C8561" s="3" t="s">
        <v>55</v>
      </c>
      <c r="D8561" s="2" t="s">
        <v>51</v>
      </c>
      <c r="E8561" s="3" t="s">
        <v>45</v>
      </c>
      <c r="F8561" s="3">
        <f t="shared" ref="F8561:F8624" ca="1" si="266">RANDBETWEEN(1,5)</f>
        <v>1</v>
      </c>
      <c r="G8561" s="4">
        <f t="shared" ref="G8561:G8624" ca="1" si="267">RANDBETWEEN(60,200)</f>
        <v>70</v>
      </c>
      <c r="H8561" s="4">
        <f ca="1">+Data_TABLE[[#This Row],[Qty]]*Data_TABLE[[#This Row],[Unit Price]]</f>
        <v>70</v>
      </c>
      <c r="I8561" s="7">
        <v>42284</v>
      </c>
      <c r="J8561" s="10">
        <f>EOMONTH(Data_TABLE[[#This Row],[Date Sold]],0)</f>
        <v>42308</v>
      </c>
    </row>
    <row r="8562" spans="2:10" x14ac:dyDescent="0.25">
      <c r="B8562" s="1" t="s">
        <v>39</v>
      </c>
      <c r="C8562" s="3" t="s">
        <v>56</v>
      </c>
      <c r="D8562" s="2" t="s">
        <v>50</v>
      </c>
      <c r="E8562" s="3" t="s">
        <v>44</v>
      </c>
      <c r="F8562" s="3">
        <f t="shared" ca="1" si="266"/>
        <v>3</v>
      </c>
      <c r="G8562" s="4">
        <f t="shared" ca="1" si="267"/>
        <v>132</v>
      </c>
      <c r="H8562" s="4">
        <f ca="1">+Data_TABLE[[#This Row],[Qty]]*Data_TABLE[[#This Row],[Unit Price]]</f>
        <v>396</v>
      </c>
      <c r="I8562" s="7">
        <v>42284</v>
      </c>
      <c r="J8562" s="10">
        <f>EOMONTH(Data_TABLE[[#This Row],[Date Sold]],0)</f>
        <v>42308</v>
      </c>
    </row>
    <row r="8563" spans="2:10" x14ac:dyDescent="0.25">
      <c r="B8563" s="1" t="s">
        <v>39</v>
      </c>
      <c r="C8563" s="3" t="s">
        <v>55</v>
      </c>
      <c r="D8563" s="2" t="s">
        <v>51</v>
      </c>
      <c r="E8563" s="3" t="s">
        <v>45</v>
      </c>
      <c r="F8563" s="3">
        <f t="shared" ca="1" si="266"/>
        <v>4</v>
      </c>
      <c r="G8563" s="4">
        <f t="shared" ca="1" si="267"/>
        <v>139</v>
      </c>
      <c r="H8563" s="4">
        <f ca="1">+Data_TABLE[[#This Row],[Qty]]*Data_TABLE[[#This Row],[Unit Price]]</f>
        <v>556</v>
      </c>
      <c r="I8563" s="7">
        <v>42284</v>
      </c>
      <c r="J8563" s="10">
        <f>EOMONTH(Data_TABLE[[#This Row],[Date Sold]],0)</f>
        <v>42308</v>
      </c>
    </row>
    <row r="8564" spans="2:10" x14ac:dyDescent="0.25">
      <c r="B8564" s="1" t="s">
        <v>39</v>
      </c>
      <c r="C8564" s="3" t="s">
        <v>56</v>
      </c>
      <c r="D8564" s="2" t="s">
        <v>52</v>
      </c>
      <c r="E8564" s="3" t="s">
        <v>46</v>
      </c>
      <c r="F8564" s="3">
        <f t="shared" ca="1" si="266"/>
        <v>2</v>
      </c>
      <c r="G8564" s="4">
        <f t="shared" ca="1" si="267"/>
        <v>87</v>
      </c>
      <c r="H8564" s="4">
        <f ca="1">+Data_TABLE[[#This Row],[Qty]]*Data_TABLE[[#This Row],[Unit Price]]</f>
        <v>174</v>
      </c>
      <c r="I8564" s="7">
        <v>42284</v>
      </c>
      <c r="J8564" s="10">
        <f>EOMONTH(Data_TABLE[[#This Row],[Date Sold]],0)</f>
        <v>42308</v>
      </c>
    </row>
    <row r="8565" spans="2:10" x14ac:dyDescent="0.25">
      <c r="B8565" s="1" t="s">
        <v>39</v>
      </c>
      <c r="C8565" s="3" t="s">
        <v>56</v>
      </c>
      <c r="D8565" s="2" t="s">
        <v>52</v>
      </c>
      <c r="E8565" s="3" t="s">
        <v>46</v>
      </c>
      <c r="F8565" s="3">
        <f t="shared" ca="1" si="266"/>
        <v>3</v>
      </c>
      <c r="G8565" s="4">
        <f t="shared" ca="1" si="267"/>
        <v>197</v>
      </c>
      <c r="H8565" s="4">
        <f ca="1">+Data_TABLE[[#This Row],[Qty]]*Data_TABLE[[#This Row],[Unit Price]]</f>
        <v>591</v>
      </c>
      <c r="I8565" s="7">
        <v>42284</v>
      </c>
      <c r="J8565" s="10">
        <f>EOMONTH(Data_TABLE[[#This Row],[Date Sold]],0)</f>
        <v>42308</v>
      </c>
    </row>
    <row r="8566" spans="2:10" x14ac:dyDescent="0.25">
      <c r="B8566" s="1" t="s">
        <v>39</v>
      </c>
      <c r="C8566" s="3" t="s">
        <v>55</v>
      </c>
      <c r="D8566" s="2" t="s">
        <v>51</v>
      </c>
      <c r="E8566" s="3" t="s">
        <v>45</v>
      </c>
      <c r="F8566" s="3">
        <f t="shared" ca="1" si="266"/>
        <v>2</v>
      </c>
      <c r="G8566" s="4">
        <f t="shared" ca="1" si="267"/>
        <v>175</v>
      </c>
      <c r="H8566" s="4">
        <f ca="1">+Data_TABLE[[#This Row],[Qty]]*Data_TABLE[[#This Row],[Unit Price]]</f>
        <v>350</v>
      </c>
      <c r="I8566" s="7">
        <v>42284</v>
      </c>
      <c r="J8566" s="10">
        <f>EOMONTH(Data_TABLE[[#This Row],[Date Sold]],0)</f>
        <v>42308</v>
      </c>
    </row>
    <row r="8567" spans="2:10" x14ac:dyDescent="0.25">
      <c r="B8567" s="1" t="s">
        <v>39</v>
      </c>
      <c r="C8567" s="3" t="s">
        <v>55</v>
      </c>
      <c r="D8567" s="2" t="s">
        <v>49</v>
      </c>
      <c r="E8567" s="3" t="s">
        <v>43</v>
      </c>
      <c r="F8567" s="3">
        <f t="shared" ca="1" si="266"/>
        <v>4</v>
      </c>
      <c r="G8567" s="4">
        <f t="shared" ca="1" si="267"/>
        <v>176</v>
      </c>
      <c r="H8567" s="4">
        <f ca="1">+Data_TABLE[[#This Row],[Qty]]*Data_TABLE[[#This Row],[Unit Price]]</f>
        <v>704</v>
      </c>
      <c r="I8567" s="7">
        <v>42284</v>
      </c>
      <c r="J8567" s="10">
        <f>EOMONTH(Data_TABLE[[#This Row],[Date Sold]],0)</f>
        <v>42308</v>
      </c>
    </row>
    <row r="8568" spans="2:10" x14ac:dyDescent="0.25">
      <c r="B8568" s="1" t="s">
        <v>39</v>
      </c>
      <c r="C8568" s="3" t="s">
        <v>54</v>
      </c>
      <c r="D8568" s="2" t="s">
        <v>48</v>
      </c>
      <c r="E8568" s="3" t="s">
        <v>42</v>
      </c>
      <c r="F8568" s="3">
        <f t="shared" ca="1" si="266"/>
        <v>2</v>
      </c>
      <c r="G8568" s="4">
        <f t="shared" ca="1" si="267"/>
        <v>76</v>
      </c>
      <c r="H8568" s="4">
        <f ca="1">+Data_TABLE[[#This Row],[Qty]]*Data_TABLE[[#This Row],[Unit Price]]</f>
        <v>152</v>
      </c>
      <c r="I8568" s="7">
        <v>42284</v>
      </c>
      <c r="J8568" s="10">
        <f>EOMONTH(Data_TABLE[[#This Row],[Date Sold]],0)</f>
        <v>42308</v>
      </c>
    </row>
    <row r="8569" spans="2:10" x14ac:dyDescent="0.25">
      <c r="B8569" s="1" t="s">
        <v>39</v>
      </c>
      <c r="C8569" s="3" t="s">
        <v>56</v>
      </c>
      <c r="D8569" s="2" t="s">
        <v>50</v>
      </c>
      <c r="E8569" s="3" t="s">
        <v>44</v>
      </c>
      <c r="F8569" s="3">
        <f t="shared" ca="1" si="266"/>
        <v>2</v>
      </c>
      <c r="G8569" s="4">
        <f t="shared" ca="1" si="267"/>
        <v>77</v>
      </c>
      <c r="H8569" s="4">
        <f ca="1">+Data_TABLE[[#This Row],[Qty]]*Data_TABLE[[#This Row],[Unit Price]]</f>
        <v>154</v>
      </c>
      <c r="I8569" s="7">
        <v>42284</v>
      </c>
      <c r="J8569" s="10">
        <f>EOMONTH(Data_TABLE[[#This Row],[Date Sold]],0)</f>
        <v>42308</v>
      </c>
    </row>
    <row r="8570" spans="2:10" x14ac:dyDescent="0.25">
      <c r="B8570" s="1" t="s">
        <v>39</v>
      </c>
      <c r="C8570" s="3" t="s">
        <v>55</v>
      </c>
      <c r="D8570" s="2" t="s">
        <v>51</v>
      </c>
      <c r="E8570" s="3" t="s">
        <v>45</v>
      </c>
      <c r="F8570" s="3">
        <f t="shared" ca="1" si="266"/>
        <v>1</v>
      </c>
      <c r="G8570" s="4">
        <f t="shared" ca="1" si="267"/>
        <v>78</v>
      </c>
      <c r="H8570" s="4">
        <f ca="1">+Data_TABLE[[#This Row],[Qty]]*Data_TABLE[[#This Row],[Unit Price]]</f>
        <v>78</v>
      </c>
      <c r="I8570" s="7">
        <v>42284</v>
      </c>
      <c r="J8570" s="10">
        <f>EOMONTH(Data_TABLE[[#This Row],[Date Sold]],0)</f>
        <v>42308</v>
      </c>
    </row>
    <row r="8571" spans="2:10" x14ac:dyDescent="0.25">
      <c r="B8571" s="1" t="s">
        <v>39</v>
      </c>
      <c r="C8571" s="3" t="s">
        <v>56</v>
      </c>
      <c r="D8571" s="2" t="s">
        <v>52</v>
      </c>
      <c r="E8571" s="3" t="s">
        <v>46</v>
      </c>
      <c r="F8571" s="3">
        <f t="shared" ca="1" si="266"/>
        <v>1</v>
      </c>
      <c r="G8571" s="4">
        <f t="shared" ca="1" si="267"/>
        <v>194</v>
      </c>
      <c r="H8571" s="4">
        <f ca="1">+Data_TABLE[[#This Row],[Qty]]*Data_TABLE[[#This Row],[Unit Price]]</f>
        <v>194</v>
      </c>
      <c r="I8571" s="7">
        <v>42284</v>
      </c>
      <c r="J8571" s="10">
        <f>EOMONTH(Data_TABLE[[#This Row],[Date Sold]],0)</f>
        <v>42308</v>
      </c>
    </row>
    <row r="8572" spans="2:10" x14ac:dyDescent="0.25">
      <c r="B8572" s="1" t="s">
        <v>39</v>
      </c>
      <c r="C8572" s="3" t="s">
        <v>56</v>
      </c>
      <c r="D8572" s="2" t="s">
        <v>52</v>
      </c>
      <c r="E8572" s="3" t="s">
        <v>46</v>
      </c>
      <c r="F8572" s="3">
        <f t="shared" ca="1" si="266"/>
        <v>3</v>
      </c>
      <c r="G8572" s="4">
        <f t="shared" ca="1" si="267"/>
        <v>133</v>
      </c>
      <c r="H8572" s="4">
        <f ca="1">+Data_TABLE[[#This Row],[Qty]]*Data_TABLE[[#This Row],[Unit Price]]</f>
        <v>399</v>
      </c>
      <c r="I8572" s="7">
        <v>42284</v>
      </c>
      <c r="J8572" s="10">
        <f>EOMONTH(Data_TABLE[[#This Row],[Date Sold]],0)</f>
        <v>42308</v>
      </c>
    </row>
    <row r="8573" spans="2:10" x14ac:dyDescent="0.25">
      <c r="B8573" s="1" t="s">
        <v>39</v>
      </c>
      <c r="C8573" s="3" t="s">
        <v>55</v>
      </c>
      <c r="D8573" s="2" t="s">
        <v>51</v>
      </c>
      <c r="E8573" s="3" t="s">
        <v>45</v>
      </c>
      <c r="F8573" s="3">
        <f t="shared" ca="1" si="266"/>
        <v>1</v>
      </c>
      <c r="G8573" s="4">
        <f t="shared" ca="1" si="267"/>
        <v>97</v>
      </c>
      <c r="H8573" s="4">
        <f ca="1">+Data_TABLE[[#This Row],[Qty]]*Data_TABLE[[#This Row],[Unit Price]]</f>
        <v>97</v>
      </c>
      <c r="I8573" s="7">
        <v>42284</v>
      </c>
      <c r="J8573" s="10">
        <f>EOMONTH(Data_TABLE[[#This Row],[Date Sold]],0)</f>
        <v>42308</v>
      </c>
    </row>
    <row r="8574" spans="2:10" x14ac:dyDescent="0.25">
      <c r="B8574" s="1" t="s">
        <v>39</v>
      </c>
      <c r="C8574" s="3" t="s">
        <v>56</v>
      </c>
      <c r="D8574" s="2" t="s">
        <v>50</v>
      </c>
      <c r="E8574" s="3" t="s">
        <v>44</v>
      </c>
      <c r="F8574" s="3">
        <f t="shared" ca="1" si="266"/>
        <v>1</v>
      </c>
      <c r="G8574" s="4">
        <f t="shared" ca="1" si="267"/>
        <v>153</v>
      </c>
      <c r="H8574" s="4">
        <f ca="1">+Data_TABLE[[#This Row],[Qty]]*Data_TABLE[[#This Row],[Unit Price]]</f>
        <v>153</v>
      </c>
      <c r="I8574" s="7">
        <v>42284</v>
      </c>
      <c r="J8574" s="10">
        <f>EOMONTH(Data_TABLE[[#This Row],[Date Sold]],0)</f>
        <v>42308</v>
      </c>
    </row>
    <row r="8575" spans="2:10" x14ac:dyDescent="0.25">
      <c r="B8575" s="1" t="s">
        <v>39</v>
      </c>
      <c r="C8575" s="3" t="s">
        <v>56</v>
      </c>
      <c r="D8575" s="2" t="s">
        <v>52</v>
      </c>
      <c r="E8575" s="3" t="s">
        <v>46</v>
      </c>
      <c r="F8575" s="3">
        <f t="shared" ca="1" si="266"/>
        <v>2</v>
      </c>
      <c r="G8575" s="4">
        <f t="shared" ca="1" si="267"/>
        <v>174</v>
      </c>
      <c r="H8575" s="4">
        <f ca="1">+Data_TABLE[[#This Row],[Qty]]*Data_TABLE[[#This Row],[Unit Price]]</f>
        <v>348</v>
      </c>
      <c r="I8575" s="7">
        <v>42284</v>
      </c>
      <c r="J8575" s="10">
        <f>EOMONTH(Data_TABLE[[#This Row],[Date Sold]],0)</f>
        <v>42308</v>
      </c>
    </row>
    <row r="8576" spans="2:10" x14ac:dyDescent="0.25">
      <c r="B8576" s="1" t="s">
        <v>39</v>
      </c>
      <c r="C8576" s="3" t="s">
        <v>54</v>
      </c>
      <c r="D8576" s="2" t="s">
        <v>48</v>
      </c>
      <c r="E8576" s="3" t="s">
        <v>42</v>
      </c>
      <c r="F8576" s="3">
        <f t="shared" ca="1" si="266"/>
        <v>1</v>
      </c>
      <c r="G8576" s="4">
        <f t="shared" ca="1" si="267"/>
        <v>150</v>
      </c>
      <c r="H8576" s="4">
        <f ca="1">+Data_TABLE[[#This Row],[Qty]]*Data_TABLE[[#This Row],[Unit Price]]</f>
        <v>150</v>
      </c>
      <c r="I8576" s="7">
        <v>42284</v>
      </c>
      <c r="J8576" s="10">
        <f>EOMONTH(Data_TABLE[[#This Row],[Date Sold]],0)</f>
        <v>42308</v>
      </c>
    </row>
    <row r="8577" spans="2:10" x14ac:dyDescent="0.25">
      <c r="B8577" s="1" t="s">
        <v>39</v>
      </c>
      <c r="C8577" s="3" t="s">
        <v>56</v>
      </c>
      <c r="D8577" s="2" t="s">
        <v>52</v>
      </c>
      <c r="E8577" s="3" t="s">
        <v>46</v>
      </c>
      <c r="F8577" s="3">
        <f t="shared" ca="1" si="266"/>
        <v>2</v>
      </c>
      <c r="G8577" s="4">
        <f t="shared" ca="1" si="267"/>
        <v>86</v>
      </c>
      <c r="H8577" s="4">
        <f ca="1">+Data_TABLE[[#This Row],[Qty]]*Data_TABLE[[#This Row],[Unit Price]]</f>
        <v>172</v>
      </c>
      <c r="I8577" s="7">
        <v>42284</v>
      </c>
      <c r="J8577" s="10">
        <f>EOMONTH(Data_TABLE[[#This Row],[Date Sold]],0)</f>
        <v>42308</v>
      </c>
    </row>
    <row r="8578" spans="2:10" x14ac:dyDescent="0.25">
      <c r="B8578" s="1" t="s">
        <v>39</v>
      </c>
      <c r="C8578" s="3" t="s">
        <v>55</v>
      </c>
      <c r="D8578" s="2" t="s">
        <v>51</v>
      </c>
      <c r="E8578" s="3" t="s">
        <v>45</v>
      </c>
      <c r="F8578" s="3">
        <f t="shared" ca="1" si="266"/>
        <v>2</v>
      </c>
      <c r="G8578" s="4">
        <f t="shared" ca="1" si="267"/>
        <v>170</v>
      </c>
      <c r="H8578" s="4">
        <f ca="1">+Data_TABLE[[#This Row],[Qty]]*Data_TABLE[[#This Row],[Unit Price]]</f>
        <v>340</v>
      </c>
      <c r="I8578" s="7">
        <v>42284</v>
      </c>
      <c r="J8578" s="10">
        <f>EOMONTH(Data_TABLE[[#This Row],[Date Sold]],0)</f>
        <v>42308</v>
      </c>
    </row>
    <row r="8579" spans="2:10" x14ac:dyDescent="0.25">
      <c r="B8579" s="1" t="s">
        <v>39</v>
      </c>
      <c r="C8579" s="3" t="s">
        <v>56</v>
      </c>
      <c r="D8579" s="2" t="s">
        <v>50</v>
      </c>
      <c r="E8579" s="3" t="s">
        <v>44</v>
      </c>
      <c r="F8579" s="3">
        <f t="shared" ca="1" si="266"/>
        <v>5</v>
      </c>
      <c r="G8579" s="4">
        <f t="shared" ca="1" si="267"/>
        <v>166</v>
      </c>
      <c r="H8579" s="4">
        <f ca="1">+Data_TABLE[[#This Row],[Qty]]*Data_TABLE[[#This Row],[Unit Price]]</f>
        <v>830</v>
      </c>
      <c r="I8579" s="7">
        <v>42284</v>
      </c>
      <c r="J8579" s="10">
        <f>EOMONTH(Data_TABLE[[#This Row],[Date Sold]],0)</f>
        <v>42308</v>
      </c>
    </row>
    <row r="8580" spans="2:10" x14ac:dyDescent="0.25">
      <c r="B8580" s="1" t="s">
        <v>39</v>
      </c>
      <c r="C8580" s="3" t="s">
        <v>56</v>
      </c>
      <c r="D8580" s="2" t="s">
        <v>52</v>
      </c>
      <c r="E8580" s="3" t="s">
        <v>46</v>
      </c>
      <c r="F8580" s="3">
        <f t="shared" ca="1" si="266"/>
        <v>4</v>
      </c>
      <c r="G8580" s="4">
        <f t="shared" ca="1" si="267"/>
        <v>108</v>
      </c>
      <c r="H8580" s="4">
        <f ca="1">+Data_TABLE[[#This Row],[Qty]]*Data_TABLE[[#This Row],[Unit Price]]</f>
        <v>432</v>
      </c>
      <c r="I8580" s="7">
        <v>42284</v>
      </c>
      <c r="J8580" s="10">
        <f>EOMONTH(Data_TABLE[[#This Row],[Date Sold]],0)</f>
        <v>42308</v>
      </c>
    </row>
    <row r="8581" spans="2:10" x14ac:dyDescent="0.25">
      <c r="B8581" s="1" t="s">
        <v>39</v>
      </c>
      <c r="C8581" s="3" t="s">
        <v>54</v>
      </c>
      <c r="D8581" s="2" t="s">
        <v>48</v>
      </c>
      <c r="E8581" s="3" t="s">
        <v>42</v>
      </c>
      <c r="F8581" s="3">
        <f t="shared" ca="1" si="266"/>
        <v>3</v>
      </c>
      <c r="G8581" s="4">
        <f t="shared" ca="1" si="267"/>
        <v>175</v>
      </c>
      <c r="H8581" s="4">
        <f ca="1">+Data_TABLE[[#This Row],[Qty]]*Data_TABLE[[#This Row],[Unit Price]]</f>
        <v>525</v>
      </c>
      <c r="I8581" s="7">
        <v>42284</v>
      </c>
      <c r="J8581" s="10">
        <f>EOMONTH(Data_TABLE[[#This Row],[Date Sold]],0)</f>
        <v>42308</v>
      </c>
    </row>
    <row r="8582" spans="2:10" x14ac:dyDescent="0.25">
      <c r="B8582" s="1" t="s">
        <v>39</v>
      </c>
      <c r="C8582" s="3" t="s">
        <v>54</v>
      </c>
      <c r="D8582" s="2" t="s">
        <v>48</v>
      </c>
      <c r="E8582" s="3" t="s">
        <v>42</v>
      </c>
      <c r="F8582" s="3">
        <f t="shared" ca="1" si="266"/>
        <v>4</v>
      </c>
      <c r="G8582" s="4">
        <f t="shared" ca="1" si="267"/>
        <v>93</v>
      </c>
      <c r="H8582" s="4">
        <f ca="1">+Data_TABLE[[#This Row],[Qty]]*Data_TABLE[[#This Row],[Unit Price]]</f>
        <v>372</v>
      </c>
      <c r="I8582" s="7">
        <v>42284</v>
      </c>
      <c r="J8582" s="10">
        <f>EOMONTH(Data_TABLE[[#This Row],[Date Sold]],0)</f>
        <v>42308</v>
      </c>
    </row>
    <row r="8583" spans="2:10" x14ac:dyDescent="0.25">
      <c r="B8583" s="1" t="s">
        <v>39</v>
      </c>
      <c r="C8583" s="3" t="s">
        <v>55</v>
      </c>
      <c r="D8583" s="2" t="s">
        <v>49</v>
      </c>
      <c r="E8583" s="3" t="s">
        <v>43</v>
      </c>
      <c r="F8583" s="3">
        <f t="shared" ca="1" si="266"/>
        <v>2</v>
      </c>
      <c r="G8583" s="4">
        <f t="shared" ca="1" si="267"/>
        <v>108</v>
      </c>
      <c r="H8583" s="4">
        <f ca="1">+Data_TABLE[[#This Row],[Qty]]*Data_TABLE[[#This Row],[Unit Price]]</f>
        <v>216</v>
      </c>
      <c r="I8583" s="7">
        <v>42284</v>
      </c>
      <c r="J8583" s="10">
        <f>EOMONTH(Data_TABLE[[#This Row],[Date Sold]],0)</f>
        <v>42308</v>
      </c>
    </row>
    <row r="8584" spans="2:10" x14ac:dyDescent="0.25">
      <c r="B8584" s="1" t="s">
        <v>39</v>
      </c>
      <c r="C8584" s="3" t="s">
        <v>54</v>
      </c>
      <c r="D8584" s="2" t="s">
        <v>48</v>
      </c>
      <c r="E8584" s="3" t="s">
        <v>42</v>
      </c>
      <c r="F8584" s="3">
        <f t="shared" ca="1" si="266"/>
        <v>1</v>
      </c>
      <c r="G8584" s="4">
        <f t="shared" ca="1" si="267"/>
        <v>64</v>
      </c>
      <c r="H8584" s="4">
        <f ca="1">+Data_TABLE[[#This Row],[Qty]]*Data_TABLE[[#This Row],[Unit Price]]</f>
        <v>64</v>
      </c>
      <c r="I8584" s="7">
        <v>42284</v>
      </c>
      <c r="J8584" s="10">
        <f>EOMONTH(Data_TABLE[[#This Row],[Date Sold]],0)</f>
        <v>42308</v>
      </c>
    </row>
    <row r="8585" spans="2:10" x14ac:dyDescent="0.25">
      <c r="B8585" s="1" t="s">
        <v>39</v>
      </c>
      <c r="C8585" s="3" t="s">
        <v>56</v>
      </c>
      <c r="D8585" s="2" t="s">
        <v>50</v>
      </c>
      <c r="E8585" s="3" t="s">
        <v>44</v>
      </c>
      <c r="F8585" s="3">
        <f t="shared" ca="1" si="266"/>
        <v>5</v>
      </c>
      <c r="G8585" s="4">
        <f t="shared" ca="1" si="267"/>
        <v>153</v>
      </c>
      <c r="H8585" s="4">
        <f ca="1">+Data_TABLE[[#This Row],[Qty]]*Data_TABLE[[#This Row],[Unit Price]]</f>
        <v>765</v>
      </c>
      <c r="I8585" s="7">
        <v>42284</v>
      </c>
      <c r="J8585" s="10">
        <f>EOMONTH(Data_TABLE[[#This Row],[Date Sold]],0)</f>
        <v>42308</v>
      </c>
    </row>
    <row r="8586" spans="2:10" x14ac:dyDescent="0.25">
      <c r="B8586" s="1" t="s">
        <v>39</v>
      </c>
      <c r="C8586" s="3" t="s">
        <v>55</v>
      </c>
      <c r="D8586" s="2" t="s">
        <v>49</v>
      </c>
      <c r="E8586" s="3" t="s">
        <v>43</v>
      </c>
      <c r="F8586" s="3">
        <f t="shared" ca="1" si="266"/>
        <v>5</v>
      </c>
      <c r="G8586" s="4">
        <f t="shared" ca="1" si="267"/>
        <v>198</v>
      </c>
      <c r="H8586" s="4">
        <f ca="1">+Data_TABLE[[#This Row],[Qty]]*Data_TABLE[[#This Row],[Unit Price]]</f>
        <v>990</v>
      </c>
      <c r="I8586" s="7">
        <v>42284</v>
      </c>
      <c r="J8586" s="10">
        <f>EOMONTH(Data_TABLE[[#This Row],[Date Sold]],0)</f>
        <v>42308</v>
      </c>
    </row>
    <row r="8587" spans="2:10" x14ac:dyDescent="0.25">
      <c r="B8587" s="1" t="s">
        <v>39</v>
      </c>
      <c r="C8587" s="3" t="s">
        <v>55</v>
      </c>
      <c r="D8587" s="2" t="s">
        <v>49</v>
      </c>
      <c r="E8587" s="3" t="s">
        <v>43</v>
      </c>
      <c r="F8587" s="3">
        <f t="shared" ca="1" si="266"/>
        <v>3</v>
      </c>
      <c r="G8587" s="4">
        <f t="shared" ca="1" si="267"/>
        <v>138</v>
      </c>
      <c r="H8587" s="4">
        <f ca="1">+Data_TABLE[[#This Row],[Qty]]*Data_TABLE[[#This Row],[Unit Price]]</f>
        <v>414</v>
      </c>
      <c r="I8587" s="7">
        <v>42284</v>
      </c>
      <c r="J8587" s="10">
        <f>EOMONTH(Data_TABLE[[#This Row],[Date Sold]],0)</f>
        <v>42308</v>
      </c>
    </row>
    <row r="8588" spans="2:10" x14ac:dyDescent="0.25">
      <c r="B8588" s="1" t="s">
        <v>39</v>
      </c>
      <c r="C8588" s="3" t="s">
        <v>55</v>
      </c>
      <c r="D8588" s="2" t="s">
        <v>51</v>
      </c>
      <c r="E8588" s="3" t="s">
        <v>45</v>
      </c>
      <c r="F8588" s="3">
        <f t="shared" ca="1" si="266"/>
        <v>1</v>
      </c>
      <c r="G8588" s="4">
        <f t="shared" ca="1" si="267"/>
        <v>199</v>
      </c>
      <c r="H8588" s="4">
        <f ca="1">+Data_TABLE[[#This Row],[Qty]]*Data_TABLE[[#This Row],[Unit Price]]</f>
        <v>199</v>
      </c>
      <c r="I8588" s="7">
        <v>42284</v>
      </c>
      <c r="J8588" s="10">
        <f>EOMONTH(Data_TABLE[[#This Row],[Date Sold]],0)</f>
        <v>42308</v>
      </c>
    </row>
    <row r="8589" spans="2:10" x14ac:dyDescent="0.25">
      <c r="B8589" s="1" t="s">
        <v>39</v>
      </c>
      <c r="C8589" s="3" t="s">
        <v>54</v>
      </c>
      <c r="D8589" s="2" t="s">
        <v>48</v>
      </c>
      <c r="E8589" s="3" t="s">
        <v>42</v>
      </c>
      <c r="F8589" s="3">
        <f t="shared" ca="1" si="266"/>
        <v>3</v>
      </c>
      <c r="G8589" s="4">
        <f t="shared" ca="1" si="267"/>
        <v>145</v>
      </c>
      <c r="H8589" s="4">
        <f ca="1">+Data_TABLE[[#This Row],[Qty]]*Data_TABLE[[#This Row],[Unit Price]]</f>
        <v>435</v>
      </c>
      <c r="I8589" s="7">
        <v>42284</v>
      </c>
      <c r="J8589" s="10">
        <f>EOMONTH(Data_TABLE[[#This Row],[Date Sold]],0)</f>
        <v>42308</v>
      </c>
    </row>
    <row r="8590" spans="2:10" x14ac:dyDescent="0.25">
      <c r="B8590" s="1" t="s">
        <v>39</v>
      </c>
      <c r="C8590" s="3" t="s">
        <v>54</v>
      </c>
      <c r="D8590" s="2" t="s">
        <v>48</v>
      </c>
      <c r="E8590" s="3" t="s">
        <v>42</v>
      </c>
      <c r="F8590" s="3">
        <f t="shared" ca="1" si="266"/>
        <v>4</v>
      </c>
      <c r="G8590" s="4">
        <f t="shared" ca="1" si="267"/>
        <v>66</v>
      </c>
      <c r="H8590" s="4">
        <f ca="1">+Data_TABLE[[#This Row],[Qty]]*Data_TABLE[[#This Row],[Unit Price]]</f>
        <v>264</v>
      </c>
      <c r="I8590" s="7">
        <v>42284</v>
      </c>
      <c r="J8590" s="10">
        <f>EOMONTH(Data_TABLE[[#This Row],[Date Sold]],0)</f>
        <v>42308</v>
      </c>
    </row>
    <row r="8591" spans="2:10" x14ac:dyDescent="0.25">
      <c r="B8591" s="1" t="s">
        <v>39</v>
      </c>
      <c r="C8591" s="3" t="s">
        <v>56</v>
      </c>
      <c r="D8591" s="2" t="s">
        <v>50</v>
      </c>
      <c r="E8591" s="3" t="s">
        <v>44</v>
      </c>
      <c r="F8591" s="3">
        <f t="shared" ca="1" si="266"/>
        <v>1</v>
      </c>
      <c r="G8591" s="4">
        <f t="shared" ca="1" si="267"/>
        <v>182</v>
      </c>
      <c r="H8591" s="4">
        <f ca="1">+Data_TABLE[[#This Row],[Qty]]*Data_TABLE[[#This Row],[Unit Price]]</f>
        <v>182</v>
      </c>
      <c r="I8591" s="7">
        <v>42284</v>
      </c>
      <c r="J8591" s="10">
        <f>EOMONTH(Data_TABLE[[#This Row],[Date Sold]],0)</f>
        <v>42308</v>
      </c>
    </row>
    <row r="8592" spans="2:10" x14ac:dyDescent="0.25">
      <c r="B8592" s="1" t="s">
        <v>39</v>
      </c>
      <c r="C8592" s="3" t="s">
        <v>55</v>
      </c>
      <c r="D8592" s="2" t="s">
        <v>51</v>
      </c>
      <c r="E8592" s="3" t="s">
        <v>45</v>
      </c>
      <c r="F8592" s="3">
        <f t="shared" ca="1" si="266"/>
        <v>3</v>
      </c>
      <c r="G8592" s="4">
        <f t="shared" ca="1" si="267"/>
        <v>88</v>
      </c>
      <c r="H8592" s="4">
        <f ca="1">+Data_TABLE[[#This Row],[Qty]]*Data_TABLE[[#This Row],[Unit Price]]</f>
        <v>264</v>
      </c>
      <c r="I8592" s="7">
        <v>42284</v>
      </c>
      <c r="J8592" s="10">
        <f>EOMONTH(Data_TABLE[[#This Row],[Date Sold]],0)</f>
        <v>42308</v>
      </c>
    </row>
    <row r="8593" spans="2:10" x14ac:dyDescent="0.25">
      <c r="B8593" s="1" t="s">
        <v>39</v>
      </c>
      <c r="C8593" s="3" t="s">
        <v>54</v>
      </c>
      <c r="D8593" s="2" t="s">
        <v>48</v>
      </c>
      <c r="E8593" s="3" t="s">
        <v>42</v>
      </c>
      <c r="F8593" s="3">
        <f t="shared" ca="1" si="266"/>
        <v>3</v>
      </c>
      <c r="G8593" s="4">
        <f t="shared" ca="1" si="267"/>
        <v>194</v>
      </c>
      <c r="H8593" s="4">
        <f ca="1">+Data_TABLE[[#This Row],[Qty]]*Data_TABLE[[#This Row],[Unit Price]]</f>
        <v>582</v>
      </c>
      <c r="I8593" s="7">
        <v>42284</v>
      </c>
      <c r="J8593" s="10">
        <f>EOMONTH(Data_TABLE[[#This Row],[Date Sold]],0)</f>
        <v>42308</v>
      </c>
    </row>
    <row r="8594" spans="2:10" x14ac:dyDescent="0.25">
      <c r="B8594" s="1" t="s">
        <v>39</v>
      </c>
      <c r="C8594" s="3" t="s">
        <v>55</v>
      </c>
      <c r="D8594" s="2" t="s">
        <v>51</v>
      </c>
      <c r="E8594" s="3" t="s">
        <v>45</v>
      </c>
      <c r="F8594" s="3">
        <f t="shared" ca="1" si="266"/>
        <v>2</v>
      </c>
      <c r="G8594" s="4">
        <f t="shared" ca="1" si="267"/>
        <v>181</v>
      </c>
      <c r="H8594" s="4">
        <f ca="1">+Data_TABLE[[#This Row],[Qty]]*Data_TABLE[[#This Row],[Unit Price]]</f>
        <v>362</v>
      </c>
      <c r="I8594" s="7">
        <v>42284</v>
      </c>
      <c r="J8594" s="10">
        <f>EOMONTH(Data_TABLE[[#This Row],[Date Sold]],0)</f>
        <v>42308</v>
      </c>
    </row>
    <row r="8595" spans="2:10" x14ac:dyDescent="0.25">
      <c r="B8595" s="1" t="s">
        <v>39</v>
      </c>
      <c r="C8595" s="3" t="s">
        <v>54</v>
      </c>
      <c r="D8595" s="2" t="s">
        <v>48</v>
      </c>
      <c r="E8595" s="3" t="s">
        <v>42</v>
      </c>
      <c r="F8595" s="3">
        <f t="shared" ca="1" si="266"/>
        <v>5</v>
      </c>
      <c r="G8595" s="4">
        <f t="shared" ca="1" si="267"/>
        <v>75</v>
      </c>
      <c r="H8595" s="4">
        <f ca="1">+Data_TABLE[[#This Row],[Qty]]*Data_TABLE[[#This Row],[Unit Price]]</f>
        <v>375</v>
      </c>
      <c r="I8595" s="7">
        <v>42284</v>
      </c>
      <c r="J8595" s="10">
        <f>EOMONTH(Data_TABLE[[#This Row],[Date Sold]],0)</f>
        <v>42308</v>
      </c>
    </row>
    <row r="8596" spans="2:10" x14ac:dyDescent="0.25">
      <c r="B8596" s="1" t="s">
        <v>39</v>
      </c>
      <c r="C8596" s="3" t="s">
        <v>55</v>
      </c>
      <c r="D8596" s="2" t="s">
        <v>49</v>
      </c>
      <c r="E8596" s="3" t="s">
        <v>43</v>
      </c>
      <c r="F8596" s="3">
        <f t="shared" ca="1" si="266"/>
        <v>1</v>
      </c>
      <c r="G8596" s="4">
        <f t="shared" ca="1" si="267"/>
        <v>195</v>
      </c>
      <c r="H8596" s="4">
        <f ca="1">+Data_TABLE[[#This Row],[Qty]]*Data_TABLE[[#This Row],[Unit Price]]</f>
        <v>195</v>
      </c>
      <c r="I8596" s="7">
        <v>42284</v>
      </c>
      <c r="J8596" s="10">
        <f>EOMONTH(Data_TABLE[[#This Row],[Date Sold]],0)</f>
        <v>42308</v>
      </c>
    </row>
    <row r="8597" spans="2:10" x14ac:dyDescent="0.25">
      <c r="B8597" s="1" t="s">
        <v>39</v>
      </c>
      <c r="C8597" s="3" t="s">
        <v>54</v>
      </c>
      <c r="D8597" s="2" t="s">
        <v>48</v>
      </c>
      <c r="E8597" s="3" t="s">
        <v>42</v>
      </c>
      <c r="F8597" s="3">
        <f t="shared" ca="1" si="266"/>
        <v>5</v>
      </c>
      <c r="G8597" s="4">
        <f t="shared" ca="1" si="267"/>
        <v>175</v>
      </c>
      <c r="H8597" s="4">
        <f ca="1">+Data_TABLE[[#This Row],[Qty]]*Data_TABLE[[#This Row],[Unit Price]]</f>
        <v>875</v>
      </c>
      <c r="I8597" s="7">
        <v>42284</v>
      </c>
      <c r="J8597" s="10">
        <f>EOMONTH(Data_TABLE[[#This Row],[Date Sold]],0)</f>
        <v>42308</v>
      </c>
    </row>
    <row r="8598" spans="2:10" x14ac:dyDescent="0.25">
      <c r="B8598" s="1" t="s">
        <v>39</v>
      </c>
      <c r="C8598" s="3" t="s">
        <v>56</v>
      </c>
      <c r="D8598" s="2" t="s">
        <v>52</v>
      </c>
      <c r="E8598" s="3" t="s">
        <v>46</v>
      </c>
      <c r="F8598" s="3">
        <f t="shared" ca="1" si="266"/>
        <v>3</v>
      </c>
      <c r="G8598" s="4">
        <f t="shared" ca="1" si="267"/>
        <v>134</v>
      </c>
      <c r="H8598" s="4">
        <f ca="1">+Data_TABLE[[#This Row],[Qty]]*Data_TABLE[[#This Row],[Unit Price]]</f>
        <v>402</v>
      </c>
      <c r="I8598" s="7">
        <v>42284</v>
      </c>
      <c r="J8598" s="10">
        <f>EOMONTH(Data_TABLE[[#This Row],[Date Sold]],0)</f>
        <v>42308</v>
      </c>
    </row>
    <row r="8599" spans="2:10" x14ac:dyDescent="0.25">
      <c r="B8599" s="1" t="s">
        <v>39</v>
      </c>
      <c r="C8599" s="3" t="s">
        <v>55</v>
      </c>
      <c r="D8599" s="2" t="s">
        <v>51</v>
      </c>
      <c r="E8599" s="3" t="s">
        <v>45</v>
      </c>
      <c r="F8599" s="3">
        <f t="shared" ca="1" si="266"/>
        <v>1</v>
      </c>
      <c r="G8599" s="4">
        <f t="shared" ca="1" si="267"/>
        <v>150</v>
      </c>
      <c r="H8599" s="4">
        <f ca="1">+Data_TABLE[[#This Row],[Qty]]*Data_TABLE[[#This Row],[Unit Price]]</f>
        <v>150</v>
      </c>
      <c r="I8599" s="7">
        <v>42284</v>
      </c>
      <c r="J8599" s="10">
        <f>EOMONTH(Data_TABLE[[#This Row],[Date Sold]],0)</f>
        <v>42308</v>
      </c>
    </row>
    <row r="8600" spans="2:10" x14ac:dyDescent="0.25">
      <c r="B8600" s="1" t="s">
        <v>39</v>
      </c>
      <c r="C8600" s="3" t="s">
        <v>56</v>
      </c>
      <c r="D8600" s="2" t="s">
        <v>50</v>
      </c>
      <c r="E8600" s="3" t="s">
        <v>44</v>
      </c>
      <c r="F8600" s="3">
        <f t="shared" ca="1" si="266"/>
        <v>5</v>
      </c>
      <c r="G8600" s="4">
        <f t="shared" ca="1" si="267"/>
        <v>154</v>
      </c>
      <c r="H8600" s="4">
        <f ca="1">+Data_TABLE[[#This Row],[Qty]]*Data_TABLE[[#This Row],[Unit Price]]</f>
        <v>770</v>
      </c>
      <c r="I8600" s="7">
        <v>42284</v>
      </c>
      <c r="J8600" s="10">
        <f>EOMONTH(Data_TABLE[[#This Row],[Date Sold]],0)</f>
        <v>42308</v>
      </c>
    </row>
    <row r="8601" spans="2:10" x14ac:dyDescent="0.25">
      <c r="B8601" s="1" t="s">
        <v>39</v>
      </c>
      <c r="C8601" s="3" t="s">
        <v>56</v>
      </c>
      <c r="D8601" s="2" t="s">
        <v>52</v>
      </c>
      <c r="E8601" s="3" t="s">
        <v>46</v>
      </c>
      <c r="F8601" s="3">
        <f t="shared" ca="1" si="266"/>
        <v>1</v>
      </c>
      <c r="G8601" s="4">
        <f t="shared" ca="1" si="267"/>
        <v>65</v>
      </c>
      <c r="H8601" s="4">
        <f ca="1">+Data_TABLE[[#This Row],[Qty]]*Data_TABLE[[#This Row],[Unit Price]]</f>
        <v>65</v>
      </c>
      <c r="I8601" s="7">
        <v>42284</v>
      </c>
      <c r="J8601" s="10">
        <f>EOMONTH(Data_TABLE[[#This Row],[Date Sold]],0)</f>
        <v>42308</v>
      </c>
    </row>
    <row r="8602" spans="2:10" x14ac:dyDescent="0.25">
      <c r="B8602" s="1" t="s">
        <v>39</v>
      </c>
      <c r="C8602" s="3" t="s">
        <v>56</v>
      </c>
      <c r="D8602" s="2" t="s">
        <v>52</v>
      </c>
      <c r="E8602" s="3" t="s">
        <v>46</v>
      </c>
      <c r="F8602" s="3">
        <f t="shared" ca="1" si="266"/>
        <v>4</v>
      </c>
      <c r="G8602" s="4">
        <f t="shared" ca="1" si="267"/>
        <v>81</v>
      </c>
      <c r="H8602" s="4">
        <f ca="1">+Data_TABLE[[#This Row],[Qty]]*Data_TABLE[[#This Row],[Unit Price]]</f>
        <v>324</v>
      </c>
      <c r="I8602" s="7">
        <v>42284</v>
      </c>
      <c r="J8602" s="10">
        <f>EOMONTH(Data_TABLE[[#This Row],[Date Sold]],0)</f>
        <v>42308</v>
      </c>
    </row>
    <row r="8603" spans="2:10" x14ac:dyDescent="0.25">
      <c r="B8603" s="1" t="s">
        <v>39</v>
      </c>
      <c r="C8603" s="3" t="s">
        <v>54</v>
      </c>
      <c r="D8603" s="2" t="s">
        <v>48</v>
      </c>
      <c r="E8603" s="3" t="s">
        <v>42</v>
      </c>
      <c r="F8603" s="3">
        <f t="shared" ca="1" si="266"/>
        <v>1</v>
      </c>
      <c r="G8603" s="4">
        <f t="shared" ca="1" si="267"/>
        <v>98</v>
      </c>
      <c r="H8603" s="4">
        <f ca="1">+Data_TABLE[[#This Row],[Qty]]*Data_TABLE[[#This Row],[Unit Price]]</f>
        <v>98</v>
      </c>
      <c r="I8603" s="7">
        <v>42285</v>
      </c>
      <c r="J8603" s="10">
        <f>EOMONTH(Data_TABLE[[#This Row],[Date Sold]],0)</f>
        <v>42308</v>
      </c>
    </row>
    <row r="8604" spans="2:10" x14ac:dyDescent="0.25">
      <c r="B8604" s="1" t="s">
        <v>39</v>
      </c>
      <c r="C8604" s="3" t="s">
        <v>55</v>
      </c>
      <c r="D8604" s="2" t="s">
        <v>49</v>
      </c>
      <c r="E8604" s="3" t="s">
        <v>43</v>
      </c>
      <c r="F8604" s="3">
        <f t="shared" ca="1" si="266"/>
        <v>2</v>
      </c>
      <c r="G8604" s="4">
        <f t="shared" ca="1" si="267"/>
        <v>172</v>
      </c>
      <c r="H8604" s="4">
        <f ca="1">+Data_TABLE[[#This Row],[Qty]]*Data_TABLE[[#This Row],[Unit Price]]</f>
        <v>344</v>
      </c>
      <c r="I8604" s="7">
        <v>42285</v>
      </c>
      <c r="J8604" s="10">
        <f>EOMONTH(Data_TABLE[[#This Row],[Date Sold]],0)</f>
        <v>42308</v>
      </c>
    </row>
    <row r="8605" spans="2:10" x14ac:dyDescent="0.25">
      <c r="B8605" s="1" t="s">
        <v>39</v>
      </c>
      <c r="C8605" s="3" t="s">
        <v>55</v>
      </c>
      <c r="D8605" s="2" t="s">
        <v>51</v>
      </c>
      <c r="E8605" s="3" t="s">
        <v>45</v>
      </c>
      <c r="F8605" s="3">
        <f t="shared" ca="1" si="266"/>
        <v>3</v>
      </c>
      <c r="G8605" s="4">
        <f t="shared" ca="1" si="267"/>
        <v>75</v>
      </c>
      <c r="H8605" s="4">
        <f ca="1">+Data_TABLE[[#This Row],[Qty]]*Data_TABLE[[#This Row],[Unit Price]]</f>
        <v>225</v>
      </c>
      <c r="I8605" s="7">
        <v>42285</v>
      </c>
      <c r="J8605" s="10">
        <f>EOMONTH(Data_TABLE[[#This Row],[Date Sold]],0)</f>
        <v>42308</v>
      </c>
    </row>
    <row r="8606" spans="2:10" x14ac:dyDescent="0.25">
      <c r="B8606" s="1" t="s">
        <v>39</v>
      </c>
      <c r="C8606" s="3" t="s">
        <v>55</v>
      </c>
      <c r="D8606" s="2" t="s">
        <v>51</v>
      </c>
      <c r="E8606" s="3" t="s">
        <v>45</v>
      </c>
      <c r="F8606" s="3">
        <f t="shared" ca="1" si="266"/>
        <v>3</v>
      </c>
      <c r="G8606" s="4">
        <f t="shared" ca="1" si="267"/>
        <v>100</v>
      </c>
      <c r="H8606" s="4">
        <f ca="1">+Data_TABLE[[#This Row],[Qty]]*Data_TABLE[[#This Row],[Unit Price]]</f>
        <v>300</v>
      </c>
      <c r="I8606" s="7">
        <v>42285</v>
      </c>
      <c r="J8606" s="10">
        <f>EOMONTH(Data_TABLE[[#This Row],[Date Sold]],0)</f>
        <v>42308</v>
      </c>
    </row>
    <row r="8607" spans="2:10" x14ac:dyDescent="0.25">
      <c r="B8607" s="1" t="s">
        <v>39</v>
      </c>
      <c r="C8607" s="3" t="s">
        <v>55</v>
      </c>
      <c r="D8607" s="2" t="s">
        <v>51</v>
      </c>
      <c r="E8607" s="3" t="s">
        <v>45</v>
      </c>
      <c r="F8607" s="3">
        <f t="shared" ca="1" si="266"/>
        <v>2</v>
      </c>
      <c r="G8607" s="4">
        <f t="shared" ca="1" si="267"/>
        <v>95</v>
      </c>
      <c r="H8607" s="4">
        <f ca="1">+Data_TABLE[[#This Row],[Qty]]*Data_TABLE[[#This Row],[Unit Price]]</f>
        <v>190</v>
      </c>
      <c r="I8607" s="7">
        <v>42285</v>
      </c>
      <c r="J8607" s="10">
        <f>EOMONTH(Data_TABLE[[#This Row],[Date Sold]],0)</f>
        <v>42308</v>
      </c>
    </row>
    <row r="8608" spans="2:10" x14ac:dyDescent="0.25">
      <c r="B8608" s="1" t="s">
        <v>39</v>
      </c>
      <c r="C8608" s="3" t="s">
        <v>54</v>
      </c>
      <c r="D8608" s="2" t="s">
        <v>48</v>
      </c>
      <c r="E8608" s="3" t="s">
        <v>42</v>
      </c>
      <c r="F8608" s="3">
        <f t="shared" ca="1" si="266"/>
        <v>5</v>
      </c>
      <c r="G8608" s="4">
        <f t="shared" ca="1" si="267"/>
        <v>160</v>
      </c>
      <c r="H8608" s="4">
        <f ca="1">+Data_TABLE[[#This Row],[Qty]]*Data_TABLE[[#This Row],[Unit Price]]</f>
        <v>800</v>
      </c>
      <c r="I8608" s="7">
        <v>42285</v>
      </c>
      <c r="J8608" s="10">
        <f>EOMONTH(Data_TABLE[[#This Row],[Date Sold]],0)</f>
        <v>42308</v>
      </c>
    </row>
    <row r="8609" spans="2:10" x14ac:dyDescent="0.25">
      <c r="B8609" s="1" t="s">
        <v>39</v>
      </c>
      <c r="C8609" s="3" t="s">
        <v>56</v>
      </c>
      <c r="D8609" s="2" t="s">
        <v>50</v>
      </c>
      <c r="E8609" s="3" t="s">
        <v>44</v>
      </c>
      <c r="F8609" s="3">
        <f t="shared" ca="1" si="266"/>
        <v>3</v>
      </c>
      <c r="G8609" s="4">
        <f t="shared" ca="1" si="267"/>
        <v>113</v>
      </c>
      <c r="H8609" s="4">
        <f ca="1">+Data_TABLE[[#This Row],[Qty]]*Data_TABLE[[#This Row],[Unit Price]]</f>
        <v>339</v>
      </c>
      <c r="I8609" s="7">
        <v>42285</v>
      </c>
      <c r="J8609" s="10">
        <f>EOMONTH(Data_TABLE[[#This Row],[Date Sold]],0)</f>
        <v>42308</v>
      </c>
    </row>
    <row r="8610" spans="2:10" x14ac:dyDescent="0.25">
      <c r="B8610" s="1" t="s">
        <v>39</v>
      </c>
      <c r="C8610" s="3" t="s">
        <v>55</v>
      </c>
      <c r="D8610" s="2" t="s">
        <v>51</v>
      </c>
      <c r="E8610" s="3" t="s">
        <v>45</v>
      </c>
      <c r="F8610" s="3">
        <f t="shared" ca="1" si="266"/>
        <v>1</v>
      </c>
      <c r="G8610" s="4">
        <f t="shared" ca="1" si="267"/>
        <v>197</v>
      </c>
      <c r="H8610" s="4">
        <f ca="1">+Data_TABLE[[#This Row],[Qty]]*Data_TABLE[[#This Row],[Unit Price]]</f>
        <v>197</v>
      </c>
      <c r="I8610" s="7">
        <v>42285</v>
      </c>
      <c r="J8610" s="10">
        <f>EOMONTH(Data_TABLE[[#This Row],[Date Sold]],0)</f>
        <v>42308</v>
      </c>
    </row>
    <row r="8611" spans="2:10" x14ac:dyDescent="0.25">
      <c r="B8611" s="1" t="s">
        <v>39</v>
      </c>
      <c r="C8611" s="3" t="s">
        <v>55</v>
      </c>
      <c r="D8611" s="2" t="s">
        <v>51</v>
      </c>
      <c r="E8611" s="3" t="s">
        <v>45</v>
      </c>
      <c r="F8611" s="3">
        <f t="shared" ca="1" si="266"/>
        <v>1</v>
      </c>
      <c r="G8611" s="4">
        <f t="shared" ca="1" si="267"/>
        <v>104</v>
      </c>
      <c r="H8611" s="4">
        <f ca="1">+Data_TABLE[[#This Row],[Qty]]*Data_TABLE[[#This Row],[Unit Price]]</f>
        <v>104</v>
      </c>
      <c r="I8611" s="7">
        <v>42285</v>
      </c>
      <c r="J8611" s="10">
        <f>EOMONTH(Data_TABLE[[#This Row],[Date Sold]],0)</f>
        <v>42308</v>
      </c>
    </row>
    <row r="8612" spans="2:10" x14ac:dyDescent="0.25">
      <c r="B8612" s="1" t="s">
        <v>39</v>
      </c>
      <c r="C8612" s="3" t="s">
        <v>54</v>
      </c>
      <c r="D8612" s="2" t="s">
        <v>48</v>
      </c>
      <c r="E8612" s="3" t="s">
        <v>42</v>
      </c>
      <c r="F8612" s="3">
        <f t="shared" ca="1" si="266"/>
        <v>2</v>
      </c>
      <c r="G8612" s="4">
        <f t="shared" ca="1" si="267"/>
        <v>163</v>
      </c>
      <c r="H8612" s="4">
        <f ca="1">+Data_TABLE[[#This Row],[Qty]]*Data_TABLE[[#This Row],[Unit Price]]</f>
        <v>326</v>
      </c>
      <c r="I8612" s="7">
        <v>42285</v>
      </c>
      <c r="J8612" s="10">
        <f>EOMONTH(Data_TABLE[[#This Row],[Date Sold]],0)</f>
        <v>42308</v>
      </c>
    </row>
    <row r="8613" spans="2:10" x14ac:dyDescent="0.25">
      <c r="B8613" s="1" t="s">
        <v>39</v>
      </c>
      <c r="C8613" s="3" t="s">
        <v>56</v>
      </c>
      <c r="D8613" s="2" t="s">
        <v>50</v>
      </c>
      <c r="E8613" s="3" t="s">
        <v>44</v>
      </c>
      <c r="F8613" s="3">
        <f t="shared" ca="1" si="266"/>
        <v>4</v>
      </c>
      <c r="G8613" s="4">
        <f t="shared" ca="1" si="267"/>
        <v>130</v>
      </c>
      <c r="H8613" s="4">
        <f ca="1">+Data_TABLE[[#This Row],[Qty]]*Data_TABLE[[#This Row],[Unit Price]]</f>
        <v>520</v>
      </c>
      <c r="I8613" s="7">
        <v>42285</v>
      </c>
      <c r="J8613" s="10">
        <f>EOMONTH(Data_TABLE[[#This Row],[Date Sold]],0)</f>
        <v>42308</v>
      </c>
    </row>
    <row r="8614" spans="2:10" x14ac:dyDescent="0.25">
      <c r="B8614" s="1" t="s">
        <v>39</v>
      </c>
      <c r="C8614" s="3" t="s">
        <v>56</v>
      </c>
      <c r="D8614" s="2" t="s">
        <v>52</v>
      </c>
      <c r="E8614" s="3" t="s">
        <v>46</v>
      </c>
      <c r="F8614" s="3">
        <f t="shared" ca="1" si="266"/>
        <v>5</v>
      </c>
      <c r="G8614" s="4">
        <f t="shared" ca="1" si="267"/>
        <v>89</v>
      </c>
      <c r="H8614" s="4">
        <f ca="1">+Data_TABLE[[#This Row],[Qty]]*Data_TABLE[[#This Row],[Unit Price]]</f>
        <v>445</v>
      </c>
      <c r="I8614" s="7">
        <v>42285</v>
      </c>
      <c r="J8614" s="10">
        <f>EOMONTH(Data_TABLE[[#This Row],[Date Sold]],0)</f>
        <v>42308</v>
      </c>
    </row>
    <row r="8615" spans="2:10" x14ac:dyDescent="0.25">
      <c r="B8615" s="1" t="s">
        <v>39</v>
      </c>
      <c r="C8615" s="3" t="s">
        <v>55</v>
      </c>
      <c r="D8615" s="2" t="s">
        <v>51</v>
      </c>
      <c r="E8615" s="3" t="s">
        <v>45</v>
      </c>
      <c r="F8615" s="3">
        <f t="shared" ca="1" si="266"/>
        <v>2</v>
      </c>
      <c r="G8615" s="4">
        <f t="shared" ca="1" si="267"/>
        <v>117</v>
      </c>
      <c r="H8615" s="4">
        <f ca="1">+Data_TABLE[[#This Row],[Qty]]*Data_TABLE[[#This Row],[Unit Price]]</f>
        <v>234</v>
      </c>
      <c r="I8615" s="7">
        <v>42285</v>
      </c>
      <c r="J8615" s="10">
        <f>EOMONTH(Data_TABLE[[#This Row],[Date Sold]],0)</f>
        <v>42308</v>
      </c>
    </row>
    <row r="8616" spans="2:10" x14ac:dyDescent="0.25">
      <c r="B8616" s="1" t="s">
        <v>39</v>
      </c>
      <c r="C8616" s="3" t="s">
        <v>56</v>
      </c>
      <c r="D8616" s="2" t="s">
        <v>52</v>
      </c>
      <c r="E8616" s="3" t="s">
        <v>46</v>
      </c>
      <c r="F8616" s="3">
        <f t="shared" ca="1" si="266"/>
        <v>4</v>
      </c>
      <c r="G8616" s="4">
        <f t="shared" ca="1" si="267"/>
        <v>180</v>
      </c>
      <c r="H8616" s="4">
        <f ca="1">+Data_TABLE[[#This Row],[Qty]]*Data_TABLE[[#This Row],[Unit Price]]</f>
        <v>720</v>
      </c>
      <c r="I8616" s="7">
        <v>42285</v>
      </c>
      <c r="J8616" s="10">
        <f>EOMONTH(Data_TABLE[[#This Row],[Date Sold]],0)</f>
        <v>42308</v>
      </c>
    </row>
    <row r="8617" spans="2:10" x14ac:dyDescent="0.25">
      <c r="B8617" s="1" t="s">
        <v>39</v>
      </c>
      <c r="C8617" s="3" t="s">
        <v>55</v>
      </c>
      <c r="D8617" s="2" t="s">
        <v>49</v>
      </c>
      <c r="E8617" s="3" t="s">
        <v>43</v>
      </c>
      <c r="F8617" s="3">
        <f t="shared" ca="1" si="266"/>
        <v>3</v>
      </c>
      <c r="G8617" s="4">
        <f t="shared" ca="1" si="267"/>
        <v>61</v>
      </c>
      <c r="H8617" s="4">
        <f ca="1">+Data_TABLE[[#This Row],[Qty]]*Data_TABLE[[#This Row],[Unit Price]]</f>
        <v>183</v>
      </c>
      <c r="I8617" s="7">
        <v>42285</v>
      </c>
      <c r="J8617" s="10">
        <f>EOMONTH(Data_TABLE[[#This Row],[Date Sold]],0)</f>
        <v>42308</v>
      </c>
    </row>
    <row r="8618" spans="2:10" x14ac:dyDescent="0.25">
      <c r="B8618" s="1" t="s">
        <v>39</v>
      </c>
      <c r="C8618" s="3" t="s">
        <v>55</v>
      </c>
      <c r="D8618" s="2" t="s">
        <v>49</v>
      </c>
      <c r="E8618" s="3" t="s">
        <v>43</v>
      </c>
      <c r="F8618" s="3">
        <f t="shared" ca="1" si="266"/>
        <v>4</v>
      </c>
      <c r="G8618" s="4">
        <f t="shared" ca="1" si="267"/>
        <v>171</v>
      </c>
      <c r="H8618" s="4">
        <f ca="1">+Data_TABLE[[#This Row],[Qty]]*Data_TABLE[[#This Row],[Unit Price]]</f>
        <v>684</v>
      </c>
      <c r="I8618" s="7">
        <v>42285</v>
      </c>
      <c r="J8618" s="10">
        <f>EOMONTH(Data_TABLE[[#This Row],[Date Sold]],0)</f>
        <v>42308</v>
      </c>
    </row>
    <row r="8619" spans="2:10" x14ac:dyDescent="0.25">
      <c r="B8619" s="1" t="s">
        <v>39</v>
      </c>
      <c r="C8619" s="3" t="s">
        <v>55</v>
      </c>
      <c r="D8619" s="2" t="s">
        <v>51</v>
      </c>
      <c r="E8619" s="3" t="s">
        <v>45</v>
      </c>
      <c r="F8619" s="3">
        <f t="shared" ca="1" si="266"/>
        <v>3</v>
      </c>
      <c r="G8619" s="4">
        <f t="shared" ca="1" si="267"/>
        <v>161</v>
      </c>
      <c r="H8619" s="4">
        <f ca="1">+Data_TABLE[[#This Row],[Qty]]*Data_TABLE[[#This Row],[Unit Price]]</f>
        <v>483</v>
      </c>
      <c r="I8619" s="7">
        <v>42285</v>
      </c>
      <c r="J8619" s="10">
        <f>EOMONTH(Data_TABLE[[#This Row],[Date Sold]],0)</f>
        <v>42308</v>
      </c>
    </row>
    <row r="8620" spans="2:10" x14ac:dyDescent="0.25">
      <c r="B8620" s="1" t="s">
        <v>39</v>
      </c>
      <c r="C8620" s="3" t="s">
        <v>56</v>
      </c>
      <c r="D8620" s="2" t="s">
        <v>50</v>
      </c>
      <c r="E8620" s="3" t="s">
        <v>44</v>
      </c>
      <c r="F8620" s="3">
        <f t="shared" ca="1" si="266"/>
        <v>4</v>
      </c>
      <c r="G8620" s="4">
        <f t="shared" ca="1" si="267"/>
        <v>192</v>
      </c>
      <c r="H8620" s="4">
        <f ca="1">+Data_TABLE[[#This Row],[Qty]]*Data_TABLE[[#This Row],[Unit Price]]</f>
        <v>768</v>
      </c>
      <c r="I8620" s="7">
        <v>42285</v>
      </c>
      <c r="J8620" s="10">
        <f>EOMONTH(Data_TABLE[[#This Row],[Date Sold]],0)</f>
        <v>42308</v>
      </c>
    </row>
    <row r="8621" spans="2:10" x14ac:dyDescent="0.25">
      <c r="B8621" s="1" t="s">
        <v>39</v>
      </c>
      <c r="C8621" s="3" t="s">
        <v>56</v>
      </c>
      <c r="D8621" s="2" t="s">
        <v>50</v>
      </c>
      <c r="E8621" s="3" t="s">
        <v>44</v>
      </c>
      <c r="F8621" s="3">
        <f t="shared" ca="1" si="266"/>
        <v>3</v>
      </c>
      <c r="G8621" s="4">
        <f t="shared" ca="1" si="267"/>
        <v>68</v>
      </c>
      <c r="H8621" s="4">
        <f ca="1">+Data_TABLE[[#This Row],[Qty]]*Data_TABLE[[#This Row],[Unit Price]]</f>
        <v>204</v>
      </c>
      <c r="I8621" s="7">
        <v>42285</v>
      </c>
      <c r="J8621" s="10">
        <f>EOMONTH(Data_TABLE[[#This Row],[Date Sold]],0)</f>
        <v>42308</v>
      </c>
    </row>
    <row r="8622" spans="2:10" x14ac:dyDescent="0.25">
      <c r="B8622" s="1" t="s">
        <v>39</v>
      </c>
      <c r="C8622" s="3" t="s">
        <v>55</v>
      </c>
      <c r="D8622" s="2" t="s">
        <v>49</v>
      </c>
      <c r="E8622" s="3" t="s">
        <v>43</v>
      </c>
      <c r="F8622" s="3">
        <f t="shared" ca="1" si="266"/>
        <v>2</v>
      </c>
      <c r="G8622" s="4">
        <f t="shared" ca="1" si="267"/>
        <v>179</v>
      </c>
      <c r="H8622" s="4">
        <f ca="1">+Data_TABLE[[#This Row],[Qty]]*Data_TABLE[[#This Row],[Unit Price]]</f>
        <v>358</v>
      </c>
      <c r="I8622" s="7">
        <v>42285</v>
      </c>
      <c r="J8622" s="10">
        <f>EOMONTH(Data_TABLE[[#This Row],[Date Sold]],0)</f>
        <v>42308</v>
      </c>
    </row>
    <row r="8623" spans="2:10" x14ac:dyDescent="0.25">
      <c r="B8623" s="1" t="s">
        <v>39</v>
      </c>
      <c r="C8623" s="3" t="s">
        <v>55</v>
      </c>
      <c r="D8623" s="2" t="s">
        <v>49</v>
      </c>
      <c r="E8623" s="3" t="s">
        <v>43</v>
      </c>
      <c r="F8623" s="3">
        <f t="shared" ca="1" si="266"/>
        <v>4</v>
      </c>
      <c r="G8623" s="4">
        <f t="shared" ca="1" si="267"/>
        <v>180</v>
      </c>
      <c r="H8623" s="4">
        <f ca="1">+Data_TABLE[[#This Row],[Qty]]*Data_TABLE[[#This Row],[Unit Price]]</f>
        <v>720</v>
      </c>
      <c r="I8623" s="7">
        <v>42285</v>
      </c>
      <c r="J8623" s="10">
        <f>EOMONTH(Data_TABLE[[#This Row],[Date Sold]],0)</f>
        <v>42308</v>
      </c>
    </row>
    <row r="8624" spans="2:10" x14ac:dyDescent="0.25">
      <c r="B8624" s="1" t="s">
        <v>39</v>
      </c>
      <c r="C8624" s="3" t="s">
        <v>55</v>
      </c>
      <c r="D8624" s="2" t="s">
        <v>51</v>
      </c>
      <c r="E8624" s="3" t="s">
        <v>45</v>
      </c>
      <c r="F8624" s="3">
        <f t="shared" ca="1" si="266"/>
        <v>3</v>
      </c>
      <c r="G8624" s="4">
        <f t="shared" ca="1" si="267"/>
        <v>64</v>
      </c>
      <c r="H8624" s="4">
        <f ca="1">+Data_TABLE[[#This Row],[Qty]]*Data_TABLE[[#This Row],[Unit Price]]</f>
        <v>192</v>
      </c>
      <c r="I8624" s="7">
        <v>42285</v>
      </c>
      <c r="J8624" s="10">
        <f>EOMONTH(Data_TABLE[[#This Row],[Date Sold]],0)</f>
        <v>42308</v>
      </c>
    </row>
    <row r="8625" spans="2:10" x14ac:dyDescent="0.25">
      <c r="B8625" s="1" t="s">
        <v>39</v>
      </c>
      <c r="C8625" s="3" t="s">
        <v>55</v>
      </c>
      <c r="D8625" s="2" t="s">
        <v>51</v>
      </c>
      <c r="E8625" s="3" t="s">
        <v>45</v>
      </c>
      <c r="F8625" s="3">
        <f t="shared" ref="F8625:F8688" ca="1" si="268">RANDBETWEEN(1,5)</f>
        <v>4</v>
      </c>
      <c r="G8625" s="4">
        <f t="shared" ref="G8625:G8688" ca="1" si="269">RANDBETWEEN(60,200)</f>
        <v>88</v>
      </c>
      <c r="H8625" s="4">
        <f ca="1">+Data_TABLE[[#This Row],[Qty]]*Data_TABLE[[#This Row],[Unit Price]]</f>
        <v>352</v>
      </c>
      <c r="I8625" s="7">
        <v>42285</v>
      </c>
      <c r="J8625" s="10">
        <f>EOMONTH(Data_TABLE[[#This Row],[Date Sold]],0)</f>
        <v>42308</v>
      </c>
    </row>
    <row r="8626" spans="2:10" x14ac:dyDescent="0.25">
      <c r="B8626" s="1" t="s">
        <v>39</v>
      </c>
      <c r="C8626" s="3" t="s">
        <v>55</v>
      </c>
      <c r="D8626" s="2" t="s">
        <v>51</v>
      </c>
      <c r="E8626" s="3" t="s">
        <v>45</v>
      </c>
      <c r="F8626" s="3">
        <f t="shared" ca="1" si="268"/>
        <v>3</v>
      </c>
      <c r="G8626" s="4">
        <f t="shared" ca="1" si="269"/>
        <v>145</v>
      </c>
      <c r="H8626" s="4">
        <f ca="1">+Data_TABLE[[#This Row],[Qty]]*Data_TABLE[[#This Row],[Unit Price]]</f>
        <v>435</v>
      </c>
      <c r="I8626" s="7">
        <v>42285</v>
      </c>
      <c r="J8626" s="10">
        <f>EOMONTH(Data_TABLE[[#This Row],[Date Sold]],0)</f>
        <v>42308</v>
      </c>
    </row>
    <row r="8627" spans="2:10" x14ac:dyDescent="0.25">
      <c r="B8627" s="1" t="s">
        <v>39</v>
      </c>
      <c r="C8627" s="3" t="s">
        <v>55</v>
      </c>
      <c r="D8627" s="2" t="s">
        <v>51</v>
      </c>
      <c r="E8627" s="3" t="s">
        <v>45</v>
      </c>
      <c r="F8627" s="3">
        <f t="shared" ca="1" si="268"/>
        <v>2</v>
      </c>
      <c r="G8627" s="4">
        <f t="shared" ca="1" si="269"/>
        <v>93</v>
      </c>
      <c r="H8627" s="4">
        <f ca="1">+Data_TABLE[[#This Row],[Qty]]*Data_TABLE[[#This Row],[Unit Price]]</f>
        <v>186</v>
      </c>
      <c r="I8627" s="7">
        <v>42285</v>
      </c>
      <c r="J8627" s="10">
        <f>EOMONTH(Data_TABLE[[#This Row],[Date Sold]],0)</f>
        <v>42308</v>
      </c>
    </row>
    <row r="8628" spans="2:10" x14ac:dyDescent="0.25">
      <c r="B8628" s="1" t="s">
        <v>39</v>
      </c>
      <c r="C8628" s="3" t="s">
        <v>55</v>
      </c>
      <c r="D8628" s="2" t="s">
        <v>51</v>
      </c>
      <c r="E8628" s="3" t="s">
        <v>45</v>
      </c>
      <c r="F8628" s="3">
        <f t="shared" ca="1" si="268"/>
        <v>1</v>
      </c>
      <c r="G8628" s="4">
        <f t="shared" ca="1" si="269"/>
        <v>87</v>
      </c>
      <c r="H8628" s="4">
        <f ca="1">+Data_TABLE[[#This Row],[Qty]]*Data_TABLE[[#This Row],[Unit Price]]</f>
        <v>87</v>
      </c>
      <c r="I8628" s="7">
        <v>42285</v>
      </c>
      <c r="J8628" s="10">
        <f>EOMONTH(Data_TABLE[[#This Row],[Date Sold]],0)</f>
        <v>42308</v>
      </c>
    </row>
    <row r="8629" spans="2:10" x14ac:dyDescent="0.25">
      <c r="B8629" s="1" t="s">
        <v>39</v>
      </c>
      <c r="C8629" s="3" t="s">
        <v>55</v>
      </c>
      <c r="D8629" s="2" t="s">
        <v>51</v>
      </c>
      <c r="E8629" s="3" t="s">
        <v>45</v>
      </c>
      <c r="F8629" s="3">
        <f t="shared" ca="1" si="268"/>
        <v>5</v>
      </c>
      <c r="G8629" s="4">
        <f t="shared" ca="1" si="269"/>
        <v>182</v>
      </c>
      <c r="H8629" s="4">
        <f ca="1">+Data_TABLE[[#This Row],[Qty]]*Data_TABLE[[#This Row],[Unit Price]]</f>
        <v>910</v>
      </c>
      <c r="I8629" s="7">
        <v>42285</v>
      </c>
      <c r="J8629" s="10">
        <f>EOMONTH(Data_TABLE[[#This Row],[Date Sold]],0)</f>
        <v>42308</v>
      </c>
    </row>
    <row r="8630" spans="2:10" x14ac:dyDescent="0.25">
      <c r="B8630" s="1" t="s">
        <v>39</v>
      </c>
      <c r="C8630" s="3" t="s">
        <v>56</v>
      </c>
      <c r="D8630" s="2" t="s">
        <v>50</v>
      </c>
      <c r="E8630" s="3" t="s">
        <v>44</v>
      </c>
      <c r="F8630" s="3">
        <f t="shared" ca="1" si="268"/>
        <v>4</v>
      </c>
      <c r="G8630" s="4">
        <f t="shared" ca="1" si="269"/>
        <v>97</v>
      </c>
      <c r="H8630" s="4">
        <f ca="1">+Data_TABLE[[#This Row],[Qty]]*Data_TABLE[[#This Row],[Unit Price]]</f>
        <v>388</v>
      </c>
      <c r="I8630" s="7">
        <v>42285</v>
      </c>
      <c r="J8630" s="10">
        <f>EOMONTH(Data_TABLE[[#This Row],[Date Sold]],0)</f>
        <v>42308</v>
      </c>
    </row>
    <row r="8631" spans="2:10" x14ac:dyDescent="0.25">
      <c r="B8631" s="1" t="s">
        <v>39</v>
      </c>
      <c r="C8631" s="3" t="s">
        <v>54</v>
      </c>
      <c r="D8631" s="2" t="s">
        <v>48</v>
      </c>
      <c r="E8631" s="3" t="s">
        <v>42</v>
      </c>
      <c r="F8631" s="3">
        <f t="shared" ca="1" si="268"/>
        <v>5</v>
      </c>
      <c r="G8631" s="4">
        <f t="shared" ca="1" si="269"/>
        <v>68</v>
      </c>
      <c r="H8631" s="4">
        <f ca="1">+Data_TABLE[[#This Row],[Qty]]*Data_TABLE[[#This Row],[Unit Price]]</f>
        <v>340</v>
      </c>
      <c r="I8631" s="7">
        <v>42285</v>
      </c>
      <c r="J8631" s="10">
        <f>EOMONTH(Data_TABLE[[#This Row],[Date Sold]],0)</f>
        <v>42308</v>
      </c>
    </row>
    <row r="8632" spans="2:10" x14ac:dyDescent="0.25">
      <c r="B8632" s="1" t="s">
        <v>39</v>
      </c>
      <c r="C8632" s="3" t="s">
        <v>55</v>
      </c>
      <c r="D8632" s="2" t="s">
        <v>49</v>
      </c>
      <c r="E8632" s="3" t="s">
        <v>43</v>
      </c>
      <c r="F8632" s="3">
        <f t="shared" ca="1" si="268"/>
        <v>1</v>
      </c>
      <c r="G8632" s="4">
        <f t="shared" ca="1" si="269"/>
        <v>150</v>
      </c>
      <c r="H8632" s="4">
        <f ca="1">+Data_TABLE[[#This Row],[Qty]]*Data_TABLE[[#This Row],[Unit Price]]</f>
        <v>150</v>
      </c>
      <c r="I8632" s="7">
        <v>42285</v>
      </c>
      <c r="J8632" s="10">
        <f>EOMONTH(Data_TABLE[[#This Row],[Date Sold]],0)</f>
        <v>42308</v>
      </c>
    </row>
    <row r="8633" spans="2:10" x14ac:dyDescent="0.25">
      <c r="B8633" s="1" t="s">
        <v>39</v>
      </c>
      <c r="C8633" s="3" t="s">
        <v>56</v>
      </c>
      <c r="D8633" s="2" t="s">
        <v>52</v>
      </c>
      <c r="E8633" s="3" t="s">
        <v>46</v>
      </c>
      <c r="F8633" s="3">
        <f t="shared" ca="1" si="268"/>
        <v>1</v>
      </c>
      <c r="G8633" s="4">
        <f t="shared" ca="1" si="269"/>
        <v>64</v>
      </c>
      <c r="H8633" s="4">
        <f ca="1">+Data_TABLE[[#This Row],[Qty]]*Data_TABLE[[#This Row],[Unit Price]]</f>
        <v>64</v>
      </c>
      <c r="I8633" s="7">
        <v>42285</v>
      </c>
      <c r="J8633" s="10">
        <f>EOMONTH(Data_TABLE[[#This Row],[Date Sold]],0)</f>
        <v>42308</v>
      </c>
    </row>
    <row r="8634" spans="2:10" x14ac:dyDescent="0.25">
      <c r="B8634" s="1" t="s">
        <v>39</v>
      </c>
      <c r="C8634" s="3" t="s">
        <v>56</v>
      </c>
      <c r="D8634" s="2" t="s">
        <v>50</v>
      </c>
      <c r="E8634" s="3" t="s">
        <v>44</v>
      </c>
      <c r="F8634" s="3">
        <f t="shared" ca="1" si="268"/>
        <v>4</v>
      </c>
      <c r="G8634" s="4">
        <f t="shared" ca="1" si="269"/>
        <v>83</v>
      </c>
      <c r="H8634" s="4">
        <f ca="1">+Data_TABLE[[#This Row],[Qty]]*Data_TABLE[[#This Row],[Unit Price]]</f>
        <v>332</v>
      </c>
      <c r="I8634" s="7">
        <v>42285</v>
      </c>
      <c r="J8634" s="10">
        <f>EOMONTH(Data_TABLE[[#This Row],[Date Sold]],0)</f>
        <v>42308</v>
      </c>
    </row>
    <row r="8635" spans="2:10" x14ac:dyDescent="0.25">
      <c r="B8635" s="1" t="s">
        <v>39</v>
      </c>
      <c r="C8635" s="3" t="s">
        <v>54</v>
      </c>
      <c r="D8635" s="2" t="s">
        <v>48</v>
      </c>
      <c r="E8635" s="3" t="s">
        <v>42</v>
      </c>
      <c r="F8635" s="3">
        <f t="shared" ca="1" si="268"/>
        <v>1</v>
      </c>
      <c r="G8635" s="4">
        <f t="shared" ca="1" si="269"/>
        <v>113</v>
      </c>
      <c r="H8635" s="4">
        <f ca="1">+Data_TABLE[[#This Row],[Qty]]*Data_TABLE[[#This Row],[Unit Price]]</f>
        <v>113</v>
      </c>
      <c r="I8635" s="7">
        <v>42285</v>
      </c>
      <c r="J8635" s="10">
        <f>EOMONTH(Data_TABLE[[#This Row],[Date Sold]],0)</f>
        <v>42308</v>
      </c>
    </row>
    <row r="8636" spans="2:10" x14ac:dyDescent="0.25">
      <c r="B8636" s="1" t="s">
        <v>39</v>
      </c>
      <c r="C8636" s="3" t="s">
        <v>56</v>
      </c>
      <c r="D8636" s="2" t="s">
        <v>50</v>
      </c>
      <c r="E8636" s="3" t="s">
        <v>44</v>
      </c>
      <c r="F8636" s="3">
        <f t="shared" ca="1" si="268"/>
        <v>4</v>
      </c>
      <c r="G8636" s="4">
        <f t="shared" ca="1" si="269"/>
        <v>85</v>
      </c>
      <c r="H8636" s="4">
        <f ca="1">+Data_TABLE[[#This Row],[Qty]]*Data_TABLE[[#This Row],[Unit Price]]</f>
        <v>340</v>
      </c>
      <c r="I8636" s="7">
        <v>42285</v>
      </c>
      <c r="J8636" s="10">
        <f>EOMONTH(Data_TABLE[[#This Row],[Date Sold]],0)</f>
        <v>42308</v>
      </c>
    </row>
    <row r="8637" spans="2:10" x14ac:dyDescent="0.25">
      <c r="B8637" s="1" t="s">
        <v>39</v>
      </c>
      <c r="C8637" s="3" t="s">
        <v>54</v>
      </c>
      <c r="D8637" s="2" t="s">
        <v>48</v>
      </c>
      <c r="E8637" s="3" t="s">
        <v>42</v>
      </c>
      <c r="F8637" s="3">
        <f t="shared" ca="1" si="268"/>
        <v>1</v>
      </c>
      <c r="G8637" s="4">
        <f t="shared" ca="1" si="269"/>
        <v>184</v>
      </c>
      <c r="H8637" s="4">
        <f ca="1">+Data_TABLE[[#This Row],[Qty]]*Data_TABLE[[#This Row],[Unit Price]]</f>
        <v>184</v>
      </c>
      <c r="I8637" s="7">
        <v>42285</v>
      </c>
      <c r="J8637" s="10">
        <f>EOMONTH(Data_TABLE[[#This Row],[Date Sold]],0)</f>
        <v>42308</v>
      </c>
    </row>
    <row r="8638" spans="2:10" x14ac:dyDescent="0.25">
      <c r="B8638" s="1" t="s">
        <v>39</v>
      </c>
      <c r="C8638" s="3" t="s">
        <v>56</v>
      </c>
      <c r="D8638" s="2" t="s">
        <v>50</v>
      </c>
      <c r="E8638" s="3" t="s">
        <v>44</v>
      </c>
      <c r="F8638" s="3">
        <f t="shared" ca="1" si="268"/>
        <v>2</v>
      </c>
      <c r="G8638" s="4">
        <f t="shared" ca="1" si="269"/>
        <v>116</v>
      </c>
      <c r="H8638" s="4">
        <f ca="1">+Data_TABLE[[#This Row],[Qty]]*Data_TABLE[[#This Row],[Unit Price]]</f>
        <v>232</v>
      </c>
      <c r="I8638" s="7">
        <v>42285</v>
      </c>
      <c r="J8638" s="10">
        <f>EOMONTH(Data_TABLE[[#This Row],[Date Sold]],0)</f>
        <v>42308</v>
      </c>
    </row>
    <row r="8639" spans="2:10" x14ac:dyDescent="0.25">
      <c r="B8639" s="1" t="s">
        <v>39</v>
      </c>
      <c r="C8639" s="3" t="s">
        <v>55</v>
      </c>
      <c r="D8639" s="2" t="s">
        <v>51</v>
      </c>
      <c r="E8639" s="3" t="s">
        <v>45</v>
      </c>
      <c r="F8639" s="3">
        <f t="shared" ca="1" si="268"/>
        <v>1</v>
      </c>
      <c r="G8639" s="4">
        <f t="shared" ca="1" si="269"/>
        <v>141</v>
      </c>
      <c r="H8639" s="4">
        <f ca="1">+Data_TABLE[[#This Row],[Qty]]*Data_TABLE[[#This Row],[Unit Price]]</f>
        <v>141</v>
      </c>
      <c r="I8639" s="7">
        <v>42285</v>
      </c>
      <c r="J8639" s="10">
        <f>EOMONTH(Data_TABLE[[#This Row],[Date Sold]],0)</f>
        <v>42308</v>
      </c>
    </row>
    <row r="8640" spans="2:10" x14ac:dyDescent="0.25">
      <c r="B8640" s="1" t="s">
        <v>39</v>
      </c>
      <c r="C8640" s="3" t="s">
        <v>56</v>
      </c>
      <c r="D8640" s="2" t="s">
        <v>50</v>
      </c>
      <c r="E8640" s="3" t="s">
        <v>44</v>
      </c>
      <c r="F8640" s="3">
        <f t="shared" ca="1" si="268"/>
        <v>2</v>
      </c>
      <c r="G8640" s="4">
        <f t="shared" ca="1" si="269"/>
        <v>81</v>
      </c>
      <c r="H8640" s="4">
        <f ca="1">+Data_TABLE[[#This Row],[Qty]]*Data_TABLE[[#This Row],[Unit Price]]</f>
        <v>162</v>
      </c>
      <c r="I8640" s="7">
        <v>42285</v>
      </c>
      <c r="J8640" s="10">
        <f>EOMONTH(Data_TABLE[[#This Row],[Date Sold]],0)</f>
        <v>42308</v>
      </c>
    </row>
    <row r="8641" spans="2:10" x14ac:dyDescent="0.25">
      <c r="B8641" s="1" t="s">
        <v>39</v>
      </c>
      <c r="C8641" s="3" t="s">
        <v>54</v>
      </c>
      <c r="D8641" s="2" t="s">
        <v>48</v>
      </c>
      <c r="E8641" s="3" t="s">
        <v>42</v>
      </c>
      <c r="F8641" s="3">
        <f t="shared" ca="1" si="268"/>
        <v>3</v>
      </c>
      <c r="G8641" s="4">
        <f t="shared" ca="1" si="269"/>
        <v>97</v>
      </c>
      <c r="H8641" s="4">
        <f ca="1">+Data_TABLE[[#This Row],[Qty]]*Data_TABLE[[#This Row],[Unit Price]]</f>
        <v>291</v>
      </c>
      <c r="I8641" s="7">
        <v>42285</v>
      </c>
      <c r="J8641" s="10">
        <f>EOMONTH(Data_TABLE[[#This Row],[Date Sold]],0)</f>
        <v>42308</v>
      </c>
    </row>
    <row r="8642" spans="2:10" x14ac:dyDescent="0.25">
      <c r="B8642" s="1" t="s">
        <v>39</v>
      </c>
      <c r="C8642" s="3" t="s">
        <v>56</v>
      </c>
      <c r="D8642" s="2" t="s">
        <v>50</v>
      </c>
      <c r="E8642" s="3" t="s">
        <v>44</v>
      </c>
      <c r="F8642" s="3">
        <f t="shared" ca="1" si="268"/>
        <v>2</v>
      </c>
      <c r="G8642" s="4">
        <f t="shared" ca="1" si="269"/>
        <v>145</v>
      </c>
      <c r="H8642" s="4">
        <f ca="1">+Data_TABLE[[#This Row],[Qty]]*Data_TABLE[[#This Row],[Unit Price]]</f>
        <v>290</v>
      </c>
      <c r="I8642" s="7">
        <v>42285</v>
      </c>
      <c r="J8642" s="10">
        <f>EOMONTH(Data_TABLE[[#This Row],[Date Sold]],0)</f>
        <v>42308</v>
      </c>
    </row>
    <row r="8643" spans="2:10" x14ac:dyDescent="0.25">
      <c r="B8643" s="1" t="s">
        <v>39</v>
      </c>
      <c r="C8643" s="3" t="s">
        <v>54</v>
      </c>
      <c r="D8643" s="2" t="s">
        <v>48</v>
      </c>
      <c r="E8643" s="3" t="s">
        <v>42</v>
      </c>
      <c r="F8643" s="3">
        <f t="shared" ca="1" si="268"/>
        <v>1</v>
      </c>
      <c r="G8643" s="4">
        <f t="shared" ca="1" si="269"/>
        <v>74</v>
      </c>
      <c r="H8643" s="4">
        <f ca="1">+Data_TABLE[[#This Row],[Qty]]*Data_TABLE[[#This Row],[Unit Price]]</f>
        <v>74</v>
      </c>
      <c r="I8643" s="7">
        <v>42285</v>
      </c>
      <c r="J8643" s="10">
        <f>EOMONTH(Data_TABLE[[#This Row],[Date Sold]],0)</f>
        <v>42308</v>
      </c>
    </row>
    <row r="8644" spans="2:10" x14ac:dyDescent="0.25">
      <c r="B8644" s="1" t="s">
        <v>39</v>
      </c>
      <c r="C8644" s="3" t="s">
        <v>55</v>
      </c>
      <c r="D8644" s="2" t="s">
        <v>49</v>
      </c>
      <c r="E8644" s="3" t="s">
        <v>43</v>
      </c>
      <c r="F8644" s="3">
        <f t="shared" ca="1" si="268"/>
        <v>4</v>
      </c>
      <c r="G8644" s="4">
        <f t="shared" ca="1" si="269"/>
        <v>104</v>
      </c>
      <c r="H8644" s="4">
        <f ca="1">+Data_TABLE[[#This Row],[Qty]]*Data_TABLE[[#This Row],[Unit Price]]</f>
        <v>416</v>
      </c>
      <c r="I8644" s="7">
        <v>42285</v>
      </c>
      <c r="J8644" s="10">
        <f>EOMONTH(Data_TABLE[[#This Row],[Date Sold]],0)</f>
        <v>42308</v>
      </c>
    </row>
    <row r="8645" spans="2:10" x14ac:dyDescent="0.25">
      <c r="B8645" s="1" t="s">
        <v>39</v>
      </c>
      <c r="C8645" s="3" t="s">
        <v>56</v>
      </c>
      <c r="D8645" s="2" t="s">
        <v>50</v>
      </c>
      <c r="E8645" s="3" t="s">
        <v>44</v>
      </c>
      <c r="F8645" s="3">
        <f t="shared" ca="1" si="268"/>
        <v>1</v>
      </c>
      <c r="G8645" s="4">
        <f t="shared" ca="1" si="269"/>
        <v>157</v>
      </c>
      <c r="H8645" s="4">
        <f ca="1">+Data_TABLE[[#This Row],[Qty]]*Data_TABLE[[#This Row],[Unit Price]]</f>
        <v>157</v>
      </c>
      <c r="I8645" s="7">
        <v>42285</v>
      </c>
      <c r="J8645" s="10">
        <f>EOMONTH(Data_TABLE[[#This Row],[Date Sold]],0)</f>
        <v>42308</v>
      </c>
    </row>
    <row r="8646" spans="2:10" x14ac:dyDescent="0.25">
      <c r="B8646" s="1" t="s">
        <v>39</v>
      </c>
      <c r="C8646" s="3" t="s">
        <v>55</v>
      </c>
      <c r="D8646" s="2" t="s">
        <v>49</v>
      </c>
      <c r="E8646" s="3" t="s">
        <v>43</v>
      </c>
      <c r="F8646" s="3">
        <f t="shared" ca="1" si="268"/>
        <v>5</v>
      </c>
      <c r="G8646" s="4">
        <f t="shared" ca="1" si="269"/>
        <v>119</v>
      </c>
      <c r="H8646" s="4">
        <f ca="1">+Data_TABLE[[#This Row],[Qty]]*Data_TABLE[[#This Row],[Unit Price]]</f>
        <v>595</v>
      </c>
      <c r="I8646" s="7">
        <v>42285</v>
      </c>
      <c r="J8646" s="10">
        <f>EOMONTH(Data_TABLE[[#This Row],[Date Sold]],0)</f>
        <v>42308</v>
      </c>
    </row>
    <row r="8647" spans="2:10" x14ac:dyDescent="0.25">
      <c r="B8647" s="1" t="s">
        <v>39</v>
      </c>
      <c r="C8647" s="3" t="s">
        <v>56</v>
      </c>
      <c r="D8647" s="2" t="s">
        <v>50</v>
      </c>
      <c r="E8647" s="3" t="s">
        <v>44</v>
      </c>
      <c r="F8647" s="3">
        <f t="shared" ca="1" si="268"/>
        <v>5</v>
      </c>
      <c r="G8647" s="4">
        <f t="shared" ca="1" si="269"/>
        <v>60</v>
      </c>
      <c r="H8647" s="4">
        <f ca="1">+Data_TABLE[[#This Row],[Qty]]*Data_TABLE[[#This Row],[Unit Price]]</f>
        <v>300</v>
      </c>
      <c r="I8647" s="7">
        <v>42285</v>
      </c>
      <c r="J8647" s="10">
        <f>EOMONTH(Data_TABLE[[#This Row],[Date Sold]],0)</f>
        <v>42308</v>
      </c>
    </row>
    <row r="8648" spans="2:10" x14ac:dyDescent="0.25">
      <c r="B8648" s="1" t="s">
        <v>39</v>
      </c>
      <c r="C8648" s="3" t="s">
        <v>55</v>
      </c>
      <c r="D8648" s="2" t="s">
        <v>49</v>
      </c>
      <c r="E8648" s="3" t="s">
        <v>43</v>
      </c>
      <c r="F8648" s="3">
        <f t="shared" ca="1" si="268"/>
        <v>2</v>
      </c>
      <c r="G8648" s="4">
        <f t="shared" ca="1" si="269"/>
        <v>173</v>
      </c>
      <c r="H8648" s="4">
        <f ca="1">+Data_TABLE[[#This Row],[Qty]]*Data_TABLE[[#This Row],[Unit Price]]</f>
        <v>346</v>
      </c>
      <c r="I8648" s="7">
        <v>42285</v>
      </c>
      <c r="J8648" s="10">
        <f>EOMONTH(Data_TABLE[[#This Row],[Date Sold]],0)</f>
        <v>42308</v>
      </c>
    </row>
    <row r="8649" spans="2:10" x14ac:dyDescent="0.25">
      <c r="B8649" s="1" t="s">
        <v>39</v>
      </c>
      <c r="C8649" s="3" t="s">
        <v>54</v>
      </c>
      <c r="D8649" s="2" t="s">
        <v>48</v>
      </c>
      <c r="E8649" s="3" t="s">
        <v>42</v>
      </c>
      <c r="F8649" s="3">
        <f t="shared" ca="1" si="268"/>
        <v>3</v>
      </c>
      <c r="G8649" s="4">
        <f t="shared" ca="1" si="269"/>
        <v>181</v>
      </c>
      <c r="H8649" s="4">
        <f ca="1">+Data_TABLE[[#This Row],[Qty]]*Data_TABLE[[#This Row],[Unit Price]]</f>
        <v>543</v>
      </c>
      <c r="I8649" s="7">
        <v>42285</v>
      </c>
      <c r="J8649" s="10">
        <f>EOMONTH(Data_TABLE[[#This Row],[Date Sold]],0)</f>
        <v>42308</v>
      </c>
    </row>
    <row r="8650" spans="2:10" x14ac:dyDescent="0.25">
      <c r="B8650" s="1" t="s">
        <v>39</v>
      </c>
      <c r="C8650" s="3" t="s">
        <v>55</v>
      </c>
      <c r="D8650" s="2" t="s">
        <v>49</v>
      </c>
      <c r="E8650" s="3" t="s">
        <v>43</v>
      </c>
      <c r="F8650" s="3">
        <f t="shared" ca="1" si="268"/>
        <v>4</v>
      </c>
      <c r="G8650" s="4">
        <f t="shared" ca="1" si="269"/>
        <v>165</v>
      </c>
      <c r="H8650" s="4">
        <f ca="1">+Data_TABLE[[#This Row],[Qty]]*Data_TABLE[[#This Row],[Unit Price]]</f>
        <v>660</v>
      </c>
      <c r="I8650" s="7">
        <v>42285</v>
      </c>
      <c r="J8650" s="10">
        <f>EOMONTH(Data_TABLE[[#This Row],[Date Sold]],0)</f>
        <v>42308</v>
      </c>
    </row>
    <row r="8651" spans="2:10" x14ac:dyDescent="0.25">
      <c r="B8651" s="1" t="s">
        <v>39</v>
      </c>
      <c r="C8651" s="3" t="s">
        <v>55</v>
      </c>
      <c r="D8651" s="2" t="s">
        <v>51</v>
      </c>
      <c r="E8651" s="3" t="s">
        <v>45</v>
      </c>
      <c r="F8651" s="3">
        <f t="shared" ca="1" si="268"/>
        <v>3</v>
      </c>
      <c r="G8651" s="4">
        <f t="shared" ca="1" si="269"/>
        <v>117</v>
      </c>
      <c r="H8651" s="4">
        <f ca="1">+Data_TABLE[[#This Row],[Qty]]*Data_TABLE[[#This Row],[Unit Price]]</f>
        <v>351</v>
      </c>
      <c r="I8651" s="7">
        <v>42285</v>
      </c>
      <c r="J8651" s="10">
        <f>EOMONTH(Data_TABLE[[#This Row],[Date Sold]],0)</f>
        <v>42308</v>
      </c>
    </row>
    <row r="8652" spans="2:10" x14ac:dyDescent="0.25">
      <c r="B8652" s="1" t="s">
        <v>39</v>
      </c>
      <c r="C8652" s="3" t="s">
        <v>55</v>
      </c>
      <c r="D8652" s="2" t="s">
        <v>51</v>
      </c>
      <c r="E8652" s="3" t="s">
        <v>45</v>
      </c>
      <c r="F8652" s="3">
        <f t="shared" ca="1" si="268"/>
        <v>2</v>
      </c>
      <c r="G8652" s="4">
        <f t="shared" ca="1" si="269"/>
        <v>185</v>
      </c>
      <c r="H8652" s="4">
        <f ca="1">+Data_TABLE[[#This Row],[Qty]]*Data_TABLE[[#This Row],[Unit Price]]</f>
        <v>370</v>
      </c>
      <c r="I8652" s="7">
        <v>42285</v>
      </c>
      <c r="J8652" s="10">
        <f>EOMONTH(Data_TABLE[[#This Row],[Date Sold]],0)</f>
        <v>42308</v>
      </c>
    </row>
    <row r="8653" spans="2:10" x14ac:dyDescent="0.25">
      <c r="B8653" s="1" t="s">
        <v>39</v>
      </c>
      <c r="C8653" s="3" t="s">
        <v>56</v>
      </c>
      <c r="D8653" s="2" t="s">
        <v>50</v>
      </c>
      <c r="E8653" s="3" t="s">
        <v>44</v>
      </c>
      <c r="F8653" s="3">
        <f t="shared" ca="1" si="268"/>
        <v>2</v>
      </c>
      <c r="G8653" s="4">
        <f t="shared" ca="1" si="269"/>
        <v>187</v>
      </c>
      <c r="H8653" s="4">
        <f ca="1">+Data_TABLE[[#This Row],[Qty]]*Data_TABLE[[#This Row],[Unit Price]]</f>
        <v>374</v>
      </c>
      <c r="I8653" s="7">
        <v>42286</v>
      </c>
      <c r="J8653" s="10">
        <f>EOMONTH(Data_TABLE[[#This Row],[Date Sold]],0)</f>
        <v>42308</v>
      </c>
    </row>
    <row r="8654" spans="2:10" x14ac:dyDescent="0.25">
      <c r="B8654" s="1" t="s">
        <v>39</v>
      </c>
      <c r="C8654" s="3" t="s">
        <v>56</v>
      </c>
      <c r="D8654" s="2" t="s">
        <v>52</v>
      </c>
      <c r="E8654" s="3" t="s">
        <v>46</v>
      </c>
      <c r="F8654" s="3">
        <f t="shared" ca="1" si="268"/>
        <v>5</v>
      </c>
      <c r="G8654" s="4">
        <f t="shared" ca="1" si="269"/>
        <v>86</v>
      </c>
      <c r="H8654" s="4">
        <f ca="1">+Data_TABLE[[#This Row],[Qty]]*Data_TABLE[[#This Row],[Unit Price]]</f>
        <v>430</v>
      </c>
      <c r="I8654" s="7">
        <v>42286</v>
      </c>
      <c r="J8654" s="10">
        <f>EOMONTH(Data_TABLE[[#This Row],[Date Sold]],0)</f>
        <v>42308</v>
      </c>
    </row>
    <row r="8655" spans="2:10" x14ac:dyDescent="0.25">
      <c r="B8655" s="1" t="s">
        <v>39</v>
      </c>
      <c r="C8655" s="3" t="s">
        <v>55</v>
      </c>
      <c r="D8655" s="2" t="s">
        <v>51</v>
      </c>
      <c r="E8655" s="3" t="s">
        <v>45</v>
      </c>
      <c r="F8655" s="3">
        <f t="shared" ca="1" si="268"/>
        <v>2</v>
      </c>
      <c r="G8655" s="4">
        <f t="shared" ca="1" si="269"/>
        <v>83</v>
      </c>
      <c r="H8655" s="4">
        <f ca="1">+Data_TABLE[[#This Row],[Qty]]*Data_TABLE[[#This Row],[Unit Price]]</f>
        <v>166</v>
      </c>
      <c r="I8655" s="7">
        <v>42286</v>
      </c>
      <c r="J8655" s="10">
        <f>EOMONTH(Data_TABLE[[#This Row],[Date Sold]],0)</f>
        <v>42308</v>
      </c>
    </row>
    <row r="8656" spans="2:10" x14ac:dyDescent="0.25">
      <c r="B8656" s="1" t="s">
        <v>39</v>
      </c>
      <c r="C8656" s="3" t="s">
        <v>56</v>
      </c>
      <c r="D8656" s="2" t="s">
        <v>50</v>
      </c>
      <c r="E8656" s="3" t="s">
        <v>44</v>
      </c>
      <c r="F8656" s="3">
        <f t="shared" ca="1" si="268"/>
        <v>4</v>
      </c>
      <c r="G8656" s="4">
        <f t="shared" ca="1" si="269"/>
        <v>101</v>
      </c>
      <c r="H8656" s="4">
        <f ca="1">+Data_TABLE[[#This Row],[Qty]]*Data_TABLE[[#This Row],[Unit Price]]</f>
        <v>404</v>
      </c>
      <c r="I8656" s="7">
        <v>42286</v>
      </c>
      <c r="J8656" s="10">
        <f>EOMONTH(Data_TABLE[[#This Row],[Date Sold]],0)</f>
        <v>42308</v>
      </c>
    </row>
    <row r="8657" spans="2:10" x14ac:dyDescent="0.25">
      <c r="B8657" s="1" t="s">
        <v>39</v>
      </c>
      <c r="C8657" s="3" t="s">
        <v>55</v>
      </c>
      <c r="D8657" s="2" t="s">
        <v>49</v>
      </c>
      <c r="E8657" s="3" t="s">
        <v>43</v>
      </c>
      <c r="F8657" s="3">
        <f t="shared" ca="1" si="268"/>
        <v>1</v>
      </c>
      <c r="G8657" s="4">
        <f t="shared" ca="1" si="269"/>
        <v>186</v>
      </c>
      <c r="H8657" s="4">
        <f ca="1">+Data_TABLE[[#This Row],[Qty]]*Data_TABLE[[#This Row],[Unit Price]]</f>
        <v>186</v>
      </c>
      <c r="I8657" s="7">
        <v>42286</v>
      </c>
      <c r="J8657" s="10">
        <f>EOMONTH(Data_TABLE[[#This Row],[Date Sold]],0)</f>
        <v>42308</v>
      </c>
    </row>
    <row r="8658" spans="2:10" x14ac:dyDescent="0.25">
      <c r="B8658" s="1" t="s">
        <v>39</v>
      </c>
      <c r="C8658" s="3" t="s">
        <v>55</v>
      </c>
      <c r="D8658" s="2" t="s">
        <v>51</v>
      </c>
      <c r="E8658" s="3" t="s">
        <v>45</v>
      </c>
      <c r="F8658" s="3">
        <f t="shared" ca="1" si="268"/>
        <v>2</v>
      </c>
      <c r="G8658" s="4">
        <f t="shared" ca="1" si="269"/>
        <v>120</v>
      </c>
      <c r="H8658" s="4">
        <f ca="1">+Data_TABLE[[#This Row],[Qty]]*Data_TABLE[[#This Row],[Unit Price]]</f>
        <v>240</v>
      </c>
      <c r="I8658" s="7">
        <v>42286</v>
      </c>
      <c r="J8658" s="10">
        <f>EOMONTH(Data_TABLE[[#This Row],[Date Sold]],0)</f>
        <v>42308</v>
      </c>
    </row>
    <row r="8659" spans="2:10" x14ac:dyDescent="0.25">
      <c r="B8659" s="1" t="s">
        <v>39</v>
      </c>
      <c r="C8659" s="3" t="s">
        <v>54</v>
      </c>
      <c r="D8659" s="2" t="s">
        <v>48</v>
      </c>
      <c r="E8659" s="3" t="s">
        <v>42</v>
      </c>
      <c r="F8659" s="3">
        <f t="shared" ca="1" si="268"/>
        <v>5</v>
      </c>
      <c r="G8659" s="4">
        <f t="shared" ca="1" si="269"/>
        <v>80</v>
      </c>
      <c r="H8659" s="4">
        <f ca="1">+Data_TABLE[[#This Row],[Qty]]*Data_TABLE[[#This Row],[Unit Price]]</f>
        <v>400</v>
      </c>
      <c r="I8659" s="7">
        <v>42286</v>
      </c>
      <c r="J8659" s="10">
        <f>EOMONTH(Data_TABLE[[#This Row],[Date Sold]],0)</f>
        <v>42308</v>
      </c>
    </row>
    <row r="8660" spans="2:10" x14ac:dyDescent="0.25">
      <c r="B8660" s="1" t="s">
        <v>39</v>
      </c>
      <c r="C8660" s="3" t="s">
        <v>55</v>
      </c>
      <c r="D8660" s="2" t="s">
        <v>51</v>
      </c>
      <c r="E8660" s="3" t="s">
        <v>45</v>
      </c>
      <c r="F8660" s="3">
        <f t="shared" ca="1" si="268"/>
        <v>4</v>
      </c>
      <c r="G8660" s="4">
        <f t="shared" ca="1" si="269"/>
        <v>166</v>
      </c>
      <c r="H8660" s="4">
        <f ca="1">+Data_TABLE[[#This Row],[Qty]]*Data_TABLE[[#This Row],[Unit Price]]</f>
        <v>664</v>
      </c>
      <c r="I8660" s="7">
        <v>42286</v>
      </c>
      <c r="J8660" s="10">
        <f>EOMONTH(Data_TABLE[[#This Row],[Date Sold]],0)</f>
        <v>42308</v>
      </c>
    </row>
    <row r="8661" spans="2:10" x14ac:dyDescent="0.25">
      <c r="B8661" s="1" t="s">
        <v>39</v>
      </c>
      <c r="C8661" s="3" t="s">
        <v>55</v>
      </c>
      <c r="D8661" s="2" t="s">
        <v>49</v>
      </c>
      <c r="E8661" s="3" t="s">
        <v>43</v>
      </c>
      <c r="F8661" s="3">
        <f t="shared" ca="1" si="268"/>
        <v>2</v>
      </c>
      <c r="G8661" s="4">
        <f t="shared" ca="1" si="269"/>
        <v>60</v>
      </c>
      <c r="H8661" s="4">
        <f ca="1">+Data_TABLE[[#This Row],[Qty]]*Data_TABLE[[#This Row],[Unit Price]]</f>
        <v>120</v>
      </c>
      <c r="I8661" s="7">
        <v>42286</v>
      </c>
      <c r="J8661" s="10">
        <f>EOMONTH(Data_TABLE[[#This Row],[Date Sold]],0)</f>
        <v>42308</v>
      </c>
    </row>
    <row r="8662" spans="2:10" x14ac:dyDescent="0.25">
      <c r="B8662" s="1" t="s">
        <v>39</v>
      </c>
      <c r="C8662" s="3" t="s">
        <v>56</v>
      </c>
      <c r="D8662" s="2" t="s">
        <v>50</v>
      </c>
      <c r="E8662" s="3" t="s">
        <v>44</v>
      </c>
      <c r="F8662" s="3">
        <f t="shared" ca="1" si="268"/>
        <v>4</v>
      </c>
      <c r="G8662" s="4">
        <f t="shared" ca="1" si="269"/>
        <v>125</v>
      </c>
      <c r="H8662" s="4">
        <f ca="1">+Data_TABLE[[#This Row],[Qty]]*Data_TABLE[[#This Row],[Unit Price]]</f>
        <v>500</v>
      </c>
      <c r="I8662" s="7">
        <v>42286</v>
      </c>
      <c r="J8662" s="10">
        <f>EOMONTH(Data_TABLE[[#This Row],[Date Sold]],0)</f>
        <v>42308</v>
      </c>
    </row>
    <row r="8663" spans="2:10" x14ac:dyDescent="0.25">
      <c r="B8663" s="1" t="s">
        <v>39</v>
      </c>
      <c r="C8663" s="3" t="s">
        <v>55</v>
      </c>
      <c r="D8663" s="2" t="s">
        <v>49</v>
      </c>
      <c r="E8663" s="3" t="s">
        <v>43</v>
      </c>
      <c r="F8663" s="3">
        <f t="shared" ca="1" si="268"/>
        <v>4</v>
      </c>
      <c r="G8663" s="4">
        <f t="shared" ca="1" si="269"/>
        <v>103</v>
      </c>
      <c r="H8663" s="4">
        <f ca="1">+Data_TABLE[[#This Row],[Qty]]*Data_TABLE[[#This Row],[Unit Price]]</f>
        <v>412</v>
      </c>
      <c r="I8663" s="7">
        <v>42286</v>
      </c>
      <c r="J8663" s="10">
        <f>EOMONTH(Data_TABLE[[#This Row],[Date Sold]],0)</f>
        <v>42308</v>
      </c>
    </row>
    <row r="8664" spans="2:10" x14ac:dyDescent="0.25">
      <c r="B8664" s="1" t="s">
        <v>39</v>
      </c>
      <c r="C8664" s="3" t="s">
        <v>55</v>
      </c>
      <c r="D8664" s="2" t="s">
        <v>51</v>
      </c>
      <c r="E8664" s="3" t="s">
        <v>45</v>
      </c>
      <c r="F8664" s="3">
        <f t="shared" ca="1" si="268"/>
        <v>2</v>
      </c>
      <c r="G8664" s="4">
        <f t="shared" ca="1" si="269"/>
        <v>152</v>
      </c>
      <c r="H8664" s="4">
        <f ca="1">+Data_TABLE[[#This Row],[Qty]]*Data_TABLE[[#This Row],[Unit Price]]</f>
        <v>304</v>
      </c>
      <c r="I8664" s="7">
        <v>42286</v>
      </c>
      <c r="J8664" s="10">
        <f>EOMONTH(Data_TABLE[[#This Row],[Date Sold]],0)</f>
        <v>42308</v>
      </c>
    </row>
    <row r="8665" spans="2:10" x14ac:dyDescent="0.25">
      <c r="B8665" s="1" t="s">
        <v>39</v>
      </c>
      <c r="C8665" s="3" t="s">
        <v>54</v>
      </c>
      <c r="D8665" s="2" t="s">
        <v>48</v>
      </c>
      <c r="E8665" s="3" t="s">
        <v>42</v>
      </c>
      <c r="F8665" s="3">
        <f t="shared" ca="1" si="268"/>
        <v>1</v>
      </c>
      <c r="G8665" s="4">
        <f t="shared" ca="1" si="269"/>
        <v>133</v>
      </c>
      <c r="H8665" s="4">
        <f ca="1">+Data_TABLE[[#This Row],[Qty]]*Data_TABLE[[#This Row],[Unit Price]]</f>
        <v>133</v>
      </c>
      <c r="I8665" s="7">
        <v>42286</v>
      </c>
      <c r="J8665" s="10">
        <f>EOMONTH(Data_TABLE[[#This Row],[Date Sold]],0)</f>
        <v>42308</v>
      </c>
    </row>
    <row r="8666" spans="2:10" x14ac:dyDescent="0.25">
      <c r="B8666" s="1" t="s">
        <v>39</v>
      </c>
      <c r="C8666" s="3" t="s">
        <v>56</v>
      </c>
      <c r="D8666" s="2" t="s">
        <v>52</v>
      </c>
      <c r="E8666" s="3" t="s">
        <v>46</v>
      </c>
      <c r="F8666" s="3">
        <f t="shared" ca="1" si="268"/>
        <v>3</v>
      </c>
      <c r="G8666" s="4">
        <f t="shared" ca="1" si="269"/>
        <v>189</v>
      </c>
      <c r="H8666" s="4">
        <f ca="1">+Data_TABLE[[#This Row],[Qty]]*Data_TABLE[[#This Row],[Unit Price]]</f>
        <v>567</v>
      </c>
      <c r="I8666" s="7">
        <v>42286</v>
      </c>
      <c r="J8666" s="10">
        <f>EOMONTH(Data_TABLE[[#This Row],[Date Sold]],0)</f>
        <v>42308</v>
      </c>
    </row>
    <row r="8667" spans="2:10" x14ac:dyDescent="0.25">
      <c r="B8667" s="1" t="s">
        <v>39</v>
      </c>
      <c r="C8667" s="3" t="s">
        <v>56</v>
      </c>
      <c r="D8667" s="2" t="s">
        <v>50</v>
      </c>
      <c r="E8667" s="3" t="s">
        <v>44</v>
      </c>
      <c r="F8667" s="3">
        <f t="shared" ca="1" si="268"/>
        <v>3</v>
      </c>
      <c r="G8667" s="4">
        <f t="shared" ca="1" si="269"/>
        <v>182</v>
      </c>
      <c r="H8667" s="4">
        <f ca="1">+Data_TABLE[[#This Row],[Qty]]*Data_TABLE[[#This Row],[Unit Price]]</f>
        <v>546</v>
      </c>
      <c r="I8667" s="7">
        <v>42286</v>
      </c>
      <c r="J8667" s="10">
        <f>EOMONTH(Data_TABLE[[#This Row],[Date Sold]],0)</f>
        <v>42308</v>
      </c>
    </row>
    <row r="8668" spans="2:10" x14ac:dyDescent="0.25">
      <c r="B8668" s="1" t="s">
        <v>39</v>
      </c>
      <c r="C8668" s="3" t="s">
        <v>55</v>
      </c>
      <c r="D8668" s="2" t="s">
        <v>49</v>
      </c>
      <c r="E8668" s="3" t="s">
        <v>43</v>
      </c>
      <c r="F8668" s="3">
        <f t="shared" ca="1" si="268"/>
        <v>5</v>
      </c>
      <c r="G8668" s="4">
        <f t="shared" ca="1" si="269"/>
        <v>166</v>
      </c>
      <c r="H8668" s="4">
        <f ca="1">+Data_TABLE[[#This Row],[Qty]]*Data_TABLE[[#This Row],[Unit Price]]</f>
        <v>830</v>
      </c>
      <c r="I8668" s="7">
        <v>42286</v>
      </c>
      <c r="J8668" s="10">
        <f>EOMONTH(Data_TABLE[[#This Row],[Date Sold]],0)</f>
        <v>42308</v>
      </c>
    </row>
    <row r="8669" spans="2:10" x14ac:dyDescent="0.25">
      <c r="B8669" s="1" t="s">
        <v>39</v>
      </c>
      <c r="C8669" s="3" t="s">
        <v>56</v>
      </c>
      <c r="D8669" s="2" t="s">
        <v>52</v>
      </c>
      <c r="E8669" s="3" t="s">
        <v>46</v>
      </c>
      <c r="F8669" s="3">
        <f t="shared" ca="1" si="268"/>
        <v>3</v>
      </c>
      <c r="G8669" s="4">
        <f t="shared" ca="1" si="269"/>
        <v>118</v>
      </c>
      <c r="H8669" s="4">
        <f ca="1">+Data_TABLE[[#This Row],[Qty]]*Data_TABLE[[#This Row],[Unit Price]]</f>
        <v>354</v>
      </c>
      <c r="I8669" s="7">
        <v>42286</v>
      </c>
      <c r="J8669" s="10">
        <f>EOMONTH(Data_TABLE[[#This Row],[Date Sold]],0)</f>
        <v>42308</v>
      </c>
    </row>
    <row r="8670" spans="2:10" x14ac:dyDescent="0.25">
      <c r="B8670" s="1" t="s">
        <v>39</v>
      </c>
      <c r="C8670" s="3" t="s">
        <v>55</v>
      </c>
      <c r="D8670" s="2" t="s">
        <v>49</v>
      </c>
      <c r="E8670" s="3" t="s">
        <v>43</v>
      </c>
      <c r="F8670" s="3">
        <f t="shared" ca="1" si="268"/>
        <v>2</v>
      </c>
      <c r="G8670" s="4">
        <f t="shared" ca="1" si="269"/>
        <v>150</v>
      </c>
      <c r="H8670" s="4">
        <f ca="1">+Data_TABLE[[#This Row],[Qty]]*Data_TABLE[[#This Row],[Unit Price]]</f>
        <v>300</v>
      </c>
      <c r="I8670" s="7">
        <v>42286</v>
      </c>
      <c r="J8670" s="10">
        <f>EOMONTH(Data_TABLE[[#This Row],[Date Sold]],0)</f>
        <v>42308</v>
      </c>
    </row>
    <row r="8671" spans="2:10" x14ac:dyDescent="0.25">
      <c r="B8671" s="1" t="s">
        <v>39</v>
      </c>
      <c r="C8671" s="3" t="s">
        <v>55</v>
      </c>
      <c r="D8671" s="2" t="s">
        <v>49</v>
      </c>
      <c r="E8671" s="3" t="s">
        <v>43</v>
      </c>
      <c r="F8671" s="3">
        <f t="shared" ca="1" si="268"/>
        <v>1</v>
      </c>
      <c r="G8671" s="4">
        <f t="shared" ca="1" si="269"/>
        <v>172</v>
      </c>
      <c r="H8671" s="4">
        <f ca="1">+Data_TABLE[[#This Row],[Qty]]*Data_TABLE[[#This Row],[Unit Price]]</f>
        <v>172</v>
      </c>
      <c r="I8671" s="7">
        <v>42286</v>
      </c>
      <c r="J8671" s="10">
        <f>EOMONTH(Data_TABLE[[#This Row],[Date Sold]],0)</f>
        <v>42308</v>
      </c>
    </row>
    <row r="8672" spans="2:10" x14ac:dyDescent="0.25">
      <c r="B8672" s="1" t="s">
        <v>39</v>
      </c>
      <c r="C8672" s="3" t="s">
        <v>56</v>
      </c>
      <c r="D8672" s="2" t="s">
        <v>50</v>
      </c>
      <c r="E8672" s="3" t="s">
        <v>44</v>
      </c>
      <c r="F8672" s="3">
        <f t="shared" ca="1" si="268"/>
        <v>3</v>
      </c>
      <c r="G8672" s="4">
        <f t="shared" ca="1" si="269"/>
        <v>190</v>
      </c>
      <c r="H8672" s="4">
        <f ca="1">+Data_TABLE[[#This Row],[Qty]]*Data_TABLE[[#This Row],[Unit Price]]</f>
        <v>570</v>
      </c>
      <c r="I8672" s="7">
        <v>42286</v>
      </c>
      <c r="J8672" s="10">
        <f>EOMONTH(Data_TABLE[[#This Row],[Date Sold]],0)</f>
        <v>42308</v>
      </c>
    </row>
    <row r="8673" spans="2:10" x14ac:dyDescent="0.25">
      <c r="B8673" s="1" t="s">
        <v>39</v>
      </c>
      <c r="C8673" s="3" t="s">
        <v>56</v>
      </c>
      <c r="D8673" s="2" t="s">
        <v>50</v>
      </c>
      <c r="E8673" s="3" t="s">
        <v>44</v>
      </c>
      <c r="F8673" s="3">
        <f t="shared" ca="1" si="268"/>
        <v>4</v>
      </c>
      <c r="G8673" s="4">
        <f t="shared" ca="1" si="269"/>
        <v>61</v>
      </c>
      <c r="H8673" s="4">
        <f ca="1">+Data_TABLE[[#This Row],[Qty]]*Data_TABLE[[#This Row],[Unit Price]]</f>
        <v>244</v>
      </c>
      <c r="I8673" s="7">
        <v>42286</v>
      </c>
      <c r="J8673" s="10">
        <f>EOMONTH(Data_TABLE[[#This Row],[Date Sold]],0)</f>
        <v>42308</v>
      </c>
    </row>
    <row r="8674" spans="2:10" x14ac:dyDescent="0.25">
      <c r="B8674" s="1" t="s">
        <v>39</v>
      </c>
      <c r="C8674" s="3" t="s">
        <v>55</v>
      </c>
      <c r="D8674" s="2" t="s">
        <v>49</v>
      </c>
      <c r="E8674" s="3" t="s">
        <v>43</v>
      </c>
      <c r="F8674" s="3">
        <f t="shared" ca="1" si="268"/>
        <v>1</v>
      </c>
      <c r="G8674" s="4">
        <f t="shared" ca="1" si="269"/>
        <v>85</v>
      </c>
      <c r="H8674" s="4">
        <f ca="1">+Data_TABLE[[#This Row],[Qty]]*Data_TABLE[[#This Row],[Unit Price]]</f>
        <v>85</v>
      </c>
      <c r="I8674" s="7">
        <v>42286</v>
      </c>
      <c r="J8674" s="10">
        <f>EOMONTH(Data_TABLE[[#This Row],[Date Sold]],0)</f>
        <v>42308</v>
      </c>
    </row>
    <row r="8675" spans="2:10" x14ac:dyDescent="0.25">
      <c r="B8675" s="1" t="s">
        <v>39</v>
      </c>
      <c r="C8675" s="3" t="s">
        <v>55</v>
      </c>
      <c r="D8675" s="2" t="s">
        <v>51</v>
      </c>
      <c r="E8675" s="3" t="s">
        <v>45</v>
      </c>
      <c r="F8675" s="3">
        <f t="shared" ca="1" si="268"/>
        <v>3</v>
      </c>
      <c r="G8675" s="4">
        <f t="shared" ca="1" si="269"/>
        <v>76</v>
      </c>
      <c r="H8675" s="4">
        <f ca="1">+Data_TABLE[[#This Row],[Qty]]*Data_TABLE[[#This Row],[Unit Price]]</f>
        <v>228</v>
      </c>
      <c r="I8675" s="7">
        <v>42286</v>
      </c>
      <c r="J8675" s="10">
        <f>EOMONTH(Data_TABLE[[#This Row],[Date Sold]],0)</f>
        <v>42308</v>
      </c>
    </row>
    <row r="8676" spans="2:10" x14ac:dyDescent="0.25">
      <c r="B8676" s="1" t="s">
        <v>39</v>
      </c>
      <c r="C8676" s="3" t="s">
        <v>55</v>
      </c>
      <c r="D8676" s="2" t="s">
        <v>49</v>
      </c>
      <c r="E8676" s="3" t="s">
        <v>43</v>
      </c>
      <c r="F8676" s="3">
        <f t="shared" ca="1" si="268"/>
        <v>4</v>
      </c>
      <c r="G8676" s="4">
        <f t="shared" ca="1" si="269"/>
        <v>82</v>
      </c>
      <c r="H8676" s="4">
        <f ca="1">+Data_TABLE[[#This Row],[Qty]]*Data_TABLE[[#This Row],[Unit Price]]</f>
        <v>328</v>
      </c>
      <c r="I8676" s="7">
        <v>42286</v>
      </c>
      <c r="J8676" s="10">
        <f>EOMONTH(Data_TABLE[[#This Row],[Date Sold]],0)</f>
        <v>42308</v>
      </c>
    </row>
    <row r="8677" spans="2:10" x14ac:dyDescent="0.25">
      <c r="B8677" s="1" t="s">
        <v>39</v>
      </c>
      <c r="C8677" s="3" t="s">
        <v>55</v>
      </c>
      <c r="D8677" s="2" t="s">
        <v>51</v>
      </c>
      <c r="E8677" s="3" t="s">
        <v>45</v>
      </c>
      <c r="F8677" s="3">
        <f t="shared" ca="1" si="268"/>
        <v>5</v>
      </c>
      <c r="G8677" s="4">
        <f t="shared" ca="1" si="269"/>
        <v>72</v>
      </c>
      <c r="H8677" s="4">
        <f ca="1">+Data_TABLE[[#This Row],[Qty]]*Data_TABLE[[#This Row],[Unit Price]]</f>
        <v>360</v>
      </c>
      <c r="I8677" s="7">
        <v>42286</v>
      </c>
      <c r="J8677" s="10">
        <f>EOMONTH(Data_TABLE[[#This Row],[Date Sold]],0)</f>
        <v>42308</v>
      </c>
    </row>
    <row r="8678" spans="2:10" x14ac:dyDescent="0.25">
      <c r="B8678" s="1" t="s">
        <v>39</v>
      </c>
      <c r="C8678" s="3" t="s">
        <v>55</v>
      </c>
      <c r="D8678" s="2" t="s">
        <v>49</v>
      </c>
      <c r="E8678" s="3" t="s">
        <v>43</v>
      </c>
      <c r="F8678" s="3">
        <f t="shared" ca="1" si="268"/>
        <v>4</v>
      </c>
      <c r="G8678" s="4">
        <f t="shared" ca="1" si="269"/>
        <v>157</v>
      </c>
      <c r="H8678" s="4">
        <f ca="1">+Data_TABLE[[#This Row],[Qty]]*Data_TABLE[[#This Row],[Unit Price]]</f>
        <v>628</v>
      </c>
      <c r="I8678" s="7">
        <v>42286</v>
      </c>
      <c r="J8678" s="10">
        <f>EOMONTH(Data_TABLE[[#This Row],[Date Sold]],0)</f>
        <v>42308</v>
      </c>
    </row>
    <row r="8679" spans="2:10" x14ac:dyDescent="0.25">
      <c r="B8679" s="1" t="s">
        <v>39</v>
      </c>
      <c r="C8679" s="3" t="s">
        <v>55</v>
      </c>
      <c r="D8679" s="2" t="s">
        <v>51</v>
      </c>
      <c r="E8679" s="3" t="s">
        <v>45</v>
      </c>
      <c r="F8679" s="3">
        <f t="shared" ca="1" si="268"/>
        <v>2</v>
      </c>
      <c r="G8679" s="4">
        <f t="shared" ca="1" si="269"/>
        <v>71</v>
      </c>
      <c r="H8679" s="4">
        <f ca="1">+Data_TABLE[[#This Row],[Qty]]*Data_TABLE[[#This Row],[Unit Price]]</f>
        <v>142</v>
      </c>
      <c r="I8679" s="7">
        <v>42286</v>
      </c>
      <c r="J8679" s="10">
        <f>EOMONTH(Data_TABLE[[#This Row],[Date Sold]],0)</f>
        <v>42308</v>
      </c>
    </row>
    <row r="8680" spans="2:10" x14ac:dyDescent="0.25">
      <c r="B8680" s="1" t="s">
        <v>39</v>
      </c>
      <c r="C8680" s="3" t="s">
        <v>55</v>
      </c>
      <c r="D8680" s="2" t="s">
        <v>51</v>
      </c>
      <c r="E8680" s="3" t="s">
        <v>45</v>
      </c>
      <c r="F8680" s="3">
        <f t="shared" ca="1" si="268"/>
        <v>5</v>
      </c>
      <c r="G8680" s="4">
        <f t="shared" ca="1" si="269"/>
        <v>127</v>
      </c>
      <c r="H8680" s="4">
        <f ca="1">+Data_TABLE[[#This Row],[Qty]]*Data_TABLE[[#This Row],[Unit Price]]</f>
        <v>635</v>
      </c>
      <c r="I8680" s="7">
        <v>42286</v>
      </c>
      <c r="J8680" s="10">
        <f>EOMONTH(Data_TABLE[[#This Row],[Date Sold]],0)</f>
        <v>42308</v>
      </c>
    </row>
    <row r="8681" spans="2:10" x14ac:dyDescent="0.25">
      <c r="B8681" s="1" t="s">
        <v>39</v>
      </c>
      <c r="C8681" s="3" t="s">
        <v>56</v>
      </c>
      <c r="D8681" s="2" t="s">
        <v>52</v>
      </c>
      <c r="E8681" s="3" t="s">
        <v>46</v>
      </c>
      <c r="F8681" s="3">
        <f t="shared" ca="1" si="268"/>
        <v>5</v>
      </c>
      <c r="G8681" s="4">
        <f t="shared" ca="1" si="269"/>
        <v>142</v>
      </c>
      <c r="H8681" s="4">
        <f ca="1">+Data_TABLE[[#This Row],[Qty]]*Data_TABLE[[#This Row],[Unit Price]]</f>
        <v>710</v>
      </c>
      <c r="I8681" s="7">
        <v>42286</v>
      </c>
      <c r="J8681" s="10">
        <f>EOMONTH(Data_TABLE[[#This Row],[Date Sold]],0)</f>
        <v>42308</v>
      </c>
    </row>
    <row r="8682" spans="2:10" x14ac:dyDescent="0.25">
      <c r="B8682" s="1" t="s">
        <v>39</v>
      </c>
      <c r="C8682" s="3" t="s">
        <v>56</v>
      </c>
      <c r="D8682" s="2" t="s">
        <v>52</v>
      </c>
      <c r="E8682" s="3" t="s">
        <v>46</v>
      </c>
      <c r="F8682" s="3">
        <f t="shared" ca="1" si="268"/>
        <v>4</v>
      </c>
      <c r="G8682" s="4">
        <f t="shared" ca="1" si="269"/>
        <v>171</v>
      </c>
      <c r="H8682" s="4">
        <f ca="1">+Data_TABLE[[#This Row],[Qty]]*Data_TABLE[[#This Row],[Unit Price]]</f>
        <v>684</v>
      </c>
      <c r="I8682" s="7">
        <v>42286</v>
      </c>
      <c r="J8682" s="10">
        <f>EOMONTH(Data_TABLE[[#This Row],[Date Sold]],0)</f>
        <v>42308</v>
      </c>
    </row>
    <row r="8683" spans="2:10" x14ac:dyDescent="0.25">
      <c r="B8683" s="1" t="s">
        <v>39</v>
      </c>
      <c r="C8683" s="3" t="s">
        <v>56</v>
      </c>
      <c r="D8683" s="2" t="s">
        <v>50</v>
      </c>
      <c r="E8683" s="3" t="s">
        <v>44</v>
      </c>
      <c r="F8683" s="3">
        <f t="shared" ca="1" si="268"/>
        <v>1</v>
      </c>
      <c r="G8683" s="4">
        <f t="shared" ca="1" si="269"/>
        <v>128</v>
      </c>
      <c r="H8683" s="4">
        <f ca="1">+Data_TABLE[[#This Row],[Qty]]*Data_TABLE[[#This Row],[Unit Price]]</f>
        <v>128</v>
      </c>
      <c r="I8683" s="7">
        <v>42286</v>
      </c>
      <c r="J8683" s="10">
        <f>EOMONTH(Data_TABLE[[#This Row],[Date Sold]],0)</f>
        <v>42308</v>
      </c>
    </row>
    <row r="8684" spans="2:10" x14ac:dyDescent="0.25">
      <c r="B8684" s="1" t="s">
        <v>39</v>
      </c>
      <c r="C8684" s="3" t="s">
        <v>55</v>
      </c>
      <c r="D8684" s="2" t="s">
        <v>49</v>
      </c>
      <c r="E8684" s="3" t="s">
        <v>43</v>
      </c>
      <c r="F8684" s="3">
        <f t="shared" ca="1" si="268"/>
        <v>5</v>
      </c>
      <c r="G8684" s="4">
        <f t="shared" ca="1" si="269"/>
        <v>168</v>
      </c>
      <c r="H8684" s="4">
        <f ca="1">+Data_TABLE[[#This Row],[Qty]]*Data_TABLE[[#This Row],[Unit Price]]</f>
        <v>840</v>
      </c>
      <c r="I8684" s="7">
        <v>42286</v>
      </c>
      <c r="J8684" s="10">
        <f>EOMONTH(Data_TABLE[[#This Row],[Date Sold]],0)</f>
        <v>42308</v>
      </c>
    </row>
    <row r="8685" spans="2:10" x14ac:dyDescent="0.25">
      <c r="B8685" s="1" t="s">
        <v>39</v>
      </c>
      <c r="C8685" s="3" t="s">
        <v>55</v>
      </c>
      <c r="D8685" s="2" t="s">
        <v>49</v>
      </c>
      <c r="E8685" s="3" t="s">
        <v>43</v>
      </c>
      <c r="F8685" s="3">
        <f t="shared" ca="1" si="268"/>
        <v>5</v>
      </c>
      <c r="G8685" s="4">
        <f t="shared" ca="1" si="269"/>
        <v>158</v>
      </c>
      <c r="H8685" s="4">
        <f ca="1">+Data_TABLE[[#This Row],[Qty]]*Data_TABLE[[#This Row],[Unit Price]]</f>
        <v>790</v>
      </c>
      <c r="I8685" s="7">
        <v>42286</v>
      </c>
      <c r="J8685" s="10">
        <f>EOMONTH(Data_TABLE[[#This Row],[Date Sold]],0)</f>
        <v>42308</v>
      </c>
    </row>
    <row r="8686" spans="2:10" x14ac:dyDescent="0.25">
      <c r="B8686" s="1" t="s">
        <v>39</v>
      </c>
      <c r="C8686" s="3" t="s">
        <v>56</v>
      </c>
      <c r="D8686" s="2" t="s">
        <v>50</v>
      </c>
      <c r="E8686" s="3" t="s">
        <v>44</v>
      </c>
      <c r="F8686" s="3">
        <f t="shared" ca="1" si="268"/>
        <v>1</v>
      </c>
      <c r="G8686" s="4">
        <f t="shared" ca="1" si="269"/>
        <v>188</v>
      </c>
      <c r="H8686" s="4">
        <f ca="1">+Data_TABLE[[#This Row],[Qty]]*Data_TABLE[[#This Row],[Unit Price]]</f>
        <v>188</v>
      </c>
      <c r="I8686" s="7">
        <v>42286</v>
      </c>
      <c r="J8686" s="10">
        <f>EOMONTH(Data_TABLE[[#This Row],[Date Sold]],0)</f>
        <v>42308</v>
      </c>
    </row>
    <row r="8687" spans="2:10" x14ac:dyDescent="0.25">
      <c r="B8687" s="1" t="s">
        <v>39</v>
      </c>
      <c r="C8687" s="3" t="s">
        <v>55</v>
      </c>
      <c r="D8687" s="2" t="s">
        <v>51</v>
      </c>
      <c r="E8687" s="3" t="s">
        <v>45</v>
      </c>
      <c r="F8687" s="3">
        <f t="shared" ca="1" si="268"/>
        <v>1</v>
      </c>
      <c r="G8687" s="4">
        <f t="shared" ca="1" si="269"/>
        <v>110</v>
      </c>
      <c r="H8687" s="4">
        <f ca="1">+Data_TABLE[[#This Row],[Qty]]*Data_TABLE[[#This Row],[Unit Price]]</f>
        <v>110</v>
      </c>
      <c r="I8687" s="7">
        <v>42286</v>
      </c>
      <c r="J8687" s="10">
        <f>EOMONTH(Data_TABLE[[#This Row],[Date Sold]],0)</f>
        <v>42308</v>
      </c>
    </row>
    <row r="8688" spans="2:10" x14ac:dyDescent="0.25">
      <c r="B8688" s="1" t="s">
        <v>39</v>
      </c>
      <c r="C8688" s="3" t="s">
        <v>55</v>
      </c>
      <c r="D8688" s="2" t="s">
        <v>51</v>
      </c>
      <c r="E8688" s="3" t="s">
        <v>45</v>
      </c>
      <c r="F8688" s="3">
        <f t="shared" ca="1" si="268"/>
        <v>3</v>
      </c>
      <c r="G8688" s="4">
        <f t="shared" ca="1" si="269"/>
        <v>110</v>
      </c>
      <c r="H8688" s="4">
        <f ca="1">+Data_TABLE[[#This Row],[Qty]]*Data_TABLE[[#This Row],[Unit Price]]</f>
        <v>330</v>
      </c>
      <c r="I8688" s="7">
        <v>42286</v>
      </c>
      <c r="J8688" s="10">
        <f>EOMONTH(Data_TABLE[[#This Row],[Date Sold]],0)</f>
        <v>42308</v>
      </c>
    </row>
    <row r="8689" spans="2:10" x14ac:dyDescent="0.25">
      <c r="B8689" s="1" t="s">
        <v>39</v>
      </c>
      <c r="C8689" s="3" t="s">
        <v>55</v>
      </c>
      <c r="D8689" s="2" t="s">
        <v>51</v>
      </c>
      <c r="E8689" s="3" t="s">
        <v>45</v>
      </c>
      <c r="F8689" s="3">
        <f t="shared" ref="F8689:F8752" ca="1" si="270">RANDBETWEEN(1,5)</f>
        <v>3</v>
      </c>
      <c r="G8689" s="4">
        <f t="shared" ref="G8689:G8752" ca="1" si="271">RANDBETWEEN(60,200)</f>
        <v>117</v>
      </c>
      <c r="H8689" s="4">
        <f ca="1">+Data_TABLE[[#This Row],[Qty]]*Data_TABLE[[#This Row],[Unit Price]]</f>
        <v>351</v>
      </c>
      <c r="I8689" s="7">
        <v>42286</v>
      </c>
      <c r="J8689" s="10">
        <f>EOMONTH(Data_TABLE[[#This Row],[Date Sold]],0)</f>
        <v>42308</v>
      </c>
    </row>
    <row r="8690" spans="2:10" x14ac:dyDescent="0.25">
      <c r="B8690" s="1" t="s">
        <v>39</v>
      </c>
      <c r="C8690" s="3" t="s">
        <v>54</v>
      </c>
      <c r="D8690" s="2" t="s">
        <v>48</v>
      </c>
      <c r="E8690" s="3" t="s">
        <v>42</v>
      </c>
      <c r="F8690" s="3">
        <f t="shared" ca="1" si="270"/>
        <v>3</v>
      </c>
      <c r="G8690" s="4">
        <f t="shared" ca="1" si="271"/>
        <v>76</v>
      </c>
      <c r="H8690" s="4">
        <f ca="1">+Data_TABLE[[#This Row],[Qty]]*Data_TABLE[[#This Row],[Unit Price]]</f>
        <v>228</v>
      </c>
      <c r="I8690" s="7">
        <v>42286</v>
      </c>
      <c r="J8690" s="10">
        <f>EOMONTH(Data_TABLE[[#This Row],[Date Sold]],0)</f>
        <v>42308</v>
      </c>
    </row>
    <row r="8691" spans="2:10" x14ac:dyDescent="0.25">
      <c r="B8691" s="1" t="s">
        <v>39</v>
      </c>
      <c r="C8691" s="3" t="s">
        <v>55</v>
      </c>
      <c r="D8691" s="2" t="s">
        <v>51</v>
      </c>
      <c r="E8691" s="3" t="s">
        <v>45</v>
      </c>
      <c r="F8691" s="3">
        <f t="shared" ca="1" si="270"/>
        <v>4</v>
      </c>
      <c r="G8691" s="4">
        <f t="shared" ca="1" si="271"/>
        <v>63</v>
      </c>
      <c r="H8691" s="4">
        <f ca="1">+Data_TABLE[[#This Row],[Qty]]*Data_TABLE[[#This Row],[Unit Price]]</f>
        <v>252</v>
      </c>
      <c r="I8691" s="7">
        <v>42286</v>
      </c>
      <c r="J8691" s="10">
        <f>EOMONTH(Data_TABLE[[#This Row],[Date Sold]],0)</f>
        <v>42308</v>
      </c>
    </row>
    <row r="8692" spans="2:10" x14ac:dyDescent="0.25">
      <c r="B8692" s="1" t="s">
        <v>39</v>
      </c>
      <c r="C8692" s="3" t="s">
        <v>56</v>
      </c>
      <c r="D8692" s="2" t="s">
        <v>50</v>
      </c>
      <c r="E8692" s="3" t="s">
        <v>44</v>
      </c>
      <c r="F8692" s="3">
        <f t="shared" ca="1" si="270"/>
        <v>5</v>
      </c>
      <c r="G8692" s="4">
        <f t="shared" ca="1" si="271"/>
        <v>136</v>
      </c>
      <c r="H8692" s="4">
        <f ca="1">+Data_TABLE[[#This Row],[Qty]]*Data_TABLE[[#This Row],[Unit Price]]</f>
        <v>680</v>
      </c>
      <c r="I8692" s="7">
        <v>42286</v>
      </c>
      <c r="J8692" s="10">
        <f>EOMONTH(Data_TABLE[[#This Row],[Date Sold]],0)</f>
        <v>42308</v>
      </c>
    </row>
    <row r="8693" spans="2:10" x14ac:dyDescent="0.25">
      <c r="B8693" s="1" t="s">
        <v>39</v>
      </c>
      <c r="C8693" s="3" t="s">
        <v>56</v>
      </c>
      <c r="D8693" s="2" t="s">
        <v>50</v>
      </c>
      <c r="E8693" s="3" t="s">
        <v>44</v>
      </c>
      <c r="F8693" s="3">
        <f t="shared" ca="1" si="270"/>
        <v>1</v>
      </c>
      <c r="G8693" s="4">
        <f t="shared" ca="1" si="271"/>
        <v>179</v>
      </c>
      <c r="H8693" s="4">
        <f ca="1">+Data_TABLE[[#This Row],[Qty]]*Data_TABLE[[#This Row],[Unit Price]]</f>
        <v>179</v>
      </c>
      <c r="I8693" s="7">
        <v>42286</v>
      </c>
      <c r="J8693" s="10">
        <f>EOMONTH(Data_TABLE[[#This Row],[Date Sold]],0)</f>
        <v>42308</v>
      </c>
    </row>
    <row r="8694" spans="2:10" x14ac:dyDescent="0.25">
      <c r="B8694" s="1" t="s">
        <v>39</v>
      </c>
      <c r="C8694" s="3" t="s">
        <v>55</v>
      </c>
      <c r="D8694" s="2" t="s">
        <v>49</v>
      </c>
      <c r="E8694" s="3" t="s">
        <v>43</v>
      </c>
      <c r="F8694" s="3">
        <f t="shared" ca="1" si="270"/>
        <v>3</v>
      </c>
      <c r="G8694" s="4">
        <f t="shared" ca="1" si="271"/>
        <v>93</v>
      </c>
      <c r="H8694" s="4">
        <f ca="1">+Data_TABLE[[#This Row],[Qty]]*Data_TABLE[[#This Row],[Unit Price]]</f>
        <v>279</v>
      </c>
      <c r="I8694" s="7">
        <v>42286</v>
      </c>
      <c r="J8694" s="10">
        <f>EOMONTH(Data_TABLE[[#This Row],[Date Sold]],0)</f>
        <v>42308</v>
      </c>
    </row>
    <row r="8695" spans="2:10" x14ac:dyDescent="0.25">
      <c r="B8695" s="1" t="s">
        <v>39</v>
      </c>
      <c r="C8695" s="3" t="s">
        <v>56</v>
      </c>
      <c r="D8695" s="2" t="s">
        <v>52</v>
      </c>
      <c r="E8695" s="3" t="s">
        <v>46</v>
      </c>
      <c r="F8695" s="3">
        <f t="shared" ca="1" si="270"/>
        <v>3</v>
      </c>
      <c r="G8695" s="4">
        <f t="shared" ca="1" si="271"/>
        <v>74</v>
      </c>
      <c r="H8695" s="4">
        <f ca="1">+Data_TABLE[[#This Row],[Qty]]*Data_TABLE[[#This Row],[Unit Price]]</f>
        <v>222</v>
      </c>
      <c r="I8695" s="7">
        <v>42286</v>
      </c>
      <c r="J8695" s="10">
        <f>EOMONTH(Data_TABLE[[#This Row],[Date Sold]],0)</f>
        <v>42308</v>
      </c>
    </row>
    <row r="8696" spans="2:10" x14ac:dyDescent="0.25">
      <c r="B8696" s="1" t="s">
        <v>39</v>
      </c>
      <c r="C8696" s="3" t="s">
        <v>54</v>
      </c>
      <c r="D8696" s="2" t="s">
        <v>48</v>
      </c>
      <c r="E8696" s="3" t="s">
        <v>42</v>
      </c>
      <c r="F8696" s="3">
        <f t="shared" ca="1" si="270"/>
        <v>3</v>
      </c>
      <c r="G8696" s="4">
        <f t="shared" ca="1" si="271"/>
        <v>134</v>
      </c>
      <c r="H8696" s="4">
        <f ca="1">+Data_TABLE[[#This Row],[Qty]]*Data_TABLE[[#This Row],[Unit Price]]</f>
        <v>402</v>
      </c>
      <c r="I8696" s="7">
        <v>42286</v>
      </c>
      <c r="J8696" s="10">
        <f>EOMONTH(Data_TABLE[[#This Row],[Date Sold]],0)</f>
        <v>42308</v>
      </c>
    </row>
    <row r="8697" spans="2:10" x14ac:dyDescent="0.25">
      <c r="B8697" s="1" t="s">
        <v>39</v>
      </c>
      <c r="C8697" s="3" t="s">
        <v>54</v>
      </c>
      <c r="D8697" s="2" t="s">
        <v>48</v>
      </c>
      <c r="E8697" s="3" t="s">
        <v>42</v>
      </c>
      <c r="F8697" s="3">
        <f t="shared" ca="1" si="270"/>
        <v>3</v>
      </c>
      <c r="G8697" s="4">
        <f t="shared" ca="1" si="271"/>
        <v>114</v>
      </c>
      <c r="H8697" s="4">
        <f ca="1">+Data_TABLE[[#This Row],[Qty]]*Data_TABLE[[#This Row],[Unit Price]]</f>
        <v>342</v>
      </c>
      <c r="I8697" s="7">
        <v>42286</v>
      </c>
      <c r="J8697" s="10">
        <f>EOMONTH(Data_TABLE[[#This Row],[Date Sold]],0)</f>
        <v>42308</v>
      </c>
    </row>
    <row r="8698" spans="2:10" x14ac:dyDescent="0.25">
      <c r="B8698" s="1" t="s">
        <v>39</v>
      </c>
      <c r="C8698" s="3" t="s">
        <v>56</v>
      </c>
      <c r="D8698" s="2" t="s">
        <v>52</v>
      </c>
      <c r="E8698" s="3" t="s">
        <v>46</v>
      </c>
      <c r="F8698" s="3">
        <f t="shared" ca="1" si="270"/>
        <v>3</v>
      </c>
      <c r="G8698" s="4">
        <f t="shared" ca="1" si="271"/>
        <v>183</v>
      </c>
      <c r="H8698" s="4">
        <f ca="1">+Data_TABLE[[#This Row],[Qty]]*Data_TABLE[[#This Row],[Unit Price]]</f>
        <v>549</v>
      </c>
      <c r="I8698" s="7">
        <v>42286</v>
      </c>
      <c r="J8698" s="10">
        <f>EOMONTH(Data_TABLE[[#This Row],[Date Sold]],0)</f>
        <v>42308</v>
      </c>
    </row>
    <row r="8699" spans="2:10" x14ac:dyDescent="0.25">
      <c r="B8699" s="1" t="s">
        <v>39</v>
      </c>
      <c r="C8699" s="3" t="s">
        <v>55</v>
      </c>
      <c r="D8699" s="2" t="s">
        <v>49</v>
      </c>
      <c r="E8699" s="3" t="s">
        <v>43</v>
      </c>
      <c r="F8699" s="3">
        <f t="shared" ca="1" si="270"/>
        <v>4</v>
      </c>
      <c r="G8699" s="4">
        <f t="shared" ca="1" si="271"/>
        <v>189</v>
      </c>
      <c r="H8699" s="4">
        <f ca="1">+Data_TABLE[[#This Row],[Qty]]*Data_TABLE[[#This Row],[Unit Price]]</f>
        <v>756</v>
      </c>
      <c r="I8699" s="7">
        <v>42286</v>
      </c>
      <c r="J8699" s="10">
        <f>EOMONTH(Data_TABLE[[#This Row],[Date Sold]],0)</f>
        <v>42308</v>
      </c>
    </row>
    <row r="8700" spans="2:10" x14ac:dyDescent="0.25">
      <c r="B8700" s="1" t="s">
        <v>39</v>
      </c>
      <c r="C8700" s="3" t="s">
        <v>55</v>
      </c>
      <c r="D8700" s="2" t="s">
        <v>51</v>
      </c>
      <c r="E8700" s="3" t="s">
        <v>45</v>
      </c>
      <c r="F8700" s="3">
        <f t="shared" ca="1" si="270"/>
        <v>3</v>
      </c>
      <c r="G8700" s="4">
        <f t="shared" ca="1" si="271"/>
        <v>145</v>
      </c>
      <c r="H8700" s="4">
        <f ca="1">+Data_TABLE[[#This Row],[Qty]]*Data_TABLE[[#This Row],[Unit Price]]</f>
        <v>435</v>
      </c>
      <c r="I8700" s="7">
        <v>42286</v>
      </c>
      <c r="J8700" s="10">
        <f>EOMONTH(Data_TABLE[[#This Row],[Date Sold]],0)</f>
        <v>42308</v>
      </c>
    </row>
    <row r="8701" spans="2:10" x14ac:dyDescent="0.25">
      <c r="B8701" s="1" t="s">
        <v>39</v>
      </c>
      <c r="C8701" s="3" t="s">
        <v>56</v>
      </c>
      <c r="D8701" s="2" t="s">
        <v>50</v>
      </c>
      <c r="E8701" s="3" t="s">
        <v>44</v>
      </c>
      <c r="F8701" s="3">
        <f t="shared" ca="1" si="270"/>
        <v>3</v>
      </c>
      <c r="G8701" s="4">
        <f t="shared" ca="1" si="271"/>
        <v>104</v>
      </c>
      <c r="H8701" s="4">
        <f ca="1">+Data_TABLE[[#This Row],[Qty]]*Data_TABLE[[#This Row],[Unit Price]]</f>
        <v>312</v>
      </c>
      <c r="I8701" s="7">
        <v>42286</v>
      </c>
      <c r="J8701" s="10">
        <f>EOMONTH(Data_TABLE[[#This Row],[Date Sold]],0)</f>
        <v>42308</v>
      </c>
    </row>
    <row r="8702" spans="2:10" x14ac:dyDescent="0.25">
      <c r="B8702" s="1" t="s">
        <v>39</v>
      </c>
      <c r="C8702" s="3" t="s">
        <v>54</v>
      </c>
      <c r="D8702" s="2" t="s">
        <v>48</v>
      </c>
      <c r="E8702" s="3" t="s">
        <v>42</v>
      </c>
      <c r="F8702" s="3">
        <f t="shared" ca="1" si="270"/>
        <v>3</v>
      </c>
      <c r="G8702" s="4">
        <f t="shared" ca="1" si="271"/>
        <v>81</v>
      </c>
      <c r="H8702" s="4">
        <f ca="1">+Data_TABLE[[#This Row],[Qty]]*Data_TABLE[[#This Row],[Unit Price]]</f>
        <v>243</v>
      </c>
      <c r="I8702" s="7">
        <v>42286</v>
      </c>
      <c r="J8702" s="10">
        <f>EOMONTH(Data_TABLE[[#This Row],[Date Sold]],0)</f>
        <v>42308</v>
      </c>
    </row>
    <row r="8703" spans="2:10" x14ac:dyDescent="0.25">
      <c r="B8703" s="1" t="s">
        <v>39</v>
      </c>
      <c r="C8703" s="3" t="s">
        <v>55</v>
      </c>
      <c r="D8703" s="2" t="s">
        <v>49</v>
      </c>
      <c r="E8703" s="3" t="s">
        <v>43</v>
      </c>
      <c r="F8703" s="3">
        <f t="shared" ca="1" si="270"/>
        <v>3</v>
      </c>
      <c r="G8703" s="4">
        <f t="shared" ca="1" si="271"/>
        <v>77</v>
      </c>
      <c r="H8703" s="4">
        <f ca="1">+Data_TABLE[[#This Row],[Qty]]*Data_TABLE[[#This Row],[Unit Price]]</f>
        <v>231</v>
      </c>
      <c r="I8703" s="7">
        <v>42287</v>
      </c>
      <c r="J8703" s="10">
        <f>EOMONTH(Data_TABLE[[#This Row],[Date Sold]],0)</f>
        <v>42308</v>
      </c>
    </row>
    <row r="8704" spans="2:10" x14ac:dyDescent="0.25">
      <c r="B8704" s="1" t="s">
        <v>39</v>
      </c>
      <c r="C8704" s="3" t="s">
        <v>56</v>
      </c>
      <c r="D8704" s="2" t="s">
        <v>52</v>
      </c>
      <c r="E8704" s="3" t="s">
        <v>46</v>
      </c>
      <c r="F8704" s="3">
        <f t="shared" ca="1" si="270"/>
        <v>5</v>
      </c>
      <c r="G8704" s="4">
        <f t="shared" ca="1" si="271"/>
        <v>138</v>
      </c>
      <c r="H8704" s="4">
        <f ca="1">+Data_TABLE[[#This Row],[Qty]]*Data_TABLE[[#This Row],[Unit Price]]</f>
        <v>690</v>
      </c>
      <c r="I8704" s="7">
        <v>42287</v>
      </c>
      <c r="J8704" s="10">
        <f>EOMONTH(Data_TABLE[[#This Row],[Date Sold]],0)</f>
        <v>42308</v>
      </c>
    </row>
    <row r="8705" spans="2:10" x14ac:dyDescent="0.25">
      <c r="B8705" s="1" t="s">
        <v>39</v>
      </c>
      <c r="C8705" s="3" t="s">
        <v>54</v>
      </c>
      <c r="D8705" s="2" t="s">
        <v>48</v>
      </c>
      <c r="E8705" s="3" t="s">
        <v>42</v>
      </c>
      <c r="F8705" s="3">
        <f t="shared" ca="1" si="270"/>
        <v>1</v>
      </c>
      <c r="G8705" s="4">
        <f t="shared" ca="1" si="271"/>
        <v>101</v>
      </c>
      <c r="H8705" s="4">
        <f ca="1">+Data_TABLE[[#This Row],[Qty]]*Data_TABLE[[#This Row],[Unit Price]]</f>
        <v>101</v>
      </c>
      <c r="I8705" s="7">
        <v>42287</v>
      </c>
      <c r="J8705" s="10">
        <f>EOMONTH(Data_TABLE[[#This Row],[Date Sold]],0)</f>
        <v>42308</v>
      </c>
    </row>
    <row r="8706" spans="2:10" x14ac:dyDescent="0.25">
      <c r="B8706" s="1" t="s">
        <v>39</v>
      </c>
      <c r="C8706" s="3" t="s">
        <v>55</v>
      </c>
      <c r="D8706" s="2" t="s">
        <v>51</v>
      </c>
      <c r="E8706" s="3" t="s">
        <v>45</v>
      </c>
      <c r="F8706" s="3">
        <f t="shared" ca="1" si="270"/>
        <v>2</v>
      </c>
      <c r="G8706" s="4">
        <f t="shared" ca="1" si="271"/>
        <v>172</v>
      </c>
      <c r="H8706" s="4">
        <f ca="1">+Data_TABLE[[#This Row],[Qty]]*Data_TABLE[[#This Row],[Unit Price]]</f>
        <v>344</v>
      </c>
      <c r="I8706" s="7">
        <v>42287</v>
      </c>
      <c r="J8706" s="10">
        <f>EOMONTH(Data_TABLE[[#This Row],[Date Sold]],0)</f>
        <v>42308</v>
      </c>
    </row>
    <row r="8707" spans="2:10" x14ac:dyDescent="0.25">
      <c r="B8707" s="1" t="s">
        <v>39</v>
      </c>
      <c r="C8707" s="3" t="s">
        <v>56</v>
      </c>
      <c r="D8707" s="2" t="s">
        <v>50</v>
      </c>
      <c r="E8707" s="3" t="s">
        <v>44</v>
      </c>
      <c r="F8707" s="3">
        <f t="shared" ca="1" si="270"/>
        <v>4</v>
      </c>
      <c r="G8707" s="4">
        <f t="shared" ca="1" si="271"/>
        <v>191</v>
      </c>
      <c r="H8707" s="4">
        <f ca="1">+Data_TABLE[[#This Row],[Qty]]*Data_TABLE[[#This Row],[Unit Price]]</f>
        <v>764</v>
      </c>
      <c r="I8707" s="7">
        <v>42287</v>
      </c>
      <c r="J8707" s="10">
        <f>EOMONTH(Data_TABLE[[#This Row],[Date Sold]],0)</f>
        <v>42308</v>
      </c>
    </row>
    <row r="8708" spans="2:10" x14ac:dyDescent="0.25">
      <c r="B8708" s="1" t="s">
        <v>39</v>
      </c>
      <c r="C8708" s="3" t="s">
        <v>56</v>
      </c>
      <c r="D8708" s="2" t="s">
        <v>52</v>
      </c>
      <c r="E8708" s="3" t="s">
        <v>46</v>
      </c>
      <c r="F8708" s="3">
        <f t="shared" ca="1" si="270"/>
        <v>4</v>
      </c>
      <c r="G8708" s="4">
        <f t="shared" ca="1" si="271"/>
        <v>145</v>
      </c>
      <c r="H8708" s="4">
        <f ca="1">+Data_TABLE[[#This Row],[Qty]]*Data_TABLE[[#This Row],[Unit Price]]</f>
        <v>580</v>
      </c>
      <c r="I8708" s="7">
        <v>42287</v>
      </c>
      <c r="J8708" s="10">
        <f>EOMONTH(Data_TABLE[[#This Row],[Date Sold]],0)</f>
        <v>42308</v>
      </c>
    </row>
    <row r="8709" spans="2:10" x14ac:dyDescent="0.25">
      <c r="B8709" s="1" t="s">
        <v>39</v>
      </c>
      <c r="C8709" s="3" t="s">
        <v>54</v>
      </c>
      <c r="D8709" s="2" t="s">
        <v>48</v>
      </c>
      <c r="E8709" s="3" t="s">
        <v>42</v>
      </c>
      <c r="F8709" s="3">
        <f t="shared" ca="1" si="270"/>
        <v>2</v>
      </c>
      <c r="G8709" s="4">
        <f t="shared" ca="1" si="271"/>
        <v>179</v>
      </c>
      <c r="H8709" s="4">
        <f ca="1">+Data_TABLE[[#This Row],[Qty]]*Data_TABLE[[#This Row],[Unit Price]]</f>
        <v>358</v>
      </c>
      <c r="I8709" s="7">
        <v>42287</v>
      </c>
      <c r="J8709" s="10">
        <f>EOMONTH(Data_TABLE[[#This Row],[Date Sold]],0)</f>
        <v>42308</v>
      </c>
    </row>
    <row r="8710" spans="2:10" x14ac:dyDescent="0.25">
      <c r="B8710" s="1" t="s">
        <v>39</v>
      </c>
      <c r="C8710" s="3" t="s">
        <v>54</v>
      </c>
      <c r="D8710" s="2" t="s">
        <v>48</v>
      </c>
      <c r="E8710" s="3" t="s">
        <v>42</v>
      </c>
      <c r="F8710" s="3">
        <f t="shared" ca="1" si="270"/>
        <v>3</v>
      </c>
      <c r="G8710" s="4">
        <f t="shared" ca="1" si="271"/>
        <v>183</v>
      </c>
      <c r="H8710" s="4">
        <f ca="1">+Data_TABLE[[#This Row],[Qty]]*Data_TABLE[[#This Row],[Unit Price]]</f>
        <v>549</v>
      </c>
      <c r="I8710" s="7">
        <v>42287</v>
      </c>
      <c r="J8710" s="10">
        <f>EOMONTH(Data_TABLE[[#This Row],[Date Sold]],0)</f>
        <v>42308</v>
      </c>
    </row>
    <row r="8711" spans="2:10" x14ac:dyDescent="0.25">
      <c r="B8711" s="1" t="s">
        <v>39</v>
      </c>
      <c r="C8711" s="3" t="s">
        <v>55</v>
      </c>
      <c r="D8711" s="2" t="s">
        <v>49</v>
      </c>
      <c r="E8711" s="3" t="s">
        <v>43</v>
      </c>
      <c r="F8711" s="3">
        <f t="shared" ca="1" si="270"/>
        <v>1</v>
      </c>
      <c r="G8711" s="4">
        <f t="shared" ca="1" si="271"/>
        <v>177</v>
      </c>
      <c r="H8711" s="4">
        <f ca="1">+Data_TABLE[[#This Row],[Qty]]*Data_TABLE[[#This Row],[Unit Price]]</f>
        <v>177</v>
      </c>
      <c r="I8711" s="7">
        <v>42287</v>
      </c>
      <c r="J8711" s="10">
        <f>EOMONTH(Data_TABLE[[#This Row],[Date Sold]],0)</f>
        <v>42308</v>
      </c>
    </row>
    <row r="8712" spans="2:10" x14ac:dyDescent="0.25">
      <c r="B8712" s="1" t="s">
        <v>39</v>
      </c>
      <c r="C8712" s="3" t="s">
        <v>56</v>
      </c>
      <c r="D8712" s="2" t="s">
        <v>52</v>
      </c>
      <c r="E8712" s="3" t="s">
        <v>46</v>
      </c>
      <c r="F8712" s="3">
        <f t="shared" ca="1" si="270"/>
        <v>1</v>
      </c>
      <c r="G8712" s="4">
        <f t="shared" ca="1" si="271"/>
        <v>74</v>
      </c>
      <c r="H8712" s="4">
        <f ca="1">+Data_TABLE[[#This Row],[Qty]]*Data_TABLE[[#This Row],[Unit Price]]</f>
        <v>74</v>
      </c>
      <c r="I8712" s="7">
        <v>42287</v>
      </c>
      <c r="J8712" s="10">
        <f>EOMONTH(Data_TABLE[[#This Row],[Date Sold]],0)</f>
        <v>42308</v>
      </c>
    </row>
    <row r="8713" spans="2:10" x14ac:dyDescent="0.25">
      <c r="B8713" s="1" t="s">
        <v>39</v>
      </c>
      <c r="C8713" s="3" t="s">
        <v>54</v>
      </c>
      <c r="D8713" s="2" t="s">
        <v>48</v>
      </c>
      <c r="E8713" s="3" t="s">
        <v>42</v>
      </c>
      <c r="F8713" s="3">
        <f t="shared" ca="1" si="270"/>
        <v>1</v>
      </c>
      <c r="G8713" s="4">
        <f t="shared" ca="1" si="271"/>
        <v>187</v>
      </c>
      <c r="H8713" s="4">
        <f ca="1">+Data_TABLE[[#This Row],[Qty]]*Data_TABLE[[#This Row],[Unit Price]]</f>
        <v>187</v>
      </c>
      <c r="I8713" s="7">
        <v>42287</v>
      </c>
      <c r="J8713" s="10">
        <f>EOMONTH(Data_TABLE[[#This Row],[Date Sold]],0)</f>
        <v>42308</v>
      </c>
    </row>
    <row r="8714" spans="2:10" x14ac:dyDescent="0.25">
      <c r="B8714" s="1" t="s">
        <v>39</v>
      </c>
      <c r="C8714" s="3" t="s">
        <v>56</v>
      </c>
      <c r="D8714" s="2" t="s">
        <v>50</v>
      </c>
      <c r="E8714" s="3" t="s">
        <v>44</v>
      </c>
      <c r="F8714" s="3">
        <f t="shared" ca="1" si="270"/>
        <v>5</v>
      </c>
      <c r="G8714" s="4">
        <f t="shared" ca="1" si="271"/>
        <v>166</v>
      </c>
      <c r="H8714" s="4">
        <f ca="1">+Data_TABLE[[#This Row],[Qty]]*Data_TABLE[[#This Row],[Unit Price]]</f>
        <v>830</v>
      </c>
      <c r="I8714" s="7">
        <v>42287</v>
      </c>
      <c r="J8714" s="10">
        <f>EOMONTH(Data_TABLE[[#This Row],[Date Sold]],0)</f>
        <v>42308</v>
      </c>
    </row>
    <row r="8715" spans="2:10" x14ac:dyDescent="0.25">
      <c r="B8715" s="1" t="s">
        <v>39</v>
      </c>
      <c r="C8715" s="3" t="s">
        <v>56</v>
      </c>
      <c r="D8715" s="2" t="s">
        <v>52</v>
      </c>
      <c r="E8715" s="3" t="s">
        <v>46</v>
      </c>
      <c r="F8715" s="3">
        <f t="shared" ca="1" si="270"/>
        <v>4</v>
      </c>
      <c r="G8715" s="4">
        <f t="shared" ca="1" si="271"/>
        <v>90</v>
      </c>
      <c r="H8715" s="4">
        <f ca="1">+Data_TABLE[[#This Row],[Qty]]*Data_TABLE[[#This Row],[Unit Price]]</f>
        <v>360</v>
      </c>
      <c r="I8715" s="7">
        <v>42287</v>
      </c>
      <c r="J8715" s="10">
        <f>EOMONTH(Data_TABLE[[#This Row],[Date Sold]],0)</f>
        <v>42308</v>
      </c>
    </row>
    <row r="8716" spans="2:10" x14ac:dyDescent="0.25">
      <c r="B8716" s="1" t="s">
        <v>39</v>
      </c>
      <c r="C8716" s="3" t="s">
        <v>56</v>
      </c>
      <c r="D8716" s="2" t="s">
        <v>50</v>
      </c>
      <c r="E8716" s="3" t="s">
        <v>44</v>
      </c>
      <c r="F8716" s="3">
        <f t="shared" ca="1" si="270"/>
        <v>4</v>
      </c>
      <c r="G8716" s="4">
        <f t="shared" ca="1" si="271"/>
        <v>60</v>
      </c>
      <c r="H8716" s="4">
        <f ca="1">+Data_TABLE[[#This Row],[Qty]]*Data_TABLE[[#This Row],[Unit Price]]</f>
        <v>240</v>
      </c>
      <c r="I8716" s="7">
        <v>42287</v>
      </c>
      <c r="J8716" s="10">
        <f>EOMONTH(Data_TABLE[[#This Row],[Date Sold]],0)</f>
        <v>42308</v>
      </c>
    </row>
    <row r="8717" spans="2:10" x14ac:dyDescent="0.25">
      <c r="B8717" s="1" t="s">
        <v>39</v>
      </c>
      <c r="C8717" s="3" t="s">
        <v>55</v>
      </c>
      <c r="D8717" s="2" t="s">
        <v>49</v>
      </c>
      <c r="E8717" s="3" t="s">
        <v>43</v>
      </c>
      <c r="F8717" s="3">
        <f t="shared" ca="1" si="270"/>
        <v>3</v>
      </c>
      <c r="G8717" s="4">
        <f t="shared" ca="1" si="271"/>
        <v>167</v>
      </c>
      <c r="H8717" s="4">
        <f ca="1">+Data_TABLE[[#This Row],[Qty]]*Data_TABLE[[#This Row],[Unit Price]]</f>
        <v>501</v>
      </c>
      <c r="I8717" s="7">
        <v>42287</v>
      </c>
      <c r="J8717" s="10">
        <f>EOMONTH(Data_TABLE[[#This Row],[Date Sold]],0)</f>
        <v>42308</v>
      </c>
    </row>
    <row r="8718" spans="2:10" x14ac:dyDescent="0.25">
      <c r="B8718" s="1" t="s">
        <v>39</v>
      </c>
      <c r="C8718" s="3" t="s">
        <v>54</v>
      </c>
      <c r="D8718" s="2" t="s">
        <v>48</v>
      </c>
      <c r="E8718" s="3" t="s">
        <v>42</v>
      </c>
      <c r="F8718" s="3">
        <f t="shared" ca="1" si="270"/>
        <v>2</v>
      </c>
      <c r="G8718" s="4">
        <f t="shared" ca="1" si="271"/>
        <v>90</v>
      </c>
      <c r="H8718" s="4">
        <f ca="1">+Data_TABLE[[#This Row],[Qty]]*Data_TABLE[[#This Row],[Unit Price]]</f>
        <v>180</v>
      </c>
      <c r="I8718" s="7">
        <v>42287</v>
      </c>
      <c r="J8718" s="10">
        <f>EOMONTH(Data_TABLE[[#This Row],[Date Sold]],0)</f>
        <v>42308</v>
      </c>
    </row>
    <row r="8719" spans="2:10" x14ac:dyDescent="0.25">
      <c r="B8719" s="1" t="s">
        <v>39</v>
      </c>
      <c r="C8719" s="3" t="s">
        <v>55</v>
      </c>
      <c r="D8719" s="2" t="s">
        <v>51</v>
      </c>
      <c r="E8719" s="3" t="s">
        <v>45</v>
      </c>
      <c r="F8719" s="3">
        <f t="shared" ca="1" si="270"/>
        <v>1</v>
      </c>
      <c r="G8719" s="4">
        <f t="shared" ca="1" si="271"/>
        <v>115</v>
      </c>
      <c r="H8719" s="4">
        <f ca="1">+Data_TABLE[[#This Row],[Qty]]*Data_TABLE[[#This Row],[Unit Price]]</f>
        <v>115</v>
      </c>
      <c r="I8719" s="7">
        <v>42287</v>
      </c>
      <c r="J8719" s="10">
        <f>EOMONTH(Data_TABLE[[#This Row],[Date Sold]],0)</f>
        <v>42308</v>
      </c>
    </row>
    <row r="8720" spans="2:10" x14ac:dyDescent="0.25">
      <c r="B8720" s="1" t="s">
        <v>39</v>
      </c>
      <c r="C8720" s="3" t="s">
        <v>55</v>
      </c>
      <c r="D8720" s="2" t="s">
        <v>51</v>
      </c>
      <c r="E8720" s="3" t="s">
        <v>45</v>
      </c>
      <c r="F8720" s="3">
        <f t="shared" ca="1" si="270"/>
        <v>4</v>
      </c>
      <c r="G8720" s="4">
        <f t="shared" ca="1" si="271"/>
        <v>71</v>
      </c>
      <c r="H8720" s="4">
        <f ca="1">+Data_TABLE[[#This Row],[Qty]]*Data_TABLE[[#This Row],[Unit Price]]</f>
        <v>284</v>
      </c>
      <c r="I8720" s="7">
        <v>42287</v>
      </c>
      <c r="J8720" s="10">
        <f>EOMONTH(Data_TABLE[[#This Row],[Date Sold]],0)</f>
        <v>42308</v>
      </c>
    </row>
    <row r="8721" spans="2:10" x14ac:dyDescent="0.25">
      <c r="B8721" s="1" t="s">
        <v>39</v>
      </c>
      <c r="C8721" s="3" t="s">
        <v>55</v>
      </c>
      <c r="D8721" s="2" t="s">
        <v>49</v>
      </c>
      <c r="E8721" s="3" t="s">
        <v>43</v>
      </c>
      <c r="F8721" s="3">
        <f t="shared" ca="1" si="270"/>
        <v>2</v>
      </c>
      <c r="G8721" s="4">
        <f t="shared" ca="1" si="271"/>
        <v>74</v>
      </c>
      <c r="H8721" s="4">
        <f ca="1">+Data_TABLE[[#This Row],[Qty]]*Data_TABLE[[#This Row],[Unit Price]]</f>
        <v>148</v>
      </c>
      <c r="I8721" s="7">
        <v>42287</v>
      </c>
      <c r="J8721" s="10">
        <f>EOMONTH(Data_TABLE[[#This Row],[Date Sold]],0)</f>
        <v>42308</v>
      </c>
    </row>
    <row r="8722" spans="2:10" x14ac:dyDescent="0.25">
      <c r="B8722" s="1" t="s">
        <v>39</v>
      </c>
      <c r="C8722" s="3" t="s">
        <v>56</v>
      </c>
      <c r="D8722" s="2" t="s">
        <v>52</v>
      </c>
      <c r="E8722" s="3" t="s">
        <v>46</v>
      </c>
      <c r="F8722" s="3">
        <f t="shared" ca="1" si="270"/>
        <v>1</v>
      </c>
      <c r="G8722" s="4">
        <f t="shared" ca="1" si="271"/>
        <v>77</v>
      </c>
      <c r="H8722" s="4">
        <f ca="1">+Data_TABLE[[#This Row],[Qty]]*Data_TABLE[[#This Row],[Unit Price]]</f>
        <v>77</v>
      </c>
      <c r="I8722" s="7">
        <v>42287</v>
      </c>
      <c r="J8722" s="10">
        <f>EOMONTH(Data_TABLE[[#This Row],[Date Sold]],0)</f>
        <v>42308</v>
      </c>
    </row>
    <row r="8723" spans="2:10" x14ac:dyDescent="0.25">
      <c r="B8723" s="1" t="s">
        <v>39</v>
      </c>
      <c r="C8723" s="3" t="s">
        <v>56</v>
      </c>
      <c r="D8723" s="2" t="s">
        <v>50</v>
      </c>
      <c r="E8723" s="3" t="s">
        <v>44</v>
      </c>
      <c r="F8723" s="3">
        <f t="shared" ca="1" si="270"/>
        <v>2</v>
      </c>
      <c r="G8723" s="4">
        <f t="shared" ca="1" si="271"/>
        <v>111</v>
      </c>
      <c r="H8723" s="4">
        <f ca="1">+Data_TABLE[[#This Row],[Qty]]*Data_TABLE[[#This Row],[Unit Price]]</f>
        <v>222</v>
      </c>
      <c r="I8723" s="7">
        <v>42287</v>
      </c>
      <c r="J8723" s="10">
        <f>EOMONTH(Data_TABLE[[#This Row],[Date Sold]],0)</f>
        <v>42308</v>
      </c>
    </row>
    <row r="8724" spans="2:10" x14ac:dyDescent="0.25">
      <c r="B8724" s="1" t="s">
        <v>39</v>
      </c>
      <c r="C8724" s="3" t="s">
        <v>56</v>
      </c>
      <c r="D8724" s="2" t="s">
        <v>50</v>
      </c>
      <c r="E8724" s="3" t="s">
        <v>44</v>
      </c>
      <c r="F8724" s="3">
        <f t="shared" ca="1" si="270"/>
        <v>3</v>
      </c>
      <c r="G8724" s="4">
        <f t="shared" ca="1" si="271"/>
        <v>158</v>
      </c>
      <c r="H8724" s="4">
        <f ca="1">+Data_TABLE[[#This Row],[Qty]]*Data_TABLE[[#This Row],[Unit Price]]</f>
        <v>474</v>
      </c>
      <c r="I8724" s="7">
        <v>42287</v>
      </c>
      <c r="J8724" s="10">
        <f>EOMONTH(Data_TABLE[[#This Row],[Date Sold]],0)</f>
        <v>42308</v>
      </c>
    </row>
    <row r="8725" spans="2:10" x14ac:dyDescent="0.25">
      <c r="B8725" s="1" t="s">
        <v>39</v>
      </c>
      <c r="C8725" s="3" t="s">
        <v>55</v>
      </c>
      <c r="D8725" s="2" t="s">
        <v>49</v>
      </c>
      <c r="E8725" s="3" t="s">
        <v>43</v>
      </c>
      <c r="F8725" s="3">
        <f t="shared" ca="1" si="270"/>
        <v>4</v>
      </c>
      <c r="G8725" s="4">
        <f t="shared" ca="1" si="271"/>
        <v>131</v>
      </c>
      <c r="H8725" s="4">
        <f ca="1">+Data_TABLE[[#This Row],[Qty]]*Data_TABLE[[#This Row],[Unit Price]]</f>
        <v>524</v>
      </c>
      <c r="I8725" s="7">
        <v>42287</v>
      </c>
      <c r="J8725" s="10">
        <f>EOMONTH(Data_TABLE[[#This Row],[Date Sold]],0)</f>
        <v>42308</v>
      </c>
    </row>
    <row r="8726" spans="2:10" x14ac:dyDescent="0.25">
      <c r="B8726" s="1" t="s">
        <v>39</v>
      </c>
      <c r="C8726" s="3" t="s">
        <v>55</v>
      </c>
      <c r="D8726" s="2" t="s">
        <v>49</v>
      </c>
      <c r="E8726" s="3" t="s">
        <v>43</v>
      </c>
      <c r="F8726" s="3">
        <f t="shared" ca="1" si="270"/>
        <v>2</v>
      </c>
      <c r="G8726" s="4">
        <f t="shared" ca="1" si="271"/>
        <v>119</v>
      </c>
      <c r="H8726" s="4">
        <f ca="1">+Data_TABLE[[#This Row],[Qty]]*Data_TABLE[[#This Row],[Unit Price]]</f>
        <v>238</v>
      </c>
      <c r="I8726" s="7">
        <v>42287</v>
      </c>
      <c r="J8726" s="10">
        <f>EOMONTH(Data_TABLE[[#This Row],[Date Sold]],0)</f>
        <v>42308</v>
      </c>
    </row>
    <row r="8727" spans="2:10" x14ac:dyDescent="0.25">
      <c r="B8727" s="1" t="s">
        <v>39</v>
      </c>
      <c r="C8727" s="3" t="s">
        <v>56</v>
      </c>
      <c r="D8727" s="2" t="s">
        <v>50</v>
      </c>
      <c r="E8727" s="3" t="s">
        <v>44</v>
      </c>
      <c r="F8727" s="3">
        <f t="shared" ca="1" si="270"/>
        <v>1</v>
      </c>
      <c r="G8727" s="4">
        <f t="shared" ca="1" si="271"/>
        <v>186</v>
      </c>
      <c r="H8727" s="4">
        <f ca="1">+Data_TABLE[[#This Row],[Qty]]*Data_TABLE[[#This Row],[Unit Price]]</f>
        <v>186</v>
      </c>
      <c r="I8727" s="7">
        <v>42287</v>
      </c>
      <c r="J8727" s="10">
        <f>EOMONTH(Data_TABLE[[#This Row],[Date Sold]],0)</f>
        <v>42308</v>
      </c>
    </row>
    <row r="8728" spans="2:10" x14ac:dyDescent="0.25">
      <c r="B8728" s="1" t="s">
        <v>39</v>
      </c>
      <c r="C8728" s="3" t="s">
        <v>55</v>
      </c>
      <c r="D8728" s="2" t="s">
        <v>51</v>
      </c>
      <c r="E8728" s="3" t="s">
        <v>45</v>
      </c>
      <c r="F8728" s="3">
        <f t="shared" ca="1" si="270"/>
        <v>3</v>
      </c>
      <c r="G8728" s="4">
        <f t="shared" ca="1" si="271"/>
        <v>111</v>
      </c>
      <c r="H8728" s="4">
        <f ca="1">+Data_TABLE[[#This Row],[Qty]]*Data_TABLE[[#This Row],[Unit Price]]</f>
        <v>333</v>
      </c>
      <c r="I8728" s="7">
        <v>42287</v>
      </c>
      <c r="J8728" s="10">
        <f>EOMONTH(Data_TABLE[[#This Row],[Date Sold]],0)</f>
        <v>42308</v>
      </c>
    </row>
    <row r="8729" spans="2:10" x14ac:dyDescent="0.25">
      <c r="B8729" s="1" t="s">
        <v>39</v>
      </c>
      <c r="C8729" s="3" t="s">
        <v>55</v>
      </c>
      <c r="D8729" s="2" t="s">
        <v>49</v>
      </c>
      <c r="E8729" s="3" t="s">
        <v>43</v>
      </c>
      <c r="F8729" s="3">
        <f t="shared" ca="1" si="270"/>
        <v>5</v>
      </c>
      <c r="G8729" s="4">
        <f t="shared" ca="1" si="271"/>
        <v>74</v>
      </c>
      <c r="H8729" s="4">
        <f ca="1">+Data_TABLE[[#This Row],[Qty]]*Data_TABLE[[#This Row],[Unit Price]]</f>
        <v>370</v>
      </c>
      <c r="I8729" s="7">
        <v>42287</v>
      </c>
      <c r="J8729" s="10">
        <f>EOMONTH(Data_TABLE[[#This Row],[Date Sold]],0)</f>
        <v>42308</v>
      </c>
    </row>
    <row r="8730" spans="2:10" x14ac:dyDescent="0.25">
      <c r="B8730" s="1" t="s">
        <v>39</v>
      </c>
      <c r="C8730" s="3" t="s">
        <v>56</v>
      </c>
      <c r="D8730" s="2" t="s">
        <v>52</v>
      </c>
      <c r="E8730" s="3" t="s">
        <v>46</v>
      </c>
      <c r="F8730" s="3">
        <f t="shared" ca="1" si="270"/>
        <v>3</v>
      </c>
      <c r="G8730" s="4">
        <f t="shared" ca="1" si="271"/>
        <v>155</v>
      </c>
      <c r="H8730" s="4">
        <f ca="1">+Data_TABLE[[#This Row],[Qty]]*Data_TABLE[[#This Row],[Unit Price]]</f>
        <v>465</v>
      </c>
      <c r="I8730" s="7">
        <v>42287</v>
      </c>
      <c r="J8730" s="10">
        <f>EOMONTH(Data_TABLE[[#This Row],[Date Sold]],0)</f>
        <v>42308</v>
      </c>
    </row>
    <row r="8731" spans="2:10" x14ac:dyDescent="0.25">
      <c r="B8731" s="1" t="s">
        <v>39</v>
      </c>
      <c r="C8731" s="3" t="s">
        <v>55</v>
      </c>
      <c r="D8731" s="2" t="s">
        <v>51</v>
      </c>
      <c r="E8731" s="3" t="s">
        <v>45</v>
      </c>
      <c r="F8731" s="3">
        <f t="shared" ca="1" si="270"/>
        <v>3</v>
      </c>
      <c r="G8731" s="4">
        <f t="shared" ca="1" si="271"/>
        <v>101</v>
      </c>
      <c r="H8731" s="4">
        <f ca="1">+Data_TABLE[[#This Row],[Qty]]*Data_TABLE[[#This Row],[Unit Price]]</f>
        <v>303</v>
      </c>
      <c r="I8731" s="7">
        <v>42287</v>
      </c>
      <c r="J8731" s="10">
        <f>EOMONTH(Data_TABLE[[#This Row],[Date Sold]],0)</f>
        <v>42308</v>
      </c>
    </row>
    <row r="8732" spans="2:10" x14ac:dyDescent="0.25">
      <c r="B8732" s="1" t="s">
        <v>39</v>
      </c>
      <c r="C8732" s="3" t="s">
        <v>55</v>
      </c>
      <c r="D8732" s="2" t="s">
        <v>49</v>
      </c>
      <c r="E8732" s="3" t="s">
        <v>43</v>
      </c>
      <c r="F8732" s="3">
        <f t="shared" ca="1" si="270"/>
        <v>4</v>
      </c>
      <c r="G8732" s="4">
        <f t="shared" ca="1" si="271"/>
        <v>149</v>
      </c>
      <c r="H8732" s="4">
        <f ca="1">+Data_TABLE[[#This Row],[Qty]]*Data_TABLE[[#This Row],[Unit Price]]</f>
        <v>596</v>
      </c>
      <c r="I8732" s="7">
        <v>42287</v>
      </c>
      <c r="J8732" s="10">
        <f>EOMONTH(Data_TABLE[[#This Row],[Date Sold]],0)</f>
        <v>42308</v>
      </c>
    </row>
    <row r="8733" spans="2:10" x14ac:dyDescent="0.25">
      <c r="B8733" s="1" t="s">
        <v>39</v>
      </c>
      <c r="C8733" s="3" t="s">
        <v>55</v>
      </c>
      <c r="D8733" s="2" t="s">
        <v>51</v>
      </c>
      <c r="E8733" s="3" t="s">
        <v>45</v>
      </c>
      <c r="F8733" s="3">
        <f t="shared" ca="1" si="270"/>
        <v>3</v>
      </c>
      <c r="G8733" s="4">
        <f t="shared" ca="1" si="271"/>
        <v>188</v>
      </c>
      <c r="H8733" s="4">
        <f ca="1">+Data_TABLE[[#This Row],[Qty]]*Data_TABLE[[#This Row],[Unit Price]]</f>
        <v>564</v>
      </c>
      <c r="I8733" s="7">
        <v>42287</v>
      </c>
      <c r="J8733" s="10">
        <f>EOMONTH(Data_TABLE[[#This Row],[Date Sold]],0)</f>
        <v>42308</v>
      </c>
    </row>
    <row r="8734" spans="2:10" x14ac:dyDescent="0.25">
      <c r="B8734" s="1" t="s">
        <v>39</v>
      </c>
      <c r="C8734" s="3" t="s">
        <v>56</v>
      </c>
      <c r="D8734" s="2" t="s">
        <v>50</v>
      </c>
      <c r="E8734" s="3" t="s">
        <v>44</v>
      </c>
      <c r="F8734" s="3">
        <f t="shared" ca="1" si="270"/>
        <v>1</v>
      </c>
      <c r="G8734" s="4">
        <f t="shared" ca="1" si="271"/>
        <v>100</v>
      </c>
      <c r="H8734" s="4">
        <f ca="1">+Data_TABLE[[#This Row],[Qty]]*Data_TABLE[[#This Row],[Unit Price]]</f>
        <v>100</v>
      </c>
      <c r="I8734" s="7">
        <v>42287</v>
      </c>
      <c r="J8734" s="10">
        <f>EOMONTH(Data_TABLE[[#This Row],[Date Sold]],0)</f>
        <v>42308</v>
      </c>
    </row>
    <row r="8735" spans="2:10" x14ac:dyDescent="0.25">
      <c r="B8735" s="1" t="s">
        <v>39</v>
      </c>
      <c r="C8735" s="3" t="s">
        <v>55</v>
      </c>
      <c r="D8735" s="2" t="s">
        <v>51</v>
      </c>
      <c r="E8735" s="3" t="s">
        <v>45</v>
      </c>
      <c r="F8735" s="3">
        <f t="shared" ca="1" si="270"/>
        <v>3</v>
      </c>
      <c r="G8735" s="4">
        <f t="shared" ca="1" si="271"/>
        <v>134</v>
      </c>
      <c r="H8735" s="4">
        <f ca="1">+Data_TABLE[[#This Row],[Qty]]*Data_TABLE[[#This Row],[Unit Price]]</f>
        <v>402</v>
      </c>
      <c r="I8735" s="7">
        <v>42287</v>
      </c>
      <c r="J8735" s="10">
        <f>EOMONTH(Data_TABLE[[#This Row],[Date Sold]],0)</f>
        <v>42308</v>
      </c>
    </row>
    <row r="8736" spans="2:10" x14ac:dyDescent="0.25">
      <c r="B8736" s="1" t="s">
        <v>39</v>
      </c>
      <c r="C8736" s="3" t="s">
        <v>56</v>
      </c>
      <c r="D8736" s="2" t="s">
        <v>50</v>
      </c>
      <c r="E8736" s="3" t="s">
        <v>44</v>
      </c>
      <c r="F8736" s="3">
        <f t="shared" ca="1" si="270"/>
        <v>2</v>
      </c>
      <c r="G8736" s="4">
        <f t="shared" ca="1" si="271"/>
        <v>66</v>
      </c>
      <c r="H8736" s="4">
        <f ca="1">+Data_TABLE[[#This Row],[Qty]]*Data_TABLE[[#This Row],[Unit Price]]</f>
        <v>132</v>
      </c>
      <c r="I8736" s="7">
        <v>42287</v>
      </c>
      <c r="J8736" s="10">
        <f>EOMONTH(Data_TABLE[[#This Row],[Date Sold]],0)</f>
        <v>42308</v>
      </c>
    </row>
    <row r="8737" spans="2:10" x14ac:dyDescent="0.25">
      <c r="B8737" s="1" t="s">
        <v>39</v>
      </c>
      <c r="C8737" s="3" t="s">
        <v>55</v>
      </c>
      <c r="D8737" s="2" t="s">
        <v>49</v>
      </c>
      <c r="E8737" s="3" t="s">
        <v>43</v>
      </c>
      <c r="F8737" s="3">
        <f t="shared" ca="1" si="270"/>
        <v>4</v>
      </c>
      <c r="G8737" s="4">
        <f t="shared" ca="1" si="271"/>
        <v>167</v>
      </c>
      <c r="H8737" s="4">
        <f ca="1">+Data_TABLE[[#This Row],[Qty]]*Data_TABLE[[#This Row],[Unit Price]]</f>
        <v>668</v>
      </c>
      <c r="I8737" s="7">
        <v>42287</v>
      </c>
      <c r="J8737" s="10">
        <f>EOMONTH(Data_TABLE[[#This Row],[Date Sold]],0)</f>
        <v>42308</v>
      </c>
    </row>
    <row r="8738" spans="2:10" x14ac:dyDescent="0.25">
      <c r="B8738" s="1" t="s">
        <v>39</v>
      </c>
      <c r="C8738" s="3" t="s">
        <v>56</v>
      </c>
      <c r="D8738" s="2" t="s">
        <v>52</v>
      </c>
      <c r="E8738" s="3" t="s">
        <v>46</v>
      </c>
      <c r="F8738" s="3">
        <f t="shared" ca="1" si="270"/>
        <v>1</v>
      </c>
      <c r="G8738" s="4">
        <f t="shared" ca="1" si="271"/>
        <v>98</v>
      </c>
      <c r="H8738" s="4">
        <f ca="1">+Data_TABLE[[#This Row],[Qty]]*Data_TABLE[[#This Row],[Unit Price]]</f>
        <v>98</v>
      </c>
      <c r="I8738" s="7">
        <v>42287</v>
      </c>
      <c r="J8738" s="10">
        <f>EOMONTH(Data_TABLE[[#This Row],[Date Sold]],0)</f>
        <v>42308</v>
      </c>
    </row>
    <row r="8739" spans="2:10" x14ac:dyDescent="0.25">
      <c r="B8739" s="1" t="s">
        <v>39</v>
      </c>
      <c r="C8739" s="3" t="s">
        <v>56</v>
      </c>
      <c r="D8739" s="2" t="s">
        <v>52</v>
      </c>
      <c r="E8739" s="3" t="s">
        <v>46</v>
      </c>
      <c r="F8739" s="3">
        <f t="shared" ca="1" si="270"/>
        <v>5</v>
      </c>
      <c r="G8739" s="4">
        <f t="shared" ca="1" si="271"/>
        <v>87</v>
      </c>
      <c r="H8739" s="4">
        <f ca="1">+Data_TABLE[[#This Row],[Qty]]*Data_TABLE[[#This Row],[Unit Price]]</f>
        <v>435</v>
      </c>
      <c r="I8739" s="7">
        <v>42287</v>
      </c>
      <c r="J8739" s="10">
        <f>EOMONTH(Data_TABLE[[#This Row],[Date Sold]],0)</f>
        <v>42308</v>
      </c>
    </row>
    <row r="8740" spans="2:10" x14ac:dyDescent="0.25">
      <c r="B8740" s="1" t="s">
        <v>39</v>
      </c>
      <c r="C8740" s="3" t="s">
        <v>54</v>
      </c>
      <c r="D8740" s="2" t="s">
        <v>48</v>
      </c>
      <c r="E8740" s="3" t="s">
        <v>42</v>
      </c>
      <c r="F8740" s="3">
        <f t="shared" ca="1" si="270"/>
        <v>5</v>
      </c>
      <c r="G8740" s="4">
        <f t="shared" ca="1" si="271"/>
        <v>188</v>
      </c>
      <c r="H8740" s="4">
        <f ca="1">+Data_TABLE[[#This Row],[Qty]]*Data_TABLE[[#This Row],[Unit Price]]</f>
        <v>940</v>
      </c>
      <c r="I8740" s="7">
        <v>42287</v>
      </c>
      <c r="J8740" s="10">
        <f>EOMONTH(Data_TABLE[[#This Row],[Date Sold]],0)</f>
        <v>42308</v>
      </c>
    </row>
    <row r="8741" spans="2:10" x14ac:dyDescent="0.25">
      <c r="B8741" s="1" t="s">
        <v>39</v>
      </c>
      <c r="C8741" s="3" t="s">
        <v>56</v>
      </c>
      <c r="D8741" s="2" t="s">
        <v>52</v>
      </c>
      <c r="E8741" s="3" t="s">
        <v>46</v>
      </c>
      <c r="F8741" s="3">
        <f t="shared" ca="1" si="270"/>
        <v>2</v>
      </c>
      <c r="G8741" s="4">
        <f t="shared" ca="1" si="271"/>
        <v>182</v>
      </c>
      <c r="H8741" s="4">
        <f ca="1">+Data_TABLE[[#This Row],[Qty]]*Data_TABLE[[#This Row],[Unit Price]]</f>
        <v>364</v>
      </c>
      <c r="I8741" s="7">
        <v>42287</v>
      </c>
      <c r="J8741" s="10">
        <f>EOMONTH(Data_TABLE[[#This Row],[Date Sold]],0)</f>
        <v>42308</v>
      </c>
    </row>
    <row r="8742" spans="2:10" x14ac:dyDescent="0.25">
      <c r="B8742" s="1" t="s">
        <v>39</v>
      </c>
      <c r="C8742" s="3" t="s">
        <v>55</v>
      </c>
      <c r="D8742" s="2" t="s">
        <v>51</v>
      </c>
      <c r="E8742" s="3" t="s">
        <v>45</v>
      </c>
      <c r="F8742" s="3">
        <f t="shared" ca="1" si="270"/>
        <v>1</v>
      </c>
      <c r="G8742" s="4">
        <f t="shared" ca="1" si="271"/>
        <v>99</v>
      </c>
      <c r="H8742" s="4">
        <f ca="1">+Data_TABLE[[#This Row],[Qty]]*Data_TABLE[[#This Row],[Unit Price]]</f>
        <v>99</v>
      </c>
      <c r="I8742" s="7">
        <v>42287</v>
      </c>
      <c r="J8742" s="10">
        <f>EOMONTH(Data_TABLE[[#This Row],[Date Sold]],0)</f>
        <v>42308</v>
      </c>
    </row>
    <row r="8743" spans="2:10" x14ac:dyDescent="0.25">
      <c r="B8743" s="1" t="s">
        <v>39</v>
      </c>
      <c r="C8743" s="3" t="s">
        <v>56</v>
      </c>
      <c r="D8743" s="2" t="s">
        <v>50</v>
      </c>
      <c r="E8743" s="3" t="s">
        <v>44</v>
      </c>
      <c r="F8743" s="3">
        <f t="shared" ca="1" si="270"/>
        <v>5</v>
      </c>
      <c r="G8743" s="4">
        <f t="shared" ca="1" si="271"/>
        <v>138</v>
      </c>
      <c r="H8743" s="4">
        <f ca="1">+Data_TABLE[[#This Row],[Qty]]*Data_TABLE[[#This Row],[Unit Price]]</f>
        <v>690</v>
      </c>
      <c r="I8743" s="7">
        <v>42287</v>
      </c>
      <c r="J8743" s="10">
        <f>EOMONTH(Data_TABLE[[#This Row],[Date Sold]],0)</f>
        <v>42308</v>
      </c>
    </row>
    <row r="8744" spans="2:10" x14ac:dyDescent="0.25">
      <c r="B8744" s="1" t="s">
        <v>39</v>
      </c>
      <c r="C8744" s="3" t="s">
        <v>55</v>
      </c>
      <c r="D8744" s="2" t="s">
        <v>49</v>
      </c>
      <c r="E8744" s="3" t="s">
        <v>43</v>
      </c>
      <c r="F8744" s="3">
        <f t="shared" ca="1" si="270"/>
        <v>1</v>
      </c>
      <c r="G8744" s="4">
        <f t="shared" ca="1" si="271"/>
        <v>67</v>
      </c>
      <c r="H8744" s="4">
        <f ca="1">+Data_TABLE[[#This Row],[Qty]]*Data_TABLE[[#This Row],[Unit Price]]</f>
        <v>67</v>
      </c>
      <c r="I8744" s="7">
        <v>42287</v>
      </c>
      <c r="J8744" s="10">
        <f>EOMONTH(Data_TABLE[[#This Row],[Date Sold]],0)</f>
        <v>42308</v>
      </c>
    </row>
    <row r="8745" spans="2:10" x14ac:dyDescent="0.25">
      <c r="B8745" s="1" t="s">
        <v>39</v>
      </c>
      <c r="C8745" s="3" t="s">
        <v>54</v>
      </c>
      <c r="D8745" s="2" t="s">
        <v>48</v>
      </c>
      <c r="E8745" s="3" t="s">
        <v>42</v>
      </c>
      <c r="F8745" s="3">
        <f t="shared" ca="1" si="270"/>
        <v>5</v>
      </c>
      <c r="G8745" s="4">
        <f t="shared" ca="1" si="271"/>
        <v>155</v>
      </c>
      <c r="H8745" s="4">
        <f ca="1">+Data_TABLE[[#This Row],[Qty]]*Data_TABLE[[#This Row],[Unit Price]]</f>
        <v>775</v>
      </c>
      <c r="I8745" s="7">
        <v>42287</v>
      </c>
      <c r="J8745" s="10">
        <f>EOMONTH(Data_TABLE[[#This Row],[Date Sold]],0)</f>
        <v>42308</v>
      </c>
    </row>
    <row r="8746" spans="2:10" x14ac:dyDescent="0.25">
      <c r="B8746" s="1" t="s">
        <v>39</v>
      </c>
      <c r="C8746" s="3" t="s">
        <v>55</v>
      </c>
      <c r="D8746" s="2" t="s">
        <v>49</v>
      </c>
      <c r="E8746" s="3" t="s">
        <v>43</v>
      </c>
      <c r="F8746" s="3">
        <f t="shared" ca="1" si="270"/>
        <v>5</v>
      </c>
      <c r="G8746" s="4">
        <f t="shared" ca="1" si="271"/>
        <v>124</v>
      </c>
      <c r="H8746" s="4">
        <f ca="1">+Data_TABLE[[#This Row],[Qty]]*Data_TABLE[[#This Row],[Unit Price]]</f>
        <v>620</v>
      </c>
      <c r="I8746" s="7">
        <v>42287</v>
      </c>
      <c r="J8746" s="10">
        <f>EOMONTH(Data_TABLE[[#This Row],[Date Sold]],0)</f>
        <v>42308</v>
      </c>
    </row>
    <row r="8747" spans="2:10" x14ac:dyDescent="0.25">
      <c r="B8747" s="1" t="s">
        <v>39</v>
      </c>
      <c r="C8747" s="3" t="s">
        <v>55</v>
      </c>
      <c r="D8747" s="2" t="s">
        <v>51</v>
      </c>
      <c r="E8747" s="3" t="s">
        <v>45</v>
      </c>
      <c r="F8747" s="3">
        <f t="shared" ca="1" si="270"/>
        <v>5</v>
      </c>
      <c r="G8747" s="4">
        <f t="shared" ca="1" si="271"/>
        <v>120</v>
      </c>
      <c r="H8747" s="4">
        <f ca="1">+Data_TABLE[[#This Row],[Qty]]*Data_TABLE[[#This Row],[Unit Price]]</f>
        <v>600</v>
      </c>
      <c r="I8747" s="7">
        <v>42287</v>
      </c>
      <c r="J8747" s="10">
        <f>EOMONTH(Data_TABLE[[#This Row],[Date Sold]],0)</f>
        <v>42308</v>
      </c>
    </row>
    <row r="8748" spans="2:10" x14ac:dyDescent="0.25">
      <c r="B8748" s="1" t="s">
        <v>39</v>
      </c>
      <c r="C8748" s="3" t="s">
        <v>55</v>
      </c>
      <c r="D8748" s="2" t="s">
        <v>49</v>
      </c>
      <c r="E8748" s="3" t="s">
        <v>43</v>
      </c>
      <c r="F8748" s="3">
        <f t="shared" ca="1" si="270"/>
        <v>4</v>
      </c>
      <c r="G8748" s="4">
        <f t="shared" ca="1" si="271"/>
        <v>114</v>
      </c>
      <c r="H8748" s="4">
        <f ca="1">+Data_TABLE[[#This Row],[Qty]]*Data_TABLE[[#This Row],[Unit Price]]</f>
        <v>456</v>
      </c>
      <c r="I8748" s="7">
        <v>42287</v>
      </c>
      <c r="J8748" s="10">
        <f>EOMONTH(Data_TABLE[[#This Row],[Date Sold]],0)</f>
        <v>42308</v>
      </c>
    </row>
    <row r="8749" spans="2:10" x14ac:dyDescent="0.25">
      <c r="B8749" s="1" t="s">
        <v>39</v>
      </c>
      <c r="C8749" s="3" t="s">
        <v>55</v>
      </c>
      <c r="D8749" s="2" t="s">
        <v>51</v>
      </c>
      <c r="E8749" s="3" t="s">
        <v>45</v>
      </c>
      <c r="F8749" s="3">
        <f t="shared" ca="1" si="270"/>
        <v>4</v>
      </c>
      <c r="G8749" s="4">
        <f t="shared" ca="1" si="271"/>
        <v>90</v>
      </c>
      <c r="H8749" s="4">
        <f ca="1">+Data_TABLE[[#This Row],[Qty]]*Data_TABLE[[#This Row],[Unit Price]]</f>
        <v>360</v>
      </c>
      <c r="I8749" s="7">
        <v>42287</v>
      </c>
      <c r="J8749" s="10">
        <f>EOMONTH(Data_TABLE[[#This Row],[Date Sold]],0)</f>
        <v>42308</v>
      </c>
    </row>
    <row r="8750" spans="2:10" x14ac:dyDescent="0.25">
      <c r="B8750" s="1" t="s">
        <v>39</v>
      </c>
      <c r="C8750" s="3" t="s">
        <v>54</v>
      </c>
      <c r="D8750" s="2" t="s">
        <v>48</v>
      </c>
      <c r="E8750" s="3" t="s">
        <v>42</v>
      </c>
      <c r="F8750" s="3">
        <f t="shared" ca="1" si="270"/>
        <v>5</v>
      </c>
      <c r="G8750" s="4">
        <f t="shared" ca="1" si="271"/>
        <v>158</v>
      </c>
      <c r="H8750" s="4">
        <f ca="1">+Data_TABLE[[#This Row],[Qty]]*Data_TABLE[[#This Row],[Unit Price]]</f>
        <v>790</v>
      </c>
      <c r="I8750" s="7">
        <v>42287</v>
      </c>
      <c r="J8750" s="10">
        <f>EOMONTH(Data_TABLE[[#This Row],[Date Sold]],0)</f>
        <v>42308</v>
      </c>
    </row>
    <row r="8751" spans="2:10" x14ac:dyDescent="0.25">
      <c r="B8751" s="1" t="s">
        <v>39</v>
      </c>
      <c r="C8751" s="3" t="s">
        <v>55</v>
      </c>
      <c r="D8751" s="2" t="s">
        <v>49</v>
      </c>
      <c r="E8751" s="3" t="s">
        <v>43</v>
      </c>
      <c r="F8751" s="3">
        <f t="shared" ca="1" si="270"/>
        <v>3</v>
      </c>
      <c r="G8751" s="4">
        <f t="shared" ca="1" si="271"/>
        <v>66</v>
      </c>
      <c r="H8751" s="4">
        <f ca="1">+Data_TABLE[[#This Row],[Qty]]*Data_TABLE[[#This Row],[Unit Price]]</f>
        <v>198</v>
      </c>
      <c r="I8751" s="7">
        <v>42287</v>
      </c>
      <c r="J8751" s="10">
        <f>EOMONTH(Data_TABLE[[#This Row],[Date Sold]],0)</f>
        <v>42308</v>
      </c>
    </row>
    <row r="8752" spans="2:10" x14ac:dyDescent="0.25">
      <c r="B8752" s="1" t="s">
        <v>39</v>
      </c>
      <c r="C8752" s="3" t="s">
        <v>56</v>
      </c>
      <c r="D8752" s="2" t="s">
        <v>50</v>
      </c>
      <c r="E8752" s="3" t="s">
        <v>44</v>
      </c>
      <c r="F8752" s="3">
        <f t="shared" ca="1" si="270"/>
        <v>4</v>
      </c>
      <c r="G8752" s="4">
        <f t="shared" ca="1" si="271"/>
        <v>158</v>
      </c>
      <c r="H8752" s="4">
        <f ca="1">+Data_TABLE[[#This Row],[Qty]]*Data_TABLE[[#This Row],[Unit Price]]</f>
        <v>632</v>
      </c>
      <c r="I8752" s="7">
        <v>42287</v>
      </c>
      <c r="J8752" s="10">
        <f>EOMONTH(Data_TABLE[[#This Row],[Date Sold]],0)</f>
        <v>42308</v>
      </c>
    </row>
    <row r="8753" spans="2:10" x14ac:dyDescent="0.25">
      <c r="B8753" s="1" t="s">
        <v>39</v>
      </c>
      <c r="C8753" s="3" t="s">
        <v>55</v>
      </c>
      <c r="D8753" s="2" t="s">
        <v>49</v>
      </c>
      <c r="E8753" s="3" t="s">
        <v>43</v>
      </c>
      <c r="F8753" s="3">
        <f t="shared" ref="F8753:F8816" ca="1" si="272">RANDBETWEEN(1,5)</f>
        <v>5</v>
      </c>
      <c r="G8753" s="4">
        <f t="shared" ref="G8753:G8816" ca="1" si="273">RANDBETWEEN(60,200)</f>
        <v>184</v>
      </c>
      <c r="H8753" s="4">
        <f ca="1">+Data_TABLE[[#This Row],[Qty]]*Data_TABLE[[#This Row],[Unit Price]]</f>
        <v>920</v>
      </c>
      <c r="I8753" s="7">
        <v>42288</v>
      </c>
      <c r="J8753" s="10">
        <f>EOMONTH(Data_TABLE[[#This Row],[Date Sold]],0)</f>
        <v>42308</v>
      </c>
    </row>
    <row r="8754" spans="2:10" x14ac:dyDescent="0.25">
      <c r="B8754" s="1" t="s">
        <v>39</v>
      </c>
      <c r="C8754" s="3" t="s">
        <v>55</v>
      </c>
      <c r="D8754" s="2" t="s">
        <v>51</v>
      </c>
      <c r="E8754" s="3" t="s">
        <v>45</v>
      </c>
      <c r="F8754" s="3">
        <f t="shared" ca="1" si="272"/>
        <v>4</v>
      </c>
      <c r="G8754" s="4">
        <f t="shared" ca="1" si="273"/>
        <v>114</v>
      </c>
      <c r="H8754" s="4">
        <f ca="1">+Data_TABLE[[#This Row],[Qty]]*Data_TABLE[[#This Row],[Unit Price]]</f>
        <v>456</v>
      </c>
      <c r="I8754" s="7">
        <v>42288</v>
      </c>
      <c r="J8754" s="10">
        <f>EOMONTH(Data_TABLE[[#This Row],[Date Sold]],0)</f>
        <v>42308</v>
      </c>
    </row>
    <row r="8755" spans="2:10" x14ac:dyDescent="0.25">
      <c r="B8755" s="1" t="s">
        <v>39</v>
      </c>
      <c r="C8755" s="3" t="s">
        <v>56</v>
      </c>
      <c r="D8755" s="2" t="s">
        <v>50</v>
      </c>
      <c r="E8755" s="3" t="s">
        <v>44</v>
      </c>
      <c r="F8755" s="3">
        <f t="shared" ca="1" si="272"/>
        <v>5</v>
      </c>
      <c r="G8755" s="4">
        <f t="shared" ca="1" si="273"/>
        <v>136</v>
      </c>
      <c r="H8755" s="4">
        <f ca="1">+Data_TABLE[[#This Row],[Qty]]*Data_TABLE[[#This Row],[Unit Price]]</f>
        <v>680</v>
      </c>
      <c r="I8755" s="7">
        <v>42288</v>
      </c>
      <c r="J8755" s="10">
        <f>EOMONTH(Data_TABLE[[#This Row],[Date Sold]],0)</f>
        <v>42308</v>
      </c>
    </row>
    <row r="8756" spans="2:10" x14ac:dyDescent="0.25">
      <c r="B8756" s="1" t="s">
        <v>39</v>
      </c>
      <c r="C8756" s="3" t="s">
        <v>55</v>
      </c>
      <c r="D8756" s="2" t="s">
        <v>49</v>
      </c>
      <c r="E8756" s="3" t="s">
        <v>43</v>
      </c>
      <c r="F8756" s="3">
        <f t="shared" ca="1" si="272"/>
        <v>1</v>
      </c>
      <c r="G8756" s="4">
        <f t="shared" ca="1" si="273"/>
        <v>150</v>
      </c>
      <c r="H8756" s="4">
        <f ca="1">+Data_TABLE[[#This Row],[Qty]]*Data_TABLE[[#This Row],[Unit Price]]</f>
        <v>150</v>
      </c>
      <c r="I8756" s="7">
        <v>42288</v>
      </c>
      <c r="J8756" s="10">
        <f>EOMONTH(Data_TABLE[[#This Row],[Date Sold]],0)</f>
        <v>42308</v>
      </c>
    </row>
    <row r="8757" spans="2:10" x14ac:dyDescent="0.25">
      <c r="B8757" s="1" t="s">
        <v>39</v>
      </c>
      <c r="C8757" s="3" t="s">
        <v>54</v>
      </c>
      <c r="D8757" s="2" t="s">
        <v>48</v>
      </c>
      <c r="E8757" s="3" t="s">
        <v>42</v>
      </c>
      <c r="F8757" s="3">
        <f t="shared" ca="1" si="272"/>
        <v>5</v>
      </c>
      <c r="G8757" s="4">
        <f t="shared" ca="1" si="273"/>
        <v>98</v>
      </c>
      <c r="H8757" s="4">
        <f ca="1">+Data_TABLE[[#This Row],[Qty]]*Data_TABLE[[#This Row],[Unit Price]]</f>
        <v>490</v>
      </c>
      <c r="I8757" s="7">
        <v>42288</v>
      </c>
      <c r="J8757" s="10">
        <f>EOMONTH(Data_TABLE[[#This Row],[Date Sold]],0)</f>
        <v>42308</v>
      </c>
    </row>
    <row r="8758" spans="2:10" x14ac:dyDescent="0.25">
      <c r="B8758" s="1" t="s">
        <v>39</v>
      </c>
      <c r="C8758" s="3" t="s">
        <v>54</v>
      </c>
      <c r="D8758" s="2" t="s">
        <v>48</v>
      </c>
      <c r="E8758" s="3" t="s">
        <v>42</v>
      </c>
      <c r="F8758" s="3">
        <f t="shared" ca="1" si="272"/>
        <v>3</v>
      </c>
      <c r="G8758" s="4">
        <f t="shared" ca="1" si="273"/>
        <v>179</v>
      </c>
      <c r="H8758" s="4">
        <f ca="1">+Data_TABLE[[#This Row],[Qty]]*Data_TABLE[[#This Row],[Unit Price]]</f>
        <v>537</v>
      </c>
      <c r="I8758" s="7">
        <v>42288</v>
      </c>
      <c r="J8758" s="10">
        <f>EOMONTH(Data_TABLE[[#This Row],[Date Sold]],0)</f>
        <v>42308</v>
      </c>
    </row>
    <row r="8759" spans="2:10" x14ac:dyDescent="0.25">
      <c r="B8759" s="1" t="s">
        <v>39</v>
      </c>
      <c r="C8759" s="3" t="s">
        <v>55</v>
      </c>
      <c r="D8759" s="2" t="s">
        <v>51</v>
      </c>
      <c r="E8759" s="3" t="s">
        <v>45</v>
      </c>
      <c r="F8759" s="3">
        <f t="shared" ca="1" si="272"/>
        <v>2</v>
      </c>
      <c r="G8759" s="4">
        <f t="shared" ca="1" si="273"/>
        <v>154</v>
      </c>
      <c r="H8759" s="4">
        <f ca="1">+Data_TABLE[[#This Row],[Qty]]*Data_TABLE[[#This Row],[Unit Price]]</f>
        <v>308</v>
      </c>
      <c r="I8759" s="7">
        <v>42288</v>
      </c>
      <c r="J8759" s="10">
        <f>EOMONTH(Data_TABLE[[#This Row],[Date Sold]],0)</f>
        <v>42308</v>
      </c>
    </row>
    <row r="8760" spans="2:10" x14ac:dyDescent="0.25">
      <c r="B8760" s="1" t="s">
        <v>39</v>
      </c>
      <c r="C8760" s="3" t="s">
        <v>55</v>
      </c>
      <c r="D8760" s="2" t="s">
        <v>49</v>
      </c>
      <c r="E8760" s="3" t="s">
        <v>43</v>
      </c>
      <c r="F8760" s="3">
        <f t="shared" ca="1" si="272"/>
        <v>2</v>
      </c>
      <c r="G8760" s="4">
        <f t="shared" ca="1" si="273"/>
        <v>176</v>
      </c>
      <c r="H8760" s="4">
        <f ca="1">+Data_TABLE[[#This Row],[Qty]]*Data_TABLE[[#This Row],[Unit Price]]</f>
        <v>352</v>
      </c>
      <c r="I8760" s="7">
        <v>42288</v>
      </c>
      <c r="J8760" s="10">
        <f>EOMONTH(Data_TABLE[[#This Row],[Date Sold]],0)</f>
        <v>42308</v>
      </c>
    </row>
    <row r="8761" spans="2:10" x14ac:dyDescent="0.25">
      <c r="B8761" s="1" t="s">
        <v>39</v>
      </c>
      <c r="C8761" s="3" t="s">
        <v>54</v>
      </c>
      <c r="D8761" s="2" t="s">
        <v>48</v>
      </c>
      <c r="E8761" s="3" t="s">
        <v>42</v>
      </c>
      <c r="F8761" s="3">
        <f t="shared" ca="1" si="272"/>
        <v>1</v>
      </c>
      <c r="G8761" s="4">
        <f t="shared" ca="1" si="273"/>
        <v>138</v>
      </c>
      <c r="H8761" s="4">
        <f ca="1">+Data_TABLE[[#This Row],[Qty]]*Data_TABLE[[#This Row],[Unit Price]]</f>
        <v>138</v>
      </c>
      <c r="I8761" s="7">
        <v>42288</v>
      </c>
      <c r="J8761" s="10">
        <f>EOMONTH(Data_TABLE[[#This Row],[Date Sold]],0)</f>
        <v>42308</v>
      </c>
    </row>
    <row r="8762" spans="2:10" x14ac:dyDescent="0.25">
      <c r="B8762" s="1" t="s">
        <v>39</v>
      </c>
      <c r="C8762" s="3" t="s">
        <v>56</v>
      </c>
      <c r="D8762" s="2" t="s">
        <v>50</v>
      </c>
      <c r="E8762" s="3" t="s">
        <v>44</v>
      </c>
      <c r="F8762" s="3">
        <f t="shared" ca="1" si="272"/>
        <v>2</v>
      </c>
      <c r="G8762" s="4">
        <f t="shared" ca="1" si="273"/>
        <v>153</v>
      </c>
      <c r="H8762" s="4">
        <f ca="1">+Data_TABLE[[#This Row],[Qty]]*Data_TABLE[[#This Row],[Unit Price]]</f>
        <v>306</v>
      </c>
      <c r="I8762" s="7">
        <v>42288</v>
      </c>
      <c r="J8762" s="10">
        <f>EOMONTH(Data_TABLE[[#This Row],[Date Sold]],0)</f>
        <v>42308</v>
      </c>
    </row>
    <row r="8763" spans="2:10" x14ac:dyDescent="0.25">
      <c r="B8763" s="1" t="s">
        <v>39</v>
      </c>
      <c r="C8763" s="3" t="s">
        <v>55</v>
      </c>
      <c r="D8763" s="2" t="s">
        <v>49</v>
      </c>
      <c r="E8763" s="3" t="s">
        <v>43</v>
      </c>
      <c r="F8763" s="3">
        <f t="shared" ca="1" si="272"/>
        <v>2</v>
      </c>
      <c r="G8763" s="4">
        <f t="shared" ca="1" si="273"/>
        <v>69</v>
      </c>
      <c r="H8763" s="4">
        <f ca="1">+Data_TABLE[[#This Row],[Qty]]*Data_TABLE[[#This Row],[Unit Price]]</f>
        <v>138</v>
      </c>
      <c r="I8763" s="7">
        <v>42288</v>
      </c>
      <c r="J8763" s="10">
        <f>EOMONTH(Data_TABLE[[#This Row],[Date Sold]],0)</f>
        <v>42308</v>
      </c>
    </row>
    <row r="8764" spans="2:10" x14ac:dyDescent="0.25">
      <c r="B8764" s="1" t="s">
        <v>39</v>
      </c>
      <c r="C8764" s="3" t="s">
        <v>56</v>
      </c>
      <c r="D8764" s="2" t="s">
        <v>50</v>
      </c>
      <c r="E8764" s="3" t="s">
        <v>44</v>
      </c>
      <c r="F8764" s="3">
        <f t="shared" ca="1" si="272"/>
        <v>3</v>
      </c>
      <c r="G8764" s="4">
        <f t="shared" ca="1" si="273"/>
        <v>126</v>
      </c>
      <c r="H8764" s="4">
        <f ca="1">+Data_TABLE[[#This Row],[Qty]]*Data_TABLE[[#This Row],[Unit Price]]</f>
        <v>378</v>
      </c>
      <c r="I8764" s="7">
        <v>42288</v>
      </c>
      <c r="J8764" s="10">
        <f>EOMONTH(Data_TABLE[[#This Row],[Date Sold]],0)</f>
        <v>42308</v>
      </c>
    </row>
    <row r="8765" spans="2:10" x14ac:dyDescent="0.25">
      <c r="B8765" s="1" t="s">
        <v>39</v>
      </c>
      <c r="C8765" s="3" t="s">
        <v>55</v>
      </c>
      <c r="D8765" s="2" t="s">
        <v>49</v>
      </c>
      <c r="E8765" s="3" t="s">
        <v>43</v>
      </c>
      <c r="F8765" s="3">
        <f t="shared" ca="1" si="272"/>
        <v>2</v>
      </c>
      <c r="G8765" s="4">
        <f t="shared" ca="1" si="273"/>
        <v>63</v>
      </c>
      <c r="H8765" s="4">
        <f ca="1">+Data_TABLE[[#This Row],[Qty]]*Data_TABLE[[#This Row],[Unit Price]]</f>
        <v>126</v>
      </c>
      <c r="I8765" s="7">
        <v>42288</v>
      </c>
      <c r="J8765" s="10">
        <f>EOMONTH(Data_TABLE[[#This Row],[Date Sold]],0)</f>
        <v>42308</v>
      </c>
    </row>
    <row r="8766" spans="2:10" x14ac:dyDescent="0.25">
      <c r="B8766" s="1" t="s">
        <v>39</v>
      </c>
      <c r="C8766" s="3" t="s">
        <v>55</v>
      </c>
      <c r="D8766" s="2" t="s">
        <v>51</v>
      </c>
      <c r="E8766" s="3" t="s">
        <v>45</v>
      </c>
      <c r="F8766" s="3">
        <f t="shared" ca="1" si="272"/>
        <v>1</v>
      </c>
      <c r="G8766" s="4">
        <f t="shared" ca="1" si="273"/>
        <v>93</v>
      </c>
      <c r="H8766" s="4">
        <f ca="1">+Data_TABLE[[#This Row],[Qty]]*Data_TABLE[[#This Row],[Unit Price]]</f>
        <v>93</v>
      </c>
      <c r="I8766" s="7">
        <v>42288</v>
      </c>
      <c r="J8766" s="10">
        <f>EOMONTH(Data_TABLE[[#This Row],[Date Sold]],0)</f>
        <v>42308</v>
      </c>
    </row>
    <row r="8767" spans="2:10" x14ac:dyDescent="0.25">
      <c r="B8767" s="1" t="s">
        <v>39</v>
      </c>
      <c r="C8767" s="3" t="s">
        <v>56</v>
      </c>
      <c r="D8767" s="2" t="s">
        <v>52</v>
      </c>
      <c r="E8767" s="3" t="s">
        <v>46</v>
      </c>
      <c r="F8767" s="3">
        <f t="shared" ca="1" si="272"/>
        <v>4</v>
      </c>
      <c r="G8767" s="4">
        <f t="shared" ca="1" si="273"/>
        <v>173</v>
      </c>
      <c r="H8767" s="4">
        <f ca="1">+Data_TABLE[[#This Row],[Qty]]*Data_TABLE[[#This Row],[Unit Price]]</f>
        <v>692</v>
      </c>
      <c r="I8767" s="7">
        <v>42288</v>
      </c>
      <c r="J8767" s="10">
        <f>EOMONTH(Data_TABLE[[#This Row],[Date Sold]],0)</f>
        <v>42308</v>
      </c>
    </row>
    <row r="8768" spans="2:10" x14ac:dyDescent="0.25">
      <c r="B8768" s="1" t="s">
        <v>39</v>
      </c>
      <c r="C8768" s="3" t="s">
        <v>55</v>
      </c>
      <c r="D8768" s="2" t="s">
        <v>51</v>
      </c>
      <c r="E8768" s="3" t="s">
        <v>45</v>
      </c>
      <c r="F8768" s="3">
        <f t="shared" ca="1" si="272"/>
        <v>4</v>
      </c>
      <c r="G8768" s="4">
        <f t="shared" ca="1" si="273"/>
        <v>99</v>
      </c>
      <c r="H8768" s="4">
        <f ca="1">+Data_TABLE[[#This Row],[Qty]]*Data_TABLE[[#This Row],[Unit Price]]</f>
        <v>396</v>
      </c>
      <c r="I8768" s="7">
        <v>42288</v>
      </c>
      <c r="J8768" s="10">
        <f>EOMONTH(Data_TABLE[[#This Row],[Date Sold]],0)</f>
        <v>42308</v>
      </c>
    </row>
    <row r="8769" spans="2:10" x14ac:dyDescent="0.25">
      <c r="B8769" s="1" t="s">
        <v>39</v>
      </c>
      <c r="C8769" s="3" t="s">
        <v>54</v>
      </c>
      <c r="D8769" s="2" t="s">
        <v>48</v>
      </c>
      <c r="E8769" s="3" t="s">
        <v>42</v>
      </c>
      <c r="F8769" s="3">
        <f t="shared" ca="1" si="272"/>
        <v>3</v>
      </c>
      <c r="G8769" s="4">
        <f t="shared" ca="1" si="273"/>
        <v>149</v>
      </c>
      <c r="H8769" s="4">
        <f ca="1">+Data_TABLE[[#This Row],[Qty]]*Data_TABLE[[#This Row],[Unit Price]]</f>
        <v>447</v>
      </c>
      <c r="I8769" s="7">
        <v>42288</v>
      </c>
      <c r="J8769" s="10">
        <f>EOMONTH(Data_TABLE[[#This Row],[Date Sold]],0)</f>
        <v>42308</v>
      </c>
    </row>
    <row r="8770" spans="2:10" x14ac:dyDescent="0.25">
      <c r="B8770" s="1" t="s">
        <v>39</v>
      </c>
      <c r="C8770" s="3" t="s">
        <v>55</v>
      </c>
      <c r="D8770" s="2" t="s">
        <v>49</v>
      </c>
      <c r="E8770" s="3" t="s">
        <v>43</v>
      </c>
      <c r="F8770" s="3">
        <f t="shared" ca="1" si="272"/>
        <v>3</v>
      </c>
      <c r="G8770" s="4">
        <f t="shared" ca="1" si="273"/>
        <v>137</v>
      </c>
      <c r="H8770" s="4">
        <f ca="1">+Data_TABLE[[#This Row],[Qty]]*Data_TABLE[[#This Row],[Unit Price]]</f>
        <v>411</v>
      </c>
      <c r="I8770" s="7">
        <v>42288</v>
      </c>
      <c r="J8770" s="10">
        <f>EOMONTH(Data_TABLE[[#This Row],[Date Sold]],0)</f>
        <v>42308</v>
      </c>
    </row>
    <row r="8771" spans="2:10" x14ac:dyDescent="0.25">
      <c r="B8771" s="1" t="s">
        <v>39</v>
      </c>
      <c r="C8771" s="3" t="s">
        <v>56</v>
      </c>
      <c r="D8771" s="2" t="s">
        <v>50</v>
      </c>
      <c r="E8771" s="3" t="s">
        <v>44</v>
      </c>
      <c r="F8771" s="3">
        <f t="shared" ca="1" si="272"/>
        <v>2</v>
      </c>
      <c r="G8771" s="4">
        <f t="shared" ca="1" si="273"/>
        <v>81</v>
      </c>
      <c r="H8771" s="4">
        <f ca="1">+Data_TABLE[[#This Row],[Qty]]*Data_TABLE[[#This Row],[Unit Price]]</f>
        <v>162</v>
      </c>
      <c r="I8771" s="7">
        <v>42288</v>
      </c>
      <c r="J8771" s="10">
        <f>EOMONTH(Data_TABLE[[#This Row],[Date Sold]],0)</f>
        <v>42308</v>
      </c>
    </row>
    <row r="8772" spans="2:10" x14ac:dyDescent="0.25">
      <c r="B8772" s="1" t="s">
        <v>39</v>
      </c>
      <c r="C8772" s="3" t="s">
        <v>55</v>
      </c>
      <c r="D8772" s="2" t="s">
        <v>51</v>
      </c>
      <c r="E8772" s="3" t="s">
        <v>45</v>
      </c>
      <c r="F8772" s="3">
        <f t="shared" ca="1" si="272"/>
        <v>4</v>
      </c>
      <c r="G8772" s="4">
        <f t="shared" ca="1" si="273"/>
        <v>119</v>
      </c>
      <c r="H8772" s="4">
        <f ca="1">+Data_TABLE[[#This Row],[Qty]]*Data_TABLE[[#This Row],[Unit Price]]</f>
        <v>476</v>
      </c>
      <c r="I8772" s="7">
        <v>42288</v>
      </c>
      <c r="J8772" s="10">
        <f>EOMONTH(Data_TABLE[[#This Row],[Date Sold]],0)</f>
        <v>42308</v>
      </c>
    </row>
    <row r="8773" spans="2:10" x14ac:dyDescent="0.25">
      <c r="B8773" s="1" t="s">
        <v>39</v>
      </c>
      <c r="C8773" s="3" t="s">
        <v>56</v>
      </c>
      <c r="D8773" s="2" t="s">
        <v>50</v>
      </c>
      <c r="E8773" s="3" t="s">
        <v>44</v>
      </c>
      <c r="F8773" s="3">
        <f t="shared" ca="1" si="272"/>
        <v>2</v>
      </c>
      <c r="G8773" s="4">
        <f t="shared" ca="1" si="273"/>
        <v>107</v>
      </c>
      <c r="H8773" s="4">
        <f ca="1">+Data_TABLE[[#This Row],[Qty]]*Data_TABLE[[#This Row],[Unit Price]]</f>
        <v>214</v>
      </c>
      <c r="I8773" s="7">
        <v>42288</v>
      </c>
      <c r="J8773" s="10">
        <f>EOMONTH(Data_TABLE[[#This Row],[Date Sold]],0)</f>
        <v>42308</v>
      </c>
    </row>
    <row r="8774" spans="2:10" x14ac:dyDescent="0.25">
      <c r="B8774" s="1" t="s">
        <v>39</v>
      </c>
      <c r="C8774" s="3" t="s">
        <v>54</v>
      </c>
      <c r="D8774" s="2" t="s">
        <v>48</v>
      </c>
      <c r="E8774" s="3" t="s">
        <v>42</v>
      </c>
      <c r="F8774" s="3">
        <f t="shared" ca="1" si="272"/>
        <v>5</v>
      </c>
      <c r="G8774" s="4">
        <f t="shared" ca="1" si="273"/>
        <v>139</v>
      </c>
      <c r="H8774" s="4">
        <f ca="1">+Data_TABLE[[#This Row],[Qty]]*Data_TABLE[[#This Row],[Unit Price]]</f>
        <v>695</v>
      </c>
      <c r="I8774" s="7">
        <v>42288</v>
      </c>
      <c r="J8774" s="10">
        <f>EOMONTH(Data_TABLE[[#This Row],[Date Sold]],0)</f>
        <v>42308</v>
      </c>
    </row>
    <row r="8775" spans="2:10" x14ac:dyDescent="0.25">
      <c r="B8775" s="1" t="s">
        <v>39</v>
      </c>
      <c r="C8775" s="3" t="s">
        <v>56</v>
      </c>
      <c r="D8775" s="2" t="s">
        <v>52</v>
      </c>
      <c r="E8775" s="3" t="s">
        <v>46</v>
      </c>
      <c r="F8775" s="3">
        <f t="shared" ca="1" si="272"/>
        <v>3</v>
      </c>
      <c r="G8775" s="4">
        <f t="shared" ca="1" si="273"/>
        <v>126</v>
      </c>
      <c r="H8775" s="4">
        <f ca="1">+Data_TABLE[[#This Row],[Qty]]*Data_TABLE[[#This Row],[Unit Price]]</f>
        <v>378</v>
      </c>
      <c r="I8775" s="7">
        <v>42288</v>
      </c>
      <c r="J8775" s="10">
        <f>EOMONTH(Data_TABLE[[#This Row],[Date Sold]],0)</f>
        <v>42308</v>
      </c>
    </row>
    <row r="8776" spans="2:10" x14ac:dyDescent="0.25">
      <c r="B8776" s="1" t="s">
        <v>39</v>
      </c>
      <c r="C8776" s="3" t="s">
        <v>55</v>
      </c>
      <c r="D8776" s="2" t="s">
        <v>51</v>
      </c>
      <c r="E8776" s="3" t="s">
        <v>45</v>
      </c>
      <c r="F8776" s="3">
        <f t="shared" ca="1" si="272"/>
        <v>1</v>
      </c>
      <c r="G8776" s="4">
        <f t="shared" ca="1" si="273"/>
        <v>112</v>
      </c>
      <c r="H8776" s="4">
        <f ca="1">+Data_TABLE[[#This Row],[Qty]]*Data_TABLE[[#This Row],[Unit Price]]</f>
        <v>112</v>
      </c>
      <c r="I8776" s="7">
        <v>42288</v>
      </c>
      <c r="J8776" s="10">
        <f>EOMONTH(Data_TABLE[[#This Row],[Date Sold]],0)</f>
        <v>42308</v>
      </c>
    </row>
    <row r="8777" spans="2:10" x14ac:dyDescent="0.25">
      <c r="B8777" s="1" t="s">
        <v>39</v>
      </c>
      <c r="C8777" s="3" t="s">
        <v>55</v>
      </c>
      <c r="D8777" s="2" t="s">
        <v>51</v>
      </c>
      <c r="E8777" s="3" t="s">
        <v>45</v>
      </c>
      <c r="F8777" s="3">
        <f t="shared" ca="1" si="272"/>
        <v>2</v>
      </c>
      <c r="G8777" s="4">
        <f t="shared" ca="1" si="273"/>
        <v>137</v>
      </c>
      <c r="H8777" s="4">
        <f ca="1">+Data_TABLE[[#This Row],[Qty]]*Data_TABLE[[#This Row],[Unit Price]]</f>
        <v>274</v>
      </c>
      <c r="I8777" s="7">
        <v>42288</v>
      </c>
      <c r="J8777" s="10">
        <f>EOMONTH(Data_TABLE[[#This Row],[Date Sold]],0)</f>
        <v>42308</v>
      </c>
    </row>
    <row r="8778" spans="2:10" x14ac:dyDescent="0.25">
      <c r="B8778" s="1" t="s">
        <v>39</v>
      </c>
      <c r="C8778" s="3" t="s">
        <v>54</v>
      </c>
      <c r="D8778" s="2" t="s">
        <v>48</v>
      </c>
      <c r="E8778" s="3" t="s">
        <v>42</v>
      </c>
      <c r="F8778" s="3">
        <f t="shared" ca="1" si="272"/>
        <v>2</v>
      </c>
      <c r="G8778" s="4">
        <f t="shared" ca="1" si="273"/>
        <v>82</v>
      </c>
      <c r="H8778" s="4">
        <f ca="1">+Data_TABLE[[#This Row],[Qty]]*Data_TABLE[[#This Row],[Unit Price]]</f>
        <v>164</v>
      </c>
      <c r="I8778" s="7">
        <v>42288</v>
      </c>
      <c r="J8778" s="10">
        <f>EOMONTH(Data_TABLE[[#This Row],[Date Sold]],0)</f>
        <v>42308</v>
      </c>
    </row>
    <row r="8779" spans="2:10" x14ac:dyDescent="0.25">
      <c r="B8779" s="1" t="s">
        <v>39</v>
      </c>
      <c r="C8779" s="3" t="s">
        <v>55</v>
      </c>
      <c r="D8779" s="2" t="s">
        <v>49</v>
      </c>
      <c r="E8779" s="3" t="s">
        <v>43</v>
      </c>
      <c r="F8779" s="3">
        <f t="shared" ca="1" si="272"/>
        <v>3</v>
      </c>
      <c r="G8779" s="4">
        <f t="shared" ca="1" si="273"/>
        <v>166</v>
      </c>
      <c r="H8779" s="4">
        <f ca="1">+Data_TABLE[[#This Row],[Qty]]*Data_TABLE[[#This Row],[Unit Price]]</f>
        <v>498</v>
      </c>
      <c r="I8779" s="7">
        <v>42288</v>
      </c>
      <c r="J8779" s="10">
        <f>EOMONTH(Data_TABLE[[#This Row],[Date Sold]],0)</f>
        <v>42308</v>
      </c>
    </row>
    <row r="8780" spans="2:10" x14ac:dyDescent="0.25">
      <c r="B8780" s="1" t="s">
        <v>39</v>
      </c>
      <c r="C8780" s="3" t="s">
        <v>56</v>
      </c>
      <c r="D8780" s="2" t="s">
        <v>52</v>
      </c>
      <c r="E8780" s="3" t="s">
        <v>46</v>
      </c>
      <c r="F8780" s="3">
        <f t="shared" ca="1" si="272"/>
        <v>4</v>
      </c>
      <c r="G8780" s="4">
        <f t="shared" ca="1" si="273"/>
        <v>77</v>
      </c>
      <c r="H8780" s="4">
        <f ca="1">+Data_TABLE[[#This Row],[Qty]]*Data_TABLE[[#This Row],[Unit Price]]</f>
        <v>308</v>
      </c>
      <c r="I8780" s="7">
        <v>42288</v>
      </c>
      <c r="J8780" s="10">
        <f>EOMONTH(Data_TABLE[[#This Row],[Date Sold]],0)</f>
        <v>42308</v>
      </c>
    </row>
    <row r="8781" spans="2:10" x14ac:dyDescent="0.25">
      <c r="B8781" s="1" t="s">
        <v>39</v>
      </c>
      <c r="C8781" s="3" t="s">
        <v>56</v>
      </c>
      <c r="D8781" s="2" t="s">
        <v>52</v>
      </c>
      <c r="E8781" s="3" t="s">
        <v>46</v>
      </c>
      <c r="F8781" s="3">
        <f t="shared" ca="1" si="272"/>
        <v>2</v>
      </c>
      <c r="G8781" s="4">
        <f t="shared" ca="1" si="273"/>
        <v>176</v>
      </c>
      <c r="H8781" s="4">
        <f ca="1">+Data_TABLE[[#This Row],[Qty]]*Data_TABLE[[#This Row],[Unit Price]]</f>
        <v>352</v>
      </c>
      <c r="I8781" s="7">
        <v>42288</v>
      </c>
      <c r="J8781" s="10">
        <f>EOMONTH(Data_TABLE[[#This Row],[Date Sold]],0)</f>
        <v>42308</v>
      </c>
    </row>
    <row r="8782" spans="2:10" x14ac:dyDescent="0.25">
      <c r="B8782" s="1" t="s">
        <v>39</v>
      </c>
      <c r="C8782" s="3" t="s">
        <v>54</v>
      </c>
      <c r="D8782" s="2" t="s">
        <v>48</v>
      </c>
      <c r="E8782" s="3" t="s">
        <v>42</v>
      </c>
      <c r="F8782" s="3">
        <f t="shared" ca="1" si="272"/>
        <v>1</v>
      </c>
      <c r="G8782" s="4">
        <f t="shared" ca="1" si="273"/>
        <v>83</v>
      </c>
      <c r="H8782" s="4">
        <f ca="1">+Data_TABLE[[#This Row],[Qty]]*Data_TABLE[[#This Row],[Unit Price]]</f>
        <v>83</v>
      </c>
      <c r="I8782" s="7">
        <v>42288</v>
      </c>
      <c r="J8782" s="10">
        <f>EOMONTH(Data_TABLE[[#This Row],[Date Sold]],0)</f>
        <v>42308</v>
      </c>
    </row>
    <row r="8783" spans="2:10" x14ac:dyDescent="0.25">
      <c r="B8783" s="1" t="s">
        <v>39</v>
      </c>
      <c r="C8783" s="3" t="s">
        <v>54</v>
      </c>
      <c r="D8783" s="2" t="s">
        <v>48</v>
      </c>
      <c r="E8783" s="3" t="s">
        <v>42</v>
      </c>
      <c r="F8783" s="3">
        <f t="shared" ca="1" si="272"/>
        <v>4</v>
      </c>
      <c r="G8783" s="4">
        <f t="shared" ca="1" si="273"/>
        <v>138</v>
      </c>
      <c r="H8783" s="4">
        <f ca="1">+Data_TABLE[[#This Row],[Qty]]*Data_TABLE[[#This Row],[Unit Price]]</f>
        <v>552</v>
      </c>
      <c r="I8783" s="7">
        <v>42288</v>
      </c>
      <c r="J8783" s="10">
        <f>EOMONTH(Data_TABLE[[#This Row],[Date Sold]],0)</f>
        <v>42308</v>
      </c>
    </row>
    <row r="8784" spans="2:10" x14ac:dyDescent="0.25">
      <c r="B8784" s="1" t="s">
        <v>39</v>
      </c>
      <c r="C8784" s="3" t="s">
        <v>54</v>
      </c>
      <c r="D8784" s="2" t="s">
        <v>48</v>
      </c>
      <c r="E8784" s="3" t="s">
        <v>42</v>
      </c>
      <c r="F8784" s="3">
        <f t="shared" ca="1" si="272"/>
        <v>1</v>
      </c>
      <c r="G8784" s="4">
        <f t="shared" ca="1" si="273"/>
        <v>91</v>
      </c>
      <c r="H8784" s="4">
        <f ca="1">+Data_TABLE[[#This Row],[Qty]]*Data_TABLE[[#This Row],[Unit Price]]</f>
        <v>91</v>
      </c>
      <c r="I8784" s="7">
        <v>42288</v>
      </c>
      <c r="J8784" s="10">
        <f>EOMONTH(Data_TABLE[[#This Row],[Date Sold]],0)</f>
        <v>42308</v>
      </c>
    </row>
    <row r="8785" spans="2:10" x14ac:dyDescent="0.25">
      <c r="B8785" s="1" t="s">
        <v>39</v>
      </c>
      <c r="C8785" s="3" t="s">
        <v>54</v>
      </c>
      <c r="D8785" s="2" t="s">
        <v>48</v>
      </c>
      <c r="E8785" s="3" t="s">
        <v>42</v>
      </c>
      <c r="F8785" s="3">
        <f t="shared" ca="1" si="272"/>
        <v>2</v>
      </c>
      <c r="G8785" s="4">
        <f t="shared" ca="1" si="273"/>
        <v>182</v>
      </c>
      <c r="H8785" s="4">
        <f ca="1">+Data_TABLE[[#This Row],[Qty]]*Data_TABLE[[#This Row],[Unit Price]]</f>
        <v>364</v>
      </c>
      <c r="I8785" s="7">
        <v>42288</v>
      </c>
      <c r="J8785" s="10">
        <f>EOMONTH(Data_TABLE[[#This Row],[Date Sold]],0)</f>
        <v>42308</v>
      </c>
    </row>
    <row r="8786" spans="2:10" x14ac:dyDescent="0.25">
      <c r="B8786" s="1" t="s">
        <v>39</v>
      </c>
      <c r="C8786" s="3" t="s">
        <v>55</v>
      </c>
      <c r="D8786" s="2" t="s">
        <v>49</v>
      </c>
      <c r="E8786" s="3" t="s">
        <v>43</v>
      </c>
      <c r="F8786" s="3">
        <f t="shared" ca="1" si="272"/>
        <v>1</v>
      </c>
      <c r="G8786" s="4">
        <f t="shared" ca="1" si="273"/>
        <v>63</v>
      </c>
      <c r="H8786" s="4">
        <f ca="1">+Data_TABLE[[#This Row],[Qty]]*Data_TABLE[[#This Row],[Unit Price]]</f>
        <v>63</v>
      </c>
      <c r="I8786" s="7">
        <v>42288</v>
      </c>
      <c r="J8786" s="10">
        <f>EOMONTH(Data_TABLE[[#This Row],[Date Sold]],0)</f>
        <v>42308</v>
      </c>
    </row>
    <row r="8787" spans="2:10" x14ac:dyDescent="0.25">
      <c r="B8787" s="1" t="s">
        <v>39</v>
      </c>
      <c r="C8787" s="3" t="s">
        <v>56</v>
      </c>
      <c r="D8787" s="2" t="s">
        <v>52</v>
      </c>
      <c r="E8787" s="3" t="s">
        <v>46</v>
      </c>
      <c r="F8787" s="3">
        <f t="shared" ca="1" si="272"/>
        <v>3</v>
      </c>
      <c r="G8787" s="4">
        <f t="shared" ca="1" si="273"/>
        <v>193</v>
      </c>
      <c r="H8787" s="4">
        <f ca="1">+Data_TABLE[[#This Row],[Qty]]*Data_TABLE[[#This Row],[Unit Price]]</f>
        <v>579</v>
      </c>
      <c r="I8787" s="7">
        <v>42288</v>
      </c>
      <c r="J8787" s="10">
        <f>EOMONTH(Data_TABLE[[#This Row],[Date Sold]],0)</f>
        <v>42308</v>
      </c>
    </row>
    <row r="8788" spans="2:10" x14ac:dyDescent="0.25">
      <c r="B8788" s="1" t="s">
        <v>39</v>
      </c>
      <c r="C8788" s="3" t="s">
        <v>55</v>
      </c>
      <c r="D8788" s="2" t="s">
        <v>49</v>
      </c>
      <c r="E8788" s="3" t="s">
        <v>43</v>
      </c>
      <c r="F8788" s="3">
        <f t="shared" ca="1" si="272"/>
        <v>2</v>
      </c>
      <c r="G8788" s="4">
        <f t="shared" ca="1" si="273"/>
        <v>180</v>
      </c>
      <c r="H8788" s="4">
        <f ca="1">+Data_TABLE[[#This Row],[Qty]]*Data_TABLE[[#This Row],[Unit Price]]</f>
        <v>360</v>
      </c>
      <c r="I8788" s="7">
        <v>42288</v>
      </c>
      <c r="J8788" s="10">
        <f>EOMONTH(Data_TABLE[[#This Row],[Date Sold]],0)</f>
        <v>42308</v>
      </c>
    </row>
    <row r="8789" spans="2:10" x14ac:dyDescent="0.25">
      <c r="B8789" s="1" t="s">
        <v>39</v>
      </c>
      <c r="C8789" s="3" t="s">
        <v>55</v>
      </c>
      <c r="D8789" s="2" t="s">
        <v>49</v>
      </c>
      <c r="E8789" s="3" t="s">
        <v>43</v>
      </c>
      <c r="F8789" s="3">
        <f t="shared" ca="1" si="272"/>
        <v>2</v>
      </c>
      <c r="G8789" s="4">
        <f t="shared" ca="1" si="273"/>
        <v>111</v>
      </c>
      <c r="H8789" s="4">
        <f ca="1">+Data_TABLE[[#This Row],[Qty]]*Data_TABLE[[#This Row],[Unit Price]]</f>
        <v>222</v>
      </c>
      <c r="I8789" s="7">
        <v>42288</v>
      </c>
      <c r="J8789" s="10">
        <f>EOMONTH(Data_TABLE[[#This Row],[Date Sold]],0)</f>
        <v>42308</v>
      </c>
    </row>
    <row r="8790" spans="2:10" x14ac:dyDescent="0.25">
      <c r="B8790" s="1" t="s">
        <v>39</v>
      </c>
      <c r="C8790" s="3" t="s">
        <v>56</v>
      </c>
      <c r="D8790" s="2" t="s">
        <v>50</v>
      </c>
      <c r="E8790" s="3" t="s">
        <v>44</v>
      </c>
      <c r="F8790" s="3">
        <f t="shared" ca="1" si="272"/>
        <v>3</v>
      </c>
      <c r="G8790" s="4">
        <f t="shared" ca="1" si="273"/>
        <v>83</v>
      </c>
      <c r="H8790" s="4">
        <f ca="1">+Data_TABLE[[#This Row],[Qty]]*Data_TABLE[[#This Row],[Unit Price]]</f>
        <v>249</v>
      </c>
      <c r="I8790" s="7">
        <v>42288</v>
      </c>
      <c r="J8790" s="10">
        <f>EOMONTH(Data_TABLE[[#This Row],[Date Sold]],0)</f>
        <v>42308</v>
      </c>
    </row>
    <row r="8791" spans="2:10" x14ac:dyDescent="0.25">
      <c r="B8791" s="1" t="s">
        <v>39</v>
      </c>
      <c r="C8791" s="3" t="s">
        <v>54</v>
      </c>
      <c r="D8791" s="2" t="s">
        <v>48</v>
      </c>
      <c r="E8791" s="3" t="s">
        <v>42</v>
      </c>
      <c r="F8791" s="3">
        <f t="shared" ca="1" si="272"/>
        <v>5</v>
      </c>
      <c r="G8791" s="4">
        <f t="shared" ca="1" si="273"/>
        <v>70</v>
      </c>
      <c r="H8791" s="4">
        <f ca="1">+Data_TABLE[[#This Row],[Qty]]*Data_TABLE[[#This Row],[Unit Price]]</f>
        <v>350</v>
      </c>
      <c r="I8791" s="7">
        <v>42288</v>
      </c>
      <c r="J8791" s="10">
        <f>EOMONTH(Data_TABLE[[#This Row],[Date Sold]],0)</f>
        <v>42308</v>
      </c>
    </row>
    <row r="8792" spans="2:10" x14ac:dyDescent="0.25">
      <c r="B8792" s="1" t="s">
        <v>39</v>
      </c>
      <c r="C8792" s="3" t="s">
        <v>56</v>
      </c>
      <c r="D8792" s="2" t="s">
        <v>50</v>
      </c>
      <c r="E8792" s="3" t="s">
        <v>44</v>
      </c>
      <c r="F8792" s="3">
        <f t="shared" ca="1" si="272"/>
        <v>3</v>
      </c>
      <c r="G8792" s="4">
        <f t="shared" ca="1" si="273"/>
        <v>117</v>
      </c>
      <c r="H8792" s="4">
        <f ca="1">+Data_TABLE[[#This Row],[Qty]]*Data_TABLE[[#This Row],[Unit Price]]</f>
        <v>351</v>
      </c>
      <c r="I8792" s="7">
        <v>42288</v>
      </c>
      <c r="J8792" s="10">
        <f>EOMONTH(Data_TABLE[[#This Row],[Date Sold]],0)</f>
        <v>42308</v>
      </c>
    </row>
    <row r="8793" spans="2:10" x14ac:dyDescent="0.25">
      <c r="B8793" s="1" t="s">
        <v>39</v>
      </c>
      <c r="C8793" s="3" t="s">
        <v>54</v>
      </c>
      <c r="D8793" s="2" t="s">
        <v>48</v>
      </c>
      <c r="E8793" s="3" t="s">
        <v>42</v>
      </c>
      <c r="F8793" s="3">
        <f t="shared" ca="1" si="272"/>
        <v>3</v>
      </c>
      <c r="G8793" s="4">
        <f t="shared" ca="1" si="273"/>
        <v>79</v>
      </c>
      <c r="H8793" s="4">
        <f ca="1">+Data_TABLE[[#This Row],[Qty]]*Data_TABLE[[#This Row],[Unit Price]]</f>
        <v>237</v>
      </c>
      <c r="I8793" s="7">
        <v>42288</v>
      </c>
      <c r="J8793" s="10">
        <f>EOMONTH(Data_TABLE[[#This Row],[Date Sold]],0)</f>
        <v>42308</v>
      </c>
    </row>
    <row r="8794" spans="2:10" x14ac:dyDescent="0.25">
      <c r="B8794" s="1" t="s">
        <v>39</v>
      </c>
      <c r="C8794" s="3" t="s">
        <v>56</v>
      </c>
      <c r="D8794" s="2" t="s">
        <v>52</v>
      </c>
      <c r="E8794" s="3" t="s">
        <v>46</v>
      </c>
      <c r="F8794" s="3">
        <f t="shared" ca="1" si="272"/>
        <v>5</v>
      </c>
      <c r="G8794" s="4">
        <f t="shared" ca="1" si="273"/>
        <v>80</v>
      </c>
      <c r="H8794" s="4">
        <f ca="1">+Data_TABLE[[#This Row],[Qty]]*Data_TABLE[[#This Row],[Unit Price]]</f>
        <v>400</v>
      </c>
      <c r="I8794" s="7">
        <v>42288</v>
      </c>
      <c r="J8794" s="10">
        <f>EOMONTH(Data_TABLE[[#This Row],[Date Sold]],0)</f>
        <v>42308</v>
      </c>
    </row>
    <row r="8795" spans="2:10" x14ac:dyDescent="0.25">
      <c r="B8795" s="1" t="s">
        <v>39</v>
      </c>
      <c r="C8795" s="3" t="s">
        <v>56</v>
      </c>
      <c r="D8795" s="2" t="s">
        <v>52</v>
      </c>
      <c r="E8795" s="3" t="s">
        <v>46</v>
      </c>
      <c r="F8795" s="3">
        <f t="shared" ca="1" si="272"/>
        <v>2</v>
      </c>
      <c r="G8795" s="4">
        <f t="shared" ca="1" si="273"/>
        <v>103</v>
      </c>
      <c r="H8795" s="4">
        <f ca="1">+Data_TABLE[[#This Row],[Qty]]*Data_TABLE[[#This Row],[Unit Price]]</f>
        <v>206</v>
      </c>
      <c r="I8795" s="7">
        <v>42288</v>
      </c>
      <c r="J8795" s="10">
        <f>EOMONTH(Data_TABLE[[#This Row],[Date Sold]],0)</f>
        <v>42308</v>
      </c>
    </row>
    <row r="8796" spans="2:10" x14ac:dyDescent="0.25">
      <c r="B8796" s="1" t="s">
        <v>39</v>
      </c>
      <c r="C8796" s="3" t="s">
        <v>56</v>
      </c>
      <c r="D8796" s="2" t="s">
        <v>52</v>
      </c>
      <c r="E8796" s="3" t="s">
        <v>46</v>
      </c>
      <c r="F8796" s="3">
        <f t="shared" ca="1" si="272"/>
        <v>3</v>
      </c>
      <c r="G8796" s="4">
        <f t="shared" ca="1" si="273"/>
        <v>151</v>
      </c>
      <c r="H8796" s="4">
        <f ca="1">+Data_TABLE[[#This Row],[Qty]]*Data_TABLE[[#This Row],[Unit Price]]</f>
        <v>453</v>
      </c>
      <c r="I8796" s="7">
        <v>42288</v>
      </c>
      <c r="J8796" s="10">
        <f>EOMONTH(Data_TABLE[[#This Row],[Date Sold]],0)</f>
        <v>42308</v>
      </c>
    </row>
    <row r="8797" spans="2:10" x14ac:dyDescent="0.25">
      <c r="B8797" s="1" t="s">
        <v>39</v>
      </c>
      <c r="C8797" s="3" t="s">
        <v>56</v>
      </c>
      <c r="D8797" s="2" t="s">
        <v>52</v>
      </c>
      <c r="E8797" s="3" t="s">
        <v>46</v>
      </c>
      <c r="F8797" s="3">
        <f t="shared" ca="1" si="272"/>
        <v>2</v>
      </c>
      <c r="G8797" s="4">
        <f t="shared" ca="1" si="273"/>
        <v>165</v>
      </c>
      <c r="H8797" s="4">
        <f ca="1">+Data_TABLE[[#This Row],[Qty]]*Data_TABLE[[#This Row],[Unit Price]]</f>
        <v>330</v>
      </c>
      <c r="I8797" s="7">
        <v>42288</v>
      </c>
      <c r="J8797" s="10">
        <f>EOMONTH(Data_TABLE[[#This Row],[Date Sold]],0)</f>
        <v>42308</v>
      </c>
    </row>
    <row r="8798" spans="2:10" x14ac:dyDescent="0.25">
      <c r="B8798" s="1" t="s">
        <v>39</v>
      </c>
      <c r="C8798" s="3" t="s">
        <v>56</v>
      </c>
      <c r="D8798" s="2" t="s">
        <v>52</v>
      </c>
      <c r="E8798" s="3" t="s">
        <v>46</v>
      </c>
      <c r="F8798" s="3">
        <f t="shared" ca="1" si="272"/>
        <v>3</v>
      </c>
      <c r="G8798" s="4">
        <f t="shared" ca="1" si="273"/>
        <v>117</v>
      </c>
      <c r="H8798" s="4">
        <f ca="1">+Data_TABLE[[#This Row],[Qty]]*Data_TABLE[[#This Row],[Unit Price]]</f>
        <v>351</v>
      </c>
      <c r="I8798" s="7">
        <v>42288</v>
      </c>
      <c r="J8798" s="10">
        <f>EOMONTH(Data_TABLE[[#This Row],[Date Sold]],0)</f>
        <v>42308</v>
      </c>
    </row>
    <row r="8799" spans="2:10" x14ac:dyDescent="0.25">
      <c r="B8799" s="1" t="s">
        <v>39</v>
      </c>
      <c r="C8799" s="3" t="s">
        <v>54</v>
      </c>
      <c r="D8799" s="2" t="s">
        <v>48</v>
      </c>
      <c r="E8799" s="3" t="s">
        <v>42</v>
      </c>
      <c r="F8799" s="3">
        <f t="shared" ca="1" si="272"/>
        <v>2</v>
      </c>
      <c r="G8799" s="4">
        <f t="shared" ca="1" si="273"/>
        <v>198</v>
      </c>
      <c r="H8799" s="4">
        <f ca="1">+Data_TABLE[[#This Row],[Qty]]*Data_TABLE[[#This Row],[Unit Price]]</f>
        <v>396</v>
      </c>
      <c r="I8799" s="7">
        <v>42288</v>
      </c>
      <c r="J8799" s="10">
        <f>EOMONTH(Data_TABLE[[#This Row],[Date Sold]],0)</f>
        <v>42308</v>
      </c>
    </row>
    <row r="8800" spans="2:10" x14ac:dyDescent="0.25">
      <c r="B8800" s="1" t="s">
        <v>39</v>
      </c>
      <c r="C8800" s="3" t="s">
        <v>54</v>
      </c>
      <c r="D8800" s="2" t="s">
        <v>48</v>
      </c>
      <c r="E8800" s="3" t="s">
        <v>42</v>
      </c>
      <c r="F8800" s="3">
        <f t="shared" ca="1" si="272"/>
        <v>2</v>
      </c>
      <c r="G8800" s="4">
        <f t="shared" ca="1" si="273"/>
        <v>192</v>
      </c>
      <c r="H8800" s="4">
        <f ca="1">+Data_TABLE[[#This Row],[Qty]]*Data_TABLE[[#This Row],[Unit Price]]</f>
        <v>384</v>
      </c>
      <c r="I8800" s="7">
        <v>42288</v>
      </c>
      <c r="J8800" s="10">
        <f>EOMONTH(Data_TABLE[[#This Row],[Date Sold]],0)</f>
        <v>42308</v>
      </c>
    </row>
    <row r="8801" spans="2:10" x14ac:dyDescent="0.25">
      <c r="B8801" s="1" t="s">
        <v>39</v>
      </c>
      <c r="C8801" s="3" t="s">
        <v>56</v>
      </c>
      <c r="D8801" s="2" t="s">
        <v>50</v>
      </c>
      <c r="E8801" s="3" t="s">
        <v>44</v>
      </c>
      <c r="F8801" s="3">
        <f t="shared" ca="1" si="272"/>
        <v>2</v>
      </c>
      <c r="G8801" s="4">
        <f t="shared" ca="1" si="273"/>
        <v>129</v>
      </c>
      <c r="H8801" s="4">
        <f ca="1">+Data_TABLE[[#This Row],[Qty]]*Data_TABLE[[#This Row],[Unit Price]]</f>
        <v>258</v>
      </c>
      <c r="I8801" s="7">
        <v>42288</v>
      </c>
      <c r="J8801" s="10">
        <f>EOMONTH(Data_TABLE[[#This Row],[Date Sold]],0)</f>
        <v>42308</v>
      </c>
    </row>
    <row r="8802" spans="2:10" x14ac:dyDescent="0.25">
      <c r="B8802" s="1" t="s">
        <v>39</v>
      </c>
      <c r="C8802" s="3" t="s">
        <v>56</v>
      </c>
      <c r="D8802" s="2" t="s">
        <v>50</v>
      </c>
      <c r="E8802" s="3" t="s">
        <v>44</v>
      </c>
      <c r="F8802" s="3">
        <f t="shared" ca="1" si="272"/>
        <v>1</v>
      </c>
      <c r="G8802" s="4">
        <f t="shared" ca="1" si="273"/>
        <v>130</v>
      </c>
      <c r="H8802" s="4">
        <f ca="1">+Data_TABLE[[#This Row],[Qty]]*Data_TABLE[[#This Row],[Unit Price]]</f>
        <v>130</v>
      </c>
      <c r="I8802" s="7">
        <v>42288</v>
      </c>
      <c r="J8802" s="10">
        <f>EOMONTH(Data_TABLE[[#This Row],[Date Sold]],0)</f>
        <v>42308</v>
      </c>
    </row>
    <row r="8803" spans="2:10" x14ac:dyDescent="0.25">
      <c r="B8803" s="1" t="s">
        <v>39</v>
      </c>
      <c r="C8803" s="3" t="s">
        <v>54</v>
      </c>
      <c r="D8803" s="2" t="s">
        <v>48</v>
      </c>
      <c r="E8803" s="3" t="s">
        <v>42</v>
      </c>
      <c r="F8803" s="3">
        <f t="shared" ca="1" si="272"/>
        <v>4</v>
      </c>
      <c r="G8803" s="4">
        <f t="shared" ca="1" si="273"/>
        <v>182</v>
      </c>
      <c r="H8803" s="4">
        <f ca="1">+Data_TABLE[[#This Row],[Qty]]*Data_TABLE[[#This Row],[Unit Price]]</f>
        <v>728</v>
      </c>
      <c r="I8803" s="7">
        <v>42289</v>
      </c>
      <c r="J8803" s="10">
        <f>EOMONTH(Data_TABLE[[#This Row],[Date Sold]],0)</f>
        <v>42308</v>
      </c>
    </row>
    <row r="8804" spans="2:10" x14ac:dyDescent="0.25">
      <c r="B8804" s="1" t="s">
        <v>39</v>
      </c>
      <c r="C8804" s="3" t="s">
        <v>54</v>
      </c>
      <c r="D8804" s="2" t="s">
        <v>48</v>
      </c>
      <c r="E8804" s="3" t="s">
        <v>42</v>
      </c>
      <c r="F8804" s="3">
        <f t="shared" ca="1" si="272"/>
        <v>2</v>
      </c>
      <c r="G8804" s="4">
        <f t="shared" ca="1" si="273"/>
        <v>66</v>
      </c>
      <c r="H8804" s="4">
        <f ca="1">+Data_TABLE[[#This Row],[Qty]]*Data_TABLE[[#This Row],[Unit Price]]</f>
        <v>132</v>
      </c>
      <c r="I8804" s="7">
        <v>42289</v>
      </c>
      <c r="J8804" s="10">
        <f>EOMONTH(Data_TABLE[[#This Row],[Date Sold]],0)</f>
        <v>42308</v>
      </c>
    </row>
    <row r="8805" spans="2:10" x14ac:dyDescent="0.25">
      <c r="B8805" s="1" t="s">
        <v>39</v>
      </c>
      <c r="C8805" s="3" t="s">
        <v>56</v>
      </c>
      <c r="D8805" s="2" t="s">
        <v>50</v>
      </c>
      <c r="E8805" s="3" t="s">
        <v>44</v>
      </c>
      <c r="F8805" s="3">
        <f t="shared" ca="1" si="272"/>
        <v>2</v>
      </c>
      <c r="G8805" s="4">
        <f t="shared" ca="1" si="273"/>
        <v>130</v>
      </c>
      <c r="H8805" s="4">
        <f ca="1">+Data_TABLE[[#This Row],[Qty]]*Data_TABLE[[#This Row],[Unit Price]]</f>
        <v>260</v>
      </c>
      <c r="I8805" s="7">
        <v>42289</v>
      </c>
      <c r="J8805" s="10">
        <f>EOMONTH(Data_TABLE[[#This Row],[Date Sold]],0)</f>
        <v>42308</v>
      </c>
    </row>
    <row r="8806" spans="2:10" x14ac:dyDescent="0.25">
      <c r="B8806" s="1" t="s">
        <v>39</v>
      </c>
      <c r="C8806" s="3" t="s">
        <v>54</v>
      </c>
      <c r="D8806" s="2" t="s">
        <v>48</v>
      </c>
      <c r="E8806" s="3" t="s">
        <v>42</v>
      </c>
      <c r="F8806" s="3">
        <f t="shared" ca="1" si="272"/>
        <v>1</v>
      </c>
      <c r="G8806" s="4">
        <f t="shared" ca="1" si="273"/>
        <v>61</v>
      </c>
      <c r="H8806" s="4">
        <f ca="1">+Data_TABLE[[#This Row],[Qty]]*Data_TABLE[[#This Row],[Unit Price]]</f>
        <v>61</v>
      </c>
      <c r="I8806" s="7">
        <v>42289</v>
      </c>
      <c r="J8806" s="10">
        <f>EOMONTH(Data_TABLE[[#This Row],[Date Sold]],0)</f>
        <v>42308</v>
      </c>
    </row>
    <row r="8807" spans="2:10" x14ac:dyDescent="0.25">
      <c r="B8807" s="1" t="s">
        <v>39</v>
      </c>
      <c r="C8807" s="3" t="s">
        <v>55</v>
      </c>
      <c r="D8807" s="2" t="s">
        <v>49</v>
      </c>
      <c r="E8807" s="3" t="s">
        <v>43</v>
      </c>
      <c r="F8807" s="3">
        <f t="shared" ca="1" si="272"/>
        <v>2</v>
      </c>
      <c r="G8807" s="4">
        <f t="shared" ca="1" si="273"/>
        <v>134</v>
      </c>
      <c r="H8807" s="4">
        <f ca="1">+Data_TABLE[[#This Row],[Qty]]*Data_TABLE[[#This Row],[Unit Price]]</f>
        <v>268</v>
      </c>
      <c r="I8807" s="7">
        <v>42289</v>
      </c>
      <c r="J8807" s="10">
        <f>EOMONTH(Data_TABLE[[#This Row],[Date Sold]],0)</f>
        <v>42308</v>
      </c>
    </row>
    <row r="8808" spans="2:10" x14ac:dyDescent="0.25">
      <c r="B8808" s="1" t="s">
        <v>39</v>
      </c>
      <c r="C8808" s="3" t="s">
        <v>56</v>
      </c>
      <c r="D8808" s="2" t="s">
        <v>52</v>
      </c>
      <c r="E8808" s="3" t="s">
        <v>46</v>
      </c>
      <c r="F8808" s="3">
        <f t="shared" ca="1" si="272"/>
        <v>1</v>
      </c>
      <c r="G8808" s="4">
        <f t="shared" ca="1" si="273"/>
        <v>146</v>
      </c>
      <c r="H8808" s="4">
        <f ca="1">+Data_TABLE[[#This Row],[Qty]]*Data_TABLE[[#This Row],[Unit Price]]</f>
        <v>146</v>
      </c>
      <c r="I8808" s="7">
        <v>42289</v>
      </c>
      <c r="J8808" s="10">
        <f>EOMONTH(Data_TABLE[[#This Row],[Date Sold]],0)</f>
        <v>42308</v>
      </c>
    </row>
    <row r="8809" spans="2:10" x14ac:dyDescent="0.25">
      <c r="B8809" s="1" t="s">
        <v>39</v>
      </c>
      <c r="C8809" s="3" t="s">
        <v>56</v>
      </c>
      <c r="D8809" s="2" t="s">
        <v>52</v>
      </c>
      <c r="E8809" s="3" t="s">
        <v>46</v>
      </c>
      <c r="F8809" s="3">
        <f t="shared" ca="1" si="272"/>
        <v>5</v>
      </c>
      <c r="G8809" s="4">
        <f t="shared" ca="1" si="273"/>
        <v>185</v>
      </c>
      <c r="H8809" s="4">
        <f ca="1">+Data_TABLE[[#This Row],[Qty]]*Data_TABLE[[#This Row],[Unit Price]]</f>
        <v>925</v>
      </c>
      <c r="I8809" s="7">
        <v>42289</v>
      </c>
      <c r="J8809" s="10">
        <f>EOMONTH(Data_TABLE[[#This Row],[Date Sold]],0)</f>
        <v>42308</v>
      </c>
    </row>
    <row r="8810" spans="2:10" x14ac:dyDescent="0.25">
      <c r="B8810" s="1" t="s">
        <v>39</v>
      </c>
      <c r="C8810" s="3" t="s">
        <v>56</v>
      </c>
      <c r="D8810" s="2" t="s">
        <v>50</v>
      </c>
      <c r="E8810" s="3" t="s">
        <v>44</v>
      </c>
      <c r="F8810" s="3">
        <f t="shared" ca="1" si="272"/>
        <v>3</v>
      </c>
      <c r="G8810" s="4">
        <f t="shared" ca="1" si="273"/>
        <v>171</v>
      </c>
      <c r="H8810" s="4">
        <f ca="1">+Data_TABLE[[#This Row],[Qty]]*Data_TABLE[[#This Row],[Unit Price]]</f>
        <v>513</v>
      </c>
      <c r="I8810" s="7">
        <v>42289</v>
      </c>
      <c r="J8810" s="10">
        <f>EOMONTH(Data_TABLE[[#This Row],[Date Sold]],0)</f>
        <v>42308</v>
      </c>
    </row>
    <row r="8811" spans="2:10" x14ac:dyDescent="0.25">
      <c r="B8811" s="1" t="s">
        <v>39</v>
      </c>
      <c r="C8811" s="3" t="s">
        <v>55</v>
      </c>
      <c r="D8811" s="2" t="s">
        <v>51</v>
      </c>
      <c r="E8811" s="3" t="s">
        <v>45</v>
      </c>
      <c r="F8811" s="3">
        <f t="shared" ca="1" si="272"/>
        <v>1</v>
      </c>
      <c r="G8811" s="4">
        <f t="shared" ca="1" si="273"/>
        <v>144</v>
      </c>
      <c r="H8811" s="4">
        <f ca="1">+Data_TABLE[[#This Row],[Qty]]*Data_TABLE[[#This Row],[Unit Price]]</f>
        <v>144</v>
      </c>
      <c r="I8811" s="7">
        <v>42289</v>
      </c>
      <c r="J8811" s="10">
        <f>EOMONTH(Data_TABLE[[#This Row],[Date Sold]],0)</f>
        <v>42308</v>
      </c>
    </row>
    <row r="8812" spans="2:10" x14ac:dyDescent="0.25">
      <c r="B8812" s="1" t="s">
        <v>39</v>
      </c>
      <c r="C8812" s="3" t="s">
        <v>56</v>
      </c>
      <c r="D8812" s="2" t="s">
        <v>50</v>
      </c>
      <c r="E8812" s="3" t="s">
        <v>44</v>
      </c>
      <c r="F8812" s="3">
        <f t="shared" ca="1" si="272"/>
        <v>1</v>
      </c>
      <c r="G8812" s="4">
        <f t="shared" ca="1" si="273"/>
        <v>98</v>
      </c>
      <c r="H8812" s="4">
        <f ca="1">+Data_TABLE[[#This Row],[Qty]]*Data_TABLE[[#This Row],[Unit Price]]</f>
        <v>98</v>
      </c>
      <c r="I8812" s="7">
        <v>42289</v>
      </c>
      <c r="J8812" s="10">
        <f>EOMONTH(Data_TABLE[[#This Row],[Date Sold]],0)</f>
        <v>42308</v>
      </c>
    </row>
    <row r="8813" spans="2:10" x14ac:dyDescent="0.25">
      <c r="B8813" s="1" t="s">
        <v>39</v>
      </c>
      <c r="C8813" s="3" t="s">
        <v>55</v>
      </c>
      <c r="D8813" s="2" t="s">
        <v>49</v>
      </c>
      <c r="E8813" s="3" t="s">
        <v>43</v>
      </c>
      <c r="F8813" s="3">
        <f t="shared" ca="1" si="272"/>
        <v>5</v>
      </c>
      <c r="G8813" s="4">
        <f t="shared" ca="1" si="273"/>
        <v>70</v>
      </c>
      <c r="H8813" s="4">
        <f ca="1">+Data_TABLE[[#This Row],[Qty]]*Data_TABLE[[#This Row],[Unit Price]]</f>
        <v>350</v>
      </c>
      <c r="I8813" s="7">
        <v>42289</v>
      </c>
      <c r="J8813" s="10">
        <f>EOMONTH(Data_TABLE[[#This Row],[Date Sold]],0)</f>
        <v>42308</v>
      </c>
    </row>
    <row r="8814" spans="2:10" x14ac:dyDescent="0.25">
      <c r="B8814" s="1" t="s">
        <v>39</v>
      </c>
      <c r="C8814" s="3" t="s">
        <v>56</v>
      </c>
      <c r="D8814" s="2" t="s">
        <v>50</v>
      </c>
      <c r="E8814" s="3" t="s">
        <v>44</v>
      </c>
      <c r="F8814" s="3">
        <f t="shared" ca="1" si="272"/>
        <v>3</v>
      </c>
      <c r="G8814" s="4">
        <f t="shared" ca="1" si="273"/>
        <v>70</v>
      </c>
      <c r="H8814" s="4">
        <f ca="1">+Data_TABLE[[#This Row],[Qty]]*Data_TABLE[[#This Row],[Unit Price]]</f>
        <v>210</v>
      </c>
      <c r="I8814" s="7">
        <v>42289</v>
      </c>
      <c r="J8814" s="10">
        <f>EOMONTH(Data_TABLE[[#This Row],[Date Sold]],0)</f>
        <v>42308</v>
      </c>
    </row>
    <row r="8815" spans="2:10" x14ac:dyDescent="0.25">
      <c r="B8815" s="1" t="s">
        <v>39</v>
      </c>
      <c r="C8815" s="3" t="s">
        <v>56</v>
      </c>
      <c r="D8815" s="2" t="s">
        <v>50</v>
      </c>
      <c r="E8815" s="3" t="s">
        <v>44</v>
      </c>
      <c r="F8815" s="3">
        <f t="shared" ca="1" si="272"/>
        <v>4</v>
      </c>
      <c r="G8815" s="4">
        <f t="shared" ca="1" si="273"/>
        <v>151</v>
      </c>
      <c r="H8815" s="4">
        <f ca="1">+Data_TABLE[[#This Row],[Qty]]*Data_TABLE[[#This Row],[Unit Price]]</f>
        <v>604</v>
      </c>
      <c r="I8815" s="7">
        <v>42289</v>
      </c>
      <c r="J8815" s="10">
        <f>EOMONTH(Data_TABLE[[#This Row],[Date Sold]],0)</f>
        <v>42308</v>
      </c>
    </row>
    <row r="8816" spans="2:10" x14ac:dyDescent="0.25">
      <c r="B8816" s="1" t="s">
        <v>39</v>
      </c>
      <c r="C8816" s="3" t="s">
        <v>55</v>
      </c>
      <c r="D8816" s="2" t="s">
        <v>49</v>
      </c>
      <c r="E8816" s="3" t="s">
        <v>43</v>
      </c>
      <c r="F8816" s="3">
        <f t="shared" ca="1" si="272"/>
        <v>4</v>
      </c>
      <c r="G8816" s="4">
        <f t="shared" ca="1" si="273"/>
        <v>153</v>
      </c>
      <c r="H8816" s="4">
        <f ca="1">+Data_TABLE[[#This Row],[Qty]]*Data_TABLE[[#This Row],[Unit Price]]</f>
        <v>612</v>
      </c>
      <c r="I8816" s="7">
        <v>42289</v>
      </c>
      <c r="J8816" s="10">
        <f>EOMONTH(Data_TABLE[[#This Row],[Date Sold]],0)</f>
        <v>42308</v>
      </c>
    </row>
    <row r="8817" spans="2:10" x14ac:dyDescent="0.25">
      <c r="B8817" s="1" t="s">
        <v>39</v>
      </c>
      <c r="C8817" s="3" t="s">
        <v>56</v>
      </c>
      <c r="D8817" s="2" t="s">
        <v>50</v>
      </c>
      <c r="E8817" s="3" t="s">
        <v>44</v>
      </c>
      <c r="F8817" s="3">
        <f t="shared" ref="F8817:F8880" ca="1" si="274">RANDBETWEEN(1,5)</f>
        <v>3</v>
      </c>
      <c r="G8817" s="4">
        <f t="shared" ref="G8817:G8880" ca="1" si="275">RANDBETWEEN(60,200)</f>
        <v>157</v>
      </c>
      <c r="H8817" s="4">
        <f ca="1">+Data_TABLE[[#This Row],[Qty]]*Data_TABLE[[#This Row],[Unit Price]]</f>
        <v>471</v>
      </c>
      <c r="I8817" s="7">
        <v>42289</v>
      </c>
      <c r="J8817" s="10">
        <f>EOMONTH(Data_TABLE[[#This Row],[Date Sold]],0)</f>
        <v>42308</v>
      </c>
    </row>
    <row r="8818" spans="2:10" x14ac:dyDescent="0.25">
      <c r="B8818" s="1" t="s">
        <v>39</v>
      </c>
      <c r="C8818" s="3" t="s">
        <v>54</v>
      </c>
      <c r="D8818" s="2" t="s">
        <v>48</v>
      </c>
      <c r="E8818" s="3" t="s">
        <v>42</v>
      </c>
      <c r="F8818" s="3">
        <f t="shared" ca="1" si="274"/>
        <v>5</v>
      </c>
      <c r="G8818" s="4">
        <f t="shared" ca="1" si="275"/>
        <v>161</v>
      </c>
      <c r="H8818" s="4">
        <f ca="1">+Data_TABLE[[#This Row],[Qty]]*Data_TABLE[[#This Row],[Unit Price]]</f>
        <v>805</v>
      </c>
      <c r="I8818" s="7">
        <v>42289</v>
      </c>
      <c r="J8818" s="10">
        <f>EOMONTH(Data_TABLE[[#This Row],[Date Sold]],0)</f>
        <v>42308</v>
      </c>
    </row>
    <row r="8819" spans="2:10" x14ac:dyDescent="0.25">
      <c r="B8819" s="1" t="s">
        <v>39</v>
      </c>
      <c r="C8819" s="3" t="s">
        <v>56</v>
      </c>
      <c r="D8819" s="2" t="s">
        <v>50</v>
      </c>
      <c r="E8819" s="3" t="s">
        <v>44</v>
      </c>
      <c r="F8819" s="3">
        <f t="shared" ca="1" si="274"/>
        <v>1</v>
      </c>
      <c r="G8819" s="4">
        <f t="shared" ca="1" si="275"/>
        <v>79</v>
      </c>
      <c r="H8819" s="4">
        <f ca="1">+Data_TABLE[[#This Row],[Qty]]*Data_TABLE[[#This Row],[Unit Price]]</f>
        <v>79</v>
      </c>
      <c r="I8819" s="7">
        <v>42289</v>
      </c>
      <c r="J8819" s="10">
        <f>EOMONTH(Data_TABLE[[#This Row],[Date Sold]],0)</f>
        <v>42308</v>
      </c>
    </row>
    <row r="8820" spans="2:10" x14ac:dyDescent="0.25">
      <c r="B8820" s="1" t="s">
        <v>39</v>
      </c>
      <c r="C8820" s="3" t="s">
        <v>54</v>
      </c>
      <c r="D8820" s="2" t="s">
        <v>48</v>
      </c>
      <c r="E8820" s="3" t="s">
        <v>42</v>
      </c>
      <c r="F8820" s="3">
        <f t="shared" ca="1" si="274"/>
        <v>5</v>
      </c>
      <c r="G8820" s="4">
        <f t="shared" ca="1" si="275"/>
        <v>154</v>
      </c>
      <c r="H8820" s="4">
        <f ca="1">+Data_TABLE[[#This Row],[Qty]]*Data_TABLE[[#This Row],[Unit Price]]</f>
        <v>770</v>
      </c>
      <c r="I8820" s="7">
        <v>42289</v>
      </c>
      <c r="J8820" s="10">
        <f>EOMONTH(Data_TABLE[[#This Row],[Date Sold]],0)</f>
        <v>42308</v>
      </c>
    </row>
    <row r="8821" spans="2:10" x14ac:dyDescent="0.25">
      <c r="B8821" s="1" t="s">
        <v>39</v>
      </c>
      <c r="C8821" s="3" t="s">
        <v>56</v>
      </c>
      <c r="D8821" s="2" t="s">
        <v>52</v>
      </c>
      <c r="E8821" s="3" t="s">
        <v>46</v>
      </c>
      <c r="F8821" s="3">
        <f t="shared" ca="1" si="274"/>
        <v>2</v>
      </c>
      <c r="G8821" s="4">
        <f t="shared" ca="1" si="275"/>
        <v>190</v>
      </c>
      <c r="H8821" s="4">
        <f ca="1">+Data_TABLE[[#This Row],[Qty]]*Data_TABLE[[#This Row],[Unit Price]]</f>
        <v>380</v>
      </c>
      <c r="I8821" s="7">
        <v>42289</v>
      </c>
      <c r="J8821" s="10">
        <f>EOMONTH(Data_TABLE[[#This Row],[Date Sold]],0)</f>
        <v>42308</v>
      </c>
    </row>
    <row r="8822" spans="2:10" x14ac:dyDescent="0.25">
      <c r="B8822" s="1" t="s">
        <v>39</v>
      </c>
      <c r="C8822" s="3" t="s">
        <v>56</v>
      </c>
      <c r="D8822" s="2" t="s">
        <v>50</v>
      </c>
      <c r="E8822" s="3" t="s">
        <v>44</v>
      </c>
      <c r="F8822" s="3">
        <f t="shared" ca="1" si="274"/>
        <v>4</v>
      </c>
      <c r="G8822" s="4">
        <f t="shared" ca="1" si="275"/>
        <v>68</v>
      </c>
      <c r="H8822" s="4">
        <f ca="1">+Data_TABLE[[#This Row],[Qty]]*Data_TABLE[[#This Row],[Unit Price]]</f>
        <v>272</v>
      </c>
      <c r="I8822" s="7">
        <v>42289</v>
      </c>
      <c r="J8822" s="10">
        <f>EOMONTH(Data_TABLE[[#This Row],[Date Sold]],0)</f>
        <v>42308</v>
      </c>
    </row>
    <row r="8823" spans="2:10" x14ac:dyDescent="0.25">
      <c r="B8823" s="1" t="s">
        <v>39</v>
      </c>
      <c r="C8823" s="3" t="s">
        <v>56</v>
      </c>
      <c r="D8823" s="2" t="s">
        <v>52</v>
      </c>
      <c r="E8823" s="3" t="s">
        <v>46</v>
      </c>
      <c r="F8823" s="3">
        <f t="shared" ca="1" si="274"/>
        <v>3</v>
      </c>
      <c r="G8823" s="4">
        <f t="shared" ca="1" si="275"/>
        <v>144</v>
      </c>
      <c r="H8823" s="4">
        <f ca="1">+Data_TABLE[[#This Row],[Qty]]*Data_TABLE[[#This Row],[Unit Price]]</f>
        <v>432</v>
      </c>
      <c r="I8823" s="7">
        <v>42289</v>
      </c>
      <c r="J8823" s="10">
        <f>EOMONTH(Data_TABLE[[#This Row],[Date Sold]],0)</f>
        <v>42308</v>
      </c>
    </row>
    <row r="8824" spans="2:10" x14ac:dyDescent="0.25">
      <c r="B8824" s="1" t="s">
        <v>39</v>
      </c>
      <c r="C8824" s="3" t="s">
        <v>55</v>
      </c>
      <c r="D8824" s="2" t="s">
        <v>51</v>
      </c>
      <c r="E8824" s="3" t="s">
        <v>45</v>
      </c>
      <c r="F8824" s="3">
        <f t="shared" ca="1" si="274"/>
        <v>3</v>
      </c>
      <c r="G8824" s="4">
        <f t="shared" ca="1" si="275"/>
        <v>124</v>
      </c>
      <c r="H8824" s="4">
        <f ca="1">+Data_TABLE[[#This Row],[Qty]]*Data_TABLE[[#This Row],[Unit Price]]</f>
        <v>372</v>
      </c>
      <c r="I8824" s="7">
        <v>42289</v>
      </c>
      <c r="J8824" s="10">
        <f>EOMONTH(Data_TABLE[[#This Row],[Date Sold]],0)</f>
        <v>42308</v>
      </c>
    </row>
    <row r="8825" spans="2:10" x14ac:dyDescent="0.25">
      <c r="B8825" s="1" t="s">
        <v>39</v>
      </c>
      <c r="C8825" s="3" t="s">
        <v>54</v>
      </c>
      <c r="D8825" s="2" t="s">
        <v>48</v>
      </c>
      <c r="E8825" s="3" t="s">
        <v>42</v>
      </c>
      <c r="F8825" s="3">
        <f t="shared" ca="1" si="274"/>
        <v>4</v>
      </c>
      <c r="G8825" s="4">
        <f t="shared" ca="1" si="275"/>
        <v>66</v>
      </c>
      <c r="H8825" s="4">
        <f ca="1">+Data_TABLE[[#This Row],[Qty]]*Data_TABLE[[#This Row],[Unit Price]]</f>
        <v>264</v>
      </c>
      <c r="I8825" s="7">
        <v>42289</v>
      </c>
      <c r="J8825" s="10">
        <f>EOMONTH(Data_TABLE[[#This Row],[Date Sold]],0)</f>
        <v>42308</v>
      </c>
    </row>
    <row r="8826" spans="2:10" x14ac:dyDescent="0.25">
      <c r="B8826" s="1" t="s">
        <v>39</v>
      </c>
      <c r="C8826" s="3" t="s">
        <v>54</v>
      </c>
      <c r="D8826" s="2" t="s">
        <v>48</v>
      </c>
      <c r="E8826" s="3" t="s">
        <v>42</v>
      </c>
      <c r="F8826" s="3">
        <f t="shared" ca="1" si="274"/>
        <v>4</v>
      </c>
      <c r="G8826" s="4">
        <f t="shared" ca="1" si="275"/>
        <v>143</v>
      </c>
      <c r="H8826" s="4">
        <f ca="1">+Data_TABLE[[#This Row],[Qty]]*Data_TABLE[[#This Row],[Unit Price]]</f>
        <v>572</v>
      </c>
      <c r="I8826" s="7">
        <v>42289</v>
      </c>
      <c r="J8826" s="10">
        <f>EOMONTH(Data_TABLE[[#This Row],[Date Sold]],0)</f>
        <v>42308</v>
      </c>
    </row>
    <row r="8827" spans="2:10" x14ac:dyDescent="0.25">
      <c r="B8827" s="1" t="s">
        <v>39</v>
      </c>
      <c r="C8827" s="3" t="s">
        <v>55</v>
      </c>
      <c r="D8827" s="2" t="s">
        <v>51</v>
      </c>
      <c r="E8827" s="3" t="s">
        <v>45</v>
      </c>
      <c r="F8827" s="3">
        <f t="shared" ca="1" si="274"/>
        <v>4</v>
      </c>
      <c r="G8827" s="4">
        <f t="shared" ca="1" si="275"/>
        <v>103</v>
      </c>
      <c r="H8827" s="4">
        <f ca="1">+Data_TABLE[[#This Row],[Qty]]*Data_TABLE[[#This Row],[Unit Price]]</f>
        <v>412</v>
      </c>
      <c r="I8827" s="7">
        <v>42289</v>
      </c>
      <c r="J8827" s="10">
        <f>EOMONTH(Data_TABLE[[#This Row],[Date Sold]],0)</f>
        <v>42308</v>
      </c>
    </row>
    <row r="8828" spans="2:10" x14ac:dyDescent="0.25">
      <c r="B8828" s="1" t="s">
        <v>39</v>
      </c>
      <c r="C8828" s="3" t="s">
        <v>54</v>
      </c>
      <c r="D8828" s="2" t="s">
        <v>48</v>
      </c>
      <c r="E8828" s="3" t="s">
        <v>42</v>
      </c>
      <c r="F8828" s="3">
        <f t="shared" ca="1" si="274"/>
        <v>3</v>
      </c>
      <c r="G8828" s="4">
        <f t="shared" ca="1" si="275"/>
        <v>104</v>
      </c>
      <c r="H8828" s="4">
        <f ca="1">+Data_TABLE[[#This Row],[Qty]]*Data_TABLE[[#This Row],[Unit Price]]</f>
        <v>312</v>
      </c>
      <c r="I8828" s="7">
        <v>42289</v>
      </c>
      <c r="J8828" s="10">
        <f>EOMONTH(Data_TABLE[[#This Row],[Date Sold]],0)</f>
        <v>42308</v>
      </c>
    </row>
    <row r="8829" spans="2:10" x14ac:dyDescent="0.25">
      <c r="B8829" s="1" t="s">
        <v>39</v>
      </c>
      <c r="C8829" s="3" t="s">
        <v>56</v>
      </c>
      <c r="D8829" s="2" t="s">
        <v>50</v>
      </c>
      <c r="E8829" s="3" t="s">
        <v>44</v>
      </c>
      <c r="F8829" s="3">
        <f t="shared" ca="1" si="274"/>
        <v>4</v>
      </c>
      <c r="G8829" s="4">
        <f t="shared" ca="1" si="275"/>
        <v>106</v>
      </c>
      <c r="H8829" s="4">
        <f ca="1">+Data_TABLE[[#This Row],[Qty]]*Data_TABLE[[#This Row],[Unit Price]]</f>
        <v>424</v>
      </c>
      <c r="I8829" s="7">
        <v>42289</v>
      </c>
      <c r="J8829" s="10">
        <f>EOMONTH(Data_TABLE[[#This Row],[Date Sold]],0)</f>
        <v>42308</v>
      </c>
    </row>
    <row r="8830" spans="2:10" x14ac:dyDescent="0.25">
      <c r="B8830" s="1" t="s">
        <v>39</v>
      </c>
      <c r="C8830" s="3" t="s">
        <v>55</v>
      </c>
      <c r="D8830" s="2" t="s">
        <v>51</v>
      </c>
      <c r="E8830" s="3" t="s">
        <v>45</v>
      </c>
      <c r="F8830" s="3">
        <f t="shared" ca="1" si="274"/>
        <v>5</v>
      </c>
      <c r="G8830" s="4">
        <f t="shared" ca="1" si="275"/>
        <v>162</v>
      </c>
      <c r="H8830" s="4">
        <f ca="1">+Data_TABLE[[#This Row],[Qty]]*Data_TABLE[[#This Row],[Unit Price]]</f>
        <v>810</v>
      </c>
      <c r="I8830" s="7">
        <v>42289</v>
      </c>
      <c r="J8830" s="10">
        <f>EOMONTH(Data_TABLE[[#This Row],[Date Sold]],0)</f>
        <v>42308</v>
      </c>
    </row>
    <row r="8831" spans="2:10" x14ac:dyDescent="0.25">
      <c r="B8831" s="1" t="s">
        <v>39</v>
      </c>
      <c r="C8831" s="3" t="s">
        <v>56</v>
      </c>
      <c r="D8831" s="2" t="s">
        <v>50</v>
      </c>
      <c r="E8831" s="3" t="s">
        <v>44</v>
      </c>
      <c r="F8831" s="3">
        <f t="shared" ca="1" si="274"/>
        <v>3</v>
      </c>
      <c r="G8831" s="4">
        <f t="shared" ca="1" si="275"/>
        <v>164</v>
      </c>
      <c r="H8831" s="4">
        <f ca="1">+Data_TABLE[[#This Row],[Qty]]*Data_TABLE[[#This Row],[Unit Price]]</f>
        <v>492</v>
      </c>
      <c r="I8831" s="7">
        <v>42289</v>
      </c>
      <c r="J8831" s="10">
        <f>EOMONTH(Data_TABLE[[#This Row],[Date Sold]],0)</f>
        <v>42308</v>
      </c>
    </row>
    <row r="8832" spans="2:10" x14ac:dyDescent="0.25">
      <c r="B8832" s="1" t="s">
        <v>39</v>
      </c>
      <c r="C8832" s="3" t="s">
        <v>56</v>
      </c>
      <c r="D8832" s="2" t="s">
        <v>52</v>
      </c>
      <c r="E8832" s="3" t="s">
        <v>46</v>
      </c>
      <c r="F8832" s="3">
        <f t="shared" ca="1" si="274"/>
        <v>4</v>
      </c>
      <c r="G8832" s="4">
        <f t="shared" ca="1" si="275"/>
        <v>183</v>
      </c>
      <c r="H8832" s="4">
        <f ca="1">+Data_TABLE[[#This Row],[Qty]]*Data_TABLE[[#This Row],[Unit Price]]</f>
        <v>732</v>
      </c>
      <c r="I8832" s="7">
        <v>42289</v>
      </c>
      <c r="J8832" s="10">
        <f>EOMONTH(Data_TABLE[[#This Row],[Date Sold]],0)</f>
        <v>42308</v>
      </c>
    </row>
    <row r="8833" spans="2:10" x14ac:dyDescent="0.25">
      <c r="B8833" s="1" t="s">
        <v>39</v>
      </c>
      <c r="C8833" s="3" t="s">
        <v>55</v>
      </c>
      <c r="D8833" s="2" t="s">
        <v>49</v>
      </c>
      <c r="E8833" s="3" t="s">
        <v>43</v>
      </c>
      <c r="F8833" s="3">
        <f t="shared" ca="1" si="274"/>
        <v>3</v>
      </c>
      <c r="G8833" s="4">
        <f t="shared" ca="1" si="275"/>
        <v>137</v>
      </c>
      <c r="H8833" s="4">
        <f ca="1">+Data_TABLE[[#This Row],[Qty]]*Data_TABLE[[#This Row],[Unit Price]]</f>
        <v>411</v>
      </c>
      <c r="I8833" s="7">
        <v>42289</v>
      </c>
      <c r="J8833" s="10">
        <f>EOMONTH(Data_TABLE[[#This Row],[Date Sold]],0)</f>
        <v>42308</v>
      </c>
    </row>
    <row r="8834" spans="2:10" x14ac:dyDescent="0.25">
      <c r="B8834" s="1" t="s">
        <v>39</v>
      </c>
      <c r="C8834" s="3" t="s">
        <v>56</v>
      </c>
      <c r="D8834" s="2" t="s">
        <v>50</v>
      </c>
      <c r="E8834" s="3" t="s">
        <v>44</v>
      </c>
      <c r="F8834" s="3">
        <f t="shared" ca="1" si="274"/>
        <v>3</v>
      </c>
      <c r="G8834" s="4">
        <f t="shared" ca="1" si="275"/>
        <v>97</v>
      </c>
      <c r="H8834" s="4">
        <f ca="1">+Data_TABLE[[#This Row],[Qty]]*Data_TABLE[[#This Row],[Unit Price]]</f>
        <v>291</v>
      </c>
      <c r="I8834" s="7">
        <v>42289</v>
      </c>
      <c r="J8834" s="10">
        <f>EOMONTH(Data_TABLE[[#This Row],[Date Sold]],0)</f>
        <v>42308</v>
      </c>
    </row>
    <row r="8835" spans="2:10" x14ac:dyDescent="0.25">
      <c r="B8835" s="1" t="s">
        <v>39</v>
      </c>
      <c r="C8835" s="3" t="s">
        <v>55</v>
      </c>
      <c r="D8835" s="2" t="s">
        <v>51</v>
      </c>
      <c r="E8835" s="3" t="s">
        <v>45</v>
      </c>
      <c r="F8835" s="3">
        <f t="shared" ca="1" si="274"/>
        <v>5</v>
      </c>
      <c r="G8835" s="4">
        <f t="shared" ca="1" si="275"/>
        <v>162</v>
      </c>
      <c r="H8835" s="4">
        <f ca="1">+Data_TABLE[[#This Row],[Qty]]*Data_TABLE[[#This Row],[Unit Price]]</f>
        <v>810</v>
      </c>
      <c r="I8835" s="7">
        <v>42289</v>
      </c>
      <c r="J8835" s="10">
        <f>EOMONTH(Data_TABLE[[#This Row],[Date Sold]],0)</f>
        <v>42308</v>
      </c>
    </row>
    <row r="8836" spans="2:10" x14ac:dyDescent="0.25">
      <c r="B8836" s="1" t="s">
        <v>39</v>
      </c>
      <c r="C8836" s="3" t="s">
        <v>55</v>
      </c>
      <c r="D8836" s="2" t="s">
        <v>51</v>
      </c>
      <c r="E8836" s="3" t="s">
        <v>45</v>
      </c>
      <c r="F8836" s="3">
        <f t="shared" ca="1" si="274"/>
        <v>1</v>
      </c>
      <c r="G8836" s="4">
        <f t="shared" ca="1" si="275"/>
        <v>121</v>
      </c>
      <c r="H8836" s="4">
        <f ca="1">+Data_TABLE[[#This Row],[Qty]]*Data_TABLE[[#This Row],[Unit Price]]</f>
        <v>121</v>
      </c>
      <c r="I8836" s="7">
        <v>42289</v>
      </c>
      <c r="J8836" s="10">
        <f>EOMONTH(Data_TABLE[[#This Row],[Date Sold]],0)</f>
        <v>42308</v>
      </c>
    </row>
    <row r="8837" spans="2:10" x14ac:dyDescent="0.25">
      <c r="B8837" s="1" t="s">
        <v>39</v>
      </c>
      <c r="C8837" s="3" t="s">
        <v>56</v>
      </c>
      <c r="D8837" s="2" t="s">
        <v>50</v>
      </c>
      <c r="E8837" s="3" t="s">
        <v>44</v>
      </c>
      <c r="F8837" s="3">
        <f t="shared" ca="1" si="274"/>
        <v>3</v>
      </c>
      <c r="G8837" s="4">
        <f t="shared" ca="1" si="275"/>
        <v>75</v>
      </c>
      <c r="H8837" s="4">
        <f ca="1">+Data_TABLE[[#This Row],[Qty]]*Data_TABLE[[#This Row],[Unit Price]]</f>
        <v>225</v>
      </c>
      <c r="I8837" s="7">
        <v>42289</v>
      </c>
      <c r="J8837" s="10">
        <f>EOMONTH(Data_TABLE[[#This Row],[Date Sold]],0)</f>
        <v>42308</v>
      </c>
    </row>
    <row r="8838" spans="2:10" x14ac:dyDescent="0.25">
      <c r="B8838" s="1" t="s">
        <v>39</v>
      </c>
      <c r="C8838" s="3" t="s">
        <v>56</v>
      </c>
      <c r="D8838" s="2" t="s">
        <v>50</v>
      </c>
      <c r="E8838" s="3" t="s">
        <v>44</v>
      </c>
      <c r="F8838" s="3">
        <f t="shared" ca="1" si="274"/>
        <v>1</v>
      </c>
      <c r="G8838" s="4">
        <f t="shared" ca="1" si="275"/>
        <v>83</v>
      </c>
      <c r="H8838" s="4">
        <f ca="1">+Data_TABLE[[#This Row],[Qty]]*Data_TABLE[[#This Row],[Unit Price]]</f>
        <v>83</v>
      </c>
      <c r="I8838" s="7">
        <v>42289</v>
      </c>
      <c r="J8838" s="10">
        <f>EOMONTH(Data_TABLE[[#This Row],[Date Sold]],0)</f>
        <v>42308</v>
      </c>
    </row>
    <row r="8839" spans="2:10" x14ac:dyDescent="0.25">
      <c r="B8839" s="1" t="s">
        <v>39</v>
      </c>
      <c r="C8839" s="3" t="s">
        <v>56</v>
      </c>
      <c r="D8839" s="2" t="s">
        <v>52</v>
      </c>
      <c r="E8839" s="3" t="s">
        <v>46</v>
      </c>
      <c r="F8839" s="3">
        <f t="shared" ca="1" si="274"/>
        <v>3</v>
      </c>
      <c r="G8839" s="4">
        <f t="shared" ca="1" si="275"/>
        <v>100</v>
      </c>
      <c r="H8839" s="4">
        <f ca="1">+Data_TABLE[[#This Row],[Qty]]*Data_TABLE[[#This Row],[Unit Price]]</f>
        <v>300</v>
      </c>
      <c r="I8839" s="7">
        <v>42289</v>
      </c>
      <c r="J8839" s="10">
        <f>EOMONTH(Data_TABLE[[#This Row],[Date Sold]],0)</f>
        <v>42308</v>
      </c>
    </row>
    <row r="8840" spans="2:10" x14ac:dyDescent="0.25">
      <c r="B8840" s="1" t="s">
        <v>39</v>
      </c>
      <c r="C8840" s="3" t="s">
        <v>56</v>
      </c>
      <c r="D8840" s="2" t="s">
        <v>52</v>
      </c>
      <c r="E8840" s="3" t="s">
        <v>46</v>
      </c>
      <c r="F8840" s="3">
        <f t="shared" ca="1" si="274"/>
        <v>5</v>
      </c>
      <c r="G8840" s="4">
        <f t="shared" ca="1" si="275"/>
        <v>99</v>
      </c>
      <c r="H8840" s="4">
        <f ca="1">+Data_TABLE[[#This Row],[Qty]]*Data_TABLE[[#This Row],[Unit Price]]</f>
        <v>495</v>
      </c>
      <c r="I8840" s="7">
        <v>42289</v>
      </c>
      <c r="J8840" s="10">
        <f>EOMONTH(Data_TABLE[[#This Row],[Date Sold]],0)</f>
        <v>42308</v>
      </c>
    </row>
    <row r="8841" spans="2:10" x14ac:dyDescent="0.25">
      <c r="B8841" s="1" t="s">
        <v>39</v>
      </c>
      <c r="C8841" s="3" t="s">
        <v>54</v>
      </c>
      <c r="D8841" s="2" t="s">
        <v>48</v>
      </c>
      <c r="E8841" s="3" t="s">
        <v>42</v>
      </c>
      <c r="F8841" s="3">
        <f t="shared" ca="1" si="274"/>
        <v>2</v>
      </c>
      <c r="G8841" s="4">
        <f t="shared" ca="1" si="275"/>
        <v>180</v>
      </c>
      <c r="H8841" s="4">
        <f ca="1">+Data_TABLE[[#This Row],[Qty]]*Data_TABLE[[#This Row],[Unit Price]]</f>
        <v>360</v>
      </c>
      <c r="I8841" s="7">
        <v>42289</v>
      </c>
      <c r="J8841" s="10">
        <f>EOMONTH(Data_TABLE[[#This Row],[Date Sold]],0)</f>
        <v>42308</v>
      </c>
    </row>
    <row r="8842" spans="2:10" x14ac:dyDescent="0.25">
      <c r="B8842" s="1" t="s">
        <v>39</v>
      </c>
      <c r="C8842" s="3" t="s">
        <v>55</v>
      </c>
      <c r="D8842" s="2" t="s">
        <v>49</v>
      </c>
      <c r="E8842" s="3" t="s">
        <v>43</v>
      </c>
      <c r="F8842" s="3">
        <f t="shared" ca="1" si="274"/>
        <v>2</v>
      </c>
      <c r="G8842" s="4">
        <f t="shared" ca="1" si="275"/>
        <v>66</v>
      </c>
      <c r="H8842" s="4">
        <f ca="1">+Data_TABLE[[#This Row],[Qty]]*Data_TABLE[[#This Row],[Unit Price]]</f>
        <v>132</v>
      </c>
      <c r="I8842" s="7">
        <v>42289</v>
      </c>
      <c r="J8842" s="10">
        <f>EOMONTH(Data_TABLE[[#This Row],[Date Sold]],0)</f>
        <v>42308</v>
      </c>
    </row>
    <row r="8843" spans="2:10" x14ac:dyDescent="0.25">
      <c r="B8843" s="1" t="s">
        <v>39</v>
      </c>
      <c r="C8843" s="3" t="s">
        <v>56</v>
      </c>
      <c r="D8843" s="2" t="s">
        <v>52</v>
      </c>
      <c r="E8843" s="3" t="s">
        <v>46</v>
      </c>
      <c r="F8843" s="3">
        <f t="shared" ca="1" si="274"/>
        <v>4</v>
      </c>
      <c r="G8843" s="4">
        <f t="shared" ca="1" si="275"/>
        <v>87</v>
      </c>
      <c r="H8843" s="4">
        <f ca="1">+Data_TABLE[[#This Row],[Qty]]*Data_TABLE[[#This Row],[Unit Price]]</f>
        <v>348</v>
      </c>
      <c r="I8843" s="7">
        <v>42289</v>
      </c>
      <c r="J8843" s="10">
        <f>EOMONTH(Data_TABLE[[#This Row],[Date Sold]],0)</f>
        <v>42308</v>
      </c>
    </row>
    <row r="8844" spans="2:10" x14ac:dyDescent="0.25">
      <c r="B8844" s="1" t="s">
        <v>39</v>
      </c>
      <c r="C8844" s="3" t="s">
        <v>55</v>
      </c>
      <c r="D8844" s="2" t="s">
        <v>49</v>
      </c>
      <c r="E8844" s="3" t="s">
        <v>43</v>
      </c>
      <c r="F8844" s="3">
        <f t="shared" ca="1" si="274"/>
        <v>3</v>
      </c>
      <c r="G8844" s="4">
        <f t="shared" ca="1" si="275"/>
        <v>153</v>
      </c>
      <c r="H8844" s="4">
        <f ca="1">+Data_TABLE[[#This Row],[Qty]]*Data_TABLE[[#This Row],[Unit Price]]</f>
        <v>459</v>
      </c>
      <c r="I8844" s="7">
        <v>42289</v>
      </c>
      <c r="J8844" s="10">
        <f>EOMONTH(Data_TABLE[[#This Row],[Date Sold]],0)</f>
        <v>42308</v>
      </c>
    </row>
    <row r="8845" spans="2:10" x14ac:dyDescent="0.25">
      <c r="B8845" s="1" t="s">
        <v>39</v>
      </c>
      <c r="C8845" s="3" t="s">
        <v>54</v>
      </c>
      <c r="D8845" s="2" t="s">
        <v>48</v>
      </c>
      <c r="E8845" s="3" t="s">
        <v>42</v>
      </c>
      <c r="F8845" s="3">
        <f t="shared" ca="1" si="274"/>
        <v>3</v>
      </c>
      <c r="G8845" s="4">
        <f t="shared" ca="1" si="275"/>
        <v>88</v>
      </c>
      <c r="H8845" s="4">
        <f ca="1">+Data_TABLE[[#This Row],[Qty]]*Data_TABLE[[#This Row],[Unit Price]]</f>
        <v>264</v>
      </c>
      <c r="I8845" s="7">
        <v>42289</v>
      </c>
      <c r="J8845" s="10">
        <f>EOMONTH(Data_TABLE[[#This Row],[Date Sold]],0)</f>
        <v>42308</v>
      </c>
    </row>
    <row r="8846" spans="2:10" x14ac:dyDescent="0.25">
      <c r="B8846" s="1" t="s">
        <v>39</v>
      </c>
      <c r="C8846" s="3" t="s">
        <v>56</v>
      </c>
      <c r="D8846" s="2" t="s">
        <v>52</v>
      </c>
      <c r="E8846" s="3" t="s">
        <v>46</v>
      </c>
      <c r="F8846" s="3">
        <f t="shared" ca="1" si="274"/>
        <v>2</v>
      </c>
      <c r="G8846" s="4">
        <f t="shared" ca="1" si="275"/>
        <v>71</v>
      </c>
      <c r="H8846" s="4">
        <f ca="1">+Data_TABLE[[#This Row],[Qty]]*Data_TABLE[[#This Row],[Unit Price]]</f>
        <v>142</v>
      </c>
      <c r="I8846" s="7">
        <v>42289</v>
      </c>
      <c r="J8846" s="10">
        <f>EOMONTH(Data_TABLE[[#This Row],[Date Sold]],0)</f>
        <v>42308</v>
      </c>
    </row>
    <row r="8847" spans="2:10" x14ac:dyDescent="0.25">
      <c r="B8847" s="1" t="s">
        <v>39</v>
      </c>
      <c r="C8847" s="3" t="s">
        <v>55</v>
      </c>
      <c r="D8847" s="2" t="s">
        <v>51</v>
      </c>
      <c r="E8847" s="3" t="s">
        <v>45</v>
      </c>
      <c r="F8847" s="3">
        <f t="shared" ca="1" si="274"/>
        <v>4</v>
      </c>
      <c r="G8847" s="4">
        <f t="shared" ca="1" si="275"/>
        <v>186</v>
      </c>
      <c r="H8847" s="4">
        <f ca="1">+Data_TABLE[[#This Row],[Qty]]*Data_TABLE[[#This Row],[Unit Price]]</f>
        <v>744</v>
      </c>
      <c r="I8847" s="7">
        <v>42289</v>
      </c>
      <c r="J8847" s="10">
        <f>EOMONTH(Data_TABLE[[#This Row],[Date Sold]],0)</f>
        <v>42308</v>
      </c>
    </row>
    <row r="8848" spans="2:10" x14ac:dyDescent="0.25">
      <c r="B8848" s="1" t="s">
        <v>39</v>
      </c>
      <c r="C8848" s="3" t="s">
        <v>56</v>
      </c>
      <c r="D8848" s="2" t="s">
        <v>52</v>
      </c>
      <c r="E8848" s="3" t="s">
        <v>46</v>
      </c>
      <c r="F8848" s="3">
        <f t="shared" ca="1" si="274"/>
        <v>3</v>
      </c>
      <c r="G8848" s="4">
        <f t="shared" ca="1" si="275"/>
        <v>175</v>
      </c>
      <c r="H8848" s="4">
        <f ca="1">+Data_TABLE[[#This Row],[Qty]]*Data_TABLE[[#This Row],[Unit Price]]</f>
        <v>525</v>
      </c>
      <c r="I8848" s="7">
        <v>42289</v>
      </c>
      <c r="J8848" s="10">
        <f>EOMONTH(Data_TABLE[[#This Row],[Date Sold]],0)</f>
        <v>42308</v>
      </c>
    </row>
    <row r="8849" spans="2:10" x14ac:dyDescent="0.25">
      <c r="B8849" s="1" t="s">
        <v>39</v>
      </c>
      <c r="C8849" s="3" t="s">
        <v>55</v>
      </c>
      <c r="D8849" s="2" t="s">
        <v>49</v>
      </c>
      <c r="E8849" s="3" t="s">
        <v>43</v>
      </c>
      <c r="F8849" s="3">
        <f t="shared" ca="1" si="274"/>
        <v>3</v>
      </c>
      <c r="G8849" s="4">
        <f t="shared" ca="1" si="275"/>
        <v>163</v>
      </c>
      <c r="H8849" s="4">
        <f ca="1">+Data_TABLE[[#This Row],[Qty]]*Data_TABLE[[#This Row],[Unit Price]]</f>
        <v>489</v>
      </c>
      <c r="I8849" s="7">
        <v>42289</v>
      </c>
      <c r="J8849" s="10">
        <f>EOMONTH(Data_TABLE[[#This Row],[Date Sold]],0)</f>
        <v>42308</v>
      </c>
    </row>
    <row r="8850" spans="2:10" x14ac:dyDescent="0.25">
      <c r="B8850" s="1" t="s">
        <v>39</v>
      </c>
      <c r="C8850" s="3" t="s">
        <v>55</v>
      </c>
      <c r="D8850" s="2" t="s">
        <v>51</v>
      </c>
      <c r="E8850" s="3" t="s">
        <v>45</v>
      </c>
      <c r="F8850" s="3">
        <f t="shared" ca="1" si="274"/>
        <v>1</v>
      </c>
      <c r="G8850" s="4">
        <f t="shared" ca="1" si="275"/>
        <v>196</v>
      </c>
      <c r="H8850" s="4">
        <f ca="1">+Data_TABLE[[#This Row],[Qty]]*Data_TABLE[[#This Row],[Unit Price]]</f>
        <v>196</v>
      </c>
      <c r="I8850" s="7">
        <v>42289</v>
      </c>
      <c r="J8850" s="10">
        <f>EOMONTH(Data_TABLE[[#This Row],[Date Sold]],0)</f>
        <v>42308</v>
      </c>
    </row>
    <row r="8851" spans="2:10" x14ac:dyDescent="0.25">
      <c r="B8851" s="1" t="s">
        <v>39</v>
      </c>
      <c r="C8851" s="3" t="s">
        <v>55</v>
      </c>
      <c r="D8851" s="2" t="s">
        <v>51</v>
      </c>
      <c r="E8851" s="3" t="s">
        <v>45</v>
      </c>
      <c r="F8851" s="3">
        <f t="shared" ca="1" si="274"/>
        <v>1</v>
      </c>
      <c r="G8851" s="4">
        <f t="shared" ca="1" si="275"/>
        <v>169</v>
      </c>
      <c r="H8851" s="4">
        <f ca="1">+Data_TABLE[[#This Row],[Qty]]*Data_TABLE[[#This Row],[Unit Price]]</f>
        <v>169</v>
      </c>
      <c r="I8851" s="7">
        <v>42289</v>
      </c>
      <c r="J8851" s="10">
        <f>EOMONTH(Data_TABLE[[#This Row],[Date Sold]],0)</f>
        <v>42308</v>
      </c>
    </row>
    <row r="8852" spans="2:10" x14ac:dyDescent="0.25">
      <c r="B8852" s="1" t="s">
        <v>39</v>
      </c>
      <c r="C8852" s="3" t="s">
        <v>56</v>
      </c>
      <c r="D8852" s="2" t="s">
        <v>52</v>
      </c>
      <c r="E8852" s="3" t="s">
        <v>46</v>
      </c>
      <c r="F8852" s="3">
        <f t="shared" ca="1" si="274"/>
        <v>4</v>
      </c>
      <c r="G8852" s="4">
        <f t="shared" ca="1" si="275"/>
        <v>143</v>
      </c>
      <c r="H8852" s="4">
        <f ca="1">+Data_TABLE[[#This Row],[Qty]]*Data_TABLE[[#This Row],[Unit Price]]</f>
        <v>572</v>
      </c>
      <c r="I8852" s="7">
        <v>42289</v>
      </c>
      <c r="J8852" s="10">
        <f>EOMONTH(Data_TABLE[[#This Row],[Date Sold]],0)</f>
        <v>42308</v>
      </c>
    </row>
    <row r="8853" spans="2:10" x14ac:dyDescent="0.25">
      <c r="B8853" s="1" t="s">
        <v>39</v>
      </c>
      <c r="C8853" s="3" t="s">
        <v>56</v>
      </c>
      <c r="D8853" s="2" t="s">
        <v>52</v>
      </c>
      <c r="E8853" s="3" t="s">
        <v>46</v>
      </c>
      <c r="F8853" s="3">
        <f t="shared" ca="1" si="274"/>
        <v>2</v>
      </c>
      <c r="G8853" s="4">
        <f t="shared" ca="1" si="275"/>
        <v>141</v>
      </c>
      <c r="H8853" s="4">
        <f ca="1">+Data_TABLE[[#This Row],[Qty]]*Data_TABLE[[#This Row],[Unit Price]]</f>
        <v>282</v>
      </c>
      <c r="I8853" s="7">
        <v>42290</v>
      </c>
      <c r="J8853" s="10">
        <f>EOMONTH(Data_TABLE[[#This Row],[Date Sold]],0)</f>
        <v>42308</v>
      </c>
    </row>
    <row r="8854" spans="2:10" x14ac:dyDescent="0.25">
      <c r="B8854" s="1" t="s">
        <v>39</v>
      </c>
      <c r="C8854" s="3" t="s">
        <v>55</v>
      </c>
      <c r="D8854" s="2" t="s">
        <v>51</v>
      </c>
      <c r="E8854" s="3" t="s">
        <v>45</v>
      </c>
      <c r="F8854" s="3">
        <f t="shared" ca="1" si="274"/>
        <v>5</v>
      </c>
      <c r="G8854" s="4">
        <f t="shared" ca="1" si="275"/>
        <v>196</v>
      </c>
      <c r="H8854" s="4">
        <f ca="1">+Data_TABLE[[#This Row],[Qty]]*Data_TABLE[[#This Row],[Unit Price]]</f>
        <v>980</v>
      </c>
      <c r="I8854" s="7">
        <v>42290</v>
      </c>
      <c r="J8854" s="10">
        <f>EOMONTH(Data_TABLE[[#This Row],[Date Sold]],0)</f>
        <v>42308</v>
      </c>
    </row>
    <row r="8855" spans="2:10" x14ac:dyDescent="0.25">
      <c r="B8855" s="1" t="s">
        <v>39</v>
      </c>
      <c r="C8855" s="3" t="s">
        <v>55</v>
      </c>
      <c r="D8855" s="2" t="s">
        <v>51</v>
      </c>
      <c r="E8855" s="3" t="s">
        <v>45</v>
      </c>
      <c r="F8855" s="3">
        <f t="shared" ca="1" si="274"/>
        <v>5</v>
      </c>
      <c r="G8855" s="4">
        <f t="shared" ca="1" si="275"/>
        <v>158</v>
      </c>
      <c r="H8855" s="4">
        <f ca="1">+Data_TABLE[[#This Row],[Qty]]*Data_TABLE[[#This Row],[Unit Price]]</f>
        <v>790</v>
      </c>
      <c r="I8855" s="7">
        <v>42290</v>
      </c>
      <c r="J8855" s="10">
        <f>EOMONTH(Data_TABLE[[#This Row],[Date Sold]],0)</f>
        <v>42308</v>
      </c>
    </row>
    <row r="8856" spans="2:10" x14ac:dyDescent="0.25">
      <c r="B8856" s="1" t="s">
        <v>39</v>
      </c>
      <c r="C8856" s="3" t="s">
        <v>56</v>
      </c>
      <c r="D8856" s="2" t="s">
        <v>52</v>
      </c>
      <c r="E8856" s="3" t="s">
        <v>46</v>
      </c>
      <c r="F8856" s="3">
        <f t="shared" ca="1" si="274"/>
        <v>3</v>
      </c>
      <c r="G8856" s="4">
        <f t="shared" ca="1" si="275"/>
        <v>133</v>
      </c>
      <c r="H8856" s="4">
        <f ca="1">+Data_TABLE[[#This Row],[Qty]]*Data_TABLE[[#This Row],[Unit Price]]</f>
        <v>399</v>
      </c>
      <c r="I8856" s="7">
        <v>42290</v>
      </c>
      <c r="J8856" s="10">
        <f>EOMONTH(Data_TABLE[[#This Row],[Date Sold]],0)</f>
        <v>42308</v>
      </c>
    </row>
    <row r="8857" spans="2:10" x14ac:dyDescent="0.25">
      <c r="B8857" s="1" t="s">
        <v>39</v>
      </c>
      <c r="C8857" s="3" t="s">
        <v>55</v>
      </c>
      <c r="D8857" s="2" t="s">
        <v>49</v>
      </c>
      <c r="E8857" s="3" t="s">
        <v>43</v>
      </c>
      <c r="F8857" s="3">
        <f t="shared" ca="1" si="274"/>
        <v>2</v>
      </c>
      <c r="G8857" s="4">
        <f t="shared" ca="1" si="275"/>
        <v>66</v>
      </c>
      <c r="H8857" s="4">
        <f ca="1">+Data_TABLE[[#This Row],[Qty]]*Data_TABLE[[#This Row],[Unit Price]]</f>
        <v>132</v>
      </c>
      <c r="I8857" s="7">
        <v>42290</v>
      </c>
      <c r="J8857" s="10">
        <f>EOMONTH(Data_TABLE[[#This Row],[Date Sold]],0)</f>
        <v>42308</v>
      </c>
    </row>
    <row r="8858" spans="2:10" x14ac:dyDescent="0.25">
      <c r="B8858" s="1" t="s">
        <v>39</v>
      </c>
      <c r="C8858" s="3" t="s">
        <v>54</v>
      </c>
      <c r="D8858" s="2" t="s">
        <v>48</v>
      </c>
      <c r="E8858" s="3" t="s">
        <v>42</v>
      </c>
      <c r="F8858" s="3">
        <f t="shared" ca="1" si="274"/>
        <v>1</v>
      </c>
      <c r="G8858" s="4">
        <f t="shared" ca="1" si="275"/>
        <v>130</v>
      </c>
      <c r="H8858" s="4">
        <f ca="1">+Data_TABLE[[#This Row],[Qty]]*Data_TABLE[[#This Row],[Unit Price]]</f>
        <v>130</v>
      </c>
      <c r="I8858" s="7">
        <v>42290</v>
      </c>
      <c r="J8858" s="10">
        <f>EOMONTH(Data_TABLE[[#This Row],[Date Sold]],0)</f>
        <v>42308</v>
      </c>
    </row>
    <row r="8859" spans="2:10" x14ac:dyDescent="0.25">
      <c r="B8859" s="1" t="s">
        <v>39</v>
      </c>
      <c r="C8859" s="3" t="s">
        <v>56</v>
      </c>
      <c r="D8859" s="2" t="s">
        <v>52</v>
      </c>
      <c r="E8859" s="3" t="s">
        <v>46</v>
      </c>
      <c r="F8859" s="3">
        <f t="shared" ca="1" si="274"/>
        <v>1</v>
      </c>
      <c r="G8859" s="4">
        <f t="shared" ca="1" si="275"/>
        <v>137</v>
      </c>
      <c r="H8859" s="4">
        <f ca="1">+Data_TABLE[[#This Row],[Qty]]*Data_TABLE[[#This Row],[Unit Price]]</f>
        <v>137</v>
      </c>
      <c r="I8859" s="7">
        <v>42290</v>
      </c>
      <c r="J8859" s="10">
        <f>EOMONTH(Data_TABLE[[#This Row],[Date Sold]],0)</f>
        <v>42308</v>
      </c>
    </row>
    <row r="8860" spans="2:10" x14ac:dyDescent="0.25">
      <c r="B8860" s="1" t="s">
        <v>39</v>
      </c>
      <c r="C8860" s="3" t="s">
        <v>55</v>
      </c>
      <c r="D8860" s="2" t="s">
        <v>49</v>
      </c>
      <c r="E8860" s="3" t="s">
        <v>43</v>
      </c>
      <c r="F8860" s="3">
        <f t="shared" ca="1" si="274"/>
        <v>3</v>
      </c>
      <c r="G8860" s="4">
        <f t="shared" ca="1" si="275"/>
        <v>152</v>
      </c>
      <c r="H8860" s="4">
        <f ca="1">+Data_TABLE[[#This Row],[Qty]]*Data_TABLE[[#This Row],[Unit Price]]</f>
        <v>456</v>
      </c>
      <c r="I8860" s="7">
        <v>42290</v>
      </c>
      <c r="J8860" s="10">
        <f>EOMONTH(Data_TABLE[[#This Row],[Date Sold]],0)</f>
        <v>42308</v>
      </c>
    </row>
    <row r="8861" spans="2:10" x14ac:dyDescent="0.25">
      <c r="B8861" s="1" t="s">
        <v>39</v>
      </c>
      <c r="C8861" s="3" t="s">
        <v>55</v>
      </c>
      <c r="D8861" s="2" t="s">
        <v>49</v>
      </c>
      <c r="E8861" s="3" t="s">
        <v>43</v>
      </c>
      <c r="F8861" s="3">
        <f t="shared" ca="1" si="274"/>
        <v>2</v>
      </c>
      <c r="G8861" s="4">
        <f t="shared" ca="1" si="275"/>
        <v>74</v>
      </c>
      <c r="H8861" s="4">
        <f ca="1">+Data_TABLE[[#This Row],[Qty]]*Data_TABLE[[#This Row],[Unit Price]]</f>
        <v>148</v>
      </c>
      <c r="I8861" s="7">
        <v>42290</v>
      </c>
      <c r="J8861" s="10">
        <f>EOMONTH(Data_TABLE[[#This Row],[Date Sold]],0)</f>
        <v>42308</v>
      </c>
    </row>
    <row r="8862" spans="2:10" x14ac:dyDescent="0.25">
      <c r="B8862" s="1" t="s">
        <v>39</v>
      </c>
      <c r="C8862" s="3" t="s">
        <v>55</v>
      </c>
      <c r="D8862" s="2" t="s">
        <v>49</v>
      </c>
      <c r="E8862" s="3" t="s">
        <v>43</v>
      </c>
      <c r="F8862" s="3">
        <f t="shared" ca="1" si="274"/>
        <v>5</v>
      </c>
      <c r="G8862" s="4">
        <f t="shared" ca="1" si="275"/>
        <v>119</v>
      </c>
      <c r="H8862" s="4">
        <f ca="1">+Data_TABLE[[#This Row],[Qty]]*Data_TABLE[[#This Row],[Unit Price]]</f>
        <v>595</v>
      </c>
      <c r="I8862" s="7">
        <v>42290</v>
      </c>
      <c r="J8862" s="10">
        <f>EOMONTH(Data_TABLE[[#This Row],[Date Sold]],0)</f>
        <v>42308</v>
      </c>
    </row>
    <row r="8863" spans="2:10" x14ac:dyDescent="0.25">
      <c r="B8863" s="1" t="s">
        <v>39</v>
      </c>
      <c r="C8863" s="3" t="s">
        <v>55</v>
      </c>
      <c r="D8863" s="2" t="s">
        <v>49</v>
      </c>
      <c r="E8863" s="3" t="s">
        <v>43</v>
      </c>
      <c r="F8863" s="3">
        <f t="shared" ca="1" si="274"/>
        <v>3</v>
      </c>
      <c r="G8863" s="4">
        <f t="shared" ca="1" si="275"/>
        <v>147</v>
      </c>
      <c r="H8863" s="4">
        <f ca="1">+Data_TABLE[[#This Row],[Qty]]*Data_TABLE[[#This Row],[Unit Price]]</f>
        <v>441</v>
      </c>
      <c r="I8863" s="7">
        <v>42290</v>
      </c>
      <c r="J8863" s="10">
        <f>EOMONTH(Data_TABLE[[#This Row],[Date Sold]],0)</f>
        <v>42308</v>
      </c>
    </row>
    <row r="8864" spans="2:10" x14ac:dyDescent="0.25">
      <c r="B8864" s="1" t="s">
        <v>39</v>
      </c>
      <c r="C8864" s="3" t="s">
        <v>56</v>
      </c>
      <c r="D8864" s="2" t="s">
        <v>52</v>
      </c>
      <c r="E8864" s="3" t="s">
        <v>46</v>
      </c>
      <c r="F8864" s="3">
        <f t="shared" ca="1" si="274"/>
        <v>2</v>
      </c>
      <c r="G8864" s="4">
        <f t="shared" ca="1" si="275"/>
        <v>191</v>
      </c>
      <c r="H8864" s="4">
        <f ca="1">+Data_TABLE[[#This Row],[Qty]]*Data_TABLE[[#This Row],[Unit Price]]</f>
        <v>382</v>
      </c>
      <c r="I8864" s="7">
        <v>42290</v>
      </c>
      <c r="J8864" s="10">
        <f>EOMONTH(Data_TABLE[[#This Row],[Date Sold]],0)</f>
        <v>42308</v>
      </c>
    </row>
    <row r="8865" spans="2:10" x14ac:dyDescent="0.25">
      <c r="B8865" s="1" t="s">
        <v>39</v>
      </c>
      <c r="C8865" s="3" t="s">
        <v>56</v>
      </c>
      <c r="D8865" s="2" t="s">
        <v>52</v>
      </c>
      <c r="E8865" s="3" t="s">
        <v>46</v>
      </c>
      <c r="F8865" s="3">
        <f t="shared" ca="1" si="274"/>
        <v>5</v>
      </c>
      <c r="G8865" s="4">
        <f t="shared" ca="1" si="275"/>
        <v>124</v>
      </c>
      <c r="H8865" s="4">
        <f ca="1">+Data_TABLE[[#This Row],[Qty]]*Data_TABLE[[#This Row],[Unit Price]]</f>
        <v>620</v>
      </c>
      <c r="I8865" s="7">
        <v>42290</v>
      </c>
      <c r="J8865" s="10">
        <f>EOMONTH(Data_TABLE[[#This Row],[Date Sold]],0)</f>
        <v>42308</v>
      </c>
    </row>
    <row r="8866" spans="2:10" x14ac:dyDescent="0.25">
      <c r="B8866" s="1" t="s">
        <v>39</v>
      </c>
      <c r="C8866" s="3" t="s">
        <v>54</v>
      </c>
      <c r="D8866" s="2" t="s">
        <v>48</v>
      </c>
      <c r="E8866" s="3" t="s">
        <v>42</v>
      </c>
      <c r="F8866" s="3">
        <f t="shared" ca="1" si="274"/>
        <v>3</v>
      </c>
      <c r="G8866" s="4">
        <f t="shared" ca="1" si="275"/>
        <v>112</v>
      </c>
      <c r="H8866" s="4">
        <f ca="1">+Data_TABLE[[#This Row],[Qty]]*Data_TABLE[[#This Row],[Unit Price]]</f>
        <v>336</v>
      </c>
      <c r="I8866" s="7">
        <v>42290</v>
      </c>
      <c r="J8866" s="10">
        <f>EOMONTH(Data_TABLE[[#This Row],[Date Sold]],0)</f>
        <v>42308</v>
      </c>
    </row>
    <row r="8867" spans="2:10" x14ac:dyDescent="0.25">
      <c r="B8867" s="1" t="s">
        <v>39</v>
      </c>
      <c r="C8867" s="3" t="s">
        <v>55</v>
      </c>
      <c r="D8867" s="2" t="s">
        <v>49</v>
      </c>
      <c r="E8867" s="3" t="s">
        <v>43</v>
      </c>
      <c r="F8867" s="3">
        <f t="shared" ca="1" si="274"/>
        <v>5</v>
      </c>
      <c r="G8867" s="4">
        <f t="shared" ca="1" si="275"/>
        <v>178</v>
      </c>
      <c r="H8867" s="4">
        <f ca="1">+Data_TABLE[[#This Row],[Qty]]*Data_TABLE[[#This Row],[Unit Price]]</f>
        <v>890</v>
      </c>
      <c r="I8867" s="7">
        <v>42290</v>
      </c>
      <c r="J8867" s="10">
        <f>EOMONTH(Data_TABLE[[#This Row],[Date Sold]],0)</f>
        <v>42308</v>
      </c>
    </row>
    <row r="8868" spans="2:10" x14ac:dyDescent="0.25">
      <c r="B8868" s="1" t="s">
        <v>39</v>
      </c>
      <c r="C8868" s="3" t="s">
        <v>54</v>
      </c>
      <c r="D8868" s="2" t="s">
        <v>48</v>
      </c>
      <c r="E8868" s="3" t="s">
        <v>42</v>
      </c>
      <c r="F8868" s="3">
        <f t="shared" ca="1" si="274"/>
        <v>3</v>
      </c>
      <c r="G8868" s="4">
        <f t="shared" ca="1" si="275"/>
        <v>108</v>
      </c>
      <c r="H8868" s="4">
        <f ca="1">+Data_TABLE[[#This Row],[Qty]]*Data_TABLE[[#This Row],[Unit Price]]</f>
        <v>324</v>
      </c>
      <c r="I8868" s="7">
        <v>42290</v>
      </c>
      <c r="J8868" s="10">
        <f>EOMONTH(Data_TABLE[[#This Row],[Date Sold]],0)</f>
        <v>42308</v>
      </c>
    </row>
    <row r="8869" spans="2:10" x14ac:dyDescent="0.25">
      <c r="B8869" s="1" t="s">
        <v>39</v>
      </c>
      <c r="C8869" s="3" t="s">
        <v>54</v>
      </c>
      <c r="D8869" s="2" t="s">
        <v>48</v>
      </c>
      <c r="E8869" s="3" t="s">
        <v>42</v>
      </c>
      <c r="F8869" s="3">
        <f t="shared" ca="1" si="274"/>
        <v>4</v>
      </c>
      <c r="G8869" s="4">
        <f t="shared" ca="1" si="275"/>
        <v>77</v>
      </c>
      <c r="H8869" s="4">
        <f ca="1">+Data_TABLE[[#This Row],[Qty]]*Data_TABLE[[#This Row],[Unit Price]]</f>
        <v>308</v>
      </c>
      <c r="I8869" s="7">
        <v>42290</v>
      </c>
      <c r="J8869" s="10">
        <f>EOMONTH(Data_TABLE[[#This Row],[Date Sold]],0)</f>
        <v>42308</v>
      </c>
    </row>
    <row r="8870" spans="2:10" x14ac:dyDescent="0.25">
      <c r="B8870" s="1" t="s">
        <v>39</v>
      </c>
      <c r="C8870" s="3" t="s">
        <v>54</v>
      </c>
      <c r="D8870" s="2" t="s">
        <v>48</v>
      </c>
      <c r="E8870" s="3" t="s">
        <v>42</v>
      </c>
      <c r="F8870" s="3">
        <f t="shared" ca="1" si="274"/>
        <v>3</v>
      </c>
      <c r="G8870" s="4">
        <f t="shared" ca="1" si="275"/>
        <v>149</v>
      </c>
      <c r="H8870" s="4">
        <f ca="1">+Data_TABLE[[#This Row],[Qty]]*Data_TABLE[[#This Row],[Unit Price]]</f>
        <v>447</v>
      </c>
      <c r="I8870" s="7">
        <v>42290</v>
      </c>
      <c r="J8870" s="10">
        <f>EOMONTH(Data_TABLE[[#This Row],[Date Sold]],0)</f>
        <v>42308</v>
      </c>
    </row>
    <row r="8871" spans="2:10" x14ac:dyDescent="0.25">
      <c r="B8871" s="1" t="s">
        <v>39</v>
      </c>
      <c r="C8871" s="3" t="s">
        <v>56</v>
      </c>
      <c r="D8871" s="2" t="s">
        <v>52</v>
      </c>
      <c r="E8871" s="3" t="s">
        <v>46</v>
      </c>
      <c r="F8871" s="3">
        <f t="shared" ca="1" si="274"/>
        <v>3</v>
      </c>
      <c r="G8871" s="4">
        <f t="shared" ca="1" si="275"/>
        <v>169</v>
      </c>
      <c r="H8871" s="4">
        <f ca="1">+Data_TABLE[[#This Row],[Qty]]*Data_TABLE[[#This Row],[Unit Price]]</f>
        <v>507</v>
      </c>
      <c r="I8871" s="7">
        <v>42290</v>
      </c>
      <c r="J8871" s="10">
        <f>EOMONTH(Data_TABLE[[#This Row],[Date Sold]],0)</f>
        <v>42308</v>
      </c>
    </row>
    <row r="8872" spans="2:10" x14ac:dyDescent="0.25">
      <c r="B8872" s="1" t="s">
        <v>39</v>
      </c>
      <c r="C8872" s="3" t="s">
        <v>56</v>
      </c>
      <c r="D8872" s="2" t="s">
        <v>52</v>
      </c>
      <c r="E8872" s="3" t="s">
        <v>46</v>
      </c>
      <c r="F8872" s="3">
        <f t="shared" ca="1" si="274"/>
        <v>4</v>
      </c>
      <c r="G8872" s="4">
        <f t="shared" ca="1" si="275"/>
        <v>170</v>
      </c>
      <c r="H8872" s="4">
        <f ca="1">+Data_TABLE[[#This Row],[Qty]]*Data_TABLE[[#This Row],[Unit Price]]</f>
        <v>680</v>
      </c>
      <c r="I8872" s="7">
        <v>42290</v>
      </c>
      <c r="J8872" s="10">
        <f>EOMONTH(Data_TABLE[[#This Row],[Date Sold]],0)</f>
        <v>42308</v>
      </c>
    </row>
    <row r="8873" spans="2:10" x14ac:dyDescent="0.25">
      <c r="B8873" s="1" t="s">
        <v>39</v>
      </c>
      <c r="C8873" s="3" t="s">
        <v>55</v>
      </c>
      <c r="D8873" s="2" t="s">
        <v>49</v>
      </c>
      <c r="E8873" s="3" t="s">
        <v>43</v>
      </c>
      <c r="F8873" s="3">
        <f t="shared" ca="1" si="274"/>
        <v>5</v>
      </c>
      <c r="G8873" s="4">
        <f t="shared" ca="1" si="275"/>
        <v>78</v>
      </c>
      <c r="H8873" s="4">
        <f ca="1">+Data_TABLE[[#This Row],[Qty]]*Data_TABLE[[#This Row],[Unit Price]]</f>
        <v>390</v>
      </c>
      <c r="I8873" s="7">
        <v>42290</v>
      </c>
      <c r="J8873" s="10">
        <f>EOMONTH(Data_TABLE[[#This Row],[Date Sold]],0)</f>
        <v>42308</v>
      </c>
    </row>
    <row r="8874" spans="2:10" x14ac:dyDescent="0.25">
      <c r="B8874" s="1" t="s">
        <v>39</v>
      </c>
      <c r="C8874" s="3" t="s">
        <v>55</v>
      </c>
      <c r="D8874" s="2" t="s">
        <v>51</v>
      </c>
      <c r="E8874" s="3" t="s">
        <v>45</v>
      </c>
      <c r="F8874" s="3">
        <f t="shared" ca="1" si="274"/>
        <v>1</v>
      </c>
      <c r="G8874" s="4">
        <f t="shared" ca="1" si="275"/>
        <v>83</v>
      </c>
      <c r="H8874" s="4">
        <f ca="1">+Data_TABLE[[#This Row],[Qty]]*Data_TABLE[[#This Row],[Unit Price]]</f>
        <v>83</v>
      </c>
      <c r="I8874" s="7">
        <v>42290</v>
      </c>
      <c r="J8874" s="10">
        <f>EOMONTH(Data_TABLE[[#This Row],[Date Sold]],0)</f>
        <v>42308</v>
      </c>
    </row>
    <row r="8875" spans="2:10" x14ac:dyDescent="0.25">
      <c r="B8875" s="1" t="s">
        <v>39</v>
      </c>
      <c r="C8875" s="3" t="s">
        <v>56</v>
      </c>
      <c r="D8875" s="2" t="s">
        <v>50</v>
      </c>
      <c r="E8875" s="3" t="s">
        <v>44</v>
      </c>
      <c r="F8875" s="3">
        <f t="shared" ca="1" si="274"/>
        <v>1</v>
      </c>
      <c r="G8875" s="4">
        <f t="shared" ca="1" si="275"/>
        <v>150</v>
      </c>
      <c r="H8875" s="4">
        <f ca="1">+Data_TABLE[[#This Row],[Qty]]*Data_TABLE[[#This Row],[Unit Price]]</f>
        <v>150</v>
      </c>
      <c r="I8875" s="7">
        <v>42290</v>
      </c>
      <c r="J8875" s="10">
        <f>EOMONTH(Data_TABLE[[#This Row],[Date Sold]],0)</f>
        <v>42308</v>
      </c>
    </row>
    <row r="8876" spans="2:10" x14ac:dyDescent="0.25">
      <c r="B8876" s="1" t="s">
        <v>39</v>
      </c>
      <c r="C8876" s="3" t="s">
        <v>56</v>
      </c>
      <c r="D8876" s="2" t="s">
        <v>50</v>
      </c>
      <c r="E8876" s="3" t="s">
        <v>44</v>
      </c>
      <c r="F8876" s="3">
        <f t="shared" ca="1" si="274"/>
        <v>3</v>
      </c>
      <c r="G8876" s="4">
        <f t="shared" ca="1" si="275"/>
        <v>147</v>
      </c>
      <c r="H8876" s="4">
        <f ca="1">+Data_TABLE[[#This Row],[Qty]]*Data_TABLE[[#This Row],[Unit Price]]</f>
        <v>441</v>
      </c>
      <c r="I8876" s="7">
        <v>42290</v>
      </c>
      <c r="J8876" s="10">
        <f>EOMONTH(Data_TABLE[[#This Row],[Date Sold]],0)</f>
        <v>42308</v>
      </c>
    </row>
    <row r="8877" spans="2:10" x14ac:dyDescent="0.25">
      <c r="B8877" s="1" t="s">
        <v>39</v>
      </c>
      <c r="C8877" s="3" t="s">
        <v>54</v>
      </c>
      <c r="D8877" s="2" t="s">
        <v>48</v>
      </c>
      <c r="E8877" s="3" t="s">
        <v>42</v>
      </c>
      <c r="F8877" s="3">
        <f t="shared" ca="1" si="274"/>
        <v>3</v>
      </c>
      <c r="G8877" s="4">
        <f t="shared" ca="1" si="275"/>
        <v>111</v>
      </c>
      <c r="H8877" s="4">
        <f ca="1">+Data_TABLE[[#This Row],[Qty]]*Data_TABLE[[#This Row],[Unit Price]]</f>
        <v>333</v>
      </c>
      <c r="I8877" s="7">
        <v>42290</v>
      </c>
      <c r="J8877" s="10">
        <f>EOMONTH(Data_TABLE[[#This Row],[Date Sold]],0)</f>
        <v>42308</v>
      </c>
    </row>
    <row r="8878" spans="2:10" x14ac:dyDescent="0.25">
      <c r="B8878" s="1" t="s">
        <v>39</v>
      </c>
      <c r="C8878" s="3" t="s">
        <v>56</v>
      </c>
      <c r="D8878" s="2" t="s">
        <v>50</v>
      </c>
      <c r="E8878" s="3" t="s">
        <v>44</v>
      </c>
      <c r="F8878" s="3">
        <f t="shared" ca="1" si="274"/>
        <v>1</v>
      </c>
      <c r="G8878" s="4">
        <f t="shared" ca="1" si="275"/>
        <v>88</v>
      </c>
      <c r="H8878" s="4">
        <f ca="1">+Data_TABLE[[#This Row],[Qty]]*Data_TABLE[[#This Row],[Unit Price]]</f>
        <v>88</v>
      </c>
      <c r="I8878" s="7">
        <v>42290</v>
      </c>
      <c r="J8878" s="10">
        <f>EOMONTH(Data_TABLE[[#This Row],[Date Sold]],0)</f>
        <v>42308</v>
      </c>
    </row>
    <row r="8879" spans="2:10" x14ac:dyDescent="0.25">
      <c r="B8879" s="1" t="s">
        <v>39</v>
      </c>
      <c r="C8879" s="3" t="s">
        <v>54</v>
      </c>
      <c r="D8879" s="2" t="s">
        <v>48</v>
      </c>
      <c r="E8879" s="3" t="s">
        <v>42</v>
      </c>
      <c r="F8879" s="3">
        <f t="shared" ca="1" si="274"/>
        <v>4</v>
      </c>
      <c r="G8879" s="4">
        <f t="shared" ca="1" si="275"/>
        <v>72</v>
      </c>
      <c r="H8879" s="4">
        <f ca="1">+Data_TABLE[[#This Row],[Qty]]*Data_TABLE[[#This Row],[Unit Price]]</f>
        <v>288</v>
      </c>
      <c r="I8879" s="7">
        <v>42290</v>
      </c>
      <c r="J8879" s="10">
        <f>EOMONTH(Data_TABLE[[#This Row],[Date Sold]],0)</f>
        <v>42308</v>
      </c>
    </row>
    <row r="8880" spans="2:10" x14ac:dyDescent="0.25">
      <c r="B8880" s="1" t="s">
        <v>39</v>
      </c>
      <c r="C8880" s="3" t="s">
        <v>56</v>
      </c>
      <c r="D8880" s="2" t="s">
        <v>50</v>
      </c>
      <c r="E8880" s="3" t="s">
        <v>44</v>
      </c>
      <c r="F8880" s="3">
        <f t="shared" ca="1" si="274"/>
        <v>2</v>
      </c>
      <c r="G8880" s="4">
        <f t="shared" ca="1" si="275"/>
        <v>72</v>
      </c>
      <c r="H8880" s="4">
        <f ca="1">+Data_TABLE[[#This Row],[Qty]]*Data_TABLE[[#This Row],[Unit Price]]</f>
        <v>144</v>
      </c>
      <c r="I8880" s="7">
        <v>42290</v>
      </c>
      <c r="J8880" s="10">
        <f>EOMONTH(Data_TABLE[[#This Row],[Date Sold]],0)</f>
        <v>42308</v>
      </c>
    </row>
    <row r="8881" spans="2:10" x14ac:dyDescent="0.25">
      <c r="B8881" s="1" t="s">
        <v>39</v>
      </c>
      <c r="C8881" s="3" t="s">
        <v>56</v>
      </c>
      <c r="D8881" s="2" t="s">
        <v>50</v>
      </c>
      <c r="E8881" s="3" t="s">
        <v>44</v>
      </c>
      <c r="F8881" s="3">
        <f t="shared" ref="F8881:F8944" ca="1" si="276">RANDBETWEEN(1,5)</f>
        <v>1</v>
      </c>
      <c r="G8881" s="4">
        <f t="shared" ref="G8881:G8944" ca="1" si="277">RANDBETWEEN(60,200)</f>
        <v>87</v>
      </c>
      <c r="H8881" s="4">
        <f ca="1">+Data_TABLE[[#This Row],[Qty]]*Data_TABLE[[#This Row],[Unit Price]]</f>
        <v>87</v>
      </c>
      <c r="I8881" s="7">
        <v>42290</v>
      </c>
      <c r="J8881" s="10">
        <f>EOMONTH(Data_TABLE[[#This Row],[Date Sold]],0)</f>
        <v>42308</v>
      </c>
    </row>
    <row r="8882" spans="2:10" x14ac:dyDescent="0.25">
      <c r="B8882" s="1" t="s">
        <v>39</v>
      </c>
      <c r="C8882" s="3" t="s">
        <v>56</v>
      </c>
      <c r="D8882" s="2" t="s">
        <v>52</v>
      </c>
      <c r="E8882" s="3" t="s">
        <v>46</v>
      </c>
      <c r="F8882" s="3">
        <f t="shared" ca="1" si="276"/>
        <v>5</v>
      </c>
      <c r="G8882" s="4">
        <f t="shared" ca="1" si="277"/>
        <v>186</v>
      </c>
      <c r="H8882" s="4">
        <f ca="1">+Data_TABLE[[#This Row],[Qty]]*Data_TABLE[[#This Row],[Unit Price]]</f>
        <v>930</v>
      </c>
      <c r="I8882" s="7">
        <v>42290</v>
      </c>
      <c r="J8882" s="10">
        <f>EOMONTH(Data_TABLE[[#This Row],[Date Sold]],0)</f>
        <v>42308</v>
      </c>
    </row>
    <row r="8883" spans="2:10" x14ac:dyDescent="0.25">
      <c r="B8883" s="1" t="s">
        <v>39</v>
      </c>
      <c r="C8883" s="3" t="s">
        <v>54</v>
      </c>
      <c r="D8883" s="2" t="s">
        <v>48</v>
      </c>
      <c r="E8883" s="3" t="s">
        <v>42</v>
      </c>
      <c r="F8883" s="3">
        <f t="shared" ca="1" si="276"/>
        <v>2</v>
      </c>
      <c r="G8883" s="4">
        <f t="shared" ca="1" si="277"/>
        <v>71</v>
      </c>
      <c r="H8883" s="4">
        <f ca="1">+Data_TABLE[[#This Row],[Qty]]*Data_TABLE[[#This Row],[Unit Price]]</f>
        <v>142</v>
      </c>
      <c r="I8883" s="7">
        <v>42290</v>
      </c>
      <c r="J8883" s="10">
        <f>EOMONTH(Data_TABLE[[#This Row],[Date Sold]],0)</f>
        <v>42308</v>
      </c>
    </row>
    <row r="8884" spans="2:10" x14ac:dyDescent="0.25">
      <c r="B8884" s="1" t="s">
        <v>39</v>
      </c>
      <c r="C8884" s="3" t="s">
        <v>55</v>
      </c>
      <c r="D8884" s="2" t="s">
        <v>51</v>
      </c>
      <c r="E8884" s="3" t="s">
        <v>45</v>
      </c>
      <c r="F8884" s="3">
        <f t="shared" ca="1" si="276"/>
        <v>1</v>
      </c>
      <c r="G8884" s="4">
        <f t="shared" ca="1" si="277"/>
        <v>97</v>
      </c>
      <c r="H8884" s="4">
        <f ca="1">+Data_TABLE[[#This Row],[Qty]]*Data_TABLE[[#This Row],[Unit Price]]</f>
        <v>97</v>
      </c>
      <c r="I8884" s="7">
        <v>42290</v>
      </c>
      <c r="J8884" s="10">
        <f>EOMONTH(Data_TABLE[[#This Row],[Date Sold]],0)</f>
        <v>42308</v>
      </c>
    </row>
    <row r="8885" spans="2:10" x14ac:dyDescent="0.25">
      <c r="B8885" s="1" t="s">
        <v>39</v>
      </c>
      <c r="C8885" s="3" t="s">
        <v>54</v>
      </c>
      <c r="D8885" s="2" t="s">
        <v>48</v>
      </c>
      <c r="E8885" s="3" t="s">
        <v>42</v>
      </c>
      <c r="F8885" s="3">
        <f t="shared" ca="1" si="276"/>
        <v>3</v>
      </c>
      <c r="G8885" s="4">
        <f t="shared" ca="1" si="277"/>
        <v>135</v>
      </c>
      <c r="H8885" s="4">
        <f ca="1">+Data_TABLE[[#This Row],[Qty]]*Data_TABLE[[#This Row],[Unit Price]]</f>
        <v>405</v>
      </c>
      <c r="I8885" s="7">
        <v>42290</v>
      </c>
      <c r="J8885" s="10">
        <f>EOMONTH(Data_TABLE[[#This Row],[Date Sold]],0)</f>
        <v>42308</v>
      </c>
    </row>
    <row r="8886" spans="2:10" x14ac:dyDescent="0.25">
      <c r="B8886" s="1" t="s">
        <v>39</v>
      </c>
      <c r="C8886" s="3" t="s">
        <v>56</v>
      </c>
      <c r="D8886" s="2" t="s">
        <v>52</v>
      </c>
      <c r="E8886" s="3" t="s">
        <v>46</v>
      </c>
      <c r="F8886" s="3">
        <f t="shared" ca="1" si="276"/>
        <v>1</v>
      </c>
      <c r="G8886" s="4">
        <f t="shared" ca="1" si="277"/>
        <v>151</v>
      </c>
      <c r="H8886" s="4">
        <f ca="1">+Data_TABLE[[#This Row],[Qty]]*Data_TABLE[[#This Row],[Unit Price]]</f>
        <v>151</v>
      </c>
      <c r="I8886" s="7">
        <v>42290</v>
      </c>
      <c r="J8886" s="10">
        <f>EOMONTH(Data_TABLE[[#This Row],[Date Sold]],0)</f>
        <v>42308</v>
      </c>
    </row>
    <row r="8887" spans="2:10" x14ac:dyDescent="0.25">
      <c r="B8887" s="1" t="s">
        <v>39</v>
      </c>
      <c r="C8887" s="3" t="s">
        <v>56</v>
      </c>
      <c r="D8887" s="2" t="s">
        <v>52</v>
      </c>
      <c r="E8887" s="3" t="s">
        <v>46</v>
      </c>
      <c r="F8887" s="3">
        <f t="shared" ca="1" si="276"/>
        <v>4</v>
      </c>
      <c r="G8887" s="4">
        <f t="shared" ca="1" si="277"/>
        <v>179</v>
      </c>
      <c r="H8887" s="4">
        <f ca="1">+Data_TABLE[[#This Row],[Qty]]*Data_TABLE[[#This Row],[Unit Price]]</f>
        <v>716</v>
      </c>
      <c r="I8887" s="7">
        <v>42290</v>
      </c>
      <c r="J8887" s="10">
        <f>EOMONTH(Data_TABLE[[#This Row],[Date Sold]],0)</f>
        <v>42308</v>
      </c>
    </row>
    <row r="8888" spans="2:10" x14ac:dyDescent="0.25">
      <c r="B8888" s="1" t="s">
        <v>39</v>
      </c>
      <c r="C8888" s="3" t="s">
        <v>55</v>
      </c>
      <c r="D8888" s="2" t="s">
        <v>49</v>
      </c>
      <c r="E8888" s="3" t="s">
        <v>43</v>
      </c>
      <c r="F8888" s="3">
        <f t="shared" ca="1" si="276"/>
        <v>4</v>
      </c>
      <c r="G8888" s="4">
        <f t="shared" ca="1" si="277"/>
        <v>151</v>
      </c>
      <c r="H8888" s="4">
        <f ca="1">+Data_TABLE[[#This Row],[Qty]]*Data_TABLE[[#This Row],[Unit Price]]</f>
        <v>604</v>
      </c>
      <c r="I8888" s="7">
        <v>42290</v>
      </c>
      <c r="J8888" s="10">
        <f>EOMONTH(Data_TABLE[[#This Row],[Date Sold]],0)</f>
        <v>42308</v>
      </c>
    </row>
    <row r="8889" spans="2:10" x14ac:dyDescent="0.25">
      <c r="B8889" s="1" t="s">
        <v>39</v>
      </c>
      <c r="C8889" s="3" t="s">
        <v>56</v>
      </c>
      <c r="D8889" s="2" t="s">
        <v>50</v>
      </c>
      <c r="E8889" s="3" t="s">
        <v>44</v>
      </c>
      <c r="F8889" s="3">
        <f t="shared" ca="1" si="276"/>
        <v>2</v>
      </c>
      <c r="G8889" s="4">
        <f t="shared" ca="1" si="277"/>
        <v>152</v>
      </c>
      <c r="H8889" s="4">
        <f ca="1">+Data_TABLE[[#This Row],[Qty]]*Data_TABLE[[#This Row],[Unit Price]]</f>
        <v>304</v>
      </c>
      <c r="I8889" s="7">
        <v>42290</v>
      </c>
      <c r="J8889" s="10">
        <f>EOMONTH(Data_TABLE[[#This Row],[Date Sold]],0)</f>
        <v>42308</v>
      </c>
    </row>
    <row r="8890" spans="2:10" x14ac:dyDescent="0.25">
      <c r="B8890" s="1" t="s">
        <v>39</v>
      </c>
      <c r="C8890" s="3" t="s">
        <v>56</v>
      </c>
      <c r="D8890" s="2" t="s">
        <v>50</v>
      </c>
      <c r="E8890" s="3" t="s">
        <v>44</v>
      </c>
      <c r="F8890" s="3">
        <f t="shared" ca="1" si="276"/>
        <v>3</v>
      </c>
      <c r="G8890" s="4">
        <f t="shared" ca="1" si="277"/>
        <v>159</v>
      </c>
      <c r="H8890" s="4">
        <f ca="1">+Data_TABLE[[#This Row],[Qty]]*Data_TABLE[[#This Row],[Unit Price]]</f>
        <v>477</v>
      </c>
      <c r="I8890" s="7">
        <v>42290</v>
      </c>
      <c r="J8890" s="10">
        <f>EOMONTH(Data_TABLE[[#This Row],[Date Sold]],0)</f>
        <v>42308</v>
      </c>
    </row>
    <row r="8891" spans="2:10" x14ac:dyDescent="0.25">
      <c r="B8891" s="1" t="s">
        <v>39</v>
      </c>
      <c r="C8891" s="3" t="s">
        <v>55</v>
      </c>
      <c r="D8891" s="2" t="s">
        <v>49</v>
      </c>
      <c r="E8891" s="3" t="s">
        <v>43</v>
      </c>
      <c r="F8891" s="3">
        <f t="shared" ca="1" si="276"/>
        <v>2</v>
      </c>
      <c r="G8891" s="4">
        <f t="shared" ca="1" si="277"/>
        <v>169</v>
      </c>
      <c r="H8891" s="4">
        <f ca="1">+Data_TABLE[[#This Row],[Qty]]*Data_TABLE[[#This Row],[Unit Price]]</f>
        <v>338</v>
      </c>
      <c r="I8891" s="7">
        <v>42290</v>
      </c>
      <c r="J8891" s="10">
        <f>EOMONTH(Data_TABLE[[#This Row],[Date Sold]],0)</f>
        <v>42308</v>
      </c>
    </row>
    <row r="8892" spans="2:10" x14ac:dyDescent="0.25">
      <c r="B8892" s="1" t="s">
        <v>39</v>
      </c>
      <c r="C8892" s="3" t="s">
        <v>56</v>
      </c>
      <c r="D8892" s="2" t="s">
        <v>52</v>
      </c>
      <c r="E8892" s="3" t="s">
        <v>46</v>
      </c>
      <c r="F8892" s="3">
        <f t="shared" ca="1" si="276"/>
        <v>2</v>
      </c>
      <c r="G8892" s="4">
        <f t="shared" ca="1" si="277"/>
        <v>156</v>
      </c>
      <c r="H8892" s="4">
        <f ca="1">+Data_TABLE[[#This Row],[Qty]]*Data_TABLE[[#This Row],[Unit Price]]</f>
        <v>312</v>
      </c>
      <c r="I8892" s="7">
        <v>42290</v>
      </c>
      <c r="J8892" s="10">
        <f>EOMONTH(Data_TABLE[[#This Row],[Date Sold]],0)</f>
        <v>42308</v>
      </c>
    </row>
    <row r="8893" spans="2:10" x14ac:dyDescent="0.25">
      <c r="B8893" s="1" t="s">
        <v>39</v>
      </c>
      <c r="C8893" s="3" t="s">
        <v>55</v>
      </c>
      <c r="D8893" s="2" t="s">
        <v>51</v>
      </c>
      <c r="E8893" s="3" t="s">
        <v>45</v>
      </c>
      <c r="F8893" s="3">
        <f t="shared" ca="1" si="276"/>
        <v>1</v>
      </c>
      <c r="G8893" s="4">
        <f t="shared" ca="1" si="277"/>
        <v>99</v>
      </c>
      <c r="H8893" s="4">
        <f ca="1">+Data_TABLE[[#This Row],[Qty]]*Data_TABLE[[#This Row],[Unit Price]]</f>
        <v>99</v>
      </c>
      <c r="I8893" s="7">
        <v>42290</v>
      </c>
      <c r="J8893" s="10">
        <f>EOMONTH(Data_TABLE[[#This Row],[Date Sold]],0)</f>
        <v>42308</v>
      </c>
    </row>
    <row r="8894" spans="2:10" x14ac:dyDescent="0.25">
      <c r="B8894" s="1" t="s">
        <v>39</v>
      </c>
      <c r="C8894" s="3" t="s">
        <v>55</v>
      </c>
      <c r="D8894" s="2" t="s">
        <v>49</v>
      </c>
      <c r="E8894" s="3" t="s">
        <v>43</v>
      </c>
      <c r="F8894" s="3">
        <f t="shared" ca="1" si="276"/>
        <v>5</v>
      </c>
      <c r="G8894" s="4">
        <f t="shared" ca="1" si="277"/>
        <v>102</v>
      </c>
      <c r="H8894" s="4">
        <f ca="1">+Data_TABLE[[#This Row],[Qty]]*Data_TABLE[[#This Row],[Unit Price]]</f>
        <v>510</v>
      </c>
      <c r="I8894" s="7">
        <v>42290</v>
      </c>
      <c r="J8894" s="10">
        <f>EOMONTH(Data_TABLE[[#This Row],[Date Sold]],0)</f>
        <v>42308</v>
      </c>
    </row>
    <row r="8895" spans="2:10" x14ac:dyDescent="0.25">
      <c r="B8895" s="1" t="s">
        <v>39</v>
      </c>
      <c r="C8895" s="3" t="s">
        <v>54</v>
      </c>
      <c r="D8895" s="2" t="s">
        <v>48</v>
      </c>
      <c r="E8895" s="3" t="s">
        <v>42</v>
      </c>
      <c r="F8895" s="3">
        <f t="shared" ca="1" si="276"/>
        <v>1</v>
      </c>
      <c r="G8895" s="4">
        <f t="shared" ca="1" si="277"/>
        <v>155</v>
      </c>
      <c r="H8895" s="4">
        <f ca="1">+Data_TABLE[[#This Row],[Qty]]*Data_TABLE[[#This Row],[Unit Price]]</f>
        <v>155</v>
      </c>
      <c r="I8895" s="7">
        <v>42290</v>
      </c>
      <c r="J8895" s="10">
        <f>EOMONTH(Data_TABLE[[#This Row],[Date Sold]],0)</f>
        <v>42308</v>
      </c>
    </row>
    <row r="8896" spans="2:10" x14ac:dyDescent="0.25">
      <c r="B8896" s="1" t="s">
        <v>39</v>
      </c>
      <c r="C8896" s="3" t="s">
        <v>54</v>
      </c>
      <c r="D8896" s="2" t="s">
        <v>48</v>
      </c>
      <c r="E8896" s="3" t="s">
        <v>42</v>
      </c>
      <c r="F8896" s="3">
        <f t="shared" ca="1" si="276"/>
        <v>2</v>
      </c>
      <c r="G8896" s="4">
        <f t="shared" ca="1" si="277"/>
        <v>128</v>
      </c>
      <c r="H8896" s="4">
        <f ca="1">+Data_TABLE[[#This Row],[Qty]]*Data_TABLE[[#This Row],[Unit Price]]</f>
        <v>256</v>
      </c>
      <c r="I8896" s="7">
        <v>42290</v>
      </c>
      <c r="J8896" s="10">
        <f>EOMONTH(Data_TABLE[[#This Row],[Date Sold]],0)</f>
        <v>42308</v>
      </c>
    </row>
    <row r="8897" spans="2:10" x14ac:dyDescent="0.25">
      <c r="B8897" s="1" t="s">
        <v>39</v>
      </c>
      <c r="C8897" s="3" t="s">
        <v>55</v>
      </c>
      <c r="D8897" s="2" t="s">
        <v>51</v>
      </c>
      <c r="E8897" s="3" t="s">
        <v>45</v>
      </c>
      <c r="F8897" s="3">
        <f t="shared" ca="1" si="276"/>
        <v>1</v>
      </c>
      <c r="G8897" s="4">
        <f t="shared" ca="1" si="277"/>
        <v>169</v>
      </c>
      <c r="H8897" s="4">
        <f ca="1">+Data_TABLE[[#This Row],[Qty]]*Data_TABLE[[#This Row],[Unit Price]]</f>
        <v>169</v>
      </c>
      <c r="I8897" s="7">
        <v>42290</v>
      </c>
      <c r="J8897" s="10">
        <f>EOMONTH(Data_TABLE[[#This Row],[Date Sold]],0)</f>
        <v>42308</v>
      </c>
    </row>
    <row r="8898" spans="2:10" x14ac:dyDescent="0.25">
      <c r="B8898" s="1" t="s">
        <v>39</v>
      </c>
      <c r="C8898" s="3" t="s">
        <v>55</v>
      </c>
      <c r="D8898" s="2" t="s">
        <v>49</v>
      </c>
      <c r="E8898" s="3" t="s">
        <v>43</v>
      </c>
      <c r="F8898" s="3">
        <f t="shared" ca="1" si="276"/>
        <v>2</v>
      </c>
      <c r="G8898" s="4">
        <f t="shared" ca="1" si="277"/>
        <v>174</v>
      </c>
      <c r="H8898" s="4">
        <f ca="1">+Data_TABLE[[#This Row],[Qty]]*Data_TABLE[[#This Row],[Unit Price]]</f>
        <v>348</v>
      </c>
      <c r="I8898" s="7">
        <v>42290</v>
      </c>
      <c r="J8898" s="10">
        <f>EOMONTH(Data_TABLE[[#This Row],[Date Sold]],0)</f>
        <v>42308</v>
      </c>
    </row>
    <row r="8899" spans="2:10" x14ac:dyDescent="0.25">
      <c r="B8899" s="1" t="s">
        <v>39</v>
      </c>
      <c r="C8899" s="3" t="s">
        <v>55</v>
      </c>
      <c r="D8899" s="2" t="s">
        <v>49</v>
      </c>
      <c r="E8899" s="3" t="s">
        <v>43</v>
      </c>
      <c r="F8899" s="3">
        <f t="shared" ca="1" si="276"/>
        <v>3</v>
      </c>
      <c r="G8899" s="4">
        <f t="shared" ca="1" si="277"/>
        <v>191</v>
      </c>
      <c r="H8899" s="4">
        <f ca="1">+Data_TABLE[[#This Row],[Qty]]*Data_TABLE[[#This Row],[Unit Price]]</f>
        <v>573</v>
      </c>
      <c r="I8899" s="7">
        <v>42290</v>
      </c>
      <c r="J8899" s="10">
        <f>EOMONTH(Data_TABLE[[#This Row],[Date Sold]],0)</f>
        <v>42308</v>
      </c>
    </row>
    <row r="8900" spans="2:10" x14ac:dyDescent="0.25">
      <c r="B8900" s="1" t="s">
        <v>39</v>
      </c>
      <c r="C8900" s="3" t="s">
        <v>56</v>
      </c>
      <c r="D8900" s="2" t="s">
        <v>52</v>
      </c>
      <c r="E8900" s="3" t="s">
        <v>46</v>
      </c>
      <c r="F8900" s="3">
        <f t="shared" ca="1" si="276"/>
        <v>5</v>
      </c>
      <c r="G8900" s="4">
        <f t="shared" ca="1" si="277"/>
        <v>124</v>
      </c>
      <c r="H8900" s="4">
        <f ca="1">+Data_TABLE[[#This Row],[Qty]]*Data_TABLE[[#This Row],[Unit Price]]</f>
        <v>620</v>
      </c>
      <c r="I8900" s="7">
        <v>42290</v>
      </c>
      <c r="J8900" s="10">
        <f>EOMONTH(Data_TABLE[[#This Row],[Date Sold]],0)</f>
        <v>42308</v>
      </c>
    </row>
    <row r="8901" spans="2:10" x14ac:dyDescent="0.25">
      <c r="B8901" s="1" t="s">
        <v>39</v>
      </c>
      <c r="C8901" s="3" t="s">
        <v>56</v>
      </c>
      <c r="D8901" s="2" t="s">
        <v>50</v>
      </c>
      <c r="E8901" s="3" t="s">
        <v>44</v>
      </c>
      <c r="F8901" s="3">
        <f t="shared" ca="1" si="276"/>
        <v>5</v>
      </c>
      <c r="G8901" s="4">
        <f t="shared" ca="1" si="277"/>
        <v>116</v>
      </c>
      <c r="H8901" s="4">
        <f ca="1">+Data_TABLE[[#This Row],[Qty]]*Data_TABLE[[#This Row],[Unit Price]]</f>
        <v>580</v>
      </c>
      <c r="I8901" s="7">
        <v>42290</v>
      </c>
      <c r="J8901" s="10">
        <f>EOMONTH(Data_TABLE[[#This Row],[Date Sold]],0)</f>
        <v>42308</v>
      </c>
    </row>
    <row r="8902" spans="2:10" x14ac:dyDescent="0.25">
      <c r="B8902" s="1" t="s">
        <v>39</v>
      </c>
      <c r="C8902" s="3" t="s">
        <v>56</v>
      </c>
      <c r="D8902" s="2" t="s">
        <v>52</v>
      </c>
      <c r="E8902" s="3" t="s">
        <v>46</v>
      </c>
      <c r="F8902" s="3">
        <f t="shared" ca="1" si="276"/>
        <v>5</v>
      </c>
      <c r="G8902" s="4">
        <f t="shared" ca="1" si="277"/>
        <v>129</v>
      </c>
      <c r="H8902" s="4">
        <f ca="1">+Data_TABLE[[#This Row],[Qty]]*Data_TABLE[[#This Row],[Unit Price]]</f>
        <v>645</v>
      </c>
      <c r="I8902" s="7">
        <v>42290</v>
      </c>
      <c r="J8902" s="10">
        <f>EOMONTH(Data_TABLE[[#This Row],[Date Sold]],0)</f>
        <v>42308</v>
      </c>
    </row>
    <row r="8903" spans="2:10" x14ac:dyDescent="0.25">
      <c r="B8903" s="1" t="s">
        <v>39</v>
      </c>
      <c r="C8903" s="3" t="s">
        <v>56</v>
      </c>
      <c r="D8903" s="2" t="s">
        <v>50</v>
      </c>
      <c r="E8903" s="3" t="s">
        <v>44</v>
      </c>
      <c r="F8903" s="3">
        <f t="shared" ca="1" si="276"/>
        <v>5</v>
      </c>
      <c r="G8903" s="4">
        <f t="shared" ca="1" si="277"/>
        <v>91</v>
      </c>
      <c r="H8903" s="4">
        <f ca="1">+Data_TABLE[[#This Row],[Qty]]*Data_TABLE[[#This Row],[Unit Price]]</f>
        <v>455</v>
      </c>
      <c r="I8903" s="7">
        <v>42291</v>
      </c>
      <c r="J8903" s="10">
        <f>EOMONTH(Data_TABLE[[#This Row],[Date Sold]],0)</f>
        <v>42308</v>
      </c>
    </row>
    <row r="8904" spans="2:10" x14ac:dyDescent="0.25">
      <c r="B8904" s="1" t="s">
        <v>39</v>
      </c>
      <c r="C8904" s="3" t="s">
        <v>54</v>
      </c>
      <c r="D8904" s="2" t="s">
        <v>48</v>
      </c>
      <c r="E8904" s="3" t="s">
        <v>42</v>
      </c>
      <c r="F8904" s="3">
        <f t="shared" ca="1" si="276"/>
        <v>3</v>
      </c>
      <c r="G8904" s="4">
        <f t="shared" ca="1" si="277"/>
        <v>107</v>
      </c>
      <c r="H8904" s="4">
        <f ca="1">+Data_TABLE[[#This Row],[Qty]]*Data_TABLE[[#This Row],[Unit Price]]</f>
        <v>321</v>
      </c>
      <c r="I8904" s="7">
        <v>42291</v>
      </c>
      <c r="J8904" s="10">
        <f>EOMONTH(Data_TABLE[[#This Row],[Date Sold]],0)</f>
        <v>42308</v>
      </c>
    </row>
    <row r="8905" spans="2:10" x14ac:dyDescent="0.25">
      <c r="B8905" s="1" t="s">
        <v>39</v>
      </c>
      <c r="C8905" s="3" t="s">
        <v>55</v>
      </c>
      <c r="D8905" s="2" t="s">
        <v>49</v>
      </c>
      <c r="E8905" s="3" t="s">
        <v>43</v>
      </c>
      <c r="F8905" s="3">
        <f t="shared" ca="1" si="276"/>
        <v>2</v>
      </c>
      <c r="G8905" s="4">
        <f t="shared" ca="1" si="277"/>
        <v>97</v>
      </c>
      <c r="H8905" s="4">
        <f ca="1">+Data_TABLE[[#This Row],[Qty]]*Data_TABLE[[#This Row],[Unit Price]]</f>
        <v>194</v>
      </c>
      <c r="I8905" s="7">
        <v>42291</v>
      </c>
      <c r="J8905" s="10">
        <f>EOMONTH(Data_TABLE[[#This Row],[Date Sold]],0)</f>
        <v>42308</v>
      </c>
    </row>
    <row r="8906" spans="2:10" x14ac:dyDescent="0.25">
      <c r="B8906" s="1" t="s">
        <v>39</v>
      </c>
      <c r="C8906" s="3" t="s">
        <v>55</v>
      </c>
      <c r="D8906" s="2" t="s">
        <v>49</v>
      </c>
      <c r="E8906" s="3" t="s">
        <v>43</v>
      </c>
      <c r="F8906" s="3">
        <f t="shared" ca="1" si="276"/>
        <v>1</v>
      </c>
      <c r="G8906" s="4">
        <f t="shared" ca="1" si="277"/>
        <v>151</v>
      </c>
      <c r="H8906" s="4">
        <f ca="1">+Data_TABLE[[#This Row],[Qty]]*Data_TABLE[[#This Row],[Unit Price]]</f>
        <v>151</v>
      </c>
      <c r="I8906" s="7">
        <v>42291</v>
      </c>
      <c r="J8906" s="10">
        <f>EOMONTH(Data_TABLE[[#This Row],[Date Sold]],0)</f>
        <v>42308</v>
      </c>
    </row>
    <row r="8907" spans="2:10" x14ac:dyDescent="0.25">
      <c r="B8907" s="1" t="s">
        <v>39</v>
      </c>
      <c r="C8907" s="3" t="s">
        <v>56</v>
      </c>
      <c r="D8907" s="2" t="s">
        <v>52</v>
      </c>
      <c r="E8907" s="3" t="s">
        <v>46</v>
      </c>
      <c r="F8907" s="3">
        <f t="shared" ca="1" si="276"/>
        <v>1</v>
      </c>
      <c r="G8907" s="4">
        <f t="shared" ca="1" si="277"/>
        <v>158</v>
      </c>
      <c r="H8907" s="4">
        <f ca="1">+Data_TABLE[[#This Row],[Qty]]*Data_TABLE[[#This Row],[Unit Price]]</f>
        <v>158</v>
      </c>
      <c r="I8907" s="7">
        <v>42291</v>
      </c>
      <c r="J8907" s="10">
        <f>EOMONTH(Data_TABLE[[#This Row],[Date Sold]],0)</f>
        <v>42308</v>
      </c>
    </row>
    <row r="8908" spans="2:10" x14ac:dyDescent="0.25">
      <c r="B8908" s="1" t="s">
        <v>39</v>
      </c>
      <c r="C8908" s="3" t="s">
        <v>56</v>
      </c>
      <c r="D8908" s="2" t="s">
        <v>50</v>
      </c>
      <c r="E8908" s="3" t="s">
        <v>44</v>
      </c>
      <c r="F8908" s="3">
        <f t="shared" ca="1" si="276"/>
        <v>2</v>
      </c>
      <c r="G8908" s="4">
        <f t="shared" ca="1" si="277"/>
        <v>120</v>
      </c>
      <c r="H8908" s="4">
        <f ca="1">+Data_TABLE[[#This Row],[Qty]]*Data_TABLE[[#This Row],[Unit Price]]</f>
        <v>240</v>
      </c>
      <c r="I8908" s="7">
        <v>42291</v>
      </c>
      <c r="J8908" s="10">
        <f>EOMONTH(Data_TABLE[[#This Row],[Date Sold]],0)</f>
        <v>42308</v>
      </c>
    </row>
    <row r="8909" spans="2:10" x14ac:dyDescent="0.25">
      <c r="B8909" s="1" t="s">
        <v>39</v>
      </c>
      <c r="C8909" s="3" t="s">
        <v>55</v>
      </c>
      <c r="D8909" s="2" t="s">
        <v>49</v>
      </c>
      <c r="E8909" s="3" t="s">
        <v>43</v>
      </c>
      <c r="F8909" s="3">
        <f t="shared" ca="1" si="276"/>
        <v>2</v>
      </c>
      <c r="G8909" s="4">
        <f t="shared" ca="1" si="277"/>
        <v>67</v>
      </c>
      <c r="H8909" s="4">
        <f ca="1">+Data_TABLE[[#This Row],[Qty]]*Data_TABLE[[#This Row],[Unit Price]]</f>
        <v>134</v>
      </c>
      <c r="I8909" s="7">
        <v>42291</v>
      </c>
      <c r="J8909" s="10">
        <f>EOMONTH(Data_TABLE[[#This Row],[Date Sold]],0)</f>
        <v>42308</v>
      </c>
    </row>
    <row r="8910" spans="2:10" x14ac:dyDescent="0.25">
      <c r="B8910" s="1" t="s">
        <v>39</v>
      </c>
      <c r="C8910" s="3" t="s">
        <v>56</v>
      </c>
      <c r="D8910" s="2" t="s">
        <v>50</v>
      </c>
      <c r="E8910" s="3" t="s">
        <v>44</v>
      </c>
      <c r="F8910" s="3">
        <f t="shared" ca="1" si="276"/>
        <v>2</v>
      </c>
      <c r="G8910" s="4">
        <f t="shared" ca="1" si="277"/>
        <v>136</v>
      </c>
      <c r="H8910" s="4">
        <f ca="1">+Data_TABLE[[#This Row],[Qty]]*Data_TABLE[[#This Row],[Unit Price]]</f>
        <v>272</v>
      </c>
      <c r="I8910" s="7">
        <v>42291</v>
      </c>
      <c r="J8910" s="10">
        <f>EOMONTH(Data_TABLE[[#This Row],[Date Sold]],0)</f>
        <v>42308</v>
      </c>
    </row>
    <row r="8911" spans="2:10" x14ac:dyDescent="0.25">
      <c r="B8911" s="1" t="s">
        <v>39</v>
      </c>
      <c r="C8911" s="3" t="s">
        <v>55</v>
      </c>
      <c r="D8911" s="2" t="s">
        <v>49</v>
      </c>
      <c r="E8911" s="3" t="s">
        <v>43</v>
      </c>
      <c r="F8911" s="3">
        <f t="shared" ca="1" si="276"/>
        <v>5</v>
      </c>
      <c r="G8911" s="4">
        <f t="shared" ca="1" si="277"/>
        <v>146</v>
      </c>
      <c r="H8911" s="4">
        <f ca="1">+Data_TABLE[[#This Row],[Qty]]*Data_TABLE[[#This Row],[Unit Price]]</f>
        <v>730</v>
      </c>
      <c r="I8911" s="7">
        <v>42291</v>
      </c>
      <c r="J8911" s="10">
        <f>EOMONTH(Data_TABLE[[#This Row],[Date Sold]],0)</f>
        <v>42308</v>
      </c>
    </row>
    <row r="8912" spans="2:10" x14ac:dyDescent="0.25">
      <c r="B8912" s="1" t="s">
        <v>39</v>
      </c>
      <c r="C8912" s="3" t="s">
        <v>56</v>
      </c>
      <c r="D8912" s="2" t="s">
        <v>52</v>
      </c>
      <c r="E8912" s="3" t="s">
        <v>46</v>
      </c>
      <c r="F8912" s="3">
        <f t="shared" ca="1" si="276"/>
        <v>3</v>
      </c>
      <c r="G8912" s="4">
        <f t="shared" ca="1" si="277"/>
        <v>126</v>
      </c>
      <c r="H8912" s="4">
        <f ca="1">+Data_TABLE[[#This Row],[Qty]]*Data_TABLE[[#This Row],[Unit Price]]</f>
        <v>378</v>
      </c>
      <c r="I8912" s="7">
        <v>42291</v>
      </c>
      <c r="J8912" s="10">
        <f>EOMONTH(Data_TABLE[[#This Row],[Date Sold]],0)</f>
        <v>42308</v>
      </c>
    </row>
    <row r="8913" spans="2:10" x14ac:dyDescent="0.25">
      <c r="B8913" s="1" t="s">
        <v>39</v>
      </c>
      <c r="C8913" s="3" t="s">
        <v>54</v>
      </c>
      <c r="D8913" s="2" t="s">
        <v>48</v>
      </c>
      <c r="E8913" s="3" t="s">
        <v>42</v>
      </c>
      <c r="F8913" s="3">
        <f t="shared" ca="1" si="276"/>
        <v>5</v>
      </c>
      <c r="G8913" s="4">
        <f t="shared" ca="1" si="277"/>
        <v>128</v>
      </c>
      <c r="H8913" s="4">
        <f ca="1">+Data_TABLE[[#This Row],[Qty]]*Data_TABLE[[#This Row],[Unit Price]]</f>
        <v>640</v>
      </c>
      <c r="I8913" s="7">
        <v>42291</v>
      </c>
      <c r="J8913" s="10">
        <f>EOMONTH(Data_TABLE[[#This Row],[Date Sold]],0)</f>
        <v>42308</v>
      </c>
    </row>
    <row r="8914" spans="2:10" x14ac:dyDescent="0.25">
      <c r="B8914" s="1" t="s">
        <v>39</v>
      </c>
      <c r="C8914" s="3" t="s">
        <v>55</v>
      </c>
      <c r="D8914" s="2" t="s">
        <v>51</v>
      </c>
      <c r="E8914" s="3" t="s">
        <v>45</v>
      </c>
      <c r="F8914" s="3">
        <f t="shared" ca="1" si="276"/>
        <v>4</v>
      </c>
      <c r="G8914" s="4">
        <f t="shared" ca="1" si="277"/>
        <v>180</v>
      </c>
      <c r="H8914" s="4">
        <f ca="1">+Data_TABLE[[#This Row],[Qty]]*Data_TABLE[[#This Row],[Unit Price]]</f>
        <v>720</v>
      </c>
      <c r="I8914" s="7">
        <v>42291</v>
      </c>
      <c r="J8914" s="10">
        <f>EOMONTH(Data_TABLE[[#This Row],[Date Sold]],0)</f>
        <v>42308</v>
      </c>
    </row>
    <row r="8915" spans="2:10" x14ac:dyDescent="0.25">
      <c r="B8915" s="1" t="s">
        <v>39</v>
      </c>
      <c r="C8915" s="3" t="s">
        <v>56</v>
      </c>
      <c r="D8915" s="2" t="s">
        <v>50</v>
      </c>
      <c r="E8915" s="3" t="s">
        <v>44</v>
      </c>
      <c r="F8915" s="3">
        <f t="shared" ca="1" si="276"/>
        <v>4</v>
      </c>
      <c r="G8915" s="4">
        <f t="shared" ca="1" si="277"/>
        <v>133</v>
      </c>
      <c r="H8915" s="4">
        <f ca="1">+Data_TABLE[[#This Row],[Qty]]*Data_TABLE[[#This Row],[Unit Price]]</f>
        <v>532</v>
      </c>
      <c r="I8915" s="7">
        <v>42291</v>
      </c>
      <c r="J8915" s="10">
        <f>EOMONTH(Data_TABLE[[#This Row],[Date Sold]],0)</f>
        <v>42308</v>
      </c>
    </row>
    <row r="8916" spans="2:10" x14ac:dyDescent="0.25">
      <c r="B8916" s="1" t="s">
        <v>39</v>
      </c>
      <c r="C8916" s="3" t="s">
        <v>54</v>
      </c>
      <c r="D8916" s="2" t="s">
        <v>48</v>
      </c>
      <c r="E8916" s="3" t="s">
        <v>42</v>
      </c>
      <c r="F8916" s="3">
        <f t="shared" ca="1" si="276"/>
        <v>2</v>
      </c>
      <c r="G8916" s="4">
        <f t="shared" ca="1" si="277"/>
        <v>129</v>
      </c>
      <c r="H8916" s="4">
        <f ca="1">+Data_TABLE[[#This Row],[Qty]]*Data_TABLE[[#This Row],[Unit Price]]</f>
        <v>258</v>
      </c>
      <c r="I8916" s="7">
        <v>42291</v>
      </c>
      <c r="J8916" s="10">
        <f>EOMONTH(Data_TABLE[[#This Row],[Date Sold]],0)</f>
        <v>42308</v>
      </c>
    </row>
    <row r="8917" spans="2:10" x14ac:dyDescent="0.25">
      <c r="B8917" s="1" t="s">
        <v>39</v>
      </c>
      <c r="C8917" s="3" t="s">
        <v>55</v>
      </c>
      <c r="D8917" s="2" t="s">
        <v>49</v>
      </c>
      <c r="E8917" s="3" t="s">
        <v>43</v>
      </c>
      <c r="F8917" s="3">
        <f t="shared" ca="1" si="276"/>
        <v>3</v>
      </c>
      <c r="G8917" s="4">
        <f t="shared" ca="1" si="277"/>
        <v>84</v>
      </c>
      <c r="H8917" s="4">
        <f ca="1">+Data_TABLE[[#This Row],[Qty]]*Data_TABLE[[#This Row],[Unit Price]]</f>
        <v>252</v>
      </c>
      <c r="I8917" s="7">
        <v>42291</v>
      </c>
      <c r="J8917" s="10">
        <f>EOMONTH(Data_TABLE[[#This Row],[Date Sold]],0)</f>
        <v>42308</v>
      </c>
    </row>
    <row r="8918" spans="2:10" x14ac:dyDescent="0.25">
      <c r="B8918" s="1" t="s">
        <v>39</v>
      </c>
      <c r="C8918" s="3" t="s">
        <v>56</v>
      </c>
      <c r="D8918" s="2" t="s">
        <v>52</v>
      </c>
      <c r="E8918" s="3" t="s">
        <v>46</v>
      </c>
      <c r="F8918" s="3">
        <f t="shared" ca="1" si="276"/>
        <v>4</v>
      </c>
      <c r="G8918" s="4">
        <f t="shared" ca="1" si="277"/>
        <v>161</v>
      </c>
      <c r="H8918" s="4">
        <f ca="1">+Data_TABLE[[#This Row],[Qty]]*Data_TABLE[[#This Row],[Unit Price]]</f>
        <v>644</v>
      </c>
      <c r="I8918" s="7">
        <v>42291</v>
      </c>
      <c r="J8918" s="10">
        <f>EOMONTH(Data_TABLE[[#This Row],[Date Sold]],0)</f>
        <v>42308</v>
      </c>
    </row>
    <row r="8919" spans="2:10" x14ac:dyDescent="0.25">
      <c r="B8919" s="1" t="s">
        <v>39</v>
      </c>
      <c r="C8919" s="3" t="s">
        <v>54</v>
      </c>
      <c r="D8919" s="2" t="s">
        <v>48</v>
      </c>
      <c r="E8919" s="3" t="s">
        <v>42</v>
      </c>
      <c r="F8919" s="3">
        <f t="shared" ca="1" si="276"/>
        <v>4</v>
      </c>
      <c r="G8919" s="4">
        <f t="shared" ca="1" si="277"/>
        <v>92</v>
      </c>
      <c r="H8919" s="4">
        <f ca="1">+Data_TABLE[[#This Row],[Qty]]*Data_TABLE[[#This Row],[Unit Price]]</f>
        <v>368</v>
      </c>
      <c r="I8919" s="7">
        <v>42291</v>
      </c>
      <c r="J8919" s="10">
        <f>EOMONTH(Data_TABLE[[#This Row],[Date Sold]],0)</f>
        <v>42308</v>
      </c>
    </row>
    <row r="8920" spans="2:10" x14ac:dyDescent="0.25">
      <c r="B8920" s="1" t="s">
        <v>39</v>
      </c>
      <c r="C8920" s="3" t="s">
        <v>56</v>
      </c>
      <c r="D8920" s="2" t="s">
        <v>52</v>
      </c>
      <c r="E8920" s="3" t="s">
        <v>46</v>
      </c>
      <c r="F8920" s="3">
        <f t="shared" ca="1" si="276"/>
        <v>1</v>
      </c>
      <c r="G8920" s="4">
        <f t="shared" ca="1" si="277"/>
        <v>176</v>
      </c>
      <c r="H8920" s="4">
        <f ca="1">+Data_TABLE[[#This Row],[Qty]]*Data_TABLE[[#This Row],[Unit Price]]</f>
        <v>176</v>
      </c>
      <c r="I8920" s="7">
        <v>42291</v>
      </c>
      <c r="J8920" s="10">
        <f>EOMONTH(Data_TABLE[[#This Row],[Date Sold]],0)</f>
        <v>42308</v>
      </c>
    </row>
    <row r="8921" spans="2:10" x14ac:dyDescent="0.25">
      <c r="B8921" s="1" t="s">
        <v>39</v>
      </c>
      <c r="C8921" s="3" t="s">
        <v>55</v>
      </c>
      <c r="D8921" s="2" t="s">
        <v>51</v>
      </c>
      <c r="E8921" s="3" t="s">
        <v>45</v>
      </c>
      <c r="F8921" s="3">
        <f t="shared" ca="1" si="276"/>
        <v>5</v>
      </c>
      <c r="G8921" s="4">
        <f t="shared" ca="1" si="277"/>
        <v>120</v>
      </c>
      <c r="H8921" s="4">
        <f ca="1">+Data_TABLE[[#This Row],[Qty]]*Data_TABLE[[#This Row],[Unit Price]]</f>
        <v>600</v>
      </c>
      <c r="I8921" s="7">
        <v>42291</v>
      </c>
      <c r="J8921" s="10">
        <f>EOMONTH(Data_TABLE[[#This Row],[Date Sold]],0)</f>
        <v>42308</v>
      </c>
    </row>
    <row r="8922" spans="2:10" x14ac:dyDescent="0.25">
      <c r="B8922" s="1" t="s">
        <v>39</v>
      </c>
      <c r="C8922" s="3" t="s">
        <v>56</v>
      </c>
      <c r="D8922" s="2" t="s">
        <v>52</v>
      </c>
      <c r="E8922" s="3" t="s">
        <v>46</v>
      </c>
      <c r="F8922" s="3">
        <f t="shared" ca="1" si="276"/>
        <v>1</v>
      </c>
      <c r="G8922" s="4">
        <f t="shared" ca="1" si="277"/>
        <v>175</v>
      </c>
      <c r="H8922" s="4">
        <f ca="1">+Data_TABLE[[#This Row],[Qty]]*Data_TABLE[[#This Row],[Unit Price]]</f>
        <v>175</v>
      </c>
      <c r="I8922" s="7">
        <v>42291</v>
      </c>
      <c r="J8922" s="10">
        <f>EOMONTH(Data_TABLE[[#This Row],[Date Sold]],0)</f>
        <v>42308</v>
      </c>
    </row>
    <row r="8923" spans="2:10" x14ac:dyDescent="0.25">
      <c r="B8923" s="1" t="s">
        <v>39</v>
      </c>
      <c r="C8923" s="3" t="s">
        <v>54</v>
      </c>
      <c r="D8923" s="2" t="s">
        <v>48</v>
      </c>
      <c r="E8923" s="3" t="s">
        <v>42</v>
      </c>
      <c r="F8923" s="3">
        <f t="shared" ca="1" si="276"/>
        <v>1</v>
      </c>
      <c r="G8923" s="4">
        <f t="shared" ca="1" si="277"/>
        <v>78</v>
      </c>
      <c r="H8923" s="4">
        <f ca="1">+Data_TABLE[[#This Row],[Qty]]*Data_TABLE[[#This Row],[Unit Price]]</f>
        <v>78</v>
      </c>
      <c r="I8923" s="7">
        <v>42291</v>
      </c>
      <c r="J8923" s="10">
        <f>EOMONTH(Data_TABLE[[#This Row],[Date Sold]],0)</f>
        <v>42308</v>
      </c>
    </row>
    <row r="8924" spans="2:10" x14ac:dyDescent="0.25">
      <c r="B8924" s="1" t="s">
        <v>39</v>
      </c>
      <c r="C8924" s="3" t="s">
        <v>56</v>
      </c>
      <c r="D8924" s="2" t="s">
        <v>52</v>
      </c>
      <c r="E8924" s="3" t="s">
        <v>46</v>
      </c>
      <c r="F8924" s="3">
        <f t="shared" ca="1" si="276"/>
        <v>1</v>
      </c>
      <c r="G8924" s="4">
        <f t="shared" ca="1" si="277"/>
        <v>61</v>
      </c>
      <c r="H8924" s="4">
        <f ca="1">+Data_TABLE[[#This Row],[Qty]]*Data_TABLE[[#This Row],[Unit Price]]</f>
        <v>61</v>
      </c>
      <c r="I8924" s="7">
        <v>42291</v>
      </c>
      <c r="J8924" s="10">
        <f>EOMONTH(Data_TABLE[[#This Row],[Date Sold]],0)</f>
        <v>42308</v>
      </c>
    </row>
    <row r="8925" spans="2:10" x14ac:dyDescent="0.25">
      <c r="B8925" s="1" t="s">
        <v>39</v>
      </c>
      <c r="C8925" s="3" t="s">
        <v>55</v>
      </c>
      <c r="D8925" s="2" t="s">
        <v>51</v>
      </c>
      <c r="E8925" s="3" t="s">
        <v>45</v>
      </c>
      <c r="F8925" s="3">
        <f t="shared" ca="1" si="276"/>
        <v>1</v>
      </c>
      <c r="G8925" s="4">
        <f t="shared" ca="1" si="277"/>
        <v>173</v>
      </c>
      <c r="H8925" s="4">
        <f ca="1">+Data_TABLE[[#This Row],[Qty]]*Data_TABLE[[#This Row],[Unit Price]]</f>
        <v>173</v>
      </c>
      <c r="I8925" s="7">
        <v>42291</v>
      </c>
      <c r="J8925" s="10">
        <f>EOMONTH(Data_TABLE[[#This Row],[Date Sold]],0)</f>
        <v>42308</v>
      </c>
    </row>
    <row r="8926" spans="2:10" x14ac:dyDescent="0.25">
      <c r="B8926" s="1" t="s">
        <v>39</v>
      </c>
      <c r="C8926" s="3" t="s">
        <v>55</v>
      </c>
      <c r="D8926" s="2" t="s">
        <v>51</v>
      </c>
      <c r="E8926" s="3" t="s">
        <v>45</v>
      </c>
      <c r="F8926" s="3">
        <f t="shared" ca="1" si="276"/>
        <v>5</v>
      </c>
      <c r="G8926" s="4">
        <f t="shared" ca="1" si="277"/>
        <v>107</v>
      </c>
      <c r="H8926" s="4">
        <f ca="1">+Data_TABLE[[#This Row],[Qty]]*Data_TABLE[[#This Row],[Unit Price]]</f>
        <v>535</v>
      </c>
      <c r="I8926" s="7">
        <v>42291</v>
      </c>
      <c r="J8926" s="10">
        <f>EOMONTH(Data_TABLE[[#This Row],[Date Sold]],0)</f>
        <v>42308</v>
      </c>
    </row>
    <row r="8927" spans="2:10" x14ac:dyDescent="0.25">
      <c r="B8927" s="1" t="s">
        <v>39</v>
      </c>
      <c r="C8927" s="3" t="s">
        <v>55</v>
      </c>
      <c r="D8927" s="2" t="s">
        <v>49</v>
      </c>
      <c r="E8927" s="3" t="s">
        <v>43</v>
      </c>
      <c r="F8927" s="3">
        <f t="shared" ca="1" si="276"/>
        <v>1</v>
      </c>
      <c r="G8927" s="4">
        <f t="shared" ca="1" si="277"/>
        <v>145</v>
      </c>
      <c r="H8927" s="4">
        <f ca="1">+Data_TABLE[[#This Row],[Qty]]*Data_TABLE[[#This Row],[Unit Price]]</f>
        <v>145</v>
      </c>
      <c r="I8927" s="7">
        <v>42291</v>
      </c>
      <c r="J8927" s="10">
        <f>EOMONTH(Data_TABLE[[#This Row],[Date Sold]],0)</f>
        <v>42308</v>
      </c>
    </row>
    <row r="8928" spans="2:10" x14ac:dyDescent="0.25">
      <c r="B8928" s="1" t="s">
        <v>39</v>
      </c>
      <c r="C8928" s="3" t="s">
        <v>55</v>
      </c>
      <c r="D8928" s="2" t="s">
        <v>51</v>
      </c>
      <c r="E8928" s="3" t="s">
        <v>45</v>
      </c>
      <c r="F8928" s="3">
        <f t="shared" ca="1" si="276"/>
        <v>4</v>
      </c>
      <c r="G8928" s="4">
        <f t="shared" ca="1" si="277"/>
        <v>72</v>
      </c>
      <c r="H8928" s="4">
        <f ca="1">+Data_TABLE[[#This Row],[Qty]]*Data_TABLE[[#This Row],[Unit Price]]</f>
        <v>288</v>
      </c>
      <c r="I8928" s="7">
        <v>42291</v>
      </c>
      <c r="J8928" s="10">
        <f>EOMONTH(Data_TABLE[[#This Row],[Date Sold]],0)</f>
        <v>42308</v>
      </c>
    </row>
    <row r="8929" spans="2:10" x14ac:dyDescent="0.25">
      <c r="B8929" s="1" t="s">
        <v>39</v>
      </c>
      <c r="C8929" s="3" t="s">
        <v>55</v>
      </c>
      <c r="D8929" s="2" t="s">
        <v>51</v>
      </c>
      <c r="E8929" s="3" t="s">
        <v>45</v>
      </c>
      <c r="F8929" s="3">
        <f t="shared" ca="1" si="276"/>
        <v>3</v>
      </c>
      <c r="G8929" s="4">
        <f t="shared" ca="1" si="277"/>
        <v>138</v>
      </c>
      <c r="H8929" s="4">
        <f ca="1">+Data_TABLE[[#This Row],[Qty]]*Data_TABLE[[#This Row],[Unit Price]]</f>
        <v>414</v>
      </c>
      <c r="I8929" s="7">
        <v>42291</v>
      </c>
      <c r="J8929" s="10">
        <f>EOMONTH(Data_TABLE[[#This Row],[Date Sold]],0)</f>
        <v>42308</v>
      </c>
    </row>
    <row r="8930" spans="2:10" x14ac:dyDescent="0.25">
      <c r="B8930" s="1" t="s">
        <v>39</v>
      </c>
      <c r="C8930" s="3" t="s">
        <v>55</v>
      </c>
      <c r="D8930" s="2" t="s">
        <v>51</v>
      </c>
      <c r="E8930" s="3" t="s">
        <v>45</v>
      </c>
      <c r="F8930" s="3">
        <f t="shared" ca="1" si="276"/>
        <v>5</v>
      </c>
      <c r="G8930" s="4">
        <f t="shared" ca="1" si="277"/>
        <v>141</v>
      </c>
      <c r="H8930" s="4">
        <f ca="1">+Data_TABLE[[#This Row],[Qty]]*Data_TABLE[[#This Row],[Unit Price]]</f>
        <v>705</v>
      </c>
      <c r="I8930" s="7">
        <v>42291</v>
      </c>
      <c r="J8930" s="10">
        <f>EOMONTH(Data_TABLE[[#This Row],[Date Sold]],0)</f>
        <v>42308</v>
      </c>
    </row>
    <row r="8931" spans="2:10" x14ac:dyDescent="0.25">
      <c r="B8931" s="1" t="s">
        <v>39</v>
      </c>
      <c r="C8931" s="3" t="s">
        <v>54</v>
      </c>
      <c r="D8931" s="2" t="s">
        <v>48</v>
      </c>
      <c r="E8931" s="3" t="s">
        <v>42</v>
      </c>
      <c r="F8931" s="3">
        <f t="shared" ca="1" si="276"/>
        <v>5</v>
      </c>
      <c r="G8931" s="4">
        <f t="shared" ca="1" si="277"/>
        <v>72</v>
      </c>
      <c r="H8931" s="4">
        <f ca="1">+Data_TABLE[[#This Row],[Qty]]*Data_TABLE[[#This Row],[Unit Price]]</f>
        <v>360</v>
      </c>
      <c r="I8931" s="7">
        <v>42291</v>
      </c>
      <c r="J8931" s="10">
        <f>EOMONTH(Data_TABLE[[#This Row],[Date Sold]],0)</f>
        <v>42308</v>
      </c>
    </row>
    <row r="8932" spans="2:10" x14ac:dyDescent="0.25">
      <c r="B8932" s="1" t="s">
        <v>39</v>
      </c>
      <c r="C8932" s="3" t="s">
        <v>56</v>
      </c>
      <c r="D8932" s="2" t="s">
        <v>50</v>
      </c>
      <c r="E8932" s="3" t="s">
        <v>44</v>
      </c>
      <c r="F8932" s="3">
        <f t="shared" ca="1" si="276"/>
        <v>4</v>
      </c>
      <c r="G8932" s="4">
        <f t="shared" ca="1" si="277"/>
        <v>180</v>
      </c>
      <c r="H8932" s="4">
        <f ca="1">+Data_TABLE[[#This Row],[Qty]]*Data_TABLE[[#This Row],[Unit Price]]</f>
        <v>720</v>
      </c>
      <c r="I8932" s="7">
        <v>42291</v>
      </c>
      <c r="J8932" s="10">
        <f>EOMONTH(Data_TABLE[[#This Row],[Date Sold]],0)</f>
        <v>42308</v>
      </c>
    </row>
    <row r="8933" spans="2:10" x14ac:dyDescent="0.25">
      <c r="B8933" s="1" t="s">
        <v>39</v>
      </c>
      <c r="C8933" s="3" t="s">
        <v>54</v>
      </c>
      <c r="D8933" s="2" t="s">
        <v>48</v>
      </c>
      <c r="E8933" s="3" t="s">
        <v>42</v>
      </c>
      <c r="F8933" s="3">
        <f t="shared" ca="1" si="276"/>
        <v>2</v>
      </c>
      <c r="G8933" s="4">
        <f t="shared" ca="1" si="277"/>
        <v>180</v>
      </c>
      <c r="H8933" s="4">
        <f ca="1">+Data_TABLE[[#This Row],[Qty]]*Data_TABLE[[#This Row],[Unit Price]]</f>
        <v>360</v>
      </c>
      <c r="I8933" s="7">
        <v>42291</v>
      </c>
      <c r="J8933" s="10">
        <f>EOMONTH(Data_TABLE[[#This Row],[Date Sold]],0)</f>
        <v>42308</v>
      </c>
    </row>
    <row r="8934" spans="2:10" x14ac:dyDescent="0.25">
      <c r="B8934" s="1" t="s">
        <v>39</v>
      </c>
      <c r="C8934" s="3" t="s">
        <v>54</v>
      </c>
      <c r="D8934" s="2" t="s">
        <v>48</v>
      </c>
      <c r="E8934" s="3" t="s">
        <v>42</v>
      </c>
      <c r="F8934" s="3">
        <f t="shared" ca="1" si="276"/>
        <v>1</v>
      </c>
      <c r="G8934" s="4">
        <f t="shared" ca="1" si="277"/>
        <v>146</v>
      </c>
      <c r="H8934" s="4">
        <f ca="1">+Data_TABLE[[#This Row],[Qty]]*Data_TABLE[[#This Row],[Unit Price]]</f>
        <v>146</v>
      </c>
      <c r="I8934" s="7">
        <v>42291</v>
      </c>
      <c r="J8934" s="10">
        <f>EOMONTH(Data_TABLE[[#This Row],[Date Sold]],0)</f>
        <v>42308</v>
      </c>
    </row>
    <row r="8935" spans="2:10" x14ac:dyDescent="0.25">
      <c r="B8935" s="1" t="s">
        <v>39</v>
      </c>
      <c r="C8935" s="3" t="s">
        <v>54</v>
      </c>
      <c r="D8935" s="2" t="s">
        <v>48</v>
      </c>
      <c r="E8935" s="3" t="s">
        <v>42</v>
      </c>
      <c r="F8935" s="3">
        <f t="shared" ca="1" si="276"/>
        <v>2</v>
      </c>
      <c r="G8935" s="4">
        <f t="shared" ca="1" si="277"/>
        <v>94</v>
      </c>
      <c r="H8935" s="4">
        <f ca="1">+Data_TABLE[[#This Row],[Qty]]*Data_TABLE[[#This Row],[Unit Price]]</f>
        <v>188</v>
      </c>
      <c r="I8935" s="7">
        <v>42291</v>
      </c>
      <c r="J8935" s="10">
        <f>EOMONTH(Data_TABLE[[#This Row],[Date Sold]],0)</f>
        <v>42308</v>
      </c>
    </row>
    <row r="8936" spans="2:10" x14ac:dyDescent="0.25">
      <c r="B8936" s="1" t="s">
        <v>39</v>
      </c>
      <c r="C8936" s="3" t="s">
        <v>55</v>
      </c>
      <c r="D8936" s="2" t="s">
        <v>49</v>
      </c>
      <c r="E8936" s="3" t="s">
        <v>43</v>
      </c>
      <c r="F8936" s="3">
        <f t="shared" ca="1" si="276"/>
        <v>2</v>
      </c>
      <c r="G8936" s="4">
        <f t="shared" ca="1" si="277"/>
        <v>189</v>
      </c>
      <c r="H8936" s="4">
        <f ca="1">+Data_TABLE[[#This Row],[Qty]]*Data_TABLE[[#This Row],[Unit Price]]</f>
        <v>378</v>
      </c>
      <c r="I8936" s="7">
        <v>42291</v>
      </c>
      <c r="J8936" s="10">
        <f>EOMONTH(Data_TABLE[[#This Row],[Date Sold]],0)</f>
        <v>42308</v>
      </c>
    </row>
    <row r="8937" spans="2:10" x14ac:dyDescent="0.25">
      <c r="B8937" s="1" t="s">
        <v>39</v>
      </c>
      <c r="C8937" s="3" t="s">
        <v>55</v>
      </c>
      <c r="D8937" s="2" t="s">
        <v>49</v>
      </c>
      <c r="E8937" s="3" t="s">
        <v>43</v>
      </c>
      <c r="F8937" s="3">
        <f t="shared" ca="1" si="276"/>
        <v>1</v>
      </c>
      <c r="G8937" s="4">
        <f t="shared" ca="1" si="277"/>
        <v>123</v>
      </c>
      <c r="H8937" s="4">
        <f ca="1">+Data_TABLE[[#This Row],[Qty]]*Data_TABLE[[#This Row],[Unit Price]]</f>
        <v>123</v>
      </c>
      <c r="I8937" s="7">
        <v>42291</v>
      </c>
      <c r="J8937" s="10">
        <f>EOMONTH(Data_TABLE[[#This Row],[Date Sold]],0)</f>
        <v>42308</v>
      </c>
    </row>
    <row r="8938" spans="2:10" x14ac:dyDescent="0.25">
      <c r="B8938" s="1" t="s">
        <v>39</v>
      </c>
      <c r="C8938" s="3" t="s">
        <v>55</v>
      </c>
      <c r="D8938" s="2" t="s">
        <v>51</v>
      </c>
      <c r="E8938" s="3" t="s">
        <v>45</v>
      </c>
      <c r="F8938" s="3">
        <f t="shared" ca="1" si="276"/>
        <v>3</v>
      </c>
      <c r="G8938" s="4">
        <f t="shared" ca="1" si="277"/>
        <v>168</v>
      </c>
      <c r="H8938" s="4">
        <f ca="1">+Data_TABLE[[#This Row],[Qty]]*Data_TABLE[[#This Row],[Unit Price]]</f>
        <v>504</v>
      </c>
      <c r="I8938" s="7">
        <v>42291</v>
      </c>
      <c r="J8938" s="10">
        <f>EOMONTH(Data_TABLE[[#This Row],[Date Sold]],0)</f>
        <v>42308</v>
      </c>
    </row>
    <row r="8939" spans="2:10" x14ac:dyDescent="0.25">
      <c r="B8939" s="1" t="s">
        <v>39</v>
      </c>
      <c r="C8939" s="3" t="s">
        <v>54</v>
      </c>
      <c r="D8939" s="2" t="s">
        <v>48</v>
      </c>
      <c r="E8939" s="3" t="s">
        <v>42</v>
      </c>
      <c r="F8939" s="3">
        <f t="shared" ca="1" si="276"/>
        <v>4</v>
      </c>
      <c r="G8939" s="4">
        <f t="shared" ca="1" si="277"/>
        <v>129</v>
      </c>
      <c r="H8939" s="4">
        <f ca="1">+Data_TABLE[[#This Row],[Qty]]*Data_TABLE[[#This Row],[Unit Price]]</f>
        <v>516</v>
      </c>
      <c r="I8939" s="7">
        <v>42291</v>
      </c>
      <c r="J8939" s="10">
        <f>EOMONTH(Data_TABLE[[#This Row],[Date Sold]],0)</f>
        <v>42308</v>
      </c>
    </row>
    <row r="8940" spans="2:10" x14ac:dyDescent="0.25">
      <c r="B8940" s="1" t="s">
        <v>39</v>
      </c>
      <c r="C8940" s="3" t="s">
        <v>56</v>
      </c>
      <c r="D8940" s="2" t="s">
        <v>52</v>
      </c>
      <c r="E8940" s="3" t="s">
        <v>46</v>
      </c>
      <c r="F8940" s="3">
        <f t="shared" ca="1" si="276"/>
        <v>3</v>
      </c>
      <c r="G8940" s="4">
        <f t="shared" ca="1" si="277"/>
        <v>109</v>
      </c>
      <c r="H8940" s="4">
        <f ca="1">+Data_TABLE[[#This Row],[Qty]]*Data_TABLE[[#This Row],[Unit Price]]</f>
        <v>327</v>
      </c>
      <c r="I8940" s="7">
        <v>42291</v>
      </c>
      <c r="J8940" s="10">
        <f>EOMONTH(Data_TABLE[[#This Row],[Date Sold]],0)</f>
        <v>42308</v>
      </c>
    </row>
    <row r="8941" spans="2:10" x14ac:dyDescent="0.25">
      <c r="B8941" s="1" t="s">
        <v>39</v>
      </c>
      <c r="C8941" s="3" t="s">
        <v>54</v>
      </c>
      <c r="D8941" s="2" t="s">
        <v>48</v>
      </c>
      <c r="E8941" s="3" t="s">
        <v>42</v>
      </c>
      <c r="F8941" s="3">
        <f t="shared" ca="1" si="276"/>
        <v>4</v>
      </c>
      <c r="G8941" s="4">
        <f t="shared" ca="1" si="277"/>
        <v>169</v>
      </c>
      <c r="H8941" s="4">
        <f ca="1">+Data_TABLE[[#This Row],[Qty]]*Data_TABLE[[#This Row],[Unit Price]]</f>
        <v>676</v>
      </c>
      <c r="I8941" s="7">
        <v>42291</v>
      </c>
      <c r="J8941" s="10">
        <f>EOMONTH(Data_TABLE[[#This Row],[Date Sold]],0)</f>
        <v>42308</v>
      </c>
    </row>
    <row r="8942" spans="2:10" x14ac:dyDescent="0.25">
      <c r="B8942" s="1" t="s">
        <v>39</v>
      </c>
      <c r="C8942" s="3" t="s">
        <v>56</v>
      </c>
      <c r="D8942" s="2" t="s">
        <v>52</v>
      </c>
      <c r="E8942" s="3" t="s">
        <v>46</v>
      </c>
      <c r="F8942" s="3">
        <f t="shared" ca="1" si="276"/>
        <v>4</v>
      </c>
      <c r="G8942" s="4">
        <f t="shared" ca="1" si="277"/>
        <v>118</v>
      </c>
      <c r="H8942" s="4">
        <f ca="1">+Data_TABLE[[#This Row],[Qty]]*Data_TABLE[[#This Row],[Unit Price]]</f>
        <v>472</v>
      </c>
      <c r="I8942" s="7">
        <v>42291</v>
      </c>
      <c r="J8942" s="10">
        <f>EOMONTH(Data_TABLE[[#This Row],[Date Sold]],0)</f>
        <v>42308</v>
      </c>
    </row>
    <row r="8943" spans="2:10" x14ac:dyDescent="0.25">
      <c r="B8943" s="1" t="s">
        <v>39</v>
      </c>
      <c r="C8943" s="3" t="s">
        <v>55</v>
      </c>
      <c r="D8943" s="2" t="s">
        <v>49</v>
      </c>
      <c r="E8943" s="3" t="s">
        <v>43</v>
      </c>
      <c r="F8943" s="3">
        <f t="shared" ca="1" si="276"/>
        <v>2</v>
      </c>
      <c r="G8943" s="4">
        <f t="shared" ca="1" si="277"/>
        <v>62</v>
      </c>
      <c r="H8943" s="4">
        <f ca="1">+Data_TABLE[[#This Row],[Qty]]*Data_TABLE[[#This Row],[Unit Price]]</f>
        <v>124</v>
      </c>
      <c r="I8943" s="7">
        <v>42291</v>
      </c>
      <c r="J8943" s="10">
        <f>EOMONTH(Data_TABLE[[#This Row],[Date Sold]],0)</f>
        <v>42308</v>
      </c>
    </row>
    <row r="8944" spans="2:10" x14ac:dyDescent="0.25">
      <c r="B8944" s="1" t="s">
        <v>39</v>
      </c>
      <c r="C8944" s="3" t="s">
        <v>56</v>
      </c>
      <c r="D8944" s="2" t="s">
        <v>52</v>
      </c>
      <c r="E8944" s="3" t="s">
        <v>46</v>
      </c>
      <c r="F8944" s="3">
        <f t="shared" ca="1" si="276"/>
        <v>1</v>
      </c>
      <c r="G8944" s="4">
        <f t="shared" ca="1" si="277"/>
        <v>147</v>
      </c>
      <c r="H8944" s="4">
        <f ca="1">+Data_TABLE[[#This Row],[Qty]]*Data_TABLE[[#This Row],[Unit Price]]</f>
        <v>147</v>
      </c>
      <c r="I8944" s="7">
        <v>42291</v>
      </c>
      <c r="J8944" s="10">
        <f>EOMONTH(Data_TABLE[[#This Row],[Date Sold]],0)</f>
        <v>42308</v>
      </c>
    </row>
    <row r="8945" spans="2:10" x14ac:dyDescent="0.25">
      <c r="B8945" s="1" t="s">
        <v>39</v>
      </c>
      <c r="C8945" s="3" t="s">
        <v>55</v>
      </c>
      <c r="D8945" s="2" t="s">
        <v>51</v>
      </c>
      <c r="E8945" s="3" t="s">
        <v>45</v>
      </c>
      <c r="F8945" s="3">
        <f t="shared" ref="F8945:F9008" ca="1" si="278">RANDBETWEEN(1,5)</f>
        <v>3</v>
      </c>
      <c r="G8945" s="4">
        <f t="shared" ref="G8945:G9008" ca="1" si="279">RANDBETWEEN(60,200)</f>
        <v>101</v>
      </c>
      <c r="H8945" s="4">
        <f ca="1">+Data_TABLE[[#This Row],[Qty]]*Data_TABLE[[#This Row],[Unit Price]]</f>
        <v>303</v>
      </c>
      <c r="I8945" s="7">
        <v>42291</v>
      </c>
      <c r="J8945" s="10">
        <f>EOMONTH(Data_TABLE[[#This Row],[Date Sold]],0)</f>
        <v>42308</v>
      </c>
    </row>
    <row r="8946" spans="2:10" x14ac:dyDescent="0.25">
      <c r="B8946" s="1" t="s">
        <v>39</v>
      </c>
      <c r="C8946" s="3" t="s">
        <v>56</v>
      </c>
      <c r="D8946" s="2" t="s">
        <v>52</v>
      </c>
      <c r="E8946" s="3" t="s">
        <v>46</v>
      </c>
      <c r="F8946" s="3">
        <f t="shared" ca="1" si="278"/>
        <v>2</v>
      </c>
      <c r="G8946" s="4">
        <f t="shared" ca="1" si="279"/>
        <v>93</v>
      </c>
      <c r="H8946" s="4">
        <f ca="1">+Data_TABLE[[#This Row],[Qty]]*Data_TABLE[[#This Row],[Unit Price]]</f>
        <v>186</v>
      </c>
      <c r="I8946" s="7">
        <v>42291</v>
      </c>
      <c r="J8946" s="10">
        <f>EOMONTH(Data_TABLE[[#This Row],[Date Sold]],0)</f>
        <v>42308</v>
      </c>
    </row>
    <row r="8947" spans="2:10" x14ac:dyDescent="0.25">
      <c r="B8947" s="1" t="s">
        <v>39</v>
      </c>
      <c r="C8947" s="3" t="s">
        <v>56</v>
      </c>
      <c r="D8947" s="2" t="s">
        <v>52</v>
      </c>
      <c r="E8947" s="3" t="s">
        <v>46</v>
      </c>
      <c r="F8947" s="3">
        <f t="shared" ca="1" si="278"/>
        <v>5</v>
      </c>
      <c r="G8947" s="4">
        <f t="shared" ca="1" si="279"/>
        <v>107</v>
      </c>
      <c r="H8947" s="4">
        <f ca="1">+Data_TABLE[[#This Row],[Qty]]*Data_TABLE[[#This Row],[Unit Price]]</f>
        <v>535</v>
      </c>
      <c r="I8947" s="7">
        <v>42291</v>
      </c>
      <c r="J8947" s="10">
        <f>EOMONTH(Data_TABLE[[#This Row],[Date Sold]],0)</f>
        <v>42308</v>
      </c>
    </row>
    <row r="8948" spans="2:10" x14ac:dyDescent="0.25">
      <c r="B8948" s="1" t="s">
        <v>39</v>
      </c>
      <c r="C8948" s="3" t="s">
        <v>54</v>
      </c>
      <c r="D8948" s="2" t="s">
        <v>48</v>
      </c>
      <c r="E8948" s="3" t="s">
        <v>42</v>
      </c>
      <c r="F8948" s="3">
        <f t="shared" ca="1" si="278"/>
        <v>1</v>
      </c>
      <c r="G8948" s="4">
        <f t="shared" ca="1" si="279"/>
        <v>124</v>
      </c>
      <c r="H8948" s="4">
        <f ca="1">+Data_TABLE[[#This Row],[Qty]]*Data_TABLE[[#This Row],[Unit Price]]</f>
        <v>124</v>
      </c>
      <c r="I8948" s="7">
        <v>42291</v>
      </c>
      <c r="J8948" s="10">
        <f>EOMONTH(Data_TABLE[[#This Row],[Date Sold]],0)</f>
        <v>42308</v>
      </c>
    </row>
    <row r="8949" spans="2:10" x14ac:dyDescent="0.25">
      <c r="B8949" s="1" t="s">
        <v>39</v>
      </c>
      <c r="C8949" s="3" t="s">
        <v>56</v>
      </c>
      <c r="D8949" s="2" t="s">
        <v>50</v>
      </c>
      <c r="E8949" s="3" t="s">
        <v>44</v>
      </c>
      <c r="F8949" s="3">
        <f t="shared" ca="1" si="278"/>
        <v>3</v>
      </c>
      <c r="G8949" s="4">
        <f t="shared" ca="1" si="279"/>
        <v>88</v>
      </c>
      <c r="H8949" s="4">
        <f ca="1">+Data_TABLE[[#This Row],[Qty]]*Data_TABLE[[#This Row],[Unit Price]]</f>
        <v>264</v>
      </c>
      <c r="I8949" s="7">
        <v>42291</v>
      </c>
      <c r="J8949" s="10">
        <f>EOMONTH(Data_TABLE[[#This Row],[Date Sold]],0)</f>
        <v>42308</v>
      </c>
    </row>
    <row r="8950" spans="2:10" x14ac:dyDescent="0.25">
      <c r="B8950" s="1" t="s">
        <v>39</v>
      </c>
      <c r="C8950" s="3" t="s">
        <v>55</v>
      </c>
      <c r="D8950" s="2" t="s">
        <v>49</v>
      </c>
      <c r="E8950" s="3" t="s">
        <v>43</v>
      </c>
      <c r="F8950" s="3">
        <f t="shared" ca="1" si="278"/>
        <v>4</v>
      </c>
      <c r="G8950" s="4">
        <f t="shared" ca="1" si="279"/>
        <v>89</v>
      </c>
      <c r="H8950" s="4">
        <f ca="1">+Data_TABLE[[#This Row],[Qty]]*Data_TABLE[[#This Row],[Unit Price]]</f>
        <v>356</v>
      </c>
      <c r="I8950" s="7">
        <v>42291</v>
      </c>
      <c r="J8950" s="10">
        <f>EOMONTH(Data_TABLE[[#This Row],[Date Sold]],0)</f>
        <v>42308</v>
      </c>
    </row>
    <row r="8951" spans="2:10" x14ac:dyDescent="0.25">
      <c r="B8951" s="1" t="s">
        <v>39</v>
      </c>
      <c r="C8951" s="3" t="s">
        <v>54</v>
      </c>
      <c r="D8951" s="2" t="s">
        <v>48</v>
      </c>
      <c r="E8951" s="3" t="s">
        <v>42</v>
      </c>
      <c r="F8951" s="3">
        <f t="shared" ca="1" si="278"/>
        <v>2</v>
      </c>
      <c r="G8951" s="4">
        <f t="shared" ca="1" si="279"/>
        <v>192</v>
      </c>
      <c r="H8951" s="4">
        <f ca="1">+Data_TABLE[[#This Row],[Qty]]*Data_TABLE[[#This Row],[Unit Price]]</f>
        <v>384</v>
      </c>
      <c r="I8951" s="7">
        <v>42291</v>
      </c>
      <c r="J8951" s="10">
        <f>EOMONTH(Data_TABLE[[#This Row],[Date Sold]],0)</f>
        <v>42308</v>
      </c>
    </row>
    <row r="8952" spans="2:10" x14ac:dyDescent="0.25">
      <c r="B8952" s="1" t="s">
        <v>39</v>
      </c>
      <c r="C8952" s="3" t="s">
        <v>55</v>
      </c>
      <c r="D8952" s="2" t="s">
        <v>49</v>
      </c>
      <c r="E8952" s="3" t="s">
        <v>43</v>
      </c>
      <c r="F8952" s="3">
        <f t="shared" ca="1" si="278"/>
        <v>4</v>
      </c>
      <c r="G8952" s="4">
        <f t="shared" ca="1" si="279"/>
        <v>105</v>
      </c>
      <c r="H8952" s="4">
        <f ca="1">+Data_TABLE[[#This Row],[Qty]]*Data_TABLE[[#This Row],[Unit Price]]</f>
        <v>420</v>
      </c>
      <c r="I8952" s="7">
        <v>42291</v>
      </c>
      <c r="J8952" s="10">
        <f>EOMONTH(Data_TABLE[[#This Row],[Date Sold]],0)</f>
        <v>42308</v>
      </c>
    </row>
    <row r="8953" spans="2:10" x14ac:dyDescent="0.25">
      <c r="B8953" s="1" t="s">
        <v>39</v>
      </c>
      <c r="C8953" s="3" t="s">
        <v>56</v>
      </c>
      <c r="D8953" s="2" t="s">
        <v>50</v>
      </c>
      <c r="E8953" s="3" t="s">
        <v>44</v>
      </c>
      <c r="F8953" s="3">
        <f t="shared" ca="1" si="278"/>
        <v>5</v>
      </c>
      <c r="G8953" s="4">
        <f t="shared" ca="1" si="279"/>
        <v>126</v>
      </c>
      <c r="H8953" s="4">
        <f ca="1">+Data_TABLE[[#This Row],[Qty]]*Data_TABLE[[#This Row],[Unit Price]]</f>
        <v>630</v>
      </c>
      <c r="I8953" s="7">
        <v>42292</v>
      </c>
      <c r="J8953" s="10">
        <f>EOMONTH(Data_TABLE[[#This Row],[Date Sold]],0)</f>
        <v>42308</v>
      </c>
    </row>
    <row r="8954" spans="2:10" x14ac:dyDescent="0.25">
      <c r="B8954" s="1" t="s">
        <v>39</v>
      </c>
      <c r="C8954" s="3" t="s">
        <v>54</v>
      </c>
      <c r="D8954" s="2" t="s">
        <v>48</v>
      </c>
      <c r="E8954" s="3" t="s">
        <v>42</v>
      </c>
      <c r="F8954" s="3">
        <f t="shared" ca="1" si="278"/>
        <v>4</v>
      </c>
      <c r="G8954" s="4">
        <f t="shared" ca="1" si="279"/>
        <v>117</v>
      </c>
      <c r="H8954" s="4">
        <f ca="1">+Data_TABLE[[#This Row],[Qty]]*Data_TABLE[[#This Row],[Unit Price]]</f>
        <v>468</v>
      </c>
      <c r="I8954" s="7">
        <v>42292</v>
      </c>
      <c r="J8954" s="10">
        <f>EOMONTH(Data_TABLE[[#This Row],[Date Sold]],0)</f>
        <v>42308</v>
      </c>
    </row>
    <row r="8955" spans="2:10" x14ac:dyDescent="0.25">
      <c r="B8955" s="1" t="s">
        <v>39</v>
      </c>
      <c r="C8955" s="3" t="s">
        <v>54</v>
      </c>
      <c r="D8955" s="2" t="s">
        <v>48</v>
      </c>
      <c r="E8955" s="3" t="s">
        <v>42</v>
      </c>
      <c r="F8955" s="3">
        <f t="shared" ca="1" si="278"/>
        <v>1</v>
      </c>
      <c r="G8955" s="4">
        <f t="shared" ca="1" si="279"/>
        <v>67</v>
      </c>
      <c r="H8955" s="4">
        <f ca="1">+Data_TABLE[[#This Row],[Qty]]*Data_TABLE[[#This Row],[Unit Price]]</f>
        <v>67</v>
      </c>
      <c r="I8955" s="7">
        <v>42292</v>
      </c>
      <c r="J8955" s="10">
        <f>EOMONTH(Data_TABLE[[#This Row],[Date Sold]],0)</f>
        <v>42308</v>
      </c>
    </row>
    <row r="8956" spans="2:10" x14ac:dyDescent="0.25">
      <c r="B8956" s="1" t="s">
        <v>39</v>
      </c>
      <c r="C8956" s="3" t="s">
        <v>54</v>
      </c>
      <c r="D8956" s="2" t="s">
        <v>48</v>
      </c>
      <c r="E8956" s="3" t="s">
        <v>42</v>
      </c>
      <c r="F8956" s="3">
        <f t="shared" ca="1" si="278"/>
        <v>2</v>
      </c>
      <c r="G8956" s="4">
        <f t="shared" ca="1" si="279"/>
        <v>66</v>
      </c>
      <c r="H8956" s="4">
        <f ca="1">+Data_TABLE[[#This Row],[Qty]]*Data_TABLE[[#This Row],[Unit Price]]</f>
        <v>132</v>
      </c>
      <c r="I8956" s="7">
        <v>42292</v>
      </c>
      <c r="J8956" s="10">
        <f>EOMONTH(Data_TABLE[[#This Row],[Date Sold]],0)</f>
        <v>42308</v>
      </c>
    </row>
    <row r="8957" spans="2:10" x14ac:dyDescent="0.25">
      <c r="B8957" s="1" t="s">
        <v>39</v>
      </c>
      <c r="C8957" s="3" t="s">
        <v>55</v>
      </c>
      <c r="D8957" s="2" t="s">
        <v>51</v>
      </c>
      <c r="E8957" s="3" t="s">
        <v>45</v>
      </c>
      <c r="F8957" s="3">
        <f t="shared" ca="1" si="278"/>
        <v>1</v>
      </c>
      <c r="G8957" s="4">
        <f t="shared" ca="1" si="279"/>
        <v>160</v>
      </c>
      <c r="H8957" s="4">
        <f ca="1">+Data_TABLE[[#This Row],[Qty]]*Data_TABLE[[#This Row],[Unit Price]]</f>
        <v>160</v>
      </c>
      <c r="I8957" s="7">
        <v>42292</v>
      </c>
      <c r="J8957" s="10">
        <f>EOMONTH(Data_TABLE[[#This Row],[Date Sold]],0)</f>
        <v>42308</v>
      </c>
    </row>
    <row r="8958" spans="2:10" x14ac:dyDescent="0.25">
      <c r="B8958" s="1" t="s">
        <v>39</v>
      </c>
      <c r="C8958" s="3" t="s">
        <v>56</v>
      </c>
      <c r="D8958" s="2" t="s">
        <v>52</v>
      </c>
      <c r="E8958" s="3" t="s">
        <v>46</v>
      </c>
      <c r="F8958" s="3">
        <f t="shared" ca="1" si="278"/>
        <v>4</v>
      </c>
      <c r="G8958" s="4">
        <f t="shared" ca="1" si="279"/>
        <v>70</v>
      </c>
      <c r="H8958" s="4">
        <f ca="1">+Data_TABLE[[#This Row],[Qty]]*Data_TABLE[[#This Row],[Unit Price]]</f>
        <v>280</v>
      </c>
      <c r="I8958" s="7">
        <v>42292</v>
      </c>
      <c r="J8958" s="10">
        <f>EOMONTH(Data_TABLE[[#This Row],[Date Sold]],0)</f>
        <v>42308</v>
      </c>
    </row>
    <row r="8959" spans="2:10" x14ac:dyDescent="0.25">
      <c r="B8959" s="1" t="s">
        <v>39</v>
      </c>
      <c r="C8959" s="3" t="s">
        <v>56</v>
      </c>
      <c r="D8959" s="2" t="s">
        <v>50</v>
      </c>
      <c r="E8959" s="3" t="s">
        <v>44</v>
      </c>
      <c r="F8959" s="3">
        <f t="shared" ca="1" si="278"/>
        <v>4</v>
      </c>
      <c r="G8959" s="4">
        <f t="shared" ca="1" si="279"/>
        <v>77</v>
      </c>
      <c r="H8959" s="4">
        <f ca="1">+Data_TABLE[[#This Row],[Qty]]*Data_TABLE[[#This Row],[Unit Price]]</f>
        <v>308</v>
      </c>
      <c r="I8959" s="7">
        <v>42292</v>
      </c>
      <c r="J8959" s="10">
        <f>EOMONTH(Data_TABLE[[#This Row],[Date Sold]],0)</f>
        <v>42308</v>
      </c>
    </row>
    <row r="8960" spans="2:10" x14ac:dyDescent="0.25">
      <c r="B8960" s="1" t="s">
        <v>39</v>
      </c>
      <c r="C8960" s="3" t="s">
        <v>56</v>
      </c>
      <c r="D8960" s="2" t="s">
        <v>52</v>
      </c>
      <c r="E8960" s="3" t="s">
        <v>46</v>
      </c>
      <c r="F8960" s="3">
        <f t="shared" ca="1" si="278"/>
        <v>2</v>
      </c>
      <c r="G8960" s="4">
        <f t="shared" ca="1" si="279"/>
        <v>63</v>
      </c>
      <c r="H8960" s="4">
        <f ca="1">+Data_TABLE[[#This Row],[Qty]]*Data_TABLE[[#This Row],[Unit Price]]</f>
        <v>126</v>
      </c>
      <c r="I8960" s="7">
        <v>42292</v>
      </c>
      <c r="J8960" s="10">
        <f>EOMONTH(Data_TABLE[[#This Row],[Date Sold]],0)</f>
        <v>42308</v>
      </c>
    </row>
    <row r="8961" spans="2:10" x14ac:dyDescent="0.25">
      <c r="B8961" s="1" t="s">
        <v>39</v>
      </c>
      <c r="C8961" s="3" t="s">
        <v>55</v>
      </c>
      <c r="D8961" s="2" t="s">
        <v>49</v>
      </c>
      <c r="E8961" s="3" t="s">
        <v>43</v>
      </c>
      <c r="F8961" s="3">
        <f t="shared" ca="1" si="278"/>
        <v>2</v>
      </c>
      <c r="G8961" s="4">
        <f t="shared" ca="1" si="279"/>
        <v>111</v>
      </c>
      <c r="H8961" s="4">
        <f ca="1">+Data_TABLE[[#This Row],[Qty]]*Data_TABLE[[#This Row],[Unit Price]]</f>
        <v>222</v>
      </c>
      <c r="I8961" s="7">
        <v>42292</v>
      </c>
      <c r="J8961" s="10">
        <f>EOMONTH(Data_TABLE[[#This Row],[Date Sold]],0)</f>
        <v>42308</v>
      </c>
    </row>
    <row r="8962" spans="2:10" x14ac:dyDescent="0.25">
      <c r="B8962" s="1" t="s">
        <v>39</v>
      </c>
      <c r="C8962" s="3" t="s">
        <v>54</v>
      </c>
      <c r="D8962" s="2" t="s">
        <v>48</v>
      </c>
      <c r="E8962" s="3" t="s">
        <v>42</v>
      </c>
      <c r="F8962" s="3">
        <f t="shared" ca="1" si="278"/>
        <v>3</v>
      </c>
      <c r="G8962" s="4">
        <f t="shared" ca="1" si="279"/>
        <v>123</v>
      </c>
      <c r="H8962" s="4">
        <f ca="1">+Data_TABLE[[#This Row],[Qty]]*Data_TABLE[[#This Row],[Unit Price]]</f>
        <v>369</v>
      </c>
      <c r="I8962" s="7">
        <v>42292</v>
      </c>
      <c r="J8962" s="10">
        <f>EOMONTH(Data_TABLE[[#This Row],[Date Sold]],0)</f>
        <v>42308</v>
      </c>
    </row>
    <row r="8963" spans="2:10" x14ac:dyDescent="0.25">
      <c r="B8963" s="1" t="s">
        <v>39</v>
      </c>
      <c r="C8963" s="3" t="s">
        <v>56</v>
      </c>
      <c r="D8963" s="2" t="s">
        <v>50</v>
      </c>
      <c r="E8963" s="3" t="s">
        <v>44</v>
      </c>
      <c r="F8963" s="3">
        <f t="shared" ca="1" si="278"/>
        <v>1</v>
      </c>
      <c r="G8963" s="4">
        <f t="shared" ca="1" si="279"/>
        <v>155</v>
      </c>
      <c r="H8963" s="4">
        <f ca="1">+Data_TABLE[[#This Row],[Qty]]*Data_TABLE[[#This Row],[Unit Price]]</f>
        <v>155</v>
      </c>
      <c r="I8963" s="7">
        <v>42292</v>
      </c>
      <c r="J8963" s="10">
        <f>EOMONTH(Data_TABLE[[#This Row],[Date Sold]],0)</f>
        <v>42308</v>
      </c>
    </row>
    <row r="8964" spans="2:10" x14ac:dyDescent="0.25">
      <c r="B8964" s="1" t="s">
        <v>39</v>
      </c>
      <c r="C8964" s="3" t="s">
        <v>55</v>
      </c>
      <c r="D8964" s="2" t="s">
        <v>49</v>
      </c>
      <c r="E8964" s="3" t="s">
        <v>43</v>
      </c>
      <c r="F8964" s="3">
        <f t="shared" ca="1" si="278"/>
        <v>1</v>
      </c>
      <c r="G8964" s="4">
        <f t="shared" ca="1" si="279"/>
        <v>91</v>
      </c>
      <c r="H8964" s="4">
        <f ca="1">+Data_TABLE[[#This Row],[Qty]]*Data_TABLE[[#This Row],[Unit Price]]</f>
        <v>91</v>
      </c>
      <c r="I8964" s="7">
        <v>42292</v>
      </c>
      <c r="J8964" s="10">
        <f>EOMONTH(Data_TABLE[[#This Row],[Date Sold]],0)</f>
        <v>42308</v>
      </c>
    </row>
    <row r="8965" spans="2:10" x14ac:dyDescent="0.25">
      <c r="B8965" s="1" t="s">
        <v>39</v>
      </c>
      <c r="C8965" s="3" t="s">
        <v>56</v>
      </c>
      <c r="D8965" s="2" t="s">
        <v>52</v>
      </c>
      <c r="E8965" s="3" t="s">
        <v>46</v>
      </c>
      <c r="F8965" s="3">
        <f t="shared" ca="1" si="278"/>
        <v>1</v>
      </c>
      <c r="G8965" s="4">
        <f t="shared" ca="1" si="279"/>
        <v>158</v>
      </c>
      <c r="H8965" s="4">
        <f ca="1">+Data_TABLE[[#This Row],[Qty]]*Data_TABLE[[#This Row],[Unit Price]]</f>
        <v>158</v>
      </c>
      <c r="I8965" s="7">
        <v>42292</v>
      </c>
      <c r="J8965" s="10">
        <f>EOMONTH(Data_TABLE[[#This Row],[Date Sold]],0)</f>
        <v>42308</v>
      </c>
    </row>
    <row r="8966" spans="2:10" x14ac:dyDescent="0.25">
      <c r="B8966" s="1" t="s">
        <v>39</v>
      </c>
      <c r="C8966" s="3" t="s">
        <v>56</v>
      </c>
      <c r="D8966" s="2" t="s">
        <v>50</v>
      </c>
      <c r="E8966" s="3" t="s">
        <v>44</v>
      </c>
      <c r="F8966" s="3">
        <f t="shared" ca="1" si="278"/>
        <v>3</v>
      </c>
      <c r="G8966" s="4">
        <f t="shared" ca="1" si="279"/>
        <v>61</v>
      </c>
      <c r="H8966" s="4">
        <f ca="1">+Data_TABLE[[#This Row],[Qty]]*Data_TABLE[[#This Row],[Unit Price]]</f>
        <v>183</v>
      </c>
      <c r="I8966" s="7">
        <v>42292</v>
      </c>
      <c r="J8966" s="10">
        <f>EOMONTH(Data_TABLE[[#This Row],[Date Sold]],0)</f>
        <v>42308</v>
      </c>
    </row>
    <row r="8967" spans="2:10" x14ac:dyDescent="0.25">
      <c r="B8967" s="1" t="s">
        <v>39</v>
      </c>
      <c r="C8967" s="3" t="s">
        <v>55</v>
      </c>
      <c r="D8967" s="2" t="s">
        <v>49</v>
      </c>
      <c r="E8967" s="3" t="s">
        <v>43</v>
      </c>
      <c r="F8967" s="3">
        <f t="shared" ca="1" si="278"/>
        <v>4</v>
      </c>
      <c r="G8967" s="4">
        <f t="shared" ca="1" si="279"/>
        <v>149</v>
      </c>
      <c r="H8967" s="4">
        <f ca="1">+Data_TABLE[[#This Row],[Qty]]*Data_TABLE[[#This Row],[Unit Price]]</f>
        <v>596</v>
      </c>
      <c r="I8967" s="7">
        <v>42292</v>
      </c>
      <c r="J8967" s="10">
        <f>EOMONTH(Data_TABLE[[#This Row],[Date Sold]],0)</f>
        <v>42308</v>
      </c>
    </row>
    <row r="8968" spans="2:10" x14ac:dyDescent="0.25">
      <c r="B8968" s="1" t="s">
        <v>39</v>
      </c>
      <c r="C8968" s="3" t="s">
        <v>54</v>
      </c>
      <c r="D8968" s="2" t="s">
        <v>48</v>
      </c>
      <c r="E8968" s="3" t="s">
        <v>42</v>
      </c>
      <c r="F8968" s="3">
        <f t="shared" ca="1" si="278"/>
        <v>4</v>
      </c>
      <c r="G8968" s="4">
        <f t="shared" ca="1" si="279"/>
        <v>107</v>
      </c>
      <c r="H8968" s="4">
        <f ca="1">+Data_TABLE[[#This Row],[Qty]]*Data_TABLE[[#This Row],[Unit Price]]</f>
        <v>428</v>
      </c>
      <c r="I8968" s="7">
        <v>42292</v>
      </c>
      <c r="J8968" s="10">
        <f>EOMONTH(Data_TABLE[[#This Row],[Date Sold]],0)</f>
        <v>42308</v>
      </c>
    </row>
    <row r="8969" spans="2:10" x14ac:dyDescent="0.25">
      <c r="B8969" s="1" t="s">
        <v>39</v>
      </c>
      <c r="C8969" s="3" t="s">
        <v>55</v>
      </c>
      <c r="D8969" s="2" t="s">
        <v>51</v>
      </c>
      <c r="E8969" s="3" t="s">
        <v>45</v>
      </c>
      <c r="F8969" s="3">
        <f t="shared" ca="1" si="278"/>
        <v>1</v>
      </c>
      <c r="G8969" s="4">
        <f t="shared" ca="1" si="279"/>
        <v>83</v>
      </c>
      <c r="H8969" s="4">
        <f ca="1">+Data_TABLE[[#This Row],[Qty]]*Data_TABLE[[#This Row],[Unit Price]]</f>
        <v>83</v>
      </c>
      <c r="I8969" s="7">
        <v>42292</v>
      </c>
      <c r="J8969" s="10">
        <f>EOMONTH(Data_TABLE[[#This Row],[Date Sold]],0)</f>
        <v>42308</v>
      </c>
    </row>
    <row r="8970" spans="2:10" x14ac:dyDescent="0.25">
      <c r="B8970" s="1" t="s">
        <v>39</v>
      </c>
      <c r="C8970" s="3" t="s">
        <v>56</v>
      </c>
      <c r="D8970" s="2" t="s">
        <v>50</v>
      </c>
      <c r="E8970" s="3" t="s">
        <v>44</v>
      </c>
      <c r="F8970" s="3">
        <f t="shared" ca="1" si="278"/>
        <v>3</v>
      </c>
      <c r="G8970" s="4">
        <f t="shared" ca="1" si="279"/>
        <v>104</v>
      </c>
      <c r="H8970" s="4">
        <f ca="1">+Data_TABLE[[#This Row],[Qty]]*Data_TABLE[[#This Row],[Unit Price]]</f>
        <v>312</v>
      </c>
      <c r="I8970" s="7">
        <v>42292</v>
      </c>
      <c r="J8970" s="10">
        <f>EOMONTH(Data_TABLE[[#This Row],[Date Sold]],0)</f>
        <v>42308</v>
      </c>
    </row>
    <row r="8971" spans="2:10" x14ac:dyDescent="0.25">
      <c r="B8971" s="1" t="s">
        <v>39</v>
      </c>
      <c r="C8971" s="3" t="s">
        <v>56</v>
      </c>
      <c r="D8971" s="2" t="s">
        <v>52</v>
      </c>
      <c r="E8971" s="3" t="s">
        <v>46</v>
      </c>
      <c r="F8971" s="3">
        <f t="shared" ca="1" si="278"/>
        <v>2</v>
      </c>
      <c r="G8971" s="4">
        <f t="shared" ca="1" si="279"/>
        <v>179</v>
      </c>
      <c r="H8971" s="4">
        <f ca="1">+Data_TABLE[[#This Row],[Qty]]*Data_TABLE[[#This Row],[Unit Price]]</f>
        <v>358</v>
      </c>
      <c r="I8971" s="7">
        <v>42292</v>
      </c>
      <c r="J8971" s="10">
        <f>EOMONTH(Data_TABLE[[#This Row],[Date Sold]],0)</f>
        <v>42308</v>
      </c>
    </row>
    <row r="8972" spans="2:10" x14ac:dyDescent="0.25">
      <c r="B8972" s="1" t="s">
        <v>39</v>
      </c>
      <c r="C8972" s="3" t="s">
        <v>54</v>
      </c>
      <c r="D8972" s="2" t="s">
        <v>48</v>
      </c>
      <c r="E8972" s="3" t="s">
        <v>42</v>
      </c>
      <c r="F8972" s="3">
        <f t="shared" ca="1" si="278"/>
        <v>5</v>
      </c>
      <c r="G8972" s="4">
        <f t="shared" ca="1" si="279"/>
        <v>140</v>
      </c>
      <c r="H8972" s="4">
        <f ca="1">+Data_TABLE[[#This Row],[Qty]]*Data_TABLE[[#This Row],[Unit Price]]</f>
        <v>700</v>
      </c>
      <c r="I8972" s="7">
        <v>42292</v>
      </c>
      <c r="J8972" s="10">
        <f>EOMONTH(Data_TABLE[[#This Row],[Date Sold]],0)</f>
        <v>42308</v>
      </c>
    </row>
    <row r="8973" spans="2:10" x14ac:dyDescent="0.25">
      <c r="B8973" s="1" t="s">
        <v>39</v>
      </c>
      <c r="C8973" s="3" t="s">
        <v>56</v>
      </c>
      <c r="D8973" s="2" t="s">
        <v>50</v>
      </c>
      <c r="E8973" s="3" t="s">
        <v>44</v>
      </c>
      <c r="F8973" s="3">
        <f t="shared" ca="1" si="278"/>
        <v>3</v>
      </c>
      <c r="G8973" s="4">
        <f t="shared" ca="1" si="279"/>
        <v>142</v>
      </c>
      <c r="H8973" s="4">
        <f ca="1">+Data_TABLE[[#This Row],[Qty]]*Data_TABLE[[#This Row],[Unit Price]]</f>
        <v>426</v>
      </c>
      <c r="I8973" s="7">
        <v>42292</v>
      </c>
      <c r="J8973" s="10">
        <f>EOMONTH(Data_TABLE[[#This Row],[Date Sold]],0)</f>
        <v>42308</v>
      </c>
    </row>
    <row r="8974" spans="2:10" x14ac:dyDescent="0.25">
      <c r="B8974" s="1" t="s">
        <v>39</v>
      </c>
      <c r="C8974" s="3" t="s">
        <v>54</v>
      </c>
      <c r="D8974" s="2" t="s">
        <v>48</v>
      </c>
      <c r="E8974" s="3" t="s">
        <v>42</v>
      </c>
      <c r="F8974" s="3">
        <f t="shared" ca="1" si="278"/>
        <v>2</v>
      </c>
      <c r="G8974" s="4">
        <f t="shared" ca="1" si="279"/>
        <v>108</v>
      </c>
      <c r="H8974" s="4">
        <f ca="1">+Data_TABLE[[#This Row],[Qty]]*Data_TABLE[[#This Row],[Unit Price]]</f>
        <v>216</v>
      </c>
      <c r="I8974" s="7">
        <v>42292</v>
      </c>
      <c r="J8974" s="10">
        <f>EOMONTH(Data_TABLE[[#This Row],[Date Sold]],0)</f>
        <v>42308</v>
      </c>
    </row>
    <row r="8975" spans="2:10" x14ac:dyDescent="0.25">
      <c r="B8975" s="1" t="s">
        <v>39</v>
      </c>
      <c r="C8975" s="3" t="s">
        <v>56</v>
      </c>
      <c r="D8975" s="2" t="s">
        <v>50</v>
      </c>
      <c r="E8975" s="3" t="s">
        <v>44</v>
      </c>
      <c r="F8975" s="3">
        <f t="shared" ca="1" si="278"/>
        <v>5</v>
      </c>
      <c r="G8975" s="4">
        <f t="shared" ca="1" si="279"/>
        <v>93</v>
      </c>
      <c r="H8975" s="4">
        <f ca="1">+Data_TABLE[[#This Row],[Qty]]*Data_TABLE[[#This Row],[Unit Price]]</f>
        <v>465</v>
      </c>
      <c r="I8975" s="7">
        <v>42292</v>
      </c>
      <c r="J8975" s="10">
        <f>EOMONTH(Data_TABLE[[#This Row],[Date Sold]],0)</f>
        <v>42308</v>
      </c>
    </row>
    <row r="8976" spans="2:10" x14ac:dyDescent="0.25">
      <c r="B8976" s="1" t="s">
        <v>39</v>
      </c>
      <c r="C8976" s="3" t="s">
        <v>56</v>
      </c>
      <c r="D8976" s="2" t="s">
        <v>52</v>
      </c>
      <c r="E8976" s="3" t="s">
        <v>46</v>
      </c>
      <c r="F8976" s="3">
        <f t="shared" ca="1" si="278"/>
        <v>1</v>
      </c>
      <c r="G8976" s="4">
        <f t="shared" ca="1" si="279"/>
        <v>149</v>
      </c>
      <c r="H8976" s="4">
        <f ca="1">+Data_TABLE[[#This Row],[Qty]]*Data_TABLE[[#This Row],[Unit Price]]</f>
        <v>149</v>
      </c>
      <c r="I8976" s="7">
        <v>42292</v>
      </c>
      <c r="J8976" s="10">
        <f>EOMONTH(Data_TABLE[[#This Row],[Date Sold]],0)</f>
        <v>42308</v>
      </c>
    </row>
    <row r="8977" spans="2:10" x14ac:dyDescent="0.25">
      <c r="B8977" s="1" t="s">
        <v>39</v>
      </c>
      <c r="C8977" s="3" t="s">
        <v>55</v>
      </c>
      <c r="D8977" s="2" t="s">
        <v>49</v>
      </c>
      <c r="E8977" s="3" t="s">
        <v>43</v>
      </c>
      <c r="F8977" s="3">
        <f t="shared" ca="1" si="278"/>
        <v>5</v>
      </c>
      <c r="G8977" s="4">
        <f t="shared" ca="1" si="279"/>
        <v>190</v>
      </c>
      <c r="H8977" s="4">
        <f ca="1">+Data_TABLE[[#This Row],[Qty]]*Data_TABLE[[#This Row],[Unit Price]]</f>
        <v>950</v>
      </c>
      <c r="I8977" s="7">
        <v>42292</v>
      </c>
      <c r="J8977" s="10">
        <f>EOMONTH(Data_TABLE[[#This Row],[Date Sold]],0)</f>
        <v>42308</v>
      </c>
    </row>
    <row r="8978" spans="2:10" x14ac:dyDescent="0.25">
      <c r="B8978" s="1" t="s">
        <v>39</v>
      </c>
      <c r="C8978" s="3" t="s">
        <v>54</v>
      </c>
      <c r="D8978" s="2" t="s">
        <v>48</v>
      </c>
      <c r="E8978" s="3" t="s">
        <v>42</v>
      </c>
      <c r="F8978" s="3">
        <f t="shared" ca="1" si="278"/>
        <v>2</v>
      </c>
      <c r="G8978" s="4">
        <f t="shared" ca="1" si="279"/>
        <v>98</v>
      </c>
      <c r="H8978" s="4">
        <f ca="1">+Data_TABLE[[#This Row],[Qty]]*Data_TABLE[[#This Row],[Unit Price]]</f>
        <v>196</v>
      </c>
      <c r="I8978" s="7">
        <v>42292</v>
      </c>
      <c r="J8978" s="10">
        <f>EOMONTH(Data_TABLE[[#This Row],[Date Sold]],0)</f>
        <v>42308</v>
      </c>
    </row>
    <row r="8979" spans="2:10" x14ac:dyDescent="0.25">
      <c r="B8979" s="1" t="s">
        <v>39</v>
      </c>
      <c r="C8979" s="3" t="s">
        <v>55</v>
      </c>
      <c r="D8979" s="2" t="s">
        <v>51</v>
      </c>
      <c r="E8979" s="3" t="s">
        <v>45</v>
      </c>
      <c r="F8979" s="3">
        <f t="shared" ca="1" si="278"/>
        <v>2</v>
      </c>
      <c r="G8979" s="4">
        <f t="shared" ca="1" si="279"/>
        <v>74</v>
      </c>
      <c r="H8979" s="4">
        <f ca="1">+Data_TABLE[[#This Row],[Qty]]*Data_TABLE[[#This Row],[Unit Price]]</f>
        <v>148</v>
      </c>
      <c r="I8979" s="7">
        <v>42292</v>
      </c>
      <c r="J8979" s="10">
        <f>EOMONTH(Data_TABLE[[#This Row],[Date Sold]],0)</f>
        <v>42308</v>
      </c>
    </row>
    <row r="8980" spans="2:10" x14ac:dyDescent="0.25">
      <c r="B8980" s="1" t="s">
        <v>39</v>
      </c>
      <c r="C8980" s="3" t="s">
        <v>56</v>
      </c>
      <c r="D8980" s="2" t="s">
        <v>52</v>
      </c>
      <c r="E8980" s="3" t="s">
        <v>46</v>
      </c>
      <c r="F8980" s="3">
        <f t="shared" ca="1" si="278"/>
        <v>5</v>
      </c>
      <c r="G8980" s="4">
        <f t="shared" ca="1" si="279"/>
        <v>62</v>
      </c>
      <c r="H8980" s="4">
        <f ca="1">+Data_TABLE[[#This Row],[Qty]]*Data_TABLE[[#This Row],[Unit Price]]</f>
        <v>310</v>
      </c>
      <c r="I8980" s="7">
        <v>42292</v>
      </c>
      <c r="J8980" s="10">
        <f>EOMONTH(Data_TABLE[[#This Row],[Date Sold]],0)</f>
        <v>42308</v>
      </c>
    </row>
    <row r="8981" spans="2:10" x14ac:dyDescent="0.25">
      <c r="B8981" s="1" t="s">
        <v>39</v>
      </c>
      <c r="C8981" s="3" t="s">
        <v>56</v>
      </c>
      <c r="D8981" s="2" t="s">
        <v>50</v>
      </c>
      <c r="E8981" s="3" t="s">
        <v>44</v>
      </c>
      <c r="F8981" s="3">
        <f t="shared" ca="1" si="278"/>
        <v>1</v>
      </c>
      <c r="G8981" s="4">
        <f t="shared" ca="1" si="279"/>
        <v>168</v>
      </c>
      <c r="H8981" s="4">
        <f ca="1">+Data_TABLE[[#This Row],[Qty]]*Data_TABLE[[#This Row],[Unit Price]]</f>
        <v>168</v>
      </c>
      <c r="I8981" s="7">
        <v>42292</v>
      </c>
      <c r="J8981" s="10">
        <f>EOMONTH(Data_TABLE[[#This Row],[Date Sold]],0)</f>
        <v>42308</v>
      </c>
    </row>
    <row r="8982" spans="2:10" x14ac:dyDescent="0.25">
      <c r="B8982" s="1" t="s">
        <v>39</v>
      </c>
      <c r="C8982" s="3" t="s">
        <v>54</v>
      </c>
      <c r="D8982" s="2" t="s">
        <v>48</v>
      </c>
      <c r="E8982" s="3" t="s">
        <v>42</v>
      </c>
      <c r="F8982" s="3">
        <f t="shared" ca="1" si="278"/>
        <v>1</v>
      </c>
      <c r="G8982" s="4">
        <f t="shared" ca="1" si="279"/>
        <v>140</v>
      </c>
      <c r="H8982" s="4">
        <f ca="1">+Data_TABLE[[#This Row],[Qty]]*Data_TABLE[[#This Row],[Unit Price]]</f>
        <v>140</v>
      </c>
      <c r="I8982" s="7">
        <v>42292</v>
      </c>
      <c r="J8982" s="10">
        <f>EOMONTH(Data_TABLE[[#This Row],[Date Sold]],0)</f>
        <v>42308</v>
      </c>
    </row>
    <row r="8983" spans="2:10" x14ac:dyDescent="0.25">
      <c r="B8983" s="1" t="s">
        <v>39</v>
      </c>
      <c r="C8983" s="3" t="s">
        <v>56</v>
      </c>
      <c r="D8983" s="2" t="s">
        <v>50</v>
      </c>
      <c r="E8983" s="3" t="s">
        <v>44</v>
      </c>
      <c r="F8983" s="3">
        <f t="shared" ca="1" si="278"/>
        <v>3</v>
      </c>
      <c r="G8983" s="4">
        <f t="shared" ca="1" si="279"/>
        <v>167</v>
      </c>
      <c r="H8983" s="4">
        <f ca="1">+Data_TABLE[[#This Row],[Qty]]*Data_TABLE[[#This Row],[Unit Price]]</f>
        <v>501</v>
      </c>
      <c r="I8983" s="7">
        <v>42292</v>
      </c>
      <c r="J8983" s="10">
        <f>EOMONTH(Data_TABLE[[#This Row],[Date Sold]],0)</f>
        <v>42308</v>
      </c>
    </row>
    <row r="8984" spans="2:10" x14ac:dyDescent="0.25">
      <c r="B8984" s="1" t="s">
        <v>39</v>
      </c>
      <c r="C8984" s="3" t="s">
        <v>56</v>
      </c>
      <c r="D8984" s="2" t="s">
        <v>52</v>
      </c>
      <c r="E8984" s="3" t="s">
        <v>46</v>
      </c>
      <c r="F8984" s="3">
        <f t="shared" ca="1" si="278"/>
        <v>4</v>
      </c>
      <c r="G8984" s="4">
        <f t="shared" ca="1" si="279"/>
        <v>185</v>
      </c>
      <c r="H8984" s="4">
        <f ca="1">+Data_TABLE[[#This Row],[Qty]]*Data_TABLE[[#This Row],[Unit Price]]</f>
        <v>740</v>
      </c>
      <c r="I8984" s="7">
        <v>42292</v>
      </c>
      <c r="J8984" s="10">
        <f>EOMONTH(Data_TABLE[[#This Row],[Date Sold]],0)</f>
        <v>42308</v>
      </c>
    </row>
    <row r="8985" spans="2:10" x14ac:dyDescent="0.25">
      <c r="B8985" s="1" t="s">
        <v>39</v>
      </c>
      <c r="C8985" s="3" t="s">
        <v>55</v>
      </c>
      <c r="D8985" s="2" t="s">
        <v>51</v>
      </c>
      <c r="E8985" s="3" t="s">
        <v>45</v>
      </c>
      <c r="F8985" s="3">
        <f t="shared" ca="1" si="278"/>
        <v>4</v>
      </c>
      <c r="G8985" s="4">
        <f t="shared" ca="1" si="279"/>
        <v>131</v>
      </c>
      <c r="H8985" s="4">
        <f ca="1">+Data_TABLE[[#This Row],[Qty]]*Data_TABLE[[#This Row],[Unit Price]]</f>
        <v>524</v>
      </c>
      <c r="I8985" s="7">
        <v>42292</v>
      </c>
      <c r="J8985" s="10">
        <f>EOMONTH(Data_TABLE[[#This Row],[Date Sold]],0)</f>
        <v>42308</v>
      </c>
    </row>
    <row r="8986" spans="2:10" x14ac:dyDescent="0.25">
      <c r="B8986" s="1" t="s">
        <v>39</v>
      </c>
      <c r="C8986" s="3" t="s">
        <v>55</v>
      </c>
      <c r="D8986" s="2" t="s">
        <v>49</v>
      </c>
      <c r="E8986" s="3" t="s">
        <v>43</v>
      </c>
      <c r="F8986" s="3">
        <f t="shared" ca="1" si="278"/>
        <v>1</v>
      </c>
      <c r="G8986" s="4">
        <f t="shared" ca="1" si="279"/>
        <v>179</v>
      </c>
      <c r="H8986" s="4">
        <f ca="1">+Data_TABLE[[#This Row],[Qty]]*Data_TABLE[[#This Row],[Unit Price]]</f>
        <v>179</v>
      </c>
      <c r="I8986" s="7">
        <v>42292</v>
      </c>
      <c r="J8986" s="10">
        <f>EOMONTH(Data_TABLE[[#This Row],[Date Sold]],0)</f>
        <v>42308</v>
      </c>
    </row>
    <row r="8987" spans="2:10" x14ac:dyDescent="0.25">
      <c r="B8987" s="1" t="s">
        <v>39</v>
      </c>
      <c r="C8987" s="3" t="s">
        <v>55</v>
      </c>
      <c r="D8987" s="2" t="s">
        <v>51</v>
      </c>
      <c r="E8987" s="3" t="s">
        <v>45</v>
      </c>
      <c r="F8987" s="3">
        <f t="shared" ca="1" si="278"/>
        <v>4</v>
      </c>
      <c r="G8987" s="4">
        <f t="shared" ca="1" si="279"/>
        <v>135</v>
      </c>
      <c r="H8987" s="4">
        <f ca="1">+Data_TABLE[[#This Row],[Qty]]*Data_TABLE[[#This Row],[Unit Price]]</f>
        <v>540</v>
      </c>
      <c r="I8987" s="7">
        <v>42292</v>
      </c>
      <c r="J8987" s="10">
        <f>EOMONTH(Data_TABLE[[#This Row],[Date Sold]],0)</f>
        <v>42308</v>
      </c>
    </row>
    <row r="8988" spans="2:10" x14ac:dyDescent="0.25">
      <c r="B8988" s="1" t="s">
        <v>39</v>
      </c>
      <c r="C8988" s="3" t="s">
        <v>56</v>
      </c>
      <c r="D8988" s="2" t="s">
        <v>52</v>
      </c>
      <c r="E8988" s="3" t="s">
        <v>46</v>
      </c>
      <c r="F8988" s="3">
        <f t="shared" ca="1" si="278"/>
        <v>4</v>
      </c>
      <c r="G8988" s="4">
        <f t="shared" ca="1" si="279"/>
        <v>196</v>
      </c>
      <c r="H8988" s="4">
        <f ca="1">+Data_TABLE[[#This Row],[Qty]]*Data_TABLE[[#This Row],[Unit Price]]</f>
        <v>784</v>
      </c>
      <c r="I8988" s="7">
        <v>42292</v>
      </c>
      <c r="J8988" s="10">
        <f>EOMONTH(Data_TABLE[[#This Row],[Date Sold]],0)</f>
        <v>42308</v>
      </c>
    </row>
    <row r="8989" spans="2:10" x14ac:dyDescent="0.25">
      <c r="B8989" s="1" t="s">
        <v>39</v>
      </c>
      <c r="C8989" s="3" t="s">
        <v>55</v>
      </c>
      <c r="D8989" s="2" t="s">
        <v>51</v>
      </c>
      <c r="E8989" s="3" t="s">
        <v>45</v>
      </c>
      <c r="F8989" s="3">
        <f t="shared" ca="1" si="278"/>
        <v>4</v>
      </c>
      <c r="G8989" s="4">
        <f t="shared" ca="1" si="279"/>
        <v>114</v>
      </c>
      <c r="H8989" s="4">
        <f ca="1">+Data_TABLE[[#This Row],[Qty]]*Data_TABLE[[#This Row],[Unit Price]]</f>
        <v>456</v>
      </c>
      <c r="I8989" s="7">
        <v>42292</v>
      </c>
      <c r="J8989" s="10">
        <f>EOMONTH(Data_TABLE[[#This Row],[Date Sold]],0)</f>
        <v>42308</v>
      </c>
    </row>
    <row r="8990" spans="2:10" x14ac:dyDescent="0.25">
      <c r="B8990" s="1" t="s">
        <v>39</v>
      </c>
      <c r="C8990" s="3" t="s">
        <v>56</v>
      </c>
      <c r="D8990" s="2" t="s">
        <v>50</v>
      </c>
      <c r="E8990" s="3" t="s">
        <v>44</v>
      </c>
      <c r="F8990" s="3">
        <f t="shared" ca="1" si="278"/>
        <v>5</v>
      </c>
      <c r="G8990" s="4">
        <f t="shared" ca="1" si="279"/>
        <v>162</v>
      </c>
      <c r="H8990" s="4">
        <f ca="1">+Data_TABLE[[#This Row],[Qty]]*Data_TABLE[[#This Row],[Unit Price]]</f>
        <v>810</v>
      </c>
      <c r="I8990" s="7">
        <v>42292</v>
      </c>
      <c r="J8990" s="10">
        <f>EOMONTH(Data_TABLE[[#This Row],[Date Sold]],0)</f>
        <v>42308</v>
      </c>
    </row>
    <row r="8991" spans="2:10" x14ac:dyDescent="0.25">
      <c r="B8991" s="1" t="s">
        <v>39</v>
      </c>
      <c r="C8991" s="3" t="s">
        <v>55</v>
      </c>
      <c r="D8991" s="2" t="s">
        <v>49</v>
      </c>
      <c r="E8991" s="3" t="s">
        <v>43</v>
      </c>
      <c r="F8991" s="3">
        <f t="shared" ca="1" si="278"/>
        <v>4</v>
      </c>
      <c r="G8991" s="4">
        <f t="shared" ca="1" si="279"/>
        <v>124</v>
      </c>
      <c r="H8991" s="4">
        <f ca="1">+Data_TABLE[[#This Row],[Qty]]*Data_TABLE[[#This Row],[Unit Price]]</f>
        <v>496</v>
      </c>
      <c r="I8991" s="7">
        <v>42292</v>
      </c>
      <c r="J8991" s="10">
        <f>EOMONTH(Data_TABLE[[#This Row],[Date Sold]],0)</f>
        <v>42308</v>
      </c>
    </row>
    <row r="8992" spans="2:10" x14ac:dyDescent="0.25">
      <c r="B8992" s="1" t="s">
        <v>39</v>
      </c>
      <c r="C8992" s="3" t="s">
        <v>56</v>
      </c>
      <c r="D8992" s="2" t="s">
        <v>52</v>
      </c>
      <c r="E8992" s="3" t="s">
        <v>46</v>
      </c>
      <c r="F8992" s="3">
        <f t="shared" ca="1" si="278"/>
        <v>2</v>
      </c>
      <c r="G8992" s="4">
        <f t="shared" ca="1" si="279"/>
        <v>101</v>
      </c>
      <c r="H8992" s="4">
        <f ca="1">+Data_TABLE[[#This Row],[Qty]]*Data_TABLE[[#This Row],[Unit Price]]</f>
        <v>202</v>
      </c>
      <c r="I8992" s="7">
        <v>42292</v>
      </c>
      <c r="J8992" s="10">
        <f>EOMONTH(Data_TABLE[[#This Row],[Date Sold]],0)</f>
        <v>42308</v>
      </c>
    </row>
    <row r="8993" spans="2:10" x14ac:dyDescent="0.25">
      <c r="B8993" s="1" t="s">
        <v>39</v>
      </c>
      <c r="C8993" s="3" t="s">
        <v>55</v>
      </c>
      <c r="D8993" s="2" t="s">
        <v>49</v>
      </c>
      <c r="E8993" s="3" t="s">
        <v>43</v>
      </c>
      <c r="F8993" s="3">
        <f t="shared" ca="1" si="278"/>
        <v>3</v>
      </c>
      <c r="G8993" s="4">
        <f t="shared" ca="1" si="279"/>
        <v>104</v>
      </c>
      <c r="H8993" s="4">
        <f ca="1">+Data_TABLE[[#This Row],[Qty]]*Data_TABLE[[#This Row],[Unit Price]]</f>
        <v>312</v>
      </c>
      <c r="I8993" s="7">
        <v>42292</v>
      </c>
      <c r="J8993" s="10">
        <f>EOMONTH(Data_TABLE[[#This Row],[Date Sold]],0)</f>
        <v>42308</v>
      </c>
    </row>
    <row r="8994" spans="2:10" x14ac:dyDescent="0.25">
      <c r="B8994" s="1" t="s">
        <v>39</v>
      </c>
      <c r="C8994" s="3" t="s">
        <v>56</v>
      </c>
      <c r="D8994" s="2" t="s">
        <v>50</v>
      </c>
      <c r="E8994" s="3" t="s">
        <v>44</v>
      </c>
      <c r="F8994" s="3">
        <f t="shared" ca="1" si="278"/>
        <v>4</v>
      </c>
      <c r="G8994" s="4">
        <f t="shared" ca="1" si="279"/>
        <v>134</v>
      </c>
      <c r="H8994" s="4">
        <f ca="1">+Data_TABLE[[#This Row],[Qty]]*Data_TABLE[[#This Row],[Unit Price]]</f>
        <v>536</v>
      </c>
      <c r="I8994" s="7">
        <v>42292</v>
      </c>
      <c r="J8994" s="10">
        <f>EOMONTH(Data_TABLE[[#This Row],[Date Sold]],0)</f>
        <v>42308</v>
      </c>
    </row>
    <row r="8995" spans="2:10" x14ac:dyDescent="0.25">
      <c r="B8995" s="1" t="s">
        <v>39</v>
      </c>
      <c r="C8995" s="3" t="s">
        <v>54</v>
      </c>
      <c r="D8995" s="2" t="s">
        <v>48</v>
      </c>
      <c r="E8995" s="3" t="s">
        <v>42</v>
      </c>
      <c r="F8995" s="3">
        <f t="shared" ca="1" si="278"/>
        <v>5</v>
      </c>
      <c r="G8995" s="4">
        <f t="shared" ca="1" si="279"/>
        <v>184</v>
      </c>
      <c r="H8995" s="4">
        <f ca="1">+Data_TABLE[[#This Row],[Qty]]*Data_TABLE[[#This Row],[Unit Price]]</f>
        <v>920</v>
      </c>
      <c r="I8995" s="7">
        <v>42292</v>
      </c>
      <c r="J8995" s="10">
        <f>EOMONTH(Data_TABLE[[#This Row],[Date Sold]],0)</f>
        <v>42308</v>
      </c>
    </row>
    <row r="8996" spans="2:10" x14ac:dyDescent="0.25">
      <c r="B8996" s="1" t="s">
        <v>39</v>
      </c>
      <c r="C8996" s="3" t="s">
        <v>54</v>
      </c>
      <c r="D8996" s="2" t="s">
        <v>48</v>
      </c>
      <c r="E8996" s="3" t="s">
        <v>42</v>
      </c>
      <c r="F8996" s="3">
        <f t="shared" ca="1" si="278"/>
        <v>2</v>
      </c>
      <c r="G8996" s="4">
        <f t="shared" ca="1" si="279"/>
        <v>147</v>
      </c>
      <c r="H8996" s="4">
        <f ca="1">+Data_TABLE[[#This Row],[Qty]]*Data_TABLE[[#This Row],[Unit Price]]</f>
        <v>294</v>
      </c>
      <c r="I8996" s="7">
        <v>42292</v>
      </c>
      <c r="J8996" s="10">
        <f>EOMONTH(Data_TABLE[[#This Row],[Date Sold]],0)</f>
        <v>42308</v>
      </c>
    </row>
    <row r="8997" spans="2:10" x14ac:dyDescent="0.25">
      <c r="B8997" s="1" t="s">
        <v>39</v>
      </c>
      <c r="C8997" s="3" t="s">
        <v>55</v>
      </c>
      <c r="D8997" s="2" t="s">
        <v>51</v>
      </c>
      <c r="E8997" s="3" t="s">
        <v>45</v>
      </c>
      <c r="F8997" s="3">
        <f t="shared" ca="1" si="278"/>
        <v>4</v>
      </c>
      <c r="G8997" s="4">
        <f t="shared" ca="1" si="279"/>
        <v>144</v>
      </c>
      <c r="H8997" s="4">
        <f ca="1">+Data_TABLE[[#This Row],[Qty]]*Data_TABLE[[#This Row],[Unit Price]]</f>
        <v>576</v>
      </c>
      <c r="I8997" s="7">
        <v>42292</v>
      </c>
      <c r="J8997" s="10">
        <f>EOMONTH(Data_TABLE[[#This Row],[Date Sold]],0)</f>
        <v>42308</v>
      </c>
    </row>
    <row r="8998" spans="2:10" x14ac:dyDescent="0.25">
      <c r="B8998" s="1" t="s">
        <v>39</v>
      </c>
      <c r="C8998" s="3" t="s">
        <v>56</v>
      </c>
      <c r="D8998" s="2" t="s">
        <v>52</v>
      </c>
      <c r="E8998" s="3" t="s">
        <v>46</v>
      </c>
      <c r="F8998" s="3">
        <f t="shared" ca="1" si="278"/>
        <v>4</v>
      </c>
      <c r="G8998" s="4">
        <f t="shared" ca="1" si="279"/>
        <v>133</v>
      </c>
      <c r="H8998" s="4">
        <f ca="1">+Data_TABLE[[#This Row],[Qty]]*Data_TABLE[[#This Row],[Unit Price]]</f>
        <v>532</v>
      </c>
      <c r="I8998" s="7">
        <v>42292</v>
      </c>
      <c r="J8998" s="10">
        <f>EOMONTH(Data_TABLE[[#This Row],[Date Sold]],0)</f>
        <v>42308</v>
      </c>
    </row>
    <row r="8999" spans="2:10" x14ac:dyDescent="0.25">
      <c r="B8999" s="1" t="s">
        <v>39</v>
      </c>
      <c r="C8999" s="3" t="s">
        <v>55</v>
      </c>
      <c r="D8999" s="2" t="s">
        <v>51</v>
      </c>
      <c r="E8999" s="3" t="s">
        <v>45</v>
      </c>
      <c r="F8999" s="3">
        <f t="shared" ca="1" si="278"/>
        <v>5</v>
      </c>
      <c r="G8999" s="4">
        <f t="shared" ca="1" si="279"/>
        <v>74</v>
      </c>
      <c r="H8999" s="4">
        <f ca="1">+Data_TABLE[[#This Row],[Qty]]*Data_TABLE[[#This Row],[Unit Price]]</f>
        <v>370</v>
      </c>
      <c r="I8999" s="7">
        <v>42292</v>
      </c>
      <c r="J8999" s="10">
        <f>EOMONTH(Data_TABLE[[#This Row],[Date Sold]],0)</f>
        <v>42308</v>
      </c>
    </row>
    <row r="9000" spans="2:10" x14ac:dyDescent="0.25">
      <c r="B9000" s="1" t="s">
        <v>39</v>
      </c>
      <c r="C9000" s="3" t="s">
        <v>56</v>
      </c>
      <c r="D9000" s="2" t="s">
        <v>52</v>
      </c>
      <c r="E9000" s="3" t="s">
        <v>46</v>
      </c>
      <c r="F9000" s="3">
        <f t="shared" ca="1" si="278"/>
        <v>1</v>
      </c>
      <c r="G9000" s="4">
        <f t="shared" ca="1" si="279"/>
        <v>179</v>
      </c>
      <c r="H9000" s="4">
        <f ca="1">+Data_TABLE[[#This Row],[Qty]]*Data_TABLE[[#This Row],[Unit Price]]</f>
        <v>179</v>
      </c>
      <c r="I9000" s="7">
        <v>42292</v>
      </c>
      <c r="J9000" s="10">
        <f>EOMONTH(Data_TABLE[[#This Row],[Date Sold]],0)</f>
        <v>42308</v>
      </c>
    </row>
    <row r="9001" spans="2:10" x14ac:dyDescent="0.25">
      <c r="B9001" s="1" t="s">
        <v>39</v>
      </c>
      <c r="C9001" s="3" t="s">
        <v>55</v>
      </c>
      <c r="D9001" s="2" t="s">
        <v>51</v>
      </c>
      <c r="E9001" s="3" t="s">
        <v>45</v>
      </c>
      <c r="F9001" s="3">
        <f t="shared" ca="1" si="278"/>
        <v>2</v>
      </c>
      <c r="G9001" s="4">
        <f t="shared" ca="1" si="279"/>
        <v>165</v>
      </c>
      <c r="H9001" s="4">
        <f ca="1">+Data_TABLE[[#This Row],[Qty]]*Data_TABLE[[#This Row],[Unit Price]]</f>
        <v>330</v>
      </c>
      <c r="I9001" s="7">
        <v>42292</v>
      </c>
      <c r="J9001" s="10">
        <f>EOMONTH(Data_TABLE[[#This Row],[Date Sold]],0)</f>
        <v>42308</v>
      </c>
    </row>
    <row r="9002" spans="2:10" x14ac:dyDescent="0.25">
      <c r="B9002" s="1" t="s">
        <v>39</v>
      </c>
      <c r="C9002" s="3" t="s">
        <v>55</v>
      </c>
      <c r="D9002" s="2" t="s">
        <v>51</v>
      </c>
      <c r="E9002" s="3" t="s">
        <v>45</v>
      </c>
      <c r="F9002" s="3">
        <f t="shared" ca="1" si="278"/>
        <v>3</v>
      </c>
      <c r="G9002" s="4">
        <f t="shared" ca="1" si="279"/>
        <v>75</v>
      </c>
      <c r="H9002" s="4">
        <f ca="1">+Data_TABLE[[#This Row],[Qty]]*Data_TABLE[[#This Row],[Unit Price]]</f>
        <v>225</v>
      </c>
      <c r="I9002" s="7">
        <v>42292</v>
      </c>
      <c r="J9002" s="10">
        <f>EOMONTH(Data_TABLE[[#This Row],[Date Sold]],0)</f>
        <v>42308</v>
      </c>
    </row>
    <row r="9003" spans="2:10" x14ac:dyDescent="0.25">
      <c r="B9003" s="1" t="s">
        <v>39</v>
      </c>
      <c r="C9003" s="3" t="s">
        <v>56</v>
      </c>
      <c r="D9003" s="2" t="s">
        <v>50</v>
      </c>
      <c r="E9003" s="3" t="s">
        <v>44</v>
      </c>
      <c r="F9003" s="3">
        <f t="shared" ca="1" si="278"/>
        <v>4</v>
      </c>
      <c r="G9003" s="4">
        <f t="shared" ca="1" si="279"/>
        <v>148</v>
      </c>
      <c r="H9003" s="4">
        <f ca="1">+Data_TABLE[[#This Row],[Qty]]*Data_TABLE[[#This Row],[Unit Price]]</f>
        <v>592</v>
      </c>
      <c r="I9003" s="7">
        <v>42293</v>
      </c>
      <c r="J9003" s="10">
        <f>EOMONTH(Data_TABLE[[#This Row],[Date Sold]],0)</f>
        <v>42308</v>
      </c>
    </row>
    <row r="9004" spans="2:10" x14ac:dyDescent="0.25">
      <c r="B9004" s="1" t="s">
        <v>39</v>
      </c>
      <c r="C9004" s="3" t="s">
        <v>56</v>
      </c>
      <c r="D9004" s="2" t="s">
        <v>52</v>
      </c>
      <c r="E9004" s="3" t="s">
        <v>46</v>
      </c>
      <c r="F9004" s="3">
        <f t="shared" ca="1" si="278"/>
        <v>1</v>
      </c>
      <c r="G9004" s="4">
        <f t="shared" ca="1" si="279"/>
        <v>154</v>
      </c>
      <c r="H9004" s="4">
        <f ca="1">+Data_TABLE[[#This Row],[Qty]]*Data_TABLE[[#This Row],[Unit Price]]</f>
        <v>154</v>
      </c>
      <c r="I9004" s="7">
        <v>42293</v>
      </c>
      <c r="J9004" s="10">
        <f>EOMONTH(Data_TABLE[[#This Row],[Date Sold]],0)</f>
        <v>42308</v>
      </c>
    </row>
    <row r="9005" spans="2:10" x14ac:dyDescent="0.25">
      <c r="B9005" s="1" t="s">
        <v>39</v>
      </c>
      <c r="C9005" s="3" t="s">
        <v>56</v>
      </c>
      <c r="D9005" s="2" t="s">
        <v>52</v>
      </c>
      <c r="E9005" s="3" t="s">
        <v>46</v>
      </c>
      <c r="F9005" s="3">
        <f t="shared" ca="1" si="278"/>
        <v>1</v>
      </c>
      <c r="G9005" s="4">
        <f t="shared" ca="1" si="279"/>
        <v>135</v>
      </c>
      <c r="H9005" s="4">
        <f ca="1">+Data_TABLE[[#This Row],[Qty]]*Data_TABLE[[#This Row],[Unit Price]]</f>
        <v>135</v>
      </c>
      <c r="I9005" s="7">
        <v>42293</v>
      </c>
      <c r="J9005" s="10">
        <f>EOMONTH(Data_TABLE[[#This Row],[Date Sold]],0)</f>
        <v>42308</v>
      </c>
    </row>
    <row r="9006" spans="2:10" x14ac:dyDescent="0.25">
      <c r="B9006" s="1" t="s">
        <v>39</v>
      </c>
      <c r="C9006" s="3" t="s">
        <v>54</v>
      </c>
      <c r="D9006" s="2" t="s">
        <v>48</v>
      </c>
      <c r="E9006" s="3" t="s">
        <v>42</v>
      </c>
      <c r="F9006" s="3">
        <f t="shared" ca="1" si="278"/>
        <v>4</v>
      </c>
      <c r="G9006" s="4">
        <f t="shared" ca="1" si="279"/>
        <v>136</v>
      </c>
      <c r="H9006" s="4">
        <f ca="1">+Data_TABLE[[#This Row],[Qty]]*Data_TABLE[[#This Row],[Unit Price]]</f>
        <v>544</v>
      </c>
      <c r="I9006" s="7">
        <v>42293</v>
      </c>
      <c r="J9006" s="10">
        <f>EOMONTH(Data_TABLE[[#This Row],[Date Sold]],0)</f>
        <v>42308</v>
      </c>
    </row>
    <row r="9007" spans="2:10" x14ac:dyDescent="0.25">
      <c r="B9007" s="1" t="s">
        <v>39</v>
      </c>
      <c r="C9007" s="3" t="s">
        <v>55</v>
      </c>
      <c r="D9007" s="2" t="s">
        <v>49</v>
      </c>
      <c r="E9007" s="3" t="s">
        <v>43</v>
      </c>
      <c r="F9007" s="3">
        <f t="shared" ca="1" si="278"/>
        <v>1</v>
      </c>
      <c r="G9007" s="4">
        <f t="shared" ca="1" si="279"/>
        <v>165</v>
      </c>
      <c r="H9007" s="4">
        <f ca="1">+Data_TABLE[[#This Row],[Qty]]*Data_TABLE[[#This Row],[Unit Price]]</f>
        <v>165</v>
      </c>
      <c r="I9007" s="7">
        <v>42293</v>
      </c>
      <c r="J9007" s="10">
        <f>EOMONTH(Data_TABLE[[#This Row],[Date Sold]],0)</f>
        <v>42308</v>
      </c>
    </row>
    <row r="9008" spans="2:10" x14ac:dyDescent="0.25">
      <c r="B9008" s="1" t="s">
        <v>39</v>
      </c>
      <c r="C9008" s="3" t="s">
        <v>55</v>
      </c>
      <c r="D9008" s="2" t="s">
        <v>49</v>
      </c>
      <c r="E9008" s="3" t="s">
        <v>43</v>
      </c>
      <c r="F9008" s="3">
        <f t="shared" ca="1" si="278"/>
        <v>5</v>
      </c>
      <c r="G9008" s="4">
        <f t="shared" ca="1" si="279"/>
        <v>77</v>
      </c>
      <c r="H9008" s="4">
        <f ca="1">+Data_TABLE[[#This Row],[Qty]]*Data_TABLE[[#This Row],[Unit Price]]</f>
        <v>385</v>
      </c>
      <c r="I9008" s="7">
        <v>42293</v>
      </c>
      <c r="J9008" s="10">
        <f>EOMONTH(Data_TABLE[[#This Row],[Date Sold]],0)</f>
        <v>42308</v>
      </c>
    </row>
    <row r="9009" spans="2:10" x14ac:dyDescent="0.25">
      <c r="B9009" s="1" t="s">
        <v>39</v>
      </c>
      <c r="C9009" s="3" t="s">
        <v>55</v>
      </c>
      <c r="D9009" s="2" t="s">
        <v>49</v>
      </c>
      <c r="E9009" s="3" t="s">
        <v>43</v>
      </c>
      <c r="F9009" s="3">
        <f t="shared" ref="F9009:F9072" ca="1" si="280">RANDBETWEEN(1,5)</f>
        <v>1</v>
      </c>
      <c r="G9009" s="4">
        <f t="shared" ref="G9009:G9072" ca="1" si="281">RANDBETWEEN(60,200)</f>
        <v>128</v>
      </c>
      <c r="H9009" s="4">
        <f ca="1">+Data_TABLE[[#This Row],[Qty]]*Data_TABLE[[#This Row],[Unit Price]]</f>
        <v>128</v>
      </c>
      <c r="I9009" s="7">
        <v>42293</v>
      </c>
      <c r="J9009" s="10">
        <f>EOMONTH(Data_TABLE[[#This Row],[Date Sold]],0)</f>
        <v>42308</v>
      </c>
    </row>
    <row r="9010" spans="2:10" x14ac:dyDescent="0.25">
      <c r="B9010" s="1" t="s">
        <v>39</v>
      </c>
      <c r="C9010" s="3" t="s">
        <v>54</v>
      </c>
      <c r="D9010" s="2" t="s">
        <v>48</v>
      </c>
      <c r="E9010" s="3" t="s">
        <v>42</v>
      </c>
      <c r="F9010" s="3">
        <f t="shared" ca="1" si="280"/>
        <v>5</v>
      </c>
      <c r="G9010" s="4">
        <f t="shared" ca="1" si="281"/>
        <v>172</v>
      </c>
      <c r="H9010" s="4">
        <f ca="1">+Data_TABLE[[#This Row],[Qty]]*Data_TABLE[[#This Row],[Unit Price]]</f>
        <v>860</v>
      </c>
      <c r="I9010" s="7">
        <v>42293</v>
      </c>
      <c r="J9010" s="10">
        <f>EOMONTH(Data_TABLE[[#This Row],[Date Sold]],0)</f>
        <v>42308</v>
      </c>
    </row>
    <row r="9011" spans="2:10" x14ac:dyDescent="0.25">
      <c r="B9011" s="1" t="s">
        <v>39</v>
      </c>
      <c r="C9011" s="3" t="s">
        <v>56</v>
      </c>
      <c r="D9011" s="2" t="s">
        <v>52</v>
      </c>
      <c r="E9011" s="3" t="s">
        <v>46</v>
      </c>
      <c r="F9011" s="3">
        <f t="shared" ca="1" si="280"/>
        <v>4</v>
      </c>
      <c r="G9011" s="4">
        <f t="shared" ca="1" si="281"/>
        <v>81</v>
      </c>
      <c r="H9011" s="4">
        <f ca="1">+Data_TABLE[[#This Row],[Qty]]*Data_TABLE[[#This Row],[Unit Price]]</f>
        <v>324</v>
      </c>
      <c r="I9011" s="7">
        <v>42293</v>
      </c>
      <c r="J9011" s="10">
        <f>EOMONTH(Data_TABLE[[#This Row],[Date Sold]],0)</f>
        <v>42308</v>
      </c>
    </row>
    <row r="9012" spans="2:10" x14ac:dyDescent="0.25">
      <c r="B9012" s="1" t="s">
        <v>39</v>
      </c>
      <c r="C9012" s="3" t="s">
        <v>55</v>
      </c>
      <c r="D9012" s="2" t="s">
        <v>49</v>
      </c>
      <c r="E9012" s="3" t="s">
        <v>43</v>
      </c>
      <c r="F9012" s="3">
        <f t="shared" ca="1" si="280"/>
        <v>3</v>
      </c>
      <c r="G9012" s="4">
        <f t="shared" ca="1" si="281"/>
        <v>164</v>
      </c>
      <c r="H9012" s="4">
        <f ca="1">+Data_TABLE[[#This Row],[Qty]]*Data_TABLE[[#This Row],[Unit Price]]</f>
        <v>492</v>
      </c>
      <c r="I9012" s="7">
        <v>42293</v>
      </c>
      <c r="J9012" s="10">
        <f>EOMONTH(Data_TABLE[[#This Row],[Date Sold]],0)</f>
        <v>42308</v>
      </c>
    </row>
    <row r="9013" spans="2:10" x14ac:dyDescent="0.25">
      <c r="B9013" s="1" t="s">
        <v>39</v>
      </c>
      <c r="C9013" s="3" t="s">
        <v>54</v>
      </c>
      <c r="D9013" s="2" t="s">
        <v>48</v>
      </c>
      <c r="E9013" s="3" t="s">
        <v>42</v>
      </c>
      <c r="F9013" s="3">
        <f t="shared" ca="1" si="280"/>
        <v>1</v>
      </c>
      <c r="G9013" s="4">
        <f t="shared" ca="1" si="281"/>
        <v>108</v>
      </c>
      <c r="H9013" s="4">
        <f ca="1">+Data_TABLE[[#This Row],[Qty]]*Data_TABLE[[#This Row],[Unit Price]]</f>
        <v>108</v>
      </c>
      <c r="I9013" s="7">
        <v>42293</v>
      </c>
      <c r="J9013" s="10">
        <f>EOMONTH(Data_TABLE[[#This Row],[Date Sold]],0)</f>
        <v>42308</v>
      </c>
    </row>
    <row r="9014" spans="2:10" x14ac:dyDescent="0.25">
      <c r="B9014" s="1" t="s">
        <v>39</v>
      </c>
      <c r="C9014" s="3" t="s">
        <v>56</v>
      </c>
      <c r="D9014" s="2" t="s">
        <v>50</v>
      </c>
      <c r="E9014" s="3" t="s">
        <v>44</v>
      </c>
      <c r="F9014" s="3">
        <f t="shared" ca="1" si="280"/>
        <v>4</v>
      </c>
      <c r="G9014" s="4">
        <f t="shared" ca="1" si="281"/>
        <v>139</v>
      </c>
      <c r="H9014" s="4">
        <f ca="1">+Data_TABLE[[#This Row],[Qty]]*Data_TABLE[[#This Row],[Unit Price]]</f>
        <v>556</v>
      </c>
      <c r="I9014" s="7">
        <v>42293</v>
      </c>
      <c r="J9014" s="10">
        <f>EOMONTH(Data_TABLE[[#This Row],[Date Sold]],0)</f>
        <v>42308</v>
      </c>
    </row>
    <row r="9015" spans="2:10" x14ac:dyDescent="0.25">
      <c r="B9015" s="1" t="s">
        <v>39</v>
      </c>
      <c r="C9015" s="3" t="s">
        <v>54</v>
      </c>
      <c r="D9015" s="2" t="s">
        <v>48</v>
      </c>
      <c r="E9015" s="3" t="s">
        <v>42</v>
      </c>
      <c r="F9015" s="3">
        <f t="shared" ca="1" si="280"/>
        <v>4</v>
      </c>
      <c r="G9015" s="4">
        <f t="shared" ca="1" si="281"/>
        <v>168</v>
      </c>
      <c r="H9015" s="4">
        <f ca="1">+Data_TABLE[[#This Row],[Qty]]*Data_TABLE[[#This Row],[Unit Price]]</f>
        <v>672</v>
      </c>
      <c r="I9015" s="7">
        <v>42293</v>
      </c>
      <c r="J9015" s="10">
        <f>EOMONTH(Data_TABLE[[#This Row],[Date Sold]],0)</f>
        <v>42308</v>
      </c>
    </row>
    <row r="9016" spans="2:10" x14ac:dyDescent="0.25">
      <c r="B9016" s="1" t="s">
        <v>39</v>
      </c>
      <c r="C9016" s="3" t="s">
        <v>54</v>
      </c>
      <c r="D9016" s="2" t="s">
        <v>48</v>
      </c>
      <c r="E9016" s="3" t="s">
        <v>42</v>
      </c>
      <c r="F9016" s="3">
        <f t="shared" ca="1" si="280"/>
        <v>3</v>
      </c>
      <c r="G9016" s="4">
        <f t="shared" ca="1" si="281"/>
        <v>128</v>
      </c>
      <c r="H9016" s="4">
        <f ca="1">+Data_TABLE[[#This Row],[Qty]]*Data_TABLE[[#This Row],[Unit Price]]</f>
        <v>384</v>
      </c>
      <c r="I9016" s="7">
        <v>42293</v>
      </c>
      <c r="J9016" s="10">
        <f>EOMONTH(Data_TABLE[[#This Row],[Date Sold]],0)</f>
        <v>42308</v>
      </c>
    </row>
    <row r="9017" spans="2:10" x14ac:dyDescent="0.25">
      <c r="B9017" s="1" t="s">
        <v>39</v>
      </c>
      <c r="C9017" s="3" t="s">
        <v>56</v>
      </c>
      <c r="D9017" s="2" t="s">
        <v>50</v>
      </c>
      <c r="E9017" s="3" t="s">
        <v>44</v>
      </c>
      <c r="F9017" s="3">
        <f t="shared" ca="1" si="280"/>
        <v>1</v>
      </c>
      <c r="G9017" s="4">
        <f t="shared" ca="1" si="281"/>
        <v>73</v>
      </c>
      <c r="H9017" s="4">
        <f ca="1">+Data_TABLE[[#This Row],[Qty]]*Data_TABLE[[#This Row],[Unit Price]]</f>
        <v>73</v>
      </c>
      <c r="I9017" s="7">
        <v>42293</v>
      </c>
      <c r="J9017" s="10">
        <f>EOMONTH(Data_TABLE[[#This Row],[Date Sold]],0)</f>
        <v>42308</v>
      </c>
    </row>
    <row r="9018" spans="2:10" x14ac:dyDescent="0.25">
      <c r="B9018" s="1" t="s">
        <v>39</v>
      </c>
      <c r="C9018" s="3" t="s">
        <v>55</v>
      </c>
      <c r="D9018" s="2" t="s">
        <v>51</v>
      </c>
      <c r="E9018" s="3" t="s">
        <v>45</v>
      </c>
      <c r="F9018" s="3">
        <f t="shared" ca="1" si="280"/>
        <v>5</v>
      </c>
      <c r="G9018" s="4">
        <f t="shared" ca="1" si="281"/>
        <v>100</v>
      </c>
      <c r="H9018" s="4">
        <f ca="1">+Data_TABLE[[#This Row],[Qty]]*Data_TABLE[[#This Row],[Unit Price]]</f>
        <v>500</v>
      </c>
      <c r="I9018" s="7">
        <v>42293</v>
      </c>
      <c r="J9018" s="10">
        <f>EOMONTH(Data_TABLE[[#This Row],[Date Sold]],0)</f>
        <v>42308</v>
      </c>
    </row>
    <row r="9019" spans="2:10" x14ac:dyDescent="0.25">
      <c r="B9019" s="1" t="s">
        <v>39</v>
      </c>
      <c r="C9019" s="3" t="s">
        <v>55</v>
      </c>
      <c r="D9019" s="2" t="s">
        <v>49</v>
      </c>
      <c r="E9019" s="3" t="s">
        <v>43</v>
      </c>
      <c r="F9019" s="3">
        <f t="shared" ca="1" si="280"/>
        <v>3</v>
      </c>
      <c r="G9019" s="4">
        <f t="shared" ca="1" si="281"/>
        <v>130</v>
      </c>
      <c r="H9019" s="4">
        <f ca="1">+Data_TABLE[[#This Row],[Qty]]*Data_TABLE[[#This Row],[Unit Price]]</f>
        <v>390</v>
      </c>
      <c r="I9019" s="7">
        <v>42293</v>
      </c>
      <c r="J9019" s="10">
        <f>EOMONTH(Data_TABLE[[#This Row],[Date Sold]],0)</f>
        <v>42308</v>
      </c>
    </row>
    <row r="9020" spans="2:10" x14ac:dyDescent="0.25">
      <c r="B9020" s="1" t="s">
        <v>39</v>
      </c>
      <c r="C9020" s="3" t="s">
        <v>56</v>
      </c>
      <c r="D9020" s="2" t="s">
        <v>52</v>
      </c>
      <c r="E9020" s="3" t="s">
        <v>46</v>
      </c>
      <c r="F9020" s="3">
        <f t="shared" ca="1" si="280"/>
        <v>1</v>
      </c>
      <c r="G9020" s="4">
        <f t="shared" ca="1" si="281"/>
        <v>107</v>
      </c>
      <c r="H9020" s="4">
        <f ca="1">+Data_TABLE[[#This Row],[Qty]]*Data_TABLE[[#This Row],[Unit Price]]</f>
        <v>107</v>
      </c>
      <c r="I9020" s="7">
        <v>42293</v>
      </c>
      <c r="J9020" s="10">
        <f>EOMONTH(Data_TABLE[[#This Row],[Date Sold]],0)</f>
        <v>42308</v>
      </c>
    </row>
    <row r="9021" spans="2:10" x14ac:dyDescent="0.25">
      <c r="B9021" s="1" t="s">
        <v>39</v>
      </c>
      <c r="C9021" s="3" t="s">
        <v>54</v>
      </c>
      <c r="D9021" s="2" t="s">
        <v>48</v>
      </c>
      <c r="E9021" s="3" t="s">
        <v>42</v>
      </c>
      <c r="F9021" s="3">
        <f t="shared" ca="1" si="280"/>
        <v>5</v>
      </c>
      <c r="G9021" s="4">
        <f t="shared" ca="1" si="281"/>
        <v>111</v>
      </c>
      <c r="H9021" s="4">
        <f ca="1">+Data_TABLE[[#This Row],[Qty]]*Data_TABLE[[#This Row],[Unit Price]]</f>
        <v>555</v>
      </c>
      <c r="I9021" s="7">
        <v>42293</v>
      </c>
      <c r="J9021" s="10">
        <f>EOMONTH(Data_TABLE[[#This Row],[Date Sold]],0)</f>
        <v>42308</v>
      </c>
    </row>
    <row r="9022" spans="2:10" x14ac:dyDescent="0.25">
      <c r="B9022" s="1" t="s">
        <v>39</v>
      </c>
      <c r="C9022" s="3" t="s">
        <v>55</v>
      </c>
      <c r="D9022" s="2" t="s">
        <v>51</v>
      </c>
      <c r="E9022" s="3" t="s">
        <v>45</v>
      </c>
      <c r="F9022" s="3">
        <f t="shared" ca="1" si="280"/>
        <v>2</v>
      </c>
      <c r="G9022" s="4">
        <f t="shared" ca="1" si="281"/>
        <v>184</v>
      </c>
      <c r="H9022" s="4">
        <f ca="1">+Data_TABLE[[#This Row],[Qty]]*Data_TABLE[[#This Row],[Unit Price]]</f>
        <v>368</v>
      </c>
      <c r="I9022" s="7">
        <v>42293</v>
      </c>
      <c r="J9022" s="10">
        <f>EOMONTH(Data_TABLE[[#This Row],[Date Sold]],0)</f>
        <v>42308</v>
      </c>
    </row>
    <row r="9023" spans="2:10" x14ac:dyDescent="0.25">
      <c r="B9023" s="1" t="s">
        <v>39</v>
      </c>
      <c r="C9023" s="3" t="s">
        <v>56</v>
      </c>
      <c r="D9023" s="2" t="s">
        <v>52</v>
      </c>
      <c r="E9023" s="3" t="s">
        <v>46</v>
      </c>
      <c r="F9023" s="3">
        <f t="shared" ca="1" si="280"/>
        <v>1</v>
      </c>
      <c r="G9023" s="4">
        <f t="shared" ca="1" si="281"/>
        <v>134</v>
      </c>
      <c r="H9023" s="4">
        <f ca="1">+Data_TABLE[[#This Row],[Qty]]*Data_TABLE[[#This Row],[Unit Price]]</f>
        <v>134</v>
      </c>
      <c r="I9023" s="7">
        <v>42293</v>
      </c>
      <c r="J9023" s="10">
        <f>EOMONTH(Data_TABLE[[#This Row],[Date Sold]],0)</f>
        <v>42308</v>
      </c>
    </row>
    <row r="9024" spans="2:10" x14ac:dyDescent="0.25">
      <c r="B9024" s="1" t="s">
        <v>39</v>
      </c>
      <c r="C9024" s="3" t="s">
        <v>54</v>
      </c>
      <c r="D9024" s="2" t="s">
        <v>48</v>
      </c>
      <c r="E9024" s="3" t="s">
        <v>42</v>
      </c>
      <c r="F9024" s="3">
        <f t="shared" ca="1" si="280"/>
        <v>3</v>
      </c>
      <c r="G9024" s="4">
        <f t="shared" ca="1" si="281"/>
        <v>175</v>
      </c>
      <c r="H9024" s="4">
        <f ca="1">+Data_TABLE[[#This Row],[Qty]]*Data_TABLE[[#This Row],[Unit Price]]</f>
        <v>525</v>
      </c>
      <c r="I9024" s="7">
        <v>42293</v>
      </c>
      <c r="J9024" s="10">
        <f>EOMONTH(Data_TABLE[[#This Row],[Date Sold]],0)</f>
        <v>42308</v>
      </c>
    </row>
    <row r="9025" spans="2:10" x14ac:dyDescent="0.25">
      <c r="B9025" s="1" t="s">
        <v>39</v>
      </c>
      <c r="C9025" s="3" t="s">
        <v>54</v>
      </c>
      <c r="D9025" s="2" t="s">
        <v>48</v>
      </c>
      <c r="E9025" s="3" t="s">
        <v>42</v>
      </c>
      <c r="F9025" s="3">
        <f t="shared" ca="1" si="280"/>
        <v>2</v>
      </c>
      <c r="G9025" s="4">
        <f t="shared" ca="1" si="281"/>
        <v>113</v>
      </c>
      <c r="H9025" s="4">
        <f ca="1">+Data_TABLE[[#This Row],[Qty]]*Data_TABLE[[#This Row],[Unit Price]]</f>
        <v>226</v>
      </c>
      <c r="I9025" s="7">
        <v>42293</v>
      </c>
      <c r="J9025" s="10">
        <f>EOMONTH(Data_TABLE[[#This Row],[Date Sold]],0)</f>
        <v>42308</v>
      </c>
    </row>
    <row r="9026" spans="2:10" x14ac:dyDescent="0.25">
      <c r="B9026" s="1" t="s">
        <v>39</v>
      </c>
      <c r="C9026" s="3" t="s">
        <v>55</v>
      </c>
      <c r="D9026" s="2" t="s">
        <v>49</v>
      </c>
      <c r="E9026" s="3" t="s">
        <v>43</v>
      </c>
      <c r="F9026" s="3">
        <f t="shared" ca="1" si="280"/>
        <v>2</v>
      </c>
      <c r="G9026" s="4">
        <f t="shared" ca="1" si="281"/>
        <v>139</v>
      </c>
      <c r="H9026" s="4">
        <f ca="1">+Data_TABLE[[#This Row],[Qty]]*Data_TABLE[[#This Row],[Unit Price]]</f>
        <v>278</v>
      </c>
      <c r="I9026" s="7">
        <v>42293</v>
      </c>
      <c r="J9026" s="10">
        <f>EOMONTH(Data_TABLE[[#This Row],[Date Sold]],0)</f>
        <v>42308</v>
      </c>
    </row>
    <row r="9027" spans="2:10" x14ac:dyDescent="0.25">
      <c r="B9027" s="1" t="s">
        <v>39</v>
      </c>
      <c r="C9027" s="3" t="s">
        <v>56</v>
      </c>
      <c r="D9027" s="2" t="s">
        <v>50</v>
      </c>
      <c r="E9027" s="3" t="s">
        <v>44</v>
      </c>
      <c r="F9027" s="3">
        <f t="shared" ca="1" si="280"/>
        <v>2</v>
      </c>
      <c r="G9027" s="4">
        <f t="shared" ca="1" si="281"/>
        <v>101</v>
      </c>
      <c r="H9027" s="4">
        <f ca="1">+Data_TABLE[[#This Row],[Qty]]*Data_TABLE[[#This Row],[Unit Price]]</f>
        <v>202</v>
      </c>
      <c r="I9027" s="7">
        <v>42293</v>
      </c>
      <c r="J9027" s="10">
        <f>EOMONTH(Data_TABLE[[#This Row],[Date Sold]],0)</f>
        <v>42308</v>
      </c>
    </row>
    <row r="9028" spans="2:10" x14ac:dyDescent="0.25">
      <c r="B9028" s="1" t="s">
        <v>39</v>
      </c>
      <c r="C9028" s="3" t="s">
        <v>54</v>
      </c>
      <c r="D9028" s="2" t="s">
        <v>48</v>
      </c>
      <c r="E9028" s="3" t="s">
        <v>42</v>
      </c>
      <c r="F9028" s="3">
        <f t="shared" ca="1" si="280"/>
        <v>3</v>
      </c>
      <c r="G9028" s="4">
        <f t="shared" ca="1" si="281"/>
        <v>151</v>
      </c>
      <c r="H9028" s="4">
        <f ca="1">+Data_TABLE[[#This Row],[Qty]]*Data_TABLE[[#This Row],[Unit Price]]</f>
        <v>453</v>
      </c>
      <c r="I9028" s="7">
        <v>42293</v>
      </c>
      <c r="J9028" s="10">
        <f>EOMONTH(Data_TABLE[[#This Row],[Date Sold]],0)</f>
        <v>42308</v>
      </c>
    </row>
    <row r="9029" spans="2:10" x14ac:dyDescent="0.25">
      <c r="B9029" s="1" t="s">
        <v>39</v>
      </c>
      <c r="C9029" s="3" t="s">
        <v>55</v>
      </c>
      <c r="D9029" s="2" t="s">
        <v>51</v>
      </c>
      <c r="E9029" s="3" t="s">
        <v>45</v>
      </c>
      <c r="F9029" s="3">
        <f t="shared" ca="1" si="280"/>
        <v>5</v>
      </c>
      <c r="G9029" s="4">
        <f t="shared" ca="1" si="281"/>
        <v>197</v>
      </c>
      <c r="H9029" s="4">
        <f ca="1">+Data_TABLE[[#This Row],[Qty]]*Data_TABLE[[#This Row],[Unit Price]]</f>
        <v>985</v>
      </c>
      <c r="I9029" s="7">
        <v>42293</v>
      </c>
      <c r="J9029" s="10">
        <f>EOMONTH(Data_TABLE[[#This Row],[Date Sold]],0)</f>
        <v>42308</v>
      </c>
    </row>
    <row r="9030" spans="2:10" x14ac:dyDescent="0.25">
      <c r="B9030" s="1" t="s">
        <v>39</v>
      </c>
      <c r="C9030" s="3" t="s">
        <v>55</v>
      </c>
      <c r="D9030" s="2" t="s">
        <v>51</v>
      </c>
      <c r="E9030" s="3" t="s">
        <v>45</v>
      </c>
      <c r="F9030" s="3">
        <f t="shared" ca="1" si="280"/>
        <v>4</v>
      </c>
      <c r="G9030" s="4">
        <f t="shared" ca="1" si="281"/>
        <v>75</v>
      </c>
      <c r="H9030" s="4">
        <f ca="1">+Data_TABLE[[#This Row],[Qty]]*Data_TABLE[[#This Row],[Unit Price]]</f>
        <v>300</v>
      </c>
      <c r="I9030" s="7">
        <v>42293</v>
      </c>
      <c r="J9030" s="10">
        <f>EOMONTH(Data_TABLE[[#This Row],[Date Sold]],0)</f>
        <v>42308</v>
      </c>
    </row>
    <row r="9031" spans="2:10" x14ac:dyDescent="0.25">
      <c r="B9031" s="1" t="s">
        <v>39</v>
      </c>
      <c r="C9031" s="3" t="s">
        <v>55</v>
      </c>
      <c r="D9031" s="2" t="s">
        <v>51</v>
      </c>
      <c r="E9031" s="3" t="s">
        <v>45</v>
      </c>
      <c r="F9031" s="3">
        <f t="shared" ca="1" si="280"/>
        <v>5</v>
      </c>
      <c r="G9031" s="4">
        <f t="shared" ca="1" si="281"/>
        <v>145</v>
      </c>
      <c r="H9031" s="4">
        <f ca="1">+Data_TABLE[[#This Row],[Qty]]*Data_TABLE[[#This Row],[Unit Price]]</f>
        <v>725</v>
      </c>
      <c r="I9031" s="7">
        <v>42293</v>
      </c>
      <c r="J9031" s="10">
        <f>EOMONTH(Data_TABLE[[#This Row],[Date Sold]],0)</f>
        <v>42308</v>
      </c>
    </row>
    <row r="9032" spans="2:10" x14ac:dyDescent="0.25">
      <c r="B9032" s="1" t="s">
        <v>39</v>
      </c>
      <c r="C9032" s="3" t="s">
        <v>54</v>
      </c>
      <c r="D9032" s="2" t="s">
        <v>48</v>
      </c>
      <c r="E9032" s="3" t="s">
        <v>42</v>
      </c>
      <c r="F9032" s="3">
        <f t="shared" ca="1" si="280"/>
        <v>3</v>
      </c>
      <c r="G9032" s="4">
        <f t="shared" ca="1" si="281"/>
        <v>73</v>
      </c>
      <c r="H9032" s="4">
        <f ca="1">+Data_TABLE[[#This Row],[Qty]]*Data_TABLE[[#This Row],[Unit Price]]</f>
        <v>219</v>
      </c>
      <c r="I9032" s="7">
        <v>42293</v>
      </c>
      <c r="J9032" s="10">
        <f>EOMONTH(Data_TABLE[[#This Row],[Date Sold]],0)</f>
        <v>42308</v>
      </c>
    </row>
    <row r="9033" spans="2:10" x14ac:dyDescent="0.25">
      <c r="B9033" s="1" t="s">
        <v>39</v>
      </c>
      <c r="C9033" s="3" t="s">
        <v>56</v>
      </c>
      <c r="D9033" s="2" t="s">
        <v>50</v>
      </c>
      <c r="E9033" s="3" t="s">
        <v>44</v>
      </c>
      <c r="F9033" s="3">
        <f t="shared" ca="1" si="280"/>
        <v>4</v>
      </c>
      <c r="G9033" s="4">
        <f t="shared" ca="1" si="281"/>
        <v>75</v>
      </c>
      <c r="H9033" s="4">
        <f ca="1">+Data_TABLE[[#This Row],[Qty]]*Data_TABLE[[#This Row],[Unit Price]]</f>
        <v>300</v>
      </c>
      <c r="I9033" s="7">
        <v>42293</v>
      </c>
      <c r="J9033" s="10">
        <f>EOMONTH(Data_TABLE[[#This Row],[Date Sold]],0)</f>
        <v>42308</v>
      </c>
    </row>
    <row r="9034" spans="2:10" x14ac:dyDescent="0.25">
      <c r="B9034" s="1" t="s">
        <v>39</v>
      </c>
      <c r="C9034" s="3" t="s">
        <v>54</v>
      </c>
      <c r="D9034" s="2" t="s">
        <v>48</v>
      </c>
      <c r="E9034" s="3" t="s">
        <v>42</v>
      </c>
      <c r="F9034" s="3">
        <f t="shared" ca="1" si="280"/>
        <v>1</v>
      </c>
      <c r="G9034" s="4">
        <f t="shared" ca="1" si="281"/>
        <v>170</v>
      </c>
      <c r="H9034" s="4">
        <f ca="1">+Data_TABLE[[#This Row],[Qty]]*Data_TABLE[[#This Row],[Unit Price]]</f>
        <v>170</v>
      </c>
      <c r="I9034" s="7">
        <v>42293</v>
      </c>
      <c r="J9034" s="10">
        <f>EOMONTH(Data_TABLE[[#This Row],[Date Sold]],0)</f>
        <v>42308</v>
      </c>
    </row>
    <row r="9035" spans="2:10" x14ac:dyDescent="0.25">
      <c r="B9035" s="1" t="s">
        <v>39</v>
      </c>
      <c r="C9035" s="3" t="s">
        <v>56</v>
      </c>
      <c r="D9035" s="2" t="s">
        <v>50</v>
      </c>
      <c r="E9035" s="3" t="s">
        <v>44</v>
      </c>
      <c r="F9035" s="3">
        <f t="shared" ca="1" si="280"/>
        <v>3</v>
      </c>
      <c r="G9035" s="4">
        <f t="shared" ca="1" si="281"/>
        <v>190</v>
      </c>
      <c r="H9035" s="4">
        <f ca="1">+Data_TABLE[[#This Row],[Qty]]*Data_TABLE[[#This Row],[Unit Price]]</f>
        <v>570</v>
      </c>
      <c r="I9035" s="7">
        <v>42293</v>
      </c>
      <c r="J9035" s="10">
        <f>EOMONTH(Data_TABLE[[#This Row],[Date Sold]],0)</f>
        <v>42308</v>
      </c>
    </row>
    <row r="9036" spans="2:10" x14ac:dyDescent="0.25">
      <c r="B9036" s="1" t="s">
        <v>39</v>
      </c>
      <c r="C9036" s="3" t="s">
        <v>56</v>
      </c>
      <c r="D9036" s="2" t="s">
        <v>50</v>
      </c>
      <c r="E9036" s="3" t="s">
        <v>44</v>
      </c>
      <c r="F9036" s="3">
        <f t="shared" ca="1" si="280"/>
        <v>1</v>
      </c>
      <c r="G9036" s="4">
        <f t="shared" ca="1" si="281"/>
        <v>189</v>
      </c>
      <c r="H9036" s="4">
        <f ca="1">+Data_TABLE[[#This Row],[Qty]]*Data_TABLE[[#This Row],[Unit Price]]</f>
        <v>189</v>
      </c>
      <c r="I9036" s="7">
        <v>42293</v>
      </c>
      <c r="J9036" s="10">
        <f>EOMONTH(Data_TABLE[[#This Row],[Date Sold]],0)</f>
        <v>42308</v>
      </c>
    </row>
    <row r="9037" spans="2:10" x14ac:dyDescent="0.25">
      <c r="B9037" s="1" t="s">
        <v>39</v>
      </c>
      <c r="C9037" s="3" t="s">
        <v>55</v>
      </c>
      <c r="D9037" s="2" t="s">
        <v>51</v>
      </c>
      <c r="E9037" s="3" t="s">
        <v>45</v>
      </c>
      <c r="F9037" s="3">
        <f t="shared" ca="1" si="280"/>
        <v>4</v>
      </c>
      <c r="G9037" s="4">
        <f t="shared" ca="1" si="281"/>
        <v>109</v>
      </c>
      <c r="H9037" s="4">
        <f ca="1">+Data_TABLE[[#This Row],[Qty]]*Data_TABLE[[#This Row],[Unit Price]]</f>
        <v>436</v>
      </c>
      <c r="I9037" s="7">
        <v>42293</v>
      </c>
      <c r="J9037" s="10">
        <f>EOMONTH(Data_TABLE[[#This Row],[Date Sold]],0)</f>
        <v>42308</v>
      </c>
    </row>
    <row r="9038" spans="2:10" x14ac:dyDescent="0.25">
      <c r="B9038" s="1" t="s">
        <v>39</v>
      </c>
      <c r="C9038" s="3" t="s">
        <v>55</v>
      </c>
      <c r="D9038" s="2" t="s">
        <v>51</v>
      </c>
      <c r="E9038" s="3" t="s">
        <v>45</v>
      </c>
      <c r="F9038" s="3">
        <f t="shared" ca="1" si="280"/>
        <v>5</v>
      </c>
      <c r="G9038" s="4">
        <f t="shared" ca="1" si="281"/>
        <v>177</v>
      </c>
      <c r="H9038" s="4">
        <f ca="1">+Data_TABLE[[#This Row],[Qty]]*Data_TABLE[[#This Row],[Unit Price]]</f>
        <v>885</v>
      </c>
      <c r="I9038" s="7">
        <v>42293</v>
      </c>
      <c r="J9038" s="10">
        <f>EOMONTH(Data_TABLE[[#This Row],[Date Sold]],0)</f>
        <v>42308</v>
      </c>
    </row>
    <row r="9039" spans="2:10" x14ac:dyDescent="0.25">
      <c r="B9039" s="1" t="s">
        <v>39</v>
      </c>
      <c r="C9039" s="3" t="s">
        <v>54</v>
      </c>
      <c r="D9039" s="2" t="s">
        <v>48</v>
      </c>
      <c r="E9039" s="3" t="s">
        <v>42</v>
      </c>
      <c r="F9039" s="3">
        <f t="shared" ca="1" si="280"/>
        <v>2</v>
      </c>
      <c r="G9039" s="4">
        <f t="shared" ca="1" si="281"/>
        <v>187</v>
      </c>
      <c r="H9039" s="4">
        <f ca="1">+Data_TABLE[[#This Row],[Qty]]*Data_TABLE[[#This Row],[Unit Price]]</f>
        <v>374</v>
      </c>
      <c r="I9039" s="7">
        <v>42293</v>
      </c>
      <c r="J9039" s="10">
        <f>EOMONTH(Data_TABLE[[#This Row],[Date Sold]],0)</f>
        <v>42308</v>
      </c>
    </row>
    <row r="9040" spans="2:10" x14ac:dyDescent="0.25">
      <c r="B9040" s="1" t="s">
        <v>39</v>
      </c>
      <c r="C9040" s="3" t="s">
        <v>54</v>
      </c>
      <c r="D9040" s="2" t="s">
        <v>48</v>
      </c>
      <c r="E9040" s="3" t="s">
        <v>42</v>
      </c>
      <c r="F9040" s="3">
        <f t="shared" ca="1" si="280"/>
        <v>4</v>
      </c>
      <c r="G9040" s="4">
        <f t="shared" ca="1" si="281"/>
        <v>63</v>
      </c>
      <c r="H9040" s="4">
        <f ca="1">+Data_TABLE[[#This Row],[Qty]]*Data_TABLE[[#This Row],[Unit Price]]</f>
        <v>252</v>
      </c>
      <c r="I9040" s="7">
        <v>42293</v>
      </c>
      <c r="J9040" s="10">
        <f>EOMONTH(Data_TABLE[[#This Row],[Date Sold]],0)</f>
        <v>42308</v>
      </c>
    </row>
    <row r="9041" spans="2:10" x14ac:dyDescent="0.25">
      <c r="B9041" s="1" t="s">
        <v>39</v>
      </c>
      <c r="C9041" s="3" t="s">
        <v>56</v>
      </c>
      <c r="D9041" s="2" t="s">
        <v>52</v>
      </c>
      <c r="E9041" s="3" t="s">
        <v>46</v>
      </c>
      <c r="F9041" s="3">
        <f t="shared" ca="1" si="280"/>
        <v>4</v>
      </c>
      <c r="G9041" s="4">
        <f t="shared" ca="1" si="281"/>
        <v>88</v>
      </c>
      <c r="H9041" s="4">
        <f ca="1">+Data_TABLE[[#This Row],[Qty]]*Data_TABLE[[#This Row],[Unit Price]]</f>
        <v>352</v>
      </c>
      <c r="I9041" s="7">
        <v>42293</v>
      </c>
      <c r="J9041" s="10">
        <f>EOMONTH(Data_TABLE[[#This Row],[Date Sold]],0)</f>
        <v>42308</v>
      </c>
    </row>
    <row r="9042" spans="2:10" x14ac:dyDescent="0.25">
      <c r="B9042" s="1" t="s">
        <v>39</v>
      </c>
      <c r="C9042" s="3" t="s">
        <v>55</v>
      </c>
      <c r="D9042" s="2" t="s">
        <v>49</v>
      </c>
      <c r="E9042" s="3" t="s">
        <v>43</v>
      </c>
      <c r="F9042" s="3">
        <f t="shared" ca="1" si="280"/>
        <v>5</v>
      </c>
      <c r="G9042" s="4">
        <f t="shared" ca="1" si="281"/>
        <v>65</v>
      </c>
      <c r="H9042" s="4">
        <f ca="1">+Data_TABLE[[#This Row],[Qty]]*Data_TABLE[[#This Row],[Unit Price]]</f>
        <v>325</v>
      </c>
      <c r="I9042" s="7">
        <v>42293</v>
      </c>
      <c r="J9042" s="10">
        <f>EOMONTH(Data_TABLE[[#This Row],[Date Sold]],0)</f>
        <v>42308</v>
      </c>
    </row>
    <row r="9043" spans="2:10" x14ac:dyDescent="0.25">
      <c r="B9043" s="1" t="s">
        <v>39</v>
      </c>
      <c r="C9043" s="3" t="s">
        <v>54</v>
      </c>
      <c r="D9043" s="2" t="s">
        <v>48</v>
      </c>
      <c r="E9043" s="3" t="s">
        <v>42</v>
      </c>
      <c r="F9043" s="3">
        <f t="shared" ca="1" si="280"/>
        <v>3</v>
      </c>
      <c r="G9043" s="4">
        <f t="shared" ca="1" si="281"/>
        <v>151</v>
      </c>
      <c r="H9043" s="4">
        <f ca="1">+Data_TABLE[[#This Row],[Qty]]*Data_TABLE[[#This Row],[Unit Price]]</f>
        <v>453</v>
      </c>
      <c r="I9043" s="7">
        <v>42293</v>
      </c>
      <c r="J9043" s="10">
        <f>EOMONTH(Data_TABLE[[#This Row],[Date Sold]],0)</f>
        <v>42308</v>
      </c>
    </row>
    <row r="9044" spans="2:10" x14ac:dyDescent="0.25">
      <c r="B9044" s="1" t="s">
        <v>39</v>
      </c>
      <c r="C9044" s="3" t="s">
        <v>54</v>
      </c>
      <c r="D9044" s="2" t="s">
        <v>48</v>
      </c>
      <c r="E9044" s="3" t="s">
        <v>42</v>
      </c>
      <c r="F9044" s="3">
        <f t="shared" ca="1" si="280"/>
        <v>1</v>
      </c>
      <c r="G9044" s="4">
        <f t="shared" ca="1" si="281"/>
        <v>168</v>
      </c>
      <c r="H9044" s="4">
        <f ca="1">+Data_TABLE[[#This Row],[Qty]]*Data_TABLE[[#This Row],[Unit Price]]</f>
        <v>168</v>
      </c>
      <c r="I9044" s="7">
        <v>42293</v>
      </c>
      <c r="J9044" s="10">
        <f>EOMONTH(Data_TABLE[[#This Row],[Date Sold]],0)</f>
        <v>42308</v>
      </c>
    </row>
    <row r="9045" spans="2:10" x14ac:dyDescent="0.25">
      <c r="B9045" s="1" t="s">
        <v>39</v>
      </c>
      <c r="C9045" s="3" t="s">
        <v>55</v>
      </c>
      <c r="D9045" s="2" t="s">
        <v>51</v>
      </c>
      <c r="E9045" s="3" t="s">
        <v>45</v>
      </c>
      <c r="F9045" s="3">
        <f t="shared" ca="1" si="280"/>
        <v>5</v>
      </c>
      <c r="G9045" s="4">
        <f t="shared" ca="1" si="281"/>
        <v>152</v>
      </c>
      <c r="H9045" s="4">
        <f ca="1">+Data_TABLE[[#This Row],[Qty]]*Data_TABLE[[#This Row],[Unit Price]]</f>
        <v>760</v>
      </c>
      <c r="I9045" s="7">
        <v>42293</v>
      </c>
      <c r="J9045" s="10">
        <f>EOMONTH(Data_TABLE[[#This Row],[Date Sold]],0)</f>
        <v>42308</v>
      </c>
    </row>
    <row r="9046" spans="2:10" x14ac:dyDescent="0.25">
      <c r="B9046" s="1" t="s">
        <v>39</v>
      </c>
      <c r="C9046" s="3" t="s">
        <v>55</v>
      </c>
      <c r="D9046" s="2" t="s">
        <v>51</v>
      </c>
      <c r="E9046" s="3" t="s">
        <v>45</v>
      </c>
      <c r="F9046" s="3">
        <f t="shared" ca="1" si="280"/>
        <v>3</v>
      </c>
      <c r="G9046" s="4">
        <f t="shared" ca="1" si="281"/>
        <v>133</v>
      </c>
      <c r="H9046" s="4">
        <f ca="1">+Data_TABLE[[#This Row],[Qty]]*Data_TABLE[[#This Row],[Unit Price]]</f>
        <v>399</v>
      </c>
      <c r="I9046" s="7">
        <v>42293</v>
      </c>
      <c r="J9046" s="10">
        <f>EOMONTH(Data_TABLE[[#This Row],[Date Sold]],0)</f>
        <v>42308</v>
      </c>
    </row>
    <row r="9047" spans="2:10" x14ac:dyDescent="0.25">
      <c r="B9047" s="1" t="s">
        <v>39</v>
      </c>
      <c r="C9047" s="3" t="s">
        <v>55</v>
      </c>
      <c r="D9047" s="2" t="s">
        <v>49</v>
      </c>
      <c r="E9047" s="3" t="s">
        <v>43</v>
      </c>
      <c r="F9047" s="3">
        <f t="shared" ca="1" si="280"/>
        <v>5</v>
      </c>
      <c r="G9047" s="4">
        <f t="shared" ca="1" si="281"/>
        <v>134</v>
      </c>
      <c r="H9047" s="4">
        <f ca="1">+Data_TABLE[[#This Row],[Qty]]*Data_TABLE[[#This Row],[Unit Price]]</f>
        <v>670</v>
      </c>
      <c r="I9047" s="7">
        <v>42293</v>
      </c>
      <c r="J9047" s="10">
        <f>EOMONTH(Data_TABLE[[#This Row],[Date Sold]],0)</f>
        <v>42308</v>
      </c>
    </row>
    <row r="9048" spans="2:10" x14ac:dyDescent="0.25">
      <c r="B9048" s="1" t="s">
        <v>39</v>
      </c>
      <c r="C9048" s="3" t="s">
        <v>55</v>
      </c>
      <c r="D9048" s="2" t="s">
        <v>51</v>
      </c>
      <c r="E9048" s="3" t="s">
        <v>45</v>
      </c>
      <c r="F9048" s="3">
        <f t="shared" ca="1" si="280"/>
        <v>2</v>
      </c>
      <c r="G9048" s="4">
        <f t="shared" ca="1" si="281"/>
        <v>102</v>
      </c>
      <c r="H9048" s="4">
        <f ca="1">+Data_TABLE[[#This Row],[Qty]]*Data_TABLE[[#This Row],[Unit Price]]</f>
        <v>204</v>
      </c>
      <c r="I9048" s="7">
        <v>42293</v>
      </c>
      <c r="J9048" s="10">
        <f>EOMONTH(Data_TABLE[[#This Row],[Date Sold]],0)</f>
        <v>42308</v>
      </c>
    </row>
    <row r="9049" spans="2:10" x14ac:dyDescent="0.25">
      <c r="B9049" s="1" t="s">
        <v>39</v>
      </c>
      <c r="C9049" s="3" t="s">
        <v>55</v>
      </c>
      <c r="D9049" s="2" t="s">
        <v>49</v>
      </c>
      <c r="E9049" s="3" t="s">
        <v>43</v>
      </c>
      <c r="F9049" s="3">
        <f t="shared" ca="1" si="280"/>
        <v>3</v>
      </c>
      <c r="G9049" s="4">
        <f t="shared" ca="1" si="281"/>
        <v>158</v>
      </c>
      <c r="H9049" s="4">
        <f ca="1">+Data_TABLE[[#This Row],[Qty]]*Data_TABLE[[#This Row],[Unit Price]]</f>
        <v>474</v>
      </c>
      <c r="I9049" s="7">
        <v>42293</v>
      </c>
      <c r="J9049" s="10">
        <f>EOMONTH(Data_TABLE[[#This Row],[Date Sold]],0)</f>
        <v>42308</v>
      </c>
    </row>
    <row r="9050" spans="2:10" x14ac:dyDescent="0.25">
      <c r="B9050" s="1" t="s">
        <v>39</v>
      </c>
      <c r="C9050" s="3" t="s">
        <v>54</v>
      </c>
      <c r="D9050" s="2" t="s">
        <v>48</v>
      </c>
      <c r="E9050" s="3" t="s">
        <v>42</v>
      </c>
      <c r="F9050" s="3">
        <f t="shared" ca="1" si="280"/>
        <v>1</v>
      </c>
      <c r="G9050" s="4">
        <f t="shared" ca="1" si="281"/>
        <v>181</v>
      </c>
      <c r="H9050" s="4">
        <f ca="1">+Data_TABLE[[#This Row],[Qty]]*Data_TABLE[[#This Row],[Unit Price]]</f>
        <v>181</v>
      </c>
      <c r="I9050" s="7">
        <v>42293</v>
      </c>
      <c r="J9050" s="10">
        <f>EOMONTH(Data_TABLE[[#This Row],[Date Sold]],0)</f>
        <v>42308</v>
      </c>
    </row>
    <row r="9051" spans="2:10" x14ac:dyDescent="0.25">
      <c r="B9051" s="1" t="s">
        <v>39</v>
      </c>
      <c r="C9051" s="3" t="s">
        <v>55</v>
      </c>
      <c r="D9051" s="2" t="s">
        <v>51</v>
      </c>
      <c r="E9051" s="3" t="s">
        <v>45</v>
      </c>
      <c r="F9051" s="3">
        <f t="shared" ca="1" si="280"/>
        <v>1</v>
      </c>
      <c r="G9051" s="4">
        <f t="shared" ca="1" si="281"/>
        <v>160</v>
      </c>
      <c r="H9051" s="4">
        <f ca="1">+Data_TABLE[[#This Row],[Qty]]*Data_TABLE[[#This Row],[Unit Price]]</f>
        <v>160</v>
      </c>
      <c r="I9051" s="7">
        <v>42293</v>
      </c>
      <c r="J9051" s="10">
        <f>EOMONTH(Data_TABLE[[#This Row],[Date Sold]],0)</f>
        <v>42308</v>
      </c>
    </row>
    <row r="9052" spans="2:10" x14ac:dyDescent="0.25">
      <c r="B9052" s="1" t="s">
        <v>39</v>
      </c>
      <c r="C9052" s="3" t="s">
        <v>55</v>
      </c>
      <c r="D9052" s="2" t="s">
        <v>51</v>
      </c>
      <c r="E9052" s="3" t="s">
        <v>45</v>
      </c>
      <c r="F9052" s="3">
        <f t="shared" ca="1" si="280"/>
        <v>2</v>
      </c>
      <c r="G9052" s="4">
        <f t="shared" ca="1" si="281"/>
        <v>120</v>
      </c>
      <c r="H9052" s="4">
        <f ca="1">+Data_TABLE[[#This Row],[Qty]]*Data_TABLE[[#This Row],[Unit Price]]</f>
        <v>240</v>
      </c>
      <c r="I9052" s="7">
        <v>42293</v>
      </c>
      <c r="J9052" s="10">
        <f>EOMONTH(Data_TABLE[[#This Row],[Date Sold]],0)</f>
        <v>42308</v>
      </c>
    </row>
    <row r="9053" spans="2:10" x14ac:dyDescent="0.25">
      <c r="B9053" s="1" t="s">
        <v>39</v>
      </c>
      <c r="C9053" s="3" t="s">
        <v>55</v>
      </c>
      <c r="D9053" s="2" t="s">
        <v>49</v>
      </c>
      <c r="E9053" s="3" t="s">
        <v>43</v>
      </c>
      <c r="F9053" s="3">
        <f t="shared" ca="1" si="280"/>
        <v>1</v>
      </c>
      <c r="G9053" s="4">
        <f t="shared" ca="1" si="281"/>
        <v>131</v>
      </c>
      <c r="H9053" s="4">
        <f ca="1">+Data_TABLE[[#This Row],[Qty]]*Data_TABLE[[#This Row],[Unit Price]]</f>
        <v>131</v>
      </c>
      <c r="I9053" s="7">
        <v>42294</v>
      </c>
      <c r="J9053" s="10">
        <f>EOMONTH(Data_TABLE[[#This Row],[Date Sold]],0)</f>
        <v>42308</v>
      </c>
    </row>
    <row r="9054" spans="2:10" x14ac:dyDescent="0.25">
      <c r="B9054" s="1" t="s">
        <v>39</v>
      </c>
      <c r="C9054" s="3" t="s">
        <v>54</v>
      </c>
      <c r="D9054" s="2" t="s">
        <v>48</v>
      </c>
      <c r="E9054" s="3" t="s">
        <v>42</v>
      </c>
      <c r="F9054" s="3">
        <f t="shared" ca="1" si="280"/>
        <v>1</v>
      </c>
      <c r="G9054" s="4">
        <f t="shared" ca="1" si="281"/>
        <v>74</v>
      </c>
      <c r="H9054" s="4">
        <f ca="1">+Data_TABLE[[#This Row],[Qty]]*Data_TABLE[[#This Row],[Unit Price]]</f>
        <v>74</v>
      </c>
      <c r="I9054" s="7">
        <v>42294</v>
      </c>
      <c r="J9054" s="10">
        <f>EOMONTH(Data_TABLE[[#This Row],[Date Sold]],0)</f>
        <v>42308</v>
      </c>
    </row>
    <row r="9055" spans="2:10" x14ac:dyDescent="0.25">
      <c r="B9055" s="1" t="s">
        <v>39</v>
      </c>
      <c r="C9055" s="3" t="s">
        <v>56</v>
      </c>
      <c r="D9055" s="2" t="s">
        <v>50</v>
      </c>
      <c r="E9055" s="3" t="s">
        <v>44</v>
      </c>
      <c r="F9055" s="3">
        <f t="shared" ca="1" si="280"/>
        <v>3</v>
      </c>
      <c r="G9055" s="4">
        <f t="shared" ca="1" si="281"/>
        <v>102</v>
      </c>
      <c r="H9055" s="4">
        <f ca="1">+Data_TABLE[[#This Row],[Qty]]*Data_TABLE[[#This Row],[Unit Price]]</f>
        <v>306</v>
      </c>
      <c r="I9055" s="7">
        <v>42294</v>
      </c>
      <c r="J9055" s="10">
        <f>EOMONTH(Data_TABLE[[#This Row],[Date Sold]],0)</f>
        <v>42308</v>
      </c>
    </row>
    <row r="9056" spans="2:10" x14ac:dyDescent="0.25">
      <c r="B9056" s="1" t="s">
        <v>39</v>
      </c>
      <c r="C9056" s="3" t="s">
        <v>54</v>
      </c>
      <c r="D9056" s="2" t="s">
        <v>48</v>
      </c>
      <c r="E9056" s="3" t="s">
        <v>42</v>
      </c>
      <c r="F9056" s="3">
        <f t="shared" ca="1" si="280"/>
        <v>4</v>
      </c>
      <c r="G9056" s="4">
        <f t="shared" ca="1" si="281"/>
        <v>173</v>
      </c>
      <c r="H9056" s="4">
        <f ca="1">+Data_TABLE[[#This Row],[Qty]]*Data_TABLE[[#This Row],[Unit Price]]</f>
        <v>692</v>
      </c>
      <c r="I9056" s="7">
        <v>42294</v>
      </c>
      <c r="J9056" s="10">
        <f>EOMONTH(Data_TABLE[[#This Row],[Date Sold]],0)</f>
        <v>42308</v>
      </c>
    </row>
    <row r="9057" spans="2:10" x14ac:dyDescent="0.25">
      <c r="B9057" s="1" t="s">
        <v>39</v>
      </c>
      <c r="C9057" s="3" t="s">
        <v>56</v>
      </c>
      <c r="D9057" s="2" t="s">
        <v>50</v>
      </c>
      <c r="E9057" s="3" t="s">
        <v>44</v>
      </c>
      <c r="F9057" s="3">
        <f t="shared" ca="1" si="280"/>
        <v>4</v>
      </c>
      <c r="G9057" s="4">
        <f t="shared" ca="1" si="281"/>
        <v>71</v>
      </c>
      <c r="H9057" s="4">
        <f ca="1">+Data_TABLE[[#This Row],[Qty]]*Data_TABLE[[#This Row],[Unit Price]]</f>
        <v>284</v>
      </c>
      <c r="I9057" s="7">
        <v>42294</v>
      </c>
      <c r="J9057" s="10">
        <f>EOMONTH(Data_TABLE[[#This Row],[Date Sold]],0)</f>
        <v>42308</v>
      </c>
    </row>
    <row r="9058" spans="2:10" x14ac:dyDescent="0.25">
      <c r="B9058" s="1" t="s">
        <v>39</v>
      </c>
      <c r="C9058" s="3" t="s">
        <v>55</v>
      </c>
      <c r="D9058" s="2" t="s">
        <v>51</v>
      </c>
      <c r="E9058" s="3" t="s">
        <v>45</v>
      </c>
      <c r="F9058" s="3">
        <f t="shared" ca="1" si="280"/>
        <v>3</v>
      </c>
      <c r="G9058" s="4">
        <f t="shared" ca="1" si="281"/>
        <v>159</v>
      </c>
      <c r="H9058" s="4">
        <f ca="1">+Data_TABLE[[#This Row],[Qty]]*Data_TABLE[[#This Row],[Unit Price]]</f>
        <v>477</v>
      </c>
      <c r="I9058" s="7">
        <v>42294</v>
      </c>
      <c r="J9058" s="10">
        <f>EOMONTH(Data_TABLE[[#This Row],[Date Sold]],0)</f>
        <v>42308</v>
      </c>
    </row>
    <row r="9059" spans="2:10" x14ac:dyDescent="0.25">
      <c r="B9059" s="1" t="s">
        <v>39</v>
      </c>
      <c r="C9059" s="3" t="s">
        <v>56</v>
      </c>
      <c r="D9059" s="2" t="s">
        <v>52</v>
      </c>
      <c r="E9059" s="3" t="s">
        <v>46</v>
      </c>
      <c r="F9059" s="3">
        <f t="shared" ca="1" si="280"/>
        <v>2</v>
      </c>
      <c r="G9059" s="4">
        <f t="shared" ca="1" si="281"/>
        <v>186</v>
      </c>
      <c r="H9059" s="4">
        <f ca="1">+Data_TABLE[[#This Row],[Qty]]*Data_TABLE[[#This Row],[Unit Price]]</f>
        <v>372</v>
      </c>
      <c r="I9059" s="7">
        <v>42294</v>
      </c>
      <c r="J9059" s="10">
        <f>EOMONTH(Data_TABLE[[#This Row],[Date Sold]],0)</f>
        <v>42308</v>
      </c>
    </row>
    <row r="9060" spans="2:10" x14ac:dyDescent="0.25">
      <c r="B9060" s="1" t="s">
        <v>39</v>
      </c>
      <c r="C9060" s="3" t="s">
        <v>54</v>
      </c>
      <c r="D9060" s="2" t="s">
        <v>48</v>
      </c>
      <c r="E9060" s="3" t="s">
        <v>42</v>
      </c>
      <c r="F9060" s="3">
        <f t="shared" ca="1" si="280"/>
        <v>4</v>
      </c>
      <c r="G9060" s="4">
        <f t="shared" ca="1" si="281"/>
        <v>183</v>
      </c>
      <c r="H9060" s="4">
        <f ca="1">+Data_TABLE[[#This Row],[Qty]]*Data_TABLE[[#This Row],[Unit Price]]</f>
        <v>732</v>
      </c>
      <c r="I9060" s="7">
        <v>42294</v>
      </c>
      <c r="J9060" s="10">
        <f>EOMONTH(Data_TABLE[[#This Row],[Date Sold]],0)</f>
        <v>42308</v>
      </c>
    </row>
    <row r="9061" spans="2:10" x14ac:dyDescent="0.25">
      <c r="B9061" s="1" t="s">
        <v>39</v>
      </c>
      <c r="C9061" s="3" t="s">
        <v>56</v>
      </c>
      <c r="D9061" s="2" t="s">
        <v>52</v>
      </c>
      <c r="E9061" s="3" t="s">
        <v>46</v>
      </c>
      <c r="F9061" s="3">
        <f t="shared" ca="1" si="280"/>
        <v>4</v>
      </c>
      <c r="G9061" s="4">
        <f t="shared" ca="1" si="281"/>
        <v>182</v>
      </c>
      <c r="H9061" s="4">
        <f ca="1">+Data_TABLE[[#This Row],[Qty]]*Data_TABLE[[#This Row],[Unit Price]]</f>
        <v>728</v>
      </c>
      <c r="I9061" s="7">
        <v>42294</v>
      </c>
      <c r="J9061" s="10">
        <f>EOMONTH(Data_TABLE[[#This Row],[Date Sold]],0)</f>
        <v>42308</v>
      </c>
    </row>
    <row r="9062" spans="2:10" x14ac:dyDescent="0.25">
      <c r="B9062" s="1" t="s">
        <v>39</v>
      </c>
      <c r="C9062" s="3" t="s">
        <v>56</v>
      </c>
      <c r="D9062" s="2" t="s">
        <v>52</v>
      </c>
      <c r="E9062" s="3" t="s">
        <v>46</v>
      </c>
      <c r="F9062" s="3">
        <f t="shared" ca="1" si="280"/>
        <v>5</v>
      </c>
      <c r="G9062" s="4">
        <f t="shared" ca="1" si="281"/>
        <v>131</v>
      </c>
      <c r="H9062" s="4">
        <f ca="1">+Data_TABLE[[#This Row],[Qty]]*Data_TABLE[[#This Row],[Unit Price]]</f>
        <v>655</v>
      </c>
      <c r="I9062" s="7">
        <v>42294</v>
      </c>
      <c r="J9062" s="10">
        <f>EOMONTH(Data_TABLE[[#This Row],[Date Sold]],0)</f>
        <v>42308</v>
      </c>
    </row>
    <row r="9063" spans="2:10" x14ac:dyDescent="0.25">
      <c r="B9063" s="1" t="s">
        <v>39</v>
      </c>
      <c r="C9063" s="3" t="s">
        <v>56</v>
      </c>
      <c r="D9063" s="2" t="s">
        <v>50</v>
      </c>
      <c r="E9063" s="3" t="s">
        <v>44</v>
      </c>
      <c r="F9063" s="3">
        <f t="shared" ca="1" si="280"/>
        <v>2</v>
      </c>
      <c r="G9063" s="4">
        <f t="shared" ca="1" si="281"/>
        <v>139</v>
      </c>
      <c r="H9063" s="4">
        <f ca="1">+Data_TABLE[[#This Row],[Qty]]*Data_TABLE[[#This Row],[Unit Price]]</f>
        <v>278</v>
      </c>
      <c r="I9063" s="7">
        <v>42294</v>
      </c>
      <c r="J9063" s="10">
        <f>EOMONTH(Data_TABLE[[#This Row],[Date Sold]],0)</f>
        <v>42308</v>
      </c>
    </row>
    <row r="9064" spans="2:10" x14ac:dyDescent="0.25">
      <c r="B9064" s="1" t="s">
        <v>39</v>
      </c>
      <c r="C9064" s="3" t="s">
        <v>54</v>
      </c>
      <c r="D9064" s="2" t="s">
        <v>48</v>
      </c>
      <c r="E9064" s="3" t="s">
        <v>42</v>
      </c>
      <c r="F9064" s="3">
        <f t="shared" ca="1" si="280"/>
        <v>1</v>
      </c>
      <c r="G9064" s="4">
        <f t="shared" ca="1" si="281"/>
        <v>78</v>
      </c>
      <c r="H9064" s="4">
        <f ca="1">+Data_TABLE[[#This Row],[Qty]]*Data_TABLE[[#This Row],[Unit Price]]</f>
        <v>78</v>
      </c>
      <c r="I9064" s="7">
        <v>42294</v>
      </c>
      <c r="J9064" s="10">
        <f>EOMONTH(Data_TABLE[[#This Row],[Date Sold]],0)</f>
        <v>42308</v>
      </c>
    </row>
    <row r="9065" spans="2:10" x14ac:dyDescent="0.25">
      <c r="B9065" s="1" t="s">
        <v>39</v>
      </c>
      <c r="C9065" s="3" t="s">
        <v>56</v>
      </c>
      <c r="D9065" s="2" t="s">
        <v>52</v>
      </c>
      <c r="E9065" s="3" t="s">
        <v>46</v>
      </c>
      <c r="F9065" s="3">
        <f t="shared" ca="1" si="280"/>
        <v>5</v>
      </c>
      <c r="G9065" s="4">
        <f t="shared" ca="1" si="281"/>
        <v>182</v>
      </c>
      <c r="H9065" s="4">
        <f ca="1">+Data_TABLE[[#This Row],[Qty]]*Data_TABLE[[#This Row],[Unit Price]]</f>
        <v>910</v>
      </c>
      <c r="I9065" s="7">
        <v>42294</v>
      </c>
      <c r="J9065" s="10">
        <f>EOMONTH(Data_TABLE[[#This Row],[Date Sold]],0)</f>
        <v>42308</v>
      </c>
    </row>
    <row r="9066" spans="2:10" x14ac:dyDescent="0.25">
      <c r="B9066" s="1" t="s">
        <v>39</v>
      </c>
      <c r="C9066" s="3" t="s">
        <v>55</v>
      </c>
      <c r="D9066" s="2" t="s">
        <v>51</v>
      </c>
      <c r="E9066" s="3" t="s">
        <v>45</v>
      </c>
      <c r="F9066" s="3">
        <f t="shared" ca="1" si="280"/>
        <v>4</v>
      </c>
      <c r="G9066" s="4">
        <f t="shared" ca="1" si="281"/>
        <v>131</v>
      </c>
      <c r="H9066" s="4">
        <f ca="1">+Data_TABLE[[#This Row],[Qty]]*Data_TABLE[[#This Row],[Unit Price]]</f>
        <v>524</v>
      </c>
      <c r="I9066" s="7">
        <v>42294</v>
      </c>
      <c r="J9066" s="10">
        <f>EOMONTH(Data_TABLE[[#This Row],[Date Sold]],0)</f>
        <v>42308</v>
      </c>
    </row>
    <row r="9067" spans="2:10" x14ac:dyDescent="0.25">
      <c r="B9067" s="1" t="s">
        <v>39</v>
      </c>
      <c r="C9067" s="3" t="s">
        <v>54</v>
      </c>
      <c r="D9067" s="2" t="s">
        <v>48</v>
      </c>
      <c r="E9067" s="3" t="s">
        <v>42</v>
      </c>
      <c r="F9067" s="3">
        <f t="shared" ca="1" si="280"/>
        <v>5</v>
      </c>
      <c r="G9067" s="4">
        <f t="shared" ca="1" si="281"/>
        <v>88</v>
      </c>
      <c r="H9067" s="4">
        <f ca="1">+Data_TABLE[[#This Row],[Qty]]*Data_TABLE[[#This Row],[Unit Price]]</f>
        <v>440</v>
      </c>
      <c r="I9067" s="7">
        <v>42294</v>
      </c>
      <c r="J9067" s="10">
        <f>EOMONTH(Data_TABLE[[#This Row],[Date Sold]],0)</f>
        <v>42308</v>
      </c>
    </row>
    <row r="9068" spans="2:10" x14ac:dyDescent="0.25">
      <c r="B9068" s="1" t="s">
        <v>39</v>
      </c>
      <c r="C9068" s="3" t="s">
        <v>55</v>
      </c>
      <c r="D9068" s="2" t="s">
        <v>51</v>
      </c>
      <c r="E9068" s="3" t="s">
        <v>45</v>
      </c>
      <c r="F9068" s="3">
        <f t="shared" ca="1" si="280"/>
        <v>4</v>
      </c>
      <c r="G9068" s="4">
        <f t="shared" ca="1" si="281"/>
        <v>107</v>
      </c>
      <c r="H9068" s="4">
        <f ca="1">+Data_TABLE[[#This Row],[Qty]]*Data_TABLE[[#This Row],[Unit Price]]</f>
        <v>428</v>
      </c>
      <c r="I9068" s="7">
        <v>42294</v>
      </c>
      <c r="J9068" s="10">
        <f>EOMONTH(Data_TABLE[[#This Row],[Date Sold]],0)</f>
        <v>42308</v>
      </c>
    </row>
    <row r="9069" spans="2:10" x14ac:dyDescent="0.25">
      <c r="B9069" s="1" t="s">
        <v>39</v>
      </c>
      <c r="C9069" s="3" t="s">
        <v>56</v>
      </c>
      <c r="D9069" s="2" t="s">
        <v>50</v>
      </c>
      <c r="E9069" s="3" t="s">
        <v>44</v>
      </c>
      <c r="F9069" s="3">
        <f t="shared" ca="1" si="280"/>
        <v>5</v>
      </c>
      <c r="G9069" s="4">
        <f t="shared" ca="1" si="281"/>
        <v>66</v>
      </c>
      <c r="H9069" s="4">
        <f ca="1">+Data_TABLE[[#This Row],[Qty]]*Data_TABLE[[#This Row],[Unit Price]]</f>
        <v>330</v>
      </c>
      <c r="I9069" s="7">
        <v>42294</v>
      </c>
      <c r="J9069" s="10">
        <f>EOMONTH(Data_TABLE[[#This Row],[Date Sold]],0)</f>
        <v>42308</v>
      </c>
    </row>
    <row r="9070" spans="2:10" x14ac:dyDescent="0.25">
      <c r="B9070" s="1" t="s">
        <v>39</v>
      </c>
      <c r="C9070" s="3" t="s">
        <v>55</v>
      </c>
      <c r="D9070" s="2" t="s">
        <v>49</v>
      </c>
      <c r="E9070" s="3" t="s">
        <v>43</v>
      </c>
      <c r="F9070" s="3">
        <f t="shared" ca="1" si="280"/>
        <v>1</v>
      </c>
      <c r="G9070" s="4">
        <f t="shared" ca="1" si="281"/>
        <v>164</v>
      </c>
      <c r="H9070" s="4">
        <f ca="1">+Data_TABLE[[#This Row],[Qty]]*Data_TABLE[[#This Row],[Unit Price]]</f>
        <v>164</v>
      </c>
      <c r="I9070" s="7">
        <v>42294</v>
      </c>
      <c r="J9070" s="10">
        <f>EOMONTH(Data_TABLE[[#This Row],[Date Sold]],0)</f>
        <v>42308</v>
      </c>
    </row>
    <row r="9071" spans="2:10" x14ac:dyDescent="0.25">
      <c r="B9071" s="1" t="s">
        <v>39</v>
      </c>
      <c r="C9071" s="3" t="s">
        <v>56</v>
      </c>
      <c r="D9071" s="2" t="s">
        <v>52</v>
      </c>
      <c r="E9071" s="3" t="s">
        <v>46</v>
      </c>
      <c r="F9071" s="3">
        <f t="shared" ca="1" si="280"/>
        <v>3</v>
      </c>
      <c r="G9071" s="4">
        <f t="shared" ca="1" si="281"/>
        <v>175</v>
      </c>
      <c r="H9071" s="4">
        <f ca="1">+Data_TABLE[[#This Row],[Qty]]*Data_TABLE[[#This Row],[Unit Price]]</f>
        <v>525</v>
      </c>
      <c r="I9071" s="7">
        <v>42294</v>
      </c>
      <c r="J9071" s="10">
        <f>EOMONTH(Data_TABLE[[#This Row],[Date Sold]],0)</f>
        <v>42308</v>
      </c>
    </row>
    <row r="9072" spans="2:10" x14ac:dyDescent="0.25">
      <c r="B9072" s="1" t="s">
        <v>39</v>
      </c>
      <c r="C9072" s="3" t="s">
        <v>56</v>
      </c>
      <c r="D9072" s="2" t="s">
        <v>52</v>
      </c>
      <c r="E9072" s="3" t="s">
        <v>46</v>
      </c>
      <c r="F9072" s="3">
        <f t="shared" ca="1" si="280"/>
        <v>3</v>
      </c>
      <c r="G9072" s="4">
        <f t="shared" ca="1" si="281"/>
        <v>175</v>
      </c>
      <c r="H9072" s="4">
        <f ca="1">+Data_TABLE[[#This Row],[Qty]]*Data_TABLE[[#This Row],[Unit Price]]</f>
        <v>525</v>
      </c>
      <c r="I9072" s="7">
        <v>42294</v>
      </c>
      <c r="J9072" s="10">
        <f>EOMONTH(Data_TABLE[[#This Row],[Date Sold]],0)</f>
        <v>42308</v>
      </c>
    </row>
    <row r="9073" spans="2:10" x14ac:dyDescent="0.25">
      <c r="B9073" s="1" t="s">
        <v>39</v>
      </c>
      <c r="C9073" s="3" t="s">
        <v>56</v>
      </c>
      <c r="D9073" s="2" t="s">
        <v>52</v>
      </c>
      <c r="E9073" s="3" t="s">
        <v>46</v>
      </c>
      <c r="F9073" s="3">
        <f t="shared" ref="F9073:F9136" ca="1" si="282">RANDBETWEEN(1,5)</f>
        <v>1</v>
      </c>
      <c r="G9073" s="4">
        <f t="shared" ref="G9073:G9136" ca="1" si="283">RANDBETWEEN(60,200)</f>
        <v>121</v>
      </c>
      <c r="H9073" s="4">
        <f ca="1">+Data_TABLE[[#This Row],[Qty]]*Data_TABLE[[#This Row],[Unit Price]]</f>
        <v>121</v>
      </c>
      <c r="I9073" s="7">
        <v>42294</v>
      </c>
      <c r="J9073" s="10">
        <f>EOMONTH(Data_TABLE[[#This Row],[Date Sold]],0)</f>
        <v>42308</v>
      </c>
    </row>
    <row r="9074" spans="2:10" x14ac:dyDescent="0.25">
      <c r="B9074" s="1" t="s">
        <v>39</v>
      </c>
      <c r="C9074" s="3" t="s">
        <v>56</v>
      </c>
      <c r="D9074" s="2" t="s">
        <v>50</v>
      </c>
      <c r="E9074" s="3" t="s">
        <v>44</v>
      </c>
      <c r="F9074" s="3">
        <f t="shared" ca="1" si="282"/>
        <v>3</v>
      </c>
      <c r="G9074" s="4">
        <f t="shared" ca="1" si="283"/>
        <v>184</v>
      </c>
      <c r="H9074" s="4">
        <f ca="1">+Data_TABLE[[#This Row],[Qty]]*Data_TABLE[[#This Row],[Unit Price]]</f>
        <v>552</v>
      </c>
      <c r="I9074" s="7">
        <v>42294</v>
      </c>
      <c r="J9074" s="10">
        <f>EOMONTH(Data_TABLE[[#This Row],[Date Sold]],0)</f>
        <v>42308</v>
      </c>
    </row>
    <row r="9075" spans="2:10" x14ac:dyDescent="0.25">
      <c r="B9075" s="1" t="s">
        <v>39</v>
      </c>
      <c r="C9075" s="3" t="s">
        <v>55</v>
      </c>
      <c r="D9075" s="2" t="s">
        <v>49</v>
      </c>
      <c r="E9075" s="3" t="s">
        <v>43</v>
      </c>
      <c r="F9075" s="3">
        <f t="shared" ca="1" si="282"/>
        <v>5</v>
      </c>
      <c r="G9075" s="4">
        <f t="shared" ca="1" si="283"/>
        <v>197</v>
      </c>
      <c r="H9075" s="4">
        <f ca="1">+Data_TABLE[[#This Row],[Qty]]*Data_TABLE[[#This Row],[Unit Price]]</f>
        <v>985</v>
      </c>
      <c r="I9075" s="7">
        <v>42294</v>
      </c>
      <c r="J9075" s="10">
        <f>EOMONTH(Data_TABLE[[#This Row],[Date Sold]],0)</f>
        <v>42308</v>
      </c>
    </row>
    <row r="9076" spans="2:10" x14ac:dyDescent="0.25">
      <c r="B9076" s="1" t="s">
        <v>39</v>
      </c>
      <c r="C9076" s="3" t="s">
        <v>55</v>
      </c>
      <c r="D9076" s="2" t="s">
        <v>51</v>
      </c>
      <c r="E9076" s="3" t="s">
        <v>45</v>
      </c>
      <c r="F9076" s="3">
        <f t="shared" ca="1" si="282"/>
        <v>3</v>
      </c>
      <c r="G9076" s="4">
        <f t="shared" ca="1" si="283"/>
        <v>162</v>
      </c>
      <c r="H9076" s="4">
        <f ca="1">+Data_TABLE[[#This Row],[Qty]]*Data_TABLE[[#This Row],[Unit Price]]</f>
        <v>486</v>
      </c>
      <c r="I9076" s="7">
        <v>42294</v>
      </c>
      <c r="J9076" s="10">
        <f>EOMONTH(Data_TABLE[[#This Row],[Date Sold]],0)</f>
        <v>42308</v>
      </c>
    </row>
    <row r="9077" spans="2:10" x14ac:dyDescent="0.25">
      <c r="B9077" s="1" t="s">
        <v>39</v>
      </c>
      <c r="C9077" s="3" t="s">
        <v>54</v>
      </c>
      <c r="D9077" s="2" t="s">
        <v>48</v>
      </c>
      <c r="E9077" s="3" t="s">
        <v>42</v>
      </c>
      <c r="F9077" s="3">
        <f t="shared" ca="1" si="282"/>
        <v>4</v>
      </c>
      <c r="G9077" s="4">
        <f t="shared" ca="1" si="283"/>
        <v>86</v>
      </c>
      <c r="H9077" s="4">
        <f ca="1">+Data_TABLE[[#This Row],[Qty]]*Data_TABLE[[#This Row],[Unit Price]]</f>
        <v>344</v>
      </c>
      <c r="I9077" s="7">
        <v>42294</v>
      </c>
      <c r="J9077" s="10">
        <f>EOMONTH(Data_TABLE[[#This Row],[Date Sold]],0)</f>
        <v>42308</v>
      </c>
    </row>
    <row r="9078" spans="2:10" x14ac:dyDescent="0.25">
      <c r="B9078" s="1" t="s">
        <v>39</v>
      </c>
      <c r="C9078" s="3" t="s">
        <v>55</v>
      </c>
      <c r="D9078" s="2" t="s">
        <v>49</v>
      </c>
      <c r="E9078" s="3" t="s">
        <v>43</v>
      </c>
      <c r="F9078" s="3">
        <f t="shared" ca="1" si="282"/>
        <v>4</v>
      </c>
      <c r="G9078" s="4">
        <f t="shared" ca="1" si="283"/>
        <v>97</v>
      </c>
      <c r="H9078" s="4">
        <f ca="1">+Data_TABLE[[#This Row],[Qty]]*Data_TABLE[[#This Row],[Unit Price]]</f>
        <v>388</v>
      </c>
      <c r="I9078" s="7">
        <v>42294</v>
      </c>
      <c r="J9078" s="10">
        <f>EOMONTH(Data_TABLE[[#This Row],[Date Sold]],0)</f>
        <v>42308</v>
      </c>
    </row>
    <row r="9079" spans="2:10" x14ac:dyDescent="0.25">
      <c r="B9079" s="1" t="s">
        <v>39</v>
      </c>
      <c r="C9079" s="3" t="s">
        <v>55</v>
      </c>
      <c r="D9079" s="2" t="s">
        <v>49</v>
      </c>
      <c r="E9079" s="3" t="s">
        <v>43</v>
      </c>
      <c r="F9079" s="3">
        <f t="shared" ca="1" si="282"/>
        <v>1</v>
      </c>
      <c r="G9079" s="4">
        <f t="shared" ca="1" si="283"/>
        <v>161</v>
      </c>
      <c r="H9079" s="4">
        <f ca="1">+Data_TABLE[[#This Row],[Qty]]*Data_TABLE[[#This Row],[Unit Price]]</f>
        <v>161</v>
      </c>
      <c r="I9079" s="7">
        <v>42294</v>
      </c>
      <c r="J9079" s="10">
        <f>EOMONTH(Data_TABLE[[#This Row],[Date Sold]],0)</f>
        <v>42308</v>
      </c>
    </row>
    <row r="9080" spans="2:10" x14ac:dyDescent="0.25">
      <c r="B9080" s="1" t="s">
        <v>39</v>
      </c>
      <c r="C9080" s="3" t="s">
        <v>55</v>
      </c>
      <c r="D9080" s="2" t="s">
        <v>49</v>
      </c>
      <c r="E9080" s="3" t="s">
        <v>43</v>
      </c>
      <c r="F9080" s="3">
        <f t="shared" ca="1" si="282"/>
        <v>2</v>
      </c>
      <c r="G9080" s="4">
        <f t="shared" ca="1" si="283"/>
        <v>155</v>
      </c>
      <c r="H9080" s="4">
        <f ca="1">+Data_TABLE[[#This Row],[Qty]]*Data_TABLE[[#This Row],[Unit Price]]</f>
        <v>310</v>
      </c>
      <c r="I9080" s="7">
        <v>42294</v>
      </c>
      <c r="J9080" s="10">
        <f>EOMONTH(Data_TABLE[[#This Row],[Date Sold]],0)</f>
        <v>42308</v>
      </c>
    </row>
    <row r="9081" spans="2:10" x14ac:dyDescent="0.25">
      <c r="B9081" s="1" t="s">
        <v>39</v>
      </c>
      <c r="C9081" s="3" t="s">
        <v>56</v>
      </c>
      <c r="D9081" s="2" t="s">
        <v>52</v>
      </c>
      <c r="E9081" s="3" t="s">
        <v>46</v>
      </c>
      <c r="F9081" s="3">
        <f t="shared" ca="1" si="282"/>
        <v>3</v>
      </c>
      <c r="G9081" s="4">
        <f t="shared" ca="1" si="283"/>
        <v>92</v>
      </c>
      <c r="H9081" s="4">
        <f ca="1">+Data_TABLE[[#This Row],[Qty]]*Data_TABLE[[#This Row],[Unit Price]]</f>
        <v>276</v>
      </c>
      <c r="I9081" s="7">
        <v>42294</v>
      </c>
      <c r="J9081" s="10">
        <f>EOMONTH(Data_TABLE[[#This Row],[Date Sold]],0)</f>
        <v>42308</v>
      </c>
    </row>
    <row r="9082" spans="2:10" x14ac:dyDescent="0.25">
      <c r="B9082" s="1" t="s">
        <v>39</v>
      </c>
      <c r="C9082" s="3" t="s">
        <v>56</v>
      </c>
      <c r="D9082" s="2" t="s">
        <v>52</v>
      </c>
      <c r="E9082" s="3" t="s">
        <v>46</v>
      </c>
      <c r="F9082" s="3">
        <f t="shared" ca="1" si="282"/>
        <v>3</v>
      </c>
      <c r="G9082" s="4">
        <f t="shared" ca="1" si="283"/>
        <v>122</v>
      </c>
      <c r="H9082" s="4">
        <f ca="1">+Data_TABLE[[#This Row],[Qty]]*Data_TABLE[[#This Row],[Unit Price]]</f>
        <v>366</v>
      </c>
      <c r="I9082" s="7">
        <v>42294</v>
      </c>
      <c r="J9082" s="10">
        <f>EOMONTH(Data_TABLE[[#This Row],[Date Sold]],0)</f>
        <v>42308</v>
      </c>
    </row>
    <row r="9083" spans="2:10" x14ac:dyDescent="0.25">
      <c r="B9083" s="1" t="s">
        <v>39</v>
      </c>
      <c r="C9083" s="3" t="s">
        <v>56</v>
      </c>
      <c r="D9083" s="2" t="s">
        <v>50</v>
      </c>
      <c r="E9083" s="3" t="s">
        <v>44</v>
      </c>
      <c r="F9083" s="3">
        <f t="shared" ca="1" si="282"/>
        <v>4</v>
      </c>
      <c r="G9083" s="4">
        <f t="shared" ca="1" si="283"/>
        <v>137</v>
      </c>
      <c r="H9083" s="4">
        <f ca="1">+Data_TABLE[[#This Row],[Qty]]*Data_TABLE[[#This Row],[Unit Price]]</f>
        <v>548</v>
      </c>
      <c r="I9083" s="7">
        <v>42294</v>
      </c>
      <c r="J9083" s="10">
        <f>EOMONTH(Data_TABLE[[#This Row],[Date Sold]],0)</f>
        <v>42308</v>
      </c>
    </row>
    <row r="9084" spans="2:10" x14ac:dyDescent="0.25">
      <c r="B9084" s="1" t="s">
        <v>39</v>
      </c>
      <c r="C9084" s="3" t="s">
        <v>56</v>
      </c>
      <c r="D9084" s="2" t="s">
        <v>50</v>
      </c>
      <c r="E9084" s="3" t="s">
        <v>44</v>
      </c>
      <c r="F9084" s="3">
        <f t="shared" ca="1" si="282"/>
        <v>2</v>
      </c>
      <c r="G9084" s="4">
        <f t="shared" ca="1" si="283"/>
        <v>78</v>
      </c>
      <c r="H9084" s="4">
        <f ca="1">+Data_TABLE[[#This Row],[Qty]]*Data_TABLE[[#This Row],[Unit Price]]</f>
        <v>156</v>
      </c>
      <c r="I9084" s="7">
        <v>42294</v>
      </c>
      <c r="J9084" s="10">
        <f>EOMONTH(Data_TABLE[[#This Row],[Date Sold]],0)</f>
        <v>42308</v>
      </c>
    </row>
    <row r="9085" spans="2:10" x14ac:dyDescent="0.25">
      <c r="B9085" s="1" t="s">
        <v>39</v>
      </c>
      <c r="C9085" s="3" t="s">
        <v>56</v>
      </c>
      <c r="D9085" s="2" t="s">
        <v>52</v>
      </c>
      <c r="E9085" s="3" t="s">
        <v>46</v>
      </c>
      <c r="F9085" s="3">
        <f t="shared" ca="1" si="282"/>
        <v>5</v>
      </c>
      <c r="G9085" s="4">
        <f t="shared" ca="1" si="283"/>
        <v>162</v>
      </c>
      <c r="H9085" s="4">
        <f ca="1">+Data_TABLE[[#This Row],[Qty]]*Data_TABLE[[#This Row],[Unit Price]]</f>
        <v>810</v>
      </c>
      <c r="I9085" s="7">
        <v>42294</v>
      </c>
      <c r="J9085" s="10">
        <f>EOMONTH(Data_TABLE[[#This Row],[Date Sold]],0)</f>
        <v>42308</v>
      </c>
    </row>
    <row r="9086" spans="2:10" x14ac:dyDescent="0.25">
      <c r="B9086" s="1" t="s">
        <v>39</v>
      </c>
      <c r="C9086" s="3" t="s">
        <v>54</v>
      </c>
      <c r="D9086" s="2" t="s">
        <v>48</v>
      </c>
      <c r="E9086" s="3" t="s">
        <v>42</v>
      </c>
      <c r="F9086" s="3">
        <f t="shared" ca="1" si="282"/>
        <v>5</v>
      </c>
      <c r="G9086" s="4">
        <f t="shared" ca="1" si="283"/>
        <v>140</v>
      </c>
      <c r="H9086" s="4">
        <f ca="1">+Data_TABLE[[#This Row],[Qty]]*Data_TABLE[[#This Row],[Unit Price]]</f>
        <v>700</v>
      </c>
      <c r="I9086" s="7">
        <v>42294</v>
      </c>
      <c r="J9086" s="10">
        <f>EOMONTH(Data_TABLE[[#This Row],[Date Sold]],0)</f>
        <v>42308</v>
      </c>
    </row>
    <row r="9087" spans="2:10" x14ac:dyDescent="0.25">
      <c r="B9087" s="1" t="s">
        <v>39</v>
      </c>
      <c r="C9087" s="3" t="s">
        <v>55</v>
      </c>
      <c r="D9087" s="2" t="s">
        <v>51</v>
      </c>
      <c r="E9087" s="3" t="s">
        <v>45</v>
      </c>
      <c r="F9087" s="3">
        <f t="shared" ca="1" si="282"/>
        <v>2</v>
      </c>
      <c r="G9087" s="4">
        <f t="shared" ca="1" si="283"/>
        <v>67</v>
      </c>
      <c r="H9087" s="4">
        <f ca="1">+Data_TABLE[[#This Row],[Qty]]*Data_TABLE[[#This Row],[Unit Price]]</f>
        <v>134</v>
      </c>
      <c r="I9087" s="7">
        <v>42294</v>
      </c>
      <c r="J9087" s="10">
        <f>EOMONTH(Data_TABLE[[#This Row],[Date Sold]],0)</f>
        <v>42308</v>
      </c>
    </row>
    <row r="9088" spans="2:10" x14ac:dyDescent="0.25">
      <c r="B9088" s="1" t="s">
        <v>39</v>
      </c>
      <c r="C9088" s="3" t="s">
        <v>54</v>
      </c>
      <c r="D9088" s="2" t="s">
        <v>48</v>
      </c>
      <c r="E9088" s="3" t="s">
        <v>42</v>
      </c>
      <c r="F9088" s="3">
        <f t="shared" ca="1" si="282"/>
        <v>4</v>
      </c>
      <c r="G9088" s="4">
        <f t="shared" ca="1" si="283"/>
        <v>187</v>
      </c>
      <c r="H9088" s="4">
        <f ca="1">+Data_TABLE[[#This Row],[Qty]]*Data_TABLE[[#This Row],[Unit Price]]</f>
        <v>748</v>
      </c>
      <c r="I9088" s="7">
        <v>42294</v>
      </c>
      <c r="J9088" s="10">
        <f>EOMONTH(Data_TABLE[[#This Row],[Date Sold]],0)</f>
        <v>42308</v>
      </c>
    </row>
    <row r="9089" spans="2:10" x14ac:dyDescent="0.25">
      <c r="B9089" s="1" t="s">
        <v>39</v>
      </c>
      <c r="C9089" s="3" t="s">
        <v>56</v>
      </c>
      <c r="D9089" s="2" t="s">
        <v>52</v>
      </c>
      <c r="E9089" s="3" t="s">
        <v>46</v>
      </c>
      <c r="F9089" s="3">
        <f t="shared" ca="1" si="282"/>
        <v>4</v>
      </c>
      <c r="G9089" s="4">
        <f t="shared" ca="1" si="283"/>
        <v>107</v>
      </c>
      <c r="H9089" s="4">
        <f ca="1">+Data_TABLE[[#This Row],[Qty]]*Data_TABLE[[#This Row],[Unit Price]]</f>
        <v>428</v>
      </c>
      <c r="I9089" s="7">
        <v>42294</v>
      </c>
      <c r="J9089" s="10">
        <f>EOMONTH(Data_TABLE[[#This Row],[Date Sold]],0)</f>
        <v>42308</v>
      </c>
    </row>
    <row r="9090" spans="2:10" x14ac:dyDescent="0.25">
      <c r="B9090" s="1" t="s">
        <v>39</v>
      </c>
      <c r="C9090" s="3" t="s">
        <v>54</v>
      </c>
      <c r="D9090" s="2" t="s">
        <v>48</v>
      </c>
      <c r="E9090" s="3" t="s">
        <v>42</v>
      </c>
      <c r="F9090" s="3">
        <f t="shared" ca="1" si="282"/>
        <v>1</v>
      </c>
      <c r="G9090" s="4">
        <f t="shared" ca="1" si="283"/>
        <v>103</v>
      </c>
      <c r="H9090" s="4">
        <f ca="1">+Data_TABLE[[#This Row],[Qty]]*Data_TABLE[[#This Row],[Unit Price]]</f>
        <v>103</v>
      </c>
      <c r="I9090" s="7">
        <v>42294</v>
      </c>
      <c r="J9090" s="10">
        <f>EOMONTH(Data_TABLE[[#This Row],[Date Sold]],0)</f>
        <v>42308</v>
      </c>
    </row>
    <row r="9091" spans="2:10" x14ac:dyDescent="0.25">
      <c r="B9091" s="1" t="s">
        <v>39</v>
      </c>
      <c r="C9091" s="3" t="s">
        <v>56</v>
      </c>
      <c r="D9091" s="2" t="s">
        <v>52</v>
      </c>
      <c r="E9091" s="3" t="s">
        <v>46</v>
      </c>
      <c r="F9091" s="3">
        <f t="shared" ca="1" si="282"/>
        <v>2</v>
      </c>
      <c r="G9091" s="4">
        <f t="shared" ca="1" si="283"/>
        <v>73</v>
      </c>
      <c r="H9091" s="4">
        <f ca="1">+Data_TABLE[[#This Row],[Qty]]*Data_TABLE[[#This Row],[Unit Price]]</f>
        <v>146</v>
      </c>
      <c r="I9091" s="7">
        <v>42294</v>
      </c>
      <c r="J9091" s="10">
        <f>EOMONTH(Data_TABLE[[#This Row],[Date Sold]],0)</f>
        <v>42308</v>
      </c>
    </row>
    <row r="9092" spans="2:10" x14ac:dyDescent="0.25">
      <c r="B9092" s="1" t="s">
        <v>39</v>
      </c>
      <c r="C9092" s="3" t="s">
        <v>54</v>
      </c>
      <c r="D9092" s="2" t="s">
        <v>48</v>
      </c>
      <c r="E9092" s="3" t="s">
        <v>42</v>
      </c>
      <c r="F9092" s="3">
        <f t="shared" ca="1" si="282"/>
        <v>4</v>
      </c>
      <c r="G9092" s="4">
        <f t="shared" ca="1" si="283"/>
        <v>96</v>
      </c>
      <c r="H9092" s="4">
        <f ca="1">+Data_TABLE[[#This Row],[Qty]]*Data_TABLE[[#This Row],[Unit Price]]</f>
        <v>384</v>
      </c>
      <c r="I9092" s="7">
        <v>42294</v>
      </c>
      <c r="J9092" s="10">
        <f>EOMONTH(Data_TABLE[[#This Row],[Date Sold]],0)</f>
        <v>42308</v>
      </c>
    </row>
    <row r="9093" spans="2:10" x14ac:dyDescent="0.25">
      <c r="B9093" s="1" t="s">
        <v>39</v>
      </c>
      <c r="C9093" s="3" t="s">
        <v>54</v>
      </c>
      <c r="D9093" s="2" t="s">
        <v>48</v>
      </c>
      <c r="E9093" s="3" t="s">
        <v>42</v>
      </c>
      <c r="F9093" s="3">
        <f t="shared" ca="1" si="282"/>
        <v>5</v>
      </c>
      <c r="G9093" s="4">
        <f t="shared" ca="1" si="283"/>
        <v>60</v>
      </c>
      <c r="H9093" s="4">
        <f ca="1">+Data_TABLE[[#This Row],[Qty]]*Data_TABLE[[#This Row],[Unit Price]]</f>
        <v>300</v>
      </c>
      <c r="I9093" s="7">
        <v>42294</v>
      </c>
      <c r="J9093" s="10">
        <f>EOMONTH(Data_TABLE[[#This Row],[Date Sold]],0)</f>
        <v>42308</v>
      </c>
    </row>
    <row r="9094" spans="2:10" x14ac:dyDescent="0.25">
      <c r="B9094" s="1" t="s">
        <v>39</v>
      </c>
      <c r="C9094" s="3" t="s">
        <v>54</v>
      </c>
      <c r="D9094" s="2" t="s">
        <v>48</v>
      </c>
      <c r="E9094" s="3" t="s">
        <v>42</v>
      </c>
      <c r="F9094" s="3">
        <f t="shared" ca="1" si="282"/>
        <v>1</v>
      </c>
      <c r="G9094" s="4">
        <f t="shared" ca="1" si="283"/>
        <v>104</v>
      </c>
      <c r="H9094" s="4">
        <f ca="1">+Data_TABLE[[#This Row],[Qty]]*Data_TABLE[[#This Row],[Unit Price]]</f>
        <v>104</v>
      </c>
      <c r="I9094" s="7">
        <v>42294</v>
      </c>
      <c r="J9094" s="10">
        <f>EOMONTH(Data_TABLE[[#This Row],[Date Sold]],0)</f>
        <v>42308</v>
      </c>
    </row>
    <row r="9095" spans="2:10" x14ac:dyDescent="0.25">
      <c r="B9095" s="1" t="s">
        <v>39</v>
      </c>
      <c r="C9095" s="3" t="s">
        <v>56</v>
      </c>
      <c r="D9095" s="2" t="s">
        <v>52</v>
      </c>
      <c r="E9095" s="3" t="s">
        <v>46</v>
      </c>
      <c r="F9095" s="3">
        <f t="shared" ca="1" si="282"/>
        <v>3</v>
      </c>
      <c r="G9095" s="4">
        <f t="shared" ca="1" si="283"/>
        <v>107</v>
      </c>
      <c r="H9095" s="4">
        <f ca="1">+Data_TABLE[[#This Row],[Qty]]*Data_TABLE[[#This Row],[Unit Price]]</f>
        <v>321</v>
      </c>
      <c r="I9095" s="7">
        <v>42294</v>
      </c>
      <c r="J9095" s="10">
        <f>EOMONTH(Data_TABLE[[#This Row],[Date Sold]],0)</f>
        <v>42308</v>
      </c>
    </row>
    <row r="9096" spans="2:10" x14ac:dyDescent="0.25">
      <c r="B9096" s="1" t="s">
        <v>39</v>
      </c>
      <c r="C9096" s="3" t="s">
        <v>55</v>
      </c>
      <c r="D9096" s="2" t="s">
        <v>49</v>
      </c>
      <c r="E9096" s="3" t="s">
        <v>43</v>
      </c>
      <c r="F9096" s="3">
        <f t="shared" ca="1" si="282"/>
        <v>2</v>
      </c>
      <c r="G9096" s="4">
        <f t="shared" ca="1" si="283"/>
        <v>177</v>
      </c>
      <c r="H9096" s="4">
        <f ca="1">+Data_TABLE[[#This Row],[Qty]]*Data_TABLE[[#This Row],[Unit Price]]</f>
        <v>354</v>
      </c>
      <c r="I9096" s="7">
        <v>42294</v>
      </c>
      <c r="J9096" s="10">
        <f>EOMONTH(Data_TABLE[[#This Row],[Date Sold]],0)</f>
        <v>42308</v>
      </c>
    </row>
    <row r="9097" spans="2:10" x14ac:dyDescent="0.25">
      <c r="B9097" s="1" t="s">
        <v>39</v>
      </c>
      <c r="C9097" s="3" t="s">
        <v>55</v>
      </c>
      <c r="D9097" s="2" t="s">
        <v>51</v>
      </c>
      <c r="E9097" s="3" t="s">
        <v>45</v>
      </c>
      <c r="F9097" s="3">
        <f t="shared" ca="1" si="282"/>
        <v>4</v>
      </c>
      <c r="G9097" s="4">
        <f t="shared" ca="1" si="283"/>
        <v>153</v>
      </c>
      <c r="H9097" s="4">
        <f ca="1">+Data_TABLE[[#This Row],[Qty]]*Data_TABLE[[#This Row],[Unit Price]]</f>
        <v>612</v>
      </c>
      <c r="I9097" s="7">
        <v>42294</v>
      </c>
      <c r="J9097" s="10">
        <f>EOMONTH(Data_TABLE[[#This Row],[Date Sold]],0)</f>
        <v>42308</v>
      </c>
    </row>
    <row r="9098" spans="2:10" x14ac:dyDescent="0.25">
      <c r="B9098" s="1" t="s">
        <v>39</v>
      </c>
      <c r="C9098" s="3" t="s">
        <v>54</v>
      </c>
      <c r="D9098" s="2" t="s">
        <v>48</v>
      </c>
      <c r="E9098" s="3" t="s">
        <v>42</v>
      </c>
      <c r="F9098" s="3">
        <f t="shared" ca="1" si="282"/>
        <v>2</v>
      </c>
      <c r="G9098" s="4">
        <f t="shared" ca="1" si="283"/>
        <v>180</v>
      </c>
      <c r="H9098" s="4">
        <f ca="1">+Data_TABLE[[#This Row],[Qty]]*Data_TABLE[[#This Row],[Unit Price]]</f>
        <v>360</v>
      </c>
      <c r="I9098" s="7">
        <v>42294</v>
      </c>
      <c r="J9098" s="10">
        <f>EOMONTH(Data_TABLE[[#This Row],[Date Sold]],0)</f>
        <v>42308</v>
      </c>
    </row>
    <row r="9099" spans="2:10" x14ac:dyDescent="0.25">
      <c r="B9099" s="1" t="s">
        <v>39</v>
      </c>
      <c r="C9099" s="3" t="s">
        <v>55</v>
      </c>
      <c r="D9099" s="2" t="s">
        <v>51</v>
      </c>
      <c r="E9099" s="3" t="s">
        <v>45</v>
      </c>
      <c r="F9099" s="3">
        <f t="shared" ca="1" si="282"/>
        <v>2</v>
      </c>
      <c r="G9099" s="4">
        <f t="shared" ca="1" si="283"/>
        <v>86</v>
      </c>
      <c r="H9099" s="4">
        <f ca="1">+Data_TABLE[[#This Row],[Qty]]*Data_TABLE[[#This Row],[Unit Price]]</f>
        <v>172</v>
      </c>
      <c r="I9099" s="7">
        <v>42294</v>
      </c>
      <c r="J9099" s="10">
        <f>EOMONTH(Data_TABLE[[#This Row],[Date Sold]],0)</f>
        <v>42308</v>
      </c>
    </row>
    <row r="9100" spans="2:10" x14ac:dyDescent="0.25">
      <c r="B9100" s="1" t="s">
        <v>39</v>
      </c>
      <c r="C9100" s="3" t="s">
        <v>54</v>
      </c>
      <c r="D9100" s="2" t="s">
        <v>48</v>
      </c>
      <c r="E9100" s="3" t="s">
        <v>42</v>
      </c>
      <c r="F9100" s="3">
        <f t="shared" ca="1" si="282"/>
        <v>3</v>
      </c>
      <c r="G9100" s="4">
        <f t="shared" ca="1" si="283"/>
        <v>79</v>
      </c>
      <c r="H9100" s="4">
        <f ca="1">+Data_TABLE[[#This Row],[Qty]]*Data_TABLE[[#This Row],[Unit Price]]</f>
        <v>237</v>
      </c>
      <c r="I9100" s="7">
        <v>42294</v>
      </c>
      <c r="J9100" s="10">
        <f>EOMONTH(Data_TABLE[[#This Row],[Date Sold]],0)</f>
        <v>42308</v>
      </c>
    </row>
    <row r="9101" spans="2:10" x14ac:dyDescent="0.25">
      <c r="B9101" s="1" t="s">
        <v>39</v>
      </c>
      <c r="C9101" s="3" t="s">
        <v>55</v>
      </c>
      <c r="D9101" s="2" t="s">
        <v>51</v>
      </c>
      <c r="E9101" s="3" t="s">
        <v>45</v>
      </c>
      <c r="F9101" s="3">
        <f t="shared" ca="1" si="282"/>
        <v>1</v>
      </c>
      <c r="G9101" s="4">
        <f t="shared" ca="1" si="283"/>
        <v>113</v>
      </c>
      <c r="H9101" s="4">
        <f ca="1">+Data_TABLE[[#This Row],[Qty]]*Data_TABLE[[#This Row],[Unit Price]]</f>
        <v>113</v>
      </c>
      <c r="I9101" s="7">
        <v>42294</v>
      </c>
      <c r="J9101" s="10">
        <f>EOMONTH(Data_TABLE[[#This Row],[Date Sold]],0)</f>
        <v>42308</v>
      </c>
    </row>
    <row r="9102" spans="2:10" x14ac:dyDescent="0.25">
      <c r="B9102" s="1" t="s">
        <v>39</v>
      </c>
      <c r="C9102" s="3" t="s">
        <v>55</v>
      </c>
      <c r="D9102" s="2" t="s">
        <v>49</v>
      </c>
      <c r="E9102" s="3" t="s">
        <v>43</v>
      </c>
      <c r="F9102" s="3">
        <f t="shared" ca="1" si="282"/>
        <v>1</v>
      </c>
      <c r="G9102" s="4">
        <f t="shared" ca="1" si="283"/>
        <v>193</v>
      </c>
      <c r="H9102" s="4">
        <f ca="1">+Data_TABLE[[#This Row],[Qty]]*Data_TABLE[[#This Row],[Unit Price]]</f>
        <v>193</v>
      </c>
      <c r="I9102" s="7">
        <v>42294</v>
      </c>
      <c r="J9102" s="10">
        <f>EOMONTH(Data_TABLE[[#This Row],[Date Sold]],0)</f>
        <v>42308</v>
      </c>
    </row>
    <row r="9103" spans="2:10" x14ac:dyDescent="0.25">
      <c r="B9103" s="1" t="s">
        <v>39</v>
      </c>
      <c r="C9103" s="3" t="s">
        <v>55</v>
      </c>
      <c r="D9103" s="2" t="s">
        <v>51</v>
      </c>
      <c r="E9103" s="3" t="s">
        <v>45</v>
      </c>
      <c r="F9103" s="3">
        <f t="shared" ca="1" si="282"/>
        <v>4</v>
      </c>
      <c r="G9103" s="4">
        <f t="shared" ca="1" si="283"/>
        <v>159</v>
      </c>
      <c r="H9103" s="4">
        <f ca="1">+Data_TABLE[[#This Row],[Qty]]*Data_TABLE[[#This Row],[Unit Price]]</f>
        <v>636</v>
      </c>
      <c r="I9103" s="7">
        <v>42295</v>
      </c>
      <c r="J9103" s="10">
        <f>EOMONTH(Data_TABLE[[#This Row],[Date Sold]],0)</f>
        <v>42308</v>
      </c>
    </row>
    <row r="9104" spans="2:10" x14ac:dyDescent="0.25">
      <c r="B9104" s="1" t="s">
        <v>39</v>
      </c>
      <c r="C9104" s="3" t="s">
        <v>56</v>
      </c>
      <c r="D9104" s="2" t="s">
        <v>52</v>
      </c>
      <c r="E9104" s="3" t="s">
        <v>46</v>
      </c>
      <c r="F9104" s="3">
        <f t="shared" ca="1" si="282"/>
        <v>2</v>
      </c>
      <c r="G9104" s="4">
        <f t="shared" ca="1" si="283"/>
        <v>76</v>
      </c>
      <c r="H9104" s="4">
        <f ca="1">+Data_TABLE[[#This Row],[Qty]]*Data_TABLE[[#This Row],[Unit Price]]</f>
        <v>152</v>
      </c>
      <c r="I9104" s="7">
        <v>42295</v>
      </c>
      <c r="J9104" s="10">
        <f>EOMONTH(Data_TABLE[[#This Row],[Date Sold]],0)</f>
        <v>42308</v>
      </c>
    </row>
    <row r="9105" spans="2:10" x14ac:dyDescent="0.25">
      <c r="B9105" s="1" t="s">
        <v>39</v>
      </c>
      <c r="C9105" s="3" t="s">
        <v>54</v>
      </c>
      <c r="D9105" s="2" t="s">
        <v>48</v>
      </c>
      <c r="E9105" s="3" t="s">
        <v>42</v>
      </c>
      <c r="F9105" s="3">
        <f t="shared" ca="1" si="282"/>
        <v>2</v>
      </c>
      <c r="G9105" s="4">
        <f t="shared" ca="1" si="283"/>
        <v>162</v>
      </c>
      <c r="H9105" s="4">
        <f ca="1">+Data_TABLE[[#This Row],[Qty]]*Data_TABLE[[#This Row],[Unit Price]]</f>
        <v>324</v>
      </c>
      <c r="I9105" s="7">
        <v>42295</v>
      </c>
      <c r="J9105" s="10">
        <f>EOMONTH(Data_TABLE[[#This Row],[Date Sold]],0)</f>
        <v>42308</v>
      </c>
    </row>
    <row r="9106" spans="2:10" x14ac:dyDescent="0.25">
      <c r="B9106" s="1" t="s">
        <v>39</v>
      </c>
      <c r="C9106" s="3" t="s">
        <v>54</v>
      </c>
      <c r="D9106" s="2" t="s">
        <v>48</v>
      </c>
      <c r="E9106" s="3" t="s">
        <v>42</v>
      </c>
      <c r="F9106" s="3">
        <f t="shared" ca="1" si="282"/>
        <v>2</v>
      </c>
      <c r="G9106" s="4">
        <f t="shared" ca="1" si="283"/>
        <v>106</v>
      </c>
      <c r="H9106" s="4">
        <f ca="1">+Data_TABLE[[#This Row],[Qty]]*Data_TABLE[[#This Row],[Unit Price]]</f>
        <v>212</v>
      </c>
      <c r="I9106" s="7">
        <v>42295</v>
      </c>
      <c r="J9106" s="10">
        <f>EOMONTH(Data_TABLE[[#This Row],[Date Sold]],0)</f>
        <v>42308</v>
      </c>
    </row>
    <row r="9107" spans="2:10" x14ac:dyDescent="0.25">
      <c r="B9107" s="1" t="s">
        <v>39</v>
      </c>
      <c r="C9107" s="3" t="s">
        <v>55</v>
      </c>
      <c r="D9107" s="2" t="s">
        <v>49</v>
      </c>
      <c r="E9107" s="3" t="s">
        <v>43</v>
      </c>
      <c r="F9107" s="3">
        <f t="shared" ca="1" si="282"/>
        <v>4</v>
      </c>
      <c r="G9107" s="4">
        <f t="shared" ca="1" si="283"/>
        <v>154</v>
      </c>
      <c r="H9107" s="4">
        <f ca="1">+Data_TABLE[[#This Row],[Qty]]*Data_TABLE[[#This Row],[Unit Price]]</f>
        <v>616</v>
      </c>
      <c r="I9107" s="7">
        <v>42295</v>
      </c>
      <c r="J9107" s="10">
        <f>EOMONTH(Data_TABLE[[#This Row],[Date Sold]],0)</f>
        <v>42308</v>
      </c>
    </row>
    <row r="9108" spans="2:10" x14ac:dyDescent="0.25">
      <c r="B9108" s="1" t="s">
        <v>39</v>
      </c>
      <c r="C9108" s="3" t="s">
        <v>56</v>
      </c>
      <c r="D9108" s="2" t="s">
        <v>52</v>
      </c>
      <c r="E9108" s="3" t="s">
        <v>46</v>
      </c>
      <c r="F9108" s="3">
        <f t="shared" ca="1" si="282"/>
        <v>3</v>
      </c>
      <c r="G9108" s="4">
        <f t="shared" ca="1" si="283"/>
        <v>96</v>
      </c>
      <c r="H9108" s="4">
        <f ca="1">+Data_TABLE[[#This Row],[Qty]]*Data_TABLE[[#This Row],[Unit Price]]</f>
        <v>288</v>
      </c>
      <c r="I9108" s="7">
        <v>42295</v>
      </c>
      <c r="J9108" s="10">
        <f>EOMONTH(Data_TABLE[[#This Row],[Date Sold]],0)</f>
        <v>42308</v>
      </c>
    </row>
    <row r="9109" spans="2:10" x14ac:dyDescent="0.25">
      <c r="B9109" s="1" t="s">
        <v>39</v>
      </c>
      <c r="C9109" s="3" t="s">
        <v>54</v>
      </c>
      <c r="D9109" s="2" t="s">
        <v>48</v>
      </c>
      <c r="E9109" s="3" t="s">
        <v>42</v>
      </c>
      <c r="F9109" s="3">
        <f t="shared" ca="1" si="282"/>
        <v>3</v>
      </c>
      <c r="G9109" s="4">
        <f t="shared" ca="1" si="283"/>
        <v>196</v>
      </c>
      <c r="H9109" s="4">
        <f ca="1">+Data_TABLE[[#This Row],[Qty]]*Data_TABLE[[#This Row],[Unit Price]]</f>
        <v>588</v>
      </c>
      <c r="I9109" s="7">
        <v>42295</v>
      </c>
      <c r="J9109" s="10">
        <f>EOMONTH(Data_TABLE[[#This Row],[Date Sold]],0)</f>
        <v>42308</v>
      </c>
    </row>
    <row r="9110" spans="2:10" x14ac:dyDescent="0.25">
      <c r="B9110" s="1" t="s">
        <v>39</v>
      </c>
      <c r="C9110" s="3" t="s">
        <v>55</v>
      </c>
      <c r="D9110" s="2" t="s">
        <v>51</v>
      </c>
      <c r="E9110" s="3" t="s">
        <v>45</v>
      </c>
      <c r="F9110" s="3">
        <f t="shared" ca="1" si="282"/>
        <v>4</v>
      </c>
      <c r="G9110" s="4">
        <f t="shared" ca="1" si="283"/>
        <v>174</v>
      </c>
      <c r="H9110" s="4">
        <f ca="1">+Data_TABLE[[#This Row],[Qty]]*Data_TABLE[[#This Row],[Unit Price]]</f>
        <v>696</v>
      </c>
      <c r="I9110" s="7">
        <v>42295</v>
      </c>
      <c r="J9110" s="10">
        <f>EOMONTH(Data_TABLE[[#This Row],[Date Sold]],0)</f>
        <v>42308</v>
      </c>
    </row>
    <row r="9111" spans="2:10" x14ac:dyDescent="0.25">
      <c r="B9111" s="1" t="s">
        <v>39</v>
      </c>
      <c r="C9111" s="3" t="s">
        <v>55</v>
      </c>
      <c r="D9111" s="2" t="s">
        <v>49</v>
      </c>
      <c r="E9111" s="3" t="s">
        <v>43</v>
      </c>
      <c r="F9111" s="3">
        <f t="shared" ca="1" si="282"/>
        <v>3</v>
      </c>
      <c r="G9111" s="4">
        <f t="shared" ca="1" si="283"/>
        <v>82</v>
      </c>
      <c r="H9111" s="4">
        <f ca="1">+Data_TABLE[[#This Row],[Qty]]*Data_TABLE[[#This Row],[Unit Price]]</f>
        <v>246</v>
      </c>
      <c r="I9111" s="7">
        <v>42295</v>
      </c>
      <c r="J9111" s="10">
        <f>EOMONTH(Data_TABLE[[#This Row],[Date Sold]],0)</f>
        <v>42308</v>
      </c>
    </row>
    <row r="9112" spans="2:10" x14ac:dyDescent="0.25">
      <c r="B9112" s="1" t="s">
        <v>39</v>
      </c>
      <c r="C9112" s="3" t="s">
        <v>56</v>
      </c>
      <c r="D9112" s="2" t="s">
        <v>50</v>
      </c>
      <c r="E9112" s="3" t="s">
        <v>44</v>
      </c>
      <c r="F9112" s="3">
        <f t="shared" ca="1" si="282"/>
        <v>2</v>
      </c>
      <c r="G9112" s="4">
        <f t="shared" ca="1" si="283"/>
        <v>111</v>
      </c>
      <c r="H9112" s="4">
        <f ca="1">+Data_TABLE[[#This Row],[Qty]]*Data_TABLE[[#This Row],[Unit Price]]</f>
        <v>222</v>
      </c>
      <c r="I9112" s="7">
        <v>42295</v>
      </c>
      <c r="J9112" s="10">
        <f>EOMONTH(Data_TABLE[[#This Row],[Date Sold]],0)</f>
        <v>42308</v>
      </c>
    </row>
    <row r="9113" spans="2:10" x14ac:dyDescent="0.25">
      <c r="B9113" s="1" t="s">
        <v>39</v>
      </c>
      <c r="C9113" s="3" t="s">
        <v>55</v>
      </c>
      <c r="D9113" s="2" t="s">
        <v>51</v>
      </c>
      <c r="E9113" s="3" t="s">
        <v>45</v>
      </c>
      <c r="F9113" s="3">
        <f t="shared" ca="1" si="282"/>
        <v>5</v>
      </c>
      <c r="G9113" s="4">
        <f t="shared" ca="1" si="283"/>
        <v>137</v>
      </c>
      <c r="H9113" s="4">
        <f ca="1">+Data_TABLE[[#This Row],[Qty]]*Data_TABLE[[#This Row],[Unit Price]]</f>
        <v>685</v>
      </c>
      <c r="I9113" s="7">
        <v>42295</v>
      </c>
      <c r="J9113" s="10">
        <f>EOMONTH(Data_TABLE[[#This Row],[Date Sold]],0)</f>
        <v>42308</v>
      </c>
    </row>
    <row r="9114" spans="2:10" x14ac:dyDescent="0.25">
      <c r="B9114" s="1" t="s">
        <v>39</v>
      </c>
      <c r="C9114" s="3" t="s">
        <v>55</v>
      </c>
      <c r="D9114" s="2" t="s">
        <v>49</v>
      </c>
      <c r="E9114" s="3" t="s">
        <v>43</v>
      </c>
      <c r="F9114" s="3">
        <f t="shared" ca="1" si="282"/>
        <v>1</v>
      </c>
      <c r="G9114" s="4">
        <f t="shared" ca="1" si="283"/>
        <v>85</v>
      </c>
      <c r="H9114" s="4">
        <f ca="1">+Data_TABLE[[#This Row],[Qty]]*Data_TABLE[[#This Row],[Unit Price]]</f>
        <v>85</v>
      </c>
      <c r="I9114" s="7">
        <v>42295</v>
      </c>
      <c r="J9114" s="10">
        <f>EOMONTH(Data_TABLE[[#This Row],[Date Sold]],0)</f>
        <v>42308</v>
      </c>
    </row>
    <row r="9115" spans="2:10" x14ac:dyDescent="0.25">
      <c r="B9115" s="1" t="s">
        <v>39</v>
      </c>
      <c r="C9115" s="3" t="s">
        <v>56</v>
      </c>
      <c r="D9115" s="2" t="s">
        <v>52</v>
      </c>
      <c r="E9115" s="3" t="s">
        <v>46</v>
      </c>
      <c r="F9115" s="3">
        <f t="shared" ca="1" si="282"/>
        <v>3</v>
      </c>
      <c r="G9115" s="4">
        <f t="shared" ca="1" si="283"/>
        <v>186</v>
      </c>
      <c r="H9115" s="4">
        <f ca="1">+Data_TABLE[[#This Row],[Qty]]*Data_TABLE[[#This Row],[Unit Price]]</f>
        <v>558</v>
      </c>
      <c r="I9115" s="7">
        <v>42295</v>
      </c>
      <c r="J9115" s="10">
        <f>EOMONTH(Data_TABLE[[#This Row],[Date Sold]],0)</f>
        <v>42308</v>
      </c>
    </row>
    <row r="9116" spans="2:10" x14ac:dyDescent="0.25">
      <c r="B9116" s="1" t="s">
        <v>39</v>
      </c>
      <c r="C9116" s="3" t="s">
        <v>56</v>
      </c>
      <c r="D9116" s="2" t="s">
        <v>52</v>
      </c>
      <c r="E9116" s="3" t="s">
        <v>46</v>
      </c>
      <c r="F9116" s="3">
        <f t="shared" ca="1" si="282"/>
        <v>1</v>
      </c>
      <c r="G9116" s="4">
        <f t="shared" ca="1" si="283"/>
        <v>169</v>
      </c>
      <c r="H9116" s="4">
        <f ca="1">+Data_TABLE[[#This Row],[Qty]]*Data_TABLE[[#This Row],[Unit Price]]</f>
        <v>169</v>
      </c>
      <c r="I9116" s="7">
        <v>42295</v>
      </c>
      <c r="J9116" s="10">
        <f>EOMONTH(Data_TABLE[[#This Row],[Date Sold]],0)</f>
        <v>42308</v>
      </c>
    </row>
    <row r="9117" spans="2:10" x14ac:dyDescent="0.25">
      <c r="B9117" s="1" t="s">
        <v>39</v>
      </c>
      <c r="C9117" s="3" t="s">
        <v>55</v>
      </c>
      <c r="D9117" s="2" t="s">
        <v>51</v>
      </c>
      <c r="E9117" s="3" t="s">
        <v>45</v>
      </c>
      <c r="F9117" s="3">
        <f t="shared" ca="1" si="282"/>
        <v>4</v>
      </c>
      <c r="G9117" s="4">
        <f t="shared" ca="1" si="283"/>
        <v>141</v>
      </c>
      <c r="H9117" s="4">
        <f ca="1">+Data_TABLE[[#This Row],[Qty]]*Data_TABLE[[#This Row],[Unit Price]]</f>
        <v>564</v>
      </c>
      <c r="I9117" s="7">
        <v>42295</v>
      </c>
      <c r="J9117" s="10">
        <f>EOMONTH(Data_TABLE[[#This Row],[Date Sold]],0)</f>
        <v>42308</v>
      </c>
    </row>
    <row r="9118" spans="2:10" x14ac:dyDescent="0.25">
      <c r="B9118" s="1" t="s">
        <v>39</v>
      </c>
      <c r="C9118" s="3" t="s">
        <v>55</v>
      </c>
      <c r="D9118" s="2" t="s">
        <v>51</v>
      </c>
      <c r="E9118" s="3" t="s">
        <v>45</v>
      </c>
      <c r="F9118" s="3">
        <f t="shared" ca="1" si="282"/>
        <v>4</v>
      </c>
      <c r="G9118" s="4">
        <f t="shared" ca="1" si="283"/>
        <v>191</v>
      </c>
      <c r="H9118" s="4">
        <f ca="1">+Data_TABLE[[#This Row],[Qty]]*Data_TABLE[[#This Row],[Unit Price]]</f>
        <v>764</v>
      </c>
      <c r="I9118" s="7">
        <v>42295</v>
      </c>
      <c r="J9118" s="10">
        <f>EOMONTH(Data_TABLE[[#This Row],[Date Sold]],0)</f>
        <v>42308</v>
      </c>
    </row>
    <row r="9119" spans="2:10" x14ac:dyDescent="0.25">
      <c r="B9119" s="1" t="s">
        <v>39</v>
      </c>
      <c r="C9119" s="3" t="s">
        <v>56</v>
      </c>
      <c r="D9119" s="2" t="s">
        <v>52</v>
      </c>
      <c r="E9119" s="3" t="s">
        <v>46</v>
      </c>
      <c r="F9119" s="3">
        <f t="shared" ca="1" si="282"/>
        <v>1</v>
      </c>
      <c r="G9119" s="4">
        <f t="shared" ca="1" si="283"/>
        <v>123</v>
      </c>
      <c r="H9119" s="4">
        <f ca="1">+Data_TABLE[[#This Row],[Qty]]*Data_TABLE[[#This Row],[Unit Price]]</f>
        <v>123</v>
      </c>
      <c r="I9119" s="7">
        <v>42295</v>
      </c>
      <c r="J9119" s="10">
        <f>EOMONTH(Data_TABLE[[#This Row],[Date Sold]],0)</f>
        <v>42308</v>
      </c>
    </row>
    <row r="9120" spans="2:10" x14ac:dyDescent="0.25">
      <c r="B9120" s="1" t="s">
        <v>39</v>
      </c>
      <c r="C9120" s="3" t="s">
        <v>55</v>
      </c>
      <c r="D9120" s="2" t="s">
        <v>49</v>
      </c>
      <c r="E9120" s="3" t="s">
        <v>43</v>
      </c>
      <c r="F9120" s="3">
        <f t="shared" ca="1" si="282"/>
        <v>5</v>
      </c>
      <c r="G9120" s="4">
        <f t="shared" ca="1" si="283"/>
        <v>61</v>
      </c>
      <c r="H9120" s="4">
        <f ca="1">+Data_TABLE[[#This Row],[Qty]]*Data_TABLE[[#This Row],[Unit Price]]</f>
        <v>305</v>
      </c>
      <c r="I9120" s="7">
        <v>42295</v>
      </c>
      <c r="J9120" s="10">
        <f>EOMONTH(Data_TABLE[[#This Row],[Date Sold]],0)</f>
        <v>42308</v>
      </c>
    </row>
    <row r="9121" spans="2:10" x14ac:dyDescent="0.25">
      <c r="B9121" s="1" t="s">
        <v>39</v>
      </c>
      <c r="C9121" s="3" t="s">
        <v>54</v>
      </c>
      <c r="D9121" s="2" t="s">
        <v>48</v>
      </c>
      <c r="E9121" s="3" t="s">
        <v>42</v>
      </c>
      <c r="F9121" s="3">
        <f t="shared" ca="1" si="282"/>
        <v>4</v>
      </c>
      <c r="G9121" s="4">
        <f t="shared" ca="1" si="283"/>
        <v>107</v>
      </c>
      <c r="H9121" s="4">
        <f ca="1">+Data_TABLE[[#This Row],[Qty]]*Data_TABLE[[#This Row],[Unit Price]]</f>
        <v>428</v>
      </c>
      <c r="I9121" s="7">
        <v>42295</v>
      </c>
      <c r="J9121" s="10">
        <f>EOMONTH(Data_TABLE[[#This Row],[Date Sold]],0)</f>
        <v>42308</v>
      </c>
    </row>
    <row r="9122" spans="2:10" x14ac:dyDescent="0.25">
      <c r="B9122" s="1" t="s">
        <v>39</v>
      </c>
      <c r="C9122" s="3" t="s">
        <v>56</v>
      </c>
      <c r="D9122" s="2" t="s">
        <v>52</v>
      </c>
      <c r="E9122" s="3" t="s">
        <v>46</v>
      </c>
      <c r="F9122" s="3">
        <f t="shared" ca="1" si="282"/>
        <v>4</v>
      </c>
      <c r="G9122" s="4">
        <f t="shared" ca="1" si="283"/>
        <v>179</v>
      </c>
      <c r="H9122" s="4">
        <f ca="1">+Data_TABLE[[#This Row],[Qty]]*Data_TABLE[[#This Row],[Unit Price]]</f>
        <v>716</v>
      </c>
      <c r="I9122" s="7">
        <v>42295</v>
      </c>
      <c r="J9122" s="10">
        <f>EOMONTH(Data_TABLE[[#This Row],[Date Sold]],0)</f>
        <v>42308</v>
      </c>
    </row>
    <row r="9123" spans="2:10" x14ac:dyDescent="0.25">
      <c r="B9123" s="1" t="s">
        <v>39</v>
      </c>
      <c r="C9123" s="3" t="s">
        <v>56</v>
      </c>
      <c r="D9123" s="2" t="s">
        <v>50</v>
      </c>
      <c r="E9123" s="3" t="s">
        <v>44</v>
      </c>
      <c r="F9123" s="3">
        <f t="shared" ca="1" si="282"/>
        <v>1</v>
      </c>
      <c r="G9123" s="4">
        <f t="shared" ca="1" si="283"/>
        <v>194</v>
      </c>
      <c r="H9123" s="4">
        <f ca="1">+Data_TABLE[[#This Row],[Qty]]*Data_TABLE[[#This Row],[Unit Price]]</f>
        <v>194</v>
      </c>
      <c r="I9123" s="7">
        <v>42295</v>
      </c>
      <c r="J9123" s="10">
        <f>EOMONTH(Data_TABLE[[#This Row],[Date Sold]],0)</f>
        <v>42308</v>
      </c>
    </row>
    <row r="9124" spans="2:10" x14ac:dyDescent="0.25">
      <c r="B9124" s="1" t="s">
        <v>39</v>
      </c>
      <c r="C9124" s="3" t="s">
        <v>55</v>
      </c>
      <c r="D9124" s="2" t="s">
        <v>49</v>
      </c>
      <c r="E9124" s="3" t="s">
        <v>43</v>
      </c>
      <c r="F9124" s="3">
        <f t="shared" ca="1" si="282"/>
        <v>2</v>
      </c>
      <c r="G9124" s="4">
        <f t="shared" ca="1" si="283"/>
        <v>189</v>
      </c>
      <c r="H9124" s="4">
        <f ca="1">+Data_TABLE[[#This Row],[Qty]]*Data_TABLE[[#This Row],[Unit Price]]</f>
        <v>378</v>
      </c>
      <c r="I9124" s="7">
        <v>42295</v>
      </c>
      <c r="J9124" s="10">
        <f>EOMONTH(Data_TABLE[[#This Row],[Date Sold]],0)</f>
        <v>42308</v>
      </c>
    </row>
    <row r="9125" spans="2:10" x14ac:dyDescent="0.25">
      <c r="B9125" s="1" t="s">
        <v>39</v>
      </c>
      <c r="C9125" s="3" t="s">
        <v>55</v>
      </c>
      <c r="D9125" s="2" t="s">
        <v>51</v>
      </c>
      <c r="E9125" s="3" t="s">
        <v>45</v>
      </c>
      <c r="F9125" s="3">
        <f t="shared" ca="1" si="282"/>
        <v>1</v>
      </c>
      <c r="G9125" s="4">
        <f t="shared" ca="1" si="283"/>
        <v>193</v>
      </c>
      <c r="H9125" s="4">
        <f ca="1">+Data_TABLE[[#This Row],[Qty]]*Data_TABLE[[#This Row],[Unit Price]]</f>
        <v>193</v>
      </c>
      <c r="I9125" s="7">
        <v>42295</v>
      </c>
      <c r="J9125" s="10">
        <f>EOMONTH(Data_TABLE[[#This Row],[Date Sold]],0)</f>
        <v>42308</v>
      </c>
    </row>
    <row r="9126" spans="2:10" x14ac:dyDescent="0.25">
      <c r="B9126" s="1" t="s">
        <v>39</v>
      </c>
      <c r="C9126" s="3" t="s">
        <v>55</v>
      </c>
      <c r="D9126" s="2" t="s">
        <v>49</v>
      </c>
      <c r="E9126" s="3" t="s">
        <v>43</v>
      </c>
      <c r="F9126" s="3">
        <f t="shared" ca="1" si="282"/>
        <v>4</v>
      </c>
      <c r="G9126" s="4">
        <f t="shared" ca="1" si="283"/>
        <v>167</v>
      </c>
      <c r="H9126" s="4">
        <f ca="1">+Data_TABLE[[#This Row],[Qty]]*Data_TABLE[[#This Row],[Unit Price]]</f>
        <v>668</v>
      </c>
      <c r="I9126" s="7">
        <v>42295</v>
      </c>
      <c r="J9126" s="10">
        <f>EOMONTH(Data_TABLE[[#This Row],[Date Sold]],0)</f>
        <v>42308</v>
      </c>
    </row>
    <row r="9127" spans="2:10" x14ac:dyDescent="0.25">
      <c r="B9127" s="1" t="s">
        <v>39</v>
      </c>
      <c r="C9127" s="3" t="s">
        <v>56</v>
      </c>
      <c r="D9127" s="2" t="s">
        <v>52</v>
      </c>
      <c r="E9127" s="3" t="s">
        <v>46</v>
      </c>
      <c r="F9127" s="3">
        <f t="shared" ca="1" si="282"/>
        <v>5</v>
      </c>
      <c r="G9127" s="4">
        <f t="shared" ca="1" si="283"/>
        <v>190</v>
      </c>
      <c r="H9127" s="4">
        <f ca="1">+Data_TABLE[[#This Row],[Qty]]*Data_TABLE[[#This Row],[Unit Price]]</f>
        <v>950</v>
      </c>
      <c r="I9127" s="7">
        <v>42295</v>
      </c>
      <c r="J9127" s="10">
        <f>EOMONTH(Data_TABLE[[#This Row],[Date Sold]],0)</f>
        <v>42308</v>
      </c>
    </row>
    <row r="9128" spans="2:10" x14ac:dyDescent="0.25">
      <c r="B9128" s="1" t="s">
        <v>39</v>
      </c>
      <c r="C9128" s="3" t="s">
        <v>55</v>
      </c>
      <c r="D9128" s="2" t="s">
        <v>49</v>
      </c>
      <c r="E9128" s="3" t="s">
        <v>43</v>
      </c>
      <c r="F9128" s="3">
        <f t="shared" ca="1" si="282"/>
        <v>4</v>
      </c>
      <c r="G9128" s="4">
        <f t="shared" ca="1" si="283"/>
        <v>188</v>
      </c>
      <c r="H9128" s="4">
        <f ca="1">+Data_TABLE[[#This Row],[Qty]]*Data_TABLE[[#This Row],[Unit Price]]</f>
        <v>752</v>
      </c>
      <c r="I9128" s="7">
        <v>42295</v>
      </c>
      <c r="J9128" s="10">
        <f>EOMONTH(Data_TABLE[[#This Row],[Date Sold]],0)</f>
        <v>42308</v>
      </c>
    </row>
    <row r="9129" spans="2:10" x14ac:dyDescent="0.25">
      <c r="B9129" s="1" t="s">
        <v>39</v>
      </c>
      <c r="C9129" s="3" t="s">
        <v>56</v>
      </c>
      <c r="D9129" s="2" t="s">
        <v>52</v>
      </c>
      <c r="E9129" s="3" t="s">
        <v>46</v>
      </c>
      <c r="F9129" s="3">
        <f t="shared" ca="1" si="282"/>
        <v>5</v>
      </c>
      <c r="G9129" s="4">
        <f t="shared" ca="1" si="283"/>
        <v>74</v>
      </c>
      <c r="H9129" s="4">
        <f ca="1">+Data_TABLE[[#This Row],[Qty]]*Data_TABLE[[#This Row],[Unit Price]]</f>
        <v>370</v>
      </c>
      <c r="I9129" s="7">
        <v>42295</v>
      </c>
      <c r="J9129" s="10">
        <f>EOMONTH(Data_TABLE[[#This Row],[Date Sold]],0)</f>
        <v>42308</v>
      </c>
    </row>
    <row r="9130" spans="2:10" x14ac:dyDescent="0.25">
      <c r="B9130" s="1" t="s">
        <v>39</v>
      </c>
      <c r="C9130" s="3" t="s">
        <v>56</v>
      </c>
      <c r="D9130" s="2" t="s">
        <v>52</v>
      </c>
      <c r="E9130" s="3" t="s">
        <v>46</v>
      </c>
      <c r="F9130" s="3">
        <f t="shared" ca="1" si="282"/>
        <v>3</v>
      </c>
      <c r="G9130" s="4">
        <f t="shared" ca="1" si="283"/>
        <v>200</v>
      </c>
      <c r="H9130" s="4">
        <f ca="1">+Data_TABLE[[#This Row],[Qty]]*Data_TABLE[[#This Row],[Unit Price]]</f>
        <v>600</v>
      </c>
      <c r="I9130" s="7">
        <v>42295</v>
      </c>
      <c r="J9130" s="10">
        <f>EOMONTH(Data_TABLE[[#This Row],[Date Sold]],0)</f>
        <v>42308</v>
      </c>
    </row>
    <row r="9131" spans="2:10" x14ac:dyDescent="0.25">
      <c r="B9131" s="1" t="s">
        <v>39</v>
      </c>
      <c r="C9131" s="3" t="s">
        <v>55</v>
      </c>
      <c r="D9131" s="2" t="s">
        <v>51</v>
      </c>
      <c r="E9131" s="3" t="s">
        <v>45</v>
      </c>
      <c r="F9131" s="3">
        <f t="shared" ca="1" si="282"/>
        <v>5</v>
      </c>
      <c r="G9131" s="4">
        <f t="shared" ca="1" si="283"/>
        <v>66</v>
      </c>
      <c r="H9131" s="4">
        <f ca="1">+Data_TABLE[[#This Row],[Qty]]*Data_TABLE[[#This Row],[Unit Price]]</f>
        <v>330</v>
      </c>
      <c r="I9131" s="7">
        <v>42295</v>
      </c>
      <c r="J9131" s="10">
        <f>EOMONTH(Data_TABLE[[#This Row],[Date Sold]],0)</f>
        <v>42308</v>
      </c>
    </row>
    <row r="9132" spans="2:10" x14ac:dyDescent="0.25">
      <c r="B9132" s="1" t="s">
        <v>39</v>
      </c>
      <c r="C9132" s="3" t="s">
        <v>55</v>
      </c>
      <c r="D9132" s="2" t="s">
        <v>51</v>
      </c>
      <c r="E9132" s="3" t="s">
        <v>45</v>
      </c>
      <c r="F9132" s="3">
        <f t="shared" ca="1" si="282"/>
        <v>5</v>
      </c>
      <c r="G9132" s="4">
        <f t="shared" ca="1" si="283"/>
        <v>200</v>
      </c>
      <c r="H9132" s="4">
        <f ca="1">+Data_TABLE[[#This Row],[Qty]]*Data_TABLE[[#This Row],[Unit Price]]</f>
        <v>1000</v>
      </c>
      <c r="I9132" s="7">
        <v>42295</v>
      </c>
      <c r="J9132" s="10">
        <f>EOMONTH(Data_TABLE[[#This Row],[Date Sold]],0)</f>
        <v>42308</v>
      </c>
    </row>
    <row r="9133" spans="2:10" x14ac:dyDescent="0.25">
      <c r="B9133" s="1" t="s">
        <v>39</v>
      </c>
      <c r="C9133" s="3" t="s">
        <v>54</v>
      </c>
      <c r="D9133" s="2" t="s">
        <v>48</v>
      </c>
      <c r="E9133" s="3" t="s">
        <v>42</v>
      </c>
      <c r="F9133" s="3">
        <f t="shared" ca="1" si="282"/>
        <v>1</v>
      </c>
      <c r="G9133" s="4">
        <f t="shared" ca="1" si="283"/>
        <v>189</v>
      </c>
      <c r="H9133" s="4">
        <f ca="1">+Data_TABLE[[#This Row],[Qty]]*Data_TABLE[[#This Row],[Unit Price]]</f>
        <v>189</v>
      </c>
      <c r="I9133" s="7">
        <v>42295</v>
      </c>
      <c r="J9133" s="10">
        <f>EOMONTH(Data_TABLE[[#This Row],[Date Sold]],0)</f>
        <v>42308</v>
      </c>
    </row>
    <row r="9134" spans="2:10" x14ac:dyDescent="0.25">
      <c r="B9134" s="1" t="s">
        <v>39</v>
      </c>
      <c r="C9134" s="3" t="s">
        <v>55</v>
      </c>
      <c r="D9134" s="2" t="s">
        <v>51</v>
      </c>
      <c r="E9134" s="3" t="s">
        <v>45</v>
      </c>
      <c r="F9134" s="3">
        <f t="shared" ca="1" si="282"/>
        <v>1</v>
      </c>
      <c r="G9134" s="4">
        <f t="shared" ca="1" si="283"/>
        <v>130</v>
      </c>
      <c r="H9134" s="4">
        <f ca="1">+Data_TABLE[[#This Row],[Qty]]*Data_TABLE[[#This Row],[Unit Price]]</f>
        <v>130</v>
      </c>
      <c r="I9134" s="7">
        <v>42295</v>
      </c>
      <c r="J9134" s="10">
        <f>EOMONTH(Data_TABLE[[#This Row],[Date Sold]],0)</f>
        <v>42308</v>
      </c>
    </row>
    <row r="9135" spans="2:10" x14ac:dyDescent="0.25">
      <c r="B9135" s="1" t="s">
        <v>39</v>
      </c>
      <c r="C9135" s="3" t="s">
        <v>54</v>
      </c>
      <c r="D9135" s="2" t="s">
        <v>48</v>
      </c>
      <c r="E9135" s="3" t="s">
        <v>42</v>
      </c>
      <c r="F9135" s="3">
        <f t="shared" ca="1" si="282"/>
        <v>3</v>
      </c>
      <c r="G9135" s="4">
        <f t="shared" ca="1" si="283"/>
        <v>95</v>
      </c>
      <c r="H9135" s="4">
        <f ca="1">+Data_TABLE[[#This Row],[Qty]]*Data_TABLE[[#This Row],[Unit Price]]</f>
        <v>285</v>
      </c>
      <c r="I9135" s="7">
        <v>42295</v>
      </c>
      <c r="J9135" s="10">
        <f>EOMONTH(Data_TABLE[[#This Row],[Date Sold]],0)</f>
        <v>42308</v>
      </c>
    </row>
    <row r="9136" spans="2:10" x14ac:dyDescent="0.25">
      <c r="B9136" s="1" t="s">
        <v>39</v>
      </c>
      <c r="C9136" s="3" t="s">
        <v>56</v>
      </c>
      <c r="D9136" s="2" t="s">
        <v>50</v>
      </c>
      <c r="E9136" s="3" t="s">
        <v>44</v>
      </c>
      <c r="F9136" s="3">
        <f t="shared" ca="1" si="282"/>
        <v>1</v>
      </c>
      <c r="G9136" s="4">
        <f t="shared" ca="1" si="283"/>
        <v>166</v>
      </c>
      <c r="H9136" s="4">
        <f ca="1">+Data_TABLE[[#This Row],[Qty]]*Data_TABLE[[#This Row],[Unit Price]]</f>
        <v>166</v>
      </c>
      <c r="I9136" s="7">
        <v>42295</v>
      </c>
      <c r="J9136" s="10">
        <f>EOMONTH(Data_TABLE[[#This Row],[Date Sold]],0)</f>
        <v>42308</v>
      </c>
    </row>
    <row r="9137" spans="2:10" x14ac:dyDescent="0.25">
      <c r="B9137" s="1" t="s">
        <v>39</v>
      </c>
      <c r="C9137" s="3" t="s">
        <v>56</v>
      </c>
      <c r="D9137" s="2" t="s">
        <v>52</v>
      </c>
      <c r="E9137" s="3" t="s">
        <v>46</v>
      </c>
      <c r="F9137" s="3">
        <f t="shared" ref="F9137:F9200" ca="1" si="284">RANDBETWEEN(1,5)</f>
        <v>1</v>
      </c>
      <c r="G9137" s="4">
        <f t="shared" ref="G9137:G9200" ca="1" si="285">RANDBETWEEN(60,200)</f>
        <v>156</v>
      </c>
      <c r="H9137" s="4">
        <f ca="1">+Data_TABLE[[#This Row],[Qty]]*Data_TABLE[[#This Row],[Unit Price]]</f>
        <v>156</v>
      </c>
      <c r="I9137" s="7">
        <v>42295</v>
      </c>
      <c r="J9137" s="10">
        <f>EOMONTH(Data_TABLE[[#This Row],[Date Sold]],0)</f>
        <v>42308</v>
      </c>
    </row>
    <row r="9138" spans="2:10" x14ac:dyDescent="0.25">
      <c r="B9138" s="1" t="s">
        <v>39</v>
      </c>
      <c r="C9138" s="3" t="s">
        <v>55</v>
      </c>
      <c r="D9138" s="2" t="s">
        <v>51</v>
      </c>
      <c r="E9138" s="3" t="s">
        <v>45</v>
      </c>
      <c r="F9138" s="3">
        <f t="shared" ca="1" si="284"/>
        <v>4</v>
      </c>
      <c r="G9138" s="4">
        <f t="shared" ca="1" si="285"/>
        <v>106</v>
      </c>
      <c r="H9138" s="4">
        <f ca="1">+Data_TABLE[[#This Row],[Qty]]*Data_TABLE[[#This Row],[Unit Price]]</f>
        <v>424</v>
      </c>
      <c r="I9138" s="7">
        <v>42295</v>
      </c>
      <c r="J9138" s="10">
        <f>EOMONTH(Data_TABLE[[#This Row],[Date Sold]],0)</f>
        <v>42308</v>
      </c>
    </row>
    <row r="9139" spans="2:10" x14ac:dyDescent="0.25">
      <c r="B9139" s="1" t="s">
        <v>39</v>
      </c>
      <c r="C9139" s="3" t="s">
        <v>54</v>
      </c>
      <c r="D9139" s="2" t="s">
        <v>48</v>
      </c>
      <c r="E9139" s="3" t="s">
        <v>42</v>
      </c>
      <c r="F9139" s="3">
        <f t="shared" ca="1" si="284"/>
        <v>5</v>
      </c>
      <c r="G9139" s="4">
        <f t="shared" ca="1" si="285"/>
        <v>157</v>
      </c>
      <c r="H9139" s="4">
        <f ca="1">+Data_TABLE[[#This Row],[Qty]]*Data_TABLE[[#This Row],[Unit Price]]</f>
        <v>785</v>
      </c>
      <c r="I9139" s="7">
        <v>42295</v>
      </c>
      <c r="J9139" s="10">
        <f>EOMONTH(Data_TABLE[[#This Row],[Date Sold]],0)</f>
        <v>42308</v>
      </c>
    </row>
    <row r="9140" spans="2:10" x14ac:dyDescent="0.25">
      <c r="B9140" s="1" t="s">
        <v>39</v>
      </c>
      <c r="C9140" s="3" t="s">
        <v>56</v>
      </c>
      <c r="D9140" s="2" t="s">
        <v>52</v>
      </c>
      <c r="E9140" s="3" t="s">
        <v>46</v>
      </c>
      <c r="F9140" s="3">
        <f t="shared" ca="1" si="284"/>
        <v>4</v>
      </c>
      <c r="G9140" s="4">
        <f t="shared" ca="1" si="285"/>
        <v>161</v>
      </c>
      <c r="H9140" s="4">
        <f ca="1">+Data_TABLE[[#This Row],[Qty]]*Data_TABLE[[#This Row],[Unit Price]]</f>
        <v>644</v>
      </c>
      <c r="I9140" s="7">
        <v>42295</v>
      </c>
      <c r="J9140" s="10">
        <f>EOMONTH(Data_TABLE[[#This Row],[Date Sold]],0)</f>
        <v>42308</v>
      </c>
    </row>
    <row r="9141" spans="2:10" x14ac:dyDescent="0.25">
      <c r="B9141" s="1" t="s">
        <v>39</v>
      </c>
      <c r="C9141" s="3" t="s">
        <v>54</v>
      </c>
      <c r="D9141" s="2" t="s">
        <v>48</v>
      </c>
      <c r="E9141" s="3" t="s">
        <v>42</v>
      </c>
      <c r="F9141" s="3">
        <f t="shared" ca="1" si="284"/>
        <v>3</v>
      </c>
      <c r="G9141" s="4">
        <f t="shared" ca="1" si="285"/>
        <v>191</v>
      </c>
      <c r="H9141" s="4">
        <f ca="1">+Data_TABLE[[#This Row],[Qty]]*Data_TABLE[[#This Row],[Unit Price]]</f>
        <v>573</v>
      </c>
      <c r="I9141" s="7">
        <v>42295</v>
      </c>
      <c r="J9141" s="10">
        <f>EOMONTH(Data_TABLE[[#This Row],[Date Sold]],0)</f>
        <v>42308</v>
      </c>
    </row>
    <row r="9142" spans="2:10" x14ac:dyDescent="0.25">
      <c r="B9142" s="1" t="s">
        <v>39</v>
      </c>
      <c r="C9142" s="3" t="s">
        <v>56</v>
      </c>
      <c r="D9142" s="2" t="s">
        <v>50</v>
      </c>
      <c r="E9142" s="3" t="s">
        <v>44</v>
      </c>
      <c r="F9142" s="3">
        <f t="shared" ca="1" si="284"/>
        <v>2</v>
      </c>
      <c r="G9142" s="4">
        <f t="shared" ca="1" si="285"/>
        <v>156</v>
      </c>
      <c r="H9142" s="4">
        <f ca="1">+Data_TABLE[[#This Row],[Qty]]*Data_TABLE[[#This Row],[Unit Price]]</f>
        <v>312</v>
      </c>
      <c r="I9142" s="7">
        <v>42295</v>
      </c>
      <c r="J9142" s="10">
        <f>EOMONTH(Data_TABLE[[#This Row],[Date Sold]],0)</f>
        <v>42308</v>
      </c>
    </row>
    <row r="9143" spans="2:10" x14ac:dyDescent="0.25">
      <c r="B9143" s="1" t="s">
        <v>39</v>
      </c>
      <c r="C9143" s="3" t="s">
        <v>56</v>
      </c>
      <c r="D9143" s="2" t="s">
        <v>50</v>
      </c>
      <c r="E9143" s="3" t="s">
        <v>44</v>
      </c>
      <c r="F9143" s="3">
        <f t="shared" ca="1" si="284"/>
        <v>2</v>
      </c>
      <c r="G9143" s="4">
        <f t="shared" ca="1" si="285"/>
        <v>104</v>
      </c>
      <c r="H9143" s="4">
        <f ca="1">+Data_TABLE[[#This Row],[Qty]]*Data_TABLE[[#This Row],[Unit Price]]</f>
        <v>208</v>
      </c>
      <c r="I9143" s="7">
        <v>42295</v>
      </c>
      <c r="J9143" s="10">
        <f>EOMONTH(Data_TABLE[[#This Row],[Date Sold]],0)</f>
        <v>42308</v>
      </c>
    </row>
    <row r="9144" spans="2:10" x14ac:dyDescent="0.25">
      <c r="B9144" s="1" t="s">
        <v>39</v>
      </c>
      <c r="C9144" s="3" t="s">
        <v>54</v>
      </c>
      <c r="D9144" s="2" t="s">
        <v>48</v>
      </c>
      <c r="E9144" s="3" t="s">
        <v>42</v>
      </c>
      <c r="F9144" s="3">
        <f t="shared" ca="1" si="284"/>
        <v>1</v>
      </c>
      <c r="G9144" s="4">
        <f t="shared" ca="1" si="285"/>
        <v>194</v>
      </c>
      <c r="H9144" s="4">
        <f ca="1">+Data_TABLE[[#This Row],[Qty]]*Data_TABLE[[#This Row],[Unit Price]]</f>
        <v>194</v>
      </c>
      <c r="I9144" s="7">
        <v>42295</v>
      </c>
      <c r="J9144" s="10">
        <f>EOMONTH(Data_TABLE[[#This Row],[Date Sold]],0)</f>
        <v>42308</v>
      </c>
    </row>
    <row r="9145" spans="2:10" x14ac:dyDescent="0.25">
      <c r="B9145" s="1" t="s">
        <v>39</v>
      </c>
      <c r="C9145" s="3" t="s">
        <v>54</v>
      </c>
      <c r="D9145" s="2" t="s">
        <v>48</v>
      </c>
      <c r="E9145" s="3" t="s">
        <v>42</v>
      </c>
      <c r="F9145" s="3">
        <f t="shared" ca="1" si="284"/>
        <v>1</v>
      </c>
      <c r="G9145" s="4">
        <f t="shared" ca="1" si="285"/>
        <v>129</v>
      </c>
      <c r="H9145" s="4">
        <f ca="1">+Data_TABLE[[#This Row],[Qty]]*Data_TABLE[[#This Row],[Unit Price]]</f>
        <v>129</v>
      </c>
      <c r="I9145" s="7">
        <v>42295</v>
      </c>
      <c r="J9145" s="10">
        <f>EOMONTH(Data_TABLE[[#This Row],[Date Sold]],0)</f>
        <v>42308</v>
      </c>
    </row>
    <row r="9146" spans="2:10" x14ac:dyDescent="0.25">
      <c r="B9146" s="1" t="s">
        <v>39</v>
      </c>
      <c r="C9146" s="3" t="s">
        <v>54</v>
      </c>
      <c r="D9146" s="2" t="s">
        <v>48</v>
      </c>
      <c r="E9146" s="3" t="s">
        <v>42</v>
      </c>
      <c r="F9146" s="3">
        <f t="shared" ca="1" si="284"/>
        <v>3</v>
      </c>
      <c r="G9146" s="4">
        <f t="shared" ca="1" si="285"/>
        <v>165</v>
      </c>
      <c r="H9146" s="4">
        <f ca="1">+Data_TABLE[[#This Row],[Qty]]*Data_TABLE[[#This Row],[Unit Price]]</f>
        <v>495</v>
      </c>
      <c r="I9146" s="7">
        <v>42295</v>
      </c>
      <c r="J9146" s="10">
        <f>EOMONTH(Data_TABLE[[#This Row],[Date Sold]],0)</f>
        <v>42308</v>
      </c>
    </row>
    <row r="9147" spans="2:10" x14ac:dyDescent="0.25">
      <c r="B9147" s="1" t="s">
        <v>39</v>
      </c>
      <c r="C9147" s="3" t="s">
        <v>55</v>
      </c>
      <c r="D9147" s="2" t="s">
        <v>51</v>
      </c>
      <c r="E9147" s="3" t="s">
        <v>45</v>
      </c>
      <c r="F9147" s="3">
        <f t="shared" ca="1" si="284"/>
        <v>5</v>
      </c>
      <c r="G9147" s="4">
        <f t="shared" ca="1" si="285"/>
        <v>169</v>
      </c>
      <c r="H9147" s="4">
        <f ca="1">+Data_TABLE[[#This Row],[Qty]]*Data_TABLE[[#This Row],[Unit Price]]</f>
        <v>845</v>
      </c>
      <c r="I9147" s="7">
        <v>42295</v>
      </c>
      <c r="J9147" s="10">
        <f>EOMONTH(Data_TABLE[[#This Row],[Date Sold]],0)</f>
        <v>42308</v>
      </c>
    </row>
    <row r="9148" spans="2:10" x14ac:dyDescent="0.25">
      <c r="B9148" s="1" t="s">
        <v>39</v>
      </c>
      <c r="C9148" s="3" t="s">
        <v>56</v>
      </c>
      <c r="D9148" s="2" t="s">
        <v>50</v>
      </c>
      <c r="E9148" s="3" t="s">
        <v>44</v>
      </c>
      <c r="F9148" s="3">
        <f t="shared" ca="1" si="284"/>
        <v>4</v>
      </c>
      <c r="G9148" s="4">
        <f t="shared" ca="1" si="285"/>
        <v>186</v>
      </c>
      <c r="H9148" s="4">
        <f ca="1">+Data_TABLE[[#This Row],[Qty]]*Data_TABLE[[#This Row],[Unit Price]]</f>
        <v>744</v>
      </c>
      <c r="I9148" s="7">
        <v>42295</v>
      </c>
      <c r="J9148" s="10">
        <f>EOMONTH(Data_TABLE[[#This Row],[Date Sold]],0)</f>
        <v>42308</v>
      </c>
    </row>
    <row r="9149" spans="2:10" x14ac:dyDescent="0.25">
      <c r="B9149" s="1" t="s">
        <v>39</v>
      </c>
      <c r="C9149" s="3" t="s">
        <v>54</v>
      </c>
      <c r="D9149" s="2" t="s">
        <v>48</v>
      </c>
      <c r="E9149" s="3" t="s">
        <v>42</v>
      </c>
      <c r="F9149" s="3">
        <f t="shared" ca="1" si="284"/>
        <v>1</v>
      </c>
      <c r="G9149" s="4">
        <f t="shared" ca="1" si="285"/>
        <v>162</v>
      </c>
      <c r="H9149" s="4">
        <f ca="1">+Data_TABLE[[#This Row],[Qty]]*Data_TABLE[[#This Row],[Unit Price]]</f>
        <v>162</v>
      </c>
      <c r="I9149" s="7">
        <v>42295</v>
      </c>
      <c r="J9149" s="10">
        <f>EOMONTH(Data_TABLE[[#This Row],[Date Sold]],0)</f>
        <v>42308</v>
      </c>
    </row>
    <row r="9150" spans="2:10" x14ac:dyDescent="0.25">
      <c r="B9150" s="1" t="s">
        <v>39</v>
      </c>
      <c r="C9150" s="3" t="s">
        <v>54</v>
      </c>
      <c r="D9150" s="2" t="s">
        <v>48</v>
      </c>
      <c r="E9150" s="3" t="s">
        <v>42</v>
      </c>
      <c r="F9150" s="3">
        <f t="shared" ca="1" si="284"/>
        <v>3</v>
      </c>
      <c r="G9150" s="4">
        <f t="shared" ca="1" si="285"/>
        <v>156</v>
      </c>
      <c r="H9150" s="4">
        <f ca="1">+Data_TABLE[[#This Row],[Qty]]*Data_TABLE[[#This Row],[Unit Price]]</f>
        <v>468</v>
      </c>
      <c r="I9150" s="7">
        <v>42295</v>
      </c>
      <c r="J9150" s="10">
        <f>EOMONTH(Data_TABLE[[#This Row],[Date Sold]],0)</f>
        <v>42308</v>
      </c>
    </row>
    <row r="9151" spans="2:10" x14ac:dyDescent="0.25">
      <c r="B9151" s="1" t="s">
        <v>39</v>
      </c>
      <c r="C9151" s="3" t="s">
        <v>54</v>
      </c>
      <c r="D9151" s="2" t="s">
        <v>48</v>
      </c>
      <c r="E9151" s="3" t="s">
        <v>42</v>
      </c>
      <c r="F9151" s="3">
        <f t="shared" ca="1" si="284"/>
        <v>5</v>
      </c>
      <c r="G9151" s="4">
        <f t="shared" ca="1" si="285"/>
        <v>146</v>
      </c>
      <c r="H9151" s="4">
        <f ca="1">+Data_TABLE[[#This Row],[Qty]]*Data_TABLE[[#This Row],[Unit Price]]</f>
        <v>730</v>
      </c>
      <c r="I9151" s="7">
        <v>42295</v>
      </c>
      <c r="J9151" s="10">
        <f>EOMONTH(Data_TABLE[[#This Row],[Date Sold]],0)</f>
        <v>42308</v>
      </c>
    </row>
    <row r="9152" spans="2:10" x14ac:dyDescent="0.25">
      <c r="B9152" s="1" t="s">
        <v>39</v>
      </c>
      <c r="C9152" s="3" t="s">
        <v>56</v>
      </c>
      <c r="D9152" s="2" t="s">
        <v>52</v>
      </c>
      <c r="E9152" s="3" t="s">
        <v>46</v>
      </c>
      <c r="F9152" s="3">
        <f t="shared" ca="1" si="284"/>
        <v>1</v>
      </c>
      <c r="G9152" s="4">
        <f t="shared" ca="1" si="285"/>
        <v>173</v>
      </c>
      <c r="H9152" s="4">
        <f ca="1">+Data_TABLE[[#This Row],[Qty]]*Data_TABLE[[#This Row],[Unit Price]]</f>
        <v>173</v>
      </c>
      <c r="I9152" s="7">
        <v>42295</v>
      </c>
      <c r="J9152" s="10">
        <f>EOMONTH(Data_TABLE[[#This Row],[Date Sold]],0)</f>
        <v>42308</v>
      </c>
    </row>
    <row r="9153" spans="2:10" x14ac:dyDescent="0.25">
      <c r="B9153" s="1" t="s">
        <v>39</v>
      </c>
      <c r="C9153" s="3" t="s">
        <v>56</v>
      </c>
      <c r="D9153" s="2" t="s">
        <v>52</v>
      </c>
      <c r="E9153" s="3" t="s">
        <v>46</v>
      </c>
      <c r="F9153" s="3">
        <f t="shared" ca="1" si="284"/>
        <v>5</v>
      </c>
      <c r="G9153" s="4">
        <f t="shared" ca="1" si="285"/>
        <v>122</v>
      </c>
      <c r="H9153" s="4">
        <f ca="1">+Data_TABLE[[#This Row],[Qty]]*Data_TABLE[[#This Row],[Unit Price]]</f>
        <v>610</v>
      </c>
      <c r="I9153" s="7">
        <v>42296</v>
      </c>
      <c r="J9153" s="10">
        <f>EOMONTH(Data_TABLE[[#This Row],[Date Sold]],0)</f>
        <v>42308</v>
      </c>
    </row>
    <row r="9154" spans="2:10" x14ac:dyDescent="0.25">
      <c r="B9154" s="1" t="s">
        <v>39</v>
      </c>
      <c r="C9154" s="3" t="s">
        <v>55</v>
      </c>
      <c r="D9154" s="2" t="s">
        <v>51</v>
      </c>
      <c r="E9154" s="3" t="s">
        <v>45</v>
      </c>
      <c r="F9154" s="3">
        <f t="shared" ca="1" si="284"/>
        <v>2</v>
      </c>
      <c r="G9154" s="4">
        <f t="shared" ca="1" si="285"/>
        <v>128</v>
      </c>
      <c r="H9154" s="4">
        <f ca="1">+Data_TABLE[[#This Row],[Qty]]*Data_TABLE[[#This Row],[Unit Price]]</f>
        <v>256</v>
      </c>
      <c r="I9154" s="7">
        <v>42296</v>
      </c>
      <c r="J9154" s="10">
        <f>EOMONTH(Data_TABLE[[#This Row],[Date Sold]],0)</f>
        <v>42308</v>
      </c>
    </row>
    <row r="9155" spans="2:10" x14ac:dyDescent="0.25">
      <c r="B9155" s="1" t="s">
        <v>39</v>
      </c>
      <c r="C9155" s="3" t="s">
        <v>54</v>
      </c>
      <c r="D9155" s="2" t="s">
        <v>48</v>
      </c>
      <c r="E9155" s="3" t="s">
        <v>42</v>
      </c>
      <c r="F9155" s="3">
        <f t="shared" ca="1" si="284"/>
        <v>1</v>
      </c>
      <c r="G9155" s="4">
        <f t="shared" ca="1" si="285"/>
        <v>104</v>
      </c>
      <c r="H9155" s="4">
        <f ca="1">+Data_TABLE[[#This Row],[Qty]]*Data_TABLE[[#This Row],[Unit Price]]</f>
        <v>104</v>
      </c>
      <c r="I9155" s="7">
        <v>42296</v>
      </c>
      <c r="J9155" s="10">
        <f>EOMONTH(Data_TABLE[[#This Row],[Date Sold]],0)</f>
        <v>42308</v>
      </c>
    </row>
    <row r="9156" spans="2:10" x14ac:dyDescent="0.25">
      <c r="B9156" s="1" t="s">
        <v>39</v>
      </c>
      <c r="C9156" s="3" t="s">
        <v>54</v>
      </c>
      <c r="D9156" s="2" t="s">
        <v>48</v>
      </c>
      <c r="E9156" s="3" t="s">
        <v>42</v>
      </c>
      <c r="F9156" s="3">
        <f t="shared" ca="1" si="284"/>
        <v>5</v>
      </c>
      <c r="G9156" s="4">
        <f t="shared" ca="1" si="285"/>
        <v>65</v>
      </c>
      <c r="H9156" s="4">
        <f ca="1">+Data_TABLE[[#This Row],[Qty]]*Data_TABLE[[#This Row],[Unit Price]]</f>
        <v>325</v>
      </c>
      <c r="I9156" s="7">
        <v>42296</v>
      </c>
      <c r="J9156" s="10">
        <f>EOMONTH(Data_TABLE[[#This Row],[Date Sold]],0)</f>
        <v>42308</v>
      </c>
    </row>
    <row r="9157" spans="2:10" x14ac:dyDescent="0.25">
      <c r="B9157" s="1" t="s">
        <v>39</v>
      </c>
      <c r="C9157" s="3" t="s">
        <v>56</v>
      </c>
      <c r="D9157" s="2" t="s">
        <v>52</v>
      </c>
      <c r="E9157" s="3" t="s">
        <v>46</v>
      </c>
      <c r="F9157" s="3">
        <f t="shared" ca="1" si="284"/>
        <v>3</v>
      </c>
      <c r="G9157" s="4">
        <f t="shared" ca="1" si="285"/>
        <v>142</v>
      </c>
      <c r="H9157" s="4">
        <f ca="1">+Data_TABLE[[#This Row],[Qty]]*Data_TABLE[[#This Row],[Unit Price]]</f>
        <v>426</v>
      </c>
      <c r="I9157" s="7">
        <v>42296</v>
      </c>
      <c r="J9157" s="10">
        <f>EOMONTH(Data_TABLE[[#This Row],[Date Sold]],0)</f>
        <v>42308</v>
      </c>
    </row>
    <row r="9158" spans="2:10" x14ac:dyDescent="0.25">
      <c r="B9158" s="1" t="s">
        <v>39</v>
      </c>
      <c r="C9158" s="3" t="s">
        <v>54</v>
      </c>
      <c r="D9158" s="2" t="s">
        <v>48</v>
      </c>
      <c r="E9158" s="3" t="s">
        <v>42</v>
      </c>
      <c r="F9158" s="3">
        <f t="shared" ca="1" si="284"/>
        <v>4</v>
      </c>
      <c r="G9158" s="4">
        <f t="shared" ca="1" si="285"/>
        <v>123</v>
      </c>
      <c r="H9158" s="4">
        <f ca="1">+Data_TABLE[[#This Row],[Qty]]*Data_TABLE[[#This Row],[Unit Price]]</f>
        <v>492</v>
      </c>
      <c r="I9158" s="7">
        <v>42296</v>
      </c>
      <c r="J9158" s="10">
        <f>EOMONTH(Data_TABLE[[#This Row],[Date Sold]],0)</f>
        <v>42308</v>
      </c>
    </row>
    <row r="9159" spans="2:10" x14ac:dyDescent="0.25">
      <c r="B9159" s="1" t="s">
        <v>39</v>
      </c>
      <c r="C9159" s="3" t="s">
        <v>54</v>
      </c>
      <c r="D9159" s="2" t="s">
        <v>48</v>
      </c>
      <c r="E9159" s="3" t="s">
        <v>42</v>
      </c>
      <c r="F9159" s="3">
        <f t="shared" ca="1" si="284"/>
        <v>3</v>
      </c>
      <c r="G9159" s="4">
        <f t="shared" ca="1" si="285"/>
        <v>84</v>
      </c>
      <c r="H9159" s="4">
        <f ca="1">+Data_TABLE[[#This Row],[Qty]]*Data_TABLE[[#This Row],[Unit Price]]</f>
        <v>252</v>
      </c>
      <c r="I9159" s="7">
        <v>42296</v>
      </c>
      <c r="J9159" s="10">
        <f>EOMONTH(Data_TABLE[[#This Row],[Date Sold]],0)</f>
        <v>42308</v>
      </c>
    </row>
    <row r="9160" spans="2:10" x14ac:dyDescent="0.25">
      <c r="B9160" s="1" t="s">
        <v>39</v>
      </c>
      <c r="C9160" s="3" t="s">
        <v>56</v>
      </c>
      <c r="D9160" s="2" t="s">
        <v>52</v>
      </c>
      <c r="E9160" s="3" t="s">
        <v>46</v>
      </c>
      <c r="F9160" s="3">
        <f t="shared" ca="1" si="284"/>
        <v>4</v>
      </c>
      <c r="G9160" s="4">
        <f t="shared" ca="1" si="285"/>
        <v>124</v>
      </c>
      <c r="H9160" s="4">
        <f ca="1">+Data_TABLE[[#This Row],[Qty]]*Data_TABLE[[#This Row],[Unit Price]]</f>
        <v>496</v>
      </c>
      <c r="I9160" s="7">
        <v>42296</v>
      </c>
      <c r="J9160" s="10">
        <f>EOMONTH(Data_TABLE[[#This Row],[Date Sold]],0)</f>
        <v>42308</v>
      </c>
    </row>
    <row r="9161" spans="2:10" x14ac:dyDescent="0.25">
      <c r="B9161" s="1" t="s">
        <v>39</v>
      </c>
      <c r="C9161" s="3" t="s">
        <v>56</v>
      </c>
      <c r="D9161" s="2" t="s">
        <v>52</v>
      </c>
      <c r="E9161" s="3" t="s">
        <v>46</v>
      </c>
      <c r="F9161" s="3">
        <f t="shared" ca="1" si="284"/>
        <v>5</v>
      </c>
      <c r="G9161" s="4">
        <f t="shared" ca="1" si="285"/>
        <v>184</v>
      </c>
      <c r="H9161" s="4">
        <f ca="1">+Data_TABLE[[#This Row],[Qty]]*Data_TABLE[[#This Row],[Unit Price]]</f>
        <v>920</v>
      </c>
      <c r="I9161" s="7">
        <v>42296</v>
      </c>
      <c r="J9161" s="10">
        <f>EOMONTH(Data_TABLE[[#This Row],[Date Sold]],0)</f>
        <v>42308</v>
      </c>
    </row>
    <row r="9162" spans="2:10" x14ac:dyDescent="0.25">
      <c r="B9162" s="1" t="s">
        <v>39</v>
      </c>
      <c r="C9162" s="3" t="s">
        <v>56</v>
      </c>
      <c r="D9162" s="2" t="s">
        <v>50</v>
      </c>
      <c r="E9162" s="3" t="s">
        <v>44</v>
      </c>
      <c r="F9162" s="3">
        <f t="shared" ca="1" si="284"/>
        <v>3</v>
      </c>
      <c r="G9162" s="4">
        <f t="shared" ca="1" si="285"/>
        <v>78</v>
      </c>
      <c r="H9162" s="4">
        <f ca="1">+Data_TABLE[[#This Row],[Qty]]*Data_TABLE[[#This Row],[Unit Price]]</f>
        <v>234</v>
      </c>
      <c r="I9162" s="7">
        <v>42296</v>
      </c>
      <c r="J9162" s="10">
        <f>EOMONTH(Data_TABLE[[#This Row],[Date Sold]],0)</f>
        <v>42308</v>
      </c>
    </row>
    <row r="9163" spans="2:10" x14ac:dyDescent="0.25">
      <c r="B9163" s="1" t="s">
        <v>39</v>
      </c>
      <c r="C9163" s="3" t="s">
        <v>55</v>
      </c>
      <c r="D9163" s="2" t="s">
        <v>49</v>
      </c>
      <c r="E9163" s="3" t="s">
        <v>43</v>
      </c>
      <c r="F9163" s="3">
        <f t="shared" ca="1" si="284"/>
        <v>3</v>
      </c>
      <c r="G9163" s="4">
        <f t="shared" ca="1" si="285"/>
        <v>63</v>
      </c>
      <c r="H9163" s="4">
        <f ca="1">+Data_TABLE[[#This Row],[Qty]]*Data_TABLE[[#This Row],[Unit Price]]</f>
        <v>189</v>
      </c>
      <c r="I9163" s="7">
        <v>42296</v>
      </c>
      <c r="J9163" s="10">
        <f>EOMONTH(Data_TABLE[[#This Row],[Date Sold]],0)</f>
        <v>42308</v>
      </c>
    </row>
    <row r="9164" spans="2:10" x14ac:dyDescent="0.25">
      <c r="B9164" s="1" t="s">
        <v>39</v>
      </c>
      <c r="C9164" s="3" t="s">
        <v>56</v>
      </c>
      <c r="D9164" s="2" t="s">
        <v>52</v>
      </c>
      <c r="E9164" s="3" t="s">
        <v>46</v>
      </c>
      <c r="F9164" s="3">
        <f t="shared" ca="1" si="284"/>
        <v>4</v>
      </c>
      <c r="G9164" s="4">
        <f t="shared" ca="1" si="285"/>
        <v>143</v>
      </c>
      <c r="H9164" s="4">
        <f ca="1">+Data_TABLE[[#This Row],[Qty]]*Data_TABLE[[#This Row],[Unit Price]]</f>
        <v>572</v>
      </c>
      <c r="I9164" s="7">
        <v>42296</v>
      </c>
      <c r="J9164" s="10">
        <f>EOMONTH(Data_TABLE[[#This Row],[Date Sold]],0)</f>
        <v>42308</v>
      </c>
    </row>
    <row r="9165" spans="2:10" x14ac:dyDescent="0.25">
      <c r="B9165" s="1" t="s">
        <v>39</v>
      </c>
      <c r="C9165" s="3" t="s">
        <v>56</v>
      </c>
      <c r="D9165" s="2" t="s">
        <v>52</v>
      </c>
      <c r="E9165" s="3" t="s">
        <v>46</v>
      </c>
      <c r="F9165" s="3">
        <f t="shared" ca="1" si="284"/>
        <v>1</v>
      </c>
      <c r="G9165" s="4">
        <f t="shared" ca="1" si="285"/>
        <v>134</v>
      </c>
      <c r="H9165" s="4">
        <f ca="1">+Data_TABLE[[#This Row],[Qty]]*Data_TABLE[[#This Row],[Unit Price]]</f>
        <v>134</v>
      </c>
      <c r="I9165" s="7">
        <v>42296</v>
      </c>
      <c r="J9165" s="10">
        <f>EOMONTH(Data_TABLE[[#This Row],[Date Sold]],0)</f>
        <v>42308</v>
      </c>
    </row>
    <row r="9166" spans="2:10" x14ac:dyDescent="0.25">
      <c r="B9166" s="1" t="s">
        <v>39</v>
      </c>
      <c r="C9166" s="3" t="s">
        <v>55</v>
      </c>
      <c r="D9166" s="2" t="s">
        <v>51</v>
      </c>
      <c r="E9166" s="3" t="s">
        <v>45</v>
      </c>
      <c r="F9166" s="3">
        <f t="shared" ca="1" si="284"/>
        <v>5</v>
      </c>
      <c r="G9166" s="4">
        <f t="shared" ca="1" si="285"/>
        <v>93</v>
      </c>
      <c r="H9166" s="4">
        <f ca="1">+Data_TABLE[[#This Row],[Qty]]*Data_TABLE[[#This Row],[Unit Price]]</f>
        <v>465</v>
      </c>
      <c r="I9166" s="7">
        <v>42296</v>
      </c>
      <c r="J9166" s="10">
        <f>EOMONTH(Data_TABLE[[#This Row],[Date Sold]],0)</f>
        <v>42308</v>
      </c>
    </row>
    <row r="9167" spans="2:10" x14ac:dyDescent="0.25">
      <c r="B9167" s="1" t="s">
        <v>39</v>
      </c>
      <c r="C9167" s="3" t="s">
        <v>55</v>
      </c>
      <c r="D9167" s="2" t="s">
        <v>51</v>
      </c>
      <c r="E9167" s="3" t="s">
        <v>45</v>
      </c>
      <c r="F9167" s="3">
        <f t="shared" ca="1" si="284"/>
        <v>3</v>
      </c>
      <c r="G9167" s="4">
        <f t="shared" ca="1" si="285"/>
        <v>181</v>
      </c>
      <c r="H9167" s="4">
        <f ca="1">+Data_TABLE[[#This Row],[Qty]]*Data_TABLE[[#This Row],[Unit Price]]</f>
        <v>543</v>
      </c>
      <c r="I9167" s="7">
        <v>42296</v>
      </c>
      <c r="J9167" s="10">
        <f>EOMONTH(Data_TABLE[[#This Row],[Date Sold]],0)</f>
        <v>42308</v>
      </c>
    </row>
    <row r="9168" spans="2:10" x14ac:dyDescent="0.25">
      <c r="B9168" s="1" t="s">
        <v>39</v>
      </c>
      <c r="C9168" s="3" t="s">
        <v>56</v>
      </c>
      <c r="D9168" s="2" t="s">
        <v>50</v>
      </c>
      <c r="E9168" s="3" t="s">
        <v>44</v>
      </c>
      <c r="F9168" s="3">
        <f t="shared" ca="1" si="284"/>
        <v>2</v>
      </c>
      <c r="G9168" s="4">
        <f t="shared" ca="1" si="285"/>
        <v>177</v>
      </c>
      <c r="H9168" s="4">
        <f ca="1">+Data_TABLE[[#This Row],[Qty]]*Data_TABLE[[#This Row],[Unit Price]]</f>
        <v>354</v>
      </c>
      <c r="I9168" s="7">
        <v>42296</v>
      </c>
      <c r="J9168" s="10">
        <f>EOMONTH(Data_TABLE[[#This Row],[Date Sold]],0)</f>
        <v>42308</v>
      </c>
    </row>
    <row r="9169" spans="2:10" x14ac:dyDescent="0.25">
      <c r="B9169" s="1" t="s">
        <v>39</v>
      </c>
      <c r="C9169" s="3" t="s">
        <v>55</v>
      </c>
      <c r="D9169" s="2" t="s">
        <v>51</v>
      </c>
      <c r="E9169" s="3" t="s">
        <v>45</v>
      </c>
      <c r="F9169" s="3">
        <f t="shared" ca="1" si="284"/>
        <v>2</v>
      </c>
      <c r="G9169" s="4">
        <f t="shared" ca="1" si="285"/>
        <v>196</v>
      </c>
      <c r="H9169" s="4">
        <f ca="1">+Data_TABLE[[#This Row],[Qty]]*Data_TABLE[[#This Row],[Unit Price]]</f>
        <v>392</v>
      </c>
      <c r="I9169" s="7">
        <v>42296</v>
      </c>
      <c r="J9169" s="10">
        <f>EOMONTH(Data_TABLE[[#This Row],[Date Sold]],0)</f>
        <v>42308</v>
      </c>
    </row>
    <row r="9170" spans="2:10" x14ac:dyDescent="0.25">
      <c r="B9170" s="1" t="s">
        <v>39</v>
      </c>
      <c r="C9170" s="3" t="s">
        <v>56</v>
      </c>
      <c r="D9170" s="2" t="s">
        <v>52</v>
      </c>
      <c r="E9170" s="3" t="s">
        <v>46</v>
      </c>
      <c r="F9170" s="3">
        <f t="shared" ca="1" si="284"/>
        <v>4</v>
      </c>
      <c r="G9170" s="4">
        <f t="shared" ca="1" si="285"/>
        <v>166</v>
      </c>
      <c r="H9170" s="4">
        <f ca="1">+Data_TABLE[[#This Row],[Qty]]*Data_TABLE[[#This Row],[Unit Price]]</f>
        <v>664</v>
      </c>
      <c r="I9170" s="7">
        <v>42296</v>
      </c>
      <c r="J9170" s="10">
        <f>EOMONTH(Data_TABLE[[#This Row],[Date Sold]],0)</f>
        <v>42308</v>
      </c>
    </row>
    <row r="9171" spans="2:10" x14ac:dyDescent="0.25">
      <c r="B9171" s="1" t="s">
        <v>39</v>
      </c>
      <c r="C9171" s="3" t="s">
        <v>55</v>
      </c>
      <c r="D9171" s="2" t="s">
        <v>51</v>
      </c>
      <c r="E9171" s="3" t="s">
        <v>45</v>
      </c>
      <c r="F9171" s="3">
        <f t="shared" ca="1" si="284"/>
        <v>2</v>
      </c>
      <c r="G9171" s="4">
        <f t="shared" ca="1" si="285"/>
        <v>195</v>
      </c>
      <c r="H9171" s="4">
        <f ca="1">+Data_TABLE[[#This Row],[Qty]]*Data_TABLE[[#This Row],[Unit Price]]</f>
        <v>390</v>
      </c>
      <c r="I9171" s="7">
        <v>42296</v>
      </c>
      <c r="J9171" s="10">
        <f>EOMONTH(Data_TABLE[[#This Row],[Date Sold]],0)</f>
        <v>42308</v>
      </c>
    </row>
    <row r="9172" spans="2:10" x14ac:dyDescent="0.25">
      <c r="B9172" s="1" t="s">
        <v>39</v>
      </c>
      <c r="C9172" s="3" t="s">
        <v>54</v>
      </c>
      <c r="D9172" s="2" t="s">
        <v>48</v>
      </c>
      <c r="E9172" s="3" t="s">
        <v>42</v>
      </c>
      <c r="F9172" s="3">
        <f t="shared" ca="1" si="284"/>
        <v>2</v>
      </c>
      <c r="G9172" s="4">
        <f t="shared" ca="1" si="285"/>
        <v>86</v>
      </c>
      <c r="H9172" s="4">
        <f ca="1">+Data_TABLE[[#This Row],[Qty]]*Data_TABLE[[#This Row],[Unit Price]]</f>
        <v>172</v>
      </c>
      <c r="I9172" s="7">
        <v>42296</v>
      </c>
      <c r="J9172" s="10">
        <f>EOMONTH(Data_TABLE[[#This Row],[Date Sold]],0)</f>
        <v>42308</v>
      </c>
    </row>
    <row r="9173" spans="2:10" x14ac:dyDescent="0.25">
      <c r="B9173" s="1" t="s">
        <v>39</v>
      </c>
      <c r="C9173" s="3" t="s">
        <v>55</v>
      </c>
      <c r="D9173" s="2" t="s">
        <v>49</v>
      </c>
      <c r="E9173" s="3" t="s">
        <v>43</v>
      </c>
      <c r="F9173" s="3">
        <f t="shared" ca="1" si="284"/>
        <v>4</v>
      </c>
      <c r="G9173" s="4">
        <f t="shared" ca="1" si="285"/>
        <v>173</v>
      </c>
      <c r="H9173" s="4">
        <f ca="1">+Data_TABLE[[#This Row],[Qty]]*Data_TABLE[[#This Row],[Unit Price]]</f>
        <v>692</v>
      </c>
      <c r="I9173" s="7">
        <v>42296</v>
      </c>
      <c r="J9173" s="10">
        <f>EOMONTH(Data_TABLE[[#This Row],[Date Sold]],0)</f>
        <v>42308</v>
      </c>
    </row>
    <row r="9174" spans="2:10" x14ac:dyDescent="0.25">
      <c r="B9174" s="1" t="s">
        <v>39</v>
      </c>
      <c r="C9174" s="3" t="s">
        <v>55</v>
      </c>
      <c r="D9174" s="2" t="s">
        <v>49</v>
      </c>
      <c r="E9174" s="3" t="s">
        <v>43</v>
      </c>
      <c r="F9174" s="3">
        <f t="shared" ca="1" si="284"/>
        <v>4</v>
      </c>
      <c r="G9174" s="4">
        <f t="shared" ca="1" si="285"/>
        <v>117</v>
      </c>
      <c r="H9174" s="4">
        <f ca="1">+Data_TABLE[[#This Row],[Qty]]*Data_TABLE[[#This Row],[Unit Price]]</f>
        <v>468</v>
      </c>
      <c r="I9174" s="7">
        <v>42296</v>
      </c>
      <c r="J9174" s="10">
        <f>EOMONTH(Data_TABLE[[#This Row],[Date Sold]],0)</f>
        <v>42308</v>
      </c>
    </row>
    <row r="9175" spans="2:10" x14ac:dyDescent="0.25">
      <c r="B9175" s="1" t="s">
        <v>39</v>
      </c>
      <c r="C9175" s="3" t="s">
        <v>55</v>
      </c>
      <c r="D9175" s="2" t="s">
        <v>51</v>
      </c>
      <c r="E9175" s="3" t="s">
        <v>45</v>
      </c>
      <c r="F9175" s="3">
        <f t="shared" ca="1" si="284"/>
        <v>5</v>
      </c>
      <c r="G9175" s="4">
        <f t="shared" ca="1" si="285"/>
        <v>175</v>
      </c>
      <c r="H9175" s="4">
        <f ca="1">+Data_TABLE[[#This Row],[Qty]]*Data_TABLE[[#This Row],[Unit Price]]</f>
        <v>875</v>
      </c>
      <c r="I9175" s="7">
        <v>42296</v>
      </c>
      <c r="J9175" s="10">
        <f>EOMONTH(Data_TABLE[[#This Row],[Date Sold]],0)</f>
        <v>42308</v>
      </c>
    </row>
    <row r="9176" spans="2:10" x14ac:dyDescent="0.25">
      <c r="B9176" s="1" t="s">
        <v>39</v>
      </c>
      <c r="C9176" s="3" t="s">
        <v>56</v>
      </c>
      <c r="D9176" s="2" t="s">
        <v>52</v>
      </c>
      <c r="E9176" s="3" t="s">
        <v>46</v>
      </c>
      <c r="F9176" s="3">
        <f t="shared" ca="1" si="284"/>
        <v>1</v>
      </c>
      <c r="G9176" s="4">
        <f t="shared" ca="1" si="285"/>
        <v>121</v>
      </c>
      <c r="H9176" s="4">
        <f ca="1">+Data_TABLE[[#This Row],[Qty]]*Data_TABLE[[#This Row],[Unit Price]]</f>
        <v>121</v>
      </c>
      <c r="I9176" s="7">
        <v>42296</v>
      </c>
      <c r="J9176" s="10">
        <f>EOMONTH(Data_TABLE[[#This Row],[Date Sold]],0)</f>
        <v>42308</v>
      </c>
    </row>
    <row r="9177" spans="2:10" x14ac:dyDescent="0.25">
      <c r="B9177" s="1" t="s">
        <v>39</v>
      </c>
      <c r="C9177" s="3" t="s">
        <v>55</v>
      </c>
      <c r="D9177" s="2" t="s">
        <v>51</v>
      </c>
      <c r="E9177" s="3" t="s">
        <v>45</v>
      </c>
      <c r="F9177" s="3">
        <f t="shared" ca="1" si="284"/>
        <v>4</v>
      </c>
      <c r="G9177" s="4">
        <f t="shared" ca="1" si="285"/>
        <v>89</v>
      </c>
      <c r="H9177" s="4">
        <f ca="1">+Data_TABLE[[#This Row],[Qty]]*Data_TABLE[[#This Row],[Unit Price]]</f>
        <v>356</v>
      </c>
      <c r="I9177" s="7">
        <v>42296</v>
      </c>
      <c r="J9177" s="10">
        <f>EOMONTH(Data_TABLE[[#This Row],[Date Sold]],0)</f>
        <v>42308</v>
      </c>
    </row>
    <row r="9178" spans="2:10" x14ac:dyDescent="0.25">
      <c r="B9178" s="1" t="s">
        <v>39</v>
      </c>
      <c r="C9178" s="3" t="s">
        <v>55</v>
      </c>
      <c r="D9178" s="2" t="s">
        <v>49</v>
      </c>
      <c r="E9178" s="3" t="s">
        <v>43</v>
      </c>
      <c r="F9178" s="3">
        <f t="shared" ca="1" si="284"/>
        <v>3</v>
      </c>
      <c r="G9178" s="4">
        <f t="shared" ca="1" si="285"/>
        <v>200</v>
      </c>
      <c r="H9178" s="4">
        <f ca="1">+Data_TABLE[[#This Row],[Qty]]*Data_TABLE[[#This Row],[Unit Price]]</f>
        <v>600</v>
      </c>
      <c r="I9178" s="7">
        <v>42296</v>
      </c>
      <c r="J9178" s="10">
        <f>EOMONTH(Data_TABLE[[#This Row],[Date Sold]],0)</f>
        <v>42308</v>
      </c>
    </row>
    <row r="9179" spans="2:10" x14ac:dyDescent="0.25">
      <c r="B9179" s="1" t="s">
        <v>39</v>
      </c>
      <c r="C9179" s="3" t="s">
        <v>55</v>
      </c>
      <c r="D9179" s="2" t="s">
        <v>51</v>
      </c>
      <c r="E9179" s="3" t="s">
        <v>45</v>
      </c>
      <c r="F9179" s="3">
        <f t="shared" ca="1" si="284"/>
        <v>4</v>
      </c>
      <c r="G9179" s="4">
        <f t="shared" ca="1" si="285"/>
        <v>195</v>
      </c>
      <c r="H9179" s="4">
        <f ca="1">+Data_TABLE[[#This Row],[Qty]]*Data_TABLE[[#This Row],[Unit Price]]</f>
        <v>780</v>
      </c>
      <c r="I9179" s="7">
        <v>42296</v>
      </c>
      <c r="J9179" s="10">
        <f>EOMONTH(Data_TABLE[[#This Row],[Date Sold]],0)</f>
        <v>42308</v>
      </c>
    </row>
    <row r="9180" spans="2:10" x14ac:dyDescent="0.25">
      <c r="B9180" s="1" t="s">
        <v>39</v>
      </c>
      <c r="C9180" s="3" t="s">
        <v>56</v>
      </c>
      <c r="D9180" s="2" t="s">
        <v>52</v>
      </c>
      <c r="E9180" s="3" t="s">
        <v>46</v>
      </c>
      <c r="F9180" s="3">
        <f t="shared" ca="1" si="284"/>
        <v>1</v>
      </c>
      <c r="G9180" s="4">
        <f t="shared" ca="1" si="285"/>
        <v>105</v>
      </c>
      <c r="H9180" s="4">
        <f ca="1">+Data_TABLE[[#This Row],[Qty]]*Data_TABLE[[#This Row],[Unit Price]]</f>
        <v>105</v>
      </c>
      <c r="I9180" s="7">
        <v>42296</v>
      </c>
      <c r="J9180" s="10">
        <f>EOMONTH(Data_TABLE[[#This Row],[Date Sold]],0)</f>
        <v>42308</v>
      </c>
    </row>
    <row r="9181" spans="2:10" x14ac:dyDescent="0.25">
      <c r="B9181" s="1" t="s">
        <v>39</v>
      </c>
      <c r="C9181" s="3" t="s">
        <v>56</v>
      </c>
      <c r="D9181" s="2" t="s">
        <v>52</v>
      </c>
      <c r="E9181" s="3" t="s">
        <v>46</v>
      </c>
      <c r="F9181" s="3">
        <f t="shared" ca="1" si="284"/>
        <v>5</v>
      </c>
      <c r="G9181" s="4">
        <f t="shared" ca="1" si="285"/>
        <v>135</v>
      </c>
      <c r="H9181" s="4">
        <f ca="1">+Data_TABLE[[#This Row],[Qty]]*Data_TABLE[[#This Row],[Unit Price]]</f>
        <v>675</v>
      </c>
      <c r="I9181" s="7">
        <v>42296</v>
      </c>
      <c r="J9181" s="10">
        <f>EOMONTH(Data_TABLE[[#This Row],[Date Sold]],0)</f>
        <v>42308</v>
      </c>
    </row>
    <row r="9182" spans="2:10" x14ac:dyDescent="0.25">
      <c r="B9182" s="1" t="s">
        <v>39</v>
      </c>
      <c r="C9182" s="3" t="s">
        <v>55</v>
      </c>
      <c r="D9182" s="2" t="s">
        <v>49</v>
      </c>
      <c r="E9182" s="3" t="s">
        <v>43</v>
      </c>
      <c r="F9182" s="3">
        <f t="shared" ca="1" si="284"/>
        <v>4</v>
      </c>
      <c r="G9182" s="4">
        <f t="shared" ca="1" si="285"/>
        <v>103</v>
      </c>
      <c r="H9182" s="4">
        <f ca="1">+Data_TABLE[[#This Row],[Qty]]*Data_TABLE[[#This Row],[Unit Price]]</f>
        <v>412</v>
      </c>
      <c r="I9182" s="7">
        <v>42296</v>
      </c>
      <c r="J9182" s="10">
        <f>EOMONTH(Data_TABLE[[#This Row],[Date Sold]],0)</f>
        <v>42308</v>
      </c>
    </row>
    <row r="9183" spans="2:10" x14ac:dyDescent="0.25">
      <c r="B9183" s="1" t="s">
        <v>39</v>
      </c>
      <c r="C9183" s="3" t="s">
        <v>56</v>
      </c>
      <c r="D9183" s="2" t="s">
        <v>50</v>
      </c>
      <c r="E9183" s="3" t="s">
        <v>44</v>
      </c>
      <c r="F9183" s="3">
        <f t="shared" ca="1" si="284"/>
        <v>1</v>
      </c>
      <c r="G9183" s="4">
        <f t="shared" ca="1" si="285"/>
        <v>149</v>
      </c>
      <c r="H9183" s="4">
        <f ca="1">+Data_TABLE[[#This Row],[Qty]]*Data_TABLE[[#This Row],[Unit Price]]</f>
        <v>149</v>
      </c>
      <c r="I9183" s="7">
        <v>42296</v>
      </c>
      <c r="J9183" s="10">
        <f>EOMONTH(Data_TABLE[[#This Row],[Date Sold]],0)</f>
        <v>42308</v>
      </c>
    </row>
    <row r="9184" spans="2:10" x14ac:dyDescent="0.25">
      <c r="B9184" s="1" t="s">
        <v>39</v>
      </c>
      <c r="C9184" s="3" t="s">
        <v>54</v>
      </c>
      <c r="D9184" s="2" t="s">
        <v>48</v>
      </c>
      <c r="E9184" s="3" t="s">
        <v>42</v>
      </c>
      <c r="F9184" s="3">
        <f t="shared" ca="1" si="284"/>
        <v>2</v>
      </c>
      <c r="G9184" s="4">
        <f t="shared" ca="1" si="285"/>
        <v>78</v>
      </c>
      <c r="H9184" s="4">
        <f ca="1">+Data_TABLE[[#This Row],[Qty]]*Data_TABLE[[#This Row],[Unit Price]]</f>
        <v>156</v>
      </c>
      <c r="I9184" s="7">
        <v>42296</v>
      </c>
      <c r="J9184" s="10">
        <f>EOMONTH(Data_TABLE[[#This Row],[Date Sold]],0)</f>
        <v>42308</v>
      </c>
    </row>
    <row r="9185" spans="2:10" x14ac:dyDescent="0.25">
      <c r="B9185" s="1" t="s">
        <v>39</v>
      </c>
      <c r="C9185" s="3" t="s">
        <v>54</v>
      </c>
      <c r="D9185" s="2" t="s">
        <v>48</v>
      </c>
      <c r="E9185" s="3" t="s">
        <v>42</v>
      </c>
      <c r="F9185" s="3">
        <f t="shared" ca="1" si="284"/>
        <v>2</v>
      </c>
      <c r="G9185" s="4">
        <f t="shared" ca="1" si="285"/>
        <v>146</v>
      </c>
      <c r="H9185" s="4">
        <f ca="1">+Data_TABLE[[#This Row],[Qty]]*Data_TABLE[[#This Row],[Unit Price]]</f>
        <v>292</v>
      </c>
      <c r="I9185" s="7">
        <v>42296</v>
      </c>
      <c r="J9185" s="10">
        <f>EOMONTH(Data_TABLE[[#This Row],[Date Sold]],0)</f>
        <v>42308</v>
      </c>
    </row>
    <row r="9186" spans="2:10" x14ac:dyDescent="0.25">
      <c r="B9186" s="1" t="s">
        <v>39</v>
      </c>
      <c r="C9186" s="3" t="s">
        <v>56</v>
      </c>
      <c r="D9186" s="2" t="s">
        <v>52</v>
      </c>
      <c r="E9186" s="3" t="s">
        <v>46</v>
      </c>
      <c r="F9186" s="3">
        <f t="shared" ca="1" si="284"/>
        <v>4</v>
      </c>
      <c r="G9186" s="4">
        <f t="shared" ca="1" si="285"/>
        <v>124</v>
      </c>
      <c r="H9186" s="4">
        <f ca="1">+Data_TABLE[[#This Row],[Qty]]*Data_TABLE[[#This Row],[Unit Price]]</f>
        <v>496</v>
      </c>
      <c r="I9186" s="7">
        <v>42296</v>
      </c>
      <c r="J9186" s="10">
        <f>EOMONTH(Data_TABLE[[#This Row],[Date Sold]],0)</f>
        <v>42308</v>
      </c>
    </row>
    <row r="9187" spans="2:10" x14ac:dyDescent="0.25">
      <c r="B9187" s="1" t="s">
        <v>39</v>
      </c>
      <c r="C9187" s="3" t="s">
        <v>55</v>
      </c>
      <c r="D9187" s="2" t="s">
        <v>51</v>
      </c>
      <c r="E9187" s="3" t="s">
        <v>45</v>
      </c>
      <c r="F9187" s="3">
        <f t="shared" ca="1" si="284"/>
        <v>5</v>
      </c>
      <c r="G9187" s="4">
        <f t="shared" ca="1" si="285"/>
        <v>140</v>
      </c>
      <c r="H9187" s="4">
        <f ca="1">+Data_TABLE[[#This Row],[Qty]]*Data_TABLE[[#This Row],[Unit Price]]</f>
        <v>700</v>
      </c>
      <c r="I9187" s="7">
        <v>42296</v>
      </c>
      <c r="J9187" s="10">
        <f>EOMONTH(Data_TABLE[[#This Row],[Date Sold]],0)</f>
        <v>42308</v>
      </c>
    </row>
    <row r="9188" spans="2:10" x14ac:dyDescent="0.25">
      <c r="B9188" s="1" t="s">
        <v>39</v>
      </c>
      <c r="C9188" s="3" t="s">
        <v>56</v>
      </c>
      <c r="D9188" s="2" t="s">
        <v>50</v>
      </c>
      <c r="E9188" s="3" t="s">
        <v>44</v>
      </c>
      <c r="F9188" s="3">
        <f t="shared" ca="1" si="284"/>
        <v>2</v>
      </c>
      <c r="G9188" s="4">
        <f t="shared" ca="1" si="285"/>
        <v>145</v>
      </c>
      <c r="H9188" s="4">
        <f ca="1">+Data_TABLE[[#This Row],[Qty]]*Data_TABLE[[#This Row],[Unit Price]]</f>
        <v>290</v>
      </c>
      <c r="I9188" s="7">
        <v>42296</v>
      </c>
      <c r="J9188" s="10">
        <f>EOMONTH(Data_TABLE[[#This Row],[Date Sold]],0)</f>
        <v>42308</v>
      </c>
    </row>
    <row r="9189" spans="2:10" x14ac:dyDescent="0.25">
      <c r="B9189" s="1" t="s">
        <v>39</v>
      </c>
      <c r="C9189" s="3" t="s">
        <v>55</v>
      </c>
      <c r="D9189" s="2" t="s">
        <v>49</v>
      </c>
      <c r="E9189" s="3" t="s">
        <v>43</v>
      </c>
      <c r="F9189" s="3">
        <f t="shared" ca="1" si="284"/>
        <v>1</v>
      </c>
      <c r="G9189" s="4">
        <f t="shared" ca="1" si="285"/>
        <v>111</v>
      </c>
      <c r="H9189" s="4">
        <f ca="1">+Data_TABLE[[#This Row],[Qty]]*Data_TABLE[[#This Row],[Unit Price]]</f>
        <v>111</v>
      </c>
      <c r="I9189" s="7">
        <v>42296</v>
      </c>
      <c r="J9189" s="10">
        <f>EOMONTH(Data_TABLE[[#This Row],[Date Sold]],0)</f>
        <v>42308</v>
      </c>
    </row>
    <row r="9190" spans="2:10" x14ac:dyDescent="0.25">
      <c r="B9190" s="1" t="s">
        <v>39</v>
      </c>
      <c r="C9190" s="3" t="s">
        <v>56</v>
      </c>
      <c r="D9190" s="2" t="s">
        <v>50</v>
      </c>
      <c r="E9190" s="3" t="s">
        <v>44</v>
      </c>
      <c r="F9190" s="3">
        <f t="shared" ca="1" si="284"/>
        <v>3</v>
      </c>
      <c r="G9190" s="4">
        <f t="shared" ca="1" si="285"/>
        <v>62</v>
      </c>
      <c r="H9190" s="4">
        <f ca="1">+Data_TABLE[[#This Row],[Qty]]*Data_TABLE[[#This Row],[Unit Price]]</f>
        <v>186</v>
      </c>
      <c r="I9190" s="7">
        <v>42296</v>
      </c>
      <c r="J9190" s="10">
        <f>EOMONTH(Data_TABLE[[#This Row],[Date Sold]],0)</f>
        <v>42308</v>
      </c>
    </row>
    <row r="9191" spans="2:10" x14ac:dyDescent="0.25">
      <c r="B9191" s="1" t="s">
        <v>39</v>
      </c>
      <c r="C9191" s="3" t="s">
        <v>56</v>
      </c>
      <c r="D9191" s="2" t="s">
        <v>52</v>
      </c>
      <c r="E9191" s="3" t="s">
        <v>46</v>
      </c>
      <c r="F9191" s="3">
        <f t="shared" ca="1" si="284"/>
        <v>3</v>
      </c>
      <c r="G9191" s="4">
        <f t="shared" ca="1" si="285"/>
        <v>77</v>
      </c>
      <c r="H9191" s="4">
        <f ca="1">+Data_TABLE[[#This Row],[Qty]]*Data_TABLE[[#This Row],[Unit Price]]</f>
        <v>231</v>
      </c>
      <c r="I9191" s="7">
        <v>42296</v>
      </c>
      <c r="J9191" s="10">
        <f>EOMONTH(Data_TABLE[[#This Row],[Date Sold]],0)</f>
        <v>42308</v>
      </c>
    </row>
    <row r="9192" spans="2:10" x14ac:dyDescent="0.25">
      <c r="B9192" s="1" t="s">
        <v>39</v>
      </c>
      <c r="C9192" s="3" t="s">
        <v>56</v>
      </c>
      <c r="D9192" s="2" t="s">
        <v>50</v>
      </c>
      <c r="E9192" s="3" t="s">
        <v>44</v>
      </c>
      <c r="F9192" s="3">
        <f t="shared" ca="1" si="284"/>
        <v>2</v>
      </c>
      <c r="G9192" s="4">
        <f t="shared" ca="1" si="285"/>
        <v>116</v>
      </c>
      <c r="H9192" s="4">
        <f ca="1">+Data_TABLE[[#This Row],[Qty]]*Data_TABLE[[#This Row],[Unit Price]]</f>
        <v>232</v>
      </c>
      <c r="I9192" s="7">
        <v>42296</v>
      </c>
      <c r="J9192" s="10">
        <f>EOMONTH(Data_TABLE[[#This Row],[Date Sold]],0)</f>
        <v>42308</v>
      </c>
    </row>
    <row r="9193" spans="2:10" x14ac:dyDescent="0.25">
      <c r="B9193" s="1" t="s">
        <v>39</v>
      </c>
      <c r="C9193" s="3" t="s">
        <v>56</v>
      </c>
      <c r="D9193" s="2" t="s">
        <v>52</v>
      </c>
      <c r="E9193" s="3" t="s">
        <v>46</v>
      </c>
      <c r="F9193" s="3">
        <f t="shared" ca="1" si="284"/>
        <v>5</v>
      </c>
      <c r="G9193" s="4">
        <f t="shared" ca="1" si="285"/>
        <v>147</v>
      </c>
      <c r="H9193" s="4">
        <f ca="1">+Data_TABLE[[#This Row],[Qty]]*Data_TABLE[[#This Row],[Unit Price]]</f>
        <v>735</v>
      </c>
      <c r="I9193" s="7">
        <v>42296</v>
      </c>
      <c r="J9193" s="10">
        <f>EOMONTH(Data_TABLE[[#This Row],[Date Sold]],0)</f>
        <v>42308</v>
      </c>
    </row>
    <row r="9194" spans="2:10" x14ac:dyDescent="0.25">
      <c r="B9194" s="1" t="s">
        <v>39</v>
      </c>
      <c r="C9194" s="3" t="s">
        <v>56</v>
      </c>
      <c r="D9194" s="2" t="s">
        <v>50</v>
      </c>
      <c r="E9194" s="3" t="s">
        <v>44</v>
      </c>
      <c r="F9194" s="3">
        <f t="shared" ca="1" si="284"/>
        <v>5</v>
      </c>
      <c r="G9194" s="4">
        <f t="shared" ca="1" si="285"/>
        <v>168</v>
      </c>
      <c r="H9194" s="4">
        <f ca="1">+Data_TABLE[[#This Row],[Qty]]*Data_TABLE[[#This Row],[Unit Price]]</f>
        <v>840</v>
      </c>
      <c r="I9194" s="7">
        <v>42296</v>
      </c>
      <c r="J9194" s="10">
        <f>EOMONTH(Data_TABLE[[#This Row],[Date Sold]],0)</f>
        <v>42308</v>
      </c>
    </row>
    <row r="9195" spans="2:10" x14ac:dyDescent="0.25">
      <c r="B9195" s="1" t="s">
        <v>39</v>
      </c>
      <c r="C9195" s="3" t="s">
        <v>55</v>
      </c>
      <c r="D9195" s="2" t="s">
        <v>51</v>
      </c>
      <c r="E9195" s="3" t="s">
        <v>45</v>
      </c>
      <c r="F9195" s="3">
        <f t="shared" ca="1" si="284"/>
        <v>5</v>
      </c>
      <c r="G9195" s="4">
        <f t="shared" ca="1" si="285"/>
        <v>76</v>
      </c>
      <c r="H9195" s="4">
        <f ca="1">+Data_TABLE[[#This Row],[Qty]]*Data_TABLE[[#This Row],[Unit Price]]</f>
        <v>380</v>
      </c>
      <c r="I9195" s="7">
        <v>42296</v>
      </c>
      <c r="J9195" s="10">
        <f>EOMONTH(Data_TABLE[[#This Row],[Date Sold]],0)</f>
        <v>42308</v>
      </c>
    </row>
    <row r="9196" spans="2:10" x14ac:dyDescent="0.25">
      <c r="B9196" s="1" t="s">
        <v>39</v>
      </c>
      <c r="C9196" s="3" t="s">
        <v>56</v>
      </c>
      <c r="D9196" s="2" t="s">
        <v>50</v>
      </c>
      <c r="E9196" s="3" t="s">
        <v>44</v>
      </c>
      <c r="F9196" s="3">
        <f t="shared" ca="1" si="284"/>
        <v>2</v>
      </c>
      <c r="G9196" s="4">
        <f t="shared" ca="1" si="285"/>
        <v>70</v>
      </c>
      <c r="H9196" s="4">
        <f ca="1">+Data_TABLE[[#This Row],[Qty]]*Data_TABLE[[#This Row],[Unit Price]]</f>
        <v>140</v>
      </c>
      <c r="I9196" s="7">
        <v>42296</v>
      </c>
      <c r="J9196" s="10">
        <f>EOMONTH(Data_TABLE[[#This Row],[Date Sold]],0)</f>
        <v>42308</v>
      </c>
    </row>
    <row r="9197" spans="2:10" x14ac:dyDescent="0.25">
      <c r="B9197" s="1" t="s">
        <v>39</v>
      </c>
      <c r="C9197" s="3" t="s">
        <v>56</v>
      </c>
      <c r="D9197" s="2" t="s">
        <v>50</v>
      </c>
      <c r="E9197" s="3" t="s">
        <v>44</v>
      </c>
      <c r="F9197" s="3">
        <f t="shared" ca="1" si="284"/>
        <v>1</v>
      </c>
      <c r="G9197" s="4">
        <f t="shared" ca="1" si="285"/>
        <v>149</v>
      </c>
      <c r="H9197" s="4">
        <f ca="1">+Data_TABLE[[#This Row],[Qty]]*Data_TABLE[[#This Row],[Unit Price]]</f>
        <v>149</v>
      </c>
      <c r="I9197" s="7">
        <v>42296</v>
      </c>
      <c r="J9197" s="10">
        <f>EOMONTH(Data_TABLE[[#This Row],[Date Sold]],0)</f>
        <v>42308</v>
      </c>
    </row>
    <row r="9198" spans="2:10" x14ac:dyDescent="0.25">
      <c r="B9198" s="1" t="s">
        <v>39</v>
      </c>
      <c r="C9198" s="3" t="s">
        <v>56</v>
      </c>
      <c r="D9198" s="2" t="s">
        <v>50</v>
      </c>
      <c r="E9198" s="3" t="s">
        <v>44</v>
      </c>
      <c r="F9198" s="3">
        <f t="shared" ca="1" si="284"/>
        <v>2</v>
      </c>
      <c r="G9198" s="4">
        <f t="shared" ca="1" si="285"/>
        <v>60</v>
      </c>
      <c r="H9198" s="4">
        <f ca="1">+Data_TABLE[[#This Row],[Qty]]*Data_TABLE[[#This Row],[Unit Price]]</f>
        <v>120</v>
      </c>
      <c r="I9198" s="7">
        <v>42296</v>
      </c>
      <c r="J9198" s="10">
        <f>EOMONTH(Data_TABLE[[#This Row],[Date Sold]],0)</f>
        <v>42308</v>
      </c>
    </row>
    <row r="9199" spans="2:10" x14ac:dyDescent="0.25">
      <c r="B9199" s="1" t="s">
        <v>39</v>
      </c>
      <c r="C9199" s="3" t="s">
        <v>56</v>
      </c>
      <c r="D9199" s="2" t="s">
        <v>50</v>
      </c>
      <c r="E9199" s="3" t="s">
        <v>44</v>
      </c>
      <c r="F9199" s="3">
        <f t="shared" ca="1" si="284"/>
        <v>1</v>
      </c>
      <c r="G9199" s="4">
        <f t="shared" ca="1" si="285"/>
        <v>164</v>
      </c>
      <c r="H9199" s="4">
        <f ca="1">+Data_TABLE[[#This Row],[Qty]]*Data_TABLE[[#This Row],[Unit Price]]</f>
        <v>164</v>
      </c>
      <c r="I9199" s="7">
        <v>42296</v>
      </c>
      <c r="J9199" s="10">
        <f>EOMONTH(Data_TABLE[[#This Row],[Date Sold]],0)</f>
        <v>42308</v>
      </c>
    </row>
    <row r="9200" spans="2:10" x14ac:dyDescent="0.25">
      <c r="B9200" s="1" t="s">
        <v>39</v>
      </c>
      <c r="C9200" s="3" t="s">
        <v>54</v>
      </c>
      <c r="D9200" s="2" t="s">
        <v>48</v>
      </c>
      <c r="E9200" s="3" t="s">
        <v>42</v>
      </c>
      <c r="F9200" s="3">
        <f t="shared" ca="1" si="284"/>
        <v>2</v>
      </c>
      <c r="G9200" s="4">
        <f t="shared" ca="1" si="285"/>
        <v>117</v>
      </c>
      <c r="H9200" s="4">
        <f ca="1">+Data_TABLE[[#This Row],[Qty]]*Data_TABLE[[#This Row],[Unit Price]]</f>
        <v>234</v>
      </c>
      <c r="I9200" s="7">
        <v>42296</v>
      </c>
      <c r="J9200" s="10">
        <f>EOMONTH(Data_TABLE[[#This Row],[Date Sold]],0)</f>
        <v>42308</v>
      </c>
    </row>
    <row r="9201" spans="2:10" x14ac:dyDescent="0.25">
      <c r="B9201" s="1" t="s">
        <v>39</v>
      </c>
      <c r="C9201" s="3" t="s">
        <v>55</v>
      </c>
      <c r="D9201" s="2" t="s">
        <v>49</v>
      </c>
      <c r="E9201" s="3" t="s">
        <v>43</v>
      </c>
      <c r="F9201" s="3">
        <f t="shared" ref="F9201:F9264" ca="1" si="286">RANDBETWEEN(1,5)</f>
        <v>3</v>
      </c>
      <c r="G9201" s="4">
        <f t="shared" ref="G9201:G9264" ca="1" si="287">RANDBETWEEN(60,200)</f>
        <v>123</v>
      </c>
      <c r="H9201" s="4">
        <f ca="1">+Data_TABLE[[#This Row],[Qty]]*Data_TABLE[[#This Row],[Unit Price]]</f>
        <v>369</v>
      </c>
      <c r="I9201" s="7">
        <v>42296</v>
      </c>
      <c r="J9201" s="10">
        <f>EOMONTH(Data_TABLE[[#This Row],[Date Sold]],0)</f>
        <v>42308</v>
      </c>
    </row>
    <row r="9202" spans="2:10" x14ac:dyDescent="0.25">
      <c r="B9202" s="1" t="s">
        <v>39</v>
      </c>
      <c r="C9202" s="3" t="s">
        <v>55</v>
      </c>
      <c r="D9202" s="2" t="s">
        <v>51</v>
      </c>
      <c r="E9202" s="3" t="s">
        <v>45</v>
      </c>
      <c r="F9202" s="3">
        <f t="shared" ca="1" si="286"/>
        <v>3</v>
      </c>
      <c r="G9202" s="4">
        <f t="shared" ca="1" si="287"/>
        <v>183</v>
      </c>
      <c r="H9202" s="4">
        <f ca="1">+Data_TABLE[[#This Row],[Qty]]*Data_TABLE[[#This Row],[Unit Price]]</f>
        <v>549</v>
      </c>
      <c r="I9202" s="7">
        <v>42296</v>
      </c>
      <c r="J9202" s="10">
        <f>EOMONTH(Data_TABLE[[#This Row],[Date Sold]],0)</f>
        <v>42308</v>
      </c>
    </row>
    <row r="9203" spans="2:10" x14ac:dyDescent="0.25">
      <c r="B9203" s="1" t="s">
        <v>39</v>
      </c>
      <c r="C9203" s="3" t="s">
        <v>55</v>
      </c>
      <c r="D9203" s="2" t="s">
        <v>49</v>
      </c>
      <c r="E9203" s="3" t="s">
        <v>43</v>
      </c>
      <c r="F9203" s="3">
        <f t="shared" ca="1" si="286"/>
        <v>4</v>
      </c>
      <c r="G9203" s="4">
        <f t="shared" ca="1" si="287"/>
        <v>197</v>
      </c>
      <c r="H9203" s="4">
        <f ca="1">+Data_TABLE[[#This Row],[Qty]]*Data_TABLE[[#This Row],[Unit Price]]</f>
        <v>788</v>
      </c>
      <c r="I9203" s="7">
        <v>42297</v>
      </c>
      <c r="J9203" s="10">
        <f>EOMONTH(Data_TABLE[[#This Row],[Date Sold]],0)</f>
        <v>42308</v>
      </c>
    </row>
    <row r="9204" spans="2:10" x14ac:dyDescent="0.25">
      <c r="B9204" s="1" t="s">
        <v>39</v>
      </c>
      <c r="C9204" s="3" t="s">
        <v>56</v>
      </c>
      <c r="D9204" s="2" t="s">
        <v>52</v>
      </c>
      <c r="E9204" s="3" t="s">
        <v>46</v>
      </c>
      <c r="F9204" s="3">
        <f t="shared" ca="1" si="286"/>
        <v>3</v>
      </c>
      <c r="G9204" s="4">
        <f t="shared" ca="1" si="287"/>
        <v>77</v>
      </c>
      <c r="H9204" s="4">
        <f ca="1">+Data_TABLE[[#This Row],[Qty]]*Data_TABLE[[#This Row],[Unit Price]]</f>
        <v>231</v>
      </c>
      <c r="I9204" s="7">
        <v>42297</v>
      </c>
      <c r="J9204" s="10">
        <f>EOMONTH(Data_TABLE[[#This Row],[Date Sold]],0)</f>
        <v>42308</v>
      </c>
    </row>
    <row r="9205" spans="2:10" x14ac:dyDescent="0.25">
      <c r="B9205" s="1" t="s">
        <v>39</v>
      </c>
      <c r="C9205" s="3" t="s">
        <v>55</v>
      </c>
      <c r="D9205" s="2" t="s">
        <v>49</v>
      </c>
      <c r="E9205" s="3" t="s">
        <v>43</v>
      </c>
      <c r="F9205" s="3">
        <f t="shared" ca="1" si="286"/>
        <v>3</v>
      </c>
      <c r="G9205" s="4">
        <f t="shared" ca="1" si="287"/>
        <v>159</v>
      </c>
      <c r="H9205" s="4">
        <f ca="1">+Data_TABLE[[#This Row],[Qty]]*Data_TABLE[[#This Row],[Unit Price]]</f>
        <v>477</v>
      </c>
      <c r="I9205" s="7">
        <v>42297</v>
      </c>
      <c r="J9205" s="10">
        <f>EOMONTH(Data_TABLE[[#This Row],[Date Sold]],0)</f>
        <v>42308</v>
      </c>
    </row>
    <row r="9206" spans="2:10" x14ac:dyDescent="0.25">
      <c r="B9206" s="1" t="s">
        <v>39</v>
      </c>
      <c r="C9206" s="3" t="s">
        <v>55</v>
      </c>
      <c r="D9206" s="2" t="s">
        <v>51</v>
      </c>
      <c r="E9206" s="3" t="s">
        <v>45</v>
      </c>
      <c r="F9206" s="3">
        <f t="shared" ca="1" si="286"/>
        <v>2</v>
      </c>
      <c r="G9206" s="4">
        <f t="shared" ca="1" si="287"/>
        <v>109</v>
      </c>
      <c r="H9206" s="4">
        <f ca="1">+Data_TABLE[[#This Row],[Qty]]*Data_TABLE[[#This Row],[Unit Price]]</f>
        <v>218</v>
      </c>
      <c r="I9206" s="7">
        <v>42297</v>
      </c>
      <c r="J9206" s="10">
        <f>EOMONTH(Data_TABLE[[#This Row],[Date Sold]],0)</f>
        <v>42308</v>
      </c>
    </row>
    <row r="9207" spans="2:10" x14ac:dyDescent="0.25">
      <c r="B9207" s="1" t="s">
        <v>39</v>
      </c>
      <c r="C9207" s="3" t="s">
        <v>56</v>
      </c>
      <c r="D9207" s="2" t="s">
        <v>52</v>
      </c>
      <c r="E9207" s="3" t="s">
        <v>46</v>
      </c>
      <c r="F9207" s="3">
        <f t="shared" ca="1" si="286"/>
        <v>1</v>
      </c>
      <c r="G9207" s="4">
        <f t="shared" ca="1" si="287"/>
        <v>93</v>
      </c>
      <c r="H9207" s="4">
        <f ca="1">+Data_TABLE[[#This Row],[Qty]]*Data_TABLE[[#This Row],[Unit Price]]</f>
        <v>93</v>
      </c>
      <c r="I9207" s="7">
        <v>42297</v>
      </c>
      <c r="J9207" s="10">
        <f>EOMONTH(Data_TABLE[[#This Row],[Date Sold]],0)</f>
        <v>42308</v>
      </c>
    </row>
    <row r="9208" spans="2:10" x14ac:dyDescent="0.25">
      <c r="B9208" s="1" t="s">
        <v>39</v>
      </c>
      <c r="C9208" s="3" t="s">
        <v>56</v>
      </c>
      <c r="D9208" s="2" t="s">
        <v>50</v>
      </c>
      <c r="E9208" s="3" t="s">
        <v>44</v>
      </c>
      <c r="F9208" s="3">
        <f t="shared" ca="1" si="286"/>
        <v>1</v>
      </c>
      <c r="G9208" s="4">
        <f t="shared" ca="1" si="287"/>
        <v>177</v>
      </c>
      <c r="H9208" s="4">
        <f ca="1">+Data_TABLE[[#This Row],[Qty]]*Data_TABLE[[#This Row],[Unit Price]]</f>
        <v>177</v>
      </c>
      <c r="I9208" s="7">
        <v>42297</v>
      </c>
      <c r="J9208" s="10">
        <f>EOMONTH(Data_TABLE[[#This Row],[Date Sold]],0)</f>
        <v>42308</v>
      </c>
    </row>
    <row r="9209" spans="2:10" x14ac:dyDescent="0.25">
      <c r="B9209" s="1" t="s">
        <v>39</v>
      </c>
      <c r="C9209" s="3" t="s">
        <v>55</v>
      </c>
      <c r="D9209" s="2" t="s">
        <v>49</v>
      </c>
      <c r="E9209" s="3" t="s">
        <v>43</v>
      </c>
      <c r="F9209" s="3">
        <f t="shared" ca="1" si="286"/>
        <v>4</v>
      </c>
      <c r="G9209" s="4">
        <f t="shared" ca="1" si="287"/>
        <v>115</v>
      </c>
      <c r="H9209" s="4">
        <f ca="1">+Data_TABLE[[#This Row],[Qty]]*Data_TABLE[[#This Row],[Unit Price]]</f>
        <v>460</v>
      </c>
      <c r="I9209" s="7">
        <v>42297</v>
      </c>
      <c r="J9209" s="10">
        <f>EOMONTH(Data_TABLE[[#This Row],[Date Sold]],0)</f>
        <v>42308</v>
      </c>
    </row>
    <row r="9210" spans="2:10" x14ac:dyDescent="0.25">
      <c r="B9210" s="1" t="s">
        <v>39</v>
      </c>
      <c r="C9210" s="3" t="s">
        <v>55</v>
      </c>
      <c r="D9210" s="2" t="s">
        <v>49</v>
      </c>
      <c r="E9210" s="3" t="s">
        <v>43</v>
      </c>
      <c r="F9210" s="3">
        <f t="shared" ca="1" si="286"/>
        <v>3</v>
      </c>
      <c r="G9210" s="4">
        <f t="shared" ca="1" si="287"/>
        <v>155</v>
      </c>
      <c r="H9210" s="4">
        <f ca="1">+Data_TABLE[[#This Row],[Qty]]*Data_TABLE[[#This Row],[Unit Price]]</f>
        <v>465</v>
      </c>
      <c r="I9210" s="7">
        <v>42297</v>
      </c>
      <c r="J9210" s="10">
        <f>EOMONTH(Data_TABLE[[#This Row],[Date Sold]],0)</f>
        <v>42308</v>
      </c>
    </row>
    <row r="9211" spans="2:10" x14ac:dyDescent="0.25">
      <c r="B9211" s="1" t="s">
        <v>39</v>
      </c>
      <c r="C9211" s="3" t="s">
        <v>56</v>
      </c>
      <c r="D9211" s="2" t="s">
        <v>52</v>
      </c>
      <c r="E9211" s="3" t="s">
        <v>46</v>
      </c>
      <c r="F9211" s="3">
        <f t="shared" ca="1" si="286"/>
        <v>5</v>
      </c>
      <c r="G9211" s="4">
        <f t="shared" ca="1" si="287"/>
        <v>98</v>
      </c>
      <c r="H9211" s="4">
        <f ca="1">+Data_TABLE[[#This Row],[Qty]]*Data_TABLE[[#This Row],[Unit Price]]</f>
        <v>490</v>
      </c>
      <c r="I9211" s="7">
        <v>42297</v>
      </c>
      <c r="J9211" s="10">
        <f>EOMONTH(Data_TABLE[[#This Row],[Date Sold]],0)</f>
        <v>42308</v>
      </c>
    </row>
    <row r="9212" spans="2:10" x14ac:dyDescent="0.25">
      <c r="B9212" s="1" t="s">
        <v>39</v>
      </c>
      <c r="C9212" s="3" t="s">
        <v>55</v>
      </c>
      <c r="D9212" s="2" t="s">
        <v>49</v>
      </c>
      <c r="E9212" s="3" t="s">
        <v>43</v>
      </c>
      <c r="F9212" s="3">
        <f t="shared" ca="1" si="286"/>
        <v>3</v>
      </c>
      <c r="G9212" s="4">
        <f t="shared" ca="1" si="287"/>
        <v>120</v>
      </c>
      <c r="H9212" s="4">
        <f ca="1">+Data_TABLE[[#This Row],[Qty]]*Data_TABLE[[#This Row],[Unit Price]]</f>
        <v>360</v>
      </c>
      <c r="I9212" s="7">
        <v>42297</v>
      </c>
      <c r="J9212" s="10">
        <f>EOMONTH(Data_TABLE[[#This Row],[Date Sold]],0)</f>
        <v>42308</v>
      </c>
    </row>
    <row r="9213" spans="2:10" x14ac:dyDescent="0.25">
      <c r="B9213" s="1" t="s">
        <v>39</v>
      </c>
      <c r="C9213" s="3" t="s">
        <v>54</v>
      </c>
      <c r="D9213" s="2" t="s">
        <v>48</v>
      </c>
      <c r="E9213" s="3" t="s">
        <v>42</v>
      </c>
      <c r="F9213" s="3">
        <f t="shared" ca="1" si="286"/>
        <v>4</v>
      </c>
      <c r="G9213" s="4">
        <f t="shared" ca="1" si="287"/>
        <v>143</v>
      </c>
      <c r="H9213" s="4">
        <f ca="1">+Data_TABLE[[#This Row],[Qty]]*Data_TABLE[[#This Row],[Unit Price]]</f>
        <v>572</v>
      </c>
      <c r="I9213" s="7">
        <v>42297</v>
      </c>
      <c r="J9213" s="10">
        <f>EOMONTH(Data_TABLE[[#This Row],[Date Sold]],0)</f>
        <v>42308</v>
      </c>
    </row>
    <row r="9214" spans="2:10" x14ac:dyDescent="0.25">
      <c r="B9214" s="1" t="s">
        <v>39</v>
      </c>
      <c r="C9214" s="3" t="s">
        <v>55</v>
      </c>
      <c r="D9214" s="2" t="s">
        <v>51</v>
      </c>
      <c r="E9214" s="3" t="s">
        <v>45</v>
      </c>
      <c r="F9214" s="3">
        <f t="shared" ca="1" si="286"/>
        <v>5</v>
      </c>
      <c r="G9214" s="4">
        <f t="shared" ca="1" si="287"/>
        <v>189</v>
      </c>
      <c r="H9214" s="4">
        <f ca="1">+Data_TABLE[[#This Row],[Qty]]*Data_TABLE[[#This Row],[Unit Price]]</f>
        <v>945</v>
      </c>
      <c r="I9214" s="7">
        <v>42297</v>
      </c>
      <c r="J9214" s="10">
        <f>EOMONTH(Data_TABLE[[#This Row],[Date Sold]],0)</f>
        <v>42308</v>
      </c>
    </row>
    <row r="9215" spans="2:10" x14ac:dyDescent="0.25">
      <c r="B9215" s="1" t="s">
        <v>39</v>
      </c>
      <c r="C9215" s="3" t="s">
        <v>55</v>
      </c>
      <c r="D9215" s="2" t="s">
        <v>49</v>
      </c>
      <c r="E9215" s="3" t="s">
        <v>43</v>
      </c>
      <c r="F9215" s="3">
        <f t="shared" ca="1" si="286"/>
        <v>4</v>
      </c>
      <c r="G9215" s="4">
        <f t="shared" ca="1" si="287"/>
        <v>164</v>
      </c>
      <c r="H9215" s="4">
        <f ca="1">+Data_TABLE[[#This Row],[Qty]]*Data_TABLE[[#This Row],[Unit Price]]</f>
        <v>656</v>
      </c>
      <c r="I9215" s="7">
        <v>42297</v>
      </c>
      <c r="J9215" s="10">
        <f>EOMONTH(Data_TABLE[[#This Row],[Date Sold]],0)</f>
        <v>42308</v>
      </c>
    </row>
    <row r="9216" spans="2:10" x14ac:dyDescent="0.25">
      <c r="B9216" s="1" t="s">
        <v>39</v>
      </c>
      <c r="C9216" s="3" t="s">
        <v>56</v>
      </c>
      <c r="D9216" s="2" t="s">
        <v>52</v>
      </c>
      <c r="E9216" s="3" t="s">
        <v>46</v>
      </c>
      <c r="F9216" s="3">
        <f t="shared" ca="1" si="286"/>
        <v>2</v>
      </c>
      <c r="G9216" s="4">
        <f t="shared" ca="1" si="287"/>
        <v>168</v>
      </c>
      <c r="H9216" s="4">
        <f ca="1">+Data_TABLE[[#This Row],[Qty]]*Data_TABLE[[#This Row],[Unit Price]]</f>
        <v>336</v>
      </c>
      <c r="I9216" s="7">
        <v>42297</v>
      </c>
      <c r="J9216" s="10">
        <f>EOMONTH(Data_TABLE[[#This Row],[Date Sold]],0)</f>
        <v>42308</v>
      </c>
    </row>
    <row r="9217" spans="2:10" x14ac:dyDescent="0.25">
      <c r="B9217" s="1" t="s">
        <v>39</v>
      </c>
      <c r="C9217" s="3" t="s">
        <v>56</v>
      </c>
      <c r="D9217" s="2" t="s">
        <v>52</v>
      </c>
      <c r="E9217" s="3" t="s">
        <v>46</v>
      </c>
      <c r="F9217" s="3">
        <f t="shared" ca="1" si="286"/>
        <v>4</v>
      </c>
      <c r="G9217" s="4">
        <f t="shared" ca="1" si="287"/>
        <v>189</v>
      </c>
      <c r="H9217" s="4">
        <f ca="1">+Data_TABLE[[#This Row],[Qty]]*Data_TABLE[[#This Row],[Unit Price]]</f>
        <v>756</v>
      </c>
      <c r="I9217" s="7">
        <v>42297</v>
      </c>
      <c r="J9217" s="10">
        <f>EOMONTH(Data_TABLE[[#This Row],[Date Sold]],0)</f>
        <v>42308</v>
      </c>
    </row>
    <row r="9218" spans="2:10" x14ac:dyDescent="0.25">
      <c r="B9218" s="1" t="s">
        <v>39</v>
      </c>
      <c r="C9218" s="3" t="s">
        <v>55</v>
      </c>
      <c r="D9218" s="2" t="s">
        <v>49</v>
      </c>
      <c r="E9218" s="3" t="s">
        <v>43</v>
      </c>
      <c r="F9218" s="3">
        <f t="shared" ca="1" si="286"/>
        <v>5</v>
      </c>
      <c r="G9218" s="4">
        <f t="shared" ca="1" si="287"/>
        <v>153</v>
      </c>
      <c r="H9218" s="4">
        <f ca="1">+Data_TABLE[[#This Row],[Qty]]*Data_TABLE[[#This Row],[Unit Price]]</f>
        <v>765</v>
      </c>
      <c r="I9218" s="7">
        <v>42297</v>
      </c>
      <c r="J9218" s="10">
        <f>EOMONTH(Data_TABLE[[#This Row],[Date Sold]],0)</f>
        <v>42308</v>
      </c>
    </row>
    <row r="9219" spans="2:10" x14ac:dyDescent="0.25">
      <c r="B9219" s="1" t="s">
        <v>39</v>
      </c>
      <c r="C9219" s="3" t="s">
        <v>55</v>
      </c>
      <c r="D9219" s="2" t="s">
        <v>49</v>
      </c>
      <c r="E9219" s="3" t="s">
        <v>43</v>
      </c>
      <c r="F9219" s="3">
        <f t="shared" ca="1" si="286"/>
        <v>2</v>
      </c>
      <c r="G9219" s="4">
        <f t="shared" ca="1" si="287"/>
        <v>89</v>
      </c>
      <c r="H9219" s="4">
        <f ca="1">+Data_TABLE[[#This Row],[Qty]]*Data_TABLE[[#This Row],[Unit Price]]</f>
        <v>178</v>
      </c>
      <c r="I9219" s="7">
        <v>42297</v>
      </c>
      <c r="J9219" s="10">
        <f>EOMONTH(Data_TABLE[[#This Row],[Date Sold]],0)</f>
        <v>42308</v>
      </c>
    </row>
    <row r="9220" spans="2:10" x14ac:dyDescent="0.25">
      <c r="B9220" s="1" t="s">
        <v>39</v>
      </c>
      <c r="C9220" s="3" t="s">
        <v>56</v>
      </c>
      <c r="D9220" s="2" t="s">
        <v>50</v>
      </c>
      <c r="E9220" s="3" t="s">
        <v>44</v>
      </c>
      <c r="F9220" s="3">
        <f t="shared" ca="1" si="286"/>
        <v>5</v>
      </c>
      <c r="G9220" s="4">
        <f t="shared" ca="1" si="287"/>
        <v>132</v>
      </c>
      <c r="H9220" s="4">
        <f ca="1">+Data_TABLE[[#This Row],[Qty]]*Data_TABLE[[#This Row],[Unit Price]]</f>
        <v>660</v>
      </c>
      <c r="I9220" s="7">
        <v>42297</v>
      </c>
      <c r="J9220" s="10">
        <f>EOMONTH(Data_TABLE[[#This Row],[Date Sold]],0)</f>
        <v>42308</v>
      </c>
    </row>
    <row r="9221" spans="2:10" x14ac:dyDescent="0.25">
      <c r="B9221" s="1" t="s">
        <v>39</v>
      </c>
      <c r="C9221" s="3" t="s">
        <v>54</v>
      </c>
      <c r="D9221" s="2" t="s">
        <v>48</v>
      </c>
      <c r="E9221" s="3" t="s">
        <v>42</v>
      </c>
      <c r="F9221" s="3">
        <f t="shared" ca="1" si="286"/>
        <v>5</v>
      </c>
      <c r="G9221" s="4">
        <f t="shared" ca="1" si="287"/>
        <v>180</v>
      </c>
      <c r="H9221" s="4">
        <f ca="1">+Data_TABLE[[#This Row],[Qty]]*Data_TABLE[[#This Row],[Unit Price]]</f>
        <v>900</v>
      </c>
      <c r="I9221" s="7">
        <v>42297</v>
      </c>
      <c r="J9221" s="10">
        <f>EOMONTH(Data_TABLE[[#This Row],[Date Sold]],0)</f>
        <v>42308</v>
      </c>
    </row>
    <row r="9222" spans="2:10" x14ac:dyDescent="0.25">
      <c r="B9222" s="1" t="s">
        <v>39</v>
      </c>
      <c r="C9222" s="3" t="s">
        <v>55</v>
      </c>
      <c r="D9222" s="2" t="s">
        <v>51</v>
      </c>
      <c r="E9222" s="3" t="s">
        <v>45</v>
      </c>
      <c r="F9222" s="3">
        <f t="shared" ca="1" si="286"/>
        <v>3</v>
      </c>
      <c r="G9222" s="4">
        <f t="shared" ca="1" si="287"/>
        <v>134</v>
      </c>
      <c r="H9222" s="4">
        <f ca="1">+Data_TABLE[[#This Row],[Qty]]*Data_TABLE[[#This Row],[Unit Price]]</f>
        <v>402</v>
      </c>
      <c r="I9222" s="7">
        <v>42297</v>
      </c>
      <c r="J9222" s="10">
        <f>EOMONTH(Data_TABLE[[#This Row],[Date Sold]],0)</f>
        <v>42308</v>
      </c>
    </row>
    <row r="9223" spans="2:10" x14ac:dyDescent="0.25">
      <c r="B9223" s="1" t="s">
        <v>39</v>
      </c>
      <c r="C9223" s="3" t="s">
        <v>56</v>
      </c>
      <c r="D9223" s="2" t="s">
        <v>50</v>
      </c>
      <c r="E9223" s="3" t="s">
        <v>44</v>
      </c>
      <c r="F9223" s="3">
        <f t="shared" ca="1" si="286"/>
        <v>2</v>
      </c>
      <c r="G9223" s="4">
        <f t="shared" ca="1" si="287"/>
        <v>157</v>
      </c>
      <c r="H9223" s="4">
        <f ca="1">+Data_TABLE[[#This Row],[Qty]]*Data_TABLE[[#This Row],[Unit Price]]</f>
        <v>314</v>
      </c>
      <c r="I9223" s="7">
        <v>42297</v>
      </c>
      <c r="J9223" s="10">
        <f>EOMONTH(Data_TABLE[[#This Row],[Date Sold]],0)</f>
        <v>42308</v>
      </c>
    </row>
    <row r="9224" spans="2:10" x14ac:dyDescent="0.25">
      <c r="B9224" s="1" t="s">
        <v>39</v>
      </c>
      <c r="C9224" s="3" t="s">
        <v>56</v>
      </c>
      <c r="D9224" s="2" t="s">
        <v>50</v>
      </c>
      <c r="E9224" s="3" t="s">
        <v>44</v>
      </c>
      <c r="F9224" s="3">
        <f t="shared" ca="1" si="286"/>
        <v>5</v>
      </c>
      <c r="G9224" s="4">
        <f t="shared" ca="1" si="287"/>
        <v>172</v>
      </c>
      <c r="H9224" s="4">
        <f ca="1">+Data_TABLE[[#This Row],[Qty]]*Data_TABLE[[#This Row],[Unit Price]]</f>
        <v>860</v>
      </c>
      <c r="I9224" s="7">
        <v>42297</v>
      </c>
      <c r="J9224" s="10">
        <f>EOMONTH(Data_TABLE[[#This Row],[Date Sold]],0)</f>
        <v>42308</v>
      </c>
    </row>
    <row r="9225" spans="2:10" x14ac:dyDescent="0.25">
      <c r="B9225" s="1" t="s">
        <v>39</v>
      </c>
      <c r="C9225" s="3" t="s">
        <v>56</v>
      </c>
      <c r="D9225" s="2" t="s">
        <v>50</v>
      </c>
      <c r="E9225" s="3" t="s">
        <v>44</v>
      </c>
      <c r="F9225" s="3">
        <f t="shared" ca="1" si="286"/>
        <v>3</v>
      </c>
      <c r="G9225" s="4">
        <f t="shared" ca="1" si="287"/>
        <v>71</v>
      </c>
      <c r="H9225" s="4">
        <f ca="1">+Data_TABLE[[#This Row],[Qty]]*Data_TABLE[[#This Row],[Unit Price]]</f>
        <v>213</v>
      </c>
      <c r="I9225" s="7">
        <v>42297</v>
      </c>
      <c r="J9225" s="10">
        <f>EOMONTH(Data_TABLE[[#This Row],[Date Sold]],0)</f>
        <v>42308</v>
      </c>
    </row>
    <row r="9226" spans="2:10" x14ac:dyDescent="0.25">
      <c r="B9226" s="1" t="s">
        <v>39</v>
      </c>
      <c r="C9226" s="3" t="s">
        <v>56</v>
      </c>
      <c r="D9226" s="2" t="s">
        <v>52</v>
      </c>
      <c r="E9226" s="3" t="s">
        <v>46</v>
      </c>
      <c r="F9226" s="3">
        <f t="shared" ca="1" si="286"/>
        <v>3</v>
      </c>
      <c r="G9226" s="4">
        <f t="shared" ca="1" si="287"/>
        <v>187</v>
      </c>
      <c r="H9226" s="4">
        <f ca="1">+Data_TABLE[[#This Row],[Qty]]*Data_TABLE[[#This Row],[Unit Price]]</f>
        <v>561</v>
      </c>
      <c r="I9226" s="7">
        <v>42297</v>
      </c>
      <c r="J9226" s="10">
        <f>EOMONTH(Data_TABLE[[#This Row],[Date Sold]],0)</f>
        <v>42308</v>
      </c>
    </row>
    <row r="9227" spans="2:10" x14ac:dyDescent="0.25">
      <c r="B9227" s="1" t="s">
        <v>39</v>
      </c>
      <c r="C9227" s="3" t="s">
        <v>56</v>
      </c>
      <c r="D9227" s="2" t="s">
        <v>50</v>
      </c>
      <c r="E9227" s="3" t="s">
        <v>44</v>
      </c>
      <c r="F9227" s="3">
        <f t="shared" ca="1" si="286"/>
        <v>4</v>
      </c>
      <c r="G9227" s="4">
        <f t="shared" ca="1" si="287"/>
        <v>186</v>
      </c>
      <c r="H9227" s="4">
        <f ca="1">+Data_TABLE[[#This Row],[Qty]]*Data_TABLE[[#This Row],[Unit Price]]</f>
        <v>744</v>
      </c>
      <c r="I9227" s="7">
        <v>42297</v>
      </c>
      <c r="J9227" s="10">
        <f>EOMONTH(Data_TABLE[[#This Row],[Date Sold]],0)</f>
        <v>42308</v>
      </c>
    </row>
    <row r="9228" spans="2:10" x14ac:dyDescent="0.25">
      <c r="B9228" s="1" t="s">
        <v>39</v>
      </c>
      <c r="C9228" s="3" t="s">
        <v>55</v>
      </c>
      <c r="D9228" s="2" t="s">
        <v>51</v>
      </c>
      <c r="E9228" s="3" t="s">
        <v>45</v>
      </c>
      <c r="F9228" s="3">
        <f t="shared" ca="1" si="286"/>
        <v>5</v>
      </c>
      <c r="G9228" s="4">
        <f t="shared" ca="1" si="287"/>
        <v>63</v>
      </c>
      <c r="H9228" s="4">
        <f ca="1">+Data_TABLE[[#This Row],[Qty]]*Data_TABLE[[#This Row],[Unit Price]]</f>
        <v>315</v>
      </c>
      <c r="I9228" s="7">
        <v>42297</v>
      </c>
      <c r="J9228" s="10">
        <f>EOMONTH(Data_TABLE[[#This Row],[Date Sold]],0)</f>
        <v>42308</v>
      </c>
    </row>
    <row r="9229" spans="2:10" x14ac:dyDescent="0.25">
      <c r="B9229" s="1" t="s">
        <v>39</v>
      </c>
      <c r="C9229" s="3" t="s">
        <v>54</v>
      </c>
      <c r="D9229" s="2" t="s">
        <v>48</v>
      </c>
      <c r="E9229" s="3" t="s">
        <v>42</v>
      </c>
      <c r="F9229" s="3">
        <f t="shared" ca="1" si="286"/>
        <v>4</v>
      </c>
      <c r="G9229" s="4">
        <f t="shared" ca="1" si="287"/>
        <v>120</v>
      </c>
      <c r="H9229" s="4">
        <f ca="1">+Data_TABLE[[#This Row],[Qty]]*Data_TABLE[[#This Row],[Unit Price]]</f>
        <v>480</v>
      </c>
      <c r="I9229" s="7">
        <v>42297</v>
      </c>
      <c r="J9229" s="10">
        <f>EOMONTH(Data_TABLE[[#This Row],[Date Sold]],0)</f>
        <v>42308</v>
      </c>
    </row>
    <row r="9230" spans="2:10" x14ac:dyDescent="0.25">
      <c r="B9230" s="1" t="s">
        <v>39</v>
      </c>
      <c r="C9230" s="3" t="s">
        <v>56</v>
      </c>
      <c r="D9230" s="2" t="s">
        <v>50</v>
      </c>
      <c r="E9230" s="3" t="s">
        <v>44</v>
      </c>
      <c r="F9230" s="3">
        <f t="shared" ca="1" si="286"/>
        <v>1</v>
      </c>
      <c r="G9230" s="4">
        <f t="shared" ca="1" si="287"/>
        <v>137</v>
      </c>
      <c r="H9230" s="4">
        <f ca="1">+Data_TABLE[[#This Row],[Qty]]*Data_TABLE[[#This Row],[Unit Price]]</f>
        <v>137</v>
      </c>
      <c r="I9230" s="7">
        <v>42297</v>
      </c>
      <c r="J9230" s="10">
        <f>EOMONTH(Data_TABLE[[#This Row],[Date Sold]],0)</f>
        <v>42308</v>
      </c>
    </row>
    <row r="9231" spans="2:10" x14ac:dyDescent="0.25">
      <c r="B9231" s="1" t="s">
        <v>39</v>
      </c>
      <c r="C9231" s="3" t="s">
        <v>54</v>
      </c>
      <c r="D9231" s="2" t="s">
        <v>48</v>
      </c>
      <c r="E9231" s="3" t="s">
        <v>42</v>
      </c>
      <c r="F9231" s="3">
        <f t="shared" ca="1" si="286"/>
        <v>4</v>
      </c>
      <c r="G9231" s="4">
        <f t="shared" ca="1" si="287"/>
        <v>122</v>
      </c>
      <c r="H9231" s="4">
        <f ca="1">+Data_TABLE[[#This Row],[Qty]]*Data_TABLE[[#This Row],[Unit Price]]</f>
        <v>488</v>
      </c>
      <c r="I9231" s="7">
        <v>42297</v>
      </c>
      <c r="J9231" s="10">
        <f>EOMONTH(Data_TABLE[[#This Row],[Date Sold]],0)</f>
        <v>42308</v>
      </c>
    </row>
    <row r="9232" spans="2:10" x14ac:dyDescent="0.25">
      <c r="B9232" s="1" t="s">
        <v>39</v>
      </c>
      <c r="C9232" s="3" t="s">
        <v>55</v>
      </c>
      <c r="D9232" s="2" t="s">
        <v>49</v>
      </c>
      <c r="E9232" s="3" t="s">
        <v>43</v>
      </c>
      <c r="F9232" s="3">
        <f t="shared" ca="1" si="286"/>
        <v>4</v>
      </c>
      <c r="G9232" s="4">
        <f t="shared" ca="1" si="287"/>
        <v>95</v>
      </c>
      <c r="H9232" s="4">
        <f ca="1">+Data_TABLE[[#This Row],[Qty]]*Data_TABLE[[#This Row],[Unit Price]]</f>
        <v>380</v>
      </c>
      <c r="I9232" s="7">
        <v>42297</v>
      </c>
      <c r="J9232" s="10">
        <f>EOMONTH(Data_TABLE[[#This Row],[Date Sold]],0)</f>
        <v>42308</v>
      </c>
    </row>
    <row r="9233" spans="2:10" x14ac:dyDescent="0.25">
      <c r="B9233" s="1" t="s">
        <v>39</v>
      </c>
      <c r="C9233" s="3" t="s">
        <v>55</v>
      </c>
      <c r="D9233" s="2" t="s">
        <v>51</v>
      </c>
      <c r="E9233" s="3" t="s">
        <v>45</v>
      </c>
      <c r="F9233" s="3">
        <f t="shared" ca="1" si="286"/>
        <v>4</v>
      </c>
      <c r="G9233" s="4">
        <f t="shared" ca="1" si="287"/>
        <v>101</v>
      </c>
      <c r="H9233" s="4">
        <f ca="1">+Data_TABLE[[#This Row],[Qty]]*Data_TABLE[[#This Row],[Unit Price]]</f>
        <v>404</v>
      </c>
      <c r="I9233" s="7">
        <v>42297</v>
      </c>
      <c r="J9233" s="10">
        <f>EOMONTH(Data_TABLE[[#This Row],[Date Sold]],0)</f>
        <v>42308</v>
      </c>
    </row>
    <row r="9234" spans="2:10" x14ac:dyDescent="0.25">
      <c r="B9234" s="1" t="s">
        <v>39</v>
      </c>
      <c r="C9234" s="3" t="s">
        <v>56</v>
      </c>
      <c r="D9234" s="2" t="s">
        <v>50</v>
      </c>
      <c r="E9234" s="3" t="s">
        <v>44</v>
      </c>
      <c r="F9234" s="3">
        <f t="shared" ca="1" si="286"/>
        <v>3</v>
      </c>
      <c r="G9234" s="4">
        <f t="shared" ca="1" si="287"/>
        <v>149</v>
      </c>
      <c r="H9234" s="4">
        <f ca="1">+Data_TABLE[[#This Row],[Qty]]*Data_TABLE[[#This Row],[Unit Price]]</f>
        <v>447</v>
      </c>
      <c r="I9234" s="7">
        <v>42297</v>
      </c>
      <c r="J9234" s="10">
        <f>EOMONTH(Data_TABLE[[#This Row],[Date Sold]],0)</f>
        <v>42308</v>
      </c>
    </row>
    <row r="9235" spans="2:10" x14ac:dyDescent="0.25">
      <c r="B9235" s="1" t="s">
        <v>39</v>
      </c>
      <c r="C9235" s="3" t="s">
        <v>55</v>
      </c>
      <c r="D9235" s="2" t="s">
        <v>49</v>
      </c>
      <c r="E9235" s="3" t="s">
        <v>43</v>
      </c>
      <c r="F9235" s="3">
        <f t="shared" ca="1" si="286"/>
        <v>1</v>
      </c>
      <c r="G9235" s="4">
        <f t="shared" ca="1" si="287"/>
        <v>119</v>
      </c>
      <c r="H9235" s="4">
        <f ca="1">+Data_TABLE[[#This Row],[Qty]]*Data_TABLE[[#This Row],[Unit Price]]</f>
        <v>119</v>
      </c>
      <c r="I9235" s="7">
        <v>42297</v>
      </c>
      <c r="J9235" s="10">
        <f>EOMONTH(Data_TABLE[[#This Row],[Date Sold]],0)</f>
        <v>42308</v>
      </c>
    </row>
    <row r="9236" spans="2:10" x14ac:dyDescent="0.25">
      <c r="B9236" s="1" t="s">
        <v>39</v>
      </c>
      <c r="C9236" s="3" t="s">
        <v>55</v>
      </c>
      <c r="D9236" s="2" t="s">
        <v>51</v>
      </c>
      <c r="E9236" s="3" t="s">
        <v>45</v>
      </c>
      <c r="F9236" s="3">
        <f t="shared" ca="1" si="286"/>
        <v>1</v>
      </c>
      <c r="G9236" s="4">
        <f t="shared" ca="1" si="287"/>
        <v>75</v>
      </c>
      <c r="H9236" s="4">
        <f ca="1">+Data_TABLE[[#This Row],[Qty]]*Data_TABLE[[#This Row],[Unit Price]]</f>
        <v>75</v>
      </c>
      <c r="I9236" s="7">
        <v>42297</v>
      </c>
      <c r="J9236" s="10">
        <f>EOMONTH(Data_TABLE[[#This Row],[Date Sold]],0)</f>
        <v>42308</v>
      </c>
    </row>
    <row r="9237" spans="2:10" x14ac:dyDescent="0.25">
      <c r="B9237" s="1" t="s">
        <v>39</v>
      </c>
      <c r="C9237" s="3" t="s">
        <v>56</v>
      </c>
      <c r="D9237" s="2" t="s">
        <v>52</v>
      </c>
      <c r="E9237" s="3" t="s">
        <v>46</v>
      </c>
      <c r="F9237" s="3">
        <f t="shared" ca="1" si="286"/>
        <v>4</v>
      </c>
      <c r="G9237" s="4">
        <f t="shared" ca="1" si="287"/>
        <v>105</v>
      </c>
      <c r="H9237" s="4">
        <f ca="1">+Data_TABLE[[#This Row],[Qty]]*Data_TABLE[[#This Row],[Unit Price]]</f>
        <v>420</v>
      </c>
      <c r="I9237" s="7">
        <v>42297</v>
      </c>
      <c r="J9237" s="10">
        <f>EOMONTH(Data_TABLE[[#This Row],[Date Sold]],0)</f>
        <v>42308</v>
      </c>
    </row>
    <row r="9238" spans="2:10" x14ac:dyDescent="0.25">
      <c r="B9238" s="1" t="s">
        <v>39</v>
      </c>
      <c r="C9238" s="3" t="s">
        <v>55</v>
      </c>
      <c r="D9238" s="2" t="s">
        <v>49</v>
      </c>
      <c r="E9238" s="3" t="s">
        <v>43</v>
      </c>
      <c r="F9238" s="3">
        <f t="shared" ca="1" si="286"/>
        <v>4</v>
      </c>
      <c r="G9238" s="4">
        <f t="shared" ca="1" si="287"/>
        <v>187</v>
      </c>
      <c r="H9238" s="4">
        <f ca="1">+Data_TABLE[[#This Row],[Qty]]*Data_TABLE[[#This Row],[Unit Price]]</f>
        <v>748</v>
      </c>
      <c r="I9238" s="7">
        <v>42297</v>
      </c>
      <c r="J9238" s="10">
        <f>EOMONTH(Data_TABLE[[#This Row],[Date Sold]],0)</f>
        <v>42308</v>
      </c>
    </row>
    <row r="9239" spans="2:10" x14ac:dyDescent="0.25">
      <c r="B9239" s="1" t="s">
        <v>39</v>
      </c>
      <c r="C9239" s="3" t="s">
        <v>54</v>
      </c>
      <c r="D9239" s="2" t="s">
        <v>48</v>
      </c>
      <c r="E9239" s="3" t="s">
        <v>42</v>
      </c>
      <c r="F9239" s="3">
        <f t="shared" ca="1" si="286"/>
        <v>1</v>
      </c>
      <c r="G9239" s="4">
        <f t="shared" ca="1" si="287"/>
        <v>197</v>
      </c>
      <c r="H9239" s="4">
        <f ca="1">+Data_TABLE[[#This Row],[Qty]]*Data_TABLE[[#This Row],[Unit Price]]</f>
        <v>197</v>
      </c>
      <c r="I9239" s="7">
        <v>42297</v>
      </c>
      <c r="J9239" s="10">
        <f>EOMONTH(Data_TABLE[[#This Row],[Date Sold]],0)</f>
        <v>42308</v>
      </c>
    </row>
    <row r="9240" spans="2:10" x14ac:dyDescent="0.25">
      <c r="B9240" s="1" t="s">
        <v>39</v>
      </c>
      <c r="C9240" s="3" t="s">
        <v>55</v>
      </c>
      <c r="D9240" s="2" t="s">
        <v>49</v>
      </c>
      <c r="E9240" s="3" t="s">
        <v>43</v>
      </c>
      <c r="F9240" s="3">
        <f t="shared" ca="1" si="286"/>
        <v>2</v>
      </c>
      <c r="G9240" s="4">
        <f t="shared" ca="1" si="287"/>
        <v>121</v>
      </c>
      <c r="H9240" s="4">
        <f ca="1">+Data_TABLE[[#This Row],[Qty]]*Data_TABLE[[#This Row],[Unit Price]]</f>
        <v>242</v>
      </c>
      <c r="I9240" s="7">
        <v>42297</v>
      </c>
      <c r="J9240" s="10">
        <f>EOMONTH(Data_TABLE[[#This Row],[Date Sold]],0)</f>
        <v>42308</v>
      </c>
    </row>
    <row r="9241" spans="2:10" x14ac:dyDescent="0.25">
      <c r="B9241" s="1" t="s">
        <v>39</v>
      </c>
      <c r="C9241" s="3" t="s">
        <v>55</v>
      </c>
      <c r="D9241" s="2" t="s">
        <v>51</v>
      </c>
      <c r="E9241" s="3" t="s">
        <v>45</v>
      </c>
      <c r="F9241" s="3">
        <f t="shared" ca="1" si="286"/>
        <v>2</v>
      </c>
      <c r="G9241" s="4">
        <f t="shared" ca="1" si="287"/>
        <v>160</v>
      </c>
      <c r="H9241" s="4">
        <f ca="1">+Data_TABLE[[#This Row],[Qty]]*Data_TABLE[[#This Row],[Unit Price]]</f>
        <v>320</v>
      </c>
      <c r="I9241" s="7">
        <v>42297</v>
      </c>
      <c r="J9241" s="10">
        <f>EOMONTH(Data_TABLE[[#This Row],[Date Sold]],0)</f>
        <v>42308</v>
      </c>
    </row>
    <row r="9242" spans="2:10" x14ac:dyDescent="0.25">
      <c r="B9242" s="1" t="s">
        <v>39</v>
      </c>
      <c r="C9242" s="3" t="s">
        <v>55</v>
      </c>
      <c r="D9242" s="2" t="s">
        <v>51</v>
      </c>
      <c r="E9242" s="3" t="s">
        <v>45</v>
      </c>
      <c r="F9242" s="3">
        <f t="shared" ca="1" si="286"/>
        <v>3</v>
      </c>
      <c r="G9242" s="4">
        <f t="shared" ca="1" si="287"/>
        <v>133</v>
      </c>
      <c r="H9242" s="4">
        <f ca="1">+Data_TABLE[[#This Row],[Qty]]*Data_TABLE[[#This Row],[Unit Price]]</f>
        <v>399</v>
      </c>
      <c r="I9242" s="7">
        <v>42297</v>
      </c>
      <c r="J9242" s="10">
        <f>EOMONTH(Data_TABLE[[#This Row],[Date Sold]],0)</f>
        <v>42308</v>
      </c>
    </row>
    <row r="9243" spans="2:10" x14ac:dyDescent="0.25">
      <c r="B9243" s="1" t="s">
        <v>39</v>
      </c>
      <c r="C9243" s="3" t="s">
        <v>54</v>
      </c>
      <c r="D9243" s="2" t="s">
        <v>48</v>
      </c>
      <c r="E9243" s="3" t="s">
        <v>42</v>
      </c>
      <c r="F9243" s="3">
        <f t="shared" ca="1" si="286"/>
        <v>3</v>
      </c>
      <c r="G9243" s="4">
        <f t="shared" ca="1" si="287"/>
        <v>80</v>
      </c>
      <c r="H9243" s="4">
        <f ca="1">+Data_TABLE[[#This Row],[Qty]]*Data_TABLE[[#This Row],[Unit Price]]</f>
        <v>240</v>
      </c>
      <c r="I9243" s="7">
        <v>42297</v>
      </c>
      <c r="J9243" s="10">
        <f>EOMONTH(Data_TABLE[[#This Row],[Date Sold]],0)</f>
        <v>42308</v>
      </c>
    </row>
    <row r="9244" spans="2:10" x14ac:dyDescent="0.25">
      <c r="B9244" s="1" t="s">
        <v>39</v>
      </c>
      <c r="C9244" s="3" t="s">
        <v>56</v>
      </c>
      <c r="D9244" s="2" t="s">
        <v>52</v>
      </c>
      <c r="E9244" s="3" t="s">
        <v>46</v>
      </c>
      <c r="F9244" s="3">
        <f t="shared" ca="1" si="286"/>
        <v>2</v>
      </c>
      <c r="G9244" s="4">
        <f t="shared" ca="1" si="287"/>
        <v>74</v>
      </c>
      <c r="H9244" s="4">
        <f ca="1">+Data_TABLE[[#This Row],[Qty]]*Data_TABLE[[#This Row],[Unit Price]]</f>
        <v>148</v>
      </c>
      <c r="I9244" s="7">
        <v>42297</v>
      </c>
      <c r="J9244" s="10">
        <f>EOMONTH(Data_TABLE[[#This Row],[Date Sold]],0)</f>
        <v>42308</v>
      </c>
    </row>
    <row r="9245" spans="2:10" x14ac:dyDescent="0.25">
      <c r="B9245" s="1" t="s">
        <v>39</v>
      </c>
      <c r="C9245" s="3" t="s">
        <v>55</v>
      </c>
      <c r="D9245" s="2" t="s">
        <v>49</v>
      </c>
      <c r="E9245" s="3" t="s">
        <v>43</v>
      </c>
      <c r="F9245" s="3">
        <f t="shared" ca="1" si="286"/>
        <v>1</v>
      </c>
      <c r="G9245" s="4">
        <f t="shared" ca="1" si="287"/>
        <v>175</v>
      </c>
      <c r="H9245" s="4">
        <f ca="1">+Data_TABLE[[#This Row],[Qty]]*Data_TABLE[[#This Row],[Unit Price]]</f>
        <v>175</v>
      </c>
      <c r="I9245" s="7">
        <v>42297</v>
      </c>
      <c r="J9245" s="10">
        <f>EOMONTH(Data_TABLE[[#This Row],[Date Sold]],0)</f>
        <v>42308</v>
      </c>
    </row>
    <row r="9246" spans="2:10" x14ac:dyDescent="0.25">
      <c r="B9246" s="1" t="s">
        <v>39</v>
      </c>
      <c r="C9246" s="3" t="s">
        <v>54</v>
      </c>
      <c r="D9246" s="2" t="s">
        <v>48</v>
      </c>
      <c r="E9246" s="3" t="s">
        <v>42</v>
      </c>
      <c r="F9246" s="3">
        <f t="shared" ca="1" si="286"/>
        <v>4</v>
      </c>
      <c r="G9246" s="4">
        <f t="shared" ca="1" si="287"/>
        <v>76</v>
      </c>
      <c r="H9246" s="4">
        <f ca="1">+Data_TABLE[[#This Row],[Qty]]*Data_TABLE[[#This Row],[Unit Price]]</f>
        <v>304</v>
      </c>
      <c r="I9246" s="7">
        <v>42297</v>
      </c>
      <c r="J9246" s="10">
        <f>EOMONTH(Data_TABLE[[#This Row],[Date Sold]],0)</f>
        <v>42308</v>
      </c>
    </row>
    <row r="9247" spans="2:10" x14ac:dyDescent="0.25">
      <c r="B9247" s="1" t="s">
        <v>39</v>
      </c>
      <c r="C9247" s="3" t="s">
        <v>56</v>
      </c>
      <c r="D9247" s="2" t="s">
        <v>52</v>
      </c>
      <c r="E9247" s="3" t="s">
        <v>46</v>
      </c>
      <c r="F9247" s="3">
        <f t="shared" ca="1" si="286"/>
        <v>4</v>
      </c>
      <c r="G9247" s="4">
        <f t="shared" ca="1" si="287"/>
        <v>189</v>
      </c>
      <c r="H9247" s="4">
        <f ca="1">+Data_TABLE[[#This Row],[Qty]]*Data_TABLE[[#This Row],[Unit Price]]</f>
        <v>756</v>
      </c>
      <c r="I9247" s="7">
        <v>42297</v>
      </c>
      <c r="J9247" s="10">
        <f>EOMONTH(Data_TABLE[[#This Row],[Date Sold]],0)</f>
        <v>42308</v>
      </c>
    </row>
    <row r="9248" spans="2:10" x14ac:dyDescent="0.25">
      <c r="B9248" s="1" t="s">
        <v>39</v>
      </c>
      <c r="C9248" s="3" t="s">
        <v>56</v>
      </c>
      <c r="D9248" s="2" t="s">
        <v>52</v>
      </c>
      <c r="E9248" s="3" t="s">
        <v>46</v>
      </c>
      <c r="F9248" s="3">
        <f t="shared" ca="1" si="286"/>
        <v>5</v>
      </c>
      <c r="G9248" s="4">
        <f t="shared" ca="1" si="287"/>
        <v>169</v>
      </c>
      <c r="H9248" s="4">
        <f ca="1">+Data_TABLE[[#This Row],[Qty]]*Data_TABLE[[#This Row],[Unit Price]]</f>
        <v>845</v>
      </c>
      <c r="I9248" s="7">
        <v>42297</v>
      </c>
      <c r="J9248" s="10">
        <f>EOMONTH(Data_TABLE[[#This Row],[Date Sold]],0)</f>
        <v>42308</v>
      </c>
    </row>
    <row r="9249" spans="2:10" x14ac:dyDescent="0.25">
      <c r="B9249" s="1" t="s">
        <v>39</v>
      </c>
      <c r="C9249" s="3" t="s">
        <v>54</v>
      </c>
      <c r="D9249" s="2" t="s">
        <v>48</v>
      </c>
      <c r="E9249" s="3" t="s">
        <v>42</v>
      </c>
      <c r="F9249" s="3">
        <f t="shared" ca="1" si="286"/>
        <v>4</v>
      </c>
      <c r="G9249" s="4">
        <f t="shared" ca="1" si="287"/>
        <v>131</v>
      </c>
      <c r="H9249" s="4">
        <f ca="1">+Data_TABLE[[#This Row],[Qty]]*Data_TABLE[[#This Row],[Unit Price]]</f>
        <v>524</v>
      </c>
      <c r="I9249" s="7">
        <v>42297</v>
      </c>
      <c r="J9249" s="10">
        <f>EOMONTH(Data_TABLE[[#This Row],[Date Sold]],0)</f>
        <v>42308</v>
      </c>
    </row>
    <row r="9250" spans="2:10" x14ac:dyDescent="0.25">
      <c r="B9250" s="1" t="s">
        <v>39</v>
      </c>
      <c r="C9250" s="3" t="s">
        <v>55</v>
      </c>
      <c r="D9250" s="2" t="s">
        <v>49</v>
      </c>
      <c r="E9250" s="3" t="s">
        <v>43</v>
      </c>
      <c r="F9250" s="3">
        <f t="shared" ca="1" si="286"/>
        <v>1</v>
      </c>
      <c r="G9250" s="4">
        <f t="shared" ca="1" si="287"/>
        <v>165</v>
      </c>
      <c r="H9250" s="4">
        <f ca="1">+Data_TABLE[[#This Row],[Qty]]*Data_TABLE[[#This Row],[Unit Price]]</f>
        <v>165</v>
      </c>
      <c r="I9250" s="7">
        <v>42297</v>
      </c>
      <c r="J9250" s="10">
        <f>EOMONTH(Data_TABLE[[#This Row],[Date Sold]],0)</f>
        <v>42308</v>
      </c>
    </row>
    <row r="9251" spans="2:10" x14ac:dyDescent="0.25">
      <c r="B9251" s="1" t="s">
        <v>39</v>
      </c>
      <c r="C9251" s="3" t="s">
        <v>56</v>
      </c>
      <c r="D9251" s="2" t="s">
        <v>50</v>
      </c>
      <c r="E9251" s="3" t="s">
        <v>44</v>
      </c>
      <c r="F9251" s="3">
        <f t="shared" ca="1" si="286"/>
        <v>2</v>
      </c>
      <c r="G9251" s="4">
        <f t="shared" ca="1" si="287"/>
        <v>156</v>
      </c>
      <c r="H9251" s="4">
        <f ca="1">+Data_TABLE[[#This Row],[Qty]]*Data_TABLE[[#This Row],[Unit Price]]</f>
        <v>312</v>
      </c>
      <c r="I9251" s="7">
        <v>42297</v>
      </c>
      <c r="J9251" s="10">
        <f>EOMONTH(Data_TABLE[[#This Row],[Date Sold]],0)</f>
        <v>42308</v>
      </c>
    </row>
    <row r="9252" spans="2:10" x14ac:dyDescent="0.25">
      <c r="B9252" s="1" t="s">
        <v>39</v>
      </c>
      <c r="C9252" s="3" t="s">
        <v>56</v>
      </c>
      <c r="D9252" s="2" t="s">
        <v>50</v>
      </c>
      <c r="E9252" s="3" t="s">
        <v>44</v>
      </c>
      <c r="F9252" s="3">
        <f t="shared" ca="1" si="286"/>
        <v>4</v>
      </c>
      <c r="G9252" s="4">
        <f t="shared" ca="1" si="287"/>
        <v>119</v>
      </c>
      <c r="H9252" s="4">
        <f ca="1">+Data_TABLE[[#This Row],[Qty]]*Data_TABLE[[#This Row],[Unit Price]]</f>
        <v>476</v>
      </c>
      <c r="I9252" s="7">
        <v>42297</v>
      </c>
      <c r="J9252" s="10">
        <f>EOMONTH(Data_TABLE[[#This Row],[Date Sold]],0)</f>
        <v>42308</v>
      </c>
    </row>
    <row r="9253" spans="2:10" x14ac:dyDescent="0.25">
      <c r="B9253" s="1" t="s">
        <v>39</v>
      </c>
      <c r="C9253" s="3" t="s">
        <v>55</v>
      </c>
      <c r="D9253" s="2" t="s">
        <v>49</v>
      </c>
      <c r="E9253" s="3" t="s">
        <v>43</v>
      </c>
      <c r="F9253" s="3">
        <f t="shared" ca="1" si="286"/>
        <v>5</v>
      </c>
      <c r="G9253" s="4">
        <f t="shared" ca="1" si="287"/>
        <v>184</v>
      </c>
      <c r="H9253" s="4">
        <f ca="1">+Data_TABLE[[#This Row],[Qty]]*Data_TABLE[[#This Row],[Unit Price]]</f>
        <v>920</v>
      </c>
      <c r="I9253" s="7">
        <v>42298</v>
      </c>
      <c r="J9253" s="10">
        <f>EOMONTH(Data_TABLE[[#This Row],[Date Sold]],0)</f>
        <v>42308</v>
      </c>
    </row>
    <row r="9254" spans="2:10" x14ac:dyDescent="0.25">
      <c r="B9254" s="1" t="s">
        <v>39</v>
      </c>
      <c r="C9254" s="3" t="s">
        <v>54</v>
      </c>
      <c r="D9254" s="2" t="s">
        <v>48</v>
      </c>
      <c r="E9254" s="3" t="s">
        <v>42</v>
      </c>
      <c r="F9254" s="3">
        <f t="shared" ca="1" si="286"/>
        <v>3</v>
      </c>
      <c r="G9254" s="4">
        <f t="shared" ca="1" si="287"/>
        <v>142</v>
      </c>
      <c r="H9254" s="4">
        <f ca="1">+Data_TABLE[[#This Row],[Qty]]*Data_TABLE[[#This Row],[Unit Price]]</f>
        <v>426</v>
      </c>
      <c r="I9254" s="7">
        <v>42298</v>
      </c>
      <c r="J9254" s="10">
        <f>EOMONTH(Data_TABLE[[#This Row],[Date Sold]],0)</f>
        <v>42308</v>
      </c>
    </row>
    <row r="9255" spans="2:10" x14ac:dyDescent="0.25">
      <c r="B9255" s="1" t="s">
        <v>39</v>
      </c>
      <c r="C9255" s="3" t="s">
        <v>54</v>
      </c>
      <c r="D9255" s="2" t="s">
        <v>48</v>
      </c>
      <c r="E9255" s="3" t="s">
        <v>42</v>
      </c>
      <c r="F9255" s="3">
        <f t="shared" ca="1" si="286"/>
        <v>1</v>
      </c>
      <c r="G9255" s="4">
        <f t="shared" ca="1" si="287"/>
        <v>167</v>
      </c>
      <c r="H9255" s="4">
        <f ca="1">+Data_TABLE[[#This Row],[Qty]]*Data_TABLE[[#This Row],[Unit Price]]</f>
        <v>167</v>
      </c>
      <c r="I9255" s="7">
        <v>42298</v>
      </c>
      <c r="J9255" s="10">
        <f>EOMONTH(Data_TABLE[[#This Row],[Date Sold]],0)</f>
        <v>42308</v>
      </c>
    </row>
    <row r="9256" spans="2:10" x14ac:dyDescent="0.25">
      <c r="B9256" s="1" t="s">
        <v>39</v>
      </c>
      <c r="C9256" s="3" t="s">
        <v>54</v>
      </c>
      <c r="D9256" s="2" t="s">
        <v>48</v>
      </c>
      <c r="E9256" s="3" t="s">
        <v>42</v>
      </c>
      <c r="F9256" s="3">
        <f t="shared" ca="1" si="286"/>
        <v>5</v>
      </c>
      <c r="G9256" s="4">
        <f t="shared" ca="1" si="287"/>
        <v>150</v>
      </c>
      <c r="H9256" s="4">
        <f ca="1">+Data_TABLE[[#This Row],[Qty]]*Data_TABLE[[#This Row],[Unit Price]]</f>
        <v>750</v>
      </c>
      <c r="I9256" s="7">
        <v>42298</v>
      </c>
      <c r="J9256" s="10">
        <f>EOMONTH(Data_TABLE[[#This Row],[Date Sold]],0)</f>
        <v>42308</v>
      </c>
    </row>
    <row r="9257" spans="2:10" x14ac:dyDescent="0.25">
      <c r="B9257" s="1" t="s">
        <v>39</v>
      </c>
      <c r="C9257" s="3" t="s">
        <v>56</v>
      </c>
      <c r="D9257" s="2" t="s">
        <v>50</v>
      </c>
      <c r="E9257" s="3" t="s">
        <v>44</v>
      </c>
      <c r="F9257" s="3">
        <f t="shared" ca="1" si="286"/>
        <v>4</v>
      </c>
      <c r="G9257" s="4">
        <f t="shared" ca="1" si="287"/>
        <v>60</v>
      </c>
      <c r="H9257" s="4">
        <f ca="1">+Data_TABLE[[#This Row],[Qty]]*Data_TABLE[[#This Row],[Unit Price]]</f>
        <v>240</v>
      </c>
      <c r="I9257" s="7">
        <v>42298</v>
      </c>
      <c r="J9257" s="10">
        <f>EOMONTH(Data_TABLE[[#This Row],[Date Sold]],0)</f>
        <v>42308</v>
      </c>
    </row>
    <row r="9258" spans="2:10" x14ac:dyDescent="0.25">
      <c r="B9258" s="1" t="s">
        <v>39</v>
      </c>
      <c r="C9258" s="3" t="s">
        <v>55</v>
      </c>
      <c r="D9258" s="2" t="s">
        <v>51</v>
      </c>
      <c r="E9258" s="3" t="s">
        <v>45</v>
      </c>
      <c r="F9258" s="3">
        <f t="shared" ca="1" si="286"/>
        <v>3</v>
      </c>
      <c r="G9258" s="4">
        <f t="shared" ca="1" si="287"/>
        <v>65</v>
      </c>
      <c r="H9258" s="4">
        <f ca="1">+Data_TABLE[[#This Row],[Qty]]*Data_TABLE[[#This Row],[Unit Price]]</f>
        <v>195</v>
      </c>
      <c r="I9258" s="7">
        <v>42298</v>
      </c>
      <c r="J9258" s="10">
        <f>EOMONTH(Data_TABLE[[#This Row],[Date Sold]],0)</f>
        <v>42308</v>
      </c>
    </row>
    <row r="9259" spans="2:10" x14ac:dyDescent="0.25">
      <c r="B9259" s="1" t="s">
        <v>39</v>
      </c>
      <c r="C9259" s="3" t="s">
        <v>54</v>
      </c>
      <c r="D9259" s="2" t="s">
        <v>48</v>
      </c>
      <c r="E9259" s="3" t="s">
        <v>42</v>
      </c>
      <c r="F9259" s="3">
        <f t="shared" ca="1" si="286"/>
        <v>5</v>
      </c>
      <c r="G9259" s="4">
        <f t="shared" ca="1" si="287"/>
        <v>145</v>
      </c>
      <c r="H9259" s="4">
        <f ca="1">+Data_TABLE[[#This Row],[Qty]]*Data_TABLE[[#This Row],[Unit Price]]</f>
        <v>725</v>
      </c>
      <c r="I9259" s="7">
        <v>42298</v>
      </c>
      <c r="J9259" s="10">
        <f>EOMONTH(Data_TABLE[[#This Row],[Date Sold]],0)</f>
        <v>42308</v>
      </c>
    </row>
    <row r="9260" spans="2:10" x14ac:dyDescent="0.25">
      <c r="B9260" s="1" t="s">
        <v>39</v>
      </c>
      <c r="C9260" s="3" t="s">
        <v>56</v>
      </c>
      <c r="D9260" s="2" t="s">
        <v>50</v>
      </c>
      <c r="E9260" s="3" t="s">
        <v>44</v>
      </c>
      <c r="F9260" s="3">
        <f t="shared" ca="1" si="286"/>
        <v>5</v>
      </c>
      <c r="G9260" s="4">
        <f t="shared" ca="1" si="287"/>
        <v>139</v>
      </c>
      <c r="H9260" s="4">
        <f ca="1">+Data_TABLE[[#This Row],[Qty]]*Data_TABLE[[#This Row],[Unit Price]]</f>
        <v>695</v>
      </c>
      <c r="I9260" s="7">
        <v>42298</v>
      </c>
      <c r="J9260" s="10">
        <f>EOMONTH(Data_TABLE[[#This Row],[Date Sold]],0)</f>
        <v>42308</v>
      </c>
    </row>
    <row r="9261" spans="2:10" x14ac:dyDescent="0.25">
      <c r="B9261" s="1" t="s">
        <v>39</v>
      </c>
      <c r="C9261" s="3" t="s">
        <v>56</v>
      </c>
      <c r="D9261" s="2" t="s">
        <v>50</v>
      </c>
      <c r="E9261" s="3" t="s">
        <v>44</v>
      </c>
      <c r="F9261" s="3">
        <f t="shared" ca="1" si="286"/>
        <v>3</v>
      </c>
      <c r="G9261" s="4">
        <f t="shared" ca="1" si="287"/>
        <v>140</v>
      </c>
      <c r="H9261" s="4">
        <f ca="1">+Data_TABLE[[#This Row],[Qty]]*Data_TABLE[[#This Row],[Unit Price]]</f>
        <v>420</v>
      </c>
      <c r="I9261" s="7">
        <v>42298</v>
      </c>
      <c r="J9261" s="10">
        <f>EOMONTH(Data_TABLE[[#This Row],[Date Sold]],0)</f>
        <v>42308</v>
      </c>
    </row>
    <row r="9262" spans="2:10" x14ac:dyDescent="0.25">
      <c r="B9262" s="1" t="s">
        <v>39</v>
      </c>
      <c r="C9262" s="3" t="s">
        <v>55</v>
      </c>
      <c r="D9262" s="2" t="s">
        <v>49</v>
      </c>
      <c r="E9262" s="3" t="s">
        <v>43</v>
      </c>
      <c r="F9262" s="3">
        <f t="shared" ca="1" si="286"/>
        <v>1</v>
      </c>
      <c r="G9262" s="4">
        <f t="shared" ca="1" si="287"/>
        <v>81</v>
      </c>
      <c r="H9262" s="4">
        <f ca="1">+Data_TABLE[[#This Row],[Qty]]*Data_TABLE[[#This Row],[Unit Price]]</f>
        <v>81</v>
      </c>
      <c r="I9262" s="7">
        <v>42298</v>
      </c>
      <c r="J9262" s="10">
        <f>EOMONTH(Data_TABLE[[#This Row],[Date Sold]],0)</f>
        <v>42308</v>
      </c>
    </row>
    <row r="9263" spans="2:10" x14ac:dyDescent="0.25">
      <c r="B9263" s="1" t="s">
        <v>39</v>
      </c>
      <c r="C9263" s="3" t="s">
        <v>56</v>
      </c>
      <c r="D9263" s="2" t="s">
        <v>52</v>
      </c>
      <c r="E9263" s="3" t="s">
        <v>46</v>
      </c>
      <c r="F9263" s="3">
        <f t="shared" ca="1" si="286"/>
        <v>3</v>
      </c>
      <c r="G9263" s="4">
        <f t="shared" ca="1" si="287"/>
        <v>164</v>
      </c>
      <c r="H9263" s="4">
        <f ca="1">+Data_TABLE[[#This Row],[Qty]]*Data_TABLE[[#This Row],[Unit Price]]</f>
        <v>492</v>
      </c>
      <c r="I9263" s="7">
        <v>42298</v>
      </c>
      <c r="J9263" s="10">
        <f>EOMONTH(Data_TABLE[[#This Row],[Date Sold]],0)</f>
        <v>42308</v>
      </c>
    </row>
    <row r="9264" spans="2:10" x14ac:dyDescent="0.25">
      <c r="B9264" s="1" t="s">
        <v>39</v>
      </c>
      <c r="C9264" s="3" t="s">
        <v>56</v>
      </c>
      <c r="D9264" s="2" t="s">
        <v>50</v>
      </c>
      <c r="E9264" s="3" t="s">
        <v>44</v>
      </c>
      <c r="F9264" s="3">
        <f t="shared" ca="1" si="286"/>
        <v>4</v>
      </c>
      <c r="G9264" s="4">
        <f t="shared" ca="1" si="287"/>
        <v>147</v>
      </c>
      <c r="H9264" s="4">
        <f ca="1">+Data_TABLE[[#This Row],[Qty]]*Data_TABLE[[#This Row],[Unit Price]]</f>
        <v>588</v>
      </c>
      <c r="I9264" s="7">
        <v>42298</v>
      </c>
      <c r="J9264" s="10">
        <f>EOMONTH(Data_TABLE[[#This Row],[Date Sold]],0)</f>
        <v>42308</v>
      </c>
    </row>
    <row r="9265" spans="2:10" x14ac:dyDescent="0.25">
      <c r="B9265" s="1" t="s">
        <v>39</v>
      </c>
      <c r="C9265" s="3" t="s">
        <v>56</v>
      </c>
      <c r="D9265" s="2" t="s">
        <v>50</v>
      </c>
      <c r="E9265" s="3" t="s">
        <v>44</v>
      </c>
      <c r="F9265" s="3">
        <f t="shared" ref="F9265:F9328" ca="1" si="288">RANDBETWEEN(1,5)</f>
        <v>1</v>
      </c>
      <c r="G9265" s="4">
        <f t="shared" ref="G9265:G9328" ca="1" si="289">RANDBETWEEN(60,200)</f>
        <v>144</v>
      </c>
      <c r="H9265" s="4">
        <f ca="1">+Data_TABLE[[#This Row],[Qty]]*Data_TABLE[[#This Row],[Unit Price]]</f>
        <v>144</v>
      </c>
      <c r="I9265" s="7">
        <v>42298</v>
      </c>
      <c r="J9265" s="10">
        <f>EOMONTH(Data_TABLE[[#This Row],[Date Sold]],0)</f>
        <v>42308</v>
      </c>
    </row>
    <row r="9266" spans="2:10" x14ac:dyDescent="0.25">
      <c r="B9266" s="1" t="s">
        <v>39</v>
      </c>
      <c r="C9266" s="3" t="s">
        <v>56</v>
      </c>
      <c r="D9266" s="2" t="s">
        <v>50</v>
      </c>
      <c r="E9266" s="3" t="s">
        <v>44</v>
      </c>
      <c r="F9266" s="3">
        <f t="shared" ca="1" si="288"/>
        <v>3</v>
      </c>
      <c r="G9266" s="4">
        <f t="shared" ca="1" si="289"/>
        <v>146</v>
      </c>
      <c r="H9266" s="4">
        <f ca="1">+Data_TABLE[[#This Row],[Qty]]*Data_TABLE[[#This Row],[Unit Price]]</f>
        <v>438</v>
      </c>
      <c r="I9266" s="7">
        <v>42298</v>
      </c>
      <c r="J9266" s="10">
        <f>EOMONTH(Data_TABLE[[#This Row],[Date Sold]],0)</f>
        <v>42308</v>
      </c>
    </row>
    <row r="9267" spans="2:10" x14ac:dyDescent="0.25">
      <c r="B9267" s="1" t="s">
        <v>39</v>
      </c>
      <c r="C9267" s="3" t="s">
        <v>54</v>
      </c>
      <c r="D9267" s="2" t="s">
        <v>48</v>
      </c>
      <c r="E9267" s="3" t="s">
        <v>42</v>
      </c>
      <c r="F9267" s="3">
        <f t="shared" ca="1" si="288"/>
        <v>5</v>
      </c>
      <c r="G9267" s="4">
        <f t="shared" ca="1" si="289"/>
        <v>121</v>
      </c>
      <c r="H9267" s="4">
        <f ca="1">+Data_TABLE[[#This Row],[Qty]]*Data_TABLE[[#This Row],[Unit Price]]</f>
        <v>605</v>
      </c>
      <c r="I9267" s="7">
        <v>42298</v>
      </c>
      <c r="J9267" s="10">
        <f>EOMONTH(Data_TABLE[[#This Row],[Date Sold]],0)</f>
        <v>42308</v>
      </c>
    </row>
    <row r="9268" spans="2:10" x14ac:dyDescent="0.25">
      <c r="B9268" s="1" t="s">
        <v>39</v>
      </c>
      <c r="C9268" s="3" t="s">
        <v>54</v>
      </c>
      <c r="D9268" s="2" t="s">
        <v>48</v>
      </c>
      <c r="E9268" s="3" t="s">
        <v>42</v>
      </c>
      <c r="F9268" s="3">
        <f t="shared" ca="1" si="288"/>
        <v>1</v>
      </c>
      <c r="G9268" s="4">
        <f t="shared" ca="1" si="289"/>
        <v>167</v>
      </c>
      <c r="H9268" s="4">
        <f ca="1">+Data_TABLE[[#This Row],[Qty]]*Data_TABLE[[#This Row],[Unit Price]]</f>
        <v>167</v>
      </c>
      <c r="I9268" s="7">
        <v>42298</v>
      </c>
      <c r="J9268" s="10">
        <f>EOMONTH(Data_TABLE[[#This Row],[Date Sold]],0)</f>
        <v>42308</v>
      </c>
    </row>
    <row r="9269" spans="2:10" x14ac:dyDescent="0.25">
      <c r="B9269" s="1" t="s">
        <v>39</v>
      </c>
      <c r="C9269" s="3" t="s">
        <v>54</v>
      </c>
      <c r="D9269" s="2" t="s">
        <v>48</v>
      </c>
      <c r="E9269" s="3" t="s">
        <v>42</v>
      </c>
      <c r="F9269" s="3">
        <f t="shared" ca="1" si="288"/>
        <v>5</v>
      </c>
      <c r="G9269" s="4">
        <f t="shared" ca="1" si="289"/>
        <v>86</v>
      </c>
      <c r="H9269" s="4">
        <f ca="1">+Data_TABLE[[#This Row],[Qty]]*Data_TABLE[[#This Row],[Unit Price]]</f>
        <v>430</v>
      </c>
      <c r="I9269" s="7">
        <v>42298</v>
      </c>
      <c r="J9269" s="10">
        <f>EOMONTH(Data_TABLE[[#This Row],[Date Sold]],0)</f>
        <v>42308</v>
      </c>
    </row>
    <row r="9270" spans="2:10" x14ac:dyDescent="0.25">
      <c r="B9270" s="1" t="s">
        <v>39</v>
      </c>
      <c r="C9270" s="3" t="s">
        <v>55</v>
      </c>
      <c r="D9270" s="2" t="s">
        <v>51</v>
      </c>
      <c r="E9270" s="3" t="s">
        <v>45</v>
      </c>
      <c r="F9270" s="3">
        <f t="shared" ca="1" si="288"/>
        <v>3</v>
      </c>
      <c r="G9270" s="4">
        <f t="shared" ca="1" si="289"/>
        <v>107</v>
      </c>
      <c r="H9270" s="4">
        <f ca="1">+Data_TABLE[[#This Row],[Qty]]*Data_TABLE[[#This Row],[Unit Price]]</f>
        <v>321</v>
      </c>
      <c r="I9270" s="7">
        <v>42298</v>
      </c>
      <c r="J9270" s="10">
        <f>EOMONTH(Data_TABLE[[#This Row],[Date Sold]],0)</f>
        <v>42308</v>
      </c>
    </row>
    <row r="9271" spans="2:10" x14ac:dyDescent="0.25">
      <c r="B9271" s="1" t="s">
        <v>39</v>
      </c>
      <c r="C9271" s="3" t="s">
        <v>56</v>
      </c>
      <c r="D9271" s="2" t="s">
        <v>50</v>
      </c>
      <c r="E9271" s="3" t="s">
        <v>44</v>
      </c>
      <c r="F9271" s="3">
        <f t="shared" ca="1" si="288"/>
        <v>2</v>
      </c>
      <c r="G9271" s="4">
        <f t="shared" ca="1" si="289"/>
        <v>91</v>
      </c>
      <c r="H9271" s="4">
        <f ca="1">+Data_TABLE[[#This Row],[Qty]]*Data_TABLE[[#This Row],[Unit Price]]</f>
        <v>182</v>
      </c>
      <c r="I9271" s="7">
        <v>42298</v>
      </c>
      <c r="J9271" s="10">
        <f>EOMONTH(Data_TABLE[[#This Row],[Date Sold]],0)</f>
        <v>42308</v>
      </c>
    </row>
    <row r="9272" spans="2:10" x14ac:dyDescent="0.25">
      <c r="B9272" s="1" t="s">
        <v>39</v>
      </c>
      <c r="C9272" s="3" t="s">
        <v>55</v>
      </c>
      <c r="D9272" s="2" t="s">
        <v>51</v>
      </c>
      <c r="E9272" s="3" t="s">
        <v>45</v>
      </c>
      <c r="F9272" s="3">
        <f t="shared" ca="1" si="288"/>
        <v>2</v>
      </c>
      <c r="G9272" s="4">
        <f t="shared" ca="1" si="289"/>
        <v>76</v>
      </c>
      <c r="H9272" s="4">
        <f ca="1">+Data_TABLE[[#This Row],[Qty]]*Data_TABLE[[#This Row],[Unit Price]]</f>
        <v>152</v>
      </c>
      <c r="I9272" s="7">
        <v>42298</v>
      </c>
      <c r="J9272" s="10">
        <f>EOMONTH(Data_TABLE[[#This Row],[Date Sold]],0)</f>
        <v>42308</v>
      </c>
    </row>
    <row r="9273" spans="2:10" x14ac:dyDescent="0.25">
      <c r="B9273" s="1" t="s">
        <v>39</v>
      </c>
      <c r="C9273" s="3" t="s">
        <v>54</v>
      </c>
      <c r="D9273" s="2" t="s">
        <v>48</v>
      </c>
      <c r="E9273" s="3" t="s">
        <v>42</v>
      </c>
      <c r="F9273" s="3">
        <f t="shared" ca="1" si="288"/>
        <v>1</v>
      </c>
      <c r="G9273" s="4">
        <f t="shared" ca="1" si="289"/>
        <v>104</v>
      </c>
      <c r="H9273" s="4">
        <f ca="1">+Data_TABLE[[#This Row],[Qty]]*Data_TABLE[[#This Row],[Unit Price]]</f>
        <v>104</v>
      </c>
      <c r="I9273" s="7">
        <v>42298</v>
      </c>
      <c r="J9273" s="10">
        <f>EOMONTH(Data_TABLE[[#This Row],[Date Sold]],0)</f>
        <v>42308</v>
      </c>
    </row>
    <row r="9274" spans="2:10" x14ac:dyDescent="0.25">
      <c r="B9274" s="1" t="s">
        <v>39</v>
      </c>
      <c r="C9274" s="3" t="s">
        <v>56</v>
      </c>
      <c r="D9274" s="2" t="s">
        <v>52</v>
      </c>
      <c r="E9274" s="3" t="s">
        <v>46</v>
      </c>
      <c r="F9274" s="3">
        <f t="shared" ca="1" si="288"/>
        <v>1</v>
      </c>
      <c r="G9274" s="4">
        <f t="shared" ca="1" si="289"/>
        <v>188</v>
      </c>
      <c r="H9274" s="4">
        <f ca="1">+Data_TABLE[[#This Row],[Qty]]*Data_TABLE[[#This Row],[Unit Price]]</f>
        <v>188</v>
      </c>
      <c r="I9274" s="7">
        <v>42298</v>
      </c>
      <c r="J9274" s="10">
        <f>EOMONTH(Data_TABLE[[#This Row],[Date Sold]],0)</f>
        <v>42308</v>
      </c>
    </row>
    <row r="9275" spans="2:10" x14ac:dyDescent="0.25">
      <c r="B9275" s="1" t="s">
        <v>39</v>
      </c>
      <c r="C9275" s="3" t="s">
        <v>56</v>
      </c>
      <c r="D9275" s="2" t="s">
        <v>52</v>
      </c>
      <c r="E9275" s="3" t="s">
        <v>46</v>
      </c>
      <c r="F9275" s="3">
        <f t="shared" ca="1" si="288"/>
        <v>1</v>
      </c>
      <c r="G9275" s="4">
        <f t="shared" ca="1" si="289"/>
        <v>110</v>
      </c>
      <c r="H9275" s="4">
        <f ca="1">+Data_TABLE[[#This Row],[Qty]]*Data_TABLE[[#This Row],[Unit Price]]</f>
        <v>110</v>
      </c>
      <c r="I9275" s="7">
        <v>42298</v>
      </c>
      <c r="J9275" s="10">
        <f>EOMONTH(Data_TABLE[[#This Row],[Date Sold]],0)</f>
        <v>42308</v>
      </c>
    </row>
    <row r="9276" spans="2:10" x14ac:dyDescent="0.25">
      <c r="B9276" s="1" t="s">
        <v>39</v>
      </c>
      <c r="C9276" s="3" t="s">
        <v>56</v>
      </c>
      <c r="D9276" s="2" t="s">
        <v>52</v>
      </c>
      <c r="E9276" s="3" t="s">
        <v>46</v>
      </c>
      <c r="F9276" s="3">
        <f t="shared" ca="1" si="288"/>
        <v>3</v>
      </c>
      <c r="G9276" s="4">
        <f t="shared" ca="1" si="289"/>
        <v>194</v>
      </c>
      <c r="H9276" s="4">
        <f ca="1">+Data_TABLE[[#This Row],[Qty]]*Data_TABLE[[#This Row],[Unit Price]]</f>
        <v>582</v>
      </c>
      <c r="I9276" s="7">
        <v>42298</v>
      </c>
      <c r="J9276" s="10">
        <f>EOMONTH(Data_TABLE[[#This Row],[Date Sold]],0)</f>
        <v>42308</v>
      </c>
    </row>
    <row r="9277" spans="2:10" x14ac:dyDescent="0.25">
      <c r="B9277" s="1" t="s">
        <v>39</v>
      </c>
      <c r="C9277" s="3" t="s">
        <v>55</v>
      </c>
      <c r="D9277" s="2" t="s">
        <v>49</v>
      </c>
      <c r="E9277" s="3" t="s">
        <v>43</v>
      </c>
      <c r="F9277" s="3">
        <f t="shared" ca="1" si="288"/>
        <v>1</v>
      </c>
      <c r="G9277" s="4">
        <f t="shared" ca="1" si="289"/>
        <v>162</v>
      </c>
      <c r="H9277" s="4">
        <f ca="1">+Data_TABLE[[#This Row],[Qty]]*Data_TABLE[[#This Row],[Unit Price]]</f>
        <v>162</v>
      </c>
      <c r="I9277" s="7">
        <v>42298</v>
      </c>
      <c r="J9277" s="10">
        <f>EOMONTH(Data_TABLE[[#This Row],[Date Sold]],0)</f>
        <v>42308</v>
      </c>
    </row>
    <row r="9278" spans="2:10" x14ac:dyDescent="0.25">
      <c r="B9278" s="1" t="s">
        <v>39</v>
      </c>
      <c r="C9278" s="3" t="s">
        <v>55</v>
      </c>
      <c r="D9278" s="2" t="s">
        <v>51</v>
      </c>
      <c r="E9278" s="3" t="s">
        <v>45</v>
      </c>
      <c r="F9278" s="3">
        <f t="shared" ca="1" si="288"/>
        <v>4</v>
      </c>
      <c r="G9278" s="4">
        <f t="shared" ca="1" si="289"/>
        <v>73</v>
      </c>
      <c r="H9278" s="4">
        <f ca="1">+Data_TABLE[[#This Row],[Qty]]*Data_TABLE[[#This Row],[Unit Price]]</f>
        <v>292</v>
      </c>
      <c r="I9278" s="7">
        <v>42298</v>
      </c>
      <c r="J9278" s="10">
        <f>EOMONTH(Data_TABLE[[#This Row],[Date Sold]],0)</f>
        <v>42308</v>
      </c>
    </row>
    <row r="9279" spans="2:10" x14ac:dyDescent="0.25">
      <c r="B9279" s="1" t="s">
        <v>39</v>
      </c>
      <c r="C9279" s="3" t="s">
        <v>54</v>
      </c>
      <c r="D9279" s="2" t="s">
        <v>48</v>
      </c>
      <c r="E9279" s="3" t="s">
        <v>42</v>
      </c>
      <c r="F9279" s="3">
        <f t="shared" ca="1" si="288"/>
        <v>4</v>
      </c>
      <c r="G9279" s="4">
        <f t="shared" ca="1" si="289"/>
        <v>152</v>
      </c>
      <c r="H9279" s="4">
        <f ca="1">+Data_TABLE[[#This Row],[Qty]]*Data_TABLE[[#This Row],[Unit Price]]</f>
        <v>608</v>
      </c>
      <c r="I9279" s="7">
        <v>42298</v>
      </c>
      <c r="J9279" s="10">
        <f>EOMONTH(Data_TABLE[[#This Row],[Date Sold]],0)</f>
        <v>42308</v>
      </c>
    </row>
    <row r="9280" spans="2:10" x14ac:dyDescent="0.25">
      <c r="B9280" s="1" t="s">
        <v>39</v>
      </c>
      <c r="C9280" s="3" t="s">
        <v>56</v>
      </c>
      <c r="D9280" s="2" t="s">
        <v>52</v>
      </c>
      <c r="E9280" s="3" t="s">
        <v>46</v>
      </c>
      <c r="F9280" s="3">
        <f t="shared" ca="1" si="288"/>
        <v>5</v>
      </c>
      <c r="G9280" s="4">
        <f t="shared" ca="1" si="289"/>
        <v>168</v>
      </c>
      <c r="H9280" s="4">
        <f ca="1">+Data_TABLE[[#This Row],[Qty]]*Data_TABLE[[#This Row],[Unit Price]]</f>
        <v>840</v>
      </c>
      <c r="I9280" s="7">
        <v>42298</v>
      </c>
      <c r="J9280" s="10">
        <f>EOMONTH(Data_TABLE[[#This Row],[Date Sold]],0)</f>
        <v>42308</v>
      </c>
    </row>
    <row r="9281" spans="2:10" x14ac:dyDescent="0.25">
      <c r="B9281" s="1" t="s">
        <v>39</v>
      </c>
      <c r="C9281" s="3" t="s">
        <v>55</v>
      </c>
      <c r="D9281" s="2" t="s">
        <v>49</v>
      </c>
      <c r="E9281" s="3" t="s">
        <v>43</v>
      </c>
      <c r="F9281" s="3">
        <f t="shared" ca="1" si="288"/>
        <v>1</v>
      </c>
      <c r="G9281" s="4">
        <f t="shared" ca="1" si="289"/>
        <v>61</v>
      </c>
      <c r="H9281" s="4">
        <f ca="1">+Data_TABLE[[#This Row],[Qty]]*Data_TABLE[[#This Row],[Unit Price]]</f>
        <v>61</v>
      </c>
      <c r="I9281" s="7">
        <v>42298</v>
      </c>
      <c r="J9281" s="10">
        <f>EOMONTH(Data_TABLE[[#This Row],[Date Sold]],0)</f>
        <v>42308</v>
      </c>
    </row>
    <row r="9282" spans="2:10" x14ac:dyDescent="0.25">
      <c r="B9282" s="1" t="s">
        <v>39</v>
      </c>
      <c r="C9282" s="3" t="s">
        <v>55</v>
      </c>
      <c r="D9282" s="2" t="s">
        <v>49</v>
      </c>
      <c r="E9282" s="3" t="s">
        <v>43</v>
      </c>
      <c r="F9282" s="3">
        <f t="shared" ca="1" si="288"/>
        <v>1</v>
      </c>
      <c r="G9282" s="4">
        <f t="shared" ca="1" si="289"/>
        <v>186</v>
      </c>
      <c r="H9282" s="4">
        <f ca="1">+Data_TABLE[[#This Row],[Qty]]*Data_TABLE[[#This Row],[Unit Price]]</f>
        <v>186</v>
      </c>
      <c r="I9282" s="7">
        <v>42298</v>
      </c>
      <c r="J9282" s="10">
        <f>EOMONTH(Data_TABLE[[#This Row],[Date Sold]],0)</f>
        <v>42308</v>
      </c>
    </row>
    <row r="9283" spans="2:10" x14ac:dyDescent="0.25">
      <c r="B9283" s="1" t="s">
        <v>39</v>
      </c>
      <c r="C9283" s="3" t="s">
        <v>54</v>
      </c>
      <c r="D9283" s="2" t="s">
        <v>48</v>
      </c>
      <c r="E9283" s="3" t="s">
        <v>42</v>
      </c>
      <c r="F9283" s="3">
        <f t="shared" ca="1" si="288"/>
        <v>3</v>
      </c>
      <c r="G9283" s="4">
        <f t="shared" ca="1" si="289"/>
        <v>103</v>
      </c>
      <c r="H9283" s="4">
        <f ca="1">+Data_TABLE[[#This Row],[Qty]]*Data_TABLE[[#This Row],[Unit Price]]</f>
        <v>309</v>
      </c>
      <c r="I9283" s="7">
        <v>42298</v>
      </c>
      <c r="J9283" s="10">
        <f>EOMONTH(Data_TABLE[[#This Row],[Date Sold]],0)</f>
        <v>42308</v>
      </c>
    </row>
    <row r="9284" spans="2:10" x14ac:dyDescent="0.25">
      <c r="B9284" s="1" t="s">
        <v>39</v>
      </c>
      <c r="C9284" s="3" t="s">
        <v>56</v>
      </c>
      <c r="D9284" s="2" t="s">
        <v>50</v>
      </c>
      <c r="E9284" s="3" t="s">
        <v>44</v>
      </c>
      <c r="F9284" s="3">
        <f t="shared" ca="1" si="288"/>
        <v>2</v>
      </c>
      <c r="G9284" s="4">
        <f t="shared" ca="1" si="289"/>
        <v>101</v>
      </c>
      <c r="H9284" s="4">
        <f ca="1">+Data_TABLE[[#This Row],[Qty]]*Data_TABLE[[#This Row],[Unit Price]]</f>
        <v>202</v>
      </c>
      <c r="I9284" s="7">
        <v>42298</v>
      </c>
      <c r="J9284" s="10">
        <f>EOMONTH(Data_TABLE[[#This Row],[Date Sold]],0)</f>
        <v>42308</v>
      </c>
    </row>
    <row r="9285" spans="2:10" x14ac:dyDescent="0.25">
      <c r="B9285" s="1" t="s">
        <v>39</v>
      </c>
      <c r="C9285" s="3" t="s">
        <v>56</v>
      </c>
      <c r="D9285" s="2" t="s">
        <v>52</v>
      </c>
      <c r="E9285" s="3" t="s">
        <v>46</v>
      </c>
      <c r="F9285" s="3">
        <f t="shared" ca="1" si="288"/>
        <v>4</v>
      </c>
      <c r="G9285" s="4">
        <f t="shared" ca="1" si="289"/>
        <v>192</v>
      </c>
      <c r="H9285" s="4">
        <f ca="1">+Data_TABLE[[#This Row],[Qty]]*Data_TABLE[[#This Row],[Unit Price]]</f>
        <v>768</v>
      </c>
      <c r="I9285" s="7">
        <v>42298</v>
      </c>
      <c r="J9285" s="10">
        <f>EOMONTH(Data_TABLE[[#This Row],[Date Sold]],0)</f>
        <v>42308</v>
      </c>
    </row>
    <row r="9286" spans="2:10" x14ac:dyDescent="0.25">
      <c r="B9286" s="1" t="s">
        <v>39</v>
      </c>
      <c r="C9286" s="3" t="s">
        <v>56</v>
      </c>
      <c r="D9286" s="2" t="s">
        <v>52</v>
      </c>
      <c r="E9286" s="3" t="s">
        <v>46</v>
      </c>
      <c r="F9286" s="3">
        <f t="shared" ca="1" si="288"/>
        <v>3</v>
      </c>
      <c r="G9286" s="4">
        <f t="shared" ca="1" si="289"/>
        <v>144</v>
      </c>
      <c r="H9286" s="4">
        <f ca="1">+Data_TABLE[[#This Row],[Qty]]*Data_TABLE[[#This Row],[Unit Price]]</f>
        <v>432</v>
      </c>
      <c r="I9286" s="7">
        <v>42298</v>
      </c>
      <c r="J9286" s="10">
        <f>EOMONTH(Data_TABLE[[#This Row],[Date Sold]],0)</f>
        <v>42308</v>
      </c>
    </row>
    <row r="9287" spans="2:10" x14ac:dyDescent="0.25">
      <c r="B9287" s="1" t="s">
        <v>39</v>
      </c>
      <c r="C9287" s="3" t="s">
        <v>56</v>
      </c>
      <c r="D9287" s="2" t="s">
        <v>50</v>
      </c>
      <c r="E9287" s="3" t="s">
        <v>44</v>
      </c>
      <c r="F9287" s="3">
        <f t="shared" ca="1" si="288"/>
        <v>3</v>
      </c>
      <c r="G9287" s="4">
        <f t="shared" ca="1" si="289"/>
        <v>128</v>
      </c>
      <c r="H9287" s="4">
        <f ca="1">+Data_TABLE[[#This Row],[Qty]]*Data_TABLE[[#This Row],[Unit Price]]</f>
        <v>384</v>
      </c>
      <c r="I9287" s="7">
        <v>42298</v>
      </c>
      <c r="J9287" s="10">
        <f>EOMONTH(Data_TABLE[[#This Row],[Date Sold]],0)</f>
        <v>42308</v>
      </c>
    </row>
    <row r="9288" spans="2:10" x14ac:dyDescent="0.25">
      <c r="B9288" s="1" t="s">
        <v>39</v>
      </c>
      <c r="C9288" s="3" t="s">
        <v>55</v>
      </c>
      <c r="D9288" s="2" t="s">
        <v>51</v>
      </c>
      <c r="E9288" s="3" t="s">
        <v>45</v>
      </c>
      <c r="F9288" s="3">
        <f t="shared" ca="1" si="288"/>
        <v>5</v>
      </c>
      <c r="G9288" s="4">
        <f t="shared" ca="1" si="289"/>
        <v>189</v>
      </c>
      <c r="H9288" s="4">
        <f ca="1">+Data_TABLE[[#This Row],[Qty]]*Data_TABLE[[#This Row],[Unit Price]]</f>
        <v>945</v>
      </c>
      <c r="I9288" s="7">
        <v>42298</v>
      </c>
      <c r="J9288" s="10">
        <f>EOMONTH(Data_TABLE[[#This Row],[Date Sold]],0)</f>
        <v>42308</v>
      </c>
    </row>
    <row r="9289" spans="2:10" x14ac:dyDescent="0.25">
      <c r="B9289" s="1" t="s">
        <v>39</v>
      </c>
      <c r="C9289" s="3" t="s">
        <v>56</v>
      </c>
      <c r="D9289" s="2" t="s">
        <v>50</v>
      </c>
      <c r="E9289" s="3" t="s">
        <v>44</v>
      </c>
      <c r="F9289" s="3">
        <f t="shared" ca="1" si="288"/>
        <v>1</v>
      </c>
      <c r="G9289" s="4">
        <f t="shared" ca="1" si="289"/>
        <v>160</v>
      </c>
      <c r="H9289" s="4">
        <f ca="1">+Data_TABLE[[#This Row],[Qty]]*Data_TABLE[[#This Row],[Unit Price]]</f>
        <v>160</v>
      </c>
      <c r="I9289" s="7">
        <v>42298</v>
      </c>
      <c r="J9289" s="10">
        <f>EOMONTH(Data_TABLE[[#This Row],[Date Sold]],0)</f>
        <v>42308</v>
      </c>
    </row>
    <row r="9290" spans="2:10" x14ac:dyDescent="0.25">
      <c r="B9290" s="1" t="s">
        <v>39</v>
      </c>
      <c r="C9290" s="3" t="s">
        <v>55</v>
      </c>
      <c r="D9290" s="2" t="s">
        <v>51</v>
      </c>
      <c r="E9290" s="3" t="s">
        <v>45</v>
      </c>
      <c r="F9290" s="3">
        <f t="shared" ca="1" si="288"/>
        <v>1</v>
      </c>
      <c r="G9290" s="4">
        <f t="shared" ca="1" si="289"/>
        <v>116</v>
      </c>
      <c r="H9290" s="4">
        <f ca="1">+Data_TABLE[[#This Row],[Qty]]*Data_TABLE[[#This Row],[Unit Price]]</f>
        <v>116</v>
      </c>
      <c r="I9290" s="7">
        <v>42298</v>
      </c>
      <c r="J9290" s="10">
        <f>EOMONTH(Data_TABLE[[#This Row],[Date Sold]],0)</f>
        <v>42308</v>
      </c>
    </row>
    <row r="9291" spans="2:10" x14ac:dyDescent="0.25">
      <c r="B9291" s="1" t="s">
        <v>39</v>
      </c>
      <c r="C9291" s="3" t="s">
        <v>54</v>
      </c>
      <c r="D9291" s="2" t="s">
        <v>48</v>
      </c>
      <c r="E9291" s="3" t="s">
        <v>42</v>
      </c>
      <c r="F9291" s="3">
        <f t="shared" ca="1" si="288"/>
        <v>2</v>
      </c>
      <c r="G9291" s="4">
        <f t="shared" ca="1" si="289"/>
        <v>74</v>
      </c>
      <c r="H9291" s="4">
        <f ca="1">+Data_TABLE[[#This Row],[Qty]]*Data_TABLE[[#This Row],[Unit Price]]</f>
        <v>148</v>
      </c>
      <c r="I9291" s="7">
        <v>42298</v>
      </c>
      <c r="J9291" s="10">
        <f>EOMONTH(Data_TABLE[[#This Row],[Date Sold]],0)</f>
        <v>42308</v>
      </c>
    </row>
    <row r="9292" spans="2:10" x14ac:dyDescent="0.25">
      <c r="B9292" s="1" t="s">
        <v>39</v>
      </c>
      <c r="C9292" s="3" t="s">
        <v>56</v>
      </c>
      <c r="D9292" s="2" t="s">
        <v>50</v>
      </c>
      <c r="E9292" s="3" t="s">
        <v>44</v>
      </c>
      <c r="F9292" s="3">
        <f t="shared" ca="1" si="288"/>
        <v>1</v>
      </c>
      <c r="G9292" s="4">
        <f t="shared" ca="1" si="289"/>
        <v>170</v>
      </c>
      <c r="H9292" s="4">
        <f ca="1">+Data_TABLE[[#This Row],[Qty]]*Data_TABLE[[#This Row],[Unit Price]]</f>
        <v>170</v>
      </c>
      <c r="I9292" s="7">
        <v>42298</v>
      </c>
      <c r="J9292" s="10">
        <f>EOMONTH(Data_TABLE[[#This Row],[Date Sold]],0)</f>
        <v>42308</v>
      </c>
    </row>
    <row r="9293" spans="2:10" x14ac:dyDescent="0.25">
      <c r="B9293" s="1" t="s">
        <v>39</v>
      </c>
      <c r="C9293" s="3" t="s">
        <v>56</v>
      </c>
      <c r="D9293" s="2" t="s">
        <v>50</v>
      </c>
      <c r="E9293" s="3" t="s">
        <v>44</v>
      </c>
      <c r="F9293" s="3">
        <f t="shared" ca="1" si="288"/>
        <v>2</v>
      </c>
      <c r="G9293" s="4">
        <f t="shared" ca="1" si="289"/>
        <v>142</v>
      </c>
      <c r="H9293" s="4">
        <f ca="1">+Data_TABLE[[#This Row],[Qty]]*Data_TABLE[[#This Row],[Unit Price]]</f>
        <v>284</v>
      </c>
      <c r="I9293" s="7">
        <v>42298</v>
      </c>
      <c r="J9293" s="10">
        <f>EOMONTH(Data_TABLE[[#This Row],[Date Sold]],0)</f>
        <v>42308</v>
      </c>
    </row>
    <row r="9294" spans="2:10" x14ac:dyDescent="0.25">
      <c r="B9294" s="1" t="s">
        <v>39</v>
      </c>
      <c r="C9294" s="3" t="s">
        <v>55</v>
      </c>
      <c r="D9294" s="2" t="s">
        <v>51</v>
      </c>
      <c r="E9294" s="3" t="s">
        <v>45</v>
      </c>
      <c r="F9294" s="3">
        <f t="shared" ca="1" si="288"/>
        <v>3</v>
      </c>
      <c r="G9294" s="4">
        <f t="shared" ca="1" si="289"/>
        <v>146</v>
      </c>
      <c r="H9294" s="4">
        <f ca="1">+Data_TABLE[[#This Row],[Qty]]*Data_TABLE[[#This Row],[Unit Price]]</f>
        <v>438</v>
      </c>
      <c r="I9294" s="7">
        <v>42298</v>
      </c>
      <c r="J9294" s="10">
        <f>EOMONTH(Data_TABLE[[#This Row],[Date Sold]],0)</f>
        <v>42308</v>
      </c>
    </row>
    <row r="9295" spans="2:10" x14ac:dyDescent="0.25">
      <c r="B9295" s="1" t="s">
        <v>39</v>
      </c>
      <c r="C9295" s="3" t="s">
        <v>55</v>
      </c>
      <c r="D9295" s="2" t="s">
        <v>49</v>
      </c>
      <c r="E9295" s="3" t="s">
        <v>43</v>
      </c>
      <c r="F9295" s="3">
        <f t="shared" ca="1" si="288"/>
        <v>5</v>
      </c>
      <c r="G9295" s="4">
        <f t="shared" ca="1" si="289"/>
        <v>186</v>
      </c>
      <c r="H9295" s="4">
        <f ca="1">+Data_TABLE[[#This Row],[Qty]]*Data_TABLE[[#This Row],[Unit Price]]</f>
        <v>930</v>
      </c>
      <c r="I9295" s="7">
        <v>42298</v>
      </c>
      <c r="J9295" s="10">
        <f>EOMONTH(Data_TABLE[[#This Row],[Date Sold]],0)</f>
        <v>42308</v>
      </c>
    </row>
    <row r="9296" spans="2:10" x14ac:dyDescent="0.25">
      <c r="B9296" s="1" t="s">
        <v>39</v>
      </c>
      <c r="C9296" s="3" t="s">
        <v>54</v>
      </c>
      <c r="D9296" s="2" t="s">
        <v>48</v>
      </c>
      <c r="E9296" s="3" t="s">
        <v>42</v>
      </c>
      <c r="F9296" s="3">
        <f t="shared" ca="1" si="288"/>
        <v>2</v>
      </c>
      <c r="G9296" s="4">
        <f t="shared" ca="1" si="289"/>
        <v>95</v>
      </c>
      <c r="H9296" s="4">
        <f ca="1">+Data_TABLE[[#This Row],[Qty]]*Data_TABLE[[#This Row],[Unit Price]]</f>
        <v>190</v>
      </c>
      <c r="I9296" s="7">
        <v>42298</v>
      </c>
      <c r="J9296" s="10">
        <f>EOMONTH(Data_TABLE[[#This Row],[Date Sold]],0)</f>
        <v>42308</v>
      </c>
    </row>
    <row r="9297" spans="2:10" x14ac:dyDescent="0.25">
      <c r="B9297" s="1" t="s">
        <v>39</v>
      </c>
      <c r="C9297" s="3" t="s">
        <v>55</v>
      </c>
      <c r="D9297" s="2" t="s">
        <v>49</v>
      </c>
      <c r="E9297" s="3" t="s">
        <v>43</v>
      </c>
      <c r="F9297" s="3">
        <f t="shared" ca="1" si="288"/>
        <v>5</v>
      </c>
      <c r="G9297" s="4">
        <f t="shared" ca="1" si="289"/>
        <v>174</v>
      </c>
      <c r="H9297" s="4">
        <f ca="1">+Data_TABLE[[#This Row],[Qty]]*Data_TABLE[[#This Row],[Unit Price]]</f>
        <v>870</v>
      </c>
      <c r="I9297" s="7">
        <v>42298</v>
      </c>
      <c r="J9297" s="10">
        <f>EOMONTH(Data_TABLE[[#This Row],[Date Sold]],0)</f>
        <v>42308</v>
      </c>
    </row>
    <row r="9298" spans="2:10" x14ac:dyDescent="0.25">
      <c r="B9298" s="1" t="s">
        <v>39</v>
      </c>
      <c r="C9298" s="3" t="s">
        <v>54</v>
      </c>
      <c r="D9298" s="2" t="s">
        <v>48</v>
      </c>
      <c r="E9298" s="3" t="s">
        <v>42</v>
      </c>
      <c r="F9298" s="3">
        <f t="shared" ca="1" si="288"/>
        <v>3</v>
      </c>
      <c r="G9298" s="4">
        <f t="shared" ca="1" si="289"/>
        <v>188</v>
      </c>
      <c r="H9298" s="4">
        <f ca="1">+Data_TABLE[[#This Row],[Qty]]*Data_TABLE[[#This Row],[Unit Price]]</f>
        <v>564</v>
      </c>
      <c r="I9298" s="7">
        <v>42298</v>
      </c>
      <c r="J9298" s="10">
        <f>EOMONTH(Data_TABLE[[#This Row],[Date Sold]],0)</f>
        <v>42308</v>
      </c>
    </row>
    <row r="9299" spans="2:10" x14ac:dyDescent="0.25">
      <c r="B9299" s="1" t="s">
        <v>39</v>
      </c>
      <c r="C9299" s="3" t="s">
        <v>55</v>
      </c>
      <c r="D9299" s="2" t="s">
        <v>49</v>
      </c>
      <c r="E9299" s="3" t="s">
        <v>43</v>
      </c>
      <c r="F9299" s="3">
        <f t="shared" ca="1" si="288"/>
        <v>3</v>
      </c>
      <c r="G9299" s="4">
        <f t="shared" ca="1" si="289"/>
        <v>60</v>
      </c>
      <c r="H9299" s="4">
        <f ca="1">+Data_TABLE[[#This Row],[Qty]]*Data_TABLE[[#This Row],[Unit Price]]</f>
        <v>180</v>
      </c>
      <c r="I9299" s="7">
        <v>42298</v>
      </c>
      <c r="J9299" s="10">
        <f>EOMONTH(Data_TABLE[[#This Row],[Date Sold]],0)</f>
        <v>42308</v>
      </c>
    </row>
    <row r="9300" spans="2:10" x14ac:dyDescent="0.25">
      <c r="B9300" s="1" t="s">
        <v>39</v>
      </c>
      <c r="C9300" s="3" t="s">
        <v>54</v>
      </c>
      <c r="D9300" s="2" t="s">
        <v>48</v>
      </c>
      <c r="E9300" s="3" t="s">
        <v>42</v>
      </c>
      <c r="F9300" s="3">
        <f t="shared" ca="1" si="288"/>
        <v>4</v>
      </c>
      <c r="G9300" s="4">
        <f t="shared" ca="1" si="289"/>
        <v>143</v>
      </c>
      <c r="H9300" s="4">
        <f ca="1">+Data_TABLE[[#This Row],[Qty]]*Data_TABLE[[#This Row],[Unit Price]]</f>
        <v>572</v>
      </c>
      <c r="I9300" s="7">
        <v>42298</v>
      </c>
      <c r="J9300" s="10">
        <f>EOMONTH(Data_TABLE[[#This Row],[Date Sold]],0)</f>
        <v>42308</v>
      </c>
    </row>
    <row r="9301" spans="2:10" x14ac:dyDescent="0.25">
      <c r="B9301" s="1" t="s">
        <v>39</v>
      </c>
      <c r="C9301" s="3" t="s">
        <v>56</v>
      </c>
      <c r="D9301" s="2" t="s">
        <v>52</v>
      </c>
      <c r="E9301" s="3" t="s">
        <v>46</v>
      </c>
      <c r="F9301" s="3">
        <f t="shared" ca="1" si="288"/>
        <v>1</v>
      </c>
      <c r="G9301" s="4">
        <f t="shared" ca="1" si="289"/>
        <v>178</v>
      </c>
      <c r="H9301" s="4">
        <f ca="1">+Data_TABLE[[#This Row],[Qty]]*Data_TABLE[[#This Row],[Unit Price]]</f>
        <v>178</v>
      </c>
      <c r="I9301" s="7">
        <v>42298</v>
      </c>
      <c r="J9301" s="10">
        <f>EOMONTH(Data_TABLE[[#This Row],[Date Sold]],0)</f>
        <v>42308</v>
      </c>
    </row>
    <row r="9302" spans="2:10" x14ac:dyDescent="0.25">
      <c r="B9302" s="1" t="s">
        <v>39</v>
      </c>
      <c r="C9302" s="3" t="s">
        <v>54</v>
      </c>
      <c r="D9302" s="2" t="s">
        <v>48</v>
      </c>
      <c r="E9302" s="3" t="s">
        <v>42</v>
      </c>
      <c r="F9302" s="3">
        <f t="shared" ca="1" si="288"/>
        <v>4</v>
      </c>
      <c r="G9302" s="4">
        <f t="shared" ca="1" si="289"/>
        <v>169</v>
      </c>
      <c r="H9302" s="4">
        <f ca="1">+Data_TABLE[[#This Row],[Qty]]*Data_TABLE[[#This Row],[Unit Price]]</f>
        <v>676</v>
      </c>
      <c r="I9302" s="7">
        <v>42298</v>
      </c>
      <c r="J9302" s="10">
        <f>EOMONTH(Data_TABLE[[#This Row],[Date Sold]],0)</f>
        <v>42308</v>
      </c>
    </row>
    <row r="9303" spans="2:10" x14ac:dyDescent="0.25">
      <c r="B9303" s="1" t="s">
        <v>39</v>
      </c>
      <c r="C9303" s="3" t="s">
        <v>56</v>
      </c>
      <c r="D9303" s="2" t="s">
        <v>50</v>
      </c>
      <c r="E9303" s="3" t="s">
        <v>44</v>
      </c>
      <c r="F9303" s="3">
        <f t="shared" ca="1" si="288"/>
        <v>1</v>
      </c>
      <c r="G9303" s="4">
        <f t="shared" ca="1" si="289"/>
        <v>145</v>
      </c>
      <c r="H9303" s="4">
        <f ca="1">+Data_TABLE[[#This Row],[Qty]]*Data_TABLE[[#This Row],[Unit Price]]</f>
        <v>145</v>
      </c>
      <c r="I9303" s="7">
        <v>42299</v>
      </c>
      <c r="J9303" s="10">
        <f>EOMONTH(Data_TABLE[[#This Row],[Date Sold]],0)</f>
        <v>42308</v>
      </c>
    </row>
    <row r="9304" spans="2:10" x14ac:dyDescent="0.25">
      <c r="B9304" s="1" t="s">
        <v>39</v>
      </c>
      <c r="C9304" s="3" t="s">
        <v>55</v>
      </c>
      <c r="D9304" s="2" t="s">
        <v>49</v>
      </c>
      <c r="E9304" s="3" t="s">
        <v>43</v>
      </c>
      <c r="F9304" s="3">
        <f t="shared" ca="1" si="288"/>
        <v>5</v>
      </c>
      <c r="G9304" s="4">
        <f t="shared" ca="1" si="289"/>
        <v>79</v>
      </c>
      <c r="H9304" s="4">
        <f ca="1">+Data_TABLE[[#This Row],[Qty]]*Data_TABLE[[#This Row],[Unit Price]]</f>
        <v>395</v>
      </c>
      <c r="I9304" s="7">
        <v>42299</v>
      </c>
      <c r="J9304" s="10">
        <f>EOMONTH(Data_TABLE[[#This Row],[Date Sold]],0)</f>
        <v>42308</v>
      </c>
    </row>
    <row r="9305" spans="2:10" x14ac:dyDescent="0.25">
      <c r="B9305" s="1" t="s">
        <v>39</v>
      </c>
      <c r="C9305" s="3" t="s">
        <v>56</v>
      </c>
      <c r="D9305" s="2" t="s">
        <v>52</v>
      </c>
      <c r="E9305" s="3" t="s">
        <v>46</v>
      </c>
      <c r="F9305" s="3">
        <f t="shared" ca="1" si="288"/>
        <v>5</v>
      </c>
      <c r="G9305" s="4">
        <f t="shared" ca="1" si="289"/>
        <v>198</v>
      </c>
      <c r="H9305" s="4">
        <f ca="1">+Data_TABLE[[#This Row],[Qty]]*Data_TABLE[[#This Row],[Unit Price]]</f>
        <v>990</v>
      </c>
      <c r="I9305" s="7">
        <v>42299</v>
      </c>
      <c r="J9305" s="10">
        <f>EOMONTH(Data_TABLE[[#This Row],[Date Sold]],0)</f>
        <v>42308</v>
      </c>
    </row>
    <row r="9306" spans="2:10" x14ac:dyDescent="0.25">
      <c r="B9306" s="1" t="s">
        <v>39</v>
      </c>
      <c r="C9306" s="3" t="s">
        <v>55</v>
      </c>
      <c r="D9306" s="2" t="s">
        <v>49</v>
      </c>
      <c r="E9306" s="3" t="s">
        <v>43</v>
      </c>
      <c r="F9306" s="3">
        <f t="shared" ca="1" si="288"/>
        <v>2</v>
      </c>
      <c r="G9306" s="4">
        <f t="shared" ca="1" si="289"/>
        <v>144</v>
      </c>
      <c r="H9306" s="4">
        <f ca="1">+Data_TABLE[[#This Row],[Qty]]*Data_TABLE[[#This Row],[Unit Price]]</f>
        <v>288</v>
      </c>
      <c r="I9306" s="7">
        <v>42299</v>
      </c>
      <c r="J9306" s="10">
        <f>EOMONTH(Data_TABLE[[#This Row],[Date Sold]],0)</f>
        <v>42308</v>
      </c>
    </row>
    <row r="9307" spans="2:10" x14ac:dyDescent="0.25">
      <c r="B9307" s="1" t="s">
        <v>39</v>
      </c>
      <c r="C9307" s="3" t="s">
        <v>55</v>
      </c>
      <c r="D9307" s="2" t="s">
        <v>51</v>
      </c>
      <c r="E9307" s="3" t="s">
        <v>45</v>
      </c>
      <c r="F9307" s="3">
        <f t="shared" ca="1" si="288"/>
        <v>2</v>
      </c>
      <c r="G9307" s="4">
        <f t="shared" ca="1" si="289"/>
        <v>72</v>
      </c>
      <c r="H9307" s="4">
        <f ca="1">+Data_TABLE[[#This Row],[Qty]]*Data_TABLE[[#This Row],[Unit Price]]</f>
        <v>144</v>
      </c>
      <c r="I9307" s="7">
        <v>42299</v>
      </c>
      <c r="J9307" s="10">
        <f>EOMONTH(Data_TABLE[[#This Row],[Date Sold]],0)</f>
        <v>42308</v>
      </c>
    </row>
    <row r="9308" spans="2:10" x14ac:dyDescent="0.25">
      <c r="B9308" s="1" t="s">
        <v>39</v>
      </c>
      <c r="C9308" s="3" t="s">
        <v>56</v>
      </c>
      <c r="D9308" s="2" t="s">
        <v>50</v>
      </c>
      <c r="E9308" s="3" t="s">
        <v>44</v>
      </c>
      <c r="F9308" s="3">
        <f t="shared" ca="1" si="288"/>
        <v>4</v>
      </c>
      <c r="G9308" s="4">
        <f t="shared" ca="1" si="289"/>
        <v>123</v>
      </c>
      <c r="H9308" s="4">
        <f ca="1">+Data_TABLE[[#This Row],[Qty]]*Data_TABLE[[#This Row],[Unit Price]]</f>
        <v>492</v>
      </c>
      <c r="I9308" s="7">
        <v>42299</v>
      </c>
      <c r="J9308" s="10">
        <f>EOMONTH(Data_TABLE[[#This Row],[Date Sold]],0)</f>
        <v>42308</v>
      </c>
    </row>
    <row r="9309" spans="2:10" x14ac:dyDescent="0.25">
      <c r="B9309" s="1" t="s">
        <v>39</v>
      </c>
      <c r="C9309" s="3" t="s">
        <v>54</v>
      </c>
      <c r="D9309" s="2" t="s">
        <v>48</v>
      </c>
      <c r="E9309" s="3" t="s">
        <v>42</v>
      </c>
      <c r="F9309" s="3">
        <f t="shared" ca="1" si="288"/>
        <v>2</v>
      </c>
      <c r="G9309" s="4">
        <f t="shared" ca="1" si="289"/>
        <v>134</v>
      </c>
      <c r="H9309" s="4">
        <f ca="1">+Data_TABLE[[#This Row],[Qty]]*Data_TABLE[[#This Row],[Unit Price]]</f>
        <v>268</v>
      </c>
      <c r="I9309" s="7">
        <v>42299</v>
      </c>
      <c r="J9309" s="10">
        <f>EOMONTH(Data_TABLE[[#This Row],[Date Sold]],0)</f>
        <v>42308</v>
      </c>
    </row>
    <row r="9310" spans="2:10" x14ac:dyDescent="0.25">
      <c r="B9310" s="1" t="s">
        <v>39</v>
      </c>
      <c r="C9310" s="3" t="s">
        <v>54</v>
      </c>
      <c r="D9310" s="2" t="s">
        <v>48</v>
      </c>
      <c r="E9310" s="3" t="s">
        <v>42</v>
      </c>
      <c r="F9310" s="3">
        <f t="shared" ca="1" si="288"/>
        <v>2</v>
      </c>
      <c r="G9310" s="4">
        <f t="shared" ca="1" si="289"/>
        <v>182</v>
      </c>
      <c r="H9310" s="4">
        <f ca="1">+Data_TABLE[[#This Row],[Qty]]*Data_TABLE[[#This Row],[Unit Price]]</f>
        <v>364</v>
      </c>
      <c r="I9310" s="7">
        <v>42299</v>
      </c>
      <c r="J9310" s="10">
        <f>EOMONTH(Data_TABLE[[#This Row],[Date Sold]],0)</f>
        <v>42308</v>
      </c>
    </row>
    <row r="9311" spans="2:10" x14ac:dyDescent="0.25">
      <c r="B9311" s="1" t="s">
        <v>39</v>
      </c>
      <c r="C9311" s="3" t="s">
        <v>54</v>
      </c>
      <c r="D9311" s="2" t="s">
        <v>48</v>
      </c>
      <c r="E9311" s="3" t="s">
        <v>42</v>
      </c>
      <c r="F9311" s="3">
        <f t="shared" ca="1" si="288"/>
        <v>4</v>
      </c>
      <c r="G9311" s="4">
        <f t="shared" ca="1" si="289"/>
        <v>139</v>
      </c>
      <c r="H9311" s="4">
        <f ca="1">+Data_TABLE[[#This Row],[Qty]]*Data_TABLE[[#This Row],[Unit Price]]</f>
        <v>556</v>
      </c>
      <c r="I9311" s="7">
        <v>42299</v>
      </c>
      <c r="J9311" s="10">
        <f>EOMONTH(Data_TABLE[[#This Row],[Date Sold]],0)</f>
        <v>42308</v>
      </c>
    </row>
    <row r="9312" spans="2:10" x14ac:dyDescent="0.25">
      <c r="B9312" s="1" t="s">
        <v>39</v>
      </c>
      <c r="C9312" s="3" t="s">
        <v>55</v>
      </c>
      <c r="D9312" s="2" t="s">
        <v>51</v>
      </c>
      <c r="E9312" s="3" t="s">
        <v>45</v>
      </c>
      <c r="F9312" s="3">
        <f t="shared" ca="1" si="288"/>
        <v>1</v>
      </c>
      <c r="G9312" s="4">
        <f t="shared" ca="1" si="289"/>
        <v>190</v>
      </c>
      <c r="H9312" s="4">
        <f ca="1">+Data_TABLE[[#This Row],[Qty]]*Data_TABLE[[#This Row],[Unit Price]]</f>
        <v>190</v>
      </c>
      <c r="I9312" s="7">
        <v>42299</v>
      </c>
      <c r="J9312" s="10">
        <f>EOMONTH(Data_TABLE[[#This Row],[Date Sold]],0)</f>
        <v>42308</v>
      </c>
    </row>
    <row r="9313" spans="2:10" x14ac:dyDescent="0.25">
      <c r="B9313" s="1" t="s">
        <v>39</v>
      </c>
      <c r="C9313" s="3" t="s">
        <v>55</v>
      </c>
      <c r="D9313" s="2" t="s">
        <v>51</v>
      </c>
      <c r="E9313" s="3" t="s">
        <v>45</v>
      </c>
      <c r="F9313" s="3">
        <f t="shared" ca="1" si="288"/>
        <v>2</v>
      </c>
      <c r="G9313" s="4">
        <f t="shared" ca="1" si="289"/>
        <v>176</v>
      </c>
      <c r="H9313" s="4">
        <f ca="1">+Data_TABLE[[#This Row],[Qty]]*Data_TABLE[[#This Row],[Unit Price]]</f>
        <v>352</v>
      </c>
      <c r="I9313" s="7">
        <v>42299</v>
      </c>
      <c r="J9313" s="10">
        <f>EOMONTH(Data_TABLE[[#This Row],[Date Sold]],0)</f>
        <v>42308</v>
      </c>
    </row>
    <row r="9314" spans="2:10" x14ac:dyDescent="0.25">
      <c r="B9314" s="1" t="s">
        <v>39</v>
      </c>
      <c r="C9314" s="3" t="s">
        <v>55</v>
      </c>
      <c r="D9314" s="2" t="s">
        <v>49</v>
      </c>
      <c r="E9314" s="3" t="s">
        <v>43</v>
      </c>
      <c r="F9314" s="3">
        <f t="shared" ca="1" si="288"/>
        <v>3</v>
      </c>
      <c r="G9314" s="4">
        <f t="shared" ca="1" si="289"/>
        <v>127</v>
      </c>
      <c r="H9314" s="4">
        <f ca="1">+Data_TABLE[[#This Row],[Qty]]*Data_TABLE[[#This Row],[Unit Price]]</f>
        <v>381</v>
      </c>
      <c r="I9314" s="7">
        <v>42299</v>
      </c>
      <c r="J9314" s="10">
        <f>EOMONTH(Data_TABLE[[#This Row],[Date Sold]],0)</f>
        <v>42308</v>
      </c>
    </row>
    <row r="9315" spans="2:10" x14ac:dyDescent="0.25">
      <c r="B9315" s="1" t="s">
        <v>39</v>
      </c>
      <c r="C9315" s="3" t="s">
        <v>55</v>
      </c>
      <c r="D9315" s="2" t="s">
        <v>51</v>
      </c>
      <c r="E9315" s="3" t="s">
        <v>45</v>
      </c>
      <c r="F9315" s="3">
        <f t="shared" ca="1" si="288"/>
        <v>4</v>
      </c>
      <c r="G9315" s="4">
        <f t="shared" ca="1" si="289"/>
        <v>196</v>
      </c>
      <c r="H9315" s="4">
        <f ca="1">+Data_TABLE[[#This Row],[Qty]]*Data_TABLE[[#This Row],[Unit Price]]</f>
        <v>784</v>
      </c>
      <c r="I9315" s="7">
        <v>42299</v>
      </c>
      <c r="J9315" s="10">
        <f>EOMONTH(Data_TABLE[[#This Row],[Date Sold]],0)</f>
        <v>42308</v>
      </c>
    </row>
    <row r="9316" spans="2:10" x14ac:dyDescent="0.25">
      <c r="B9316" s="1" t="s">
        <v>39</v>
      </c>
      <c r="C9316" s="3" t="s">
        <v>56</v>
      </c>
      <c r="D9316" s="2" t="s">
        <v>52</v>
      </c>
      <c r="E9316" s="3" t="s">
        <v>46</v>
      </c>
      <c r="F9316" s="3">
        <f t="shared" ca="1" si="288"/>
        <v>2</v>
      </c>
      <c r="G9316" s="4">
        <f t="shared" ca="1" si="289"/>
        <v>191</v>
      </c>
      <c r="H9316" s="4">
        <f ca="1">+Data_TABLE[[#This Row],[Qty]]*Data_TABLE[[#This Row],[Unit Price]]</f>
        <v>382</v>
      </c>
      <c r="I9316" s="7">
        <v>42299</v>
      </c>
      <c r="J9316" s="10">
        <f>EOMONTH(Data_TABLE[[#This Row],[Date Sold]],0)</f>
        <v>42308</v>
      </c>
    </row>
    <row r="9317" spans="2:10" x14ac:dyDescent="0.25">
      <c r="B9317" s="1" t="s">
        <v>39</v>
      </c>
      <c r="C9317" s="3" t="s">
        <v>56</v>
      </c>
      <c r="D9317" s="2" t="s">
        <v>52</v>
      </c>
      <c r="E9317" s="3" t="s">
        <v>46</v>
      </c>
      <c r="F9317" s="3">
        <f t="shared" ca="1" si="288"/>
        <v>5</v>
      </c>
      <c r="G9317" s="4">
        <f t="shared" ca="1" si="289"/>
        <v>163</v>
      </c>
      <c r="H9317" s="4">
        <f ca="1">+Data_TABLE[[#This Row],[Qty]]*Data_TABLE[[#This Row],[Unit Price]]</f>
        <v>815</v>
      </c>
      <c r="I9317" s="7">
        <v>42299</v>
      </c>
      <c r="J9317" s="10">
        <f>EOMONTH(Data_TABLE[[#This Row],[Date Sold]],0)</f>
        <v>42308</v>
      </c>
    </row>
    <row r="9318" spans="2:10" x14ac:dyDescent="0.25">
      <c r="B9318" s="1" t="s">
        <v>39</v>
      </c>
      <c r="C9318" s="3" t="s">
        <v>56</v>
      </c>
      <c r="D9318" s="2" t="s">
        <v>52</v>
      </c>
      <c r="E9318" s="3" t="s">
        <v>46</v>
      </c>
      <c r="F9318" s="3">
        <f t="shared" ca="1" si="288"/>
        <v>4</v>
      </c>
      <c r="G9318" s="4">
        <f t="shared" ca="1" si="289"/>
        <v>173</v>
      </c>
      <c r="H9318" s="4">
        <f ca="1">+Data_TABLE[[#This Row],[Qty]]*Data_TABLE[[#This Row],[Unit Price]]</f>
        <v>692</v>
      </c>
      <c r="I9318" s="7">
        <v>42299</v>
      </c>
      <c r="J9318" s="10">
        <f>EOMONTH(Data_TABLE[[#This Row],[Date Sold]],0)</f>
        <v>42308</v>
      </c>
    </row>
    <row r="9319" spans="2:10" x14ac:dyDescent="0.25">
      <c r="B9319" s="1" t="s">
        <v>39</v>
      </c>
      <c r="C9319" s="3" t="s">
        <v>55</v>
      </c>
      <c r="D9319" s="2" t="s">
        <v>51</v>
      </c>
      <c r="E9319" s="3" t="s">
        <v>45</v>
      </c>
      <c r="F9319" s="3">
        <f t="shared" ca="1" si="288"/>
        <v>4</v>
      </c>
      <c r="G9319" s="4">
        <f t="shared" ca="1" si="289"/>
        <v>84</v>
      </c>
      <c r="H9319" s="4">
        <f ca="1">+Data_TABLE[[#This Row],[Qty]]*Data_TABLE[[#This Row],[Unit Price]]</f>
        <v>336</v>
      </c>
      <c r="I9319" s="7">
        <v>42299</v>
      </c>
      <c r="J9319" s="10">
        <f>EOMONTH(Data_TABLE[[#This Row],[Date Sold]],0)</f>
        <v>42308</v>
      </c>
    </row>
    <row r="9320" spans="2:10" x14ac:dyDescent="0.25">
      <c r="B9320" s="1" t="s">
        <v>39</v>
      </c>
      <c r="C9320" s="3" t="s">
        <v>56</v>
      </c>
      <c r="D9320" s="2" t="s">
        <v>52</v>
      </c>
      <c r="E9320" s="3" t="s">
        <v>46</v>
      </c>
      <c r="F9320" s="3">
        <f t="shared" ca="1" si="288"/>
        <v>5</v>
      </c>
      <c r="G9320" s="4">
        <f t="shared" ca="1" si="289"/>
        <v>187</v>
      </c>
      <c r="H9320" s="4">
        <f ca="1">+Data_TABLE[[#This Row],[Qty]]*Data_TABLE[[#This Row],[Unit Price]]</f>
        <v>935</v>
      </c>
      <c r="I9320" s="7">
        <v>42299</v>
      </c>
      <c r="J9320" s="10">
        <f>EOMONTH(Data_TABLE[[#This Row],[Date Sold]],0)</f>
        <v>42308</v>
      </c>
    </row>
    <row r="9321" spans="2:10" x14ac:dyDescent="0.25">
      <c r="B9321" s="1" t="s">
        <v>39</v>
      </c>
      <c r="C9321" s="3" t="s">
        <v>56</v>
      </c>
      <c r="D9321" s="2" t="s">
        <v>50</v>
      </c>
      <c r="E9321" s="3" t="s">
        <v>44</v>
      </c>
      <c r="F9321" s="3">
        <f t="shared" ca="1" si="288"/>
        <v>4</v>
      </c>
      <c r="G9321" s="4">
        <f t="shared" ca="1" si="289"/>
        <v>131</v>
      </c>
      <c r="H9321" s="4">
        <f ca="1">+Data_TABLE[[#This Row],[Qty]]*Data_TABLE[[#This Row],[Unit Price]]</f>
        <v>524</v>
      </c>
      <c r="I9321" s="7">
        <v>42299</v>
      </c>
      <c r="J9321" s="10">
        <f>EOMONTH(Data_TABLE[[#This Row],[Date Sold]],0)</f>
        <v>42308</v>
      </c>
    </row>
    <row r="9322" spans="2:10" x14ac:dyDescent="0.25">
      <c r="B9322" s="1" t="s">
        <v>39</v>
      </c>
      <c r="C9322" s="3" t="s">
        <v>56</v>
      </c>
      <c r="D9322" s="2" t="s">
        <v>52</v>
      </c>
      <c r="E9322" s="3" t="s">
        <v>46</v>
      </c>
      <c r="F9322" s="3">
        <f t="shared" ca="1" si="288"/>
        <v>5</v>
      </c>
      <c r="G9322" s="4">
        <f t="shared" ca="1" si="289"/>
        <v>194</v>
      </c>
      <c r="H9322" s="4">
        <f ca="1">+Data_TABLE[[#This Row],[Qty]]*Data_TABLE[[#This Row],[Unit Price]]</f>
        <v>970</v>
      </c>
      <c r="I9322" s="7">
        <v>42299</v>
      </c>
      <c r="J9322" s="10">
        <f>EOMONTH(Data_TABLE[[#This Row],[Date Sold]],0)</f>
        <v>42308</v>
      </c>
    </row>
    <row r="9323" spans="2:10" x14ac:dyDescent="0.25">
      <c r="B9323" s="1" t="s">
        <v>39</v>
      </c>
      <c r="C9323" s="3" t="s">
        <v>56</v>
      </c>
      <c r="D9323" s="2" t="s">
        <v>52</v>
      </c>
      <c r="E9323" s="3" t="s">
        <v>46</v>
      </c>
      <c r="F9323" s="3">
        <f t="shared" ca="1" si="288"/>
        <v>2</v>
      </c>
      <c r="G9323" s="4">
        <f t="shared" ca="1" si="289"/>
        <v>178</v>
      </c>
      <c r="H9323" s="4">
        <f ca="1">+Data_TABLE[[#This Row],[Qty]]*Data_TABLE[[#This Row],[Unit Price]]</f>
        <v>356</v>
      </c>
      <c r="I9323" s="7">
        <v>42299</v>
      </c>
      <c r="J9323" s="10">
        <f>EOMONTH(Data_TABLE[[#This Row],[Date Sold]],0)</f>
        <v>42308</v>
      </c>
    </row>
    <row r="9324" spans="2:10" x14ac:dyDescent="0.25">
      <c r="B9324" s="1" t="s">
        <v>39</v>
      </c>
      <c r="C9324" s="3" t="s">
        <v>55</v>
      </c>
      <c r="D9324" s="2" t="s">
        <v>51</v>
      </c>
      <c r="E9324" s="3" t="s">
        <v>45</v>
      </c>
      <c r="F9324" s="3">
        <f t="shared" ca="1" si="288"/>
        <v>4</v>
      </c>
      <c r="G9324" s="4">
        <f t="shared" ca="1" si="289"/>
        <v>193</v>
      </c>
      <c r="H9324" s="4">
        <f ca="1">+Data_TABLE[[#This Row],[Qty]]*Data_TABLE[[#This Row],[Unit Price]]</f>
        <v>772</v>
      </c>
      <c r="I9324" s="7">
        <v>42299</v>
      </c>
      <c r="J9324" s="10">
        <f>EOMONTH(Data_TABLE[[#This Row],[Date Sold]],0)</f>
        <v>42308</v>
      </c>
    </row>
    <row r="9325" spans="2:10" x14ac:dyDescent="0.25">
      <c r="B9325" s="1" t="s">
        <v>39</v>
      </c>
      <c r="C9325" s="3" t="s">
        <v>56</v>
      </c>
      <c r="D9325" s="2" t="s">
        <v>50</v>
      </c>
      <c r="E9325" s="3" t="s">
        <v>44</v>
      </c>
      <c r="F9325" s="3">
        <f t="shared" ca="1" si="288"/>
        <v>1</v>
      </c>
      <c r="G9325" s="4">
        <f t="shared" ca="1" si="289"/>
        <v>151</v>
      </c>
      <c r="H9325" s="4">
        <f ca="1">+Data_TABLE[[#This Row],[Qty]]*Data_TABLE[[#This Row],[Unit Price]]</f>
        <v>151</v>
      </c>
      <c r="I9325" s="7">
        <v>42299</v>
      </c>
      <c r="J9325" s="10">
        <f>EOMONTH(Data_TABLE[[#This Row],[Date Sold]],0)</f>
        <v>42308</v>
      </c>
    </row>
    <row r="9326" spans="2:10" x14ac:dyDescent="0.25">
      <c r="B9326" s="1" t="s">
        <v>39</v>
      </c>
      <c r="C9326" s="3" t="s">
        <v>55</v>
      </c>
      <c r="D9326" s="2" t="s">
        <v>51</v>
      </c>
      <c r="E9326" s="3" t="s">
        <v>45</v>
      </c>
      <c r="F9326" s="3">
        <f t="shared" ca="1" si="288"/>
        <v>3</v>
      </c>
      <c r="G9326" s="4">
        <f t="shared" ca="1" si="289"/>
        <v>132</v>
      </c>
      <c r="H9326" s="4">
        <f ca="1">+Data_TABLE[[#This Row],[Qty]]*Data_TABLE[[#This Row],[Unit Price]]</f>
        <v>396</v>
      </c>
      <c r="I9326" s="7">
        <v>42299</v>
      </c>
      <c r="J9326" s="10">
        <f>EOMONTH(Data_TABLE[[#This Row],[Date Sold]],0)</f>
        <v>42308</v>
      </c>
    </row>
    <row r="9327" spans="2:10" x14ac:dyDescent="0.25">
      <c r="B9327" s="1" t="s">
        <v>39</v>
      </c>
      <c r="C9327" s="3" t="s">
        <v>55</v>
      </c>
      <c r="D9327" s="2" t="s">
        <v>51</v>
      </c>
      <c r="E9327" s="3" t="s">
        <v>45</v>
      </c>
      <c r="F9327" s="3">
        <f t="shared" ca="1" si="288"/>
        <v>3</v>
      </c>
      <c r="G9327" s="4">
        <f t="shared" ca="1" si="289"/>
        <v>151</v>
      </c>
      <c r="H9327" s="4">
        <f ca="1">+Data_TABLE[[#This Row],[Qty]]*Data_TABLE[[#This Row],[Unit Price]]</f>
        <v>453</v>
      </c>
      <c r="I9327" s="7">
        <v>42299</v>
      </c>
      <c r="J9327" s="10">
        <f>EOMONTH(Data_TABLE[[#This Row],[Date Sold]],0)</f>
        <v>42308</v>
      </c>
    </row>
    <row r="9328" spans="2:10" x14ac:dyDescent="0.25">
      <c r="B9328" s="1" t="s">
        <v>39</v>
      </c>
      <c r="C9328" s="3" t="s">
        <v>56</v>
      </c>
      <c r="D9328" s="2" t="s">
        <v>50</v>
      </c>
      <c r="E9328" s="3" t="s">
        <v>44</v>
      </c>
      <c r="F9328" s="3">
        <f t="shared" ca="1" si="288"/>
        <v>1</v>
      </c>
      <c r="G9328" s="4">
        <f t="shared" ca="1" si="289"/>
        <v>185</v>
      </c>
      <c r="H9328" s="4">
        <f ca="1">+Data_TABLE[[#This Row],[Qty]]*Data_TABLE[[#This Row],[Unit Price]]</f>
        <v>185</v>
      </c>
      <c r="I9328" s="7">
        <v>42299</v>
      </c>
      <c r="J9328" s="10">
        <f>EOMONTH(Data_TABLE[[#This Row],[Date Sold]],0)</f>
        <v>42308</v>
      </c>
    </row>
    <row r="9329" spans="2:10" x14ac:dyDescent="0.25">
      <c r="B9329" s="1" t="s">
        <v>39</v>
      </c>
      <c r="C9329" s="3" t="s">
        <v>55</v>
      </c>
      <c r="D9329" s="2" t="s">
        <v>49</v>
      </c>
      <c r="E9329" s="3" t="s">
        <v>43</v>
      </c>
      <c r="F9329" s="3">
        <f t="shared" ref="F9329:F9392" ca="1" si="290">RANDBETWEEN(1,5)</f>
        <v>1</v>
      </c>
      <c r="G9329" s="4">
        <f t="shared" ref="G9329:G9392" ca="1" si="291">RANDBETWEEN(60,200)</f>
        <v>199</v>
      </c>
      <c r="H9329" s="4">
        <f ca="1">+Data_TABLE[[#This Row],[Qty]]*Data_TABLE[[#This Row],[Unit Price]]</f>
        <v>199</v>
      </c>
      <c r="I9329" s="7">
        <v>42299</v>
      </c>
      <c r="J9329" s="10">
        <f>EOMONTH(Data_TABLE[[#This Row],[Date Sold]],0)</f>
        <v>42308</v>
      </c>
    </row>
    <row r="9330" spans="2:10" x14ac:dyDescent="0.25">
      <c r="B9330" s="1" t="s">
        <v>39</v>
      </c>
      <c r="C9330" s="3" t="s">
        <v>55</v>
      </c>
      <c r="D9330" s="2" t="s">
        <v>51</v>
      </c>
      <c r="E9330" s="3" t="s">
        <v>45</v>
      </c>
      <c r="F9330" s="3">
        <f t="shared" ca="1" si="290"/>
        <v>1</v>
      </c>
      <c r="G9330" s="4">
        <f t="shared" ca="1" si="291"/>
        <v>150</v>
      </c>
      <c r="H9330" s="4">
        <f ca="1">+Data_TABLE[[#This Row],[Qty]]*Data_TABLE[[#This Row],[Unit Price]]</f>
        <v>150</v>
      </c>
      <c r="I9330" s="7">
        <v>42299</v>
      </c>
      <c r="J9330" s="10">
        <f>EOMONTH(Data_TABLE[[#This Row],[Date Sold]],0)</f>
        <v>42308</v>
      </c>
    </row>
    <row r="9331" spans="2:10" x14ac:dyDescent="0.25">
      <c r="B9331" s="1" t="s">
        <v>39</v>
      </c>
      <c r="C9331" s="3" t="s">
        <v>55</v>
      </c>
      <c r="D9331" s="2" t="s">
        <v>51</v>
      </c>
      <c r="E9331" s="3" t="s">
        <v>45</v>
      </c>
      <c r="F9331" s="3">
        <f t="shared" ca="1" si="290"/>
        <v>2</v>
      </c>
      <c r="G9331" s="4">
        <f t="shared" ca="1" si="291"/>
        <v>76</v>
      </c>
      <c r="H9331" s="4">
        <f ca="1">+Data_TABLE[[#This Row],[Qty]]*Data_TABLE[[#This Row],[Unit Price]]</f>
        <v>152</v>
      </c>
      <c r="I9331" s="7">
        <v>42299</v>
      </c>
      <c r="J9331" s="10">
        <f>EOMONTH(Data_TABLE[[#This Row],[Date Sold]],0)</f>
        <v>42308</v>
      </c>
    </row>
    <row r="9332" spans="2:10" x14ac:dyDescent="0.25">
      <c r="B9332" s="1" t="s">
        <v>39</v>
      </c>
      <c r="C9332" s="3" t="s">
        <v>56</v>
      </c>
      <c r="D9332" s="2" t="s">
        <v>50</v>
      </c>
      <c r="E9332" s="3" t="s">
        <v>44</v>
      </c>
      <c r="F9332" s="3">
        <f t="shared" ca="1" si="290"/>
        <v>5</v>
      </c>
      <c r="G9332" s="4">
        <f t="shared" ca="1" si="291"/>
        <v>64</v>
      </c>
      <c r="H9332" s="4">
        <f ca="1">+Data_TABLE[[#This Row],[Qty]]*Data_TABLE[[#This Row],[Unit Price]]</f>
        <v>320</v>
      </c>
      <c r="I9332" s="7">
        <v>42299</v>
      </c>
      <c r="J9332" s="10">
        <f>EOMONTH(Data_TABLE[[#This Row],[Date Sold]],0)</f>
        <v>42308</v>
      </c>
    </row>
    <row r="9333" spans="2:10" x14ac:dyDescent="0.25">
      <c r="B9333" s="1" t="s">
        <v>39</v>
      </c>
      <c r="C9333" s="3" t="s">
        <v>55</v>
      </c>
      <c r="D9333" s="2" t="s">
        <v>49</v>
      </c>
      <c r="E9333" s="3" t="s">
        <v>43</v>
      </c>
      <c r="F9333" s="3">
        <f t="shared" ca="1" si="290"/>
        <v>3</v>
      </c>
      <c r="G9333" s="4">
        <f t="shared" ca="1" si="291"/>
        <v>125</v>
      </c>
      <c r="H9333" s="4">
        <f ca="1">+Data_TABLE[[#This Row],[Qty]]*Data_TABLE[[#This Row],[Unit Price]]</f>
        <v>375</v>
      </c>
      <c r="I9333" s="7">
        <v>42299</v>
      </c>
      <c r="J9333" s="10">
        <f>EOMONTH(Data_TABLE[[#This Row],[Date Sold]],0)</f>
        <v>42308</v>
      </c>
    </row>
    <row r="9334" spans="2:10" x14ac:dyDescent="0.25">
      <c r="B9334" s="1" t="s">
        <v>39</v>
      </c>
      <c r="C9334" s="3" t="s">
        <v>54</v>
      </c>
      <c r="D9334" s="2" t="s">
        <v>48</v>
      </c>
      <c r="E9334" s="3" t="s">
        <v>42</v>
      </c>
      <c r="F9334" s="3">
        <f t="shared" ca="1" si="290"/>
        <v>4</v>
      </c>
      <c r="G9334" s="4">
        <f t="shared" ca="1" si="291"/>
        <v>103</v>
      </c>
      <c r="H9334" s="4">
        <f ca="1">+Data_TABLE[[#This Row],[Qty]]*Data_TABLE[[#This Row],[Unit Price]]</f>
        <v>412</v>
      </c>
      <c r="I9334" s="7">
        <v>42299</v>
      </c>
      <c r="J9334" s="10">
        <f>EOMONTH(Data_TABLE[[#This Row],[Date Sold]],0)</f>
        <v>42308</v>
      </c>
    </row>
    <row r="9335" spans="2:10" x14ac:dyDescent="0.25">
      <c r="B9335" s="1" t="s">
        <v>39</v>
      </c>
      <c r="C9335" s="3" t="s">
        <v>55</v>
      </c>
      <c r="D9335" s="2" t="s">
        <v>49</v>
      </c>
      <c r="E9335" s="3" t="s">
        <v>43</v>
      </c>
      <c r="F9335" s="3">
        <f t="shared" ca="1" si="290"/>
        <v>3</v>
      </c>
      <c r="G9335" s="4">
        <f t="shared" ca="1" si="291"/>
        <v>137</v>
      </c>
      <c r="H9335" s="4">
        <f ca="1">+Data_TABLE[[#This Row],[Qty]]*Data_TABLE[[#This Row],[Unit Price]]</f>
        <v>411</v>
      </c>
      <c r="I9335" s="7">
        <v>42299</v>
      </c>
      <c r="J9335" s="10">
        <f>EOMONTH(Data_TABLE[[#This Row],[Date Sold]],0)</f>
        <v>42308</v>
      </c>
    </row>
    <row r="9336" spans="2:10" x14ac:dyDescent="0.25">
      <c r="B9336" s="1" t="s">
        <v>39</v>
      </c>
      <c r="C9336" s="3" t="s">
        <v>56</v>
      </c>
      <c r="D9336" s="2" t="s">
        <v>50</v>
      </c>
      <c r="E9336" s="3" t="s">
        <v>44</v>
      </c>
      <c r="F9336" s="3">
        <f t="shared" ca="1" si="290"/>
        <v>2</v>
      </c>
      <c r="G9336" s="4">
        <f t="shared" ca="1" si="291"/>
        <v>155</v>
      </c>
      <c r="H9336" s="4">
        <f ca="1">+Data_TABLE[[#This Row],[Qty]]*Data_TABLE[[#This Row],[Unit Price]]</f>
        <v>310</v>
      </c>
      <c r="I9336" s="7">
        <v>42299</v>
      </c>
      <c r="J9336" s="10">
        <f>EOMONTH(Data_TABLE[[#This Row],[Date Sold]],0)</f>
        <v>42308</v>
      </c>
    </row>
    <row r="9337" spans="2:10" x14ac:dyDescent="0.25">
      <c r="B9337" s="1" t="s">
        <v>39</v>
      </c>
      <c r="C9337" s="3" t="s">
        <v>55</v>
      </c>
      <c r="D9337" s="2" t="s">
        <v>51</v>
      </c>
      <c r="E9337" s="3" t="s">
        <v>45</v>
      </c>
      <c r="F9337" s="3">
        <f t="shared" ca="1" si="290"/>
        <v>5</v>
      </c>
      <c r="G9337" s="4">
        <f t="shared" ca="1" si="291"/>
        <v>199</v>
      </c>
      <c r="H9337" s="4">
        <f ca="1">+Data_TABLE[[#This Row],[Qty]]*Data_TABLE[[#This Row],[Unit Price]]</f>
        <v>995</v>
      </c>
      <c r="I9337" s="7">
        <v>42299</v>
      </c>
      <c r="J9337" s="10">
        <f>EOMONTH(Data_TABLE[[#This Row],[Date Sold]],0)</f>
        <v>42308</v>
      </c>
    </row>
    <row r="9338" spans="2:10" x14ac:dyDescent="0.25">
      <c r="B9338" s="1" t="s">
        <v>39</v>
      </c>
      <c r="C9338" s="3" t="s">
        <v>55</v>
      </c>
      <c r="D9338" s="2" t="s">
        <v>49</v>
      </c>
      <c r="E9338" s="3" t="s">
        <v>43</v>
      </c>
      <c r="F9338" s="3">
        <f t="shared" ca="1" si="290"/>
        <v>1</v>
      </c>
      <c r="G9338" s="4">
        <f t="shared" ca="1" si="291"/>
        <v>153</v>
      </c>
      <c r="H9338" s="4">
        <f ca="1">+Data_TABLE[[#This Row],[Qty]]*Data_TABLE[[#This Row],[Unit Price]]</f>
        <v>153</v>
      </c>
      <c r="I9338" s="7">
        <v>42299</v>
      </c>
      <c r="J9338" s="10">
        <f>EOMONTH(Data_TABLE[[#This Row],[Date Sold]],0)</f>
        <v>42308</v>
      </c>
    </row>
    <row r="9339" spans="2:10" x14ac:dyDescent="0.25">
      <c r="B9339" s="1" t="s">
        <v>39</v>
      </c>
      <c r="C9339" s="3" t="s">
        <v>55</v>
      </c>
      <c r="D9339" s="2" t="s">
        <v>51</v>
      </c>
      <c r="E9339" s="3" t="s">
        <v>45</v>
      </c>
      <c r="F9339" s="3">
        <f t="shared" ca="1" si="290"/>
        <v>2</v>
      </c>
      <c r="G9339" s="4">
        <f t="shared" ca="1" si="291"/>
        <v>126</v>
      </c>
      <c r="H9339" s="4">
        <f ca="1">+Data_TABLE[[#This Row],[Qty]]*Data_TABLE[[#This Row],[Unit Price]]</f>
        <v>252</v>
      </c>
      <c r="I9339" s="7">
        <v>42299</v>
      </c>
      <c r="J9339" s="10">
        <f>EOMONTH(Data_TABLE[[#This Row],[Date Sold]],0)</f>
        <v>42308</v>
      </c>
    </row>
    <row r="9340" spans="2:10" x14ac:dyDescent="0.25">
      <c r="B9340" s="1" t="s">
        <v>39</v>
      </c>
      <c r="C9340" s="3" t="s">
        <v>55</v>
      </c>
      <c r="D9340" s="2" t="s">
        <v>51</v>
      </c>
      <c r="E9340" s="3" t="s">
        <v>45</v>
      </c>
      <c r="F9340" s="3">
        <f t="shared" ca="1" si="290"/>
        <v>4</v>
      </c>
      <c r="G9340" s="4">
        <f t="shared" ca="1" si="291"/>
        <v>77</v>
      </c>
      <c r="H9340" s="4">
        <f ca="1">+Data_TABLE[[#This Row],[Qty]]*Data_TABLE[[#This Row],[Unit Price]]</f>
        <v>308</v>
      </c>
      <c r="I9340" s="7">
        <v>42299</v>
      </c>
      <c r="J9340" s="10">
        <f>EOMONTH(Data_TABLE[[#This Row],[Date Sold]],0)</f>
        <v>42308</v>
      </c>
    </row>
    <row r="9341" spans="2:10" x14ac:dyDescent="0.25">
      <c r="B9341" s="1" t="s">
        <v>39</v>
      </c>
      <c r="C9341" s="3" t="s">
        <v>55</v>
      </c>
      <c r="D9341" s="2" t="s">
        <v>51</v>
      </c>
      <c r="E9341" s="3" t="s">
        <v>45</v>
      </c>
      <c r="F9341" s="3">
        <f t="shared" ca="1" si="290"/>
        <v>4</v>
      </c>
      <c r="G9341" s="4">
        <f t="shared" ca="1" si="291"/>
        <v>88</v>
      </c>
      <c r="H9341" s="4">
        <f ca="1">+Data_TABLE[[#This Row],[Qty]]*Data_TABLE[[#This Row],[Unit Price]]</f>
        <v>352</v>
      </c>
      <c r="I9341" s="7">
        <v>42299</v>
      </c>
      <c r="J9341" s="10">
        <f>EOMONTH(Data_TABLE[[#This Row],[Date Sold]],0)</f>
        <v>42308</v>
      </c>
    </row>
    <row r="9342" spans="2:10" x14ac:dyDescent="0.25">
      <c r="B9342" s="1" t="s">
        <v>39</v>
      </c>
      <c r="C9342" s="3" t="s">
        <v>54</v>
      </c>
      <c r="D9342" s="2" t="s">
        <v>48</v>
      </c>
      <c r="E9342" s="3" t="s">
        <v>42</v>
      </c>
      <c r="F9342" s="3">
        <f t="shared" ca="1" si="290"/>
        <v>1</v>
      </c>
      <c r="G9342" s="4">
        <f t="shared" ca="1" si="291"/>
        <v>60</v>
      </c>
      <c r="H9342" s="4">
        <f ca="1">+Data_TABLE[[#This Row],[Qty]]*Data_TABLE[[#This Row],[Unit Price]]</f>
        <v>60</v>
      </c>
      <c r="I9342" s="7">
        <v>42299</v>
      </c>
      <c r="J9342" s="10">
        <f>EOMONTH(Data_TABLE[[#This Row],[Date Sold]],0)</f>
        <v>42308</v>
      </c>
    </row>
    <row r="9343" spans="2:10" x14ac:dyDescent="0.25">
      <c r="B9343" s="1" t="s">
        <v>39</v>
      </c>
      <c r="C9343" s="3" t="s">
        <v>55</v>
      </c>
      <c r="D9343" s="2" t="s">
        <v>51</v>
      </c>
      <c r="E9343" s="3" t="s">
        <v>45</v>
      </c>
      <c r="F9343" s="3">
        <f t="shared" ca="1" si="290"/>
        <v>3</v>
      </c>
      <c r="G9343" s="4">
        <f t="shared" ca="1" si="291"/>
        <v>185</v>
      </c>
      <c r="H9343" s="4">
        <f ca="1">+Data_TABLE[[#This Row],[Qty]]*Data_TABLE[[#This Row],[Unit Price]]</f>
        <v>555</v>
      </c>
      <c r="I9343" s="7">
        <v>42299</v>
      </c>
      <c r="J9343" s="10">
        <f>EOMONTH(Data_TABLE[[#This Row],[Date Sold]],0)</f>
        <v>42308</v>
      </c>
    </row>
    <row r="9344" spans="2:10" x14ac:dyDescent="0.25">
      <c r="B9344" s="1" t="s">
        <v>39</v>
      </c>
      <c r="C9344" s="3" t="s">
        <v>56</v>
      </c>
      <c r="D9344" s="2" t="s">
        <v>50</v>
      </c>
      <c r="E9344" s="3" t="s">
        <v>44</v>
      </c>
      <c r="F9344" s="3">
        <f t="shared" ca="1" si="290"/>
        <v>1</v>
      </c>
      <c r="G9344" s="4">
        <f t="shared" ca="1" si="291"/>
        <v>194</v>
      </c>
      <c r="H9344" s="4">
        <f ca="1">+Data_TABLE[[#This Row],[Qty]]*Data_TABLE[[#This Row],[Unit Price]]</f>
        <v>194</v>
      </c>
      <c r="I9344" s="7">
        <v>42299</v>
      </c>
      <c r="J9344" s="10">
        <f>EOMONTH(Data_TABLE[[#This Row],[Date Sold]],0)</f>
        <v>42308</v>
      </c>
    </row>
    <row r="9345" spans="2:10" x14ac:dyDescent="0.25">
      <c r="B9345" s="1" t="s">
        <v>39</v>
      </c>
      <c r="C9345" s="3" t="s">
        <v>55</v>
      </c>
      <c r="D9345" s="2" t="s">
        <v>51</v>
      </c>
      <c r="E9345" s="3" t="s">
        <v>45</v>
      </c>
      <c r="F9345" s="3">
        <f t="shared" ca="1" si="290"/>
        <v>2</v>
      </c>
      <c r="G9345" s="4">
        <f t="shared" ca="1" si="291"/>
        <v>176</v>
      </c>
      <c r="H9345" s="4">
        <f ca="1">+Data_TABLE[[#This Row],[Qty]]*Data_TABLE[[#This Row],[Unit Price]]</f>
        <v>352</v>
      </c>
      <c r="I9345" s="7">
        <v>42299</v>
      </c>
      <c r="J9345" s="10">
        <f>EOMONTH(Data_TABLE[[#This Row],[Date Sold]],0)</f>
        <v>42308</v>
      </c>
    </row>
    <row r="9346" spans="2:10" x14ac:dyDescent="0.25">
      <c r="B9346" s="1" t="s">
        <v>39</v>
      </c>
      <c r="C9346" s="3" t="s">
        <v>55</v>
      </c>
      <c r="D9346" s="2" t="s">
        <v>49</v>
      </c>
      <c r="E9346" s="3" t="s">
        <v>43</v>
      </c>
      <c r="F9346" s="3">
        <f t="shared" ca="1" si="290"/>
        <v>1</v>
      </c>
      <c r="G9346" s="4">
        <f t="shared" ca="1" si="291"/>
        <v>78</v>
      </c>
      <c r="H9346" s="4">
        <f ca="1">+Data_TABLE[[#This Row],[Qty]]*Data_TABLE[[#This Row],[Unit Price]]</f>
        <v>78</v>
      </c>
      <c r="I9346" s="7">
        <v>42299</v>
      </c>
      <c r="J9346" s="10">
        <f>EOMONTH(Data_TABLE[[#This Row],[Date Sold]],0)</f>
        <v>42308</v>
      </c>
    </row>
    <row r="9347" spans="2:10" x14ac:dyDescent="0.25">
      <c r="B9347" s="1" t="s">
        <v>39</v>
      </c>
      <c r="C9347" s="3" t="s">
        <v>55</v>
      </c>
      <c r="D9347" s="2" t="s">
        <v>51</v>
      </c>
      <c r="E9347" s="3" t="s">
        <v>45</v>
      </c>
      <c r="F9347" s="3">
        <f t="shared" ca="1" si="290"/>
        <v>1</v>
      </c>
      <c r="G9347" s="4">
        <f t="shared" ca="1" si="291"/>
        <v>180</v>
      </c>
      <c r="H9347" s="4">
        <f ca="1">+Data_TABLE[[#This Row],[Qty]]*Data_TABLE[[#This Row],[Unit Price]]</f>
        <v>180</v>
      </c>
      <c r="I9347" s="7">
        <v>42299</v>
      </c>
      <c r="J9347" s="10">
        <f>EOMONTH(Data_TABLE[[#This Row],[Date Sold]],0)</f>
        <v>42308</v>
      </c>
    </row>
    <row r="9348" spans="2:10" x14ac:dyDescent="0.25">
      <c r="B9348" s="1" t="s">
        <v>39</v>
      </c>
      <c r="C9348" s="3" t="s">
        <v>56</v>
      </c>
      <c r="D9348" s="2" t="s">
        <v>52</v>
      </c>
      <c r="E9348" s="3" t="s">
        <v>46</v>
      </c>
      <c r="F9348" s="3">
        <f t="shared" ca="1" si="290"/>
        <v>4</v>
      </c>
      <c r="G9348" s="4">
        <f t="shared" ca="1" si="291"/>
        <v>97</v>
      </c>
      <c r="H9348" s="4">
        <f ca="1">+Data_TABLE[[#This Row],[Qty]]*Data_TABLE[[#This Row],[Unit Price]]</f>
        <v>388</v>
      </c>
      <c r="I9348" s="7">
        <v>42299</v>
      </c>
      <c r="J9348" s="10">
        <f>EOMONTH(Data_TABLE[[#This Row],[Date Sold]],0)</f>
        <v>42308</v>
      </c>
    </row>
    <row r="9349" spans="2:10" x14ac:dyDescent="0.25">
      <c r="B9349" s="1" t="s">
        <v>39</v>
      </c>
      <c r="C9349" s="3" t="s">
        <v>56</v>
      </c>
      <c r="D9349" s="2" t="s">
        <v>50</v>
      </c>
      <c r="E9349" s="3" t="s">
        <v>44</v>
      </c>
      <c r="F9349" s="3">
        <f t="shared" ca="1" si="290"/>
        <v>3</v>
      </c>
      <c r="G9349" s="4">
        <f t="shared" ca="1" si="291"/>
        <v>60</v>
      </c>
      <c r="H9349" s="4">
        <f ca="1">+Data_TABLE[[#This Row],[Qty]]*Data_TABLE[[#This Row],[Unit Price]]</f>
        <v>180</v>
      </c>
      <c r="I9349" s="7">
        <v>42299</v>
      </c>
      <c r="J9349" s="10">
        <f>EOMONTH(Data_TABLE[[#This Row],[Date Sold]],0)</f>
        <v>42308</v>
      </c>
    </row>
    <row r="9350" spans="2:10" x14ac:dyDescent="0.25">
      <c r="B9350" s="1" t="s">
        <v>39</v>
      </c>
      <c r="C9350" s="3" t="s">
        <v>54</v>
      </c>
      <c r="D9350" s="2" t="s">
        <v>48</v>
      </c>
      <c r="E9350" s="3" t="s">
        <v>42</v>
      </c>
      <c r="F9350" s="3">
        <f t="shared" ca="1" si="290"/>
        <v>4</v>
      </c>
      <c r="G9350" s="4">
        <f t="shared" ca="1" si="291"/>
        <v>67</v>
      </c>
      <c r="H9350" s="4">
        <f ca="1">+Data_TABLE[[#This Row],[Qty]]*Data_TABLE[[#This Row],[Unit Price]]</f>
        <v>268</v>
      </c>
      <c r="I9350" s="7">
        <v>42299</v>
      </c>
      <c r="J9350" s="10">
        <f>EOMONTH(Data_TABLE[[#This Row],[Date Sold]],0)</f>
        <v>42308</v>
      </c>
    </row>
    <row r="9351" spans="2:10" x14ac:dyDescent="0.25">
      <c r="B9351" s="1" t="s">
        <v>39</v>
      </c>
      <c r="C9351" s="3" t="s">
        <v>54</v>
      </c>
      <c r="D9351" s="2" t="s">
        <v>48</v>
      </c>
      <c r="E9351" s="3" t="s">
        <v>42</v>
      </c>
      <c r="F9351" s="3">
        <f t="shared" ca="1" si="290"/>
        <v>3</v>
      </c>
      <c r="G9351" s="4">
        <f t="shared" ca="1" si="291"/>
        <v>177</v>
      </c>
      <c r="H9351" s="4">
        <f ca="1">+Data_TABLE[[#This Row],[Qty]]*Data_TABLE[[#This Row],[Unit Price]]</f>
        <v>531</v>
      </c>
      <c r="I9351" s="7">
        <v>42299</v>
      </c>
      <c r="J9351" s="10">
        <f>EOMONTH(Data_TABLE[[#This Row],[Date Sold]],0)</f>
        <v>42308</v>
      </c>
    </row>
    <row r="9352" spans="2:10" x14ac:dyDescent="0.25">
      <c r="B9352" s="1" t="s">
        <v>39</v>
      </c>
      <c r="C9352" s="3" t="s">
        <v>56</v>
      </c>
      <c r="D9352" s="2" t="s">
        <v>52</v>
      </c>
      <c r="E9352" s="3" t="s">
        <v>46</v>
      </c>
      <c r="F9352" s="3">
        <f t="shared" ca="1" si="290"/>
        <v>2</v>
      </c>
      <c r="G9352" s="4">
        <f t="shared" ca="1" si="291"/>
        <v>171</v>
      </c>
      <c r="H9352" s="4">
        <f ca="1">+Data_TABLE[[#This Row],[Qty]]*Data_TABLE[[#This Row],[Unit Price]]</f>
        <v>342</v>
      </c>
      <c r="I9352" s="7">
        <v>42299</v>
      </c>
      <c r="J9352" s="10">
        <f>EOMONTH(Data_TABLE[[#This Row],[Date Sold]],0)</f>
        <v>42308</v>
      </c>
    </row>
    <row r="9353" spans="2:10" x14ac:dyDescent="0.25">
      <c r="B9353" s="1" t="s">
        <v>39</v>
      </c>
      <c r="C9353" s="3" t="s">
        <v>55</v>
      </c>
      <c r="D9353" s="2" t="s">
        <v>49</v>
      </c>
      <c r="E9353" s="3" t="s">
        <v>43</v>
      </c>
      <c r="F9353" s="3">
        <f t="shared" ca="1" si="290"/>
        <v>4</v>
      </c>
      <c r="G9353" s="4">
        <f t="shared" ca="1" si="291"/>
        <v>65</v>
      </c>
      <c r="H9353" s="4">
        <f ca="1">+Data_TABLE[[#This Row],[Qty]]*Data_TABLE[[#This Row],[Unit Price]]</f>
        <v>260</v>
      </c>
      <c r="I9353" s="7">
        <v>42300</v>
      </c>
      <c r="J9353" s="10">
        <f>EOMONTH(Data_TABLE[[#This Row],[Date Sold]],0)</f>
        <v>42308</v>
      </c>
    </row>
    <row r="9354" spans="2:10" x14ac:dyDescent="0.25">
      <c r="B9354" s="1" t="s">
        <v>39</v>
      </c>
      <c r="C9354" s="3" t="s">
        <v>54</v>
      </c>
      <c r="D9354" s="2" t="s">
        <v>48</v>
      </c>
      <c r="E9354" s="3" t="s">
        <v>42</v>
      </c>
      <c r="F9354" s="3">
        <f t="shared" ca="1" si="290"/>
        <v>1</v>
      </c>
      <c r="G9354" s="4">
        <f t="shared" ca="1" si="291"/>
        <v>95</v>
      </c>
      <c r="H9354" s="4">
        <f ca="1">+Data_TABLE[[#This Row],[Qty]]*Data_TABLE[[#This Row],[Unit Price]]</f>
        <v>95</v>
      </c>
      <c r="I9354" s="7">
        <v>42300</v>
      </c>
      <c r="J9354" s="10">
        <f>EOMONTH(Data_TABLE[[#This Row],[Date Sold]],0)</f>
        <v>42308</v>
      </c>
    </row>
    <row r="9355" spans="2:10" x14ac:dyDescent="0.25">
      <c r="B9355" s="1" t="s">
        <v>39</v>
      </c>
      <c r="C9355" s="3" t="s">
        <v>56</v>
      </c>
      <c r="D9355" s="2" t="s">
        <v>52</v>
      </c>
      <c r="E9355" s="3" t="s">
        <v>46</v>
      </c>
      <c r="F9355" s="3">
        <f t="shared" ca="1" si="290"/>
        <v>5</v>
      </c>
      <c r="G9355" s="4">
        <f t="shared" ca="1" si="291"/>
        <v>177</v>
      </c>
      <c r="H9355" s="4">
        <f ca="1">+Data_TABLE[[#This Row],[Qty]]*Data_TABLE[[#This Row],[Unit Price]]</f>
        <v>885</v>
      </c>
      <c r="I9355" s="7">
        <v>42300</v>
      </c>
      <c r="J9355" s="10">
        <f>EOMONTH(Data_TABLE[[#This Row],[Date Sold]],0)</f>
        <v>42308</v>
      </c>
    </row>
    <row r="9356" spans="2:10" x14ac:dyDescent="0.25">
      <c r="B9356" s="1" t="s">
        <v>39</v>
      </c>
      <c r="C9356" s="3" t="s">
        <v>54</v>
      </c>
      <c r="D9356" s="2" t="s">
        <v>48</v>
      </c>
      <c r="E9356" s="3" t="s">
        <v>42</v>
      </c>
      <c r="F9356" s="3">
        <f t="shared" ca="1" si="290"/>
        <v>5</v>
      </c>
      <c r="G9356" s="4">
        <f t="shared" ca="1" si="291"/>
        <v>135</v>
      </c>
      <c r="H9356" s="4">
        <f ca="1">+Data_TABLE[[#This Row],[Qty]]*Data_TABLE[[#This Row],[Unit Price]]</f>
        <v>675</v>
      </c>
      <c r="I9356" s="7">
        <v>42300</v>
      </c>
      <c r="J9356" s="10">
        <f>EOMONTH(Data_TABLE[[#This Row],[Date Sold]],0)</f>
        <v>42308</v>
      </c>
    </row>
    <row r="9357" spans="2:10" x14ac:dyDescent="0.25">
      <c r="B9357" s="1" t="s">
        <v>39</v>
      </c>
      <c r="C9357" s="3" t="s">
        <v>56</v>
      </c>
      <c r="D9357" s="2" t="s">
        <v>52</v>
      </c>
      <c r="E9357" s="3" t="s">
        <v>46</v>
      </c>
      <c r="F9357" s="3">
        <f t="shared" ca="1" si="290"/>
        <v>1</v>
      </c>
      <c r="G9357" s="4">
        <f t="shared" ca="1" si="291"/>
        <v>96</v>
      </c>
      <c r="H9357" s="4">
        <f ca="1">+Data_TABLE[[#This Row],[Qty]]*Data_TABLE[[#This Row],[Unit Price]]</f>
        <v>96</v>
      </c>
      <c r="I9357" s="7">
        <v>42300</v>
      </c>
      <c r="J9357" s="10">
        <f>EOMONTH(Data_TABLE[[#This Row],[Date Sold]],0)</f>
        <v>42308</v>
      </c>
    </row>
    <row r="9358" spans="2:10" x14ac:dyDescent="0.25">
      <c r="B9358" s="1" t="s">
        <v>39</v>
      </c>
      <c r="C9358" s="3" t="s">
        <v>54</v>
      </c>
      <c r="D9358" s="2" t="s">
        <v>48</v>
      </c>
      <c r="E9358" s="3" t="s">
        <v>42</v>
      </c>
      <c r="F9358" s="3">
        <f t="shared" ca="1" si="290"/>
        <v>4</v>
      </c>
      <c r="G9358" s="4">
        <f t="shared" ca="1" si="291"/>
        <v>195</v>
      </c>
      <c r="H9358" s="4">
        <f ca="1">+Data_TABLE[[#This Row],[Qty]]*Data_TABLE[[#This Row],[Unit Price]]</f>
        <v>780</v>
      </c>
      <c r="I9358" s="7">
        <v>42300</v>
      </c>
      <c r="J9358" s="10">
        <f>EOMONTH(Data_TABLE[[#This Row],[Date Sold]],0)</f>
        <v>42308</v>
      </c>
    </row>
    <row r="9359" spans="2:10" x14ac:dyDescent="0.25">
      <c r="B9359" s="1" t="s">
        <v>39</v>
      </c>
      <c r="C9359" s="3" t="s">
        <v>55</v>
      </c>
      <c r="D9359" s="2" t="s">
        <v>51</v>
      </c>
      <c r="E9359" s="3" t="s">
        <v>45</v>
      </c>
      <c r="F9359" s="3">
        <f t="shared" ca="1" si="290"/>
        <v>2</v>
      </c>
      <c r="G9359" s="4">
        <f t="shared" ca="1" si="291"/>
        <v>79</v>
      </c>
      <c r="H9359" s="4">
        <f ca="1">+Data_TABLE[[#This Row],[Qty]]*Data_TABLE[[#This Row],[Unit Price]]</f>
        <v>158</v>
      </c>
      <c r="I9359" s="7">
        <v>42300</v>
      </c>
      <c r="J9359" s="10">
        <f>EOMONTH(Data_TABLE[[#This Row],[Date Sold]],0)</f>
        <v>42308</v>
      </c>
    </row>
    <row r="9360" spans="2:10" x14ac:dyDescent="0.25">
      <c r="B9360" s="1" t="s">
        <v>39</v>
      </c>
      <c r="C9360" s="3" t="s">
        <v>56</v>
      </c>
      <c r="D9360" s="2" t="s">
        <v>50</v>
      </c>
      <c r="E9360" s="3" t="s">
        <v>44</v>
      </c>
      <c r="F9360" s="3">
        <f t="shared" ca="1" si="290"/>
        <v>1</v>
      </c>
      <c r="G9360" s="4">
        <f t="shared" ca="1" si="291"/>
        <v>128</v>
      </c>
      <c r="H9360" s="4">
        <f ca="1">+Data_TABLE[[#This Row],[Qty]]*Data_TABLE[[#This Row],[Unit Price]]</f>
        <v>128</v>
      </c>
      <c r="I9360" s="7">
        <v>42300</v>
      </c>
      <c r="J9360" s="10">
        <f>EOMONTH(Data_TABLE[[#This Row],[Date Sold]],0)</f>
        <v>42308</v>
      </c>
    </row>
    <row r="9361" spans="2:10" x14ac:dyDescent="0.25">
      <c r="B9361" s="1" t="s">
        <v>39</v>
      </c>
      <c r="C9361" s="3" t="s">
        <v>55</v>
      </c>
      <c r="D9361" s="2" t="s">
        <v>49</v>
      </c>
      <c r="E9361" s="3" t="s">
        <v>43</v>
      </c>
      <c r="F9361" s="3">
        <f t="shared" ca="1" si="290"/>
        <v>1</v>
      </c>
      <c r="G9361" s="4">
        <f t="shared" ca="1" si="291"/>
        <v>74</v>
      </c>
      <c r="H9361" s="4">
        <f ca="1">+Data_TABLE[[#This Row],[Qty]]*Data_TABLE[[#This Row],[Unit Price]]</f>
        <v>74</v>
      </c>
      <c r="I9361" s="7">
        <v>42300</v>
      </c>
      <c r="J9361" s="10">
        <f>EOMONTH(Data_TABLE[[#This Row],[Date Sold]],0)</f>
        <v>42308</v>
      </c>
    </row>
    <row r="9362" spans="2:10" x14ac:dyDescent="0.25">
      <c r="B9362" s="1" t="s">
        <v>39</v>
      </c>
      <c r="C9362" s="3" t="s">
        <v>56</v>
      </c>
      <c r="D9362" s="2" t="s">
        <v>50</v>
      </c>
      <c r="E9362" s="3" t="s">
        <v>44</v>
      </c>
      <c r="F9362" s="3">
        <f t="shared" ca="1" si="290"/>
        <v>1</v>
      </c>
      <c r="G9362" s="4">
        <f t="shared" ca="1" si="291"/>
        <v>101</v>
      </c>
      <c r="H9362" s="4">
        <f ca="1">+Data_TABLE[[#This Row],[Qty]]*Data_TABLE[[#This Row],[Unit Price]]</f>
        <v>101</v>
      </c>
      <c r="I9362" s="7">
        <v>42300</v>
      </c>
      <c r="J9362" s="10">
        <f>EOMONTH(Data_TABLE[[#This Row],[Date Sold]],0)</f>
        <v>42308</v>
      </c>
    </row>
    <row r="9363" spans="2:10" x14ac:dyDescent="0.25">
      <c r="B9363" s="1" t="s">
        <v>39</v>
      </c>
      <c r="C9363" s="3" t="s">
        <v>56</v>
      </c>
      <c r="D9363" s="2" t="s">
        <v>50</v>
      </c>
      <c r="E9363" s="3" t="s">
        <v>44</v>
      </c>
      <c r="F9363" s="3">
        <f t="shared" ca="1" si="290"/>
        <v>3</v>
      </c>
      <c r="G9363" s="4">
        <f t="shared" ca="1" si="291"/>
        <v>69</v>
      </c>
      <c r="H9363" s="4">
        <f ca="1">+Data_TABLE[[#This Row],[Qty]]*Data_TABLE[[#This Row],[Unit Price]]</f>
        <v>207</v>
      </c>
      <c r="I9363" s="7">
        <v>42300</v>
      </c>
      <c r="J9363" s="10">
        <f>EOMONTH(Data_TABLE[[#This Row],[Date Sold]],0)</f>
        <v>42308</v>
      </c>
    </row>
    <row r="9364" spans="2:10" x14ac:dyDescent="0.25">
      <c r="B9364" s="1" t="s">
        <v>39</v>
      </c>
      <c r="C9364" s="3" t="s">
        <v>54</v>
      </c>
      <c r="D9364" s="2" t="s">
        <v>48</v>
      </c>
      <c r="E9364" s="3" t="s">
        <v>42</v>
      </c>
      <c r="F9364" s="3">
        <f t="shared" ca="1" si="290"/>
        <v>4</v>
      </c>
      <c r="G9364" s="4">
        <f t="shared" ca="1" si="291"/>
        <v>177</v>
      </c>
      <c r="H9364" s="4">
        <f ca="1">+Data_TABLE[[#This Row],[Qty]]*Data_TABLE[[#This Row],[Unit Price]]</f>
        <v>708</v>
      </c>
      <c r="I9364" s="7">
        <v>42300</v>
      </c>
      <c r="J9364" s="10">
        <f>EOMONTH(Data_TABLE[[#This Row],[Date Sold]],0)</f>
        <v>42308</v>
      </c>
    </row>
    <row r="9365" spans="2:10" x14ac:dyDescent="0.25">
      <c r="B9365" s="1" t="s">
        <v>39</v>
      </c>
      <c r="C9365" s="3" t="s">
        <v>55</v>
      </c>
      <c r="D9365" s="2" t="s">
        <v>51</v>
      </c>
      <c r="E9365" s="3" t="s">
        <v>45</v>
      </c>
      <c r="F9365" s="3">
        <f t="shared" ca="1" si="290"/>
        <v>4</v>
      </c>
      <c r="G9365" s="4">
        <f t="shared" ca="1" si="291"/>
        <v>66</v>
      </c>
      <c r="H9365" s="4">
        <f ca="1">+Data_TABLE[[#This Row],[Qty]]*Data_TABLE[[#This Row],[Unit Price]]</f>
        <v>264</v>
      </c>
      <c r="I9365" s="7">
        <v>42300</v>
      </c>
      <c r="J9365" s="10">
        <f>EOMONTH(Data_TABLE[[#This Row],[Date Sold]],0)</f>
        <v>42308</v>
      </c>
    </row>
    <row r="9366" spans="2:10" x14ac:dyDescent="0.25">
      <c r="B9366" s="1" t="s">
        <v>39</v>
      </c>
      <c r="C9366" s="3" t="s">
        <v>55</v>
      </c>
      <c r="D9366" s="2" t="s">
        <v>51</v>
      </c>
      <c r="E9366" s="3" t="s">
        <v>45</v>
      </c>
      <c r="F9366" s="3">
        <f t="shared" ca="1" si="290"/>
        <v>5</v>
      </c>
      <c r="G9366" s="4">
        <f t="shared" ca="1" si="291"/>
        <v>88</v>
      </c>
      <c r="H9366" s="4">
        <f ca="1">+Data_TABLE[[#This Row],[Qty]]*Data_TABLE[[#This Row],[Unit Price]]</f>
        <v>440</v>
      </c>
      <c r="I9366" s="7">
        <v>42300</v>
      </c>
      <c r="J9366" s="10">
        <f>EOMONTH(Data_TABLE[[#This Row],[Date Sold]],0)</f>
        <v>42308</v>
      </c>
    </row>
    <row r="9367" spans="2:10" x14ac:dyDescent="0.25">
      <c r="B9367" s="1" t="s">
        <v>39</v>
      </c>
      <c r="C9367" s="3" t="s">
        <v>55</v>
      </c>
      <c r="D9367" s="2" t="s">
        <v>49</v>
      </c>
      <c r="E9367" s="3" t="s">
        <v>43</v>
      </c>
      <c r="F9367" s="3">
        <f t="shared" ca="1" si="290"/>
        <v>3</v>
      </c>
      <c r="G9367" s="4">
        <f t="shared" ca="1" si="291"/>
        <v>140</v>
      </c>
      <c r="H9367" s="4">
        <f ca="1">+Data_TABLE[[#This Row],[Qty]]*Data_TABLE[[#This Row],[Unit Price]]</f>
        <v>420</v>
      </c>
      <c r="I9367" s="7">
        <v>42300</v>
      </c>
      <c r="J9367" s="10">
        <f>EOMONTH(Data_TABLE[[#This Row],[Date Sold]],0)</f>
        <v>42308</v>
      </c>
    </row>
    <row r="9368" spans="2:10" x14ac:dyDescent="0.25">
      <c r="B9368" s="1" t="s">
        <v>39</v>
      </c>
      <c r="C9368" s="3" t="s">
        <v>54</v>
      </c>
      <c r="D9368" s="2" t="s">
        <v>48</v>
      </c>
      <c r="E9368" s="3" t="s">
        <v>42</v>
      </c>
      <c r="F9368" s="3">
        <f t="shared" ca="1" si="290"/>
        <v>1</v>
      </c>
      <c r="G9368" s="4">
        <f t="shared" ca="1" si="291"/>
        <v>116</v>
      </c>
      <c r="H9368" s="4">
        <f ca="1">+Data_TABLE[[#This Row],[Qty]]*Data_TABLE[[#This Row],[Unit Price]]</f>
        <v>116</v>
      </c>
      <c r="I9368" s="7">
        <v>42300</v>
      </c>
      <c r="J9368" s="10">
        <f>EOMONTH(Data_TABLE[[#This Row],[Date Sold]],0)</f>
        <v>42308</v>
      </c>
    </row>
    <row r="9369" spans="2:10" x14ac:dyDescent="0.25">
      <c r="B9369" s="1" t="s">
        <v>39</v>
      </c>
      <c r="C9369" s="3" t="s">
        <v>54</v>
      </c>
      <c r="D9369" s="2" t="s">
        <v>48</v>
      </c>
      <c r="E9369" s="3" t="s">
        <v>42</v>
      </c>
      <c r="F9369" s="3">
        <f t="shared" ca="1" si="290"/>
        <v>4</v>
      </c>
      <c r="G9369" s="4">
        <f t="shared" ca="1" si="291"/>
        <v>173</v>
      </c>
      <c r="H9369" s="4">
        <f ca="1">+Data_TABLE[[#This Row],[Qty]]*Data_TABLE[[#This Row],[Unit Price]]</f>
        <v>692</v>
      </c>
      <c r="I9369" s="7">
        <v>42300</v>
      </c>
      <c r="J9369" s="10">
        <f>EOMONTH(Data_TABLE[[#This Row],[Date Sold]],0)</f>
        <v>42308</v>
      </c>
    </row>
    <row r="9370" spans="2:10" x14ac:dyDescent="0.25">
      <c r="B9370" s="1" t="s">
        <v>39</v>
      </c>
      <c r="C9370" s="3" t="s">
        <v>55</v>
      </c>
      <c r="D9370" s="2" t="s">
        <v>49</v>
      </c>
      <c r="E9370" s="3" t="s">
        <v>43</v>
      </c>
      <c r="F9370" s="3">
        <f t="shared" ca="1" si="290"/>
        <v>5</v>
      </c>
      <c r="G9370" s="4">
        <f t="shared" ca="1" si="291"/>
        <v>127</v>
      </c>
      <c r="H9370" s="4">
        <f ca="1">+Data_TABLE[[#This Row],[Qty]]*Data_TABLE[[#This Row],[Unit Price]]</f>
        <v>635</v>
      </c>
      <c r="I9370" s="7">
        <v>42300</v>
      </c>
      <c r="J9370" s="10">
        <f>EOMONTH(Data_TABLE[[#This Row],[Date Sold]],0)</f>
        <v>42308</v>
      </c>
    </row>
    <row r="9371" spans="2:10" x14ac:dyDescent="0.25">
      <c r="B9371" s="1" t="s">
        <v>39</v>
      </c>
      <c r="C9371" s="3" t="s">
        <v>56</v>
      </c>
      <c r="D9371" s="2" t="s">
        <v>52</v>
      </c>
      <c r="E9371" s="3" t="s">
        <v>46</v>
      </c>
      <c r="F9371" s="3">
        <f t="shared" ca="1" si="290"/>
        <v>3</v>
      </c>
      <c r="G9371" s="4">
        <f t="shared" ca="1" si="291"/>
        <v>121</v>
      </c>
      <c r="H9371" s="4">
        <f ca="1">+Data_TABLE[[#This Row],[Qty]]*Data_TABLE[[#This Row],[Unit Price]]</f>
        <v>363</v>
      </c>
      <c r="I9371" s="7">
        <v>42300</v>
      </c>
      <c r="J9371" s="10">
        <f>EOMONTH(Data_TABLE[[#This Row],[Date Sold]],0)</f>
        <v>42308</v>
      </c>
    </row>
    <row r="9372" spans="2:10" x14ac:dyDescent="0.25">
      <c r="B9372" s="1" t="s">
        <v>39</v>
      </c>
      <c r="C9372" s="3" t="s">
        <v>56</v>
      </c>
      <c r="D9372" s="2" t="s">
        <v>52</v>
      </c>
      <c r="E9372" s="3" t="s">
        <v>46</v>
      </c>
      <c r="F9372" s="3">
        <f t="shared" ca="1" si="290"/>
        <v>5</v>
      </c>
      <c r="G9372" s="4">
        <f t="shared" ca="1" si="291"/>
        <v>87</v>
      </c>
      <c r="H9372" s="4">
        <f ca="1">+Data_TABLE[[#This Row],[Qty]]*Data_TABLE[[#This Row],[Unit Price]]</f>
        <v>435</v>
      </c>
      <c r="I9372" s="7">
        <v>42300</v>
      </c>
      <c r="J9372" s="10">
        <f>EOMONTH(Data_TABLE[[#This Row],[Date Sold]],0)</f>
        <v>42308</v>
      </c>
    </row>
    <row r="9373" spans="2:10" x14ac:dyDescent="0.25">
      <c r="B9373" s="1" t="s">
        <v>39</v>
      </c>
      <c r="C9373" s="3" t="s">
        <v>55</v>
      </c>
      <c r="D9373" s="2" t="s">
        <v>49</v>
      </c>
      <c r="E9373" s="3" t="s">
        <v>43</v>
      </c>
      <c r="F9373" s="3">
        <f t="shared" ca="1" si="290"/>
        <v>3</v>
      </c>
      <c r="G9373" s="4">
        <f t="shared" ca="1" si="291"/>
        <v>168</v>
      </c>
      <c r="H9373" s="4">
        <f ca="1">+Data_TABLE[[#This Row],[Qty]]*Data_TABLE[[#This Row],[Unit Price]]</f>
        <v>504</v>
      </c>
      <c r="I9373" s="7">
        <v>42300</v>
      </c>
      <c r="J9373" s="10">
        <f>EOMONTH(Data_TABLE[[#This Row],[Date Sold]],0)</f>
        <v>42308</v>
      </c>
    </row>
    <row r="9374" spans="2:10" x14ac:dyDescent="0.25">
      <c r="B9374" s="1" t="s">
        <v>39</v>
      </c>
      <c r="C9374" s="3" t="s">
        <v>56</v>
      </c>
      <c r="D9374" s="2" t="s">
        <v>50</v>
      </c>
      <c r="E9374" s="3" t="s">
        <v>44</v>
      </c>
      <c r="F9374" s="3">
        <f t="shared" ca="1" si="290"/>
        <v>1</v>
      </c>
      <c r="G9374" s="4">
        <f t="shared" ca="1" si="291"/>
        <v>170</v>
      </c>
      <c r="H9374" s="4">
        <f ca="1">+Data_TABLE[[#This Row],[Qty]]*Data_TABLE[[#This Row],[Unit Price]]</f>
        <v>170</v>
      </c>
      <c r="I9374" s="7">
        <v>42300</v>
      </c>
      <c r="J9374" s="10">
        <f>EOMONTH(Data_TABLE[[#This Row],[Date Sold]],0)</f>
        <v>42308</v>
      </c>
    </row>
    <row r="9375" spans="2:10" x14ac:dyDescent="0.25">
      <c r="B9375" s="1" t="s">
        <v>39</v>
      </c>
      <c r="C9375" s="3" t="s">
        <v>54</v>
      </c>
      <c r="D9375" s="2" t="s">
        <v>48</v>
      </c>
      <c r="E9375" s="3" t="s">
        <v>42</v>
      </c>
      <c r="F9375" s="3">
        <f t="shared" ca="1" si="290"/>
        <v>3</v>
      </c>
      <c r="G9375" s="4">
        <f t="shared" ca="1" si="291"/>
        <v>169</v>
      </c>
      <c r="H9375" s="4">
        <f ca="1">+Data_TABLE[[#This Row],[Qty]]*Data_TABLE[[#This Row],[Unit Price]]</f>
        <v>507</v>
      </c>
      <c r="I9375" s="7">
        <v>42300</v>
      </c>
      <c r="J9375" s="10">
        <f>EOMONTH(Data_TABLE[[#This Row],[Date Sold]],0)</f>
        <v>42308</v>
      </c>
    </row>
    <row r="9376" spans="2:10" x14ac:dyDescent="0.25">
      <c r="B9376" s="1" t="s">
        <v>39</v>
      </c>
      <c r="C9376" s="3" t="s">
        <v>56</v>
      </c>
      <c r="D9376" s="2" t="s">
        <v>50</v>
      </c>
      <c r="E9376" s="3" t="s">
        <v>44</v>
      </c>
      <c r="F9376" s="3">
        <f t="shared" ca="1" si="290"/>
        <v>2</v>
      </c>
      <c r="G9376" s="4">
        <f t="shared" ca="1" si="291"/>
        <v>133</v>
      </c>
      <c r="H9376" s="4">
        <f ca="1">+Data_TABLE[[#This Row],[Qty]]*Data_TABLE[[#This Row],[Unit Price]]</f>
        <v>266</v>
      </c>
      <c r="I9376" s="7">
        <v>42300</v>
      </c>
      <c r="J9376" s="10">
        <f>EOMONTH(Data_TABLE[[#This Row],[Date Sold]],0)</f>
        <v>42308</v>
      </c>
    </row>
    <row r="9377" spans="2:10" x14ac:dyDescent="0.25">
      <c r="B9377" s="1" t="s">
        <v>39</v>
      </c>
      <c r="C9377" s="3" t="s">
        <v>54</v>
      </c>
      <c r="D9377" s="2" t="s">
        <v>48</v>
      </c>
      <c r="E9377" s="3" t="s">
        <v>42</v>
      </c>
      <c r="F9377" s="3">
        <f t="shared" ca="1" si="290"/>
        <v>3</v>
      </c>
      <c r="G9377" s="4">
        <f t="shared" ca="1" si="291"/>
        <v>120</v>
      </c>
      <c r="H9377" s="4">
        <f ca="1">+Data_TABLE[[#This Row],[Qty]]*Data_TABLE[[#This Row],[Unit Price]]</f>
        <v>360</v>
      </c>
      <c r="I9377" s="7">
        <v>42300</v>
      </c>
      <c r="J9377" s="10">
        <f>EOMONTH(Data_TABLE[[#This Row],[Date Sold]],0)</f>
        <v>42308</v>
      </c>
    </row>
    <row r="9378" spans="2:10" x14ac:dyDescent="0.25">
      <c r="B9378" s="1" t="s">
        <v>39</v>
      </c>
      <c r="C9378" s="3" t="s">
        <v>56</v>
      </c>
      <c r="D9378" s="2" t="s">
        <v>52</v>
      </c>
      <c r="E9378" s="3" t="s">
        <v>46</v>
      </c>
      <c r="F9378" s="3">
        <f t="shared" ca="1" si="290"/>
        <v>3</v>
      </c>
      <c r="G9378" s="4">
        <f t="shared" ca="1" si="291"/>
        <v>196</v>
      </c>
      <c r="H9378" s="4">
        <f ca="1">+Data_TABLE[[#This Row],[Qty]]*Data_TABLE[[#This Row],[Unit Price]]</f>
        <v>588</v>
      </c>
      <c r="I9378" s="7">
        <v>42300</v>
      </c>
      <c r="J9378" s="10">
        <f>EOMONTH(Data_TABLE[[#This Row],[Date Sold]],0)</f>
        <v>42308</v>
      </c>
    </row>
    <row r="9379" spans="2:10" x14ac:dyDescent="0.25">
      <c r="B9379" s="1" t="s">
        <v>39</v>
      </c>
      <c r="C9379" s="3" t="s">
        <v>56</v>
      </c>
      <c r="D9379" s="2" t="s">
        <v>50</v>
      </c>
      <c r="E9379" s="3" t="s">
        <v>44</v>
      </c>
      <c r="F9379" s="3">
        <f t="shared" ca="1" si="290"/>
        <v>4</v>
      </c>
      <c r="G9379" s="4">
        <f t="shared" ca="1" si="291"/>
        <v>124</v>
      </c>
      <c r="H9379" s="4">
        <f ca="1">+Data_TABLE[[#This Row],[Qty]]*Data_TABLE[[#This Row],[Unit Price]]</f>
        <v>496</v>
      </c>
      <c r="I9379" s="7">
        <v>42300</v>
      </c>
      <c r="J9379" s="10">
        <f>EOMONTH(Data_TABLE[[#This Row],[Date Sold]],0)</f>
        <v>42308</v>
      </c>
    </row>
    <row r="9380" spans="2:10" x14ac:dyDescent="0.25">
      <c r="B9380" s="1" t="s">
        <v>39</v>
      </c>
      <c r="C9380" s="3" t="s">
        <v>55</v>
      </c>
      <c r="D9380" s="2" t="s">
        <v>51</v>
      </c>
      <c r="E9380" s="3" t="s">
        <v>45</v>
      </c>
      <c r="F9380" s="3">
        <f t="shared" ca="1" si="290"/>
        <v>1</v>
      </c>
      <c r="G9380" s="4">
        <f t="shared" ca="1" si="291"/>
        <v>167</v>
      </c>
      <c r="H9380" s="4">
        <f ca="1">+Data_TABLE[[#This Row],[Qty]]*Data_TABLE[[#This Row],[Unit Price]]</f>
        <v>167</v>
      </c>
      <c r="I9380" s="7">
        <v>42300</v>
      </c>
      <c r="J9380" s="10">
        <f>EOMONTH(Data_TABLE[[#This Row],[Date Sold]],0)</f>
        <v>42308</v>
      </c>
    </row>
    <row r="9381" spans="2:10" x14ac:dyDescent="0.25">
      <c r="B9381" s="1" t="s">
        <v>39</v>
      </c>
      <c r="C9381" s="3" t="s">
        <v>56</v>
      </c>
      <c r="D9381" s="2" t="s">
        <v>52</v>
      </c>
      <c r="E9381" s="3" t="s">
        <v>46</v>
      </c>
      <c r="F9381" s="3">
        <f t="shared" ca="1" si="290"/>
        <v>2</v>
      </c>
      <c r="G9381" s="4">
        <f t="shared" ca="1" si="291"/>
        <v>134</v>
      </c>
      <c r="H9381" s="4">
        <f ca="1">+Data_TABLE[[#This Row],[Qty]]*Data_TABLE[[#This Row],[Unit Price]]</f>
        <v>268</v>
      </c>
      <c r="I9381" s="7">
        <v>42300</v>
      </c>
      <c r="J9381" s="10">
        <f>EOMONTH(Data_TABLE[[#This Row],[Date Sold]],0)</f>
        <v>42308</v>
      </c>
    </row>
    <row r="9382" spans="2:10" x14ac:dyDescent="0.25">
      <c r="B9382" s="1" t="s">
        <v>39</v>
      </c>
      <c r="C9382" s="3" t="s">
        <v>56</v>
      </c>
      <c r="D9382" s="2" t="s">
        <v>50</v>
      </c>
      <c r="E9382" s="3" t="s">
        <v>44</v>
      </c>
      <c r="F9382" s="3">
        <f t="shared" ca="1" si="290"/>
        <v>1</v>
      </c>
      <c r="G9382" s="4">
        <f t="shared" ca="1" si="291"/>
        <v>145</v>
      </c>
      <c r="H9382" s="4">
        <f ca="1">+Data_TABLE[[#This Row],[Qty]]*Data_TABLE[[#This Row],[Unit Price]]</f>
        <v>145</v>
      </c>
      <c r="I9382" s="7">
        <v>42300</v>
      </c>
      <c r="J9382" s="10">
        <f>EOMONTH(Data_TABLE[[#This Row],[Date Sold]],0)</f>
        <v>42308</v>
      </c>
    </row>
    <row r="9383" spans="2:10" x14ac:dyDescent="0.25">
      <c r="B9383" s="1" t="s">
        <v>39</v>
      </c>
      <c r="C9383" s="3" t="s">
        <v>55</v>
      </c>
      <c r="D9383" s="2" t="s">
        <v>51</v>
      </c>
      <c r="E9383" s="3" t="s">
        <v>45</v>
      </c>
      <c r="F9383" s="3">
        <f t="shared" ca="1" si="290"/>
        <v>4</v>
      </c>
      <c r="G9383" s="4">
        <f t="shared" ca="1" si="291"/>
        <v>182</v>
      </c>
      <c r="H9383" s="4">
        <f ca="1">+Data_TABLE[[#This Row],[Qty]]*Data_TABLE[[#This Row],[Unit Price]]</f>
        <v>728</v>
      </c>
      <c r="I9383" s="7">
        <v>42300</v>
      </c>
      <c r="J9383" s="10">
        <f>EOMONTH(Data_TABLE[[#This Row],[Date Sold]],0)</f>
        <v>42308</v>
      </c>
    </row>
    <row r="9384" spans="2:10" x14ac:dyDescent="0.25">
      <c r="B9384" s="1" t="s">
        <v>39</v>
      </c>
      <c r="C9384" s="3" t="s">
        <v>55</v>
      </c>
      <c r="D9384" s="2" t="s">
        <v>49</v>
      </c>
      <c r="E9384" s="3" t="s">
        <v>43</v>
      </c>
      <c r="F9384" s="3">
        <f t="shared" ca="1" si="290"/>
        <v>1</v>
      </c>
      <c r="G9384" s="4">
        <f t="shared" ca="1" si="291"/>
        <v>95</v>
      </c>
      <c r="H9384" s="4">
        <f ca="1">+Data_TABLE[[#This Row],[Qty]]*Data_TABLE[[#This Row],[Unit Price]]</f>
        <v>95</v>
      </c>
      <c r="I9384" s="7">
        <v>42300</v>
      </c>
      <c r="J9384" s="10">
        <f>EOMONTH(Data_TABLE[[#This Row],[Date Sold]],0)</f>
        <v>42308</v>
      </c>
    </row>
    <row r="9385" spans="2:10" x14ac:dyDescent="0.25">
      <c r="B9385" s="1" t="s">
        <v>39</v>
      </c>
      <c r="C9385" s="3" t="s">
        <v>56</v>
      </c>
      <c r="D9385" s="2" t="s">
        <v>52</v>
      </c>
      <c r="E9385" s="3" t="s">
        <v>46</v>
      </c>
      <c r="F9385" s="3">
        <f t="shared" ca="1" si="290"/>
        <v>3</v>
      </c>
      <c r="G9385" s="4">
        <f t="shared" ca="1" si="291"/>
        <v>101</v>
      </c>
      <c r="H9385" s="4">
        <f ca="1">+Data_TABLE[[#This Row],[Qty]]*Data_TABLE[[#This Row],[Unit Price]]</f>
        <v>303</v>
      </c>
      <c r="I9385" s="7">
        <v>42300</v>
      </c>
      <c r="J9385" s="10">
        <f>EOMONTH(Data_TABLE[[#This Row],[Date Sold]],0)</f>
        <v>42308</v>
      </c>
    </row>
    <row r="9386" spans="2:10" x14ac:dyDescent="0.25">
      <c r="B9386" s="1" t="s">
        <v>39</v>
      </c>
      <c r="C9386" s="3" t="s">
        <v>56</v>
      </c>
      <c r="D9386" s="2" t="s">
        <v>50</v>
      </c>
      <c r="E9386" s="3" t="s">
        <v>44</v>
      </c>
      <c r="F9386" s="3">
        <f t="shared" ca="1" si="290"/>
        <v>1</v>
      </c>
      <c r="G9386" s="4">
        <f t="shared" ca="1" si="291"/>
        <v>60</v>
      </c>
      <c r="H9386" s="4">
        <f ca="1">+Data_TABLE[[#This Row],[Qty]]*Data_TABLE[[#This Row],[Unit Price]]</f>
        <v>60</v>
      </c>
      <c r="I9386" s="7">
        <v>42300</v>
      </c>
      <c r="J9386" s="10">
        <f>EOMONTH(Data_TABLE[[#This Row],[Date Sold]],0)</f>
        <v>42308</v>
      </c>
    </row>
    <row r="9387" spans="2:10" x14ac:dyDescent="0.25">
      <c r="B9387" s="1" t="s">
        <v>39</v>
      </c>
      <c r="C9387" s="3" t="s">
        <v>56</v>
      </c>
      <c r="D9387" s="2" t="s">
        <v>52</v>
      </c>
      <c r="E9387" s="3" t="s">
        <v>46</v>
      </c>
      <c r="F9387" s="3">
        <f t="shared" ca="1" si="290"/>
        <v>4</v>
      </c>
      <c r="G9387" s="4">
        <f t="shared" ca="1" si="291"/>
        <v>164</v>
      </c>
      <c r="H9387" s="4">
        <f ca="1">+Data_TABLE[[#This Row],[Qty]]*Data_TABLE[[#This Row],[Unit Price]]</f>
        <v>656</v>
      </c>
      <c r="I9387" s="7">
        <v>42300</v>
      </c>
      <c r="J9387" s="10">
        <f>EOMONTH(Data_TABLE[[#This Row],[Date Sold]],0)</f>
        <v>42308</v>
      </c>
    </row>
    <row r="9388" spans="2:10" x14ac:dyDescent="0.25">
      <c r="B9388" s="1" t="s">
        <v>39</v>
      </c>
      <c r="C9388" s="3" t="s">
        <v>56</v>
      </c>
      <c r="D9388" s="2" t="s">
        <v>50</v>
      </c>
      <c r="E9388" s="3" t="s">
        <v>44</v>
      </c>
      <c r="F9388" s="3">
        <f t="shared" ca="1" si="290"/>
        <v>1</v>
      </c>
      <c r="G9388" s="4">
        <f t="shared" ca="1" si="291"/>
        <v>97</v>
      </c>
      <c r="H9388" s="4">
        <f ca="1">+Data_TABLE[[#This Row],[Qty]]*Data_TABLE[[#This Row],[Unit Price]]</f>
        <v>97</v>
      </c>
      <c r="I9388" s="7">
        <v>42300</v>
      </c>
      <c r="J9388" s="10">
        <f>EOMONTH(Data_TABLE[[#This Row],[Date Sold]],0)</f>
        <v>42308</v>
      </c>
    </row>
    <row r="9389" spans="2:10" x14ac:dyDescent="0.25">
      <c r="B9389" s="1" t="s">
        <v>39</v>
      </c>
      <c r="C9389" s="3" t="s">
        <v>55</v>
      </c>
      <c r="D9389" s="2" t="s">
        <v>51</v>
      </c>
      <c r="E9389" s="3" t="s">
        <v>45</v>
      </c>
      <c r="F9389" s="3">
        <f t="shared" ca="1" si="290"/>
        <v>1</v>
      </c>
      <c r="G9389" s="4">
        <f t="shared" ca="1" si="291"/>
        <v>142</v>
      </c>
      <c r="H9389" s="4">
        <f ca="1">+Data_TABLE[[#This Row],[Qty]]*Data_TABLE[[#This Row],[Unit Price]]</f>
        <v>142</v>
      </c>
      <c r="I9389" s="7">
        <v>42300</v>
      </c>
      <c r="J9389" s="10">
        <f>EOMONTH(Data_TABLE[[#This Row],[Date Sold]],0)</f>
        <v>42308</v>
      </c>
    </row>
    <row r="9390" spans="2:10" x14ac:dyDescent="0.25">
      <c r="B9390" s="1" t="s">
        <v>39</v>
      </c>
      <c r="C9390" s="3" t="s">
        <v>55</v>
      </c>
      <c r="D9390" s="2" t="s">
        <v>49</v>
      </c>
      <c r="E9390" s="3" t="s">
        <v>43</v>
      </c>
      <c r="F9390" s="3">
        <f t="shared" ca="1" si="290"/>
        <v>3</v>
      </c>
      <c r="G9390" s="4">
        <f t="shared" ca="1" si="291"/>
        <v>195</v>
      </c>
      <c r="H9390" s="4">
        <f ca="1">+Data_TABLE[[#This Row],[Qty]]*Data_TABLE[[#This Row],[Unit Price]]</f>
        <v>585</v>
      </c>
      <c r="I9390" s="7">
        <v>42300</v>
      </c>
      <c r="J9390" s="10">
        <f>EOMONTH(Data_TABLE[[#This Row],[Date Sold]],0)</f>
        <v>42308</v>
      </c>
    </row>
    <row r="9391" spans="2:10" x14ac:dyDescent="0.25">
      <c r="B9391" s="1" t="s">
        <v>39</v>
      </c>
      <c r="C9391" s="3" t="s">
        <v>55</v>
      </c>
      <c r="D9391" s="2" t="s">
        <v>51</v>
      </c>
      <c r="E9391" s="3" t="s">
        <v>45</v>
      </c>
      <c r="F9391" s="3">
        <f t="shared" ca="1" si="290"/>
        <v>4</v>
      </c>
      <c r="G9391" s="4">
        <f t="shared" ca="1" si="291"/>
        <v>92</v>
      </c>
      <c r="H9391" s="4">
        <f ca="1">+Data_TABLE[[#This Row],[Qty]]*Data_TABLE[[#This Row],[Unit Price]]</f>
        <v>368</v>
      </c>
      <c r="I9391" s="7">
        <v>42300</v>
      </c>
      <c r="J9391" s="10">
        <f>EOMONTH(Data_TABLE[[#This Row],[Date Sold]],0)</f>
        <v>42308</v>
      </c>
    </row>
    <row r="9392" spans="2:10" x14ac:dyDescent="0.25">
      <c r="B9392" s="1" t="s">
        <v>39</v>
      </c>
      <c r="C9392" s="3" t="s">
        <v>56</v>
      </c>
      <c r="D9392" s="2" t="s">
        <v>52</v>
      </c>
      <c r="E9392" s="3" t="s">
        <v>46</v>
      </c>
      <c r="F9392" s="3">
        <f t="shared" ca="1" si="290"/>
        <v>3</v>
      </c>
      <c r="G9392" s="4">
        <f t="shared" ca="1" si="291"/>
        <v>145</v>
      </c>
      <c r="H9392" s="4">
        <f ca="1">+Data_TABLE[[#This Row],[Qty]]*Data_TABLE[[#This Row],[Unit Price]]</f>
        <v>435</v>
      </c>
      <c r="I9392" s="7">
        <v>42300</v>
      </c>
      <c r="J9392" s="10">
        <f>EOMONTH(Data_TABLE[[#This Row],[Date Sold]],0)</f>
        <v>42308</v>
      </c>
    </row>
    <row r="9393" spans="2:10" x14ac:dyDescent="0.25">
      <c r="B9393" s="1" t="s">
        <v>39</v>
      </c>
      <c r="C9393" s="3" t="s">
        <v>54</v>
      </c>
      <c r="D9393" s="2" t="s">
        <v>48</v>
      </c>
      <c r="E9393" s="3" t="s">
        <v>42</v>
      </c>
      <c r="F9393" s="3">
        <f t="shared" ref="F9393:F9456" ca="1" si="292">RANDBETWEEN(1,5)</f>
        <v>5</v>
      </c>
      <c r="G9393" s="4">
        <f t="shared" ref="G9393:G9456" ca="1" si="293">RANDBETWEEN(60,200)</f>
        <v>101</v>
      </c>
      <c r="H9393" s="4">
        <f ca="1">+Data_TABLE[[#This Row],[Qty]]*Data_TABLE[[#This Row],[Unit Price]]</f>
        <v>505</v>
      </c>
      <c r="I9393" s="7">
        <v>42300</v>
      </c>
      <c r="J9393" s="10">
        <f>EOMONTH(Data_TABLE[[#This Row],[Date Sold]],0)</f>
        <v>42308</v>
      </c>
    </row>
    <row r="9394" spans="2:10" x14ac:dyDescent="0.25">
      <c r="B9394" s="1" t="s">
        <v>39</v>
      </c>
      <c r="C9394" s="3" t="s">
        <v>55</v>
      </c>
      <c r="D9394" s="2" t="s">
        <v>49</v>
      </c>
      <c r="E9394" s="3" t="s">
        <v>43</v>
      </c>
      <c r="F9394" s="3">
        <f t="shared" ca="1" si="292"/>
        <v>5</v>
      </c>
      <c r="G9394" s="4">
        <f t="shared" ca="1" si="293"/>
        <v>172</v>
      </c>
      <c r="H9394" s="4">
        <f ca="1">+Data_TABLE[[#This Row],[Qty]]*Data_TABLE[[#This Row],[Unit Price]]</f>
        <v>860</v>
      </c>
      <c r="I9394" s="7">
        <v>42300</v>
      </c>
      <c r="J9394" s="10">
        <f>EOMONTH(Data_TABLE[[#This Row],[Date Sold]],0)</f>
        <v>42308</v>
      </c>
    </row>
    <row r="9395" spans="2:10" x14ac:dyDescent="0.25">
      <c r="B9395" s="1" t="s">
        <v>39</v>
      </c>
      <c r="C9395" s="3" t="s">
        <v>55</v>
      </c>
      <c r="D9395" s="2" t="s">
        <v>49</v>
      </c>
      <c r="E9395" s="3" t="s">
        <v>43</v>
      </c>
      <c r="F9395" s="3">
        <f t="shared" ca="1" si="292"/>
        <v>5</v>
      </c>
      <c r="G9395" s="4">
        <f t="shared" ca="1" si="293"/>
        <v>166</v>
      </c>
      <c r="H9395" s="4">
        <f ca="1">+Data_TABLE[[#This Row],[Qty]]*Data_TABLE[[#This Row],[Unit Price]]</f>
        <v>830</v>
      </c>
      <c r="I9395" s="7">
        <v>42300</v>
      </c>
      <c r="J9395" s="10">
        <f>EOMONTH(Data_TABLE[[#This Row],[Date Sold]],0)</f>
        <v>42308</v>
      </c>
    </row>
    <row r="9396" spans="2:10" x14ac:dyDescent="0.25">
      <c r="B9396" s="1" t="s">
        <v>39</v>
      </c>
      <c r="C9396" s="3" t="s">
        <v>56</v>
      </c>
      <c r="D9396" s="2" t="s">
        <v>52</v>
      </c>
      <c r="E9396" s="3" t="s">
        <v>46</v>
      </c>
      <c r="F9396" s="3">
        <f t="shared" ca="1" si="292"/>
        <v>2</v>
      </c>
      <c r="G9396" s="4">
        <f t="shared" ca="1" si="293"/>
        <v>128</v>
      </c>
      <c r="H9396" s="4">
        <f ca="1">+Data_TABLE[[#This Row],[Qty]]*Data_TABLE[[#This Row],[Unit Price]]</f>
        <v>256</v>
      </c>
      <c r="I9396" s="7">
        <v>42300</v>
      </c>
      <c r="J9396" s="10">
        <f>EOMONTH(Data_TABLE[[#This Row],[Date Sold]],0)</f>
        <v>42308</v>
      </c>
    </row>
    <row r="9397" spans="2:10" x14ac:dyDescent="0.25">
      <c r="B9397" s="1" t="s">
        <v>39</v>
      </c>
      <c r="C9397" s="3" t="s">
        <v>55</v>
      </c>
      <c r="D9397" s="2" t="s">
        <v>51</v>
      </c>
      <c r="E9397" s="3" t="s">
        <v>45</v>
      </c>
      <c r="F9397" s="3">
        <f t="shared" ca="1" si="292"/>
        <v>4</v>
      </c>
      <c r="G9397" s="4">
        <f t="shared" ca="1" si="293"/>
        <v>164</v>
      </c>
      <c r="H9397" s="4">
        <f ca="1">+Data_TABLE[[#This Row],[Qty]]*Data_TABLE[[#This Row],[Unit Price]]</f>
        <v>656</v>
      </c>
      <c r="I9397" s="7">
        <v>42300</v>
      </c>
      <c r="J9397" s="10">
        <f>EOMONTH(Data_TABLE[[#This Row],[Date Sold]],0)</f>
        <v>42308</v>
      </c>
    </row>
    <row r="9398" spans="2:10" x14ac:dyDescent="0.25">
      <c r="B9398" s="1" t="s">
        <v>39</v>
      </c>
      <c r="C9398" s="3" t="s">
        <v>56</v>
      </c>
      <c r="D9398" s="2" t="s">
        <v>52</v>
      </c>
      <c r="E9398" s="3" t="s">
        <v>46</v>
      </c>
      <c r="F9398" s="3">
        <f t="shared" ca="1" si="292"/>
        <v>1</v>
      </c>
      <c r="G9398" s="4">
        <f t="shared" ca="1" si="293"/>
        <v>172</v>
      </c>
      <c r="H9398" s="4">
        <f ca="1">+Data_TABLE[[#This Row],[Qty]]*Data_TABLE[[#This Row],[Unit Price]]</f>
        <v>172</v>
      </c>
      <c r="I9398" s="7">
        <v>42300</v>
      </c>
      <c r="J9398" s="10">
        <f>EOMONTH(Data_TABLE[[#This Row],[Date Sold]],0)</f>
        <v>42308</v>
      </c>
    </row>
    <row r="9399" spans="2:10" x14ac:dyDescent="0.25">
      <c r="B9399" s="1" t="s">
        <v>39</v>
      </c>
      <c r="C9399" s="3" t="s">
        <v>56</v>
      </c>
      <c r="D9399" s="2" t="s">
        <v>50</v>
      </c>
      <c r="E9399" s="3" t="s">
        <v>44</v>
      </c>
      <c r="F9399" s="3">
        <f t="shared" ca="1" si="292"/>
        <v>1</v>
      </c>
      <c r="G9399" s="4">
        <f t="shared" ca="1" si="293"/>
        <v>71</v>
      </c>
      <c r="H9399" s="4">
        <f ca="1">+Data_TABLE[[#This Row],[Qty]]*Data_TABLE[[#This Row],[Unit Price]]</f>
        <v>71</v>
      </c>
      <c r="I9399" s="7">
        <v>42300</v>
      </c>
      <c r="J9399" s="10">
        <f>EOMONTH(Data_TABLE[[#This Row],[Date Sold]],0)</f>
        <v>42308</v>
      </c>
    </row>
    <row r="9400" spans="2:10" x14ac:dyDescent="0.25">
      <c r="B9400" s="1" t="s">
        <v>39</v>
      </c>
      <c r="C9400" s="3" t="s">
        <v>56</v>
      </c>
      <c r="D9400" s="2" t="s">
        <v>50</v>
      </c>
      <c r="E9400" s="3" t="s">
        <v>44</v>
      </c>
      <c r="F9400" s="3">
        <f t="shared" ca="1" si="292"/>
        <v>3</v>
      </c>
      <c r="G9400" s="4">
        <f t="shared" ca="1" si="293"/>
        <v>136</v>
      </c>
      <c r="H9400" s="4">
        <f ca="1">+Data_TABLE[[#This Row],[Qty]]*Data_TABLE[[#This Row],[Unit Price]]</f>
        <v>408</v>
      </c>
      <c r="I9400" s="7">
        <v>42300</v>
      </c>
      <c r="J9400" s="10">
        <f>EOMONTH(Data_TABLE[[#This Row],[Date Sold]],0)</f>
        <v>42308</v>
      </c>
    </row>
    <row r="9401" spans="2:10" x14ac:dyDescent="0.25">
      <c r="B9401" s="1" t="s">
        <v>39</v>
      </c>
      <c r="C9401" s="3" t="s">
        <v>55</v>
      </c>
      <c r="D9401" s="2" t="s">
        <v>49</v>
      </c>
      <c r="E9401" s="3" t="s">
        <v>43</v>
      </c>
      <c r="F9401" s="3">
        <f t="shared" ca="1" si="292"/>
        <v>4</v>
      </c>
      <c r="G9401" s="4">
        <f t="shared" ca="1" si="293"/>
        <v>172</v>
      </c>
      <c r="H9401" s="4">
        <f ca="1">+Data_TABLE[[#This Row],[Qty]]*Data_TABLE[[#This Row],[Unit Price]]</f>
        <v>688</v>
      </c>
      <c r="I9401" s="7">
        <v>42300</v>
      </c>
      <c r="J9401" s="10">
        <f>EOMONTH(Data_TABLE[[#This Row],[Date Sold]],0)</f>
        <v>42308</v>
      </c>
    </row>
    <row r="9402" spans="2:10" x14ac:dyDescent="0.25">
      <c r="B9402" s="1" t="s">
        <v>39</v>
      </c>
      <c r="C9402" s="3" t="s">
        <v>56</v>
      </c>
      <c r="D9402" s="2" t="s">
        <v>50</v>
      </c>
      <c r="E9402" s="3" t="s">
        <v>44</v>
      </c>
      <c r="F9402" s="3">
        <f t="shared" ca="1" si="292"/>
        <v>2</v>
      </c>
      <c r="G9402" s="4">
        <f t="shared" ca="1" si="293"/>
        <v>72</v>
      </c>
      <c r="H9402" s="4">
        <f ca="1">+Data_TABLE[[#This Row],[Qty]]*Data_TABLE[[#This Row],[Unit Price]]</f>
        <v>144</v>
      </c>
      <c r="I9402" s="7">
        <v>42300</v>
      </c>
      <c r="J9402" s="10">
        <f>EOMONTH(Data_TABLE[[#This Row],[Date Sold]],0)</f>
        <v>42308</v>
      </c>
    </row>
    <row r="9403" spans="2:10" x14ac:dyDescent="0.25">
      <c r="B9403" s="1" t="s">
        <v>39</v>
      </c>
      <c r="C9403" s="3" t="s">
        <v>56</v>
      </c>
      <c r="D9403" s="2" t="s">
        <v>50</v>
      </c>
      <c r="E9403" s="3" t="s">
        <v>44</v>
      </c>
      <c r="F9403" s="3">
        <f t="shared" ca="1" si="292"/>
        <v>5</v>
      </c>
      <c r="G9403" s="4">
        <f t="shared" ca="1" si="293"/>
        <v>63</v>
      </c>
      <c r="H9403" s="4">
        <f ca="1">+Data_TABLE[[#This Row],[Qty]]*Data_TABLE[[#This Row],[Unit Price]]</f>
        <v>315</v>
      </c>
      <c r="I9403" s="7">
        <v>42301</v>
      </c>
      <c r="J9403" s="10">
        <f>EOMONTH(Data_TABLE[[#This Row],[Date Sold]],0)</f>
        <v>42308</v>
      </c>
    </row>
    <row r="9404" spans="2:10" x14ac:dyDescent="0.25">
      <c r="B9404" s="1" t="s">
        <v>39</v>
      </c>
      <c r="C9404" s="3" t="s">
        <v>56</v>
      </c>
      <c r="D9404" s="2" t="s">
        <v>50</v>
      </c>
      <c r="E9404" s="3" t="s">
        <v>44</v>
      </c>
      <c r="F9404" s="3">
        <f t="shared" ca="1" si="292"/>
        <v>5</v>
      </c>
      <c r="G9404" s="4">
        <f t="shared" ca="1" si="293"/>
        <v>87</v>
      </c>
      <c r="H9404" s="4">
        <f ca="1">+Data_TABLE[[#This Row],[Qty]]*Data_TABLE[[#This Row],[Unit Price]]</f>
        <v>435</v>
      </c>
      <c r="I9404" s="7">
        <v>42301</v>
      </c>
      <c r="J9404" s="10">
        <f>EOMONTH(Data_TABLE[[#This Row],[Date Sold]],0)</f>
        <v>42308</v>
      </c>
    </row>
    <row r="9405" spans="2:10" x14ac:dyDescent="0.25">
      <c r="B9405" s="1" t="s">
        <v>39</v>
      </c>
      <c r="C9405" s="3" t="s">
        <v>56</v>
      </c>
      <c r="D9405" s="2" t="s">
        <v>50</v>
      </c>
      <c r="E9405" s="3" t="s">
        <v>44</v>
      </c>
      <c r="F9405" s="3">
        <f t="shared" ca="1" si="292"/>
        <v>5</v>
      </c>
      <c r="G9405" s="4">
        <f t="shared" ca="1" si="293"/>
        <v>123</v>
      </c>
      <c r="H9405" s="4">
        <f ca="1">+Data_TABLE[[#This Row],[Qty]]*Data_TABLE[[#This Row],[Unit Price]]</f>
        <v>615</v>
      </c>
      <c r="I9405" s="7">
        <v>42301</v>
      </c>
      <c r="J9405" s="10">
        <f>EOMONTH(Data_TABLE[[#This Row],[Date Sold]],0)</f>
        <v>42308</v>
      </c>
    </row>
    <row r="9406" spans="2:10" x14ac:dyDescent="0.25">
      <c r="B9406" s="1" t="s">
        <v>39</v>
      </c>
      <c r="C9406" s="3" t="s">
        <v>56</v>
      </c>
      <c r="D9406" s="2" t="s">
        <v>50</v>
      </c>
      <c r="E9406" s="3" t="s">
        <v>44</v>
      </c>
      <c r="F9406" s="3">
        <f t="shared" ca="1" si="292"/>
        <v>1</v>
      </c>
      <c r="G9406" s="4">
        <f t="shared" ca="1" si="293"/>
        <v>173</v>
      </c>
      <c r="H9406" s="4">
        <f ca="1">+Data_TABLE[[#This Row],[Qty]]*Data_TABLE[[#This Row],[Unit Price]]</f>
        <v>173</v>
      </c>
      <c r="I9406" s="7">
        <v>42301</v>
      </c>
      <c r="J9406" s="10">
        <f>EOMONTH(Data_TABLE[[#This Row],[Date Sold]],0)</f>
        <v>42308</v>
      </c>
    </row>
    <row r="9407" spans="2:10" x14ac:dyDescent="0.25">
      <c r="B9407" s="1" t="s">
        <v>39</v>
      </c>
      <c r="C9407" s="3" t="s">
        <v>56</v>
      </c>
      <c r="D9407" s="2" t="s">
        <v>50</v>
      </c>
      <c r="E9407" s="3" t="s">
        <v>44</v>
      </c>
      <c r="F9407" s="3">
        <f t="shared" ca="1" si="292"/>
        <v>2</v>
      </c>
      <c r="G9407" s="4">
        <f t="shared" ca="1" si="293"/>
        <v>178</v>
      </c>
      <c r="H9407" s="4">
        <f ca="1">+Data_TABLE[[#This Row],[Qty]]*Data_TABLE[[#This Row],[Unit Price]]</f>
        <v>356</v>
      </c>
      <c r="I9407" s="7">
        <v>42301</v>
      </c>
      <c r="J9407" s="10">
        <f>EOMONTH(Data_TABLE[[#This Row],[Date Sold]],0)</f>
        <v>42308</v>
      </c>
    </row>
    <row r="9408" spans="2:10" x14ac:dyDescent="0.25">
      <c r="B9408" s="1" t="s">
        <v>39</v>
      </c>
      <c r="C9408" s="3" t="s">
        <v>55</v>
      </c>
      <c r="D9408" s="2" t="s">
        <v>49</v>
      </c>
      <c r="E9408" s="3" t="s">
        <v>43</v>
      </c>
      <c r="F9408" s="3">
        <f t="shared" ca="1" si="292"/>
        <v>5</v>
      </c>
      <c r="G9408" s="4">
        <f t="shared" ca="1" si="293"/>
        <v>161</v>
      </c>
      <c r="H9408" s="4">
        <f ca="1">+Data_TABLE[[#This Row],[Qty]]*Data_TABLE[[#This Row],[Unit Price]]</f>
        <v>805</v>
      </c>
      <c r="I9408" s="7">
        <v>42301</v>
      </c>
      <c r="J9408" s="10">
        <f>EOMONTH(Data_TABLE[[#This Row],[Date Sold]],0)</f>
        <v>42308</v>
      </c>
    </row>
    <row r="9409" spans="2:10" x14ac:dyDescent="0.25">
      <c r="B9409" s="1" t="s">
        <v>39</v>
      </c>
      <c r="C9409" s="3" t="s">
        <v>56</v>
      </c>
      <c r="D9409" s="2" t="s">
        <v>50</v>
      </c>
      <c r="E9409" s="3" t="s">
        <v>44</v>
      </c>
      <c r="F9409" s="3">
        <f t="shared" ca="1" si="292"/>
        <v>5</v>
      </c>
      <c r="G9409" s="4">
        <f t="shared" ca="1" si="293"/>
        <v>87</v>
      </c>
      <c r="H9409" s="4">
        <f ca="1">+Data_TABLE[[#This Row],[Qty]]*Data_TABLE[[#This Row],[Unit Price]]</f>
        <v>435</v>
      </c>
      <c r="I9409" s="7">
        <v>42301</v>
      </c>
      <c r="J9409" s="10">
        <f>EOMONTH(Data_TABLE[[#This Row],[Date Sold]],0)</f>
        <v>42308</v>
      </c>
    </row>
    <row r="9410" spans="2:10" x14ac:dyDescent="0.25">
      <c r="B9410" s="1" t="s">
        <v>39</v>
      </c>
      <c r="C9410" s="3" t="s">
        <v>55</v>
      </c>
      <c r="D9410" s="2" t="s">
        <v>49</v>
      </c>
      <c r="E9410" s="3" t="s">
        <v>43</v>
      </c>
      <c r="F9410" s="3">
        <f t="shared" ca="1" si="292"/>
        <v>5</v>
      </c>
      <c r="G9410" s="4">
        <f t="shared" ca="1" si="293"/>
        <v>64</v>
      </c>
      <c r="H9410" s="4">
        <f ca="1">+Data_TABLE[[#This Row],[Qty]]*Data_TABLE[[#This Row],[Unit Price]]</f>
        <v>320</v>
      </c>
      <c r="I9410" s="7">
        <v>42301</v>
      </c>
      <c r="J9410" s="10">
        <f>EOMONTH(Data_TABLE[[#This Row],[Date Sold]],0)</f>
        <v>42308</v>
      </c>
    </row>
    <row r="9411" spans="2:10" x14ac:dyDescent="0.25">
      <c r="B9411" s="1" t="s">
        <v>39</v>
      </c>
      <c r="C9411" s="3" t="s">
        <v>55</v>
      </c>
      <c r="D9411" s="2" t="s">
        <v>49</v>
      </c>
      <c r="E9411" s="3" t="s">
        <v>43</v>
      </c>
      <c r="F9411" s="3">
        <f t="shared" ca="1" si="292"/>
        <v>4</v>
      </c>
      <c r="G9411" s="4">
        <f t="shared" ca="1" si="293"/>
        <v>165</v>
      </c>
      <c r="H9411" s="4">
        <f ca="1">+Data_TABLE[[#This Row],[Qty]]*Data_TABLE[[#This Row],[Unit Price]]</f>
        <v>660</v>
      </c>
      <c r="I9411" s="7">
        <v>42301</v>
      </c>
      <c r="J9411" s="10">
        <f>EOMONTH(Data_TABLE[[#This Row],[Date Sold]],0)</f>
        <v>42308</v>
      </c>
    </row>
    <row r="9412" spans="2:10" x14ac:dyDescent="0.25">
      <c r="B9412" s="1" t="s">
        <v>39</v>
      </c>
      <c r="C9412" s="3" t="s">
        <v>56</v>
      </c>
      <c r="D9412" s="2" t="s">
        <v>52</v>
      </c>
      <c r="E9412" s="3" t="s">
        <v>46</v>
      </c>
      <c r="F9412" s="3">
        <f t="shared" ca="1" si="292"/>
        <v>4</v>
      </c>
      <c r="G9412" s="4">
        <f t="shared" ca="1" si="293"/>
        <v>108</v>
      </c>
      <c r="H9412" s="4">
        <f ca="1">+Data_TABLE[[#This Row],[Qty]]*Data_TABLE[[#This Row],[Unit Price]]</f>
        <v>432</v>
      </c>
      <c r="I9412" s="7">
        <v>42301</v>
      </c>
      <c r="J9412" s="10">
        <f>EOMONTH(Data_TABLE[[#This Row],[Date Sold]],0)</f>
        <v>42308</v>
      </c>
    </row>
    <row r="9413" spans="2:10" x14ac:dyDescent="0.25">
      <c r="B9413" s="1" t="s">
        <v>39</v>
      </c>
      <c r="C9413" s="3" t="s">
        <v>56</v>
      </c>
      <c r="D9413" s="2" t="s">
        <v>52</v>
      </c>
      <c r="E9413" s="3" t="s">
        <v>46</v>
      </c>
      <c r="F9413" s="3">
        <f t="shared" ca="1" si="292"/>
        <v>3</v>
      </c>
      <c r="G9413" s="4">
        <f t="shared" ca="1" si="293"/>
        <v>109</v>
      </c>
      <c r="H9413" s="4">
        <f ca="1">+Data_TABLE[[#This Row],[Qty]]*Data_TABLE[[#This Row],[Unit Price]]</f>
        <v>327</v>
      </c>
      <c r="I9413" s="7">
        <v>42301</v>
      </c>
      <c r="J9413" s="10">
        <f>EOMONTH(Data_TABLE[[#This Row],[Date Sold]],0)</f>
        <v>42308</v>
      </c>
    </row>
    <row r="9414" spans="2:10" x14ac:dyDescent="0.25">
      <c r="B9414" s="1" t="s">
        <v>39</v>
      </c>
      <c r="C9414" s="3" t="s">
        <v>55</v>
      </c>
      <c r="D9414" s="2" t="s">
        <v>49</v>
      </c>
      <c r="E9414" s="3" t="s">
        <v>43</v>
      </c>
      <c r="F9414" s="3">
        <f t="shared" ca="1" si="292"/>
        <v>1</v>
      </c>
      <c r="G9414" s="4">
        <f t="shared" ca="1" si="293"/>
        <v>78</v>
      </c>
      <c r="H9414" s="4">
        <f ca="1">+Data_TABLE[[#This Row],[Qty]]*Data_TABLE[[#This Row],[Unit Price]]</f>
        <v>78</v>
      </c>
      <c r="I9414" s="7">
        <v>42301</v>
      </c>
      <c r="J9414" s="10">
        <f>EOMONTH(Data_TABLE[[#This Row],[Date Sold]],0)</f>
        <v>42308</v>
      </c>
    </row>
    <row r="9415" spans="2:10" x14ac:dyDescent="0.25">
      <c r="B9415" s="1" t="s">
        <v>39</v>
      </c>
      <c r="C9415" s="3" t="s">
        <v>56</v>
      </c>
      <c r="D9415" s="2" t="s">
        <v>50</v>
      </c>
      <c r="E9415" s="3" t="s">
        <v>44</v>
      </c>
      <c r="F9415" s="3">
        <f t="shared" ca="1" si="292"/>
        <v>5</v>
      </c>
      <c r="G9415" s="4">
        <f t="shared" ca="1" si="293"/>
        <v>190</v>
      </c>
      <c r="H9415" s="4">
        <f ca="1">+Data_TABLE[[#This Row],[Qty]]*Data_TABLE[[#This Row],[Unit Price]]</f>
        <v>950</v>
      </c>
      <c r="I9415" s="7">
        <v>42301</v>
      </c>
      <c r="J9415" s="10">
        <f>EOMONTH(Data_TABLE[[#This Row],[Date Sold]],0)</f>
        <v>42308</v>
      </c>
    </row>
    <row r="9416" spans="2:10" x14ac:dyDescent="0.25">
      <c r="B9416" s="1" t="s">
        <v>39</v>
      </c>
      <c r="C9416" s="3" t="s">
        <v>55</v>
      </c>
      <c r="D9416" s="2" t="s">
        <v>51</v>
      </c>
      <c r="E9416" s="3" t="s">
        <v>45</v>
      </c>
      <c r="F9416" s="3">
        <f t="shared" ca="1" si="292"/>
        <v>3</v>
      </c>
      <c r="G9416" s="4">
        <f t="shared" ca="1" si="293"/>
        <v>169</v>
      </c>
      <c r="H9416" s="4">
        <f ca="1">+Data_TABLE[[#This Row],[Qty]]*Data_TABLE[[#This Row],[Unit Price]]</f>
        <v>507</v>
      </c>
      <c r="I9416" s="7">
        <v>42301</v>
      </c>
      <c r="J9416" s="10">
        <f>EOMONTH(Data_TABLE[[#This Row],[Date Sold]],0)</f>
        <v>42308</v>
      </c>
    </row>
    <row r="9417" spans="2:10" x14ac:dyDescent="0.25">
      <c r="B9417" s="1" t="s">
        <v>39</v>
      </c>
      <c r="C9417" s="3" t="s">
        <v>55</v>
      </c>
      <c r="D9417" s="2" t="s">
        <v>51</v>
      </c>
      <c r="E9417" s="3" t="s">
        <v>45</v>
      </c>
      <c r="F9417" s="3">
        <f t="shared" ca="1" si="292"/>
        <v>5</v>
      </c>
      <c r="G9417" s="4">
        <f t="shared" ca="1" si="293"/>
        <v>174</v>
      </c>
      <c r="H9417" s="4">
        <f ca="1">+Data_TABLE[[#This Row],[Qty]]*Data_TABLE[[#This Row],[Unit Price]]</f>
        <v>870</v>
      </c>
      <c r="I9417" s="7">
        <v>42301</v>
      </c>
      <c r="J9417" s="10">
        <f>EOMONTH(Data_TABLE[[#This Row],[Date Sold]],0)</f>
        <v>42308</v>
      </c>
    </row>
    <row r="9418" spans="2:10" x14ac:dyDescent="0.25">
      <c r="B9418" s="1" t="s">
        <v>39</v>
      </c>
      <c r="C9418" s="3" t="s">
        <v>56</v>
      </c>
      <c r="D9418" s="2" t="s">
        <v>50</v>
      </c>
      <c r="E9418" s="3" t="s">
        <v>44</v>
      </c>
      <c r="F9418" s="3">
        <f t="shared" ca="1" si="292"/>
        <v>1</v>
      </c>
      <c r="G9418" s="4">
        <f t="shared" ca="1" si="293"/>
        <v>179</v>
      </c>
      <c r="H9418" s="4">
        <f ca="1">+Data_TABLE[[#This Row],[Qty]]*Data_TABLE[[#This Row],[Unit Price]]</f>
        <v>179</v>
      </c>
      <c r="I9418" s="7">
        <v>42301</v>
      </c>
      <c r="J9418" s="10">
        <f>EOMONTH(Data_TABLE[[#This Row],[Date Sold]],0)</f>
        <v>42308</v>
      </c>
    </row>
    <row r="9419" spans="2:10" x14ac:dyDescent="0.25">
      <c r="B9419" s="1" t="s">
        <v>39</v>
      </c>
      <c r="C9419" s="3" t="s">
        <v>55</v>
      </c>
      <c r="D9419" s="2" t="s">
        <v>49</v>
      </c>
      <c r="E9419" s="3" t="s">
        <v>43</v>
      </c>
      <c r="F9419" s="3">
        <f t="shared" ca="1" si="292"/>
        <v>3</v>
      </c>
      <c r="G9419" s="4">
        <f t="shared" ca="1" si="293"/>
        <v>81</v>
      </c>
      <c r="H9419" s="4">
        <f ca="1">+Data_TABLE[[#This Row],[Qty]]*Data_TABLE[[#This Row],[Unit Price]]</f>
        <v>243</v>
      </c>
      <c r="I9419" s="7">
        <v>42301</v>
      </c>
      <c r="J9419" s="10">
        <f>EOMONTH(Data_TABLE[[#This Row],[Date Sold]],0)</f>
        <v>42308</v>
      </c>
    </row>
    <row r="9420" spans="2:10" x14ac:dyDescent="0.25">
      <c r="B9420" s="1" t="s">
        <v>39</v>
      </c>
      <c r="C9420" s="3" t="s">
        <v>56</v>
      </c>
      <c r="D9420" s="2" t="s">
        <v>52</v>
      </c>
      <c r="E9420" s="3" t="s">
        <v>46</v>
      </c>
      <c r="F9420" s="3">
        <f t="shared" ca="1" si="292"/>
        <v>4</v>
      </c>
      <c r="G9420" s="4">
        <f t="shared" ca="1" si="293"/>
        <v>192</v>
      </c>
      <c r="H9420" s="4">
        <f ca="1">+Data_TABLE[[#This Row],[Qty]]*Data_TABLE[[#This Row],[Unit Price]]</f>
        <v>768</v>
      </c>
      <c r="I9420" s="7">
        <v>42301</v>
      </c>
      <c r="J9420" s="10">
        <f>EOMONTH(Data_TABLE[[#This Row],[Date Sold]],0)</f>
        <v>42308</v>
      </c>
    </row>
    <row r="9421" spans="2:10" x14ac:dyDescent="0.25">
      <c r="B9421" s="1" t="s">
        <v>39</v>
      </c>
      <c r="C9421" s="3" t="s">
        <v>56</v>
      </c>
      <c r="D9421" s="2" t="s">
        <v>50</v>
      </c>
      <c r="E9421" s="3" t="s">
        <v>44</v>
      </c>
      <c r="F9421" s="3">
        <f t="shared" ca="1" si="292"/>
        <v>3</v>
      </c>
      <c r="G9421" s="4">
        <f t="shared" ca="1" si="293"/>
        <v>153</v>
      </c>
      <c r="H9421" s="4">
        <f ca="1">+Data_TABLE[[#This Row],[Qty]]*Data_TABLE[[#This Row],[Unit Price]]</f>
        <v>459</v>
      </c>
      <c r="I9421" s="7">
        <v>42301</v>
      </c>
      <c r="J9421" s="10">
        <f>EOMONTH(Data_TABLE[[#This Row],[Date Sold]],0)</f>
        <v>42308</v>
      </c>
    </row>
    <row r="9422" spans="2:10" x14ac:dyDescent="0.25">
      <c r="B9422" s="1" t="s">
        <v>39</v>
      </c>
      <c r="C9422" s="3" t="s">
        <v>55</v>
      </c>
      <c r="D9422" s="2" t="s">
        <v>51</v>
      </c>
      <c r="E9422" s="3" t="s">
        <v>45</v>
      </c>
      <c r="F9422" s="3">
        <f t="shared" ca="1" si="292"/>
        <v>3</v>
      </c>
      <c r="G9422" s="4">
        <f t="shared" ca="1" si="293"/>
        <v>73</v>
      </c>
      <c r="H9422" s="4">
        <f ca="1">+Data_TABLE[[#This Row],[Qty]]*Data_TABLE[[#This Row],[Unit Price]]</f>
        <v>219</v>
      </c>
      <c r="I9422" s="7">
        <v>42301</v>
      </c>
      <c r="J9422" s="10">
        <f>EOMONTH(Data_TABLE[[#This Row],[Date Sold]],0)</f>
        <v>42308</v>
      </c>
    </row>
    <row r="9423" spans="2:10" x14ac:dyDescent="0.25">
      <c r="B9423" s="1" t="s">
        <v>39</v>
      </c>
      <c r="C9423" s="3" t="s">
        <v>55</v>
      </c>
      <c r="D9423" s="2" t="s">
        <v>51</v>
      </c>
      <c r="E9423" s="3" t="s">
        <v>45</v>
      </c>
      <c r="F9423" s="3">
        <f t="shared" ca="1" si="292"/>
        <v>5</v>
      </c>
      <c r="G9423" s="4">
        <f t="shared" ca="1" si="293"/>
        <v>164</v>
      </c>
      <c r="H9423" s="4">
        <f ca="1">+Data_TABLE[[#This Row],[Qty]]*Data_TABLE[[#This Row],[Unit Price]]</f>
        <v>820</v>
      </c>
      <c r="I9423" s="7">
        <v>42301</v>
      </c>
      <c r="J9423" s="10">
        <f>EOMONTH(Data_TABLE[[#This Row],[Date Sold]],0)</f>
        <v>42308</v>
      </c>
    </row>
    <row r="9424" spans="2:10" x14ac:dyDescent="0.25">
      <c r="B9424" s="1" t="s">
        <v>39</v>
      </c>
      <c r="C9424" s="3" t="s">
        <v>55</v>
      </c>
      <c r="D9424" s="2" t="s">
        <v>51</v>
      </c>
      <c r="E9424" s="3" t="s">
        <v>45</v>
      </c>
      <c r="F9424" s="3">
        <f t="shared" ca="1" si="292"/>
        <v>3</v>
      </c>
      <c r="G9424" s="4">
        <f t="shared" ca="1" si="293"/>
        <v>111</v>
      </c>
      <c r="H9424" s="4">
        <f ca="1">+Data_TABLE[[#This Row],[Qty]]*Data_TABLE[[#This Row],[Unit Price]]</f>
        <v>333</v>
      </c>
      <c r="I9424" s="7">
        <v>42301</v>
      </c>
      <c r="J9424" s="10">
        <f>EOMONTH(Data_TABLE[[#This Row],[Date Sold]],0)</f>
        <v>42308</v>
      </c>
    </row>
    <row r="9425" spans="2:10" x14ac:dyDescent="0.25">
      <c r="B9425" s="1" t="s">
        <v>39</v>
      </c>
      <c r="C9425" s="3" t="s">
        <v>56</v>
      </c>
      <c r="D9425" s="2" t="s">
        <v>50</v>
      </c>
      <c r="E9425" s="3" t="s">
        <v>44</v>
      </c>
      <c r="F9425" s="3">
        <f t="shared" ca="1" si="292"/>
        <v>3</v>
      </c>
      <c r="G9425" s="4">
        <f t="shared" ca="1" si="293"/>
        <v>106</v>
      </c>
      <c r="H9425" s="4">
        <f ca="1">+Data_TABLE[[#This Row],[Qty]]*Data_TABLE[[#This Row],[Unit Price]]</f>
        <v>318</v>
      </c>
      <c r="I9425" s="7">
        <v>42301</v>
      </c>
      <c r="J9425" s="10">
        <f>EOMONTH(Data_TABLE[[#This Row],[Date Sold]],0)</f>
        <v>42308</v>
      </c>
    </row>
    <row r="9426" spans="2:10" x14ac:dyDescent="0.25">
      <c r="B9426" s="1" t="s">
        <v>39</v>
      </c>
      <c r="C9426" s="3" t="s">
        <v>54</v>
      </c>
      <c r="D9426" s="2" t="s">
        <v>48</v>
      </c>
      <c r="E9426" s="3" t="s">
        <v>42</v>
      </c>
      <c r="F9426" s="3">
        <f t="shared" ca="1" si="292"/>
        <v>4</v>
      </c>
      <c r="G9426" s="4">
        <f t="shared" ca="1" si="293"/>
        <v>125</v>
      </c>
      <c r="H9426" s="4">
        <f ca="1">+Data_TABLE[[#This Row],[Qty]]*Data_TABLE[[#This Row],[Unit Price]]</f>
        <v>500</v>
      </c>
      <c r="I9426" s="7">
        <v>42301</v>
      </c>
      <c r="J9426" s="10">
        <f>EOMONTH(Data_TABLE[[#This Row],[Date Sold]],0)</f>
        <v>42308</v>
      </c>
    </row>
    <row r="9427" spans="2:10" x14ac:dyDescent="0.25">
      <c r="B9427" s="1" t="s">
        <v>39</v>
      </c>
      <c r="C9427" s="3" t="s">
        <v>54</v>
      </c>
      <c r="D9427" s="2" t="s">
        <v>48</v>
      </c>
      <c r="E9427" s="3" t="s">
        <v>42</v>
      </c>
      <c r="F9427" s="3">
        <f t="shared" ca="1" si="292"/>
        <v>5</v>
      </c>
      <c r="G9427" s="4">
        <f t="shared" ca="1" si="293"/>
        <v>173</v>
      </c>
      <c r="H9427" s="4">
        <f ca="1">+Data_TABLE[[#This Row],[Qty]]*Data_TABLE[[#This Row],[Unit Price]]</f>
        <v>865</v>
      </c>
      <c r="I9427" s="7">
        <v>42301</v>
      </c>
      <c r="J9427" s="10">
        <f>EOMONTH(Data_TABLE[[#This Row],[Date Sold]],0)</f>
        <v>42308</v>
      </c>
    </row>
    <row r="9428" spans="2:10" x14ac:dyDescent="0.25">
      <c r="B9428" s="1" t="s">
        <v>39</v>
      </c>
      <c r="C9428" s="3" t="s">
        <v>56</v>
      </c>
      <c r="D9428" s="2" t="s">
        <v>52</v>
      </c>
      <c r="E9428" s="3" t="s">
        <v>46</v>
      </c>
      <c r="F9428" s="3">
        <f t="shared" ca="1" si="292"/>
        <v>1</v>
      </c>
      <c r="G9428" s="4">
        <f t="shared" ca="1" si="293"/>
        <v>66</v>
      </c>
      <c r="H9428" s="4">
        <f ca="1">+Data_TABLE[[#This Row],[Qty]]*Data_TABLE[[#This Row],[Unit Price]]</f>
        <v>66</v>
      </c>
      <c r="I9428" s="7">
        <v>42301</v>
      </c>
      <c r="J9428" s="10">
        <f>EOMONTH(Data_TABLE[[#This Row],[Date Sold]],0)</f>
        <v>42308</v>
      </c>
    </row>
    <row r="9429" spans="2:10" x14ac:dyDescent="0.25">
      <c r="B9429" s="1" t="s">
        <v>39</v>
      </c>
      <c r="C9429" s="3" t="s">
        <v>56</v>
      </c>
      <c r="D9429" s="2" t="s">
        <v>50</v>
      </c>
      <c r="E9429" s="3" t="s">
        <v>44</v>
      </c>
      <c r="F9429" s="3">
        <f t="shared" ca="1" si="292"/>
        <v>4</v>
      </c>
      <c r="G9429" s="4">
        <f t="shared" ca="1" si="293"/>
        <v>176</v>
      </c>
      <c r="H9429" s="4">
        <f ca="1">+Data_TABLE[[#This Row],[Qty]]*Data_TABLE[[#This Row],[Unit Price]]</f>
        <v>704</v>
      </c>
      <c r="I9429" s="7">
        <v>42301</v>
      </c>
      <c r="J9429" s="10">
        <f>EOMONTH(Data_TABLE[[#This Row],[Date Sold]],0)</f>
        <v>42308</v>
      </c>
    </row>
    <row r="9430" spans="2:10" x14ac:dyDescent="0.25">
      <c r="B9430" s="1" t="s">
        <v>39</v>
      </c>
      <c r="C9430" s="3" t="s">
        <v>55</v>
      </c>
      <c r="D9430" s="2" t="s">
        <v>49</v>
      </c>
      <c r="E9430" s="3" t="s">
        <v>43</v>
      </c>
      <c r="F9430" s="3">
        <f t="shared" ca="1" si="292"/>
        <v>1</v>
      </c>
      <c r="G9430" s="4">
        <f t="shared" ca="1" si="293"/>
        <v>94</v>
      </c>
      <c r="H9430" s="4">
        <f ca="1">+Data_TABLE[[#This Row],[Qty]]*Data_TABLE[[#This Row],[Unit Price]]</f>
        <v>94</v>
      </c>
      <c r="I9430" s="7">
        <v>42301</v>
      </c>
      <c r="J9430" s="10">
        <f>EOMONTH(Data_TABLE[[#This Row],[Date Sold]],0)</f>
        <v>42308</v>
      </c>
    </row>
    <row r="9431" spans="2:10" x14ac:dyDescent="0.25">
      <c r="B9431" s="1" t="s">
        <v>39</v>
      </c>
      <c r="C9431" s="3" t="s">
        <v>56</v>
      </c>
      <c r="D9431" s="2" t="s">
        <v>52</v>
      </c>
      <c r="E9431" s="3" t="s">
        <v>46</v>
      </c>
      <c r="F9431" s="3">
        <f t="shared" ca="1" si="292"/>
        <v>1</v>
      </c>
      <c r="G9431" s="4">
        <f t="shared" ca="1" si="293"/>
        <v>107</v>
      </c>
      <c r="H9431" s="4">
        <f ca="1">+Data_TABLE[[#This Row],[Qty]]*Data_TABLE[[#This Row],[Unit Price]]</f>
        <v>107</v>
      </c>
      <c r="I9431" s="7">
        <v>42301</v>
      </c>
      <c r="J9431" s="10">
        <f>EOMONTH(Data_TABLE[[#This Row],[Date Sold]],0)</f>
        <v>42308</v>
      </c>
    </row>
    <row r="9432" spans="2:10" x14ac:dyDescent="0.25">
      <c r="B9432" s="1" t="s">
        <v>39</v>
      </c>
      <c r="C9432" s="3" t="s">
        <v>54</v>
      </c>
      <c r="D9432" s="2" t="s">
        <v>48</v>
      </c>
      <c r="E9432" s="3" t="s">
        <v>42</v>
      </c>
      <c r="F9432" s="3">
        <f t="shared" ca="1" si="292"/>
        <v>2</v>
      </c>
      <c r="G9432" s="4">
        <f t="shared" ca="1" si="293"/>
        <v>116</v>
      </c>
      <c r="H9432" s="4">
        <f ca="1">+Data_TABLE[[#This Row],[Qty]]*Data_TABLE[[#This Row],[Unit Price]]</f>
        <v>232</v>
      </c>
      <c r="I9432" s="7">
        <v>42301</v>
      </c>
      <c r="J9432" s="10">
        <f>EOMONTH(Data_TABLE[[#This Row],[Date Sold]],0)</f>
        <v>42308</v>
      </c>
    </row>
    <row r="9433" spans="2:10" x14ac:dyDescent="0.25">
      <c r="B9433" s="1" t="s">
        <v>39</v>
      </c>
      <c r="C9433" s="3" t="s">
        <v>55</v>
      </c>
      <c r="D9433" s="2" t="s">
        <v>49</v>
      </c>
      <c r="E9433" s="3" t="s">
        <v>43</v>
      </c>
      <c r="F9433" s="3">
        <f t="shared" ca="1" si="292"/>
        <v>2</v>
      </c>
      <c r="G9433" s="4">
        <f t="shared" ca="1" si="293"/>
        <v>105</v>
      </c>
      <c r="H9433" s="4">
        <f ca="1">+Data_TABLE[[#This Row],[Qty]]*Data_TABLE[[#This Row],[Unit Price]]</f>
        <v>210</v>
      </c>
      <c r="I9433" s="7">
        <v>42301</v>
      </c>
      <c r="J9433" s="10">
        <f>EOMONTH(Data_TABLE[[#This Row],[Date Sold]],0)</f>
        <v>42308</v>
      </c>
    </row>
    <row r="9434" spans="2:10" x14ac:dyDescent="0.25">
      <c r="B9434" s="1" t="s">
        <v>39</v>
      </c>
      <c r="C9434" s="3" t="s">
        <v>55</v>
      </c>
      <c r="D9434" s="2" t="s">
        <v>49</v>
      </c>
      <c r="E9434" s="3" t="s">
        <v>43</v>
      </c>
      <c r="F9434" s="3">
        <f t="shared" ca="1" si="292"/>
        <v>5</v>
      </c>
      <c r="G9434" s="4">
        <f t="shared" ca="1" si="293"/>
        <v>198</v>
      </c>
      <c r="H9434" s="4">
        <f ca="1">+Data_TABLE[[#This Row],[Qty]]*Data_TABLE[[#This Row],[Unit Price]]</f>
        <v>990</v>
      </c>
      <c r="I9434" s="7">
        <v>42301</v>
      </c>
      <c r="J9434" s="10">
        <f>EOMONTH(Data_TABLE[[#This Row],[Date Sold]],0)</f>
        <v>42308</v>
      </c>
    </row>
    <row r="9435" spans="2:10" x14ac:dyDescent="0.25">
      <c r="B9435" s="1" t="s">
        <v>39</v>
      </c>
      <c r="C9435" s="3" t="s">
        <v>54</v>
      </c>
      <c r="D9435" s="2" t="s">
        <v>48</v>
      </c>
      <c r="E9435" s="3" t="s">
        <v>42</v>
      </c>
      <c r="F9435" s="3">
        <f t="shared" ca="1" si="292"/>
        <v>4</v>
      </c>
      <c r="G9435" s="4">
        <f t="shared" ca="1" si="293"/>
        <v>148</v>
      </c>
      <c r="H9435" s="4">
        <f ca="1">+Data_TABLE[[#This Row],[Qty]]*Data_TABLE[[#This Row],[Unit Price]]</f>
        <v>592</v>
      </c>
      <c r="I9435" s="7">
        <v>42301</v>
      </c>
      <c r="J9435" s="10">
        <f>EOMONTH(Data_TABLE[[#This Row],[Date Sold]],0)</f>
        <v>42308</v>
      </c>
    </row>
    <row r="9436" spans="2:10" x14ac:dyDescent="0.25">
      <c r="B9436" s="1" t="s">
        <v>39</v>
      </c>
      <c r="C9436" s="3" t="s">
        <v>54</v>
      </c>
      <c r="D9436" s="2" t="s">
        <v>48</v>
      </c>
      <c r="E9436" s="3" t="s">
        <v>42</v>
      </c>
      <c r="F9436" s="3">
        <f t="shared" ca="1" si="292"/>
        <v>2</v>
      </c>
      <c r="G9436" s="4">
        <f t="shared" ca="1" si="293"/>
        <v>89</v>
      </c>
      <c r="H9436" s="4">
        <f ca="1">+Data_TABLE[[#This Row],[Qty]]*Data_TABLE[[#This Row],[Unit Price]]</f>
        <v>178</v>
      </c>
      <c r="I9436" s="7">
        <v>42301</v>
      </c>
      <c r="J9436" s="10">
        <f>EOMONTH(Data_TABLE[[#This Row],[Date Sold]],0)</f>
        <v>42308</v>
      </c>
    </row>
    <row r="9437" spans="2:10" x14ac:dyDescent="0.25">
      <c r="B9437" s="1" t="s">
        <v>39</v>
      </c>
      <c r="C9437" s="3" t="s">
        <v>56</v>
      </c>
      <c r="D9437" s="2" t="s">
        <v>50</v>
      </c>
      <c r="E9437" s="3" t="s">
        <v>44</v>
      </c>
      <c r="F9437" s="3">
        <f t="shared" ca="1" si="292"/>
        <v>3</v>
      </c>
      <c r="G9437" s="4">
        <f t="shared" ca="1" si="293"/>
        <v>62</v>
      </c>
      <c r="H9437" s="4">
        <f ca="1">+Data_TABLE[[#This Row],[Qty]]*Data_TABLE[[#This Row],[Unit Price]]</f>
        <v>186</v>
      </c>
      <c r="I9437" s="7">
        <v>42301</v>
      </c>
      <c r="J9437" s="10">
        <f>EOMONTH(Data_TABLE[[#This Row],[Date Sold]],0)</f>
        <v>42308</v>
      </c>
    </row>
    <row r="9438" spans="2:10" x14ac:dyDescent="0.25">
      <c r="B9438" s="1" t="s">
        <v>39</v>
      </c>
      <c r="C9438" s="3" t="s">
        <v>56</v>
      </c>
      <c r="D9438" s="2" t="s">
        <v>50</v>
      </c>
      <c r="E9438" s="3" t="s">
        <v>44</v>
      </c>
      <c r="F9438" s="3">
        <f t="shared" ca="1" si="292"/>
        <v>2</v>
      </c>
      <c r="G9438" s="4">
        <f t="shared" ca="1" si="293"/>
        <v>111</v>
      </c>
      <c r="H9438" s="4">
        <f ca="1">+Data_TABLE[[#This Row],[Qty]]*Data_TABLE[[#This Row],[Unit Price]]</f>
        <v>222</v>
      </c>
      <c r="I9438" s="7">
        <v>42301</v>
      </c>
      <c r="J9438" s="10">
        <f>EOMONTH(Data_TABLE[[#This Row],[Date Sold]],0)</f>
        <v>42308</v>
      </c>
    </row>
    <row r="9439" spans="2:10" x14ac:dyDescent="0.25">
      <c r="B9439" s="1" t="s">
        <v>39</v>
      </c>
      <c r="C9439" s="3" t="s">
        <v>55</v>
      </c>
      <c r="D9439" s="2" t="s">
        <v>49</v>
      </c>
      <c r="E9439" s="3" t="s">
        <v>43</v>
      </c>
      <c r="F9439" s="3">
        <f t="shared" ca="1" si="292"/>
        <v>3</v>
      </c>
      <c r="G9439" s="4">
        <f t="shared" ca="1" si="293"/>
        <v>97</v>
      </c>
      <c r="H9439" s="4">
        <f ca="1">+Data_TABLE[[#This Row],[Qty]]*Data_TABLE[[#This Row],[Unit Price]]</f>
        <v>291</v>
      </c>
      <c r="I9439" s="7">
        <v>42301</v>
      </c>
      <c r="J9439" s="10">
        <f>EOMONTH(Data_TABLE[[#This Row],[Date Sold]],0)</f>
        <v>42308</v>
      </c>
    </row>
    <row r="9440" spans="2:10" x14ac:dyDescent="0.25">
      <c r="B9440" s="1" t="s">
        <v>39</v>
      </c>
      <c r="C9440" s="3" t="s">
        <v>55</v>
      </c>
      <c r="D9440" s="2" t="s">
        <v>49</v>
      </c>
      <c r="E9440" s="3" t="s">
        <v>43</v>
      </c>
      <c r="F9440" s="3">
        <f t="shared" ca="1" si="292"/>
        <v>4</v>
      </c>
      <c r="G9440" s="4">
        <f t="shared" ca="1" si="293"/>
        <v>147</v>
      </c>
      <c r="H9440" s="4">
        <f ca="1">+Data_TABLE[[#This Row],[Qty]]*Data_TABLE[[#This Row],[Unit Price]]</f>
        <v>588</v>
      </c>
      <c r="I9440" s="7">
        <v>42301</v>
      </c>
      <c r="J9440" s="10">
        <f>EOMONTH(Data_TABLE[[#This Row],[Date Sold]],0)</f>
        <v>42308</v>
      </c>
    </row>
    <row r="9441" spans="2:10" x14ac:dyDescent="0.25">
      <c r="B9441" s="1" t="s">
        <v>39</v>
      </c>
      <c r="C9441" s="3" t="s">
        <v>56</v>
      </c>
      <c r="D9441" s="2" t="s">
        <v>50</v>
      </c>
      <c r="E9441" s="3" t="s">
        <v>44</v>
      </c>
      <c r="F9441" s="3">
        <f t="shared" ca="1" si="292"/>
        <v>1</v>
      </c>
      <c r="G9441" s="4">
        <f t="shared" ca="1" si="293"/>
        <v>159</v>
      </c>
      <c r="H9441" s="4">
        <f ca="1">+Data_TABLE[[#This Row],[Qty]]*Data_TABLE[[#This Row],[Unit Price]]</f>
        <v>159</v>
      </c>
      <c r="I9441" s="7">
        <v>42301</v>
      </c>
      <c r="J9441" s="10">
        <f>EOMONTH(Data_TABLE[[#This Row],[Date Sold]],0)</f>
        <v>42308</v>
      </c>
    </row>
    <row r="9442" spans="2:10" x14ac:dyDescent="0.25">
      <c r="B9442" s="1" t="s">
        <v>39</v>
      </c>
      <c r="C9442" s="3" t="s">
        <v>56</v>
      </c>
      <c r="D9442" s="2" t="s">
        <v>52</v>
      </c>
      <c r="E9442" s="3" t="s">
        <v>46</v>
      </c>
      <c r="F9442" s="3">
        <f t="shared" ca="1" si="292"/>
        <v>5</v>
      </c>
      <c r="G9442" s="4">
        <f t="shared" ca="1" si="293"/>
        <v>126</v>
      </c>
      <c r="H9442" s="4">
        <f ca="1">+Data_TABLE[[#This Row],[Qty]]*Data_TABLE[[#This Row],[Unit Price]]</f>
        <v>630</v>
      </c>
      <c r="I9442" s="7">
        <v>42301</v>
      </c>
      <c r="J9442" s="10">
        <f>EOMONTH(Data_TABLE[[#This Row],[Date Sold]],0)</f>
        <v>42308</v>
      </c>
    </row>
    <row r="9443" spans="2:10" x14ac:dyDescent="0.25">
      <c r="B9443" s="1" t="s">
        <v>39</v>
      </c>
      <c r="C9443" s="3" t="s">
        <v>54</v>
      </c>
      <c r="D9443" s="2" t="s">
        <v>48</v>
      </c>
      <c r="E9443" s="3" t="s">
        <v>42</v>
      </c>
      <c r="F9443" s="3">
        <f t="shared" ca="1" si="292"/>
        <v>1</v>
      </c>
      <c r="G9443" s="4">
        <f t="shared" ca="1" si="293"/>
        <v>148</v>
      </c>
      <c r="H9443" s="4">
        <f ca="1">+Data_TABLE[[#This Row],[Qty]]*Data_TABLE[[#This Row],[Unit Price]]</f>
        <v>148</v>
      </c>
      <c r="I9443" s="7">
        <v>42301</v>
      </c>
      <c r="J9443" s="10">
        <f>EOMONTH(Data_TABLE[[#This Row],[Date Sold]],0)</f>
        <v>42308</v>
      </c>
    </row>
    <row r="9444" spans="2:10" x14ac:dyDescent="0.25">
      <c r="B9444" s="1" t="s">
        <v>39</v>
      </c>
      <c r="C9444" s="3" t="s">
        <v>56</v>
      </c>
      <c r="D9444" s="2" t="s">
        <v>52</v>
      </c>
      <c r="E9444" s="3" t="s">
        <v>46</v>
      </c>
      <c r="F9444" s="3">
        <f t="shared" ca="1" si="292"/>
        <v>1</v>
      </c>
      <c r="G9444" s="4">
        <f t="shared" ca="1" si="293"/>
        <v>171</v>
      </c>
      <c r="H9444" s="4">
        <f ca="1">+Data_TABLE[[#This Row],[Qty]]*Data_TABLE[[#This Row],[Unit Price]]</f>
        <v>171</v>
      </c>
      <c r="I9444" s="7">
        <v>42301</v>
      </c>
      <c r="J9444" s="10">
        <f>EOMONTH(Data_TABLE[[#This Row],[Date Sold]],0)</f>
        <v>42308</v>
      </c>
    </row>
    <row r="9445" spans="2:10" x14ac:dyDescent="0.25">
      <c r="B9445" s="1" t="s">
        <v>39</v>
      </c>
      <c r="C9445" s="3" t="s">
        <v>55</v>
      </c>
      <c r="D9445" s="2" t="s">
        <v>49</v>
      </c>
      <c r="E9445" s="3" t="s">
        <v>43</v>
      </c>
      <c r="F9445" s="3">
        <f t="shared" ca="1" si="292"/>
        <v>5</v>
      </c>
      <c r="G9445" s="4">
        <f t="shared" ca="1" si="293"/>
        <v>63</v>
      </c>
      <c r="H9445" s="4">
        <f ca="1">+Data_TABLE[[#This Row],[Qty]]*Data_TABLE[[#This Row],[Unit Price]]</f>
        <v>315</v>
      </c>
      <c r="I9445" s="7">
        <v>42301</v>
      </c>
      <c r="J9445" s="10">
        <f>EOMONTH(Data_TABLE[[#This Row],[Date Sold]],0)</f>
        <v>42308</v>
      </c>
    </row>
    <row r="9446" spans="2:10" x14ac:dyDescent="0.25">
      <c r="B9446" s="1" t="s">
        <v>39</v>
      </c>
      <c r="C9446" s="3" t="s">
        <v>56</v>
      </c>
      <c r="D9446" s="2" t="s">
        <v>50</v>
      </c>
      <c r="E9446" s="3" t="s">
        <v>44</v>
      </c>
      <c r="F9446" s="3">
        <f t="shared" ca="1" si="292"/>
        <v>5</v>
      </c>
      <c r="G9446" s="4">
        <f t="shared" ca="1" si="293"/>
        <v>150</v>
      </c>
      <c r="H9446" s="4">
        <f ca="1">+Data_TABLE[[#This Row],[Qty]]*Data_TABLE[[#This Row],[Unit Price]]</f>
        <v>750</v>
      </c>
      <c r="I9446" s="7">
        <v>42301</v>
      </c>
      <c r="J9446" s="10">
        <f>EOMONTH(Data_TABLE[[#This Row],[Date Sold]],0)</f>
        <v>42308</v>
      </c>
    </row>
    <row r="9447" spans="2:10" x14ac:dyDescent="0.25">
      <c r="B9447" s="1" t="s">
        <v>39</v>
      </c>
      <c r="C9447" s="3" t="s">
        <v>55</v>
      </c>
      <c r="D9447" s="2" t="s">
        <v>51</v>
      </c>
      <c r="E9447" s="3" t="s">
        <v>45</v>
      </c>
      <c r="F9447" s="3">
        <f t="shared" ca="1" si="292"/>
        <v>1</v>
      </c>
      <c r="G9447" s="4">
        <f t="shared" ca="1" si="293"/>
        <v>76</v>
      </c>
      <c r="H9447" s="4">
        <f ca="1">+Data_TABLE[[#This Row],[Qty]]*Data_TABLE[[#This Row],[Unit Price]]</f>
        <v>76</v>
      </c>
      <c r="I9447" s="7">
        <v>42301</v>
      </c>
      <c r="J9447" s="10">
        <f>EOMONTH(Data_TABLE[[#This Row],[Date Sold]],0)</f>
        <v>42308</v>
      </c>
    </row>
    <row r="9448" spans="2:10" x14ac:dyDescent="0.25">
      <c r="B9448" s="1" t="s">
        <v>39</v>
      </c>
      <c r="C9448" s="3" t="s">
        <v>56</v>
      </c>
      <c r="D9448" s="2" t="s">
        <v>50</v>
      </c>
      <c r="E9448" s="3" t="s">
        <v>44</v>
      </c>
      <c r="F9448" s="3">
        <f t="shared" ca="1" si="292"/>
        <v>5</v>
      </c>
      <c r="G9448" s="4">
        <f t="shared" ca="1" si="293"/>
        <v>85</v>
      </c>
      <c r="H9448" s="4">
        <f ca="1">+Data_TABLE[[#This Row],[Qty]]*Data_TABLE[[#This Row],[Unit Price]]</f>
        <v>425</v>
      </c>
      <c r="I9448" s="7">
        <v>42301</v>
      </c>
      <c r="J9448" s="10">
        <f>EOMONTH(Data_TABLE[[#This Row],[Date Sold]],0)</f>
        <v>42308</v>
      </c>
    </row>
    <row r="9449" spans="2:10" x14ac:dyDescent="0.25">
      <c r="B9449" s="1" t="s">
        <v>39</v>
      </c>
      <c r="C9449" s="3" t="s">
        <v>54</v>
      </c>
      <c r="D9449" s="2" t="s">
        <v>48</v>
      </c>
      <c r="E9449" s="3" t="s">
        <v>42</v>
      </c>
      <c r="F9449" s="3">
        <f t="shared" ca="1" si="292"/>
        <v>1</v>
      </c>
      <c r="G9449" s="4">
        <f t="shared" ca="1" si="293"/>
        <v>168</v>
      </c>
      <c r="H9449" s="4">
        <f ca="1">+Data_TABLE[[#This Row],[Qty]]*Data_TABLE[[#This Row],[Unit Price]]</f>
        <v>168</v>
      </c>
      <c r="I9449" s="7">
        <v>42301</v>
      </c>
      <c r="J9449" s="10">
        <f>EOMONTH(Data_TABLE[[#This Row],[Date Sold]],0)</f>
        <v>42308</v>
      </c>
    </row>
    <row r="9450" spans="2:10" x14ac:dyDescent="0.25">
      <c r="B9450" s="1" t="s">
        <v>39</v>
      </c>
      <c r="C9450" s="3" t="s">
        <v>55</v>
      </c>
      <c r="D9450" s="2" t="s">
        <v>51</v>
      </c>
      <c r="E9450" s="3" t="s">
        <v>45</v>
      </c>
      <c r="F9450" s="3">
        <f t="shared" ca="1" si="292"/>
        <v>2</v>
      </c>
      <c r="G9450" s="4">
        <f t="shared" ca="1" si="293"/>
        <v>74</v>
      </c>
      <c r="H9450" s="4">
        <f ca="1">+Data_TABLE[[#This Row],[Qty]]*Data_TABLE[[#This Row],[Unit Price]]</f>
        <v>148</v>
      </c>
      <c r="I9450" s="7">
        <v>42301</v>
      </c>
      <c r="J9450" s="10">
        <f>EOMONTH(Data_TABLE[[#This Row],[Date Sold]],0)</f>
        <v>42308</v>
      </c>
    </row>
    <row r="9451" spans="2:10" x14ac:dyDescent="0.25">
      <c r="B9451" s="1" t="s">
        <v>39</v>
      </c>
      <c r="C9451" s="3" t="s">
        <v>56</v>
      </c>
      <c r="D9451" s="2" t="s">
        <v>52</v>
      </c>
      <c r="E9451" s="3" t="s">
        <v>46</v>
      </c>
      <c r="F9451" s="3">
        <f t="shared" ca="1" si="292"/>
        <v>2</v>
      </c>
      <c r="G9451" s="4">
        <f t="shared" ca="1" si="293"/>
        <v>157</v>
      </c>
      <c r="H9451" s="4">
        <f ca="1">+Data_TABLE[[#This Row],[Qty]]*Data_TABLE[[#This Row],[Unit Price]]</f>
        <v>314</v>
      </c>
      <c r="I9451" s="7">
        <v>42301</v>
      </c>
      <c r="J9451" s="10">
        <f>EOMONTH(Data_TABLE[[#This Row],[Date Sold]],0)</f>
        <v>42308</v>
      </c>
    </row>
    <row r="9452" spans="2:10" x14ac:dyDescent="0.25">
      <c r="B9452" s="1" t="s">
        <v>39</v>
      </c>
      <c r="C9452" s="3" t="s">
        <v>55</v>
      </c>
      <c r="D9452" s="2" t="s">
        <v>49</v>
      </c>
      <c r="E9452" s="3" t="s">
        <v>43</v>
      </c>
      <c r="F9452" s="3">
        <f t="shared" ca="1" si="292"/>
        <v>4</v>
      </c>
      <c r="G9452" s="4">
        <f t="shared" ca="1" si="293"/>
        <v>74</v>
      </c>
      <c r="H9452" s="4">
        <f ca="1">+Data_TABLE[[#This Row],[Qty]]*Data_TABLE[[#This Row],[Unit Price]]</f>
        <v>296</v>
      </c>
      <c r="I9452" s="7">
        <v>42301</v>
      </c>
      <c r="J9452" s="10">
        <f>EOMONTH(Data_TABLE[[#This Row],[Date Sold]],0)</f>
        <v>42308</v>
      </c>
    </row>
    <row r="9453" spans="2:10" x14ac:dyDescent="0.25">
      <c r="B9453" s="1" t="s">
        <v>39</v>
      </c>
      <c r="C9453" s="3" t="s">
        <v>54</v>
      </c>
      <c r="D9453" s="2" t="s">
        <v>48</v>
      </c>
      <c r="E9453" s="3" t="s">
        <v>42</v>
      </c>
      <c r="F9453" s="3">
        <f t="shared" ca="1" si="292"/>
        <v>5</v>
      </c>
      <c r="G9453" s="4">
        <f t="shared" ca="1" si="293"/>
        <v>130</v>
      </c>
      <c r="H9453" s="4">
        <f ca="1">+Data_TABLE[[#This Row],[Qty]]*Data_TABLE[[#This Row],[Unit Price]]</f>
        <v>650</v>
      </c>
      <c r="I9453" s="7">
        <v>42302</v>
      </c>
      <c r="J9453" s="10">
        <f>EOMONTH(Data_TABLE[[#This Row],[Date Sold]],0)</f>
        <v>42308</v>
      </c>
    </row>
    <row r="9454" spans="2:10" x14ac:dyDescent="0.25">
      <c r="B9454" s="1" t="s">
        <v>39</v>
      </c>
      <c r="C9454" s="3" t="s">
        <v>56</v>
      </c>
      <c r="D9454" s="2" t="s">
        <v>50</v>
      </c>
      <c r="E9454" s="3" t="s">
        <v>44</v>
      </c>
      <c r="F9454" s="3">
        <f t="shared" ca="1" si="292"/>
        <v>5</v>
      </c>
      <c r="G9454" s="4">
        <f t="shared" ca="1" si="293"/>
        <v>154</v>
      </c>
      <c r="H9454" s="4">
        <f ca="1">+Data_TABLE[[#This Row],[Qty]]*Data_TABLE[[#This Row],[Unit Price]]</f>
        <v>770</v>
      </c>
      <c r="I9454" s="7">
        <v>42302</v>
      </c>
      <c r="J9454" s="10">
        <f>EOMONTH(Data_TABLE[[#This Row],[Date Sold]],0)</f>
        <v>42308</v>
      </c>
    </row>
    <row r="9455" spans="2:10" x14ac:dyDescent="0.25">
      <c r="B9455" s="1" t="s">
        <v>39</v>
      </c>
      <c r="C9455" s="3" t="s">
        <v>55</v>
      </c>
      <c r="D9455" s="2" t="s">
        <v>51</v>
      </c>
      <c r="E9455" s="3" t="s">
        <v>45</v>
      </c>
      <c r="F9455" s="3">
        <f t="shared" ca="1" si="292"/>
        <v>1</v>
      </c>
      <c r="G9455" s="4">
        <f t="shared" ca="1" si="293"/>
        <v>188</v>
      </c>
      <c r="H9455" s="4">
        <f ca="1">+Data_TABLE[[#This Row],[Qty]]*Data_TABLE[[#This Row],[Unit Price]]</f>
        <v>188</v>
      </c>
      <c r="I9455" s="7">
        <v>42302</v>
      </c>
      <c r="J9455" s="10">
        <f>EOMONTH(Data_TABLE[[#This Row],[Date Sold]],0)</f>
        <v>42308</v>
      </c>
    </row>
    <row r="9456" spans="2:10" x14ac:dyDescent="0.25">
      <c r="B9456" s="1" t="s">
        <v>39</v>
      </c>
      <c r="C9456" s="3" t="s">
        <v>55</v>
      </c>
      <c r="D9456" s="2" t="s">
        <v>49</v>
      </c>
      <c r="E9456" s="3" t="s">
        <v>43</v>
      </c>
      <c r="F9456" s="3">
        <f t="shared" ca="1" si="292"/>
        <v>5</v>
      </c>
      <c r="G9456" s="4">
        <f t="shared" ca="1" si="293"/>
        <v>112</v>
      </c>
      <c r="H9456" s="4">
        <f ca="1">+Data_TABLE[[#This Row],[Qty]]*Data_TABLE[[#This Row],[Unit Price]]</f>
        <v>560</v>
      </c>
      <c r="I9456" s="7">
        <v>42302</v>
      </c>
      <c r="J9456" s="10">
        <f>EOMONTH(Data_TABLE[[#This Row],[Date Sold]],0)</f>
        <v>42308</v>
      </c>
    </row>
    <row r="9457" spans="2:10" x14ac:dyDescent="0.25">
      <c r="B9457" s="1" t="s">
        <v>39</v>
      </c>
      <c r="C9457" s="3" t="s">
        <v>56</v>
      </c>
      <c r="D9457" s="2" t="s">
        <v>52</v>
      </c>
      <c r="E9457" s="3" t="s">
        <v>46</v>
      </c>
      <c r="F9457" s="3">
        <f t="shared" ref="F9457:F9520" ca="1" si="294">RANDBETWEEN(1,5)</f>
        <v>3</v>
      </c>
      <c r="G9457" s="4">
        <f t="shared" ref="G9457:G9520" ca="1" si="295">RANDBETWEEN(60,200)</f>
        <v>107</v>
      </c>
      <c r="H9457" s="4">
        <f ca="1">+Data_TABLE[[#This Row],[Qty]]*Data_TABLE[[#This Row],[Unit Price]]</f>
        <v>321</v>
      </c>
      <c r="I9457" s="7">
        <v>42302</v>
      </c>
      <c r="J9457" s="10">
        <f>EOMONTH(Data_TABLE[[#This Row],[Date Sold]],0)</f>
        <v>42308</v>
      </c>
    </row>
    <row r="9458" spans="2:10" x14ac:dyDescent="0.25">
      <c r="B9458" s="1" t="s">
        <v>39</v>
      </c>
      <c r="C9458" s="3" t="s">
        <v>54</v>
      </c>
      <c r="D9458" s="2" t="s">
        <v>48</v>
      </c>
      <c r="E9458" s="3" t="s">
        <v>42</v>
      </c>
      <c r="F9458" s="3">
        <f t="shared" ca="1" si="294"/>
        <v>5</v>
      </c>
      <c r="G9458" s="4">
        <f t="shared" ca="1" si="295"/>
        <v>140</v>
      </c>
      <c r="H9458" s="4">
        <f ca="1">+Data_TABLE[[#This Row],[Qty]]*Data_TABLE[[#This Row],[Unit Price]]</f>
        <v>700</v>
      </c>
      <c r="I9458" s="7">
        <v>42302</v>
      </c>
      <c r="J9458" s="10">
        <f>EOMONTH(Data_TABLE[[#This Row],[Date Sold]],0)</f>
        <v>42308</v>
      </c>
    </row>
    <row r="9459" spans="2:10" x14ac:dyDescent="0.25">
      <c r="B9459" s="1" t="s">
        <v>39</v>
      </c>
      <c r="C9459" s="3" t="s">
        <v>54</v>
      </c>
      <c r="D9459" s="2" t="s">
        <v>48</v>
      </c>
      <c r="E9459" s="3" t="s">
        <v>42</v>
      </c>
      <c r="F9459" s="3">
        <f t="shared" ca="1" si="294"/>
        <v>2</v>
      </c>
      <c r="G9459" s="4">
        <f t="shared" ca="1" si="295"/>
        <v>192</v>
      </c>
      <c r="H9459" s="4">
        <f ca="1">+Data_TABLE[[#This Row],[Qty]]*Data_TABLE[[#This Row],[Unit Price]]</f>
        <v>384</v>
      </c>
      <c r="I9459" s="7">
        <v>42302</v>
      </c>
      <c r="J9459" s="10">
        <f>EOMONTH(Data_TABLE[[#This Row],[Date Sold]],0)</f>
        <v>42308</v>
      </c>
    </row>
    <row r="9460" spans="2:10" x14ac:dyDescent="0.25">
      <c r="B9460" s="1" t="s">
        <v>39</v>
      </c>
      <c r="C9460" s="3" t="s">
        <v>56</v>
      </c>
      <c r="D9460" s="2" t="s">
        <v>50</v>
      </c>
      <c r="E9460" s="3" t="s">
        <v>44</v>
      </c>
      <c r="F9460" s="3">
        <f t="shared" ca="1" si="294"/>
        <v>1</v>
      </c>
      <c r="G9460" s="4">
        <f t="shared" ca="1" si="295"/>
        <v>196</v>
      </c>
      <c r="H9460" s="4">
        <f ca="1">+Data_TABLE[[#This Row],[Qty]]*Data_TABLE[[#This Row],[Unit Price]]</f>
        <v>196</v>
      </c>
      <c r="I9460" s="7">
        <v>42302</v>
      </c>
      <c r="J9460" s="10">
        <f>EOMONTH(Data_TABLE[[#This Row],[Date Sold]],0)</f>
        <v>42308</v>
      </c>
    </row>
    <row r="9461" spans="2:10" x14ac:dyDescent="0.25">
      <c r="B9461" s="1" t="s">
        <v>39</v>
      </c>
      <c r="C9461" s="3" t="s">
        <v>55</v>
      </c>
      <c r="D9461" s="2" t="s">
        <v>51</v>
      </c>
      <c r="E9461" s="3" t="s">
        <v>45</v>
      </c>
      <c r="F9461" s="3">
        <f t="shared" ca="1" si="294"/>
        <v>2</v>
      </c>
      <c r="G9461" s="4">
        <f t="shared" ca="1" si="295"/>
        <v>139</v>
      </c>
      <c r="H9461" s="4">
        <f ca="1">+Data_TABLE[[#This Row],[Qty]]*Data_TABLE[[#This Row],[Unit Price]]</f>
        <v>278</v>
      </c>
      <c r="I9461" s="7">
        <v>42302</v>
      </c>
      <c r="J9461" s="10">
        <f>EOMONTH(Data_TABLE[[#This Row],[Date Sold]],0)</f>
        <v>42308</v>
      </c>
    </row>
    <row r="9462" spans="2:10" x14ac:dyDescent="0.25">
      <c r="B9462" s="1" t="s">
        <v>39</v>
      </c>
      <c r="C9462" s="3" t="s">
        <v>55</v>
      </c>
      <c r="D9462" s="2" t="s">
        <v>51</v>
      </c>
      <c r="E9462" s="3" t="s">
        <v>45</v>
      </c>
      <c r="F9462" s="3">
        <f t="shared" ca="1" si="294"/>
        <v>2</v>
      </c>
      <c r="G9462" s="4">
        <f t="shared" ca="1" si="295"/>
        <v>63</v>
      </c>
      <c r="H9462" s="4">
        <f ca="1">+Data_TABLE[[#This Row],[Qty]]*Data_TABLE[[#This Row],[Unit Price]]</f>
        <v>126</v>
      </c>
      <c r="I9462" s="7">
        <v>42302</v>
      </c>
      <c r="J9462" s="10">
        <f>EOMONTH(Data_TABLE[[#This Row],[Date Sold]],0)</f>
        <v>42308</v>
      </c>
    </row>
    <row r="9463" spans="2:10" x14ac:dyDescent="0.25">
      <c r="B9463" s="1" t="s">
        <v>39</v>
      </c>
      <c r="C9463" s="3" t="s">
        <v>55</v>
      </c>
      <c r="D9463" s="2" t="s">
        <v>51</v>
      </c>
      <c r="E9463" s="3" t="s">
        <v>45</v>
      </c>
      <c r="F9463" s="3">
        <f t="shared" ca="1" si="294"/>
        <v>1</v>
      </c>
      <c r="G9463" s="4">
        <f t="shared" ca="1" si="295"/>
        <v>80</v>
      </c>
      <c r="H9463" s="4">
        <f ca="1">+Data_TABLE[[#This Row],[Qty]]*Data_TABLE[[#This Row],[Unit Price]]</f>
        <v>80</v>
      </c>
      <c r="I9463" s="7">
        <v>42302</v>
      </c>
      <c r="J9463" s="10">
        <f>EOMONTH(Data_TABLE[[#This Row],[Date Sold]],0)</f>
        <v>42308</v>
      </c>
    </row>
    <row r="9464" spans="2:10" x14ac:dyDescent="0.25">
      <c r="B9464" s="1" t="s">
        <v>39</v>
      </c>
      <c r="C9464" s="3" t="s">
        <v>55</v>
      </c>
      <c r="D9464" s="2" t="s">
        <v>49</v>
      </c>
      <c r="E9464" s="3" t="s">
        <v>43</v>
      </c>
      <c r="F9464" s="3">
        <f t="shared" ca="1" si="294"/>
        <v>2</v>
      </c>
      <c r="G9464" s="4">
        <f t="shared" ca="1" si="295"/>
        <v>185</v>
      </c>
      <c r="H9464" s="4">
        <f ca="1">+Data_TABLE[[#This Row],[Qty]]*Data_TABLE[[#This Row],[Unit Price]]</f>
        <v>370</v>
      </c>
      <c r="I9464" s="7">
        <v>42302</v>
      </c>
      <c r="J9464" s="10">
        <f>EOMONTH(Data_TABLE[[#This Row],[Date Sold]],0)</f>
        <v>42308</v>
      </c>
    </row>
    <row r="9465" spans="2:10" x14ac:dyDescent="0.25">
      <c r="B9465" s="1" t="s">
        <v>39</v>
      </c>
      <c r="C9465" s="3" t="s">
        <v>56</v>
      </c>
      <c r="D9465" s="2" t="s">
        <v>52</v>
      </c>
      <c r="E9465" s="3" t="s">
        <v>46</v>
      </c>
      <c r="F9465" s="3">
        <f t="shared" ca="1" si="294"/>
        <v>1</v>
      </c>
      <c r="G9465" s="4">
        <f t="shared" ca="1" si="295"/>
        <v>178</v>
      </c>
      <c r="H9465" s="4">
        <f ca="1">+Data_TABLE[[#This Row],[Qty]]*Data_TABLE[[#This Row],[Unit Price]]</f>
        <v>178</v>
      </c>
      <c r="I9465" s="7">
        <v>42302</v>
      </c>
      <c r="J9465" s="10">
        <f>EOMONTH(Data_TABLE[[#This Row],[Date Sold]],0)</f>
        <v>42308</v>
      </c>
    </row>
    <row r="9466" spans="2:10" x14ac:dyDescent="0.25">
      <c r="B9466" s="1" t="s">
        <v>39</v>
      </c>
      <c r="C9466" s="3" t="s">
        <v>54</v>
      </c>
      <c r="D9466" s="2" t="s">
        <v>48</v>
      </c>
      <c r="E9466" s="3" t="s">
        <v>42</v>
      </c>
      <c r="F9466" s="3">
        <f t="shared" ca="1" si="294"/>
        <v>3</v>
      </c>
      <c r="G9466" s="4">
        <f t="shared" ca="1" si="295"/>
        <v>105</v>
      </c>
      <c r="H9466" s="4">
        <f ca="1">+Data_TABLE[[#This Row],[Qty]]*Data_TABLE[[#This Row],[Unit Price]]</f>
        <v>315</v>
      </c>
      <c r="I9466" s="7">
        <v>42302</v>
      </c>
      <c r="J9466" s="10">
        <f>EOMONTH(Data_TABLE[[#This Row],[Date Sold]],0)</f>
        <v>42308</v>
      </c>
    </row>
    <row r="9467" spans="2:10" x14ac:dyDescent="0.25">
      <c r="B9467" s="1" t="s">
        <v>39</v>
      </c>
      <c r="C9467" s="3" t="s">
        <v>55</v>
      </c>
      <c r="D9467" s="2" t="s">
        <v>51</v>
      </c>
      <c r="E9467" s="3" t="s">
        <v>45</v>
      </c>
      <c r="F9467" s="3">
        <f t="shared" ca="1" si="294"/>
        <v>1</v>
      </c>
      <c r="G9467" s="4">
        <f t="shared" ca="1" si="295"/>
        <v>190</v>
      </c>
      <c r="H9467" s="4">
        <f ca="1">+Data_TABLE[[#This Row],[Qty]]*Data_TABLE[[#This Row],[Unit Price]]</f>
        <v>190</v>
      </c>
      <c r="I9467" s="7">
        <v>42302</v>
      </c>
      <c r="J9467" s="10">
        <f>EOMONTH(Data_TABLE[[#This Row],[Date Sold]],0)</f>
        <v>42308</v>
      </c>
    </row>
    <row r="9468" spans="2:10" x14ac:dyDescent="0.25">
      <c r="B9468" s="1" t="s">
        <v>39</v>
      </c>
      <c r="C9468" s="3" t="s">
        <v>55</v>
      </c>
      <c r="D9468" s="2" t="s">
        <v>49</v>
      </c>
      <c r="E9468" s="3" t="s">
        <v>43</v>
      </c>
      <c r="F9468" s="3">
        <f t="shared" ca="1" si="294"/>
        <v>2</v>
      </c>
      <c r="G9468" s="4">
        <f t="shared" ca="1" si="295"/>
        <v>176</v>
      </c>
      <c r="H9468" s="4">
        <f ca="1">+Data_TABLE[[#This Row],[Qty]]*Data_TABLE[[#This Row],[Unit Price]]</f>
        <v>352</v>
      </c>
      <c r="I9468" s="7">
        <v>42302</v>
      </c>
      <c r="J9468" s="10">
        <f>EOMONTH(Data_TABLE[[#This Row],[Date Sold]],0)</f>
        <v>42308</v>
      </c>
    </row>
    <row r="9469" spans="2:10" x14ac:dyDescent="0.25">
      <c r="B9469" s="1" t="s">
        <v>39</v>
      </c>
      <c r="C9469" s="3" t="s">
        <v>54</v>
      </c>
      <c r="D9469" s="2" t="s">
        <v>48</v>
      </c>
      <c r="E9469" s="3" t="s">
        <v>42</v>
      </c>
      <c r="F9469" s="3">
        <f t="shared" ca="1" si="294"/>
        <v>5</v>
      </c>
      <c r="G9469" s="4">
        <f t="shared" ca="1" si="295"/>
        <v>148</v>
      </c>
      <c r="H9469" s="4">
        <f ca="1">+Data_TABLE[[#This Row],[Qty]]*Data_TABLE[[#This Row],[Unit Price]]</f>
        <v>740</v>
      </c>
      <c r="I9469" s="7">
        <v>42302</v>
      </c>
      <c r="J9469" s="10">
        <f>EOMONTH(Data_TABLE[[#This Row],[Date Sold]],0)</f>
        <v>42308</v>
      </c>
    </row>
    <row r="9470" spans="2:10" x14ac:dyDescent="0.25">
      <c r="B9470" s="1" t="s">
        <v>39</v>
      </c>
      <c r="C9470" s="3" t="s">
        <v>55</v>
      </c>
      <c r="D9470" s="2" t="s">
        <v>51</v>
      </c>
      <c r="E9470" s="3" t="s">
        <v>45</v>
      </c>
      <c r="F9470" s="3">
        <f t="shared" ca="1" si="294"/>
        <v>1</v>
      </c>
      <c r="G9470" s="4">
        <f t="shared" ca="1" si="295"/>
        <v>169</v>
      </c>
      <c r="H9470" s="4">
        <f ca="1">+Data_TABLE[[#This Row],[Qty]]*Data_TABLE[[#This Row],[Unit Price]]</f>
        <v>169</v>
      </c>
      <c r="I9470" s="7">
        <v>42302</v>
      </c>
      <c r="J9470" s="10">
        <f>EOMONTH(Data_TABLE[[#This Row],[Date Sold]],0)</f>
        <v>42308</v>
      </c>
    </row>
    <row r="9471" spans="2:10" x14ac:dyDescent="0.25">
      <c r="B9471" s="1" t="s">
        <v>39</v>
      </c>
      <c r="C9471" s="3" t="s">
        <v>55</v>
      </c>
      <c r="D9471" s="2" t="s">
        <v>49</v>
      </c>
      <c r="E9471" s="3" t="s">
        <v>43</v>
      </c>
      <c r="F9471" s="3">
        <f t="shared" ca="1" si="294"/>
        <v>4</v>
      </c>
      <c r="G9471" s="4">
        <f t="shared" ca="1" si="295"/>
        <v>130</v>
      </c>
      <c r="H9471" s="4">
        <f ca="1">+Data_TABLE[[#This Row],[Qty]]*Data_TABLE[[#This Row],[Unit Price]]</f>
        <v>520</v>
      </c>
      <c r="I9471" s="7">
        <v>42302</v>
      </c>
      <c r="J9471" s="10">
        <f>EOMONTH(Data_TABLE[[#This Row],[Date Sold]],0)</f>
        <v>42308</v>
      </c>
    </row>
    <row r="9472" spans="2:10" x14ac:dyDescent="0.25">
      <c r="B9472" s="1" t="s">
        <v>39</v>
      </c>
      <c r="C9472" s="3" t="s">
        <v>56</v>
      </c>
      <c r="D9472" s="2" t="s">
        <v>52</v>
      </c>
      <c r="E9472" s="3" t="s">
        <v>46</v>
      </c>
      <c r="F9472" s="3">
        <f t="shared" ca="1" si="294"/>
        <v>3</v>
      </c>
      <c r="G9472" s="4">
        <f t="shared" ca="1" si="295"/>
        <v>187</v>
      </c>
      <c r="H9472" s="4">
        <f ca="1">+Data_TABLE[[#This Row],[Qty]]*Data_TABLE[[#This Row],[Unit Price]]</f>
        <v>561</v>
      </c>
      <c r="I9472" s="7">
        <v>42302</v>
      </c>
      <c r="J9472" s="10">
        <f>EOMONTH(Data_TABLE[[#This Row],[Date Sold]],0)</f>
        <v>42308</v>
      </c>
    </row>
    <row r="9473" spans="2:10" x14ac:dyDescent="0.25">
      <c r="B9473" s="1" t="s">
        <v>39</v>
      </c>
      <c r="C9473" s="3" t="s">
        <v>55</v>
      </c>
      <c r="D9473" s="2" t="s">
        <v>51</v>
      </c>
      <c r="E9473" s="3" t="s">
        <v>45</v>
      </c>
      <c r="F9473" s="3">
        <f t="shared" ca="1" si="294"/>
        <v>2</v>
      </c>
      <c r="G9473" s="4">
        <f t="shared" ca="1" si="295"/>
        <v>139</v>
      </c>
      <c r="H9473" s="4">
        <f ca="1">+Data_TABLE[[#This Row],[Qty]]*Data_TABLE[[#This Row],[Unit Price]]</f>
        <v>278</v>
      </c>
      <c r="I9473" s="7">
        <v>42302</v>
      </c>
      <c r="J9473" s="10">
        <f>EOMONTH(Data_TABLE[[#This Row],[Date Sold]],0)</f>
        <v>42308</v>
      </c>
    </row>
    <row r="9474" spans="2:10" x14ac:dyDescent="0.25">
      <c r="B9474" s="1" t="s">
        <v>39</v>
      </c>
      <c r="C9474" s="3" t="s">
        <v>54</v>
      </c>
      <c r="D9474" s="2" t="s">
        <v>48</v>
      </c>
      <c r="E9474" s="3" t="s">
        <v>42</v>
      </c>
      <c r="F9474" s="3">
        <f t="shared" ca="1" si="294"/>
        <v>4</v>
      </c>
      <c r="G9474" s="4">
        <f t="shared" ca="1" si="295"/>
        <v>108</v>
      </c>
      <c r="H9474" s="4">
        <f ca="1">+Data_TABLE[[#This Row],[Qty]]*Data_TABLE[[#This Row],[Unit Price]]</f>
        <v>432</v>
      </c>
      <c r="I9474" s="7">
        <v>42302</v>
      </c>
      <c r="J9474" s="10">
        <f>EOMONTH(Data_TABLE[[#This Row],[Date Sold]],0)</f>
        <v>42308</v>
      </c>
    </row>
    <row r="9475" spans="2:10" x14ac:dyDescent="0.25">
      <c r="B9475" s="1" t="s">
        <v>39</v>
      </c>
      <c r="C9475" s="3" t="s">
        <v>54</v>
      </c>
      <c r="D9475" s="2" t="s">
        <v>48</v>
      </c>
      <c r="E9475" s="3" t="s">
        <v>42</v>
      </c>
      <c r="F9475" s="3">
        <f t="shared" ca="1" si="294"/>
        <v>1</v>
      </c>
      <c r="G9475" s="4">
        <f t="shared" ca="1" si="295"/>
        <v>141</v>
      </c>
      <c r="H9475" s="4">
        <f ca="1">+Data_TABLE[[#This Row],[Qty]]*Data_TABLE[[#This Row],[Unit Price]]</f>
        <v>141</v>
      </c>
      <c r="I9475" s="7">
        <v>42302</v>
      </c>
      <c r="J9475" s="10">
        <f>EOMONTH(Data_TABLE[[#This Row],[Date Sold]],0)</f>
        <v>42308</v>
      </c>
    </row>
    <row r="9476" spans="2:10" x14ac:dyDescent="0.25">
      <c r="B9476" s="1" t="s">
        <v>39</v>
      </c>
      <c r="C9476" s="3" t="s">
        <v>55</v>
      </c>
      <c r="D9476" s="2" t="s">
        <v>51</v>
      </c>
      <c r="E9476" s="3" t="s">
        <v>45</v>
      </c>
      <c r="F9476" s="3">
        <f t="shared" ca="1" si="294"/>
        <v>4</v>
      </c>
      <c r="G9476" s="4">
        <f t="shared" ca="1" si="295"/>
        <v>77</v>
      </c>
      <c r="H9476" s="4">
        <f ca="1">+Data_TABLE[[#This Row],[Qty]]*Data_TABLE[[#This Row],[Unit Price]]</f>
        <v>308</v>
      </c>
      <c r="I9476" s="7">
        <v>42302</v>
      </c>
      <c r="J9476" s="10">
        <f>EOMONTH(Data_TABLE[[#This Row],[Date Sold]],0)</f>
        <v>42308</v>
      </c>
    </row>
    <row r="9477" spans="2:10" x14ac:dyDescent="0.25">
      <c r="B9477" s="1" t="s">
        <v>39</v>
      </c>
      <c r="C9477" s="3" t="s">
        <v>55</v>
      </c>
      <c r="D9477" s="2" t="s">
        <v>51</v>
      </c>
      <c r="E9477" s="3" t="s">
        <v>45</v>
      </c>
      <c r="F9477" s="3">
        <f t="shared" ca="1" si="294"/>
        <v>2</v>
      </c>
      <c r="G9477" s="4">
        <f t="shared" ca="1" si="295"/>
        <v>69</v>
      </c>
      <c r="H9477" s="4">
        <f ca="1">+Data_TABLE[[#This Row],[Qty]]*Data_TABLE[[#This Row],[Unit Price]]</f>
        <v>138</v>
      </c>
      <c r="I9477" s="7">
        <v>42302</v>
      </c>
      <c r="J9477" s="10">
        <f>EOMONTH(Data_TABLE[[#This Row],[Date Sold]],0)</f>
        <v>42308</v>
      </c>
    </row>
    <row r="9478" spans="2:10" x14ac:dyDescent="0.25">
      <c r="B9478" s="1" t="s">
        <v>39</v>
      </c>
      <c r="C9478" s="3" t="s">
        <v>55</v>
      </c>
      <c r="D9478" s="2" t="s">
        <v>49</v>
      </c>
      <c r="E9478" s="3" t="s">
        <v>43</v>
      </c>
      <c r="F9478" s="3">
        <f t="shared" ca="1" si="294"/>
        <v>1</v>
      </c>
      <c r="G9478" s="4">
        <f t="shared" ca="1" si="295"/>
        <v>119</v>
      </c>
      <c r="H9478" s="4">
        <f ca="1">+Data_TABLE[[#This Row],[Qty]]*Data_TABLE[[#This Row],[Unit Price]]</f>
        <v>119</v>
      </c>
      <c r="I9478" s="7">
        <v>42302</v>
      </c>
      <c r="J9478" s="10">
        <f>EOMONTH(Data_TABLE[[#This Row],[Date Sold]],0)</f>
        <v>42308</v>
      </c>
    </row>
    <row r="9479" spans="2:10" x14ac:dyDescent="0.25">
      <c r="B9479" s="1" t="s">
        <v>39</v>
      </c>
      <c r="C9479" s="3" t="s">
        <v>54</v>
      </c>
      <c r="D9479" s="2" t="s">
        <v>48</v>
      </c>
      <c r="E9479" s="3" t="s">
        <v>42</v>
      </c>
      <c r="F9479" s="3">
        <f t="shared" ca="1" si="294"/>
        <v>3</v>
      </c>
      <c r="G9479" s="4">
        <f t="shared" ca="1" si="295"/>
        <v>111</v>
      </c>
      <c r="H9479" s="4">
        <f ca="1">+Data_TABLE[[#This Row],[Qty]]*Data_TABLE[[#This Row],[Unit Price]]</f>
        <v>333</v>
      </c>
      <c r="I9479" s="7">
        <v>42302</v>
      </c>
      <c r="J9479" s="10">
        <f>EOMONTH(Data_TABLE[[#This Row],[Date Sold]],0)</f>
        <v>42308</v>
      </c>
    </row>
    <row r="9480" spans="2:10" x14ac:dyDescent="0.25">
      <c r="B9480" s="1" t="s">
        <v>39</v>
      </c>
      <c r="C9480" s="3" t="s">
        <v>55</v>
      </c>
      <c r="D9480" s="2" t="s">
        <v>49</v>
      </c>
      <c r="E9480" s="3" t="s">
        <v>43</v>
      </c>
      <c r="F9480" s="3">
        <f t="shared" ca="1" si="294"/>
        <v>5</v>
      </c>
      <c r="G9480" s="4">
        <f t="shared" ca="1" si="295"/>
        <v>75</v>
      </c>
      <c r="H9480" s="4">
        <f ca="1">+Data_TABLE[[#This Row],[Qty]]*Data_TABLE[[#This Row],[Unit Price]]</f>
        <v>375</v>
      </c>
      <c r="I9480" s="7">
        <v>42302</v>
      </c>
      <c r="J9480" s="10">
        <f>EOMONTH(Data_TABLE[[#This Row],[Date Sold]],0)</f>
        <v>42308</v>
      </c>
    </row>
    <row r="9481" spans="2:10" x14ac:dyDescent="0.25">
      <c r="B9481" s="1" t="s">
        <v>39</v>
      </c>
      <c r="C9481" s="3" t="s">
        <v>55</v>
      </c>
      <c r="D9481" s="2" t="s">
        <v>51</v>
      </c>
      <c r="E9481" s="3" t="s">
        <v>45</v>
      </c>
      <c r="F9481" s="3">
        <f t="shared" ca="1" si="294"/>
        <v>5</v>
      </c>
      <c r="G9481" s="4">
        <f t="shared" ca="1" si="295"/>
        <v>93</v>
      </c>
      <c r="H9481" s="4">
        <f ca="1">+Data_TABLE[[#This Row],[Qty]]*Data_TABLE[[#This Row],[Unit Price]]</f>
        <v>465</v>
      </c>
      <c r="I9481" s="7">
        <v>42302</v>
      </c>
      <c r="J9481" s="10">
        <f>EOMONTH(Data_TABLE[[#This Row],[Date Sold]],0)</f>
        <v>42308</v>
      </c>
    </row>
    <row r="9482" spans="2:10" x14ac:dyDescent="0.25">
      <c r="B9482" s="1" t="s">
        <v>39</v>
      </c>
      <c r="C9482" s="3" t="s">
        <v>56</v>
      </c>
      <c r="D9482" s="2" t="s">
        <v>52</v>
      </c>
      <c r="E9482" s="3" t="s">
        <v>46</v>
      </c>
      <c r="F9482" s="3">
        <f t="shared" ca="1" si="294"/>
        <v>3</v>
      </c>
      <c r="G9482" s="4">
        <f t="shared" ca="1" si="295"/>
        <v>122</v>
      </c>
      <c r="H9482" s="4">
        <f ca="1">+Data_TABLE[[#This Row],[Qty]]*Data_TABLE[[#This Row],[Unit Price]]</f>
        <v>366</v>
      </c>
      <c r="I9482" s="7">
        <v>42302</v>
      </c>
      <c r="J9482" s="10">
        <f>EOMONTH(Data_TABLE[[#This Row],[Date Sold]],0)</f>
        <v>42308</v>
      </c>
    </row>
    <row r="9483" spans="2:10" x14ac:dyDescent="0.25">
      <c r="B9483" s="1" t="s">
        <v>39</v>
      </c>
      <c r="C9483" s="3" t="s">
        <v>56</v>
      </c>
      <c r="D9483" s="2" t="s">
        <v>50</v>
      </c>
      <c r="E9483" s="3" t="s">
        <v>44</v>
      </c>
      <c r="F9483" s="3">
        <f t="shared" ca="1" si="294"/>
        <v>3</v>
      </c>
      <c r="G9483" s="4">
        <f t="shared" ca="1" si="295"/>
        <v>97</v>
      </c>
      <c r="H9483" s="4">
        <f ca="1">+Data_TABLE[[#This Row],[Qty]]*Data_TABLE[[#This Row],[Unit Price]]</f>
        <v>291</v>
      </c>
      <c r="I9483" s="7">
        <v>42302</v>
      </c>
      <c r="J9483" s="10">
        <f>EOMONTH(Data_TABLE[[#This Row],[Date Sold]],0)</f>
        <v>42308</v>
      </c>
    </row>
    <row r="9484" spans="2:10" x14ac:dyDescent="0.25">
      <c r="B9484" s="1" t="s">
        <v>39</v>
      </c>
      <c r="C9484" s="3" t="s">
        <v>55</v>
      </c>
      <c r="D9484" s="2" t="s">
        <v>49</v>
      </c>
      <c r="E9484" s="3" t="s">
        <v>43</v>
      </c>
      <c r="F9484" s="3">
        <f t="shared" ca="1" si="294"/>
        <v>4</v>
      </c>
      <c r="G9484" s="4">
        <f t="shared" ca="1" si="295"/>
        <v>103</v>
      </c>
      <c r="H9484" s="4">
        <f ca="1">+Data_TABLE[[#This Row],[Qty]]*Data_TABLE[[#This Row],[Unit Price]]</f>
        <v>412</v>
      </c>
      <c r="I9484" s="7">
        <v>42302</v>
      </c>
      <c r="J9484" s="10">
        <f>EOMONTH(Data_TABLE[[#This Row],[Date Sold]],0)</f>
        <v>42308</v>
      </c>
    </row>
    <row r="9485" spans="2:10" x14ac:dyDescent="0.25">
      <c r="B9485" s="1" t="s">
        <v>39</v>
      </c>
      <c r="C9485" s="3" t="s">
        <v>56</v>
      </c>
      <c r="D9485" s="2" t="s">
        <v>52</v>
      </c>
      <c r="E9485" s="3" t="s">
        <v>46</v>
      </c>
      <c r="F9485" s="3">
        <f t="shared" ca="1" si="294"/>
        <v>3</v>
      </c>
      <c r="G9485" s="4">
        <f t="shared" ca="1" si="295"/>
        <v>67</v>
      </c>
      <c r="H9485" s="4">
        <f ca="1">+Data_TABLE[[#This Row],[Qty]]*Data_TABLE[[#This Row],[Unit Price]]</f>
        <v>201</v>
      </c>
      <c r="I9485" s="7">
        <v>42302</v>
      </c>
      <c r="J9485" s="10">
        <f>EOMONTH(Data_TABLE[[#This Row],[Date Sold]],0)</f>
        <v>42308</v>
      </c>
    </row>
    <row r="9486" spans="2:10" x14ac:dyDescent="0.25">
      <c r="B9486" s="1" t="s">
        <v>39</v>
      </c>
      <c r="C9486" s="3" t="s">
        <v>55</v>
      </c>
      <c r="D9486" s="2" t="s">
        <v>51</v>
      </c>
      <c r="E9486" s="3" t="s">
        <v>45</v>
      </c>
      <c r="F9486" s="3">
        <f t="shared" ca="1" si="294"/>
        <v>1</v>
      </c>
      <c r="G9486" s="4">
        <f t="shared" ca="1" si="295"/>
        <v>111</v>
      </c>
      <c r="H9486" s="4">
        <f ca="1">+Data_TABLE[[#This Row],[Qty]]*Data_TABLE[[#This Row],[Unit Price]]</f>
        <v>111</v>
      </c>
      <c r="I9486" s="7">
        <v>42302</v>
      </c>
      <c r="J9486" s="10">
        <f>EOMONTH(Data_TABLE[[#This Row],[Date Sold]],0)</f>
        <v>42308</v>
      </c>
    </row>
    <row r="9487" spans="2:10" x14ac:dyDescent="0.25">
      <c r="B9487" s="1" t="s">
        <v>39</v>
      </c>
      <c r="C9487" s="3" t="s">
        <v>56</v>
      </c>
      <c r="D9487" s="2" t="s">
        <v>50</v>
      </c>
      <c r="E9487" s="3" t="s">
        <v>44</v>
      </c>
      <c r="F9487" s="3">
        <f t="shared" ca="1" si="294"/>
        <v>1</v>
      </c>
      <c r="G9487" s="4">
        <f t="shared" ca="1" si="295"/>
        <v>134</v>
      </c>
      <c r="H9487" s="4">
        <f ca="1">+Data_TABLE[[#This Row],[Qty]]*Data_TABLE[[#This Row],[Unit Price]]</f>
        <v>134</v>
      </c>
      <c r="I9487" s="7">
        <v>42302</v>
      </c>
      <c r="J9487" s="10">
        <f>EOMONTH(Data_TABLE[[#This Row],[Date Sold]],0)</f>
        <v>42308</v>
      </c>
    </row>
    <row r="9488" spans="2:10" x14ac:dyDescent="0.25">
      <c r="B9488" s="1" t="s">
        <v>39</v>
      </c>
      <c r="C9488" s="3" t="s">
        <v>55</v>
      </c>
      <c r="D9488" s="2" t="s">
        <v>49</v>
      </c>
      <c r="E9488" s="3" t="s">
        <v>43</v>
      </c>
      <c r="F9488" s="3">
        <f t="shared" ca="1" si="294"/>
        <v>3</v>
      </c>
      <c r="G9488" s="4">
        <f t="shared" ca="1" si="295"/>
        <v>152</v>
      </c>
      <c r="H9488" s="4">
        <f ca="1">+Data_TABLE[[#This Row],[Qty]]*Data_TABLE[[#This Row],[Unit Price]]</f>
        <v>456</v>
      </c>
      <c r="I9488" s="7">
        <v>42302</v>
      </c>
      <c r="J9488" s="10">
        <f>EOMONTH(Data_TABLE[[#This Row],[Date Sold]],0)</f>
        <v>42308</v>
      </c>
    </row>
    <row r="9489" spans="2:10" x14ac:dyDescent="0.25">
      <c r="B9489" s="1" t="s">
        <v>39</v>
      </c>
      <c r="C9489" s="3" t="s">
        <v>55</v>
      </c>
      <c r="D9489" s="2" t="s">
        <v>49</v>
      </c>
      <c r="E9489" s="3" t="s">
        <v>43</v>
      </c>
      <c r="F9489" s="3">
        <f t="shared" ca="1" si="294"/>
        <v>5</v>
      </c>
      <c r="G9489" s="4">
        <f t="shared" ca="1" si="295"/>
        <v>171</v>
      </c>
      <c r="H9489" s="4">
        <f ca="1">+Data_TABLE[[#This Row],[Qty]]*Data_TABLE[[#This Row],[Unit Price]]</f>
        <v>855</v>
      </c>
      <c r="I9489" s="7">
        <v>42302</v>
      </c>
      <c r="J9489" s="10">
        <f>EOMONTH(Data_TABLE[[#This Row],[Date Sold]],0)</f>
        <v>42308</v>
      </c>
    </row>
    <row r="9490" spans="2:10" x14ac:dyDescent="0.25">
      <c r="B9490" s="1" t="s">
        <v>39</v>
      </c>
      <c r="C9490" s="3" t="s">
        <v>54</v>
      </c>
      <c r="D9490" s="2" t="s">
        <v>48</v>
      </c>
      <c r="E9490" s="3" t="s">
        <v>42</v>
      </c>
      <c r="F9490" s="3">
        <f t="shared" ca="1" si="294"/>
        <v>4</v>
      </c>
      <c r="G9490" s="4">
        <f t="shared" ca="1" si="295"/>
        <v>147</v>
      </c>
      <c r="H9490" s="4">
        <f ca="1">+Data_TABLE[[#This Row],[Qty]]*Data_TABLE[[#This Row],[Unit Price]]</f>
        <v>588</v>
      </c>
      <c r="I9490" s="7">
        <v>42302</v>
      </c>
      <c r="J9490" s="10">
        <f>EOMONTH(Data_TABLE[[#This Row],[Date Sold]],0)</f>
        <v>42308</v>
      </c>
    </row>
    <row r="9491" spans="2:10" x14ac:dyDescent="0.25">
      <c r="B9491" s="1" t="s">
        <v>39</v>
      </c>
      <c r="C9491" s="3" t="s">
        <v>56</v>
      </c>
      <c r="D9491" s="2" t="s">
        <v>52</v>
      </c>
      <c r="E9491" s="3" t="s">
        <v>46</v>
      </c>
      <c r="F9491" s="3">
        <f t="shared" ca="1" si="294"/>
        <v>3</v>
      </c>
      <c r="G9491" s="4">
        <f t="shared" ca="1" si="295"/>
        <v>71</v>
      </c>
      <c r="H9491" s="4">
        <f ca="1">+Data_TABLE[[#This Row],[Qty]]*Data_TABLE[[#This Row],[Unit Price]]</f>
        <v>213</v>
      </c>
      <c r="I9491" s="7">
        <v>42302</v>
      </c>
      <c r="J9491" s="10">
        <f>EOMONTH(Data_TABLE[[#This Row],[Date Sold]],0)</f>
        <v>42308</v>
      </c>
    </row>
    <row r="9492" spans="2:10" x14ac:dyDescent="0.25">
      <c r="B9492" s="1" t="s">
        <v>39</v>
      </c>
      <c r="C9492" s="3" t="s">
        <v>55</v>
      </c>
      <c r="D9492" s="2" t="s">
        <v>49</v>
      </c>
      <c r="E9492" s="3" t="s">
        <v>43</v>
      </c>
      <c r="F9492" s="3">
        <f t="shared" ca="1" si="294"/>
        <v>2</v>
      </c>
      <c r="G9492" s="4">
        <f t="shared" ca="1" si="295"/>
        <v>103</v>
      </c>
      <c r="H9492" s="4">
        <f ca="1">+Data_TABLE[[#This Row],[Qty]]*Data_TABLE[[#This Row],[Unit Price]]</f>
        <v>206</v>
      </c>
      <c r="I9492" s="7">
        <v>42302</v>
      </c>
      <c r="J9492" s="10">
        <f>EOMONTH(Data_TABLE[[#This Row],[Date Sold]],0)</f>
        <v>42308</v>
      </c>
    </row>
    <row r="9493" spans="2:10" x14ac:dyDescent="0.25">
      <c r="B9493" s="1" t="s">
        <v>39</v>
      </c>
      <c r="C9493" s="3" t="s">
        <v>55</v>
      </c>
      <c r="D9493" s="2" t="s">
        <v>51</v>
      </c>
      <c r="E9493" s="3" t="s">
        <v>45</v>
      </c>
      <c r="F9493" s="3">
        <f t="shared" ca="1" si="294"/>
        <v>3</v>
      </c>
      <c r="G9493" s="4">
        <f t="shared" ca="1" si="295"/>
        <v>198</v>
      </c>
      <c r="H9493" s="4">
        <f ca="1">+Data_TABLE[[#This Row],[Qty]]*Data_TABLE[[#This Row],[Unit Price]]</f>
        <v>594</v>
      </c>
      <c r="I9493" s="7">
        <v>42302</v>
      </c>
      <c r="J9493" s="10">
        <f>EOMONTH(Data_TABLE[[#This Row],[Date Sold]],0)</f>
        <v>42308</v>
      </c>
    </row>
    <row r="9494" spans="2:10" x14ac:dyDescent="0.25">
      <c r="B9494" s="1" t="s">
        <v>39</v>
      </c>
      <c r="C9494" s="3" t="s">
        <v>56</v>
      </c>
      <c r="D9494" s="2" t="s">
        <v>50</v>
      </c>
      <c r="E9494" s="3" t="s">
        <v>44</v>
      </c>
      <c r="F9494" s="3">
        <f t="shared" ca="1" si="294"/>
        <v>4</v>
      </c>
      <c r="G9494" s="4">
        <f t="shared" ca="1" si="295"/>
        <v>97</v>
      </c>
      <c r="H9494" s="4">
        <f ca="1">+Data_TABLE[[#This Row],[Qty]]*Data_TABLE[[#This Row],[Unit Price]]</f>
        <v>388</v>
      </c>
      <c r="I9494" s="7">
        <v>42302</v>
      </c>
      <c r="J9494" s="10">
        <f>EOMONTH(Data_TABLE[[#This Row],[Date Sold]],0)</f>
        <v>42308</v>
      </c>
    </row>
    <row r="9495" spans="2:10" x14ac:dyDescent="0.25">
      <c r="B9495" s="1" t="s">
        <v>39</v>
      </c>
      <c r="C9495" s="3" t="s">
        <v>56</v>
      </c>
      <c r="D9495" s="2" t="s">
        <v>52</v>
      </c>
      <c r="E9495" s="3" t="s">
        <v>46</v>
      </c>
      <c r="F9495" s="3">
        <f t="shared" ca="1" si="294"/>
        <v>3</v>
      </c>
      <c r="G9495" s="4">
        <f t="shared" ca="1" si="295"/>
        <v>152</v>
      </c>
      <c r="H9495" s="4">
        <f ca="1">+Data_TABLE[[#This Row],[Qty]]*Data_TABLE[[#This Row],[Unit Price]]</f>
        <v>456</v>
      </c>
      <c r="I9495" s="7">
        <v>42302</v>
      </c>
      <c r="J9495" s="10">
        <f>EOMONTH(Data_TABLE[[#This Row],[Date Sold]],0)</f>
        <v>42308</v>
      </c>
    </row>
    <row r="9496" spans="2:10" x14ac:dyDescent="0.25">
      <c r="B9496" s="1" t="s">
        <v>39</v>
      </c>
      <c r="C9496" s="3" t="s">
        <v>54</v>
      </c>
      <c r="D9496" s="2" t="s">
        <v>48</v>
      </c>
      <c r="E9496" s="3" t="s">
        <v>42</v>
      </c>
      <c r="F9496" s="3">
        <f t="shared" ca="1" si="294"/>
        <v>1</v>
      </c>
      <c r="G9496" s="4">
        <f t="shared" ca="1" si="295"/>
        <v>195</v>
      </c>
      <c r="H9496" s="4">
        <f ca="1">+Data_TABLE[[#This Row],[Qty]]*Data_TABLE[[#This Row],[Unit Price]]</f>
        <v>195</v>
      </c>
      <c r="I9496" s="7">
        <v>42302</v>
      </c>
      <c r="J9496" s="10">
        <f>EOMONTH(Data_TABLE[[#This Row],[Date Sold]],0)</f>
        <v>42308</v>
      </c>
    </row>
    <row r="9497" spans="2:10" x14ac:dyDescent="0.25">
      <c r="B9497" s="1" t="s">
        <v>39</v>
      </c>
      <c r="C9497" s="3" t="s">
        <v>56</v>
      </c>
      <c r="D9497" s="2" t="s">
        <v>52</v>
      </c>
      <c r="E9497" s="3" t="s">
        <v>46</v>
      </c>
      <c r="F9497" s="3">
        <f t="shared" ca="1" si="294"/>
        <v>3</v>
      </c>
      <c r="G9497" s="4">
        <f t="shared" ca="1" si="295"/>
        <v>130</v>
      </c>
      <c r="H9497" s="4">
        <f ca="1">+Data_TABLE[[#This Row],[Qty]]*Data_TABLE[[#This Row],[Unit Price]]</f>
        <v>390</v>
      </c>
      <c r="I9497" s="7">
        <v>42302</v>
      </c>
      <c r="J9497" s="10">
        <f>EOMONTH(Data_TABLE[[#This Row],[Date Sold]],0)</f>
        <v>42308</v>
      </c>
    </row>
    <row r="9498" spans="2:10" x14ac:dyDescent="0.25">
      <c r="B9498" s="1" t="s">
        <v>39</v>
      </c>
      <c r="C9498" s="3" t="s">
        <v>55</v>
      </c>
      <c r="D9498" s="2" t="s">
        <v>49</v>
      </c>
      <c r="E9498" s="3" t="s">
        <v>43</v>
      </c>
      <c r="F9498" s="3">
        <f t="shared" ca="1" si="294"/>
        <v>5</v>
      </c>
      <c r="G9498" s="4">
        <f t="shared" ca="1" si="295"/>
        <v>163</v>
      </c>
      <c r="H9498" s="4">
        <f ca="1">+Data_TABLE[[#This Row],[Qty]]*Data_TABLE[[#This Row],[Unit Price]]</f>
        <v>815</v>
      </c>
      <c r="I9498" s="7">
        <v>42302</v>
      </c>
      <c r="J9498" s="10">
        <f>EOMONTH(Data_TABLE[[#This Row],[Date Sold]],0)</f>
        <v>42308</v>
      </c>
    </row>
    <row r="9499" spans="2:10" x14ac:dyDescent="0.25">
      <c r="B9499" s="1" t="s">
        <v>39</v>
      </c>
      <c r="C9499" s="3" t="s">
        <v>56</v>
      </c>
      <c r="D9499" s="2" t="s">
        <v>52</v>
      </c>
      <c r="E9499" s="3" t="s">
        <v>46</v>
      </c>
      <c r="F9499" s="3">
        <f t="shared" ca="1" si="294"/>
        <v>1</v>
      </c>
      <c r="G9499" s="4">
        <f t="shared" ca="1" si="295"/>
        <v>110</v>
      </c>
      <c r="H9499" s="4">
        <f ca="1">+Data_TABLE[[#This Row],[Qty]]*Data_TABLE[[#This Row],[Unit Price]]</f>
        <v>110</v>
      </c>
      <c r="I9499" s="7">
        <v>42302</v>
      </c>
      <c r="J9499" s="10">
        <f>EOMONTH(Data_TABLE[[#This Row],[Date Sold]],0)</f>
        <v>42308</v>
      </c>
    </row>
    <row r="9500" spans="2:10" x14ac:dyDescent="0.25">
      <c r="B9500" s="1" t="s">
        <v>39</v>
      </c>
      <c r="C9500" s="3" t="s">
        <v>55</v>
      </c>
      <c r="D9500" s="2" t="s">
        <v>51</v>
      </c>
      <c r="E9500" s="3" t="s">
        <v>45</v>
      </c>
      <c r="F9500" s="3">
        <f t="shared" ca="1" si="294"/>
        <v>4</v>
      </c>
      <c r="G9500" s="4">
        <f t="shared" ca="1" si="295"/>
        <v>102</v>
      </c>
      <c r="H9500" s="4">
        <f ca="1">+Data_TABLE[[#This Row],[Qty]]*Data_TABLE[[#This Row],[Unit Price]]</f>
        <v>408</v>
      </c>
      <c r="I9500" s="7">
        <v>42302</v>
      </c>
      <c r="J9500" s="10">
        <f>EOMONTH(Data_TABLE[[#This Row],[Date Sold]],0)</f>
        <v>42308</v>
      </c>
    </row>
    <row r="9501" spans="2:10" x14ac:dyDescent="0.25">
      <c r="B9501" s="1" t="s">
        <v>39</v>
      </c>
      <c r="C9501" s="3" t="s">
        <v>56</v>
      </c>
      <c r="D9501" s="2" t="s">
        <v>52</v>
      </c>
      <c r="E9501" s="3" t="s">
        <v>46</v>
      </c>
      <c r="F9501" s="3">
        <f t="shared" ca="1" si="294"/>
        <v>4</v>
      </c>
      <c r="G9501" s="4">
        <f t="shared" ca="1" si="295"/>
        <v>63</v>
      </c>
      <c r="H9501" s="4">
        <f ca="1">+Data_TABLE[[#This Row],[Qty]]*Data_TABLE[[#This Row],[Unit Price]]</f>
        <v>252</v>
      </c>
      <c r="I9501" s="7">
        <v>42302</v>
      </c>
      <c r="J9501" s="10">
        <f>EOMONTH(Data_TABLE[[#This Row],[Date Sold]],0)</f>
        <v>42308</v>
      </c>
    </row>
    <row r="9502" spans="2:10" x14ac:dyDescent="0.25">
      <c r="B9502" s="1" t="s">
        <v>39</v>
      </c>
      <c r="C9502" s="3" t="s">
        <v>55</v>
      </c>
      <c r="D9502" s="2" t="s">
        <v>51</v>
      </c>
      <c r="E9502" s="3" t="s">
        <v>45</v>
      </c>
      <c r="F9502" s="3">
        <f t="shared" ca="1" si="294"/>
        <v>2</v>
      </c>
      <c r="G9502" s="4">
        <f t="shared" ca="1" si="295"/>
        <v>102</v>
      </c>
      <c r="H9502" s="4">
        <f ca="1">+Data_TABLE[[#This Row],[Qty]]*Data_TABLE[[#This Row],[Unit Price]]</f>
        <v>204</v>
      </c>
      <c r="I9502" s="7">
        <v>42302</v>
      </c>
      <c r="J9502" s="10">
        <f>EOMONTH(Data_TABLE[[#This Row],[Date Sold]],0)</f>
        <v>42308</v>
      </c>
    </row>
    <row r="9503" spans="2:10" x14ac:dyDescent="0.25">
      <c r="B9503" s="1" t="s">
        <v>39</v>
      </c>
      <c r="C9503" s="3" t="s">
        <v>56</v>
      </c>
      <c r="D9503" s="2" t="s">
        <v>50</v>
      </c>
      <c r="E9503" s="3" t="s">
        <v>44</v>
      </c>
      <c r="F9503" s="3">
        <f t="shared" ca="1" si="294"/>
        <v>5</v>
      </c>
      <c r="G9503" s="4">
        <f t="shared" ca="1" si="295"/>
        <v>83</v>
      </c>
      <c r="H9503" s="4">
        <f ca="1">+Data_TABLE[[#This Row],[Qty]]*Data_TABLE[[#This Row],[Unit Price]]</f>
        <v>415</v>
      </c>
      <c r="I9503" s="7">
        <v>42303</v>
      </c>
      <c r="J9503" s="10">
        <f>EOMONTH(Data_TABLE[[#This Row],[Date Sold]],0)</f>
        <v>42308</v>
      </c>
    </row>
    <row r="9504" spans="2:10" x14ac:dyDescent="0.25">
      <c r="B9504" s="1" t="s">
        <v>39</v>
      </c>
      <c r="C9504" s="3" t="s">
        <v>56</v>
      </c>
      <c r="D9504" s="2" t="s">
        <v>50</v>
      </c>
      <c r="E9504" s="3" t="s">
        <v>44</v>
      </c>
      <c r="F9504" s="3">
        <f t="shared" ca="1" si="294"/>
        <v>5</v>
      </c>
      <c r="G9504" s="4">
        <f t="shared" ca="1" si="295"/>
        <v>158</v>
      </c>
      <c r="H9504" s="4">
        <f ca="1">+Data_TABLE[[#This Row],[Qty]]*Data_TABLE[[#This Row],[Unit Price]]</f>
        <v>790</v>
      </c>
      <c r="I9504" s="7">
        <v>42303</v>
      </c>
      <c r="J9504" s="10">
        <f>EOMONTH(Data_TABLE[[#This Row],[Date Sold]],0)</f>
        <v>42308</v>
      </c>
    </row>
    <row r="9505" spans="2:10" x14ac:dyDescent="0.25">
      <c r="B9505" s="1" t="s">
        <v>39</v>
      </c>
      <c r="C9505" s="3" t="s">
        <v>55</v>
      </c>
      <c r="D9505" s="2" t="s">
        <v>49</v>
      </c>
      <c r="E9505" s="3" t="s">
        <v>43</v>
      </c>
      <c r="F9505" s="3">
        <f t="shared" ca="1" si="294"/>
        <v>5</v>
      </c>
      <c r="G9505" s="4">
        <f t="shared" ca="1" si="295"/>
        <v>175</v>
      </c>
      <c r="H9505" s="4">
        <f ca="1">+Data_TABLE[[#This Row],[Qty]]*Data_TABLE[[#This Row],[Unit Price]]</f>
        <v>875</v>
      </c>
      <c r="I9505" s="7">
        <v>42303</v>
      </c>
      <c r="J9505" s="10">
        <f>EOMONTH(Data_TABLE[[#This Row],[Date Sold]],0)</f>
        <v>42308</v>
      </c>
    </row>
    <row r="9506" spans="2:10" x14ac:dyDescent="0.25">
      <c r="B9506" s="1" t="s">
        <v>39</v>
      </c>
      <c r="C9506" s="3" t="s">
        <v>54</v>
      </c>
      <c r="D9506" s="2" t="s">
        <v>48</v>
      </c>
      <c r="E9506" s="3" t="s">
        <v>42</v>
      </c>
      <c r="F9506" s="3">
        <f t="shared" ca="1" si="294"/>
        <v>2</v>
      </c>
      <c r="G9506" s="4">
        <f t="shared" ca="1" si="295"/>
        <v>180</v>
      </c>
      <c r="H9506" s="4">
        <f ca="1">+Data_TABLE[[#This Row],[Qty]]*Data_TABLE[[#This Row],[Unit Price]]</f>
        <v>360</v>
      </c>
      <c r="I9506" s="7">
        <v>42303</v>
      </c>
      <c r="J9506" s="10">
        <f>EOMONTH(Data_TABLE[[#This Row],[Date Sold]],0)</f>
        <v>42308</v>
      </c>
    </row>
    <row r="9507" spans="2:10" x14ac:dyDescent="0.25">
      <c r="B9507" s="1" t="s">
        <v>39</v>
      </c>
      <c r="C9507" s="3" t="s">
        <v>56</v>
      </c>
      <c r="D9507" s="2" t="s">
        <v>50</v>
      </c>
      <c r="E9507" s="3" t="s">
        <v>44</v>
      </c>
      <c r="F9507" s="3">
        <f t="shared" ca="1" si="294"/>
        <v>4</v>
      </c>
      <c r="G9507" s="4">
        <f t="shared" ca="1" si="295"/>
        <v>93</v>
      </c>
      <c r="H9507" s="4">
        <f ca="1">+Data_TABLE[[#This Row],[Qty]]*Data_TABLE[[#This Row],[Unit Price]]</f>
        <v>372</v>
      </c>
      <c r="I9507" s="7">
        <v>42303</v>
      </c>
      <c r="J9507" s="10">
        <f>EOMONTH(Data_TABLE[[#This Row],[Date Sold]],0)</f>
        <v>42308</v>
      </c>
    </row>
    <row r="9508" spans="2:10" x14ac:dyDescent="0.25">
      <c r="B9508" s="1" t="s">
        <v>39</v>
      </c>
      <c r="C9508" s="3" t="s">
        <v>54</v>
      </c>
      <c r="D9508" s="2" t="s">
        <v>48</v>
      </c>
      <c r="E9508" s="3" t="s">
        <v>42</v>
      </c>
      <c r="F9508" s="3">
        <f t="shared" ca="1" si="294"/>
        <v>4</v>
      </c>
      <c r="G9508" s="4">
        <f t="shared" ca="1" si="295"/>
        <v>161</v>
      </c>
      <c r="H9508" s="4">
        <f ca="1">+Data_TABLE[[#This Row],[Qty]]*Data_TABLE[[#This Row],[Unit Price]]</f>
        <v>644</v>
      </c>
      <c r="I9508" s="7">
        <v>42303</v>
      </c>
      <c r="J9508" s="10">
        <f>EOMONTH(Data_TABLE[[#This Row],[Date Sold]],0)</f>
        <v>42308</v>
      </c>
    </row>
    <row r="9509" spans="2:10" x14ac:dyDescent="0.25">
      <c r="B9509" s="1" t="s">
        <v>39</v>
      </c>
      <c r="C9509" s="3" t="s">
        <v>55</v>
      </c>
      <c r="D9509" s="2" t="s">
        <v>51</v>
      </c>
      <c r="E9509" s="3" t="s">
        <v>45</v>
      </c>
      <c r="F9509" s="3">
        <f t="shared" ca="1" si="294"/>
        <v>3</v>
      </c>
      <c r="G9509" s="4">
        <f t="shared" ca="1" si="295"/>
        <v>131</v>
      </c>
      <c r="H9509" s="4">
        <f ca="1">+Data_TABLE[[#This Row],[Qty]]*Data_TABLE[[#This Row],[Unit Price]]</f>
        <v>393</v>
      </c>
      <c r="I9509" s="7">
        <v>42303</v>
      </c>
      <c r="J9509" s="10">
        <f>EOMONTH(Data_TABLE[[#This Row],[Date Sold]],0)</f>
        <v>42308</v>
      </c>
    </row>
    <row r="9510" spans="2:10" x14ac:dyDescent="0.25">
      <c r="B9510" s="1" t="s">
        <v>39</v>
      </c>
      <c r="C9510" s="3" t="s">
        <v>54</v>
      </c>
      <c r="D9510" s="2" t="s">
        <v>48</v>
      </c>
      <c r="E9510" s="3" t="s">
        <v>42</v>
      </c>
      <c r="F9510" s="3">
        <f t="shared" ca="1" si="294"/>
        <v>3</v>
      </c>
      <c r="G9510" s="4">
        <f t="shared" ca="1" si="295"/>
        <v>85</v>
      </c>
      <c r="H9510" s="4">
        <f ca="1">+Data_TABLE[[#This Row],[Qty]]*Data_TABLE[[#This Row],[Unit Price]]</f>
        <v>255</v>
      </c>
      <c r="I9510" s="7">
        <v>42303</v>
      </c>
      <c r="J9510" s="10">
        <f>EOMONTH(Data_TABLE[[#This Row],[Date Sold]],0)</f>
        <v>42308</v>
      </c>
    </row>
    <row r="9511" spans="2:10" x14ac:dyDescent="0.25">
      <c r="B9511" s="1" t="s">
        <v>39</v>
      </c>
      <c r="C9511" s="3" t="s">
        <v>55</v>
      </c>
      <c r="D9511" s="2" t="s">
        <v>49</v>
      </c>
      <c r="E9511" s="3" t="s">
        <v>43</v>
      </c>
      <c r="F9511" s="3">
        <f t="shared" ca="1" si="294"/>
        <v>5</v>
      </c>
      <c r="G9511" s="4">
        <f t="shared" ca="1" si="295"/>
        <v>149</v>
      </c>
      <c r="H9511" s="4">
        <f ca="1">+Data_TABLE[[#This Row],[Qty]]*Data_TABLE[[#This Row],[Unit Price]]</f>
        <v>745</v>
      </c>
      <c r="I9511" s="7">
        <v>42303</v>
      </c>
      <c r="J9511" s="10">
        <f>EOMONTH(Data_TABLE[[#This Row],[Date Sold]],0)</f>
        <v>42308</v>
      </c>
    </row>
    <row r="9512" spans="2:10" x14ac:dyDescent="0.25">
      <c r="B9512" s="1" t="s">
        <v>36</v>
      </c>
      <c r="C9512" s="3" t="s">
        <v>55</v>
      </c>
      <c r="D9512" s="2" t="s">
        <v>51</v>
      </c>
      <c r="E9512" s="3" t="s">
        <v>45</v>
      </c>
      <c r="F9512" s="3">
        <f t="shared" ca="1" si="294"/>
        <v>5</v>
      </c>
      <c r="G9512" s="4">
        <f t="shared" ca="1" si="295"/>
        <v>180</v>
      </c>
      <c r="H9512" s="4">
        <f ca="1">+Data_TABLE[[#This Row],[Qty]]*Data_TABLE[[#This Row],[Unit Price]]</f>
        <v>900</v>
      </c>
      <c r="I9512" s="7">
        <v>42303</v>
      </c>
      <c r="J9512" s="10">
        <f>EOMONTH(Data_TABLE[[#This Row],[Date Sold]],0)</f>
        <v>42308</v>
      </c>
    </row>
    <row r="9513" spans="2:10" x14ac:dyDescent="0.25">
      <c r="B9513" s="1" t="s">
        <v>40</v>
      </c>
      <c r="C9513" s="3" t="s">
        <v>56</v>
      </c>
      <c r="D9513" s="2" t="s">
        <v>52</v>
      </c>
      <c r="E9513" s="3" t="s">
        <v>46</v>
      </c>
      <c r="F9513" s="3">
        <f t="shared" ca="1" si="294"/>
        <v>5</v>
      </c>
      <c r="G9513" s="4">
        <f t="shared" ca="1" si="295"/>
        <v>62</v>
      </c>
      <c r="H9513" s="4">
        <f ca="1">+Data_TABLE[[#This Row],[Qty]]*Data_TABLE[[#This Row],[Unit Price]]</f>
        <v>310</v>
      </c>
      <c r="I9513" s="7">
        <v>42303</v>
      </c>
      <c r="J9513" s="10">
        <f>EOMONTH(Data_TABLE[[#This Row],[Date Sold]],0)</f>
        <v>42308</v>
      </c>
    </row>
    <row r="9514" spans="2:10" x14ac:dyDescent="0.25">
      <c r="B9514" s="1" t="s">
        <v>37</v>
      </c>
      <c r="C9514" s="3" t="s">
        <v>54</v>
      </c>
      <c r="D9514" s="2" t="s">
        <v>48</v>
      </c>
      <c r="E9514" s="3" t="s">
        <v>42</v>
      </c>
      <c r="F9514" s="3">
        <f t="shared" ca="1" si="294"/>
        <v>2</v>
      </c>
      <c r="G9514" s="4">
        <f t="shared" ca="1" si="295"/>
        <v>91</v>
      </c>
      <c r="H9514" s="4">
        <f ca="1">+Data_TABLE[[#This Row],[Qty]]*Data_TABLE[[#This Row],[Unit Price]]</f>
        <v>182</v>
      </c>
      <c r="I9514" s="7">
        <v>42303</v>
      </c>
      <c r="J9514" s="10">
        <f>EOMONTH(Data_TABLE[[#This Row],[Date Sold]],0)</f>
        <v>42308</v>
      </c>
    </row>
    <row r="9515" spans="2:10" x14ac:dyDescent="0.25">
      <c r="B9515" s="1" t="s">
        <v>40</v>
      </c>
      <c r="C9515" s="3" t="s">
        <v>54</v>
      </c>
      <c r="D9515" s="2" t="s">
        <v>48</v>
      </c>
      <c r="E9515" s="3" t="s">
        <v>42</v>
      </c>
      <c r="F9515" s="3">
        <f t="shared" ca="1" si="294"/>
        <v>1</v>
      </c>
      <c r="G9515" s="4">
        <f t="shared" ca="1" si="295"/>
        <v>138</v>
      </c>
      <c r="H9515" s="4">
        <f ca="1">+Data_TABLE[[#This Row],[Qty]]*Data_TABLE[[#This Row],[Unit Price]]</f>
        <v>138</v>
      </c>
      <c r="I9515" s="7">
        <v>42303</v>
      </c>
      <c r="J9515" s="10">
        <f>EOMONTH(Data_TABLE[[#This Row],[Date Sold]],0)</f>
        <v>42308</v>
      </c>
    </row>
    <row r="9516" spans="2:10" x14ac:dyDescent="0.25">
      <c r="B9516" s="1" t="s">
        <v>41</v>
      </c>
      <c r="C9516" s="3" t="s">
        <v>54</v>
      </c>
      <c r="D9516" s="2" t="s">
        <v>48</v>
      </c>
      <c r="E9516" s="3" t="s">
        <v>42</v>
      </c>
      <c r="F9516" s="3">
        <f t="shared" ca="1" si="294"/>
        <v>1</v>
      </c>
      <c r="G9516" s="4">
        <f t="shared" ca="1" si="295"/>
        <v>121</v>
      </c>
      <c r="H9516" s="4">
        <f ca="1">+Data_TABLE[[#This Row],[Qty]]*Data_TABLE[[#This Row],[Unit Price]]</f>
        <v>121</v>
      </c>
      <c r="I9516" s="7">
        <v>42303</v>
      </c>
      <c r="J9516" s="10">
        <f>EOMONTH(Data_TABLE[[#This Row],[Date Sold]],0)</f>
        <v>42308</v>
      </c>
    </row>
    <row r="9517" spans="2:10" x14ac:dyDescent="0.25">
      <c r="B9517" s="1" t="s">
        <v>40</v>
      </c>
      <c r="C9517" s="3" t="s">
        <v>55</v>
      </c>
      <c r="D9517" s="2" t="s">
        <v>49</v>
      </c>
      <c r="E9517" s="3" t="s">
        <v>43</v>
      </c>
      <c r="F9517" s="3">
        <f t="shared" ca="1" si="294"/>
        <v>1</v>
      </c>
      <c r="G9517" s="4">
        <f t="shared" ca="1" si="295"/>
        <v>151</v>
      </c>
      <c r="H9517" s="4">
        <f ca="1">+Data_TABLE[[#This Row],[Qty]]*Data_TABLE[[#This Row],[Unit Price]]</f>
        <v>151</v>
      </c>
      <c r="I9517" s="7">
        <v>42303</v>
      </c>
      <c r="J9517" s="10">
        <f>EOMONTH(Data_TABLE[[#This Row],[Date Sold]],0)</f>
        <v>42308</v>
      </c>
    </row>
    <row r="9518" spans="2:10" x14ac:dyDescent="0.25">
      <c r="B9518" s="1" t="s">
        <v>40</v>
      </c>
      <c r="C9518" s="3" t="s">
        <v>56</v>
      </c>
      <c r="D9518" s="2" t="s">
        <v>52</v>
      </c>
      <c r="E9518" s="3" t="s">
        <v>46</v>
      </c>
      <c r="F9518" s="3">
        <f t="shared" ca="1" si="294"/>
        <v>4</v>
      </c>
      <c r="G9518" s="4">
        <f t="shared" ca="1" si="295"/>
        <v>177</v>
      </c>
      <c r="H9518" s="4">
        <f ca="1">+Data_TABLE[[#This Row],[Qty]]*Data_TABLE[[#This Row],[Unit Price]]</f>
        <v>708</v>
      </c>
      <c r="I9518" s="7">
        <v>42303</v>
      </c>
      <c r="J9518" s="10">
        <f>EOMONTH(Data_TABLE[[#This Row],[Date Sold]],0)</f>
        <v>42308</v>
      </c>
    </row>
    <row r="9519" spans="2:10" x14ac:dyDescent="0.25">
      <c r="B9519" s="1" t="s">
        <v>39</v>
      </c>
      <c r="C9519" s="3" t="s">
        <v>55</v>
      </c>
      <c r="D9519" s="2" t="s">
        <v>51</v>
      </c>
      <c r="E9519" s="3" t="s">
        <v>45</v>
      </c>
      <c r="F9519" s="3">
        <f t="shared" ca="1" si="294"/>
        <v>2</v>
      </c>
      <c r="G9519" s="4">
        <f t="shared" ca="1" si="295"/>
        <v>174</v>
      </c>
      <c r="H9519" s="4">
        <f ca="1">+Data_TABLE[[#This Row],[Qty]]*Data_TABLE[[#This Row],[Unit Price]]</f>
        <v>348</v>
      </c>
      <c r="I9519" s="7">
        <v>42303</v>
      </c>
      <c r="J9519" s="10">
        <f>EOMONTH(Data_TABLE[[#This Row],[Date Sold]],0)</f>
        <v>42308</v>
      </c>
    </row>
    <row r="9520" spans="2:10" x14ac:dyDescent="0.25">
      <c r="B9520" s="1" t="s">
        <v>36</v>
      </c>
      <c r="C9520" s="3" t="s">
        <v>54</v>
      </c>
      <c r="D9520" s="2" t="s">
        <v>48</v>
      </c>
      <c r="E9520" s="3" t="s">
        <v>42</v>
      </c>
      <c r="F9520" s="3">
        <f t="shared" ca="1" si="294"/>
        <v>2</v>
      </c>
      <c r="G9520" s="4">
        <f t="shared" ca="1" si="295"/>
        <v>178</v>
      </c>
      <c r="H9520" s="4">
        <f ca="1">+Data_TABLE[[#This Row],[Qty]]*Data_TABLE[[#This Row],[Unit Price]]</f>
        <v>356</v>
      </c>
      <c r="I9520" s="7">
        <v>42303</v>
      </c>
      <c r="J9520" s="10">
        <f>EOMONTH(Data_TABLE[[#This Row],[Date Sold]],0)</f>
        <v>42308</v>
      </c>
    </row>
    <row r="9521" spans="2:10" x14ac:dyDescent="0.25">
      <c r="B9521" s="1" t="s">
        <v>38</v>
      </c>
      <c r="C9521" s="3" t="s">
        <v>54</v>
      </c>
      <c r="D9521" s="2" t="s">
        <v>48</v>
      </c>
      <c r="E9521" s="3" t="s">
        <v>42</v>
      </c>
      <c r="F9521" s="3">
        <f t="shared" ref="F9521:F9584" ca="1" si="296">RANDBETWEEN(1,5)</f>
        <v>3</v>
      </c>
      <c r="G9521" s="4">
        <f t="shared" ref="G9521:G9584" ca="1" si="297">RANDBETWEEN(60,200)</f>
        <v>167</v>
      </c>
      <c r="H9521" s="4">
        <f ca="1">+Data_TABLE[[#This Row],[Qty]]*Data_TABLE[[#This Row],[Unit Price]]</f>
        <v>501</v>
      </c>
      <c r="I9521" s="7">
        <v>42303</v>
      </c>
      <c r="J9521" s="10">
        <f>EOMONTH(Data_TABLE[[#This Row],[Date Sold]],0)</f>
        <v>42308</v>
      </c>
    </row>
    <row r="9522" spans="2:10" x14ac:dyDescent="0.25">
      <c r="B9522" s="1" t="s">
        <v>40</v>
      </c>
      <c r="C9522" s="3" t="s">
        <v>54</v>
      </c>
      <c r="D9522" s="2" t="s">
        <v>48</v>
      </c>
      <c r="E9522" s="3" t="s">
        <v>42</v>
      </c>
      <c r="F9522" s="3">
        <f t="shared" ca="1" si="296"/>
        <v>2</v>
      </c>
      <c r="G9522" s="4">
        <f t="shared" ca="1" si="297"/>
        <v>97</v>
      </c>
      <c r="H9522" s="4">
        <f ca="1">+Data_TABLE[[#This Row],[Qty]]*Data_TABLE[[#This Row],[Unit Price]]</f>
        <v>194</v>
      </c>
      <c r="I9522" s="7">
        <v>42303</v>
      </c>
      <c r="J9522" s="10">
        <f>EOMONTH(Data_TABLE[[#This Row],[Date Sold]],0)</f>
        <v>42308</v>
      </c>
    </row>
    <row r="9523" spans="2:10" x14ac:dyDescent="0.25">
      <c r="B9523" s="1" t="s">
        <v>40</v>
      </c>
      <c r="C9523" s="3" t="s">
        <v>55</v>
      </c>
      <c r="D9523" s="2" t="s">
        <v>49</v>
      </c>
      <c r="E9523" s="3" t="s">
        <v>43</v>
      </c>
      <c r="F9523" s="3">
        <f t="shared" ca="1" si="296"/>
        <v>5</v>
      </c>
      <c r="G9523" s="4">
        <f t="shared" ca="1" si="297"/>
        <v>196</v>
      </c>
      <c r="H9523" s="4">
        <f ca="1">+Data_TABLE[[#This Row],[Qty]]*Data_TABLE[[#This Row],[Unit Price]]</f>
        <v>980</v>
      </c>
      <c r="I9523" s="7">
        <v>42303</v>
      </c>
      <c r="J9523" s="10">
        <f>EOMONTH(Data_TABLE[[#This Row],[Date Sold]],0)</f>
        <v>42308</v>
      </c>
    </row>
    <row r="9524" spans="2:10" x14ac:dyDescent="0.25">
      <c r="B9524" s="1" t="s">
        <v>39</v>
      </c>
      <c r="C9524" s="3" t="s">
        <v>56</v>
      </c>
      <c r="D9524" s="2" t="s">
        <v>52</v>
      </c>
      <c r="E9524" s="3" t="s">
        <v>46</v>
      </c>
      <c r="F9524" s="3">
        <f t="shared" ca="1" si="296"/>
        <v>3</v>
      </c>
      <c r="G9524" s="4">
        <f t="shared" ca="1" si="297"/>
        <v>151</v>
      </c>
      <c r="H9524" s="4">
        <f ca="1">+Data_TABLE[[#This Row],[Qty]]*Data_TABLE[[#This Row],[Unit Price]]</f>
        <v>453</v>
      </c>
      <c r="I9524" s="7">
        <v>42303</v>
      </c>
      <c r="J9524" s="10">
        <f>EOMONTH(Data_TABLE[[#This Row],[Date Sold]],0)</f>
        <v>42308</v>
      </c>
    </row>
    <row r="9525" spans="2:10" x14ac:dyDescent="0.25">
      <c r="B9525" s="1" t="s">
        <v>36</v>
      </c>
      <c r="C9525" s="3" t="s">
        <v>55</v>
      </c>
      <c r="D9525" s="2" t="s">
        <v>51</v>
      </c>
      <c r="E9525" s="3" t="s">
        <v>45</v>
      </c>
      <c r="F9525" s="3">
        <f t="shared" ca="1" si="296"/>
        <v>5</v>
      </c>
      <c r="G9525" s="4">
        <f t="shared" ca="1" si="297"/>
        <v>81</v>
      </c>
      <c r="H9525" s="4">
        <f ca="1">+Data_TABLE[[#This Row],[Qty]]*Data_TABLE[[#This Row],[Unit Price]]</f>
        <v>405</v>
      </c>
      <c r="I9525" s="7">
        <v>42303</v>
      </c>
      <c r="J9525" s="10">
        <f>EOMONTH(Data_TABLE[[#This Row],[Date Sold]],0)</f>
        <v>42308</v>
      </c>
    </row>
    <row r="9526" spans="2:10" x14ac:dyDescent="0.25">
      <c r="B9526" s="1" t="s">
        <v>36</v>
      </c>
      <c r="C9526" s="3" t="s">
        <v>56</v>
      </c>
      <c r="D9526" s="2" t="s">
        <v>52</v>
      </c>
      <c r="E9526" s="3" t="s">
        <v>46</v>
      </c>
      <c r="F9526" s="3">
        <f t="shared" ca="1" si="296"/>
        <v>2</v>
      </c>
      <c r="G9526" s="4">
        <f t="shared" ca="1" si="297"/>
        <v>90</v>
      </c>
      <c r="H9526" s="4">
        <f ca="1">+Data_TABLE[[#This Row],[Qty]]*Data_TABLE[[#This Row],[Unit Price]]</f>
        <v>180</v>
      </c>
      <c r="I9526" s="7">
        <v>42303</v>
      </c>
      <c r="J9526" s="10">
        <f>EOMONTH(Data_TABLE[[#This Row],[Date Sold]],0)</f>
        <v>42308</v>
      </c>
    </row>
    <row r="9527" spans="2:10" x14ac:dyDescent="0.25">
      <c r="B9527" s="1" t="s">
        <v>39</v>
      </c>
      <c r="C9527" s="3" t="s">
        <v>56</v>
      </c>
      <c r="D9527" s="2" t="s">
        <v>50</v>
      </c>
      <c r="E9527" s="3" t="s">
        <v>44</v>
      </c>
      <c r="F9527" s="3">
        <f t="shared" ca="1" si="296"/>
        <v>2</v>
      </c>
      <c r="G9527" s="4">
        <f t="shared" ca="1" si="297"/>
        <v>149</v>
      </c>
      <c r="H9527" s="4">
        <f ca="1">+Data_TABLE[[#This Row],[Qty]]*Data_TABLE[[#This Row],[Unit Price]]</f>
        <v>298</v>
      </c>
      <c r="I9527" s="7">
        <v>42303</v>
      </c>
      <c r="J9527" s="10">
        <f>EOMONTH(Data_TABLE[[#This Row],[Date Sold]],0)</f>
        <v>42308</v>
      </c>
    </row>
    <row r="9528" spans="2:10" x14ac:dyDescent="0.25">
      <c r="B9528" s="1" t="s">
        <v>36</v>
      </c>
      <c r="C9528" s="3" t="s">
        <v>55</v>
      </c>
      <c r="D9528" s="2" t="s">
        <v>49</v>
      </c>
      <c r="E9528" s="3" t="s">
        <v>43</v>
      </c>
      <c r="F9528" s="3">
        <f t="shared" ca="1" si="296"/>
        <v>2</v>
      </c>
      <c r="G9528" s="4">
        <f t="shared" ca="1" si="297"/>
        <v>89</v>
      </c>
      <c r="H9528" s="4">
        <f ca="1">+Data_TABLE[[#This Row],[Qty]]*Data_TABLE[[#This Row],[Unit Price]]</f>
        <v>178</v>
      </c>
      <c r="I9528" s="7">
        <v>42303</v>
      </c>
      <c r="J9528" s="10">
        <f>EOMONTH(Data_TABLE[[#This Row],[Date Sold]],0)</f>
        <v>42308</v>
      </c>
    </row>
    <row r="9529" spans="2:10" x14ac:dyDescent="0.25">
      <c r="B9529" s="1" t="s">
        <v>36</v>
      </c>
      <c r="C9529" s="3" t="s">
        <v>56</v>
      </c>
      <c r="D9529" s="2" t="s">
        <v>50</v>
      </c>
      <c r="E9529" s="3" t="s">
        <v>44</v>
      </c>
      <c r="F9529" s="3">
        <f t="shared" ca="1" si="296"/>
        <v>5</v>
      </c>
      <c r="G9529" s="4">
        <f t="shared" ca="1" si="297"/>
        <v>153</v>
      </c>
      <c r="H9529" s="4">
        <f ca="1">+Data_TABLE[[#This Row],[Qty]]*Data_TABLE[[#This Row],[Unit Price]]</f>
        <v>765</v>
      </c>
      <c r="I9529" s="7">
        <v>42303</v>
      </c>
      <c r="J9529" s="10">
        <f>EOMONTH(Data_TABLE[[#This Row],[Date Sold]],0)</f>
        <v>42308</v>
      </c>
    </row>
    <row r="9530" spans="2:10" x14ac:dyDescent="0.25">
      <c r="B9530" s="1" t="s">
        <v>36</v>
      </c>
      <c r="C9530" s="3" t="s">
        <v>56</v>
      </c>
      <c r="D9530" s="2" t="s">
        <v>50</v>
      </c>
      <c r="E9530" s="3" t="s">
        <v>44</v>
      </c>
      <c r="F9530" s="3">
        <f t="shared" ca="1" si="296"/>
        <v>3</v>
      </c>
      <c r="G9530" s="4">
        <f t="shared" ca="1" si="297"/>
        <v>108</v>
      </c>
      <c r="H9530" s="4">
        <f ca="1">+Data_TABLE[[#This Row],[Qty]]*Data_TABLE[[#This Row],[Unit Price]]</f>
        <v>324</v>
      </c>
      <c r="I9530" s="7">
        <v>42303</v>
      </c>
      <c r="J9530" s="10">
        <f>EOMONTH(Data_TABLE[[#This Row],[Date Sold]],0)</f>
        <v>42308</v>
      </c>
    </row>
    <row r="9531" spans="2:10" x14ac:dyDescent="0.25">
      <c r="B9531" s="1" t="s">
        <v>37</v>
      </c>
      <c r="C9531" s="3" t="s">
        <v>55</v>
      </c>
      <c r="D9531" s="2" t="s">
        <v>51</v>
      </c>
      <c r="E9531" s="3" t="s">
        <v>45</v>
      </c>
      <c r="F9531" s="3">
        <f t="shared" ca="1" si="296"/>
        <v>5</v>
      </c>
      <c r="G9531" s="4">
        <f t="shared" ca="1" si="297"/>
        <v>141</v>
      </c>
      <c r="H9531" s="4">
        <f ca="1">+Data_TABLE[[#This Row],[Qty]]*Data_TABLE[[#This Row],[Unit Price]]</f>
        <v>705</v>
      </c>
      <c r="I9531" s="7">
        <v>42303</v>
      </c>
      <c r="J9531" s="10">
        <f>EOMONTH(Data_TABLE[[#This Row],[Date Sold]],0)</f>
        <v>42308</v>
      </c>
    </row>
    <row r="9532" spans="2:10" x14ac:dyDescent="0.25">
      <c r="B9532" s="1" t="s">
        <v>41</v>
      </c>
      <c r="C9532" s="3" t="s">
        <v>56</v>
      </c>
      <c r="D9532" s="2" t="s">
        <v>52</v>
      </c>
      <c r="E9532" s="3" t="s">
        <v>46</v>
      </c>
      <c r="F9532" s="3">
        <f t="shared" ca="1" si="296"/>
        <v>5</v>
      </c>
      <c r="G9532" s="4">
        <f t="shared" ca="1" si="297"/>
        <v>175</v>
      </c>
      <c r="H9532" s="4">
        <f ca="1">+Data_TABLE[[#This Row],[Qty]]*Data_TABLE[[#This Row],[Unit Price]]</f>
        <v>875</v>
      </c>
      <c r="I9532" s="7">
        <v>42303</v>
      </c>
      <c r="J9532" s="10">
        <f>EOMONTH(Data_TABLE[[#This Row],[Date Sold]],0)</f>
        <v>42308</v>
      </c>
    </row>
    <row r="9533" spans="2:10" x14ac:dyDescent="0.25">
      <c r="B9533" s="1" t="s">
        <v>41</v>
      </c>
      <c r="C9533" s="3" t="s">
        <v>55</v>
      </c>
      <c r="D9533" s="2" t="s">
        <v>51</v>
      </c>
      <c r="E9533" s="3" t="s">
        <v>45</v>
      </c>
      <c r="F9533" s="3">
        <f t="shared" ca="1" si="296"/>
        <v>1</v>
      </c>
      <c r="G9533" s="4">
        <f t="shared" ca="1" si="297"/>
        <v>124</v>
      </c>
      <c r="H9533" s="4">
        <f ca="1">+Data_TABLE[[#This Row],[Qty]]*Data_TABLE[[#This Row],[Unit Price]]</f>
        <v>124</v>
      </c>
      <c r="I9533" s="7">
        <v>42303</v>
      </c>
      <c r="J9533" s="10">
        <f>EOMONTH(Data_TABLE[[#This Row],[Date Sold]],0)</f>
        <v>42308</v>
      </c>
    </row>
    <row r="9534" spans="2:10" x14ac:dyDescent="0.25">
      <c r="B9534" s="1" t="s">
        <v>36</v>
      </c>
      <c r="C9534" s="3" t="s">
        <v>56</v>
      </c>
      <c r="D9534" s="2" t="s">
        <v>50</v>
      </c>
      <c r="E9534" s="3" t="s">
        <v>44</v>
      </c>
      <c r="F9534" s="3">
        <f t="shared" ca="1" si="296"/>
        <v>3</v>
      </c>
      <c r="G9534" s="4">
        <f t="shared" ca="1" si="297"/>
        <v>123</v>
      </c>
      <c r="H9534" s="4">
        <f ca="1">+Data_TABLE[[#This Row],[Qty]]*Data_TABLE[[#This Row],[Unit Price]]</f>
        <v>369</v>
      </c>
      <c r="I9534" s="7">
        <v>42303</v>
      </c>
      <c r="J9534" s="10">
        <f>EOMONTH(Data_TABLE[[#This Row],[Date Sold]],0)</f>
        <v>42308</v>
      </c>
    </row>
    <row r="9535" spans="2:10" x14ac:dyDescent="0.25">
      <c r="B9535" s="1" t="s">
        <v>39</v>
      </c>
      <c r="C9535" s="3" t="s">
        <v>54</v>
      </c>
      <c r="D9535" s="2" t="s">
        <v>48</v>
      </c>
      <c r="E9535" s="3" t="s">
        <v>42</v>
      </c>
      <c r="F9535" s="3">
        <f t="shared" ca="1" si="296"/>
        <v>5</v>
      </c>
      <c r="G9535" s="4">
        <f t="shared" ca="1" si="297"/>
        <v>134</v>
      </c>
      <c r="H9535" s="4">
        <f ca="1">+Data_TABLE[[#This Row],[Qty]]*Data_TABLE[[#This Row],[Unit Price]]</f>
        <v>670</v>
      </c>
      <c r="I9535" s="7">
        <v>42303</v>
      </c>
      <c r="J9535" s="10">
        <f>EOMONTH(Data_TABLE[[#This Row],[Date Sold]],0)</f>
        <v>42308</v>
      </c>
    </row>
    <row r="9536" spans="2:10" x14ac:dyDescent="0.25">
      <c r="B9536" s="1" t="s">
        <v>37</v>
      </c>
      <c r="C9536" s="3" t="s">
        <v>56</v>
      </c>
      <c r="D9536" s="2" t="s">
        <v>52</v>
      </c>
      <c r="E9536" s="3" t="s">
        <v>46</v>
      </c>
      <c r="F9536" s="3">
        <f t="shared" ca="1" si="296"/>
        <v>5</v>
      </c>
      <c r="G9536" s="4">
        <f t="shared" ca="1" si="297"/>
        <v>145</v>
      </c>
      <c r="H9536" s="4">
        <f ca="1">+Data_TABLE[[#This Row],[Qty]]*Data_TABLE[[#This Row],[Unit Price]]</f>
        <v>725</v>
      </c>
      <c r="I9536" s="7">
        <v>42303</v>
      </c>
      <c r="J9536" s="10">
        <f>EOMONTH(Data_TABLE[[#This Row],[Date Sold]],0)</f>
        <v>42308</v>
      </c>
    </row>
    <row r="9537" spans="2:10" x14ac:dyDescent="0.25">
      <c r="B9537" s="1" t="s">
        <v>38</v>
      </c>
      <c r="C9537" s="3" t="s">
        <v>56</v>
      </c>
      <c r="D9537" s="2" t="s">
        <v>50</v>
      </c>
      <c r="E9537" s="3" t="s">
        <v>44</v>
      </c>
      <c r="F9537" s="3">
        <f t="shared" ca="1" si="296"/>
        <v>1</v>
      </c>
      <c r="G9537" s="4">
        <f t="shared" ca="1" si="297"/>
        <v>66</v>
      </c>
      <c r="H9537" s="4">
        <f ca="1">+Data_TABLE[[#This Row],[Qty]]*Data_TABLE[[#This Row],[Unit Price]]</f>
        <v>66</v>
      </c>
      <c r="I9537" s="7">
        <v>42303</v>
      </c>
      <c r="J9537" s="10">
        <f>EOMONTH(Data_TABLE[[#This Row],[Date Sold]],0)</f>
        <v>42308</v>
      </c>
    </row>
    <row r="9538" spans="2:10" x14ac:dyDescent="0.25">
      <c r="B9538" s="1" t="s">
        <v>39</v>
      </c>
      <c r="C9538" s="3" t="s">
        <v>55</v>
      </c>
      <c r="D9538" s="2" t="s">
        <v>49</v>
      </c>
      <c r="E9538" s="3" t="s">
        <v>43</v>
      </c>
      <c r="F9538" s="3">
        <f t="shared" ca="1" si="296"/>
        <v>5</v>
      </c>
      <c r="G9538" s="4">
        <f t="shared" ca="1" si="297"/>
        <v>77</v>
      </c>
      <c r="H9538" s="4">
        <f ca="1">+Data_TABLE[[#This Row],[Qty]]*Data_TABLE[[#This Row],[Unit Price]]</f>
        <v>385</v>
      </c>
      <c r="I9538" s="7">
        <v>42303</v>
      </c>
      <c r="J9538" s="10">
        <f>EOMONTH(Data_TABLE[[#This Row],[Date Sold]],0)</f>
        <v>42308</v>
      </c>
    </row>
    <row r="9539" spans="2:10" x14ac:dyDescent="0.25">
      <c r="B9539" s="1" t="s">
        <v>36</v>
      </c>
      <c r="C9539" s="3" t="s">
        <v>55</v>
      </c>
      <c r="D9539" s="2" t="s">
        <v>51</v>
      </c>
      <c r="E9539" s="3" t="s">
        <v>45</v>
      </c>
      <c r="F9539" s="3">
        <f t="shared" ca="1" si="296"/>
        <v>5</v>
      </c>
      <c r="G9539" s="4">
        <f t="shared" ca="1" si="297"/>
        <v>165</v>
      </c>
      <c r="H9539" s="4">
        <f ca="1">+Data_TABLE[[#This Row],[Qty]]*Data_TABLE[[#This Row],[Unit Price]]</f>
        <v>825</v>
      </c>
      <c r="I9539" s="7">
        <v>42303</v>
      </c>
      <c r="J9539" s="10">
        <f>EOMONTH(Data_TABLE[[#This Row],[Date Sold]],0)</f>
        <v>42308</v>
      </c>
    </row>
    <row r="9540" spans="2:10" x14ac:dyDescent="0.25">
      <c r="B9540" s="1" t="s">
        <v>41</v>
      </c>
      <c r="C9540" s="3" t="s">
        <v>55</v>
      </c>
      <c r="D9540" s="2" t="s">
        <v>51</v>
      </c>
      <c r="E9540" s="3" t="s">
        <v>45</v>
      </c>
      <c r="F9540" s="3">
        <f t="shared" ca="1" si="296"/>
        <v>3</v>
      </c>
      <c r="G9540" s="4">
        <f t="shared" ca="1" si="297"/>
        <v>115</v>
      </c>
      <c r="H9540" s="4">
        <f ca="1">+Data_TABLE[[#This Row],[Qty]]*Data_TABLE[[#This Row],[Unit Price]]</f>
        <v>345</v>
      </c>
      <c r="I9540" s="7">
        <v>42303</v>
      </c>
      <c r="J9540" s="10">
        <f>EOMONTH(Data_TABLE[[#This Row],[Date Sold]],0)</f>
        <v>42308</v>
      </c>
    </row>
    <row r="9541" spans="2:10" x14ac:dyDescent="0.25">
      <c r="B9541" s="1" t="s">
        <v>38</v>
      </c>
      <c r="C9541" s="3" t="s">
        <v>55</v>
      </c>
      <c r="D9541" s="2" t="s">
        <v>51</v>
      </c>
      <c r="E9541" s="3" t="s">
        <v>45</v>
      </c>
      <c r="F9541" s="3">
        <f t="shared" ca="1" si="296"/>
        <v>3</v>
      </c>
      <c r="G9541" s="4">
        <f t="shared" ca="1" si="297"/>
        <v>184</v>
      </c>
      <c r="H9541" s="4">
        <f ca="1">+Data_TABLE[[#This Row],[Qty]]*Data_TABLE[[#This Row],[Unit Price]]</f>
        <v>552</v>
      </c>
      <c r="I9541" s="7">
        <v>42303</v>
      </c>
      <c r="J9541" s="10">
        <f>EOMONTH(Data_TABLE[[#This Row],[Date Sold]],0)</f>
        <v>42308</v>
      </c>
    </row>
    <row r="9542" spans="2:10" x14ac:dyDescent="0.25">
      <c r="B9542" s="1" t="s">
        <v>39</v>
      </c>
      <c r="C9542" s="3" t="s">
        <v>55</v>
      </c>
      <c r="D9542" s="2" t="s">
        <v>51</v>
      </c>
      <c r="E9542" s="3" t="s">
        <v>45</v>
      </c>
      <c r="F9542" s="3">
        <f t="shared" ca="1" si="296"/>
        <v>1</v>
      </c>
      <c r="G9542" s="4">
        <f t="shared" ca="1" si="297"/>
        <v>155</v>
      </c>
      <c r="H9542" s="4">
        <f ca="1">+Data_TABLE[[#This Row],[Qty]]*Data_TABLE[[#This Row],[Unit Price]]</f>
        <v>155</v>
      </c>
      <c r="I9542" s="7">
        <v>42303</v>
      </c>
      <c r="J9542" s="10">
        <f>EOMONTH(Data_TABLE[[#This Row],[Date Sold]],0)</f>
        <v>42308</v>
      </c>
    </row>
    <row r="9543" spans="2:10" x14ac:dyDescent="0.25">
      <c r="B9543" s="1" t="s">
        <v>37</v>
      </c>
      <c r="C9543" s="3" t="s">
        <v>55</v>
      </c>
      <c r="D9543" s="2" t="s">
        <v>51</v>
      </c>
      <c r="E9543" s="3" t="s">
        <v>45</v>
      </c>
      <c r="F9543" s="3">
        <f t="shared" ca="1" si="296"/>
        <v>2</v>
      </c>
      <c r="G9543" s="4">
        <f t="shared" ca="1" si="297"/>
        <v>186</v>
      </c>
      <c r="H9543" s="4">
        <f ca="1">+Data_TABLE[[#This Row],[Qty]]*Data_TABLE[[#This Row],[Unit Price]]</f>
        <v>372</v>
      </c>
      <c r="I9543" s="7">
        <v>42303</v>
      </c>
      <c r="J9543" s="10">
        <f>EOMONTH(Data_TABLE[[#This Row],[Date Sold]],0)</f>
        <v>42308</v>
      </c>
    </row>
    <row r="9544" spans="2:10" x14ac:dyDescent="0.25">
      <c r="B9544" s="1" t="s">
        <v>39</v>
      </c>
      <c r="C9544" s="3" t="s">
        <v>56</v>
      </c>
      <c r="D9544" s="2" t="s">
        <v>52</v>
      </c>
      <c r="E9544" s="3" t="s">
        <v>46</v>
      </c>
      <c r="F9544" s="3">
        <f t="shared" ca="1" si="296"/>
        <v>1</v>
      </c>
      <c r="G9544" s="4">
        <f t="shared" ca="1" si="297"/>
        <v>181</v>
      </c>
      <c r="H9544" s="4">
        <f ca="1">+Data_TABLE[[#This Row],[Qty]]*Data_TABLE[[#This Row],[Unit Price]]</f>
        <v>181</v>
      </c>
      <c r="I9544" s="7">
        <v>42303</v>
      </c>
      <c r="J9544" s="10">
        <f>EOMONTH(Data_TABLE[[#This Row],[Date Sold]],0)</f>
        <v>42308</v>
      </c>
    </row>
    <row r="9545" spans="2:10" x14ac:dyDescent="0.25">
      <c r="B9545" s="1" t="s">
        <v>37</v>
      </c>
      <c r="C9545" s="3" t="s">
        <v>55</v>
      </c>
      <c r="D9545" s="2" t="s">
        <v>49</v>
      </c>
      <c r="E9545" s="3" t="s">
        <v>43</v>
      </c>
      <c r="F9545" s="3">
        <f t="shared" ca="1" si="296"/>
        <v>3</v>
      </c>
      <c r="G9545" s="4">
        <f t="shared" ca="1" si="297"/>
        <v>113</v>
      </c>
      <c r="H9545" s="4">
        <f ca="1">+Data_TABLE[[#This Row],[Qty]]*Data_TABLE[[#This Row],[Unit Price]]</f>
        <v>339</v>
      </c>
      <c r="I9545" s="7">
        <v>42303</v>
      </c>
      <c r="J9545" s="10">
        <f>EOMONTH(Data_TABLE[[#This Row],[Date Sold]],0)</f>
        <v>42308</v>
      </c>
    </row>
    <row r="9546" spans="2:10" x14ac:dyDescent="0.25">
      <c r="B9546" s="1" t="s">
        <v>36</v>
      </c>
      <c r="C9546" s="3" t="s">
        <v>56</v>
      </c>
      <c r="D9546" s="2" t="s">
        <v>52</v>
      </c>
      <c r="E9546" s="3" t="s">
        <v>46</v>
      </c>
      <c r="F9546" s="3">
        <f t="shared" ca="1" si="296"/>
        <v>5</v>
      </c>
      <c r="G9546" s="4">
        <f t="shared" ca="1" si="297"/>
        <v>152</v>
      </c>
      <c r="H9546" s="4">
        <f ca="1">+Data_TABLE[[#This Row],[Qty]]*Data_TABLE[[#This Row],[Unit Price]]</f>
        <v>760</v>
      </c>
      <c r="I9546" s="7">
        <v>42303</v>
      </c>
      <c r="J9546" s="10">
        <f>EOMONTH(Data_TABLE[[#This Row],[Date Sold]],0)</f>
        <v>42308</v>
      </c>
    </row>
    <row r="9547" spans="2:10" x14ac:dyDescent="0.25">
      <c r="B9547" s="1" t="s">
        <v>36</v>
      </c>
      <c r="C9547" s="3" t="s">
        <v>54</v>
      </c>
      <c r="D9547" s="2" t="s">
        <v>48</v>
      </c>
      <c r="E9547" s="3" t="s">
        <v>42</v>
      </c>
      <c r="F9547" s="3">
        <f t="shared" ca="1" si="296"/>
        <v>4</v>
      </c>
      <c r="G9547" s="4">
        <f t="shared" ca="1" si="297"/>
        <v>133</v>
      </c>
      <c r="H9547" s="4">
        <f ca="1">+Data_TABLE[[#This Row],[Qty]]*Data_TABLE[[#This Row],[Unit Price]]</f>
        <v>532</v>
      </c>
      <c r="I9547" s="7">
        <v>42303</v>
      </c>
      <c r="J9547" s="10">
        <f>EOMONTH(Data_TABLE[[#This Row],[Date Sold]],0)</f>
        <v>42308</v>
      </c>
    </row>
    <row r="9548" spans="2:10" x14ac:dyDescent="0.25">
      <c r="B9548" s="1" t="s">
        <v>37</v>
      </c>
      <c r="C9548" s="3" t="s">
        <v>55</v>
      </c>
      <c r="D9548" s="2" t="s">
        <v>51</v>
      </c>
      <c r="E9548" s="3" t="s">
        <v>45</v>
      </c>
      <c r="F9548" s="3">
        <f t="shared" ca="1" si="296"/>
        <v>3</v>
      </c>
      <c r="G9548" s="4">
        <f t="shared" ca="1" si="297"/>
        <v>103</v>
      </c>
      <c r="H9548" s="4">
        <f ca="1">+Data_TABLE[[#This Row],[Qty]]*Data_TABLE[[#This Row],[Unit Price]]</f>
        <v>309</v>
      </c>
      <c r="I9548" s="7">
        <v>42303</v>
      </c>
      <c r="J9548" s="10">
        <f>EOMONTH(Data_TABLE[[#This Row],[Date Sold]],0)</f>
        <v>42308</v>
      </c>
    </row>
    <row r="9549" spans="2:10" x14ac:dyDescent="0.25">
      <c r="B9549" s="1" t="s">
        <v>38</v>
      </c>
      <c r="C9549" s="3" t="s">
        <v>55</v>
      </c>
      <c r="D9549" s="2" t="s">
        <v>49</v>
      </c>
      <c r="E9549" s="3" t="s">
        <v>43</v>
      </c>
      <c r="F9549" s="3">
        <f t="shared" ca="1" si="296"/>
        <v>1</v>
      </c>
      <c r="G9549" s="4">
        <f t="shared" ca="1" si="297"/>
        <v>69</v>
      </c>
      <c r="H9549" s="4">
        <f ca="1">+Data_TABLE[[#This Row],[Qty]]*Data_TABLE[[#This Row],[Unit Price]]</f>
        <v>69</v>
      </c>
      <c r="I9549" s="7">
        <v>42303</v>
      </c>
      <c r="J9549" s="10">
        <f>EOMONTH(Data_TABLE[[#This Row],[Date Sold]],0)</f>
        <v>42308</v>
      </c>
    </row>
    <row r="9550" spans="2:10" x14ac:dyDescent="0.25">
      <c r="B9550" s="1" t="s">
        <v>40</v>
      </c>
      <c r="C9550" s="3" t="s">
        <v>54</v>
      </c>
      <c r="D9550" s="2" t="s">
        <v>48</v>
      </c>
      <c r="E9550" s="3" t="s">
        <v>42</v>
      </c>
      <c r="F9550" s="3">
        <f t="shared" ca="1" si="296"/>
        <v>1</v>
      </c>
      <c r="G9550" s="4">
        <f t="shared" ca="1" si="297"/>
        <v>85</v>
      </c>
      <c r="H9550" s="4">
        <f ca="1">+Data_TABLE[[#This Row],[Qty]]*Data_TABLE[[#This Row],[Unit Price]]</f>
        <v>85</v>
      </c>
      <c r="I9550" s="7">
        <v>42303</v>
      </c>
      <c r="J9550" s="10">
        <f>EOMONTH(Data_TABLE[[#This Row],[Date Sold]],0)</f>
        <v>42308</v>
      </c>
    </row>
    <row r="9551" spans="2:10" x14ac:dyDescent="0.25">
      <c r="B9551" s="1" t="s">
        <v>41</v>
      </c>
      <c r="C9551" s="3" t="s">
        <v>55</v>
      </c>
      <c r="D9551" s="2" t="s">
        <v>51</v>
      </c>
      <c r="E9551" s="3" t="s">
        <v>45</v>
      </c>
      <c r="F9551" s="3">
        <f t="shared" ca="1" si="296"/>
        <v>2</v>
      </c>
      <c r="G9551" s="4">
        <f t="shared" ca="1" si="297"/>
        <v>85</v>
      </c>
      <c r="H9551" s="4">
        <f ca="1">+Data_TABLE[[#This Row],[Qty]]*Data_TABLE[[#This Row],[Unit Price]]</f>
        <v>170</v>
      </c>
      <c r="I9551" s="7">
        <v>42303</v>
      </c>
      <c r="J9551" s="10">
        <f>EOMONTH(Data_TABLE[[#This Row],[Date Sold]],0)</f>
        <v>42308</v>
      </c>
    </row>
    <row r="9552" spans="2:10" x14ac:dyDescent="0.25">
      <c r="B9552" s="1" t="s">
        <v>37</v>
      </c>
      <c r="C9552" s="3" t="s">
        <v>55</v>
      </c>
      <c r="D9552" s="2" t="s">
        <v>49</v>
      </c>
      <c r="E9552" s="3" t="s">
        <v>43</v>
      </c>
      <c r="F9552" s="3">
        <f t="shared" ca="1" si="296"/>
        <v>5</v>
      </c>
      <c r="G9552" s="4">
        <f t="shared" ca="1" si="297"/>
        <v>80</v>
      </c>
      <c r="H9552" s="4">
        <f ca="1">+Data_TABLE[[#This Row],[Qty]]*Data_TABLE[[#This Row],[Unit Price]]</f>
        <v>400</v>
      </c>
      <c r="I9552" s="7">
        <v>42303</v>
      </c>
      <c r="J9552" s="10">
        <f>EOMONTH(Data_TABLE[[#This Row],[Date Sold]],0)</f>
        <v>42308</v>
      </c>
    </row>
    <row r="9553" spans="2:10" x14ac:dyDescent="0.25">
      <c r="B9553" s="1" t="s">
        <v>37</v>
      </c>
      <c r="C9553" s="3" t="s">
        <v>55</v>
      </c>
      <c r="D9553" s="2" t="s">
        <v>51</v>
      </c>
      <c r="E9553" s="3" t="s">
        <v>45</v>
      </c>
      <c r="F9553" s="3">
        <f t="shared" ca="1" si="296"/>
        <v>5</v>
      </c>
      <c r="G9553" s="4">
        <f t="shared" ca="1" si="297"/>
        <v>74</v>
      </c>
      <c r="H9553" s="4">
        <f ca="1">+Data_TABLE[[#This Row],[Qty]]*Data_TABLE[[#This Row],[Unit Price]]</f>
        <v>370</v>
      </c>
      <c r="I9553" s="7">
        <v>42304</v>
      </c>
      <c r="J9553" s="10">
        <f>EOMONTH(Data_TABLE[[#This Row],[Date Sold]],0)</f>
        <v>42308</v>
      </c>
    </row>
    <row r="9554" spans="2:10" x14ac:dyDescent="0.25">
      <c r="B9554" s="1" t="s">
        <v>41</v>
      </c>
      <c r="C9554" s="3" t="s">
        <v>55</v>
      </c>
      <c r="D9554" s="2" t="s">
        <v>49</v>
      </c>
      <c r="E9554" s="3" t="s">
        <v>43</v>
      </c>
      <c r="F9554" s="3">
        <f t="shared" ca="1" si="296"/>
        <v>5</v>
      </c>
      <c r="G9554" s="4">
        <f t="shared" ca="1" si="297"/>
        <v>152</v>
      </c>
      <c r="H9554" s="4">
        <f ca="1">+Data_TABLE[[#This Row],[Qty]]*Data_TABLE[[#This Row],[Unit Price]]</f>
        <v>760</v>
      </c>
      <c r="I9554" s="7">
        <v>42304</v>
      </c>
      <c r="J9554" s="10">
        <f>EOMONTH(Data_TABLE[[#This Row],[Date Sold]],0)</f>
        <v>42308</v>
      </c>
    </row>
    <row r="9555" spans="2:10" x14ac:dyDescent="0.25">
      <c r="B9555" s="1" t="s">
        <v>38</v>
      </c>
      <c r="C9555" s="3" t="s">
        <v>55</v>
      </c>
      <c r="D9555" s="2" t="s">
        <v>49</v>
      </c>
      <c r="E9555" s="3" t="s">
        <v>43</v>
      </c>
      <c r="F9555" s="3">
        <f t="shared" ca="1" si="296"/>
        <v>5</v>
      </c>
      <c r="G9555" s="4">
        <f t="shared" ca="1" si="297"/>
        <v>95</v>
      </c>
      <c r="H9555" s="4">
        <f ca="1">+Data_TABLE[[#This Row],[Qty]]*Data_TABLE[[#This Row],[Unit Price]]</f>
        <v>475</v>
      </c>
      <c r="I9555" s="7">
        <v>42304</v>
      </c>
      <c r="J9555" s="10">
        <f>EOMONTH(Data_TABLE[[#This Row],[Date Sold]],0)</f>
        <v>42308</v>
      </c>
    </row>
    <row r="9556" spans="2:10" x14ac:dyDescent="0.25">
      <c r="B9556" s="1" t="s">
        <v>40</v>
      </c>
      <c r="C9556" s="3" t="s">
        <v>56</v>
      </c>
      <c r="D9556" s="2" t="s">
        <v>52</v>
      </c>
      <c r="E9556" s="3" t="s">
        <v>46</v>
      </c>
      <c r="F9556" s="3">
        <f t="shared" ca="1" si="296"/>
        <v>3</v>
      </c>
      <c r="G9556" s="4">
        <f t="shared" ca="1" si="297"/>
        <v>141</v>
      </c>
      <c r="H9556" s="4">
        <f ca="1">+Data_TABLE[[#This Row],[Qty]]*Data_TABLE[[#This Row],[Unit Price]]</f>
        <v>423</v>
      </c>
      <c r="I9556" s="7">
        <v>42304</v>
      </c>
      <c r="J9556" s="10">
        <f>EOMONTH(Data_TABLE[[#This Row],[Date Sold]],0)</f>
        <v>42308</v>
      </c>
    </row>
    <row r="9557" spans="2:10" x14ac:dyDescent="0.25">
      <c r="B9557" s="1" t="s">
        <v>41</v>
      </c>
      <c r="C9557" s="3" t="s">
        <v>55</v>
      </c>
      <c r="D9557" s="2" t="s">
        <v>51</v>
      </c>
      <c r="E9557" s="3" t="s">
        <v>45</v>
      </c>
      <c r="F9557" s="3">
        <f t="shared" ca="1" si="296"/>
        <v>3</v>
      </c>
      <c r="G9557" s="4">
        <f t="shared" ca="1" si="297"/>
        <v>119</v>
      </c>
      <c r="H9557" s="4">
        <f ca="1">+Data_TABLE[[#This Row],[Qty]]*Data_TABLE[[#This Row],[Unit Price]]</f>
        <v>357</v>
      </c>
      <c r="I9557" s="7">
        <v>42304</v>
      </c>
      <c r="J9557" s="10">
        <f>EOMONTH(Data_TABLE[[#This Row],[Date Sold]],0)</f>
        <v>42308</v>
      </c>
    </row>
    <row r="9558" spans="2:10" x14ac:dyDescent="0.25">
      <c r="B9558" s="1" t="s">
        <v>40</v>
      </c>
      <c r="C9558" s="3" t="s">
        <v>56</v>
      </c>
      <c r="D9558" s="2" t="s">
        <v>50</v>
      </c>
      <c r="E9558" s="3" t="s">
        <v>44</v>
      </c>
      <c r="F9558" s="3">
        <f t="shared" ca="1" si="296"/>
        <v>3</v>
      </c>
      <c r="G9558" s="4">
        <f t="shared" ca="1" si="297"/>
        <v>113</v>
      </c>
      <c r="H9558" s="4">
        <f ca="1">+Data_TABLE[[#This Row],[Qty]]*Data_TABLE[[#This Row],[Unit Price]]</f>
        <v>339</v>
      </c>
      <c r="I9558" s="7">
        <v>42304</v>
      </c>
      <c r="J9558" s="10">
        <f>EOMONTH(Data_TABLE[[#This Row],[Date Sold]],0)</f>
        <v>42308</v>
      </c>
    </row>
    <row r="9559" spans="2:10" x14ac:dyDescent="0.25">
      <c r="B9559" s="1" t="s">
        <v>37</v>
      </c>
      <c r="C9559" s="3" t="s">
        <v>55</v>
      </c>
      <c r="D9559" s="2" t="s">
        <v>49</v>
      </c>
      <c r="E9559" s="3" t="s">
        <v>43</v>
      </c>
      <c r="F9559" s="3">
        <f t="shared" ca="1" si="296"/>
        <v>1</v>
      </c>
      <c r="G9559" s="4">
        <f t="shared" ca="1" si="297"/>
        <v>138</v>
      </c>
      <c r="H9559" s="4">
        <f ca="1">+Data_TABLE[[#This Row],[Qty]]*Data_TABLE[[#This Row],[Unit Price]]</f>
        <v>138</v>
      </c>
      <c r="I9559" s="7">
        <v>42304</v>
      </c>
      <c r="J9559" s="10">
        <f>EOMONTH(Data_TABLE[[#This Row],[Date Sold]],0)</f>
        <v>42308</v>
      </c>
    </row>
    <row r="9560" spans="2:10" x14ac:dyDescent="0.25">
      <c r="B9560" s="1" t="s">
        <v>36</v>
      </c>
      <c r="C9560" s="3" t="s">
        <v>56</v>
      </c>
      <c r="D9560" s="2" t="s">
        <v>52</v>
      </c>
      <c r="E9560" s="3" t="s">
        <v>46</v>
      </c>
      <c r="F9560" s="3">
        <f t="shared" ca="1" si="296"/>
        <v>3</v>
      </c>
      <c r="G9560" s="4">
        <f t="shared" ca="1" si="297"/>
        <v>193</v>
      </c>
      <c r="H9560" s="4">
        <f ca="1">+Data_TABLE[[#This Row],[Qty]]*Data_TABLE[[#This Row],[Unit Price]]</f>
        <v>579</v>
      </c>
      <c r="I9560" s="7">
        <v>42304</v>
      </c>
      <c r="J9560" s="10">
        <f>EOMONTH(Data_TABLE[[#This Row],[Date Sold]],0)</f>
        <v>42308</v>
      </c>
    </row>
    <row r="9561" spans="2:10" x14ac:dyDescent="0.25">
      <c r="B9561" s="1" t="s">
        <v>36</v>
      </c>
      <c r="C9561" s="3" t="s">
        <v>56</v>
      </c>
      <c r="D9561" s="2" t="s">
        <v>50</v>
      </c>
      <c r="E9561" s="3" t="s">
        <v>44</v>
      </c>
      <c r="F9561" s="3">
        <f t="shared" ca="1" si="296"/>
        <v>2</v>
      </c>
      <c r="G9561" s="4">
        <f t="shared" ca="1" si="297"/>
        <v>156</v>
      </c>
      <c r="H9561" s="4">
        <f ca="1">+Data_TABLE[[#This Row],[Qty]]*Data_TABLE[[#This Row],[Unit Price]]</f>
        <v>312</v>
      </c>
      <c r="I9561" s="7">
        <v>42304</v>
      </c>
      <c r="J9561" s="10">
        <f>EOMONTH(Data_TABLE[[#This Row],[Date Sold]],0)</f>
        <v>42308</v>
      </c>
    </row>
    <row r="9562" spans="2:10" x14ac:dyDescent="0.25">
      <c r="B9562" s="1" t="s">
        <v>37</v>
      </c>
      <c r="C9562" s="3" t="s">
        <v>54</v>
      </c>
      <c r="D9562" s="2" t="s">
        <v>48</v>
      </c>
      <c r="E9562" s="3" t="s">
        <v>42</v>
      </c>
      <c r="F9562" s="3">
        <f t="shared" ca="1" si="296"/>
        <v>5</v>
      </c>
      <c r="G9562" s="4">
        <f t="shared" ca="1" si="297"/>
        <v>118</v>
      </c>
      <c r="H9562" s="4">
        <f ca="1">+Data_TABLE[[#This Row],[Qty]]*Data_TABLE[[#This Row],[Unit Price]]</f>
        <v>590</v>
      </c>
      <c r="I9562" s="7">
        <v>42304</v>
      </c>
      <c r="J9562" s="10">
        <f>EOMONTH(Data_TABLE[[#This Row],[Date Sold]],0)</f>
        <v>42308</v>
      </c>
    </row>
    <row r="9563" spans="2:10" x14ac:dyDescent="0.25">
      <c r="B9563" s="1" t="s">
        <v>37</v>
      </c>
      <c r="C9563" s="3" t="s">
        <v>56</v>
      </c>
      <c r="D9563" s="2" t="s">
        <v>50</v>
      </c>
      <c r="E9563" s="3" t="s">
        <v>44</v>
      </c>
      <c r="F9563" s="3">
        <f t="shared" ca="1" si="296"/>
        <v>3</v>
      </c>
      <c r="G9563" s="4">
        <f t="shared" ca="1" si="297"/>
        <v>107</v>
      </c>
      <c r="H9563" s="4">
        <f ca="1">+Data_TABLE[[#This Row],[Qty]]*Data_TABLE[[#This Row],[Unit Price]]</f>
        <v>321</v>
      </c>
      <c r="I9563" s="7">
        <v>42304</v>
      </c>
      <c r="J9563" s="10">
        <f>EOMONTH(Data_TABLE[[#This Row],[Date Sold]],0)</f>
        <v>42308</v>
      </c>
    </row>
    <row r="9564" spans="2:10" x14ac:dyDescent="0.25">
      <c r="B9564" s="1" t="s">
        <v>41</v>
      </c>
      <c r="C9564" s="3" t="s">
        <v>56</v>
      </c>
      <c r="D9564" s="2" t="s">
        <v>52</v>
      </c>
      <c r="E9564" s="3" t="s">
        <v>46</v>
      </c>
      <c r="F9564" s="3">
        <f t="shared" ca="1" si="296"/>
        <v>2</v>
      </c>
      <c r="G9564" s="4">
        <f t="shared" ca="1" si="297"/>
        <v>159</v>
      </c>
      <c r="H9564" s="4">
        <f ca="1">+Data_TABLE[[#This Row],[Qty]]*Data_TABLE[[#This Row],[Unit Price]]</f>
        <v>318</v>
      </c>
      <c r="I9564" s="7">
        <v>42304</v>
      </c>
      <c r="J9564" s="10">
        <f>EOMONTH(Data_TABLE[[#This Row],[Date Sold]],0)</f>
        <v>42308</v>
      </c>
    </row>
    <row r="9565" spans="2:10" x14ac:dyDescent="0.25">
      <c r="B9565" s="1" t="s">
        <v>36</v>
      </c>
      <c r="C9565" s="3" t="s">
        <v>55</v>
      </c>
      <c r="D9565" s="2" t="s">
        <v>51</v>
      </c>
      <c r="E9565" s="3" t="s">
        <v>45</v>
      </c>
      <c r="F9565" s="3">
        <f t="shared" ca="1" si="296"/>
        <v>5</v>
      </c>
      <c r="G9565" s="4">
        <f t="shared" ca="1" si="297"/>
        <v>169</v>
      </c>
      <c r="H9565" s="4">
        <f ca="1">+Data_TABLE[[#This Row],[Qty]]*Data_TABLE[[#This Row],[Unit Price]]</f>
        <v>845</v>
      </c>
      <c r="I9565" s="7">
        <v>42304</v>
      </c>
      <c r="J9565" s="10">
        <f>EOMONTH(Data_TABLE[[#This Row],[Date Sold]],0)</f>
        <v>42308</v>
      </c>
    </row>
    <row r="9566" spans="2:10" x14ac:dyDescent="0.25">
      <c r="B9566" s="1" t="s">
        <v>40</v>
      </c>
      <c r="C9566" s="3" t="s">
        <v>56</v>
      </c>
      <c r="D9566" s="2" t="s">
        <v>52</v>
      </c>
      <c r="E9566" s="3" t="s">
        <v>46</v>
      </c>
      <c r="F9566" s="3">
        <f t="shared" ca="1" si="296"/>
        <v>1</v>
      </c>
      <c r="G9566" s="4">
        <f t="shared" ca="1" si="297"/>
        <v>125</v>
      </c>
      <c r="H9566" s="4">
        <f ca="1">+Data_TABLE[[#This Row],[Qty]]*Data_TABLE[[#This Row],[Unit Price]]</f>
        <v>125</v>
      </c>
      <c r="I9566" s="7">
        <v>42304</v>
      </c>
      <c r="J9566" s="10">
        <f>EOMONTH(Data_TABLE[[#This Row],[Date Sold]],0)</f>
        <v>42308</v>
      </c>
    </row>
    <row r="9567" spans="2:10" x14ac:dyDescent="0.25">
      <c r="B9567" s="1" t="s">
        <v>39</v>
      </c>
      <c r="C9567" s="3" t="s">
        <v>55</v>
      </c>
      <c r="D9567" s="2" t="s">
        <v>51</v>
      </c>
      <c r="E9567" s="3" t="s">
        <v>45</v>
      </c>
      <c r="F9567" s="3">
        <f t="shared" ca="1" si="296"/>
        <v>5</v>
      </c>
      <c r="G9567" s="4">
        <f t="shared" ca="1" si="297"/>
        <v>164</v>
      </c>
      <c r="H9567" s="4">
        <f ca="1">+Data_TABLE[[#This Row],[Qty]]*Data_TABLE[[#This Row],[Unit Price]]</f>
        <v>820</v>
      </c>
      <c r="I9567" s="7">
        <v>42304</v>
      </c>
      <c r="J9567" s="10">
        <f>EOMONTH(Data_TABLE[[#This Row],[Date Sold]],0)</f>
        <v>42308</v>
      </c>
    </row>
    <row r="9568" spans="2:10" x14ac:dyDescent="0.25">
      <c r="B9568" s="1" t="s">
        <v>37</v>
      </c>
      <c r="C9568" s="3" t="s">
        <v>56</v>
      </c>
      <c r="D9568" s="2" t="s">
        <v>50</v>
      </c>
      <c r="E9568" s="3" t="s">
        <v>44</v>
      </c>
      <c r="F9568" s="3">
        <f t="shared" ca="1" si="296"/>
        <v>5</v>
      </c>
      <c r="G9568" s="4">
        <f t="shared" ca="1" si="297"/>
        <v>123</v>
      </c>
      <c r="H9568" s="4">
        <f ca="1">+Data_TABLE[[#This Row],[Qty]]*Data_TABLE[[#This Row],[Unit Price]]</f>
        <v>615</v>
      </c>
      <c r="I9568" s="7">
        <v>42304</v>
      </c>
      <c r="J9568" s="10">
        <f>EOMONTH(Data_TABLE[[#This Row],[Date Sold]],0)</f>
        <v>42308</v>
      </c>
    </row>
    <row r="9569" spans="2:10" x14ac:dyDescent="0.25">
      <c r="B9569" s="1" t="s">
        <v>39</v>
      </c>
      <c r="C9569" s="3" t="s">
        <v>56</v>
      </c>
      <c r="D9569" s="2" t="s">
        <v>52</v>
      </c>
      <c r="E9569" s="3" t="s">
        <v>46</v>
      </c>
      <c r="F9569" s="3">
        <f t="shared" ca="1" si="296"/>
        <v>1</v>
      </c>
      <c r="G9569" s="4">
        <f t="shared" ca="1" si="297"/>
        <v>178</v>
      </c>
      <c r="H9569" s="4">
        <f ca="1">+Data_TABLE[[#This Row],[Qty]]*Data_TABLE[[#This Row],[Unit Price]]</f>
        <v>178</v>
      </c>
      <c r="I9569" s="7">
        <v>42304</v>
      </c>
      <c r="J9569" s="10">
        <f>EOMONTH(Data_TABLE[[#This Row],[Date Sold]],0)</f>
        <v>42308</v>
      </c>
    </row>
    <row r="9570" spans="2:10" x14ac:dyDescent="0.25">
      <c r="B9570" s="1" t="s">
        <v>41</v>
      </c>
      <c r="C9570" s="3" t="s">
        <v>56</v>
      </c>
      <c r="D9570" s="2" t="s">
        <v>52</v>
      </c>
      <c r="E9570" s="3" t="s">
        <v>46</v>
      </c>
      <c r="F9570" s="3">
        <f t="shared" ca="1" si="296"/>
        <v>3</v>
      </c>
      <c r="G9570" s="4">
        <f t="shared" ca="1" si="297"/>
        <v>184</v>
      </c>
      <c r="H9570" s="4">
        <f ca="1">+Data_TABLE[[#This Row],[Qty]]*Data_TABLE[[#This Row],[Unit Price]]</f>
        <v>552</v>
      </c>
      <c r="I9570" s="7">
        <v>42304</v>
      </c>
      <c r="J9570" s="10">
        <f>EOMONTH(Data_TABLE[[#This Row],[Date Sold]],0)</f>
        <v>42308</v>
      </c>
    </row>
    <row r="9571" spans="2:10" x14ac:dyDescent="0.25">
      <c r="B9571" s="1" t="s">
        <v>38</v>
      </c>
      <c r="C9571" s="3" t="s">
        <v>56</v>
      </c>
      <c r="D9571" s="2" t="s">
        <v>50</v>
      </c>
      <c r="E9571" s="3" t="s">
        <v>44</v>
      </c>
      <c r="F9571" s="3">
        <f t="shared" ca="1" si="296"/>
        <v>2</v>
      </c>
      <c r="G9571" s="4">
        <f t="shared" ca="1" si="297"/>
        <v>157</v>
      </c>
      <c r="H9571" s="4">
        <f ca="1">+Data_TABLE[[#This Row],[Qty]]*Data_TABLE[[#This Row],[Unit Price]]</f>
        <v>314</v>
      </c>
      <c r="I9571" s="7">
        <v>42304</v>
      </c>
      <c r="J9571" s="10">
        <f>EOMONTH(Data_TABLE[[#This Row],[Date Sold]],0)</f>
        <v>42308</v>
      </c>
    </row>
    <row r="9572" spans="2:10" x14ac:dyDescent="0.25">
      <c r="B9572" s="1" t="s">
        <v>41</v>
      </c>
      <c r="C9572" s="3" t="s">
        <v>55</v>
      </c>
      <c r="D9572" s="2" t="s">
        <v>49</v>
      </c>
      <c r="E9572" s="3" t="s">
        <v>43</v>
      </c>
      <c r="F9572" s="3">
        <f t="shared" ca="1" si="296"/>
        <v>3</v>
      </c>
      <c r="G9572" s="4">
        <f t="shared" ca="1" si="297"/>
        <v>88</v>
      </c>
      <c r="H9572" s="4">
        <f ca="1">+Data_TABLE[[#This Row],[Qty]]*Data_TABLE[[#This Row],[Unit Price]]</f>
        <v>264</v>
      </c>
      <c r="I9572" s="7">
        <v>42304</v>
      </c>
      <c r="J9572" s="10">
        <f>EOMONTH(Data_TABLE[[#This Row],[Date Sold]],0)</f>
        <v>42308</v>
      </c>
    </row>
    <row r="9573" spans="2:10" x14ac:dyDescent="0.25">
      <c r="B9573" s="1" t="s">
        <v>40</v>
      </c>
      <c r="C9573" s="3" t="s">
        <v>54</v>
      </c>
      <c r="D9573" s="2" t="s">
        <v>48</v>
      </c>
      <c r="E9573" s="3" t="s">
        <v>42</v>
      </c>
      <c r="F9573" s="3">
        <f t="shared" ca="1" si="296"/>
        <v>1</v>
      </c>
      <c r="G9573" s="4">
        <f t="shared" ca="1" si="297"/>
        <v>144</v>
      </c>
      <c r="H9573" s="4">
        <f ca="1">+Data_TABLE[[#This Row],[Qty]]*Data_TABLE[[#This Row],[Unit Price]]</f>
        <v>144</v>
      </c>
      <c r="I9573" s="7">
        <v>42304</v>
      </c>
      <c r="J9573" s="10">
        <f>EOMONTH(Data_TABLE[[#This Row],[Date Sold]],0)</f>
        <v>42308</v>
      </c>
    </row>
    <row r="9574" spans="2:10" x14ac:dyDescent="0.25">
      <c r="B9574" s="1" t="s">
        <v>41</v>
      </c>
      <c r="C9574" s="3" t="s">
        <v>54</v>
      </c>
      <c r="D9574" s="2" t="s">
        <v>48</v>
      </c>
      <c r="E9574" s="3" t="s">
        <v>42</v>
      </c>
      <c r="F9574" s="3">
        <f t="shared" ca="1" si="296"/>
        <v>4</v>
      </c>
      <c r="G9574" s="4">
        <f t="shared" ca="1" si="297"/>
        <v>115</v>
      </c>
      <c r="H9574" s="4">
        <f ca="1">+Data_TABLE[[#This Row],[Qty]]*Data_TABLE[[#This Row],[Unit Price]]</f>
        <v>460</v>
      </c>
      <c r="I9574" s="7">
        <v>42304</v>
      </c>
      <c r="J9574" s="10">
        <f>EOMONTH(Data_TABLE[[#This Row],[Date Sold]],0)</f>
        <v>42308</v>
      </c>
    </row>
    <row r="9575" spans="2:10" x14ac:dyDescent="0.25">
      <c r="B9575" s="1" t="s">
        <v>37</v>
      </c>
      <c r="C9575" s="3" t="s">
        <v>54</v>
      </c>
      <c r="D9575" s="2" t="s">
        <v>48</v>
      </c>
      <c r="E9575" s="3" t="s">
        <v>42</v>
      </c>
      <c r="F9575" s="3">
        <f t="shared" ca="1" si="296"/>
        <v>1</v>
      </c>
      <c r="G9575" s="4">
        <f t="shared" ca="1" si="297"/>
        <v>81</v>
      </c>
      <c r="H9575" s="4">
        <f ca="1">+Data_TABLE[[#This Row],[Qty]]*Data_TABLE[[#This Row],[Unit Price]]</f>
        <v>81</v>
      </c>
      <c r="I9575" s="7">
        <v>42304</v>
      </c>
      <c r="J9575" s="10">
        <f>EOMONTH(Data_TABLE[[#This Row],[Date Sold]],0)</f>
        <v>42308</v>
      </c>
    </row>
    <row r="9576" spans="2:10" x14ac:dyDescent="0.25">
      <c r="B9576" s="1" t="s">
        <v>41</v>
      </c>
      <c r="C9576" s="3" t="s">
        <v>56</v>
      </c>
      <c r="D9576" s="2" t="s">
        <v>50</v>
      </c>
      <c r="E9576" s="3" t="s">
        <v>44</v>
      </c>
      <c r="F9576" s="3">
        <f t="shared" ca="1" si="296"/>
        <v>2</v>
      </c>
      <c r="G9576" s="4">
        <f t="shared" ca="1" si="297"/>
        <v>164</v>
      </c>
      <c r="H9576" s="4">
        <f ca="1">+Data_TABLE[[#This Row],[Qty]]*Data_TABLE[[#This Row],[Unit Price]]</f>
        <v>328</v>
      </c>
      <c r="I9576" s="7">
        <v>42304</v>
      </c>
      <c r="J9576" s="10">
        <f>EOMONTH(Data_TABLE[[#This Row],[Date Sold]],0)</f>
        <v>42308</v>
      </c>
    </row>
    <row r="9577" spans="2:10" x14ac:dyDescent="0.25">
      <c r="B9577" s="1" t="s">
        <v>36</v>
      </c>
      <c r="C9577" s="3" t="s">
        <v>56</v>
      </c>
      <c r="D9577" s="2" t="s">
        <v>50</v>
      </c>
      <c r="E9577" s="3" t="s">
        <v>44</v>
      </c>
      <c r="F9577" s="3">
        <f t="shared" ca="1" si="296"/>
        <v>1</v>
      </c>
      <c r="G9577" s="4">
        <f t="shared" ca="1" si="297"/>
        <v>79</v>
      </c>
      <c r="H9577" s="4">
        <f ca="1">+Data_TABLE[[#This Row],[Qty]]*Data_TABLE[[#This Row],[Unit Price]]</f>
        <v>79</v>
      </c>
      <c r="I9577" s="7">
        <v>42304</v>
      </c>
      <c r="J9577" s="10">
        <f>EOMONTH(Data_TABLE[[#This Row],[Date Sold]],0)</f>
        <v>42308</v>
      </c>
    </row>
    <row r="9578" spans="2:10" x14ac:dyDescent="0.25">
      <c r="B9578" s="1" t="s">
        <v>36</v>
      </c>
      <c r="C9578" s="3" t="s">
        <v>56</v>
      </c>
      <c r="D9578" s="2" t="s">
        <v>50</v>
      </c>
      <c r="E9578" s="3" t="s">
        <v>44</v>
      </c>
      <c r="F9578" s="3">
        <f t="shared" ca="1" si="296"/>
        <v>1</v>
      </c>
      <c r="G9578" s="4">
        <f t="shared" ca="1" si="297"/>
        <v>90</v>
      </c>
      <c r="H9578" s="4">
        <f ca="1">+Data_TABLE[[#This Row],[Qty]]*Data_TABLE[[#This Row],[Unit Price]]</f>
        <v>90</v>
      </c>
      <c r="I9578" s="7">
        <v>42304</v>
      </c>
      <c r="J9578" s="10">
        <f>EOMONTH(Data_TABLE[[#This Row],[Date Sold]],0)</f>
        <v>42308</v>
      </c>
    </row>
    <row r="9579" spans="2:10" x14ac:dyDescent="0.25">
      <c r="B9579" s="1" t="s">
        <v>37</v>
      </c>
      <c r="C9579" s="3" t="s">
        <v>56</v>
      </c>
      <c r="D9579" s="2" t="s">
        <v>52</v>
      </c>
      <c r="E9579" s="3" t="s">
        <v>46</v>
      </c>
      <c r="F9579" s="3">
        <f t="shared" ca="1" si="296"/>
        <v>4</v>
      </c>
      <c r="G9579" s="4">
        <f t="shared" ca="1" si="297"/>
        <v>89</v>
      </c>
      <c r="H9579" s="4">
        <f ca="1">+Data_TABLE[[#This Row],[Qty]]*Data_TABLE[[#This Row],[Unit Price]]</f>
        <v>356</v>
      </c>
      <c r="I9579" s="7">
        <v>42304</v>
      </c>
      <c r="J9579" s="10">
        <f>EOMONTH(Data_TABLE[[#This Row],[Date Sold]],0)</f>
        <v>42308</v>
      </c>
    </row>
    <row r="9580" spans="2:10" x14ac:dyDescent="0.25">
      <c r="B9580" s="1" t="s">
        <v>37</v>
      </c>
      <c r="C9580" s="3" t="s">
        <v>56</v>
      </c>
      <c r="D9580" s="2" t="s">
        <v>52</v>
      </c>
      <c r="E9580" s="3" t="s">
        <v>46</v>
      </c>
      <c r="F9580" s="3">
        <f t="shared" ca="1" si="296"/>
        <v>5</v>
      </c>
      <c r="G9580" s="4">
        <f t="shared" ca="1" si="297"/>
        <v>178</v>
      </c>
      <c r="H9580" s="4">
        <f ca="1">+Data_TABLE[[#This Row],[Qty]]*Data_TABLE[[#This Row],[Unit Price]]</f>
        <v>890</v>
      </c>
      <c r="I9580" s="7">
        <v>42304</v>
      </c>
      <c r="J9580" s="10">
        <f>EOMONTH(Data_TABLE[[#This Row],[Date Sold]],0)</f>
        <v>42308</v>
      </c>
    </row>
    <row r="9581" spans="2:10" x14ac:dyDescent="0.25">
      <c r="B9581" s="1" t="s">
        <v>40</v>
      </c>
      <c r="C9581" s="3" t="s">
        <v>56</v>
      </c>
      <c r="D9581" s="2" t="s">
        <v>52</v>
      </c>
      <c r="E9581" s="3" t="s">
        <v>46</v>
      </c>
      <c r="F9581" s="3">
        <f t="shared" ca="1" si="296"/>
        <v>1</v>
      </c>
      <c r="G9581" s="4">
        <f t="shared" ca="1" si="297"/>
        <v>104</v>
      </c>
      <c r="H9581" s="4">
        <f ca="1">+Data_TABLE[[#This Row],[Qty]]*Data_TABLE[[#This Row],[Unit Price]]</f>
        <v>104</v>
      </c>
      <c r="I9581" s="7">
        <v>42304</v>
      </c>
      <c r="J9581" s="10">
        <f>EOMONTH(Data_TABLE[[#This Row],[Date Sold]],0)</f>
        <v>42308</v>
      </c>
    </row>
    <row r="9582" spans="2:10" x14ac:dyDescent="0.25">
      <c r="B9582" s="1" t="s">
        <v>36</v>
      </c>
      <c r="C9582" s="3" t="s">
        <v>56</v>
      </c>
      <c r="D9582" s="2" t="s">
        <v>50</v>
      </c>
      <c r="E9582" s="3" t="s">
        <v>44</v>
      </c>
      <c r="F9582" s="3">
        <f t="shared" ca="1" si="296"/>
        <v>1</v>
      </c>
      <c r="G9582" s="4">
        <f t="shared" ca="1" si="297"/>
        <v>182</v>
      </c>
      <c r="H9582" s="4">
        <f ca="1">+Data_TABLE[[#This Row],[Qty]]*Data_TABLE[[#This Row],[Unit Price]]</f>
        <v>182</v>
      </c>
      <c r="I9582" s="7">
        <v>42304</v>
      </c>
      <c r="J9582" s="10">
        <f>EOMONTH(Data_TABLE[[#This Row],[Date Sold]],0)</f>
        <v>42308</v>
      </c>
    </row>
    <row r="9583" spans="2:10" x14ac:dyDescent="0.25">
      <c r="B9583" s="1" t="s">
        <v>37</v>
      </c>
      <c r="C9583" s="3" t="s">
        <v>54</v>
      </c>
      <c r="D9583" s="2" t="s">
        <v>48</v>
      </c>
      <c r="E9583" s="3" t="s">
        <v>42</v>
      </c>
      <c r="F9583" s="3">
        <f t="shared" ca="1" si="296"/>
        <v>4</v>
      </c>
      <c r="G9583" s="4">
        <f t="shared" ca="1" si="297"/>
        <v>161</v>
      </c>
      <c r="H9583" s="4">
        <f ca="1">+Data_TABLE[[#This Row],[Qty]]*Data_TABLE[[#This Row],[Unit Price]]</f>
        <v>644</v>
      </c>
      <c r="I9583" s="7">
        <v>42304</v>
      </c>
      <c r="J9583" s="10">
        <f>EOMONTH(Data_TABLE[[#This Row],[Date Sold]],0)</f>
        <v>42308</v>
      </c>
    </row>
    <row r="9584" spans="2:10" x14ac:dyDescent="0.25">
      <c r="B9584" s="1" t="s">
        <v>37</v>
      </c>
      <c r="C9584" s="3" t="s">
        <v>54</v>
      </c>
      <c r="D9584" s="2" t="s">
        <v>48</v>
      </c>
      <c r="E9584" s="3" t="s">
        <v>42</v>
      </c>
      <c r="F9584" s="3">
        <f t="shared" ca="1" si="296"/>
        <v>5</v>
      </c>
      <c r="G9584" s="4">
        <f t="shared" ca="1" si="297"/>
        <v>188</v>
      </c>
      <c r="H9584" s="4">
        <f ca="1">+Data_TABLE[[#This Row],[Qty]]*Data_TABLE[[#This Row],[Unit Price]]</f>
        <v>940</v>
      </c>
      <c r="I9584" s="7">
        <v>42304</v>
      </c>
      <c r="J9584" s="10">
        <f>EOMONTH(Data_TABLE[[#This Row],[Date Sold]],0)</f>
        <v>42308</v>
      </c>
    </row>
    <row r="9585" spans="2:10" x14ac:dyDescent="0.25">
      <c r="B9585" s="1" t="s">
        <v>38</v>
      </c>
      <c r="C9585" s="3" t="s">
        <v>56</v>
      </c>
      <c r="D9585" s="2" t="s">
        <v>52</v>
      </c>
      <c r="E9585" s="3" t="s">
        <v>46</v>
      </c>
      <c r="F9585" s="3">
        <f t="shared" ref="F9585:F9648" ca="1" si="298">RANDBETWEEN(1,5)</f>
        <v>2</v>
      </c>
      <c r="G9585" s="4">
        <f t="shared" ref="G9585:G9648" ca="1" si="299">RANDBETWEEN(60,200)</f>
        <v>127</v>
      </c>
      <c r="H9585" s="4">
        <f ca="1">+Data_TABLE[[#This Row],[Qty]]*Data_TABLE[[#This Row],[Unit Price]]</f>
        <v>254</v>
      </c>
      <c r="I9585" s="7">
        <v>42304</v>
      </c>
      <c r="J9585" s="10">
        <f>EOMONTH(Data_TABLE[[#This Row],[Date Sold]],0)</f>
        <v>42308</v>
      </c>
    </row>
    <row r="9586" spans="2:10" x14ac:dyDescent="0.25">
      <c r="B9586" s="1" t="s">
        <v>38</v>
      </c>
      <c r="C9586" s="3" t="s">
        <v>56</v>
      </c>
      <c r="D9586" s="2" t="s">
        <v>52</v>
      </c>
      <c r="E9586" s="3" t="s">
        <v>46</v>
      </c>
      <c r="F9586" s="3">
        <f t="shared" ca="1" si="298"/>
        <v>2</v>
      </c>
      <c r="G9586" s="4">
        <f t="shared" ca="1" si="299"/>
        <v>153</v>
      </c>
      <c r="H9586" s="4">
        <f ca="1">+Data_TABLE[[#This Row],[Qty]]*Data_TABLE[[#This Row],[Unit Price]]</f>
        <v>306</v>
      </c>
      <c r="I9586" s="7">
        <v>42304</v>
      </c>
      <c r="J9586" s="10">
        <f>EOMONTH(Data_TABLE[[#This Row],[Date Sold]],0)</f>
        <v>42308</v>
      </c>
    </row>
    <row r="9587" spans="2:10" x14ac:dyDescent="0.25">
      <c r="B9587" s="1" t="s">
        <v>37</v>
      </c>
      <c r="C9587" s="3" t="s">
        <v>54</v>
      </c>
      <c r="D9587" s="2" t="s">
        <v>48</v>
      </c>
      <c r="E9587" s="3" t="s">
        <v>42</v>
      </c>
      <c r="F9587" s="3">
        <f t="shared" ca="1" si="298"/>
        <v>3</v>
      </c>
      <c r="G9587" s="4">
        <f t="shared" ca="1" si="299"/>
        <v>113</v>
      </c>
      <c r="H9587" s="4">
        <f ca="1">+Data_TABLE[[#This Row],[Qty]]*Data_TABLE[[#This Row],[Unit Price]]</f>
        <v>339</v>
      </c>
      <c r="I9587" s="7">
        <v>42304</v>
      </c>
      <c r="J9587" s="10">
        <f>EOMONTH(Data_TABLE[[#This Row],[Date Sold]],0)</f>
        <v>42308</v>
      </c>
    </row>
    <row r="9588" spans="2:10" x14ac:dyDescent="0.25">
      <c r="B9588" s="1" t="s">
        <v>37</v>
      </c>
      <c r="C9588" s="3" t="s">
        <v>56</v>
      </c>
      <c r="D9588" s="2" t="s">
        <v>50</v>
      </c>
      <c r="E9588" s="3" t="s">
        <v>44</v>
      </c>
      <c r="F9588" s="3">
        <f t="shared" ca="1" si="298"/>
        <v>3</v>
      </c>
      <c r="G9588" s="4">
        <f t="shared" ca="1" si="299"/>
        <v>166</v>
      </c>
      <c r="H9588" s="4">
        <f ca="1">+Data_TABLE[[#This Row],[Qty]]*Data_TABLE[[#This Row],[Unit Price]]</f>
        <v>498</v>
      </c>
      <c r="I9588" s="7">
        <v>42304</v>
      </c>
      <c r="J9588" s="10">
        <f>EOMONTH(Data_TABLE[[#This Row],[Date Sold]],0)</f>
        <v>42308</v>
      </c>
    </row>
    <row r="9589" spans="2:10" x14ac:dyDescent="0.25">
      <c r="B9589" s="1" t="s">
        <v>37</v>
      </c>
      <c r="C9589" s="3" t="s">
        <v>56</v>
      </c>
      <c r="D9589" s="2" t="s">
        <v>50</v>
      </c>
      <c r="E9589" s="3" t="s">
        <v>44</v>
      </c>
      <c r="F9589" s="3">
        <f t="shared" ca="1" si="298"/>
        <v>4</v>
      </c>
      <c r="G9589" s="4">
        <f t="shared" ca="1" si="299"/>
        <v>109</v>
      </c>
      <c r="H9589" s="4">
        <f ca="1">+Data_TABLE[[#This Row],[Qty]]*Data_TABLE[[#This Row],[Unit Price]]</f>
        <v>436</v>
      </c>
      <c r="I9589" s="7">
        <v>42304</v>
      </c>
      <c r="J9589" s="10">
        <f>EOMONTH(Data_TABLE[[#This Row],[Date Sold]],0)</f>
        <v>42308</v>
      </c>
    </row>
    <row r="9590" spans="2:10" x14ac:dyDescent="0.25">
      <c r="B9590" s="1" t="s">
        <v>40</v>
      </c>
      <c r="C9590" s="3" t="s">
        <v>56</v>
      </c>
      <c r="D9590" s="2" t="s">
        <v>50</v>
      </c>
      <c r="E9590" s="3" t="s">
        <v>44</v>
      </c>
      <c r="F9590" s="3">
        <f t="shared" ca="1" si="298"/>
        <v>3</v>
      </c>
      <c r="G9590" s="4">
        <f t="shared" ca="1" si="299"/>
        <v>88</v>
      </c>
      <c r="H9590" s="4">
        <f ca="1">+Data_TABLE[[#This Row],[Qty]]*Data_TABLE[[#This Row],[Unit Price]]</f>
        <v>264</v>
      </c>
      <c r="I9590" s="7">
        <v>42304</v>
      </c>
      <c r="J9590" s="10">
        <f>EOMONTH(Data_TABLE[[#This Row],[Date Sold]],0)</f>
        <v>42308</v>
      </c>
    </row>
    <row r="9591" spans="2:10" x14ac:dyDescent="0.25">
      <c r="B9591" s="1" t="s">
        <v>41</v>
      </c>
      <c r="C9591" s="3" t="s">
        <v>55</v>
      </c>
      <c r="D9591" s="2" t="s">
        <v>51</v>
      </c>
      <c r="E9591" s="3" t="s">
        <v>45</v>
      </c>
      <c r="F9591" s="3">
        <f t="shared" ca="1" si="298"/>
        <v>2</v>
      </c>
      <c r="G9591" s="4">
        <f t="shared" ca="1" si="299"/>
        <v>164</v>
      </c>
      <c r="H9591" s="4">
        <f ca="1">+Data_TABLE[[#This Row],[Qty]]*Data_TABLE[[#This Row],[Unit Price]]</f>
        <v>328</v>
      </c>
      <c r="I9591" s="7">
        <v>42304</v>
      </c>
      <c r="J9591" s="10">
        <f>EOMONTH(Data_TABLE[[#This Row],[Date Sold]],0)</f>
        <v>42308</v>
      </c>
    </row>
    <row r="9592" spans="2:10" x14ac:dyDescent="0.25">
      <c r="B9592" s="1" t="s">
        <v>39</v>
      </c>
      <c r="C9592" s="3" t="s">
        <v>55</v>
      </c>
      <c r="D9592" s="2" t="s">
        <v>49</v>
      </c>
      <c r="E9592" s="3" t="s">
        <v>43</v>
      </c>
      <c r="F9592" s="3">
        <f t="shared" ca="1" si="298"/>
        <v>4</v>
      </c>
      <c r="G9592" s="4">
        <f t="shared" ca="1" si="299"/>
        <v>193</v>
      </c>
      <c r="H9592" s="4">
        <f ca="1">+Data_TABLE[[#This Row],[Qty]]*Data_TABLE[[#This Row],[Unit Price]]</f>
        <v>772</v>
      </c>
      <c r="I9592" s="7">
        <v>42304</v>
      </c>
      <c r="J9592" s="10">
        <f>EOMONTH(Data_TABLE[[#This Row],[Date Sold]],0)</f>
        <v>42308</v>
      </c>
    </row>
    <row r="9593" spans="2:10" x14ac:dyDescent="0.25">
      <c r="B9593" s="1" t="s">
        <v>39</v>
      </c>
      <c r="C9593" s="3" t="s">
        <v>56</v>
      </c>
      <c r="D9593" s="2" t="s">
        <v>52</v>
      </c>
      <c r="E9593" s="3" t="s">
        <v>46</v>
      </c>
      <c r="F9593" s="3">
        <f t="shared" ca="1" si="298"/>
        <v>1</v>
      </c>
      <c r="G9593" s="4">
        <f t="shared" ca="1" si="299"/>
        <v>131</v>
      </c>
      <c r="H9593" s="4">
        <f ca="1">+Data_TABLE[[#This Row],[Qty]]*Data_TABLE[[#This Row],[Unit Price]]</f>
        <v>131</v>
      </c>
      <c r="I9593" s="7">
        <v>42304</v>
      </c>
      <c r="J9593" s="10">
        <f>EOMONTH(Data_TABLE[[#This Row],[Date Sold]],0)</f>
        <v>42308</v>
      </c>
    </row>
    <row r="9594" spans="2:10" x14ac:dyDescent="0.25">
      <c r="B9594" s="1" t="s">
        <v>38</v>
      </c>
      <c r="C9594" s="3" t="s">
        <v>54</v>
      </c>
      <c r="D9594" s="2" t="s">
        <v>48</v>
      </c>
      <c r="E9594" s="3" t="s">
        <v>42</v>
      </c>
      <c r="F9594" s="3">
        <f t="shared" ca="1" si="298"/>
        <v>5</v>
      </c>
      <c r="G9594" s="4">
        <f t="shared" ca="1" si="299"/>
        <v>122</v>
      </c>
      <c r="H9594" s="4">
        <f ca="1">+Data_TABLE[[#This Row],[Qty]]*Data_TABLE[[#This Row],[Unit Price]]</f>
        <v>610</v>
      </c>
      <c r="I9594" s="7">
        <v>42304</v>
      </c>
      <c r="J9594" s="10">
        <f>EOMONTH(Data_TABLE[[#This Row],[Date Sold]],0)</f>
        <v>42308</v>
      </c>
    </row>
    <row r="9595" spans="2:10" x14ac:dyDescent="0.25">
      <c r="B9595" s="1" t="s">
        <v>41</v>
      </c>
      <c r="C9595" s="3" t="s">
        <v>55</v>
      </c>
      <c r="D9595" s="2" t="s">
        <v>51</v>
      </c>
      <c r="E9595" s="3" t="s">
        <v>45</v>
      </c>
      <c r="F9595" s="3">
        <f t="shared" ca="1" si="298"/>
        <v>4</v>
      </c>
      <c r="G9595" s="4">
        <f t="shared" ca="1" si="299"/>
        <v>191</v>
      </c>
      <c r="H9595" s="4">
        <f ca="1">+Data_TABLE[[#This Row],[Qty]]*Data_TABLE[[#This Row],[Unit Price]]</f>
        <v>764</v>
      </c>
      <c r="I9595" s="7">
        <v>42304</v>
      </c>
      <c r="J9595" s="10">
        <f>EOMONTH(Data_TABLE[[#This Row],[Date Sold]],0)</f>
        <v>42308</v>
      </c>
    </row>
    <row r="9596" spans="2:10" x14ac:dyDescent="0.25">
      <c r="B9596" s="1" t="s">
        <v>36</v>
      </c>
      <c r="C9596" s="3" t="s">
        <v>56</v>
      </c>
      <c r="D9596" s="2" t="s">
        <v>52</v>
      </c>
      <c r="E9596" s="3" t="s">
        <v>46</v>
      </c>
      <c r="F9596" s="3">
        <f t="shared" ca="1" si="298"/>
        <v>5</v>
      </c>
      <c r="G9596" s="4">
        <f t="shared" ca="1" si="299"/>
        <v>87</v>
      </c>
      <c r="H9596" s="4">
        <f ca="1">+Data_TABLE[[#This Row],[Qty]]*Data_TABLE[[#This Row],[Unit Price]]</f>
        <v>435</v>
      </c>
      <c r="I9596" s="7">
        <v>42304</v>
      </c>
      <c r="J9596" s="10">
        <f>EOMONTH(Data_TABLE[[#This Row],[Date Sold]],0)</f>
        <v>42308</v>
      </c>
    </row>
    <row r="9597" spans="2:10" x14ac:dyDescent="0.25">
      <c r="B9597" s="1" t="s">
        <v>39</v>
      </c>
      <c r="C9597" s="3" t="s">
        <v>55</v>
      </c>
      <c r="D9597" s="2" t="s">
        <v>49</v>
      </c>
      <c r="E9597" s="3" t="s">
        <v>43</v>
      </c>
      <c r="F9597" s="3">
        <f t="shared" ca="1" si="298"/>
        <v>2</v>
      </c>
      <c r="G9597" s="4">
        <f t="shared" ca="1" si="299"/>
        <v>75</v>
      </c>
      <c r="H9597" s="4">
        <f ca="1">+Data_TABLE[[#This Row],[Qty]]*Data_TABLE[[#This Row],[Unit Price]]</f>
        <v>150</v>
      </c>
      <c r="I9597" s="7">
        <v>42304</v>
      </c>
      <c r="J9597" s="10">
        <f>EOMONTH(Data_TABLE[[#This Row],[Date Sold]],0)</f>
        <v>42308</v>
      </c>
    </row>
    <row r="9598" spans="2:10" x14ac:dyDescent="0.25">
      <c r="B9598" s="1" t="s">
        <v>40</v>
      </c>
      <c r="C9598" s="3" t="s">
        <v>56</v>
      </c>
      <c r="D9598" s="2" t="s">
        <v>52</v>
      </c>
      <c r="E9598" s="3" t="s">
        <v>46</v>
      </c>
      <c r="F9598" s="3">
        <f t="shared" ca="1" si="298"/>
        <v>5</v>
      </c>
      <c r="G9598" s="4">
        <f t="shared" ca="1" si="299"/>
        <v>182</v>
      </c>
      <c r="H9598" s="4">
        <f ca="1">+Data_TABLE[[#This Row],[Qty]]*Data_TABLE[[#This Row],[Unit Price]]</f>
        <v>910</v>
      </c>
      <c r="I9598" s="7">
        <v>42304</v>
      </c>
      <c r="J9598" s="10">
        <f>EOMONTH(Data_TABLE[[#This Row],[Date Sold]],0)</f>
        <v>42308</v>
      </c>
    </row>
    <row r="9599" spans="2:10" x14ac:dyDescent="0.25">
      <c r="B9599" s="1" t="s">
        <v>38</v>
      </c>
      <c r="C9599" s="3" t="s">
        <v>56</v>
      </c>
      <c r="D9599" s="2" t="s">
        <v>52</v>
      </c>
      <c r="E9599" s="3" t="s">
        <v>46</v>
      </c>
      <c r="F9599" s="3">
        <f t="shared" ca="1" si="298"/>
        <v>5</v>
      </c>
      <c r="G9599" s="4">
        <f t="shared" ca="1" si="299"/>
        <v>156</v>
      </c>
      <c r="H9599" s="4">
        <f ca="1">+Data_TABLE[[#This Row],[Qty]]*Data_TABLE[[#This Row],[Unit Price]]</f>
        <v>780</v>
      </c>
      <c r="I9599" s="7">
        <v>42304</v>
      </c>
      <c r="J9599" s="10">
        <f>EOMONTH(Data_TABLE[[#This Row],[Date Sold]],0)</f>
        <v>42308</v>
      </c>
    </row>
    <row r="9600" spans="2:10" x14ac:dyDescent="0.25">
      <c r="B9600" s="1" t="s">
        <v>41</v>
      </c>
      <c r="C9600" s="3" t="s">
        <v>55</v>
      </c>
      <c r="D9600" s="2" t="s">
        <v>51</v>
      </c>
      <c r="E9600" s="3" t="s">
        <v>45</v>
      </c>
      <c r="F9600" s="3">
        <f t="shared" ca="1" si="298"/>
        <v>3</v>
      </c>
      <c r="G9600" s="4">
        <f t="shared" ca="1" si="299"/>
        <v>171</v>
      </c>
      <c r="H9600" s="4">
        <f ca="1">+Data_TABLE[[#This Row],[Qty]]*Data_TABLE[[#This Row],[Unit Price]]</f>
        <v>513</v>
      </c>
      <c r="I9600" s="7">
        <v>42304</v>
      </c>
      <c r="J9600" s="10">
        <f>EOMONTH(Data_TABLE[[#This Row],[Date Sold]],0)</f>
        <v>42308</v>
      </c>
    </row>
    <row r="9601" spans="2:10" x14ac:dyDescent="0.25">
      <c r="B9601" s="1" t="s">
        <v>37</v>
      </c>
      <c r="C9601" s="3" t="s">
        <v>56</v>
      </c>
      <c r="D9601" s="2" t="s">
        <v>52</v>
      </c>
      <c r="E9601" s="3" t="s">
        <v>46</v>
      </c>
      <c r="F9601" s="3">
        <f t="shared" ca="1" si="298"/>
        <v>3</v>
      </c>
      <c r="G9601" s="4">
        <f t="shared" ca="1" si="299"/>
        <v>128</v>
      </c>
      <c r="H9601" s="4">
        <f ca="1">+Data_TABLE[[#This Row],[Qty]]*Data_TABLE[[#This Row],[Unit Price]]</f>
        <v>384</v>
      </c>
      <c r="I9601" s="7">
        <v>42304</v>
      </c>
      <c r="J9601" s="10">
        <f>EOMONTH(Data_TABLE[[#This Row],[Date Sold]],0)</f>
        <v>42308</v>
      </c>
    </row>
    <row r="9602" spans="2:10" x14ac:dyDescent="0.25">
      <c r="B9602" s="1" t="s">
        <v>37</v>
      </c>
      <c r="C9602" s="3" t="s">
        <v>56</v>
      </c>
      <c r="D9602" s="2" t="s">
        <v>50</v>
      </c>
      <c r="E9602" s="3" t="s">
        <v>44</v>
      </c>
      <c r="F9602" s="3">
        <f t="shared" ca="1" si="298"/>
        <v>1</v>
      </c>
      <c r="G9602" s="4">
        <f t="shared" ca="1" si="299"/>
        <v>199</v>
      </c>
      <c r="H9602" s="4">
        <f ca="1">+Data_TABLE[[#This Row],[Qty]]*Data_TABLE[[#This Row],[Unit Price]]</f>
        <v>199</v>
      </c>
      <c r="I9602" s="7">
        <v>42304</v>
      </c>
      <c r="J9602" s="10">
        <f>EOMONTH(Data_TABLE[[#This Row],[Date Sold]],0)</f>
        <v>42308</v>
      </c>
    </row>
    <row r="9603" spans="2:10" x14ac:dyDescent="0.25">
      <c r="B9603" s="1" t="s">
        <v>41</v>
      </c>
      <c r="C9603" s="3" t="s">
        <v>55</v>
      </c>
      <c r="D9603" s="2" t="s">
        <v>49</v>
      </c>
      <c r="E9603" s="3" t="s">
        <v>43</v>
      </c>
      <c r="F9603" s="3">
        <f t="shared" ca="1" si="298"/>
        <v>3</v>
      </c>
      <c r="G9603" s="4">
        <f t="shared" ca="1" si="299"/>
        <v>90</v>
      </c>
      <c r="H9603" s="4">
        <f ca="1">+Data_TABLE[[#This Row],[Qty]]*Data_TABLE[[#This Row],[Unit Price]]</f>
        <v>270</v>
      </c>
      <c r="I9603" s="7">
        <v>42305</v>
      </c>
      <c r="J9603" s="10">
        <f>EOMONTH(Data_TABLE[[#This Row],[Date Sold]],0)</f>
        <v>42308</v>
      </c>
    </row>
    <row r="9604" spans="2:10" x14ac:dyDescent="0.25">
      <c r="B9604" s="1" t="s">
        <v>41</v>
      </c>
      <c r="C9604" s="3" t="s">
        <v>54</v>
      </c>
      <c r="D9604" s="2" t="s">
        <v>48</v>
      </c>
      <c r="E9604" s="3" t="s">
        <v>42</v>
      </c>
      <c r="F9604" s="3">
        <f t="shared" ca="1" si="298"/>
        <v>3</v>
      </c>
      <c r="G9604" s="4">
        <f t="shared" ca="1" si="299"/>
        <v>138</v>
      </c>
      <c r="H9604" s="4">
        <f ca="1">+Data_TABLE[[#This Row],[Qty]]*Data_TABLE[[#This Row],[Unit Price]]</f>
        <v>414</v>
      </c>
      <c r="I9604" s="7">
        <v>42305</v>
      </c>
      <c r="J9604" s="10">
        <f>EOMONTH(Data_TABLE[[#This Row],[Date Sold]],0)</f>
        <v>42308</v>
      </c>
    </row>
    <row r="9605" spans="2:10" x14ac:dyDescent="0.25">
      <c r="B9605" s="1" t="s">
        <v>40</v>
      </c>
      <c r="C9605" s="3" t="s">
        <v>55</v>
      </c>
      <c r="D9605" s="2" t="s">
        <v>51</v>
      </c>
      <c r="E9605" s="3" t="s">
        <v>45</v>
      </c>
      <c r="F9605" s="3">
        <f t="shared" ca="1" si="298"/>
        <v>3</v>
      </c>
      <c r="G9605" s="4">
        <f t="shared" ca="1" si="299"/>
        <v>150</v>
      </c>
      <c r="H9605" s="4">
        <f ca="1">+Data_TABLE[[#This Row],[Qty]]*Data_TABLE[[#This Row],[Unit Price]]</f>
        <v>450</v>
      </c>
      <c r="I9605" s="7">
        <v>42305</v>
      </c>
      <c r="J9605" s="10">
        <f>EOMONTH(Data_TABLE[[#This Row],[Date Sold]],0)</f>
        <v>42308</v>
      </c>
    </row>
    <row r="9606" spans="2:10" x14ac:dyDescent="0.25">
      <c r="B9606" s="1" t="s">
        <v>38</v>
      </c>
      <c r="C9606" s="3" t="s">
        <v>55</v>
      </c>
      <c r="D9606" s="2" t="s">
        <v>51</v>
      </c>
      <c r="E9606" s="3" t="s">
        <v>45</v>
      </c>
      <c r="F9606" s="3">
        <f t="shared" ca="1" si="298"/>
        <v>3</v>
      </c>
      <c r="G9606" s="4">
        <f t="shared" ca="1" si="299"/>
        <v>88</v>
      </c>
      <c r="H9606" s="4">
        <f ca="1">+Data_TABLE[[#This Row],[Qty]]*Data_TABLE[[#This Row],[Unit Price]]</f>
        <v>264</v>
      </c>
      <c r="I9606" s="7">
        <v>42305</v>
      </c>
      <c r="J9606" s="10">
        <f>EOMONTH(Data_TABLE[[#This Row],[Date Sold]],0)</f>
        <v>42308</v>
      </c>
    </row>
    <row r="9607" spans="2:10" x14ac:dyDescent="0.25">
      <c r="B9607" s="1" t="s">
        <v>37</v>
      </c>
      <c r="C9607" s="3" t="s">
        <v>56</v>
      </c>
      <c r="D9607" s="2" t="s">
        <v>50</v>
      </c>
      <c r="E9607" s="3" t="s">
        <v>44</v>
      </c>
      <c r="F9607" s="3">
        <f t="shared" ca="1" si="298"/>
        <v>5</v>
      </c>
      <c r="G9607" s="4">
        <f t="shared" ca="1" si="299"/>
        <v>145</v>
      </c>
      <c r="H9607" s="4">
        <f ca="1">+Data_TABLE[[#This Row],[Qty]]*Data_TABLE[[#This Row],[Unit Price]]</f>
        <v>725</v>
      </c>
      <c r="I9607" s="7">
        <v>42305</v>
      </c>
      <c r="J9607" s="10">
        <f>EOMONTH(Data_TABLE[[#This Row],[Date Sold]],0)</f>
        <v>42308</v>
      </c>
    </row>
    <row r="9608" spans="2:10" x14ac:dyDescent="0.25">
      <c r="B9608" s="1" t="s">
        <v>41</v>
      </c>
      <c r="C9608" s="3" t="s">
        <v>55</v>
      </c>
      <c r="D9608" s="2" t="s">
        <v>51</v>
      </c>
      <c r="E9608" s="3" t="s">
        <v>45</v>
      </c>
      <c r="F9608" s="3">
        <f t="shared" ca="1" si="298"/>
        <v>4</v>
      </c>
      <c r="G9608" s="4">
        <f t="shared" ca="1" si="299"/>
        <v>105</v>
      </c>
      <c r="H9608" s="4">
        <f ca="1">+Data_TABLE[[#This Row],[Qty]]*Data_TABLE[[#This Row],[Unit Price]]</f>
        <v>420</v>
      </c>
      <c r="I9608" s="7">
        <v>42305</v>
      </c>
      <c r="J9608" s="10">
        <f>EOMONTH(Data_TABLE[[#This Row],[Date Sold]],0)</f>
        <v>42308</v>
      </c>
    </row>
    <row r="9609" spans="2:10" x14ac:dyDescent="0.25">
      <c r="B9609" s="1" t="s">
        <v>37</v>
      </c>
      <c r="C9609" s="3" t="s">
        <v>55</v>
      </c>
      <c r="D9609" s="2" t="s">
        <v>51</v>
      </c>
      <c r="E9609" s="3" t="s">
        <v>45</v>
      </c>
      <c r="F9609" s="3">
        <f t="shared" ca="1" si="298"/>
        <v>5</v>
      </c>
      <c r="G9609" s="4">
        <f t="shared" ca="1" si="299"/>
        <v>195</v>
      </c>
      <c r="H9609" s="4">
        <f ca="1">+Data_TABLE[[#This Row],[Qty]]*Data_TABLE[[#This Row],[Unit Price]]</f>
        <v>975</v>
      </c>
      <c r="I9609" s="7">
        <v>42305</v>
      </c>
      <c r="J9609" s="10">
        <f>EOMONTH(Data_TABLE[[#This Row],[Date Sold]],0)</f>
        <v>42308</v>
      </c>
    </row>
    <row r="9610" spans="2:10" x14ac:dyDescent="0.25">
      <c r="B9610" s="1" t="s">
        <v>37</v>
      </c>
      <c r="C9610" s="3" t="s">
        <v>55</v>
      </c>
      <c r="D9610" s="2" t="s">
        <v>51</v>
      </c>
      <c r="E9610" s="3" t="s">
        <v>45</v>
      </c>
      <c r="F9610" s="3">
        <f t="shared" ca="1" si="298"/>
        <v>3</v>
      </c>
      <c r="G9610" s="4">
        <f t="shared" ca="1" si="299"/>
        <v>96</v>
      </c>
      <c r="H9610" s="4">
        <f ca="1">+Data_TABLE[[#This Row],[Qty]]*Data_TABLE[[#This Row],[Unit Price]]</f>
        <v>288</v>
      </c>
      <c r="I9610" s="7">
        <v>42305</v>
      </c>
      <c r="J9610" s="10">
        <f>EOMONTH(Data_TABLE[[#This Row],[Date Sold]],0)</f>
        <v>42308</v>
      </c>
    </row>
    <row r="9611" spans="2:10" x14ac:dyDescent="0.25">
      <c r="B9611" s="1" t="s">
        <v>41</v>
      </c>
      <c r="C9611" s="3" t="s">
        <v>55</v>
      </c>
      <c r="D9611" s="2" t="s">
        <v>51</v>
      </c>
      <c r="E9611" s="3" t="s">
        <v>45</v>
      </c>
      <c r="F9611" s="3">
        <f t="shared" ca="1" si="298"/>
        <v>2</v>
      </c>
      <c r="G9611" s="4">
        <f t="shared" ca="1" si="299"/>
        <v>100</v>
      </c>
      <c r="H9611" s="4">
        <f ca="1">+Data_TABLE[[#This Row],[Qty]]*Data_TABLE[[#This Row],[Unit Price]]</f>
        <v>200</v>
      </c>
      <c r="I9611" s="7">
        <v>42305</v>
      </c>
      <c r="J9611" s="10">
        <f>EOMONTH(Data_TABLE[[#This Row],[Date Sold]],0)</f>
        <v>42308</v>
      </c>
    </row>
    <row r="9612" spans="2:10" x14ac:dyDescent="0.25">
      <c r="B9612" s="1" t="s">
        <v>37</v>
      </c>
      <c r="C9612" s="3" t="s">
        <v>56</v>
      </c>
      <c r="D9612" s="2" t="s">
        <v>52</v>
      </c>
      <c r="E9612" s="3" t="s">
        <v>46</v>
      </c>
      <c r="F9612" s="3">
        <f t="shared" ca="1" si="298"/>
        <v>3</v>
      </c>
      <c r="G9612" s="4">
        <f t="shared" ca="1" si="299"/>
        <v>126</v>
      </c>
      <c r="H9612" s="4">
        <f ca="1">+Data_TABLE[[#This Row],[Qty]]*Data_TABLE[[#This Row],[Unit Price]]</f>
        <v>378</v>
      </c>
      <c r="I9612" s="7">
        <v>42305</v>
      </c>
      <c r="J9612" s="10">
        <f>EOMONTH(Data_TABLE[[#This Row],[Date Sold]],0)</f>
        <v>42308</v>
      </c>
    </row>
    <row r="9613" spans="2:10" x14ac:dyDescent="0.25">
      <c r="B9613" s="1" t="s">
        <v>39</v>
      </c>
      <c r="C9613" s="3" t="s">
        <v>56</v>
      </c>
      <c r="D9613" s="2" t="s">
        <v>50</v>
      </c>
      <c r="E9613" s="3" t="s">
        <v>44</v>
      </c>
      <c r="F9613" s="3">
        <f t="shared" ca="1" si="298"/>
        <v>4</v>
      </c>
      <c r="G9613" s="4">
        <f t="shared" ca="1" si="299"/>
        <v>64</v>
      </c>
      <c r="H9613" s="4">
        <f ca="1">+Data_TABLE[[#This Row],[Qty]]*Data_TABLE[[#This Row],[Unit Price]]</f>
        <v>256</v>
      </c>
      <c r="I9613" s="7">
        <v>42305</v>
      </c>
      <c r="J9613" s="10">
        <f>EOMONTH(Data_TABLE[[#This Row],[Date Sold]],0)</f>
        <v>42308</v>
      </c>
    </row>
    <row r="9614" spans="2:10" x14ac:dyDescent="0.25">
      <c r="B9614" s="1" t="s">
        <v>39</v>
      </c>
      <c r="C9614" s="3" t="s">
        <v>55</v>
      </c>
      <c r="D9614" s="2" t="s">
        <v>49</v>
      </c>
      <c r="E9614" s="3" t="s">
        <v>43</v>
      </c>
      <c r="F9614" s="3">
        <f t="shared" ca="1" si="298"/>
        <v>3</v>
      </c>
      <c r="G9614" s="4">
        <f t="shared" ca="1" si="299"/>
        <v>101</v>
      </c>
      <c r="H9614" s="4">
        <f ca="1">+Data_TABLE[[#This Row],[Qty]]*Data_TABLE[[#This Row],[Unit Price]]</f>
        <v>303</v>
      </c>
      <c r="I9614" s="7">
        <v>42305</v>
      </c>
      <c r="J9614" s="10">
        <f>EOMONTH(Data_TABLE[[#This Row],[Date Sold]],0)</f>
        <v>42308</v>
      </c>
    </row>
    <row r="9615" spans="2:10" x14ac:dyDescent="0.25">
      <c r="B9615" s="1" t="s">
        <v>36</v>
      </c>
      <c r="C9615" s="3" t="s">
        <v>56</v>
      </c>
      <c r="D9615" s="2" t="s">
        <v>50</v>
      </c>
      <c r="E9615" s="3" t="s">
        <v>44</v>
      </c>
      <c r="F9615" s="3">
        <f t="shared" ca="1" si="298"/>
        <v>2</v>
      </c>
      <c r="G9615" s="4">
        <f t="shared" ca="1" si="299"/>
        <v>114</v>
      </c>
      <c r="H9615" s="4">
        <f ca="1">+Data_TABLE[[#This Row],[Qty]]*Data_TABLE[[#This Row],[Unit Price]]</f>
        <v>228</v>
      </c>
      <c r="I9615" s="7">
        <v>42305</v>
      </c>
      <c r="J9615" s="10">
        <f>EOMONTH(Data_TABLE[[#This Row],[Date Sold]],0)</f>
        <v>42308</v>
      </c>
    </row>
    <row r="9616" spans="2:10" x14ac:dyDescent="0.25">
      <c r="B9616" s="1" t="s">
        <v>39</v>
      </c>
      <c r="C9616" s="3" t="s">
        <v>56</v>
      </c>
      <c r="D9616" s="2" t="s">
        <v>52</v>
      </c>
      <c r="E9616" s="3" t="s">
        <v>46</v>
      </c>
      <c r="F9616" s="3">
        <f t="shared" ca="1" si="298"/>
        <v>4</v>
      </c>
      <c r="G9616" s="4">
        <f t="shared" ca="1" si="299"/>
        <v>144</v>
      </c>
      <c r="H9616" s="4">
        <f ca="1">+Data_TABLE[[#This Row],[Qty]]*Data_TABLE[[#This Row],[Unit Price]]</f>
        <v>576</v>
      </c>
      <c r="I9616" s="7">
        <v>42305</v>
      </c>
      <c r="J9616" s="10">
        <f>EOMONTH(Data_TABLE[[#This Row],[Date Sold]],0)</f>
        <v>42308</v>
      </c>
    </row>
    <row r="9617" spans="2:10" x14ac:dyDescent="0.25">
      <c r="B9617" s="1" t="s">
        <v>37</v>
      </c>
      <c r="C9617" s="3" t="s">
        <v>56</v>
      </c>
      <c r="D9617" s="2" t="s">
        <v>52</v>
      </c>
      <c r="E9617" s="3" t="s">
        <v>46</v>
      </c>
      <c r="F9617" s="3">
        <f t="shared" ca="1" si="298"/>
        <v>2</v>
      </c>
      <c r="G9617" s="4">
        <f t="shared" ca="1" si="299"/>
        <v>176</v>
      </c>
      <c r="H9617" s="4">
        <f ca="1">+Data_TABLE[[#This Row],[Qty]]*Data_TABLE[[#This Row],[Unit Price]]</f>
        <v>352</v>
      </c>
      <c r="I9617" s="7">
        <v>42305</v>
      </c>
      <c r="J9617" s="10">
        <f>EOMONTH(Data_TABLE[[#This Row],[Date Sold]],0)</f>
        <v>42308</v>
      </c>
    </row>
    <row r="9618" spans="2:10" x14ac:dyDescent="0.25">
      <c r="B9618" s="1" t="s">
        <v>38</v>
      </c>
      <c r="C9618" s="3" t="s">
        <v>55</v>
      </c>
      <c r="D9618" s="2" t="s">
        <v>51</v>
      </c>
      <c r="E9618" s="3" t="s">
        <v>45</v>
      </c>
      <c r="F9618" s="3">
        <f t="shared" ca="1" si="298"/>
        <v>2</v>
      </c>
      <c r="G9618" s="4">
        <f t="shared" ca="1" si="299"/>
        <v>89</v>
      </c>
      <c r="H9618" s="4">
        <f ca="1">+Data_TABLE[[#This Row],[Qty]]*Data_TABLE[[#This Row],[Unit Price]]</f>
        <v>178</v>
      </c>
      <c r="I9618" s="7">
        <v>42305</v>
      </c>
      <c r="J9618" s="10">
        <f>EOMONTH(Data_TABLE[[#This Row],[Date Sold]],0)</f>
        <v>42308</v>
      </c>
    </row>
    <row r="9619" spans="2:10" x14ac:dyDescent="0.25">
      <c r="B9619" s="1" t="s">
        <v>37</v>
      </c>
      <c r="C9619" s="3" t="s">
        <v>56</v>
      </c>
      <c r="D9619" s="2" t="s">
        <v>52</v>
      </c>
      <c r="E9619" s="3" t="s">
        <v>46</v>
      </c>
      <c r="F9619" s="3">
        <f t="shared" ca="1" si="298"/>
        <v>3</v>
      </c>
      <c r="G9619" s="4">
        <f t="shared" ca="1" si="299"/>
        <v>61</v>
      </c>
      <c r="H9619" s="4">
        <f ca="1">+Data_TABLE[[#This Row],[Qty]]*Data_TABLE[[#This Row],[Unit Price]]</f>
        <v>183</v>
      </c>
      <c r="I9619" s="7">
        <v>42305</v>
      </c>
      <c r="J9619" s="10">
        <f>EOMONTH(Data_TABLE[[#This Row],[Date Sold]],0)</f>
        <v>42308</v>
      </c>
    </row>
    <row r="9620" spans="2:10" x14ac:dyDescent="0.25">
      <c r="B9620" s="1" t="s">
        <v>38</v>
      </c>
      <c r="C9620" s="3" t="s">
        <v>56</v>
      </c>
      <c r="D9620" s="2" t="s">
        <v>50</v>
      </c>
      <c r="E9620" s="3" t="s">
        <v>44</v>
      </c>
      <c r="F9620" s="3">
        <f t="shared" ca="1" si="298"/>
        <v>5</v>
      </c>
      <c r="G9620" s="4">
        <f t="shared" ca="1" si="299"/>
        <v>195</v>
      </c>
      <c r="H9620" s="4">
        <f ca="1">+Data_TABLE[[#This Row],[Qty]]*Data_TABLE[[#This Row],[Unit Price]]</f>
        <v>975</v>
      </c>
      <c r="I9620" s="7">
        <v>42305</v>
      </c>
      <c r="J9620" s="10">
        <f>EOMONTH(Data_TABLE[[#This Row],[Date Sold]],0)</f>
        <v>42308</v>
      </c>
    </row>
    <row r="9621" spans="2:10" x14ac:dyDescent="0.25">
      <c r="B9621" s="1" t="s">
        <v>37</v>
      </c>
      <c r="C9621" s="3" t="s">
        <v>54</v>
      </c>
      <c r="D9621" s="2" t="s">
        <v>48</v>
      </c>
      <c r="E9621" s="3" t="s">
        <v>42</v>
      </c>
      <c r="F9621" s="3">
        <f t="shared" ca="1" si="298"/>
        <v>4</v>
      </c>
      <c r="G9621" s="4">
        <f t="shared" ca="1" si="299"/>
        <v>60</v>
      </c>
      <c r="H9621" s="4">
        <f ca="1">+Data_TABLE[[#This Row],[Qty]]*Data_TABLE[[#This Row],[Unit Price]]</f>
        <v>240</v>
      </c>
      <c r="I9621" s="7">
        <v>42305</v>
      </c>
      <c r="J9621" s="10">
        <f>EOMONTH(Data_TABLE[[#This Row],[Date Sold]],0)</f>
        <v>42308</v>
      </c>
    </row>
    <row r="9622" spans="2:10" x14ac:dyDescent="0.25">
      <c r="B9622" s="1" t="s">
        <v>40</v>
      </c>
      <c r="C9622" s="3" t="s">
        <v>56</v>
      </c>
      <c r="D9622" s="2" t="s">
        <v>50</v>
      </c>
      <c r="E9622" s="3" t="s">
        <v>44</v>
      </c>
      <c r="F9622" s="3">
        <f t="shared" ca="1" si="298"/>
        <v>1</v>
      </c>
      <c r="G9622" s="4">
        <f t="shared" ca="1" si="299"/>
        <v>66</v>
      </c>
      <c r="H9622" s="4">
        <f ca="1">+Data_TABLE[[#This Row],[Qty]]*Data_TABLE[[#This Row],[Unit Price]]</f>
        <v>66</v>
      </c>
      <c r="I9622" s="7">
        <v>42305</v>
      </c>
      <c r="J9622" s="10">
        <f>EOMONTH(Data_TABLE[[#This Row],[Date Sold]],0)</f>
        <v>42308</v>
      </c>
    </row>
    <row r="9623" spans="2:10" x14ac:dyDescent="0.25">
      <c r="B9623" s="1" t="s">
        <v>36</v>
      </c>
      <c r="C9623" s="3" t="s">
        <v>56</v>
      </c>
      <c r="D9623" s="2" t="s">
        <v>52</v>
      </c>
      <c r="E9623" s="3" t="s">
        <v>46</v>
      </c>
      <c r="F9623" s="3">
        <f t="shared" ca="1" si="298"/>
        <v>4</v>
      </c>
      <c r="G9623" s="4">
        <f t="shared" ca="1" si="299"/>
        <v>153</v>
      </c>
      <c r="H9623" s="4">
        <f ca="1">+Data_TABLE[[#This Row],[Qty]]*Data_TABLE[[#This Row],[Unit Price]]</f>
        <v>612</v>
      </c>
      <c r="I9623" s="7">
        <v>42305</v>
      </c>
      <c r="J9623" s="10">
        <f>EOMONTH(Data_TABLE[[#This Row],[Date Sold]],0)</f>
        <v>42308</v>
      </c>
    </row>
    <row r="9624" spans="2:10" x14ac:dyDescent="0.25">
      <c r="B9624" s="1" t="s">
        <v>39</v>
      </c>
      <c r="C9624" s="3" t="s">
        <v>56</v>
      </c>
      <c r="D9624" s="2" t="s">
        <v>52</v>
      </c>
      <c r="E9624" s="3" t="s">
        <v>46</v>
      </c>
      <c r="F9624" s="3">
        <f t="shared" ca="1" si="298"/>
        <v>2</v>
      </c>
      <c r="G9624" s="4">
        <f t="shared" ca="1" si="299"/>
        <v>71</v>
      </c>
      <c r="H9624" s="4">
        <f ca="1">+Data_TABLE[[#This Row],[Qty]]*Data_TABLE[[#This Row],[Unit Price]]</f>
        <v>142</v>
      </c>
      <c r="I9624" s="7">
        <v>42305</v>
      </c>
      <c r="J9624" s="10">
        <f>EOMONTH(Data_TABLE[[#This Row],[Date Sold]],0)</f>
        <v>42308</v>
      </c>
    </row>
    <row r="9625" spans="2:10" x14ac:dyDescent="0.25">
      <c r="B9625" s="1" t="s">
        <v>37</v>
      </c>
      <c r="C9625" s="3" t="s">
        <v>55</v>
      </c>
      <c r="D9625" s="2" t="s">
        <v>51</v>
      </c>
      <c r="E9625" s="3" t="s">
        <v>45</v>
      </c>
      <c r="F9625" s="3">
        <f t="shared" ca="1" si="298"/>
        <v>1</v>
      </c>
      <c r="G9625" s="4">
        <f t="shared" ca="1" si="299"/>
        <v>152</v>
      </c>
      <c r="H9625" s="4">
        <f ca="1">+Data_TABLE[[#This Row],[Qty]]*Data_TABLE[[#This Row],[Unit Price]]</f>
        <v>152</v>
      </c>
      <c r="I9625" s="7">
        <v>42305</v>
      </c>
      <c r="J9625" s="10">
        <f>EOMONTH(Data_TABLE[[#This Row],[Date Sold]],0)</f>
        <v>42308</v>
      </c>
    </row>
    <row r="9626" spans="2:10" x14ac:dyDescent="0.25">
      <c r="B9626" s="1" t="s">
        <v>38</v>
      </c>
      <c r="C9626" s="3" t="s">
        <v>55</v>
      </c>
      <c r="D9626" s="2" t="s">
        <v>49</v>
      </c>
      <c r="E9626" s="3" t="s">
        <v>43</v>
      </c>
      <c r="F9626" s="3">
        <f t="shared" ca="1" si="298"/>
        <v>2</v>
      </c>
      <c r="G9626" s="4">
        <f t="shared" ca="1" si="299"/>
        <v>128</v>
      </c>
      <c r="H9626" s="4">
        <f ca="1">+Data_TABLE[[#This Row],[Qty]]*Data_TABLE[[#This Row],[Unit Price]]</f>
        <v>256</v>
      </c>
      <c r="I9626" s="7">
        <v>42305</v>
      </c>
      <c r="J9626" s="10">
        <f>EOMONTH(Data_TABLE[[#This Row],[Date Sold]],0)</f>
        <v>42308</v>
      </c>
    </row>
    <row r="9627" spans="2:10" x14ac:dyDescent="0.25">
      <c r="B9627" s="1" t="s">
        <v>40</v>
      </c>
      <c r="C9627" s="3" t="s">
        <v>54</v>
      </c>
      <c r="D9627" s="2" t="s">
        <v>48</v>
      </c>
      <c r="E9627" s="3" t="s">
        <v>42</v>
      </c>
      <c r="F9627" s="3">
        <f t="shared" ca="1" si="298"/>
        <v>5</v>
      </c>
      <c r="G9627" s="4">
        <f t="shared" ca="1" si="299"/>
        <v>186</v>
      </c>
      <c r="H9627" s="4">
        <f ca="1">+Data_TABLE[[#This Row],[Qty]]*Data_TABLE[[#This Row],[Unit Price]]</f>
        <v>930</v>
      </c>
      <c r="I9627" s="7">
        <v>42305</v>
      </c>
      <c r="J9627" s="10">
        <f>EOMONTH(Data_TABLE[[#This Row],[Date Sold]],0)</f>
        <v>42308</v>
      </c>
    </row>
    <row r="9628" spans="2:10" x14ac:dyDescent="0.25">
      <c r="B9628" s="1" t="s">
        <v>40</v>
      </c>
      <c r="C9628" s="3" t="s">
        <v>55</v>
      </c>
      <c r="D9628" s="2" t="s">
        <v>51</v>
      </c>
      <c r="E9628" s="3" t="s">
        <v>45</v>
      </c>
      <c r="F9628" s="3">
        <f t="shared" ca="1" si="298"/>
        <v>3</v>
      </c>
      <c r="G9628" s="4">
        <f t="shared" ca="1" si="299"/>
        <v>102</v>
      </c>
      <c r="H9628" s="4">
        <f ca="1">+Data_TABLE[[#This Row],[Qty]]*Data_TABLE[[#This Row],[Unit Price]]</f>
        <v>306</v>
      </c>
      <c r="I9628" s="7">
        <v>42305</v>
      </c>
      <c r="J9628" s="10">
        <f>EOMONTH(Data_TABLE[[#This Row],[Date Sold]],0)</f>
        <v>42308</v>
      </c>
    </row>
    <row r="9629" spans="2:10" x14ac:dyDescent="0.25">
      <c r="B9629" s="1" t="s">
        <v>38</v>
      </c>
      <c r="C9629" s="3" t="s">
        <v>55</v>
      </c>
      <c r="D9629" s="2" t="s">
        <v>49</v>
      </c>
      <c r="E9629" s="3" t="s">
        <v>43</v>
      </c>
      <c r="F9629" s="3">
        <f t="shared" ca="1" si="298"/>
        <v>3</v>
      </c>
      <c r="G9629" s="4">
        <f t="shared" ca="1" si="299"/>
        <v>90</v>
      </c>
      <c r="H9629" s="4">
        <f ca="1">+Data_TABLE[[#This Row],[Qty]]*Data_TABLE[[#This Row],[Unit Price]]</f>
        <v>270</v>
      </c>
      <c r="I9629" s="7">
        <v>42305</v>
      </c>
      <c r="J9629" s="10">
        <f>EOMONTH(Data_TABLE[[#This Row],[Date Sold]],0)</f>
        <v>42308</v>
      </c>
    </row>
    <row r="9630" spans="2:10" x14ac:dyDescent="0.25">
      <c r="B9630" s="1" t="s">
        <v>41</v>
      </c>
      <c r="C9630" s="3" t="s">
        <v>54</v>
      </c>
      <c r="D9630" s="2" t="s">
        <v>48</v>
      </c>
      <c r="E9630" s="3" t="s">
        <v>42</v>
      </c>
      <c r="F9630" s="3">
        <f t="shared" ca="1" si="298"/>
        <v>4</v>
      </c>
      <c r="G9630" s="4">
        <f t="shared" ca="1" si="299"/>
        <v>180</v>
      </c>
      <c r="H9630" s="4">
        <f ca="1">+Data_TABLE[[#This Row],[Qty]]*Data_TABLE[[#This Row],[Unit Price]]</f>
        <v>720</v>
      </c>
      <c r="I9630" s="7">
        <v>42305</v>
      </c>
      <c r="J9630" s="10">
        <f>EOMONTH(Data_TABLE[[#This Row],[Date Sold]],0)</f>
        <v>42308</v>
      </c>
    </row>
    <row r="9631" spans="2:10" x14ac:dyDescent="0.25">
      <c r="B9631" s="1" t="s">
        <v>39</v>
      </c>
      <c r="C9631" s="3" t="s">
        <v>54</v>
      </c>
      <c r="D9631" s="2" t="s">
        <v>48</v>
      </c>
      <c r="E9631" s="3" t="s">
        <v>42</v>
      </c>
      <c r="F9631" s="3">
        <f t="shared" ca="1" si="298"/>
        <v>5</v>
      </c>
      <c r="G9631" s="4">
        <f t="shared" ca="1" si="299"/>
        <v>81</v>
      </c>
      <c r="H9631" s="4">
        <f ca="1">+Data_TABLE[[#This Row],[Qty]]*Data_TABLE[[#This Row],[Unit Price]]</f>
        <v>405</v>
      </c>
      <c r="I9631" s="7">
        <v>42305</v>
      </c>
      <c r="J9631" s="10">
        <f>EOMONTH(Data_TABLE[[#This Row],[Date Sold]],0)</f>
        <v>42308</v>
      </c>
    </row>
    <row r="9632" spans="2:10" x14ac:dyDescent="0.25">
      <c r="B9632" s="1" t="s">
        <v>39</v>
      </c>
      <c r="C9632" s="3" t="s">
        <v>55</v>
      </c>
      <c r="D9632" s="2" t="s">
        <v>49</v>
      </c>
      <c r="E9632" s="3" t="s">
        <v>43</v>
      </c>
      <c r="F9632" s="3">
        <f t="shared" ca="1" si="298"/>
        <v>3</v>
      </c>
      <c r="G9632" s="4">
        <f t="shared" ca="1" si="299"/>
        <v>128</v>
      </c>
      <c r="H9632" s="4">
        <f ca="1">+Data_TABLE[[#This Row],[Qty]]*Data_TABLE[[#This Row],[Unit Price]]</f>
        <v>384</v>
      </c>
      <c r="I9632" s="7">
        <v>42305</v>
      </c>
      <c r="J9632" s="10">
        <f>EOMONTH(Data_TABLE[[#This Row],[Date Sold]],0)</f>
        <v>42308</v>
      </c>
    </row>
    <row r="9633" spans="2:10" x14ac:dyDescent="0.25">
      <c r="B9633" s="1" t="s">
        <v>38</v>
      </c>
      <c r="C9633" s="3" t="s">
        <v>56</v>
      </c>
      <c r="D9633" s="2" t="s">
        <v>52</v>
      </c>
      <c r="E9633" s="3" t="s">
        <v>46</v>
      </c>
      <c r="F9633" s="3">
        <f t="shared" ca="1" si="298"/>
        <v>1</v>
      </c>
      <c r="G9633" s="4">
        <f t="shared" ca="1" si="299"/>
        <v>142</v>
      </c>
      <c r="H9633" s="4">
        <f ca="1">+Data_TABLE[[#This Row],[Qty]]*Data_TABLE[[#This Row],[Unit Price]]</f>
        <v>142</v>
      </c>
      <c r="I9633" s="7">
        <v>42305</v>
      </c>
      <c r="J9633" s="10">
        <f>EOMONTH(Data_TABLE[[#This Row],[Date Sold]],0)</f>
        <v>42308</v>
      </c>
    </row>
    <row r="9634" spans="2:10" x14ac:dyDescent="0.25">
      <c r="B9634" s="1" t="s">
        <v>37</v>
      </c>
      <c r="C9634" s="3" t="s">
        <v>56</v>
      </c>
      <c r="D9634" s="2" t="s">
        <v>52</v>
      </c>
      <c r="E9634" s="3" t="s">
        <v>46</v>
      </c>
      <c r="F9634" s="3">
        <f t="shared" ca="1" si="298"/>
        <v>5</v>
      </c>
      <c r="G9634" s="4">
        <f t="shared" ca="1" si="299"/>
        <v>181</v>
      </c>
      <c r="H9634" s="4">
        <f ca="1">+Data_TABLE[[#This Row],[Qty]]*Data_TABLE[[#This Row],[Unit Price]]</f>
        <v>905</v>
      </c>
      <c r="I9634" s="7">
        <v>42305</v>
      </c>
      <c r="J9634" s="10">
        <f>EOMONTH(Data_TABLE[[#This Row],[Date Sold]],0)</f>
        <v>42308</v>
      </c>
    </row>
    <row r="9635" spans="2:10" x14ac:dyDescent="0.25">
      <c r="B9635" s="1" t="s">
        <v>38</v>
      </c>
      <c r="C9635" s="3" t="s">
        <v>55</v>
      </c>
      <c r="D9635" s="2" t="s">
        <v>49</v>
      </c>
      <c r="E9635" s="3" t="s">
        <v>43</v>
      </c>
      <c r="F9635" s="3">
        <f t="shared" ca="1" si="298"/>
        <v>2</v>
      </c>
      <c r="G9635" s="4">
        <f t="shared" ca="1" si="299"/>
        <v>148</v>
      </c>
      <c r="H9635" s="4">
        <f ca="1">+Data_TABLE[[#This Row],[Qty]]*Data_TABLE[[#This Row],[Unit Price]]</f>
        <v>296</v>
      </c>
      <c r="I9635" s="7">
        <v>42305</v>
      </c>
      <c r="J9635" s="10">
        <f>EOMONTH(Data_TABLE[[#This Row],[Date Sold]],0)</f>
        <v>42308</v>
      </c>
    </row>
    <row r="9636" spans="2:10" x14ac:dyDescent="0.25">
      <c r="B9636" s="1" t="s">
        <v>41</v>
      </c>
      <c r="C9636" s="3" t="s">
        <v>56</v>
      </c>
      <c r="D9636" s="2" t="s">
        <v>50</v>
      </c>
      <c r="E9636" s="3" t="s">
        <v>44</v>
      </c>
      <c r="F9636" s="3">
        <f t="shared" ca="1" si="298"/>
        <v>3</v>
      </c>
      <c r="G9636" s="4">
        <f t="shared" ca="1" si="299"/>
        <v>82</v>
      </c>
      <c r="H9636" s="4">
        <f ca="1">+Data_TABLE[[#This Row],[Qty]]*Data_TABLE[[#This Row],[Unit Price]]</f>
        <v>246</v>
      </c>
      <c r="I9636" s="7">
        <v>42305</v>
      </c>
      <c r="J9636" s="10">
        <f>EOMONTH(Data_TABLE[[#This Row],[Date Sold]],0)</f>
        <v>42308</v>
      </c>
    </row>
    <row r="9637" spans="2:10" x14ac:dyDescent="0.25">
      <c r="B9637" s="1" t="s">
        <v>39</v>
      </c>
      <c r="C9637" s="3" t="s">
        <v>56</v>
      </c>
      <c r="D9637" s="2" t="s">
        <v>50</v>
      </c>
      <c r="E9637" s="3" t="s">
        <v>44</v>
      </c>
      <c r="F9637" s="3">
        <f t="shared" ca="1" si="298"/>
        <v>2</v>
      </c>
      <c r="G9637" s="4">
        <f t="shared" ca="1" si="299"/>
        <v>102</v>
      </c>
      <c r="H9637" s="4">
        <f ca="1">+Data_TABLE[[#This Row],[Qty]]*Data_TABLE[[#This Row],[Unit Price]]</f>
        <v>204</v>
      </c>
      <c r="I9637" s="7">
        <v>42305</v>
      </c>
      <c r="J9637" s="10">
        <f>EOMONTH(Data_TABLE[[#This Row],[Date Sold]],0)</f>
        <v>42308</v>
      </c>
    </row>
    <row r="9638" spans="2:10" x14ac:dyDescent="0.25">
      <c r="B9638" s="1" t="s">
        <v>38</v>
      </c>
      <c r="C9638" s="3" t="s">
        <v>55</v>
      </c>
      <c r="D9638" s="2" t="s">
        <v>49</v>
      </c>
      <c r="E9638" s="3" t="s">
        <v>43</v>
      </c>
      <c r="F9638" s="3">
        <f t="shared" ca="1" si="298"/>
        <v>2</v>
      </c>
      <c r="G9638" s="4">
        <f t="shared" ca="1" si="299"/>
        <v>173</v>
      </c>
      <c r="H9638" s="4">
        <f ca="1">+Data_TABLE[[#This Row],[Qty]]*Data_TABLE[[#This Row],[Unit Price]]</f>
        <v>346</v>
      </c>
      <c r="I9638" s="7">
        <v>42305</v>
      </c>
      <c r="J9638" s="10">
        <f>EOMONTH(Data_TABLE[[#This Row],[Date Sold]],0)</f>
        <v>42308</v>
      </c>
    </row>
    <row r="9639" spans="2:10" x14ac:dyDescent="0.25">
      <c r="B9639" s="1" t="s">
        <v>39</v>
      </c>
      <c r="C9639" s="3" t="s">
        <v>54</v>
      </c>
      <c r="D9639" s="2" t="s">
        <v>48</v>
      </c>
      <c r="E9639" s="3" t="s">
        <v>42</v>
      </c>
      <c r="F9639" s="3">
        <f t="shared" ca="1" si="298"/>
        <v>2</v>
      </c>
      <c r="G9639" s="4">
        <f t="shared" ca="1" si="299"/>
        <v>137</v>
      </c>
      <c r="H9639" s="4">
        <f ca="1">+Data_TABLE[[#This Row],[Qty]]*Data_TABLE[[#This Row],[Unit Price]]</f>
        <v>274</v>
      </c>
      <c r="I9639" s="7">
        <v>42305</v>
      </c>
      <c r="J9639" s="10">
        <f>EOMONTH(Data_TABLE[[#This Row],[Date Sold]],0)</f>
        <v>42308</v>
      </c>
    </row>
    <row r="9640" spans="2:10" x14ac:dyDescent="0.25">
      <c r="B9640" s="1" t="s">
        <v>39</v>
      </c>
      <c r="C9640" s="3" t="s">
        <v>56</v>
      </c>
      <c r="D9640" s="2" t="s">
        <v>50</v>
      </c>
      <c r="E9640" s="3" t="s">
        <v>44</v>
      </c>
      <c r="F9640" s="3">
        <f t="shared" ca="1" si="298"/>
        <v>4</v>
      </c>
      <c r="G9640" s="4">
        <f t="shared" ca="1" si="299"/>
        <v>98</v>
      </c>
      <c r="H9640" s="4">
        <f ca="1">+Data_TABLE[[#This Row],[Qty]]*Data_TABLE[[#This Row],[Unit Price]]</f>
        <v>392</v>
      </c>
      <c r="I9640" s="7">
        <v>42305</v>
      </c>
      <c r="J9640" s="10">
        <f>EOMONTH(Data_TABLE[[#This Row],[Date Sold]],0)</f>
        <v>42308</v>
      </c>
    </row>
    <row r="9641" spans="2:10" x14ac:dyDescent="0.25">
      <c r="B9641" s="1" t="s">
        <v>39</v>
      </c>
      <c r="C9641" s="3" t="s">
        <v>56</v>
      </c>
      <c r="D9641" s="2" t="s">
        <v>50</v>
      </c>
      <c r="E9641" s="3" t="s">
        <v>44</v>
      </c>
      <c r="F9641" s="3">
        <f t="shared" ca="1" si="298"/>
        <v>3</v>
      </c>
      <c r="G9641" s="4">
        <f t="shared" ca="1" si="299"/>
        <v>116</v>
      </c>
      <c r="H9641" s="4">
        <f ca="1">+Data_TABLE[[#This Row],[Qty]]*Data_TABLE[[#This Row],[Unit Price]]</f>
        <v>348</v>
      </c>
      <c r="I9641" s="7">
        <v>42305</v>
      </c>
      <c r="J9641" s="10">
        <f>EOMONTH(Data_TABLE[[#This Row],[Date Sold]],0)</f>
        <v>42308</v>
      </c>
    </row>
    <row r="9642" spans="2:10" x14ac:dyDescent="0.25">
      <c r="B9642" s="1" t="s">
        <v>39</v>
      </c>
      <c r="C9642" s="3" t="s">
        <v>55</v>
      </c>
      <c r="D9642" s="2" t="s">
        <v>49</v>
      </c>
      <c r="E9642" s="3" t="s">
        <v>43</v>
      </c>
      <c r="F9642" s="3">
        <f t="shared" ca="1" si="298"/>
        <v>5</v>
      </c>
      <c r="G9642" s="4">
        <f t="shared" ca="1" si="299"/>
        <v>195</v>
      </c>
      <c r="H9642" s="4">
        <f ca="1">+Data_TABLE[[#This Row],[Qty]]*Data_TABLE[[#This Row],[Unit Price]]</f>
        <v>975</v>
      </c>
      <c r="I9642" s="7">
        <v>42305</v>
      </c>
      <c r="J9642" s="10">
        <f>EOMONTH(Data_TABLE[[#This Row],[Date Sold]],0)</f>
        <v>42308</v>
      </c>
    </row>
    <row r="9643" spans="2:10" x14ac:dyDescent="0.25">
      <c r="B9643" s="1" t="s">
        <v>40</v>
      </c>
      <c r="C9643" s="3" t="s">
        <v>56</v>
      </c>
      <c r="D9643" s="2" t="s">
        <v>50</v>
      </c>
      <c r="E9643" s="3" t="s">
        <v>44</v>
      </c>
      <c r="F9643" s="3">
        <f t="shared" ca="1" si="298"/>
        <v>2</v>
      </c>
      <c r="G9643" s="4">
        <f t="shared" ca="1" si="299"/>
        <v>133</v>
      </c>
      <c r="H9643" s="4">
        <f ca="1">+Data_TABLE[[#This Row],[Qty]]*Data_TABLE[[#This Row],[Unit Price]]</f>
        <v>266</v>
      </c>
      <c r="I9643" s="7">
        <v>42305</v>
      </c>
      <c r="J9643" s="10">
        <f>EOMONTH(Data_TABLE[[#This Row],[Date Sold]],0)</f>
        <v>42308</v>
      </c>
    </row>
    <row r="9644" spans="2:10" x14ac:dyDescent="0.25">
      <c r="B9644" s="1" t="s">
        <v>37</v>
      </c>
      <c r="C9644" s="3" t="s">
        <v>55</v>
      </c>
      <c r="D9644" s="2" t="s">
        <v>49</v>
      </c>
      <c r="E9644" s="3" t="s">
        <v>43</v>
      </c>
      <c r="F9644" s="3">
        <f t="shared" ca="1" si="298"/>
        <v>5</v>
      </c>
      <c r="G9644" s="4">
        <f t="shared" ca="1" si="299"/>
        <v>164</v>
      </c>
      <c r="H9644" s="4">
        <f ca="1">+Data_TABLE[[#This Row],[Qty]]*Data_TABLE[[#This Row],[Unit Price]]</f>
        <v>820</v>
      </c>
      <c r="I9644" s="7">
        <v>42305</v>
      </c>
      <c r="J9644" s="10">
        <f>EOMONTH(Data_TABLE[[#This Row],[Date Sold]],0)</f>
        <v>42308</v>
      </c>
    </row>
    <row r="9645" spans="2:10" x14ac:dyDescent="0.25">
      <c r="B9645" s="1" t="s">
        <v>38</v>
      </c>
      <c r="C9645" s="3" t="s">
        <v>55</v>
      </c>
      <c r="D9645" s="2" t="s">
        <v>49</v>
      </c>
      <c r="E9645" s="3" t="s">
        <v>43</v>
      </c>
      <c r="F9645" s="3">
        <f t="shared" ca="1" si="298"/>
        <v>3</v>
      </c>
      <c r="G9645" s="4">
        <f t="shared" ca="1" si="299"/>
        <v>92</v>
      </c>
      <c r="H9645" s="4">
        <f ca="1">+Data_TABLE[[#This Row],[Qty]]*Data_TABLE[[#This Row],[Unit Price]]</f>
        <v>276</v>
      </c>
      <c r="I9645" s="7">
        <v>42305</v>
      </c>
      <c r="J9645" s="10">
        <f>EOMONTH(Data_TABLE[[#This Row],[Date Sold]],0)</f>
        <v>42308</v>
      </c>
    </row>
    <row r="9646" spans="2:10" x14ac:dyDescent="0.25">
      <c r="B9646" s="1" t="s">
        <v>41</v>
      </c>
      <c r="C9646" s="3" t="s">
        <v>56</v>
      </c>
      <c r="D9646" s="2" t="s">
        <v>50</v>
      </c>
      <c r="E9646" s="3" t="s">
        <v>44</v>
      </c>
      <c r="F9646" s="3">
        <f t="shared" ca="1" si="298"/>
        <v>2</v>
      </c>
      <c r="G9646" s="4">
        <f t="shared" ca="1" si="299"/>
        <v>124</v>
      </c>
      <c r="H9646" s="4">
        <f ca="1">+Data_TABLE[[#This Row],[Qty]]*Data_TABLE[[#This Row],[Unit Price]]</f>
        <v>248</v>
      </c>
      <c r="I9646" s="7">
        <v>42305</v>
      </c>
      <c r="J9646" s="10">
        <f>EOMONTH(Data_TABLE[[#This Row],[Date Sold]],0)</f>
        <v>42308</v>
      </c>
    </row>
    <row r="9647" spans="2:10" x14ac:dyDescent="0.25">
      <c r="B9647" s="1" t="s">
        <v>38</v>
      </c>
      <c r="C9647" s="3" t="s">
        <v>54</v>
      </c>
      <c r="D9647" s="2" t="s">
        <v>48</v>
      </c>
      <c r="E9647" s="3" t="s">
        <v>42</v>
      </c>
      <c r="F9647" s="3">
        <f t="shared" ca="1" si="298"/>
        <v>3</v>
      </c>
      <c r="G9647" s="4">
        <f t="shared" ca="1" si="299"/>
        <v>111</v>
      </c>
      <c r="H9647" s="4">
        <f ca="1">+Data_TABLE[[#This Row],[Qty]]*Data_TABLE[[#This Row],[Unit Price]]</f>
        <v>333</v>
      </c>
      <c r="I9647" s="7">
        <v>42305</v>
      </c>
      <c r="J9647" s="10">
        <f>EOMONTH(Data_TABLE[[#This Row],[Date Sold]],0)</f>
        <v>42308</v>
      </c>
    </row>
    <row r="9648" spans="2:10" x14ac:dyDescent="0.25">
      <c r="B9648" s="1" t="s">
        <v>40</v>
      </c>
      <c r="C9648" s="3" t="s">
        <v>55</v>
      </c>
      <c r="D9648" s="2" t="s">
        <v>49</v>
      </c>
      <c r="E9648" s="3" t="s">
        <v>43</v>
      </c>
      <c r="F9648" s="3">
        <f t="shared" ca="1" si="298"/>
        <v>3</v>
      </c>
      <c r="G9648" s="4">
        <f t="shared" ca="1" si="299"/>
        <v>143</v>
      </c>
      <c r="H9648" s="4">
        <f ca="1">+Data_TABLE[[#This Row],[Qty]]*Data_TABLE[[#This Row],[Unit Price]]</f>
        <v>429</v>
      </c>
      <c r="I9648" s="7">
        <v>42305</v>
      </c>
      <c r="J9648" s="10">
        <f>EOMONTH(Data_TABLE[[#This Row],[Date Sold]],0)</f>
        <v>42308</v>
      </c>
    </row>
    <row r="9649" spans="2:10" x14ac:dyDescent="0.25">
      <c r="B9649" s="1" t="s">
        <v>36</v>
      </c>
      <c r="C9649" s="3" t="s">
        <v>56</v>
      </c>
      <c r="D9649" s="2" t="s">
        <v>50</v>
      </c>
      <c r="E9649" s="3" t="s">
        <v>44</v>
      </c>
      <c r="F9649" s="3">
        <f t="shared" ref="F9649:F9712" ca="1" si="300">RANDBETWEEN(1,5)</f>
        <v>4</v>
      </c>
      <c r="G9649" s="4">
        <f t="shared" ref="G9649:G9712" ca="1" si="301">RANDBETWEEN(60,200)</f>
        <v>118</v>
      </c>
      <c r="H9649" s="4">
        <f ca="1">+Data_TABLE[[#This Row],[Qty]]*Data_TABLE[[#This Row],[Unit Price]]</f>
        <v>472</v>
      </c>
      <c r="I9649" s="7">
        <v>42305</v>
      </c>
      <c r="J9649" s="10">
        <f>EOMONTH(Data_TABLE[[#This Row],[Date Sold]],0)</f>
        <v>42308</v>
      </c>
    </row>
    <row r="9650" spans="2:10" x14ac:dyDescent="0.25">
      <c r="B9650" s="1" t="s">
        <v>39</v>
      </c>
      <c r="C9650" s="3" t="s">
        <v>54</v>
      </c>
      <c r="D9650" s="2" t="s">
        <v>48</v>
      </c>
      <c r="E9650" s="3" t="s">
        <v>42</v>
      </c>
      <c r="F9650" s="3">
        <f t="shared" ca="1" si="300"/>
        <v>5</v>
      </c>
      <c r="G9650" s="4">
        <f t="shared" ca="1" si="301"/>
        <v>158</v>
      </c>
      <c r="H9650" s="4">
        <f ca="1">+Data_TABLE[[#This Row],[Qty]]*Data_TABLE[[#This Row],[Unit Price]]</f>
        <v>790</v>
      </c>
      <c r="I9650" s="7">
        <v>42305</v>
      </c>
      <c r="J9650" s="10">
        <f>EOMONTH(Data_TABLE[[#This Row],[Date Sold]],0)</f>
        <v>42308</v>
      </c>
    </row>
    <row r="9651" spans="2:10" x14ac:dyDescent="0.25">
      <c r="B9651" s="1" t="s">
        <v>37</v>
      </c>
      <c r="C9651" s="3" t="s">
        <v>54</v>
      </c>
      <c r="D9651" s="2" t="s">
        <v>48</v>
      </c>
      <c r="E9651" s="3" t="s">
        <v>42</v>
      </c>
      <c r="F9651" s="3">
        <f t="shared" ca="1" si="300"/>
        <v>3</v>
      </c>
      <c r="G9651" s="4">
        <f t="shared" ca="1" si="301"/>
        <v>124</v>
      </c>
      <c r="H9651" s="4">
        <f ca="1">+Data_TABLE[[#This Row],[Qty]]*Data_TABLE[[#This Row],[Unit Price]]</f>
        <v>372</v>
      </c>
      <c r="I9651" s="7">
        <v>42305</v>
      </c>
      <c r="J9651" s="10">
        <f>EOMONTH(Data_TABLE[[#This Row],[Date Sold]],0)</f>
        <v>42308</v>
      </c>
    </row>
    <row r="9652" spans="2:10" x14ac:dyDescent="0.25">
      <c r="B9652" s="1" t="s">
        <v>38</v>
      </c>
      <c r="C9652" s="3" t="s">
        <v>55</v>
      </c>
      <c r="D9652" s="2" t="s">
        <v>49</v>
      </c>
      <c r="E9652" s="3" t="s">
        <v>43</v>
      </c>
      <c r="F9652" s="3">
        <f t="shared" ca="1" si="300"/>
        <v>3</v>
      </c>
      <c r="G9652" s="4">
        <f t="shared" ca="1" si="301"/>
        <v>84</v>
      </c>
      <c r="H9652" s="4">
        <f ca="1">+Data_TABLE[[#This Row],[Qty]]*Data_TABLE[[#This Row],[Unit Price]]</f>
        <v>252</v>
      </c>
      <c r="I9652" s="7">
        <v>42305</v>
      </c>
      <c r="J9652" s="10">
        <f>EOMONTH(Data_TABLE[[#This Row],[Date Sold]],0)</f>
        <v>42308</v>
      </c>
    </row>
    <row r="9653" spans="2:10" x14ac:dyDescent="0.25">
      <c r="B9653" s="1" t="s">
        <v>36</v>
      </c>
      <c r="C9653" s="3" t="s">
        <v>56</v>
      </c>
      <c r="D9653" s="2" t="s">
        <v>50</v>
      </c>
      <c r="E9653" s="3" t="s">
        <v>44</v>
      </c>
      <c r="F9653" s="3">
        <f t="shared" ca="1" si="300"/>
        <v>4</v>
      </c>
      <c r="G9653" s="4">
        <f t="shared" ca="1" si="301"/>
        <v>176</v>
      </c>
      <c r="H9653" s="4">
        <f ca="1">+Data_TABLE[[#This Row],[Qty]]*Data_TABLE[[#This Row],[Unit Price]]</f>
        <v>704</v>
      </c>
      <c r="I9653" s="7">
        <v>42306</v>
      </c>
      <c r="J9653" s="10">
        <f>EOMONTH(Data_TABLE[[#This Row],[Date Sold]],0)</f>
        <v>42308</v>
      </c>
    </row>
    <row r="9654" spans="2:10" x14ac:dyDescent="0.25">
      <c r="B9654" s="1" t="s">
        <v>40</v>
      </c>
      <c r="C9654" s="3" t="s">
        <v>55</v>
      </c>
      <c r="D9654" s="2" t="s">
        <v>51</v>
      </c>
      <c r="E9654" s="3" t="s">
        <v>45</v>
      </c>
      <c r="F9654" s="3">
        <f t="shared" ca="1" si="300"/>
        <v>4</v>
      </c>
      <c r="G9654" s="4">
        <f t="shared" ca="1" si="301"/>
        <v>129</v>
      </c>
      <c r="H9654" s="4">
        <f ca="1">+Data_TABLE[[#This Row],[Qty]]*Data_TABLE[[#This Row],[Unit Price]]</f>
        <v>516</v>
      </c>
      <c r="I9654" s="7">
        <v>42306</v>
      </c>
      <c r="J9654" s="10">
        <f>EOMONTH(Data_TABLE[[#This Row],[Date Sold]],0)</f>
        <v>42308</v>
      </c>
    </row>
    <row r="9655" spans="2:10" x14ac:dyDescent="0.25">
      <c r="B9655" s="1" t="s">
        <v>41</v>
      </c>
      <c r="C9655" s="3" t="s">
        <v>56</v>
      </c>
      <c r="D9655" s="2" t="s">
        <v>52</v>
      </c>
      <c r="E9655" s="3" t="s">
        <v>46</v>
      </c>
      <c r="F9655" s="3">
        <f t="shared" ca="1" si="300"/>
        <v>4</v>
      </c>
      <c r="G9655" s="4">
        <f t="shared" ca="1" si="301"/>
        <v>67</v>
      </c>
      <c r="H9655" s="4">
        <f ca="1">+Data_TABLE[[#This Row],[Qty]]*Data_TABLE[[#This Row],[Unit Price]]</f>
        <v>268</v>
      </c>
      <c r="I9655" s="7">
        <v>42306</v>
      </c>
      <c r="J9655" s="10">
        <f>EOMONTH(Data_TABLE[[#This Row],[Date Sold]],0)</f>
        <v>42308</v>
      </c>
    </row>
    <row r="9656" spans="2:10" x14ac:dyDescent="0.25">
      <c r="B9656" s="1" t="s">
        <v>39</v>
      </c>
      <c r="C9656" s="3" t="s">
        <v>55</v>
      </c>
      <c r="D9656" s="2" t="s">
        <v>49</v>
      </c>
      <c r="E9656" s="3" t="s">
        <v>43</v>
      </c>
      <c r="F9656" s="3">
        <f t="shared" ca="1" si="300"/>
        <v>2</v>
      </c>
      <c r="G9656" s="4">
        <f t="shared" ca="1" si="301"/>
        <v>92</v>
      </c>
      <c r="H9656" s="4">
        <f ca="1">+Data_TABLE[[#This Row],[Qty]]*Data_TABLE[[#This Row],[Unit Price]]</f>
        <v>184</v>
      </c>
      <c r="I9656" s="7">
        <v>42306</v>
      </c>
      <c r="J9656" s="10">
        <f>EOMONTH(Data_TABLE[[#This Row],[Date Sold]],0)</f>
        <v>42308</v>
      </c>
    </row>
    <row r="9657" spans="2:10" x14ac:dyDescent="0.25">
      <c r="B9657" s="1" t="s">
        <v>38</v>
      </c>
      <c r="C9657" s="3" t="s">
        <v>56</v>
      </c>
      <c r="D9657" s="2" t="s">
        <v>52</v>
      </c>
      <c r="E9657" s="3" t="s">
        <v>46</v>
      </c>
      <c r="F9657" s="3">
        <f t="shared" ca="1" si="300"/>
        <v>4</v>
      </c>
      <c r="G9657" s="4">
        <f t="shared" ca="1" si="301"/>
        <v>131</v>
      </c>
      <c r="H9657" s="4">
        <f ca="1">+Data_TABLE[[#This Row],[Qty]]*Data_TABLE[[#This Row],[Unit Price]]</f>
        <v>524</v>
      </c>
      <c r="I9657" s="7">
        <v>42306</v>
      </c>
      <c r="J9657" s="10">
        <f>EOMONTH(Data_TABLE[[#This Row],[Date Sold]],0)</f>
        <v>42308</v>
      </c>
    </row>
    <row r="9658" spans="2:10" x14ac:dyDescent="0.25">
      <c r="B9658" s="1" t="s">
        <v>38</v>
      </c>
      <c r="C9658" s="3" t="s">
        <v>56</v>
      </c>
      <c r="D9658" s="2" t="s">
        <v>52</v>
      </c>
      <c r="E9658" s="3" t="s">
        <v>46</v>
      </c>
      <c r="F9658" s="3">
        <f t="shared" ca="1" si="300"/>
        <v>2</v>
      </c>
      <c r="G9658" s="4">
        <f t="shared" ca="1" si="301"/>
        <v>124</v>
      </c>
      <c r="H9658" s="4">
        <f ca="1">+Data_TABLE[[#This Row],[Qty]]*Data_TABLE[[#This Row],[Unit Price]]</f>
        <v>248</v>
      </c>
      <c r="I9658" s="7">
        <v>42306</v>
      </c>
      <c r="J9658" s="10">
        <f>EOMONTH(Data_TABLE[[#This Row],[Date Sold]],0)</f>
        <v>42308</v>
      </c>
    </row>
    <row r="9659" spans="2:10" x14ac:dyDescent="0.25">
      <c r="B9659" s="1" t="s">
        <v>37</v>
      </c>
      <c r="C9659" s="3" t="s">
        <v>55</v>
      </c>
      <c r="D9659" s="2" t="s">
        <v>49</v>
      </c>
      <c r="E9659" s="3" t="s">
        <v>43</v>
      </c>
      <c r="F9659" s="3">
        <f t="shared" ca="1" si="300"/>
        <v>3</v>
      </c>
      <c r="G9659" s="4">
        <f t="shared" ca="1" si="301"/>
        <v>164</v>
      </c>
      <c r="H9659" s="4">
        <f ca="1">+Data_TABLE[[#This Row],[Qty]]*Data_TABLE[[#This Row],[Unit Price]]</f>
        <v>492</v>
      </c>
      <c r="I9659" s="7">
        <v>42306</v>
      </c>
      <c r="J9659" s="10">
        <f>EOMONTH(Data_TABLE[[#This Row],[Date Sold]],0)</f>
        <v>42308</v>
      </c>
    </row>
    <row r="9660" spans="2:10" x14ac:dyDescent="0.25">
      <c r="B9660" s="1" t="s">
        <v>39</v>
      </c>
      <c r="C9660" s="3" t="s">
        <v>54</v>
      </c>
      <c r="D9660" s="2" t="s">
        <v>48</v>
      </c>
      <c r="E9660" s="3" t="s">
        <v>42</v>
      </c>
      <c r="F9660" s="3">
        <f t="shared" ca="1" si="300"/>
        <v>1</v>
      </c>
      <c r="G9660" s="4">
        <f t="shared" ca="1" si="301"/>
        <v>147</v>
      </c>
      <c r="H9660" s="4">
        <f ca="1">+Data_TABLE[[#This Row],[Qty]]*Data_TABLE[[#This Row],[Unit Price]]</f>
        <v>147</v>
      </c>
      <c r="I9660" s="7">
        <v>42306</v>
      </c>
      <c r="J9660" s="10">
        <f>EOMONTH(Data_TABLE[[#This Row],[Date Sold]],0)</f>
        <v>42308</v>
      </c>
    </row>
    <row r="9661" spans="2:10" x14ac:dyDescent="0.25">
      <c r="B9661" s="1" t="s">
        <v>38</v>
      </c>
      <c r="C9661" s="3" t="s">
        <v>56</v>
      </c>
      <c r="D9661" s="2" t="s">
        <v>50</v>
      </c>
      <c r="E9661" s="3" t="s">
        <v>44</v>
      </c>
      <c r="F9661" s="3">
        <f t="shared" ca="1" si="300"/>
        <v>3</v>
      </c>
      <c r="G9661" s="4">
        <f t="shared" ca="1" si="301"/>
        <v>102</v>
      </c>
      <c r="H9661" s="4">
        <f ca="1">+Data_TABLE[[#This Row],[Qty]]*Data_TABLE[[#This Row],[Unit Price]]</f>
        <v>306</v>
      </c>
      <c r="I9661" s="7">
        <v>42306</v>
      </c>
      <c r="J9661" s="10">
        <f>EOMONTH(Data_TABLE[[#This Row],[Date Sold]],0)</f>
        <v>42308</v>
      </c>
    </row>
    <row r="9662" spans="2:10" x14ac:dyDescent="0.25">
      <c r="B9662" s="1" t="s">
        <v>40</v>
      </c>
      <c r="C9662" s="3" t="s">
        <v>56</v>
      </c>
      <c r="D9662" s="2" t="s">
        <v>50</v>
      </c>
      <c r="E9662" s="3" t="s">
        <v>44</v>
      </c>
      <c r="F9662" s="3">
        <f t="shared" ca="1" si="300"/>
        <v>2</v>
      </c>
      <c r="G9662" s="4">
        <f t="shared" ca="1" si="301"/>
        <v>185</v>
      </c>
      <c r="H9662" s="4">
        <f ca="1">+Data_TABLE[[#This Row],[Qty]]*Data_TABLE[[#This Row],[Unit Price]]</f>
        <v>370</v>
      </c>
      <c r="I9662" s="7">
        <v>42306</v>
      </c>
      <c r="J9662" s="10">
        <f>EOMONTH(Data_TABLE[[#This Row],[Date Sold]],0)</f>
        <v>42308</v>
      </c>
    </row>
    <row r="9663" spans="2:10" x14ac:dyDescent="0.25">
      <c r="B9663" s="1" t="s">
        <v>39</v>
      </c>
      <c r="C9663" s="3" t="s">
        <v>56</v>
      </c>
      <c r="D9663" s="2" t="s">
        <v>52</v>
      </c>
      <c r="E9663" s="3" t="s">
        <v>46</v>
      </c>
      <c r="F9663" s="3">
        <f t="shared" ca="1" si="300"/>
        <v>2</v>
      </c>
      <c r="G9663" s="4">
        <f t="shared" ca="1" si="301"/>
        <v>198</v>
      </c>
      <c r="H9663" s="4">
        <f ca="1">+Data_TABLE[[#This Row],[Qty]]*Data_TABLE[[#This Row],[Unit Price]]</f>
        <v>396</v>
      </c>
      <c r="I9663" s="7">
        <v>42306</v>
      </c>
      <c r="J9663" s="10">
        <f>EOMONTH(Data_TABLE[[#This Row],[Date Sold]],0)</f>
        <v>42308</v>
      </c>
    </row>
    <row r="9664" spans="2:10" x14ac:dyDescent="0.25">
      <c r="B9664" s="1" t="s">
        <v>36</v>
      </c>
      <c r="C9664" s="3" t="s">
        <v>55</v>
      </c>
      <c r="D9664" s="2" t="s">
        <v>49</v>
      </c>
      <c r="E9664" s="3" t="s">
        <v>43</v>
      </c>
      <c r="F9664" s="3">
        <f t="shared" ca="1" si="300"/>
        <v>4</v>
      </c>
      <c r="G9664" s="4">
        <f t="shared" ca="1" si="301"/>
        <v>187</v>
      </c>
      <c r="H9664" s="4">
        <f ca="1">+Data_TABLE[[#This Row],[Qty]]*Data_TABLE[[#This Row],[Unit Price]]</f>
        <v>748</v>
      </c>
      <c r="I9664" s="7">
        <v>42306</v>
      </c>
      <c r="J9664" s="10">
        <f>EOMONTH(Data_TABLE[[#This Row],[Date Sold]],0)</f>
        <v>42308</v>
      </c>
    </row>
    <row r="9665" spans="2:10" x14ac:dyDescent="0.25">
      <c r="B9665" s="1" t="s">
        <v>38</v>
      </c>
      <c r="C9665" s="3" t="s">
        <v>56</v>
      </c>
      <c r="D9665" s="2" t="s">
        <v>52</v>
      </c>
      <c r="E9665" s="3" t="s">
        <v>46</v>
      </c>
      <c r="F9665" s="3">
        <f t="shared" ca="1" si="300"/>
        <v>5</v>
      </c>
      <c r="G9665" s="4">
        <f t="shared" ca="1" si="301"/>
        <v>178</v>
      </c>
      <c r="H9665" s="4">
        <f ca="1">+Data_TABLE[[#This Row],[Qty]]*Data_TABLE[[#This Row],[Unit Price]]</f>
        <v>890</v>
      </c>
      <c r="I9665" s="7">
        <v>42306</v>
      </c>
      <c r="J9665" s="10">
        <f>EOMONTH(Data_TABLE[[#This Row],[Date Sold]],0)</f>
        <v>42308</v>
      </c>
    </row>
    <row r="9666" spans="2:10" x14ac:dyDescent="0.25">
      <c r="B9666" s="1" t="s">
        <v>37</v>
      </c>
      <c r="C9666" s="3" t="s">
        <v>55</v>
      </c>
      <c r="D9666" s="2" t="s">
        <v>49</v>
      </c>
      <c r="E9666" s="3" t="s">
        <v>43</v>
      </c>
      <c r="F9666" s="3">
        <f t="shared" ca="1" si="300"/>
        <v>3</v>
      </c>
      <c r="G9666" s="4">
        <f t="shared" ca="1" si="301"/>
        <v>115</v>
      </c>
      <c r="H9666" s="4">
        <f ca="1">+Data_TABLE[[#This Row],[Qty]]*Data_TABLE[[#This Row],[Unit Price]]</f>
        <v>345</v>
      </c>
      <c r="I9666" s="7">
        <v>42306</v>
      </c>
      <c r="J9666" s="10">
        <f>EOMONTH(Data_TABLE[[#This Row],[Date Sold]],0)</f>
        <v>42308</v>
      </c>
    </row>
    <row r="9667" spans="2:10" x14ac:dyDescent="0.25">
      <c r="B9667" s="1" t="s">
        <v>36</v>
      </c>
      <c r="C9667" s="3" t="s">
        <v>56</v>
      </c>
      <c r="D9667" s="2" t="s">
        <v>50</v>
      </c>
      <c r="E9667" s="3" t="s">
        <v>44</v>
      </c>
      <c r="F9667" s="3">
        <f t="shared" ca="1" si="300"/>
        <v>1</v>
      </c>
      <c r="G9667" s="4">
        <f t="shared" ca="1" si="301"/>
        <v>74</v>
      </c>
      <c r="H9667" s="4">
        <f ca="1">+Data_TABLE[[#This Row],[Qty]]*Data_TABLE[[#This Row],[Unit Price]]</f>
        <v>74</v>
      </c>
      <c r="I9667" s="7">
        <v>42306</v>
      </c>
      <c r="J9667" s="10">
        <f>EOMONTH(Data_TABLE[[#This Row],[Date Sold]],0)</f>
        <v>42308</v>
      </c>
    </row>
    <row r="9668" spans="2:10" x14ac:dyDescent="0.25">
      <c r="B9668" s="1" t="s">
        <v>40</v>
      </c>
      <c r="C9668" s="3" t="s">
        <v>56</v>
      </c>
      <c r="D9668" s="2" t="s">
        <v>52</v>
      </c>
      <c r="E9668" s="3" t="s">
        <v>46</v>
      </c>
      <c r="F9668" s="3">
        <f t="shared" ca="1" si="300"/>
        <v>4</v>
      </c>
      <c r="G9668" s="4">
        <f t="shared" ca="1" si="301"/>
        <v>92</v>
      </c>
      <c r="H9668" s="4">
        <f ca="1">+Data_TABLE[[#This Row],[Qty]]*Data_TABLE[[#This Row],[Unit Price]]</f>
        <v>368</v>
      </c>
      <c r="I9668" s="7">
        <v>42306</v>
      </c>
      <c r="J9668" s="10">
        <f>EOMONTH(Data_TABLE[[#This Row],[Date Sold]],0)</f>
        <v>42308</v>
      </c>
    </row>
    <row r="9669" spans="2:10" x14ac:dyDescent="0.25">
      <c r="B9669" s="1" t="s">
        <v>39</v>
      </c>
      <c r="C9669" s="3" t="s">
        <v>56</v>
      </c>
      <c r="D9669" s="2" t="s">
        <v>50</v>
      </c>
      <c r="E9669" s="3" t="s">
        <v>44</v>
      </c>
      <c r="F9669" s="3">
        <f t="shared" ca="1" si="300"/>
        <v>1</v>
      </c>
      <c r="G9669" s="4">
        <f t="shared" ca="1" si="301"/>
        <v>139</v>
      </c>
      <c r="H9669" s="4">
        <f ca="1">+Data_TABLE[[#This Row],[Qty]]*Data_TABLE[[#This Row],[Unit Price]]</f>
        <v>139</v>
      </c>
      <c r="I9669" s="7">
        <v>42306</v>
      </c>
      <c r="J9669" s="10">
        <f>EOMONTH(Data_TABLE[[#This Row],[Date Sold]],0)</f>
        <v>42308</v>
      </c>
    </row>
    <row r="9670" spans="2:10" x14ac:dyDescent="0.25">
      <c r="B9670" s="1" t="s">
        <v>40</v>
      </c>
      <c r="C9670" s="3" t="s">
        <v>56</v>
      </c>
      <c r="D9670" s="2" t="s">
        <v>50</v>
      </c>
      <c r="E9670" s="3" t="s">
        <v>44</v>
      </c>
      <c r="F9670" s="3">
        <f t="shared" ca="1" si="300"/>
        <v>1</v>
      </c>
      <c r="G9670" s="4">
        <f t="shared" ca="1" si="301"/>
        <v>143</v>
      </c>
      <c r="H9670" s="4">
        <f ca="1">+Data_TABLE[[#This Row],[Qty]]*Data_TABLE[[#This Row],[Unit Price]]</f>
        <v>143</v>
      </c>
      <c r="I9670" s="7">
        <v>42306</v>
      </c>
      <c r="J9670" s="10">
        <f>EOMONTH(Data_TABLE[[#This Row],[Date Sold]],0)</f>
        <v>42308</v>
      </c>
    </row>
    <row r="9671" spans="2:10" x14ac:dyDescent="0.25">
      <c r="B9671" s="1" t="s">
        <v>36</v>
      </c>
      <c r="C9671" s="3" t="s">
        <v>55</v>
      </c>
      <c r="D9671" s="2" t="s">
        <v>49</v>
      </c>
      <c r="E9671" s="3" t="s">
        <v>43</v>
      </c>
      <c r="F9671" s="3">
        <f t="shared" ca="1" si="300"/>
        <v>2</v>
      </c>
      <c r="G9671" s="4">
        <f t="shared" ca="1" si="301"/>
        <v>182</v>
      </c>
      <c r="H9671" s="4">
        <f ca="1">+Data_TABLE[[#This Row],[Qty]]*Data_TABLE[[#This Row],[Unit Price]]</f>
        <v>364</v>
      </c>
      <c r="I9671" s="7">
        <v>42306</v>
      </c>
      <c r="J9671" s="10">
        <f>EOMONTH(Data_TABLE[[#This Row],[Date Sold]],0)</f>
        <v>42308</v>
      </c>
    </row>
    <row r="9672" spans="2:10" x14ac:dyDescent="0.25">
      <c r="B9672" s="1" t="s">
        <v>36</v>
      </c>
      <c r="C9672" s="3" t="s">
        <v>54</v>
      </c>
      <c r="D9672" s="2" t="s">
        <v>48</v>
      </c>
      <c r="E9672" s="3" t="s">
        <v>42</v>
      </c>
      <c r="F9672" s="3">
        <f t="shared" ca="1" si="300"/>
        <v>5</v>
      </c>
      <c r="G9672" s="4">
        <f t="shared" ca="1" si="301"/>
        <v>144</v>
      </c>
      <c r="H9672" s="4">
        <f ca="1">+Data_TABLE[[#This Row],[Qty]]*Data_TABLE[[#This Row],[Unit Price]]</f>
        <v>720</v>
      </c>
      <c r="I9672" s="7">
        <v>42306</v>
      </c>
      <c r="J9672" s="10">
        <f>EOMONTH(Data_TABLE[[#This Row],[Date Sold]],0)</f>
        <v>42308</v>
      </c>
    </row>
    <row r="9673" spans="2:10" x14ac:dyDescent="0.25">
      <c r="B9673" s="1" t="s">
        <v>37</v>
      </c>
      <c r="C9673" s="3" t="s">
        <v>55</v>
      </c>
      <c r="D9673" s="2" t="s">
        <v>49</v>
      </c>
      <c r="E9673" s="3" t="s">
        <v>43</v>
      </c>
      <c r="F9673" s="3">
        <f t="shared" ca="1" si="300"/>
        <v>5</v>
      </c>
      <c r="G9673" s="4">
        <f t="shared" ca="1" si="301"/>
        <v>60</v>
      </c>
      <c r="H9673" s="4">
        <f ca="1">+Data_TABLE[[#This Row],[Qty]]*Data_TABLE[[#This Row],[Unit Price]]</f>
        <v>300</v>
      </c>
      <c r="I9673" s="7">
        <v>42306</v>
      </c>
      <c r="J9673" s="10">
        <f>EOMONTH(Data_TABLE[[#This Row],[Date Sold]],0)</f>
        <v>42308</v>
      </c>
    </row>
    <row r="9674" spans="2:10" x14ac:dyDescent="0.25">
      <c r="B9674" s="1" t="s">
        <v>38</v>
      </c>
      <c r="C9674" s="3" t="s">
        <v>55</v>
      </c>
      <c r="D9674" s="2" t="s">
        <v>49</v>
      </c>
      <c r="E9674" s="3" t="s">
        <v>43</v>
      </c>
      <c r="F9674" s="3">
        <f t="shared" ca="1" si="300"/>
        <v>2</v>
      </c>
      <c r="G9674" s="4">
        <f t="shared" ca="1" si="301"/>
        <v>165</v>
      </c>
      <c r="H9674" s="4">
        <f ca="1">+Data_TABLE[[#This Row],[Qty]]*Data_TABLE[[#This Row],[Unit Price]]</f>
        <v>330</v>
      </c>
      <c r="I9674" s="7">
        <v>42306</v>
      </c>
      <c r="J9674" s="10">
        <f>EOMONTH(Data_TABLE[[#This Row],[Date Sold]],0)</f>
        <v>42308</v>
      </c>
    </row>
    <row r="9675" spans="2:10" x14ac:dyDescent="0.25">
      <c r="B9675" s="1" t="s">
        <v>37</v>
      </c>
      <c r="C9675" s="3" t="s">
        <v>54</v>
      </c>
      <c r="D9675" s="2" t="s">
        <v>48</v>
      </c>
      <c r="E9675" s="3" t="s">
        <v>42</v>
      </c>
      <c r="F9675" s="3">
        <f t="shared" ca="1" si="300"/>
        <v>4</v>
      </c>
      <c r="G9675" s="4">
        <f t="shared" ca="1" si="301"/>
        <v>69</v>
      </c>
      <c r="H9675" s="4">
        <f ca="1">+Data_TABLE[[#This Row],[Qty]]*Data_TABLE[[#This Row],[Unit Price]]</f>
        <v>276</v>
      </c>
      <c r="I9675" s="7">
        <v>42306</v>
      </c>
      <c r="J9675" s="10">
        <f>EOMONTH(Data_TABLE[[#This Row],[Date Sold]],0)</f>
        <v>42308</v>
      </c>
    </row>
    <row r="9676" spans="2:10" x14ac:dyDescent="0.25">
      <c r="B9676" s="1" t="s">
        <v>38</v>
      </c>
      <c r="C9676" s="3" t="s">
        <v>55</v>
      </c>
      <c r="D9676" s="2" t="s">
        <v>49</v>
      </c>
      <c r="E9676" s="3" t="s">
        <v>43</v>
      </c>
      <c r="F9676" s="3">
        <f t="shared" ca="1" si="300"/>
        <v>5</v>
      </c>
      <c r="G9676" s="4">
        <f t="shared" ca="1" si="301"/>
        <v>82</v>
      </c>
      <c r="H9676" s="4">
        <f ca="1">+Data_TABLE[[#This Row],[Qty]]*Data_TABLE[[#This Row],[Unit Price]]</f>
        <v>410</v>
      </c>
      <c r="I9676" s="7">
        <v>42306</v>
      </c>
      <c r="J9676" s="10">
        <f>EOMONTH(Data_TABLE[[#This Row],[Date Sold]],0)</f>
        <v>42308</v>
      </c>
    </row>
    <row r="9677" spans="2:10" x14ac:dyDescent="0.25">
      <c r="B9677" s="1" t="s">
        <v>41</v>
      </c>
      <c r="C9677" s="3" t="s">
        <v>55</v>
      </c>
      <c r="D9677" s="2" t="s">
        <v>51</v>
      </c>
      <c r="E9677" s="3" t="s">
        <v>45</v>
      </c>
      <c r="F9677" s="3">
        <f t="shared" ca="1" si="300"/>
        <v>2</v>
      </c>
      <c r="G9677" s="4">
        <f t="shared" ca="1" si="301"/>
        <v>123</v>
      </c>
      <c r="H9677" s="4">
        <f ca="1">+Data_TABLE[[#This Row],[Qty]]*Data_TABLE[[#This Row],[Unit Price]]</f>
        <v>246</v>
      </c>
      <c r="I9677" s="7">
        <v>42306</v>
      </c>
      <c r="J9677" s="10">
        <f>EOMONTH(Data_TABLE[[#This Row],[Date Sold]],0)</f>
        <v>42308</v>
      </c>
    </row>
    <row r="9678" spans="2:10" x14ac:dyDescent="0.25">
      <c r="B9678" s="1" t="s">
        <v>38</v>
      </c>
      <c r="C9678" s="3" t="s">
        <v>56</v>
      </c>
      <c r="D9678" s="2" t="s">
        <v>50</v>
      </c>
      <c r="E9678" s="3" t="s">
        <v>44</v>
      </c>
      <c r="F9678" s="3">
        <f t="shared" ca="1" si="300"/>
        <v>5</v>
      </c>
      <c r="G9678" s="4">
        <f t="shared" ca="1" si="301"/>
        <v>184</v>
      </c>
      <c r="H9678" s="4">
        <f ca="1">+Data_TABLE[[#This Row],[Qty]]*Data_TABLE[[#This Row],[Unit Price]]</f>
        <v>920</v>
      </c>
      <c r="I9678" s="7">
        <v>42306</v>
      </c>
      <c r="J9678" s="10">
        <f>EOMONTH(Data_TABLE[[#This Row],[Date Sold]],0)</f>
        <v>42308</v>
      </c>
    </row>
    <row r="9679" spans="2:10" x14ac:dyDescent="0.25">
      <c r="B9679" s="1" t="s">
        <v>39</v>
      </c>
      <c r="C9679" s="3" t="s">
        <v>56</v>
      </c>
      <c r="D9679" s="2" t="s">
        <v>50</v>
      </c>
      <c r="E9679" s="3" t="s">
        <v>44</v>
      </c>
      <c r="F9679" s="3">
        <f t="shared" ca="1" si="300"/>
        <v>2</v>
      </c>
      <c r="G9679" s="4">
        <f t="shared" ca="1" si="301"/>
        <v>147</v>
      </c>
      <c r="H9679" s="4">
        <f ca="1">+Data_TABLE[[#This Row],[Qty]]*Data_TABLE[[#This Row],[Unit Price]]</f>
        <v>294</v>
      </c>
      <c r="I9679" s="7">
        <v>42306</v>
      </c>
      <c r="J9679" s="10">
        <f>EOMONTH(Data_TABLE[[#This Row],[Date Sold]],0)</f>
        <v>42308</v>
      </c>
    </row>
    <row r="9680" spans="2:10" x14ac:dyDescent="0.25">
      <c r="B9680" s="1" t="s">
        <v>39</v>
      </c>
      <c r="C9680" s="3" t="s">
        <v>55</v>
      </c>
      <c r="D9680" s="2" t="s">
        <v>49</v>
      </c>
      <c r="E9680" s="3" t="s">
        <v>43</v>
      </c>
      <c r="F9680" s="3">
        <f t="shared" ca="1" si="300"/>
        <v>2</v>
      </c>
      <c r="G9680" s="4">
        <f t="shared" ca="1" si="301"/>
        <v>77</v>
      </c>
      <c r="H9680" s="4">
        <f ca="1">+Data_TABLE[[#This Row],[Qty]]*Data_TABLE[[#This Row],[Unit Price]]</f>
        <v>154</v>
      </c>
      <c r="I9680" s="7">
        <v>42306</v>
      </c>
      <c r="J9680" s="10">
        <f>EOMONTH(Data_TABLE[[#This Row],[Date Sold]],0)</f>
        <v>42308</v>
      </c>
    </row>
    <row r="9681" spans="2:10" x14ac:dyDescent="0.25">
      <c r="B9681" s="1" t="s">
        <v>41</v>
      </c>
      <c r="C9681" s="3" t="s">
        <v>55</v>
      </c>
      <c r="D9681" s="2" t="s">
        <v>51</v>
      </c>
      <c r="E9681" s="3" t="s">
        <v>45</v>
      </c>
      <c r="F9681" s="3">
        <f t="shared" ca="1" si="300"/>
        <v>4</v>
      </c>
      <c r="G9681" s="4">
        <f t="shared" ca="1" si="301"/>
        <v>133</v>
      </c>
      <c r="H9681" s="4">
        <f ca="1">+Data_TABLE[[#This Row],[Qty]]*Data_TABLE[[#This Row],[Unit Price]]</f>
        <v>532</v>
      </c>
      <c r="I9681" s="7">
        <v>42306</v>
      </c>
      <c r="J9681" s="10">
        <f>EOMONTH(Data_TABLE[[#This Row],[Date Sold]],0)</f>
        <v>42308</v>
      </c>
    </row>
    <row r="9682" spans="2:10" x14ac:dyDescent="0.25">
      <c r="B9682" s="1" t="s">
        <v>39</v>
      </c>
      <c r="C9682" s="3" t="s">
        <v>54</v>
      </c>
      <c r="D9682" s="2" t="s">
        <v>48</v>
      </c>
      <c r="E9682" s="3" t="s">
        <v>42</v>
      </c>
      <c r="F9682" s="3">
        <f t="shared" ca="1" si="300"/>
        <v>1</v>
      </c>
      <c r="G9682" s="4">
        <f t="shared" ca="1" si="301"/>
        <v>61</v>
      </c>
      <c r="H9682" s="4">
        <f ca="1">+Data_TABLE[[#This Row],[Qty]]*Data_TABLE[[#This Row],[Unit Price]]</f>
        <v>61</v>
      </c>
      <c r="I9682" s="7">
        <v>42306</v>
      </c>
      <c r="J9682" s="10">
        <f>EOMONTH(Data_TABLE[[#This Row],[Date Sold]],0)</f>
        <v>42308</v>
      </c>
    </row>
    <row r="9683" spans="2:10" x14ac:dyDescent="0.25">
      <c r="B9683" s="1" t="s">
        <v>40</v>
      </c>
      <c r="C9683" s="3" t="s">
        <v>55</v>
      </c>
      <c r="D9683" s="2" t="s">
        <v>49</v>
      </c>
      <c r="E9683" s="3" t="s">
        <v>43</v>
      </c>
      <c r="F9683" s="3">
        <f t="shared" ca="1" si="300"/>
        <v>5</v>
      </c>
      <c r="G9683" s="4">
        <f t="shared" ca="1" si="301"/>
        <v>66</v>
      </c>
      <c r="H9683" s="4">
        <f ca="1">+Data_TABLE[[#This Row],[Qty]]*Data_TABLE[[#This Row],[Unit Price]]</f>
        <v>330</v>
      </c>
      <c r="I9683" s="7">
        <v>42306</v>
      </c>
      <c r="J9683" s="10">
        <f>EOMONTH(Data_TABLE[[#This Row],[Date Sold]],0)</f>
        <v>42308</v>
      </c>
    </row>
    <row r="9684" spans="2:10" x14ac:dyDescent="0.25">
      <c r="B9684" s="1" t="s">
        <v>36</v>
      </c>
      <c r="C9684" s="3" t="s">
        <v>56</v>
      </c>
      <c r="D9684" s="2" t="s">
        <v>50</v>
      </c>
      <c r="E9684" s="3" t="s">
        <v>44</v>
      </c>
      <c r="F9684" s="3">
        <f t="shared" ca="1" si="300"/>
        <v>5</v>
      </c>
      <c r="G9684" s="4">
        <f t="shared" ca="1" si="301"/>
        <v>153</v>
      </c>
      <c r="H9684" s="4">
        <f ca="1">+Data_TABLE[[#This Row],[Qty]]*Data_TABLE[[#This Row],[Unit Price]]</f>
        <v>765</v>
      </c>
      <c r="I9684" s="7">
        <v>42306</v>
      </c>
      <c r="J9684" s="10">
        <f>EOMONTH(Data_TABLE[[#This Row],[Date Sold]],0)</f>
        <v>42308</v>
      </c>
    </row>
    <row r="9685" spans="2:10" x14ac:dyDescent="0.25">
      <c r="B9685" s="1" t="s">
        <v>40</v>
      </c>
      <c r="C9685" s="3" t="s">
        <v>56</v>
      </c>
      <c r="D9685" s="2" t="s">
        <v>52</v>
      </c>
      <c r="E9685" s="3" t="s">
        <v>46</v>
      </c>
      <c r="F9685" s="3">
        <f t="shared" ca="1" si="300"/>
        <v>4</v>
      </c>
      <c r="G9685" s="4">
        <f t="shared" ca="1" si="301"/>
        <v>107</v>
      </c>
      <c r="H9685" s="4">
        <f ca="1">+Data_TABLE[[#This Row],[Qty]]*Data_TABLE[[#This Row],[Unit Price]]</f>
        <v>428</v>
      </c>
      <c r="I9685" s="7">
        <v>42306</v>
      </c>
      <c r="J9685" s="10">
        <f>EOMONTH(Data_TABLE[[#This Row],[Date Sold]],0)</f>
        <v>42308</v>
      </c>
    </row>
    <row r="9686" spans="2:10" x14ac:dyDescent="0.25">
      <c r="B9686" s="1" t="s">
        <v>38</v>
      </c>
      <c r="C9686" s="3" t="s">
        <v>55</v>
      </c>
      <c r="D9686" s="2" t="s">
        <v>49</v>
      </c>
      <c r="E9686" s="3" t="s">
        <v>43</v>
      </c>
      <c r="F9686" s="3">
        <f t="shared" ca="1" si="300"/>
        <v>4</v>
      </c>
      <c r="G9686" s="4">
        <f t="shared" ca="1" si="301"/>
        <v>154</v>
      </c>
      <c r="H9686" s="4">
        <f ca="1">+Data_TABLE[[#This Row],[Qty]]*Data_TABLE[[#This Row],[Unit Price]]</f>
        <v>616</v>
      </c>
      <c r="I9686" s="7">
        <v>42306</v>
      </c>
      <c r="J9686" s="10">
        <f>EOMONTH(Data_TABLE[[#This Row],[Date Sold]],0)</f>
        <v>42308</v>
      </c>
    </row>
    <row r="9687" spans="2:10" x14ac:dyDescent="0.25">
      <c r="B9687" s="1" t="s">
        <v>37</v>
      </c>
      <c r="C9687" s="3" t="s">
        <v>56</v>
      </c>
      <c r="D9687" s="2" t="s">
        <v>52</v>
      </c>
      <c r="E9687" s="3" t="s">
        <v>46</v>
      </c>
      <c r="F9687" s="3">
        <f t="shared" ca="1" si="300"/>
        <v>2</v>
      </c>
      <c r="G9687" s="4">
        <f t="shared" ca="1" si="301"/>
        <v>91</v>
      </c>
      <c r="H9687" s="4">
        <f ca="1">+Data_TABLE[[#This Row],[Qty]]*Data_TABLE[[#This Row],[Unit Price]]</f>
        <v>182</v>
      </c>
      <c r="I9687" s="7">
        <v>42306</v>
      </c>
      <c r="J9687" s="10">
        <f>EOMONTH(Data_TABLE[[#This Row],[Date Sold]],0)</f>
        <v>42308</v>
      </c>
    </row>
    <row r="9688" spans="2:10" x14ac:dyDescent="0.25">
      <c r="B9688" s="1" t="s">
        <v>38</v>
      </c>
      <c r="C9688" s="3" t="s">
        <v>55</v>
      </c>
      <c r="D9688" s="2" t="s">
        <v>51</v>
      </c>
      <c r="E9688" s="3" t="s">
        <v>45</v>
      </c>
      <c r="F9688" s="3">
        <f t="shared" ca="1" si="300"/>
        <v>1</v>
      </c>
      <c r="G9688" s="4">
        <f t="shared" ca="1" si="301"/>
        <v>75</v>
      </c>
      <c r="H9688" s="4">
        <f ca="1">+Data_TABLE[[#This Row],[Qty]]*Data_TABLE[[#This Row],[Unit Price]]</f>
        <v>75</v>
      </c>
      <c r="I9688" s="7">
        <v>42306</v>
      </c>
      <c r="J9688" s="10">
        <f>EOMONTH(Data_TABLE[[#This Row],[Date Sold]],0)</f>
        <v>42308</v>
      </c>
    </row>
    <row r="9689" spans="2:10" x14ac:dyDescent="0.25">
      <c r="B9689" s="1" t="s">
        <v>41</v>
      </c>
      <c r="C9689" s="3" t="s">
        <v>55</v>
      </c>
      <c r="D9689" s="2" t="s">
        <v>49</v>
      </c>
      <c r="E9689" s="3" t="s">
        <v>43</v>
      </c>
      <c r="F9689" s="3">
        <f t="shared" ca="1" si="300"/>
        <v>2</v>
      </c>
      <c r="G9689" s="4">
        <f t="shared" ca="1" si="301"/>
        <v>140</v>
      </c>
      <c r="H9689" s="4">
        <f ca="1">+Data_TABLE[[#This Row],[Qty]]*Data_TABLE[[#This Row],[Unit Price]]</f>
        <v>280</v>
      </c>
      <c r="I9689" s="7">
        <v>42306</v>
      </c>
      <c r="J9689" s="10">
        <f>EOMONTH(Data_TABLE[[#This Row],[Date Sold]],0)</f>
        <v>42308</v>
      </c>
    </row>
    <row r="9690" spans="2:10" x14ac:dyDescent="0.25">
      <c r="B9690" s="1" t="s">
        <v>41</v>
      </c>
      <c r="C9690" s="3" t="s">
        <v>56</v>
      </c>
      <c r="D9690" s="2" t="s">
        <v>50</v>
      </c>
      <c r="E9690" s="3" t="s">
        <v>44</v>
      </c>
      <c r="F9690" s="3">
        <f t="shared" ca="1" si="300"/>
        <v>2</v>
      </c>
      <c r="G9690" s="4">
        <f t="shared" ca="1" si="301"/>
        <v>181</v>
      </c>
      <c r="H9690" s="4">
        <f ca="1">+Data_TABLE[[#This Row],[Qty]]*Data_TABLE[[#This Row],[Unit Price]]</f>
        <v>362</v>
      </c>
      <c r="I9690" s="7">
        <v>42306</v>
      </c>
      <c r="J9690" s="10">
        <f>EOMONTH(Data_TABLE[[#This Row],[Date Sold]],0)</f>
        <v>42308</v>
      </c>
    </row>
    <row r="9691" spans="2:10" x14ac:dyDescent="0.25">
      <c r="B9691" s="1" t="s">
        <v>40</v>
      </c>
      <c r="C9691" s="3" t="s">
        <v>54</v>
      </c>
      <c r="D9691" s="2" t="s">
        <v>48</v>
      </c>
      <c r="E9691" s="3" t="s">
        <v>42</v>
      </c>
      <c r="F9691" s="3">
        <f t="shared" ca="1" si="300"/>
        <v>5</v>
      </c>
      <c r="G9691" s="4">
        <f t="shared" ca="1" si="301"/>
        <v>154</v>
      </c>
      <c r="H9691" s="4">
        <f ca="1">+Data_TABLE[[#This Row],[Qty]]*Data_TABLE[[#This Row],[Unit Price]]</f>
        <v>770</v>
      </c>
      <c r="I9691" s="7">
        <v>42306</v>
      </c>
      <c r="J9691" s="10">
        <f>EOMONTH(Data_TABLE[[#This Row],[Date Sold]],0)</f>
        <v>42308</v>
      </c>
    </row>
    <row r="9692" spans="2:10" x14ac:dyDescent="0.25">
      <c r="B9692" s="1" t="s">
        <v>38</v>
      </c>
      <c r="C9692" s="3" t="s">
        <v>55</v>
      </c>
      <c r="D9692" s="2" t="s">
        <v>51</v>
      </c>
      <c r="E9692" s="3" t="s">
        <v>45</v>
      </c>
      <c r="F9692" s="3">
        <f t="shared" ca="1" si="300"/>
        <v>5</v>
      </c>
      <c r="G9692" s="4">
        <f t="shared" ca="1" si="301"/>
        <v>81</v>
      </c>
      <c r="H9692" s="4">
        <f ca="1">+Data_TABLE[[#This Row],[Qty]]*Data_TABLE[[#This Row],[Unit Price]]</f>
        <v>405</v>
      </c>
      <c r="I9692" s="7">
        <v>42306</v>
      </c>
      <c r="J9692" s="10">
        <f>EOMONTH(Data_TABLE[[#This Row],[Date Sold]],0)</f>
        <v>42308</v>
      </c>
    </row>
    <row r="9693" spans="2:10" x14ac:dyDescent="0.25">
      <c r="B9693" s="1" t="s">
        <v>40</v>
      </c>
      <c r="C9693" s="3" t="s">
        <v>55</v>
      </c>
      <c r="D9693" s="2" t="s">
        <v>51</v>
      </c>
      <c r="E9693" s="3" t="s">
        <v>45</v>
      </c>
      <c r="F9693" s="3">
        <f t="shared" ca="1" si="300"/>
        <v>1</v>
      </c>
      <c r="G9693" s="4">
        <f t="shared" ca="1" si="301"/>
        <v>81</v>
      </c>
      <c r="H9693" s="4">
        <f ca="1">+Data_TABLE[[#This Row],[Qty]]*Data_TABLE[[#This Row],[Unit Price]]</f>
        <v>81</v>
      </c>
      <c r="I9693" s="7">
        <v>42306</v>
      </c>
      <c r="J9693" s="10">
        <f>EOMONTH(Data_TABLE[[#This Row],[Date Sold]],0)</f>
        <v>42308</v>
      </c>
    </row>
    <row r="9694" spans="2:10" x14ac:dyDescent="0.25">
      <c r="B9694" s="1" t="s">
        <v>40</v>
      </c>
      <c r="C9694" s="3" t="s">
        <v>56</v>
      </c>
      <c r="D9694" s="2" t="s">
        <v>50</v>
      </c>
      <c r="E9694" s="3" t="s">
        <v>44</v>
      </c>
      <c r="F9694" s="3">
        <f t="shared" ca="1" si="300"/>
        <v>5</v>
      </c>
      <c r="G9694" s="4">
        <f t="shared" ca="1" si="301"/>
        <v>113</v>
      </c>
      <c r="H9694" s="4">
        <f ca="1">+Data_TABLE[[#This Row],[Qty]]*Data_TABLE[[#This Row],[Unit Price]]</f>
        <v>565</v>
      </c>
      <c r="I9694" s="7">
        <v>42306</v>
      </c>
      <c r="J9694" s="10">
        <f>EOMONTH(Data_TABLE[[#This Row],[Date Sold]],0)</f>
        <v>42308</v>
      </c>
    </row>
    <row r="9695" spans="2:10" x14ac:dyDescent="0.25">
      <c r="B9695" s="1" t="s">
        <v>40</v>
      </c>
      <c r="C9695" s="3" t="s">
        <v>56</v>
      </c>
      <c r="D9695" s="2" t="s">
        <v>50</v>
      </c>
      <c r="E9695" s="3" t="s">
        <v>44</v>
      </c>
      <c r="F9695" s="3">
        <f t="shared" ca="1" si="300"/>
        <v>4</v>
      </c>
      <c r="G9695" s="4">
        <f t="shared" ca="1" si="301"/>
        <v>197</v>
      </c>
      <c r="H9695" s="4">
        <f ca="1">+Data_TABLE[[#This Row],[Qty]]*Data_TABLE[[#This Row],[Unit Price]]</f>
        <v>788</v>
      </c>
      <c r="I9695" s="7">
        <v>42306</v>
      </c>
      <c r="J9695" s="10">
        <f>EOMONTH(Data_TABLE[[#This Row],[Date Sold]],0)</f>
        <v>42308</v>
      </c>
    </row>
    <row r="9696" spans="2:10" x14ac:dyDescent="0.25">
      <c r="B9696" s="1" t="s">
        <v>37</v>
      </c>
      <c r="C9696" s="3" t="s">
        <v>55</v>
      </c>
      <c r="D9696" s="2" t="s">
        <v>51</v>
      </c>
      <c r="E9696" s="3" t="s">
        <v>45</v>
      </c>
      <c r="F9696" s="3">
        <f t="shared" ca="1" si="300"/>
        <v>1</v>
      </c>
      <c r="G9696" s="4">
        <f t="shared" ca="1" si="301"/>
        <v>187</v>
      </c>
      <c r="H9696" s="4">
        <f ca="1">+Data_TABLE[[#This Row],[Qty]]*Data_TABLE[[#This Row],[Unit Price]]</f>
        <v>187</v>
      </c>
      <c r="I9696" s="7">
        <v>42306</v>
      </c>
      <c r="J9696" s="10">
        <f>EOMONTH(Data_TABLE[[#This Row],[Date Sold]],0)</f>
        <v>42308</v>
      </c>
    </row>
    <row r="9697" spans="2:10" x14ac:dyDescent="0.25">
      <c r="B9697" s="1" t="s">
        <v>39</v>
      </c>
      <c r="C9697" s="3" t="s">
        <v>56</v>
      </c>
      <c r="D9697" s="2" t="s">
        <v>50</v>
      </c>
      <c r="E9697" s="3" t="s">
        <v>44</v>
      </c>
      <c r="F9697" s="3">
        <f t="shared" ca="1" si="300"/>
        <v>4</v>
      </c>
      <c r="G9697" s="4">
        <f t="shared" ca="1" si="301"/>
        <v>84</v>
      </c>
      <c r="H9697" s="4">
        <f ca="1">+Data_TABLE[[#This Row],[Qty]]*Data_TABLE[[#This Row],[Unit Price]]</f>
        <v>336</v>
      </c>
      <c r="I9697" s="7">
        <v>42306</v>
      </c>
      <c r="J9697" s="10">
        <f>EOMONTH(Data_TABLE[[#This Row],[Date Sold]],0)</f>
        <v>42308</v>
      </c>
    </row>
    <row r="9698" spans="2:10" x14ac:dyDescent="0.25">
      <c r="B9698" s="1" t="s">
        <v>39</v>
      </c>
      <c r="C9698" s="3" t="s">
        <v>55</v>
      </c>
      <c r="D9698" s="2" t="s">
        <v>49</v>
      </c>
      <c r="E9698" s="3" t="s">
        <v>43</v>
      </c>
      <c r="F9698" s="3">
        <f t="shared" ca="1" si="300"/>
        <v>5</v>
      </c>
      <c r="G9698" s="4">
        <f t="shared" ca="1" si="301"/>
        <v>95</v>
      </c>
      <c r="H9698" s="4">
        <f ca="1">+Data_TABLE[[#This Row],[Qty]]*Data_TABLE[[#This Row],[Unit Price]]</f>
        <v>475</v>
      </c>
      <c r="I9698" s="7">
        <v>42306</v>
      </c>
      <c r="J9698" s="10">
        <f>EOMONTH(Data_TABLE[[#This Row],[Date Sold]],0)</f>
        <v>42308</v>
      </c>
    </row>
    <row r="9699" spans="2:10" x14ac:dyDescent="0.25">
      <c r="B9699" s="1" t="s">
        <v>41</v>
      </c>
      <c r="C9699" s="3" t="s">
        <v>55</v>
      </c>
      <c r="D9699" s="2" t="s">
        <v>49</v>
      </c>
      <c r="E9699" s="3" t="s">
        <v>43</v>
      </c>
      <c r="F9699" s="3">
        <f t="shared" ca="1" si="300"/>
        <v>4</v>
      </c>
      <c r="G9699" s="4">
        <f t="shared" ca="1" si="301"/>
        <v>146</v>
      </c>
      <c r="H9699" s="4">
        <f ca="1">+Data_TABLE[[#This Row],[Qty]]*Data_TABLE[[#This Row],[Unit Price]]</f>
        <v>584</v>
      </c>
      <c r="I9699" s="7">
        <v>42306</v>
      </c>
      <c r="J9699" s="10">
        <f>EOMONTH(Data_TABLE[[#This Row],[Date Sold]],0)</f>
        <v>42308</v>
      </c>
    </row>
    <row r="9700" spans="2:10" x14ac:dyDescent="0.25">
      <c r="B9700" s="1" t="s">
        <v>40</v>
      </c>
      <c r="C9700" s="3" t="s">
        <v>55</v>
      </c>
      <c r="D9700" s="2" t="s">
        <v>51</v>
      </c>
      <c r="E9700" s="3" t="s">
        <v>45</v>
      </c>
      <c r="F9700" s="3">
        <f t="shared" ca="1" si="300"/>
        <v>2</v>
      </c>
      <c r="G9700" s="4">
        <f t="shared" ca="1" si="301"/>
        <v>120</v>
      </c>
      <c r="H9700" s="4">
        <f ca="1">+Data_TABLE[[#This Row],[Qty]]*Data_TABLE[[#This Row],[Unit Price]]</f>
        <v>240</v>
      </c>
      <c r="I9700" s="7">
        <v>42306</v>
      </c>
      <c r="J9700" s="10">
        <f>EOMONTH(Data_TABLE[[#This Row],[Date Sold]],0)</f>
        <v>42308</v>
      </c>
    </row>
    <row r="9701" spans="2:10" x14ac:dyDescent="0.25">
      <c r="B9701" s="1" t="s">
        <v>40</v>
      </c>
      <c r="C9701" s="3" t="s">
        <v>55</v>
      </c>
      <c r="D9701" s="2" t="s">
        <v>49</v>
      </c>
      <c r="E9701" s="3" t="s">
        <v>43</v>
      </c>
      <c r="F9701" s="3">
        <f t="shared" ca="1" si="300"/>
        <v>1</v>
      </c>
      <c r="G9701" s="4">
        <f t="shared" ca="1" si="301"/>
        <v>110</v>
      </c>
      <c r="H9701" s="4">
        <f ca="1">+Data_TABLE[[#This Row],[Qty]]*Data_TABLE[[#This Row],[Unit Price]]</f>
        <v>110</v>
      </c>
      <c r="I9701" s="7">
        <v>42306</v>
      </c>
      <c r="J9701" s="10">
        <f>EOMONTH(Data_TABLE[[#This Row],[Date Sold]],0)</f>
        <v>42308</v>
      </c>
    </row>
    <row r="9702" spans="2:10" x14ac:dyDescent="0.25">
      <c r="B9702" s="1" t="s">
        <v>36</v>
      </c>
      <c r="C9702" s="3" t="s">
        <v>56</v>
      </c>
      <c r="D9702" s="2" t="s">
        <v>52</v>
      </c>
      <c r="E9702" s="3" t="s">
        <v>46</v>
      </c>
      <c r="F9702" s="3">
        <f t="shared" ca="1" si="300"/>
        <v>1</v>
      </c>
      <c r="G9702" s="4">
        <f t="shared" ca="1" si="301"/>
        <v>61</v>
      </c>
      <c r="H9702" s="4">
        <f ca="1">+Data_TABLE[[#This Row],[Qty]]*Data_TABLE[[#This Row],[Unit Price]]</f>
        <v>61</v>
      </c>
      <c r="I9702" s="7">
        <v>42306</v>
      </c>
      <c r="J9702" s="10">
        <f>EOMONTH(Data_TABLE[[#This Row],[Date Sold]],0)</f>
        <v>42308</v>
      </c>
    </row>
    <row r="9703" spans="2:10" x14ac:dyDescent="0.25">
      <c r="B9703" s="1" t="s">
        <v>41</v>
      </c>
      <c r="C9703" s="3" t="s">
        <v>54</v>
      </c>
      <c r="D9703" s="2" t="s">
        <v>48</v>
      </c>
      <c r="E9703" s="3" t="s">
        <v>42</v>
      </c>
      <c r="F9703" s="3">
        <f t="shared" ca="1" si="300"/>
        <v>3</v>
      </c>
      <c r="G9703" s="4">
        <f t="shared" ca="1" si="301"/>
        <v>64</v>
      </c>
      <c r="H9703" s="4">
        <f ca="1">+Data_TABLE[[#This Row],[Qty]]*Data_TABLE[[#This Row],[Unit Price]]</f>
        <v>192</v>
      </c>
      <c r="I9703" s="7">
        <v>42307</v>
      </c>
      <c r="J9703" s="10">
        <f>EOMONTH(Data_TABLE[[#This Row],[Date Sold]],0)</f>
        <v>42308</v>
      </c>
    </row>
    <row r="9704" spans="2:10" x14ac:dyDescent="0.25">
      <c r="B9704" s="1" t="s">
        <v>40</v>
      </c>
      <c r="C9704" s="3" t="s">
        <v>55</v>
      </c>
      <c r="D9704" s="2" t="s">
        <v>51</v>
      </c>
      <c r="E9704" s="3" t="s">
        <v>45</v>
      </c>
      <c r="F9704" s="3">
        <f t="shared" ca="1" si="300"/>
        <v>1</v>
      </c>
      <c r="G9704" s="4">
        <f t="shared" ca="1" si="301"/>
        <v>128</v>
      </c>
      <c r="H9704" s="4">
        <f ca="1">+Data_TABLE[[#This Row],[Qty]]*Data_TABLE[[#This Row],[Unit Price]]</f>
        <v>128</v>
      </c>
      <c r="I9704" s="7">
        <v>42307</v>
      </c>
      <c r="J9704" s="10">
        <f>EOMONTH(Data_TABLE[[#This Row],[Date Sold]],0)</f>
        <v>42308</v>
      </c>
    </row>
    <row r="9705" spans="2:10" x14ac:dyDescent="0.25">
      <c r="B9705" s="1" t="s">
        <v>38</v>
      </c>
      <c r="C9705" s="3" t="s">
        <v>56</v>
      </c>
      <c r="D9705" s="2" t="s">
        <v>52</v>
      </c>
      <c r="E9705" s="3" t="s">
        <v>46</v>
      </c>
      <c r="F9705" s="3">
        <f t="shared" ca="1" si="300"/>
        <v>4</v>
      </c>
      <c r="G9705" s="4">
        <f t="shared" ca="1" si="301"/>
        <v>184</v>
      </c>
      <c r="H9705" s="4">
        <f ca="1">+Data_TABLE[[#This Row],[Qty]]*Data_TABLE[[#This Row],[Unit Price]]</f>
        <v>736</v>
      </c>
      <c r="I9705" s="7">
        <v>42307</v>
      </c>
      <c r="J9705" s="10">
        <f>EOMONTH(Data_TABLE[[#This Row],[Date Sold]],0)</f>
        <v>42308</v>
      </c>
    </row>
    <row r="9706" spans="2:10" x14ac:dyDescent="0.25">
      <c r="B9706" s="1" t="s">
        <v>36</v>
      </c>
      <c r="C9706" s="3" t="s">
        <v>56</v>
      </c>
      <c r="D9706" s="2" t="s">
        <v>50</v>
      </c>
      <c r="E9706" s="3" t="s">
        <v>44</v>
      </c>
      <c r="F9706" s="3">
        <f t="shared" ca="1" si="300"/>
        <v>3</v>
      </c>
      <c r="G9706" s="4">
        <f t="shared" ca="1" si="301"/>
        <v>153</v>
      </c>
      <c r="H9706" s="4">
        <f ca="1">+Data_TABLE[[#This Row],[Qty]]*Data_TABLE[[#This Row],[Unit Price]]</f>
        <v>459</v>
      </c>
      <c r="I9706" s="7">
        <v>42307</v>
      </c>
      <c r="J9706" s="10">
        <f>EOMONTH(Data_TABLE[[#This Row],[Date Sold]],0)</f>
        <v>42308</v>
      </c>
    </row>
    <row r="9707" spans="2:10" x14ac:dyDescent="0.25">
      <c r="B9707" s="1" t="s">
        <v>38</v>
      </c>
      <c r="C9707" s="3" t="s">
        <v>55</v>
      </c>
      <c r="D9707" s="2" t="s">
        <v>51</v>
      </c>
      <c r="E9707" s="3" t="s">
        <v>45</v>
      </c>
      <c r="F9707" s="3">
        <f t="shared" ca="1" si="300"/>
        <v>4</v>
      </c>
      <c r="G9707" s="4">
        <f t="shared" ca="1" si="301"/>
        <v>124</v>
      </c>
      <c r="H9707" s="4">
        <f ca="1">+Data_TABLE[[#This Row],[Qty]]*Data_TABLE[[#This Row],[Unit Price]]</f>
        <v>496</v>
      </c>
      <c r="I9707" s="7">
        <v>42307</v>
      </c>
      <c r="J9707" s="10">
        <f>EOMONTH(Data_TABLE[[#This Row],[Date Sold]],0)</f>
        <v>42308</v>
      </c>
    </row>
    <row r="9708" spans="2:10" x14ac:dyDescent="0.25">
      <c r="B9708" s="1" t="s">
        <v>39</v>
      </c>
      <c r="C9708" s="3" t="s">
        <v>54</v>
      </c>
      <c r="D9708" s="2" t="s">
        <v>48</v>
      </c>
      <c r="E9708" s="3" t="s">
        <v>42</v>
      </c>
      <c r="F9708" s="3">
        <f t="shared" ca="1" si="300"/>
        <v>1</v>
      </c>
      <c r="G9708" s="4">
        <f t="shared" ca="1" si="301"/>
        <v>126</v>
      </c>
      <c r="H9708" s="4">
        <f ca="1">+Data_TABLE[[#This Row],[Qty]]*Data_TABLE[[#This Row],[Unit Price]]</f>
        <v>126</v>
      </c>
      <c r="I9708" s="7">
        <v>42307</v>
      </c>
      <c r="J9708" s="10">
        <f>EOMONTH(Data_TABLE[[#This Row],[Date Sold]],0)</f>
        <v>42308</v>
      </c>
    </row>
    <row r="9709" spans="2:10" x14ac:dyDescent="0.25">
      <c r="B9709" s="1" t="s">
        <v>36</v>
      </c>
      <c r="C9709" s="3" t="s">
        <v>55</v>
      </c>
      <c r="D9709" s="2" t="s">
        <v>49</v>
      </c>
      <c r="E9709" s="3" t="s">
        <v>43</v>
      </c>
      <c r="F9709" s="3">
        <f t="shared" ca="1" si="300"/>
        <v>1</v>
      </c>
      <c r="G9709" s="4">
        <f t="shared" ca="1" si="301"/>
        <v>70</v>
      </c>
      <c r="H9709" s="4">
        <f ca="1">+Data_TABLE[[#This Row],[Qty]]*Data_TABLE[[#This Row],[Unit Price]]</f>
        <v>70</v>
      </c>
      <c r="I9709" s="7">
        <v>42307</v>
      </c>
      <c r="J9709" s="10">
        <f>EOMONTH(Data_TABLE[[#This Row],[Date Sold]],0)</f>
        <v>42308</v>
      </c>
    </row>
    <row r="9710" spans="2:10" x14ac:dyDescent="0.25">
      <c r="B9710" s="1" t="s">
        <v>40</v>
      </c>
      <c r="C9710" s="3" t="s">
        <v>56</v>
      </c>
      <c r="D9710" s="2" t="s">
        <v>50</v>
      </c>
      <c r="E9710" s="3" t="s">
        <v>44</v>
      </c>
      <c r="F9710" s="3">
        <f t="shared" ca="1" si="300"/>
        <v>3</v>
      </c>
      <c r="G9710" s="4">
        <f t="shared" ca="1" si="301"/>
        <v>188</v>
      </c>
      <c r="H9710" s="4">
        <f ca="1">+Data_TABLE[[#This Row],[Qty]]*Data_TABLE[[#This Row],[Unit Price]]</f>
        <v>564</v>
      </c>
      <c r="I9710" s="7">
        <v>42307</v>
      </c>
      <c r="J9710" s="10">
        <f>EOMONTH(Data_TABLE[[#This Row],[Date Sold]],0)</f>
        <v>42308</v>
      </c>
    </row>
    <row r="9711" spans="2:10" x14ac:dyDescent="0.25">
      <c r="B9711" s="1" t="s">
        <v>36</v>
      </c>
      <c r="C9711" s="3" t="s">
        <v>55</v>
      </c>
      <c r="D9711" s="2" t="s">
        <v>51</v>
      </c>
      <c r="E9711" s="3" t="s">
        <v>45</v>
      </c>
      <c r="F9711" s="3">
        <f t="shared" ca="1" si="300"/>
        <v>5</v>
      </c>
      <c r="G9711" s="4">
        <f t="shared" ca="1" si="301"/>
        <v>134</v>
      </c>
      <c r="H9711" s="4">
        <f ca="1">+Data_TABLE[[#This Row],[Qty]]*Data_TABLE[[#This Row],[Unit Price]]</f>
        <v>670</v>
      </c>
      <c r="I9711" s="7">
        <v>42307</v>
      </c>
      <c r="J9711" s="10">
        <f>EOMONTH(Data_TABLE[[#This Row],[Date Sold]],0)</f>
        <v>42308</v>
      </c>
    </row>
    <row r="9712" spans="2:10" x14ac:dyDescent="0.25">
      <c r="B9712" s="1" t="s">
        <v>38</v>
      </c>
      <c r="C9712" s="3" t="s">
        <v>56</v>
      </c>
      <c r="D9712" s="2" t="s">
        <v>52</v>
      </c>
      <c r="E9712" s="3" t="s">
        <v>46</v>
      </c>
      <c r="F9712" s="3">
        <f t="shared" ca="1" si="300"/>
        <v>4</v>
      </c>
      <c r="G9712" s="4">
        <f t="shared" ca="1" si="301"/>
        <v>63</v>
      </c>
      <c r="H9712" s="4">
        <f ca="1">+Data_TABLE[[#This Row],[Qty]]*Data_TABLE[[#This Row],[Unit Price]]</f>
        <v>252</v>
      </c>
      <c r="I9712" s="7">
        <v>42307</v>
      </c>
      <c r="J9712" s="10">
        <f>EOMONTH(Data_TABLE[[#This Row],[Date Sold]],0)</f>
        <v>42308</v>
      </c>
    </row>
    <row r="9713" spans="2:10" x14ac:dyDescent="0.25">
      <c r="B9713" s="1" t="s">
        <v>40</v>
      </c>
      <c r="C9713" s="3" t="s">
        <v>55</v>
      </c>
      <c r="D9713" s="2" t="s">
        <v>49</v>
      </c>
      <c r="E9713" s="3" t="s">
        <v>43</v>
      </c>
      <c r="F9713" s="3">
        <f t="shared" ref="F9713:F9776" ca="1" si="302">RANDBETWEEN(1,5)</f>
        <v>1</v>
      </c>
      <c r="G9713" s="4">
        <f t="shared" ref="G9713:G9776" ca="1" si="303">RANDBETWEEN(60,200)</f>
        <v>142</v>
      </c>
      <c r="H9713" s="4">
        <f ca="1">+Data_TABLE[[#This Row],[Qty]]*Data_TABLE[[#This Row],[Unit Price]]</f>
        <v>142</v>
      </c>
      <c r="I9713" s="7">
        <v>42307</v>
      </c>
      <c r="J9713" s="10">
        <f>EOMONTH(Data_TABLE[[#This Row],[Date Sold]],0)</f>
        <v>42308</v>
      </c>
    </row>
    <row r="9714" spans="2:10" x14ac:dyDescent="0.25">
      <c r="B9714" s="1" t="s">
        <v>41</v>
      </c>
      <c r="C9714" s="3" t="s">
        <v>55</v>
      </c>
      <c r="D9714" s="2" t="s">
        <v>51</v>
      </c>
      <c r="E9714" s="3" t="s">
        <v>45</v>
      </c>
      <c r="F9714" s="3">
        <f t="shared" ca="1" si="302"/>
        <v>4</v>
      </c>
      <c r="G9714" s="4">
        <f t="shared" ca="1" si="303"/>
        <v>186</v>
      </c>
      <c r="H9714" s="4">
        <f ca="1">+Data_TABLE[[#This Row],[Qty]]*Data_TABLE[[#This Row],[Unit Price]]</f>
        <v>744</v>
      </c>
      <c r="I9714" s="7">
        <v>42307</v>
      </c>
      <c r="J9714" s="10">
        <f>EOMONTH(Data_TABLE[[#This Row],[Date Sold]],0)</f>
        <v>42308</v>
      </c>
    </row>
    <row r="9715" spans="2:10" x14ac:dyDescent="0.25">
      <c r="B9715" s="1" t="s">
        <v>38</v>
      </c>
      <c r="C9715" s="3" t="s">
        <v>55</v>
      </c>
      <c r="D9715" s="2" t="s">
        <v>51</v>
      </c>
      <c r="E9715" s="3" t="s">
        <v>45</v>
      </c>
      <c r="F9715" s="3">
        <f t="shared" ca="1" si="302"/>
        <v>5</v>
      </c>
      <c r="G9715" s="4">
        <f t="shared" ca="1" si="303"/>
        <v>170</v>
      </c>
      <c r="H9715" s="4">
        <f ca="1">+Data_TABLE[[#This Row],[Qty]]*Data_TABLE[[#This Row],[Unit Price]]</f>
        <v>850</v>
      </c>
      <c r="I9715" s="7">
        <v>42307</v>
      </c>
      <c r="J9715" s="10">
        <f>EOMONTH(Data_TABLE[[#This Row],[Date Sold]],0)</f>
        <v>42308</v>
      </c>
    </row>
    <row r="9716" spans="2:10" x14ac:dyDescent="0.25">
      <c r="B9716" s="1" t="s">
        <v>40</v>
      </c>
      <c r="C9716" s="3" t="s">
        <v>56</v>
      </c>
      <c r="D9716" s="2" t="s">
        <v>50</v>
      </c>
      <c r="E9716" s="3" t="s">
        <v>44</v>
      </c>
      <c r="F9716" s="3">
        <f t="shared" ca="1" si="302"/>
        <v>1</v>
      </c>
      <c r="G9716" s="4">
        <f t="shared" ca="1" si="303"/>
        <v>63</v>
      </c>
      <c r="H9716" s="4">
        <f ca="1">+Data_TABLE[[#This Row],[Qty]]*Data_TABLE[[#This Row],[Unit Price]]</f>
        <v>63</v>
      </c>
      <c r="I9716" s="7">
        <v>42307</v>
      </c>
      <c r="J9716" s="10">
        <f>EOMONTH(Data_TABLE[[#This Row],[Date Sold]],0)</f>
        <v>42308</v>
      </c>
    </row>
    <row r="9717" spans="2:10" x14ac:dyDescent="0.25">
      <c r="B9717" s="1" t="s">
        <v>40</v>
      </c>
      <c r="C9717" s="3" t="s">
        <v>54</v>
      </c>
      <c r="D9717" s="2" t="s">
        <v>48</v>
      </c>
      <c r="E9717" s="3" t="s">
        <v>42</v>
      </c>
      <c r="F9717" s="3">
        <f t="shared" ca="1" si="302"/>
        <v>5</v>
      </c>
      <c r="G9717" s="4">
        <f t="shared" ca="1" si="303"/>
        <v>174</v>
      </c>
      <c r="H9717" s="4">
        <f ca="1">+Data_TABLE[[#This Row],[Qty]]*Data_TABLE[[#This Row],[Unit Price]]</f>
        <v>870</v>
      </c>
      <c r="I9717" s="7">
        <v>42307</v>
      </c>
      <c r="J9717" s="10">
        <f>EOMONTH(Data_TABLE[[#This Row],[Date Sold]],0)</f>
        <v>42308</v>
      </c>
    </row>
    <row r="9718" spans="2:10" x14ac:dyDescent="0.25">
      <c r="B9718" s="1" t="s">
        <v>38</v>
      </c>
      <c r="C9718" s="3" t="s">
        <v>55</v>
      </c>
      <c r="D9718" s="2" t="s">
        <v>49</v>
      </c>
      <c r="E9718" s="3" t="s">
        <v>43</v>
      </c>
      <c r="F9718" s="3">
        <f t="shared" ca="1" si="302"/>
        <v>3</v>
      </c>
      <c r="G9718" s="4">
        <f t="shared" ca="1" si="303"/>
        <v>133</v>
      </c>
      <c r="H9718" s="4">
        <f ca="1">+Data_TABLE[[#This Row],[Qty]]*Data_TABLE[[#This Row],[Unit Price]]</f>
        <v>399</v>
      </c>
      <c r="I9718" s="7">
        <v>42307</v>
      </c>
      <c r="J9718" s="10">
        <f>EOMONTH(Data_TABLE[[#This Row],[Date Sold]],0)</f>
        <v>42308</v>
      </c>
    </row>
    <row r="9719" spans="2:10" x14ac:dyDescent="0.25">
      <c r="B9719" s="1" t="s">
        <v>39</v>
      </c>
      <c r="C9719" s="3" t="s">
        <v>56</v>
      </c>
      <c r="D9719" s="2" t="s">
        <v>52</v>
      </c>
      <c r="E9719" s="3" t="s">
        <v>46</v>
      </c>
      <c r="F9719" s="3">
        <f t="shared" ca="1" si="302"/>
        <v>4</v>
      </c>
      <c r="G9719" s="4">
        <f t="shared" ca="1" si="303"/>
        <v>126</v>
      </c>
      <c r="H9719" s="4">
        <f ca="1">+Data_TABLE[[#This Row],[Qty]]*Data_TABLE[[#This Row],[Unit Price]]</f>
        <v>504</v>
      </c>
      <c r="I9719" s="7">
        <v>42307</v>
      </c>
      <c r="J9719" s="10">
        <f>EOMONTH(Data_TABLE[[#This Row],[Date Sold]],0)</f>
        <v>42308</v>
      </c>
    </row>
    <row r="9720" spans="2:10" x14ac:dyDescent="0.25">
      <c r="B9720" s="1" t="s">
        <v>40</v>
      </c>
      <c r="C9720" s="3" t="s">
        <v>55</v>
      </c>
      <c r="D9720" s="2" t="s">
        <v>51</v>
      </c>
      <c r="E9720" s="3" t="s">
        <v>45</v>
      </c>
      <c r="F9720" s="3">
        <f t="shared" ca="1" si="302"/>
        <v>3</v>
      </c>
      <c r="G9720" s="4">
        <f t="shared" ca="1" si="303"/>
        <v>166</v>
      </c>
      <c r="H9720" s="4">
        <f ca="1">+Data_TABLE[[#This Row],[Qty]]*Data_TABLE[[#This Row],[Unit Price]]</f>
        <v>498</v>
      </c>
      <c r="I9720" s="7">
        <v>42307</v>
      </c>
      <c r="J9720" s="10">
        <f>EOMONTH(Data_TABLE[[#This Row],[Date Sold]],0)</f>
        <v>42308</v>
      </c>
    </row>
    <row r="9721" spans="2:10" x14ac:dyDescent="0.25">
      <c r="B9721" s="1" t="s">
        <v>40</v>
      </c>
      <c r="C9721" s="3" t="s">
        <v>56</v>
      </c>
      <c r="D9721" s="2" t="s">
        <v>52</v>
      </c>
      <c r="E9721" s="3" t="s">
        <v>46</v>
      </c>
      <c r="F9721" s="3">
        <f t="shared" ca="1" si="302"/>
        <v>5</v>
      </c>
      <c r="G9721" s="4">
        <f t="shared" ca="1" si="303"/>
        <v>133</v>
      </c>
      <c r="H9721" s="4">
        <f ca="1">+Data_TABLE[[#This Row],[Qty]]*Data_TABLE[[#This Row],[Unit Price]]</f>
        <v>665</v>
      </c>
      <c r="I9721" s="7">
        <v>42307</v>
      </c>
      <c r="J9721" s="10">
        <f>EOMONTH(Data_TABLE[[#This Row],[Date Sold]],0)</f>
        <v>42308</v>
      </c>
    </row>
    <row r="9722" spans="2:10" x14ac:dyDescent="0.25">
      <c r="B9722" s="1" t="s">
        <v>37</v>
      </c>
      <c r="C9722" s="3" t="s">
        <v>55</v>
      </c>
      <c r="D9722" s="2" t="s">
        <v>49</v>
      </c>
      <c r="E9722" s="3" t="s">
        <v>43</v>
      </c>
      <c r="F9722" s="3">
        <f t="shared" ca="1" si="302"/>
        <v>1</v>
      </c>
      <c r="G9722" s="4">
        <f t="shared" ca="1" si="303"/>
        <v>121</v>
      </c>
      <c r="H9722" s="4">
        <f ca="1">+Data_TABLE[[#This Row],[Qty]]*Data_TABLE[[#This Row],[Unit Price]]</f>
        <v>121</v>
      </c>
      <c r="I9722" s="7">
        <v>42307</v>
      </c>
      <c r="J9722" s="10">
        <f>EOMONTH(Data_TABLE[[#This Row],[Date Sold]],0)</f>
        <v>42308</v>
      </c>
    </row>
    <row r="9723" spans="2:10" x14ac:dyDescent="0.25">
      <c r="B9723" s="1" t="s">
        <v>40</v>
      </c>
      <c r="C9723" s="3" t="s">
        <v>56</v>
      </c>
      <c r="D9723" s="2" t="s">
        <v>50</v>
      </c>
      <c r="E9723" s="3" t="s">
        <v>44</v>
      </c>
      <c r="F9723" s="3">
        <f t="shared" ca="1" si="302"/>
        <v>1</v>
      </c>
      <c r="G9723" s="4">
        <f t="shared" ca="1" si="303"/>
        <v>187</v>
      </c>
      <c r="H9723" s="4">
        <f ca="1">+Data_TABLE[[#This Row],[Qty]]*Data_TABLE[[#This Row],[Unit Price]]</f>
        <v>187</v>
      </c>
      <c r="I9723" s="7">
        <v>42307</v>
      </c>
      <c r="J9723" s="10">
        <f>EOMONTH(Data_TABLE[[#This Row],[Date Sold]],0)</f>
        <v>42308</v>
      </c>
    </row>
    <row r="9724" spans="2:10" x14ac:dyDescent="0.25">
      <c r="B9724" s="1" t="s">
        <v>41</v>
      </c>
      <c r="C9724" s="3" t="s">
        <v>54</v>
      </c>
      <c r="D9724" s="2" t="s">
        <v>48</v>
      </c>
      <c r="E9724" s="3" t="s">
        <v>42</v>
      </c>
      <c r="F9724" s="3">
        <f t="shared" ca="1" si="302"/>
        <v>5</v>
      </c>
      <c r="G9724" s="4">
        <f t="shared" ca="1" si="303"/>
        <v>164</v>
      </c>
      <c r="H9724" s="4">
        <f ca="1">+Data_TABLE[[#This Row],[Qty]]*Data_TABLE[[#This Row],[Unit Price]]</f>
        <v>820</v>
      </c>
      <c r="I9724" s="7">
        <v>42307</v>
      </c>
      <c r="J9724" s="10">
        <f>EOMONTH(Data_TABLE[[#This Row],[Date Sold]],0)</f>
        <v>42308</v>
      </c>
    </row>
    <row r="9725" spans="2:10" x14ac:dyDescent="0.25">
      <c r="B9725" s="1" t="s">
        <v>40</v>
      </c>
      <c r="C9725" s="3" t="s">
        <v>56</v>
      </c>
      <c r="D9725" s="2" t="s">
        <v>50</v>
      </c>
      <c r="E9725" s="3" t="s">
        <v>44</v>
      </c>
      <c r="F9725" s="3">
        <f t="shared" ca="1" si="302"/>
        <v>1</v>
      </c>
      <c r="G9725" s="4">
        <f t="shared" ca="1" si="303"/>
        <v>126</v>
      </c>
      <c r="H9725" s="4">
        <f ca="1">+Data_TABLE[[#This Row],[Qty]]*Data_TABLE[[#This Row],[Unit Price]]</f>
        <v>126</v>
      </c>
      <c r="I9725" s="7">
        <v>42307</v>
      </c>
      <c r="J9725" s="10">
        <f>EOMONTH(Data_TABLE[[#This Row],[Date Sold]],0)</f>
        <v>42308</v>
      </c>
    </row>
    <row r="9726" spans="2:10" x14ac:dyDescent="0.25">
      <c r="B9726" s="1" t="s">
        <v>40</v>
      </c>
      <c r="C9726" s="3" t="s">
        <v>55</v>
      </c>
      <c r="D9726" s="2" t="s">
        <v>49</v>
      </c>
      <c r="E9726" s="3" t="s">
        <v>43</v>
      </c>
      <c r="F9726" s="3">
        <f t="shared" ca="1" si="302"/>
        <v>2</v>
      </c>
      <c r="G9726" s="4">
        <f t="shared" ca="1" si="303"/>
        <v>65</v>
      </c>
      <c r="H9726" s="4">
        <f ca="1">+Data_TABLE[[#This Row],[Qty]]*Data_TABLE[[#This Row],[Unit Price]]</f>
        <v>130</v>
      </c>
      <c r="I9726" s="7">
        <v>42307</v>
      </c>
      <c r="J9726" s="10">
        <f>EOMONTH(Data_TABLE[[#This Row],[Date Sold]],0)</f>
        <v>42308</v>
      </c>
    </row>
    <row r="9727" spans="2:10" x14ac:dyDescent="0.25">
      <c r="B9727" s="1" t="s">
        <v>37</v>
      </c>
      <c r="C9727" s="3" t="s">
        <v>56</v>
      </c>
      <c r="D9727" s="2" t="s">
        <v>52</v>
      </c>
      <c r="E9727" s="3" t="s">
        <v>46</v>
      </c>
      <c r="F9727" s="3">
        <f t="shared" ca="1" si="302"/>
        <v>5</v>
      </c>
      <c r="G9727" s="4">
        <f t="shared" ca="1" si="303"/>
        <v>72</v>
      </c>
      <c r="H9727" s="4">
        <f ca="1">+Data_TABLE[[#This Row],[Qty]]*Data_TABLE[[#This Row],[Unit Price]]</f>
        <v>360</v>
      </c>
      <c r="I9727" s="7">
        <v>42307</v>
      </c>
      <c r="J9727" s="10">
        <f>EOMONTH(Data_TABLE[[#This Row],[Date Sold]],0)</f>
        <v>42308</v>
      </c>
    </row>
    <row r="9728" spans="2:10" x14ac:dyDescent="0.25">
      <c r="B9728" s="1" t="s">
        <v>39</v>
      </c>
      <c r="C9728" s="3" t="s">
        <v>55</v>
      </c>
      <c r="D9728" s="2" t="s">
        <v>51</v>
      </c>
      <c r="E9728" s="3" t="s">
        <v>45</v>
      </c>
      <c r="F9728" s="3">
        <f t="shared" ca="1" si="302"/>
        <v>1</v>
      </c>
      <c r="G9728" s="4">
        <f t="shared" ca="1" si="303"/>
        <v>141</v>
      </c>
      <c r="H9728" s="4">
        <f ca="1">+Data_TABLE[[#This Row],[Qty]]*Data_TABLE[[#This Row],[Unit Price]]</f>
        <v>141</v>
      </c>
      <c r="I9728" s="7">
        <v>42307</v>
      </c>
      <c r="J9728" s="10">
        <f>EOMONTH(Data_TABLE[[#This Row],[Date Sold]],0)</f>
        <v>42308</v>
      </c>
    </row>
    <row r="9729" spans="2:10" x14ac:dyDescent="0.25">
      <c r="B9729" s="1" t="s">
        <v>36</v>
      </c>
      <c r="C9729" s="3" t="s">
        <v>54</v>
      </c>
      <c r="D9729" s="2" t="s">
        <v>48</v>
      </c>
      <c r="E9729" s="3" t="s">
        <v>42</v>
      </c>
      <c r="F9729" s="3">
        <f t="shared" ca="1" si="302"/>
        <v>2</v>
      </c>
      <c r="G9729" s="4">
        <f t="shared" ca="1" si="303"/>
        <v>142</v>
      </c>
      <c r="H9729" s="4">
        <f ca="1">+Data_TABLE[[#This Row],[Qty]]*Data_TABLE[[#This Row],[Unit Price]]</f>
        <v>284</v>
      </c>
      <c r="I9729" s="7">
        <v>42307</v>
      </c>
      <c r="J9729" s="10">
        <f>EOMONTH(Data_TABLE[[#This Row],[Date Sold]],0)</f>
        <v>42308</v>
      </c>
    </row>
    <row r="9730" spans="2:10" x14ac:dyDescent="0.25">
      <c r="B9730" s="1" t="s">
        <v>37</v>
      </c>
      <c r="C9730" s="3" t="s">
        <v>56</v>
      </c>
      <c r="D9730" s="2" t="s">
        <v>52</v>
      </c>
      <c r="E9730" s="3" t="s">
        <v>46</v>
      </c>
      <c r="F9730" s="3">
        <f t="shared" ca="1" si="302"/>
        <v>3</v>
      </c>
      <c r="G9730" s="4">
        <f t="shared" ca="1" si="303"/>
        <v>176</v>
      </c>
      <c r="H9730" s="4">
        <f ca="1">+Data_TABLE[[#This Row],[Qty]]*Data_TABLE[[#This Row],[Unit Price]]</f>
        <v>528</v>
      </c>
      <c r="I9730" s="7">
        <v>42307</v>
      </c>
      <c r="J9730" s="10">
        <f>EOMONTH(Data_TABLE[[#This Row],[Date Sold]],0)</f>
        <v>42308</v>
      </c>
    </row>
    <row r="9731" spans="2:10" x14ac:dyDescent="0.25">
      <c r="B9731" s="1" t="s">
        <v>38</v>
      </c>
      <c r="C9731" s="3" t="s">
        <v>55</v>
      </c>
      <c r="D9731" s="2" t="s">
        <v>49</v>
      </c>
      <c r="E9731" s="3" t="s">
        <v>43</v>
      </c>
      <c r="F9731" s="3">
        <f t="shared" ca="1" si="302"/>
        <v>2</v>
      </c>
      <c r="G9731" s="4">
        <f t="shared" ca="1" si="303"/>
        <v>180</v>
      </c>
      <c r="H9731" s="4">
        <f ca="1">+Data_TABLE[[#This Row],[Qty]]*Data_TABLE[[#This Row],[Unit Price]]</f>
        <v>360</v>
      </c>
      <c r="I9731" s="7">
        <v>42307</v>
      </c>
      <c r="J9731" s="10">
        <f>EOMONTH(Data_TABLE[[#This Row],[Date Sold]],0)</f>
        <v>42308</v>
      </c>
    </row>
    <row r="9732" spans="2:10" x14ac:dyDescent="0.25">
      <c r="B9732" s="1" t="s">
        <v>41</v>
      </c>
      <c r="C9732" s="3" t="s">
        <v>55</v>
      </c>
      <c r="D9732" s="2" t="s">
        <v>51</v>
      </c>
      <c r="E9732" s="3" t="s">
        <v>45</v>
      </c>
      <c r="F9732" s="3">
        <f t="shared" ca="1" si="302"/>
        <v>3</v>
      </c>
      <c r="G9732" s="4">
        <f t="shared" ca="1" si="303"/>
        <v>198</v>
      </c>
      <c r="H9732" s="4">
        <f ca="1">+Data_TABLE[[#This Row],[Qty]]*Data_TABLE[[#This Row],[Unit Price]]</f>
        <v>594</v>
      </c>
      <c r="I9732" s="7">
        <v>42307</v>
      </c>
      <c r="J9732" s="10">
        <f>EOMONTH(Data_TABLE[[#This Row],[Date Sold]],0)</f>
        <v>42308</v>
      </c>
    </row>
    <row r="9733" spans="2:10" x14ac:dyDescent="0.25">
      <c r="B9733" s="1" t="s">
        <v>41</v>
      </c>
      <c r="C9733" s="3" t="s">
        <v>56</v>
      </c>
      <c r="D9733" s="2" t="s">
        <v>52</v>
      </c>
      <c r="E9733" s="3" t="s">
        <v>46</v>
      </c>
      <c r="F9733" s="3">
        <f t="shared" ca="1" si="302"/>
        <v>3</v>
      </c>
      <c r="G9733" s="4">
        <f t="shared" ca="1" si="303"/>
        <v>95</v>
      </c>
      <c r="H9733" s="4">
        <f ca="1">+Data_TABLE[[#This Row],[Qty]]*Data_TABLE[[#This Row],[Unit Price]]</f>
        <v>285</v>
      </c>
      <c r="I9733" s="7">
        <v>42307</v>
      </c>
      <c r="J9733" s="10">
        <f>EOMONTH(Data_TABLE[[#This Row],[Date Sold]],0)</f>
        <v>42308</v>
      </c>
    </row>
    <row r="9734" spans="2:10" x14ac:dyDescent="0.25">
      <c r="B9734" s="1" t="s">
        <v>37</v>
      </c>
      <c r="C9734" s="3" t="s">
        <v>54</v>
      </c>
      <c r="D9734" s="2" t="s">
        <v>48</v>
      </c>
      <c r="E9734" s="3" t="s">
        <v>42</v>
      </c>
      <c r="F9734" s="3">
        <f t="shared" ca="1" si="302"/>
        <v>3</v>
      </c>
      <c r="G9734" s="4">
        <f t="shared" ca="1" si="303"/>
        <v>74</v>
      </c>
      <c r="H9734" s="4">
        <f ca="1">+Data_TABLE[[#This Row],[Qty]]*Data_TABLE[[#This Row],[Unit Price]]</f>
        <v>222</v>
      </c>
      <c r="I9734" s="7">
        <v>42307</v>
      </c>
      <c r="J9734" s="10">
        <f>EOMONTH(Data_TABLE[[#This Row],[Date Sold]],0)</f>
        <v>42308</v>
      </c>
    </row>
    <row r="9735" spans="2:10" x14ac:dyDescent="0.25">
      <c r="B9735" s="1" t="s">
        <v>37</v>
      </c>
      <c r="C9735" s="3" t="s">
        <v>55</v>
      </c>
      <c r="D9735" s="2" t="s">
        <v>49</v>
      </c>
      <c r="E9735" s="3" t="s">
        <v>43</v>
      </c>
      <c r="F9735" s="3">
        <f t="shared" ca="1" si="302"/>
        <v>3</v>
      </c>
      <c r="G9735" s="4">
        <f t="shared" ca="1" si="303"/>
        <v>165</v>
      </c>
      <c r="H9735" s="4">
        <f ca="1">+Data_TABLE[[#This Row],[Qty]]*Data_TABLE[[#This Row],[Unit Price]]</f>
        <v>495</v>
      </c>
      <c r="I9735" s="7">
        <v>42307</v>
      </c>
      <c r="J9735" s="10">
        <f>EOMONTH(Data_TABLE[[#This Row],[Date Sold]],0)</f>
        <v>42308</v>
      </c>
    </row>
    <row r="9736" spans="2:10" x14ac:dyDescent="0.25">
      <c r="B9736" s="1" t="s">
        <v>41</v>
      </c>
      <c r="C9736" s="3" t="s">
        <v>56</v>
      </c>
      <c r="D9736" s="2" t="s">
        <v>52</v>
      </c>
      <c r="E9736" s="3" t="s">
        <v>46</v>
      </c>
      <c r="F9736" s="3">
        <f t="shared" ca="1" si="302"/>
        <v>1</v>
      </c>
      <c r="G9736" s="4">
        <f t="shared" ca="1" si="303"/>
        <v>122</v>
      </c>
      <c r="H9736" s="4">
        <f ca="1">+Data_TABLE[[#This Row],[Qty]]*Data_TABLE[[#This Row],[Unit Price]]</f>
        <v>122</v>
      </c>
      <c r="I9736" s="7">
        <v>42307</v>
      </c>
      <c r="J9736" s="10">
        <f>EOMONTH(Data_TABLE[[#This Row],[Date Sold]],0)</f>
        <v>42308</v>
      </c>
    </row>
    <row r="9737" spans="2:10" x14ac:dyDescent="0.25">
      <c r="B9737" s="1" t="s">
        <v>36</v>
      </c>
      <c r="C9737" s="3" t="s">
        <v>55</v>
      </c>
      <c r="D9737" s="2" t="s">
        <v>51</v>
      </c>
      <c r="E9737" s="3" t="s">
        <v>45</v>
      </c>
      <c r="F9737" s="3">
        <f t="shared" ca="1" si="302"/>
        <v>4</v>
      </c>
      <c r="G9737" s="4">
        <f t="shared" ca="1" si="303"/>
        <v>156</v>
      </c>
      <c r="H9737" s="4">
        <f ca="1">+Data_TABLE[[#This Row],[Qty]]*Data_TABLE[[#This Row],[Unit Price]]</f>
        <v>624</v>
      </c>
      <c r="I9737" s="7">
        <v>42307</v>
      </c>
      <c r="J9737" s="10">
        <f>EOMONTH(Data_TABLE[[#This Row],[Date Sold]],0)</f>
        <v>42308</v>
      </c>
    </row>
    <row r="9738" spans="2:10" x14ac:dyDescent="0.25">
      <c r="B9738" s="1" t="s">
        <v>38</v>
      </c>
      <c r="C9738" s="3" t="s">
        <v>56</v>
      </c>
      <c r="D9738" s="2" t="s">
        <v>50</v>
      </c>
      <c r="E9738" s="3" t="s">
        <v>44</v>
      </c>
      <c r="F9738" s="3">
        <f t="shared" ca="1" si="302"/>
        <v>4</v>
      </c>
      <c r="G9738" s="4">
        <f t="shared" ca="1" si="303"/>
        <v>175</v>
      </c>
      <c r="H9738" s="4">
        <f ca="1">+Data_TABLE[[#This Row],[Qty]]*Data_TABLE[[#This Row],[Unit Price]]</f>
        <v>700</v>
      </c>
      <c r="I9738" s="7">
        <v>42307</v>
      </c>
      <c r="J9738" s="10">
        <f>EOMONTH(Data_TABLE[[#This Row],[Date Sold]],0)</f>
        <v>42308</v>
      </c>
    </row>
    <row r="9739" spans="2:10" x14ac:dyDescent="0.25">
      <c r="B9739" s="1" t="s">
        <v>40</v>
      </c>
      <c r="C9739" s="3" t="s">
        <v>55</v>
      </c>
      <c r="D9739" s="2" t="s">
        <v>51</v>
      </c>
      <c r="E9739" s="3" t="s">
        <v>45</v>
      </c>
      <c r="F9739" s="3">
        <f t="shared" ca="1" si="302"/>
        <v>3</v>
      </c>
      <c r="G9739" s="4">
        <f t="shared" ca="1" si="303"/>
        <v>152</v>
      </c>
      <c r="H9739" s="4">
        <f ca="1">+Data_TABLE[[#This Row],[Qty]]*Data_TABLE[[#This Row],[Unit Price]]</f>
        <v>456</v>
      </c>
      <c r="I9739" s="7">
        <v>42307</v>
      </c>
      <c r="J9739" s="10">
        <f>EOMONTH(Data_TABLE[[#This Row],[Date Sold]],0)</f>
        <v>42308</v>
      </c>
    </row>
    <row r="9740" spans="2:10" x14ac:dyDescent="0.25">
      <c r="B9740" s="1" t="s">
        <v>37</v>
      </c>
      <c r="C9740" s="3" t="s">
        <v>55</v>
      </c>
      <c r="D9740" s="2" t="s">
        <v>51</v>
      </c>
      <c r="E9740" s="3" t="s">
        <v>45</v>
      </c>
      <c r="F9740" s="3">
        <f t="shared" ca="1" si="302"/>
        <v>2</v>
      </c>
      <c r="G9740" s="4">
        <f t="shared" ca="1" si="303"/>
        <v>77</v>
      </c>
      <c r="H9740" s="4">
        <f ca="1">+Data_TABLE[[#This Row],[Qty]]*Data_TABLE[[#This Row],[Unit Price]]</f>
        <v>154</v>
      </c>
      <c r="I9740" s="7">
        <v>42307</v>
      </c>
      <c r="J9740" s="10">
        <f>EOMONTH(Data_TABLE[[#This Row],[Date Sold]],0)</f>
        <v>42308</v>
      </c>
    </row>
    <row r="9741" spans="2:10" x14ac:dyDescent="0.25">
      <c r="B9741" s="1" t="s">
        <v>41</v>
      </c>
      <c r="C9741" s="3" t="s">
        <v>55</v>
      </c>
      <c r="D9741" s="2" t="s">
        <v>49</v>
      </c>
      <c r="E9741" s="3" t="s">
        <v>43</v>
      </c>
      <c r="F9741" s="3">
        <f t="shared" ca="1" si="302"/>
        <v>2</v>
      </c>
      <c r="G9741" s="4">
        <f t="shared" ca="1" si="303"/>
        <v>141</v>
      </c>
      <c r="H9741" s="4">
        <f ca="1">+Data_TABLE[[#This Row],[Qty]]*Data_TABLE[[#This Row],[Unit Price]]</f>
        <v>282</v>
      </c>
      <c r="I9741" s="7">
        <v>42307</v>
      </c>
      <c r="J9741" s="10">
        <f>EOMONTH(Data_TABLE[[#This Row],[Date Sold]],0)</f>
        <v>42308</v>
      </c>
    </row>
    <row r="9742" spans="2:10" x14ac:dyDescent="0.25">
      <c r="B9742" s="1" t="s">
        <v>41</v>
      </c>
      <c r="C9742" s="3" t="s">
        <v>56</v>
      </c>
      <c r="D9742" s="2" t="s">
        <v>50</v>
      </c>
      <c r="E9742" s="3" t="s">
        <v>44</v>
      </c>
      <c r="F9742" s="3">
        <f t="shared" ca="1" si="302"/>
        <v>5</v>
      </c>
      <c r="G9742" s="4">
        <f t="shared" ca="1" si="303"/>
        <v>125</v>
      </c>
      <c r="H9742" s="4">
        <f ca="1">+Data_TABLE[[#This Row],[Qty]]*Data_TABLE[[#This Row],[Unit Price]]</f>
        <v>625</v>
      </c>
      <c r="I9742" s="7">
        <v>42307</v>
      </c>
      <c r="J9742" s="10">
        <f>EOMONTH(Data_TABLE[[#This Row],[Date Sold]],0)</f>
        <v>42308</v>
      </c>
    </row>
    <row r="9743" spans="2:10" x14ac:dyDescent="0.25">
      <c r="B9743" s="1" t="s">
        <v>38</v>
      </c>
      <c r="C9743" s="3" t="s">
        <v>55</v>
      </c>
      <c r="D9743" s="2" t="s">
        <v>49</v>
      </c>
      <c r="E9743" s="3" t="s">
        <v>43</v>
      </c>
      <c r="F9743" s="3">
        <f t="shared" ca="1" si="302"/>
        <v>2</v>
      </c>
      <c r="G9743" s="4">
        <f t="shared" ca="1" si="303"/>
        <v>98</v>
      </c>
      <c r="H9743" s="4">
        <f ca="1">+Data_TABLE[[#This Row],[Qty]]*Data_TABLE[[#This Row],[Unit Price]]</f>
        <v>196</v>
      </c>
      <c r="I9743" s="7">
        <v>42307</v>
      </c>
      <c r="J9743" s="10">
        <f>EOMONTH(Data_TABLE[[#This Row],[Date Sold]],0)</f>
        <v>42308</v>
      </c>
    </row>
    <row r="9744" spans="2:10" x14ac:dyDescent="0.25">
      <c r="B9744" s="1" t="s">
        <v>41</v>
      </c>
      <c r="C9744" s="3" t="s">
        <v>56</v>
      </c>
      <c r="D9744" s="2" t="s">
        <v>50</v>
      </c>
      <c r="E9744" s="3" t="s">
        <v>44</v>
      </c>
      <c r="F9744" s="3">
        <f t="shared" ca="1" si="302"/>
        <v>3</v>
      </c>
      <c r="G9744" s="4">
        <f t="shared" ca="1" si="303"/>
        <v>150</v>
      </c>
      <c r="H9744" s="4">
        <f ca="1">+Data_TABLE[[#This Row],[Qty]]*Data_TABLE[[#This Row],[Unit Price]]</f>
        <v>450</v>
      </c>
      <c r="I9744" s="7">
        <v>42307</v>
      </c>
      <c r="J9744" s="10">
        <f>EOMONTH(Data_TABLE[[#This Row],[Date Sold]],0)</f>
        <v>42308</v>
      </c>
    </row>
    <row r="9745" spans="2:10" x14ac:dyDescent="0.25">
      <c r="B9745" s="1" t="s">
        <v>36</v>
      </c>
      <c r="C9745" s="3" t="s">
        <v>55</v>
      </c>
      <c r="D9745" s="2" t="s">
        <v>51</v>
      </c>
      <c r="E9745" s="3" t="s">
        <v>45</v>
      </c>
      <c r="F9745" s="3">
        <f t="shared" ca="1" si="302"/>
        <v>3</v>
      </c>
      <c r="G9745" s="4">
        <f t="shared" ca="1" si="303"/>
        <v>158</v>
      </c>
      <c r="H9745" s="4">
        <f ca="1">+Data_TABLE[[#This Row],[Qty]]*Data_TABLE[[#This Row],[Unit Price]]</f>
        <v>474</v>
      </c>
      <c r="I9745" s="7">
        <v>42307</v>
      </c>
      <c r="J9745" s="10">
        <f>EOMONTH(Data_TABLE[[#This Row],[Date Sold]],0)</f>
        <v>42308</v>
      </c>
    </row>
    <row r="9746" spans="2:10" x14ac:dyDescent="0.25">
      <c r="B9746" s="1" t="s">
        <v>41</v>
      </c>
      <c r="C9746" s="3" t="s">
        <v>54</v>
      </c>
      <c r="D9746" s="2" t="s">
        <v>48</v>
      </c>
      <c r="E9746" s="3" t="s">
        <v>42</v>
      </c>
      <c r="F9746" s="3">
        <f t="shared" ca="1" si="302"/>
        <v>3</v>
      </c>
      <c r="G9746" s="4">
        <f t="shared" ca="1" si="303"/>
        <v>101</v>
      </c>
      <c r="H9746" s="4">
        <f ca="1">+Data_TABLE[[#This Row],[Qty]]*Data_TABLE[[#This Row],[Unit Price]]</f>
        <v>303</v>
      </c>
      <c r="I9746" s="7">
        <v>42307</v>
      </c>
      <c r="J9746" s="10">
        <f>EOMONTH(Data_TABLE[[#This Row],[Date Sold]],0)</f>
        <v>42308</v>
      </c>
    </row>
    <row r="9747" spans="2:10" x14ac:dyDescent="0.25">
      <c r="B9747" s="1" t="s">
        <v>40</v>
      </c>
      <c r="C9747" s="3" t="s">
        <v>54</v>
      </c>
      <c r="D9747" s="2" t="s">
        <v>48</v>
      </c>
      <c r="E9747" s="3" t="s">
        <v>42</v>
      </c>
      <c r="F9747" s="3">
        <f t="shared" ca="1" si="302"/>
        <v>4</v>
      </c>
      <c r="G9747" s="4">
        <f t="shared" ca="1" si="303"/>
        <v>106</v>
      </c>
      <c r="H9747" s="4">
        <f ca="1">+Data_TABLE[[#This Row],[Qty]]*Data_TABLE[[#This Row],[Unit Price]]</f>
        <v>424</v>
      </c>
      <c r="I9747" s="7">
        <v>42307</v>
      </c>
      <c r="J9747" s="10">
        <f>EOMONTH(Data_TABLE[[#This Row],[Date Sold]],0)</f>
        <v>42308</v>
      </c>
    </row>
    <row r="9748" spans="2:10" x14ac:dyDescent="0.25">
      <c r="B9748" s="1" t="s">
        <v>38</v>
      </c>
      <c r="C9748" s="3" t="s">
        <v>55</v>
      </c>
      <c r="D9748" s="2" t="s">
        <v>49</v>
      </c>
      <c r="E9748" s="3" t="s">
        <v>43</v>
      </c>
      <c r="F9748" s="3">
        <f t="shared" ca="1" si="302"/>
        <v>2</v>
      </c>
      <c r="G9748" s="4">
        <f t="shared" ca="1" si="303"/>
        <v>150</v>
      </c>
      <c r="H9748" s="4">
        <f ca="1">+Data_TABLE[[#This Row],[Qty]]*Data_TABLE[[#This Row],[Unit Price]]</f>
        <v>300</v>
      </c>
      <c r="I9748" s="7">
        <v>42307</v>
      </c>
      <c r="J9748" s="10">
        <f>EOMONTH(Data_TABLE[[#This Row],[Date Sold]],0)</f>
        <v>42308</v>
      </c>
    </row>
    <row r="9749" spans="2:10" x14ac:dyDescent="0.25">
      <c r="B9749" s="1" t="s">
        <v>41</v>
      </c>
      <c r="C9749" s="3" t="s">
        <v>56</v>
      </c>
      <c r="D9749" s="2" t="s">
        <v>52</v>
      </c>
      <c r="E9749" s="3" t="s">
        <v>46</v>
      </c>
      <c r="F9749" s="3">
        <f t="shared" ca="1" si="302"/>
        <v>1</v>
      </c>
      <c r="G9749" s="4">
        <f t="shared" ca="1" si="303"/>
        <v>100</v>
      </c>
      <c r="H9749" s="4">
        <f ca="1">+Data_TABLE[[#This Row],[Qty]]*Data_TABLE[[#This Row],[Unit Price]]</f>
        <v>100</v>
      </c>
      <c r="I9749" s="7">
        <v>42307</v>
      </c>
      <c r="J9749" s="10">
        <f>EOMONTH(Data_TABLE[[#This Row],[Date Sold]],0)</f>
        <v>42308</v>
      </c>
    </row>
    <row r="9750" spans="2:10" x14ac:dyDescent="0.25">
      <c r="B9750" s="1" t="s">
        <v>40</v>
      </c>
      <c r="C9750" s="3" t="s">
        <v>55</v>
      </c>
      <c r="D9750" s="2" t="s">
        <v>49</v>
      </c>
      <c r="E9750" s="3" t="s">
        <v>43</v>
      </c>
      <c r="F9750" s="3">
        <f t="shared" ca="1" si="302"/>
        <v>3</v>
      </c>
      <c r="G9750" s="4">
        <f t="shared" ca="1" si="303"/>
        <v>175</v>
      </c>
      <c r="H9750" s="4">
        <f ca="1">+Data_TABLE[[#This Row],[Qty]]*Data_TABLE[[#This Row],[Unit Price]]</f>
        <v>525</v>
      </c>
      <c r="I9750" s="7">
        <v>42307</v>
      </c>
      <c r="J9750" s="10">
        <f>EOMONTH(Data_TABLE[[#This Row],[Date Sold]],0)</f>
        <v>42308</v>
      </c>
    </row>
    <row r="9751" spans="2:10" x14ac:dyDescent="0.25">
      <c r="B9751" s="1" t="s">
        <v>39</v>
      </c>
      <c r="C9751" s="3" t="s">
        <v>56</v>
      </c>
      <c r="D9751" s="2" t="s">
        <v>50</v>
      </c>
      <c r="E9751" s="3" t="s">
        <v>44</v>
      </c>
      <c r="F9751" s="3">
        <f t="shared" ca="1" si="302"/>
        <v>3</v>
      </c>
      <c r="G9751" s="4">
        <f t="shared" ca="1" si="303"/>
        <v>91</v>
      </c>
      <c r="H9751" s="4">
        <f ca="1">+Data_TABLE[[#This Row],[Qty]]*Data_TABLE[[#This Row],[Unit Price]]</f>
        <v>273</v>
      </c>
      <c r="I9751" s="7">
        <v>42307</v>
      </c>
      <c r="J9751" s="10">
        <f>EOMONTH(Data_TABLE[[#This Row],[Date Sold]],0)</f>
        <v>42308</v>
      </c>
    </row>
    <row r="9752" spans="2:10" x14ac:dyDescent="0.25">
      <c r="B9752" s="1" t="s">
        <v>40</v>
      </c>
      <c r="C9752" s="3" t="s">
        <v>56</v>
      </c>
      <c r="D9752" s="2" t="s">
        <v>52</v>
      </c>
      <c r="E9752" s="3" t="s">
        <v>46</v>
      </c>
      <c r="F9752" s="3">
        <f t="shared" ca="1" si="302"/>
        <v>3</v>
      </c>
      <c r="G9752" s="4">
        <f t="shared" ca="1" si="303"/>
        <v>171</v>
      </c>
      <c r="H9752" s="4">
        <f ca="1">+Data_TABLE[[#This Row],[Qty]]*Data_TABLE[[#This Row],[Unit Price]]</f>
        <v>513</v>
      </c>
      <c r="I9752" s="7">
        <v>42307</v>
      </c>
      <c r="J9752" s="10">
        <f>EOMONTH(Data_TABLE[[#This Row],[Date Sold]],0)</f>
        <v>42308</v>
      </c>
    </row>
    <row r="9753" spans="2:10" x14ac:dyDescent="0.25">
      <c r="B9753" s="1" t="s">
        <v>37</v>
      </c>
      <c r="C9753" s="3" t="s">
        <v>56</v>
      </c>
      <c r="D9753" s="2" t="s">
        <v>52</v>
      </c>
      <c r="E9753" s="3" t="s">
        <v>46</v>
      </c>
      <c r="F9753" s="3">
        <f t="shared" ca="1" si="302"/>
        <v>2</v>
      </c>
      <c r="G9753" s="4">
        <f t="shared" ca="1" si="303"/>
        <v>191</v>
      </c>
      <c r="H9753" s="4">
        <f ca="1">+Data_TABLE[[#This Row],[Qty]]*Data_TABLE[[#This Row],[Unit Price]]</f>
        <v>382</v>
      </c>
      <c r="I9753" s="7">
        <v>42308</v>
      </c>
      <c r="J9753" s="10">
        <f>EOMONTH(Data_TABLE[[#This Row],[Date Sold]],0)</f>
        <v>42308</v>
      </c>
    </row>
    <row r="9754" spans="2:10" x14ac:dyDescent="0.25">
      <c r="B9754" s="1" t="s">
        <v>39</v>
      </c>
      <c r="C9754" s="3" t="s">
        <v>56</v>
      </c>
      <c r="D9754" s="2" t="s">
        <v>52</v>
      </c>
      <c r="E9754" s="3" t="s">
        <v>46</v>
      </c>
      <c r="F9754" s="3">
        <f t="shared" ca="1" si="302"/>
        <v>4</v>
      </c>
      <c r="G9754" s="4">
        <f t="shared" ca="1" si="303"/>
        <v>177</v>
      </c>
      <c r="H9754" s="4">
        <f ca="1">+Data_TABLE[[#This Row],[Qty]]*Data_TABLE[[#This Row],[Unit Price]]</f>
        <v>708</v>
      </c>
      <c r="I9754" s="7">
        <v>42308</v>
      </c>
      <c r="J9754" s="10">
        <f>EOMONTH(Data_TABLE[[#This Row],[Date Sold]],0)</f>
        <v>42308</v>
      </c>
    </row>
    <row r="9755" spans="2:10" x14ac:dyDescent="0.25">
      <c r="B9755" s="1" t="s">
        <v>36</v>
      </c>
      <c r="C9755" s="3" t="s">
        <v>54</v>
      </c>
      <c r="D9755" s="2" t="s">
        <v>48</v>
      </c>
      <c r="E9755" s="3" t="s">
        <v>42</v>
      </c>
      <c r="F9755" s="3">
        <f t="shared" ca="1" si="302"/>
        <v>4</v>
      </c>
      <c r="G9755" s="4">
        <f t="shared" ca="1" si="303"/>
        <v>163</v>
      </c>
      <c r="H9755" s="4">
        <f ca="1">+Data_TABLE[[#This Row],[Qty]]*Data_TABLE[[#This Row],[Unit Price]]</f>
        <v>652</v>
      </c>
      <c r="I9755" s="7">
        <v>42308</v>
      </c>
      <c r="J9755" s="10">
        <f>EOMONTH(Data_TABLE[[#This Row],[Date Sold]],0)</f>
        <v>42308</v>
      </c>
    </row>
    <row r="9756" spans="2:10" x14ac:dyDescent="0.25">
      <c r="B9756" s="1" t="s">
        <v>37</v>
      </c>
      <c r="C9756" s="3" t="s">
        <v>56</v>
      </c>
      <c r="D9756" s="2" t="s">
        <v>50</v>
      </c>
      <c r="E9756" s="3" t="s">
        <v>44</v>
      </c>
      <c r="F9756" s="3">
        <f t="shared" ca="1" si="302"/>
        <v>2</v>
      </c>
      <c r="G9756" s="4">
        <f t="shared" ca="1" si="303"/>
        <v>151</v>
      </c>
      <c r="H9756" s="4">
        <f ca="1">+Data_TABLE[[#This Row],[Qty]]*Data_TABLE[[#This Row],[Unit Price]]</f>
        <v>302</v>
      </c>
      <c r="I9756" s="7">
        <v>42308</v>
      </c>
      <c r="J9756" s="10">
        <f>EOMONTH(Data_TABLE[[#This Row],[Date Sold]],0)</f>
        <v>42308</v>
      </c>
    </row>
    <row r="9757" spans="2:10" x14ac:dyDescent="0.25">
      <c r="B9757" s="1" t="s">
        <v>38</v>
      </c>
      <c r="C9757" s="3" t="s">
        <v>55</v>
      </c>
      <c r="D9757" s="2" t="s">
        <v>49</v>
      </c>
      <c r="E9757" s="3" t="s">
        <v>43</v>
      </c>
      <c r="F9757" s="3">
        <f t="shared" ca="1" si="302"/>
        <v>4</v>
      </c>
      <c r="G9757" s="4">
        <f t="shared" ca="1" si="303"/>
        <v>74</v>
      </c>
      <c r="H9757" s="4">
        <f ca="1">+Data_TABLE[[#This Row],[Qty]]*Data_TABLE[[#This Row],[Unit Price]]</f>
        <v>296</v>
      </c>
      <c r="I9757" s="7">
        <v>42308</v>
      </c>
      <c r="J9757" s="10">
        <f>EOMONTH(Data_TABLE[[#This Row],[Date Sold]],0)</f>
        <v>42308</v>
      </c>
    </row>
    <row r="9758" spans="2:10" x14ac:dyDescent="0.25">
      <c r="B9758" s="1" t="s">
        <v>38</v>
      </c>
      <c r="C9758" s="3" t="s">
        <v>54</v>
      </c>
      <c r="D9758" s="2" t="s">
        <v>48</v>
      </c>
      <c r="E9758" s="3" t="s">
        <v>42</v>
      </c>
      <c r="F9758" s="3">
        <f t="shared" ca="1" si="302"/>
        <v>3</v>
      </c>
      <c r="G9758" s="4">
        <f t="shared" ca="1" si="303"/>
        <v>193</v>
      </c>
      <c r="H9758" s="4">
        <f ca="1">+Data_TABLE[[#This Row],[Qty]]*Data_TABLE[[#This Row],[Unit Price]]</f>
        <v>579</v>
      </c>
      <c r="I9758" s="7">
        <v>42308</v>
      </c>
      <c r="J9758" s="10">
        <f>EOMONTH(Data_TABLE[[#This Row],[Date Sold]],0)</f>
        <v>42308</v>
      </c>
    </row>
    <row r="9759" spans="2:10" x14ac:dyDescent="0.25">
      <c r="B9759" s="1" t="s">
        <v>37</v>
      </c>
      <c r="C9759" s="3" t="s">
        <v>55</v>
      </c>
      <c r="D9759" s="2" t="s">
        <v>51</v>
      </c>
      <c r="E9759" s="3" t="s">
        <v>45</v>
      </c>
      <c r="F9759" s="3">
        <f t="shared" ca="1" si="302"/>
        <v>5</v>
      </c>
      <c r="G9759" s="4">
        <f t="shared" ca="1" si="303"/>
        <v>94</v>
      </c>
      <c r="H9759" s="4">
        <f ca="1">+Data_TABLE[[#This Row],[Qty]]*Data_TABLE[[#This Row],[Unit Price]]</f>
        <v>470</v>
      </c>
      <c r="I9759" s="7">
        <v>42308</v>
      </c>
      <c r="J9759" s="10">
        <f>EOMONTH(Data_TABLE[[#This Row],[Date Sold]],0)</f>
        <v>42308</v>
      </c>
    </row>
    <row r="9760" spans="2:10" x14ac:dyDescent="0.25">
      <c r="B9760" s="1" t="s">
        <v>38</v>
      </c>
      <c r="C9760" s="3" t="s">
        <v>56</v>
      </c>
      <c r="D9760" s="2" t="s">
        <v>50</v>
      </c>
      <c r="E9760" s="3" t="s">
        <v>44</v>
      </c>
      <c r="F9760" s="3">
        <f t="shared" ca="1" si="302"/>
        <v>4</v>
      </c>
      <c r="G9760" s="4">
        <f t="shared" ca="1" si="303"/>
        <v>66</v>
      </c>
      <c r="H9760" s="4">
        <f ca="1">+Data_TABLE[[#This Row],[Qty]]*Data_TABLE[[#This Row],[Unit Price]]</f>
        <v>264</v>
      </c>
      <c r="I9760" s="7">
        <v>42308</v>
      </c>
      <c r="J9760" s="10">
        <f>EOMONTH(Data_TABLE[[#This Row],[Date Sold]],0)</f>
        <v>42308</v>
      </c>
    </row>
    <row r="9761" spans="2:10" x14ac:dyDescent="0.25">
      <c r="B9761" s="1" t="s">
        <v>37</v>
      </c>
      <c r="C9761" s="3" t="s">
        <v>56</v>
      </c>
      <c r="D9761" s="2" t="s">
        <v>52</v>
      </c>
      <c r="E9761" s="3" t="s">
        <v>46</v>
      </c>
      <c r="F9761" s="3">
        <f t="shared" ca="1" si="302"/>
        <v>1</v>
      </c>
      <c r="G9761" s="4">
        <f t="shared" ca="1" si="303"/>
        <v>104</v>
      </c>
      <c r="H9761" s="4">
        <f ca="1">+Data_TABLE[[#This Row],[Qty]]*Data_TABLE[[#This Row],[Unit Price]]</f>
        <v>104</v>
      </c>
      <c r="I9761" s="7">
        <v>42308</v>
      </c>
      <c r="J9761" s="10">
        <f>EOMONTH(Data_TABLE[[#This Row],[Date Sold]],0)</f>
        <v>42308</v>
      </c>
    </row>
    <row r="9762" spans="2:10" x14ac:dyDescent="0.25">
      <c r="B9762" s="1" t="s">
        <v>36</v>
      </c>
      <c r="C9762" s="3" t="s">
        <v>56</v>
      </c>
      <c r="D9762" s="2" t="s">
        <v>50</v>
      </c>
      <c r="E9762" s="3" t="s">
        <v>44</v>
      </c>
      <c r="F9762" s="3">
        <f t="shared" ca="1" si="302"/>
        <v>5</v>
      </c>
      <c r="G9762" s="4">
        <f t="shared" ca="1" si="303"/>
        <v>193</v>
      </c>
      <c r="H9762" s="4">
        <f ca="1">+Data_TABLE[[#This Row],[Qty]]*Data_TABLE[[#This Row],[Unit Price]]</f>
        <v>965</v>
      </c>
      <c r="I9762" s="7">
        <v>42308</v>
      </c>
      <c r="J9762" s="10">
        <f>EOMONTH(Data_TABLE[[#This Row],[Date Sold]],0)</f>
        <v>42308</v>
      </c>
    </row>
    <row r="9763" spans="2:10" x14ac:dyDescent="0.25">
      <c r="B9763" s="1" t="s">
        <v>37</v>
      </c>
      <c r="C9763" s="3" t="s">
        <v>55</v>
      </c>
      <c r="D9763" s="2" t="s">
        <v>51</v>
      </c>
      <c r="E9763" s="3" t="s">
        <v>45</v>
      </c>
      <c r="F9763" s="3">
        <f t="shared" ca="1" si="302"/>
        <v>3</v>
      </c>
      <c r="G9763" s="4">
        <f t="shared" ca="1" si="303"/>
        <v>87</v>
      </c>
      <c r="H9763" s="4">
        <f ca="1">+Data_TABLE[[#This Row],[Qty]]*Data_TABLE[[#This Row],[Unit Price]]</f>
        <v>261</v>
      </c>
      <c r="I9763" s="7">
        <v>42308</v>
      </c>
      <c r="J9763" s="10">
        <f>EOMONTH(Data_TABLE[[#This Row],[Date Sold]],0)</f>
        <v>42308</v>
      </c>
    </row>
    <row r="9764" spans="2:10" x14ac:dyDescent="0.25">
      <c r="B9764" s="1" t="s">
        <v>36</v>
      </c>
      <c r="C9764" s="3" t="s">
        <v>56</v>
      </c>
      <c r="D9764" s="2" t="s">
        <v>50</v>
      </c>
      <c r="E9764" s="3" t="s">
        <v>44</v>
      </c>
      <c r="F9764" s="3">
        <f t="shared" ca="1" si="302"/>
        <v>4</v>
      </c>
      <c r="G9764" s="4">
        <f t="shared" ca="1" si="303"/>
        <v>158</v>
      </c>
      <c r="H9764" s="4">
        <f ca="1">+Data_TABLE[[#This Row],[Qty]]*Data_TABLE[[#This Row],[Unit Price]]</f>
        <v>632</v>
      </c>
      <c r="I9764" s="7">
        <v>42308</v>
      </c>
      <c r="J9764" s="10">
        <f>EOMONTH(Data_TABLE[[#This Row],[Date Sold]],0)</f>
        <v>42308</v>
      </c>
    </row>
    <row r="9765" spans="2:10" x14ac:dyDescent="0.25">
      <c r="B9765" s="1" t="s">
        <v>39</v>
      </c>
      <c r="C9765" s="3" t="s">
        <v>54</v>
      </c>
      <c r="D9765" s="2" t="s">
        <v>48</v>
      </c>
      <c r="E9765" s="3" t="s">
        <v>42</v>
      </c>
      <c r="F9765" s="3">
        <f t="shared" ca="1" si="302"/>
        <v>5</v>
      </c>
      <c r="G9765" s="4">
        <f t="shared" ca="1" si="303"/>
        <v>142</v>
      </c>
      <c r="H9765" s="4">
        <f ca="1">+Data_TABLE[[#This Row],[Qty]]*Data_TABLE[[#This Row],[Unit Price]]</f>
        <v>710</v>
      </c>
      <c r="I9765" s="7">
        <v>42308</v>
      </c>
      <c r="J9765" s="10">
        <f>EOMONTH(Data_TABLE[[#This Row],[Date Sold]],0)</f>
        <v>42308</v>
      </c>
    </row>
    <row r="9766" spans="2:10" x14ac:dyDescent="0.25">
      <c r="B9766" s="1" t="s">
        <v>37</v>
      </c>
      <c r="C9766" s="3" t="s">
        <v>56</v>
      </c>
      <c r="D9766" s="2" t="s">
        <v>50</v>
      </c>
      <c r="E9766" s="3" t="s">
        <v>44</v>
      </c>
      <c r="F9766" s="3">
        <f t="shared" ca="1" si="302"/>
        <v>4</v>
      </c>
      <c r="G9766" s="4">
        <f t="shared" ca="1" si="303"/>
        <v>70</v>
      </c>
      <c r="H9766" s="4">
        <f ca="1">+Data_TABLE[[#This Row],[Qty]]*Data_TABLE[[#This Row],[Unit Price]]</f>
        <v>280</v>
      </c>
      <c r="I9766" s="7">
        <v>42308</v>
      </c>
      <c r="J9766" s="10">
        <f>EOMONTH(Data_TABLE[[#This Row],[Date Sold]],0)</f>
        <v>42308</v>
      </c>
    </row>
    <row r="9767" spans="2:10" x14ac:dyDescent="0.25">
      <c r="B9767" s="1" t="s">
        <v>38</v>
      </c>
      <c r="C9767" s="3" t="s">
        <v>56</v>
      </c>
      <c r="D9767" s="2" t="s">
        <v>52</v>
      </c>
      <c r="E9767" s="3" t="s">
        <v>46</v>
      </c>
      <c r="F9767" s="3">
        <f t="shared" ca="1" si="302"/>
        <v>1</v>
      </c>
      <c r="G9767" s="4">
        <f t="shared" ca="1" si="303"/>
        <v>177</v>
      </c>
      <c r="H9767" s="4">
        <f ca="1">+Data_TABLE[[#This Row],[Qty]]*Data_TABLE[[#This Row],[Unit Price]]</f>
        <v>177</v>
      </c>
      <c r="I9767" s="7">
        <v>42308</v>
      </c>
      <c r="J9767" s="10">
        <f>EOMONTH(Data_TABLE[[#This Row],[Date Sold]],0)</f>
        <v>42308</v>
      </c>
    </row>
    <row r="9768" spans="2:10" x14ac:dyDescent="0.25">
      <c r="B9768" s="1" t="s">
        <v>40</v>
      </c>
      <c r="C9768" s="3" t="s">
        <v>56</v>
      </c>
      <c r="D9768" s="2" t="s">
        <v>52</v>
      </c>
      <c r="E9768" s="3" t="s">
        <v>46</v>
      </c>
      <c r="F9768" s="3">
        <f t="shared" ca="1" si="302"/>
        <v>5</v>
      </c>
      <c r="G9768" s="4">
        <f t="shared" ca="1" si="303"/>
        <v>150</v>
      </c>
      <c r="H9768" s="4">
        <f ca="1">+Data_TABLE[[#This Row],[Qty]]*Data_TABLE[[#This Row],[Unit Price]]</f>
        <v>750</v>
      </c>
      <c r="I9768" s="7">
        <v>42308</v>
      </c>
      <c r="J9768" s="10">
        <f>EOMONTH(Data_TABLE[[#This Row],[Date Sold]],0)</f>
        <v>42308</v>
      </c>
    </row>
    <row r="9769" spans="2:10" x14ac:dyDescent="0.25">
      <c r="B9769" s="1" t="s">
        <v>40</v>
      </c>
      <c r="C9769" s="3" t="s">
        <v>54</v>
      </c>
      <c r="D9769" s="2" t="s">
        <v>48</v>
      </c>
      <c r="E9769" s="3" t="s">
        <v>42</v>
      </c>
      <c r="F9769" s="3">
        <f t="shared" ca="1" si="302"/>
        <v>5</v>
      </c>
      <c r="G9769" s="4">
        <f t="shared" ca="1" si="303"/>
        <v>161</v>
      </c>
      <c r="H9769" s="4">
        <f ca="1">+Data_TABLE[[#This Row],[Qty]]*Data_TABLE[[#This Row],[Unit Price]]</f>
        <v>805</v>
      </c>
      <c r="I9769" s="7">
        <v>42308</v>
      </c>
      <c r="J9769" s="10">
        <f>EOMONTH(Data_TABLE[[#This Row],[Date Sold]],0)</f>
        <v>42308</v>
      </c>
    </row>
    <row r="9770" spans="2:10" x14ac:dyDescent="0.25">
      <c r="B9770" s="1" t="s">
        <v>40</v>
      </c>
      <c r="C9770" s="3" t="s">
        <v>54</v>
      </c>
      <c r="D9770" s="2" t="s">
        <v>48</v>
      </c>
      <c r="E9770" s="3" t="s">
        <v>42</v>
      </c>
      <c r="F9770" s="3">
        <f t="shared" ca="1" si="302"/>
        <v>2</v>
      </c>
      <c r="G9770" s="4">
        <f t="shared" ca="1" si="303"/>
        <v>158</v>
      </c>
      <c r="H9770" s="4">
        <f ca="1">+Data_TABLE[[#This Row],[Qty]]*Data_TABLE[[#This Row],[Unit Price]]</f>
        <v>316</v>
      </c>
      <c r="I9770" s="7">
        <v>42308</v>
      </c>
      <c r="J9770" s="10">
        <f>EOMONTH(Data_TABLE[[#This Row],[Date Sold]],0)</f>
        <v>42308</v>
      </c>
    </row>
    <row r="9771" spans="2:10" x14ac:dyDescent="0.25">
      <c r="B9771" s="1" t="s">
        <v>37</v>
      </c>
      <c r="C9771" s="3" t="s">
        <v>55</v>
      </c>
      <c r="D9771" s="2" t="s">
        <v>51</v>
      </c>
      <c r="E9771" s="3" t="s">
        <v>45</v>
      </c>
      <c r="F9771" s="3">
        <f t="shared" ca="1" si="302"/>
        <v>3</v>
      </c>
      <c r="G9771" s="4">
        <f t="shared" ca="1" si="303"/>
        <v>136</v>
      </c>
      <c r="H9771" s="4">
        <f ca="1">+Data_TABLE[[#This Row],[Qty]]*Data_TABLE[[#This Row],[Unit Price]]</f>
        <v>408</v>
      </c>
      <c r="I9771" s="7">
        <v>42308</v>
      </c>
      <c r="J9771" s="10">
        <f>EOMONTH(Data_TABLE[[#This Row],[Date Sold]],0)</f>
        <v>42308</v>
      </c>
    </row>
    <row r="9772" spans="2:10" x14ac:dyDescent="0.25">
      <c r="B9772" s="1" t="s">
        <v>40</v>
      </c>
      <c r="C9772" s="3" t="s">
        <v>55</v>
      </c>
      <c r="D9772" s="2" t="s">
        <v>51</v>
      </c>
      <c r="E9772" s="3" t="s">
        <v>45</v>
      </c>
      <c r="F9772" s="3">
        <f t="shared" ca="1" si="302"/>
        <v>2</v>
      </c>
      <c r="G9772" s="4">
        <f t="shared" ca="1" si="303"/>
        <v>131</v>
      </c>
      <c r="H9772" s="4">
        <f ca="1">+Data_TABLE[[#This Row],[Qty]]*Data_TABLE[[#This Row],[Unit Price]]</f>
        <v>262</v>
      </c>
      <c r="I9772" s="7">
        <v>42308</v>
      </c>
      <c r="J9772" s="10">
        <f>EOMONTH(Data_TABLE[[#This Row],[Date Sold]],0)</f>
        <v>42308</v>
      </c>
    </row>
    <row r="9773" spans="2:10" x14ac:dyDescent="0.25">
      <c r="B9773" s="1" t="s">
        <v>40</v>
      </c>
      <c r="C9773" s="3" t="s">
        <v>56</v>
      </c>
      <c r="D9773" s="2" t="s">
        <v>52</v>
      </c>
      <c r="E9773" s="3" t="s">
        <v>46</v>
      </c>
      <c r="F9773" s="3">
        <f t="shared" ca="1" si="302"/>
        <v>1</v>
      </c>
      <c r="G9773" s="4">
        <f t="shared" ca="1" si="303"/>
        <v>85</v>
      </c>
      <c r="H9773" s="4">
        <f ca="1">+Data_TABLE[[#This Row],[Qty]]*Data_TABLE[[#This Row],[Unit Price]]</f>
        <v>85</v>
      </c>
      <c r="I9773" s="7">
        <v>42308</v>
      </c>
      <c r="J9773" s="10">
        <f>EOMONTH(Data_TABLE[[#This Row],[Date Sold]],0)</f>
        <v>42308</v>
      </c>
    </row>
    <row r="9774" spans="2:10" x14ac:dyDescent="0.25">
      <c r="B9774" s="1" t="s">
        <v>38</v>
      </c>
      <c r="C9774" s="3" t="s">
        <v>56</v>
      </c>
      <c r="D9774" s="2" t="s">
        <v>50</v>
      </c>
      <c r="E9774" s="3" t="s">
        <v>44</v>
      </c>
      <c r="F9774" s="3">
        <f t="shared" ca="1" si="302"/>
        <v>3</v>
      </c>
      <c r="G9774" s="4">
        <f t="shared" ca="1" si="303"/>
        <v>147</v>
      </c>
      <c r="H9774" s="4">
        <f ca="1">+Data_TABLE[[#This Row],[Qty]]*Data_TABLE[[#This Row],[Unit Price]]</f>
        <v>441</v>
      </c>
      <c r="I9774" s="7">
        <v>42308</v>
      </c>
      <c r="J9774" s="10">
        <f>EOMONTH(Data_TABLE[[#This Row],[Date Sold]],0)</f>
        <v>42308</v>
      </c>
    </row>
    <row r="9775" spans="2:10" x14ac:dyDescent="0.25">
      <c r="B9775" s="1" t="s">
        <v>36</v>
      </c>
      <c r="C9775" s="3" t="s">
        <v>56</v>
      </c>
      <c r="D9775" s="2" t="s">
        <v>50</v>
      </c>
      <c r="E9775" s="3" t="s">
        <v>44</v>
      </c>
      <c r="F9775" s="3">
        <f t="shared" ca="1" si="302"/>
        <v>4</v>
      </c>
      <c r="G9775" s="4">
        <f t="shared" ca="1" si="303"/>
        <v>168</v>
      </c>
      <c r="H9775" s="4">
        <f ca="1">+Data_TABLE[[#This Row],[Qty]]*Data_TABLE[[#This Row],[Unit Price]]</f>
        <v>672</v>
      </c>
      <c r="I9775" s="7">
        <v>42308</v>
      </c>
      <c r="J9775" s="10">
        <f>EOMONTH(Data_TABLE[[#This Row],[Date Sold]],0)</f>
        <v>42308</v>
      </c>
    </row>
    <row r="9776" spans="2:10" x14ac:dyDescent="0.25">
      <c r="B9776" s="1" t="s">
        <v>41</v>
      </c>
      <c r="C9776" s="3" t="s">
        <v>56</v>
      </c>
      <c r="D9776" s="2" t="s">
        <v>52</v>
      </c>
      <c r="E9776" s="3" t="s">
        <v>46</v>
      </c>
      <c r="F9776" s="3">
        <f t="shared" ca="1" si="302"/>
        <v>4</v>
      </c>
      <c r="G9776" s="4">
        <f t="shared" ca="1" si="303"/>
        <v>151</v>
      </c>
      <c r="H9776" s="4">
        <f ca="1">+Data_TABLE[[#This Row],[Qty]]*Data_TABLE[[#This Row],[Unit Price]]</f>
        <v>604</v>
      </c>
      <c r="I9776" s="7">
        <v>42308</v>
      </c>
      <c r="J9776" s="10">
        <f>EOMONTH(Data_TABLE[[#This Row],[Date Sold]],0)</f>
        <v>42308</v>
      </c>
    </row>
    <row r="9777" spans="2:10" x14ac:dyDescent="0.25">
      <c r="B9777" s="1" t="s">
        <v>36</v>
      </c>
      <c r="C9777" s="3" t="s">
        <v>55</v>
      </c>
      <c r="D9777" s="2" t="s">
        <v>49</v>
      </c>
      <c r="E9777" s="3" t="s">
        <v>43</v>
      </c>
      <c r="F9777" s="3">
        <f t="shared" ref="F9777:F9840" ca="1" si="304">RANDBETWEEN(1,5)</f>
        <v>4</v>
      </c>
      <c r="G9777" s="4">
        <f t="shared" ref="G9777:G9840" ca="1" si="305">RANDBETWEEN(60,200)</f>
        <v>135</v>
      </c>
      <c r="H9777" s="4">
        <f ca="1">+Data_TABLE[[#This Row],[Qty]]*Data_TABLE[[#This Row],[Unit Price]]</f>
        <v>540</v>
      </c>
      <c r="I9777" s="7">
        <v>42308</v>
      </c>
      <c r="J9777" s="10">
        <f>EOMONTH(Data_TABLE[[#This Row],[Date Sold]],0)</f>
        <v>42308</v>
      </c>
    </row>
    <row r="9778" spans="2:10" x14ac:dyDescent="0.25">
      <c r="B9778" s="1" t="s">
        <v>39</v>
      </c>
      <c r="C9778" s="3" t="s">
        <v>55</v>
      </c>
      <c r="D9778" s="2" t="s">
        <v>49</v>
      </c>
      <c r="E9778" s="3" t="s">
        <v>43</v>
      </c>
      <c r="F9778" s="3">
        <f t="shared" ca="1" si="304"/>
        <v>4</v>
      </c>
      <c r="G9778" s="4">
        <f t="shared" ca="1" si="305"/>
        <v>66</v>
      </c>
      <c r="H9778" s="4">
        <f ca="1">+Data_TABLE[[#This Row],[Qty]]*Data_TABLE[[#This Row],[Unit Price]]</f>
        <v>264</v>
      </c>
      <c r="I9778" s="7">
        <v>42308</v>
      </c>
      <c r="J9778" s="10">
        <f>EOMONTH(Data_TABLE[[#This Row],[Date Sold]],0)</f>
        <v>42308</v>
      </c>
    </row>
    <row r="9779" spans="2:10" x14ac:dyDescent="0.25">
      <c r="B9779" s="1" t="s">
        <v>39</v>
      </c>
      <c r="C9779" s="3" t="s">
        <v>56</v>
      </c>
      <c r="D9779" s="2" t="s">
        <v>52</v>
      </c>
      <c r="E9779" s="3" t="s">
        <v>46</v>
      </c>
      <c r="F9779" s="3">
        <f t="shared" ca="1" si="304"/>
        <v>1</v>
      </c>
      <c r="G9779" s="4">
        <f t="shared" ca="1" si="305"/>
        <v>99</v>
      </c>
      <c r="H9779" s="4">
        <f ca="1">+Data_TABLE[[#This Row],[Qty]]*Data_TABLE[[#This Row],[Unit Price]]</f>
        <v>99</v>
      </c>
      <c r="I9779" s="7">
        <v>42308</v>
      </c>
      <c r="J9779" s="10">
        <f>EOMONTH(Data_TABLE[[#This Row],[Date Sold]],0)</f>
        <v>42308</v>
      </c>
    </row>
    <row r="9780" spans="2:10" x14ac:dyDescent="0.25">
      <c r="B9780" s="1" t="s">
        <v>40</v>
      </c>
      <c r="C9780" s="3" t="s">
        <v>56</v>
      </c>
      <c r="D9780" s="2" t="s">
        <v>52</v>
      </c>
      <c r="E9780" s="3" t="s">
        <v>46</v>
      </c>
      <c r="F9780" s="3">
        <f t="shared" ca="1" si="304"/>
        <v>1</v>
      </c>
      <c r="G9780" s="4">
        <f t="shared" ca="1" si="305"/>
        <v>195</v>
      </c>
      <c r="H9780" s="4">
        <f ca="1">+Data_TABLE[[#This Row],[Qty]]*Data_TABLE[[#This Row],[Unit Price]]</f>
        <v>195</v>
      </c>
      <c r="I9780" s="7">
        <v>42308</v>
      </c>
      <c r="J9780" s="10">
        <f>EOMONTH(Data_TABLE[[#This Row],[Date Sold]],0)</f>
        <v>42308</v>
      </c>
    </row>
    <row r="9781" spans="2:10" x14ac:dyDescent="0.25">
      <c r="B9781" s="1" t="s">
        <v>36</v>
      </c>
      <c r="C9781" s="3" t="s">
        <v>55</v>
      </c>
      <c r="D9781" s="2" t="s">
        <v>49</v>
      </c>
      <c r="E9781" s="3" t="s">
        <v>43</v>
      </c>
      <c r="F9781" s="3">
        <f t="shared" ca="1" si="304"/>
        <v>1</v>
      </c>
      <c r="G9781" s="4">
        <f t="shared" ca="1" si="305"/>
        <v>82</v>
      </c>
      <c r="H9781" s="4">
        <f ca="1">+Data_TABLE[[#This Row],[Qty]]*Data_TABLE[[#This Row],[Unit Price]]</f>
        <v>82</v>
      </c>
      <c r="I9781" s="7">
        <v>42308</v>
      </c>
      <c r="J9781" s="10">
        <f>EOMONTH(Data_TABLE[[#This Row],[Date Sold]],0)</f>
        <v>42308</v>
      </c>
    </row>
    <row r="9782" spans="2:10" x14ac:dyDescent="0.25">
      <c r="B9782" s="1" t="s">
        <v>41</v>
      </c>
      <c r="C9782" s="3" t="s">
        <v>55</v>
      </c>
      <c r="D9782" s="2" t="s">
        <v>49</v>
      </c>
      <c r="E9782" s="3" t="s">
        <v>43</v>
      </c>
      <c r="F9782" s="3">
        <f t="shared" ca="1" si="304"/>
        <v>3</v>
      </c>
      <c r="G9782" s="4">
        <f t="shared" ca="1" si="305"/>
        <v>101</v>
      </c>
      <c r="H9782" s="4">
        <f ca="1">+Data_TABLE[[#This Row],[Qty]]*Data_TABLE[[#This Row],[Unit Price]]</f>
        <v>303</v>
      </c>
      <c r="I9782" s="7">
        <v>42308</v>
      </c>
      <c r="J9782" s="10">
        <f>EOMONTH(Data_TABLE[[#This Row],[Date Sold]],0)</f>
        <v>42308</v>
      </c>
    </row>
    <row r="9783" spans="2:10" x14ac:dyDescent="0.25">
      <c r="B9783" s="1" t="s">
        <v>39</v>
      </c>
      <c r="C9783" s="3" t="s">
        <v>56</v>
      </c>
      <c r="D9783" s="2" t="s">
        <v>52</v>
      </c>
      <c r="E9783" s="3" t="s">
        <v>46</v>
      </c>
      <c r="F9783" s="3">
        <f t="shared" ca="1" si="304"/>
        <v>5</v>
      </c>
      <c r="G9783" s="4">
        <f t="shared" ca="1" si="305"/>
        <v>89</v>
      </c>
      <c r="H9783" s="4">
        <f ca="1">+Data_TABLE[[#This Row],[Qty]]*Data_TABLE[[#This Row],[Unit Price]]</f>
        <v>445</v>
      </c>
      <c r="I9783" s="7">
        <v>42308</v>
      </c>
      <c r="J9783" s="10">
        <f>EOMONTH(Data_TABLE[[#This Row],[Date Sold]],0)</f>
        <v>42308</v>
      </c>
    </row>
    <row r="9784" spans="2:10" x14ac:dyDescent="0.25">
      <c r="B9784" s="1" t="s">
        <v>39</v>
      </c>
      <c r="C9784" s="3" t="s">
        <v>55</v>
      </c>
      <c r="D9784" s="2" t="s">
        <v>49</v>
      </c>
      <c r="E9784" s="3" t="s">
        <v>43</v>
      </c>
      <c r="F9784" s="3">
        <f t="shared" ca="1" si="304"/>
        <v>3</v>
      </c>
      <c r="G9784" s="4">
        <f t="shared" ca="1" si="305"/>
        <v>173</v>
      </c>
      <c r="H9784" s="4">
        <f ca="1">+Data_TABLE[[#This Row],[Qty]]*Data_TABLE[[#This Row],[Unit Price]]</f>
        <v>519</v>
      </c>
      <c r="I9784" s="7">
        <v>42308</v>
      </c>
      <c r="J9784" s="10">
        <f>EOMONTH(Data_TABLE[[#This Row],[Date Sold]],0)</f>
        <v>42308</v>
      </c>
    </row>
    <row r="9785" spans="2:10" x14ac:dyDescent="0.25">
      <c r="B9785" s="1" t="s">
        <v>38</v>
      </c>
      <c r="C9785" s="3" t="s">
        <v>56</v>
      </c>
      <c r="D9785" s="2" t="s">
        <v>52</v>
      </c>
      <c r="E9785" s="3" t="s">
        <v>46</v>
      </c>
      <c r="F9785" s="3">
        <f t="shared" ca="1" si="304"/>
        <v>5</v>
      </c>
      <c r="G9785" s="4">
        <f t="shared" ca="1" si="305"/>
        <v>192</v>
      </c>
      <c r="H9785" s="4">
        <f ca="1">+Data_TABLE[[#This Row],[Qty]]*Data_TABLE[[#This Row],[Unit Price]]</f>
        <v>960</v>
      </c>
      <c r="I9785" s="7">
        <v>42308</v>
      </c>
      <c r="J9785" s="10">
        <f>EOMONTH(Data_TABLE[[#This Row],[Date Sold]],0)</f>
        <v>42308</v>
      </c>
    </row>
    <row r="9786" spans="2:10" x14ac:dyDescent="0.25">
      <c r="B9786" s="1" t="s">
        <v>38</v>
      </c>
      <c r="C9786" s="3" t="s">
        <v>55</v>
      </c>
      <c r="D9786" s="2" t="s">
        <v>49</v>
      </c>
      <c r="E9786" s="3" t="s">
        <v>43</v>
      </c>
      <c r="F9786" s="3">
        <f t="shared" ca="1" si="304"/>
        <v>2</v>
      </c>
      <c r="G9786" s="4">
        <f t="shared" ca="1" si="305"/>
        <v>159</v>
      </c>
      <c r="H9786" s="4">
        <f ca="1">+Data_TABLE[[#This Row],[Qty]]*Data_TABLE[[#This Row],[Unit Price]]</f>
        <v>318</v>
      </c>
      <c r="I9786" s="7">
        <v>42308</v>
      </c>
      <c r="J9786" s="10">
        <f>EOMONTH(Data_TABLE[[#This Row],[Date Sold]],0)</f>
        <v>42308</v>
      </c>
    </row>
    <row r="9787" spans="2:10" x14ac:dyDescent="0.25">
      <c r="B9787" s="1" t="s">
        <v>39</v>
      </c>
      <c r="C9787" s="3" t="s">
        <v>56</v>
      </c>
      <c r="D9787" s="2" t="s">
        <v>50</v>
      </c>
      <c r="E9787" s="3" t="s">
        <v>44</v>
      </c>
      <c r="F9787" s="3">
        <f t="shared" ca="1" si="304"/>
        <v>4</v>
      </c>
      <c r="G9787" s="4">
        <f t="shared" ca="1" si="305"/>
        <v>86</v>
      </c>
      <c r="H9787" s="4">
        <f ca="1">+Data_TABLE[[#This Row],[Qty]]*Data_TABLE[[#This Row],[Unit Price]]</f>
        <v>344</v>
      </c>
      <c r="I9787" s="7">
        <v>42308</v>
      </c>
      <c r="J9787" s="10">
        <f>EOMONTH(Data_TABLE[[#This Row],[Date Sold]],0)</f>
        <v>42308</v>
      </c>
    </row>
    <row r="9788" spans="2:10" x14ac:dyDescent="0.25">
      <c r="B9788" s="1" t="s">
        <v>39</v>
      </c>
      <c r="C9788" s="3" t="s">
        <v>55</v>
      </c>
      <c r="D9788" s="2" t="s">
        <v>51</v>
      </c>
      <c r="E9788" s="3" t="s">
        <v>45</v>
      </c>
      <c r="F9788" s="3">
        <f t="shared" ca="1" si="304"/>
        <v>1</v>
      </c>
      <c r="G9788" s="4">
        <f t="shared" ca="1" si="305"/>
        <v>195</v>
      </c>
      <c r="H9788" s="4">
        <f ca="1">+Data_TABLE[[#This Row],[Qty]]*Data_TABLE[[#This Row],[Unit Price]]</f>
        <v>195</v>
      </c>
      <c r="I9788" s="7">
        <v>42308</v>
      </c>
      <c r="J9788" s="10">
        <f>EOMONTH(Data_TABLE[[#This Row],[Date Sold]],0)</f>
        <v>42308</v>
      </c>
    </row>
    <row r="9789" spans="2:10" x14ac:dyDescent="0.25">
      <c r="B9789" s="1" t="s">
        <v>38</v>
      </c>
      <c r="C9789" s="3" t="s">
        <v>56</v>
      </c>
      <c r="D9789" s="2" t="s">
        <v>50</v>
      </c>
      <c r="E9789" s="3" t="s">
        <v>44</v>
      </c>
      <c r="F9789" s="3">
        <f t="shared" ca="1" si="304"/>
        <v>5</v>
      </c>
      <c r="G9789" s="4">
        <f t="shared" ca="1" si="305"/>
        <v>70</v>
      </c>
      <c r="H9789" s="4">
        <f ca="1">+Data_TABLE[[#This Row],[Qty]]*Data_TABLE[[#This Row],[Unit Price]]</f>
        <v>350</v>
      </c>
      <c r="I9789" s="7">
        <v>42308</v>
      </c>
      <c r="J9789" s="10">
        <f>EOMONTH(Data_TABLE[[#This Row],[Date Sold]],0)</f>
        <v>42308</v>
      </c>
    </row>
    <row r="9790" spans="2:10" x14ac:dyDescent="0.25">
      <c r="B9790" s="1" t="s">
        <v>40</v>
      </c>
      <c r="C9790" s="3" t="s">
        <v>55</v>
      </c>
      <c r="D9790" s="2" t="s">
        <v>51</v>
      </c>
      <c r="E9790" s="3" t="s">
        <v>45</v>
      </c>
      <c r="F9790" s="3">
        <f t="shared" ca="1" si="304"/>
        <v>3</v>
      </c>
      <c r="G9790" s="4">
        <f t="shared" ca="1" si="305"/>
        <v>133</v>
      </c>
      <c r="H9790" s="4">
        <f ca="1">+Data_TABLE[[#This Row],[Qty]]*Data_TABLE[[#This Row],[Unit Price]]</f>
        <v>399</v>
      </c>
      <c r="I9790" s="7">
        <v>42308</v>
      </c>
      <c r="J9790" s="10">
        <f>EOMONTH(Data_TABLE[[#This Row],[Date Sold]],0)</f>
        <v>42308</v>
      </c>
    </row>
    <row r="9791" spans="2:10" x14ac:dyDescent="0.25">
      <c r="B9791" s="1" t="s">
        <v>38</v>
      </c>
      <c r="C9791" s="3" t="s">
        <v>54</v>
      </c>
      <c r="D9791" s="2" t="s">
        <v>48</v>
      </c>
      <c r="E9791" s="3" t="s">
        <v>42</v>
      </c>
      <c r="F9791" s="3">
        <f t="shared" ca="1" si="304"/>
        <v>3</v>
      </c>
      <c r="G9791" s="4">
        <f t="shared" ca="1" si="305"/>
        <v>116</v>
      </c>
      <c r="H9791" s="4">
        <f ca="1">+Data_TABLE[[#This Row],[Qty]]*Data_TABLE[[#This Row],[Unit Price]]</f>
        <v>348</v>
      </c>
      <c r="I9791" s="7">
        <v>42308</v>
      </c>
      <c r="J9791" s="10">
        <f>EOMONTH(Data_TABLE[[#This Row],[Date Sold]],0)</f>
        <v>42308</v>
      </c>
    </row>
    <row r="9792" spans="2:10" x14ac:dyDescent="0.25">
      <c r="B9792" s="1" t="s">
        <v>37</v>
      </c>
      <c r="C9792" s="3" t="s">
        <v>55</v>
      </c>
      <c r="D9792" s="2" t="s">
        <v>49</v>
      </c>
      <c r="E9792" s="3" t="s">
        <v>43</v>
      </c>
      <c r="F9792" s="3">
        <f t="shared" ca="1" si="304"/>
        <v>5</v>
      </c>
      <c r="G9792" s="4">
        <f t="shared" ca="1" si="305"/>
        <v>129</v>
      </c>
      <c r="H9792" s="4">
        <f ca="1">+Data_TABLE[[#This Row],[Qty]]*Data_TABLE[[#This Row],[Unit Price]]</f>
        <v>645</v>
      </c>
      <c r="I9792" s="7">
        <v>42308</v>
      </c>
      <c r="J9792" s="10">
        <f>EOMONTH(Data_TABLE[[#This Row],[Date Sold]],0)</f>
        <v>42308</v>
      </c>
    </row>
    <row r="9793" spans="2:10" x14ac:dyDescent="0.25">
      <c r="B9793" s="1" t="s">
        <v>41</v>
      </c>
      <c r="C9793" s="3" t="s">
        <v>56</v>
      </c>
      <c r="D9793" s="2" t="s">
        <v>52</v>
      </c>
      <c r="E9793" s="3" t="s">
        <v>46</v>
      </c>
      <c r="F9793" s="3">
        <f t="shared" ca="1" si="304"/>
        <v>1</v>
      </c>
      <c r="G9793" s="4">
        <f t="shared" ca="1" si="305"/>
        <v>136</v>
      </c>
      <c r="H9793" s="4">
        <f ca="1">+Data_TABLE[[#This Row],[Qty]]*Data_TABLE[[#This Row],[Unit Price]]</f>
        <v>136</v>
      </c>
      <c r="I9793" s="7">
        <v>42308</v>
      </c>
      <c r="J9793" s="10">
        <f>EOMONTH(Data_TABLE[[#This Row],[Date Sold]],0)</f>
        <v>42308</v>
      </c>
    </row>
    <row r="9794" spans="2:10" x14ac:dyDescent="0.25">
      <c r="B9794" s="1" t="s">
        <v>37</v>
      </c>
      <c r="C9794" s="3" t="s">
        <v>55</v>
      </c>
      <c r="D9794" s="2" t="s">
        <v>51</v>
      </c>
      <c r="E9794" s="3" t="s">
        <v>45</v>
      </c>
      <c r="F9794" s="3">
        <f t="shared" ca="1" si="304"/>
        <v>4</v>
      </c>
      <c r="G9794" s="4">
        <f t="shared" ca="1" si="305"/>
        <v>124</v>
      </c>
      <c r="H9794" s="4">
        <f ca="1">+Data_TABLE[[#This Row],[Qty]]*Data_TABLE[[#This Row],[Unit Price]]</f>
        <v>496</v>
      </c>
      <c r="I9794" s="7">
        <v>42308</v>
      </c>
      <c r="J9794" s="10">
        <f>EOMONTH(Data_TABLE[[#This Row],[Date Sold]],0)</f>
        <v>42308</v>
      </c>
    </row>
    <row r="9795" spans="2:10" x14ac:dyDescent="0.25">
      <c r="B9795" s="1" t="s">
        <v>37</v>
      </c>
      <c r="C9795" s="3" t="s">
        <v>55</v>
      </c>
      <c r="D9795" s="2" t="s">
        <v>51</v>
      </c>
      <c r="E9795" s="3" t="s">
        <v>45</v>
      </c>
      <c r="F9795" s="3">
        <f t="shared" ca="1" si="304"/>
        <v>5</v>
      </c>
      <c r="G9795" s="4">
        <f t="shared" ca="1" si="305"/>
        <v>173</v>
      </c>
      <c r="H9795" s="4">
        <f ca="1">+Data_TABLE[[#This Row],[Qty]]*Data_TABLE[[#This Row],[Unit Price]]</f>
        <v>865</v>
      </c>
      <c r="I9795" s="7">
        <v>42308</v>
      </c>
      <c r="J9795" s="10">
        <f>EOMONTH(Data_TABLE[[#This Row],[Date Sold]],0)</f>
        <v>42308</v>
      </c>
    </row>
    <row r="9796" spans="2:10" x14ac:dyDescent="0.25">
      <c r="B9796" s="1" t="s">
        <v>38</v>
      </c>
      <c r="C9796" s="3" t="s">
        <v>56</v>
      </c>
      <c r="D9796" s="2" t="s">
        <v>50</v>
      </c>
      <c r="E9796" s="3" t="s">
        <v>44</v>
      </c>
      <c r="F9796" s="3">
        <f t="shared" ca="1" si="304"/>
        <v>5</v>
      </c>
      <c r="G9796" s="4">
        <f t="shared" ca="1" si="305"/>
        <v>191</v>
      </c>
      <c r="H9796" s="4">
        <f ca="1">+Data_TABLE[[#This Row],[Qty]]*Data_TABLE[[#This Row],[Unit Price]]</f>
        <v>955</v>
      </c>
      <c r="I9796" s="7">
        <v>42308</v>
      </c>
      <c r="J9796" s="10">
        <f>EOMONTH(Data_TABLE[[#This Row],[Date Sold]],0)</f>
        <v>42308</v>
      </c>
    </row>
    <row r="9797" spans="2:10" x14ac:dyDescent="0.25">
      <c r="B9797" s="1" t="s">
        <v>37</v>
      </c>
      <c r="C9797" s="3" t="s">
        <v>55</v>
      </c>
      <c r="D9797" s="2" t="s">
        <v>51</v>
      </c>
      <c r="E9797" s="3" t="s">
        <v>45</v>
      </c>
      <c r="F9797" s="3">
        <f t="shared" ca="1" si="304"/>
        <v>5</v>
      </c>
      <c r="G9797" s="4">
        <f t="shared" ca="1" si="305"/>
        <v>67</v>
      </c>
      <c r="H9797" s="4">
        <f ca="1">+Data_TABLE[[#This Row],[Qty]]*Data_TABLE[[#This Row],[Unit Price]]</f>
        <v>335</v>
      </c>
      <c r="I9797" s="7">
        <v>42308</v>
      </c>
      <c r="J9797" s="10">
        <f>EOMONTH(Data_TABLE[[#This Row],[Date Sold]],0)</f>
        <v>42308</v>
      </c>
    </row>
    <row r="9798" spans="2:10" x14ac:dyDescent="0.25">
      <c r="B9798" s="1" t="s">
        <v>38</v>
      </c>
      <c r="C9798" s="3" t="s">
        <v>55</v>
      </c>
      <c r="D9798" s="2" t="s">
        <v>49</v>
      </c>
      <c r="E9798" s="3" t="s">
        <v>43</v>
      </c>
      <c r="F9798" s="3">
        <f t="shared" ca="1" si="304"/>
        <v>3</v>
      </c>
      <c r="G9798" s="4">
        <f t="shared" ca="1" si="305"/>
        <v>95</v>
      </c>
      <c r="H9798" s="4">
        <f ca="1">+Data_TABLE[[#This Row],[Qty]]*Data_TABLE[[#This Row],[Unit Price]]</f>
        <v>285</v>
      </c>
      <c r="I9798" s="7">
        <v>42308</v>
      </c>
      <c r="J9798" s="10">
        <f>EOMONTH(Data_TABLE[[#This Row],[Date Sold]],0)</f>
        <v>42308</v>
      </c>
    </row>
    <row r="9799" spans="2:10" x14ac:dyDescent="0.25">
      <c r="B9799" s="1" t="s">
        <v>39</v>
      </c>
      <c r="C9799" s="3" t="s">
        <v>56</v>
      </c>
      <c r="D9799" s="2" t="s">
        <v>52</v>
      </c>
      <c r="E9799" s="3" t="s">
        <v>46</v>
      </c>
      <c r="F9799" s="3">
        <f t="shared" ca="1" si="304"/>
        <v>4</v>
      </c>
      <c r="G9799" s="4">
        <f t="shared" ca="1" si="305"/>
        <v>197</v>
      </c>
      <c r="H9799" s="4">
        <f ca="1">+Data_TABLE[[#This Row],[Qty]]*Data_TABLE[[#This Row],[Unit Price]]</f>
        <v>788</v>
      </c>
      <c r="I9799" s="7">
        <v>42308</v>
      </c>
      <c r="J9799" s="10">
        <f>EOMONTH(Data_TABLE[[#This Row],[Date Sold]],0)</f>
        <v>42308</v>
      </c>
    </row>
    <row r="9800" spans="2:10" x14ac:dyDescent="0.25">
      <c r="B9800" s="1" t="s">
        <v>38</v>
      </c>
      <c r="C9800" s="3" t="s">
        <v>55</v>
      </c>
      <c r="D9800" s="2" t="s">
        <v>49</v>
      </c>
      <c r="E9800" s="3" t="s">
        <v>43</v>
      </c>
      <c r="F9800" s="3">
        <f t="shared" ca="1" si="304"/>
        <v>2</v>
      </c>
      <c r="G9800" s="4">
        <f t="shared" ca="1" si="305"/>
        <v>129</v>
      </c>
      <c r="H9800" s="4">
        <f ca="1">+Data_TABLE[[#This Row],[Qty]]*Data_TABLE[[#This Row],[Unit Price]]</f>
        <v>258</v>
      </c>
      <c r="I9800" s="7">
        <v>42308</v>
      </c>
      <c r="J9800" s="10">
        <f>EOMONTH(Data_TABLE[[#This Row],[Date Sold]],0)</f>
        <v>42308</v>
      </c>
    </row>
    <row r="9801" spans="2:10" x14ac:dyDescent="0.25">
      <c r="B9801" s="1" t="s">
        <v>39</v>
      </c>
      <c r="C9801" s="3" t="s">
        <v>56</v>
      </c>
      <c r="D9801" s="2" t="s">
        <v>52</v>
      </c>
      <c r="E9801" s="3" t="s">
        <v>46</v>
      </c>
      <c r="F9801" s="3">
        <f t="shared" ca="1" si="304"/>
        <v>5</v>
      </c>
      <c r="G9801" s="4">
        <f t="shared" ca="1" si="305"/>
        <v>186</v>
      </c>
      <c r="H9801" s="4">
        <f ca="1">+Data_TABLE[[#This Row],[Qty]]*Data_TABLE[[#This Row],[Unit Price]]</f>
        <v>930</v>
      </c>
      <c r="I9801" s="7">
        <v>42308</v>
      </c>
      <c r="J9801" s="10">
        <f>EOMONTH(Data_TABLE[[#This Row],[Date Sold]],0)</f>
        <v>42308</v>
      </c>
    </row>
    <row r="9802" spans="2:10" x14ac:dyDescent="0.25">
      <c r="B9802" s="1" t="s">
        <v>38</v>
      </c>
      <c r="C9802" s="3" t="s">
        <v>55</v>
      </c>
      <c r="D9802" s="2" t="s">
        <v>51</v>
      </c>
      <c r="E9802" s="3" t="s">
        <v>45</v>
      </c>
      <c r="F9802" s="3">
        <f t="shared" ca="1" si="304"/>
        <v>2</v>
      </c>
      <c r="G9802" s="4">
        <f t="shared" ca="1" si="305"/>
        <v>77</v>
      </c>
      <c r="H9802" s="4">
        <f ca="1">+Data_TABLE[[#This Row],[Qty]]*Data_TABLE[[#This Row],[Unit Price]]</f>
        <v>154</v>
      </c>
      <c r="I9802" s="7">
        <v>42308</v>
      </c>
      <c r="J9802" s="10">
        <f>EOMONTH(Data_TABLE[[#This Row],[Date Sold]],0)</f>
        <v>42308</v>
      </c>
    </row>
    <row r="9803" spans="2:10" x14ac:dyDescent="0.25">
      <c r="B9803" s="1" t="s">
        <v>39</v>
      </c>
      <c r="C9803" s="3" t="s">
        <v>56</v>
      </c>
      <c r="D9803" s="2" t="s">
        <v>52</v>
      </c>
      <c r="E9803" s="3" t="s">
        <v>46</v>
      </c>
      <c r="F9803" s="3">
        <f t="shared" ca="1" si="304"/>
        <v>3</v>
      </c>
      <c r="G9803" s="4">
        <f t="shared" ca="1" si="305"/>
        <v>71</v>
      </c>
      <c r="H9803" s="4">
        <f ca="1">+Data_TABLE[[#This Row],[Qty]]*Data_TABLE[[#This Row],[Unit Price]]</f>
        <v>213</v>
      </c>
      <c r="I9803" s="7">
        <v>42309</v>
      </c>
      <c r="J9803" s="10">
        <f>EOMONTH(Data_TABLE[[#This Row],[Date Sold]],0)</f>
        <v>42338</v>
      </c>
    </row>
    <row r="9804" spans="2:10" x14ac:dyDescent="0.25">
      <c r="B9804" s="1" t="s">
        <v>36</v>
      </c>
      <c r="C9804" s="3" t="s">
        <v>55</v>
      </c>
      <c r="D9804" s="2" t="s">
        <v>49</v>
      </c>
      <c r="E9804" s="3" t="s">
        <v>43</v>
      </c>
      <c r="F9804" s="3">
        <f t="shared" ca="1" si="304"/>
        <v>4</v>
      </c>
      <c r="G9804" s="4">
        <f t="shared" ca="1" si="305"/>
        <v>167</v>
      </c>
      <c r="H9804" s="4">
        <f ca="1">+Data_TABLE[[#This Row],[Qty]]*Data_TABLE[[#This Row],[Unit Price]]</f>
        <v>668</v>
      </c>
      <c r="I9804" s="7">
        <v>42309</v>
      </c>
      <c r="J9804" s="10">
        <f>EOMONTH(Data_TABLE[[#This Row],[Date Sold]],0)</f>
        <v>42338</v>
      </c>
    </row>
    <row r="9805" spans="2:10" x14ac:dyDescent="0.25">
      <c r="B9805" s="1" t="s">
        <v>38</v>
      </c>
      <c r="C9805" s="3" t="s">
        <v>56</v>
      </c>
      <c r="D9805" s="2" t="s">
        <v>52</v>
      </c>
      <c r="E9805" s="3" t="s">
        <v>46</v>
      </c>
      <c r="F9805" s="3">
        <f t="shared" ca="1" si="304"/>
        <v>2</v>
      </c>
      <c r="G9805" s="4">
        <f t="shared" ca="1" si="305"/>
        <v>92</v>
      </c>
      <c r="H9805" s="4">
        <f ca="1">+Data_TABLE[[#This Row],[Qty]]*Data_TABLE[[#This Row],[Unit Price]]</f>
        <v>184</v>
      </c>
      <c r="I9805" s="7">
        <v>42309</v>
      </c>
      <c r="J9805" s="10">
        <f>EOMONTH(Data_TABLE[[#This Row],[Date Sold]],0)</f>
        <v>42338</v>
      </c>
    </row>
    <row r="9806" spans="2:10" x14ac:dyDescent="0.25">
      <c r="B9806" s="1" t="s">
        <v>40</v>
      </c>
      <c r="C9806" s="3" t="s">
        <v>55</v>
      </c>
      <c r="D9806" s="2" t="s">
        <v>49</v>
      </c>
      <c r="E9806" s="3" t="s">
        <v>43</v>
      </c>
      <c r="F9806" s="3">
        <f t="shared" ca="1" si="304"/>
        <v>3</v>
      </c>
      <c r="G9806" s="4">
        <f t="shared" ca="1" si="305"/>
        <v>150</v>
      </c>
      <c r="H9806" s="4">
        <f ca="1">+Data_TABLE[[#This Row],[Qty]]*Data_TABLE[[#This Row],[Unit Price]]</f>
        <v>450</v>
      </c>
      <c r="I9806" s="7">
        <v>42309</v>
      </c>
      <c r="J9806" s="10">
        <f>EOMONTH(Data_TABLE[[#This Row],[Date Sold]],0)</f>
        <v>42338</v>
      </c>
    </row>
    <row r="9807" spans="2:10" x14ac:dyDescent="0.25">
      <c r="B9807" s="1" t="s">
        <v>39</v>
      </c>
      <c r="C9807" s="3" t="s">
        <v>54</v>
      </c>
      <c r="D9807" s="2" t="s">
        <v>48</v>
      </c>
      <c r="E9807" s="3" t="s">
        <v>42</v>
      </c>
      <c r="F9807" s="3">
        <f t="shared" ca="1" si="304"/>
        <v>2</v>
      </c>
      <c r="G9807" s="4">
        <f t="shared" ca="1" si="305"/>
        <v>93</v>
      </c>
      <c r="H9807" s="4">
        <f ca="1">+Data_TABLE[[#This Row],[Qty]]*Data_TABLE[[#This Row],[Unit Price]]</f>
        <v>186</v>
      </c>
      <c r="I9807" s="7">
        <v>42309</v>
      </c>
      <c r="J9807" s="10">
        <f>EOMONTH(Data_TABLE[[#This Row],[Date Sold]],0)</f>
        <v>42338</v>
      </c>
    </row>
    <row r="9808" spans="2:10" x14ac:dyDescent="0.25">
      <c r="B9808" s="1" t="s">
        <v>39</v>
      </c>
      <c r="C9808" s="3" t="s">
        <v>56</v>
      </c>
      <c r="D9808" s="2" t="s">
        <v>50</v>
      </c>
      <c r="E9808" s="3" t="s">
        <v>44</v>
      </c>
      <c r="F9808" s="3">
        <f t="shared" ca="1" si="304"/>
        <v>4</v>
      </c>
      <c r="G9808" s="4">
        <f t="shared" ca="1" si="305"/>
        <v>137</v>
      </c>
      <c r="H9808" s="4">
        <f ca="1">+Data_TABLE[[#This Row],[Qty]]*Data_TABLE[[#This Row],[Unit Price]]</f>
        <v>548</v>
      </c>
      <c r="I9808" s="7">
        <v>42309</v>
      </c>
      <c r="J9808" s="10">
        <f>EOMONTH(Data_TABLE[[#This Row],[Date Sold]],0)</f>
        <v>42338</v>
      </c>
    </row>
    <row r="9809" spans="2:10" x14ac:dyDescent="0.25">
      <c r="B9809" s="1" t="s">
        <v>36</v>
      </c>
      <c r="C9809" s="3" t="s">
        <v>56</v>
      </c>
      <c r="D9809" s="2" t="s">
        <v>50</v>
      </c>
      <c r="E9809" s="3" t="s">
        <v>44</v>
      </c>
      <c r="F9809" s="3">
        <f t="shared" ca="1" si="304"/>
        <v>4</v>
      </c>
      <c r="G9809" s="4">
        <f t="shared" ca="1" si="305"/>
        <v>166</v>
      </c>
      <c r="H9809" s="4">
        <f ca="1">+Data_TABLE[[#This Row],[Qty]]*Data_TABLE[[#This Row],[Unit Price]]</f>
        <v>664</v>
      </c>
      <c r="I9809" s="7">
        <v>42309</v>
      </c>
      <c r="J9809" s="10">
        <f>EOMONTH(Data_TABLE[[#This Row],[Date Sold]],0)</f>
        <v>42338</v>
      </c>
    </row>
    <row r="9810" spans="2:10" x14ac:dyDescent="0.25">
      <c r="B9810" s="1" t="s">
        <v>40</v>
      </c>
      <c r="C9810" s="3" t="s">
        <v>54</v>
      </c>
      <c r="D9810" s="2" t="s">
        <v>48</v>
      </c>
      <c r="E9810" s="3" t="s">
        <v>42</v>
      </c>
      <c r="F9810" s="3">
        <f t="shared" ca="1" si="304"/>
        <v>3</v>
      </c>
      <c r="G9810" s="4">
        <f t="shared" ca="1" si="305"/>
        <v>142</v>
      </c>
      <c r="H9810" s="4">
        <f ca="1">+Data_TABLE[[#This Row],[Qty]]*Data_TABLE[[#This Row],[Unit Price]]</f>
        <v>426</v>
      </c>
      <c r="I9810" s="7">
        <v>42309</v>
      </c>
      <c r="J9810" s="10">
        <f>EOMONTH(Data_TABLE[[#This Row],[Date Sold]],0)</f>
        <v>42338</v>
      </c>
    </row>
    <row r="9811" spans="2:10" x14ac:dyDescent="0.25">
      <c r="B9811" s="1" t="s">
        <v>39</v>
      </c>
      <c r="C9811" s="3" t="s">
        <v>54</v>
      </c>
      <c r="D9811" s="2" t="s">
        <v>48</v>
      </c>
      <c r="E9811" s="3" t="s">
        <v>42</v>
      </c>
      <c r="F9811" s="3">
        <f t="shared" ca="1" si="304"/>
        <v>1</v>
      </c>
      <c r="G9811" s="4">
        <f t="shared" ca="1" si="305"/>
        <v>155</v>
      </c>
      <c r="H9811" s="4">
        <f ca="1">+Data_TABLE[[#This Row],[Qty]]*Data_TABLE[[#This Row],[Unit Price]]</f>
        <v>155</v>
      </c>
      <c r="I9811" s="7">
        <v>42309</v>
      </c>
      <c r="J9811" s="10">
        <f>EOMONTH(Data_TABLE[[#This Row],[Date Sold]],0)</f>
        <v>42338</v>
      </c>
    </row>
    <row r="9812" spans="2:10" x14ac:dyDescent="0.25">
      <c r="B9812" s="1" t="s">
        <v>38</v>
      </c>
      <c r="C9812" s="3" t="s">
        <v>55</v>
      </c>
      <c r="D9812" s="2" t="s">
        <v>51</v>
      </c>
      <c r="E9812" s="3" t="s">
        <v>45</v>
      </c>
      <c r="F9812" s="3">
        <f t="shared" ca="1" si="304"/>
        <v>2</v>
      </c>
      <c r="G9812" s="4">
        <f t="shared" ca="1" si="305"/>
        <v>82</v>
      </c>
      <c r="H9812" s="4">
        <f ca="1">+Data_TABLE[[#This Row],[Qty]]*Data_TABLE[[#This Row],[Unit Price]]</f>
        <v>164</v>
      </c>
      <c r="I9812" s="7">
        <v>42309</v>
      </c>
      <c r="J9812" s="10">
        <f>EOMONTH(Data_TABLE[[#This Row],[Date Sold]],0)</f>
        <v>42338</v>
      </c>
    </row>
    <row r="9813" spans="2:10" x14ac:dyDescent="0.25">
      <c r="B9813" s="1" t="s">
        <v>36</v>
      </c>
      <c r="C9813" s="3" t="s">
        <v>54</v>
      </c>
      <c r="D9813" s="2" t="s">
        <v>48</v>
      </c>
      <c r="E9813" s="3" t="s">
        <v>42</v>
      </c>
      <c r="F9813" s="3">
        <f t="shared" ca="1" si="304"/>
        <v>1</v>
      </c>
      <c r="G9813" s="4">
        <f t="shared" ca="1" si="305"/>
        <v>152</v>
      </c>
      <c r="H9813" s="4">
        <f ca="1">+Data_TABLE[[#This Row],[Qty]]*Data_TABLE[[#This Row],[Unit Price]]</f>
        <v>152</v>
      </c>
      <c r="I9813" s="7">
        <v>42309</v>
      </c>
      <c r="J9813" s="10">
        <f>EOMONTH(Data_TABLE[[#This Row],[Date Sold]],0)</f>
        <v>42338</v>
      </c>
    </row>
    <row r="9814" spans="2:10" x14ac:dyDescent="0.25">
      <c r="B9814" s="1" t="s">
        <v>37</v>
      </c>
      <c r="C9814" s="3" t="s">
        <v>56</v>
      </c>
      <c r="D9814" s="2" t="s">
        <v>52</v>
      </c>
      <c r="E9814" s="3" t="s">
        <v>46</v>
      </c>
      <c r="F9814" s="3">
        <f t="shared" ca="1" si="304"/>
        <v>4</v>
      </c>
      <c r="G9814" s="4">
        <f t="shared" ca="1" si="305"/>
        <v>102</v>
      </c>
      <c r="H9814" s="4">
        <f ca="1">+Data_TABLE[[#This Row],[Qty]]*Data_TABLE[[#This Row],[Unit Price]]</f>
        <v>408</v>
      </c>
      <c r="I9814" s="7">
        <v>42309</v>
      </c>
      <c r="J9814" s="10">
        <f>EOMONTH(Data_TABLE[[#This Row],[Date Sold]],0)</f>
        <v>42338</v>
      </c>
    </row>
    <row r="9815" spans="2:10" x14ac:dyDescent="0.25">
      <c r="B9815" s="1" t="s">
        <v>37</v>
      </c>
      <c r="C9815" s="3" t="s">
        <v>55</v>
      </c>
      <c r="D9815" s="2" t="s">
        <v>49</v>
      </c>
      <c r="E9815" s="3" t="s">
        <v>43</v>
      </c>
      <c r="F9815" s="3">
        <f t="shared" ca="1" si="304"/>
        <v>5</v>
      </c>
      <c r="G9815" s="4">
        <f t="shared" ca="1" si="305"/>
        <v>123</v>
      </c>
      <c r="H9815" s="4">
        <f ca="1">+Data_TABLE[[#This Row],[Qty]]*Data_TABLE[[#This Row],[Unit Price]]</f>
        <v>615</v>
      </c>
      <c r="I9815" s="7">
        <v>42309</v>
      </c>
      <c r="J9815" s="10">
        <f>EOMONTH(Data_TABLE[[#This Row],[Date Sold]],0)</f>
        <v>42338</v>
      </c>
    </row>
    <row r="9816" spans="2:10" x14ac:dyDescent="0.25">
      <c r="B9816" s="1" t="s">
        <v>37</v>
      </c>
      <c r="C9816" s="3" t="s">
        <v>56</v>
      </c>
      <c r="D9816" s="2" t="s">
        <v>50</v>
      </c>
      <c r="E9816" s="3" t="s">
        <v>44</v>
      </c>
      <c r="F9816" s="3">
        <f t="shared" ca="1" si="304"/>
        <v>3</v>
      </c>
      <c r="G9816" s="4">
        <f t="shared" ca="1" si="305"/>
        <v>164</v>
      </c>
      <c r="H9816" s="4">
        <f ca="1">+Data_TABLE[[#This Row],[Qty]]*Data_TABLE[[#This Row],[Unit Price]]</f>
        <v>492</v>
      </c>
      <c r="I9816" s="7">
        <v>42309</v>
      </c>
      <c r="J9816" s="10">
        <f>EOMONTH(Data_TABLE[[#This Row],[Date Sold]],0)</f>
        <v>42338</v>
      </c>
    </row>
    <row r="9817" spans="2:10" x14ac:dyDescent="0.25">
      <c r="B9817" s="1" t="s">
        <v>38</v>
      </c>
      <c r="C9817" s="3" t="s">
        <v>55</v>
      </c>
      <c r="D9817" s="2" t="s">
        <v>51</v>
      </c>
      <c r="E9817" s="3" t="s">
        <v>45</v>
      </c>
      <c r="F9817" s="3">
        <f t="shared" ca="1" si="304"/>
        <v>2</v>
      </c>
      <c r="G9817" s="4">
        <f t="shared" ca="1" si="305"/>
        <v>73</v>
      </c>
      <c r="H9817" s="4">
        <f ca="1">+Data_TABLE[[#This Row],[Qty]]*Data_TABLE[[#This Row],[Unit Price]]</f>
        <v>146</v>
      </c>
      <c r="I9817" s="7">
        <v>42309</v>
      </c>
      <c r="J9817" s="10">
        <f>EOMONTH(Data_TABLE[[#This Row],[Date Sold]],0)</f>
        <v>42338</v>
      </c>
    </row>
    <row r="9818" spans="2:10" x14ac:dyDescent="0.25">
      <c r="B9818" s="1" t="s">
        <v>40</v>
      </c>
      <c r="C9818" s="3" t="s">
        <v>56</v>
      </c>
      <c r="D9818" s="2" t="s">
        <v>50</v>
      </c>
      <c r="E9818" s="3" t="s">
        <v>44</v>
      </c>
      <c r="F9818" s="3">
        <f t="shared" ca="1" si="304"/>
        <v>1</v>
      </c>
      <c r="G9818" s="4">
        <f t="shared" ca="1" si="305"/>
        <v>177</v>
      </c>
      <c r="H9818" s="4">
        <f ca="1">+Data_TABLE[[#This Row],[Qty]]*Data_TABLE[[#This Row],[Unit Price]]</f>
        <v>177</v>
      </c>
      <c r="I9818" s="7">
        <v>42309</v>
      </c>
      <c r="J9818" s="10">
        <f>EOMONTH(Data_TABLE[[#This Row],[Date Sold]],0)</f>
        <v>42338</v>
      </c>
    </row>
    <row r="9819" spans="2:10" x14ac:dyDescent="0.25">
      <c r="B9819" s="1" t="s">
        <v>36</v>
      </c>
      <c r="C9819" s="3" t="s">
        <v>55</v>
      </c>
      <c r="D9819" s="2" t="s">
        <v>49</v>
      </c>
      <c r="E9819" s="3" t="s">
        <v>43</v>
      </c>
      <c r="F9819" s="3">
        <f t="shared" ca="1" si="304"/>
        <v>4</v>
      </c>
      <c r="G9819" s="4">
        <f t="shared" ca="1" si="305"/>
        <v>172</v>
      </c>
      <c r="H9819" s="4">
        <f ca="1">+Data_TABLE[[#This Row],[Qty]]*Data_TABLE[[#This Row],[Unit Price]]</f>
        <v>688</v>
      </c>
      <c r="I9819" s="7">
        <v>42309</v>
      </c>
      <c r="J9819" s="10">
        <f>EOMONTH(Data_TABLE[[#This Row],[Date Sold]],0)</f>
        <v>42338</v>
      </c>
    </row>
    <row r="9820" spans="2:10" x14ac:dyDescent="0.25">
      <c r="B9820" s="1" t="s">
        <v>41</v>
      </c>
      <c r="C9820" s="3" t="s">
        <v>55</v>
      </c>
      <c r="D9820" s="2" t="s">
        <v>51</v>
      </c>
      <c r="E9820" s="3" t="s">
        <v>45</v>
      </c>
      <c r="F9820" s="3">
        <f t="shared" ca="1" si="304"/>
        <v>2</v>
      </c>
      <c r="G9820" s="4">
        <f t="shared" ca="1" si="305"/>
        <v>200</v>
      </c>
      <c r="H9820" s="4">
        <f ca="1">+Data_TABLE[[#This Row],[Qty]]*Data_TABLE[[#This Row],[Unit Price]]</f>
        <v>400</v>
      </c>
      <c r="I9820" s="7">
        <v>42309</v>
      </c>
      <c r="J9820" s="10">
        <f>EOMONTH(Data_TABLE[[#This Row],[Date Sold]],0)</f>
        <v>42338</v>
      </c>
    </row>
    <row r="9821" spans="2:10" x14ac:dyDescent="0.25">
      <c r="B9821" s="1" t="s">
        <v>40</v>
      </c>
      <c r="C9821" s="3" t="s">
        <v>54</v>
      </c>
      <c r="D9821" s="2" t="s">
        <v>48</v>
      </c>
      <c r="E9821" s="3" t="s">
        <v>42</v>
      </c>
      <c r="F9821" s="3">
        <f t="shared" ca="1" si="304"/>
        <v>2</v>
      </c>
      <c r="G9821" s="4">
        <f t="shared" ca="1" si="305"/>
        <v>165</v>
      </c>
      <c r="H9821" s="4">
        <f ca="1">+Data_TABLE[[#This Row],[Qty]]*Data_TABLE[[#This Row],[Unit Price]]</f>
        <v>330</v>
      </c>
      <c r="I9821" s="7">
        <v>42309</v>
      </c>
      <c r="J9821" s="10">
        <f>EOMONTH(Data_TABLE[[#This Row],[Date Sold]],0)</f>
        <v>42338</v>
      </c>
    </row>
    <row r="9822" spans="2:10" x14ac:dyDescent="0.25">
      <c r="B9822" s="1" t="s">
        <v>37</v>
      </c>
      <c r="C9822" s="3" t="s">
        <v>56</v>
      </c>
      <c r="D9822" s="2" t="s">
        <v>50</v>
      </c>
      <c r="E9822" s="3" t="s">
        <v>44</v>
      </c>
      <c r="F9822" s="3">
        <f t="shared" ca="1" si="304"/>
        <v>5</v>
      </c>
      <c r="G9822" s="4">
        <f t="shared" ca="1" si="305"/>
        <v>168</v>
      </c>
      <c r="H9822" s="4">
        <f ca="1">+Data_TABLE[[#This Row],[Qty]]*Data_TABLE[[#This Row],[Unit Price]]</f>
        <v>840</v>
      </c>
      <c r="I9822" s="7">
        <v>42309</v>
      </c>
      <c r="J9822" s="10">
        <f>EOMONTH(Data_TABLE[[#This Row],[Date Sold]],0)</f>
        <v>42338</v>
      </c>
    </row>
    <row r="9823" spans="2:10" x14ac:dyDescent="0.25">
      <c r="B9823" s="1" t="s">
        <v>41</v>
      </c>
      <c r="C9823" s="3" t="s">
        <v>56</v>
      </c>
      <c r="D9823" s="2" t="s">
        <v>52</v>
      </c>
      <c r="E9823" s="3" t="s">
        <v>46</v>
      </c>
      <c r="F9823" s="3">
        <f t="shared" ca="1" si="304"/>
        <v>1</v>
      </c>
      <c r="G9823" s="4">
        <f t="shared" ca="1" si="305"/>
        <v>176</v>
      </c>
      <c r="H9823" s="4">
        <f ca="1">+Data_TABLE[[#This Row],[Qty]]*Data_TABLE[[#This Row],[Unit Price]]</f>
        <v>176</v>
      </c>
      <c r="I9823" s="7">
        <v>42309</v>
      </c>
      <c r="J9823" s="10">
        <f>EOMONTH(Data_TABLE[[#This Row],[Date Sold]],0)</f>
        <v>42338</v>
      </c>
    </row>
    <row r="9824" spans="2:10" x14ac:dyDescent="0.25">
      <c r="B9824" s="1" t="s">
        <v>36</v>
      </c>
      <c r="C9824" s="3" t="s">
        <v>56</v>
      </c>
      <c r="D9824" s="2" t="s">
        <v>50</v>
      </c>
      <c r="E9824" s="3" t="s">
        <v>44</v>
      </c>
      <c r="F9824" s="3">
        <f t="shared" ca="1" si="304"/>
        <v>1</v>
      </c>
      <c r="G9824" s="4">
        <f t="shared" ca="1" si="305"/>
        <v>173</v>
      </c>
      <c r="H9824" s="4">
        <f ca="1">+Data_TABLE[[#This Row],[Qty]]*Data_TABLE[[#This Row],[Unit Price]]</f>
        <v>173</v>
      </c>
      <c r="I9824" s="7">
        <v>42309</v>
      </c>
      <c r="J9824" s="10">
        <f>EOMONTH(Data_TABLE[[#This Row],[Date Sold]],0)</f>
        <v>42338</v>
      </c>
    </row>
    <row r="9825" spans="2:10" x14ac:dyDescent="0.25">
      <c r="B9825" s="1" t="s">
        <v>41</v>
      </c>
      <c r="C9825" s="3" t="s">
        <v>56</v>
      </c>
      <c r="D9825" s="2" t="s">
        <v>50</v>
      </c>
      <c r="E9825" s="3" t="s">
        <v>44</v>
      </c>
      <c r="F9825" s="3">
        <f t="shared" ca="1" si="304"/>
        <v>2</v>
      </c>
      <c r="G9825" s="4">
        <f t="shared" ca="1" si="305"/>
        <v>199</v>
      </c>
      <c r="H9825" s="4">
        <f ca="1">+Data_TABLE[[#This Row],[Qty]]*Data_TABLE[[#This Row],[Unit Price]]</f>
        <v>398</v>
      </c>
      <c r="I9825" s="7">
        <v>42309</v>
      </c>
      <c r="J9825" s="10">
        <f>EOMONTH(Data_TABLE[[#This Row],[Date Sold]],0)</f>
        <v>42338</v>
      </c>
    </row>
    <row r="9826" spans="2:10" x14ac:dyDescent="0.25">
      <c r="B9826" s="1" t="s">
        <v>41</v>
      </c>
      <c r="C9826" s="3" t="s">
        <v>55</v>
      </c>
      <c r="D9826" s="2" t="s">
        <v>51</v>
      </c>
      <c r="E9826" s="3" t="s">
        <v>45</v>
      </c>
      <c r="F9826" s="3">
        <f t="shared" ca="1" si="304"/>
        <v>5</v>
      </c>
      <c r="G9826" s="4">
        <f t="shared" ca="1" si="305"/>
        <v>77</v>
      </c>
      <c r="H9826" s="4">
        <f ca="1">+Data_TABLE[[#This Row],[Qty]]*Data_TABLE[[#This Row],[Unit Price]]</f>
        <v>385</v>
      </c>
      <c r="I9826" s="7">
        <v>42309</v>
      </c>
      <c r="J9826" s="10">
        <f>EOMONTH(Data_TABLE[[#This Row],[Date Sold]],0)</f>
        <v>42338</v>
      </c>
    </row>
    <row r="9827" spans="2:10" x14ac:dyDescent="0.25">
      <c r="B9827" s="1" t="s">
        <v>38</v>
      </c>
      <c r="C9827" s="3" t="s">
        <v>56</v>
      </c>
      <c r="D9827" s="2" t="s">
        <v>50</v>
      </c>
      <c r="E9827" s="3" t="s">
        <v>44</v>
      </c>
      <c r="F9827" s="3">
        <f t="shared" ca="1" si="304"/>
        <v>2</v>
      </c>
      <c r="G9827" s="4">
        <f t="shared" ca="1" si="305"/>
        <v>151</v>
      </c>
      <c r="H9827" s="4">
        <f ca="1">+Data_TABLE[[#This Row],[Qty]]*Data_TABLE[[#This Row],[Unit Price]]</f>
        <v>302</v>
      </c>
      <c r="I9827" s="7">
        <v>42309</v>
      </c>
      <c r="J9827" s="10">
        <f>EOMONTH(Data_TABLE[[#This Row],[Date Sold]],0)</f>
        <v>42338</v>
      </c>
    </row>
    <row r="9828" spans="2:10" x14ac:dyDescent="0.25">
      <c r="B9828" s="1" t="s">
        <v>41</v>
      </c>
      <c r="C9828" s="3" t="s">
        <v>54</v>
      </c>
      <c r="D9828" s="2" t="s">
        <v>48</v>
      </c>
      <c r="E9828" s="3" t="s">
        <v>42</v>
      </c>
      <c r="F9828" s="3">
        <f t="shared" ca="1" si="304"/>
        <v>1</v>
      </c>
      <c r="G9828" s="4">
        <f t="shared" ca="1" si="305"/>
        <v>66</v>
      </c>
      <c r="H9828" s="4">
        <f ca="1">+Data_TABLE[[#This Row],[Qty]]*Data_TABLE[[#This Row],[Unit Price]]</f>
        <v>66</v>
      </c>
      <c r="I9828" s="7">
        <v>42309</v>
      </c>
      <c r="J9828" s="10">
        <f>EOMONTH(Data_TABLE[[#This Row],[Date Sold]],0)</f>
        <v>42338</v>
      </c>
    </row>
    <row r="9829" spans="2:10" x14ac:dyDescent="0.25">
      <c r="B9829" s="1" t="s">
        <v>40</v>
      </c>
      <c r="C9829" s="3" t="s">
        <v>55</v>
      </c>
      <c r="D9829" s="2" t="s">
        <v>51</v>
      </c>
      <c r="E9829" s="3" t="s">
        <v>45</v>
      </c>
      <c r="F9829" s="3">
        <f t="shared" ca="1" si="304"/>
        <v>3</v>
      </c>
      <c r="G9829" s="4">
        <f t="shared" ca="1" si="305"/>
        <v>163</v>
      </c>
      <c r="H9829" s="4">
        <f ca="1">+Data_TABLE[[#This Row],[Qty]]*Data_TABLE[[#This Row],[Unit Price]]</f>
        <v>489</v>
      </c>
      <c r="I9829" s="7">
        <v>42309</v>
      </c>
      <c r="J9829" s="10">
        <f>EOMONTH(Data_TABLE[[#This Row],[Date Sold]],0)</f>
        <v>42338</v>
      </c>
    </row>
    <row r="9830" spans="2:10" x14ac:dyDescent="0.25">
      <c r="B9830" s="1" t="s">
        <v>36</v>
      </c>
      <c r="C9830" s="3" t="s">
        <v>55</v>
      </c>
      <c r="D9830" s="2" t="s">
        <v>49</v>
      </c>
      <c r="E9830" s="3" t="s">
        <v>43</v>
      </c>
      <c r="F9830" s="3">
        <f t="shared" ca="1" si="304"/>
        <v>3</v>
      </c>
      <c r="G9830" s="4">
        <f t="shared" ca="1" si="305"/>
        <v>137</v>
      </c>
      <c r="H9830" s="4">
        <f ca="1">+Data_TABLE[[#This Row],[Qty]]*Data_TABLE[[#This Row],[Unit Price]]</f>
        <v>411</v>
      </c>
      <c r="I9830" s="7">
        <v>42309</v>
      </c>
      <c r="J9830" s="10">
        <f>EOMONTH(Data_TABLE[[#This Row],[Date Sold]],0)</f>
        <v>42338</v>
      </c>
    </row>
    <row r="9831" spans="2:10" x14ac:dyDescent="0.25">
      <c r="B9831" s="1" t="s">
        <v>40</v>
      </c>
      <c r="C9831" s="3" t="s">
        <v>56</v>
      </c>
      <c r="D9831" s="2" t="s">
        <v>50</v>
      </c>
      <c r="E9831" s="3" t="s">
        <v>44</v>
      </c>
      <c r="F9831" s="3">
        <f t="shared" ca="1" si="304"/>
        <v>4</v>
      </c>
      <c r="G9831" s="4">
        <f t="shared" ca="1" si="305"/>
        <v>166</v>
      </c>
      <c r="H9831" s="4">
        <f ca="1">+Data_TABLE[[#This Row],[Qty]]*Data_TABLE[[#This Row],[Unit Price]]</f>
        <v>664</v>
      </c>
      <c r="I9831" s="7">
        <v>42309</v>
      </c>
      <c r="J9831" s="10">
        <f>EOMONTH(Data_TABLE[[#This Row],[Date Sold]],0)</f>
        <v>42338</v>
      </c>
    </row>
    <row r="9832" spans="2:10" x14ac:dyDescent="0.25">
      <c r="B9832" s="1" t="s">
        <v>36</v>
      </c>
      <c r="C9832" s="3" t="s">
        <v>55</v>
      </c>
      <c r="D9832" s="2" t="s">
        <v>51</v>
      </c>
      <c r="E9832" s="3" t="s">
        <v>45</v>
      </c>
      <c r="F9832" s="3">
        <f t="shared" ca="1" si="304"/>
        <v>1</v>
      </c>
      <c r="G9832" s="4">
        <f t="shared" ca="1" si="305"/>
        <v>104</v>
      </c>
      <c r="H9832" s="4">
        <f ca="1">+Data_TABLE[[#This Row],[Qty]]*Data_TABLE[[#This Row],[Unit Price]]</f>
        <v>104</v>
      </c>
      <c r="I9832" s="7">
        <v>42309</v>
      </c>
      <c r="J9832" s="10">
        <f>EOMONTH(Data_TABLE[[#This Row],[Date Sold]],0)</f>
        <v>42338</v>
      </c>
    </row>
    <row r="9833" spans="2:10" x14ac:dyDescent="0.25">
      <c r="B9833" s="1" t="s">
        <v>40</v>
      </c>
      <c r="C9833" s="3" t="s">
        <v>55</v>
      </c>
      <c r="D9833" s="2" t="s">
        <v>51</v>
      </c>
      <c r="E9833" s="3" t="s">
        <v>45</v>
      </c>
      <c r="F9833" s="3">
        <f t="shared" ca="1" si="304"/>
        <v>3</v>
      </c>
      <c r="G9833" s="4">
        <f t="shared" ca="1" si="305"/>
        <v>180</v>
      </c>
      <c r="H9833" s="4">
        <f ca="1">+Data_TABLE[[#This Row],[Qty]]*Data_TABLE[[#This Row],[Unit Price]]</f>
        <v>540</v>
      </c>
      <c r="I9833" s="7">
        <v>42309</v>
      </c>
      <c r="J9833" s="10">
        <f>EOMONTH(Data_TABLE[[#This Row],[Date Sold]],0)</f>
        <v>42338</v>
      </c>
    </row>
    <row r="9834" spans="2:10" x14ac:dyDescent="0.25">
      <c r="B9834" s="1" t="s">
        <v>37</v>
      </c>
      <c r="C9834" s="3" t="s">
        <v>56</v>
      </c>
      <c r="D9834" s="2" t="s">
        <v>52</v>
      </c>
      <c r="E9834" s="3" t="s">
        <v>46</v>
      </c>
      <c r="F9834" s="3">
        <f t="shared" ca="1" si="304"/>
        <v>1</v>
      </c>
      <c r="G9834" s="4">
        <f t="shared" ca="1" si="305"/>
        <v>155</v>
      </c>
      <c r="H9834" s="4">
        <f ca="1">+Data_TABLE[[#This Row],[Qty]]*Data_TABLE[[#This Row],[Unit Price]]</f>
        <v>155</v>
      </c>
      <c r="I9834" s="7">
        <v>42309</v>
      </c>
      <c r="J9834" s="10">
        <f>EOMONTH(Data_TABLE[[#This Row],[Date Sold]],0)</f>
        <v>42338</v>
      </c>
    </row>
    <row r="9835" spans="2:10" x14ac:dyDescent="0.25">
      <c r="B9835" s="1" t="s">
        <v>38</v>
      </c>
      <c r="C9835" s="3" t="s">
        <v>55</v>
      </c>
      <c r="D9835" s="2" t="s">
        <v>49</v>
      </c>
      <c r="E9835" s="3" t="s">
        <v>43</v>
      </c>
      <c r="F9835" s="3">
        <f t="shared" ca="1" si="304"/>
        <v>3</v>
      </c>
      <c r="G9835" s="4">
        <f t="shared" ca="1" si="305"/>
        <v>88</v>
      </c>
      <c r="H9835" s="4">
        <f ca="1">+Data_TABLE[[#This Row],[Qty]]*Data_TABLE[[#This Row],[Unit Price]]</f>
        <v>264</v>
      </c>
      <c r="I9835" s="7">
        <v>42309</v>
      </c>
      <c r="J9835" s="10">
        <f>EOMONTH(Data_TABLE[[#This Row],[Date Sold]],0)</f>
        <v>42338</v>
      </c>
    </row>
    <row r="9836" spans="2:10" x14ac:dyDescent="0.25">
      <c r="B9836" s="1" t="s">
        <v>39</v>
      </c>
      <c r="C9836" s="3" t="s">
        <v>55</v>
      </c>
      <c r="D9836" s="2" t="s">
        <v>49</v>
      </c>
      <c r="E9836" s="3" t="s">
        <v>43</v>
      </c>
      <c r="F9836" s="3">
        <f t="shared" ca="1" si="304"/>
        <v>4</v>
      </c>
      <c r="G9836" s="4">
        <f t="shared" ca="1" si="305"/>
        <v>67</v>
      </c>
      <c r="H9836" s="4">
        <f ca="1">+Data_TABLE[[#This Row],[Qty]]*Data_TABLE[[#This Row],[Unit Price]]</f>
        <v>268</v>
      </c>
      <c r="I9836" s="7">
        <v>42309</v>
      </c>
      <c r="J9836" s="10">
        <f>EOMONTH(Data_TABLE[[#This Row],[Date Sold]],0)</f>
        <v>42338</v>
      </c>
    </row>
    <row r="9837" spans="2:10" x14ac:dyDescent="0.25">
      <c r="B9837" s="1" t="s">
        <v>39</v>
      </c>
      <c r="C9837" s="3" t="s">
        <v>56</v>
      </c>
      <c r="D9837" s="2" t="s">
        <v>52</v>
      </c>
      <c r="E9837" s="3" t="s">
        <v>46</v>
      </c>
      <c r="F9837" s="3">
        <f t="shared" ca="1" si="304"/>
        <v>2</v>
      </c>
      <c r="G9837" s="4">
        <f t="shared" ca="1" si="305"/>
        <v>190</v>
      </c>
      <c r="H9837" s="4">
        <f ca="1">+Data_TABLE[[#This Row],[Qty]]*Data_TABLE[[#This Row],[Unit Price]]</f>
        <v>380</v>
      </c>
      <c r="I9837" s="7">
        <v>42309</v>
      </c>
      <c r="J9837" s="10">
        <f>EOMONTH(Data_TABLE[[#This Row],[Date Sold]],0)</f>
        <v>42338</v>
      </c>
    </row>
    <row r="9838" spans="2:10" x14ac:dyDescent="0.25">
      <c r="B9838" s="1" t="s">
        <v>39</v>
      </c>
      <c r="C9838" s="3" t="s">
        <v>54</v>
      </c>
      <c r="D9838" s="2" t="s">
        <v>48</v>
      </c>
      <c r="E9838" s="3" t="s">
        <v>42</v>
      </c>
      <c r="F9838" s="3">
        <f t="shared" ca="1" si="304"/>
        <v>3</v>
      </c>
      <c r="G9838" s="4">
        <f t="shared" ca="1" si="305"/>
        <v>71</v>
      </c>
      <c r="H9838" s="4">
        <f ca="1">+Data_TABLE[[#This Row],[Qty]]*Data_TABLE[[#This Row],[Unit Price]]</f>
        <v>213</v>
      </c>
      <c r="I9838" s="7">
        <v>42309</v>
      </c>
      <c r="J9838" s="10">
        <f>EOMONTH(Data_TABLE[[#This Row],[Date Sold]],0)</f>
        <v>42338</v>
      </c>
    </row>
    <row r="9839" spans="2:10" x14ac:dyDescent="0.25">
      <c r="B9839" s="1" t="s">
        <v>39</v>
      </c>
      <c r="C9839" s="3" t="s">
        <v>55</v>
      </c>
      <c r="D9839" s="2" t="s">
        <v>51</v>
      </c>
      <c r="E9839" s="3" t="s">
        <v>45</v>
      </c>
      <c r="F9839" s="3">
        <f t="shared" ca="1" si="304"/>
        <v>2</v>
      </c>
      <c r="G9839" s="4">
        <f t="shared" ca="1" si="305"/>
        <v>122</v>
      </c>
      <c r="H9839" s="4">
        <f ca="1">+Data_TABLE[[#This Row],[Qty]]*Data_TABLE[[#This Row],[Unit Price]]</f>
        <v>244</v>
      </c>
      <c r="I9839" s="7">
        <v>42309</v>
      </c>
      <c r="J9839" s="10">
        <f>EOMONTH(Data_TABLE[[#This Row],[Date Sold]],0)</f>
        <v>42338</v>
      </c>
    </row>
    <row r="9840" spans="2:10" x14ac:dyDescent="0.25">
      <c r="B9840" s="1" t="s">
        <v>36</v>
      </c>
      <c r="C9840" s="3" t="s">
        <v>55</v>
      </c>
      <c r="D9840" s="2" t="s">
        <v>49</v>
      </c>
      <c r="E9840" s="3" t="s">
        <v>43</v>
      </c>
      <c r="F9840" s="3">
        <f t="shared" ca="1" si="304"/>
        <v>3</v>
      </c>
      <c r="G9840" s="4">
        <f t="shared" ca="1" si="305"/>
        <v>132</v>
      </c>
      <c r="H9840" s="4">
        <f ca="1">+Data_TABLE[[#This Row],[Qty]]*Data_TABLE[[#This Row],[Unit Price]]</f>
        <v>396</v>
      </c>
      <c r="I9840" s="7">
        <v>42309</v>
      </c>
      <c r="J9840" s="10">
        <f>EOMONTH(Data_TABLE[[#This Row],[Date Sold]],0)</f>
        <v>42338</v>
      </c>
    </row>
    <row r="9841" spans="2:10" x14ac:dyDescent="0.25">
      <c r="B9841" s="1" t="s">
        <v>41</v>
      </c>
      <c r="C9841" s="3" t="s">
        <v>55</v>
      </c>
      <c r="D9841" s="2" t="s">
        <v>51</v>
      </c>
      <c r="E9841" s="3" t="s">
        <v>45</v>
      </c>
      <c r="F9841" s="3">
        <f t="shared" ref="F9841:F9904" ca="1" si="306">RANDBETWEEN(1,5)</f>
        <v>3</v>
      </c>
      <c r="G9841" s="4">
        <f t="shared" ref="G9841:G9904" ca="1" si="307">RANDBETWEEN(60,200)</f>
        <v>165</v>
      </c>
      <c r="H9841" s="4">
        <f ca="1">+Data_TABLE[[#This Row],[Qty]]*Data_TABLE[[#This Row],[Unit Price]]</f>
        <v>495</v>
      </c>
      <c r="I9841" s="7">
        <v>42309</v>
      </c>
      <c r="J9841" s="10">
        <f>EOMONTH(Data_TABLE[[#This Row],[Date Sold]],0)</f>
        <v>42338</v>
      </c>
    </row>
    <row r="9842" spans="2:10" x14ac:dyDescent="0.25">
      <c r="B9842" s="1" t="s">
        <v>41</v>
      </c>
      <c r="C9842" s="3" t="s">
        <v>56</v>
      </c>
      <c r="D9842" s="2" t="s">
        <v>50</v>
      </c>
      <c r="E9842" s="3" t="s">
        <v>44</v>
      </c>
      <c r="F9842" s="3">
        <f t="shared" ca="1" si="306"/>
        <v>1</v>
      </c>
      <c r="G9842" s="4">
        <f t="shared" ca="1" si="307"/>
        <v>122</v>
      </c>
      <c r="H9842" s="4">
        <f ca="1">+Data_TABLE[[#This Row],[Qty]]*Data_TABLE[[#This Row],[Unit Price]]</f>
        <v>122</v>
      </c>
      <c r="I9842" s="7">
        <v>42309</v>
      </c>
      <c r="J9842" s="10">
        <f>EOMONTH(Data_TABLE[[#This Row],[Date Sold]],0)</f>
        <v>42338</v>
      </c>
    </row>
    <row r="9843" spans="2:10" x14ac:dyDescent="0.25">
      <c r="B9843" s="1" t="s">
        <v>36</v>
      </c>
      <c r="C9843" s="3" t="s">
        <v>55</v>
      </c>
      <c r="D9843" s="2" t="s">
        <v>49</v>
      </c>
      <c r="E9843" s="3" t="s">
        <v>43</v>
      </c>
      <c r="F9843" s="3">
        <f t="shared" ca="1" si="306"/>
        <v>3</v>
      </c>
      <c r="G9843" s="4">
        <f t="shared" ca="1" si="307"/>
        <v>178</v>
      </c>
      <c r="H9843" s="4">
        <f ca="1">+Data_TABLE[[#This Row],[Qty]]*Data_TABLE[[#This Row],[Unit Price]]</f>
        <v>534</v>
      </c>
      <c r="I9843" s="7">
        <v>42309</v>
      </c>
      <c r="J9843" s="10">
        <f>EOMONTH(Data_TABLE[[#This Row],[Date Sold]],0)</f>
        <v>42338</v>
      </c>
    </row>
    <row r="9844" spans="2:10" x14ac:dyDescent="0.25">
      <c r="B9844" s="1" t="s">
        <v>40</v>
      </c>
      <c r="C9844" s="3" t="s">
        <v>55</v>
      </c>
      <c r="D9844" s="2" t="s">
        <v>51</v>
      </c>
      <c r="E9844" s="3" t="s">
        <v>45</v>
      </c>
      <c r="F9844" s="3">
        <f t="shared" ca="1" si="306"/>
        <v>1</v>
      </c>
      <c r="G9844" s="4">
        <f t="shared" ca="1" si="307"/>
        <v>180</v>
      </c>
      <c r="H9844" s="4">
        <f ca="1">+Data_TABLE[[#This Row],[Qty]]*Data_TABLE[[#This Row],[Unit Price]]</f>
        <v>180</v>
      </c>
      <c r="I9844" s="7">
        <v>42309</v>
      </c>
      <c r="J9844" s="10">
        <f>EOMONTH(Data_TABLE[[#This Row],[Date Sold]],0)</f>
        <v>42338</v>
      </c>
    </row>
    <row r="9845" spans="2:10" x14ac:dyDescent="0.25">
      <c r="B9845" s="1" t="s">
        <v>38</v>
      </c>
      <c r="C9845" s="3" t="s">
        <v>55</v>
      </c>
      <c r="D9845" s="2" t="s">
        <v>49</v>
      </c>
      <c r="E9845" s="3" t="s">
        <v>43</v>
      </c>
      <c r="F9845" s="3">
        <f t="shared" ca="1" si="306"/>
        <v>2</v>
      </c>
      <c r="G9845" s="4">
        <f t="shared" ca="1" si="307"/>
        <v>163</v>
      </c>
      <c r="H9845" s="4">
        <f ca="1">+Data_TABLE[[#This Row],[Qty]]*Data_TABLE[[#This Row],[Unit Price]]</f>
        <v>326</v>
      </c>
      <c r="I9845" s="7">
        <v>42309</v>
      </c>
      <c r="J9845" s="10">
        <f>EOMONTH(Data_TABLE[[#This Row],[Date Sold]],0)</f>
        <v>42338</v>
      </c>
    </row>
    <row r="9846" spans="2:10" x14ac:dyDescent="0.25">
      <c r="B9846" s="1" t="s">
        <v>37</v>
      </c>
      <c r="C9846" s="3" t="s">
        <v>55</v>
      </c>
      <c r="D9846" s="2" t="s">
        <v>49</v>
      </c>
      <c r="E9846" s="3" t="s">
        <v>43</v>
      </c>
      <c r="F9846" s="3">
        <f t="shared" ca="1" si="306"/>
        <v>3</v>
      </c>
      <c r="G9846" s="4">
        <f t="shared" ca="1" si="307"/>
        <v>149</v>
      </c>
      <c r="H9846" s="4">
        <f ca="1">+Data_TABLE[[#This Row],[Qty]]*Data_TABLE[[#This Row],[Unit Price]]</f>
        <v>447</v>
      </c>
      <c r="I9846" s="7">
        <v>42309</v>
      </c>
      <c r="J9846" s="10">
        <f>EOMONTH(Data_TABLE[[#This Row],[Date Sold]],0)</f>
        <v>42338</v>
      </c>
    </row>
    <row r="9847" spans="2:10" x14ac:dyDescent="0.25">
      <c r="B9847" s="1" t="s">
        <v>37</v>
      </c>
      <c r="C9847" s="3" t="s">
        <v>56</v>
      </c>
      <c r="D9847" s="2" t="s">
        <v>52</v>
      </c>
      <c r="E9847" s="3" t="s">
        <v>46</v>
      </c>
      <c r="F9847" s="3">
        <f t="shared" ca="1" si="306"/>
        <v>5</v>
      </c>
      <c r="G9847" s="4">
        <f t="shared" ca="1" si="307"/>
        <v>159</v>
      </c>
      <c r="H9847" s="4">
        <f ca="1">+Data_TABLE[[#This Row],[Qty]]*Data_TABLE[[#This Row],[Unit Price]]</f>
        <v>795</v>
      </c>
      <c r="I9847" s="7">
        <v>42309</v>
      </c>
      <c r="J9847" s="10">
        <f>EOMONTH(Data_TABLE[[#This Row],[Date Sold]],0)</f>
        <v>42338</v>
      </c>
    </row>
    <row r="9848" spans="2:10" x14ac:dyDescent="0.25">
      <c r="B9848" s="1" t="s">
        <v>37</v>
      </c>
      <c r="C9848" s="3" t="s">
        <v>55</v>
      </c>
      <c r="D9848" s="2" t="s">
        <v>49</v>
      </c>
      <c r="E9848" s="3" t="s">
        <v>43</v>
      </c>
      <c r="F9848" s="3">
        <f t="shared" ca="1" si="306"/>
        <v>3</v>
      </c>
      <c r="G9848" s="4">
        <f t="shared" ca="1" si="307"/>
        <v>64</v>
      </c>
      <c r="H9848" s="4">
        <f ca="1">+Data_TABLE[[#This Row],[Qty]]*Data_TABLE[[#This Row],[Unit Price]]</f>
        <v>192</v>
      </c>
      <c r="I9848" s="7">
        <v>42309</v>
      </c>
      <c r="J9848" s="10">
        <f>EOMONTH(Data_TABLE[[#This Row],[Date Sold]],0)</f>
        <v>42338</v>
      </c>
    </row>
    <row r="9849" spans="2:10" x14ac:dyDescent="0.25">
      <c r="B9849" s="1" t="s">
        <v>37</v>
      </c>
      <c r="C9849" s="3" t="s">
        <v>56</v>
      </c>
      <c r="D9849" s="2" t="s">
        <v>50</v>
      </c>
      <c r="E9849" s="3" t="s">
        <v>44</v>
      </c>
      <c r="F9849" s="3">
        <f t="shared" ca="1" si="306"/>
        <v>1</v>
      </c>
      <c r="G9849" s="4">
        <f t="shared" ca="1" si="307"/>
        <v>200</v>
      </c>
      <c r="H9849" s="4">
        <f ca="1">+Data_TABLE[[#This Row],[Qty]]*Data_TABLE[[#This Row],[Unit Price]]</f>
        <v>200</v>
      </c>
      <c r="I9849" s="7">
        <v>42309</v>
      </c>
      <c r="J9849" s="10">
        <f>EOMONTH(Data_TABLE[[#This Row],[Date Sold]],0)</f>
        <v>42338</v>
      </c>
    </row>
    <row r="9850" spans="2:10" x14ac:dyDescent="0.25">
      <c r="B9850" s="1" t="s">
        <v>38</v>
      </c>
      <c r="C9850" s="3" t="s">
        <v>55</v>
      </c>
      <c r="D9850" s="2" t="s">
        <v>49</v>
      </c>
      <c r="E9850" s="3" t="s">
        <v>43</v>
      </c>
      <c r="F9850" s="3">
        <f t="shared" ca="1" si="306"/>
        <v>4</v>
      </c>
      <c r="G9850" s="4">
        <f t="shared" ca="1" si="307"/>
        <v>115</v>
      </c>
      <c r="H9850" s="4">
        <f ca="1">+Data_TABLE[[#This Row],[Qty]]*Data_TABLE[[#This Row],[Unit Price]]</f>
        <v>460</v>
      </c>
      <c r="I9850" s="7">
        <v>42309</v>
      </c>
      <c r="J9850" s="10">
        <f>EOMONTH(Data_TABLE[[#This Row],[Date Sold]],0)</f>
        <v>42338</v>
      </c>
    </row>
    <row r="9851" spans="2:10" x14ac:dyDescent="0.25">
      <c r="B9851" s="1" t="s">
        <v>40</v>
      </c>
      <c r="C9851" s="3" t="s">
        <v>55</v>
      </c>
      <c r="D9851" s="2" t="s">
        <v>49</v>
      </c>
      <c r="E9851" s="3" t="s">
        <v>43</v>
      </c>
      <c r="F9851" s="3">
        <f t="shared" ca="1" si="306"/>
        <v>5</v>
      </c>
      <c r="G9851" s="4">
        <f t="shared" ca="1" si="307"/>
        <v>176</v>
      </c>
      <c r="H9851" s="4">
        <f ca="1">+Data_TABLE[[#This Row],[Qty]]*Data_TABLE[[#This Row],[Unit Price]]</f>
        <v>880</v>
      </c>
      <c r="I9851" s="7">
        <v>42309</v>
      </c>
      <c r="J9851" s="10">
        <f>EOMONTH(Data_TABLE[[#This Row],[Date Sold]],0)</f>
        <v>42338</v>
      </c>
    </row>
    <row r="9852" spans="2:10" x14ac:dyDescent="0.25">
      <c r="B9852" s="1" t="s">
        <v>39</v>
      </c>
      <c r="C9852" s="3" t="s">
        <v>55</v>
      </c>
      <c r="D9852" s="2" t="s">
        <v>51</v>
      </c>
      <c r="E9852" s="3" t="s">
        <v>45</v>
      </c>
      <c r="F9852" s="3">
        <f t="shared" ca="1" si="306"/>
        <v>1</v>
      </c>
      <c r="G9852" s="4">
        <f t="shared" ca="1" si="307"/>
        <v>128</v>
      </c>
      <c r="H9852" s="4">
        <f ca="1">+Data_TABLE[[#This Row],[Qty]]*Data_TABLE[[#This Row],[Unit Price]]</f>
        <v>128</v>
      </c>
      <c r="I9852" s="7">
        <v>42309</v>
      </c>
      <c r="J9852" s="10">
        <f>EOMONTH(Data_TABLE[[#This Row],[Date Sold]],0)</f>
        <v>42338</v>
      </c>
    </row>
    <row r="9853" spans="2:10" x14ac:dyDescent="0.25">
      <c r="B9853" s="1" t="s">
        <v>36</v>
      </c>
      <c r="C9853" s="3" t="s">
        <v>55</v>
      </c>
      <c r="D9853" s="2" t="s">
        <v>49</v>
      </c>
      <c r="E9853" s="3" t="s">
        <v>43</v>
      </c>
      <c r="F9853" s="3">
        <f t="shared" ca="1" si="306"/>
        <v>4</v>
      </c>
      <c r="G9853" s="4">
        <f t="shared" ca="1" si="307"/>
        <v>121</v>
      </c>
      <c r="H9853" s="4">
        <f ca="1">+Data_TABLE[[#This Row],[Qty]]*Data_TABLE[[#This Row],[Unit Price]]</f>
        <v>484</v>
      </c>
      <c r="I9853" s="7">
        <v>42310</v>
      </c>
      <c r="J9853" s="10">
        <f>EOMONTH(Data_TABLE[[#This Row],[Date Sold]],0)</f>
        <v>42338</v>
      </c>
    </row>
    <row r="9854" spans="2:10" x14ac:dyDescent="0.25">
      <c r="B9854" s="1" t="s">
        <v>38</v>
      </c>
      <c r="C9854" s="3" t="s">
        <v>55</v>
      </c>
      <c r="D9854" s="2" t="s">
        <v>49</v>
      </c>
      <c r="E9854" s="3" t="s">
        <v>43</v>
      </c>
      <c r="F9854" s="3">
        <f t="shared" ca="1" si="306"/>
        <v>5</v>
      </c>
      <c r="G9854" s="4">
        <f t="shared" ca="1" si="307"/>
        <v>126</v>
      </c>
      <c r="H9854" s="4">
        <f ca="1">+Data_TABLE[[#This Row],[Qty]]*Data_TABLE[[#This Row],[Unit Price]]</f>
        <v>630</v>
      </c>
      <c r="I9854" s="7">
        <v>42310</v>
      </c>
      <c r="J9854" s="10">
        <f>EOMONTH(Data_TABLE[[#This Row],[Date Sold]],0)</f>
        <v>42338</v>
      </c>
    </row>
    <row r="9855" spans="2:10" x14ac:dyDescent="0.25">
      <c r="B9855" s="1" t="s">
        <v>41</v>
      </c>
      <c r="C9855" s="3" t="s">
        <v>56</v>
      </c>
      <c r="D9855" s="2" t="s">
        <v>50</v>
      </c>
      <c r="E9855" s="3" t="s">
        <v>44</v>
      </c>
      <c r="F9855" s="3">
        <f t="shared" ca="1" si="306"/>
        <v>3</v>
      </c>
      <c r="G9855" s="4">
        <f t="shared" ca="1" si="307"/>
        <v>179</v>
      </c>
      <c r="H9855" s="4">
        <f ca="1">+Data_TABLE[[#This Row],[Qty]]*Data_TABLE[[#This Row],[Unit Price]]</f>
        <v>537</v>
      </c>
      <c r="I9855" s="7">
        <v>42310</v>
      </c>
      <c r="J9855" s="10">
        <f>EOMONTH(Data_TABLE[[#This Row],[Date Sold]],0)</f>
        <v>42338</v>
      </c>
    </row>
    <row r="9856" spans="2:10" x14ac:dyDescent="0.25">
      <c r="B9856" s="1" t="s">
        <v>36</v>
      </c>
      <c r="C9856" s="3" t="s">
        <v>56</v>
      </c>
      <c r="D9856" s="2" t="s">
        <v>50</v>
      </c>
      <c r="E9856" s="3" t="s">
        <v>44</v>
      </c>
      <c r="F9856" s="3">
        <f t="shared" ca="1" si="306"/>
        <v>2</v>
      </c>
      <c r="G9856" s="4">
        <f t="shared" ca="1" si="307"/>
        <v>130</v>
      </c>
      <c r="H9856" s="4">
        <f ca="1">+Data_TABLE[[#This Row],[Qty]]*Data_TABLE[[#This Row],[Unit Price]]</f>
        <v>260</v>
      </c>
      <c r="I9856" s="7">
        <v>42310</v>
      </c>
      <c r="J9856" s="10">
        <f>EOMONTH(Data_TABLE[[#This Row],[Date Sold]],0)</f>
        <v>42338</v>
      </c>
    </row>
    <row r="9857" spans="2:10" x14ac:dyDescent="0.25">
      <c r="B9857" s="1" t="s">
        <v>37</v>
      </c>
      <c r="C9857" s="3" t="s">
        <v>56</v>
      </c>
      <c r="D9857" s="2" t="s">
        <v>52</v>
      </c>
      <c r="E9857" s="3" t="s">
        <v>46</v>
      </c>
      <c r="F9857" s="3">
        <f t="shared" ca="1" si="306"/>
        <v>5</v>
      </c>
      <c r="G9857" s="4">
        <f t="shared" ca="1" si="307"/>
        <v>188</v>
      </c>
      <c r="H9857" s="4">
        <f ca="1">+Data_TABLE[[#This Row],[Qty]]*Data_TABLE[[#This Row],[Unit Price]]</f>
        <v>940</v>
      </c>
      <c r="I9857" s="7">
        <v>42310</v>
      </c>
      <c r="J9857" s="10">
        <f>EOMONTH(Data_TABLE[[#This Row],[Date Sold]],0)</f>
        <v>42338</v>
      </c>
    </row>
    <row r="9858" spans="2:10" x14ac:dyDescent="0.25">
      <c r="B9858" s="1" t="s">
        <v>40</v>
      </c>
      <c r="C9858" s="3" t="s">
        <v>55</v>
      </c>
      <c r="D9858" s="2" t="s">
        <v>51</v>
      </c>
      <c r="E9858" s="3" t="s">
        <v>45</v>
      </c>
      <c r="F9858" s="3">
        <f t="shared" ca="1" si="306"/>
        <v>1</v>
      </c>
      <c r="G9858" s="4">
        <f t="shared" ca="1" si="307"/>
        <v>130</v>
      </c>
      <c r="H9858" s="4">
        <f ca="1">+Data_TABLE[[#This Row],[Qty]]*Data_TABLE[[#This Row],[Unit Price]]</f>
        <v>130</v>
      </c>
      <c r="I9858" s="7">
        <v>42310</v>
      </c>
      <c r="J9858" s="10">
        <f>EOMONTH(Data_TABLE[[#This Row],[Date Sold]],0)</f>
        <v>42338</v>
      </c>
    </row>
    <row r="9859" spans="2:10" x14ac:dyDescent="0.25">
      <c r="B9859" s="1" t="s">
        <v>37</v>
      </c>
      <c r="C9859" s="3" t="s">
        <v>55</v>
      </c>
      <c r="D9859" s="2" t="s">
        <v>51</v>
      </c>
      <c r="E9859" s="3" t="s">
        <v>45</v>
      </c>
      <c r="F9859" s="3">
        <f t="shared" ca="1" si="306"/>
        <v>1</v>
      </c>
      <c r="G9859" s="4">
        <f t="shared" ca="1" si="307"/>
        <v>159</v>
      </c>
      <c r="H9859" s="4">
        <f ca="1">+Data_TABLE[[#This Row],[Qty]]*Data_TABLE[[#This Row],[Unit Price]]</f>
        <v>159</v>
      </c>
      <c r="I9859" s="7">
        <v>42310</v>
      </c>
      <c r="J9859" s="10">
        <f>EOMONTH(Data_TABLE[[#This Row],[Date Sold]],0)</f>
        <v>42338</v>
      </c>
    </row>
    <row r="9860" spans="2:10" x14ac:dyDescent="0.25">
      <c r="B9860" s="1" t="s">
        <v>37</v>
      </c>
      <c r="C9860" s="3" t="s">
        <v>55</v>
      </c>
      <c r="D9860" s="2" t="s">
        <v>51</v>
      </c>
      <c r="E9860" s="3" t="s">
        <v>45</v>
      </c>
      <c r="F9860" s="3">
        <f t="shared" ca="1" si="306"/>
        <v>4</v>
      </c>
      <c r="G9860" s="4">
        <f t="shared" ca="1" si="307"/>
        <v>70</v>
      </c>
      <c r="H9860" s="4">
        <f ca="1">+Data_TABLE[[#This Row],[Qty]]*Data_TABLE[[#This Row],[Unit Price]]</f>
        <v>280</v>
      </c>
      <c r="I9860" s="7">
        <v>42310</v>
      </c>
      <c r="J9860" s="10">
        <f>EOMONTH(Data_TABLE[[#This Row],[Date Sold]],0)</f>
        <v>42338</v>
      </c>
    </row>
    <row r="9861" spans="2:10" x14ac:dyDescent="0.25">
      <c r="B9861" s="1" t="s">
        <v>36</v>
      </c>
      <c r="C9861" s="3" t="s">
        <v>55</v>
      </c>
      <c r="D9861" s="2" t="s">
        <v>49</v>
      </c>
      <c r="E9861" s="3" t="s">
        <v>43</v>
      </c>
      <c r="F9861" s="3">
        <f t="shared" ca="1" si="306"/>
        <v>1</v>
      </c>
      <c r="G9861" s="4">
        <f t="shared" ca="1" si="307"/>
        <v>185</v>
      </c>
      <c r="H9861" s="4">
        <f ca="1">+Data_TABLE[[#This Row],[Qty]]*Data_TABLE[[#This Row],[Unit Price]]</f>
        <v>185</v>
      </c>
      <c r="I9861" s="7">
        <v>42310</v>
      </c>
      <c r="J9861" s="10">
        <f>EOMONTH(Data_TABLE[[#This Row],[Date Sold]],0)</f>
        <v>42338</v>
      </c>
    </row>
    <row r="9862" spans="2:10" x14ac:dyDescent="0.25">
      <c r="B9862" s="1" t="s">
        <v>38</v>
      </c>
      <c r="C9862" s="3" t="s">
        <v>54</v>
      </c>
      <c r="D9862" s="2" t="s">
        <v>48</v>
      </c>
      <c r="E9862" s="3" t="s">
        <v>42</v>
      </c>
      <c r="F9862" s="3">
        <f t="shared" ca="1" si="306"/>
        <v>3</v>
      </c>
      <c r="G9862" s="4">
        <f t="shared" ca="1" si="307"/>
        <v>122</v>
      </c>
      <c r="H9862" s="4">
        <f ca="1">+Data_TABLE[[#This Row],[Qty]]*Data_TABLE[[#This Row],[Unit Price]]</f>
        <v>366</v>
      </c>
      <c r="I9862" s="7">
        <v>42310</v>
      </c>
      <c r="J9862" s="10">
        <f>EOMONTH(Data_TABLE[[#This Row],[Date Sold]],0)</f>
        <v>42338</v>
      </c>
    </row>
    <row r="9863" spans="2:10" x14ac:dyDescent="0.25">
      <c r="B9863" s="1" t="s">
        <v>39</v>
      </c>
      <c r="C9863" s="3" t="s">
        <v>55</v>
      </c>
      <c r="D9863" s="2" t="s">
        <v>51</v>
      </c>
      <c r="E9863" s="3" t="s">
        <v>45</v>
      </c>
      <c r="F9863" s="3">
        <f t="shared" ca="1" si="306"/>
        <v>5</v>
      </c>
      <c r="G9863" s="4">
        <f t="shared" ca="1" si="307"/>
        <v>146</v>
      </c>
      <c r="H9863" s="4">
        <f ca="1">+Data_TABLE[[#This Row],[Qty]]*Data_TABLE[[#This Row],[Unit Price]]</f>
        <v>730</v>
      </c>
      <c r="I9863" s="7">
        <v>42310</v>
      </c>
      <c r="J9863" s="10">
        <f>EOMONTH(Data_TABLE[[#This Row],[Date Sold]],0)</f>
        <v>42338</v>
      </c>
    </row>
    <row r="9864" spans="2:10" x14ac:dyDescent="0.25">
      <c r="B9864" s="1" t="s">
        <v>38</v>
      </c>
      <c r="C9864" s="3" t="s">
        <v>55</v>
      </c>
      <c r="D9864" s="2" t="s">
        <v>51</v>
      </c>
      <c r="E9864" s="3" t="s">
        <v>45</v>
      </c>
      <c r="F9864" s="3">
        <f t="shared" ca="1" si="306"/>
        <v>4</v>
      </c>
      <c r="G9864" s="4">
        <f t="shared" ca="1" si="307"/>
        <v>105</v>
      </c>
      <c r="H9864" s="4">
        <f ca="1">+Data_TABLE[[#This Row],[Qty]]*Data_TABLE[[#This Row],[Unit Price]]</f>
        <v>420</v>
      </c>
      <c r="I9864" s="7">
        <v>42310</v>
      </c>
      <c r="J9864" s="10">
        <f>EOMONTH(Data_TABLE[[#This Row],[Date Sold]],0)</f>
        <v>42338</v>
      </c>
    </row>
    <row r="9865" spans="2:10" x14ac:dyDescent="0.25">
      <c r="B9865" s="1" t="s">
        <v>41</v>
      </c>
      <c r="C9865" s="3" t="s">
        <v>54</v>
      </c>
      <c r="D9865" s="2" t="s">
        <v>48</v>
      </c>
      <c r="E9865" s="3" t="s">
        <v>42</v>
      </c>
      <c r="F9865" s="3">
        <f t="shared" ca="1" si="306"/>
        <v>1</v>
      </c>
      <c r="G9865" s="4">
        <f t="shared" ca="1" si="307"/>
        <v>75</v>
      </c>
      <c r="H9865" s="4">
        <f ca="1">+Data_TABLE[[#This Row],[Qty]]*Data_TABLE[[#This Row],[Unit Price]]</f>
        <v>75</v>
      </c>
      <c r="I9865" s="7">
        <v>42310</v>
      </c>
      <c r="J9865" s="10">
        <f>EOMONTH(Data_TABLE[[#This Row],[Date Sold]],0)</f>
        <v>42338</v>
      </c>
    </row>
    <row r="9866" spans="2:10" x14ac:dyDescent="0.25">
      <c r="B9866" s="1" t="s">
        <v>38</v>
      </c>
      <c r="C9866" s="3" t="s">
        <v>54</v>
      </c>
      <c r="D9866" s="2" t="s">
        <v>48</v>
      </c>
      <c r="E9866" s="3" t="s">
        <v>42</v>
      </c>
      <c r="F9866" s="3">
        <f t="shared" ca="1" si="306"/>
        <v>3</v>
      </c>
      <c r="G9866" s="4">
        <f t="shared" ca="1" si="307"/>
        <v>96</v>
      </c>
      <c r="H9866" s="4">
        <f ca="1">+Data_TABLE[[#This Row],[Qty]]*Data_TABLE[[#This Row],[Unit Price]]</f>
        <v>288</v>
      </c>
      <c r="I9866" s="7">
        <v>42310</v>
      </c>
      <c r="J9866" s="10">
        <f>EOMONTH(Data_TABLE[[#This Row],[Date Sold]],0)</f>
        <v>42338</v>
      </c>
    </row>
    <row r="9867" spans="2:10" x14ac:dyDescent="0.25">
      <c r="B9867" s="1" t="s">
        <v>37</v>
      </c>
      <c r="C9867" s="3" t="s">
        <v>55</v>
      </c>
      <c r="D9867" s="2" t="s">
        <v>49</v>
      </c>
      <c r="E9867" s="3" t="s">
        <v>43</v>
      </c>
      <c r="F9867" s="3">
        <f t="shared" ca="1" si="306"/>
        <v>2</v>
      </c>
      <c r="G9867" s="4">
        <f t="shared" ca="1" si="307"/>
        <v>146</v>
      </c>
      <c r="H9867" s="4">
        <f ca="1">+Data_TABLE[[#This Row],[Qty]]*Data_TABLE[[#This Row],[Unit Price]]</f>
        <v>292</v>
      </c>
      <c r="I9867" s="7">
        <v>42310</v>
      </c>
      <c r="J9867" s="10">
        <f>EOMONTH(Data_TABLE[[#This Row],[Date Sold]],0)</f>
        <v>42338</v>
      </c>
    </row>
    <row r="9868" spans="2:10" x14ac:dyDescent="0.25">
      <c r="B9868" s="1" t="s">
        <v>36</v>
      </c>
      <c r="C9868" s="3" t="s">
        <v>56</v>
      </c>
      <c r="D9868" s="2" t="s">
        <v>52</v>
      </c>
      <c r="E9868" s="3" t="s">
        <v>46</v>
      </c>
      <c r="F9868" s="3">
        <f t="shared" ca="1" si="306"/>
        <v>1</v>
      </c>
      <c r="G9868" s="4">
        <f t="shared" ca="1" si="307"/>
        <v>127</v>
      </c>
      <c r="H9868" s="4">
        <f ca="1">+Data_TABLE[[#This Row],[Qty]]*Data_TABLE[[#This Row],[Unit Price]]</f>
        <v>127</v>
      </c>
      <c r="I9868" s="7">
        <v>42310</v>
      </c>
      <c r="J9868" s="10">
        <f>EOMONTH(Data_TABLE[[#This Row],[Date Sold]],0)</f>
        <v>42338</v>
      </c>
    </row>
    <row r="9869" spans="2:10" x14ac:dyDescent="0.25">
      <c r="B9869" s="1" t="s">
        <v>41</v>
      </c>
      <c r="C9869" s="3" t="s">
        <v>55</v>
      </c>
      <c r="D9869" s="2" t="s">
        <v>51</v>
      </c>
      <c r="E9869" s="3" t="s">
        <v>45</v>
      </c>
      <c r="F9869" s="3">
        <f t="shared" ca="1" si="306"/>
        <v>4</v>
      </c>
      <c r="G9869" s="4">
        <f t="shared" ca="1" si="307"/>
        <v>139</v>
      </c>
      <c r="H9869" s="4">
        <f ca="1">+Data_TABLE[[#This Row],[Qty]]*Data_TABLE[[#This Row],[Unit Price]]</f>
        <v>556</v>
      </c>
      <c r="I9869" s="7">
        <v>42310</v>
      </c>
      <c r="J9869" s="10">
        <f>EOMONTH(Data_TABLE[[#This Row],[Date Sold]],0)</f>
        <v>42338</v>
      </c>
    </row>
    <row r="9870" spans="2:10" x14ac:dyDescent="0.25">
      <c r="B9870" s="1" t="s">
        <v>40</v>
      </c>
      <c r="C9870" s="3" t="s">
        <v>56</v>
      </c>
      <c r="D9870" s="2" t="s">
        <v>52</v>
      </c>
      <c r="E9870" s="3" t="s">
        <v>46</v>
      </c>
      <c r="F9870" s="3">
        <f t="shared" ca="1" si="306"/>
        <v>3</v>
      </c>
      <c r="G9870" s="4">
        <f t="shared" ca="1" si="307"/>
        <v>63</v>
      </c>
      <c r="H9870" s="4">
        <f ca="1">+Data_TABLE[[#This Row],[Qty]]*Data_TABLE[[#This Row],[Unit Price]]</f>
        <v>189</v>
      </c>
      <c r="I9870" s="7">
        <v>42310</v>
      </c>
      <c r="J9870" s="10">
        <f>EOMONTH(Data_TABLE[[#This Row],[Date Sold]],0)</f>
        <v>42338</v>
      </c>
    </row>
    <row r="9871" spans="2:10" x14ac:dyDescent="0.25">
      <c r="B9871" s="1" t="s">
        <v>40</v>
      </c>
      <c r="C9871" s="3" t="s">
        <v>56</v>
      </c>
      <c r="D9871" s="2" t="s">
        <v>52</v>
      </c>
      <c r="E9871" s="3" t="s">
        <v>46</v>
      </c>
      <c r="F9871" s="3">
        <f t="shared" ca="1" si="306"/>
        <v>5</v>
      </c>
      <c r="G9871" s="4">
        <f t="shared" ca="1" si="307"/>
        <v>167</v>
      </c>
      <c r="H9871" s="4">
        <f ca="1">+Data_TABLE[[#This Row],[Qty]]*Data_TABLE[[#This Row],[Unit Price]]</f>
        <v>835</v>
      </c>
      <c r="I9871" s="7">
        <v>42310</v>
      </c>
      <c r="J9871" s="10">
        <f>EOMONTH(Data_TABLE[[#This Row],[Date Sold]],0)</f>
        <v>42338</v>
      </c>
    </row>
    <row r="9872" spans="2:10" x14ac:dyDescent="0.25">
      <c r="B9872" s="1" t="s">
        <v>41</v>
      </c>
      <c r="C9872" s="3" t="s">
        <v>55</v>
      </c>
      <c r="D9872" s="2" t="s">
        <v>51</v>
      </c>
      <c r="E9872" s="3" t="s">
        <v>45</v>
      </c>
      <c r="F9872" s="3">
        <f t="shared" ca="1" si="306"/>
        <v>3</v>
      </c>
      <c r="G9872" s="4">
        <f t="shared" ca="1" si="307"/>
        <v>84</v>
      </c>
      <c r="H9872" s="4">
        <f ca="1">+Data_TABLE[[#This Row],[Qty]]*Data_TABLE[[#This Row],[Unit Price]]</f>
        <v>252</v>
      </c>
      <c r="I9872" s="7">
        <v>42310</v>
      </c>
      <c r="J9872" s="10">
        <f>EOMONTH(Data_TABLE[[#This Row],[Date Sold]],0)</f>
        <v>42338</v>
      </c>
    </row>
    <row r="9873" spans="2:10" x14ac:dyDescent="0.25">
      <c r="B9873" s="1" t="s">
        <v>37</v>
      </c>
      <c r="C9873" s="3" t="s">
        <v>55</v>
      </c>
      <c r="D9873" s="2" t="s">
        <v>49</v>
      </c>
      <c r="E9873" s="3" t="s">
        <v>43</v>
      </c>
      <c r="F9873" s="3">
        <f t="shared" ca="1" si="306"/>
        <v>3</v>
      </c>
      <c r="G9873" s="4">
        <f t="shared" ca="1" si="307"/>
        <v>91</v>
      </c>
      <c r="H9873" s="4">
        <f ca="1">+Data_TABLE[[#This Row],[Qty]]*Data_TABLE[[#This Row],[Unit Price]]</f>
        <v>273</v>
      </c>
      <c r="I9873" s="7">
        <v>42310</v>
      </c>
      <c r="J9873" s="10">
        <f>EOMONTH(Data_TABLE[[#This Row],[Date Sold]],0)</f>
        <v>42338</v>
      </c>
    </row>
    <row r="9874" spans="2:10" x14ac:dyDescent="0.25">
      <c r="B9874" s="1" t="s">
        <v>39</v>
      </c>
      <c r="C9874" s="3" t="s">
        <v>55</v>
      </c>
      <c r="D9874" s="2" t="s">
        <v>51</v>
      </c>
      <c r="E9874" s="3" t="s">
        <v>45</v>
      </c>
      <c r="F9874" s="3">
        <f t="shared" ca="1" si="306"/>
        <v>3</v>
      </c>
      <c r="G9874" s="4">
        <f t="shared" ca="1" si="307"/>
        <v>159</v>
      </c>
      <c r="H9874" s="4">
        <f ca="1">+Data_TABLE[[#This Row],[Qty]]*Data_TABLE[[#This Row],[Unit Price]]</f>
        <v>477</v>
      </c>
      <c r="I9874" s="7">
        <v>42310</v>
      </c>
      <c r="J9874" s="10">
        <f>EOMONTH(Data_TABLE[[#This Row],[Date Sold]],0)</f>
        <v>42338</v>
      </c>
    </row>
    <row r="9875" spans="2:10" x14ac:dyDescent="0.25">
      <c r="B9875" s="1" t="s">
        <v>36</v>
      </c>
      <c r="C9875" s="3" t="s">
        <v>56</v>
      </c>
      <c r="D9875" s="2" t="s">
        <v>50</v>
      </c>
      <c r="E9875" s="3" t="s">
        <v>44</v>
      </c>
      <c r="F9875" s="3">
        <f t="shared" ca="1" si="306"/>
        <v>5</v>
      </c>
      <c r="G9875" s="4">
        <f t="shared" ca="1" si="307"/>
        <v>86</v>
      </c>
      <c r="H9875" s="4">
        <f ca="1">+Data_TABLE[[#This Row],[Qty]]*Data_TABLE[[#This Row],[Unit Price]]</f>
        <v>430</v>
      </c>
      <c r="I9875" s="7">
        <v>42310</v>
      </c>
      <c r="J9875" s="10">
        <f>EOMONTH(Data_TABLE[[#This Row],[Date Sold]],0)</f>
        <v>42338</v>
      </c>
    </row>
    <row r="9876" spans="2:10" x14ac:dyDescent="0.25">
      <c r="B9876" s="1" t="s">
        <v>36</v>
      </c>
      <c r="C9876" s="3" t="s">
        <v>56</v>
      </c>
      <c r="D9876" s="2" t="s">
        <v>50</v>
      </c>
      <c r="E9876" s="3" t="s">
        <v>44</v>
      </c>
      <c r="F9876" s="3">
        <f t="shared" ca="1" si="306"/>
        <v>1</v>
      </c>
      <c r="G9876" s="4">
        <f t="shared" ca="1" si="307"/>
        <v>181</v>
      </c>
      <c r="H9876" s="4">
        <f ca="1">+Data_TABLE[[#This Row],[Qty]]*Data_TABLE[[#This Row],[Unit Price]]</f>
        <v>181</v>
      </c>
      <c r="I9876" s="7">
        <v>42310</v>
      </c>
      <c r="J9876" s="10">
        <f>EOMONTH(Data_TABLE[[#This Row],[Date Sold]],0)</f>
        <v>42338</v>
      </c>
    </row>
    <row r="9877" spans="2:10" x14ac:dyDescent="0.25">
      <c r="B9877" s="1" t="s">
        <v>36</v>
      </c>
      <c r="C9877" s="3" t="s">
        <v>55</v>
      </c>
      <c r="D9877" s="2" t="s">
        <v>49</v>
      </c>
      <c r="E9877" s="3" t="s">
        <v>43</v>
      </c>
      <c r="F9877" s="3">
        <f t="shared" ca="1" si="306"/>
        <v>3</v>
      </c>
      <c r="G9877" s="4">
        <f t="shared" ca="1" si="307"/>
        <v>92</v>
      </c>
      <c r="H9877" s="4">
        <f ca="1">+Data_TABLE[[#This Row],[Qty]]*Data_TABLE[[#This Row],[Unit Price]]</f>
        <v>276</v>
      </c>
      <c r="I9877" s="7">
        <v>42310</v>
      </c>
      <c r="J9877" s="10">
        <f>EOMONTH(Data_TABLE[[#This Row],[Date Sold]],0)</f>
        <v>42338</v>
      </c>
    </row>
    <row r="9878" spans="2:10" x14ac:dyDescent="0.25">
      <c r="B9878" s="1" t="s">
        <v>41</v>
      </c>
      <c r="C9878" s="3" t="s">
        <v>56</v>
      </c>
      <c r="D9878" s="2" t="s">
        <v>50</v>
      </c>
      <c r="E9878" s="3" t="s">
        <v>44</v>
      </c>
      <c r="F9878" s="3">
        <f t="shared" ca="1" si="306"/>
        <v>2</v>
      </c>
      <c r="G9878" s="4">
        <f t="shared" ca="1" si="307"/>
        <v>98</v>
      </c>
      <c r="H9878" s="4">
        <f ca="1">+Data_TABLE[[#This Row],[Qty]]*Data_TABLE[[#This Row],[Unit Price]]</f>
        <v>196</v>
      </c>
      <c r="I9878" s="7">
        <v>42310</v>
      </c>
      <c r="J9878" s="10">
        <f>EOMONTH(Data_TABLE[[#This Row],[Date Sold]],0)</f>
        <v>42338</v>
      </c>
    </row>
    <row r="9879" spans="2:10" x14ac:dyDescent="0.25">
      <c r="B9879" s="1" t="s">
        <v>39</v>
      </c>
      <c r="C9879" s="3" t="s">
        <v>56</v>
      </c>
      <c r="D9879" s="2" t="s">
        <v>52</v>
      </c>
      <c r="E9879" s="3" t="s">
        <v>46</v>
      </c>
      <c r="F9879" s="3">
        <f t="shared" ca="1" si="306"/>
        <v>2</v>
      </c>
      <c r="G9879" s="4">
        <f t="shared" ca="1" si="307"/>
        <v>73</v>
      </c>
      <c r="H9879" s="4">
        <f ca="1">+Data_TABLE[[#This Row],[Qty]]*Data_TABLE[[#This Row],[Unit Price]]</f>
        <v>146</v>
      </c>
      <c r="I9879" s="7">
        <v>42310</v>
      </c>
      <c r="J9879" s="10">
        <f>EOMONTH(Data_TABLE[[#This Row],[Date Sold]],0)</f>
        <v>42338</v>
      </c>
    </row>
    <row r="9880" spans="2:10" x14ac:dyDescent="0.25">
      <c r="B9880" s="1" t="s">
        <v>40</v>
      </c>
      <c r="C9880" s="3" t="s">
        <v>54</v>
      </c>
      <c r="D9880" s="2" t="s">
        <v>48</v>
      </c>
      <c r="E9880" s="3" t="s">
        <v>42</v>
      </c>
      <c r="F9880" s="3">
        <f t="shared" ca="1" si="306"/>
        <v>3</v>
      </c>
      <c r="G9880" s="4">
        <f t="shared" ca="1" si="307"/>
        <v>87</v>
      </c>
      <c r="H9880" s="4">
        <f ca="1">+Data_TABLE[[#This Row],[Qty]]*Data_TABLE[[#This Row],[Unit Price]]</f>
        <v>261</v>
      </c>
      <c r="I9880" s="7">
        <v>42310</v>
      </c>
      <c r="J9880" s="10">
        <f>EOMONTH(Data_TABLE[[#This Row],[Date Sold]],0)</f>
        <v>42338</v>
      </c>
    </row>
    <row r="9881" spans="2:10" x14ac:dyDescent="0.25">
      <c r="B9881" s="1" t="s">
        <v>40</v>
      </c>
      <c r="C9881" s="3" t="s">
        <v>54</v>
      </c>
      <c r="D9881" s="2" t="s">
        <v>48</v>
      </c>
      <c r="E9881" s="3" t="s">
        <v>42</v>
      </c>
      <c r="F9881" s="3">
        <f t="shared" ca="1" si="306"/>
        <v>2</v>
      </c>
      <c r="G9881" s="4">
        <f t="shared" ca="1" si="307"/>
        <v>72</v>
      </c>
      <c r="H9881" s="4">
        <f ca="1">+Data_TABLE[[#This Row],[Qty]]*Data_TABLE[[#This Row],[Unit Price]]</f>
        <v>144</v>
      </c>
      <c r="I9881" s="7">
        <v>42310</v>
      </c>
      <c r="J9881" s="10">
        <f>EOMONTH(Data_TABLE[[#This Row],[Date Sold]],0)</f>
        <v>42338</v>
      </c>
    </row>
    <row r="9882" spans="2:10" x14ac:dyDescent="0.25">
      <c r="B9882" s="1" t="s">
        <v>39</v>
      </c>
      <c r="C9882" s="3" t="s">
        <v>56</v>
      </c>
      <c r="D9882" s="2" t="s">
        <v>50</v>
      </c>
      <c r="E9882" s="3" t="s">
        <v>44</v>
      </c>
      <c r="F9882" s="3">
        <f t="shared" ca="1" si="306"/>
        <v>1</v>
      </c>
      <c r="G9882" s="4">
        <f t="shared" ca="1" si="307"/>
        <v>112</v>
      </c>
      <c r="H9882" s="4">
        <f ca="1">+Data_TABLE[[#This Row],[Qty]]*Data_TABLE[[#This Row],[Unit Price]]</f>
        <v>112</v>
      </c>
      <c r="I9882" s="7">
        <v>42310</v>
      </c>
      <c r="J9882" s="10">
        <f>EOMONTH(Data_TABLE[[#This Row],[Date Sold]],0)</f>
        <v>42338</v>
      </c>
    </row>
    <row r="9883" spans="2:10" x14ac:dyDescent="0.25">
      <c r="B9883" s="1" t="s">
        <v>38</v>
      </c>
      <c r="C9883" s="3" t="s">
        <v>56</v>
      </c>
      <c r="D9883" s="2" t="s">
        <v>52</v>
      </c>
      <c r="E9883" s="3" t="s">
        <v>46</v>
      </c>
      <c r="F9883" s="3">
        <f t="shared" ca="1" si="306"/>
        <v>2</v>
      </c>
      <c r="G9883" s="4">
        <f t="shared" ca="1" si="307"/>
        <v>103</v>
      </c>
      <c r="H9883" s="4">
        <f ca="1">+Data_TABLE[[#This Row],[Qty]]*Data_TABLE[[#This Row],[Unit Price]]</f>
        <v>206</v>
      </c>
      <c r="I9883" s="7">
        <v>42310</v>
      </c>
      <c r="J9883" s="10">
        <f>EOMONTH(Data_TABLE[[#This Row],[Date Sold]],0)</f>
        <v>42338</v>
      </c>
    </row>
    <row r="9884" spans="2:10" x14ac:dyDescent="0.25">
      <c r="B9884" s="1" t="s">
        <v>40</v>
      </c>
      <c r="C9884" s="3" t="s">
        <v>56</v>
      </c>
      <c r="D9884" s="2" t="s">
        <v>52</v>
      </c>
      <c r="E9884" s="3" t="s">
        <v>46</v>
      </c>
      <c r="F9884" s="3">
        <f t="shared" ca="1" si="306"/>
        <v>5</v>
      </c>
      <c r="G9884" s="4">
        <f t="shared" ca="1" si="307"/>
        <v>142</v>
      </c>
      <c r="H9884" s="4">
        <f ca="1">+Data_TABLE[[#This Row],[Qty]]*Data_TABLE[[#This Row],[Unit Price]]</f>
        <v>710</v>
      </c>
      <c r="I9884" s="7">
        <v>42310</v>
      </c>
      <c r="J9884" s="10">
        <f>EOMONTH(Data_TABLE[[#This Row],[Date Sold]],0)</f>
        <v>42338</v>
      </c>
    </row>
    <row r="9885" spans="2:10" x14ac:dyDescent="0.25">
      <c r="B9885" s="1" t="s">
        <v>36</v>
      </c>
      <c r="C9885" s="3" t="s">
        <v>56</v>
      </c>
      <c r="D9885" s="2" t="s">
        <v>50</v>
      </c>
      <c r="E9885" s="3" t="s">
        <v>44</v>
      </c>
      <c r="F9885" s="3">
        <f t="shared" ca="1" si="306"/>
        <v>2</v>
      </c>
      <c r="G9885" s="4">
        <f t="shared" ca="1" si="307"/>
        <v>76</v>
      </c>
      <c r="H9885" s="4">
        <f ca="1">+Data_TABLE[[#This Row],[Qty]]*Data_TABLE[[#This Row],[Unit Price]]</f>
        <v>152</v>
      </c>
      <c r="I9885" s="7">
        <v>42310</v>
      </c>
      <c r="J9885" s="10">
        <f>EOMONTH(Data_TABLE[[#This Row],[Date Sold]],0)</f>
        <v>42338</v>
      </c>
    </row>
    <row r="9886" spans="2:10" x14ac:dyDescent="0.25">
      <c r="B9886" s="1" t="s">
        <v>37</v>
      </c>
      <c r="C9886" s="3" t="s">
        <v>54</v>
      </c>
      <c r="D9886" s="2" t="s">
        <v>48</v>
      </c>
      <c r="E9886" s="3" t="s">
        <v>42</v>
      </c>
      <c r="F9886" s="3">
        <f t="shared" ca="1" si="306"/>
        <v>4</v>
      </c>
      <c r="G9886" s="4">
        <f t="shared" ca="1" si="307"/>
        <v>178</v>
      </c>
      <c r="H9886" s="4">
        <f ca="1">+Data_TABLE[[#This Row],[Qty]]*Data_TABLE[[#This Row],[Unit Price]]</f>
        <v>712</v>
      </c>
      <c r="I9886" s="7">
        <v>42310</v>
      </c>
      <c r="J9886" s="10">
        <f>EOMONTH(Data_TABLE[[#This Row],[Date Sold]],0)</f>
        <v>42338</v>
      </c>
    </row>
    <row r="9887" spans="2:10" x14ac:dyDescent="0.25">
      <c r="B9887" s="1" t="s">
        <v>41</v>
      </c>
      <c r="C9887" s="3" t="s">
        <v>56</v>
      </c>
      <c r="D9887" s="2" t="s">
        <v>52</v>
      </c>
      <c r="E9887" s="3" t="s">
        <v>46</v>
      </c>
      <c r="F9887" s="3">
        <f t="shared" ca="1" si="306"/>
        <v>1</v>
      </c>
      <c r="G9887" s="4">
        <f t="shared" ca="1" si="307"/>
        <v>117</v>
      </c>
      <c r="H9887" s="4">
        <f ca="1">+Data_TABLE[[#This Row],[Qty]]*Data_TABLE[[#This Row],[Unit Price]]</f>
        <v>117</v>
      </c>
      <c r="I9887" s="7">
        <v>42310</v>
      </c>
      <c r="J9887" s="10">
        <f>EOMONTH(Data_TABLE[[#This Row],[Date Sold]],0)</f>
        <v>42338</v>
      </c>
    </row>
    <row r="9888" spans="2:10" x14ac:dyDescent="0.25">
      <c r="B9888" s="1" t="s">
        <v>41</v>
      </c>
      <c r="C9888" s="3" t="s">
        <v>55</v>
      </c>
      <c r="D9888" s="2" t="s">
        <v>49</v>
      </c>
      <c r="E9888" s="3" t="s">
        <v>43</v>
      </c>
      <c r="F9888" s="3">
        <f t="shared" ca="1" si="306"/>
        <v>2</v>
      </c>
      <c r="G9888" s="4">
        <f t="shared" ca="1" si="307"/>
        <v>167</v>
      </c>
      <c r="H9888" s="4">
        <f ca="1">+Data_TABLE[[#This Row],[Qty]]*Data_TABLE[[#This Row],[Unit Price]]</f>
        <v>334</v>
      </c>
      <c r="I9888" s="7">
        <v>42310</v>
      </c>
      <c r="J9888" s="10">
        <f>EOMONTH(Data_TABLE[[#This Row],[Date Sold]],0)</f>
        <v>42338</v>
      </c>
    </row>
    <row r="9889" spans="2:10" x14ac:dyDescent="0.25">
      <c r="B9889" s="1" t="s">
        <v>41</v>
      </c>
      <c r="C9889" s="3" t="s">
        <v>55</v>
      </c>
      <c r="D9889" s="2" t="s">
        <v>49</v>
      </c>
      <c r="E9889" s="3" t="s">
        <v>43</v>
      </c>
      <c r="F9889" s="3">
        <f t="shared" ca="1" si="306"/>
        <v>2</v>
      </c>
      <c r="G9889" s="4">
        <f t="shared" ca="1" si="307"/>
        <v>95</v>
      </c>
      <c r="H9889" s="4">
        <f ca="1">+Data_TABLE[[#This Row],[Qty]]*Data_TABLE[[#This Row],[Unit Price]]</f>
        <v>190</v>
      </c>
      <c r="I9889" s="7">
        <v>42310</v>
      </c>
      <c r="J9889" s="10">
        <f>EOMONTH(Data_TABLE[[#This Row],[Date Sold]],0)</f>
        <v>42338</v>
      </c>
    </row>
    <row r="9890" spans="2:10" x14ac:dyDescent="0.25">
      <c r="B9890" s="1" t="s">
        <v>40</v>
      </c>
      <c r="C9890" s="3" t="s">
        <v>55</v>
      </c>
      <c r="D9890" s="2" t="s">
        <v>51</v>
      </c>
      <c r="E9890" s="3" t="s">
        <v>45</v>
      </c>
      <c r="F9890" s="3">
        <f t="shared" ca="1" si="306"/>
        <v>4</v>
      </c>
      <c r="G9890" s="4">
        <f t="shared" ca="1" si="307"/>
        <v>150</v>
      </c>
      <c r="H9890" s="4">
        <f ca="1">+Data_TABLE[[#This Row],[Qty]]*Data_TABLE[[#This Row],[Unit Price]]</f>
        <v>600</v>
      </c>
      <c r="I9890" s="7">
        <v>42310</v>
      </c>
      <c r="J9890" s="10">
        <f>EOMONTH(Data_TABLE[[#This Row],[Date Sold]],0)</f>
        <v>42338</v>
      </c>
    </row>
    <row r="9891" spans="2:10" x14ac:dyDescent="0.25">
      <c r="B9891" s="1" t="s">
        <v>39</v>
      </c>
      <c r="C9891" s="3" t="s">
        <v>55</v>
      </c>
      <c r="D9891" s="2" t="s">
        <v>49</v>
      </c>
      <c r="E9891" s="3" t="s">
        <v>43</v>
      </c>
      <c r="F9891" s="3">
        <f t="shared" ca="1" si="306"/>
        <v>3</v>
      </c>
      <c r="G9891" s="4">
        <f t="shared" ca="1" si="307"/>
        <v>65</v>
      </c>
      <c r="H9891" s="4">
        <f ca="1">+Data_TABLE[[#This Row],[Qty]]*Data_TABLE[[#This Row],[Unit Price]]</f>
        <v>195</v>
      </c>
      <c r="I9891" s="7">
        <v>42310</v>
      </c>
      <c r="J9891" s="10">
        <f>EOMONTH(Data_TABLE[[#This Row],[Date Sold]],0)</f>
        <v>42338</v>
      </c>
    </row>
    <row r="9892" spans="2:10" x14ac:dyDescent="0.25">
      <c r="B9892" s="1" t="s">
        <v>38</v>
      </c>
      <c r="C9892" s="3" t="s">
        <v>54</v>
      </c>
      <c r="D9892" s="2" t="s">
        <v>48</v>
      </c>
      <c r="E9892" s="3" t="s">
        <v>42</v>
      </c>
      <c r="F9892" s="3">
        <f t="shared" ca="1" si="306"/>
        <v>3</v>
      </c>
      <c r="G9892" s="4">
        <f t="shared" ca="1" si="307"/>
        <v>161</v>
      </c>
      <c r="H9892" s="4">
        <f ca="1">+Data_TABLE[[#This Row],[Qty]]*Data_TABLE[[#This Row],[Unit Price]]</f>
        <v>483</v>
      </c>
      <c r="I9892" s="7">
        <v>42310</v>
      </c>
      <c r="J9892" s="10">
        <f>EOMONTH(Data_TABLE[[#This Row],[Date Sold]],0)</f>
        <v>42338</v>
      </c>
    </row>
    <row r="9893" spans="2:10" x14ac:dyDescent="0.25">
      <c r="B9893" s="1" t="s">
        <v>38</v>
      </c>
      <c r="C9893" s="3" t="s">
        <v>56</v>
      </c>
      <c r="D9893" s="2" t="s">
        <v>50</v>
      </c>
      <c r="E9893" s="3" t="s">
        <v>44</v>
      </c>
      <c r="F9893" s="3">
        <f t="shared" ca="1" si="306"/>
        <v>3</v>
      </c>
      <c r="G9893" s="4">
        <f t="shared" ca="1" si="307"/>
        <v>171</v>
      </c>
      <c r="H9893" s="4">
        <f ca="1">+Data_TABLE[[#This Row],[Qty]]*Data_TABLE[[#This Row],[Unit Price]]</f>
        <v>513</v>
      </c>
      <c r="I9893" s="7">
        <v>42310</v>
      </c>
      <c r="J9893" s="10">
        <f>EOMONTH(Data_TABLE[[#This Row],[Date Sold]],0)</f>
        <v>42338</v>
      </c>
    </row>
    <row r="9894" spans="2:10" x14ac:dyDescent="0.25">
      <c r="B9894" s="1" t="s">
        <v>39</v>
      </c>
      <c r="C9894" s="3" t="s">
        <v>54</v>
      </c>
      <c r="D9894" s="2" t="s">
        <v>48</v>
      </c>
      <c r="E9894" s="3" t="s">
        <v>42</v>
      </c>
      <c r="F9894" s="3">
        <f t="shared" ca="1" si="306"/>
        <v>1</v>
      </c>
      <c r="G9894" s="4">
        <f t="shared" ca="1" si="307"/>
        <v>85</v>
      </c>
      <c r="H9894" s="4">
        <f ca="1">+Data_TABLE[[#This Row],[Qty]]*Data_TABLE[[#This Row],[Unit Price]]</f>
        <v>85</v>
      </c>
      <c r="I9894" s="7">
        <v>42310</v>
      </c>
      <c r="J9894" s="10">
        <f>EOMONTH(Data_TABLE[[#This Row],[Date Sold]],0)</f>
        <v>42338</v>
      </c>
    </row>
    <row r="9895" spans="2:10" x14ac:dyDescent="0.25">
      <c r="B9895" s="1" t="s">
        <v>36</v>
      </c>
      <c r="C9895" s="3" t="s">
        <v>56</v>
      </c>
      <c r="D9895" s="2" t="s">
        <v>52</v>
      </c>
      <c r="E9895" s="3" t="s">
        <v>46</v>
      </c>
      <c r="F9895" s="3">
        <f t="shared" ca="1" si="306"/>
        <v>2</v>
      </c>
      <c r="G9895" s="4">
        <f t="shared" ca="1" si="307"/>
        <v>180</v>
      </c>
      <c r="H9895" s="4">
        <f ca="1">+Data_TABLE[[#This Row],[Qty]]*Data_TABLE[[#This Row],[Unit Price]]</f>
        <v>360</v>
      </c>
      <c r="I9895" s="7">
        <v>42310</v>
      </c>
      <c r="J9895" s="10">
        <f>EOMONTH(Data_TABLE[[#This Row],[Date Sold]],0)</f>
        <v>42338</v>
      </c>
    </row>
    <row r="9896" spans="2:10" x14ac:dyDescent="0.25">
      <c r="B9896" s="1" t="s">
        <v>39</v>
      </c>
      <c r="C9896" s="3" t="s">
        <v>56</v>
      </c>
      <c r="D9896" s="2" t="s">
        <v>52</v>
      </c>
      <c r="E9896" s="3" t="s">
        <v>46</v>
      </c>
      <c r="F9896" s="3">
        <f t="shared" ca="1" si="306"/>
        <v>2</v>
      </c>
      <c r="G9896" s="4">
        <f t="shared" ca="1" si="307"/>
        <v>135</v>
      </c>
      <c r="H9896" s="4">
        <f ca="1">+Data_TABLE[[#This Row],[Qty]]*Data_TABLE[[#This Row],[Unit Price]]</f>
        <v>270</v>
      </c>
      <c r="I9896" s="7">
        <v>42310</v>
      </c>
      <c r="J9896" s="10">
        <f>EOMONTH(Data_TABLE[[#This Row],[Date Sold]],0)</f>
        <v>42338</v>
      </c>
    </row>
    <row r="9897" spans="2:10" x14ac:dyDescent="0.25">
      <c r="B9897" s="1" t="s">
        <v>36</v>
      </c>
      <c r="C9897" s="3" t="s">
        <v>55</v>
      </c>
      <c r="D9897" s="2" t="s">
        <v>49</v>
      </c>
      <c r="E9897" s="3" t="s">
        <v>43</v>
      </c>
      <c r="F9897" s="3">
        <f t="shared" ca="1" si="306"/>
        <v>5</v>
      </c>
      <c r="G9897" s="4">
        <f t="shared" ca="1" si="307"/>
        <v>149</v>
      </c>
      <c r="H9897" s="4">
        <f ca="1">+Data_TABLE[[#This Row],[Qty]]*Data_TABLE[[#This Row],[Unit Price]]</f>
        <v>745</v>
      </c>
      <c r="I9897" s="7">
        <v>42310</v>
      </c>
      <c r="J9897" s="10">
        <f>EOMONTH(Data_TABLE[[#This Row],[Date Sold]],0)</f>
        <v>42338</v>
      </c>
    </row>
    <row r="9898" spans="2:10" x14ac:dyDescent="0.25">
      <c r="B9898" s="1" t="s">
        <v>37</v>
      </c>
      <c r="C9898" s="3" t="s">
        <v>55</v>
      </c>
      <c r="D9898" s="2" t="s">
        <v>51</v>
      </c>
      <c r="E9898" s="3" t="s">
        <v>45</v>
      </c>
      <c r="F9898" s="3">
        <f t="shared" ca="1" si="306"/>
        <v>2</v>
      </c>
      <c r="G9898" s="4">
        <f t="shared" ca="1" si="307"/>
        <v>95</v>
      </c>
      <c r="H9898" s="4">
        <f ca="1">+Data_TABLE[[#This Row],[Qty]]*Data_TABLE[[#This Row],[Unit Price]]</f>
        <v>190</v>
      </c>
      <c r="I9898" s="7">
        <v>42310</v>
      </c>
      <c r="J9898" s="10">
        <f>EOMONTH(Data_TABLE[[#This Row],[Date Sold]],0)</f>
        <v>42338</v>
      </c>
    </row>
    <row r="9899" spans="2:10" x14ac:dyDescent="0.25">
      <c r="B9899" s="1" t="s">
        <v>37</v>
      </c>
      <c r="C9899" s="3" t="s">
        <v>55</v>
      </c>
      <c r="D9899" s="2" t="s">
        <v>49</v>
      </c>
      <c r="E9899" s="3" t="s">
        <v>43</v>
      </c>
      <c r="F9899" s="3">
        <f t="shared" ca="1" si="306"/>
        <v>5</v>
      </c>
      <c r="G9899" s="4">
        <f t="shared" ca="1" si="307"/>
        <v>65</v>
      </c>
      <c r="H9899" s="4">
        <f ca="1">+Data_TABLE[[#This Row],[Qty]]*Data_TABLE[[#This Row],[Unit Price]]</f>
        <v>325</v>
      </c>
      <c r="I9899" s="7">
        <v>42310</v>
      </c>
      <c r="J9899" s="10">
        <f>EOMONTH(Data_TABLE[[#This Row],[Date Sold]],0)</f>
        <v>42338</v>
      </c>
    </row>
    <row r="9900" spans="2:10" x14ac:dyDescent="0.25">
      <c r="B9900" s="1" t="s">
        <v>40</v>
      </c>
      <c r="C9900" s="3" t="s">
        <v>56</v>
      </c>
      <c r="D9900" s="2" t="s">
        <v>50</v>
      </c>
      <c r="E9900" s="3" t="s">
        <v>44</v>
      </c>
      <c r="F9900" s="3">
        <f t="shared" ca="1" si="306"/>
        <v>4</v>
      </c>
      <c r="G9900" s="4">
        <f t="shared" ca="1" si="307"/>
        <v>153</v>
      </c>
      <c r="H9900" s="4">
        <f ca="1">+Data_TABLE[[#This Row],[Qty]]*Data_TABLE[[#This Row],[Unit Price]]</f>
        <v>612</v>
      </c>
      <c r="I9900" s="7">
        <v>42310</v>
      </c>
      <c r="J9900" s="10">
        <f>EOMONTH(Data_TABLE[[#This Row],[Date Sold]],0)</f>
        <v>42338</v>
      </c>
    </row>
    <row r="9901" spans="2:10" x14ac:dyDescent="0.25">
      <c r="B9901" s="1" t="s">
        <v>41</v>
      </c>
      <c r="C9901" s="3" t="s">
        <v>55</v>
      </c>
      <c r="D9901" s="2" t="s">
        <v>51</v>
      </c>
      <c r="E9901" s="3" t="s">
        <v>45</v>
      </c>
      <c r="F9901" s="3">
        <f t="shared" ca="1" si="306"/>
        <v>2</v>
      </c>
      <c r="G9901" s="4">
        <f t="shared" ca="1" si="307"/>
        <v>140</v>
      </c>
      <c r="H9901" s="4">
        <f ca="1">+Data_TABLE[[#This Row],[Qty]]*Data_TABLE[[#This Row],[Unit Price]]</f>
        <v>280</v>
      </c>
      <c r="I9901" s="7">
        <v>42310</v>
      </c>
      <c r="J9901" s="10">
        <f>EOMONTH(Data_TABLE[[#This Row],[Date Sold]],0)</f>
        <v>42338</v>
      </c>
    </row>
    <row r="9902" spans="2:10" x14ac:dyDescent="0.25">
      <c r="B9902" s="1" t="s">
        <v>39</v>
      </c>
      <c r="C9902" s="3" t="s">
        <v>56</v>
      </c>
      <c r="D9902" s="2" t="s">
        <v>50</v>
      </c>
      <c r="E9902" s="3" t="s">
        <v>44</v>
      </c>
      <c r="F9902" s="3">
        <f t="shared" ca="1" si="306"/>
        <v>3</v>
      </c>
      <c r="G9902" s="4">
        <f t="shared" ca="1" si="307"/>
        <v>147</v>
      </c>
      <c r="H9902" s="4">
        <f ca="1">+Data_TABLE[[#This Row],[Qty]]*Data_TABLE[[#This Row],[Unit Price]]</f>
        <v>441</v>
      </c>
      <c r="I9902" s="7">
        <v>42310</v>
      </c>
      <c r="J9902" s="10">
        <f>EOMONTH(Data_TABLE[[#This Row],[Date Sold]],0)</f>
        <v>42338</v>
      </c>
    </row>
    <row r="9903" spans="2:10" x14ac:dyDescent="0.25">
      <c r="B9903" s="1" t="s">
        <v>41</v>
      </c>
      <c r="C9903" s="3" t="s">
        <v>56</v>
      </c>
      <c r="D9903" s="2" t="s">
        <v>50</v>
      </c>
      <c r="E9903" s="3" t="s">
        <v>44</v>
      </c>
      <c r="F9903" s="3">
        <f t="shared" ca="1" si="306"/>
        <v>3</v>
      </c>
      <c r="G9903" s="4">
        <f t="shared" ca="1" si="307"/>
        <v>161</v>
      </c>
      <c r="H9903" s="4">
        <f ca="1">+Data_TABLE[[#This Row],[Qty]]*Data_TABLE[[#This Row],[Unit Price]]</f>
        <v>483</v>
      </c>
      <c r="I9903" s="7">
        <v>42311</v>
      </c>
      <c r="J9903" s="10">
        <f>EOMONTH(Data_TABLE[[#This Row],[Date Sold]],0)</f>
        <v>42338</v>
      </c>
    </row>
    <row r="9904" spans="2:10" x14ac:dyDescent="0.25">
      <c r="B9904" s="1" t="s">
        <v>41</v>
      </c>
      <c r="C9904" s="3" t="s">
        <v>56</v>
      </c>
      <c r="D9904" s="2" t="s">
        <v>50</v>
      </c>
      <c r="E9904" s="3" t="s">
        <v>44</v>
      </c>
      <c r="F9904" s="3">
        <f t="shared" ca="1" si="306"/>
        <v>4</v>
      </c>
      <c r="G9904" s="4">
        <f t="shared" ca="1" si="307"/>
        <v>119</v>
      </c>
      <c r="H9904" s="4">
        <f ca="1">+Data_TABLE[[#This Row],[Qty]]*Data_TABLE[[#This Row],[Unit Price]]</f>
        <v>476</v>
      </c>
      <c r="I9904" s="7">
        <v>42311</v>
      </c>
      <c r="J9904" s="10">
        <f>EOMONTH(Data_TABLE[[#This Row],[Date Sold]],0)</f>
        <v>42338</v>
      </c>
    </row>
    <row r="9905" spans="2:10" x14ac:dyDescent="0.25">
      <c r="B9905" s="1" t="s">
        <v>40</v>
      </c>
      <c r="C9905" s="3" t="s">
        <v>54</v>
      </c>
      <c r="D9905" s="2" t="s">
        <v>48</v>
      </c>
      <c r="E9905" s="3" t="s">
        <v>42</v>
      </c>
      <c r="F9905" s="3">
        <f t="shared" ref="F9905:F9968" ca="1" si="308">RANDBETWEEN(1,5)</f>
        <v>1</v>
      </c>
      <c r="G9905" s="4">
        <f t="shared" ref="G9905:G9968" ca="1" si="309">RANDBETWEEN(60,200)</f>
        <v>192</v>
      </c>
      <c r="H9905" s="4">
        <f ca="1">+Data_TABLE[[#This Row],[Qty]]*Data_TABLE[[#This Row],[Unit Price]]</f>
        <v>192</v>
      </c>
      <c r="I9905" s="7">
        <v>42311</v>
      </c>
      <c r="J9905" s="10">
        <f>EOMONTH(Data_TABLE[[#This Row],[Date Sold]],0)</f>
        <v>42338</v>
      </c>
    </row>
    <row r="9906" spans="2:10" x14ac:dyDescent="0.25">
      <c r="B9906" s="1" t="s">
        <v>36</v>
      </c>
      <c r="C9906" s="3" t="s">
        <v>54</v>
      </c>
      <c r="D9906" s="2" t="s">
        <v>48</v>
      </c>
      <c r="E9906" s="3" t="s">
        <v>42</v>
      </c>
      <c r="F9906" s="3">
        <f t="shared" ca="1" si="308"/>
        <v>4</v>
      </c>
      <c r="G9906" s="4">
        <f t="shared" ca="1" si="309"/>
        <v>187</v>
      </c>
      <c r="H9906" s="4">
        <f ca="1">+Data_TABLE[[#This Row],[Qty]]*Data_TABLE[[#This Row],[Unit Price]]</f>
        <v>748</v>
      </c>
      <c r="I9906" s="7">
        <v>42311</v>
      </c>
      <c r="J9906" s="10">
        <f>EOMONTH(Data_TABLE[[#This Row],[Date Sold]],0)</f>
        <v>42338</v>
      </c>
    </row>
    <row r="9907" spans="2:10" x14ac:dyDescent="0.25">
      <c r="B9907" s="1" t="s">
        <v>37</v>
      </c>
      <c r="C9907" s="3" t="s">
        <v>56</v>
      </c>
      <c r="D9907" s="2" t="s">
        <v>50</v>
      </c>
      <c r="E9907" s="3" t="s">
        <v>44</v>
      </c>
      <c r="F9907" s="3">
        <f t="shared" ca="1" si="308"/>
        <v>1</v>
      </c>
      <c r="G9907" s="4">
        <f t="shared" ca="1" si="309"/>
        <v>174</v>
      </c>
      <c r="H9907" s="4">
        <f ca="1">+Data_TABLE[[#This Row],[Qty]]*Data_TABLE[[#This Row],[Unit Price]]</f>
        <v>174</v>
      </c>
      <c r="I9907" s="7">
        <v>42311</v>
      </c>
      <c r="J9907" s="10">
        <f>EOMONTH(Data_TABLE[[#This Row],[Date Sold]],0)</f>
        <v>42338</v>
      </c>
    </row>
    <row r="9908" spans="2:10" x14ac:dyDescent="0.25">
      <c r="B9908" s="1" t="s">
        <v>36</v>
      </c>
      <c r="C9908" s="3" t="s">
        <v>56</v>
      </c>
      <c r="D9908" s="2" t="s">
        <v>52</v>
      </c>
      <c r="E9908" s="3" t="s">
        <v>46</v>
      </c>
      <c r="F9908" s="3">
        <f t="shared" ca="1" si="308"/>
        <v>4</v>
      </c>
      <c r="G9908" s="4">
        <f t="shared" ca="1" si="309"/>
        <v>138</v>
      </c>
      <c r="H9908" s="4">
        <f ca="1">+Data_TABLE[[#This Row],[Qty]]*Data_TABLE[[#This Row],[Unit Price]]</f>
        <v>552</v>
      </c>
      <c r="I9908" s="7">
        <v>42311</v>
      </c>
      <c r="J9908" s="10">
        <f>EOMONTH(Data_TABLE[[#This Row],[Date Sold]],0)</f>
        <v>42338</v>
      </c>
    </row>
    <row r="9909" spans="2:10" x14ac:dyDescent="0.25">
      <c r="B9909" s="1" t="s">
        <v>36</v>
      </c>
      <c r="C9909" s="3" t="s">
        <v>54</v>
      </c>
      <c r="D9909" s="2" t="s">
        <v>48</v>
      </c>
      <c r="E9909" s="3" t="s">
        <v>42</v>
      </c>
      <c r="F9909" s="3">
        <f t="shared" ca="1" si="308"/>
        <v>4</v>
      </c>
      <c r="G9909" s="4">
        <f t="shared" ca="1" si="309"/>
        <v>119</v>
      </c>
      <c r="H9909" s="4">
        <f ca="1">+Data_TABLE[[#This Row],[Qty]]*Data_TABLE[[#This Row],[Unit Price]]</f>
        <v>476</v>
      </c>
      <c r="I9909" s="7">
        <v>42311</v>
      </c>
      <c r="J9909" s="10">
        <f>EOMONTH(Data_TABLE[[#This Row],[Date Sold]],0)</f>
        <v>42338</v>
      </c>
    </row>
    <row r="9910" spans="2:10" x14ac:dyDescent="0.25">
      <c r="B9910" s="1" t="s">
        <v>36</v>
      </c>
      <c r="C9910" s="3" t="s">
        <v>56</v>
      </c>
      <c r="D9910" s="2" t="s">
        <v>52</v>
      </c>
      <c r="E9910" s="3" t="s">
        <v>46</v>
      </c>
      <c r="F9910" s="3">
        <f t="shared" ca="1" si="308"/>
        <v>5</v>
      </c>
      <c r="G9910" s="4">
        <f t="shared" ca="1" si="309"/>
        <v>158</v>
      </c>
      <c r="H9910" s="4">
        <f ca="1">+Data_TABLE[[#This Row],[Qty]]*Data_TABLE[[#This Row],[Unit Price]]</f>
        <v>790</v>
      </c>
      <c r="I9910" s="7">
        <v>42311</v>
      </c>
      <c r="J9910" s="10">
        <f>EOMONTH(Data_TABLE[[#This Row],[Date Sold]],0)</f>
        <v>42338</v>
      </c>
    </row>
    <row r="9911" spans="2:10" x14ac:dyDescent="0.25">
      <c r="B9911" s="1" t="s">
        <v>38</v>
      </c>
      <c r="C9911" s="3" t="s">
        <v>56</v>
      </c>
      <c r="D9911" s="2" t="s">
        <v>50</v>
      </c>
      <c r="E9911" s="3" t="s">
        <v>44</v>
      </c>
      <c r="F9911" s="3">
        <f t="shared" ca="1" si="308"/>
        <v>2</v>
      </c>
      <c r="G9911" s="4">
        <f t="shared" ca="1" si="309"/>
        <v>90</v>
      </c>
      <c r="H9911" s="4">
        <f ca="1">+Data_TABLE[[#This Row],[Qty]]*Data_TABLE[[#This Row],[Unit Price]]</f>
        <v>180</v>
      </c>
      <c r="I9911" s="7">
        <v>42311</v>
      </c>
      <c r="J9911" s="10">
        <f>EOMONTH(Data_TABLE[[#This Row],[Date Sold]],0)</f>
        <v>42338</v>
      </c>
    </row>
    <row r="9912" spans="2:10" x14ac:dyDescent="0.25">
      <c r="B9912" s="1" t="s">
        <v>36</v>
      </c>
      <c r="C9912" s="3" t="s">
        <v>56</v>
      </c>
      <c r="D9912" s="2" t="s">
        <v>52</v>
      </c>
      <c r="E9912" s="3" t="s">
        <v>46</v>
      </c>
      <c r="F9912" s="3">
        <f t="shared" ca="1" si="308"/>
        <v>1</v>
      </c>
      <c r="G9912" s="4">
        <f t="shared" ca="1" si="309"/>
        <v>114</v>
      </c>
      <c r="H9912" s="4">
        <f ca="1">+Data_TABLE[[#This Row],[Qty]]*Data_TABLE[[#This Row],[Unit Price]]</f>
        <v>114</v>
      </c>
      <c r="I9912" s="7">
        <v>42311</v>
      </c>
      <c r="J9912" s="10">
        <f>EOMONTH(Data_TABLE[[#This Row],[Date Sold]],0)</f>
        <v>42338</v>
      </c>
    </row>
    <row r="9913" spans="2:10" x14ac:dyDescent="0.25">
      <c r="B9913" s="1" t="s">
        <v>36</v>
      </c>
      <c r="C9913" s="3" t="s">
        <v>55</v>
      </c>
      <c r="D9913" s="2" t="s">
        <v>51</v>
      </c>
      <c r="E9913" s="3" t="s">
        <v>45</v>
      </c>
      <c r="F9913" s="3">
        <f t="shared" ca="1" si="308"/>
        <v>5</v>
      </c>
      <c r="G9913" s="4">
        <f t="shared" ca="1" si="309"/>
        <v>175</v>
      </c>
      <c r="H9913" s="4">
        <f ca="1">+Data_TABLE[[#This Row],[Qty]]*Data_TABLE[[#This Row],[Unit Price]]</f>
        <v>875</v>
      </c>
      <c r="I9913" s="7">
        <v>42311</v>
      </c>
      <c r="J9913" s="10">
        <f>EOMONTH(Data_TABLE[[#This Row],[Date Sold]],0)</f>
        <v>42338</v>
      </c>
    </row>
    <row r="9914" spans="2:10" x14ac:dyDescent="0.25">
      <c r="B9914" s="1" t="s">
        <v>39</v>
      </c>
      <c r="C9914" s="3" t="s">
        <v>55</v>
      </c>
      <c r="D9914" s="2" t="s">
        <v>49</v>
      </c>
      <c r="E9914" s="3" t="s">
        <v>43</v>
      </c>
      <c r="F9914" s="3">
        <f t="shared" ca="1" si="308"/>
        <v>2</v>
      </c>
      <c r="G9914" s="4">
        <f t="shared" ca="1" si="309"/>
        <v>116</v>
      </c>
      <c r="H9914" s="4">
        <f ca="1">+Data_TABLE[[#This Row],[Qty]]*Data_TABLE[[#This Row],[Unit Price]]</f>
        <v>232</v>
      </c>
      <c r="I9914" s="7">
        <v>42311</v>
      </c>
      <c r="J9914" s="10">
        <f>EOMONTH(Data_TABLE[[#This Row],[Date Sold]],0)</f>
        <v>42338</v>
      </c>
    </row>
    <row r="9915" spans="2:10" x14ac:dyDescent="0.25">
      <c r="B9915" s="1" t="s">
        <v>40</v>
      </c>
      <c r="C9915" s="3" t="s">
        <v>56</v>
      </c>
      <c r="D9915" s="2" t="s">
        <v>50</v>
      </c>
      <c r="E9915" s="3" t="s">
        <v>44</v>
      </c>
      <c r="F9915" s="3">
        <f t="shared" ca="1" si="308"/>
        <v>2</v>
      </c>
      <c r="G9915" s="4">
        <f t="shared" ca="1" si="309"/>
        <v>72</v>
      </c>
      <c r="H9915" s="4">
        <f ca="1">+Data_TABLE[[#This Row],[Qty]]*Data_TABLE[[#This Row],[Unit Price]]</f>
        <v>144</v>
      </c>
      <c r="I9915" s="7">
        <v>42311</v>
      </c>
      <c r="J9915" s="10">
        <f>EOMONTH(Data_TABLE[[#This Row],[Date Sold]],0)</f>
        <v>42338</v>
      </c>
    </row>
    <row r="9916" spans="2:10" x14ac:dyDescent="0.25">
      <c r="B9916" s="1" t="s">
        <v>41</v>
      </c>
      <c r="C9916" s="3" t="s">
        <v>55</v>
      </c>
      <c r="D9916" s="2" t="s">
        <v>49</v>
      </c>
      <c r="E9916" s="3" t="s">
        <v>43</v>
      </c>
      <c r="F9916" s="3">
        <f t="shared" ca="1" si="308"/>
        <v>5</v>
      </c>
      <c r="G9916" s="4">
        <f t="shared" ca="1" si="309"/>
        <v>77</v>
      </c>
      <c r="H9916" s="4">
        <f ca="1">+Data_TABLE[[#This Row],[Qty]]*Data_TABLE[[#This Row],[Unit Price]]</f>
        <v>385</v>
      </c>
      <c r="I9916" s="7">
        <v>42311</v>
      </c>
      <c r="J9916" s="10">
        <f>EOMONTH(Data_TABLE[[#This Row],[Date Sold]],0)</f>
        <v>42338</v>
      </c>
    </row>
    <row r="9917" spans="2:10" x14ac:dyDescent="0.25">
      <c r="B9917" s="1" t="s">
        <v>37</v>
      </c>
      <c r="C9917" s="3" t="s">
        <v>55</v>
      </c>
      <c r="D9917" s="2" t="s">
        <v>51</v>
      </c>
      <c r="E9917" s="3" t="s">
        <v>45</v>
      </c>
      <c r="F9917" s="3">
        <f t="shared" ca="1" si="308"/>
        <v>4</v>
      </c>
      <c r="G9917" s="4">
        <f t="shared" ca="1" si="309"/>
        <v>130</v>
      </c>
      <c r="H9917" s="4">
        <f ca="1">+Data_TABLE[[#This Row],[Qty]]*Data_TABLE[[#This Row],[Unit Price]]</f>
        <v>520</v>
      </c>
      <c r="I9917" s="7">
        <v>42311</v>
      </c>
      <c r="J9917" s="10">
        <f>EOMONTH(Data_TABLE[[#This Row],[Date Sold]],0)</f>
        <v>42338</v>
      </c>
    </row>
    <row r="9918" spans="2:10" x14ac:dyDescent="0.25">
      <c r="B9918" s="1" t="s">
        <v>41</v>
      </c>
      <c r="C9918" s="3" t="s">
        <v>54</v>
      </c>
      <c r="D9918" s="2" t="s">
        <v>48</v>
      </c>
      <c r="E9918" s="3" t="s">
        <v>42</v>
      </c>
      <c r="F9918" s="3">
        <f t="shared" ca="1" si="308"/>
        <v>1</v>
      </c>
      <c r="G9918" s="4">
        <f t="shared" ca="1" si="309"/>
        <v>75</v>
      </c>
      <c r="H9918" s="4">
        <f ca="1">+Data_TABLE[[#This Row],[Qty]]*Data_TABLE[[#This Row],[Unit Price]]</f>
        <v>75</v>
      </c>
      <c r="I9918" s="7">
        <v>42311</v>
      </c>
      <c r="J9918" s="10">
        <f>EOMONTH(Data_TABLE[[#This Row],[Date Sold]],0)</f>
        <v>42338</v>
      </c>
    </row>
    <row r="9919" spans="2:10" x14ac:dyDescent="0.25">
      <c r="B9919" s="1" t="s">
        <v>36</v>
      </c>
      <c r="C9919" s="3" t="s">
        <v>55</v>
      </c>
      <c r="D9919" s="2" t="s">
        <v>49</v>
      </c>
      <c r="E9919" s="3" t="s">
        <v>43</v>
      </c>
      <c r="F9919" s="3">
        <f t="shared" ca="1" si="308"/>
        <v>4</v>
      </c>
      <c r="G9919" s="4">
        <f t="shared" ca="1" si="309"/>
        <v>142</v>
      </c>
      <c r="H9919" s="4">
        <f ca="1">+Data_TABLE[[#This Row],[Qty]]*Data_TABLE[[#This Row],[Unit Price]]</f>
        <v>568</v>
      </c>
      <c r="I9919" s="7">
        <v>42311</v>
      </c>
      <c r="J9919" s="10">
        <f>EOMONTH(Data_TABLE[[#This Row],[Date Sold]],0)</f>
        <v>42338</v>
      </c>
    </row>
    <row r="9920" spans="2:10" x14ac:dyDescent="0.25">
      <c r="B9920" s="1" t="s">
        <v>41</v>
      </c>
      <c r="C9920" s="3" t="s">
        <v>55</v>
      </c>
      <c r="D9920" s="2" t="s">
        <v>51</v>
      </c>
      <c r="E9920" s="3" t="s">
        <v>45</v>
      </c>
      <c r="F9920" s="3">
        <f t="shared" ca="1" si="308"/>
        <v>5</v>
      </c>
      <c r="G9920" s="4">
        <f t="shared" ca="1" si="309"/>
        <v>96</v>
      </c>
      <c r="H9920" s="4">
        <f ca="1">+Data_TABLE[[#This Row],[Qty]]*Data_TABLE[[#This Row],[Unit Price]]</f>
        <v>480</v>
      </c>
      <c r="I9920" s="7">
        <v>42311</v>
      </c>
      <c r="J9920" s="10">
        <f>EOMONTH(Data_TABLE[[#This Row],[Date Sold]],0)</f>
        <v>42338</v>
      </c>
    </row>
    <row r="9921" spans="2:10" x14ac:dyDescent="0.25">
      <c r="B9921" s="1" t="s">
        <v>41</v>
      </c>
      <c r="C9921" s="3" t="s">
        <v>55</v>
      </c>
      <c r="D9921" s="2" t="s">
        <v>51</v>
      </c>
      <c r="E9921" s="3" t="s">
        <v>45</v>
      </c>
      <c r="F9921" s="3">
        <f t="shared" ca="1" si="308"/>
        <v>1</v>
      </c>
      <c r="G9921" s="4">
        <f t="shared" ca="1" si="309"/>
        <v>138</v>
      </c>
      <c r="H9921" s="4">
        <f ca="1">+Data_TABLE[[#This Row],[Qty]]*Data_TABLE[[#This Row],[Unit Price]]</f>
        <v>138</v>
      </c>
      <c r="I9921" s="7">
        <v>42311</v>
      </c>
      <c r="J9921" s="10">
        <f>EOMONTH(Data_TABLE[[#This Row],[Date Sold]],0)</f>
        <v>42338</v>
      </c>
    </row>
    <row r="9922" spans="2:10" x14ac:dyDescent="0.25">
      <c r="B9922" s="1" t="s">
        <v>37</v>
      </c>
      <c r="C9922" s="3" t="s">
        <v>55</v>
      </c>
      <c r="D9922" s="2" t="s">
        <v>51</v>
      </c>
      <c r="E9922" s="3" t="s">
        <v>45</v>
      </c>
      <c r="F9922" s="3">
        <f t="shared" ca="1" si="308"/>
        <v>3</v>
      </c>
      <c r="G9922" s="4">
        <f t="shared" ca="1" si="309"/>
        <v>150</v>
      </c>
      <c r="H9922" s="4">
        <f ca="1">+Data_TABLE[[#This Row],[Qty]]*Data_TABLE[[#This Row],[Unit Price]]</f>
        <v>450</v>
      </c>
      <c r="I9922" s="7">
        <v>42311</v>
      </c>
      <c r="J9922" s="10">
        <f>EOMONTH(Data_TABLE[[#This Row],[Date Sold]],0)</f>
        <v>42338</v>
      </c>
    </row>
    <row r="9923" spans="2:10" x14ac:dyDescent="0.25">
      <c r="B9923" s="1" t="s">
        <v>38</v>
      </c>
      <c r="C9923" s="3" t="s">
        <v>56</v>
      </c>
      <c r="D9923" s="2" t="s">
        <v>50</v>
      </c>
      <c r="E9923" s="3" t="s">
        <v>44</v>
      </c>
      <c r="F9923" s="3">
        <f t="shared" ca="1" si="308"/>
        <v>2</v>
      </c>
      <c r="G9923" s="4">
        <f t="shared" ca="1" si="309"/>
        <v>140</v>
      </c>
      <c r="H9923" s="4">
        <f ca="1">+Data_TABLE[[#This Row],[Qty]]*Data_TABLE[[#This Row],[Unit Price]]</f>
        <v>280</v>
      </c>
      <c r="I9923" s="7">
        <v>42311</v>
      </c>
      <c r="J9923" s="10">
        <f>EOMONTH(Data_TABLE[[#This Row],[Date Sold]],0)</f>
        <v>42338</v>
      </c>
    </row>
    <row r="9924" spans="2:10" x14ac:dyDescent="0.25">
      <c r="B9924" s="1" t="s">
        <v>37</v>
      </c>
      <c r="C9924" s="3" t="s">
        <v>54</v>
      </c>
      <c r="D9924" s="2" t="s">
        <v>48</v>
      </c>
      <c r="E9924" s="3" t="s">
        <v>42</v>
      </c>
      <c r="F9924" s="3">
        <f t="shared" ca="1" si="308"/>
        <v>5</v>
      </c>
      <c r="G9924" s="4">
        <f t="shared" ca="1" si="309"/>
        <v>173</v>
      </c>
      <c r="H9924" s="4">
        <f ca="1">+Data_TABLE[[#This Row],[Qty]]*Data_TABLE[[#This Row],[Unit Price]]</f>
        <v>865</v>
      </c>
      <c r="I9924" s="7">
        <v>42311</v>
      </c>
      <c r="J9924" s="10">
        <f>EOMONTH(Data_TABLE[[#This Row],[Date Sold]],0)</f>
        <v>42338</v>
      </c>
    </row>
    <row r="9925" spans="2:10" x14ac:dyDescent="0.25">
      <c r="B9925" s="1" t="s">
        <v>38</v>
      </c>
      <c r="C9925" s="3" t="s">
        <v>54</v>
      </c>
      <c r="D9925" s="2" t="s">
        <v>48</v>
      </c>
      <c r="E9925" s="3" t="s">
        <v>42</v>
      </c>
      <c r="F9925" s="3">
        <f t="shared" ca="1" si="308"/>
        <v>4</v>
      </c>
      <c r="G9925" s="4">
        <f t="shared" ca="1" si="309"/>
        <v>132</v>
      </c>
      <c r="H9925" s="4">
        <f ca="1">+Data_TABLE[[#This Row],[Qty]]*Data_TABLE[[#This Row],[Unit Price]]</f>
        <v>528</v>
      </c>
      <c r="I9925" s="7">
        <v>42311</v>
      </c>
      <c r="J9925" s="10">
        <f>EOMONTH(Data_TABLE[[#This Row],[Date Sold]],0)</f>
        <v>42338</v>
      </c>
    </row>
    <row r="9926" spans="2:10" x14ac:dyDescent="0.25">
      <c r="B9926" s="1" t="s">
        <v>38</v>
      </c>
      <c r="C9926" s="3" t="s">
        <v>55</v>
      </c>
      <c r="D9926" s="2" t="s">
        <v>51</v>
      </c>
      <c r="E9926" s="3" t="s">
        <v>45</v>
      </c>
      <c r="F9926" s="3">
        <f t="shared" ca="1" si="308"/>
        <v>1</v>
      </c>
      <c r="G9926" s="4">
        <f t="shared" ca="1" si="309"/>
        <v>61</v>
      </c>
      <c r="H9926" s="4">
        <f ca="1">+Data_TABLE[[#This Row],[Qty]]*Data_TABLE[[#This Row],[Unit Price]]</f>
        <v>61</v>
      </c>
      <c r="I9926" s="7">
        <v>42311</v>
      </c>
      <c r="J9926" s="10">
        <f>EOMONTH(Data_TABLE[[#This Row],[Date Sold]],0)</f>
        <v>42338</v>
      </c>
    </row>
    <row r="9927" spans="2:10" x14ac:dyDescent="0.25">
      <c r="B9927" s="1" t="s">
        <v>36</v>
      </c>
      <c r="C9927" s="3" t="s">
        <v>55</v>
      </c>
      <c r="D9927" s="2" t="s">
        <v>49</v>
      </c>
      <c r="E9927" s="3" t="s">
        <v>43</v>
      </c>
      <c r="F9927" s="3">
        <f t="shared" ca="1" si="308"/>
        <v>5</v>
      </c>
      <c r="G9927" s="4">
        <f t="shared" ca="1" si="309"/>
        <v>81</v>
      </c>
      <c r="H9927" s="4">
        <f ca="1">+Data_TABLE[[#This Row],[Qty]]*Data_TABLE[[#This Row],[Unit Price]]</f>
        <v>405</v>
      </c>
      <c r="I9927" s="7">
        <v>42311</v>
      </c>
      <c r="J9927" s="10">
        <f>EOMONTH(Data_TABLE[[#This Row],[Date Sold]],0)</f>
        <v>42338</v>
      </c>
    </row>
    <row r="9928" spans="2:10" x14ac:dyDescent="0.25">
      <c r="B9928" s="1" t="s">
        <v>36</v>
      </c>
      <c r="C9928" s="3" t="s">
        <v>55</v>
      </c>
      <c r="D9928" s="2" t="s">
        <v>51</v>
      </c>
      <c r="E9928" s="3" t="s">
        <v>45</v>
      </c>
      <c r="F9928" s="3">
        <f t="shared" ca="1" si="308"/>
        <v>2</v>
      </c>
      <c r="G9928" s="4">
        <f t="shared" ca="1" si="309"/>
        <v>123</v>
      </c>
      <c r="H9928" s="4">
        <f ca="1">+Data_TABLE[[#This Row],[Qty]]*Data_TABLE[[#This Row],[Unit Price]]</f>
        <v>246</v>
      </c>
      <c r="I9928" s="7">
        <v>42311</v>
      </c>
      <c r="J9928" s="10">
        <f>EOMONTH(Data_TABLE[[#This Row],[Date Sold]],0)</f>
        <v>42338</v>
      </c>
    </row>
    <row r="9929" spans="2:10" x14ac:dyDescent="0.25">
      <c r="B9929" s="1" t="s">
        <v>38</v>
      </c>
      <c r="C9929" s="3" t="s">
        <v>56</v>
      </c>
      <c r="D9929" s="2" t="s">
        <v>50</v>
      </c>
      <c r="E9929" s="3" t="s">
        <v>44</v>
      </c>
      <c r="F9929" s="3">
        <f t="shared" ca="1" si="308"/>
        <v>1</v>
      </c>
      <c r="G9929" s="4">
        <f t="shared" ca="1" si="309"/>
        <v>85</v>
      </c>
      <c r="H9929" s="4">
        <f ca="1">+Data_TABLE[[#This Row],[Qty]]*Data_TABLE[[#This Row],[Unit Price]]</f>
        <v>85</v>
      </c>
      <c r="I9929" s="7">
        <v>42311</v>
      </c>
      <c r="J9929" s="10">
        <f>EOMONTH(Data_TABLE[[#This Row],[Date Sold]],0)</f>
        <v>42338</v>
      </c>
    </row>
    <row r="9930" spans="2:10" x14ac:dyDescent="0.25">
      <c r="B9930" s="1" t="s">
        <v>38</v>
      </c>
      <c r="C9930" s="3" t="s">
        <v>55</v>
      </c>
      <c r="D9930" s="2" t="s">
        <v>49</v>
      </c>
      <c r="E9930" s="3" t="s">
        <v>43</v>
      </c>
      <c r="F9930" s="3">
        <f t="shared" ca="1" si="308"/>
        <v>5</v>
      </c>
      <c r="G9930" s="4">
        <f t="shared" ca="1" si="309"/>
        <v>93</v>
      </c>
      <c r="H9930" s="4">
        <f ca="1">+Data_TABLE[[#This Row],[Qty]]*Data_TABLE[[#This Row],[Unit Price]]</f>
        <v>465</v>
      </c>
      <c r="I9930" s="7">
        <v>42311</v>
      </c>
      <c r="J9930" s="10">
        <f>EOMONTH(Data_TABLE[[#This Row],[Date Sold]],0)</f>
        <v>42338</v>
      </c>
    </row>
    <row r="9931" spans="2:10" x14ac:dyDescent="0.25">
      <c r="B9931" s="1" t="s">
        <v>40</v>
      </c>
      <c r="C9931" s="3" t="s">
        <v>55</v>
      </c>
      <c r="D9931" s="2" t="s">
        <v>49</v>
      </c>
      <c r="E9931" s="3" t="s">
        <v>43</v>
      </c>
      <c r="F9931" s="3">
        <f t="shared" ca="1" si="308"/>
        <v>2</v>
      </c>
      <c r="G9931" s="4">
        <f t="shared" ca="1" si="309"/>
        <v>140</v>
      </c>
      <c r="H9931" s="4">
        <f ca="1">+Data_TABLE[[#This Row],[Qty]]*Data_TABLE[[#This Row],[Unit Price]]</f>
        <v>280</v>
      </c>
      <c r="I9931" s="7">
        <v>42311</v>
      </c>
      <c r="J9931" s="10">
        <f>EOMONTH(Data_TABLE[[#This Row],[Date Sold]],0)</f>
        <v>42338</v>
      </c>
    </row>
    <row r="9932" spans="2:10" x14ac:dyDescent="0.25">
      <c r="B9932" s="1" t="s">
        <v>41</v>
      </c>
      <c r="C9932" s="3" t="s">
        <v>56</v>
      </c>
      <c r="D9932" s="2" t="s">
        <v>52</v>
      </c>
      <c r="E9932" s="3" t="s">
        <v>46</v>
      </c>
      <c r="F9932" s="3">
        <f t="shared" ca="1" si="308"/>
        <v>4</v>
      </c>
      <c r="G9932" s="4">
        <f t="shared" ca="1" si="309"/>
        <v>76</v>
      </c>
      <c r="H9932" s="4">
        <f ca="1">+Data_TABLE[[#This Row],[Qty]]*Data_TABLE[[#This Row],[Unit Price]]</f>
        <v>304</v>
      </c>
      <c r="I9932" s="7">
        <v>42311</v>
      </c>
      <c r="J9932" s="10">
        <f>EOMONTH(Data_TABLE[[#This Row],[Date Sold]],0)</f>
        <v>42338</v>
      </c>
    </row>
    <row r="9933" spans="2:10" x14ac:dyDescent="0.25">
      <c r="B9933" s="1" t="s">
        <v>37</v>
      </c>
      <c r="C9933" s="3" t="s">
        <v>55</v>
      </c>
      <c r="D9933" s="2" t="s">
        <v>51</v>
      </c>
      <c r="E9933" s="3" t="s">
        <v>45</v>
      </c>
      <c r="F9933" s="3">
        <f t="shared" ca="1" si="308"/>
        <v>4</v>
      </c>
      <c r="G9933" s="4">
        <f t="shared" ca="1" si="309"/>
        <v>61</v>
      </c>
      <c r="H9933" s="4">
        <f ca="1">+Data_TABLE[[#This Row],[Qty]]*Data_TABLE[[#This Row],[Unit Price]]</f>
        <v>244</v>
      </c>
      <c r="I9933" s="7">
        <v>42311</v>
      </c>
      <c r="J9933" s="10">
        <f>EOMONTH(Data_TABLE[[#This Row],[Date Sold]],0)</f>
        <v>42338</v>
      </c>
    </row>
    <row r="9934" spans="2:10" x14ac:dyDescent="0.25">
      <c r="B9934" s="1" t="s">
        <v>39</v>
      </c>
      <c r="C9934" s="3" t="s">
        <v>56</v>
      </c>
      <c r="D9934" s="2" t="s">
        <v>52</v>
      </c>
      <c r="E9934" s="3" t="s">
        <v>46</v>
      </c>
      <c r="F9934" s="3">
        <f t="shared" ca="1" si="308"/>
        <v>5</v>
      </c>
      <c r="G9934" s="4">
        <f t="shared" ca="1" si="309"/>
        <v>147</v>
      </c>
      <c r="H9934" s="4">
        <f ca="1">+Data_TABLE[[#This Row],[Qty]]*Data_TABLE[[#This Row],[Unit Price]]</f>
        <v>735</v>
      </c>
      <c r="I9934" s="7">
        <v>42311</v>
      </c>
      <c r="J9934" s="10">
        <f>EOMONTH(Data_TABLE[[#This Row],[Date Sold]],0)</f>
        <v>42338</v>
      </c>
    </row>
    <row r="9935" spans="2:10" x14ac:dyDescent="0.25">
      <c r="B9935" s="1" t="s">
        <v>37</v>
      </c>
      <c r="C9935" s="3" t="s">
        <v>54</v>
      </c>
      <c r="D9935" s="2" t="s">
        <v>48</v>
      </c>
      <c r="E9935" s="3" t="s">
        <v>42</v>
      </c>
      <c r="F9935" s="3">
        <f t="shared" ca="1" si="308"/>
        <v>5</v>
      </c>
      <c r="G9935" s="4">
        <f t="shared" ca="1" si="309"/>
        <v>132</v>
      </c>
      <c r="H9935" s="4">
        <f ca="1">+Data_TABLE[[#This Row],[Qty]]*Data_TABLE[[#This Row],[Unit Price]]</f>
        <v>660</v>
      </c>
      <c r="I9935" s="7">
        <v>42311</v>
      </c>
      <c r="J9935" s="10">
        <f>EOMONTH(Data_TABLE[[#This Row],[Date Sold]],0)</f>
        <v>42338</v>
      </c>
    </row>
    <row r="9936" spans="2:10" x14ac:dyDescent="0.25">
      <c r="B9936" s="1" t="s">
        <v>37</v>
      </c>
      <c r="C9936" s="3" t="s">
        <v>54</v>
      </c>
      <c r="D9936" s="2" t="s">
        <v>48</v>
      </c>
      <c r="E9936" s="3" t="s">
        <v>42</v>
      </c>
      <c r="F9936" s="3">
        <f t="shared" ca="1" si="308"/>
        <v>3</v>
      </c>
      <c r="G9936" s="4">
        <f t="shared" ca="1" si="309"/>
        <v>125</v>
      </c>
      <c r="H9936" s="4">
        <f ca="1">+Data_TABLE[[#This Row],[Qty]]*Data_TABLE[[#This Row],[Unit Price]]</f>
        <v>375</v>
      </c>
      <c r="I9936" s="7">
        <v>42311</v>
      </c>
      <c r="J9936" s="10">
        <f>EOMONTH(Data_TABLE[[#This Row],[Date Sold]],0)</f>
        <v>42338</v>
      </c>
    </row>
    <row r="9937" spans="2:10" x14ac:dyDescent="0.25">
      <c r="B9937" s="1" t="s">
        <v>40</v>
      </c>
      <c r="C9937" s="3" t="s">
        <v>54</v>
      </c>
      <c r="D9937" s="2" t="s">
        <v>48</v>
      </c>
      <c r="E9937" s="3" t="s">
        <v>42</v>
      </c>
      <c r="F9937" s="3">
        <f t="shared" ca="1" si="308"/>
        <v>2</v>
      </c>
      <c r="G9937" s="4">
        <f t="shared" ca="1" si="309"/>
        <v>124</v>
      </c>
      <c r="H9937" s="4">
        <f ca="1">+Data_TABLE[[#This Row],[Qty]]*Data_TABLE[[#This Row],[Unit Price]]</f>
        <v>248</v>
      </c>
      <c r="I9937" s="7">
        <v>42311</v>
      </c>
      <c r="J9937" s="10">
        <f>EOMONTH(Data_TABLE[[#This Row],[Date Sold]],0)</f>
        <v>42338</v>
      </c>
    </row>
    <row r="9938" spans="2:10" x14ac:dyDescent="0.25">
      <c r="B9938" s="1" t="s">
        <v>38</v>
      </c>
      <c r="C9938" s="3" t="s">
        <v>56</v>
      </c>
      <c r="D9938" s="2" t="s">
        <v>52</v>
      </c>
      <c r="E9938" s="3" t="s">
        <v>46</v>
      </c>
      <c r="F9938" s="3">
        <f t="shared" ca="1" si="308"/>
        <v>2</v>
      </c>
      <c r="G9938" s="4">
        <f t="shared" ca="1" si="309"/>
        <v>127</v>
      </c>
      <c r="H9938" s="4">
        <f ca="1">+Data_TABLE[[#This Row],[Qty]]*Data_TABLE[[#This Row],[Unit Price]]</f>
        <v>254</v>
      </c>
      <c r="I9938" s="7">
        <v>42311</v>
      </c>
      <c r="J9938" s="10">
        <f>EOMONTH(Data_TABLE[[#This Row],[Date Sold]],0)</f>
        <v>42338</v>
      </c>
    </row>
    <row r="9939" spans="2:10" x14ac:dyDescent="0.25">
      <c r="B9939" s="1" t="s">
        <v>41</v>
      </c>
      <c r="C9939" s="3" t="s">
        <v>54</v>
      </c>
      <c r="D9939" s="2" t="s">
        <v>48</v>
      </c>
      <c r="E9939" s="3" t="s">
        <v>42</v>
      </c>
      <c r="F9939" s="3">
        <f t="shared" ca="1" si="308"/>
        <v>4</v>
      </c>
      <c r="G9939" s="4">
        <f t="shared" ca="1" si="309"/>
        <v>97</v>
      </c>
      <c r="H9939" s="4">
        <f ca="1">+Data_TABLE[[#This Row],[Qty]]*Data_TABLE[[#This Row],[Unit Price]]</f>
        <v>388</v>
      </c>
      <c r="I9939" s="7">
        <v>42311</v>
      </c>
      <c r="J9939" s="10">
        <f>EOMONTH(Data_TABLE[[#This Row],[Date Sold]],0)</f>
        <v>42338</v>
      </c>
    </row>
    <row r="9940" spans="2:10" x14ac:dyDescent="0.25">
      <c r="B9940" s="1" t="s">
        <v>37</v>
      </c>
      <c r="C9940" s="3" t="s">
        <v>55</v>
      </c>
      <c r="D9940" s="2" t="s">
        <v>49</v>
      </c>
      <c r="E9940" s="3" t="s">
        <v>43</v>
      </c>
      <c r="F9940" s="3">
        <f t="shared" ca="1" si="308"/>
        <v>3</v>
      </c>
      <c r="G9940" s="4">
        <f t="shared" ca="1" si="309"/>
        <v>193</v>
      </c>
      <c r="H9940" s="4">
        <f ca="1">+Data_TABLE[[#This Row],[Qty]]*Data_TABLE[[#This Row],[Unit Price]]</f>
        <v>579</v>
      </c>
      <c r="I9940" s="7">
        <v>42311</v>
      </c>
      <c r="J9940" s="10">
        <f>EOMONTH(Data_TABLE[[#This Row],[Date Sold]],0)</f>
        <v>42338</v>
      </c>
    </row>
    <row r="9941" spans="2:10" x14ac:dyDescent="0.25">
      <c r="B9941" s="1" t="s">
        <v>40</v>
      </c>
      <c r="C9941" s="3" t="s">
        <v>56</v>
      </c>
      <c r="D9941" s="2" t="s">
        <v>50</v>
      </c>
      <c r="E9941" s="3" t="s">
        <v>44</v>
      </c>
      <c r="F9941" s="3">
        <f t="shared" ca="1" si="308"/>
        <v>1</v>
      </c>
      <c r="G9941" s="4">
        <f t="shared" ca="1" si="309"/>
        <v>162</v>
      </c>
      <c r="H9941" s="4">
        <f ca="1">+Data_TABLE[[#This Row],[Qty]]*Data_TABLE[[#This Row],[Unit Price]]</f>
        <v>162</v>
      </c>
      <c r="I9941" s="7">
        <v>42311</v>
      </c>
      <c r="J9941" s="10">
        <f>EOMONTH(Data_TABLE[[#This Row],[Date Sold]],0)</f>
        <v>42338</v>
      </c>
    </row>
    <row r="9942" spans="2:10" x14ac:dyDescent="0.25">
      <c r="B9942" s="1" t="s">
        <v>36</v>
      </c>
      <c r="C9942" s="3" t="s">
        <v>56</v>
      </c>
      <c r="D9942" s="2" t="s">
        <v>50</v>
      </c>
      <c r="E9942" s="3" t="s">
        <v>44</v>
      </c>
      <c r="F9942" s="3">
        <f t="shared" ca="1" si="308"/>
        <v>3</v>
      </c>
      <c r="G9942" s="4">
        <f t="shared" ca="1" si="309"/>
        <v>126</v>
      </c>
      <c r="H9942" s="4">
        <f ca="1">+Data_TABLE[[#This Row],[Qty]]*Data_TABLE[[#This Row],[Unit Price]]</f>
        <v>378</v>
      </c>
      <c r="I9942" s="7">
        <v>42311</v>
      </c>
      <c r="J9942" s="10">
        <f>EOMONTH(Data_TABLE[[#This Row],[Date Sold]],0)</f>
        <v>42338</v>
      </c>
    </row>
    <row r="9943" spans="2:10" x14ac:dyDescent="0.25">
      <c r="B9943" s="1" t="s">
        <v>41</v>
      </c>
      <c r="C9943" s="3" t="s">
        <v>56</v>
      </c>
      <c r="D9943" s="2" t="s">
        <v>50</v>
      </c>
      <c r="E9943" s="3" t="s">
        <v>44</v>
      </c>
      <c r="F9943" s="3">
        <f t="shared" ca="1" si="308"/>
        <v>1</v>
      </c>
      <c r="G9943" s="4">
        <f t="shared" ca="1" si="309"/>
        <v>115</v>
      </c>
      <c r="H9943" s="4">
        <f ca="1">+Data_TABLE[[#This Row],[Qty]]*Data_TABLE[[#This Row],[Unit Price]]</f>
        <v>115</v>
      </c>
      <c r="I9943" s="7">
        <v>42311</v>
      </c>
      <c r="J9943" s="10">
        <f>EOMONTH(Data_TABLE[[#This Row],[Date Sold]],0)</f>
        <v>42338</v>
      </c>
    </row>
    <row r="9944" spans="2:10" x14ac:dyDescent="0.25">
      <c r="B9944" s="1" t="s">
        <v>40</v>
      </c>
      <c r="C9944" s="3" t="s">
        <v>54</v>
      </c>
      <c r="D9944" s="2" t="s">
        <v>48</v>
      </c>
      <c r="E9944" s="3" t="s">
        <v>42</v>
      </c>
      <c r="F9944" s="3">
        <f t="shared" ca="1" si="308"/>
        <v>5</v>
      </c>
      <c r="G9944" s="4">
        <f t="shared" ca="1" si="309"/>
        <v>99</v>
      </c>
      <c r="H9944" s="4">
        <f ca="1">+Data_TABLE[[#This Row],[Qty]]*Data_TABLE[[#This Row],[Unit Price]]</f>
        <v>495</v>
      </c>
      <c r="I9944" s="7">
        <v>42311</v>
      </c>
      <c r="J9944" s="10">
        <f>EOMONTH(Data_TABLE[[#This Row],[Date Sold]],0)</f>
        <v>42338</v>
      </c>
    </row>
    <row r="9945" spans="2:10" x14ac:dyDescent="0.25">
      <c r="B9945" s="1" t="s">
        <v>39</v>
      </c>
      <c r="C9945" s="3" t="s">
        <v>54</v>
      </c>
      <c r="D9945" s="2" t="s">
        <v>48</v>
      </c>
      <c r="E9945" s="3" t="s">
        <v>42</v>
      </c>
      <c r="F9945" s="3">
        <f t="shared" ca="1" si="308"/>
        <v>5</v>
      </c>
      <c r="G9945" s="4">
        <f t="shared" ca="1" si="309"/>
        <v>149</v>
      </c>
      <c r="H9945" s="4">
        <f ca="1">+Data_TABLE[[#This Row],[Qty]]*Data_TABLE[[#This Row],[Unit Price]]</f>
        <v>745</v>
      </c>
      <c r="I9945" s="7">
        <v>42311</v>
      </c>
      <c r="J9945" s="10">
        <f>EOMONTH(Data_TABLE[[#This Row],[Date Sold]],0)</f>
        <v>42338</v>
      </c>
    </row>
    <row r="9946" spans="2:10" x14ac:dyDescent="0.25">
      <c r="B9946" s="1" t="s">
        <v>36</v>
      </c>
      <c r="C9946" s="3" t="s">
        <v>55</v>
      </c>
      <c r="D9946" s="2" t="s">
        <v>49</v>
      </c>
      <c r="E9946" s="3" t="s">
        <v>43</v>
      </c>
      <c r="F9946" s="3">
        <f t="shared" ca="1" si="308"/>
        <v>5</v>
      </c>
      <c r="G9946" s="4">
        <f t="shared" ca="1" si="309"/>
        <v>71</v>
      </c>
      <c r="H9946" s="4">
        <f ca="1">+Data_TABLE[[#This Row],[Qty]]*Data_TABLE[[#This Row],[Unit Price]]</f>
        <v>355</v>
      </c>
      <c r="I9946" s="7">
        <v>42311</v>
      </c>
      <c r="J9946" s="10">
        <f>EOMONTH(Data_TABLE[[#This Row],[Date Sold]],0)</f>
        <v>42338</v>
      </c>
    </row>
    <row r="9947" spans="2:10" x14ac:dyDescent="0.25">
      <c r="B9947" s="1" t="s">
        <v>39</v>
      </c>
      <c r="C9947" s="3" t="s">
        <v>56</v>
      </c>
      <c r="D9947" s="2" t="s">
        <v>52</v>
      </c>
      <c r="E9947" s="3" t="s">
        <v>46</v>
      </c>
      <c r="F9947" s="3">
        <f t="shared" ca="1" si="308"/>
        <v>3</v>
      </c>
      <c r="G9947" s="4">
        <f t="shared" ca="1" si="309"/>
        <v>72</v>
      </c>
      <c r="H9947" s="4">
        <f ca="1">+Data_TABLE[[#This Row],[Qty]]*Data_TABLE[[#This Row],[Unit Price]]</f>
        <v>216</v>
      </c>
      <c r="I9947" s="7">
        <v>42311</v>
      </c>
      <c r="J9947" s="10">
        <f>EOMONTH(Data_TABLE[[#This Row],[Date Sold]],0)</f>
        <v>42338</v>
      </c>
    </row>
    <row r="9948" spans="2:10" x14ac:dyDescent="0.25">
      <c r="B9948" s="1" t="s">
        <v>41</v>
      </c>
      <c r="C9948" s="3" t="s">
        <v>55</v>
      </c>
      <c r="D9948" s="2" t="s">
        <v>49</v>
      </c>
      <c r="E9948" s="3" t="s">
        <v>43</v>
      </c>
      <c r="F9948" s="3">
        <f t="shared" ca="1" si="308"/>
        <v>5</v>
      </c>
      <c r="G9948" s="4">
        <f t="shared" ca="1" si="309"/>
        <v>196</v>
      </c>
      <c r="H9948" s="4">
        <f ca="1">+Data_TABLE[[#This Row],[Qty]]*Data_TABLE[[#This Row],[Unit Price]]</f>
        <v>980</v>
      </c>
      <c r="I9948" s="7">
        <v>42311</v>
      </c>
      <c r="J9948" s="10">
        <f>EOMONTH(Data_TABLE[[#This Row],[Date Sold]],0)</f>
        <v>42338</v>
      </c>
    </row>
    <row r="9949" spans="2:10" x14ac:dyDescent="0.25">
      <c r="B9949" s="1" t="s">
        <v>36</v>
      </c>
      <c r="C9949" s="3" t="s">
        <v>56</v>
      </c>
      <c r="D9949" s="2" t="s">
        <v>50</v>
      </c>
      <c r="E9949" s="3" t="s">
        <v>44</v>
      </c>
      <c r="F9949" s="3">
        <f t="shared" ca="1" si="308"/>
        <v>2</v>
      </c>
      <c r="G9949" s="4">
        <f t="shared" ca="1" si="309"/>
        <v>98</v>
      </c>
      <c r="H9949" s="4">
        <f ca="1">+Data_TABLE[[#This Row],[Qty]]*Data_TABLE[[#This Row],[Unit Price]]</f>
        <v>196</v>
      </c>
      <c r="I9949" s="7">
        <v>42311</v>
      </c>
      <c r="J9949" s="10">
        <f>EOMONTH(Data_TABLE[[#This Row],[Date Sold]],0)</f>
        <v>42338</v>
      </c>
    </row>
    <row r="9950" spans="2:10" x14ac:dyDescent="0.25">
      <c r="B9950" s="1" t="s">
        <v>36</v>
      </c>
      <c r="C9950" s="3" t="s">
        <v>54</v>
      </c>
      <c r="D9950" s="2" t="s">
        <v>48</v>
      </c>
      <c r="E9950" s="3" t="s">
        <v>42</v>
      </c>
      <c r="F9950" s="3">
        <f t="shared" ca="1" si="308"/>
        <v>5</v>
      </c>
      <c r="G9950" s="4">
        <f t="shared" ca="1" si="309"/>
        <v>62</v>
      </c>
      <c r="H9950" s="4">
        <f ca="1">+Data_TABLE[[#This Row],[Qty]]*Data_TABLE[[#This Row],[Unit Price]]</f>
        <v>310</v>
      </c>
      <c r="I9950" s="7">
        <v>42311</v>
      </c>
      <c r="J9950" s="10">
        <f>EOMONTH(Data_TABLE[[#This Row],[Date Sold]],0)</f>
        <v>42338</v>
      </c>
    </row>
    <row r="9951" spans="2:10" x14ac:dyDescent="0.25">
      <c r="B9951" s="1" t="s">
        <v>39</v>
      </c>
      <c r="C9951" s="3" t="s">
        <v>56</v>
      </c>
      <c r="D9951" s="2" t="s">
        <v>50</v>
      </c>
      <c r="E9951" s="3" t="s">
        <v>44</v>
      </c>
      <c r="F9951" s="3">
        <f t="shared" ca="1" si="308"/>
        <v>5</v>
      </c>
      <c r="G9951" s="4">
        <f t="shared" ca="1" si="309"/>
        <v>66</v>
      </c>
      <c r="H9951" s="4">
        <f ca="1">+Data_TABLE[[#This Row],[Qty]]*Data_TABLE[[#This Row],[Unit Price]]</f>
        <v>330</v>
      </c>
      <c r="I9951" s="7">
        <v>42311</v>
      </c>
      <c r="J9951" s="10">
        <f>EOMONTH(Data_TABLE[[#This Row],[Date Sold]],0)</f>
        <v>42338</v>
      </c>
    </row>
    <row r="9952" spans="2:10" x14ac:dyDescent="0.25">
      <c r="B9952" s="1" t="s">
        <v>36</v>
      </c>
      <c r="C9952" s="3" t="s">
        <v>54</v>
      </c>
      <c r="D9952" s="2" t="s">
        <v>48</v>
      </c>
      <c r="E9952" s="3" t="s">
        <v>42</v>
      </c>
      <c r="F9952" s="3">
        <f t="shared" ca="1" si="308"/>
        <v>1</v>
      </c>
      <c r="G9952" s="4">
        <f t="shared" ca="1" si="309"/>
        <v>95</v>
      </c>
      <c r="H9952" s="4">
        <f ca="1">+Data_TABLE[[#This Row],[Qty]]*Data_TABLE[[#This Row],[Unit Price]]</f>
        <v>95</v>
      </c>
      <c r="I9952" s="7">
        <v>42311</v>
      </c>
      <c r="J9952" s="10">
        <f>EOMONTH(Data_TABLE[[#This Row],[Date Sold]],0)</f>
        <v>42338</v>
      </c>
    </row>
    <row r="9953" spans="2:10" x14ac:dyDescent="0.25">
      <c r="B9953" s="1" t="s">
        <v>41</v>
      </c>
      <c r="C9953" s="3" t="s">
        <v>56</v>
      </c>
      <c r="D9953" s="2" t="s">
        <v>52</v>
      </c>
      <c r="E9953" s="3" t="s">
        <v>46</v>
      </c>
      <c r="F9953" s="3">
        <f t="shared" ca="1" si="308"/>
        <v>2</v>
      </c>
      <c r="G9953" s="4">
        <f t="shared" ca="1" si="309"/>
        <v>173</v>
      </c>
      <c r="H9953" s="4">
        <f ca="1">+Data_TABLE[[#This Row],[Qty]]*Data_TABLE[[#This Row],[Unit Price]]</f>
        <v>346</v>
      </c>
      <c r="I9953" s="7">
        <v>42312</v>
      </c>
      <c r="J9953" s="10">
        <f>EOMONTH(Data_TABLE[[#This Row],[Date Sold]],0)</f>
        <v>42338</v>
      </c>
    </row>
    <row r="9954" spans="2:10" x14ac:dyDescent="0.25">
      <c r="B9954" s="1" t="s">
        <v>37</v>
      </c>
      <c r="C9954" s="3" t="s">
        <v>56</v>
      </c>
      <c r="D9954" s="2" t="s">
        <v>50</v>
      </c>
      <c r="E9954" s="3" t="s">
        <v>44</v>
      </c>
      <c r="F9954" s="3">
        <f t="shared" ca="1" si="308"/>
        <v>4</v>
      </c>
      <c r="G9954" s="4">
        <f t="shared" ca="1" si="309"/>
        <v>102</v>
      </c>
      <c r="H9954" s="4">
        <f ca="1">+Data_TABLE[[#This Row],[Qty]]*Data_TABLE[[#This Row],[Unit Price]]</f>
        <v>408</v>
      </c>
      <c r="I9954" s="7">
        <v>42312</v>
      </c>
      <c r="J9954" s="10">
        <f>EOMONTH(Data_TABLE[[#This Row],[Date Sold]],0)</f>
        <v>42338</v>
      </c>
    </row>
    <row r="9955" spans="2:10" x14ac:dyDescent="0.25">
      <c r="B9955" s="1" t="s">
        <v>37</v>
      </c>
      <c r="C9955" s="3" t="s">
        <v>56</v>
      </c>
      <c r="D9955" s="2" t="s">
        <v>50</v>
      </c>
      <c r="E9955" s="3" t="s">
        <v>44</v>
      </c>
      <c r="F9955" s="3">
        <f t="shared" ca="1" si="308"/>
        <v>3</v>
      </c>
      <c r="G9955" s="4">
        <f t="shared" ca="1" si="309"/>
        <v>178</v>
      </c>
      <c r="H9955" s="4">
        <f ca="1">+Data_TABLE[[#This Row],[Qty]]*Data_TABLE[[#This Row],[Unit Price]]</f>
        <v>534</v>
      </c>
      <c r="I9955" s="7">
        <v>42312</v>
      </c>
      <c r="J9955" s="10">
        <f>EOMONTH(Data_TABLE[[#This Row],[Date Sold]],0)</f>
        <v>42338</v>
      </c>
    </row>
    <row r="9956" spans="2:10" x14ac:dyDescent="0.25">
      <c r="B9956" s="1" t="s">
        <v>36</v>
      </c>
      <c r="C9956" s="3" t="s">
        <v>55</v>
      </c>
      <c r="D9956" s="2" t="s">
        <v>49</v>
      </c>
      <c r="E9956" s="3" t="s">
        <v>43</v>
      </c>
      <c r="F9956" s="3">
        <f t="shared" ca="1" si="308"/>
        <v>1</v>
      </c>
      <c r="G9956" s="4">
        <f t="shared" ca="1" si="309"/>
        <v>126</v>
      </c>
      <c r="H9956" s="4">
        <f ca="1">+Data_TABLE[[#This Row],[Qty]]*Data_TABLE[[#This Row],[Unit Price]]</f>
        <v>126</v>
      </c>
      <c r="I9956" s="7">
        <v>42312</v>
      </c>
      <c r="J9956" s="10">
        <f>EOMONTH(Data_TABLE[[#This Row],[Date Sold]],0)</f>
        <v>42338</v>
      </c>
    </row>
    <row r="9957" spans="2:10" x14ac:dyDescent="0.25">
      <c r="B9957" s="1" t="s">
        <v>38</v>
      </c>
      <c r="C9957" s="3" t="s">
        <v>54</v>
      </c>
      <c r="D9957" s="2" t="s">
        <v>48</v>
      </c>
      <c r="E9957" s="3" t="s">
        <v>42</v>
      </c>
      <c r="F9957" s="3">
        <f t="shared" ca="1" si="308"/>
        <v>3</v>
      </c>
      <c r="G9957" s="4">
        <f t="shared" ca="1" si="309"/>
        <v>185</v>
      </c>
      <c r="H9957" s="4">
        <f ca="1">+Data_TABLE[[#This Row],[Qty]]*Data_TABLE[[#This Row],[Unit Price]]</f>
        <v>555</v>
      </c>
      <c r="I9957" s="7">
        <v>42312</v>
      </c>
      <c r="J9957" s="10">
        <f>EOMONTH(Data_TABLE[[#This Row],[Date Sold]],0)</f>
        <v>42338</v>
      </c>
    </row>
    <row r="9958" spans="2:10" x14ac:dyDescent="0.25">
      <c r="B9958" s="1" t="s">
        <v>37</v>
      </c>
      <c r="C9958" s="3" t="s">
        <v>56</v>
      </c>
      <c r="D9958" s="2" t="s">
        <v>50</v>
      </c>
      <c r="E9958" s="3" t="s">
        <v>44</v>
      </c>
      <c r="F9958" s="3">
        <f t="shared" ca="1" si="308"/>
        <v>1</v>
      </c>
      <c r="G9958" s="4">
        <f t="shared" ca="1" si="309"/>
        <v>154</v>
      </c>
      <c r="H9958" s="4">
        <f ca="1">+Data_TABLE[[#This Row],[Qty]]*Data_TABLE[[#This Row],[Unit Price]]</f>
        <v>154</v>
      </c>
      <c r="I9958" s="7">
        <v>42312</v>
      </c>
      <c r="J9958" s="10">
        <f>EOMONTH(Data_TABLE[[#This Row],[Date Sold]],0)</f>
        <v>42338</v>
      </c>
    </row>
    <row r="9959" spans="2:10" x14ac:dyDescent="0.25">
      <c r="B9959" s="1" t="s">
        <v>39</v>
      </c>
      <c r="C9959" s="3" t="s">
        <v>56</v>
      </c>
      <c r="D9959" s="2" t="s">
        <v>50</v>
      </c>
      <c r="E9959" s="3" t="s">
        <v>44</v>
      </c>
      <c r="F9959" s="3">
        <f t="shared" ca="1" si="308"/>
        <v>1</v>
      </c>
      <c r="G9959" s="4">
        <f t="shared" ca="1" si="309"/>
        <v>177</v>
      </c>
      <c r="H9959" s="4">
        <f ca="1">+Data_TABLE[[#This Row],[Qty]]*Data_TABLE[[#This Row],[Unit Price]]</f>
        <v>177</v>
      </c>
      <c r="I9959" s="7">
        <v>42312</v>
      </c>
      <c r="J9959" s="10">
        <f>EOMONTH(Data_TABLE[[#This Row],[Date Sold]],0)</f>
        <v>42338</v>
      </c>
    </row>
    <row r="9960" spans="2:10" x14ac:dyDescent="0.25">
      <c r="B9960" s="1" t="s">
        <v>40</v>
      </c>
      <c r="C9960" s="3" t="s">
        <v>55</v>
      </c>
      <c r="D9960" s="2" t="s">
        <v>49</v>
      </c>
      <c r="E9960" s="3" t="s">
        <v>43</v>
      </c>
      <c r="F9960" s="3">
        <f t="shared" ca="1" si="308"/>
        <v>2</v>
      </c>
      <c r="G9960" s="4">
        <f t="shared" ca="1" si="309"/>
        <v>99</v>
      </c>
      <c r="H9960" s="4">
        <f ca="1">+Data_TABLE[[#This Row],[Qty]]*Data_TABLE[[#This Row],[Unit Price]]</f>
        <v>198</v>
      </c>
      <c r="I9960" s="7">
        <v>42312</v>
      </c>
      <c r="J9960" s="10">
        <f>EOMONTH(Data_TABLE[[#This Row],[Date Sold]],0)</f>
        <v>42338</v>
      </c>
    </row>
    <row r="9961" spans="2:10" x14ac:dyDescent="0.25">
      <c r="B9961" s="1" t="s">
        <v>36</v>
      </c>
      <c r="C9961" s="3" t="s">
        <v>55</v>
      </c>
      <c r="D9961" s="2" t="s">
        <v>51</v>
      </c>
      <c r="E9961" s="3" t="s">
        <v>45</v>
      </c>
      <c r="F9961" s="3">
        <f t="shared" ca="1" si="308"/>
        <v>3</v>
      </c>
      <c r="G9961" s="4">
        <f t="shared" ca="1" si="309"/>
        <v>99</v>
      </c>
      <c r="H9961" s="4">
        <f ca="1">+Data_TABLE[[#This Row],[Qty]]*Data_TABLE[[#This Row],[Unit Price]]</f>
        <v>297</v>
      </c>
      <c r="I9961" s="7">
        <v>42312</v>
      </c>
      <c r="J9961" s="10">
        <f>EOMONTH(Data_TABLE[[#This Row],[Date Sold]],0)</f>
        <v>42338</v>
      </c>
    </row>
    <row r="9962" spans="2:10" x14ac:dyDescent="0.25">
      <c r="B9962" s="1" t="s">
        <v>38</v>
      </c>
      <c r="C9962" s="3" t="s">
        <v>55</v>
      </c>
      <c r="D9962" s="2" t="s">
        <v>51</v>
      </c>
      <c r="E9962" s="3" t="s">
        <v>45</v>
      </c>
      <c r="F9962" s="3">
        <f t="shared" ca="1" si="308"/>
        <v>2</v>
      </c>
      <c r="G9962" s="4">
        <f t="shared" ca="1" si="309"/>
        <v>156</v>
      </c>
      <c r="H9962" s="4">
        <f ca="1">+Data_TABLE[[#This Row],[Qty]]*Data_TABLE[[#This Row],[Unit Price]]</f>
        <v>312</v>
      </c>
      <c r="I9962" s="7">
        <v>42312</v>
      </c>
      <c r="J9962" s="10">
        <f>EOMONTH(Data_TABLE[[#This Row],[Date Sold]],0)</f>
        <v>42338</v>
      </c>
    </row>
    <row r="9963" spans="2:10" x14ac:dyDescent="0.25">
      <c r="B9963" s="1" t="s">
        <v>40</v>
      </c>
      <c r="C9963" s="3" t="s">
        <v>56</v>
      </c>
      <c r="D9963" s="2" t="s">
        <v>52</v>
      </c>
      <c r="E9963" s="3" t="s">
        <v>46</v>
      </c>
      <c r="F9963" s="3">
        <f t="shared" ca="1" si="308"/>
        <v>4</v>
      </c>
      <c r="G9963" s="4">
        <f t="shared" ca="1" si="309"/>
        <v>77</v>
      </c>
      <c r="H9963" s="4">
        <f ca="1">+Data_TABLE[[#This Row],[Qty]]*Data_TABLE[[#This Row],[Unit Price]]</f>
        <v>308</v>
      </c>
      <c r="I9963" s="7">
        <v>42312</v>
      </c>
      <c r="J9963" s="10">
        <f>EOMONTH(Data_TABLE[[#This Row],[Date Sold]],0)</f>
        <v>42338</v>
      </c>
    </row>
    <row r="9964" spans="2:10" x14ac:dyDescent="0.25">
      <c r="B9964" s="1" t="s">
        <v>39</v>
      </c>
      <c r="C9964" s="3" t="s">
        <v>55</v>
      </c>
      <c r="D9964" s="2" t="s">
        <v>49</v>
      </c>
      <c r="E9964" s="3" t="s">
        <v>43</v>
      </c>
      <c r="F9964" s="3">
        <f t="shared" ca="1" si="308"/>
        <v>1</v>
      </c>
      <c r="G9964" s="4">
        <f t="shared" ca="1" si="309"/>
        <v>126</v>
      </c>
      <c r="H9964" s="4">
        <f ca="1">+Data_TABLE[[#This Row],[Qty]]*Data_TABLE[[#This Row],[Unit Price]]</f>
        <v>126</v>
      </c>
      <c r="I9964" s="7">
        <v>42312</v>
      </c>
      <c r="J9964" s="10">
        <f>EOMONTH(Data_TABLE[[#This Row],[Date Sold]],0)</f>
        <v>42338</v>
      </c>
    </row>
    <row r="9965" spans="2:10" x14ac:dyDescent="0.25">
      <c r="B9965" s="1" t="s">
        <v>37</v>
      </c>
      <c r="C9965" s="3" t="s">
        <v>54</v>
      </c>
      <c r="D9965" s="2" t="s">
        <v>48</v>
      </c>
      <c r="E9965" s="3" t="s">
        <v>42</v>
      </c>
      <c r="F9965" s="3">
        <f t="shared" ca="1" si="308"/>
        <v>5</v>
      </c>
      <c r="G9965" s="4">
        <f t="shared" ca="1" si="309"/>
        <v>116</v>
      </c>
      <c r="H9965" s="4">
        <f ca="1">+Data_TABLE[[#This Row],[Qty]]*Data_TABLE[[#This Row],[Unit Price]]</f>
        <v>580</v>
      </c>
      <c r="I9965" s="7">
        <v>42312</v>
      </c>
      <c r="J9965" s="10">
        <f>EOMONTH(Data_TABLE[[#This Row],[Date Sold]],0)</f>
        <v>42338</v>
      </c>
    </row>
    <row r="9966" spans="2:10" x14ac:dyDescent="0.25">
      <c r="B9966" s="1" t="s">
        <v>39</v>
      </c>
      <c r="C9966" s="3" t="s">
        <v>55</v>
      </c>
      <c r="D9966" s="2" t="s">
        <v>49</v>
      </c>
      <c r="E9966" s="3" t="s">
        <v>43</v>
      </c>
      <c r="F9966" s="3">
        <f t="shared" ca="1" si="308"/>
        <v>2</v>
      </c>
      <c r="G9966" s="4">
        <f t="shared" ca="1" si="309"/>
        <v>67</v>
      </c>
      <c r="H9966" s="4">
        <f ca="1">+Data_TABLE[[#This Row],[Qty]]*Data_TABLE[[#This Row],[Unit Price]]</f>
        <v>134</v>
      </c>
      <c r="I9966" s="7">
        <v>42312</v>
      </c>
      <c r="J9966" s="10">
        <f>EOMONTH(Data_TABLE[[#This Row],[Date Sold]],0)</f>
        <v>42338</v>
      </c>
    </row>
    <row r="9967" spans="2:10" x14ac:dyDescent="0.25">
      <c r="B9967" s="1" t="s">
        <v>37</v>
      </c>
      <c r="C9967" s="3" t="s">
        <v>56</v>
      </c>
      <c r="D9967" s="2" t="s">
        <v>52</v>
      </c>
      <c r="E9967" s="3" t="s">
        <v>46</v>
      </c>
      <c r="F9967" s="3">
        <f t="shared" ca="1" si="308"/>
        <v>4</v>
      </c>
      <c r="G9967" s="4">
        <f t="shared" ca="1" si="309"/>
        <v>187</v>
      </c>
      <c r="H9967" s="4">
        <f ca="1">+Data_TABLE[[#This Row],[Qty]]*Data_TABLE[[#This Row],[Unit Price]]</f>
        <v>748</v>
      </c>
      <c r="I9967" s="7">
        <v>42312</v>
      </c>
      <c r="J9967" s="10">
        <f>EOMONTH(Data_TABLE[[#This Row],[Date Sold]],0)</f>
        <v>42338</v>
      </c>
    </row>
    <row r="9968" spans="2:10" x14ac:dyDescent="0.25">
      <c r="B9968" s="1" t="s">
        <v>36</v>
      </c>
      <c r="C9968" s="3" t="s">
        <v>55</v>
      </c>
      <c r="D9968" s="2" t="s">
        <v>51</v>
      </c>
      <c r="E9968" s="3" t="s">
        <v>45</v>
      </c>
      <c r="F9968" s="3">
        <f t="shared" ca="1" si="308"/>
        <v>2</v>
      </c>
      <c r="G9968" s="4">
        <f t="shared" ca="1" si="309"/>
        <v>148</v>
      </c>
      <c r="H9968" s="4">
        <f ca="1">+Data_TABLE[[#This Row],[Qty]]*Data_TABLE[[#This Row],[Unit Price]]</f>
        <v>296</v>
      </c>
      <c r="I9968" s="7">
        <v>42312</v>
      </c>
      <c r="J9968" s="10">
        <f>EOMONTH(Data_TABLE[[#This Row],[Date Sold]],0)</f>
        <v>42338</v>
      </c>
    </row>
    <row r="9969" spans="2:10" x14ac:dyDescent="0.25">
      <c r="B9969" s="1" t="s">
        <v>41</v>
      </c>
      <c r="C9969" s="3" t="s">
        <v>54</v>
      </c>
      <c r="D9969" s="2" t="s">
        <v>48</v>
      </c>
      <c r="E9969" s="3" t="s">
        <v>42</v>
      </c>
      <c r="F9969" s="3">
        <f t="shared" ref="F9969:F10032" ca="1" si="310">RANDBETWEEN(1,5)</f>
        <v>4</v>
      </c>
      <c r="G9969" s="4">
        <f t="shared" ref="G9969:G10032" ca="1" si="311">RANDBETWEEN(60,200)</f>
        <v>180</v>
      </c>
      <c r="H9969" s="4">
        <f ca="1">+Data_TABLE[[#This Row],[Qty]]*Data_TABLE[[#This Row],[Unit Price]]</f>
        <v>720</v>
      </c>
      <c r="I9969" s="7">
        <v>42312</v>
      </c>
      <c r="J9969" s="10">
        <f>EOMONTH(Data_TABLE[[#This Row],[Date Sold]],0)</f>
        <v>42338</v>
      </c>
    </row>
    <row r="9970" spans="2:10" x14ac:dyDescent="0.25">
      <c r="B9970" s="1" t="s">
        <v>36</v>
      </c>
      <c r="C9970" s="3" t="s">
        <v>56</v>
      </c>
      <c r="D9970" s="2" t="s">
        <v>50</v>
      </c>
      <c r="E9970" s="3" t="s">
        <v>44</v>
      </c>
      <c r="F9970" s="3">
        <f t="shared" ca="1" si="310"/>
        <v>5</v>
      </c>
      <c r="G9970" s="4">
        <f t="shared" ca="1" si="311"/>
        <v>107</v>
      </c>
      <c r="H9970" s="4">
        <f ca="1">+Data_TABLE[[#This Row],[Qty]]*Data_TABLE[[#This Row],[Unit Price]]</f>
        <v>535</v>
      </c>
      <c r="I9970" s="7">
        <v>42312</v>
      </c>
      <c r="J9970" s="10">
        <f>EOMONTH(Data_TABLE[[#This Row],[Date Sold]],0)</f>
        <v>42338</v>
      </c>
    </row>
    <row r="9971" spans="2:10" x14ac:dyDescent="0.25">
      <c r="B9971" s="1" t="s">
        <v>37</v>
      </c>
      <c r="C9971" s="3" t="s">
        <v>54</v>
      </c>
      <c r="D9971" s="2" t="s">
        <v>48</v>
      </c>
      <c r="E9971" s="3" t="s">
        <v>42</v>
      </c>
      <c r="F9971" s="3">
        <f t="shared" ca="1" si="310"/>
        <v>3</v>
      </c>
      <c r="G9971" s="4">
        <f t="shared" ca="1" si="311"/>
        <v>116</v>
      </c>
      <c r="H9971" s="4">
        <f ca="1">+Data_TABLE[[#This Row],[Qty]]*Data_TABLE[[#This Row],[Unit Price]]</f>
        <v>348</v>
      </c>
      <c r="I9971" s="7">
        <v>42312</v>
      </c>
      <c r="J9971" s="10">
        <f>EOMONTH(Data_TABLE[[#This Row],[Date Sold]],0)</f>
        <v>42338</v>
      </c>
    </row>
    <row r="9972" spans="2:10" x14ac:dyDescent="0.25">
      <c r="B9972" s="1" t="s">
        <v>40</v>
      </c>
      <c r="C9972" s="3" t="s">
        <v>55</v>
      </c>
      <c r="D9972" s="2" t="s">
        <v>49</v>
      </c>
      <c r="E9972" s="3" t="s">
        <v>43</v>
      </c>
      <c r="F9972" s="3">
        <f t="shared" ca="1" si="310"/>
        <v>3</v>
      </c>
      <c r="G9972" s="4">
        <f t="shared" ca="1" si="311"/>
        <v>82</v>
      </c>
      <c r="H9972" s="4">
        <f ca="1">+Data_TABLE[[#This Row],[Qty]]*Data_TABLE[[#This Row],[Unit Price]]</f>
        <v>246</v>
      </c>
      <c r="I9972" s="7">
        <v>42312</v>
      </c>
      <c r="J9972" s="10">
        <f>EOMONTH(Data_TABLE[[#This Row],[Date Sold]],0)</f>
        <v>42338</v>
      </c>
    </row>
    <row r="9973" spans="2:10" x14ac:dyDescent="0.25">
      <c r="B9973" s="1" t="s">
        <v>39</v>
      </c>
      <c r="C9973" s="3" t="s">
        <v>55</v>
      </c>
      <c r="D9973" s="2" t="s">
        <v>49</v>
      </c>
      <c r="E9973" s="3" t="s">
        <v>43</v>
      </c>
      <c r="F9973" s="3">
        <f t="shared" ca="1" si="310"/>
        <v>3</v>
      </c>
      <c r="G9973" s="4">
        <f t="shared" ca="1" si="311"/>
        <v>143</v>
      </c>
      <c r="H9973" s="4">
        <f ca="1">+Data_TABLE[[#This Row],[Qty]]*Data_TABLE[[#This Row],[Unit Price]]</f>
        <v>429</v>
      </c>
      <c r="I9973" s="7">
        <v>42312</v>
      </c>
      <c r="J9973" s="10">
        <f>EOMONTH(Data_TABLE[[#This Row],[Date Sold]],0)</f>
        <v>42338</v>
      </c>
    </row>
    <row r="9974" spans="2:10" x14ac:dyDescent="0.25">
      <c r="B9974" s="1" t="s">
        <v>39</v>
      </c>
      <c r="C9974" s="3" t="s">
        <v>55</v>
      </c>
      <c r="D9974" s="2" t="s">
        <v>49</v>
      </c>
      <c r="E9974" s="3" t="s">
        <v>43</v>
      </c>
      <c r="F9974" s="3">
        <f t="shared" ca="1" si="310"/>
        <v>4</v>
      </c>
      <c r="G9974" s="4">
        <f t="shared" ca="1" si="311"/>
        <v>164</v>
      </c>
      <c r="H9974" s="4">
        <f ca="1">+Data_TABLE[[#This Row],[Qty]]*Data_TABLE[[#This Row],[Unit Price]]</f>
        <v>656</v>
      </c>
      <c r="I9974" s="7">
        <v>42312</v>
      </c>
      <c r="J9974" s="10">
        <f>EOMONTH(Data_TABLE[[#This Row],[Date Sold]],0)</f>
        <v>42338</v>
      </c>
    </row>
    <row r="9975" spans="2:10" x14ac:dyDescent="0.25">
      <c r="B9975" s="1" t="s">
        <v>38</v>
      </c>
      <c r="C9975" s="3" t="s">
        <v>54</v>
      </c>
      <c r="D9975" s="2" t="s">
        <v>48</v>
      </c>
      <c r="E9975" s="3" t="s">
        <v>42</v>
      </c>
      <c r="F9975" s="3">
        <f t="shared" ca="1" si="310"/>
        <v>5</v>
      </c>
      <c r="G9975" s="4">
        <f t="shared" ca="1" si="311"/>
        <v>70</v>
      </c>
      <c r="H9975" s="4">
        <f ca="1">+Data_TABLE[[#This Row],[Qty]]*Data_TABLE[[#This Row],[Unit Price]]</f>
        <v>350</v>
      </c>
      <c r="I9975" s="7">
        <v>42312</v>
      </c>
      <c r="J9975" s="10">
        <f>EOMONTH(Data_TABLE[[#This Row],[Date Sold]],0)</f>
        <v>42338</v>
      </c>
    </row>
    <row r="9976" spans="2:10" x14ac:dyDescent="0.25">
      <c r="B9976" s="1" t="s">
        <v>36</v>
      </c>
      <c r="C9976" s="3" t="s">
        <v>56</v>
      </c>
      <c r="D9976" s="2" t="s">
        <v>52</v>
      </c>
      <c r="E9976" s="3" t="s">
        <v>46</v>
      </c>
      <c r="F9976" s="3">
        <f t="shared" ca="1" si="310"/>
        <v>2</v>
      </c>
      <c r="G9976" s="4">
        <f t="shared" ca="1" si="311"/>
        <v>64</v>
      </c>
      <c r="H9976" s="4">
        <f ca="1">+Data_TABLE[[#This Row],[Qty]]*Data_TABLE[[#This Row],[Unit Price]]</f>
        <v>128</v>
      </c>
      <c r="I9976" s="7">
        <v>42312</v>
      </c>
      <c r="J9976" s="10">
        <f>EOMONTH(Data_TABLE[[#This Row],[Date Sold]],0)</f>
        <v>42338</v>
      </c>
    </row>
    <row r="9977" spans="2:10" x14ac:dyDescent="0.25">
      <c r="B9977" s="1" t="s">
        <v>37</v>
      </c>
      <c r="C9977" s="3" t="s">
        <v>55</v>
      </c>
      <c r="D9977" s="2" t="s">
        <v>49</v>
      </c>
      <c r="E9977" s="3" t="s">
        <v>43</v>
      </c>
      <c r="F9977" s="3">
        <f t="shared" ca="1" si="310"/>
        <v>1</v>
      </c>
      <c r="G9977" s="4">
        <f t="shared" ca="1" si="311"/>
        <v>140</v>
      </c>
      <c r="H9977" s="4">
        <f ca="1">+Data_TABLE[[#This Row],[Qty]]*Data_TABLE[[#This Row],[Unit Price]]</f>
        <v>140</v>
      </c>
      <c r="I9977" s="7">
        <v>42312</v>
      </c>
      <c r="J9977" s="10">
        <f>EOMONTH(Data_TABLE[[#This Row],[Date Sold]],0)</f>
        <v>42338</v>
      </c>
    </row>
    <row r="9978" spans="2:10" x14ac:dyDescent="0.25">
      <c r="B9978" s="1" t="s">
        <v>41</v>
      </c>
      <c r="C9978" s="3" t="s">
        <v>54</v>
      </c>
      <c r="D9978" s="2" t="s">
        <v>48</v>
      </c>
      <c r="E9978" s="3" t="s">
        <v>42</v>
      </c>
      <c r="F9978" s="3">
        <f t="shared" ca="1" si="310"/>
        <v>2</v>
      </c>
      <c r="G9978" s="4">
        <f t="shared" ca="1" si="311"/>
        <v>106</v>
      </c>
      <c r="H9978" s="4">
        <f ca="1">+Data_TABLE[[#This Row],[Qty]]*Data_TABLE[[#This Row],[Unit Price]]</f>
        <v>212</v>
      </c>
      <c r="I9978" s="7">
        <v>42312</v>
      </c>
      <c r="J9978" s="10">
        <f>EOMONTH(Data_TABLE[[#This Row],[Date Sold]],0)</f>
        <v>42338</v>
      </c>
    </row>
    <row r="9979" spans="2:10" x14ac:dyDescent="0.25">
      <c r="B9979" s="1" t="s">
        <v>40</v>
      </c>
      <c r="C9979" s="3" t="s">
        <v>55</v>
      </c>
      <c r="D9979" s="2" t="s">
        <v>49</v>
      </c>
      <c r="E9979" s="3" t="s">
        <v>43</v>
      </c>
      <c r="F9979" s="3">
        <f t="shared" ca="1" si="310"/>
        <v>5</v>
      </c>
      <c r="G9979" s="4">
        <f t="shared" ca="1" si="311"/>
        <v>107</v>
      </c>
      <c r="H9979" s="4">
        <f ca="1">+Data_TABLE[[#This Row],[Qty]]*Data_TABLE[[#This Row],[Unit Price]]</f>
        <v>535</v>
      </c>
      <c r="I9979" s="7">
        <v>42312</v>
      </c>
      <c r="J9979" s="10">
        <f>EOMONTH(Data_TABLE[[#This Row],[Date Sold]],0)</f>
        <v>42338</v>
      </c>
    </row>
    <row r="9980" spans="2:10" x14ac:dyDescent="0.25">
      <c r="B9980" s="1" t="s">
        <v>36</v>
      </c>
      <c r="C9980" s="3" t="s">
        <v>55</v>
      </c>
      <c r="D9980" s="2" t="s">
        <v>49</v>
      </c>
      <c r="E9980" s="3" t="s">
        <v>43</v>
      </c>
      <c r="F9980" s="3">
        <f t="shared" ca="1" si="310"/>
        <v>3</v>
      </c>
      <c r="G9980" s="4">
        <f t="shared" ca="1" si="311"/>
        <v>86</v>
      </c>
      <c r="H9980" s="4">
        <f ca="1">+Data_TABLE[[#This Row],[Qty]]*Data_TABLE[[#This Row],[Unit Price]]</f>
        <v>258</v>
      </c>
      <c r="I9980" s="7">
        <v>42312</v>
      </c>
      <c r="J9980" s="10">
        <f>EOMONTH(Data_TABLE[[#This Row],[Date Sold]],0)</f>
        <v>42338</v>
      </c>
    </row>
    <row r="9981" spans="2:10" x14ac:dyDescent="0.25">
      <c r="B9981" s="1" t="s">
        <v>40</v>
      </c>
      <c r="C9981" s="3" t="s">
        <v>56</v>
      </c>
      <c r="D9981" s="2" t="s">
        <v>50</v>
      </c>
      <c r="E9981" s="3" t="s">
        <v>44</v>
      </c>
      <c r="F9981" s="3">
        <f t="shared" ca="1" si="310"/>
        <v>5</v>
      </c>
      <c r="G9981" s="4">
        <f t="shared" ca="1" si="311"/>
        <v>97</v>
      </c>
      <c r="H9981" s="4">
        <f ca="1">+Data_TABLE[[#This Row],[Qty]]*Data_TABLE[[#This Row],[Unit Price]]</f>
        <v>485</v>
      </c>
      <c r="I9981" s="7">
        <v>42312</v>
      </c>
      <c r="J9981" s="10">
        <f>EOMONTH(Data_TABLE[[#This Row],[Date Sold]],0)</f>
        <v>42338</v>
      </c>
    </row>
    <row r="9982" spans="2:10" x14ac:dyDescent="0.25">
      <c r="B9982" s="1" t="s">
        <v>36</v>
      </c>
      <c r="C9982" s="3" t="s">
        <v>56</v>
      </c>
      <c r="D9982" s="2" t="s">
        <v>52</v>
      </c>
      <c r="E9982" s="3" t="s">
        <v>46</v>
      </c>
      <c r="F9982" s="3">
        <f t="shared" ca="1" si="310"/>
        <v>1</v>
      </c>
      <c r="G9982" s="4">
        <f t="shared" ca="1" si="311"/>
        <v>137</v>
      </c>
      <c r="H9982" s="4">
        <f ca="1">+Data_TABLE[[#This Row],[Qty]]*Data_TABLE[[#This Row],[Unit Price]]</f>
        <v>137</v>
      </c>
      <c r="I9982" s="7">
        <v>42312</v>
      </c>
      <c r="J9982" s="10">
        <f>EOMONTH(Data_TABLE[[#This Row],[Date Sold]],0)</f>
        <v>42338</v>
      </c>
    </row>
    <row r="9983" spans="2:10" x14ac:dyDescent="0.25">
      <c r="B9983" s="1" t="s">
        <v>36</v>
      </c>
      <c r="C9983" s="3" t="s">
        <v>55</v>
      </c>
      <c r="D9983" s="2" t="s">
        <v>51</v>
      </c>
      <c r="E9983" s="3" t="s">
        <v>45</v>
      </c>
      <c r="F9983" s="3">
        <f t="shared" ca="1" si="310"/>
        <v>5</v>
      </c>
      <c r="G9983" s="4">
        <f t="shared" ca="1" si="311"/>
        <v>69</v>
      </c>
      <c r="H9983" s="4">
        <f ca="1">+Data_TABLE[[#This Row],[Qty]]*Data_TABLE[[#This Row],[Unit Price]]</f>
        <v>345</v>
      </c>
      <c r="I9983" s="7">
        <v>42312</v>
      </c>
      <c r="J9983" s="10">
        <f>EOMONTH(Data_TABLE[[#This Row],[Date Sold]],0)</f>
        <v>42338</v>
      </c>
    </row>
    <row r="9984" spans="2:10" x14ac:dyDescent="0.25">
      <c r="B9984" s="1" t="s">
        <v>37</v>
      </c>
      <c r="C9984" s="3" t="s">
        <v>56</v>
      </c>
      <c r="D9984" s="2" t="s">
        <v>50</v>
      </c>
      <c r="E9984" s="3" t="s">
        <v>44</v>
      </c>
      <c r="F9984" s="3">
        <f t="shared" ca="1" si="310"/>
        <v>3</v>
      </c>
      <c r="G9984" s="4">
        <f t="shared" ca="1" si="311"/>
        <v>74</v>
      </c>
      <c r="H9984" s="4">
        <f ca="1">+Data_TABLE[[#This Row],[Qty]]*Data_TABLE[[#This Row],[Unit Price]]</f>
        <v>222</v>
      </c>
      <c r="I9984" s="7">
        <v>42312</v>
      </c>
      <c r="J9984" s="10">
        <f>EOMONTH(Data_TABLE[[#This Row],[Date Sold]],0)</f>
        <v>42338</v>
      </c>
    </row>
    <row r="9985" spans="2:10" x14ac:dyDescent="0.25">
      <c r="B9985" s="1" t="s">
        <v>38</v>
      </c>
      <c r="C9985" s="3" t="s">
        <v>55</v>
      </c>
      <c r="D9985" s="2" t="s">
        <v>49</v>
      </c>
      <c r="E9985" s="3" t="s">
        <v>43</v>
      </c>
      <c r="F9985" s="3">
        <f t="shared" ca="1" si="310"/>
        <v>4</v>
      </c>
      <c r="G9985" s="4">
        <f t="shared" ca="1" si="311"/>
        <v>95</v>
      </c>
      <c r="H9985" s="4">
        <f ca="1">+Data_TABLE[[#This Row],[Qty]]*Data_TABLE[[#This Row],[Unit Price]]</f>
        <v>380</v>
      </c>
      <c r="I9985" s="7">
        <v>42312</v>
      </c>
      <c r="J9985" s="10">
        <f>EOMONTH(Data_TABLE[[#This Row],[Date Sold]],0)</f>
        <v>42338</v>
      </c>
    </row>
    <row r="9986" spans="2:10" x14ac:dyDescent="0.25">
      <c r="B9986" s="1" t="s">
        <v>37</v>
      </c>
      <c r="C9986" s="3" t="s">
        <v>56</v>
      </c>
      <c r="D9986" s="2" t="s">
        <v>50</v>
      </c>
      <c r="E9986" s="3" t="s">
        <v>44</v>
      </c>
      <c r="F9986" s="3">
        <f t="shared" ca="1" si="310"/>
        <v>1</v>
      </c>
      <c r="G9986" s="4">
        <f t="shared" ca="1" si="311"/>
        <v>179</v>
      </c>
      <c r="H9986" s="4">
        <f ca="1">+Data_TABLE[[#This Row],[Qty]]*Data_TABLE[[#This Row],[Unit Price]]</f>
        <v>179</v>
      </c>
      <c r="I9986" s="7">
        <v>42312</v>
      </c>
      <c r="J9986" s="10">
        <f>EOMONTH(Data_TABLE[[#This Row],[Date Sold]],0)</f>
        <v>42338</v>
      </c>
    </row>
    <row r="9987" spans="2:10" x14ac:dyDescent="0.25">
      <c r="B9987" s="1" t="s">
        <v>38</v>
      </c>
      <c r="C9987" s="3" t="s">
        <v>56</v>
      </c>
      <c r="D9987" s="2" t="s">
        <v>52</v>
      </c>
      <c r="E9987" s="3" t="s">
        <v>46</v>
      </c>
      <c r="F9987" s="3">
        <f t="shared" ca="1" si="310"/>
        <v>1</v>
      </c>
      <c r="G9987" s="4">
        <f t="shared" ca="1" si="311"/>
        <v>174</v>
      </c>
      <c r="H9987" s="4">
        <f ca="1">+Data_TABLE[[#This Row],[Qty]]*Data_TABLE[[#This Row],[Unit Price]]</f>
        <v>174</v>
      </c>
      <c r="I9987" s="7">
        <v>42312</v>
      </c>
      <c r="J9987" s="10">
        <f>EOMONTH(Data_TABLE[[#This Row],[Date Sold]],0)</f>
        <v>42338</v>
      </c>
    </row>
    <row r="9988" spans="2:10" x14ac:dyDescent="0.25">
      <c r="B9988" s="1" t="s">
        <v>41</v>
      </c>
      <c r="C9988" s="3" t="s">
        <v>56</v>
      </c>
      <c r="D9988" s="2" t="s">
        <v>50</v>
      </c>
      <c r="E9988" s="3" t="s">
        <v>44</v>
      </c>
      <c r="F9988" s="3">
        <f t="shared" ca="1" si="310"/>
        <v>3</v>
      </c>
      <c r="G9988" s="4">
        <f t="shared" ca="1" si="311"/>
        <v>190</v>
      </c>
      <c r="H9988" s="4">
        <f ca="1">+Data_TABLE[[#This Row],[Qty]]*Data_TABLE[[#This Row],[Unit Price]]</f>
        <v>570</v>
      </c>
      <c r="I9988" s="7">
        <v>42312</v>
      </c>
      <c r="J9988" s="10">
        <f>EOMONTH(Data_TABLE[[#This Row],[Date Sold]],0)</f>
        <v>42338</v>
      </c>
    </row>
    <row r="9989" spans="2:10" x14ac:dyDescent="0.25">
      <c r="B9989" s="1" t="s">
        <v>39</v>
      </c>
      <c r="C9989" s="3" t="s">
        <v>55</v>
      </c>
      <c r="D9989" s="2" t="s">
        <v>51</v>
      </c>
      <c r="E9989" s="3" t="s">
        <v>45</v>
      </c>
      <c r="F9989" s="3">
        <f t="shared" ca="1" si="310"/>
        <v>2</v>
      </c>
      <c r="G9989" s="4">
        <f t="shared" ca="1" si="311"/>
        <v>87</v>
      </c>
      <c r="H9989" s="4">
        <f ca="1">+Data_TABLE[[#This Row],[Qty]]*Data_TABLE[[#This Row],[Unit Price]]</f>
        <v>174</v>
      </c>
      <c r="I9989" s="7">
        <v>42312</v>
      </c>
      <c r="J9989" s="10">
        <f>EOMONTH(Data_TABLE[[#This Row],[Date Sold]],0)</f>
        <v>42338</v>
      </c>
    </row>
    <row r="9990" spans="2:10" x14ac:dyDescent="0.25">
      <c r="B9990" s="1" t="s">
        <v>38</v>
      </c>
      <c r="C9990" s="3" t="s">
        <v>55</v>
      </c>
      <c r="D9990" s="2" t="s">
        <v>51</v>
      </c>
      <c r="E9990" s="3" t="s">
        <v>45</v>
      </c>
      <c r="F9990" s="3">
        <f t="shared" ca="1" si="310"/>
        <v>2</v>
      </c>
      <c r="G9990" s="4">
        <f t="shared" ca="1" si="311"/>
        <v>77</v>
      </c>
      <c r="H9990" s="4">
        <f ca="1">+Data_TABLE[[#This Row],[Qty]]*Data_TABLE[[#This Row],[Unit Price]]</f>
        <v>154</v>
      </c>
      <c r="I9990" s="7">
        <v>42312</v>
      </c>
      <c r="J9990" s="10">
        <f>EOMONTH(Data_TABLE[[#This Row],[Date Sold]],0)</f>
        <v>42338</v>
      </c>
    </row>
    <row r="9991" spans="2:10" x14ac:dyDescent="0.25">
      <c r="B9991" s="1" t="s">
        <v>39</v>
      </c>
      <c r="C9991" s="3" t="s">
        <v>55</v>
      </c>
      <c r="D9991" s="2" t="s">
        <v>51</v>
      </c>
      <c r="E9991" s="3" t="s">
        <v>45</v>
      </c>
      <c r="F9991" s="3">
        <f t="shared" ca="1" si="310"/>
        <v>3</v>
      </c>
      <c r="G9991" s="4">
        <f t="shared" ca="1" si="311"/>
        <v>122</v>
      </c>
      <c r="H9991" s="4">
        <f ca="1">+Data_TABLE[[#This Row],[Qty]]*Data_TABLE[[#This Row],[Unit Price]]</f>
        <v>366</v>
      </c>
      <c r="I9991" s="7">
        <v>42312</v>
      </c>
      <c r="J9991" s="10">
        <f>EOMONTH(Data_TABLE[[#This Row],[Date Sold]],0)</f>
        <v>42338</v>
      </c>
    </row>
    <row r="9992" spans="2:10" x14ac:dyDescent="0.25">
      <c r="B9992" s="1" t="s">
        <v>38</v>
      </c>
      <c r="C9992" s="3" t="s">
        <v>56</v>
      </c>
      <c r="D9992" s="2" t="s">
        <v>52</v>
      </c>
      <c r="E9992" s="3" t="s">
        <v>46</v>
      </c>
      <c r="F9992" s="3">
        <f t="shared" ca="1" si="310"/>
        <v>5</v>
      </c>
      <c r="G9992" s="4">
        <f t="shared" ca="1" si="311"/>
        <v>176</v>
      </c>
      <c r="H9992" s="4">
        <f ca="1">+Data_TABLE[[#This Row],[Qty]]*Data_TABLE[[#This Row],[Unit Price]]</f>
        <v>880</v>
      </c>
      <c r="I9992" s="7">
        <v>42312</v>
      </c>
      <c r="J9992" s="10">
        <f>EOMONTH(Data_TABLE[[#This Row],[Date Sold]],0)</f>
        <v>42338</v>
      </c>
    </row>
    <row r="9993" spans="2:10" x14ac:dyDescent="0.25">
      <c r="B9993" s="1" t="s">
        <v>36</v>
      </c>
      <c r="C9993" s="3" t="s">
        <v>54</v>
      </c>
      <c r="D9993" s="2" t="s">
        <v>48</v>
      </c>
      <c r="E9993" s="3" t="s">
        <v>42</v>
      </c>
      <c r="F9993" s="3">
        <f t="shared" ca="1" si="310"/>
        <v>2</v>
      </c>
      <c r="G9993" s="4">
        <f t="shared" ca="1" si="311"/>
        <v>180</v>
      </c>
      <c r="H9993" s="4">
        <f ca="1">+Data_TABLE[[#This Row],[Qty]]*Data_TABLE[[#This Row],[Unit Price]]</f>
        <v>360</v>
      </c>
      <c r="I9993" s="7">
        <v>42312</v>
      </c>
      <c r="J9993" s="10">
        <f>EOMONTH(Data_TABLE[[#This Row],[Date Sold]],0)</f>
        <v>42338</v>
      </c>
    </row>
    <row r="9994" spans="2:10" x14ac:dyDescent="0.25">
      <c r="B9994" s="1" t="s">
        <v>36</v>
      </c>
      <c r="C9994" s="3" t="s">
        <v>56</v>
      </c>
      <c r="D9994" s="2" t="s">
        <v>50</v>
      </c>
      <c r="E9994" s="3" t="s">
        <v>44</v>
      </c>
      <c r="F9994" s="3">
        <f t="shared" ca="1" si="310"/>
        <v>1</v>
      </c>
      <c r="G9994" s="4">
        <f t="shared" ca="1" si="311"/>
        <v>141</v>
      </c>
      <c r="H9994" s="4">
        <f ca="1">+Data_TABLE[[#This Row],[Qty]]*Data_TABLE[[#This Row],[Unit Price]]</f>
        <v>141</v>
      </c>
      <c r="I9994" s="7">
        <v>42312</v>
      </c>
      <c r="J9994" s="10">
        <f>EOMONTH(Data_TABLE[[#This Row],[Date Sold]],0)</f>
        <v>42338</v>
      </c>
    </row>
    <row r="9995" spans="2:10" x14ac:dyDescent="0.25">
      <c r="B9995" s="1" t="s">
        <v>38</v>
      </c>
      <c r="C9995" s="3" t="s">
        <v>55</v>
      </c>
      <c r="D9995" s="2" t="s">
        <v>49</v>
      </c>
      <c r="E9995" s="3" t="s">
        <v>43</v>
      </c>
      <c r="F9995" s="3">
        <f t="shared" ca="1" si="310"/>
        <v>5</v>
      </c>
      <c r="G9995" s="4">
        <f t="shared" ca="1" si="311"/>
        <v>105</v>
      </c>
      <c r="H9995" s="4">
        <f ca="1">+Data_TABLE[[#This Row],[Qty]]*Data_TABLE[[#This Row],[Unit Price]]</f>
        <v>525</v>
      </c>
      <c r="I9995" s="7">
        <v>42312</v>
      </c>
      <c r="J9995" s="10">
        <f>EOMONTH(Data_TABLE[[#This Row],[Date Sold]],0)</f>
        <v>42338</v>
      </c>
    </row>
    <row r="9996" spans="2:10" x14ac:dyDescent="0.25">
      <c r="B9996" s="1" t="s">
        <v>38</v>
      </c>
      <c r="C9996" s="3" t="s">
        <v>56</v>
      </c>
      <c r="D9996" s="2" t="s">
        <v>52</v>
      </c>
      <c r="E9996" s="3" t="s">
        <v>46</v>
      </c>
      <c r="F9996" s="3">
        <f t="shared" ca="1" si="310"/>
        <v>1</v>
      </c>
      <c r="G9996" s="4">
        <f t="shared" ca="1" si="311"/>
        <v>143</v>
      </c>
      <c r="H9996" s="4">
        <f ca="1">+Data_TABLE[[#This Row],[Qty]]*Data_TABLE[[#This Row],[Unit Price]]</f>
        <v>143</v>
      </c>
      <c r="I9996" s="7">
        <v>42312</v>
      </c>
      <c r="J9996" s="10">
        <f>EOMONTH(Data_TABLE[[#This Row],[Date Sold]],0)</f>
        <v>42338</v>
      </c>
    </row>
    <row r="9997" spans="2:10" x14ac:dyDescent="0.25">
      <c r="B9997" s="1" t="s">
        <v>40</v>
      </c>
      <c r="C9997" s="3" t="s">
        <v>55</v>
      </c>
      <c r="D9997" s="2" t="s">
        <v>49</v>
      </c>
      <c r="E9997" s="3" t="s">
        <v>43</v>
      </c>
      <c r="F9997" s="3">
        <f t="shared" ca="1" si="310"/>
        <v>4</v>
      </c>
      <c r="G9997" s="4">
        <f t="shared" ca="1" si="311"/>
        <v>113</v>
      </c>
      <c r="H9997" s="4">
        <f ca="1">+Data_TABLE[[#This Row],[Qty]]*Data_TABLE[[#This Row],[Unit Price]]</f>
        <v>452</v>
      </c>
      <c r="I9997" s="7">
        <v>42312</v>
      </c>
      <c r="J9997" s="10">
        <f>EOMONTH(Data_TABLE[[#This Row],[Date Sold]],0)</f>
        <v>42338</v>
      </c>
    </row>
    <row r="9998" spans="2:10" x14ac:dyDescent="0.25">
      <c r="B9998" s="1" t="s">
        <v>39</v>
      </c>
      <c r="C9998" s="3" t="s">
        <v>56</v>
      </c>
      <c r="D9998" s="2" t="s">
        <v>50</v>
      </c>
      <c r="E9998" s="3" t="s">
        <v>44</v>
      </c>
      <c r="F9998" s="3">
        <f t="shared" ca="1" si="310"/>
        <v>1</v>
      </c>
      <c r="G9998" s="4">
        <f t="shared" ca="1" si="311"/>
        <v>154</v>
      </c>
      <c r="H9998" s="4">
        <f ca="1">+Data_TABLE[[#This Row],[Qty]]*Data_TABLE[[#This Row],[Unit Price]]</f>
        <v>154</v>
      </c>
      <c r="I9998" s="7">
        <v>42312</v>
      </c>
      <c r="J9998" s="10">
        <f>EOMONTH(Data_TABLE[[#This Row],[Date Sold]],0)</f>
        <v>42338</v>
      </c>
    </row>
    <row r="9999" spans="2:10" x14ac:dyDescent="0.25">
      <c r="B9999" s="1" t="s">
        <v>41</v>
      </c>
      <c r="C9999" s="3" t="s">
        <v>54</v>
      </c>
      <c r="D9999" s="2" t="s">
        <v>48</v>
      </c>
      <c r="E9999" s="3" t="s">
        <v>42</v>
      </c>
      <c r="F9999" s="3">
        <f t="shared" ca="1" si="310"/>
        <v>3</v>
      </c>
      <c r="G9999" s="4">
        <f t="shared" ca="1" si="311"/>
        <v>195</v>
      </c>
      <c r="H9999" s="4">
        <f ca="1">+Data_TABLE[[#This Row],[Qty]]*Data_TABLE[[#This Row],[Unit Price]]</f>
        <v>585</v>
      </c>
      <c r="I9999" s="7">
        <v>42312</v>
      </c>
      <c r="J9999" s="10">
        <f>EOMONTH(Data_TABLE[[#This Row],[Date Sold]],0)</f>
        <v>42338</v>
      </c>
    </row>
    <row r="10000" spans="2:10" x14ac:dyDescent="0.25">
      <c r="B10000" s="1" t="s">
        <v>38</v>
      </c>
      <c r="C10000" s="3" t="s">
        <v>54</v>
      </c>
      <c r="D10000" s="2" t="s">
        <v>48</v>
      </c>
      <c r="E10000" s="3" t="s">
        <v>42</v>
      </c>
      <c r="F10000" s="3">
        <f t="shared" ca="1" si="310"/>
        <v>3</v>
      </c>
      <c r="G10000" s="4">
        <f t="shared" ca="1" si="311"/>
        <v>62</v>
      </c>
      <c r="H10000" s="4">
        <f ca="1">+Data_TABLE[[#This Row],[Qty]]*Data_TABLE[[#This Row],[Unit Price]]</f>
        <v>186</v>
      </c>
      <c r="I10000" s="7">
        <v>42312</v>
      </c>
      <c r="J10000" s="10">
        <f>EOMONTH(Data_TABLE[[#This Row],[Date Sold]],0)</f>
        <v>42338</v>
      </c>
    </row>
    <row r="10001" spans="2:10" x14ac:dyDescent="0.25">
      <c r="B10001" s="1" t="s">
        <v>41</v>
      </c>
      <c r="C10001" s="3" t="s">
        <v>56</v>
      </c>
      <c r="D10001" s="2" t="s">
        <v>50</v>
      </c>
      <c r="E10001" s="3" t="s">
        <v>44</v>
      </c>
      <c r="F10001" s="3">
        <f t="shared" ca="1" si="310"/>
        <v>2</v>
      </c>
      <c r="G10001" s="4">
        <f t="shared" ca="1" si="311"/>
        <v>112</v>
      </c>
      <c r="H10001" s="4">
        <f ca="1">+Data_TABLE[[#This Row],[Qty]]*Data_TABLE[[#This Row],[Unit Price]]</f>
        <v>224</v>
      </c>
      <c r="I10001" s="7">
        <v>42312</v>
      </c>
      <c r="J10001" s="10">
        <f>EOMONTH(Data_TABLE[[#This Row],[Date Sold]],0)</f>
        <v>42338</v>
      </c>
    </row>
    <row r="10002" spans="2:10" x14ac:dyDescent="0.25">
      <c r="B10002" s="1" t="s">
        <v>36</v>
      </c>
      <c r="C10002" s="3" t="s">
        <v>56</v>
      </c>
      <c r="D10002" s="2" t="s">
        <v>50</v>
      </c>
      <c r="E10002" s="3" t="s">
        <v>44</v>
      </c>
      <c r="F10002" s="3">
        <f t="shared" ca="1" si="310"/>
        <v>5</v>
      </c>
      <c r="G10002" s="4">
        <f t="shared" ca="1" si="311"/>
        <v>150</v>
      </c>
      <c r="H10002" s="4">
        <f ca="1">+Data_TABLE[[#This Row],[Qty]]*Data_TABLE[[#This Row],[Unit Price]]</f>
        <v>750</v>
      </c>
      <c r="I10002" s="7">
        <v>42312</v>
      </c>
      <c r="J10002" s="10">
        <f>EOMONTH(Data_TABLE[[#This Row],[Date Sold]],0)</f>
        <v>42338</v>
      </c>
    </row>
    <row r="10003" spans="2:10" x14ac:dyDescent="0.25">
      <c r="B10003" s="1" t="s">
        <v>39</v>
      </c>
      <c r="C10003" s="3" t="s">
        <v>56</v>
      </c>
      <c r="D10003" s="2" t="s">
        <v>52</v>
      </c>
      <c r="E10003" s="3" t="s">
        <v>46</v>
      </c>
      <c r="F10003" s="3">
        <f t="shared" ca="1" si="310"/>
        <v>3</v>
      </c>
      <c r="G10003" s="4">
        <f t="shared" ca="1" si="311"/>
        <v>159</v>
      </c>
      <c r="H10003" s="4">
        <f ca="1">+Data_TABLE[[#This Row],[Qty]]*Data_TABLE[[#This Row],[Unit Price]]</f>
        <v>477</v>
      </c>
      <c r="I10003" s="7">
        <v>42313</v>
      </c>
      <c r="J10003" s="10">
        <f>EOMONTH(Data_TABLE[[#This Row],[Date Sold]],0)</f>
        <v>42338</v>
      </c>
    </row>
    <row r="10004" spans="2:10" x14ac:dyDescent="0.25">
      <c r="B10004" s="1" t="s">
        <v>39</v>
      </c>
      <c r="C10004" s="3" t="s">
        <v>56</v>
      </c>
      <c r="D10004" s="2" t="s">
        <v>50</v>
      </c>
      <c r="E10004" s="3" t="s">
        <v>44</v>
      </c>
      <c r="F10004" s="3">
        <f t="shared" ca="1" si="310"/>
        <v>5</v>
      </c>
      <c r="G10004" s="4">
        <f t="shared" ca="1" si="311"/>
        <v>130</v>
      </c>
      <c r="H10004" s="4">
        <f ca="1">+Data_TABLE[[#This Row],[Qty]]*Data_TABLE[[#This Row],[Unit Price]]</f>
        <v>650</v>
      </c>
      <c r="I10004" s="7">
        <v>42313</v>
      </c>
      <c r="J10004" s="10">
        <f>EOMONTH(Data_TABLE[[#This Row],[Date Sold]],0)</f>
        <v>42338</v>
      </c>
    </row>
    <row r="10005" spans="2:10" x14ac:dyDescent="0.25">
      <c r="B10005" s="1" t="s">
        <v>36</v>
      </c>
      <c r="C10005" s="3" t="s">
        <v>56</v>
      </c>
      <c r="D10005" s="2" t="s">
        <v>50</v>
      </c>
      <c r="E10005" s="3" t="s">
        <v>44</v>
      </c>
      <c r="F10005" s="3">
        <f t="shared" ca="1" si="310"/>
        <v>2</v>
      </c>
      <c r="G10005" s="4">
        <f t="shared" ca="1" si="311"/>
        <v>184</v>
      </c>
      <c r="H10005" s="4">
        <f ca="1">+Data_TABLE[[#This Row],[Qty]]*Data_TABLE[[#This Row],[Unit Price]]</f>
        <v>368</v>
      </c>
      <c r="I10005" s="7">
        <v>42313</v>
      </c>
      <c r="J10005" s="10">
        <f>EOMONTH(Data_TABLE[[#This Row],[Date Sold]],0)</f>
        <v>42338</v>
      </c>
    </row>
    <row r="10006" spans="2:10" x14ac:dyDescent="0.25">
      <c r="B10006" s="1" t="s">
        <v>40</v>
      </c>
      <c r="C10006" s="3" t="s">
        <v>55</v>
      </c>
      <c r="D10006" s="2" t="s">
        <v>49</v>
      </c>
      <c r="E10006" s="3" t="s">
        <v>43</v>
      </c>
      <c r="F10006" s="3">
        <f t="shared" ca="1" si="310"/>
        <v>5</v>
      </c>
      <c r="G10006" s="4">
        <f t="shared" ca="1" si="311"/>
        <v>138</v>
      </c>
      <c r="H10006" s="4">
        <f ca="1">+Data_TABLE[[#This Row],[Qty]]*Data_TABLE[[#This Row],[Unit Price]]</f>
        <v>690</v>
      </c>
      <c r="I10006" s="7">
        <v>42313</v>
      </c>
      <c r="J10006" s="10">
        <f>EOMONTH(Data_TABLE[[#This Row],[Date Sold]],0)</f>
        <v>42338</v>
      </c>
    </row>
    <row r="10007" spans="2:10" x14ac:dyDescent="0.25">
      <c r="B10007" s="1" t="s">
        <v>37</v>
      </c>
      <c r="C10007" s="3" t="s">
        <v>55</v>
      </c>
      <c r="D10007" s="2" t="s">
        <v>51</v>
      </c>
      <c r="E10007" s="3" t="s">
        <v>45</v>
      </c>
      <c r="F10007" s="3">
        <f t="shared" ca="1" si="310"/>
        <v>3</v>
      </c>
      <c r="G10007" s="4">
        <f t="shared" ca="1" si="311"/>
        <v>96</v>
      </c>
      <c r="H10007" s="4">
        <f ca="1">+Data_TABLE[[#This Row],[Qty]]*Data_TABLE[[#This Row],[Unit Price]]</f>
        <v>288</v>
      </c>
      <c r="I10007" s="7">
        <v>42313</v>
      </c>
      <c r="J10007" s="10">
        <f>EOMONTH(Data_TABLE[[#This Row],[Date Sold]],0)</f>
        <v>42338</v>
      </c>
    </row>
    <row r="10008" spans="2:10" x14ac:dyDescent="0.25">
      <c r="B10008" s="1" t="s">
        <v>36</v>
      </c>
      <c r="C10008" s="3" t="s">
        <v>56</v>
      </c>
      <c r="D10008" s="2" t="s">
        <v>50</v>
      </c>
      <c r="E10008" s="3" t="s">
        <v>44</v>
      </c>
      <c r="F10008" s="3">
        <f t="shared" ca="1" si="310"/>
        <v>4</v>
      </c>
      <c r="G10008" s="4">
        <f t="shared" ca="1" si="311"/>
        <v>176</v>
      </c>
      <c r="H10008" s="4">
        <f ca="1">+Data_TABLE[[#This Row],[Qty]]*Data_TABLE[[#This Row],[Unit Price]]</f>
        <v>704</v>
      </c>
      <c r="I10008" s="7">
        <v>42313</v>
      </c>
      <c r="J10008" s="10">
        <f>EOMONTH(Data_TABLE[[#This Row],[Date Sold]],0)</f>
        <v>42338</v>
      </c>
    </row>
    <row r="10009" spans="2:10" x14ac:dyDescent="0.25">
      <c r="B10009" s="1" t="s">
        <v>41</v>
      </c>
      <c r="C10009" s="3" t="s">
        <v>56</v>
      </c>
      <c r="D10009" s="2" t="s">
        <v>50</v>
      </c>
      <c r="E10009" s="3" t="s">
        <v>44</v>
      </c>
      <c r="F10009" s="3">
        <f t="shared" ca="1" si="310"/>
        <v>4</v>
      </c>
      <c r="G10009" s="4">
        <f t="shared" ca="1" si="311"/>
        <v>194</v>
      </c>
      <c r="H10009" s="4">
        <f ca="1">+Data_TABLE[[#This Row],[Qty]]*Data_TABLE[[#This Row],[Unit Price]]</f>
        <v>776</v>
      </c>
      <c r="I10009" s="7">
        <v>42313</v>
      </c>
      <c r="J10009" s="10">
        <f>EOMONTH(Data_TABLE[[#This Row],[Date Sold]],0)</f>
        <v>42338</v>
      </c>
    </row>
    <row r="10010" spans="2:10" x14ac:dyDescent="0.25">
      <c r="B10010" s="1" t="s">
        <v>36</v>
      </c>
      <c r="C10010" s="3" t="s">
        <v>56</v>
      </c>
      <c r="D10010" s="2" t="s">
        <v>50</v>
      </c>
      <c r="E10010" s="3" t="s">
        <v>44</v>
      </c>
      <c r="F10010" s="3">
        <f t="shared" ca="1" si="310"/>
        <v>2</v>
      </c>
      <c r="G10010" s="4">
        <f t="shared" ca="1" si="311"/>
        <v>124</v>
      </c>
      <c r="H10010" s="4">
        <f ca="1">+Data_TABLE[[#This Row],[Qty]]*Data_TABLE[[#This Row],[Unit Price]]</f>
        <v>248</v>
      </c>
      <c r="I10010" s="7">
        <v>42313</v>
      </c>
      <c r="J10010" s="10">
        <f>EOMONTH(Data_TABLE[[#This Row],[Date Sold]],0)</f>
        <v>42338</v>
      </c>
    </row>
    <row r="10011" spans="2:10" x14ac:dyDescent="0.25">
      <c r="B10011" s="1" t="s">
        <v>41</v>
      </c>
      <c r="C10011" s="3" t="s">
        <v>56</v>
      </c>
      <c r="D10011" s="2" t="s">
        <v>50</v>
      </c>
      <c r="E10011" s="3" t="s">
        <v>44</v>
      </c>
      <c r="F10011" s="3">
        <f t="shared" ca="1" si="310"/>
        <v>3</v>
      </c>
      <c r="G10011" s="4">
        <f t="shared" ca="1" si="311"/>
        <v>142</v>
      </c>
      <c r="H10011" s="4">
        <f ca="1">+Data_TABLE[[#This Row],[Qty]]*Data_TABLE[[#This Row],[Unit Price]]</f>
        <v>426</v>
      </c>
      <c r="I10011" s="7">
        <v>42313</v>
      </c>
      <c r="J10011" s="10">
        <f>EOMONTH(Data_TABLE[[#This Row],[Date Sold]],0)</f>
        <v>42338</v>
      </c>
    </row>
    <row r="10012" spans="2:10" x14ac:dyDescent="0.25">
      <c r="B10012" s="1" t="s">
        <v>39</v>
      </c>
      <c r="C10012" s="3" t="s">
        <v>56</v>
      </c>
      <c r="D10012" s="2" t="s">
        <v>50</v>
      </c>
      <c r="E10012" s="3" t="s">
        <v>44</v>
      </c>
      <c r="F10012" s="3">
        <f t="shared" ca="1" si="310"/>
        <v>5</v>
      </c>
      <c r="G10012" s="4">
        <f t="shared" ca="1" si="311"/>
        <v>115</v>
      </c>
      <c r="H10012" s="4">
        <f ca="1">+Data_TABLE[[#This Row],[Qty]]*Data_TABLE[[#This Row],[Unit Price]]</f>
        <v>575</v>
      </c>
      <c r="I10012" s="7">
        <v>42313</v>
      </c>
      <c r="J10012" s="10">
        <f>EOMONTH(Data_TABLE[[#This Row],[Date Sold]],0)</f>
        <v>42338</v>
      </c>
    </row>
    <row r="10013" spans="2:10" x14ac:dyDescent="0.25">
      <c r="B10013" s="1" t="s">
        <v>41</v>
      </c>
      <c r="C10013" s="3" t="s">
        <v>55</v>
      </c>
      <c r="D10013" s="2" t="s">
        <v>51</v>
      </c>
      <c r="E10013" s="3" t="s">
        <v>45</v>
      </c>
      <c r="F10013" s="3">
        <f t="shared" ca="1" si="310"/>
        <v>5</v>
      </c>
      <c r="G10013" s="4">
        <f t="shared" ca="1" si="311"/>
        <v>186</v>
      </c>
      <c r="H10013" s="4">
        <f ca="1">+Data_TABLE[[#This Row],[Qty]]*Data_TABLE[[#This Row],[Unit Price]]</f>
        <v>930</v>
      </c>
      <c r="I10013" s="7">
        <v>42313</v>
      </c>
      <c r="J10013" s="10">
        <f>EOMONTH(Data_TABLE[[#This Row],[Date Sold]],0)</f>
        <v>42338</v>
      </c>
    </row>
    <row r="10014" spans="2:10" x14ac:dyDescent="0.25">
      <c r="B10014" s="1" t="s">
        <v>38</v>
      </c>
      <c r="C10014" s="3" t="s">
        <v>55</v>
      </c>
      <c r="D10014" s="2" t="s">
        <v>49</v>
      </c>
      <c r="E10014" s="3" t="s">
        <v>43</v>
      </c>
      <c r="F10014" s="3">
        <f t="shared" ca="1" si="310"/>
        <v>3</v>
      </c>
      <c r="G10014" s="4">
        <f t="shared" ca="1" si="311"/>
        <v>66</v>
      </c>
      <c r="H10014" s="4">
        <f ca="1">+Data_TABLE[[#This Row],[Qty]]*Data_TABLE[[#This Row],[Unit Price]]</f>
        <v>198</v>
      </c>
      <c r="I10014" s="7">
        <v>42313</v>
      </c>
      <c r="J10014" s="10">
        <f>EOMONTH(Data_TABLE[[#This Row],[Date Sold]],0)</f>
        <v>42338</v>
      </c>
    </row>
    <row r="10015" spans="2:10" x14ac:dyDescent="0.25">
      <c r="B10015" s="1" t="s">
        <v>38</v>
      </c>
      <c r="C10015" s="3" t="s">
        <v>55</v>
      </c>
      <c r="D10015" s="2" t="s">
        <v>49</v>
      </c>
      <c r="E10015" s="3" t="s">
        <v>43</v>
      </c>
      <c r="F10015" s="3">
        <f t="shared" ca="1" si="310"/>
        <v>1</v>
      </c>
      <c r="G10015" s="4">
        <f t="shared" ca="1" si="311"/>
        <v>72</v>
      </c>
      <c r="H10015" s="4">
        <f ca="1">+Data_TABLE[[#This Row],[Qty]]*Data_TABLE[[#This Row],[Unit Price]]</f>
        <v>72</v>
      </c>
      <c r="I10015" s="7">
        <v>42313</v>
      </c>
      <c r="J10015" s="10">
        <f>EOMONTH(Data_TABLE[[#This Row],[Date Sold]],0)</f>
        <v>42338</v>
      </c>
    </row>
    <row r="10016" spans="2:10" x14ac:dyDescent="0.25">
      <c r="B10016" s="1" t="s">
        <v>36</v>
      </c>
      <c r="C10016" s="3" t="s">
        <v>55</v>
      </c>
      <c r="D10016" s="2" t="s">
        <v>51</v>
      </c>
      <c r="E10016" s="3" t="s">
        <v>45</v>
      </c>
      <c r="F10016" s="3">
        <f t="shared" ca="1" si="310"/>
        <v>2</v>
      </c>
      <c r="G10016" s="4">
        <f t="shared" ca="1" si="311"/>
        <v>97</v>
      </c>
      <c r="H10016" s="4">
        <f ca="1">+Data_TABLE[[#This Row],[Qty]]*Data_TABLE[[#This Row],[Unit Price]]</f>
        <v>194</v>
      </c>
      <c r="I10016" s="7">
        <v>42313</v>
      </c>
      <c r="J10016" s="10">
        <f>EOMONTH(Data_TABLE[[#This Row],[Date Sold]],0)</f>
        <v>42338</v>
      </c>
    </row>
    <row r="10017" spans="2:10" x14ac:dyDescent="0.25">
      <c r="B10017" s="1" t="s">
        <v>36</v>
      </c>
      <c r="C10017" s="3" t="s">
        <v>55</v>
      </c>
      <c r="D10017" s="2" t="s">
        <v>51</v>
      </c>
      <c r="E10017" s="3" t="s">
        <v>45</v>
      </c>
      <c r="F10017" s="3">
        <f t="shared" ca="1" si="310"/>
        <v>3</v>
      </c>
      <c r="G10017" s="4">
        <f t="shared" ca="1" si="311"/>
        <v>147</v>
      </c>
      <c r="H10017" s="4">
        <f ca="1">+Data_TABLE[[#This Row],[Qty]]*Data_TABLE[[#This Row],[Unit Price]]</f>
        <v>441</v>
      </c>
      <c r="I10017" s="7">
        <v>42313</v>
      </c>
      <c r="J10017" s="10">
        <f>EOMONTH(Data_TABLE[[#This Row],[Date Sold]],0)</f>
        <v>42338</v>
      </c>
    </row>
    <row r="10018" spans="2:10" x14ac:dyDescent="0.25">
      <c r="B10018" s="1" t="s">
        <v>38</v>
      </c>
      <c r="C10018" s="3" t="s">
        <v>56</v>
      </c>
      <c r="D10018" s="2" t="s">
        <v>50</v>
      </c>
      <c r="E10018" s="3" t="s">
        <v>44</v>
      </c>
      <c r="F10018" s="3">
        <f t="shared" ca="1" si="310"/>
        <v>2</v>
      </c>
      <c r="G10018" s="4">
        <f t="shared" ca="1" si="311"/>
        <v>198</v>
      </c>
      <c r="H10018" s="4">
        <f ca="1">+Data_TABLE[[#This Row],[Qty]]*Data_TABLE[[#This Row],[Unit Price]]</f>
        <v>396</v>
      </c>
      <c r="I10018" s="7">
        <v>42313</v>
      </c>
      <c r="J10018" s="10">
        <f>EOMONTH(Data_TABLE[[#This Row],[Date Sold]],0)</f>
        <v>42338</v>
      </c>
    </row>
    <row r="10019" spans="2:10" x14ac:dyDescent="0.25">
      <c r="B10019" s="1" t="s">
        <v>36</v>
      </c>
      <c r="C10019" s="3" t="s">
        <v>55</v>
      </c>
      <c r="D10019" s="2" t="s">
        <v>51</v>
      </c>
      <c r="E10019" s="3" t="s">
        <v>45</v>
      </c>
      <c r="F10019" s="3">
        <f t="shared" ca="1" si="310"/>
        <v>4</v>
      </c>
      <c r="G10019" s="4">
        <f t="shared" ca="1" si="311"/>
        <v>156</v>
      </c>
      <c r="H10019" s="4">
        <f ca="1">+Data_TABLE[[#This Row],[Qty]]*Data_TABLE[[#This Row],[Unit Price]]</f>
        <v>624</v>
      </c>
      <c r="I10019" s="7">
        <v>42313</v>
      </c>
      <c r="J10019" s="10">
        <f>EOMONTH(Data_TABLE[[#This Row],[Date Sold]],0)</f>
        <v>42338</v>
      </c>
    </row>
    <row r="10020" spans="2:10" x14ac:dyDescent="0.25">
      <c r="B10020" s="1" t="s">
        <v>41</v>
      </c>
      <c r="C10020" s="3" t="s">
        <v>55</v>
      </c>
      <c r="D10020" s="2" t="s">
        <v>49</v>
      </c>
      <c r="E10020" s="3" t="s">
        <v>43</v>
      </c>
      <c r="F10020" s="3">
        <f t="shared" ca="1" si="310"/>
        <v>5</v>
      </c>
      <c r="G10020" s="4">
        <f t="shared" ca="1" si="311"/>
        <v>158</v>
      </c>
      <c r="H10020" s="4">
        <f ca="1">+Data_TABLE[[#This Row],[Qty]]*Data_TABLE[[#This Row],[Unit Price]]</f>
        <v>790</v>
      </c>
      <c r="I10020" s="7">
        <v>42313</v>
      </c>
      <c r="J10020" s="10">
        <f>EOMONTH(Data_TABLE[[#This Row],[Date Sold]],0)</f>
        <v>42338</v>
      </c>
    </row>
    <row r="10021" spans="2:10" x14ac:dyDescent="0.25">
      <c r="B10021" s="1" t="s">
        <v>41</v>
      </c>
      <c r="C10021" s="3" t="s">
        <v>56</v>
      </c>
      <c r="D10021" s="2" t="s">
        <v>50</v>
      </c>
      <c r="E10021" s="3" t="s">
        <v>44</v>
      </c>
      <c r="F10021" s="3">
        <f t="shared" ca="1" si="310"/>
        <v>5</v>
      </c>
      <c r="G10021" s="4">
        <f t="shared" ca="1" si="311"/>
        <v>105</v>
      </c>
      <c r="H10021" s="4">
        <f ca="1">+Data_TABLE[[#This Row],[Qty]]*Data_TABLE[[#This Row],[Unit Price]]</f>
        <v>525</v>
      </c>
      <c r="I10021" s="7">
        <v>42313</v>
      </c>
      <c r="J10021" s="10">
        <f>EOMONTH(Data_TABLE[[#This Row],[Date Sold]],0)</f>
        <v>42338</v>
      </c>
    </row>
    <row r="10022" spans="2:10" x14ac:dyDescent="0.25">
      <c r="B10022" s="1" t="s">
        <v>39</v>
      </c>
      <c r="C10022" s="3" t="s">
        <v>55</v>
      </c>
      <c r="D10022" s="2" t="s">
        <v>51</v>
      </c>
      <c r="E10022" s="3" t="s">
        <v>45</v>
      </c>
      <c r="F10022" s="3">
        <f t="shared" ca="1" si="310"/>
        <v>5</v>
      </c>
      <c r="G10022" s="4">
        <f t="shared" ca="1" si="311"/>
        <v>169</v>
      </c>
      <c r="H10022" s="4">
        <f ca="1">+Data_TABLE[[#This Row],[Qty]]*Data_TABLE[[#This Row],[Unit Price]]</f>
        <v>845</v>
      </c>
      <c r="I10022" s="7">
        <v>42313</v>
      </c>
      <c r="J10022" s="10">
        <f>EOMONTH(Data_TABLE[[#This Row],[Date Sold]],0)</f>
        <v>42338</v>
      </c>
    </row>
    <row r="10023" spans="2:10" x14ac:dyDescent="0.25">
      <c r="B10023" s="1" t="s">
        <v>37</v>
      </c>
      <c r="C10023" s="3" t="s">
        <v>55</v>
      </c>
      <c r="D10023" s="2" t="s">
        <v>51</v>
      </c>
      <c r="E10023" s="3" t="s">
        <v>45</v>
      </c>
      <c r="F10023" s="3">
        <f t="shared" ca="1" si="310"/>
        <v>2</v>
      </c>
      <c r="G10023" s="4">
        <f t="shared" ca="1" si="311"/>
        <v>74</v>
      </c>
      <c r="H10023" s="4">
        <f ca="1">+Data_TABLE[[#This Row],[Qty]]*Data_TABLE[[#This Row],[Unit Price]]</f>
        <v>148</v>
      </c>
      <c r="I10023" s="7">
        <v>42313</v>
      </c>
      <c r="J10023" s="10">
        <f>EOMONTH(Data_TABLE[[#This Row],[Date Sold]],0)</f>
        <v>42338</v>
      </c>
    </row>
    <row r="10024" spans="2:10" x14ac:dyDescent="0.25">
      <c r="B10024" s="1" t="s">
        <v>39</v>
      </c>
      <c r="C10024" s="3" t="s">
        <v>55</v>
      </c>
      <c r="D10024" s="2" t="s">
        <v>51</v>
      </c>
      <c r="E10024" s="3" t="s">
        <v>45</v>
      </c>
      <c r="F10024" s="3">
        <f t="shared" ca="1" si="310"/>
        <v>5</v>
      </c>
      <c r="G10024" s="4">
        <f t="shared" ca="1" si="311"/>
        <v>91</v>
      </c>
      <c r="H10024" s="4">
        <f ca="1">+Data_TABLE[[#This Row],[Qty]]*Data_TABLE[[#This Row],[Unit Price]]</f>
        <v>455</v>
      </c>
      <c r="I10024" s="7">
        <v>42313</v>
      </c>
      <c r="J10024" s="10">
        <f>EOMONTH(Data_TABLE[[#This Row],[Date Sold]],0)</f>
        <v>42338</v>
      </c>
    </row>
    <row r="10025" spans="2:10" x14ac:dyDescent="0.25">
      <c r="B10025" s="1" t="s">
        <v>36</v>
      </c>
      <c r="C10025" s="3" t="s">
        <v>54</v>
      </c>
      <c r="D10025" s="2" t="s">
        <v>48</v>
      </c>
      <c r="E10025" s="3" t="s">
        <v>42</v>
      </c>
      <c r="F10025" s="3">
        <f t="shared" ca="1" si="310"/>
        <v>4</v>
      </c>
      <c r="G10025" s="4">
        <f t="shared" ca="1" si="311"/>
        <v>135</v>
      </c>
      <c r="H10025" s="4">
        <f ca="1">+Data_TABLE[[#This Row],[Qty]]*Data_TABLE[[#This Row],[Unit Price]]</f>
        <v>540</v>
      </c>
      <c r="I10025" s="7">
        <v>42313</v>
      </c>
      <c r="J10025" s="10">
        <f>EOMONTH(Data_TABLE[[#This Row],[Date Sold]],0)</f>
        <v>42338</v>
      </c>
    </row>
    <row r="10026" spans="2:10" x14ac:dyDescent="0.25">
      <c r="B10026" s="1" t="s">
        <v>38</v>
      </c>
      <c r="C10026" s="3" t="s">
        <v>54</v>
      </c>
      <c r="D10026" s="2" t="s">
        <v>48</v>
      </c>
      <c r="E10026" s="3" t="s">
        <v>42</v>
      </c>
      <c r="F10026" s="3">
        <f t="shared" ca="1" si="310"/>
        <v>5</v>
      </c>
      <c r="G10026" s="4">
        <f t="shared" ca="1" si="311"/>
        <v>133</v>
      </c>
      <c r="H10026" s="4">
        <f ca="1">+Data_TABLE[[#This Row],[Qty]]*Data_TABLE[[#This Row],[Unit Price]]</f>
        <v>665</v>
      </c>
      <c r="I10026" s="7">
        <v>42313</v>
      </c>
      <c r="J10026" s="10">
        <f>EOMONTH(Data_TABLE[[#This Row],[Date Sold]],0)</f>
        <v>42338</v>
      </c>
    </row>
    <row r="10027" spans="2:10" x14ac:dyDescent="0.25">
      <c r="B10027" s="1" t="s">
        <v>38</v>
      </c>
      <c r="C10027" s="3" t="s">
        <v>55</v>
      </c>
      <c r="D10027" s="2" t="s">
        <v>49</v>
      </c>
      <c r="E10027" s="3" t="s">
        <v>43</v>
      </c>
      <c r="F10027" s="3">
        <f t="shared" ca="1" si="310"/>
        <v>5</v>
      </c>
      <c r="G10027" s="4">
        <f t="shared" ca="1" si="311"/>
        <v>193</v>
      </c>
      <c r="H10027" s="4">
        <f ca="1">+Data_TABLE[[#This Row],[Qty]]*Data_TABLE[[#This Row],[Unit Price]]</f>
        <v>965</v>
      </c>
      <c r="I10027" s="7">
        <v>42313</v>
      </c>
      <c r="J10027" s="10">
        <f>EOMONTH(Data_TABLE[[#This Row],[Date Sold]],0)</f>
        <v>42338</v>
      </c>
    </row>
    <row r="10028" spans="2:10" x14ac:dyDescent="0.25">
      <c r="B10028" s="1" t="s">
        <v>39</v>
      </c>
      <c r="C10028" s="3" t="s">
        <v>54</v>
      </c>
      <c r="D10028" s="2" t="s">
        <v>48</v>
      </c>
      <c r="E10028" s="3" t="s">
        <v>42</v>
      </c>
      <c r="F10028" s="3">
        <f t="shared" ca="1" si="310"/>
        <v>4</v>
      </c>
      <c r="G10028" s="4">
        <f t="shared" ca="1" si="311"/>
        <v>162</v>
      </c>
      <c r="H10028" s="4">
        <f ca="1">+Data_TABLE[[#This Row],[Qty]]*Data_TABLE[[#This Row],[Unit Price]]</f>
        <v>648</v>
      </c>
      <c r="I10028" s="7">
        <v>42313</v>
      </c>
      <c r="J10028" s="10">
        <f>EOMONTH(Data_TABLE[[#This Row],[Date Sold]],0)</f>
        <v>42338</v>
      </c>
    </row>
    <row r="10029" spans="2:10" x14ac:dyDescent="0.25">
      <c r="B10029" s="1" t="s">
        <v>36</v>
      </c>
      <c r="C10029" s="3" t="s">
        <v>55</v>
      </c>
      <c r="D10029" s="2" t="s">
        <v>49</v>
      </c>
      <c r="E10029" s="3" t="s">
        <v>43</v>
      </c>
      <c r="F10029" s="3">
        <f t="shared" ca="1" si="310"/>
        <v>3</v>
      </c>
      <c r="G10029" s="4">
        <f t="shared" ca="1" si="311"/>
        <v>85</v>
      </c>
      <c r="H10029" s="4">
        <f ca="1">+Data_TABLE[[#This Row],[Qty]]*Data_TABLE[[#This Row],[Unit Price]]</f>
        <v>255</v>
      </c>
      <c r="I10029" s="7">
        <v>42313</v>
      </c>
      <c r="J10029" s="10">
        <f>EOMONTH(Data_TABLE[[#This Row],[Date Sold]],0)</f>
        <v>42338</v>
      </c>
    </row>
    <row r="10030" spans="2:10" x14ac:dyDescent="0.25">
      <c r="B10030" s="1" t="s">
        <v>40</v>
      </c>
      <c r="C10030" s="3" t="s">
        <v>56</v>
      </c>
      <c r="D10030" s="2" t="s">
        <v>52</v>
      </c>
      <c r="E10030" s="3" t="s">
        <v>46</v>
      </c>
      <c r="F10030" s="3">
        <f t="shared" ca="1" si="310"/>
        <v>4</v>
      </c>
      <c r="G10030" s="4">
        <f t="shared" ca="1" si="311"/>
        <v>102</v>
      </c>
      <c r="H10030" s="4">
        <f ca="1">+Data_TABLE[[#This Row],[Qty]]*Data_TABLE[[#This Row],[Unit Price]]</f>
        <v>408</v>
      </c>
      <c r="I10030" s="7">
        <v>42313</v>
      </c>
      <c r="J10030" s="10">
        <f>EOMONTH(Data_TABLE[[#This Row],[Date Sold]],0)</f>
        <v>42338</v>
      </c>
    </row>
    <row r="10031" spans="2:10" x14ac:dyDescent="0.25">
      <c r="B10031" s="1" t="s">
        <v>38</v>
      </c>
      <c r="C10031" s="3" t="s">
        <v>56</v>
      </c>
      <c r="D10031" s="2" t="s">
        <v>52</v>
      </c>
      <c r="E10031" s="3" t="s">
        <v>46</v>
      </c>
      <c r="F10031" s="3">
        <f t="shared" ca="1" si="310"/>
        <v>5</v>
      </c>
      <c r="G10031" s="4">
        <f t="shared" ca="1" si="311"/>
        <v>96</v>
      </c>
      <c r="H10031" s="4">
        <f ca="1">+Data_TABLE[[#This Row],[Qty]]*Data_TABLE[[#This Row],[Unit Price]]</f>
        <v>480</v>
      </c>
      <c r="I10031" s="7">
        <v>42313</v>
      </c>
      <c r="J10031" s="10">
        <f>EOMONTH(Data_TABLE[[#This Row],[Date Sold]],0)</f>
        <v>42338</v>
      </c>
    </row>
    <row r="10032" spans="2:10" x14ac:dyDescent="0.25">
      <c r="B10032" s="1" t="s">
        <v>37</v>
      </c>
      <c r="C10032" s="3" t="s">
        <v>56</v>
      </c>
      <c r="D10032" s="2" t="s">
        <v>52</v>
      </c>
      <c r="E10032" s="3" t="s">
        <v>46</v>
      </c>
      <c r="F10032" s="3">
        <f t="shared" ca="1" si="310"/>
        <v>4</v>
      </c>
      <c r="G10032" s="4">
        <f t="shared" ca="1" si="311"/>
        <v>159</v>
      </c>
      <c r="H10032" s="4">
        <f ca="1">+Data_TABLE[[#This Row],[Qty]]*Data_TABLE[[#This Row],[Unit Price]]</f>
        <v>636</v>
      </c>
      <c r="I10032" s="7">
        <v>42313</v>
      </c>
      <c r="J10032" s="10">
        <f>EOMONTH(Data_TABLE[[#This Row],[Date Sold]],0)</f>
        <v>42338</v>
      </c>
    </row>
    <row r="10033" spans="2:10" x14ac:dyDescent="0.25">
      <c r="B10033" s="1" t="s">
        <v>36</v>
      </c>
      <c r="C10033" s="3" t="s">
        <v>56</v>
      </c>
      <c r="D10033" s="2" t="s">
        <v>50</v>
      </c>
      <c r="E10033" s="3" t="s">
        <v>44</v>
      </c>
      <c r="F10033" s="3">
        <f t="shared" ref="F10033:F10096" ca="1" si="312">RANDBETWEEN(1,5)</f>
        <v>2</v>
      </c>
      <c r="G10033" s="4">
        <f t="shared" ref="G10033:G10096" ca="1" si="313">RANDBETWEEN(60,200)</f>
        <v>105</v>
      </c>
      <c r="H10033" s="4">
        <f ca="1">+Data_TABLE[[#This Row],[Qty]]*Data_TABLE[[#This Row],[Unit Price]]</f>
        <v>210</v>
      </c>
      <c r="I10033" s="7">
        <v>42313</v>
      </c>
      <c r="J10033" s="10">
        <f>EOMONTH(Data_TABLE[[#This Row],[Date Sold]],0)</f>
        <v>42338</v>
      </c>
    </row>
    <row r="10034" spans="2:10" x14ac:dyDescent="0.25">
      <c r="B10034" s="1" t="s">
        <v>39</v>
      </c>
      <c r="C10034" s="3" t="s">
        <v>54</v>
      </c>
      <c r="D10034" s="2" t="s">
        <v>48</v>
      </c>
      <c r="E10034" s="3" t="s">
        <v>42</v>
      </c>
      <c r="F10034" s="3">
        <f t="shared" ca="1" si="312"/>
        <v>3</v>
      </c>
      <c r="G10034" s="4">
        <f t="shared" ca="1" si="313"/>
        <v>122</v>
      </c>
      <c r="H10034" s="4">
        <f ca="1">+Data_TABLE[[#This Row],[Qty]]*Data_TABLE[[#This Row],[Unit Price]]</f>
        <v>366</v>
      </c>
      <c r="I10034" s="7">
        <v>42313</v>
      </c>
      <c r="J10034" s="10">
        <f>EOMONTH(Data_TABLE[[#This Row],[Date Sold]],0)</f>
        <v>42338</v>
      </c>
    </row>
    <row r="10035" spans="2:10" x14ac:dyDescent="0.25">
      <c r="B10035" s="1" t="s">
        <v>37</v>
      </c>
      <c r="C10035" s="3" t="s">
        <v>55</v>
      </c>
      <c r="D10035" s="2" t="s">
        <v>51</v>
      </c>
      <c r="E10035" s="3" t="s">
        <v>45</v>
      </c>
      <c r="F10035" s="3">
        <f t="shared" ca="1" si="312"/>
        <v>5</v>
      </c>
      <c r="G10035" s="4">
        <f t="shared" ca="1" si="313"/>
        <v>84</v>
      </c>
      <c r="H10035" s="4">
        <f ca="1">+Data_TABLE[[#This Row],[Qty]]*Data_TABLE[[#This Row],[Unit Price]]</f>
        <v>420</v>
      </c>
      <c r="I10035" s="7">
        <v>42313</v>
      </c>
      <c r="J10035" s="10">
        <f>EOMONTH(Data_TABLE[[#This Row],[Date Sold]],0)</f>
        <v>42338</v>
      </c>
    </row>
    <row r="10036" spans="2:10" x14ac:dyDescent="0.25">
      <c r="B10036" s="1" t="s">
        <v>40</v>
      </c>
      <c r="C10036" s="3" t="s">
        <v>56</v>
      </c>
      <c r="D10036" s="2" t="s">
        <v>52</v>
      </c>
      <c r="E10036" s="3" t="s">
        <v>46</v>
      </c>
      <c r="F10036" s="3">
        <f t="shared" ca="1" si="312"/>
        <v>1</v>
      </c>
      <c r="G10036" s="4">
        <f t="shared" ca="1" si="313"/>
        <v>199</v>
      </c>
      <c r="H10036" s="4">
        <f ca="1">+Data_TABLE[[#This Row],[Qty]]*Data_TABLE[[#This Row],[Unit Price]]</f>
        <v>199</v>
      </c>
      <c r="I10036" s="7">
        <v>42313</v>
      </c>
      <c r="J10036" s="10">
        <f>EOMONTH(Data_TABLE[[#This Row],[Date Sold]],0)</f>
        <v>42338</v>
      </c>
    </row>
    <row r="10037" spans="2:10" x14ac:dyDescent="0.25">
      <c r="B10037" s="1" t="s">
        <v>39</v>
      </c>
      <c r="C10037" s="3" t="s">
        <v>56</v>
      </c>
      <c r="D10037" s="2" t="s">
        <v>50</v>
      </c>
      <c r="E10037" s="3" t="s">
        <v>44</v>
      </c>
      <c r="F10037" s="3">
        <f t="shared" ca="1" si="312"/>
        <v>1</v>
      </c>
      <c r="G10037" s="4">
        <f t="shared" ca="1" si="313"/>
        <v>131</v>
      </c>
      <c r="H10037" s="4">
        <f ca="1">+Data_TABLE[[#This Row],[Qty]]*Data_TABLE[[#This Row],[Unit Price]]</f>
        <v>131</v>
      </c>
      <c r="I10037" s="7">
        <v>42313</v>
      </c>
      <c r="J10037" s="10">
        <f>EOMONTH(Data_TABLE[[#This Row],[Date Sold]],0)</f>
        <v>42338</v>
      </c>
    </row>
    <row r="10038" spans="2:10" x14ac:dyDescent="0.25">
      <c r="B10038" s="1" t="s">
        <v>36</v>
      </c>
      <c r="C10038" s="3" t="s">
        <v>56</v>
      </c>
      <c r="D10038" s="2" t="s">
        <v>52</v>
      </c>
      <c r="E10038" s="3" t="s">
        <v>46</v>
      </c>
      <c r="F10038" s="3">
        <f t="shared" ca="1" si="312"/>
        <v>2</v>
      </c>
      <c r="G10038" s="4">
        <f t="shared" ca="1" si="313"/>
        <v>191</v>
      </c>
      <c r="H10038" s="4">
        <f ca="1">+Data_TABLE[[#This Row],[Qty]]*Data_TABLE[[#This Row],[Unit Price]]</f>
        <v>382</v>
      </c>
      <c r="I10038" s="7">
        <v>42313</v>
      </c>
      <c r="J10038" s="10">
        <f>EOMONTH(Data_TABLE[[#This Row],[Date Sold]],0)</f>
        <v>42338</v>
      </c>
    </row>
    <row r="10039" spans="2:10" x14ac:dyDescent="0.25">
      <c r="B10039" s="1" t="s">
        <v>39</v>
      </c>
      <c r="C10039" s="3" t="s">
        <v>56</v>
      </c>
      <c r="D10039" s="2" t="s">
        <v>52</v>
      </c>
      <c r="E10039" s="3" t="s">
        <v>46</v>
      </c>
      <c r="F10039" s="3">
        <f t="shared" ca="1" si="312"/>
        <v>2</v>
      </c>
      <c r="G10039" s="4">
        <f t="shared" ca="1" si="313"/>
        <v>135</v>
      </c>
      <c r="H10039" s="4">
        <f ca="1">+Data_TABLE[[#This Row],[Qty]]*Data_TABLE[[#This Row],[Unit Price]]</f>
        <v>270</v>
      </c>
      <c r="I10039" s="7">
        <v>42313</v>
      </c>
      <c r="J10039" s="10">
        <f>EOMONTH(Data_TABLE[[#This Row],[Date Sold]],0)</f>
        <v>42338</v>
      </c>
    </row>
    <row r="10040" spans="2:10" x14ac:dyDescent="0.25">
      <c r="B10040" s="1" t="s">
        <v>38</v>
      </c>
      <c r="C10040" s="3" t="s">
        <v>56</v>
      </c>
      <c r="D10040" s="2" t="s">
        <v>50</v>
      </c>
      <c r="E10040" s="3" t="s">
        <v>44</v>
      </c>
      <c r="F10040" s="3">
        <f t="shared" ca="1" si="312"/>
        <v>1</v>
      </c>
      <c r="G10040" s="4">
        <f t="shared" ca="1" si="313"/>
        <v>77</v>
      </c>
      <c r="H10040" s="4">
        <f ca="1">+Data_TABLE[[#This Row],[Qty]]*Data_TABLE[[#This Row],[Unit Price]]</f>
        <v>77</v>
      </c>
      <c r="I10040" s="7">
        <v>42313</v>
      </c>
      <c r="J10040" s="10">
        <f>EOMONTH(Data_TABLE[[#This Row],[Date Sold]],0)</f>
        <v>42338</v>
      </c>
    </row>
    <row r="10041" spans="2:10" x14ac:dyDescent="0.25">
      <c r="B10041" s="1" t="s">
        <v>40</v>
      </c>
      <c r="C10041" s="3" t="s">
        <v>55</v>
      </c>
      <c r="D10041" s="2" t="s">
        <v>49</v>
      </c>
      <c r="E10041" s="3" t="s">
        <v>43</v>
      </c>
      <c r="F10041" s="3">
        <f t="shared" ca="1" si="312"/>
        <v>1</v>
      </c>
      <c r="G10041" s="4">
        <f t="shared" ca="1" si="313"/>
        <v>165</v>
      </c>
      <c r="H10041" s="4">
        <f ca="1">+Data_TABLE[[#This Row],[Qty]]*Data_TABLE[[#This Row],[Unit Price]]</f>
        <v>165</v>
      </c>
      <c r="I10041" s="7">
        <v>42313</v>
      </c>
      <c r="J10041" s="10">
        <f>EOMONTH(Data_TABLE[[#This Row],[Date Sold]],0)</f>
        <v>42338</v>
      </c>
    </row>
    <row r="10042" spans="2:10" x14ac:dyDescent="0.25">
      <c r="B10042" s="1" t="s">
        <v>36</v>
      </c>
      <c r="C10042" s="3" t="s">
        <v>55</v>
      </c>
      <c r="D10042" s="2" t="s">
        <v>49</v>
      </c>
      <c r="E10042" s="3" t="s">
        <v>43</v>
      </c>
      <c r="F10042" s="3">
        <f t="shared" ca="1" si="312"/>
        <v>5</v>
      </c>
      <c r="G10042" s="4">
        <f t="shared" ca="1" si="313"/>
        <v>68</v>
      </c>
      <c r="H10042" s="4">
        <f ca="1">+Data_TABLE[[#This Row],[Qty]]*Data_TABLE[[#This Row],[Unit Price]]</f>
        <v>340</v>
      </c>
      <c r="I10042" s="7">
        <v>42313</v>
      </c>
      <c r="J10042" s="10">
        <f>EOMONTH(Data_TABLE[[#This Row],[Date Sold]],0)</f>
        <v>42338</v>
      </c>
    </row>
    <row r="10043" spans="2:10" x14ac:dyDescent="0.25">
      <c r="B10043" s="1" t="s">
        <v>41</v>
      </c>
      <c r="C10043" s="3" t="s">
        <v>56</v>
      </c>
      <c r="D10043" s="2" t="s">
        <v>50</v>
      </c>
      <c r="E10043" s="3" t="s">
        <v>44</v>
      </c>
      <c r="F10043" s="3">
        <f t="shared" ca="1" si="312"/>
        <v>3</v>
      </c>
      <c r="G10043" s="4">
        <f t="shared" ca="1" si="313"/>
        <v>79</v>
      </c>
      <c r="H10043" s="4">
        <f ca="1">+Data_TABLE[[#This Row],[Qty]]*Data_TABLE[[#This Row],[Unit Price]]</f>
        <v>237</v>
      </c>
      <c r="I10043" s="7">
        <v>42313</v>
      </c>
      <c r="J10043" s="10">
        <f>EOMONTH(Data_TABLE[[#This Row],[Date Sold]],0)</f>
        <v>42338</v>
      </c>
    </row>
    <row r="10044" spans="2:10" x14ac:dyDescent="0.25">
      <c r="B10044" s="1" t="s">
        <v>40</v>
      </c>
      <c r="C10044" s="3" t="s">
        <v>56</v>
      </c>
      <c r="D10044" s="2" t="s">
        <v>52</v>
      </c>
      <c r="E10044" s="3" t="s">
        <v>46</v>
      </c>
      <c r="F10044" s="3">
        <f t="shared" ca="1" si="312"/>
        <v>1</v>
      </c>
      <c r="G10044" s="4">
        <f t="shared" ca="1" si="313"/>
        <v>170</v>
      </c>
      <c r="H10044" s="4">
        <f ca="1">+Data_TABLE[[#This Row],[Qty]]*Data_TABLE[[#This Row],[Unit Price]]</f>
        <v>170</v>
      </c>
      <c r="I10044" s="7">
        <v>42313</v>
      </c>
      <c r="J10044" s="10">
        <f>EOMONTH(Data_TABLE[[#This Row],[Date Sold]],0)</f>
        <v>42338</v>
      </c>
    </row>
    <row r="10045" spans="2:10" x14ac:dyDescent="0.25">
      <c r="B10045" s="1" t="s">
        <v>41</v>
      </c>
      <c r="C10045" s="3" t="s">
        <v>56</v>
      </c>
      <c r="D10045" s="2" t="s">
        <v>50</v>
      </c>
      <c r="E10045" s="3" t="s">
        <v>44</v>
      </c>
      <c r="F10045" s="3">
        <f t="shared" ca="1" si="312"/>
        <v>4</v>
      </c>
      <c r="G10045" s="4">
        <f t="shared" ca="1" si="313"/>
        <v>67</v>
      </c>
      <c r="H10045" s="4">
        <f ca="1">+Data_TABLE[[#This Row],[Qty]]*Data_TABLE[[#This Row],[Unit Price]]</f>
        <v>268</v>
      </c>
      <c r="I10045" s="7">
        <v>42313</v>
      </c>
      <c r="J10045" s="10">
        <f>EOMONTH(Data_TABLE[[#This Row],[Date Sold]],0)</f>
        <v>42338</v>
      </c>
    </row>
    <row r="10046" spans="2:10" x14ac:dyDescent="0.25">
      <c r="B10046" s="1" t="s">
        <v>38</v>
      </c>
      <c r="C10046" s="3" t="s">
        <v>54</v>
      </c>
      <c r="D10046" s="2" t="s">
        <v>48</v>
      </c>
      <c r="E10046" s="3" t="s">
        <v>42</v>
      </c>
      <c r="F10046" s="3">
        <f t="shared" ca="1" si="312"/>
        <v>2</v>
      </c>
      <c r="G10046" s="4">
        <f t="shared" ca="1" si="313"/>
        <v>90</v>
      </c>
      <c r="H10046" s="4">
        <f ca="1">+Data_TABLE[[#This Row],[Qty]]*Data_TABLE[[#This Row],[Unit Price]]</f>
        <v>180</v>
      </c>
      <c r="I10046" s="7">
        <v>42313</v>
      </c>
      <c r="J10046" s="10">
        <f>EOMONTH(Data_TABLE[[#This Row],[Date Sold]],0)</f>
        <v>42338</v>
      </c>
    </row>
    <row r="10047" spans="2:10" x14ac:dyDescent="0.25">
      <c r="B10047" s="1" t="s">
        <v>36</v>
      </c>
      <c r="C10047" s="3" t="s">
        <v>55</v>
      </c>
      <c r="D10047" s="2" t="s">
        <v>51</v>
      </c>
      <c r="E10047" s="3" t="s">
        <v>45</v>
      </c>
      <c r="F10047" s="3">
        <f t="shared" ca="1" si="312"/>
        <v>1</v>
      </c>
      <c r="G10047" s="4">
        <f t="shared" ca="1" si="313"/>
        <v>110</v>
      </c>
      <c r="H10047" s="4">
        <f ca="1">+Data_TABLE[[#This Row],[Qty]]*Data_TABLE[[#This Row],[Unit Price]]</f>
        <v>110</v>
      </c>
      <c r="I10047" s="7">
        <v>42313</v>
      </c>
      <c r="J10047" s="10">
        <f>EOMONTH(Data_TABLE[[#This Row],[Date Sold]],0)</f>
        <v>42338</v>
      </c>
    </row>
    <row r="10048" spans="2:10" x14ac:dyDescent="0.25">
      <c r="B10048" s="1" t="s">
        <v>41</v>
      </c>
      <c r="C10048" s="3" t="s">
        <v>56</v>
      </c>
      <c r="D10048" s="2" t="s">
        <v>50</v>
      </c>
      <c r="E10048" s="3" t="s">
        <v>44</v>
      </c>
      <c r="F10048" s="3">
        <f t="shared" ca="1" si="312"/>
        <v>4</v>
      </c>
      <c r="G10048" s="4">
        <f t="shared" ca="1" si="313"/>
        <v>198</v>
      </c>
      <c r="H10048" s="4">
        <f ca="1">+Data_TABLE[[#This Row],[Qty]]*Data_TABLE[[#This Row],[Unit Price]]</f>
        <v>792</v>
      </c>
      <c r="I10048" s="7">
        <v>42313</v>
      </c>
      <c r="J10048" s="10">
        <f>EOMONTH(Data_TABLE[[#This Row],[Date Sold]],0)</f>
        <v>42338</v>
      </c>
    </row>
    <row r="10049" spans="2:10" x14ac:dyDescent="0.25">
      <c r="B10049" s="1" t="s">
        <v>38</v>
      </c>
      <c r="C10049" s="3" t="s">
        <v>55</v>
      </c>
      <c r="D10049" s="2" t="s">
        <v>49</v>
      </c>
      <c r="E10049" s="3" t="s">
        <v>43</v>
      </c>
      <c r="F10049" s="3">
        <f t="shared" ca="1" si="312"/>
        <v>5</v>
      </c>
      <c r="G10049" s="4">
        <f t="shared" ca="1" si="313"/>
        <v>108</v>
      </c>
      <c r="H10049" s="4">
        <f ca="1">+Data_TABLE[[#This Row],[Qty]]*Data_TABLE[[#This Row],[Unit Price]]</f>
        <v>540</v>
      </c>
      <c r="I10049" s="7">
        <v>42313</v>
      </c>
      <c r="J10049" s="10">
        <f>EOMONTH(Data_TABLE[[#This Row],[Date Sold]],0)</f>
        <v>42338</v>
      </c>
    </row>
    <row r="10050" spans="2:10" x14ac:dyDescent="0.25">
      <c r="B10050" s="1" t="s">
        <v>40</v>
      </c>
      <c r="C10050" s="3" t="s">
        <v>55</v>
      </c>
      <c r="D10050" s="2" t="s">
        <v>49</v>
      </c>
      <c r="E10050" s="3" t="s">
        <v>43</v>
      </c>
      <c r="F10050" s="3">
        <f t="shared" ca="1" si="312"/>
        <v>5</v>
      </c>
      <c r="G10050" s="4">
        <f t="shared" ca="1" si="313"/>
        <v>118</v>
      </c>
      <c r="H10050" s="4">
        <f ca="1">+Data_TABLE[[#This Row],[Qty]]*Data_TABLE[[#This Row],[Unit Price]]</f>
        <v>590</v>
      </c>
      <c r="I10050" s="7">
        <v>42313</v>
      </c>
      <c r="J10050" s="10">
        <f>EOMONTH(Data_TABLE[[#This Row],[Date Sold]],0)</f>
        <v>42338</v>
      </c>
    </row>
    <row r="10051" spans="2:10" x14ac:dyDescent="0.25">
      <c r="B10051" s="1" t="s">
        <v>39</v>
      </c>
      <c r="C10051" s="3" t="s">
        <v>54</v>
      </c>
      <c r="D10051" s="2" t="s">
        <v>48</v>
      </c>
      <c r="E10051" s="3" t="s">
        <v>42</v>
      </c>
      <c r="F10051" s="3">
        <f t="shared" ca="1" si="312"/>
        <v>3</v>
      </c>
      <c r="G10051" s="4">
        <f t="shared" ca="1" si="313"/>
        <v>181</v>
      </c>
      <c r="H10051" s="4">
        <f ca="1">+Data_TABLE[[#This Row],[Qty]]*Data_TABLE[[#This Row],[Unit Price]]</f>
        <v>543</v>
      </c>
      <c r="I10051" s="7">
        <v>42313</v>
      </c>
      <c r="J10051" s="10">
        <f>EOMONTH(Data_TABLE[[#This Row],[Date Sold]],0)</f>
        <v>42338</v>
      </c>
    </row>
    <row r="10052" spans="2:10" x14ac:dyDescent="0.25">
      <c r="B10052" s="1" t="s">
        <v>36</v>
      </c>
      <c r="C10052" s="3" t="s">
        <v>56</v>
      </c>
      <c r="D10052" s="2" t="s">
        <v>50</v>
      </c>
      <c r="E10052" s="3" t="s">
        <v>44</v>
      </c>
      <c r="F10052" s="3">
        <f t="shared" ca="1" si="312"/>
        <v>5</v>
      </c>
      <c r="G10052" s="4">
        <f t="shared" ca="1" si="313"/>
        <v>150</v>
      </c>
      <c r="H10052" s="4">
        <f ca="1">+Data_TABLE[[#This Row],[Qty]]*Data_TABLE[[#This Row],[Unit Price]]</f>
        <v>750</v>
      </c>
      <c r="I10052" s="7">
        <v>42313</v>
      </c>
      <c r="J10052" s="10">
        <f>EOMONTH(Data_TABLE[[#This Row],[Date Sold]],0)</f>
        <v>42338</v>
      </c>
    </row>
    <row r="10053" spans="2:10" x14ac:dyDescent="0.25">
      <c r="B10053" s="1" t="s">
        <v>38</v>
      </c>
      <c r="C10053" s="3" t="s">
        <v>55</v>
      </c>
      <c r="D10053" s="2" t="s">
        <v>49</v>
      </c>
      <c r="E10053" s="3" t="s">
        <v>43</v>
      </c>
      <c r="F10053" s="3">
        <f t="shared" ca="1" si="312"/>
        <v>5</v>
      </c>
      <c r="G10053" s="4">
        <f t="shared" ca="1" si="313"/>
        <v>85</v>
      </c>
      <c r="H10053" s="4">
        <f ca="1">+Data_TABLE[[#This Row],[Qty]]*Data_TABLE[[#This Row],[Unit Price]]</f>
        <v>425</v>
      </c>
      <c r="I10053" s="7">
        <v>42314</v>
      </c>
      <c r="J10053" s="10">
        <f>EOMONTH(Data_TABLE[[#This Row],[Date Sold]],0)</f>
        <v>42338</v>
      </c>
    </row>
    <row r="10054" spans="2:10" x14ac:dyDescent="0.25">
      <c r="B10054" s="1" t="s">
        <v>38</v>
      </c>
      <c r="C10054" s="3" t="s">
        <v>56</v>
      </c>
      <c r="D10054" s="2" t="s">
        <v>52</v>
      </c>
      <c r="E10054" s="3" t="s">
        <v>46</v>
      </c>
      <c r="F10054" s="3">
        <f t="shared" ca="1" si="312"/>
        <v>5</v>
      </c>
      <c r="G10054" s="4">
        <f t="shared" ca="1" si="313"/>
        <v>126</v>
      </c>
      <c r="H10054" s="4">
        <f ca="1">+Data_TABLE[[#This Row],[Qty]]*Data_TABLE[[#This Row],[Unit Price]]</f>
        <v>630</v>
      </c>
      <c r="I10054" s="7">
        <v>42314</v>
      </c>
      <c r="J10054" s="10">
        <f>EOMONTH(Data_TABLE[[#This Row],[Date Sold]],0)</f>
        <v>42338</v>
      </c>
    </row>
    <row r="10055" spans="2:10" x14ac:dyDescent="0.25">
      <c r="B10055" s="1" t="s">
        <v>41</v>
      </c>
      <c r="C10055" s="3" t="s">
        <v>56</v>
      </c>
      <c r="D10055" s="2" t="s">
        <v>52</v>
      </c>
      <c r="E10055" s="3" t="s">
        <v>46</v>
      </c>
      <c r="F10055" s="3">
        <f t="shared" ca="1" si="312"/>
        <v>1</v>
      </c>
      <c r="G10055" s="4">
        <f t="shared" ca="1" si="313"/>
        <v>169</v>
      </c>
      <c r="H10055" s="4">
        <f ca="1">+Data_TABLE[[#This Row],[Qty]]*Data_TABLE[[#This Row],[Unit Price]]</f>
        <v>169</v>
      </c>
      <c r="I10055" s="7">
        <v>42314</v>
      </c>
      <c r="J10055" s="10">
        <f>EOMONTH(Data_TABLE[[#This Row],[Date Sold]],0)</f>
        <v>42338</v>
      </c>
    </row>
    <row r="10056" spans="2:10" x14ac:dyDescent="0.25">
      <c r="B10056" s="1" t="s">
        <v>40</v>
      </c>
      <c r="C10056" s="3" t="s">
        <v>55</v>
      </c>
      <c r="D10056" s="2" t="s">
        <v>51</v>
      </c>
      <c r="E10056" s="3" t="s">
        <v>45</v>
      </c>
      <c r="F10056" s="3">
        <f t="shared" ca="1" si="312"/>
        <v>1</v>
      </c>
      <c r="G10056" s="4">
        <f t="shared" ca="1" si="313"/>
        <v>68</v>
      </c>
      <c r="H10056" s="4">
        <f ca="1">+Data_TABLE[[#This Row],[Qty]]*Data_TABLE[[#This Row],[Unit Price]]</f>
        <v>68</v>
      </c>
      <c r="I10056" s="7">
        <v>42314</v>
      </c>
      <c r="J10056" s="10">
        <f>EOMONTH(Data_TABLE[[#This Row],[Date Sold]],0)</f>
        <v>42338</v>
      </c>
    </row>
    <row r="10057" spans="2:10" x14ac:dyDescent="0.25">
      <c r="B10057" s="1" t="s">
        <v>38</v>
      </c>
      <c r="C10057" s="3" t="s">
        <v>56</v>
      </c>
      <c r="D10057" s="2" t="s">
        <v>50</v>
      </c>
      <c r="E10057" s="3" t="s">
        <v>44</v>
      </c>
      <c r="F10057" s="3">
        <f t="shared" ca="1" si="312"/>
        <v>5</v>
      </c>
      <c r="G10057" s="4">
        <f t="shared" ca="1" si="313"/>
        <v>200</v>
      </c>
      <c r="H10057" s="4">
        <f ca="1">+Data_TABLE[[#This Row],[Qty]]*Data_TABLE[[#This Row],[Unit Price]]</f>
        <v>1000</v>
      </c>
      <c r="I10057" s="7">
        <v>42314</v>
      </c>
      <c r="J10057" s="10">
        <f>EOMONTH(Data_TABLE[[#This Row],[Date Sold]],0)</f>
        <v>42338</v>
      </c>
    </row>
    <row r="10058" spans="2:10" x14ac:dyDescent="0.25">
      <c r="B10058" s="1" t="s">
        <v>39</v>
      </c>
      <c r="C10058" s="3" t="s">
        <v>55</v>
      </c>
      <c r="D10058" s="2" t="s">
        <v>51</v>
      </c>
      <c r="E10058" s="3" t="s">
        <v>45</v>
      </c>
      <c r="F10058" s="3">
        <f t="shared" ca="1" si="312"/>
        <v>1</v>
      </c>
      <c r="G10058" s="4">
        <f t="shared" ca="1" si="313"/>
        <v>70</v>
      </c>
      <c r="H10058" s="4">
        <f ca="1">+Data_TABLE[[#This Row],[Qty]]*Data_TABLE[[#This Row],[Unit Price]]</f>
        <v>70</v>
      </c>
      <c r="I10058" s="7">
        <v>42314</v>
      </c>
      <c r="J10058" s="10">
        <f>EOMONTH(Data_TABLE[[#This Row],[Date Sold]],0)</f>
        <v>42338</v>
      </c>
    </row>
    <row r="10059" spans="2:10" x14ac:dyDescent="0.25">
      <c r="B10059" s="1" t="s">
        <v>38</v>
      </c>
      <c r="C10059" s="3" t="s">
        <v>55</v>
      </c>
      <c r="D10059" s="2" t="s">
        <v>51</v>
      </c>
      <c r="E10059" s="3" t="s">
        <v>45</v>
      </c>
      <c r="F10059" s="3">
        <f t="shared" ca="1" si="312"/>
        <v>1</v>
      </c>
      <c r="G10059" s="4">
        <f t="shared" ca="1" si="313"/>
        <v>133</v>
      </c>
      <c r="H10059" s="4">
        <f ca="1">+Data_TABLE[[#This Row],[Qty]]*Data_TABLE[[#This Row],[Unit Price]]</f>
        <v>133</v>
      </c>
      <c r="I10059" s="7">
        <v>42314</v>
      </c>
      <c r="J10059" s="10">
        <f>EOMONTH(Data_TABLE[[#This Row],[Date Sold]],0)</f>
        <v>42338</v>
      </c>
    </row>
    <row r="10060" spans="2:10" x14ac:dyDescent="0.25">
      <c r="B10060" s="1" t="s">
        <v>41</v>
      </c>
      <c r="C10060" s="3" t="s">
        <v>56</v>
      </c>
      <c r="D10060" s="2" t="s">
        <v>50</v>
      </c>
      <c r="E10060" s="3" t="s">
        <v>44</v>
      </c>
      <c r="F10060" s="3">
        <f t="shared" ca="1" si="312"/>
        <v>3</v>
      </c>
      <c r="G10060" s="4">
        <f t="shared" ca="1" si="313"/>
        <v>183</v>
      </c>
      <c r="H10060" s="4">
        <f ca="1">+Data_TABLE[[#This Row],[Qty]]*Data_TABLE[[#This Row],[Unit Price]]</f>
        <v>549</v>
      </c>
      <c r="I10060" s="7">
        <v>42314</v>
      </c>
      <c r="J10060" s="10">
        <f>EOMONTH(Data_TABLE[[#This Row],[Date Sold]],0)</f>
        <v>42338</v>
      </c>
    </row>
    <row r="10061" spans="2:10" x14ac:dyDescent="0.25">
      <c r="B10061" s="1" t="s">
        <v>39</v>
      </c>
      <c r="C10061" s="3" t="s">
        <v>55</v>
      </c>
      <c r="D10061" s="2" t="s">
        <v>51</v>
      </c>
      <c r="E10061" s="3" t="s">
        <v>45</v>
      </c>
      <c r="F10061" s="3">
        <f t="shared" ca="1" si="312"/>
        <v>1</v>
      </c>
      <c r="G10061" s="4">
        <f t="shared" ca="1" si="313"/>
        <v>146</v>
      </c>
      <c r="H10061" s="4">
        <f ca="1">+Data_TABLE[[#This Row],[Qty]]*Data_TABLE[[#This Row],[Unit Price]]</f>
        <v>146</v>
      </c>
      <c r="I10061" s="7">
        <v>42314</v>
      </c>
      <c r="J10061" s="10">
        <f>EOMONTH(Data_TABLE[[#This Row],[Date Sold]],0)</f>
        <v>42338</v>
      </c>
    </row>
    <row r="10062" spans="2:10" x14ac:dyDescent="0.25">
      <c r="B10062" s="1" t="s">
        <v>38</v>
      </c>
      <c r="C10062" s="3" t="s">
        <v>55</v>
      </c>
      <c r="D10062" s="2" t="s">
        <v>51</v>
      </c>
      <c r="E10062" s="3" t="s">
        <v>45</v>
      </c>
      <c r="F10062" s="3">
        <f t="shared" ca="1" si="312"/>
        <v>4</v>
      </c>
      <c r="G10062" s="4">
        <f t="shared" ca="1" si="313"/>
        <v>99</v>
      </c>
      <c r="H10062" s="4">
        <f ca="1">+Data_TABLE[[#This Row],[Qty]]*Data_TABLE[[#This Row],[Unit Price]]</f>
        <v>396</v>
      </c>
      <c r="I10062" s="7">
        <v>42314</v>
      </c>
      <c r="J10062" s="10">
        <f>EOMONTH(Data_TABLE[[#This Row],[Date Sold]],0)</f>
        <v>42338</v>
      </c>
    </row>
    <row r="10063" spans="2:10" x14ac:dyDescent="0.25">
      <c r="B10063" s="1" t="s">
        <v>38</v>
      </c>
      <c r="C10063" s="3" t="s">
        <v>55</v>
      </c>
      <c r="D10063" s="2" t="s">
        <v>51</v>
      </c>
      <c r="E10063" s="3" t="s">
        <v>45</v>
      </c>
      <c r="F10063" s="3">
        <f t="shared" ca="1" si="312"/>
        <v>3</v>
      </c>
      <c r="G10063" s="4">
        <f t="shared" ca="1" si="313"/>
        <v>61</v>
      </c>
      <c r="H10063" s="4">
        <f ca="1">+Data_TABLE[[#This Row],[Qty]]*Data_TABLE[[#This Row],[Unit Price]]</f>
        <v>183</v>
      </c>
      <c r="I10063" s="7">
        <v>42314</v>
      </c>
      <c r="J10063" s="10">
        <f>EOMONTH(Data_TABLE[[#This Row],[Date Sold]],0)</f>
        <v>42338</v>
      </c>
    </row>
    <row r="10064" spans="2:10" x14ac:dyDescent="0.25">
      <c r="B10064" s="1" t="s">
        <v>40</v>
      </c>
      <c r="C10064" s="3" t="s">
        <v>56</v>
      </c>
      <c r="D10064" s="2" t="s">
        <v>50</v>
      </c>
      <c r="E10064" s="3" t="s">
        <v>44</v>
      </c>
      <c r="F10064" s="3">
        <f t="shared" ca="1" si="312"/>
        <v>1</v>
      </c>
      <c r="G10064" s="4">
        <f t="shared" ca="1" si="313"/>
        <v>180</v>
      </c>
      <c r="H10064" s="4">
        <f ca="1">+Data_TABLE[[#This Row],[Qty]]*Data_TABLE[[#This Row],[Unit Price]]</f>
        <v>180</v>
      </c>
      <c r="I10064" s="7">
        <v>42314</v>
      </c>
      <c r="J10064" s="10">
        <f>EOMONTH(Data_TABLE[[#This Row],[Date Sold]],0)</f>
        <v>42338</v>
      </c>
    </row>
    <row r="10065" spans="2:10" x14ac:dyDescent="0.25">
      <c r="B10065" s="1" t="s">
        <v>37</v>
      </c>
      <c r="C10065" s="3" t="s">
        <v>56</v>
      </c>
      <c r="D10065" s="2" t="s">
        <v>52</v>
      </c>
      <c r="E10065" s="3" t="s">
        <v>46</v>
      </c>
      <c r="F10065" s="3">
        <f t="shared" ca="1" si="312"/>
        <v>3</v>
      </c>
      <c r="G10065" s="4">
        <f t="shared" ca="1" si="313"/>
        <v>102</v>
      </c>
      <c r="H10065" s="4">
        <f ca="1">+Data_TABLE[[#This Row],[Qty]]*Data_TABLE[[#This Row],[Unit Price]]</f>
        <v>306</v>
      </c>
      <c r="I10065" s="7">
        <v>42314</v>
      </c>
      <c r="J10065" s="10">
        <f>EOMONTH(Data_TABLE[[#This Row],[Date Sold]],0)</f>
        <v>42338</v>
      </c>
    </row>
    <row r="10066" spans="2:10" x14ac:dyDescent="0.25">
      <c r="B10066" s="1" t="s">
        <v>36</v>
      </c>
      <c r="C10066" s="3" t="s">
        <v>55</v>
      </c>
      <c r="D10066" s="2" t="s">
        <v>49</v>
      </c>
      <c r="E10066" s="3" t="s">
        <v>43</v>
      </c>
      <c r="F10066" s="3">
        <f t="shared" ca="1" si="312"/>
        <v>5</v>
      </c>
      <c r="G10066" s="4">
        <f t="shared" ca="1" si="313"/>
        <v>65</v>
      </c>
      <c r="H10066" s="4">
        <f ca="1">+Data_TABLE[[#This Row],[Qty]]*Data_TABLE[[#This Row],[Unit Price]]</f>
        <v>325</v>
      </c>
      <c r="I10066" s="7">
        <v>42314</v>
      </c>
      <c r="J10066" s="10">
        <f>EOMONTH(Data_TABLE[[#This Row],[Date Sold]],0)</f>
        <v>42338</v>
      </c>
    </row>
    <row r="10067" spans="2:10" x14ac:dyDescent="0.25">
      <c r="B10067" s="1" t="s">
        <v>38</v>
      </c>
      <c r="C10067" s="3" t="s">
        <v>54</v>
      </c>
      <c r="D10067" s="2" t="s">
        <v>48</v>
      </c>
      <c r="E10067" s="3" t="s">
        <v>42</v>
      </c>
      <c r="F10067" s="3">
        <f t="shared" ca="1" si="312"/>
        <v>2</v>
      </c>
      <c r="G10067" s="4">
        <f t="shared" ca="1" si="313"/>
        <v>176</v>
      </c>
      <c r="H10067" s="4">
        <f ca="1">+Data_TABLE[[#This Row],[Qty]]*Data_TABLE[[#This Row],[Unit Price]]</f>
        <v>352</v>
      </c>
      <c r="I10067" s="7">
        <v>42314</v>
      </c>
      <c r="J10067" s="10">
        <f>EOMONTH(Data_TABLE[[#This Row],[Date Sold]],0)</f>
        <v>42338</v>
      </c>
    </row>
    <row r="10068" spans="2:10" x14ac:dyDescent="0.25">
      <c r="B10068" s="1" t="s">
        <v>39</v>
      </c>
      <c r="C10068" s="3" t="s">
        <v>55</v>
      </c>
      <c r="D10068" s="2" t="s">
        <v>51</v>
      </c>
      <c r="E10068" s="3" t="s">
        <v>45</v>
      </c>
      <c r="F10068" s="3">
        <f t="shared" ca="1" si="312"/>
        <v>2</v>
      </c>
      <c r="G10068" s="4">
        <f t="shared" ca="1" si="313"/>
        <v>199</v>
      </c>
      <c r="H10068" s="4">
        <f ca="1">+Data_TABLE[[#This Row],[Qty]]*Data_TABLE[[#This Row],[Unit Price]]</f>
        <v>398</v>
      </c>
      <c r="I10068" s="7">
        <v>42314</v>
      </c>
      <c r="J10068" s="10">
        <f>EOMONTH(Data_TABLE[[#This Row],[Date Sold]],0)</f>
        <v>42338</v>
      </c>
    </row>
    <row r="10069" spans="2:10" x14ac:dyDescent="0.25">
      <c r="B10069" s="1" t="s">
        <v>38</v>
      </c>
      <c r="C10069" s="3" t="s">
        <v>55</v>
      </c>
      <c r="D10069" s="2" t="s">
        <v>51</v>
      </c>
      <c r="E10069" s="3" t="s">
        <v>45</v>
      </c>
      <c r="F10069" s="3">
        <f t="shared" ca="1" si="312"/>
        <v>5</v>
      </c>
      <c r="G10069" s="4">
        <f t="shared" ca="1" si="313"/>
        <v>91</v>
      </c>
      <c r="H10069" s="4">
        <f ca="1">+Data_TABLE[[#This Row],[Qty]]*Data_TABLE[[#This Row],[Unit Price]]</f>
        <v>455</v>
      </c>
      <c r="I10069" s="7">
        <v>42314</v>
      </c>
      <c r="J10069" s="10">
        <f>EOMONTH(Data_TABLE[[#This Row],[Date Sold]],0)</f>
        <v>42338</v>
      </c>
    </row>
    <row r="10070" spans="2:10" x14ac:dyDescent="0.25">
      <c r="B10070" s="1" t="s">
        <v>39</v>
      </c>
      <c r="C10070" s="3" t="s">
        <v>54</v>
      </c>
      <c r="D10070" s="2" t="s">
        <v>48</v>
      </c>
      <c r="E10070" s="3" t="s">
        <v>42</v>
      </c>
      <c r="F10070" s="3">
        <f t="shared" ca="1" si="312"/>
        <v>4</v>
      </c>
      <c r="G10070" s="4">
        <f t="shared" ca="1" si="313"/>
        <v>147</v>
      </c>
      <c r="H10070" s="4">
        <f ca="1">+Data_TABLE[[#This Row],[Qty]]*Data_TABLE[[#This Row],[Unit Price]]</f>
        <v>588</v>
      </c>
      <c r="I10070" s="7">
        <v>42314</v>
      </c>
      <c r="J10070" s="10">
        <f>EOMONTH(Data_TABLE[[#This Row],[Date Sold]],0)</f>
        <v>42338</v>
      </c>
    </row>
    <row r="10071" spans="2:10" x14ac:dyDescent="0.25">
      <c r="B10071" s="1" t="s">
        <v>39</v>
      </c>
      <c r="C10071" s="3" t="s">
        <v>56</v>
      </c>
      <c r="D10071" s="2" t="s">
        <v>50</v>
      </c>
      <c r="E10071" s="3" t="s">
        <v>44</v>
      </c>
      <c r="F10071" s="3">
        <f t="shared" ca="1" si="312"/>
        <v>5</v>
      </c>
      <c r="G10071" s="4">
        <f t="shared" ca="1" si="313"/>
        <v>131</v>
      </c>
      <c r="H10071" s="4">
        <f ca="1">+Data_TABLE[[#This Row],[Qty]]*Data_TABLE[[#This Row],[Unit Price]]</f>
        <v>655</v>
      </c>
      <c r="I10071" s="7">
        <v>42314</v>
      </c>
      <c r="J10071" s="10">
        <f>EOMONTH(Data_TABLE[[#This Row],[Date Sold]],0)</f>
        <v>42338</v>
      </c>
    </row>
    <row r="10072" spans="2:10" x14ac:dyDescent="0.25">
      <c r="B10072" s="1" t="s">
        <v>37</v>
      </c>
      <c r="C10072" s="3" t="s">
        <v>56</v>
      </c>
      <c r="D10072" s="2" t="s">
        <v>52</v>
      </c>
      <c r="E10072" s="3" t="s">
        <v>46</v>
      </c>
      <c r="F10072" s="3">
        <f t="shared" ca="1" si="312"/>
        <v>3</v>
      </c>
      <c r="G10072" s="4">
        <f t="shared" ca="1" si="313"/>
        <v>94</v>
      </c>
      <c r="H10072" s="4">
        <f ca="1">+Data_TABLE[[#This Row],[Qty]]*Data_TABLE[[#This Row],[Unit Price]]</f>
        <v>282</v>
      </c>
      <c r="I10072" s="7">
        <v>42314</v>
      </c>
      <c r="J10072" s="10">
        <f>EOMONTH(Data_TABLE[[#This Row],[Date Sold]],0)</f>
        <v>42338</v>
      </c>
    </row>
    <row r="10073" spans="2:10" x14ac:dyDescent="0.25">
      <c r="B10073" s="1" t="s">
        <v>36</v>
      </c>
      <c r="C10073" s="3" t="s">
        <v>55</v>
      </c>
      <c r="D10073" s="2" t="s">
        <v>49</v>
      </c>
      <c r="E10073" s="3" t="s">
        <v>43</v>
      </c>
      <c r="F10073" s="3">
        <f t="shared" ca="1" si="312"/>
        <v>3</v>
      </c>
      <c r="G10073" s="4">
        <f t="shared" ca="1" si="313"/>
        <v>133</v>
      </c>
      <c r="H10073" s="4">
        <f ca="1">+Data_TABLE[[#This Row],[Qty]]*Data_TABLE[[#This Row],[Unit Price]]</f>
        <v>399</v>
      </c>
      <c r="I10073" s="7">
        <v>42314</v>
      </c>
      <c r="J10073" s="10">
        <f>EOMONTH(Data_TABLE[[#This Row],[Date Sold]],0)</f>
        <v>42338</v>
      </c>
    </row>
    <row r="10074" spans="2:10" x14ac:dyDescent="0.25">
      <c r="B10074" s="1" t="s">
        <v>36</v>
      </c>
      <c r="C10074" s="3" t="s">
        <v>55</v>
      </c>
      <c r="D10074" s="2" t="s">
        <v>49</v>
      </c>
      <c r="E10074" s="3" t="s">
        <v>43</v>
      </c>
      <c r="F10074" s="3">
        <f t="shared" ca="1" si="312"/>
        <v>4</v>
      </c>
      <c r="G10074" s="4">
        <f t="shared" ca="1" si="313"/>
        <v>97</v>
      </c>
      <c r="H10074" s="4">
        <f ca="1">+Data_TABLE[[#This Row],[Qty]]*Data_TABLE[[#This Row],[Unit Price]]</f>
        <v>388</v>
      </c>
      <c r="I10074" s="7">
        <v>42314</v>
      </c>
      <c r="J10074" s="10">
        <f>EOMONTH(Data_TABLE[[#This Row],[Date Sold]],0)</f>
        <v>42338</v>
      </c>
    </row>
    <row r="10075" spans="2:10" x14ac:dyDescent="0.25">
      <c r="B10075" s="1" t="s">
        <v>41</v>
      </c>
      <c r="C10075" s="3" t="s">
        <v>54</v>
      </c>
      <c r="D10075" s="2" t="s">
        <v>48</v>
      </c>
      <c r="E10075" s="3" t="s">
        <v>42</v>
      </c>
      <c r="F10075" s="3">
        <f t="shared" ca="1" si="312"/>
        <v>4</v>
      </c>
      <c r="G10075" s="4">
        <f t="shared" ca="1" si="313"/>
        <v>81</v>
      </c>
      <c r="H10075" s="4">
        <f ca="1">+Data_TABLE[[#This Row],[Qty]]*Data_TABLE[[#This Row],[Unit Price]]</f>
        <v>324</v>
      </c>
      <c r="I10075" s="7">
        <v>42314</v>
      </c>
      <c r="J10075" s="10">
        <f>EOMONTH(Data_TABLE[[#This Row],[Date Sold]],0)</f>
        <v>42338</v>
      </c>
    </row>
    <row r="10076" spans="2:10" x14ac:dyDescent="0.25">
      <c r="B10076" s="1" t="s">
        <v>40</v>
      </c>
      <c r="C10076" s="3" t="s">
        <v>55</v>
      </c>
      <c r="D10076" s="2" t="s">
        <v>49</v>
      </c>
      <c r="E10076" s="3" t="s">
        <v>43</v>
      </c>
      <c r="F10076" s="3">
        <f t="shared" ca="1" si="312"/>
        <v>2</v>
      </c>
      <c r="G10076" s="4">
        <f t="shared" ca="1" si="313"/>
        <v>107</v>
      </c>
      <c r="H10076" s="4">
        <f ca="1">+Data_TABLE[[#This Row],[Qty]]*Data_TABLE[[#This Row],[Unit Price]]</f>
        <v>214</v>
      </c>
      <c r="I10076" s="7">
        <v>42314</v>
      </c>
      <c r="J10076" s="10">
        <f>EOMONTH(Data_TABLE[[#This Row],[Date Sold]],0)</f>
        <v>42338</v>
      </c>
    </row>
    <row r="10077" spans="2:10" x14ac:dyDescent="0.25">
      <c r="B10077" s="1" t="s">
        <v>40</v>
      </c>
      <c r="C10077" s="3" t="s">
        <v>55</v>
      </c>
      <c r="D10077" s="2" t="s">
        <v>51</v>
      </c>
      <c r="E10077" s="3" t="s">
        <v>45</v>
      </c>
      <c r="F10077" s="3">
        <f t="shared" ca="1" si="312"/>
        <v>4</v>
      </c>
      <c r="G10077" s="4">
        <f t="shared" ca="1" si="313"/>
        <v>116</v>
      </c>
      <c r="H10077" s="4">
        <f ca="1">+Data_TABLE[[#This Row],[Qty]]*Data_TABLE[[#This Row],[Unit Price]]</f>
        <v>464</v>
      </c>
      <c r="I10077" s="7">
        <v>42314</v>
      </c>
      <c r="J10077" s="10">
        <f>EOMONTH(Data_TABLE[[#This Row],[Date Sold]],0)</f>
        <v>42338</v>
      </c>
    </row>
    <row r="10078" spans="2:10" x14ac:dyDescent="0.25">
      <c r="B10078" s="1" t="s">
        <v>41</v>
      </c>
      <c r="C10078" s="3" t="s">
        <v>56</v>
      </c>
      <c r="D10078" s="2" t="s">
        <v>52</v>
      </c>
      <c r="E10078" s="3" t="s">
        <v>46</v>
      </c>
      <c r="F10078" s="3">
        <f t="shared" ca="1" si="312"/>
        <v>1</v>
      </c>
      <c r="G10078" s="4">
        <f t="shared" ca="1" si="313"/>
        <v>186</v>
      </c>
      <c r="H10078" s="4">
        <f ca="1">+Data_TABLE[[#This Row],[Qty]]*Data_TABLE[[#This Row],[Unit Price]]</f>
        <v>186</v>
      </c>
      <c r="I10078" s="7">
        <v>42314</v>
      </c>
      <c r="J10078" s="10">
        <f>EOMONTH(Data_TABLE[[#This Row],[Date Sold]],0)</f>
        <v>42338</v>
      </c>
    </row>
    <row r="10079" spans="2:10" x14ac:dyDescent="0.25">
      <c r="B10079" s="1" t="s">
        <v>39</v>
      </c>
      <c r="C10079" s="3" t="s">
        <v>55</v>
      </c>
      <c r="D10079" s="2" t="s">
        <v>49</v>
      </c>
      <c r="E10079" s="3" t="s">
        <v>43</v>
      </c>
      <c r="F10079" s="3">
        <f t="shared" ca="1" si="312"/>
        <v>5</v>
      </c>
      <c r="G10079" s="4">
        <f t="shared" ca="1" si="313"/>
        <v>94</v>
      </c>
      <c r="H10079" s="4">
        <f ca="1">+Data_TABLE[[#This Row],[Qty]]*Data_TABLE[[#This Row],[Unit Price]]</f>
        <v>470</v>
      </c>
      <c r="I10079" s="7">
        <v>42314</v>
      </c>
      <c r="J10079" s="10">
        <f>EOMONTH(Data_TABLE[[#This Row],[Date Sold]],0)</f>
        <v>42338</v>
      </c>
    </row>
    <row r="10080" spans="2:10" x14ac:dyDescent="0.25">
      <c r="B10080" s="1" t="s">
        <v>41</v>
      </c>
      <c r="C10080" s="3" t="s">
        <v>56</v>
      </c>
      <c r="D10080" s="2" t="s">
        <v>50</v>
      </c>
      <c r="E10080" s="3" t="s">
        <v>44</v>
      </c>
      <c r="F10080" s="3">
        <f t="shared" ca="1" si="312"/>
        <v>5</v>
      </c>
      <c r="G10080" s="4">
        <f t="shared" ca="1" si="313"/>
        <v>69</v>
      </c>
      <c r="H10080" s="4">
        <f ca="1">+Data_TABLE[[#This Row],[Qty]]*Data_TABLE[[#This Row],[Unit Price]]</f>
        <v>345</v>
      </c>
      <c r="I10080" s="7">
        <v>42314</v>
      </c>
      <c r="J10080" s="10">
        <f>EOMONTH(Data_TABLE[[#This Row],[Date Sold]],0)</f>
        <v>42338</v>
      </c>
    </row>
    <row r="10081" spans="2:10" x14ac:dyDescent="0.25">
      <c r="B10081" s="1" t="s">
        <v>37</v>
      </c>
      <c r="C10081" s="3" t="s">
        <v>55</v>
      </c>
      <c r="D10081" s="2" t="s">
        <v>51</v>
      </c>
      <c r="E10081" s="3" t="s">
        <v>45</v>
      </c>
      <c r="F10081" s="3">
        <f t="shared" ca="1" si="312"/>
        <v>5</v>
      </c>
      <c r="G10081" s="4">
        <f t="shared" ca="1" si="313"/>
        <v>110</v>
      </c>
      <c r="H10081" s="4">
        <f ca="1">+Data_TABLE[[#This Row],[Qty]]*Data_TABLE[[#This Row],[Unit Price]]</f>
        <v>550</v>
      </c>
      <c r="I10081" s="7">
        <v>42314</v>
      </c>
      <c r="J10081" s="10">
        <f>EOMONTH(Data_TABLE[[#This Row],[Date Sold]],0)</f>
        <v>42338</v>
      </c>
    </row>
    <row r="10082" spans="2:10" x14ac:dyDescent="0.25">
      <c r="B10082" s="1" t="s">
        <v>36</v>
      </c>
      <c r="C10082" s="3" t="s">
        <v>55</v>
      </c>
      <c r="D10082" s="2" t="s">
        <v>51</v>
      </c>
      <c r="E10082" s="3" t="s">
        <v>45</v>
      </c>
      <c r="F10082" s="3">
        <f t="shared" ca="1" si="312"/>
        <v>2</v>
      </c>
      <c r="G10082" s="4">
        <f t="shared" ca="1" si="313"/>
        <v>195</v>
      </c>
      <c r="H10082" s="4">
        <f ca="1">+Data_TABLE[[#This Row],[Qty]]*Data_TABLE[[#This Row],[Unit Price]]</f>
        <v>390</v>
      </c>
      <c r="I10082" s="7">
        <v>42314</v>
      </c>
      <c r="J10082" s="10">
        <f>EOMONTH(Data_TABLE[[#This Row],[Date Sold]],0)</f>
        <v>42338</v>
      </c>
    </row>
    <row r="10083" spans="2:10" x14ac:dyDescent="0.25">
      <c r="B10083" s="1" t="s">
        <v>39</v>
      </c>
      <c r="C10083" s="3" t="s">
        <v>54</v>
      </c>
      <c r="D10083" s="2" t="s">
        <v>48</v>
      </c>
      <c r="E10083" s="3" t="s">
        <v>42</v>
      </c>
      <c r="F10083" s="3">
        <f t="shared" ca="1" si="312"/>
        <v>3</v>
      </c>
      <c r="G10083" s="4">
        <f t="shared" ca="1" si="313"/>
        <v>179</v>
      </c>
      <c r="H10083" s="4">
        <f ca="1">+Data_TABLE[[#This Row],[Qty]]*Data_TABLE[[#This Row],[Unit Price]]</f>
        <v>537</v>
      </c>
      <c r="I10083" s="7">
        <v>42314</v>
      </c>
      <c r="J10083" s="10">
        <f>EOMONTH(Data_TABLE[[#This Row],[Date Sold]],0)</f>
        <v>42338</v>
      </c>
    </row>
    <row r="10084" spans="2:10" x14ac:dyDescent="0.25">
      <c r="B10084" s="1" t="s">
        <v>38</v>
      </c>
      <c r="C10084" s="3" t="s">
        <v>54</v>
      </c>
      <c r="D10084" s="2" t="s">
        <v>48</v>
      </c>
      <c r="E10084" s="3" t="s">
        <v>42</v>
      </c>
      <c r="F10084" s="3">
        <f t="shared" ca="1" si="312"/>
        <v>2</v>
      </c>
      <c r="G10084" s="4">
        <f t="shared" ca="1" si="313"/>
        <v>61</v>
      </c>
      <c r="H10084" s="4">
        <f ca="1">+Data_TABLE[[#This Row],[Qty]]*Data_TABLE[[#This Row],[Unit Price]]</f>
        <v>122</v>
      </c>
      <c r="I10084" s="7">
        <v>42314</v>
      </c>
      <c r="J10084" s="10">
        <f>EOMONTH(Data_TABLE[[#This Row],[Date Sold]],0)</f>
        <v>42338</v>
      </c>
    </row>
    <row r="10085" spans="2:10" x14ac:dyDescent="0.25">
      <c r="B10085" s="1" t="s">
        <v>38</v>
      </c>
      <c r="C10085" s="3" t="s">
        <v>54</v>
      </c>
      <c r="D10085" s="2" t="s">
        <v>48</v>
      </c>
      <c r="E10085" s="3" t="s">
        <v>42</v>
      </c>
      <c r="F10085" s="3">
        <f t="shared" ca="1" si="312"/>
        <v>2</v>
      </c>
      <c r="G10085" s="4">
        <f t="shared" ca="1" si="313"/>
        <v>70</v>
      </c>
      <c r="H10085" s="4">
        <f ca="1">+Data_TABLE[[#This Row],[Qty]]*Data_TABLE[[#This Row],[Unit Price]]</f>
        <v>140</v>
      </c>
      <c r="I10085" s="7">
        <v>42314</v>
      </c>
      <c r="J10085" s="10">
        <f>EOMONTH(Data_TABLE[[#This Row],[Date Sold]],0)</f>
        <v>42338</v>
      </c>
    </row>
    <row r="10086" spans="2:10" x14ac:dyDescent="0.25">
      <c r="B10086" s="1" t="s">
        <v>40</v>
      </c>
      <c r="C10086" s="3" t="s">
        <v>56</v>
      </c>
      <c r="D10086" s="2" t="s">
        <v>50</v>
      </c>
      <c r="E10086" s="3" t="s">
        <v>44</v>
      </c>
      <c r="F10086" s="3">
        <f t="shared" ca="1" si="312"/>
        <v>2</v>
      </c>
      <c r="G10086" s="4">
        <f t="shared" ca="1" si="313"/>
        <v>158</v>
      </c>
      <c r="H10086" s="4">
        <f ca="1">+Data_TABLE[[#This Row],[Qty]]*Data_TABLE[[#This Row],[Unit Price]]</f>
        <v>316</v>
      </c>
      <c r="I10086" s="7">
        <v>42314</v>
      </c>
      <c r="J10086" s="10">
        <f>EOMONTH(Data_TABLE[[#This Row],[Date Sold]],0)</f>
        <v>42338</v>
      </c>
    </row>
    <row r="10087" spans="2:10" x14ac:dyDescent="0.25">
      <c r="B10087" s="1" t="s">
        <v>37</v>
      </c>
      <c r="C10087" s="3" t="s">
        <v>54</v>
      </c>
      <c r="D10087" s="2" t="s">
        <v>48</v>
      </c>
      <c r="E10087" s="3" t="s">
        <v>42</v>
      </c>
      <c r="F10087" s="3">
        <f t="shared" ca="1" si="312"/>
        <v>3</v>
      </c>
      <c r="G10087" s="4">
        <f t="shared" ca="1" si="313"/>
        <v>150</v>
      </c>
      <c r="H10087" s="4">
        <f ca="1">+Data_TABLE[[#This Row],[Qty]]*Data_TABLE[[#This Row],[Unit Price]]</f>
        <v>450</v>
      </c>
      <c r="I10087" s="7">
        <v>42314</v>
      </c>
      <c r="J10087" s="10">
        <f>EOMONTH(Data_TABLE[[#This Row],[Date Sold]],0)</f>
        <v>42338</v>
      </c>
    </row>
    <row r="10088" spans="2:10" x14ac:dyDescent="0.25">
      <c r="B10088" s="1" t="s">
        <v>40</v>
      </c>
      <c r="C10088" s="3" t="s">
        <v>56</v>
      </c>
      <c r="D10088" s="2" t="s">
        <v>52</v>
      </c>
      <c r="E10088" s="3" t="s">
        <v>46</v>
      </c>
      <c r="F10088" s="3">
        <f t="shared" ca="1" si="312"/>
        <v>2</v>
      </c>
      <c r="G10088" s="4">
        <f t="shared" ca="1" si="313"/>
        <v>104</v>
      </c>
      <c r="H10088" s="4">
        <f ca="1">+Data_TABLE[[#This Row],[Qty]]*Data_TABLE[[#This Row],[Unit Price]]</f>
        <v>208</v>
      </c>
      <c r="I10088" s="7">
        <v>42314</v>
      </c>
      <c r="J10088" s="10">
        <f>EOMONTH(Data_TABLE[[#This Row],[Date Sold]],0)</f>
        <v>42338</v>
      </c>
    </row>
    <row r="10089" spans="2:10" x14ac:dyDescent="0.25">
      <c r="B10089" s="1" t="s">
        <v>36</v>
      </c>
      <c r="C10089" s="3" t="s">
        <v>55</v>
      </c>
      <c r="D10089" s="2" t="s">
        <v>51</v>
      </c>
      <c r="E10089" s="3" t="s">
        <v>45</v>
      </c>
      <c r="F10089" s="3">
        <f t="shared" ca="1" si="312"/>
        <v>4</v>
      </c>
      <c r="G10089" s="4">
        <f t="shared" ca="1" si="313"/>
        <v>198</v>
      </c>
      <c r="H10089" s="4">
        <f ca="1">+Data_TABLE[[#This Row],[Qty]]*Data_TABLE[[#This Row],[Unit Price]]</f>
        <v>792</v>
      </c>
      <c r="I10089" s="7">
        <v>42314</v>
      </c>
      <c r="J10089" s="10">
        <f>EOMONTH(Data_TABLE[[#This Row],[Date Sold]],0)</f>
        <v>42338</v>
      </c>
    </row>
    <row r="10090" spans="2:10" x14ac:dyDescent="0.25">
      <c r="B10090" s="1" t="s">
        <v>41</v>
      </c>
      <c r="C10090" s="3" t="s">
        <v>56</v>
      </c>
      <c r="D10090" s="2" t="s">
        <v>50</v>
      </c>
      <c r="E10090" s="3" t="s">
        <v>44</v>
      </c>
      <c r="F10090" s="3">
        <f t="shared" ca="1" si="312"/>
        <v>5</v>
      </c>
      <c r="G10090" s="4">
        <f t="shared" ca="1" si="313"/>
        <v>84</v>
      </c>
      <c r="H10090" s="4">
        <f ca="1">+Data_TABLE[[#This Row],[Qty]]*Data_TABLE[[#This Row],[Unit Price]]</f>
        <v>420</v>
      </c>
      <c r="I10090" s="7">
        <v>42314</v>
      </c>
      <c r="J10090" s="10">
        <f>EOMONTH(Data_TABLE[[#This Row],[Date Sold]],0)</f>
        <v>42338</v>
      </c>
    </row>
    <row r="10091" spans="2:10" x14ac:dyDescent="0.25">
      <c r="B10091" s="1" t="s">
        <v>38</v>
      </c>
      <c r="C10091" s="3" t="s">
        <v>56</v>
      </c>
      <c r="D10091" s="2" t="s">
        <v>52</v>
      </c>
      <c r="E10091" s="3" t="s">
        <v>46</v>
      </c>
      <c r="F10091" s="3">
        <f t="shared" ca="1" si="312"/>
        <v>2</v>
      </c>
      <c r="G10091" s="4">
        <f t="shared" ca="1" si="313"/>
        <v>103</v>
      </c>
      <c r="H10091" s="4">
        <f ca="1">+Data_TABLE[[#This Row],[Qty]]*Data_TABLE[[#This Row],[Unit Price]]</f>
        <v>206</v>
      </c>
      <c r="I10091" s="7">
        <v>42314</v>
      </c>
      <c r="J10091" s="10">
        <f>EOMONTH(Data_TABLE[[#This Row],[Date Sold]],0)</f>
        <v>42338</v>
      </c>
    </row>
    <row r="10092" spans="2:10" x14ac:dyDescent="0.25">
      <c r="B10092" s="1" t="s">
        <v>36</v>
      </c>
      <c r="C10092" s="3" t="s">
        <v>55</v>
      </c>
      <c r="D10092" s="2" t="s">
        <v>51</v>
      </c>
      <c r="E10092" s="3" t="s">
        <v>45</v>
      </c>
      <c r="F10092" s="3">
        <f t="shared" ca="1" si="312"/>
        <v>3</v>
      </c>
      <c r="G10092" s="4">
        <f t="shared" ca="1" si="313"/>
        <v>78</v>
      </c>
      <c r="H10092" s="4">
        <f ca="1">+Data_TABLE[[#This Row],[Qty]]*Data_TABLE[[#This Row],[Unit Price]]</f>
        <v>234</v>
      </c>
      <c r="I10092" s="7">
        <v>42314</v>
      </c>
      <c r="J10092" s="10">
        <f>EOMONTH(Data_TABLE[[#This Row],[Date Sold]],0)</f>
        <v>42338</v>
      </c>
    </row>
    <row r="10093" spans="2:10" x14ac:dyDescent="0.25">
      <c r="B10093" s="1" t="s">
        <v>40</v>
      </c>
      <c r="C10093" s="3" t="s">
        <v>54</v>
      </c>
      <c r="D10093" s="2" t="s">
        <v>48</v>
      </c>
      <c r="E10093" s="3" t="s">
        <v>42</v>
      </c>
      <c r="F10093" s="3">
        <f t="shared" ca="1" si="312"/>
        <v>5</v>
      </c>
      <c r="G10093" s="4">
        <f t="shared" ca="1" si="313"/>
        <v>72</v>
      </c>
      <c r="H10093" s="4">
        <f ca="1">+Data_TABLE[[#This Row],[Qty]]*Data_TABLE[[#This Row],[Unit Price]]</f>
        <v>360</v>
      </c>
      <c r="I10093" s="7">
        <v>42314</v>
      </c>
      <c r="J10093" s="10">
        <f>EOMONTH(Data_TABLE[[#This Row],[Date Sold]],0)</f>
        <v>42338</v>
      </c>
    </row>
    <row r="10094" spans="2:10" x14ac:dyDescent="0.25">
      <c r="B10094" s="1" t="s">
        <v>40</v>
      </c>
      <c r="C10094" s="3" t="s">
        <v>55</v>
      </c>
      <c r="D10094" s="2" t="s">
        <v>51</v>
      </c>
      <c r="E10094" s="3" t="s">
        <v>45</v>
      </c>
      <c r="F10094" s="3">
        <f t="shared" ca="1" si="312"/>
        <v>1</v>
      </c>
      <c r="G10094" s="4">
        <f t="shared" ca="1" si="313"/>
        <v>79</v>
      </c>
      <c r="H10094" s="4">
        <f ca="1">+Data_TABLE[[#This Row],[Qty]]*Data_TABLE[[#This Row],[Unit Price]]</f>
        <v>79</v>
      </c>
      <c r="I10094" s="7">
        <v>42314</v>
      </c>
      <c r="J10094" s="10">
        <f>EOMONTH(Data_TABLE[[#This Row],[Date Sold]],0)</f>
        <v>42338</v>
      </c>
    </row>
    <row r="10095" spans="2:10" x14ac:dyDescent="0.25">
      <c r="B10095" s="1" t="s">
        <v>36</v>
      </c>
      <c r="C10095" s="3" t="s">
        <v>54</v>
      </c>
      <c r="D10095" s="2" t="s">
        <v>48</v>
      </c>
      <c r="E10095" s="3" t="s">
        <v>42</v>
      </c>
      <c r="F10095" s="3">
        <f t="shared" ca="1" si="312"/>
        <v>4</v>
      </c>
      <c r="G10095" s="4">
        <f t="shared" ca="1" si="313"/>
        <v>199</v>
      </c>
      <c r="H10095" s="4">
        <f ca="1">+Data_TABLE[[#This Row],[Qty]]*Data_TABLE[[#This Row],[Unit Price]]</f>
        <v>796</v>
      </c>
      <c r="I10095" s="7">
        <v>42314</v>
      </c>
      <c r="J10095" s="10">
        <f>EOMONTH(Data_TABLE[[#This Row],[Date Sold]],0)</f>
        <v>42338</v>
      </c>
    </row>
    <row r="10096" spans="2:10" x14ac:dyDescent="0.25">
      <c r="B10096" s="1" t="s">
        <v>37</v>
      </c>
      <c r="C10096" s="3" t="s">
        <v>54</v>
      </c>
      <c r="D10096" s="2" t="s">
        <v>48</v>
      </c>
      <c r="E10096" s="3" t="s">
        <v>42</v>
      </c>
      <c r="F10096" s="3">
        <f t="shared" ca="1" si="312"/>
        <v>1</v>
      </c>
      <c r="G10096" s="4">
        <f t="shared" ca="1" si="313"/>
        <v>161</v>
      </c>
      <c r="H10096" s="4">
        <f ca="1">+Data_TABLE[[#This Row],[Qty]]*Data_TABLE[[#This Row],[Unit Price]]</f>
        <v>161</v>
      </c>
      <c r="I10096" s="7">
        <v>42314</v>
      </c>
      <c r="J10096" s="10">
        <f>EOMONTH(Data_TABLE[[#This Row],[Date Sold]],0)</f>
        <v>42338</v>
      </c>
    </row>
    <row r="10097" spans="2:10" x14ac:dyDescent="0.25">
      <c r="B10097" s="1" t="s">
        <v>37</v>
      </c>
      <c r="C10097" s="3" t="s">
        <v>55</v>
      </c>
      <c r="D10097" s="2" t="s">
        <v>49</v>
      </c>
      <c r="E10097" s="3" t="s">
        <v>43</v>
      </c>
      <c r="F10097" s="3">
        <f t="shared" ref="F10097:F10160" ca="1" si="314">RANDBETWEEN(1,5)</f>
        <v>5</v>
      </c>
      <c r="G10097" s="4">
        <f t="shared" ref="G10097:G10160" ca="1" si="315">RANDBETWEEN(60,200)</f>
        <v>185</v>
      </c>
      <c r="H10097" s="4">
        <f ca="1">+Data_TABLE[[#This Row],[Qty]]*Data_TABLE[[#This Row],[Unit Price]]</f>
        <v>925</v>
      </c>
      <c r="I10097" s="7">
        <v>42314</v>
      </c>
      <c r="J10097" s="10">
        <f>EOMONTH(Data_TABLE[[#This Row],[Date Sold]],0)</f>
        <v>42338</v>
      </c>
    </row>
    <row r="10098" spans="2:10" x14ac:dyDescent="0.25">
      <c r="B10098" s="1" t="s">
        <v>41</v>
      </c>
      <c r="C10098" s="3" t="s">
        <v>56</v>
      </c>
      <c r="D10098" s="2" t="s">
        <v>50</v>
      </c>
      <c r="E10098" s="3" t="s">
        <v>44</v>
      </c>
      <c r="F10098" s="3">
        <f t="shared" ca="1" si="314"/>
        <v>3</v>
      </c>
      <c r="G10098" s="4">
        <f t="shared" ca="1" si="315"/>
        <v>113</v>
      </c>
      <c r="H10098" s="4">
        <f ca="1">+Data_TABLE[[#This Row],[Qty]]*Data_TABLE[[#This Row],[Unit Price]]</f>
        <v>339</v>
      </c>
      <c r="I10098" s="7">
        <v>42314</v>
      </c>
      <c r="J10098" s="10">
        <f>EOMONTH(Data_TABLE[[#This Row],[Date Sold]],0)</f>
        <v>42338</v>
      </c>
    </row>
    <row r="10099" spans="2:10" x14ac:dyDescent="0.25">
      <c r="B10099" s="1" t="s">
        <v>36</v>
      </c>
      <c r="C10099" s="3" t="s">
        <v>55</v>
      </c>
      <c r="D10099" s="2" t="s">
        <v>51</v>
      </c>
      <c r="E10099" s="3" t="s">
        <v>45</v>
      </c>
      <c r="F10099" s="3">
        <f t="shared" ca="1" si="314"/>
        <v>3</v>
      </c>
      <c r="G10099" s="4">
        <f t="shared" ca="1" si="315"/>
        <v>171</v>
      </c>
      <c r="H10099" s="4">
        <f ca="1">+Data_TABLE[[#This Row],[Qty]]*Data_TABLE[[#This Row],[Unit Price]]</f>
        <v>513</v>
      </c>
      <c r="I10099" s="7">
        <v>42314</v>
      </c>
      <c r="J10099" s="10">
        <f>EOMONTH(Data_TABLE[[#This Row],[Date Sold]],0)</f>
        <v>42338</v>
      </c>
    </row>
    <row r="10100" spans="2:10" x14ac:dyDescent="0.25">
      <c r="B10100" s="1" t="s">
        <v>37</v>
      </c>
      <c r="C10100" s="3" t="s">
        <v>55</v>
      </c>
      <c r="D10100" s="2" t="s">
        <v>51</v>
      </c>
      <c r="E10100" s="3" t="s">
        <v>45</v>
      </c>
      <c r="F10100" s="3">
        <f t="shared" ca="1" si="314"/>
        <v>5</v>
      </c>
      <c r="G10100" s="4">
        <f t="shared" ca="1" si="315"/>
        <v>179</v>
      </c>
      <c r="H10100" s="4">
        <f ca="1">+Data_TABLE[[#This Row],[Qty]]*Data_TABLE[[#This Row],[Unit Price]]</f>
        <v>895</v>
      </c>
      <c r="I10100" s="7">
        <v>42314</v>
      </c>
      <c r="J10100" s="10">
        <f>EOMONTH(Data_TABLE[[#This Row],[Date Sold]],0)</f>
        <v>42338</v>
      </c>
    </row>
    <row r="10101" spans="2:10" x14ac:dyDescent="0.25">
      <c r="B10101" s="1" t="s">
        <v>36</v>
      </c>
      <c r="C10101" s="3" t="s">
        <v>56</v>
      </c>
      <c r="D10101" s="2" t="s">
        <v>50</v>
      </c>
      <c r="E10101" s="3" t="s">
        <v>44</v>
      </c>
      <c r="F10101" s="3">
        <f t="shared" ca="1" si="314"/>
        <v>4</v>
      </c>
      <c r="G10101" s="4">
        <f t="shared" ca="1" si="315"/>
        <v>200</v>
      </c>
      <c r="H10101" s="4">
        <f ca="1">+Data_TABLE[[#This Row],[Qty]]*Data_TABLE[[#This Row],[Unit Price]]</f>
        <v>800</v>
      </c>
      <c r="I10101" s="7">
        <v>42314</v>
      </c>
      <c r="J10101" s="10">
        <f>EOMONTH(Data_TABLE[[#This Row],[Date Sold]],0)</f>
        <v>42338</v>
      </c>
    </row>
    <row r="10102" spans="2:10" x14ac:dyDescent="0.25">
      <c r="B10102" s="1" t="s">
        <v>41</v>
      </c>
      <c r="C10102" s="3" t="s">
        <v>56</v>
      </c>
      <c r="D10102" s="2" t="s">
        <v>52</v>
      </c>
      <c r="E10102" s="3" t="s">
        <v>46</v>
      </c>
      <c r="F10102" s="3">
        <f t="shared" ca="1" si="314"/>
        <v>1</v>
      </c>
      <c r="G10102" s="4">
        <f t="shared" ca="1" si="315"/>
        <v>134</v>
      </c>
      <c r="H10102" s="4">
        <f ca="1">+Data_TABLE[[#This Row],[Qty]]*Data_TABLE[[#This Row],[Unit Price]]</f>
        <v>134</v>
      </c>
      <c r="I10102" s="7">
        <v>42314</v>
      </c>
      <c r="J10102" s="10">
        <f>EOMONTH(Data_TABLE[[#This Row],[Date Sold]],0)</f>
        <v>42338</v>
      </c>
    </row>
    <row r="10103" spans="2:10" x14ac:dyDescent="0.25">
      <c r="B10103" s="1" t="s">
        <v>36</v>
      </c>
      <c r="C10103" s="3" t="s">
        <v>55</v>
      </c>
      <c r="D10103" s="2" t="s">
        <v>51</v>
      </c>
      <c r="E10103" s="3" t="s">
        <v>45</v>
      </c>
      <c r="F10103" s="3">
        <f t="shared" ca="1" si="314"/>
        <v>1</v>
      </c>
      <c r="G10103" s="4">
        <f t="shared" ca="1" si="315"/>
        <v>190</v>
      </c>
      <c r="H10103" s="4">
        <f ca="1">+Data_TABLE[[#This Row],[Qty]]*Data_TABLE[[#This Row],[Unit Price]]</f>
        <v>190</v>
      </c>
      <c r="I10103" s="7">
        <v>42315</v>
      </c>
      <c r="J10103" s="10">
        <f>EOMONTH(Data_TABLE[[#This Row],[Date Sold]],0)</f>
        <v>42338</v>
      </c>
    </row>
    <row r="10104" spans="2:10" x14ac:dyDescent="0.25">
      <c r="B10104" s="1" t="s">
        <v>39</v>
      </c>
      <c r="C10104" s="3" t="s">
        <v>56</v>
      </c>
      <c r="D10104" s="2" t="s">
        <v>50</v>
      </c>
      <c r="E10104" s="3" t="s">
        <v>44</v>
      </c>
      <c r="F10104" s="3">
        <f t="shared" ca="1" si="314"/>
        <v>1</v>
      </c>
      <c r="G10104" s="4">
        <f t="shared" ca="1" si="315"/>
        <v>91</v>
      </c>
      <c r="H10104" s="4">
        <f ca="1">+Data_TABLE[[#This Row],[Qty]]*Data_TABLE[[#This Row],[Unit Price]]</f>
        <v>91</v>
      </c>
      <c r="I10104" s="7">
        <v>42315</v>
      </c>
      <c r="J10104" s="10">
        <f>EOMONTH(Data_TABLE[[#This Row],[Date Sold]],0)</f>
        <v>42338</v>
      </c>
    </row>
    <row r="10105" spans="2:10" x14ac:dyDescent="0.25">
      <c r="B10105" s="1" t="s">
        <v>39</v>
      </c>
      <c r="C10105" s="3" t="s">
        <v>54</v>
      </c>
      <c r="D10105" s="2" t="s">
        <v>48</v>
      </c>
      <c r="E10105" s="3" t="s">
        <v>42</v>
      </c>
      <c r="F10105" s="3">
        <f t="shared" ca="1" si="314"/>
        <v>1</v>
      </c>
      <c r="G10105" s="4">
        <f t="shared" ca="1" si="315"/>
        <v>173</v>
      </c>
      <c r="H10105" s="4">
        <f ca="1">+Data_TABLE[[#This Row],[Qty]]*Data_TABLE[[#This Row],[Unit Price]]</f>
        <v>173</v>
      </c>
      <c r="I10105" s="7">
        <v>42315</v>
      </c>
      <c r="J10105" s="10">
        <f>EOMONTH(Data_TABLE[[#This Row],[Date Sold]],0)</f>
        <v>42338</v>
      </c>
    </row>
    <row r="10106" spans="2:10" x14ac:dyDescent="0.25">
      <c r="B10106" s="1" t="s">
        <v>41</v>
      </c>
      <c r="C10106" s="3" t="s">
        <v>55</v>
      </c>
      <c r="D10106" s="2" t="s">
        <v>49</v>
      </c>
      <c r="E10106" s="3" t="s">
        <v>43</v>
      </c>
      <c r="F10106" s="3">
        <f t="shared" ca="1" si="314"/>
        <v>1</v>
      </c>
      <c r="G10106" s="4">
        <f t="shared" ca="1" si="315"/>
        <v>74</v>
      </c>
      <c r="H10106" s="4">
        <f ca="1">+Data_TABLE[[#This Row],[Qty]]*Data_TABLE[[#This Row],[Unit Price]]</f>
        <v>74</v>
      </c>
      <c r="I10106" s="7">
        <v>42315</v>
      </c>
      <c r="J10106" s="10">
        <f>EOMONTH(Data_TABLE[[#This Row],[Date Sold]],0)</f>
        <v>42338</v>
      </c>
    </row>
    <row r="10107" spans="2:10" x14ac:dyDescent="0.25">
      <c r="B10107" s="1" t="s">
        <v>41</v>
      </c>
      <c r="C10107" s="3" t="s">
        <v>56</v>
      </c>
      <c r="D10107" s="2" t="s">
        <v>50</v>
      </c>
      <c r="E10107" s="3" t="s">
        <v>44</v>
      </c>
      <c r="F10107" s="3">
        <f t="shared" ca="1" si="314"/>
        <v>1</v>
      </c>
      <c r="G10107" s="4">
        <f t="shared" ca="1" si="315"/>
        <v>73</v>
      </c>
      <c r="H10107" s="4">
        <f ca="1">+Data_TABLE[[#This Row],[Qty]]*Data_TABLE[[#This Row],[Unit Price]]</f>
        <v>73</v>
      </c>
      <c r="I10107" s="7">
        <v>42315</v>
      </c>
      <c r="J10107" s="10">
        <f>EOMONTH(Data_TABLE[[#This Row],[Date Sold]],0)</f>
        <v>42338</v>
      </c>
    </row>
    <row r="10108" spans="2:10" x14ac:dyDescent="0.25">
      <c r="B10108" s="1" t="s">
        <v>36</v>
      </c>
      <c r="C10108" s="3" t="s">
        <v>55</v>
      </c>
      <c r="D10108" s="2" t="s">
        <v>51</v>
      </c>
      <c r="E10108" s="3" t="s">
        <v>45</v>
      </c>
      <c r="F10108" s="3">
        <f t="shared" ca="1" si="314"/>
        <v>4</v>
      </c>
      <c r="G10108" s="4">
        <f t="shared" ca="1" si="315"/>
        <v>155</v>
      </c>
      <c r="H10108" s="4">
        <f ca="1">+Data_TABLE[[#This Row],[Qty]]*Data_TABLE[[#This Row],[Unit Price]]</f>
        <v>620</v>
      </c>
      <c r="I10108" s="7">
        <v>42315</v>
      </c>
      <c r="J10108" s="10">
        <f>EOMONTH(Data_TABLE[[#This Row],[Date Sold]],0)</f>
        <v>42338</v>
      </c>
    </row>
    <row r="10109" spans="2:10" x14ac:dyDescent="0.25">
      <c r="B10109" s="1" t="s">
        <v>41</v>
      </c>
      <c r="C10109" s="3" t="s">
        <v>56</v>
      </c>
      <c r="D10109" s="2" t="s">
        <v>52</v>
      </c>
      <c r="E10109" s="3" t="s">
        <v>46</v>
      </c>
      <c r="F10109" s="3">
        <f t="shared" ca="1" si="314"/>
        <v>3</v>
      </c>
      <c r="G10109" s="4">
        <f t="shared" ca="1" si="315"/>
        <v>118</v>
      </c>
      <c r="H10109" s="4">
        <f ca="1">+Data_TABLE[[#This Row],[Qty]]*Data_TABLE[[#This Row],[Unit Price]]</f>
        <v>354</v>
      </c>
      <c r="I10109" s="7">
        <v>42315</v>
      </c>
      <c r="J10109" s="10">
        <f>EOMONTH(Data_TABLE[[#This Row],[Date Sold]],0)</f>
        <v>42338</v>
      </c>
    </row>
    <row r="10110" spans="2:10" x14ac:dyDescent="0.25">
      <c r="B10110" s="1" t="s">
        <v>41</v>
      </c>
      <c r="C10110" s="3" t="s">
        <v>54</v>
      </c>
      <c r="D10110" s="2" t="s">
        <v>48</v>
      </c>
      <c r="E10110" s="3" t="s">
        <v>42</v>
      </c>
      <c r="F10110" s="3">
        <f t="shared" ca="1" si="314"/>
        <v>5</v>
      </c>
      <c r="G10110" s="4">
        <f t="shared" ca="1" si="315"/>
        <v>81</v>
      </c>
      <c r="H10110" s="4">
        <f ca="1">+Data_TABLE[[#This Row],[Qty]]*Data_TABLE[[#This Row],[Unit Price]]</f>
        <v>405</v>
      </c>
      <c r="I10110" s="7">
        <v>42315</v>
      </c>
      <c r="J10110" s="10">
        <f>EOMONTH(Data_TABLE[[#This Row],[Date Sold]],0)</f>
        <v>42338</v>
      </c>
    </row>
    <row r="10111" spans="2:10" x14ac:dyDescent="0.25">
      <c r="B10111" s="1" t="s">
        <v>38</v>
      </c>
      <c r="C10111" s="3" t="s">
        <v>54</v>
      </c>
      <c r="D10111" s="2" t="s">
        <v>48</v>
      </c>
      <c r="E10111" s="3" t="s">
        <v>42</v>
      </c>
      <c r="F10111" s="3">
        <f t="shared" ca="1" si="314"/>
        <v>4</v>
      </c>
      <c r="G10111" s="4">
        <f t="shared" ca="1" si="315"/>
        <v>123</v>
      </c>
      <c r="H10111" s="4">
        <f ca="1">+Data_TABLE[[#This Row],[Qty]]*Data_TABLE[[#This Row],[Unit Price]]</f>
        <v>492</v>
      </c>
      <c r="I10111" s="7">
        <v>42315</v>
      </c>
      <c r="J10111" s="10">
        <f>EOMONTH(Data_TABLE[[#This Row],[Date Sold]],0)</f>
        <v>42338</v>
      </c>
    </row>
    <row r="10112" spans="2:10" x14ac:dyDescent="0.25">
      <c r="B10112" s="1" t="s">
        <v>40</v>
      </c>
      <c r="C10112" s="3" t="s">
        <v>55</v>
      </c>
      <c r="D10112" s="2" t="s">
        <v>49</v>
      </c>
      <c r="E10112" s="3" t="s">
        <v>43</v>
      </c>
      <c r="F10112" s="3">
        <f t="shared" ca="1" si="314"/>
        <v>5</v>
      </c>
      <c r="G10112" s="4">
        <f t="shared" ca="1" si="315"/>
        <v>96</v>
      </c>
      <c r="H10112" s="4">
        <f ca="1">+Data_TABLE[[#This Row],[Qty]]*Data_TABLE[[#This Row],[Unit Price]]</f>
        <v>480</v>
      </c>
      <c r="I10112" s="7">
        <v>42315</v>
      </c>
      <c r="J10112" s="10">
        <f>EOMONTH(Data_TABLE[[#This Row],[Date Sold]],0)</f>
        <v>42338</v>
      </c>
    </row>
    <row r="10113" spans="2:10" x14ac:dyDescent="0.25">
      <c r="B10113" s="1" t="s">
        <v>40</v>
      </c>
      <c r="C10113" s="3" t="s">
        <v>56</v>
      </c>
      <c r="D10113" s="2" t="s">
        <v>50</v>
      </c>
      <c r="E10113" s="3" t="s">
        <v>44</v>
      </c>
      <c r="F10113" s="3">
        <f t="shared" ca="1" si="314"/>
        <v>1</v>
      </c>
      <c r="G10113" s="4">
        <f t="shared" ca="1" si="315"/>
        <v>165</v>
      </c>
      <c r="H10113" s="4">
        <f ca="1">+Data_TABLE[[#This Row],[Qty]]*Data_TABLE[[#This Row],[Unit Price]]</f>
        <v>165</v>
      </c>
      <c r="I10113" s="7">
        <v>42315</v>
      </c>
      <c r="J10113" s="10">
        <f>EOMONTH(Data_TABLE[[#This Row],[Date Sold]],0)</f>
        <v>42338</v>
      </c>
    </row>
    <row r="10114" spans="2:10" x14ac:dyDescent="0.25">
      <c r="B10114" s="1" t="s">
        <v>38</v>
      </c>
      <c r="C10114" s="3" t="s">
        <v>55</v>
      </c>
      <c r="D10114" s="2" t="s">
        <v>49</v>
      </c>
      <c r="E10114" s="3" t="s">
        <v>43</v>
      </c>
      <c r="F10114" s="3">
        <f t="shared" ca="1" si="314"/>
        <v>4</v>
      </c>
      <c r="G10114" s="4">
        <f t="shared" ca="1" si="315"/>
        <v>163</v>
      </c>
      <c r="H10114" s="4">
        <f ca="1">+Data_TABLE[[#This Row],[Qty]]*Data_TABLE[[#This Row],[Unit Price]]</f>
        <v>652</v>
      </c>
      <c r="I10114" s="7">
        <v>42315</v>
      </c>
      <c r="J10114" s="10">
        <f>EOMONTH(Data_TABLE[[#This Row],[Date Sold]],0)</f>
        <v>42338</v>
      </c>
    </row>
    <row r="10115" spans="2:10" x14ac:dyDescent="0.25">
      <c r="B10115" s="1" t="s">
        <v>41</v>
      </c>
      <c r="C10115" s="3" t="s">
        <v>55</v>
      </c>
      <c r="D10115" s="2" t="s">
        <v>49</v>
      </c>
      <c r="E10115" s="3" t="s">
        <v>43</v>
      </c>
      <c r="F10115" s="3">
        <f t="shared" ca="1" si="314"/>
        <v>5</v>
      </c>
      <c r="G10115" s="4">
        <f t="shared" ca="1" si="315"/>
        <v>67</v>
      </c>
      <c r="H10115" s="4">
        <f ca="1">+Data_TABLE[[#This Row],[Qty]]*Data_TABLE[[#This Row],[Unit Price]]</f>
        <v>335</v>
      </c>
      <c r="I10115" s="7">
        <v>42315</v>
      </c>
      <c r="J10115" s="10">
        <f>EOMONTH(Data_TABLE[[#This Row],[Date Sold]],0)</f>
        <v>42338</v>
      </c>
    </row>
    <row r="10116" spans="2:10" x14ac:dyDescent="0.25">
      <c r="B10116" s="1" t="s">
        <v>37</v>
      </c>
      <c r="C10116" s="3" t="s">
        <v>56</v>
      </c>
      <c r="D10116" s="2" t="s">
        <v>52</v>
      </c>
      <c r="E10116" s="3" t="s">
        <v>46</v>
      </c>
      <c r="F10116" s="3">
        <f t="shared" ca="1" si="314"/>
        <v>5</v>
      </c>
      <c r="G10116" s="4">
        <f t="shared" ca="1" si="315"/>
        <v>146</v>
      </c>
      <c r="H10116" s="4">
        <f ca="1">+Data_TABLE[[#This Row],[Qty]]*Data_TABLE[[#This Row],[Unit Price]]</f>
        <v>730</v>
      </c>
      <c r="I10116" s="7">
        <v>42315</v>
      </c>
      <c r="J10116" s="10">
        <f>EOMONTH(Data_TABLE[[#This Row],[Date Sold]],0)</f>
        <v>42338</v>
      </c>
    </row>
    <row r="10117" spans="2:10" x14ac:dyDescent="0.25">
      <c r="B10117" s="1" t="s">
        <v>37</v>
      </c>
      <c r="C10117" s="3" t="s">
        <v>55</v>
      </c>
      <c r="D10117" s="2" t="s">
        <v>49</v>
      </c>
      <c r="E10117" s="3" t="s">
        <v>43</v>
      </c>
      <c r="F10117" s="3">
        <f t="shared" ca="1" si="314"/>
        <v>2</v>
      </c>
      <c r="G10117" s="4">
        <f t="shared" ca="1" si="315"/>
        <v>69</v>
      </c>
      <c r="H10117" s="4">
        <f ca="1">+Data_TABLE[[#This Row],[Qty]]*Data_TABLE[[#This Row],[Unit Price]]</f>
        <v>138</v>
      </c>
      <c r="I10117" s="7">
        <v>42315</v>
      </c>
      <c r="J10117" s="10">
        <f>EOMONTH(Data_TABLE[[#This Row],[Date Sold]],0)</f>
        <v>42338</v>
      </c>
    </row>
    <row r="10118" spans="2:10" x14ac:dyDescent="0.25">
      <c r="B10118" s="1" t="s">
        <v>40</v>
      </c>
      <c r="C10118" s="3" t="s">
        <v>54</v>
      </c>
      <c r="D10118" s="2" t="s">
        <v>48</v>
      </c>
      <c r="E10118" s="3" t="s">
        <v>42</v>
      </c>
      <c r="F10118" s="3">
        <f t="shared" ca="1" si="314"/>
        <v>2</v>
      </c>
      <c r="G10118" s="4">
        <f t="shared" ca="1" si="315"/>
        <v>98</v>
      </c>
      <c r="H10118" s="4">
        <f ca="1">+Data_TABLE[[#This Row],[Qty]]*Data_TABLE[[#This Row],[Unit Price]]</f>
        <v>196</v>
      </c>
      <c r="I10118" s="7">
        <v>42315</v>
      </c>
      <c r="J10118" s="10">
        <f>EOMONTH(Data_TABLE[[#This Row],[Date Sold]],0)</f>
        <v>42338</v>
      </c>
    </row>
    <row r="10119" spans="2:10" x14ac:dyDescent="0.25">
      <c r="B10119" s="1" t="s">
        <v>38</v>
      </c>
      <c r="C10119" s="3" t="s">
        <v>54</v>
      </c>
      <c r="D10119" s="2" t="s">
        <v>48</v>
      </c>
      <c r="E10119" s="3" t="s">
        <v>42</v>
      </c>
      <c r="F10119" s="3">
        <f t="shared" ca="1" si="314"/>
        <v>5</v>
      </c>
      <c r="G10119" s="4">
        <f t="shared" ca="1" si="315"/>
        <v>74</v>
      </c>
      <c r="H10119" s="4">
        <f ca="1">+Data_TABLE[[#This Row],[Qty]]*Data_TABLE[[#This Row],[Unit Price]]</f>
        <v>370</v>
      </c>
      <c r="I10119" s="7">
        <v>42315</v>
      </c>
      <c r="J10119" s="10">
        <f>EOMONTH(Data_TABLE[[#This Row],[Date Sold]],0)</f>
        <v>42338</v>
      </c>
    </row>
    <row r="10120" spans="2:10" x14ac:dyDescent="0.25">
      <c r="B10120" s="1" t="s">
        <v>39</v>
      </c>
      <c r="C10120" s="3" t="s">
        <v>54</v>
      </c>
      <c r="D10120" s="2" t="s">
        <v>48</v>
      </c>
      <c r="E10120" s="3" t="s">
        <v>42</v>
      </c>
      <c r="F10120" s="3">
        <f t="shared" ca="1" si="314"/>
        <v>5</v>
      </c>
      <c r="G10120" s="4">
        <f t="shared" ca="1" si="315"/>
        <v>166</v>
      </c>
      <c r="H10120" s="4">
        <f ca="1">+Data_TABLE[[#This Row],[Qty]]*Data_TABLE[[#This Row],[Unit Price]]</f>
        <v>830</v>
      </c>
      <c r="I10120" s="7">
        <v>42315</v>
      </c>
      <c r="J10120" s="10">
        <f>EOMONTH(Data_TABLE[[#This Row],[Date Sold]],0)</f>
        <v>42338</v>
      </c>
    </row>
    <row r="10121" spans="2:10" x14ac:dyDescent="0.25">
      <c r="B10121" s="1" t="s">
        <v>37</v>
      </c>
      <c r="C10121" s="3" t="s">
        <v>54</v>
      </c>
      <c r="D10121" s="2" t="s">
        <v>48</v>
      </c>
      <c r="E10121" s="3" t="s">
        <v>42</v>
      </c>
      <c r="F10121" s="3">
        <f t="shared" ca="1" si="314"/>
        <v>3</v>
      </c>
      <c r="G10121" s="4">
        <f t="shared" ca="1" si="315"/>
        <v>103</v>
      </c>
      <c r="H10121" s="4">
        <f ca="1">+Data_TABLE[[#This Row],[Qty]]*Data_TABLE[[#This Row],[Unit Price]]</f>
        <v>309</v>
      </c>
      <c r="I10121" s="7">
        <v>42315</v>
      </c>
      <c r="J10121" s="10">
        <f>EOMONTH(Data_TABLE[[#This Row],[Date Sold]],0)</f>
        <v>42338</v>
      </c>
    </row>
    <row r="10122" spans="2:10" x14ac:dyDescent="0.25">
      <c r="B10122" s="1" t="s">
        <v>38</v>
      </c>
      <c r="C10122" s="3" t="s">
        <v>55</v>
      </c>
      <c r="D10122" s="2" t="s">
        <v>49</v>
      </c>
      <c r="E10122" s="3" t="s">
        <v>43</v>
      </c>
      <c r="F10122" s="3">
        <f t="shared" ca="1" si="314"/>
        <v>3</v>
      </c>
      <c r="G10122" s="4">
        <f t="shared" ca="1" si="315"/>
        <v>95</v>
      </c>
      <c r="H10122" s="4">
        <f ca="1">+Data_TABLE[[#This Row],[Qty]]*Data_TABLE[[#This Row],[Unit Price]]</f>
        <v>285</v>
      </c>
      <c r="I10122" s="7">
        <v>42315</v>
      </c>
      <c r="J10122" s="10">
        <f>EOMONTH(Data_TABLE[[#This Row],[Date Sold]],0)</f>
        <v>42338</v>
      </c>
    </row>
    <row r="10123" spans="2:10" x14ac:dyDescent="0.25">
      <c r="B10123" s="1" t="s">
        <v>37</v>
      </c>
      <c r="C10123" s="3" t="s">
        <v>54</v>
      </c>
      <c r="D10123" s="2" t="s">
        <v>48</v>
      </c>
      <c r="E10123" s="3" t="s">
        <v>42</v>
      </c>
      <c r="F10123" s="3">
        <f t="shared" ca="1" si="314"/>
        <v>4</v>
      </c>
      <c r="G10123" s="4">
        <f t="shared" ca="1" si="315"/>
        <v>160</v>
      </c>
      <c r="H10123" s="4">
        <f ca="1">+Data_TABLE[[#This Row],[Qty]]*Data_TABLE[[#This Row],[Unit Price]]</f>
        <v>640</v>
      </c>
      <c r="I10123" s="7">
        <v>42315</v>
      </c>
      <c r="J10123" s="10">
        <f>EOMONTH(Data_TABLE[[#This Row],[Date Sold]],0)</f>
        <v>42338</v>
      </c>
    </row>
    <row r="10124" spans="2:10" x14ac:dyDescent="0.25">
      <c r="B10124" s="1" t="s">
        <v>36</v>
      </c>
      <c r="C10124" s="3" t="s">
        <v>55</v>
      </c>
      <c r="D10124" s="2" t="s">
        <v>49</v>
      </c>
      <c r="E10124" s="3" t="s">
        <v>43</v>
      </c>
      <c r="F10124" s="3">
        <f t="shared" ca="1" si="314"/>
        <v>3</v>
      </c>
      <c r="G10124" s="4">
        <f t="shared" ca="1" si="315"/>
        <v>148</v>
      </c>
      <c r="H10124" s="4">
        <f ca="1">+Data_TABLE[[#This Row],[Qty]]*Data_TABLE[[#This Row],[Unit Price]]</f>
        <v>444</v>
      </c>
      <c r="I10124" s="7">
        <v>42315</v>
      </c>
      <c r="J10124" s="10">
        <f>EOMONTH(Data_TABLE[[#This Row],[Date Sold]],0)</f>
        <v>42338</v>
      </c>
    </row>
    <row r="10125" spans="2:10" x14ac:dyDescent="0.25">
      <c r="B10125" s="1" t="s">
        <v>40</v>
      </c>
      <c r="C10125" s="3" t="s">
        <v>56</v>
      </c>
      <c r="D10125" s="2" t="s">
        <v>52</v>
      </c>
      <c r="E10125" s="3" t="s">
        <v>46</v>
      </c>
      <c r="F10125" s="3">
        <f t="shared" ca="1" si="314"/>
        <v>4</v>
      </c>
      <c r="G10125" s="4">
        <f t="shared" ca="1" si="315"/>
        <v>83</v>
      </c>
      <c r="H10125" s="4">
        <f ca="1">+Data_TABLE[[#This Row],[Qty]]*Data_TABLE[[#This Row],[Unit Price]]</f>
        <v>332</v>
      </c>
      <c r="I10125" s="7">
        <v>42315</v>
      </c>
      <c r="J10125" s="10">
        <f>EOMONTH(Data_TABLE[[#This Row],[Date Sold]],0)</f>
        <v>42338</v>
      </c>
    </row>
    <row r="10126" spans="2:10" x14ac:dyDescent="0.25">
      <c r="B10126" s="1" t="s">
        <v>38</v>
      </c>
      <c r="C10126" s="3" t="s">
        <v>55</v>
      </c>
      <c r="D10126" s="2" t="s">
        <v>49</v>
      </c>
      <c r="E10126" s="3" t="s">
        <v>43</v>
      </c>
      <c r="F10126" s="3">
        <f t="shared" ca="1" si="314"/>
        <v>4</v>
      </c>
      <c r="G10126" s="4">
        <f t="shared" ca="1" si="315"/>
        <v>122</v>
      </c>
      <c r="H10126" s="4">
        <f ca="1">+Data_TABLE[[#This Row],[Qty]]*Data_TABLE[[#This Row],[Unit Price]]</f>
        <v>488</v>
      </c>
      <c r="I10126" s="7">
        <v>42315</v>
      </c>
      <c r="J10126" s="10">
        <f>EOMONTH(Data_TABLE[[#This Row],[Date Sold]],0)</f>
        <v>42338</v>
      </c>
    </row>
    <row r="10127" spans="2:10" x14ac:dyDescent="0.25">
      <c r="B10127" s="1" t="s">
        <v>39</v>
      </c>
      <c r="C10127" s="3" t="s">
        <v>55</v>
      </c>
      <c r="D10127" s="2" t="s">
        <v>51</v>
      </c>
      <c r="E10127" s="3" t="s">
        <v>45</v>
      </c>
      <c r="F10127" s="3">
        <f t="shared" ca="1" si="314"/>
        <v>5</v>
      </c>
      <c r="G10127" s="4">
        <f t="shared" ca="1" si="315"/>
        <v>92</v>
      </c>
      <c r="H10127" s="4">
        <f ca="1">+Data_TABLE[[#This Row],[Qty]]*Data_TABLE[[#This Row],[Unit Price]]</f>
        <v>460</v>
      </c>
      <c r="I10127" s="7">
        <v>42315</v>
      </c>
      <c r="J10127" s="10">
        <f>EOMONTH(Data_TABLE[[#This Row],[Date Sold]],0)</f>
        <v>42338</v>
      </c>
    </row>
    <row r="10128" spans="2:10" x14ac:dyDescent="0.25">
      <c r="B10128" s="1" t="s">
        <v>39</v>
      </c>
      <c r="C10128" s="3" t="s">
        <v>56</v>
      </c>
      <c r="D10128" s="2" t="s">
        <v>52</v>
      </c>
      <c r="E10128" s="3" t="s">
        <v>46</v>
      </c>
      <c r="F10128" s="3">
        <f t="shared" ca="1" si="314"/>
        <v>3</v>
      </c>
      <c r="G10128" s="4">
        <f t="shared" ca="1" si="315"/>
        <v>199</v>
      </c>
      <c r="H10128" s="4">
        <f ca="1">+Data_TABLE[[#This Row],[Qty]]*Data_TABLE[[#This Row],[Unit Price]]</f>
        <v>597</v>
      </c>
      <c r="I10128" s="7">
        <v>42315</v>
      </c>
      <c r="J10128" s="10">
        <f>EOMONTH(Data_TABLE[[#This Row],[Date Sold]],0)</f>
        <v>42338</v>
      </c>
    </row>
    <row r="10129" spans="2:10" x14ac:dyDescent="0.25">
      <c r="B10129" s="1" t="s">
        <v>36</v>
      </c>
      <c r="C10129" s="3" t="s">
        <v>55</v>
      </c>
      <c r="D10129" s="2" t="s">
        <v>49</v>
      </c>
      <c r="E10129" s="3" t="s">
        <v>43</v>
      </c>
      <c r="F10129" s="3">
        <f t="shared" ca="1" si="314"/>
        <v>4</v>
      </c>
      <c r="G10129" s="4">
        <f t="shared" ca="1" si="315"/>
        <v>130</v>
      </c>
      <c r="H10129" s="4">
        <f ca="1">+Data_TABLE[[#This Row],[Qty]]*Data_TABLE[[#This Row],[Unit Price]]</f>
        <v>520</v>
      </c>
      <c r="I10129" s="7">
        <v>42315</v>
      </c>
      <c r="J10129" s="10">
        <f>EOMONTH(Data_TABLE[[#This Row],[Date Sold]],0)</f>
        <v>42338</v>
      </c>
    </row>
    <row r="10130" spans="2:10" x14ac:dyDescent="0.25">
      <c r="B10130" s="1" t="s">
        <v>41</v>
      </c>
      <c r="C10130" s="3" t="s">
        <v>55</v>
      </c>
      <c r="D10130" s="2" t="s">
        <v>51</v>
      </c>
      <c r="E10130" s="3" t="s">
        <v>45</v>
      </c>
      <c r="F10130" s="3">
        <f t="shared" ca="1" si="314"/>
        <v>3</v>
      </c>
      <c r="G10130" s="4">
        <f t="shared" ca="1" si="315"/>
        <v>173</v>
      </c>
      <c r="H10130" s="4">
        <f ca="1">+Data_TABLE[[#This Row],[Qty]]*Data_TABLE[[#This Row],[Unit Price]]</f>
        <v>519</v>
      </c>
      <c r="I10130" s="7">
        <v>42315</v>
      </c>
      <c r="J10130" s="10">
        <f>EOMONTH(Data_TABLE[[#This Row],[Date Sold]],0)</f>
        <v>42338</v>
      </c>
    </row>
    <row r="10131" spans="2:10" x14ac:dyDescent="0.25">
      <c r="B10131" s="1" t="s">
        <v>41</v>
      </c>
      <c r="C10131" s="3" t="s">
        <v>56</v>
      </c>
      <c r="D10131" s="2" t="s">
        <v>52</v>
      </c>
      <c r="E10131" s="3" t="s">
        <v>46</v>
      </c>
      <c r="F10131" s="3">
        <f t="shared" ca="1" si="314"/>
        <v>4</v>
      </c>
      <c r="G10131" s="4">
        <f t="shared" ca="1" si="315"/>
        <v>126</v>
      </c>
      <c r="H10131" s="4">
        <f ca="1">+Data_TABLE[[#This Row],[Qty]]*Data_TABLE[[#This Row],[Unit Price]]</f>
        <v>504</v>
      </c>
      <c r="I10131" s="7">
        <v>42315</v>
      </c>
      <c r="J10131" s="10">
        <f>EOMONTH(Data_TABLE[[#This Row],[Date Sold]],0)</f>
        <v>42338</v>
      </c>
    </row>
    <row r="10132" spans="2:10" x14ac:dyDescent="0.25">
      <c r="B10132" s="1" t="s">
        <v>37</v>
      </c>
      <c r="C10132" s="3" t="s">
        <v>56</v>
      </c>
      <c r="D10132" s="2" t="s">
        <v>52</v>
      </c>
      <c r="E10132" s="3" t="s">
        <v>46</v>
      </c>
      <c r="F10132" s="3">
        <f t="shared" ca="1" si="314"/>
        <v>5</v>
      </c>
      <c r="G10132" s="4">
        <f t="shared" ca="1" si="315"/>
        <v>178</v>
      </c>
      <c r="H10132" s="4">
        <f ca="1">+Data_TABLE[[#This Row],[Qty]]*Data_TABLE[[#This Row],[Unit Price]]</f>
        <v>890</v>
      </c>
      <c r="I10132" s="7">
        <v>42315</v>
      </c>
      <c r="J10132" s="10">
        <f>EOMONTH(Data_TABLE[[#This Row],[Date Sold]],0)</f>
        <v>42338</v>
      </c>
    </row>
    <row r="10133" spans="2:10" x14ac:dyDescent="0.25">
      <c r="B10133" s="1" t="s">
        <v>38</v>
      </c>
      <c r="C10133" s="3" t="s">
        <v>56</v>
      </c>
      <c r="D10133" s="2" t="s">
        <v>50</v>
      </c>
      <c r="E10133" s="3" t="s">
        <v>44</v>
      </c>
      <c r="F10133" s="3">
        <f t="shared" ca="1" si="314"/>
        <v>3</v>
      </c>
      <c r="G10133" s="4">
        <f t="shared" ca="1" si="315"/>
        <v>156</v>
      </c>
      <c r="H10133" s="4">
        <f ca="1">+Data_TABLE[[#This Row],[Qty]]*Data_TABLE[[#This Row],[Unit Price]]</f>
        <v>468</v>
      </c>
      <c r="I10133" s="7">
        <v>42315</v>
      </c>
      <c r="J10133" s="10">
        <f>EOMONTH(Data_TABLE[[#This Row],[Date Sold]],0)</f>
        <v>42338</v>
      </c>
    </row>
    <row r="10134" spans="2:10" x14ac:dyDescent="0.25">
      <c r="B10134" s="1" t="s">
        <v>37</v>
      </c>
      <c r="C10134" s="3" t="s">
        <v>55</v>
      </c>
      <c r="D10134" s="2" t="s">
        <v>49</v>
      </c>
      <c r="E10134" s="3" t="s">
        <v>43</v>
      </c>
      <c r="F10134" s="3">
        <f t="shared" ca="1" si="314"/>
        <v>4</v>
      </c>
      <c r="G10134" s="4">
        <f t="shared" ca="1" si="315"/>
        <v>196</v>
      </c>
      <c r="H10134" s="4">
        <f ca="1">+Data_TABLE[[#This Row],[Qty]]*Data_TABLE[[#This Row],[Unit Price]]</f>
        <v>784</v>
      </c>
      <c r="I10134" s="7">
        <v>42315</v>
      </c>
      <c r="J10134" s="10">
        <f>EOMONTH(Data_TABLE[[#This Row],[Date Sold]],0)</f>
        <v>42338</v>
      </c>
    </row>
    <row r="10135" spans="2:10" x14ac:dyDescent="0.25">
      <c r="B10135" s="1" t="s">
        <v>36</v>
      </c>
      <c r="C10135" s="3" t="s">
        <v>56</v>
      </c>
      <c r="D10135" s="2" t="s">
        <v>52</v>
      </c>
      <c r="E10135" s="3" t="s">
        <v>46</v>
      </c>
      <c r="F10135" s="3">
        <f t="shared" ca="1" si="314"/>
        <v>1</v>
      </c>
      <c r="G10135" s="4">
        <f t="shared" ca="1" si="315"/>
        <v>166</v>
      </c>
      <c r="H10135" s="4">
        <f ca="1">+Data_TABLE[[#This Row],[Qty]]*Data_TABLE[[#This Row],[Unit Price]]</f>
        <v>166</v>
      </c>
      <c r="I10135" s="7">
        <v>42315</v>
      </c>
      <c r="J10135" s="10">
        <f>EOMONTH(Data_TABLE[[#This Row],[Date Sold]],0)</f>
        <v>42338</v>
      </c>
    </row>
    <row r="10136" spans="2:10" x14ac:dyDescent="0.25">
      <c r="B10136" s="1" t="s">
        <v>38</v>
      </c>
      <c r="C10136" s="3" t="s">
        <v>54</v>
      </c>
      <c r="D10136" s="2" t="s">
        <v>48</v>
      </c>
      <c r="E10136" s="3" t="s">
        <v>42</v>
      </c>
      <c r="F10136" s="3">
        <f t="shared" ca="1" si="314"/>
        <v>5</v>
      </c>
      <c r="G10136" s="4">
        <f t="shared" ca="1" si="315"/>
        <v>152</v>
      </c>
      <c r="H10136" s="4">
        <f ca="1">+Data_TABLE[[#This Row],[Qty]]*Data_TABLE[[#This Row],[Unit Price]]</f>
        <v>760</v>
      </c>
      <c r="I10136" s="7">
        <v>42315</v>
      </c>
      <c r="J10136" s="10">
        <f>EOMONTH(Data_TABLE[[#This Row],[Date Sold]],0)</f>
        <v>42338</v>
      </c>
    </row>
    <row r="10137" spans="2:10" x14ac:dyDescent="0.25">
      <c r="B10137" s="1" t="s">
        <v>41</v>
      </c>
      <c r="C10137" s="3" t="s">
        <v>54</v>
      </c>
      <c r="D10137" s="2" t="s">
        <v>48</v>
      </c>
      <c r="E10137" s="3" t="s">
        <v>42</v>
      </c>
      <c r="F10137" s="3">
        <f t="shared" ca="1" si="314"/>
        <v>5</v>
      </c>
      <c r="G10137" s="4">
        <f t="shared" ca="1" si="315"/>
        <v>151</v>
      </c>
      <c r="H10137" s="4">
        <f ca="1">+Data_TABLE[[#This Row],[Qty]]*Data_TABLE[[#This Row],[Unit Price]]</f>
        <v>755</v>
      </c>
      <c r="I10137" s="7">
        <v>42315</v>
      </c>
      <c r="J10137" s="10">
        <f>EOMONTH(Data_TABLE[[#This Row],[Date Sold]],0)</f>
        <v>42338</v>
      </c>
    </row>
    <row r="10138" spans="2:10" x14ac:dyDescent="0.25">
      <c r="B10138" s="1" t="s">
        <v>39</v>
      </c>
      <c r="C10138" s="3" t="s">
        <v>55</v>
      </c>
      <c r="D10138" s="2" t="s">
        <v>51</v>
      </c>
      <c r="E10138" s="3" t="s">
        <v>45</v>
      </c>
      <c r="F10138" s="3">
        <f t="shared" ca="1" si="314"/>
        <v>4</v>
      </c>
      <c r="G10138" s="4">
        <f t="shared" ca="1" si="315"/>
        <v>120</v>
      </c>
      <c r="H10138" s="4">
        <f ca="1">+Data_TABLE[[#This Row],[Qty]]*Data_TABLE[[#This Row],[Unit Price]]</f>
        <v>480</v>
      </c>
      <c r="I10138" s="7">
        <v>42315</v>
      </c>
      <c r="J10138" s="10">
        <f>EOMONTH(Data_TABLE[[#This Row],[Date Sold]],0)</f>
        <v>42338</v>
      </c>
    </row>
    <row r="10139" spans="2:10" x14ac:dyDescent="0.25">
      <c r="B10139" s="1" t="s">
        <v>38</v>
      </c>
      <c r="C10139" s="3" t="s">
        <v>56</v>
      </c>
      <c r="D10139" s="2" t="s">
        <v>50</v>
      </c>
      <c r="E10139" s="3" t="s">
        <v>44</v>
      </c>
      <c r="F10139" s="3">
        <f t="shared" ca="1" si="314"/>
        <v>4</v>
      </c>
      <c r="G10139" s="4">
        <f t="shared" ca="1" si="315"/>
        <v>84</v>
      </c>
      <c r="H10139" s="4">
        <f ca="1">+Data_TABLE[[#This Row],[Qty]]*Data_TABLE[[#This Row],[Unit Price]]</f>
        <v>336</v>
      </c>
      <c r="I10139" s="7">
        <v>42315</v>
      </c>
      <c r="J10139" s="10">
        <f>EOMONTH(Data_TABLE[[#This Row],[Date Sold]],0)</f>
        <v>42338</v>
      </c>
    </row>
    <row r="10140" spans="2:10" x14ac:dyDescent="0.25">
      <c r="B10140" s="1" t="s">
        <v>39</v>
      </c>
      <c r="C10140" s="3" t="s">
        <v>56</v>
      </c>
      <c r="D10140" s="2" t="s">
        <v>52</v>
      </c>
      <c r="E10140" s="3" t="s">
        <v>46</v>
      </c>
      <c r="F10140" s="3">
        <f t="shared" ca="1" si="314"/>
        <v>4</v>
      </c>
      <c r="G10140" s="4">
        <f t="shared" ca="1" si="315"/>
        <v>161</v>
      </c>
      <c r="H10140" s="4">
        <f ca="1">+Data_TABLE[[#This Row],[Qty]]*Data_TABLE[[#This Row],[Unit Price]]</f>
        <v>644</v>
      </c>
      <c r="I10140" s="7">
        <v>42315</v>
      </c>
      <c r="J10140" s="10">
        <f>EOMONTH(Data_TABLE[[#This Row],[Date Sold]],0)</f>
        <v>42338</v>
      </c>
    </row>
    <row r="10141" spans="2:10" x14ac:dyDescent="0.25">
      <c r="B10141" s="1" t="s">
        <v>37</v>
      </c>
      <c r="C10141" s="3" t="s">
        <v>54</v>
      </c>
      <c r="D10141" s="2" t="s">
        <v>48</v>
      </c>
      <c r="E10141" s="3" t="s">
        <v>42</v>
      </c>
      <c r="F10141" s="3">
        <f t="shared" ca="1" si="314"/>
        <v>2</v>
      </c>
      <c r="G10141" s="4">
        <f t="shared" ca="1" si="315"/>
        <v>137</v>
      </c>
      <c r="H10141" s="4">
        <f ca="1">+Data_TABLE[[#This Row],[Qty]]*Data_TABLE[[#This Row],[Unit Price]]</f>
        <v>274</v>
      </c>
      <c r="I10141" s="7">
        <v>42315</v>
      </c>
      <c r="J10141" s="10">
        <f>EOMONTH(Data_TABLE[[#This Row],[Date Sold]],0)</f>
        <v>42338</v>
      </c>
    </row>
    <row r="10142" spans="2:10" x14ac:dyDescent="0.25">
      <c r="B10142" s="1" t="s">
        <v>41</v>
      </c>
      <c r="C10142" s="3" t="s">
        <v>54</v>
      </c>
      <c r="D10142" s="2" t="s">
        <v>48</v>
      </c>
      <c r="E10142" s="3" t="s">
        <v>42</v>
      </c>
      <c r="F10142" s="3">
        <f t="shared" ca="1" si="314"/>
        <v>5</v>
      </c>
      <c r="G10142" s="4">
        <f t="shared" ca="1" si="315"/>
        <v>197</v>
      </c>
      <c r="H10142" s="4">
        <f ca="1">+Data_TABLE[[#This Row],[Qty]]*Data_TABLE[[#This Row],[Unit Price]]</f>
        <v>985</v>
      </c>
      <c r="I10142" s="7">
        <v>42315</v>
      </c>
      <c r="J10142" s="10">
        <f>EOMONTH(Data_TABLE[[#This Row],[Date Sold]],0)</f>
        <v>42338</v>
      </c>
    </row>
    <row r="10143" spans="2:10" x14ac:dyDescent="0.25">
      <c r="B10143" s="1" t="s">
        <v>36</v>
      </c>
      <c r="C10143" s="3" t="s">
        <v>54</v>
      </c>
      <c r="D10143" s="2" t="s">
        <v>48</v>
      </c>
      <c r="E10143" s="3" t="s">
        <v>42</v>
      </c>
      <c r="F10143" s="3">
        <f t="shared" ca="1" si="314"/>
        <v>5</v>
      </c>
      <c r="G10143" s="4">
        <f t="shared" ca="1" si="315"/>
        <v>128</v>
      </c>
      <c r="H10143" s="4">
        <f ca="1">+Data_TABLE[[#This Row],[Qty]]*Data_TABLE[[#This Row],[Unit Price]]</f>
        <v>640</v>
      </c>
      <c r="I10143" s="7">
        <v>42315</v>
      </c>
      <c r="J10143" s="10">
        <f>EOMONTH(Data_TABLE[[#This Row],[Date Sold]],0)</f>
        <v>42338</v>
      </c>
    </row>
    <row r="10144" spans="2:10" x14ac:dyDescent="0.25">
      <c r="B10144" s="1" t="s">
        <v>39</v>
      </c>
      <c r="C10144" s="3" t="s">
        <v>55</v>
      </c>
      <c r="D10144" s="2" t="s">
        <v>51</v>
      </c>
      <c r="E10144" s="3" t="s">
        <v>45</v>
      </c>
      <c r="F10144" s="3">
        <f t="shared" ca="1" si="314"/>
        <v>3</v>
      </c>
      <c r="G10144" s="4">
        <f t="shared" ca="1" si="315"/>
        <v>128</v>
      </c>
      <c r="H10144" s="4">
        <f ca="1">+Data_TABLE[[#This Row],[Qty]]*Data_TABLE[[#This Row],[Unit Price]]</f>
        <v>384</v>
      </c>
      <c r="I10144" s="7">
        <v>42315</v>
      </c>
      <c r="J10144" s="10">
        <f>EOMONTH(Data_TABLE[[#This Row],[Date Sold]],0)</f>
        <v>42338</v>
      </c>
    </row>
    <row r="10145" spans="2:10" x14ac:dyDescent="0.25">
      <c r="B10145" s="1" t="s">
        <v>41</v>
      </c>
      <c r="C10145" s="3" t="s">
        <v>56</v>
      </c>
      <c r="D10145" s="2" t="s">
        <v>50</v>
      </c>
      <c r="E10145" s="3" t="s">
        <v>44</v>
      </c>
      <c r="F10145" s="3">
        <f t="shared" ca="1" si="314"/>
        <v>4</v>
      </c>
      <c r="G10145" s="4">
        <f t="shared" ca="1" si="315"/>
        <v>109</v>
      </c>
      <c r="H10145" s="4">
        <f ca="1">+Data_TABLE[[#This Row],[Qty]]*Data_TABLE[[#This Row],[Unit Price]]</f>
        <v>436</v>
      </c>
      <c r="I10145" s="7">
        <v>42315</v>
      </c>
      <c r="J10145" s="10">
        <f>EOMONTH(Data_TABLE[[#This Row],[Date Sold]],0)</f>
        <v>42338</v>
      </c>
    </row>
    <row r="10146" spans="2:10" x14ac:dyDescent="0.25">
      <c r="B10146" s="1" t="s">
        <v>37</v>
      </c>
      <c r="C10146" s="3" t="s">
        <v>56</v>
      </c>
      <c r="D10146" s="2" t="s">
        <v>50</v>
      </c>
      <c r="E10146" s="3" t="s">
        <v>44</v>
      </c>
      <c r="F10146" s="3">
        <f t="shared" ca="1" si="314"/>
        <v>2</v>
      </c>
      <c r="G10146" s="4">
        <f t="shared" ca="1" si="315"/>
        <v>83</v>
      </c>
      <c r="H10146" s="4">
        <f ca="1">+Data_TABLE[[#This Row],[Qty]]*Data_TABLE[[#This Row],[Unit Price]]</f>
        <v>166</v>
      </c>
      <c r="I10146" s="7">
        <v>42315</v>
      </c>
      <c r="J10146" s="10">
        <f>EOMONTH(Data_TABLE[[#This Row],[Date Sold]],0)</f>
        <v>42338</v>
      </c>
    </row>
    <row r="10147" spans="2:10" x14ac:dyDescent="0.25">
      <c r="B10147" s="1" t="s">
        <v>39</v>
      </c>
      <c r="C10147" s="3" t="s">
        <v>56</v>
      </c>
      <c r="D10147" s="2" t="s">
        <v>50</v>
      </c>
      <c r="E10147" s="3" t="s">
        <v>44</v>
      </c>
      <c r="F10147" s="3">
        <f t="shared" ca="1" si="314"/>
        <v>1</v>
      </c>
      <c r="G10147" s="4">
        <f t="shared" ca="1" si="315"/>
        <v>76</v>
      </c>
      <c r="H10147" s="4">
        <f ca="1">+Data_TABLE[[#This Row],[Qty]]*Data_TABLE[[#This Row],[Unit Price]]</f>
        <v>76</v>
      </c>
      <c r="I10147" s="7">
        <v>42315</v>
      </c>
      <c r="J10147" s="10">
        <f>EOMONTH(Data_TABLE[[#This Row],[Date Sold]],0)</f>
        <v>42338</v>
      </c>
    </row>
    <row r="10148" spans="2:10" x14ac:dyDescent="0.25">
      <c r="B10148" s="1" t="s">
        <v>39</v>
      </c>
      <c r="C10148" s="3" t="s">
        <v>56</v>
      </c>
      <c r="D10148" s="2" t="s">
        <v>52</v>
      </c>
      <c r="E10148" s="3" t="s">
        <v>46</v>
      </c>
      <c r="F10148" s="3">
        <f t="shared" ca="1" si="314"/>
        <v>2</v>
      </c>
      <c r="G10148" s="4">
        <f t="shared" ca="1" si="315"/>
        <v>117</v>
      </c>
      <c r="H10148" s="4">
        <f ca="1">+Data_TABLE[[#This Row],[Qty]]*Data_TABLE[[#This Row],[Unit Price]]</f>
        <v>234</v>
      </c>
      <c r="I10148" s="7">
        <v>42315</v>
      </c>
      <c r="J10148" s="10">
        <f>EOMONTH(Data_TABLE[[#This Row],[Date Sold]],0)</f>
        <v>42338</v>
      </c>
    </row>
    <row r="10149" spans="2:10" x14ac:dyDescent="0.25">
      <c r="B10149" s="1" t="s">
        <v>40</v>
      </c>
      <c r="C10149" s="3" t="s">
        <v>54</v>
      </c>
      <c r="D10149" s="2" t="s">
        <v>48</v>
      </c>
      <c r="E10149" s="3" t="s">
        <v>42</v>
      </c>
      <c r="F10149" s="3">
        <f t="shared" ca="1" si="314"/>
        <v>5</v>
      </c>
      <c r="G10149" s="4">
        <f t="shared" ca="1" si="315"/>
        <v>156</v>
      </c>
      <c r="H10149" s="4">
        <f ca="1">+Data_TABLE[[#This Row],[Qty]]*Data_TABLE[[#This Row],[Unit Price]]</f>
        <v>780</v>
      </c>
      <c r="I10149" s="7">
        <v>42315</v>
      </c>
      <c r="J10149" s="10">
        <f>EOMONTH(Data_TABLE[[#This Row],[Date Sold]],0)</f>
        <v>42338</v>
      </c>
    </row>
    <row r="10150" spans="2:10" x14ac:dyDescent="0.25">
      <c r="B10150" s="1" t="s">
        <v>38</v>
      </c>
      <c r="C10150" s="3" t="s">
        <v>55</v>
      </c>
      <c r="D10150" s="2" t="s">
        <v>51</v>
      </c>
      <c r="E10150" s="3" t="s">
        <v>45</v>
      </c>
      <c r="F10150" s="3">
        <f t="shared" ca="1" si="314"/>
        <v>2</v>
      </c>
      <c r="G10150" s="4">
        <f t="shared" ca="1" si="315"/>
        <v>69</v>
      </c>
      <c r="H10150" s="4">
        <f ca="1">+Data_TABLE[[#This Row],[Qty]]*Data_TABLE[[#This Row],[Unit Price]]</f>
        <v>138</v>
      </c>
      <c r="I10150" s="7">
        <v>42315</v>
      </c>
      <c r="J10150" s="10">
        <f>EOMONTH(Data_TABLE[[#This Row],[Date Sold]],0)</f>
        <v>42338</v>
      </c>
    </row>
    <row r="10151" spans="2:10" x14ac:dyDescent="0.25">
      <c r="B10151" s="1" t="s">
        <v>38</v>
      </c>
      <c r="C10151" s="3" t="s">
        <v>56</v>
      </c>
      <c r="D10151" s="2" t="s">
        <v>50</v>
      </c>
      <c r="E10151" s="3" t="s">
        <v>44</v>
      </c>
      <c r="F10151" s="3">
        <f t="shared" ca="1" si="314"/>
        <v>2</v>
      </c>
      <c r="G10151" s="4">
        <f t="shared" ca="1" si="315"/>
        <v>116</v>
      </c>
      <c r="H10151" s="4">
        <f ca="1">+Data_TABLE[[#This Row],[Qty]]*Data_TABLE[[#This Row],[Unit Price]]</f>
        <v>232</v>
      </c>
      <c r="I10151" s="7">
        <v>42315</v>
      </c>
      <c r="J10151" s="10">
        <f>EOMONTH(Data_TABLE[[#This Row],[Date Sold]],0)</f>
        <v>42338</v>
      </c>
    </row>
    <row r="10152" spans="2:10" x14ac:dyDescent="0.25">
      <c r="B10152" s="1" t="s">
        <v>40</v>
      </c>
      <c r="C10152" s="3" t="s">
        <v>56</v>
      </c>
      <c r="D10152" s="2" t="s">
        <v>50</v>
      </c>
      <c r="E10152" s="3" t="s">
        <v>44</v>
      </c>
      <c r="F10152" s="3">
        <f t="shared" ca="1" si="314"/>
        <v>1</v>
      </c>
      <c r="G10152" s="4">
        <f t="shared" ca="1" si="315"/>
        <v>150</v>
      </c>
      <c r="H10152" s="4">
        <f ca="1">+Data_TABLE[[#This Row],[Qty]]*Data_TABLE[[#This Row],[Unit Price]]</f>
        <v>150</v>
      </c>
      <c r="I10152" s="7">
        <v>42315</v>
      </c>
      <c r="J10152" s="10">
        <f>EOMONTH(Data_TABLE[[#This Row],[Date Sold]],0)</f>
        <v>42338</v>
      </c>
    </row>
    <row r="10153" spans="2:10" x14ac:dyDescent="0.25">
      <c r="B10153" s="1" t="s">
        <v>41</v>
      </c>
      <c r="C10153" s="3" t="s">
        <v>54</v>
      </c>
      <c r="D10153" s="2" t="s">
        <v>48</v>
      </c>
      <c r="E10153" s="3" t="s">
        <v>42</v>
      </c>
      <c r="F10153" s="3">
        <f t="shared" ca="1" si="314"/>
        <v>5</v>
      </c>
      <c r="G10153" s="4">
        <f t="shared" ca="1" si="315"/>
        <v>92</v>
      </c>
      <c r="H10153" s="4">
        <f ca="1">+Data_TABLE[[#This Row],[Qty]]*Data_TABLE[[#This Row],[Unit Price]]</f>
        <v>460</v>
      </c>
      <c r="I10153" s="7">
        <v>42316</v>
      </c>
      <c r="J10153" s="10">
        <f>EOMONTH(Data_TABLE[[#This Row],[Date Sold]],0)</f>
        <v>42338</v>
      </c>
    </row>
    <row r="10154" spans="2:10" x14ac:dyDescent="0.25">
      <c r="B10154" s="1" t="s">
        <v>40</v>
      </c>
      <c r="C10154" s="3" t="s">
        <v>55</v>
      </c>
      <c r="D10154" s="2" t="s">
        <v>49</v>
      </c>
      <c r="E10154" s="3" t="s">
        <v>43</v>
      </c>
      <c r="F10154" s="3">
        <f t="shared" ca="1" si="314"/>
        <v>3</v>
      </c>
      <c r="G10154" s="4">
        <f t="shared" ca="1" si="315"/>
        <v>199</v>
      </c>
      <c r="H10154" s="4">
        <f ca="1">+Data_TABLE[[#This Row],[Qty]]*Data_TABLE[[#This Row],[Unit Price]]</f>
        <v>597</v>
      </c>
      <c r="I10154" s="7">
        <v>42316</v>
      </c>
      <c r="J10154" s="10">
        <f>EOMONTH(Data_TABLE[[#This Row],[Date Sold]],0)</f>
        <v>42338</v>
      </c>
    </row>
    <row r="10155" spans="2:10" x14ac:dyDescent="0.25">
      <c r="B10155" s="1" t="s">
        <v>41</v>
      </c>
      <c r="C10155" s="3" t="s">
        <v>54</v>
      </c>
      <c r="D10155" s="2" t="s">
        <v>48</v>
      </c>
      <c r="E10155" s="3" t="s">
        <v>42</v>
      </c>
      <c r="F10155" s="3">
        <f t="shared" ca="1" si="314"/>
        <v>5</v>
      </c>
      <c r="G10155" s="4">
        <f t="shared" ca="1" si="315"/>
        <v>116</v>
      </c>
      <c r="H10155" s="4">
        <f ca="1">+Data_TABLE[[#This Row],[Qty]]*Data_TABLE[[#This Row],[Unit Price]]</f>
        <v>580</v>
      </c>
      <c r="I10155" s="7">
        <v>42316</v>
      </c>
      <c r="J10155" s="10">
        <f>EOMONTH(Data_TABLE[[#This Row],[Date Sold]],0)</f>
        <v>42338</v>
      </c>
    </row>
    <row r="10156" spans="2:10" x14ac:dyDescent="0.25">
      <c r="B10156" s="1" t="s">
        <v>40</v>
      </c>
      <c r="C10156" s="3" t="s">
        <v>54</v>
      </c>
      <c r="D10156" s="2" t="s">
        <v>48</v>
      </c>
      <c r="E10156" s="3" t="s">
        <v>42</v>
      </c>
      <c r="F10156" s="3">
        <f t="shared" ca="1" si="314"/>
        <v>1</v>
      </c>
      <c r="G10156" s="4">
        <f t="shared" ca="1" si="315"/>
        <v>178</v>
      </c>
      <c r="H10156" s="4">
        <f ca="1">+Data_TABLE[[#This Row],[Qty]]*Data_TABLE[[#This Row],[Unit Price]]</f>
        <v>178</v>
      </c>
      <c r="I10156" s="7">
        <v>42316</v>
      </c>
      <c r="J10156" s="10">
        <f>EOMONTH(Data_TABLE[[#This Row],[Date Sold]],0)</f>
        <v>42338</v>
      </c>
    </row>
    <row r="10157" spans="2:10" x14ac:dyDescent="0.25">
      <c r="B10157" s="1" t="s">
        <v>39</v>
      </c>
      <c r="C10157" s="3" t="s">
        <v>56</v>
      </c>
      <c r="D10157" s="2" t="s">
        <v>52</v>
      </c>
      <c r="E10157" s="3" t="s">
        <v>46</v>
      </c>
      <c r="F10157" s="3">
        <f t="shared" ca="1" si="314"/>
        <v>1</v>
      </c>
      <c r="G10157" s="4">
        <f t="shared" ca="1" si="315"/>
        <v>136</v>
      </c>
      <c r="H10157" s="4">
        <f ca="1">+Data_TABLE[[#This Row],[Qty]]*Data_TABLE[[#This Row],[Unit Price]]</f>
        <v>136</v>
      </c>
      <c r="I10157" s="7">
        <v>42316</v>
      </c>
      <c r="J10157" s="10">
        <f>EOMONTH(Data_TABLE[[#This Row],[Date Sold]],0)</f>
        <v>42338</v>
      </c>
    </row>
    <row r="10158" spans="2:10" x14ac:dyDescent="0.25">
      <c r="B10158" s="1" t="s">
        <v>41</v>
      </c>
      <c r="C10158" s="3" t="s">
        <v>54</v>
      </c>
      <c r="D10158" s="2" t="s">
        <v>48</v>
      </c>
      <c r="E10158" s="3" t="s">
        <v>42</v>
      </c>
      <c r="F10158" s="3">
        <f t="shared" ca="1" si="314"/>
        <v>2</v>
      </c>
      <c r="G10158" s="4">
        <f t="shared" ca="1" si="315"/>
        <v>100</v>
      </c>
      <c r="H10158" s="4">
        <f ca="1">+Data_TABLE[[#This Row],[Qty]]*Data_TABLE[[#This Row],[Unit Price]]</f>
        <v>200</v>
      </c>
      <c r="I10158" s="7">
        <v>42316</v>
      </c>
      <c r="J10158" s="10">
        <f>EOMONTH(Data_TABLE[[#This Row],[Date Sold]],0)</f>
        <v>42338</v>
      </c>
    </row>
    <row r="10159" spans="2:10" x14ac:dyDescent="0.25">
      <c r="B10159" s="1" t="s">
        <v>37</v>
      </c>
      <c r="C10159" s="3" t="s">
        <v>55</v>
      </c>
      <c r="D10159" s="2" t="s">
        <v>51</v>
      </c>
      <c r="E10159" s="3" t="s">
        <v>45</v>
      </c>
      <c r="F10159" s="3">
        <f t="shared" ca="1" si="314"/>
        <v>4</v>
      </c>
      <c r="G10159" s="4">
        <f t="shared" ca="1" si="315"/>
        <v>197</v>
      </c>
      <c r="H10159" s="4">
        <f ca="1">+Data_TABLE[[#This Row],[Qty]]*Data_TABLE[[#This Row],[Unit Price]]</f>
        <v>788</v>
      </c>
      <c r="I10159" s="7">
        <v>42316</v>
      </c>
      <c r="J10159" s="10">
        <f>EOMONTH(Data_TABLE[[#This Row],[Date Sold]],0)</f>
        <v>42338</v>
      </c>
    </row>
    <row r="10160" spans="2:10" x14ac:dyDescent="0.25">
      <c r="B10160" s="1" t="s">
        <v>38</v>
      </c>
      <c r="C10160" s="3" t="s">
        <v>55</v>
      </c>
      <c r="D10160" s="2" t="s">
        <v>51</v>
      </c>
      <c r="E10160" s="3" t="s">
        <v>45</v>
      </c>
      <c r="F10160" s="3">
        <f t="shared" ca="1" si="314"/>
        <v>1</v>
      </c>
      <c r="G10160" s="4">
        <f t="shared" ca="1" si="315"/>
        <v>72</v>
      </c>
      <c r="H10160" s="4">
        <f ca="1">+Data_TABLE[[#This Row],[Qty]]*Data_TABLE[[#This Row],[Unit Price]]</f>
        <v>72</v>
      </c>
      <c r="I10160" s="7">
        <v>42316</v>
      </c>
      <c r="J10160" s="10">
        <f>EOMONTH(Data_TABLE[[#This Row],[Date Sold]],0)</f>
        <v>42338</v>
      </c>
    </row>
    <row r="10161" spans="2:10" x14ac:dyDescent="0.25">
      <c r="B10161" s="1" t="s">
        <v>39</v>
      </c>
      <c r="C10161" s="3" t="s">
        <v>55</v>
      </c>
      <c r="D10161" s="2" t="s">
        <v>51</v>
      </c>
      <c r="E10161" s="3" t="s">
        <v>45</v>
      </c>
      <c r="F10161" s="3">
        <f t="shared" ref="F10161:F10224" ca="1" si="316">RANDBETWEEN(1,5)</f>
        <v>3</v>
      </c>
      <c r="G10161" s="4">
        <f t="shared" ref="G10161:G10224" ca="1" si="317">RANDBETWEEN(60,200)</f>
        <v>181</v>
      </c>
      <c r="H10161" s="4">
        <f ca="1">+Data_TABLE[[#This Row],[Qty]]*Data_TABLE[[#This Row],[Unit Price]]</f>
        <v>543</v>
      </c>
      <c r="I10161" s="7">
        <v>42316</v>
      </c>
      <c r="J10161" s="10">
        <f>EOMONTH(Data_TABLE[[#This Row],[Date Sold]],0)</f>
        <v>42338</v>
      </c>
    </row>
    <row r="10162" spans="2:10" x14ac:dyDescent="0.25">
      <c r="B10162" s="1" t="s">
        <v>37</v>
      </c>
      <c r="C10162" s="3" t="s">
        <v>56</v>
      </c>
      <c r="D10162" s="2" t="s">
        <v>50</v>
      </c>
      <c r="E10162" s="3" t="s">
        <v>44</v>
      </c>
      <c r="F10162" s="3">
        <f t="shared" ca="1" si="316"/>
        <v>2</v>
      </c>
      <c r="G10162" s="4">
        <f t="shared" ca="1" si="317"/>
        <v>159</v>
      </c>
      <c r="H10162" s="4">
        <f ca="1">+Data_TABLE[[#This Row],[Qty]]*Data_TABLE[[#This Row],[Unit Price]]</f>
        <v>318</v>
      </c>
      <c r="I10162" s="7">
        <v>42316</v>
      </c>
      <c r="J10162" s="10">
        <f>EOMONTH(Data_TABLE[[#This Row],[Date Sold]],0)</f>
        <v>42338</v>
      </c>
    </row>
    <row r="10163" spans="2:10" x14ac:dyDescent="0.25">
      <c r="B10163" s="1" t="s">
        <v>41</v>
      </c>
      <c r="C10163" s="3" t="s">
        <v>55</v>
      </c>
      <c r="D10163" s="2" t="s">
        <v>49</v>
      </c>
      <c r="E10163" s="3" t="s">
        <v>43</v>
      </c>
      <c r="F10163" s="3">
        <f t="shared" ca="1" si="316"/>
        <v>5</v>
      </c>
      <c r="G10163" s="4">
        <f t="shared" ca="1" si="317"/>
        <v>91</v>
      </c>
      <c r="H10163" s="4">
        <f ca="1">+Data_TABLE[[#This Row],[Qty]]*Data_TABLE[[#This Row],[Unit Price]]</f>
        <v>455</v>
      </c>
      <c r="I10163" s="7">
        <v>42316</v>
      </c>
      <c r="J10163" s="10">
        <f>EOMONTH(Data_TABLE[[#This Row],[Date Sold]],0)</f>
        <v>42338</v>
      </c>
    </row>
    <row r="10164" spans="2:10" x14ac:dyDescent="0.25">
      <c r="B10164" s="1" t="s">
        <v>37</v>
      </c>
      <c r="C10164" s="3" t="s">
        <v>56</v>
      </c>
      <c r="D10164" s="2" t="s">
        <v>52</v>
      </c>
      <c r="E10164" s="3" t="s">
        <v>46</v>
      </c>
      <c r="F10164" s="3">
        <f t="shared" ca="1" si="316"/>
        <v>3</v>
      </c>
      <c r="G10164" s="4">
        <f t="shared" ca="1" si="317"/>
        <v>132</v>
      </c>
      <c r="H10164" s="4">
        <f ca="1">+Data_TABLE[[#This Row],[Qty]]*Data_TABLE[[#This Row],[Unit Price]]</f>
        <v>396</v>
      </c>
      <c r="I10164" s="7">
        <v>42316</v>
      </c>
      <c r="J10164" s="10">
        <f>EOMONTH(Data_TABLE[[#This Row],[Date Sold]],0)</f>
        <v>42338</v>
      </c>
    </row>
    <row r="10165" spans="2:10" x14ac:dyDescent="0.25">
      <c r="B10165" s="1" t="s">
        <v>36</v>
      </c>
      <c r="C10165" s="3" t="s">
        <v>55</v>
      </c>
      <c r="D10165" s="2" t="s">
        <v>51</v>
      </c>
      <c r="E10165" s="3" t="s">
        <v>45</v>
      </c>
      <c r="F10165" s="3">
        <f t="shared" ca="1" si="316"/>
        <v>1</v>
      </c>
      <c r="G10165" s="4">
        <f t="shared" ca="1" si="317"/>
        <v>89</v>
      </c>
      <c r="H10165" s="4">
        <f ca="1">+Data_TABLE[[#This Row],[Qty]]*Data_TABLE[[#This Row],[Unit Price]]</f>
        <v>89</v>
      </c>
      <c r="I10165" s="7">
        <v>42316</v>
      </c>
      <c r="J10165" s="10">
        <f>EOMONTH(Data_TABLE[[#This Row],[Date Sold]],0)</f>
        <v>42338</v>
      </c>
    </row>
    <row r="10166" spans="2:10" x14ac:dyDescent="0.25">
      <c r="B10166" s="1" t="s">
        <v>39</v>
      </c>
      <c r="C10166" s="3" t="s">
        <v>56</v>
      </c>
      <c r="D10166" s="2" t="s">
        <v>50</v>
      </c>
      <c r="E10166" s="3" t="s">
        <v>44</v>
      </c>
      <c r="F10166" s="3">
        <f t="shared" ca="1" si="316"/>
        <v>1</v>
      </c>
      <c r="G10166" s="4">
        <f t="shared" ca="1" si="317"/>
        <v>83</v>
      </c>
      <c r="H10166" s="4">
        <f ca="1">+Data_TABLE[[#This Row],[Qty]]*Data_TABLE[[#This Row],[Unit Price]]</f>
        <v>83</v>
      </c>
      <c r="I10166" s="7">
        <v>42316</v>
      </c>
      <c r="J10166" s="10">
        <f>EOMONTH(Data_TABLE[[#This Row],[Date Sold]],0)</f>
        <v>42338</v>
      </c>
    </row>
    <row r="10167" spans="2:10" x14ac:dyDescent="0.25">
      <c r="B10167" s="1" t="s">
        <v>38</v>
      </c>
      <c r="C10167" s="3" t="s">
        <v>56</v>
      </c>
      <c r="D10167" s="2" t="s">
        <v>50</v>
      </c>
      <c r="E10167" s="3" t="s">
        <v>44</v>
      </c>
      <c r="F10167" s="3">
        <f t="shared" ca="1" si="316"/>
        <v>1</v>
      </c>
      <c r="G10167" s="4">
        <f t="shared" ca="1" si="317"/>
        <v>199</v>
      </c>
      <c r="H10167" s="4">
        <f ca="1">+Data_TABLE[[#This Row],[Qty]]*Data_TABLE[[#This Row],[Unit Price]]</f>
        <v>199</v>
      </c>
      <c r="I10167" s="7">
        <v>42316</v>
      </c>
      <c r="J10167" s="10">
        <f>EOMONTH(Data_TABLE[[#This Row],[Date Sold]],0)</f>
        <v>42338</v>
      </c>
    </row>
    <row r="10168" spans="2:10" x14ac:dyDescent="0.25">
      <c r="B10168" s="1" t="s">
        <v>39</v>
      </c>
      <c r="C10168" s="3" t="s">
        <v>56</v>
      </c>
      <c r="D10168" s="2" t="s">
        <v>50</v>
      </c>
      <c r="E10168" s="3" t="s">
        <v>44</v>
      </c>
      <c r="F10168" s="3">
        <f t="shared" ca="1" si="316"/>
        <v>4</v>
      </c>
      <c r="G10168" s="4">
        <f t="shared" ca="1" si="317"/>
        <v>176</v>
      </c>
      <c r="H10168" s="4">
        <f ca="1">+Data_TABLE[[#This Row],[Qty]]*Data_TABLE[[#This Row],[Unit Price]]</f>
        <v>704</v>
      </c>
      <c r="I10168" s="7">
        <v>42316</v>
      </c>
      <c r="J10168" s="10">
        <f>EOMONTH(Data_TABLE[[#This Row],[Date Sold]],0)</f>
        <v>42338</v>
      </c>
    </row>
    <row r="10169" spans="2:10" x14ac:dyDescent="0.25">
      <c r="B10169" s="1" t="s">
        <v>41</v>
      </c>
      <c r="C10169" s="3" t="s">
        <v>56</v>
      </c>
      <c r="D10169" s="2" t="s">
        <v>50</v>
      </c>
      <c r="E10169" s="3" t="s">
        <v>44</v>
      </c>
      <c r="F10169" s="3">
        <f t="shared" ca="1" si="316"/>
        <v>2</v>
      </c>
      <c r="G10169" s="4">
        <f t="shared" ca="1" si="317"/>
        <v>76</v>
      </c>
      <c r="H10169" s="4">
        <f ca="1">+Data_TABLE[[#This Row],[Qty]]*Data_TABLE[[#This Row],[Unit Price]]</f>
        <v>152</v>
      </c>
      <c r="I10169" s="7">
        <v>42316</v>
      </c>
      <c r="J10169" s="10">
        <f>EOMONTH(Data_TABLE[[#This Row],[Date Sold]],0)</f>
        <v>42338</v>
      </c>
    </row>
    <row r="10170" spans="2:10" x14ac:dyDescent="0.25">
      <c r="B10170" s="1" t="s">
        <v>39</v>
      </c>
      <c r="C10170" s="3" t="s">
        <v>54</v>
      </c>
      <c r="D10170" s="2" t="s">
        <v>48</v>
      </c>
      <c r="E10170" s="3" t="s">
        <v>42</v>
      </c>
      <c r="F10170" s="3">
        <f t="shared" ca="1" si="316"/>
        <v>5</v>
      </c>
      <c r="G10170" s="4">
        <f t="shared" ca="1" si="317"/>
        <v>178</v>
      </c>
      <c r="H10170" s="4">
        <f ca="1">+Data_TABLE[[#This Row],[Qty]]*Data_TABLE[[#This Row],[Unit Price]]</f>
        <v>890</v>
      </c>
      <c r="I10170" s="7">
        <v>42316</v>
      </c>
      <c r="J10170" s="10">
        <f>EOMONTH(Data_TABLE[[#This Row],[Date Sold]],0)</f>
        <v>42338</v>
      </c>
    </row>
    <row r="10171" spans="2:10" x14ac:dyDescent="0.25">
      <c r="B10171" s="1" t="s">
        <v>36</v>
      </c>
      <c r="C10171" s="3" t="s">
        <v>54</v>
      </c>
      <c r="D10171" s="2" t="s">
        <v>48</v>
      </c>
      <c r="E10171" s="3" t="s">
        <v>42</v>
      </c>
      <c r="F10171" s="3">
        <f t="shared" ca="1" si="316"/>
        <v>5</v>
      </c>
      <c r="G10171" s="4">
        <f t="shared" ca="1" si="317"/>
        <v>78</v>
      </c>
      <c r="H10171" s="4">
        <f ca="1">+Data_TABLE[[#This Row],[Qty]]*Data_TABLE[[#This Row],[Unit Price]]</f>
        <v>390</v>
      </c>
      <c r="I10171" s="7">
        <v>42316</v>
      </c>
      <c r="J10171" s="10">
        <f>EOMONTH(Data_TABLE[[#This Row],[Date Sold]],0)</f>
        <v>42338</v>
      </c>
    </row>
    <row r="10172" spans="2:10" x14ac:dyDescent="0.25">
      <c r="B10172" s="1" t="s">
        <v>37</v>
      </c>
      <c r="C10172" s="3" t="s">
        <v>55</v>
      </c>
      <c r="D10172" s="2" t="s">
        <v>51</v>
      </c>
      <c r="E10172" s="3" t="s">
        <v>45</v>
      </c>
      <c r="F10172" s="3">
        <f t="shared" ca="1" si="316"/>
        <v>5</v>
      </c>
      <c r="G10172" s="4">
        <f t="shared" ca="1" si="317"/>
        <v>199</v>
      </c>
      <c r="H10172" s="4">
        <f ca="1">+Data_TABLE[[#This Row],[Qty]]*Data_TABLE[[#This Row],[Unit Price]]</f>
        <v>995</v>
      </c>
      <c r="I10172" s="7">
        <v>42316</v>
      </c>
      <c r="J10172" s="10">
        <f>EOMONTH(Data_TABLE[[#This Row],[Date Sold]],0)</f>
        <v>42338</v>
      </c>
    </row>
    <row r="10173" spans="2:10" x14ac:dyDescent="0.25">
      <c r="B10173" s="1" t="s">
        <v>39</v>
      </c>
      <c r="C10173" s="3" t="s">
        <v>56</v>
      </c>
      <c r="D10173" s="2" t="s">
        <v>50</v>
      </c>
      <c r="E10173" s="3" t="s">
        <v>44</v>
      </c>
      <c r="F10173" s="3">
        <f t="shared" ca="1" si="316"/>
        <v>3</v>
      </c>
      <c r="G10173" s="4">
        <f t="shared" ca="1" si="317"/>
        <v>189</v>
      </c>
      <c r="H10173" s="4">
        <f ca="1">+Data_TABLE[[#This Row],[Qty]]*Data_TABLE[[#This Row],[Unit Price]]</f>
        <v>567</v>
      </c>
      <c r="I10173" s="7">
        <v>42316</v>
      </c>
      <c r="J10173" s="10">
        <f>EOMONTH(Data_TABLE[[#This Row],[Date Sold]],0)</f>
        <v>42338</v>
      </c>
    </row>
    <row r="10174" spans="2:10" x14ac:dyDescent="0.25">
      <c r="B10174" s="1" t="s">
        <v>36</v>
      </c>
      <c r="C10174" s="3" t="s">
        <v>56</v>
      </c>
      <c r="D10174" s="2" t="s">
        <v>50</v>
      </c>
      <c r="E10174" s="3" t="s">
        <v>44</v>
      </c>
      <c r="F10174" s="3">
        <f t="shared" ca="1" si="316"/>
        <v>4</v>
      </c>
      <c r="G10174" s="4">
        <f t="shared" ca="1" si="317"/>
        <v>157</v>
      </c>
      <c r="H10174" s="4">
        <f ca="1">+Data_TABLE[[#This Row],[Qty]]*Data_TABLE[[#This Row],[Unit Price]]</f>
        <v>628</v>
      </c>
      <c r="I10174" s="7">
        <v>42316</v>
      </c>
      <c r="J10174" s="10">
        <f>EOMONTH(Data_TABLE[[#This Row],[Date Sold]],0)</f>
        <v>42338</v>
      </c>
    </row>
    <row r="10175" spans="2:10" x14ac:dyDescent="0.25">
      <c r="B10175" s="1" t="s">
        <v>39</v>
      </c>
      <c r="C10175" s="3" t="s">
        <v>54</v>
      </c>
      <c r="D10175" s="2" t="s">
        <v>48</v>
      </c>
      <c r="E10175" s="3" t="s">
        <v>42</v>
      </c>
      <c r="F10175" s="3">
        <f t="shared" ca="1" si="316"/>
        <v>3</v>
      </c>
      <c r="G10175" s="4">
        <f t="shared" ca="1" si="317"/>
        <v>180</v>
      </c>
      <c r="H10175" s="4">
        <f ca="1">+Data_TABLE[[#This Row],[Qty]]*Data_TABLE[[#This Row],[Unit Price]]</f>
        <v>540</v>
      </c>
      <c r="I10175" s="7">
        <v>42316</v>
      </c>
      <c r="J10175" s="10">
        <f>EOMONTH(Data_TABLE[[#This Row],[Date Sold]],0)</f>
        <v>42338</v>
      </c>
    </row>
    <row r="10176" spans="2:10" x14ac:dyDescent="0.25">
      <c r="B10176" s="1" t="s">
        <v>37</v>
      </c>
      <c r="C10176" s="3" t="s">
        <v>56</v>
      </c>
      <c r="D10176" s="2" t="s">
        <v>52</v>
      </c>
      <c r="E10176" s="3" t="s">
        <v>46</v>
      </c>
      <c r="F10176" s="3">
        <f t="shared" ca="1" si="316"/>
        <v>3</v>
      </c>
      <c r="G10176" s="4">
        <f t="shared" ca="1" si="317"/>
        <v>161</v>
      </c>
      <c r="H10176" s="4">
        <f ca="1">+Data_TABLE[[#This Row],[Qty]]*Data_TABLE[[#This Row],[Unit Price]]</f>
        <v>483</v>
      </c>
      <c r="I10176" s="7">
        <v>42316</v>
      </c>
      <c r="J10176" s="10">
        <f>EOMONTH(Data_TABLE[[#This Row],[Date Sold]],0)</f>
        <v>42338</v>
      </c>
    </row>
    <row r="10177" spans="2:10" x14ac:dyDescent="0.25">
      <c r="B10177" s="1" t="s">
        <v>37</v>
      </c>
      <c r="C10177" s="3" t="s">
        <v>55</v>
      </c>
      <c r="D10177" s="2" t="s">
        <v>51</v>
      </c>
      <c r="E10177" s="3" t="s">
        <v>45</v>
      </c>
      <c r="F10177" s="3">
        <f t="shared" ca="1" si="316"/>
        <v>5</v>
      </c>
      <c r="G10177" s="4">
        <f t="shared" ca="1" si="317"/>
        <v>66</v>
      </c>
      <c r="H10177" s="4">
        <f ca="1">+Data_TABLE[[#This Row],[Qty]]*Data_TABLE[[#This Row],[Unit Price]]</f>
        <v>330</v>
      </c>
      <c r="I10177" s="7">
        <v>42316</v>
      </c>
      <c r="J10177" s="10">
        <f>EOMONTH(Data_TABLE[[#This Row],[Date Sold]],0)</f>
        <v>42338</v>
      </c>
    </row>
    <row r="10178" spans="2:10" x14ac:dyDescent="0.25">
      <c r="B10178" s="1" t="s">
        <v>38</v>
      </c>
      <c r="C10178" s="3" t="s">
        <v>55</v>
      </c>
      <c r="D10178" s="2" t="s">
        <v>51</v>
      </c>
      <c r="E10178" s="3" t="s">
        <v>45</v>
      </c>
      <c r="F10178" s="3">
        <f t="shared" ca="1" si="316"/>
        <v>4</v>
      </c>
      <c r="G10178" s="4">
        <f t="shared" ca="1" si="317"/>
        <v>116</v>
      </c>
      <c r="H10178" s="4">
        <f ca="1">+Data_TABLE[[#This Row],[Qty]]*Data_TABLE[[#This Row],[Unit Price]]</f>
        <v>464</v>
      </c>
      <c r="I10178" s="7">
        <v>42316</v>
      </c>
      <c r="J10178" s="10">
        <f>EOMONTH(Data_TABLE[[#This Row],[Date Sold]],0)</f>
        <v>42338</v>
      </c>
    </row>
    <row r="10179" spans="2:10" x14ac:dyDescent="0.25">
      <c r="B10179" s="1" t="s">
        <v>37</v>
      </c>
      <c r="C10179" s="3" t="s">
        <v>56</v>
      </c>
      <c r="D10179" s="2" t="s">
        <v>52</v>
      </c>
      <c r="E10179" s="3" t="s">
        <v>46</v>
      </c>
      <c r="F10179" s="3">
        <f t="shared" ca="1" si="316"/>
        <v>1</v>
      </c>
      <c r="G10179" s="4">
        <f t="shared" ca="1" si="317"/>
        <v>170</v>
      </c>
      <c r="H10179" s="4">
        <f ca="1">+Data_TABLE[[#This Row],[Qty]]*Data_TABLE[[#This Row],[Unit Price]]</f>
        <v>170</v>
      </c>
      <c r="I10179" s="7">
        <v>42316</v>
      </c>
      <c r="J10179" s="10">
        <f>EOMONTH(Data_TABLE[[#This Row],[Date Sold]],0)</f>
        <v>42338</v>
      </c>
    </row>
    <row r="10180" spans="2:10" x14ac:dyDescent="0.25">
      <c r="B10180" s="1" t="s">
        <v>37</v>
      </c>
      <c r="C10180" s="3" t="s">
        <v>55</v>
      </c>
      <c r="D10180" s="2" t="s">
        <v>49</v>
      </c>
      <c r="E10180" s="3" t="s">
        <v>43</v>
      </c>
      <c r="F10180" s="3">
        <f t="shared" ca="1" si="316"/>
        <v>1</v>
      </c>
      <c r="G10180" s="4">
        <f t="shared" ca="1" si="317"/>
        <v>76</v>
      </c>
      <c r="H10180" s="4">
        <f ca="1">+Data_TABLE[[#This Row],[Qty]]*Data_TABLE[[#This Row],[Unit Price]]</f>
        <v>76</v>
      </c>
      <c r="I10180" s="7">
        <v>42316</v>
      </c>
      <c r="J10180" s="10">
        <f>EOMONTH(Data_TABLE[[#This Row],[Date Sold]],0)</f>
        <v>42338</v>
      </c>
    </row>
    <row r="10181" spans="2:10" x14ac:dyDescent="0.25">
      <c r="B10181" s="1" t="s">
        <v>39</v>
      </c>
      <c r="C10181" s="3" t="s">
        <v>55</v>
      </c>
      <c r="D10181" s="2" t="s">
        <v>51</v>
      </c>
      <c r="E10181" s="3" t="s">
        <v>45</v>
      </c>
      <c r="F10181" s="3">
        <f t="shared" ca="1" si="316"/>
        <v>5</v>
      </c>
      <c r="G10181" s="4">
        <f t="shared" ca="1" si="317"/>
        <v>62</v>
      </c>
      <c r="H10181" s="4">
        <f ca="1">+Data_TABLE[[#This Row],[Qty]]*Data_TABLE[[#This Row],[Unit Price]]</f>
        <v>310</v>
      </c>
      <c r="I10181" s="7">
        <v>42316</v>
      </c>
      <c r="J10181" s="10">
        <f>EOMONTH(Data_TABLE[[#This Row],[Date Sold]],0)</f>
        <v>42338</v>
      </c>
    </row>
    <row r="10182" spans="2:10" x14ac:dyDescent="0.25">
      <c r="B10182" s="1" t="s">
        <v>38</v>
      </c>
      <c r="C10182" s="3" t="s">
        <v>54</v>
      </c>
      <c r="D10182" s="2" t="s">
        <v>48</v>
      </c>
      <c r="E10182" s="3" t="s">
        <v>42</v>
      </c>
      <c r="F10182" s="3">
        <f t="shared" ca="1" si="316"/>
        <v>1</v>
      </c>
      <c r="G10182" s="4">
        <f t="shared" ca="1" si="317"/>
        <v>194</v>
      </c>
      <c r="H10182" s="4">
        <f ca="1">+Data_TABLE[[#This Row],[Qty]]*Data_TABLE[[#This Row],[Unit Price]]</f>
        <v>194</v>
      </c>
      <c r="I10182" s="7">
        <v>42316</v>
      </c>
      <c r="J10182" s="10">
        <f>EOMONTH(Data_TABLE[[#This Row],[Date Sold]],0)</f>
        <v>42338</v>
      </c>
    </row>
    <row r="10183" spans="2:10" x14ac:dyDescent="0.25">
      <c r="B10183" s="1" t="s">
        <v>39</v>
      </c>
      <c r="C10183" s="3" t="s">
        <v>56</v>
      </c>
      <c r="D10183" s="2" t="s">
        <v>50</v>
      </c>
      <c r="E10183" s="3" t="s">
        <v>44</v>
      </c>
      <c r="F10183" s="3">
        <f t="shared" ca="1" si="316"/>
        <v>2</v>
      </c>
      <c r="G10183" s="4">
        <f t="shared" ca="1" si="317"/>
        <v>66</v>
      </c>
      <c r="H10183" s="4">
        <f ca="1">+Data_TABLE[[#This Row],[Qty]]*Data_TABLE[[#This Row],[Unit Price]]</f>
        <v>132</v>
      </c>
      <c r="I10183" s="7">
        <v>42316</v>
      </c>
      <c r="J10183" s="10">
        <f>EOMONTH(Data_TABLE[[#This Row],[Date Sold]],0)</f>
        <v>42338</v>
      </c>
    </row>
    <row r="10184" spans="2:10" x14ac:dyDescent="0.25">
      <c r="B10184" s="1" t="s">
        <v>41</v>
      </c>
      <c r="C10184" s="3" t="s">
        <v>55</v>
      </c>
      <c r="D10184" s="2" t="s">
        <v>51</v>
      </c>
      <c r="E10184" s="3" t="s">
        <v>45</v>
      </c>
      <c r="F10184" s="3">
        <f t="shared" ca="1" si="316"/>
        <v>2</v>
      </c>
      <c r="G10184" s="4">
        <f t="shared" ca="1" si="317"/>
        <v>69</v>
      </c>
      <c r="H10184" s="4">
        <f ca="1">+Data_TABLE[[#This Row],[Qty]]*Data_TABLE[[#This Row],[Unit Price]]</f>
        <v>138</v>
      </c>
      <c r="I10184" s="7">
        <v>42316</v>
      </c>
      <c r="J10184" s="10">
        <f>EOMONTH(Data_TABLE[[#This Row],[Date Sold]],0)</f>
        <v>42338</v>
      </c>
    </row>
    <row r="10185" spans="2:10" x14ac:dyDescent="0.25">
      <c r="B10185" s="1" t="s">
        <v>36</v>
      </c>
      <c r="C10185" s="3" t="s">
        <v>56</v>
      </c>
      <c r="D10185" s="2" t="s">
        <v>50</v>
      </c>
      <c r="E10185" s="3" t="s">
        <v>44</v>
      </c>
      <c r="F10185" s="3">
        <f t="shared" ca="1" si="316"/>
        <v>3</v>
      </c>
      <c r="G10185" s="4">
        <f t="shared" ca="1" si="317"/>
        <v>173</v>
      </c>
      <c r="H10185" s="4">
        <f ca="1">+Data_TABLE[[#This Row],[Qty]]*Data_TABLE[[#This Row],[Unit Price]]</f>
        <v>519</v>
      </c>
      <c r="I10185" s="7">
        <v>42316</v>
      </c>
      <c r="J10185" s="10">
        <f>EOMONTH(Data_TABLE[[#This Row],[Date Sold]],0)</f>
        <v>42338</v>
      </c>
    </row>
    <row r="10186" spans="2:10" x14ac:dyDescent="0.25">
      <c r="B10186" s="1" t="s">
        <v>40</v>
      </c>
      <c r="C10186" s="3" t="s">
        <v>56</v>
      </c>
      <c r="D10186" s="2" t="s">
        <v>52</v>
      </c>
      <c r="E10186" s="3" t="s">
        <v>46</v>
      </c>
      <c r="F10186" s="3">
        <f t="shared" ca="1" si="316"/>
        <v>3</v>
      </c>
      <c r="G10186" s="4">
        <f t="shared" ca="1" si="317"/>
        <v>63</v>
      </c>
      <c r="H10186" s="4">
        <f ca="1">+Data_TABLE[[#This Row],[Qty]]*Data_TABLE[[#This Row],[Unit Price]]</f>
        <v>189</v>
      </c>
      <c r="I10186" s="7">
        <v>42316</v>
      </c>
      <c r="J10186" s="10">
        <f>EOMONTH(Data_TABLE[[#This Row],[Date Sold]],0)</f>
        <v>42338</v>
      </c>
    </row>
    <row r="10187" spans="2:10" x14ac:dyDescent="0.25">
      <c r="B10187" s="1" t="s">
        <v>40</v>
      </c>
      <c r="C10187" s="3" t="s">
        <v>55</v>
      </c>
      <c r="D10187" s="2" t="s">
        <v>49</v>
      </c>
      <c r="E10187" s="3" t="s">
        <v>43</v>
      </c>
      <c r="F10187" s="3">
        <f t="shared" ca="1" si="316"/>
        <v>2</v>
      </c>
      <c r="G10187" s="4">
        <f t="shared" ca="1" si="317"/>
        <v>118</v>
      </c>
      <c r="H10187" s="4">
        <f ca="1">+Data_TABLE[[#This Row],[Qty]]*Data_TABLE[[#This Row],[Unit Price]]</f>
        <v>236</v>
      </c>
      <c r="I10187" s="7">
        <v>42316</v>
      </c>
      <c r="J10187" s="10">
        <f>EOMONTH(Data_TABLE[[#This Row],[Date Sold]],0)</f>
        <v>42338</v>
      </c>
    </row>
    <row r="10188" spans="2:10" x14ac:dyDescent="0.25">
      <c r="B10188" s="1" t="s">
        <v>41</v>
      </c>
      <c r="C10188" s="3" t="s">
        <v>54</v>
      </c>
      <c r="D10188" s="2" t="s">
        <v>48</v>
      </c>
      <c r="E10188" s="3" t="s">
        <v>42</v>
      </c>
      <c r="F10188" s="3">
        <f t="shared" ca="1" si="316"/>
        <v>5</v>
      </c>
      <c r="G10188" s="4">
        <f t="shared" ca="1" si="317"/>
        <v>104</v>
      </c>
      <c r="H10188" s="4">
        <f ca="1">+Data_TABLE[[#This Row],[Qty]]*Data_TABLE[[#This Row],[Unit Price]]</f>
        <v>520</v>
      </c>
      <c r="I10188" s="7">
        <v>42316</v>
      </c>
      <c r="J10188" s="10">
        <f>EOMONTH(Data_TABLE[[#This Row],[Date Sold]],0)</f>
        <v>42338</v>
      </c>
    </row>
    <row r="10189" spans="2:10" x14ac:dyDescent="0.25">
      <c r="B10189" s="1" t="s">
        <v>38</v>
      </c>
      <c r="C10189" s="3" t="s">
        <v>55</v>
      </c>
      <c r="D10189" s="2" t="s">
        <v>49</v>
      </c>
      <c r="E10189" s="3" t="s">
        <v>43</v>
      </c>
      <c r="F10189" s="3">
        <f t="shared" ca="1" si="316"/>
        <v>3</v>
      </c>
      <c r="G10189" s="4">
        <f t="shared" ca="1" si="317"/>
        <v>173</v>
      </c>
      <c r="H10189" s="4">
        <f ca="1">+Data_TABLE[[#This Row],[Qty]]*Data_TABLE[[#This Row],[Unit Price]]</f>
        <v>519</v>
      </c>
      <c r="I10189" s="7">
        <v>42316</v>
      </c>
      <c r="J10189" s="10">
        <f>EOMONTH(Data_TABLE[[#This Row],[Date Sold]],0)</f>
        <v>42338</v>
      </c>
    </row>
    <row r="10190" spans="2:10" x14ac:dyDescent="0.25">
      <c r="B10190" s="1" t="s">
        <v>36</v>
      </c>
      <c r="C10190" s="3" t="s">
        <v>55</v>
      </c>
      <c r="D10190" s="2" t="s">
        <v>49</v>
      </c>
      <c r="E10190" s="3" t="s">
        <v>43</v>
      </c>
      <c r="F10190" s="3">
        <f t="shared" ca="1" si="316"/>
        <v>3</v>
      </c>
      <c r="G10190" s="4">
        <f t="shared" ca="1" si="317"/>
        <v>62</v>
      </c>
      <c r="H10190" s="4">
        <f ca="1">+Data_TABLE[[#This Row],[Qty]]*Data_TABLE[[#This Row],[Unit Price]]</f>
        <v>186</v>
      </c>
      <c r="I10190" s="7">
        <v>42316</v>
      </c>
      <c r="J10190" s="10">
        <f>EOMONTH(Data_TABLE[[#This Row],[Date Sold]],0)</f>
        <v>42338</v>
      </c>
    </row>
    <row r="10191" spans="2:10" x14ac:dyDescent="0.25">
      <c r="B10191" s="1" t="s">
        <v>41</v>
      </c>
      <c r="C10191" s="3" t="s">
        <v>56</v>
      </c>
      <c r="D10191" s="2" t="s">
        <v>52</v>
      </c>
      <c r="E10191" s="3" t="s">
        <v>46</v>
      </c>
      <c r="F10191" s="3">
        <f t="shared" ca="1" si="316"/>
        <v>2</v>
      </c>
      <c r="G10191" s="4">
        <f t="shared" ca="1" si="317"/>
        <v>148</v>
      </c>
      <c r="H10191" s="4">
        <f ca="1">+Data_TABLE[[#This Row],[Qty]]*Data_TABLE[[#This Row],[Unit Price]]</f>
        <v>296</v>
      </c>
      <c r="I10191" s="7">
        <v>42316</v>
      </c>
      <c r="J10191" s="10">
        <f>EOMONTH(Data_TABLE[[#This Row],[Date Sold]],0)</f>
        <v>42338</v>
      </c>
    </row>
    <row r="10192" spans="2:10" x14ac:dyDescent="0.25">
      <c r="B10192" s="1" t="s">
        <v>41</v>
      </c>
      <c r="C10192" s="3" t="s">
        <v>56</v>
      </c>
      <c r="D10192" s="2" t="s">
        <v>52</v>
      </c>
      <c r="E10192" s="3" t="s">
        <v>46</v>
      </c>
      <c r="F10192" s="3">
        <f t="shared" ca="1" si="316"/>
        <v>5</v>
      </c>
      <c r="G10192" s="4">
        <f t="shared" ca="1" si="317"/>
        <v>86</v>
      </c>
      <c r="H10192" s="4">
        <f ca="1">+Data_TABLE[[#This Row],[Qty]]*Data_TABLE[[#This Row],[Unit Price]]</f>
        <v>430</v>
      </c>
      <c r="I10192" s="7">
        <v>42316</v>
      </c>
      <c r="J10192" s="10">
        <f>EOMONTH(Data_TABLE[[#This Row],[Date Sold]],0)</f>
        <v>42338</v>
      </c>
    </row>
    <row r="10193" spans="2:10" x14ac:dyDescent="0.25">
      <c r="B10193" s="1" t="s">
        <v>36</v>
      </c>
      <c r="C10193" s="3" t="s">
        <v>56</v>
      </c>
      <c r="D10193" s="2" t="s">
        <v>50</v>
      </c>
      <c r="E10193" s="3" t="s">
        <v>44</v>
      </c>
      <c r="F10193" s="3">
        <f t="shared" ca="1" si="316"/>
        <v>1</v>
      </c>
      <c r="G10193" s="4">
        <f t="shared" ca="1" si="317"/>
        <v>159</v>
      </c>
      <c r="H10193" s="4">
        <f ca="1">+Data_TABLE[[#This Row],[Qty]]*Data_TABLE[[#This Row],[Unit Price]]</f>
        <v>159</v>
      </c>
      <c r="I10193" s="7">
        <v>42316</v>
      </c>
      <c r="J10193" s="10">
        <f>EOMONTH(Data_TABLE[[#This Row],[Date Sold]],0)</f>
        <v>42338</v>
      </c>
    </row>
    <row r="10194" spans="2:10" x14ac:dyDescent="0.25">
      <c r="B10194" s="1" t="s">
        <v>36</v>
      </c>
      <c r="C10194" s="3" t="s">
        <v>56</v>
      </c>
      <c r="D10194" s="2" t="s">
        <v>52</v>
      </c>
      <c r="E10194" s="3" t="s">
        <v>46</v>
      </c>
      <c r="F10194" s="3">
        <f t="shared" ca="1" si="316"/>
        <v>1</v>
      </c>
      <c r="G10194" s="4">
        <f t="shared" ca="1" si="317"/>
        <v>142</v>
      </c>
      <c r="H10194" s="4">
        <f ca="1">+Data_TABLE[[#This Row],[Qty]]*Data_TABLE[[#This Row],[Unit Price]]</f>
        <v>142</v>
      </c>
      <c r="I10194" s="7">
        <v>42316</v>
      </c>
      <c r="J10194" s="10">
        <f>EOMONTH(Data_TABLE[[#This Row],[Date Sold]],0)</f>
        <v>42338</v>
      </c>
    </row>
    <row r="10195" spans="2:10" x14ac:dyDescent="0.25">
      <c r="B10195" s="1" t="s">
        <v>39</v>
      </c>
      <c r="C10195" s="3" t="s">
        <v>56</v>
      </c>
      <c r="D10195" s="2" t="s">
        <v>52</v>
      </c>
      <c r="E10195" s="3" t="s">
        <v>46</v>
      </c>
      <c r="F10195" s="3">
        <f t="shared" ca="1" si="316"/>
        <v>1</v>
      </c>
      <c r="G10195" s="4">
        <f t="shared" ca="1" si="317"/>
        <v>103</v>
      </c>
      <c r="H10195" s="4">
        <f ca="1">+Data_TABLE[[#This Row],[Qty]]*Data_TABLE[[#This Row],[Unit Price]]</f>
        <v>103</v>
      </c>
      <c r="I10195" s="7">
        <v>42316</v>
      </c>
      <c r="J10195" s="10">
        <f>EOMONTH(Data_TABLE[[#This Row],[Date Sold]],0)</f>
        <v>42338</v>
      </c>
    </row>
    <row r="10196" spans="2:10" x14ac:dyDescent="0.25">
      <c r="B10196" s="1" t="s">
        <v>41</v>
      </c>
      <c r="C10196" s="3" t="s">
        <v>55</v>
      </c>
      <c r="D10196" s="2" t="s">
        <v>51</v>
      </c>
      <c r="E10196" s="3" t="s">
        <v>45</v>
      </c>
      <c r="F10196" s="3">
        <f t="shared" ca="1" si="316"/>
        <v>2</v>
      </c>
      <c r="G10196" s="4">
        <f t="shared" ca="1" si="317"/>
        <v>150</v>
      </c>
      <c r="H10196" s="4">
        <f ca="1">+Data_TABLE[[#This Row],[Qty]]*Data_TABLE[[#This Row],[Unit Price]]</f>
        <v>300</v>
      </c>
      <c r="I10196" s="7">
        <v>42316</v>
      </c>
      <c r="J10196" s="10">
        <f>EOMONTH(Data_TABLE[[#This Row],[Date Sold]],0)</f>
        <v>42338</v>
      </c>
    </row>
    <row r="10197" spans="2:10" x14ac:dyDescent="0.25">
      <c r="B10197" s="1" t="s">
        <v>39</v>
      </c>
      <c r="C10197" s="3" t="s">
        <v>56</v>
      </c>
      <c r="D10197" s="2" t="s">
        <v>50</v>
      </c>
      <c r="E10197" s="3" t="s">
        <v>44</v>
      </c>
      <c r="F10197" s="3">
        <f t="shared" ca="1" si="316"/>
        <v>4</v>
      </c>
      <c r="G10197" s="4">
        <f t="shared" ca="1" si="317"/>
        <v>62</v>
      </c>
      <c r="H10197" s="4">
        <f ca="1">+Data_TABLE[[#This Row],[Qty]]*Data_TABLE[[#This Row],[Unit Price]]</f>
        <v>248</v>
      </c>
      <c r="I10197" s="7">
        <v>42316</v>
      </c>
      <c r="J10197" s="10">
        <f>EOMONTH(Data_TABLE[[#This Row],[Date Sold]],0)</f>
        <v>42338</v>
      </c>
    </row>
    <row r="10198" spans="2:10" x14ac:dyDescent="0.25">
      <c r="B10198" s="1" t="s">
        <v>41</v>
      </c>
      <c r="C10198" s="3" t="s">
        <v>55</v>
      </c>
      <c r="D10198" s="2" t="s">
        <v>49</v>
      </c>
      <c r="E10198" s="3" t="s">
        <v>43</v>
      </c>
      <c r="F10198" s="3">
        <f t="shared" ca="1" si="316"/>
        <v>3</v>
      </c>
      <c r="G10198" s="4">
        <f t="shared" ca="1" si="317"/>
        <v>113</v>
      </c>
      <c r="H10198" s="4">
        <f ca="1">+Data_TABLE[[#This Row],[Qty]]*Data_TABLE[[#This Row],[Unit Price]]</f>
        <v>339</v>
      </c>
      <c r="I10198" s="7">
        <v>42316</v>
      </c>
      <c r="J10198" s="10">
        <f>EOMONTH(Data_TABLE[[#This Row],[Date Sold]],0)</f>
        <v>42338</v>
      </c>
    </row>
    <row r="10199" spans="2:10" x14ac:dyDescent="0.25">
      <c r="B10199" s="1" t="s">
        <v>38</v>
      </c>
      <c r="C10199" s="3" t="s">
        <v>56</v>
      </c>
      <c r="D10199" s="2" t="s">
        <v>50</v>
      </c>
      <c r="E10199" s="3" t="s">
        <v>44</v>
      </c>
      <c r="F10199" s="3">
        <f t="shared" ca="1" si="316"/>
        <v>2</v>
      </c>
      <c r="G10199" s="4">
        <f t="shared" ca="1" si="317"/>
        <v>194</v>
      </c>
      <c r="H10199" s="4">
        <f ca="1">+Data_TABLE[[#This Row],[Qty]]*Data_TABLE[[#This Row],[Unit Price]]</f>
        <v>388</v>
      </c>
      <c r="I10199" s="7">
        <v>42316</v>
      </c>
      <c r="J10199" s="10">
        <f>EOMONTH(Data_TABLE[[#This Row],[Date Sold]],0)</f>
        <v>42338</v>
      </c>
    </row>
    <row r="10200" spans="2:10" x14ac:dyDescent="0.25">
      <c r="B10200" s="1" t="s">
        <v>36</v>
      </c>
      <c r="C10200" s="3" t="s">
        <v>56</v>
      </c>
      <c r="D10200" s="2" t="s">
        <v>52</v>
      </c>
      <c r="E10200" s="3" t="s">
        <v>46</v>
      </c>
      <c r="F10200" s="3">
        <f t="shared" ca="1" si="316"/>
        <v>1</v>
      </c>
      <c r="G10200" s="4">
        <f t="shared" ca="1" si="317"/>
        <v>118</v>
      </c>
      <c r="H10200" s="4">
        <f ca="1">+Data_TABLE[[#This Row],[Qty]]*Data_TABLE[[#This Row],[Unit Price]]</f>
        <v>118</v>
      </c>
      <c r="I10200" s="7">
        <v>42316</v>
      </c>
      <c r="J10200" s="10">
        <f>EOMONTH(Data_TABLE[[#This Row],[Date Sold]],0)</f>
        <v>42338</v>
      </c>
    </row>
    <row r="10201" spans="2:10" x14ac:dyDescent="0.25">
      <c r="B10201" s="1" t="s">
        <v>40</v>
      </c>
      <c r="C10201" s="3" t="s">
        <v>56</v>
      </c>
      <c r="D10201" s="2" t="s">
        <v>50</v>
      </c>
      <c r="E10201" s="3" t="s">
        <v>44</v>
      </c>
      <c r="F10201" s="3">
        <f t="shared" ca="1" si="316"/>
        <v>1</v>
      </c>
      <c r="G10201" s="4">
        <f t="shared" ca="1" si="317"/>
        <v>62</v>
      </c>
      <c r="H10201" s="4">
        <f ca="1">+Data_TABLE[[#This Row],[Qty]]*Data_TABLE[[#This Row],[Unit Price]]</f>
        <v>62</v>
      </c>
      <c r="I10201" s="7">
        <v>42316</v>
      </c>
      <c r="J10201" s="10">
        <f>EOMONTH(Data_TABLE[[#This Row],[Date Sold]],0)</f>
        <v>42338</v>
      </c>
    </row>
    <row r="10202" spans="2:10" x14ac:dyDescent="0.25">
      <c r="B10202" s="1" t="s">
        <v>39</v>
      </c>
      <c r="C10202" s="3" t="s">
        <v>56</v>
      </c>
      <c r="D10202" s="2" t="s">
        <v>52</v>
      </c>
      <c r="E10202" s="3" t="s">
        <v>46</v>
      </c>
      <c r="F10202" s="3">
        <f t="shared" ca="1" si="316"/>
        <v>3</v>
      </c>
      <c r="G10202" s="4">
        <f t="shared" ca="1" si="317"/>
        <v>161</v>
      </c>
      <c r="H10202" s="4">
        <f ca="1">+Data_TABLE[[#This Row],[Qty]]*Data_TABLE[[#This Row],[Unit Price]]</f>
        <v>483</v>
      </c>
      <c r="I10202" s="7">
        <v>42316</v>
      </c>
      <c r="J10202" s="10">
        <f>EOMONTH(Data_TABLE[[#This Row],[Date Sold]],0)</f>
        <v>42338</v>
      </c>
    </row>
    <row r="10203" spans="2:10" x14ac:dyDescent="0.25">
      <c r="B10203" s="1" t="s">
        <v>39</v>
      </c>
      <c r="C10203" s="3" t="s">
        <v>55</v>
      </c>
      <c r="D10203" s="2" t="s">
        <v>49</v>
      </c>
      <c r="E10203" s="3" t="s">
        <v>43</v>
      </c>
      <c r="F10203" s="3">
        <f t="shared" ca="1" si="316"/>
        <v>3</v>
      </c>
      <c r="G10203" s="4">
        <f t="shared" ca="1" si="317"/>
        <v>125</v>
      </c>
      <c r="H10203" s="4">
        <f ca="1">+Data_TABLE[[#This Row],[Qty]]*Data_TABLE[[#This Row],[Unit Price]]</f>
        <v>375</v>
      </c>
      <c r="I10203" s="7">
        <v>42317</v>
      </c>
      <c r="J10203" s="10">
        <f>EOMONTH(Data_TABLE[[#This Row],[Date Sold]],0)</f>
        <v>42338</v>
      </c>
    </row>
    <row r="10204" spans="2:10" x14ac:dyDescent="0.25">
      <c r="B10204" s="1" t="s">
        <v>40</v>
      </c>
      <c r="C10204" s="3" t="s">
        <v>55</v>
      </c>
      <c r="D10204" s="2" t="s">
        <v>51</v>
      </c>
      <c r="E10204" s="3" t="s">
        <v>45</v>
      </c>
      <c r="F10204" s="3">
        <f t="shared" ca="1" si="316"/>
        <v>1</v>
      </c>
      <c r="G10204" s="4">
        <f t="shared" ca="1" si="317"/>
        <v>71</v>
      </c>
      <c r="H10204" s="4">
        <f ca="1">+Data_TABLE[[#This Row],[Qty]]*Data_TABLE[[#This Row],[Unit Price]]</f>
        <v>71</v>
      </c>
      <c r="I10204" s="7">
        <v>42317</v>
      </c>
      <c r="J10204" s="10">
        <f>EOMONTH(Data_TABLE[[#This Row],[Date Sold]],0)</f>
        <v>42338</v>
      </c>
    </row>
    <row r="10205" spans="2:10" x14ac:dyDescent="0.25">
      <c r="B10205" s="1" t="s">
        <v>37</v>
      </c>
      <c r="C10205" s="3" t="s">
        <v>56</v>
      </c>
      <c r="D10205" s="2" t="s">
        <v>50</v>
      </c>
      <c r="E10205" s="3" t="s">
        <v>44</v>
      </c>
      <c r="F10205" s="3">
        <f t="shared" ca="1" si="316"/>
        <v>5</v>
      </c>
      <c r="G10205" s="4">
        <f t="shared" ca="1" si="317"/>
        <v>151</v>
      </c>
      <c r="H10205" s="4">
        <f ca="1">+Data_TABLE[[#This Row],[Qty]]*Data_TABLE[[#This Row],[Unit Price]]</f>
        <v>755</v>
      </c>
      <c r="I10205" s="7">
        <v>42317</v>
      </c>
      <c r="J10205" s="10">
        <f>EOMONTH(Data_TABLE[[#This Row],[Date Sold]],0)</f>
        <v>42338</v>
      </c>
    </row>
    <row r="10206" spans="2:10" x14ac:dyDescent="0.25">
      <c r="B10206" s="1" t="s">
        <v>38</v>
      </c>
      <c r="C10206" s="3" t="s">
        <v>55</v>
      </c>
      <c r="D10206" s="2" t="s">
        <v>51</v>
      </c>
      <c r="E10206" s="3" t="s">
        <v>45</v>
      </c>
      <c r="F10206" s="3">
        <f t="shared" ca="1" si="316"/>
        <v>5</v>
      </c>
      <c r="G10206" s="4">
        <f t="shared" ca="1" si="317"/>
        <v>110</v>
      </c>
      <c r="H10206" s="4">
        <f ca="1">+Data_TABLE[[#This Row],[Qty]]*Data_TABLE[[#This Row],[Unit Price]]</f>
        <v>550</v>
      </c>
      <c r="I10206" s="7">
        <v>42317</v>
      </c>
      <c r="J10206" s="10">
        <f>EOMONTH(Data_TABLE[[#This Row],[Date Sold]],0)</f>
        <v>42338</v>
      </c>
    </row>
    <row r="10207" spans="2:10" x14ac:dyDescent="0.25">
      <c r="B10207" s="1" t="s">
        <v>40</v>
      </c>
      <c r="C10207" s="3" t="s">
        <v>56</v>
      </c>
      <c r="D10207" s="2" t="s">
        <v>52</v>
      </c>
      <c r="E10207" s="3" t="s">
        <v>46</v>
      </c>
      <c r="F10207" s="3">
        <f t="shared" ca="1" si="316"/>
        <v>2</v>
      </c>
      <c r="G10207" s="4">
        <f t="shared" ca="1" si="317"/>
        <v>113</v>
      </c>
      <c r="H10207" s="4">
        <f ca="1">+Data_TABLE[[#This Row],[Qty]]*Data_TABLE[[#This Row],[Unit Price]]</f>
        <v>226</v>
      </c>
      <c r="I10207" s="7">
        <v>42317</v>
      </c>
      <c r="J10207" s="10">
        <f>EOMONTH(Data_TABLE[[#This Row],[Date Sold]],0)</f>
        <v>42338</v>
      </c>
    </row>
    <row r="10208" spans="2:10" x14ac:dyDescent="0.25">
      <c r="B10208" s="1" t="s">
        <v>40</v>
      </c>
      <c r="C10208" s="3" t="s">
        <v>56</v>
      </c>
      <c r="D10208" s="2" t="s">
        <v>50</v>
      </c>
      <c r="E10208" s="3" t="s">
        <v>44</v>
      </c>
      <c r="F10208" s="3">
        <f t="shared" ca="1" si="316"/>
        <v>3</v>
      </c>
      <c r="G10208" s="4">
        <f t="shared" ca="1" si="317"/>
        <v>78</v>
      </c>
      <c r="H10208" s="4">
        <f ca="1">+Data_TABLE[[#This Row],[Qty]]*Data_TABLE[[#This Row],[Unit Price]]</f>
        <v>234</v>
      </c>
      <c r="I10208" s="7">
        <v>42317</v>
      </c>
      <c r="J10208" s="10">
        <f>EOMONTH(Data_TABLE[[#This Row],[Date Sold]],0)</f>
        <v>42338</v>
      </c>
    </row>
    <row r="10209" spans="2:10" x14ac:dyDescent="0.25">
      <c r="B10209" s="1" t="s">
        <v>38</v>
      </c>
      <c r="C10209" s="3" t="s">
        <v>56</v>
      </c>
      <c r="D10209" s="2" t="s">
        <v>50</v>
      </c>
      <c r="E10209" s="3" t="s">
        <v>44</v>
      </c>
      <c r="F10209" s="3">
        <f t="shared" ca="1" si="316"/>
        <v>5</v>
      </c>
      <c r="G10209" s="4">
        <f t="shared" ca="1" si="317"/>
        <v>178</v>
      </c>
      <c r="H10209" s="4">
        <f ca="1">+Data_TABLE[[#This Row],[Qty]]*Data_TABLE[[#This Row],[Unit Price]]</f>
        <v>890</v>
      </c>
      <c r="I10209" s="7">
        <v>42317</v>
      </c>
      <c r="J10209" s="10">
        <f>EOMONTH(Data_TABLE[[#This Row],[Date Sold]],0)</f>
        <v>42338</v>
      </c>
    </row>
    <row r="10210" spans="2:10" x14ac:dyDescent="0.25">
      <c r="B10210" s="1" t="s">
        <v>37</v>
      </c>
      <c r="C10210" s="3" t="s">
        <v>55</v>
      </c>
      <c r="D10210" s="2" t="s">
        <v>51</v>
      </c>
      <c r="E10210" s="3" t="s">
        <v>45</v>
      </c>
      <c r="F10210" s="3">
        <f t="shared" ca="1" si="316"/>
        <v>2</v>
      </c>
      <c r="G10210" s="4">
        <f t="shared" ca="1" si="317"/>
        <v>190</v>
      </c>
      <c r="H10210" s="4">
        <f ca="1">+Data_TABLE[[#This Row],[Qty]]*Data_TABLE[[#This Row],[Unit Price]]</f>
        <v>380</v>
      </c>
      <c r="I10210" s="7">
        <v>42317</v>
      </c>
      <c r="J10210" s="10">
        <f>EOMONTH(Data_TABLE[[#This Row],[Date Sold]],0)</f>
        <v>42338</v>
      </c>
    </row>
    <row r="10211" spans="2:10" x14ac:dyDescent="0.25">
      <c r="B10211" s="1" t="s">
        <v>38</v>
      </c>
      <c r="C10211" s="3" t="s">
        <v>55</v>
      </c>
      <c r="D10211" s="2" t="s">
        <v>51</v>
      </c>
      <c r="E10211" s="3" t="s">
        <v>45</v>
      </c>
      <c r="F10211" s="3">
        <f t="shared" ca="1" si="316"/>
        <v>3</v>
      </c>
      <c r="G10211" s="4">
        <f t="shared" ca="1" si="317"/>
        <v>149</v>
      </c>
      <c r="H10211" s="4">
        <f ca="1">+Data_TABLE[[#This Row],[Qty]]*Data_TABLE[[#This Row],[Unit Price]]</f>
        <v>447</v>
      </c>
      <c r="I10211" s="7">
        <v>42317</v>
      </c>
      <c r="J10211" s="10">
        <f>EOMONTH(Data_TABLE[[#This Row],[Date Sold]],0)</f>
        <v>42338</v>
      </c>
    </row>
    <row r="10212" spans="2:10" x14ac:dyDescent="0.25">
      <c r="B10212" s="1" t="s">
        <v>36</v>
      </c>
      <c r="C10212" s="3" t="s">
        <v>54</v>
      </c>
      <c r="D10212" s="2" t="s">
        <v>48</v>
      </c>
      <c r="E10212" s="3" t="s">
        <v>42</v>
      </c>
      <c r="F10212" s="3">
        <f t="shared" ca="1" si="316"/>
        <v>5</v>
      </c>
      <c r="G10212" s="4">
        <f t="shared" ca="1" si="317"/>
        <v>155</v>
      </c>
      <c r="H10212" s="4">
        <f ca="1">+Data_TABLE[[#This Row],[Qty]]*Data_TABLE[[#This Row],[Unit Price]]</f>
        <v>775</v>
      </c>
      <c r="I10212" s="7">
        <v>42317</v>
      </c>
      <c r="J10212" s="10">
        <f>EOMONTH(Data_TABLE[[#This Row],[Date Sold]],0)</f>
        <v>42338</v>
      </c>
    </row>
    <row r="10213" spans="2:10" x14ac:dyDescent="0.25">
      <c r="B10213" s="1" t="s">
        <v>37</v>
      </c>
      <c r="C10213" s="3" t="s">
        <v>56</v>
      </c>
      <c r="D10213" s="2" t="s">
        <v>52</v>
      </c>
      <c r="E10213" s="3" t="s">
        <v>46</v>
      </c>
      <c r="F10213" s="3">
        <f t="shared" ca="1" si="316"/>
        <v>4</v>
      </c>
      <c r="G10213" s="4">
        <f t="shared" ca="1" si="317"/>
        <v>140</v>
      </c>
      <c r="H10213" s="4">
        <f ca="1">+Data_TABLE[[#This Row],[Qty]]*Data_TABLE[[#This Row],[Unit Price]]</f>
        <v>560</v>
      </c>
      <c r="I10213" s="7">
        <v>42317</v>
      </c>
      <c r="J10213" s="10">
        <f>EOMONTH(Data_TABLE[[#This Row],[Date Sold]],0)</f>
        <v>42338</v>
      </c>
    </row>
    <row r="10214" spans="2:10" x14ac:dyDescent="0.25">
      <c r="B10214" s="1" t="s">
        <v>41</v>
      </c>
      <c r="C10214" s="3" t="s">
        <v>56</v>
      </c>
      <c r="D10214" s="2" t="s">
        <v>52</v>
      </c>
      <c r="E10214" s="3" t="s">
        <v>46</v>
      </c>
      <c r="F10214" s="3">
        <f t="shared" ca="1" si="316"/>
        <v>5</v>
      </c>
      <c r="G10214" s="4">
        <f t="shared" ca="1" si="317"/>
        <v>90</v>
      </c>
      <c r="H10214" s="4">
        <f ca="1">+Data_TABLE[[#This Row],[Qty]]*Data_TABLE[[#This Row],[Unit Price]]</f>
        <v>450</v>
      </c>
      <c r="I10214" s="7">
        <v>42317</v>
      </c>
      <c r="J10214" s="10">
        <f>EOMONTH(Data_TABLE[[#This Row],[Date Sold]],0)</f>
        <v>42338</v>
      </c>
    </row>
    <row r="10215" spans="2:10" x14ac:dyDescent="0.25">
      <c r="B10215" s="1" t="s">
        <v>39</v>
      </c>
      <c r="C10215" s="3" t="s">
        <v>55</v>
      </c>
      <c r="D10215" s="2" t="s">
        <v>51</v>
      </c>
      <c r="E10215" s="3" t="s">
        <v>45</v>
      </c>
      <c r="F10215" s="3">
        <f t="shared" ca="1" si="316"/>
        <v>3</v>
      </c>
      <c r="G10215" s="4">
        <f t="shared" ca="1" si="317"/>
        <v>180</v>
      </c>
      <c r="H10215" s="4">
        <f ca="1">+Data_TABLE[[#This Row],[Qty]]*Data_TABLE[[#This Row],[Unit Price]]</f>
        <v>540</v>
      </c>
      <c r="I10215" s="7">
        <v>42317</v>
      </c>
      <c r="J10215" s="10">
        <f>EOMONTH(Data_TABLE[[#This Row],[Date Sold]],0)</f>
        <v>42338</v>
      </c>
    </row>
    <row r="10216" spans="2:10" x14ac:dyDescent="0.25">
      <c r="B10216" s="1" t="s">
        <v>38</v>
      </c>
      <c r="C10216" s="3" t="s">
        <v>55</v>
      </c>
      <c r="D10216" s="2" t="s">
        <v>51</v>
      </c>
      <c r="E10216" s="3" t="s">
        <v>45</v>
      </c>
      <c r="F10216" s="3">
        <f t="shared" ca="1" si="316"/>
        <v>3</v>
      </c>
      <c r="G10216" s="4">
        <f t="shared" ca="1" si="317"/>
        <v>161</v>
      </c>
      <c r="H10216" s="4">
        <f ca="1">+Data_TABLE[[#This Row],[Qty]]*Data_TABLE[[#This Row],[Unit Price]]</f>
        <v>483</v>
      </c>
      <c r="I10216" s="7">
        <v>42317</v>
      </c>
      <c r="J10216" s="10">
        <f>EOMONTH(Data_TABLE[[#This Row],[Date Sold]],0)</f>
        <v>42338</v>
      </c>
    </row>
    <row r="10217" spans="2:10" x14ac:dyDescent="0.25">
      <c r="B10217" s="1" t="s">
        <v>38</v>
      </c>
      <c r="C10217" s="3" t="s">
        <v>55</v>
      </c>
      <c r="D10217" s="2" t="s">
        <v>51</v>
      </c>
      <c r="E10217" s="3" t="s">
        <v>45</v>
      </c>
      <c r="F10217" s="3">
        <f t="shared" ca="1" si="316"/>
        <v>4</v>
      </c>
      <c r="G10217" s="4">
        <f t="shared" ca="1" si="317"/>
        <v>120</v>
      </c>
      <c r="H10217" s="4">
        <f ca="1">+Data_TABLE[[#This Row],[Qty]]*Data_TABLE[[#This Row],[Unit Price]]</f>
        <v>480</v>
      </c>
      <c r="I10217" s="7">
        <v>42317</v>
      </c>
      <c r="J10217" s="10">
        <f>EOMONTH(Data_TABLE[[#This Row],[Date Sold]],0)</f>
        <v>42338</v>
      </c>
    </row>
    <row r="10218" spans="2:10" x14ac:dyDescent="0.25">
      <c r="B10218" s="1" t="s">
        <v>41</v>
      </c>
      <c r="C10218" s="3" t="s">
        <v>56</v>
      </c>
      <c r="D10218" s="2" t="s">
        <v>50</v>
      </c>
      <c r="E10218" s="3" t="s">
        <v>44</v>
      </c>
      <c r="F10218" s="3">
        <f t="shared" ca="1" si="316"/>
        <v>4</v>
      </c>
      <c r="G10218" s="4">
        <f t="shared" ca="1" si="317"/>
        <v>174</v>
      </c>
      <c r="H10218" s="4">
        <f ca="1">+Data_TABLE[[#This Row],[Qty]]*Data_TABLE[[#This Row],[Unit Price]]</f>
        <v>696</v>
      </c>
      <c r="I10218" s="7">
        <v>42317</v>
      </c>
      <c r="J10218" s="10">
        <f>EOMONTH(Data_TABLE[[#This Row],[Date Sold]],0)</f>
        <v>42338</v>
      </c>
    </row>
    <row r="10219" spans="2:10" x14ac:dyDescent="0.25">
      <c r="B10219" s="1" t="s">
        <v>40</v>
      </c>
      <c r="C10219" s="3" t="s">
        <v>56</v>
      </c>
      <c r="D10219" s="2" t="s">
        <v>52</v>
      </c>
      <c r="E10219" s="3" t="s">
        <v>46</v>
      </c>
      <c r="F10219" s="3">
        <f t="shared" ca="1" si="316"/>
        <v>4</v>
      </c>
      <c r="G10219" s="4">
        <f t="shared" ca="1" si="317"/>
        <v>179</v>
      </c>
      <c r="H10219" s="4">
        <f ca="1">+Data_TABLE[[#This Row],[Qty]]*Data_TABLE[[#This Row],[Unit Price]]</f>
        <v>716</v>
      </c>
      <c r="I10219" s="7">
        <v>42317</v>
      </c>
      <c r="J10219" s="10">
        <f>EOMONTH(Data_TABLE[[#This Row],[Date Sold]],0)</f>
        <v>42338</v>
      </c>
    </row>
    <row r="10220" spans="2:10" x14ac:dyDescent="0.25">
      <c r="B10220" s="1" t="s">
        <v>39</v>
      </c>
      <c r="C10220" s="3" t="s">
        <v>55</v>
      </c>
      <c r="D10220" s="2" t="s">
        <v>51</v>
      </c>
      <c r="E10220" s="3" t="s">
        <v>45</v>
      </c>
      <c r="F10220" s="3">
        <f t="shared" ca="1" si="316"/>
        <v>2</v>
      </c>
      <c r="G10220" s="4">
        <f t="shared" ca="1" si="317"/>
        <v>91</v>
      </c>
      <c r="H10220" s="4">
        <f ca="1">+Data_TABLE[[#This Row],[Qty]]*Data_TABLE[[#This Row],[Unit Price]]</f>
        <v>182</v>
      </c>
      <c r="I10220" s="7">
        <v>42317</v>
      </c>
      <c r="J10220" s="10">
        <f>EOMONTH(Data_TABLE[[#This Row],[Date Sold]],0)</f>
        <v>42338</v>
      </c>
    </row>
    <row r="10221" spans="2:10" x14ac:dyDescent="0.25">
      <c r="B10221" s="1" t="s">
        <v>39</v>
      </c>
      <c r="C10221" s="3" t="s">
        <v>56</v>
      </c>
      <c r="D10221" s="2" t="s">
        <v>50</v>
      </c>
      <c r="E10221" s="3" t="s">
        <v>44</v>
      </c>
      <c r="F10221" s="3">
        <f t="shared" ca="1" si="316"/>
        <v>2</v>
      </c>
      <c r="G10221" s="4">
        <f t="shared" ca="1" si="317"/>
        <v>151</v>
      </c>
      <c r="H10221" s="4">
        <f ca="1">+Data_TABLE[[#This Row],[Qty]]*Data_TABLE[[#This Row],[Unit Price]]</f>
        <v>302</v>
      </c>
      <c r="I10221" s="7">
        <v>42317</v>
      </c>
      <c r="J10221" s="10">
        <f>EOMONTH(Data_TABLE[[#This Row],[Date Sold]],0)</f>
        <v>42338</v>
      </c>
    </row>
    <row r="10222" spans="2:10" x14ac:dyDescent="0.25">
      <c r="B10222" s="1" t="s">
        <v>41</v>
      </c>
      <c r="C10222" s="3" t="s">
        <v>56</v>
      </c>
      <c r="D10222" s="2" t="s">
        <v>52</v>
      </c>
      <c r="E10222" s="3" t="s">
        <v>46</v>
      </c>
      <c r="F10222" s="3">
        <f t="shared" ca="1" si="316"/>
        <v>5</v>
      </c>
      <c r="G10222" s="4">
        <f t="shared" ca="1" si="317"/>
        <v>185</v>
      </c>
      <c r="H10222" s="4">
        <f ca="1">+Data_TABLE[[#This Row],[Qty]]*Data_TABLE[[#This Row],[Unit Price]]</f>
        <v>925</v>
      </c>
      <c r="I10222" s="7">
        <v>42317</v>
      </c>
      <c r="J10222" s="10">
        <f>EOMONTH(Data_TABLE[[#This Row],[Date Sold]],0)</f>
        <v>42338</v>
      </c>
    </row>
    <row r="10223" spans="2:10" x14ac:dyDescent="0.25">
      <c r="B10223" s="1" t="s">
        <v>40</v>
      </c>
      <c r="C10223" s="3" t="s">
        <v>55</v>
      </c>
      <c r="D10223" s="2" t="s">
        <v>49</v>
      </c>
      <c r="E10223" s="3" t="s">
        <v>43</v>
      </c>
      <c r="F10223" s="3">
        <f t="shared" ca="1" si="316"/>
        <v>3</v>
      </c>
      <c r="G10223" s="4">
        <f t="shared" ca="1" si="317"/>
        <v>120</v>
      </c>
      <c r="H10223" s="4">
        <f ca="1">+Data_TABLE[[#This Row],[Qty]]*Data_TABLE[[#This Row],[Unit Price]]</f>
        <v>360</v>
      </c>
      <c r="I10223" s="7">
        <v>42317</v>
      </c>
      <c r="J10223" s="10">
        <f>EOMONTH(Data_TABLE[[#This Row],[Date Sold]],0)</f>
        <v>42338</v>
      </c>
    </row>
    <row r="10224" spans="2:10" x14ac:dyDescent="0.25">
      <c r="B10224" s="1" t="s">
        <v>41</v>
      </c>
      <c r="C10224" s="3" t="s">
        <v>56</v>
      </c>
      <c r="D10224" s="2" t="s">
        <v>50</v>
      </c>
      <c r="E10224" s="3" t="s">
        <v>44</v>
      </c>
      <c r="F10224" s="3">
        <f t="shared" ca="1" si="316"/>
        <v>5</v>
      </c>
      <c r="G10224" s="4">
        <f t="shared" ca="1" si="317"/>
        <v>125</v>
      </c>
      <c r="H10224" s="4">
        <f ca="1">+Data_TABLE[[#This Row],[Qty]]*Data_TABLE[[#This Row],[Unit Price]]</f>
        <v>625</v>
      </c>
      <c r="I10224" s="7">
        <v>42317</v>
      </c>
      <c r="J10224" s="10">
        <f>EOMONTH(Data_TABLE[[#This Row],[Date Sold]],0)</f>
        <v>42338</v>
      </c>
    </row>
    <row r="10225" spans="2:10" x14ac:dyDescent="0.25">
      <c r="B10225" s="1" t="s">
        <v>41</v>
      </c>
      <c r="C10225" s="3" t="s">
        <v>55</v>
      </c>
      <c r="D10225" s="2" t="s">
        <v>49</v>
      </c>
      <c r="E10225" s="3" t="s">
        <v>43</v>
      </c>
      <c r="F10225" s="3">
        <f t="shared" ref="F10225:F10288" ca="1" si="318">RANDBETWEEN(1,5)</f>
        <v>3</v>
      </c>
      <c r="G10225" s="4">
        <f t="shared" ref="G10225:G10288" ca="1" si="319">RANDBETWEEN(60,200)</f>
        <v>151</v>
      </c>
      <c r="H10225" s="4">
        <f ca="1">+Data_TABLE[[#This Row],[Qty]]*Data_TABLE[[#This Row],[Unit Price]]</f>
        <v>453</v>
      </c>
      <c r="I10225" s="7">
        <v>42317</v>
      </c>
      <c r="J10225" s="10">
        <f>EOMONTH(Data_TABLE[[#This Row],[Date Sold]],0)</f>
        <v>42338</v>
      </c>
    </row>
    <row r="10226" spans="2:10" x14ac:dyDescent="0.25">
      <c r="B10226" s="1" t="s">
        <v>36</v>
      </c>
      <c r="C10226" s="3" t="s">
        <v>54</v>
      </c>
      <c r="D10226" s="2" t="s">
        <v>48</v>
      </c>
      <c r="E10226" s="3" t="s">
        <v>42</v>
      </c>
      <c r="F10226" s="3">
        <f t="shared" ca="1" si="318"/>
        <v>2</v>
      </c>
      <c r="G10226" s="4">
        <f t="shared" ca="1" si="319"/>
        <v>177</v>
      </c>
      <c r="H10226" s="4">
        <f ca="1">+Data_TABLE[[#This Row],[Qty]]*Data_TABLE[[#This Row],[Unit Price]]</f>
        <v>354</v>
      </c>
      <c r="I10226" s="7">
        <v>42317</v>
      </c>
      <c r="J10226" s="10">
        <f>EOMONTH(Data_TABLE[[#This Row],[Date Sold]],0)</f>
        <v>42338</v>
      </c>
    </row>
    <row r="10227" spans="2:10" x14ac:dyDescent="0.25">
      <c r="B10227" s="1" t="s">
        <v>36</v>
      </c>
      <c r="C10227" s="3" t="s">
        <v>54</v>
      </c>
      <c r="D10227" s="2" t="s">
        <v>48</v>
      </c>
      <c r="E10227" s="3" t="s">
        <v>42</v>
      </c>
      <c r="F10227" s="3">
        <f t="shared" ca="1" si="318"/>
        <v>2</v>
      </c>
      <c r="G10227" s="4">
        <f t="shared" ca="1" si="319"/>
        <v>105</v>
      </c>
      <c r="H10227" s="4">
        <f ca="1">+Data_TABLE[[#This Row],[Qty]]*Data_TABLE[[#This Row],[Unit Price]]</f>
        <v>210</v>
      </c>
      <c r="I10227" s="7">
        <v>42317</v>
      </c>
      <c r="J10227" s="10">
        <f>EOMONTH(Data_TABLE[[#This Row],[Date Sold]],0)</f>
        <v>42338</v>
      </c>
    </row>
    <row r="10228" spans="2:10" x14ac:dyDescent="0.25">
      <c r="B10228" s="1" t="s">
        <v>39</v>
      </c>
      <c r="C10228" s="3" t="s">
        <v>54</v>
      </c>
      <c r="D10228" s="2" t="s">
        <v>48</v>
      </c>
      <c r="E10228" s="3" t="s">
        <v>42</v>
      </c>
      <c r="F10228" s="3">
        <f t="shared" ca="1" si="318"/>
        <v>3</v>
      </c>
      <c r="G10228" s="4">
        <f t="shared" ca="1" si="319"/>
        <v>87</v>
      </c>
      <c r="H10228" s="4">
        <f ca="1">+Data_TABLE[[#This Row],[Qty]]*Data_TABLE[[#This Row],[Unit Price]]</f>
        <v>261</v>
      </c>
      <c r="I10228" s="7">
        <v>42317</v>
      </c>
      <c r="J10228" s="10">
        <f>EOMONTH(Data_TABLE[[#This Row],[Date Sold]],0)</f>
        <v>42338</v>
      </c>
    </row>
    <row r="10229" spans="2:10" x14ac:dyDescent="0.25">
      <c r="B10229" s="1" t="s">
        <v>40</v>
      </c>
      <c r="C10229" s="3" t="s">
        <v>56</v>
      </c>
      <c r="D10229" s="2" t="s">
        <v>52</v>
      </c>
      <c r="E10229" s="3" t="s">
        <v>46</v>
      </c>
      <c r="F10229" s="3">
        <f t="shared" ca="1" si="318"/>
        <v>5</v>
      </c>
      <c r="G10229" s="4">
        <f t="shared" ca="1" si="319"/>
        <v>65</v>
      </c>
      <c r="H10229" s="4">
        <f ca="1">+Data_TABLE[[#This Row],[Qty]]*Data_TABLE[[#This Row],[Unit Price]]</f>
        <v>325</v>
      </c>
      <c r="I10229" s="7">
        <v>42317</v>
      </c>
      <c r="J10229" s="10">
        <f>EOMONTH(Data_TABLE[[#This Row],[Date Sold]],0)</f>
        <v>42338</v>
      </c>
    </row>
    <row r="10230" spans="2:10" x14ac:dyDescent="0.25">
      <c r="B10230" s="1" t="s">
        <v>40</v>
      </c>
      <c r="C10230" s="3" t="s">
        <v>56</v>
      </c>
      <c r="D10230" s="2" t="s">
        <v>50</v>
      </c>
      <c r="E10230" s="3" t="s">
        <v>44</v>
      </c>
      <c r="F10230" s="3">
        <f t="shared" ca="1" si="318"/>
        <v>4</v>
      </c>
      <c r="G10230" s="4">
        <f t="shared" ca="1" si="319"/>
        <v>165</v>
      </c>
      <c r="H10230" s="4">
        <f ca="1">+Data_TABLE[[#This Row],[Qty]]*Data_TABLE[[#This Row],[Unit Price]]</f>
        <v>660</v>
      </c>
      <c r="I10230" s="7">
        <v>42317</v>
      </c>
      <c r="J10230" s="10">
        <f>EOMONTH(Data_TABLE[[#This Row],[Date Sold]],0)</f>
        <v>42338</v>
      </c>
    </row>
    <row r="10231" spans="2:10" x14ac:dyDescent="0.25">
      <c r="B10231" s="1" t="s">
        <v>37</v>
      </c>
      <c r="C10231" s="3" t="s">
        <v>56</v>
      </c>
      <c r="D10231" s="2" t="s">
        <v>50</v>
      </c>
      <c r="E10231" s="3" t="s">
        <v>44</v>
      </c>
      <c r="F10231" s="3">
        <f t="shared" ca="1" si="318"/>
        <v>3</v>
      </c>
      <c r="G10231" s="4">
        <f t="shared" ca="1" si="319"/>
        <v>141</v>
      </c>
      <c r="H10231" s="4">
        <f ca="1">+Data_TABLE[[#This Row],[Qty]]*Data_TABLE[[#This Row],[Unit Price]]</f>
        <v>423</v>
      </c>
      <c r="I10231" s="7">
        <v>42317</v>
      </c>
      <c r="J10231" s="10">
        <f>EOMONTH(Data_TABLE[[#This Row],[Date Sold]],0)</f>
        <v>42338</v>
      </c>
    </row>
    <row r="10232" spans="2:10" x14ac:dyDescent="0.25">
      <c r="B10232" s="1" t="s">
        <v>41</v>
      </c>
      <c r="C10232" s="3" t="s">
        <v>56</v>
      </c>
      <c r="D10232" s="2" t="s">
        <v>52</v>
      </c>
      <c r="E10232" s="3" t="s">
        <v>46</v>
      </c>
      <c r="F10232" s="3">
        <f t="shared" ca="1" si="318"/>
        <v>3</v>
      </c>
      <c r="G10232" s="4">
        <f t="shared" ca="1" si="319"/>
        <v>190</v>
      </c>
      <c r="H10232" s="4">
        <f ca="1">+Data_TABLE[[#This Row],[Qty]]*Data_TABLE[[#This Row],[Unit Price]]</f>
        <v>570</v>
      </c>
      <c r="I10232" s="7">
        <v>42317</v>
      </c>
      <c r="J10232" s="10">
        <f>EOMONTH(Data_TABLE[[#This Row],[Date Sold]],0)</f>
        <v>42338</v>
      </c>
    </row>
    <row r="10233" spans="2:10" x14ac:dyDescent="0.25">
      <c r="B10233" s="1" t="s">
        <v>36</v>
      </c>
      <c r="C10233" s="3" t="s">
        <v>54</v>
      </c>
      <c r="D10233" s="2" t="s">
        <v>48</v>
      </c>
      <c r="E10233" s="3" t="s">
        <v>42</v>
      </c>
      <c r="F10233" s="3">
        <f t="shared" ca="1" si="318"/>
        <v>5</v>
      </c>
      <c r="G10233" s="4">
        <f t="shared" ca="1" si="319"/>
        <v>147</v>
      </c>
      <c r="H10233" s="4">
        <f ca="1">+Data_TABLE[[#This Row],[Qty]]*Data_TABLE[[#This Row],[Unit Price]]</f>
        <v>735</v>
      </c>
      <c r="I10233" s="7">
        <v>42317</v>
      </c>
      <c r="J10233" s="10">
        <f>EOMONTH(Data_TABLE[[#This Row],[Date Sold]],0)</f>
        <v>42338</v>
      </c>
    </row>
    <row r="10234" spans="2:10" x14ac:dyDescent="0.25">
      <c r="B10234" s="1" t="s">
        <v>41</v>
      </c>
      <c r="C10234" s="3" t="s">
        <v>56</v>
      </c>
      <c r="D10234" s="2" t="s">
        <v>50</v>
      </c>
      <c r="E10234" s="3" t="s">
        <v>44</v>
      </c>
      <c r="F10234" s="3">
        <f t="shared" ca="1" si="318"/>
        <v>5</v>
      </c>
      <c r="G10234" s="4">
        <f t="shared" ca="1" si="319"/>
        <v>145</v>
      </c>
      <c r="H10234" s="4">
        <f ca="1">+Data_TABLE[[#This Row],[Qty]]*Data_TABLE[[#This Row],[Unit Price]]</f>
        <v>725</v>
      </c>
      <c r="I10234" s="7">
        <v>42317</v>
      </c>
      <c r="J10234" s="10">
        <f>EOMONTH(Data_TABLE[[#This Row],[Date Sold]],0)</f>
        <v>42338</v>
      </c>
    </row>
    <row r="10235" spans="2:10" x14ac:dyDescent="0.25">
      <c r="B10235" s="1" t="s">
        <v>39</v>
      </c>
      <c r="C10235" s="3" t="s">
        <v>54</v>
      </c>
      <c r="D10235" s="2" t="s">
        <v>48</v>
      </c>
      <c r="E10235" s="3" t="s">
        <v>42</v>
      </c>
      <c r="F10235" s="3">
        <f t="shared" ca="1" si="318"/>
        <v>2</v>
      </c>
      <c r="G10235" s="4">
        <f t="shared" ca="1" si="319"/>
        <v>160</v>
      </c>
      <c r="H10235" s="4">
        <f ca="1">+Data_TABLE[[#This Row],[Qty]]*Data_TABLE[[#This Row],[Unit Price]]</f>
        <v>320</v>
      </c>
      <c r="I10235" s="7">
        <v>42317</v>
      </c>
      <c r="J10235" s="10">
        <f>EOMONTH(Data_TABLE[[#This Row],[Date Sold]],0)</f>
        <v>42338</v>
      </c>
    </row>
    <row r="10236" spans="2:10" x14ac:dyDescent="0.25">
      <c r="B10236" s="1" t="s">
        <v>38</v>
      </c>
      <c r="C10236" s="3" t="s">
        <v>55</v>
      </c>
      <c r="D10236" s="2" t="s">
        <v>49</v>
      </c>
      <c r="E10236" s="3" t="s">
        <v>43</v>
      </c>
      <c r="F10236" s="3">
        <f t="shared" ca="1" si="318"/>
        <v>4</v>
      </c>
      <c r="G10236" s="4">
        <f t="shared" ca="1" si="319"/>
        <v>124</v>
      </c>
      <c r="H10236" s="4">
        <f ca="1">+Data_TABLE[[#This Row],[Qty]]*Data_TABLE[[#This Row],[Unit Price]]</f>
        <v>496</v>
      </c>
      <c r="I10236" s="7">
        <v>42317</v>
      </c>
      <c r="J10236" s="10">
        <f>EOMONTH(Data_TABLE[[#This Row],[Date Sold]],0)</f>
        <v>42338</v>
      </c>
    </row>
    <row r="10237" spans="2:10" x14ac:dyDescent="0.25">
      <c r="B10237" s="1" t="s">
        <v>36</v>
      </c>
      <c r="C10237" s="3" t="s">
        <v>56</v>
      </c>
      <c r="D10237" s="2" t="s">
        <v>50</v>
      </c>
      <c r="E10237" s="3" t="s">
        <v>44</v>
      </c>
      <c r="F10237" s="3">
        <f t="shared" ca="1" si="318"/>
        <v>1</v>
      </c>
      <c r="G10237" s="4">
        <f t="shared" ca="1" si="319"/>
        <v>102</v>
      </c>
      <c r="H10237" s="4">
        <f ca="1">+Data_TABLE[[#This Row],[Qty]]*Data_TABLE[[#This Row],[Unit Price]]</f>
        <v>102</v>
      </c>
      <c r="I10237" s="7">
        <v>42317</v>
      </c>
      <c r="J10237" s="10">
        <f>EOMONTH(Data_TABLE[[#This Row],[Date Sold]],0)</f>
        <v>42338</v>
      </c>
    </row>
    <row r="10238" spans="2:10" x14ac:dyDescent="0.25">
      <c r="B10238" s="1" t="s">
        <v>39</v>
      </c>
      <c r="C10238" s="3" t="s">
        <v>56</v>
      </c>
      <c r="D10238" s="2" t="s">
        <v>52</v>
      </c>
      <c r="E10238" s="3" t="s">
        <v>46</v>
      </c>
      <c r="F10238" s="3">
        <f t="shared" ca="1" si="318"/>
        <v>4</v>
      </c>
      <c r="G10238" s="4">
        <f t="shared" ca="1" si="319"/>
        <v>187</v>
      </c>
      <c r="H10238" s="4">
        <f ca="1">+Data_TABLE[[#This Row],[Qty]]*Data_TABLE[[#This Row],[Unit Price]]</f>
        <v>748</v>
      </c>
      <c r="I10238" s="7">
        <v>42317</v>
      </c>
      <c r="J10238" s="10">
        <f>EOMONTH(Data_TABLE[[#This Row],[Date Sold]],0)</f>
        <v>42338</v>
      </c>
    </row>
    <row r="10239" spans="2:10" x14ac:dyDescent="0.25">
      <c r="B10239" s="1" t="s">
        <v>36</v>
      </c>
      <c r="C10239" s="3" t="s">
        <v>55</v>
      </c>
      <c r="D10239" s="2" t="s">
        <v>51</v>
      </c>
      <c r="E10239" s="3" t="s">
        <v>45</v>
      </c>
      <c r="F10239" s="3">
        <f t="shared" ca="1" si="318"/>
        <v>3</v>
      </c>
      <c r="G10239" s="4">
        <f t="shared" ca="1" si="319"/>
        <v>165</v>
      </c>
      <c r="H10239" s="4">
        <f ca="1">+Data_TABLE[[#This Row],[Qty]]*Data_TABLE[[#This Row],[Unit Price]]</f>
        <v>495</v>
      </c>
      <c r="I10239" s="7">
        <v>42317</v>
      </c>
      <c r="J10239" s="10">
        <f>EOMONTH(Data_TABLE[[#This Row],[Date Sold]],0)</f>
        <v>42338</v>
      </c>
    </row>
    <row r="10240" spans="2:10" x14ac:dyDescent="0.25">
      <c r="B10240" s="1" t="s">
        <v>40</v>
      </c>
      <c r="C10240" s="3" t="s">
        <v>56</v>
      </c>
      <c r="D10240" s="2" t="s">
        <v>50</v>
      </c>
      <c r="E10240" s="3" t="s">
        <v>44</v>
      </c>
      <c r="F10240" s="3">
        <f t="shared" ca="1" si="318"/>
        <v>2</v>
      </c>
      <c r="G10240" s="4">
        <f t="shared" ca="1" si="319"/>
        <v>162</v>
      </c>
      <c r="H10240" s="4">
        <f ca="1">+Data_TABLE[[#This Row],[Qty]]*Data_TABLE[[#This Row],[Unit Price]]</f>
        <v>324</v>
      </c>
      <c r="I10240" s="7">
        <v>42317</v>
      </c>
      <c r="J10240" s="10">
        <f>EOMONTH(Data_TABLE[[#This Row],[Date Sold]],0)</f>
        <v>42338</v>
      </c>
    </row>
    <row r="10241" spans="2:10" x14ac:dyDescent="0.25">
      <c r="B10241" s="1" t="s">
        <v>37</v>
      </c>
      <c r="C10241" s="3" t="s">
        <v>56</v>
      </c>
      <c r="D10241" s="2" t="s">
        <v>52</v>
      </c>
      <c r="E10241" s="3" t="s">
        <v>46</v>
      </c>
      <c r="F10241" s="3">
        <f t="shared" ca="1" si="318"/>
        <v>4</v>
      </c>
      <c r="G10241" s="4">
        <f t="shared" ca="1" si="319"/>
        <v>62</v>
      </c>
      <c r="H10241" s="4">
        <f ca="1">+Data_TABLE[[#This Row],[Qty]]*Data_TABLE[[#This Row],[Unit Price]]</f>
        <v>248</v>
      </c>
      <c r="I10241" s="7">
        <v>42317</v>
      </c>
      <c r="J10241" s="10">
        <f>EOMONTH(Data_TABLE[[#This Row],[Date Sold]],0)</f>
        <v>42338</v>
      </c>
    </row>
    <row r="10242" spans="2:10" x14ac:dyDescent="0.25">
      <c r="B10242" s="1" t="s">
        <v>39</v>
      </c>
      <c r="C10242" s="3" t="s">
        <v>54</v>
      </c>
      <c r="D10242" s="2" t="s">
        <v>48</v>
      </c>
      <c r="E10242" s="3" t="s">
        <v>42</v>
      </c>
      <c r="F10242" s="3">
        <f t="shared" ca="1" si="318"/>
        <v>2</v>
      </c>
      <c r="G10242" s="4">
        <f t="shared" ca="1" si="319"/>
        <v>166</v>
      </c>
      <c r="H10242" s="4">
        <f ca="1">+Data_TABLE[[#This Row],[Qty]]*Data_TABLE[[#This Row],[Unit Price]]</f>
        <v>332</v>
      </c>
      <c r="I10242" s="7">
        <v>42317</v>
      </c>
      <c r="J10242" s="10">
        <f>EOMONTH(Data_TABLE[[#This Row],[Date Sold]],0)</f>
        <v>42338</v>
      </c>
    </row>
    <row r="10243" spans="2:10" x14ac:dyDescent="0.25">
      <c r="B10243" s="1" t="s">
        <v>41</v>
      </c>
      <c r="C10243" s="3" t="s">
        <v>54</v>
      </c>
      <c r="D10243" s="2" t="s">
        <v>48</v>
      </c>
      <c r="E10243" s="3" t="s">
        <v>42</v>
      </c>
      <c r="F10243" s="3">
        <f t="shared" ca="1" si="318"/>
        <v>4</v>
      </c>
      <c r="G10243" s="4">
        <f t="shared" ca="1" si="319"/>
        <v>182</v>
      </c>
      <c r="H10243" s="4">
        <f ca="1">+Data_TABLE[[#This Row],[Qty]]*Data_TABLE[[#This Row],[Unit Price]]</f>
        <v>728</v>
      </c>
      <c r="I10243" s="7">
        <v>42317</v>
      </c>
      <c r="J10243" s="10">
        <f>EOMONTH(Data_TABLE[[#This Row],[Date Sold]],0)</f>
        <v>42338</v>
      </c>
    </row>
    <row r="10244" spans="2:10" x14ac:dyDescent="0.25">
      <c r="B10244" s="1" t="s">
        <v>37</v>
      </c>
      <c r="C10244" s="3" t="s">
        <v>56</v>
      </c>
      <c r="D10244" s="2" t="s">
        <v>52</v>
      </c>
      <c r="E10244" s="3" t="s">
        <v>46</v>
      </c>
      <c r="F10244" s="3">
        <f t="shared" ca="1" si="318"/>
        <v>4</v>
      </c>
      <c r="G10244" s="4">
        <f t="shared" ca="1" si="319"/>
        <v>133</v>
      </c>
      <c r="H10244" s="4">
        <f ca="1">+Data_TABLE[[#This Row],[Qty]]*Data_TABLE[[#This Row],[Unit Price]]</f>
        <v>532</v>
      </c>
      <c r="I10244" s="7">
        <v>42317</v>
      </c>
      <c r="J10244" s="10">
        <f>EOMONTH(Data_TABLE[[#This Row],[Date Sold]],0)</f>
        <v>42338</v>
      </c>
    </row>
    <row r="10245" spans="2:10" x14ac:dyDescent="0.25">
      <c r="B10245" s="1" t="s">
        <v>37</v>
      </c>
      <c r="C10245" s="3" t="s">
        <v>54</v>
      </c>
      <c r="D10245" s="2" t="s">
        <v>48</v>
      </c>
      <c r="E10245" s="3" t="s">
        <v>42</v>
      </c>
      <c r="F10245" s="3">
        <f t="shared" ca="1" si="318"/>
        <v>4</v>
      </c>
      <c r="G10245" s="4">
        <f t="shared" ca="1" si="319"/>
        <v>68</v>
      </c>
      <c r="H10245" s="4">
        <f ca="1">+Data_TABLE[[#This Row],[Qty]]*Data_TABLE[[#This Row],[Unit Price]]</f>
        <v>272</v>
      </c>
      <c r="I10245" s="7">
        <v>42317</v>
      </c>
      <c r="J10245" s="10">
        <f>EOMONTH(Data_TABLE[[#This Row],[Date Sold]],0)</f>
        <v>42338</v>
      </c>
    </row>
    <row r="10246" spans="2:10" x14ac:dyDescent="0.25">
      <c r="B10246" s="1" t="s">
        <v>41</v>
      </c>
      <c r="C10246" s="3" t="s">
        <v>55</v>
      </c>
      <c r="D10246" s="2" t="s">
        <v>51</v>
      </c>
      <c r="E10246" s="3" t="s">
        <v>45</v>
      </c>
      <c r="F10246" s="3">
        <f t="shared" ca="1" si="318"/>
        <v>1</v>
      </c>
      <c r="G10246" s="4">
        <f t="shared" ca="1" si="319"/>
        <v>83</v>
      </c>
      <c r="H10246" s="4">
        <f ca="1">+Data_TABLE[[#This Row],[Qty]]*Data_TABLE[[#This Row],[Unit Price]]</f>
        <v>83</v>
      </c>
      <c r="I10246" s="7">
        <v>42317</v>
      </c>
      <c r="J10246" s="10">
        <f>EOMONTH(Data_TABLE[[#This Row],[Date Sold]],0)</f>
        <v>42338</v>
      </c>
    </row>
    <row r="10247" spans="2:10" x14ac:dyDescent="0.25">
      <c r="B10247" s="1" t="s">
        <v>38</v>
      </c>
      <c r="C10247" s="3" t="s">
        <v>55</v>
      </c>
      <c r="D10247" s="2" t="s">
        <v>51</v>
      </c>
      <c r="E10247" s="3" t="s">
        <v>45</v>
      </c>
      <c r="F10247" s="3">
        <f t="shared" ca="1" si="318"/>
        <v>1</v>
      </c>
      <c r="G10247" s="4">
        <f t="shared" ca="1" si="319"/>
        <v>151</v>
      </c>
      <c r="H10247" s="4">
        <f ca="1">+Data_TABLE[[#This Row],[Qty]]*Data_TABLE[[#This Row],[Unit Price]]</f>
        <v>151</v>
      </c>
      <c r="I10247" s="7">
        <v>42317</v>
      </c>
      <c r="J10247" s="10">
        <f>EOMONTH(Data_TABLE[[#This Row],[Date Sold]],0)</f>
        <v>42338</v>
      </c>
    </row>
    <row r="10248" spans="2:10" x14ac:dyDescent="0.25">
      <c r="B10248" s="1" t="s">
        <v>41</v>
      </c>
      <c r="C10248" s="3" t="s">
        <v>54</v>
      </c>
      <c r="D10248" s="2" t="s">
        <v>48</v>
      </c>
      <c r="E10248" s="3" t="s">
        <v>42</v>
      </c>
      <c r="F10248" s="3">
        <f t="shared" ca="1" si="318"/>
        <v>2</v>
      </c>
      <c r="G10248" s="4">
        <f t="shared" ca="1" si="319"/>
        <v>178</v>
      </c>
      <c r="H10248" s="4">
        <f ca="1">+Data_TABLE[[#This Row],[Qty]]*Data_TABLE[[#This Row],[Unit Price]]</f>
        <v>356</v>
      </c>
      <c r="I10248" s="7">
        <v>42317</v>
      </c>
      <c r="J10248" s="10">
        <f>EOMONTH(Data_TABLE[[#This Row],[Date Sold]],0)</f>
        <v>42338</v>
      </c>
    </row>
    <row r="10249" spans="2:10" x14ac:dyDescent="0.25">
      <c r="B10249" s="1" t="s">
        <v>41</v>
      </c>
      <c r="C10249" s="3" t="s">
        <v>55</v>
      </c>
      <c r="D10249" s="2" t="s">
        <v>49</v>
      </c>
      <c r="E10249" s="3" t="s">
        <v>43</v>
      </c>
      <c r="F10249" s="3">
        <f t="shared" ca="1" si="318"/>
        <v>3</v>
      </c>
      <c r="G10249" s="4">
        <f t="shared" ca="1" si="319"/>
        <v>92</v>
      </c>
      <c r="H10249" s="4">
        <f ca="1">+Data_TABLE[[#This Row],[Qty]]*Data_TABLE[[#This Row],[Unit Price]]</f>
        <v>276</v>
      </c>
      <c r="I10249" s="7">
        <v>42317</v>
      </c>
      <c r="J10249" s="10">
        <f>EOMONTH(Data_TABLE[[#This Row],[Date Sold]],0)</f>
        <v>42338</v>
      </c>
    </row>
    <row r="10250" spans="2:10" x14ac:dyDescent="0.25">
      <c r="B10250" s="1" t="s">
        <v>36</v>
      </c>
      <c r="C10250" s="3" t="s">
        <v>54</v>
      </c>
      <c r="D10250" s="2" t="s">
        <v>48</v>
      </c>
      <c r="E10250" s="3" t="s">
        <v>42</v>
      </c>
      <c r="F10250" s="3">
        <f t="shared" ca="1" si="318"/>
        <v>1</v>
      </c>
      <c r="G10250" s="4">
        <f t="shared" ca="1" si="319"/>
        <v>102</v>
      </c>
      <c r="H10250" s="4">
        <f ca="1">+Data_TABLE[[#This Row],[Qty]]*Data_TABLE[[#This Row],[Unit Price]]</f>
        <v>102</v>
      </c>
      <c r="I10250" s="7">
        <v>42317</v>
      </c>
      <c r="J10250" s="10">
        <f>EOMONTH(Data_TABLE[[#This Row],[Date Sold]],0)</f>
        <v>42338</v>
      </c>
    </row>
    <row r="10251" spans="2:10" x14ac:dyDescent="0.25">
      <c r="B10251" s="1" t="s">
        <v>39</v>
      </c>
      <c r="C10251" s="3" t="s">
        <v>55</v>
      </c>
      <c r="D10251" s="2" t="s">
        <v>51</v>
      </c>
      <c r="E10251" s="3" t="s">
        <v>45</v>
      </c>
      <c r="F10251" s="3">
        <f t="shared" ca="1" si="318"/>
        <v>5</v>
      </c>
      <c r="G10251" s="4">
        <f t="shared" ca="1" si="319"/>
        <v>172</v>
      </c>
      <c r="H10251" s="4">
        <f ca="1">+Data_TABLE[[#This Row],[Qty]]*Data_TABLE[[#This Row],[Unit Price]]</f>
        <v>860</v>
      </c>
      <c r="I10251" s="7">
        <v>42317</v>
      </c>
      <c r="J10251" s="10">
        <f>EOMONTH(Data_TABLE[[#This Row],[Date Sold]],0)</f>
        <v>42338</v>
      </c>
    </row>
    <row r="10252" spans="2:10" x14ac:dyDescent="0.25">
      <c r="B10252" s="1" t="s">
        <v>38</v>
      </c>
      <c r="C10252" s="3" t="s">
        <v>56</v>
      </c>
      <c r="D10252" s="2" t="s">
        <v>50</v>
      </c>
      <c r="E10252" s="3" t="s">
        <v>44</v>
      </c>
      <c r="F10252" s="3">
        <f t="shared" ca="1" si="318"/>
        <v>2</v>
      </c>
      <c r="G10252" s="4">
        <f t="shared" ca="1" si="319"/>
        <v>192</v>
      </c>
      <c r="H10252" s="4">
        <f ca="1">+Data_TABLE[[#This Row],[Qty]]*Data_TABLE[[#This Row],[Unit Price]]</f>
        <v>384</v>
      </c>
      <c r="I10252" s="7">
        <v>42317</v>
      </c>
      <c r="J10252" s="10">
        <f>EOMONTH(Data_TABLE[[#This Row],[Date Sold]],0)</f>
        <v>42338</v>
      </c>
    </row>
    <row r="10253" spans="2:10" x14ac:dyDescent="0.25">
      <c r="B10253" s="1" t="s">
        <v>39</v>
      </c>
      <c r="C10253" s="3" t="s">
        <v>56</v>
      </c>
      <c r="D10253" s="2" t="s">
        <v>50</v>
      </c>
      <c r="E10253" s="3" t="s">
        <v>44</v>
      </c>
      <c r="F10253" s="3">
        <f t="shared" ca="1" si="318"/>
        <v>3</v>
      </c>
      <c r="G10253" s="4">
        <f t="shared" ca="1" si="319"/>
        <v>162</v>
      </c>
      <c r="H10253" s="4">
        <f ca="1">+Data_TABLE[[#This Row],[Qty]]*Data_TABLE[[#This Row],[Unit Price]]</f>
        <v>486</v>
      </c>
      <c r="I10253" s="7">
        <v>42318</v>
      </c>
      <c r="J10253" s="10">
        <f>EOMONTH(Data_TABLE[[#This Row],[Date Sold]],0)</f>
        <v>42338</v>
      </c>
    </row>
    <row r="10254" spans="2:10" x14ac:dyDescent="0.25">
      <c r="B10254" s="1" t="s">
        <v>38</v>
      </c>
      <c r="C10254" s="3" t="s">
        <v>55</v>
      </c>
      <c r="D10254" s="2" t="s">
        <v>51</v>
      </c>
      <c r="E10254" s="3" t="s">
        <v>45</v>
      </c>
      <c r="F10254" s="3">
        <f t="shared" ca="1" si="318"/>
        <v>5</v>
      </c>
      <c r="G10254" s="4">
        <f t="shared" ca="1" si="319"/>
        <v>68</v>
      </c>
      <c r="H10254" s="4">
        <f ca="1">+Data_TABLE[[#This Row],[Qty]]*Data_TABLE[[#This Row],[Unit Price]]</f>
        <v>340</v>
      </c>
      <c r="I10254" s="7">
        <v>42318</v>
      </c>
      <c r="J10254" s="10">
        <f>EOMONTH(Data_TABLE[[#This Row],[Date Sold]],0)</f>
        <v>42338</v>
      </c>
    </row>
    <row r="10255" spans="2:10" x14ac:dyDescent="0.25">
      <c r="B10255" s="1" t="s">
        <v>40</v>
      </c>
      <c r="C10255" s="3" t="s">
        <v>56</v>
      </c>
      <c r="D10255" s="2" t="s">
        <v>50</v>
      </c>
      <c r="E10255" s="3" t="s">
        <v>44</v>
      </c>
      <c r="F10255" s="3">
        <f t="shared" ca="1" si="318"/>
        <v>3</v>
      </c>
      <c r="G10255" s="4">
        <f t="shared" ca="1" si="319"/>
        <v>124</v>
      </c>
      <c r="H10255" s="4">
        <f ca="1">+Data_TABLE[[#This Row],[Qty]]*Data_TABLE[[#This Row],[Unit Price]]</f>
        <v>372</v>
      </c>
      <c r="I10255" s="7">
        <v>42318</v>
      </c>
      <c r="J10255" s="10">
        <f>EOMONTH(Data_TABLE[[#This Row],[Date Sold]],0)</f>
        <v>42338</v>
      </c>
    </row>
    <row r="10256" spans="2:10" x14ac:dyDescent="0.25">
      <c r="B10256" s="1" t="s">
        <v>41</v>
      </c>
      <c r="C10256" s="3" t="s">
        <v>55</v>
      </c>
      <c r="D10256" s="2" t="s">
        <v>49</v>
      </c>
      <c r="E10256" s="3" t="s">
        <v>43</v>
      </c>
      <c r="F10256" s="3">
        <f t="shared" ca="1" si="318"/>
        <v>3</v>
      </c>
      <c r="G10256" s="4">
        <f t="shared" ca="1" si="319"/>
        <v>143</v>
      </c>
      <c r="H10256" s="4">
        <f ca="1">+Data_TABLE[[#This Row],[Qty]]*Data_TABLE[[#This Row],[Unit Price]]</f>
        <v>429</v>
      </c>
      <c r="I10256" s="7">
        <v>42318</v>
      </c>
      <c r="J10256" s="10">
        <f>EOMONTH(Data_TABLE[[#This Row],[Date Sold]],0)</f>
        <v>42338</v>
      </c>
    </row>
    <row r="10257" spans="2:10" x14ac:dyDescent="0.25">
      <c r="B10257" s="1" t="s">
        <v>40</v>
      </c>
      <c r="C10257" s="3" t="s">
        <v>54</v>
      </c>
      <c r="D10257" s="2" t="s">
        <v>48</v>
      </c>
      <c r="E10257" s="3" t="s">
        <v>42</v>
      </c>
      <c r="F10257" s="3">
        <f t="shared" ca="1" si="318"/>
        <v>3</v>
      </c>
      <c r="G10257" s="4">
        <f t="shared" ca="1" si="319"/>
        <v>168</v>
      </c>
      <c r="H10257" s="4">
        <f ca="1">+Data_TABLE[[#This Row],[Qty]]*Data_TABLE[[#This Row],[Unit Price]]</f>
        <v>504</v>
      </c>
      <c r="I10257" s="7">
        <v>42318</v>
      </c>
      <c r="J10257" s="10">
        <f>EOMONTH(Data_TABLE[[#This Row],[Date Sold]],0)</f>
        <v>42338</v>
      </c>
    </row>
    <row r="10258" spans="2:10" x14ac:dyDescent="0.25">
      <c r="B10258" s="1" t="s">
        <v>39</v>
      </c>
      <c r="C10258" s="3" t="s">
        <v>56</v>
      </c>
      <c r="D10258" s="2" t="s">
        <v>52</v>
      </c>
      <c r="E10258" s="3" t="s">
        <v>46</v>
      </c>
      <c r="F10258" s="3">
        <f t="shared" ca="1" si="318"/>
        <v>4</v>
      </c>
      <c r="G10258" s="4">
        <f t="shared" ca="1" si="319"/>
        <v>97</v>
      </c>
      <c r="H10258" s="4">
        <f ca="1">+Data_TABLE[[#This Row],[Qty]]*Data_TABLE[[#This Row],[Unit Price]]</f>
        <v>388</v>
      </c>
      <c r="I10258" s="7">
        <v>42318</v>
      </c>
      <c r="J10258" s="10">
        <f>EOMONTH(Data_TABLE[[#This Row],[Date Sold]],0)</f>
        <v>42338</v>
      </c>
    </row>
    <row r="10259" spans="2:10" x14ac:dyDescent="0.25">
      <c r="B10259" s="1" t="s">
        <v>41</v>
      </c>
      <c r="C10259" s="3" t="s">
        <v>55</v>
      </c>
      <c r="D10259" s="2" t="s">
        <v>51</v>
      </c>
      <c r="E10259" s="3" t="s">
        <v>45</v>
      </c>
      <c r="F10259" s="3">
        <f t="shared" ca="1" si="318"/>
        <v>2</v>
      </c>
      <c r="G10259" s="4">
        <f t="shared" ca="1" si="319"/>
        <v>147</v>
      </c>
      <c r="H10259" s="4">
        <f ca="1">+Data_TABLE[[#This Row],[Qty]]*Data_TABLE[[#This Row],[Unit Price]]</f>
        <v>294</v>
      </c>
      <c r="I10259" s="7">
        <v>42318</v>
      </c>
      <c r="J10259" s="10">
        <f>EOMONTH(Data_TABLE[[#This Row],[Date Sold]],0)</f>
        <v>42338</v>
      </c>
    </row>
    <row r="10260" spans="2:10" x14ac:dyDescent="0.25">
      <c r="B10260" s="1" t="s">
        <v>37</v>
      </c>
      <c r="C10260" s="3" t="s">
        <v>56</v>
      </c>
      <c r="D10260" s="2" t="s">
        <v>52</v>
      </c>
      <c r="E10260" s="3" t="s">
        <v>46</v>
      </c>
      <c r="F10260" s="3">
        <f t="shared" ca="1" si="318"/>
        <v>3</v>
      </c>
      <c r="G10260" s="4">
        <f t="shared" ca="1" si="319"/>
        <v>134</v>
      </c>
      <c r="H10260" s="4">
        <f ca="1">+Data_TABLE[[#This Row],[Qty]]*Data_TABLE[[#This Row],[Unit Price]]</f>
        <v>402</v>
      </c>
      <c r="I10260" s="7">
        <v>42318</v>
      </c>
      <c r="J10260" s="10">
        <f>EOMONTH(Data_TABLE[[#This Row],[Date Sold]],0)</f>
        <v>42338</v>
      </c>
    </row>
    <row r="10261" spans="2:10" x14ac:dyDescent="0.25">
      <c r="B10261" s="1" t="s">
        <v>36</v>
      </c>
      <c r="C10261" s="3" t="s">
        <v>54</v>
      </c>
      <c r="D10261" s="2" t="s">
        <v>48</v>
      </c>
      <c r="E10261" s="3" t="s">
        <v>42</v>
      </c>
      <c r="F10261" s="3">
        <f t="shared" ca="1" si="318"/>
        <v>5</v>
      </c>
      <c r="G10261" s="4">
        <f t="shared" ca="1" si="319"/>
        <v>157</v>
      </c>
      <c r="H10261" s="4">
        <f ca="1">+Data_TABLE[[#This Row],[Qty]]*Data_TABLE[[#This Row],[Unit Price]]</f>
        <v>785</v>
      </c>
      <c r="I10261" s="7">
        <v>42318</v>
      </c>
      <c r="J10261" s="10">
        <f>EOMONTH(Data_TABLE[[#This Row],[Date Sold]],0)</f>
        <v>42338</v>
      </c>
    </row>
    <row r="10262" spans="2:10" x14ac:dyDescent="0.25">
      <c r="B10262" s="1" t="s">
        <v>40</v>
      </c>
      <c r="C10262" s="3" t="s">
        <v>55</v>
      </c>
      <c r="D10262" s="2" t="s">
        <v>49</v>
      </c>
      <c r="E10262" s="3" t="s">
        <v>43</v>
      </c>
      <c r="F10262" s="3">
        <f t="shared" ca="1" si="318"/>
        <v>2</v>
      </c>
      <c r="G10262" s="4">
        <f t="shared" ca="1" si="319"/>
        <v>129</v>
      </c>
      <c r="H10262" s="4">
        <f ca="1">+Data_TABLE[[#This Row],[Qty]]*Data_TABLE[[#This Row],[Unit Price]]</f>
        <v>258</v>
      </c>
      <c r="I10262" s="7">
        <v>42318</v>
      </c>
      <c r="J10262" s="10">
        <f>EOMONTH(Data_TABLE[[#This Row],[Date Sold]],0)</f>
        <v>42338</v>
      </c>
    </row>
    <row r="10263" spans="2:10" x14ac:dyDescent="0.25">
      <c r="B10263" s="1" t="s">
        <v>37</v>
      </c>
      <c r="C10263" s="3" t="s">
        <v>56</v>
      </c>
      <c r="D10263" s="2" t="s">
        <v>52</v>
      </c>
      <c r="E10263" s="3" t="s">
        <v>46</v>
      </c>
      <c r="F10263" s="3">
        <f t="shared" ca="1" si="318"/>
        <v>5</v>
      </c>
      <c r="G10263" s="4">
        <f t="shared" ca="1" si="319"/>
        <v>197</v>
      </c>
      <c r="H10263" s="4">
        <f ca="1">+Data_TABLE[[#This Row],[Qty]]*Data_TABLE[[#This Row],[Unit Price]]</f>
        <v>985</v>
      </c>
      <c r="I10263" s="7">
        <v>42318</v>
      </c>
      <c r="J10263" s="10">
        <f>EOMONTH(Data_TABLE[[#This Row],[Date Sold]],0)</f>
        <v>42338</v>
      </c>
    </row>
    <row r="10264" spans="2:10" x14ac:dyDescent="0.25">
      <c r="B10264" s="1" t="s">
        <v>39</v>
      </c>
      <c r="C10264" s="3" t="s">
        <v>56</v>
      </c>
      <c r="D10264" s="2" t="s">
        <v>50</v>
      </c>
      <c r="E10264" s="3" t="s">
        <v>44</v>
      </c>
      <c r="F10264" s="3">
        <f t="shared" ca="1" si="318"/>
        <v>3</v>
      </c>
      <c r="G10264" s="4">
        <f t="shared" ca="1" si="319"/>
        <v>140</v>
      </c>
      <c r="H10264" s="4">
        <f ca="1">+Data_TABLE[[#This Row],[Qty]]*Data_TABLE[[#This Row],[Unit Price]]</f>
        <v>420</v>
      </c>
      <c r="I10264" s="7">
        <v>42318</v>
      </c>
      <c r="J10264" s="10">
        <f>EOMONTH(Data_TABLE[[#This Row],[Date Sold]],0)</f>
        <v>42338</v>
      </c>
    </row>
    <row r="10265" spans="2:10" x14ac:dyDescent="0.25">
      <c r="B10265" s="1" t="s">
        <v>40</v>
      </c>
      <c r="C10265" s="3" t="s">
        <v>54</v>
      </c>
      <c r="D10265" s="2" t="s">
        <v>48</v>
      </c>
      <c r="E10265" s="3" t="s">
        <v>42</v>
      </c>
      <c r="F10265" s="3">
        <f t="shared" ca="1" si="318"/>
        <v>1</v>
      </c>
      <c r="G10265" s="4">
        <f t="shared" ca="1" si="319"/>
        <v>116</v>
      </c>
      <c r="H10265" s="4">
        <f ca="1">+Data_TABLE[[#This Row],[Qty]]*Data_TABLE[[#This Row],[Unit Price]]</f>
        <v>116</v>
      </c>
      <c r="I10265" s="7">
        <v>42318</v>
      </c>
      <c r="J10265" s="10">
        <f>EOMONTH(Data_TABLE[[#This Row],[Date Sold]],0)</f>
        <v>42338</v>
      </c>
    </row>
    <row r="10266" spans="2:10" x14ac:dyDescent="0.25">
      <c r="B10266" s="1" t="s">
        <v>41</v>
      </c>
      <c r="C10266" s="3" t="s">
        <v>56</v>
      </c>
      <c r="D10266" s="2" t="s">
        <v>50</v>
      </c>
      <c r="E10266" s="3" t="s">
        <v>44</v>
      </c>
      <c r="F10266" s="3">
        <f t="shared" ca="1" si="318"/>
        <v>3</v>
      </c>
      <c r="G10266" s="4">
        <f t="shared" ca="1" si="319"/>
        <v>81</v>
      </c>
      <c r="H10266" s="4">
        <f ca="1">+Data_TABLE[[#This Row],[Qty]]*Data_TABLE[[#This Row],[Unit Price]]</f>
        <v>243</v>
      </c>
      <c r="I10266" s="7">
        <v>42318</v>
      </c>
      <c r="J10266" s="10">
        <f>EOMONTH(Data_TABLE[[#This Row],[Date Sold]],0)</f>
        <v>42338</v>
      </c>
    </row>
    <row r="10267" spans="2:10" x14ac:dyDescent="0.25">
      <c r="B10267" s="1" t="s">
        <v>40</v>
      </c>
      <c r="C10267" s="3" t="s">
        <v>55</v>
      </c>
      <c r="D10267" s="2" t="s">
        <v>49</v>
      </c>
      <c r="E10267" s="3" t="s">
        <v>43</v>
      </c>
      <c r="F10267" s="3">
        <f t="shared" ca="1" si="318"/>
        <v>2</v>
      </c>
      <c r="G10267" s="4">
        <f t="shared" ca="1" si="319"/>
        <v>102</v>
      </c>
      <c r="H10267" s="4">
        <f ca="1">+Data_TABLE[[#This Row],[Qty]]*Data_TABLE[[#This Row],[Unit Price]]</f>
        <v>204</v>
      </c>
      <c r="I10267" s="7">
        <v>42318</v>
      </c>
      <c r="J10267" s="10">
        <f>EOMONTH(Data_TABLE[[#This Row],[Date Sold]],0)</f>
        <v>42338</v>
      </c>
    </row>
    <row r="10268" spans="2:10" x14ac:dyDescent="0.25">
      <c r="B10268" s="1" t="s">
        <v>41</v>
      </c>
      <c r="C10268" s="3" t="s">
        <v>55</v>
      </c>
      <c r="D10268" s="2" t="s">
        <v>49</v>
      </c>
      <c r="E10268" s="3" t="s">
        <v>43</v>
      </c>
      <c r="F10268" s="3">
        <f t="shared" ca="1" si="318"/>
        <v>1</v>
      </c>
      <c r="G10268" s="4">
        <f t="shared" ca="1" si="319"/>
        <v>131</v>
      </c>
      <c r="H10268" s="4">
        <f ca="1">+Data_TABLE[[#This Row],[Qty]]*Data_TABLE[[#This Row],[Unit Price]]</f>
        <v>131</v>
      </c>
      <c r="I10268" s="7">
        <v>42318</v>
      </c>
      <c r="J10268" s="10">
        <f>EOMONTH(Data_TABLE[[#This Row],[Date Sold]],0)</f>
        <v>42338</v>
      </c>
    </row>
    <row r="10269" spans="2:10" x14ac:dyDescent="0.25">
      <c r="B10269" s="1" t="s">
        <v>38</v>
      </c>
      <c r="C10269" s="3" t="s">
        <v>55</v>
      </c>
      <c r="D10269" s="2" t="s">
        <v>49</v>
      </c>
      <c r="E10269" s="3" t="s">
        <v>43</v>
      </c>
      <c r="F10269" s="3">
        <f t="shared" ca="1" si="318"/>
        <v>2</v>
      </c>
      <c r="G10269" s="4">
        <f t="shared" ca="1" si="319"/>
        <v>109</v>
      </c>
      <c r="H10269" s="4">
        <f ca="1">+Data_TABLE[[#This Row],[Qty]]*Data_TABLE[[#This Row],[Unit Price]]</f>
        <v>218</v>
      </c>
      <c r="I10269" s="7">
        <v>42318</v>
      </c>
      <c r="J10269" s="10">
        <f>EOMONTH(Data_TABLE[[#This Row],[Date Sold]],0)</f>
        <v>42338</v>
      </c>
    </row>
    <row r="10270" spans="2:10" x14ac:dyDescent="0.25">
      <c r="B10270" s="1" t="s">
        <v>36</v>
      </c>
      <c r="C10270" s="3" t="s">
        <v>56</v>
      </c>
      <c r="D10270" s="2" t="s">
        <v>50</v>
      </c>
      <c r="E10270" s="3" t="s">
        <v>44</v>
      </c>
      <c r="F10270" s="3">
        <f t="shared" ca="1" si="318"/>
        <v>1</v>
      </c>
      <c r="G10270" s="4">
        <f t="shared" ca="1" si="319"/>
        <v>88</v>
      </c>
      <c r="H10270" s="4">
        <f ca="1">+Data_TABLE[[#This Row],[Qty]]*Data_TABLE[[#This Row],[Unit Price]]</f>
        <v>88</v>
      </c>
      <c r="I10270" s="7">
        <v>42318</v>
      </c>
      <c r="J10270" s="10">
        <f>EOMONTH(Data_TABLE[[#This Row],[Date Sold]],0)</f>
        <v>42338</v>
      </c>
    </row>
    <row r="10271" spans="2:10" x14ac:dyDescent="0.25">
      <c r="B10271" s="1" t="s">
        <v>38</v>
      </c>
      <c r="C10271" s="3" t="s">
        <v>55</v>
      </c>
      <c r="D10271" s="2" t="s">
        <v>49</v>
      </c>
      <c r="E10271" s="3" t="s">
        <v>43</v>
      </c>
      <c r="F10271" s="3">
        <f t="shared" ca="1" si="318"/>
        <v>5</v>
      </c>
      <c r="G10271" s="4">
        <f t="shared" ca="1" si="319"/>
        <v>101</v>
      </c>
      <c r="H10271" s="4">
        <f ca="1">+Data_TABLE[[#This Row],[Qty]]*Data_TABLE[[#This Row],[Unit Price]]</f>
        <v>505</v>
      </c>
      <c r="I10271" s="7">
        <v>42318</v>
      </c>
      <c r="J10271" s="10">
        <f>EOMONTH(Data_TABLE[[#This Row],[Date Sold]],0)</f>
        <v>42338</v>
      </c>
    </row>
    <row r="10272" spans="2:10" x14ac:dyDescent="0.25">
      <c r="B10272" s="1" t="s">
        <v>41</v>
      </c>
      <c r="C10272" s="3" t="s">
        <v>56</v>
      </c>
      <c r="D10272" s="2" t="s">
        <v>52</v>
      </c>
      <c r="E10272" s="3" t="s">
        <v>46</v>
      </c>
      <c r="F10272" s="3">
        <f t="shared" ca="1" si="318"/>
        <v>4</v>
      </c>
      <c r="G10272" s="4">
        <f t="shared" ca="1" si="319"/>
        <v>69</v>
      </c>
      <c r="H10272" s="4">
        <f ca="1">+Data_TABLE[[#This Row],[Qty]]*Data_TABLE[[#This Row],[Unit Price]]</f>
        <v>276</v>
      </c>
      <c r="I10272" s="7">
        <v>42318</v>
      </c>
      <c r="J10272" s="10">
        <f>EOMONTH(Data_TABLE[[#This Row],[Date Sold]],0)</f>
        <v>42338</v>
      </c>
    </row>
    <row r="10273" spans="2:10" x14ac:dyDescent="0.25">
      <c r="B10273" s="1" t="s">
        <v>37</v>
      </c>
      <c r="C10273" s="3" t="s">
        <v>55</v>
      </c>
      <c r="D10273" s="2" t="s">
        <v>51</v>
      </c>
      <c r="E10273" s="3" t="s">
        <v>45</v>
      </c>
      <c r="F10273" s="3">
        <f t="shared" ca="1" si="318"/>
        <v>5</v>
      </c>
      <c r="G10273" s="4">
        <f t="shared" ca="1" si="319"/>
        <v>196</v>
      </c>
      <c r="H10273" s="4">
        <f ca="1">+Data_TABLE[[#This Row],[Qty]]*Data_TABLE[[#This Row],[Unit Price]]</f>
        <v>980</v>
      </c>
      <c r="I10273" s="7">
        <v>42318</v>
      </c>
      <c r="J10273" s="10">
        <f>EOMONTH(Data_TABLE[[#This Row],[Date Sold]],0)</f>
        <v>42338</v>
      </c>
    </row>
    <row r="10274" spans="2:10" x14ac:dyDescent="0.25">
      <c r="B10274" s="1" t="s">
        <v>40</v>
      </c>
      <c r="C10274" s="3" t="s">
        <v>55</v>
      </c>
      <c r="D10274" s="2" t="s">
        <v>49</v>
      </c>
      <c r="E10274" s="3" t="s">
        <v>43</v>
      </c>
      <c r="F10274" s="3">
        <f t="shared" ca="1" si="318"/>
        <v>3</v>
      </c>
      <c r="G10274" s="4">
        <f t="shared" ca="1" si="319"/>
        <v>181</v>
      </c>
      <c r="H10274" s="4">
        <f ca="1">+Data_TABLE[[#This Row],[Qty]]*Data_TABLE[[#This Row],[Unit Price]]</f>
        <v>543</v>
      </c>
      <c r="I10274" s="7">
        <v>42318</v>
      </c>
      <c r="J10274" s="10">
        <f>EOMONTH(Data_TABLE[[#This Row],[Date Sold]],0)</f>
        <v>42338</v>
      </c>
    </row>
    <row r="10275" spans="2:10" x14ac:dyDescent="0.25">
      <c r="B10275" s="1" t="s">
        <v>36</v>
      </c>
      <c r="C10275" s="3" t="s">
        <v>55</v>
      </c>
      <c r="D10275" s="2" t="s">
        <v>49</v>
      </c>
      <c r="E10275" s="3" t="s">
        <v>43</v>
      </c>
      <c r="F10275" s="3">
        <f t="shared" ca="1" si="318"/>
        <v>5</v>
      </c>
      <c r="G10275" s="4">
        <f t="shared" ca="1" si="319"/>
        <v>190</v>
      </c>
      <c r="H10275" s="4">
        <f ca="1">+Data_TABLE[[#This Row],[Qty]]*Data_TABLE[[#This Row],[Unit Price]]</f>
        <v>950</v>
      </c>
      <c r="I10275" s="7">
        <v>42318</v>
      </c>
      <c r="J10275" s="10">
        <f>EOMONTH(Data_TABLE[[#This Row],[Date Sold]],0)</f>
        <v>42338</v>
      </c>
    </row>
    <row r="10276" spans="2:10" x14ac:dyDescent="0.25">
      <c r="B10276" s="1" t="s">
        <v>36</v>
      </c>
      <c r="C10276" s="3" t="s">
        <v>56</v>
      </c>
      <c r="D10276" s="2" t="s">
        <v>50</v>
      </c>
      <c r="E10276" s="3" t="s">
        <v>44</v>
      </c>
      <c r="F10276" s="3">
        <f t="shared" ca="1" si="318"/>
        <v>5</v>
      </c>
      <c r="G10276" s="4">
        <f t="shared" ca="1" si="319"/>
        <v>183</v>
      </c>
      <c r="H10276" s="4">
        <f ca="1">+Data_TABLE[[#This Row],[Qty]]*Data_TABLE[[#This Row],[Unit Price]]</f>
        <v>915</v>
      </c>
      <c r="I10276" s="7">
        <v>42318</v>
      </c>
      <c r="J10276" s="10">
        <f>EOMONTH(Data_TABLE[[#This Row],[Date Sold]],0)</f>
        <v>42338</v>
      </c>
    </row>
    <row r="10277" spans="2:10" x14ac:dyDescent="0.25">
      <c r="B10277" s="1" t="s">
        <v>37</v>
      </c>
      <c r="C10277" s="3" t="s">
        <v>55</v>
      </c>
      <c r="D10277" s="2" t="s">
        <v>51</v>
      </c>
      <c r="E10277" s="3" t="s">
        <v>45</v>
      </c>
      <c r="F10277" s="3">
        <f t="shared" ca="1" si="318"/>
        <v>1</v>
      </c>
      <c r="G10277" s="4">
        <f t="shared" ca="1" si="319"/>
        <v>188</v>
      </c>
      <c r="H10277" s="4">
        <f ca="1">+Data_TABLE[[#This Row],[Qty]]*Data_TABLE[[#This Row],[Unit Price]]</f>
        <v>188</v>
      </c>
      <c r="I10277" s="7">
        <v>42318</v>
      </c>
      <c r="J10277" s="10">
        <f>EOMONTH(Data_TABLE[[#This Row],[Date Sold]],0)</f>
        <v>42338</v>
      </c>
    </row>
    <row r="10278" spans="2:10" x14ac:dyDescent="0.25">
      <c r="B10278" s="1" t="s">
        <v>39</v>
      </c>
      <c r="C10278" s="3" t="s">
        <v>55</v>
      </c>
      <c r="D10278" s="2" t="s">
        <v>51</v>
      </c>
      <c r="E10278" s="3" t="s">
        <v>45</v>
      </c>
      <c r="F10278" s="3">
        <f t="shared" ca="1" si="318"/>
        <v>1</v>
      </c>
      <c r="G10278" s="4">
        <f t="shared" ca="1" si="319"/>
        <v>89</v>
      </c>
      <c r="H10278" s="4">
        <f ca="1">+Data_TABLE[[#This Row],[Qty]]*Data_TABLE[[#This Row],[Unit Price]]</f>
        <v>89</v>
      </c>
      <c r="I10278" s="7">
        <v>42318</v>
      </c>
      <c r="J10278" s="10">
        <f>EOMONTH(Data_TABLE[[#This Row],[Date Sold]],0)</f>
        <v>42338</v>
      </c>
    </row>
    <row r="10279" spans="2:10" x14ac:dyDescent="0.25">
      <c r="B10279" s="1" t="s">
        <v>37</v>
      </c>
      <c r="C10279" s="3" t="s">
        <v>55</v>
      </c>
      <c r="D10279" s="2" t="s">
        <v>51</v>
      </c>
      <c r="E10279" s="3" t="s">
        <v>45</v>
      </c>
      <c r="F10279" s="3">
        <f t="shared" ca="1" si="318"/>
        <v>2</v>
      </c>
      <c r="G10279" s="4">
        <f t="shared" ca="1" si="319"/>
        <v>187</v>
      </c>
      <c r="H10279" s="4">
        <f ca="1">+Data_TABLE[[#This Row],[Qty]]*Data_TABLE[[#This Row],[Unit Price]]</f>
        <v>374</v>
      </c>
      <c r="I10279" s="7">
        <v>42318</v>
      </c>
      <c r="J10279" s="10">
        <f>EOMONTH(Data_TABLE[[#This Row],[Date Sold]],0)</f>
        <v>42338</v>
      </c>
    </row>
    <row r="10280" spans="2:10" x14ac:dyDescent="0.25">
      <c r="B10280" s="1" t="s">
        <v>38</v>
      </c>
      <c r="C10280" s="3" t="s">
        <v>56</v>
      </c>
      <c r="D10280" s="2" t="s">
        <v>52</v>
      </c>
      <c r="E10280" s="3" t="s">
        <v>46</v>
      </c>
      <c r="F10280" s="3">
        <f t="shared" ca="1" si="318"/>
        <v>3</v>
      </c>
      <c r="G10280" s="4">
        <f t="shared" ca="1" si="319"/>
        <v>98</v>
      </c>
      <c r="H10280" s="4">
        <f ca="1">+Data_TABLE[[#This Row],[Qty]]*Data_TABLE[[#This Row],[Unit Price]]</f>
        <v>294</v>
      </c>
      <c r="I10280" s="7">
        <v>42318</v>
      </c>
      <c r="J10280" s="10">
        <f>EOMONTH(Data_TABLE[[#This Row],[Date Sold]],0)</f>
        <v>42338</v>
      </c>
    </row>
    <row r="10281" spans="2:10" x14ac:dyDescent="0.25">
      <c r="B10281" s="1" t="s">
        <v>41</v>
      </c>
      <c r="C10281" s="3" t="s">
        <v>56</v>
      </c>
      <c r="D10281" s="2" t="s">
        <v>52</v>
      </c>
      <c r="E10281" s="3" t="s">
        <v>46</v>
      </c>
      <c r="F10281" s="3">
        <f t="shared" ca="1" si="318"/>
        <v>4</v>
      </c>
      <c r="G10281" s="4">
        <f t="shared" ca="1" si="319"/>
        <v>130</v>
      </c>
      <c r="H10281" s="4">
        <f ca="1">+Data_TABLE[[#This Row],[Qty]]*Data_TABLE[[#This Row],[Unit Price]]</f>
        <v>520</v>
      </c>
      <c r="I10281" s="7">
        <v>42318</v>
      </c>
      <c r="J10281" s="10">
        <f>EOMONTH(Data_TABLE[[#This Row],[Date Sold]],0)</f>
        <v>42338</v>
      </c>
    </row>
    <row r="10282" spans="2:10" x14ac:dyDescent="0.25">
      <c r="B10282" s="1" t="s">
        <v>36</v>
      </c>
      <c r="C10282" s="3" t="s">
        <v>55</v>
      </c>
      <c r="D10282" s="2" t="s">
        <v>51</v>
      </c>
      <c r="E10282" s="3" t="s">
        <v>45</v>
      </c>
      <c r="F10282" s="3">
        <f t="shared" ca="1" si="318"/>
        <v>5</v>
      </c>
      <c r="G10282" s="4">
        <f t="shared" ca="1" si="319"/>
        <v>60</v>
      </c>
      <c r="H10282" s="4">
        <f ca="1">+Data_TABLE[[#This Row],[Qty]]*Data_TABLE[[#This Row],[Unit Price]]</f>
        <v>300</v>
      </c>
      <c r="I10282" s="7">
        <v>42318</v>
      </c>
      <c r="J10282" s="10">
        <f>EOMONTH(Data_TABLE[[#This Row],[Date Sold]],0)</f>
        <v>42338</v>
      </c>
    </row>
    <row r="10283" spans="2:10" x14ac:dyDescent="0.25">
      <c r="B10283" s="1" t="s">
        <v>37</v>
      </c>
      <c r="C10283" s="3" t="s">
        <v>56</v>
      </c>
      <c r="D10283" s="2" t="s">
        <v>50</v>
      </c>
      <c r="E10283" s="3" t="s">
        <v>44</v>
      </c>
      <c r="F10283" s="3">
        <f t="shared" ca="1" si="318"/>
        <v>4</v>
      </c>
      <c r="G10283" s="4">
        <f t="shared" ca="1" si="319"/>
        <v>193</v>
      </c>
      <c r="H10283" s="4">
        <f ca="1">+Data_TABLE[[#This Row],[Qty]]*Data_TABLE[[#This Row],[Unit Price]]</f>
        <v>772</v>
      </c>
      <c r="I10283" s="7">
        <v>42318</v>
      </c>
      <c r="J10283" s="10">
        <f>EOMONTH(Data_TABLE[[#This Row],[Date Sold]],0)</f>
        <v>42338</v>
      </c>
    </row>
    <row r="10284" spans="2:10" x14ac:dyDescent="0.25">
      <c r="B10284" s="1" t="s">
        <v>39</v>
      </c>
      <c r="C10284" s="3" t="s">
        <v>56</v>
      </c>
      <c r="D10284" s="2" t="s">
        <v>52</v>
      </c>
      <c r="E10284" s="3" t="s">
        <v>46</v>
      </c>
      <c r="F10284" s="3">
        <f t="shared" ca="1" si="318"/>
        <v>5</v>
      </c>
      <c r="G10284" s="4">
        <f t="shared" ca="1" si="319"/>
        <v>133</v>
      </c>
      <c r="H10284" s="4">
        <f ca="1">+Data_TABLE[[#This Row],[Qty]]*Data_TABLE[[#This Row],[Unit Price]]</f>
        <v>665</v>
      </c>
      <c r="I10284" s="7">
        <v>42318</v>
      </c>
      <c r="J10284" s="10">
        <f>EOMONTH(Data_TABLE[[#This Row],[Date Sold]],0)</f>
        <v>42338</v>
      </c>
    </row>
    <row r="10285" spans="2:10" x14ac:dyDescent="0.25">
      <c r="B10285" s="1" t="s">
        <v>36</v>
      </c>
      <c r="C10285" s="3" t="s">
        <v>56</v>
      </c>
      <c r="D10285" s="2" t="s">
        <v>50</v>
      </c>
      <c r="E10285" s="3" t="s">
        <v>44</v>
      </c>
      <c r="F10285" s="3">
        <f t="shared" ca="1" si="318"/>
        <v>1</v>
      </c>
      <c r="G10285" s="4">
        <f t="shared" ca="1" si="319"/>
        <v>192</v>
      </c>
      <c r="H10285" s="4">
        <f ca="1">+Data_TABLE[[#This Row],[Qty]]*Data_TABLE[[#This Row],[Unit Price]]</f>
        <v>192</v>
      </c>
      <c r="I10285" s="7">
        <v>42318</v>
      </c>
      <c r="J10285" s="10">
        <f>EOMONTH(Data_TABLE[[#This Row],[Date Sold]],0)</f>
        <v>42338</v>
      </c>
    </row>
    <row r="10286" spans="2:10" x14ac:dyDescent="0.25">
      <c r="B10286" s="1" t="s">
        <v>38</v>
      </c>
      <c r="C10286" s="3" t="s">
        <v>55</v>
      </c>
      <c r="D10286" s="2" t="s">
        <v>51</v>
      </c>
      <c r="E10286" s="3" t="s">
        <v>45</v>
      </c>
      <c r="F10286" s="3">
        <f t="shared" ca="1" si="318"/>
        <v>5</v>
      </c>
      <c r="G10286" s="4">
        <f t="shared" ca="1" si="319"/>
        <v>157</v>
      </c>
      <c r="H10286" s="4">
        <f ca="1">+Data_TABLE[[#This Row],[Qty]]*Data_TABLE[[#This Row],[Unit Price]]</f>
        <v>785</v>
      </c>
      <c r="I10286" s="7">
        <v>42318</v>
      </c>
      <c r="J10286" s="10">
        <f>EOMONTH(Data_TABLE[[#This Row],[Date Sold]],0)</f>
        <v>42338</v>
      </c>
    </row>
    <row r="10287" spans="2:10" x14ac:dyDescent="0.25">
      <c r="B10287" s="1" t="s">
        <v>39</v>
      </c>
      <c r="C10287" s="3" t="s">
        <v>55</v>
      </c>
      <c r="D10287" s="2" t="s">
        <v>49</v>
      </c>
      <c r="E10287" s="3" t="s">
        <v>43</v>
      </c>
      <c r="F10287" s="3">
        <f t="shared" ca="1" si="318"/>
        <v>3</v>
      </c>
      <c r="G10287" s="4">
        <f t="shared" ca="1" si="319"/>
        <v>98</v>
      </c>
      <c r="H10287" s="4">
        <f ca="1">+Data_TABLE[[#This Row],[Qty]]*Data_TABLE[[#This Row],[Unit Price]]</f>
        <v>294</v>
      </c>
      <c r="I10287" s="7">
        <v>42318</v>
      </c>
      <c r="J10287" s="10">
        <f>EOMONTH(Data_TABLE[[#This Row],[Date Sold]],0)</f>
        <v>42338</v>
      </c>
    </row>
    <row r="10288" spans="2:10" x14ac:dyDescent="0.25">
      <c r="B10288" s="1" t="s">
        <v>36</v>
      </c>
      <c r="C10288" s="3" t="s">
        <v>56</v>
      </c>
      <c r="D10288" s="2" t="s">
        <v>50</v>
      </c>
      <c r="E10288" s="3" t="s">
        <v>44</v>
      </c>
      <c r="F10288" s="3">
        <f t="shared" ca="1" si="318"/>
        <v>1</v>
      </c>
      <c r="G10288" s="4">
        <f t="shared" ca="1" si="319"/>
        <v>60</v>
      </c>
      <c r="H10288" s="4">
        <f ca="1">+Data_TABLE[[#This Row],[Qty]]*Data_TABLE[[#This Row],[Unit Price]]</f>
        <v>60</v>
      </c>
      <c r="I10288" s="7">
        <v>42318</v>
      </c>
      <c r="J10288" s="10">
        <f>EOMONTH(Data_TABLE[[#This Row],[Date Sold]],0)</f>
        <v>42338</v>
      </c>
    </row>
    <row r="10289" spans="2:10" x14ac:dyDescent="0.25">
      <c r="B10289" s="1" t="s">
        <v>40</v>
      </c>
      <c r="C10289" s="3" t="s">
        <v>55</v>
      </c>
      <c r="D10289" s="2" t="s">
        <v>49</v>
      </c>
      <c r="E10289" s="3" t="s">
        <v>43</v>
      </c>
      <c r="F10289" s="3">
        <f t="shared" ref="F10289:F10352" ca="1" si="320">RANDBETWEEN(1,5)</f>
        <v>4</v>
      </c>
      <c r="G10289" s="4">
        <f t="shared" ref="G10289:G10352" ca="1" si="321">RANDBETWEEN(60,200)</f>
        <v>148</v>
      </c>
      <c r="H10289" s="4">
        <f ca="1">+Data_TABLE[[#This Row],[Qty]]*Data_TABLE[[#This Row],[Unit Price]]</f>
        <v>592</v>
      </c>
      <c r="I10289" s="7">
        <v>42318</v>
      </c>
      <c r="J10289" s="10">
        <f>EOMONTH(Data_TABLE[[#This Row],[Date Sold]],0)</f>
        <v>42338</v>
      </c>
    </row>
    <row r="10290" spans="2:10" x14ac:dyDescent="0.25">
      <c r="B10290" s="1" t="s">
        <v>39</v>
      </c>
      <c r="C10290" s="3" t="s">
        <v>56</v>
      </c>
      <c r="D10290" s="2" t="s">
        <v>52</v>
      </c>
      <c r="E10290" s="3" t="s">
        <v>46</v>
      </c>
      <c r="F10290" s="3">
        <f t="shared" ca="1" si="320"/>
        <v>3</v>
      </c>
      <c r="G10290" s="4">
        <f t="shared" ca="1" si="321"/>
        <v>118</v>
      </c>
      <c r="H10290" s="4">
        <f ca="1">+Data_TABLE[[#This Row],[Qty]]*Data_TABLE[[#This Row],[Unit Price]]</f>
        <v>354</v>
      </c>
      <c r="I10290" s="7">
        <v>42318</v>
      </c>
      <c r="J10290" s="10">
        <f>EOMONTH(Data_TABLE[[#This Row],[Date Sold]],0)</f>
        <v>42338</v>
      </c>
    </row>
    <row r="10291" spans="2:10" x14ac:dyDescent="0.25">
      <c r="B10291" s="1" t="s">
        <v>38</v>
      </c>
      <c r="C10291" s="3" t="s">
        <v>56</v>
      </c>
      <c r="D10291" s="2" t="s">
        <v>50</v>
      </c>
      <c r="E10291" s="3" t="s">
        <v>44</v>
      </c>
      <c r="F10291" s="3">
        <f t="shared" ca="1" si="320"/>
        <v>4</v>
      </c>
      <c r="G10291" s="4">
        <f t="shared" ca="1" si="321"/>
        <v>137</v>
      </c>
      <c r="H10291" s="4">
        <f ca="1">+Data_TABLE[[#This Row],[Qty]]*Data_TABLE[[#This Row],[Unit Price]]</f>
        <v>548</v>
      </c>
      <c r="I10291" s="7">
        <v>42318</v>
      </c>
      <c r="J10291" s="10">
        <f>EOMONTH(Data_TABLE[[#This Row],[Date Sold]],0)</f>
        <v>42338</v>
      </c>
    </row>
    <row r="10292" spans="2:10" x14ac:dyDescent="0.25">
      <c r="B10292" s="1" t="s">
        <v>37</v>
      </c>
      <c r="C10292" s="3" t="s">
        <v>55</v>
      </c>
      <c r="D10292" s="2" t="s">
        <v>49</v>
      </c>
      <c r="E10292" s="3" t="s">
        <v>43</v>
      </c>
      <c r="F10292" s="3">
        <f t="shared" ca="1" si="320"/>
        <v>2</v>
      </c>
      <c r="G10292" s="4">
        <f t="shared" ca="1" si="321"/>
        <v>163</v>
      </c>
      <c r="H10292" s="4">
        <f ca="1">+Data_TABLE[[#This Row],[Qty]]*Data_TABLE[[#This Row],[Unit Price]]</f>
        <v>326</v>
      </c>
      <c r="I10292" s="7">
        <v>42318</v>
      </c>
      <c r="J10292" s="10">
        <f>EOMONTH(Data_TABLE[[#This Row],[Date Sold]],0)</f>
        <v>42338</v>
      </c>
    </row>
    <row r="10293" spans="2:10" x14ac:dyDescent="0.25">
      <c r="B10293" s="1" t="s">
        <v>36</v>
      </c>
      <c r="C10293" s="3" t="s">
        <v>56</v>
      </c>
      <c r="D10293" s="2" t="s">
        <v>52</v>
      </c>
      <c r="E10293" s="3" t="s">
        <v>46</v>
      </c>
      <c r="F10293" s="3">
        <f t="shared" ca="1" si="320"/>
        <v>3</v>
      </c>
      <c r="G10293" s="4">
        <f t="shared" ca="1" si="321"/>
        <v>136</v>
      </c>
      <c r="H10293" s="4">
        <f ca="1">+Data_TABLE[[#This Row],[Qty]]*Data_TABLE[[#This Row],[Unit Price]]</f>
        <v>408</v>
      </c>
      <c r="I10293" s="7">
        <v>42318</v>
      </c>
      <c r="J10293" s="10">
        <f>EOMONTH(Data_TABLE[[#This Row],[Date Sold]],0)</f>
        <v>42338</v>
      </c>
    </row>
    <row r="10294" spans="2:10" x14ac:dyDescent="0.25">
      <c r="B10294" s="1" t="s">
        <v>38</v>
      </c>
      <c r="C10294" s="3" t="s">
        <v>55</v>
      </c>
      <c r="D10294" s="2" t="s">
        <v>49</v>
      </c>
      <c r="E10294" s="3" t="s">
        <v>43</v>
      </c>
      <c r="F10294" s="3">
        <f t="shared" ca="1" si="320"/>
        <v>3</v>
      </c>
      <c r="G10294" s="4">
        <f t="shared" ca="1" si="321"/>
        <v>171</v>
      </c>
      <c r="H10294" s="4">
        <f ca="1">+Data_TABLE[[#This Row],[Qty]]*Data_TABLE[[#This Row],[Unit Price]]</f>
        <v>513</v>
      </c>
      <c r="I10294" s="7">
        <v>42318</v>
      </c>
      <c r="J10294" s="10">
        <f>EOMONTH(Data_TABLE[[#This Row],[Date Sold]],0)</f>
        <v>42338</v>
      </c>
    </row>
    <row r="10295" spans="2:10" x14ac:dyDescent="0.25">
      <c r="B10295" s="1" t="s">
        <v>36</v>
      </c>
      <c r="C10295" s="3" t="s">
        <v>56</v>
      </c>
      <c r="D10295" s="2" t="s">
        <v>52</v>
      </c>
      <c r="E10295" s="3" t="s">
        <v>46</v>
      </c>
      <c r="F10295" s="3">
        <f t="shared" ca="1" si="320"/>
        <v>1</v>
      </c>
      <c r="G10295" s="4">
        <f t="shared" ca="1" si="321"/>
        <v>177</v>
      </c>
      <c r="H10295" s="4">
        <f ca="1">+Data_TABLE[[#This Row],[Qty]]*Data_TABLE[[#This Row],[Unit Price]]</f>
        <v>177</v>
      </c>
      <c r="I10295" s="7">
        <v>42318</v>
      </c>
      <c r="J10295" s="10">
        <f>EOMONTH(Data_TABLE[[#This Row],[Date Sold]],0)</f>
        <v>42338</v>
      </c>
    </row>
    <row r="10296" spans="2:10" x14ac:dyDescent="0.25">
      <c r="B10296" s="1" t="s">
        <v>39</v>
      </c>
      <c r="C10296" s="3" t="s">
        <v>56</v>
      </c>
      <c r="D10296" s="2" t="s">
        <v>52</v>
      </c>
      <c r="E10296" s="3" t="s">
        <v>46</v>
      </c>
      <c r="F10296" s="3">
        <f t="shared" ca="1" si="320"/>
        <v>3</v>
      </c>
      <c r="G10296" s="4">
        <f t="shared" ca="1" si="321"/>
        <v>84</v>
      </c>
      <c r="H10296" s="4">
        <f ca="1">+Data_TABLE[[#This Row],[Qty]]*Data_TABLE[[#This Row],[Unit Price]]</f>
        <v>252</v>
      </c>
      <c r="I10296" s="7">
        <v>42318</v>
      </c>
      <c r="J10296" s="10">
        <f>EOMONTH(Data_TABLE[[#This Row],[Date Sold]],0)</f>
        <v>42338</v>
      </c>
    </row>
    <row r="10297" spans="2:10" x14ac:dyDescent="0.25">
      <c r="B10297" s="1" t="s">
        <v>39</v>
      </c>
      <c r="C10297" s="3" t="s">
        <v>56</v>
      </c>
      <c r="D10297" s="2" t="s">
        <v>50</v>
      </c>
      <c r="E10297" s="3" t="s">
        <v>44</v>
      </c>
      <c r="F10297" s="3">
        <f t="shared" ca="1" si="320"/>
        <v>4</v>
      </c>
      <c r="G10297" s="4">
        <f t="shared" ca="1" si="321"/>
        <v>124</v>
      </c>
      <c r="H10297" s="4">
        <f ca="1">+Data_TABLE[[#This Row],[Qty]]*Data_TABLE[[#This Row],[Unit Price]]</f>
        <v>496</v>
      </c>
      <c r="I10297" s="7">
        <v>42318</v>
      </c>
      <c r="J10297" s="10">
        <f>EOMONTH(Data_TABLE[[#This Row],[Date Sold]],0)</f>
        <v>42338</v>
      </c>
    </row>
    <row r="10298" spans="2:10" x14ac:dyDescent="0.25">
      <c r="B10298" s="1" t="s">
        <v>37</v>
      </c>
      <c r="C10298" s="3" t="s">
        <v>56</v>
      </c>
      <c r="D10298" s="2" t="s">
        <v>50</v>
      </c>
      <c r="E10298" s="3" t="s">
        <v>44</v>
      </c>
      <c r="F10298" s="3">
        <f t="shared" ca="1" si="320"/>
        <v>1</v>
      </c>
      <c r="G10298" s="4">
        <f t="shared" ca="1" si="321"/>
        <v>186</v>
      </c>
      <c r="H10298" s="4">
        <f ca="1">+Data_TABLE[[#This Row],[Qty]]*Data_TABLE[[#This Row],[Unit Price]]</f>
        <v>186</v>
      </c>
      <c r="I10298" s="7">
        <v>42318</v>
      </c>
      <c r="J10298" s="10">
        <f>EOMONTH(Data_TABLE[[#This Row],[Date Sold]],0)</f>
        <v>42338</v>
      </c>
    </row>
    <row r="10299" spans="2:10" x14ac:dyDescent="0.25">
      <c r="B10299" s="1" t="s">
        <v>39</v>
      </c>
      <c r="C10299" s="3" t="s">
        <v>54</v>
      </c>
      <c r="D10299" s="2" t="s">
        <v>48</v>
      </c>
      <c r="E10299" s="3" t="s">
        <v>42</v>
      </c>
      <c r="F10299" s="3">
        <f t="shared" ca="1" si="320"/>
        <v>1</v>
      </c>
      <c r="G10299" s="4">
        <f t="shared" ca="1" si="321"/>
        <v>82</v>
      </c>
      <c r="H10299" s="4">
        <f ca="1">+Data_TABLE[[#This Row],[Qty]]*Data_TABLE[[#This Row],[Unit Price]]</f>
        <v>82</v>
      </c>
      <c r="I10299" s="7">
        <v>42318</v>
      </c>
      <c r="J10299" s="10">
        <f>EOMONTH(Data_TABLE[[#This Row],[Date Sold]],0)</f>
        <v>42338</v>
      </c>
    </row>
    <row r="10300" spans="2:10" x14ac:dyDescent="0.25">
      <c r="B10300" s="1" t="s">
        <v>40</v>
      </c>
      <c r="C10300" s="3" t="s">
        <v>56</v>
      </c>
      <c r="D10300" s="2" t="s">
        <v>50</v>
      </c>
      <c r="E10300" s="3" t="s">
        <v>44</v>
      </c>
      <c r="F10300" s="3">
        <f t="shared" ca="1" si="320"/>
        <v>1</v>
      </c>
      <c r="G10300" s="4">
        <f t="shared" ca="1" si="321"/>
        <v>78</v>
      </c>
      <c r="H10300" s="4">
        <f ca="1">+Data_TABLE[[#This Row],[Qty]]*Data_TABLE[[#This Row],[Unit Price]]</f>
        <v>78</v>
      </c>
      <c r="I10300" s="7">
        <v>42318</v>
      </c>
      <c r="J10300" s="10">
        <f>EOMONTH(Data_TABLE[[#This Row],[Date Sold]],0)</f>
        <v>42338</v>
      </c>
    </row>
    <row r="10301" spans="2:10" x14ac:dyDescent="0.25">
      <c r="B10301" s="1" t="s">
        <v>40</v>
      </c>
      <c r="C10301" s="3" t="s">
        <v>56</v>
      </c>
      <c r="D10301" s="2" t="s">
        <v>52</v>
      </c>
      <c r="E10301" s="3" t="s">
        <v>46</v>
      </c>
      <c r="F10301" s="3">
        <f t="shared" ca="1" si="320"/>
        <v>3</v>
      </c>
      <c r="G10301" s="4">
        <f t="shared" ca="1" si="321"/>
        <v>68</v>
      </c>
      <c r="H10301" s="4">
        <f ca="1">+Data_TABLE[[#This Row],[Qty]]*Data_TABLE[[#This Row],[Unit Price]]</f>
        <v>204</v>
      </c>
      <c r="I10301" s="7">
        <v>42318</v>
      </c>
      <c r="J10301" s="10">
        <f>EOMONTH(Data_TABLE[[#This Row],[Date Sold]],0)</f>
        <v>42338</v>
      </c>
    </row>
    <row r="10302" spans="2:10" x14ac:dyDescent="0.25">
      <c r="B10302" s="1" t="s">
        <v>41</v>
      </c>
      <c r="C10302" s="3" t="s">
        <v>56</v>
      </c>
      <c r="D10302" s="2" t="s">
        <v>52</v>
      </c>
      <c r="E10302" s="3" t="s">
        <v>46</v>
      </c>
      <c r="F10302" s="3">
        <f t="shared" ca="1" si="320"/>
        <v>2</v>
      </c>
      <c r="G10302" s="4">
        <f t="shared" ca="1" si="321"/>
        <v>147</v>
      </c>
      <c r="H10302" s="4">
        <f ca="1">+Data_TABLE[[#This Row],[Qty]]*Data_TABLE[[#This Row],[Unit Price]]</f>
        <v>294</v>
      </c>
      <c r="I10302" s="7">
        <v>42318</v>
      </c>
      <c r="J10302" s="10">
        <f>EOMONTH(Data_TABLE[[#This Row],[Date Sold]],0)</f>
        <v>42338</v>
      </c>
    </row>
    <row r="10303" spans="2:10" x14ac:dyDescent="0.25">
      <c r="B10303" s="1" t="s">
        <v>38</v>
      </c>
      <c r="C10303" s="3" t="s">
        <v>55</v>
      </c>
      <c r="D10303" s="2" t="s">
        <v>49</v>
      </c>
      <c r="E10303" s="3" t="s">
        <v>43</v>
      </c>
      <c r="F10303" s="3">
        <f t="shared" ca="1" si="320"/>
        <v>2</v>
      </c>
      <c r="G10303" s="4">
        <f t="shared" ca="1" si="321"/>
        <v>184</v>
      </c>
      <c r="H10303" s="4">
        <f ca="1">+Data_TABLE[[#This Row],[Qty]]*Data_TABLE[[#This Row],[Unit Price]]</f>
        <v>368</v>
      </c>
      <c r="I10303" s="7">
        <v>42319</v>
      </c>
      <c r="J10303" s="10">
        <f>EOMONTH(Data_TABLE[[#This Row],[Date Sold]],0)</f>
        <v>42338</v>
      </c>
    </row>
    <row r="10304" spans="2:10" x14ac:dyDescent="0.25">
      <c r="B10304" s="1" t="s">
        <v>37</v>
      </c>
      <c r="C10304" s="3" t="s">
        <v>54</v>
      </c>
      <c r="D10304" s="2" t="s">
        <v>48</v>
      </c>
      <c r="E10304" s="3" t="s">
        <v>42</v>
      </c>
      <c r="F10304" s="3">
        <f t="shared" ca="1" si="320"/>
        <v>4</v>
      </c>
      <c r="G10304" s="4">
        <f t="shared" ca="1" si="321"/>
        <v>137</v>
      </c>
      <c r="H10304" s="4">
        <f ca="1">+Data_TABLE[[#This Row],[Qty]]*Data_TABLE[[#This Row],[Unit Price]]</f>
        <v>548</v>
      </c>
      <c r="I10304" s="7">
        <v>42319</v>
      </c>
      <c r="J10304" s="10">
        <f>EOMONTH(Data_TABLE[[#This Row],[Date Sold]],0)</f>
        <v>42338</v>
      </c>
    </row>
    <row r="10305" spans="2:10" x14ac:dyDescent="0.25">
      <c r="B10305" s="1" t="s">
        <v>38</v>
      </c>
      <c r="C10305" s="3" t="s">
        <v>55</v>
      </c>
      <c r="D10305" s="2" t="s">
        <v>49</v>
      </c>
      <c r="E10305" s="3" t="s">
        <v>43</v>
      </c>
      <c r="F10305" s="3">
        <f t="shared" ca="1" si="320"/>
        <v>2</v>
      </c>
      <c r="G10305" s="4">
        <f t="shared" ca="1" si="321"/>
        <v>154</v>
      </c>
      <c r="H10305" s="4">
        <f ca="1">+Data_TABLE[[#This Row],[Qty]]*Data_TABLE[[#This Row],[Unit Price]]</f>
        <v>308</v>
      </c>
      <c r="I10305" s="7">
        <v>42319</v>
      </c>
      <c r="J10305" s="10">
        <f>EOMONTH(Data_TABLE[[#This Row],[Date Sold]],0)</f>
        <v>42338</v>
      </c>
    </row>
    <row r="10306" spans="2:10" x14ac:dyDescent="0.25">
      <c r="B10306" s="1" t="s">
        <v>40</v>
      </c>
      <c r="C10306" s="3" t="s">
        <v>56</v>
      </c>
      <c r="D10306" s="2" t="s">
        <v>50</v>
      </c>
      <c r="E10306" s="3" t="s">
        <v>44</v>
      </c>
      <c r="F10306" s="3">
        <f t="shared" ca="1" si="320"/>
        <v>4</v>
      </c>
      <c r="G10306" s="4">
        <f t="shared" ca="1" si="321"/>
        <v>195</v>
      </c>
      <c r="H10306" s="4">
        <f ca="1">+Data_TABLE[[#This Row],[Qty]]*Data_TABLE[[#This Row],[Unit Price]]</f>
        <v>780</v>
      </c>
      <c r="I10306" s="7">
        <v>42319</v>
      </c>
      <c r="J10306" s="10">
        <f>EOMONTH(Data_TABLE[[#This Row],[Date Sold]],0)</f>
        <v>42338</v>
      </c>
    </row>
    <row r="10307" spans="2:10" x14ac:dyDescent="0.25">
      <c r="B10307" s="1" t="s">
        <v>38</v>
      </c>
      <c r="C10307" s="3" t="s">
        <v>55</v>
      </c>
      <c r="D10307" s="2" t="s">
        <v>49</v>
      </c>
      <c r="E10307" s="3" t="s">
        <v>43</v>
      </c>
      <c r="F10307" s="3">
        <f t="shared" ca="1" si="320"/>
        <v>3</v>
      </c>
      <c r="G10307" s="4">
        <f t="shared" ca="1" si="321"/>
        <v>116</v>
      </c>
      <c r="H10307" s="4">
        <f ca="1">+Data_TABLE[[#This Row],[Qty]]*Data_TABLE[[#This Row],[Unit Price]]</f>
        <v>348</v>
      </c>
      <c r="I10307" s="7">
        <v>42319</v>
      </c>
      <c r="J10307" s="10">
        <f>EOMONTH(Data_TABLE[[#This Row],[Date Sold]],0)</f>
        <v>42338</v>
      </c>
    </row>
    <row r="10308" spans="2:10" x14ac:dyDescent="0.25">
      <c r="B10308" s="1" t="s">
        <v>39</v>
      </c>
      <c r="C10308" s="3" t="s">
        <v>55</v>
      </c>
      <c r="D10308" s="2" t="s">
        <v>51</v>
      </c>
      <c r="E10308" s="3" t="s">
        <v>45</v>
      </c>
      <c r="F10308" s="3">
        <f t="shared" ca="1" si="320"/>
        <v>3</v>
      </c>
      <c r="G10308" s="4">
        <f t="shared" ca="1" si="321"/>
        <v>138</v>
      </c>
      <c r="H10308" s="4">
        <f ca="1">+Data_TABLE[[#This Row],[Qty]]*Data_TABLE[[#This Row],[Unit Price]]</f>
        <v>414</v>
      </c>
      <c r="I10308" s="7">
        <v>42319</v>
      </c>
      <c r="J10308" s="10">
        <f>EOMONTH(Data_TABLE[[#This Row],[Date Sold]],0)</f>
        <v>42338</v>
      </c>
    </row>
    <row r="10309" spans="2:10" x14ac:dyDescent="0.25">
      <c r="B10309" s="1" t="s">
        <v>40</v>
      </c>
      <c r="C10309" s="3" t="s">
        <v>55</v>
      </c>
      <c r="D10309" s="2" t="s">
        <v>49</v>
      </c>
      <c r="E10309" s="3" t="s">
        <v>43</v>
      </c>
      <c r="F10309" s="3">
        <f t="shared" ca="1" si="320"/>
        <v>2</v>
      </c>
      <c r="G10309" s="4">
        <f t="shared" ca="1" si="321"/>
        <v>122</v>
      </c>
      <c r="H10309" s="4">
        <f ca="1">+Data_TABLE[[#This Row],[Qty]]*Data_TABLE[[#This Row],[Unit Price]]</f>
        <v>244</v>
      </c>
      <c r="I10309" s="7">
        <v>42319</v>
      </c>
      <c r="J10309" s="10">
        <f>EOMONTH(Data_TABLE[[#This Row],[Date Sold]],0)</f>
        <v>42338</v>
      </c>
    </row>
    <row r="10310" spans="2:10" x14ac:dyDescent="0.25">
      <c r="B10310" s="1" t="s">
        <v>41</v>
      </c>
      <c r="C10310" s="3" t="s">
        <v>55</v>
      </c>
      <c r="D10310" s="2" t="s">
        <v>51</v>
      </c>
      <c r="E10310" s="3" t="s">
        <v>45</v>
      </c>
      <c r="F10310" s="3">
        <f t="shared" ca="1" si="320"/>
        <v>3</v>
      </c>
      <c r="G10310" s="4">
        <f t="shared" ca="1" si="321"/>
        <v>168</v>
      </c>
      <c r="H10310" s="4">
        <f ca="1">+Data_TABLE[[#This Row],[Qty]]*Data_TABLE[[#This Row],[Unit Price]]</f>
        <v>504</v>
      </c>
      <c r="I10310" s="7">
        <v>42319</v>
      </c>
      <c r="J10310" s="10">
        <f>EOMONTH(Data_TABLE[[#This Row],[Date Sold]],0)</f>
        <v>42338</v>
      </c>
    </row>
    <row r="10311" spans="2:10" x14ac:dyDescent="0.25">
      <c r="B10311" s="1" t="s">
        <v>37</v>
      </c>
      <c r="C10311" s="3" t="s">
        <v>56</v>
      </c>
      <c r="D10311" s="2" t="s">
        <v>52</v>
      </c>
      <c r="E10311" s="3" t="s">
        <v>46</v>
      </c>
      <c r="F10311" s="3">
        <f t="shared" ca="1" si="320"/>
        <v>4</v>
      </c>
      <c r="G10311" s="4">
        <f t="shared" ca="1" si="321"/>
        <v>146</v>
      </c>
      <c r="H10311" s="4">
        <f ca="1">+Data_TABLE[[#This Row],[Qty]]*Data_TABLE[[#This Row],[Unit Price]]</f>
        <v>584</v>
      </c>
      <c r="I10311" s="7">
        <v>42319</v>
      </c>
      <c r="J10311" s="10">
        <f>EOMONTH(Data_TABLE[[#This Row],[Date Sold]],0)</f>
        <v>42338</v>
      </c>
    </row>
    <row r="10312" spans="2:10" x14ac:dyDescent="0.25">
      <c r="B10312" s="1" t="s">
        <v>37</v>
      </c>
      <c r="C10312" s="3" t="s">
        <v>56</v>
      </c>
      <c r="D10312" s="2" t="s">
        <v>52</v>
      </c>
      <c r="E10312" s="3" t="s">
        <v>46</v>
      </c>
      <c r="F10312" s="3">
        <f t="shared" ca="1" si="320"/>
        <v>4</v>
      </c>
      <c r="G10312" s="4">
        <f t="shared" ca="1" si="321"/>
        <v>85</v>
      </c>
      <c r="H10312" s="4">
        <f ca="1">+Data_TABLE[[#This Row],[Qty]]*Data_TABLE[[#This Row],[Unit Price]]</f>
        <v>340</v>
      </c>
      <c r="I10312" s="7">
        <v>42319</v>
      </c>
      <c r="J10312" s="10">
        <f>EOMONTH(Data_TABLE[[#This Row],[Date Sold]],0)</f>
        <v>42338</v>
      </c>
    </row>
    <row r="10313" spans="2:10" x14ac:dyDescent="0.25">
      <c r="B10313" s="1" t="s">
        <v>36</v>
      </c>
      <c r="C10313" s="3" t="s">
        <v>56</v>
      </c>
      <c r="D10313" s="2" t="s">
        <v>50</v>
      </c>
      <c r="E10313" s="3" t="s">
        <v>44</v>
      </c>
      <c r="F10313" s="3">
        <f t="shared" ca="1" si="320"/>
        <v>3</v>
      </c>
      <c r="G10313" s="4">
        <f t="shared" ca="1" si="321"/>
        <v>146</v>
      </c>
      <c r="H10313" s="4">
        <f ca="1">+Data_TABLE[[#This Row],[Qty]]*Data_TABLE[[#This Row],[Unit Price]]</f>
        <v>438</v>
      </c>
      <c r="I10313" s="7">
        <v>42319</v>
      </c>
      <c r="J10313" s="10">
        <f>EOMONTH(Data_TABLE[[#This Row],[Date Sold]],0)</f>
        <v>42338</v>
      </c>
    </row>
    <row r="10314" spans="2:10" x14ac:dyDescent="0.25">
      <c r="B10314" s="1" t="s">
        <v>39</v>
      </c>
      <c r="C10314" s="3" t="s">
        <v>56</v>
      </c>
      <c r="D10314" s="2" t="s">
        <v>52</v>
      </c>
      <c r="E10314" s="3" t="s">
        <v>46</v>
      </c>
      <c r="F10314" s="3">
        <f t="shared" ca="1" si="320"/>
        <v>1</v>
      </c>
      <c r="G10314" s="4">
        <f t="shared" ca="1" si="321"/>
        <v>179</v>
      </c>
      <c r="H10314" s="4">
        <f ca="1">+Data_TABLE[[#This Row],[Qty]]*Data_TABLE[[#This Row],[Unit Price]]</f>
        <v>179</v>
      </c>
      <c r="I10314" s="7">
        <v>42319</v>
      </c>
      <c r="J10314" s="10">
        <f>EOMONTH(Data_TABLE[[#This Row],[Date Sold]],0)</f>
        <v>42338</v>
      </c>
    </row>
    <row r="10315" spans="2:10" x14ac:dyDescent="0.25">
      <c r="B10315" s="1" t="s">
        <v>36</v>
      </c>
      <c r="C10315" s="3" t="s">
        <v>56</v>
      </c>
      <c r="D10315" s="2" t="s">
        <v>52</v>
      </c>
      <c r="E10315" s="3" t="s">
        <v>46</v>
      </c>
      <c r="F10315" s="3">
        <f t="shared" ca="1" si="320"/>
        <v>3</v>
      </c>
      <c r="G10315" s="4">
        <f t="shared" ca="1" si="321"/>
        <v>182</v>
      </c>
      <c r="H10315" s="4">
        <f ca="1">+Data_TABLE[[#This Row],[Qty]]*Data_TABLE[[#This Row],[Unit Price]]</f>
        <v>546</v>
      </c>
      <c r="I10315" s="7">
        <v>42319</v>
      </c>
      <c r="J10315" s="10">
        <f>EOMONTH(Data_TABLE[[#This Row],[Date Sold]],0)</f>
        <v>42338</v>
      </c>
    </row>
    <row r="10316" spans="2:10" x14ac:dyDescent="0.25">
      <c r="B10316" s="1" t="s">
        <v>36</v>
      </c>
      <c r="C10316" s="3" t="s">
        <v>56</v>
      </c>
      <c r="D10316" s="2" t="s">
        <v>52</v>
      </c>
      <c r="E10316" s="3" t="s">
        <v>46</v>
      </c>
      <c r="F10316" s="3">
        <f t="shared" ca="1" si="320"/>
        <v>4</v>
      </c>
      <c r="G10316" s="4">
        <f t="shared" ca="1" si="321"/>
        <v>153</v>
      </c>
      <c r="H10316" s="4">
        <f ca="1">+Data_TABLE[[#This Row],[Qty]]*Data_TABLE[[#This Row],[Unit Price]]</f>
        <v>612</v>
      </c>
      <c r="I10316" s="7">
        <v>42319</v>
      </c>
      <c r="J10316" s="10">
        <f>EOMONTH(Data_TABLE[[#This Row],[Date Sold]],0)</f>
        <v>42338</v>
      </c>
    </row>
    <row r="10317" spans="2:10" x14ac:dyDescent="0.25">
      <c r="B10317" s="1" t="s">
        <v>40</v>
      </c>
      <c r="C10317" s="3" t="s">
        <v>54</v>
      </c>
      <c r="D10317" s="2" t="s">
        <v>48</v>
      </c>
      <c r="E10317" s="3" t="s">
        <v>42</v>
      </c>
      <c r="F10317" s="3">
        <f t="shared" ca="1" si="320"/>
        <v>3</v>
      </c>
      <c r="G10317" s="4">
        <f t="shared" ca="1" si="321"/>
        <v>153</v>
      </c>
      <c r="H10317" s="4">
        <f ca="1">+Data_TABLE[[#This Row],[Qty]]*Data_TABLE[[#This Row],[Unit Price]]</f>
        <v>459</v>
      </c>
      <c r="I10317" s="7">
        <v>42319</v>
      </c>
      <c r="J10317" s="10">
        <f>EOMONTH(Data_TABLE[[#This Row],[Date Sold]],0)</f>
        <v>42338</v>
      </c>
    </row>
    <row r="10318" spans="2:10" x14ac:dyDescent="0.25">
      <c r="B10318" s="1" t="s">
        <v>40</v>
      </c>
      <c r="C10318" s="3" t="s">
        <v>55</v>
      </c>
      <c r="D10318" s="2" t="s">
        <v>49</v>
      </c>
      <c r="E10318" s="3" t="s">
        <v>43</v>
      </c>
      <c r="F10318" s="3">
        <f t="shared" ca="1" si="320"/>
        <v>2</v>
      </c>
      <c r="G10318" s="4">
        <f t="shared" ca="1" si="321"/>
        <v>192</v>
      </c>
      <c r="H10318" s="4">
        <f ca="1">+Data_TABLE[[#This Row],[Qty]]*Data_TABLE[[#This Row],[Unit Price]]</f>
        <v>384</v>
      </c>
      <c r="I10318" s="7">
        <v>42319</v>
      </c>
      <c r="J10318" s="10">
        <f>EOMONTH(Data_TABLE[[#This Row],[Date Sold]],0)</f>
        <v>42338</v>
      </c>
    </row>
    <row r="10319" spans="2:10" x14ac:dyDescent="0.25">
      <c r="B10319" s="1" t="s">
        <v>40</v>
      </c>
      <c r="C10319" s="3" t="s">
        <v>56</v>
      </c>
      <c r="D10319" s="2" t="s">
        <v>50</v>
      </c>
      <c r="E10319" s="3" t="s">
        <v>44</v>
      </c>
      <c r="F10319" s="3">
        <f t="shared" ca="1" si="320"/>
        <v>5</v>
      </c>
      <c r="G10319" s="4">
        <f t="shared" ca="1" si="321"/>
        <v>160</v>
      </c>
      <c r="H10319" s="4">
        <f ca="1">+Data_TABLE[[#This Row],[Qty]]*Data_TABLE[[#This Row],[Unit Price]]</f>
        <v>800</v>
      </c>
      <c r="I10319" s="7">
        <v>42319</v>
      </c>
      <c r="J10319" s="10">
        <f>EOMONTH(Data_TABLE[[#This Row],[Date Sold]],0)</f>
        <v>42338</v>
      </c>
    </row>
    <row r="10320" spans="2:10" x14ac:dyDescent="0.25">
      <c r="B10320" s="1" t="s">
        <v>39</v>
      </c>
      <c r="C10320" s="3" t="s">
        <v>55</v>
      </c>
      <c r="D10320" s="2" t="s">
        <v>49</v>
      </c>
      <c r="E10320" s="3" t="s">
        <v>43</v>
      </c>
      <c r="F10320" s="3">
        <f t="shared" ca="1" si="320"/>
        <v>4</v>
      </c>
      <c r="G10320" s="4">
        <f t="shared" ca="1" si="321"/>
        <v>110</v>
      </c>
      <c r="H10320" s="4">
        <f ca="1">+Data_TABLE[[#This Row],[Qty]]*Data_TABLE[[#This Row],[Unit Price]]</f>
        <v>440</v>
      </c>
      <c r="I10320" s="7">
        <v>42319</v>
      </c>
      <c r="J10320" s="10">
        <f>EOMONTH(Data_TABLE[[#This Row],[Date Sold]],0)</f>
        <v>42338</v>
      </c>
    </row>
    <row r="10321" spans="2:10" x14ac:dyDescent="0.25">
      <c r="B10321" s="1" t="s">
        <v>39</v>
      </c>
      <c r="C10321" s="3" t="s">
        <v>56</v>
      </c>
      <c r="D10321" s="2" t="s">
        <v>52</v>
      </c>
      <c r="E10321" s="3" t="s">
        <v>46</v>
      </c>
      <c r="F10321" s="3">
        <f t="shared" ca="1" si="320"/>
        <v>1</v>
      </c>
      <c r="G10321" s="4">
        <f t="shared" ca="1" si="321"/>
        <v>88</v>
      </c>
      <c r="H10321" s="4">
        <f ca="1">+Data_TABLE[[#This Row],[Qty]]*Data_TABLE[[#This Row],[Unit Price]]</f>
        <v>88</v>
      </c>
      <c r="I10321" s="7">
        <v>42319</v>
      </c>
      <c r="J10321" s="10">
        <f>EOMONTH(Data_TABLE[[#This Row],[Date Sold]],0)</f>
        <v>42338</v>
      </c>
    </row>
    <row r="10322" spans="2:10" x14ac:dyDescent="0.25">
      <c r="B10322" s="1" t="s">
        <v>39</v>
      </c>
      <c r="C10322" s="3" t="s">
        <v>54</v>
      </c>
      <c r="D10322" s="2" t="s">
        <v>48</v>
      </c>
      <c r="E10322" s="3" t="s">
        <v>42</v>
      </c>
      <c r="F10322" s="3">
        <f t="shared" ca="1" si="320"/>
        <v>3</v>
      </c>
      <c r="G10322" s="4">
        <f t="shared" ca="1" si="321"/>
        <v>80</v>
      </c>
      <c r="H10322" s="4">
        <f ca="1">+Data_TABLE[[#This Row],[Qty]]*Data_TABLE[[#This Row],[Unit Price]]</f>
        <v>240</v>
      </c>
      <c r="I10322" s="7">
        <v>42319</v>
      </c>
      <c r="J10322" s="10">
        <f>EOMONTH(Data_TABLE[[#This Row],[Date Sold]],0)</f>
        <v>42338</v>
      </c>
    </row>
    <row r="10323" spans="2:10" x14ac:dyDescent="0.25">
      <c r="B10323" s="1" t="s">
        <v>40</v>
      </c>
      <c r="C10323" s="3" t="s">
        <v>55</v>
      </c>
      <c r="D10323" s="2" t="s">
        <v>49</v>
      </c>
      <c r="E10323" s="3" t="s">
        <v>43</v>
      </c>
      <c r="F10323" s="3">
        <f t="shared" ca="1" si="320"/>
        <v>4</v>
      </c>
      <c r="G10323" s="4">
        <f t="shared" ca="1" si="321"/>
        <v>195</v>
      </c>
      <c r="H10323" s="4">
        <f ca="1">+Data_TABLE[[#This Row],[Qty]]*Data_TABLE[[#This Row],[Unit Price]]</f>
        <v>780</v>
      </c>
      <c r="I10323" s="7">
        <v>42319</v>
      </c>
      <c r="J10323" s="10">
        <f>EOMONTH(Data_TABLE[[#This Row],[Date Sold]],0)</f>
        <v>42338</v>
      </c>
    </row>
    <row r="10324" spans="2:10" x14ac:dyDescent="0.25">
      <c r="B10324" s="1" t="s">
        <v>36</v>
      </c>
      <c r="C10324" s="3" t="s">
        <v>55</v>
      </c>
      <c r="D10324" s="2" t="s">
        <v>49</v>
      </c>
      <c r="E10324" s="3" t="s">
        <v>43</v>
      </c>
      <c r="F10324" s="3">
        <f t="shared" ca="1" si="320"/>
        <v>2</v>
      </c>
      <c r="G10324" s="4">
        <f t="shared" ca="1" si="321"/>
        <v>67</v>
      </c>
      <c r="H10324" s="4">
        <f ca="1">+Data_TABLE[[#This Row],[Qty]]*Data_TABLE[[#This Row],[Unit Price]]</f>
        <v>134</v>
      </c>
      <c r="I10324" s="7">
        <v>42319</v>
      </c>
      <c r="J10324" s="10">
        <f>EOMONTH(Data_TABLE[[#This Row],[Date Sold]],0)</f>
        <v>42338</v>
      </c>
    </row>
    <row r="10325" spans="2:10" x14ac:dyDescent="0.25">
      <c r="B10325" s="1" t="s">
        <v>39</v>
      </c>
      <c r="C10325" s="3" t="s">
        <v>56</v>
      </c>
      <c r="D10325" s="2" t="s">
        <v>50</v>
      </c>
      <c r="E10325" s="3" t="s">
        <v>44</v>
      </c>
      <c r="F10325" s="3">
        <f t="shared" ca="1" si="320"/>
        <v>3</v>
      </c>
      <c r="G10325" s="4">
        <f t="shared" ca="1" si="321"/>
        <v>173</v>
      </c>
      <c r="H10325" s="4">
        <f ca="1">+Data_TABLE[[#This Row],[Qty]]*Data_TABLE[[#This Row],[Unit Price]]</f>
        <v>519</v>
      </c>
      <c r="I10325" s="7">
        <v>42319</v>
      </c>
      <c r="J10325" s="10">
        <f>EOMONTH(Data_TABLE[[#This Row],[Date Sold]],0)</f>
        <v>42338</v>
      </c>
    </row>
    <row r="10326" spans="2:10" x14ac:dyDescent="0.25">
      <c r="B10326" s="1" t="s">
        <v>40</v>
      </c>
      <c r="C10326" s="3" t="s">
        <v>56</v>
      </c>
      <c r="D10326" s="2" t="s">
        <v>52</v>
      </c>
      <c r="E10326" s="3" t="s">
        <v>46</v>
      </c>
      <c r="F10326" s="3">
        <f t="shared" ca="1" si="320"/>
        <v>5</v>
      </c>
      <c r="G10326" s="4">
        <f t="shared" ca="1" si="321"/>
        <v>97</v>
      </c>
      <c r="H10326" s="4">
        <f ca="1">+Data_TABLE[[#This Row],[Qty]]*Data_TABLE[[#This Row],[Unit Price]]</f>
        <v>485</v>
      </c>
      <c r="I10326" s="7">
        <v>42319</v>
      </c>
      <c r="J10326" s="10">
        <f>EOMONTH(Data_TABLE[[#This Row],[Date Sold]],0)</f>
        <v>42338</v>
      </c>
    </row>
    <row r="10327" spans="2:10" x14ac:dyDescent="0.25">
      <c r="B10327" s="1" t="s">
        <v>38</v>
      </c>
      <c r="C10327" s="3" t="s">
        <v>54</v>
      </c>
      <c r="D10327" s="2" t="s">
        <v>48</v>
      </c>
      <c r="E10327" s="3" t="s">
        <v>42</v>
      </c>
      <c r="F10327" s="3">
        <f t="shared" ca="1" si="320"/>
        <v>3</v>
      </c>
      <c r="G10327" s="4">
        <f t="shared" ca="1" si="321"/>
        <v>63</v>
      </c>
      <c r="H10327" s="4">
        <f ca="1">+Data_TABLE[[#This Row],[Qty]]*Data_TABLE[[#This Row],[Unit Price]]</f>
        <v>189</v>
      </c>
      <c r="I10327" s="7">
        <v>42319</v>
      </c>
      <c r="J10327" s="10">
        <f>EOMONTH(Data_TABLE[[#This Row],[Date Sold]],0)</f>
        <v>42338</v>
      </c>
    </row>
    <row r="10328" spans="2:10" x14ac:dyDescent="0.25">
      <c r="B10328" s="1" t="s">
        <v>38</v>
      </c>
      <c r="C10328" s="3" t="s">
        <v>55</v>
      </c>
      <c r="D10328" s="2" t="s">
        <v>49</v>
      </c>
      <c r="E10328" s="3" t="s">
        <v>43</v>
      </c>
      <c r="F10328" s="3">
        <f t="shared" ca="1" si="320"/>
        <v>4</v>
      </c>
      <c r="G10328" s="4">
        <f t="shared" ca="1" si="321"/>
        <v>72</v>
      </c>
      <c r="H10328" s="4">
        <f ca="1">+Data_TABLE[[#This Row],[Qty]]*Data_TABLE[[#This Row],[Unit Price]]</f>
        <v>288</v>
      </c>
      <c r="I10328" s="7">
        <v>42319</v>
      </c>
      <c r="J10328" s="10">
        <f>EOMONTH(Data_TABLE[[#This Row],[Date Sold]],0)</f>
        <v>42338</v>
      </c>
    </row>
    <row r="10329" spans="2:10" x14ac:dyDescent="0.25">
      <c r="B10329" s="1" t="s">
        <v>36</v>
      </c>
      <c r="C10329" s="3" t="s">
        <v>55</v>
      </c>
      <c r="D10329" s="2" t="s">
        <v>49</v>
      </c>
      <c r="E10329" s="3" t="s">
        <v>43</v>
      </c>
      <c r="F10329" s="3">
        <f t="shared" ca="1" si="320"/>
        <v>3</v>
      </c>
      <c r="G10329" s="4">
        <f t="shared" ca="1" si="321"/>
        <v>110</v>
      </c>
      <c r="H10329" s="4">
        <f ca="1">+Data_TABLE[[#This Row],[Qty]]*Data_TABLE[[#This Row],[Unit Price]]</f>
        <v>330</v>
      </c>
      <c r="I10329" s="7">
        <v>42319</v>
      </c>
      <c r="J10329" s="10">
        <f>EOMONTH(Data_TABLE[[#This Row],[Date Sold]],0)</f>
        <v>42338</v>
      </c>
    </row>
    <row r="10330" spans="2:10" x14ac:dyDescent="0.25">
      <c r="B10330" s="1" t="s">
        <v>40</v>
      </c>
      <c r="C10330" s="3" t="s">
        <v>54</v>
      </c>
      <c r="D10330" s="2" t="s">
        <v>48</v>
      </c>
      <c r="E10330" s="3" t="s">
        <v>42</v>
      </c>
      <c r="F10330" s="3">
        <f t="shared" ca="1" si="320"/>
        <v>4</v>
      </c>
      <c r="G10330" s="4">
        <f t="shared" ca="1" si="321"/>
        <v>158</v>
      </c>
      <c r="H10330" s="4">
        <f ca="1">+Data_TABLE[[#This Row],[Qty]]*Data_TABLE[[#This Row],[Unit Price]]</f>
        <v>632</v>
      </c>
      <c r="I10330" s="7">
        <v>42319</v>
      </c>
      <c r="J10330" s="10">
        <f>EOMONTH(Data_TABLE[[#This Row],[Date Sold]],0)</f>
        <v>42338</v>
      </c>
    </row>
    <row r="10331" spans="2:10" x14ac:dyDescent="0.25">
      <c r="B10331" s="1" t="s">
        <v>37</v>
      </c>
      <c r="C10331" s="3" t="s">
        <v>55</v>
      </c>
      <c r="D10331" s="2" t="s">
        <v>51</v>
      </c>
      <c r="E10331" s="3" t="s">
        <v>45</v>
      </c>
      <c r="F10331" s="3">
        <f t="shared" ca="1" si="320"/>
        <v>3</v>
      </c>
      <c r="G10331" s="4">
        <f t="shared" ca="1" si="321"/>
        <v>70</v>
      </c>
      <c r="H10331" s="4">
        <f ca="1">+Data_TABLE[[#This Row],[Qty]]*Data_TABLE[[#This Row],[Unit Price]]</f>
        <v>210</v>
      </c>
      <c r="I10331" s="7">
        <v>42319</v>
      </c>
      <c r="J10331" s="10">
        <f>EOMONTH(Data_TABLE[[#This Row],[Date Sold]],0)</f>
        <v>42338</v>
      </c>
    </row>
    <row r="10332" spans="2:10" x14ac:dyDescent="0.25">
      <c r="B10332" s="1" t="s">
        <v>40</v>
      </c>
      <c r="C10332" s="3" t="s">
        <v>55</v>
      </c>
      <c r="D10332" s="2" t="s">
        <v>49</v>
      </c>
      <c r="E10332" s="3" t="s">
        <v>43</v>
      </c>
      <c r="F10332" s="3">
        <f t="shared" ca="1" si="320"/>
        <v>1</v>
      </c>
      <c r="G10332" s="4">
        <f t="shared" ca="1" si="321"/>
        <v>73</v>
      </c>
      <c r="H10332" s="4">
        <f ca="1">+Data_TABLE[[#This Row],[Qty]]*Data_TABLE[[#This Row],[Unit Price]]</f>
        <v>73</v>
      </c>
      <c r="I10332" s="7">
        <v>42319</v>
      </c>
      <c r="J10332" s="10">
        <f>EOMONTH(Data_TABLE[[#This Row],[Date Sold]],0)</f>
        <v>42338</v>
      </c>
    </row>
    <row r="10333" spans="2:10" x14ac:dyDescent="0.25">
      <c r="B10333" s="1" t="s">
        <v>36</v>
      </c>
      <c r="C10333" s="3" t="s">
        <v>55</v>
      </c>
      <c r="D10333" s="2" t="s">
        <v>51</v>
      </c>
      <c r="E10333" s="3" t="s">
        <v>45</v>
      </c>
      <c r="F10333" s="3">
        <f t="shared" ca="1" si="320"/>
        <v>5</v>
      </c>
      <c r="G10333" s="4">
        <f t="shared" ca="1" si="321"/>
        <v>193</v>
      </c>
      <c r="H10333" s="4">
        <f ca="1">+Data_TABLE[[#This Row],[Qty]]*Data_TABLE[[#This Row],[Unit Price]]</f>
        <v>965</v>
      </c>
      <c r="I10333" s="7">
        <v>42319</v>
      </c>
      <c r="J10333" s="10">
        <f>EOMONTH(Data_TABLE[[#This Row],[Date Sold]],0)</f>
        <v>42338</v>
      </c>
    </row>
    <row r="10334" spans="2:10" x14ac:dyDescent="0.25">
      <c r="B10334" s="1" t="s">
        <v>38</v>
      </c>
      <c r="C10334" s="3" t="s">
        <v>55</v>
      </c>
      <c r="D10334" s="2" t="s">
        <v>51</v>
      </c>
      <c r="E10334" s="3" t="s">
        <v>45</v>
      </c>
      <c r="F10334" s="3">
        <f t="shared" ca="1" si="320"/>
        <v>4</v>
      </c>
      <c r="G10334" s="4">
        <f t="shared" ca="1" si="321"/>
        <v>122</v>
      </c>
      <c r="H10334" s="4">
        <f ca="1">+Data_TABLE[[#This Row],[Qty]]*Data_TABLE[[#This Row],[Unit Price]]</f>
        <v>488</v>
      </c>
      <c r="I10334" s="7">
        <v>42319</v>
      </c>
      <c r="J10334" s="10">
        <f>EOMONTH(Data_TABLE[[#This Row],[Date Sold]],0)</f>
        <v>42338</v>
      </c>
    </row>
    <row r="10335" spans="2:10" x14ac:dyDescent="0.25">
      <c r="B10335" s="1" t="s">
        <v>38</v>
      </c>
      <c r="C10335" s="3" t="s">
        <v>54</v>
      </c>
      <c r="D10335" s="2" t="s">
        <v>48</v>
      </c>
      <c r="E10335" s="3" t="s">
        <v>42</v>
      </c>
      <c r="F10335" s="3">
        <f t="shared" ca="1" si="320"/>
        <v>2</v>
      </c>
      <c r="G10335" s="4">
        <f t="shared" ca="1" si="321"/>
        <v>160</v>
      </c>
      <c r="H10335" s="4">
        <f ca="1">+Data_TABLE[[#This Row],[Qty]]*Data_TABLE[[#This Row],[Unit Price]]</f>
        <v>320</v>
      </c>
      <c r="I10335" s="7">
        <v>42319</v>
      </c>
      <c r="J10335" s="10">
        <f>EOMONTH(Data_TABLE[[#This Row],[Date Sold]],0)</f>
        <v>42338</v>
      </c>
    </row>
    <row r="10336" spans="2:10" x14ac:dyDescent="0.25">
      <c r="B10336" s="1" t="s">
        <v>37</v>
      </c>
      <c r="C10336" s="3" t="s">
        <v>56</v>
      </c>
      <c r="D10336" s="2" t="s">
        <v>52</v>
      </c>
      <c r="E10336" s="3" t="s">
        <v>46</v>
      </c>
      <c r="F10336" s="3">
        <f t="shared" ca="1" si="320"/>
        <v>1</v>
      </c>
      <c r="G10336" s="4">
        <f t="shared" ca="1" si="321"/>
        <v>153</v>
      </c>
      <c r="H10336" s="4">
        <f ca="1">+Data_TABLE[[#This Row],[Qty]]*Data_TABLE[[#This Row],[Unit Price]]</f>
        <v>153</v>
      </c>
      <c r="I10336" s="7">
        <v>42319</v>
      </c>
      <c r="J10336" s="10">
        <f>EOMONTH(Data_TABLE[[#This Row],[Date Sold]],0)</f>
        <v>42338</v>
      </c>
    </row>
    <row r="10337" spans="2:10" x14ac:dyDescent="0.25">
      <c r="B10337" s="1" t="s">
        <v>41</v>
      </c>
      <c r="C10337" s="3" t="s">
        <v>54</v>
      </c>
      <c r="D10337" s="2" t="s">
        <v>48</v>
      </c>
      <c r="E10337" s="3" t="s">
        <v>42</v>
      </c>
      <c r="F10337" s="3">
        <f t="shared" ca="1" si="320"/>
        <v>5</v>
      </c>
      <c r="G10337" s="4">
        <f t="shared" ca="1" si="321"/>
        <v>76</v>
      </c>
      <c r="H10337" s="4">
        <f ca="1">+Data_TABLE[[#This Row],[Qty]]*Data_TABLE[[#This Row],[Unit Price]]</f>
        <v>380</v>
      </c>
      <c r="I10337" s="7">
        <v>42319</v>
      </c>
      <c r="J10337" s="10">
        <f>EOMONTH(Data_TABLE[[#This Row],[Date Sold]],0)</f>
        <v>42338</v>
      </c>
    </row>
    <row r="10338" spans="2:10" x14ac:dyDescent="0.25">
      <c r="B10338" s="1" t="s">
        <v>38</v>
      </c>
      <c r="C10338" s="3" t="s">
        <v>55</v>
      </c>
      <c r="D10338" s="2" t="s">
        <v>51</v>
      </c>
      <c r="E10338" s="3" t="s">
        <v>45</v>
      </c>
      <c r="F10338" s="3">
        <f t="shared" ca="1" si="320"/>
        <v>5</v>
      </c>
      <c r="G10338" s="4">
        <f t="shared" ca="1" si="321"/>
        <v>181</v>
      </c>
      <c r="H10338" s="4">
        <f ca="1">+Data_TABLE[[#This Row],[Qty]]*Data_TABLE[[#This Row],[Unit Price]]</f>
        <v>905</v>
      </c>
      <c r="I10338" s="7">
        <v>42319</v>
      </c>
      <c r="J10338" s="10">
        <f>EOMONTH(Data_TABLE[[#This Row],[Date Sold]],0)</f>
        <v>42338</v>
      </c>
    </row>
    <row r="10339" spans="2:10" x14ac:dyDescent="0.25">
      <c r="B10339" s="1" t="s">
        <v>41</v>
      </c>
      <c r="C10339" s="3" t="s">
        <v>55</v>
      </c>
      <c r="D10339" s="2" t="s">
        <v>49</v>
      </c>
      <c r="E10339" s="3" t="s">
        <v>43</v>
      </c>
      <c r="F10339" s="3">
        <f t="shared" ca="1" si="320"/>
        <v>5</v>
      </c>
      <c r="G10339" s="4">
        <f t="shared" ca="1" si="321"/>
        <v>122</v>
      </c>
      <c r="H10339" s="4">
        <f ca="1">+Data_TABLE[[#This Row],[Qty]]*Data_TABLE[[#This Row],[Unit Price]]</f>
        <v>610</v>
      </c>
      <c r="I10339" s="7">
        <v>42319</v>
      </c>
      <c r="J10339" s="10">
        <f>EOMONTH(Data_TABLE[[#This Row],[Date Sold]],0)</f>
        <v>42338</v>
      </c>
    </row>
    <row r="10340" spans="2:10" x14ac:dyDescent="0.25">
      <c r="B10340" s="1" t="s">
        <v>41</v>
      </c>
      <c r="C10340" s="3" t="s">
        <v>54</v>
      </c>
      <c r="D10340" s="2" t="s">
        <v>48</v>
      </c>
      <c r="E10340" s="3" t="s">
        <v>42</v>
      </c>
      <c r="F10340" s="3">
        <f t="shared" ca="1" si="320"/>
        <v>3</v>
      </c>
      <c r="G10340" s="4">
        <f t="shared" ca="1" si="321"/>
        <v>90</v>
      </c>
      <c r="H10340" s="4">
        <f ca="1">+Data_TABLE[[#This Row],[Qty]]*Data_TABLE[[#This Row],[Unit Price]]</f>
        <v>270</v>
      </c>
      <c r="I10340" s="7">
        <v>42319</v>
      </c>
      <c r="J10340" s="10">
        <f>EOMONTH(Data_TABLE[[#This Row],[Date Sold]],0)</f>
        <v>42338</v>
      </c>
    </row>
    <row r="10341" spans="2:10" x14ac:dyDescent="0.25">
      <c r="B10341" s="1" t="s">
        <v>39</v>
      </c>
      <c r="C10341" s="3" t="s">
        <v>56</v>
      </c>
      <c r="D10341" s="2" t="s">
        <v>52</v>
      </c>
      <c r="E10341" s="3" t="s">
        <v>46</v>
      </c>
      <c r="F10341" s="3">
        <f t="shared" ca="1" si="320"/>
        <v>2</v>
      </c>
      <c r="G10341" s="4">
        <f t="shared" ca="1" si="321"/>
        <v>181</v>
      </c>
      <c r="H10341" s="4">
        <f ca="1">+Data_TABLE[[#This Row],[Qty]]*Data_TABLE[[#This Row],[Unit Price]]</f>
        <v>362</v>
      </c>
      <c r="I10341" s="7">
        <v>42319</v>
      </c>
      <c r="J10341" s="10">
        <f>EOMONTH(Data_TABLE[[#This Row],[Date Sold]],0)</f>
        <v>42338</v>
      </c>
    </row>
    <row r="10342" spans="2:10" x14ac:dyDescent="0.25">
      <c r="B10342" s="1" t="s">
        <v>36</v>
      </c>
      <c r="C10342" s="3" t="s">
        <v>55</v>
      </c>
      <c r="D10342" s="2" t="s">
        <v>49</v>
      </c>
      <c r="E10342" s="3" t="s">
        <v>43</v>
      </c>
      <c r="F10342" s="3">
        <f t="shared" ca="1" si="320"/>
        <v>4</v>
      </c>
      <c r="G10342" s="4">
        <f t="shared" ca="1" si="321"/>
        <v>176</v>
      </c>
      <c r="H10342" s="4">
        <f ca="1">+Data_TABLE[[#This Row],[Qty]]*Data_TABLE[[#This Row],[Unit Price]]</f>
        <v>704</v>
      </c>
      <c r="I10342" s="7">
        <v>42319</v>
      </c>
      <c r="J10342" s="10">
        <f>EOMONTH(Data_TABLE[[#This Row],[Date Sold]],0)</f>
        <v>42338</v>
      </c>
    </row>
    <row r="10343" spans="2:10" x14ac:dyDescent="0.25">
      <c r="B10343" s="1" t="s">
        <v>37</v>
      </c>
      <c r="C10343" s="3" t="s">
        <v>55</v>
      </c>
      <c r="D10343" s="2" t="s">
        <v>49</v>
      </c>
      <c r="E10343" s="3" t="s">
        <v>43</v>
      </c>
      <c r="F10343" s="3">
        <f t="shared" ca="1" si="320"/>
        <v>1</v>
      </c>
      <c r="G10343" s="4">
        <f t="shared" ca="1" si="321"/>
        <v>139</v>
      </c>
      <c r="H10343" s="4">
        <f ca="1">+Data_TABLE[[#This Row],[Qty]]*Data_TABLE[[#This Row],[Unit Price]]</f>
        <v>139</v>
      </c>
      <c r="I10343" s="7">
        <v>42319</v>
      </c>
      <c r="J10343" s="10">
        <f>EOMONTH(Data_TABLE[[#This Row],[Date Sold]],0)</f>
        <v>42338</v>
      </c>
    </row>
    <row r="10344" spans="2:10" x14ac:dyDescent="0.25">
      <c r="B10344" s="1" t="s">
        <v>38</v>
      </c>
      <c r="C10344" s="3" t="s">
        <v>56</v>
      </c>
      <c r="D10344" s="2" t="s">
        <v>52</v>
      </c>
      <c r="E10344" s="3" t="s">
        <v>46</v>
      </c>
      <c r="F10344" s="3">
        <f t="shared" ca="1" si="320"/>
        <v>3</v>
      </c>
      <c r="G10344" s="4">
        <f t="shared" ca="1" si="321"/>
        <v>117</v>
      </c>
      <c r="H10344" s="4">
        <f ca="1">+Data_TABLE[[#This Row],[Qty]]*Data_TABLE[[#This Row],[Unit Price]]</f>
        <v>351</v>
      </c>
      <c r="I10344" s="7">
        <v>42319</v>
      </c>
      <c r="J10344" s="10">
        <f>EOMONTH(Data_TABLE[[#This Row],[Date Sold]],0)</f>
        <v>42338</v>
      </c>
    </row>
    <row r="10345" spans="2:10" x14ac:dyDescent="0.25">
      <c r="B10345" s="1" t="s">
        <v>41</v>
      </c>
      <c r="C10345" s="3" t="s">
        <v>56</v>
      </c>
      <c r="D10345" s="2" t="s">
        <v>52</v>
      </c>
      <c r="E10345" s="3" t="s">
        <v>46</v>
      </c>
      <c r="F10345" s="3">
        <f t="shared" ca="1" si="320"/>
        <v>5</v>
      </c>
      <c r="G10345" s="4">
        <f t="shared" ca="1" si="321"/>
        <v>108</v>
      </c>
      <c r="H10345" s="4">
        <f ca="1">+Data_TABLE[[#This Row],[Qty]]*Data_TABLE[[#This Row],[Unit Price]]</f>
        <v>540</v>
      </c>
      <c r="I10345" s="7">
        <v>42319</v>
      </c>
      <c r="J10345" s="10">
        <f>EOMONTH(Data_TABLE[[#This Row],[Date Sold]],0)</f>
        <v>42338</v>
      </c>
    </row>
    <row r="10346" spans="2:10" x14ac:dyDescent="0.25">
      <c r="B10346" s="1" t="s">
        <v>36</v>
      </c>
      <c r="C10346" s="3" t="s">
        <v>55</v>
      </c>
      <c r="D10346" s="2" t="s">
        <v>51</v>
      </c>
      <c r="E10346" s="3" t="s">
        <v>45</v>
      </c>
      <c r="F10346" s="3">
        <f t="shared" ca="1" si="320"/>
        <v>5</v>
      </c>
      <c r="G10346" s="4">
        <f t="shared" ca="1" si="321"/>
        <v>163</v>
      </c>
      <c r="H10346" s="4">
        <f ca="1">+Data_TABLE[[#This Row],[Qty]]*Data_TABLE[[#This Row],[Unit Price]]</f>
        <v>815</v>
      </c>
      <c r="I10346" s="7">
        <v>42319</v>
      </c>
      <c r="J10346" s="10">
        <f>EOMONTH(Data_TABLE[[#This Row],[Date Sold]],0)</f>
        <v>42338</v>
      </c>
    </row>
    <row r="10347" spans="2:10" x14ac:dyDescent="0.25">
      <c r="B10347" s="1" t="s">
        <v>39</v>
      </c>
      <c r="C10347" s="3" t="s">
        <v>56</v>
      </c>
      <c r="D10347" s="2" t="s">
        <v>50</v>
      </c>
      <c r="E10347" s="3" t="s">
        <v>44</v>
      </c>
      <c r="F10347" s="3">
        <f t="shared" ca="1" si="320"/>
        <v>1</v>
      </c>
      <c r="G10347" s="4">
        <f t="shared" ca="1" si="321"/>
        <v>155</v>
      </c>
      <c r="H10347" s="4">
        <f ca="1">+Data_TABLE[[#This Row],[Qty]]*Data_TABLE[[#This Row],[Unit Price]]</f>
        <v>155</v>
      </c>
      <c r="I10347" s="7">
        <v>42319</v>
      </c>
      <c r="J10347" s="10">
        <f>EOMONTH(Data_TABLE[[#This Row],[Date Sold]],0)</f>
        <v>42338</v>
      </c>
    </row>
    <row r="10348" spans="2:10" x14ac:dyDescent="0.25">
      <c r="B10348" s="1" t="s">
        <v>39</v>
      </c>
      <c r="C10348" s="3" t="s">
        <v>56</v>
      </c>
      <c r="D10348" s="2" t="s">
        <v>52</v>
      </c>
      <c r="E10348" s="3" t="s">
        <v>46</v>
      </c>
      <c r="F10348" s="3">
        <f t="shared" ca="1" si="320"/>
        <v>1</v>
      </c>
      <c r="G10348" s="4">
        <f t="shared" ca="1" si="321"/>
        <v>168</v>
      </c>
      <c r="H10348" s="4">
        <f ca="1">+Data_TABLE[[#This Row],[Qty]]*Data_TABLE[[#This Row],[Unit Price]]</f>
        <v>168</v>
      </c>
      <c r="I10348" s="7">
        <v>42319</v>
      </c>
      <c r="J10348" s="10">
        <f>EOMONTH(Data_TABLE[[#This Row],[Date Sold]],0)</f>
        <v>42338</v>
      </c>
    </row>
    <row r="10349" spans="2:10" x14ac:dyDescent="0.25">
      <c r="B10349" s="1" t="s">
        <v>41</v>
      </c>
      <c r="C10349" s="3" t="s">
        <v>56</v>
      </c>
      <c r="D10349" s="2" t="s">
        <v>50</v>
      </c>
      <c r="E10349" s="3" t="s">
        <v>44</v>
      </c>
      <c r="F10349" s="3">
        <f t="shared" ca="1" si="320"/>
        <v>2</v>
      </c>
      <c r="G10349" s="4">
        <f t="shared" ca="1" si="321"/>
        <v>185</v>
      </c>
      <c r="H10349" s="4">
        <f ca="1">+Data_TABLE[[#This Row],[Qty]]*Data_TABLE[[#This Row],[Unit Price]]</f>
        <v>370</v>
      </c>
      <c r="I10349" s="7">
        <v>42319</v>
      </c>
      <c r="J10349" s="10">
        <f>EOMONTH(Data_TABLE[[#This Row],[Date Sold]],0)</f>
        <v>42338</v>
      </c>
    </row>
    <row r="10350" spans="2:10" x14ac:dyDescent="0.25">
      <c r="B10350" s="1" t="s">
        <v>40</v>
      </c>
      <c r="C10350" s="3" t="s">
        <v>54</v>
      </c>
      <c r="D10350" s="2" t="s">
        <v>48</v>
      </c>
      <c r="E10350" s="3" t="s">
        <v>42</v>
      </c>
      <c r="F10350" s="3">
        <f t="shared" ca="1" si="320"/>
        <v>1</v>
      </c>
      <c r="G10350" s="4">
        <f t="shared" ca="1" si="321"/>
        <v>81</v>
      </c>
      <c r="H10350" s="4">
        <f ca="1">+Data_TABLE[[#This Row],[Qty]]*Data_TABLE[[#This Row],[Unit Price]]</f>
        <v>81</v>
      </c>
      <c r="I10350" s="7">
        <v>42319</v>
      </c>
      <c r="J10350" s="10">
        <f>EOMONTH(Data_TABLE[[#This Row],[Date Sold]],0)</f>
        <v>42338</v>
      </c>
    </row>
    <row r="10351" spans="2:10" x14ac:dyDescent="0.25">
      <c r="B10351" s="1" t="s">
        <v>40</v>
      </c>
      <c r="C10351" s="3" t="s">
        <v>56</v>
      </c>
      <c r="D10351" s="2" t="s">
        <v>50</v>
      </c>
      <c r="E10351" s="3" t="s">
        <v>44</v>
      </c>
      <c r="F10351" s="3">
        <f t="shared" ca="1" si="320"/>
        <v>4</v>
      </c>
      <c r="G10351" s="4">
        <f t="shared" ca="1" si="321"/>
        <v>180</v>
      </c>
      <c r="H10351" s="4">
        <f ca="1">+Data_TABLE[[#This Row],[Qty]]*Data_TABLE[[#This Row],[Unit Price]]</f>
        <v>720</v>
      </c>
      <c r="I10351" s="7">
        <v>42319</v>
      </c>
      <c r="J10351" s="10">
        <f>EOMONTH(Data_TABLE[[#This Row],[Date Sold]],0)</f>
        <v>42338</v>
      </c>
    </row>
    <row r="10352" spans="2:10" x14ac:dyDescent="0.25">
      <c r="B10352" s="1" t="s">
        <v>40</v>
      </c>
      <c r="C10352" s="3" t="s">
        <v>54</v>
      </c>
      <c r="D10352" s="2" t="s">
        <v>48</v>
      </c>
      <c r="E10352" s="3" t="s">
        <v>42</v>
      </c>
      <c r="F10352" s="3">
        <f t="shared" ca="1" si="320"/>
        <v>4</v>
      </c>
      <c r="G10352" s="4">
        <f t="shared" ca="1" si="321"/>
        <v>183</v>
      </c>
      <c r="H10352" s="4">
        <f ca="1">+Data_TABLE[[#This Row],[Qty]]*Data_TABLE[[#This Row],[Unit Price]]</f>
        <v>732</v>
      </c>
      <c r="I10352" s="7">
        <v>42319</v>
      </c>
      <c r="J10352" s="10">
        <f>EOMONTH(Data_TABLE[[#This Row],[Date Sold]],0)</f>
        <v>42338</v>
      </c>
    </row>
    <row r="10353" spans="2:10" x14ac:dyDescent="0.25">
      <c r="B10353" s="1" t="s">
        <v>39</v>
      </c>
      <c r="C10353" s="3" t="s">
        <v>56</v>
      </c>
      <c r="D10353" s="2" t="s">
        <v>50</v>
      </c>
      <c r="E10353" s="3" t="s">
        <v>44</v>
      </c>
      <c r="F10353" s="3">
        <f t="shared" ref="F10353:F10416" ca="1" si="322">RANDBETWEEN(1,5)</f>
        <v>1</v>
      </c>
      <c r="G10353" s="4">
        <f t="shared" ref="G10353:G10416" ca="1" si="323">RANDBETWEEN(60,200)</f>
        <v>187</v>
      </c>
      <c r="H10353" s="4">
        <f ca="1">+Data_TABLE[[#This Row],[Qty]]*Data_TABLE[[#This Row],[Unit Price]]</f>
        <v>187</v>
      </c>
      <c r="I10353" s="7">
        <v>42320</v>
      </c>
      <c r="J10353" s="10">
        <f>EOMONTH(Data_TABLE[[#This Row],[Date Sold]],0)</f>
        <v>42338</v>
      </c>
    </row>
    <row r="10354" spans="2:10" x14ac:dyDescent="0.25">
      <c r="B10354" s="1" t="s">
        <v>38</v>
      </c>
      <c r="C10354" s="3" t="s">
        <v>56</v>
      </c>
      <c r="D10354" s="2" t="s">
        <v>50</v>
      </c>
      <c r="E10354" s="3" t="s">
        <v>44</v>
      </c>
      <c r="F10354" s="3">
        <f t="shared" ca="1" si="322"/>
        <v>5</v>
      </c>
      <c r="G10354" s="4">
        <f t="shared" ca="1" si="323"/>
        <v>177</v>
      </c>
      <c r="H10354" s="4">
        <f ca="1">+Data_TABLE[[#This Row],[Qty]]*Data_TABLE[[#This Row],[Unit Price]]</f>
        <v>885</v>
      </c>
      <c r="I10354" s="7">
        <v>42320</v>
      </c>
      <c r="J10354" s="10">
        <f>EOMONTH(Data_TABLE[[#This Row],[Date Sold]],0)</f>
        <v>42338</v>
      </c>
    </row>
    <row r="10355" spans="2:10" x14ac:dyDescent="0.25">
      <c r="B10355" s="1" t="s">
        <v>39</v>
      </c>
      <c r="C10355" s="3" t="s">
        <v>55</v>
      </c>
      <c r="D10355" s="2" t="s">
        <v>51</v>
      </c>
      <c r="E10355" s="3" t="s">
        <v>45</v>
      </c>
      <c r="F10355" s="3">
        <f t="shared" ca="1" si="322"/>
        <v>3</v>
      </c>
      <c r="G10355" s="4">
        <f t="shared" ca="1" si="323"/>
        <v>188</v>
      </c>
      <c r="H10355" s="4">
        <f ca="1">+Data_TABLE[[#This Row],[Qty]]*Data_TABLE[[#This Row],[Unit Price]]</f>
        <v>564</v>
      </c>
      <c r="I10355" s="7">
        <v>42320</v>
      </c>
      <c r="J10355" s="10">
        <f>EOMONTH(Data_TABLE[[#This Row],[Date Sold]],0)</f>
        <v>42338</v>
      </c>
    </row>
    <row r="10356" spans="2:10" x14ac:dyDescent="0.25">
      <c r="B10356" s="1" t="s">
        <v>39</v>
      </c>
      <c r="C10356" s="3" t="s">
        <v>56</v>
      </c>
      <c r="D10356" s="2" t="s">
        <v>50</v>
      </c>
      <c r="E10356" s="3" t="s">
        <v>44</v>
      </c>
      <c r="F10356" s="3">
        <f t="shared" ca="1" si="322"/>
        <v>4</v>
      </c>
      <c r="G10356" s="4">
        <f t="shared" ca="1" si="323"/>
        <v>68</v>
      </c>
      <c r="H10356" s="4">
        <f ca="1">+Data_TABLE[[#This Row],[Qty]]*Data_TABLE[[#This Row],[Unit Price]]</f>
        <v>272</v>
      </c>
      <c r="I10356" s="7">
        <v>42320</v>
      </c>
      <c r="J10356" s="10">
        <f>EOMONTH(Data_TABLE[[#This Row],[Date Sold]],0)</f>
        <v>42338</v>
      </c>
    </row>
    <row r="10357" spans="2:10" x14ac:dyDescent="0.25">
      <c r="B10357" s="1" t="s">
        <v>41</v>
      </c>
      <c r="C10357" s="3" t="s">
        <v>55</v>
      </c>
      <c r="D10357" s="2" t="s">
        <v>49</v>
      </c>
      <c r="E10357" s="3" t="s">
        <v>43</v>
      </c>
      <c r="F10357" s="3">
        <f t="shared" ca="1" si="322"/>
        <v>1</v>
      </c>
      <c r="G10357" s="4">
        <f t="shared" ca="1" si="323"/>
        <v>106</v>
      </c>
      <c r="H10357" s="4">
        <f ca="1">+Data_TABLE[[#This Row],[Qty]]*Data_TABLE[[#This Row],[Unit Price]]</f>
        <v>106</v>
      </c>
      <c r="I10357" s="7">
        <v>42320</v>
      </c>
      <c r="J10357" s="10">
        <f>EOMONTH(Data_TABLE[[#This Row],[Date Sold]],0)</f>
        <v>42338</v>
      </c>
    </row>
    <row r="10358" spans="2:10" x14ac:dyDescent="0.25">
      <c r="B10358" s="1" t="s">
        <v>38</v>
      </c>
      <c r="C10358" s="3" t="s">
        <v>55</v>
      </c>
      <c r="D10358" s="2" t="s">
        <v>51</v>
      </c>
      <c r="E10358" s="3" t="s">
        <v>45</v>
      </c>
      <c r="F10358" s="3">
        <f t="shared" ca="1" si="322"/>
        <v>3</v>
      </c>
      <c r="G10358" s="4">
        <f t="shared" ca="1" si="323"/>
        <v>119</v>
      </c>
      <c r="H10358" s="4">
        <f ca="1">+Data_TABLE[[#This Row],[Qty]]*Data_TABLE[[#This Row],[Unit Price]]</f>
        <v>357</v>
      </c>
      <c r="I10358" s="7">
        <v>42320</v>
      </c>
      <c r="J10358" s="10">
        <f>EOMONTH(Data_TABLE[[#This Row],[Date Sold]],0)</f>
        <v>42338</v>
      </c>
    </row>
    <row r="10359" spans="2:10" x14ac:dyDescent="0.25">
      <c r="B10359" s="1" t="s">
        <v>36</v>
      </c>
      <c r="C10359" s="3" t="s">
        <v>55</v>
      </c>
      <c r="D10359" s="2" t="s">
        <v>49</v>
      </c>
      <c r="E10359" s="3" t="s">
        <v>43</v>
      </c>
      <c r="F10359" s="3">
        <f t="shared" ca="1" si="322"/>
        <v>3</v>
      </c>
      <c r="G10359" s="4">
        <f t="shared" ca="1" si="323"/>
        <v>109</v>
      </c>
      <c r="H10359" s="4">
        <f ca="1">+Data_TABLE[[#This Row],[Qty]]*Data_TABLE[[#This Row],[Unit Price]]</f>
        <v>327</v>
      </c>
      <c r="I10359" s="7">
        <v>42320</v>
      </c>
      <c r="J10359" s="10">
        <f>EOMONTH(Data_TABLE[[#This Row],[Date Sold]],0)</f>
        <v>42338</v>
      </c>
    </row>
    <row r="10360" spans="2:10" x14ac:dyDescent="0.25">
      <c r="B10360" s="1" t="s">
        <v>37</v>
      </c>
      <c r="C10360" s="3" t="s">
        <v>54</v>
      </c>
      <c r="D10360" s="2" t="s">
        <v>48</v>
      </c>
      <c r="E10360" s="3" t="s">
        <v>42</v>
      </c>
      <c r="F10360" s="3">
        <f t="shared" ca="1" si="322"/>
        <v>3</v>
      </c>
      <c r="G10360" s="4">
        <f t="shared" ca="1" si="323"/>
        <v>183</v>
      </c>
      <c r="H10360" s="4">
        <f ca="1">+Data_TABLE[[#This Row],[Qty]]*Data_TABLE[[#This Row],[Unit Price]]</f>
        <v>549</v>
      </c>
      <c r="I10360" s="7">
        <v>42320</v>
      </c>
      <c r="J10360" s="10">
        <f>EOMONTH(Data_TABLE[[#This Row],[Date Sold]],0)</f>
        <v>42338</v>
      </c>
    </row>
    <row r="10361" spans="2:10" x14ac:dyDescent="0.25">
      <c r="B10361" s="1" t="s">
        <v>39</v>
      </c>
      <c r="C10361" s="3" t="s">
        <v>56</v>
      </c>
      <c r="D10361" s="2" t="s">
        <v>50</v>
      </c>
      <c r="E10361" s="3" t="s">
        <v>44</v>
      </c>
      <c r="F10361" s="3">
        <f t="shared" ca="1" si="322"/>
        <v>1</v>
      </c>
      <c r="G10361" s="4">
        <f t="shared" ca="1" si="323"/>
        <v>197</v>
      </c>
      <c r="H10361" s="4">
        <f ca="1">+Data_TABLE[[#This Row],[Qty]]*Data_TABLE[[#This Row],[Unit Price]]</f>
        <v>197</v>
      </c>
      <c r="I10361" s="7">
        <v>42320</v>
      </c>
      <c r="J10361" s="10">
        <f>EOMONTH(Data_TABLE[[#This Row],[Date Sold]],0)</f>
        <v>42338</v>
      </c>
    </row>
    <row r="10362" spans="2:10" x14ac:dyDescent="0.25">
      <c r="B10362" s="1" t="s">
        <v>38</v>
      </c>
      <c r="C10362" s="3" t="s">
        <v>55</v>
      </c>
      <c r="D10362" s="2" t="s">
        <v>49</v>
      </c>
      <c r="E10362" s="3" t="s">
        <v>43</v>
      </c>
      <c r="F10362" s="3">
        <f t="shared" ca="1" si="322"/>
        <v>4</v>
      </c>
      <c r="G10362" s="4">
        <f t="shared" ca="1" si="323"/>
        <v>76</v>
      </c>
      <c r="H10362" s="4">
        <f ca="1">+Data_TABLE[[#This Row],[Qty]]*Data_TABLE[[#This Row],[Unit Price]]</f>
        <v>304</v>
      </c>
      <c r="I10362" s="7">
        <v>42320</v>
      </c>
      <c r="J10362" s="10">
        <f>EOMONTH(Data_TABLE[[#This Row],[Date Sold]],0)</f>
        <v>42338</v>
      </c>
    </row>
    <row r="10363" spans="2:10" x14ac:dyDescent="0.25">
      <c r="B10363" s="1" t="s">
        <v>37</v>
      </c>
      <c r="C10363" s="3" t="s">
        <v>55</v>
      </c>
      <c r="D10363" s="2" t="s">
        <v>51</v>
      </c>
      <c r="E10363" s="3" t="s">
        <v>45</v>
      </c>
      <c r="F10363" s="3">
        <f t="shared" ca="1" si="322"/>
        <v>1</v>
      </c>
      <c r="G10363" s="4">
        <f t="shared" ca="1" si="323"/>
        <v>198</v>
      </c>
      <c r="H10363" s="4">
        <f ca="1">+Data_TABLE[[#This Row],[Qty]]*Data_TABLE[[#This Row],[Unit Price]]</f>
        <v>198</v>
      </c>
      <c r="I10363" s="7">
        <v>42320</v>
      </c>
      <c r="J10363" s="10">
        <f>EOMONTH(Data_TABLE[[#This Row],[Date Sold]],0)</f>
        <v>42338</v>
      </c>
    </row>
    <row r="10364" spans="2:10" x14ac:dyDescent="0.25">
      <c r="B10364" s="1" t="s">
        <v>39</v>
      </c>
      <c r="C10364" s="3" t="s">
        <v>54</v>
      </c>
      <c r="D10364" s="2" t="s">
        <v>48</v>
      </c>
      <c r="E10364" s="3" t="s">
        <v>42</v>
      </c>
      <c r="F10364" s="3">
        <f t="shared" ca="1" si="322"/>
        <v>1</v>
      </c>
      <c r="G10364" s="4">
        <f t="shared" ca="1" si="323"/>
        <v>92</v>
      </c>
      <c r="H10364" s="4">
        <f ca="1">+Data_TABLE[[#This Row],[Qty]]*Data_TABLE[[#This Row],[Unit Price]]</f>
        <v>92</v>
      </c>
      <c r="I10364" s="7">
        <v>42320</v>
      </c>
      <c r="J10364" s="10">
        <f>EOMONTH(Data_TABLE[[#This Row],[Date Sold]],0)</f>
        <v>42338</v>
      </c>
    </row>
    <row r="10365" spans="2:10" x14ac:dyDescent="0.25">
      <c r="B10365" s="1" t="s">
        <v>36</v>
      </c>
      <c r="C10365" s="3" t="s">
        <v>56</v>
      </c>
      <c r="D10365" s="2" t="s">
        <v>52</v>
      </c>
      <c r="E10365" s="3" t="s">
        <v>46</v>
      </c>
      <c r="F10365" s="3">
        <f t="shared" ca="1" si="322"/>
        <v>1</v>
      </c>
      <c r="G10365" s="4">
        <f t="shared" ca="1" si="323"/>
        <v>136</v>
      </c>
      <c r="H10365" s="4">
        <f ca="1">+Data_TABLE[[#This Row],[Qty]]*Data_TABLE[[#This Row],[Unit Price]]</f>
        <v>136</v>
      </c>
      <c r="I10365" s="7">
        <v>42320</v>
      </c>
      <c r="J10365" s="10">
        <f>EOMONTH(Data_TABLE[[#This Row],[Date Sold]],0)</f>
        <v>42338</v>
      </c>
    </row>
    <row r="10366" spans="2:10" x14ac:dyDescent="0.25">
      <c r="B10366" s="1" t="s">
        <v>37</v>
      </c>
      <c r="C10366" s="3" t="s">
        <v>55</v>
      </c>
      <c r="D10366" s="2" t="s">
        <v>51</v>
      </c>
      <c r="E10366" s="3" t="s">
        <v>45</v>
      </c>
      <c r="F10366" s="3">
        <f t="shared" ca="1" si="322"/>
        <v>3</v>
      </c>
      <c r="G10366" s="4">
        <f t="shared" ca="1" si="323"/>
        <v>120</v>
      </c>
      <c r="H10366" s="4">
        <f ca="1">+Data_TABLE[[#This Row],[Qty]]*Data_TABLE[[#This Row],[Unit Price]]</f>
        <v>360</v>
      </c>
      <c r="I10366" s="7">
        <v>42320</v>
      </c>
      <c r="J10366" s="10">
        <f>EOMONTH(Data_TABLE[[#This Row],[Date Sold]],0)</f>
        <v>42338</v>
      </c>
    </row>
    <row r="10367" spans="2:10" x14ac:dyDescent="0.25">
      <c r="B10367" s="1" t="s">
        <v>37</v>
      </c>
      <c r="C10367" s="3" t="s">
        <v>56</v>
      </c>
      <c r="D10367" s="2" t="s">
        <v>52</v>
      </c>
      <c r="E10367" s="3" t="s">
        <v>46</v>
      </c>
      <c r="F10367" s="3">
        <f t="shared" ca="1" si="322"/>
        <v>4</v>
      </c>
      <c r="G10367" s="4">
        <f t="shared" ca="1" si="323"/>
        <v>169</v>
      </c>
      <c r="H10367" s="4">
        <f ca="1">+Data_TABLE[[#This Row],[Qty]]*Data_TABLE[[#This Row],[Unit Price]]</f>
        <v>676</v>
      </c>
      <c r="I10367" s="7">
        <v>42320</v>
      </c>
      <c r="J10367" s="10">
        <f>EOMONTH(Data_TABLE[[#This Row],[Date Sold]],0)</f>
        <v>42338</v>
      </c>
    </row>
    <row r="10368" spans="2:10" x14ac:dyDescent="0.25">
      <c r="B10368" s="1" t="s">
        <v>37</v>
      </c>
      <c r="C10368" s="3" t="s">
        <v>56</v>
      </c>
      <c r="D10368" s="2" t="s">
        <v>50</v>
      </c>
      <c r="E10368" s="3" t="s">
        <v>44</v>
      </c>
      <c r="F10368" s="3">
        <f t="shared" ca="1" si="322"/>
        <v>3</v>
      </c>
      <c r="G10368" s="4">
        <f t="shared" ca="1" si="323"/>
        <v>175</v>
      </c>
      <c r="H10368" s="4">
        <f ca="1">+Data_TABLE[[#This Row],[Qty]]*Data_TABLE[[#This Row],[Unit Price]]</f>
        <v>525</v>
      </c>
      <c r="I10368" s="7">
        <v>42320</v>
      </c>
      <c r="J10368" s="10">
        <f>EOMONTH(Data_TABLE[[#This Row],[Date Sold]],0)</f>
        <v>42338</v>
      </c>
    </row>
    <row r="10369" spans="2:10" x14ac:dyDescent="0.25">
      <c r="B10369" s="1" t="s">
        <v>37</v>
      </c>
      <c r="C10369" s="3" t="s">
        <v>55</v>
      </c>
      <c r="D10369" s="2" t="s">
        <v>51</v>
      </c>
      <c r="E10369" s="3" t="s">
        <v>45</v>
      </c>
      <c r="F10369" s="3">
        <f t="shared" ca="1" si="322"/>
        <v>1</v>
      </c>
      <c r="G10369" s="4">
        <f t="shared" ca="1" si="323"/>
        <v>104</v>
      </c>
      <c r="H10369" s="4">
        <f ca="1">+Data_TABLE[[#This Row],[Qty]]*Data_TABLE[[#This Row],[Unit Price]]</f>
        <v>104</v>
      </c>
      <c r="I10369" s="7">
        <v>42320</v>
      </c>
      <c r="J10369" s="10">
        <f>EOMONTH(Data_TABLE[[#This Row],[Date Sold]],0)</f>
        <v>42338</v>
      </c>
    </row>
    <row r="10370" spans="2:10" x14ac:dyDescent="0.25">
      <c r="B10370" s="1" t="s">
        <v>38</v>
      </c>
      <c r="C10370" s="3" t="s">
        <v>56</v>
      </c>
      <c r="D10370" s="2" t="s">
        <v>52</v>
      </c>
      <c r="E10370" s="3" t="s">
        <v>46</v>
      </c>
      <c r="F10370" s="3">
        <f t="shared" ca="1" si="322"/>
        <v>2</v>
      </c>
      <c r="G10370" s="4">
        <f t="shared" ca="1" si="323"/>
        <v>79</v>
      </c>
      <c r="H10370" s="4">
        <f ca="1">+Data_TABLE[[#This Row],[Qty]]*Data_TABLE[[#This Row],[Unit Price]]</f>
        <v>158</v>
      </c>
      <c r="I10370" s="7">
        <v>42320</v>
      </c>
      <c r="J10370" s="10">
        <f>EOMONTH(Data_TABLE[[#This Row],[Date Sold]],0)</f>
        <v>42338</v>
      </c>
    </row>
    <row r="10371" spans="2:10" x14ac:dyDescent="0.25">
      <c r="B10371" s="1" t="s">
        <v>37</v>
      </c>
      <c r="C10371" s="3" t="s">
        <v>56</v>
      </c>
      <c r="D10371" s="2" t="s">
        <v>52</v>
      </c>
      <c r="E10371" s="3" t="s">
        <v>46</v>
      </c>
      <c r="F10371" s="3">
        <f t="shared" ca="1" si="322"/>
        <v>2</v>
      </c>
      <c r="G10371" s="4">
        <f t="shared" ca="1" si="323"/>
        <v>143</v>
      </c>
      <c r="H10371" s="4">
        <f ca="1">+Data_TABLE[[#This Row],[Qty]]*Data_TABLE[[#This Row],[Unit Price]]</f>
        <v>286</v>
      </c>
      <c r="I10371" s="7">
        <v>42320</v>
      </c>
      <c r="J10371" s="10">
        <f>EOMONTH(Data_TABLE[[#This Row],[Date Sold]],0)</f>
        <v>42338</v>
      </c>
    </row>
    <row r="10372" spans="2:10" x14ac:dyDescent="0.25">
      <c r="B10372" s="1" t="s">
        <v>40</v>
      </c>
      <c r="C10372" s="3" t="s">
        <v>56</v>
      </c>
      <c r="D10372" s="2" t="s">
        <v>50</v>
      </c>
      <c r="E10372" s="3" t="s">
        <v>44</v>
      </c>
      <c r="F10372" s="3">
        <f t="shared" ca="1" si="322"/>
        <v>4</v>
      </c>
      <c r="G10372" s="4">
        <f t="shared" ca="1" si="323"/>
        <v>93</v>
      </c>
      <c r="H10372" s="4">
        <f ca="1">+Data_TABLE[[#This Row],[Qty]]*Data_TABLE[[#This Row],[Unit Price]]</f>
        <v>372</v>
      </c>
      <c r="I10372" s="7">
        <v>42320</v>
      </c>
      <c r="J10372" s="10">
        <f>EOMONTH(Data_TABLE[[#This Row],[Date Sold]],0)</f>
        <v>42338</v>
      </c>
    </row>
    <row r="10373" spans="2:10" x14ac:dyDescent="0.25">
      <c r="B10373" s="1" t="s">
        <v>40</v>
      </c>
      <c r="C10373" s="3" t="s">
        <v>56</v>
      </c>
      <c r="D10373" s="2" t="s">
        <v>52</v>
      </c>
      <c r="E10373" s="3" t="s">
        <v>46</v>
      </c>
      <c r="F10373" s="3">
        <f t="shared" ca="1" si="322"/>
        <v>5</v>
      </c>
      <c r="G10373" s="4">
        <f t="shared" ca="1" si="323"/>
        <v>104</v>
      </c>
      <c r="H10373" s="4">
        <f ca="1">+Data_TABLE[[#This Row],[Qty]]*Data_TABLE[[#This Row],[Unit Price]]</f>
        <v>520</v>
      </c>
      <c r="I10373" s="7">
        <v>42320</v>
      </c>
      <c r="J10373" s="10">
        <f>EOMONTH(Data_TABLE[[#This Row],[Date Sold]],0)</f>
        <v>42338</v>
      </c>
    </row>
    <row r="10374" spans="2:10" x14ac:dyDescent="0.25">
      <c r="B10374" s="1" t="s">
        <v>36</v>
      </c>
      <c r="C10374" s="3" t="s">
        <v>56</v>
      </c>
      <c r="D10374" s="2" t="s">
        <v>52</v>
      </c>
      <c r="E10374" s="3" t="s">
        <v>46</v>
      </c>
      <c r="F10374" s="3">
        <f t="shared" ca="1" si="322"/>
        <v>3</v>
      </c>
      <c r="G10374" s="4">
        <f t="shared" ca="1" si="323"/>
        <v>94</v>
      </c>
      <c r="H10374" s="4">
        <f ca="1">+Data_TABLE[[#This Row],[Qty]]*Data_TABLE[[#This Row],[Unit Price]]</f>
        <v>282</v>
      </c>
      <c r="I10374" s="7">
        <v>42320</v>
      </c>
      <c r="J10374" s="10">
        <f>EOMONTH(Data_TABLE[[#This Row],[Date Sold]],0)</f>
        <v>42338</v>
      </c>
    </row>
    <row r="10375" spans="2:10" x14ac:dyDescent="0.25">
      <c r="B10375" s="1" t="s">
        <v>41</v>
      </c>
      <c r="C10375" s="3" t="s">
        <v>55</v>
      </c>
      <c r="D10375" s="2" t="s">
        <v>51</v>
      </c>
      <c r="E10375" s="3" t="s">
        <v>45</v>
      </c>
      <c r="F10375" s="3">
        <f t="shared" ca="1" si="322"/>
        <v>3</v>
      </c>
      <c r="G10375" s="4">
        <f t="shared" ca="1" si="323"/>
        <v>69</v>
      </c>
      <c r="H10375" s="4">
        <f ca="1">+Data_TABLE[[#This Row],[Qty]]*Data_TABLE[[#This Row],[Unit Price]]</f>
        <v>207</v>
      </c>
      <c r="I10375" s="7">
        <v>42320</v>
      </c>
      <c r="J10375" s="10">
        <f>EOMONTH(Data_TABLE[[#This Row],[Date Sold]],0)</f>
        <v>42338</v>
      </c>
    </row>
    <row r="10376" spans="2:10" x14ac:dyDescent="0.25">
      <c r="B10376" s="1" t="s">
        <v>39</v>
      </c>
      <c r="C10376" s="3" t="s">
        <v>54</v>
      </c>
      <c r="D10376" s="2" t="s">
        <v>48</v>
      </c>
      <c r="E10376" s="3" t="s">
        <v>42</v>
      </c>
      <c r="F10376" s="3">
        <f t="shared" ca="1" si="322"/>
        <v>2</v>
      </c>
      <c r="G10376" s="4">
        <f t="shared" ca="1" si="323"/>
        <v>158</v>
      </c>
      <c r="H10376" s="4">
        <f ca="1">+Data_TABLE[[#This Row],[Qty]]*Data_TABLE[[#This Row],[Unit Price]]</f>
        <v>316</v>
      </c>
      <c r="I10376" s="7">
        <v>42320</v>
      </c>
      <c r="J10376" s="10">
        <f>EOMONTH(Data_TABLE[[#This Row],[Date Sold]],0)</f>
        <v>42338</v>
      </c>
    </row>
    <row r="10377" spans="2:10" x14ac:dyDescent="0.25">
      <c r="B10377" s="1" t="s">
        <v>40</v>
      </c>
      <c r="C10377" s="3" t="s">
        <v>55</v>
      </c>
      <c r="D10377" s="2" t="s">
        <v>49</v>
      </c>
      <c r="E10377" s="3" t="s">
        <v>43</v>
      </c>
      <c r="F10377" s="3">
        <f t="shared" ca="1" si="322"/>
        <v>3</v>
      </c>
      <c r="G10377" s="4">
        <f t="shared" ca="1" si="323"/>
        <v>121</v>
      </c>
      <c r="H10377" s="4">
        <f ca="1">+Data_TABLE[[#This Row],[Qty]]*Data_TABLE[[#This Row],[Unit Price]]</f>
        <v>363</v>
      </c>
      <c r="I10377" s="7">
        <v>42320</v>
      </c>
      <c r="J10377" s="10">
        <f>EOMONTH(Data_TABLE[[#This Row],[Date Sold]],0)</f>
        <v>42338</v>
      </c>
    </row>
    <row r="10378" spans="2:10" x14ac:dyDescent="0.25">
      <c r="B10378" s="1" t="s">
        <v>36</v>
      </c>
      <c r="C10378" s="3" t="s">
        <v>56</v>
      </c>
      <c r="D10378" s="2" t="s">
        <v>52</v>
      </c>
      <c r="E10378" s="3" t="s">
        <v>46</v>
      </c>
      <c r="F10378" s="3">
        <f t="shared" ca="1" si="322"/>
        <v>1</v>
      </c>
      <c r="G10378" s="4">
        <f t="shared" ca="1" si="323"/>
        <v>109</v>
      </c>
      <c r="H10378" s="4">
        <f ca="1">+Data_TABLE[[#This Row],[Qty]]*Data_TABLE[[#This Row],[Unit Price]]</f>
        <v>109</v>
      </c>
      <c r="I10378" s="7">
        <v>42320</v>
      </c>
      <c r="J10378" s="10">
        <f>EOMONTH(Data_TABLE[[#This Row],[Date Sold]],0)</f>
        <v>42338</v>
      </c>
    </row>
    <row r="10379" spans="2:10" x14ac:dyDescent="0.25">
      <c r="B10379" s="1" t="s">
        <v>38</v>
      </c>
      <c r="C10379" s="3" t="s">
        <v>55</v>
      </c>
      <c r="D10379" s="2" t="s">
        <v>51</v>
      </c>
      <c r="E10379" s="3" t="s">
        <v>45</v>
      </c>
      <c r="F10379" s="3">
        <f t="shared" ca="1" si="322"/>
        <v>1</v>
      </c>
      <c r="G10379" s="4">
        <f t="shared" ca="1" si="323"/>
        <v>116</v>
      </c>
      <c r="H10379" s="4">
        <f ca="1">+Data_TABLE[[#This Row],[Qty]]*Data_TABLE[[#This Row],[Unit Price]]</f>
        <v>116</v>
      </c>
      <c r="I10379" s="7">
        <v>42320</v>
      </c>
      <c r="J10379" s="10">
        <f>EOMONTH(Data_TABLE[[#This Row],[Date Sold]],0)</f>
        <v>42338</v>
      </c>
    </row>
    <row r="10380" spans="2:10" x14ac:dyDescent="0.25">
      <c r="B10380" s="1" t="s">
        <v>37</v>
      </c>
      <c r="C10380" s="3" t="s">
        <v>56</v>
      </c>
      <c r="D10380" s="2" t="s">
        <v>52</v>
      </c>
      <c r="E10380" s="3" t="s">
        <v>46</v>
      </c>
      <c r="F10380" s="3">
        <f t="shared" ca="1" si="322"/>
        <v>3</v>
      </c>
      <c r="G10380" s="4">
        <f t="shared" ca="1" si="323"/>
        <v>148</v>
      </c>
      <c r="H10380" s="4">
        <f ca="1">+Data_TABLE[[#This Row],[Qty]]*Data_TABLE[[#This Row],[Unit Price]]</f>
        <v>444</v>
      </c>
      <c r="I10380" s="7">
        <v>42320</v>
      </c>
      <c r="J10380" s="10">
        <f>EOMONTH(Data_TABLE[[#This Row],[Date Sold]],0)</f>
        <v>42338</v>
      </c>
    </row>
    <row r="10381" spans="2:10" x14ac:dyDescent="0.25">
      <c r="B10381" s="1" t="s">
        <v>36</v>
      </c>
      <c r="C10381" s="3" t="s">
        <v>54</v>
      </c>
      <c r="D10381" s="2" t="s">
        <v>48</v>
      </c>
      <c r="E10381" s="3" t="s">
        <v>42</v>
      </c>
      <c r="F10381" s="3">
        <f t="shared" ca="1" si="322"/>
        <v>3</v>
      </c>
      <c r="G10381" s="4">
        <f t="shared" ca="1" si="323"/>
        <v>67</v>
      </c>
      <c r="H10381" s="4">
        <f ca="1">+Data_TABLE[[#This Row],[Qty]]*Data_TABLE[[#This Row],[Unit Price]]</f>
        <v>201</v>
      </c>
      <c r="I10381" s="7">
        <v>42320</v>
      </c>
      <c r="J10381" s="10">
        <f>EOMONTH(Data_TABLE[[#This Row],[Date Sold]],0)</f>
        <v>42338</v>
      </c>
    </row>
    <row r="10382" spans="2:10" x14ac:dyDescent="0.25">
      <c r="B10382" s="1" t="s">
        <v>38</v>
      </c>
      <c r="C10382" s="3" t="s">
        <v>56</v>
      </c>
      <c r="D10382" s="2" t="s">
        <v>50</v>
      </c>
      <c r="E10382" s="3" t="s">
        <v>44</v>
      </c>
      <c r="F10382" s="3">
        <f t="shared" ca="1" si="322"/>
        <v>1</v>
      </c>
      <c r="G10382" s="4">
        <f t="shared" ca="1" si="323"/>
        <v>64</v>
      </c>
      <c r="H10382" s="4">
        <f ca="1">+Data_TABLE[[#This Row],[Qty]]*Data_TABLE[[#This Row],[Unit Price]]</f>
        <v>64</v>
      </c>
      <c r="I10382" s="7">
        <v>42320</v>
      </c>
      <c r="J10382" s="10">
        <f>EOMONTH(Data_TABLE[[#This Row],[Date Sold]],0)</f>
        <v>42338</v>
      </c>
    </row>
    <row r="10383" spans="2:10" x14ac:dyDescent="0.25">
      <c r="B10383" s="1" t="s">
        <v>41</v>
      </c>
      <c r="C10383" s="3" t="s">
        <v>54</v>
      </c>
      <c r="D10383" s="2" t="s">
        <v>48</v>
      </c>
      <c r="E10383" s="3" t="s">
        <v>42</v>
      </c>
      <c r="F10383" s="3">
        <f t="shared" ca="1" si="322"/>
        <v>4</v>
      </c>
      <c r="G10383" s="4">
        <f t="shared" ca="1" si="323"/>
        <v>166</v>
      </c>
      <c r="H10383" s="4">
        <f ca="1">+Data_TABLE[[#This Row],[Qty]]*Data_TABLE[[#This Row],[Unit Price]]</f>
        <v>664</v>
      </c>
      <c r="I10383" s="7">
        <v>42320</v>
      </c>
      <c r="J10383" s="10">
        <f>EOMONTH(Data_TABLE[[#This Row],[Date Sold]],0)</f>
        <v>42338</v>
      </c>
    </row>
    <row r="10384" spans="2:10" x14ac:dyDescent="0.25">
      <c r="B10384" s="1" t="s">
        <v>40</v>
      </c>
      <c r="C10384" s="3" t="s">
        <v>55</v>
      </c>
      <c r="D10384" s="2" t="s">
        <v>49</v>
      </c>
      <c r="E10384" s="3" t="s">
        <v>43</v>
      </c>
      <c r="F10384" s="3">
        <f t="shared" ca="1" si="322"/>
        <v>5</v>
      </c>
      <c r="G10384" s="4">
        <f t="shared" ca="1" si="323"/>
        <v>73</v>
      </c>
      <c r="H10384" s="4">
        <f ca="1">+Data_TABLE[[#This Row],[Qty]]*Data_TABLE[[#This Row],[Unit Price]]</f>
        <v>365</v>
      </c>
      <c r="I10384" s="7">
        <v>42320</v>
      </c>
      <c r="J10384" s="10">
        <f>EOMONTH(Data_TABLE[[#This Row],[Date Sold]],0)</f>
        <v>42338</v>
      </c>
    </row>
    <row r="10385" spans="2:10" x14ac:dyDescent="0.25">
      <c r="B10385" s="1" t="s">
        <v>37</v>
      </c>
      <c r="C10385" s="3" t="s">
        <v>56</v>
      </c>
      <c r="D10385" s="2" t="s">
        <v>52</v>
      </c>
      <c r="E10385" s="3" t="s">
        <v>46</v>
      </c>
      <c r="F10385" s="3">
        <f t="shared" ca="1" si="322"/>
        <v>5</v>
      </c>
      <c r="G10385" s="4">
        <f t="shared" ca="1" si="323"/>
        <v>82</v>
      </c>
      <c r="H10385" s="4">
        <f ca="1">+Data_TABLE[[#This Row],[Qty]]*Data_TABLE[[#This Row],[Unit Price]]</f>
        <v>410</v>
      </c>
      <c r="I10385" s="7">
        <v>42320</v>
      </c>
      <c r="J10385" s="10">
        <f>EOMONTH(Data_TABLE[[#This Row],[Date Sold]],0)</f>
        <v>42338</v>
      </c>
    </row>
    <row r="10386" spans="2:10" x14ac:dyDescent="0.25">
      <c r="B10386" s="1" t="s">
        <v>40</v>
      </c>
      <c r="C10386" s="3" t="s">
        <v>56</v>
      </c>
      <c r="D10386" s="2" t="s">
        <v>52</v>
      </c>
      <c r="E10386" s="3" t="s">
        <v>46</v>
      </c>
      <c r="F10386" s="3">
        <f t="shared" ca="1" si="322"/>
        <v>2</v>
      </c>
      <c r="G10386" s="4">
        <f t="shared" ca="1" si="323"/>
        <v>116</v>
      </c>
      <c r="H10386" s="4">
        <f ca="1">+Data_TABLE[[#This Row],[Qty]]*Data_TABLE[[#This Row],[Unit Price]]</f>
        <v>232</v>
      </c>
      <c r="I10386" s="7">
        <v>42320</v>
      </c>
      <c r="J10386" s="10">
        <f>EOMONTH(Data_TABLE[[#This Row],[Date Sold]],0)</f>
        <v>42338</v>
      </c>
    </row>
    <row r="10387" spans="2:10" x14ac:dyDescent="0.25">
      <c r="B10387" s="1" t="s">
        <v>40</v>
      </c>
      <c r="C10387" s="3" t="s">
        <v>55</v>
      </c>
      <c r="D10387" s="2" t="s">
        <v>49</v>
      </c>
      <c r="E10387" s="3" t="s">
        <v>43</v>
      </c>
      <c r="F10387" s="3">
        <f t="shared" ca="1" si="322"/>
        <v>2</v>
      </c>
      <c r="G10387" s="4">
        <f t="shared" ca="1" si="323"/>
        <v>83</v>
      </c>
      <c r="H10387" s="4">
        <f ca="1">+Data_TABLE[[#This Row],[Qty]]*Data_TABLE[[#This Row],[Unit Price]]</f>
        <v>166</v>
      </c>
      <c r="I10387" s="7">
        <v>42320</v>
      </c>
      <c r="J10387" s="10">
        <f>EOMONTH(Data_TABLE[[#This Row],[Date Sold]],0)</f>
        <v>42338</v>
      </c>
    </row>
    <row r="10388" spans="2:10" x14ac:dyDescent="0.25">
      <c r="B10388" s="1" t="s">
        <v>36</v>
      </c>
      <c r="C10388" s="3" t="s">
        <v>54</v>
      </c>
      <c r="D10388" s="2" t="s">
        <v>48</v>
      </c>
      <c r="E10388" s="3" t="s">
        <v>42</v>
      </c>
      <c r="F10388" s="3">
        <f t="shared" ca="1" si="322"/>
        <v>1</v>
      </c>
      <c r="G10388" s="4">
        <f t="shared" ca="1" si="323"/>
        <v>196</v>
      </c>
      <c r="H10388" s="4">
        <f ca="1">+Data_TABLE[[#This Row],[Qty]]*Data_TABLE[[#This Row],[Unit Price]]</f>
        <v>196</v>
      </c>
      <c r="I10388" s="7">
        <v>42320</v>
      </c>
      <c r="J10388" s="10">
        <f>EOMONTH(Data_TABLE[[#This Row],[Date Sold]],0)</f>
        <v>42338</v>
      </c>
    </row>
    <row r="10389" spans="2:10" x14ac:dyDescent="0.25">
      <c r="B10389" s="1" t="s">
        <v>37</v>
      </c>
      <c r="C10389" s="3" t="s">
        <v>56</v>
      </c>
      <c r="D10389" s="2" t="s">
        <v>52</v>
      </c>
      <c r="E10389" s="3" t="s">
        <v>46</v>
      </c>
      <c r="F10389" s="3">
        <f t="shared" ca="1" si="322"/>
        <v>2</v>
      </c>
      <c r="G10389" s="4">
        <f t="shared" ca="1" si="323"/>
        <v>123</v>
      </c>
      <c r="H10389" s="4">
        <f ca="1">+Data_TABLE[[#This Row],[Qty]]*Data_TABLE[[#This Row],[Unit Price]]</f>
        <v>246</v>
      </c>
      <c r="I10389" s="7">
        <v>42320</v>
      </c>
      <c r="J10389" s="10">
        <f>EOMONTH(Data_TABLE[[#This Row],[Date Sold]],0)</f>
        <v>42338</v>
      </c>
    </row>
    <row r="10390" spans="2:10" x14ac:dyDescent="0.25">
      <c r="B10390" s="1" t="s">
        <v>38</v>
      </c>
      <c r="C10390" s="3" t="s">
        <v>56</v>
      </c>
      <c r="D10390" s="2" t="s">
        <v>52</v>
      </c>
      <c r="E10390" s="3" t="s">
        <v>46</v>
      </c>
      <c r="F10390" s="3">
        <f t="shared" ca="1" si="322"/>
        <v>3</v>
      </c>
      <c r="G10390" s="4">
        <f t="shared" ca="1" si="323"/>
        <v>165</v>
      </c>
      <c r="H10390" s="4">
        <f ca="1">+Data_TABLE[[#This Row],[Qty]]*Data_TABLE[[#This Row],[Unit Price]]</f>
        <v>495</v>
      </c>
      <c r="I10390" s="7">
        <v>42320</v>
      </c>
      <c r="J10390" s="10">
        <f>EOMONTH(Data_TABLE[[#This Row],[Date Sold]],0)</f>
        <v>42338</v>
      </c>
    </row>
    <row r="10391" spans="2:10" x14ac:dyDescent="0.25">
      <c r="B10391" s="1" t="s">
        <v>40</v>
      </c>
      <c r="C10391" s="3" t="s">
        <v>55</v>
      </c>
      <c r="D10391" s="2" t="s">
        <v>51</v>
      </c>
      <c r="E10391" s="3" t="s">
        <v>45</v>
      </c>
      <c r="F10391" s="3">
        <f t="shared" ca="1" si="322"/>
        <v>3</v>
      </c>
      <c r="G10391" s="4">
        <f t="shared" ca="1" si="323"/>
        <v>160</v>
      </c>
      <c r="H10391" s="4">
        <f ca="1">+Data_TABLE[[#This Row],[Qty]]*Data_TABLE[[#This Row],[Unit Price]]</f>
        <v>480</v>
      </c>
      <c r="I10391" s="7">
        <v>42320</v>
      </c>
      <c r="J10391" s="10">
        <f>EOMONTH(Data_TABLE[[#This Row],[Date Sold]],0)</f>
        <v>42338</v>
      </c>
    </row>
    <row r="10392" spans="2:10" x14ac:dyDescent="0.25">
      <c r="B10392" s="1" t="s">
        <v>37</v>
      </c>
      <c r="C10392" s="3" t="s">
        <v>56</v>
      </c>
      <c r="D10392" s="2" t="s">
        <v>50</v>
      </c>
      <c r="E10392" s="3" t="s">
        <v>44</v>
      </c>
      <c r="F10392" s="3">
        <f t="shared" ca="1" si="322"/>
        <v>4</v>
      </c>
      <c r="G10392" s="4">
        <f t="shared" ca="1" si="323"/>
        <v>140</v>
      </c>
      <c r="H10392" s="4">
        <f ca="1">+Data_TABLE[[#This Row],[Qty]]*Data_TABLE[[#This Row],[Unit Price]]</f>
        <v>560</v>
      </c>
      <c r="I10392" s="7">
        <v>42320</v>
      </c>
      <c r="J10392" s="10">
        <f>EOMONTH(Data_TABLE[[#This Row],[Date Sold]],0)</f>
        <v>42338</v>
      </c>
    </row>
    <row r="10393" spans="2:10" x14ac:dyDescent="0.25">
      <c r="B10393" s="1" t="s">
        <v>41</v>
      </c>
      <c r="C10393" s="3" t="s">
        <v>54</v>
      </c>
      <c r="D10393" s="2" t="s">
        <v>48</v>
      </c>
      <c r="E10393" s="3" t="s">
        <v>42</v>
      </c>
      <c r="F10393" s="3">
        <f t="shared" ca="1" si="322"/>
        <v>4</v>
      </c>
      <c r="G10393" s="4">
        <f t="shared" ca="1" si="323"/>
        <v>87</v>
      </c>
      <c r="H10393" s="4">
        <f ca="1">+Data_TABLE[[#This Row],[Qty]]*Data_TABLE[[#This Row],[Unit Price]]</f>
        <v>348</v>
      </c>
      <c r="I10393" s="7">
        <v>42320</v>
      </c>
      <c r="J10393" s="10">
        <f>EOMONTH(Data_TABLE[[#This Row],[Date Sold]],0)</f>
        <v>42338</v>
      </c>
    </row>
    <row r="10394" spans="2:10" x14ac:dyDescent="0.25">
      <c r="B10394" s="1" t="s">
        <v>39</v>
      </c>
      <c r="C10394" s="3" t="s">
        <v>55</v>
      </c>
      <c r="D10394" s="2" t="s">
        <v>51</v>
      </c>
      <c r="E10394" s="3" t="s">
        <v>45</v>
      </c>
      <c r="F10394" s="3">
        <f t="shared" ca="1" si="322"/>
        <v>4</v>
      </c>
      <c r="G10394" s="4">
        <f t="shared" ca="1" si="323"/>
        <v>83</v>
      </c>
      <c r="H10394" s="4">
        <f ca="1">+Data_TABLE[[#This Row],[Qty]]*Data_TABLE[[#This Row],[Unit Price]]</f>
        <v>332</v>
      </c>
      <c r="I10394" s="7">
        <v>42320</v>
      </c>
      <c r="J10394" s="10">
        <f>EOMONTH(Data_TABLE[[#This Row],[Date Sold]],0)</f>
        <v>42338</v>
      </c>
    </row>
    <row r="10395" spans="2:10" x14ac:dyDescent="0.25">
      <c r="B10395" s="1" t="s">
        <v>41</v>
      </c>
      <c r="C10395" s="3" t="s">
        <v>55</v>
      </c>
      <c r="D10395" s="2" t="s">
        <v>51</v>
      </c>
      <c r="E10395" s="3" t="s">
        <v>45</v>
      </c>
      <c r="F10395" s="3">
        <f t="shared" ca="1" si="322"/>
        <v>1</v>
      </c>
      <c r="G10395" s="4">
        <f t="shared" ca="1" si="323"/>
        <v>60</v>
      </c>
      <c r="H10395" s="4">
        <f ca="1">+Data_TABLE[[#This Row],[Qty]]*Data_TABLE[[#This Row],[Unit Price]]</f>
        <v>60</v>
      </c>
      <c r="I10395" s="7">
        <v>42320</v>
      </c>
      <c r="J10395" s="10">
        <f>EOMONTH(Data_TABLE[[#This Row],[Date Sold]],0)</f>
        <v>42338</v>
      </c>
    </row>
    <row r="10396" spans="2:10" x14ac:dyDescent="0.25">
      <c r="B10396" s="1" t="s">
        <v>36</v>
      </c>
      <c r="C10396" s="3" t="s">
        <v>54</v>
      </c>
      <c r="D10396" s="2" t="s">
        <v>48</v>
      </c>
      <c r="E10396" s="3" t="s">
        <v>42</v>
      </c>
      <c r="F10396" s="3">
        <f t="shared" ca="1" si="322"/>
        <v>3</v>
      </c>
      <c r="G10396" s="4">
        <f t="shared" ca="1" si="323"/>
        <v>172</v>
      </c>
      <c r="H10396" s="4">
        <f ca="1">+Data_TABLE[[#This Row],[Qty]]*Data_TABLE[[#This Row],[Unit Price]]</f>
        <v>516</v>
      </c>
      <c r="I10396" s="7">
        <v>42320</v>
      </c>
      <c r="J10396" s="10">
        <f>EOMONTH(Data_TABLE[[#This Row],[Date Sold]],0)</f>
        <v>42338</v>
      </c>
    </row>
    <row r="10397" spans="2:10" x14ac:dyDescent="0.25">
      <c r="B10397" s="1" t="s">
        <v>36</v>
      </c>
      <c r="C10397" s="3" t="s">
        <v>54</v>
      </c>
      <c r="D10397" s="2" t="s">
        <v>48</v>
      </c>
      <c r="E10397" s="3" t="s">
        <v>42</v>
      </c>
      <c r="F10397" s="3">
        <f t="shared" ca="1" si="322"/>
        <v>2</v>
      </c>
      <c r="G10397" s="4">
        <f t="shared" ca="1" si="323"/>
        <v>91</v>
      </c>
      <c r="H10397" s="4">
        <f ca="1">+Data_TABLE[[#This Row],[Qty]]*Data_TABLE[[#This Row],[Unit Price]]</f>
        <v>182</v>
      </c>
      <c r="I10397" s="7">
        <v>42320</v>
      </c>
      <c r="J10397" s="10">
        <f>EOMONTH(Data_TABLE[[#This Row],[Date Sold]],0)</f>
        <v>42338</v>
      </c>
    </row>
    <row r="10398" spans="2:10" x14ac:dyDescent="0.25">
      <c r="B10398" s="1" t="s">
        <v>40</v>
      </c>
      <c r="C10398" s="3" t="s">
        <v>56</v>
      </c>
      <c r="D10398" s="2" t="s">
        <v>52</v>
      </c>
      <c r="E10398" s="3" t="s">
        <v>46</v>
      </c>
      <c r="F10398" s="3">
        <f t="shared" ca="1" si="322"/>
        <v>3</v>
      </c>
      <c r="G10398" s="4">
        <f t="shared" ca="1" si="323"/>
        <v>101</v>
      </c>
      <c r="H10398" s="4">
        <f ca="1">+Data_TABLE[[#This Row],[Qty]]*Data_TABLE[[#This Row],[Unit Price]]</f>
        <v>303</v>
      </c>
      <c r="I10398" s="7">
        <v>42320</v>
      </c>
      <c r="J10398" s="10">
        <f>EOMONTH(Data_TABLE[[#This Row],[Date Sold]],0)</f>
        <v>42338</v>
      </c>
    </row>
    <row r="10399" spans="2:10" x14ac:dyDescent="0.25">
      <c r="B10399" s="1" t="s">
        <v>37</v>
      </c>
      <c r="C10399" s="3" t="s">
        <v>55</v>
      </c>
      <c r="D10399" s="2" t="s">
        <v>49</v>
      </c>
      <c r="E10399" s="3" t="s">
        <v>43</v>
      </c>
      <c r="F10399" s="3">
        <f t="shared" ca="1" si="322"/>
        <v>4</v>
      </c>
      <c r="G10399" s="4">
        <f t="shared" ca="1" si="323"/>
        <v>155</v>
      </c>
      <c r="H10399" s="4">
        <f ca="1">+Data_TABLE[[#This Row],[Qty]]*Data_TABLE[[#This Row],[Unit Price]]</f>
        <v>620</v>
      </c>
      <c r="I10399" s="7">
        <v>42320</v>
      </c>
      <c r="J10399" s="10">
        <f>EOMONTH(Data_TABLE[[#This Row],[Date Sold]],0)</f>
        <v>42338</v>
      </c>
    </row>
    <row r="10400" spans="2:10" x14ac:dyDescent="0.25">
      <c r="B10400" s="1" t="s">
        <v>41</v>
      </c>
      <c r="C10400" s="3" t="s">
        <v>56</v>
      </c>
      <c r="D10400" s="2" t="s">
        <v>52</v>
      </c>
      <c r="E10400" s="3" t="s">
        <v>46</v>
      </c>
      <c r="F10400" s="3">
        <f t="shared" ca="1" si="322"/>
        <v>1</v>
      </c>
      <c r="G10400" s="4">
        <f t="shared" ca="1" si="323"/>
        <v>62</v>
      </c>
      <c r="H10400" s="4">
        <f ca="1">+Data_TABLE[[#This Row],[Qty]]*Data_TABLE[[#This Row],[Unit Price]]</f>
        <v>62</v>
      </c>
      <c r="I10400" s="7">
        <v>42320</v>
      </c>
      <c r="J10400" s="10">
        <f>EOMONTH(Data_TABLE[[#This Row],[Date Sold]],0)</f>
        <v>42338</v>
      </c>
    </row>
    <row r="10401" spans="2:10" x14ac:dyDescent="0.25">
      <c r="B10401" s="1" t="s">
        <v>38</v>
      </c>
      <c r="C10401" s="3" t="s">
        <v>56</v>
      </c>
      <c r="D10401" s="2" t="s">
        <v>50</v>
      </c>
      <c r="E10401" s="3" t="s">
        <v>44</v>
      </c>
      <c r="F10401" s="3">
        <f t="shared" ca="1" si="322"/>
        <v>4</v>
      </c>
      <c r="G10401" s="4">
        <f t="shared" ca="1" si="323"/>
        <v>61</v>
      </c>
      <c r="H10401" s="4">
        <f ca="1">+Data_TABLE[[#This Row],[Qty]]*Data_TABLE[[#This Row],[Unit Price]]</f>
        <v>244</v>
      </c>
      <c r="I10401" s="7">
        <v>42320</v>
      </c>
      <c r="J10401" s="10">
        <f>EOMONTH(Data_TABLE[[#This Row],[Date Sold]],0)</f>
        <v>42338</v>
      </c>
    </row>
    <row r="10402" spans="2:10" x14ac:dyDescent="0.25">
      <c r="B10402" s="1" t="s">
        <v>36</v>
      </c>
      <c r="C10402" s="3" t="s">
        <v>54</v>
      </c>
      <c r="D10402" s="2" t="s">
        <v>48</v>
      </c>
      <c r="E10402" s="3" t="s">
        <v>42</v>
      </c>
      <c r="F10402" s="3">
        <f t="shared" ca="1" si="322"/>
        <v>4</v>
      </c>
      <c r="G10402" s="4">
        <f t="shared" ca="1" si="323"/>
        <v>174</v>
      </c>
      <c r="H10402" s="4">
        <f ca="1">+Data_TABLE[[#This Row],[Qty]]*Data_TABLE[[#This Row],[Unit Price]]</f>
        <v>696</v>
      </c>
      <c r="I10402" s="7">
        <v>42320</v>
      </c>
      <c r="J10402" s="10">
        <f>EOMONTH(Data_TABLE[[#This Row],[Date Sold]],0)</f>
        <v>42338</v>
      </c>
    </row>
    <row r="10403" spans="2:10" x14ac:dyDescent="0.25">
      <c r="B10403" s="1" t="s">
        <v>39</v>
      </c>
      <c r="C10403" s="3" t="s">
        <v>54</v>
      </c>
      <c r="D10403" s="2" t="s">
        <v>48</v>
      </c>
      <c r="E10403" s="3" t="s">
        <v>42</v>
      </c>
      <c r="F10403" s="3">
        <f t="shared" ca="1" si="322"/>
        <v>3</v>
      </c>
      <c r="G10403" s="4">
        <f t="shared" ca="1" si="323"/>
        <v>147</v>
      </c>
      <c r="H10403" s="4">
        <f ca="1">+Data_TABLE[[#This Row],[Qty]]*Data_TABLE[[#This Row],[Unit Price]]</f>
        <v>441</v>
      </c>
      <c r="I10403" s="7">
        <v>42321</v>
      </c>
      <c r="J10403" s="10">
        <f>EOMONTH(Data_TABLE[[#This Row],[Date Sold]],0)</f>
        <v>42338</v>
      </c>
    </row>
    <row r="10404" spans="2:10" x14ac:dyDescent="0.25">
      <c r="B10404" s="1" t="s">
        <v>37</v>
      </c>
      <c r="C10404" s="3" t="s">
        <v>56</v>
      </c>
      <c r="D10404" s="2" t="s">
        <v>50</v>
      </c>
      <c r="E10404" s="3" t="s">
        <v>44</v>
      </c>
      <c r="F10404" s="3">
        <f t="shared" ca="1" si="322"/>
        <v>4</v>
      </c>
      <c r="G10404" s="4">
        <f t="shared" ca="1" si="323"/>
        <v>184</v>
      </c>
      <c r="H10404" s="4">
        <f ca="1">+Data_TABLE[[#This Row],[Qty]]*Data_TABLE[[#This Row],[Unit Price]]</f>
        <v>736</v>
      </c>
      <c r="I10404" s="7">
        <v>42321</v>
      </c>
      <c r="J10404" s="10">
        <f>EOMONTH(Data_TABLE[[#This Row],[Date Sold]],0)</f>
        <v>42338</v>
      </c>
    </row>
    <row r="10405" spans="2:10" x14ac:dyDescent="0.25">
      <c r="B10405" s="1" t="s">
        <v>37</v>
      </c>
      <c r="C10405" s="3" t="s">
        <v>55</v>
      </c>
      <c r="D10405" s="2" t="s">
        <v>51</v>
      </c>
      <c r="E10405" s="3" t="s">
        <v>45</v>
      </c>
      <c r="F10405" s="3">
        <f t="shared" ca="1" si="322"/>
        <v>1</v>
      </c>
      <c r="G10405" s="4">
        <f t="shared" ca="1" si="323"/>
        <v>174</v>
      </c>
      <c r="H10405" s="4">
        <f ca="1">+Data_TABLE[[#This Row],[Qty]]*Data_TABLE[[#This Row],[Unit Price]]</f>
        <v>174</v>
      </c>
      <c r="I10405" s="7">
        <v>42321</v>
      </c>
      <c r="J10405" s="10">
        <f>EOMONTH(Data_TABLE[[#This Row],[Date Sold]],0)</f>
        <v>42338</v>
      </c>
    </row>
    <row r="10406" spans="2:10" x14ac:dyDescent="0.25">
      <c r="B10406" s="1" t="s">
        <v>40</v>
      </c>
      <c r="C10406" s="3" t="s">
        <v>54</v>
      </c>
      <c r="D10406" s="2" t="s">
        <v>48</v>
      </c>
      <c r="E10406" s="3" t="s">
        <v>42</v>
      </c>
      <c r="F10406" s="3">
        <f t="shared" ca="1" si="322"/>
        <v>5</v>
      </c>
      <c r="G10406" s="4">
        <f t="shared" ca="1" si="323"/>
        <v>189</v>
      </c>
      <c r="H10406" s="4">
        <f ca="1">+Data_TABLE[[#This Row],[Qty]]*Data_TABLE[[#This Row],[Unit Price]]</f>
        <v>945</v>
      </c>
      <c r="I10406" s="7">
        <v>42321</v>
      </c>
      <c r="J10406" s="10">
        <f>EOMONTH(Data_TABLE[[#This Row],[Date Sold]],0)</f>
        <v>42338</v>
      </c>
    </row>
    <row r="10407" spans="2:10" x14ac:dyDescent="0.25">
      <c r="B10407" s="1" t="s">
        <v>39</v>
      </c>
      <c r="C10407" s="3" t="s">
        <v>54</v>
      </c>
      <c r="D10407" s="2" t="s">
        <v>48</v>
      </c>
      <c r="E10407" s="3" t="s">
        <v>42</v>
      </c>
      <c r="F10407" s="3">
        <f t="shared" ca="1" si="322"/>
        <v>4</v>
      </c>
      <c r="G10407" s="4">
        <f t="shared" ca="1" si="323"/>
        <v>99</v>
      </c>
      <c r="H10407" s="4">
        <f ca="1">+Data_TABLE[[#This Row],[Qty]]*Data_TABLE[[#This Row],[Unit Price]]</f>
        <v>396</v>
      </c>
      <c r="I10407" s="7">
        <v>42321</v>
      </c>
      <c r="J10407" s="10">
        <f>EOMONTH(Data_TABLE[[#This Row],[Date Sold]],0)</f>
        <v>42338</v>
      </c>
    </row>
    <row r="10408" spans="2:10" x14ac:dyDescent="0.25">
      <c r="B10408" s="1" t="s">
        <v>37</v>
      </c>
      <c r="C10408" s="3" t="s">
        <v>55</v>
      </c>
      <c r="D10408" s="2" t="s">
        <v>49</v>
      </c>
      <c r="E10408" s="3" t="s">
        <v>43</v>
      </c>
      <c r="F10408" s="3">
        <f t="shared" ca="1" si="322"/>
        <v>1</v>
      </c>
      <c r="G10408" s="4">
        <f t="shared" ca="1" si="323"/>
        <v>88</v>
      </c>
      <c r="H10408" s="4">
        <f ca="1">+Data_TABLE[[#This Row],[Qty]]*Data_TABLE[[#This Row],[Unit Price]]</f>
        <v>88</v>
      </c>
      <c r="I10408" s="7">
        <v>42321</v>
      </c>
      <c r="J10408" s="10">
        <f>EOMONTH(Data_TABLE[[#This Row],[Date Sold]],0)</f>
        <v>42338</v>
      </c>
    </row>
    <row r="10409" spans="2:10" x14ac:dyDescent="0.25">
      <c r="B10409" s="1" t="s">
        <v>38</v>
      </c>
      <c r="C10409" s="3" t="s">
        <v>55</v>
      </c>
      <c r="D10409" s="2" t="s">
        <v>49</v>
      </c>
      <c r="E10409" s="3" t="s">
        <v>43</v>
      </c>
      <c r="F10409" s="3">
        <f t="shared" ca="1" si="322"/>
        <v>4</v>
      </c>
      <c r="G10409" s="4">
        <f t="shared" ca="1" si="323"/>
        <v>78</v>
      </c>
      <c r="H10409" s="4">
        <f ca="1">+Data_TABLE[[#This Row],[Qty]]*Data_TABLE[[#This Row],[Unit Price]]</f>
        <v>312</v>
      </c>
      <c r="I10409" s="7">
        <v>42321</v>
      </c>
      <c r="J10409" s="10">
        <f>EOMONTH(Data_TABLE[[#This Row],[Date Sold]],0)</f>
        <v>42338</v>
      </c>
    </row>
    <row r="10410" spans="2:10" x14ac:dyDescent="0.25">
      <c r="B10410" s="1" t="s">
        <v>37</v>
      </c>
      <c r="C10410" s="3" t="s">
        <v>54</v>
      </c>
      <c r="D10410" s="2" t="s">
        <v>48</v>
      </c>
      <c r="E10410" s="3" t="s">
        <v>42</v>
      </c>
      <c r="F10410" s="3">
        <f t="shared" ca="1" si="322"/>
        <v>1</v>
      </c>
      <c r="G10410" s="4">
        <f t="shared" ca="1" si="323"/>
        <v>177</v>
      </c>
      <c r="H10410" s="4">
        <f ca="1">+Data_TABLE[[#This Row],[Qty]]*Data_TABLE[[#This Row],[Unit Price]]</f>
        <v>177</v>
      </c>
      <c r="I10410" s="7">
        <v>42321</v>
      </c>
      <c r="J10410" s="10">
        <f>EOMONTH(Data_TABLE[[#This Row],[Date Sold]],0)</f>
        <v>42338</v>
      </c>
    </row>
    <row r="10411" spans="2:10" x14ac:dyDescent="0.25">
      <c r="B10411" s="1" t="s">
        <v>37</v>
      </c>
      <c r="C10411" s="3" t="s">
        <v>55</v>
      </c>
      <c r="D10411" s="2" t="s">
        <v>49</v>
      </c>
      <c r="E10411" s="3" t="s">
        <v>43</v>
      </c>
      <c r="F10411" s="3">
        <f t="shared" ca="1" si="322"/>
        <v>1</v>
      </c>
      <c r="G10411" s="4">
        <f t="shared" ca="1" si="323"/>
        <v>146</v>
      </c>
      <c r="H10411" s="4">
        <f ca="1">+Data_TABLE[[#This Row],[Qty]]*Data_TABLE[[#This Row],[Unit Price]]</f>
        <v>146</v>
      </c>
      <c r="I10411" s="7">
        <v>42321</v>
      </c>
      <c r="J10411" s="10">
        <f>EOMONTH(Data_TABLE[[#This Row],[Date Sold]],0)</f>
        <v>42338</v>
      </c>
    </row>
    <row r="10412" spans="2:10" x14ac:dyDescent="0.25">
      <c r="B10412" s="1" t="s">
        <v>36</v>
      </c>
      <c r="C10412" s="3" t="s">
        <v>56</v>
      </c>
      <c r="D10412" s="2" t="s">
        <v>50</v>
      </c>
      <c r="E10412" s="3" t="s">
        <v>44</v>
      </c>
      <c r="F10412" s="3">
        <f t="shared" ca="1" si="322"/>
        <v>2</v>
      </c>
      <c r="G10412" s="4">
        <f t="shared" ca="1" si="323"/>
        <v>65</v>
      </c>
      <c r="H10412" s="4">
        <f ca="1">+Data_TABLE[[#This Row],[Qty]]*Data_TABLE[[#This Row],[Unit Price]]</f>
        <v>130</v>
      </c>
      <c r="I10412" s="7">
        <v>42321</v>
      </c>
      <c r="J10412" s="10">
        <f>EOMONTH(Data_TABLE[[#This Row],[Date Sold]],0)</f>
        <v>42338</v>
      </c>
    </row>
    <row r="10413" spans="2:10" x14ac:dyDescent="0.25">
      <c r="B10413" s="1" t="s">
        <v>38</v>
      </c>
      <c r="C10413" s="3" t="s">
        <v>56</v>
      </c>
      <c r="D10413" s="2" t="s">
        <v>52</v>
      </c>
      <c r="E10413" s="3" t="s">
        <v>46</v>
      </c>
      <c r="F10413" s="3">
        <f t="shared" ca="1" si="322"/>
        <v>5</v>
      </c>
      <c r="G10413" s="4">
        <f t="shared" ca="1" si="323"/>
        <v>177</v>
      </c>
      <c r="H10413" s="4">
        <f ca="1">+Data_TABLE[[#This Row],[Qty]]*Data_TABLE[[#This Row],[Unit Price]]</f>
        <v>885</v>
      </c>
      <c r="I10413" s="7">
        <v>42321</v>
      </c>
      <c r="J10413" s="10">
        <f>EOMONTH(Data_TABLE[[#This Row],[Date Sold]],0)</f>
        <v>42338</v>
      </c>
    </row>
    <row r="10414" spans="2:10" x14ac:dyDescent="0.25">
      <c r="B10414" s="1" t="s">
        <v>39</v>
      </c>
      <c r="C10414" s="3" t="s">
        <v>55</v>
      </c>
      <c r="D10414" s="2" t="s">
        <v>49</v>
      </c>
      <c r="E10414" s="3" t="s">
        <v>43</v>
      </c>
      <c r="F10414" s="3">
        <f t="shared" ca="1" si="322"/>
        <v>4</v>
      </c>
      <c r="G10414" s="4">
        <f t="shared" ca="1" si="323"/>
        <v>126</v>
      </c>
      <c r="H10414" s="4">
        <f ca="1">+Data_TABLE[[#This Row],[Qty]]*Data_TABLE[[#This Row],[Unit Price]]</f>
        <v>504</v>
      </c>
      <c r="I10414" s="7">
        <v>42321</v>
      </c>
      <c r="J10414" s="10">
        <f>EOMONTH(Data_TABLE[[#This Row],[Date Sold]],0)</f>
        <v>42338</v>
      </c>
    </row>
    <row r="10415" spans="2:10" x14ac:dyDescent="0.25">
      <c r="B10415" s="1" t="s">
        <v>40</v>
      </c>
      <c r="C10415" s="3" t="s">
        <v>55</v>
      </c>
      <c r="D10415" s="2" t="s">
        <v>49</v>
      </c>
      <c r="E10415" s="3" t="s">
        <v>43</v>
      </c>
      <c r="F10415" s="3">
        <f t="shared" ca="1" si="322"/>
        <v>3</v>
      </c>
      <c r="G10415" s="4">
        <f t="shared" ca="1" si="323"/>
        <v>161</v>
      </c>
      <c r="H10415" s="4">
        <f ca="1">+Data_TABLE[[#This Row],[Qty]]*Data_TABLE[[#This Row],[Unit Price]]</f>
        <v>483</v>
      </c>
      <c r="I10415" s="7">
        <v>42321</v>
      </c>
      <c r="J10415" s="10">
        <f>EOMONTH(Data_TABLE[[#This Row],[Date Sold]],0)</f>
        <v>42338</v>
      </c>
    </row>
    <row r="10416" spans="2:10" x14ac:dyDescent="0.25">
      <c r="B10416" s="1" t="s">
        <v>38</v>
      </c>
      <c r="C10416" s="3" t="s">
        <v>55</v>
      </c>
      <c r="D10416" s="2" t="s">
        <v>51</v>
      </c>
      <c r="E10416" s="3" t="s">
        <v>45</v>
      </c>
      <c r="F10416" s="3">
        <f t="shared" ca="1" si="322"/>
        <v>1</v>
      </c>
      <c r="G10416" s="4">
        <f t="shared" ca="1" si="323"/>
        <v>150</v>
      </c>
      <c r="H10416" s="4">
        <f ca="1">+Data_TABLE[[#This Row],[Qty]]*Data_TABLE[[#This Row],[Unit Price]]</f>
        <v>150</v>
      </c>
      <c r="I10416" s="7">
        <v>42321</v>
      </c>
      <c r="J10416" s="10">
        <f>EOMONTH(Data_TABLE[[#This Row],[Date Sold]],0)</f>
        <v>42338</v>
      </c>
    </row>
    <row r="10417" spans="2:10" x14ac:dyDescent="0.25">
      <c r="B10417" s="1" t="s">
        <v>41</v>
      </c>
      <c r="C10417" s="3" t="s">
        <v>55</v>
      </c>
      <c r="D10417" s="2" t="s">
        <v>49</v>
      </c>
      <c r="E10417" s="3" t="s">
        <v>43</v>
      </c>
      <c r="F10417" s="3">
        <f t="shared" ref="F10417:F10480" ca="1" si="324">RANDBETWEEN(1,5)</f>
        <v>5</v>
      </c>
      <c r="G10417" s="4">
        <f t="shared" ref="G10417:G10480" ca="1" si="325">RANDBETWEEN(60,200)</f>
        <v>104</v>
      </c>
      <c r="H10417" s="4">
        <f ca="1">+Data_TABLE[[#This Row],[Qty]]*Data_TABLE[[#This Row],[Unit Price]]</f>
        <v>520</v>
      </c>
      <c r="I10417" s="7">
        <v>42321</v>
      </c>
      <c r="J10417" s="10">
        <f>EOMONTH(Data_TABLE[[#This Row],[Date Sold]],0)</f>
        <v>42338</v>
      </c>
    </row>
    <row r="10418" spans="2:10" x14ac:dyDescent="0.25">
      <c r="B10418" s="1" t="s">
        <v>40</v>
      </c>
      <c r="C10418" s="3" t="s">
        <v>55</v>
      </c>
      <c r="D10418" s="2" t="s">
        <v>49</v>
      </c>
      <c r="E10418" s="3" t="s">
        <v>43</v>
      </c>
      <c r="F10418" s="3">
        <f t="shared" ca="1" si="324"/>
        <v>1</v>
      </c>
      <c r="G10418" s="4">
        <f t="shared" ca="1" si="325"/>
        <v>113</v>
      </c>
      <c r="H10418" s="4">
        <f ca="1">+Data_TABLE[[#This Row],[Qty]]*Data_TABLE[[#This Row],[Unit Price]]</f>
        <v>113</v>
      </c>
      <c r="I10418" s="7">
        <v>42321</v>
      </c>
      <c r="J10418" s="10">
        <f>EOMONTH(Data_TABLE[[#This Row],[Date Sold]],0)</f>
        <v>42338</v>
      </c>
    </row>
    <row r="10419" spans="2:10" x14ac:dyDescent="0.25">
      <c r="B10419" s="1" t="s">
        <v>37</v>
      </c>
      <c r="C10419" s="3" t="s">
        <v>55</v>
      </c>
      <c r="D10419" s="2" t="s">
        <v>51</v>
      </c>
      <c r="E10419" s="3" t="s">
        <v>45</v>
      </c>
      <c r="F10419" s="3">
        <f t="shared" ca="1" si="324"/>
        <v>1</v>
      </c>
      <c r="G10419" s="4">
        <f t="shared" ca="1" si="325"/>
        <v>135</v>
      </c>
      <c r="H10419" s="4">
        <f ca="1">+Data_TABLE[[#This Row],[Qty]]*Data_TABLE[[#This Row],[Unit Price]]</f>
        <v>135</v>
      </c>
      <c r="I10419" s="7">
        <v>42321</v>
      </c>
      <c r="J10419" s="10">
        <f>EOMONTH(Data_TABLE[[#This Row],[Date Sold]],0)</f>
        <v>42338</v>
      </c>
    </row>
    <row r="10420" spans="2:10" x14ac:dyDescent="0.25">
      <c r="B10420" s="1" t="s">
        <v>37</v>
      </c>
      <c r="C10420" s="3" t="s">
        <v>54</v>
      </c>
      <c r="D10420" s="2" t="s">
        <v>48</v>
      </c>
      <c r="E10420" s="3" t="s">
        <v>42</v>
      </c>
      <c r="F10420" s="3">
        <f t="shared" ca="1" si="324"/>
        <v>3</v>
      </c>
      <c r="G10420" s="4">
        <f t="shared" ca="1" si="325"/>
        <v>166</v>
      </c>
      <c r="H10420" s="4">
        <f ca="1">+Data_TABLE[[#This Row],[Qty]]*Data_TABLE[[#This Row],[Unit Price]]</f>
        <v>498</v>
      </c>
      <c r="I10420" s="7">
        <v>42321</v>
      </c>
      <c r="J10420" s="10">
        <f>EOMONTH(Data_TABLE[[#This Row],[Date Sold]],0)</f>
        <v>42338</v>
      </c>
    </row>
    <row r="10421" spans="2:10" x14ac:dyDescent="0.25">
      <c r="B10421" s="1" t="s">
        <v>37</v>
      </c>
      <c r="C10421" s="3" t="s">
        <v>55</v>
      </c>
      <c r="D10421" s="2" t="s">
        <v>51</v>
      </c>
      <c r="E10421" s="3" t="s">
        <v>45</v>
      </c>
      <c r="F10421" s="3">
        <f t="shared" ca="1" si="324"/>
        <v>2</v>
      </c>
      <c r="G10421" s="4">
        <f t="shared" ca="1" si="325"/>
        <v>182</v>
      </c>
      <c r="H10421" s="4">
        <f ca="1">+Data_TABLE[[#This Row],[Qty]]*Data_TABLE[[#This Row],[Unit Price]]</f>
        <v>364</v>
      </c>
      <c r="I10421" s="7">
        <v>42321</v>
      </c>
      <c r="J10421" s="10">
        <f>EOMONTH(Data_TABLE[[#This Row],[Date Sold]],0)</f>
        <v>42338</v>
      </c>
    </row>
    <row r="10422" spans="2:10" x14ac:dyDescent="0.25">
      <c r="B10422" s="1" t="s">
        <v>38</v>
      </c>
      <c r="C10422" s="3" t="s">
        <v>55</v>
      </c>
      <c r="D10422" s="2" t="s">
        <v>51</v>
      </c>
      <c r="E10422" s="3" t="s">
        <v>45</v>
      </c>
      <c r="F10422" s="3">
        <f t="shared" ca="1" si="324"/>
        <v>5</v>
      </c>
      <c r="G10422" s="4">
        <f t="shared" ca="1" si="325"/>
        <v>80</v>
      </c>
      <c r="H10422" s="4">
        <f ca="1">+Data_TABLE[[#This Row],[Qty]]*Data_TABLE[[#This Row],[Unit Price]]</f>
        <v>400</v>
      </c>
      <c r="I10422" s="7">
        <v>42321</v>
      </c>
      <c r="J10422" s="10">
        <f>EOMONTH(Data_TABLE[[#This Row],[Date Sold]],0)</f>
        <v>42338</v>
      </c>
    </row>
    <row r="10423" spans="2:10" x14ac:dyDescent="0.25">
      <c r="B10423" s="1" t="s">
        <v>41</v>
      </c>
      <c r="C10423" s="3" t="s">
        <v>56</v>
      </c>
      <c r="D10423" s="2" t="s">
        <v>52</v>
      </c>
      <c r="E10423" s="3" t="s">
        <v>46</v>
      </c>
      <c r="F10423" s="3">
        <f t="shared" ca="1" si="324"/>
        <v>2</v>
      </c>
      <c r="G10423" s="4">
        <f t="shared" ca="1" si="325"/>
        <v>166</v>
      </c>
      <c r="H10423" s="4">
        <f ca="1">+Data_TABLE[[#This Row],[Qty]]*Data_TABLE[[#This Row],[Unit Price]]</f>
        <v>332</v>
      </c>
      <c r="I10423" s="7">
        <v>42321</v>
      </c>
      <c r="J10423" s="10">
        <f>EOMONTH(Data_TABLE[[#This Row],[Date Sold]],0)</f>
        <v>42338</v>
      </c>
    </row>
    <row r="10424" spans="2:10" x14ac:dyDescent="0.25">
      <c r="B10424" s="1" t="s">
        <v>36</v>
      </c>
      <c r="C10424" s="3" t="s">
        <v>54</v>
      </c>
      <c r="D10424" s="2" t="s">
        <v>48</v>
      </c>
      <c r="E10424" s="3" t="s">
        <v>42</v>
      </c>
      <c r="F10424" s="3">
        <f t="shared" ca="1" si="324"/>
        <v>1</v>
      </c>
      <c r="G10424" s="4">
        <f t="shared" ca="1" si="325"/>
        <v>191</v>
      </c>
      <c r="H10424" s="4">
        <f ca="1">+Data_TABLE[[#This Row],[Qty]]*Data_TABLE[[#This Row],[Unit Price]]</f>
        <v>191</v>
      </c>
      <c r="I10424" s="7">
        <v>42321</v>
      </c>
      <c r="J10424" s="10">
        <f>EOMONTH(Data_TABLE[[#This Row],[Date Sold]],0)</f>
        <v>42338</v>
      </c>
    </row>
    <row r="10425" spans="2:10" x14ac:dyDescent="0.25">
      <c r="B10425" s="1" t="s">
        <v>40</v>
      </c>
      <c r="C10425" s="3" t="s">
        <v>54</v>
      </c>
      <c r="D10425" s="2" t="s">
        <v>48</v>
      </c>
      <c r="E10425" s="3" t="s">
        <v>42</v>
      </c>
      <c r="F10425" s="3">
        <f t="shared" ca="1" si="324"/>
        <v>1</v>
      </c>
      <c r="G10425" s="4">
        <f t="shared" ca="1" si="325"/>
        <v>93</v>
      </c>
      <c r="H10425" s="4">
        <f ca="1">+Data_TABLE[[#This Row],[Qty]]*Data_TABLE[[#This Row],[Unit Price]]</f>
        <v>93</v>
      </c>
      <c r="I10425" s="7">
        <v>42321</v>
      </c>
      <c r="J10425" s="10">
        <f>EOMONTH(Data_TABLE[[#This Row],[Date Sold]],0)</f>
        <v>42338</v>
      </c>
    </row>
    <row r="10426" spans="2:10" x14ac:dyDescent="0.25">
      <c r="B10426" s="1" t="s">
        <v>36</v>
      </c>
      <c r="C10426" s="3" t="s">
        <v>56</v>
      </c>
      <c r="D10426" s="2" t="s">
        <v>52</v>
      </c>
      <c r="E10426" s="3" t="s">
        <v>46</v>
      </c>
      <c r="F10426" s="3">
        <f t="shared" ca="1" si="324"/>
        <v>5</v>
      </c>
      <c r="G10426" s="4">
        <f t="shared" ca="1" si="325"/>
        <v>76</v>
      </c>
      <c r="H10426" s="4">
        <f ca="1">+Data_TABLE[[#This Row],[Qty]]*Data_TABLE[[#This Row],[Unit Price]]</f>
        <v>380</v>
      </c>
      <c r="I10426" s="7">
        <v>42321</v>
      </c>
      <c r="J10426" s="10">
        <f>EOMONTH(Data_TABLE[[#This Row],[Date Sold]],0)</f>
        <v>42338</v>
      </c>
    </row>
    <row r="10427" spans="2:10" x14ac:dyDescent="0.25">
      <c r="B10427" s="1" t="s">
        <v>41</v>
      </c>
      <c r="C10427" s="3" t="s">
        <v>56</v>
      </c>
      <c r="D10427" s="2" t="s">
        <v>52</v>
      </c>
      <c r="E10427" s="3" t="s">
        <v>46</v>
      </c>
      <c r="F10427" s="3">
        <f t="shared" ca="1" si="324"/>
        <v>2</v>
      </c>
      <c r="G10427" s="4">
        <f t="shared" ca="1" si="325"/>
        <v>77</v>
      </c>
      <c r="H10427" s="4">
        <f ca="1">+Data_TABLE[[#This Row],[Qty]]*Data_TABLE[[#This Row],[Unit Price]]</f>
        <v>154</v>
      </c>
      <c r="I10427" s="7">
        <v>42321</v>
      </c>
      <c r="J10427" s="10">
        <f>EOMONTH(Data_TABLE[[#This Row],[Date Sold]],0)</f>
        <v>42338</v>
      </c>
    </row>
    <row r="10428" spans="2:10" x14ac:dyDescent="0.25">
      <c r="B10428" s="1" t="s">
        <v>36</v>
      </c>
      <c r="C10428" s="3" t="s">
        <v>55</v>
      </c>
      <c r="D10428" s="2" t="s">
        <v>49</v>
      </c>
      <c r="E10428" s="3" t="s">
        <v>43</v>
      </c>
      <c r="F10428" s="3">
        <f t="shared" ca="1" si="324"/>
        <v>1</v>
      </c>
      <c r="G10428" s="4">
        <f t="shared" ca="1" si="325"/>
        <v>60</v>
      </c>
      <c r="H10428" s="4">
        <f ca="1">+Data_TABLE[[#This Row],[Qty]]*Data_TABLE[[#This Row],[Unit Price]]</f>
        <v>60</v>
      </c>
      <c r="I10428" s="7">
        <v>42321</v>
      </c>
      <c r="J10428" s="10">
        <f>EOMONTH(Data_TABLE[[#This Row],[Date Sold]],0)</f>
        <v>42338</v>
      </c>
    </row>
    <row r="10429" spans="2:10" x14ac:dyDescent="0.25">
      <c r="B10429" s="1" t="s">
        <v>36</v>
      </c>
      <c r="C10429" s="3" t="s">
        <v>55</v>
      </c>
      <c r="D10429" s="2" t="s">
        <v>49</v>
      </c>
      <c r="E10429" s="3" t="s">
        <v>43</v>
      </c>
      <c r="F10429" s="3">
        <f t="shared" ca="1" si="324"/>
        <v>5</v>
      </c>
      <c r="G10429" s="4">
        <f t="shared" ca="1" si="325"/>
        <v>166</v>
      </c>
      <c r="H10429" s="4">
        <f ca="1">+Data_TABLE[[#This Row],[Qty]]*Data_TABLE[[#This Row],[Unit Price]]</f>
        <v>830</v>
      </c>
      <c r="I10429" s="7">
        <v>42321</v>
      </c>
      <c r="J10429" s="10">
        <f>EOMONTH(Data_TABLE[[#This Row],[Date Sold]],0)</f>
        <v>42338</v>
      </c>
    </row>
    <row r="10430" spans="2:10" x14ac:dyDescent="0.25">
      <c r="B10430" s="1" t="s">
        <v>41</v>
      </c>
      <c r="C10430" s="3" t="s">
        <v>55</v>
      </c>
      <c r="D10430" s="2" t="s">
        <v>49</v>
      </c>
      <c r="E10430" s="3" t="s">
        <v>43</v>
      </c>
      <c r="F10430" s="3">
        <f t="shared" ca="1" si="324"/>
        <v>1</v>
      </c>
      <c r="G10430" s="4">
        <f t="shared" ca="1" si="325"/>
        <v>134</v>
      </c>
      <c r="H10430" s="4">
        <f ca="1">+Data_TABLE[[#This Row],[Qty]]*Data_TABLE[[#This Row],[Unit Price]]</f>
        <v>134</v>
      </c>
      <c r="I10430" s="7">
        <v>42321</v>
      </c>
      <c r="J10430" s="10">
        <f>EOMONTH(Data_TABLE[[#This Row],[Date Sold]],0)</f>
        <v>42338</v>
      </c>
    </row>
    <row r="10431" spans="2:10" x14ac:dyDescent="0.25">
      <c r="B10431" s="1" t="s">
        <v>38</v>
      </c>
      <c r="C10431" s="3" t="s">
        <v>54</v>
      </c>
      <c r="D10431" s="2" t="s">
        <v>48</v>
      </c>
      <c r="E10431" s="3" t="s">
        <v>42</v>
      </c>
      <c r="F10431" s="3">
        <f t="shared" ca="1" si="324"/>
        <v>3</v>
      </c>
      <c r="G10431" s="4">
        <f t="shared" ca="1" si="325"/>
        <v>171</v>
      </c>
      <c r="H10431" s="4">
        <f ca="1">+Data_TABLE[[#This Row],[Qty]]*Data_TABLE[[#This Row],[Unit Price]]</f>
        <v>513</v>
      </c>
      <c r="I10431" s="7">
        <v>42321</v>
      </c>
      <c r="J10431" s="10">
        <f>EOMONTH(Data_TABLE[[#This Row],[Date Sold]],0)</f>
        <v>42338</v>
      </c>
    </row>
    <row r="10432" spans="2:10" x14ac:dyDescent="0.25">
      <c r="B10432" s="1" t="s">
        <v>40</v>
      </c>
      <c r="C10432" s="3" t="s">
        <v>55</v>
      </c>
      <c r="D10432" s="2" t="s">
        <v>51</v>
      </c>
      <c r="E10432" s="3" t="s">
        <v>45</v>
      </c>
      <c r="F10432" s="3">
        <f t="shared" ca="1" si="324"/>
        <v>1</v>
      </c>
      <c r="G10432" s="4">
        <f t="shared" ca="1" si="325"/>
        <v>120</v>
      </c>
      <c r="H10432" s="4">
        <f ca="1">+Data_TABLE[[#This Row],[Qty]]*Data_TABLE[[#This Row],[Unit Price]]</f>
        <v>120</v>
      </c>
      <c r="I10432" s="7">
        <v>42321</v>
      </c>
      <c r="J10432" s="10">
        <f>EOMONTH(Data_TABLE[[#This Row],[Date Sold]],0)</f>
        <v>42338</v>
      </c>
    </row>
    <row r="10433" spans="2:10" x14ac:dyDescent="0.25">
      <c r="B10433" s="1" t="s">
        <v>40</v>
      </c>
      <c r="C10433" s="3" t="s">
        <v>54</v>
      </c>
      <c r="D10433" s="2" t="s">
        <v>48</v>
      </c>
      <c r="E10433" s="3" t="s">
        <v>42</v>
      </c>
      <c r="F10433" s="3">
        <f t="shared" ca="1" si="324"/>
        <v>4</v>
      </c>
      <c r="G10433" s="4">
        <f t="shared" ca="1" si="325"/>
        <v>106</v>
      </c>
      <c r="H10433" s="4">
        <f ca="1">+Data_TABLE[[#This Row],[Qty]]*Data_TABLE[[#This Row],[Unit Price]]</f>
        <v>424</v>
      </c>
      <c r="I10433" s="7">
        <v>42321</v>
      </c>
      <c r="J10433" s="10">
        <f>EOMONTH(Data_TABLE[[#This Row],[Date Sold]],0)</f>
        <v>42338</v>
      </c>
    </row>
    <row r="10434" spans="2:10" x14ac:dyDescent="0.25">
      <c r="B10434" s="1" t="s">
        <v>36</v>
      </c>
      <c r="C10434" s="3" t="s">
        <v>56</v>
      </c>
      <c r="D10434" s="2" t="s">
        <v>50</v>
      </c>
      <c r="E10434" s="3" t="s">
        <v>44</v>
      </c>
      <c r="F10434" s="3">
        <f t="shared" ca="1" si="324"/>
        <v>1</v>
      </c>
      <c r="G10434" s="4">
        <f t="shared" ca="1" si="325"/>
        <v>149</v>
      </c>
      <c r="H10434" s="4">
        <f ca="1">+Data_TABLE[[#This Row],[Qty]]*Data_TABLE[[#This Row],[Unit Price]]</f>
        <v>149</v>
      </c>
      <c r="I10434" s="7">
        <v>42321</v>
      </c>
      <c r="J10434" s="10">
        <f>EOMONTH(Data_TABLE[[#This Row],[Date Sold]],0)</f>
        <v>42338</v>
      </c>
    </row>
    <row r="10435" spans="2:10" x14ac:dyDescent="0.25">
      <c r="B10435" s="1" t="s">
        <v>37</v>
      </c>
      <c r="C10435" s="3" t="s">
        <v>56</v>
      </c>
      <c r="D10435" s="2" t="s">
        <v>50</v>
      </c>
      <c r="E10435" s="3" t="s">
        <v>44</v>
      </c>
      <c r="F10435" s="3">
        <f t="shared" ca="1" si="324"/>
        <v>2</v>
      </c>
      <c r="G10435" s="4">
        <f t="shared" ca="1" si="325"/>
        <v>66</v>
      </c>
      <c r="H10435" s="4">
        <f ca="1">+Data_TABLE[[#This Row],[Qty]]*Data_TABLE[[#This Row],[Unit Price]]</f>
        <v>132</v>
      </c>
      <c r="I10435" s="7">
        <v>42321</v>
      </c>
      <c r="J10435" s="10">
        <f>EOMONTH(Data_TABLE[[#This Row],[Date Sold]],0)</f>
        <v>42338</v>
      </c>
    </row>
    <row r="10436" spans="2:10" x14ac:dyDescent="0.25">
      <c r="B10436" s="1" t="s">
        <v>36</v>
      </c>
      <c r="C10436" s="3" t="s">
        <v>55</v>
      </c>
      <c r="D10436" s="2" t="s">
        <v>51</v>
      </c>
      <c r="E10436" s="3" t="s">
        <v>45</v>
      </c>
      <c r="F10436" s="3">
        <f t="shared" ca="1" si="324"/>
        <v>3</v>
      </c>
      <c r="G10436" s="4">
        <f t="shared" ca="1" si="325"/>
        <v>144</v>
      </c>
      <c r="H10436" s="4">
        <f ca="1">+Data_TABLE[[#This Row],[Qty]]*Data_TABLE[[#This Row],[Unit Price]]</f>
        <v>432</v>
      </c>
      <c r="I10436" s="7">
        <v>42321</v>
      </c>
      <c r="J10436" s="10">
        <f>EOMONTH(Data_TABLE[[#This Row],[Date Sold]],0)</f>
        <v>42338</v>
      </c>
    </row>
    <row r="10437" spans="2:10" x14ac:dyDescent="0.25">
      <c r="B10437" s="1" t="s">
        <v>37</v>
      </c>
      <c r="C10437" s="3" t="s">
        <v>56</v>
      </c>
      <c r="D10437" s="2" t="s">
        <v>50</v>
      </c>
      <c r="E10437" s="3" t="s">
        <v>44</v>
      </c>
      <c r="F10437" s="3">
        <f t="shared" ca="1" si="324"/>
        <v>2</v>
      </c>
      <c r="G10437" s="4">
        <f t="shared" ca="1" si="325"/>
        <v>131</v>
      </c>
      <c r="H10437" s="4">
        <f ca="1">+Data_TABLE[[#This Row],[Qty]]*Data_TABLE[[#This Row],[Unit Price]]</f>
        <v>262</v>
      </c>
      <c r="I10437" s="7">
        <v>42321</v>
      </c>
      <c r="J10437" s="10">
        <f>EOMONTH(Data_TABLE[[#This Row],[Date Sold]],0)</f>
        <v>42338</v>
      </c>
    </row>
    <row r="10438" spans="2:10" x14ac:dyDescent="0.25">
      <c r="B10438" s="1" t="s">
        <v>37</v>
      </c>
      <c r="C10438" s="3" t="s">
        <v>56</v>
      </c>
      <c r="D10438" s="2" t="s">
        <v>52</v>
      </c>
      <c r="E10438" s="3" t="s">
        <v>46</v>
      </c>
      <c r="F10438" s="3">
        <f t="shared" ca="1" si="324"/>
        <v>2</v>
      </c>
      <c r="G10438" s="4">
        <f t="shared" ca="1" si="325"/>
        <v>174</v>
      </c>
      <c r="H10438" s="4">
        <f ca="1">+Data_TABLE[[#This Row],[Qty]]*Data_TABLE[[#This Row],[Unit Price]]</f>
        <v>348</v>
      </c>
      <c r="I10438" s="7">
        <v>42321</v>
      </c>
      <c r="J10438" s="10">
        <f>EOMONTH(Data_TABLE[[#This Row],[Date Sold]],0)</f>
        <v>42338</v>
      </c>
    </row>
    <row r="10439" spans="2:10" x14ac:dyDescent="0.25">
      <c r="B10439" s="1" t="s">
        <v>38</v>
      </c>
      <c r="C10439" s="3" t="s">
        <v>55</v>
      </c>
      <c r="D10439" s="2" t="s">
        <v>51</v>
      </c>
      <c r="E10439" s="3" t="s">
        <v>45</v>
      </c>
      <c r="F10439" s="3">
        <f t="shared" ca="1" si="324"/>
        <v>4</v>
      </c>
      <c r="G10439" s="4">
        <f t="shared" ca="1" si="325"/>
        <v>177</v>
      </c>
      <c r="H10439" s="4">
        <f ca="1">+Data_TABLE[[#This Row],[Qty]]*Data_TABLE[[#This Row],[Unit Price]]</f>
        <v>708</v>
      </c>
      <c r="I10439" s="7">
        <v>42321</v>
      </c>
      <c r="J10439" s="10">
        <f>EOMONTH(Data_TABLE[[#This Row],[Date Sold]],0)</f>
        <v>42338</v>
      </c>
    </row>
    <row r="10440" spans="2:10" x14ac:dyDescent="0.25">
      <c r="B10440" s="1" t="s">
        <v>40</v>
      </c>
      <c r="C10440" s="3" t="s">
        <v>56</v>
      </c>
      <c r="D10440" s="2" t="s">
        <v>52</v>
      </c>
      <c r="E10440" s="3" t="s">
        <v>46</v>
      </c>
      <c r="F10440" s="3">
        <f t="shared" ca="1" si="324"/>
        <v>1</v>
      </c>
      <c r="G10440" s="4">
        <f t="shared" ca="1" si="325"/>
        <v>77</v>
      </c>
      <c r="H10440" s="4">
        <f ca="1">+Data_TABLE[[#This Row],[Qty]]*Data_TABLE[[#This Row],[Unit Price]]</f>
        <v>77</v>
      </c>
      <c r="I10440" s="7">
        <v>42321</v>
      </c>
      <c r="J10440" s="10">
        <f>EOMONTH(Data_TABLE[[#This Row],[Date Sold]],0)</f>
        <v>42338</v>
      </c>
    </row>
    <row r="10441" spans="2:10" x14ac:dyDescent="0.25">
      <c r="B10441" s="1" t="s">
        <v>40</v>
      </c>
      <c r="C10441" s="3" t="s">
        <v>54</v>
      </c>
      <c r="D10441" s="2" t="s">
        <v>48</v>
      </c>
      <c r="E10441" s="3" t="s">
        <v>42</v>
      </c>
      <c r="F10441" s="3">
        <f t="shared" ca="1" si="324"/>
        <v>3</v>
      </c>
      <c r="G10441" s="4">
        <f t="shared" ca="1" si="325"/>
        <v>90</v>
      </c>
      <c r="H10441" s="4">
        <f ca="1">+Data_TABLE[[#This Row],[Qty]]*Data_TABLE[[#This Row],[Unit Price]]</f>
        <v>270</v>
      </c>
      <c r="I10441" s="7">
        <v>42321</v>
      </c>
      <c r="J10441" s="10">
        <f>EOMONTH(Data_TABLE[[#This Row],[Date Sold]],0)</f>
        <v>42338</v>
      </c>
    </row>
    <row r="10442" spans="2:10" x14ac:dyDescent="0.25">
      <c r="B10442" s="1" t="s">
        <v>41</v>
      </c>
      <c r="C10442" s="3" t="s">
        <v>55</v>
      </c>
      <c r="D10442" s="2" t="s">
        <v>49</v>
      </c>
      <c r="E10442" s="3" t="s">
        <v>43</v>
      </c>
      <c r="F10442" s="3">
        <f t="shared" ca="1" si="324"/>
        <v>3</v>
      </c>
      <c r="G10442" s="4">
        <f t="shared" ca="1" si="325"/>
        <v>112</v>
      </c>
      <c r="H10442" s="4">
        <f ca="1">+Data_TABLE[[#This Row],[Qty]]*Data_TABLE[[#This Row],[Unit Price]]</f>
        <v>336</v>
      </c>
      <c r="I10442" s="7">
        <v>42321</v>
      </c>
      <c r="J10442" s="10">
        <f>EOMONTH(Data_TABLE[[#This Row],[Date Sold]],0)</f>
        <v>42338</v>
      </c>
    </row>
    <row r="10443" spans="2:10" x14ac:dyDescent="0.25">
      <c r="B10443" s="1" t="s">
        <v>41</v>
      </c>
      <c r="C10443" s="3" t="s">
        <v>54</v>
      </c>
      <c r="D10443" s="2" t="s">
        <v>48</v>
      </c>
      <c r="E10443" s="3" t="s">
        <v>42</v>
      </c>
      <c r="F10443" s="3">
        <f t="shared" ca="1" si="324"/>
        <v>2</v>
      </c>
      <c r="G10443" s="4">
        <f t="shared" ca="1" si="325"/>
        <v>81</v>
      </c>
      <c r="H10443" s="4">
        <f ca="1">+Data_TABLE[[#This Row],[Qty]]*Data_TABLE[[#This Row],[Unit Price]]</f>
        <v>162</v>
      </c>
      <c r="I10443" s="7">
        <v>42321</v>
      </c>
      <c r="J10443" s="10">
        <f>EOMONTH(Data_TABLE[[#This Row],[Date Sold]],0)</f>
        <v>42338</v>
      </c>
    </row>
    <row r="10444" spans="2:10" x14ac:dyDescent="0.25">
      <c r="B10444" s="1" t="s">
        <v>36</v>
      </c>
      <c r="C10444" s="3" t="s">
        <v>56</v>
      </c>
      <c r="D10444" s="2" t="s">
        <v>50</v>
      </c>
      <c r="E10444" s="3" t="s">
        <v>44</v>
      </c>
      <c r="F10444" s="3">
        <f t="shared" ca="1" si="324"/>
        <v>1</v>
      </c>
      <c r="G10444" s="4">
        <f t="shared" ca="1" si="325"/>
        <v>119</v>
      </c>
      <c r="H10444" s="4">
        <f ca="1">+Data_TABLE[[#This Row],[Qty]]*Data_TABLE[[#This Row],[Unit Price]]</f>
        <v>119</v>
      </c>
      <c r="I10444" s="7">
        <v>42321</v>
      </c>
      <c r="J10444" s="10">
        <f>EOMONTH(Data_TABLE[[#This Row],[Date Sold]],0)</f>
        <v>42338</v>
      </c>
    </row>
    <row r="10445" spans="2:10" x14ac:dyDescent="0.25">
      <c r="B10445" s="1" t="s">
        <v>36</v>
      </c>
      <c r="C10445" s="3" t="s">
        <v>54</v>
      </c>
      <c r="D10445" s="2" t="s">
        <v>48</v>
      </c>
      <c r="E10445" s="3" t="s">
        <v>42</v>
      </c>
      <c r="F10445" s="3">
        <f t="shared" ca="1" si="324"/>
        <v>4</v>
      </c>
      <c r="G10445" s="4">
        <f t="shared" ca="1" si="325"/>
        <v>104</v>
      </c>
      <c r="H10445" s="4">
        <f ca="1">+Data_TABLE[[#This Row],[Qty]]*Data_TABLE[[#This Row],[Unit Price]]</f>
        <v>416</v>
      </c>
      <c r="I10445" s="7">
        <v>42321</v>
      </c>
      <c r="J10445" s="10">
        <f>EOMONTH(Data_TABLE[[#This Row],[Date Sold]],0)</f>
        <v>42338</v>
      </c>
    </row>
    <row r="10446" spans="2:10" x14ac:dyDescent="0.25">
      <c r="B10446" s="1" t="s">
        <v>36</v>
      </c>
      <c r="C10446" s="3" t="s">
        <v>55</v>
      </c>
      <c r="D10446" s="2" t="s">
        <v>49</v>
      </c>
      <c r="E10446" s="3" t="s">
        <v>43</v>
      </c>
      <c r="F10446" s="3">
        <f t="shared" ca="1" si="324"/>
        <v>5</v>
      </c>
      <c r="G10446" s="4">
        <f t="shared" ca="1" si="325"/>
        <v>126</v>
      </c>
      <c r="H10446" s="4">
        <f ca="1">+Data_TABLE[[#This Row],[Qty]]*Data_TABLE[[#This Row],[Unit Price]]</f>
        <v>630</v>
      </c>
      <c r="I10446" s="7">
        <v>42321</v>
      </c>
      <c r="J10446" s="10">
        <f>EOMONTH(Data_TABLE[[#This Row],[Date Sold]],0)</f>
        <v>42338</v>
      </c>
    </row>
    <row r="10447" spans="2:10" x14ac:dyDescent="0.25">
      <c r="B10447" s="1" t="s">
        <v>36</v>
      </c>
      <c r="C10447" s="3" t="s">
        <v>56</v>
      </c>
      <c r="D10447" s="2" t="s">
        <v>52</v>
      </c>
      <c r="E10447" s="3" t="s">
        <v>46</v>
      </c>
      <c r="F10447" s="3">
        <f t="shared" ca="1" si="324"/>
        <v>4</v>
      </c>
      <c r="G10447" s="4">
        <f t="shared" ca="1" si="325"/>
        <v>82</v>
      </c>
      <c r="H10447" s="4">
        <f ca="1">+Data_TABLE[[#This Row],[Qty]]*Data_TABLE[[#This Row],[Unit Price]]</f>
        <v>328</v>
      </c>
      <c r="I10447" s="7">
        <v>42321</v>
      </c>
      <c r="J10447" s="10">
        <f>EOMONTH(Data_TABLE[[#This Row],[Date Sold]],0)</f>
        <v>42338</v>
      </c>
    </row>
    <row r="10448" spans="2:10" x14ac:dyDescent="0.25">
      <c r="B10448" s="1" t="s">
        <v>41</v>
      </c>
      <c r="C10448" s="3" t="s">
        <v>54</v>
      </c>
      <c r="D10448" s="2" t="s">
        <v>48</v>
      </c>
      <c r="E10448" s="3" t="s">
        <v>42</v>
      </c>
      <c r="F10448" s="3">
        <f t="shared" ca="1" si="324"/>
        <v>2</v>
      </c>
      <c r="G10448" s="4">
        <f t="shared" ca="1" si="325"/>
        <v>182</v>
      </c>
      <c r="H10448" s="4">
        <f ca="1">+Data_TABLE[[#This Row],[Qty]]*Data_TABLE[[#This Row],[Unit Price]]</f>
        <v>364</v>
      </c>
      <c r="I10448" s="7">
        <v>42321</v>
      </c>
      <c r="J10448" s="10">
        <f>EOMONTH(Data_TABLE[[#This Row],[Date Sold]],0)</f>
        <v>42338</v>
      </c>
    </row>
    <row r="10449" spans="2:10" x14ac:dyDescent="0.25">
      <c r="B10449" s="1" t="s">
        <v>40</v>
      </c>
      <c r="C10449" s="3" t="s">
        <v>54</v>
      </c>
      <c r="D10449" s="2" t="s">
        <v>48</v>
      </c>
      <c r="E10449" s="3" t="s">
        <v>42</v>
      </c>
      <c r="F10449" s="3">
        <f t="shared" ca="1" si="324"/>
        <v>3</v>
      </c>
      <c r="G10449" s="4">
        <f t="shared" ca="1" si="325"/>
        <v>69</v>
      </c>
      <c r="H10449" s="4">
        <f ca="1">+Data_TABLE[[#This Row],[Qty]]*Data_TABLE[[#This Row],[Unit Price]]</f>
        <v>207</v>
      </c>
      <c r="I10449" s="7">
        <v>42321</v>
      </c>
      <c r="J10449" s="10">
        <f>EOMONTH(Data_TABLE[[#This Row],[Date Sold]],0)</f>
        <v>42338</v>
      </c>
    </row>
    <row r="10450" spans="2:10" x14ac:dyDescent="0.25">
      <c r="B10450" s="1" t="s">
        <v>38</v>
      </c>
      <c r="C10450" s="3" t="s">
        <v>56</v>
      </c>
      <c r="D10450" s="2" t="s">
        <v>50</v>
      </c>
      <c r="E10450" s="3" t="s">
        <v>44</v>
      </c>
      <c r="F10450" s="3">
        <f t="shared" ca="1" si="324"/>
        <v>3</v>
      </c>
      <c r="G10450" s="4">
        <f t="shared" ca="1" si="325"/>
        <v>121</v>
      </c>
      <c r="H10450" s="4">
        <f ca="1">+Data_TABLE[[#This Row],[Qty]]*Data_TABLE[[#This Row],[Unit Price]]</f>
        <v>363</v>
      </c>
      <c r="I10450" s="7">
        <v>42321</v>
      </c>
      <c r="J10450" s="10">
        <f>EOMONTH(Data_TABLE[[#This Row],[Date Sold]],0)</f>
        <v>42338</v>
      </c>
    </row>
    <row r="10451" spans="2:10" x14ac:dyDescent="0.25">
      <c r="B10451" s="1" t="s">
        <v>40</v>
      </c>
      <c r="C10451" s="3" t="s">
        <v>56</v>
      </c>
      <c r="D10451" s="2" t="s">
        <v>52</v>
      </c>
      <c r="E10451" s="3" t="s">
        <v>46</v>
      </c>
      <c r="F10451" s="3">
        <f t="shared" ca="1" si="324"/>
        <v>4</v>
      </c>
      <c r="G10451" s="4">
        <f t="shared" ca="1" si="325"/>
        <v>118</v>
      </c>
      <c r="H10451" s="4">
        <f ca="1">+Data_TABLE[[#This Row],[Qty]]*Data_TABLE[[#This Row],[Unit Price]]</f>
        <v>472</v>
      </c>
      <c r="I10451" s="7">
        <v>42321</v>
      </c>
      <c r="J10451" s="10">
        <f>EOMONTH(Data_TABLE[[#This Row],[Date Sold]],0)</f>
        <v>42338</v>
      </c>
    </row>
    <row r="10452" spans="2:10" x14ac:dyDescent="0.25">
      <c r="B10452" s="1" t="s">
        <v>38</v>
      </c>
      <c r="C10452" s="3" t="s">
        <v>55</v>
      </c>
      <c r="D10452" s="2" t="s">
        <v>51</v>
      </c>
      <c r="E10452" s="3" t="s">
        <v>45</v>
      </c>
      <c r="F10452" s="3">
        <f t="shared" ca="1" si="324"/>
        <v>3</v>
      </c>
      <c r="G10452" s="4">
        <f t="shared" ca="1" si="325"/>
        <v>155</v>
      </c>
      <c r="H10452" s="4">
        <f ca="1">+Data_TABLE[[#This Row],[Qty]]*Data_TABLE[[#This Row],[Unit Price]]</f>
        <v>465</v>
      </c>
      <c r="I10452" s="7">
        <v>42321</v>
      </c>
      <c r="J10452" s="10">
        <f>EOMONTH(Data_TABLE[[#This Row],[Date Sold]],0)</f>
        <v>42338</v>
      </c>
    </row>
    <row r="10453" spans="2:10" x14ac:dyDescent="0.25">
      <c r="B10453" s="1" t="s">
        <v>36</v>
      </c>
      <c r="C10453" s="3" t="s">
        <v>55</v>
      </c>
      <c r="D10453" s="2" t="s">
        <v>51</v>
      </c>
      <c r="E10453" s="3" t="s">
        <v>45</v>
      </c>
      <c r="F10453" s="3">
        <f t="shared" ca="1" si="324"/>
        <v>1</v>
      </c>
      <c r="G10453" s="4">
        <f t="shared" ca="1" si="325"/>
        <v>111</v>
      </c>
      <c r="H10453" s="4">
        <f ca="1">+Data_TABLE[[#This Row],[Qty]]*Data_TABLE[[#This Row],[Unit Price]]</f>
        <v>111</v>
      </c>
      <c r="I10453" s="7">
        <v>42322</v>
      </c>
      <c r="J10453" s="10">
        <f>EOMONTH(Data_TABLE[[#This Row],[Date Sold]],0)</f>
        <v>42338</v>
      </c>
    </row>
    <row r="10454" spans="2:10" x14ac:dyDescent="0.25">
      <c r="B10454" s="1" t="s">
        <v>39</v>
      </c>
      <c r="C10454" s="3" t="s">
        <v>56</v>
      </c>
      <c r="D10454" s="2" t="s">
        <v>52</v>
      </c>
      <c r="E10454" s="3" t="s">
        <v>46</v>
      </c>
      <c r="F10454" s="3">
        <f t="shared" ca="1" si="324"/>
        <v>1</v>
      </c>
      <c r="G10454" s="4">
        <f t="shared" ca="1" si="325"/>
        <v>124</v>
      </c>
      <c r="H10454" s="4">
        <f ca="1">+Data_TABLE[[#This Row],[Qty]]*Data_TABLE[[#This Row],[Unit Price]]</f>
        <v>124</v>
      </c>
      <c r="I10454" s="7">
        <v>42322</v>
      </c>
      <c r="J10454" s="10">
        <f>EOMONTH(Data_TABLE[[#This Row],[Date Sold]],0)</f>
        <v>42338</v>
      </c>
    </row>
    <row r="10455" spans="2:10" x14ac:dyDescent="0.25">
      <c r="B10455" s="1" t="s">
        <v>41</v>
      </c>
      <c r="C10455" s="3" t="s">
        <v>54</v>
      </c>
      <c r="D10455" s="2" t="s">
        <v>48</v>
      </c>
      <c r="E10455" s="3" t="s">
        <v>42</v>
      </c>
      <c r="F10455" s="3">
        <f t="shared" ca="1" si="324"/>
        <v>1</v>
      </c>
      <c r="G10455" s="4">
        <f t="shared" ca="1" si="325"/>
        <v>130</v>
      </c>
      <c r="H10455" s="4">
        <f ca="1">+Data_TABLE[[#This Row],[Qty]]*Data_TABLE[[#This Row],[Unit Price]]</f>
        <v>130</v>
      </c>
      <c r="I10455" s="7">
        <v>42322</v>
      </c>
      <c r="J10455" s="10">
        <f>EOMONTH(Data_TABLE[[#This Row],[Date Sold]],0)</f>
        <v>42338</v>
      </c>
    </row>
    <row r="10456" spans="2:10" x14ac:dyDescent="0.25">
      <c r="B10456" s="1" t="s">
        <v>41</v>
      </c>
      <c r="C10456" s="3" t="s">
        <v>54</v>
      </c>
      <c r="D10456" s="2" t="s">
        <v>48</v>
      </c>
      <c r="E10456" s="3" t="s">
        <v>42</v>
      </c>
      <c r="F10456" s="3">
        <f t="shared" ca="1" si="324"/>
        <v>5</v>
      </c>
      <c r="G10456" s="4">
        <f t="shared" ca="1" si="325"/>
        <v>120</v>
      </c>
      <c r="H10456" s="4">
        <f ca="1">+Data_TABLE[[#This Row],[Qty]]*Data_TABLE[[#This Row],[Unit Price]]</f>
        <v>600</v>
      </c>
      <c r="I10456" s="7">
        <v>42322</v>
      </c>
      <c r="J10456" s="10">
        <f>EOMONTH(Data_TABLE[[#This Row],[Date Sold]],0)</f>
        <v>42338</v>
      </c>
    </row>
    <row r="10457" spans="2:10" x14ac:dyDescent="0.25">
      <c r="B10457" s="1" t="s">
        <v>39</v>
      </c>
      <c r="C10457" s="3" t="s">
        <v>55</v>
      </c>
      <c r="D10457" s="2" t="s">
        <v>49</v>
      </c>
      <c r="E10457" s="3" t="s">
        <v>43</v>
      </c>
      <c r="F10457" s="3">
        <f t="shared" ca="1" si="324"/>
        <v>3</v>
      </c>
      <c r="G10457" s="4">
        <f t="shared" ca="1" si="325"/>
        <v>100</v>
      </c>
      <c r="H10457" s="4">
        <f ca="1">+Data_TABLE[[#This Row],[Qty]]*Data_TABLE[[#This Row],[Unit Price]]</f>
        <v>300</v>
      </c>
      <c r="I10457" s="7">
        <v>42322</v>
      </c>
      <c r="J10457" s="10">
        <f>EOMONTH(Data_TABLE[[#This Row],[Date Sold]],0)</f>
        <v>42338</v>
      </c>
    </row>
    <row r="10458" spans="2:10" x14ac:dyDescent="0.25">
      <c r="B10458" s="1" t="s">
        <v>36</v>
      </c>
      <c r="C10458" s="3" t="s">
        <v>55</v>
      </c>
      <c r="D10458" s="2" t="s">
        <v>49</v>
      </c>
      <c r="E10458" s="3" t="s">
        <v>43</v>
      </c>
      <c r="F10458" s="3">
        <f t="shared" ca="1" si="324"/>
        <v>1</v>
      </c>
      <c r="G10458" s="4">
        <f t="shared" ca="1" si="325"/>
        <v>107</v>
      </c>
      <c r="H10458" s="4">
        <f ca="1">+Data_TABLE[[#This Row],[Qty]]*Data_TABLE[[#This Row],[Unit Price]]</f>
        <v>107</v>
      </c>
      <c r="I10458" s="7">
        <v>42322</v>
      </c>
      <c r="J10458" s="10">
        <f>EOMONTH(Data_TABLE[[#This Row],[Date Sold]],0)</f>
        <v>42338</v>
      </c>
    </row>
    <row r="10459" spans="2:10" x14ac:dyDescent="0.25">
      <c r="B10459" s="1" t="s">
        <v>40</v>
      </c>
      <c r="C10459" s="3" t="s">
        <v>54</v>
      </c>
      <c r="D10459" s="2" t="s">
        <v>48</v>
      </c>
      <c r="E10459" s="3" t="s">
        <v>42</v>
      </c>
      <c r="F10459" s="3">
        <f t="shared" ca="1" si="324"/>
        <v>1</v>
      </c>
      <c r="G10459" s="4">
        <f t="shared" ca="1" si="325"/>
        <v>104</v>
      </c>
      <c r="H10459" s="4">
        <f ca="1">+Data_TABLE[[#This Row],[Qty]]*Data_TABLE[[#This Row],[Unit Price]]</f>
        <v>104</v>
      </c>
      <c r="I10459" s="7">
        <v>42322</v>
      </c>
      <c r="J10459" s="10">
        <f>EOMONTH(Data_TABLE[[#This Row],[Date Sold]],0)</f>
        <v>42338</v>
      </c>
    </row>
    <row r="10460" spans="2:10" x14ac:dyDescent="0.25">
      <c r="B10460" s="1" t="s">
        <v>41</v>
      </c>
      <c r="C10460" s="3" t="s">
        <v>54</v>
      </c>
      <c r="D10460" s="2" t="s">
        <v>48</v>
      </c>
      <c r="E10460" s="3" t="s">
        <v>42</v>
      </c>
      <c r="F10460" s="3">
        <f t="shared" ca="1" si="324"/>
        <v>5</v>
      </c>
      <c r="G10460" s="4">
        <f t="shared" ca="1" si="325"/>
        <v>158</v>
      </c>
      <c r="H10460" s="4">
        <f ca="1">+Data_TABLE[[#This Row],[Qty]]*Data_TABLE[[#This Row],[Unit Price]]</f>
        <v>790</v>
      </c>
      <c r="I10460" s="7">
        <v>42322</v>
      </c>
      <c r="J10460" s="10">
        <f>EOMONTH(Data_TABLE[[#This Row],[Date Sold]],0)</f>
        <v>42338</v>
      </c>
    </row>
    <row r="10461" spans="2:10" x14ac:dyDescent="0.25">
      <c r="B10461" s="1" t="s">
        <v>39</v>
      </c>
      <c r="C10461" s="3" t="s">
        <v>55</v>
      </c>
      <c r="D10461" s="2" t="s">
        <v>49</v>
      </c>
      <c r="E10461" s="3" t="s">
        <v>43</v>
      </c>
      <c r="F10461" s="3">
        <f t="shared" ca="1" si="324"/>
        <v>5</v>
      </c>
      <c r="G10461" s="4">
        <f t="shared" ca="1" si="325"/>
        <v>167</v>
      </c>
      <c r="H10461" s="4">
        <f ca="1">+Data_TABLE[[#This Row],[Qty]]*Data_TABLE[[#This Row],[Unit Price]]</f>
        <v>835</v>
      </c>
      <c r="I10461" s="7">
        <v>42322</v>
      </c>
      <c r="J10461" s="10">
        <f>EOMONTH(Data_TABLE[[#This Row],[Date Sold]],0)</f>
        <v>42338</v>
      </c>
    </row>
    <row r="10462" spans="2:10" x14ac:dyDescent="0.25">
      <c r="B10462" s="1" t="s">
        <v>40</v>
      </c>
      <c r="C10462" s="3" t="s">
        <v>54</v>
      </c>
      <c r="D10462" s="2" t="s">
        <v>48</v>
      </c>
      <c r="E10462" s="3" t="s">
        <v>42</v>
      </c>
      <c r="F10462" s="3">
        <f t="shared" ca="1" si="324"/>
        <v>1</v>
      </c>
      <c r="G10462" s="4">
        <f t="shared" ca="1" si="325"/>
        <v>85</v>
      </c>
      <c r="H10462" s="4">
        <f ca="1">+Data_TABLE[[#This Row],[Qty]]*Data_TABLE[[#This Row],[Unit Price]]</f>
        <v>85</v>
      </c>
      <c r="I10462" s="7">
        <v>42322</v>
      </c>
      <c r="J10462" s="10">
        <f>EOMONTH(Data_TABLE[[#This Row],[Date Sold]],0)</f>
        <v>42338</v>
      </c>
    </row>
    <row r="10463" spans="2:10" x14ac:dyDescent="0.25">
      <c r="B10463" s="1" t="s">
        <v>41</v>
      </c>
      <c r="C10463" s="3" t="s">
        <v>54</v>
      </c>
      <c r="D10463" s="2" t="s">
        <v>48</v>
      </c>
      <c r="E10463" s="3" t="s">
        <v>42</v>
      </c>
      <c r="F10463" s="3">
        <f t="shared" ca="1" si="324"/>
        <v>3</v>
      </c>
      <c r="G10463" s="4">
        <f t="shared" ca="1" si="325"/>
        <v>177</v>
      </c>
      <c r="H10463" s="4">
        <f ca="1">+Data_TABLE[[#This Row],[Qty]]*Data_TABLE[[#This Row],[Unit Price]]</f>
        <v>531</v>
      </c>
      <c r="I10463" s="7">
        <v>42322</v>
      </c>
      <c r="J10463" s="10">
        <f>EOMONTH(Data_TABLE[[#This Row],[Date Sold]],0)</f>
        <v>42338</v>
      </c>
    </row>
    <row r="10464" spans="2:10" x14ac:dyDescent="0.25">
      <c r="B10464" s="1" t="s">
        <v>37</v>
      </c>
      <c r="C10464" s="3" t="s">
        <v>55</v>
      </c>
      <c r="D10464" s="2" t="s">
        <v>49</v>
      </c>
      <c r="E10464" s="3" t="s">
        <v>43</v>
      </c>
      <c r="F10464" s="3">
        <f t="shared" ca="1" si="324"/>
        <v>5</v>
      </c>
      <c r="G10464" s="4">
        <f t="shared" ca="1" si="325"/>
        <v>121</v>
      </c>
      <c r="H10464" s="4">
        <f ca="1">+Data_TABLE[[#This Row],[Qty]]*Data_TABLE[[#This Row],[Unit Price]]</f>
        <v>605</v>
      </c>
      <c r="I10464" s="7">
        <v>42322</v>
      </c>
      <c r="J10464" s="10">
        <f>EOMONTH(Data_TABLE[[#This Row],[Date Sold]],0)</f>
        <v>42338</v>
      </c>
    </row>
    <row r="10465" spans="2:10" x14ac:dyDescent="0.25">
      <c r="B10465" s="1" t="s">
        <v>40</v>
      </c>
      <c r="C10465" s="3" t="s">
        <v>54</v>
      </c>
      <c r="D10465" s="2" t="s">
        <v>48</v>
      </c>
      <c r="E10465" s="3" t="s">
        <v>42</v>
      </c>
      <c r="F10465" s="3">
        <f t="shared" ca="1" si="324"/>
        <v>4</v>
      </c>
      <c r="G10465" s="4">
        <f t="shared" ca="1" si="325"/>
        <v>123</v>
      </c>
      <c r="H10465" s="4">
        <f ca="1">+Data_TABLE[[#This Row],[Qty]]*Data_TABLE[[#This Row],[Unit Price]]</f>
        <v>492</v>
      </c>
      <c r="I10465" s="7">
        <v>42322</v>
      </c>
      <c r="J10465" s="10">
        <f>EOMONTH(Data_TABLE[[#This Row],[Date Sold]],0)</f>
        <v>42338</v>
      </c>
    </row>
    <row r="10466" spans="2:10" x14ac:dyDescent="0.25">
      <c r="B10466" s="1" t="s">
        <v>37</v>
      </c>
      <c r="C10466" s="3" t="s">
        <v>55</v>
      </c>
      <c r="D10466" s="2" t="s">
        <v>51</v>
      </c>
      <c r="E10466" s="3" t="s">
        <v>45</v>
      </c>
      <c r="F10466" s="3">
        <f t="shared" ca="1" si="324"/>
        <v>2</v>
      </c>
      <c r="G10466" s="4">
        <f t="shared" ca="1" si="325"/>
        <v>172</v>
      </c>
      <c r="H10466" s="4">
        <f ca="1">+Data_TABLE[[#This Row],[Qty]]*Data_TABLE[[#This Row],[Unit Price]]</f>
        <v>344</v>
      </c>
      <c r="I10466" s="7">
        <v>42322</v>
      </c>
      <c r="J10466" s="10">
        <f>EOMONTH(Data_TABLE[[#This Row],[Date Sold]],0)</f>
        <v>42338</v>
      </c>
    </row>
    <row r="10467" spans="2:10" x14ac:dyDescent="0.25">
      <c r="B10467" s="1" t="s">
        <v>39</v>
      </c>
      <c r="C10467" s="3" t="s">
        <v>54</v>
      </c>
      <c r="D10467" s="2" t="s">
        <v>48</v>
      </c>
      <c r="E10467" s="3" t="s">
        <v>42</v>
      </c>
      <c r="F10467" s="3">
        <f t="shared" ca="1" si="324"/>
        <v>1</v>
      </c>
      <c r="G10467" s="4">
        <f t="shared" ca="1" si="325"/>
        <v>135</v>
      </c>
      <c r="H10467" s="4">
        <f ca="1">+Data_TABLE[[#This Row],[Qty]]*Data_TABLE[[#This Row],[Unit Price]]</f>
        <v>135</v>
      </c>
      <c r="I10467" s="7">
        <v>42322</v>
      </c>
      <c r="J10467" s="10">
        <f>EOMONTH(Data_TABLE[[#This Row],[Date Sold]],0)</f>
        <v>42338</v>
      </c>
    </row>
    <row r="10468" spans="2:10" x14ac:dyDescent="0.25">
      <c r="B10468" s="1" t="s">
        <v>41</v>
      </c>
      <c r="C10468" s="3" t="s">
        <v>55</v>
      </c>
      <c r="D10468" s="2" t="s">
        <v>49</v>
      </c>
      <c r="E10468" s="3" t="s">
        <v>43</v>
      </c>
      <c r="F10468" s="3">
        <f t="shared" ca="1" si="324"/>
        <v>4</v>
      </c>
      <c r="G10468" s="4">
        <f t="shared" ca="1" si="325"/>
        <v>180</v>
      </c>
      <c r="H10468" s="4">
        <f ca="1">+Data_TABLE[[#This Row],[Qty]]*Data_TABLE[[#This Row],[Unit Price]]</f>
        <v>720</v>
      </c>
      <c r="I10468" s="7">
        <v>42322</v>
      </c>
      <c r="J10468" s="10">
        <f>EOMONTH(Data_TABLE[[#This Row],[Date Sold]],0)</f>
        <v>42338</v>
      </c>
    </row>
    <row r="10469" spans="2:10" x14ac:dyDescent="0.25">
      <c r="B10469" s="1" t="s">
        <v>38</v>
      </c>
      <c r="C10469" s="3" t="s">
        <v>56</v>
      </c>
      <c r="D10469" s="2" t="s">
        <v>52</v>
      </c>
      <c r="E10469" s="3" t="s">
        <v>46</v>
      </c>
      <c r="F10469" s="3">
        <f t="shared" ca="1" si="324"/>
        <v>4</v>
      </c>
      <c r="G10469" s="4">
        <f t="shared" ca="1" si="325"/>
        <v>91</v>
      </c>
      <c r="H10469" s="4">
        <f ca="1">+Data_TABLE[[#This Row],[Qty]]*Data_TABLE[[#This Row],[Unit Price]]</f>
        <v>364</v>
      </c>
      <c r="I10469" s="7">
        <v>42322</v>
      </c>
      <c r="J10469" s="10">
        <f>EOMONTH(Data_TABLE[[#This Row],[Date Sold]],0)</f>
        <v>42338</v>
      </c>
    </row>
    <row r="10470" spans="2:10" x14ac:dyDescent="0.25">
      <c r="B10470" s="1" t="s">
        <v>40</v>
      </c>
      <c r="C10470" s="3" t="s">
        <v>56</v>
      </c>
      <c r="D10470" s="2" t="s">
        <v>50</v>
      </c>
      <c r="E10470" s="3" t="s">
        <v>44</v>
      </c>
      <c r="F10470" s="3">
        <f t="shared" ca="1" si="324"/>
        <v>1</v>
      </c>
      <c r="G10470" s="4">
        <f t="shared" ca="1" si="325"/>
        <v>109</v>
      </c>
      <c r="H10470" s="4">
        <f ca="1">+Data_TABLE[[#This Row],[Qty]]*Data_TABLE[[#This Row],[Unit Price]]</f>
        <v>109</v>
      </c>
      <c r="I10470" s="7">
        <v>42322</v>
      </c>
      <c r="J10470" s="10">
        <f>EOMONTH(Data_TABLE[[#This Row],[Date Sold]],0)</f>
        <v>42338</v>
      </c>
    </row>
    <row r="10471" spans="2:10" x14ac:dyDescent="0.25">
      <c r="B10471" s="1" t="s">
        <v>40</v>
      </c>
      <c r="C10471" s="3" t="s">
        <v>56</v>
      </c>
      <c r="D10471" s="2" t="s">
        <v>52</v>
      </c>
      <c r="E10471" s="3" t="s">
        <v>46</v>
      </c>
      <c r="F10471" s="3">
        <f t="shared" ca="1" si="324"/>
        <v>5</v>
      </c>
      <c r="G10471" s="4">
        <f t="shared" ca="1" si="325"/>
        <v>103</v>
      </c>
      <c r="H10471" s="4">
        <f ca="1">+Data_TABLE[[#This Row],[Qty]]*Data_TABLE[[#This Row],[Unit Price]]</f>
        <v>515</v>
      </c>
      <c r="I10471" s="7">
        <v>42322</v>
      </c>
      <c r="J10471" s="10">
        <f>EOMONTH(Data_TABLE[[#This Row],[Date Sold]],0)</f>
        <v>42338</v>
      </c>
    </row>
    <row r="10472" spans="2:10" x14ac:dyDescent="0.25">
      <c r="B10472" s="1" t="s">
        <v>39</v>
      </c>
      <c r="C10472" s="3" t="s">
        <v>54</v>
      </c>
      <c r="D10472" s="2" t="s">
        <v>48</v>
      </c>
      <c r="E10472" s="3" t="s">
        <v>42</v>
      </c>
      <c r="F10472" s="3">
        <f t="shared" ca="1" si="324"/>
        <v>1</v>
      </c>
      <c r="G10472" s="4">
        <f t="shared" ca="1" si="325"/>
        <v>120</v>
      </c>
      <c r="H10472" s="4">
        <f ca="1">+Data_TABLE[[#This Row],[Qty]]*Data_TABLE[[#This Row],[Unit Price]]</f>
        <v>120</v>
      </c>
      <c r="I10472" s="7">
        <v>42322</v>
      </c>
      <c r="J10472" s="10">
        <f>EOMONTH(Data_TABLE[[#This Row],[Date Sold]],0)</f>
        <v>42338</v>
      </c>
    </row>
    <row r="10473" spans="2:10" x14ac:dyDescent="0.25">
      <c r="B10473" s="1" t="s">
        <v>39</v>
      </c>
      <c r="C10473" s="3" t="s">
        <v>55</v>
      </c>
      <c r="D10473" s="2" t="s">
        <v>51</v>
      </c>
      <c r="E10473" s="3" t="s">
        <v>45</v>
      </c>
      <c r="F10473" s="3">
        <f t="shared" ca="1" si="324"/>
        <v>3</v>
      </c>
      <c r="G10473" s="4">
        <f t="shared" ca="1" si="325"/>
        <v>78</v>
      </c>
      <c r="H10473" s="4">
        <f ca="1">+Data_TABLE[[#This Row],[Qty]]*Data_TABLE[[#This Row],[Unit Price]]</f>
        <v>234</v>
      </c>
      <c r="I10473" s="7">
        <v>42322</v>
      </c>
      <c r="J10473" s="10">
        <f>EOMONTH(Data_TABLE[[#This Row],[Date Sold]],0)</f>
        <v>42338</v>
      </c>
    </row>
    <row r="10474" spans="2:10" x14ac:dyDescent="0.25">
      <c r="B10474" s="1" t="s">
        <v>38</v>
      </c>
      <c r="C10474" s="3" t="s">
        <v>56</v>
      </c>
      <c r="D10474" s="2" t="s">
        <v>50</v>
      </c>
      <c r="E10474" s="3" t="s">
        <v>44</v>
      </c>
      <c r="F10474" s="3">
        <f t="shared" ca="1" si="324"/>
        <v>1</v>
      </c>
      <c r="G10474" s="4">
        <f t="shared" ca="1" si="325"/>
        <v>86</v>
      </c>
      <c r="H10474" s="4">
        <f ca="1">+Data_TABLE[[#This Row],[Qty]]*Data_TABLE[[#This Row],[Unit Price]]</f>
        <v>86</v>
      </c>
      <c r="I10474" s="7">
        <v>42322</v>
      </c>
      <c r="J10474" s="10">
        <f>EOMONTH(Data_TABLE[[#This Row],[Date Sold]],0)</f>
        <v>42338</v>
      </c>
    </row>
    <row r="10475" spans="2:10" x14ac:dyDescent="0.25">
      <c r="B10475" s="1" t="s">
        <v>38</v>
      </c>
      <c r="C10475" s="3" t="s">
        <v>55</v>
      </c>
      <c r="D10475" s="2" t="s">
        <v>51</v>
      </c>
      <c r="E10475" s="3" t="s">
        <v>45</v>
      </c>
      <c r="F10475" s="3">
        <f t="shared" ca="1" si="324"/>
        <v>1</v>
      </c>
      <c r="G10475" s="4">
        <f t="shared" ca="1" si="325"/>
        <v>64</v>
      </c>
      <c r="H10475" s="4">
        <f ca="1">+Data_TABLE[[#This Row],[Qty]]*Data_TABLE[[#This Row],[Unit Price]]</f>
        <v>64</v>
      </c>
      <c r="I10475" s="7">
        <v>42322</v>
      </c>
      <c r="J10475" s="10">
        <f>EOMONTH(Data_TABLE[[#This Row],[Date Sold]],0)</f>
        <v>42338</v>
      </c>
    </row>
    <row r="10476" spans="2:10" x14ac:dyDescent="0.25">
      <c r="B10476" s="1" t="s">
        <v>39</v>
      </c>
      <c r="C10476" s="3" t="s">
        <v>56</v>
      </c>
      <c r="D10476" s="2" t="s">
        <v>52</v>
      </c>
      <c r="E10476" s="3" t="s">
        <v>46</v>
      </c>
      <c r="F10476" s="3">
        <f t="shared" ca="1" si="324"/>
        <v>5</v>
      </c>
      <c r="G10476" s="4">
        <f t="shared" ca="1" si="325"/>
        <v>93</v>
      </c>
      <c r="H10476" s="4">
        <f ca="1">+Data_TABLE[[#This Row],[Qty]]*Data_TABLE[[#This Row],[Unit Price]]</f>
        <v>465</v>
      </c>
      <c r="I10476" s="7">
        <v>42322</v>
      </c>
      <c r="J10476" s="10">
        <f>EOMONTH(Data_TABLE[[#This Row],[Date Sold]],0)</f>
        <v>42338</v>
      </c>
    </row>
    <row r="10477" spans="2:10" x14ac:dyDescent="0.25">
      <c r="B10477" s="1" t="s">
        <v>38</v>
      </c>
      <c r="C10477" s="3" t="s">
        <v>56</v>
      </c>
      <c r="D10477" s="2" t="s">
        <v>52</v>
      </c>
      <c r="E10477" s="3" t="s">
        <v>46</v>
      </c>
      <c r="F10477" s="3">
        <f t="shared" ca="1" si="324"/>
        <v>1</v>
      </c>
      <c r="G10477" s="4">
        <f t="shared" ca="1" si="325"/>
        <v>143</v>
      </c>
      <c r="H10477" s="4">
        <f ca="1">+Data_TABLE[[#This Row],[Qty]]*Data_TABLE[[#This Row],[Unit Price]]</f>
        <v>143</v>
      </c>
      <c r="I10477" s="7">
        <v>42322</v>
      </c>
      <c r="J10477" s="10">
        <f>EOMONTH(Data_TABLE[[#This Row],[Date Sold]],0)</f>
        <v>42338</v>
      </c>
    </row>
    <row r="10478" spans="2:10" x14ac:dyDescent="0.25">
      <c r="B10478" s="1" t="s">
        <v>37</v>
      </c>
      <c r="C10478" s="3" t="s">
        <v>55</v>
      </c>
      <c r="D10478" s="2" t="s">
        <v>49</v>
      </c>
      <c r="E10478" s="3" t="s">
        <v>43</v>
      </c>
      <c r="F10478" s="3">
        <f t="shared" ca="1" si="324"/>
        <v>4</v>
      </c>
      <c r="G10478" s="4">
        <f t="shared" ca="1" si="325"/>
        <v>93</v>
      </c>
      <c r="H10478" s="4">
        <f ca="1">+Data_TABLE[[#This Row],[Qty]]*Data_TABLE[[#This Row],[Unit Price]]</f>
        <v>372</v>
      </c>
      <c r="I10478" s="7">
        <v>42322</v>
      </c>
      <c r="J10478" s="10">
        <f>EOMONTH(Data_TABLE[[#This Row],[Date Sold]],0)</f>
        <v>42338</v>
      </c>
    </row>
    <row r="10479" spans="2:10" x14ac:dyDescent="0.25">
      <c r="B10479" s="1" t="s">
        <v>38</v>
      </c>
      <c r="C10479" s="3" t="s">
        <v>54</v>
      </c>
      <c r="D10479" s="2" t="s">
        <v>48</v>
      </c>
      <c r="E10479" s="3" t="s">
        <v>42</v>
      </c>
      <c r="F10479" s="3">
        <f t="shared" ca="1" si="324"/>
        <v>4</v>
      </c>
      <c r="G10479" s="4">
        <f t="shared" ca="1" si="325"/>
        <v>159</v>
      </c>
      <c r="H10479" s="4">
        <f ca="1">+Data_TABLE[[#This Row],[Qty]]*Data_TABLE[[#This Row],[Unit Price]]</f>
        <v>636</v>
      </c>
      <c r="I10479" s="7">
        <v>42322</v>
      </c>
      <c r="J10479" s="10">
        <f>EOMONTH(Data_TABLE[[#This Row],[Date Sold]],0)</f>
        <v>42338</v>
      </c>
    </row>
    <row r="10480" spans="2:10" x14ac:dyDescent="0.25">
      <c r="B10480" s="1" t="s">
        <v>41</v>
      </c>
      <c r="C10480" s="3" t="s">
        <v>56</v>
      </c>
      <c r="D10480" s="2" t="s">
        <v>50</v>
      </c>
      <c r="E10480" s="3" t="s">
        <v>44</v>
      </c>
      <c r="F10480" s="3">
        <f t="shared" ca="1" si="324"/>
        <v>3</v>
      </c>
      <c r="G10480" s="4">
        <f t="shared" ca="1" si="325"/>
        <v>114</v>
      </c>
      <c r="H10480" s="4">
        <f ca="1">+Data_TABLE[[#This Row],[Qty]]*Data_TABLE[[#This Row],[Unit Price]]</f>
        <v>342</v>
      </c>
      <c r="I10480" s="7">
        <v>42322</v>
      </c>
      <c r="J10480" s="10">
        <f>EOMONTH(Data_TABLE[[#This Row],[Date Sold]],0)</f>
        <v>42338</v>
      </c>
    </row>
    <row r="10481" spans="2:10" x14ac:dyDescent="0.25">
      <c r="B10481" s="1" t="s">
        <v>37</v>
      </c>
      <c r="C10481" s="3" t="s">
        <v>55</v>
      </c>
      <c r="D10481" s="2" t="s">
        <v>49</v>
      </c>
      <c r="E10481" s="3" t="s">
        <v>43</v>
      </c>
      <c r="F10481" s="3">
        <f t="shared" ref="F10481:F10544" ca="1" si="326">RANDBETWEEN(1,5)</f>
        <v>1</v>
      </c>
      <c r="G10481" s="4">
        <f t="shared" ref="G10481:G10544" ca="1" si="327">RANDBETWEEN(60,200)</f>
        <v>156</v>
      </c>
      <c r="H10481" s="4">
        <f ca="1">+Data_TABLE[[#This Row],[Qty]]*Data_TABLE[[#This Row],[Unit Price]]</f>
        <v>156</v>
      </c>
      <c r="I10481" s="7">
        <v>42322</v>
      </c>
      <c r="J10481" s="10">
        <f>EOMONTH(Data_TABLE[[#This Row],[Date Sold]],0)</f>
        <v>42338</v>
      </c>
    </row>
    <row r="10482" spans="2:10" x14ac:dyDescent="0.25">
      <c r="B10482" s="1" t="s">
        <v>37</v>
      </c>
      <c r="C10482" s="3" t="s">
        <v>55</v>
      </c>
      <c r="D10482" s="2" t="s">
        <v>49</v>
      </c>
      <c r="E10482" s="3" t="s">
        <v>43</v>
      </c>
      <c r="F10482" s="3">
        <f t="shared" ca="1" si="326"/>
        <v>4</v>
      </c>
      <c r="G10482" s="4">
        <f t="shared" ca="1" si="327"/>
        <v>145</v>
      </c>
      <c r="H10482" s="4">
        <f ca="1">+Data_TABLE[[#This Row],[Qty]]*Data_TABLE[[#This Row],[Unit Price]]</f>
        <v>580</v>
      </c>
      <c r="I10482" s="7">
        <v>42322</v>
      </c>
      <c r="J10482" s="10">
        <f>EOMONTH(Data_TABLE[[#This Row],[Date Sold]],0)</f>
        <v>42338</v>
      </c>
    </row>
    <row r="10483" spans="2:10" x14ac:dyDescent="0.25">
      <c r="B10483" s="1" t="s">
        <v>37</v>
      </c>
      <c r="C10483" s="3" t="s">
        <v>55</v>
      </c>
      <c r="D10483" s="2" t="s">
        <v>51</v>
      </c>
      <c r="E10483" s="3" t="s">
        <v>45</v>
      </c>
      <c r="F10483" s="3">
        <f t="shared" ca="1" si="326"/>
        <v>5</v>
      </c>
      <c r="G10483" s="4">
        <f t="shared" ca="1" si="327"/>
        <v>130</v>
      </c>
      <c r="H10483" s="4">
        <f ca="1">+Data_TABLE[[#This Row],[Qty]]*Data_TABLE[[#This Row],[Unit Price]]</f>
        <v>650</v>
      </c>
      <c r="I10483" s="7">
        <v>42322</v>
      </c>
      <c r="J10483" s="10">
        <f>EOMONTH(Data_TABLE[[#This Row],[Date Sold]],0)</f>
        <v>42338</v>
      </c>
    </row>
    <row r="10484" spans="2:10" x14ac:dyDescent="0.25">
      <c r="B10484" s="1" t="s">
        <v>41</v>
      </c>
      <c r="C10484" s="3" t="s">
        <v>54</v>
      </c>
      <c r="D10484" s="2" t="s">
        <v>48</v>
      </c>
      <c r="E10484" s="3" t="s">
        <v>42</v>
      </c>
      <c r="F10484" s="3">
        <f t="shared" ca="1" si="326"/>
        <v>1</v>
      </c>
      <c r="G10484" s="4">
        <f t="shared" ca="1" si="327"/>
        <v>139</v>
      </c>
      <c r="H10484" s="4">
        <f ca="1">+Data_TABLE[[#This Row],[Qty]]*Data_TABLE[[#This Row],[Unit Price]]</f>
        <v>139</v>
      </c>
      <c r="I10484" s="7">
        <v>42322</v>
      </c>
      <c r="J10484" s="10">
        <f>EOMONTH(Data_TABLE[[#This Row],[Date Sold]],0)</f>
        <v>42338</v>
      </c>
    </row>
    <row r="10485" spans="2:10" x14ac:dyDescent="0.25">
      <c r="B10485" s="1" t="s">
        <v>39</v>
      </c>
      <c r="C10485" s="3" t="s">
        <v>56</v>
      </c>
      <c r="D10485" s="2" t="s">
        <v>50</v>
      </c>
      <c r="E10485" s="3" t="s">
        <v>44</v>
      </c>
      <c r="F10485" s="3">
        <f t="shared" ca="1" si="326"/>
        <v>2</v>
      </c>
      <c r="G10485" s="4">
        <f t="shared" ca="1" si="327"/>
        <v>181</v>
      </c>
      <c r="H10485" s="4">
        <f ca="1">+Data_TABLE[[#This Row],[Qty]]*Data_TABLE[[#This Row],[Unit Price]]</f>
        <v>362</v>
      </c>
      <c r="I10485" s="7">
        <v>42322</v>
      </c>
      <c r="J10485" s="10">
        <f>EOMONTH(Data_TABLE[[#This Row],[Date Sold]],0)</f>
        <v>42338</v>
      </c>
    </row>
    <row r="10486" spans="2:10" x14ac:dyDescent="0.25">
      <c r="B10486" s="1" t="s">
        <v>40</v>
      </c>
      <c r="C10486" s="3" t="s">
        <v>55</v>
      </c>
      <c r="D10486" s="2" t="s">
        <v>49</v>
      </c>
      <c r="E10486" s="3" t="s">
        <v>43</v>
      </c>
      <c r="F10486" s="3">
        <f t="shared" ca="1" si="326"/>
        <v>4</v>
      </c>
      <c r="G10486" s="4">
        <f t="shared" ca="1" si="327"/>
        <v>62</v>
      </c>
      <c r="H10486" s="4">
        <f ca="1">+Data_TABLE[[#This Row],[Qty]]*Data_TABLE[[#This Row],[Unit Price]]</f>
        <v>248</v>
      </c>
      <c r="I10486" s="7">
        <v>42322</v>
      </c>
      <c r="J10486" s="10">
        <f>EOMONTH(Data_TABLE[[#This Row],[Date Sold]],0)</f>
        <v>42338</v>
      </c>
    </row>
    <row r="10487" spans="2:10" x14ac:dyDescent="0.25">
      <c r="B10487" s="1" t="s">
        <v>37</v>
      </c>
      <c r="C10487" s="3" t="s">
        <v>54</v>
      </c>
      <c r="D10487" s="2" t="s">
        <v>48</v>
      </c>
      <c r="E10487" s="3" t="s">
        <v>42</v>
      </c>
      <c r="F10487" s="3">
        <f t="shared" ca="1" si="326"/>
        <v>2</v>
      </c>
      <c r="G10487" s="4">
        <f t="shared" ca="1" si="327"/>
        <v>64</v>
      </c>
      <c r="H10487" s="4">
        <f ca="1">+Data_TABLE[[#This Row],[Qty]]*Data_TABLE[[#This Row],[Unit Price]]</f>
        <v>128</v>
      </c>
      <c r="I10487" s="7">
        <v>42322</v>
      </c>
      <c r="J10487" s="10">
        <f>EOMONTH(Data_TABLE[[#This Row],[Date Sold]],0)</f>
        <v>42338</v>
      </c>
    </row>
    <row r="10488" spans="2:10" x14ac:dyDescent="0.25">
      <c r="B10488" s="1" t="s">
        <v>37</v>
      </c>
      <c r="C10488" s="3" t="s">
        <v>55</v>
      </c>
      <c r="D10488" s="2" t="s">
        <v>49</v>
      </c>
      <c r="E10488" s="3" t="s">
        <v>43</v>
      </c>
      <c r="F10488" s="3">
        <f t="shared" ca="1" si="326"/>
        <v>4</v>
      </c>
      <c r="G10488" s="4">
        <f t="shared" ca="1" si="327"/>
        <v>143</v>
      </c>
      <c r="H10488" s="4">
        <f ca="1">+Data_TABLE[[#This Row],[Qty]]*Data_TABLE[[#This Row],[Unit Price]]</f>
        <v>572</v>
      </c>
      <c r="I10488" s="7">
        <v>42322</v>
      </c>
      <c r="J10488" s="10">
        <f>EOMONTH(Data_TABLE[[#This Row],[Date Sold]],0)</f>
        <v>42338</v>
      </c>
    </row>
    <row r="10489" spans="2:10" x14ac:dyDescent="0.25">
      <c r="B10489" s="1" t="s">
        <v>37</v>
      </c>
      <c r="C10489" s="3" t="s">
        <v>56</v>
      </c>
      <c r="D10489" s="2" t="s">
        <v>50</v>
      </c>
      <c r="E10489" s="3" t="s">
        <v>44</v>
      </c>
      <c r="F10489" s="3">
        <f t="shared" ca="1" si="326"/>
        <v>1</v>
      </c>
      <c r="G10489" s="4">
        <f t="shared" ca="1" si="327"/>
        <v>84</v>
      </c>
      <c r="H10489" s="4">
        <f ca="1">+Data_TABLE[[#This Row],[Qty]]*Data_TABLE[[#This Row],[Unit Price]]</f>
        <v>84</v>
      </c>
      <c r="I10489" s="7">
        <v>42322</v>
      </c>
      <c r="J10489" s="10">
        <f>EOMONTH(Data_TABLE[[#This Row],[Date Sold]],0)</f>
        <v>42338</v>
      </c>
    </row>
    <row r="10490" spans="2:10" x14ac:dyDescent="0.25">
      <c r="B10490" s="1" t="s">
        <v>38</v>
      </c>
      <c r="C10490" s="3" t="s">
        <v>54</v>
      </c>
      <c r="D10490" s="2" t="s">
        <v>48</v>
      </c>
      <c r="E10490" s="3" t="s">
        <v>42</v>
      </c>
      <c r="F10490" s="3">
        <f t="shared" ca="1" si="326"/>
        <v>5</v>
      </c>
      <c r="G10490" s="4">
        <f t="shared" ca="1" si="327"/>
        <v>84</v>
      </c>
      <c r="H10490" s="4">
        <f ca="1">+Data_TABLE[[#This Row],[Qty]]*Data_TABLE[[#This Row],[Unit Price]]</f>
        <v>420</v>
      </c>
      <c r="I10490" s="7">
        <v>42322</v>
      </c>
      <c r="J10490" s="10">
        <f>EOMONTH(Data_TABLE[[#This Row],[Date Sold]],0)</f>
        <v>42338</v>
      </c>
    </row>
    <row r="10491" spans="2:10" x14ac:dyDescent="0.25">
      <c r="B10491" s="1" t="s">
        <v>36</v>
      </c>
      <c r="C10491" s="3" t="s">
        <v>55</v>
      </c>
      <c r="D10491" s="2" t="s">
        <v>49</v>
      </c>
      <c r="E10491" s="3" t="s">
        <v>43</v>
      </c>
      <c r="F10491" s="3">
        <f t="shared" ca="1" si="326"/>
        <v>1</v>
      </c>
      <c r="G10491" s="4">
        <f t="shared" ca="1" si="327"/>
        <v>190</v>
      </c>
      <c r="H10491" s="4">
        <f ca="1">+Data_TABLE[[#This Row],[Qty]]*Data_TABLE[[#This Row],[Unit Price]]</f>
        <v>190</v>
      </c>
      <c r="I10491" s="7">
        <v>42322</v>
      </c>
      <c r="J10491" s="10">
        <f>EOMONTH(Data_TABLE[[#This Row],[Date Sold]],0)</f>
        <v>42338</v>
      </c>
    </row>
    <row r="10492" spans="2:10" x14ac:dyDescent="0.25">
      <c r="B10492" s="1" t="s">
        <v>38</v>
      </c>
      <c r="C10492" s="3" t="s">
        <v>56</v>
      </c>
      <c r="D10492" s="2" t="s">
        <v>50</v>
      </c>
      <c r="E10492" s="3" t="s">
        <v>44</v>
      </c>
      <c r="F10492" s="3">
        <f t="shared" ca="1" si="326"/>
        <v>1</v>
      </c>
      <c r="G10492" s="4">
        <f t="shared" ca="1" si="327"/>
        <v>100</v>
      </c>
      <c r="H10492" s="4">
        <f ca="1">+Data_TABLE[[#This Row],[Qty]]*Data_TABLE[[#This Row],[Unit Price]]</f>
        <v>100</v>
      </c>
      <c r="I10492" s="7">
        <v>42322</v>
      </c>
      <c r="J10492" s="10">
        <f>EOMONTH(Data_TABLE[[#This Row],[Date Sold]],0)</f>
        <v>42338</v>
      </c>
    </row>
    <row r="10493" spans="2:10" x14ac:dyDescent="0.25">
      <c r="B10493" s="1" t="s">
        <v>41</v>
      </c>
      <c r="C10493" s="3" t="s">
        <v>55</v>
      </c>
      <c r="D10493" s="2" t="s">
        <v>49</v>
      </c>
      <c r="E10493" s="3" t="s">
        <v>43</v>
      </c>
      <c r="F10493" s="3">
        <f t="shared" ca="1" si="326"/>
        <v>5</v>
      </c>
      <c r="G10493" s="4">
        <f t="shared" ca="1" si="327"/>
        <v>148</v>
      </c>
      <c r="H10493" s="4">
        <f ca="1">+Data_TABLE[[#This Row],[Qty]]*Data_TABLE[[#This Row],[Unit Price]]</f>
        <v>740</v>
      </c>
      <c r="I10493" s="7">
        <v>42322</v>
      </c>
      <c r="J10493" s="10">
        <f>EOMONTH(Data_TABLE[[#This Row],[Date Sold]],0)</f>
        <v>42338</v>
      </c>
    </row>
    <row r="10494" spans="2:10" x14ac:dyDescent="0.25">
      <c r="B10494" s="1" t="s">
        <v>36</v>
      </c>
      <c r="C10494" s="3" t="s">
        <v>55</v>
      </c>
      <c r="D10494" s="2" t="s">
        <v>49</v>
      </c>
      <c r="E10494" s="3" t="s">
        <v>43</v>
      </c>
      <c r="F10494" s="3">
        <f t="shared" ca="1" si="326"/>
        <v>2</v>
      </c>
      <c r="G10494" s="4">
        <f t="shared" ca="1" si="327"/>
        <v>86</v>
      </c>
      <c r="H10494" s="4">
        <f ca="1">+Data_TABLE[[#This Row],[Qty]]*Data_TABLE[[#This Row],[Unit Price]]</f>
        <v>172</v>
      </c>
      <c r="I10494" s="7">
        <v>42322</v>
      </c>
      <c r="J10494" s="10">
        <f>EOMONTH(Data_TABLE[[#This Row],[Date Sold]],0)</f>
        <v>42338</v>
      </c>
    </row>
    <row r="10495" spans="2:10" x14ac:dyDescent="0.25">
      <c r="B10495" s="1" t="s">
        <v>37</v>
      </c>
      <c r="C10495" s="3" t="s">
        <v>56</v>
      </c>
      <c r="D10495" s="2" t="s">
        <v>52</v>
      </c>
      <c r="E10495" s="3" t="s">
        <v>46</v>
      </c>
      <c r="F10495" s="3">
        <f t="shared" ca="1" si="326"/>
        <v>2</v>
      </c>
      <c r="G10495" s="4">
        <f t="shared" ca="1" si="327"/>
        <v>81</v>
      </c>
      <c r="H10495" s="4">
        <f ca="1">+Data_TABLE[[#This Row],[Qty]]*Data_TABLE[[#This Row],[Unit Price]]</f>
        <v>162</v>
      </c>
      <c r="I10495" s="7">
        <v>42322</v>
      </c>
      <c r="J10495" s="10">
        <f>EOMONTH(Data_TABLE[[#This Row],[Date Sold]],0)</f>
        <v>42338</v>
      </c>
    </row>
    <row r="10496" spans="2:10" x14ac:dyDescent="0.25">
      <c r="B10496" s="1" t="s">
        <v>36</v>
      </c>
      <c r="C10496" s="3" t="s">
        <v>56</v>
      </c>
      <c r="D10496" s="2" t="s">
        <v>52</v>
      </c>
      <c r="E10496" s="3" t="s">
        <v>46</v>
      </c>
      <c r="F10496" s="3">
        <f t="shared" ca="1" si="326"/>
        <v>5</v>
      </c>
      <c r="G10496" s="4">
        <f t="shared" ca="1" si="327"/>
        <v>102</v>
      </c>
      <c r="H10496" s="4">
        <f ca="1">+Data_TABLE[[#This Row],[Qty]]*Data_TABLE[[#This Row],[Unit Price]]</f>
        <v>510</v>
      </c>
      <c r="I10496" s="7">
        <v>42322</v>
      </c>
      <c r="J10496" s="10">
        <f>EOMONTH(Data_TABLE[[#This Row],[Date Sold]],0)</f>
        <v>42338</v>
      </c>
    </row>
    <row r="10497" spans="2:10" x14ac:dyDescent="0.25">
      <c r="B10497" s="1" t="s">
        <v>37</v>
      </c>
      <c r="C10497" s="3" t="s">
        <v>54</v>
      </c>
      <c r="D10497" s="2" t="s">
        <v>48</v>
      </c>
      <c r="E10497" s="3" t="s">
        <v>42</v>
      </c>
      <c r="F10497" s="3">
        <f t="shared" ca="1" si="326"/>
        <v>4</v>
      </c>
      <c r="G10497" s="4">
        <f t="shared" ca="1" si="327"/>
        <v>143</v>
      </c>
      <c r="H10497" s="4">
        <f ca="1">+Data_TABLE[[#This Row],[Qty]]*Data_TABLE[[#This Row],[Unit Price]]</f>
        <v>572</v>
      </c>
      <c r="I10497" s="7">
        <v>42322</v>
      </c>
      <c r="J10497" s="10">
        <f>EOMONTH(Data_TABLE[[#This Row],[Date Sold]],0)</f>
        <v>42338</v>
      </c>
    </row>
    <row r="10498" spans="2:10" x14ac:dyDescent="0.25">
      <c r="B10498" s="1" t="s">
        <v>36</v>
      </c>
      <c r="C10498" s="3" t="s">
        <v>56</v>
      </c>
      <c r="D10498" s="2" t="s">
        <v>52</v>
      </c>
      <c r="E10498" s="3" t="s">
        <v>46</v>
      </c>
      <c r="F10498" s="3">
        <f t="shared" ca="1" si="326"/>
        <v>3</v>
      </c>
      <c r="G10498" s="4">
        <f t="shared" ca="1" si="327"/>
        <v>186</v>
      </c>
      <c r="H10498" s="4">
        <f ca="1">+Data_TABLE[[#This Row],[Qty]]*Data_TABLE[[#This Row],[Unit Price]]</f>
        <v>558</v>
      </c>
      <c r="I10498" s="7">
        <v>42322</v>
      </c>
      <c r="J10498" s="10">
        <f>EOMONTH(Data_TABLE[[#This Row],[Date Sold]],0)</f>
        <v>42338</v>
      </c>
    </row>
    <row r="10499" spans="2:10" x14ac:dyDescent="0.25">
      <c r="B10499" s="1" t="s">
        <v>36</v>
      </c>
      <c r="C10499" s="3" t="s">
        <v>54</v>
      </c>
      <c r="D10499" s="2" t="s">
        <v>48</v>
      </c>
      <c r="E10499" s="3" t="s">
        <v>42</v>
      </c>
      <c r="F10499" s="3">
        <f t="shared" ca="1" si="326"/>
        <v>4</v>
      </c>
      <c r="G10499" s="4">
        <f t="shared" ca="1" si="327"/>
        <v>181</v>
      </c>
      <c r="H10499" s="4">
        <f ca="1">+Data_TABLE[[#This Row],[Qty]]*Data_TABLE[[#This Row],[Unit Price]]</f>
        <v>724</v>
      </c>
      <c r="I10499" s="7">
        <v>42322</v>
      </c>
      <c r="J10499" s="10">
        <f>EOMONTH(Data_TABLE[[#This Row],[Date Sold]],0)</f>
        <v>42338</v>
      </c>
    </row>
    <row r="10500" spans="2:10" x14ac:dyDescent="0.25">
      <c r="B10500" s="1" t="s">
        <v>41</v>
      </c>
      <c r="C10500" s="3" t="s">
        <v>54</v>
      </c>
      <c r="D10500" s="2" t="s">
        <v>48</v>
      </c>
      <c r="E10500" s="3" t="s">
        <v>42</v>
      </c>
      <c r="F10500" s="3">
        <f t="shared" ca="1" si="326"/>
        <v>4</v>
      </c>
      <c r="G10500" s="4">
        <f t="shared" ca="1" si="327"/>
        <v>105</v>
      </c>
      <c r="H10500" s="4">
        <f ca="1">+Data_TABLE[[#This Row],[Qty]]*Data_TABLE[[#This Row],[Unit Price]]</f>
        <v>420</v>
      </c>
      <c r="I10500" s="7">
        <v>42322</v>
      </c>
      <c r="J10500" s="10">
        <f>EOMONTH(Data_TABLE[[#This Row],[Date Sold]],0)</f>
        <v>42338</v>
      </c>
    </row>
    <row r="10501" spans="2:10" x14ac:dyDescent="0.25">
      <c r="B10501" s="1" t="s">
        <v>39</v>
      </c>
      <c r="C10501" s="3" t="s">
        <v>55</v>
      </c>
      <c r="D10501" s="2" t="s">
        <v>51</v>
      </c>
      <c r="E10501" s="3" t="s">
        <v>45</v>
      </c>
      <c r="F10501" s="3">
        <f t="shared" ca="1" si="326"/>
        <v>2</v>
      </c>
      <c r="G10501" s="4">
        <f t="shared" ca="1" si="327"/>
        <v>181</v>
      </c>
      <c r="H10501" s="4">
        <f ca="1">+Data_TABLE[[#This Row],[Qty]]*Data_TABLE[[#This Row],[Unit Price]]</f>
        <v>362</v>
      </c>
      <c r="I10501" s="7">
        <v>42322</v>
      </c>
      <c r="J10501" s="10">
        <f>EOMONTH(Data_TABLE[[#This Row],[Date Sold]],0)</f>
        <v>42338</v>
      </c>
    </row>
    <row r="10502" spans="2:10" x14ac:dyDescent="0.25">
      <c r="B10502" s="1" t="s">
        <v>38</v>
      </c>
      <c r="C10502" s="3" t="s">
        <v>54</v>
      </c>
      <c r="D10502" s="2" t="s">
        <v>48</v>
      </c>
      <c r="E10502" s="3" t="s">
        <v>42</v>
      </c>
      <c r="F10502" s="3">
        <f t="shared" ca="1" si="326"/>
        <v>5</v>
      </c>
      <c r="G10502" s="4">
        <f t="shared" ca="1" si="327"/>
        <v>174</v>
      </c>
      <c r="H10502" s="4">
        <f ca="1">+Data_TABLE[[#This Row],[Qty]]*Data_TABLE[[#This Row],[Unit Price]]</f>
        <v>870</v>
      </c>
      <c r="I10502" s="7">
        <v>42322</v>
      </c>
      <c r="J10502" s="10">
        <f>EOMONTH(Data_TABLE[[#This Row],[Date Sold]],0)</f>
        <v>42338</v>
      </c>
    </row>
    <row r="10503" spans="2:10" x14ac:dyDescent="0.25">
      <c r="B10503" s="1" t="s">
        <v>41</v>
      </c>
      <c r="C10503" s="3" t="s">
        <v>56</v>
      </c>
      <c r="D10503" s="2" t="s">
        <v>52</v>
      </c>
      <c r="E10503" s="3" t="s">
        <v>46</v>
      </c>
      <c r="F10503" s="3">
        <f t="shared" ca="1" si="326"/>
        <v>2</v>
      </c>
      <c r="G10503" s="4">
        <f t="shared" ca="1" si="327"/>
        <v>96</v>
      </c>
      <c r="H10503" s="4">
        <f ca="1">+Data_TABLE[[#This Row],[Qty]]*Data_TABLE[[#This Row],[Unit Price]]</f>
        <v>192</v>
      </c>
      <c r="I10503" s="7">
        <v>42323</v>
      </c>
      <c r="J10503" s="10">
        <f>EOMONTH(Data_TABLE[[#This Row],[Date Sold]],0)</f>
        <v>42338</v>
      </c>
    </row>
    <row r="10504" spans="2:10" x14ac:dyDescent="0.25">
      <c r="B10504" s="1" t="s">
        <v>39</v>
      </c>
      <c r="C10504" s="3" t="s">
        <v>55</v>
      </c>
      <c r="D10504" s="2" t="s">
        <v>51</v>
      </c>
      <c r="E10504" s="3" t="s">
        <v>45</v>
      </c>
      <c r="F10504" s="3">
        <f t="shared" ca="1" si="326"/>
        <v>4</v>
      </c>
      <c r="G10504" s="4">
        <f t="shared" ca="1" si="327"/>
        <v>196</v>
      </c>
      <c r="H10504" s="4">
        <f ca="1">+Data_TABLE[[#This Row],[Qty]]*Data_TABLE[[#This Row],[Unit Price]]</f>
        <v>784</v>
      </c>
      <c r="I10504" s="7">
        <v>42323</v>
      </c>
      <c r="J10504" s="10">
        <f>EOMONTH(Data_TABLE[[#This Row],[Date Sold]],0)</f>
        <v>42338</v>
      </c>
    </row>
    <row r="10505" spans="2:10" x14ac:dyDescent="0.25">
      <c r="B10505" s="1" t="s">
        <v>38</v>
      </c>
      <c r="C10505" s="3" t="s">
        <v>55</v>
      </c>
      <c r="D10505" s="2" t="s">
        <v>49</v>
      </c>
      <c r="E10505" s="3" t="s">
        <v>43</v>
      </c>
      <c r="F10505" s="3">
        <f t="shared" ca="1" si="326"/>
        <v>5</v>
      </c>
      <c r="G10505" s="4">
        <f t="shared" ca="1" si="327"/>
        <v>163</v>
      </c>
      <c r="H10505" s="4">
        <f ca="1">+Data_TABLE[[#This Row],[Qty]]*Data_TABLE[[#This Row],[Unit Price]]</f>
        <v>815</v>
      </c>
      <c r="I10505" s="7">
        <v>42323</v>
      </c>
      <c r="J10505" s="10">
        <f>EOMONTH(Data_TABLE[[#This Row],[Date Sold]],0)</f>
        <v>42338</v>
      </c>
    </row>
    <row r="10506" spans="2:10" x14ac:dyDescent="0.25">
      <c r="B10506" s="1" t="s">
        <v>36</v>
      </c>
      <c r="C10506" s="3" t="s">
        <v>55</v>
      </c>
      <c r="D10506" s="2" t="s">
        <v>51</v>
      </c>
      <c r="E10506" s="3" t="s">
        <v>45</v>
      </c>
      <c r="F10506" s="3">
        <f t="shared" ca="1" si="326"/>
        <v>1</v>
      </c>
      <c r="G10506" s="4">
        <f t="shared" ca="1" si="327"/>
        <v>162</v>
      </c>
      <c r="H10506" s="4">
        <f ca="1">+Data_TABLE[[#This Row],[Qty]]*Data_TABLE[[#This Row],[Unit Price]]</f>
        <v>162</v>
      </c>
      <c r="I10506" s="7">
        <v>42323</v>
      </c>
      <c r="J10506" s="10">
        <f>EOMONTH(Data_TABLE[[#This Row],[Date Sold]],0)</f>
        <v>42338</v>
      </c>
    </row>
    <row r="10507" spans="2:10" x14ac:dyDescent="0.25">
      <c r="B10507" s="1" t="s">
        <v>38</v>
      </c>
      <c r="C10507" s="3" t="s">
        <v>54</v>
      </c>
      <c r="D10507" s="2" t="s">
        <v>48</v>
      </c>
      <c r="E10507" s="3" t="s">
        <v>42</v>
      </c>
      <c r="F10507" s="3">
        <f t="shared" ca="1" si="326"/>
        <v>4</v>
      </c>
      <c r="G10507" s="4">
        <f t="shared" ca="1" si="327"/>
        <v>74</v>
      </c>
      <c r="H10507" s="4">
        <f ca="1">+Data_TABLE[[#This Row],[Qty]]*Data_TABLE[[#This Row],[Unit Price]]</f>
        <v>296</v>
      </c>
      <c r="I10507" s="7">
        <v>42323</v>
      </c>
      <c r="J10507" s="10">
        <f>EOMONTH(Data_TABLE[[#This Row],[Date Sold]],0)</f>
        <v>42338</v>
      </c>
    </row>
    <row r="10508" spans="2:10" x14ac:dyDescent="0.25">
      <c r="B10508" s="1" t="s">
        <v>41</v>
      </c>
      <c r="C10508" s="3" t="s">
        <v>54</v>
      </c>
      <c r="D10508" s="2" t="s">
        <v>48</v>
      </c>
      <c r="E10508" s="3" t="s">
        <v>42</v>
      </c>
      <c r="F10508" s="3">
        <f t="shared" ca="1" si="326"/>
        <v>2</v>
      </c>
      <c r="G10508" s="4">
        <f t="shared" ca="1" si="327"/>
        <v>77</v>
      </c>
      <c r="H10508" s="4">
        <f ca="1">+Data_TABLE[[#This Row],[Qty]]*Data_TABLE[[#This Row],[Unit Price]]</f>
        <v>154</v>
      </c>
      <c r="I10508" s="7">
        <v>42323</v>
      </c>
      <c r="J10508" s="10">
        <f>EOMONTH(Data_TABLE[[#This Row],[Date Sold]],0)</f>
        <v>42338</v>
      </c>
    </row>
    <row r="10509" spans="2:10" x14ac:dyDescent="0.25">
      <c r="B10509" s="1" t="s">
        <v>40</v>
      </c>
      <c r="C10509" s="3" t="s">
        <v>55</v>
      </c>
      <c r="D10509" s="2" t="s">
        <v>51</v>
      </c>
      <c r="E10509" s="3" t="s">
        <v>45</v>
      </c>
      <c r="F10509" s="3">
        <f t="shared" ca="1" si="326"/>
        <v>1</v>
      </c>
      <c r="G10509" s="4">
        <f t="shared" ca="1" si="327"/>
        <v>114</v>
      </c>
      <c r="H10509" s="4">
        <f ca="1">+Data_TABLE[[#This Row],[Qty]]*Data_TABLE[[#This Row],[Unit Price]]</f>
        <v>114</v>
      </c>
      <c r="I10509" s="7">
        <v>42323</v>
      </c>
      <c r="J10509" s="10">
        <f>EOMONTH(Data_TABLE[[#This Row],[Date Sold]],0)</f>
        <v>42338</v>
      </c>
    </row>
    <row r="10510" spans="2:10" x14ac:dyDescent="0.25">
      <c r="B10510" s="1" t="s">
        <v>37</v>
      </c>
      <c r="C10510" s="3" t="s">
        <v>56</v>
      </c>
      <c r="D10510" s="2" t="s">
        <v>52</v>
      </c>
      <c r="E10510" s="3" t="s">
        <v>46</v>
      </c>
      <c r="F10510" s="3">
        <f t="shared" ca="1" si="326"/>
        <v>5</v>
      </c>
      <c r="G10510" s="4">
        <f t="shared" ca="1" si="327"/>
        <v>166</v>
      </c>
      <c r="H10510" s="4">
        <f ca="1">+Data_TABLE[[#This Row],[Qty]]*Data_TABLE[[#This Row],[Unit Price]]</f>
        <v>830</v>
      </c>
      <c r="I10510" s="7">
        <v>42323</v>
      </c>
      <c r="J10510" s="10">
        <f>EOMONTH(Data_TABLE[[#This Row],[Date Sold]],0)</f>
        <v>42338</v>
      </c>
    </row>
    <row r="10511" spans="2:10" x14ac:dyDescent="0.25">
      <c r="B10511" s="1" t="s">
        <v>41</v>
      </c>
      <c r="C10511" s="3" t="s">
        <v>55</v>
      </c>
      <c r="D10511" s="2" t="s">
        <v>51</v>
      </c>
      <c r="E10511" s="3" t="s">
        <v>45</v>
      </c>
      <c r="F10511" s="3">
        <f t="shared" ca="1" si="326"/>
        <v>1</v>
      </c>
      <c r="G10511" s="4">
        <f t="shared" ca="1" si="327"/>
        <v>188</v>
      </c>
      <c r="H10511" s="4">
        <f ca="1">+Data_TABLE[[#This Row],[Qty]]*Data_TABLE[[#This Row],[Unit Price]]</f>
        <v>188</v>
      </c>
      <c r="I10511" s="7">
        <v>42323</v>
      </c>
      <c r="J10511" s="10">
        <f>EOMONTH(Data_TABLE[[#This Row],[Date Sold]],0)</f>
        <v>42338</v>
      </c>
    </row>
    <row r="10512" spans="2:10" x14ac:dyDescent="0.25">
      <c r="B10512" s="1" t="s">
        <v>41</v>
      </c>
      <c r="C10512" s="3" t="s">
        <v>55</v>
      </c>
      <c r="D10512" s="2" t="s">
        <v>51</v>
      </c>
      <c r="E10512" s="3" t="s">
        <v>45</v>
      </c>
      <c r="F10512" s="3">
        <f t="shared" ca="1" si="326"/>
        <v>1</v>
      </c>
      <c r="G10512" s="4">
        <f t="shared" ca="1" si="327"/>
        <v>107</v>
      </c>
      <c r="H10512" s="4">
        <f ca="1">+Data_TABLE[[#This Row],[Qty]]*Data_TABLE[[#This Row],[Unit Price]]</f>
        <v>107</v>
      </c>
      <c r="I10512" s="7">
        <v>42323</v>
      </c>
      <c r="J10512" s="10">
        <f>EOMONTH(Data_TABLE[[#This Row],[Date Sold]],0)</f>
        <v>42338</v>
      </c>
    </row>
    <row r="10513" spans="2:10" x14ac:dyDescent="0.25">
      <c r="B10513" s="1" t="s">
        <v>41</v>
      </c>
      <c r="C10513" s="3" t="s">
        <v>54</v>
      </c>
      <c r="D10513" s="2" t="s">
        <v>48</v>
      </c>
      <c r="E10513" s="3" t="s">
        <v>42</v>
      </c>
      <c r="F10513" s="3">
        <f t="shared" ca="1" si="326"/>
        <v>5</v>
      </c>
      <c r="G10513" s="4">
        <f t="shared" ca="1" si="327"/>
        <v>152</v>
      </c>
      <c r="H10513" s="4">
        <f ca="1">+Data_TABLE[[#This Row],[Qty]]*Data_TABLE[[#This Row],[Unit Price]]</f>
        <v>760</v>
      </c>
      <c r="I10513" s="7">
        <v>42323</v>
      </c>
      <c r="J10513" s="10">
        <f>EOMONTH(Data_TABLE[[#This Row],[Date Sold]],0)</f>
        <v>42338</v>
      </c>
    </row>
    <row r="10514" spans="2:10" x14ac:dyDescent="0.25">
      <c r="B10514" s="1" t="s">
        <v>38</v>
      </c>
      <c r="C10514" s="3" t="s">
        <v>56</v>
      </c>
      <c r="D10514" s="2" t="s">
        <v>50</v>
      </c>
      <c r="E10514" s="3" t="s">
        <v>44</v>
      </c>
      <c r="F10514" s="3">
        <f t="shared" ca="1" si="326"/>
        <v>5</v>
      </c>
      <c r="G10514" s="4">
        <f t="shared" ca="1" si="327"/>
        <v>148</v>
      </c>
      <c r="H10514" s="4">
        <f ca="1">+Data_TABLE[[#This Row],[Qty]]*Data_TABLE[[#This Row],[Unit Price]]</f>
        <v>740</v>
      </c>
      <c r="I10514" s="7">
        <v>42323</v>
      </c>
      <c r="J10514" s="10">
        <f>EOMONTH(Data_TABLE[[#This Row],[Date Sold]],0)</f>
        <v>42338</v>
      </c>
    </row>
    <row r="10515" spans="2:10" x14ac:dyDescent="0.25">
      <c r="B10515" s="1" t="s">
        <v>40</v>
      </c>
      <c r="C10515" s="3" t="s">
        <v>55</v>
      </c>
      <c r="D10515" s="2" t="s">
        <v>51</v>
      </c>
      <c r="E10515" s="3" t="s">
        <v>45</v>
      </c>
      <c r="F10515" s="3">
        <f t="shared" ca="1" si="326"/>
        <v>2</v>
      </c>
      <c r="G10515" s="4">
        <f t="shared" ca="1" si="327"/>
        <v>166</v>
      </c>
      <c r="H10515" s="4">
        <f ca="1">+Data_TABLE[[#This Row],[Qty]]*Data_TABLE[[#This Row],[Unit Price]]</f>
        <v>332</v>
      </c>
      <c r="I10515" s="7">
        <v>42323</v>
      </c>
      <c r="J10515" s="10">
        <f>EOMONTH(Data_TABLE[[#This Row],[Date Sold]],0)</f>
        <v>42338</v>
      </c>
    </row>
    <row r="10516" spans="2:10" x14ac:dyDescent="0.25">
      <c r="B10516" s="1" t="s">
        <v>41</v>
      </c>
      <c r="C10516" s="3" t="s">
        <v>55</v>
      </c>
      <c r="D10516" s="2" t="s">
        <v>49</v>
      </c>
      <c r="E10516" s="3" t="s">
        <v>43</v>
      </c>
      <c r="F10516" s="3">
        <f t="shared" ca="1" si="326"/>
        <v>1</v>
      </c>
      <c r="G10516" s="4">
        <f t="shared" ca="1" si="327"/>
        <v>64</v>
      </c>
      <c r="H10516" s="4">
        <f ca="1">+Data_TABLE[[#This Row],[Qty]]*Data_TABLE[[#This Row],[Unit Price]]</f>
        <v>64</v>
      </c>
      <c r="I10516" s="7">
        <v>42323</v>
      </c>
      <c r="J10516" s="10">
        <f>EOMONTH(Data_TABLE[[#This Row],[Date Sold]],0)</f>
        <v>42338</v>
      </c>
    </row>
    <row r="10517" spans="2:10" x14ac:dyDescent="0.25">
      <c r="B10517" s="1" t="s">
        <v>39</v>
      </c>
      <c r="C10517" s="3" t="s">
        <v>55</v>
      </c>
      <c r="D10517" s="2" t="s">
        <v>49</v>
      </c>
      <c r="E10517" s="3" t="s">
        <v>43</v>
      </c>
      <c r="F10517" s="3">
        <f t="shared" ca="1" si="326"/>
        <v>5</v>
      </c>
      <c r="G10517" s="4">
        <f t="shared" ca="1" si="327"/>
        <v>169</v>
      </c>
      <c r="H10517" s="4">
        <f ca="1">+Data_TABLE[[#This Row],[Qty]]*Data_TABLE[[#This Row],[Unit Price]]</f>
        <v>845</v>
      </c>
      <c r="I10517" s="7">
        <v>42323</v>
      </c>
      <c r="J10517" s="10">
        <f>EOMONTH(Data_TABLE[[#This Row],[Date Sold]],0)</f>
        <v>42338</v>
      </c>
    </row>
    <row r="10518" spans="2:10" x14ac:dyDescent="0.25">
      <c r="B10518" s="1" t="s">
        <v>37</v>
      </c>
      <c r="C10518" s="3" t="s">
        <v>56</v>
      </c>
      <c r="D10518" s="2" t="s">
        <v>52</v>
      </c>
      <c r="E10518" s="3" t="s">
        <v>46</v>
      </c>
      <c r="F10518" s="3">
        <f t="shared" ca="1" si="326"/>
        <v>1</v>
      </c>
      <c r="G10518" s="4">
        <f t="shared" ca="1" si="327"/>
        <v>148</v>
      </c>
      <c r="H10518" s="4">
        <f ca="1">+Data_TABLE[[#This Row],[Qty]]*Data_TABLE[[#This Row],[Unit Price]]</f>
        <v>148</v>
      </c>
      <c r="I10518" s="7">
        <v>42323</v>
      </c>
      <c r="J10518" s="10">
        <f>EOMONTH(Data_TABLE[[#This Row],[Date Sold]],0)</f>
        <v>42338</v>
      </c>
    </row>
    <row r="10519" spans="2:10" x14ac:dyDescent="0.25">
      <c r="B10519" s="1" t="s">
        <v>36</v>
      </c>
      <c r="C10519" s="3" t="s">
        <v>55</v>
      </c>
      <c r="D10519" s="2" t="s">
        <v>49</v>
      </c>
      <c r="E10519" s="3" t="s">
        <v>43</v>
      </c>
      <c r="F10519" s="3">
        <f t="shared" ca="1" si="326"/>
        <v>2</v>
      </c>
      <c r="G10519" s="4">
        <f t="shared" ca="1" si="327"/>
        <v>157</v>
      </c>
      <c r="H10519" s="4">
        <f ca="1">+Data_TABLE[[#This Row],[Qty]]*Data_TABLE[[#This Row],[Unit Price]]</f>
        <v>314</v>
      </c>
      <c r="I10519" s="7">
        <v>42323</v>
      </c>
      <c r="J10519" s="10">
        <f>EOMONTH(Data_TABLE[[#This Row],[Date Sold]],0)</f>
        <v>42338</v>
      </c>
    </row>
    <row r="10520" spans="2:10" x14ac:dyDescent="0.25">
      <c r="B10520" s="1" t="s">
        <v>39</v>
      </c>
      <c r="C10520" s="3" t="s">
        <v>56</v>
      </c>
      <c r="D10520" s="2" t="s">
        <v>52</v>
      </c>
      <c r="E10520" s="3" t="s">
        <v>46</v>
      </c>
      <c r="F10520" s="3">
        <f t="shared" ca="1" si="326"/>
        <v>2</v>
      </c>
      <c r="G10520" s="4">
        <f t="shared" ca="1" si="327"/>
        <v>145</v>
      </c>
      <c r="H10520" s="4">
        <f ca="1">+Data_TABLE[[#This Row],[Qty]]*Data_TABLE[[#This Row],[Unit Price]]</f>
        <v>290</v>
      </c>
      <c r="I10520" s="7">
        <v>42323</v>
      </c>
      <c r="J10520" s="10">
        <f>EOMONTH(Data_TABLE[[#This Row],[Date Sold]],0)</f>
        <v>42338</v>
      </c>
    </row>
    <row r="10521" spans="2:10" x14ac:dyDescent="0.25">
      <c r="B10521" s="1" t="s">
        <v>39</v>
      </c>
      <c r="C10521" s="3" t="s">
        <v>55</v>
      </c>
      <c r="D10521" s="2" t="s">
        <v>51</v>
      </c>
      <c r="E10521" s="3" t="s">
        <v>45</v>
      </c>
      <c r="F10521" s="3">
        <f t="shared" ca="1" si="326"/>
        <v>2</v>
      </c>
      <c r="G10521" s="4">
        <f t="shared" ca="1" si="327"/>
        <v>200</v>
      </c>
      <c r="H10521" s="4">
        <f ca="1">+Data_TABLE[[#This Row],[Qty]]*Data_TABLE[[#This Row],[Unit Price]]</f>
        <v>400</v>
      </c>
      <c r="I10521" s="7">
        <v>42323</v>
      </c>
      <c r="J10521" s="10">
        <f>EOMONTH(Data_TABLE[[#This Row],[Date Sold]],0)</f>
        <v>42338</v>
      </c>
    </row>
    <row r="10522" spans="2:10" x14ac:dyDescent="0.25">
      <c r="B10522" s="1" t="s">
        <v>39</v>
      </c>
      <c r="C10522" s="3" t="s">
        <v>55</v>
      </c>
      <c r="D10522" s="2" t="s">
        <v>49</v>
      </c>
      <c r="E10522" s="3" t="s">
        <v>43</v>
      </c>
      <c r="F10522" s="3">
        <f t="shared" ca="1" si="326"/>
        <v>1</v>
      </c>
      <c r="G10522" s="4">
        <f t="shared" ca="1" si="327"/>
        <v>148</v>
      </c>
      <c r="H10522" s="4">
        <f ca="1">+Data_TABLE[[#This Row],[Qty]]*Data_TABLE[[#This Row],[Unit Price]]</f>
        <v>148</v>
      </c>
      <c r="I10522" s="7">
        <v>42323</v>
      </c>
      <c r="J10522" s="10">
        <f>EOMONTH(Data_TABLE[[#This Row],[Date Sold]],0)</f>
        <v>42338</v>
      </c>
    </row>
    <row r="10523" spans="2:10" x14ac:dyDescent="0.25">
      <c r="B10523" s="1" t="s">
        <v>39</v>
      </c>
      <c r="C10523" s="3" t="s">
        <v>55</v>
      </c>
      <c r="D10523" s="2" t="s">
        <v>49</v>
      </c>
      <c r="E10523" s="3" t="s">
        <v>43</v>
      </c>
      <c r="F10523" s="3">
        <f t="shared" ca="1" si="326"/>
        <v>5</v>
      </c>
      <c r="G10523" s="4">
        <f t="shared" ca="1" si="327"/>
        <v>193</v>
      </c>
      <c r="H10523" s="4">
        <f ca="1">+Data_TABLE[[#This Row],[Qty]]*Data_TABLE[[#This Row],[Unit Price]]</f>
        <v>965</v>
      </c>
      <c r="I10523" s="7">
        <v>42323</v>
      </c>
      <c r="J10523" s="10">
        <f>EOMONTH(Data_TABLE[[#This Row],[Date Sold]],0)</f>
        <v>42338</v>
      </c>
    </row>
    <row r="10524" spans="2:10" x14ac:dyDescent="0.25">
      <c r="B10524" s="1" t="s">
        <v>37</v>
      </c>
      <c r="C10524" s="3" t="s">
        <v>55</v>
      </c>
      <c r="D10524" s="2" t="s">
        <v>51</v>
      </c>
      <c r="E10524" s="3" t="s">
        <v>45</v>
      </c>
      <c r="F10524" s="3">
        <f t="shared" ca="1" si="326"/>
        <v>5</v>
      </c>
      <c r="G10524" s="4">
        <f t="shared" ca="1" si="327"/>
        <v>185</v>
      </c>
      <c r="H10524" s="4">
        <f ca="1">+Data_TABLE[[#This Row],[Qty]]*Data_TABLE[[#This Row],[Unit Price]]</f>
        <v>925</v>
      </c>
      <c r="I10524" s="7">
        <v>42323</v>
      </c>
      <c r="J10524" s="10">
        <f>EOMONTH(Data_TABLE[[#This Row],[Date Sold]],0)</f>
        <v>42338</v>
      </c>
    </row>
    <row r="10525" spans="2:10" x14ac:dyDescent="0.25">
      <c r="B10525" s="1" t="s">
        <v>39</v>
      </c>
      <c r="C10525" s="3" t="s">
        <v>54</v>
      </c>
      <c r="D10525" s="2" t="s">
        <v>48</v>
      </c>
      <c r="E10525" s="3" t="s">
        <v>42</v>
      </c>
      <c r="F10525" s="3">
        <f t="shared" ca="1" si="326"/>
        <v>2</v>
      </c>
      <c r="G10525" s="4">
        <f t="shared" ca="1" si="327"/>
        <v>119</v>
      </c>
      <c r="H10525" s="4">
        <f ca="1">+Data_TABLE[[#This Row],[Qty]]*Data_TABLE[[#This Row],[Unit Price]]</f>
        <v>238</v>
      </c>
      <c r="I10525" s="7">
        <v>42323</v>
      </c>
      <c r="J10525" s="10">
        <f>EOMONTH(Data_TABLE[[#This Row],[Date Sold]],0)</f>
        <v>42338</v>
      </c>
    </row>
    <row r="10526" spans="2:10" x14ac:dyDescent="0.25">
      <c r="B10526" s="1" t="s">
        <v>39</v>
      </c>
      <c r="C10526" s="3" t="s">
        <v>56</v>
      </c>
      <c r="D10526" s="2" t="s">
        <v>52</v>
      </c>
      <c r="E10526" s="3" t="s">
        <v>46</v>
      </c>
      <c r="F10526" s="3">
        <f t="shared" ca="1" si="326"/>
        <v>2</v>
      </c>
      <c r="G10526" s="4">
        <f t="shared" ca="1" si="327"/>
        <v>99</v>
      </c>
      <c r="H10526" s="4">
        <f ca="1">+Data_TABLE[[#This Row],[Qty]]*Data_TABLE[[#This Row],[Unit Price]]</f>
        <v>198</v>
      </c>
      <c r="I10526" s="7">
        <v>42323</v>
      </c>
      <c r="J10526" s="10">
        <f>EOMONTH(Data_TABLE[[#This Row],[Date Sold]],0)</f>
        <v>42338</v>
      </c>
    </row>
    <row r="10527" spans="2:10" x14ac:dyDescent="0.25">
      <c r="B10527" s="1" t="s">
        <v>36</v>
      </c>
      <c r="C10527" s="3" t="s">
        <v>54</v>
      </c>
      <c r="D10527" s="2" t="s">
        <v>48</v>
      </c>
      <c r="E10527" s="3" t="s">
        <v>42</v>
      </c>
      <c r="F10527" s="3">
        <f t="shared" ca="1" si="326"/>
        <v>4</v>
      </c>
      <c r="G10527" s="4">
        <f t="shared" ca="1" si="327"/>
        <v>106</v>
      </c>
      <c r="H10527" s="4">
        <f ca="1">+Data_TABLE[[#This Row],[Qty]]*Data_TABLE[[#This Row],[Unit Price]]</f>
        <v>424</v>
      </c>
      <c r="I10527" s="7">
        <v>42323</v>
      </c>
      <c r="J10527" s="10">
        <f>EOMONTH(Data_TABLE[[#This Row],[Date Sold]],0)</f>
        <v>42338</v>
      </c>
    </row>
    <row r="10528" spans="2:10" x14ac:dyDescent="0.25">
      <c r="B10528" s="1" t="s">
        <v>36</v>
      </c>
      <c r="C10528" s="3" t="s">
        <v>56</v>
      </c>
      <c r="D10528" s="2" t="s">
        <v>50</v>
      </c>
      <c r="E10528" s="3" t="s">
        <v>44</v>
      </c>
      <c r="F10528" s="3">
        <f t="shared" ca="1" si="326"/>
        <v>3</v>
      </c>
      <c r="G10528" s="4">
        <f t="shared" ca="1" si="327"/>
        <v>189</v>
      </c>
      <c r="H10528" s="4">
        <f ca="1">+Data_TABLE[[#This Row],[Qty]]*Data_TABLE[[#This Row],[Unit Price]]</f>
        <v>567</v>
      </c>
      <c r="I10528" s="7">
        <v>42323</v>
      </c>
      <c r="J10528" s="10">
        <f>EOMONTH(Data_TABLE[[#This Row],[Date Sold]],0)</f>
        <v>42338</v>
      </c>
    </row>
    <row r="10529" spans="2:10" x14ac:dyDescent="0.25">
      <c r="B10529" s="1" t="s">
        <v>41</v>
      </c>
      <c r="C10529" s="3" t="s">
        <v>56</v>
      </c>
      <c r="D10529" s="2" t="s">
        <v>50</v>
      </c>
      <c r="E10529" s="3" t="s">
        <v>44</v>
      </c>
      <c r="F10529" s="3">
        <f t="shared" ca="1" si="326"/>
        <v>2</v>
      </c>
      <c r="G10529" s="4">
        <f t="shared" ca="1" si="327"/>
        <v>163</v>
      </c>
      <c r="H10529" s="4">
        <f ca="1">+Data_TABLE[[#This Row],[Qty]]*Data_TABLE[[#This Row],[Unit Price]]</f>
        <v>326</v>
      </c>
      <c r="I10529" s="7">
        <v>42323</v>
      </c>
      <c r="J10529" s="10">
        <f>EOMONTH(Data_TABLE[[#This Row],[Date Sold]],0)</f>
        <v>42338</v>
      </c>
    </row>
    <row r="10530" spans="2:10" x14ac:dyDescent="0.25">
      <c r="B10530" s="1" t="s">
        <v>36</v>
      </c>
      <c r="C10530" s="3" t="s">
        <v>56</v>
      </c>
      <c r="D10530" s="2" t="s">
        <v>50</v>
      </c>
      <c r="E10530" s="3" t="s">
        <v>44</v>
      </c>
      <c r="F10530" s="3">
        <f t="shared" ca="1" si="326"/>
        <v>1</v>
      </c>
      <c r="G10530" s="4">
        <f t="shared" ca="1" si="327"/>
        <v>103</v>
      </c>
      <c r="H10530" s="4">
        <f ca="1">+Data_TABLE[[#This Row],[Qty]]*Data_TABLE[[#This Row],[Unit Price]]</f>
        <v>103</v>
      </c>
      <c r="I10530" s="7">
        <v>42323</v>
      </c>
      <c r="J10530" s="10">
        <f>EOMONTH(Data_TABLE[[#This Row],[Date Sold]],0)</f>
        <v>42338</v>
      </c>
    </row>
    <row r="10531" spans="2:10" x14ac:dyDescent="0.25">
      <c r="B10531" s="1" t="s">
        <v>36</v>
      </c>
      <c r="C10531" s="3" t="s">
        <v>56</v>
      </c>
      <c r="D10531" s="2" t="s">
        <v>52</v>
      </c>
      <c r="E10531" s="3" t="s">
        <v>46</v>
      </c>
      <c r="F10531" s="3">
        <f t="shared" ca="1" si="326"/>
        <v>2</v>
      </c>
      <c r="G10531" s="4">
        <f t="shared" ca="1" si="327"/>
        <v>93</v>
      </c>
      <c r="H10531" s="4">
        <f ca="1">+Data_TABLE[[#This Row],[Qty]]*Data_TABLE[[#This Row],[Unit Price]]</f>
        <v>186</v>
      </c>
      <c r="I10531" s="7">
        <v>42323</v>
      </c>
      <c r="J10531" s="10">
        <f>EOMONTH(Data_TABLE[[#This Row],[Date Sold]],0)</f>
        <v>42338</v>
      </c>
    </row>
    <row r="10532" spans="2:10" x14ac:dyDescent="0.25">
      <c r="B10532" s="1" t="s">
        <v>38</v>
      </c>
      <c r="C10532" s="3" t="s">
        <v>55</v>
      </c>
      <c r="D10532" s="2" t="s">
        <v>51</v>
      </c>
      <c r="E10532" s="3" t="s">
        <v>45</v>
      </c>
      <c r="F10532" s="3">
        <f t="shared" ca="1" si="326"/>
        <v>1</v>
      </c>
      <c r="G10532" s="4">
        <f t="shared" ca="1" si="327"/>
        <v>87</v>
      </c>
      <c r="H10532" s="4">
        <f ca="1">+Data_TABLE[[#This Row],[Qty]]*Data_TABLE[[#This Row],[Unit Price]]</f>
        <v>87</v>
      </c>
      <c r="I10532" s="7">
        <v>42323</v>
      </c>
      <c r="J10532" s="10">
        <f>EOMONTH(Data_TABLE[[#This Row],[Date Sold]],0)</f>
        <v>42338</v>
      </c>
    </row>
    <row r="10533" spans="2:10" x14ac:dyDescent="0.25">
      <c r="B10533" s="1" t="s">
        <v>36</v>
      </c>
      <c r="C10533" s="3" t="s">
        <v>54</v>
      </c>
      <c r="D10533" s="2" t="s">
        <v>48</v>
      </c>
      <c r="E10533" s="3" t="s">
        <v>42</v>
      </c>
      <c r="F10533" s="3">
        <f t="shared" ca="1" si="326"/>
        <v>5</v>
      </c>
      <c r="G10533" s="4">
        <f t="shared" ca="1" si="327"/>
        <v>139</v>
      </c>
      <c r="H10533" s="4">
        <f ca="1">+Data_TABLE[[#This Row],[Qty]]*Data_TABLE[[#This Row],[Unit Price]]</f>
        <v>695</v>
      </c>
      <c r="I10533" s="7">
        <v>42323</v>
      </c>
      <c r="J10533" s="10">
        <f>EOMONTH(Data_TABLE[[#This Row],[Date Sold]],0)</f>
        <v>42338</v>
      </c>
    </row>
    <row r="10534" spans="2:10" x14ac:dyDescent="0.25">
      <c r="B10534" s="1" t="s">
        <v>39</v>
      </c>
      <c r="C10534" s="3" t="s">
        <v>56</v>
      </c>
      <c r="D10534" s="2" t="s">
        <v>52</v>
      </c>
      <c r="E10534" s="3" t="s">
        <v>46</v>
      </c>
      <c r="F10534" s="3">
        <f t="shared" ca="1" si="326"/>
        <v>5</v>
      </c>
      <c r="G10534" s="4">
        <f t="shared" ca="1" si="327"/>
        <v>126</v>
      </c>
      <c r="H10534" s="4">
        <f ca="1">+Data_TABLE[[#This Row],[Qty]]*Data_TABLE[[#This Row],[Unit Price]]</f>
        <v>630</v>
      </c>
      <c r="I10534" s="7">
        <v>42323</v>
      </c>
      <c r="J10534" s="10">
        <f>EOMONTH(Data_TABLE[[#This Row],[Date Sold]],0)</f>
        <v>42338</v>
      </c>
    </row>
    <row r="10535" spans="2:10" x14ac:dyDescent="0.25">
      <c r="B10535" s="1" t="s">
        <v>41</v>
      </c>
      <c r="C10535" s="3" t="s">
        <v>55</v>
      </c>
      <c r="D10535" s="2" t="s">
        <v>51</v>
      </c>
      <c r="E10535" s="3" t="s">
        <v>45</v>
      </c>
      <c r="F10535" s="3">
        <f t="shared" ca="1" si="326"/>
        <v>4</v>
      </c>
      <c r="G10535" s="4">
        <f t="shared" ca="1" si="327"/>
        <v>92</v>
      </c>
      <c r="H10535" s="4">
        <f ca="1">+Data_TABLE[[#This Row],[Qty]]*Data_TABLE[[#This Row],[Unit Price]]</f>
        <v>368</v>
      </c>
      <c r="I10535" s="7">
        <v>42323</v>
      </c>
      <c r="J10535" s="10">
        <f>EOMONTH(Data_TABLE[[#This Row],[Date Sold]],0)</f>
        <v>42338</v>
      </c>
    </row>
    <row r="10536" spans="2:10" x14ac:dyDescent="0.25">
      <c r="B10536" s="1" t="s">
        <v>38</v>
      </c>
      <c r="C10536" s="3" t="s">
        <v>55</v>
      </c>
      <c r="D10536" s="2" t="s">
        <v>51</v>
      </c>
      <c r="E10536" s="3" t="s">
        <v>45</v>
      </c>
      <c r="F10536" s="3">
        <f t="shared" ca="1" si="326"/>
        <v>1</v>
      </c>
      <c r="G10536" s="4">
        <f t="shared" ca="1" si="327"/>
        <v>84</v>
      </c>
      <c r="H10536" s="4">
        <f ca="1">+Data_TABLE[[#This Row],[Qty]]*Data_TABLE[[#This Row],[Unit Price]]</f>
        <v>84</v>
      </c>
      <c r="I10536" s="7">
        <v>42323</v>
      </c>
      <c r="J10536" s="10">
        <f>EOMONTH(Data_TABLE[[#This Row],[Date Sold]],0)</f>
        <v>42338</v>
      </c>
    </row>
    <row r="10537" spans="2:10" x14ac:dyDescent="0.25">
      <c r="B10537" s="1" t="s">
        <v>37</v>
      </c>
      <c r="C10537" s="3" t="s">
        <v>54</v>
      </c>
      <c r="D10537" s="2" t="s">
        <v>48</v>
      </c>
      <c r="E10537" s="3" t="s">
        <v>42</v>
      </c>
      <c r="F10537" s="3">
        <f t="shared" ca="1" si="326"/>
        <v>4</v>
      </c>
      <c r="G10537" s="4">
        <f t="shared" ca="1" si="327"/>
        <v>89</v>
      </c>
      <c r="H10537" s="4">
        <f ca="1">+Data_TABLE[[#This Row],[Qty]]*Data_TABLE[[#This Row],[Unit Price]]</f>
        <v>356</v>
      </c>
      <c r="I10537" s="7">
        <v>42323</v>
      </c>
      <c r="J10537" s="10">
        <f>EOMONTH(Data_TABLE[[#This Row],[Date Sold]],0)</f>
        <v>42338</v>
      </c>
    </row>
    <row r="10538" spans="2:10" x14ac:dyDescent="0.25">
      <c r="B10538" s="1" t="s">
        <v>39</v>
      </c>
      <c r="C10538" s="3" t="s">
        <v>56</v>
      </c>
      <c r="D10538" s="2" t="s">
        <v>52</v>
      </c>
      <c r="E10538" s="3" t="s">
        <v>46</v>
      </c>
      <c r="F10538" s="3">
        <f t="shared" ca="1" si="326"/>
        <v>3</v>
      </c>
      <c r="G10538" s="4">
        <f t="shared" ca="1" si="327"/>
        <v>145</v>
      </c>
      <c r="H10538" s="4">
        <f ca="1">+Data_TABLE[[#This Row],[Qty]]*Data_TABLE[[#This Row],[Unit Price]]</f>
        <v>435</v>
      </c>
      <c r="I10538" s="7">
        <v>42323</v>
      </c>
      <c r="J10538" s="10">
        <f>EOMONTH(Data_TABLE[[#This Row],[Date Sold]],0)</f>
        <v>42338</v>
      </c>
    </row>
    <row r="10539" spans="2:10" x14ac:dyDescent="0.25">
      <c r="B10539" s="1" t="s">
        <v>37</v>
      </c>
      <c r="C10539" s="3" t="s">
        <v>54</v>
      </c>
      <c r="D10539" s="2" t="s">
        <v>48</v>
      </c>
      <c r="E10539" s="3" t="s">
        <v>42</v>
      </c>
      <c r="F10539" s="3">
        <f t="shared" ca="1" si="326"/>
        <v>1</v>
      </c>
      <c r="G10539" s="4">
        <f t="shared" ca="1" si="327"/>
        <v>143</v>
      </c>
      <c r="H10539" s="4">
        <f ca="1">+Data_TABLE[[#This Row],[Qty]]*Data_TABLE[[#This Row],[Unit Price]]</f>
        <v>143</v>
      </c>
      <c r="I10539" s="7">
        <v>42323</v>
      </c>
      <c r="J10539" s="10">
        <f>EOMONTH(Data_TABLE[[#This Row],[Date Sold]],0)</f>
        <v>42338</v>
      </c>
    </row>
    <row r="10540" spans="2:10" x14ac:dyDescent="0.25">
      <c r="B10540" s="1" t="s">
        <v>41</v>
      </c>
      <c r="C10540" s="3" t="s">
        <v>56</v>
      </c>
      <c r="D10540" s="2" t="s">
        <v>50</v>
      </c>
      <c r="E10540" s="3" t="s">
        <v>44</v>
      </c>
      <c r="F10540" s="3">
        <f t="shared" ca="1" si="326"/>
        <v>2</v>
      </c>
      <c r="G10540" s="4">
        <f t="shared" ca="1" si="327"/>
        <v>115</v>
      </c>
      <c r="H10540" s="4">
        <f ca="1">+Data_TABLE[[#This Row],[Qty]]*Data_TABLE[[#This Row],[Unit Price]]</f>
        <v>230</v>
      </c>
      <c r="I10540" s="7">
        <v>42323</v>
      </c>
      <c r="J10540" s="10">
        <f>EOMONTH(Data_TABLE[[#This Row],[Date Sold]],0)</f>
        <v>42338</v>
      </c>
    </row>
    <row r="10541" spans="2:10" x14ac:dyDescent="0.25">
      <c r="B10541" s="1" t="s">
        <v>41</v>
      </c>
      <c r="C10541" s="3" t="s">
        <v>55</v>
      </c>
      <c r="D10541" s="2" t="s">
        <v>51</v>
      </c>
      <c r="E10541" s="3" t="s">
        <v>45</v>
      </c>
      <c r="F10541" s="3">
        <f t="shared" ca="1" si="326"/>
        <v>4</v>
      </c>
      <c r="G10541" s="4">
        <f t="shared" ca="1" si="327"/>
        <v>75</v>
      </c>
      <c r="H10541" s="4">
        <f ca="1">+Data_TABLE[[#This Row],[Qty]]*Data_TABLE[[#This Row],[Unit Price]]</f>
        <v>300</v>
      </c>
      <c r="I10541" s="7">
        <v>42323</v>
      </c>
      <c r="J10541" s="10">
        <f>EOMONTH(Data_TABLE[[#This Row],[Date Sold]],0)</f>
        <v>42338</v>
      </c>
    </row>
    <row r="10542" spans="2:10" x14ac:dyDescent="0.25">
      <c r="B10542" s="1" t="s">
        <v>38</v>
      </c>
      <c r="C10542" s="3" t="s">
        <v>55</v>
      </c>
      <c r="D10542" s="2" t="s">
        <v>51</v>
      </c>
      <c r="E10542" s="3" t="s">
        <v>45</v>
      </c>
      <c r="F10542" s="3">
        <f t="shared" ca="1" si="326"/>
        <v>2</v>
      </c>
      <c r="G10542" s="4">
        <f t="shared" ca="1" si="327"/>
        <v>132</v>
      </c>
      <c r="H10542" s="4">
        <f ca="1">+Data_TABLE[[#This Row],[Qty]]*Data_TABLE[[#This Row],[Unit Price]]</f>
        <v>264</v>
      </c>
      <c r="I10542" s="7">
        <v>42323</v>
      </c>
      <c r="J10542" s="10">
        <f>EOMONTH(Data_TABLE[[#This Row],[Date Sold]],0)</f>
        <v>42338</v>
      </c>
    </row>
    <row r="10543" spans="2:10" x14ac:dyDescent="0.25">
      <c r="B10543" s="1" t="s">
        <v>40</v>
      </c>
      <c r="C10543" s="3" t="s">
        <v>56</v>
      </c>
      <c r="D10543" s="2" t="s">
        <v>52</v>
      </c>
      <c r="E10543" s="3" t="s">
        <v>46</v>
      </c>
      <c r="F10543" s="3">
        <f t="shared" ca="1" si="326"/>
        <v>3</v>
      </c>
      <c r="G10543" s="4">
        <f t="shared" ca="1" si="327"/>
        <v>198</v>
      </c>
      <c r="H10543" s="4">
        <f ca="1">+Data_TABLE[[#This Row],[Qty]]*Data_TABLE[[#This Row],[Unit Price]]</f>
        <v>594</v>
      </c>
      <c r="I10543" s="7">
        <v>42323</v>
      </c>
      <c r="J10543" s="10">
        <f>EOMONTH(Data_TABLE[[#This Row],[Date Sold]],0)</f>
        <v>42338</v>
      </c>
    </row>
    <row r="10544" spans="2:10" x14ac:dyDescent="0.25">
      <c r="B10544" s="1" t="s">
        <v>40</v>
      </c>
      <c r="C10544" s="3" t="s">
        <v>54</v>
      </c>
      <c r="D10544" s="2" t="s">
        <v>48</v>
      </c>
      <c r="E10544" s="3" t="s">
        <v>42</v>
      </c>
      <c r="F10544" s="3">
        <f t="shared" ca="1" si="326"/>
        <v>2</v>
      </c>
      <c r="G10544" s="4">
        <f t="shared" ca="1" si="327"/>
        <v>158</v>
      </c>
      <c r="H10544" s="4">
        <f ca="1">+Data_TABLE[[#This Row],[Qty]]*Data_TABLE[[#This Row],[Unit Price]]</f>
        <v>316</v>
      </c>
      <c r="I10544" s="7">
        <v>42323</v>
      </c>
      <c r="J10544" s="10">
        <f>EOMONTH(Data_TABLE[[#This Row],[Date Sold]],0)</f>
        <v>42338</v>
      </c>
    </row>
    <row r="10545" spans="2:10" x14ac:dyDescent="0.25">
      <c r="B10545" s="1" t="s">
        <v>40</v>
      </c>
      <c r="C10545" s="3" t="s">
        <v>56</v>
      </c>
      <c r="D10545" s="2" t="s">
        <v>52</v>
      </c>
      <c r="E10545" s="3" t="s">
        <v>46</v>
      </c>
      <c r="F10545" s="3">
        <f t="shared" ref="F10545:F10608" ca="1" si="328">RANDBETWEEN(1,5)</f>
        <v>2</v>
      </c>
      <c r="G10545" s="4">
        <f t="shared" ref="G10545:G10608" ca="1" si="329">RANDBETWEEN(60,200)</f>
        <v>84</v>
      </c>
      <c r="H10545" s="4">
        <f ca="1">+Data_TABLE[[#This Row],[Qty]]*Data_TABLE[[#This Row],[Unit Price]]</f>
        <v>168</v>
      </c>
      <c r="I10545" s="7">
        <v>42323</v>
      </c>
      <c r="J10545" s="10">
        <f>EOMONTH(Data_TABLE[[#This Row],[Date Sold]],0)</f>
        <v>42338</v>
      </c>
    </row>
    <row r="10546" spans="2:10" x14ac:dyDescent="0.25">
      <c r="B10546" s="1" t="s">
        <v>36</v>
      </c>
      <c r="C10546" s="3" t="s">
        <v>55</v>
      </c>
      <c r="D10546" s="2" t="s">
        <v>49</v>
      </c>
      <c r="E10546" s="3" t="s">
        <v>43</v>
      </c>
      <c r="F10546" s="3">
        <f t="shared" ca="1" si="328"/>
        <v>1</v>
      </c>
      <c r="G10546" s="4">
        <f t="shared" ca="1" si="329"/>
        <v>91</v>
      </c>
      <c r="H10546" s="4">
        <f ca="1">+Data_TABLE[[#This Row],[Qty]]*Data_TABLE[[#This Row],[Unit Price]]</f>
        <v>91</v>
      </c>
      <c r="I10546" s="7">
        <v>42323</v>
      </c>
      <c r="J10546" s="10">
        <f>EOMONTH(Data_TABLE[[#This Row],[Date Sold]],0)</f>
        <v>42338</v>
      </c>
    </row>
    <row r="10547" spans="2:10" x14ac:dyDescent="0.25">
      <c r="B10547" s="1" t="s">
        <v>37</v>
      </c>
      <c r="C10547" s="3" t="s">
        <v>55</v>
      </c>
      <c r="D10547" s="2" t="s">
        <v>51</v>
      </c>
      <c r="E10547" s="3" t="s">
        <v>45</v>
      </c>
      <c r="F10547" s="3">
        <f t="shared" ca="1" si="328"/>
        <v>3</v>
      </c>
      <c r="G10547" s="4">
        <f t="shared" ca="1" si="329"/>
        <v>81</v>
      </c>
      <c r="H10547" s="4">
        <f ca="1">+Data_TABLE[[#This Row],[Qty]]*Data_TABLE[[#This Row],[Unit Price]]</f>
        <v>243</v>
      </c>
      <c r="I10547" s="7">
        <v>42323</v>
      </c>
      <c r="J10547" s="10">
        <f>EOMONTH(Data_TABLE[[#This Row],[Date Sold]],0)</f>
        <v>42338</v>
      </c>
    </row>
    <row r="10548" spans="2:10" x14ac:dyDescent="0.25">
      <c r="B10548" s="1" t="s">
        <v>39</v>
      </c>
      <c r="C10548" s="3" t="s">
        <v>55</v>
      </c>
      <c r="D10548" s="2" t="s">
        <v>49</v>
      </c>
      <c r="E10548" s="3" t="s">
        <v>43</v>
      </c>
      <c r="F10548" s="3">
        <f t="shared" ca="1" si="328"/>
        <v>1</v>
      </c>
      <c r="G10548" s="4">
        <f t="shared" ca="1" si="329"/>
        <v>111</v>
      </c>
      <c r="H10548" s="4">
        <f ca="1">+Data_TABLE[[#This Row],[Qty]]*Data_TABLE[[#This Row],[Unit Price]]</f>
        <v>111</v>
      </c>
      <c r="I10548" s="7">
        <v>42323</v>
      </c>
      <c r="J10548" s="10">
        <f>EOMONTH(Data_TABLE[[#This Row],[Date Sold]],0)</f>
        <v>42338</v>
      </c>
    </row>
    <row r="10549" spans="2:10" x14ac:dyDescent="0.25">
      <c r="B10549" s="1" t="s">
        <v>36</v>
      </c>
      <c r="C10549" s="3" t="s">
        <v>56</v>
      </c>
      <c r="D10549" s="2" t="s">
        <v>50</v>
      </c>
      <c r="E10549" s="3" t="s">
        <v>44</v>
      </c>
      <c r="F10549" s="3">
        <f t="shared" ca="1" si="328"/>
        <v>2</v>
      </c>
      <c r="G10549" s="4">
        <f t="shared" ca="1" si="329"/>
        <v>141</v>
      </c>
      <c r="H10549" s="4">
        <f ca="1">+Data_TABLE[[#This Row],[Qty]]*Data_TABLE[[#This Row],[Unit Price]]</f>
        <v>282</v>
      </c>
      <c r="I10549" s="7">
        <v>42323</v>
      </c>
      <c r="J10549" s="10">
        <f>EOMONTH(Data_TABLE[[#This Row],[Date Sold]],0)</f>
        <v>42338</v>
      </c>
    </row>
    <row r="10550" spans="2:10" x14ac:dyDescent="0.25">
      <c r="B10550" s="1" t="s">
        <v>40</v>
      </c>
      <c r="C10550" s="3" t="s">
        <v>56</v>
      </c>
      <c r="D10550" s="2" t="s">
        <v>50</v>
      </c>
      <c r="E10550" s="3" t="s">
        <v>44</v>
      </c>
      <c r="F10550" s="3">
        <f t="shared" ca="1" si="328"/>
        <v>1</v>
      </c>
      <c r="G10550" s="4">
        <f t="shared" ca="1" si="329"/>
        <v>168</v>
      </c>
      <c r="H10550" s="4">
        <f ca="1">+Data_TABLE[[#This Row],[Qty]]*Data_TABLE[[#This Row],[Unit Price]]</f>
        <v>168</v>
      </c>
      <c r="I10550" s="7">
        <v>42323</v>
      </c>
      <c r="J10550" s="10">
        <f>EOMONTH(Data_TABLE[[#This Row],[Date Sold]],0)</f>
        <v>42338</v>
      </c>
    </row>
    <row r="10551" spans="2:10" x14ac:dyDescent="0.25">
      <c r="B10551" s="1" t="s">
        <v>40</v>
      </c>
      <c r="C10551" s="3" t="s">
        <v>56</v>
      </c>
      <c r="D10551" s="2" t="s">
        <v>50</v>
      </c>
      <c r="E10551" s="3" t="s">
        <v>44</v>
      </c>
      <c r="F10551" s="3">
        <f t="shared" ca="1" si="328"/>
        <v>2</v>
      </c>
      <c r="G10551" s="4">
        <f t="shared" ca="1" si="329"/>
        <v>106</v>
      </c>
      <c r="H10551" s="4">
        <f ca="1">+Data_TABLE[[#This Row],[Qty]]*Data_TABLE[[#This Row],[Unit Price]]</f>
        <v>212</v>
      </c>
      <c r="I10551" s="7">
        <v>42323</v>
      </c>
      <c r="J10551" s="10">
        <f>EOMONTH(Data_TABLE[[#This Row],[Date Sold]],0)</f>
        <v>42338</v>
      </c>
    </row>
    <row r="10552" spans="2:10" x14ac:dyDescent="0.25">
      <c r="B10552" s="1" t="s">
        <v>36</v>
      </c>
      <c r="C10552" s="3" t="s">
        <v>54</v>
      </c>
      <c r="D10552" s="2" t="s">
        <v>48</v>
      </c>
      <c r="E10552" s="3" t="s">
        <v>42</v>
      </c>
      <c r="F10552" s="3">
        <f t="shared" ca="1" si="328"/>
        <v>3</v>
      </c>
      <c r="G10552" s="4">
        <f t="shared" ca="1" si="329"/>
        <v>155</v>
      </c>
      <c r="H10552" s="4">
        <f ca="1">+Data_TABLE[[#This Row],[Qty]]*Data_TABLE[[#This Row],[Unit Price]]</f>
        <v>465</v>
      </c>
      <c r="I10552" s="7">
        <v>42323</v>
      </c>
      <c r="J10552" s="10">
        <f>EOMONTH(Data_TABLE[[#This Row],[Date Sold]],0)</f>
        <v>42338</v>
      </c>
    </row>
    <row r="10553" spans="2:10" x14ac:dyDescent="0.25">
      <c r="B10553" s="1" t="s">
        <v>37</v>
      </c>
      <c r="C10553" s="3" t="s">
        <v>56</v>
      </c>
      <c r="D10553" s="2" t="s">
        <v>52</v>
      </c>
      <c r="E10553" s="3" t="s">
        <v>46</v>
      </c>
      <c r="F10553" s="3">
        <f t="shared" ca="1" si="328"/>
        <v>1</v>
      </c>
      <c r="G10553" s="4">
        <f t="shared" ca="1" si="329"/>
        <v>130</v>
      </c>
      <c r="H10553" s="4">
        <f ca="1">+Data_TABLE[[#This Row],[Qty]]*Data_TABLE[[#This Row],[Unit Price]]</f>
        <v>130</v>
      </c>
      <c r="I10553" s="7">
        <v>42324</v>
      </c>
      <c r="J10553" s="10">
        <f>EOMONTH(Data_TABLE[[#This Row],[Date Sold]],0)</f>
        <v>42338</v>
      </c>
    </row>
    <row r="10554" spans="2:10" x14ac:dyDescent="0.25">
      <c r="B10554" s="1" t="s">
        <v>38</v>
      </c>
      <c r="C10554" s="3" t="s">
        <v>54</v>
      </c>
      <c r="D10554" s="2" t="s">
        <v>48</v>
      </c>
      <c r="E10554" s="3" t="s">
        <v>42</v>
      </c>
      <c r="F10554" s="3">
        <f t="shared" ca="1" si="328"/>
        <v>4</v>
      </c>
      <c r="G10554" s="4">
        <f t="shared" ca="1" si="329"/>
        <v>73</v>
      </c>
      <c r="H10554" s="4">
        <f ca="1">+Data_TABLE[[#This Row],[Qty]]*Data_TABLE[[#This Row],[Unit Price]]</f>
        <v>292</v>
      </c>
      <c r="I10554" s="7">
        <v>42324</v>
      </c>
      <c r="J10554" s="10">
        <f>EOMONTH(Data_TABLE[[#This Row],[Date Sold]],0)</f>
        <v>42338</v>
      </c>
    </row>
    <row r="10555" spans="2:10" x14ac:dyDescent="0.25">
      <c r="B10555" s="1" t="s">
        <v>38</v>
      </c>
      <c r="C10555" s="3" t="s">
        <v>56</v>
      </c>
      <c r="D10555" s="2" t="s">
        <v>52</v>
      </c>
      <c r="E10555" s="3" t="s">
        <v>46</v>
      </c>
      <c r="F10555" s="3">
        <f t="shared" ca="1" si="328"/>
        <v>3</v>
      </c>
      <c r="G10555" s="4">
        <f t="shared" ca="1" si="329"/>
        <v>97</v>
      </c>
      <c r="H10555" s="4">
        <f ca="1">+Data_TABLE[[#This Row],[Qty]]*Data_TABLE[[#This Row],[Unit Price]]</f>
        <v>291</v>
      </c>
      <c r="I10555" s="7">
        <v>42324</v>
      </c>
      <c r="J10555" s="10">
        <f>EOMONTH(Data_TABLE[[#This Row],[Date Sold]],0)</f>
        <v>42338</v>
      </c>
    </row>
    <row r="10556" spans="2:10" x14ac:dyDescent="0.25">
      <c r="B10556" s="1" t="s">
        <v>40</v>
      </c>
      <c r="C10556" s="3" t="s">
        <v>54</v>
      </c>
      <c r="D10556" s="2" t="s">
        <v>48</v>
      </c>
      <c r="E10556" s="3" t="s">
        <v>42</v>
      </c>
      <c r="F10556" s="3">
        <f t="shared" ca="1" si="328"/>
        <v>3</v>
      </c>
      <c r="G10556" s="4">
        <f t="shared" ca="1" si="329"/>
        <v>162</v>
      </c>
      <c r="H10556" s="4">
        <f ca="1">+Data_TABLE[[#This Row],[Qty]]*Data_TABLE[[#This Row],[Unit Price]]</f>
        <v>486</v>
      </c>
      <c r="I10556" s="7">
        <v>42324</v>
      </c>
      <c r="J10556" s="10">
        <f>EOMONTH(Data_TABLE[[#This Row],[Date Sold]],0)</f>
        <v>42338</v>
      </c>
    </row>
    <row r="10557" spans="2:10" x14ac:dyDescent="0.25">
      <c r="B10557" s="1" t="s">
        <v>37</v>
      </c>
      <c r="C10557" s="3" t="s">
        <v>56</v>
      </c>
      <c r="D10557" s="2" t="s">
        <v>52</v>
      </c>
      <c r="E10557" s="3" t="s">
        <v>46</v>
      </c>
      <c r="F10557" s="3">
        <f t="shared" ca="1" si="328"/>
        <v>2</v>
      </c>
      <c r="G10557" s="4">
        <f t="shared" ca="1" si="329"/>
        <v>95</v>
      </c>
      <c r="H10557" s="4">
        <f ca="1">+Data_TABLE[[#This Row],[Qty]]*Data_TABLE[[#This Row],[Unit Price]]</f>
        <v>190</v>
      </c>
      <c r="I10557" s="7">
        <v>42324</v>
      </c>
      <c r="J10557" s="10">
        <f>EOMONTH(Data_TABLE[[#This Row],[Date Sold]],0)</f>
        <v>42338</v>
      </c>
    </row>
    <row r="10558" spans="2:10" x14ac:dyDescent="0.25">
      <c r="B10558" s="1" t="s">
        <v>40</v>
      </c>
      <c r="C10558" s="3" t="s">
        <v>55</v>
      </c>
      <c r="D10558" s="2" t="s">
        <v>49</v>
      </c>
      <c r="E10558" s="3" t="s">
        <v>43</v>
      </c>
      <c r="F10558" s="3">
        <f t="shared" ca="1" si="328"/>
        <v>1</v>
      </c>
      <c r="G10558" s="4">
        <f t="shared" ca="1" si="329"/>
        <v>124</v>
      </c>
      <c r="H10558" s="4">
        <f ca="1">+Data_TABLE[[#This Row],[Qty]]*Data_TABLE[[#This Row],[Unit Price]]</f>
        <v>124</v>
      </c>
      <c r="I10558" s="7">
        <v>42324</v>
      </c>
      <c r="J10558" s="10">
        <f>EOMONTH(Data_TABLE[[#This Row],[Date Sold]],0)</f>
        <v>42338</v>
      </c>
    </row>
    <row r="10559" spans="2:10" x14ac:dyDescent="0.25">
      <c r="B10559" s="1" t="s">
        <v>41</v>
      </c>
      <c r="C10559" s="3" t="s">
        <v>54</v>
      </c>
      <c r="D10559" s="2" t="s">
        <v>48</v>
      </c>
      <c r="E10559" s="3" t="s">
        <v>42</v>
      </c>
      <c r="F10559" s="3">
        <f t="shared" ca="1" si="328"/>
        <v>3</v>
      </c>
      <c r="G10559" s="4">
        <f t="shared" ca="1" si="329"/>
        <v>85</v>
      </c>
      <c r="H10559" s="4">
        <f ca="1">+Data_TABLE[[#This Row],[Qty]]*Data_TABLE[[#This Row],[Unit Price]]</f>
        <v>255</v>
      </c>
      <c r="I10559" s="7">
        <v>42324</v>
      </c>
      <c r="J10559" s="10">
        <f>EOMONTH(Data_TABLE[[#This Row],[Date Sold]],0)</f>
        <v>42338</v>
      </c>
    </row>
    <row r="10560" spans="2:10" x14ac:dyDescent="0.25">
      <c r="B10560" s="1" t="s">
        <v>40</v>
      </c>
      <c r="C10560" s="3" t="s">
        <v>56</v>
      </c>
      <c r="D10560" s="2" t="s">
        <v>50</v>
      </c>
      <c r="E10560" s="3" t="s">
        <v>44</v>
      </c>
      <c r="F10560" s="3">
        <f t="shared" ca="1" si="328"/>
        <v>3</v>
      </c>
      <c r="G10560" s="4">
        <f t="shared" ca="1" si="329"/>
        <v>124</v>
      </c>
      <c r="H10560" s="4">
        <f ca="1">+Data_TABLE[[#This Row],[Qty]]*Data_TABLE[[#This Row],[Unit Price]]</f>
        <v>372</v>
      </c>
      <c r="I10560" s="7">
        <v>42324</v>
      </c>
      <c r="J10560" s="10">
        <f>EOMONTH(Data_TABLE[[#This Row],[Date Sold]],0)</f>
        <v>42338</v>
      </c>
    </row>
    <row r="10561" spans="2:10" x14ac:dyDescent="0.25">
      <c r="B10561" s="1" t="s">
        <v>40</v>
      </c>
      <c r="C10561" s="3" t="s">
        <v>55</v>
      </c>
      <c r="D10561" s="2" t="s">
        <v>49</v>
      </c>
      <c r="E10561" s="3" t="s">
        <v>43</v>
      </c>
      <c r="F10561" s="3">
        <f t="shared" ca="1" si="328"/>
        <v>2</v>
      </c>
      <c r="G10561" s="4">
        <f t="shared" ca="1" si="329"/>
        <v>148</v>
      </c>
      <c r="H10561" s="4">
        <f ca="1">+Data_TABLE[[#This Row],[Qty]]*Data_TABLE[[#This Row],[Unit Price]]</f>
        <v>296</v>
      </c>
      <c r="I10561" s="7">
        <v>42324</v>
      </c>
      <c r="J10561" s="10">
        <f>EOMONTH(Data_TABLE[[#This Row],[Date Sold]],0)</f>
        <v>42338</v>
      </c>
    </row>
    <row r="10562" spans="2:10" x14ac:dyDescent="0.25">
      <c r="B10562" s="1" t="s">
        <v>38</v>
      </c>
      <c r="C10562" s="3" t="s">
        <v>56</v>
      </c>
      <c r="D10562" s="2" t="s">
        <v>52</v>
      </c>
      <c r="E10562" s="3" t="s">
        <v>46</v>
      </c>
      <c r="F10562" s="3">
        <f t="shared" ca="1" si="328"/>
        <v>2</v>
      </c>
      <c r="G10562" s="4">
        <f t="shared" ca="1" si="329"/>
        <v>120</v>
      </c>
      <c r="H10562" s="4">
        <f ca="1">+Data_TABLE[[#This Row],[Qty]]*Data_TABLE[[#This Row],[Unit Price]]</f>
        <v>240</v>
      </c>
      <c r="I10562" s="7">
        <v>42324</v>
      </c>
      <c r="J10562" s="10">
        <f>EOMONTH(Data_TABLE[[#This Row],[Date Sold]],0)</f>
        <v>42338</v>
      </c>
    </row>
    <row r="10563" spans="2:10" x14ac:dyDescent="0.25">
      <c r="B10563" s="1" t="s">
        <v>40</v>
      </c>
      <c r="C10563" s="3" t="s">
        <v>54</v>
      </c>
      <c r="D10563" s="2" t="s">
        <v>48</v>
      </c>
      <c r="E10563" s="3" t="s">
        <v>42</v>
      </c>
      <c r="F10563" s="3">
        <f t="shared" ca="1" si="328"/>
        <v>1</v>
      </c>
      <c r="G10563" s="4">
        <f t="shared" ca="1" si="329"/>
        <v>144</v>
      </c>
      <c r="H10563" s="4">
        <f ca="1">+Data_TABLE[[#This Row],[Qty]]*Data_TABLE[[#This Row],[Unit Price]]</f>
        <v>144</v>
      </c>
      <c r="I10563" s="7">
        <v>42324</v>
      </c>
      <c r="J10563" s="10">
        <f>EOMONTH(Data_TABLE[[#This Row],[Date Sold]],0)</f>
        <v>42338</v>
      </c>
    </row>
    <row r="10564" spans="2:10" x14ac:dyDescent="0.25">
      <c r="B10564" s="1" t="s">
        <v>40</v>
      </c>
      <c r="C10564" s="3" t="s">
        <v>56</v>
      </c>
      <c r="D10564" s="2" t="s">
        <v>50</v>
      </c>
      <c r="E10564" s="3" t="s">
        <v>44</v>
      </c>
      <c r="F10564" s="3">
        <f t="shared" ca="1" si="328"/>
        <v>4</v>
      </c>
      <c r="G10564" s="4">
        <f t="shared" ca="1" si="329"/>
        <v>98</v>
      </c>
      <c r="H10564" s="4">
        <f ca="1">+Data_TABLE[[#This Row],[Qty]]*Data_TABLE[[#This Row],[Unit Price]]</f>
        <v>392</v>
      </c>
      <c r="I10564" s="7">
        <v>42324</v>
      </c>
      <c r="J10564" s="10">
        <f>EOMONTH(Data_TABLE[[#This Row],[Date Sold]],0)</f>
        <v>42338</v>
      </c>
    </row>
    <row r="10565" spans="2:10" x14ac:dyDescent="0.25">
      <c r="B10565" s="1" t="s">
        <v>41</v>
      </c>
      <c r="C10565" s="3" t="s">
        <v>56</v>
      </c>
      <c r="D10565" s="2" t="s">
        <v>50</v>
      </c>
      <c r="E10565" s="3" t="s">
        <v>44</v>
      </c>
      <c r="F10565" s="3">
        <f t="shared" ca="1" si="328"/>
        <v>2</v>
      </c>
      <c r="G10565" s="4">
        <f t="shared" ca="1" si="329"/>
        <v>96</v>
      </c>
      <c r="H10565" s="4">
        <f ca="1">+Data_TABLE[[#This Row],[Qty]]*Data_TABLE[[#This Row],[Unit Price]]</f>
        <v>192</v>
      </c>
      <c r="I10565" s="7">
        <v>42324</v>
      </c>
      <c r="J10565" s="10">
        <f>EOMONTH(Data_TABLE[[#This Row],[Date Sold]],0)</f>
        <v>42338</v>
      </c>
    </row>
    <row r="10566" spans="2:10" x14ac:dyDescent="0.25">
      <c r="B10566" s="1" t="s">
        <v>40</v>
      </c>
      <c r="C10566" s="3" t="s">
        <v>56</v>
      </c>
      <c r="D10566" s="2" t="s">
        <v>50</v>
      </c>
      <c r="E10566" s="3" t="s">
        <v>44</v>
      </c>
      <c r="F10566" s="3">
        <f t="shared" ca="1" si="328"/>
        <v>4</v>
      </c>
      <c r="G10566" s="4">
        <f t="shared" ca="1" si="329"/>
        <v>91</v>
      </c>
      <c r="H10566" s="4">
        <f ca="1">+Data_TABLE[[#This Row],[Qty]]*Data_TABLE[[#This Row],[Unit Price]]</f>
        <v>364</v>
      </c>
      <c r="I10566" s="7">
        <v>42324</v>
      </c>
      <c r="J10566" s="10">
        <f>EOMONTH(Data_TABLE[[#This Row],[Date Sold]],0)</f>
        <v>42338</v>
      </c>
    </row>
    <row r="10567" spans="2:10" x14ac:dyDescent="0.25">
      <c r="B10567" s="1" t="s">
        <v>36</v>
      </c>
      <c r="C10567" s="3" t="s">
        <v>56</v>
      </c>
      <c r="D10567" s="2" t="s">
        <v>52</v>
      </c>
      <c r="E10567" s="3" t="s">
        <v>46</v>
      </c>
      <c r="F10567" s="3">
        <f t="shared" ca="1" si="328"/>
        <v>2</v>
      </c>
      <c r="G10567" s="4">
        <f t="shared" ca="1" si="329"/>
        <v>68</v>
      </c>
      <c r="H10567" s="4">
        <f ca="1">+Data_TABLE[[#This Row],[Qty]]*Data_TABLE[[#This Row],[Unit Price]]</f>
        <v>136</v>
      </c>
      <c r="I10567" s="7">
        <v>42324</v>
      </c>
      <c r="J10567" s="10">
        <f>EOMONTH(Data_TABLE[[#This Row],[Date Sold]],0)</f>
        <v>42338</v>
      </c>
    </row>
    <row r="10568" spans="2:10" x14ac:dyDescent="0.25">
      <c r="B10568" s="1" t="s">
        <v>36</v>
      </c>
      <c r="C10568" s="3" t="s">
        <v>55</v>
      </c>
      <c r="D10568" s="2" t="s">
        <v>49</v>
      </c>
      <c r="E10568" s="3" t="s">
        <v>43</v>
      </c>
      <c r="F10568" s="3">
        <f t="shared" ca="1" si="328"/>
        <v>1</v>
      </c>
      <c r="G10568" s="4">
        <f t="shared" ca="1" si="329"/>
        <v>160</v>
      </c>
      <c r="H10568" s="4">
        <f ca="1">+Data_TABLE[[#This Row],[Qty]]*Data_TABLE[[#This Row],[Unit Price]]</f>
        <v>160</v>
      </c>
      <c r="I10568" s="7">
        <v>42324</v>
      </c>
      <c r="J10568" s="10">
        <f>EOMONTH(Data_TABLE[[#This Row],[Date Sold]],0)</f>
        <v>42338</v>
      </c>
    </row>
    <row r="10569" spans="2:10" x14ac:dyDescent="0.25">
      <c r="B10569" s="1" t="s">
        <v>36</v>
      </c>
      <c r="C10569" s="3" t="s">
        <v>54</v>
      </c>
      <c r="D10569" s="2" t="s">
        <v>48</v>
      </c>
      <c r="E10569" s="3" t="s">
        <v>42</v>
      </c>
      <c r="F10569" s="3">
        <f t="shared" ca="1" si="328"/>
        <v>5</v>
      </c>
      <c r="G10569" s="4">
        <f t="shared" ca="1" si="329"/>
        <v>157</v>
      </c>
      <c r="H10569" s="4">
        <f ca="1">+Data_TABLE[[#This Row],[Qty]]*Data_TABLE[[#This Row],[Unit Price]]</f>
        <v>785</v>
      </c>
      <c r="I10569" s="7">
        <v>42324</v>
      </c>
      <c r="J10569" s="10">
        <f>EOMONTH(Data_TABLE[[#This Row],[Date Sold]],0)</f>
        <v>42338</v>
      </c>
    </row>
    <row r="10570" spans="2:10" x14ac:dyDescent="0.25">
      <c r="B10570" s="1" t="s">
        <v>39</v>
      </c>
      <c r="C10570" s="3" t="s">
        <v>55</v>
      </c>
      <c r="D10570" s="2" t="s">
        <v>49</v>
      </c>
      <c r="E10570" s="3" t="s">
        <v>43</v>
      </c>
      <c r="F10570" s="3">
        <f t="shared" ca="1" si="328"/>
        <v>4</v>
      </c>
      <c r="G10570" s="4">
        <f t="shared" ca="1" si="329"/>
        <v>149</v>
      </c>
      <c r="H10570" s="4">
        <f ca="1">+Data_TABLE[[#This Row],[Qty]]*Data_TABLE[[#This Row],[Unit Price]]</f>
        <v>596</v>
      </c>
      <c r="I10570" s="7">
        <v>42324</v>
      </c>
      <c r="J10570" s="10">
        <f>EOMONTH(Data_TABLE[[#This Row],[Date Sold]],0)</f>
        <v>42338</v>
      </c>
    </row>
    <row r="10571" spans="2:10" x14ac:dyDescent="0.25">
      <c r="B10571" s="1" t="s">
        <v>36</v>
      </c>
      <c r="C10571" s="3" t="s">
        <v>56</v>
      </c>
      <c r="D10571" s="2" t="s">
        <v>50</v>
      </c>
      <c r="E10571" s="3" t="s">
        <v>44</v>
      </c>
      <c r="F10571" s="3">
        <f t="shared" ca="1" si="328"/>
        <v>5</v>
      </c>
      <c r="G10571" s="4">
        <f t="shared" ca="1" si="329"/>
        <v>105</v>
      </c>
      <c r="H10571" s="4">
        <f ca="1">+Data_TABLE[[#This Row],[Qty]]*Data_TABLE[[#This Row],[Unit Price]]</f>
        <v>525</v>
      </c>
      <c r="I10571" s="7">
        <v>42324</v>
      </c>
      <c r="J10571" s="10">
        <f>EOMONTH(Data_TABLE[[#This Row],[Date Sold]],0)</f>
        <v>42338</v>
      </c>
    </row>
    <row r="10572" spans="2:10" x14ac:dyDescent="0.25">
      <c r="B10572" s="1" t="s">
        <v>37</v>
      </c>
      <c r="C10572" s="3" t="s">
        <v>55</v>
      </c>
      <c r="D10572" s="2" t="s">
        <v>51</v>
      </c>
      <c r="E10572" s="3" t="s">
        <v>45</v>
      </c>
      <c r="F10572" s="3">
        <f t="shared" ca="1" si="328"/>
        <v>4</v>
      </c>
      <c r="G10572" s="4">
        <f t="shared" ca="1" si="329"/>
        <v>64</v>
      </c>
      <c r="H10572" s="4">
        <f ca="1">+Data_TABLE[[#This Row],[Qty]]*Data_TABLE[[#This Row],[Unit Price]]</f>
        <v>256</v>
      </c>
      <c r="I10572" s="7">
        <v>42324</v>
      </c>
      <c r="J10572" s="10">
        <f>EOMONTH(Data_TABLE[[#This Row],[Date Sold]],0)</f>
        <v>42338</v>
      </c>
    </row>
    <row r="10573" spans="2:10" x14ac:dyDescent="0.25">
      <c r="B10573" s="1" t="s">
        <v>41</v>
      </c>
      <c r="C10573" s="3" t="s">
        <v>55</v>
      </c>
      <c r="D10573" s="2" t="s">
        <v>49</v>
      </c>
      <c r="E10573" s="3" t="s">
        <v>43</v>
      </c>
      <c r="F10573" s="3">
        <f t="shared" ca="1" si="328"/>
        <v>3</v>
      </c>
      <c r="G10573" s="4">
        <f t="shared" ca="1" si="329"/>
        <v>89</v>
      </c>
      <c r="H10573" s="4">
        <f ca="1">+Data_TABLE[[#This Row],[Qty]]*Data_TABLE[[#This Row],[Unit Price]]</f>
        <v>267</v>
      </c>
      <c r="I10573" s="7">
        <v>42324</v>
      </c>
      <c r="J10573" s="10">
        <f>EOMONTH(Data_TABLE[[#This Row],[Date Sold]],0)</f>
        <v>42338</v>
      </c>
    </row>
    <row r="10574" spans="2:10" x14ac:dyDescent="0.25">
      <c r="B10574" s="1" t="s">
        <v>39</v>
      </c>
      <c r="C10574" s="3" t="s">
        <v>55</v>
      </c>
      <c r="D10574" s="2" t="s">
        <v>49</v>
      </c>
      <c r="E10574" s="3" t="s">
        <v>43</v>
      </c>
      <c r="F10574" s="3">
        <f t="shared" ca="1" si="328"/>
        <v>5</v>
      </c>
      <c r="G10574" s="4">
        <f t="shared" ca="1" si="329"/>
        <v>179</v>
      </c>
      <c r="H10574" s="4">
        <f ca="1">+Data_TABLE[[#This Row],[Qty]]*Data_TABLE[[#This Row],[Unit Price]]</f>
        <v>895</v>
      </c>
      <c r="I10574" s="7">
        <v>42324</v>
      </c>
      <c r="J10574" s="10">
        <f>EOMONTH(Data_TABLE[[#This Row],[Date Sold]],0)</f>
        <v>42338</v>
      </c>
    </row>
    <row r="10575" spans="2:10" x14ac:dyDescent="0.25">
      <c r="B10575" s="1" t="s">
        <v>36</v>
      </c>
      <c r="C10575" s="3" t="s">
        <v>55</v>
      </c>
      <c r="D10575" s="2" t="s">
        <v>51</v>
      </c>
      <c r="E10575" s="3" t="s">
        <v>45</v>
      </c>
      <c r="F10575" s="3">
        <f t="shared" ca="1" si="328"/>
        <v>1</v>
      </c>
      <c r="G10575" s="4">
        <f t="shared" ca="1" si="329"/>
        <v>153</v>
      </c>
      <c r="H10575" s="4">
        <f ca="1">+Data_TABLE[[#This Row],[Qty]]*Data_TABLE[[#This Row],[Unit Price]]</f>
        <v>153</v>
      </c>
      <c r="I10575" s="7">
        <v>42324</v>
      </c>
      <c r="J10575" s="10">
        <f>EOMONTH(Data_TABLE[[#This Row],[Date Sold]],0)</f>
        <v>42338</v>
      </c>
    </row>
    <row r="10576" spans="2:10" x14ac:dyDescent="0.25">
      <c r="B10576" s="1" t="s">
        <v>39</v>
      </c>
      <c r="C10576" s="3" t="s">
        <v>55</v>
      </c>
      <c r="D10576" s="2" t="s">
        <v>51</v>
      </c>
      <c r="E10576" s="3" t="s">
        <v>45</v>
      </c>
      <c r="F10576" s="3">
        <f t="shared" ca="1" si="328"/>
        <v>1</v>
      </c>
      <c r="G10576" s="4">
        <f t="shared" ca="1" si="329"/>
        <v>187</v>
      </c>
      <c r="H10576" s="4">
        <f ca="1">+Data_TABLE[[#This Row],[Qty]]*Data_TABLE[[#This Row],[Unit Price]]</f>
        <v>187</v>
      </c>
      <c r="I10576" s="7">
        <v>42324</v>
      </c>
      <c r="J10576" s="10">
        <f>EOMONTH(Data_TABLE[[#This Row],[Date Sold]],0)</f>
        <v>42338</v>
      </c>
    </row>
    <row r="10577" spans="2:10" x14ac:dyDescent="0.25">
      <c r="B10577" s="1" t="s">
        <v>40</v>
      </c>
      <c r="C10577" s="3" t="s">
        <v>55</v>
      </c>
      <c r="D10577" s="2" t="s">
        <v>51</v>
      </c>
      <c r="E10577" s="3" t="s">
        <v>45</v>
      </c>
      <c r="F10577" s="3">
        <f t="shared" ca="1" si="328"/>
        <v>1</v>
      </c>
      <c r="G10577" s="4">
        <f t="shared" ca="1" si="329"/>
        <v>139</v>
      </c>
      <c r="H10577" s="4">
        <f ca="1">+Data_TABLE[[#This Row],[Qty]]*Data_TABLE[[#This Row],[Unit Price]]</f>
        <v>139</v>
      </c>
      <c r="I10577" s="7">
        <v>42324</v>
      </c>
      <c r="J10577" s="10">
        <f>EOMONTH(Data_TABLE[[#This Row],[Date Sold]],0)</f>
        <v>42338</v>
      </c>
    </row>
    <row r="10578" spans="2:10" x14ac:dyDescent="0.25">
      <c r="B10578" s="1" t="s">
        <v>36</v>
      </c>
      <c r="C10578" s="3" t="s">
        <v>56</v>
      </c>
      <c r="D10578" s="2" t="s">
        <v>50</v>
      </c>
      <c r="E10578" s="3" t="s">
        <v>44</v>
      </c>
      <c r="F10578" s="3">
        <f t="shared" ca="1" si="328"/>
        <v>3</v>
      </c>
      <c r="G10578" s="4">
        <f t="shared" ca="1" si="329"/>
        <v>122</v>
      </c>
      <c r="H10578" s="4">
        <f ca="1">+Data_TABLE[[#This Row],[Qty]]*Data_TABLE[[#This Row],[Unit Price]]</f>
        <v>366</v>
      </c>
      <c r="I10578" s="7">
        <v>42324</v>
      </c>
      <c r="J10578" s="10">
        <f>EOMONTH(Data_TABLE[[#This Row],[Date Sold]],0)</f>
        <v>42338</v>
      </c>
    </row>
    <row r="10579" spans="2:10" x14ac:dyDescent="0.25">
      <c r="B10579" s="1" t="s">
        <v>38</v>
      </c>
      <c r="C10579" s="3" t="s">
        <v>55</v>
      </c>
      <c r="D10579" s="2" t="s">
        <v>51</v>
      </c>
      <c r="E10579" s="3" t="s">
        <v>45</v>
      </c>
      <c r="F10579" s="3">
        <f t="shared" ca="1" si="328"/>
        <v>2</v>
      </c>
      <c r="G10579" s="4">
        <f t="shared" ca="1" si="329"/>
        <v>96</v>
      </c>
      <c r="H10579" s="4">
        <f ca="1">+Data_TABLE[[#This Row],[Qty]]*Data_TABLE[[#This Row],[Unit Price]]</f>
        <v>192</v>
      </c>
      <c r="I10579" s="7">
        <v>42324</v>
      </c>
      <c r="J10579" s="10">
        <f>EOMONTH(Data_TABLE[[#This Row],[Date Sold]],0)</f>
        <v>42338</v>
      </c>
    </row>
    <row r="10580" spans="2:10" x14ac:dyDescent="0.25">
      <c r="B10580" s="1" t="s">
        <v>38</v>
      </c>
      <c r="C10580" s="3" t="s">
        <v>56</v>
      </c>
      <c r="D10580" s="2" t="s">
        <v>50</v>
      </c>
      <c r="E10580" s="3" t="s">
        <v>44</v>
      </c>
      <c r="F10580" s="3">
        <f t="shared" ca="1" si="328"/>
        <v>2</v>
      </c>
      <c r="G10580" s="4">
        <f t="shared" ca="1" si="329"/>
        <v>162</v>
      </c>
      <c r="H10580" s="4">
        <f ca="1">+Data_TABLE[[#This Row],[Qty]]*Data_TABLE[[#This Row],[Unit Price]]</f>
        <v>324</v>
      </c>
      <c r="I10580" s="7">
        <v>42324</v>
      </c>
      <c r="J10580" s="10">
        <f>EOMONTH(Data_TABLE[[#This Row],[Date Sold]],0)</f>
        <v>42338</v>
      </c>
    </row>
    <row r="10581" spans="2:10" x14ac:dyDescent="0.25">
      <c r="B10581" s="1" t="s">
        <v>41</v>
      </c>
      <c r="C10581" s="3" t="s">
        <v>55</v>
      </c>
      <c r="D10581" s="2" t="s">
        <v>51</v>
      </c>
      <c r="E10581" s="3" t="s">
        <v>45</v>
      </c>
      <c r="F10581" s="3">
        <f t="shared" ca="1" si="328"/>
        <v>3</v>
      </c>
      <c r="G10581" s="4">
        <f t="shared" ca="1" si="329"/>
        <v>111</v>
      </c>
      <c r="H10581" s="4">
        <f ca="1">+Data_TABLE[[#This Row],[Qty]]*Data_TABLE[[#This Row],[Unit Price]]</f>
        <v>333</v>
      </c>
      <c r="I10581" s="7">
        <v>42324</v>
      </c>
      <c r="J10581" s="10">
        <f>EOMONTH(Data_TABLE[[#This Row],[Date Sold]],0)</f>
        <v>42338</v>
      </c>
    </row>
    <row r="10582" spans="2:10" x14ac:dyDescent="0.25">
      <c r="B10582" s="1" t="s">
        <v>37</v>
      </c>
      <c r="C10582" s="3" t="s">
        <v>54</v>
      </c>
      <c r="D10582" s="2" t="s">
        <v>48</v>
      </c>
      <c r="E10582" s="3" t="s">
        <v>42</v>
      </c>
      <c r="F10582" s="3">
        <f t="shared" ca="1" si="328"/>
        <v>4</v>
      </c>
      <c r="G10582" s="4">
        <f t="shared" ca="1" si="329"/>
        <v>137</v>
      </c>
      <c r="H10582" s="4">
        <f ca="1">+Data_TABLE[[#This Row],[Qty]]*Data_TABLE[[#This Row],[Unit Price]]</f>
        <v>548</v>
      </c>
      <c r="I10582" s="7">
        <v>42324</v>
      </c>
      <c r="J10582" s="10">
        <f>EOMONTH(Data_TABLE[[#This Row],[Date Sold]],0)</f>
        <v>42338</v>
      </c>
    </row>
    <row r="10583" spans="2:10" x14ac:dyDescent="0.25">
      <c r="B10583" s="1" t="s">
        <v>39</v>
      </c>
      <c r="C10583" s="3" t="s">
        <v>55</v>
      </c>
      <c r="D10583" s="2" t="s">
        <v>51</v>
      </c>
      <c r="E10583" s="3" t="s">
        <v>45</v>
      </c>
      <c r="F10583" s="3">
        <f t="shared" ca="1" si="328"/>
        <v>3</v>
      </c>
      <c r="G10583" s="4">
        <f t="shared" ca="1" si="329"/>
        <v>82</v>
      </c>
      <c r="H10583" s="4">
        <f ca="1">+Data_TABLE[[#This Row],[Qty]]*Data_TABLE[[#This Row],[Unit Price]]</f>
        <v>246</v>
      </c>
      <c r="I10583" s="7">
        <v>42324</v>
      </c>
      <c r="J10583" s="10">
        <f>EOMONTH(Data_TABLE[[#This Row],[Date Sold]],0)</f>
        <v>42338</v>
      </c>
    </row>
    <row r="10584" spans="2:10" x14ac:dyDescent="0.25">
      <c r="B10584" s="1" t="s">
        <v>40</v>
      </c>
      <c r="C10584" s="3" t="s">
        <v>56</v>
      </c>
      <c r="D10584" s="2" t="s">
        <v>52</v>
      </c>
      <c r="E10584" s="3" t="s">
        <v>46</v>
      </c>
      <c r="F10584" s="3">
        <f t="shared" ca="1" si="328"/>
        <v>1</v>
      </c>
      <c r="G10584" s="4">
        <f t="shared" ca="1" si="329"/>
        <v>103</v>
      </c>
      <c r="H10584" s="4">
        <f ca="1">+Data_TABLE[[#This Row],[Qty]]*Data_TABLE[[#This Row],[Unit Price]]</f>
        <v>103</v>
      </c>
      <c r="I10584" s="7">
        <v>42324</v>
      </c>
      <c r="J10584" s="10">
        <f>EOMONTH(Data_TABLE[[#This Row],[Date Sold]],0)</f>
        <v>42338</v>
      </c>
    </row>
    <row r="10585" spans="2:10" x14ac:dyDescent="0.25">
      <c r="B10585" s="1" t="s">
        <v>38</v>
      </c>
      <c r="C10585" s="3" t="s">
        <v>54</v>
      </c>
      <c r="D10585" s="2" t="s">
        <v>48</v>
      </c>
      <c r="E10585" s="3" t="s">
        <v>42</v>
      </c>
      <c r="F10585" s="3">
        <f t="shared" ca="1" si="328"/>
        <v>1</v>
      </c>
      <c r="G10585" s="4">
        <f t="shared" ca="1" si="329"/>
        <v>175</v>
      </c>
      <c r="H10585" s="4">
        <f ca="1">+Data_TABLE[[#This Row],[Qty]]*Data_TABLE[[#This Row],[Unit Price]]</f>
        <v>175</v>
      </c>
      <c r="I10585" s="7">
        <v>42324</v>
      </c>
      <c r="J10585" s="10">
        <f>EOMONTH(Data_TABLE[[#This Row],[Date Sold]],0)</f>
        <v>42338</v>
      </c>
    </row>
    <row r="10586" spans="2:10" x14ac:dyDescent="0.25">
      <c r="B10586" s="1" t="s">
        <v>40</v>
      </c>
      <c r="C10586" s="3" t="s">
        <v>56</v>
      </c>
      <c r="D10586" s="2" t="s">
        <v>50</v>
      </c>
      <c r="E10586" s="3" t="s">
        <v>44</v>
      </c>
      <c r="F10586" s="3">
        <f t="shared" ca="1" si="328"/>
        <v>1</v>
      </c>
      <c r="G10586" s="4">
        <f t="shared" ca="1" si="329"/>
        <v>195</v>
      </c>
      <c r="H10586" s="4">
        <f ca="1">+Data_TABLE[[#This Row],[Qty]]*Data_TABLE[[#This Row],[Unit Price]]</f>
        <v>195</v>
      </c>
      <c r="I10586" s="7">
        <v>42324</v>
      </c>
      <c r="J10586" s="10">
        <f>EOMONTH(Data_TABLE[[#This Row],[Date Sold]],0)</f>
        <v>42338</v>
      </c>
    </row>
    <row r="10587" spans="2:10" x14ac:dyDescent="0.25">
      <c r="B10587" s="1" t="s">
        <v>41</v>
      </c>
      <c r="C10587" s="3" t="s">
        <v>55</v>
      </c>
      <c r="D10587" s="2" t="s">
        <v>49</v>
      </c>
      <c r="E10587" s="3" t="s">
        <v>43</v>
      </c>
      <c r="F10587" s="3">
        <f t="shared" ca="1" si="328"/>
        <v>4</v>
      </c>
      <c r="G10587" s="4">
        <f t="shared" ca="1" si="329"/>
        <v>63</v>
      </c>
      <c r="H10587" s="4">
        <f ca="1">+Data_TABLE[[#This Row],[Qty]]*Data_TABLE[[#This Row],[Unit Price]]</f>
        <v>252</v>
      </c>
      <c r="I10587" s="7">
        <v>42324</v>
      </c>
      <c r="J10587" s="10">
        <f>EOMONTH(Data_TABLE[[#This Row],[Date Sold]],0)</f>
        <v>42338</v>
      </c>
    </row>
    <row r="10588" spans="2:10" x14ac:dyDescent="0.25">
      <c r="B10588" s="1" t="s">
        <v>40</v>
      </c>
      <c r="C10588" s="3" t="s">
        <v>55</v>
      </c>
      <c r="D10588" s="2" t="s">
        <v>49</v>
      </c>
      <c r="E10588" s="3" t="s">
        <v>43</v>
      </c>
      <c r="F10588" s="3">
        <f t="shared" ca="1" si="328"/>
        <v>2</v>
      </c>
      <c r="G10588" s="4">
        <f t="shared" ca="1" si="329"/>
        <v>116</v>
      </c>
      <c r="H10588" s="4">
        <f ca="1">+Data_TABLE[[#This Row],[Qty]]*Data_TABLE[[#This Row],[Unit Price]]</f>
        <v>232</v>
      </c>
      <c r="I10588" s="7">
        <v>42324</v>
      </c>
      <c r="J10588" s="10">
        <f>EOMONTH(Data_TABLE[[#This Row],[Date Sold]],0)</f>
        <v>42338</v>
      </c>
    </row>
    <row r="10589" spans="2:10" x14ac:dyDescent="0.25">
      <c r="B10589" s="1" t="s">
        <v>37</v>
      </c>
      <c r="C10589" s="3" t="s">
        <v>55</v>
      </c>
      <c r="D10589" s="2" t="s">
        <v>49</v>
      </c>
      <c r="E10589" s="3" t="s">
        <v>43</v>
      </c>
      <c r="F10589" s="3">
        <f t="shared" ca="1" si="328"/>
        <v>4</v>
      </c>
      <c r="G10589" s="4">
        <f t="shared" ca="1" si="329"/>
        <v>65</v>
      </c>
      <c r="H10589" s="4">
        <f ca="1">+Data_TABLE[[#This Row],[Qty]]*Data_TABLE[[#This Row],[Unit Price]]</f>
        <v>260</v>
      </c>
      <c r="I10589" s="7">
        <v>42324</v>
      </c>
      <c r="J10589" s="10">
        <f>EOMONTH(Data_TABLE[[#This Row],[Date Sold]],0)</f>
        <v>42338</v>
      </c>
    </row>
    <row r="10590" spans="2:10" x14ac:dyDescent="0.25">
      <c r="B10590" s="1" t="s">
        <v>41</v>
      </c>
      <c r="C10590" s="3" t="s">
        <v>54</v>
      </c>
      <c r="D10590" s="2" t="s">
        <v>48</v>
      </c>
      <c r="E10590" s="3" t="s">
        <v>42</v>
      </c>
      <c r="F10590" s="3">
        <f t="shared" ca="1" si="328"/>
        <v>2</v>
      </c>
      <c r="G10590" s="4">
        <f t="shared" ca="1" si="329"/>
        <v>173</v>
      </c>
      <c r="H10590" s="4">
        <f ca="1">+Data_TABLE[[#This Row],[Qty]]*Data_TABLE[[#This Row],[Unit Price]]</f>
        <v>346</v>
      </c>
      <c r="I10590" s="7">
        <v>42324</v>
      </c>
      <c r="J10590" s="10">
        <f>EOMONTH(Data_TABLE[[#This Row],[Date Sold]],0)</f>
        <v>42338</v>
      </c>
    </row>
    <row r="10591" spans="2:10" x14ac:dyDescent="0.25">
      <c r="B10591" s="1" t="s">
        <v>39</v>
      </c>
      <c r="C10591" s="3" t="s">
        <v>56</v>
      </c>
      <c r="D10591" s="2" t="s">
        <v>52</v>
      </c>
      <c r="E10591" s="3" t="s">
        <v>46</v>
      </c>
      <c r="F10591" s="3">
        <f t="shared" ca="1" si="328"/>
        <v>5</v>
      </c>
      <c r="G10591" s="4">
        <f t="shared" ca="1" si="329"/>
        <v>129</v>
      </c>
      <c r="H10591" s="4">
        <f ca="1">+Data_TABLE[[#This Row],[Qty]]*Data_TABLE[[#This Row],[Unit Price]]</f>
        <v>645</v>
      </c>
      <c r="I10591" s="7">
        <v>42324</v>
      </c>
      <c r="J10591" s="10">
        <f>EOMONTH(Data_TABLE[[#This Row],[Date Sold]],0)</f>
        <v>42338</v>
      </c>
    </row>
    <row r="10592" spans="2:10" x14ac:dyDescent="0.25">
      <c r="B10592" s="1" t="s">
        <v>36</v>
      </c>
      <c r="C10592" s="3" t="s">
        <v>56</v>
      </c>
      <c r="D10592" s="2" t="s">
        <v>52</v>
      </c>
      <c r="E10592" s="3" t="s">
        <v>46</v>
      </c>
      <c r="F10592" s="3">
        <f t="shared" ca="1" si="328"/>
        <v>5</v>
      </c>
      <c r="G10592" s="4">
        <f t="shared" ca="1" si="329"/>
        <v>71</v>
      </c>
      <c r="H10592" s="4">
        <f ca="1">+Data_TABLE[[#This Row],[Qty]]*Data_TABLE[[#This Row],[Unit Price]]</f>
        <v>355</v>
      </c>
      <c r="I10592" s="7">
        <v>42324</v>
      </c>
      <c r="J10592" s="10">
        <f>EOMONTH(Data_TABLE[[#This Row],[Date Sold]],0)</f>
        <v>42338</v>
      </c>
    </row>
    <row r="10593" spans="2:10" x14ac:dyDescent="0.25">
      <c r="B10593" s="1" t="s">
        <v>40</v>
      </c>
      <c r="C10593" s="3" t="s">
        <v>55</v>
      </c>
      <c r="D10593" s="2" t="s">
        <v>51</v>
      </c>
      <c r="E10593" s="3" t="s">
        <v>45</v>
      </c>
      <c r="F10593" s="3">
        <f t="shared" ca="1" si="328"/>
        <v>2</v>
      </c>
      <c r="G10593" s="4">
        <f t="shared" ca="1" si="329"/>
        <v>198</v>
      </c>
      <c r="H10593" s="4">
        <f ca="1">+Data_TABLE[[#This Row],[Qty]]*Data_TABLE[[#This Row],[Unit Price]]</f>
        <v>396</v>
      </c>
      <c r="I10593" s="7">
        <v>42324</v>
      </c>
      <c r="J10593" s="10">
        <f>EOMONTH(Data_TABLE[[#This Row],[Date Sold]],0)</f>
        <v>42338</v>
      </c>
    </row>
    <row r="10594" spans="2:10" x14ac:dyDescent="0.25">
      <c r="B10594" s="1" t="s">
        <v>38</v>
      </c>
      <c r="C10594" s="3" t="s">
        <v>54</v>
      </c>
      <c r="D10594" s="2" t="s">
        <v>48</v>
      </c>
      <c r="E10594" s="3" t="s">
        <v>42</v>
      </c>
      <c r="F10594" s="3">
        <f t="shared" ca="1" si="328"/>
        <v>2</v>
      </c>
      <c r="G10594" s="4">
        <f t="shared" ca="1" si="329"/>
        <v>76</v>
      </c>
      <c r="H10594" s="4">
        <f ca="1">+Data_TABLE[[#This Row],[Qty]]*Data_TABLE[[#This Row],[Unit Price]]</f>
        <v>152</v>
      </c>
      <c r="I10594" s="7">
        <v>42324</v>
      </c>
      <c r="J10594" s="10">
        <f>EOMONTH(Data_TABLE[[#This Row],[Date Sold]],0)</f>
        <v>42338</v>
      </c>
    </row>
    <row r="10595" spans="2:10" x14ac:dyDescent="0.25">
      <c r="B10595" s="1" t="s">
        <v>40</v>
      </c>
      <c r="C10595" s="3" t="s">
        <v>54</v>
      </c>
      <c r="D10595" s="2" t="s">
        <v>48</v>
      </c>
      <c r="E10595" s="3" t="s">
        <v>42</v>
      </c>
      <c r="F10595" s="3">
        <f t="shared" ca="1" si="328"/>
        <v>3</v>
      </c>
      <c r="G10595" s="4">
        <f t="shared" ca="1" si="329"/>
        <v>118</v>
      </c>
      <c r="H10595" s="4">
        <f ca="1">+Data_TABLE[[#This Row],[Qty]]*Data_TABLE[[#This Row],[Unit Price]]</f>
        <v>354</v>
      </c>
      <c r="I10595" s="7">
        <v>42324</v>
      </c>
      <c r="J10595" s="10">
        <f>EOMONTH(Data_TABLE[[#This Row],[Date Sold]],0)</f>
        <v>42338</v>
      </c>
    </row>
    <row r="10596" spans="2:10" x14ac:dyDescent="0.25">
      <c r="B10596" s="1" t="s">
        <v>41</v>
      </c>
      <c r="C10596" s="3" t="s">
        <v>56</v>
      </c>
      <c r="D10596" s="2" t="s">
        <v>52</v>
      </c>
      <c r="E10596" s="3" t="s">
        <v>46</v>
      </c>
      <c r="F10596" s="3">
        <f t="shared" ca="1" si="328"/>
        <v>1</v>
      </c>
      <c r="G10596" s="4">
        <f t="shared" ca="1" si="329"/>
        <v>90</v>
      </c>
      <c r="H10596" s="4">
        <f ca="1">+Data_TABLE[[#This Row],[Qty]]*Data_TABLE[[#This Row],[Unit Price]]</f>
        <v>90</v>
      </c>
      <c r="I10596" s="7">
        <v>42324</v>
      </c>
      <c r="J10596" s="10">
        <f>EOMONTH(Data_TABLE[[#This Row],[Date Sold]],0)</f>
        <v>42338</v>
      </c>
    </row>
    <row r="10597" spans="2:10" x14ac:dyDescent="0.25">
      <c r="B10597" s="1" t="s">
        <v>36</v>
      </c>
      <c r="C10597" s="3" t="s">
        <v>56</v>
      </c>
      <c r="D10597" s="2" t="s">
        <v>50</v>
      </c>
      <c r="E10597" s="3" t="s">
        <v>44</v>
      </c>
      <c r="F10597" s="3">
        <f t="shared" ca="1" si="328"/>
        <v>5</v>
      </c>
      <c r="G10597" s="4">
        <f t="shared" ca="1" si="329"/>
        <v>64</v>
      </c>
      <c r="H10597" s="4">
        <f ca="1">+Data_TABLE[[#This Row],[Qty]]*Data_TABLE[[#This Row],[Unit Price]]</f>
        <v>320</v>
      </c>
      <c r="I10597" s="7">
        <v>42324</v>
      </c>
      <c r="J10597" s="10">
        <f>EOMONTH(Data_TABLE[[#This Row],[Date Sold]],0)</f>
        <v>42338</v>
      </c>
    </row>
    <row r="10598" spans="2:10" x14ac:dyDescent="0.25">
      <c r="B10598" s="1" t="s">
        <v>39</v>
      </c>
      <c r="C10598" s="3" t="s">
        <v>55</v>
      </c>
      <c r="D10598" s="2" t="s">
        <v>51</v>
      </c>
      <c r="E10598" s="3" t="s">
        <v>45</v>
      </c>
      <c r="F10598" s="3">
        <f t="shared" ca="1" si="328"/>
        <v>3</v>
      </c>
      <c r="G10598" s="4">
        <f t="shared" ca="1" si="329"/>
        <v>129</v>
      </c>
      <c r="H10598" s="4">
        <f ca="1">+Data_TABLE[[#This Row],[Qty]]*Data_TABLE[[#This Row],[Unit Price]]</f>
        <v>387</v>
      </c>
      <c r="I10598" s="7">
        <v>42324</v>
      </c>
      <c r="J10598" s="10">
        <f>EOMONTH(Data_TABLE[[#This Row],[Date Sold]],0)</f>
        <v>42338</v>
      </c>
    </row>
    <row r="10599" spans="2:10" x14ac:dyDescent="0.25">
      <c r="B10599" s="1" t="s">
        <v>38</v>
      </c>
      <c r="C10599" s="3" t="s">
        <v>55</v>
      </c>
      <c r="D10599" s="2" t="s">
        <v>51</v>
      </c>
      <c r="E10599" s="3" t="s">
        <v>45</v>
      </c>
      <c r="F10599" s="3">
        <f t="shared" ca="1" si="328"/>
        <v>1</v>
      </c>
      <c r="G10599" s="4">
        <f t="shared" ca="1" si="329"/>
        <v>101</v>
      </c>
      <c r="H10599" s="4">
        <f ca="1">+Data_TABLE[[#This Row],[Qty]]*Data_TABLE[[#This Row],[Unit Price]]</f>
        <v>101</v>
      </c>
      <c r="I10599" s="7">
        <v>42324</v>
      </c>
      <c r="J10599" s="10">
        <f>EOMONTH(Data_TABLE[[#This Row],[Date Sold]],0)</f>
        <v>42338</v>
      </c>
    </row>
    <row r="10600" spans="2:10" x14ac:dyDescent="0.25">
      <c r="B10600" s="1" t="s">
        <v>36</v>
      </c>
      <c r="C10600" s="3" t="s">
        <v>55</v>
      </c>
      <c r="D10600" s="2" t="s">
        <v>49</v>
      </c>
      <c r="E10600" s="3" t="s">
        <v>43</v>
      </c>
      <c r="F10600" s="3">
        <f t="shared" ca="1" si="328"/>
        <v>2</v>
      </c>
      <c r="G10600" s="4">
        <f t="shared" ca="1" si="329"/>
        <v>82</v>
      </c>
      <c r="H10600" s="4">
        <f ca="1">+Data_TABLE[[#This Row],[Qty]]*Data_TABLE[[#This Row],[Unit Price]]</f>
        <v>164</v>
      </c>
      <c r="I10600" s="7">
        <v>42324</v>
      </c>
      <c r="J10600" s="10">
        <f>EOMONTH(Data_TABLE[[#This Row],[Date Sold]],0)</f>
        <v>42338</v>
      </c>
    </row>
    <row r="10601" spans="2:10" x14ac:dyDescent="0.25">
      <c r="B10601" s="1" t="s">
        <v>40</v>
      </c>
      <c r="C10601" s="3" t="s">
        <v>56</v>
      </c>
      <c r="D10601" s="2" t="s">
        <v>50</v>
      </c>
      <c r="E10601" s="3" t="s">
        <v>44</v>
      </c>
      <c r="F10601" s="3">
        <f t="shared" ca="1" si="328"/>
        <v>4</v>
      </c>
      <c r="G10601" s="4">
        <f t="shared" ca="1" si="329"/>
        <v>90</v>
      </c>
      <c r="H10601" s="4">
        <f ca="1">+Data_TABLE[[#This Row],[Qty]]*Data_TABLE[[#This Row],[Unit Price]]</f>
        <v>360</v>
      </c>
      <c r="I10601" s="7">
        <v>42324</v>
      </c>
      <c r="J10601" s="10">
        <f>EOMONTH(Data_TABLE[[#This Row],[Date Sold]],0)</f>
        <v>42338</v>
      </c>
    </row>
    <row r="10602" spans="2:10" x14ac:dyDescent="0.25">
      <c r="B10602" s="1" t="s">
        <v>39</v>
      </c>
      <c r="C10602" s="3" t="s">
        <v>56</v>
      </c>
      <c r="D10602" s="2" t="s">
        <v>50</v>
      </c>
      <c r="E10602" s="3" t="s">
        <v>44</v>
      </c>
      <c r="F10602" s="3">
        <f t="shared" ca="1" si="328"/>
        <v>3</v>
      </c>
      <c r="G10602" s="4">
        <f t="shared" ca="1" si="329"/>
        <v>140</v>
      </c>
      <c r="H10602" s="4">
        <f ca="1">+Data_TABLE[[#This Row],[Qty]]*Data_TABLE[[#This Row],[Unit Price]]</f>
        <v>420</v>
      </c>
      <c r="I10602" s="7">
        <v>42324</v>
      </c>
      <c r="J10602" s="10">
        <f>EOMONTH(Data_TABLE[[#This Row],[Date Sold]],0)</f>
        <v>42338</v>
      </c>
    </row>
    <row r="10603" spans="2:10" x14ac:dyDescent="0.25">
      <c r="B10603" s="1" t="s">
        <v>38</v>
      </c>
      <c r="C10603" s="3" t="s">
        <v>54</v>
      </c>
      <c r="D10603" s="2" t="s">
        <v>48</v>
      </c>
      <c r="E10603" s="3" t="s">
        <v>42</v>
      </c>
      <c r="F10603" s="3">
        <f t="shared" ca="1" si="328"/>
        <v>1</v>
      </c>
      <c r="G10603" s="4">
        <f t="shared" ca="1" si="329"/>
        <v>122</v>
      </c>
      <c r="H10603" s="4">
        <f ca="1">+Data_TABLE[[#This Row],[Qty]]*Data_TABLE[[#This Row],[Unit Price]]</f>
        <v>122</v>
      </c>
      <c r="I10603" s="7">
        <v>42325</v>
      </c>
      <c r="J10603" s="10">
        <f>EOMONTH(Data_TABLE[[#This Row],[Date Sold]],0)</f>
        <v>42338</v>
      </c>
    </row>
    <row r="10604" spans="2:10" x14ac:dyDescent="0.25">
      <c r="B10604" s="1" t="s">
        <v>40</v>
      </c>
      <c r="C10604" s="3" t="s">
        <v>56</v>
      </c>
      <c r="D10604" s="2" t="s">
        <v>50</v>
      </c>
      <c r="E10604" s="3" t="s">
        <v>44</v>
      </c>
      <c r="F10604" s="3">
        <f t="shared" ca="1" si="328"/>
        <v>3</v>
      </c>
      <c r="G10604" s="4">
        <f t="shared" ca="1" si="329"/>
        <v>89</v>
      </c>
      <c r="H10604" s="4">
        <f ca="1">+Data_TABLE[[#This Row],[Qty]]*Data_TABLE[[#This Row],[Unit Price]]</f>
        <v>267</v>
      </c>
      <c r="I10604" s="7">
        <v>42325</v>
      </c>
      <c r="J10604" s="10">
        <f>EOMONTH(Data_TABLE[[#This Row],[Date Sold]],0)</f>
        <v>42338</v>
      </c>
    </row>
    <row r="10605" spans="2:10" x14ac:dyDescent="0.25">
      <c r="B10605" s="1" t="s">
        <v>36</v>
      </c>
      <c r="C10605" s="3" t="s">
        <v>55</v>
      </c>
      <c r="D10605" s="2" t="s">
        <v>51</v>
      </c>
      <c r="E10605" s="3" t="s">
        <v>45</v>
      </c>
      <c r="F10605" s="3">
        <f t="shared" ca="1" si="328"/>
        <v>5</v>
      </c>
      <c r="G10605" s="4">
        <f t="shared" ca="1" si="329"/>
        <v>139</v>
      </c>
      <c r="H10605" s="4">
        <f ca="1">+Data_TABLE[[#This Row],[Qty]]*Data_TABLE[[#This Row],[Unit Price]]</f>
        <v>695</v>
      </c>
      <c r="I10605" s="7">
        <v>42325</v>
      </c>
      <c r="J10605" s="10">
        <f>EOMONTH(Data_TABLE[[#This Row],[Date Sold]],0)</f>
        <v>42338</v>
      </c>
    </row>
    <row r="10606" spans="2:10" x14ac:dyDescent="0.25">
      <c r="B10606" s="1" t="s">
        <v>36</v>
      </c>
      <c r="C10606" s="3" t="s">
        <v>56</v>
      </c>
      <c r="D10606" s="2" t="s">
        <v>52</v>
      </c>
      <c r="E10606" s="3" t="s">
        <v>46</v>
      </c>
      <c r="F10606" s="3">
        <f t="shared" ca="1" si="328"/>
        <v>5</v>
      </c>
      <c r="G10606" s="4">
        <f t="shared" ca="1" si="329"/>
        <v>174</v>
      </c>
      <c r="H10606" s="4">
        <f ca="1">+Data_TABLE[[#This Row],[Qty]]*Data_TABLE[[#This Row],[Unit Price]]</f>
        <v>870</v>
      </c>
      <c r="I10606" s="7">
        <v>42325</v>
      </c>
      <c r="J10606" s="10">
        <f>EOMONTH(Data_TABLE[[#This Row],[Date Sold]],0)</f>
        <v>42338</v>
      </c>
    </row>
    <row r="10607" spans="2:10" x14ac:dyDescent="0.25">
      <c r="B10607" s="1" t="s">
        <v>40</v>
      </c>
      <c r="C10607" s="3" t="s">
        <v>56</v>
      </c>
      <c r="D10607" s="2" t="s">
        <v>52</v>
      </c>
      <c r="E10607" s="3" t="s">
        <v>46</v>
      </c>
      <c r="F10607" s="3">
        <f t="shared" ca="1" si="328"/>
        <v>4</v>
      </c>
      <c r="G10607" s="4">
        <f t="shared" ca="1" si="329"/>
        <v>82</v>
      </c>
      <c r="H10607" s="4">
        <f ca="1">+Data_TABLE[[#This Row],[Qty]]*Data_TABLE[[#This Row],[Unit Price]]</f>
        <v>328</v>
      </c>
      <c r="I10607" s="7">
        <v>42325</v>
      </c>
      <c r="J10607" s="10">
        <f>EOMONTH(Data_TABLE[[#This Row],[Date Sold]],0)</f>
        <v>42338</v>
      </c>
    </row>
    <row r="10608" spans="2:10" x14ac:dyDescent="0.25">
      <c r="B10608" s="1" t="s">
        <v>41</v>
      </c>
      <c r="C10608" s="3" t="s">
        <v>54</v>
      </c>
      <c r="D10608" s="2" t="s">
        <v>48</v>
      </c>
      <c r="E10608" s="3" t="s">
        <v>42</v>
      </c>
      <c r="F10608" s="3">
        <f t="shared" ca="1" si="328"/>
        <v>4</v>
      </c>
      <c r="G10608" s="4">
        <f t="shared" ca="1" si="329"/>
        <v>149</v>
      </c>
      <c r="H10608" s="4">
        <f ca="1">+Data_TABLE[[#This Row],[Qty]]*Data_TABLE[[#This Row],[Unit Price]]</f>
        <v>596</v>
      </c>
      <c r="I10608" s="7">
        <v>42325</v>
      </c>
      <c r="J10608" s="10">
        <f>EOMONTH(Data_TABLE[[#This Row],[Date Sold]],0)</f>
        <v>42338</v>
      </c>
    </row>
    <row r="10609" spans="2:10" x14ac:dyDescent="0.25">
      <c r="B10609" s="1" t="s">
        <v>37</v>
      </c>
      <c r="C10609" s="3" t="s">
        <v>55</v>
      </c>
      <c r="D10609" s="2" t="s">
        <v>51</v>
      </c>
      <c r="E10609" s="3" t="s">
        <v>45</v>
      </c>
      <c r="F10609" s="3">
        <f t="shared" ref="F10609:F10672" ca="1" si="330">RANDBETWEEN(1,5)</f>
        <v>5</v>
      </c>
      <c r="G10609" s="4">
        <f t="shared" ref="G10609:G10672" ca="1" si="331">RANDBETWEEN(60,200)</f>
        <v>117</v>
      </c>
      <c r="H10609" s="4">
        <f ca="1">+Data_TABLE[[#This Row],[Qty]]*Data_TABLE[[#This Row],[Unit Price]]</f>
        <v>585</v>
      </c>
      <c r="I10609" s="7">
        <v>42325</v>
      </c>
      <c r="J10609" s="10">
        <f>EOMONTH(Data_TABLE[[#This Row],[Date Sold]],0)</f>
        <v>42338</v>
      </c>
    </row>
    <row r="10610" spans="2:10" x14ac:dyDescent="0.25">
      <c r="B10610" s="1" t="s">
        <v>38</v>
      </c>
      <c r="C10610" s="3" t="s">
        <v>54</v>
      </c>
      <c r="D10610" s="2" t="s">
        <v>48</v>
      </c>
      <c r="E10610" s="3" t="s">
        <v>42</v>
      </c>
      <c r="F10610" s="3">
        <f t="shared" ca="1" si="330"/>
        <v>1</v>
      </c>
      <c r="G10610" s="4">
        <f t="shared" ca="1" si="331"/>
        <v>97</v>
      </c>
      <c r="H10610" s="4">
        <f ca="1">+Data_TABLE[[#This Row],[Qty]]*Data_TABLE[[#This Row],[Unit Price]]</f>
        <v>97</v>
      </c>
      <c r="I10610" s="7">
        <v>42325</v>
      </c>
      <c r="J10610" s="10">
        <f>EOMONTH(Data_TABLE[[#This Row],[Date Sold]],0)</f>
        <v>42338</v>
      </c>
    </row>
    <row r="10611" spans="2:10" x14ac:dyDescent="0.25">
      <c r="B10611" s="1" t="s">
        <v>40</v>
      </c>
      <c r="C10611" s="3" t="s">
        <v>54</v>
      </c>
      <c r="D10611" s="2" t="s">
        <v>48</v>
      </c>
      <c r="E10611" s="3" t="s">
        <v>42</v>
      </c>
      <c r="F10611" s="3">
        <f t="shared" ca="1" si="330"/>
        <v>4</v>
      </c>
      <c r="G10611" s="4">
        <f t="shared" ca="1" si="331"/>
        <v>147</v>
      </c>
      <c r="H10611" s="4">
        <f ca="1">+Data_TABLE[[#This Row],[Qty]]*Data_TABLE[[#This Row],[Unit Price]]</f>
        <v>588</v>
      </c>
      <c r="I10611" s="7">
        <v>42325</v>
      </c>
      <c r="J10611" s="10">
        <f>EOMONTH(Data_TABLE[[#This Row],[Date Sold]],0)</f>
        <v>42338</v>
      </c>
    </row>
    <row r="10612" spans="2:10" x14ac:dyDescent="0.25">
      <c r="B10612" s="1" t="s">
        <v>41</v>
      </c>
      <c r="C10612" s="3" t="s">
        <v>54</v>
      </c>
      <c r="D10612" s="2" t="s">
        <v>48</v>
      </c>
      <c r="E10612" s="3" t="s">
        <v>42</v>
      </c>
      <c r="F10612" s="3">
        <f t="shared" ca="1" si="330"/>
        <v>4</v>
      </c>
      <c r="G10612" s="4">
        <f t="shared" ca="1" si="331"/>
        <v>189</v>
      </c>
      <c r="H10612" s="4">
        <f ca="1">+Data_TABLE[[#This Row],[Qty]]*Data_TABLE[[#This Row],[Unit Price]]</f>
        <v>756</v>
      </c>
      <c r="I10612" s="7">
        <v>42325</v>
      </c>
      <c r="J10612" s="10">
        <f>EOMONTH(Data_TABLE[[#This Row],[Date Sold]],0)</f>
        <v>42338</v>
      </c>
    </row>
    <row r="10613" spans="2:10" x14ac:dyDescent="0.25">
      <c r="B10613" s="1" t="s">
        <v>37</v>
      </c>
      <c r="C10613" s="3" t="s">
        <v>55</v>
      </c>
      <c r="D10613" s="2" t="s">
        <v>49</v>
      </c>
      <c r="E10613" s="3" t="s">
        <v>43</v>
      </c>
      <c r="F10613" s="3">
        <f t="shared" ca="1" si="330"/>
        <v>4</v>
      </c>
      <c r="G10613" s="4">
        <f t="shared" ca="1" si="331"/>
        <v>185</v>
      </c>
      <c r="H10613" s="4">
        <f ca="1">+Data_TABLE[[#This Row],[Qty]]*Data_TABLE[[#This Row],[Unit Price]]</f>
        <v>740</v>
      </c>
      <c r="I10613" s="7">
        <v>42325</v>
      </c>
      <c r="J10613" s="10">
        <f>EOMONTH(Data_TABLE[[#This Row],[Date Sold]],0)</f>
        <v>42338</v>
      </c>
    </row>
    <row r="10614" spans="2:10" x14ac:dyDescent="0.25">
      <c r="B10614" s="1" t="s">
        <v>36</v>
      </c>
      <c r="C10614" s="3" t="s">
        <v>55</v>
      </c>
      <c r="D10614" s="2" t="s">
        <v>49</v>
      </c>
      <c r="E10614" s="3" t="s">
        <v>43</v>
      </c>
      <c r="F10614" s="3">
        <f t="shared" ca="1" si="330"/>
        <v>1</v>
      </c>
      <c r="G10614" s="4">
        <f t="shared" ca="1" si="331"/>
        <v>187</v>
      </c>
      <c r="H10614" s="4">
        <f ca="1">+Data_TABLE[[#This Row],[Qty]]*Data_TABLE[[#This Row],[Unit Price]]</f>
        <v>187</v>
      </c>
      <c r="I10614" s="7">
        <v>42325</v>
      </c>
      <c r="J10614" s="10">
        <f>EOMONTH(Data_TABLE[[#This Row],[Date Sold]],0)</f>
        <v>42338</v>
      </c>
    </row>
    <row r="10615" spans="2:10" x14ac:dyDescent="0.25">
      <c r="B10615" s="1" t="s">
        <v>37</v>
      </c>
      <c r="C10615" s="3" t="s">
        <v>56</v>
      </c>
      <c r="D10615" s="2" t="s">
        <v>50</v>
      </c>
      <c r="E10615" s="3" t="s">
        <v>44</v>
      </c>
      <c r="F10615" s="3">
        <f t="shared" ca="1" si="330"/>
        <v>4</v>
      </c>
      <c r="G10615" s="4">
        <f t="shared" ca="1" si="331"/>
        <v>182</v>
      </c>
      <c r="H10615" s="4">
        <f ca="1">+Data_TABLE[[#This Row],[Qty]]*Data_TABLE[[#This Row],[Unit Price]]</f>
        <v>728</v>
      </c>
      <c r="I10615" s="7">
        <v>42325</v>
      </c>
      <c r="J10615" s="10">
        <f>EOMONTH(Data_TABLE[[#This Row],[Date Sold]],0)</f>
        <v>42338</v>
      </c>
    </row>
    <row r="10616" spans="2:10" x14ac:dyDescent="0.25">
      <c r="B10616" s="1" t="s">
        <v>40</v>
      </c>
      <c r="C10616" s="3" t="s">
        <v>55</v>
      </c>
      <c r="D10616" s="2" t="s">
        <v>51</v>
      </c>
      <c r="E10616" s="3" t="s">
        <v>45</v>
      </c>
      <c r="F10616" s="3">
        <f t="shared" ca="1" si="330"/>
        <v>4</v>
      </c>
      <c r="G10616" s="4">
        <f t="shared" ca="1" si="331"/>
        <v>125</v>
      </c>
      <c r="H10616" s="4">
        <f ca="1">+Data_TABLE[[#This Row],[Qty]]*Data_TABLE[[#This Row],[Unit Price]]</f>
        <v>500</v>
      </c>
      <c r="I10616" s="7">
        <v>42325</v>
      </c>
      <c r="J10616" s="10">
        <f>EOMONTH(Data_TABLE[[#This Row],[Date Sold]],0)</f>
        <v>42338</v>
      </c>
    </row>
    <row r="10617" spans="2:10" x14ac:dyDescent="0.25">
      <c r="B10617" s="1" t="s">
        <v>40</v>
      </c>
      <c r="C10617" s="3" t="s">
        <v>56</v>
      </c>
      <c r="D10617" s="2" t="s">
        <v>50</v>
      </c>
      <c r="E10617" s="3" t="s">
        <v>44</v>
      </c>
      <c r="F10617" s="3">
        <f t="shared" ca="1" si="330"/>
        <v>4</v>
      </c>
      <c r="G10617" s="4">
        <f t="shared" ca="1" si="331"/>
        <v>100</v>
      </c>
      <c r="H10617" s="4">
        <f ca="1">+Data_TABLE[[#This Row],[Qty]]*Data_TABLE[[#This Row],[Unit Price]]</f>
        <v>400</v>
      </c>
      <c r="I10617" s="7">
        <v>42325</v>
      </c>
      <c r="J10617" s="10">
        <f>EOMONTH(Data_TABLE[[#This Row],[Date Sold]],0)</f>
        <v>42338</v>
      </c>
    </row>
    <row r="10618" spans="2:10" x14ac:dyDescent="0.25">
      <c r="B10618" s="1" t="s">
        <v>41</v>
      </c>
      <c r="C10618" s="3" t="s">
        <v>55</v>
      </c>
      <c r="D10618" s="2" t="s">
        <v>51</v>
      </c>
      <c r="E10618" s="3" t="s">
        <v>45</v>
      </c>
      <c r="F10618" s="3">
        <f t="shared" ca="1" si="330"/>
        <v>4</v>
      </c>
      <c r="G10618" s="4">
        <f t="shared" ca="1" si="331"/>
        <v>121</v>
      </c>
      <c r="H10618" s="4">
        <f ca="1">+Data_TABLE[[#This Row],[Qty]]*Data_TABLE[[#This Row],[Unit Price]]</f>
        <v>484</v>
      </c>
      <c r="I10618" s="7">
        <v>42325</v>
      </c>
      <c r="J10618" s="10">
        <f>EOMONTH(Data_TABLE[[#This Row],[Date Sold]],0)</f>
        <v>42338</v>
      </c>
    </row>
    <row r="10619" spans="2:10" x14ac:dyDescent="0.25">
      <c r="B10619" s="1" t="s">
        <v>39</v>
      </c>
      <c r="C10619" s="3" t="s">
        <v>55</v>
      </c>
      <c r="D10619" s="2" t="s">
        <v>49</v>
      </c>
      <c r="E10619" s="3" t="s">
        <v>43</v>
      </c>
      <c r="F10619" s="3">
        <f t="shared" ca="1" si="330"/>
        <v>4</v>
      </c>
      <c r="G10619" s="4">
        <f t="shared" ca="1" si="331"/>
        <v>196</v>
      </c>
      <c r="H10619" s="4">
        <f ca="1">+Data_TABLE[[#This Row],[Qty]]*Data_TABLE[[#This Row],[Unit Price]]</f>
        <v>784</v>
      </c>
      <c r="I10619" s="7">
        <v>42325</v>
      </c>
      <c r="J10619" s="10">
        <f>EOMONTH(Data_TABLE[[#This Row],[Date Sold]],0)</f>
        <v>42338</v>
      </c>
    </row>
    <row r="10620" spans="2:10" x14ac:dyDescent="0.25">
      <c r="B10620" s="1" t="s">
        <v>37</v>
      </c>
      <c r="C10620" s="3" t="s">
        <v>55</v>
      </c>
      <c r="D10620" s="2" t="s">
        <v>51</v>
      </c>
      <c r="E10620" s="3" t="s">
        <v>45</v>
      </c>
      <c r="F10620" s="3">
        <f t="shared" ca="1" si="330"/>
        <v>3</v>
      </c>
      <c r="G10620" s="4">
        <f t="shared" ca="1" si="331"/>
        <v>159</v>
      </c>
      <c r="H10620" s="4">
        <f ca="1">+Data_TABLE[[#This Row],[Qty]]*Data_TABLE[[#This Row],[Unit Price]]</f>
        <v>477</v>
      </c>
      <c r="I10620" s="7">
        <v>42325</v>
      </c>
      <c r="J10620" s="10">
        <f>EOMONTH(Data_TABLE[[#This Row],[Date Sold]],0)</f>
        <v>42338</v>
      </c>
    </row>
    <row r="10621" spans="2:10" x14ac:dyDescent="0.25">
      <c r="B10621" s="1" t="s">
        <v>37</v>
      </c>
      <c r="C10621" s="3" t="s">
        <v>54</v>
      </c>
      <c r="D10621" s="2" t="s">
        <v>48</v>
      </c>
      <c r="E10621" s="3" t="s">
        <v>42</v>
      </c>
      <c r="F10621" s="3">
        <f t="shared" ca="1" si="330"/>
        <v>2</v>
      </c>
      <c r="G10621" s="4">
        <f t="shared" ca="1" si="331"/>
        <v>120</v>
      </c>
      <c r="H10621" s="4">
        <f ca="1">+Data_TABLE[[#This Row],[Qty]]*Data_TABLE[[#This Row],[Unit Price]]</f>
        <v>240</v>
      </c>
      <c r="I10621" s="7">
        <v>42325</v>
      </c>
      <c r="J10621" s="10">
        <f>EOMONTH(Data_TABLE[[#This Row],[Date Sold]],0)</f>
        <v>42338</v>
      </c>
    </row>
    <row r="10622" spans="2:10" x14ac:dyDescent="0.25">
      <c r="B10622" s="1" t="s">
        <v>38</v>
      </c>
      <c r="C10622" s="3" t="s">
        <v>56</v>
      </c>
      <c r="D10622" s="2" t="s">
        <v>52</v>
      </c>
      <c r="E10622" s="3" t="s">
        <v>46</v>
      </c>
      <c r="F10622" s="3">
        <f t="shared" ca="1" si="330"/>
        <v>1</v>
      </c>
      <c r="G10622" s="4">
        <f t="shared" ca="1" si="331"/>
        <v>160</v>
      </c>
      <c r="H10622" s="4">
        <f ca="1">+Data_TABLE[[#This Row],[Qty]]*Data_TABLE[[#This Row],[Unit Price]]</f>
        <v>160</v>
      </c>
      <c r="I10622" s="7">
        <v>42325</v>
      </c>
      <c r="J10622" s="10">
        <f>EOMONTH(Data_TABLE[[#This Row],[Date Sold]],0)</f>
        <v>42338</v>
      </c>
    </row>
    <row r="10623" spans="2:10" x14ac:dyDescent="0.25">
      <c r="B10623" s="1" t="s">
        <v>38</v>
      </c>
      <c r="C10623" s="3" t="s">
        <v>55</v>
      </c>
      <c r="D10623" s="2" t="s">
        <v>51</v>
      </c>
      <c r="E10623" s="3" t="s">
        <v>45</v>
      </c>
      <c r="F10623" s="3">
        <f t="shared" ca="1" si="330"/>
        <v>5</v>
      </c>
      <c r="G10623" s="4">
        <f t="shared" ca="1" si="331"/>
        <v>79</v>
      </c>
      <c r="H10623" s="4">
        <f ca="1">+Data_TABLE[[#This Row],[Qty]]*Data_TABLE[[#This Row],[Unit Price]]</f>
        <v>395</v>
      </c>
      <c r="I10623" s="7">
        <v>42325</v>
      </c>
      <c r="J10623" s="10">
        <f>EOMONTH(Data_TABLE[[#This Row],[Date Sold]],0)</f>
        <v>42338</v>
      </c>
    </row>
    <row r="10624" spans="2:10" x14ac:dyDescent="0.25">
      <c r="B10624" s="1" t="s">
        <v>39</v>
      </c>
      <c r="C10624" s="3" t="s">
        <v>55</v>
      </c>
      <c r="D10624" s="2" t="s">
        <v>49</v>
      </c>
      <c r="E10624" s="3" t="s">
        <v>43</v>
      </c>
      <c r="F10624" s="3">
        <f t="shared" ca="1" si="330"/>
        <v>3</v>
      </c>
      <c r="G10624" s="4">
        <f t="shared" ca="1" si="331"/>
        <v>131</v>
      </c>
      <c r="H10624" s="4">
        <f ca="1">+Data_TABLE[[#This Row],[Qty]]*Data_TABLE[[#This Row],[Unit Price]]</f>
        <v>393</v>
      </c>
      <c r="I10624" s="7">
        <v>42325</v>
      </c>
      <c r="J10624" s="10">
        <f>EOMONTH(Data_TABLE[[#This Row],[Date Sold]],0)</f>
        <v>42338</v>
      </c>
    </row>
    <row r="10625" spans="2:10" x14ac:dyDescent="0.25">
      <c r="B10625" s="1" t="s">
        <v>41</v>
      </c>
      <c r="C10625" s="3" t="s">
        <v>55</v>
      </c>
      <c r="D10625" s="2" t="s">
        <v>49</v>
      </c>
      <c r="E10625" s="3" t="s">
        <v>43</v>
      </c>
      <c r="F10625" s="3">
        <f t="shared" ca="1" si="330"/>
        <v>5</v>
      </c>
      <c r="G10625" s="4">
        <f t="shared" ca="1" si="331"/>
        <v>114</v>
      </c>
      <c r="H10625" s="4">
        <f ca="1">+Data_TABLE[[#This Row],[Qty]]*Data_TABLE[[#This Row],[Unit Price]]</f>
        <v>570</v>
      </c>
      <c r="I10625" s="7">
        <v>42325</v>
      </c>
      <c r="J10625" s="10">
        <f>EOMONTH(Data_TABLE[[#This Row],[Date Sold]],0)</f>
        <v>42338</v>
      </c>
    </row>
    <row r="10626" spans="2:10" x14ac:dyDescent="0.25">
      <c r="B10626" s="1" t="s">
        <v>41</v>
      </c>
      <c r="C10626" s="3" t="s">
        <v>54</v>
      </c>
      <c r="D10626" s="2" t="s">
        <v>48</v>
      </c>
      <c r="E10626" s="3" t="s">
        <v>42</v>
      </c>
      <c r="F10626" s="3">
        <f t="shared" ca="1" si="330"/>
        <v>1</v>
      </c>
      <c r="G10626" s="4">
        <f t="shared" ca="1" si="331"/>
        <v>182</v>
      </c>
      <c r="H10626" s="4">
        <f ca="1">+Data_TABLE[[#This Row],[Qty]]*Data_TABLE[[#This Row],[Unit Price]]</f>
        <v>182</v>
      </c>
      <c r="I10626" s="7">
        <v>42325</v>
      </c>
      <c r="J10626" s="10">
        <f>EOMONTH(Data_TABLE[[#This Row],[Date Sold]],0)</f>
        <v>42338</v>
      </c>
    </row>
    <row r="10627" spans="2:10" x14ac:dyDescent="0.25">
      <c r="B10627" s="1" t="s">
        <v>37</v>
      </c>
      <c r="C10627" s="3" t="s">
        <v>55</v>
      </c>
      <c r="D10627" s="2" t="s">
        <v>49</v>
      </c>
      <c r="E10627" s="3" t="s">
        <v>43</v>
      </c>
      <c r="F10627" s="3">
        <f t="shared" ca="1" si="330"/>
        <v>4</v>
      </c>
      <c r="G10627" s="4">
        <f t="shared" ca="1" si="331"/>
        <v>73</v>
      </c>
      <c r="H10627" s="4">
        <f ca="1">+Data_TABLE[[#This Row],[Qty]]*Data_TABLE[[#This Row],[Unit Price]]</f>
        <v>292</v>
      </c>
      <c r="I10627" s="7">
        <v>42325</v>
      </c>
      <c r="J10627" s="10">
        <f>EOMONTH(Data_TABLE[[#This Row],[Date Sold]],0)</f>
        <v>42338</v>
      </c>
    </row>
    <row r="10628" spans="2:10" x14ac:dyDescent="0.25">
      <c r="B10628" s="1" t="s">
        <v>39</v>
      </c>
      <c r="C10628" s="3" t="s">
        <v>55</v>
      </c>
      <c r="D10628" s="2" t="s">
        <v>49</v>
      </c>
      <c r="E10628" s="3" t="s">
        <v>43</v>
      </c>
      <c r="F10628" s="3">
        <f t="shared" ca="1" si="330"/>
        <v>4</v>
      </c>
      <c r="G10628" s="4">
        <f t="shared" ca="1" si="331"/>
        <v>75</v>
      </c>
      <c r="H10628" s="4">
        <f ca="1">+Data_TABLE[[#This Row],[Qty]]*Data_TABLE[[#This Row],[Unit Price]]</f>
        <v>300</v>
      </c>
      <c r="I10628" s="7">
        <v>42325</v>
      </c>
      <c r="J10628" s="10">
        <f>EOMONTH(Data_TABLE[[#This Row],[Date Sold]],0)</f>
        <v>42338</v>
      </c>
    </row>
    <row r="10629" spans="2:10" x14ac:dyDescent="0.25">
      <c r="B10629" s="1" t="s">
        <v>38</v>
      </c>
      <c r="C10629" s="3" t="s">
        <v>56</v>
      </c>
      <c r="D10629" s="2" t="s">
        <v>50</v>
      </c>
      <c r="E10629" s="3" t="s">
        <v>44</v>
      </c>
      <c r="F10629" s="3">
        <f t="shared" ca="1" si="330"/>
        <v>4</v>
      </c>
      <c r="G10629" s="4">
        <f t="shared" ca="1" si="331"/>
        <v>67</v>
      </c>
      <c r="H10629" s="4">
        <f ca="1">+Data_TABLE[[#This Row],[Qty]]*Data_TABLE[[#This Row],[Unit Price]]</f>
        <v>268</v>
      </c>
      <c r="I10629" s="7">
        <v>42325</v>
      </c>
      <c r="J10629" s="10">
        <f>EOMONTH(Data_TABLE[[#This Row],[Date Sold]],0)</f>
        <v>42338</v>
      </c>
    </row>
    <row r="10630" spans="2:10" x14ac:dyDescent="0.25">
      <c r="B10630" s="1" t="s">
        <v>38</v>
      </c>
      <c r="C10630" s="3" t="s">
        <v>55</v>
      </c>
      <c r="D10630" s="2" t="s">
        <v>51</v>
      </c>
      <c r="E10630" s="3" t="s">
        <v>45</v>
      </c>
      <c r="F10630" s="3">
        <f t="shared" ca="1" si="330"/>
        <v>4</v>
      </c>
      <c r="G10630" s="4">
        <f t="shared" ca="1" si="331"/>
        <v>81</v>
      </c>
      <c r="H10630" s="4">
        <f ca="1">+Data_TABLE[[#This Row],[Qty]]*Data_TABLE[[#This Row],[Unit Price]]</f>
        <v>324</v>
      </c>
      <c r="I10630" s="7">
        <v>42325</v>
      </c>
      <c r="J10630" s="10">
        <f>EOMONTH(Data_TABLE[[#This Row],[Date Sold]],0)</f>
        <v>42338</v>
      </c>
    </row>
    <row r="10631" spans="2:10" x14ac:dyDescent="0.25">
      <c r="B10631" s="1" t="s">
        <v>36</v>
      </c>
      <c r="C10631" s="3" t="s">
        <v>55</v>
      </c>
      <c r="D10631" s="2" t="s">
        <v>49</v>
      </c>
      <c r="E10631" s="3" t="s">
        <v>43</v>
      </c>
      <c r="F10631" s="3">
        <f t="shared" ca="1" si="330"/>
        <v>3</v>
      </c>
      <c r="G10631" s="4">
        <f t="shared" ca="1" si="331"/>
        <v>60</v>
      </c>
      <c r="H10631" s="4">
        <f ca="1">+Data_TABLE[[#This Row],[Qty]]*Data_TABLE[[#This Row],[Unit Price]]</f>
        <v>180</v>
      </c>
      <c r="I10631" s="7">
        <v>42325</v>
      </c>
      <c r="J10631" s="10">
        <f>EOMONTH(Data_TABLE[[#This Row],[Date Sold]],0)</f>
        <v>42338</v>
      </c>
    </row>
    <row r="10632" spans="2:10" x14ac:dyDescent="0.25">
      <c r="B10632" s="1" t="s">
        <v>36</v>
      </c>
      <c r="C10632" s="3" t="s">
        <v>55</v>
      </c>
      <c r="D10632" s="2" t="s">
        <v>49</v>
      </c>
      <c r="E10632" s="3" t="s">
        <v>43</v>
      </c>
      <c r="F10632" s="3">
        <f t="shared" ca="1" si="330"/>
        <v>4</v>
      </c>
      <c r="G10632" s="4">
        <f t="shared" ca="1" si="331"/>
        <v>140</v>
      </c>
      <c r="H10632" s="4">
        <f ca="1">+Data_TABLE[[#This Row],[Qty]]*Data_TABLE[[#This Row],[Unit Price]]</f>
        <v>560</v>
      </c>
      <c r="I10632" s="7">
        <v>42325</v>
      </c>
      <c r="J10632" s="10">
        <f>EOMONTH(Data_TABLE[[#This Row],[Date Sold]],0)</f>
        <v>42338</v>
      </c>
    </row>
    <row r="10633" spans="2:10" x14ac:dyDescent="0.25">
      <c r="B10633" s="1" t="s">
        <v>40</v>
      </c>
      <c r="C10633" s="3" t="s">
        <v>56</v>
      </c>
      <c r="D10633" s="2" t="s">
        <v>50</v>
      </c>
      <c r="E10633" s="3" t="s">
        <v>44</v>
      </c>
      <c r="F10633" s="3">
        <f t="shared" ca="1" si="330"/>
        <v>1</v>
      </c>
      <c r="G10633" s="4">
        <f t="shared" ca="1" si="331"/>
        <v>130</v>
      </c>
      <c r="H10633" s="4">
        <f ca="1">+Data_TABLE[[#This Row],[Qty]]*Data_TABLE[[#This Row],[Unit Price]]</f>
        <v>130</v>
      </c>
      <c r="I10633" s="7">
        <v>42325</v>
      </c>
      <c r="J10633" s="10">
        <f>EOMONTH(Data_TABLE[[#This Row],[Date Sold]],0)</f>
        <v>42338</v>
      </c>
    </row>
    <row r="10634" spans="2:10" x14ac:dyDescent="0.25">
      <c r="B10634" s="1" t="s">
        <v>38</v>
      </c>
      <c r="C10634" s="3" t="s">
        <v>56</v>
      </c>
      <c r="D10634" s="2" t="s">
        <v>52</v>
      </c>
      <c r="E10634" s="3" t="s">
        <v>46</v>
      </c>
      <c r="F10634" s="3">
        <f t="shared" ca="1" si="330"/>
        <v>4</v>
      </c>
      <c r="G10634" s="4">
        <f t="shared" ca="1" si="331"/>
        <v>125</v>
      </c>
      <c r="H10634" s="4">
        <f ca="1">+Data_TABLE[[#This Row],[Qty]]*Data_TABLE[[#This Row],[Unit Price]]</f>
        <v>500</v>
      </c>
      <c r="I10634" s="7">
        <v>42325</v>
      </c>
      <c r="J10634" s="10">
        <f>EOMONTH(Data_TABLE[[#This Row],[Date Sold]],0)</f>
        <v>42338</v>
      </c>
    </row>
    <row r="10635" spans="2:10" x14ac:dyDescent="0.25">
      <c r="B10635" s="1" t="s">
        <v>39</v>
      </c>
      <c r="C10635" s="3" t="s">
        <v>55</v>
      </c>
      <c r="D10635" s="2" t="s">
        <v>51</v>
      </c>
      <c r="E10635" s="3" t="s">
        <v>45</v>
      </c>
      <c r="F10635" s="3">
        <f t="shared" ca="1" si="330"/>
        <v>2</v>
      </c>
      <c r="G10635" s="4">
        <f t="shared" ca="1" si="331"/>
        <v>176</v>
      </c>
      <c r="H10635" s="4">
        <f ca="1">+Data_TABLE[[#This Row],[Qty]]*Data_TABLE[[#This Row],[Unit Price]]</f>
        <v>352</v>
      </c>
      <c r="I10635" s="7">
        <v>42325</v>
      </c>
      <c r="J10635" s="10">
        <f>EOMONTH(Data_TABLE[[#This Row],[Date Sold]],0)</f>
        <v>42338</v>
      </c>
    </row>
    <row r="10636" spans="2:10" x14ac:dyDescent="0.25">
      <c r="B10636" s="1" t="s">
        <v>37</v>
      </c>
      <c r="C10636" s="3" t="s">
        <v>56</v>
      </c>
      <c r="D10636" s="2" t="s">
        <v>50</v>
      </c>
      <c r="E10636" s="3" t="s">
        <v>44</v>
      </c>
      <c r="F10636" s="3">
        <f t="shared" ca="1" si="330"/>
        <v>2</v>
      </c>
      <c r="G10636" s="4">
        <f t="shared" ca="1" si="331"/>
        <v>127</v>
      </c>
      <c r="H10636" s="4">
        <f ca="1">+Data_TABLE[[#This Row],[Qty]]*Data_TABLE[[#This Row],[Unit Price]]</f>
        <v>254</v>
      </c>
      <c r="I10636" s="7">
        <v>42325</v>
      </c>
      <c r="J10636" s="10">
        <f>EOMONTH(Data_TABLE[[#This Row],[Date Sold]],0)</f>
        <v>42338</v>
      </c>
    </row>
    <row r="10637" spans="2:10" x14ac:dyDescent="0.25">
      <c r="B10637" s="1" t="s">
        <v>40</v>
      </c>
      <c r="C10637" s="3" t="s">
        <v>56</v>
      </c>
      <c r="D10637" s="2" t="s">
        <v>52</v>
      </c>
      <c r="E10637" s="3" t="s">
        <v>46</v>
      </c>
      <c r="F10637" s="3">
        <f t="shared" ca="1" si="330"/>
        <v>5</v>
      </c>
      <c r="G10637" s="4">
        <f t="shared" ca="1" si="331"/>
        <v>196</v>
      </c>
      <c r="H10637" s="4">
        <f ca="1">+Data_TABLE[[#This Row],[Qty]]*Data_TABLE[[#This Row],[Unit Price]]</f>
        <v>980</v>
      </c>
      <c r="I10637" s="7">
        <v>42325</v>
      </c>
      <c r="J10637" s="10">
        <f>EOMONTH(Data_TABLE[[#This Row],[Date Sold]],0)</f>
        <v>42338</v>
      </c>
    </row>
    <row r="10638" spans="2:10" x14ac:dyDescent="0.25">
      <c r="B10638" s="1" t="s">
        <v>36</v>
      </c>
      <c r="C10638" s="3" t="s">
        <v>55</v>
      </c>
      <c r="D10638" s="2" t="s">
        <v>51</v>
      </c>
      <c r="E10638" s="3" t="s">
        <v>45</v>
      </c>
      <c r="F10638" s="3">
        <f t="shared" ca="1" si="330"/>
        <v>4</v>
      </c>
      <c r="G10638" s="4">
        <f t="shared" ca="1" si="331"/>
        <v>61</v>
      </c>
      <c r="H10638" s="4">
        <f ca="1">+Data_TABLE[[#This Row],[Qty]]*Data_TABLE[[#This Row],[Unit Price]]</f>
        <v>244</v>
      </c>
      <c r="I10638" s="7">
        <v>42325</v>
      </c>
      <c r="J10638" s="10">
        <f>EOMONTH(Data_TABLE[[#This Row],[Date Sold]],0)</f>
        <v>42338</v>
      </c>
    </row>
    <row r="10639" spans="2:10" x14ac:dyDescent="0.25">
      <c r="B10639" s="1" t="s">
        <v>38</v>
      </c>
      <c r="C10639" s="3" t="s">
        <v>56</v>
      </c>
      <c r="D10639" s="2" t="s">
        <v>52</v>
      </c>
      <c r="E10639" s="3" t="s">
        <v>46</v>
      </c>
      <c r="F10639" s="3">
        <f t="shared" ca="1" si="330"/>
        <v>3</v>
      </c>
      <c r="G10639" s="4">
        <f t="shared" ca="1" si="331"/>
        <v>194</v>
      </c>
      <c r="H10639" s="4">
        <f ca="1">+Data_TABLE[[#This Row],[Qty]]*Data_TABLE[[#This Row],[Unit Price]]</f>
        <v>582</v>
      </c>
      <c r="I10639" s="7">
        <v>42325</v>
      </c>
      <c r="J10639" s="10">
        <f>EOMONTH(Data_TABLE[[#This Row],[Date Sold]],0)</f>
        <v>42338</v>
      </c>
    </row>
    <row r="10640" spans="2:10" x14ac:dyDescent="0.25">
      <c r="B10640" s="1" t="s">
        <v>36</v>
      </c>
      <c r="C10640" s="3" t="s">
        <v>55</v>
      </c>
      <c r="D10640" s="2" t="s">
        <v>51</v>
      </c>
      <c r="E10640" s="3" t="s">
        <v>45</v>
      </c>
      <c r="F10640" s="3">
        <f t="shared" ca="1" si="330"/>
        <v>2</v>
      </c>
      <c r="G10640" s="4">
        <f t="shared" ca="1" si="331"/>
        <v>137</v>
      </c>
      <c r="H10640" s="4">
        <f ca="1">+Data_TABLE[[#This Row],[Qty]]*Data_TABLE[[#This Row],[Unit Price]]</f>
        <v>274</v>
      </c>
      <c r="I10640" s="7">
        <v>42325</v>
      </c>
      <c r="J10640" s="10">
        <f>EOMONTH(Data_TABLE[[#This Row],[Date Sold]],0)</f>
        <v>42338</v>
      </c>
    </row>
    <row r="10641" spans="2:10" x14ac:dyDescent="0.25">
      <c r="B10641" s="1" t="s">
        <v>40</v>
      </c>
      <c r="C10641" s="3" t="s">
        <v>56</v>
      </c>
      <c r="D10641" s="2" t="s">
        <v>52</v>
      </c>
      <c r="E10641" s="3" t="s">
        <v>46</v>
      </c>
      <c r="F10641" s="3">
        <f t="shared" ca="1" si="330"/>
        <v>4</v>
      </c>
      <c r="G10641" s="4">
        <f t="shared" ca="1" si="331"/>
        <v>118</v>
      </c>
      <c r="H10641" s="4">
        <f ca="1">+Data_TABLE[[#This Row],[Qty]]*Data_TABLE[[#This Row],[Unit Price]]</f>
        <v>472</v>
      </c>
      <c r="I10641" s="7">
        <v>42325</v>
      </c>
      <c r="J10641" s="10">
        <f>EOMONTH(Data_TABLE[[#This Row],[Date Sold]],0)</f>
        <v>42338</v>
      </c>
    </row>
    <row r="10642" spans="2:10" x14ac:dyDescent="0.25">
      <c r="B10642" s="1" t="s">
        <v>39</v>
      </c>
      <c r="C10642" s="3" t="s">
        <v>56</v>
      </c>
      <c r="D10642" s="2" t="s">
        <v>52</v>
      </c>
      <c r="E10642" s="3" t="s">
        <v>46</v>
      </c>
      <c r="F10642" s="3">
        <f t="shared" ca="1" si="330"/>
        <v>1</v>
      </c>
      <c r="G10642" s="4">
        <f t="shared" ca="1" si="331"/>
        <v>146</v>
      </c>
      <c r="H10642" s="4">
        <f ca="1">+Data_TABLE[[#This Row],[Qty]]*Data_TABLE[[#This Row],[Unit Price]]</f>
        <v>146</v>
      </c>
      <c r="I10642" s="7">
        <v>42325</v>
      </c>
      <c r="J10642" s="10">
        <f>EOMONTH(Data_TABLE[[#This Row],[Date Sold]],0)</f>
        <v>42338</v>
      </c>
    </row>
    <row r="10643" spans="2:10" x14ac:dyDescent="0.25">
      <c r="B10643" s="1" t="s">
        <v>36</v>
      </c>
      <c r="C10643" s="3" t="s">
        <v>55</v>
      </c>
      <c r="D10643" s="2" t="s">
        <v>49</v>
      </c>
      <c r="E10643" s="3" t="s">
        <v>43</v>
      </c>
      <c r="F10643" s="3">
        <f t="shared" ca="1" si="330"/>
        <v>5</v>
      </c>
      <c r="G10643" s="4">
        <f t="shared" ca="1" si="331"/>
        <v>96</v>
      </c>
      <c r="H10643" s="4">
        <f ca="1">+Data_TABLE[[#This Row],[Qty]]*Data_TABLE[[#This Row],[Unit Price]]</f>
        <v>480</v>
      </c>
      <c r="I10643" s="7">
        <v>42325</v>
      </c>
      <c r="J10643" s="10">
        <f>EOMONTH(Data_TABLE[[#This Row],[Date Sold]],0)</f>
        <v>42338</v>
      </c>
    </row>
    <row r="10644" spans="2:10" x14ac:dyDescent="0.25">
      <c r="B10644" s="1" t="s">
        <v>36</v>
      </c>
      <c r="C10644" s="3" t="s">
        <v>56</v>
      </c>
      <c r="D10644" s="2" t="s">
        <v>50</v>
      </c>
      <c r="E10644" s="3" t="s">
        <v>44</v>
      </c>
      <c r="F10644" s="3">
        <f t="shared" ca="1" si="330"/>
        <v>3</v>
      </c>
      <c r="G10644" s="4">
        <f t="shared" ca="1" si="331"/>
        <v>178</v>
      </c>
      <c r="H10644" s="4">
        <f ca="1">+Data_TABLE[[#This Row],[Qty]]*Data_TABLE[[#This Row],[Unit Price]]</f>
        <v>534</v>
      </c>
      <c r="I10644" s="7">
        <v>42325</v>
      </c>
      <c r="J10644" s="10">
        <f>EOMONTH(Data_TABLE[[#This Row],[Date Sold]],0)</f>
        <v>42338</v>
      </c>
    </row>
    <row r="10645" spans="2:10" x14ac:dyDescent="0.25">
      <c r="B10645" s="1" t="s">
        <v>38</v>
      </c>
      <c r="C10645" s="3" t="s">
        <v>55</v>
      </c>
      <c r="D10645" s="2" t="s">
        <v>49</v>
      </c>
      <c r="E10645" s="3" t="s">
        <v>43</v>
      </c>
      <c r="F10645" s="3">
        <f t="shared" ca="1" si="330"/>
        <v>4</v>
      </c>
      <c r="G10645" s="4">
        <f t="shared" ca="1" si="331"/>
        <v>146</v>
      </c>
      <c r="H10645" s="4">
        <f ca="1">+Data_TABLE[[#This Row],[Qty]]*Data_TABLE[[#This Row],[Unit Price]]</f>
        <v>584</v>
      </c>
      <c r="I10645" s="7">
        <v>42325</v>
      </c>
      <c r="J10645" s="10">
        <f>EOMONTH(Data_TABLE[[#This Row],[Date Sold]],0)</f>
        <v>42338</v>
      </c>
    </row>
    <row r="10646" spans="2:10" x14ac:dyDescent="0.25">
      <c r="B10646" s="1" t="s">
        <v>37</v>
      </c>
      <c r="C10646" s="3" t="s">
        <v>56</v>
      </c>
      <c r="D10646" s="2" t="s">
        <v>52</v>
      </c>
      <c r="E10646" s="3" t="s">
        <v>46</v>
      </c>
      <c r="F10646" s="3">
        <f t="shared" ca="1" si="330"/>
        <v>4</v>
      </c>
      <c r="G10646" s="4">
        <f t="shared" ca="1" si="331"/>
        <v>147</v>
      </c>
      <c r="H10646" s="4">
        <f ca="1">+Data_TABLE[[#This Row],[Qty]]*Data_TABLE[[#This Row],[Unit Price]]</f>
        <v>588</v>
      </c>
      <c r="I10646" s="7">
        <v>42325</v>
      </c>
      <c r="J10646" s="10">
        <f>EOMONTH(Data_TABLE[[#This Row],[Date Sold]],0)</f>
        <v>42338</v>
      </c>
    </row>
    <row r="10647" spans="2:10" x14ac:dyDescent="0.25">
      <c r="B10647" s="1" t="s">
        <v>38</v>
      </c>
      <c r="C10647" s="3" t="s">
        <v>54</v>
      </c>
      <c r="D10647" s="2" t="s">
        <v>48</v>
      </c>
      <c r="E10647" s="3" t="s">
        <v>42</v>
      </c>
      <c r="F10647" s="3">
        <f t="shared" ca="1" si="330"/>
        <v>4</v>
      </c>
      <c r="G10647" s="4">
        <f t="shared" ca="1" si="331"/>
        <v>67</v>
      </c>
      <c r="H10647" s="4">
        <f ca="1">+Data_TABLE[[#This Row],[Qty]]*Data_TABLE[[#This Row],[Unit Price]]</f>
        <v>268</v>
      </c>
      <c r="I10647" s="7">
        <v>42325</v>
      </c>
      <c r="J10647" s="10">
        <f>EOMONTH(Data_TABLE[[#This Row],[Date Sold]],0)</f>
        <v>42338</v>
      </c>
    </row>
    <row r="10648" spans="2:10" x14ac:dyDescent="0.25">
      <c r="B10648" s="1" t="s">
        <v>41</v>
      </c>
      <c r="C10648" s="3" t="s">
        <v>56</v>
      </c>
      <c r="D10648" s="2" t="s">
        <v>50</v>
      </c>
      <c r="E10648" s="3" t="s">
        <v>44</v>
      </c>
      <c r="F10648" s="3">
        <f t="shared" ca="1" si="330"/>
        <v>1</v>
      </c>
      <c r="G10648" s="4">
        <f t="shared" ca="1" si="331"/>
        <v>93</v>
      </c>
      <c r="H10648" s="4">
        <f ca="1">+Data_TABLE[[#This Row],[Qty]]*Data_TABLE[[#This Row],[Unit Price]]</f>
        <v>93</v>
      </c>
      <c r="I10648" s="7">
        <v>42325</v>
      </c>
      <c r="J10648" s="10">
        <f>EOMONTH(Data_TABLE[[#This Row],[Date Sold]],0)</f>
        <v>42338</v>
      </c>
    </row>
    <row r="10649" spans="2:10" x14ac:dyDescent="0.25">
      <c r="B10649" s="1" t="s">
        <v>38</v>
      </c>
      <c r="C10649" s="3" t="s">
        <v>56</v>
      </c>
      <c r="D10649" s="2" t="s">
        <v>52</v>
      </c>
      <c r="E10649" s="3" t="s">
        <v>46</v>
      </c>
      <c r="F10649" s="3">
        <f t="shared" ca="1" si="330"/>
        <v>1</v>
      </c>
      <c r="G10649" s="4">
        <f t="shared" ca="1" si="331"/>
        <v>141</v>
      </c>
      <c r="H10649" s="4">
        <f ca="1">+Data_TABLE[[#This Row],[Qty]]*Data_TABLE[[#This Row],[Unit Price]]</f>
        <v>141</v>
      </c>
      <c r="I10649" s="7">
        <v>42325</v>
      </c>
      <c r="J10649" s="10">
        <f>EOMONTH(Data_TABLE[[#This Row],[Date Sold]],0)</f>
        <v>42338</v>
      </c>
    </row>
    <row r="10650" spans="2:10" x14ac:dyDescent="0.25">
      <c r="B10650" s="1" t="s">
        <v>37</v>
      </c>
      <c r="C10650" s="3" t="s">
        <v>55</v>
      </c>
      <c r="D10650" s="2" t="s">
        <v>49</v>
      </c>
      <c r="E10650" s="3" t="s">
        <v>43</v>
      </c>
      <c r="F10650" s="3">
        <f t="shared" ca="1" si="330"/>
        <v>1</v>
      </c>
      <c r="G10650" s="4">
        <f t="shared" ca="1" si="331"/>
        <v>94</v>
      </c>
      <c r="H10650" s="4">
        <f ca="1">+Data_TABLE[[#This Row],[Qty]]*Data_TABLE[[#This Row],[Unit Price]]</f>
        <v>94</v>
      </c>
      <c r="I10650" s="7">
        <v>42325</v>
      </c>
      <c r="J10650" s="10">
        <f>EOMONTH(Data_TABLE[[#This Row],[Date Sold]],0)</f>
        <v>42338</v>
      </c>
    </row>
    <row r="10651" spans="2:10" x14ac:dyDescent="0.25">
      <c r="B10651" s="1" t="s">
        <v>40</v>
      </c>
      <c r="C10651" s="3" t="s">
        <v>55</v>
      </c>
      <c r="D10651" s="2" t="s">
        <v>49</v>
      </c>
      <c r="E10651" s="3" t="s">
        <v>43</v>
      </c>
      <c r="F10651" s="3">
        <f t="shared" ca="1" si="330"/>
        <v>4</v>
      </c>
      <c r="G10651" s="4">
        <f t="shared" ca="1" si="331"/>
        <v>167</v>
      </c>
      <c r="H10651" s="4">
        <f ca="1">+Data_TABLE[[#This Row],[Qty]]*Data_TABLE[[#This Row],[Unit Price]]</f>
        <v>668</v>
      </c>
      <c r="I10651" s="7">
        <v>42325</v>
      </c>
      <c r="J10651" s="10">
        <f>EOMONTH(Data_TABLE[[#This Row],[Date Sold]],0)</f>
        <v>42338</v>
      </c>
    </row>
    <row r="10652" spans="2:10" x14ac:dyDescent="0.25">
      <c r="B10652" s="1" t="s">
        <v>39</v>
      </c>
      <c r="C10652" s="3" t="s">
        <v>56</v>
      </c>
      <c r="D10652" s="2" t="s">
        <v>50</v>
      </c>
      <c r="E10652" s="3" t="s">
        <v>44</v>
      </c>
      <c r="F10652" s="3">
        <f t="shared" ca="1" si="330"/>
        <v>5</v>
      </c>
      <c r="G10652" s="4">
        <f t="shared" ca="1" si="331"/>
        <v>96</v>
      </c>
      <c r="H10652" s="4">
        <f ca="1">+Data_TABLE[[#This Row],[Qty]]*Data_TABLE[[#This Row],[Unit Price]]</f>
        <v>480</v>
      </c>
      <c r="I10652" s="7">
        <v>42325</v>
      </c>
      <c r="J10652" s="10">
        <f>EOMONTH(Data_TABLE[[#This Row],[Date Sold]],0)</f>
        <v>42338</v>
      </c>
    </row>
    <row r="10653" spans="2:10" x14ac:dyDescent="0.25">
      <c r="B10653" s="1" t="s">
        <v>38</v>
      </c>
      <c r="C10653" s="3" t="s">
        <v>56</v>
      </c>
      <c r="D10653" s="2" t="s">
        <v>52</v>
      </c>
      <c r="E10653" s="3" t="s">
        <v>46</v>
      </c>
      <c r="F10653" s="3">
        <f t="shared" ca="1" si="330"/>
        <v>3</v>
      </c>
      <c r="G10653" s="4">
        <f t="shared" ca="1" si="331"/>
        <v>184</v>
      </c>
      <c r="H10653" s="4">
        <f ca="1">+Data_TABLE[[#This Row],[Qty]]*Data_TABLE[[#This Row],[Unit Price]]</f>
        <v>552</v>
      </c>
      <c r="I10653" s="7">
        <v>42326</v>
      </c>
      <c r="J10653" s="10">
        <f>EOMONTH(Data_TABLE[[#This Row],[Date Sold]],0)</f>
        <v>42338</v>
      </c>
    </row>
    <row r="10654" spans="2:10" x14ac:dyDescent="0.25">
      <c r="B10654" s="1" t="s">
        <v>39</v>
      </c>
      <c r="C10654" s="3" t="s">
        <v>55</v>
      </c>
      <c r="D10654" s="2" t="s">
        <v>49</v>
      </c>
      <c r="E10654" s="3" t="s">
        <v>43</v>
      </c>
      <c r="F10654" s="3">
        <f t="shared" ca="1" si="330"/>
        <v>1</v>
      </c>
      <c r="G10654" s="4">
        <f t="shared" ca="1" si="331"/>
        <v>158</v>
      </c>
      <c r="H10654" s="4">
        <f ca="1">+Data_TABLE[[#This Row],[Qty]]*Data_TABLE[[#This Row],[Unit Price]]</f>
        <v>158</v>
      </c>
      <c r="I10654" s="7">
        <v>42326</v>
      </c>
      <c r="J10654" s="10">
        <f>EOMONTH(Data_TABLE[[#This Row],[Date Sold]],0)</f>
        <v>42338</v>
      </c>
    </row>
    <row r="10655" spans="2:10" x14ac:dyDescent="0.25">
      <c r="B10655" s="1" t="s">
        <v>38</v>
      </c>
      <c r="C10655" s="3" t="s">
        <v>55</v>
      </c>
      <c r="D10655" s="2" t="s">
        <v>51</v>
      </c>
      <c r="E10655" s="3" t="s">
        <v>45</v>
      </c>
      <c r="F10655" s="3">
        <f t="shared" ca="1" si="330"/>
        <v>1</v>
      </c>
      <c r="G10655" s="4">
        <f t="shared" ca="1" si="331"/>
        <v>125</v>
      </c>
      <c r="H10655" s="4">
        <f ca="1">+Data_TABLE[[#This Row],[Qty]]*Data_TABLE[[#This Row],[Unit Price]]</f>
        <v>125</v>
      </c>
      <c r="I10655" s="7">
        <v>42326</v>
      </c>
      <c r="J10655" s="10">
        <f>EOMONTH(Data_TABLE[[#This Row],[Date Sold]],0)</f>
        <v>42338</v>
      </c>
    </row>
    <row r="10656" spans="2:10" x14ac:dyDescent="0.25">
      <c r="B10656" s="1" t="s">
        <v>38</v>
      </c>
      <c r="C10656" s="3" t="s">
        <v>56</v>
      </c>
      <c r="D10656" s="2" t="s">
        <v>52</v>
      </c>
      <c r="E10656" s="3" t="s">
        <v>46</v>
      </c>
      <c r="F10656" s="3">
        <f t="shared" ca="1" si="330"/>
        <v>5</v>
      </c>
      <c r="G10656" s="4">
        <f t="shared" ca="1" si="331"/>
        <v>147</v>
      </c>
      <c r="H10656" s="4">
        <f ca="1">+Data_TABLE[[#This Row],[Qty]]*Data_TABLE[[#This Row],[Unit Price]]</f>
        <v>735</v>
      </c>
      <c r="I10656" s="7">
        <v>42326</v>
      </c>
      <c r="J10656" s="10">
        <f>EOMONTH(Data_TABLE[[#This Row],[Date Sold]],0)</f>
        <v>42338</v>
      </c>
    </row>
    <row r="10657" spans="2:10" x14ac:dyDescent="0.25">
      <c r="B10657" s="1" t="s">
        <v>37</v>
      </c>
      <c r="C10657" s="3" t="s">
        <v>55</v>
      </c>
      <c r="D10657" s="2" t="s">
        <v>49</v>
      </c>
      <c r="E10657" s="3" t="s">
        <v>43</v>
      </c>
      <c r="F10657" s="3">
        <f t="shared" ca="1" si="330"/>
        <v>2</v>
      </c>
      <c r="G10657" s="4">
        <f t="shared" ca="1" si="331"/>
        <v>138</v>
      </c>
      <c r="H10657" s="4">
        <f ca="1">+Data_TABLE[[#This Row],[Qty]]*Data_TABLE[[#This Row],[Unit Price]]</f>
        <v>276</v>
      </c>
      <c r="I10657" s="7">
        <v>42326</v>
      </c>
      <c r="J10657" s="10">
        <f>EOMONTH(Data_TABLE[[#This Row],[Date Sold]],0)</f>
        <v>42338</v>
      </c>
    </row>
    <row r="10658" spans="2:10" x14ac:dyDescent="0.25">
      <c r="B10658" s="1" t="s">
        <v>36</v>
      </c>
      <c r="C10658" s="3" t="s">
        <v>56</v>
      </c>
      <c r="D10658" s="2" t="s">
        <v>52</v>
      </c>
      <c r="E10658" s="3" t="s">
        <v>46</v>
      </c>
      <c r="F10658" s="3">
        <f t="shared" ca="1" si="330"/>
        <v>1</v>
      </c>
      <c r="G10658" s="4">
        <f t="shared" ca="1" si="331"/>
        <v>162</v>
      </c>
      <c r="H10658" s="4">
        <f ca="1">+Data_TABLE[[#This Row],[Qty]]*Data_TABLE[[#This Row],[Unit Price]]</f>
        <v>162</v>
      </c>
      <c r="I10658" s="7">
        <v>42326</v>
      </c>
      <c r="J10658" s="10">
        <f>EOMONTH(Data_TABLE[[#This Row],[Date Sold]],0)</f>
        <v>42338</v>
      </c>
    </row>
    <row r="10659" spans="2:10" x14ac:dyDescent="0.25">
      <c r="B10659" s="1" t="s">
        <v>39</v>
      </c>
      <c r="C10659" s="3" t="s">
        <v>54</v>
      </c>
      <c r="D10659" s="2" t="s">
        <v>48</v>
      </c>
      <c r="E10659" s="3" t="s">
        <v>42</v>
      </c>
      <c r="F10659" s="3">
        <f t="shared" ca="1" si="330"/>
        <v>4</v>
      </c>
      <c r="G10659" s="4">
        <f t="shared" ca="1" si="331"/>
        <v>198</v>
      </c>
      <c r="H10659" s="4">
        <f ca="1">+Data_TABLE[[#This Row],[Qty]]*Data_TABLE[[#This Row],[Unit Price]]</f>
        <v>792</v>
      </c>
      <c r="I10659" s="7">
        <v>42326</v>
      </c>
      <c r="J10659" s="10">
        <f>EOMONTH(Data_TABLE[[#This Row],[Date Sold]],0)</f>
        <v>42338</v>
      </c>
    </row>
    <row r="10660" spans="2:10" x14ac:dyDescent="0.25">
      <c r="B10660" s="1" t="s">
        <v>36</v>
      </c>
      <c r="C10660" s="3" t="s">
        <v>55</v>
      </c>
      <c r="D10660" s="2" t="s">
        <v>51</v>
      </c>
      <c r="E10660" s="3" t="s">
        <v>45</v>
      </c>
      <c r="F10660" s="3">
        <f t="shared" ca="1" si="330"/>
        <v>1</v>
      </c>
      <c r="G10660" s="4">
        <f t="shared" ca="1" si="331"/>
        <v>96</v>
      </c>
      <c r="H10660" s="4">
        <f ca="1">+Data_TABLE[[#This Row],[Qty]]*Data_TABLE[[#This Row],[Unit Price]]</f>
        <v>96</v>
      </c>
      <c r="I10660" s="7">
        <v>42326</v>
      </c>
      <c r="J10660" s="10">
        <f>EOMONTH(Data_TABLE[[#This Row],[Date Sold]],0)</f>
        <v>42338</v>
      </c>
    </row>
    <row r="10661" spans="2:10" x14ac:dyDescent="0.25">
      <c r="B10661" s="1" t="s">
        <v>39</v>
      </c>
      <c r="C10661" s="3" t="s">
        <v>56</v>
      </c>
      <c r="D10661" s="2" t="s">
        <v>50</v>
      </c>
      <c r="E10661" s="3" t="s">
        <v>44</v>
      </c>
      <c r="F10661" s="3">
        <f t="shared" ca="1" si="330"/>
        <v>1</v>
      </c>
      <c r="G10661" s="4">
        <f t="shared" ca="1" si="331"/>
        <v>144</v>
      </c>
      <c r="H10661" s="4">
        <f ca="1">+Data_TABLE[[#This Row],[Qty]]*Data_TABLE[[#This Row],[Unit Price]]</f>
        <v>144</v>
      </c>
      <c r="I10661" s="7">
        <v>42326</v>
      </c>
      <c r="J10661" s="10">
        <f>EOMONTH(Data_TABLE[[#This Row],[Date Sold]],0)</f>
        <v>42338</v>
      </c>
    </row>
    <row r="10662" spans="2:10" x14ac:dyDescent="0.25">
      <c r="B10662" s="1" t="s">
        <v>38</v>
      </c>
      <c r="C10662" s="3" t="s">
        <v>56</v>
      </c>
      <c r="D10662" s="2" t="s">
        <v>52</v>
      </c>
      <c r="E10662" s="3" t="s">
        <v>46</v>
      </c>
      <c r="F10662" s="3">
        <f t="shared" ca="1" si="330"/>
        <v>5</v>
      </c>
      <c r="G10662" s="4">
        <f t="shared" ca="1" si="331"/>
        <v>174</v>
      </c>
      <c r="H10662" s="4">
        <f ca="1">+Data_TABLE[[#This Row],[Qty]]*Data_TABLE[[#This Row],[Unit Price]]</f>
        <v>870</v>
      </c>
      <c r="I10662" s="7">
        <v>42326</v>
      </c>
      <c r="J10662" s="10">
        <f>EOMONTH(Data_TABLE[[#This Row],[Date Sold]],0)</f>
        <v>42338</v>
      </c>
    </row>
    <row r="10663" spans="2:10" x14ac:dyDescent="0.25">
      <c r="B10663" s="1" t="s">
        <v>37</v>
      </c>
      <c r="C10663" s="3" t="s">
        <v>56</v>
      </c>
      <c r="D10663" s="2" t="s">
        <v>50</v>
      </c>
      <c r="E10663" s="3" t="s">
        <v>44</v>
      </c>
      <c r="F10663" s="3">
        <f t="shared" ca="1" si="330"/>
        <v>5</v>
      </c>
      <c r="G10663" s="4">
        <f t="shared" ca="1" si="331"/>
        <v>101</v>
      </c>
      <c r="H10663" s="4">
        <f ca="1">+Data_TABLE[[#This Row],[Qty]]*Data_TABLE[[#This Row],[Unit Price]]</f>
        <v>505</v>
      </c>
      <c r="I10663" s="7">
        <v>42326</v>
      </c>
      <c r="J10663" s="10">
        <f>EOMONTH(Data_TABLE[[#This Row],[Date Sold]],0)</f>
        <v>42338</v>
      </c>
    </row>
    <row r="10664" spans="2:10" x14ac:dyDescent="0.25">
      <c r="B10664" s="1" t="s">
        <v>38</v>
      </c>
      <c r="C10664" s="3" t="s">
        <v>55</v>
      </c>
      <c r="D10664" s="2" t="s">
        <v>51</v>
      </c>
      <c r="E10664" s="3" t="s">
        <v>45</v>
      </c>
      <c r="F10664" s="3">
        <f t="shared" ca="1" si="330"/>
        <v>3</v>
      </c>
      <c r="G10664" s="4">
        <f t="shared" ca="1" si="331"/>
        <v>195</v>
      </c>
      <c r="H10664" s="4">
        <f ca="1">+Data_TABLE[[#This Row],[Qty]]*Data_TABLE[[#This Row],[Unit Price]]</f>
        <v>585</v>
      </c>
      <c r="I10664" s="7">
        <v>42326</v>
      </c>
      <c r="J10664" s="10">
        <f>EOMONTH(Data_TABLE[[#This Row],[Date Sold]],0)</f>
        <v>42338</v>
      </c>
    </row>
    <row r="10665" spans="2:10" x14ac:dyDescent="0.25">
      <c r="B10665" s="1" t="s">
        <v>38</v>
      </c>
      <c r="C10665" s="3" t="s">
        <v>55</v>
      </c>
      <c r="D10665" s="2" t="s">
        <v>49</v>
      </c>
      <c r="E10665" s="3" t="s">
        <v>43</v>
      </c>
      <c r="F10665" s="3">
        <f t="shared" ca="1" si="330"/>
        <v>1</v>
      </c>
      <c r="G10665" s="4">
        <f t="shared" ca="1" si="331"/>
        <v>134</v>
      </c>
      <c r="H10665" s="4">
        <f ca="1">+Data_TABLE[[#This Row],[Qty]]*Data_TABLE[[#This Row],[Unit Price]]</f>
        <v>134</v>
      </c>
      <c r="I10665" s="7">
        <v>42326</v>
      </c>
      <c r="J10665" s="10">
        <f>EOMONTH(Data_TABLE[[#This Row],[Date Sold]],0)</f>
        <v>42338</v>
      </c>
    </row>
    <row r="10666" spans="2:10" x14ac:dyDescent="0.25">
      <c r="B10666" s="1" t="s">
        <v>38</v>
      </c>
      <c r="C10666" s="3" t="s">
        <v>55</v>
      </c>
      <c r="D10666" s="2" t="s">
        <v>51</v>
      </c>
      <c r="E10666" s="3" t="s">
        <v>45</v>
      </c>
      <c r="F10666" s="3">
        <f t="shared" ca="1" si="330"/>
        <v>1</v>
      </c>
      <c r="G10666" s="4">
        <f t="shared" ca="1" si="331"/>
        <v>154</v>
      </c>
      <c r="H10666" s="4">
        <f ca="1">+Data_TABLE[[#This Row],[Qty]]*Data_TABLE[[#This Row],[Unit Price]]</f>
        <v>154</v>
      </c>
      <c r="I10666" s="7">
        <v>42326</v>
      </c>
      <c r="J10666" s="10">
        <f>EOMONTH(Data_TABLE[[#This Row],[Date Sold]],0)</f>
        <v>42338</v>
      </c>
    </row>
    <row r="10667" spans="2:10" x14ac:dyDescent="0.25">
      <c r="B10667" s="1" t="s">
        <v>37</v>
      </c>
      <c r="C10667" s="3" t="s">
        <v>55</v>
      </c>
      <c r="D10667" s="2" t="s">
        <v>51</v>
      </c>
      <c r="E10667" s="3" t="s">
        <v>45</v>
      </c>
      <c r="F10667" s="3">
        <f t="shared" ca="1" si="330"/>
        <v>2</v>
      </c>
      <c r="G10667" s="4">
        <f t="shared" ca="1" si="331"/>
        <v>92</v>
      </c>
      <c r="H10667" s="4">
        <f ca="1">+Data_TABLE[[#This Row],[Qty]]*Data_TABLE[[#This Row],[Unit Price]]</f>
        <v>184</v>
      </c>
      <c r="I10667" s="7">
        <v>42326</v>
      </c>
      <c r="J10667" s="10">
        <f>EOMONTH(Data_TABLE[[#This Row],[Date Sold]],0)</f>
        <v>42338</v>
      </c>
    </row>
    <row r="10668" spans="2:10" x14ac:dyDescent="0.25">
      <c r="B10668" s="1" t="s">
        <v>38</v>
      </c>
      <c r="C10668" s="3" t="s">
        <v>54</v>
      </c>
      <c r="D10668" s="2" t="s">
        <v>48</v>
      </c>
      <c r="E10668" s="3" t="s">
        <v>42</v>
      </c>
      <c r="F10668" s="3">
        <f t="shared" ca="1" si="330"/>
        <v>2</v>
      </c>
      <c r="G10668" s="4">
        <f t="shared" ca="1" si="331"/>
        <v>62</v>
      </c>
      <c r="H10668" s="4">
        <f ca="1">+Data_TABLE[[#This Row],[Qty]]*Data_TABLE[[#This Row],[Unit Price]]</f>
        <v>124</v>
      </c>
      <c r="I10668" s="7">
        <v>42326</v>
      </c>
      <c r="J10668" s="10">
        <f>EOMONTH(Data_TABLE[[#This Row],[Date Sold]],0)</f>
        <v>42338</v>
      </c>
    </row>
    <row r="10669" spans="2:10" x14ac:dyDescent="0.25">
      <c r="B10669" s="1" t="s">
        <v>40</v>
      </c>
      <c r="C10669" s="3" t="s">
        <v>55</v>
      </c>
      <c r="D10669" s="2" t="s">
        <v>51</v>
      </c>
      <c r="E10669" s="3" t="s">
        <v>45</v>
      </c>
      <c r="F10669" s="3">
        <f t="shared" ca="1" si="330"/>
        <v>5</v>
      </c>
      <c r="G10669" s="4">
        <f t="shared" ca="1" si="331"/>
        <v>76</v>
      </c>
      <c r="H10669" s="4">
        <f ca="1">+Data_TABLE[[#This Row],[Qty]]*Data_TABLE[[#This Row],[Unit Price]]</f>
        <v>380</v>
      </c>
      <c r="I10669" s="7">
        <v>42326</v>
      </c>
      <c r="J10669" s="10">
        <f>EOMONTH(Data_TABLE[[#This Row],[Date Sold]],0)</f>
        <v>42338</v>
      </c>
    </row>
    <row r="10670" spans="2:10" x14ac:dyDescent="0.25">
      <c r="B10670" s="1" t="s">
        <v>38</v>
      </c>
      <c r="C10670" s="3" t="s">
        <v>54</v>
      </c>
      <c r="D10670" s="2" t="s">
        <v>48</v>
      </c>
      <c r="E10670" s="3" t="s">
        <v>42</v>
      </c>
      <c r="F10670" s="3">
        <f t="shared" ca="1" si="330"/>
        <v>1</v>
      </c>
      <c r="G10670" s="4">
        <f t="shared" ca="1" si="331"/>
        <v>92</v>
      </c>
      <c r="H10670" s="4">
        <f ca="1">+Data_TABLE[[#This Row],[Qty]]*Data_TABLE[[#This Row],[Unit Price]]</f>
        <v>92</v>
      </c>
      <c r="I10670" s="7">
        <v>42326</v>
      </c>
      <c r="J10670" s="10">
        <f>EOMONTH(Data_TABLE[[#This Row],[Date Sold]],0)</f>
        <v>42338</v>
      </c>
    </row>
    <row r="10671" spans="2:10" x14ac:dyDescent="0.25">
      <c r="B10671" s="1" t="s">
        <v>38</v>
      </c>
      <c r="C10671" s="3" t="s">
        <v>54</v>
      </c>
      <c r="D10671" s="2" t="s">
        <v>48</v>
      </c>
      <c r="E10671" s="3" t="s">
        <v>42</v>
      </c>
      <c r="F10671" s="3">
        <f t="shared" ca="1" si="330"/>
        <v>5</v>
      </c>
      <c r="G10671" s="4">
        <f t="shared" ca="1" si="331"/>
        <v>174</v>
      </c>
      <c r="H10671" s="4">
        <f ca="1">+Data_TABLE[[#This Row],[Qty]]*Data_TABLE[[#This Row],[Unit Price]]</f>
        <v>870</v>
      </c>
      <c r="I10671" s="7">
        <v>42326</v>
      </c>
      <c r="J10671" s="10">
        <f>EOMONTH(Data_TABLE[[#This Row],[Date Sold]],0)</f>
        <v>42338</v>
      </c>
    </row>
    <row r="10672" spans="2:10" x14ac:dyDescent="0.25">
      <c r="B10672" s="1" t="s">
        <v>36</v>
      </c>
      <c r="C10672" s="3" t="s">
        <v>54</v>
      </c>
      <c r="D10672" s="2" t="s">
        <v>48</v>
      </c>
      <c r="E10672" s="3" t="s">
        <v>42</v>
      </c>
      <c r="F10672" s="3">
        <f t="shared" ca="1" si="330"/>
        <v>3</v>
      </c>
      <c r="G10672" s="4">
        <f t="shared" ca="1" si="331"/>
        <v>88</v>
      </c>
      <c r="H10672" s="4">
        <f ca="1">+Data_TABLE[[#This Row],[Qty]]*Data_TABLE[[#This Row],[Unit Price]]</f>
        <v>264</v>
      </c>
      <c r="I10672" s="7">
        <v>42326</v>
      </c>
      <c r="J10672" s="10">
        <f>EOMONTH(Data_TABLE[[#This Row],[Date Sold]],0)</f>
        <v>42338</v>
      </c>
    </row>
    <row r="10673" spans="2:10" x14ac:dyDescent="0.25">
      <c r="B10673" s="1" t="s">
        <v>41</v>
      </c>
      <c r="C10673" s="3" t="s">
        <v>55</v>
      </c>
      <c r="D10673" s="2" t="s">
        <v>51</v>
      </c>
      <c r="E10673" s="3" t="s">
        <v>45</v>
      </c>
      <c r="F10673" s="3">
        <f t="shared" ref="F10673:F10736" ca="1" si="332">RANDBETWEEN(1,5)</f>
        <v>3</v>
      </c>
      <c r="G10673" s="4">
        <f t="shared" ref="G10673:G10736" ca="1" si="333">RANDBETWEEN(60,200)</f>
        <v>124</v>
      </c>
      <c r="H10673" s="4">
        <f ca="1">+Data_TABLE[[#This Row],[Qty]]*Data_TABLE[[#This Row],[Unit Price]]</f>
        <v>372</v>
      </c>
      <c r="I10673" s="7">
        <v>42326</v>
      </c>
      <c r="J10673" s="10">
        <f>EOMONTH(Data_TABLE[[#This Row],[Date Sold]],0)</f>
        <v>42338</v>
      </c>
    </row>
    <row r="10674" spans="2:10" x14ac:dyDescent="0.25">
      <c r="B10674" s="1" t="s">
        <v>40</v>
      </c>
      <c r="C10674" s="3" t="s">
        <v>55</v>
      </c>
      <c r="D10674" s="2" t="s">
        <v>49</v>
      </c>
      <c r="E10674" s="3" t="s">
        <v>43</v>
      </c>
      <c r="F10674" s="3">
        <f t="shared" ca="1" si="332"/>
        <v>5</v>
      </c>
      <c r="G10674" s="4">
        <f t="shared" ca="1" si="333"/>
        <v>78</v>
      </c>
      <c r="H10674" s="4">
        <f ca="1">+Data_TABLE[[#This Row],[Qty]]*Data_TABLE[[#This Row],[Unit Price]]</f>
        <v>390</v>
      </c>
      <c r="I10674" s="7">
        <v>42326</v>
      </c>
      <c r="J10674" s="10">
        <f>EOMONTH(Data_TABLE[[#This Row],[Date Sold]],0)</f>
        <v>42338</v>
      </c>
    </row>
    <row r="10675" spans="2:10" x14ac:dyDescent="0.25">
      <c r="B10675" s="1" t="s">
        <v>40</v>
      </c>
      <c r="C10675" s="3" t="s">
        <v>56</v>
      </c>
      <c r="D10675" s="2" t="s">
        <v>50</v>
      </c>
      <c r="E10675" s="3" t="s">
        <v>44</v>
      </c>
      <c r="F10675" s="3">
        <f t="shared" ca="1" si="332"/>
        <v>5</v>
      </c>
      <c r="G10675" s="4">
        <f t="shared" ca="1" si="333"/>
        <v>135</v>
      </c>
      <c r="H10675" s="4">
        <f ca="1">+Data_TABLE[[#This Row],[Qty]]*Data_TABLE[[#This Row],[Unit Price]]</f>
        <v>675</v>
      </c>
      <c r="I10675" s="7">
        <v>42326</v>
      </c>
      <c r="J10675" s="10">
        <f>EOMONTH(Data_TABLE[[#This Row],[Date Sold]],0)</f>
        <v>42338</v>
      </c>
    </row>
    <row r="10676" spans="2:10" x14ac:dyDescent="0.25">
      <c r="B10676" s="1" t="s">
        <v>36</v>
      </c>
      <c r="C10676" s="3" t="s">
        <v>56</v>
      </c>
      <c r="D10676" s="2" t="s">
        <v>50</v>
      </c>
      <c r="E10676" s="3" t="s">
        <v>44</v>
      </c>
      <c r="F10676" s="3">
        <f t="shared" ca="1" si="332"/>
        <v>3</v>
      </c>
      <c r="G10676" s="4">
        <f t="shared" ca="1" si="333"/>
        <v>187</v>
      </c>
      <c r="H10676" s="4">
        <f ca="1">+Data_TABLE[[#This Row],[Qty]]*Data_TABLE[[#This Row],[Unit Price]]</f>
        <v>561</v>
      </c>
      <c r="I10676" s="7">
        <v>42326</v>
      </c>
      <c r="J10676" s="10">
        <f>EOMONTH(Data_TABLE[[#This Row],[Date Sold]],0)</f>
        <v>42338</v>
      </c>
    </row>
    <row r="10677" spans="2:10" x14ac:dyDescent="0.25">
      <c r="B10677" s="1" t="s">
        <v>41</v>
      </c>
      <c r="C10677" s="3" t="s">
        <v>56</v>
      </c>
      <c r="D10677" s="2" t="s">
        <v>50</v>
      </c>
      <c r="E10677" s="3" t="s">
        <v>44</v>
      </c>
      <c r="F10677" s="3">
        <f t="shared" ca="1" si="332"/>
        <v>5</v>
      </c>
      <c r="G10677" s="4">
        <f t="shared" ca="1" si="333"/>
        <v>178</v>
      </c>
      <c r="H10677" s="4">
        <f ca="1">+Data_TABLE[[#This Row],[Qty]]*Data_TABLE[[#This Row],[Unit Price]]</f>
        <v>890</v>
      </c>
      <c r="I10677" s="7">
        <v>42326</v>
      </c>
      <c r="J10677" s="10">
        <f>EOMONTH(Data_TABLE[[#This Row],[Date Sold]],0)</f>
        <v>42338</v>
      </c>
    </row>
    <row r="10678" spans="2:10" x14ac:dyDescent="0.25">
      <c r="B10678" s="1" t="s">
        <v>37</v>
      </c>
      <c r="C10678" s="3" t="s">
        <v>54</v>
      </c>
      <c r="D10678" s="2" t="s">
        <v>48</v>
      </c>
      <c r="E10678" s="3" t="s">
        <v>42</v>
      </c>
      <c r="F10678" s="3">
        <f t="shared" ca="1" si="332"/>
        <v>3</v>
      </c>
      <c r="G10678" s="4">
        <f t="shared" ca="1" si="333"/>
        <v>126</v>
      </c>
      <c r="H10678" s="4">
        <f ca="1">+Data_TABLE[[#This Row],[Qty]]*Data_TABLE[[#This Row],[Unit Price]]</f>
        <v>378</v>
      </c>
      <c r="I10678" s="7">
        <v>42326</v>
      </c>
      <c r="J10678" s="10">
        <f>EOMONTH(Data_TABLE[[#This Row],[Date Sold]],0)</f>
        <v>42338</v>
      </c>
    </row>
    <row r="10679" spans="2:10" x14ac:dyDescent="0.25">
      <c r="B10679" s="1" t="s">
        <v>37</v>
      </c>
      <c r="C10679" s="3" t="s">
        <v>55</v>
      </c>
      <c r="D10679" s="2" t="s">
        <v>49</v>
      </c>
      <c r="E10679" s="3" t="s">
        <v>43</v>
      </c>
      <c r="F10679" s="3">
        <f t="shared" ca="1" si="332"/>
        <v>5</v>
      </c>
      <c r="G10679" s="4">
        <f t="shared" ca="1" si="333"/>
        <v>160</v>
      </c>
      <c r="H10679" s="4">
        <f ca="1">+Data_TABLE[[#This Row],[Qty]]*Data_TABLE[[#This Row],[Unit Price]]</f>
        <v>800</v>
      </c>
      <c r="I10679" s="7">
        <v>42326</v>
      </c>
      <c r="J10679" s="10">
        <f>EOMONTH(Data_TABLE[[#This Row],[Date Sold]],0)</f>
        <v>42338</v>
      </c>
    </row>
    <row r="10680" spans="2:10" x14ac:dyDescent="0.25">
      <c r="B10680" s="1" t="s">
        <v>37</v>
      </c>
      <c r="C10680" s="3" t="s">
        <v>55</v>
      </c>
      <c r="D10680" s="2" t="s">
        <v>51</v>
      </c>
      <c r="E10680" s="3" t="s">
        <v>45</v>
      </c>
      <c r="F10680" s="3">
        <f t="shared" ca="1" si="332"/>
        <v>5</v>
      </c>
      <c r="G10680" s="4">
        <f t="shared" ca="1" si="333"/>
        <v>124</v>
      </c>
      <c r="H10680" s="4">
        <f ca="1">+Data_TABLE[[#This Row],[Qty]]*Data_TABLE[[#This Row],[Unit Price]]</f>
        <v>620</v>
      </c>
      <c r="I10680" s="7">
        <v>42326</v>
      </c>
      <c r="J10680" s="10">
        <f>EOMONTH(Data_TABLE[[#This Row],[Date Sold]],0)</f>
        <v>42338</v>
      </c>
    </row>
    <row r="10681" spans="2:10" x14ac:dyDescent="0.25">
      <c r="B10681" s="1" t="s">
        <v>41</v>
      </c>
      <c r="C10681" s="3" t="s">
        <v>56</v>
      </c>
      <c r="D10681" s="2" t="s">
        <v>52</v>
      </c>
      <c r="E10681" s="3" t="s">
        <v>46</v>
      </c>
      <c r="F10681" s="3">
        <f t="shared" ca="1" si="332"/>
        <v>5</v>
      </c>
      <c r="G10681" s="4">
        <f t="shared" ca="1" si="333"/>
        <v>63</v>
      </c>
      <c r="H10681" s="4">
        <f ca="1">+Data_TABLE[[#This Row],[Qty]]*Data_TABLE[[#This Row],[Unit Price]]</f>
        <v>315</v>
      </c>
      <c r="I10681" s="7">
        <v>42326</v>
      </c>
      <c r="J10681" s="10">
        <f>EOMONTH(Data_TABLE[[#This Row],[Date Sold]],0)</f>
        <v>42338</v>
      </c>
    </row>
    <row r="10682" spans="2:10" x14ac:dyDescent="0.25">
      <c r="B10682" s="1" t="s">
        <v>41</v>
      </c>
      <c r="C10682" s="3" t="s">
        <v>55</v>
      </c>
      <c r="D10682" s="2" t="s">
        <v>49</v>
      </c>
      <c r="E10682" s="3" t="s">
        <v>43</v>
      </c>
      <c r="F10682" s="3">
        <f t="shared" ca="1" si="332"/>
        <v>3</v>
      </c>
      <c r="G10682" s="4">
        <f t="shared" ca="1" si="333"/>
        <v>143</v>
      </c>
      <c r="H10682" s="4">
        <f ca="1">+Data_TABLE[[#This Row],[Qty]]*Data_TABLE[[#This Row],[Unit Price]]</f>
        <v>429</v>
      </c>
      <c r="I10682" s="7">
        <v>42326</v>
      </c>
      <c r="J10682" s="10">
        <f>EOMONTH(Data_TABLE[[#This Row],[Date Sold]],0)</f>
        <v>42338</v>
      </c>
    </row>
    <row r="10683" spans="2:10" x14ac:dyDescent="0.25">
      <c r="B10683" s="1" t="s">
        <v>39</v>
      </c>
      <c r="C10683" s="3" t="s">
        <v>56</v>
      </c>
      <c r="D10683" s="2" t="s">
        <v>50</v>
      </c>
      <c r="E10683" s="3" t="s">
        <v>44</v>
      </c>
      <c r="F10683" s="3">
        <f t="shared" ca="1" si="332"/>
        <v>3</v>
      </c>
      <c r="G10683" s="4">
        <f t="shared" ca="1" si="333"/>
        <v>74</v>
      </c>
      <c r="H10683" s="4">
        <f ca="1">+Data_TABLE[[#This Row],[Qty]]*Data_TABLE[[#This Row],[Unit Price]]</f>
        <v>222</v>
      </c>
      <c r="I10683" s="7">
        <v>42326</v>
      </c>
      <c r="J10683" s="10">
        <f>EOMONTH(Data_TABLE[[#This Row],[Date Sold]],0)</f>
        <v>42338</v>
      </c>
    </row>
    <row r="10684" spans="2:10" x14ac:dyDescent="0.25">
      <c r="B10684" s="1" t="s">
        <v>41</v>
      </c>
      <c r="C10684" s="3" t="s">
        <v>55</v>
      </c>
      <c r="D10684" s="2" t="s">
        <v>49</v>
      </c>
      <c r="E10684" s="3" t="s">
        <v>43</v>
      </c>
      <c r="F10684" s="3">
        <f t="shared" ca="1" si="332"/>
        <v>1</v>
      </c>
      <c r="G10684" s="4">
        <f t="shared" ca="1" si="333"/>
        <v>192</v>
      </c>
      <c r="H10684" s="4">
        <f ca="1">+Data_TABLE[[#This Row],[Qty]]*Data_TABLE[[#This Row],[Unit Price]]</f>
        <v>192</v>
      </c>
      <c r="I10684" s="7">
        <v>42326</v>
      </c>
      <c r="J10684" s="10">
        <f>EOMONTH(Data_TABLE[[#This Row],[Date Sold]],0)</f>
        <v>42338</v>
      </c>
    </row>
    <row r="10685" spans="2:10" x14ac:dyDescent="0.25">
      <c r="B10685" s="1" t="s">
        <v>41</v>
      </c>
      <c r="C10685" s="3" t="s">
        <v>55</v>
      </c>
      <c r="D10685" s="2" t="s">
        <v>49</v>
      </c>
      <c r="E10685" s="3" t="s">
        <v>43</v>
      </c>
      <c r="F10685" s="3">
        <f t="shared" ca="1" si="332"/>
        <v>3</v>
      </c>
      <c r="G10685" s="4">
        <f t="shared" ca="1" si="333"/>
        <v>183</v>
      </c>
      <c r="H10685" s="4">
        <f ca="1">+Data_TABLE[[#This Row],[Qty]]*Data_TABLE[[#This Row],[Unit Price]]</f>
        <v>549</v>
      </c>
      <c r="I10685" s="7">
        <v>42326</v>
      </c>
      <c r="J10685" s="10">
        <f>EOMONTH(Data_TABLE[[#This Row],[Date Sold]],0)</f>
        <v>42338</v>
      </c>
    </row>
    <row r="10686" spans="2:10" x14ac:dyDescent="0.25">
      <c r="B10686" s="1" t="s">
        <v>36</v>
      </c>
      <c r="C10686" s="3" t="s">
        <v>55</v>
      </c>
      <c r="D10686" s="2" t="s">
        <v>51</v>
      </c>
      <c r="E10686" s="3" t="s">
        <v>45</v>
      </c>
      <c r="F10686" s="3">
        <f t="shared" ca="1" si="332"/>
        <v>1</v>
      </c>
      <c r="G10686" s="4">
        <f t="shared" ca="1" si="333"/>
        <v>61</v>
      </c>
      <c r="H10686" s="4">
        <f ca="1">+Data_TABLE[[#This Row],[Qty]]*Data_TABLE[[#This Row],[Unit Price]]</f>
        <v>61</v>
      </c>
      <c r="I10686" s="7">
        <v>42326</v>
      </c>
      <c r="J10686" s="10">
        <f>EOMONTH(Data_TABLE[[#This Row],[Date Sold]],0)</f>
        <v>42338</v>
      </c>
    </row>
    <row r="10687" spans="2:10" x14ac:dyDescent="0.25">
      <c r="B10687" s="1" t="s">
        <v>39</v>
      </c>
      <c r="C10687" s="3" t="s">
        <v>54</v>
      </c>
      <c r="D10687" s="2" t="s">
        <v>48</v>
      </c>
      <c r="E10687" s="3" t="s">
        <v>42</v>
      </c>
      <c r="F10687" s="3">
        <f t="shared" ca="1" si="332"/>
        <v>2</v>
      </c>
      <c r="G10687" s="4">
        <f t="shared" ca="1" si="333"/>
        <v>153</v>
      </c>
      <c r="H10687" s="4">
        <f ca="1">+Data_TABLE[[#This Row],[Qty]]*Data_TABLE[[#This Row],[Unit Price]]</f>
        <v>306</v>
      </c>
      <c r="I10687" s="7">
        <v>42326</v>
      </c>
      <c r="J10687" s="10">
        <f>EOMONTH(Data_TABLE[[#This Row],[Date Sold]],0)</f>
        <v>42338</v>
      </c>
    </row>
    <row r="10688" spans="2:10" x14ac:dyDescent="0.25">
      <c r="B10688" s="1" t="s">
        <v>37</v>
      </c>
      <c r="C10688" s="3" t="s">
        <v>54</v>
      </c>
      <c r="D10688" s="2" t="s">
        <v>48</v>
      </c>
      <c r="E10688" s="3" t="s">
        <v>42</v>
      </c>
      <c r="F10688" s="3">
        <f t="shared" ca="1" si="332"/>
        <v>3</v>
      </c>
      <c r="G10688" s="4">
        <f t="shared" ca="1" si="333"/>
        <v>105</v>
      </c>
      <c r="H10688" s="4">
        <f ca="1">+Data_TABLE[[#This Row],[Qty]]*Data_TABLE[[#This Row],[Unit Price]]</f>
        <v>315</v>
      </c>
      <c r="I10688" s="7">
        <v>42326</v>
      </c>
      <c r="J10688" s="10">
        <f>EOMONTH(Data_TABLE[[#This Row],[Date Sold]],0)</f>
        <v>42338</v>
      </c>
    </row>
    <row r="10689" spans="2:10" x14ac:dyDescent="0.25">
      <c r="B10689" s="1" t="s">
        <v>38</v>
      </c>
      <c r="C10689" s="3" t="s">
        <v>55</v>
      </c>
      <c r="D10689" s="2" t="s">
        <v>51</v>
      </c>
      <c r="E10689" s="3" t="s">
        <v>45</v>
      </c>
      <c r="F10689" s="3">
        <f t="shared" ca="1" si="332"/>
        <v>1</v>
      </c>
      <c r="G10689" s="4">
        <f t="shared" ca="1" si="333"/>
        <v>131</v>
      </c>
      <c r="H10689" s="4">
        <f ca="1">+Data_TABLE[[#This Row],[Qty]]*Data_TABLE[[#This Row],[Unit Price]]</f>
        <v>131</v>
      </c>
      <c r="I10689" s="7">
        <v>42326</v>
      </c>
      <c r="J10689" s="10">
        <f>EOMONTH(Data_TABLE[[#This Row],[Date Sold]],0)</f>
        <v>42338</v>
      </c>
    </row>
    <row r="10690" spans="2:10" x14ac:dyDescent="0.25">
      <c r="B10690" s="1" t="s">
        <v>41</v>
      </c>
      <c r="C10690" s="3" t="s">
        <v>55</v>
      </c>
      <c r="D10690" s="2" t="s">
        <v>49</v>
      </c>
      <c r="E10690" s="3" t="s">
        <v>43</v>
      </c>
      <c r="F10690" s="3">
        <f t="shared" ca="1" si="332"/>
        <v>3</v>
      </c>
      <c r="G10690" s="4">
        <f t="shared" ca="1" si="333"/>
        <v>96</v>
      </c>
      <c r="H10690" s="4">
        <f ca="1">+Data_TABLE[[#This Row],[Qty]]*Data_TABLE[[#This Row],[Unit Price]]</f>
        <v>288</v>
      </c>
      <c r="I10690" s="7">
        <v>42326</v>
      </c>
      <c r="J10690" s="10">
        <f>EOMONTH(Data_TABLE[[#This Row],[Date Sold]],0)</f>
        <v>42338</v>
      </c>
    </row>
    <row r="10691" spans="2:10" x14ac:dyDescent="0.25">
      <c r="B10691" s="1" t="s">
        <v>40</v>
      </c>
      <c r="C10691" s="3" t="s">
        <v>56</v>
      </c>
      <c r="D10691" s="2" t="s">
        <v>52</v>
      </c>
      <c r="E10691" s="3" t="s">
        <v>46</v>
      </c>
      <c r="F10691" s="3">
        <f t="shared" ca="1" si="332"/>
        <v>1</v>
      </c>
      <c r="G10691" s="4">
        <f t="shared" ca="1" si="333"/>
        <v>152</v>
      </c>
      <c r="H10691" s="4">
        <f ca="1">+Data_TABLE[[#This Row],[Qty]]*Data_TABLE[[#This Row],[Unit Price]]</f>
        <v>152</v>
      </c>
      <c r="I10691" s="7">
        <v>42326</v>
      </c>
      <c r="J10691" s="10">
        <f>EOMONTH(Data_TABLE[[#This Row],[Date Sold]],0)</f>
        <v>42338</v>
      </c>
    </row>
    <row r="10692" spans="2:10" x14ac:dyDescent="0.25">
      <c r="B10692" s="1" t="s">
        <v>40</v>
      </c>
      <c r="C10692" s="3" t="s">
        <v>55</v>
      </c>
      <c r="D10692" s="2" t="s">
        <v>49</v>
      </c>
      <c r="E10692" s="3" t="s">
        <v>43</v>
      </c>
      <c r="F10692" s="3">
        <f t="shared" ca="1" si="332"/>
        <v>1</v>
      </c>
      <c r="G10692" s="4">
        <f t="shared" ca="1" si="333"/>
        <v>71</v>
      </c>
      <c r="H10692" s="4">
        <f ca="1">+Data_TABLE[[#This Row],[Qty]]*Data_TABLE[[#This Row],[Unit Price]]</f>
        <v>71</v>
      </c>
      <c r="I10692" s="7">
        <v>42326</v>
      </c>
      <c r="J10692" s="10">
        <f>EOMONTH(Data_TABLE[[#This Row],[Date Sold]],0)</f>
        <v>42338</v>
      </c>
    </row>
    <row r="10693" spans="2:10" x14ac:dyDescent="0.25">
      <c r="B10693" s="1" t="s">
        <v>37</v>
      </c>
      <c r="C10693" s="3" t="s">
        <v>54</v>
      </c>
      <c r="D10693" s="2" t="s">
        <v>48</v>
      </c>
      <c r="E10693" s="3" t="s">
        <v>42</v>
      </c>
      <c r="F10693" s="3">
        <f t="shared" ca="1" si="332"/>
        <v>2</v>
      </c>
      <c r="G10693" s="4">
        <f t="shared" ca="1" si="333"/>
        <v>84</v>
      </c>
      <c r="H10693" s="4">
        <f ca="1">+Data_TABLE[[#This Row],[Qty]]*Data_TABLE[[#This Row],[Unit Price]]</f>
        <v>168</v>
      </c>
      <c r="I10693" s="7">
        <v>42326</v>
      </c>
      <c r="J10693" s="10">
        <f>EOMONTH(Data_TABLE[[#This Row],[Date Sold]],0)</f>
        <v>42338</v>
      </c>
    </row>
    <row r="10694" spans="2:10" x14ac:dyDescent="0.25">
      <c r="B10694" s="1" t="s">
        <v>40</v>
      </c>
      <c r="C10694" s="3" t="s">
        <v>55</v>
      </c>
      <c r="D10694" s="2" t="s">
        <v>49</v>
      </c>
      <c r="E10694" s="3" t="s">
        <v>43</v>
      </c>
      <c r="F10694" s="3">
        <f t="shared" ca="1" si="332"/>
        <v>3</v>
      </c>
      <c r="G10694" s="4">
        <f t="shared" ca="1" si="333"/>
        <v>110</v>
      </c>
      <c r="H10694" s="4">
        <f ca="1">+Data_TABLE[[#This Row],[Qty]]*Data_TABLE[[#This Row],[Unit Price]]</f>
        <v>330</v>
      </c>
      <c r="I10694" s="7">
        <v>42326</v>
      </c>
      <c r="J10694" s="10">
        <f>EOMONTH(Data_TABLE[[#This Row],[Date Sold]],0)</f>
        <v>42338</v>
      </c>
    </row>
    <row r="10695" spans="2:10" x14ac:dyDescent="0.25">
      <c r="B10695" s="1" t="s">
        <v>40</v>
      </c>
      <c r="C10695" s="3" t="s">
        <v>54</v>
      </c>
      <c r="D10695" s="2" t="s">
        <v>48</v>
      </c>
      <c r="E10695" s="3" t="s">
        <v>42</v>
      </c>
      <c r="F10695" s="3">
        <f t="shared" ca="1" si="332"/>
        <v>5</v>
      </c>
      <c r="G10695" s="4">
        <f t="shared" ca="1" si="333"/>
        <v>109</v>
      </c>
      <c r="H10695" s="4">
        <f ca="1">+Data_TABLE[[#This Row],[Qty]]*Data_TABLE[[#This Row],[Unit Price]]</f>
        <v>545</v>
      </c>
      <c r="I10695" s="7">
        <v>42326</v>
      </c>
      <c r="J10695" s="10">
        <f>EOMONTH(Data_TABLE[[#This Row],[Date Sold]],0)</f>
        <v>42338</v>
      </c>
    </row>
    <row r="10696" spans="2:10" x14ac:dyDescent="0.25">
      <c r="B10696" s="1" t="s">
        <v>40</v>
      </c>
      <c r="C10696" s="3" t="s">
        <v>54</v>
      </c>
      <c r="D10696" s="2" t="s">
        <v>48</v>
      </c>
      <c r="E10696" s="3" t="s">
        <v>42</v>
      </c>
      <c r="F10696" s="3">
        <f t="shared" ca="1" si="332"/>
        <v>3</v>
      </c>
      <c r="G10696" s="4">
        <f t="shared" ca="1" si="333"/>
        <v>128</v>
      </c>
      <c r="H10696" s="4">
        <f ca="1">+Data_TABLE[[#This Row],[Qty]]*Data_TABLE[[#This Row],[Unit Price]]</f>
        <v>384</v>
      </c>
      <c r="I10696" s="7">
        <v>42326</v>
      </c>
      <c r="J10696" s="10">
        <f>EOMONTH(Data_TABLE[[#This Row],[Date Sold]],0)</f>
        <v>42338</v>
      </c>
    </row>
    <row r="10697" spans="2:10" x14ac:dyDescent="0.25">
      <c r="B10697" s="1" t="s">
        <v>39</v>
      </c>
      <c r="C10697" s="3" t="s">
        <v>55</v>
      </c>
      <c r="D10697" s="2" t="s">
        <v>51</v>
      </c>
      <c r="E10697" s="3" t="s">
        <v>45</v>
      </c>
      <c r="F10697" s="3">
        <f t="shared" ca="1" si="332"/>
        <v>4</v>
      </c>
      <c r="G10697" s="4">
        <f t="shared" ca="1" si="333"/>
        <v>153</v>
      </c>
      <c r="H10697" s="4">
        <f ca="1">+Data_TABLE[[#This Row],[Qty]]*Data_TABLE[[#This Row],[Unit Price]]</f>
        <v>612</v>
      </c>
      <c r="I10697" s="7">
        <v>42326</v>
      </c>
      <c r="J10697" s="10">
        <f>EOMONTH(Data_TABLE[[#This Row],[Date Sold]],0)</f>
        <v>42338</v>
      </c>
    </row>
    <row r="10698" spans="2:10" x14ac:dyDescent="0.25">
      <c r="B10698" s="1" t="s">
        <v>39</v>
      </c>
      <c r="C10698" s="3" t="s">
        <v>56</v>
      </c>
      <c r="D10698" s="2" t="s">
        <v>50</v>
      </c>
      <c r="E10698" s="3" t="s">
        <v>44</v>
      </c>
      <c r="F10698" s="3">
        <f t="shared" ca="1" si="332"/>
        <v>3</v>
      </c>
      <c r="G10698" s="4">
        <f t="shared" ca="1" si="333"/>
        <v>69</v>
      </c>
      <c r="H10698" s="4">
        <f ca="1">+Data_TABLE[[#This Row],[Qty]]*Data_TABLE[[#This Row],[Unit Price]]</f>
        <v>207</v>
      </c>
      <c r="I10698" s="7">
        <v>42326</v>
      </c>
      <c r="J10698" s="10">
        <f>EOMONTH(Data_TABLE[[#This Row],[Date Sold]],0)</f>
        <v>42338</v>
      </c>
    </row>
    <row r="10699" spans="2:10" x14ac:dyDescent="0.25">
      <c r="B10699" s="1" t="s">
        <v>38</v>
      </c>
      <c r="C10699" s="3" t="s">
        <v>55</v>
      </c>
      <c r="D10699" s="2" t="s">
        <v>49</v>
      </c>
      <c r="E10699" s="3" t="s">
        <v>43</v>
      </c>
      <c r="F10699" s="3">
        <f t="shared" ca="1" si="332"/>
        <v>2</v>
      </c>
      <c r="G10699" s="4">
        <f t="shared" ca="1" si="333"/>
        <v>198</v>
      </c>
      <c r="H10699" s="4">
        <f ca="1">+Data_TABLE[[#This Row],[Qty]]*Data_TABLE[[#This Row],[Unit Price]]</f>
        <v>396</v>
      </c>
      <c r="I10699" s="7">
        <v>42326</v>
      </c>
      <c r="J10699" s="10">
        <f>EOMONTH(Data_TABLE[[#This Row],[Date Sold]],0)</f>
        <v>42338</v>
      </c>
    </row>
    <row r="10700" spans="2:10" x14ac:dyDescent="0.25">
      <c r="B10700" s="1" t="s">
        <v>40</v>
      </c>
      <c r="C10700" s="3" t="s">
        <v>56</v>
      </c>
      <c r="D10700" s="2" t="s">
        <v>52</v>
      </c>
      <c r="E10700" s="3" t="s">
        <v>46</v>
      </c>
      <c r="F10700" s="3">
        <f t="shared" ca="1" si="332"/>
        <v>5</v>
      </c>
      <c r="G10700" s="4">
        <f t="shared" ca="1" si="333"/>
        <v>75</v>
      </c>
      <c r="H10700" s="4">
        <f ca="1">+Data_TABLE[[#This Row],[Qty]]*Data_TABLE[[#This Row],[Unit Price]]</f>
        <v>375</v>
      </c>
      <c r="I10700" s="7">
        <v>42326</v>
      </c>
      <c r="J10700" s="10">
        <f>EOMONTH(Data_TABLE[[#This Row],[Date Sold]],0)</f>
        <v>42338</v>
      </c>
    </row>
    <row r="10701" spans="2:10" x14ac:dyDescent="0.25">
      <c r="B10701" s="1" t="s">
        <v>41</v>
      </c>
      <c r="C10701" s="3" t="s">
        <v>56</v>
      </c>
      <c r="D10701" s="2" t="s">
        <v>50</v>
      </c>
      <c r="E10701" s="3" t="s">
        <v>44</v>
      </c>
      <c r="F10701" s="3">
        <f t="shared" ca="1" si="332"/>
        <v>5</v>
      </c>
      <c r="G10701" s="4">
        <f t="shared" ca="1" si="333"/>
        <v>176</v>
      </c>
      <c r="H10701" s="4">
        <f ca="1">+Data_TABLE[[#This Row],[Qty]]*Data_TABLE[[#This Row],[Unit Price]]</f>
        <v>880</v>
      </c>
      <c r="I10701" s="7">
        <v>42326</v>
      </c>
      <c r="J10701" s="10">
        <f>EOMONTH(Data_TABLE[[#This Row],[Date Sold]],0)</f>
        <v>42338</v>
      </c>
    </row>
    <row r="10702" spans="2:10" x14ac:dyDescent="0.25">
      <c r="B10702" s="1" t="s">
        <v>40</v>
      </c>
      <c r="C10702" s="3" t="s">
        <v>55</v>
      </c>
      <c r="D10702" s="2" t="s">
        <v>51</v>
      </c>
      <c r="E10702" s="3" t="s">
        <v>45</v>
      </c>
      <c r="F10702" s="3">
        <f t="shared" ca="1" si="332"/>
        <v>4</v>
      </c>
      <c r="G10702" s="4">
        <f t="shared" ca="1" si="333"/>
        <v>194</v>
      </c>
      <c r="H10702" s="4">
        <f ca="1">+Data_TABLE[[#This Row],[Qty]]*Data_TABLE[[#This Row],[Unit Price]]</f>
        <v>776</v>
      </c>
      <c r="I10702" s="7">
        <v>42326</v>
      </c>
      <c r="J10702" s="10">
        <f>EOMONTH(Data_TABLE[[#This Row],[Date Sold]],0)</f>
        <v>42338</v>
      </c>
    </row>
    <row r="10703" spans="2:10" x14ac:dyDescent="0.25">
      <c r="B10703" s="1" t="s">
        <v>39</v>
      </c>
      <c r="C10703" s="3" t="s">
        <v>56</v>
      </c>
      <c r="D10703" s="2" t="s">
        <v>52</v>
      </c>
      <c r="E10703" s="3" t="s">
        <v>46</v>
      </c>
      <c r="F10703" s="3">
        <f t="shared" ca="1" si="332"/>
        <v>5</v>
      </c>
      <c r="G10703" s="4">
        <f t="shared" ca="1" si="333"/>
        <v>176</v>
      </c>
      <c r="H10703" s="4">
        <f ca="1">+Data_TABLE[[#This Row],[Qty]]*Data_TABLE[[#This Row],[Unit Price]]</f>
        <v>880</v>
      </c>
      <c r="I10703" s="7">
        <v>42327</v>
      </c>
      <c r="J10703" s="10">
        <f>EOMONTH(Data_TABLE[[#This Row],[Date Sold]],0)</f>
        <v>42338</v>
      </c>
    </row>
    <row r="10704" spans="2:10" x14ac:dyDescent="0.25">
      <c r="B10704" s="1" t="s">
        <v>41</v>
      </c>
      <c r="C10704" s="3" t="s">
        <v>55</v>
      </c>
      <c r="D10704" s="2" t="s">
        <v>51</v>
      </c>
      <c r="E10704" s="3" t="s">
        <v>45</v>
      </c>
      <c r="F10704" s="3">
        <f t="shared" ca="1" si="332"/>
        <v>4</v>
      </c>
      <c r="G10704" s="4">
        <f t="shared" ca="1" si="333"/>
        <v>182</v>
      </c>
      <c r="H10704" s="4">
        <f ca="1">+Data_TABLE[[#This Row],[Qty]]*Data_TABLE[[#This Row],[Unit Price]]</f>
        <v>728</v>
      </c>
      <c r="I10704" s="7">
        <v>42327</v>
      </c>
      <c r="J10704" s="10">
        <f>EOMONTH(Data_TABLE[[#This Row],[Date Sold]],0)</f>
        <v>42338</v>
      </c>
    </row>
    <row r="10705" spans="2:10" x14ac:dyDescent="0.25">
      <c r="B10705" s="1" t="s">
        <v>37</v>
      </c>
      <c r="C10705" s="3" t="s">
        <v>55</v>
      </c>
      <c r="D10705" s="2" t="s">
        <v>51</v>
      </c>
      <c r="E10705" s="3" t="s">
        <v>45</v>
      </c>
      <c r="F10705" s="3">
        <f t="shared" ca="1" si="332"/>
        <v>1</v>
      </c>
      <c r="G10705" s="4">
        <f t="shared" ca="1" si="333"/>
        <v>108</v>
      </c>
      <c r="H10705" s="4">
        <f ca="1">+Data_TABLE[[#This Row],[Qty]]*Data_TABLE[[#This Row],[Unit Price]]</f>
        <v>108</v>
      </c>
      <c r="I10705" s="7">
        <v>42327</v>
      </c>
      <c r="J10705" s="10">
        <f>EOMONTH(Data_TABLE[[#This Row],[Date Sold]],0)</f>
        <v>42338</v>
      </c>
    </row>
    <row r="10706" spans="2:10" x14ac:dyDescent="0.25">
      <c r="B10706" s="1" t="s">
        <v>40</v>
      </c>
      <c r="C10706" s="3" t="s">
        <v>55</v>
      </c>
      <c r="D10706" s="2" t="s">
        <v>51</v>
      </c>
      <c r="E10706" s="3" t="s">
        <v>45</v>
      </c>
      <c r="F10706" s="3">
        <f t="shared" ca="1" si="332"/>
        <v>4</v>
      </c>
      <c r="G10706" s="4">
        <f t="shared" ca="1" si="333"/>
        <v>181</v>
      </c>
      <c r="H10706" s="4">
        <f ca="1">+Data_TABLE[[#This Row],[Qty]]*Data_TABLE[[#This Row],[Unit Price]]</f>
        <v>724</v>
      </c>
      <c r="I10706" s="7">
        <v>42327</v>
      </c>
      <c r="J10706" s="10">
        <f>EOMONTH(Data_TABLE[[#This Row],[Date Sold]],0)</f>
        <v>42338</v>
      </c>
    </row>
    <row r="10707" spans="2:10" x14ac:dyDescent="0.25">
      <c r="B10707" s="1" t="s">
        <v>40</v>
      </c>
      <c r="C10707" s="3" t="s">
        <v>54</v>
      </c>
      <c r="D10707" s="2" t="s">
        <v>48</v>
      </c>
      <c r="E10707" s="3" t="s">
        <v>42</v>
      </c>
      <c r="F10707" s="3">
        <f t="shared" ca="1" si="332"/>
        <v>1</v>
      </c>
      <c r="G10707" s="4">
        <f t="shared" ca="1" si="333"/>
        <v>125</v>
      </c>
      <c r="H10707" s="4">
        <f ca="1">+Data_TABLE[[#This Row],[Qty]]*Data_TABLE[[#This Row],[Unit Price]]</f>
        <v>125</v>
      </c>
      <c r="I10707" s="7">
        <v>42327</v>
      </c>
      <c r="J10707" s="10">
        <f>EOMONTH(Data_TABLE[[#This Row],[Date Sold]],0)</f>
        <v>42338</v>
      </c>
    </row>
    <row r="10708" spans="2:10" x14ac:dyDescent="0.25">
      <c r="B10708" s="1" t="s">
        <v>36</v>
      </c>
      <c r="C10708" s="3" t="s">
        <v>56</v>
      </c>
      <c r="D10708" s="2" t="s">
        <v>50</v>
      </c>
      <c r="E10708" s="3" t="s">
        <v>44</v>
      </c>
      <c r="F10708" s="3">
        <f t="shared" ca="1" si="332"/>
        <v>4</v>
      </c>
      <c r="G10708" s="4">
        <f t="shared" ca="1" si="333"/>
        <v>63</v>
      </c>
      <c r="H10708" s="4">
        <f ca="1">+Data_TABLE[[#This Row],[Qty]]*Data_TABLE[[#This Row],[Unit Price]]</f>
        <v>252</v>
      </c>
      <c r="I10708" s="7">
        <v>42327</v>
      </c>
      <c r="J10708" s="10">
        <f>EOMONTH(Data_TABLE[[#This Row],[Date Sold]],0)</f>
        <v>42338</v>
      </c>
    </row>
    <row r="10709" spans="2:10" x14ac:dyDescent="0.25">
      <c r="B10709" s="1" t="s">
        <v>36</v>
      </c>
      <c r="C10709" s="3" t="s">
        <v>55</v>
      </c>
      <c r="D10709" s="2" t="s">
        <v>51</v>
      </c>
      <c r="E10709" s="3" t="s">
        <v>45</v>
      </c>
      <c r="F10709" s="3">
        <f t="shared" ca="1" si="332"/>
        <v>3</v>
      </c>
      <c r="G10709" s="4">
        <f t="shared" ca="1" si="333"/>
        <v>191</v>
      </c>
      <c r="H10709" s="4">
        <f ca="1">+Data_TABLE[[#This Row],[Qty]]*Data_TABLE[[#This Row],[Unit Price]]</f>
        <v>573</v>
      </c>
      <c r="I10709" s="7">
        <v>42327</v>
      </c>
      <c r="J10709" s="10">
        <f>EOMONTH(Data_TABLE[[#This Row],[Date Sold]],0)</f>
        <v>42338</v>
      </c>
    </row>
    <row r="10710" spans="2:10" x14ac:dyDescent="0.25">
      <c r="B10710" s="1" t="s">
        <v>40</v>
      </c>
      <c r="C10710" s="3" t="s">
        <v>56</v>
      </c>
      <c r="D10710" s="2" t="s">
        <v>52</v>
      </c>
      <c r="E10710" s="3" t="s">
        <v>46</v>
      </c>
      <c r="F10710" s="3">
        <f t="shared" ca="1" si="332"/>
        <v>4</v>
      </c>
      <c r="G10710" s="4">
        <f t="shared" ca="1" si="333"/>
        <v>92</v>
      </c>
      <c r="H10710" s="4">
        <f ca="1">+Data_TABLE[[#This Row],[Qty]]*Data_TABLE[[#This Row],[Unit Price]]</f>
        <v>368</v>
      </c>
      <c r="I10710" s="7">
        <v>42327</v>
      </c>
      <c r="J10710" s="10">
        <f>EOMONTH(Data_TABLE[[#This Row],[Date Sold]],0)</f>
        <v>42338</v>
      </c>
    </row>
    <row r="10711" spans="2:10" x14ac:dyDescent="0.25">
      <c r="B10711" s="1" t="s">
        <v>41</v>
      </c>
      <c r="C10711" s="3" t="s">
        <v>56</v>
      </c>
      <c r="D10711" s="2" t="s">
        <v>50</v>
      </c>
      <c r="E10711" s="3" t="s">
        <v>44</v>
      </c>
      <c r="F10711" s="3">
        <f t="shared" ca="1" si="332"/>
        <v>4</v>
      </c>
      <c r="G10711" s="4">
        <f t="shared" ca="1" si="333"/>
        <v>177</v>
      </c>
      <c r="H10711" s="4">
        <f ca="1">+Data_TABLE[[#This Row],[Qty]]*Data_TABLE[[#This Row],[Unit Price]]</f>
        <v>708</v>
      </c>
      <c r="I10711" s="7">
        <v>42327</v>
      </c>
      <c r="J10711" s="10">
        <f>EOMONTH(Data_TABLE[[#This Row],[Date Sold]],0)</f>
        <v>42338</v>
      </c>
    </row>
    <row r="10712" spans="2:10" x14ac:dyDescent="0.25">
      <c r="B10712" s="1" t="s">
        <v>39</v>
      </c>
      <c r="C10712" s="3" t="s">
        <v>55</v>
      </c>
      <c r="D10712" s="2" t="s">
        <v>49</v>
      </c>
      <c r="E10712" s="3" t="s">
        <v>43</v>
      </c>
      <c r="F10712" s="3">
        <f t="shared" ca="1" si="332"/>
        <v>5</v>
      </c>
      <c r="G10712" s="4">
        <f t="shared" ca="1" si="333"/>
        <v>153</v>
      </c>
      <c r="H10712" s="4">
        <f ca="1">+Data_TABLE[[#This Row],[Qty]]*Data_TABLE[[#This Row],[Unit Price]]</f>
        <v>765</v>
      </c>
      <c r="I10712" s="7">
        <v>42327</v>
      </c>
      <c r="J10712" s="10">
        <f>EOMONTH(Data_TABLE[[#This Row],[Date Sold]],0)</f>
        <v>42338</v>
      </c>
    </row>
    <row r="10713" spans="2:10" x14ac:dyDescent="0.25">
      <c r="B10713" s="1" t="s">
        <v>36</v>
      </c>
      <c r="C10713" s="3" t="s">
        <v>55</v>
      </c>
      <c r="D10713" s="2" t="s">
        <v>51</v>
      </c>
      <c r="E10713" s="3" t="s">
        <v>45</v>
      </c>
      <c r="F10713" s="3">
        <f t="shared" ca="1" si="332"/>
        <v>1</v>
      </c>
      <c r="G10713" s="4">
        <f t="shared" ca="1" si="333"/>
        <v>185</v>
      </c>
      <c r="H10713" s="4">
        <f ca="1">+Data_TABLE[[#This Row],[Qty]]*Data_TABLE[[#This Row],[Unit Price]]</f>
        <v>185</v>
      </c>
      <c r="I10713" s="7">
        <v>42327</v>
      </c>
      <c r="J10713" s="10">
        <f>EOMONTH(Data_TABLE[[#This Row],[Date Sold]],0)</f>
        <v>42338</v>
      </c>
    </row>
    <row r="10714" spans="2:10" x14ac:dyDescent="0.25">
      <c r="B10714" s="1" t="s">
        <v>38</v>
      </c>
      <c r="C10714" s="3" t="s">
        <v>54</v>
      </c>
      <c r="D10714" s="2" t="s">
        <v>48</v>
      </c>
      <c r="E10714" s="3" t="s">
        <v>42</v>
      </c>
      <c r="F10714" s="3">
        <f t="shared" ca="1" si="332"/>
        <v>3</v>
      </c>
      <c r="G10714" s="4">
        <f t="shared" ca="1" si="333"/>
        <v>83</v>
      </c>
      <c r="H10714" s="4">
        <f ca="1">+Data_TABLE[[#This Row],[Qty]]*Data_TABLE[[#This Row],[Unit Price]]</f>
        <v>249</v>
      </c>
      <c r="I10714" s="7">
        <v>42327</v>
      </c>
      <c r="J10714" s="10">
        <f>EOMONTH(Data_TABLE[[#This Row],[Date Sold]],0)</f>
        <v>42338</v>
      </c>
    </row>
    <row r="10715" spans="2:10" x14ac:dyDescent="0.25">
      <c r="B10715" s="1" t="s">
        <v>37</v>
      </c>
      <c r="C10715" s="3" t="s">
        <v>55</v>
      </c>
      <c r="D10715" s="2" t="s">
        <v>49</v>
      </c>
      <c r="E10715" s="3" t="s">
        <v>43</v>
      </c>
      <c r="F10715" s="3">
        <f t="shared" ca="1" si="332"/>
        <v>1</v>
      </c>
      <c r="G10715" s="4">
        <f t="shared" ca="1" si="333"/>
        <v>98</v>
      </c>
      <c r="H10715" s="4">
        <f ca="1">+Data_TABLE[[#This Row],[Qty]]*Data_TABLE[[#This Row],[Unit Price]]</f>
        <v>98</v>
      </c>
      <c r="I10715" s="7">
        <v>42327</v>
      </c>
      <c r="J10715" s="10">
        <f>EOMONTH(Data_TABLE[[#This Row],[Date Sold]],0)</f>
        <v>42338</v>
      </c>
    </row>
    <row r="10716" spans="2:10" x14ac:dyDescent="0.25">
      <c r="B10716" s="1" t="s">
        <v>37</v>
      </c>
      <c r="C10716" s="3" t="s">
        <v>55</v>
      </c>
      <c r="D10716" s="2" t="s">
        <v>51</v>
      </c>
      <c r="E10716" s="3" t="s">
        <v>45</v>
      </c>
      <c r="F10716" s="3">
        <f t="shared" ca="1" si="332"/>
        <v>4</v>
      </c>
      <c r="G10716" s="4">
        <f t="shared" ca="1" si="333"/>
        <v>112</v>
      </c>
      <c r="H10716" s="4">
        <f ca="1">+Data_TABLE[[#This Row],[Qty]]*Data_TABLE[[#This Row],[Unit Price]]</f>
        <v>448</v>
      </c>
      <c r="I10716" s="7">
        <v>42327</v>
      </c>
      <c r="J10716" s="10">
        <f>EOMONTH(Data_TABLE[[#This Row],[Date Sold]],0)</f>
        <v>42338</v>
      </c>
    </row>
    <row r="10717" spans="2:10" x14ac:dyDescent="0.25">
      <c r="B10717" s="1" t="s">
        <v>36</v>
      </c>
      <c r="C10717" s="3" t="s">
        <v>55</v>
      </c>
      <c r="D10717" s="2" t="s">
        <v>49</v>
      </c>
      <c r="E10717" s="3" t="s">
        <v>43</v>
      </c>
      <c r="F10717" s="3">
        <f t="shared" ca="1" si="332"/>
        <v>5</v>
      </c>
      <c r="G10717" s="4">
        <f t="shared" ca="1" si="333"/>
        <v>95</v>
      </c>
      <c r="H10717" s="4">
        <f ca="1">+Data_TABLE[[#This Row],[Qty]]*Data_TABLE[[#This Row],[Unit Price]]</f>
        <v>475</v>
      </c>
      <c r="I10717" s="7">
        <v>42327</v>
      </c>
      <c r="J10717" s="10">
        <f>EOMONTH(Data_TABLE[[#This Row],[Date Sold]],0)</f>
        <v>42338</v>
      </c>
    </row>
    <row r="10718" spans="2:10" x14ac:dyDescent="0.25">
      <c r="B10718" s="1" t="s">
        <v>39</v>
      </c>
      <c r="C10718" s="3" t="s">
        <v>55</v>
      </c>
      <c r="D10718" s="2" t="s">
        <v>51</v>
      </c>
      <c r="E10718" s="3" t="s">
        <v>45</v>
      </c>
      <c r="F10718" s="3">
        <f t="shared" ca="1" si="332"/>
        <v>2</v>
      </c>
      <c r="G10718" s="4">
        <f t="shared" ca="1" si="333"/>
        <v>112</v>
      </c>
      <c r="H10718" s="4">
        <f ca="1">+Data_TABLE[[#This Row],[Qty]]*Data_TABLE[[#This Row],[Unit Price]]</f>
        <v>224</v>
      </c>
      <c r="I10718" s="7">
        <v>42327</v>
      </c>
      <c r="J10718" s="10">
        <f>EOMONTH(Data_TABLE[[#This Row],[Date Sold]],0)</f>
        <v>42338</v>
      </c>
    </row>
    <row r="10719" spans="2:10" x14ac:dyDescent="0.25">
      <c r="B10719" s="1" t="s">
        <v>37</v>
      </c>
      <c r="C10719" s="3" t="s">
        <v>56</v>
      </c>
      <c r="D10719" s="2" t="s">
        <v>50</v>
      </c>
      <c r="E10719" s="3" t="s">
        <v>44</v>
      </c>
      <c r="F10719" s="3">
        <f t="shared" ca="1" si="332"/>
        <v>4</v>
      </c>
      <c r="G10719" s="4">
        <f t="shared" ca="1" si="333"/>
        <v>116</v>
      </c>
      <c r="H10719" s="4">
        <f ca="1">+Data_TABLE[[#This Row],[Qty]]*Data_TABLE[[#This Row],[Unit Price]]</f>
        <v>464</v>
      </c>
      <c r="I10719" s="7">
        <v>42327</v>
      </c>
      <c r="J10719" s="10">
        <f>EOMONTH(Data_TABLE[[#This Row],[Date Sold]],0)</f>
        <v>42338</v>
      </c>
    </row>
    <row r="10720" spans="2:10" x14ac:dyDescent="0.25">
      <c r="B10720" s="1" t="s">
        <v>37</v>
      </c>
      <c r="C10720" s="3" t="s">
        <v>55</v>
      </c>
      <c r="D10720" s="2" t="s">
        <v>49</v>
      </c>
      <c r="E10720" s="3" t="s">
        <v>43</v>
      </c>
      <c r="F10720" s="3">
        <f t="shared" ca="1" si="332"/>
        <v>2</v>
      </c>
      <c r="G10720" s="4">
        <f t="shared" ca="1" si="333"/>
        <v>102</v>
      </c>
      <c r="H10720" s="4">
        <f ca="1">+Data_TABLE[[#This Row],[Qty]]*Data_TABLE[[#This Row],[Unit Price]]</f>
        <v>204</v>
      </c>
      <c r="I10720" s="7">
        <v>42327</v>
      </c>
      <c r="J10720" s="10">
        <f>EOMONTH(Data_TABLE[[#This Row],[Date Sold]],0)</f>
        <v>42338</v>
      </c>
    </row>
    <row r="10721" spans="2:10" x14ac:dyDescent="0.25">
      <c r="B10721" s="1" t="s">
        <v>39</v>
      </c>
      <c r="C10721" s="3" t="s">
        <v>55</v>
      </c>
      <c r="D10721" s="2" t="s">
        <v>51</v>
      </c>
      <c r="E10721" s="3" t="s">
        <v>45</v>
      </c>
      <c r="F10721" s="3">
        <f t="shared" ca="1" si="332"/>
        <v>5</v>
      </c>
      <c r="G10721" s="4">
        <f t="shared" ca="1" si="333"/>
        <v>70</v>
      </c>
      <c r="H10721" s="4">
        <f ca="1">+Data_TABLE[[#This Row],[Qty]]*Data_TABLE[[#This Row],[Unit Price]]</f>
        <v>350</v>
      </c>
      <c r="I10721" s="7">
        <v>42327</v>
      </c>
      <c r="J10721" s="10">
        <f>EOMONTH(Data_TABLE[[#This Row],[Date Sold]],0)</f>
        <v>42338</v>
      </c>
    </row>
    <row r="10722" spans="2:10" x14ac:dyDescent="0.25">
      <c r="B10722" s="1" t="s">
        <v>37</v>
      </c>
      <c r="C10722" s="3" t="s">
        <v>55</v>
      </c>
      <c r="D10722" s="2" t="s">
        <v>51</v>
      </c>
      <c r="E10722" s="3" t="s">
        <v>45</v>
      </c>
      <c r="F10722" s="3">
        <f t="shared" ca="1" si="332"/>
        <v>5</v>
      </c>
      <c r="G10722" s="4">
        <f t="shared" ca="1" si="333"/>
        <v>176</v>
      </c>
      <c r="H10722" s="4">
        <f ca="1">+Data_TABLE[[#This Row],[Qty]]*Data_TABLE[[#This Row],[Unit Price]]</f>
        <v>880</v>
      </c>
      <c r="I10722" s="7">
        <v>42327</v>
      </c>
      <c r="J10722" s="10">
        <f>EOMONTH(Data_TABLE[[#This Row],[Date Sold]],0)</f>
        <v>42338</v>
      </c>
    </row>
    <row r="10723" spans="2:10" x14ac:dyDescent="0.25">
      <c r="B10723" s="1" t="s">
        <v>36</v>
      </c>
      <c r="C10723" s="3" t="s">
        <v>54</v>
      </c>
      <c r="D10723" s="2" t="s">
        <v>48</v>
      </c>
      <c r="E10723" s="3" t="s">
        <v>42</v>
      </c>
      <c r="F10723" s="3">
        <f t="shared" ca="1" si="332"/>
        <v>5</v>
      </c>
      <c r="G10723" s="4">
        <f t="shared" ca="1" si="333"/>
        <v>65</v>
      </c>
      <c r="H10723" s="4">
        <f ca="1">+Data_TABLE[[#This Row],[Qty]]*Data_TABLE[[#This Row],[Unit Price]]</f>
        <v>325</v>
      </c>
      <c r="I10723" s="7">
        <v>42327</v>
      </c>
      <c r="J10723" s="10">
        <f>EOMONTH(Data_TABLE[[#This Row],[Date Sold]],0)</f>
        <v>42338</v>
      </c>
    </row>
    <row r="10724" spans="2:10" x14ac:dyDescent="0.25">
      <c r="B10724" s="1" t="s">
        <v>36</v>
      </c>
      <c r="C10724" s="3" t="s">
        <v>56</v>
      </c>
      <c r="D10724" s="2" t="s">
        <v>50</v>
      </c>
      <c r="E10724" s="3" t="s">
        <v>44</v>
      </c>
      <c r="F10724" s="3">
        <f t="shared" ca="1" si="332"/>
        <v>5</v>
      </c>
      <c r="G10724" s="4">
        <f t="shared" ca="1" si="333"/>
        <v>200</v>
      </c>
      <c r="H10724" s="4">
        <f ca="1">+Data_TABLE[[#This Row],[Qty]]*Data_TABLE[[#This Row],[Unit Price]]</f>
        <v>1000</v>
      </c>
      <c r="I10724" s="7">
        <v>42327</v>
      </c>
      <c r="J10724" s="10">
        <f>EOMONTH(Data_TABLE[[#This Row],[Date Sold]],0)</f>
        <v>42338</v>
      </c>
    </row>
    <row r="10725" spans="2:10" x14ac:dyDescent="0.25">
      <c r="B10725" s="1" t="s">
        <v>37</v>
      </c>
      <c r="C10725" s="3" t="s">
        <v>55</v>
      </c>
      <c r="D10725" s="2" t="s">
        <v>49</v>
      </c>
      <c r="E10725" s="3" t="s">
        <v>43</v>
      </c>
      <c r="F10725" s="3">
        <f t="shared" ca="1" si="332"/>
        <v>2</v>
      </c>
      <c r="G10725" s="4">
        <f t="shared" ca="1" si="333"/>
        <v>97</v>
      </c>
      <c r="H10725" s="4">
        <f ca="1">+Data_TABLE[[#This Row],[Qty]]*Data_TABLE[[#This Row],[Unit Price]]</f>
        <v>194</v>
      </c>
      <c r="I10725" s="7">
        <v>42327</v>
      </c>
      <c r="J10725" s="10">
        <f>EOMONTH(Data_TABLE[[#This Row],[Date Sold]],0)</f>
        <v>42338</v>
      </c>
    </row>
    <row r="10726" spans="2:10" x14ac:dyDescent="0.25">
      <c r="B10726" s="1" t="s">
        <v>41</v>
      </c>
      <c r="C10726" s="3" t="s">
        <v>54</v>
      </c>
      <c r="D10726" s="2" t="s">
        <v>48</v>
      </c>
      <c r="E10726" s="3" t="s">
        <v>42</v>
      </c>
      <c r="F10726" s="3">
        <f t="shared" ca="1" si="332"/>
        <v>4</v>
      </c>
      <c r="G10726" s="4">
        <f t="shared" ca="1" si="333"/>
        <v>86</v>
      </c>
      <c r="H10726" s="4">
        <f ca="1">+Data_TABLE[[#This Row],[Qty]]*Data_TABLE[[#This Row],[Unit Price]]</f>
        <v>344</v>
      </c>
      <c r="I10726" s="7">
        <v>42327</v>
      </c>
      <c r="J10726" s="10">
        <f>EOMONTH(Data_TABLE[[#This Row],[Date Sold]],0)</f>
        <v>42338</v>
      </c>
    </row>
    <row r="10727" spans="2:10" x14ac:dyDescent="0.25">
      <c r="B10727" s="1" t="s">
        <v>38</v>
      </c>
      <c r="C10727" s="3" t="s">
        <v>55</v>
      </c>
      <c r="D10727" s="2" t="s">
        <v>49</v>
      </c>
      <c r="E10727" s="3" t="s">
        <v>43</v>
      </c>
      <c r="F10727" s="3">
        <f t="shared" ca="1" si="332"/>
        <v>2</v>
      </c>
      <c r="G10727" s="4">
        <f t="shared" ca="1" si="333"/>
        <v>159</v>
      </c>
      <c r="H10727" s="4">
        <f ca="1">+Data_TABLE[[#This Row],[Qty]]*Data_TABLE[[#This Row],[Unit Price]]</f>
        <v>318</v>
      </c>
      <c r="I10727" s="7">
        <v>42327</v>
      </c>
      <c r="J10727" s="10">
        <f>EOMONTH(Data_TABLE[[#This Row],[Date Sold]],0)</f>
        <v>42338</v>
      </c>
    </row>
    <row r="10728" spans="2:10" x14ac:dyDescent="0.25">
      <c r="B10728" s="1" t="s">
        <v>37</v>
      </c>
      <c r="C10728" s="3" t="s">
        <v>54</v>
      </c>
      <c r="D10728" s="2" t="s">
        <v>48</v>
      </c>
      <c r="E10728" s="3" t="s">
        <v>42</v>
      </c>
      <c r="F10728" s="3">
        <f t="shared" ca="1" si="332"/>
        <v>1</v>
      </c>
      <c r="G10728" s="4">
        <f t="shared" ca="1" si="333"/>
        <v>139</v>
      </c>
      <c r="H10728" s="4">
        <f ca="1">+Data_TABLE[[#This Row],[Qty]]*Data_TABLE[[#This Row],[Unit Price]]</f>
        <v>139</v>
      </c>
      <c r="I10728" s="7">
        <v>42327</v>
      </c>
      <c r="J10728" s="10">
        <f>EOMONTH(Data_TABLE[[#This Row],[Date Sold]],0)</f>
        <v>42338</v>
      </c>
    </row>
    <row r="10729" spans="2:10" x14ac:dyDescent="0.25">
      <c r="B10729" s="1" t="s">
        <v>41</v>
      </c>
      <c r="C10729" s="3" t="s">
        <v>55</v>
      </c>
      <c r="D10729" s="2" t="s">
        <v>51</v>
      </c>
      <c r="E10729" s="3" t="s">
        <v>45</v>
      </c>
      <c r="F10729" s="3">
        <f t="shared" ca="1" si="332"/>
        <v>3</v>
      </c>
      <c r="G10729" s="4">
        <f t="shared" ca="1" si="333"/>
        <v>187</v>
      </c>
      <c r="H10729" s="4">
        <f ca="1">+Data_TABLE[[#This Row],[Qty]]*Data_TABLE[[#This Row],[Unit Price]]</f>
        <v>561</v>
      </c>
      <c r="I10729" s="7">
        <v>42327</v>
      </c>
      <c r="J10729" s="10">
        <f>EOMONTH(Data_TABLE[[#This Row],[Date Sold]],0)</f>
        <v>42338</v>
      </c>
    </row>
    <row r="10730" spans="2:10" x14ac:dyDescent="0.25">
      <c r="B10730" s="1" t="s">
        <v>38</v>
      </c>
      <c r="C10730" s="3" t="s">
        <v>56</v>
      </c>
      <c r="D10730" s="2" t="s">
        <v>50</v>
      </c>
      <c r="E10730" s="3" t="s">
        <v>44</v>
      </c>
      <c r="F10730" s="3">
        <f t="shared" ca="1" si="332"/>
        <v>2</v>
      </c>
      <c r="G10730" s="4">
        <f t="shared" ca="1" si="333"/>
        <v>167</v>
      </c>
      <c r="H10730" s="4">
        <f ca="1">+Data_TABLE[[#This Row],[Qty]]*Data_TABLE[[#This Row],[Unit Price]]</f>
        <v>334</v>
      </c>
      <c r="I10730" s="7">
        <v>42327</v>
      </c>
      <c r="J10730" s="10">
        <f>EOMONTH(Data_TABLE[[#This Row],[Date Sold]],0)</f>
        <v>42338</v>
      </c>
    </row>
    <row r="10731" spans="2:10" x14ac:dyDescent="0.25">
      <c r="B10731" s="1" t="s">
        <v>41</v>
      </c>
      <c r="C10731" s="3" t="s">
        <v>55</v>
      </c>
      <c r="D10731" s="2" t="s">
        <v>49</v>
      </c>
      <c r="E10731" s="3" t="s">
        <v>43</v>
      </c>
      <c r="F10731" s="3">
        <f t="shared" ca="1" si="332"/>
        <v>4</v>
      </c>
      <c r="G10731" s="4">
        <f t="shared" ca="1" si="333"/>
        <v>104</v>
      </c>
      <c r="H10731" s="4">
        <f ca="1">+Data_TABLE[[#This Row],[Qty]]*Data_TABLE[[#This Row],[Unit Price]]</f>
        <v>416</v>
      </c>
      <c r="I10731" s="7">
        <v>42327</v>
      </c>
      <c r="J10731" s="10">
        <f>EOMONTH(Data_TABLE[[#This Row],[Date Sold]],0)</f>
        <v>42338</v>
      </c>
    </row>
    <row r="10732" spans="2:10" x14ac:dyDescent="0.25">
      <c r="B10732" s="1" t="s">
        <v>38</v>
      </c>
      <c r="C10732" s="3" t="s">
        <v>56</v>
      </c>
      <c r="D10732" s="2" t="s">
        <v>50</v>
      </c>
      <c r="E10732" s="3" t="s">
        <v>44</v>
      </c>
      <c r="F10732" s="3">
        <f t="shared" ca="1" si="332"/>
        <v>4</v>
      </c>
      <c r="G10732" s="4">
        <f t="shared" ca="1" si="333"/>
        <v>168</v>
      </c>
      <c r="H10732" s="4">
        <f ca="1">+Data_TABLE[[#This Row],[Qty]]*Data_TABLE[[#This Row],[Unit Price]]</f>
        <v>672</v>
      </c>
      <c r="I10732" s="7">
        <v>42327</v>
      </c>
      <c r="J10732" s="10">
        <f>EOMONTH(Data_TABLE[[#This Row],[Date Sold]],0)</f>
        <v>42338</v>
      </c>
    </row>
    <row r="10733" spans="2:10" x14ac:dyDescent="0.25">
      <c r="B10733" s="1" t="s">
        <v>39</v>
      </c>
      <c r="C10733" s="3" t="s">
        <v>56</v>
      </c>
      <c r="D10733" s="2" t="s">
        <v>52</v>
      </c>
      <c r="E10733" s="3" t="s">
        <v>46</v>
      </c>
      <c r="F10733" s="3">
        <f t="shared" ca="1" si="332"/>
        <v>2</v>
      </c>
      <c r="G10733" s="4">
        <f t="shared" ca="1" si="333"/>
        <v>199</v>
      </c>
      <c r="H10733" s="4">
        <f ca="1">+Data_TABLE[[#This Row],[Qty]]*Data_TABLE[[#This Row],[Unit Price]]</f>
        <v>398</v>
      </c>
      <c r="I10733" s="7">
        <v>42327</v>
      </c>
      <c r="J10733" s="10">
        <f>EOMONTH(Data_TABLE[[#This Row],[Date Sold]],0)</f>
        <v>42338</v>
      </c>
    </row>
    <row r="10734" spans="2:10" x14ac:dyDescent="0.25">
      <c r="B10734" s="1" t="s">
        <v>36</v>
      </c>
      <c r="C10734" s="3" t="s">
        <v>55</v>
      </c>
      <c r="D10734" s="2" t="s">
        <v>49</v>
      </c>
      <c r="E10734" s="3" t="s">
        <v>43</v>
      </c>
      <c r="F10734" s="3">
        <f t="shared" ca="1" si="332"/>
        <v>1</v>
      </c>
      <c r="G10734" s="4">
        <f t="shared" ca="1" si="333"/>
        <v>132</v>
      </c>
      <c r="H10734" s="4">
        <f ca="1">+Data_TABLE[[#This Row],[Qty]]*Data_TABLE[[#This Row],[Unit Price]]</f>
        <v>132</v>
      </c>
      <c r="I10734" s="7">
        <v>42327</v>
      </c>
      <c r="J10734" s="10">
        <f>EOMONTH(Data_TABLE[[#This Row],[Date Sold]],0)</f>
        <v>42338</v>
      </c>
    </row>
    <row r="10735" spans="2:10" x14ac:dyDescent="0.25">
      <c r="B10735" s="1" t="s">
        <v>40</v>
      </c>
      <c r="C10735" s="3" t="s">
        <v>55</v>
      </c>
      <c r="D10735" s="2" t="s">
        <v>49</v>
      </c>
      <c r="E10735" s="3" t="s">
        <v>43</v>
      </c>
      <c r="F10735" s="3">
        <f t="shared" ca="1" si="332"/>
        <v>4</v>
      </c>
      <c r="G10735" s="4">
        <f t="shared" ca="1" si="333"/>
        <v>102</v>
      </c>
      <c r="H10735" s="4">
        <f ca="1">+Data_TABLE[[#This Row],[Qty]]*Data_TABLE[[#This Row],[Unit Price]]</f>
        <v>408</v>
      </c>
      <c r="I10735" s="7">
        <v>42327</v>
      </c>
      <c r="J10735" s="10">
        <f>EOMONTH(Data_TABLE[[#This Row],[Date Sold]],0)</f>
        <v>42338</v>
      </c>
    </row>
    <row r="10736" spans="2:10" x14ac:dyDescent="0.25">
      <c r="B10736" s="1" t="s">
        <v>41</v>
      </c>
      <c r="C10736" s="3" t="s">
        <v>55</v>
      </c>
      <c r="D10736" s="2" t="s">
        <v>51</v>
      </c>
      <c r="E10736" s="3" t="s">
        <v>45</v>
      </c>
      <c r="F10736" s="3">
        <f t="shared" ca="1" si="332"/>
        <v>4</v>
      </c>
      <c r="G10736" s="4">
        <f t="shared" ca="1" si="333"/>
        <v>189</v>
      </c>
      <c r="H10736" s="4">
        <f ca="1">+Data_TABLE[[#This Row],[Qty]]*Data_TABLE[[#This Row],[Unit Price]]</f>
        <v>756</v>
      </c>
      <c r="I10736" s="7">
        <v>42327</v>
      </c>
      <c r="J10736" s="10">
        <f>EOMONTH(Data_TABLE[[#This Row],[Date Sold]],0)</f>
        <v>42338</v>
      </c>
    </row>
    <row r="10737" spans="2:10" x14ac:dyDescent="0.25">
      <c r="B10737" s="1" t="s">
        <v>36</v>
      </c>
      <c r="C10737" s="3" t="s">
        <v>56</v>
      </c>
      <c r="D10737" s="2" t="s">
        <v>52</v>
      </c>
      <c r="E10737" s="3" t="s">
        <v>46</v>
      </c>
      <c r="F10737" s="3">
        <f t="shared" ref="F10737:F10800" ca="1" si="334">RANDBETWEEN(1,5)</f>
        <v>1</v>
      </c>
      <c r="G10737" s="4">
        <f t="shared" ref="G10737:G10800" ca="1" si="335">RANDBETWEEN(60,200)</f>
        <v>167</v>
      </c>
      <c r="H10737" s="4">
        <f ca="1">+Data_TABLE[[#This Row],[Qty]]*Data_TABLE[[#This Row],[Unit Price]]</f>
        <v>167</v>
      </c>
      <c r="I10737" s="7">
        <v>42327</v>
      </c>
      <c r="J10737" s="10">
        <f>EOMONTH(Data_TABLE[[#This Row],[Date Sold]],0)</f>
        <v>42338</v>
      </c>
    </row>
    <row r="10738" spans="2:10" x14ac:dyDescent="0.25">
      <c r="B10738" s="1" t="s">
        <v>38</v>
      </c>
      <c r="C10738" s="3" t="s">
        <v>54</v>
      </c>
      <c r="D10738" s="2" t="s">
        <v>48</v>
      </c>
      <c r="E10738" s="3" t="s">
        <v>42</v>
      </c>
      <c r="F10738" s="3">
        <f t="shared" ca="1" si="334"/>
        <v>5</v>
      </c>
      <c r="G10738" s="4">
        <f t="shared" ca="1" si="335"/>
        <v>155</v>
      </c>
      <c r="H10738" s="4">
        <f ca="1">+Data_TABLE[[#This Row],[Qty]]*Data_TABLE[[#This Row],[Unit Price]]</f>
        <v>775</v>
      </c>
      <c r="I10738" s="7">
        <v>42327</v>
      </c>
      <c r="J10738" s="10">
        <f>EOMONTH(Data_TABLE[[#This Row],[Date Sold]],0)</f>
        <v>42338</v>
      </c>
    </row>
    <row r="10739" spans="2:10" x14ac:dyDescent="0.25">
      <c r="B10739" s="1" t="s">
        <v>38</v>
      </c>
      <c r="C10739" s="3" t="s">
        <v>56</v>
      </c>
      <c r="D10739" s="2" t="s">
        <v>52</v>
      </c>
      <c r="E10739" s="3" t="s">
        <v>46</v>
      </c>
      <c r="F10739" s="3">
        <f t="shared" ca="1" si="334"/>
        <v>4</v>
      </c>
      <c r="G10739" s="4">
        <f t="shared" ca="1" si="335"/>
        <v>170</v>
      </c>
      <c r="H10739" s="4">
        <f ca="1">+Data_TABLE[[#This Row],[Qty]]*Data_TABLE[[#This Row],[Unit Price]]</f>
        <v>680</v>
      </c>
      <c r="I10739" s="7">
        <v>42327</v>
      </c>
      <c r="J10739" s="10">
        <f>EOMONTH(Data_TABLE[[#This Row],[Date Sold]],0)</f>
        <v>42338</v>
      </c>
    </row>
    <row r="10740" spans="2:10" x14ac:dyDescent="0.25">
      <c r="B10740" s="1" t="s">
        <v>41</v>
      </c>
      <c r="C10740" s="3" t="s">
        <v>56</v>
      </c>
      <c r="D10740" s="2" t="s">
        <v>52</v>
      </c>
      <c r="E10740" s="3" t="s">
        <v>46</v>
      </c>
      <c r="F10740" s="3">
        <f t="shared" ca="1" si="334"/>
        <v>5</v>
      </c>
      <c r="G10740" s="4">
        <f t="shared" ca="1" si="335"/>
        <v>171</v>
      </c>
      <c r="H10740" s="4">
        <f ca="1">+Data_TABLE[[#This Row],[Qty]]*Data_TABLE[[#This Row],[Unit Price]]</f>
        <v>855</v>
      </c>
      <c r="I10740" s="7">
        <v>42327</v>
      </c>
      <c r="J10740" s="10">
        <f>EOMONTH(Data_TABLE[[#This Row],[Date Sold]],0)</f>
        <v>42338</v>
      </c>
    </row>
    <row r="10741" spans="2:10" x14ac:dyDescent="0.25">
      <c r="B10741" s="1" t="s">
        <v>41</v>
      </c>
      <c r="C10741" s="3" t="s">
        <v>55</v>
      </c>
      <c r="D10741" s="2" t="s">
        <v>49</v>
      </c>
      <c r="E10741" s="3" t="s">
        <v>43</v>
      </c>
      <c r="F10741" s="3">
        <f t="shared" ca="1" si="334"/>
        <v>2</v>
      </c>
      <c r="G10741" s="4">
        <f t="shared" ca="1" si="335"/>
        <v>190</v>
      </c>
      <c r="H10741" s="4">
        <f ca="1">+Data_TABLE[[#This Row],[Qty]]*Data_TABLE[[#This Row],[Unit Price]]</f>
        <v>380</v>
      </c>
      <c r="I10741" s="7">
        <v>42327</v>
      </c>
      <c r="J10741" s="10">
        <f>EOMONTH(Data_TABLE[[#This Row],[Date Sold]],0)</f>
        <v>42338</v>
      </c>
    </row>
    <row r="10742" spans="2:10" x14ac:dyDescent="0.25">
      <c r="B10742" s="1" t="s">
        <v>36</v>
      </c>
      <c r="C10742" s="3" t="s">
        <v>56</v>
      </c>
      <c r="D10742" s="2" t="s">
        <v>52</v>
      </c>
      <c r="E10742" s="3" t="s">
        <v>46</v>
      </c>
      <c r="F10742" s="3">
        <f t="shared" ca="1" si="334"/>
        <v>3</v>
      </c>
      <c r="G10742" s="4">
        <f t="shared" ca="1" si="335"/>
        <v>180</v>
      </c>
      <c r="H10742" s="4">
        <f ca="1">+Data_TABLE[[#This Row],[Qty]]*Data_TABLE[[#This Row],[Unit Price]]</f>
        <v>540</v>
      </c>
      <c r="I10742" s="7">
        <v>42327</v>
      </c>
      <c r="J10742" s="10">
        <f>EOMONTH(Data_TABLE[[#This Row],[Date Sold]],0)</f>
        <v>42338</v>
      </c>
    </row>
    <row r="10743" spans="2:10" x14ac:dyDescent="0.25">
      <c r="B10743" s="1" t="s">
        <v>40</v>
      </c>
      <c r="C10743" s="3" t="s">
        <v>56</v>
      </c>
      <c r="D10743" s="2" t="s">
        <v>52</v>
      </c>
      <c r="E10743" s="3" t="s">
        <v>46</v>
      </c>
      <c r="F10743" s="3">
        <f t="shared" ca="1" si="334"/>
        <v>1</v>
      </c>
      <c r="G10743" s="4">
        <f t="shared" ca="1" si="335"/>
        <v>120</v>
      </c>
      <c r="H10743" s="4">
        <f ca="1">+Data_TABLE[[#This Row],[Qty]]*Data_TABLE[[#This Row],[Unit Price]]</f>
        <v>120</v>
      </c>
      <c r="I10743" s="7">
        <v>42327</v>
      </c>
      <c r="J10743" s="10">
        <f>EOMONTH(Data_TABLE[[#This Row],[Date Sold]],0)</f>
        <v>42338</v>
      </c>
    </row>
    <row r="10744" spans="2:10" x14ac:dyDescent="0.25">
      <c r="B10744" s="1" t="s">
        <v>37</v>
      </c>
      <c r="C10744" s="3" t="s">
        <v>56</v>
      </c>
      <c r="D10744" s="2" t="s">
        <v>52</v>
      </c>
      <c r="E10744" s="3" t="s">
        <v>46</v>
      </c>
      <c r="F10744" s="3">
        <f t="shared" ca="1" si="334"/>
        <v>1</v>
      </c>
      <c r="G10744" s="4">
        <f t="shared" ca="1" si="335"/>
        <v>129</v>
      </c>
      <c r="H10744" s="4">
        <f ca="1">+Data_TABLE[[#This Row],[Qty]]*Data_TABLE[[#This Row],[Unit Price]]</f>
        <v>129</v>
      </c>
      <c r="I10744" s="7">
        <v>42327</v>
      </c>
      <c r="J10744" s="10">
        <f>EOMONTH(Data_TABLE[[#This Row],[Date Sold]],0)</f>
        <v>42338</v>
      </c>
    </row>
    <row r="10745" spans="2:10" x14ac:dyDescent="0.25">
      <c r="B10745" s="1" t="s">
        <v>41</v>
      </c>
      <c r="C10745" s="3" t="s">
        <v>54</v>
      </c>
      <c r="D10745" s="2" t="s">
        <v>48</v>
      </c>
      <c r="E10745" s="3" t="s">
        <v>42</v>
      </c>
      <c r="F10745" s="3">
        <f t="shared" ca="1" si="334"/>
        <v>2</v>
      </c>
      <c r="G10745" s="4">
        <f t="shared" ca="1" si="335"/>
        <v>151</v>
      </c>
      <c r="H10745" s="4">
        <f ca="1">+Data_TABLE[[#This Row],[Qty]]*Data_TABLE[[#This Row],[Unit Price]]</f>
        <v>302</v>
      </c>
      <c r="I10745" s="7">
        <v>42327</v>
      </c>
      <c r="J10745" s="10">
        <f>EOMONTH(Data_TABLE[[#This Row],[Date Sold]],0)</f>
        <v>42338</v>
      </c>
    </row>
    <row r="10746" spans="2:10" x14ac:dyDescent="0.25">
      <c r="B10746" s="1" t="s">
        <v>41</v>
      </c>
      <c r="C10746" s="3" t="s">
        <v>56</v>
      </c>
      <c r="D10746" s="2" t="s">
        <v>52</v>
      </c>
      <c r="E10746" s="3" t="s">
        <v>46</v>
      </c>
      <c r="F10746" s="3">
        <f t="shared" ca="1" si="334"/>
        <v>1</v>
      </c>
      <c r="G10746" s="4">
        <f t="shared" ca="1" si="335"/>
        <v>160</v>
      </c>
      <c r="H10746" s="4">
        <f ca="1">+Data_TABLE[[#This Row],[Qty]]*Data_TABLE[[#This Row],[Unit Price]]</f>
        <v>160</v>
      </c>
      <c r="I10746" s="7">
        <v>42327</v>
      </c>
      <c r="J10746" s="10">
        <f>EOMONTH(Data_TABLE[[#This Row],[Date Sold]],0)</f>
        <v>42338</v>
      </c>
    </row>
    <row r="10747" spans="2:10" x14ac:dyDescent="0.25">
      <c r="B10747" s="1" t="s">
        <v>41</v>
      </c>
      <c r="C10747" s="3" t="s">
        <v>54</v>
      </c>
      <c r="D10747" s="2" t="s">
        <v>48</v>
      </c>
      <c r="E10747" s="3" t="s">
        <v>42</v>
      </c>
      <c r="F10747" s="3">
        <f t="shared" ca="1" si="334"/>
        <v>5</v>
      </c>
      <c r="G10747" s="4">
        <f t="shared" ca="1" si="335"/>
        <v>105</v>
      </c>
      <c r="H10747" s="4">
        <f ca="1">+Data_TABLE[[#This Row],[Qty]]*Data_TABLE[[#This Row],[Unit Price]]</f>
        <v>525</v>
      </c>
      <c r="I10747" s="7">
        <v>42327</v>
      </c>
      <c r="J10747" s="10">
        <f>EOMONTH(Data_TABLE[[#This Row],[Date Sold]],0)</f>
        <v>42338</v>
      </c>
    </row>
    <row r="10748" spans="2:10" x14ac:dyDescent="0.25">
      <c r="B10748" s="1" t="s">
        <v>41</v>
      </c>
      <c r="C10748" s="3" t="s">
        <v>54</v>
      </c>
      <c r="D10748" s="2" t="s">
        <v>48</v>
      </c>
      <c r="E10748" s="3" t="s">
        <v>42</v>
      </c>
      <c r="F10748" s="3">
        <f t="shared" ca="1" si="334"/>
        <v>3</v>
      </c>
      <c r="G10748" s="4">
        <f t="shared" ca="1" si="335"/>
        <v>192</v>
      </c>
      <c r="H10748" s="4">
        <f ca="1">+Data_TABLE[[#This Row],[Qty]]*Data_TABLE[[#This Row],[Unit Price]]</f>
        <v>576</v>
      </c>
      <c r="I10748" s="7">
        <v>42327</v>
      </c>
      <c r="J10748" s="10">
        <f>EOMONTH(Data_TABLE[[#This Row],[Date Sold]],0)</f>
        <v>42338</v>
      </c>
    </row>
    <row r="10749" spans="2:10" x14ac:dyDescent="0.25">
      <c r="B10749" s="1" t="s">
        <v>39</v>
      </c>
      <c r="C10749" s="3" t="s">
        <v>55</v>
      </c>
      <c r="D10749" s="2" t="s">
        <v>49</v>
      </c>
      <c r="E10749" s="3" t="s">
        <v>43</v>
      </c>
      <c r="F10749" s="3">
        <f t="shared" ca="1" si="334"/>
        <v>3</v>
      </c>
      <c r="G10749" s="4">
        <f t="shared" ca="1" si="335"/>
        <v>196</v>
      </c>
      <c r="H10749" s="4">
        <f ca="1">+Data_TABLE[[#This Row],[Qty]]*Data_TABLE[[#This Row],[Unit Price]]</f>
        <v>588</v>
      </c>
      <c r="I10749" s="7">
        <v>42327</v>
      </c>
      <c r="J10749" s="10">
        <f>EOMONTH(Data_TABLE[[#This Row],[Date Sold]],0)</f>
        <v>42338</v>
      </c>
    </row>
    <row r="10750" spans="2:10" x14ac:dyDescent="0.25">
      <c r="B10750" s="1" t="s">
        <v>36</v>
      </c>
      <c r="C10750" s="3" t="s">
        <v>56</v>
      </c>
      <c r="D10750" s="2" t="s">
        <v>50</v>
      </c>
      <c r="E10750" s="3" t="s">
        <v>44</v>
      </c>
      <c r="F10750" s="3">
        <f t="shared" ca="1" si="334"/>
        <v>5</v>
      </c>
      <c r="G10750" s="4">
        <f t="shared" ca="1" si="335"/>
        <v>196</v>
      </c>
      <c r="H10750" s="4">
        <f ca="1">+Data_TABLE[[#This Row],[Qty]]*Data_TABLE[[#This Row],[Unit Price]]</f>
        <v>980</v>
      </c>
      <c r="I10750" s="7">
        <v>42327</v>
      </c>
      <c r="J10750" s="10">
        <f>EOMONTH(Data_TABLE[[#This Row],[Date Sold]],0)</f>
        <v>42338</v>
      </c>
    </row>
    <row r="10751" spans="2:10" x14ac:dyDescent="0.25">
      <c r="B10751" s="1" t="s">
        <v>38</v>
      </c>
      <c r="C10751" s="3" t="s">
        <v>55</v>
      </c>
      <c r="D10751" s="2" t="s">
        <v>49</v>
      </c>
      <c r="E10751" s="3" t="s">
        <v>43</v>
      </c>
      <c r="F10751" s="3">
        <f t="shared" ca="1" si="334"/>
        <v>5</v>
      </c>
      <c r="G10751" s="4">
        <f t="shared" ca="1" si="335"/>
        <v>84</v>
      </c>
      <c r="H10751" s="4">
        <f ca="1">+Data_TABLE[[#This Row],[Qty]]*Data_TABLE[[#This Row],[Unit Price]]</f>
        <v>420</v>
      </c>
      <c r="I10751" s="7">
        <v>42327</v>
      </c>
      <c r="J10751" s="10">
        <f>EOMONTH(Data_TABLE[[#This Row],[Date Sold]],0)</f>
        <v>42338</v>
      </c>
    </row>
    <row r="10752" spans="2:10" x14ac:dyDescent="0.25">
      <c r="B10752" s="1" t="s">
        <v>39</v>
      </c>
      <c r="C10752" s="3" t="s">
        <v>56</v>
      </c>
      <c r="D10752" s="2" t="s">
        <v>52</v>
      </c>
      <c r="E10752" s="3" t="s">
        <v>46</v>
      </c>
      <c r="F10752" s="3">
        <f t="shared" ca="1" si="334"/>
        <v>2</v>
      </c>
      <c r="G10752" s="4">
        <f t="shared" ca="1" si="335"/>
        <v>118</v>
      </c>
      <c r="H10752" s="4">
        <f ca="1">+Data_TABLE[[#This Row],[Qty]]*Data_TABLE[[#This Row],[Unit Price]]</f>
        <v>236</v>
      </c>
      <c r="I10752" s="7">
        <v>42327</v>
      </c>
      <c r="J10752" s="10">
        <f>EOMONTH(Data_TABLE[[#This Row],[Date Sold]],0)</f>
        <v>42338</v>
      </c>
    </row>
    <row r="10753" spans="2:10" x14ac:dyDescent="0.25">
      <c r="B10753" s="1" t="s">
        <v>40</v>
      </c>
      <c r="C10753" s="3" t="s">
        <v>55</v>
      </c>
      <c r="D10753" s="2" t="s">
        <v>51</v>
      </c>
      <c r="E10753" s="3" t="s">
        <v>45</v>
      </c>
      <c r="F10753" s="3">
        <f t="shared" ca="1" si="334"/>
        <v>4</v>
      </c>
      <c r="G10753" s="4">
        <f t="shared" ca="1" si="335"/>
        <v>193</v>
      </c>
      <c r="H10753" s="4">
        <f ca="1">+Data_TABLE[[#This Row],[Qty]]*Data_TABLE[[#This Row],[Unit Price]]</f>
        <v>772</v>
      </c>
      <c r="I10753" s="7">
        <v>42328</v>
      </c>
      <c r="J10753" s="10">
        <f>EOMONTH(Data_TABLE[[#This Row],[Date Sold]],0)</f>
        <v>42338</v>
      </c>
    </row>
    <row r="10754" spans="2:10" x14ac:dyDescent="0.25">
      <c r="B10754" s="1" t="s">
        <v>39</v>
      </c>
      <c r="C10754" s="3" t="s">
        <v>54</v>
      </c>
      <c r="D10754" s="2" t="s">
        <v>48</v>
      </c>
      <c r="E10754" s="3" t="s">
        <v>42</v>
      </c>
      <c r="F10754" s="3">
        <f t="shared" ca="1" si="334"/>
        <v>1</v>
      </c>
      <c r="G10754" s="4">
        <f t="shared" ca="1" si="335"/>
        <v>187</v>
      </c>
      <c r="H10754" s="4">
        <f ca="1">+Data_TABLE[[#This Row],[Qty]]*Data_TABLE[[#This Row],[Unit Price]]</f>
        <v>187</v>
      </c>
      <c r="I10754" s="7">
        <v>42328</v>
      </c>
      <c r="J10754" s="10">
        <f>EOMONTH(Data_TABLE[[#This Row],[Date Sold]],0)</f>
        <v>42338</v>
      </c>
    </row>
    <row r="10755" spans="2:10" x14ac:dyDescent="0.25">
      <c r="B10755" s="1" t="s">
        <v>39</v>
      </c>
      <c r="C10755" s="3" t="s">
        <v>55</v>
      </c>
      <c r="D10755" s="2" t="s">
        <v>49</v>
      </c>
      <c r="E10755" s="3" t="s">
        <v>43</v>
      </c>
      <c r="F10755" s="3">
        <f t="shared" ca="1" si="334"/>
        <v>3</v>
      </c>
      <c r="G10755" s="4">
        <f t="shared" ca="1" si="335"/>
        <v>97</v>
      </c>
      <c r="H10755" s="4">
        <f ca="1">+Data_TABLE[[#This Row],[Qty]]*Data_TABLE[[#This Row],[Unit Price]]</f>
        <v>291</v>
      </c>
      <c r="I10755" s="7">
        <v>42328</v>
      </c>
      <c r="J10755" s="10">
        <f>EOMONTH(Data_TABLE[[#This Row],[Date Sold]],0)</f>
        <v>42338</v>
      </c>
    </row>
    <row r="10756" spans="2:10" x14ac:dyDescent="0.25">
      <c r="B10756" s="1" t="s">
        <v>37</v>
      </c>
      <c r="C10756" s="3" t="s">
        <v>54</v>
      </c>
      <c r="D10756" s="2" t="s">
        <v>48</v>
      </c>
      <c r="E10756" s="3" t="s">
        <v>42</v>
      </c>
      <c r="F10756" s="3">
        <f t="shared" ca="1" si="334"/>
        <v>5</v>
      </c>
      <c r="G10756" s="4">
        <f t="shared" ca="1" si="335"/>
        <v>111</v>
      </c>
      <c r="H10756" s="4">
        <f ca="1">+Data_TABLE[[#This Row],[Qty]]*Data_TABLE[[#This Row],[Unit Price]]</f>
        <v>555</v>
      </c>
      <c r="I10756" s="7">
        <v>42328</v>
      </c>
      <c r="J10756" s="10">
        <f>EOMONTH(Data_TABLE[[#This Row],[Date Sold]],0)</f>
        <v>42338</v>
      </c>
    </row>
    <row r="10757" spans="2:10" x14ac:dyDescent="0.25">
      <c r="B10757" s="1" t="s">
        <v>41</v>
      </c>
      <c r="C10757" s="3" t="s">
        <v>56</v>
      </c>
      <c r="D10757" s="2" t="s">
        <v>50</v>
      </c>
      <c r="E10757" s="3" t="s">
        <v>44</v>
      </c>
      <c r="F10757" s="3">
        <f t="shared" ca="1" si="334"/>
        <v>3</v>
      </c>
      <c r="G10757" s="4">
        <f t="shared" ca="1" si="335"/>
        <v>135</v>
      </c>
      <c r="H10757" s="4">
        <f ca="1">+Data_TABLE[[#This Row],[Qty]]*Data_TABLE[[#This Row],[Unit Price]]</f>
        <v>405</v>
      </c>
      <c r="I10757" s="7">
        <v>42328</v>
      </c>
      <c r="J10757" s="10">
        <f>EOMONTH(Data_TABLE[[#This Row],[Date Sold]],0)</f>
        <v>42338</v>
      </c>
    </row>
    <row r="10758" spans="2:10" x14ac:dyDescent="0.25">
      <c r="B10758" s="1" t="s">
        <v>36</v>
      </c>
      <c r="C10758" s="3" t="s">
        <v>55</v>
      </c>
      <c r="D10758" s="2" t="s">
        <v>51</v>
      </c>
      <c r="E10758" s="3" t="s">
        <v>45</v>
      </c>
      <c r="F10758" s="3">
        <f t="shared" ca="1" si="334"/>
        <v>1</v>
      </c>
      <c r="G10758" s="4">
        <f t="shared" ca="1" si="335"/>
        <v>70</v>
      </c>
      <c r="H10758" s="4">
        <f ca="1">+Data_TABLE[[#This Row],[Qty]]*Data_TABLE[[#This Row],[Unit Price]]</f>
        <v>70</v>
      </c>
      <c r="I10758" s="7">
        <v>42328</v>
      </c>
      <c r="J10758" s="10">
        <f>EOMONTH(Data_TABLE[[#This Row],[Date Sold]],0)</f>
        <v>42338</v>
      </c>
    </row>
    <row r="10759" spans="2:10" x14ac:dyDescent="0.25">
      <c r="B10759" s="1" t="s">
        <v>41</v>
      </c>
      <c r="C10759" s="3" t="s">
        <v>56</v>
      </c>
      <c r="D10759" s="2" t="s">
        <v>50</v>
      </c>
      <c r="E10759" s="3" t="s">
        <v>44</v>
      </c>
      <c r="F10759" s="3">
        <f t="shared" ca="1" si="334"/>
        <v>1</v>
      </c>
      <c r="G10759" s="4">
        <f t="shared" ca="1" si="335"/>
        <v>173</v>
      </c>
      <c r="H10759" s="4">
        <f ca="1">+Data_TABLE[[#This Row],[Qty]]*Data_TABLE[[#This Row],[Unit Price]]</f>
        <v>173</v>
      </c>
      <c r="I10759" s="7">
        <v>42328</v>
      </c>
      <c r="J10759" s="10">
        <f>EOMONTH(Data_TABLE[[#This Row],[Date Sold]],0)</f>
        <v>42338</v>
      </c>
    </row>
    <row r="10760" spans="2:10" x14ac:dyDescent="0.25">
      <c r="B10760" s="1" t="s">
        <v>38</v>
      </c>
      <c r="C10760" s="3" t="s">
        <v>55</v>
      </c>
      <c r="D10760" s="2" t="s">
        <v>51</v>
      </c>
      <c r="E10760" s="3" t="s">
        <v>45</v>
      </c>
      <c r="F10760" s="3">
        <f t="shared" ca="1" si="334"/>
        <v>5</v>
      </c>
      <c r="G10760" s="4">
        <f t="shared" ca="1" si="335"/>
        <v>109</v>
      </c>
      <c r="H10760" s="4">
        <f ca="1">+Data_TABLE[[#This Row],[Qty]]*Data_TABLE[[#This Row],[Unit Price]]</f>
        <v>545</v>
      </c>
      <c r="I10760" s="7">
        <v>42328</v>
      </c>
      <c r="J10760" s="10">
        <f>EOMONTH(Data_TABLE[[#This Row],[Date Sold]],0)</f>
        <v>42338</v>
      </c>
    </row>
    <row r="10761" spans="2:10" x14ac:dyDescent="0.25">
      <c r="B10761" s="1" t="s">
        <v>39</v>
      </c>
      <c r="C10761" s="3" t="s">
        <v>56</v>
      </c>
      <c r="D10761" s="2" t="s">
        <v>52</v>
      </c>
      <c r="E10761" s="3" t="s">
        <v>46</v>
      </c>
      <c r="F10761" s="3">
        <f t="shared" ca="1" si="334"/>
        <v>3</v>
      </c>
      <c r="G10761" s="4">
        <f t="shared" ca="1" si="335"/>
        <v>198</v>
      </c>
      <c r="H10761" s="4">
        <f ca="1">+Data_TABLE[[#This Row],[Qty]]*Data_TABLE[[#This Row],[Unit Price]]</f>
        <v>594</v>
      </c>
      <c r="I10761" s="7">
        <v>42328</v>
      </c>
      <c r="J10761" s="10">
        <f>EOMONTH(Data_TABLE[[#This Row],[Date Sold]],0)</f>
        <v>42338</v>
      </c>
    </row>
    <row r="10762" spans="2:10" x14ac:dyDescent="0.25">
      <c r="B10762" s="1" t="s">
        <v>40</v>
      </c>
      <c r="C10762" s="3" t="s">
        <v>55</v>
      </c>
      <c r="D10762" s="2" t="s">
        <v>49</v>
      </c>
      <c r="E10762" s="3" t="s">
        <v>43</v>
      </c>
      <c r="F10762" s="3">
        <f t="shared" ca="1" si="334"/>
        <v>3</v>
      </c>
      <c r="G10762" s="4">
        <f t="shared" ca="1" si="335"/>
        <v>101</v>
      </c>
      <c r="H10762" s="4">
        <f ca="1">+Data_TABLE[[#This Row],[Qty]]*Data_TABLE[[#This Row],[Unit Price]]</f>
        <v>303</v>
      </c>
      <c r="I10762" s="7">
        <v>42328</v>
      </c>
      <c r="J10762" s="10">
        <f>EOMONTH(Data_TABLE[[#This Row],[Date Sold]],0)</f>
        <v>42338</v>
      </c>
    </row>
    <row r="10763" spans="2:10" x14ac:dyDescent="0.25">
      <c r="B10763" s="1" t="s">
        <v>39</v>
      </c>
      <c r="C10763" s="3" t="s">
        <v>56</v>
      </c>
      <c r="D10763" s="2" t="s">
        <v>50</v>
      </c>
      <c r="E10763" s="3" t="s">
        <v>44</v>
      </c>
      <c r="F10763" s="3">
        <f t="shared" ca="1" si="334"/>
        <v>1</v>
      </c>
      <c r="G10763" s="4">
        <f t="shared" ca="1" si="335"/>
        <v>150</v>
      </c>
      <c r="H10763" s="4">
        <f ca="1">+Data_TABLE[[#This Row],[Qty]]*Data_TABLE[[#This Row],[Unit Price]]</f>
        <v>150</v>
      </c>
      <c r="I10763" s="7">
        <v>42328</v>
      </c>
      <c r="J10763" s="10">
        <f>EOMONTH(Data_TABLE[[#This Row],[Date Sold]],0)</f>
        <v>42338</v>
      </c>
    </row>
    <row r="10764" spans="2:10" x14ac:dyDescent="0.25">
      <c r="B10764" s="1" t="s">
        <v>37</v>
      </c>
      <c r="C10764" s="3" t="s">
        <v>55</v>
      </c>
      <c r="D10764" s="2" t="s">
        <v>49</v>
      </c>
      <c r="E10764" s="3" t="s">
        <v>43</v>
      </c>
      <c r="F10764" s="3">
        <f t="shared" ca="1" si="334"/>
        <v>1</v>
      </c>
      <c r="G10764" s="4">
        <f t="shared" ca="1" si="335"/>
        <v>131</v>
      </c>
      <c r="H10764" s="4">
        <f ca="1">+Data_TABLE[[#This Row],[Qty]]*Data_TABLE[[#This Row],[Unit Price]]</f>
        <v>131</v>
      </c>
      <c r="I10764" s="7">
        <v>42328</v>
      </c>
      <c r="J10764" s="10">
        <f>EOMONTH(Data_TABLE[[#This Row],[Date Sold]],0)</f>
        <v>42338</v>
      </c>
    </row>
    <row r="10765" spans="2:10" x14ac:dyDescent="0.25">
      <c r="B10765" s="1" t="s">
        <v>39</v>
      </c>
      <c r="C10765" s="3" t="s">
        <v>55</v>
      </c>
      <c r="D10765" s="2" t="s">
        <v>49</v>
      </c>
      <c r="E10765" s="3" t="s">
        <v>43</v>
      </c>
      <c r="F10765" s="3">
        <f t="shared" ca="1" si="334"/>
        <v>1</v>
      </c>
      <c r="G10765" s="4">
        <f t="shared" ca="1" si="335"/>
        <v>68</v>
      </c>
      <c r="H10765" s="4">
        <f ca="1">+Data_TABLE[[#This Row],[Qty]]*Data_TABLE[[#This Row],[Unit Price]]</f>
        <v>68</v>
      </c>
      <c r="I10765" s="7">
        <v>42328</v>
      </c>
      <c r="J10765" s="10">
        <f>EOMONTH(Data_TABLE[[#This Row],[Date Sold]],0)</f>
        <v>42338</v>
      </c>
    </row>
    <row r="10766" spans="2:10" x14ac:dyDescent="0.25">
      <c r="B10766" s="1" t="s">
        <v>36</v>
      </c>
      <c r="C10766" s="3" t="s">
        <v>54</v>
      </c>
      <c r="D10766" s="2" t="s">
        <v>48</v>
      </c>
      <c r="E10766" s="3" t="s">
        <v>42</v>
      </c>
      <c r="F10766" s="3">
        <f t="shared" ca="1" si="334"/>
        <v>2</v>
      </c>
      <c r="G10766" s="4">
        <f t="shared" ca="1" si="335"/>
        <v>98</v>
      </c>
      <c r="H10766" s="4">
        <f ca="1">+Data_TABLE[[#This Row],[Qty]]*Data_TABLE[[#This Row],[Unit Price]]</f>
        <v>196</v>
      </c>
      <c r="I10766" s="7">
        <v>42328</v>
      </c>
      <c r="J10766" s="10">
        <f>EOMONTH(Data_TABLE[[#This Row],[Date Sold]],0)</f>
        <v>42338</v>
      </c>
    </row>
    <row r="10767" spans="2:10" x14ac:dyDescent="0.25">
      <c r="B10767" s="1" t="s">
        <v>36</v>
      </c>
      <c r="C10767" s="3" t="s">
        <v>55</v>
      </c>
      <c r="D10767" s="2" t="s">
        <v>49</v>
      </c>
      <c r="E10767" s="3" t="s">
        <v>43</v>
      </c>
      <c r="F10767" s="3">
        <f t="shared" ca="1" si="334"/>
        <v>4</v>
      </c>
      <c r="G10767" s="4">
        <f t="shared" ca="1" si="335"/>
        <v>135</v>
      </c>
      <c r="H10767" s="4">
        <f ca="1">+Data_TABLE[[#This Row],[Qty]]*Data_TABLE[[#This Row],[Unit Price]]</f>
        <v>540</v>
      </c>
      <c r="I10767" s="7">
        <v>42328</v>
      </c>
      <c r="J10767" s="10">
        <f>EOMONTH(Data_TABLE[[#This Row],[Date Sold]],0)</f>
        <v>42338</v>
      </c>
    </row>
    <row r="10768" spans="2:10" x14ac:dyDescent="0.25">
      <c r="B10768" s="1" t="s">
        <v>39</v>
      </c>
      <c r="C10768" s="3" t="s">
        <v>55</v>
      </c>
      <c r="D10768" s="2" t="s">
        <v>49</v>
      </c>
      <c r="E10768" s="3" t="s">
        <v>43</v>
      </c>
      <c r="F10768" s="3">
        <f t="shared" ca="1" si="334"/>
        <v>2</v>
      </c>
      <c r="G10768" s="4">
        <f t="shared" ca="1" si="335"/>
        <v>159</v>
      </c>
      <c r="H10768" s="4">
        <f ca="1">+Data_TABLE[[#This Row],[Qty]]*Data_TABLE[[#This Row],[Unit Price]]</f>
        <v>318</v>
      </c>
      <c r="I10768" s="7">
        <v>42328</v>
      </c>
      <c r="J10768" s="10">
        <f>EOMONTH(Data_TABLE[[#This Row],[Date Sold]],0)</f>
        <v>42338</v>
      </c>
    </row>
    <row r="10769" spans="2:10" x14ac:dyDescent="0.25">
      <c r="B10769" s="1" t="s">
        <v>39</v>
      </c>
      <c r="C10769" s="3" t="s">
        <v>55</v>
      </c>
      <c r="D10769" s="2" t="s">
        <v>51</v>
      </c>
      <c r="E10769" s="3" t="s">
        <v>45</v>
      </c>
      <c r="F10769" s="3">
        <f t="shared" ca="1" si="334"/>
        <v>3</v>
      </c>
      <c r="G10769" s="4">
        <f t="shared" ca="1" si="335"/>
        <v>195</v>
      </c>
      <c r="H10769" s="4">
        <f ca="1">+Data_TABLE[[#This Row],[Qty]]*Data_TABLE[[#This Row],[Unit Price]]</f>
        <v>585</v>
      </c>
      <c r="I10769" s="7">
        <v>42328</v>
      </c>
      <c r="J10769" s="10">
        <f>EOMONTH(Data_TABLE[[#This Row],[Date Sold]],0)</f>
        <v>42338</v>
      </c>
    </row>
    <row r="10770" spans="2:10" x14ac:dyDescent="0.25">
      <c r="B10770" s="1" t="s">
        <v>38</v>
      </c>
      <c r="C10770" s="3" t="s">
        <v>54</v>
      </c>
      <c r="D10770" s="2" t="s">
        <v>48</v>
      </c>
      <c r="E10770" s="3" t="s">
        <v>42</v>
      </c>
      <c r="F10770" s="3">
        <f t="shared" ca="1" si="334"/>
        <v>2</v>
      </c>
      <c r="G10770" s="4">
        <f t="shared" ca="1" si="335"/>
        <v>117</v>
      </c>
      <c r="H10770" s="4">
        <f ca="1">+Data_TABLE[[#This Row],[Qty]]*Data_TABLE[[#This Row],[Unit Price]]</f>
        <v>234</v>
      </c>
      <c r="I10770" s="7">
        <v>42328</v>
      </c>
      <c r="J10770" s="10">
        <f>EOMONTH(Data_TABLE[[#This Row],[Date Sold]],0)</f>
        <v>42338</v>
      </c>
    </row>
    <row r="10771" spans="2:10" x14ac:dyDescent="0.25">
      <c r="B10771" s="1" t="s">
        <v>41</v>
      </c>
      <c r="C10771" s="3" t="s">
        <v>55</v>
      </c>
      <c r="D10771" s="2" t="s">
        <v>51</v>
      </c>
      <c r="E10771" s="3" t="s">
        <v>45</v>
      </c>
      <c r="F10771" s="3">
        <f t="shared" ca="1" si="334"/>
        <v>1</v>
      </c>
      <c r="G10771" s="4">
        <f t="shared" ca="1" si="335"/>
        <v>120</v>
      </c>
      <c r="H10771" s="4">
        <f ca="1">+Data_TABLE[[#This Row],[Qty]]*Data_TABLE[[#This Row],[Unit Price]]</f>
        <v>120</v>
      </c>
      <c r="I10771" s="7">
        <v>42328</v>
      </c>
      <c r="J10771" s="10">
        <f>EOMONTH(Data_TABLE[[#This Row],[Date Sold]],0)</f>
        <v>42338</v>
      </c>
    </row>
    <row r="10772" spans="2:10" x14ac:dyDescent="0.25">
      <c r="B10772" s="1" t="s">
        <v>41</v>
      </c>
      <c r="C10772" s="3" t="s">
        <v>56</v>
      </c>
      <c r="D10772" s="2" t="s">
        <v>52</v>
      </c>
      <c r="E10772" s="3" t="s">
        <v>46</v>
      </c>
      <c r="F10772" s="3">
        <f t="shared" ca="1" si="334"/>
        <v>3</v>
      </c>
      <c r="G10772" s="4">
        <f t="shared" ca="1" si="335"/>
        <v>99</v>
      </c>
      <c r="H10772" s="4">
        <f ca="1">+Data_TABLE[[#This Row],[Qty]]*Data_TABLE[[#This Row],[Unit Price]]</f>
        <v>297</v>
      </c>
      <c r="I10772" s="7">
        <v>42328</v>
      </c>
      <c r="J10772" s="10">
        <f>EOMONTH(Data_TABLE[[#This Row],[Date Sold]],0)</f>
        <v>42338</v>
      </c>
    </row>
    <row r="10773" spans="2:10" x14ac:dyDescent="0.25">
      <c r="B10773" s="1" t="s">
        <v>40</v>
      </c>
      <c r="C10773" s="3" t="s">
        <v>55</v>
      </c>
      <c r="D10773" s="2" t="s">
        <v>49</v>
      </c>
      <c r="E10773" s="3" t="s">
        <v>43</v>
      </c>
      <c r="F10773" s="3">
        <f t="shared" ca="1" si="334"/>
        <v>4</v>
      </c>
      <c r="G10773" s="4">
        <f t="shared" ca="1" si="335"/>
        <v>185</v>
      </c>
      <c r="H10773" s="4">
        <f ca="1">+Data_TABLE[[#This Row],[Qty]]*Data_TABLE[[#This Row],[Unit Price]]</f>
        <v>740</v>
      </c>
      <c r="I10773" s="7">
        <v>42328</v>
      </c>
      <c r="J10773" s="10">
        <f>EOMONTH(Data_TABLE[[#This Row],[Date Sold]],0)</f>
        <v>42338</v>
      </c>
    </row>
    <row r="10774" spans="2:10" x14ac:dyDescent="0.25">
      <c r="B10774" s="1" t="s">
        <v>40</v>
      </c>
      <c r="C10774" s="3" t="s">
        <v>55</v>
      </c>
      <c r="D10774" s="2" t="s">
        <v>49</v>
      </c>
      <c r="E10774" s="3" t="s">
        <v>43</v>
      </c>
      <c r="F10774" s="3">
        <f t="shared" ca="1" si="334"/>
        <v>3</v>
      </c>
      <c r="G10774" s="4">
        <f t="shared" ca="1" si="335"/>
        <v>129</v>
      </c>
      <c r="H10774" s="4">
        <f ca="1">+Data_TABLE[[#This Row],[Qty]]*Data_TABLE[[#This Row],[Unit Price]]</f>
        <v>387</v>
      </c>
      <c r="I10774" s="7">
        <v>42328</v>
      </c>
      <c r="J10774" s="10">
        <f>EOMONTH(Data_TABLE[[#This Row],[Date Sold]],0)</f>
        <v>42338</v>
      </c>
    </row>
    <row r="10775" spans="2:10" x14ac:dyDescent="0.25">
      <c r="B10775" s="1" t="s">
        <v>39</v>
      </c>
      <c r="C10775" s="3" t="s">
        <v>56</v>
      </c>
      <c r="D10775" s="2" t="s">
        <v>52</v>
      </c>
      <c r="E10775" s="3" t="s">
        <v>46</v>
      </c>
      <c r="F10775" s="3">
        <f t="shared" ca="1" si="334"/>
        <v>4</v>
      </c>
      <c r="G10775" s="4">
        <f t="shared" ca="1" si="335"/>
        <v>93</v>
      </c>
      <c r="H10775" s="4">
        <f ca="1">+Data_TABLE[[#This Row],[Qty]]*Data_TABLE[[#This Row],[Unit Price]]</f>
        <v>372</v>
      </c>
      <c r="I10775" s="7">
        <v>42328</v>
      </c>
      <c r="J10775" s="10">
        <f>EOMONTH(Data_TABLE[[#This Row],[Date Sold]],0)</f>
        <v>42338</v>
      </c>
    </row>
    <row r="10776" spans="2:10" x14ac:dyDescent="0.25">
      <c r="B10776" s="1" t="s">
        <v>37</v>
      </c>
      <c r="C10776" s="3" t="s">
        <v>56</v>
      </c>
      <c r="D10776" s="2" t="s">
        <v>52</v>
      </c>
      <c r="E10776" s="3" t="s">
        <v>46</v>
      </c>
      <c r="F10776" s="3">
        <f t="shared" ca="1" si="334"/>
        <v>2</v>
      </c>
      <c r="G10776" s="4">
        <f t="shared" ca="1" si="335"/>
        <v>200</v>
      </c>
      <c r="H10776" s="4">
        <f ca="1">+Data_TABLE[[#This Row],[Qty]]*Data_TABLE[[#This Row],[Unit Price]]</f>
        <v>400</v>
      </c>
      <c r="I10776" s="7">
        <v>42328</v>
      </c>
      <c r="J10776" s="10">
        <f>EOMONTH(Data_TABLE[[#This Row],[Date Sold]],0)</f>
        <v>42338</v>
      </c>
    </row>
    <row r="10777" spans="2:10" x14ac:dyDescent="0.25">
      <c r="B10777" s="1" t="s">
        <v>41</v>
      </c>
      <c r="C10777" s="3" t="s">
        <v>54</v>
      </c>
      <c r="D10777" s="2" t="s">
        <v>48</v>
      </c>
      <c r="E10777" s="3" t="s">
        <v>42</v>
      </c>
      <c r="F10777" s="3">
        <f t="shared" ca="1" si="334"/>
        <v>1</v>
      </c>
      <c r="G10777" s="4">
        <f t="shared" ca="1" si="335"/>
        <v>173</v>
      </c>
      <c r="H10777" s="4">
        <f ca="1">+Data_TABLE[[#This Row],[Qty]]*Data_TABLE[[#This Row],[Unit Price]]</f>
        <v>173</v>
      </c>
      <c r="I10777" s="7">
        <v>42328</v>
      </c>
      <c r="J10777" s="10">
        <f>EOMONTH(Data_TABLE[[#This Row],[Date Sold]],0)</f>
        <v>42338</v>
      </c>
    </row>
    <row r="10778" spans="2:10" x14ac:dyDescent="0.25">
      <c r="B10778" s="1" t="s">
        <v>38</v>
      </c>
      <c r="C10778" s="3" t="s">
        <v>56</v>
      </c>
      <c r="D10778" s="2" t="s">
        <v>50</v>
      </c>
      <c r="E10778" s="3" t="s">
        <v>44</v>
      </c>
      <c r="F10778" s="3">
        <f t="shared" ca="1" si="334"/>
        <v>3</v>
      </c>
      <c r="G10778" s="4">
        <f t="shared" ca="1" si="335"/>
        <v>108</v>
      </c>
      <c r="H10778" s="4">
        <f ca="1">+Data_TABLE[[#This Row],[Qty]]*Data_TABLE[[#This Row],[Unit Price]]</f>
        <v>324</v>
      </c>
      <c r="I10778" s="7">
        <v>42328</v>
      </c>
      <c r="J10778" s="10">
        <f>EOMONTH(Data_TABLE[[#This Row],[Date Sold]],0)</f>
        <v>42338</v>
      </c>
    </row>
    <row r="10779" spans="2:10" x14ac:dyDescent="0.25">
      <c r="B10779" s="1" t="s">
        <v>38</v>
      </c>
      <c r="C10779" s="3" t="s">
        <v>56</v>
      </c>
      <c r="D10779" s="2" t="s">
        <v>50</v>
      </c>
      <c r="E10779" s="3" t="s">
        <v>44</v>
      </c>
      <c r="F10779" s="3">
        <f t="shared" ca="1" si="334"/>
        <v>1</v>
      </c>
      <c r="G10779" s="4">
        <f t="shared" ca="1" si="335"/>
        <v>139</v>
      </c>
      <c r="H10779" s="4">
        <f ca="1">+Data_TABLE[[#This Row],[Qty]]*Data_TABLE[[#This Row],[Unit Price]]</f>
        <v>139</v>
      </c>
      <c r="I10779" s="7">
        <v>42328</v>
      </c>
      <c r="J10779" s="10">
        <f>EOMONTH(Data_TABLE[[#This Row],[Date Sold]],0)</f>
        <v>42338</v>
      </c>
    </row>
    <row r="10780" spans="2:10" x14ac:dyDescent="0.25">
      <c r="B10780" s="1" t="s">
        <v>38</v>
      </c>
      <c r="C10780" s="3" t="s">
        <v>56</v>
      </c>
      <c r="D10780" s="2" t="s">
        <v>52</v>
      </c>
      <c r="E10780" s="3" t="s">
        <v>46</v>
      </c>
      <c r="F10780" s="3">
        <f t="shared" ca="1" si="334"/>
        <v>4</v>
      </c>
      <c r="G10780" s="4">
        <f t="shared" ca="1" si="335"/>
        <v>95</v>
      </c>
      <c r="H10780" s="4">
        <f ca="1">+Data_TABLE[[#This Row],[Qty]]*Data_TABLE[[#This Row],[Unit Price]]</f>
        <v>380</v>
      </c>
      <c r="I10780" s="7">
        <v>42328</v>
      </c>
      <c r="J10780" s="10">
        <f>EOMONTH(Data_TABLE[[#This Row],[Date Sold]],0)</f>
        <v>42338</v>
      </c>
    </row>
    <row r="10781" spans="2:10" x14ac:dyDescent="0.25">
      <c r="B10781" s="1" t="s">
        <v>39</v>
      </c>
      <c r="C10781" s="3" t="s">
        <v>56</v>
      </c>
      <c r="D10781" s="2" t="s">
        <v>50</v>
      </c>
      <c r="E10781" s="3" t="s">
        <v>44</v>
      </c>
      <c r="F10781" s="3">
        <f t="shared" ca="1" si="334"/>
        <v>3</v>
      </c>
      <c r="G10781" s="4">
        <f t="shared" ca="1" si="335"/>
        <v>76</v>
      </c>
      <c r="H10781" s="4">
        <f ca="1">+Data_TABLE[[#This Row],[Qty]]*Data_TABLE[[#This Row],[Unit Price]]</f>
        <v>228</v>
      </c>
      <c r="I10781" s="7">
        <v>42328</v>
      </c>
      <c r="J10781" s="10">
        <f>EOMONTH(Data_TABLE[[#This Row],[Date Sold]],0)</f>
        <v>42338</v>
      </c>
    </row>
    <row r="10782" spans="2:10" x14ac:dyDescent="0.25">
      <c r="B10782" s="1" t="s">
        <v>36</v>
      </c>
      <c r="C10782" s="3" t="s">
        <v>56</v>
      </c>
      <c r="D10782" s="2" t="s">
        <v>52</v>
      </c>
      <c r="E10782" s="3" t="s">
        <v>46</v>
      </c>
      <c r="F10782" s="3">
        <f t="shared" ca="1" si="334"/>
        <v>5</v>
      </c>
      <c r="G10782" s="4">
        <f t="shared" ca="1" si="335"/>
        <v>129</v>
      </c>
      <c r="H10782" s="4">
        <f ca="1">+Data_TABLE[[#This Row],[Qty]]*Data_TABLE[[#This Row],[Unit Price]]</f>
        <v>645</v>
      </c>
      <c r="I10782" s="7">
        <v>42328</v>
      </c>
      <c r="J10782" s="10">
        <f>EOMONTH(Data_TABLE[[#This Row],[Date Sold]],0)</f>
        <v>42338</v>
      </c>
    </row>
    <row r="10783" spans="2:10" x14ac:dyDescent="0.25">
      <c r="B10783" s="1" t="s">
        <v>36</v>
      </c>
      <c r="C10783" s="3" t="s">
        <v>56</v>
      </c>
      <c r="D10783" s="2" t="s">
        <v>50</v>
      </c>
      <c r="E10783" s="3" t="s">
        <v>44</v>
      </c>
      <c r="F10783" s="3">
        <f t="shared" ca="1" si="334"/>
        <v>4</v>
      </c>
      <c r="G10783" s="4">
        <f t="shared" ca="1" si="335"/>
        <v>146</v>
      </c>
      <c r="H10783" s="4">
        <f ca="1">+Data_TABLE[[#This Row],[Qty]]*Data_TABLE[[#This Row],[Unit Price]]</f>
        <v>584</v>
      </c>
      <c r="I10783" s="7">
        <v>42328</v>
      </c>
      <c r="J10783" s="10">
        <f>EOMONTH(Data_TABLE[[#This Row],[Date Sold]],0)</f>
        <v>42338</v>
      </c>
    </row>
    <row r="10784" spans="2:10" x14ac:dyDescent="0.25">
      <c r="B10784" s="1" t="s">
        <v>39</v>
      </c>
      <c r="C10784" s="3" t="s">
        <v>55</v>
      </c>
      <c r="D10784" s="2" t="s">
        <v>51</v>
      </c>
      <c r="E10784" s="3" t="s">
        <v>45</v>
      </c>
      <c r="F10784" s="3">
        <f t="shared" ca="1" si="334"/>
        <v>3</v>
      </c>
      <c r="G10784" s="4">
        <f t="shared" ca="1" si="335"/>
        <v>101</v>
      </c>
      <c r="H10784" s="4">
        <f ca="1">+Data_TABLE[[#This Row],[Qty]]*Data_TABLE[[#This Row],[Unit Price]]</f>
        <v>303</v>
      </c>
      <c r="I10784" s="7">
        <v>42328</v>
      </c>
      <c r="J10784" s="10">
        <f>EOMONTH(Data_TABLE[[#This Row],[Date Sold]],0)</f>
        <v>42338</v>
      </c>
    </row>
    <row r="10785" spans="2:10" x14ac:dyDescent="0.25">
      <c r="B10785" s="1" t="s">
        <v>36</v>
      </c>
      <c r="C10785" s="3" t="s">
        <v>56</v>
      </c>
      <c r="D10785" s="2" t="s">
        <v>50</v>
      </c>
      <c r="E10785" s="3" t="s">
        <v>44</v>
      </c>
      <c r="F10785" s="3">
        <f t="shared" ca="1" si="334"/>
        <v>4</v>
      </c>
      <c r="G10785" s="4">
        <f t="shared" ca="1" si="335"/>
        <v>121</v>
      </c>
      <c r="H10785" s="4">
        <f ca="1">+Data_TABLE[[#This Row],[Qty]]*Data_TABLE[[#This Row],[Unit Price]]</f>
        <v>484</v>
      </c>
      <c r="I10785" s="7">
        <v>42328</v>
      </c>
      <c r="J10785" s="10">
        <f>EOMONTH(Data_TABLE[[#This Row],[Date Sold]],0)</f>
        <v>42338</v>
      </c>
    </row>
    <row r="10786" spans="2:10" x14ac:dyDescent="0.25">
      <c r="B10786" s="1" t="s">
        <v>37</v>
      </c>
      <c r="C10786" s="3" t="s">
        <v>55</v>
      </c>
      <c r="D10786" s="2" t="s">
        <v>49</v>
      </c>
      <c r="E10786" s="3" t="s">
        <v>43</v>
      </c>
      <c r="F10786" s="3">
        <f t="shared" ca="1" si="334"/>
        <v>4</v>
      </c>
      <c r="G10786" s="4">
        <f t="shared" ca="1" si="335"/>
        <v>160</v>
      </c>
      <c r="H10786" s="4">
        <f ca="1">+Data_TABLE[[#This Row],[Qty]]*Data_TABLE[[#This Row],[Unit Price]]</f>
        <v>640</v>
      </c>
      <c r="I10786" s="7">
        <v>42328</v>
      </c>
      <c r="J10786" s="10">
        <f>EOMONTH(Data_TABLE[[#This Row],[Date Sold]],0)</f>
        <v>42338</v>
      </c>
    </row>
    <row r="10787" spans="2:10" x14ac:dyDescent="0.25">
      <c r="B10787" s="1" t="s">
        <v>38</v>
      </c>
      <c r="C10787" s="3" t="s">
        <v>55</v>
      </c>
      <c r="D10787" s="2" t="s">
        <v>49</v>
      </c>
      <c r="E10787" s="3" t="s">
        <v>43</v>
      </c>
      <c r="F10787" s="3">
        <f t="shared" ca="1" si="334"/>
        <v>2</v>
      </c>
      <c r="G10787" s="4">
        <f t="shared" ca="1" si="335"/>
        <v>164</v>
      </c>
      <c r="H10787" s="4">
        <f ca="1">+Data_TABLE[[#This Row],[Qty]]*Data_TABLE[[#This Row],[Unit Price]]</f>
        <v>328</v>
      </c>
      <c r="I10787" s="7">
        <v>42328</v>
      </c>
      <c r="J10787" s="10">
        <f>EOMONTH(Data_TABLE[[#This Row],[Date Sold]],0)</f>
        <v>42338</v>
      </c>
    </row>
    <row r="10788" spans="2:10" x14ac:dyDescent="0.25">
      <c r="B10788" s="1" t="s">
        <v>36</v>
      </c>
      <c r="C10788" s="3" t="s">
        <v>54</v>
      </c>
      <c r="D10788" s="2" t="s">
        <v>48</v>
      </c>
      <c r="E10788" s="3" t="s">
        <v>42</v>
      </c>
      <c r="F10788" s="3">
        <f t="shared" ca="1" si="334"/>
        <v>1</v>
      </c>
      <c r="G10788" s="4">
        <f t="shared" ca="1" si="335"/>
        <v>72</v>
      </c>
      <c r="H10788" s="4">
        <f ca="1">+Data_TABLE[[#This Row],[Qty]]*Data_TABLE[[#This Row],[Unit Price]]</f>
        <v>72</v>
      </c>
      <c r="I10788" s="7">
        <v>42328</v>
      </c>
      <c r="J10788" s="10">
        <f>EOMONTH(Data_TABLE[[#This Row],[Date Sold]],0)</f>
        <v>42338</v>
      </c>
    </row>
    <row r="10789" spans="2:10" x14ac:dyDescent="0.25">
      <c r="B10789" s="1" t="s">
        <v>40</v>
      </c>
      <c r="C10789" s="3" t="s">
        <v>55</v>
      </c>
      <c r="D10789" s="2" t="s">
        <v>49</v>
      </c>
      <c r="E10789" s="3" t="s">
        <v>43</v>
      </c>
      <c r="F10789" s="3">
        <f t="shared" ca="1" si="334"/>
        <v>3</v>
      </c>
      <c r="G10789" s="4">
        <f t="shared" ca="1" si="335"/>
        <v>188</v>
      </c>
      <c r="H10789" s="4">
        <f ca="1">+Data_TABLE[[#This Row],[Qty]]*Data_TABLE[[#This Row],[Unit Price]]</f>
        <v>564</v>
      </c>
      <c r="I10789" s="7">
        <v>42328</v>
      </c>
      <c r="J10789" s="10">
        <f>EOMONTH(Data_TABLE[[#This Row],[Date Sold]],0)</f>
        <v>42338</v>
      </c>
    </row>
    <row r="10790" spans="2:10" x14ac:dyDescent="0.25">
      <c r="B10790" s="1" t="s">
        <v>38</v>
      </c>
      <c r="C10790" s="3" t="s">
        <v>54</v>
      </c>
      <c r="D10790" s="2" t="s">
        <v>48</v>
      </c>
      <c r="E10790" s="3" t="s">
        <v>42</v>
      </c>
      <c r="F10790" s="3">
        <f t="shared" ca="1" si="334"/>
        <v>3</v>
      </c>
      <c r="G10790" s="4">
        <f t="shared" ca="1" si="335"/>
        <v>78</v>
      </c>
      <c r="H10790" s="4">
        <f ca="1">+Data_TABLE[[#This Row],[Qty]]*Data_TABLE[[#This Row],[Unit Price]]</f>
        <v>234</v>
      </c>
      <c r="I10790" s="7">
        <v>42328</v>
      </c>
      <c r="J10790" s="10">
        <f>EOMONTH(Data_TABLE[[#This Row],[Date Sold]],0)</f>
        <v>42338</v>
      </c>
    </row>
    <row r="10791" spans="2:10" x14ac:dyDescent="0.25">
      <c r="B10791" s="1" t="s">
        <v>41</v>
      </c>
      <c r="C10791" s="3" t="s">
        <v>55</v>
      </c>
      <c r="D10791" s="2" t="s">
        <v>49</v>
      </c>
      <c r="E10791" s="3" t="s">
        <v>43</v>
      </c>
      <c r="F10791" s="3">
        <f t="shared" ca="1" si="334"/>
        <v>5</v>
      </c>
      <c r="G10791" s="4">
        <f t="shared" ca="1" si="335"/>
        <v>67</v>
      </c>
      <c r="H10791" s="4">
        <f ca="1">+Data_TABLE[[#This Row],[Qty]]*Data_TABLE[[#This Row],[Unit Price]]</f>
        <v>335</v>
      </c>
      <c r="I10791" s="7">
        <v>42328</v>
      </c>
      <c r="J10791" s="10">
        <f>EOMONTH(Data_TABLE[[#This Row],[Date Sold]],0)</f>
        <v>42338</v>
      </c>
    </row>
    <row r="10792" spans="2:10" x14ac:dyDescent="0.25">
      <c r="B10792" s="1" t="s">
        <v>40</v>
      </c>
      <c r="C10792" s="3" t="s">
        <v>55</v>
      </c>
      <c r="D10792" s="2" t="s">
        <v>49</v>
      </c>
      <c r="E10792" s="3" t="s">
        <v>43</v>
      </c>
      <c r="F10792" s="3">
        <f t="shared" ca="1" si="334"/>
        <v>1</v>
      </c>
      <c r="G10792" s="4">
        <f t="shared" ca="1" si="335"/>
        <v>92</v>
      </c>
      <c r="H10792" s="4">
        <f ca="1">+Data_TABLE[[#This Row],[Qty]]*Data_TABLE[[#This Row],[Unit Price]]</f>
        <v>92</v>
      </c>
      <c r="I10792" s="7">
        <v>42328</v>
      </c>
      <c r="J10792" s="10">
        <f>EOMONTH(Data_TABLE[[#This Row],[Date Sold]],0)</f>
        <v>42338</v>
      </c>
    </row>
    <row r="10793" spans="2:10" x14ac:dyDescent="0.25">
      <c r="B10793" s="1" t="s">
        <v>39</v>
      </c>
      <c r="C10793" s="3" t="s">
        <v>55</v>
      </c>
      <c r="D10793" s="2" t="s">
        <v>49</v>
      </c>
      <c r="E10793" s="3" t="s">
        <v>43</v>
      </c>
      <c r="F10793" s="3">
        <f t="shared" ca="1" si="334"/>
        <v>4</v>
      </c>
      <c r="G10793" s="4">
        <f t="shared" ca="1" si="335"/>
        <v>74</v>
      </c>
      <c r="H10793" s="4">
        <f ca="1">+Data_TABLE[[#This Row],[Qty]]*Data_TABLE[[#This Row],[Unit Price]]</f>
        <v>296</v>
      </c>
      <c r="I10793" s="7">
        <v>42328</v>
      </c>
      <c r="J10793" s="10">
        <f>EOMONTH(Data_TABLE[[#This Row],[Date Sold]],0)</f>
        <v>42338</v>
      </c>
    </row>
    <row r="10794" spans="2:10" x14ac:dyDescent="0.25">
      <c r="B10794" s="1" t="s">
        <v>36</v>
      </c>
      <c r="C10794" s="3" t="s">
        <v>56</v>
      </c>
      <c r="D10794" s="2" t="s">
        <v>52</v>
      </c>
      <c r="E10794" s="3" t="s">
        <v>46</v>
      </c>
      <c r="F10794" s="3">
        <f t="shared" ca="1" si="334"/>
        <v>5</v>
      </c>
      <c r="G10794" s="4">
        <f t="shared" ca="1" si="335"/>
        <v>148</v>
      </c>
      <c r="H10794" s="4">
        <f ca="1">+Data_TABLE[[#This Row],[Qty]]*Data_TABLE[[#This Row],[Unit Price]]</f>
        <v>740</v>
      </c>
      <c r="I10794" s="7">
        <v>42328</v>
      </c>
      <c r="J10794" s="10">
        <f>EOMONTH(Data_TABLE[[#This Row],[Date Sold]],0)</f>
        <v>42338</v>
      </c>
    </row>
    <row r="10795" spans="2:10" x14ac:dyDescent="0.25">
      <c r="B10795" s="1" t="s">
        <v>37</v>
      </c>
      <c r="C10795" s="3" t="s">
        <v>55</v>
      </c>
      <c r="D10795" s="2" t="s">
        <v>49</v>
      </c>
      <c r="E10795" s="3" t="s">
        <v>43</v>
      </c>
      <c r="F10795" s="3">
        <f t="shared" ca="1" si="334"/>
        <v>1</v>
      </c>
      <c r="G10795" s="4">
        <f t="shared" ca="1" si="335"/>
        <v>110</v>
      </c>
      <c r="H10795" s="4">
        <f ca="1">+Data_TABLE[[#This Row],[Qty]]*Data_TABLE[[#This Row],[Unit Price]]</f>
        <v>110</v>
      </c>
      <c r="I10795" s="7">
        <v>42328</v>
      </c>
      <c r="J10795" s="10">
        <f>EOMONTH(Data_TABLE[[#This Row],[Date Sold]],0)</f>
        <v>42338</v>
      </c>
    </row>
    <row r="10796" spans="2:10" x14ac:dyDescent="0.25">
      <c r="B10796" s="1" t="s">
        <v>38</v>
      </c>
      <c r="C10796" s="3" t="s">
        <v>54</v>
      </c>
      <c r="D10796" s="2" t="s">
        <v>48</v>
      </c>
      <c r="E10796" s="3" t="s">
        <v>42</v>
      </c>
      <c r="F10796" s="3">
        <f t="shared" ca="1" si="334"/>
        <v>3</v>
      </c>
      <c r="G10796" s="4">
        <f t="shared" ca="1" si="335"/>
        <v>180</v>
      </c>
      <c r="H10796" s="4">
        <f ca="1">+Data_TABLE[[#This Row],[Qty]]*Data_TABLE[[#This Row],[Unit Price]]</f>
        <v>540</v>
      </c>
      <c r="I10796" s="7">
        <v>42328</v>
      </c>
      <c r="J10796" s="10">
        <f>EOMONTH(Data_TABLE[[#This Row],[Date Sold]],0)</f>
        <v>42338</v>
      </c>
    </row>
    <row r="10797" spans="2:10" x14ac:dyDescent="0.25">
      <c r="B10797" s="1" t="s">
        <v>40</v>
      </c>
      <c r="C10797" s="3" t="s">
        <v>55</v>
      </c>
      <c r="D10797" s="2" t="s">
        <v>51</v>
      </c>
      <c r="E10797" s="3" t="s">
        <v>45</v>
      </c>
      <c r="F10797" s="3">
        <f t="shared" ca="1" si="334"/>
        <v>1</v>
      </c>
      <c r="G10797" s="4">
        <f t="shared" ca="1" si="335"/>
        <v>90</v>
      </c>
      <c r="H10797" s="4">
        <f ca="1">+Data_TABLE[[#This Row],[Qty]]*Data_TABLE[[#This Row],[Unit Price]]</f>
        <v>90</v>
      </c>
      <c r="I10797" s="7">
        <v>42328</v>
      </c>
      <c r="J10797" s="10">
        <f>EOMONTH(Data_TABLE[[#This Row],[Date Sold]],0)</f>
        <v>42338</v>
      </c>
    </row>
    <row r="10798" spans="2:10" x14ac:dyDescent="0.25">
      <c r="B10798" s="1" t="s">
        <v>39</v>
      </c>
      <c r="C10798" s="3" t="s">
        <v>54</v>
      </c>
      <c r="D10798" s="2" t="s">
        <v>48</v>
      </c>
      <c r="E10798" s="3" t="s">
        <v>42</v>
      </c>
      <c r="F10798" s="3">
        <f t="shared" ca="1" si="334"/>
        <v>5</v>
      </c>
      <c r="G10798" s="4">
        <f t="shared" ca="1" si="335"/>
        <v>141</v>
      </c>
      <c r="H10798" s="4">
        <f ca="1">+Data_TABLE[[#This Row],[Qty]]*Data_TABLE[[#This Row],[Unit Price]]</f>
        <v>705</v>
      </c>
      <c r="I10798" s="7">
        <v>42328</v>
      </c>
      <c r="J10798" s="10">
        <f>EOMONTH(Data_TABLE[[#This Row],[Date Sold]],0)</f>
        <v>42338</v>
      </c>
    </row>
    <row r="10799" spans="2:10" x14ac:dyDescent="0.25">
      <c r="B10799" s="1" t="s">
        <v>38</v>
      </c>
      <c r="C10799" s="3" t="s">
        <v>56</v>
      </c>
      <c r="D10799" s="2" t="s">
        <v>52</v>
      </c>
      <c r="E10799" s="3" t="s">
        <v>46</v>
      </c>
      <c r="F10799" s="3">
        <f t="shared" ca="1" si="334"/>
        <v>2</v>
      </c>
      <c r="G10799" s="4">
        <f t="shared" ca="1" si="335"/>
        <v>156</v>
      </c>
      <c r="H10799" s="4">
        <f ca="1">+Data_TABLE[[#This Row],[Qty]]*Data_TABLE[[#This Row],[Unit Price]]</f>
        <v>312</v>
      </c>
      <c r="I10799" s="7">
        <v>42328</v>
      </c>
      <c r="J10799" s="10">
        <f>EOMONTH(Data_TABLE[[#This Row],[Date Sold]],0)</f>
        <v>42338</v>
      </c>
    </row>
    <row r="10800" spans="2:10" x14ac:dyDescent="0.25">
      <c r="B10800" s="1" t="s">
        <v>36</v>
      </c>
      <c r="C10800" s="3" t="s">
        <v>56</v>
      </c>
      <c r="D10800" s="2" t="s">
        <v>52</v>
      </c>
      <c r="E10800" s="3" t="s">
        <v>46</v>
      </c>
      <c r="F10800" s="3">
        <f t="shared" ca="1" si="334"/>
        <v>1</v>
      </c>
      <c r="G10800" s="4">
        <f t="shared" ca="1" si="335"/>
        <v>188</v>
      </c>
      <c r="H10800" s="4">
        <f ca="1">+Data_TABLE[[#This Row],[Qty]]*Data_TABLE[[#This Row],[Unit Price]]</f>
        <v>188</v>
      </c>
      <c r="I10800" s="7">
        <v>42328</v>
      </c>
      <c r="J10800" s="10">
        <f>EOMONTH(Data_TABLE[[#This Row],[Date Sold]],0)</f>
        <v>42338</v>
      </c>
    </row>
    <row r="10801" spans="2:10" x14ac:dyDescent="0.25">
      <c r="B10801" s="1" t="s">
        <v>36</v>
      </c>
      <c r="C10801" s="3" t="s">
        <v>55</v>
      </c>
      <c r="D10801" s="2" t="s">
        <v>51</v>
      </c>
      <c r="E10801" s="3" t="s">
        <v>45</v>
      </c>
      <c r="F10801" s="3">
        <f t="shared" ref="F10801:F10864" ca="1" si="336">RANDBETWEEN(1,5)</f>
        <v>2</v>
      </c>
      <c r="G10801" s="4">
        <f t="shared" ref="G10801:G10864" ca="1" si="337">RANDBETWEEN(60,200)</f>
        <v>110</v>
      </c>
      <c r="H10801" s="4">
        <f ca="1">+Data_TABLE[[#This Row],[Qty]]*Data_TABLE[[#This Row],[Unit Price]]</f>
        <v>220</v>
      </c>
      <c r="I10801" s="7">
        <v>42328</v>
      </c>
      <c r="J10801" s="10">
        <f>EOMONTH(Data_TABLE[[#This Row],[Date Sold]],0)</f>
        <v>42338</v>
      </c>
    </row>
    <row r="10802" spans="2:10" x14ac:dyDescent="0.25">
      <c r="B10802" s="1" t="s">
        <v>41</v>
      </c>
      <c r="C10802" s="3" t="s">
        <v>55</v>
      </c>
      <c r="D10802" s="2" t="s">
        <v>51</v>
      </c>
      <c r="E10802" s="3" t="s">
        <v>45</v>
      </c>
      <c r="F10802" s="3">
        <f t="shared" ca="1" si="336"/>
        <v>2</v>
      </c>
      <c r="G10802" s="4">
        <f t="shared" ca="1" si="337"/>
        <v>120</v>
      </c>
      <c r="H10802" s="4">
        <f ca="1">+Data_TABLE[[#This Row],[Qty]]*Data_TABLE[[#This Row],[Unit Price]]</f>
        <v>240</v>
      </c>
      <c r="I10802" s="7">
        <v>42328</v>
      </c>
      <c r="J10802" s="10">
        <f>EOMONTH(Data_TABLE[[#This Row],[Date Sold]],0)</f>
        <v>42338</v>
      </c>
    </row>
    <row r="10803" spans="2:10" x14ac:dyDescent="0.25">
      <c r="B10803" s="1" t="s">
        <v>39</v>
      </c>
      <c r="C10803" s="3" t="s">
        <v>56</v>
      </c>
      <c r="D10803" s="2" t="s">
        <v>52</v>
      </c>
      <c r="E10803" s="3" t="s">
        <v>46</v>
      </c>
      <c r="F10803" s="3">
        <f t="shared" ca="1" si="336"/>
        <v>1</v>
      </c>
      <c r="G10803" s="4">
        <f t="shared" ca="1" si="337"/>
        <v>185</v>
      </c>
      <c r="H10803" s="4">
        <f ca="1">+Data_TABLE[[#This Row],[Qty]]*Data_TABLE[[#This Row],[Unit Price]]</f>
        <v>185</v>
      </c>
      <c r="I10803" s="7">
        <v>42329</v>
      </c>
      <c r="J10803" s="10">
        <f>EOMONTH(Data_TABLE[[#This Row],[Date Sold]],0)</f>
        <v>42338</v>
      </c>
    </row>
    <row r="10804" spans="2:10" x14ac:dyDescent="0.25">
      <c r="B10804" s="1" t="s">
        <v>39</v>
      </c>
      <c r="C10804" s="3" t="s">
        <v>55</v>
      </c>
      <c r="D10804" s="2" t="s">
        <v>51</v>
      </c>
      <c r="E10804" s="3" t="s">
        <v>45</v>
      </c>
      <c r="F10804" s="3">
        <f t="shared" ca="1" si="336"/>
        <v>5</v>
      </c>
      <c r="G10804" s="4">
        <f t="shared" ca="1" si="337"/>
        <v>146</v>
      </c>
      <c r="H10804" s="4">
        <f ca="1">+Data_TABLE[[#This Row],[Qty]]*Data_TABLE[[#This Row],[Unit Price]]</f>
        <v>730</v>
      </c>
      <c r="I10804" s="7">
        <v>42329</v>
      </c>
      <c r="J10804" s="10">
        <f>EOMONTH(Data_TABLE[[#This Row],[Date Sold]],0)</f>
        <v>42338</v>
      </c>
    </row>
    <row r="10805" spans="2:10" x14ac:dyDescent="0.25">
      <c r="B10805" s="1" t="s">
        <v>40</v>
      </c>
      <c r="C10805" s="3" t="s">
        <v>55</v>
      </c>
      <c r="D10805" s="2" t="s">
        <v>49</v>
      </c>
      <c r="E10805" s="3" t="s">
        <v>43</v>
      </c>
      <c r="F10805" s="3">
        <f t="shared" ca="1" si="336"/>
        <v>5</v>
      </c>
      <c r="G10805" s="4">
        <f t="shared" ca="1" si="337"/>
        <v>134</v>
      </c>
      <c r="H10805" s="4">
        <f ca="1">+Data_TABLE[[#This Row],[Qty]]*Data_TABLE[[#This Row],[Unit Price]]</f>
        <v>670</v>
      </c>
      <c r="I10805" s="7">
        <v>42329</v>
      </c>
      <c r="J10805" s="10">
        <f>EOMONTH(Data_TABLE[[#This Row],[Date Sold]],0)</f>
        <v>42338</v>
      </c>
    </row>
    <row r="10806" spans="2:10" x14ac:dyDescent="0.25">
      <c r="B10806" s="1" t="s">
        <v>39</v>
      </c>
      <c r="C10806" s="3" t="s">
        <v>56</v>
      </c>
      <c r="D10806" s="2" t="s">
        <v>50</v>
      </c>
      <c r="E10806" s="3" t="s">
        <v>44</v>
      </c>
      <c r="F10806" s="3">
        <f t="shared" ca="1" si="336"/>
        <v>2</v>
      </c>
      <c r="G10806" s="4">
        <f t="shared" ca="1" si="337"/>
        <v>179</v>
      </c>
      <c r="H10806" s="4">
        <f ca="1">+Data_TABLE[[#This Row],[Qty]]*Data_TABLE[[#This Row],[Unit Price]]</f>
        <v>358</v>
      </c>
      <c r="I10806" s="7">
        <v>42329</v>
      </c>
      <c r="J10806" s="10">
        <f>EOMONTH(Data_TABLE[[#This Row],[Date Sold]],0)</f>
        <v>42338</v>
      </c>
    </row>
    <row r="10807" spans="2:10" x14ac:dyDescent="0.25">
      <c r="B10807" s="1" t="s">
        <v>40</v>
      </c>
      <c r="C10807" s="3" t="s">
        <v>56</v>
      </c>
      <c r="D10807" s="2" t="s">
        <v>50</v>
      </c>
      <c r="E10807" s="3" t="s">
        <v>44</v>
      </c>
      <c r="F10807" s="3">
        <f t="shared" ca="1" si="336"/>
        <v>1</v>
      </c>
      <c r="G10807" s="4">
        <f t="shared" ca="1" si="337"/>
        <v>197</v>
      </c>
      <c r="H10807" s="4">
        <f ca="1">+Data_TABLE[[#This Row],[Qty]]*Data_TABLE[[#This Row],[Unit Price]]</f>
        <v>197</v>
      </c>
      <c r="I10807" s="7">
        <v>42329</v>
      </c>
      <c r="J10807" s="10">
        <f>EOMONTH(Data_TABLE[[#This Row],[Date Sold]],0)</f>
        <v>42338</v>
      </c>
    </row>
    <row r="10808" spans="2:10" x14ac:dyDescent="0.25">
      <c r="B10808" s="1" t="s">
        <v>38</v>
      </c>
      <c r="C10808" s="3" t="s">
        <v>56</v>
      </c>
      <c r="D10808" s="2" t="s">
        <v>50</v>
      </c>
      <c r="E10808" s="3" t="s">
        <v>44</v>
      </c>
      <c r="F10808" s="3">
        <f t="shared" ca="1" si="336"/>
        <v>1</v>
      </c>
      <c r="G10808" s="4">
        <f t="shared" ca="1" si="337"/>
        <v>100</v>
      </c>
      <c r="H10808" s="4">
        <f ca="1">+Data_TABLE[[#This Row],[Qty]]*Data_TABLE[[#This Row],[Unit Price]]</f>
        <v>100</v>
      </c>
      <c r="I10808" s="7">
        <v>42329</v>
      </c>
      <c r="J10808" s="10">
        <f>EOMONTH(Data_TABLE[[#This Row],[Date Sold]],0)</f>
        <v>42338</v>
      </c>
    </row>
    <row r="10809" spans="2:10" x14ac:dyDescent="0.25">
      <c r="B10809" s="1" t="s">
        <v>41</v>
      </c>
      <c r="C10809" s="3" t="s">
        <v>56</v>
      </c>
      <c r="D10809" s="2" t="s">
        <v>52</v>
      </c>
      <c r="E10809" s="3" t="s">
        <v>46</v>
      </c>
      <c r="F10809" s="3">
        <f t="shared" ca="1" si="336"/>
        <v>4</v>
      </c>
      <c r="G10809" s="4">
        <f t="shared" ca="1" si="337"/>
        <v>112</v>
      </c>
      <c r="H10809" s="4">
        <f ca="1">+Data_TABLE[[#This Row],[Qty]]*Data_TABLE[[#This Row],[Unit Price]]</f>
        <v>448</v>
      </c>
      <c r="I10809" s="7">
        <v>42329</v>
      </c>
      <c r="J10809" s="10">
        <f>EOMONTH(Data_TABLE[[#This Row],[Date Sold]],0)</f>
        <v>42338</v>
      </c>
    </row>
    <row r="10810" spans="2:10" x14ac:dyDescent="0.25">
      <c r="B10810" s="1" t="s">
        <v>41</v>
      </c>
      <c r="C10810" s="3" t="s">
        <v>55</v>
      </c>
      <c r="D10810" s="2" t="s">
        <v>49</v>
      </c>
      <c r="E10810" s="3" t="s">
        <v>43</v>
      </c>
      <c r="F10810" s="3">
        <f t="shared" ca="1" si="336"/>
        <v>5</v>
      </c>
      <c r="G10810" s="4">
        <f t="shared" ca="1" si="337"/>
        <v>137</v>
      </c>
      <c r="H10810" s="4">
        <f ca="1">+Data_TABLE[[#This Row],[Qty]]*Data_TABLE[[#This Row],[Unit Price]]</f>
        <v>685</v>
      </c>
      <c r="I10810" s="7">
        <v>42329</v>
      </c>
      <c r="J10810" s="10">
        <f>EOMONTH(Data_TABLE[[#This Row],[Date Sold]],0)</f>
        <v>42338</v>
      </c>
    </row>
    <row r="10811" spans="2:10" x14ac:dyDescent="0.25">
      <c r="B10811" s="1" t="s">
        <v>39</v>
      </c>
      <c r="C10811" s="3" t="s">
        <v>54</v>
      </c>
      <c r="D10811" s="2" t="s">
        <v>48</v>
      </c>
      <c r="E10811" s="3" t="s">
        <v>42</v>
      </c>
      <c r="F10811" s="3">
        <f t="shared" ca="1" si="336"/>
        <v>4</v>
      </c>
      <c r="G10811" s="4">
        <f t="shared" ca="1" si="337"/>
        <v>115</v>
      </c>
      <c r="H10811" s="4">
        <f ca="1">+Data_TABLE[[#This Row],[Qty]]*Data_TABLE[[#This Row],[Unit Price]]</f>
        <v>460</v>
      </c>
      <c r="I10811" s="7">
        <v>42329</v>
      </c>
      <c r="J10811" s="10">
        <f>EOMONTH(Data_TABLE[[#This Row],[Date Sold]],0)</f>
        <v>42338</v>
      </c>
    </row>
    <row r="10812" spans="2:10" x14ac:dyDescent="0.25">
      <c r="B10812" s="1" t="s">
        <v>39</v>
      </c>
      <c r="C10812" s="3" t="s">
        <v>56</v>
      </c>
      <c r="D10812" s="2" t="s">
        <v>50</v>
      </c>
      <c r="E10812" s="3" t="s">
        <v>44</v>
      </c>
      <c r="F10812" s="3">
        <f t="shared" ca="1" si="336"/>
        <v>1</v>
      </c>
      <c r="G10812" s="4">
        <f t="shared" ca="1" si="337"/>
        <v>186</v>
      </c>
      <c r="H10812" s="4">
        <f ca="1">+Data_TABLE[[#This Row],[Qty]]*Data_TABLE[[#This Row],[Unit Price]]</f>
        <v>186</v>
      </c>
      <c r="I10812" s="7">
        <v>42329</v>
      </c>
      <c r="J10812" s="10">
        <f>EOMONTH(Data_TABLE[[#This Row],[Date Sold]],0)</f>
        <v>42338</v>
      </c>
    </row>
    <row r="10813" spans="2:10" x14ac:dyDescent="0.25">
      <c r="B10813" s="1" t="s">
        <v>40</v>
      </c>
      <c r="C10813" s="3" t="s">
        <v>56</v>
      </c>
      <c r="D10813" s="2" t="s">
        <v>50</v>
      </c>
      <c r="E10813" s="3" t="s">
        <v>44</v>
      </c>
      <c r="F10813" s="3">
        <f t="shared" ca="1" si="336"/>
        <v>5</v>
      </c>
      <c r="G10813" s="4">
        <f t="shared" ca="1" si="337"/>
        <v>112</v>
      </c>
      <c r="H10813" s="4">
        <f ca="1">+Data_TABLE[[#This Row],[Qty]]*Data_TABLE[[#This Row],[Unit Price]]</f>
        <v>560</v>
      </c>
      <c r="I10813" s="7">
        <v>42329</v>
      </c>
      <c r="J10813" s="10">
        <f>EOMONTH(Data_TABLE[[#This Row],[Date Sold]],0)</f>
        <v>42338</v>
      </c>
    </row>
    <row r="10814" spans="2:10" x14ac:dyDescent="0.25">
      <c r="B10814" s="1" t="s">
        <v>40</v>
      </c>
      <c r="C10814" s="3" t="s">
        <v>55</v>
      </c>
      <c r="D10814" s="2" t="s">
        <v>51</v>
      </c>
      <c r="E10814" s="3" t="s">
        <v>45</v>
      </c>
      <c r="F10814" s="3">
        <f t="shared" ca="1" si="336"/>
        <v>5</v>
      </c>
      <c r="G10814" s="4">
        <f t="shared" ca="1" si="337"/>
        <v>159</v>
      </c>
      <c r="H10814" s="4">
        <f ca="1">+Data_TABLE[[#This Row],[Qty]]*Data_TABLE[[#This Row],[Unit Price]]</f>
        <v>795</v>
      </c>
      <c r="I10814" s="7">
        <v>42329</v>
      </c>
      <c r="J10814" s="10">
        <f>EOMONTH(Data_TABLE[[#This Row],[Date Sold]],0)</f>
        <v>42338</v>
      </c>
    </row>
    <row r="10815" spans="2:10" x14ac:dyDescent="0.25">
      <c r="B10815" s="1" t="s">
        <v>40</v>
      </c>
      <c r="C10815" s="3" t="s">
        <v>55</v>
      </c>
      <c r="D10815" s="2" t="s">
        <v>49</v>
      </c>
      <c r="E10815" s="3" t="s">
        <v>43</v>
      </c>
      <c r="F10815" s="3">
        <f t="shared" ca="1" si="336"/>
        <v>5</v>
      </c>
      <c r="G10815" s="4">
        <f t="shared" ca="1" si="337"/>
        <v>125</v>
      </c>
      <c r="H10815" s="4">
        <f ca="1">+Data_TABLE[[#This Row],[Qty]]*Data_TABLE[[#This Row],[Unit Price]]</f>
        <v>625</v>
      </c>
      <c r="I10815" s="7">
        <v>42329</v>
      </c>
      <c r="J10815" s="10">
        <f>EOMONTH(Data_TABLE[[#This Row],[Date Sold]],0)</f>
        <v>42338</v>
      </c>
    </row>
    <row r="10816" spans="2:10" x14ac:dyDescent="0.25">
      <c r="B10816" s="1" t="s">
        <v>37</v>
      </c>
      <c r="C10816" s="3" t="s">
        <v>54</v>
      </c>
      <c r="D10816" s="2" t="s">
        <v>48</v>
      </c>
      <c r="E10816" s="3" t="s">
        <v>42</v>
      </c>
      <c r="F10816" s="3">
        <f t="shared" ca="1" si="336"/>
        <v>4</v>
      </c>
      <c r="G10816" s="4">
        <f t="shared" ca="1" si="337"/>
        <v>99</v>
      </c>
      <c r="H10816" s="4">
        <f ca="1">+Data_TABLE[[#This Row],[Qty]]*Data_TABLE[[#This Row],[Unit Price]]</f>
        <v>396</v>
      </c>
      <c r="I10816" s="7">
        <v>42329</v>
      </c>
      <c r="J10816" s="10">
        <f>EOMONTH(Data_TABLE[[#This Row],[Date Sold]],0)</f>
        <v>42338</v>
      </c>
    </row>
    <row r="10817" spans="2:10" x14ac:dyDescent="0.25">
      <c r="B10817" s="1" t="s">
        <v>39</v>
      </c>
      <c r="C10817" s="3" t="s">
        <v>54</v>
      </c>
      <c r="D10817" s="2" t="s">
        <v>48</v>
      </c>
      <c r="E10817" s="3" t="s">
        <v>42</v>
      </c>
      <c r="F10817" s="3">
        <f t="shared" ca="1" si="336"/>
        <v>2</v>
      </c>
      <c r="G10817" s="4">
        <f t="shared" ca="1" si="337"/>
        <v>71</v>
      </c>
      <c r="H10817" s="4">
        <f ca="1">+Data_TABLE[[#This Row],[Qty]]*Data_TABLE[[#This Row],[Unit Price]]</f>
        <v>142</v>
      </c>
      <c r="I10817" s="7">
        <v>42329</v>
      </c>
      <c r="J10817" s="10">
        <f>EOMONTH(Data_TABLE[[#This Row],[Date Sold]],0)</f>
        <v>42338</v>
      </c>
    </row>
    <row r="10818" spans="2:10" x14ac:dyDescent="0.25">
      <c r="B10818" s="1" t="s">
        <v>38</v>
      </c>
      <c r="C10818" s="3" t="s">
        <v>55</v>
      </c>
      <c r="D10818" s="2" t="s">
        <v>49</v>
      </c>
      <c r="E10818" s="3" t="s">
        <v>43</v>
      </c>
      <c r="F10818" s="3">
        <f t="shared" ca="1" si="336"/>
        <v>4</v>
      </c>
      <c r="G10818" s="4">
        <f t="shared" ca="1" si="337"/>
        <v>170</v>
      </c>
      <c r="H10818" s="4">
        <f ca="1">+Data_TABLE[[#This Row],[Qty]]*Data_TABLE[[#This Row],[Unit Price]]</f>
        <v>680</v>
      </c>
      <c r="I10818" s="7">
        <v>42329</v>
      </c>
      <c r="J10818" s="10">
        <f>EOMONTH(Data_TABLE[[#This Row],[Date Sold]],0)</f>
        <v>42338</v>
      </c>
    </row>
    <row r="10819" spans="2:10" x14ac:dyDescent="0.25">
      <c r="B10819" s="1" t="s">
        <v>37</v>
      </c>
      <c r="C10819" s="3" t="s">
        <v>56</v>
      </c>
      <c r="D10819" s="2" t="s">
        <v>50</v>
      </c>
      <c r="E10819" s="3" t="s">
        <v>44</v>
      </c>
      <c r="F10819" s="3">
        <f t="shared" ca="1" si="336"/>
        <v>2</v>
      </c>
      <c r="G10819" s="4">
        <f t="shared" ca="1" si="337"/>
        <v>82</v>
      </c>
      <c r="H10819" s="4">
        <f ca="1">+Data_TABLE[[#This Row],[Qty]]*Data_TABLE[[#This Row],[Unit Price]]</f>
        <v>164</v>
      </c>
      <c r="I10819" s="7">
        <v>42329</v>
      </c>
      <c r="J10819" s="10">
        <f>EOMONTH(Data_TABLE[[#This Row],[Date Sold]],0)</f>
        <v>42338</v>
      </c>
    </row>
    <row r="10820" spans="2:10" x14ac:dyDescent="0.25">
      <c r="B10820" s="1" t="s">
        <v>41</v>
      </c>
      <c r="C10820" s="3" t="s">
        <v>55</v>
      </c>
      <c r="D10820" s="2" t="s">
        <v>49</v>
      </c>
      <c r="E10820" s="3" t="s">
        <v>43</v>
      </c>
      <c r="F10820" s="3">
        <f t="shared" ca="1" si="336"/>
        <v>5</v>
      </c>
      <c r="G10820" s="4">
        <f t="shared" ca="1" si="337"/>
        <v>176</v>
      </c>
      <c r="H10820" s="4">
        <f ca="1">+Data_TABLE[[#This Row],[Qty]]*Data_TABLE[[#This Row],[Unit Price]]</f>
        <v>880</v>
      </c>
      <c r="I10820" s="7">
        <v>42329</v>
      </c>
      <c r="J10820" s="10">
        <f>EOMONTH(Data_TABLE[[#This Row],[Date Sold]],0)</f>
        <v>42338</v>
      </c>
    </row>
    <row r="10821" spans="2:10" x14ac:dyDescent="0.25">
      <c r="B10821" s="1" t="s">
        <v>39</v>
      </c>
      <c r="C10821" s="3" t="s">
        <v>56</v>
      </c>
      <c r="D10821" s="2" t="s">
        <v>50</v>
      </c>
      <c r="E10821" s="3" t="s">
        <v>44</v>
      </c>
      <c r="F10821" s="3">
        <f t="shared" ca="1" si="336"/>
        <v>5</v>
      </c>
      <c r="G10821" s="4">
        <f t="shared" ca="1" si="337"/>
        <v>98</v>
      </c>
      <c r="H10821" s="4">
        <f ca="1">+Data_TABLE[[#This Row],[Qty]]*Data_TABLE[[#This Row],[Unit Price]]</f>
        <v>490</v>
      </c>
      <c r="I10821" s="7">
        <v>42329</v>
      </c>
      <c r="J10821" s="10">
        <f>EOMONTH(Data_TABLE[[#This Row],[Date Sold]],0)</f>
        <v>42338</v>
      </c>
    </row>
    <row r="10822" spans="2:10" x14ac:dyDescent="0.25">
      <c r="B10822" s="1" t="s">
        <v>41</v>
      </c>
      <c r="C10822" s="3" t="s">
        <v>54</v>
      </c>
      <c r="D10822" s="2" t="s">
        <v>48</v>
      </c>
      <c r="E10822" s="3" t="s">
        <v>42</v>
      </c>
      <c r="F10822" s="3">
        <f t="shared" ca="1" si="336"/>
        <v>1</v>
      </c>
      <c r="G10822" s="4">
        <f t="shared" ca="1" si="337"/>
        <v>180</v>
      </c>
      <c r="H10822" s="4">
        <f ca="1">+Data_TABLE[[#This Row],[Qty]]*Data_TABLE[[#This Row],[Unit Price]]</f>
        <v>180</v>
      </c>
      <c r="I10822" s="7">
        <v>42329</v>
      </c>
      <c r="J10822" s="10">
        <f>EOMONTH(Data_TABLE[[#This Row],[Date Sold]],0)</f>
        <v>42338</v>
      </c>
    </row>
    <row r="10823" spans="2:10" x14ac:dyDescent="0.25">
      <c r="B10823" s="1" t="s">
        <v>39</v>
      </c>
      <c r="C10823" s="3" t="s">
        <v>56</v>
      </c>
      <c r="D10823" s="2" t="s">
        <v>50</v>
      </c>
      <c r="E10823" s="3" t="s">
        <v>44</v>
      </c>
      <c r="F10823" s="3">
        <f t="shared" ca="1" si="336"/>
        <v>3</v>
      </c>
      <c r="G10823" s="4">
        <f t="shared" ca="1" si="337"/>
        <v>83</v>
      </c>
      <c r="H10823" s="4">
        <f ca="1">+Data_TABLE[[#This Row],[Qty]]*Data_TABLE[[#This Row],[Unit Price]]</f>
        <v>249</v>
      </c>
      <c r="I10823" s="7">
        <v>42329</v>
      </c>
      <c r="J10823" s="10">
        <f>EOMONTH(Data_TABLE[[#This Row],[Date Sold]],0)</f>
        <v>42338</v>
      </c>
    </row>
    <row r="10824" spans="2:10" x14ac:dyDescent="0.25">
      <c r="B10824" s="1" t="s">
        <v>37</v>
      </c>
      <c r="C10824" s="3" t="s">
        <v>56</v>
      </c>
      <c r="D10824" s="2" t="s">
        <v>50</v>
      </c>
      <c r="E10824" s="3" t="s">
        <v>44</v>
      </c>
      <c r="F10824" s="3">
        <f t="shared" ca="1" si="336"/>
        <v>2</v>
      </c>
      <c r="G10824" s="4">
        <f t="shared" ca="1" si="337"/>
        <v>102</v>
      </c>
      <c r="H10824" s="4">
        <f ca="1">+Data_TABLE[[#This Row],[Qty]]*Data_TABLE[[#This Row],[Unit Price]]</f>
        <v>204</v>
      </c>
      <c r="I10824" s="7">
        <v>42329</v>
      </c>
      <c r="J10824" s="10">
        <f>EOMONTH(Data_TABLE[[#This Row],[Date Sold]],0)</f>
        <v>42338</v>
      </c>
    </row>
    <row r="10825" spans="2:10" x14ac:dyDescent="0.25">
      <c r="B10825" s="1" t="s">
        <v>40</v>
      </c>
      <c r="C10825" s="3" t="s">
        <v>56</v>
      </c>
      <c r="D10825" s="2" t="s">
        <v>50</v>
      </c>
      <c r="E10825" s="3" t="s">
        <v>44</v>
      </c>
      <c r="F10825" s="3">
        <f t="shared" ca="1" si="336"/>
        <v>4</v>
      </c>
      <c r="G10825" s="4">
        <f t="shared" ca="1" si="337"/>
        <v>106</v>
      </c>
      <c r="H10825" s="4">
        <f ca="1">+Data_TABLE[[#This Row],[Qty]]*Data_TABLE[[#This Row],[Unit Price]]</f>
        <v>424</v>
      </c>
      <c r="I10825" s="7">
        <v>42329</v>
      </c>
      <c r="J10825" s="10">
        <f>EOMONTH(Data_TABLE[[#This Row],[Date Sold]],0)</f>
        <v>42338</v>
      </c>
    </row>
    <row r="10826" spans="2:10" x14ac:dyDescent="0.25">
      <c r="B10826" s="1" t="s">
        <v>36</v>
      </c>
      <c r="C10826" s="3" t="s">
        <v>54</v>
      </c>
      <c r="D10826" s="2" t="s">
        <v>48</v>
      </c>
      <c r="E10826" s="3" t="s">
        <v>42</v>
      </c>
      <c r="F10826" s="3">
        <f t="shared" ca="1" si="336"/>
        <v>3</v>
      </c>
      <c r="G10826" s="4">
        <f t="shared" ca="1" si="337"/>
        <v>117</v>
      </c>
      <c r="H10826" s="4">
        <f ca="1">+Data_TABLE[[#This Row],[Qty]]*Data_TABLE[[#This Row],[Unit Price]]</f>
        <v>351</v>
      </c>
      <c r="I10826" s="7">
        <v>42329</v>
      </c>
      <c r="J10826" s="10">
        <f>EOMONTH(Data_TABLE[[#This Row],[Date Sold]],0)</f>
        <v>42338</v>
      </c>
    </row>
    <row r="10827" spans="2:10" x14ac:dyDescent="0.25">
      <c r="B10827" s="1" t="s">
        <v>38</v>
      </c>
      <c r="C10827" s="3" t="s">
        <v>54</v>
      </c>
      <c r="D10827" s="2" t="s">
        <v>48</v>
      </c>
      <c r="E10827" s="3" t="s">
        <v>42</v>
      </c>
      <c r="F10827" s="3">
        <f t="shared" ca="1" si="336"/>
        <v>4</v>
      </c>
      <c r="G10827" s="4">
        <f t="shared" ca="1" si="337"/>
        <v>62</v>
      </c>
      <c r="H10827" s="4">
        <f ca="1">+Data_TABLE[[#This Row],[Qty]]*Data_TABLE[[#This Row],[Unit Price]]</f>
        <v>248</v>
      </c>
      <c r="I10827" s="7">
        <v>42329</v>
      </c>
      <c r="J10827" s="10">
        <f>EOMONTH(Data_TABLE[[#This Row],[Date Sold]],0)</f>
        <v>42338</v>
      </c>
    </row>
    <row r="10828" spans="2:10" x14ac:dyDescent="0.25">
      <c r="B10828" s="1" t="s">
        <v>39</v>
      </c>
      <c r="C10828" s="3" t="s">
        <v>55</v>
      </c>
      <c r="D10828" s="2" t="s">
        <v>51</v>
      </c>
      <c r="E10828" s="3" t="s">
        <v>45</v>
      </c>
      <c r="F10828" s="3">
        <f t="shared" ca="1" si="336"/>
        <v>5</v>
      </c>
      <c r="G10828" s="4">
        <f t="shared" ca="1" si="337"/>
        <v>91</v>
      </c>
      <c r="H10828" s="4">
        <f ca="1">+Data_TABLE[[#This Row],[Qty]]*Data_TABLE[[#This Row],[Unit Price]]</f>
        <v>455</v>
      </c>
      <c r="I10828" s="7">
        <v>42329</v>
      </c>
      <c r="J10828" s="10">
        <f>EOMONTH(Data_TABLE[[#This Row],[Date Sold]],0)</f>
        <v>42338</v>
      </c>
    </row>
    <row r="10829" spans="2:10" x14ac:dyDescent="0.25">
      <c r="B10829" s="1" t="s">
        <v>36</v>
      </c>
      <c r="C10829" s="3" t="s">
        <v>54</v>
      </c>
      <c r="D10829" s="2" t="s">
        <v>48</v>
      </c>
      <c r="E10829" s="3" t="s">
        <v>42</v>
      </c>
      <c r="F10829" s="3">
        <f t="shared" ca="1" si="336"/>
        <v>4</v>
      </c>
      <c r="G10829" s="4">
        <f t="shared" ca="1" si="337"/>
        <v>151</v>
      </c>
      <c r="H10829" s="4">
        <f ca="1">+Data_TABLE[[#This Row],[Qty]]*Data_TABLE[[#This Row],[Unit Price]]</f>
        <v>604</v>
      </c>
      <c r="I10829" s="7">
        <v>42329</v>
      </c>
      <c r="J10829" s="10">
        <f>EOMONTH(Data_TABLE[[#This Row],[Date Sold]],0)</f>
        <v>42338</v>
      </c>
    </row>
    <row r="10830" spans="2:10" x14ac:dyDescent="0.25">
      <c r="B10830" s="1" t="s">
        <v>40</v>
      </c>
      <c r="C10830" s="3" t="s">
        <v>55</v>
      </c>
      <c r="D10830" s="2" t="s">
        <v>51</v>
      </c>
      <c r="E10830" s="3" t="s">
        <v>45</v>
      </c>
      <c r="F10830" s="3">
        <f t="shared" ca="1" si="336"/>
        <v>3</v>
      </c>
      <c r="G10830" s="4">
        <f t="shared" ca="1" si="337"/>
        <v>74</v>
      </c>
      <c r="H10830" s="4">
        <f ca="1">+Data_TABLE[[#This Row],[Qty]]*Data_TABLE[[#This Row],[Unit Price]]</f>
        <v>222</v>
      </c>
      <c r="I10830" s="7">
        <v>42329</v>
      </c>
      <c r="J10830" s="10">
        <f>EOMONTH(Data_TABLE[[#This Row],[Date Sold]],0)</f>
        <v>42338</v>
      </c>
    </row>
    <row r="10831" spans="2:10" x14ac:dyDescent="0.25">
      <c r="B10831" s="1" t="s">
        <v>37</v>
      </c>
      <c r="C10831" s="3" t="s">
        <v>55</v>
      </c>
      <c r="D10831" s="2" t="s">
        <v>51</v>
      </c>
      <c r="E10831" s="3" t="s">
        <v>45</v>
      </c>
      <c r="F10831" s="3">
        <f t="shared" ca="1" si="336"/>
        <v>3</v>
      </c>
      <c r="G10831" s="4">
        <f t="shared" ca="1" si="337"/>
        <v>120</v>
      </c>
      <c r="H10831" s="4">
        <f ca="1">+Data_TABLE[[#This Row],[Qty]]*Data_TABLE[[#This Row],[Unit Price]]</f>
        <v>360</v>
      </c>
      <c r="I10831" s="7">
        <v>42329</v>
      </c>
      <c r="J10831" s="10">
        <f>EOMONTH(Data_TABLE[[#This Row],[Date Sold]],0)</f>
        <v>42338</v>
      </c>
    </row>
    <row r="10832" spans="2:10" x14ac:dyDescent="0.25">
      <c r="B10832" s="1" t="s">
        <v>40</v>
      </c>
      <c r="C10832" s="3" t="s">
        <v>55</v>
      </c>
      <c r="D10832" s="2" t="s">
        <v>49</v>
      </c>
      <c r="E10832" s="3" t="s">
        <v>43</v>
      </c>
      <c r="F10832" s="3">
        <f t="shared" ca="1" si="336"/>
        <v>4</v>
      </c>
      <c r="G10832" s="4">
        <f t="shared" ca="1" si="337"/>
        <v>165</v>
      </c>
      <c r="H10832" s="4">
        <f ca="1">+Data_TABLE[[#This Row],[Qty]]*Data_TABLE[[#This Row],[Unit Price]]</f>
        <v>660</v>
      </c>
      <c r="I10832" s="7">
        <v>42329</v>
      </c>
      <c r="J10832" s="10">
        <f>EOMONTH(Data_TABLE[[#This Row],[Date Sold]],0)</f>
        <v>42338</v>
      </c>
    </row>
    <row r="10833" spans="2:10" x14ac:dyDescent="0.25">
      <c r="B10833" s="1" t="s">
        <v>36</v>
      </c>
      <c r="C10833" s="3" t="s">
        <v>55</v>
      </c>
      <c r="D10833" s="2" t="s">
        <v>51</v>
      </c>
      <c r="E10833" s="3" t="s">
        <v>45</v>
      </c>
      <c r="F10833" s="3">
        <f t="shared" ca="1" si="336"/>
        <v>2</v>
      </c>
      <c r="G10833" s="4">
        <f t="shared" ca="1" si="337"/>
        <v>134</v>
      </c>
      <c r="H10833" s="4">
        <f ca="1">+Data_TABLE[[#This Row],[Qty]]*Data_TABLE[[#This Row],[Unit Price]]</f>
        <v>268</v>
      </c>
      <c r="I10833" s="7">
        <v>42329</v>
      </c>
      <c r="J10833" s="10">
        <f>EOMONTH(Data_TABLE[[#This Row],[Date Sold]],0)</f>
        <v>42338</v>
      </c>
    </row>
    <row r="10834" spans="2:10" x14ac:dyDescent="0.25">
      <c r="B10834" s="1" t="s">
        <v>38</v>
      </c>
      <c r="C10834" s="3" t="s">
        <v>56</v>
      </c>
      <c r="D10834" s="2" t="s">
        <v>52</v>
      </c>
      <c r="E10834" s="3" t="s">
        <v>46</v>
      </c>
      <c r="F10834" s="3">
        <f t="shared" ca="1" si="336"/>
        <v>5</v>
      </c>
      <c r="G10834" s="4">
        <f t="shared" ca="1" si="337"/>
        <v>189</v>
      </c>
      <c r="H10834" s="4">
        <f ca="1">+Data_TABLE[[#This Row],[Qty]]*Data_TABLE[[#This Row],[Unit Price]]</f>
        <v>945</v>
      </c>
      <c r="I10834" s="7">
        <v>42329</v>
      </c>
      <c r="J10834" s="10">
        <f>EOMONTH(Data_TABLE[[#This Row],[Date Sold]],0)</f>
        <v>42338</v>
      </c>
    </row>
    <row r="10835" spans="2:10" x14ac:dyDescent="0.25">
      <c r="B10835" s="1" t="s">
        <v>41</v>
      </c>
      <c r="C10835" s="3" t="s">
        <v>56</v>
      </c>
      <c r="D10835" s="2" t="s">
        <v>50</v>
      </c>
      <c r="E10835" s="3" t="s">
        <v>44</v>
      </c>
      <c r="F10835" s="3">
        <f t="shared" ca="1" si="336"/>
        <v>5</v>
      </c>
      <c r="G10835" s="4">
        <f t="shared" ca="1" si="337"/>
        <v>97</v>
      </c>
      <c r="H10835" s="4">
        <f ca="1">+Data_TABLE[[#This Row],[Qty]]*Data_TABLE[[#This Row],[Unit Price]]</f>
        <v>485</v>
      </c>
      <c r="I10835" s="7">
        <v>42329</v>
      </c>
      <c r="J10835" s="10">
        <f>EOMONTH(Data_TABLE[[#This Row],[Date Sold]],0)</f>
        <v>42338</v>
      </c>
    </row>
    <row r="10836" spans="2:10" x14ac:dyDescent="0.25">
      <c r="B10836" s="1" t="s">
        <v>41</v>
      </c>
      <c r="C10836" s="3" t="s">
        <v>54</v>
      </c>
      <c r="D10836" s="2" t="s">
        <v>48</v>
      </c>
      <c r="E10836" s="3" t="s">
        <v>42</v>
      </c>
      <c r="F10836" s="3">
        <f t="shared" ca="1" si="336"/>
        <v>5</v>
      </c>
      <c r="G10836" s="4">
        <f t="shared" ca="1" si="337"/>
        <v>181</v>
      </c>
      <c r="H10836" s="4">
        <f ca="1">+Data_TABLE[[#This Row],[Qty]]*Data_TABLE[[#This Row],[Unit Price]]</f>
        <v>905</v>
      </c>
      <c r="I10836" s="7">
        <v>42329</v>
      </c>
      <c r="J10836" s="10">
        <f>EOMONTH(Data_TABLE[[#This Row],[Date Sold]],0)</f>
        <v>42338</v>
      </c>
    </row>
    <row r="10837" spans="2:10" x14ac:dyDescent="0.25">
      <c r="B10837" s="1" t="s">
        <v>41</v>
      </c>
      <c r="C10837" s="3" t="s">
        <v>55</v>
      </c>
      <c r="D10837" s="2" t="s">
        <v>49</v>
      </c>
      <c r="E10837" s="3" t="s">
        <v>43</v>
      </c>
      <c r="F10837" s="3">
        <f t="shared" ca="1" si="336"/>
        <v>1</v>
      </c>
      <c r="G10837" s="4">
        <f t="shared" ca="1" si="337"/>
        <v>122</v>
      </c>
      <c r="H10837" s="4">
        <f ca="1">+Data_TABLE[[#This Row],[Qty]]*Data_TABLE[[#This Row],[Unit Price]]</f>
        <v>122</v>
      </c>
      <c r="I10837" s="7">
        <v>42329</v>
      </c>
      <c r="J10837" s="10">
        <f>EOMONTH(Data_TABLE[[#This Row],[Date Sold]],0)</f>
        <v>42338</v>
      </c>
    </row>
    <row r="10838" spans="2:10" x14ac:dyDescent="0.25">
      <c r="B10838" s="1" t="s">
        <v>38</v>
      </c>
      <c r="C10838" s="3" t="s">
        <v>56</v>
      </c>
      <c r="D10838" s="2" t="s">
        <v>50</v>
      </c>
      <c r="E10838" s="3" t="s">
        <v>44</v>
      </c>
      <c r="F10838" s="3">
        <f t="shared" ca="1" si="336"/>
        <v>4</v>
      </c>
      <c r="G10838" s="4">
        <f t="shared" ca="1" si="337"/>
        <v>106</v>
      </c>
      <c r="H10838" s="4">
        <f ca="1">+Data_TABLE[[#This Row],[Qty]]*Data_TABLE[[#This Row],[Unit Price]]</f>
        <v>424</v>
      </c>
      <c r="I10838" s="7">
        <v>42329</v>
      </c>
      <c r="J10838" s="10">
        <f>EOMONTH(Data_TABLE[[#This Row],[Date Sold]],0)</f>
        <v>42338</v>
      </c>
    </row>
    <row r="10839" spans="2:10" x14ac:dyDescent="0.25">
      <c r="B10839" s="1" t="s">
        <v>41</v>
      </c>
      <c r="C10839" s="3" t="s">
        <v>54</v>
      </c>
      <c r="D10839" s="2" t="s">
        <v>48</v>
      </c>
      <c r="E10839" s="3" t="s">
        <v>42</v>
      </c>
      <c r="F10839" s="3">
        <f t="shared" ca="1" si="336"/>
        <v>2</v>
      </c>
      <c r="G10839" s="4">
        <f t="shared" ca="1" si="337"/>
        <v>181</v>
      </c>
      <c r="H10839" s="4">
        <f ca="1">+Data_TABLE[[#This Row],[Qty]]*Data_TABLE[[#This Row],[Unit Price]]</f>
        <v>362</v>
      </c>
      <c r="I10839" s="7">
        <v>42329</v>
      </c>
      <c r="J10839" s="10">
        <f>EOMONTH(Data_TABLE[[#This Row],[Date Sold]],0)</f>
        <v>42338</v>
      </c>
    </row>
    <row r="10840" spans="2:10" x14ac:dyDescent="0.25">
      <c r="B10840" s="1" t="s">
        <v>40</v>
      </c>
      <c r="C10840" s="3" t="s">
        <v>56</v>
      </c>
      <c r="D10840" s="2" t="s">
        <v>50</v>
      </c>
      <c r="E10840" s="3" t="s">
        <v>44</v>
      </c>
      <c r="F10840" s="3">
        <f t="shared" ca="1" si="336"/>
        <v>2</v>
      </c>
      <c r="G10840" s="4">
        <f t="shared" ca="1" si="337"/>
        <v>183</v>
      </c>
      <c r="H10840" s="4">
        <f ca="1">+Data_TABLE[[#This Row],[Qty]]*Data_TABLE[[#This Row],[Unit Price]]</f>
        <v>366</v>
      </c>
      <c r="I10840" s="7">
        <v>42329</v>
      </c>
      <c r="J10840" s="10">
        <f>EOMONTH(Data_TABLE[[#This Row],[Date Sold]],0)</f>
        <v>42338</v>
      </c>
    </row>
    <row r="10841" spans="2:10" x14ac:dyDescent="0.25">
      <c r="B10841" s="1" t="s">
        <v>36</v>
      </c>
      <c r="C10841" s="3" t="s">
        <v>56</v>
      </c>
      <c r="D10841" s="2" t="s">
        <v>52</v>
      </c>
      <c r="E10841" s="3" t="s">
        <v>46</v>
      </c>
      <c r="F10841" s="3">
        <f t="shared" ca="1" si="336"/>
        <v>1</v>
      </c>
      <c r="G10841" s="4">
        <f t="shared" ca="1" si="337"/>
        <v>191</v>
      </c>
      <c r="H10841" s="4">
        <f ca="1">+Data_TABLE[[#This Row],[Qty]]*Data_TABLE[[#This Row],[Unit Price]]</f>
        <v>191</v>
      </c>
      <c r="I10841" s="7">
        <v>42329</v>
      </c>
      <c r="J10841" s="10">
        <f>EOMONTH(Data_TABLE[[#This Row],[Date Sold]],0)</f>
        <v>42338</v>
      </c>
    </row>
    <row r="10842" spans="2:10" x14ac:dyDescent="0.25">
      <c r="B10842" s="1" t="s">
        <v>40</v>
      </c>
      <c r="C10842" s="3" t="s">
        <v>56</v>
      </c>
      <c r="D10842" s="2" t="s">
        <v>52</v>
      </c>
      <c r="E10842" s="3" t="s">
        <v>46</v>
      </c>
      <c r="F10842" s="3">
        <f t="shared" ca="1" si="336"/>
        <v>4</v>
      </c>
      <c r="G10842" s="4">
        <f t="shared" ca="1" si="337"/>
        <v>117</v>
      </c>
      <c r="H10842" s="4">
        <f ca="1">+Data_TABLE[[#This Row],[Qty]]*Data_TABLE[[#This Row],[Unit Price]]</f>
        <v>468</v>
      </c>
      <c r="I10842" s="7">
        <v>42329</v>
      </c>
      <c r="J10842" s="10">
        <f>EOMONTH(Data_TABLE[[#This Row],[Date Sold]],0)</f>
        <v>42338</v>
      </c>
    </row>
    <row r="10843" spans="2:10" x14ac:dyDescent="0.25">
      <c r="B10843" s="1" t="s">
        <v>38</v>
      </c>
      <c r="C10843" s="3" t="s">
        <v>55</v>
      </c>
      <c r="D10843" s="2" t="s">
        <v>51</v>
      </c>
      <c r="E10843" s="3" t="s">
        <v>45</v>
      </c>
      <c r="F10843" s="3">
        <f t="shared" ca="1" si="336"/>
        <v>4</v>
      </c>
      <c r="G10843" s="4">
        <f t="shared" ca="1" si="337"/>
        <v>176</v>
      </c>
      <c r="H10843" s="4">
        <f ca="1">+Data_TABLE[[#This Row],[Qty]]*Data_TABLE[[#This Row],[Unit Price]]</f>
        <v>704</v>
      </c>
      <c r="I10843" s="7">
        <v>42329</v>
      </c>
      <c r="J10843" s="10">
        <f>EOMONTH(Data_TABLE[[#This Row],[Date Sold]],0)</f>
        <v>42338</v>
      </c>
    </row>
    <row r="10844" spans="2:10" x14ac:dyDescent="0.25">
      <c r="B10844" s="1" t="s">
        <v>41</v>
      </c>
      <c r="C10844" s="3" t="s">
        <v>55</v>
      </c>
      <c r="D10844" s="2" t="s">
        <v>49</v>
      </c>
      <c r="E10844" s="3" t="s">
        <v>43</v>
      </c>
      <c r="F10844" s="3">
        <f t="shared" ca="1" si="336"/>
        <v>4</v>
      </c>
      <c r="G10844" s="4">
        <f t="shared" ca="1" si="337"/>
        <v>63</v>
      </c>
      <c r="H10844" s="4">
        <f ca="1">+Data_TABLE[[#This Row],[Qty]]*Data_TABLE[[#This Row],[Unit Price]]</f>
        <v>252</v>
      </c>
      <c r="I10844" s="7">
        <v>42329</v>
      </c>
      <c r="J10844" s="10">
        <f>EOMONTH(Data_TABLE[[#This Row],[Date Sold]],0)</f>
        <v>42338</v>
      </c>
    </row>
    <row r="10845" spans="2:10" x14ac:dyDescent="0.25">
      <c r="B10845" s="1" t="s">
        <v>40</v>
      </c>
      <c r="C10845" s="3" t="s">
        <v>55</v>
      </c>
      <c r="D10845" s="2" t="s">
        <v>49</v>
      </c>
      <c r="E10845" s="3" t="s">
        <v>43</v>
      </c>
      <c r="F10845" s="3">
        <f t="shared" ca="1" si="336"/>
        <v>2</v>
      </c>
      <c r="G10845" s="4">
        <f t="shared" ca="1" si="337"/>
        <v>76</v>
      </c>
      <c r="H10845" s="4">
        <f ca="1">+Data_TABLE[[#This Row],[Qty]]*Data_TABLE[[#This Row],[Unit Price]]</f>
        <v>152</v>
      </c>
      <c r="I10845" s="7">
        <v>42329</v>
      </c>
      <c r="J10845" s="10">
        <f>EOMONTH(Data_TABLE[[#This Row],[Date Sold]],0)</f>
        <v>42338</v>
      </c>
    </row>
    <row r="10846" spans="2:10" x14ac:dyDescent="0.25">
      <c r="B10846" s="1" t="s">
        <v>40</v>
      </c>
      <c r="C10846" s="3" t="s">
        <v>55</v>
      </c>
      <c r="D10846" s="2" t="s">
        <v>51</v>
      </c>
      <c r="E10846" s="3" t="s">
        <v>45</v>
      </c>
      <c r="F10846" s="3">
        <f t="shared" ca="1" si="336"/>
        <v>2</v>
      </c>
      <c r="G10846" s="4">
        <f t="shared" ca="1" si="337"/>
        <v>151</v>
      </c>
      <c r="H10846" s="4">
        <f ca="1">+Data_TABLE[[#This Row],[Qty]]*Data_TABLE[[#This Row],[Unit Price]]</f>
        <v>302</v>
      </c>
      <c r="I10846" s="7">
        <v>42329</v>
      </c>
      <c r="J10846" s="10">
        <f>EOMONTH(Data_TABLE[[#This Row],[Date Sold]],0)</f>
        <v>42338</v>
      </c>
    </row>
    <row r="10847" spans="2:10" x14ac:dyDescent="0.25">
      <c r="B10847" s="1" t="s">
        <v>39</v>
      </c>
      <c r="C10847" s="3" t="s">
        <v>56</v>
      </c>
      <c r="D10847" s="2" t="s">
        <v>50</v>
      </c>
      <c r="E10847" s="3" t="s">
        <v>44</v>
      </c>
      <c r="F10847" s="3">
        <f t="shared" ca="1" si="336"/>
        <v>3</v>
      </c>
      <c r="G10847" s="4">
        <f t="shared" ca="1" si="337"/>
        <v>116</v>
      </c>
      <c r="H10847" s="4">
        <f ca="1">+Data_TABLE[[#This Row],[Qty]]*Data_TABLE[[#This Row],[Unit Price]]</f>
        <v>348</v>
      </c>
      <c r="I10847" s="7">
        <v>42329</v>
      </c>
      <c r="J10847" s="10">
        <f>EOMONTH(Data_TABLE[[#This Row],[Date Sold]],0)</f>
        <v>42338</v>
      </c>
    </row>
    <row r="10848" spans="2:10" x14ac:dyDescent="0.25">
      <c r="B10848" s="1" t="s">
        <v>39</v>
      </c>
      <c r="C10848" s="3" t="s">
        <v>55</v>
      </c>
      <c r="D10848" s="2" t="s">
        <v>49</v>
      </c>
      <c r="E10848" s="3" t="s">
        <v>43</v>
      </c>
      <c r="F10848" s="3">
        <f t="shared" ca="1" si="336"/>
        <v>2</v>
      </c>
      <c r="G10848" s="4">
        <f t="shared" ca="1" si="337"/>
        <v>157</v>
      </c>
      <c r="H10848" s="4">
        <f ca="1">+Data_TABLE[[#This Row],[Qty]]*Data_TABLE[[#This Row],[Unit Price]]</f>
        <v>314</v>
      </c>
      <c r="I10848" s="7">
        <v>42329</v>
      </c>
      <c r="J10848" s="10">
        <f>EOMONTH(Data_TABLE[[#This Row],[Date Sold]],0)</f>
        <v>42338</v>
      </c>
    </row>
    <row r="10849" spans="2:10" x14ac:dyDescent="0.25">
      <c r="B10849" s="1" t="s">
        <v>38</v>
      </c>
      <c r="C10849" s="3" t="s">
        <v>56</v>
      </c>
      <c r="D10849" s="2" t="s">
        <v>52</v>
      </c>
      <c r="E10849" s="3" t="s">
        <v>46</v>
      </c>
      <c r="F10849" s="3">
        <f t="shared" ca="1" si="336"/>
        <v>2</v>
      </c>
      <c r="G10849" s="4">
        <f t="shared" ca="1" si="337"/>
        <v>108</v>
      </c>
      <c r="H10849" s="4">
        <f ca="1">+Data_TABLE[[#This Row],[Qty]]*Data_TABLE[[#This Row],[Unit Price]]</f>
        <v>216</v>
      </c>
      <c r="I10849" s="7">
        <v>42329</v>
      </c>
      <c r="J10849" s="10">
        <f>EOMONTH(Data_TABLE[[#This Row],[Date Sold]],0)</f>
        <v>42338</v>
      </c>
    </row>
    <row r="10850" spans="2:10" x14ac:dyDescent="0.25">
      <c r="B10850" s="1" t="s">
        <v>41</v>
      </c>
      <c r="C10850" s="3" t="s">
        <v>55</v>
      </c>
      <c r="D10850" s="2" t="s">
        <v>51</v>
      </c>
      <c r="E10850" s="3" t="s">
        <v>45</v>
      </c>
      <c r="F10850" s="3">
        <f t="shared" ca="1" si="336"/>
        <v>2</v>
      </c>
      <c r="G10850" s="4">
        <f t="shared" ca="1" si="337"/>
        <v>139</v>
      </c>
      <c r="H10850" s="4">
        <f ca="1">+Data_TABLE[[#This Row],[Qty]]*Data_TABLE[[#This Row],[Unit Price]]</f>
        <v>278</v>
      </c>
      <c r="I10850" s="7">
        <v>42329</v>
      </c>
      <c r="J10850" s="10">
        <f>EOMONTH(Data_TABLE[[#This Row],[Date Sold]],0)</f>
        <v>42338</v>
      </c>
    </row>
    <row r="10851" spans="2:10" x14ac:dyDescent="0.25">
      <c r="B10851" s="1" t="s">
        <v>40</v>
      </c>
      <c r="C10851" s="3" t="s">
        <v>55</v>
      </c>
      <c r="D10851" s="2" t="s">
        <v>49</v>
      </c>
      <c r="E10851" s="3" t="s">
        <v>43</v>
      </c>
      <c r="F10851" s="3">
        <f t="shared" ca="1" si="336"/>
        <v>2</v>
      </c>
      <c r="G10851" s="4">
        <f t="shared" ca="1" si="337"/>
        <v>163</v>
      </c>
      <c r="H10851" s="4">
        <f ca="1">+Data_TABLE[[#This Row],[Qty]]*Data_TABLE[[#This Row],[Unit Price]]</f>
        <v>326</v>
      </c>
      <c r="I10851" s="7">
        <v>42329</v>
      </c>
      <c r="J10851" s="10">
        <f>EOMONTH(Data_TABLE[[#This Row],[Date Sold]],0)</f>
        <v>42338</v>
      </c>
    </row>
    <row r="10852" spans="2:10" x14ac:dyDescent="0.25">
      <c r="B10852" s="1" t="s">
        <v>41</v>
      </c>
      <c r="C10852" s="3" t="s">
        <v>56</v>
      </c>
      <c r="D10852" s="2" t="s">
        <v>52</v>
      </c>
      <c r="E10852" s="3" t="s">
        <v>46</v>
      </c>
      <c r="F10852" s="3">
        <f t="shared" ca="1" si="336"/>
        <v>2</v>
      </c>
      <c r="G10852" s="4">
        <f t="shared" ca="1" si="337"/>
        <v>145</v>
      </c>
      <c r="H10852" s="4">
        <f ca="1">+Data_TABLE[[#This Row],[Qty]]*Data_TABLE[[#This Row],[Unit Price]]</f>
        <v>290</v>
      </c>
      <c r="I10852" s="7">
        <v>42329</v>
      </c>
      <c r="J10852" s="10">
        <f>EOMONTH(Data_TABLE[[#This Row],[Date Sold]],0)</f>
        <v>42338</v>
      </c>
    </row>
    <row r="10853" spans="2:10" x14ac:dyDescent="0.25">
      <c r="B10853" s="1" t="s">
        <v>37</v>
      </c>
      <c r="C10853" s="3" t="s">
        <v>56</v>
      </c>
      <c r="D10853" s="2" t="s">
        <v>52</v>
      </c>
      <c r="E10853" s="3" t="s">
        <v>46</v>
      </c>
      <c r="F10853" s="3">
        <f t="shared" ca="1" si="336"/>
        <v>3</v>
      </c>
      <c r="G10853" s="4">
        <f t="shared" ca="1" si="337"/>
        <v>96</v>
      </c>
      <c r="H10853" s="4">
        <f ca="1">+Data_TABLE[[#This Row],[Qty]]*Data_TABLE[[#This Row],[Unit Price]]</f>
        <v>288</v>
      </c>
      <c r="I10853" s="7">
        <v>42330</v>
      </c>
      <c r="J10853" s="10">
        <f>EOMONTH(Data_TABLE[[#This Row],[Date Sold]],0)</f>
        <v>42338</v>
      </c>
    </row>
    <row r="10854" spans="2:10" x14ac:dyDescent="0.25">
      <c r="B10854" s="1" t="s">
        <v>39</v>
      </c>
      <c r="C10854" s="3" t="s">
        <v>56</v>
      </c>
      <c r="D10854" s="2" t="s">
        <v>50</v>
      </c>
      <c r="E10854" s="3" t="s">
        <v>44</v>
      </c>
      <c r="F10854" s="3">
        <f t="shared" ca="1" si="336"/>
        <v>4</v>
      </c>
      <c r="G10854" s="4">
        <f t="shared" ca="1" si="337"/>
        <v>111</v>
      </c>
      <c r="H10854" s="4">
        <f ca="1">+Data_TABLE[[#This Row],[Qty]]*Data_TABLE[[#This Row],[Unit Price]]</f>
        <v>444</v>
      </c>
      <c r="I10854" s="7">
        <v>42330</v>
      </c>
      <c r="J10854" s="10">
        <f>EOMONTH(Data_TABLE[[#This Row],[Date Sold]],0)</f>
        <v>42338</v>
      </c>
    </row>
    <row r="10855" spans="2:10" x14ac:dyDescent="0.25">
      <c r="B10855" s="1" t="s">
        <v>41</v>
      </c>
      <c r="C10855" s="3" t="s">
        <v>55</v>
      </c>
      <c r="D10855" s="2" t="s">
        <v>49</v>
      </c>
      <c r="E10855" s="3" t="s">
        <v>43</v>
      </c>
      <c r="F10855" s="3">
        <f t="shared" ca="1" si="336"/>
        <v>5</v>
      </c>
      <c r="G10855" s="4">
        <f t="shared" ca="1" si="337"/>
        <v>182</v>
      </c>
      <c r="H10855" s="4">
        <f ca="1">+Data_TABLE[[#This Row],[Qty]]*Data_TABLE[[#This Row],[Unit Price]]</f>
        <v>910</v>
      </c>
      <c r="I10855" s="7">
        <v>42330</v>
      </c>
      <c r="J10855" s="10">
        <f>EOMONTH(Data_TABLE[[#This Row],[Date Sold]],0)</f>
        <v>42338</v>
      </c>
    </row>
    <row r="10856" spans="2:10" x14ac:dyDescent="0.25">
      <c r="B10856" s="1" t="s">
        <v>36</v>
      </c>
      <c r="C10856" s="3" t="s">
        <v>54</v>
      </c>
      <c r="D10856" s="2" t="s">
        <v>48</v>
      </c>
      <c r="E10856" s="3" t="s">
        <v>42</v>
      </c>
      <c r="F10856" s="3">
        <f t="shared" ca="1" si="336"/>
        <v>1</v>
      </c>
      <c r="G10856" s="4">
        <f t="shared" ca="1" si="337"/>
        <v>92</v>
      </c>
      <c r="H10856" s="4">
        <f ca="1">+Data_TABLE[[#This Row],[Qty]]*Data_TABLE[[#This Row],[Unit Price]]</f>
        <v>92</v>
      </c>
      <c r="I10856" s="7">
        <v>42330</v>
      </c>
      <c r="J10856" s="10">
        <f>EOMONTH(Data_TABLE[[#This Row],[Date Sold]],0)</f>
        <v>42338</v>
      </c>
    </row>
    <row r="10857" spans="2:10" x14ac:dyDescent="0.25">
      <c r="B10857" s="1" t="s">
        <v>39</v>
      </c>
      <c r="C10857" s="3" t="s">
        <v>54</v>
      </c>
      <c r="D10857" s="2" t="s">
        <v>48</v>
      </c>
      <c r="E10857" s="3" t="s">
        <v>42</v>
      </c>
      <c r="F10857" s="3">
        <f t="shared" ca="1" si="336"/>
        <v>4</v>
      </c>
      <c r="G10857" s="4">
        <f t="shared" ca="1" si="337"/>
        <v>139</v>
      </c>
      <c r="H10857" s="4">
        <f ca="1">+Data_TABLE[[#This Row],[Qty]]*Data_TABLE[[#This Row],[Unit Price]]</f>
        <v>556</v>
      </c>
      <c r="I10857" s="7">
        <v>42330</v>
      </c>
      <c r="J10857" s="10">
        <f>EOMONTH(Data_TABLE[[#This Row],[Date Sold]],0)</f>
        <v>42338</v>
      </c>
    </row>
    <row r="10858" spans="2:10" x14ac:dyDescent="0.25">
      <c r="B10858" s="1" t="s">
        <v>41</v>
      </c>
      <c r="C10858" s="3" t="s">
        <v>56</v>
      </c>
      <c r="D10858" s="2" t="s">
        <v>52</v>
      </c>
      <c r="E10858" s="3" t="s">
        <v>46</v>
      </c>
      <c r="F10858" s="3">
        <f t="shared" ca="1" si="336"/>
        <v>5</v>
      </c>
      <c r="G10858" s="4">
        <f t="shared" ca="1" si="337"/>
        <v>183</v>
      </c>
      <c r="H10858" s="4">
        <f ca="1">+Data_TABLE[[#This Row],[Qty]]*Data_TABLE[[#This Row],[Unit Price]]</f>
        <v>915</v>
      </c>
      <c r="I10858" s="7">
        <v>42330</v>
      </c>
      <c r="J10858" s="10">
        <f>EOMONTH(Data_TABLE[[#This Row],[Date Sold]],0)</f>
        <v>42338</v>
      </c>
    </row>
    <row r="10859" spans="2:10" x14ac:dyDescent="0.25">
      <c r="B10859" s="1" t="s">
        <v>36</v>
      </c>
      <c r="C10859" s="3" t="s">
        <v>55</v>
      </c>
      <c r="D10859" s="2" t="s">
        <v>49</v>
      </c>
      <c r="E10859" s="3" t="s">
        <v>43</v>
      </c>
      <c r="F10859" s="3">
        <f t="shared" ca="1" si="336"/>
        <v>1</v>
      </c>
      <c r="G10859" s="4">
        <f t="shared" ca="1" si="337"/>
        <v>129</v>
      </c>
      <c r="H10859" s="4">
        <f ca="1">+Data_TABLE[[#This Row],[Qty]]*Data_TABLE[[#This Row],[Unit Price]]</f>
        <v>129</v>
      </c>
      <c r="I10859" s="7">
        <v>42330</v>
      </c>
      <c r="J10859" s="10">
        <f>EOMONTH(Data_TABLE[[#This Row],[Date Sold]],0)</f>
        <v>42338</v>
      </c>
    </row>
    <row r="10860" spans="2:10" x14ac:dyDescent="0.25">
      <c r="B10860" s="1" t="s">
        <v>36</v>
      </c>
      <c r="C10860" s="3" t="s">
        <v>56</v>
      </c>
      <c r="D10860" s="2" t="s">
        <v>52</v>
      </c>
      <c r="E10860" s="3" t="s">
        <v>46</v>
      </c>
      <c r="F10860" s="3">
        <f t="shared" ca="1" si="336"/>
        <v>1</v>
      </c>
      <c r="G10860" s="4">
        <f t="shared" ca="1" si="337"/>
        <v>60</v>
      </c>
      <c r="H10860" s="4">
        <f ca="1">+Data_TABLE[[#This Row],[Qty]]*Data_TABLE[[#This Row],[Unit Price]]</f>
        <v>60</v>
      </c>
      <c r="I10860" s="7">
        <v>42330</v>
      </c>
      <c r="J10860" s="10">
        <f>EOMONTH(Data_TABLE[[#This Row],[Date Sold]],0)</f>
        <v>42338</v>
      </c>
    </row>
    <row r="10861" spans="2:10" x14ac:dyDescent="0.25">
      <c r="B10861" s="1" t="s">
        <v>41</v>
      </c>
      <c r="C10861" s="3" t="s">
        <v>56</v>
      </c>
      <c r="D10861" s="2" t="s">
        <v>50</v>
      </c>
      <c r="E10861" s="3" t="s">
        <v>44</v>
      </c>
      <c r="F10861" s="3">
        <f t="shared" ca="1" si="336"/>
        <v>2</v>
      </c>
      <c r="G10861" s="4">
        <f t="shared" ca="1" si="337"/>
        <v>166</v>
      </c>
      <c r="H10861" s="4">
        <f ca="1">+Data_TABLE[[#This Row],[Qty]]*Data_TABLE[[#This Row],[Unit Price]]</f>
        <v>332</v>
      </c>
      <c r="I10861" s="7">
        <v>42330</v>
      </c>
      <c r="J10861" s="10">
        <f>EOMONTH(Data_TABLE[[#This Row],[Date Sold]],0)</f>
        <v>42338</v>
      </c>
    </row>
    <row r="10862" spans="2:10" x14ac:dyDescent="0.25">
      <c r="B10862" s="1" t="s">
        <v>37</v>
      </c>
      <c r="C10862" s="3" t="s">
        <v>55</v>
      </c>
      <c r="D10862" s="2" t="s">
        <v>51</v>
      </c>
      <c r="E10862" s="3" t="s">
        <v>45</v>
      </c>
      <c r="F10862" s="3">
        <f t="shared" ca="1" si="336"/>
        <v>4</v>
      </c>
      <c r="G10862" s="4">
        <f t="shared" ca="1" si="337"/>
        <v>147</v>
      </c>
      <c r="H10862" s="4">
        <f ca="1">+Data_TABLE[[#This Row],[Qty]]*Data_TABLE[[#This Row],[Unit Price]]</f>
        <v>588</v>
      </c>
      <c r="I10862" s="7">
        <v>42330</v>
      </c>
      <c r="J10862" s="10">
        <f>EOMONTH(Data_TABLE[[#This Row],[Date Sold]],0)</f>
        <v>42338</v>
      </c>
    </row>
    <row r="10863" spans="2:10" x14ac:dyDescent="0.25">
      <c r="B10863" s="1" t="s">
        <v>38</v>
      </c>
      <c r="C10863" s="3" t="s">
        <v>55</v>
      </c>
      <c r="D10863" s="2" t="s">
        <v>51</v>
      </c>
      <c r="E10863" s="3" t="s">
        <v>45</v>
      </c>
      <c r="F10863" s="3">
        <f t="shared" ca="1" si="336"/>
        <v>1</v>
      </c>
      <c r="G10863" s="4">
        <f t="shared" ca="1" si="337"/>
        <v>106</v>
      </c>
      <c r="H10863" s="4">
        <f ca="1">+Data_TABLE[[#This Row],[Qty]]*Data_TABLE[[#This Row],[Unit Price]]</f>
        <v>106</v>
      </c>
      <c r="I10863" s="7">
        <v>42330</v>
      </c>
      <c r="J10863" s="10">
        <f>EOMONTH(Data_TABLE[[#This Row],[Date Sold]],0)</f>
        <v>42338</v>
      </c>
    </row>
    <row r="10864" spans="2:10" x14ac:dyDescent="0.25">
      <c r="B10864" s="1" t="s">
        <v>36</v>
      </c>
      <c r="C10864" s="3" t="s">
        <v>54</v>
      </c>
      <c r="D10864" s="2" t="s">
        <v>48</v>
      </c>
      <c r="E10864" s="3" t="s">
        <v>42</v>
      </c>
      <c r="F10864" s="3">
        <f t="shared" ca="1" si="336"/>
        <v>3</v>
      </c>
      <c r="G10864" s="4">
        <f t="shared" ca="1" si="337"/>
        <v>152</v>
      </c>
      <c r="H10864" s="4">
        <f ca="1">+Data_TABLE[[#This Row],[Qty]]*Data_TABLE[[#This Row],[Unit Price]]</f>
        <v>456</v>
      </c>
      <c r="I10864" s="7">
        <v>42330</v>
      </c>
      <c r="J10864" s="10">
        <f>EOMONTH(Data_TABLE[[#This Row],[Date Sold]],0)</f>
        <v>42338</v>
      </c>
    </row>
    <row r="10865" spans="2:10" x14ac:dyDescent="0.25">
      <c r="B10865" s="1" t="s">
        <v>39</v>
      </c>
      <c r="C10865" s="3" t="s">
        <v>56</v>
      </c>
      <c r="D10865" s="2" t="s">
        <v>50</v>
      </c>
      <c r="E10865" s="3" t="s">
        <v>44</v>
      </c>
      <c r="F10865" s="3">
        <f t="shared" ref="F10865:F10928" ca="1" si="338">RANDBETWEEN(1,5)</f>
        <v>2</v>
      </c>
      <c r="G10865" s="4">
        <f t="shared" ref="G10865:G10928" ca="1" si="339">RANDBETWEEN(60,200)</f>
        <v>106</v>
      </c>
      <c r="H10865" s="4">
        <f ca="1">+Data_TABLE[[#This Row],[Qty]]*Data_TABLE[[#This Row],[Unit Price]]</f>
        <v>212</v>
      </c>
      <c r="I10865" s="7">
        <v>42330</v>
      </c>
      <c r="J10865" s="10">
        <f>EOMONTH(Data_TABLE[[#This Row],[Date Sold]],0)</f>
        <v>42338</v>
      </c>
    </row>
    <row r="10866" spans="2:10" x14ac:dyDescent="0.25">
      <c r="B10866" s="1" t="s">
        <v>39</v>
      </c>
      <c r="C10866" s="3" t="s">
        <v>56</v>
      </c>
      <c r="D10866" s="2" t="s">
        <v>50</v>
      </c>
      <c r="E10866" s="3" t="s">
        <v>44</v>
      </c>
      <c r="F10866" s="3">
        <f t="shared" ca="1" si="338"/>
        <v>1</v>
      </c>
      <c r="G10866" s="4">
        <f t="shared" ca="1" si="339"/>
        <v>136</v>
      </c>
      <c r="H10866" s="4">
        <f ca="1">+Data_TABLE[[#This Row],[Qty]]*Data_TABLE[[#This Row],[Unit Price]]</f>
        <v>136</v>
      </c>
      <c r="I10866" s="7">
        <v>42330</v>
      </c>
      <c r="J10866" s="10">
        <f>EOMONTH(Data_TABLE[[#This Row],[Date Sold]],0)</f>
        <v>42338</v>
      </c>
    </row>
    <row r="10867" spans="2:10" x14ac:dyDescent="0.25">
      <c r="B10867" s="1" t="s">
        <v>36</v>
      </c>
      <c r="C10867" s="3" t="s">
        <v>56</v>
      </c>
      <c r="D10867" s="2" t="s">
        <v>52</v>
      </c>
      <c r="E10867" s="3" t="s">
        <v>46</v>
      </c>
      <c r="F10867" s="3">
        <f t="shared" ca="1" si="338"/>
        <v>4</v>
      </c>
      <c r="G10867" s="4">
        <f t="shared" ca="1" si="339"/>
        <v>130</v>
      </c>
      <c r="H10867" s="4">
        <f ca="1">+Data_TABLE[[#This Row],[Qty]]*Data_TABLE[[#This Row],[Unit Price]]</f>
        <v>520</v>
      </c>
      <c r="I10867" s="7">
        <v>42330</v>
      </c>
      <c r="J10867" s="10">
        <f>EOMONTH(Data_TABLE[[#This Row],[Date Sold]],0)</f>
        <v>42338</v>
      </c>
    </row>
    <row r="10868" spans="2:10" x14ac:dyDescent="0.25">
      <c r="B10868" s="1" t="s">
        <v>40</v>
      </c>
      <c r="C10868" s="3" t="s">
        <v>54</v>
      </c>
      <c r="D10868" s="2" t="s">
        <v>48</v>
      </c>
      <c r="E10868" s="3" t="s">
        <v>42</v>
      </c>
      <c r="F10868" s="3">
        <f t="shared" ca="1" si="338"/>
        <v>1</v>
      </c>
      <c r="G10868" s="4">
        <f t="shared" ca="1" si="339"/>
        <v>83</v>
      </c>
      <c r="H10868" s="4">
        <f ca="1">+Data_TABLE[[#This Row],[Qty]]*Data_TABLE[[#This Row],[Unit Price]]</f>
        <v>83</v>
      </c>
      <c r="I10868" s="7">
        <v>42330</v>
      </c>
      <c r="J10868" s="10">
        <f>EOMONTH(Data_TABLE[[#This Row],[Date Sold]],0)</f>
        <v>42338</v>
      </c>
    </row>
    <row r="10869" spans="2:10" x14ac:dyDescent="0.25">
      <c r="B10869" s="1" t="s">
        <v>39</v>
      </c>
      <c r="C10869" s="3" t="s">
        <v>56</v>
      </c>
      <c r="D10869" s="2" t="s">
        <v>50</v>
      </c>
      <c r="E10869" s="3" t="s">
        <v>44</v>
      </c>
      <c r="F10869" s="3">
        <f t="shared" ca="1" si="338"/>
        <v>4</v>
      </c>
      <c r="G10869" s="4">
        <f t="shared" ca="1" si="339"/>
        <v>155</v>
      </c>
      <c r="H10869" s="4">
        <f ca="1">+Data_TABLE[[#This Row],[Qty]]*Data_TABLE[[#This Row],[Unit Price]]</f>
        <v>620</v>
      </c>
      <c r="I10869" s="7">
        <v>42330</v>
      </c>
      <c r="J10869" s="10">
        <f>EOMONTH(Data_TABLE[[#This Row],[Date Sold]],0)</f>
        <v>42338</v>
      </c>
    </row>
    <row r="10870" spans="2:10" x14ac:dyDescent="0.25">
      <c r="B10870" s="1" t="s">
        <v>39</v>
      </c>
      <c r="C10870" s="3" t="s">
        <v>55</v>
      </c>
      <c r="D10870" s="2" t="s">
        <v>51</v>
      </c>
      <c r="E10870" s="3" t="s">
        <v>45</v>
      </c>
      <c r="F10870" s="3">
        <f t="shared" ca="1" si="338"/>
        <v>3</v>
      </c>
      <c r="G10870" s="4">
        <f t="shared" ca="1" si="339"/>
        <v>152</v>
      </c>
      <c r="H10870" s="4">
        <f ca="1">+Data_TABLE[[#This Row],[Qty]]*Data_TABLE[[#This Row],[Unit Price]]</f>
        <v>456</v>
      </c>
      <c r="I10870" s="7">
        <v>42330</v>
      </c>
      <c r="J10870" s="10">
        <f>EOMONTH(Data_TABLE[[#This Row],[Date Sold]],0)</f>
        <v>42338</v>
      </c>
    </row>
    <row r="10871" spans="2:10" x14ac:dyDescent="0.25">
      <c r="B10871" s="1" t="s">
        <v>38</v>
      </c>
      <c r="C10871" s="3" t="s">
        <v>54</v>
      </c>
      <c r="D10871" s="2" t="s">
        <v>48</v>
      </c>
      <c r="E10871" s="3" t="s">
        <v>42</v>
      </c>
      <c r="F10871" s="3">
        <f t="shared" ca="1" si="338"/>
        <v>3</v>
      </c>
      <c r="G10871" s="4">
        <f t="shared" ca="1" si="339"/>
        <v>111</v>
      </c>
      <c r="H10871" s="4">
        <f ca="1">+Data_TABLE[[#This Row],[Qty]]*Data_TABLE[[#This Row],[Unit Price]]</f>
        <v>333</v>
      </c>
      <c r="I10871" s="7">
        <v>42330</v>
      </c>
      <c r="J10871" s="10">
        <f>EOMONTH(Data_TABLE[[#This Row],[Date Sold]],0)</f>
        <v>42338</v>
      </c>
    </row>
    <row r="10872" spans="2:10" x14ac:dyDescent="0.25">
      <c r="B10872" s="1" t="s">
        <v>39</v>
      </c>
      <c r="C10872" s="3" t="s">
        <v>54</v>
      </c>
      <c r="D10872" s="2" t="s">
        <v>48</v>
      </c>
      <c r="E10872" s="3" t="s">
        <v>42</v>
      </c>
      <c r="F10872" s="3">
        <f t="shared" ca="1" si="338"/>
        <v>5</v>
      </c>
      <c r="G10872" s="4">
        <f t="shared" ca="1" si="339"/>
        <v>98</v>
      </c>
      <c r="H10872" s="4">
        <f ca="1">+Data_TABLE[[#This Row],[Qty]]*Data_TABLE[[#This Row],[Unit Price]]</f>
        <v>490</v>
      </c>
      <c r="I10872" s="7">
        <v>42330</v>
      </c>
      <c r="J10872" s="10">
        <f>EOMONTH(Data_TABLE[[#This Row],[Date Sold]],0)</f>
        <v>42338</v>
      </c>
    </row>
    <row r="10873" spans="2:10" x14ac:dyDescent="0.25">
      <c r="B10873" s="1" t="s">
        <v>41</v>
      </c>
      <c r="C10873" s="3" t="s">
        <v>55</v>
      </c>
      <c r="D10873" s="2" t="s">
        <v>49</v>
      </c>
      <c r="E10873" s="3" t="s">
        <v>43</v>
      </c>
      <c r="F10873" s="3">
        <f t="shared" ca="1" si="338"/>
        <v>5</v>
      </c>
      <c r="G10873" s="4">
        <f t="shared" ca="1" si="339"/>
        <v>118</v>
      </c>
      <c r="H10873" s="4">
        <f ca="1">+Data_TABLE[[#This Row],[Qty]]*Data_TABLE[[#This Row],[Unit Price]]</f>
        <v>590</v>
      </c>
      <c r="I10873" s="7">
        <v>42330</v>
      </c>
      <c r="J10873" s="10">
        <f>EOMONTH(Data_TABLE[[#This Row],[Date Sold]],0)</f>
        <v>42338</v>
      </c>
    </row>
    <row r="10874" spans="2:10" x14ac:dyDescent="0.25">
      <c r="B10874" s="1" t="s">
        <v>41</v>
      </c>
      <c r="C10874" s="3" t="s">
        <v>55</v>
      </c>
      <c r="D10874" s="2" t="s">
        <v>49</v>
      </c>
      <c r="E10874" s="3" t="s">
        <v>43</v>
      </c>
      <c r="F10874" s="3">
        <f t="shared" ca="1" si="338"/>
        <v>2</v>
      </c>
      <c r="G10874" s="4">
        <f t="shared" ca="1" si="339"/>
        <v>184</v>
      </c>
      <c r="H10874" s="4">
        <f ca="1">+Data_TABLE[[#This Row],[Qty]]*Data_TABLE[[#This Row],[Unit Price]]</f>
        <v>368</v>
      </c>
      <c r="I10874" s="7">
        <v>42330</v>
      </c>
      <c r="J10874" s="10">
        <f>EOMONTH(Data_TABLE[[#This Row],[Date Sold]],0)</f>
        <v>42338</v>
      </c>
    </row>
    <row r="10875" spans="2:10" x14ac:dyDescent="0.25">
      <c r="B10875" s="1" t="s">
        <v>36</v>
      </c>
      <c r="C10875" s="3" t="s">
        <v>55</v>
      </c>
      <c r="D10875" s="2" t="s">
        <v>51</v>
      </c>
      <c r="E10875" s="3" t="s">
        <v>45</v>
      </c>
      <c r="F10875" s="3">
        <f t="shared" ca="1" si="338"/>
        <v>5</v>
      </c>
      <c r="G10875" s="4">
        <f t="shared" ca="1" si="339"/>
        <v>179</v>
      </c>
      <c r="H10875" s="4">
        <f ca="1">+Data_TABLE[[#This Row],[Qty]]*Data_TABLE[[#This Row],[Unit Price]]</f>
        <v>895</v>
      </c>
      <c r="I10875" s="7">
        <v>42330</v>
      </c>
      <c r="J10875" s="10">
        <f>EOMONTH(Data_TABLE[[#This Row],[Date Sold]],0)</f>
        <v>42338</v>
      </c>
    </row>
    <row r="10876" spans="2:10" x14ac:dyDescent="0.25">
      <c r="B10876" s="1" t="s">
        <v>36</v>
      </c>
      <c r="C10876" s="3" t="s">
        <v>55</v>
      </c>
      <c r="D10876" s="2" t="s">
        <v>49</v>
      </c>
      <c r="E10876" s="3" t="s">
        <v>43</v>
      </c>
      <c r="F10876" s="3">
        <f t="shared" ca="1" si="338"/>
        <v>1</v>
      </c>
      <c r="G10876" s="4">
        <f t="shared" ca="1" si="339"/>
        <v>157</v>
      </c>
      <c r="H10876" s="4">
        <f ca="1">+Data_TABLE[[#This Row],[Qty]]*Data_TABLE[[#This Row],[Unit Price]]</f>
        <v>157</v>
      </c>
      <c r="I10876" s="7">
        <v>42330</v>
      </c>
      <c r="J10876" s="10">
        <f>EOMONTH(Data_TABLE[[#This Row],[Date Sold]],0)</f>
        <v>42338</v>
      </c>
    </row>
    <row r="10877" spans="2:10" x14ac:dyDescent="0.25">
      <c r="B10877" s="1" t="s">
        <v>37</v>
      </c>
      <c r="C10877" s="3" t="s">
        <v>55</v>
      </c>
      <c r="D10877" s="2" t="s">
        <v>51</v>
      </c>
      <c r="E10877" s="3" t="s">
        <v>45</v>
      </c>
      <c r="F10877" s="3">
        <f t="shared" ca="1" si="338"/>
        <v>2</v>
      </c>
      <c r="G10877" s="4">
        <f t="shared" ca="1" si="339"/>
        <v>159</v>
      </c>
      <c r="H10877" s="4">
        <f ca="1">+Data_TABLE[[#This Row],[Qty]]*Data_TABLE[[#This Row],[Unit Price]]</f>
        <v>318</v>
      </c>
      <c r="I10877" s="7">
        <v>42330</v>
      </c>
      <c r="J10877" s="10">
        <f>EOMONTH(Data_TABLE[[#This Row],[Date Sold]],0)</f>
        <v>42338</v>
      </c>
    </row>
    <row r="10878" spans="2:10" x14ac:dyDescent="0.25">
      <c r="B10878" s="1" t="s">
        <v>39</v>
      </c>
      <c r="C10878" s="3" t="s">
        <v>55</v>
      </c>
      <c r="D10878" s="2" t="s">
        <v>49</v>
      </c>
      <c r="E10878" s="3" t="s">
        <v>43</v>
      </c>
      <c r="F10878" s="3">
        <f t="shared" ca="1" si="338"/>
        <v>3</v>
      </c>
      <c r="G10878" s="4">
        <f t="shared" ca="1" si="339"/>
        <v>134</v>
      </c>
      <c r="H10878" s="4">
        <f ca="1">+Data_TABLE[[#This Row],[Qty]]*Data_TABLE[[#This Row],[Unit Price]]</f>
        <v>402</v>
      </c>
      <c r="I10878" s="7">
        <v>42330</v>
      </c>
      <c r="J10878" s="10">
        <f>EOMONTH(Data_TABLE[[#This Row],[Date Sold]],0)</f>
        <v>42338</v>
      </c>
    </row>
    <row r="10879" spans="2:10" x14ac:dyDescent="0.25">
      <c r="B10879" s="1" t="s">
        <v>38</v>
      </c>
      <c r="C10879" s="3" t="s">
        <v>55</v>
      </c>
      <c r="D10879" s="2" t="s">
        <v>51</v>
      </c>
      <c r="E10879" s="3" t="s">
        <v>45</v>
      </c>
      <c r="F10879" s="3">
        <f t="shared" ca="1" si="338"/>
        <v>2</v>
      </c>
      <c r="G10879" s="4">
        <f t="shared" ca="1" si="339"/>
        <v>118</v>
      </c>
      <c r="H10879" s="4">
        <f ca="1">+Data_TABLE[[#This Row],[Qty]]*Data_TABLE[[#This Row],[Unit Price]]</f>
        <v>236</v>
      </c>
      <c r="I10879" s="7">
        <v>42330</v>
      </c>
      <c r="J10879" s="10">
        <f>EOMONTH(Data_TABLE[[#This Row],[Date Sold]],0)</f>
        <v>42338</v>
      </c>
    </row>
    <row r="10880" spans="2:10" x14ac:dyDescent="0.25">
      <c r="B10880" s="1" t="s">
        <v>40</v>
      </c>
      <c r="C10880" s="3" t="s">
        <v>54</v>
      </c>
      <c r="D10880" s="2" t="s">
        <v>48</v>
      </c>
      <c r="E10880" s="3" t="s">
        <v>42</v>
      </c>
      <c r="F10880" s="3">
        <f t="shared" ca="1" si="338"/>
        <v>2</v>
      </c>
      <c r="G10880" s="4">
        <f t="shared" ca="1" si="339"/>
        <v>161</v>
      </c>
      <c r="H10880" s="4">
        <f ca="1">+Data_TABLE[[#This Row],[Qty]]*Data_TABLE[[#This Row],[Unit Price]]</f>
        <v>322</v>
      </c>
      <c r="I10880" s="7">
        <v>42330</v>
      </c>
      <c r="J10880" s="10">
        <f>EOMONTH(Data_TABLE[[#This Row],[Date Sold]],0)</f>
        <v>42338</v>
      </c>
    </row>
    <row r="10881" spans="2:10" x14ac:dyDescent="0.25">
      <c r="B10881" s="1" t="s">
        <v>37</v>
      </c>
      <c r="C10881" s="3" t="s">
        <v>55</v>
      </c>
      <c r="D10881" s="2" t="s">
        <v>51</v>
      </c>
      <c r="E10881" s="3" t="s">
        <v>45</v>
      </c>
      <c r="F10881" s="3">
        <f t="shared" ca="1" si="338"/>
        <v>5</v>
      </c>
      <c r="G10881" s="4">
        <f t="shared" ca="1" si="339"/>
        <v>180</v>
      </c>
      <c r="H10881" s="4">
        <f ca="1">+Data_TABLE[[#This Row],[Qty]]*Data_TABLE[[#This Row],[Unit Price]]</f>
        <v>900</v>
      </c>
      <c r="I10881" s="7">
        <v>42330</v>
      </c>
      <c r="J10881" s="10">
        <f>EOMONTH(Data_TABLE[[#This Row],[Date Sold]],0)</f>
        <v>42338</v>
      </c>
    </row>
    <row r="10882" spans="2:10" x14ac:dyDescent="0.25">
      <c r="B10882" s="1" t="s">
        <v>40</v>
      </c>
      <c r="C10882" s="3" t="s">
        <v>56</v>
      </c>
      <c r="D10882" s="2" t="s">
        <v>52</v>
      </c>
      <c r="E10882" s="3" t="s">
        <v>46</v>
      </c>
      <c r="F10882" s="3">
        <f t="shared" ca="1" si="338"/>
        <v>2</v>
      </c>
      <c r="G10882" s="4">
        <f t="shared" ca="1" si="339"/>
        <v>145</v>
      </c>
      <c r="H10882" s="4">
        <f ca="1">+Data_TABLE[[#This Row],[Qty]]*Data_TABLE[[#This Row],[Unit Price]]</f>
        <v>290</v>
      </c>
      <c r="I10882" s="7">
        <v>42330</v>
      </c>
      <c r="J10882" s="10">
        <f>EOMONTH(Data_TABLE[[#This Row],[Date Sold]],0)</f>
        <v>42338</v>
      </c>
    </row>
    <row r="10883" spans="2:10" x14ac:dyDescent="0.25">
      <c r="B10883" s="1" t="s">
        <v>39</v>
      </c>
      <c r="C10883" s="3" t="s">
        <v>55</v>
      </c>
      <c r="D10883" s="2" t="s">
        <v>49</v>
      </c>
      <c r="E10883" s="3" t="s">
        <v>43</v>
      </c>
      <c r="F10883" s="3">
        <f t="shared" ca="1" si="338"/>
        <v>1</v>
      </c>
      <c r="G10883" s="4">
        <f t="shared" ca="1" si="339"/>
        <v>182</v>
      </c>
      <c r="H10883" s="4">
        <f ca="1">+Data_TABLE[[#This Row],[Qty]]*Data_TABLE[[#This Row],[Unit Price]]</f>
        <v>182</v>
      </c>
      <c r="I10883" s="7">
        <v>42330</v>
      </c>
      <c r="J10883" s="10">
        <f>EOMONTH(Data_TABLE[[#This Row],[Date Sold]],0)</f>
        <v>42338</v>
      </c>
    </row>
    <row r="10884" spans="2:10" x14ac:dyDescent="0.25">
      <c r="B10884" s="1" t="s">
        <v>40</v>
      </c>
      <c r="C10884" s="3" t="s">
        <v>56</v>
      </c>
      <c r="D10884" s="2" t="s">
        <v>50</v>
      </c>
      <c r="E10884" s="3" t="s">
        <v>44</v>
      </c>
      <c r="F10884" s="3">
        <f t="shared" ca="1" si="338"/>
        <v>3</v>
      </c>
      <c r="G10884" s="4">
        <f t="shared" ca="1" si="339"/>
        <v>179</v>
      </c>
      <c r="H10884" s="4">
        <f ca="1">+Data_TABLE[[#This Row],[Qty]]*Data_TABLE[[#This Row],[Unit Price]]</f>
        <v>537</v>
      </c>
      <c r="I10884" s="7">
        <v>42330</v>
      </c>
      <c r="J10884" s="10">
        <f>EOMONTH(Data_TABLE[[#This Row],[Date Sold]],0)</f>
        <v>42338</v>
      </c>
    </row>
    <row r="10885" spans="2:10" x14ac:dyDescent="0.25">
      <c r="B10885" s="1" t="s">
        <v>39</v>
      </c>
      <c r="C10885" s="3" t="s">
        <v>55</v>
      </c>
      <c r="D10885" s="2" t="s">
        <v>51</v>
      </c>
      <c r="E10885" s="3" t="s">
        <v>45</v>
      </c>
      <c r="F10885" s="3">
        <f t="shared" ca="1" si="338"/>
        <v>4</v>
      </c>
      <c r="G10885" s="4">
        <f t="shared" ca="1" si="339"/>
        <v>94</v>
      </c>
      <c r="H10885" s="4">
        <f ca="1">+Data_TABLE[[#This Row],[Qty]]*Data_TABLE[[#This Row],[Unit Price]]</f>
        <v>376</v>
      </c>
      <c r="I10885" s="7">
        <v>42330</v>
      </c>
      <c r="J10885" s="10">
        <f>EOMONTH(Data_TABLE[[#This Row],[Date Sold]],0)</f>
        <v>42338</v>
      </c>
    </row>
    <row r="10886" spans="2:10" x14ac:dyDescent="0.25">
      <c r="B10886" s="1" t="s">
        <v>40</v>
      </c>
      <c r="C10886" s="3" t="s">
        <v>54</v>
      </c>
      <c r="D10886" s="2" t="s">
        <v>48</v>
      </c>
      <c r="E10886" s="3" t="s">
        <v>42</v>
      </c>
      <c r="F10886" s="3">
        <f t="shared" ca="1" si="338"/>
        <v>4</v>
      </c>
      <c r="G10886" s="4">
        <f t="shared" ca="1" si="339"/>
        <v>182</v>
      </c>
      <c r="H10886" s="4">
        <f ca="1">+Data_TABLE[[#This Row],[Qty]]*Data_TABLE[[#This Row],[Unit Price]]</f>
        <v>728</v>
      </c>
      <c r="I10886" s="7">
        <v>42330</v>
      </c>
      <c r="J10886" s="10">
        <f>EOMONTH(Data_TABLE[[#This Row],[Date Sold]],0)</f>
        <v>42338</v>
      </c>
    </row>
    <row r="10887" spans="2:10" x14ac:dyDescent="0.25">
      <c r="B10887" s="1" t="s">
        <v>36</v>
      </c>
      <c r="C10887" s="3" t="s">
        <v>56</v>
      </c>
      <c r="D10887" s="2" t="s">
        <v>52</v>
      </c>
      <c r="E10887" s="3" t="s">
        <v>46</v>
      </c>
      <c r="F10887" s="3">
        <f t="shared" ca="1" si="338"/>
        <v>5</v>
      </c>
      <c r="G10887" s="4">
        <f t="shared" ca="1" si="339"/>
        <v>137</v>
      </c>
      <c r="H10887" s="4">
        <f ca="1">+Data_TABLE[[#This Row],[Qty]]*Data_TABLE[[#This Row],[Unit Price]]</f>
        <v>685</v>
      </c>
      <c r="I10887" s="7">
        <v>42330</v>
      </c>
      <c r="J10887" s="10">
        <f>EOMONTH(Data_TABLE[[#This Row],[Date Sold]],0)</f>
        <v>42338</v>
      </c>
    </row>
    <row r="10888" spans="2:10" x14ac:dyDescent="0.25">
      <c r="B10888" s="1" t="s">
        <v>41</v>
      </c>
      <c r="C10888" s="3" t="s">
        <v>55</v>
      </c>
      <c r="D10888" s="2" t="s">
        <v>51</v>
      </c>
      <c r="E10888" s="3" t="s">
        <v>45</v>
      </c>
      <c r="F10888" s="3">
        <f t="shared" ca="1" si="338"/>
        <v>4</v>
      </c>
      <c r="G10888" s="4">
        <f t="shared" ca="1" si="339"/>
        <v>160</v>
      </c>
      <c r="H10888" s="4">
        <f ca="1">+Data_TABLE[[#This Row],[Qty]]*Data_TABLE[[#This Row],[Unit Price]]</f>
        <v>640</v>
      </c>
      <c r="I10888" s="7">
        <v>42330</v>
      </c>
      <c r="J10888" s="10">
        <f>EOMONTH(Data_TABLE[[#This Row],[Date Sold]],0)</f>
        <v>42338</v>
      </c>
    </row>
    <row r="10889" spans="2:10" x14ac:dyDescent="0.25">
      <c r="B10889" s="1" t="s">
        <v>41</v>
      </c>
      <c r="C10889" s="3" t="s">
        <v>55</v>
      </c>
      <c r="D10889" s="2" t="s">
        <v>49</v>
      </c>
      <c r="E10889" s="3" t="s">
        <v>43</v>
      </c>
      <c r="F10889" s="3">
        <f t="shared" ca="1" si="338"/>
        <v>1</v>
      </c>
      <c r="G10889" s="4">
        <f t="shared" ca="1" si="339"/>
        <v>74</v>
      </c>
      <c r="H10889" s="4">
        <f ca="1">+Data_TABLE[[#This Row],[Qty]]*Data_TABLE[[#This Row],[Unit Price]]</f>
        <v>74</v>
      </c>
      <c r="I10889" s="7">
        <v>42330</v>
      </c>
      <c r="J10889" s="10">
        <f>EOMONTH(Data_TABLE[[#This Row],[Date Sold]],0)</f>
        <v>42338</v>
      </c>
    </row>
    <row r="10890" spans="2:10" x14ac:dyDescent="0.25">
      <c r="B10890" s="1" t="s">
        <v>38</v>
      </c>
      <c r="C10890" s="3" t="s">
        <v>55</v>
      </c>
      <c r="D10890" s="2" t="s">
        <v>49</v>
      </c>
      <c r="E10890" s="3" t="s">
        <v>43</v>
      </c>
      <c r="F10890" s="3">
        <f t="shared" ca="1" si="338"/>
        <v>3</v>
      </c>
      <c r="G10890" s="4">
        <f t="shared" ca="1" si="339"/>
        <v>173</v>
      </c>
      <c r="H10890" s="4">
        <f ca="1">+Data_TABLE[[#This Row],[Qty]]*Data_TABLE[[#This Row],[Unit Price]]</f>
        <v>519</v>
      </c>
      <c r="I10890" s="7">
        <v>42330</v>
      </c>
      <c r="J10890" s="10">
        <f>EOMONTH(Data_TABLE[[#This Row],[Date Sold]],0)</f>
        <v>42338</v>
      </c>
    </row>
    <row r="10891" spans="2:10" x14ac:dyDescent="0.25">
      <c r="B10891" s="1" t="s">
        <v>38</v>
      </c>
      <c r="C10891" s="3" t="s">
        <v>55</v>
      </c>
      <c r="D10891" s="2" t="s">
        <v>51</v>
      </c>
      <c r="E10891" s="3" t="s">
        <v>45</v>
      </c>
      <c r="F10891" s="3">
        <f t="shared" ca="1" si="338"/>
        <v>4</v>
      </c>
      <c r="G10891" s="4">
        <f t="shared" ca="1" si="339"/>
        <v>139</v>
      </c>
      <c r="H10891" s="4">
        <f ca="1">+Data_TABLE[[#This Row],[Qty]]*Data_TABLE[[#This Row],[Unit Price]]</f>
        <v>556</v>
      </c>
      <c r="I10891" s="7">
        <v>42330</v>
      </c>
      <c r="J10891" s="10">
        <f>EOMONTH(Data_TABLE[[#This Row],[Date Sold]],0)</f>
        <v>42338</v>
      </c>
    </row>
    <row r="10892" spans="2:10" x14ac:dyDescent="0.25">
      <c r="B10892" s="1" t="s">
        <v>37</v>
      </c>
      <c r="C10892" s="3" t="s">
        <v>55</v>
      </c>
      <c r="D10892" s="2" t="s">
        <v>49</v>
      </c>
      <c r="E10892" s="3" t="s">
        <v>43</v>
      </c>
      <c r="F10892" s="3">
        <f t="shared" ca="1" si="338"/>
        <v>2</v>
      </c>
      <c r="G10892" s="4">
        <f t="shared" ca="1" si="339"/>
        <v>81</v>
      </c>
      <c r="H10892" s="4">
        <f ca="1">+Data_TABLE[[#This Row],[Qty]]*Data_TABLE[[#This Row],[Unit Price]]</f>
        <v>162</v>
      </c>
      <c r="I10892" s="7">
        <v>42330</v>
      </c>
      <c r="J10892" s="10">
        <f>EOMONTH(Data_TABLE[[#This Row],[Date Sold]],0)</f>
        <v>42338</v>
      </c>
    </row>
    <row r="10893" spans="2:10" x14ac:dyDescent="0.25">
      <c r="B10893" s="1" t="s">
        <v>40</v>
      </c>
      <c r="C10893" s="3" t="s">
        <v>54</v>
      </c>
      <c r="D10893" s="2" t="s">
        <v>48</v>
      </c>
      <c r="E10893" s="3" t="s">
        <v>42</v>
      </c>
      <c r="F10893" s="3">
        <f t="shared" ca="1" si="338"/>
        <v>3</v>
      </c>
      <c r="G10893" s="4">
        <f t="shared" ca="1" si="339"/>
        <v>193</v>
      </c>
      <c r="H10893" s="4">
        <f ca="1">+Data_TABLE[[#This Row],[Qty]]*Data_TABLE[[#This Row],[Unit Price]]</f>
        <v>579</v>
      </c>
      <c r="I10893" s="7">
        <v>42330</v>
      </c>
      <c r="J10893" s="10">
        <f>EOMONTH(Data_TABLE[[#This Row],[Date Sold]],0)</f>
        <v>42338</v>
      </c>
    </row>
    <row r="10894" spans="2:10" x14ac:dyDescent="0.25">
      <c r="B10894" s="1" t="s">
        <v>40</v>
      </c>
      <c r="C10894" s="3" t="s">
        <v>55</v>
      </c>
      <c r="D10894" s="2" t="s">
        <v>49</v>
      </c>
      <c r="E10894" s="3" t="s">
        <v>43</v>
      </c>
      <c r="F10894" s="3">
        <f t="shared" ca="1" si="338"/>
        <v>4</v>
      </c>
      <c r="G10894" s="4">
        <f t="shared" ca="1" si="339"/>
        <v>102</v>
      </c>
      <c r="H10894" s="4">
        <f ca="1">+Data_TABLE[[#This Row],[Qty]]*Data_TABLE[[#This Row],[Unit Price]]</f>
        <v>408</v>
      </c>
      <c r="I10894" s="7">
        <v>42330</v>
      </c>
      <c r="J10894" s="10">
        <f>EOMONTH(Data_TABLE[[#This Row],[Date Sold]],0)</f>
        <v>42338</v>
      </c>
    </row>
    <row r="10895" spans="2:10" x14ac:dyDescent="0.25">
      <c r="B10895" s="1" t="s">
        <v>36</v>
      </c>
      <c r="C10895" s="3" t="s">
        <v>56</v>
      </c>
      <c r="D10895" s="2" t="s">
        <v>50</v>
      </c>
      <c r="E10895" s="3" t="s">
        <v>44</v>
      </c>
      <c r="F10895" s="3">
        <f t="shared" ca="1" si="338"/>
        <v>1</v>
      </c>
      <c r="G10895" s="4">
        <f t="shared" ca="1" si="339"/>
        <v>109</v>
      </c>
      <c r="H10895" s="4">
        <f ca="1">+Data_TABLE[[#This Row],[Qty]]*Data_TABLE[[#This Row],[Unit Price]]</f>
        <v>109</v>
      </c>
      <c r="I10895" s="7">
        <v>42330</v>
      </c>
      <c r="J10895" s="10">
        <f>EOMONTH(Data_TABLE[[#This Row],[Date Sold]],0)</f>
        <v>42338</v>
      </c>
    </row>
    <row r="10896" spans="2:10" x14ac:dyDescent="0.25">
      <c r="B10896" s="1" t="s">
        <v>39</v>
      </c>
      <c r="C10896" s="3" t="s">
        <v>55</v>
      </c>
      <c r="D10896" s="2" t="s">
        <v>51</v>
      </c>
      <c r="E10896" s="3" t="s">
        <v>45</v>
      </c>
      <c r="F10896" s="3">
        <f t="shared" ca="1" si="338"/>
        <v>3</v>
      </c>
      <c r="G10896" s="4">
        <f t="shared" ca="1" si="339"/>
        <v>156</v>
      </c>
      <c r="H10896" s="4">
        <f ca="1">+Data_TABLE[[#This Row],[Qty]]*Data_TABLE[[#This Row],[Unit Price]]</f>
        <v>468</v>
      </c>
      <c r="I10896" s="7">
        <v>42330</v>
      </c>
      <c r="J10896" s="10">
        <f>EOMONTH(Data_TABLE[[#This Row],[Date Sold]],0)</f>
        <v>42338</v>
      </c>
    </row>
    <row r="10897" spans="2:10" x14ac:dyDescent="0.25">
      <c r="B10897" s="1" t="s">
        <v>38</v>
      </c>
      <c r="C10897" s="3" t="s">
        <v>56</v>
      </c>
      <c r="D10897" s="2" t="s">
        <v>52</v>
      </c>
      <c r="E10897" s="3" t="s">
        <v>46</v>
      </c>
      <c r="F10897" s="3">
        <f t="shared" ca="1" si="338"/>
        <v>2</v>
      </c>
      <c r="G10897" s="4">
        <f t="shared" ca="1" si="339"/>
        <v>112</v>
      </c>
      <c r="H10897" s="4">
        <f ca="1">+Data_TABLE[[#This Row],[Qty]]*Data_TABLE[[#This Row],[Unit Price]]</f>
        <v>224</v>
      </c>
      <c r="I10897" s="7">
        <v>42330</v>
      </c>
      <c r="J10897" s="10">
        <f>EOMONTH(Data_TABLE[[#This Row],[Date Sold]],0)</f>
        <v>42338</v>
      </c>
    </row>
    <row r="10898" spans="2:10" x14ac:dyDescent="0.25">
      <c r="B10898" s="1" t="s">
        <v>39</v>
      </c>
      <c r="C10898" s="3" t="s">
        <v>56</v>
      </c>
      <c r="D10898" s="2" t="s">
        <v>52</v>
      </c>
      <c r="E10898" s="3" t="s">
        <v>46</v>
      </c>
      <c r="F10898" s="3">
        <f t="shared" ca="1" si="338"/>
        <v>2</v>
      </c>
      <c r="G10898" s="4">
        <f t="shared" ca="1" si="339"/>
        <v>181</v>
      </c>
      <c r="H10898" s="4">
        <f ca="1">+Data_TABLE[[#This Row],[Qty]]*Data_TABLE[[#This Row],[Unit Price]]</f>
        <v>362</v>
      </c>
      <c r="I10898" s="7">
        <v>42330</v>
      </c>
      <c r="J10898" s="10">
        <f>EOMONTH(Data_TABLE[[#This Row],[Date Sold]],0)</f>
        <v>42338</v>
      </c>
    </row>
    <row r="10899" spans="2:10" x14ac:dyDescent="0.25">
      <c r="B10899" s="1" t="s">
        <v>41</v>
      </c>
      <c r="C10899" s="3" t="s">
        <v>54</v>
      </c>
      <c r="D10899" s="2" t="s">
        <v>48</v>
      </c>
      <c r="E10899" s="3" t="s">
        <v>42</v>
      </c>
      <c r="F10899" s="3">
        <f t="shared" ca="1" si="338"/>
        <v>1</v>
      </c>
      <c r="G10899" s="4">
        <f t="shared" ca="1" si="339"/>
        <v>155</v>
      </c>
      <c r="H10899" s="4">
        <f ca="1">+Data_TABLE[[#This Row],[Qty]]*Data_TABLE[[#This Row],[Unit Price]]</f>
        <v>155</v>
      </c>
      <c r="I10899" s="7">
        <v>42330</v>
      </c>
      <c r="J10899" s="10">
        <f>EOMONTH(Data_TABLE[[#This Row],[Date Sold]],0)</f>
        <v>42338</v>
      </c>
    </row>
    <row r="10900" spans="2:10" x14ac:dyDescent="0.25">
      <c r="B10900" s="1" t="s">
        <v>40</v>
      </c>
      <c r="C10900" s="3" t="s">
        <v>56</v>
      </c>
      <c r="D10900" s="2" t="s">
        <v>52</v>
      </c>
      <c r="E10900" s="3" t="s">
        <v>46</v>
      </c>
      <c r="F10900" s="3">
        <f t="shared" ca="1" si="338"/>
        <v>3</v>
      </c>
      <c r="G10900" s="4">
        <f t="shared" ca="1" si="339"/>
        <v>67</v>
      </c>
      <c r="H10900" s="4">
        <f ca="1">+Data_TABLE[[#This Row],[Qty]]*Data_TABLE[[#This Row],[Unit Price]]</f>
        <v>201</v>
      </c>
      <c r="I10900" s="7">
        <v>42330</v>
      </c>
      <c r="J10900" s="10">
        <f>EOMONTH(Data_TABLE[[#This Row],[Date Sold]],0)</f>
        <v>42338</v>
      </c>
    </row>
    <row r="10901" spans="2:10" x14ac:dyDescent="0.25">
      <c r="B10901" s="1" t="s">
        <v>38</v>
      </c>
      <c r="C10901" s="3" t="s">
        <v>55</v>
      </c>
      <c r="D10901" s="2" t="s">
        <v>51</v>
      </c>
      <c r="E10901" s="3" t="s">
        <v>45</v>
      </c>
      <c r="F10901" s="3">
        <f t="shared" ca="1" si="338"/>
        <v>3</v>
      </c>
      <c r="G10901" s="4">
        <f t="shared" ca="1" si="339"/>
        <v>120</v>
      </c>
      <c r="H10901" s="4">
        <f ca="1">+Data_TABLE[[#This Row],[Qty]]*Data_TABLE[[#This Row],[Unit Price]]</f>
        <v>360</v>
      </c>
      <c r="I10901" s="7">
        <v>42330</v>
      </c>
      <c r="J10901" s="10">
        <f>EOMONTH(Data_TABLE[[#This Row],[Date Sold]],0)</f>
        <v>42338</v>
      </c>
    </row>
    <row r="10902" spans="2:10" x14ac:dyDescent="0.25">
      <c r="B10902" s="1" t="s">
        <v>38</v>
      </c>
      <c r="C10902" s="3" t="s">
        <v>56</v>
      </c>
      <c r="D10902" s="2" t="s">
        <v>50</v>
      </c>
      <c r="E10902" s="3" t="s">
        <v>44</v>
      </c>
      <c r="F10902" s="3">
        <f t="shared" ca="1" si="338"/>
        <v>2</v>
      </c>
      <c r="G10902" s="4">
        <f t="shared" ca="1" si="339"/>
        <v>181</v>
      </c>
      <c r="H10902" s="4">
        <f ca="1">+Data_TABLE[[#This Row],[Qty]]*Data_TABLE[[#This Row],[Unit Price]]</f>
        <v>362</v>
      </c>
      <c r="I10902" s="7">
        <v>42330</v>
      </c>
      <c r="J10902" s="10">
        <f>EOMONTH(Data_TABLE[[#This Row],[Date Sold]],0)</f>
        <v>42338</v>
      </c>
    </row>
    <row r="10903" spans="2:10" x14ac:dyDescent="0.25">
      <c r="B10903" s="1" t="s">
        <v>37</v>
      </c>
      <c r="C10903" s="3" t="s">
        <v>55</v>
      </c>
      <c r="D10903" s="2" t="s">
        <v>49</v>
      </c>
      <c r="E10903" s="3" t="s">
        <v>43</v>
      </c>
      <c r="F10903" s="3">
        <f t="shared" ca="1" si="338"/>
        <v>1</v>
      </c>
      <c r="G10903" s="4">
        <f t="shared" ca="1" si="339"/>
        <v>178</v>
      </c>
      <c r="H10903" s="4">
        <f ca="1">+Data_TABLE[[#This Row],[Qty]]*Data_TABLE[[#This Row],[Unit Price]]</f>
        <v>178</v>
      </c>
      <c r="I10903" s="7">
        <v>42331</v>
      </c>
      <c r="J10903" s="10">
        <f>EOMONTH(Data_TABLE[[#This Row],[Date Sold]],0)</f>
        <v>42338</v>
      </c>
    </row>
    <row r="10904" spans="2:10" x14ac:dyDescent="0.25">
      <c r="B10904" s="1" t="s">
        <v>37</v>
      </c>
      <c r="C10904" s="3" t="s">
        <v>55</v>
      </c>
      <c r="D10904" s="2" t="s">
        <v>51</v>
      </c>
      <c r="E10904" s="3" t="s">
        <v>45</v>
      </c>
      <c r="F10904" s="3">
        <f t="shared" ca="1" si="338"/>
        <v>3</v>
      </c>
      <c r="G10904" s="4">
        <f t="shared" ca="1" si="339"/>
        <v>71</v>
      </c>
      <c r="H10904" s="4">
        <f ca="1">+Data_TABLE[[#This Row],[Qty]]*Data_TABLE[[#This Row],[Unit Price]]</f>
        <v>213</v>
      </c>
      <c r="I10904" s="7">
        <v>42331</v>
      </c>
      <c r="J10904" s="10">
        <f>EOMONTH(Data_TABLE[[#This Row],[Date Sold]],0)</f>
        <v>42338</v>
      </c>
    </row>
    <row r="10905" spans="2:10" x14ac:dyDescent="0.25">
      <c r="B10905" s="1" t="s">
        <v>38</v>
      </c>
      <c r="C10905" s="3" t="s">
        <v>55</v>
      </c>
      <c r="D10905" s="2" t="s">
        <v>49</v>
      </c>
      <c r="E10905" s="3" t="s">
        <v>43</v>
      </c>
      <c r="F10905" s="3">
        <f t="shared" ca="1" si="338"/>
        <v>5</v>
      </c>
      <c r="G10905" s="4">
        <f t="shared" ca="1" si="339"/>
        <v>185</v>
      </c>
      <c r="H10905" s="4">
        <f ca="1">+Data_TABLE[[#This Row],[Qty]]*Data_TABLE[[#This Row],[Unit Price]]</f>
        <v>925</v>
      </c>
      <c r="I10905" s="7">
        <v>42331</v>
      </c>
      <c r="J10905" s="10">
        <f>EOMONTH(Data_TABLE[[#This Row],[Date Sold]],0)</f>
        <v>42338</v>
      </c>
    </row>
    <row r="10906" spans="2:10" x14ac:dyDescent="0.25">
      <c r="B10906" s="1" t="s">
        <v>40</v>
      </c>
      <c r="C10906" s="3" t="s">
        <v>56</v>
      </c>
      <c r="D10906" s="2" t="s">
        <v>52</v>
      </c>
      <c r="E10906" s="3" t="s">
        <v>46</v>
      </c>
      <c r="F10906" s="3">
        <f t="shared" ca="1" si="338"/>
        <v>4</v>
      </c>
      <c r="G10906" s="4">
        <f t="shared" ca="1" si="339"/>
        <v>181</v>
      </c>
      <c r="H10906" s="4">
        <f ca="1">+Data_TABLE[[#This Row],[Qty]]*Data_TABLE[[#This Row],[Unit Price]]</f>
        <v>724</v>
      </c>
      <c r="I10906" s="7">
        <v>42331</v>
      </c>
      <c r="J10906" s="10">
        <f>EOMONTH(Data_TABLE[[#This Row],[Date Sold]],0)</f>
        <v>42338</v>
      </c>
    </row>
    <row r="10907" spans="2:10" x14ac:dyDescent="0.25">
      <c r="B10907" s="1" t="s">
        <v>41</v>
      </c>
      <c r="C10907" s="3" t="s">
        <v>55</v>
      </c>
      <c r="D10907" s="2" t="s">
        <v>49</v>
      </c>
      <c r="E10907" s="3" t="s">
        <v>43</v>
      </c>
      <c r="F10907" s="3">
        <f t="shared" ca="1" si="338"/>
        <v>4</v>
      </c>
      <c r="G10907" s="4">
        <f t="shared" ca="1" si="339"/>
        <v>185</v>
      </c>
      <c r="H10907" s="4">
        <f ca="1">+Data_TABLE[[#This Row],[Qty]]*Data_TABLE[[#This Row],[Unit Price]]</f>
        <v>740</v>
      </c>
      <c r="I10907" s="7">
        <v>42331</v>
      </c>
      <c r="J10907" s="10">
        <f>EOMONTH(Data_TABLE[[#This Row],[Date Sold]],0)</f>
        <v>42338</v>
      </c>
    </row>
    <row r="10908" spans="2:10" x14ac:dyDescent="0.25">
      <c r="B10908" s="1" t="s">
        <v>36</v>
      </c>
      <c r="C10908" s="3" t="s">
        <v>54</v>
      </c>
      <c r="D10908" s="2" t="s">
        <v>48</v>
      </c>
      <c r="E10908" s="3" t="s">
        <v>42</v>
      </c>
      <c r="F10908" s="3">
        <f t="shared" ca="1" si="338"/>
        <v>1</v>
      </c>
      <c r="G10908" s="4">
        <f t="shared" ca="1" si="339"/>
        <v>94</v>
      </c>
      <c r="H10908" s="4">
        <f ca="1">+Data_TABLE[[#This Row],[Qty]]*Data_TABLE[[#This Row],[Unit Price]]</f>
        <v>94</v>
      </c>
      <c r="I10908" s="7">
        <v>42331</v>
      </c>
      <c r="J10908" s="10">
        <f>EOMONTH(Data_TABLE[[#This Row],[Date Sold]],0)</f>
        <v>42338</v>
      </c>
    </row>
    <row r="10909" spans="2:10" x14ac:dyDescent="0.25">
      <c r="B10909" s="1" t="s">
        <v>38</v>
      </c>
      <c r="C10909" s="3" t="s">
        <v>56</v>
      </c>
      <c r="D10909" s="2" t="s">
        <v>50</v>
      </c>
      <c r="E10909" s="3" t="s">
        <v>44</v>
      </c>
      <c r="F10909" s="3">
        <f t="shared" ca="1" si="338"/>
        <v>3</v>
      </c>
      <c r="G10909" s="4">
        <f t="shared" ca="1" si="339"/>
        <v>110</v>
      </c>
      <c r="H10909" s="4">
        <f ca="1">+Data_TABLE[[#This Row],[Qty]]*Data_TABLE[[#This Row],[Unit Price]]</f>
        <v>330</v>
      </c>
      <c r="I10909" s="7">
        <v>42331</v>
      </c>
      <c r="J10909" s="10">
        <f>EOMONTH(Data_TABLE[[#This Row],[Date Sold]],0)</f>
        <v>42338</v>
      </c>
    </row>
    <row r="10910" spans="2:10" x14ac:dyDescent="0.25">
      <c r="B10910" s="1" t="s">
        <v>36</v>
      </c>
      <c r="C10910" s="3" t="s">
        <v>55</v>
      </c>
      <c r="D10910" s="2" t="s">
        <v>51</v>
      </c>
      <c r="E10910" s="3" t="s">
        <v>45</v>
      </c>
      <c r="F10910" s="3">
        <f t="shared" ca="1" si="338"/>
        <v>2</v>
      </c>
      <c r="G10910" s="4">
        <f t="shared" ca="1" si="339"/>
        <v>198</v>
      </c>
      <c r="H10910" s="4">
        <f ca="1">+Data_TABLE[[#This Row],[Qty]]*Data_TABLE[[#This Row],[Unit Price]]</f>
        <v>396</v>
      </c>
      <c r="I10910" s="7">
        <v>42331</v>
      </c>
      <c r="J10910" s="10">
        <f>EOMONTH(Data_TABLE[[#This Row],[Date Sold]],0)</f>
        <v>42338</v>
      </c>
    </row>
    <row r="10911" spans="2:10" x14ac:dyDescent="0.25">
      <c r="B10911" s="1" t="s">
        <v>36</v>
      </c>
      <c r="C10911" s="3" t="s">
        <v>55</v>
      </c>
      <c r="D10911" s="2" t="s">
        <v>51</v>
      </c>
      <c r="E10911" s="3" t="s">
        <v>45</v>
      </c>
      <c r="F10911" s="3">
        <f t="shared" ca="1" si="338"/>
        <v>1</v>
      </c>
      <c r="G10911" s="4">
        <f t="shared" ca="1" si="339"/>
        <v>188</v>
      </c>
      <c r="H10911" s="4">
        <f ca="1">+Data_TABLE[[#This Row],[Qty]]*Data_TABLE[[#This Row],[Unit Price]]</f>
        <v>188</v>
      </c>
      <c r="I10911" s="7">
        <v>42331</v>
      </c>
      <c r="J10911" s="10">
        <f>EOMONTH(Data_TABLE[[#This Row],[Date Sold]],0)</f>
        <v>42338</v>
      </c>
    </row>
    <row r="10912" spans="2:10" x14ac:dyDescent="0.25">
      <c r="B10912" s="1" t="s">
        <v>41</v>
      </c>
      <c r="C10912" s="3" t="s">
        <v>56</v>
      </c>
      <c r="D10912" s="2" t="s">
        <v>50</v>
      </c>
      <c r="E10912" s="3" t="s">
        <v>44</v>
      </c>
      <c r="F10912" s="3">
        <f t="shared" ca="1" si="338"/>
        <v>3</v>
      </c>
      <c r="G10912" s="4">
        <f t="shared" ca="1" si="339"/>
        <v>127</v>
      </c>
      <c r="H10912" s="4">
        <f ca="1">+Data_TABLE[[#This Row],[Qty]]*Data_TABLE[[#This Row],[Unit Price]]</f>
        <v>381</v>
      </c>
      <c r="I10912" s="7">
        <v>42331</v>
      </c>
      <c r="J10912" s="10">
        <f>EOMONTH(Data_TABLE[[#This Row],[Date Sold]],0)</f>
        <v>42338</v>
      </c>
    </row>
    <row r="10913" spans="2:10" x14ac:dyDescent="0.25">
      <c r="B10913" s="1" t="s">
        <v>37</v>
      </c>
      <c r="C10913" s="3" t="s">
        <v>56</v>
      </c>
      <c r="D10913" s="2" t="s">
        <v>50</v>
      </c>
      <c r="E10913" s="3" t="s">
        <v>44</v>
      </c>
      <c r="F10913" s="3">
        <f t="shared" ca="1" si="338"/>
        <v>4</v>
      </c>
      <c r="G10913" s="4">
        <f t="shared" ca="1" si="339"/>
        <v>158</v>
      </c>
      <c r="H10913" s="4">
        <f ca="1">+Data_TABLE[[#This Row],[Qty]]*Data_TABLE[[#This Row],[Unit Price]]</f>
        <v>632</v>
      </c>
      <c r="I10913" s="7">
        <v>42331</v>
      </c>
      <c r="J10913" s="10">
        <f>EOMONTH(Data_TABLE[[#This Row],[Date Sold]],0)</f>
        <v>42338</v>
      </c>
    </row>
    <row r="10914" spans="2:10" x14ac:dyDescent="0.25">
      <c r="B10914" s="1" t="s">
        <v>36</v>
      </c>
      <c r="C10914" s="3" t="s">
        <v>54</v>
      </c>
      <c r="D10914" s="2" t="s">
        <v>48</v>
      </c>
      <c r="E10914" s="3" t="s">
        <v>42</v>
      </c>
      <c r="F10914" s="3">
        <f t="shared" ca="1" si="338"/>
        <v>4</v>
      </c>
      <c r="G10914" s="4">
        <f t="shared" ca="1" si="339"/>
        <v>133</v>
      </c>
      <c r="H10914" s="4">
        <f ca="1">+Data_TABLE[[#This Row],[Qty]]*Data_TABLE[[#This Row],[Unit Price]]</f>
        <v>532</v>
      </c>
      <c r="I10914" s="7">
        <v>42331</v>
      </c>
      <c r="J10914" s="10">
        <f>EOMONTH(Data_TABLE[[#This Row],[Date Sold]],0)</f>
        <v>42338</v>
      </c>
    </row>
    <row r="10915" spans="2:10" x14ac:dyDescent="0.25">
      <c r="B10915" s="1" t="s">
        <v>36</v>
      </c>
      <c r="C10915" s="3" t="s">
        <v>56</v>
      </c>
      <c r="D10915" s="2" t="s">
        <v>50</v>
      </c>
      <c r="E10915" s="3" t="s">
        <v>44</v>
      </c>
      <c r="F10915" s="3">
        <f t="shared" ca="1" si="338"/>
        <v>1</v>
      </c>
      <c r="G10915" s="4">
        <f t="shared" ca="1" si="339"/>
        <v>175</v>
      </c>
      <c r="H10915" s="4">
        <f ca="1">+Data_TABLE[[#This Row],[Qty]]*Data_TABLE[[#This Row],[Unit Price]]</f>
        <v>175</v>
      </c>
      <c r="I10915" s="7">
        <v>42331</v>
      </c>
      <c r="J10915" s="10">
        <f>EOMONTH(Data_TABLE[[#This Row],[Date Sold]],0)</f>
        <v>42338</v>
      </c>
    </row>
    <row r="10916" spans="2:10" x14ac:dyDescent="0.25">
      <c r="B10916" s="1" t="s">
        <v>37</v>
      </c>
      <c r="C10916" s="3" t="s">
        <v>55</v>
      </c>
      <c r="D10916" s="2" t="s">
        <v>51</v>
      </c>
      <c r="E10916" s="3" t="s">
        <v>45</v>
      </c>
      <c r="F10916" s="3">
        <f t="shared" ca="1" si="338"/>
        <v>2</v>
      </c>
      <c r="G10916" s="4">
        <f t="shared" ca="1" si="339"/>
        <v>90</v>
      </c>
      <c r="H10916" s="4">
        <f ca="1">+Data_TABLE[[#This Row],[Qty]]*Data_TABLE[[#This Row],[Unit Price]]</f>
        <v>180</v>
      </c>
      <c r="I10916" s="7">
        <v>42331</v>
      </c>
      <c r="J10916" s="10">
        <f>EOMONTH(Data_TABLE[[#This Row],[Date Sold]],0)</f>
        <v>42338</v>
      </c>
    </row>
    <row r="10917" spans="2:10" x14ac:dyDescent="0.25">
      <c r="B10917" s="1" t="s">
        <v>40</v>
      </c>
      <c r="C10917" s="3" t="s">
        <v>54</v>
      </c>
      <c r="D10917" s="2" t="s">
        <v>48</v>
      </c>
      <c r="E10917" s="3" t="s">
        <v>42</v>
      </c>
      <c r="F10917" s="3">
        <f t="shared" ca="1" si="338"/>
        <v>1</v>
      </c>
      <c r="G10917" s="4">
        <f t="shared" ca="1" si="339"/>
        <v>174</v>
      </c>
      <c r="H10917" s="4">
        <f ca="1">+Data_TABLE[[#This Row],[Qty]]*Data_TABLE[[#This Row],[Unit Price]]</f>
        <v>174</v>
      </c>
      <c r="I10917" s="7">
        <v>42331</v>
      </c>
      <c r="J10917" s="10">
        <f>EOMONTH(Data_TABLE[[#This Row],[Date Sold]],0)</f>
        <v>42338</v>
      </c>
    </row>
    <row r="10918" spans="2:10" x14ac:dyDescent="0.25">
      <c r="B10918" s="1" t="s">
        <v>39</v>
      </c>
      <c r="C10918" s="3" t="s">
        <v>55</v>
      </c>
      <c r="D10918" s="2" t="s">
        <v>51</v>
      </c>
      <c r="E10918" s="3" t="s">
        <v>45</v>
      </c>
      <c r="F10918" s="3">
        <f t="shared" ca="1" si="338"/>
        <v>2</v>
      </c>
      <c r="G10918" s="4">
        <f t="shared" ca="1" si="339"/>
        <v>195</v>
      </c>
      <c r="H10918" s="4">
        <f ca="1">+Data_TABLE[[#This Row],[Qty]]*Data_TABLE[[#This Row],[Unit Price]]</f>
        <v>390</v>
      </c>
      <c r="I10918" s="7">
        <v>42331</v>
      </c>
      <c r="J10918" s="10">
        <f>EOMONTH(Data_TABLE[[#This Row],[Date Sold]],0)</f>
        <v>42338</v>
      </c>
    </row>
    <row r="10919" spans="2:10" x14ac:dyDescent="0.25">
      <c r="B10919" s="1" t="s">
        <v>40</v>
      </c>
      <c r="C10919" s="3" t="s">
        <v>56</v>
      </c>
      <c r="D10919" s="2" t="s">
        <v>50</v>
      </c>
      <c r="E10919" s="3" t="s">
        <v>44</v>
      </c>
      <c r="F10919" s="3">
        <f t="shared" ca="1" si="338"/>
        <v>1</v>
      </c>
      <c r="G10919" s="4">
        <f t="shared" ca="1" si="339"/>
        <v>167</v>
      </c>
      <c r="H10919" s="4">
        <f ca="1">+Data_TABLE[[#This Row],[Qty]]*Data_TABLE[[#This Row],[Unit Price]]</f>
        <v>167</v>
      </c>
      <c r="I10919" s="7">
        <v>42331</v>
      </c>
      <c r="J10919" s="10">
        <f>EOMONTH(Data_TABLE[[#This Row],[Date Sold]],0)</f>
        <v>42338</v>
      </c>
    </row>
    <row r="10920" spans="2:10" x14ac:dyDescent="0.25">
      <c r="B10920" s="1" t="s">
        <v>39</v>
      </c>
      <c r="C10920" s="3" t="s">
        <v>55</v>
      </c>
      <c r="D10920" s="2" t="s">
        <v>49</v>
      </c>
      <c r="E10920" s="3" t="s">
        <v>43</v>
      </c>
      <c r="F10920" s="3">
        <f t="shared" ca="1" si="338"/>
        <v>5</v>
      </c>
      <c r="G10920" s="4">
        <f t="shared" ca="1" si="339"/>
        <v>63</v>
      </c>
      <c r="H10920" s="4">
        <f ca="1">+Data_TABLE[[#This Row],[Qty]]*Data_TABLE[[#This Row],[Unit Price]]</f>
        <v>315</v>
      </c>
      <c r="I10920" s="7">
        <v>42331</v>
      </c>
      <c r="J10920" s="10">
        <f>EOMONTH(Data_TABLE[[#This Row],[Date Sold]],0)</f>
        <v>42338</v>
      </c>
    </row>
    <row r="10921" spans="2:10" x14ac:dyDescent="0.25">
      <c r="B10921" s="1" t="s">
        <v>39</v>
      </c>
      <c r="C10921" s="3" t="s">
        <v>56</v>
      </c>
      <c r="D10921" s="2" t="s">
        <v>52</v>
      </c>
      <c r="E10921" s="3" t="s">
        <v>46</v>
      </c>
      <c r="F10921" s="3">
        <f t="shared" ca="1" si="338"/>
        <v>1</v>
      </c>
      <c r="G10921" s="4">
        <f t="shared" ca="1" si="339"/>
        <v>97</v>
      </c>
      <c r="H10921" s="4">
        <f ca="1">+Data_TABLE[[#This Row],[Qty]]*Data_TABLE[[#This Row],[Unit Price]]</f>
        <v>97</v>
      </c>
      <c r="I10921" s="7">
        <v>42331</v>
      </c>
      <c r="J10921" s="10">
        <f>EOMONTH(Data_TABLE[[#This Row],[Date Sold]],0)</f>
        <v>42338</v>
      </c>
    </row>
    <row r="10922" spans="2:10" x14ac:dyDescent="0.25">
      <c r="B10922" s="1" t="s">
        <v>37</v>
      </c>
      <c r="C10922" s="3" t="s">
        <v>56</v>
      </c>
      <c r="D10922" s="2" t="s">
        <v>50</v>
      </c>
      <c r="E10922" s="3" t="s">
        <v>44</v>
      </c>
      <c r="F10922" s="3">
        <f t="shared" ca="1" si="338"/>
        <v>5</v>
      </c>
      <c r="G10922" s="4">
        <f t="shared" ca="1" si="339"/>
        <v>96</v>
      </c>
      <c r="H10922" s="4">
        <f ca="1">+Data_TABLE[[#This Row],[Qty]]*Data_TABLE[[#This Row],[Unit Price]]</f>
        <v>480</v>
      </c>
      <c r="I10922" s="7">
        <v>42331</v>
      </c>
      <c r="J10922" s="10">
        <f>EOMONTH(Data_TABLE[[#This Row],[Date Sold]],0)</f>
        <v>42338</v>
      </c>
    </row>
    <row r="10923" spans="2:10" x14ac:dyDescent="0.25">
      <c r="B10923" s="1" t="s">
        <v>36</v>
      </c>
      <c r="C10923" s="3" t="s">
        <v>56</v>
      </c>
      <c r="D10923" s="2" t="s">
        <v>50</v>
      </c>
      <c r="E10923" s="3" t="s">
        <v>44</v>
      </c>
      <c r="F10923" s="3">
        <f t="shared" ca="1" si="338"/>
        <v>1</v>
      </c>
      <c r="G10923" s="4">
        <f t="shared" ca="1" si="339"/>
        <v>182</v>
      </c>
      <c r="H10923" s="4">
        <f ca="1">+Data_TABLE[[#This Row],[Qty]]*Data_TABLE[[#This Row],[Unit Price]]</f>
        <v>182</v>
      </c>
      <c r="I10923" s="7">
        <v>42331</v>
      </c>
      <c r="J10923" s="10">
        <f>EOMONTH(Data_TABLE[[#This Row],[Date Sold]],0)</f>
        <v>42338</v>
      </c>
    </row>
    <row r="10924" spans="2:10" x14ac:dyDescent="0.25">
      <c r="B10924" s="1" t="s">
        <v>38</v>
      </c>
      <c r="C10924" s="3" t="s">
        <v>56</v>
      </c>
      <c r="D10924" s="2" t="s">
        <v>50</v>
      </c>
      <c r="E10924" s="3" t="s">
        <v>44</v>
      </c>
      <c r="F10924" s="3">
        <f t="shared" ca="1" si="338"/>
        <v>1</v>
      </c>
      <c r="G10924" s="4">
        <f t="shared" ca="1" si="339"/>
        <v>122</v>
      </c>
      <c r="H10924" s="4">
        <f ca="1">+Data_TABLE[[#This Row],[Qty]]*Data_TABLE[[#This Row],[Unit Price]]</f>
        <v>122</v>
      </c>
      <c r="I10924" s="7">
        <v>42331</v>
      </c>
      <c r="J10924" s="10">
        <f>EOMONTH(Data_TABLE[[#This Row],[Date Sold]],0)</f>
        <v>42338</v>
      </c>
    </row>
    <row r="10925" spans="2:10" x14ac:dyDescent="0.25">
      <c r="B10925" s="1" t="s">
        <v>37</v>
      </c>
      <c r="C10925" s="3" t="s">
        <v>56</v>
      </c>
      <c r="D10925" s="2" t="s">
        <v>52</v>
      </c>
      <c r="E10925" s="3" t="s">
        <v>46</v>
      </c>
      <c r="F10925" s="3">
        <f t="shared" ca="1" si="338"/>
        <v>4</v>
      </c>
      <c r="G10925" s="4">
        <f t="shared" ca="1" si="339"/>
        <v>71</v>
      </c>
      <c r="H10925" s="4">
        <f ca="1">+Data_TABLE[[#This Row],[Qty]]*Data_TABLE[[#This Row],[Unit Price]]</f>
        <v>284</v>
      </c>
      <c r="I10925" s="7">
        <v>42331</v>
      </c>
      <c r="J10925" s="10">
        <f>EOMONTH(Data_TABLE[[#This Row],[Date Sold]],0)</f>
        <v>42338</v>
      </c>
    </row>
    <row r="10926" spans="2:10" x14ac:dyDescent="0.25">
      <c r="B10926" s="1" t="s">
        <v>41</v>
      </c>
      <c r="C10926" s="3" t="s">
        <v>55</v>
      </c>
      <c r="D10926" s="2" t="s">
        <v>51</v>
      </c>
      <c r="E10926" s="3" t="s">
        <v>45</v>
      </c>
      <c r="F10926" s="3">
        <f t="shared" ca="1" si="338"/>
        <v>2</v>
      </c>
      <c r="G10926" s="4">
        <f t="shared" ca="1" si="339"/>
        <v>127</v>
      </c>
      <c r="H10926" s="4">
        <f ca="1">+Data_TABLE[[#This Row],[Qty]]*Data_TABLE[[#This Row],[Unit Price]]</f>
        <v>254</v>
      </c>
      <c r="I10926" s="7">
        <v>42331</v>
      </c>
      <c r="J10926" s="10">
        <f>EOMONTH(Data_TABLE[[#This Row],[Date Sold]],0)</f>
        <v>42338</v>
      </c>
    </row>
    <row r="10927" spans="2:10" x14ac:dyDescent="0.25">
      <c r="B10927" s="1" t="s">
        <v>40</v>
      </c>
      <c r="C10927" s="3" t="s">
        <v>55</v>
      </c>
      <c r="D10927" s="2" t="s">
        <v>49</v>
      </c>
      <c r="E10927" s="3" t="s">
        <v>43</v>
      </c>
      <c r="F10927" s="3">
        <f t="shared" ca="1" si="338"/>
        <v>3</v>
      </c>
      <c r="G10927" s="4">
        <f t="shared" ca="1" si="339"/>
        <v>73</v>
      </c>
      <c r="H10927" s="4">
        <f ca="1">+Data_TABLE[[#This Row],[Qty]]*Data_TABLE[[#This Row],[Unit Price]]</f>
        <v>219</v>
      </c>
      <c r="I10927" s="7">
        <v>42331</v>
      </c>
      <c r="J10927" s="10">
        <f>EOMONTH(Data_TABLE[[#This Row],[Date Sold]],0)</f>
        <v>42338</v>
      </c>
    </row>
    <row r="10928" spans="2:10" x14ac:dyDescent="0.25">
      <c r="B10928" s="1" t="s">
        <v>36</v>
      </c>
      <c r="C10928" s="3" t="s">
        <v>54</v>
      </c>
      <c r="D10928" s="2" t="s">
        <v>48</v>
      </c>
      <c r="E10928" s="3" t="s">
        <v>42</v>
      </c>
      <c r="F10928" s="3">
        <f t="shared" ca="1" si="338"/>
        <v>2</v>
      </c>
      <c r="G10928" s="4">
        <f t="shared" ca="1" si="339"/>
        <v>169</v>
      </c>
      <c r="H10928" s="4">
        <f ca="1">+Data_TABLE[[#This Row],[Qty]]*Data_TABLE[[#This Row],[Unit Price]]</f>
        <v>338</v>
      </c>
      <c r="I10928" s="7">
        <v>42331</v>
      </c>
      <c r="J10928" s="10">
        <f>EOMONTH(Data_TABLE[[#This Row],[Date Sold]],0)</f>
        <v>42338</v>
      </c>
    </row>
    <row r="10929" spans="2:10" x14ac:dyDescent="0.25">
      <c r="B10929" s="1" t="s">
        <v>41</v>
      </c>
      <c r="C10929" s="3" t="s">
        <v>55</v>
      </c>
      <c r="D10929" s="2" t="s">
        <v>51</v>
      </c>
      <c r="E10929" s="3" t="s">
        <v>45</v>
      </c>
      <c r="F10929" s="3">
        <f t="shared" ref="F10929:F10992" ca="1" si="340">RANDBETWEEN(1,5)</f>
        <v>5</v>
      </c>
      <c r="G10929" s="4">
        <f t="shared" ref="G10929:G10992" ca="1" si="341">RANDBETWEEN(60,200)</f>
        <v>162</v>
      </c>
      <c r="H10929" s="4">
        <f ca="1">+Data_TABLE[[#This Row],[Qty]]*Data_TABLE[[#This Row],[Unit Price]]</f>
        <v>810</v>
      </c>
      <c r="I10929" s="7">
        <v>42331</v>
      </c>
      <c r="J10929" s="10">
        <f>EOMONTH(Data_TABLE[[#This Row],[Date Sold]],0)</f>
        <v>42338</v>
      </c>
    </row>
    <row r="10930" spans="2:10" x14ac:dyDescent="0.25">
      <c r="B10930" s="1" t="s">
        <v>37</v>
      </c>
      <c r="C10930" s="3" t="s">
        <v>56</v>
      </c>
      <c r="D10930" s="2" t="s">
        <v>50</v>
      </c>
      <c r="E10930" s="3" t="s">
        <v>44</v>
      </c>
      <c r="F10930" s="3">
        <f t="shared" ca="1" si="340"/>
        <v>2</v>
      </c>
      <c r="G10930" s="4">
        <f t="shared" ca="1" si="341"/>
        <v>144</v>
      </c>
      <c r="H10930" s="4">
        <f ca="1">+Data_TABLE[[#This Row],[Qty]]*Data_TABLE[[#This Row],[Unit Price]]</f>
        <v>288</v>
      </c>
      <c r="I10930" s="7">
        <v>42331</v>
      </c>
      <c r="J10930" s="10">
        <f>EOMONTH(Data_TABLE[[#This Row],[Date Sold]],0)</f>
        <v>42338</v>
      </c>
    </row>
    <row r="10931" spans="2:10" x14ac:dyDescent="0.25">
      <c r="B10931" s="1" t="s">
        <v>38</v>
      </c>
      <c r="C10931" s="3" t="s">
        <v>56</v>
      </c>
      <c r="D10931" s="2" t="s">
        <v>52</v>
      </c>
      <c r="E10931" s="3" t="s">
        <v>46</v>
      </c>
      <c r="F10931" s="3">
        <f t="shared" ca="1" si="340"/>
        <v>1</v>
      </c>
      <c r="G10931" s="4">
        <f t="shared" ca="1" si="341"/>
        <v>90</v>
      </c>
      <c r="H10931" s="4">
        <f ca="1">+Data_TABLE[[#This Row],[Qty]]*Data_TABLE[[#This Row],[Unit Price]]</f>
        <v>90</v>
      </c>
      <c r="I10931" s="7">
        <v>42331</v>
      </c>
      <c r="J10931" s="10">
        <f>EOMONTH(Data_TABLE[[#This Row],[Date Sold]],0)</f>
        <v>42338</v>
      </c>
    </row>
    <row r="10932" spans="2:10" x14ac:dyDescent="0.25">
      <c r="B10932" s="1" t="s">
        <v>38</v>
      </c>
      <c r="C10932" s="3" t="s">
        <v>54</v>
      </c>
      <c r="D10932" s="2" t="s">
        <v>48</v>
      </c>
      <c r="E10932" s="3" t="s">
        <v>42</v>
      </c>
      <c r="F10932" s="3">
        <f t="shared" ca="1" si="340"/>
        <v>3</v>
      </c>
      <c r="G10932" s="4">
        <f t="shared" ca="1" si="341"/>
        <v>62</v>
      </c>
      <c r="H10932" s="4">
        <f ca="1">+Data_TABLE[[#This Row],[Qty]]*Data_TABLE[[#This Row],[Unit Price]]</f>
        <v>186</v>
      </c>
      <c r="I10932" s="7">
        <v>42331</v>
      </c>
      <c r="J10932" s="10">
        <f>EOMONTH(Data_TABLE[[#This Row],[Date Sold]],0)</f>
        <v>42338</v>
      </c>
    </row>
    <row r="10933" spans="2:10" x14ac:dyDescent="0.25">
      <c r="B10933" s="1" t="s">
        <v>36</v>
      </c>
      <c r="C10933" s="3" t="s">
        <v>55</v>
      </c>
      <c r="D10933" s="2" t="s">
        <v>51</v>
      </c>
      <c r="E10933" s="3" t="s">
        <v>45</v>
      </c>
      <c r="F10933" s="3">
        <f t="shared" ca="1" si="340"/>
        <v>5</v>
      </c>
      <c r="G10933" s="4">
        <f t="shared" ca="1" si="341"/>
        <v>181</v>
      </c>
      <c r="H10933" s="4">
        <f ca="1">+Data_TABLE[[#This Row],[Qty]]*Data_TABLE[[#This Row],[Unit Price]]</f>
        <v>905</v>
      </c>
      <c r="I10933" s="7">
        <v>42331</v>
      </c>
      <c r="J10933" s="10">
        <f>EOMONTH(Data_TABLE[[#This Row],[Date Sold]],0)</f>
        <v>42338</v>
      </c>
    </row>
    <row r="10934" spans="2:10" x14ac:dyDescent="0.25">
      <c r="B10934" s="1" t="s">
        <v>40</v>
      </c>
      <c r="C10934" s="3" t="s">
        <v>54</v>
      </c>
      <c r="D10934" s="2" t="s">
        <v>48</v>
      </c>
      <c r="E10934" s="3" t="s">
        <v>42</v>
      </c>
      <c r="F10934" s="3">
        <f t="shared" ca="1" si="340"/>
        <v>5</v>
      </c>
      <c r="G10934" s="4">
        <f t="shared" ca="1" si="341"/>
        <v>75</v>
      </c>
      <c r="H10934" s="4">
        <f ca="1">+Data_TABLE[[#This Row],[Qty]]*Data_TABLE[[#This Row],[Unit Price]]</f>
        <v>375</v>
      </c>
      <c r="I10934" s="7">
        <v>42331</v>
      </c>
      <c r="J10934" s="10">
        <f>EOMONTH(Data_TABLE[[#This Row],[Date Sold]],0)</f>
        <v>42338</v>
      </c>
    </row>
    <row r="10935" spans="2:10" x14ac:dyDescent="0.25">
      <c r="B10935" s="1" t="s">
        <v>40</v>
      </c>
      <c r="C10935" s="3" t="s">
        <v>56</v>
      </c>
      <c r="D10935" s="2" t="s">
        <v>50</v>
      </c>
      <c r="E10935" s="3" t="s">
        <v>44</v>
      </c>
      <c r="F10935" s="3">
        <f t="shared" ca="1" si="340"/>
        <v>4</v>
      </c>
      <c r="G10935" s="4">
        <f t="shared" ca="1" si="341"/>
        <v>126</v>
      </c>
      <c r="H10935" s="4">
        <f ca="1">+Data_TABLE[[#This Row],[Qty]]*Data_TABLE[[#This Row],[Unit Price]]</f>
        <v>504</v>
      </c>
      <c r="I10935" s="7">
        <v>42331</v>
      </c>
      <c r="J10935" s="10">
        <f>EOMONTH(Data_TABLE[[#This Row],[Date Sold]],0)</f>
        <v>42338</v>
      </c>
    </row>
    <row r="10936" spans="2:10" x14ac:dyDescent="0.25">
      <c r="B10936" s="1" t="s">
        <v>40</v>
      </c>
      <c r="C10936" s="3" t="s">
        <v>56</v>
      </c>
      <c r="D10936" s="2" t="s">
        <v>50</v>
      </c>
      <c r="E10936" s="3" t="s">
        <v>44</v>
      </c>
      <c r="F10936" s="3">
        <f t="shared" ca="1" si="340"/>
        <v>2</v>
      </c>
      <c r="G10936" s="4">
        <f t="shared" ca="1" si="341"/>
        <v>138</v>
      </c>
      <c r="H10936" s="4">
        <f ca="1">+Data_TABLE[[#This Row],[Qty]]*Data_TABLE[[#This Row],[Unit Price]]</f>
        <v>276</v>
      </c>
      <c r="I10936" s="7">
        <v>42331</v>
      </c>
      <c r="J10936" s="10">
        <f>EOMONTH(Data_TABLE[[#This Row],[Date Sold]],0)</f>
        <v>42338</v>
      </c>
    </row>
    <row r="10937" spans="2:10" x14ac:dyDescent="0.25">
      <c r="B10937" s="1" t="s">
        <v>40</v>
      </c>
      <c r="C10937" s="3" t="s">
        <v>55</v>
      </c>
      <c r="D10937" s="2" t="s">
        <v>49</v>
      </c>
      <c r="E10937" s="3" t="s">
        <v>43</v>
      </c>
      <c r="F10937" s="3">
        <f t="shared" ca="1" si="340"/>
        <v>2</v>
      </c>
      <c r="G10937" s="4">
        <f t="shared" ca="1" si="341"/>
        <v>102</v>
      </c>
      <c r="H10937" s="4">
        <f ca="1">+Data_TABLE[[#This Row],[Qty]]*Data_TABLE[[#This Row],[Unit Price]]</f>
        <v>204</v>
      </c>
      <c r="I10937" s="7">
        <v>42331</v>
      </c>
      <c r="J10937" s="10">
        <f>EOMONTH(Data_TABLE[[#This Row],[Date Sold]],0)</f>
        <v>42338</v>
      </c>
    </row>
    <row r="10938" spans="2:10" x14ac:dyDescent="0.25">
      <c r="B10938" s="1" t="s">
        <v>41</v>
      </c>
      <c r="C10938" s="3" t="s">
        <v>55</v>
      </c>
      <c r="D10938" s="2" t="s">
        <v>51</v>
      </c>
      <c r="E10938" s="3" t="s">
        <v>45</v>
      </c>
      <c r="F10938" s="3">
        <f t="shared" ca="1" si="340"/>
        <v>2</v>
      </c>
      <c r="G10938" s="4">
        <f t="shared" ca="1" si="341"/>
        <v>173</v>
      </c>
      <c r="H10938" s="4">
        <f ca="1">+Data_TABLE[[#This Row],[Qty]]*Data_TABLE[[#This Row],[Unit Price]]</f>
        <v>346</v>
      </c>
      <c r="I10938" s="7">
        <v>42331</v>
      </c>
      <c r="J10938" s="10">
        <f>EOMONTH(Data_TABLE[[#This Row],[Date Sold]],0)</f>
        <v>42338</v>
      </c>
    </row>
    <row r="10939" spans="2:10" x14ac:dyDescent="0.25">
      <c r="B10939" s="1" t="s">
        <v>38</v>
      </c>
      <c r="C10939" s="3" t="s">
        <v>56</v>
      </c>
      <c r="D10939" s="2" t="s">
        <v>50</v>
      </c>
      <c r="E10939" s="3" t="s">
        <v>44</v>
      </c>
      <c r="F10939" s="3">
        <f t="shared" ca="1" si="340"/>
        <v>3</v>
      </c>
      <c r="G10939" s="4">
        <f t="shared" ca="1" si="341"/>
        <v>116</v>
      </c>
      <c r="H10939" s="4">
        <f ca="1">+Data_TABLE[[#This Row],[Qty]]*Data_TABLE[[#This Row],[Unit Price]]</f>
        <v>348</v>
      </c>
      <c r="I10939" s="7">
        <v>42331</v>
      </c>
      <c r="J10939" s="10">
        <f>EOMONTH(Data_TABLE[[#This Row],[Date Sold]],0)</f>
        <v>42338</v>
      </c>
    </row>
    <row r="10940" spans="2:10" x14ac:dyDescent="0.25">
      <c r="B10940" s="1" t="s">
        <v>37</v>
      </c>
      <c r="C10940" s="3" t="s">
        <v>55</v>
      </c>
      <c r="D10940" s="2" t="s">
        <v>51</v>
      </c>
      <c r="E10940" s="3" t="s">
        <v>45</v>
      </c>
      <c r="F10940" s="3">
        <f t="shared" ca="1" si="340"/>
        <v>2</v>
      </c>
      <c r="G10940" s="4">
        <f t="shared" ca="1" si="341"/>
        <v>72</v>
      </c>
      <c r="H10940" s="4">
        <f ca="1">+Data_TABLE[[#This Row],[Qty]]*Data_TABLE[[#This Row],[Unit Price]]</f>
        <v>144</v>
      </c>
      <c r="I10940" s="7">
        <v>42331</v>
      </c>
      <c r="J10940" s="10">
        <f>EOMONTH(Data_TABLE[[#This Row],[Date Sold]],0)</f>
        <v>42338</v>
      </c>
    </row>
    <row r="10941" spans="2:10" x14ac:dyDescent="0.25">
      <c r="B10941" s="1" t="s">
        <v>39</v>
      </c>
      <c r="C10941" s="3" t="s">
        <v>56</v>
      </c>
      <c r="D10941" s="2" t="s">
        <v>50</v>
      </c>
      <c r="E10941" s="3" t="s">
        <v>44</v>
      </c>
      <c r="F10941" s="3">
        <f t="shared" ca="1" si="340"/>
        <v>2</v>
      </c>
      <c r="G10941" s="4">
        <f t="shared" ca="1" si="341"/>
        <v>102</v>
      </c>
      <c r="H10941" s="4">
        <f ca="1">+Data_TABLE[[#This Row],[Qty]]*Data_TABLE[[#This Row],[Unit Price]]</f>
        <v>204</v>
      </c>
      <c r="I10941" s="7">
        <v>42331</v>
      </c>
      <c r="J10941" s="10">
        <f>EOMONTH(Data_TABLE[[#This Row],[Date Sold]],0)</f>
        <v>42338</v>
      </c>
    </row>
    <row r="10942" spans="2:10" x14ac:dyDescent="0.25">
      <c r="B10942" s="1" t="s">
        <v>37</v>
      </c>
      <c r="C10942" s="3" t="s">
        <v>54</v>
      </c>
      <c r="D10942" s="2" t="s">
        <v>48</v>
      </c>
      <c r="E10942" s="3" t="s">
        <v>42</v>
      </c>
      <c r="F10942" s="3">
        <f t="shared" ca="1" si="340"/>
        <v>4</v>
      </c>
      <c r="G10942" s="4">
        <f t="shared" ca="1" si="341"/>
        <v>130</v>
      </c>
      <c r="H10942" s="4">
        <f ca="1">+Data_TABLE[[#This Row],[Qty]]*Data_TABLE[[#This Row],[Unit Price]]</f>
        <v>520</v>
      </c>
      <c r="I10942" s="7">
        <v>42331</v>
      </c>
      <c r="J10942" s="10">
        <f>EOMONTH(Data_TABLE[[#This Row],[Date Sold]],0)</f>
        <v>42338</v>
      </c>
    </row>
    <row r="10943" spans="2:10" x14ac:dyDescent="0.25">
      <c r="B10943" s="1" t="s">
        <v>40</v>
      </c>
      <c r="C10943" s="3" t="s">
        <v>55</v>
      </c>
      <c r="D10943" s="2" t="s">
        <v>51</v>
      </c>
      <c r="E10943" s="3" t="s">
        <v>45</v>
      </c>
      <c r="F10943" s="3">
        <f t="shared" ca="1" si="340"/>
        <v>5</v>
      </c>
      <c r="G10943" s="4">
        <f t="shared" ca="1" si="341"/>
        <v>73</v>
      </c>
      <c r="H10943" s="4">
        <f ca="1">+Data_TABLE[[#This Row],[Qty]]*Data_TABLE[[#This Row],[Unit Price]]</f>
        <v>365</v>
      </c>
      <c r="I10943" s="7">
        <v>42331</v>
      </c>
      <c r="J10943" s="10">
        <f>EOMONTH(Data_TABLE[[#This Row],[Date Sold]],0)</f>
        <v>42338</v>
      </c>
    </row>
    <row r="10944" spans="2:10" x14ac:dyDescent="0.25">
      <c r="B10944" s="1" t="s">
        <v>37</v>
      </c>
      <c r="C10944" s="3" t="s">
        <v>55</v>
      </c>
      <c r="D10944" s="2" t="s">
        <v>51</v>
      </c>
      <c r="E10944" s="3" t="s">
        <v>45</v>
      </c>
      <c r="F10944" s="3">
        <f t="shared" ca="1" si="340"/>
        <v>3</v>
      </c>
      <c r="G10944" s="4">
        <f t="shared" ca="1" si="341"/>
        <v>79</v>
      </c>
      <c r="H10944" s="4">
        <f ca="1">+Data_TABLE[[#This Row],[Qty]]*Data_TABLE[[#This Row],[Unit Price]]</f>
        <v>237</v>
      </c>
      <c r="I10944" s="7">
        <v>42331</v>
      </c>
      <c r="J10944" s="10">
        <f>EOMONTH(Data_TABLE[[#This Row],[Date Sold]],0)</f>
        <v>42338</v>
      </c>
    </row>
    <row r="10945" spans="2:10" x14ac:dyDescent="0.25">
      <c r="B10945" s="1" t="s">
        <v>39</v>
      </c>
      <c r="C10945" s="3" t="s">
        <v>55</v>
      </c>
      <c r="D10945" s="2" t="s">
        <v>51</v>
      </c>
      <c r="E10945" s="3" t="s">
        <v>45</v>
      </c>
      <c r="F10945" s="3">
        <f t="shared" ca="1" si="340"/>
        <v>4</v>
      </c>
      <c r="G10945" s="4">
        <f t="shared" ca="1" si="341"/>
        <v>70</v>
      </c>
      <c r="H10945" s="4">
        <f ca="1">+Data_TABLE[[#This Row],[Qty]]*Data_TABLE[[#This Row],[Unit Price]]</f>
        <v>280</v>
      </c>
      <c r="I10945" s="7">
        <v>42331</v>
      </c>
      <c r="J10945" s="10">
        <f>EOMONTH(Data_TABLE[[#This Row],[Date Sold]],0)</f>
        <v>42338</v>
      </c>
    </row>
    <row r="10946" spans="2:10" x14ac:dyDescent="0.25">
      <c r="B10946" s="1" t="s">
        <v>39</v>
      </c>
      <c r="C10946" s="3" t="s">
        <v>55</v>
      </c>
      <c r="D10946" s="2" t="s">
        <v>49</v>
      </c>
      <c r="E10946" s="3" t="s">
        <v>43</v>
      </c>
      <c r="F10946" s="3">
        <f t="shared" ca="1" si="340"/>
        <v>5</v>
      </c>
      <c r="G10946" s="4">
        <f t="shared" ca="1" si="341"/>
        <v>194</v>
      </c>
      <c r="H10946" s="4">
        <f ca="1">+Data_TABLE[[#This Row],[Qty]]*Data_TABLE[[#This Row],[Unit Price]]</f>
        <v>970</v>
      </c>
      <c r="I10946" s="7">
        <v>42331</v>
      </c>
      <c r="J10946" s="10">
        <f>EOMONTH(Data_TABLE[[#This Row],[Date Sold]],0)</f>
        <v>42338</v>
      </c>
    </row>
    <row r="10947" spans="2:10" x14ac:dyDescent="0.25">
      <c r="B10947" s="1" t="s">
        <v>37</v>
      </c>
      <c r="C10947" s="3" t="s">
        <v>55</v>
      </c>
      <c r="D10947" s="2" t="s">
        <v>51</v>
      </c>
      <c r="E10947" s="3" t="s">
        <v>45</v>
      </c>
      <c r="F10947" s="3">
        <f t="shared" ca="1" si="340"/>
        <v>3</v>
      </c>
      <c r="G10947" s="4">
        <f t="shared" ca="1" si="341"/>
        <v>92</v>
      </c>
      <c r="H10947" s="4">
        <f ca="1">+Data_TABLE[[#This Row],[Qty]]*Data_TABLE[[#This Row],[Unit Price]]</f>
        <v>276</v>
      </c>
      <c r="I10947" s="7">
        <v>42331</v>
      </c>
      <c r="J10947" s="10">
        <f>EOMONTH(Data_TABLE[[#This Row],[Date Sold]],0)</f>
        <v>42338</v>
      </c>
    </row>
    <row r="10948" spans="2:10" x14ac:dyDescent="0.25">
      <c r="B10948" s="1" t="s">
        <v>36</v>
      </c>
      <c r="C10948" s="3" t="s">
        <v>56</v>
      </c>
      <c r="D10948" s="2" t="s">
        <v>52</v>
      </c>
      <c r="E10948" s="3" t="s">
        <v>46</v>
      </c>
      <c r="F10948" s="3">
        <f t="shared" ca="1" si="340"/>
        <v>5</v>
      </c>
      <c r="G10948" s="4">
        <f t="shared" ca="1" si="341"/>
        <v>164</v>
      </c>
      <c r="H10948" s="4">
        <f ca="1">+Data_TABLE[[#This Row],[Qty]]*Data_TABLE[[#This Row],[Unit Price]]</f>
        <v>820</v>
      </c>
      <c r="I10948" s="7">
        <v>42331</v>
      </c>
      <c r="J10948" s="10">
        <f>EOMONTH(Data_TABLE[[#This Row],[Date Sold]],0)</f>
        <v>42338</v>
      </c>
    </row>
    <row r="10949" spans="2:10" x14ac:dyDescent="0.25">
      <c r="B10949" s="1" t="s">
        <v>40</v>
      </c>
      <c r="C10949" s="3" t="s">
        <v>55</v>
      </c>
      <c r="D10949" s="2" t="s">
        <v>49</v>
      </c>
      <c r="E10949" s="3" t="s">
        <v>43</v>
      </c>
      <c r="F10949" s="3">
        <f t="shared" ca="1" si="340"/>
        <v>5</v>
      </c>
      <c r="G10949" s="4">
        <f t="shared" ca="1" si="341"/>
        <v>134</v>
      </c>
      <c r="H10949" s="4">
        <f ca="1">+Data_TABLE[[#This Row],[Qty]]*Data_TABLE[[#This Row],[Unit Price]]</f>
        <v>670</v>
      </c>
      <c r="I10949" s="7">
        <v>42331</v>
      </c>
      <c r="J10949" s="10">
        <f>EOMONTH(Data_TABLE[[#This Row],[Date Sold]],0)</f>
        <v>42338</v>
      </c>
    </row>
    <row r="10950" spans="2:10" x14ac:dyDescent="0.25">
      <c r="B10950" s="1" t="s">
        <v>41</v>
      </c>
      <c r="C10950" s="3" t="s">
        <v>54</v>
      </c>
      <c r="D10950" s="2" t="s">
        <v>48</v>
      </c>
      <c r="E10950" s="3" t="s">
        <v>42</v>
      </c>
      <c r="F10950" s="3">
        <f t="shared" ca="1" si="340"/>
        <v>2</v>
      </c>
      <c r="G10950" s="4">
        <f t="shared" ca="1" si="341"/>
        <v>75</v>
      </c>
      <c r="H10950" s="4">
        <f ca="1">+Data_TABLE[[#This Row],[Qty]]*Data_TABLE[[#This Row],[Unit Price]]</f>
        <v>150</v>
      </c>
      <c r="I10950" s="7">
        <v>42331</v>
      </c>
      <c r="J10950" s="10">
        <f>EOMONTH(Data_TABLE[[#This Row],[Date Sold]],0)</f>
        <v>42338</v>
      </c>
    </row>
    <row r="10951" spans="2:10" x14ac:dyDescent="0.25">
      <c r="B10951" s="1" t="s">
        <v>37</v>
      </c>
      <c r="C10951" s="3" t="s">
        <v>56</v>
      </c>
      <c r="D10951" s="2" t="s">
        <v>50</v>
      </c>
      <c r="E10951" s="3" t="s">
        <v>44</v>
      </c>
      <c r="F10951" s="3">
        <f t="shared" ca="1" si="340"/>
        <v>1</v>
      </c>
      <c r="G10951" s="4">
        <f t="shared" ca="1" si="341"/>
        <v>197</v>
      </c>
      <c r="H10951" s="4">
        <f ca="1">+Data_TABLE[[#This Row],[Qty]]*Data_TABLE[[#This Row],[Unit Price]]</f>
        <v>197</v>
      </c>
      <c r="I10951" s="7">
        <v>42331</v>
      </c>
      <c r="J10951" s="10">
        <f>EOMONTH(Data_TABLE[[#This Row],[Date Sold]],0)</f>
        <v>42338</v>
      </c>
    </row>
    <row r="10952" spans="2:10" x14ac:dyDescent="0.25">
      <c r="B10952" s="1" t="s">
        <v>37</v>
      </c>
      <c r="C10952" s="3" t="s">
        <v>56</v>
      </c>
      <c r="D10952" s="2" t="s">
        <v>50</v>
      </c>
      <c r="E10952" s="3" t="s">
        <v>44</v>
      </c>
      <c r="F10952" s="3">
        <f t="shared" ca="1" si="340"/>
        <v>3</v>
      </c>
      <c r="G10952" s="4">
        <f t="shared" ca="1" si="341"/>
        <v>140</v>
      </c>
      <c r="H10952" s="4">
        <f ca="1">+Data_TABLE[[#This Row],[Qty]]*Data_TABLE[[#This Row],[Unit Price]]</f>
        <v>420</v>
      </c>
      <c r="I10952" s="7">
        <v>42331</v>
      </c>
      <c r="J10952" s="10">
        <f>EOMONTH(Data_TABLE[[#This Row],[Date Sold]],0)</f>
        <v>42338</v>
      </c>
    </row>
    <row r="10953" spans="2:10" x14ac:dyDescent="0.25">
      <c r="B10953" s="1" t="s">
        <v>41</v>
      </c>
      <c r="C10953" s="3" t="s">
        <v>55</v>
      </c>
      <c r="D10953" s="2" t="s">
        <v>51</v>
      </c>
      <c r="E10953" s="3" t="s">
        <v>45</v>
      </c>
      <c r="F10953" s="3">
        <f t="shared" ca="1" si="340"/>
        <v>2</v>
      </c>
      <c r="G10953" s="4">
        <f t="shared" ca="1" si="341"/>
        <v>112</v>
      </c>
      <c r="H10953" s="4">
        <f ca="1">+Data_TABLE[[#This Row],[Qty]]*Data_TABLE[[#This Row],[Unit Price]]</f>
        <v>224</v>
      </c>
      <c r="I10953" s="7">
        <v>42332</v>
      </c>
      <c r="J10953" s="10">
        <f>EOMONTH(Data_TABLE[[#This Row],[Date Sold]],0)</f>
        <v>42338</v>
      </c>
    </row>
    <row r="10954" spans="2:10" x14ac:dyDescent="0.25">
      <c r="B10954" s="1" t="s">
        <v>37</v>
      </c>
      <c r="C10954" s="3" t="s">
        <v>55</v>
      </c>
      <c r="D10954" s="2" t="s">
        <v>51</v>
      </c>
      <c r="E10954" s="3" t="s">
        <v>45</v>
      </c>
      <c r="F10954" s="3">
        <f t="shared" ca="1" si="340"/>
        <v>3</v>
      </c>
      <c r="G10954" s="4">
        <f t="shared" ca="1" si="341"/>
        <v>157</v>
      </c>
      <c r="H10954" s="4">
        <f ca="1">+Data_TABLE[[#This Row],[Qty]]*Data_TABLE[[#This Row],[Unit Price]]</f>
        <v>471</v>
      </c>
      <c r="I10954" s="7">
        <v>42332</v>
      </c>
      <c r="J10954" s="10">
        <f>EOMONTH(Data_TABLE[[#This Row],[Date Sold]],0)</f>
        <v>42338</v>
      </c>
    </row>
    <row r="10955" spans="2:10" x14ac:dyDescent="0.25">
      <c r="B10955" s="1" t="s">
        <v>39</v>
      </c>
      <c r="C10955" s="3" t="s">
        <v>56</v>
      </c>
      <c r="D10955" s="2" t="s">
        <v>52</v>
      </c>
      <c r="E10955" s="3" t="s">
        <v>46</v>
      </c>
      <c r="F10955" s="3">
        <f t="shared" ca="1" si="340"/>
        <v>3</v>
      </c>
      <c r="G10955" s="4">
        <f t="shared" ca="1" si="341"/>
        <v>83</v>
      </c>
      <c r="H10955" s="4">
        <f ca="1">+Data_TABLE[[#This Row],[Qty]]*Data_TABLE[[#This Row],[Unit Price]]</f>
        <v>249</v>
      </c>
      <c r="I10955" s="7">
        <v>42332</v>
      </c>
      <c r="J10955" s="10">
        <f>EOMONTH(Data_TABLE[[#This Row],[Date Sold]],0)</f>
        <v>42338</v>
      </c>
    </row>
    <row r="10956" spans="2:10" x14ac:dyDescent="0.25">
      <c r="B10956" s="1" t="s">
        <v>40</v>
      </c>
      <c r="C10956" s="3" t="s">
        <v>55</v>
      </c>
      <c r="D10956" s="2" t="s">
        <v>49</v>
      </c>
      <c r="E10956" s="3" t="s">
        <v>43</v>
      </c>
      <c r="F10956" s="3">
        <f t="shared" ca="1" si="340"/>
        <v>2</v>
      </c>
      <c r="G10956" s="4">
        <f t="shared" ca="1" si="341"/>
        <v>108</v>
      </c>
      <c r="H10956" s="4">
        <f ca="1">+Data_TABLE[[#This Row],[Qty]]*Data_TABLE[[#This Row],[Unit Price]]</f>
        <v>216</v>
      </c>
      <c r="I10956" s="7">
        <v>42332</v>
      </c>
      <c r="J10956" s="10">
        <f>EOMONTH(Data_TABLE[[#This Row],[Date Sold]],0)</f>
        <v>42338</v>
      </c>
    </row>
    <row r="10957" spans="2:10" x14ac:dyDescent="0.25">
      <c r="B10957" s="1" t="s">
        <v>36</v>
      </c>
      <c r="C10957" s="3" t="s">
        <v>55</v>
      </c>
      <c r="D10957" s="2" t="s">
        <v>49</v>
      </c>
      <c r="E10957" s="3" t="s">
        <v>43</v>
      </c>
      <c r="F10957" s="3">
        <f t="shared" ca="1" si="340"/>
        <v>1</v>
      </c>
      <c r="G10957" s="4">
        <f t="shared" ca="1" si="341"/>
        <v>82</v>
      </c>
      <c r="H10957" s="4">
        <f ca="1">+Data_TABLE[[#This Row],[Qty]]*Data_TABLE[[#This Row],[Unit Price]]</f>
        <v>82</v>
      </c>
      <c r="I10957" s="7">
        <v>42332</v>
      </c>
      <c r="J10957" s="10">
        <f>EOMONTH(Data_TABLE[[#This Row],[Date Sold]],0)</f>
        <v>42338</v>
      </c>
    </row>
    <row r="10958" spans="2:10" x14ac:dyDescent="0.25">
      <c r="B10958" s="1" t="s">
        <v>37</v>
      </c>
      <c r="C10958" s="3" t="s">
        <v>56</v>
      </c>
      <c r="D10958" s="2" t="s">
        <v>50</v>
      </c>
      <c r="E10958" s="3" t="s">
        <v>44</v>
      </c>
      <c r="F10958" s="3">
        <f t="shared" ca="1" si="340"/>
        <v>4</v>
      </c>
      <c r="G10958" s="4">
        <f t="shared" ca="1" si="341"/>
        <v>158</v>
      </c>
      <c r="H10958" s="4">
        <f ca="1">+Data_TABLE[[#This Row],[Qty]]*Data_TABLE[[#This Row],[Unit Price]]</f>
        <v>632</v>
      </c>
      <c r="I10958" s="7">
        <v>42332</v>
      </c>
      <c r="J10958" s="10">
        <f>EOMONTH(Data_TABLE[[#This Row],[Date Sold]],0)</f>
        <v>42338</v>
      </c>
    </row>
    <row r="10959" spans="2:10" x14ac:dyDescent="0.25">
      <c r="B10959" s="1" t="s">
        <v>39</v>
      </c>
      <c r="C10959" s="3" t="s">
        <v>56</v>
      </c>
      <c r="D10959" s="2" t="s">
        <v>52</v>
      </c>
      <c r="E10959" s="3" t="s">
        <v>46</v>
      </c>
      <c r="F10959" s="3">
        <f t="shared" ca="1" si="340"/>
        <v>2</v>
      </c>
      <c r="G10959" s="4">
        <f t="shared" ca="1" si="341"/>
        <v>152</v>
      </c>
      <c r="H10959" s="4">
        <f ca="1">+Data_TABLE[[#This Row],[Qty]]*Data_TABLE[[#This Row],[Unit Price]]</f>
        <v>304</v>
      </c>
      <c r="I10959" s="7">
        <v>42332</v>
      </c>
      <c r="J10959" s="10">
        <f>EOMONTH(Data_TABLE[[#This Row],[Date Sold]],0)</f>
        <v>42338</v>
      </c>
    </row>
    <row r="10960" spans="2:10" x14ac:dyDescent="0.25">
      <c r="B10960" s="1" t="s">
        <v>36</v>
      </c>
      <c r="C10960" s="3" t="s">
        <v>55</v>
      </c>
      <c r="D10960" s="2" t="s">
        <v>49</v>
      </c>
      <c r="E10960" s="3" t="s">
        <v>43</v>
      </c>
      <c r="F10960" s="3">
        <f t="shared" ca="1" si="340"/>
        <v>5</v>
      </c>
      <c r="G10960" s="4">
        <f t="shared" ca="1" si="341"/>
        <v>182</v>
      </c>
      <c r="H10960" s="4">
        <f ca="1">+Data_TABLE[[#This Row],[Qty]]*Data_TABLE[[#This Row],[Unit Price]]</f>
        <v>910</v>
      </c>
      <c r="I10960" s="7">
        <v>42332</v>
      </c>
      <c r="J10960" s="10">
        <f>EOMONTH(Data_TABLE[[#This Row],[Date Sold]],0)</f>
        <v>42338</v>
      </c>
    </row>
    <row r="10961" spans="2:10" x14ac:dyDescent="0.25">
      <c r="B10961" s="1" t="s">
        <v>40</v>
      </c>
      <c r="C10961" s="3" t="s">
        <v>56</v>
      </c>
      <c r="D10961" s="2" t="s">
        <v>52</v>
      </c>
      <c r="E10961" s="3" t="s">
        <v>46</v>
      </c>
      <c r="F10961" s="3">
        <f t="shared" ca="1" si="340"/>
        <v>2</v>
      </c>
      <c r="G10961" s="4">
        <f t="shared" ca="1" si="341"/>
        <v>178</v>
      </c>
      <c r="H10961" s="4">
        <f ca="1">+Data_TABLE[[#This Row],[Qty]]*Data_TABLE[[#This Row],[Unit Price]]</f>
        <v>356</v>
      </c>
      <c r="I10961" s="7">
        <v>42332</v>
      </c>
      <c r="J10961" s="10">
        <f>EOMONTH(Data_TABLE[[#This Row],[Date Sold]],0)</f>
        <v>42338</v>
      </c>
    </row>
    <row r="10962" spans="2:10" x14ac:dyDescent="0.25">
      <c r="B10962" s="1" t="s">
        <v>39</v>
      </c>
      <c r="C10962" s="3" t="s">
        <v>55</v>
      </c>
      <c r="D10962" s="2" t="s">
        <v>49</v>
      </c>
      <c r="E10962" s="3" t="s">
        <v>43</v>
      </c>
      <c r="F10962" s="3">
        <f t="shared" ca="1" si="340"/>
        <v>5</v>
      </c>
      <c r="G10962" s="4">
        <f t="shared" ca="1" si="341"/>
        <v>131</v>
      </c>
      <c r="H10962" s="4">
        <f ca="1">+Data_TABLE[[#This Row],[Qty]]*Data_TABLE[[#This Row],[Unit Price]]</f>
        <v>655</v>
      </c>
      <c r="I10962" s="7">
        <v>42332</v>
      </c>
      <c r="J10962" s="10">
        <f>EOMONTH(Data_TABLE[[#This Row],[Date Sold]],0)</f>
        <v>42338</v>
      </c>
    </row>
    <row r="10963" spans="2:10" x14ac:dyDescent="0.25">
      <c r="B10963" s="1" t="s">
        <v>40</v>
      </c>
      <c r="C10963" s="3" t="s">
        <v>56</v>
      </c>
      <c r="D10963" s="2" t="s">
        <v>52</v>
      </c>
      <c r="E10963" s="3" t="s">
        <v>46</v>
      </c>
      <c r="F10963" s="3">
        <f t="shared" ca="1" si="340"/>
        <v>1</v>
      </c>
      <c r="G10963" s="4">
        <f t="shared" ca="1" si="341"/>
        <v>70</v>
      </c>
      <c r="H10963" s="4">
        <f ca="1">+Data_TABLE[[#This Row],[Qty]]*Data_TABLE[[#This Row],[Unit Price]]</f>
        <v>70</v>
      </c>
      <c r="I10963" s="7">
        <v>42332</v>
      </c>
      <c r="J10963" s="10">
        <f>EOMONTH(Data_TABLE[[#This Row],[Date Sold]],0)</f>
        <v>42338</v>
      </c>
    </row>
    <row r="10964" spans="2:10" x14ac:dyDescent="0.25">
      <c r="B10964" s="1" t="s">
        <v>37</v>
      </c>
      <c r="C10964" s="3" t="s">
        <v>55</v>
      </c>
      <c r="D10964" s="2" t="s">
        <v>51</v>
      </c>
      <c r="E10964" s="3" t="s">
        <v>45</v>
      </c>
      <c r="F10964" s="3">
        <f t="shared" ca="1" si="340"/>
        <v>2</v>
      </c>
      <c r="G10964" s="4">
        <f t="shared" ca="1" si="341"/>
        <v>133</v>
      </c>
      <c r="H10964" s="4">
        <f ca="1">+Data_TABLE[[#This Row],[Qty]]*Data_TABLE[[#This Row],[Unit Price]]</f>
        <v>266</v>
      </c>
      <c r="I10964" s="7">
        <v>42332</v>
      </c>
      <c r="J10964" s="10">
        <f>EOMONTH(Data_TABLE[[#This Row],[Date Sold]],0)</f>
        <v>42338</v>
      </c>
    </row>
    <row r="10965" spans="2:10" x14ac:dyDescent="0.25">
      <c r="B10965" s="1" t="s">
        <v>41</v>
      </c>
      <c r="C10965" s="3" t="s">
        <v>55</v>
      </c>
      <c r="D10965" s="2" t="s">
        <v>49</v>
      </c>
      <c r="E10965" s="3" t="s">
        <v>43</v>
      </c>
      <c r="F10965" s="3">
        <f t="shared" ca="1" si="340"/>
        <v>2</v>
      </c>
      <c r="G10965" s="4">
        <f t="shared" ca="1" si="341"/>
        <v>129</v>
      </c>
      <c r="H10965" s="4">
        <f ca="1">+Data_TABLE[[#This Row],[Qty]]*Data_TABLE[[#This Row],[Unit Price]]</f>
        <v>258</v>
      </c>
      <c r="I10965" s="7">
        <v>42332</v>
      </c>
      <c r="J10965" s="10">
        <f>EOMONTH(Data_TABLE[[#This Row],[Date Sold]],0)</f>
        <v>42338</v>
      </c>
    </row>
    <row r="10966" spans="2:10" x14ac:dyDescent="0.25">
      <c r="B10966" s="1" t="s">
        <v>39</v>
      </c>
      <c r="C10966" s="3" t="s">
        <v>54</v>
      </c>
      <c r="D10966" s="2" t="s">
        <v>48</v>
      </c>
      <c r="E10966" s="3" t="s">
        <v>42</v>
      </c>
      <c r="F10966" s="3">
        <f t="shared" ca="1" si="340"/>
        <v>2</v>
      </c>
      <c r="G10966" s="4">
        <f t="shared" ca="1" si="341"/>
        <v>79</v>
      </c>
      <c r="H10966" s="4">
        <f ca="1">+Data_TABLE[[#This Row],[Qty]]*Data_TABLE[[#This Row],[Unit Price]]</f>
        <v>158</v>
      </c>
      <c r="I10966" s="7">
        <v>42332</v>
      </c>
      <c r="J10966" s="10">
        <f>EOMONTH(Data_TABLE[[#This Row],[Date Sold]],0)</f>
        <v>42338</v>
      </c>
    </row>
    <row r="10967" spans="2:10" x14ac:dyDescent="0.25">
      <c r="B10967" s="1" t="s">
        <v>38</v>
      </c>
      <c r="C10967" s="3" t="s">
        <v>54</v>
      </c>
      <c r="D10967" s="2" t="s">
        <v>48</v>
      </c>
      <c r="E10967" s="3" t="s">
        <v>42</v>
      </c>
      <c r="F10967" s="3">
        <f t="shared" ca="1" si="340"/>
        <v>3</v>
      </c>
      <c r="G10967" s="4">
        <f t="shared" ca="1" si="341"/>
        <v>181</v>
      </c>
      <c r="H10967" s="4">
        <f ca="1">+Data_TABLE[[#This Row],[Qty]]*Data_TABLE[[#This Row],[Unit Price]]</f>
        <v>543</v>
      </c>
      <c r="I10967" s="7">
        <v>42332</v>
      </c>
      <c r="J10967" s="10">
        <f>EOMONTH(Data_TABLE[[#This Row],[Date Sold]],0)</f>
        <v>42338</v>
      </c>
    </row>
    <row r="10968" spans="2:10" x14ac:dyDescent="0.25">
      <c r="B10968" s="1" t="s">
        <v>36</v>
      </c>
      <c r="C10968" s="3" t="s">
        <v>56</v>
      </c>
      <c r="D10968" s="2" t="s">
        <v>50</v>
      </c>
      <c r="E10968" s="3" t="s">
        <v>44</v>
      </c>
      <c r="F10968" s="3">
        <f t="shared" ca="1" si="340"/>
        <v>3</v>
      </c>
      <c r="G10968" s="4">
        <f t="shared" ca="1" si="341"/>
        <v>163</v>
      </c>
      <c r="H10968" s="4">
        <f ca="1">+Data_TABLE[[#This Row],[Qty]]*Data_TABLE[[#This Row],[Unit Price]]</f>
        <v>489</v>
      </c>
      <c r="I10968" s="7">
        <v>42332</v>
      </c>
      <c r="J10968" s="10">
        <f>EOMONTH(Data_TABLE[[#This Row],[Date Sold]],0)</f>
        <v>42338</v>
      </c>
    </row>
    <row r="10969" spans="2:10" x14ac:dyDescent="0.25">
      <c r="B10969" s="1" t="s">
        <v>39</v>
      </c>
      <c r="C10969" s="3" t="s">
        <v>55</v>
      </c>
      <c r="D10969" s="2" t="s">
        <v>49</v>
      </c>
      <c r="E10969" s="3" t="s">
        <v>43</v>
      </c>
      <c r="F10969" s="3">
        <f t="shared" ca="1" si="340"/>
        <v>1</v>
      </c>
      <c r="G10969" s="4">
        <f t="shared" ca="1" si="341"/>
        <v>178</v>
      </c>
      <c r="H10969" s="4">
        <f ca="1">+Data_TABLE[[#This Row],[Qty]]*Data_TABLE[[#This Row],[Unit Price]]</f>
        <v>178</v>
      </c>
      <c r="I10969" s="7">
        <v>42332</v>
      </c>
      <c r="J10969" s="10">
        <f>EOMONTH(Data_TABLE[[#This Row],[Date Sold]],0)</f>
        <v>42338</v>
      </c>
    </row>
    <row r="10970" spans="2:10" x14ac:dyDescent="0.25">
      <c r="B10970" s="1" t="s">
        <v>40</v>
      </c>
      <c r="C10970" s="3" t="s">
        <v>55</v>
      </c>
      <c r="D10970" s="2" t="s">
        <v>49</v>
      </c>
      <c r="E10970" s="3" t="s">
        <v>43</v>
      </c>
      <c r="F10970" s="3">
        <f t="shared" ca="1" si="340"/>
        <v>3</v>
      </c>
      <c r="G10970" s="4">
        <f t="shared" ca="1" si="341"/>
        <v>176</v>
      </c>
      <c r="H10970" s="4">
        <f ca="1">+Data_TABLE[[#This Row],[Qty]]*Data_TABLE[[#This Row],[Unit Price]]</f>
        <v>528</v>
      </c>
      <c r="I10970" s="7">
        <v>42332</v>
      </c>
      <c r="J10970" s="10">
        <f>EOMONTH(Data_TABLE[[#This Row],[Date Sold]],0)</f>
        <v>42338</v>
      </c>
    </row>
    <row r="10971" spans="2:10" x14ac:dyDescent="0.25">
      <c r="B10971" s="1" t="s">
        <v>38</v>
      </c>
      <c r="C10971" s="3" t="s">
        <v>56</v>
      </c>
      <c r="D10971" s="2" t="s">
        <v>52</v>
      </c>
      <c r="E10971" s="3" t="s">
        <v>46</v>
      </c>
      <c r="F10971" s="3">
        <f t="shared" ca="1" si="340"/>
        <v>5</v>
      </c>
      <c r="G10971" s="4">
        <f t="shared" ca="1" si="341"/>
        <v>131</v>
      </c>
      <c r="H10971" s="4">
        <f ca="1">+Data_TABLE[[#This Row],[Qty]]*Data_TABLE[[#This Row],[Unit Price]]</f>
        <v>655</v>
      </c>
      <c r="I10971" s="7">
        <v>42332</v>
      </c>
      <c r="J10971" s="10">
        <f>EOMONTH(Data_TABLE[[#This Row],[Date Sold]],0)</f>
        <v>42338</v>
      </c>
    </row>
    <row r="10972" spans="2:10" x14ac:dyDescent="0.25">
      <c r="B10972" s="1" t="s">
        <v>41</v>
      </c>
      <c r="C10972" s="3" t="s">
        <v>54</v>
      </c>
      <c r="D10972" s="2" t="s">
        <v>48</v>
      </c>
      <c r="E10972" s="3" t="s">
        <v>42</v>
      </c>
      <c r="F10972" s="3">
        <f t="shared" ca="1" si="340"/>
        <v>2</v>
      </c>
      <c r="G10972" s="4">
        <f t="shared" ca="1" si="341"/>
        <v>175</v>
      </c>
      <c r="H10972" s="4">
        <f ca="1">+Data_TABLE[[#This Row],[Qty]]*Data_TABLE[[#This Row],[Unit Price]]</f>
        <v>350</v>
      </c>
      <c r="I10972" s="7">
        <v>42332</v>
      </c>
      <c r="J10972" s="10">
        <f>EOMONTH(Data_TABLE[[#This Row],[Date Sold]],0)</f>
        <v>42338</v>
      </c>
    </row>
    <row r="10973" spans="2:10" x14ac:dyDescent="0.25">
      <c r="B10973" s="1" t="s">
        <v>40</v>
      </c>
      <c r="C10973" s="3" t="s">
        <v>55</v>
      </c>
      <c r="D10973" s="2" t="s">
        <v>49</v>
      </c>
      <c r="E10973" s="3" t="s">
        <v>43</v>
      </c>
      <c r="F10973" s="3">
        <f t="shared" ca="1" si="340"/>
        <v>5</v>
      </c>
      <c r="G10973" s="4">
        <f t="shared" ca="1" si="341"/>
        <v>110</v>
      </c>
      <c r="H10973" s="4">
        <f ca="1">+Data_TABLE[[#This Row],[Qty]]*Data_TABLE[[#This Row],[Unit Price]]</f>
        <v>550</v>
      </c>
      <c r="I10973" s="7">
        <v>42332</v>
      </c>
      <c r="J10973" s="10">
        <f>EOMONTH(Data_TABLE[[#This Row],[Date Sold]],0)</f>
        <v>42338</v>
      </c>
    </row>
    <row r="10974" spans="2:10" x14ac:dyDescent="0.25">
      <c r="B10974" s="1" t="s">
        <v>36</v>
      </c>
      <c r="C10974" s="3" t="s">
        <v>56</v>
      </c>
      <c r="D10974" s="2" t="s">
        <v>52</v>
      </c>
      <c r="E10974" s="3" t="s">
        <v>46</v>
      </c>
      <c r="F10974" s="3">
        <f t="shared" ca="1" si="340"/>
        <v>2</v>
      </c>
      <c r="G10974" s="4">
        <f t="shared" ca="1" si="341"/>
        <v>108</v>
      </c>
      <c r="H10974" s="4">
        <f ca="1">+Data_TABLE[[#This Row],[Qty]]*Data_TABLE[[#This Row],[Unit Price]]</f>
        <v>216</v>
      </c>
      <c r="I10974" s="7">
        <v>42332</v>
      </c>
      <c r="J10974" s="10">
        <f>EOMONTH(Data_TABLE[[#This Row],[Date Sold]],0)</f>
        <v>42338</v>
      </c>
    </row>
    <row r="10975" spans="2:10" x14ac:dyDescent="0.25">
      <c r="B10975" s="1" t="s">
        <v>37</v>
      </c>
      <c r="C10975" s="3" t="s">
        <v>55</v>
      </c>
      <c r="D10975" s="2" t="s">
        <v>51</v>
      </c>
      <c r="E10975" s="3" t="s">
        <v>45</v>
      </c>
      <c r="F10975" s="3">
        <f t="shared" ca="1" si="340"/>
        <v>2</v>
      </c>
      <c r="G10975" s="4">
        <f t="shared" ca="1" si="341"/>
        <v>106</v>
      </c>
      <c r="H10975" s="4">
        <f ca="1">+Data_TABLE[[#This Row],[Qty]]*Data_TABLE[[#This Row],[Unit Price]]</f>
        <v>212</v>
      </c>
      <c r="I10975" s="7">
        <v>42332</v>
      </c>
      <c r="J10975" s="10">
        <f>EOMONTH(Data_TABLE[[#This Row],[Date Sold]],0)</f>
        <v>42338</v>
      </c>
    </row>
    <row r="10976" spans="2:10" x14ac:dyDescent="0.25">
      <c r="B10976" s="1" t="s">
        <v>41</v>
      </c>
      <c r="C10976" s="3" t="s">
        <v>54</v>
      </c>
      <c r="D10976" s="2" t="s">
        <v>48</v>
      </c>
      <c r="E10976" s="3" t="s">
        <v>42</v>
      </c>
      <c r="F10976" s="3">
        <f t="shared" ca="1" si="340"/>
        <v>4</v>
      </c>
      <c r="G10976" s="4">
        <f t="shared" ca="1" si="341"/>
        <v>172</v>
      </c>
      <c r="H10976" s="4">
        <f ca="1">+Data_TABLE[[#This Row],[Qty]]*Data_TABLE[[#This Row],[Unit Price]]</f>
        <v>688</v>
      </c>
      <c r="I10976" s="7">
        <v>42332</v>
      </c>
      <c r="J10976" s="10">
        <f>EOMONTH(Data_TABLE[[#This Row],[Date Sold]],0)</f>
        <v>42338</v>
      </c>
    </row>
    <row r="10977" spans="2:10" x14ac:dyDescent="0.25">
      <c r="B10977" s="1" t="s">
        <v>41</v>
      </c>
      <c r="C10977" s="3" t="s">
        <v>56</v>
      </c>
      <c r="D10977" s="2" t="s">
        <v>50</v>
      </c>
      <c r="E10977" s="3" t="s">
        <v>44</v>
      </c>
      <c r="F10977" s="3">
        <f t="shared" ca="1" si="340"/>
        <v>4</v>
      </c>
      <c r="G10977" s="4">
        <f t="shared" ca="1" si="341"/>
        <v>169</v>
      </c>
      <c r="H10977" s="4">
        <f ca="1">+Data_TABLE[[#This Row],[Qty]]*Data_TABLE[[#This Row],[Unit Price]]</f>
        <v>676</v>
      </c>
      <c r="I10977" s="7">
        <v>42332</v>
      </c>
      <c r="J10977" s="10">
        <f>EOMONTH(Data_TABLE[[#This Row],[Date Sold]],0)</f>
        <v>42338</v>
      </c>
    </row>
    <row r="10978" spans="2:10" x14ac:dyDescent="0.25">
      <c r="B10978" s="1" t="s">
        <v>36</v>
      </c>
      <c r="C10978" s="3" t="s">
        <v>56</v>
      </c>
      <c r="D10978" s="2" t="s">
        <v>52</v>
      </c>
      <c r="E10978" s="3" t="s">
        <v>46</v>
      </c>
      <c r="F10978" s="3">
        <f t="shared" ca="1" si="340"/>
        <v>3</v>
      </c>
      <c r="G10978" s="4">
        <f t="shared" ca="1" si="341"/>
        <v>192</v>
      </c>
      <c r="H10978" s="4">
        <f ca="1">+Data_TABLE[[#This Row],[Qty]]*Data_TABLE[[#This Row],[Unit Price]]</f>
        <v>576</v>
      </c>
      <c r="I10978" s="7">
        <v>42332</v>
      </c>
      <c r="J10978" s="10">
        <f>EOMONTH(Data_TABLE[[#This Row],[Date Sold]],0)</f>
        <v>42338</v>
      </c>
    </row>
    <row r="10979" spans="2:10" x14ac:dyDescent="0.25">
      <c r="B10979" s="1" t="s">
        <v>38</v>
      </c>
      <c r="C10979" s="3" t="s">
        <v>55</v>
      </c>
      <c r="D10979" s="2" t="s">
        <v>49</v>
      </c>
      <c r="E10979" s="3" t="s">
        <v>43</v>
      </c>
      <c r="F10979" s="3">
        <f t="shared" ca="1" si="340"/>
        <v>4</v>
      </c>
      <c r="G10979" s="4">
        <f t="shared" ca="1" si="341"/>
        <v>90</v>
      </c>
      <c r="H10979" s="4">
        <f ca="1">+Data_TABLE[[#This Row],[Qty]]*Data_TABLE[[#This Row],[Unit Price]]</f>
        <v>360</v>
      </c>
      <c r="I10979" s="7">
        <v>42332</v>
      </c>
      <c r="J10979" s="10">
        <f>EOMONTH(Data_TABLE[[#This Row],[Date Sold]],0)</f>
        <v>42338</v>
      </c>
    </row>
    <row r="10980" spans="2:10" x14ac:dyDescent="0.25">
      <c r="B10980" s="1" t="s">
        <v>39</v>
      </c>
      <c r="C10980" s="3" t="s">
        <v>55</v>
      </c>
      <c r="D10980" s="2" t="s">
        <v>49</v>
      </c>
      <c r="E10980" s="3" t="s">
        <v>43</v>
      </c>
      <c r="F10980" s="3">
        <f t="shared" ca="1" si="340"/>
        <v>5</v>
      </c>
      <c r="G10980" s="4">
        <f t="shared" ca="1" si="341"/>
        <v>111</v>
      </c>
      <c r="H10980" s="4">
        <f ca="1">+Data_TABLE[[#This Row],[Qty]]*Data_TABLE[[#This Row],[Unit Price]]</f>
        <v>555</v>
      </c>
      <c r="I10980" s="7">
        <v>42332</v>
      </c>
      <c r="J10980" s="10">
        <f>EOMONTH(Data_TABLE[[#This Row],[Date Sold]],0)</f>
        <v>42338</v>
      </c>
    </row>
    <row r="10981" spans="2:10" x14ac:dyDescent="0.25">
      <c r="B10981" s="1" t="s">
        <v>40</v>
      </c>
      <c r="C10981" s="3" t="s">
        <v>55</v>
      </c>
      <c r="D10981" s="2" t="s">
        <v>49</v>
      </c>
      <c r="E10981" s="3" t="s">
        <v>43</v>
      </c>
      <c r="F10981" s="3">
        <f t="shared" ca="1" si="340"/>
        <v>2</v>
      </c>
      <c r="G10981" s="4">
        <f t="shared" ca="1" si="341"/>
        <v>153</v>
      </c>
      <c r="H10981" s="4">
        <f ca="1">+Data_TABLE[[#This Row],[Qty]]*Data_TABLE[[#This Row],[Unit Price]]</f>
        <v>306</v>
      </c>
      <c r="I10981" s="7">
        <v>42332</v>
      </c>
      <c r="J10981" s="10">
        <f>EOMONTH(Data_TABLE[[#This Row],[Date Sold]],0)</f>
        <v>42338</v>
      </c>
    </row>
    <row r="10982" spans="2:10" x14ac:dyDescent="0.25">
      <c r="B10982" s="1" t="s">
        <v>41</v>
      </c>
      <c r="C10982" s="3" t="s">
        <v>55</v>
      </c>
      <c r="D10982" s="2" t="s">
        <v>51</v>
      </c>
      <c r="E10982" s="3" t="s">
        <v>45</v>
      </c>
      <c r="F10982" s="3">
        <f t="shared" ca="1" si="340"/>
        <v>4</v>
      </c>
      <c r="G10982" s="4">
        <f t="shared" ca="1" si="341"/>
        <v>156</v>
      </c>
      <c r="H10982" s="4">
        <f ca="1">+Data_TABLE[[#This Row],[Qty]]*Data_TABLE[[#This Row],[Unit Price]]</f>
        <v>624</v>
      </c>
      <c r="I10982" s="7">
        <v>42332</v>
      </c>
      <c r="J10982" s="10">
        <f>EOMONTH(Data_TABLE[[#This Row],[Date Sold]],0)</f>
        <v>42338</v>
      </c>
    </row>
    <row r="10983" spans="2:10" x14ac:dyDescent="0.25">
      <c r="B10983" s="1" t="s">
        <v>37</v>
      </c>
      <c r="C10983" s="3" t="s">
        <v>56</v>
      </c>
      <c r="D10983" s="2" t="s">
        <v>50</v>
      </c>
      <c r="E10983" s="3" t="s">
        <v>44</v>
      </c>
      <c r="F10983" s="3">
        <f t="shared" ca="1" si="340"/>
        <v>5</v>
      </c>
      <c r="G10983" s="4">
        <f t="shared" ca="1" si="341"/>
        <v>84</v>
      </c>
      <c r="H10983" s="4">
        <f ca="1">+Data_TABLE[[#This Row],[Qty]]*Data_TABLE[[#This Row],[Unit Price]]</f>
        <v>420</v>
      </c>
      <c r="I10983" s="7">
        <v>42332</v>
      </c>
      <c r="J10983" s="10">
        <f>EOMONTH(Data_TABLE[[#This Row],[Date Sold]],0)</f>
        <v>42338</v>
      </c>
    </row>
    <row r="10984" spans="2:10" x14ac:dyDescent="0.25">
      <c r="B10984" s="1" t="s">
        <v>37</v>
      </c>
      <c r="C10984" s="3" t="s">
        <v>54</v>
      </c>
      <c r="D10984" s="2" t="s">
        <v>48</v>
      </c>
      <c r="E10984" s="3" t="s">
        <v>42</v>
      </c>
      <c r="F10984" s="3">
        <f t="shared" ca="1" si="340"/>
        <v>3</v>
      </c>
      <c r="G10984" s="4">
        <f t="shared" ca="1" si="341"/>
        <v>95</v>
      </c>
      <c r="H10984" s="4">
        <f ca="1">+Data_TABLE[[#This Row],[Qty]]*Data_TABLE[[#This Row],[Unit Price]]</f>
        <v>285</v>
      </c>
      <c r="I10984" s="7">
        <v>42332</v>
      </c>
      <c r="J10984" s="10">
        <f>EOMONTH(Data_TABLE[[#This Row],[Date Sold]],0)</f>
        <v>42338</v>
      </c>
    </row>
    <row r="10985" spans="2:10" x14ac:dyDescent="0.25">
      <c r="B10985" s="1" t="s">
        <v>36</v>
      </c>
      <c r="C10985" s="3" t="s">
        <v>56</v>
      </c>
      <c r="D10985" s="2" t="s">
        <v>50</v>
      </c>
      <c r="E10985" s="3" t="s">
        <v>44</v>
      </c>
      <c r="F10985" s="3">
        <f t="shared" ca="1" si="340"/>
        <v>1</v>
      </c>
      <c r="G10985" s="4">
        <f t="shared" ca="1" si="341"/>
        <v>180</v>
      </c>
      <c r="H10985" s="4">
        <f ca="1">+Data_TABLE[[#This Row],[Qty]]*Data_TABLE[[#This Row],[Unit Price]]</f>
        <v>180</v>
      </c>
      <c r="I10985" s="7">
        <v>42332</v>
      </c>
      <c r="J10985" s="10">
        <f>EOMONTH(Data_TABLE[[#This Row],[Date Sold]],0)</f>
        <v>42338</v>
      </c>
    </row>
    <row r="10986" spans="2:10" x14ac:dyDescent="0.25">
      <c r="B10986" s="1" t="s">
        <v>41</v>
      </c>
      <c r="C10986" s="3" t="s">
        <v>55</v>
      </c>
      <c r="D10986" s="2" t="s">
        <v>51</v>
      </c>
      <c r="E10986" s="3" t="s">
        <v>45</v>
      </c>
      <c r="F10986" s="3">
        <f t="shared" ca="1" si="340"/>
        <v>2</v>
      </c>
      <c r="G10986" s="4">
        <f t="shared" ca="1" si="341"/>
        <v>124</v>
      </c>
      <c r="H10986" s="4">
        <f ca="1">+Data_TABLE[[#This Row],[Qty]]*Data_TABLE[[#This Row],[Unit Price]]</f>
        <v>248</v>
      </c>
      <c r="I10986" s="7">
        <v>42332</v>
      </c>
      <c r="J10986" s="10">
        <f>EOMONTH(Data_TABLE[[#This Row],[Date Sold]],0)</f>
        <v>42338</v>
      </c>
    </row>
    <row r="10987" spans="2:10" x14ac:dyDescent="0.25">
      <c r="B10987" s="1" t="s">
        <v>40</v>
      </c>
      <c r="C10987" s="3" t="s">
        <v>56</v>
      </c>
      <c r="D10987" s="2" t="s">
        <v>52</v>
      </c>
      <c r="E10987" s="3" t="s">
        <v>46</v>
      </c>
      <c r="F10987" s="3">
        <f t="shared" ca="1" si="340"/>
        <v>4</v>
      </c>
      <c r="G10987" s="4">
        <f t="shared" ca="1" si="341"/>
        <v>120</v>
      </c>
      <c r="H10987" s="4">
        <f ca="1">+Data_TABLE[[#This Row],[Qty]]*Data_TABLE[[#This Row],[Unit Price]]</f>
        <v>480</v>
      </c>
      <c r="I10987" s="7">
        <v>42332</v>
      </c>
      <c r="J10987" s="10">
        <f>EOMONTH(Data_TABLE[[#This Row],[Date Sold]],0)</f>
        <v>42338</v>
      </c>
    </row>
    <row r="10988" spans="2:10" x14ac:dyDescent="0.25">
      <c r="B10988" s="1" t="s">
        <v>41</v>
      </c>
      <c r="C10988" s="3" t="s">
        <v>54</v>
      </c>
      <c r="D10988" s="2" t="s">
        <v>48</v>
      </c>
      <c r="E10988" s="3" t="s">
        <v>42</v>
      </c>
      <c r="F10988" s="3">
        <f t="shared" ca="1" si="340"/>
        <v>5</v>
      </c>
      <c r="G10988" s="4">
        <f t="shared" ca="1" si="341"/>
        <v>68</v>
      </c>
      <c r="H10988" s="4">
        <f ca="1">+Data_TABLE[[#This Row],[Qty]]*Data_TABLE[[#This Row],[Unit Price]]</f>
        <v>340</v>
      </c>
      <c r="I10988" s="7">
        <v>42332</v>
      </c>
      <c r="J10988" s="10">
        <f>EOMONTH(Data_TABLE[[#This Row],[Date Sold]],0)</f>
        <v>42338</v>
      </c>
    </row>
    <row r="10989" spans="2:10" x14ac:dyDescent="0.25">
      <c r="B10989" s="1" t="s">
        <v>41</v>
      </c>
      <c r="C10989" s="3" t="s">
        <v>55</v>
      </c>
      <c r="D10989" s="2" t="s">
        <v>49</v>
      </c>
      <c r="E10989" s="3" t="s">
        <v>43</v>
      </c>
      <c r="F10989" s="3">
        <f t="shared" ca="1" si="340"/>
        <v>2</v>
      </c>
      <c r="G10989" s="4">
        <f t="shared" ca="1" si="341"/>
        <v>121</v>
      </c>
      <c r="H10989" s="4">
        <f ca="1">+Data_TABLE[[#This Row],[Qty]]*Data_TABLE[[#This Row],[Unit Price]]</f>
        <v>242</v>
      </c>
      <c r="I10989" s="7">
        <v>42332</v>
      </c>
      <c r="J10989" s="10">
        <f>EOMONTH(Data_TABLE[[#This Row],[Date Sold]],0)</f>
        <v>42338</v>
      </c>
    </row>
    <row r="10990" spans="2:10" x14ac:dyDescent="0.25">
      <c r="B10990" s="1" t="s">
        <v>39</v>
      </c>
      <c r="C10990" s="3" t="s">
        <v>55</v>
      </c>
      <c r="D10990" s="2" t="s">
        <v>51</v>
      </c>
      <c r="E10990" s="3" t="s">
        <v>45</v>
      </c>
      <c r="F10990" s="3">
        <f t="shared" ca="1" si="340"/>
        <v>2</v>
      </c>
      <c r="G10990" s="4">
        <f t="shared" ca="1" si="341"/>
        <v>145</v>
      </c>
      <c r="H10990" s="4">
        <f ca="1">+Data_TABLE[[#This Row],[Qty]]*Data_TABLE[[#This Row],[Unit Price]]</f>
        <v>290</v>
      </c>
      <c r="I10990" s="7">
        <v>42332</v>
      </c>
      <c r="J10990" s="10">
        <f>EOMONTH(Data_TABLE[[#This Row],[Date Sold]],0)</f>
        <v>42338</v>
      </c>
    </row>
    <row r="10991" spans="2:10" x14ac:dyDescent="0.25">
      <c r="B10991" s="1" t="s">
        <v>40</v>
      </c>
      <c r="C10991" s="3" t="s">
        <v>55</v>
      </c>
      <c r="D10991" s="2" t="s">
        <v>49</v>
      </c>
      <c r="E10991" s="3" t="s">
        <v>43</v>
      </c>
      <c r="F10991" s="3">
        <f t="shared" ca="1" si="340"/>
        <v>2</v>
      </c>
      <c r="G10991" s="4">
        <f t="shared" ca="1" si="341"/>
        <v>193</v>
      </c>
      <c r="H10991" s="4">
        <f ca="1">+Data_TABLE[[#This Row],[Qty]]*Data_TABLE[[#This Row],[Unit Price]]</f>
        <v>386</v>
      </c>
      <c r="I10991" s="7">
        <v>42332</v>
      </c>
      <c r="J10991" s="10">
        <f>EOMONTH(Data_TABLE[[#This Row],[Date Sold]],0)</f>
        <v>42338</v>
      </c>
    </row>
    <row r="10992" spans="2:10" x14ac:dyDescent="0.25">
      <c r="B10992" s="1" t="s">
        <v>36</v>
      </c>
      <c r="C10992" s="3" t="s">
        <v>55</v>
      </c>
      <c r="D10992" s="2" t="s">
        <v>51</v>
      </c>
      <c r="E10992" s="3" t="s">
        <v>45</v>
      </c>
      <c r="F10992" s="3">
        <f t="shared" ca="1" si="340"/>
        <v>5</v>
      </c>
      <c r="G10992" s="4">
        <f t="shared" ca="1" si="341"/>
        <v>105</v>
      </c>
      <c r="H10992" s="4">
        <f ca="1">+Data_TABLE[[#This Row],[Qty]]*Data_TABLE[[#This Row],[Unit Price]]</f>
        <v>525</v>
      </c>
      <c r="I10992" s="7">
        <v>42332</v>
      </c>
      <c r="J10992" s="10">
        <f>EOMONTH(Data_TABLE[[#This Row],[Date Sold]],0)</f>
        <v>42338</v>
      </c>
    </row>
    <row r="10993" spans="2:10" x14ac:dyDescent="0.25">
      <c r="B10993" s="1" t="s">
        <v>37</v>
      </c>
      <c r="C10993" s="3" t="s">
        <v>54</v>
      </c>
      <c r="D10993" s="2" t="s">
        <v>48</v>
      </c>
      <c r="E10993" s="3" t="s">
        <v>42</v>
      </c>
      <c r="F10993" s="3">
        <f t="shared" ref="F10993:F11056" ca="1" si="342">RANDBETWEEN(1,5)</f>
        <v>1</v>
      </c>
      <c r="G10993" s="4">
        <f t="shared" ref="G10993:G11056" ca="1" si="343">RANDBETWEEN(60,200)</f>
        <v>110</v>
      </c>
      <c r="H10993" s="4">
        <f ca="1">+Data_TABLE[[#This Row],[Qty]]*Data_TABLE[[#This Row],[Unit Price]]</f>
        <v>110</v>
      </c>
      <c r="I10993" s="7">
        <v>42332</v>
      </c>
      <c r="J10993" s="10">
        <f>EOMONTH(Data_TABLE[[#This Row],[Date Sold]],0)</f>
        <v>42338</v>
      </c>
    </row>
    <row r="10994" spans="2:10" x14ac:dyDescent="0.25">
      <c r="B10994" s="1" t="s">
        <v>37</v>
      </c>
      <c r="C10994" s="3" t="s">
        <v>54</v>
      </c>
      <c r="D10994" s="2" t="s">
        <v>48</v>
      </c>
      <c r="E10994" s="3" t="s">
        <v>42</v>
      </c>
      <c r="F10994" s="3">
        <f t="shared" ca="1" si="342"/>
        <v>1</v>
      </c>
      <c r="G10994" s="4">
        <f t="shared" ca="1" si="343"/>
        <v>79</v>
      </c>
      <c r="H10994" s="4">
        <f ca="1">+Data_TABLE[[#This Row],[Qty]]*Data_TABLE[[#This Row],[Unit Price]]</f>
        <v>79</v>
      </c>
      <c r="I10994" s="7">
        <v>42332</v>
      </c>
      <c r="J10994" s="10">
        <f>EOMONTH(Data_TABLE[[#This Row],[Date Sold]],0)</f>
        <v>42338</v>
      </c>
    </row>
    <row r="10995" spans="2:10" x14ac:dyDescent="0.25">
      <c r="B10995" s="1" t="s">
        <v>41</v>
      </c>
      <c r="C10995" s="3" t="s">
        <v>56</v>
      </c>
      <c r="D10995" s="2" t="s">
        <v>52</v>
      </c>
      <c r="E10995" s="3" t="s">
        <v>46</v>
      </c>
      <c r="F10995" s="3">
        <f t="shared" ca="1" si="342"/>
        <v>1</v>
      </c>
      <c r="G10995" s="4">
        <f t="shared" ca="1" si="343"/>
        <v>71</v>
      </c>
      <c r="H10995" s="4">
        <f ca="1">+Data_TABLE[[#This Row],[Qty]]*Data_TABLE[[#This Row],[Unit Price]]</f>
        <v>71</v>
      </c>
      <c r="I10995" s="7">
        <v>42332</v>
      </c>
      <c r="J10995" s="10">
        <f>EOMONTH(Data_TABLE[[#This Row],[Date Sold]],0)</f>
        <v>42338</v>
      </c>
    </row>
    <row r="10996" spans="2:10" x14ac:dyDescent="0.25">
      <c r="B10996" s="1" t="s">
        <v>39</v>
      </c>
      <c r="C10996" s="3" t="s">
        <v>55</v>
      </c>
      <c r="D10996" s="2" t="s">
        <v>51</v>
      </c>
      <c r="E10996" s="3" t="s">
        <v>45</v>
      </c>
      <c r="F10996" s="3">
        <f t="shared" ca="1" si="342"/>
        <v>1</v>
      </c>
      <c r="G10996" s="4">
        <f t="shared" ca="1" si="343"/>
        <v>162</v>
      </c>
      <c r="H10996" s="4">
        <f ca="1">+Data_TABLE[[#This Row],[Qty]]*Data_TABLE[[#This Row],[Unit Price]]</f>
        <v>162</v>
      </c>
      <c r="I10996" s="7">
        <v>42332</v>
      </c>
      <c r="J10996" s="10">
        <f>EOMONTH(Data_TABLE[[#This Row],[Date Sold]],0)</f>
        <v>42338</v>
      </c>
    </row>
    <row r="10997" spans="2:10" x14ac:dyDescent="0.25">
      <c r="B10997" s="1" t="s">
        <v>41</v>
      </c>
      <c r="C10997" s="3" t="s">
        <v>55</v>
      </c>
      <c r="D10997" s="2" t="s">
        <v>49</v>
      </c>
      <c r="E10997" s="3" t="s">
        <v>43</v>
      </c>
      <c r="F10997" s="3">
        <f t="shared" ca="1" si="342"/>
        <v>2</v>
      </c>
      <c r="G10997" s="4">
        <f t="shared" ca="1" si="343"/>
        <v>100</v>
      </c>
      <c r="H10997" s="4">
        <f ca="1">+Data_TABLE[[#This Row],[Qty]]*Data_TABLE[[#This Row],[Unit Price]]</f>
        <v>200</v>
      </c>
      <c r="I10997" s="7">
        <v>42332</v>
      </c>
      <c r="J10997" s="10">
        <f>EOMONTH(Data_TABLE[[#This Row],[Date Sold]],0)</f>
        <v>42338</v>
      </c>
    </row>
    <row r="10998" spans="2:10" x14ac:dyDescent="0.25">
      <c r="B10998" s="1" t="s">
        <v>41</v>
      </c>
      <c r="C10998" s="3" t="s">
        <v>56</v>
      </c>
      <c r="D10998" s="2" t="s">
        <v>52</v>
      </c>
      <c r="E10998" s="3" t="s">
        <v>46</v>
      </c>
      <c r="F10998" s="3">
        <f t="shared" ca="1" si="342"/>
        <v>5</v>
      </c>
      <c r="G10998" s="4">
        <f t="shared" ca="1" si="343"/>
        <v>83</v>
      </c>
      <c r="H10998" s="4">
        <f ca="1">+Data_TABLE[[#This Row],[Qty]]*Data_TABLE[[#This Row],[Unit Price]]</f>
        <v>415</v>
      </c>
      <c r="I10998" s="7">
        <v>42332</v>
      </c>
      <c r="J10998" s="10">
        <f>EOMONTH(Data_TABLE[[#This Row],[Date Sold]],0)</f>
        <v>42338</v>
      </c>
    </row>
    <row r="10999" spans="2:10" x14ac:dyDescent="0.25">
      <c r="B10999" s="1" t="s">
        <v>39</v>
      </c>
      <c r="C10999" s="3" t="s">
        <v>54</v>
      </c>
      <c r="D10999" s="2" t="s">
        <v>48</v>
      </c>
      <c r="E10999" s="3" t="s">
        <v>42</v>
      </c>
      <c r="F10999" s="3">
        <f t="shared" ca="1" si="342"/>
        <v>4</v>
      </c>
      <c r="G10999" s="4">
        <f t="shared" ca="1" si="343"/>
        <v>96</v>
      </c>
      <c r="H10999" s="4">
        <f ca="1">+Data_TABLE[[#This Row],[Qty]]*Data_TABLE[[#This Row],[Unit Price]]</f>
        <v>384</v>
      </c>
      <c r="I10999" s="7">
        <v>42332</v>
      </c>
      <c r="J10999" s="10">
        <f>EOMONTH(Data_TABLE[[#This Row],[Date Sold]],0)</f>
        <v>42338</v>
      </c>
    </row>
    <row r="11000" spans="2:10" x14ac:dyDescent="0.25">
      <c r="B11000" s="1" t="s">
        <v>37</v>
      </c>
      <c r="C11000" s="3" t="s">
        <v>56</v>
      </c>
      <c r="D11000" s="2" t="s">
        <v>50</v>
      </c>
      <c r="E11000" s="3" t="s">
        <v>44</v>
      </c>
      <c r="F11000" s="3">
        <f t="shared" ca="1" si="342"/>
        <v>2</v>
      </c>
      <c r="G11000" s="4">
        <f t="shared" ca="1" si="343"/>
        <v>150</v>
      </c>
      <c r="H11000" s="4">
        <f ca="1">+Data_TABLE[[#This Row],[Qty]]*Data_TABLE[[#This Row],[Unit Price]]</f>
        <v>300</v>
      </c>
      <c r="I11000" s="7">
        <v>42332</v>
      </c>
      <c r="J11000" s="10">
        <f>EOMONTH(Data_TABLE[[#This Row],[Date Sold]],0)</f>
        <v>42338</v>
      </c>
    </row>
    <row r="11001" spans="2:10" x14ac:dyDescent="0.25">
      <c r="B11001" s="1" t="s">
        <v>38</v>
      </c>
      <c r="C11001" s="3" t="s">
        <v>56</v>
      </c>
      <c r="D11001" s="2" t="s">
        <v>50</v>
      </c>
      <c r="E11001" s="3" t="s">
        <v>44</v>
      </c>
      <c r="F11001" s="3">
        <f t="shared" ca="1" si="342"/>
        <v>1</v>
      </c>
      <c r="G11001" s="4">
        <f t="shared" ca="1" si="343"/>
        <v>103</v>
      </c>
      <c r="H11001" s="4">
        <f ca="1">+Data_TABLE[[#This Row],[Qty]]*Data_TABLE[[#This Row],[Unit Price]]</f>
        <v>103</v>
      </c>
      <c r="I11001" s="7">
        <v>42332</v>
      </c>
      <c r="J11001" s="10">
        <f>EOMONTH(Data_TABLE[[#This Row],[Date Sold]],0)</f>
        <v>42338</v>
      </c>
    </row>
    <row r="11002" spans="2:10" x14ac:dyDescent="0.25">
      <c r="B11002" s="1" t="s">
        <v>36</v>
      </c>
      <c r="C11002" s="3" t="s">
        <v>54</v>
      </c>
      <c r="D11002" s="2" t="s">
        <v>48</v>
      </c>
      <c r="E11002" s="3" t="s">
        <v>42</v>
      </c>
      <c r="F11002" s="3">
        <f t="shared" ca="1" si="342"/>
        <v>4</v>
      </c>
      <c r="G11002" s="4">
        <f t="shared" ca="1" si="343"/>
        <v>156</v>
      </c>
      <c r="H11002" s="4">
        <f ca="1">+Data_TABLE[[#This Row],[Qty]]*Data_TABLE[[#This Row],[Unit Price]]</f>
        <v>624</v>
      </c>
      <c r="I11002" s="7">
        <v>42332</v>
      </c>
      <c r="J11002" s="10">
        <f>EOMONTH(Data_TABLE[[#This Row],[Date Sold]],0)</f>
        <v>42338</v>
      </c>
    </row>
    <row r="11003" spans="2:10" x14ac:dyDescent="0.25">
      <c r="B11003" s="1" t="s">
        <v>36</v>
      </c>
      <c r="C11003" s="3" t="s">
        <v>56</v>
      </c>
      <c r="D11003" s="2" t="s">
        <v>50</v>
      </c>
      <c r="E11003" s="3" t="s">
        <v>44</v>
      </c>
      <c r="F11003" s="3">
        <f t="shared" ca="1" si="342"/>
        <v>5</v>
      </c>
      <c r="G11003" s="4">
        <f t="shared" ca="1" si="343"/>
        <v>103</v>
      </c>
      <c r="H11003" s="4">
        <f ca="1">+Data_TABLE[[#This Row],[Qty]]*Data_TABLE[[#This Row],[Unit Price]]</f>
        <v>515</v>
      </c>
      <c r="I11003" s="7">
        <v>42333</v>
      </c>
      <c r="J11003" s="10">
        <f>EOMONTH(Data_TABLE[[#This Row],[Date Sold]],0)</f>
        <v>42338</v>
      </c>
    </row>
    <row r="11004" spans="2:10" x14ac:dyDescent="0.25">
      <c r="B11004" s="1" t="s">
        <v>41</v>
      </c>
      <c r="C11004" s="3" t="s">
        <v>56</v>
      </c>
      <c r="D11004" s="2" t="s">
        <v>50</v>
      </c>
      <c r="E11004" s="3" t="s">
        <v>44</v>
      </c>
      <c r="F11004" s="3">
        <f t="shared" ca="1" si="342"/>
        <v>5</v>
      </c>
      <c r="G11004" s="4">
        <f t="shared" ca="1" si="343"/>
        <v>123</v>
      </c>
      <c r="H11004" s="4">
        <f ca="1">+Data_TABLE[[#This Row],[Qty]]*Data_TABLE[[#This Row],[Unit Price]]</f>
        <v>615</v>
      </c>
      <c r="I11004" s="7">
        <v>42333</v>
      </c>
      <c r="J11004" s="10">
        <f>EOMONTH(Data_TABLE[[#This Row],[Date Sold]],0)</f>
        <v>42338</v>
      </c>
    </row>
    <row r="11005" spans="2:10" x14ac:dyDescent="0.25">
      <c r="B11005" s="1" t="s">
        <v>41</v>
      </c>
      <c r="C11005" s="3" t="s">
        <v>56</v>
      </c>
      <c r="D11005" s="2" t="s">
        <v>52</v>
      </c>
      <c r="E11005" s="3" t="s">
        <v>46</v>
      </c>
      <c r="F11005" s="3">
        <f t="shared" ca="1" si="342"/>
        <v>2</v>
      </c>
      <c r="G11005" s="4">
        <f t="shared" ca="1" si="343"/>
        <v>170</v>
      </c>
      <c r="H11005" s="4">
        <f ca="1">+Data_TABLE[[#This Row],[Qty]]*Data_TABLE[[#This Row],[Unit Price]]</f>
        <v>340</v>
      </c>
      <c r="I11005" s="7">
        <v>42333</v>
      </c>
      <c r="J11005" s="10">
        <f>EOMONTH(Data_TABLE[[#This Row],[Date Sold]],0)</f>
        <v>42338</v>
      </c>
    </row>
    <row r="11006" spans="2:10" x14ac:dyDescent="0.25">
      <c r="B11006" s="1" t="s">
        <v>36</v>
      </c>
      <c r="C11006" s="3" t="s">
        <v>56</v>
      </c>
      <c r="D11006" s="2" t="s">
        <v>52</v>
      </c>
      <c r="E11006" s="3" t="s">
        <v>46</v>
      </c>
      <c r="F11006" s="3">
        <f t="shared" ca="1" si="342"/>
        <v>3</v>
      </c>
      <c r="G11006" s="4">
        <f t="shared" ca="1" si="343"/>
        <v>147</v>
      </c>
      <c r="H11006" s="4">
        <f ca="1">+Data_TABLE[[#This Row],[Qty]]*Data_TABLE[[#This Row],[Unit Price]]</f>
        <v>441</v>
      </c>
      <c r="I11006" s="7">
        <v>42333</v>
      </c>
      <c r="J11006" s="10">
        <f>EOMONTH(Data_TABLE[[#This Row],[Date Sold]],0)</f>
        <v>42338</v>
      </c>
    </row>
    <row r="11007" spans="2:10" x14ac:dyDescent="0.25">
      <c r="B11007" s="1" t="s">
        <v>36</v>
      </c>
      <c r="C11007" s="3" t="s">
        <v>55</v>
      </c>
      <c r="D11007" s="2" t="s">
        <v>49</v>
      </c>
      <c r="E11007" s="3" t="s">
        <v>43</v>
      </c>
      <c r="F11007" s="3">
        <f t="shared" ca="1" si="342"/>
        <v>1</v>
      </c>
      <c r="G11007" s="4">
        <f t="shared" ca="1" si="343"/>
        <v>110</v>
      </c>
      <c r="H11007" s="4">
        <f ca="1">+Data_TABLE[[#This Row],[Qty]]*Data_TABLE[[#This Row],[Unit Price]]</f>
        <v>110</v>
      </c>
      <c r="I11007" s="7">
        <v>42333</v>
      </c>
      <c r="J11007" s="10">
        <f>EOMONTH(Data_TABLE[[#This Row],[Date Sold]],0)</f>
        <v>42338</v>
      </c>
    </row>
    <row r="11008" spans="2:10" x14ac:dyDescent="0.25">
      <c r="B11008" s="1" t="s">
        <v>41</v>
      </c>
      <c r="C11008" s="3" t="s">
        <v>56</v>
      </c>
      <c r="D11008" s="2" t="s">
        <v>52</v>
      </c>
      <c r="E11008" s="3" t="s">
        <v>46</v>
      </c>
      <c r="F11008" s="3">
        <f t="shared" ca="1" si="342"/>
        <v>5</v>
      </c>
      <c r="G11008" s="4">
        <f t="shared" ca="1" si="343"/>
        <v>174</v>
      </c>
      <c r="H11008" s="4">
        <f ca="1">+Data_TABLE[[#This Row],[Qty]]*Data_TABLE[[#This Row],[Unit Price]]</f>
        <v>870</v>
      </c>
      <c r="I11008" s="7">
        <v>42333</v>
      </c>
      <c r="J11008" s="10">
        <f>EOMONTH(Data_TABLE[[#This Row],[Date Sold]],0)</f>
        <v>42338</v>
      </c>
    </row>
    <row r="11009" spans="2:10" x14ac:dyDescent="0.25">
      <c r="B11009" s="1" t="s">
        <v>36</v>
      </c>
      <c r="C11009" s="3" t="s">
        <v>54</v>
      </c>
      <c r="D11009" s="2" t="s">
        <v>48</v>
      </c>
      <c r="E11009" s="3" t="s">
        <v>42</v>
      </c>
      <c r="F11009" s="3">
        <f t="shared" ca="1" si="342"/>
        <v>1</v>
      </c>
      <c r="G11009" s="4">
        <f t="shared" ca="1" si="343"/>
        <v>125</v>
      </c>
      <c r="H11009" s="4">
        <f ca="1">+Data_TABLE[[#This Row],[Qty]]*Data_TABLE[[#This Row],[Unit Price]]</f>
        <v>125</v>
      </c>
      <c r="I11009" s="7">
        <v>42333</v>
      </c>
      <c r="J11009" s="10">
        <f>EOMONTH(Data_TABLE[[#This Row],[Date Sold]],0)</f>
        <v>42338</v>
      </c>
    </row>
    <row r="11010" spans="2:10" x14ac:dyDescent="0.25">
      <c r="B11010" s="1" t="s">
        <v>36</v>
      </c>
      <c r="C11010" s="3" t="s">
        <v>55</v>
      </c>
      <c r="D11010" s="2" t="s">
        <v>51</v>
      </c>
      <c r="E11010" s="3" t="s">
        <v>45</v>
      </c>
      <c r="F11010" s="3">
        <f t="shared" ca="1" si="342"/>
        <v>3</v>
      </c>
      <c r="G11010" s="4">
        <f t="shared" ca="1" si="343"/>
        <v>63</v>
      </c>
      <c r="H11010" s="4">
        <f ca="1">+Data_TABLE[[#This Row],[Qty]]*Data_TABLE[[#This Row],[Unit Price]]</f>
        <v>189</v>
      </c>
      <c r="I11010" s="7">
        <v>42333</v>
      </c>
      <c r="J11010" s="10">
        <f>EOMONTH(Data_TABLE[[#This Row],[Date Sold]],0)</f>
        <v>42338</v>
      </c>
    </row>
    <row r="11011" spans="2:10" x14ac:dyDescent="0.25">
      <c r="B11011" s="1" t="s">
        <v>38</v>
      </c>
      <c r="C11011" s="3" t="s">
        <v>56</v>
      </c>
      <c r="D11011" s="2" t="s">
        <v>50</v>
      </c>
      <c r="E11011" s="3" t="s">
        <v>44</v>
      </c>
      <c r="F11011" s="3">
        <f t="shared" ca="1" si="342"/>
        <v>2</v>
      </c>
      <c r="G11011" s="4">
        <f t="shared" ca="1" si="343"/>
        <v>165</v>
      </c>
      <c r="H11011" s="4">
        <f ca="1">+Data_TABLE[[#This Row],[Qty]]*Data_TABLE[[#This Row],[Unit Price]]</f>
        <v>330</v>
      </c>
      <c r="I11011" s="7">
        <v>42333</v>
      </c>
      <c r="J11011" s="10">
        <f>EOMONTH(Data_TABLE[[#This Row],[Date Sold]],0)</f>
        <v>42338</v>
      </c>
    </row>
    <row r="11012" spans="2:10" x14ac:dyDescent="0.25">
      <c r="B11012" s="1" t="s">
        <v>40</v>
      </c>
      <c r="C11012" s="3" t="s">
        <v>56</v>
      </c>
      <c r="D11012" s="2" t="s">
        <v>52</v>
      </c>
      <c r="E11012" s="3" t="s">
        <v>46</v>
      </c>
      <c r="F11012" s="3">
        <f t="shared" ca="1" si="342"/>
        <v>2</v>
      </c>
      <c r="G11012" s="4">
        <f t="shared" ca="1" si="343"/>
        <v>69</v>
      </c>
      <c r="H11012" s="4">
        <f ca="1">+Data_TABLE[[#This Row],[Qty]]*Data_TABLE[[#This Row],[Unit Price]]</f>
        <v>138</v>
      </c>
      <c r="I11012" s="7">
        <v>42333</v>
      </c>
      <c r="J11012" s="10">
        <f>EOMONTH(Data_TABLE[[#This Row],[Date Sold]],0)</f>
        <v>42338</v>
      </c>
    </row>
    <row r="11013" spans="2:10" x14ac:dyDescent="0.25">
      <c r="B11013" s="1" t="s">
        <v>39</v>
      </c>
      <c r="C11013" s="3" t="s">
        <v>55</v>
      </c>
      <c r="D11013" s="2" t="s">
        <v>51</v>
      </c>
      <c r="E11013" s="3" t="s">
        <v>45</v>
      </c>
      <c r="F11013" s="3">
        <f t="shared" ca="1" si="342"/>
        <v>2</v>
      </c>
      <c r="G11013" s="4">
        <f t="shared" ca="1" si="343"/>
        <v>122</v>
      </c>
      <c r="H11013" s="4">
        <f ca="1">+Data_TABLE[[#This Row],[Qty]]*Data_TABLE[[#This Row],[Unit Price]]</f>
        <v>244</v>
      </c>
      <c r="I11013" s="7">
        <v>42333</v>
      </c>
      <c r="J11013" s="10">
        <f>EOMONTH(Data_TABLE[[#This Row],[Date Sold]],0)</f>
        <v>42338</v>
      </c>
    </row>
    <row r="11014" spans="2:10" x14ac:dyDescent="0.25">
      <c r="B11014" s="1" t="s">
        <v>41</v>
      </c>
      <c r="C11014" s="3" t="s">
        <v>55</v>
      </c>
      <c r="D11014" s="2" t="s">
        <v>49</v>
      </c>
      <c r="E11014" s="3" t="s">
        <v>43</v>
      </c>
      <c r="F11014" s="3">
        <f t="shared" ca="1" si="342"/>
        <v>4</v>
      </c>
      <c r="G11014" s="4">
        <f t="shared" ca="1" si="343"/>
        <v>170</v>
      </c>
      <c r="H11014" s="4">
        <f ca="1">+Data_TABLE[[#This Row],[Qty]]*Data_TABLE[[#This Row],[Unit Price]]</f>
        <v>680</v>
      </c>
      <c r="I11014" s="7">
        <v>42333</v>
      </c>
      <c r="J11014" s="10">
        <f>EOMONTH(Data_TABLE[[#This Row],[Date Sold]],0)</f>
        <v>42338</v>
      </c>
    </row>
    <row r="11015" spans="2:10" x14ac:dyDescent="0.25">
      <c r="B11015" s="1" t="s">
        <v>41</v>
      </c>
      <c r="C11015" s="3" t="s">
        <v>55</v>
      </c>
      <c r="D11015" s="2" t="s">
        <v>49</v>
      </c>
      <c r="E11015" s="3" t="s">
        <v>43</v>
      </c>
      <c r="F11015" s="3">
        <f t="shared" ca="1" si="342"/>
        <v>4</v>
      </c>
      <c r="G11015" s="4">
        <f t="shared" ca="1" si="343"/>
        <v>144</v>
      </c>
      <c r="H11015" s="4">
        <f ca="1">+Data_TABLE[[#This Row],[Qty]]*Data_TABLE[[#This Row],[Unit Price]]</f>
        <v>576</v>
      </c>
      <c r="I11015" s="7">
        <v>42333</v>
      </c>
      <c r="J11015" s="10">
        <f>EOMONTH(Data_TABLE[[#This Row],[Date Sold]],0)</f>
        <v>42338</v>
      </c>
    </row>
    <row r="11016" spans="2:10" x14ac:dyDescent="0.25">
      <c r="B11016" s="1" t="s">
        <v>38</v>
      </c>
      <c r="C11016" s="3" t="s">
        <v>56</v>
      </c>
      <c r="D11016" s="2" t="s">
        <v>50</v>
      </c>
      <c r="E11016" s="3" t="s">
        <v>44</v>
      </c>
      <c r="F11016" s="3">
        <f t="shared" ca="1" si="342"/>
        <v>2</v>
      </c>
      <c r="G11016" s="4">
        <f t="shared" ca="1" si="343"/>
        <v>142</v>
      </c>
      <c r="H11016" s="4">
        <f ca="1">+Data_TABLE[[#This Row],[Qty]]*Data_TABLE[[#This Row],[Unit Price]]</f>
        <v>284</v>
      </c>
      <c r="I11016" s="7">
        <v>42333</v>
      </c>
      <c r="J11016" s="10">
        <f>EOMONTH(Data_TABLE[[#This Row],[Date Sold]],0)</f>
        <v>42338</v>
      </c>
    </row>
    <row r="11017" spans="2:10" x14ac:dyDescent="0.25">
      <c r="B11017" s="1" t="s">
        <v>36</v>
      </c>
      <c r="C11017" s="3" t="s">
        <v>56</v>
      </c>
      <c r="D11017" s="2" t="s">
        <v>52</v>
      </c>
      <c r="E11017" s="3" t="s">
        <v>46</v>
      </c>
      <c r="F11017" s="3">
        <f t="shared" ca="1" si="342"/>
        <v>3</v>
      </c>
      <c r="G11017" s="4">
        <f t="shared" ca="1" si="343"/>
        <v>179</v>
      </c>
      <c r="H11017" s="4">
        <f ca="1">+Data_TABLE[[#This Row],[Qty]]*Data_TABLE[[#This Row],[Unit Price]]</f>
        <v>537</v>
      </c>
      <c r="I11017" s="7">
        <v>42333</v>
      </c>
      <c r="J11017" s="10">
        <f>EOMONTH(Data_TABLE[[#This Row],[Date Sold]],0)</f>
        <v>42338</v>
      </c>
    </row>
    <row r="11018" spans="2:10" x14ac:dyDescent="0.25">
      <c r="B11018" s="1" t="s">
        <v>39</v>
      </c>
      <c r="C11018" s="3" t="s">
        <v>55</v>
      </c>
      <c r="D11018" s="2" t="s">
        <v>51</v>
      </c>
      <c r="E11018" s="3" t="s">
        <v>45</v>
      </c>
      <c r="F11018" s="3">
        <f t="shared" ca="1" si="342"/>
        <v>2</v>
      </c>
      <c r="G11018" s="4">
        <f t="shared" ca="1" si="343"/>
        <v>123</v>
      </c>
      <c r="H11018" s="4">
        <f ca="1">+Data_TABLE[[#This Row],[Qty]]*Data_TABLE[[#This Row],[Unit Price]]</f>
        <v>246</v>
      </c>
      <c r="I11018" s="7">
        <v>42333</v>
      </c>
      <c r="J11018" s="10">
        <f>EOMONTH(Data_TABLE[[#This Row],[Date Sold]],0)</f>
        <v>42338</v>
      </c>
    </row>
    <row r="11019" spans="2:10" x14ac:dyDescent="0.25">
      <c r="B11019" s="1" t="s">
        <v>41</v>
      </c>
      <c r="C11019" s="3" t="s">
        <v>55</v>
      </c>
      <c r="D11019" s="2" t="s">
        <v>51</v>
      </c>
      <c r="E11019" s="3" t="s">
        <v>45</v>
      </c>
      <c r="F11019" s="3">
        <f t="shared" ca="1" si="342"/>
        <v>4</v>
      </c>
      <c r="G11019" s="4">
        <f t="shared" ca="1" si="343"/>
        <v>60</v>
      </c>
      <c r="H11019" s="4">
        <f ca="1">+Data_TABLE[[#This Row],[Qty]]*Data_TABLE[[#This Row],[Unit Price]]</f>
        <v>240</v>
      </c>
      <c r="I11019" s="7">
        <v>42333</v>
      </c>
      <c r="J11019" s="10">
        <f>EOMONTH(Data_TABLE[[#This Row],[Date Sold]],0)</f>
        <v>42338</v>
      </c>
    </row>
    <row r="11020" spans="2:10" x14ac:dyDescent="0.25">
      <c r="B11020" s="1" t="s">
        <v>37</v>
      </c>
      <c r="C11020" s="3" t="s">
        <v>56</v>
      </c>
      <c r="D11020" s="2" t="s">
        <v>50</v>
      </c>
      <c r="E11020" s="3" t="s">
        <v>44</v>
      </c>
      <c r="F11020" s="3">
        <f t="shared" ca="1" si="342"/>
        <v>4</v>
      </c>
      <c r="G11020" s="4">
        <f t="shared" ca="1" si="343"/>
        <v>104</v>
      </c>
      <c r="H11020" s="4">
        <f ca="1">+Data_TABLE[[#This Row],[Qty]]*Data_TABLE[[#This Row],[Unit Price]]</f>
        <v>416</v>
      </c>
      <c r="I11020" s="7">
        <v>42333</v>
      </c>
      <c r="J11020" s="10">
        <f>EOMONTH(Data_TABLE[[#This Row],[Date Sold]],0)</f>
        <v>42338</v>
      </c>
    </row>
    <row r="11021" spans="2:10" x14ac:dyDescent="0.25">
      <c r="B11021" s="1" t="s">
        <v>40</v>
      </c>
      <c r="C11021" s="3" t="s">
        <v>54</v>
      </c>
      <c r="D11021" s="2" t="s">
        <v>48</v>
      </c>
      <c r="E11021" s="3" t="s">
        <v>42</v>
      </c>
      <c r="F11021" s="3">
        <f t="shared" ca="1" si="342"/>
        <v>4</v>
      </c>
      <c r="G11021" s="4">
        <f t="shared" ca="1" si="343"/>
        <v>72</v>
      </c>
      <c r="H11021" s="4">
        <f ca="1">+Data_TABLE[[#This Row],[Qty]]*Data_TABLE[[#This Row],[Unit Price]]</f>
        <v>288</v>
      </c>
      <c r="I11021" s="7">
        <v>42333</v>
      </c>
      <c r="J11021" s="10">
        <f>EOMONTH(Data_TABLE[[#This Row],[Date Sold]],0)</f>
        <v>42338</v>
      </c>
    </row>
    <row r="11022" spans="2:10" x14ac:dyDescent="0.25">
      <c r="B11022" s="1" t="s">
        <v>37</v>
      </c>
      <c r="C11022" s="3" t="s">
        <v>56</v>
      </c>
      <c r="D11022" s="2" t="s">
        <v>52</v>
      </c>
      <c r="E11022" s="3" t="s">
        <v>46</v>
      </c>
      <c r="F11022" s="3">
        <f t="shared" ca="1" si="342"/>
        <v>4</v>
      </c>
      <c r="G11022" s="4">
        <f t="shared" ca="1" si="343"/>
        <v>191</v>
      </c>
      <c r="H11022" s="4">
        <f ca="1">+Data_TABLE[[#This Row],[Qty]]*Data_TABLE[[#This Row],[Unit Price]]</f>
        <v>764</v>
      </c>
      <c r="I11022" s="7">
        <v>42333</v>
      </c>
      <c r="J11022" s="10">
        <f>EOMONTH(Data_TABLE[[#This Row],[Date Sold]],0)</f>
        <v>42338</v>
      </c>
    </row>
    <row r="11023" spans="2:10" x14ac:dyDescent="0.25">
      <c r="B11023" s="1" t="s">
        <v>38</v>
      </c>
      <c r="C11023" s="3" t="s">
        <v>56</v>
      </c>
      <c r="D11023" s="2" t="s">
        <v>50</v>
      </c>
      <c r="E11023" s="3" t="s">
        <v>44</v>
      </c>
      <c r="F11023" s="3">
        <f t="shared" ca="1" si="342"/>
        <v>1</v>
      </c>
      <c r="G11023" s="4">
        <f t="shared" ca="1" si="343"/>
        <v>113</v>
      </c>
      <c r="H11023" s="4">
        <f ca="1">+Data_TABLE[[#This Row],[Qty]]*Data_TABLE[[#This Row],[Unit Price]]</f>
        <v>113</v>
      </c>
      <c r="I11023" s="7">
        <v>42333</v>
      </c>
      <c r="J11023" s="10">
        <f>EOMONTH(Data_TABLE[[#This Row],[Date Sold]],0)</f>
        <v>42338</v>
      </c>
    </row>
    <row r="11024" spans="2:10" x14ac:dyDescent="0.25">
      <c r="B11024" s="1" t="s">
        <v>36</v>
      </c>
      <c r="C11024" s="3" t="s">
        <v>54</v>
      </c>
      <c r="D11024" s="2" t="s">
        <v>48</v>
      </c>
      <c r="E11024" s="3" t="s">
        <v>42</v>
      </c>
      <c r="F11024" s="3">
        <f t="shared" ca="1" si="342"/>
        <v>5</v>
      </c>
      <c r="G11024" s="4">
        <f t="shared" ca="1" si="343"/>
        <v>98</v>
      </c>
      <c r="H11024" s="4">
        <f ca="1">+Data_TABLE[[#This Row],[Qty]]*Data_TABLE[[#This Row],[Unit Price]]</f>
        <v>490</v>
      </c>
      <c r="I11024" s="7">
        <v>42333</v>
      </c>
      <c r="J11024" s="10">
        <f>EOMONTH(Data_TABLE[[#This Row],[Date Sold]],0)</f>
        <v>42338</v>
      </c>
    </row>
    <row r="11025" spans="2:10" x14ac:dyDescent="0.25">
      <c r="B11025" s="1" t="s">
        <v>36</v>
      </c>
      <c r="C11025" s="3" t="s">
        <v>55</v>
      </c>
      <c r="D11025" s="2" t="s">
        <v>51</v>
      </c>
      <c r="E11025" s="3" t="s">
        <v>45</v>
      </c>
      <c r="F11025" s="3">
        <f t="shared" ca="1" si="342"/>
        <v>3</v>
      </c>
      <c r="G11025" s="4">
        <f t="shared" ca="1" si="343"/>
        <v>154</v>
      </c>
      <c r="H11025" s="4">
        <f ca="1">+Data_TABLE[[#This Row],[Qty]]*Data_TABLE[[#This Row],[Unit Price]]</f>
        <v>462</v>
      </c>
      <c r="I11025" s="7">
        <v>42333</v>
      </c>
      <c r="J11025" s="10">
        <f>EOMONTH(Data_TABLE[[#This Row],[Date Sold]],0)</f>
        <v>42338</v>
      </c>
    </row>
    <row r="11026" spans="2:10" x14ac:dyDescent="0.25">
      <c r="B11026" s="1" t="s">
        <v>38</v>
      </c>
      <c r="C11026" s="3" t="s">
        <v>55</v>
      </c>
      <c r="D11026" s="2" t="s">
        <v>51</v>
      </c>
      <c r="E11026" s="3" t="s">
        <v>45</v>
      </c>
      <c r="F11026" s="3">
        <f t="shared" ca="1" si="342"/>
        <v>5</v>
      </c>
      <c r="G11026" s="4">
        <f t="shared" ca="1" si="343"/>
        <v>99</v>
      </c>
      <c r="H11026" s="4">
        <f ca="1">+Data_TABLE[[#This Row],[Qty]]*Data_TABLE[[#This Row],[Unit Price]]</f>
        <v>495</v>
      </c>
      <c r="I11026" s="7">
        <v>42333</v>
      </c>
      <c r="J11026" s="10">
        <f>EOMONTH(Data_TABLE[[#This Row],[Date Sold]],0)</f>
        <v>42338</v>
      </c>
    </row>
    <row r="11027" spans="2:10" x14ac:dyDescent="0.25">
      <c r="B11027" s="1" t="s">
        <v>37</v>
      </c>
      <c r="C11027" s="3" t="s">
        <v>54</v>
      </c>
      <c r="D11027" s="2" t="s">
        <v>48</v>
      </c>
      <c r="E11027" s="3" t="s">
        <v>42</v>
      </c>
      <c r="F11027" s="3">
        <f t="shared" ca="1" si="342"/>
        <v>3</v>
      </c>
      <c r="G11027" s="4">
        <f t="shared" ca="1" si="343"/>
        <v>106</v>
      </c>
      <c r="H11027" s="4">
        <f ca="1">+Data_TABLE[[#This Row],[Qty]]*Data_TABLE[[#This Row],[Unit Price]]</f>
        <v>318</v>
      </c>
      <c r="I11027" s="7">
        <v>42333</v>
      </c>
      <c r="J11027" s="10">
        <f>EOMONTH(Data_TABLE[[#This Row],[Date Sold]],0)</f>
        <v>42338</v>
      </c>
    </row>
    <row r="11028" spans="2:10" x14ac:dyDescent="0.25">
      <c r="B11028" s="1" t="s">
        <v>38</v>
      </c>
      <c r="C11028" s="3" t="s">
        <v>56</v>
      </c>
      <c r="D11028" s="2" t="s">
        <v>52</v>
      </c>
      <c r="E11028" s="3" t="s">
        <v>46</v>
      </c>
      <c r="F11028" s="3">
        <f t="shared" ca="1" si="342"/>
        <v>3</v>
      </c>
      <c r="G11028" s="4">
        <f t="shared" ca="1" si="343"/>
        <v>62</v>
      </c>
      <c r="H11028" s="4">
        <f ca="1">+Data_TABLE[[#This Row],[Qty]]*Data_TABLE[[#This Row],[Unit Price]]</f>
        <v>186</v>
      </c>
      <c r="I11028" s="7">
        <v>42333</v>
      </c>
      <c r="J11028" s="10">
        <f>EOMONTH(Data_TABLE[[#This Row],[Date Sold]],0)</f>
        <v>42338</v>
      </c>
    </row>
    <row r="11029" spans="2:10" x14ac:dyDescent="0.25">
      <c r="B11029" s="1" t="s">
        <v>38</v>
      </c>
      <c r="C11029" s="3" t="s">
        <v>54</v>
      </c>
      <c r="D11029" s="2" t="s">
        <v>48</v>
      </c>
      <c r="E11029" s="3" t="s">
        <v>42</v>
      </c>
      <c r="F11029" s="3">
        <f t="shared" ca="1" si="342"/>
        <v>4</v>
      </c>
      <c r="G11029" s="4">
        <f t="shared" ca="1" si="343"/>
        <v>128</v>
      </c>
      <c r="H11029" s="4">
        <f ca="1">+Data_TABLE[[#This Row],[Qty]]*Data_TABLE[[#This Row],[Unit Price]]</f>
        <v>512</v>
      </c>
      <c r="I11029" s="7">
        <v>42333</v>
      </c>
      <c r="J11029" s="10">
        <f>EOMONTH(Data_TABLE[[#This Row],[Date Sold]],0)</f>
        <v>42338</v>
      </c>
    </row>
    <row r="11030" spans="2:10" x14ac:dyDescent="0.25">
      <c r="B11030" s="1" t="s">
        <v>37</v>
      </c>
      <c r="C11030" s="3" t="s">
        <v>55</v>
      </c>
      <c r="D11030" s="2" t="s">
        <v>49</v>
      </c>
      <c r="E11030" s="3" t="s">
        <v>43</v>
      </c>
      <c r="F11030" s="3">
        <f t="shared" ca="1" si="342"/>
        <v>1</v>
      </c>
      <c r="G11030" s="4">
        <f t="shared" ca="1" si="343"/>
        <v>75</v>
      </c>
      <c r="H11030" s="4">
        <f ca="1">+Data_TABLE[[#This Row],[Qty]]*Data_TABLE[[#This Row],[Unit Price]]</f>
        <v>75</v>
      </c>
      <c r="I11030" s="7">
        <v>42333</v>
      </c>
      <c r="J11030" s="10">
        <f>EOMONTH(Data_TABLE[[#This Row],[Date Sold]],0)</f>
        <v>42338</v>
      </c>
    </row>
    <row r="11031" spans="2:10" x14ac:dyDescent="0.25">
      <c r="B11031" s="1" t="s">
        <v>39</v>
      </c>
      <c r="C11031" s="3" t="s">
        <v>56</v>
      </c>
      <c r="D11031" s="2" t="s">
        <v>52</v>
      </c>
      <c r="E11031" s="3" t="s">
        <v>46</v>
      </c>
      <c r="F11031" s="3">
        <f t="shared" ca="1" si="342"/>
        <v>4</v>
      </c>
      <c r="G11031" s="4">
        <f t="shared" ca="1" si="343"/>
        <v>161</v>
      </c>
      <c r="H11031" s="4">
        <f ca="1">+Data_TABLE[[#This Row],[Qty]]*Data_TABLE[[#This Row],[Unit Price]]</f>
        <v>644</v>
      </c>
      <c r="I11031" s="7">
        <v>42333</v>
      </c>
      <c r="J11031" s="10">
        <f>EOMONTH(Data_TABLE[[#This Row],[Date Sold]],0)</f>
        <v>42338</v>
      </c>
    </row>
    <row r="11032" spans="2:10" x14ac:dyDescent="0.25">
      <c r="B11032" s="1" t="s">
        <v>37</v>
      </c>
      <c r="C11032" s="3" t="s">
        <v>56</v>
      </c>
      <c r="D11032" s="2" t="s">
        <v>50</v>
      </c>
      <c r="E11032" s="3" t="s">
        <v>44</v>
      </c>
      <c r="F11032" s="3">
        <f t="shared" ca="1" si="342"/>
        <v>4</v>
      </c>
      <c r="G11032" s="4">
        <f t="shared" ca="1" si="343"/>
        <v>178</v>
      </c>
      <c r="H11032" s="4">
        <f ca="1">+Data_TABLE[[#This Row],[Qty]]*Data_TABLE[[#This Row],[Unit Price]]</f>
        <v>712</v>
      </c>
      <c r="I11032" s="7">
        <v>42333</v>
      </c>
      <c r="J11032" s="10">
        <f>EOMONTH(Data_TABLE[[#This Row],[Date Sold]],0)</f>
        <v>42338</v>
      </c>
    </row>
    <row r="11033" spans="2:10" x14ac:dyDescent="0.25">
      <c r="B11033" s="1" t="s">
        <v>36</v>
      </c>
      <c r="C11033" s="3" t="s">
        <v>55</v>
      </c>
      <c r="D11033" s="2" t="s">
        <v>49</v>
      </c>
      <c r="E11033" s="3" t="s">
        <v>43</v>
      </c>
      <c r="F11033" s="3">
        <f t="shared" ca="1" si="342"/>
        <v>3</v>
      </c>
      <c r="G11033" s="4">
        <f t="shared" ca="1" si="343"/>
        <v>139</v>
      </c>
      <c r="H11033" s="4">
        <f ca="1">+Data_TABLE[[#This Row],[Qty]]*Data_TABLE[[#This Row],[Unit Price]]</f>
        <v>417</v>
      </c>
      <c r="I11033" s="7">
        <v>42333</v>
      </c>
      <c r="J11033" s="10">
        <f>EOMONTH(Data_TABLE[[#This Row],[Date Sold]],0)</f>
        <v>42338</v>
      </c>
    </row>
    <row r="11034" spans="2:10" x14ac:dyDescent="0.25">
      <c r="B11034" s="1" t="s">
        <v>41</v>
      </c>
      <c r="C11034" s="3" t="s">
        <v>56</v>
      </c>
      <c r="D11034" s="2" t="s">
        <v>50</v>
      </c>
      <c r="E11034" s="3" t="s">
        <v>44</v>
      </c>
      <c r="F11034" s="3">
        <f t="shared" ca="1" si="342"/>
        <v>2</v>
      </c>
      <c r="G11034" s="4">
        <f t="shared" ca="1" si="343"/>
        <v>156</v>
      </c>
      <c r="H11034" s="4">
        <f ca="1">+Data_TABLE[[#This Row],[Qty]]*Data_TABLE[[#This Row],[Unit Price]]</f>
        <v>312</v>
      </c>
      <c r="I11034" s="7">
        <v>42333</v>
      </c>
      <c r="J11034" s="10">
        <f>EOMONTH(Data_TABLE[[#This Row],[Date Sold]],0)</f>
        <v>42338</v>
      </c>
    </row>
    <row r="11035" spans="2:10" x14ac:dyDescent="0.25">
      <c r="B11035" s="1" t="s">
        <v>36</v>
      </c>
      <c r="C11035" s="3" t="s">
        <v>54</v>
      </c>
      <c r="D11035" s="2" t="s">
        <v>48</v>
      </c>
      <c r="E11035" s="3" t="s">
        <v>42</v>
      </c>
      <c r="F11035" s="3">
        <f t="shared" ca="1" si="342"/>
        <v>2</v>
      </c>
      <c r="G11035" s="4">
        <f t="shared" ca="1" si="343"/>
        <v>63</v>
      </c>
      <c r="H11035" s="4">
        <f ca="1">+Data_TABLE[[#This Row],[Qty]]*Data_TABLE[[#This Row],[Unit Price]]</f>
        <v>126</v>
      </c>
      <c r="I11035" s="7">
        <v>42333</v>
      </c>
      <c r="J11035" s="10">
        <f>EOMONTH(Data_TABLE[[#This Row],[Date Sold]],0)</f>
        <v>42338</v>
      </c>
    </row>
    <row r="11036" spans="2:10" x14ac:dyDescent="0.25">
      <c r="B11036" s="1" t="s">
        <v>38</v>
      </c>
      <c r="C11036" s="3" t="s">
        <v>56</v>
      </c>
      <c r="D11036" s="2" t="s">
        <v>52</v>
      </c>
      <c r="E11036" s="3" t="s">
        <v>46</v>
      </c>
      <c r="F11036" s="3">
        <f t="shared" ca="1" si="342"/>
        <v>1</v>
      </c>
      <c r="G11036" s="4">
        <f t="shared" ca="1" si="343"/>
        <v>87</v>
      </c>
      <c r="H11036" s="4">
        <f ca="1">+Data_TABLE[[#This Row],[Qty]]*Data_TABLE[[#This Row],[Unit Price]]</f>
        <v>87</v>
      </c>
      <c r="I11036" s="7">
        <v>42333</v>
      </c>
      <c r="J11036" s="10">
        <f>EOMONTH(Data_TABLE[[#This Row],[Date Sold]],0)</f>
        <v>42338</v>
      </c>
    </row>
    <row r="11037" spans="2:10" x14ac:dyDescent="0.25">
      <c r="B11037" s="1" t="s">
        <v>36</v>
      </c>
      <c r="C11037" s="3" t="s">
        <v>56</v>
      </c>
      <c r="D11037" s="2" t="s">
        <v>50</v>
      </c>
      <c r="E11037" s="3" t="s">
        <v>44</v>
      </c>
      <c r="F11037" s="3">
        <f t="shared" ca="1" si="342"/>
        <v>1</v>
      </c>
      <c r="G11037" s="4">
        <f t="shared" ca="1" si="343"/>
        <v>74</v>
      </c>
      <c r="H11037" s="4">
        <f ca="1">+Data_TABLE[[#This Row],[Qty]]*Data_TABLE[[#This Row],[Unit Price]]</f>
        <v>74</v>
      </c>
      <c r="I11037" s="7">
        <v>42333</v>
      </c>
      <c r="J11037" s="10">
        <f>EOMONTH(Data_TABLE[[#This Row],[Date Sold]],0)</f>
        <v>42338</v>
      </c>
    </row>
    <row r="11038" spans="2:10" x14ac:dyDescent="0.25">
      <c r="B11038" s="1" t="s">
        <v>38</v>
      </c>
      <c r="C11038" s="3" t="s">
        <v>55</v>
      </c>
      <c r="D11038" s="2" t="s">
        <v>51</v>
      </c>
      <c r="E11038" s="3" t="s">
        <v>45</v>
      </c>
      <c r="F11038" s="3">
        <f t="shared" ca="1" si="342"/>
        <v>4</v>
      </c>
      <c r="G11038" s="4">
        <f t="shared" ca="1" si="343"/>
        <v>82</v>
      </c>
      <c r="H11038" s="4">
        <f ca="1">+Data_TABLE[[#This Row],[Qty]]*Data_TABLE[[#This Row],[Unit Price]]</f>
        <v>328</v>
      </c>
      <c r="I11038" s="7">
        <v>42333</v>
      </c>
      <c r="J11038" s="10">
        <f>EOMONTH(Data_TABLE[[#This Row],[Date Sold]],0)</f>
        <v>42338</v>
      </c>
    </row>
    <row r="11039" spans="2:10" x14ac:dyDescent="0.25">
      <c r="B11039" s="1" t="s">
        <v>39</v>
      </c>
      <c r="C11039" s="3" t="s">
        <v>55</v>
      </c>
      <c r="D11039" s="2" t="s">
        <v>51</v>
      </c>
      <c r="E11039" s="3" t="s">
        <v>45</v>
      </c>
      <c r="F11039" s="3">
        <f t="shared" ca="1" si="342"/>
        <v>1</v>
      </c>
      <c r="G11039" s="4">
        <f t="shared" ca="1" si="343"/>
        <v>196</v>
      </c>
      <c r="H11039" s="4">
        <f ca="1">+Data_TABLE[[#This Row],[Qty]]*Data_TABLE[[#This Row],[Unit Price]]</f>
        <v>196</v>
      </c>
      <c r="I11039" s="7">
        <v>42333</v>
      </c>
      <c r="J11039" s="10">
        <f>EOMONTH(Data_TABLE[[#This Row],[Date Sold]],0)</f>
        <v>42338</v>
      </c>
    </row>
    <row r="11040" spans="2:10" x14ac:dyDescent="0.25">
      <c r="B11040" s="1" t="s">
        <v>38</v>
      </c>
      <c r="C11040" s="3" t="s">
        <v>54</v>
      </c>
      <c r="D11040" s="2" t="s">
        <v>48</v>
      </c>
      <c r="E11040" s="3" t="s">
        <v>42</v>
      </c>
      <c r="F11040" s="3">
        <f t="shared" ca="1" si="342"/>
        <v>2</v>
      </c>
      <c r="G11040" s="4">
        <f t="shared" ca="1" si="343"/>
        <v>96</v>
      </c>
      <c r="H11040" s="4">
        <f ca="1">+Data_TABLE[[#This Row],[Qty]]*Data_TABLE[[#This Row],[Unit Price]]</f>
        <v>192</v>
      </c>
      <c r="I11040" s="7">
        <v>42333</v>
      </c>
      <c r="J11040" s="10">
        <f>EOMONTH(Data_TABLE[[#This Row],[Date Sold]],0)</f>
        <v>42338</v>
      </c>
    </row>
    <row r="11041" spans="2:10" x14ac:dyDescent="0.25">
      <c r="B11041" s="1" t="s">
        <v>38</v>
      </c>
      <c r="C11041" s="3" t="s">
        <v>56</v>
      </c>
      <c r="D11041" s="2" t="s">
        <v>52</v>
      </c>
      <c r="E11041" s="3" t="s">
        <v>46</v>
      </c>
      <c r="F11041" s="3">
        <f t="shared" ca="1" si="342"/>
        <v>3</v>
      </c>
      <c r="G11041" s="4">
        <f t="shared" ca="1" si="343"/>
        <v>170</v>
      </c>
      <c r="H11041" s="4">
        <f ca="1">+Data_TABLE[[#This Row],[Qty]]*Data_TABLE[[#This Row],[Unit Price]]</f>
        <v>510</v>
      </c>
      <c r="I11041" s="7">
        <v>42333</v>
      </c>
      <c r="J11041" s="10">
        <f>EOMONTH(Data_TABLE[[#This Row],[Date Sold]],0)</f>
        <v>42338</v>
      </c>
    </row>
    <row r="11042" spans="2:10" x14ac:dyDescent="0.25">
      <c r="B11042" s="1" t="s">
        <v>37</v>
      </c>
      <c r="C11042" s="3" t="s">
        <v>56</v>
      </c>
      <c r="D11042" s="2" t="s">
        <v>52</v>
      </c>
      <c r="E11042" s="3" t="s">
        <v>46</v>
      </c>
      <c r="F11042" s="3">
        <f t="shared" ca="1" si="342"/>
        <v>5</v>
      </c>
      <c r="G11042" s="4">
        <f t="shared" ca="1" si="343"/>
        <v>70</v>
      </c>
      <c r="H11042" s="4">
        <f ca="1">+Data_TABLE[[#This Row],[Qty]]*Data_TABLE[[#This Row],[Unit Price]]</f>
        <v>350</v>
      </c>
      <c r="I11042" s="7">
        <v>42333</v>
      </c>
      <c r="J11042" s="10">
        <f>EOMONTH(Data_TABLE[[#This Row],[Date Sold]],0)</f>
        <v>42338</v>
      </c>
    </row>
    <row r="11043" spans="2:10" x14ac:dyDescent="0.25">
      <c r="B11043" s="1" t="s">
        <v>40</v>
      </c>
      <c r="C11043" s="3" t="s">
        <v>56</v>
      </c>
      <c r="D11043" s="2" t="s">
        <v>50</v>
      </c>
      <c r="E11043" s="3" t="s">
        <v>44</v>
      </c>
      <c r="F11043" s="3">
        <f t="shared" ca="1" si="342"/>
        <v>2</v>
      </c>
      <c r="G11043" s="4">
        <f t="shared" ca="1" si="343"/>
        <v>114</v>
      </c>
      <c r="H11043" s="4">
        <f ca="1">+Data_TABLE[[#This Row],[Qty]]*Data_TABLE[[#This Row],[Unit Price]]</f>
        <v>228</v>
      </c>
      <c r="I11043" s="7">
        <v>42333</v>
      </c>
      <c r="J11043" s="10">
        <f>EOMONTH(Data_TABLE[[#This Row],[Date Sold]],0)</f>
        <v>42338</v>
      </c>
    </row>
    <row r="11044" spans="2:10" x14ac:dyDescent="0.25">
      <c r="B11044" s="1" t="s">
        <v>36</v>
      </c>
      <c r="C11044" s="3" t="s">
        <v>54</v>
      </c>
      <c r="D11044" s="2" t="s">
        <v>48</v>
      </c>
      <c r="E11044" s="3" t="s">
        <v>42</v>
      </c>
      <c r="F11044" s="3">
        <f t="shared" ca="1" si="342"/>
        <v>5</v>
      </c>
      <c r="G11044" s="4">
        <f t="shared" ca="1" si="343"/>
        <v>134</v>
      </c>
      <c r="H11044" s="4">
        <f ca="1">+Data_TABLE[[#This Row],[Qty]]*Data_TABLE[[#This Row],[Unit Price]]</f>
        <v>670</v>
      </c>
      <c r="I11044" s="7">
        <v>42333</v>
      </c>
      <c r="J11044" s="10">
        <f>EOMONTH(Data_TABLE[[#This Row],[Date Sold]],0)</f>
        <v>42338</v>
      </c>
    </row>
    <row r="11045" spans="2:10" x14ac:dyDescent="0.25">
      <c r="B11045" s="1" t="s">
        <v>38</v>
      </c>
      <c r="C11045" s="3" t="s">
        <v>55</v>
      </c>
      <c r="D11045" s="2" t="s">
        <v>51</v>
      </c>
      <c r="E11045" s="3" t="s">
        <v>45</v>
      </c>
      <c r="F11045" s="3">
        <f t="shared" ca="1" si="342"/>
        <v>5</v>
      </c>
      <c r="G11045" s="4">
        <f t="shared" ca="1" si="343"/>
        <v>198</v>
      </c>
      <c r="H11045" s="4">
        <f ca="1">+Data_TABLE[[#This Row],[Qty]]*Data_TABLE[[#This Row],[Unit Price]]</f>
        <v>990</v>
      </c>
      <c r="I11045" s="7">
        <v>42333</v>
      </c>
      <c r="J11045" s="10">
        <f>EOMONTH(Data_TABLE[[#This Row],[Date Sold]],0)</f>
        <v>42338</v>
      </c>
    </row>
    <row r="11046" spans="2:10" x14ac:dyDescent="0.25">
      <c r="B11046" s="1" t="s">
        <v>40</v>
      </c>
      <c r="C11046" s="3" t="s">
        <v>55</v>
      </c>
      <c r="D11046" s="2" t="s">
        <v>49</v>
      </c>
      <c r="E11046" s="3" t="s">
        <v>43</v>
      </c>
      <c r="F11046" s="3">
        <f t="shared" ca="1" si="342"/>
        <v>4</v>
      </c>
      <c r="G11046" s="4">
        <f t="shared" ca="1" si="343"/>
        <v>151</v>
      </c>
      <c r="H11046" s="4">
        <f ca="1">+Data_TABLE[[#This Row],[Qty]]*Data_TABLE[[#This Row],[Unit Price]]</f>
        <v>604</v>
      </c>
      <c r="I11046" s="7">
        <v>42333</v>
      </c>
      <c r="J11046" s="10">
        <f>EOMONTH(Data_TABLE[[#This Row],[Date Sold]],0)</f>
        <v>42338</v>
      </c>
    </row>
    <row r="11047" spans="2:10" x14ac:dyDescent="0.25">
      <c r="B11047" s="1" t="s">
        <v>36</v>
      </c>
      <c r="C11047" s="3" t="s">
        <v>55</v>
      </c>
      <c r="D11047" s="2" t="s">
        <v>49</v>
      </c>
      <c r="E11047" s="3" t="s">
        <v>43</v>
      </c>
      <c r="F11047" s="3">
        <f t="shared" ca="1" si="342"/>
        <v>3</v>
      </c>
      <c r="G11047" s="4">
        <f t="shared" ca="1" si="343"/>
        <v>110</v>
      </c>
      <c r="H11047" s="4">
        <f ca="1">+Data_TABLE[[#This Row],[Qty]]*Data_TABLE[[#This Row],[Unit Price]]</f>
        <v>330</v>
      </c>
      <c r="I11047" s="7">
        <v>42333</v>
      </c>
      <c r="J11047" s="10">
        <f>EOMONTH(Data_TABLE[[#This Row],[Date Sold]],0)</f>
        <v>42338</v>
      </c>
    </row>
    <row r="11048" spans="2:10" x14ac:dyDescent="0.25">
      <c r="B11048" s="1" t="s">
        <v>36</v>
      </c>
      <c r="C11048" s="3" t="s">
        <v>55</v>
      </c>
      <c r="D11048" s="2" t="s">
        <v>51</v>
      </c>
      <c r="E11048" s="3" t="s">
        <v>45</v>
      </c>
      <c r="F11048" s="3">
        <f t="shared" ca="1" si="342"/>
        <v>4</v>
      </c>
      <c r="G11048" s="4">
        <f t="shared" ca="1" si="343"/>
        <v>159</v>
      </c>
      <c r="H11048" s="4">
        <f ca="1">+Data_TABLE[[#This Row],[Qty]]*Data_TABLE[[#This Row],[Unit Price]]</f>
        <v>636</v>
      </c>
      <c r="I11048" s="7">
        <v>42333</v>
      </c>
      <c r="J11048" s="10">
        <f>EOMONTH(Data_TABLE[[#This Row],[Date Sold]],0)</f>
        <v>42338</v>
      </c>
    </row>
    <row r="11049" spans="2:10" x14ac:dyDescent="0.25">
      <c r="B11049" s="1" t="s">
        <v>41</v>
      </c>
      <c r="C11049" s="3" t="s">
        <v>56</v>
      </c>
      <c r="D11049" s="2" t="s">
        <v>52</v>
      </c>
      <c r="E11049" s="3" t="s">
        <v>46</v>
      </c>
      <c r="F11049" s="3">
        <f t="shared" ca="1" si="342"/>
        <v>1</v>
      </c>
      <c r="G11049" s="4">
        <f t="shared" ca="1" si="343"/>
        <v>191</v>
      </c>
      <c r="H11049" s="4">
        <f ca="1">+Data_TABLE[[#This Row],[Qty]]*Data_TABLE[[#This Row],[Unit Price]]</f>
        <v>191</v>
      </c>
      <c r="I11049" s="7">
        <v>42333</v>
      </c>
      <c r="J11049" s="10">
        <f>EOMONTH(Data_TABLE[[#This Row],[Date Sold]],0)</f>
        <v>42338</v>
      </c>
    </row>
    <row r="11050" spans="2:10" x14ac:dyDescent="0.25">
      <c r="B11050" s="1" t="s">
        <v>38</v>
      </c>
      <c r="C11050" s="3" t="s">
        <v>56</v>
      </c>
      <c r="D11050" s="2" t="s">
        <v>52</v>
      </c>
      <c r="E11050" s="3" t="s">
        <v>46</v>
      </c>
      <c r="F11050" s="3">
        <f t="shared" ca="1" si="342"/>
        <v>4</v>
      </c>
      <c r="G11050" s="4">
        <f t="shared" ca="1" si="343"/>
        <v>61</v>
      </c>
      <c r="H11050" s="4">
        <f ca="1">+Data_TABLE[[#This Row],[Qty]]*Data_TABLE[[#This Row],[Unit Price]]</f>
        <v>244</v>
      </c>
      <c r="I11050" s="7">
        <v>42333</v>
      </c>
      <c r="J11050" s="10">
        <f>EOMONTH(Data_TABLE[[#This Row],[Date Sold]],0)</f>
        <v>42338</v>
      </c>
    </row>
    <row r="11051" spans="2:10" x14ac:dyDescent="0.25">
      <c r="B11051" s="1" t="s">
        <v>38</v>
      </c>
      <c r="C11051" s="3" t="s">
        <v>55</v>
      </c>
      <c r="D11051" s="2" t="s">
        <v>49</v>
      </c>
      <c r="E11051" s="3" t="s">
        <v>43</v>
      </c>
      <c r="F11051" s="3">
        <f t="shared" ca="1" si="342"/>
        <v>2</v>
      </c>
      <c r="G11051" s="4">
        <f t="shared" ca="1" si="343"/>
        <v>185</v>
      </c>
      <c r="H11051" s="4">
        <f ca="1">+Data_TABLE[[#This Row],[Qty]]*Data_TABLE[[#This Row],[Unit Price]]</f>
        <v>370</v>
      </c>
      <c r="I11051" s="7">
        <v>42333</v>
      </c>
      <c r="J11051" s="10">
        <f>EOMONTH(Data_TABLE[[#This Row],[Date Sold]],0)</f>
        <v>42338</v>
      </c>
    </row>
    <row r="11052" spans="2:10" x14ac:dyDescent="0.25">
      <c r="B11052" s="1" t="s">
        <v>36</v>
      </c>
      <c r="C11052" s="3" t="s">
        <v>55</v>
      </c>
      <c r="D11052" s="2" t="s">
        <v>49</v>
      </c>
      <c r="E11052" s="3" t="s">
        <v>43</v>
      </c>
      <c r="F11052" s="3">
        <f t="shared" ca="1" si="342"/>
        <v>3</v>
      </c>
      <c r="G11052" s="4">
        <f t="shared" ca="1" si="343"/>
        <v>113</v>
      </c>
      <c r="H11052" s="4">
        <f ca="1">+Data_TABLE[[#This Row],[Qty]]*Data_TABLE[[#This Row],[Unit Price]]</f>
        <v>339</v>
      </c>
      <c r="I11052" s="7">
        <v>42333</v>
      </c>
      <c r="J11052" s="10">
        <f>EOMONTH(Data_TABLE[[#This Row],[Date Sold]],0)</f>
        <v>42338</v>
      </c>
    </row>
    <row r="11053" spans="2:10" x14ac:dyDescent="0.25">
      <c r="B11053" s="1" t="s">
        <v>40</v>
      </c>
      <c r="C11053" s="3" t="s">
        <v>56</v>
      </c>
      <c r="D11053" s="2" t="s">
        <v>52</v>
      </c>
      <c r="E11053" s="3" t="s">
        <v>46</v>
      </c>
      <c r="F11053" s="3">
        <f t="shared" ca="1" si="342"/>
        <v>1</v>
      </c>
      <c r="G11053" s="4">
        <f t="shared" ca="1" si="343"/>
        <v>138</v>
      </c>
      <c r="H11053" s="4">
        <f ca="1">+Data_TABLE[[#This Row],[Qty]]*Data_TABLE[[#This Row],[Unit Price]]</f>
        <v>138</v>
      </c>
      <c r="I11053" s="7">
        <v>42334</v>
      </c>
      <c r="J11053" s="10">
        <f>EOMONTH(Data_TABLE[[#This Row],[Date Sold]],0)</f>
        <v>42338</v>
      </c>
    </row>
    <row r="11054" spans="2:10" x14ac:dyDescent="0.25">
      <c r="B11054" s="1" t="s">
        <v>39</v>
      </c>
      <c r="C11054" s="3" t="s">
        <v>56</v>
      </c>
      <c r="D11054" s="2" t="s">
        <v>50</v>
      </c>
      <c r="E11054" s="3" t="s">
        <v>44</v>
      </c>
      <c r="F11054" s="3">
        <f t="shared" ca="1" si="342"/>
        <v>4</v>
      </c>
      <c r="G11054" s="4">
        <f t="shared" ca="1" si="343"/>
        <v>80</v>
      </c>
      <c r="H11054" s="4">
        <f ca="1">+Data_TABLE[[#This Row],[Qty]]*Data_TABLE[[#This Row],[Unit Price]]</f>
        <v>320</v>
      </c>
      <c r="I11054" s="7">
        <v>42334</v>
      </c>
      <c r="J11054" s="10">
        <f>EOMONTH(Data_TABLE[[#This Row],[Date Sold]],0)</f>
        <v>42338</v>
      </c>
    </row>
    <row r="11055" spans="2:10" x14ac:dyDescent="0.25">
      <c r="B11055" s="1" t="s">
        <v>37</v>
      </c>
      <c r="C11055" s="3" t="s">
        <v>54</v>
      </c>
      <c r="D11055" s="2" t="s">
        <v>48</v>
      </c>
      <c r="E11055" s="3" t="s">
        <v>42</v>
      </c>
      <c r="F11055" s="3">
        <f t="shared" ca="1" si="342"/>
        <v>2</v>
      </c>
      <c r="G11055" s="4">
        <f t="shared" ca="1" si="343"/>
        <v>164</v>
      </c>
      <c r="H11055" s="4">
        <f ca="1">+Data_TABLE[[#This Row],[Qty]]*Data_TABLE[[#This Row],[Unit Price]]</f>
        <v>328</v>
      </c>
      <c r="I11055" s="7">
        <v>42334</v>
      </c>
      <c r="J11055" s="10">
        <f>EOMONTH(Data_TABLE[[#This Row],[Date Sold]],0)</f>
        <v>42338</v>
      </c>
    </row>
    <row r="11056" spans="2:10" x14ac:dyDescent="0.25">
      <c r="B11056" s="1" t="s">
        <v>39</v>
      </c>
      <c r="C11056" s="3" t="s">
        <v>55</v>
      </c>
      <c r="D11056" s="2" t="s">
        <v>49</v>
      </c>
      <c r="E11056" s="3" t="s">
        <v>43</v>
      </c>
      <c r="F11056" s="3">
        <f t="shared" ca="1" si="342"/>
        <v>4</v>
      </c>
      <c r="G11056" s="4">
        <f t="shared" ca="1" si="343"/>
        <v>69</v>
      </c>
      <c r="H11056" s="4">
        <f ca="1">+Data_TABLE[[#This Row],[Qty]]*Data_TABLE[[#This Row],[Unit Price]]</f>
        <v>276</v>
      </c>
      <c r="I11056" s="7">
        <v>42334</v>
      </c>
      <c r="J11056" s="10">
        <f>EOMONTH(Data_TABLE[[#This Row],[Date Sold]],0)</f>
        <v>42338</v>
      </c>
    </row>
    <row r="11057" spans="2:10" x14ac:dyDescent="0.25">
      <c r="B11057" s="1" t="s">
        <v>41</v>
      </c>
      <c r="C11057" s="3" t="s">
        <v>56</v>
      </c>
      <c r="D11057" s="2" t="s">
        <v>50</v>
      </c>
      <c r="E11057" s="3" t="s">
        <v>44</v>
      </c>
      <c r="F11057" s="3">
        <f t="shared" ref="F11057:F11120" ca="1" si="344">RANDBETWEEN(1,5)</f>
        <v>2</v>
      </c>
      <c r="G11057" s="4">
        <f t="shared" ref="G11057:G11120" ca="1" si="345">RANDBETWEEN(60,200)</f>
        <v>185</v>
      </c>
      <c r="H11057" s="4">
        <f ca="1">+Data_TABLE[[#This Row],[Qty]]*Data_TABLE[[#This Row],[Unit Price]]</f>
        <v>370</v>
      </c>
      <c r="I11057" s="7">
        <v>42334</v>
      </c>
      <c r="J11057" s="10">
        <f>EOMONTH(Data_TABLE[[#This Row],[Date Sold]],0)</f>
        <v>42338</v>
      </c>
    </row>
    <row r="11058" spans="2:10" x14ac:dyDescent="0.25">
      <c r="B11058" s="1" t="s">
        <v>37</v>
      </c>
      <c r="C11058" s="3" t="s">
        <v>56</v>
      </c>
      <c r="D11058" s="2" t="s">
        <v>50</v>
      </c>
      <c r="E11058" s="3" t="s">
        <v>44</v>
      </c>
      <c r="F11058" s="3">
        <f t="shared" ca="1" si="344"/>
        <v>2</v>
      </c>
      <c r="G11058" s="4">
        <f t="shared" ca="1" si="345"/>
        <v>63</v>
      </c>
      <c r="H11058" s="4">
        <f ca="1">+Data_TABLE[[#This Row],[Qty]]*Data_TABLE[[#This Row],[Unit Price]]</f>
        <v>126</v>
      </c>
      <c r="I11058" s="7">
        <v>42334</v>
      </c>
      <c r="J11058" s="10">
        <f>EOMONTH(Data_TABLE[[#This Row],[Date Sold]],0)</f>
        <v>42338</v>
      </c>
    </row>
    <row r="11059" spans="2:10" x14ac:dyDescent="0.25">
      <c r="B11059" s="1" t="s">
        <v>39</v>
      </c>
      <c r="C11059" s="3" t="s">
        <v>55</v>
      </c>
      <c r="D11059" s="2" t="s">
        <v>49</v>
      </c>
      <c r="E11059" s="3" t="s">
        <v>43</v>
      </c>
      <c r="F11059" s="3">
        <f t="shared" ca="1" si="344"/>
        <v>1</v>
      </c>
      <c r="G11059" s="4">
        <f t="shared" ca="1" si="345"/>
        <v>86</v>
      </c>
      <c r="H11059" s="4">
        <f ca="1">+Data_TABLE[[#This Row],[Qty]]*Data_TABLE[[#This Row],[Unit Price]]</f>
        <v>86</v>
      </c>
      <c r="I11059" s="7">
        <v>42334</v>
      </c>
      <c r="J11059" s="10">
        <f>EOMONTH(Data_TABLE[[#This Row],[Date Sold]],0)</f>
        <v>42338</v>
      </c>
    </row>
    <row r="11060" spans="2:10" x14ac:dyDescent="0.25">
      <c r="B11060" s="1" t="s">
        <v>36</v>
      </c>
      <c r="C11060" s="3" t="s">
        <v>55</v>
      </c>
      <c r="D11060" s="2" t="s">
        <v>49</v>
      </c>
      <c r="E11060" s="3" t="s">
        <v>43</v>
      </c>
      <c r="F11060" s="3">
        <f t="shared" ca="1" si="344"/>
        <v>1</v>
      </c>
      <c r="G11060" s="4">
        <f t="shared" ca="1" si="345"/>
        <v>171</v>
      </c>
      <c r="H11060" s="4">
        <f ca="1">+Data_TABLE[[#This Row],[Qty]]*Data_TABLE[[#This Row],[Unit Price]]</f>
        <v>171</v>
      </c>
      <c r="I11060" s="7">
        <v>42334</v>
      </c>
      <c r="J11060" s="10">
        <f>EOMONTH(Data_TABLE[[#This Row],[Date Sold]],0)</f>
        <v>42338</v>
      </c>
    </row>
    <row r="11061" spans="2:10" x14ac:dyDescent="0.25">
      <c r="B11061" s="1" t="s">
        <v>36</v>
      </c>
      <c r="C11061" s="3" t="s">
        <v>55</v>
      </c>
      <c r="D11061" s="2" t="s">
        <v>51</v>
      </c>
      <c r="E11061" s="3" t="s">
        <v>45</v>
      </c>
      <c r="F11061" s="3">
        <f t="shared" ca="1" si="344"/>
        <v>2</v>
      </c>
      <c r="G11061" s="4">
        <f t="shared" ca="1" si="345"/>
        <v>191</v>
      </c>
      <c r="H11061" s="4">
        <f ca="1">+Data_TABLE[[#This Row],[Qty]]*Data_TABLE[[#This Row],[Unit Price]]</f>
        <v>382</v>
      </c>
      <c r="I11061" s="7">
        <v>42334</v>
      </c>
      <c r="J11061" s="10">
        <f>EOMONTH(Data_TABLE[[#This Row],[Date Sold]],0)</f>
        <v>42338</v>
      </c>
    </row>
    <row r="11062" spans="2:10" x14ac:dyDescent="0.25">
      <c r="B11062" s="1" t="s">
        <v>38</v>
      </c>
      <c r="C11062" s="3" t="s">
        <v>56</v>
      </c>
      <c r="D11062" s="2" t="s">
        <v>50</v>
      </c>
      <c r="E11062" s="3" t="s">
        <v>44</v>
      </c>
      <c r="F11062" s="3">
        <f t="shared" ca="1" si="344"/>
        <v>3</v>
      </c>
      <c r="G11062" s="4">
        <f t="shared" ca="1" si="345"/>
        <v>147</v>
      </c>
      <c r="H11062" s="4">
        <f ca="1">+Data_TABLE[[#This Row],[Qty]]*Data_TABLE[[#This Row],[Unit Price]]</f>
        <v>441</v>
      </c>
      <c r="I11062" s="7">
        <v>42334</v>
      </c>
      <c r="J11062" s="10">
        <f>EOMONTH(Data_TABLE[[#This Row],[Date Sold]],0)</f>
        <v>42338</v>
      </c>
    </row>
    <row r="11063" spans="2:10" x14ac:dyDescent="0.25">
      <c r="B11063" s="1" t="s">
        <v>39</v>
      </c>
      <c r="C11063" s="3" t="s">
        <v>56</v>
      </c>
      <c r="D11063" s="2" t="s">
        <v>52</v>
      </c>
      <c r="E11063" s="3" t="s">
        <v>46</v>
      </c>
      <c r="F11063" s="3">
        <f t="shared" ca="1" si="344"/>
        <v>2</v>
      </c>
      <c r="G11063" s="4">
        <f t="shared" ca="1" si="345"/>
        <v>166</v>
      </c>
      <c r="H11063" s="4">
        <f ca="1">+Data_TABLE[[#This Row],[Qty]]*Data_TABLE[[#This Row],[Unit Price]]</f>
        <v>332</v>
      </c>
      <c r="I11063" s="7">
        <v>42334</v>
      </c>
      <c r="J11063" s="10">
        <f>EOMONTH(Data_TABLE[[#This Row],[Date Sold]],0)</f>
        <v>42338</v>
      </c>
    </row>
    <row r="11064" spans="2:10" x14ac:dyDescent="0.25">
      <c r="B11064" s="1" t="s">
        <v>36</v>
      </c>
      <c r="C11064" s="3" t="s">
        <v>56</v>
      </c>
      <c r="D11064" s="2" t="s">
        <v>52</v>
      </c>
      <c r="E11064" s="3" t="s">
        <v>46</v>
      </c>
      <c r="F11064" s="3">
        <f t="shared" ca="1" si="344"/>
        <v>5</v>
      </c>
      <c r="G11064" s="4">
        <f t="shared" ca="1" si="345"/>
        <v>93</v>
      </c>
      <c r="H11064" s="4">
        <f ca="1">+Data_TABLE[[#This Row],[Qty]]*Data_TABLE[[#This Row],[Unit Price]]</f>
        <v>465</v>
      </c>
      <c r="I11064" s="7">
        <v>42334</v>
      </c>
      <c r="J11064" s="10">
        <f>EOMONTH(Data_TABLE[[#This Row],[Date Sold]],0)</f>
        <v>42338</v>
      </c>
    </row>
    <row r="11065" spans="2:10" x14ac:dyDescent="0.25">
      <c r="B11065" s="1" t="s">
        <v>39</v>
      </c>
      <c r="C11065" s="3" t="s">
        <v>54</v>
      </c>
      <c r="D11065" s="2" t="s">
        <v>48</v>
      </c>
      <c r="E11065" s="3" t="s">
        <v>42</v>
      </c>
      <c r="F11065" s="3">
        <f t="shared" ca="1" si="344"/>
        <v>2</v>
      </c>
      <c r="G11065" s="4">
        <f t="shared" ca="1" si="345"/>
        <v>199</v>
      </c>
      <c r="H11065" s="4">
        <f ca="1">+Data_TABLE[[#This Row],[Qty]]*Data_TABLE[[#This Row],[Unit Price]]</f>
        <v>398</v>
      </c>
      <c r="I11065" s="7">
        <v>42334</v>
      </c>
      <c r="J11065" s="10">
        <f>EOMONTH(Data_TABLE[[#This Row],[Date Sold]],0)</f>
        <v>42338</v>
      </c>
    </row>
    <row r="11066" spans="2:10" x14ac:dyDescent="0.25">
      <c r="B11066" s="1" t="s">
        <v>40</v>
      </c>
      <c r="C11066" s="3" t="s">
        <v>55</v>
      </c>
      <c r="D11066" s="2" t="s">
        <v>49</v>
      </c>
      <c r="E11066" s="3" t="s">
        <v>43</v>
      </c>
      <c r="F11066" s="3">
        <f t="shared" ca="1" si="344"/>
        <v>5</v>
      </c>
      <c r="G11066" s="4">
        <f t="shared" ca="1" si="345"/>
        <v>153</v>
      </c>
      <c r="H11066" s="4">
        <f ca="1">+Data_TABLE[[#This Row],[Qty]]*Data_TABLE[[#This Row],[Unit Price]]</f>
        <v>765</v>
      </c>
      <c r="I11066" s="7">
        <v>42334</v>
      </c>
      <c r="J11066" s="10">
        <f>EOMONTH(Data_TABLE[[#This Row],[Date Sold]],0)</f>
        <v>42338</v>
      </c>
    </row>
    <row r="11067" spans="2:10" x14ac:dyDescent="0.25">
      <c r="B11067" s="1" t="s">
        <v>38</v>
      </c>
      <c r="C11067" s="3" t="s">
        <v>55</v>
      </c>
      <c r="D11067" s="2" t="s">
        <v>51</v>
      </c>
      <c r="E11067" s="3" t="s">
        <v>45</v>
      </c>
      <c r="F11067" s="3">
        <f t="shared" ca="1" si="344"/>
        <v>3</v>
      </c>
      <c r="G11067" s="4">
        <f t="shared" ca="1" si="345"/>
        <v>137</v>
      </c>
      <c r="H11067" s="4">
        <f ca="1">+Data_TABLE[[#This Row],[Qty]]*Data_TABLE[[#This Row],[Unit Price]]</f>
        <v>411</v>
      </c>
      <c r="I11067" s="7">
        <v>42334</v>
      </c>
      <c r="J11067" s="10">
        <f>EOMONTH(Data_TABLE[[#This Row],[Date Sold]],0)</f>
        <v>42338</v>
      </c>
    </row>
    <row r="11068" spans="2:10" x14ac:dyDescent="0.25">
      <c r="B11068" s="1" t="s">
        <v>39</v>
      </c>
      <c r="C11068" s="3" t="s">
        <v>56</v>
      </c>
      <c r="D11068" s="2" t="s">
        <v>52</v>
      </c>
      <c r="E11068" s="3" t="s">
        <v>46</v>
      </c>
      <c r="F11068" s="3">
        <f t="shared" ca="1" si="344"/>
        <v>5</v>
      </c>
      <c r="G11068" s="4">
        <f t="shared" ca="1" si="345"/>
        <v>117</v>
      </c>
      <c r="H11068" s="4">
        <f ca="1">+Data_TABLE[[#This Row],[Qty]]*Data_TABLE[[#This Row],[Unit Price]]</f>
        <v>585</v>
      </c>
      <c r="I11068" s="7">
        <v>42334</v>
      </c>
      <c r="J11068" s="10">
        <f>EOMONTH(Data_TABLE[[#This Row],[Date Sold]],0)</f>
        <v>42338</v>
      </c>
    </row>
    <row r="11069" spans="2:10" x14ac:dyDescent="0.25">
      <c r="B11069" s="1" t="s">
        <v>36</v>
      </c>
      <c r="C11069" s="3" t="s">
        <v>56</v>
      </c>
      <c r="D11069" s="2" t="s">
        <v>50</v>
      </c>
      <c r="E11069" s="3" t="s">
        <v>44</v>
      </c>
      <c r="F11069" s="3">
        <f t="shared" ca="1" si="344"/>
        <v>1</v>
      </c>
      <c r="G11069" s="4">
        <f t="shared" ca="1" si="345"/>
        <v>188</v>
      </c>
      <c r="H11069" s="4">
        <f ca="1">+Data_TABLE[[#This Row],[Qty]]*Data_TABLE[[#This Row],[Unit Price]]</f>
        <v>188</v>
      </c>
      <c r="I11069" s="7">
        <v>42334</v>
      </c>
      <c r="J11069" s="10">
        <f>EOMONTH(Data_TABLE[[#This Row],[Date Sold]],0)</f>
        <v>42338</v>
      </c>
    </row>
    <row r="11070" spans="2:10" x14ac:dyDescent="0.25">
      <c r="B11070" s="1" t="s">
        <v>36</v>
      </c>
      <c r="C11070" s="3" t="s">
        <v>56</v>
      </c>
      <c r="D11070" s="2" t="s">
        <v>52</v>
      </c>
      <c r="E11070" s="3" t="s">
        <v>46</v>
      </c>
      <c r="F11070" s="3">
        <f t="shared" ca="1" si="344"/>
        <v>4</v>
      </c>
      <c r="G11070" s="4">
        <f t="shared" ca="1" si="345"/>
        <v>64</v>
      </c>
      <c r="H11070" s="4">
        <f ca="1">+Data_TABLE[[#This Row],[Qty]]*Data_TABLE[[#This Row],[Unit Price]]</f>
        <v>256</v>
      </c>
      <c r="I11070" s="7">
        <v>42334</v>
      </c>
      <c r="J11070" s="10">
        <f>EOMONTH(Data_TABLE[[#This Row],[Date Sold]],0)</f>
        <v>42338</v>
      </c>
    </row>
    <row r="11071" spans="2:10" x14ac:dyDescent="0.25">
      <c r="B11071" s="1" t="s">
        <v>40</v>
      </c>
      <c r="C11071" s="3" t="s">
        <v>55</v>
      </c>
      <c r="D11071" s="2" t="s">
        <v>49</v>
      </c>
      <c r="E11071" s="3" t="s">
        <v>43</v>
      </c>
      <c r="F11071" s="3">
        <f t="shared" ca="1" si="344"/>
        <v>1</v>
      </c>
      <c r="G11071" s="4">
        <f t="shared" ca="1" si="345"/>
        <v>65</v>
      </c>
      <c r="H11071" s="4">
        <f ca="1">+Data_TABLE[[#This Row],[Qty]]*Data_TABLE[[#This Row],[Unit Price]]</f>
        <v>65</v>
      </c>
      <c r="I11071" s="7">
        <v>42334</v>
      </c>
      <c r="J11071" s="10">
        <f>EOMONTH(Data_TABLE[[#This Row],[Date Sold]],0)</f>
        <v>42338</v>
      </c>
    </row>
    <row r="11072" spans="2:10" x14ac:dyDescent="0.25">
      <c r="B11072" s="1" t="s">
        <v>40</v>
      </c>
      <c r="C11072" s="3" t="s">
        <v>55</v>
      </c>
      <c r="D11072" s="2" t="s">
        <v>51</v>
      </c>
      <c r="E11072" s="3" t="s">
        <v>45</v>
      </c>
      <c r="F11072" s="3">
        <f t="shared" ca="1" si="344"/>
        <v>1</v>
      </c>
      <c r="G11072" s="4">
        <f t="shared" ca="1" si="345"/>
        <v>125</v>
      </c>
      <c r="H11072" s="4">
        <f ca="1">+Data_TABLE[[#This Row],[Qty]]*Data_TABLE[[#This Row],[Unit Price]]</f>
        <v>125</v>
      </c>
      <c r="I11072" s="7">
        <v>42334</v>
      </c>
      <c r="J11072" s="10">
        <f>EOMONTH(Data_TABLE[[#This Row],[Date Sold]],0)</f>
        <v>42338</v>
      </c>
    </row>
    <row r="11073" spans="2:10" x14ac:dyDescent="0.25">
      <c r="B11073" s="1" t="s">
        <v>40</v>
      </c>
      <c r="C11073" s="3" t="s">
        <v>55</v>
      </c>
      <c r="D11073" s="2" t="s">
        <v>51</v>
      </c>
      <c r="E11073" s="3" t="s">
        <v>45</v>
      </c>
      <c r="F11073" s="3">
        <f t="shared" ca="1" si="344"/>
        <v>1</v>
      </c>
      <c r="G11073" s="4">
        <f t="shared" ca="1" si="345"/>
        <v>95</v>
      </c>
      <c r="H11073" s="4">
        <f ca="1">+Data_TABLE[[#This Row],[Qty]]*Data_TABLE[[#This Row],[Unit Price]]</f>
        <v>95</v>
      </c>
      <c r="I11073" s="7">
        <v>42334</v>
      </c>
      <c r="J11073" s="10">
        <f>EOMONTH(Data_TABLE[[#This Row],[Date Sold]],0)</f>
        <v>42338</v>
      </c>
    </row>
    <row r="11074" spans="2:10" x14ac:dyDescent="0.25">
      <c r="B11074" s="1" t="s">
        <v>38</v>
      </c>
      <c r="C11074" s="3" t="s">
        <v>54</v>
      </c>
      <c r="D11074" s="2" t="s">
        <v>48</v>
      </c>
      <c r="E11074" s="3" t="s">
        <v>42</v>
      </c>
      <c r="F11074" s="3">
        <f t="shared" ca="1" si="344"/>
        <v>3</v>
      </c>
      <c r="G11074" s="4">
        <f t="shared" ca="1" si="345"/>
        <v>111</v>
      </c>
      <c r="H11074" s="4">
        <f ca="1">+Data_TABLE[[#This Row],[Qty]]*Data_TABLE[[#This Row],[Unit Price]]</f>
        <v>333</v>
      </c>
      <c r="I11074" s="7">
        <v>42334</v>
      </c>
      <c r="J11074" s="10">
        <f>EOMONTH(Data_TABLE[[#This Row],[Date Sold]],0)</f>
        <v>42338</v>
      </c>
    </row>
    <row r="11075" spans="2:10" x14ac:dyDescent="0.25">
      <c r="B11075" s="1" t="s">
        <v>40</v>
      </c>
      <c r="C11075" s="3" t="s">
        <v>55</v>
      </c>
      <c r="D11075" s="2" t="s">
        <v>51</v>
      </c>
      <c r="E11075" s="3" t="s">
        <v>45</v>
      </c>
      <c r="F11075" s="3">
        <f t="shared" ca="1" si="344"/>
        <v>3</v>
      </c>
      <c r="G11075" s="4">
        <f t="shared" ca="1" si="345"/>
        <v>189</v>
      </c>
      <c r="H11075" s="4">
        <f ca="1">+Data_TABLE[[#This Row],[Qty]]*Data_TABLE[[#This Row],[Unit Price]]</f>
        <v>567</v>
      </c>
      <c r="I11075" s="7">
        <v>42334</v>
      </c>
      <c r="J11075" s="10">
        <f>EOMONTH(Data_TABLE[[#This Row],[Date Sold]],0)</f>
        <v>42338</v>
      </c>
    </row>
    <row r="11076" spans="2:10" x14ac:dyDescent="0.25">
      <c r="B11076" s="1" t="s">
        <v>37</v>
      </c>
      <c r="C11076" s="3" t="s">
        <v>56</v>
      </c>
      <c r="D11076" s="2" t="s">
        <v>52</v>
      </c>
      <c r="E11076" s="3" t="s">
        <v>46</v>
      </c>
      <c r="F11076" s="3">
        <f t="shared" ca="1" si="344"/>
        <v>3</v>
      </c>
      <c r="G11076" s="4">
        <f t="shared" ca="1" si="345"/>
        <v>64</v>
      </c>
      <c r="H11076" s="4">
        <f ca="1">+Data_TABLE[[#This Row],[Qty]]*Data_TABLE[[#This Row],[Unit Price]]</f>
        <v>192</v>
      </c>
      <c r="I11076" s="7">
        <v>42334</v>
      </c>
      <c r="J11076" s="10">
        <f>EOMONTH(Data_TABLE[[#This Row],[Date Sold]],0)</f>
        <v>42338</v>
      </c>
    </row>
    <row r="11077" spans="2:10" x14ac:dyDescent="0.25">
      <c r="B11077" s="1" t="s">
        <v>38</v>
      </c>
      <c r="C11077" s="3" t="s">
        <v>56</v>
      </c>
      <c r="D11077" s="2" t="s">
        <v>50</v>
      </c>
      <c r="E11077" s="3" t="s">
        <v>44</v>
      </c>
      <c r="F11077" s="3">
        <f t="shared" ca="1" si="344"/>
        <v>5</v>
      </c>
      <c r="G11077" s="4">
        <f t="shared" ca="1" si="345"/>
        <v>79</v>
      </c>
      <c r="H11077" s="4">
        <f ca="1">+Data_TABLE[[#This Row],[Qty]]*Data_TABLE[[#This Row],[Unit Price]]</f>
        <v>395</v>
      </c>
      <c r="I11077" s="7">
        <v>42334</v>
      </c>
      <c r="J11077" s="10">
        <f>EOMONTH(Data_TABLE[[#This Row],[Date Sold]],0)</f>
        <v>42338</v>
      </c>
    </row>
    <row r="11078" spans="2:10" x14ac:dyDescent="0.25">
      <c r="B11078" s="1" t="s">
        <v>41</v>
      </c>
      <c r="C11078" s="3" t="s">
        <v>54</v>
      </c>
      <c r="D11078" s="2" t="s">
        <v>48</v>
      </c>
      <c r="E11078" s="3" t="s">
        <v>42</v>
      </c>
      <c r="F11078" s="3">
        <f t="shared" ca="1" si="344"/>
        <v>2</v>
      </c>
      <c r="G11078" s="4">
        <f t="shared" ca="1" si="345"/>
        <v>76</v>
      </c>
      <c r="H11078" s="4">
        <f ca="1">+Data_TABLE[[#This Row],[Qty]]*Data_TABLE[[#This Row],[Unit Price]]</f>
        <v>152</v>
      </c>
      <c r="I11078" s="7">
        <v>42334</v>
      </c>
      <c r="J11078" s="10">
        <f>EOMONTH(Data_TABLE[[#This Row],[Date Sold]],0)</f>
        <v>42338</v>
      </c>
    </row>
    <row r="11079" spans="2:10" x14ac:dyDescent="0.25">
      <c r="B11079" s="1" t="s">
        <v>38</v>
      </c>
      <c r="C11079" s="3" t="s">
        <v>56</v>
      </c>
      <c r="D11079" s="2" t="s">
        <v>50</v>
      </c>
      <c r="E11079" s="3" t="s">
        <v>44</v>
      </c>
      <c r="F11079" s="3">
        <f t="shared" ca="1" si="344"/>
        <v>1</v>
      </c>
      <c r="G11079" s="4">
        <f t="shared" ca="1" si="345"/>
        <v>187</v>
      </c>
      <c r="H11079" s="4">
        <f ca="1">+Data_TABLE[[#This Row],[Qty]]*Data_TABLE[[#This Row],[Unit Price]]</f>
        <v>187</v>
      </c>
      <c r="I11079" s="7">
        <v>42334</v>
      </c>
      <c r="J11079" s="10">
        <f>EOMONTH(Data_TABLE[[#This Row],[Date Sold]],0)</f>
        <v>42338</v>
      </c>
    </row>
    <row r="11080" spans="2:10" x14ac:dyDescent="0.25">
      <c r="B11080" s="1" t="s">
        <v>39</v>
      </c>
      <c r="C11080" s="3" t="s">
        <v>54</v>
      </c>
      <c r="D11080" s="2" t="s">
        <v>48</v>
      </c>
      <c r="E11080" s="3" t="s">
        <v>42</v>
      </c>
      <c r="F11080" s="3">
        <f t="shared" ca="1" si="344"/>
        <v>5</v>
      </c>
      <c r="G11080" s="4">
        <f t="shared" ca="1" si="345"/>
        <v>140</v>
      </c>
      <c r="H11080" s="4">
        <f ca="1">+Data_TABLE[[#This Row],[Qty]]*Data_TABLE[[#This Row],[Unit Price]]</f>
        <v>700</v>
      </c>
      <c r="I11080" s="7">
        <v>42334</v>
      </c>
      <c r="J11080" s="10">
        <f>EOMONTH(Data_TABLE[[#This Row],[Date Sold]],0)</f>
        <v>42338</v>
      </c>
    </row>
    <row r="11081" spans="2:10" x14ac:dyDescent="0.25">
      <c r="B11081" s="1" t="s">
        <v>41</v>
      </c>
      <c r="C11081" s="3" t="s">
        <v>56</v>
      </c>
      <c r="D11081" s="2" t="s">
        <v>50</v>
      </c>
      <c r="E11081" s="3" t="s">
        <v>44</v>
      </c>
      <c r="F11081" s="3">
        <f t="shared" ca="1" si="344"/>
        <v>5</v>
      </c>
      <c r="G11081" s="4">
        <f t="shared" ca="1" si="345"/>
        <v>72</v>
      </c>
      <c r="H11081" s="4">
        <f ca="1">+Data_TABLE[[#This Row],[Qty]]*Data_TABLE[[#This Row],[Unit Price]]</f>
        <v>360</v>
      </c>
      <c r="I11081" s="7">
        <v>42334</v>
      </c>
      <c r="J11081" s="10">
        <f>EOMONTH(Data_TABLE[[#This Row],[Date Sold]],0)</f>
        <v>42338</v>
      </c>
    </row>
    <row r="11082" spans="2:10" x14ac:dyDescent="0.25">
      <c r="B11082" s="1" t="s">
        <v>38</v>
      </c>
      <c r="C11082" s="3" t="s">
        <v>55</v>
      </c>
      <c r="D11082" s="2" t="s">
        <v>51</v>
      </c>
      <c r="E11082" s="3" t="s">
        <v>45</v>
      </c>
      <c r="F11082" s="3">
        <f t="shared" ca="1" si="344"/>
        <v>5</v>
      </c>
      <c r="G11082" s="4">
        <f t="shared" ca="1" si="345"/>
        <v>131</v>
      </c>
      <c r="H11082" s="4">
        <f ca="1">+Data_TABLE[[#This Row],[Qty]]*Data_TABLE[[#This Row],[Unit Price]]</f>
        <v>655</v>
      </c>
      <c r="I11082" s="7">
        <v>42334</v>
      </c>
      <c r="J11082" s="10">
        <f>EOMONTH(Data_TABLE[[#This Row],[Date Sold]],0)</f>
        <v>42338</v>
      </c>
    </row>
    <row r="11083" spans="2:10" x14ac:dyDescent="0.25">
      <c r="B11083" s="1" t="s">
        <v>39</v>
      </c>
      <c r="C11083" s="3" t="s">
        <v>54</v>
      </c>
      <c r="D11083" s="2" t="s">
        <v>48</v>
      </c>
      <c r="E11083" s="3" t="s">
        <v>42</v>
      </c>
      <c r="F11083" s="3">
        <f t="shared" ca="1" si="344"/>
        <v>2</v>
      </c>
      <c r="G11083" s="4">
        <f t="shared" ca="1" si="345"/>
        <v>89</v>
      </c>
      <c r="H11083" s="4">
        <f ca="1">+Data_TABLE[[#This Row],[Qty]]*Data_TABLE[[#This Row],[Unit Price]]</f>
        <v>178</v>
      </c>
      <c r="I11083" s="7">
        <v>42334</v>
      </c>
      <c r="J11083" s="10">
        <f>EOMONTH(Data_TABLE[[#This Row],[Date Sold]],0)</f>
        <v>42338</v>
      </c>
    </row>
    <row r="11084" spans="2:10" x14ac:dyDescent="0.25">
      <c r="B11084" s="1" t="s">
        <v>40</v>
      </c>
      <c r="C11084" s="3" t="s">
        <v>56</v>
      </c>
      <c r="D11084" s="2" t="s">
        <v>50</v>
      </c>
      <c r="E11084" s="3" t="s">
        <v>44</v>
      </c>
      <c r="F11084" s="3">
        <f t="shared" ca="1" si="344"/>
        <v>4</v>
      </c>
      <c r="G11084" s="4">
        <f t="shared" ca="1" si="345"/>
        <v>161</v>
      </c>
      <c r="H11084" s="4">
        <f ca="1">+Data_TABLE[[#This Row],[Qty]]*Data_TABLE[[#This Row],[Unit Price]]</f>
        <v>644</v>
      </c>
      <c r="I11084" s="7">
        <v>42334</v>
      </c>
      <c r="J11084" s="10">
        <f>EOMONTH(Data_TABLE[[#This Row],[Date Sold]],0)</f>
        <v>42338</v>
      </c>
    </row>
    <row r="11085" spans="2:10" x14ac:dyDescent="0.25">
      <c r="B11085" s="1" t="s">
        <v>41</v>
      </c>
      <c r="C11085" s="3" t="s">
        <v>56</v>
      </c>
      <c r="D11085" s="2" t="s">
        <v>52</v>
      </c>
      <c r="E11085" s="3" t="s">
        <v>46</v>
      </c>
      <c r="F11085" s="3">
        <f t="shared" ca="1" si="344"/>
        <v>3</v>
      </c>
      <c r="G11085" s="4">
        <f t="shared" ca="1" si="345"/>
        <v>138</v>
      </c>
      <c r="H11085" s="4">
        <f ca="1">+Data_TABLE[[#This Row],[Qty]]*Data_TABLE[[#This Row],[Unit Price]]</f>
        <v>414</v>
      </c>
      <c r="I11085" s="7">
        <v>42334</v>
      </c>
      <c r="J11085" s="10">
        <f>EOMONTH(Data_TABLE[[#This Row],[Date Sold]],0)</f>
        <v>42338</v>
      </c>
    </row>
    <row r="11086" spans="2:10" x14ac:dyDescent="0.25">
      <c r="B11086" s="1" t="s">
        <v>40</v>
      </c>
      <c r="C11086" s="3" t="s">
        <v>55</v>
      </c>
      <c r="D11086" s="2" t="s">
        <v>51</v>
      </c>
      <c r="E11086" s="3" t="s">
        <v>45</v>
      </c>
      <c r="F11086" s="3">
        <f t="shared" ca="1" si="344"/>
        <v>1</v>
      </c>
      <c r="G11086" s="4">
        <f t="shared" ca="1" si="345"/>
        <v>128</v>
      </c>
      <c r="H11086" s="4">
        <f ca="1">+Data_TABLE[[#This Row],[Qty]]*Data_TABLE[[#This Row],[Unit Price]]</f>
        <v>128</v>
      </c>
      <c r="I11086" s="7">
        <v>42334</v>
      </c>
      <c r="J11086" s="10">
        <f>EOMONTH(Data_TABLE[[#This Row],[Date Sold]],0)</f>
        <v>42338</v>
      </c>
    </row>
    <row r="11087" spans="2:10" x14ac:dyDescent="0.25">
      <c r="B11087" s="1" t="s">
        <v>41</v>
      </c>
      <c r="C11087" s="3" t="s">
        <v>56</v>
      </c>
      <c r="D11087" s="2" t="s">
        <v>50</v>
      </c>
      <c r="E11087" s="3" t="s">
        <v>44</v>
      </c>
      <c r="F11087" s="3">
        <f t="shared" ca="1" si="344"/>
        <v>3</v>
      </c>
      <c r="G11087" s="4">
        <f t="shared" ca="1" si="345"/>
        <v>114</v>
      </c>
      <c r="H11087" s="4">
        <f ca="1">+Data_TABLE[[#This Row],[Qty]]*Data_TABLE[[#This Row],[Unit Price]]</f>
        <v>342</v>
      </c>
      <c r="I11087" s="7">
        <v>42334</v>
      </c>
      <c r="J11087" s="10">
        <f>EOMONTH(Data_TABLE[[#This Row],[Date Sold]],0)</f>
        <v>42338</v>
      </c>
    </row>
    <row r="11088" spans="2:10" x14ac:dyDescent="0.25">
      <c r="B11088" s="1" t="s">
        <v>36</v>
      </c>
      <c r="C11088" s="3" t="s">
        <v>55</v>
      </c>
      <c r="D11088" s="2" t="s">
        <v>51</v>
      </c>
      <c r="E11088" s="3" t="s">
        <v>45</v>
      </c>
      <c r="F11088" s="3">
        <f t="shared" ca="1" si="344"/>
        <v>4</v>
      </c>
      <c r="G11088" s="4">
        <f t="shared" ca="1" si="345"/>
        <v>147</v>
      </c>
      <c r="H11088" s="4">
        <f ca="1">+Data_TABLE[[#This Row],[Qty]]*Data_TABLE[[#This Row],[Unit Price]]</f>
        <v>588</v>
      </c>
      <c r="I11088" s="7">
        <v>42334</v>
      </c>
      <c r="J11088" s="10">
        <f>EOMONTH(Data_TABLE[[#This Row],[Date Sold]],0)</f>
        <v>42338</v>
      </c>
    </row>
    <row r="11089" spans="2:10" x14ac:dyDescent="0.25">
      <c r="B11089" s="1" t="s">
        <v>39</v>
      </c>
      <c r="C11089" s="3" t="s">
        <v>55</v>
      </c>
      <c r="D11089" s="2" t="s">
        <v>49</v>
      </c>
      <c r="E11089" s="3" t="s">
        <v>43</v>
      </c>
      <c r="F11089" s="3">
        <f t="shared" ca="1" si="344"/>
        <v>3</v>
      </c>
      <c r="G11089" s="4">
        <f t="shared" ca="1" si="345"/>
        <v>164</v>
      </c>
      <c r="H11089" s="4">
        <f ca="1">+Data_TABLE[[#This Row],[Qty]]*Data_TABLE[[#This Row],[Unit Price]]</f>
        <v>492</v>
      </c>
      <c r="I11089" s="7">
        <v>42334</v>
      </c>
      <c r="J11089" s="10">
        <f>EOMONTH(Data_TABLE[[#This Row],[Date Sold]],0)</f>
        <v>42338</v>
      </c>
    </row>
    <row r="11090" spans="2:10" x14ac:dyDescent="0.25">
      <c r="B11090" s="1" t="s">
        <v>41</v>
      </c>
      <c r="C11090" s="3" t="s">
        <v>56</v>
      </c>
      <c r="D11090" s="2" t="s">
        <v>50</v>
      </c>
      <c r="E11090" s="3" t="s">
        <v>44</v>
      </c>
      <c r="F11090" s="3">
        <f t="shared" ca="1" si="344"/>
        <v>1</v>
      </c>
      <c r="G11090" s="4">
        <f t="shared" ca="1" si="345"/>
        <v>88</v>
      </c>
      <c r="H11090" s="4">
        <f ca="1">+Data_TABLE[[#This Row],[Qty]]*Data_TABLE[[#This Row],[Unit Price]]</f>
        <v>88</v>
      </c>
      <c r="I11090" s="7">
        <v>42334</v>
      </c>
      <c r="J11090" s="10">
        <f>EOMONTH(Data_TABLE[[#This Row],[Date Sold]],0)</f>
        <v>42338</v>
      </c>
    </row>
    <row r="11091" spans="2:10" x14ac:dyDescent="0.25">
      <c r="B11091" s="1" t="s">
        <v>38</v>
      </c>
      <c r="C11091" s="3" t="s">
        <v>55</v>
      </c>
      <c r="D11091" s="2" t="s">
        <v>51</v>
      </c>
      <c r="E11091" s="3" t="s">
        <v>45</v>
      </c>
      <c r="F11091" s="3">
        <f t="shared" ca="1" si="344"/>
        <v>5</v>
      </c>
      <c r="G11091" s="4">
        <f t="shared" ca="1" si="345"/>
        <v>87</v>
      </c>
      <c r="H11091" s="4">
        <f ca="1">+Data_TABLE[[#This Row],[Qty]]*Data_TABLE[[#This Row],[Unit Price]]</f>
        <v>435</v>
      </c>
      <c r="I11091" s="7">
        <v>42334</v>
      </c>
      <c r="J11091" s="10">
        <f>EOMONTH(Data_TABLE[[#This Row],[Date Sold]],0)</f>
        <v>42338</v>
      </c>
    </row>
    <row r="11092" spans="2:10" x14ac:dyDescent="0.25">
      <c r="B11092" s="1" t="s">
        <v>36</v>
      </c>
      <c r="C11092" s="3" t="s">
        <v>55</v>
      </c>
      <c r="D11092" s="2" t="s">
        <v>51</v>
      </c>
      <c r="E11092" s="3" t="s">
        <v>45</v>
      </c>
      <c r="F11092" s="3">
        <f t="shared" ca="1" si="344"/>
        <v>3</v>
      </c>
      <c r="G11092" s="4">
        <f t="shared" ca="1" si="345"/>
        <v>60</v>
      </c>
      <c r="H11092" s="4">
        <f ca="1">+Data_TABLE[[#This Row],[Qty]]*Data_TABLE[[#This Row],[Unit Price]]</f>
        <v>180</v>
      </c>
      <c r="I11092" s="7">
        <v>42334</v>
      </c>
      <c r="J11092" s="10">
        <f>EOMONTH(Data_TABLE[[#This Row],[Date Sold]],0)</f>
        <v>42338</v>
      </c>
    </row>
    <row r="11093" spans="2:10" x14ac:dyDescent="0.25">
      <c r="B11093" s="1" t="s">
        <v>36</v>
      </c>
      <c r="C11093" s="3" t="s">
        <v>55</v>
      </c>
      <c r="D11093" s="2" t="s">
        <v>51</v>
      </c>
      <c r="E11093" s="3" t="s">
        <v>45</v>
      </c>
      <c r="F11093" s="3">
        <f t="shared" ca="1" si="344"/>
        <v>5</v>
      </c>
      <c r="G11093" s="4">
        <f t="shared" ca="1" si="345"/>
        <v>181</v>
      </c>
      <c r="H11093" s="4">
        <f ca="1">+Data_TABLE[[#This Row],[Qty]]*Data_TABLE[[#This Row],[Unit Price]]</f>
        <v>905</v>
      </c>
      <c r="I11093" s="7">
        <v>42334</v>
      </c>
      <c r="J11093" s="10">
        <f>EOMONTH(Data_TABLE[[#This Row],[Date Sold]],0)</f>
        <v>42338</v>
      </c>
    </row>
    <row r="11094" spans="2:10" x14ac:dyDescent="0.25">
      <c r="B11094" s="1" t="s">
        <v>40</v>
      </c>
      <c r="C11094" s="3" t="s">
        <v>56</v>
      </c>
      <c r="D11094" s="2" t="s">
        <v>52</v>
      </c>
      <c r="E11094" s="3" t="s">
        <v>46</v>
      </c>
      <c r="F11094" s="3">
        <f t="shared" ca="1" si="344"/>
        <v>1</v>
      </c>
      <c r="G11094" s="4">
        <f t="shared" ca="1" si="345"/>
        <v>147</v>
      </c>
      <c r="H11094" s="4">
        <f ca="1">+Data_TABLE[[#This Row],[Qty]]*Data_TABLE[[#This Row],[Unit Price]]</f>
        <v>147</v>
      </c>
      <c r="I11094" s="7">
        <v>42334</v>
      </c>
      <c r="J11094" s="10">
        <f>EOMONTH(Data_TABLE[[#This Row],[Date Sold]],0)</f>
        <v>42338</v>
      </c>
    </row>
    <row r="11095" spans="2:10" x14ac:dyDescent="0.25">
      <c r="B11095" s="1" t="s">
        <v>37</v>
      </c>
      <c r="C11095" s="3" t="s">
        <v>56</v>
      </c>
      <c r="D11095" s="2" t="s">
        <v>50</v>
      </c>
      <c r="E11095" s="3" t="s">
        <v>44</v>
      </c>
      <c r="F11095" s="3">
        <f t="shared" ca="1" si="344"/>
        <v>1</v>
      </c>
      <c r="G11095" s="4">
        <f t="shared" ca="1" si="345"/>
        <v>194</v>
      </c>
      <c r="H11095" s="4">
        <f ca="1">+Data_TABLE[[#This Row],[Qty]]*Data_TABLE[[#This Row],[Unit Price]]</f>
        <v>194</v>
      </c>
      <c r="I11095" s="7">
        <v>42334</v>
      </c>
      <c r="J11095" s="10">
        <f>EOMONTH(Data_TABLE[[#This Row],[Date Sold]],0)</f>
        <v>42338</v>
      </c>
    </row>
    <row r="11096" spans="2:10" x14ac:dyDescent="0.25">
      <c r="B11096" s="1" t="s">
        <v>39</v>
      </c>
      <c r="C11096" s="3" t="s">
        <v>55</v>
      </c>
      <c r="D11096" s="2" t="s">
        <v>49</v>
      </c>
      <c r="E11096" s="3" t="s">
        <v>43</v>
      </c>
      <c r="F11096" s="3">
        <f t="shared" ca="1" si="344"/>
        <v>5</v>
      </c>
      <c r="G11096" s="4">
        <f t="shared" ca="1" si="345"/>
        <v>92</v>
      </c>
      <c r="H11096" s="4">
        <f ca="1">+Data_TABLE[[#This Row],[Qty]]*Data_TABLE[[#This Row],[Unit Price]]</f>
        <v>460</v>
      </c>
      <c r="I11096" s="7">
        <v>42334</v>
      </c>
      <c r="J11096" s="10">
        <f>EOMONTH(Data_TABLE[[#This Row],[Date Sold]],0)</f>
        <v>42338</v>
      </c>
    </row>
    <row r="11097" spans="2:10" x14ac:dyDescent="0.25">
      <c r="B11097" s="1" t="s">
        <v>40</v>
      </c>
      <c r="C11097" s="3" t="s">
        <v>55</v>
      </c>
      <c r="D11097" s="2" t="s">
        <v>51</v>
      </c>
      <c r="E11097" s="3" t="s">
        <v>45</v>
      </c>
      <c r="F11097" s="3">
        <f t="shared" ca="1" si="344"/>
        <v>5</v>
      </c>
      <c r="G11097" s="4">
        <f t="shared" ca="1" si="345"/>
        <v>141</v>
      </c>
      <c r="H11097" s="4">
        <f ca="1">+Data_TABLE[[#This Row],[Qty]]*Data_TABLE[[#This Row],[Unit Price]]</f>
        <v>705</v>
      </c>
      <c r="I11097" s="7">
        <v>42334</v>
      </c>
      <c r="J11097" s="10">
        <f>EOMONTH(Data_TABLE[[#This Row],[Date Sold]],0)</f>
        <v>42338</v>
      </c>
    </row>
    <row r="11098" spans="2:10" x14ac:dyDescent="0.25">
      <c r="B11098" s="1" t="s">
        <v>36</v>
      </c>
      <c r="C11098" s="3" t="s">
        <v>56</v>
      </c>
      <c r="D11098" s="2" t="s">
        <v>50</v>
      </c>
      <c r="E11098" s="3" t="s">
        <v>44</v>
      </c>
      <c r="F11098" s="3">
        <f t="shared" ca="1" si="344"/>
        <v>4</v>
      </c>
      <c r="G11098" s="4">
        <f t="shared" ca="1" si="345"/>
        <v>184</v>
      </c>
      <c r="H11098" s="4">
        <f ca="1">+Data_TABLE[[#This Row],[Qty]]*Data_TABLE[[#This Row],[Unit Price]]</f>
        <v>736</v>
      </c>
      <c r="I11098" s="7">
        <v>42334</v>
      </c>
      <c r="J11098" s="10">
        <f>EOMONTH(Data_TABLE[[#This Row],[Date Sold]],0)</f>
        <v>42338</v>
      </c>
    </row>
    <row r="11099" spans="2:10" x14ac:dyDescent="0.25">
      <c r="B11099" s="1" t="s">
        <v>38</v>
      </c>
      <c r="C11099" s="3" t="s">
        <v>55</v>
      </c>
      <c r="D11099" s="2" t="s">
        <v>49</v>
      </c>
      <c r="E11099" s="3" t="s">
        <v>43</v>
      </c>
      <c r="F11099" s="3">
        <f t="shared" ca="1" si="344"/>
        <v>5</v>
      </c>
      <c r="G11099" s="4">
        <f t="shared" ca="1" si="345"/>
        <v>178</v>
      </c>
      <c r="H11099" s="4">
        <f ca="1">+Data_TABLE[[#This Row],[Qty]]*Data_TABLE[[#This Row],[Unit Price]]</f>
        <v>890</v>
      </c>
      <c r="I11099" s="7">
        <v>42334</v>
      </c>
      <c r="J11099" s="10">
        <f>EOMONTH(Data_TABLE[[#This Row],[Date Sold]],0)</f>
        <v>42338</v>
      </c>
    </row>
    <row r="11100" spans="2:10" x14ac:dyDescent="0.25">
      <c r="B11100" s="1" t="s">
        <v>37</v>
      </c>
      <c r="C11100" s="3" t="s">
        <v>56</v>
      </c>
      <c r="D11100" s="2" t="s">
        <v>52</v>
      </c>
      <c r="E11100" s="3" t="s">
        <v>46</v>
      </c>
      <c r="F11100" s="3">
        <f t="shared" ca="1" si="344"/>
        <v>4</v>
      </c>
      <c r="G11100" s="4">
        <f t="shared" ca="1" si="345"/>
        <v>134</v>
      </c>
      <c r="H11100" s="4">
        <f ca="1">+Data_TABLE[[#This Row],[Qty]]*Data_TABLE[[#This Row],[Unit Price]]</f>
        <v>536</v>
      </c>
      <c r="I11100" s="7">
        <v>42334</v>
      </c>
      <c r="J11100" s="10">
        <f>EOMONTH(Data_TABLE[[#This Row],[Date Sold]],0)</f>
        <v>42338</v>
      </c>
    </row>
    <row r="11101" spans="2:10" x14ac:dyDescent="0.25">
      <c r="B11101" s="1" t="s">
        <v>37</v>
      </c>
      <c r="C11101" s="3" t="s">
        <v>55</v>
      </c>
      <c r="D11101" s="2" t="s">
        <v>51</v>
      </c>
      <c r="E11101" s="3" t="s">
        <v>45</v>
      </c>
      <c r="F11101" s="3">
        <f t="shared" ca="1" si="344"/>
        <v>3</v>
      </c>
      <c r="G11101" s="4">
        <f t="shared" ca="1" si="345"/>
        <v>89</v>
      </c>
      <c r="H11101" s="4">
        <f ca="1">+Data_TABLE[[#This Row],[Qty]]*Data_TABLE[[#This Row],[Unit Price]]</f>
        <v>267</v>
      </c>
      <c r="I11101" s="7">
        <v>42334</v>
      </c>
      <c r="J11101" s="10">
        <f>EOMONTH(Data_TABLE[[#This Row],[Date Sold]],0)</f>
        <v>42338</v>
      </c>
    </row>
    <row r="11102" spans="2:10" x14ac:dyDescent="0.25">
      <c r="B11102" s="1" t="s">
        <v>36</v>
      </c>
      <c r="C11102" s="3" t="s">
        <v>54</v>
      </c>
      <c r="D11102" s="2" t="s">
        <v>48</v>
      </c>
      <c r="E11102" s="3" t="s">
        <v>42</v>
      </c>
      <c r="F11102" s="3">
        <f t="shared" ca="1" si="344"/>
        <v>5</v>
      </c>
      <c r="G11102" s="4">
        <f t="shared" ca="1" si="345"/>
        <v>154</v>
      </c>
      <c r="H11102" s="4">
        <f ca="1">+Data_TABLE[[#This Row],[Qty]]*Data_TABLE[[#This Row],[Unit Price]]</f>
        <v>770</v>
      </c>
      <c r="I11102" s="7">
        <v>42334</v>
      </c>
      <c r="J11102" s="10">
        <f>EOMONTH(Data_TABLE[[#This Row],[Date Sold]],0)</f>
        <v>42338</v>
      </c>
    </row>
    <row r="11103" spans="2:10" x14ac:dyDescent="0.25">
      <c r="B11103" s="1" t="s">
        <v>38</v>
      </c>
      <c r="C11103" s="3" t="s">
        <v>54</v>
      </c>
      <c r="D11103" s="2" t="s">
        <v>48</v>
      </c>
      <c r="E11103" s="3" t="s">
        <v>42</v>
      </c>
      <c r="F11103" s="3">
        <f t="shared" ca="1" si="344"/>
        <v>2</v>
      </c>
      <c r="G11103" s="4">
        <f t="shared" ca="1" si="345"/>
        <v>161</v>
      </c>
      <c r="H11103" s="4">
        <f ca="1">+Data_TABLE[[#This Row],[Qty]]*Data_TABLE[[#This Row],[Unit Price]]</f>
        <v>322</v>
      </c>
      <c r="I11103" s="7">
        <v>42335</v>
      </c>
      <c r="J11103" s="10">
        <f>EOMONTH(Data_TABLE[[#This Row],[Date Sold]],0)</f>
        <v>42338</v>
      </c>
    </row>
    <row r="11104" spans="2:10" x14ac:dyDescent="0.25">
      <c r="B11104" s="1" t="s">
        <v>36</v>
      </c>
      <c r="C11104" s="3" t="s">
        <v>55</v>
      </c>
      <c r="D11104" s="2" t="s">
        <v>49</v>
      </c>
      <c r="E11104" s="3" t="s">
        <v>43</v>
      </c>
      <c r="F11104" s="3">
        <f t="shared" ca="1" si="344"/>
        <v>2</v>
      </c>
      <c r="G11104" s="4">
        <f t="shared" ca="1" si="345"/>
        <v>158</v>
      </c>
      <c r="H11104" s="4">
        <f ca="1">+Data_TABLE[[#This Row],[Qty]]*Data_TABLE[[#This Row],[Unit Price]]</f>
        <v>316</v>
      </c>
      <c r="I11104" s="7">
        <v>42335</v>
      </c>
      <c r="J11104" s="10">
        <f>EOMONTH(Data_TABLE[[#This Row],[Date Sold]],0)</f>
        <v>42338</v>
      </c>
    </row>
    <row r="11105" spans="2:10" x14ac:dyDescent="0.25">
      <c r="B11105" s="1" t="s">
        <v>38</v>
      </c>
      <c r="C11105" s="3" t="s">
        <v>56</v>
      </c>
      <c r="D11105" s="2" t="s">
        <v>50</v>
      </c>
      <c r="E11105" s="3" t="s">
        <v>44</v>
      </c>
      <c r="F11105" s="3">
        <f t="shared" ca="1" si="344"/>
        <v>1</v>
      </c>
      <c r="G11105" s="4">
        <f t="shared" ca="1" si="345"/>
        <v>86</v>
      </c>
      <c r="H11105" s="4">
        <f ca="1">+Data_TABLE[[#This Row],[Qty]]*Data_TABLE[[#This Row],[Unit Price]]</f>
        <v>86</v>
      </c>
      <c r="I11105" s="7">
        <v>42335</v>
      </c>
      <c r="J11105" s="10">
        <f>EOMONTH(Data_TABLE[[#This Row],[Date Sold]],0)</f>
        <v>42338</v>
      </c>
    </row>
    <row r="11106" spans="2:10" x14ac:dyDescent="0.25">
      <c r="B11106" s="1" t="s">
        <v>40</v>
      </c>
      <c r="C11106" s="3" t="s">
        <v>54</v>
      </c>
      <c r="D11106" s="2" t="s">
        <v>48</v>
      </c>
      <c r="E11106" s="3" t="s">
        <v>42</v>
      </c>
      <c r="F11106" s="3">
        <f t="shared" ca="1" si="344"/>
        <v>1</v>
      </c>
      <c r="G11106" s="4">
        <f t="shared" ca="1" si="345"/>
        <v>173</v>
      </c>
      <c r="H11106" s="4">
        <f ca="1">+Data_TABLE[[#This Row],[Qty]]*Data_TABLE[[#This Row],[Unit Price]]</f>
        <v>173</v>
      </c>
      <c r="I11106" s="7">
        <v>42335</v>
      </c>
      <c r="J11106" s="10">
        <f>EOMONTH(Data_TABLE[[#This Row],[Date Sold]],0)</f>
        <v>42338</v>
      </c>
    </row>
    <row r="11107" spans="2:10" x14ac:dyDescent="0.25">
      <c r="B11107" s="1" t="s">
        <v>36</v>
      </c>
      <c r="C11107" s="3" t="s">
        <v>54</v>
      </c>
      <c r="D11107" s="2" t="s">
        <v>48</v>
      </c>
      <c r="E11107" s="3" t="s">
        <v>42</v>
      </c>
      <c r="F11107" s="3">
        <f t="shared" ca="1" si="344"/>
        <v>2</v>
      </c>
      <c r="G11107" s="4">
        <f t="shared" ca="1" si="345"/>
        <v>95</v>
      </c>
      <c r="H11107" s="4">
        <f ca="1">+Data_TABLE[[#This Row],[Qty]]*Data_TABLE[[#This Row],[Unit Price]]</f>
        <v>190</v>
      </c>
      <c r="I11107" s="7">
        <v>42335</v>
      </c>
      <c r="J11107" s="10">
        <f>EOMONTH(Data_TABLE[[#This Row],[Date Sold]],0)</f>
        <v>42338</v>
      </c>
    </row>
    <row r="11108" spans="2:10" x14ac:dyDescent="0.25">
      <c r="B11108" s="1" t="s">
        <v>39</v>
      </c>
      <c r="C11108" s="3" t="s">
        <v>54</v>
      </c>
      <c r="D11108" s="2" t="s">
        <v>48</v>
      </c>
      <c r="E11108" s="3" t="s">
        <v>42</v>
      </c>
      <c r="F11108" s="3">
        <f t="shared" ca="1" si="344"/>
        <v>1</v>
      </c>
      <c r="G11108" s="4">
        <f t="shared" ca="1" si="345"/>
        <v>126</v>
      </c>
      <c r="H11108" s="4">
        <f ca="1">+Data_TABLE[[#This Row],[Qty]]*Data_TABLE[[#This Row],[Unit Price]]</f>
        <v>126</v>
      </c>
      <c r="I11108" s="7">
        <v>42335</v>
      </c>
      <c r="J11108" s="10">
        <f>EOMONTH(Data_TABLE[[#This Row],[Date Sold]],0)</f>
        <v>42338</v>
      </c>
    </row>
    <row r="11109" spans="2:10" x14ac:dyDescent="0.25">
      <c r="B11109" s="1" t="s">
        <v>38</v>
      </c>
      <c r="C11109" s="3" t="s">
        <v>54</v>
      </c>
      <c r="D11109" s="2" t="s">
        <v>48</v>
      </c>
      <c r="E11109" s="3" t="s">
        <v>42</v>
      </c>
      <c r="F11109" s="3">
        <f t="shared" ca="1" si="344"/>
        <v>5</v>
      </c>
      <c r="G11109" s="4">
        <f t="shared" ca="1" si="345"/>
        <v>175</v>
      </c>
      <c r="H11109" s="4">
        <f ca="1">+Data_TABLE[[#This Row],[Qty]]*Data_TABLE[[#This Row],[Unit Price]]</f>
        <v>875</v>
      </c>
      <c r="I11109" s="7">
        <v>42335</v>
      </c>
      <c r="J11109" s="10">
        <f>EOMONTH(Data_TABLE[[#This Row],[Date Sold]],0)</f>
        <v>42338</v>
      </c>
    </row>
    <row r="11110" spans="2:10" x14ac:dyDescent="0.25">
      <c r="B11110" s="1" t="s">
        <v>36</v>
      </c>
      <c r="C11110" s="3" t="s">
        <v>54</v>
      </c>
      <c r="D11110" s="2" t="s">
        <v>48</v>
      </c>
      <c r="E11110" s="3" t="s">
        <v>42</v>
      </c>
      <c r="F11110" s="3">
        <f t="shared" ca="1" si="344"/>
        <v>5</v>
      </c>
      <c r="G11110" s="4">
        <f t="shared" ca="1" si="345"/>
        <v>151</v>
      </c>
      <c r="H11110" s="4">
        <f ca="1">+Data_TABLE[[#This Row],[Qty]]*Data_TABLE[[#This Row],[Unit Price]]</f>
        <v>755</v>
      </c>
      <c r="I11110" s="7">
        <v>42335</v>
      </c>
      <c r="J11110" s="10">
        <f>EOMONTH(Data_TABLE[[#This Row],[Date Sold]],0)</f>
        <v>42338</v>
      </c>
    </row>
    <row r="11111" spans="2:10" x14ac:dyDescent="0.25">
      <c r="B11111" s="1" t="s">
        <v>37</v>
      </c>
      <c r="C11111" s="3" t="s">
        <v>54</v>
      </c>
      <c r="D11111" s="2" t="s">
        <v>48</v>
      </c>
      <c r="E11111" s="3" t="s">
        <v>42</v>
      </c>
      <c r="F11111" s="3">
        <f t="shared" ca="1" si="344"/>
        <v>4</v>
      </c>
      <c r="G11111" s="4">
        <f t="shared" ca="1" si="345"/>
        <v>138</v>
      </c>
      <c r="H11111" s="4">
        <f ca="1">+Data_TABLE[[#This Row],[Qty]]*Data_TABLE[[#This Row],[Unit Price]]</f>
        <v>552</v>
      </c>
      <c r="I11111" s="7">
        <v>42335</v>
      </c>
      <c r="J11111" s="10">
        <f>EOMONTH(Data_TABLE[[#This Row],[Date Sold]],0)</f>
        <v>42338</v>
      </c>
    </row>
    <row r="11112" spans="2:10" x14ac:dyDescent="0.25">
      <c r="B11112" s="1" t="s">
        <v>37</v>
      </c>
      <c r="C11112" s="3" t="s">
        <v>54</v>
      </c>
      <c r="D11112" s="2" t="s">
        <v>48</v>
      </c>
      <c r="E11112" s="3" t="s">
        <v>42</v>
      </c>
      <c r="F11112" s="3">
        <f t="shared" ca="1" si="344"/>
        <v>4</v>
      </c>
      <c r="G11112" s="4">
        <f t="shared" ca="1" si="345"/>
        <v>196</v>
      </c>
      <c r="H11112" s="4">
        <f ca="1">+Data_TABLE[[#This Row],[Qty]]*Data_TABLE[[#This Row],[Unit Price]]</f>
        <v>784</v>
      </c>
      <c r="I11112" s="7">
        <v>42335</v>
      </c>
      <c r="J11112" s="10">
        <f>EOMONTH(Data_TABLE[[#This Row],[Date Sold]],0)</f>
        <v>42338</v>
      </c>
    </row>
    <row r="11113" spans="2:10" x14ac:dyDescent="0.25">
      <c r="B11113" s="1" t="s">
        <v>37</v>
      </c>
      <c r="C11113" s="3" t="s">
        <v>56</v>
      </c>
      <c r="D11113" s="2" t="s">
        <v>50</v>
      </c>
      <c r="E11113" s="3" t="s">
        <v>44</v>
      </c>
      <c r="F11113" s="3">
        <f t="shared" ca="1" si="344"/>
        <v>4</v>
      </c>
      <c r="G11113" s="4">
        <f t="shared" ca="1" si="345"/>
        <v>94</v>
      </c>
      <c r="H11113" s="4">
        <f ca="1">+Data_TABLE[[#This Row],[Qty]]*Data_TABLE[[#This Row],[Unit Price]]</f>
        <v>376</v>
      </c>
      <c r="I11113" s="7">
        <v>42335</v>
      </c>
      <c r="J11113" s="10">
        <f>EOMONTH(Data_TABLE[[#This Row],[Date Sold]],0)</f>
        <v>42338</v>
      </c>
    </row>
    <row r="11114" spans="2:10" x14ac:dyDescent="0.25">
      <c r="B11114" s="1" t="s">
        <v>38</v>
      </c>
      <c r="C11114" s="3" t="s">
        <v>56</v>
      </c>
      <c r="D11114" s="2" t="s">
        <v>52</v>
      </c>
      <c r="E11114" s="3" t="s">
        <v>46</v>
      </c>
      <c r="F11114" s="3">
        <f t="shared" ca="1" si="344"/>
        <v>2</v>
      </c>
      <c r="G11114" s="4">
        <f t="shared" ca="1" si="345"/>
        <v>127</v>
      </c>
      <c r="H11114" s="4">
        <f ca="1">+Data_TABLE[[#This Row],[Qty]]*Data_TABLE[[#This Row],[Unit Price]]</f>
        <v>254</v>
      </c>
      <c r="I11114" s="7">
        <v>42335</v>
      </c>
      <c r="J11114" s="10">
        <f>EOMONTH(Data_TABLE[[#This Row],[Date Sold]],0)</f>
        <v>42338</v>
      </c>
    </row>
    <row r="11115" spans="2:10" x14ac:dyDescent="0.25">
      <c r="B11115" s="1" t="s">
        <v>36</v>
      </c>
      <c r="C11115" s="3" t="s">
        <v>55</v>
      </c>
      <c r="D11115" s="2" t="s">
        <v>49</v>
      </c>
      <c r="E11115" s="3" t="s">
        <v>43</v>
      </c>
      <c r="F11115" s="3">
        <f t="shared" ca="1" si="344"/>
        <v>4</v>
      </c>
      <c r="G11115" s="4">
        <f t="shared" ca="1" si="345"/>
        <v>163</v>
      </c>
      <c r="H11115" s="4">
        <f ca="1">+Data_TABLE[[#This Row],[Qty]]*Data_TABLE[[#This Row],[Unit Price]]</f>
        <v>652</v>
      </c>
      <c r="I11115" s="7">
        <v>42335</v>
      </c>
      <c r="J11115" s="10">
        <f>EOMONTH(Data_TABLE[[#This Row],[Date Sold]],0)</f>
        <v>42338</v>
      </c>
    </row>
    <row r="11116" spans="2:10" x14ac:dyDescent="0.25">
      <c r="B11116" s="1" t="s">
        <v>38</v>
      </c>
      <c r="C11116" s="3" t="s">
        <v>56</v>
      </c>
      <c r="D11116" s="2" t="s">
        <v>50</v>
      </c>
      <c r="E11116" s="3" t="s">
        <v>44</v>
      </c>
      <c r="F11116" s="3">
        <f t="shared" ca="1" si="344"/>
        <v>3</v>
      </c>
      <c r="G11116" s="4">
        <f t="shared" ca="1" si="345"/>
        <v>137</v>
      </c>
      <c r="H11116" s="4">
        <f ca="1">+Data_TABLE[[#This Row],[Qty]]*Data_TABLE[[#This Row],[Unit Price]]</f>
        <v>411</v>
      </c>
      <c r="I11116" s="7">
        <v>42335</v>
      </c>
      <c r="J11116" s="10">
        <f>EOMONTH(Data_TABLE[[#This Row],[Date Sold]],0)</f>
        <v>42338</v>
      </c>
    </row>
    <row r="11117" spans="2:10" x14ac:dyDescent="0.25">
      <c r="B11117" s="1" t="s">
        <v>36</v>
      </c>
      <c r="C11117" s="3" t="s">
        <v>55</v>
      </c>
      <c r="D11117" s="2" t="s">
        <v>49</v>
      </c>
      <c r="E11117" s="3" t="s">
        <v>43</v>
      </c>
      <c r="F11117" s="3">
        <f t="shared" ca="1" si="344"/>
        <v>3</v>
      </c>
      <c r="G11117" s="4">
        <f t="shared" ca="1" si="345"/>
        <v>101</v>
      </c>
      <c r="H11117" s="4">
        <f ca="1">+Data_TABLE[[#This Row],[Qty]]*Data_TABLE[[#This Row],[Unit Price]]</f>
        <v>303</v>
      </c>
      <c r="I11117" s="7">
        <v>42335</v>
      </c>
      <c r="J11117" s="10">
        <f>EOMONTH(Data_TABLE[[#This Row],[Date Sold]],0)</f>
        <v>42338</v>
      </c>
    </row>
    <row r="11118" spans="2:10" x14ac:dyDescent="0.25">
      <c r="B11118" s="1" t="s">
        <v>36</v>
      </c>
      <c r="C11118" s="3" t="s">
        <v>54</v>
      </c>
      <c r="D11118" s="2" t="s">
        <v>48</v>
      </c>
      <c r="E11118" s="3" t="s">
        <v>42</v>
      </c>
      <c r="F11118" s="3">
        <f t="shared" ca="1" si="344"/>
        <v>4</v>
      </c>
      <c r="G11118" s="4">
        <f t="shared" ca="1" si="345"/>
        <v>79</v>
      </c>
      <c r="H11118" s="4">
        <f ca="1">+Data_TABLE[[#This Row],[Qty]]*Data_TABLE[[#This Row],[Unit Price]]</f>
        <v>316</v>
      </c>
      <c r="I11118" s="7">
        <v>42335</v>
      </c>
      <c r="J11118" s="10">
        <f>EOMONTH(Data_TABLE[[#This Row],[Date Sold]],0)</f>
        <v>42338</v>
      </c>
    </row>
    <row r="11119" spans="2:10" x14ac:dyDescent="0.25">
      <c r="B11119" s="1" t="s">
        <v>39</v>
      </c>
      <c r="C11119" s="3" t="s">
        <v>54</v>
      </c>
      <c r="D11119" s="2" t="s">
        <v>48</v>
      </c>
      <c r="E11119" s="3" t="s">
        <v>42</v>
      </c>
      <c r="F11119" s="3">
        <f t="shared" ca="1" si="344"/>
        <v>1</v>
      </c>
      <c r="G11119" s="4">
        <f t="shared" ca="1" si="345"/>
        <v>171</v>
      </c>
      <c r="H11119" s="4">
        <f ca="1">+Data_TABLE[[#This Row],[Qty]]*Data_TABLE[[#This Row],[Unit Price]]</f>
        <v>171</v>
      </c>
      <c r="I11119" s="7">
        <v>42335</v>
      </c>
      <c r="J11119" s="10">
        <f>EOMONTH(Data_TABLE[[#This Row],[Date Sold]],0)</f>
        <v>42338</v>
      </c>
    </row>
    <row r="11120" spans="2:10" x14ac:dyDescent="0.25">
      <c r="B11120" s="1" t="s">
        <v>38</v>
      </c>
      <c r="C11120" s="3" t="s">
        <v>56</v>
      </c>
      <c r="D11120" s="2" t="s">
        <v>52</v>
      </c>
      <c r="E11120" s="3" t="s">
        <v>46</v>
      </c>
      <c r="F11120" s="3">
        <f t="shared" ca="1" si="344"/>
        <v>4</v>
      </c>
      <c r="G11120" s="4">
        <f t="shared" ca="1" si="345"/>
        <v>86</v>
      </c>
      <c r="H11120" s="4">
        <f ca="1">+Data_TABLE[[#This Row],[Qty]]*Data_TABLE[[#This Row],[Unit Price]]</f>
        <v>344</v>
      </c>
      <c r="I11120" s="7">
        <v>42335</v>
      </c>
      <c r="J11120" s="10">
        <f>EOMONTH(Data_TABLE[[#This Row],[Date Sold]],0)</f>
        <v>42338</v>
      </c>
    </row>
    <row r="11121" spans="2:10" x14ac:dyDescent="0.25">
      <c r="B11121" s="1" t="s">
        <v>40</v>
      </c>
      <c r="C11121" s="3" t="s">
        <v>56</v>
      </c>
      <c r="D11121" s="2" t="s">
        <v>52</v>
      </c>
      <c r="E11121" s="3" t="s">
        <v>46</v>
      </c>
      <c r="F11121" s="3">
        <f t="shared" ref="F11121:F11184" ca="1" si="346">RANDBETWEEN(1,5)</f>
        <v>3</v>
      </c>
      <c r="G11121" s="4">
        <f t="shared" ref="G11121:G11184" ca="1" si="347">RANDBETWEEN(60,200)</f>
        <v>94</v>
      </c>
      <c r="H11121" s="4">
        <f ca="1">+Data_TABLE[[#This Row],[Qty]]*Data_TABLE[[#This Row],[Unit Price]]</f>
        <v>282</v>
      </c>
      <c r="I11121" s="7">
        <v>42335</v>
      </c>
      <c r="J11121" s="10">
        <f>EOMONTH(Data_TABLE[[#This Row],[Date Sold]],0)</f>
        <v>42338</v>
      </c>
    </row>
    <row r="11122" spans="2:10" x14ac:dyDescent="0.25">
      <c r="B11122" s="1" t="s">
        <v>37</v>
      </c>
      <c r="C11122" s="3" t="s">
        <v>55</v>
      </c>
      <c r="D11122" s="2" t="s">
        <v>51</v>
      </c>
      <c r="E11122" s="3" t="s">
        <v>45</v>
      </c>
      <c r="F11122" s="3">
        <f t="shared" ca="1" si="346"/>
        <v>5</v>
      </c>
      <c r="G11122" s="4">
        <f t="shared" ca="1" si="347"/>
        <v>71</v>
      </c>
      <c r="H11122" s="4">
        <f ca="1">+Data_TABLE[[#This Row],[Qty]]*Data_TABLE[[#This Row],[Unit Price]]</f>
        <v>355</v>
      </c>
      <c r="I11122" s="7">
        <v>42335</v>
      </c>
      <c r="J11122" s="10">
        <f>EOMONTH(Data_TABLE[[#This Row],[Date Sold]],0)</f>
        <v>42338</v>
      </c>
    </row>
    <row r="11123" spans="2:10" x14ac:dyDescent="0.25">
      <c r="B11123" s="1" t="s">
        <v>39</v>
      </c>
      <c r="C11123" s="3" t="s">
        <v>54</v>
      </c>
      <c r="D11123" s="2" t="s">
        <v>48</v>
      </c>
      <c r="E11123" s="3" t="s">
        <v>42</v>
      </c>
      <c r="F11123" s="3">
        <f t="shared" ca="1" si="346"/>
        <v>4</v>
      </c>
      <c r="G11123" s="4">
        <f t="shared" ca="1" si="347"/>
        <v>159</v>
      </c>
      <c r="H11123" s="4">
        <f ca="1">+Data_TABLE[[#This Row],[Qty]]*Data_TABLE[[#This Row],[Unit Price]]</f>
        <v>636</v>
      </c>
      <c r="I11123" s="7">
        <v>42335</v>
      </c>
      <c r="J11123" s="10">
        <f>EOMONTH(Data_TABLE[[#This Row],[Date Sold]],0)</f>
        <v>42338</v>
      </c>
    </row>
    <row r="11124" spans="2:10" x14ac:dyDescent="0.25">
      <c r="B11124" s="1" t="s">
        <v>41</v>
      </c>
      <c r="C11124" s="3" t="s">
        <v>54</v>
      </c>
      <c r="D11124" s="2" t="s">
        <v>48</v>
      </c>
      <c r="E11124" s="3" t="s">
        <v>42</v>
      </c>
      <c r="F11124" s="3">
        <f t="shared" ca="1" si="346"/>
        <v>4</v>
      </c>
      <c r="G11124" s="4">
        <f t="shared" ca="1" si="347"/>
        <v>176</v>
      </c>
      <c r="H11124" s="4">
        <f ca="1">+Data_TABLE[[#This Row],[Qty]]*Data_TABLE[[#This Row],[Unit Price]]</f>
        <v>704</v>
      </c>
      <c r="I11124" s="7">
        <v>42335</v>
      </c>
      <c r="J11124" s="10">
        <f>EOMONTH(Data_TABLE[[#This Row],[Date Sold]],0)</f>
        <v>42338</v>
      </c>
    </row>
    <row r="11125" spans="2:10" x14ac:dyDescent="0.25">
      <c r="B11125" s="1" t="s">
        <v>39</v>
      </c>
      <c r="C11125" s="3" t="s">
        <v>55</v>
      </c>
      <c r="D11125" s="2" t="s">
        <v>49</v>
      </c>
      <c r="E11125" s="3" t="s">
        <v>43</v>
      </c>
      <c r="F11125" s="3">
        <f t="shared" ca="1" si="346"/>
        <v>3</v>
      </c>
      <c r="G11125" s="4">
        <f t="shared" ca="1" si="347"/>
        <v>189</v>
      </c>
      <c r="H11125" s="4">
        <f ca="1">+Data_TABLE[[#This Row],[Qty]]*Data_TABLE[[#This Row],[Unit Price]]</f>
        <v>567</v>
      </c>
      <c r="I11125" s="7">
        <v>42335</v>
      </c>
      <c r="J11125" s="10">
        <f>EOMONTH(Data_TABLE[[#This Row],[Date Sold]],0)</f>
        <v>42338</v>
      </c>
    </row>
    <row r="11126" spans="2:10" x14ac:dyDescent="0.25">
      <c r="B11126" s="1" t="s">
        <v>37</v>
      </c>
      <c r="C11126" s="3" t="s">
        <v>55</v>
      </c>
      <c r="D11126" s="2" t="s">
        <v>51</v>
      </c>
      <c r="E11126" s="3" t="s">
        <v>45</v>
      </c>
      <c r="F11126" s="3">
        <f t="shared" ca="1" si="346"/>
        <v>3</v>
      </c>
      <c r="G11126" s="4">
        <f t="shared" ca="1" si="347"/>
        <v>172</v>
      </c>
      <c r="H11126" s="4">
        <f ca="1">+Data_TABLE[[#This Row],[Qty]]*Data_TABLE[[#This Row],[Unit Price]]</f>
        <v>516</v>
      </c>
      <c r="I11126" s="7">
        <v>42335</v>
      </c>
      <c r="J11126" s="10">
        <f>EOMONTH(Data_TABLE[[#This Row],[Date Sold]],0)</f>
        <v>42338</v>
      </c>
    </row>
    <row r="11127" spans="2:10" x14ac:dyDescent="0.25">
      <c r="B11127" s="1" t="s">
        <v>40</v>
      </c>
      <c r="C11127" s="3" t="s">
        <v>56</v>
      </c>
      <c r="D11127" s="2" t="s">
        <v>50</v>
      </c>
      <c r="E11127" s="3" t="s">
        <v>44</v>
      </c>
      <c r="F11127" s="3">
        <f t="shared" ca="1" si="346"/>
        <v>5</v>
      </c>
      <c r="G11127" s="4">
        <f t="shared" ca="1" si="347"/>
        <v>165</v>
      </c>
      <c r="H11127" s="4">
        <f ca="1">+Data_TABLE[[#This Row],[Qty]]*Data_TABLE[[#This Row],[Unit Price]]</f>
        <v>825</v>
      </c>
      <c r="I11127" s="7">
        <v>42335</v>
      </c>
      <c r="J11127" s="10">
        <f>EOMONTH(Data_TABLE[[#This Row],[Date Sold]],0)</f>
        <v>42338</v>
      </c>
    </row>
    <row r="11128" spans="2:10" x14ac:dyDescent="0.25">
      <c r="B11128" s="1" t="s">
        <v>40</v>
      </c>
      <c r="C11128" s="3" t="s">
        <v>54</v>
      </c>
      <c r="D11128" s="2" t="s">
        <v>48</v>
      </c>
      <c r="E11128" s="3" t="s">
        <v>42</v>
      </c>
      <c r="F11128" s="3">
        <f t="shared" ca="1" si="346"/>
        <v>4</v>
      </c>
      <c r="G11128" s="4">
        <f t="shared" ca="1" si="347"/>
        <v>66</v>
      </c>
      <c r="H11128" s="4">
        <f ca="1">+Data_TABLE[[#This Row],[Qty]]*Data_TABLE[[#This Row],[Unit Price]]</f>
        <v>264</v>
      </c>
      <c r="I11128" s="7">
        <v>42335</v>
      </c>
      <c r="J11128" s="10">
        <f>EOMONTH(Data_TABLE[[#This Row],[Date Sold]],0)</f>
        <v>42338</v>
      </c>
    </row>
    <row r="11129" spans="2:10" x14ac:dyDescent="0.25">
      <c r="B11129" s="1" t="s">
        <v>41</v>
      </c>
      <c r="C11129" s="3" t="s">
        <v>55</v>
      </c>
      <c r="D11129" s="2" t="s">
        <v>49</v>
      </c>
      <c r="E11129" s="3" t="s">
        <v>43</v>
      </c>
      <c r="F11129" s="3">
        <f t="shared" ca="1" si="346"/>
        <v>4</v>
      </c>
      <c r="G11129" s="4">
        <f t="shared" ca="1" si="347"/>
        <v>94</v>
      </c>
      <c r="H11129" s="4">
        <f ca="1">+Data_TABLE[[#This Row],[Qty]]*Data_TABLE[[#This Row],[Unit Price]]</f>
        <v>376</v>
      </c>
      <c r="I11129" s="7">
        <v>42335</v>
      </c>
      <c r="J11129" s="10">
        <f>EOMONTH(Data_TABLE[[#This Row],[Date Sold]],0)</f>
        <v>42338</v>
      </c>
    </row>
    <row r="11130" spans="2:10" x14ac:dyDescent="0.25">
      <c r="B11130" s="1" t="s">
        <v>41</v>
      </c>
      <c r="C11130" s="3" t="s">
        <v>55</v>
      </c>
      <c r="D11130" s="2" t="s">
        <v>49</v>
      </c>
      <c r="E11130" s="3" t="s">
        <v>43</v>
      </c>
      <c r="F11130" s="3">
        <f t="shared" ca="1" si="346"/>
        <v>2</v>
      </c>
      <c r="G11130" s="4">
        <f t="shared" ca="1" si="347"/>
        <v>177</v>
      </c>
      <c r="H11130" s="4">
        <f ca="1">+Data_TABLE[[#This Row],[Qty]]*Data_TABLE[[#This Row],[Unit Price]]</f>
        <v>354</v>
      </c>
      <c r="I11130" s="7">
        <v>42335</v>
      </c>
      <c r="J11130" s="10">
        <f>EOMONTH(Data_TABLE[[#This Row],[Date Sold]],0)</f>
        <v>42338</v>
      </c>
    </row>
    <row r="11131" spans="2:10" x14ac:dyDescent="0.25">
      <c r="B11131" s="1" t="s">
        <v>38</v>
      </c>
      <c r="C11131" s="3" t="s">
        <v>55</v>
      </c>
      <c r="D11131" s="2" t="s">
        <v>49</v>
      </c>
      <c r="E11131" s="3" t="s">
        <v>43</v>
      </c>
      <c r="F11131" s="3">
        <f t="shared" ca="1" si="346"/>
        <v>3</v>
      </c>
      <c r="G11131" s="4">
        <f t="shared" ca="1" si="347"/>
        <v>93</v>
      </c>
      <c r="H11131" s="4">
        <f ca="1">+Data_TABLE[[#This Row],[Qty]]*Data_TABLE[[#This Row],[Unit Price]]</f>
        <v>279</v>
      </c>
      <c r="I11131" s="7">
        <v>42335</v>
      </c>
      <c r="J11131" s="10">
        <f>EOMONTH(Data_TABLE[[#This Row],[Date Sold]],0)</f>
        <v>42338</v>
      </c>
    </row>
    <row r="11132" spans="2:10" x14ac:dyDescent="0.25">
      <c r="B11132" s="1" t="s">
        <v>37</v>
      </c>
      <c r="C11132" s="3" t="s">
        <v>54</v>
      </c>
      <c r="D11132" s="2" t="s">
        <v>48</v>
      </c>
      <c r="E11132" s="3" t="s">
        <v>42</v>
      </c>
      <c r="F11132" s="3">
        <f t="shared" ca="1" si="346"/>
        <v>3</v>
      </c>
      <c r="G11132" s="4">
        <f t="shared" ca="1" si="347"/>
        <v>62</v>
      </c>
      <c r="H11132" s="4">
        <f ca="1">+Data_TABLE[[#This Row],[Qty]]*Data_TABLE[[#This Row],[Unit Price]]</f>
        <v>186</v>
      </c>
      <c r="I11132" s="7">
        <v>42335</v>
      </c>
      <c r="J11132" s="10">
        <f>EOMONTH(Data_TABLE[[#This Row],[Date Sold]],0)</f>
        <v>42338</v>
      </c>
    </row>
    <row r="11133" spans="2:10" x14ac:dyDescent="0.25">
      <c r="B11133" s="1" t="s">
        <v>41</v>
      </c>
      <c r="C11133" s="3" t="s">
        <v>56</v>
      </c>
      <c r="D11133" s="2" t="s">
        <v>52</v>
      </c>
      <c r="E11133" s="3" t="s">
        <v>46</v>
      </c>
      <c r="F11133" s="3">
        <f t="shared" ca="1" si="346"/>
        <v>5</v>
      </c>
      <c r="G11133" s="4">
        <f t="shared" ca="1" si="347"/>
        <v>179</v>
      </c>
      <c r="H11133" s="4">
        <f ca="1">+Data_TABLE[[#This Row],[Qty]]*Data_TABLE[[#This Row],[Unit Price]]</f>
        <v>895</v>
      </c>
      <c r="I11133" s="7">
        <v>42335</v>
      </c>
      <c r="J11133" s="10">
        <f>EOMONTH(Data_TABLE[[#This Row],[Date Sold]],0)</f>
        <v>42338</v>
      </c>
    </row>
    <row r="11134" spans="2:10" x14ac:dyDescent="0.25">
      <c r="B11134" s="1" t="s">
        <v>41</v>
      </c>
      <c r="C11134" s="3" t="s">
        <v>56</v>
      </c>
      <c r="D11134" s="2" t="s">
        <v>50</v>
      </c>
      <c r="E11134" s="3" t="s">
        <v>44</v>
      </c>
      <c r="F11134" s="3">
        <f t="shared" ca="1" si="346"/>
        <v>2</v>
      </c>
      <c r="G11134" s="4">
        <f t="shared" ca="1" si="347"/>
        <v>147</v>
      </c>
      <c r="H11134" s="4">
        <f ca="1">+Data_TABLE[[#This Row],[Qty]]*Data_TABLE[[#This Row],[Unit Price]]</f>
        <v>294</v>
      </c>
      <c r="I11134" s="7">
        <v>42335</v>
      </c>
      <c r="J11134" s="10">
        <f>EOMONTH(Data_TABLE[[#This Row],[Date Sold]],0)</f>
        <v>42338</v>
      </c>
    </row>
    <row r="11135" spans="2:10" x14ac:dyDescent="0.25">
      <c r="B11135" s="1" t="s">
        <v>41</v>
      </c>
      <c r="C11135" s="3" t="s">
        <v>56</v>
      </c>
      <c r="D11135" s="2" t="s">
        <v>50</v>
      </c>
      <c r="E11135" s="3" t="s">
        <v>44</v>
      </c>
      <c r="F11135" s="3">
        <f t="shared" ca="1" si="346"/>
        <v>5</v>
      </c>
      <c r="G11135" s="4">
        <f t="shared" ca="1" si="347"/>
        <v>168</v>
      </c>
      <c r="H11135" s="4">
        <f ca="1">+Data_TABLE[[#This Row],[Qty]]*Data_TABLE[[#This Row],[Unit Price]]</f>
        <v>840</v>
      </c>
      <c r="I11135" s="7">
        <v>42335</v>
      </c>
      <c r="J11135" s="10">
        <f>EOMONTH(Data_TABLE[[#This Row],[Date Sold]],0)</f>
        <v>42338</v>
      </c>
    </row>
    <row r="11136" spans="2:10" x14ac:dyDescent="0.25">
      <c r="B11136" s="1" t="s">
        <v>39</v>
      </c>
      <c r="C11136" s="3" t="s">
        <v>55</v>
      </c>
      <c r="D11136" s="2" t="s">
        <v>49</v>
      </c>
      <c r="E11136" s="3" t="s">
        <v>43</v>
      </c>
      <c r="F11136" s="3">
        <f t="shared" ca="1" si="346"/>
        <v>4</v>
      </c>
      <c r="G11136" s="4">
        <f t="shared" ca="1" si="347"/>
        <v>71</v>
      </c>
      <c r="H11136" s="4">
        <f ca="1">+Data_TABLE[[#This Row],[Qty]]*Data_TABLE[[#This Row],[Unit Price]]</f>
        <v>284</v>
      </c>
      <c r="I11136" s="7">
        <v>42335</v>
      </c>
      <c r="J11136" s="10">
        <f>EOMONTH(Data_TABLE[[#This Row],[Date Sold]],0)</f>
        <v>42338</v>
      </c>
    </row>
    <row r="11137" spans="2:10" x14ac:dyDescent="0.25">
      <c r="B11137" s="1" t="s">
        <v>40</v>
      </c>
      <c r="C11137" s="3" t="s">
        <v>56</v>
      </c>
      <c r="D11137" s="2" t="s">
        <v>50</v>
      </c>
      <c r="E11137" s="3" t="s">
        <v>44</v>
      </c>
      <c r="F11137" s="3">
        <f t="shared" ca="1" si="346"/>
        <v>2</v>
      </c>
      <c r="G11137" s="4">
        <f t="shared" ca="1" si="347"/>
        <v>127</v>
      </c>
      <c r="H11137" s="4">
        <f ca="1">+Data_TABLE[[#This Row],[Qty]]*Data_TABLE[[#This Row],[Unit Price]]</f>
        <v>254</v>
      </c>
      <c r="I11137" s="7">
        <v>42335</v>
      </c>
      <c r="J11137" s="10">
        <f>EOMONTH(Data_TABLE[[#This Row],[Date Sold]],0)</f>
        <v>42338</v>
      </c>
    </row>
    <row r="11138" spans="2:10" x14ac:dyDescent="0.25">
      <c r="B11138" s="1" t="s">
        <v>37</v>
      </c>
      <c r="C11138" s="3" t="s">
        <v>56</v>
      </c>
      <c r="D11138" s="2" t="s">
        <v>50</v>
      </c>
      <c r="E11138" s="3" t="s">
        <v>44</v>
      </c>
      <c r="F11138" s="3">
        <f t="shared" ca="1" si="346"/>
        <v>1</v>
      </c>
      <c r="G11138" s="4">
        <f t="shared" ca="1" si="347"/>
        <v>183</v>
      </c>
      <c r="H11138" s="4">
        <f ca="1">+Data_TABLE[[#This Row],[Qty]]*Data_TABLE[[#This Row],[Unit Price]]</f>
        <v>183</v>
      </c>
      <c r="I11138" s="7">
        <v>42335</v>
      </c>
      <c r="J11138" s="10">
        <f>EOMONTH(Data_TABLE[[#This Row],[Date Sold]],0)</f>
        <v>42338</v>
      </c>
    </row>
    <row r="11139" spans="2:10" x14ac:dyDescent="0.25">
      <c r="B11139" s="1" t="s">
        <v>39</v>
      </c>
      <c r="C11139" s="3" t="s">
        <v>56</v>
      </c>
      <c r="D11139" s="2" t="s">
        <v>52</v>
      </c>
      <c r="E11139" s="3" t="s">
        <v>46</v>
      </c>
      <c r="F11139" s="3">
        <f t="shared" ca="1" si="346"/>
        <v>3</v>
      </c>
      <c r="G11139" s="4">
        <f t="shared" ca="1" si="347"/>
        <v>119</v>
      </c>
      <c r="H11139" s="4">
        <f ca="1">+Data_TABLE[[#This Row],[Qty]]*Data_TABLE[[#This Row],[Unit Price]]</f>
        <v>357</v>
      </c>
      <c r="I11139" s="7">
        <v>42335</v>
      </c>
      <c r="J11139" s="10">
        <f>EOMONTH(Data_TABLE[[#This Row],[Date Sold]],0)</f>
        <v>42338</v>
      </c>
    </row>
    <row r="11140" spans="2:10" x14ac:dyDescent="0.25">
      <c r="B11140" s="1" t="s">
        <v>38</v>
      </c>
      <c r="C11140" s="3" t="s">
        <v>55</v>
      </c>
      <c r="D11140" s="2" t="s">
        <v>51</v>
      </c>
      <c r="E11140" s="3" t="s">
        <v>45</v>
      </c>
      <c r="F11140" s="3">
        <f t="shared" ca="1" si="346"/>
        <v>3</v>
      </c>
      <c r="G11140" s="4">
        <f t="shared" ca="1" si="347"/>
        <v>87</v>
      </c>
      <c r="H11140" s="4">
        <f ca="1">+Data_TABLE[[#This Row],[Qty]]*Data_TABLE[[#This Row],[Unit Price]]</f>
        <v>261</v>
      </c>
      <c r="I11140" s="7">
        <v>42335</v>
      </c>
      <c r="J11140" s="10">
        <f>EOMONTH(Data_TABLE[[#This Row],[Date Sold]],0)</f>
        <v>42338</v>
      </c>
    </row>
    <row r="11141" spans="2:10" x14ac:dyDescent="0.25">
      <c r="B11141" s="1" t="s">
        <v>39</v>
      </c>
      <c r="C11141" s="3" t="s">
        <v>54</v>
      </c>
      <c r="D11141" s="2" t="s">
        <v>48</v>
      </c>
      <c r="E11141" s="3" t="s">
        <v>42</v>
      </c>
      <c r="F11141" s="3">
        <f t="shared" ca="1" si="346"/>
        <v>5</v>
      </c>
      <c r="G11141" s="4">
        <f t="shared" ca="1" si="347"/>
        <v>115</v>
      </c>
      <c r="H11141" s="4">
        <f ca="1">+Data_TABLE[[#This Row],[Qty]]*Data_TABLE[[#This Row],[Unit Price]]</f>
        <v>575</v>
      </c>
      <c r="I11141" s="7">
        <v>42335</v>
      </c>
      <c r="J11141" s="10">
        <f>EOMONTH(Data_TABLE[[#This Row],[Date Sold]],0)</f>
        <v>42338</v>
      </c>
    </row>
    <row r="11142" spans="2:10" x14ac:dyDescent="0.25">
      <c r="B11142" s="1" t="s">
        <v>37</v>
      </c>
      <c r="C11142" s="3" t="s">
        <v>56</v>
      </c>
      <c r="D11142" s="2" t="s">
        <v>50</v>
      </c>
      <c r="E11142" s="3" t="s">
        <v>44</v>
      </c>
      <c r="F11142" s="3">
        <f t="shared" ca="1" si="346"/>
        <v>4</v>
      </c>
      <c r="G11142" s="4">
        <f t="shared" ca="1" si="347"/>
        <v>177</v>
      </c>
      <c r="H11142" s="4">
        <f ca="1">+Data_TABLE[[#This Row],[Qty]]*Data_TABLE[[#This Row],[Unit Price]]</f>
        <v>708</v>
      </c>
      <c r="I11142" s="7">
        <v>42335</v>
      </c>
      <c r="J11142" s="10">
        <f>EOMONTH(Data_TABLE[[#This Row],[Date Sold]],0)</f>
        <v>42338</v>
      </c>
    </row>
    <row r="11143" spans="2:10" x14ac:dyDescent="0.25">
      <c r="B11143" s="1" t="s">
        <v>36</v>
      </c>
      <c r="C11143" s="3" t="s">
        <v>56</v>
      </c>
      <c r="D11143" s="2" t="s">
        <v>52</v>
      </c>
      <c r="E11143" s="3" t="s">
        <v>46</v>
      </c>
      <c r="F11143" s="3">
        <f t="shared" ca="1" si="346"/>
        <v>1</v>
      </c>
      <c r="G11143" s="4">
        <f t="shared" ca="1" si="347"/>
        <v>69</v>
      </c>
      <c r="H11143" s="4">
        <f ca="1">+Data_TABLE[[#This Row],[Qty]]*Data_TABLE[[#This Row],[Unit Price]]</f>
        <v>69</v>
      </c>
      <c r="I11143" s="7">
        <v>42335</v>
      </c>
      <c r="J11143" s="10">
        <f>EOMONTH(Data_TABLE[[#This Row],[Date Sold]],0)</f>
        <v>42338</v>
      </c>
    </row>
    <row r="11144" spans="2:10" x14ac:dyDescent="0.25">
      <c r="B11144" s="1" t="s">
        <v>40</v>
      </c>
      <c r="C11144" s="3" t="s">
        <v>56</v>
      </c>
      <c r="D11144" s="2" t="s">
        <v>50</v>
      </c>
      <c r="E11144" s="3" t="s">
        <v>44</v>
      </c>
      <c r="F11144" s="3">
        <f t="shared" ca="1" si="346"/>
        <v>1</v>
      </c>
      <c r="G11144" s="4">
        <f t="shared" ca="1" si="347"/>
        <v>180</v>
      </c>
      <c r="H11144" s="4">
        <f ca="1">+Data_TABLE[[#This Row],[Qty]]*Data_TABLE[[#This Row],[Unit Price]]</f>
        <v>180</v>
      </c>
      <c r="I11144" s="7">
        <v>42335</v>
      </c>
      <c r="J11144" s="10">
        <f>EOMONTH(Data_TABLE[[#This Row],[Date Sold]],0)</f>
        <v>42338</v>
      </c>
    </row>
    <row r="11145" spans="2:10" x14ac:dyDescent="0.25">
      <c r="B11145" s="1" t="s">
        <v>36</v>
      </c>
      <c r="C11145" s="3" t="s">
        <v>56</v>
      </c>
      <c r="D11145" s="2" t="s">
        <v>50</v>
      </c>
      <c r="E11145" s="3" t="s">
        <v>44</v>
      </c>
      <c r="F11145" s="3">
        <f t="shared" ca="1" si="346"/>
        <v>2</v>
      </c>
      <c r="G11145" s="4">
        <f t="shared" ca="1" si="347"/>
        <v>122</v>
      </c>
      <c r="H11145" s="4">
        <f ca="1">+Data_TABLE[[#This Row],[Qty]]*Data_TABLE[[#This Row],[Unit Price]]</f>
        <v>244</v>
      </c>
      <c r="I11145" s="7">
        <v>42335</v>
      </c>
      <c r="J11145" s="10">
        <f>EOMONTH(Data_TABLE[[#This Row],[Date Sold]],0)</f>
        <v>42338</v>
      </c>
    </row>
    <row r="11146" spans="2:10" x14ac:dyDescent="0.25">
      <c r="B11146" s="1" t="s">
        <v>37</v>
      </c>
      <c r="C11146" s="3" t="s">
        <v>55</v>
      </c>
      <c r="D11146" s="2" t="s">
        <v>49</v>
      </c>
      <c r="E11146" s="3" t="s">
        <v>43</v>
      </c>
      <c r="F11146" s="3">
        <f t="shared" ca="1" si="346"/>
        <v>3</v>
      </c>
      <c r="G11146" s="4">
        <f t="shared" ca="1" si="347"/>
        <v>94</v>
      </c>
      <c r="H11146" s="4">
        <f ca="1">+Data_TABLE[[#This Row],[Qty]]*Data_TABLE[[#This Row],[Unit Price]]</f>
        <v>282</v>
      </c>
      <c r="I11146" s="7">
        <v>42335</v>
      </c>
      <c r="J11146" s="10">
        <f>EOMONTH(Data_TABLE[[#This Row],[Date Sold]],0)</f>
        <v>42338</v>
      </c>
    </row>
    <row r="11147" spans="2:10" x14ac:dyDescent="0.25">
      <c r="B11147" s="1" t="s">
        <v>36</v>
      </c>
      <c r="C11147" s="3" t="s">
        <v>55</v>
      </c>
      <c r="D11147" s="2" t="s">
        <v>51</v>
      </c>
      <c r="E11147" s="3" t="s">
        <v>45</v>
      </c>
      <c r="F11147" s="3">
        <f t="shared" ca="1" si="346"/>
        <v>4</v>
      </c>
      <c r="G11147" s="4">
        <f t="shared" ca="1" si="347"/>
        <v>191</v>
      </c>
      <c r="H11147" s="4">
        <f ca="1">+Data_TABLE[[#This Row],[Qty]]*Data_TABLE[[#This Row],[Unit Price]]</f>
        <v>764</v>
      </c>
      <c r="I11147" s="7">
        <v>42335</v>
      </c>
      <c r="J11147" s="10">
        <f>EOMONTH(Data_TABLE[[#This Row],[Date Sold]],0)</f>
        <v>42338</v>
      </c>
    </row>
    <row r="11148" spans="2:10" x14ac:dyDescent="0.25">
      <c r="B11148" s="1" t="s">
        <v>36</v>
      </c>
      <c r="C11148" s="3" t="s">
        <v>54</v>
      </c>
      <c r="D11148" s="2" t="s">
        <v>48</v>
      </c>
      <c r="E11148" s="3" t="s">
        <v>42</v>
      </c>
      <c r="F11148" s="3">
        <f t="shared" ca="1" si="346"/>
        <v>4</v>
      </c>
      <c r="G11148" s="4">
        <f t="shared" ca="1" si="347"/>
        <v>138</v>
      </c>
      <c r="H11148" s="4">
        <f ca="1">+Data_TABLE[[#This Row],[Qty]]*Data_TABLE[[#This Row],[Unit Price]]</f>
        <v>552</v>
      </c>
      <c r="I11148" s="7">
        <v>42335</v>
      </c>
      <c r="J11148" s="10">
        <f>EOMONTH(Data_TABLE[[#This Row],[Date Sold]],0)</f>
        <v>42338</v>
      </c>
    </row>
    <row r="11149" spans="2:10" x14ac:dyDescent="0.25">
      <c r="B11149" s="1" t="s">
        <v>38</v>
      </c>
      <c r="C11149" s="3" t="s">
        <v>56</v>
      </c>
      <c r="D11149" s="2" t="s">
        <v>50</v>
      </c>
      <c r="E11149" s="3" t="s">
        <v>44</v>
      </c>
      <c r="F11149" s="3">
        <f t="shared" ca="1" si="346"/>
        <v>1</v>
      </c>
      <c r="G11149" s="4">
        <f t="shared" ca="1" si="347"/>
        <v>188</v>
      </c>
      <c r="H11149" s="4">
        <f ca="1">+Data_TABLE[[#This Row],[Qty]]*Data_TABLE[[#This Row],[Unit Price]]</f>
        <v>188</v>
      </c>
      <c r="I11149" s="7">
        <v>42335</v>
      </c>
      <c r="J11149" s="10">
        <f>EOMONTH(Data_TABLE[[#This Row],[Date Sold]],0)</f>
        <v>42338</v>
      </c>
    </row>
    <row r="11150" spans="2:10" x14ac:dyDescent="0.25">
      <c r="B11150" s="1" t="s">
        <v>40</v>
      </c>
      <c r="C11150" s="3" t="s">
        <v>55</v>
      </c>
      <c r="D11150" s="2" t="s">
        <v>49</v>
      </c>
      <c r="E11150" s="3" t="s">
        <v>43</v>
      </c>
      <c r="F11150" s="3">
        <f t="shared" ca="1" si="346"/>
        <v>1</v>
      </c>
      <c r="G11150" s="4">
        <f t="shared" ca="1" si="347"/>
        <v>99</v>
      </c>
      <c r="H11150" s="4">
        <f ca="1">+Data_TABLE[[#This Row],[Qty]]*Data_TABLE[[#This Row],[Unit Price]]</f>
        <v>99</v>
      </c>
      <c r="I11150" s="7">
        <v>42335</v>
      </c>
      <c r="J11150" s="10">
        <f>EOMONTH(Data_TABLE[[#This Row],[Date Sold]],0)</f>
        <v>42338</v>
      </c>
    </row>
    <row r="11151" spans="2:10" x14ac:dyDescent="0.25">
      <c r="B11151" s="1" t="s">
        <v>41</v>
      </c>
      <c r="C11151" s="3" t="s">
        <v>54</v>
      </c>
      <c r="D11151" s="2" t="s">
        <v>48</v>
      </c>
      <c r="E11151" s="3" t="s">
        <v>42</v>
      </c>
      <c r="F11151" s="3">
        <f t="shared" ca="1" si="346"/>
        <v>5</v>
      </c>
      <c r="G11151" s="4">
        <f t="shared" ca="1" si="347"/>
        <v>101</v>
      </c>
      <c r="H11151" s="4">
        <f ca="1">+Data_TABLE[[#This Row],[Qty]]*Data_TABLE[[#This Row],[Unit Price]]</f>
        <v>505</v>
      </c>
      <c r="I11151" s="7">
        <v>42335</v>
      </c>
      <c r="J11151" s="10">
        <f>EOMONTH(Data_TABLE[[#This Row],[Date Sold]],0)</f>
        <v>42338</v>
      </c>
    </row>
    <row r="11152" spans="2:10" x14ac:dyDescent="0.25">
      <c r="B11152" s="1" t="s">
        <v>39</v>
      </c>
      <c r="C11152" s="3" t="s">
        <v>54</v>
      </c>
      <c r="D11152" s="2" t="s">
        <v>48</v>
      </c>
      <c r="E11152" s="3" t="s">
        <v>42</v>
      </c>
      <c r="F11152" s="3">
        <f t="shared" ca="1" si="346"/>
        <v>2</v>
      </c>
      <c r="G11152" s="4">
        <f t="shared" ca="1" si="347"/>
        <v>128</v>
      </c>
      <c r="H11152" s="4">
        <f ca="1">+Data_TABLE[[#This Row],[Qty]]*Data_TABLE[[#This Row],[Unit Price]]</f>
        <v>256</v>
      </c>
      <c r="I11152" s="7">
        <v>42335</v>
      </c>
      <c r="J11152" s="10">
        <f>EOMONTH(Data_TABLE[[#This Row],[Date Sold]],0)</f>
        <v>42338</v>
      </c>
    </row>
    <row r="11153" spans="2:10" x14ac:dyDescent="0.25">
      <c r="B11153" s="1" t="s">
        <v>36</v>
      </c>
      <c r="C11153" s="3" t="s">
        <v>56</v>
      </c>
      <c r="D11153" s="2" t="s">
        <v>50</v>
      </c>
      <c r="E11153" s="3" t="s">
        <v>44</v>
      </c>
      <c r="F11153" s="3">
        <f t="shared" ca="1" si="346"/>
        <v>5</v>
      </c>
      <c r="G11153" s="4">
        <f t="shared" ca="1" si="347"/>
        <v>135</v>
      </c>
      <c r="H11153" s="4">
        <f ca="1">+Data_TABLE[[#This Row],[Qty]]*Data_TABLE[[#This Row],[Unit Price]]</f>
        <v>675</v>
      </c>
      <c r="I11153" s="7">
        <v>42336</v>
      </c>
      <c r="J11153" s="10">
        <f>EOMONTH(Data_TABLE[[#This Row],[Date Sold]],0)</f>
        <v>42338</v>
      </c>
    </row>
    <row r="11154" spans="2:10" x14ac:dyDescent="0.25">
      <c r="B11154" s="1" t="s">
        <v>38</v>
      </c>
      <c r="C11154" s="3" t="s">
        <v>56</v>
      </c>
      <c r="D11154" s="2" t="s">
        <v>52</v>
      </c>
      <c r="E11154" s="3" t="s">
        <v>46</v>
      </c>
      <c r="F11154" s="3">
        <f t="shared" ca="1" si="346"/>
        <v>3</v>
      </c>
      <c r="G11154" s="4">
        <f t="shared" ca="1" si="347"/>
        <v>117</v>
      </c>
      <c r="H11154" s="4">
        <f ca="1">+Data_TABLE[[#This Row],[Qty]]*Data_TABLE[[#This Row],[Unit Price]]</f>
        <v>351</v>
      </c>
      <c r="I11154" s="7">
        <v>42336</v>
      </c>
      <c r="J11154" s="10">
        <f>EOMONTH(Data_TABLE[[#This Row],[Date Sold]],0)</f>
        <v>42338</v>
      </c>
    </row>
    <row r="11155" spans="2:10" x14ac:dyDescent="0.25">
      <c r="B11155" s="1" t="s">
        <v>39</v>
      </c>
      <c r="C11155" s="3" t="s">
        <v>56</v>
      </c>
      <c r="D11155" s="2" t="s">
        <v>52</v>
      </c>
      <c r="E11155" s="3" t="s">
        <v>46</v>
      </c>
      <c r="F11155" s="3">
        <f t="shared" ca="1" si="346"/>
        <v>2</v>
      </c>
      <c r="G11155" s="4">
        <f t="shared" ca="1" si="347"/>
        <v>110</v>
      </c>
      <c r="H11155" s="4">
        <f ca="1">+Data_TABLE[[#This Row],[Qty]]*Data_TABLE[[#This Row],[Unit Price]]</f>
        <v>220</v>
      </c>
      <c r="I11155" s="7">
        <v>42336</v>
      </c>
      <c r="J11155" s="10">
        <f>EOMONTH(Data_TABLE[[#This Row],[Date Sold]],0)</f>
        <v>42338</v>
      </c>
    </row>
    <row r="11156" spans="2:10" x14ac:dyDescent="0.25">
      <c r="B11156" s="1" t="s">
        <v>39</v>
      </c>
      <c r="C11156" s="3" t="s">
        <v>55</v>
      </c>
      <c r="D11156" s="2" t="s">
        <v>51</v>
      </c>
      <c r="E11156" s="3" t="s">
        <v>45</v>
      </c>
      <c r="F11156" s="3">
        <f t="shared" ca="1" si="346"/>
        <v>3</v>
      </c>
      <c r="G11156" s="4">
        <f t="shared" ca="1" si="347"/>
        <v>174</v>
      </c>
      <c r="H11156" s="4">
        <f ca="1">+Data_TABLE[[#This Row],[Qty]]*Data_TABLE[[#This Row],[Unit Price]]</f>
        <v>522</v>
      </c>
      <c r="I11156" s="7">
        <v>42336</v>
      </c>
      <c r="J11156" s="10">
        <f>EOMONTH(Data_TABLE[[#This Row],[Date Sold]],0)</f>
        <v>42338</v>
      </c>
    </row>
    <row r="11157" spans="2:10" x14ac:dyDescent="0.25">
      <c r="B11157" s="1" t="s">
        <v>36</v>
      </c>
      <c r="C11157" s="3" t="s">
        <v>56</v>
      </c>
      <c r="D11157" s="2" t="s">
        <v>52</v>
      </c>
      <c r="E11157" s="3" t="s">
        <v>46</v>
      </c>
      <c r="F11157" s="3">
        <f t="shared" ca="1" si="346"/>
        <v>2</v>
      </c>
      <c r="G11157" s="4">
        <f t="shared" ca="1" si="347"/>
        <v>184</v>
      </c>
      <c r="H11157" s="4">
        <f ca="1">+Data_TABLE[[#This Row],[Qty]]*Data_TABLE[[#This Row],[Unit Price]]</f>
        <v>368</v>
      </c>
      <c r="I11157" s="7">
        <v>42336</v>
      </c>
      <c r="J11157" s="10">
        <f>EOMONTH(Data_TABLE[[#This Row],[Date Sold]],0)</f>
        <v>42338</v>
      </c>
    </row>
    <row r="11158" spans="2:10" x14ac:dyDescent="0.25">
      <c r="B11158" s="1" t="s">
        <v>39</v>
      </c>
      <c r="C11158" s="3" t="s">
        <v>55</v>
      </c>
      <c r="D11158" s="2" t="s">
        <v>49</v>
      </c>
      <c r="E11158" s="3" t="s">
        <v>43</v>
      </c>
      <c r="F11158" s="3">
        <f t="shared" ca="1" si="346"/>
        <v>5</v>
      </c>
      <c r="G11158" s="4">
        <f t="shared" ca="1" si="347"/>
        <v>151</v>
      </c>
      <c r="H11158" s="4">
        <f ca="1">+Data_TABLE[[#This Row],[Qty]]*Data_TABLE[[#This Row],[Unit Price]]</f>
        <v>755</v>
      </c>
      <c r="I11158" s="7">
        <v>42336</v>
      </c>
      <c r="J11158" s="10">
        <f>EOMONTH(Data_TABLE[[#This Row],[Date Sold]],0)</f>
        <v>42338</v>
      </c>
    </row>
    <row r="11159" spans="2:10" x14ac:dyDescent="0.25">
      <c r="B11159" s="1" t="s">
        <v>40</v>
      </c>
      <c r="C11159" s="3" t="s">
        <v>55</v>
      </c>
      <c r="D11159" s="2" t="s">
        <v>49</v>
      </c>
      <c r="E11159" s="3" t="s">
        <v>43</v>
      </c>
      <c r="F11159" s="3">
        <f t="shared" ca="1" si="346"/>
        <v>1</v>
      </c>
      <c r="G11159" s="4">
        <f t="shared" ca="1" si="347"/>
        <v>200</v>
      </c>
      <c r="H11159" s="4">
        <f ca="1">+Data_TABLE[[#This Row],[Qty]]*Data_TABLE[[#This Row],[Unit Price]]</f>
        <v>200</v>
      </c>
      <c r="I11159" s="7">
        <v>42336</v>
      </c>
      <c r="J11159" s="10">
        <f>EOMONTH(Data_TABLE[[#This Row],[Date Sold]],0)</f>
        <v>42338</v>
      </c>
    </row>
    <row r="11160" spans="2:10" x14ac:dyDescent="0.25">
      <c r="B11160" s="1" t="s">
        <v>39</v>
      </c>
      <c r="C11160" s="3" t="s">
        <v>56</v>
      </c>
      <c r="D11160" s="2" t="s">
        <v>50</v>
      </c>
      <c r="E11160" s="3" t="s">
        <v>44</v>
      </c>
      <c r="F11160" s="3">
        <f t="shared" ca="1" si="346"/>
        <v>2</v>
      </c>
      <c r="G11160" s="4">
        <f t="shared" ca="1" si="347"/>
        <v>139</v>
      </c>
      <c r="H11160" s="4">
        <f ca="1">+Data_TABLE[[#This Row],[Qty]]*Data_TABLE[[#This Row],[Unit Price]]</f>
        <v>278</v>
      </c>
      <c r="I11160" s="7">
        <v>42336</v>
      </c>
      <c r="J11160" s="10">
        <f>EOMONTH(Data_TABLE[[#This Row],[Date Sold]],0)</f>
        <v>42338</v>
      </c>
    </row>
    <row r="11161" spans="2:10" x14ac:dyDescent="0.25">
      <c r="B11161" s="1" t="s">
        <v>39</v>
      </c>
      <c r="C11161" s="3" t="s">
        <v>54</v>
      </c>
      <c r="D11161" s="2" t="s">
        <v>48</v>
      </c>
      <c r="E11161" s="3" t="s">
        <v>42</v>
      </c>
      <c r="F11161" s="3">
        <f t="shared" ca="1" si="346"/>
        <v>4</v>
      </c>
      <c r="G11161" s="4">
        <f t="shared" ca="1" si="347"/>
        <v>132</v>
      </c>
      <c r="H11161" s="4">
        <f ca="1">+Data_TABLE[[#This Row],[Qty]]*Data_TABLE[[#This Row],[Unit Price]]</f>
        <v>528</v>
      </c>
      <c r="I11161" s="7">
        <v>42336</v>
      </c>
      <c r="J11161" s="10">
        <f>EOMONTH(Data_TABLE[[#This Row],[Date Sold]],0)</f>
        <v>42338</v>
      </c>
    </row>
    <row r="11162" spans="2:10" x14ac:dyDescent="0.25">
      <c r="B11162" s="1" t="s">
        <v>36</v>
      </c>
      <c r="C11162" s="3" t="s">
        <v>54</v>
      </c>
      <c r="D11162" s="2" t="s">
        <v>48</v>
      </c>
      <c r="E11162" s="3" t="s">
        <v>42</v>
      </c>
      <c r="F11162" s="3">
        <f t="shared" ca="1" si="346"/>
        <v>1</v>
      </c>
      <c r="G11162" s="4">
        <f t="shared" ca="1" si="347"/>
        <v>80</v>
      </c>
      <c r="H11162" s="4">
        <f ca="1">+Data_TABLE[[#This Row],[Qty]]*Data_TABLE[[#This Row],[Unit Price]]</f>
        <v>80</v>
      </c>
      <c r="I11162" s="7">
        <v>42336</v>
      </c>
      <c r="J11162" s="10">
        <f>EOMONTH(Data_TABLE[[#This Row],[Date Sold]],0)</f>
        <v>42338</v>
      </c>
    </row>
    <row r="11163" spans="2:10" x14ac:dyDescent="0.25">
      <c r="B11163" s="1" t="s">
        <v>41</v>
      </c>
      <c r="C11163" s="3" t="s">
        <v>56</v>
      </c>
      <c r="D11163" s="2" t="s">
        <v>50</v>
      </c>
      <c r="E11163" s="3" t="s">
        <v>44</v>
      </c>
      <c r="F11163" s="3">
        <f t="shared" ca="1" si="346"/>
        <v>4</v>
      </c>
      <c r="G11163" s="4">
        <f t="shared" ca="1" si="347"/>
        <v>167</v>
      </c>
      <c r="H11163" s="4">
        <f ca="1">+Data_TABLE[[#This Row],[Qty]]*Data_TABLE[[#This Row],[Unit Price]]</f>
        <v>668</v>
      </c>
      <c r="I11163" s="7">
        <v>42336</v>
      </c>
      <c r="J11163" s="10">
        <f>EOMONTH(Data_TABLE[[#This Row],[Date Sold]],0)</f>
        <v>42338</v>
      </c>
    </row>
    <row r="11164" spans="2:10" x14ac:dyDescent="0.25">
      <c r="B11164" s="1" t="s">
        <v>40</v>
      </c>
      <c r="C11164" s="3" t="s">
        <v>55</v>
      </c>
      <c r="D11164" s="2" t="s">
        <v>51</v>
      </c>
      <c r="E11164" s="3" t="s">
        <v>45</v>
      </c>
      <c r="F11164" s="3">
        <f t="shared" ca="1" si="346"/>
        <v>1</v>
      </c>
      <c r="G11164" s="4">
        <f t="shared" ca="1" si="347"/>
        <v>131</v>
      </c>
      <c r="H11164" s="4">
        <f ca="1">+Data_TABLE[[#This Row],[Qty]]*Data_TABLE[[#This Row],[Unit Price]]</f>
        <v>131</v>
      </c>
      <c r="I11164" s="7">
        <v>42336</v>
      </c>
      <c r="J11164" s="10">
        <f>EOMONTH(Data_TABLE[[#This Row],[Date Sold]],0)</f>
        <v>42338</v>
      </c>
    </row>
    <row r="11165" spans="2:10" x14ac:dyDescent="0.25">
      <c r="B11165" s="1" t="s">
        <v>38</v>
      </c>
      <c r="C11165" s="3" t="s">
        <v>55</v>
      </c>
      <c r="D11165" s="2" t="s">
        <v>51</v>
      </c>
      <c r="E11165" s="3" t="s">
        <v>45</v>
      </c>
      <c r="F11165" s="3">
        <f t="shared" ca="1" si="346"/>
        <v>2</v>
      </c>
      <c r="G11165" s="4">
        <f t="shared" ca="1" si="347"/>
        <v>169</v>
      </c>
      <c r="H11165" s="4">
        <f ca="1">+Data_TABLE[[#This Row],[Qty]]*Data_TABLE[[#This Row],[Unit Price]]</f>
        <v>338</v>
      </c>
      <c r="I11165" s="7">
        <v>42336</v>
      </c>
      <c r="J11165" s="10">
        <f>EOMONTH(Data_TABLE[[#This Row],[Date Sold]],0)</f>
        <v>42338</v>
      </c>
    </row>
    <row r="11166" spans="2:10" x14ac:dyDescent="0.25">
      <c r="B11166" s="1" t="s">
        <v>37</v>
      </c>
      <c r="C11166" s="3" t="s">
        <v>56</v>
      </c>
      <c r="D11166" s="2" t="s">
        <v>52</v>
      </c>
      <c r="E11166" s="3" t="s">
        <v>46</v>
      </c>
      <c r="F11166" s="3">
        <f t="shared" ca="1" si="346"/>
        <v>2</v>
      </c>
      <c r="G11166" s="4">
        <f t="shared" ca="1" si="347"/>
        <v>168</v>
      </c>
      <c r="H11166" s="4">
        <f ca="1">+Data_TABLE[[#This Row],[Qty]]*Data_TABLE[[#This Row],[Unit Price]]</f>
        <v>336</v>
      </c>
      <c r="I11166" s="7">
        <v>42336</v>
      </c>
      <c r="J11166" s="10">
        <f>EOMONTH(Data_TABLE[[#This Row],[Date Sold]],0)</f>
        <v>42338</v>
      </c>
    </row>
    <row r="11167" spans="2:10" x14ac:dyDescent="0.25">
      <c r="B11167" s="1" t="s">
        <v>39</v>
      </c>
      <c r="C11167" s="3" t="s">
        <v>56</v>
      </c>
      <c r="D11167" s="2" t="s">
        <v>52</v>
      </c>
      <c r="E11167" s="3" t="s">
        <v>46</v>
      </c>
      <c r="F11167" s="3">
        <f t="shared" ca="1" si="346"/>
        <v>4</v>
      </c>
      <c r="G11167" s="4">
        <f t="shared" ca="1" si="347"/>
        <v>181</v>
      </c>
      <c r="H11167" s="4">
        <f ca="1">+Data_TABLE[[#This Row],[Qty]]*Data_TABLE[[#This Row],[Unit Price]]</f>
        <v>724</v>
      </c>
      <c r="I11167" s="7">
        <v>42336</v>
      </c>
      <c r="J11167" s="10">
        <f>EOMONTH(Data_TABLE[[#This Row],[Date Sold]],0)</f>
        <v>42338</v>
      </c>
    </row>
    <row r="11168" spans="2:10" x14ac:dyDescent="0.25">
      <c r="B11168" s="1" t="s">
        <v>38</v>
      </c>
      <c r="C11168" s="3" t="s">
        <v>56</v>
      </c>
      <c r="D11168" s="2" t="s">
        <v>50</v>
      </c>
      <c r="E11168" s="3" t="s">
        <v>44</v>
      </c>
      <c r="F11168" s="3">
        <f t="shared" ca="1" si="346"/>
        <v>4</v>
      </c>
      <c r="G11168" s="4">
        <f t="shared" ca="1" si="347"/>
        <v>136</v>
      </c>
      <c r="H11168" s="4">
        <f ca="1">+Data_TABLE[[#This Row],[Qty]]*Data_TABLE[[#This Row],[Unit Price]]</f>
        <v>544</v>
      </c>
      <c r="I11168" s="7">
        <v>42336</v>
      </c>
      <c r="J11168" s="10">
        <f>EOMONTH(Data_TABLE[[#This Row],[Date Sold]],0)</f>
        <v>42338</v>
      </c>
    </row>
    <row r="11169" spans="2:10" x14ac:dyDescent="0.25">
      <c r="B11169" s="1" t="s">
        <v>37</v>
      </c>
      <c r="C11169" s="3" t="s">
        <v>56</v>
      </c>
      <c r="D11169" s="2" t="s">
        <v>52</v>
      </c>
      <c r="E11169" s="3" t="s">
        <v>46</v>
      </c>
      <c r="F11169" s="3">
        <f t="shared" ca="1" si="346"/>
        <v>1</v>
      </c>
      <c r="G11169" s="4">
        <f t="shared" ca="1" si="347"/>
        <v>87</v>
      </c>
      <c r="H11169" s="4">
        <f ca="1">+Data_TABLE[[#This Row],[Qty]]*Data_TABLE[[#This Row],[Unit Price]]</f>
        <v>87</v>
      </c>
      <c r="I11169" s="7">
        <v>42336</v>
      </c>
      <c r="J11169" s="10">
        <f>EOMONTH(Data_TABLE[[#This Row],[Date Sold]],0)</f>
        <v>42338</v>
      </c>
    </row>
    <row r="11170" spans="2:10" x14ac:dyDescent="0.25">
      <c r="B11170" s="1" t="s">
        <v>39</v>
      </c>
      <c r="C11170" s="3" t="s">
        <v>55</v>
      </c>
      <c r="D11170" s="2" t="s">
        <v>49</v>
      </c>
      <c r="E11170" s="3" t="s">
        <v>43</v>
      </c>
      <c r="F11170" s="3">
        <f t="shared" ca="1" si="346"/>
        <v>2</v>
      </c>
      <c r="G11170" s="4">
        <f t="shared" ca="1" si="347"/>
        <v>124</v>
      </c>
      <c r="H11170" s="4">
        <f ca="1">+Data_TABLE[[#This Row],[Qty]]*Data_TABLE[[#This Row],[Unit Price]]</f>
        <v>248</v>
      </c>
      <c r="I11170" s="7">
        <v>42336</v>
      </c>
      <c r="J11170" s="10">
        <f>EOMONTH(Data_TABLE[[#This Row],[Date Sold]],0)</f>
        <v>42338</v>
      </c>
    </row>
    <row r="11171" spans="2:10" x14ac:dyDescent="0.25">
      <c r="B11171" s="1" t="s">
        <v>39</v>
      </c>
      <c r="C11171" s="3" t="s">
        <v>56</v>
      </c>
      <c r="D11171" s="2" t="s">
        <v>50</v>
      </c>
      <c r="E11171" s="3" t="s">
        <v>44</v>
      </c>
      <c r="F11171" s="3">
        <f t="shared" ca="1" si="346"/>
        <v>5</v>
      </c>
      <c r="G11171" s="4">
        <f t="shared" ca="1" si="347"/>
        <v>140</v>
      </c>
      <c r="H11171" s="4">
        <f ca="1">+Data_TABLE[[#This Row],[Qty]]*Data_TABLE[[#This Row],[Unit Price]]</f>
        <v>700</v>
      </c>
      <c r="I11171" s="7">
        <v>42336</v>
      </c>
      <c r="J11171" s="10">
        <f>EOMONTH(Data_TABLE[[#This Row],[Date Sold]],0)</f>
        <v>42338</v>
      </c>
    </row>
    <row r="11172" spans="2:10" x14ac:dyDescent="0.25">
      <c r="B11172" s="1" t="s">
        <v>36</v>
      </c>
      <c r="C11172" s="3" t="s">
        <v>54</v>
      </c>
      <c r="D11172" s="2" t="s">
        <v>48</v>
      </c>
      <c r="E11172" s="3" t="s">
        <v>42</v>
      </c>
      <c r="F11172" s="3">
        <f t="shared" ca="1" si="346"/>
        <v>4</v>
      </c>
      <c r="G11172" s="4">
        <f t="shared" ca="1" si="347"/>
        <v>159</v>
      </c>
      <c r="H11172" s="4">
        <f ca="1">+Data_TABLE[[#This Row],[Qty]]*Data_TABLE[[#This Row],[Unit Price]]</f>
        <v>636</v>
      </c>
      <c r="I11172" s="7">
        <v>42336</v>
      </c>
      <c r="J11172" s="10">
        <f>EOMONTH(Data_TABLE[[#This Row],[Date Sold]],0)</f>
        <v>42338</v>
      </c>
    </row>
    <row r="11173" spans="2:10" x14ac:dyDescent="0.25">
      <c r="B11173" s="1" t="s">
        <v>36</v>
      </c>
      <c r="C11173" s="3" t="s">
        <v>56</v>
      </c>
      <c r="D11173" s="2" t="s">
        <v>52</v>
      </c>
      <c r="E11173" s="3" t="s">
        <v>46</v>
      </c>
      <c r="F11173" s="3">
        <f t="shared" ca="1" si="346"/>
        <v>4</v>
      </c>
      <c r="G11173" s="4">
        <f t="shared" ca="1" si="347"/>
        <v>191</v>
      </c>
      <c r="H11173" s="4">
        <f ca="1">+Data_TABLE[[#This Row],[Qty]]*Data_TABLE[[#This Row],[Unit Price]]</f>
        <v>764</v>
      </c>
      <c r="I11173" s="7">
        <v>42336</v>
      </c>
      <c r="J11173" s="10">
        <f>EOMONTH(Data_TABLE[[#This Row],[Date Sold]],0)</f>
        <v>42338</v>
      </c>
    </row>
    <row r="11174" spans="2:10" x14ac:dyDescent="0.25">
      <c r="B11174" s="1" t="s">
        <v>41</v>
      </c>
      <c r="C11174" s="3" t="s">
        <v>55</v>
      </c>
      <c r="D11174" s="2" t="s">
        <v>49</v>
      </c>
      <c r="E11174" s="3" t="s">
        <v>43</v>
      </c>
      <c r="F11174" s="3">
        <f t="shared" ca="1" si="346"/>
        <v>5</v>
      </c>
      <c r="G11174" s="4">
        <f t="shared" ca="1" si="347"/>
        <v>116</v>
      </c>
      <c r="H11174" s="4">
        <f ca="1">+Data_TABLE[[#This Row],[Qty]]*Data_TABLE[[#This Row],[Unit Price]]</f>
        <v>580</v>
      </c>
      <c r="I11174" s="7">
        <v>42336</v>
      </c>
      <c r="J11174" s="10">
        <f>EOMONTH(Data_TABLE[[#This Row],[Date Sold]],0)</f>
        <v>42338</v>
      </c>
    </row>
    <row r="11175" spans="2:10" x14ac:dyDescent="0.25">
      <c r="B11175" s="1" t="s">
        <v>41</v>
      </c>
      <c r="C11175" s="3" t="s">
        <v>55</v>
      </c>
      <c r="D11175" s="2" t="s">
        <v>51</v>
      </c>
      <c r="E11175" s="3" t="s">
        <v>45</v>
      </c>
      <c r="F11175" s="3">
        <f t="shared" ca="1" si="346"/>
        <v>3</v>
      </c>
      <c r="G11175" s="4">
        <f t="shared" ca="1" si="347"/>
        <v>114</v>
      </c>
      <c r="H11175" s="4">
        <f ca="1">+Data_TABLE[[#This Row],[Qty]]*Data_TABLE[[#This Row],[Unit Price]]</f>
        <v>342</v>
      </c>
      <c r="I11175" s="7">
        <v>42336</v>
      </c>
      <c r="J11175" s="10">
        <f>EOMONTH(Data_TABLE[[#This Row],[Date Sold]],0)</f>
        <v>42338</v>
      </c>
    </row>
    <row r="11176" spans="2:10" x14ac:dyDescent="0.25">
      <c r="B11176" s="1" t="s">
        <v>38</v>
      </c>
      <c r="C11176" s="3" t="s">
        <v>56</v>
      </c>
      <c r="D11176" s="2" t="s">
        <v>52</v>
      </c>
      <c r="E11176" s="3" t="s">
        <v>46</v>
      </c>
      <c r="F11176" s="3">
        <f t="shared" ca="1" si="346"/>
        <v>5</v>
      </c>
      <c r="G11176" s="4">
        <f t="shared" ca="1" si="347"/>
        <v>180</v>
      </c>
      <c r="H11176" s="4">
        <f ca="1">+Data_TABLE[[#This Row],[Qty]]*Data_TABLE[[#This Row],[Unit Price]]</f>
        <v>900</v>
      </c>
      <c r="I11176" s="7">
        <v>42336</v>
      </c>
      <c r="J11176" s="10">
        <f>EOMONTH(Data_TABLE[[#This Row],[Date Sold]],0)</f>
        <v>42338</v>
      </c>
    </row>
    <row r="11177" spans="2:10" x14ac:dyDescent="0.25">
      <c r="B11177" s="1" t="s">
        <v>38</v>
      </c>
      <c r="C11177" s="3" t="s">
        <v>55</v>
      </c>
      <c r="D11177" s="2" t="s">
        <v>49</v>
      </c>
      <c r="E11177" s="3" t="s">
        <v>43</v>
      </c>
      <c r="F11177" s="3">
        <f t="shared" ca="1" si="346"/>
        <v>2</v>
      </c>
      <c r="G11177" s="4">
        <f t="shared" ca="1" si="347"/>
        <v>143</v>
      </c>
      <c r="H11177" s="4">
        <f ca="1">+Data_TABLE[[#This Row],[Qty]]*Data_TABLE[[#This Row],[Unit Price]]</f>
        <v>286</v>
      </c>
      <c r="I11177" s="7">
        <v>42336</v>
      </c>
      <c r="J11177" s="10">
        <f>EOMONTH(Data_TABLE[[#This Row],[Date Sold]],0)</f>
        <v>42338</v>
      </c>
    </row>
    <row r="11178" spans="2:10" x14ac:dyDescent="0.25">
      <c r="B11178" s="1" t="s">
        <v>37</v>
      </c>
      <c r="C11178" s="3" t="s">
        <v>55</v>
      </c>
      <c r="D11178" s="2" t="s">
        <v>49</v>
      </c>
      <c r="E11178" s="3" t="s">
        <v>43</v>
      </c>
      <c r="F11178" s="3">
        <f t="shared" ca="1" si="346"/>
        <v>2</v>
      </c>
      <c r="G11178" s="4">
        <f t="shared" ca="1" si="347"/>
        <v>163</v>
      </c>
      <c r="H11178" s="4">
        <f ca="1">+Data_TABLE[[#This Row],[Qty]]*Data_TABLE[[#This Row],[Unit Price]]</f>
        <v>326</v>
      </c>
      <c r="I11178" s="7">
        <v>42336</v>
      </c>
      <c r="J11178" s="10">
        <f>EOMONTH(Data_TABLE[[#This Row],[Date Sold]],0)</f>
        <v>42338</v>
      </c>
    </row>
    <row r="11179" spans="2:10" x14ac:dyDescent="0.25">
      <c r="B11179" s="1" t="s">
        <v>40</v>
      </c>
      <c r="C11179" s="3" t="s">
        <v>55</v>
      </c>
      <c r="D11179" s="2" t="s">
        <v>49</v>
      </c>
      <c r="E11179" s="3" t="s">
        <v>43</v>
      </c>
      <c r="F11179" s="3">
        <f t="shared" ca="1" si="346"/>
        <v>2</v>
      </c>
      <c r="G11179" s="4">
        <f t="shared" ca="1" si="347"/>
        <v>95</v>
      </c>
      <c r="H11179" s="4">
        <f ca="1">+Data_TABLE[[#This Row],[Qty]]*Data_TABLE[[#This Row],[Unit Price]]</f>
        <v>190</v>
      </c>
      <c r="I11179" s="7">
        <v>42336</v>
      </c>
      <c r="J11179" s="10">
        <f>EOMONTH(Data_TABLE[[#This Row],[Date Sold]],0)</f>
        <v>42338</v>
      </c>
    </row>
    <row r="11180" spans="2:10" x14ac:dyDescent="0.25">
      <c r="B11180" s="1" t="s">
        <v>36</v>
      </c>
      <c r="C11180" s="3" t="s">
        <v>56</v>
      </c>
      <c r="D11180" s="2" t="s">
        <v>50</v>
      </c>
      <c r="E11180" s="3" t="s">
        <v>44</v>
      </c>
      <c r="F11180" s="3">
        <f t="shared" ca="1" si="346"/>
        <v>5</v>
      </c>
      <c r="G11180" s="4">
        <f t="shared" ca="1" si="347"/>
        <v>190</v>
      </c>
      <c r="H11180" s="4">
        <f ca="1">+Data_TABLE[[#This Row],[Qty]]*Data_TABLE[[#This Row],[Unit Price]]</f>
        <v>950</v>
      </c>
      <c r="I11180" s="7">
        <v>42336</v>
      </c>
      <c r="J11180" s="10">
        <f>EOMONTH(Data_TABLE[[#This Row],[Date Sold]],0)</f>
        <v>42338</v>
      </c>
    </row>
    <row r="11181" spans="2:10" x14ac:dyDescent="0.25">
      <c r="B11181" s="1" t="s">
        <v>36</v>
      </c>
      <c r="C11181" s="3" t="s">
        <v>55</v>
      </c>
      <c r="D11181" s="2" t="s">
        <v>51</v>
      </c>
      <c r="E11181" s="3" t="s">
        <v>45</v>
      </c>
      <c r="F11181" s="3">
        <f t="shared" ca="1" si="346"/>
        <v>4</v>
      </c>
      <c r="G11181" s="4">
        <f t="shared" ca="1" si="347"/>
        <v>89</v>
      </c>
      <c r="H11181" s="4">
        <f ca="1">+Data_TABLE[[#This Row],[Qty]]*Data_TABLE[[#This Row],[Unit Price]]</f>
        <v>356</v>
      </c>
      <c r="I11181" s="7">
        <v>42336</v>
      </c>
      <c r="J11181" s="10">
        <f>EOMONTH(Data_TABLE[[#This Row],[Date Sold]],0)</f>
        <v>42338</v>
      </c>
    </row>
    <row r="11182" spans="2:10" x14ac:dyDescent="0.25">
      <c r="B11182" s="1" t="s">
        <v>40</v>
      </c>
      <c r="C11182" s="3" t="s">
        <v>56</v>
      </c>
      <c r="D11182" s="2" t="s">
        <v>50</v>
      </c>
      <c r="E11182" s="3" t="s">
        <v>44</v>
      </c>
      <c r="F11182" s="3">
        <f t="shared" ca="1" si="346"/>
        <v>5</v>
      </c>
      <c r="G11182" s="4">
        <f t="shared" ca="1" si="347"/>
        <v>66</v>
      </c>
      <c r="H11182" s="4">
        <f ca="1">+Data_TABLE[[#This Row],[Qty]]*Data_TABLE[[#This Row],[Unit Price]]</f>
        <v>330</v>
      </c>
      <c r="I11182" s="7">
        <v>42336</v>
      </c>
      <c r="J11182" s="10">
        <f>EOMONTH(Data_TABLE[[#This Row],[Date Sold]],0)</f>
        <v>42338</v>
      </c>
    </row>
    <row r="11183" spans="2:10" x14ac:dyDescent="0.25">
      <c r="B11183" s="1" t="s">
        <v>38</v>
      </c>
      <c r="C11183" s="3" t="s">
        <v>56</v>
      </c>
      <c r="D11183" s="2" t="s">
        <v>52</v>
      </c>
      <c r="E11183" s="3" t="s">
        <v>46</v>
      </c>
      <c r="F11183" s="3">
        <f t="shared" ca="1" si="346"/>
        <v>5</v>
      </c>
      <c r="G11183" s="4">
        <f t="shared" ca="1" si="347"/>
        <v>162</v>
      </c>
      <c r="H11183" s="4">
        <f ca="1">+Data_TABLE[[#This Row],[Qty]]*Data_TABLE[[#This Row],[Unit Price]]</f>
        <v>810</v>
      </c>
      <c r="I11183" s="7">
        <v>42336</v>
      </c>
      <c r="J11183" s="10">
        <f>EOMONTH(Data_TABLE[[#This Row],[Date Sold]],0)</f>
        <v>42338</v>
      </c>
    </row>
    <row r="11184" spans="2:10" x14ac:dyDescent="0.25">
      <c r="B11184" s="1" t="s">
        <v>39</v>
      </c>
      <c r="C11184" s="3" t="s">
        <v>56</v>
      </c>
      <c r="D11184" s="2" t="s">
        <v>50</v>
      </c>
      <c r="E11184" s="3" t="s">
        <v>44</v>
      </c>
      <c r="F11184" s="3">
        <f t="shared" ca="1" si="346"/>
        <v>4</v>
      </c>
      <c r="G11184" s="4">
        <f t="shared" ca="1" si="347"/>
        <v>120</v>
      </c>
      <c r="H11184" s="4">
        <f ca="1">+Data_TABLE[[#This Row],[Qty]]*Data_TABLE[[#This Row],[Unit Price]]</f>
        <v>480</v>
      </c>
      <c r="I11184" s="7">
        <v>42336</v>
      </c>
      <c r="J11184" s="10">
        <f>EOMONTH(Data_TABLE[[#This Row],[Date Sold]],0)</f>
        <v>42338</v>
      </c>
    </row>
    <row r="11185" spans="2:10" x14ac:dyDescent="0.25">
      <c r="B11185" s="1" t="s">
        <v>40</v>
      </c>
      <c r="C11185" s="3" t="s">
        <v>55</v>
      </c>
      <c r="D11185" s="2" t="s">
        <v>49</v>
      </c>
      <c r="E11185" s="3" t="s">
        <v>43</v>
      </c>
      <c r="F11185" s="3">
        <f t="shared" ref="F11185:F11248" ca="1" si="348">RANDBETWEEN(1,5)</f>
        <v>5</v>
      </c>
      <c r="G11185" s="4">
        <f t="shared" ref="G11185:G11248" ca="1" si="349">RANDBETWEEN(60,200)</f>
        <v>91</v>
      </c>
      <c r="H11185" s="4">
        <f ca="1">+Data_TABLE[[#This Row],[Qty]]*Data_TABLE[[#This Row],[Unit Price]]</f>
        <v>455</v>
      </c>
      <c r="I11185" s="7">
        <v>42336</v>
      </c>
      <c r="J11185" s="10">
        <f>EOMONTH(Data_TABLE[[#This Row],[Date Sold]],0)</f>
        <v>42338</v>
      </c>
    </row>
    <row r="11186" spans="2:10" x14ac:dyDescent="0.25">
      <c r="B11186" s="1" t="s">
        <v>41</v>
      </c>
      <c r="C11186" s="3" t="s">
        <v>55</v>
      </c>
      <c r="D11186" s="2" t="s">
        <v>51</v>
      </c>
      <c r="E11186" s="3" t="s">
        <v>45</v>
      </c>
      <c r="F11186" s="3">
        <f t="shared" ca="1" si="348"/>
        <v>4</v>
      </c>
      <c r="G11186" s="4">
        <f t="shared" ca="1" si="349"/>
        <v>67</v>
      </c>
      <c r="H11186" s="4">
        <f ca="1">+Data_TABLE[[#This Row],[Qty]]*Data_TABLE[[#This Row],[Unit Price]]</f>
        <v>268</v>
      </c>
      <c r="I11186" s="7">
        <v>42336</v>
      </c>
      <c r="J11186" s="10">
        <f>EOMONTH(Data_TABLE[[#This Row],[Date Sold]],0)</f>
        <v>42338</v>
      </c>
    </row>
    <row r="11187" spans="2:10" x14ac:dyDescent="0.25">
      <c r="B11187" s="1" t="s">
        <v>39</v>
      </c>
      <c r="C11187" s="3" t="s">
        <v>54</v>
      </c>
      <c r="D11187" s="2" t="s">
        <v>48</v>
      </c>
      <c r="E11187" s="3" t="s">
        <v>42</v>
      </c>
      <c r="F11187" s="3">
        <f t="shared" ca="1" si="348"/>
        <v>1</v>
      </c>
      <c r="G11187" s="4">
        <f t="shared" ca="1" si="349"/>
        <v>96</v>
      </c>
      <c r="H11187" s="4">
        <f ca="1">+Data_TABLE[[#This Row],[Qty]]*Data_TABLE[[#This Row],[Unit Price]]</f>
        <v>96</v>
      </c>
      <c r="I11187" s="7">
        <v>42336</v>
      </c>
      <c r="J11187" s="10">
        <f>EOMONTH(Data_TABLE[[#This Row],[Date Sold]],0)</f>
        <v>42338</v>
      </c>
    </row>
    <row r="11188" spans="2:10" x14ac:dyDescent="0.25">
      <c r="B11188" s="1" t="s">
        <v>37</v>
      </c>
      <c r="C11188" s="3" t="s">
        <v>55</v>
      </c>
      <c r="D11188" s="2" t="s">
        <v>51</v>
      </c>
      <c r="E11188" s="3" t="s">
        <v>45</v>
      </c>
      <c r="F11188" s="3">
        <f t="shared" ca="1" si="348"/>
        <v>3</v>
      </c>
      <c r="G11188" s="4">
        <f t="shared" ca="1" si="349"/>
        <v>152</v>
      </c>
      <c r="H11188" s="4">
        <f ca="1">+Data_TABLE[[#This Row],[Qty]]*Data_TABLE[[#This Row],[Unit Price]]</f>
        <v>456</v>
      </c>
      <c r="I11188" s="7">
        <v>42336</v>
      </c>
      <c r="J11188" s="10">
        <f>EOMONTH(Data_TABLE[[#This Row],[Date Sold]],0)</f>
        <v>42338</v>
      </c>
    </row>
    <row r="11189" spans="2:10" x14ac:dyDescent="0.25">
      <c r="B11189" s="1" t="s">
        <v>41</v>
      </c>
      <c r="C11189" s="3" t="s">
        <v>56</v>
      </c>
      <c r="D11189" s="2" t="s">
        <v>50</v>
      </c>
      <c r="E11189" s="3" t="s">
        <v>44</v>
      </c>
      <c r="F11189" s="3">
        <f t="shared" ca="1" si="348"/>
        <v>2</v>
      </c>
      <c r="G11189" s="4">
        <f t="shared" ca="1" si="349"/>
        <v>157</v>
      </c>
      <c r="H11189" s="4">
        <f ca="1">+Data_TABLE[[#This Row],[Qty]]*Data_TABLE[[#This Row],[Unit Price]]</f>
        <v>314</v>
      </c>
      <c r="I11189" s="7">
        <v>42336</v>
      </c>
      <c r="J11189" s="10">
        <f>EOMONTH(Data_TABLE[[#This Row],[Date Sold]],0)</f>
        <v>42338</v>
      </c>
    </row>
    <row r="11190" spans="2:10" x14ac:dyDescent="0.25">
      <c r="B11190" s="1" t="s">
        <v>39</v>
      </c>
      <c r="C11190" s="3" t="s">
        <v>56</v>
      </c>
      <c r="D11190" s="2" t="s">
        <v>50</v>
      </c>
      <c r="E11190" s="3" t="s">
        <v>44</v>
      </c>
      <c r="F11190" s="3">
        <f t="shared" ca="1" si="348"/>
        <v>5</v>
      </c>
      <c r="G11190" s="4">
        <f t="shared" ca="1" si="349"/>
        <v>77</v>
      </c>
      <c r="H11190" s="4">
        <f ca="1">+Data_TABLE[[#This Row],[Qty]]*Data_TABLE[[#This Row],[Unit Price]]</f>
        <v>385</v>
      </c>
      <c r="I11190" s="7">
        <v>42336</v>
      </c>
      <c r="J11190" s="10">
        <f>EOMONTH(Data_TABLE[[#This Row],[Date Sold]],0)</f>
        <v>42338</v>
      </c>
    </row>
    <row r="11191" spans="2:10" x14ac:dyDescent="0.25">
      <c r="B11191" s="1" t="s">
        <v>41</v>
      </c>
      <c r="C11191" s="3" t="s">
        <v>56</v>
      </c>
      <c r="D11191" s="2" t="s">
        <v>52</v>
      </c>
      <c r="E11191" s="3" t="s">
        <v>46</v>
      </c>
      <c r="F11191" s="3">
        <f t="shared" ca="1" si="348"/>
        <v>4</v>
      </c>
      <c r="G11191" s="4">
        <f t="shared" ca="1" si="349"/>
        <v>168</v>
      </c>
      <c r="H11191" s="4">
        <f ca="1">+Data_TABLE[[#This Row],[Qty]]*Data_TABLE[[#This Row],[Unit Price]]</f>
        <v>672</v>
      </c>
      <c r="I11191" s="7">
        <v>42336</v>
      </c>
      <c r="J11191" s="10">
        <f>EOMONTH(Data_TABLE[[#This Row],[Date Sold]],0)</f>
        <v>42338</v>
      </c>
    </row>
    <row r="11192" spans="2:10" x14ac:dyDescent="0.25">
      <c r="B11192" s="1" t="s">
        <v>41</v>
      </c>
      <c r="C11192" s="3" t="s">
        <v>56</v>
      </c>
      <c r="D11192" s="2" t="s">
        <v>52</v>
      </c>
      <c r="E11192" s="3" t="s">
        <v>46</v>
      </c>
      <c r="F11192" s="3">
        <f t="shared" ca="1" si="348"/>
        <v>5</v>
      </c>
      <c r="G11192" s="4">
        <f t="shared" ca="1" si="349"/>
        <v>166</v>
      </c>
      <c r="H11192" s="4">
        <f ca="1">+Data_TABLE[[#This Row],[Qty]]*Data_TABLE[[#This Row],[Unit Price]]</f>
        <v>830</v>
      </c>
      <c r="I11192" s="7">
        <v>42336</v>
      </c>
      <c r="J11192" s="10">
        <f>EOMONTH(Data_TABLE[[#This Row],[Date Sold]],0)</f>
        <v>42338</v>
      </c>
    </row>
    <row r="11193" spans="2:10" x14ac:dyDescent="0.25">
      <c r="B11193" s="1" t="s">
        <v>38</v>
      </c>
      <c r="C11193" s="3" t="s">
        <v>55</v>
      </c>
      <c r="D11193" s="2" t="s">
        <v>49</v>
      </c>
      <c r="E11193" s="3" t="s">
        <v>43</v>
      </c>
      <c r="F11193" s="3">
        <f t="shared" ca="1" si="348"/>
        <v>5</v>
      </c>
      <c r="G11193" s="4">
        <f t="shared" ca="1" si="349"/>
        <v>151</v>
      </c>
      <c r="H11193" s="4">
        <f ca="1">+Data_TABLE[[#This Row],[Qty]]*Data_TABLE[[#This Row],[Unit Price]]</f>
        <v>755</v>
      </c>
      <c r="I11193" s="7">
        <v>42336</v>
      </c>
      <c r="J11193" s="10">
        <f>EOMONTH(Data_TABLE[[#This Row],[Date Sold]],0)</f>
        <v>42338</v>
      </c>
    </row>
    <row r="11194" spans="2:10" x14ac:dyDescent="0.25">
      <c r="B11194" s="1" t="s">
        <v>39</v>
      </c>
      <c r="C11194" s="3" t="s">
        <v>54</v>
      </c>
      <c r="D11194" s="2" t="s">
        <v>48</v>
      </c>
      <c r="E11194" s="3" t="s">
        <v>42</v>
      </c>
      <c r="F11194" s="3">
        <f t="shared" ca="1" si="348"/>
        <v>5</v>
      </c>
      <c r="G11194" s="4">
        <f t="shared" ca="1" si="349"/>
        <v>99</v>
      </c>
      <c r="H11194" s="4">
        <f ca="1">+Data_TABLE[[#This Row],[Qty]]*Data_TABLE[[#This Row],[Unit Price]]</f>
        <v>495</v>
      </c>
      <c r="I11194" s="7">
        <v>42336</v>
      </c>
      <c r="J11194" s="10">
        <f>EOMONTH(Data_TABLE[[#This Row],[Date Sold]],0)</f>
        <v>42338</v>
      </c>
    </row>
    <row r="11195" spans="2:10" x14ac:dyDescent="0.25">
      <c r="B11195" s="1" t="s">
        <v>36</v>
      </c>
      <c r="C11195" s="3" t="s">
        <v>55</v>
      </c>
      <c r="D11195" s="2" t="s">
        <v>49</v>
      </c>
      <c r="E11195" s="3" t="s">
        <v>43</v>
      </c>
      <c r="F11195" s="3">
        <f t="shared" ca="1" si="348"/>
        <v>4</v>
      </c>
      <c r="G11195" s="4">
        <f t="shared" ca="1" si="349"/>
        <v>60</v>
      </c>
      <c r="H11195" s="4">
        <f ca="1">+Data_TABLE[[#This Row],[Qty]]*Data_TABLE[[#This Row],[Unit Price]]</f>
        <v>240</v>
      </c>
      <c r="I11195" s="7">
        <v>42336</v>
      </c>
      <c r="J11195" s="10">
        <f>EOMONTH(Data_TABLE[[#This Row],[Date Sold]],0)</f>
        <v>42338</v>
      </c>
    </row>
    <row r="11196" spans="2:10" x14ac:dyDescent="0.25">
      <c r="B11196" s="1" t="s">
        <v>37</v>
      </c>
      <c r="C11196" s="3" t="s">
        <v>56</v>
      </c>
      <c r="D11196" s="2" t="s">
        <v>52</v>
      </c>
      <c r="E11196" s="3" t="s">
        <v>46</v>
      </c>
      <c r="F11196" s="3">
        <f t="shared" ca="1" si="348"/>
        <v>3</v>
      </c>
      <c r="G11196" s="4">
        <f t="shared" ca="1" si="349"/>
        <v>199</v>
      </c>
      <c r="H11196" s="4">
        <f ca="1">+Data_TABLE[[#This Row],[Qty]]*Data_TABLE[[#This Row],[Unit Price]]</f>
        <v>597</v>
      </c>
      <c r="I11196" s="7">
        <v>42336</v>
      </c>
      <c r="J11196" s="10">
        <f>EOMONTH(Data_TABLE[[#This Row],[Date Sold]],0)</f>
        <v>42338</v>
      </c>
    </row>
    <row r="11197" spans="2:10" x14ac:dyDescent="0.25">
      <c r="B11197" s="1" t="s">
        <v>38</v>
      </c>
      <c r="C11197" s="3" t="s">
        <v>55</v>
      </c>
      <c r="D11197" s="2" t="s">
        <v>51</v>
      </c>
      <c r="E11197" s="3" t="s">
        <v>45</v>
      </c>
      <c r="F11197" s="3">
        <f t="shared" ca="1" si="348"/>
        <v>1</v>
      </c>
      <c r="G11197" s="4">
        <f t="shared" ca="1" si="349"/>
        <v>154</v>
      </c>
      <c r="H11197" s="4">
        <f ca="1">+Data_TABLE[[#This Row],[Qty]]*Data_TABLE[[#This Row],[Unit Price]]</f>
        <v>154</v>
      </c>
      <c r="I11197" s="7">
        <v>42336</v>
      </c>
      <c r="J11197" s="10">
        <f>EOMONTH(Data_TABLE[[#This Row],[Date Sold]],0)</f>
        <v>42338</v>
      </c>
    </row>
    <row r="11198" spans="2:10" x14ac:dyDescent="0.25">
      <c r="B11198" s="1" t="s">
        <v>36</v>
      </c>
      <c r="C11198" s="3" t="s">
        <v>55</v>
      </c>
      <c r="D11198" s="2" t="s">
        <v>49</v>
      </c>
      <c r="E11198" s="3" t="s">
        <v>43</v>
      </c>
      <c r="F11198" s="3">
        <f t="shared" ca="1" si="348"/>
        <v>2</v>
      </c>
      <c r="G11198" s="4">
        <f t="shared" ca="1" si="349"/>
        <v>85</v>
      </c>
      <c r="H11198" s="4">
        <f ca="1">+Data_TABLE[[#This Row],[Qty]]*Data_TABLE[[#This Row],[Unit Price]]</f>
        <v>170</v>
      </c>
      <c r="I11198" s="7">
        <v>42336</v>
      </c>
      <c r="J11198" s="10">
        <f>EOMONTH(Data_TABLE[[#This Row],[Date Sold]],0)</f>
        <v>42338</v>
      </c>
    </row>
    <row r="11199" spans="2:10" x14ac:dyDescent="0.25">
      <c r="B11199" s="1" t="s">
        <v>40</v>
      </c>
      <c r="C11199" s="3" t="s">
        <v>55</v>
      </c>
      <c r="D11199" s="2" t="s">
        <v>49</v>
      </c>
      <c r="E11199" s="3" t="s">
        <v>43</v>
      </c>
      <c r="F11199" s="3">
        <f t="shared" ca="1" si="348"/>
        <v>5</v>
      </c>
      <c r="G11199" s="4">
        <f t="shared" ca="1" si="349"/>
        <v>186</v>
      </c>
      <c r="H11199" s="4">
        <f ca="1">+Data_TABLE[[#This Row],[Qty]]*Data_TABLE[[#This Row],[Unit Price]]</f>
        <v>930</v>
      </c>
      <c r="I11199" s="7">
        <v>42336</v>
      </c>
      <c r="J11199" s="10">
        <f>EOMONTH(Data_TABLE[[#This Row],[Date Sold]],0)</f>
        <v>42338</v>
      </c>
    </row>
    <row r="11200" spans="2:10" x14ac:dyDescent="0.25">
      <c r="B11200" s="1" t="s">
        <v>37</v>
      </c>
      <c r="C11200" s="3" t="s">
        <v>54</v>
      </c>
      <c r="D11200" s="2" t="s">
        <v>48</v>
      </c>
      <c r="E11200" s="3" t="s">
        <v>42</v>
      </c>
      <c r="F11200" s="3">
        <f t="shared" ca="1" si="348"/>
        <v>2</v>
      </c>
      <c r="G11200" s="4">
        <f t="shared" ca="1" si="349"/>
        <v>117</v>
      </c>
      <c r="H11200" s="4">
        <f ca="1">+Data_TABLE[[#This Row],[Qty]]*Data_TABLE[[#This Row],[Unit Price]]</f>
        <v>234</v>
      </c>
      <c r="I11200" s="7">
        <v>42336</v>
      </c>
      <c r="J11200" s="10">
        <f>EOMONTH(Data_TABLE[[#This Row],[Date Sold]],0)</f>
        <v>42338</v>
      </c>
    </row>
    <row r="11201" spans="2:10" x14ac:dyDescent="0.25">
      <c r="B11201" s="1" t="s">
        <v>37</v>
      </c>
      <c r="C11201" s="3" t="s">
        <v>55</v>
      </c>
      <c r="D11201" s="2" t="s">
        <v>51</v>
      </c>
      <c r="E11201" s="3" t="s">
        <v>45</v>
      </c>
      <c r="F11201" s="3">
        <f t="shared" ca="1" si="348"/>
        <v>4</v>
      </c>
      <c r="G11201" s="4">
        <f t="shared" ca="1" si="349"/>
        <v>142</v>
      </c>
      <c r="H11201" s="4">
        <f ca="1">+Data_TABLE[[#This Row],[Qty]]*Data_TABLE[[#This Row],[Unit Price]]</f>
        <v>568</v>
      </c>
      <c r="I11201" s="7">
        <v>42336</v>
      </c>
      <c r="J11201" s="10">
        <f>EOMONTH(Data_TABLE[[#This Row],[Date Sold]],0)</f>
        <v>42338</v>
      </c>
    </row>
    <row r="11202" spans="2:10" x14ac:dyDescent="0.25">
      <c r="B11202" s="1" t="s">
        <v>41</v>
      </c>
      <c r="C11202" s="3" t="s">
        <v>56</v>
      </c>
      <c r="D11202" s="2" t="s">
        <v>50</v>
      </c>
      <c r="E11202" s="3" t="s">
        <v>44</v>
      </c>
      <c r="F11202" s="3">
        <f t="shared" ca="1" si="348"/>
        <v>5</v>
      </c>
      <c r="G11202" s="4">
        <f t="shared" ca="1" si="349"/>
        <v>84</v>
      </c>
      <c r="H11202" s="4">
        <f ca="1">+Data_TABLE[[#This Row],[Qty]]*Data_TABLE[[#This Row],[Unit Price]]</f>
        <v>420</v>
      </c>
      <c r="I11202" s="7">
        <v>42336</v>
      </c>
      <c r="J11202" s="10">
        <f>EOMONTH(Data_TABLE[[#This Row],[Date Sold]],0)</f>
        <v>42338</v>
      </c>
    </row>
    <row r="11203" spans="2:10" x14ac:dyDescent="0.25">
      <c r="B11203" s="1" t="s">
        <v>41</v>
      </c>
      <c r="C11203" s="3" t="s">
        <v>56</v>
      </c>
      <c r="D11203" s="2" t="s">
        <v>50</v>
      </c>
      <c r="E11203" s="3" t="s">
        <v>44</v>
      </c>
      <c r="F11203" s="3">
        <f t="shared" ca="1" si="348"/>
        <v>4</v>
      </c>
      <c r="G11203" s="4">
        <f t="shared" ca="1" si="349"/>
        <v>186</v>
      </c>
      <c r="H11203" s="4">
        <f ca="1">+Data_TABLE[[#This Row],[Qty]]*Data_TABLE[[#This Row],[Unit Price]]</f>
        <v>744</v>
      </c>
      <c r="I11203" s="7">
        <v>42337</v>
      </c>
      <c r="J11203" s="10">
        <f>EOMONTH(Data_TABLE[[#This Row],[Date Sold]],0)</f>
        <v>42338</v>
      </c>
    </row>
    <row r="11204" spans="2:10" x14ac:dyDescent="0.25">
      <c r="B11204" s="1" t="s">
        <v>36</v>
      </c>
      <c r="C11204" s="3" t="s">
        <v>55</v>
      </c>
      <c r="D11204" s="2" t="s">
        <v>49</v>
      </c>
      <c r="E11204" s="3" t="s">
        <v>43</v>
      </c>
      <c r="F11204" s="3">
        <f t="shared" ca="1" si="348"/>
        <v>2</v>
      </c>
      <c r="G11204" s="4">
        <f t="shared" ca="1" si="349"/>
        <v>170</v>
      </c>
      <c r="H11204" s="4">
        <f ca="1">+Data_TABLE[[#This Row],[Qty]]*Data_TABLE[[#This Row],[Unit Price]]</f>
        <v>340</v>
      </c>
      <c r="I11204" s="7">
        <v>42337</v>
      </c>
      <c r="J11204" s="10">
        <f>EOMONTH(Data_TABLE[[#This Row],[Date Sold]],0)</f>
        <v>42338</v>
      </c>
    </row>
    <row r="11205" spans="2:10" x14ac:dyDescent="0.25">
      <c r="B11205" s="1" t="s">
        <v>40</v>
      </c>
      <c r="C11205" s="3" t="s">
        <v>56</v>
      </c>
      <c r="D11205" s="2" t="s">
        <v>50</v>
      </c>
      <c r="E11205" s="3" t="s">
        <v>44</v>
      </c>
      <c r="F11205" s="3">
        <f t="shared" ca="1" si="348"/>
        <v>4</v>
      </c>
      <c r="G11205" s="4">
        <f t="shared" ca="1" si="349"/>
        <v>146</v>
      </c>
      <c r="H11205" s="4">
        <f ca="1">+Data_TABLE[[#This Row],[Qty]]*Data_TABLE[[#This Row],[Unit Price]]</f>
        <v>584</v>
      </c>
      <c r="I11205" s="7">
        <v>42337</v>
      </c>
      <c r="J11205" s="10">
        <f>EOMONTH(Data_TABLE[[#This Row],[Date Sold]],0)</f>
        <v>42338</v>
      </c>
    </row>
    <row r="11206" spans="2:10" x14ac:dyDescent="0.25">
      <c r="B11206" s="1" t="s">
        <v>38</v>
      </c>
      <c r="C11206" s="3" t="s">
        <v>56</v>
      </c>
      <c r="D11206" s="2" t="s">
        <v>50</v>
      </c>
      <c r="E11206" s="3" t="s">
        <v>44</v>
      </c>
      <c r="F11206" s="3">
        <f t="shared" ca="1" si="348"/>
        <v>5</v>
      </c>
      <c r="G11206" s="4">
        <f t="shared" ca="1" si="349"/>
        <v>118</v>
      </c>
      <c r="H11206" s="4">
        <f ca="1">+Data_TABLE[[#This Row],[Qty]]*Data_TABLE[[#This Row],[Unit Price]]</f>
        <v>590</v>
      </c>
      <c r="I11206" s="7">
        <v>42337</v>
      </c>
      <c r="J11206" s="10">
        <f>EOMONTH(Data_TABLE[[#This Row],[Date Sold]],0)</f>
        <v>42338</v>
      </c>
    </row>
    <row r="11207" spans="2:10" x14ac:dyDescent="0.25">
      <c r="B11207" s="1" t="s">
        <v>41</v>
      </c>
      <c r="C11207" s="3" t="s">
        <v>55</v>
      </c>
      <c r="D11207" s="2" t="s">
        <v>51</v>
      </c>
      <c r="E11207" s="3" t="s">
        <v>45</v>
      </c>
      <c r="F11207" s="3">
        <f t="shared" ca="1" si="348"/>
        <v>4</v>
      </c>
      <c r="G11207" s="4">
        <f t="shared" ca="1" si="349"/>
        <v>66</v>
      </c>
      <c r="H11207" s="4">
        <f ca="1">+Data_TABLE[[#This Row],[Qty]]*Data_TABLE[[#This Row],[Unit Price]]</f>
        <v>264</v>
      </c>
      <c r="I11207" s="7">
        <v>42337</v>
      </c>
      <c r="J11207" s="10">
        <f>EOMONTH(Data_TABLE[[#This Row],[Date Sold]],0)</f>
        <v>42338</v>
      </c>
    </row>
    <row r="11208" spans="2:10" x14ac:dyDescent="0.25">
      <c r="B11208" s="1" t="s">
        <v>40</v>
      </c>
      <c r="C11208" s="3" t="s">
        <v>55</v>
      </c>
      <c r="D11208" s="2" t="s">
        <v>49</v>
      </c>
      <c r="E11208" s="3" t="s">
        <v>43</v>
      </c>
      <c r="F11208" s="3">
        <f t="shared" ca="1" si="348"/>
        <v>1</v>
      </c>
      <c r="G11208" s="4">
        <f t="shared" ca="1" si="349"/>
        <v>171</v>
      </c>
      <c r="H11208" s="4">
        <f ca="1">+Data_TABLE[[#This Row],[Qty]]*Data_TABLE[[#This Row],[Unit Price]]</f>
        <v>171</v>
      </c>
      <c r="I11208" s="7">
        <v>42337</v>
      </c>
      <c r="J11208" s="10">
        <f>EOMONTH(Data_TABLE[[#This Row],[Date Sold]],0)</f>
        <v>42338</v>
      </c>
    </row>
    <row r="11209" spans="2:10" x14ac:dyDescent="0.25">
      <c r="B11209" s="1" t="s">
        <v>37</v>
      </c>
      <c r="C11209" s="3" t="s">
        <v>55</v>
      </c>
      <c r="D11209" s="2" t="s">
        <v>49</v>
      </c>
      <c r="E11209" s="3" t="s">
        <v>43</v>
      </c>
      <c r="F11209" s="3">
        <f t="shared" ca="1" si="348"/>
        <v>1</v>
      </c>
      <c r="G11209" s="4">
        <f t="shared" ca="1" si="349"/>
        <v>71</v>
      </c>
      <c r="H11209" s="4">
        <f ca="1">+Data_TABLE[[#This Row],[Qty]]*Data_TABLE[[#This Row],[Unit Price]]</f>
        <v>71</v>
      </c>
      <c r="I11209" s="7">
        <v>42337</v>
      </c>
      <c r="J11209" s="10">
        <f>EOMONTH(Data_TABLE[[#This Row],[Date Sold]],0)</f>
        <v>42338</v>
      </c>
    </row>
    <row r="11210" spans="2:10" x14ac:dyDescent="0.25">
      <c r="B11210" s="1" t="s">
        <v>38</v>
      </c>
      <c r="C11210" s="3" t="s">
        <v>55</v>
      </c>
      <c r="D11210" s="2" t="s">
        <v>49</v>
      </c>
      <c r="E11210" s="3" t="s">
        <v>43</v>
      </c>
      <c r="F11210" s="3">
        <f t="shared" ca="1" si="348"/>
        <v>1</v>
      </c>
      <c r="G11210" s="4">
        <f t="shared" ca="1" si="349"/>
        <v>105</v>
      </c>
      <c r="H11210" s="4">
        <f ca="1">+Data_TABLE[[#This Row],[Qty]]*Data_TABLE[[#This Row],[Unit Price]]</f>
        <v>105</v>
      </c>
      <c r="I11210" s="7">
        <v>42337</v>
      </c>
      <c r="J11210" s="10">
        <f>EOMONTH(Data_TABLE[[#This Row],[Date Sold]],0)</f>
        <v>42338</v>
      </c>
    </row>
    <row r="11211" spans="2:10" x14ac:dyDescent="0.25">
      <c r="B11211" s="1" t="s">
        <v>37</v>
      </c>
      <c r="C11211" s="3" t="s">
        <v>55</v>
      </c>
      <c r="D11211" s="2" t="s">
        <v>51</v>
      </c>
      <c r="E11211" s="3" t="s">
        <v>45</v>
      </c>
      <c r="F11211" s="3">
        <f t="shared" ca="1" si="348"/>
        <v>5</v>
      </c>
      <c r="G11211" s="4">
        <f t="shared" ca="1" si="349"/>
        <v>160</v>
      </c>
      <c r="H11211" s="4">
        <f ca="1">+Data_TABLE[[#This Row],[Qty]]*Data_TABLE[[#This Row],[Unit Price]]</f>
        <v>800</v>
      </c>
      <c r="I11211" s="7">
        <v>42337</v>
      </c>
      <c r="J11211" s="10">
        <f>EOMONTH(Data_TABLE[[#This Row],[Date Sold]],0)</f>
        <v>42338</v>
      </c>
    </row>
    <row r="11212" spans="2:10" x14ac:dyDescent="0.25">
      <c r="B11212" s="1" t="s">
        <v>36</v>
      </c>
      <c r="C11212" s="3" t="s">
        <v>56</v>
      </c>
      <c r="D11212" s="2" t="s">
        <v>50</v>
      </c>
      <c r="E11212" s="3" t="s">
        <v>44</v>
      </c>
      <c r="F11212" s="3">
        <f t="shared" ca="1" si="348"/>
        <v>3</v>
      </c>
      <c r="G11212" s="4">
        <f t="shared" ca="1" si="349"/>
        <v>194</v>
      </c>
      <c r="H11212" s="4">
        <f ca="1">+Data_TABLE[[#This Row],[Qty]]*Data_TABLE[[#This Row],[Unit Price]]</f>
        <v>582</v>
      </c>
      <c r="I11212" s="7">
        <v>42337</v>
      </c>
      <c r="J11212" s="10">
        <f>EOMONTH(Data_TABLE[[#This Row],[Date Sold]],0)</f>
        <v>42338</v>
      </c>
    </row>
    <row r="11213" spans="2:10" x14ac:dyDescent="0.25">
      <c r="B11213" s="1" t="s">
        <v>37</v>
      </c>
      <c r="C11213" s="3" t="s">
        <v>55</v>
      </c>
      <c r="D11213" s="2" t="s">
        <v>51</v>
      </c>
      <c r="E11213" s="3" t="s">
        <v>45</v>
      </c>
      <c r="F11213" s="3">
        <f t="shared" ca="1" si="348"/>
        <v>5</v>
      </c>
      <c r="G11213" s="4">
        <f t="shared" ca="1" si="349"/>
        <v>102</v>
      </c>
      <c r="H11213" s="4">
        <f ca="1">+Data_TABLE[[#This Row],[Qty]]*Data_TABLE[[#This Row],[Unit Price]]</f>
        <v>510</v>
      </c>
      <c r="I11213" s="7">
        <v>42337</v>
      </c>
      <c r="J11213" s="10">
        <f>EOMONTH(Data_TABLE[[#This Row],[Date Sold]],0)</f>
        <v>42338</v>
      </c>
    </row>
    <row r="11214" spans="2:10" x14ac:dyDescent="0.25">
      <c r="B11214" s="1" t="s">
        <v>37</v>
      </c>
      <c r="C11214" s="3" t="s">
        <v>54</v>
      </c>
      <c r="D11214" s="2" t="s">
        <v>48</v>
      </c>
      <c r="E11214" s="3" t="s">
        <v>42</v>
      </c>
      <c r="F11214" s="3">
        <f t="shared" ca="1" si="348"/>
        <v>1</v>
      </c>
      <c r="G11214" s="4">
        <f t="shared" ca="1" si="349"/>
        <v>93</v>
      </c>
      <c r="H11214" s="4">
        <f ca="1">+Data_TABLE[[#This Row],[Qty]]*Data_TABLE[[#This Row],[Unit Price]]</f>
        <v>93</v>
      </c>
      <c r="I11214" s="7">
        <v>42337</v>
      </c>
      <c r="J11214" s="10">
        <f>EOMONTH(Data_TABLE[[#This Row],[Date Sold]],0)</f>
        <v>42338</v>
      </c>
    </row>
    <row r="11215" spans="2:10" x14ac:dyDescent="0.25">
      <c r="B11215" s="1" t="s">
        <v>38</v>
      </c>
      <c r="C11215" s="3" t="s">
        <v>56</v>
      </c>
      <c r="D11215" s="2" t="s">
        <v>50</v>
      </c>
      <c r="E11215" s="3" t="s">
        <v>44</v>
      </c>
      <c r="F11215" s="3">
        <f t="shared" ca="1" si="348"/>
        <v>5</v>
      </c>
      <c r="G11215" s="4">
        <f t="shared" ca="1" si="349"/>
        <v>174</v>
      </c>
      <c r="H11215" s="4">
        <f ca="1">+Data_TABLE[[#This Row],[Qty]]*Data_TABLE[[#This Row],[Unit Price]]</f>
        <v>870</v>
      </c>
      <c r="I11215" s="7">
        <v>42337</v>
      </c>
      <c r="J11215" s="10">
        <f>EOMONTH(Data_TABLE[[#This Row],[Date Sold]],0)</f>
        <v>42338</v>
      </c>
    </row>
    <row r="11216" spans="2:10" x14ac:dyDescent="0.25">
      <c r="B11216" s="1" t="s">
        <v>41</v>
      </c>
      <c r="C11216" s="3" t="s">
        <v>55</v>
      </c>
      <c r="D11216" s="2" t="s">
        <v>49</v>
      </c>
      <c r="E11216" s="3" t="s">
        <v>43</v>
      </c>
      <c r="F11216" s="3">
        <f t="shared" ca="1" si="348"/>
        <v>4</v>
      </c>
      <c r="G11216" s="4">
        <f t="shared" ca="1" si="349"/>
        <v>101</v>
      </c>
      <c r="H11216" s="4">
        <f ca="1">+Data_TABLE[[#This Row],[Qty]]*Data_TABLE[[#This Row],[Unit Price]]</f>
        <v>404</v>
      </c>
      <c r="I11216" s="7">
        <v>42337</v>
      </c>
      <c r="J11216" s="10">
        <f>EOMONTH(Data_TABLE[[#This Row],[Date Sold]],0)</f>
        <v>42338</v>
      </c>
    </row>
    <row r="11217" spans="2:10" x14ac:dyDescent="0.25">
      <c r="B11217" s="1" t="s">
        <v>36</v>
      </c>
      <c r="C11217" s="3" t="s">
        <v>54</v>
      </c>
      <c r="D11217" s="2" t="s">
        <v>48</v>
      </c>
      <c r="E11217" s="3" t="s">
        <v>42</v>
      </c>
      <c r="F11217" s="3">
        <f t="shared" ca="1" si="348"/>
        <v>4</v>
      </c>
      <c r="G11217" s="4">
        <f t="shared" ca="1" si="349"/>
        <v>172</v>
      </c>
      <c r="H11217" s="4">
        <f ca="1">+Data_TABLE[[#This Row],[Qty]]*Data_TABLE[[#This Row],[Unit Price]]</f>
        <v>688</v>
      </c>
      <c r="I11217" s="7">
        <v>42337</v>
      </c>
      <c r="J11217" s="10">
        <f>EOMONTH(Data_TABLE[[#This Row],[Date Sold]],0)</f>
        <v>42338</v>
      </c>
    </row>
    <row r="11218" spans="2:10" x14ac:dyDescent="0.25">
      <c r="B11218" s="1" t="s">
        <v>36</v>
      </c>
      <c r="C11218" s="3" t="s">
        <v>54</v>
      </c>
      <c r="D11218" s="2" t="s">
        <v>48</v>
      </c>
      <c r="E11218" s="3" t="s">
        <v>42</v>
      </c>
      <c r="F11218" s="3">
        <f t="shared" ca="1" si="348"/>
        <v>4</v>
      </c>
      <c r="G11218" s="4">
        <f t="shared" ca="1" si="349"/>
        <v>120</v>
      </c>
      <c r="H11218" s="4">
        <f ca="1">+Data_TABLE[[#This Row],[Qty]]*Data_TABLE[[#This Row],[Unit Price]]</f>
        <v>480</v>
      </c>
      <c r="I11218" s="7">
        <v>42337</v>
      </c>
      <c r="J11218" s="10">
        <f>EOMONTH(Data_TABLE[[#This Row],[Date Sold]],0)</f>
        <v>42338</v>
      </c>
    </row>
    <row r="11219" spans="2:10" x14ac:dyDescent="0.25">
      <c r="B11219" s="1" t="s">
        <v>41</v>
      </c>
      <c r="C11219" s="3" t="s">
        <v>54</v>
      </c>
      <c r="D11219" s="2" t="s">
        <v>48</v>
      </c>
      <c r="E11219" s="3" t="s">
        <v>42</v>
      </c>
      <c r="F11219" s="3">
        <f t="shared" ca="1" si="348"/>
        <v>5</v>
      </c>
      <c r="G11219" s="4">
        <f t="shared" ca="1" si="349"/>
        <v>125</v>
      </c>
      <c r="H11219" s="4">
        <f ca="1">+Data_TABLE[[#This Row],[Qty]]*Data_TABLE[[#This Row],[Unit Price]]</f>
        <v>625</v>
      </c>
      <c r="I11219" s="7">
        <v>42337</v>
      </c>
      <c r="J11219" s="10">
        <f>EOMONTH(Data_TABLE[[#This Row],[Date Sold]],0)</f>
        <v>42338</v>
      </c>
    </row>
    <row r="11220" spans="2:10" x14ac:dyDescent="0.25">
      <c r="B11220" s="1" t="s">
        <v>39</v>
      </c>
      <c r="C11220" s="3" t="s">
        <v>54</v>
      </c>
      <c r="D11220" s="2" t="s">
        <v>48</v>
      </c>
      <c r="E11220" s="3" t="s">
        <v>42</v>
      </c>
      <c r="F11220" s="3">
        <f t="shared" ca="1" si="348"/>
        <v>4</v>
      </c>
      <c r="G11220" s="4">
        <f t="shared" ca="1" si="349"/>
        <v>182</v>
      </c>
      <c r="H11220" s="4">
        <f ca="1">+Data_TABLE[[#This Row],[Qty]]*Data_TABLE[[#This Row],[Unit Price]]</f>
        <v>728</v>
      </c>
      <c r="I11220" s="7">
        <v>42337</v>
      </c>
      <c r="J11220" s="10">
        <f>EOMONTH(Data_TABLE[[#This Row],[Date Sold]],0)</f>
        <v>42338</v>
      </c>
    </row>
    <row r="11221" spans="2:10" x14ac:dyDescent="0.25">
      <c r="B11221" s="1" t="s">
        <v>37</v>
      </c>
      <c r="C11221" s="3" t="s">
        <v>55</v>
      </c>
      <c r="D11221" s="2" t="s">
        <v>51</v>
      </c>
      <c r="E11221" s="3" t="s">
        <v>45</v>
      </c>
      <c r="F11221" s="3">
        <f t="shared" ca="1" si="348"/>
        <v>2</v>
      </c>
      <c r="G11221" s="4">
        <f t="shared" ca="1" si="349"/>
        <v>127</v>
      </c>
      <c r="H11221" s="4">
        <f ca="1">+Data_TABLE[[#This Row],[Qty]]*Data_TABLE[[#This Row],[Unit Price]]</f>
        <v>254</v>
      </c>
      <c r="I11221" s="7">
        <v>42337</v>
      </c>
      <c r="J11221" s="10">
        <f>EOMONTH(Data_TABLE[[#This Row],[Date Sold]],0)</f>
        <v>42338</v>
      </c>
    </row>
    <row r="11222" spans="2:10" x14ac:dyDescent="0.25">
      <c r="B11222" s="1" t="s">
        <v>41</v>
      </c>
      <c r="C11222" s="3" t="s">
        <v>55</v>
      </c>
      <c r="D11222" s="2" t="s">
        <v>51</v>
      </c>
      <c r="E11222" s="3" t="s">
        <v>45</v>
      </c>
      <c r="F11222" s="3">
        <f t="shared" ca="1" si="348"/>
        <v>5</v>
      </c>
      <c r="G11222" s="4">
        <f t="shared" ca="1" si="349"/>
        <v>77</v>
      </c>
      <c r="H11222" s="4">
        <f ca="1">+Data_TABLE[[#This Row],[Qty]]*Data_TABLE[[#This Row],[Unit Price]]</f>
        <v>385</v>
      </c>
      <c r="I11222" s="7">
        <v>42337</v>
      </c>
      <c r="J11222" s="10">
        <f>EOMONTH(Data_TABLE[[#This Row],[Date Sold]],0)</f>
        <v>42338</v>
      </c>
    </row>
    <row r="11223" spans="2:10" x14ac:dyDescent="0.25">
      <c r="B11223" s="1" t="s">
        <v>36</v>
      </c>
      <c r="C11223" s="3" t="s">
        <v>56</v>
      </c>
      <c r="D11223" s="2" t="s">
        <v>50</v>
      </c>
      <c r="E11223" s="3" t="s">
        <v>44</v>
      </c>
      <c r="F11223" s="3">
        <f t="shared" ca="1" si="348"/>
        <v>1</v>
      </c>
      <c r="G11223" s="4">
        <f t="shared" ca="1" si="349"/>
        <v>197</v>
      </c>
      <c r="H11223" s="4">
        <f ca="1">+Data_TABLE[[#This Row],[Qty]]*Data_TABLE[[#This Row],[Unit Price]]</f>
        <v>197</v>
      </c>
      <c r="I11223" s="7">
        <v>42337</v>
      </c>
      <c r="J11223" s="10">
        <f>EOMONTH(Data_TABLE[[#This Row],[Date Sold]],0)</f>
        <v>42338</v>
      </c>
    </row>
    <row r="11224" spans="2:10" x14ac:dyDescent="0.25">
      <c r="B11224" s="1" t="s">
        <v>39</v>
      </c>
      <c r="C11224" s="3" t="s">
        <v>56</v>
      </c>
      <c r="D11224" s="2" t="s">
        <v>50</v>
      </c>
      <c r="E11224" s="3" t="s">
        <v>44</v>
      </c>
      <c r="F11224" s="3">
        <f t="shared" ca="1" si="348"/>
        <v>1</v>
      </c>
      <c r="G11224" s="4">
        <f t="shared" ca="1" si="349"/>
        <v>153</v>
      </c>
      <c r="H11224" s="4">
        <f ca="1">+Data_TABLE[[#This Row],[Qty]]*Data_TABLE[[#This Row],[Unit Price]]</f>
        <v>153</v>
      </c>
      <c r="I11224" s="7">
        <v>42337</v>
      </c>
      <c r="J11224" s="10">
        <f>EOMONTH(Data_TABLE[[#This Row],[Date Sold]],0)</f>
        <v>42338</v>
      </c>
    </row>
    <row r="11225" spans="2:10" x14ac:dyDescent="0.25">
      <c r="B11225" s="1" t="s">
        <v>41</v>
      </c>
      <c r="C11225" s="3" t="s">
        <v>56</v>
      </c>
      <c r="D11225" s="2" t="s">
        <v>52</v>
      </c>
      <c r="E11225" s="3" t="s">
        <v>46</v>
      </c>
      <c r="F11225" s="3">
        <f t="shared" ca="1" si="348"/>
        <v>2</v>
      </c>
      <c r="G11225" s="4">
        <f t="shared" ca="1" si="349"/>
        <v>95</v>
      </c>
      <c r="H11225" s="4">
        <f ca="1">+Data_TABLE[[#This Row],[Qty]]*Data_TABLE[[#This Row],[Unit Price]]</f>
        <v>190</v>
      </c>
      <c r="I11225" s="7">
        <v>42337</v>
      </c>
      <c r="J11225" s="10">
        <f>EOMONTH(Data_TABLE[[#This Row],[Date Sold]],0)</f>
        <v>42338</v>
      </c>
    </row>
    <row r="11226" spans="2:10" x14ac:dyDescent="0.25">
      <c r="B11226" s="1" t="s">
        <v>40</v>
      </c>
      <c r="C11226" s="3" t="s">
        <v>54</v>
      </c>
      <c r="D11226" s="2" t="s">
        <v>48</v>
      </c>
      <c r="E11226" s="3" t="s">
        <v>42</v>
      </c>
      <c r="F11226" s="3">
        <f t="shared" ca="1" si="348"/>
        <v>4</v>
      </c>
      <c r="G11226" s="4">
        <f t="shared" ca="1" si="349"/>
        <v>128</v>
      </c>
      <c r="H11226" s="4">
        <f ca="1">+Data_TABLE[[#This Row],[Qty]]*Data_TABLE[[#This Row],[Unit Price]]</f>
        <v>512</v>
      </c>
      <c r="I11226" s="7">
        <v>42337</v>
      </c>
      <c r="J11226" s="10">
        <f>EOMONTH(Data_TABLE[[#This Row],[Date Sold]],0)</f>
        <v>42338</v>
      </c>
    </row>
    <row r="11227" spans="2:10" x14ac:dyDescent="0.25">
      <c r="B11227" s="1" t="s">
        <v>39</v>
      </c>
      <c r="C11227" s="3" t="s">
        <v>56</v>
      </c>
      <c r="D11227" s="2" t="s">
        <v>50</v>
      </c>
      <c r="E11227" s="3" t="s">
        <v>44</v>
      </c>
      <c r="F11227" s="3">
        <f t="shared" ca="1" si="348"/>
        <v>3</v>
      </c>
      <c r="G11227" s="4">
        <f t="shared" ca="1" si="349"/>
        <v>184</v>
      </c>
      <c r="H11227" s="4">
        <f ca="1">+Data_TABLE[[#This Row],[Qty]]*Data_TABLE[[#This Row],[Unit Price]]</f>
        <v>552</v>
      </c>
      <c r="I11227" s="7">
        <v>42337</v>
      </c>
      <c r="J11227" s="10">
        <f>EOMONTH(Data_TABLE[[#This Row],[Date Sold]],0)</f>
        <v>42338</v>
      </c>
    </row>
    <row r="11228" spans="2:10" x14ac:dyDescent="0.25">
      <c r="B11228" s="1" t="s">
        <v>40</v>
      </c>
      <c r="C11228" s="3" t="s">
        <v>56</v>
      </c>
      <c r="D11228" s="2" t="s">
        <v>50</v>
      </c>
      <c r="E11228" s="3" t="s">
        <v>44</v>
      </c>
      <c r="F11228" s="3">
        <f t="shared" ca="1" si="348"/>
        <v>5</v>
      </c>
      <c r="G11228" s="4">
        <f t="shared" ca="1" si="349"/>
        <v>134</v>
      </c>
      <c r="H11228" s="4">
        <f ca="1">+Data_TABLE[[#This Row],[Qty]]*Data_TABLE[[#This Row],[Unit Price]]</f>
        <v>670</v>
      </c>
      <c r="I11228" s="7">
        <v>42337</v>
      </c>
      <c r="J11228" s="10">
        <f>EOMONTH(Data_TABLE[[#This Row],[Date Sold]],0)</f>
        <v>42338</v>
      </c>
    </row>
    <row r="11229" spans="2:10" x14ac:dyDescent="0.25">
      <c r="B11229" s="1" t="s">
        <v>39</v>
      </c>
      <c r="C11229" s="3" t="s">
        <v>55</v>
      </c>
      <c r="D11229" s="2" t="s">
        <v>51</v>
      </c>
      <c r="E11229" s="3" t="s">
        <v>45</v>
      </c>
      <c r="F11229" s="3">
        <f t="shared" ca="1" si="348"/>
        <v>1</v>
      </c>
      <c r="G11229" s="4">
        <f t="shared" ca="1" si="349"/>
        <v>89</v>
      </c>
      <c r="H11229" s="4">
        <f ca="1">+Data_TABLE[[#This Row],[Qty]]*Data_TABLE[[#This Row],[Unit Price]]</f>
        <v>89</v>
      </c>
      <c r="I11229" s="7">
        <v>42337</v>
      </c>
      <c r="J11229" s="10">
        <f>EOMONTH(Data_TABLE[[#This Row],[Date Sold]],0)</f>
        <v>42338</v>
      </c>
    </row>
    <row r="11230" spans="2:10" x14ac:dyDescent="0.25">
      <c r="B11230" s="1" t="s">
        <v>41</v>
      </c>
      <c r="C11230" s="3" t="s">
        <v>55</v>
      </c>
      <c r="D11230" s="2" t="s">
        <v>51</v>
      </c>
      <c r="E11230" s="3" t="s">
        <v>45</v>
      </c>
      <c r="F11230" s="3">
        <f t="shared" ca="1" si="348"/>
        <v>4</v>
      </c>
      <c r="G11230" s="4">
        <f t="shared" ca="1" si="349"/>
        <v>136</v>
      </c>
      <c r="H11230" s="4">
        <f ca="1">+Data_TABLE[[#This Row],[Qty]]*Data_TABLE[[#This Row],[Unit Price]]</f>
        <v>544</v>
      </c>
      <c r="I11230" s="7">
        <v>42337</v>
      </c>
      <c r="J11230" s="10">
        <f>EOMONTH(Data_TABLE[[#This Row],[Date Sold]],0)</f>
        <v>42338</v>
      </c>
    </row>
    <row r="11231" spans="2:10" x14ac:dyDescent="0.25">
      <c r="B11231" s="1" t="s">
        <v>39</v>
      </c>
      <c r="C11231" s="3" t="s">
        <v>55</v>
      </c>
      <c r="D11231" s="2" t="s">
        <v>51</v>
      </c>
      <c r="E11231" s="3" t="s">
        <v>45</v>
      </c>
      <c r="F11231" s="3">
        <f t="shared" ca="1" si="348"/>
        <v>3</v>
      </c>
      <c r="G11231" s="4">
        <f t="shared" ca="1" si="349"/>
        <v>197</v>
      </c>
      <c r="H11231" s="4">
        <f ca="1">+Data_TABLE[[#This Row],[Qty]]*Data_TABLE[[#This Row],[Unit Price]]</f>
        <v>591</v>
      </c>
      <c r="I11231" s="7">
        <v>42337</v>
      </c>
      <c r="J11231" s="10">
        <f>EOMONTH(Data_TABLE[[#This Row],[Date Sold]],0)</f>
        <v>42338</v>
      </c>
    </row>
    <row r="11232" spans="2:10" x14ac:dyDescent="0.25">
      <c r="B11232" s="1" t="s">
        <v>37</v>
      </c>
      <c r="C11232" s="3" t="s">
        <v>55</v>
      </c>
      <c r="D11232" s="2" t="s">
        <v>51</v>
      </c>
      <c r="E11232" s="3" t="s">
        <v>45</v>
      </c>
      <c r="F11232" s="3">
        <f t="shared" ca="1" si="348"/>
        <v>1</v>
      </c>
      <c r="G11232" s="4">
        <f t="shared" ca="1" si="349"/>
        <v>139</v>
      </c>
      <c r="H11232" s="4">
        <f ca="1">+Data_TABLE[[#This Row],[Qty]]*Data_TABLE[[#This Row],[Unit Price]]</f>
        <v>139</v>
      </c>
      <c r="I11232" s="7">
        <v>42337</v>
      </c>
      <c r="J11232" s="10">
        <f>EOMONTH(Data_TABLE[[#This Row],[Date Sold]],0)</f>
        <v>42338</v>
      </c>
    </row>
    <row r="11233" spans="2:10" x14ac:dyDescent="0.25">
      <c r="B11233" s="1" t="s">
        <v>37</v>
      </c>
      <c r="C11233" s="3" t="s">
        <v>55</v>
      </c>
      <c r="D11233" s="2" t="s">
        <v>51</v>
      </c>
      <c r="E11233" s="3" t="s">
        <v>45</v>
      </c>
      <c r="F11233" s="3">
        <f t="shared" ca="1" si="348"/>
        <v>5</v>
      </c>
      <c r="G11233" s="4">
        <f t="shared" ca="1" si="349"/>
        <v>103</v>
      </c>
      <c r="H11233" s="4">
        <f ca="1">+Data_TABLE[[#This Row],[Qty]]*Data_TABLE[[#This Row],[Unit Price]]</f>
        <v>515</v>
      </c>
      <c r="I11233" s="7">
        <v>42337</v>
      </c>
      <c r="J11233" s="10">
        <f>EOMONTH(Data_TABLE[[#This Row],[Date Sold]],0)</f>
        <v>42338</v>
      </c>
    </row>
    <row r="11234" spans="2:10" x14ac:dyDescent="0.25">
      <c r="B11234" s="1" t="s">
        <v>36</v>
      </c>
      <c r="C11234" s="3" t="s">
        <v>55</v>
      </c>
      <c r="D11234" s="2" t="s">
        <v>51</v>
      </c>
      <c r="E11234" s="3" t="s">
        <v>45</v>
      </c>
      <c r="F11234" s="3">
        <f t="shared" ca="1" si="348"/>
        <v>2</v>
      </c>
      <c r="G11234" s="4">
        <f t="shared" ca="1" si="349"/>
        <v>119</v>
      </c>
      <c r="H11234" s="4">
        <f ca="1">+Data_TABLE[[#This Row],[Qty]]*Data_TABLE[[#This Row],[Unit Price]]</f>
        <v>238</v>
      </c>
      <c r="I11234" s="7">
        <v>42337</v>
      </c>
      <c r="J11234" s="10">
        <f>EOMONTH(Data_TABLE[[#This Row],[Date Sold]],0)</f>
        <v>42338</v>
      </c>
    </row>
    <row r="11235" spans="2:10" x14ac:dyDescent="0.25">
      <c r="B11235" s="1" t="s">
        <v>37</v>
      </c>
      <c r="C11235" s="3" t="s">
        <v>56</v>
      </c>
      <c r="D11235" s="2" t="s">
        <v>50</v>
      </c>
      <c r="E11235" s="3" t="s">
        <v>44</v>
      </c>
      <c r="F11235" s="3">
        <f t="shared" ca="1" si="348"/>
        <v>3</v>
      </c>
      <c r="G11235" s="4">
        <f t="shared" ca="1" si="349"/>
        <v>175</v>
      </c>
      <c r="H11235" s="4">
        <f ca="1">+Data_TABLE[[#This Row],[Qty]]*Data_TABLE[[#This Row],[Unit Price]]</f>
        <v>525</v>
      </c>
      <c r="I11235" s="7">
        <v>42337</v>
      </c>
      <c r="J11235" s="10">
        <f>EOMONTH(Data_TABLE[[#This Row],[Date Sold]],0)</f>
        <v>42338</v>
      </c>
    </row>
    <row r="11236" spans="2:10" x14ac:dyDescent="0.25">
      <c r="B11236" s="1" t="s">
        <v>39</v>
      </c>
      <c r="C11236" s="3" t="s">
        <v>55</v>
      </c>
      <c r="D11236" s="2" t="s">
        <v>49</v>
      </c>
      <c r="E11236" s="3" t="s">
        <v>43</v>
      </c>
      <c r="F11236" s="3">
        <f t="shared" ca="1" si="348"/>
        <v>3</v>
      </c>
      <c r="G11236" s="4">
        <f t="shared" ca="1" si="349"/>
        <v>85</v>
      </c>
      <c r="H11236" s="4">
        <f ca="1">+Data_TABLE[[#This Row],[Qty]]*Data_TABLE[[#This Row],[Unit Price]]</f>
        <v>255</v>
      </c>
      <c r="I11236" s="7">
        <v>42337</v>
      </c>
      <c r="J11236" s="10">
        <f>EOMONTH(Data_TABLE[[#This Row],[Date Sold]],0)</f>
        <v>42338</v>
      </c>
    </row>
    <row r="11237" spans="2:10" x14ac:dyDescent="0.25">
      <c r="B11237" s="1" t="s">
        <v>36</v>
      </c>
      <c r="C11237" s="3" t="s">
        <v>55</v>
      </c>
      <c r="D11237" s="2" t="s">
        <v>51</v>
      </c>
      <c r="E11237" s="3" t="s">
        <v>45</v>
      </c>
      <c r="F11237" s="3">
        <f t="shared" ca="1" si="348"/>
        <v>5</v>
      </c>
      <c r="G11237" s="4">
        <f t="shared" ca="1" si="349"/>
        <v>192</v>
      </c>
      <c r="H11237" s="4">
        <f ca="1">+Data_TABLE[[#This Row],[Qty]]*Data_TABLE[[#This Row],[Unit Price]]</f>
        <v>960</v>
      </c>
      <c r="I11237" s="7">
        <v>42337</v>
      </c>
      <c r="J11237" s="10">
        <f>EOMONTH(Data_TABLE[[#This Row],[Date Sold]],0)</f>
        <v>42338</v>
      </c>
    </row>
    <row r="11238" spans="2:10" x14ac:dyDescent="0.25">
      <c r="B11238" s="1" t="s">
        <v>40</v>
      </c>
      <c r="C11238" s="3" t="s">
        <v>56</v>
      </c>
      <c r="D11238" s="2" t="s">
        <v>52</v>
      </c>
      <c r="E11238" s="3" t="s">
        <v>46</v>
      </c>
      <c r="F11238" s="3">
        <f t="shared" ca="1" si="348"/>
        <v>2</v>
      </c>
      <c r="G11238" s="4">
        <f t="shared" ca="1" si="349"/>
        <v>103</v>
      </c>
      <c r="H11238" s="4">
        <f ca="1">+Data_TABLE[[#This Row],[Qty]]*Data_TABLE[[#This Row],[Unit Price]]</f>
        <v>206</v>
      </c>
      <c r="I11238" s="7">
        <v>42337</v>
      </c>
      <c r="J11238" s="10">
        <f>EOMONTH(Data_TABLE[[#This Row],[Date Sold]],0)</f>
        <v>42338</v>
      </c>
    </row>
    <row r="11239" spans="2:10" x14ac:dyDescent="0.25">
      <c r="B11239" s="1" t="s">
        <v>37</v>
      </c>
      <c r="C11239" s="3" t="s">
        <v>54</v>
      </c>
      <c r="D11239" s="2" t="s">
        <v>48</v>
      </c>
      <c r="E11239" s="3" t="s">
        <v>42</v>
      </c>
      <c r="F11239" s="3">
        <f t="shared" ca="1" si="348"/>
        <v>3</v>
      </c>
      <c r="G11239" s="4">
        <f t="shared" ca="1" si="349"/>
        <v>103</v>
      </c>
      <c r="H11239" s="4">
        <f ca="1">+Data_TABLE[[#This Row],[Qty]]*Data_TABLE[[#This Row],[Unit Price]]</f>
        <v>309</v>
      </c>
      <c r="I11239" s="7">
        <v>42337</v>
      </c>
      <c r="J11239" s="10">
        <f>EOMONTH(Data_TABLE[[#This Row],[Date Sold]],0)</f>
        <v>42338</v>
      </c>
    </row>
    <row r="11240" spans="2:10" x14ac:dyDescent="0.25">
      <c r="B11240" s="1" t="s">
        <v>41</v>
      </c>
      <c r="C11240" s="3" t="s">
        <v>56</v>
      </c>
      <c r="D11240" s="2" t="s">
        <v>52</v>
      </c>
      <c r="E11240" s="3" t="s">
        <v>46</v>
      </c>
      <c r="F11240" s="3">
        <f t="shared" ca="1" si="348"/>
        <v>4</v>
      </c>
      <c r="G11240" s="4">
        <f t="shared" ca="1" si="349"/>
        <v>196</v>
      </c>
      <c r="H11240" s="4">
        <f ca="1">+Data_TABLE[[#This Row],[Qty]]*Data_TABLE[[#This Row],[Unit Price]]</f>
        <v>784</v>
      </c>
      <c r="I11240" s="7">
        <v>42337</v>
      </c>
      <c r="J11240" s="10">
        <f>EOMONTH(Data_TABLE[[#This Row],[Date Sold]],0)</f>
        <v>42338</v>
      </c>
    </row>
    <row r="11241" spans="2:10" x14ac:dyDescent="0.25">
      <c r="B11241" s="1" t="s">
        <v>38</v>
      </c>
      <c r="C11241" s="3" t="s">
        <v>55</v>
      </c>
      <c r="D11241" s="2" t="s">
        <v>51</v>
      </c>
      <c r="E11241" s="3" t="s">
        <v>45</v>
      </c>
      <c r="F11241" s="3">
        <f t="shared" ca="1" si="348"/>
        <v>2</v>
      </c>
      <c r="G11241" s="4">
        <f t="shared" ca="1" si="349"/>
        <v>155</v>
      </c>
      <c r="H11241" s="4">
        <f ca="1">+Data_TABLE[[#This Row],[Qty]]*Data_TABLE[[#This Row],[Unit Price]]</f>
        <v>310</v>
      </c>
      <c r="I11241" s="7">
        <v>42337</v>
      </c>
      <c r="J11241" s="10">
        <f>EOMONTH(Data_TABLE[[#This Row],[Date Sold]],0)</f>
        <v>42338</v>
      </c>
    </row>
    <row r="11242" spans="2:10" x14ac:dyDescent="0.25">
      <c r="B11242" s="1" t="s">
        <v>41</v>
      </c>
      <c r="C11242" s="3" t="s">
        <v>56</v>
      </c>
      <c r="D11242" s="2" t="s">
        <v>52</v>
      </c>
      <c r="E11242" s="3" t="s">
        <v>46</v>
      </c>
      <c r="F11242" s="3">
        <f t="shared" ca="1" si="348"/>
        <v>5</v>
      </c>
      <c r="G11242" s="4">
        <f t="shared" ca="1" si="349"/>
        <v>65</v>
      </c>
      <c r="H11242" s="4">
        <f ca="1">+Data_TABLE[[#This Row],[Qty]]*Data_TABLE[[#This Row],[Unit Price]]</f>
        <v>325</v>
      </c>
      <c r="I11242" s="7">
        <v>42337</v>
      </c>
      <c r="J11242" s="10">
        <f>EOMONTH(Data_TABLE[[#This Row],[Date Sold]],0)</f>
        <v>42338</v>
      </c>
    </row>
    <row r="11243" spans="2:10" x14ac:dyDescent="0.25">
      <c r="B11243" s="1" t="s">
        <v>41</v>
      </c>
      <c r="C11243" s="3" t="s">
        <v>56</v>
      </c>
      <c r="D11243" s="2" t="s">
        <v>50</v>
      </c>
      <c r="E11243" s="3" t="s">
        <v>44</v>
      </c>
      <c r="F11243" s="3">
        <f t="shared" ca="1" si="348"/>
        <v>5</v>
      </c>
      <c r="G11243" s="4">
        <f t="shared" ca="1" si="349"/>
        <v>83</v>
      </c>
      <c r="H11243" s="4">
        <f ca="1">+Data_TABLE[[#This Row],[Qty]]*Data_TABLE[[#This Row],[Unit Price]]</f>
        <v>415</v>
      </c>
      <c r="I11243" s="7">
        <v>42337</v>
      </c>
      <c r="J11243" s="10">
        <f>EOMONTH(Data_TABLE[[#This Row],[Date Sold]],0)</f>
        <v>42338</v>
      </c>
    </row>
    <row r="11244" spans="2:10" x14ac:dyDescent="0.25">
      <c r="B11244" s="1" t="s">
        <v>36</v>
      </c>
      <c r="C11244" s="3" t="s">
        <v>56</v>
      </c>
      <c r="D11244" s="2" t="s">
        <v>52</v>
      </c>
      <c r="E11244" s="3" t="s">
        <v>46</v>
      </c>
      <c r="F11244" s="3">
        <f t="shared" ca="1" si="348"/>
        <v>2</v>
      </c>
      <c r="G11244" s="4">
        <f t="shared" ca="1" si="349"/>
        <v>200</v>
      </c>
      <c r="H11244" s="4">
        <f ca="1">+Data_TABLE[[#This Row],[Qty]]*Data_TABLE[[#This Row],[Unit Price]]</f>
        <v>400</v>
      </c>
      <c r="I11244" s="7">
        <v>42337</v>
      </c>
      <c r="J11244" s="10">
        <f>EOMONTH(Data_TABLE[[#This Row],[Date Sold]],0)</f>
        <v>42338</v>
      </c>
    </row>
    <row r="11245" spans="2:10" x14ac:dyDescent="0.25">
      <c r="B11245" s="1" t="s">
        <v>40</v>
      </c>
      <c r="C11245" s="3" t="s">
        <v>55</v>
      </c>
      <c r="D11245" s="2" t="s">
        <v>51</v>
      </c>
      <c r="E11245" s="3" t="s">
        <v>45</v>
      </c>
      <c r="F11245" s="3">
        <f t="shared" ca="1" si="348"/>
        <v>4</v>
      </c>
      <c r="G11245" s="4">
        <f t="shared" ca="1" si="349"/>
        <v>74</v>
      </c>
      <c r="H11245" s="4">
        <f ca="1">+Data_TABLE[[#This Row],[Qty]]*Data_TABLE[[#This Row],[Unit Price]]</f>
        <v>296</v>
      </c>
      <c r="I11245" s="7">
        <v>42337</v>
      </c>
      <c r="J11245" s="10">
        <f>EOMONTH(Data_TABLE[[#This Row],[Date Sold]],0)</f>
        <v>42338</v>
      </c>
    </row>
    <row r="11246" spans="2:10" x14ac:dyDescent="0.25">
      <c r="B11246" s="1" t="s">
        <v>40</v>
      </c>
      <c r="C11246" s="3" t="s">
        <v>55</v>
      </c>
      <c r="D11246" s="2" t="s">
        <v>49</v>
      </c>
      <c r="E11246" s="3" t="s">
        <v>43</v>
      </c>
      <c r="F11246" s="3">
        <f t="shared" ca="1" si="348"/>
        <v>5</v>
      </c>
      <c r="G11246" s="4">
        <f t="shared" ca="1" si="349"/>
        <v>107</v>
      </c>
      <c r="H11246" s="4">
        <f ca="1">+Data_TABLE[[#This Row],[Qty]]*Data_TABLE[[#This Row],[Unit Price]]</f>
        <v>535</v>
      </c>
      <c r="I11246" s="7">
        <v>42337</v>
      </c>
      <c r="J11246" s="10">
        <f>EOMONTH(Data_TABLE[[#This Row],[Date Sold]],0)</f>
        <v>42338</v>
      </c>
    </row>
    <row r="11247" spans="2:10" x14ac:dyDescent="0.25">
      <c r="B11247" s="1" t="s">
        <v>39</v>
      </c>
      <c r="C11247" s="3" t="s">
        <v>56</v>
      </c>
      <c r="D11247" s="2" t="s">
        <v>50</v>
      </c>
      <c r="E11247" s="3" t="s">
        <v>44</v>
      </c>
      <c r="F11247" s="3">
        <f t="shared" ca="1" si="348"/>
        <v>5</v>
      </c>
      <c r="G11247" s="4">
        <f t="shared" ca="1" si="349"/>
        <v>177</v>
      </c>
      <c r="H11247" s="4">
        <f ca="1">+Data_TABLE[[#This Row],[Qty]]*Data_TABLE[[#This Row],[Unit Price]]</f>
        <v>885</v>
      </c>
      <c r="I11247" s="7">
        <v>42337</v>
      </c>
      <c r="J11247" s="10">
        <f>EOMONTH(Data_TABLE[[#This Row],[Date Sold]],0)</f>
        <v>42338</v>
      </c>
    </row>
    <row r="11248" spans="2:10" x14ac:dyDescent="0.25">
      <c r="B11248" s="1" t="s">
        <v>40</v>
      </c>
      <c r="C11248" s="3" t="s">
        <v>54</v>
      </c>
      <c r="D11248" s="2" t="s">
        <v>48</v>
      </c>
      <c r="E11248" s="3" t="s">
        <v>42</v>
      </c>
      <c r="F11248" s="3">
        <f t="shared" ca="1" si="348"/>
        <v>2</v>
      </c>
      <c r="G11248" s="4">
        <f t="shared" ca="1" si="349"/>
        <v>96</v>
      </c>
      <c r="H11248" s="4">
        <f ca="1">+Data_TABLE[[#This Row],[Qty]]*Data_TABLE[[#This Row],[Unit Price]]</f>
        <v>192</v>
      </c>
      <c r="I11248" s="7">
        <v>42337</v>
      </c>
      <c r="J11248" s="10">
        <f>EOMONTH(Data_TABLE[[#This Row],[Date Sold]],0)</f>
        <v>42338</v>
      </c>
    </row>
    <row r="11249" spans="2:10" x14ac:dyDescent="0.25">
      <c r="B11249" s="1" t="s">
        <v>40</v>
      </c>
      <c r="C11249" s="3" t="s">
        <v>55</v>
      </c>
      <c r="D11249" s="2" t="s">
        <v>49</v>
      </c>
      <c r="E11249" s="3" t="s">
        <v>43</v>
      </c>
      <c r="F11249" s="3">
        <f t="shared" ref="F11249:F11312" ca="1" si="350">RANDBETWEEN(1,5)</f>
        <v>5</v>
      </c>
      <c r="G11249" s="4">
        <f t="shared" ref="G11249:G11312" ca="1" si="351">RANDBETWEEN(60,200)</f>
        <v>157</v>
      </c>
      <c r="H11249" s="4">
        <f ca="1">+Data_TABLE[[#This Row],[Qty]]*Data_TABLE[[#This Row],[Unit Price]]</f>
        <v>785</v>
      </c>
      <c r="I11249" s="7">
        <v>42337</v>
      </c>
      <c r="J11249" s="10">
        <f>EOMONTH(Data_TABLE[[#This Row],[Date Sold]],0)</f>
        <v>42338</v>
      </c>
    </row>
    <row r="11250" spans="2:10" x14ac:dyDescent="0.25">
      <c r="B11250" s="1" t="s">
        <v>40</v>
      </c>
      <c r="C11250" s="3" t="s">
        <v>56</v>
      </c>
      <c r="D11250" s="2" t="s">
        <v>52</v>
      </c>
      <c r="E11250" s="3" t="s">
        <v>46</v>
      </c>
      <c r="F11250" s="3">
        <f t="shared" ca="1" si="350"/>
        <v>1</v>
      </c>
      <c r="G11250" s="4">
        <f t="shared" ca="1" si="351"/>
        <v>133</v>
      </c>
      <c r="H11250" s="4">
        <f ca="1">+Data_TABLE[[#This Row],[Qty]]*Data_TABLE[[#This Row],[Unit Price]]</f>
        <v>133</v>
      </c>
      <c r="I11250" s="7">
        <v>42337</v>
      </c>
      <c r="J11250" s="10">
        <f>EOMONTH(Data_TABLE[[#This Row],[Date Sold]],0)</f>
        <v>42338</v>
      </c>
    </row>
    <row r="11251" spans="2:10" x14ac:dyDescent="0.25">
      <c r="B11251" s="1" t="s">
        <v>38</v>
      </c>
      <c r="C11251" s="3" t="s">
        <v>56</v>
      </c>
      <c r="D11251" s="2" t="s">
        <v>52</v>
      </c>
      <c r="E11251" s="3" t="s">
        <v>46</v>
      </c>
      <c r="F11251" s="3">
        <f t="shared" ca="1" si="350"/>
        <v>4</v>
      </c>
      <c r="G11251" s="4">
        <f t="shared" ca="1" si="351"/>
        <v>103</v>
      </c>
      <c r="H11251" s="4">
        <f ca="1">+Data_TABLE[[#This Row],[Qty]]*Data_TABLE[[#This Row],[Unit Price]]</f>
        <v>412</v>
      </c>
      <c r="I11251" s="7">
        <v>42337</v>
      </c>
      <c r="J11251" s="10">
        <f>EOMONTH(Data_TABLE[[#This Row],[Date Sold]],0)</f>
        <v>42338</v>
      </c>
    </row>
    <row r="11252" spans="2:10" x14ac:dyDescent="0.25">
      <c r="B11252" s="1" t="s">
        <v>38</v>
      </c>
      <c r="C11252" s="3" t="s">
        <v>55</v>
      </c>
      <c r="D11252" s="2" t="s">
        <v>51</v>
      </c>
      <c r="E11252" s="3" t="s">
        <v>45</v>
      </c>
      <c r="F11252" s="3">
        <f t="shared" ca="1" si="350"/>
        <v>3</v>
      </c>
      <c r="G11252" s="4">
        <f t="shared" ca="1" si="351"/>
        <v>186</v>
      </c>
      <c r="H11252" s="4">
        <f ca="1">+Data_TABLE[[#This Row],[Qty]]*Data_TABLE[[#This Row],[Unit Price]]</f>
        <v>558</v>
      </c>
      <c r="I11252" s="7">
        <v>42337</v>
      </c>
      <c r="J11252" s="10">
        <f>EOMONTH(Data_TABLE[[#This Row],[Date Sold]],0)</f>
        <v>42338</v>
      </c>
    </row>
    <row r="11253" spans="2:10" x14ac:dyDescent="0.25">
      <c r="B11253" s="1" t="s">
        <v>38</v>
      </c>
      <c r="C11253" s="3" t="s">
        <v>56</v>
      </c>
      <c r="D11253" s="2" t="s">
        <v>52</v>
      </c>
      <c r="E11253" s="3" t="s">
        <v>46</v>
      </c>
      <c r="F11253" s="3">
        <f t="shared" ca="1" si="350"/>
        <v>5</v>
      </c>
      <c r="G11253" s="4">
        <f t="shared" ca="1" si="351"/>
        <v>120</v>
      </c>
      <c r="H11253" s="4">
        <f ca="1">+Data_TABLE[[#This Row],[Qty]]*Data_TABLE[[#This Row],[Unit Price]]</f>
        <v>600</v>
      </c>
      <c r="I11253" s="7">
        <v>42338</v>
      </c>
      <c r="J11253" s="10">
        <f>EOMONTH(Data_TABLE[[#This Row],[Date Sold]],0)</f>
        <v>42338</v>
      </c>
    </row>
    <row r="11254" spans="2:10" x14ac:dyDescent="0.25">
      <c r="B11254" s="1" t="s">
        <v>37</v>
      </c>
      <c r="C11254" s="3" t="s">
        <v>56</v>
      </c>
      <c r="D11254" s="2" t="s">
        <v>52</v>
      </c>
      <c r="E11254" s="3" t="s">
        <v>46</v>
      </c>
      <c r="F11254" s="3">
        <f t="shared" ca="1" si="350"/>
        <v>1</v>
      </c>
      <c r="G11254" s="4">
        <f t="shared" ca="1" si="351"/>
        <v>148</v>
      </c>
      <c r="H11254" s="4">
        <f ca="1">+Data_TABLE[[#This Row],[Qty]]*Data_TABLE[[#This Row],[Unit Price]]</f>
        <v>148</v>
      </c>
      <c r="I11254" s="7">
        <v>42338</v>
      </c>
      <c r="J11254" s="10">
        <f>EOMONTH(Data_TABLE[[#This Row],[Date Sold]],0)</f>
        <v>42338</v>
      </c>
    </row>
    <row r="11255" spans="2:10" x14ac:dyDescent="0.25">
      <c r="B11255" s="1" t="s">
        <v>41</v>
      </c>
      <c r="C11255" s="3" t="s">
        <v>54</v>
      </c>
      <c r="D11255" s="2" t="s">
        <v>48</v>
      </c>
      <c r="E11255" s="3" t="s">
        <v>42</v>
      </c>
      <c r="F11255" s="3">
        <f t="shared" ca="1" si="350"/>
        <v>4</v>
      </c>
      <c r="G11255" s="4">
        <f t="shared" ca="1" si="351"/>
        <v>180</v>
      </c>
      <c r="H11255" s="4">
        <f ca="1">+Data_TABLE[[#This Row],[Qty]]*Data_TABLE[[#This Row],[Unit Price]]</f>
        <v>720</v>
      </c>
      <c r="I11255" s="7">
        <v>42338</v>
      </c>
      <c r="J11255" s="10">
        <f>EOMONTH(Data_TABLE[[#This Row],[Date Sold]],0)</f>
        <v>42338</v>
      </c>
    </row>
    <row r="11256" spans="2:10" x14ac:dyDescent="0.25">
      <c r="B11256" s="1" t="s">
        <v>37</v>
      </c>
      <c r="C11256" s="3" t="s">
        <v>54</v>
      </c>
      <c r="D11256" s="2" t="s">
        <v>48</v>
      </c>
      <c r="E11256" s="3" t="s">
        <v>42</v>
      </c>
      <c r="F11256" s="3">
        <f t="shared" ca="1" si="350"/>
        <v>2</v>
      </c>
      <c r="G11256" s="4">
        <f t="shared" ca="1" si="351"/>
        <v>65</v>
      </c>
      <c r="H11256" s="4">
        <f ca="1">+Data_TABLE[[#This Row],[Qty]]*Data_TABLE[[#This Row],[Unit Price]]</f>
        <v>130</v>
      </c>
      <c r="I11256" s="7">
        <v>42338</v>
      </c>
      <c r="J11256" s="10">
        <f>EOMONTH(Data_TABLE[[#This Row],[Date Sold]],0)</f>
        <v>42338</v>
      </c>
    </row>
    <row r="11257" spans="2:10" x14ac:dyDescent="0.25">
      <c r="B11257" s="1" t="s">
        <v>38</v>
      </c>
      <c r="C11257" s="3" t="s">
        <v>55</v>
      </c>
      <c r="D11257" s="2" t="s">
        <v>49</v>
      </c>
      <c r="E11257" s="3" t="s">
        <v>43</v>
      </c>
      <c r="F11257" s="3">
        <f t="shared" ca="1" si="350"/>
        <v>3</v>
      </c>
      <c r="G11257" s="4">
        <f t="shared" ca="1" si="351"/>
        <v>176</v>
      </c>
      <c r="H11257" s="4">
        <f ca="1">+Data_TABLE[[#This Row],[Qty]]*Data_TABLE[[#This Row],[Unit Price]]</f>
        <v>528</v>
      </c>
      <c r="I11257" s="7">
        <v>42338</v>
      </c>
      <c r="J11257" s="10">
        <f>EOMONTH(Data_TABLE[[#This Row],[Date Sold]],0)</f>
        <v>42338</v>
      </c>
    </row>
    <row r="11258" spans="2:10" x14ac:dyDescent="0.25">
      <c r="B11258" s="1" t="s">
        <v>37</v>
      </c>
      <c r="C11258" s="3" t="s">
        <v>56</v>
      </c>
      <c r="D11258" s="2" t="s">
        <v>52</v>
      </c>
      <c r="E11258" s="3" t="s">
        <v>46</v>
      </c>
      <c r="F11258" s="3">
        <f t="shared" ca="1" si="350"/>
        <v>1</v>
      </c>
      <c r="G11258" s="4">
        <f t="shared" ca="1" si="351"/>
        <v>176</v>
      </c>
      <c r="H11258" s="4">
        <f ca="1">+Data_TABLE[[#This Row],[Qty]]*Data_TABLE[[#This Row],[Unit Price]]</f>
        <v>176</v>
      </c>
      <c r="I11258" s="7">
        <v>42338</v>
      </c>
      <c r="J11258" s="10">
        <f>EOMONTH(Data_TABLE[[#This Row],[Date Sold]],0)</f>
        <v>42338</v>
      </c>
    </row>
    <row r="11259" spans="2:10" x14ac:dyDescent="0.25">
      <c r="B11259" s="1" t="s">
        <v>41</v>
      </c>
      <c r="C11259" s="3" t="s">
        <v>56</v>
      </c>
      <c r="D11259" s="2" t="s">
        <v>50</v>
      </c>
      <c r="E11259" s="3" t="s">
        <v>44</v>
      </c>
      <c r="F11259" s="3">
        <f t="shared" ca="1" si="350"/>
        <v>1</v>
      </c>
      <c r="G11259" s="4">
        <f t="shared" ca="1" si="351"/>
        <v>160</v>
      </c>
      <c r="H11259" s="4">
        <f ca="1">+Data_TABLE[[#This Row],[Qty]]*Data_TABLE[[#This Row],[Unit Price]]</f>
        <v>160</v>
      </c>
      <c r="I11259" s="7">
        <v>42338</v>
      </c>
      <c r="J11259" s="10">
        <f>EOMONTH(Data_TABLE[[#This Row],[Date Sold]],0)</f>
        <v>42338</v>
      </c>
    </row>
    <row r="11260" spans="2:10" x14ac:dyDescent="0.25">
      <c r="B11260" s="1" t="s">
        <v>37</v>
      </c>
      <c r="C11260" s="3" t="s">
        <v>56</v>
      </c>
      <c r="D11260" s="2" t="s">
        <v>52</v>
      </c>
      <c r="E11260" s="3" t="s">
        <v>46</v>
      </c>
      <c r="F11260" s="3">
        <f t="shared" ca="1" si="350"/>
        <v>4</v>
      </c>
      <c r="G11260" s="4">
        <f t="shared" ca="1" si="351"/>
        <v>119</v>
      </c>
      <c r="H11260" s="4">
        <f ca="1">+Data_TABLE[[#This Row],[Qty]]*Data_TABLE[[#This Row],[Unit Price]]</f>
        <v>476</v>
      </c>
      <c r="I11260" s="7">
        <v>42338</v>
      </c>
      <c r="J11260" s="10">
        <f>EOMONTH(Data_TABLE[[#This Row],[Date Sold]],0)</f>
        <v>42338</v>
      </c>
    </row>
    <row r="11261" spans="2:10" x14ac:dyDescent="0.25">
      <c r="B11261" s="1" t="s">
        <v>40</v>
      </c>
      <c r="C11261" s="3" t="s">
        <v>54</v>
      </c>
      <c r="D11261" s="2" t="s">
        <v>48</v>
      </c>
      <c r="E11261" s="3" t="s">
        <v>42</v>
      </c>
      <c r="F11261" s="3">
        <f t="shared" ca="1" si="350"/>
        <v>5</v>
      </c>
      <c r="G11261" s="4">
        <f t="shared" ca="1" si="351"/>
        <v>115</v>
      </c>
      <c r="H11261" s="4">
        <f ca="1">+Data_TABLE[[#This Row],[Qty]]*Data_TABLE[[#This Row],[Unit Price]]</f>
        <v>575</v>
      </c>
      <c r="I11261" s="7">
        <v>42338</v>
      </c>
      <c r="J11261" s="10">
        <f>EOMONTH(Data_TABLE[[#This Row],[Date Sold]],0)</f>
        <v>42338</v>
      </c>
    </row>
    <row r="11262" spans="2:10" x14ac:dyDescent="0.25">
      <c r="B11262" s="1" t="s">
        <v>40</v>
      </c>
      <c r="C11262" s="3" t="s">
        <v>56</v>
      </c>
      <c r="D11262" s="2" t="s">
        <v>50</v>
      </c>
      <c r="E11262" s="3" t="s">
        <v>44</v>
      </c>
      <c r="F11262" s="3">
        <f t="shared" ca="1" si="350"/>
        <v>3</v>
      </c>
      <c r="G11262" s="4">
        <f t="shared" ca="1" si="351"/>
        <v>124</v>
      </c>
      <c r="H11262" s="4">
        <f ca="1">+Data_TABLE[[#This Row],[Qty]]*Data_TABLE[[#This Row],[Unit Price]]</f>
        <v>372</v>
      </c>
      <c r="I11262" s="7">
        <v>42338</v>
      </c>
      <c r="J11262" s="10">
        <f>EOMONTH(Data_TABLE[[#This Row],[Date Sold]],0)</f>
        <v>42338</v>
      </c>
    </row>
    <row r="11263" spans="2:10" x14ac:dyDescent="0.25">
      <c r="B11263" s="1" t="s">
        <v>40</v>
      </c>
      <c r="C11263" s="3" t="s">
        <v>56</v>
      </c>
      <c r="D11263" s="2" t="s">
        <v>50</v>
      </c>
      <c r="E11263" s="3" t="s">
        <v>44</v>
      </c>
      <c r="F11263" s="3">
        <f t="shared" ca="1" si="350"/>
        <v>1</v>
      </c>
      <c r="G11263" s="4">
        <f t="shared" ca="1" si="351"/>
        <v>107</v>
      </c>
      <c r="H11263" s="4">
        <f ca="1">+Data_TABLE[[#This Row],[Qty]]*Data_TABLE[[#This Row],[Unit Price]]</f>
        <v>107</v>
      </c>
      <c r="I11263" s="7">
        <v>42338</v>
      </c>
      <c r="J11263" s="10">
        <f>EOMONTH(Data_TABLE[[#This Row],[Date Sold]],0)</f>
        <v>42338</v>
      </c>
    </row>
    <row r="11264" spans="2:10" x14ac:dyDescent="0.25">
      <c r="B11264" s="1" t="s">
        <v>36</v>
      </c>
      <c r="C11264" s="3" t="s">
        <v>55</v>
      </c>
      <c r="D11264" s="2" t="s">
        <v>51</v>
      </c>
      <c r="E11264" s="3" t="s">
        <v>45</v>
      </c>
      <c r="F11264" s="3">
        <f t="shared" ca="1" si="350"/>
        <v>5</v>
      </c>
      <c r="G11264" s="4">
        <f t="shared" ca="1" si="351"/>
        <v>82</v>
      </c>
      <c r="H11264" s="4">
        <f ca="1">+Data_TABLE[[#This Row],[Qty]]*Data_TABLE[[#This Row],[Unit Price]]</f>
        <v>410</v>
      </c>
      <c r="I11264" s="7">
        <v>42338</v>
      </c>
      <c r="J11264" s="10">
        <f>EOMONTH(Data_TABLE[[#This Row],[Date Sold]],0)</f>
        <v>42338</v>
      </c>
    </row>
    <row r="11265" spans="2:10" x14ac:dyDescent="0.25">
      <c r="B11265" s="1" t="s">
        <v>38</v>
      </c>
      <c r="C11265" s="3" t="s">
        <v>55</v>
      </c>
      <c r="D11265" s="2" t="s">
        <v>49</v>
      </c>
      <c r="E11265" s="3" t="s">
        <v>43</v>
      </c>
      <c r="F11265" s="3">
        <f t="shared" ca="1" si="350"/>
        <v>2</v>
      </c>
      <c r="G11265" s="4">
        <f t="shared" ca="1" si="351"/>
        <v>179</v>
      </c>
      <c r="H11265" s="4">
        <f ca="1">+Data_TABLE[[#This Row],[Qty]]*Data_TABLE[[#This Row],[Unit Price]]</f>
        <v>358</v>
      </c>
      <c r="I11265" s="7">
        <v>42338</v>
      </c>
      <c r="J11265" s="10">
        <f>EOMONTH(Data_TABLE[[#This Row],[Date Sold]],0)</f>
        <v>42338</v>
      </c>
    </row>
    <row r="11266" spans="2:10" x14ac:dyDescent="0.25">
      <c r="B11266" s="1" t="s">
        <v>40</v>
      </c>
      <c r="C11266" s="3" t="s">
        <v>56</v>
      </c>
      <c r="D11266" s="2" t="s">
        <v>52</v>
      </c>
      <c r="E11266" s="3" t="s">
        <v>46</v>
      </c>
      <c r="F11266" s="3">
        <f t="shared" ca="1" si="350"/>
        <v>1</v>
      </c>
      <c r="G11266" s="4">
        <f t="shared" ca="1" si="351"/>
        <v>101</v>
      </c>
      <c r="H11266" s="4">
        <f ca="1">+Data_TABLE[[#This Row],[Qty]]*Data_TABLE[[#This Row],[Unit Price]]</f>
        <v>101</v>
      </c>
      <c r="I11266" s="7">
        <v>42338</v>
      </c>
      <c r="J11266" s="10">
        <f>EOMONTH(Data_TABLE[[#This Row],[Date Sold]],0)</f>
        <v>42338</v>
      </c>
    </row>
    <row r="11267" spans="2:10" x14ac:dyDescent="0.25">
      <c r="B11267" s="1" t="s">
        <v>39</v>
      </c>
      <c r="C11267" s="3" t="s">
        <v>55</v>
      </c>
      <c r="D11267" s="2" t="s">
        <v>49</v>
      </c>
      <c r="E11267" s="3" t="s">
        <v>43</v>
      </c>
      <c r="F11267" s="3">
        <f t="shared" ca="1" si="350"/>
        <v>3</v>
      </c>
      <c r="G11267" s="4">
        <f t="shared" ca="1" si="351"/>
        <v>62</v>
      </c>
      <c r="H11267" s="4">
        <f ca="1">+Data_TABLE[[#This Row],[Qty]]*Data_TABLE[[#This Row],[Unit Price]]</f>
        <v>186</v>
      </c>
      <c r="I11267" s="7">
        <v>42338</v>
      </c>
      <c r="J11267" s="10">
        <f>EOMONTH(Data_TABLE[[#This Row],[Date Sold]],0)</f>
        <v>42338</v>
      </c>
    </row>
    <row r="11268" spans="2:10" x14ac:dyDescent="0.25">
      <c r="B11268" s="1" t="s">
        <v>41</v>
      </c>
      <c r="C11268" s="3" t="s">
        <v>56</v>
      </c>
      <c r="D11268" s="2" t="s">
        <v>50</v>
      </c>
      <c r="E11268" s="3" t="s">
        <v>44</v>
      </c>
      <c r="F11268" s="3">
        <f t="shared" ca="1" si="350"/>
        <v>1</v>
      </c>
      <c r="G11268" s="4">
        <f t="shared" ca="1" si="351"/>
        <v>171</v>
      </c>
      <c r="H11268" s="4">
        <f ca="1">+Data_TABLE[[#This Row],[Qty]]*Data_TABLE[[#This Row],[Unit Price]]</f>
        <v>171</v>
      </c>
      <c r="I11268" s="7">
        <v>42338</v>
      </c>
      <c r="J11268" s="10">
        <f>EOMONTH(Data_TABLE[[#This Row],[Date Sold]],0)</f>
        <v>42338</v>
      </c>
    </row>
    <row r="11269" spans="2:10" x14ac:dyDescent="0.25">
      <c r="B11269" s="1" t="s">
        <v>40</v>
      </c>
      <c r="C11269" s="3" t="s">
        <v>55</v>
      </c>
      <c r="D11269" s="2" t="s">
        <v>51</v>
      </c>
      <c r="E11269" s="3" t="s">
        <v>45</v>
      </c>
      <c r="F11269" s="3">
        <f t="shared" ca="1" si="350"/>
        <v>2</v>
      </c>
      <c r="G11269" s="4">
        <f t="shared" ca="1" si="351"/>
        <v>107</v>
      </c>
      <c r="H11269" s="4">
        <f ca="1">+Data_TABLE[[#This Row],[Qty]]*Data_TABLE[[#This Row],[Unit Price]]</f>
        <v>214</v>
      </c>
      <c r="I11269" s="7">
        <v>42338</v>
      </c>
      <c r="J11269" s="10">
        <f>EOMONTH(Data_TABLE[[#This Row],[Date Sold]],0)</f>
        <v>42338</v>
      </c>
    </row>
    <row r="11270" spans="2:10" x14ac:dyDescent="0.25">
      <c r="B11270" s="1" t="s">
        <v>39</v>
      </c>
      <c r="C11270" s="3" t="s">
        <v>55</v>
      </c>
      <c r="D11270" s="2" t="s">
        <v>51</v>
      </c>
      <c r="E11270" s="3" t="s">
        <v>45</v>
      </c>
      <c r="F11270" s="3">
        <f t="shared" ca="1" si="350"/>
        <v>4</v>
      </c>
      <c r="G11270" s="4">
        <f t="shared" ca="1" si="351"/>
        <v>141</v>
      </c>
      <c r="H11270" s="4">
        <f ca="1">+Data_TABLE[[#This Row],[Qty]]*Data_TABLE[[#This Row],[Unit Price]]</f>
        <v>564</v>
      </c>
      <c r="I11270" s="7">
        <v>42338</v>
      </c>
      <c r="J11270" s="10">
        <f>EOMONTH(Data_TABLE[[#This Row],[Date Sold]],0)</f>
        <v>42338</v>
      </c>
    </row>
    <row r="11271" spans="2:10" x14ac:dyDescent="0.25">
      <c r="B11271" s="1" t="s">
        <v>36</v>
      </c>
      <c r="C11271" s="3" t="s">
        <v>55</v>
      </c>
      <c r="D11271" s="2" t="s">
        <v>49</v>
      </c>
      <c r="E11271" s="3" t="s">
        <v>43</v>
      </c>
      <c r="F11271" s="3">
        <f t="shared" ca="1" si="350"/>
        <v>1</v>
      </c>
      <c r="G11271" s="4">
        <f t="shared" ca="1" si="351"/>
        <v>159</v>
      </c>
      <c r="H11271" s="4">
        <f ca="1">+Data_TABLE[[#This Row],[Qty]]*Data_TABLE[[#This Row],[Unit Price]]</f>
        <v>159</v>
      </c>
      <c r="I11271" s="7">
        <v>42338</v>
      </c>
      <c r="J11271" s="10">
        <f>EOMONTH(Data_TABLE[[#This Row],[Date Sold]],0)</f>
        <v>42338</v>
      </c>
    </row>
    <row r="11272" spans="2:10" x14ac:dyDescent="0.25">
      <c r="B11272" s="1" t="s">
        <v>38</v>
      </c>
      <c r="C11272" s="3" t="s">
        <v>56</v>
      </c>
      <c r="D11272" s="2" t="s">
        <v>50</v>
      </c>
      <c r="E11272" s="3" t="s">
        <v>44</v>
      </c>
      <c r="F11272" s="3">
        <f t="shared" ca="1" si="350"/>
        <v>4</v>
      </c>
      <c r="G11272" s="4">
        <f t="shared" ca="1" si="351"/>
        <v>112</v>
      </c>
      <c r="H11272" s="4">
        <f ca="1">+Data_TABLE[[#This Row],[Qty]]*Data_TABLE[[#This Row],[Unit Price]]</f>
        <v>448</v>
      </c>
      <c r="I11272" s="7">
        <v>42338</v>
      </c>
      <c r="J11272" s="10">
        <f>EOMONTH(Data_TABLE[[#This Row],[Date Sold]],0)</f>
        <v>42338</v>
      </c>
    </row>
    <row r="11273" spans="2:10" x14ac:dyDescent="0.25">
      <c r="B11273" s="1" t="s">
        <v>40</v>
      </c>
      <c r="C11273" s="3" t="s">
        <v>56</v>
      </c>
      <c r="D11273" s="2" t="s">
        <v>52</v>
      </c>
      <c r="E11273" s="3" t="s">
        <v>46</v>
      </c>
      <c r="F11273" s="3">
        <f t="shared" ca="1" si="350"/>
        <v>2</v>
      </c>
      <c r="G11273" s="4">
        <f t="shared" ca="1" si="351"/>
        <v>116</v>
      </c>
      <c r="H11273" s="4">
        <f ca="1">+Data_TABLE[[#This Row],[Qty]]*Data_TABLE[[#This Row],[Unit Price]]</f>
        <v>232</v>
      </c>
      <c r="I11273" s="7">
        <v>42338</v>
      </c>
      <c r="J11273" s="10">
        <f>EOMONTH(Data_TABLE[[#This Row],[Date Sold]],0)</f>
        <v>42338</v>
      </c>
    </row>
    <row r="11274" spans="2:10" x14ac:dyDescent="0.25">
      <c r="B11274" s="1" t="s">
        <v>39</v>
      </c>
      <c r="C11274" s="3" t="s">
        <v>55</v>
      </c>
      <c r="D11274" s="2" t="s">
        <v>51</v>
      </c>
      <c r="E11274" s="3" t="s">
        <v>45</v>
      </c>
      <c r="F11274" s="3">
        <f t="shared" ca="1" si="350"/>
        <v>4</v>
      </c>
      <c r="G11274" s="4">
        <f t="shared" ca="1" si="351"/>
        <v>100</v>
      </c>
      <c r="H11274" s="4">
        <f ca="1">+Data_TABLE[[#This Row],[Qty]]*Data_TABLE[[#This Row],[Unit Price]]</f>
        <v>400</v>
      </c>
      <c r="I11274" s="7">
        <v>42338</v>
      </c>
      <c r="J11274" s="10">
        <f>EOMONTH(Data_TABLE[[#This Row],[Date Sold]],0)</f>
        <v>42338</v>
      </c>
    </row>
    <row r="11275" spans="2:10" x14ac:dyDescent="0.25">
      <c r="B11275" s="1" t="s">
        <v>36</v>
      </c>
      <c r="C11275" s="3" t="s">
        <v>55</v>
      </c>
      <c r="D11275" s="2" t="s">
        <v>51</v>
      </c>
      <c r="E11275" s="3" t="s">
        <v>45</v>
      </c>
      <c r="F11275" s="3">
        <f t="shared" ca="1" si="350"/>
        <v>2</v>
      </c>
      <c r="G11275" s="4">
        <f t="shared" ca="1" si="351"/>
        <v>174</v>
      </c>
      <c r="H11275" s="4">
        <f ca="1">+Data_TABLE[[#This Row],[Qty]]*Data_TABLE[[#This Row],[Unit Price]]</f>
        <v>348</v>
      </c>
      <c r="I11275" s="7">
        <v>42338</v>
      </c>
      <c r="J11275" s="10">
        <f>EOMONTH(Data_TABLE[[#This Row],[Date Sold]],0)</f>
        <v>42338</v>
      </c>
    </row>
    <row r="11276" spans="2:10" x14ac:dyDescent="0.25">
      <c r="B11276" s="1" t="s">
        <v>41</v>
      </c>
      <c r="C11276" s="3" t="s">
        <v>56</v>
      </c>
      <c r="D11276" s="2" t="s">
        <v>50</v>
      </c>
      <c r="E11276" s="3" t="s">
        <v>44</v>
      </c>
      <c r="F11276" s="3">
        <f t="shared" ca="1" si="350"/>
        <v>4</v>
      </c>
      <c r="G11276" s="4">
        <f t="shared" ca="1" si="351"/>
        <v>163</v>
      </c>
      <c r="H11276" s="4">
        <f ca="1">+Data_TABLE[[#This Row],[Qty]]*Data_TABLE[[#This Row],[Unit Price]]</f>
        <v>652</v>
      </c>
      <c r="I11276" s="7">
        <v>42338</v>
      </c>
      <c r="J11276" s="10">
        <f>EOMONTH(Data_TABLE[[#This Row],[Date Sold]],0)</f>
        <v>42338</v>
      </c>
    </row>
    <row r="11277" spans="2:10" x14ac:dyDescent="0.25">
      <c r="B11277" s="1" t="s">
        <v>41</v>
      </c>
      <c r="C11277" s="3" t="s">
        <v>54</v>
      </c>
      <c r="D11277" s="2" t="s">
        <v>48</v>
      </c>
      <c r="E11277" s="3" t="s">
        <v>42</v>
      </c>
      <c r="F11277" s="3">
        <f t="shared" ca="1" si="350"/>
        <v>5</v>
      </c>
      <c r="G11277" s="4">
        <f t="shared" ca="1" si="351"/>
        <v>71</v>
      </c>
      <c r="H11277" s="4">
        <f ca="1">+Data_TABLE[[#This Row],[Qty]]*Data_TABLE[[#This Row],[Unit Price]]</f>
        <v>355</v>
      </c>
      <c r="I11277" s="7">
        <v>42338</v>
      </c>
      <c r="J11277" s="10">
        <f>EOMONTH(Data_TABLE[[#This Row],[Date Sold]],0)</f>
        <v>42338</v>
      </c>
    </row>
    <row r="11278" spans="2:10" x14ac:dyDescent="0.25">
      <c r="B11278" s="1" t="s">
        <v>39</v>
      </c>
      <c r="C11278" s="3" t="s">
        <v>56</v>
      </c>
      <c r="D11278" s="2" t="s">
        <v>50</v>
      </c>
      <c r="E11278" s="3" t="s">
        <v>44</v>
      </c>
      <c r="F11278" s="3">
        <f t="shared" ca="1" si="350"/>
        <v>1</v>
      </c>
      <c r="G11278" s="4">
        <f t="shared" ca="1" si="351"/>
        <v>198</v>
      </c>
      <c r="H11278" s="4">
        <f ca="1">+Data_TABLE[[#This Row],[Qty]]*Data_TABLE[[#This Row],[Unit Price]]</f>
        <v>198</v>
      </c>
      <c r="I11278" s="7">
        <v>42338</v>
      </c>
      <c r="J11278" s="10">
        <f>EOMONTH(Data_TABLE[[#This Row],[Date Sold]],0)</f>
        <v>42338</v>
      </c>
    </row>
    <row r="11279" spans="2:10" x14ac:dyDescent="0.25">
      <c r="B11279" s="1" t="s">
        <v>36</v>
      </c>
      <c r="C11279" s="3" t="s">
        <v>54</v>
      </c>
      <c r="D11279" s="2" t="s">
        <v>48</v>
      </c>
      <c r="E11279" s="3" t="s">
        <v>42</v>
      </c>
      <c r="F11279" s="3">
        <f t="shared" ca="1" si="350"/>
        <v>4</v>
      </c>
      <c r="G11279" s="4">
        <f t="shared" ca="1" si="351"/>
        <v>177</v>
      </c>
      <c r="H11279" s="4">
        <f ca="1">+Data_TABLE[[#This Row],[Qty]]*Data_TABLE[[#This Row],[Unit Price]]</f>
        <v>708</v>
      </c>
      <c r="I11279" s="7">
        <v>42338</v>
      </c>
      <c r="J11279" s="10">
        <f>EOMONTH(Data_TABLE[[#This Row],[Date Sold]],0)</f>
        <v>42338</v>
      </c>
    </row>
    <row r="11280" spans="2:10" x14ac:dyDescent="0.25">
      <c r="B11280" s="1" t="s">
        <v>36</v>
      </c>
      <c r="C11280" s="3" t="s">
        <v>56</v>
      </c>
      <c r="D11280" s="2" t="s">
        <v>52</v>
      </c>
      <c r="E11280" s="3" t="s">
        <v>46</v>
      </c>
      <c r="F11280" s="3">
        <f t="shared" ca="1" si="350"/>
        <v>2</v>
      </c>
      <c r="G11280" s="4">
        <f t="shared" ca="1" si="351"/>
        <v>178</v>
      </c>
      <c r="H11280" s="4">
        <f ca="1">+Data_TABLE[[#This Row],[Qty]]*Data_TABLE[[#This Row],[Unit Price]]</f>
        <v>356</v>
      </c>
      <c r="I11280" s="7">
        <v>42338</v>
      </c>
      <c r="J11280" s="10">
        <f>EOMONTH(Data_TABLE[[#This Row],[Date Sold]],0)</f>
        <v>42338</v>
      </c>
    </row>
    <row r="11281" spans="2:10" x14ac:dyDescent="0.25">
      <c r="B11281" s="1" t="s">
        <v>37</v>
      </c>
      <c r="C11281" s="3" t="s">
        <v>55</v>
      </c>
      <c r="D11281" s="2" t="s">
        <v>51</v>
      </c>
      <c r="E11281" s="3" t="s">
        <v>45</v>
      </c>
      <c r="F11281" s="3">
        <f t="shared" ca="1" si="350"/>
        <v>5</v>
      </c>
      <c r="G11281" s="4">
        <f t="shared" ca="1" si="351"/>
        <v>194</v>
      </c>
      <c r="H11281" s="4">
        <f ca="1">+Data_TABLE[[#This Row],[Qty]]*Data_TABLE[[#This Row],[Unit Price]]</f>
        <v>970</v>
      </c>
      <c r="I11281" s="7">
        <v>42338</v>
      </c>
      <c r="J11281" s="10">
        <f>EOMONTH(Data_TABLE[[#This Row],[Date Sold]],0)</f>
        <v>42338</v>
      </c>
    </row>
    <row r="11282" spans="2:10" x14ac:dyDescent="0.25">
      <c r="B11282" s="1" t="s">
        <v>41</v>
      </c>
      <c r="C11282" s="3" t="s">
        <v>54</v>
      </c>
      <c r="D11282" s="2" t="s">
        <v>48</v>
      </c>
      <c r="E11282" s="3" t="s">
        <v>42</v>
      </c>
      <c r="F11282" s="3">
        <f t="shared" ca="1" si="350"/>
        <v>3</v>
      </c>
      <c r="G11282" s="4">
        <f t="shared" ca="1" si="351"/>
        <v>170</v>
      </c>
      <c r="H11282" s="4">
        <f ca="1">+Data_TABLE[[#This Row],[Qty]]*Data_TABLE[[#This Row],[Unit Price]]</f>
        <v>510</v>
      </c>
      <c r="I11282" s="7">
        <v>42338</v>
      </c>
      <c r="J11282" s="10">
        <f>EOMONTH(Data_TABLE[[#This Row],[Date Sold]],0)</f>
        <v>42338</v>
      </c>
    </row>
    <row r="11283" spans="2:10" x14ac:dyDescent="0.25">
      <c r="B11283" s="1" t="s">
        <v>36</v>
      </c>
      <c r="C11283" s="3" t="s">
        <v>55</v>
      </c>
      <c r="D11283" s="2" t="s">
        <v>49</v>
      </c>
      <c r="E11283" s="3" t="s">
        <v>43</v>
      </c>
      <c r="F11283" s="3">
        <f t="shared" ca="1" si="350"/>
        <v>3</v>
      </c>
      <c r="G11283" s="4">
        <f t="shared" ca="1" si="351"/>
        <v>81</v>
      </c>
      <c r="H11283" s="4">
        <f ca="1">+Data_TABLE[[#This Row],[Qty]]*Data_TABLE[[#This Row],[Unit Price]]</f>
        <v>243</v>
      </c>
      <c r="I11283" s="7">
        <v>42338</v>
      </c>
      <c r="J11283" s="10">
        <f>EOMONTH(Data_TABLE[[#This Row],[Date Sold]],0)</f>
        <v>42338</v>
      </c>
    </row>
    <row r="11284" spans="2:10" x14ac:dyDescent="0.25">
      <c r="B11284" s="1" t="s">
        <v>37</v>
      </c>
      <c r="C11284" s="3" t="s">
        <v>55</v>
      </c>
      <c r="D11284" s="2" t="s">
        <v>49</v>
      </c>
      <c r="E11284" s="3" t="s">
        <v>43</v>
      </c>
      <c r="F11284" s="3">
        <f t="shared" ca="1" si="350"/>
        <v>2</v>
      </c>
      <c r="G11284" s="4">
        <f t="shared" ca="1" si="351"/>
        <v>200</v>
      </c>
      <c r="H11284" s="4">
        <f ca="1">+Data_TABLE[[#This Row],[Qty]]*Data_TABLE[[#This Row],[Unit Price]]</f>
        <v>400</v>
      </c>
      <c r="I11284" s="7">
        <v>42338</v>
      </c>
      <c r="J11284" s="10">
        <f>EOMONTH(Data_TABLE[[#This Row],[Date Sold]],0)</f>
        <v>42338</v>
      </c>
    </row>
    <row r="11285" spans="2:10" x14ac:dyDescent="0.25">
      <c r="B11285" s="1" t="s">
        <v>38</v>
      </c>
      <c r="C11285" s="3" t="s">
        <v>55</v>
      </c>
      <c r="D11285" s="2" t="s">
        <v>51</v>
      </c>
      <c r="E11285" s="3" t="s">
        <v>45</v>
      </c>
      <c r="F11285" s="3">
        <f t="shared" ca="1" si="350"/>
        <v>2</v>
      </c>
      <c r="G11285" s="4">
        <f t="shared" ca="1" si="351"/>
        <v>94</v>
      </c>
      <c r="H11285" s="4">
        <f ca="1">+Data_TABLE[[#This Row],[Qty]]*Data_TABLE[[#This Row],[Unit Price]]</f>
        <v>188</v>
      </c>
      <c r="I11285" s="7">
        <v>42338</v>
      </c>
      <c r="J11285" s="10">
        <f>EOMONTH(Data_TABLE[[#This Row],[Date Sold]],0)</f>
        <v>42338</v>
      </c>
    </row>
    <row r="11286" spans="2:10" x14ac:dyDescent="0.25">
      <c r="B11286" s="1" t="s">
        <v>36</v>
      </c>
      <c r="C11286" s="3" t="s">
        <v>55</v>
      </c>
      <c r="D11286" s="2" t="s">
        <v>49</v>
      </c>
      <c r="E11286" s="3" t="s">
        <v>43</v>
      </c>
      <c r="F11286" s="3">
        <f t="shared" ca="1" si="350"/>
        <v>5</v>
      </c>
      <c r="G11286" s="4">
        <f t="shared" ca="1" si="351"/>
        <v>119</v>
      </c>
      <c r="H11286" s="4">
        <f ca="1">+Data_TABLE[[#This Row],[Qty]]*Data_TABLE[[#This Row],[Unit Price]]</f>
        <v>595</v>
      </c>
      <c r="I11286" s="7">
        <v>42338</v>
      </c>
      <c r="J11286" s="10">
        <f>EOMONTH(Data_TABLE[[#This Row],[Date Sold]],0)</f>
        <v>42338</v>
      </c>
    </row>
    <row r="11287" spans="2:10" x14ac:dyDescent="0.25">
      <c r="B11287" s="1" t="s">
        <v>41</v>
      </c>
      <c r="C11287" s="3" t="s">
        <v>56</v>
      </c>
      <c r="D11287" s="2" t="s">
        <v>52</v>
      </c>
      <c r="E11287" s="3" t="s">
        <v>46</v>
      </c>
      <c r="F11287" s="3">
        <f t="shared" ca="1" si="350"/>
        <v>1</v>
      </c>
      <c r="G11287" s="4">
        <f t="shared" ca="1" si="351"/>
        <v>92</v>
      </c>
      <c r="H11287" s="4">
        <f ca="1">+Data_TABLE[[#This Row],[Qty]]*Data_TABLE[[#This Row],[Unit Price]]</f>
        <v>92</v>
      </c>
      <c r="I11287" s="7">
        <v>42338</v>
      </c>
      <c r="J11287" s="10">
        <f>EOMONTH(Data_TABLE[[#This Row],[Date Sold]],0)</f>
        <v>42338</v>
      </c>
    </row>
    <row r="11288" spans="2:10" x14ac:dyDescent="0.25">
      <c r="B11288" s="1" t="s">
        <v>40</v>
      </c>
      <c r="C11288" s="3" t="s">
        <v>54</v>
      </c>
      <c r="D11288" s="2" t="s">
        <v>48</v>
      </c>
      <c r="E11288" s="3" t="s">
        <v>42</v>
      </c>
      <c r="F11288" s="3">
        <f t="shared" ca="1" si="350"/>
        <v>4</v>
      </c>
      <c r="G11288" s="4">
        <f t="shared" ca="1" si="351"/>
        <v>150</v>
      </c>
      <c r="H11288" s="4">
        <f ca="1">+Data_TABLE[[#This Row],[Qty]]*Data_TABLE[[#This Row],[Unit Price]]</f>
        <v>600</v>
      </c>
      <c r="I11288" s="7">
        <v>42338</v>
      </c>
      <c r="J11288" s="10">
        <f>EOMONTH(Data_TABLE[[#This Row],[Date Sold]],0)</f>
        <v>42338</v>
      </c>
    </row>
    <row r="11289" spans="2:10" x14ac:dyDescent="0.25">
      <c r="B11289" s="1" t="s">
        <v>38</v>
      </c>
      <c r="C11289" s="3" t="s">
        <v>55</v>
      </c>
      <c r="D11289" s="2" t="s">
        <v>49</v>
      </c>
      <c r="E11289" s="3" t="s">
        <v>43</v>
      </c>
      <c r="F11289" s="3">
        <f t="shared" ca="1" si="350"/>
        <v>2</v>
      </c>
      <c r="G11289" s="4">
        <f t="shared" ca="1" si="351"/>
        <v>189</v>
      </c>
      <c r="H11289" s="4">
        <f ca="1">+Data_TABLE[[#This Row],[Qty]]*Data_TABLE[[#This Row],[Unit Price]]</f>
        <v>378</v>
      </c>
      <c r="I11289" s="7">
        <v>42338</v>
      </c>
      <c r="J11289" s="10">
        <f>EOMONTH(Data_TABLE[[#This Row],[Date Sold]],0)</f>
        <v>42338</v>
      </c>
    </row>
    <row r="11290" spans="2:10" x14ac:dyDescent="0.25">
      <c r="B11290" s="1" t="s">
        <v>36</v>
      </c>
      <c r="C11290" s="3" t="s">
        <v>55</v>
      </c>
      <c r="D11290" s="2" t="s">
        <v>51</v>
      </c>
      <c r="E11290" s="3" t="s">
        <v>45</v>
      </c>
      <c r="F11290" s="3">
        <f t="shared" ca="1" si="350"/>
        <v>1</v>
      </c>
      <c r="G11290" s="4">
        <f t="shared" ca="1" si="351"/>
        <v>183</v>
      </c>
      <c r="H11290" s="4">
        <f ca="1">+Data_TABLE[[#This Row],[Qty]]*Data_TABLE[[#This Row],[Unit Price]]</f>
        <v>183</v>
      </c>
      <c r="I11290" s="7">
        <v>42338</v>
      </c>
      <c r="J11290" s="10">
        <f>EOMONTH(Data_TABLE[[#This Row],[Date Sold]],0)</f>
        <v>42338</v>
      </c>
    </row>
    <row r="11291" spans="2:10" x14ac:dyDescent="0.25">
      <c r="B11291" s="1" t="s">
        <v>39</v>
      </c>
      <c r="C11291" s="3" t="s">
        <v>56</v>
      </c>
      <c r="D11291" s="2" t="s">
        <v>52</v>
      </c>
      <c r="E11291" s="3" t="s">
        <v>46</v>
      </c>
      <c r="F11291" s="3">
        <f t="shared" ca="1" si="350"/>
        <v>2</v>
      </c>
      <c r="G11291" s="4">
        <f t="shared" ca="1" si="351"/>
        <v>151</v>
      </c>
      <c r="H11291" s="4">
        <f ca="1">+Data_TABLE[[#This Row],[Qty]]*Data_TABLE[[#This Row],[Unit Price]]</f>
        <v>302</v>
      </c>
      <c r="I11291" s="7">
        <v>42338</v>
      </c>
      <c r="J11291" s="10">
        <f>EOMONTH(Data_TABLE[[#This Row],[Date Sold]],0)</f>
        <v>42338</v>
      </c>
    </row>
    <row r="11292" spans="2:10" x14ac:dyDescent="0.25">
      <c r="B11292" s="1" t="s">
        <v>38</v>
      </c>
      <c r="C11292" s="3" t="s">
        <v>55</v>
      </c>
      <c r="D11292" s="2" t="s">
        <v>51</v>
      </c>
      <c r="E11292" s="3" t="s">
        <v>45</v>
      </c>
      <c r="F11292" s="3">
        <f t="shared" ca="1" si="350"/>
        <v>2</v>
      </c>
      <c r="G11292" s="4">
        <f t="shared" ca="1" si="351"/>
        <v>79</v>
      </c>
      <c r="H11292" s="4">
        <f ca="1">+Data_TABLE[[#This Row],[Qty]]*Data_TABLE[[#This Row],[Unit Price]]</f>
        <v>158</v>
      </c>
      <c r="I11292" s="7">
        <v>42338</v>
      </c>
      <c r="J11292" s="10">
        <f>EOMONTH(Data_TABLE[[#This Row],[Date Sold]],0)</f>
        <v>42338</v>
      </c>
    </row>
    <row r="11293" spans="2:10" x14ac:dyDescent="0.25">
      <c r="B11293" s="1" t="s">
        <v>40</v>
      </c>
      <c r="C11293" s="3" t="s">
        <v>54</v>
      </c>
      <c r="D11293" s="2" t="s">
        <v>48</v>
      </c>
      <c r="E11293" s="3" t="s">
        <v>42</v>
      </c>
      <c r="F11293" s="3">
        <f t="shared" ca="1" si="350"/>
        <v>2</v>
      </c>
      <c r="G11293" s="4">
        <f t="shared" ca="1" si="351"/>
        <v>104</v>
      </c>
      <c r="H11293" s="4">
        <f ca="1">+Data_TABLE[[#This Row],[Qty]]*Data_TABLE[[#This Row],[Unit Price]]</f>
        <v>208</v>
      </c>
      <c r="I11293" s="7">
        <v>42338</v>
      </c>
      <c r="J11293" s="10">
        <f>EOMONTH(Data_TABLE[[#This Row],[Date Sold]],0)</f>
        <v>42338</v>
      </c>
    </row>
    <row r="11294" spans="2:10" x14ac:dyDescent="0.25">
      <c r="B11294" s="1" t="s">
        <v>38</v>
      </c>
      <c r="C11294" s="3" t="s">
        <v>55</v>
      </c>
      <c r="D11294" s="2" t="s">
        <v>49</v>
      </c>
      <c r="E11294" s="3" t="s">
        <v>43</v>
      </c>
      <c r="F11294" s="3">
        <f t="shared" ca="1" si="350"/>
        <v>1</v>
      </c>
      <c r="G11294" s="4">
        <f t="shared" ca="1" si="351"/>
        <v>151</v>
      </c>
      <c r="H11294" s="4">
        <f ca="1">+Data_TABLE[[#This Row],[Qty]]*Data_TABLE[[#This Row],[Unit Price]]</f>
        <v>151</v>
      </c>
      <c r="I11294" s="7">
        <v>42338</v>
      </c>
      <c r="J11294" s="10">
        <f>EOMONTH(Data_TABLE[[#This Row],[Date Sold]],0)</f>
        <v>42338</v>
      </c>
    </row>
    <row r="11295" spans="2:10" x14ac:dyDescent="0.25">
      <c r="B11295" s="1" t="s">
        <v>38</v>
      </c>
      <c r="C11295" s="3" t="s">
        <v>56</v>
      </c>
      <c r="D11295" s="2" t="s">
        <v>50</v>
      </c>
      <c r="E11295" s="3" t="s">
        <v>44</v>
      </c>
      <c r="F11295" s="3">
        <f t="shared" ca="1" si="350"/>
        <v>3</v>
      </c>
      <c r="G11295" s="4">
        <f t="shared" ca="1" si="351"/>
        <v>98</v>
      </c>
      <c r="H11295" s="4">
        <f ca="1">+Data_TABLE[[#This Row],[Qty]]*Data_TABLE[[#This Row],[Unit Price]]</f>
        <v>294</v>
      </c>
      <c r="I11295" s="7">
        <v>42338</v>
      </c>
      <c r="J11295" s="10">
        <f>EOMONTH(Data_TABLE[[#This Row],[Date Sold]],0)</f>
        <v>42338</v>
      </c>
    </row>
    <row r="11296" spans="2:10" x14ac:dyDescent="0.25">
      <c r="B11296" s="1" t="s">
        <v>40</v>
      </c>
      <c r="C11296" s="3" t="s">
        <v>56</v>
      </c>
      <c r="D11296" s="2" t="s">
        <v>52</v>
      </c>
      <c r="E11296" s="3" t="s">
        <v>46</v>
      </c>
      <c r="F11296" s="3">
        <f t="shared" ca="1" si="350"/>
        <v>2</v>
      </c>
      <c r="G11296" s="4">
        <f t="shared" ca="1" si="351"/>
        <v>140</v>
      </c>
      <c r="H11296" s="4">
        <f ca="1">+Data_TABLE[[#This Row],[Qty]]*Data_TABLE[[#This Row],[Unit Price]]</f>
        <v>280</v>
      </c>
      <c r="I11296" s="7">
        <v>42338</v>
      </c>
      <c r="J11296" s="10">
        <f>EOMONTH(Data_TABLE[[#This Row],[Date Sold]],0)</f>
        <v>42338</v>
      </c>
    </row>
    <row r="11297" spans="2:10" x14ac:dyDescent="0.25">
      <c r="B11297" s="1" t="s">
        <v>39</v>
      </c>
      <c r="C11297" s="3" t="s">
        <v>56</v>
      </c>
      <c r="D11297" s="2" t="s">
        <v>50</v>
      </c>
      <c r="E11297" s="3" t="s">
        <v>44</v>
      </c>
      <c r="F11297" s="3">
        <f t="shared" ca="1" si="350"/>
        <v>1</v>
      </c>
      <c r="G11297" s="4">
        <f t="shared" ca="1" si="351"/>
        <v>106</v>
      </c>
      <c r="H11297" s="4">
        <f ca="1">+Data_TABLE[[#This Row],[Qty]]*Data_TABLE[[#This Row],[Unit Price]]</f>
        <v>106</v>
      </c>
      <c r="I11297" s="7">
        <v>42338</v>
      </c>
      <c r="J11297" s="10">
        <f>EOMONTH(Data_TABLE[[#This Row],[Date Sold]],0)</f>
        <v>42338</v>
      </c>
    </row>
    <row r="11298" spans="2:10" x14ac:dyDescent="0.25">
      <c r="B11298" s="1" t="s">
        <v>41</v>
      </c>
      <c r="C11298" s="3" t="s">
        <v>56</v>
      </c>
      <c r="D11298" s="2" t="s">
        <v>52</v>
      </c>
      <c r="E11298" s="3" t="s">
        <v>46</v>
      </c>
      <c r="F11298" s="3">
        <f t="shared" ca="1" si="350"/>
        <v>5</v>
      </c>
      <c r="G11298" s="4">
        <f t="shared" ca="1" si="351"/>
        <v>194</v>
      </c>
      <c r="H11298" s="4">
        <f ca="1">+Data_TABLE[[#This Row],[Qty]]*Data_TABLE[[#This Row],[Unit Price]]</f>
        <v>970</v>
      </c>
      <c r="I11298" s="7">
        <v>42338</v>
      </c>
      <c r="J11298" s="10">
        <f>EOMONTH(Data_TABLE[[#This Row],[Date Sold]],0)</f>
        <v>42338</v>
      </c>
    </row>
    <row r="11299" spans="2:10" x14ac:dyDescent="0.25">
      <c r="B11299" s="1" t="s">
        <v>41</v>
      </c>
      <c r="C11299" s="3" t="s">
        <v>54</v>
      </c>
      <c r="D11299" s="2" t="s">
        <v>48</v>
      </c>
      <c r="E11299" s="3" t="s">
        <v>42</v>
      </c>
      <c r="F11299" s="3">
        <f t="shared" ca="1" si="350"/>
        <v>2</v>
      </c>
      <c r="G11299" s="4">
        <f t="shared" ca="1" si="351"/>
        <v>80</v>
      </c>
      <c r="H11299" s="4">
        <f ca="1">+Data_TABLE[[#This Row],[Qty]]*Data_TABLE[[#This Row],[Unit Price]]</f>
        <v>160</v>
      </c>
      <c r="I11299" s="7">
        <v>42338</v>
      </c>
      <c r="J11299" s="10">
        <f>EOMONTH(Data_TABLE[[#This Row],[Date Sold]],0)</f>
        <v>42338</v>
      </c>
    </row>
    <row r="11300" spans="2:10" x14ac:dyDescent="0.25">
      <c r="B11300" s="1" t="s">
        <v>36</v>
      </c>
      <c r="C11300" s="3" t="s">
        <v>55</v>
      </c>
      <c r="D11300" s="2" t="s">
        <v>51</v>
      </c>
      <c r="E11300" s="3" t="s">
        <v>45</v>
      </c>
      <c r="F11300" s="3">
        <f t="shared" ca="1" si="350"/>
        <v>1</v>
      </c>
      <c r="G11300" s="4">
        <f t="shared" ca="1" si="351"/>
        <v>100</v>
      </c>
      <c r="H11300" s="4">
        <f ca="1">+Data_TABLE[[#This Row],[Qty]]*Data_TABLE[[#This Row],[Unit Price]]</f>
        <v>100</v>
      </c>
      <c r="I11300" s="7">
        <v>42338</v>
      </c>
      <c r="J11300" s="10">
        <f>EOMONTH(Data_TABLE[[#This Row],[Date Sold]],0)</f>
        <v>42338</v>
      </c>
    </row>
    <row r="11301" spans="2:10" x14ac:dyDescent="0.25">
      <c r="B11301" s="1" t="s">
        <v>39</v>
      </c>
      <c r="C11301" s="3" t="s">
        <v>56</v>
      </c>
      <c r="D11301" s="2" t="s">
        <v>52</v>
      </c>
      <c r="E11301" s="3" t="s">
        <v>46</v>
      </c>
      <c r="F11301" s="3">
        <f t="shared" ca="1" si="350"/>
        <v>4</v>
      </c>
      <c r="G11301" s="4">
        <f t="shared" ca="1" si="351"/>
        <v>122</v>
      </c>
      <c r="H11301" s="4">
        <f ca="1">+Data_TABLE[[#This Row],[Qty]]*Data_TABLE[[#This Row],[Unit Price]]</f>
        <v>488</v>
      </c>
      <c r="I11301" s="7">
        <v>42338</v>
      </c>
      <c r="J11301" s="10">
        <f>EOMONTH(Data_TABLE[[#This Row],[Date Sold]],0)</f>
        <v>42338</v>
      </c>
    </row>
    <row r="11302" spans="2:10" x14ac:dyDescent="0.25">
      <c r="B11302" s="1" t="s">
        <v>41</v>
      </c>
      <c r="C11302" s="3" t="s">
        <v>55</v>
      </c>
      <c r="D11302" s="2" t="s">
        <v>49</v>
      </c>
      <c r="E11302" s="3" t="s">
        <v>43</v>
      </c>
      <c r="F11302" s="3">
        <f t="shared" ca="1" si="350"/>
        <v>5</v>
      </c>
      <c r="G11302" s="4">
        <f t="shared" ca="1" si="351"/>
        <v>75</v>
      </c>
      <c r="H11302" s="4">
        <f ca="1">+Data_TABLE[[#This Row],[Qty]]*Data_TABLE[[#This Row],[Unit Price]]</f>
        <v>375</v>
      </c>
      <c r="I11302" s="7">
        <v>42338</v>
      </c>
      <c r="J11302" s="10">
        <f>EOMONTH(Data_TABLE[[#This Row],[Date Sold]],0)</f>
        <v>42338</v>
      </c>
    </row>
    <row r="11303" spans="2:10" x14ac:dyDescent="0.25">
      <c r="B11303" s="1" t="s">
        <v>37</v>
      </c>
      <c r="C11303" s="3" t="s">
        <v>55</v>
      </c>
      <c r="D11303" s="2" t="s">
        <v>51</v>
      </c>
      <c r="E11303" s="3" t="s">
        <v>45</v>
      </c>
      <c r="F11303" s="3">
        <f t="shared" ca="1" si="350"/>
        <v>5</v>
      </c>
      <c r="G11303" s="4">
        <f t="shared" ca="1" si="351"/>
        <v>88</v>
      </c>
      <c r="H11303" s="4">
        <f ca="1">+Data_TABLE[[#This Row],[Qty]]*Data_TABLE[[#This Row],[Unit Price]]</f>
        <v>440</v>
      </c>
      <c r="I11303" s="7">
        <v>42339</v>
      </c>
      <c r="J11303" s="10">
        <f>EOMONTH(Data_TABLE[[#This Row],[Date Sold]],0)</f>
        <v>42369</v>
      </c>
    </row>
    <row r="11304" spans="2:10" x14ac:dyDescent="0.25">
      <c r="B11304" s="1" t="s">
        <v>37</v>
      </c>
      <c r="C11304" s="3" t="s">
        <v>55</v>
      </c>
      <c r="D11304" s="2" t="s">
        <v>49</v>
      </c>
      <c r="E11304" s="3" t="s">
        <v>43</v>
      </c>
      <c r="F11304" s="3">
        <f t="shared" ca="1" si="350"/>
        <v>3</v>
      </c>
      <c r="G11304" s="4">
        <f t="shared" ca="1" si="351"/>
        <v>140</v>
      </c>
      <c r="H11304" s="4">
        <f ca="1">+Data_TABLE[[#This Row],[Qty]]*Data_TABLE[[#This Row],[Unit Price]]</f>
        <v>420</v>
      </c>
      <c r="I11304" s="7">
        <v>42339</v>
      </c>
      <c r="J11304" s="10">
        <f>EOMONTH(Data_TABLE[[#This Row],[Date Sold]],0)</f>
        <v>42369</v>
      </c>
    </row>
    <row r="11305" spans="2:10" x14ac:dyDescent="0.25">
      <c r="B11305" s="1" t="s">
        <v>39</v>
      </c>
      <c r="C11305" s="3" t="s">
        <v>55</v>
      </c>
      <c r="D11305" s="2" t="s">
        <v>49</v>
      </c>
      <c r="E11305" s="3" t="s">
        <v>43</v>
      </c>
      <c r="F11305" s="3">
        <f t="shared" ca="1" si="350"/>
        <v>2</v>
      </c>
      <c r="G11305" s="4">
        <f t="shared" ca="1" si="351"/>
        <v>179</v>
      </c>
      <c r="H11305" s="4">
        <f ca="1">+Data_TABLE[[#This Row],[Qty]]*Data_TABLE[[#This Row],[Unit Price]]</f>
        <v>358</v>
      </c>
      <c r="I11305" s="7">
        <v>42339</v>
      </c>
      <c r="J11305" s="10">
        <f>EOMONTH(Data_TABLE[[#This Row],[Date Sold]],0)</f>
        <v>42369</v>
      </c>
    </row>
    <row r="11306" spans="2:10" x14ac:dyDescent="0.25">
      <c r="B11306" s="1" t="s">
        <v>41</v>
      </c>
      <c r="C11306" s="3" t="s">
        <v>55</v>
      </c>
      <c r="D11306" s="2" t="s">
        <v>49</v>
      </c>
      <c r="E11306" s="3" t="s">
        <v>43</v>
      </c>
      <c r="F11306" s="3">
        <f t="shared" ca="1" si="350"/>
        <v>2</v>
      </c>
      <c r="G11306" s="4">
        <f t="shared" ca="1" si="351"/>
        <v>196</v>
      </c>
      <c r="H11306" s="4">
        <f ca="1">+Data_TABLE[[#This Row],[Qty]]*Data_TABLE[[#This Row],[Unit Price]]</f>
        <v>392</v>
      </c>
      <c r="I11306" s="7">
        <v>42339</v>
      </c>
      <c r="J11306" s="10">
        <f>EOMONTH(Data_TABLE[[#This Row],[Date Sold]],0)</f>
        <v>42369</v>
      </c>
    </row>
    <row r="11307" spans="2:10" x14ac:dyDescent="0.25">
      <c r="B11307" s="1" t="s">
        <v>39</v>
      </c>
      <c r="C11307" s="3" t="s">
        <v>56</v>
      </c>
      <c r="D11307" s="2" t="s">
        <v>50</v>
      </c>
      <c r="E11307" s="3" t="s">
        <v>44</v>
      </c>
      <c r="F11307" s="3">
        <f t="shared" ca="1" si="350"/>
        <v>2</v>
      </c>
      <c r="G11307" s="4">
        <f t="shared" ca="1" si="351"/>
        <v>144</v>
      </c>
      <c r="H11307" s="4">
        <f ca="1">+Data_TABLE[[#This Row],[Qty]]*Data_TABLE[[#This Row],[Unit Price]]</f>
        <v>288</v>
      </c>
      <c r="I11307" s="7">
        <v>42339</v>
      </c>
      <c r="J11307" s="10">
        <f>EOMONTH(Data_TABLE[[#This Row],[Date Sold]],0)</f>
        <v>42369</v>
      </c>
    </row>
    <row r="11308" spans="2:10" x14ac:dyDescent="0.25">
      <c r="B11308" s="1" t="s">
        <v>41</v>
      </c>
      <c r="C11308" s="3" t="s">
        <v>55</v>
      </c>
      <c r="D11308" s="2" t="s">
        <v>51</v>
      </c>
      <c r="E11308" s="3" t="s">
        <v>45</v>
      </c>
      <c r="F11308" s="3">
        <f t="shared" ca="1" si="350"/>
        <v>4</v>
      </c>
      <c r="G11308" s="4">
        <f t="shared" ca="1" si="351"/>
        <v>188</v>
      </c>
      <c r="H11308" s="4">
        <f ca="1">+Data_TABLE[[#This Row],[Qty]]*Data_TABLE[[#This Row],[Unit Price]]</f>
        <v>752</v>
      </c>
      <c r="I11308" s="7">
        <v>42339</v>
      </c>
      <c r="J11308" s="10">
        <f>EOMONTH(Data_TABLE[[#This Row],[Date Sold]],0)</f>
        <v>42369</v>
      </c>
    </row>
    <row r="11309" spans="2:10" x14ac:dyDescent="0.25">
      <c r="B11309" s="1" t="s">
        <v>36</v>
      </c>
      <c r="C11309" s="3" t="s">
        <v>55</v>
      </c>
      <c r="D11309" s="2" t="s">
        <v>51</v>
      </c>
      <c r="E11309" s="3" t="s">
        <v>45</v>
      </c>
      <c r="F11309" s="3">
        <f t="shared" ca="1" si="350"/>
        <v>5</v>
      </c>
      <c r="G11309" s="4">
        <f t="shared" ca="1" si="351"/>
        <v>176</v>
      </c>
      <c r="H11309" s="4">
        <f ca="1">+Data_TABLE[[#This Row],[Qty]]*Data_TABLE[[#This Row],[Unit Price]]</f>
        <v>880</v>
      </c>
      <c r="I11309" s="7">
        <v>42339</v>
      </c>
      <c r="J11309" s="10">
        <f>EOMONTH(Data_TABLE[[#This Row],[Date Sold]],0)</f>
        <v>42369</v>
      </c>
    </row>
    <row r="11310" spans="2:10" x14ac:dyDescent="0.25">
      <c r="B11310" s="1" t="s">
        <v>36</v>
      </c>
      <c r="C11310" s="3" t="s">
        <v>55</v>
      </c>
      <c r="D11310" s="2" t="s">
        <v>49</v>
      </c>
      <c r="E11310" s="3" t="s">
        <v>43</v>
      </c>
      <c r="F11310" s="3">
        <f t="shared" ca="1" si="350"/>
        <v>4</v>
      </c>
      <c r="G11310" s="4">
        <f t="shared" ca="1" si="351"/>
        <v>161</v>
      </c>
      <c r="H11310" s="4">
        <f ca="1">+Data_TABLE[[#This Row],[Qty]]*Data_TABLE[[#This Row],[Unit Price]]</f>
        <v>644</v>
      </c>
      <c r="I11310" s="7">
        <v>42339</v>
      </c>
      <c r="J11310" s="10">
        <f>EOMONTH(Data_TABLE[[#This Row],[Date Sold]],0)</f>
        <v>42369</v>
      </c>
    </row>
    <row r="11311" spans="2:10" x14ac:dyDescent="0.25">
      <c r="B11311" s="1" t="s">
        <v>37</v>
      </c>
      <c r="C11311" s="3" t="s">
        <v>56</v>
      </c>
      <c r="D11311" s="2" t="s">
        <v>50</v>
      </c>
      <c r="E11311" s="3" t="s">
        <v>44</v>
      </c>
      <c r="F11311" s="3">
        <f t="shared" ca="1" si="350"/>
        <v>2</v>
      </c>
      <c r="G11311" s="4">
        <f t="shared" ca="1" si="351"/>
        <v>147</v>
      </c>
      <c r="H11311" s="4">
        <f ca="1">+Data_TABLE[[#This Row],[Qty]]*Data_TABLE[[#This Row],[Unit Price]]</f>
        <v>294</v>
      </c>
      <c r="I11311" s="7">
        <v>42339</v>
      </c>
      <c r="J11311" s="10">
        <f>EOMONTH(Data_TABLE[[#This Row],[Date Sold]],0)</f>
        <v>42369</v>
      </c>
    </row>
    <row r="11312" spans="2:10" x14ac:dyDescent="0.25">
      <c r="B11312" s="1" t="s">
        <v>37</v>
      </c>
      <c r="C11312" s="3" t="s">
        <v>54</v>
      </c>
      <c r="D11312" s="2" t="s">
        <v>48</v>
      </c>
      <c r="E11312" s="3" t="s">
        <v>42</v>
      </c>
      <c r="F11312" s="3">
        <f t="shared" ca="1" si="350"/>
        <v>2</v>
      </c>
      <c r="G11312" s="4">
        <f t="shared" ca="1" si="351"/>
        <v>134</v>
      </c>
      <c r="H11312" s="4">
        <f ca="1">+Data_TABLE[[#This Row],[Qty]]*Data_TABLE[[#This Row],[Unit Price]]</f>
        <v>268</v>
      </c>
      <c r="I11312" s="7">
        <v>42339</v>
      </c>
      <c r="J11312" s="10">
        <f>EOMONTH(Data_TABLE[[#This Row],[Date Sold]],0)</f>
        <v>42369</v>
      </c>
    </row>
    <row r="11313" spans="2:10" x14ac:dyDescent="0.25">
      <c r="B11313" s="1" t="s">
        <v>36</v>
      </c>
      <c r="C11313" s="3" t="s">
        <v>54</v>
      </c>
      <c r="D11313" s="2" t="s">
        <v>48</v>
      </c>
      <c r="E11313" s="3" t="s">
        <v>42</v>
      </c>
      <c r="F11313" s="3">
        <f t="shared" ref="F11313:F11376" ca="1" si="352">RANDBETWEEN(1,5)</f>
        <v>5</v>
      </c>
      <c r="G11313" s="4">
        <f t="shared" ref="G11313:G11376" ca="1" si="353">RANDBETWEEN(60,200)</f>
        <v>108</v>
      </c>
      <c r="H11313" s="4">
        <f ca="1">+Data_TABLE[[#This Row],[Qty]]*Data_TABLE[[#This Row],[Unit Price]]</f>
        <v>540</v>
      </c>
      <c r="I11313" s="7">
        <v>42339</v>
      </c>
      <c r="J11313" s="10">
        <f>EOMONTH(Data_TABLE[[#This Row],[Date Sold]],0)</f>
        <v>42369</v>
      </c>
    </row>
    <row r="11314" spans="2:10" x14ac:dyDescent="0.25">
      <c r="B11314" s="1" t="s">
        <v>40</v>
      </c>
      <c r="C11314" s="3" t="s">
        <v>56</v>
      </c>
      <c r="D11314" s="2" t="s">
        <v>50</v>
      </c>
      <c r="E11314" s="3" t="s">
        <v>44</v>
      </c>
      <c r="F11314" s="3">
        <f t="shared" ca="1" si="352"/>
        <v>5</v>
      </c>
      <c r="G11314" s="4">
        <f t="shared" ca="1" si="353"/>
        <v>193</v>
      </c>
      <c r="H11314" s="4">
        <f ca="1">+Data_TABLE[[#This Row],[Qty]]*Data_TABLE[[#This Row],[Unit Price]]</f>
        <v>965</v>
      </c>
      <c r="I11314" s="7">
        <v>42339</v>
      </c>
      <c r="J11314" s="10">
        <f>EOMONTH(Data_TABLE[[#This Row],[Date Sold]],0)</f>
        <v>42369</v>
      </c>
    </row>
    <row r="11315" spans="2:10" x14ac:dyDescent="0.25">
      <c r="B11315" s="1" t="s">
        <v>36</v>
      </c>
      <c r="C11315" s="3" t="s">
        <v>56</v>
      </c>
      <c r="D11315" s="2" t="s">
        <v>52</v>
      </c>
      <c r="E11315" s="3" t="s">
        <v>46</v>
      </c>
      <c r="F11315" s="3">
        <f t="shared" ca="1" si="352"/>
        <v>5</v>
      </c>
      <c r="G11315" s="4">
        <f t="shared" ca="1" si="353"/>
        <v>189</v>
      </c>
      <c r="H11315" s="4">
        <f ca="1">+Data_TABLE[[#This Row],[Qty]]*Data_TABLE[[#This Row],[Unit Price]]</f>
        <v>945</v>
      </c>
      <c r="I11315" s="7">
        <v>42339</v>
      </c>
      <c r="J11315" s="10">
        <f>EOMONTH(Data_TABLE[[#This Row],[Date Sold]],0)</f>
        <v>42369</v>
      </c>
    </row>
    <row r="11316" spans="2:10" x14ac:dyDescent="0.25">
      <c r="B11316" s="1" t="s">
        <v>40</v>
      </c>
      <c r="C11316" s="3" t="s">
        <v>56</v>
      </c>
      <c r="D11316" s="2" t="s">
        <v>50</v>
      </c>
      <c r="E11316" s="3" t="s">
        <v>44</v>
      </c>
      <c r="F11316" s="3">
        <f t="shared" ca="1" si="352"/>
        <v>5</v>
      </c>
      <c r="G11316" s="4">
        <f t="shared" ca="1" si="353"/>
        <v>182</v>
      </c>
      <c r="H11316" s="4">
        <f ca="1">+Data_TABLE[[#This Row],[Qty]]*Data_TABLE[[#This Row],[Unit Price]]</f>
        <v>910</v>
      </c>
      <c r="I11316" s="7">
        <v>42339</v>
      </c>
      <c r="J11316" s="10">
        <f>EOMONTH(Data_TABLE[[#This Row],[Date Sold]],0)</f>
        <v>42369</v>
      </c>
    </row>
    <row r="11317" spans="2:10" x14ac:dyDescent="0.25">
      <c r="B11317" s="1" t="s">
        <v>39</v>
      </c>
      <c r="C11317" s="3" t="s">
        <v>55</v>
      </c>
      <c r="D11317" s="2" t="s">
        <v>51</v>
      </c>
      <c r="E11317" s="3" t="s">
        <v>45</v>
      </c>
      <c r="F11317" s="3">
        <f t="shared" ca="1" si="352"/>
        <v>5</v>
      </c>
      <c r="G11317" s="4">
        <f t="shared" ca="1" si="353"/>
        <v>100</v>
      </c>
      <c r="H11317" s="4">
        <f ca="1">+Data_TABLE[[#This Row],[Qty]]*Data_TABLE[[#This Row],[Unit Price]]</f>
        <v>500</v>
      </c>
      <c r="I11317" s="7">
        <v>42339</v>
      </c>
      <c r="J11317" s="10">
        <f>EOMONTH(Data_TABLE[[#This Row],[Date Sold]],0)</f>
        <v>42369</v>
      </c>
    </row>
    <row r="11318" spans="2:10" x14ac:dyDescent="0.25">
      <c r="B11318" s="1" t="s">
        <v>40</v>
      </c>
      <c r="C11318" s="3" t="s">
        <v>56</v>
      </c>
      <c r="D11318" s="2" t="s">
        <v>50</v>
      </c>
      <c r="E11318" s="3" t="s">
        <v>44</v>
      </c>
      <c r="F11318" s="3">
        <f t="shared" ca="1" si="352"/>
        <v>1</v>
      </c>
      <c r="G11318" s="4">
        <f t="shared" ca="1" si="353"/>
        <v>186</v>
      </c>
      <c r="H11318" s="4">
        <f ca="1">+Data_TABLE[[#This Row],[Qty]]*Data_TABLE[[#This Row],[Unit Price]]</f>
        <v>186</v>
      </c>
      <c r="I11318" s="7">
        <v>42339</v>
      </c>
      <c r="J11318" s="10">
        <f>EOMONTH(Data_TABLE[[#This Row],[Date Sold]],0)</f>
        <v>42369</v>
      </c>
    </row>
    <row r="11319" spans="2:10" x14ac:dyDescent="0.25">
      <c r="B11319" s="1" t="s">
        <v>37</v>
      </c>
      <c r="C11319" s="3" t="s">
        <v>54</v>
      </c>
      <c r="D11319" s="2" t="s">
        <v>48</v>
      </c>
      <c r="E11319" s="3" t="s">
        <v>42</v>
      </c>
      <c r="F11319" s="3">
        <f t="shared" ca="1" si="352"/>
        <v>3</v>
      </c>
      <c r="G11319" s="4">
        <f t="shared" ca="1" si="353"/>
        <v>69</v>
      </c>
      <c r="H11319" s="4">
        <f ca="1">+Data_TABLE[[#This Row],[Qty]]*Data_TABLE[[#This Row],[Unit Price]]</f>
        <v>207</v>
      </c>
      <c r="I11319" s="7">
        <v>42339</v>
      </c>
      <c r="J11319" s="10">
        <f>EOMONTH(Data_TABLE[[#This Row],[Date Sold]],0)</f>
        <v>42369</v>
      </c>
    </row>
    <row r="11320" spans="2:10" x14ac:dyDescent="0.25">
      <c r="B11320" s="1" t="s">
        <v>39</v>
      </c>
      <c r="C11320" s="3" t="s">
        <v>54</v>
      </c>
      <c r="D11320" s="2" t="s">
        <v>48</v>
      </c>
      <c r="E11320" s="3" t="s">
        <v>42</v>
      </c>
      <c r="F11320" s="3">
        <f t="shared" ca="1" si="352"/>
        <v>5</v>
      </c>
      <c r="G11320" s="4">
        <f t="shared" ca="1" si="353"/>
        <v>149</v>
      </c>
      <c r="H11320" s="4">
        <f ca="1">+Data_TABLE[[#This Row],[Qty]]*Data_TABLE[[#This Row],[Unit Price]]</f>
        <v>745</v>
      </c>
      <c r="I11320" s="7">
        <v>42339</v>
      </c>
      <c r="J11320" s="10">
        <f>EOMONTH(Data_TABLE[[#This Row],[Date Sold]],0)</f>
        <v>42369</v>
      </c>
    </row>
    <row r="11321" spans="2:10" x14ac:dyDescent="0.25">
      <c r="B11321" s="1" t="s">
        <v>39</v>
      </c>
      <c r="C11321" s="3" t="s">
        <v>55</v>
      </c>
      <c r="D11321" s="2" t="s">
        <v>51</v>
      </c>
      <c r="E11321" s="3" t="s">
        <v>45</v>
      </c>
      <c r="F11321" s="3">
        <f t="shared" ca="1" si="352"/>
        <v>5</v>
      </c>
      <c r="G11321" s="4">
        <f t="shared" ca="1" si="353"/>
        <v>189</v>
      </c>
      <c r="H11321" s="4">
        <f ca="1">+Data_TABLE[[#This Row],[Qty]]*Data_TABLE[[#This Row],[Unit Price]]</f>
        <v>945</v>
      </c>
      <c r="I11321" s="7">
        <v>42339</v>
      </c>
      <c r="J11321" s="10">
        <f>EOMONTH(Data_TABLE[[#This Row],[Date Sold]],0)</f>
        <v>42369</v>
      </c>
    </row>
    <row r="11322" spans="2:10" x14ac:dyDescent="0.25">
      <c r="B11322" s="1" t="s">
        <v>36</v>
      </c>
      <c r="C11322" s="3" t="s">
        <v>55</v>
      </c>
      <c r="D11322" s="2" t="s">
        <v>49</v>
      </c>
      <c r="E11322" s="3" t="s">
        <v>43</v>
      </c>
      <c r="F11322" s="3">
        <f t="shared" ca="1" si="352"/>
        <v>3</v>
      </c>
      <c r="G11322" s="4">
        <f t="shared" ca="1" si="353"/>
        <v>71</v>
      </c>
      <c r="H11322" s="4">
        <f ca="1">+Data_TABLE[[#This Row],[Qty]]*Data_TABLE[[#This Row],[Unit Price]]</f>
        <v>213</v>
      </c>
      <c r="I11322" s="7">
        <v>42339</v>
      </c>
      <c r="J11322" s="10">
        <f>EOMONTH(Data_TABLE[[#This Row],[Date Sold]],0)</f>
        <v>42369</v>
      </c>
    </row>
    <row r="11323" spans="2:10" x14ac:dyDescent="0.25">
      <c r="B11323" s="1" t="s">
        <v>36</v>
      </c>
      <c r="C11323" s="3" t="s">
        <v>55</v>
      </c>
      <c r="D11323" s="2" t="s">
        <v>51</v>
      </c>
      <c r="E11323" s="3" t="s">
        <v>45</v>
      </c>
      <c r="F11323" s="3">
        <f t="shared" ca="1" si="352"/>
        <v>4</v>
      </c>
      <c r="G11323" s="4">
        <f t="shared" ca="1" si="353"/>
        <v>103</v>
      </c>
      <c r="H11323" s="4">
        <f ca="1">+Data_TABLE[[#This Row],[Qty]]*Data_TABLE[[#This Row],[Unit Price]]</f>
        <v>412</v>
      </c>
      <c r="I11323" s="7">
        <v>42339</v>
      </c>
      <c r="J11323" s="10">
        <f>EOMONTH(Data_TABLE[[#This Row],[Date Sold]],0)</f>
        <v>42369</v>
      </c>
    </row>
    <row r="11324" spans="2:10" x14ac:dyDescent="0.25">
      <c r="B11324" s="1" t="s">
        <v>36</v>
      </c>
      <c r="C11324" s="3" t="s">
        <v>54</v>
      </c>
      <c r="D11324" s="2" t="s">
        <v>48</v>
      </c>
      <c r="E11324" s="3" t="s">
        <v>42</v>
      </c>
      <c r="F11324" s="3">
        <f t="shared" ca="1" si="352"/>
        <v>3</v>
      </c>
      <c r="G11324" s="4">
        <f t="shared" ca="1" si="353"/>
        <v>157</v>
      </c>
      <c r="H11324" s="4">
        <f ca="1">+Data_TABLE[[#This Row],[Qty]]*Data_TABLE[[#This Row],[Unit Price]]</f>
        <v>471</v>
      </c>
      <c r="I11324" s="7">
        <v>42339</v>
      </c>
      <c r="J11324" s="10">
        <f>EOMONTH(Data_TABLE[[#This Row],[Date Sold]],0)</f>
        <v>42369</v>
      </c>
    </row>
    <row r="11325" spans="2:10" x14ac:dyDescent="0.25">
      <c r="B11325" s="1" t="s">
        <v>41</v>
      </c>
      <c r="C11325" s="3" t="s">
        <v>56</v>
      </c>
      <c r="D11325" s="2" t="s">
        <v>52</v>
      </c>
      <c r="E11325" s="3" t="s">
        <v>46</v>
      </c>
      <c r="F11325" s="3">
        <f t="shared" ca="1" si="352"/>
        <v>4</v>
      </c>
      <c r="G11325" s="4">
        <f t="shared" ca="1" si="353"/>
        <v>92</v>
      </c>
      <c r="H11325" s="4">
        <f ca="1">+Data_TABLE[[#This Row],[Qty]]*Data_TABLE[[#This Row],[Unit Price]]</f>
        <v>368</v>
      </c>
      <c r="I11325" s="7">
        <v>42339</v>
      </c>
      <c r="J11325" s="10">
        <f>EOMONTH(Data_TABLE[[#This Row],[Date Sold]],0)</f>
        <v>42369</v>
      </c>
    </row>
    <row r="11326" spans="2:10" x14ac:dyDescent="0.25">
      <c r="B11326" s="1" t="s">
        <v>40</v>
      </c>
      <c r="C11326" s="3" t="s">
        <v>54</v>
      </c>
      <c r="D11326" s="2" t="s">
        <v>48</v>
      </c>
      <c r="E11326" s="3" t="s">
        <v>42</v>
      </c>
      <c r="F11326" s="3">
        <f t="shared" ca="1" si="352"/>
        <v>2</v>
      </c>
      <c r="G11326" s="4">
        <f t="shared" ca="1" si="353"/>
        <v>145</v>
      </c>
      <c r="H11326" s="4">
        <f ca="1">+Data_TABLE[[#This Row],[Qty]]*Data_TABLE[[#This Row],[Unit Price]]</f>
        <v>290</v>
      </c>
      <c r="I11326" s="7">
        <v>42339</v>
      </c>
      <c r="J11326" s="10">
        <f>EOMONTH(Data_TABLE[[#This Row],[Date Sold]],0)</f>
        <v>42369</v>
      </c>
    </row>
    <row r="11327" spans="2:10" x14ac:dyDescent="0.25">
      <c r="B11327" s="1" t="s">
        <v>36</v>
      </c>
      <c r="C11327" s="3" t="s">
        <v>56</v>
      </c>
      <c r="D11327" s="2" t="s">
        <v>52</v>
      </c>
      <c r="E11327" s="3" t="s">
        <v>46</v>
      </c>
      <c r="F11327" s="3">
        <f t="shared" ca="1" si="352"/>
        <v>1</v>
      </c>
      <c r="G11327" s="4">
        <f t="shared" ca="1" si="353"/>
        <v>154</v>
      </c>
      <c r="H11327" s="4">
        <f ca="1">+Data_TABLE[[#This Row],[Qty]]*Data_TABLE[[#This Row],[Unit Price]]</f>
        <v>154</v>
      </c>
      <c r="I11327" s="7">
        <v>42339</v>
      </c>
      <c r="J11327" s="10">
        <f>EOMONTH(Data_TABLE[[#This Row],[Date Sold]],0)</f>
        <v>42369</v>
      </c>
    </row>
    <row r="11328" spans="2:10" x14ac:dyDescent="0.25">
      <c r="B11328" s="1" t="s">
        <v>40</v>
      </c>
      <c r="C11328" s="3" t="s">
        <v>55</v>
      </c>
      <c r="D11328" s="2" t="s">
        <v>49</v>
      </c>
      <c r="E11328" s="3" t="s">
        <v>43</v>
      </c>
      <c r="F11328" s="3">
        <f t="shared" ca="1" si="352"/>
        <v>5</v>
      </c>
      <c r="G11328" s="4">
        <f t="shared" ca="1" si="353"/>
        <v>73</v>
      </c>
      <c r="H11328" s="4">
        <f ca="1">+Data_TABLE[[#This Row],[Qty]]*Data_TABLE[[#This Row],[Unit Price]]</f>
        <v>365</v>
      </c>
      <c r="I11328" s="7">
        <v>42339</v>
      </c>
      <c r="J11328" s="10">
        <f>EOMONTH(Data_TABLE[[#This Row],[Date Sold]],0)</f>
        <v>42369</v>
      </c>
    </row>
    <row r="11329" spans="2:10" x14ac:dyDescent="0.25">
      <c r="B11329" s="1" t="s">
        <v>38</v>
      </c>
      <c r="C11329" s="3" t="s">
        <v>54</v>
      </c>
      <c r="D11329" s="2" t="s">
        <v>48</v>
      </c>
      <c r="E11329" s="3" t="s">
        <v>42</v>
      </c>
      <c r="F11329" s="3">
        <f t="shared" ca="1" si="352"/>
        <v>5</v>
      </c>
      <c r="G11329" s="4">
        <f t="shared" ca="1" si="353"/>
        <v>196</v>
      </c>
      <c r="H11329" s="4">
        <f ca="1">+Data_TABLE[[#This Row],[Qty]]*Data_TABLE[[#This Row],[Unit Price]]</f>
        <v>980</v>
      </c>
      <c r="I11329" s="7">
        <v>42339</v>
      </c>
      <c r="J11329" s="10">
        <f>EOMONTH(Data_TABLE[[#This Row],[Date Sold]],0)</f>
        <v>42369</v>
      </c>
    </row>
    <row r="11330" spans="2:10" x14ac:dyDescent="0.25">
      <c r="B11330" s="1" t="s">
        <v>39</v>
      </c>
      <c r="C11330" s="3" t="s">
        <v>56</v>
      </c>
      <c r="D11330" s="2" t="s">
        <v>52</v>
      </c>
      <c r="E11330" s="3" t="s">
        <v>46</v>
      </c>
      <c r="F11330" s="3">
        <f t="shared" ca="1" si="352"/>
        <v>5</v>
      </c>
      <c r="G11330" s="4">
        <f t="shared" ca="1" si="353"/>
        <v>70</v>
      </c>
      <c r="H11330" s="4">
        <f ca="1">+Data_TABLE[[#This Row],[Qty]]*Data_TABLE[[#This Row],[Unit Price]]</f>
        <v>350</v>
      </c>
      <c r="I11330" s="7">
        <v>42339</v>
      </c>
      <c r="J11330" s="10">
        <f>EOMONTH(Data_TABLE[[#This Row],[Date Sold]],0)</f>
        <v>42369</v>
      </c>
    </row>
    <row r="11331" spans="2:10" x14ac:dyDescent="0.25">
      <c r="B11331" s="1" t="s">
        <v>39</v>
      </c>
      <c r="C11331" s="3" t="s">
        <v>54</v>
      </c>
      <c r="D11331" s="2" t="s">
        <v>48</v>
      </c>
      <c r="E11331" s="3" t="s">
        <v>42</v>
      </c>
      <c r="F11331" s="3">
        <f t="shared" ca="1" si="352"/>
        <v>5</v>
      </c>
      <c r="G11331" s="4">
        <f t="shared" ca="1" si="353"/>
        <v>156</v>
      </c>
      <c r="H11331" s="4">
        <f ca="1">+Data_TABLE[[#This Row],[Qty]]*Data_TABLE[[#This Row],[Unit Price]]</f>
        <v>780</v>
      </c>
      <c r="I11331" s="7">
        <v>42339</v>
      </c>
      <c r="J11331" s="10">
        <f>EOMONTH(Data_TABLE[[#This Row],[Date Sold]],0)</f>
        <v>42369</v>
      </c>
    </row>
    <row r="11332" spans="2:10" x14ac:dyDescent="0.25">
      <c r="B11332" s="1" t="s">
        <v>38</v>
      </c>
      <c r="C11332" s="3" t="s">
        <v>56</v>
      </c>
      <c r="D11332" s="2" t="s">
        <v>52</v>
      </c>
      <c r="E11332" s="3" t="s">
        <v>46</v>
      </c>
      <c r="F11332" s="3">
        <f t="shared" ca="1" si="352"/>
        <v>2</v>
      </c>
      <c r="G11332" s="4">
        <f t="shared" ca="1" si="353"/>
        <v>61</v>
      </c>
      <c r="H11332" s="4">
        <f ca="1">+Data_TABLE[[#This Row],[Qty]]*Data_TABLE[[#This Row],[Unit Price]]</f>
        <v>122</v>
      </c>
      <c r="I11332" s="7">
        <v>42339</v>
      </c>
      <c r="J11332" s="10">
        <f>EOMONTH(Data_TABLE[[#This Row],[Date Sold]],0)</f>
        <v>42369</v>
      </c>
    </row>
    <row r="11333" spans="2:10" x14ac:dyDescent="0.25">
      <c r="B11333" s="1" t="s">
        <v>40</v>
      </c>
      <c r="C11333" s="3" t="s">
        <v>54</v>
      </c>
      <c r="D11333" s="2" t="s">
        <v>48</v>
      </c>
      <c r="E11333" s="3" t="s">
        <v>42</v>
      </c>
      <c r="F11333" s="3">
        <f t="shared" ca="1" si="352"/>
        <v>3</v>
      </c>
      <c r="G11333" s="4">
        <f t="shared" ca="1" si="353"/>
        <v>187</v>
      </c>
      <c r="H11333" s="4">
        <f ca="1">+Data_TABLE[[#This Row],[Qty]]*Data_TABLE[[#This Row],[Unit Price]]</f>
        <v>561</v>
      </c>
      <c r="I11333" s="7">
        <v>42339</v>
      </c>
      <c r="J11333" s="10">
        <f>EOMONTH(Data_TABLE[[#This Row],[Date Sold]],0)</f>
        <v>42369</v>
      </c>
    </row>
    <row r="11334" spans="2:10" x14ac:dyDescent="0.25">
      <c r="B11334" s="1" t="s">
        <v>36</v>
      </c>
      <c r="C11334" s="3" t="s">
        <v>56</v>
      </c>
      <c r="D11334" s="2" t="s">
        <v>50</v>
      </c>
      <c r="E11334" s="3" t="s">
        <v>44</v>
      </c>
      <c r="F11334" s="3">
        <f t="shared" ca="1" si="352"/>
        <v>3</v>
      </c>
      <c r="G11334" s="4">
        <f t="shared" ca="1" si="353"/>
        <v>149</v>
      </c>
      <c r="H11334" s="4">
        <f ca="1">+Data_TABLE[[#This Row],[Qty]]*Data_TABLE[[#This Row],[Unit Price]]</f>
        <v>447</v>
      </c>
      <c r="I11334" s="7">
        <v>42339</v>
      </c>
      <c r="J11334" s="10">
        <f>EOMONTH(Data_TABLE[[#This Row],[Date Sold]],0)</f>
        <v>42369</v>
      </c>
    </row>
    <row r="11335" spans="2:10" x14ac:dyDescent="0.25">
      <c r="B11335" s="1" t="s">
        <v>39</v>
      </c>
      <c r="C11335" s="3" t="s">
        <v>56</v>
      </c>
      <c r="D11335" s="2" t="s">
        <v>52</v>
      </c>
      <c r="E11335" s="3" t="s">
        <v>46</v>
      </c>
      <c r="F11335" s="3">
        <f t="shared" ca="1" si="352"/>
        <v>4</v>
      </c>
      <c r="G11335" s="4">
        <f t="shared" ca="1" si="353"/>
        <v>115</v>
      </c>
      <c r="H11335" s="4">
        <f ca="1">+Data_TABLE[[#This Row],[Qty]]*Data_TABLE[[#This Row],[Unit Price]]</f>
        <v>460</v>
      </c>
      <c r="I11335" s="7">
        <v>42339</v>
      </c>
      <c r="J11335" s="10">
        <f>EOMONTH(Data_TABLE[[#This Row],[Date Sold]],0)</f>
        <v>42369</v>
      </c>
    </row>
    <row r="11336" spans="2:10" x14ac:dyDescent="0.25">
      <c r="B11336" s="1" t="s">
        <v>37</v>
      </c>
      <c r="C11336" s="3" t="s">
        <v>55</v>
      </c>
      <c r="D11336" s="2" t="s">
        <v>49</v>
      </c>
      <c r="E11336" s="3" t="s">
        <v>43</v>
      </c>
      <c r="F11336" s="3">
        <f t="shared" ca="1" si="352"/>
        <v>1</v>
      </c>
      <c r="G11336" s="4">
        <f t="shared" ca="1" si="353"/>
        <v>68</v>
      </c>
      <c r="H11336" s="4">
        <f ca="1">+Data_TABLE[[#This Row],[Qty]]*Data_TABLE[[#This Row],[Unit Price]]</f>
        <v>68</v>
      </c>
      <c r="I11336" s="7">
        <v>42339</v>
      </c>
      <c r="J11336" s="10">
        <f>EOMONTH(Data_TABLE[[#This Row],[Date Sold]],0)</f>
        <v>42369</v>
      </c>
    </row>
    <row r="11337" spans="2:10" x14ac:dyDescent="0.25">
      <c r="B11337" s="1" t="s">
        <v>39</v>
      </c>
      <c r="C11337" s="3" t="s">
        <v>54</v>
      </c>
      <c r="D11337" s="2" t="s">
        <v>48</v>
      </c>
      <c r="E11337" s="3" t="s">
        <v>42</v>
      </c>
      <c r="F11337" s="3">
        <f t="shared" ca="1" si="352"/>
        <v>4</v>
      </c>
      <c r="G11337" s="4">
        <f t="shared" ca="1" si="353"/>
        <v>177</v>
      </c>
      <c r="H11337" s="4">
        <f ca="1">+Data_TABLE[[#This Row],[Qty]]*Data_TABLE[[#This Row],[Unit Price]]</f>
        <v>708</v>
      </c>
      <c r="I11337" s="7">
        <v>42339</v>
      </c>
      <c r="J11337" s="10">
        <f>EOMONTH(Data_TABLE[[#This Row],[Date Sold]],0)</f>
        <v>42369</v>
      </c>
    </row>
    <row r="11338" spans="2:10" x14ac:dyDescent="0.25">
      <c r="B11338" s="1" t="s">
        <v>37</v>
      </c>
      <c r="C11338" s="3" t="s">
        <v>56</v>
      </c>
      <c r="D11338" s="2" t="s">
        <v>52</v>
      </c>
      <c r="E11338" s="3" t="s">
        <v>46</v>
      </c>
      <c r="F11338" s="3">
        <f t="shared" ca="1" si="352"/>
        <v>1</v>
      </c>
      <c r="G11338" s="4">
        <f t="shared" ca="1" si="353"/>
        <v>142</v>
      </c>
      <c r="H11338" s="4">
        <f ca="1">+Data_TABLE[[#This Row],[Qty]]*Data_TABLE[[#This Row],[Unit Price]]</f>
        <v>142</v>
      </c>
      <c r="I11338" s="7">
        <v>42339</v>
      </c>
      <c r="J11338" s="10">
        <f>EOMONTH(Data_TABLE[[#This Row],[Date Sold]],0)</f>
        <v>42369</v>
      </c>
    </row>
    <row r="11339" spans="2:10" x14ac:dyDescent="0.25">
      <c r="B11339" s="1" t="s">
        <v>39</v>
      </c>
      <c r="C11339" s="3" t="s">
        <v>56</v>
      </c>
      <c r="D11339" s="2" t="s">
        <v>50</v>
      </c>
      <c r="E11339" s="3" t="s">
        <v>44</v>
      </c>
      <c r="F11339" s="3">
        <f t="shared" ca="1" si="352"/>
        <v>2</v>
      </c>
      <c r="G11339" s="4">
        <f t="shared" ca="1" si="353"/>
        <v>75</v>
      </c>
      <c r="H11339" s="4">
        <f ca="1">+Data_TABLE[[#This Row],[Qty]]*Data_TABLE[[#This Row],[Unit Price]]</f>
        <v>150</v>
      </c>
      <c r="I11339" s="7">
        <v>42339</v>
      </c>
      <c r="J11339" s="10">
        <f>EOMONTH(Data_TABLE[[#This Row],[Date Sold]],0)</f>
        <v>42369</v>
      </c>
    </row>
    <row r="11340" spans="2:10" x14ac:dyDescent="0.25">
      <c r="B11340" s="1" t="s">
        <v>38</v>
      </c>
      <c r="C11340" s="3" t="s">
        <v>54</v>
      </c>
      <c r="D11340" s="2" t="s">
        <v>48</v>
      </c>
      <c r="E11340" s="3" t="s">
        <v>42</v>
      </c>
      <c r="F11340" s="3">
        <f t="shared" ca="1" si="352"/>
        <v>3</v>
      </c>
      <c r="G11340" s="4">
        <f t="shared" ca="1" si="353"/>
        <v>77</v>
      </c>
      <c r="H11340" s="4">
        <f ca="1">+Data_TABLE[[#This Row],[Qty]]*Data_TABLE[[#This Row],[Unit Price]]</f>
        <v>231</v>
      </c>
      <c r="I11340" s="7">
        <v>42339</v>
      </c>
      <c r="J11340" s="10">
        <f>EOMONTH(Data_TABLE[[#This Row],[Date Sold]],0)</f>
        <v>42369</v>
      </c>
    </row>
    <row r="11341" spans="2:10" x14ac:dyDescent="0.25">
      <c r="B11341" s="1" t="s">
        <v>36</v>
      </c>
      <c r="C11341" s="3" t="s">
        <v>56</v>
      </c>
      <c r="D11341" s="2" t="s">
        <v>50</v>
      </c>
      <c r="E11341" s="3" t="s">
        <v>44</v>
      </c>
      <c r="F11341" s="3">
        <f t="shared" ca="1" si="352"/>
        <v>5</v>
      </c>
      <c r="G11341" s="4">
        <f t="shared" ca="1" si="353"/>
        <v>188</v>
      </c>
      <c r="H11341" s="4">
        <f ca="1">+Data_TABLE[[#This Row],[Qty]]*Data_TABLE[[#This Row],[Unit Price]]</f>
        <v>940</v>
      </c>
      <c r="I11341" s="7">
        <v>42339</v>
      </c>
      <c r="J11341" s="10">
        <f>EOMONTH(Data_TABLE[[#This Row],[Date Sold]],0)</f>
        <v>42369</v>
      </c>
    </row>
    <row r="11342" spans="2:10" x14ac:dyDescent="0.25">
      <c r="B11342" s="1" t="s">
        <v>39</v>
      </c>
      <c r="C11342" s="3" t="s">
        <v>56</v>
      </c>
      <c r="D11342" s="2" t="s">
        <v>50</v>
      </c>
      <c r="E11342" s="3" t="s">
        <v>44</v>
      </c>
      <c r="F11342" s="3">
        <f t="shared" ca="1" si="352"/>
        <v>2</v>
      </c>
      <c r="G11342" s="4">
        <f t="shared" ca="1" si="353"/>
        <v>102</v>
      </c>
      <c r="H11342" s="4">
        <f ca="1">+Data_TABLE[[#This Row],[Qty]]*Data_TABLE[[#This Row],[Unit Price]]</f>
        <v>204</v>
      </c>
      <c r="I11342" s="7">
        <v>42339</v>
      </c>
      <c r="J11342" s="10">
        <f>EOMONTH(Data_TABLE[[#This Row],[Date Sold]],0)</f>
        <v>42369</v>
      </c>
    </row>
    <row r="11343" spans="2:10" x14ac:dyDescent="0.25">
      <c r="B11343" s="1" t="s">
        <v>37</v>
      </c>
      <c r="C11343" s="3" t="s">
        <v>55</v>
      </c>
      <c r="D11343" s="2" t="s">
        <v>51</v>
      </c>
      <c r="E11343" s="3" t="s">
        <v>45</v>
      </c>
      <c r="F11343" s="3">
        <f t="shared" ca="1" si="352"/>
        <v>2</v>
      </c>
      <c r="G11343" s="4">
        <f t="shared" ca="1" si="353"/>
        <v>175</v>
      </c>
      <c r="H11343" s="4">
        <f ca="1">+Data_TABLE[[#This Row],[Qty]]*Data_TABLE[[#This Row],[Unit Price]]</f>
        <v>350</v>
      </c>
      <c r="I11343" s="7">
        <v>42339</v>
      </c>
      <c r="J11343" s="10">
        <f>EOMONTH(Data_TABLE[[#This Row],[Date Sold]],0)</f>
        <v>42369</v>
      </c>
    </row>
    <row r="11344" spans="2:10" x14ac:dyDescent="0.25">
      <c r="B11344" s="1" t="s">
        <v>38</v>
      </c>
      <c r="C11344" s="3" t="s">
        <v>56</v>
      </c>
      <c r="D11344" s="2" t="s">
        <v>52</v>
      </c>
      <c r="E11344" s="3" t="s">
        <v>46</v>
      </c>
      <c r="F11344" s="3">
        <f t="shared" ca="1" si="352"/>
        <v>4</v>
      </c>
      <c r="G11344" s="4">
        <f t="shared" ca="1" si="353"/>
        <v>95</v>
      </c>
      <c r="H11344" s="4">
        <f ca="1">+Data_TABLE[[#This Row],[Qty]]*Data_TABLE[[#This Row],[Unit Price]]</f>
        <v>380</v>
      </c>
      <c r="I11344" s="7">
        <v>42339</v>
      </c>
      <c r="J11344" s="10">
        <f>EOMONTH(Data_TABLE[[#This Row],[Date Sold]],0)</f>
        <v>42369</v>
      </c>
    </row>
    <row r="11345" spans="2:10" x14ac:dyDescent="0.25">
      <c r="B11345" s="1" t="s">
        <v>37</v>
      </c>
      <c r="C11345" s="3" t="s">
        <v>55</v>
      </c>
      <c r="D11345" s="2" t="s">
        <v>51</v>
      </c>
      <c r="E11345" s="3" t="s">
        <v>45</v>
      </c>
      <c r="F11345" s="3">
        <f t="shared" ca="1" si="352"/>
        <v>1</v>
      </c>
      <c r="G11345" s="4">
        <f t="shared" ca="1" si="353"/>
        <v>75</v>
      </c>
      <c r="H11345" s="4">
        <f ca="1">+Data_TABLE[[#This Row],[Qty]]*Data_TABLE[[#This Row],[Unit Price]]</f>
        <v>75</v>
      </c>
      <c r="I11345" s="7">
        <v>42339</v>
      </c>
      <c r="J11345" s="10">
        <f>EOMONTH(Data_TABLE[[#This Row],[Date Sold]],0)</f>
        <v>42369</v>
      </c>
    </row>
    <row r="11346" spans="2:10" x14ac:dyDescent="0.25">
      <c r="B11346" s="1" t="s">
        <v>39</v>
      </c>
      <c r="C11346" s="3" t="s">
        <v>55</v>
      </c>
      <c r="D11346" s="2" t="s">
        <v>49</v>
      </c>
      <c r="E11346" s="3" t="s">
        <v>43</v>
      </c>
      <c r="F11346" s="3">
        <f t="shared" ca="1" si="352"/>
        <v>1</v>
      </c>
      <c r="G11346" s="4">
        <f t="shared" ca="1" si="353"/>
        <v>63</v>
      </c>
      <c r="H11346" s="4">
        <f ca="1">+Data_TABLE[[#This Row],[Qty]]*Data_TABLE[[#This Row],[Unit Price]]</f>
        <v>63</v>
      </c>
      <c r="I11346" s="7">
        <v>42339</v>
      </c>
      <c r="J11346" s="10">
        <f>EOMONTH(Data_TABLE[[#This Row],[Date Sold]],0)</f>
        <v>42369</v>
      </c>
    </row>
    <row r="11347" spans="2:10" x14ac:dyDescent="0.25">
      <c r="B11347" s="1" t="s">
        <v>39</v>
      </c>
      <c r="C11347" s="3" t="s">
        <v>56</v>
      </c>
      <c r="D11347" s="2" t="s">
        <v>50</v>
      </c>
      <c r="E11347" s="3" t="s">
        <v>44</v>
      </c>
      <c r="F11347" s="3">
        <f t="shared" ca="1" si="352"/>
        <v>5</v>
      </c>
      <c r="G11347" s="4">
        <f t="shared" ca="1" si="353"/>
        <v>142</v>
      </c>
      <c r="H11347" s="4">
        <f ca="1">+Data_TABLE[[#This Row],[Qty]]*Data_TABLE[[#This Row],[Unit Price]]</f>
        <v>710</v>
      </c>
      <c r="I11347" s="7">
        <v>42339</v>
      </c>
      <c r="J11347" s="10">
        <f>EOMONTH(Data_TABLE[[#This Row],[Date Sold]],0)</f>
        <v>42369</v>
      </c>
    </row>
    <row r="11348" spans="2:10" x14ac:dyDescent="0.25">
      <c r="B11348" s="1" t="s">
        <v>39</v>
      </c>
      <c r="C11348" s="3" t="s">
        <v>56</v>
      </c>
      <c r="D11348" s="2" t="s">
        <v>50</v>
      </c>
      <c r="E11348" s="3" t="s">
        <v>44</v>
      </c>
      <c r="F11348" s="3">
        <f t="shared" ca="1" si="352"/>
        <v>3</v>
      </c>
      <c r="G11348" s="4">
        <f t="shared" ca="1" si="353"/>
        <v>66</v>
      </c>
      <c r="H11348" s="4">
        <f ca="1">+Data_TABLE[[#This Row],[Qty]]*Data_TABLE[[#This Row],[Unit Price]]</f>
        <v>198</v>
      </c>
      <c r="I11348" s="7">
        <v>42339</v>
      </c>
      <c r="J11348" s="10">
        <f>EOMONTH(Data_TABLE[[#This Row],[Date Sold]],0)</f>
        <v>42369</v>
      </c>
    </row>
    <row r="11349" spans="2:10" x14ac:dyDescent="0.25">
      <c r="B11349" s="1" t="s">
        <v>40</v>
      </c>
      <c r="C11349" s="3" t="s">
        <v>55</v>
      </c>
      <c r="D11349" s="2" t="s">
        <v>51</v>
      </c>
      <c r="E11349" s="3" t="s">
        <v>45</v>
      </c>
      <c r="F11349" s="3">
        <f t="shared" ca="1" si="352"/>
        <v>1</v>
      </c>
      <c r="G11349" s="4">
        <f t="shared" ca="1" si="353"/>
        <v>85</v>
      </c>
      <c r="H11349" s="4">
        <f ca="1">+Data_TABLE[[#This Row],[Qty]]*Data_TABLE[[#This Row],[Unit Price]]</f>
        <v>85</v>
      </c>
      <c r="I11349" s="7">
        <v>42339</v>
      </c>
      <c r="J11349" s="10">
        <f>EOMONTH(Data_TABLE[[#This Row],[Date Sold]],0)</f>
        <v>42369</v>
      </c>
    </row>
    <row r="11350" spans="2:10" x14ac:dyDescent="0.25">
      <c r="B11350" s="1" t="s">
        <v>40</v>
      </c>
      <c r="C11350" s="3" t="s">
        <v>54</v>
      </c>
      <c r="D11350" s="2" t="s">
        <v>48</v>
      </c>
      <c r="E11350" s="3" t="s">
        <v>42</v>
      </c>
      <c r="F11350" s="3">
        <f t="shared" ca="1" si="352"/>
        <v>4</v>
      </c>
      <c r="G11350" s="4">
        <f t="shared" ca="1" si="353"/>
        <v>192</v>
      </c>
      <c r="H11350" s="4">
        <f ca="1">+Data_TABLE[[#This Row],[Qty]]*Data_TABLE[[#This Row],[Unit Price]]</f>
        <v>768</v>
      </c>
      <c r="I11350" s="7">
        <v>42339</v>
      </c>
      <c r="J11350" s="10">
        <f>EOMONTH(Data_TABLE[[#This Row],[Date Sold]],0)</f>
        <v>42369</v>
      </c>
    </row>
    <row r="11351" spans="2:10" x14ac:dyDescent="0.25">
      <c r="B11351" s="1" t="s">
        <v>36</v>
      </c>
      <c r="C11351" s="3" t="s">
        <v>54</v>
      </c>
      <c r="D11351" s="2" t="s">
        <v>48</v>
      </c>
      <c r="E11351" s="3" t="s">
        <v>42</v>
      </c>
      <c r="F11351" s="3">
        <f t="shared" ca="1" si="352"/>
        <v>3</v>
      </c>
      <c r="G11351" s="4">
        <f t="shared" ca="1" si="353"/>
        <v>116</v>
      </c>
      <c r="H11351" s="4">
        <f ca="1">+Data_TABLE[[#This Row],[Qty]]*Data_TABLE[[#This Row],[Unit Price]]</f>
        <v>348</v>
      </c>
      <c r="I11351" s="7">
        <v>42339</v>
      </c>
      <c r="J11351" s="10">
        <f>EOMONTH(Data_TABLE[[#This Row],[Date Sold]],0)</f>
        <v>42369</v>
      </c>
    </row>
    <row r="11352" spans="2:10" x14ac:dyDescent="0.25">
      <c r="B11352" s="1" t="s">
        <v>38</v>
      </c>
      <c r="C11352" s="3" t="s">
        <v>56</v>
      </c>
      <c r="D11352" s="2" t="s">
        <v>50</v>
      </c>
      <c r="E11352" s="3" t="s">
        <v>44</v>
      </c>
      <c r="F11352" s="3">
        <f t="shared" ca="1" si="352"/>
        <v>5</v>
      </c>
      <c r="G11352" s="4">
        <f t="shared" ca="1" si="353"/>
        <v>147</v>
      </c>
      <c r="H11352" s="4">
        <f ca="1">+Data_TABLE[[#This Row],[Qty]]*Data_TABLE[[#This Row],[Unit Price]]</f>
        <v>735</v>
      </c>
      <c r="I11352" s="7">
        <v>42339</v>
      </c>
      <c r="J11352" s="10">
        <f>EOMONTH(Data_TABLE[[#This Row],[Date Sold]],0)</f>
        <v>42369</v>
      </c>
    </row>
    <row r="11353" spans="2:10" x14ac:dyDescent="0.25">
      <c r="B11353" s="1" t="s">
        <v>41</v>
      </c>
      <c r="C11353" s="3" t="s">
        <v>56</v>
      </c>
      <c r="D11353" s="2" t="s">
        <v>50</v>
      </c>
      <c r="E11353" s="3" t="s">
        <v>44</v>
      </c>
      <c r="F11353" s="3">
        <f t="shared" ca="1" si="352"/>
        <v>2</v>
      </c>
      <c r="G11353" s="4">
        <f t="shared" ca="1" si="353"/>
        <v>86</v>
      </c>
      <c r="H11353" s="4">
        <f ca="1">+Data_TABLE[[#This Row],[Qty]]*Data_TABLE[[#This Row],[Unit Price]]</f>
        <v>172</v>
      </c>
      <c r="I11353" s="7">
        <v>42340</v>
      </c>
      <c r="J11353" s="10">
        <f>EOMONTH(Data_TABLE[[#This Row],[Date Sold]],0)</f>
        <v>42369</v>
      </c>
    </row>
    <row r="11354" spans="2:10" x14ac:dyDescent="0.25">
      <c r="B11354" s="1" t="s">
        <v>38</v>
      </c>
      <c r="C11354" s="3" t="s">
        <v>55</v>
      </c>
      <c r="D11354" s="2" t="s">
        <v>49</v>
      </c>
      <c r="E11354" s="3" t="s">
        <v>43</v>
      </c>
      <c r="F11354" s="3">
        <f t="shared" ca="1" si="352"/>
        <v>5</v>
      </c>
      <c r="G11354" s="4">
        <f t="shared" ca="1" si="353"/>
        <v>176</v>
      </c>
      <c r="H11354" s="4">
        <f ca="1">+Data_TABLE[[#This Row],[Qty]]*Data_TABLE[[#This Row],[Unit Price]]</f>
        <v>880</v>
      </c>
      <c r="I11354" s="7">
        <v>42340</v>
      </c>
      <c r="J11354" s="10">
        <f>EOMONTH(Data_TABLE[[#This Row],[Date Sold]],0)</f>
        <v>42369</v>
      </c>
    </row>
    <row r="11355" spans="2:10" x14ac:dyDescent="0.25">
      <c r="B11355" s="1" t="s">
        <v>39</v>
      </c>
      <c r="C11355" s="3" t="s">
        <v>55</v>
      </c>
      <c r="D11355" s="2" t="s">
        <v>51</v>
      </c>
      <c r="E11355" s="3" t="s">
        <v>45</v>
      </c>
      <c r="F11355" s="3">
        <f t="shared" ca="1" si="352"/>
        <v>4</v>
      </c>
      <c r="G11355" s="4">
        <f t="shared" ca="1" si="353"/>
        <v>199</v>
      </c>
      <c r="H11355" s="4">
        <f ca="1">+Data_TABLE[[#This Row],[Qty]]*Data_TABLE[[#This Row],[Unit Price]]</f>
        <v>796</v>
      </c>
      <c r="I11355" s="7">
        <v>42340</v>
      </c>
      <c r="J11355" s="10">
        <f>EOMONTH(Data_TABLE[[#This Row],[Date Sold]],0)</f>
        <v>42369</v>
      </c>
    </row>
    <row r="11356" spans="2:10" x14ac:dyDescent="0.25">
      <c r="B11356" s="1" t="s">
        <v>41</v>
      </c>
      <c r="C11356" s="3" t="s">
        <v>56</v>
      </c>
      <c r="D11356" s="2" t="s">
        <v>50</v>
      </c>
      <c r="E11356" s="3" t="s">
        <v>44</v>
      </c>
      <c r="F11356" s="3">
        <f t="shared" ca="1" si="352"/>
        <v>5</v>
      </c>
      <c r="G11356" s="4">
        <f t="shared" ca="1" si="353"/>
        <v>149</v>
      </c>
      <c r="H11356" s="4">
        <f ca="1">+Data_TABLE[[#This Row],[Qty]]*Data_TABLE[[#This Row],[Unit Price]]</f>
        <v>745</v>
      </c>
      <c r="I11356" s="7">
        <v>42340</v>
      </c>
      <c r="J11356" s="10">
        <f>EOMONTH(Data_TABLE[[#This Row],[Date Sold]],0)</f>
        <v>42369</v>
      </c>
    </row>
    <row r="11357" spans="2:10" x14ac:dyDescent="0.25">
      <c r="B11357" s="1" t="s">
        <v>37</v>
      </c>
      <c r="C11357" s="3" t="s">
        <v>55</v>
      </c>
      <c r="D11357" s="2" t="s">
        <v>49</v>
      </c>
      <c r="E11357" s="3" t="s">
        <v>43</v>
      </c>
      <c r="F11357" s="3">
        <f t="shared" ca="1" si="352"/>
        <v>2</v>
      </c>
      <c r="G11357" s="4">
        <f t="shared" ca="1" si="353"/>
        <v>158</v>
      </c>
      <c r="H11357" s="4">
        <f ca="1">+Data_TABLE[[#This Row],[Qty]]*Data_TABLE[[#This Row],[Unit Price]]</f>
        <v>316</v>
      </c>
      <c r="I11357" s="7">
        <v>42340</v>
      </c>
      <c r="J11357" s="10">
        <f>EOMONTH(Data_TABLE[[#This Row],[Date Sold]],0)</f>
        <v>42369</v>
      </c>
    </row>
    <row r="11358" spans="2:10" x14ac:dyDescent="0.25">
      <c r="B11358" s="1" t="s">
        <v>39</v>
      </c>
      <c r="C11358" s="3" t="s">
        <v>54</v>
      </c>
      <c r="D11358" s="2" t="s">
        <v>48</v>
      </c>
      <c r="E11358" s="3" t="s">
        <v>42</v>
      </c>
      <c r="F11358" s="3">
        <f t="shared" ca="1" si="352"/>
        <v>2</v>
      </c>
      <c r="G11358" s="4">
        <f t="shared" ca="1" si="353"/>
        <v>185</v>
      </c>
      <c r="H11358" s="4">
        <f ca="1">+Data_TABLE[[#This Row],[Qty]]*Data_TABLE[[#This Row],[Unit Price]]</f>
        <v>370</v>
      </c>
      <c r="I11358" s="7">
        <v>42340</v>
      </c>
      <c r="J11358" s="10">
        <f>EOMONTH(Data_TABLE[[#This Row],[Date Sold]],0)</f>
        <v>42369</v>
      </c>
    </row>
    <row r="11359" spans="2:10" x14ac:dyDescent="0.25">
      <c r="B11359" s="1" t="s">
        <v>41</v>
      </c>
      <c r="C11359" s="3" t="s">
        <v>54</v>
      </c>
      <c r="D11359" s="2" t="s">
        <v>48</v>
      </c>
      <c r="E11359" s="3" t="s">
        <v>42</v>
      </c>
      <c r="F11359" s="3">
        <f t="shared" ca="1" si="352"/>
        <v>1</v>
      </c>
      <c r="G11359" s="4">
        <f t="shared" ca="1" si="353"/>
        <v>178</v>
      </c>
      <c r="H11359" s="4">
        <f ca="1">+Data_TABLE[[#This Row],[Qty]]*Data_TABLE[[#This Row],[Unit Price]]</f>
        <v>178</v>
      </c>
      <c r="I11359" s="7">
        <v>42340</v>
      </c>
      <c r="J11359" s="10">
        <f>EOMONTH(Data_TABLE[[#This Row],[Date Sold]],0)</f>
        <v>42369</v>
      </c>
    </row>
    <row r="11360" spans="2:10" x14ac:dyDescent="0.25">
      <c r="B11360" s="1" t="s">
        <v>37</v>
      </c>
      <c r="C11360" s="3" t="s">
        <v>55</v>
      </c>
      <c r="D11360" s="2" t="s">
        <v>49</v>
      </c>
      <c r="E11360" s="3" t="s">
        <v>43</v>
      </c>
      <c r="F11360" s="3">
        <f t="shared" ca="1" si="352"/>
        <v>2</v>
      </c>
      <c r="G11360" s="4">
        <f t="shared" ca="1" si="353"/>
        <v>116</v>
      </c>
      <c r="H11360" s="4">
        <f ca="1">+Data_TABLE[[#This Row],[Qty]]*Data_TABLE[[#This Row],[Unit Price]]</f>
        <v>232</v>
      </c>
      <c r="I11360" s="7">
        <v>42340</v>
      </c>
      <c r="J11360" s="10">
        <f>EOMONTH(Data_TABLE[[#This Row],[Date Sold]],0)</f>
        <v>42369</v>
      </c>
    </row>
    <row r="11361" spans="2:10" x14ac:dyDescent="0.25">
      <c r="B11361" s="1" t="s">
        <v>37</v>
      </c>
      <c r="C11361" s="3" t="s">
        <v>56</v>
      </c>
      <c r="D11361" s="2" t="s">
        <v>52</v>
      </c>
      <c r="E11361" s="3" t="s">
        <v>46</v>
      </c>
      <c r="F11361" s="3">
        <f t="shared" ca="1" si="352"/>
        <v>3</v>
      </c>
      <c r="G11361" s="4">
        <f t="shared" ca="1" si="353"/>
        <v>200</v>
      </c>
      <c r="H11361" s="4">
        <f ca="1">+Data_TABLE[[#This Row],[Qty]]*Data_TABLE[[#This Row],[Unit Price]]</f>
        <v>600</v>
      </c>
      <c r="I11361" s="7">
        <v>42340</v>
      </c>
      <c r="J11361" s="10">
        <f>EOMONTH(Data_TABLE[[#This Row],[Date Sold]],0)</f>
        <v>42369</v>
      </c>
    </row>
    <row r="11362" spans="2:10" x14ac:dyDescent="0.25">
      <c r="B11362" s="1" t="s">
        <v>37</v>
      </c>
      <c r="C11362" s="3" t="s">
        <v>54</v>
      </c>
      <c r="D11362" s="2" t="s">
        <v>48</v>
      </c>
      <c r="E11362" s="3" t="s">
        <v>42</v>
      </c>
      <c r="F11362" s="3">
        <f t="shared" ca="1" si="352"/>
        <v>4</v>
      </c>
      <c r="G11362" s="4">
        <f t="shared" ca="1" si="353"/>
        <v>66</v>
      </c>
      <c r="H11362" s="4">
        <f ca="1">+Data_TABLE[[#This Row],[Qty]]*Data_TABLE[[#This Row],[Unit Price]]</f>
        <v>264</v>
      </c>
      <c r="I11362" s="7">
        <v>42340</v>
      </c>
      <c r="J11362" s="10">
        <f>EOMONTH(Data_TABLE[[#This Row],[Date Sold]],0)</f>
        <v>42369</v>
      </c>
    </row>
    <row r="11363" spans="2:10" x14ac:dyDescent="0.25">
      <c r="B11363" s="1" t="s">
        <v>41</v>
      </c>
      <c r="C11363" s="3" t="s">
        <v>55</v>
      </c>
      <c r="D11363" s="2" t="s">
        <v>51</v>
      </c>
      <c r="E11363" s="3" t="s">
        <v>45</v>
      </c>
      <c r="F11363" s="3">
        <f t="shared" ca="1" si="352"/>
        <v>5</v>
      </c>
      <c r="G11363" s="4">
        <f t="shared" ca="1" si="353"/>
        <v>80</v>
      </c>
      <c r="H11363" s="4">
        <f ca="1">+Data_TABLE[[#This Row],[Qty]]*Data_TABLE[[#This Row],[Unit Price]]</f>
        <v>400</v>
      </c>
      <c r="I11363" s="7">
        <v>42340</v>
      </c>
      <c r="J11363" s="10">
        <f>EOMONTH(Data_TABLE[[#This Row],[Date Sold]],0)</f>
        <v>42369</v>
      </c>
    </row>
    <row r="11364" spans="2:10" x14ac:dyDescent="0.25">
      <c r="B11364" s="1" t="s">
        <v>41</v>
      </c>
      <c r="C11364" s="3" t="s">
        <v>55</v>
      </c>
      <c r="D11364" s="2" t="s">
        <v>51</v>
      </c>
      <c r="E11364" s="3" t="s">
        <v>45</v>
      </c>
      <c r="F11364" s="3">
        <f t="shared" ca="1" si="352"/>
        <v>5</v>
      </c>
      <c r="G11364" s="4">
        <f t="shared" ca="1" si="353"/>
        <v>170</v>
      </c>
      <c r="H11364" s="4">
        <f ca="1">+Data_TABLE[[#This Row],[Qty]]*Data_TABLE[[#This Row],[Unit Price]]</f>
        <v>850</v>
      </c>
      <c r="I11364" s="7">
        <v>42340</v>
      </c>
      <c r="J11364" s="10">
        <f>EOMONTH(Data_TABLE[[#This Row],[Date Sold]],0)</f>
        <v>42369</v>
      </c>
    </row>
    <row r="11365" spans="2:10" x14ac:dyDescent="0.25">
      <c r="B11365" s="1" t="s">
        <v>41</v>
      </c>
      <c r="C11365" s="3" t="s">
        <v>54</v>
      </c>
      <c r="D11365" s="2" t="s">
        <v>48</v>
      </c>
      <c r="E11365" s="3" t="s">
        <v>42</v>
      </c>
      <c r="F11365" s="3">
        <f t="shared" ca="1" si="352"/>
        <v>2</v>
      </c>
      <c r="G11365" s="4">
        <f t="shared" ca="1" si="353"/>
        <v>158</v>
      </c>
      <c r="H11365" s="4">
        <f ca="1">+Data_TABLE[[#This Row],[Qty]]*Data_TABLE[[#This Row],[Unit Price]]</f>
        <v>316</v>
      </c>
      <c r="I11365" s="7">
        <v>42340</v>
      </c>
      <c r="J11365" s="10">
        <f>EOMONTH(Data_TABLE[[#This Row],[Date Sold]],0)</f>
        <v>42369</v>
      </c>
    </row>
    <row r="11366" spans="2:10" x14ac:dyDescent="0.25">
      <c r="B11366" s="1" t="s">
        <v>40</v>
      </c>
      <c r="C11366" s="3" t="s">
        <v>54</v>
      </c>
      <c r="D11366" s="2" t="s">
        <v>48</v>
      </c>
      <c r="E11366" s="3" t="s">
        <v>42</v>
      </c>
      <c r="F11366" s="3">
        <f t="shared" ca="1" si="352"/>
        <v>4</v>
      </c>
      <c r="G11366" s="4">
        <f t="shared" ca="1" si="353"/>
        <v>182</v>
      </c>
      <c r="H11366" s="4">
        <f ca="1">+Data_TABLE[[#This Row],[Qty]]*Data_TABLE[[#This Row],[Unit Price]]</f>
        <v>728</v>
      </c>
      <c r="I11366" s="7">
        <v>42340</v>
      </c>
      <c r="J11366" s="10">
        <f>EOMONTH(Data_TABLE[[#This Row],[Date Sold]],0)</f>
        <v>42369</v>
      </c>
    </row>
    <row r="11367" spans="2:10" x14ac:dyDescent="0.25">
      <c r="B11367" s="1" t="s">
        <v>40</v>
      </c>
      <c r="C11367" s="3" t="s">
        <v>55</v>
      </c>
      <c r="D11367" s="2" t="s">
        <v>49</v>
      </c>
      <c r="E11367" s="3" t="s">
        <v>43</v>
      </c>
      <c r="F11367" s="3">
        <f t="shared" ca="1" si="352"/>
        <v>5</v>
      </c>
      <c r="G11367" s="4">
        <f t="shared" ca="1" si="353"/>
        <v>68</v>
      </c>
      <c r="H11367" s="4">
        <f ca="1">+Data_TABLE[[#This Row],[Qty]]*Data_TABLE[[#This Row],[Unit Price]]</f>
        <v>340</v>
      </c>
      <c r="I11367" s="7">
        <v>42340</v>
      </c>
      <c r="J11367" s="10">
        <f>EOMONTH(Data_TABLE[[#This Row],[Date Sold]],0)</f>
        <v>42369</v>
      </c>
    </row>
    <row r="11368" spans="2:10" x14ac:dyDescent="0.25">
      <c r="B11368" s="1" t="s">
        <v>41</v>
      </c>
      <c r="C11368" s="3" t="s">
        <v>55</v>
      </c>
      <c r="D11368" s="2" t="s">
        <v>51</v>
      </c>
      <c r="E11368" s="3" t="s">
        <v>45</v>
      </c>
      <c r="F11368" s="3">
        <f t="shared" ca="1" si="352"/>
        <v>5</v>
      </c>
      <c r="G11368" s="4">
        <f t="shared" ca="1" si="353"/>
        <v>117</v>
      </c>
      <c r="H11368" s="4">
        <f ca="1">+Data_TABLE[[#This Row],[Qty]]*Data_TABLE[[#This Row],[Unit Price]]</f>
        <v>585</v>
      </c>
      <c r="I11368" s="7">
        <v>42340</v>
      </c>
      <c r="J11368" s="10">
        <f>EOMONTH(Data_TABLE[[#This Row],[Date Sold]],0)</f>
        <v>42369</v>
      </c>
    </row>
    <row r="11369" spans="2:10" x14ac:dyDescent="0.25">
      <c r="B11369" s="1" t="s">
        <v>38</v>
      </c>
      <c r="C11369" s="3" t="s">
        <v>56</v>
      </c>
      <c r="D11369" s="2" t="s">
        <v>52</v>
      </c>
      <c r="E11369" s="3" t="s">
        <v>46</v>
      </c>
      <c r="F11369" s="3">
        <f t="shared" ca="1" si="352"/>
        <v>2</v>
      </c>
      <c r="G11369" s="4">
        <f t="shared" ca="1" si="353"/>
        <v>60</v>
      </c>
      <c r="H11369" s="4">
        <f ca="1">+Data_TABLE[[#This Row],[Qty]]*Data_TABLE[[#This Row],[Unit Price]]</f>
        <v>120</v>
      </c>
      <c r="I11369" s="7">
        <v>42340</v>
      </c>
      <c r="J11369" s="10">
        <f>EOMONTH(Data_TABLE[[#This Row],[Date Sold]],0)</f>
        <v>42369</v>
      </c>
    </row>
    <row r="11370" spans="2:10" x14ac:dyDescent="0.25">
      <c r="B11370" s="1" t="s">
        <v>41</v>
      </c>
      <c r="C11370" s="3" t="s">
        <v>54</v>
      </c>
      <c r="D11370" s="2" t="s">
        <v>48</v>
      </c>
      <c r="E11370" s="3" t="s">
        <v>42</v>
      </c>
      <c r="F11370" s="3">
        <f t="shared" ca="1" si="352"/>
        <v>5</v>
      </c>
      <c r="G11370" s="4">
        <f t="shared" ca="1" si="353"/>
        <v>141</v>
      </c>
      <c r="H11370" s="4">
        <f ca="1">+Data_TABLE[[#This Row],[Qty]]*Data_TABLE[[#This Row],[Unit Price]]</f>
        <v>705</v>
      </c>
      <c r="I11370" s="7">
        <v>42340</v>
      </c>
      <c r="J11370" s="10">
        <f>EOMONTH(Data_TABLE[[#This Row],[Date Sold]],0)</f>
        <v>42369</v>
      </c>
    </row>
    <row r="11371" spans="2:10" x14ac:dyDescent="0.25">
      <c r="B11371" s="1" t="s">
        <v>37</v>
      </c>
      <c r="C11371" s="3" t="s">
        <v>56</v>
      </c>
      <c r="D11371" s="2" t="s">
        <v>52</v>
      </c>
      <c r="E11371" s="3" t="s">
        <v>46</v>
      </c>
      <c r="F11371" s="3">
        <f t="shared" ca="1" si="352"/>
        <v>3</v>
      </c>
      <c r="G11371" s="4">
        <f t="shared" ca="1" si="353"/>
        <v>157</v>
      </c>
      <c r="H11371" s="4">
        <f ca="1">+Data_TABLE[[#This Row],[Qty]]*Data_TABLE[[#This Row],[Unit Price]]</f>
        <v>471</v>
      </c>
      <c r="I11371" s="7">
        <v>42340</v>
      </c>
      <c r="J11371" s="10">
        <f>EOMONTH(Data_TABLE[[#This Row],[Date Sold]],0)</f>
        <v>42369</v>
      </c>
    </row>
    <row r="11372" spans="2:10" x14ac:dyDescent="0.25">
      <c r="B11372" s="1" t="s">
        <v>39</v>
      </c>
      <c r="C11372" s="3" t="s">
        <v>55</v>
      </c>
      <c r="D11372" s="2" t="s">
        <v>49</v>
      </c>
      <c r="E11372" s="3" t="s">
        <v>43</v>
      </c>
      <c r="F11372" s="3">
        <f t="shared" ca="1" si="352"/>
        <v>3</v>
      </c>
      <c r="G11372" s="4">
        <f t="shared" ca="1" si="353"/>
        <v>138</v>
      </c>
      <c r="H11372" s="4">
        <f ca="1">+Data_TABLE[[#This Row],[Qty]]*Data_TABLE[[#This Row],[Unit Price]]</f>
        <v>414</v>
      </c>
      <c r="I11372" s="7">
        <v>42340</v>
      </c>
      <c r="J11372" s="10">
        <f>EOMONTH(Data_TABLE[[#This Row],[Date Sold]],0)</f>
        <v>42369</v>
      </c>
    </row>
    <row r="11373" spans="2:10" x14ac:dyDescent="0.25">
      <c r="B11373" s="1" t="s">
        <v>41</v>
      </c>
      <c r="C11373" s="3" t="s">
        <v>55</v>
      </c>
      <c r="D11373" s="2" t="s">
        <v>49</v>
      </c>
      <c r="E11373" s="3" t="s">
        <v>43</v>
      </c>
      <c r="F11373" s="3">
        <f t="shared" ca="1" si="352"/>
        <v>3</v>
      </c>
      <c r="G11373" s="4">
        <f t="shared" ca="1" si="353"/>
        <v>74</v>
      </c>
      <c r="H11373" s="4">
        <f ca="1">+Data_TABLE[[#This Row],[Qty]]*Data_TABLE[[#This Row],[Unit Price]]</f>
        <v>222</v>
      </c>
      <c r="I11373" s="7">
        <v>42340</v>
      </c>
      <c r="J11373" s="10">
        <f>EOMONTH(Data_TABLE[[#This Row],[Date Sold]],0)</f>
        <v>42369</v>
      </c>
    </row>
    <row r="11374" spans="2:10" x14ac:dyDescent="0.25">
      <c r="B11374" s="1" t="s">
        <v>38</v>
      </c>
      <c r="C11374" s="3" t="s">
        <v>55</v>
      </c>
      <c r="D11374" s="2" t="s">
        <v>49</v>
      </c>
      <c r="E11374" s="3" t="s">
        <v>43</v>
      </c>
      <c r="F11374" s="3">
        <f t="shared" ca="1" si="352"/>
        <v>3</v>
      </c>
      <c r="G11374" s="4">
        <f t="shared" ca="1" si="353"/>
        <v>66</v>
      </c>
      <c r="H11374" s="4">
        <f ca="1">+Data_TABLE[[#This Row],[Qty]]*Data_TABLE[[#This Row],[Unit Price]]</f>
        <v>198</v>
      </c>
      <c r="I11374" s="7">
        <v>42340</v>
      </c>
      <c r="J11374" s="10">
        <f>EOMONTH(Data_TABLE[[#This Row],[Date Sold]],0)</f>
        <v>42369</v>
      </c>
    </row>
    <row r="11375" spans="2:10" x14ac:dyDescent="0.25">
      <c r="B11375" s="1" t="s">
        <v>40</v>
      </c>
      <c r="C11375" s="3" t="s">
        <v>56</v>
      </c>
      <c r="D11375" s="2" t="s">
        <v>52</v>
      </c>
      <c r="E11375" s="3" t="s">
        <v>46</v>
      </c>
      <c r="F11375" s="3">
        <f t="shared" ca="1" si="352"/>
        <v>4</v>
      </c>
      <c r="G11375" s="4">
        <f t="shared" ca="1" si="353"/>
        <v>159</v>
      </c>
      <c r="H11375" s="4">
        <f ca="1">+Data_TABLE[[#This Row],[Qty]]*Data_TABLE[[#This Row],[Unit Price]]</f>
        <v>636</v>
      </c>
      <c r="I11375" s="7">
        <v>42340</v>
      </c>
      <c r="J11375" s="10">
        <f>EOMONTH(Data_TABLE[[#This Row],[Date Sold]],0)</f>
        <v>42369</v>
      </c>
    </row>
    <row r="11376" spans="2:10" x14ac:dyDescent="0.25">
      <c r="B11376" s="1" t="s">
        <v>37</v>
      </c>
      <c r="C11376" s="3" t="s">
        <v>56</v>
      </c>
      <c r="D11376" s="2" t="s">
        <v>52</v>
      </c>
      <c r="E11376" s="3" t="s">
        <v>46</v>
      </c>
      <c r="F11376" s="3">
        <f t="shared" ca="1" si="352"/>
        <v>2</v>
      </c>
      <c r="G11376" s="4">
        <f t="shared" ca="1" si="353"/>
        <v>133</v>
      </c>
      <c r="H11376" s="4">
        <f ca="1">+Data_TABLE[[#This Row],[Qty]]*Data_TABLE[[#This Row],[Unit Price]]</f>
        <v>266</v>
      </c>
      <c r="I11376" s="7">
        <v>42340</v>
      </c>
      <c r="J11376" s="10">
        <f>EOMONTH(Data_TABLE[[#This Row],[Date Sold]],0)</f>
        <v>42369</v>
      </c>
    </row>
    <row r="11377" spans="2:10" x14ac:dyDescent="0.25">
      <c r="B11377" s="1" t="s">
        <v>36</v>
      </c>
      <c r="C11377" s="3" t="s">
        <v>56</v>
      </c>
      <c r="D11377" s="2" t="s">
        <v>50</v>
      </c>
      <c r="E11377" s="3" t="s">
        <v>44</v>
      </c>
      <c r="F11377" s="3">
        <f t="shared" ref="F11377:F11440" ca="1" si="354">RANDBETWEEN(1,5)</f>
        <v>4</v>
      </c>
      <c r="G11377" s="4">
        <f t="shared" ref="G11377:G11440" ca="1" si="355">RANDBETWEEN(60,200)</f>
        <v>144</v>
      </c>
      <c r="H11377" s="4">
        <f ca="1">+Data_TABLE[[#This Row],[Qty]]*Data_TABLE[[#This Row],[Unit Price]]</f>
        <v>576</v>
      </c>
      <c r="I11377" s="7">
        <v>42340</v>
      </c>
      <c r="J11377" s="10">
        <f>EOMONTH(Data_TABLE[[#This Row],[Date Sold]],0)</f>
        <v>42369</v>
      </c>
    </row>
    <row r="11378" spans="2:10" x14ac:dyDescent="0.25">
      <c r="B11378" s="1" t="s">
        <v>36</v>
      </c>
      <c r="C11378" s="3" t="s">
        <v>56</v>
      </c>
      <c r="D11378" s="2" t="s">
        <v>52</v>
      </c>
      <c r="E11378" s="3" t="s">
        <v>46</v>
      </c>
      <c r="F11378" s="3">
        <f t="shared" ca="1" si="354"/>
        <v>4</v>
      </c>
      <c r="G11378" s="4">
        <f t="shared" ca="1" si="355"/>
        <v>198</v>
      </c>
      <c r="H11378" s="4">
        <f ca="1">+Data_TABLE[[#This Row],[Qty]]*Data_TABLE[[#This Row],[Unit Price]]</f>
        <v>792</v>
      </c>
      <c r="I11378" s="7">
        <v>42340</v>
      </c>
      <c r="J11378" s="10">
        <f>EOMONTH(Data_TABLE[[#This Row],[Date Sold]],0)</f>
        <v>42369</v>
      </c>
    </row>
    <row r="11379" spans="2:10" x14ac:dyDescent="0.25">
      <c r="B11379" s="1" t="s">
        <v>40</v>
      </c>
      <c r="C11379" s="3" t="s">
        <v>54</v>
      </c>
      <c r="D11379" s="2" t="s">
        <v>48</v>
      </c>
      <c r="E11379" s="3" t="s">
        <v>42</v>
      </c>
      <c r="F11379" s="3">
        <f t="shared" ca="1" si="354"/>
        <v>5</v>
      </c>
      <c r="G11379" s="4">
        <f t="shared" ca="1" si="355"/>
        <v>94</v>
      </c>
      <c r="H11379" s="4">
        <f ca="1">+Data_TABLE[[#This Row],[Qty]]*Data_TABLE[[#This Row],[Unit Price]]</f>
        <v>470</v>
      </c>
      <c r="I11379" s="7">
        <v>42340</v>
      </c>
      <c r="J11379" s="10">
        <f>EOMONTH(Data_TABLE[[#This Row],[Date Sold]],0)</f>
        <v>42369</v>
      </c>
    </row>
    <row r="11380" spans="2:10" x14ac:dyDescent="0.25">
      <c r="B11380" s="1" t="s">
        <v>41</v>
      </c>
      <c r="C11380" s="3" t="s">
        <v>55</v>
      </c>
      <c r="D11380" s="2" t="s">
        <v>51</v>
      </c>
      <c r="E11380" s="3" t="s">
        <v>45</v>
      </c>
      <c r="F11380" s="3">
        <f t="shared" ca="1" si="354"/>
        <v>3</v>
      </c>
      <c r="G11380" s="4">
        <f t="shared" ca="1" si="355"/>
        <v>81</v>
      </c>
      <c r="H11380" s="4">
        <f ca="1">+Data_TABLE[[#This Row],[Qty]]*Data_TABLE[[#This Row],[Unit Price]]</f>
        <v>243</v>
      </c>
      <c r="I11380" s="7">
        <v>42340</v>
      </c>
      <c r="J11380" s="10">
        <f>EOMONTH(Data_TABLE[[#This Row],[Date Sold]],0)</f>
        <v>42369</v>
      </c>
    </row>
    <row r="11381" spans="2:10" x14ac:dyDescent="0.25">
      <c r="B11381" s="1" t="s">
        <v>40</v>
      </c>
      <c r="C11381" s="3" t="s">
        <v>54</v>
      </c>
      <c r="D11381" s="2" t="s">
        <v>48</v>
      </c>
      <c r="E11381" s="3" t="s">
        <v>42</v>
      </c>
      <c r="F11381" s="3">
        <f t="shared" ca="1" si="354"/>
        <v>2</v>
      </c>
      <c r="G11381" s="4">
        <f t="shared" ca="1" si="355"/>
        <v>158</v>
      </c>
      <c r="H11381" s="4">
        <f ca="1">+Data_TABLE[[#This Row],[Qty]]*Data_TABLE[[#This Row],[Unit Price]]</f>
        <v>316</v>
      </c>
      <c r="I11381" s="7">
        <v>42340</v>
      </c>
      <c r="J11381" s="10">
        <f>EOMONTH(Data_TABLE[[#This Row],[Date Sold]],0)</f>
        <v>42369</v>
      </c>
    </row>
    <row r="11382" spans="2:10" x14ac:dyDescent="0.25">
      <c r="B11382" s="1" t="s">
        <v>37</v>
      </c>
      <c r="C11382" s="3" t="s">
        <v>56</v>
      </c>
      <c r="D11382" s="2" t="s">
        <v>52</v>
      </c>
      <c r="E11382" s="3" t="s">
        <v>46</v>
      </c>
      <c r="F11382" s="3">
        <f t="shared" ca="1" si="354"/>
        <v>1</v>
      </c>
      <c r="G11382" s="4">
        <f t="shared" ca="1" si="355"/>
        <v>66</v>
      </c>
      <c r="H11382" s="4">
        <f ca="1">+Data_TABLE[[#This Row],[Qty]]*Data_TABLE[[#This Row],[Unit Price]]</f>
        <v>66</v>
      </c>
      <c r="I11382" s="7">
        <v>42340</v>
      </c>
      <c r="J11382" s="10">
        <f>EOMONTH(Data_TABLE[[#This Row],[Date Sold]],0)</f>
        <v>42369</v>
      </c>
    </row>
    <row r="11383" spans="2:10" x14ac:dyDescent="0.25">
      <c r="B11383" s="1" t="s">
        <v>38</v>
      </c>
      <c r="C11383" s="3" t="s">
        <v>55</v>
      </c>
      <c r="D11383" s="2" t="s">
        <v>49</v>
      </c>
      <c r="E11383" s="3" t="s">
        <v>43</v>
      </c>
      <c r="F11383" s="3">
        <f t="shared" ca="1" si="354"/>
        <v>3</v>
      </c>
      <c r="G11383" s="4">
        <f t="shared" ca="1" si="355"/>
        <v>185</v>
      </c>
      <c r="H11383" s="4">
        <f ca="1">+Data_TABLE[[#This Row],[Qty]]*Data_TABLE[[#This Row],[Unit Price]]</f>
        <v>555</v>
      </c>
      <c r="I11383" s="7">
        <v>42340</v>
      </c>
      <c r="J11383" s="10">
        <f>EOMONTH(Data_TABLE[[#This Row],[Date Sold]],0)</f>
        <v>42369</v>
      </c>
    </row>
    <row r="11384" spans="2:10" x14ac:dyDescent="0.25">
      <c r="B11384" s="1" t="s">
        <v>36</v>
      </c>
      <c r="C11384" s="3" t="s">
        <v>55</v>
      </c>
      <c r="D11384" s="2" t="s">
        <v>51</v>
      </c>
      <c r="E11384" s="3" t="s">
        <v>45</v>
      </c>
      <c r="F11384" s="3">
        <f t="shared" ca="1" si="354"/>
        <v>1</v>
      </c>
      <c r="G11384" s="4">
        <f t="shared" ca="1" si="355"/>
        <v>68</v>
      </c>
      <c r="H11384" s="4">
        <f ca="1">+Data_TABLE[[#This Row],[Qty]]*Data_TABLE[[#This Row],[Unit Price]]</f>
        <v>68</v>
      </c>
      <c r="I11384" s="7">
        <v>42340</v>
      </c>
      <c r="J11384" s="10">
        <f>EOMONTH(Data_TABLE[[#This Row],[Date Sold]],0)</f>
        <v>42369</v>
      </c>
    </row>
    <row r="11385" spans="2:10" x14ac:dyDescent="0.25">
      <c r="B11385" s="1" t="s">
        <v>37</v>
      </c>
      <c r="C11385" s="3" t="s">
        <v>55</v>
      </c>
      <c r="D11385" s="2" t="s">
        <v>49</v>
      </c>
      <c r="E11385" s="3" t="s">
        <v>43</v>
      </c>
      <c r="F11385" s="3">
        <f t="shared" ca="1" si="354"/>
        <v>5</v>
      </c>
      <c r="G11385" s="4">
        <f t="shared" ca="1" si="355"/>
        <v>149</v>
      </c>
      <c r="H11385" s="4">
        <f ca="1">+Data_TABLE[[#This Row],[Qty]]*Data_TABLE[[#This Row],[Unit Price]]</f>
        <v>745</v>
      </c>
      <c r="I11385" s="7">
        <v>42340</v>
      </c>
      <c r="J11385" s="10">
        <f>EOMONTH(Data_TABLE[[#This Row],[Date Sold]],0)</f>
        <v>42369</v>
      </c>
    </row>
    <row r="11386" spans="2:10" x14ac:dyDescent="0.25">
      <c r="B11386" s="1" t="s">
        <v>39</v>
      </c>
      <c r="C11386" s="3" t="s">
        <v>56</v>
      </c>
      <c r="D11386" s="2" t="s">
        <v>52</v>
      </c>
      <c r="E11386" s="3" t="s">
        <v>46</v>
      </c>
      <c r="F11386" s="3">
        <f t="shared" ca="1" si="354"/>
        <v>5</v>
      </c>
      <c r="G11386" s="4">
        <f t="shared" ca="1" si="355"/>
        <v>147</v>
      </c>
      <c r="H11386" s="4">
        <f ca="1">+Data_TABLE[[#This Row],[Qty]]*Data_TABLE[[#This Row],[Unit Price]]</f>
        <v>735</v>
      </c>
      <c r="I11386" s="7">
        <v>42340</v>
      </c>
      <c r="J11386" s="10">
        <f>EOMONTH(Data_TABLE[[#This Row],[Date Sold]],0)</f>
        <v>42369</v>
      </c>
    </row>
    <row r="11387" spans="2:10" x14ac:dyDescent="0.25">
      <c r="B11387" s="1" t="s">
        <v>36</v>
      </c>
      <c r="C11387" s="3" t="s">
        <v>55</v>
      </c>
      <c r="D11387" s="2" t="s">
        <v>51</v>
      </c>
      <c r="E11387" s="3" t="s">
        <v>45</v>
      </c>
      <c r="F11387" s="3">
        <f t="shared" ca="1" si="354"/>
        <v>5</v>
      </c>
      <c r="G11387" s="4">
        <f t="shared" ca="1" si="355"/>
        <v>112</v>
      </c>
      <c r="H11387" s="4">
        <f ca="1">+Data_TABLE[[#This Row],[Qty]]*Data_TABLE[[#This Row],[Unit Price]]</f>
        <v>560</v>
      </c>
      <c r="I11387" s="7">
        <v>42340</v>
      </c>
      <c r="J11387" s="10">
        <f>EOMONTH(Data_TABLE[[#This Row],[Date Sold]],0)</f>
        <v>42369</v>
      </c>
    </row>
    <row r="11388" spans="2:10" x14ac:dyDescent="0.25">
      <c r="B11388" s="1" t="s">
        <v>36</v>
      </c>
      <c r="C11388" s="3" t="s">
        <v>56</v>
      </c>
      <c r="D11388" s="2" t="s">
        <v>52</v>
      </c>
      <c r="E11388" s="3" t="s">
        <v>46</v>
      </c>
      <c r="F11388" s="3">
        <f t="shared" ca="1" si="354"/>
        <v>5</v>
      </c>
      <c r="G11388" s="4">
        <f t="shared" ca="1" si="355"/>
        <v>100</v>
      </c>
      <c r="H11388" s="4">
        <f ca="1">+Data_TABLE[[#This Row],[Qty]]*Data_TABLE[[#This Row],[Unit Price]]</f>
        <v>500</v>
      </c>
      <c r="I11388" s="7">
        <v>42340</v>
      </c>
      <c r="J11388" s="10">
        <f>EOMONTH(Data_TABLE[[#This Row],[Date Sold]],0)</f>
        <v>42369</v>
      </c>
    </row>
    <row r="11389" spans="2:10" x14ac:dyDescent="0.25">
      <c r="B11389" s="1" t="s">
        <v>40</v>
      </c>
      <c r="C11389" s="3" t="s">
        <v>55</v>
      </c>
      <c r="D11389" s="2" t="s">
        <v>49</v>
      </c>
      <c r="E11389" s="3" t="s">
        <v>43</v>
      </c>
      <c r="F11389" s="3">
        <f t="shared" ca="1" si="354"/>
        <v>3</v>
      </c>
      <c r="G11389" s="4">
        <f t="shared" ca="1" si="355"/>
        <v>178</v>
      </c>
      <c r="H11389" s="4">
        <f ca="1">+Data_TABLE[[#This Row],[Qty]]*Data_TABLE[[#This Row],[Unit Price]]</f>
        <v>534</v>
      </c>
      <c r="I11389" s="7">
        <v>42340</v>
      </c>
      <c r="J11389" s="10">
        <f>EOMONTH(Data_TABLE[[#This Row],[Date Sold]],0)</f>
        <v>42369</v>
      </c>
    </row>
    <row r="11390" spans="2:10" x14ac:dyDescent="0.25">
      <c r="B11390" s="1" t="s">
        <v>38</v>
      </c>
      <c r="C11390" s="3" t="s">
        <v>56</v>
      </c>
      <c r="D11390" s="2" t="s">
        <v>52</v>
      </c>
      <c r="E11390" s="3" t="s">
        <v>46</v>
      </c>
      <c r="F11390" s="3">
        <f t="shared" ca="1" si="354"/>
        <v>3</v>
      </c>
      <c r="G11390" s="4">
        <f t="shared" ca="1" si="355"/>
        <v>170</v>
      </c>
      <c r="H11390" s="4">
        <f ca="1">+Data_TABLE[[#This Row],[Qty]]*Data_TABLE[[#This Row],[Unit Price]]</f>
        <v>510</v>
      </c>
      <c r="I11390" s="7">
        <v>42340</v>
      </c>
      <c r="J11390" s="10">
        <f>EOMONTH(Data_TABLE[[#This Row],[Date Sold]],0)</f>
        <v>42369</v>
      </c>
    </row>
    <row r="11391" spans="2:10" x14ac:dyDescent="0.25">
      <c r="B11391" s="1" t="s">
        <v>39</v>
      </c>
      <c r="C11391" s="3" t="s">
        <v>55</v>
      </c>
      <c r="D11391" s="2" t="s">
        <v>51</v>
      </c>
      <c r="E11391" s="3" t="s">
        <v>45</v>
      </c>
      <c r="F11391" s="3">
        <f t="shared" ca="1" si="354"/>
        <v>5</v>
      </c>
      <c r="G11391" s="4">
        <f t="shared" ca="1" si="355"/>
        <v>111</v>
      </c>
      <c r="H11391" s="4">
        <f ca="1">+Data_TABLE[[#This Row],[Qty]]*Data_TABLE[[#This Row],[Unit Price]]</f>
        <v>555</v>
      </c>
      <c r="I11391" s="7">
        <v>42340</v>
      </c>
      <c r="J11391" s="10">
        <f>EOMONTH(Data_TABLE[[#This Row],[Date Sold]],0)</f>
        <v>42369</v>
      </c>
    </row>
    <row r="11392" spans="2:10" x14ac:dyDescent="0.25">
      <c r="B11392" s="1" t="s">
        <v>38</v>
      </c>
      <c r="C11392" s="3" t="s">
        <v>54</v>
      </c>
      <c r="D11392" s="2" t="s">
        <v>48</v>
      </c>
      <c r="E11392" s="3" t="s">
        <v>42</v>
      </c>
      <c r="F11392" s="3">
        <f t="shared" ca="1" si="354"/>
        <v>5</v>
      </c>
      <c r="G11392" s="4">
        <f t="shared" ca="1" si="355"/>
        <v>88</v>
      </c>
      <c r="H11392" s="4">
        <f ca="1">+Data_TABLE[[#This Row],[Qty]]*Data_TABLE[[#This Row],[Unit Price]]</f>
        <v>440</v>
      </c>
      <c r="I11392" s="7">
        <v>42340</v>
      </c>
      <c r="J11392" s="10">
        <f>EOMONTH(Data_TABLE[[#This Row],[Date Sold]],0)</f>
        <v>42369</v>
      </c>
    </row>
    <row r="11393" spans="2:10" x14ac:dyDescent="0.25">
      <c r="B11393" s="1" t="s">
        <v>36</v>
      </c>
      <c r="C11393" s="3" t="s">
        <v>54</v>
      </c>
      <c r="D11393" s="2" t="s">
        <v>48</v>
      </c>
      <c r="E11393" s="3" t="s">
        <v>42</v>
      </c>
      <c r="F11393" s="3">
        <f t="shared" ca="1" si="354"/>
        <v>1</v>
      </c>
      <c r="G11393" s="4">
        <f t="shared" ca="1" si="355"/>
        <v>63</v>
      </c>
      <c r="H11393" s="4">
        <f ca="1">+Data_TABLE[[#This Row],[Qty]]*Data_TABLE[[#This Row],[Unit Price]]</f>
        <v>63</v>
      </c>
      <c r="I11393" s="7">
        <v>42340</v>
      </c>
      <c r="J11393" s="10">
        <f>EOMONTH(Data_TABLE[[#This Row],[Date Sold]],0)</f>
        <v>42369</v>
      </c>
    </row>
    <row r="11394" spans="2:10" x14ac:dyDescent="0.25">
      <c r="B11394" s="1" t="s">
        <v>38</v>
      </c>
      <c r="C11394" s="3" t="s">
        <v>55</v>
      </c>
      <c r="D11394" s="2" t="s">
        <v>49</v>
      </c>
      <c r="E11394" s="3" t="s">
        <v>43</v>
      </c>
      <c r="F11394" s="3">
        <f t="shared" ca="1" si="354"/>
        <v>2</v>
      </c>
      <c r="G11394" s="4">
        <f t="shared" ca="1" si="355"/>
        <v>99</v>
      </c>
      <c r="H11394" s="4">
        <f ca="1">+Data_TABLE[[#This Row],[Qty]]*Data_TABLE[[#This Row],[Unit Price]]</f>
        <v>198</v>
      </c>
      <c r="I11394" s="7">
        <v>42340</v>
      </c>
      <c r="J11394" s="10">
        <f>EOMONTH(Data_TABLE[[#This Row],[Date Sold]],0)</f>
        <v>42369</v>
      </c>
    </row>
    <row r="11395" spans="2:10" x14ac:dyDescent="0.25">
      <c r="B11395" s="1" t="s">
        <v>40</v>
      </c>
      <c r="C11395" s="3" t="s">
        <v>55</v>
      </c>
      <c r="D11395" s="2" t="s">
        <v>49</v>
      </c>
      <c r="E11395" s="3" t="s">
        <v>43</v>
      </c>
      <c r="F11395" s="3">
        <f t="shared" ca="1" si="354"/>
        <v>4</v>
      </c>
      <c r="G11395" s="4">
        <f t="shared" ca="1" si="355"/>
        <v>84</v>
      </c>
      <c r="H11395" s="4">
        <f ca="1">+Data_TABLE[[#This Row],[Qty]]*Data_TABLE[[#This Row],[Unit Price]]</f>
        <v>336</v>
      </c>
      <c r="I11395" s="7">
        <v>42340</v>
      </c>
      <c r="J11395" s="10">
        <f>EOMONTH(Data_TABLE[[#This Row],[Date Sold]],0)</f>
        <v>42369</v>
      </c>
    </row>
    <row r="11396" spans="2:10" x14ac:dyDescent="0.25">
      <c r="B11396" s="1" t="s">
        <v>37</v>
      </c>
      <c r="C11396" s="3" t="s">
        <v>55</v>
      </c>
      <c r="D11396" s="2" t="s">
        <v>49</v>
      </c>
      <c r="E11396" s="3" t="s">
        <v>43</v>
      </c>
      <c r="F11396" s="3">
        <f t="shared" ca="1" si="354"/>
        <v>1</v>
      </c>
      <c r="G11396" s="4">
        <f t="shared" ca="1" si="355"/>
        <v>75</v>
      </c>
      <c r="H11396" s="4">
        <f ca="1">+Data_TABLE[[#This Row],[Qty]]*Data_TABLE[[#This Row],[Unit Price]]</f>
        <v>75</v>
      </c>
      <c r="I11396" s="7">
        <v>42340</v>
      </c>
      <c r="J11396" s="10">
        <f>EOMONTH(Data_TABLE[[#This Row],[Date Sold]],0)</f>
        <v>42369</v>
      </c>
    </row>
    <row r="11397" spans="2:10" x14ac:dyDescent="0.25">
      <c r="B11397" s="1" t="s">
        <v>39</v>
      </c>
      <c r="C11397" s="3" t="s">
        <v>54</v>
      </c>
      <c r="D11397" s="2" t="s">
        <v>48</v>
      </c>
      <c r="E11397" s="3" t="s">
        <v>42</v>
      </c>
      <c r="F11397" s="3">
        <f t="shared" ca="1" si="354"/>
        <v>4</v>
      </c>
      <c r="G11397" s="4">
        <f t="shared" ca="1" si="355"/>
        <v>153</v>
      </c>
      <c r="H11397" s="4">
        <f ca="1">+Data_TABLE[[#This Row],[Qty]]*Data_TABLE[[#This Row],[Unit Price]]</f>
        <v>612</v>
      </c>
      <c r="I11397" s="7">
        <v>42340</v>
      </c>
      <c r="J11397" s="10">
        <f>EOMONTH(Data_TABLE[[#This Row],[Date Sold]],0)</f>
        <v>42369</v>
      </c>
    </row>
    <row r="11398" spans="2:10" x14ac:dyDescent="0.25">
      <c r="B11398" s="1" t="s">
        <v>40</v>
      </c>
      <c r="C11398" s="3" t="s">
        <v>54</v>
      </c>
      <c r="D11398" s="2" t="s">
        <v>48</v>
      </c>
      <c r="E11398" s="3" t="s">
        <v>42</v>
      </c>
      <c r="F11398" s="3">
        <f t="shared" ca="1" si="354"/>
        <v>2</v>
      </c>
      <c r="G11398" s="4">
        <f t="shared" ca="1" si="355"/>
        <v>148</v>
      </c>
      <c r="H11398" s="4">
        <f ca="1">+Data_TABLE[[#This Row],[Qty]]*Data_TABLE[[#This Row],[Unit Price]]</f>
        <v>296</v>
      </c>
      <c r="I11398" s="7">
        <v>42340</v>
      </c>
      <c r="J11398" s="10">
        <f>EOMONTH(Data_TABLE[[#This Row],[Date Sold]],0)</f>
        <v>42369</v>
      </c>
    </row>
    <row r="11399" spans="2:10" x14ac:dyDescent="0.25">
      <c r="B11399" s="1" t="s">
        <v>36</v>
      </c>
      <c r="C11399" s="3" t="s">
        <v>55</v>
      </c>
      <c r="D11399" s="2" t="s">
        <v>49</v>
      </c>
      <c r="E11399" s="3" t="s">
        <v>43</v>
      </c>
      <c r="F11399" s="3">
        <f t="shared" ca="1" si="354"/>
        <v>1</v>
      </c>
      <c r="G11399" s="4">
        <f t="shared" ca="1" si="355"/>
        <v>139</v>
      </c>
      <c r="H11399" s="4">
        <f ca="1">+Data_TABLE[[#This Row],[Qty]]*Data_TABLE[[#This Row],[Unit Price]]</f>
        <v>139</v>
      </c>
      <c r="I11399" s="7">
        <v>42340</v>
      </c>
      <c r="J11399" s="10">
        <f>EOMONTH(Data_TABLE[[#This Row],[Date Sold]],0)</f>
        <v>42369</v>
      </c>
    </row>
    <row r="11400" spans="2:10" x14ac:dyDescent="0.25">
      <c r="B11400" s="1" t="s">
        <v>38</v>
      </c>
      <c r="C11400" s="3" t="s">
        <v>55</v>
      </c>
      <c r="D11400" s="2" t="s">
        <v>51</v>
      </c>
      <c r="E11400" s="3" t="s">
        <v>45</v>
      </c>
      <c r="F11400" s="3">
        <f t="shared" ca="1" si="354"/>
        <v>2</v>
      </c>
      <c r="G11400" s="4">
        <f t="shared" ca="1" si="355"/>
        <v>82</v>
      </c>
      <c r="H11400" s="4">
        <f ca="1">+Data_TABLE[[#This Row],[Qty]]*Data_TABLE[[#This Row],[Unit Price]]</f>
        <v>164</v>
      </c>
      <c r="I11400" s="7">
        <v>42340</v>
      </c>
      <c r="J11400" s="10">
        <f>EOMONTH(Data_TABLE[[#This Row],[Date Sold]],0)</f>
        <v>42369</v>
      </c>
    </row>
    <row r="11401" spans="2:10" x14ac:dyDescent="0.25">
      <c r="B11401" s="1" t="s">
        <v>37</v>
      </c>
      <c r="C11401" s="3" t="s">
        <v>56</v>
      </c>
      <c r="D11401" s="2" t="s">
        <v>52</v>
      </c>
      <c r="E11401" s="3" t="s">
        <v>46</v>
      </c>
      <c r="F11401" s="3">
        <f t="shared" ca="1" si="354"/>
        <v>3</v>
      </c>
      <c r="G11401" s="4">
        <f t="shared" ca="1" si="355"/>
        <v>61</v>
      </c>
      <c r="H11401" s="4">
        <f ca="1">+Data_TABLE[[#This Row],[Qty]]*Data_TABLE[[#This Row],[Unit Price]]</f>
        <v>183</v>
      </c>
      <c r="I11401" s="7">
        <v>42340</v>
      </c>
      <c r="J11401" s="10">
        <f>EOMONTH(Data_TABLE[[#This Row],[Date Sold]],0)</f>
        <v>42369</v>
      </c>
    </row>
    <row r="11402" spans="2:10" x14ac:dyDescent="0.25">
      <c r="B11402" s="1" t="s">
        <v>40</v>
      </c>
      <c r="C11402" s="3" t="s">
        <v>55</v>
      </c>
      <c r="D11402" s="2" t="s">
        <v>51</v>
      </c>
      <c r="E11402" s="3" t="s">
        <v>45</v>
      </c>
      <c r="F11402" s="3">
        <f t="shared" ca="1" si="354"/>
        <v>2</v>
      </c>
      <c r="G11402" s="4">
        <f t="shared" ca="1" si="355"/>
        <v>136</v>
      </c>
      <c r="H11402" s="4">
        <f ca="1">+Data_TABLE[[#This Row],[Qty]]*Data_TABLE[[#This Row],[Unit Price]]</f>
        <v>272</v>
      </c>
      <c r="I11402" s="7">
        <v>42340</v>
      </c>
      <c r="J11402" s="10">
        <f>EOMONTH(Data_TABLE[[#This Row],[Date Sold]],0)</f>
        <v>42369</v>
      </c>
    </row>
    <row r="11403" spans="2:10" x14ac:dyDescent="0.25">
      <c r="B11403" s="1" t="s">
        <v>36</v>
      </c>
      <c r="C11403" s="3" t="s">
        <v>54</v>
      </c>
      <c r="D11403" s="2" t="s">
        <v>48</v>
      </c>
      <c r="E11403" s="3" t="s">
        <v>42</v>
      </c>
      <c r="F11403" s="3">
        <f t="shared" ca="1" si="354"/>
        <v>5</v>
      </c>
      <c r="G11403" s="4">
        <f t="shared" ca="1" si="355"/>
        <v>181</v>
      </c>
      <c r="H11403" s="4">
        <f ca="1">+Data_TABLE[[#This Row],[Qty]]*Data_TABLE[[#This Row],[Unit Price]]</f>
        <v>905</v>
      </c>
      <c r="I11403" s="7">
        <v>42341</v>
      </c>
      <c r="J11403" s="10">
        <f>EOMONTH(Data_TABLE[[#This Row],[Date Sold]],0)</f>
        <v>42369</v>
      </c>
    </row>
    <row r="11404" spans="2:10" x14ac:dyDescent="0.25">
      <c r="B11404" s="1" t="s">
        <v>38</v>
      </c>
      <c r="C11404" s="3" t="s">
        <v>54</v>
      </c>
      <c r="D11404" s="2" t="s">
        <v>48</v>
      </c>
      <c r="E11404" s="3" t="s">
        <v>42</v>
      </c>
      <c r="F11404" s="3">
        <f t="shared" ca="1" si="354"/>
        <v>1</v>
      </c>
      <c r="G11404" s="4">
        <f t="shared" ca="1" si="355"/>
        <v>97</v>
      </c>
      <c r="H11404" s="4">
        <f ca="1">+Data_TABLE[[#This Row],[Qty]]*Data_TABLE[[#This Row],[Unit Price]]</f>
        <v>97</v>
      </c>
      <c r="I11404" s="7">
        <v>42341</v>
      </c>
      <c r="J11404" s="10">
        <f>EOMONTH(Data_TABLE[[#This Row],[Date Sold]],0)</f>
        <v>42369</v>
      </c>
    </row>
    <row r="11405" spans="2:10" x14ac:dyDescent="0.25">
      <c r="B11405" s="1" t="s">
        <v>37</v>
      </c>
      <c r="C11405" s="3" t="s">
        <v>55</v>
      </c>
      <c r="D11405" s="2" t="s">
        <v>49</v>
      </c>
      <c r="E11405" s="3" t="s">
        <v>43</v>
      </c>
      <c r="F11405" s="3">
        <f t="shared" ca="1" si="354"/>
        <v>1</v>
      </c>
      <c r="G11405" s="4">
        <f t="shared" ca="1" si="355"/>
        <v>163</v>
      </c>
      <c r="H11405" s="4">
        <f ca="1">+Data_TABLE[[#This Row],[Qty]]*Data_TABLE[[#This Row],[Unit Price]]</f>
        <v>163</v>
      </c>
      <c r="I11405" s="7">
        <v>42341</v>
      </c>
      <c r="J11405" s="10">
        <f>EOMONTH(Data_TABLE[[#This Row],[Date Sold]],0)</f>
        <v>42369</v>
      </c>
    </row>
    <row r="11406" spans="2:10" x14ac:dyDescent="0.25">
      <c r="B11406" s="1" t="s">
        <v>36</v>
      </c>
      <c r="C11406" s="3" t="s">
        <v>56</v>
      </c>
      <c r="D11406" s="2" t="s">
        <v>52</v>
      </c>
      <c r="E11406" s="3" t="s">
        <v>46</v>
      </c>
      <c r="F11406" s="3">
        <f t="shared" ca="1" si="354"/>
        <v>5</v>
      </c>
      <c r="G11406" s="4">
        <f t="shared" ca="1" si="355"/>
        <v>74</v>
      </c>
      <c r="H11406" s="4">
        <f ca="1">+Data_TABLE[[#This Row],[Qty]]*Data_TABLE[[#This Row],[Unit Price]]</f>
        <v>370</v>
      </c>
      <c r="I11406" s="7">
        <v>42341</v>
      </c>
      <c r="J11406" s="10">
        <f>EOMONTH(Data_TABLE[[#This Row],[Date Sold]],0)</f>
        <v>42369</v>
      </c>
    </row>
    <row r="11407" spans="2:10" x14ac:dyDescent="0.25">
      <c r="B11407" s="1" t="s">
        <v>37</v>
      </c>
      <c r="C11407" s="3" t="s">
        <v>56</v>
      </c>
      <c r="D11407" s="2" t="s">
        <v>52</v>
      </c>
      <c r="E11407" s="3" t="s">
        <v>46</v>
      </c>
      <c r="F11407" s="3">
        <f t="shared" ca="1" si="354"/>
        <v>2</v>
      </c>
      <c r="G11407" s="4">
        <f t="shared" ca="1" si="355"/>
        <v>192</v>
      </c>
      <c r="H11407" s="4">
        <f ca="1">+Data_TABLE[[#This Row],[Qty]]*Data_TABLE[[#This Row],[Unit Price]]</f>
        <v>384</v>
      </c>
      <c r="I11407" s="7">
        <v>42341</v>
      </c>
      <c r="J11407" s="10">
        <f>EOMONTH(Data_TABLE[[#This Row],[Date Sold]],0)</f>
        <v>42369</v>
      </c>
    </row>
    <row r="11408" spans="2:10" x14ac:dyDescent="0.25">
      <c r="B11408" s="1" t="s">
        <v>39</v>
      </c>
      <c r="C11408" s="3" t="s">
        <v>54</v>
      </c>
      <c r="D11408" s="2" t="s">
        <v>48</v>
      </c>
      <c r="E11408" s="3" t="s">
        <v>42</v>
      </c>
      <c r="F11408" s="3">
        <f t="shared" ca="1" si="354"/>
        <v>3</v>
      </c>
      <c r="G11408" s="4">
        <f t="shared" ca="1" si="355"/>
        <v>62</v>
      </c>
      <c r="H11408" s="4">
        <f ca="1">+Data_TABLE[[#This Row],[Qty]]*Data_TABLE[[#This Row],[Unit Price]]</f>
        <v>186</v>
      </c>
      <c r="I11408" s="7">
        <v>42341</v>
      </c>
      <c r="J11408" s="10">
        <f>EOMONTH(Data_TABLE[[#This Row],[Date Sold]],0)</f>
        <v>42369</v>
      </c>
    </row>
    <row r="11409" spans="2:10" x14ac:dyDescent="0.25">
      <c r="B11409" s="1" t="s">
        <v>37</v>
      </c>
      <c r="C11409" s="3" t="s">
        <v>55</v>
      </c>
      <c r="D11409" s="2" t="s">
        <v>51</v>
      </c>
      <c r="E11409" s="3" t="s">
        <v>45</v>
      </c>
      <c r="F11409" s="3">
        <f t="shared" ca="1" si="354"/>
        <v>1</v>
      </c>
      <c r="G11409" s="4">
        <f t="shared" ca="1" si="355"/>
        <v>115</v>
      </c>
      <c r="H11409" s="4">
        <f ca="1">+Data_TABLE[[#This Row],[Qty]]*Data_TABLE[[#This Row],[Unit Price]]</f>
        <v>115</v>
      </c>
      <c r="I11409" s="7">
        <v>42341</v>
      </c>
      <c r="J11409" s="10">
        <f>EOMONTH(Data_TABLE[[#This Row],[Date Sold]],0)</f>
        <v>42369</v>
      </c>
    </row>
    <row r="11410" spans="2:10" x14ac:dyDescent="0.25">
      <c r="B11410" s="1" t="s">
        <v>36</v>
      </c>
      <c r="C11410" s="3" t="s">
        <v>55</v>
      </c>
      <c r="D11410" s="2" t="s">
        <v>49</v>
      </c>
      <c r="E11410" s="3" t="s">
        <v>43</v>
      </c>
      <c r="F11410" s="3">
        <f t="shared" ca="1" si="354"/>
        <v>2</v>
      </c>
      <c r="G11410" s="4">
        <f t="shared" ca="1" si="355"/>
        <v>76</v>
      </c>
      <c r="H11410" s="4">
        <f ca="1">+Data_TABLE[[#This Row],[Qty]]*Data_TABLE[[#This Row],[Unit Price]]</f>
        <v>152</v>
      </c>
      <c r="I11410" s="7">
        <v>42341</v>
      </c>
      <c r="J11410" s="10">
        <f>EOMONTH(Data_TABLE[[#This Row],[Date Sold]],0)</f>
        <v>42369</v>
      </c>
    </row>
    <row r="11411" spans="2:10" x14ac:dyDescent="0.25">
      <c r="B11411" s="1" t="s">
        <v>37</v>
      </c>
      <c r="C11411" s="3" t="s">
        <v>56</v>
      </c>
      <c r="D11411" s="2" t="s">
        <v>50</v>
      </c>
      <c r="E11411" s="3" t="s">
        <v>44</v>
      </c>
      <c r="F11411" s="3">
        <f t="shared" ca="1" si="354"/>
        <v>3</v>
      </c>
      <c r="G11411" s="4">
        <f t="shared" ca="1" si="355"/>
        <v>132</v>
      </c>
      <c r="H11411" s="4">
        <f ca="1">+Data_TABLE[[#This Row],[Qty]]*Data_TABLE[[#This Row],[Unit Price]]</f>
        <v>396</v>
      </c>
      <c r="I11411" s="7">
        <v>42341</v>
      </c>
      <c r="J11411" s="10">
        <f>EOMONTH(Data_TABLE[[#This Row],[Date Sold]],0)</f>
        <v>42369</v>
      </c>
    </row>
    <row r="11412" spans="2:10" x14ac:dyDescent="0.25">
      <c r="B11412" s="1" t="s">
        <v>41</v>
      </c>
      <c r="C11412" s="3" t="s">
        <v>56</v>
      </c>
      <c r="D11412" s="2" t="s">
        <v>52</v>
      </c>
      <c r="E11412" s="3" t="s">
        <v>46</v>
      </c>
      <c r="F11412" s="3">
        <f t="shared" ca="1" si="354"/>
        <v>5</v>
      </c>
      <c r="G11412" s="4">
        <f t="shared" ca="1" si="355"/>
        <v>100</v>
      </c>
      <c r="H11412" s="4">
        <f ca="1">+Data_TABLE[[#This Row],[Qty]]*Data_TABLE[[#This Row],[Unit Price]]</f>
        <v>500</v>
      </c>
      <c r="I11412" s="7">
        <v>42341</v>
      </c>
      <c r="J11412" s="10">
        <f>EOMONTH(Data_TABLE[[#This Row],[Date Sold]],0)</f>
        <v>42369</v>
      </c>
    </row>
    <row r="11413" spans="2:10" x14ac:dyDescent="0.25">
      <c r="B11413" s="1" t="s">
        <v>39</v>
      </c>
      <c r="C11413" s="3" t="s">
        <v>56</v>
      </c>
      <c r="D11413" s="2" t="s">
        <v>52</v>
      </c>
      <c r="E11413" s="3" t="s">
        <v>46</v>
      </c>
      <c r="F11413" s="3">
        <f t="shared" ca="1" si="354"/>
        <v>5</v>
      </c>
      <c r="G11413" s="4">
        <f t="shared" ca="1" si="355"/>
        <v>163</v>
      </c>
      <c r="H11413" s="4">
        <f ca="1">+Data_TABLE[[#This Row],[Qty]]*Data_TABLE[[#This Row],[Unit Price]]</f>
        <v>815</v>
      </c>
      <c r="I11413" s="7">
        <v>42341</v>
      </c>
      <c r="J11413" s="10">
        <f>EOMONTH(Data_TABLE[[#This Row],[Date Sold]],0)</f>
        <v>42369</v>
      </c>
    </row>
    <row r="11414" spans="2:10" x14ac:dyDescent="0.25">
      <c r="B11414" s="1" t="s">
        <v>38</v>
      </c>
      <c r="C11414" s="3" t="s">
        <v>56</v>
      </c>
      <c r="D11414" s="2" t="s">
        <v>50</v>
      </c>
      <c r="E11414" s="3" t="s">
        <v>44</v>
      </c>
      <c r="F11414" s="3">
        <f t="shared" ca="1" si="354"/>
        <v>4</v>
      </c>
      <c r="G11414" s="4">
        <f t="shared" ca="1" si="355"/>
        <v>155</v>
      </c>
      <c r="H11414" s="4">
        <f ca="1">+Data_TABLE[[#This Row],[Qty]]*Data_TABLE[[#This Row],[Unit Price]]</f>
        <v>620</v>
      </c>
      <c r="I11414" s="7">
        <v>42341</v>
      </c>
      <c r="J11414" s="10">
        <f>EOMONTH(Data_TABLE[[#This Row],[Date Sold]],0)</f>
        <v>42369</v>
      </c>
    </row>
    <row r="11415" spans="2:10" x14ac:dyDescent="0.25">
      <c r="B11415" s="1" t="s">
        <v>40</v>
      </c>
      <c r="C11415" s="3" t="s">
        <v>54</v>
      </c>
      <c r="D11415" s="2" t="s">
        <v>48</v>
      </c>
      <c r="E11415" s="3" t="s">
        <v>42</v>
      </c>
      <c r="F11415" s="3">
        <f t="shared" ca="1" si="354"/>
        <v>3</v>
      </c>
      <c r="G11415" s="4">
        <f t="shared" ca="1" si="355"/>
        <v>151</v>
      </c>
      <c r="H11415" s="4">
        <f ca="1">+Data_TABLE[[#This Row],[Qty]]*Data_TABLE[[#This Row],[Unit Price]]</f>
        <v>453</v>
      </c>
      <c r="I11415" s="7">
        <v>42341</v>
      </c>
      <c r="J11415" s="10">
        <f>EOMONTH(Data_TABLE[[#This Row],[Date Sold]],0)</f>
        <v>42369</v>
      </c>
    </row>
    <row r="11416" spans="2:10" x14ac:dyDescent="0.25">
      <c r="B11416" s="1" t="s">
        <v>37</v>
      </c>
      <c r="C11416" s="3" t="s">
        <v>56</v>
      </c>
      <c r="D11416" s="2" t="s">
        <v>50</v>
      </c>
      <c r="E11416" s="3" t="s">
        <v>44</v>
      </c>
      <c r="F11416" s="3">
        <f t="shared" ca="1" si="354"/>
        <v>3</v>
      </c>
      <c r="G11416" s="4">
        <f t="shared" ca="1" si="355"/>
        <v>125</v>
      </c>
      <c r="H11416" s="4">
        <f ca="1">+Data_TABLE[[#This Row],[Qty]]*Data_TABLE[[#This Row],[Unit Price]]</f>
        <v>375</v>
      </c>
      <c r="I11416" s="7">
        <v>42341</v>
      </c>
      <c r="J11416" s="10">
        <f>EOMONTH(Data_TABLE[[#This Row],[Date Sold]],0)</f>
        <v>42369</v>
      </c>
    </row>
    <row r="11417" spans="2:10" x14ac:dyDescent="0.25">
      <c r="B11417" s="1" t="s">
        <v>40</v>
      </c>
      <c r="C11417" s="3" t="s">
        <v>55</v>
      </c>
      <c r="D11417" s="2" t="s">
        <v>51</v>
      </c>
      <c r="E11417" s="3" t="s">
        <v>45</v>
      </c>
      <c r="F11417" s="3">
        <f t="shared" ca="1" si="354"/>
        <v>4</v>
      </c>
      <c r="G11417" s="4">
        <f t="shared" ca="1" si="355"/>
        <v>171</v>
      </c>
      <c r="H11417" s="4">
        <f ca="1">+Data_TABLE[[#This Row],[Qty]]*Data_TABLE[[#This Row],[Unit Price]]</f>
        <v>684</v>
      </c>
      <c r="I11417" s="7">
        <v>42341</v>
      </c>
      <c r="J11417" s="10">
        <f>EOMONTH(Data_TABLE[[#This Row],[Date Sold]],0)</f>
        <v>42369</v>
      </c>
    </row>
    <row r="11418" spans="2:10" x14ac:dyDescent="0.25">
      <c r="B11418" s="1" t="s">
        <v>36</v>
      </c>
      <c r="C11418" s="3" t="s">
        <v>54</v>
      </c>
      <c r="D11418" s="2" t="s">
        <v>48</v>
      </c>
      <c r="E11418" s="3" t="s">
        <v>42</v>
      </c>
      <c r="F11418" s="3">
        <f t="shared" ca="1" si="354"/>
        <v>1</v>
      </c>
      <c r="G11418" s="4">
        <f t="shared" ca="1" si="355"/>
        <v>185</v>
      </c>
      <c r="H11418" s="4">
        <f ca="1">+Data_TABLE[[#This Row],[Qty]]*Data_TABLE[[#This Row],[Unit Price]]</f>
        <v>185</v>
      </c>
      <c r="I11418" s="7">
        <v>42341</v>
      </c>
      <c r="J11418" s="10">
        <f>EOMONTH(Data_TABLE[[#This Row],[Date Sold]],0)</f>
        <v>42369</v>
      </c>
    </row>
    <row r="11419" spans="2:10" x14ac:dyDescent="0.25">
      <c r="B11419" s="1" t="s">
        <v>38</v>
      </c>
      <c r="C11419" s="3" t="s">
        <v>56</v>
      </c>
      <c r="D11419" s="2" t="s">
        <v>50</v>
      </c>
      <c r="E11419" s="3" t="s">
        <v>44</v>
      </c>
      <c r="F11419" s="3">
        <f t="shared" ca="1" si="354"/>
        <v>5</v>
      </c>
      <c r="G11419" s="4">
        <f t="shared" ca="1" si="355"/>
        <v>178</v>
      </c>
      <c r="H11419" s="4">
        <f ca="1">+Data_TABLE[[#This Row],[Qty]]*Data_TABLE[[#This Row],[Unit Price]]</f>
        <v>890</v>
      </c>
      <c r="I11419" s="7">
        <v>42341</v>
      </c>
      <c r="J11419" s="10">
        <f>EOMONTH(Data_TABLE[[#This Row],[Date Sold]],0)</f>
        <v>42369</v>
      </c>
    </row>
    <row r="11420" spans="2:10" x14ac:dyDescent="0.25">
      <c r="B11420" s="1" t="s">
        <v>38</v>
      </c>
      <c r="C11420" s="3" t="s">
        <v>56</v>
      </c>
      <c r="D11420" s="2" t="s">
        <v>50</v>
      </c>
      <c r="E11420" s="3" t="s">
        <v>44</v>
      </c>
      <c r="F11420" s="3">
        <f t="shared" ca="1" si="354"/>
        <v>5</v>
      </c>
      <c r="G11420" s="4">
        <f t="shared" ca="1" si="355"/>
        <v>123</v>
      </c>
      <c r="H11420" s="4">
        <f ca="1">+Data_TABLE[[#This Row],[Qty]]*Data_TABLE[[#This Row],[Unit Price]]</f>
        <v>615</v>
      </c>
      <c r="I11420" s="7">
        <v>42341</v>
      </c>
      <c r="J11420" s="10">
        <f>EOMONTH(Data_TABLE[[#This Row],[Date Sold]],0)</f>
        <v>42369</v>
      </c>
    </row>
    <row r="11421" spans="2:10" x14ac:dyDescent="0.25">
      <c r="B11421" s="1" t="s">
        <v>40</v>
      </c>
      <c r="C11421" s="3" t="s">
        <v>54</v>
      </c>
      <c r="D11421" s="2" t="s">
        <v>48</v>
      </c>
      <c r="E11421" s="3" t="s">
        <v>42</v>
      </c>
      <c r="F11421" s="3">
        <f t="shared" ca="1" si="354"/>
        <v>1</v>
      </c>
      <c r="G11421" s="4">
        <f t="shared" ca="1" si="355"/>
        <v>107</v>
      </c>
      <c r="H11421" s="4">
        <f ca="1">+Data_TABLE[[#This Row],[Qty]]*Data_TABLE[[#This Row],[Unit Price]]</f>
        <v>107</v>
      </c>
      <c r="I11421" s="7">
        <v>42341</v>
      </c>
      <c r="J11421" s="10">
        <f>EOMONTH(Data_TABLE[[#This Row],[Date Sold]],0)</f>
        <v>42369</v>
      </c>
    </row>
    <row r="11422" spans="2:10" x14ac:dyDescent="0.25">
      <c r="B11422" s="1" t="s">
        <v>39</v>
      </c>
      <c r="C11422" s="3" t="s">
        <v>56</v>
      </c>
      <c r="D11422" s="2" t="s">
        <v>52</v>
      </c>
      <c r="E11422" s="3" t="s">
        <v>46</v>
      </c>
      <c r="F11422" s="3">
        <f t="shared" ca="1" si="354"/>
        <v>1</v>
      </c>
      <c r="G11422" s="4">
        <f t="shared" ca="1" si="355"/>
        <v>102</v>
      </c>
      <c r="H11422" s="4">
        <f ca="1">+Data_TABLE[[#This Row],[Qty]]*Data_TABLE[[#This Row],[Unit Price]]</f>
        <v>102</v>
      </c>
      <c r="I11422" s="7">
        <v>42341</v>
      </c>
      <c r="J11422" s="10">
        <f>EOMONTH(Data_TABLE[[#This Row],[Date Sold]],0)</f>
        <v>42369</v>
      </c>
    </row>
    <row r="11423" spans="2:10" x14ac:dyDescent="0.25">
      <c r="B11423" s="1" t="s">
        <v>39</v>
      </c>
      <c r="C11423" s="3" t="s">
        <v>55</v>
      </c>
      <c r="D11423" s="2" t="s">
        <v>49</v>
      </c>
      <c r="E11423" s="3" t="s">
        <v>43</v>
      </c>
      <c r="F11423" s="3">
        <f t="shared" ca="1" si="354"/>
        <v>4</v>
      </c>
      <c r="G11423" s="4">
        <f t="shared" ca="1" si="355"/>
        <v>67</v>
      </c>
      <c r="H11423" s="4">
        <f ca="1">+Data_TABLE[[#This Row],[Qty]]*Data_TABLE[[#This Row],[Unit Price]]</f>
        <v>268</v>
      </c>
      <c r="I11423" s="7">
        <v>42341</v>
      </c>
      <c r="J11423" s="10">
        <f>EOMONTH(Data_TABLE[[#This Row],[Date Sold]],0)</f>
        <v>42369</v>
      </c>
    </row>
    <row r="11424" spans="2:10" x14ac:dyDescent="0.25">
      <c r="B11424" s="1" t="s">
        <v>39</v>
      </c>
      <c r="C11424" s="3" t="s">
        <v>56</v>
      </c>
      <c r="D11424" s="2" t="s">
        <v>50</v>
      </c>
      <c r="E11424" s="3" t="s">
        <v>44</v>
      </c>
      <c r="F11424" s="3">
        <f t="shared" ca="1" si="354"/>
        <v>2</v>
      </c>
      <c r="G11424" s="4">
        <f t="shared" ca="1" si="355"/>
        <v>150</v>
      </c>
      <c r="H11424" s="4">
        <f ca="1">+Data_TABLE[[#This Row],[Qty]]*Data_TABLE[[#This Row],[Unit Price]]</f>
        <v>300</v>
      </c>
      <c r="I11424" s="7">
        <v>42341</v>
      </c>
      <c r="J11424" s="10">
        <f>EOMONTH(Data_TABLE[[#This Row],[Date Sold]],0)</f>
        <v>42369</v>
      </c>
    </row>
    <row r="11425" spans="2:10" x14ac:dyDescent="0.25">
      <c r="B11425" s="1" t="s">
        <v>38</v>
      </c>
      <c r="C11425" s="3" t="s">
        <v>56</v>
      </c>
      <c r="D11425" s="2" t="s">
        <v>50</v>
      </c>
      <c r="E11425" s="3" t="s">
        <v>44</v>
      </c>
      <c r="F11425" s="3">
        <f t="shared" ca="1" si="354"/>
        <v>1</v>
      </c>
      <c r="G11425" s="4">
        <f t="shared" ca="1" si="355"/>
        <v>167</v>
      </c>
      <c r="H11425" s="4">
        <f ca="1">+Data_TABLE[[#This Row],[Qty]]*Data_TABLE[[#This Row],[Unit Price]]</f>
        <v>167</v>
      </c>
      <c r="I11425" s="7">
        <v>42341</v>
      </c>
      <c r="J11425" s="10">
        <f>EOMONTH(Data_TABLE[[#This Row],[Date Sold]],0)</f>
        <v>42369</v>
      </c>
    </row>
    <row r="11426" spans="2:10" x14ac:dyDescent="0.25">
      <c r="B11426" s="1" t="s">
        <v>41</v>
      </c>
      <c r="C11426" s="3" t="s">
        <v>55</v>
      </c>
      <c r="D11426" s="2" t="s">
        <v>49</v>
      </c>
      <c r="E11426" s="3" t="s">
        <v>43</v>
      </c>
      <c r="F11426" s="3">
        <f t="shared" ca="1" si="354"/>
        <v>3</v>
      </c>
      <c r="G11426" s="4">
        <f t="shared" ca="1" si="355"/>
        <v>150</v>
      </c>
      <c r="H11426" s="4">
        <f ca="1">+Data_TABLE[[#This Row],[Qty]]*Data_TABLE[[#This Row],[Unit Price]]</f>
        <v>450</v>
      </c>
      <c r="I11426" s="7">
        <v>42341</v>
      </c>
      <c r="J11426" s="10">
        <f>EOMONTH(Data_TABLE[[#This Row],[Date Sold]],0)</f>
        <v>42369</v>
      </c>
    </row>
    <row r="11427" spans="2:10" x14ac:dyDescent="0.25">
      <c r="B11427" s="1" t="s">
        <v>37</v>
      </c>
      <c r="C11427" s="3" t="s">
        <v>55</v>
      </c>
      <c r="D11427" s="2" t="s">
        <v>51</v>
      </c>
      <c r="E11427" s="3" t="s">
        <v>45</v>
      </c>
      <c r="F11427" s="3">
        <f t="shared" ca="1" si="354"/>
        <v>4</v>
      </c>
      <c r="G11427" s="4">
        <f t="shared" ca="1" si="355"/>
        <v>183</v>
      </c>
      <c r="H11427" s="4">
        <f ca="1">+Data_TABLE[[#This Row],[Qty]]*Data_TABLE[[#This Row],[Unit Price]]</f>
        <v>732</v>
      </c>
      <c r="I11427" s="7">
        <v>42341</v>
      </c>
      <c r="J11427" s="10">
        <f>EOMONTH(Data_TABLE[[#This Row],[Date Sold]],0)</f>
        <v>42369</v>
      </c>
    </row>
    <row r="11428" spans="2:10" x14ac:dyDescent="0.25">
      <c r="B11428" s="1" t="s">
        <v>38</v>
      </c>
      <c r="C11428" s="3" t="s">
        <v>54</v>
      </c>
      <c r="D11428" s="2" t="s">
        <v>48</v>
      </c>
      <c r="E11428" s="3" t="s">
        <v>42</v>
      </c>
      <c r="F11428" s="3">
        <f t="shared" ca="1" si="354"/>
        <v>2</v>
      </c>
      <c r="G11428" s="4">
        <f t="shared" ca="1" si="355"/>
        <v>162</v>
      </c>
      <c r="H11428" s="4">
        <f ca="1">+Data_TABLE[[#This Row],[Qty]]*Data_TABLE[[#This Row],[Unit Price]]</f>
        <v>324</v>
      </c>
      <c r="I11428" s="7">
        <v>42341</v>
      </c>
      <c r="J11428" s="10">
        <f>EOMONTH(Data_TABLE[[#This Row],[Date Sold]],0)</f>
        <v>42369</v>
      </c>
    </row>
    <row r="11429" spans="2:10" x14ac:dyDescent="0.25">
      <c r="B11429" s="1" t="s">
        <v>36</v>
      </c>
      <c r="C11429" s="3" t="s">
        <v>54</v>
      </c>
      <c r="D11429" s="2" t="s">
        <v>48</v>
      </c>
      <c r="E11429" s="3" t="s">
        <v>42</v>
      </c>
      <c r="F11429" s="3">
        <f t="shared" ca="1" si="354"/>
        <v>4</v>
      </c>
      <c r="G11429" s="4">
        <f t="shared" ca="1" si="355"/>
        <v>61</v>
      </c>
      <c r="H11429" s="4">
        <f ca="1">+Data_TABLE[[#This Row],[Qty]]*Data_TABLE[[#This Row],[Unit Price]]</f>
        <v>244</v>
      </c>
      <c r="I11429" s="7">
        <v>42341</v>
      </c>
      <c r="J11429" s="10">
        <f>EOMONTH(Data_TABLE[[#This Row],[Date Sold]],0)</f>
        <v>42369</v>
      </c>
    </row>
    <row r="11430" spans="2:10" x14ac:dyDescent="0.25">
      <c r="B11430" s="1" t="s">
        <v>41</v>
      </c>
      <c r="C11430" s="3" t="s">
        <v>55</v>
      </c>
      <c r="D11430" s="2" t="s">
        <v>49</v>
      </c>
      <c r="E11430" s="3" t="s">
        <v>43</v>
      </c>
      <c r="F11430" s="3">
        <f t="shared" ca="1" si="354"/>
        <v>4</v>
      </c>
      <c r="G11430" s="4">
        <f t="shared" ca="1" si="355"/>
        <v>161</v>
      </c>
      <c r="H11430" s="4">
        <f ca="1">+Data_TABLE[[#This Row],[Qty]]*Data_TABLE[[#This Row],[Unit Price]]</f>
        <v>644</v>
      </c>
      <c r="I11430" s="7">
        <v>42341</v>
      </c>
      <c r="J11430" s="10">
        <f>EOMONTH(Data_TABLE[[#This Row],[Date Sold]],0)</f>
        <v>42369</v>
      </c>
    </row>
    <row r="11431" spans="2:10" x14ac:dyDescent="0.25">
      <c r="B11431" s="1" t="s">
        <v>40</v>
      </c>
      <c r="C11431" s="3" t="s">
        <v>56</v>
      </c>
      <c r="D11431" s="2" t="s">
        <v>50</v>
      </c>
      <c r="E11431" s="3" t="s">
        <v>44</v>
      </c>
      <c r="F11431" s="3">
        <f t="shared" ca="1" si="354"/>
        <v>5</v>
      </c>
      <c r="G11431" s="4">
        <f t="shared" ca="1" si="355"/>
        <v>103</v>
      </c>
      <c r="H11431" s="4">
        <f ca="1">+Data_TABLE[[#This Row],[Qty]]*Data_TABLE[[#This Row],[Unit Price]]</f>
        <v>515</v>
      </c>
      <c r="I11431" s="7">
        <v>42341</v>
      </c>
      <c r="J11431" s="10">
        <f>EOMONTH(Data_TABLE[[#This Row],[Date Sold]],0)</f>
        <v>42369</v>
      </c>
    </row>
    <row r="11432" spans="2:10" x14ac:dyDescent="0.25">
      <c r="B11432" s="1" t="s">
        <v>37</v>
      </c>
      <c r="C11432" s="3" t="s">
        <v>56</v>
      </c>
      <c r="D11432" s="2" t="s">
        <v>50</v>
      </c>
      <c r="E11432" s="3" t="s">
        <v>44</v>
      </c>
      <c r="F11432" s="3">
        <f t="shared" ca="1" si="354"/>
        <v>1</v>
      </c>
      <c r="G11432" s="4">
        <f t="shared" ca="1" si="355"/>
        <v>66</v>
      </c>
      <c r="H11432" s="4">
        <f ca="1">+Data_TABLE[[#This Row],[Qty]]*Data_TABLE[[#This Row],[Unit Price]]</f>
        <v>66</v>
      </c>
      <c r="I11432" s="7">
        <v>42341</v>
      </c>
      <c r="J11432" s="10">
        <f>EOMONTH(Data_TABLE[[#This Row],[Date Sold]],0)</f>
        <v>42369</v>
      </c>
    </row>
    <row r="11433" spans="2:10" x14ac:dyDescent="0.25">
      <c r="B11433" s="1" t="s">
        <v>37</v>
      </c>
      <c r="C11433" s="3" t="s">
        <v>56</v>
      </c>
      <c r="D11433" s="2" t="s">
        <v>52</v>
      </c>
      <c r="E11433" s="3" t="s">
        <v>46</v>
      </c>
      <c r="F11433" s="3">
        <f t="shared" ca="1" si="354"/>
        <v>2</v>
      </c>
      <c r="G11433" s="4">
        <f t="shared" ca="1" si="355"/>
        <v>76</v>
      </c>
      <c r="H11433" s="4">
        <f ca="1">+Data_TABLE[[#This Row],[Qty]]*Data_TABLE[[#This Row],[Unit Price]]</f>
        <v>152</v>
      </c>
      <c r="I11433" s="7">
        <v>42341</v>
      </c>
      <c r="J11433" s="10">
        <f>EOMONTH(Data_TABLE[[#This Row],[Date Sold]],0)</f>
        <v>42369</v>
      </c>
    </row>
    <row r="11434" spans="2:10" x14ac:dyDescent="0.25">
      <c r="B11434" s="1" t="s">
        <v>41</v>
      </c>
      <c r="C11434" s="3" t="s">
        <v>56</v>
      </c>
      <c r="D11434" s="2" t="s">
        <v>52</v>
      </c>
      <c r="E11434" s="3" t="s">
        <v>46</v>
      </c>
      <c r="F11434" s="3">
        <f t="shared" ca="1" si="354"/>
        <v>2</v>
      </c>
      <c r="G11434" s="4">
        <f t="shared" ca="1" si="355"/>
        <v>149</v>
      </c>
      <c r="H11434" s="4">
        <f ca="1">+Data_TABLE[[#This Row],[Qty]]*Data_TABLE[[#This Row],[Unit Price]]</f>
        <v>298</v>
      </c>
      <c r="I11434" s="7">
        <v>42341</v>
      </c>
      <c r="J11434" s="10">
        <f>EOMONTH(Data_TABLE[[#This Row],[Date Sold]],0)</f>
        <v>42369</v>
      </c>
    </row>
    <row r="11435" spans="2:10" x14ac:dyDescent="0.25">
      <c r="B11435" s="1" t="s">
        <v>38</v>
      </c>
      <c r="C11435" s="3" t="s">
        <v>55</v>
      </c>
      <c r="D11435" s="2" t="s">
        <v>49</v>
      </c>
      <c r="E11435" s="3" t="s">
        <v>43</v>
      </c>
      <c r="F11435" s="3">
        <f t="shared" ca="1" si="354"/>
        <v>4</v>
      </c>
      <c r="G11435" s="4">
        <f t="shared" ca="1" si="355"/>
        <v>184</v>
      </c>
      <c r="H11435" s="4">
        <f ca="1">+Data_TABLE[[#This Row],[Qty]]*Data_TABLE[[#This Row],[Unit Price]]</f>
        <v>736</v>
      </c>
      <c r="I11435" s="7">
        <v>42341</v>
      </c>
      <c r="J11435" s="10">
        <f>EOMONTH(Data_TABLE[[#This Row],[Date Sold]],0)</f>
        <v>42369</v>
      </c>
    </row>
    <row r="11436" spans="2:10" x14ac:dyDescent="0.25">
      <c r="B11436" s="1" t="s">
        <v>39</v>
      </c>
      <c r="C11436" s="3" t="s">
        <v>55</v>
      </c>
      <c r="D11436" s="2" t="s">
        <v>51</v>
      </c>
      <c r="E11436" s="3" t="s">
        <v>45</v>
      </c>
      <c r="F11436" s="3">
        <f t="shared" ca="1" si="354"/>
        <v>2</v>
      </c>
      <c r="G11436" s="4">
        <f t="shared" ca="1" si="355"/>
        <v>153</v>
      </c>
      <c r="H11436" s="4">
        <f ca="1">+Data_TABLE[[#This Row],[Qty]]*Data_TABLE[[#This Row],[Unit Price]]</f>
        <v>306</v>
      </c>
      <c r="I11436" s="7">
        <v>42341</v>
      </c>
      <c r="J11436" s="10">
        <f>EOMONTH(Data_TABLE[[#This Row],[Date Sold]],0)</f>
        <v>42369</v>
      </c>
    </row>
    <row r="11437" spans="2:10" x14ac:dyDescent="0.25">
      <c r="B11437" s="1" t="s">
        <v>40</v>
      </c>
      <c r="C11437" s="3" t="s">
        <v>56</v>
      </c>
      <c r="D11437" s="2" t="s">
        <v>50</v>
      </c>
      <c r="E11437" s="3" t="s">
        <v>44</v>
      </c>
      <c r="F11437" s="3">
        <f t="shared" ca="1" si="354"/>
        <v>4</v>
      </c>
      <c r="G11437" s="4">
        <f t="shared" ca="1" si="355"/>
        <v>196</v>
      </c>
      <c r="H11437" s="4">
        <f ca="1">+Data_TABLE[[#This Row],[Qty]]*Data_TABLE[[#This Row],[Unit Price]]</f>
        <v>784</v>
      </c>
      <c r="I11437" s="7">
        <v>42341</v>
      </c>
      <c r="J11437" s="10">
        <f>EOMONTH(Data_TABLE[[#This Row],[Date Sold]],0)</f>
        <v>42369</v>
      </c>
    </row>
    <row r="11438" spans="2:10" x14ac:dyDescent="0.25">
      <c r="B11438" s="1" t="s">
        <v>38</v>
      </c>
      <c r="C11438" s="3" t="s">
        <v>56</v>
      </c>
      <c r="D11438" s="2" t="s">
        <v>50</v>
      </c>
      <c r="E11438" s="3" t="s">
        <v>44</v>
      </c>
      <c r="F11438" s="3">
        <f t="shared" ca="1" si="354"/>
        <v>3</v>
      </c>
      <c r="G11438" s="4">
        <f t="shared" ca="1" si="355"/>
        <v>163</v>
      </c>
      <c r="H11438" s="4">
        <f ca="1">+Data_TABLE[[#This Row],[Qty]]*Data_TABLE[[#This Row],[Unit Price]]</f>
        <v>489</v>
      </c>
      <c r="I11438" s="7">
        <v>42341</v>
      </c>
      <c r="J11438" s="10">
        <f>EOMONTH(Data_TABLE[[#This Row],[Date Sold]],0)</f>
        <v>42369</v>
      </c>
    </row>
    <row r="11439" spans="2:10" x14ac:dyDescent="0.25">
      <c r="B11439" s="1" t="s">
        <v>36</v>
      </c>
      <c r="C11439" s="3" t="s">
        <v>56</v>
      </c>
      <c r="D11439" s="2" t="s">
        <v>52</v>
      </c>
      <c r="E11439" s="3" t="s">
        <v>46</v>
      </c>
      <c r="F11439" s="3">
        <f t="shared" ca="1" si="354"/>
        <v>1</v>
      </c>
      <c r="G11439" s="4">
        <f t="shared" ca="1" si="355"/>
        <v>108</v>
      </c>
      <c r="H11439" s="4">
        <f ca="1">+Data_TABLE[[#This Row],[Qty]]*Data_TABLE[[#This Row],[Unit Price]]</f>
        <v>108</v>
      </c>
      <c r="I11439" s="7">
        <v>42341</v>
      </c>
      <c r="J11439" s="10">
        <f>EOMONTH(Data_TABLE[[#This Row],[Date Sold]],0)</f>
        <v>42369</v>
      </c>
    </row>
    <row r="11440" spans="2:10" x14ac:dyDescent="0.25">
      <c r="B11440" s="1" t="s">
        <v>41</v>
      </c>
      <c r="C11440" s="3" t="s">
        <v>55</v>
      </c>
      <c r="D11440" s="2" t="s">
        <v>51</v>
      </c>
      <c r="E11440" s="3" t="s">
        <v>45</v>
      </c>
      <c r="F11440" s="3">
        <f t="shared" ca="1" si="354"/>
        <v>5</v>
      </c>
      <c r="G11440" s="4">
        <f t="shared" ca="1" si="355"/>
        <v>199</v>
      </c>
      <c r="H11440" s="4">
        <f ca="1">+Data_TABLE[[#This Row],[Qty]]*Data_TABLE[[#This Row],[Unit Price]]</f>
        <v>995</v>
      </c>
      <c r="I11440" s="7">
        <v>42341</v>
      </c>
      <c r="J11440" s="10">
        <f>EOMONTH(Data_TABLE[[#This Row],[Date Sold]],0)</f>
        <v>42369</v>
      </c>
    </row>
    <row r="11441" spans="2:10" x14ac:dyDescent="0.25">
      <c r="B11441" s="1" t="s">
        <v>38</v>
      </c>
      <c r="C11441" s="3" t="s">
        <v>55</v>
      </c>
      <c r="D11441" s="2" t="s">
        <v>49</v>
      </c>
      <c r="E11441" s="3" t="s">
        <v>43</v>
      </c>
      <c r="F11441" s="3">
        <f t="shared" ref="F11441:F11504" ca="1" si="356">RANDBETWEEN(1,5)</f>
        <v>1</v>
      </c>
      <c r="G11441" s="4">
        <f t="shared" ref="G11441:G11504" ca="1" si="357">RANDBETWEEN(60,200)</f>
        <v>178</v>
      </c>
      <c r="H11441" s="4">
        <f ca="1">+Data_TABLE[[#This Row],[Qty]]*Data_TABLE[[#This Row],[Unit Price]]</f>
        <v>178</v>
      </c>
      <c r="I11441" s="7">
        <v>42341</v>
      </c>
      <c r="J11441" s="10">
        <f>EOMONTH(Data_TABLE[[#This Row],[Date Sold]],0)</f>
        <v>42369</v>
      </c>
    </row>
    <row r="11442" spans="2:10" x14ac:dyDescent="0.25">
      <c r="B11442" s="1" t="s">
        <v>39</v>
      </c>
      <c r="C11442" s="3" t="s">
        <v>55</v>
      </c>
      <c r="D11442" s="2" t="s">
        <v>49</v>
      </c>
      <c r="E11442" s="3" t="s">
        <v>43</v>
      </c>
      <c r="F11442" s="3">
        <f t="shared" ca="1" si="356"/>
        <v>1</v>
      </c>
      <c r="G11442" s="4">
        <f t="shared" ca="1" si="357"/>
        <v>158</v>
      </c>
      <c r="H11442" s="4">
        <f ca="1">+Data_TABLE[[#This Row],[Qty]]*Data_TABLE[[#This Row],[Unit Price]]</f>
        <v>158</v>
      </c>
      <c r="I11442" s="7">
        <v>42341</v>
      </c>
      <c r="J11442" s="10">
        <f>EOMONTH(Data_TABLE[[#This Row],[Date Sold]],0)</f>
        <v>42369</v>
      </c>
    </row>
    <row r="11443" spans="2:10" x14ac:dyDescent="0.25">
      <c r="B11443" s="1" t="s">
        <v>36</v>
      </c>
      <c r="C11443" s="3" t="s">
        <v>55</v>
      </c>
      <c r="D11443" s="2" t="s">
        <v>51</v>
      </c>
      <c r="E11443" s="3" t="s">
        <v>45</v>
      </c>
      <c r="F11443" s="3">
        <f t="shared" ca="1" si="356"/>
        <v>1</v>
      </c>
      <c r="G11443" s="4">
        <f t="shared" ca="1" si="357"/>
        <v>177</v>
      </c>
      <c r="H11443" s="4">
        <f ca="1">+Data_TABLE[[#This Row],[Qty]]*Data_TABLE[[#This Row],[Unit Price]]</f>
        <v>177</v>
      </c>
      <c r="I11443" s="7">
        <v>42341</v>
      </c>
      <c r="J11443" s="10">
        <f>EOMONTH(Data_TABLE[[#This Row],[Date Sold]],0)</f>
        <v>42369</v>
      </c>
    </row>
    <row r="11444" spans="2:10" x14ac:dyDescent="0.25">
      <c r="B11444" s="1" t="s">
        <v>40</v>
      </c>
      <c r="C11444" s="3" t="s">
        <v>55</v>
      </c>
      <c r="D11444" s="2" t="s">
        <v>51</v>
      </c>
      <c r="E11444" s="3" t="s">
        <v>45</v>
      </c>
      <c r="F11444" s="3">
        <f t="shared" ca="1" si="356"/>
        <v>1</v>
      </c>
      <c r="G11444" s="4">
        <f t="shared" ca="1" si="357"/>
        <v>151</v>
      </c>
      <c r="H11444" s="4">
        <f ca="1">+Data_TABLE[[#This Row],[Qty]]*Data_TABLE[[#This Row],[Unit Price]]</f>
        <v>151</v>
      </c>
      <c r="I11444" s="7">
        <v>42341</v>
      </c>
      <c r="J11444" s="10">
        <f>EOMONTH(Data_TABLE[[#This Row],[Date Sold]],0)</f>
        <v>42369</v>
      </c>
    </row>
    <row r="11445" spans="2:10" x14ac:dyDescent="0.25">
      <c r="B11445" s="1" t="s">
        <v>40</v>
      </c>
      <c r="C11445" s="3" t="s">
        <v>55</v>
      </c>
      <c r="D11445" s="2" t="s">
        <v>51</v>
      </c>
      <c r="E11445" s="3" t="s">
        <v>45</v>
      </c>
      <c r="F11445" s="3">
        <f t="shared" ca="1" si="356"/>
        <v>2</v>
      </c>
      <c r="G11445" s="4">
        <f t="shared" ca="1" si="357"/>
        <v>184</v>
      </c>
      <c r="H11445" s="4">
        <f ca="1">+Data_TABLE[[#This Row],[Qty]]*Data_TABLE[[#This Row],[Unit Price]]</f>
        <v>368</v>
      </c>
      <c r="I11445" s="7">
        <v>42341</v>
      </c>
      <c r="J11445" s="10">
        <f>EOMONTH(Data_TABLE[[#This Row],[Date Sold]],0)</f>
        <v>42369</v>
      </c>
    </row>
    <row r="11446" spans="2:10" x14ac:dyDescent="0.25">
      <c r="B11446" s="1" t="s">
        <v>36</v>
      </c>
      <c r="C11446" s="3" t="s">
        <v>55</v>
      </c>
      <c r="D11446" s="2" t="s">
        <v>49</v>
      </c>
      <c r="E11446" s="3" t="s">
        <v>43</v>
      </c>
      <c r="F11446" s="3">
        <f t="shared" ca="1" si="356"/>
        <v>4</v>
      </c>
      <c r="G11446" s="4">
        <f t="shared" ca="1" si="357"/>
        <v>116</v>
      </c>
      <c r="H11446" s="4">
        <f ca="1">+Data_TABLE[[#This Row],[Qty]]*Data_TABLE[[#This Row],[Unit Price]]</f>
        <v>464</v>
      </c>
      <c r="I11446" s="7">
        <v>42341</v>
      </c>
      <c r="J11446" s="10">
        <f>EOMONTH(Data_TABLE[[#This Row],[Date Sold]],0)</f>
        <v>42369</v>
      </c>
    </row>
    <row r="11447" spans="2:10" x14ac:dyDescent="0.25">
      <c r="B11447" s="1" t="s">
        <v>39</v>
      </c>
      <c r="C11447" s="3" t="s">
        <v>54</v>
      </c>
      <c r="D11447" s="2" t="s">
        <v>48</v>
      </c>
      <c r="E11447" s="3" t="s">
        <v>42</v>
      </c>
      <c r="F11447" s="3">
        <f t="shared" ca="1" si="356"/>
        <v>1</v>
      </c>
      <c r="G11447" s="4">
        <f t="shared" ca="1" si="357"/>
        <v>103</v>
      </c>
      <c r="H11447" s="4">
        <f ca="1">+Data_TABLE[[#This Row],[Qty]]*Data_TABLE[[#This Row],[Unit Price]]</f>
        <v>103</v>
      </c>
      <c r="I11447" s="7">
        <v>42341</v>
      </c>
      <c r="J11447" s="10">
        <f>EOMONTH(Data_TABLE[[#This Row],[Date Sold]],0)</f>
        <v>42369</v>
      </c>
    </row>
    <row r="11448" spans="2:10" x14ac:dyDescent="0.25">
      <c r="B11448" s="1" t="s">
        <v>36</v>
      </c>
      <c r="C11448" s="3" t="s">
        <v>55</v>
      </c>
      <c r="D11448" s="2" t="s">
        <v>51</v>
      </c>
      <c r="E11448" s="3" t="s">
        <v>45</v>
      </c>
      <c r="F11448" s="3">
        <f t="shared" ca="1" si="356"/>
        <v>3</v>
      </c>
      <c r="G11448" s="4">
        <f t="shared" ca="1" si="357"/>
        <v>166</v>
      </c>
      <c r="H11448" s="4">
        <f ca="1">+Data_TABLE[[#This Row],[Qty]]*Data_TABLE[[#This Row],[Unit Price]]</f>
        <v>498</v>
      </c>
      <c r="I11448" s="7">
        <v>42341</v>
      </c>
      <c r="J11448" s="10">
        <f>EOMONTH(Data_TABLE[[#This Row],[Date Sold]],0)</f>
        <v>42369</v>
      </c>
    </row>
    <row r="11449" spans="2:10" x14ac:dyDescent="0.25">
      <c r="B11449" s="1" t="s">
        <v>36</v>
      </c>
      <c r="C11449" s="3" t="s">
        <v>55</v>
      </c>
      <c r="D11449" s="2" t="s">
        <v>51</v>
      </c>
      <c r="E11449" s="3" t="s">
        <v>45</v>
      </c>
      <c r="F11449" s="3">
        <f t="shared" ca="1" si="356"/>
        <v>5</v>
      </c>
      <c r="G11449" s="4">
        <f t="shared" ca="1" si="357"/>
        <v>111</v>
      </c>
      <c r="H11449" s="4">
        <f ca="1">+Data_TABLE[[#This Row],[Qty]]*Data_TABLE[[#This Row],[Unit Price]]</f>
        <v>555</v>
      </c>
      <c r="I11449" s="7">
        <v>42341</v>
      </c>
      <c r="J11449" s="10">
        <f>EOMONTH(Data_TABLE[[#This Row],[Date Sold]],0)</f>
        <v>42369</v>
      </c>
    </row>
    <row r="11450" spans="2:10" x14ac:dyDescent="0.25">
      <c r="B11450" s="1" t="s">
        <v>38</v>
      </c>
      <c r="C11450" s="3" t="s">
        <v>56</v>
      </c>
      <c r="D11450" s="2" t="s">
        <v>52</v>
      </c>
      <c r="E11450" s="3" t="s">
        <v>46</v>
      </c>
      <c r="F11450" s="3">
        <f t="shared" ca="1" si="356"/>
        <v>2</v>
      </c>
      <c r="G11450" s="4">
        <f t="shared" ca="1" si="357"/>
        <v>96</v>
      </c>
      <c r="H11450" s="4">
        <f ca="1">+Data_TABLE[[#This Row],[Qty]]*Data_TABLE[[#This Row],[Unit Price]]</f>
        <v>192</v>
      </c>
      <c r="I11450" s="7">
        <v>42341</v>
      </c>
      <c r="J11450" s="10">
        <f>EOMONTH(Data_TABLE[[#This Row],[Date Sold]],0)</f>
        <v>42369</v>
      </c>
    </row>
    <row r="11451" spans="2:10" x14ac:dyDescent="0.25">
      <c r="B11451" s="1" t="s">
        <v>37</v>
      </c>
      <c r="C11451" s="3" t="s">
        <v>56</v>
      </c>
      <c r="D11451" s="2" t="s">
        <v>52</v>
      </c>
      <c r="E11451" s="3" t="s">
        <v>46</v>
      </c>
      <c r="F11451" s="3">
        <f t="shared" ca="1" si="356"/>
        <v>3</v>
      </c>
      <c r="G11451" s="4">
        <f t="shared" ca="1" si="357"/>
        <v>130</v>
      </c>
      <c r="H11451" s="4">
        <f ca="1">+Data_TABLE[[#This Row],[Qty]]*Data_TABLE[[#This Row],[Unit Price]]</f>
        <v>390</v>
      </c>
      <c r="I11451" s="7">
        <v>42341</v>
      </c>
      <c r="J11451" s="10">
        <f>EOMONTH(Data_TABLE[[#This Row],[Date Sold]],0)</f>
        <v>42369</v>
      </c>
    </row>
    <row r="11452" spans="2:10" x14ac:dyDescent="0.25">
      <c r="B11452" s="1" t="s">
        <v>38</v>
      </c>
      <c r="C11452" s="3" t="s">
        <v>54</v>
      </c>
      <c r="D11452" s="2" t="s">
        <v>48</v>
      </c>
      <c r="E11452" s="3" t="s">
        <v>42</v>
      </c>
      <c r="F11452" s="3">
        <f t="shared" ca="1" si="356"/>
        <v>4</v>
      </c>
      <c r="G11452" s="4">
        <f t="shared" ca="1" si="357"/>
        <v>121</v>
      </c>
      <c r="H11452" s="4">
        <f ca="1">+Data_TABLE[[#This Row],[Qty]]*Data_TABLE[[#This Row],[Unit Price]]</f>
        <v>484</v>
      </c>
      <c r="I11452" s="7">
        <v>42341</v>
      </c>
      <c r="J11452" s="10">
        <f>EOMONTH(Data_TABLE[[#This Row],[Date Sold]],0)</f>
        <v>42369</v>
      </c>
    </row>
    <row r="11453" spans="2:10" x14ac:dyDescent="0.25">
      <c r="B11453" s="1" t="s">
        <v>40</v>
      </c>
      <c r="C11453" s="3" t="s">
        <v>55</v>
      </c>
      <c r="D11453" s="2" t="s">
        <v>49</v>
      </c>
      <c r="E11453" s="3" t="s">
        <v>43</v>
      </c>
      <c r="F11453" s="3">
        <f t="shared" ca="1" si="356"/>
        <v>4</v>
      </c>
      <c r="G11453" s="4">
        <f t="shared" ca="1" si="357"/>
        <v>146</v>
      </c>
      <c r="H11453" s="4">
        <f ca="1">+Data_TABLE[[#This Row],[Qty]]*Data_TABLE[[#This Row],[Unit Price]]</f>
        <v>584</v>
      </c>
      <c r="I11453" s="7">
        <v>42342</v>
      </c>
      <c r="J11453" s="10">
        <f>EOMONTH(Data_TABLE[[#This Row],[Date Sold]],0)</f>
        <v>42369</v>
      </c>
    </row>
    <row r="11454" spans="2:10" x14ac:dyDescent="0.25">
      <c r="B11454" s="1" t="s">
        <v>40</v>
      </c>
      <c r="C11454" s="3" t="s">
        <v>56</v>
      </c>
      <c r="D11454" s="2" t="s">
        <v>52</v>
      </c>
      <c r="E11454" s="3" t="s">
        <v>46</v>
      </c>
      <c r="F11454" s="3">
        <f t="shared" ca="1" si="356"/>
        <v>1</v>
      </c>
      <c r="G11454" s="4">
        <f t="shared" ca="1" si="357"/>
        <v>91</v>
      </c>
      <c r="H11454" s="4">
        <f ca="1">+Data_TABLE[[#This Row],[Qty]]*Data_TABLE[[#This Row],[Unit Price]]</f>
        <v>91</v>
      </c>
      <c r="I11454" s="7">
        <v>42342</v>
      </c>
      <c r="J11454" s="10">
        <f>EOMONTH(Data_TABLE[[#This Row],[Date Sold]],0)</f>
        <v>42369</v>
      </c>
    </row>
    <row r="11455" spans="2:10" x14ac:dyDescent="0.25">
      <c r="B11455" s="1" t="s">
        <v>40</v>
      </c>
      <c r="C11455" s="3" t="s">
        <v>54</v>
      </c>
      <c r="D11455" s="2" t="s">
        <v>48</v>
      </c>
      <c r="E11455" s="3" t="s">
        <v>42</v>
      </c>
      <c r="F11455" s="3">
        <f t="shared" ca="1" si="356"/>
        <v>4</v>
      </c>
      <c r="G11455" s="4">
        <f t="shared" ca="1" si="357"/>
        <v>195</v>
      </c>
      <c r="H11455" s="4">
        <f ca="1">+Data_TABLE[[#This Row],[Qty]]*Data_TABLE[[#This Row],[Unit Price]]</f>
        <v>780</v>
      </c>
      <c r="I11455" s="7">
        <v>42342</v>
      </c>
      <c r="J11455" s="10">
        <f>EOMONTH(Data_TABLE[[#This Row],[Date Sold]],0)</f>
        <v>42369</v>
      </c>
    </row>
    <row r="11456" spans="2:10" x14ac:dyDescent="0.25">
      <c r="B11456" s="1" t="s">
        <v>41</v>
      </c>
      <c r="C11456" s="3" t="s">
        <v>54</v>
      </c>
      <c r="D11456" s="2" t="s">
        <v>48</v>
      </c>
      <c r="E11456" s="3" t="s">
        <v>42</v>
      </c>
      <c r="F11456" s="3">
        <f t="shared" ca="1" si="356"/>
        <v>3</v>
      </c>
      <c r="G11456" s="4">
        <f t="shared" ca="1" si="357"/>
        <v>161</v>
      </c>
      <c r="H11456" s="4">
        <f ca="1">+Data_TABLE[[#This Row],[Qty]]*Data_TABLE[[#This Row],[Unit Price]]</f>
        <v>483</v>
      </c>
      <c r="I11456" s="7">
        <v>42342</v>
      </c>
      <c r="J11456" s="10">
        <f>EOMONTH(Data_TABLE[[#This Row],[Date Sold]],0)</f>
        <v>42369</v>
      </c>
    </row>
    <row r="11457" spans="2:10" x14ac:dyDescent="0.25">
      <c r="B11457" s="1" t="s">
        <v>38</v>
      </c>
      <c r="C11457" s="3" t="s">
        <v>55</v>
      </c>
      <c r="D11457" s="2" t="s">
        <v>51</v>
      </c>
      <c r="E11457" s="3" t="s">
        <v>45</v>
      </c>
      <c r="F11457" s="3">
        <f t="shared" ca="1" si="356"/>
        <v>2</v>
      </c>
      <c r="G11457" s="4">
        <f t="shared" ca="1" si="357"/>
        <v>81</v>
      </c>
      <c r="H11457" s="4">
        <f ca="1">+Data_TABLE[[#This Row],[Qty]]*Data_TABLE[[#This Row],[Unit Price]]</f>
        <v>162</v>
      </c>
      <c r="I11457" s="7">
        <v>42342</v>
      </c>
      <c r="J11457" s="10">
        <f>EOMONTH(Data_TABLE[[#This Row],[Date Sold]],0)</f>
        <v>42369</v>
      </c>
    </row>
    <row r="11458" spans="2:10" x14ac:dyDescent="0.25">
      <c r="B11458" s="1" t="s">
        <v>39</v>
      </c>
      <c r="C11458" s="3" t="s">
        <v>56</v>
      </c>
      <c r="D11458" s="2" t="s">
        <v>52</v>
      </c>
      <c r="E11458" s="3" t="s">
        <v>46</v>
      </c>
      <c r="F11458" s="3">
        <f t="shared" ca="1" si="356"/>
        <v>3</v>
      </c>
      <c r="G11458" s="4">
        <f t="shared" ca="1" si="357"/>
        <v>101</v>
      </c>
      <c r="H11458" s="4">
        <f ca="1">+Data_TABLE[[#This Row],[Qty]]*Data_TABLE[[#This Row],[Unit Price]]</f>
        <v>303</v>
      </c>
      <c r="I11458" s="7">
        <v>42342</v>
      </c>
      <c r="J11458" s="10">
        <f>EOMONTH(Data_TABLE[[#This Row],[Date Sold]],0)</f>
        <v>42369</v>
      </c>
    </row>
    <row r="11459" spans="2:10" x14ac:dyDescent="0.25">
      <c r="B11459" s="1" t="s">
        <v>37</v>
      </c>
      <c r="C11459" s="3" t="s">
        <v>55</v>
      </c>
      <c r="D11459" s="2" t="s">
        <v>49</v>
      </c>
      <c r="E11459" s="3" t="s">
        <v>43</v>
      </c>
      <c r="F11459" s="3">
        <f t="shared" ca="1" si="356"/>
        <v>1</v>
      </c>
      <c r="G11459" s="4">
        <f t="shared" ca="1" si="357"/>
        <v>195</v>
      </c>
      <c r="H11459" s="4">
        <f ca="1">+Data_TABLE[[#This Row],[Qty]]*Data_TABLE[[#This Row],[Unit Price]]</f>
        <v>195</v>
      </c>
      <c r="I11459" s="7">
        <v>42342</v>
      </c>
      <c r="J11459" s="10">
        <f>EOMONTH(Data_TABLE[[#This Row],[Date Sold]],0)</f>
        <v>42369</v>
      </c>
    </row>
    <row r="11460" spans="2:10" x14ac:dyDescent="0.25">
      <c r="B11460" s="1" t="s">
        <v>36</v>
      </c>
      <c r="C11460" s="3" t="s">
        <v>55</v>
      </c>
      <c r="D11460" s="2" t="s">
        <v>51</v>
      </c>
      <c r="E11460" s="3" t="s">
        <v>45</v>
      </c>
      <c r="F11460" s="3">
        <f t="shared" ca="1" si="356"/>
        <v>5</v>
      </c>
      <c r="G11460" s="4">
        <f t="shared" ca="1" si="357"/>
        <v>70</v>
      </c>
      <c r="H11460" s="4">
        <f ca="1">+Data_TABLE[[#This Row],[Qty]]*Data_TABLE[[#This Row],[Unit Price]]</f>
        <v>350</v>
      </c>
      <c r="I11460" s="7">
        <v>42342</v>
      </c>
      <c r="J11460" s="10">
        <f>EOMONTH(Data_TABLE[[#This Row],[Date Sold]],0)</f>
        <v>42369</v>
      </c>
    </row>
    <row r="11461" spans="2:10" x14ac:dyDescent="0.25">
      <c r="B11461" s="1" t="s">
        <v>37</v>
      </c>
      <c r="C11461" s="3" t="s">
        <v>54</v>
      </c>
      <c r="D11461" s="2" t="s">
        <v>48</v>
      </c>
      <c r="E11461" s="3" t="s">
        <v>42</v>
      </c>
      <c r="F11461" s="3">
        <f t="shared" ca="1" si="356"/>
        <v>2</v>
      </c>
      <c r="G11461" s="4">
        <f t="shared" ca="1" si="357"/>
        <v>103</v>
      </c>
      <c r="H11461" s="4">
        <f ca="1">+Data_TABLE[[#This Row],[Qty]]*Data_TABLE[[#This Row],[Unit Price]]</f>
        <v>206</v>
      </c>
      <c r="I11461" s="7">
        <v>42342</v>
      </c>
      <c r="J11461" s="10">
        <f>EOMONTH(Data_TABLE[[#This Row],[Date Sold]],0)</f>
        <v>42369</v>
      </c>
    </row>
    <row r="11462" spans="2:10" x14ac:dyDescent="0.25">
      <c r="B11462" s="1" t="s">
        <v>39</v>
      </c>
      <c r="C11462" s="3" t="s">
        <v>56</v>
      </c>
      <c r="D11462" s="2" t="s">
        <v>52</v>
      </c>
      <c r="E11462" s="3" t="s">
        <v>46</v>
      </c>
      <c r="F11462" s="3">
        <f t="shared" ca="1" si="356"/>
        <v>3</v>
      </c>
      <c r="G11462" s="4">
        <f t="shared" ca="1" si="357"/>
        <v>200</v>
      </c>
      <c r="H11462" s="4">
        <f ca="1">+Data_TABLE[[#This Row],[Qty]]*Data_TABLE[[#This Row],[Unit Price]]</f>
        <v>600</v>
      </c>
      <c r="I11462" s="7">
        <v>42342</v>
      </c>
      <c r="J11462" s="10">
        <f>EOMONTH(Data_TABLE[[#This Row],[Date Sold]],0)</f>
        <v>42369</v>
      </c>
    </row>
    <row r="11463" spans="2:10" x14ac:dyDescent="0.25">
      <c r="B11463" s="1" t="s">
        <v>40</v>
      </c>
      <c r="C11463" s="3" t="s">
        <v>55</v>
      </c>
      <c r="D11463" s="2" t="s">
        <v>51</v>
      </c>
      <c r="E11463" s="3" t="s">
        <v>45</v>
      </c>
      <c r="F11463" s="3">
        <f t="shared" ca="1" si="356"/>
        <v>2</v>
      </c>
      <c r="G11463" s="4">
        <f t="shared" ca="1" si="357"/>
        <v>173</v>
      </c>
      <c r="H11463" s="4">
        <f ca="1">+Data_TABLE[[#This Row],[Qty]]*Data_TABLE[[#This Row],[Unit Price]]</f>
        <v>346</v>
      </c>
      <c r="I11463" s="7">
        <v>42342</v>
      </c>
      <c r="J11463" s="10">
        <f>EOMONTH(Data_TABLE[[#This Row],[Date Sold]],0)</f>
        <v>42369</v>
      </c>
    </row>
    <row r="11464" spans="2:10" x14ac:dyDescent="0.25">
      <c r="B11464" s="1" t="s">
        <v>37</v>
      </c>
      <c r="C11464" s="3" t="s">
        <v>56</v>
      </c>
      <c r="D11464" s="2" t="s">
        <v>52</v>
      </c>
      <c r="E11464" s="3" t="s">
        <v>46</v>
      </c>
      <c r="F11464" s="3">
        <f t="shared" ca="1" si="356"/>
        <v>5</v>
      </c>
      <c r="G11464" s="4">
        <f t="shared" ca="1" si="357"/>
        <v>102</v>
      </c>
      <c r="H11464" s="4">
        <f ca="1">+Data_TABLE[[#This Row],[Qty]]*Data_TABLE[[#This Row],[Unit Price]]</f>
        <v>510</v>
      </c>
      <c r="I11464" s="7">
        <v>42342</v>
      </c>
      <c r="J11464" s="10">
        <f>EOMONTH(Data_TABLE[[#This Row],[Date Sold]],0)</f>
        <v>42369</v>
      </c>
    </row>
    <row r="11465" spans="2:10" x14ac:dyDescent="0.25">
      <c r="B11465" s="1" t="s">
        <v>36</v>
      </c>
      <c r="C11465" s="3" t="s">
        <v>55</v>
      </c>
      <c r="D11465" s="2" t="s">
        <v>51</v>
      </c>
      <c r="E11465" s="3" t="s">
        <v>45</v>
      </c>
      <c r="F11465" s="3">
        <f t="shared" ca="1" si="356"/>
        <v>1</v>
      </c>
      <c r="G11465" s="4">
        <f t="shared" ca="1" si="357"/>
        <v>155</v>
      </c>
      <c r="H11465" s="4">
        <f ca="1">+Data_TABLE[[#This Row],[Qty]]*Data_TABLE[[#This Row],[Unit Price]]</f>
        <v>155</v>
      </c>
      <c r="I11465" s="7">
        <v>42342</v>
      </c>
      <c r="J11465" s="10">
        <f>EOMONTH(Data_TABLE[[#This Row],[Date Sold]],0)</f>
        <v>42369</v>
      </c>
    </row>
    <row r="11466" spans="2:10" x14ac:dyDescent="0.25">
      <c r="B11466" s="1" t="s">
        <v>36</v>
      </c>
      <c r="C11466" s="3" t="s">
        <v>56</v>
      </c>
      <c r="D11466" s="2" t="s">
        <v>52</v>
      </c>
      <c r="E11466" s="3" t="s">
        <v>46</v>
      </c>
      <c r="F11466" s="3">
        <f t="shared" ca="1" si="356"/>
        <v>5</v>
      </c>
      <c r="G11466" s="4">
        <f t="shared" ca="1" si="357"/>
        <v>69</v>
      </c>
      <c r="H11466" s="4">
        <f ca="1">+Data_TABLE[[#This Row],[Qty]]*Data_TABLE[[#This Row],[Unit Price]]</f>
        <v>345</v>
      </c>
      <c r="I11466" s="7">
        <v>42342</v>
      </c>
      <c r="J11466" s="10">
        <f>EOMONTH(Data_TABLE[[#This Row],[Date Sold]],0)</f>
        <v>42369</v>
      </c>
    </row>
    <row r="11467" spans="2:10" x14ac:dyDescent="0.25">
      <c r="B11467" s="1" t="s">
        <v>38</v>
      </c>
      <c r="C11467" s="3" t="s">
        <v>55</v>
      </c>
      <c r="D11467" s="2" t="s">
        <v>49</v>
      </c>
      <c r="E11467" s="3" t="s">
        <v>43</v>
      </c>
      <c r="F11467" s="3">
        <f t="shared" ca="1" si="356"/>
        <v>5</v>
      </c>
      <c r="G11467" s="4">
        <f t="shared" ca="1" si="357"/>
        <v>165</v>
      </c>
      <c r="H11467" s="4">
        <f ca="1">+Data_TABLE[[#This Row],[Qty]]*Data_TABLE[[#This Row],[Unit Price]]</f>
        <v>825</v>
      </c>
      <c r="I11467" s="7">
        <v>42342</v>
      </c>
      <c r="J11467" s="10">
        <f>EOMONTH(Data_TABLE[[#This Row],[Date Sold]],0)</f>
        <v>42369</v>
      </c>
    </row>
    <row r="11468" spans="2:10" x14ac:dyDescent="0.25">
      <c r="B11468" s="1" t="s">
        <v>39</v>
      </c>
      <c r="C11468" s="3" t="s">
        <v>54</v>
      </c>
      <c r="D11468" s="2" t="s">
        <v>48</v>
      </c>
      <c r="E11468" s="3" t="s">
        <v>42</v>
      </c>
      <c r="F11468" s="3">
        <f t="shared" ca="1" si="356"/>
        <v>4</v>
      </c>
      <c r="G11468" s="4">
        <f t="shared" ca="1" si="357"/>
        <v>74</v>
      </c>
      <c r="H11468" s="4">
        <f ca="1">+Data_TABLE[[#This Row],[Qty]]*Data_TABLE[[#This Row],[Unit Price]]</f>
        <v>296</v>
      </c>
      <c r="I11468" s="7">
        <v>42342</v>
      </c>
      <c r="J11468" s="10">
        <f>EOMONTH(Data_TABLE[[#This Row],[Date Sold]],0)</f>
        <v>42369</v>
      </c>
    </row>
    <row r="11469" spans="2:10" x14ac:dyDescent="0.25">
      <c r="B11469" s="1" t="s">
        <v>41</v>
      </c>
      <c r="C11469" s="3" t="s">
        <v>55</v>
      </c>
      <c r="D11469" s="2" t="s">
        <v>49</v>
      </c>
      <c r="E11469" s="3" t="s">
        <v>43</v>
      </c>
      <c r="F11469" s="3">
        <f t="shared" ca="1" si="356"/>
        <v>2</v>
      </c>
      <c r="G11469" s="4">
        <f t="shared" ca="1" si="357"/>
        <v>87</v>
      </c>
      <c r="H11469" s="4">
        <f ca="1">+Data_TABLE[[#This Row],[Qty]]*Data_TABLE[[#This Row],[Unit Price]]</f>
        <v>174</v>
      </c>
      <c r="I11469" s="7">
        <v>42342</v>
      </c>
      <c r="J11469" s="10">
        <f>EOMONTH(Data_TABLE[[#This Row],[Date Sold]],0)</f>
        <v>42369</v>
      </c>
    </row>
    <row r="11470" spans="2:10" x14ac:dyDescent="0.25">
      <c r="B11470" s="1" t="s">
        <v>39</v>
      </c>
      <c r="C11470" s="3" t="s">
        <v>56</v>
      </c>
      <c r="D11470" s="2" t="s">
        <v>52</v>
      </c>
      <c r="E11470" s="3" t="s">
        <v>46</v>
      </c>
      <c r="F11470" s="3">
        <f t="shared" ca="1" si="356"/>
        <v>3</v>
      </c>
      <c r="G11470" s="4">
        <f t="shared" ca="1" si="357"/>
        <v>103</v>
      </c>
      <c r="H11470" s="4">
        <f ca="1">+Data_TABLE[[#This Row],[Qty]]*Data_TABLE[[#This Row],[Unit Price]]</f>
        <v>309</v>
      </c>
      <c r="I11470" s="7">
        <v>42342</v>
      </c>
      <c r="J11470" s="10">
        <f>EOMONTH(Data_TABLE[[#This Row],[Date Sold]],0)</f>
        <v>42369</v>
      </c>
    </row>
    <row r="11471" spans="2:10" x14ac:dyDescent="0.25">
      <c r="B11471" s="1" t="s">
        <v>41</v>
      </c>
      <c r="C11471" s="3" t="s">
        <v>55</v>
      </c>
      <c r="D11471" s="2" t="s">
        <v>51</v>
      </c>
      <c r="E11471" s="3" t="s">
        <v>45</v>
      </c>
      <c r="F11471" s="3">
        <f t="shared" ca="1" si="356"/>
        <v>5</v>
      </c>
      <c r="G11471" s="4">
        <f t="shared" ca="1" si="357"/>
        <v>70</v>
      </c>
      <c r="H11471" s="4">
        <f ca="1">+Data_TABLE[[#This Row],[Qty]]*Data_TABLE[[#This Row],[Unit Price]]</f>
        <v>350</v>
      </c>
      <c r="I11471" s="7">
        <v>42342</v>
      </c>
      <c r="J11471" s="10">
        <f>EOMONTH(Data_TABLE[[#This Row],[Date Sold]],0)</f>
        <v>42369</v>
      </c>
    </row>
    <row r="11472" spans="2:10" x14ac:dyDescent="0.25">
      <c r="B11472" s="1" t="s">
        <v>37</v>
      </c>
      <c r="C11472" s="3" t="s">
        <v>56</v>
      </c>
      <c r="D11472" s="2" t="s">
        <v>50</v>
      </c>
      <c r="E11472" s="3" t="s">
        <v>44</v>
      </c>
      <c r="F11472" s="3">
        <f t="shared" ca="1" si="356"/>
        <v>4</v>
      </c>
      <c r="G11472" s="4">
        <f t="shared" ca="1" si="357"/>
        <v>121</v>
      </c>
      <c r="H11472" s="4">
        <f ca="1">+Data_TABLE[[#This Row],[Qty]]*Data_TABLE[[#This Row],[Unit Price]]</f>
        <v>484</v>
      </c>
      <c r="I11472" s="7">
        <v>42342</v>
      </c>
      <c r="J11472" s="10">
        <f>EOMONTH(Data_TABLE[[#This Row],[Date Sold]],0)</f>
        <v>42369</v>
      </c>
    </row>
    <row r="11473" spans="2:10" x14ac:dyDescent="0.25">
      <c r="B11473" s="1" t="s">
        <v>40</v>
      </c>
      <c r="C11473" s="3" t="s">
        <v>55</v>
      </c>
      <c r="D11473" s="2" t="s">
        <v>51</v>
      </c>
      <c r="E11473" s="3" t="s">
        <v>45</v>
      </c>
      <c r="F11473" s="3">
        <f t="shared" ca="1" si="356"/>
        <v>2</v>
      </c>
      <c r="G11473" s="4">
        <f t="shared" ca="1" si="357"/>
        <v>160</v>
      </c>
      <c r="H11473" s="4">
        <f ca="1">+Data_TABLE[[#This Row],[Qty]]*Data_TABLE[[#This Row],[Unit Price]]</f>
        <v>320</v>
      </c>
      <c r="I11473" s="7">
        <v>42342</v>
      </c>
      <c r="J11473" s="10">
        <f>EOMONTH(Data_TABLE[[#This Row],[Date Sold]],0)</f>
        <v>42369</v>
      </c>
    </row>
    <row r="11474" spans="2:10" x14ac:dyDescent="0.25">
      <c r="B11474" s="1" t="s">
        <v>36</v>
      </c>
      <c r="C11474" s="3" t="s">
        <v>54</v>
      </c>
      <c r="D11474" s="2" t="s">
        <v>48</v>
      </c>
      <c r="E11474" s="3" t="s">
        <v>42</v>
      </c>
      <c r="F11474" s="3">
        <f t="shared" ca="1" si="356"/>
        <v>1</v>
      </c>
      <c r="G11474" s="4">
        <f t="shared" ca="1" si="357"/>
        <v>106</v>
      </c>
      <c r="H11474" s="4">
        <f ca="1">+Data_TABLE[[#This Row],[Qty]]*Data_TABLE[[#This Row],[Unit Price]]</f>
        <v>106</v>
      </c>
      <c r="I11474" s="7">
        <v>42342</v>
      </c>
      <c r="J11474" s="10">
        <f>EOMONTH(Data_TABLE[[#This Row],[Date Sold]],0)</f>
        <v>42369</v>
      </c>
    </row>
    <row r="11475" spans="2:10" x14ac:dyDescent="0.25">
      <c r="B11475" s="1" t="s">
        <v>39</v>
      </c>
      <c r="C11475" s="3" t="s">
        <v>56</v>
      </c>
      <c r="D11475" s="2" t="s">
        <v>52</v>
      </c>
      <c r="E11475" s="3" t="s">
        <v>46</v>
      </c>
      <c r="F11475" s="3">
        <f t="shared" ca="1" si="356"/>
        <v>5</v>
      </c>
      <c r="G11475" s="4">
        <f t="shared" ca="1" si="357"/>
        <v>99</v>
      </c>
      <c r="H11475" s="4">
        <f ca="1">+Data_TABLE[[#This Row],[Qty]]*Data_TABLE[[#This Row],[Unit Price]]</f>
        <v>495</v>
      </c>
      <c r="I11475" s="7">
        <v>42342</v>
      </c>
      <c r="J11475" s="10">
        <f>EOMONTH(Data_TABLE[[#This Row],[Date Sold]],0)</f>
        <v>42369</v>
      </c>
    </row>
    <row r="11476" spans="2:10" x14ac:dyDescent="0.25">
      <c r="B11476" s="1" t="s">
        <v>39</v>
      </c>
      <c r="C11476" s="3" t="s">
        <v>56</v>
      </c>
      <c r="D11476" s="2" t="s">
        <v>50</v>
      </c>
      <c r="E11476" s="3" t="s">
        <v>44</v>
      </c>
      <c r="F11476" s="3">
        <f t="shared" ca="1" si="356"/>
        <v>1</v>
      </c>
      <c r="G11476" s="4">
        <f t="shared" ca="1" si="357"/>
        <v>76</v>
      </c>
      <c r="H11476" s="4">
        <f ca="1">+Data_TABLE[[#This Row],[Qty]]*Data_TABLE[[#This Row],[Unit Price]]</f>
        <v>76</v>
      </c>
      <c r="I11476" s="7">
        <v>42342</v>
      </c>
      <c r="J11476" s="10">
        <f>EOMONTH(Data_TABLE[[#This Row],[Date Sold]],0)</f>
        <v>42369</v>
      </c>
    </row>
    <row r="11477" spans="2:10" x14ac:dyDescent="0.25">
      <c r="B11477" s="1" t="s">
        <v>40</v>
      </c>
      <c r="C11477" s="3" t="s">
        <v>55</v>
      </c>
      <c r="D11477" s="2" t="s">
        <v>51</v>
      </c>
      <c r="E11477" s="3" t="s">
        <v>45</v>
      </c>
      <c r="F11477" s="3">
        <f t="shared" ca="1" si="356"/>
        <v>4</v>
      </c>
      <c r="G11477" s="4">
        <f t="shared" ca="1" si="357"/>
        <v>143</v>
      </c>
      <c r="H11477" s="4">
        <f ca="1">+Data_TABLE[[#This Row],[Qty]]*Data_TABLE[[#This Row],[Unit Price]]</f>
        <v>572</v>
      </c>
      <c r="I11477" s="7">
        <v>42342</v>
      </c>
      <c r="J11477" s="10">
        <f>EOMONTH(Data_TABLE[[#This Row],[Date Sold]],0)</f>
        <v>42369</v>
      </c>
    </row>
    <row r="11478" spans="2:10" x14ac:dyDescent="0.25">
      <c r="B11478" s="1" t="s">
        <v>38</v>
      </c>
      <c r="C11478" s="3" t="s">
        <v>56</v>
      </c>
      <c r="D11478" s="2" t="s">
        <v>52</v>
      </c>
      <c r="E11478" s="3" t="s">
        <v>46</v>
      </c>
      <c r="F11478" s="3">
        <f t="shared" ca="1" si="356"/>
        <v>1</v>
      </c>
      <c r="G11478" s="4">
        <f t="shared" ca="1" si="357"/>
        <v>65</v>
      </c>
      <c r="H11478" s="4">
        <f ca="1">+Data_TABLE[[#This Row],[Qty]]*Data_TABLE[[#This Row],[Unit Price]]</f>
        <v>65</v>
      </c>
      <c r="I11478" s="7">
        <v>42342</v>
      </c>
      <c r="J11478" s="10">
        <f>EOMONTH(Data_TABLE[[#This Row],[Date Sold]],0)</f>
        <v>42369</v>
      </c>
    </row>
    <row r="11479" spans="2:10" x14ac:dyDescent="0.25">
      <c r="B11479" s="1" t="s">
        <v>37</v>
      </c>
      <c r="C11479" s="3" t="s">
        <v>56</v>
      </c>
      <c r="D11479" s="2" t="s">
        <v>50</v>
      </c>
      <c r="E11479" s="3" t="s">
        <v>44</v>
      </c>
      <c r="F11479" s="3">
        <f t="shared" ca="1" si="356"/>
        <v>1</v>
      </c>
      <c r="G11479" s="4">
        <f t="shared" ca="1" si="357"/>
        <v>80</v>
      </c>
      <c r="H11479" s="4">
        <f ca="1">+Data_TABLE[[#This Row],[Qty]]*Data_TABLE[[#This Row],[Unit Price]]</f>
        <v>80</v>
      </c>
      <c r="I11479" s="7">
        <v>42342</v>
      </c>
      <c r="J11479" s="10">
        <f>EOMONTH(Data_TABLE[[#This Row],[Date Sold]],0)</f>
        <v>42369</v>
      </c>
    </row>
    <row r="11480" spans="2:10" x14ac:dyDescent="0.25">
      <c r="B11480" s="1" t="s">
        <v>37</v>
      </c>
      <c r="C11480" s="3" t="s">
        <v>55</v>
      </c>
      <c r="D11480" s="2" t="s">
        <v>51</v>
      </c>
      <c r="E11480" s="3" t="s">
        <v>45</v>
      </c>
      <c r="F11480" s="3">
        <f t="shared" ca="1" si="356"/>
        <v>3</v>
      </c>
      <c r="G11480" s="4">
        <f t="shared" ca="1" si="357"/>
        <v>129</v>
      </c>
      <c r="H11480" s="4">
        <f ca="1">+Data_TABLE[[#This Row],[Qty]]*Data_TABLE[[#This Row],[Unit Price]]</f>
        <v>387</v>
      </c>
      <c r="I11480" s="7">
        <v>42342</v>
      </c>
      <c r="J11480" s="10">
        <f>EOMONTH(Data_TABLE[[#This Row],[Date Sold]],0)</f>
        <v>42369</v>
      </c>
    </row>
    <row r="11481" spans="2:10" x14ac:dyDescent="0.25">
      <c r="B11481" s="1" t="s">
        <v>39</v>
      </c>
      <c r="C11481" s="3" t="s">
        <v>56</v>
      </c>
      <c r="D11481" s="2" t="s">
        <v>50</v>
      </c>
      <c r="E11481" s="3" t="s">
        <v>44</v>
      </c>
      <c r="F11481" s="3">
        <f t="shared" ca="1" si="356"/>
        <v>5</v>
      </c>
      <c r="G11481" s="4">
        <f t="shared" ca="1" si="357"/>
        <v>127</v>
      </c>
      <c r="H11481" s="4">
        <f ca="1">+Data_TABLE[[#This Row],[Qty]]*Data_TABLE[[#This Row],[Unit Price]]</f>
        <v>635</v>
      </c>
      <c r="I11481" s="7">
        <v>42342</v>
      </c>
      <c r="J11481" s="10">
        <f>EOMONTH(Data_TABLE[[#This Row],[Date Sold]],0)</f>
        <v>42369</v>
      </c>
    </row>
    <row r="11482" spans="2:10" x14ac:dyDescent="0.25">
      <c r="B11482" s="1" t="s">
        <v>41</v>
      </c>
      <c r="C11482" s="3" t="s">
        <v>56</v>
      </c>
      <c r="D11482" s="2" t="s">
        <v>50</v>
      </c>
      <c r="E11482" s="3" t="s">
        <v>44</v>
      </c>
      <c r="F11482" s="3">
        <f t="shared" ca="1" si="356"/>
        <v>4</v>
      </c>
      <c r="G11482" s="4">
        <f t="shared" ca="1" si="357"/>
        <v>149</v>
      </c>
      <c r="H11482" s="4">
        <f ca="1">+Data_TABLE[[#This Row],[Qty]]*Data_TABLE[[#This Row],[Unit Price]]</f>
        <v>596</v>
      </c>
      <c r="I11482" s="7">
        <v>42342</v>
      </c>
      <c r="J11482" s="10">
        <f>EOMONTH(Data_TABLE[[#This Row],[Date Sold]],0)</f>
        <v>42369</v>
      </c>
    </row>
    <row r="11483" spans="2:10" x14ac:dyDescent="0.25">
      <c r="B11483" s="1" t="s">
        <v>38</v>
      </c>
      <c r="C11483" s="3" t="s">
        <v>55</v>
      </c>
      <c r="D11483" s="2" t="s">
        <v>49</v>
      </c>
      <c r="E11483" s="3" t="s">
        <v>43</v>
      </c>
      <c r="F11483" s="3">
        <f t="shared" ca="1" si="356"/>
        <v>2</v>
      </c>
      <c r="G11483" s="4">
        <f t="shared" ca="1" si="357"/>
        <v>119</v>
      </c>
      <c r="H11483" s="4">
        <f ca="1">+Data_TABLE[[#This Row],[Qty]]*Data_TABLE[[#This Row],[Unit Price]]</f>
        <v>238</v>
      </c>
      <c r="I11483" s="7">
        <v>42342</v>
      </c>
      <c r="J11483" s="10">
        <f>EOMONTH(Data_TABLE[[#This Row],[Date Sold]],0)</f>
        <v>42369</v>
      </c>
    </row>
    <row r="11484" spans="2:10" x14ac:dyDescent="0.25">
      <c r="B11484" s="1" t="s">
        <v>36</v>
      </c>
      <c r="C11484" s="3" t="s">
        <v>56</v>
      </c>
      <c r="D11484" s="2" t="s">
        <v>52</v>
      </c>
      <c r="E11484" s="3" t="s">
        <v>46</v>
      </c>
      <c r="F11484" s="3">
        <f t="shared" ca="1" si="356"/>
        <v>4</v>
      </c>
      <c r="G11484" s="4">
        <f t="shared" ca="1" si="357"/>
        <v>164</v>
      </c>
      <c r="H11484" s="4">
        <f ca="1">+Data_TABLE[[#This Row],[Qty]]*Data_TABLE[[#This Row],[Unit Price]]</f>
        <v>656</v>
      </c>
      <c r="I11484" s="7">
        <v>42342</v>
      </c>
      <c r="J11484" s="10">
        <f>EOMONTH(Data_TABLE[[#This Row],[Date Sold]],0)</f>
        <v>42369</v>
      </c>
    </row>
    <row r="11485" spans="2:10" x14ac:dyDescent="0.25">
      <c r="B11485" s="1" t="s">
        <v>40</v>
      </c>
      <c r="C11485" s="3" t="s">
        <v>56</v>
      </c>
      <c r="D11485" s="2" t="s">
        <v>52</v>
      </c>
      <c r="E11485" s="3" t="s">
        <v>46</v>
      </c>
      <c r="F11485" s="3">
        <f t="shared" ca="1" si="356"/>
        <v>5</v>
      </c>
      <c r="G11485" s="4">
        <f t="shared" ca="1" si="357"/>
        <v>145</v>
      </c>
      <c r="H11485" s="4">
        <f ca="1">+Data_TABLE[[#This Row],[Qty]]*Data_TABLE[[#This Row],[Unit Price]]</f>
        <v>725</v>
      </c>
      <c r="I11485" s="7">
        <v>42342</v>
      </c>
      <c r="J11485" s="10">
        <f>EOMONTH(Data_TABLE[[#This Row],[Date Sold]],0)</f>
        <v>42369</v>
      </c>
    </row>
    <row r="11486" spans="2:10" x14ac:dyDescent="0.25">
      <c r="B11486" s="1" t="s">
        <v>41</v>
      </c>
      <c r="C11486" s="3" t="s">
        <v>56</v>
      </c>
      <c r="D11486" s="2" t="s">
        <v>50</v>
      </c>
      <c r="E11486" s="3" t="s">
        <v>44</v>
      </c>
      <c r="F11486" s="3">
        <f t="shared" ca="1" si="356"/>
        <v>3</v>
      </c>
      <c r="G11486" s="4">
        <f t="shared" ca="1" si="357"/>
        <v>81</v>
      </c>
      <c r="H11486" s="4">
        <f ca="1">+Data_TABLE[[#This Row],[Qty]]*Data_TABLE[[#This Row],[Unit Price]]</f>
        <v>243</v>
      </c>
      <c r="I11486" s="7">
        <v>42342</v>
      </c>
      <c r="J11486" s="10">
        <f>EOMONTH(Data_TABLE[[#This Row],[Date Sold]],0)</f>
        <v>42369</v>
      </c>
    </row>
    <row r="11487" spans="2:10" x14ac:dyDescent="0.25">
      <c r="B11487" s="1" t="s">
        <v>39</v>
      </c>
      <c r="C11487" s="3" t="s">
        <v>55</v>
      </c>
      <c r="D11487" s="2" t="s">
        <v>49</v>
      </c>
      <c r="E11487" s="3" t="s">
        <v>43</v>
      </c>
      <c r="F11487" s="3">
        <f t="shared" ca="1" si="356"/>
        <v>1</v>
      </c>
      <c r="G11487" s="4">
        <f t="shared" ca="1" si="357"/>
        <v>139</v>
      </c>
      <c r="H11487" s="4">
        <f ca="1">+Data_TABLE[[#This Row],[Qty]]*Data_TABLE[[#This Row],[Unit Price]]</f>
        <v>139</v>
      </c>
      <c r="I11487" s="7">
        <v>42342</v>
      </c>
      <c r="J11487" s="10">
        <f>EOMONTH(Data_TABLE[[#This Row],[Date Sold]],0)</f>
        <v>42369</v>
      </c>
    </row>
    <row r="11488" spans="2:10" x14ac:dyDescent="0.25">
      <c r="B11488" s="1" t="s">
        <v>38</v>
      </c>
      <c r="C11488" s="3" t="s">
        <v>56</v>
      </c>
      <c r="D11488" s="2" t="s">
        <v>52</v>
      </c>
      <c r="E11488" s="3" t="s">
        <v>46</v>
      </c>
      <c r="F11488" s="3">
        <f t="shared" ca="1" si="356"/>
        <v>4</v>
      </c>
      <c r="G11488" s="4">
        <f t="shared" ca="1" si="357"/>
        <v>103</v>
      </c>
      <c r="H11488" s="4">
        <f ca="1">+Data_TABLE[[#This Row],[Qty]]*Data_TABLE[[#This Row],[Unit Price]]</f>
        <v>412</v>
      </c>
      <c r="I11488" s="7">
        <v>42342</v>
      </c>
      <c r="J11488" s="10">
        <f>EOMONTH(Data_TABLE[[#This Row],[Date Sold]],0)</f>
        <v>42369</v>
      </c>
    </row>
    <row r="11489" spans="2:10" x14ac:dyDescent="0.25">
      <c r="B11489" s="1" t="s">
        <v>40</v>
      </c>
      <c r="C11489" s="3" t="s">
        <v>55</v>
      </c>
      <c r="D11489" s="2" t="s">
        <v>51</v>
      </c>
      <c r="E11489" s="3" t="s">
        <v>45</v>
      </c>
      <c r="F11489" s="3">
        <f t="shared" ca="1" si="356"/>
        <v>1</v>
      </c>
      <c r="G11489" s="4">
        <f t="shared" ca="1" si="357"/>
        <v>109</v>
      </c>
      <c r="H11489" s="4">
        <f ca="1">+Data_TABLE[[#This Row],[Qty]]*Data_TABLE[[#This Row],[Unit Price]]</f>
        <v>109</v>
      </c>
      <c r="I11489" s="7">
        <v>42342</v>
      </c>
      <c r="J11489" s="10">
        <f>EOMONTH(Data_TABLE[[#This Row],[Date Sold]],0)</f>
        <v>42369</v>
      </c>
    </row>
    <row r="11490" spans="2:10" x14ac:dyDescent="0.25">
      <c r="B11490" s="1" t="s">
        <v>40</v>
      </c>
      <c r="C11490" s="3" t="s">
        <v>55</v>
      </c>
      <c r="D11490" s="2" t="s">
        <v>51</v>
      </c>
      <c r="E11490" s="3" t="s">
        <v>45</v>
      </c>
      <c r="F11490" s="3">
        <f t="shared" ca="1" si="356"/>
        <v>2</v>
      </c>
      <c r="G11490" s="4">
        <f t="shared" ca="1" si="357"/>
        <v>172</v>
      </c>
      <c r="H11490" s="4">
        <f ca="1">+Data_TABLE[[#This Row],[Qty]]*Data_TABLE[[#This Row],[Unit Price]]</f>
        <v>344</v>
      </c>
      <c r="I11490" s="7">
        <v>42342</v>
      </c>
      <c r="J11490" s="10">
        <f>EOMONTH(Data_TABLE[[#This Row],[Date Sold]],0)</f>
        <v>42369</v>
      </c>
    </row>
    <row r="11491" spans="2:10" x14ac:dyDescent="0.25">
      <c r="B11491" s="1" t="s">
        <v>36</v>
      </c>
      <c r="C11491" s="3" t="s">
        <v>54</v>
      </c>
      <c r="D11491" s="2" t="s">
        <v>48</v>
      </c>
      <c r="E11491" s="3" t="s">
        <v>42</v>
      </c>
      <c r="F11491" s="3">
        <f t="shared" ca="1" si="356"/>
        <v>5</v>
      </c>
      <c r="G11491" s="4">
        <f t="shared" ca="1" si="357"/>
        <v>107</v>
      </c>
      <c r="H11491" s="4">
        <f ca="1">+Data_TABLE[[#This Row],[Qty]]*Data_TABLE[[#This Row],[Unit Price]]</f>
        <v>535</v>
      </c>
      <c r="I11491" s="7">
        <v>42342</v>
      </c>
      <c r="J11491" s="10">
        <f>EOMONTH(Data_TABLE[[#This Row],[Date Sold]],0)</f>
        <v>42369</v>
      </c>
    </row>
    <row r="11492" spans="2:10" x14ac:dyDescent="0.25">
      <c r="B11492" s="1" t="s">
        <v>41</v>
      </c>
      <c r="C11492" s="3" t="s">
        <v>54</v>
      </c>
      <c r="D11492" s="2" t="s">
        <v>48</v>
      </c>
      <c r="E11492" s="3" t="s">
        <v>42</v>
      </c>
      <c r="F11492" s="3">
        <f t="shared" ca="1" si="356"/>
        <v>2</v>
      </c>
      <c r="G11492" s="4">
        <f t="shared" ca="1" si="357"/>
        <v>196</v>
      </c>
      <c r="H11492" s="4">
        <f ca="1">+Data_TABLE[[#This Row],[Qty]]*Data_TABLE[[#This Row],[Unit Price]]</f>
        <v>392</v>
      </c>
      <c r="I11492" s="7">
        <v>42342</v>
      </c>
      <c r="J11492" s="10">
        <f>EOMONTH(Data_TABLE[[#This Row],[Date Sold]],0)</f>
        <v>42369</v>
      </c>
    </row>
    <row r="11493" spans="2:10" x14ac:dyDescent="0.25">
      <c r="B11493" s="1" t="s">
        <v>36</v>
      </c>
      <c r="C11493" s="3" t="s">
        <v>56</v>
      </c>
      <c r="D11493" s="2" t="s">
        <v>50</v>
      </c>
      <c r="E11493" s="3" t="s">
        <v>44</v>
      </c>
      <c r="F11493" s="3">
        <f t="shared" ca="1" si="356"/>
        <v>4</v>
      </c>
      <c r="G11493" s="4">
        <f t="shared" ca="1" si="357"/>
        <v>165</v>
      </c>
      <c r="H11493" s="4">
        <f ca="1">+Data_TABLE[[#This Row],[Qty]]*Data_TABLE[[#This Row],[Unit Price]]</f>
        <v>660</v>
      </c>
      <c r="I11493" s="7">
        <v>42342</v>
      </c>
      <c r="J11493" s="10">
        <f>EOMONTH(Data_TABLE[[#This Row],[Date Sold]],0)</f>
        <v>42369</v>
      </c>
    </row>
    <row r="11494" spans="2:10" x14ac:dyDescent="0.25">
      <c r="B11494" s="1" t="s">
        <v>38</v>
      </c>
      <c r="C11494" s="3" t="s">
        <v>55</v>
      </c>
      <c r="D11494" s="2" t="s">
        <v>49</v>
      </c>
      <c r="E11494" s="3" t="s">
        <v>43</v>
      </c>
      <c r="F11494" s="3">
        <f t="shared" ca="1" si="356"/>
        <v>2</v>
      </c>
      <c r="G11494" s="4">
        <f t="shared" ca="1" si="357"/>
        <v>146</v>
      </c>
      <c r="H11494" s="4">
        <f ca="1">+Data_TABLE[[#This Row],[Qty]]*Data_TABLE[[#This Row],[Unit Price]]</f>
        <v>292</v>
      </c>
      <c r="I11494" s="7">
        <v>42342</v>
      </c>
      <c r="J11494" s="10">
        <f>EOMONTH(Data_TABLE[[#This Row],[Date Sold]],0)</f>
        <v>42369</v>
      </c>
    </row>
    <row r="11495" spans="2:10" x14ac:dyDescent="0.25">
      <c r="B11495" s="1" t="s">
        <v>39</v>
      </c>
      <c r="C11495" s="3" t="s">
        <v>54</v>
      </c>
      <c r="D11495" s="2" t="s">
        <v>48</v>
      </c>
      <c r="E11495" s="3" t="s">
        <v>42</v>
      </c>
      <c r="F11495" s="3">
        <f t="shared" ca="1" si="356"/>
        <v>4</v>
      </c>
      <c r="G11495" s="4">
        <f t="shared" ca="1" si="357"/>
        <v>96</v>
      </c>
      <c r="H11495" s="4">
        <f ca="1">+Data_TABLE[[#This Row],[Qty]]*Data_TABLE[[#This Row],[Unit Price]]</f>
        <v>384</v>
      </c>
      <c r="I11495" s="7">
        <v>42342</v>
      </c>
      <c r="J11495" s="10">
        <f>EOMONTH(Data_TABLE[[#This Row],[Date Sold]],0)</f>
        <v>42369</v>
      </c>
    </row>
    <row r="11496" spans="2:10" x14ac:dyDescent="0.25">
      <c r="B11496" s="1" t="s">
        <v>37</v>
      </c>
      <c r="C11496" s="3" t="s">
        <v>54</v>
      </c>
      <c r="D11496" s="2" t="s">
        <v>48</v>
      </c>
      <c r="E11496" s="3" t="s">
        <v>42</v>
      </c>
      <c r="F11496" s="3">
        <f t="shared" ca="1" si="356"/>
        <v>1</v>
      </c>
      <c r="G11496" s="4">
        <f t="shared" ca="1" si="357"/>
        <v>101</v>
      </c>
      <c r="H11496" s="4">
        <f ca="1">+Data_TABLE[[#This Row],[Qty]]*Data_TABLE[[#This Row],[Unit Price]]</f>
        <v>101</v>
      </c>
      <c r="I11496" s="7">
        <v>42342</v>
      </c>
      <c r="J11496" s="10">
        <f>EOMONTH(Data_TABLE[[#This Row],[Date Sold]],0)</f>
        <v>42369</v>
      </c>
    </row>
    <row r="11497" spans="2:10" x14ac:dyDescent="0.25">
      <c r="B11497" s="1" t="s">
        <v>38</v>
      </c>
      <c r="C11497" s="3" t="s">
        <v>55</v>
      </c>
      <c r="D11497" s="2" t="s">
        <v>51</v>
      </c>
      <c r="E11497" s="3" t="s">
        <v>45</v>
      </c>
      <c r="F11497" s="3">
        <f t="shared" ca="1" si="356"/>
        <v>1</v>
      </c>
      <c r="G11497" s="4">
        <f t="shared" ca="1" si="357"/>
        <v>88</v>
      </c>
      <c r="H11497" s="4">
        <f ca="1">+Data_TABLE[[#This Row],[Qty]]*Data_TABLE[[#This Row],[Unit Price]]</f>
        <v>88</v>
      </c>
      <c r="I11497" s="7">
        <v>42342</v>
      </c>
      <c r="J11497" s="10">
        <f>EOMONTH(Data_TABLE[[#This Row],[Date Sold]],0)</f>
        <v>42369</v>
      </c>
    </row>
    <row r="11498" spans="2:10" x14ac:dyDescent="0.25">
      <c r="B11498" s="1" t="s">
        <v>36</v>
      </c>
      <c r="C11498" s="3" t="s">
        <v>54</v>
      </c>
      <c r="D11498" s="2" t="s">
        <v>48</v>
      </c>
      <c r="E11498" s="3" t="s">
        <v>42</v>
      </c>
      <c r="F11498" s="3">
        <f t="shared" ca="1" si="356"/>
        <v>4</v>
      </c>
      <c r="G11498" s="4">
        <f t="shared" ca="1" si="357"/>
        <v>101</v>
      </c>
      <c r="H11498" s="4">
        <f ca="1">+Data_TABLE[[#This Row],[Qty]]*Data_TABLE[[#This Row],[Unit Price]]</f>
        <v>404</v>
      </c>
      <c r="I11498" s="7">
        <v>42342</v>
      </c>
      <c r="J11498" s="10">
        <f>EOMONTH(Data_TABLE[[#This Row],[Date Sold]],0)</f>
        <v>42369</v>
      </c>
    </row>
    <row r="11499" spans="2:10" x14ac:dyDescent="0.25">
      <c r="B11499" s="1" t="s">
        <v>41</v>
      </c>
      <c r="C11499" s="3" t="s">
        <v>56</v>
      </c>
      <c r="D11499" s="2" t="s">
        <v>52</v>
      </c>
      <c r="E11499" s="3" t="s">
        <v>46</v>
      </c>
      <c r="F11499" s="3">
        <f t="shared" ca="1" si="356"/>
        <v>3</v>
      </c>
      <c r="G11499" s="4">
        <f t="shared" ca="1" si="357"/>
        <v>156</v>
      </c>
      <c r="H11499" s="4">
        <f ca="1">+Data_TABLE[[#This Row],[Qty]]*Data_TABLE[[#This Row],[Unit Price]]</f>
        <v>468</v>
      </c>
      <c r="I11499" s="7">
        <v>42342</v>
      </c>
      <c r="J11499" s="10">
        <f>EOMONTH(Data_TABLE[[#This Row],[Date Sold]],0)</f>
        <v>42369</v>
      </c>
    </row>
    <row r="11500" spans="2:10" x14ac:dyDescent="0.25">
      <c r="B11500" s="1" t="s">
        <v>36</v>
      </c>
      <c r="C11500" s="3" t="s">
        <v>56</v>
      </c>
      <c r="D11500" s="2" t="s">
        <v>52</v>
      </c>
      <c r="E11500" s="3" t="s">
        <v>46</v>
      </c>
      <c r="F11500" s="3">
        <f t="shared" ca="1" si="356"/>
        <v>3</v>
      </c>
      <c r="G11500" s="4">
        <f t="shared" ca="1" si="357"/>
        <v>102</v>
      </c>
      <c r="H11500" s="4">
        <f ca="1">+Data_TABLE[[#This Row],[Qty]]*Data_TABLE[[#This Row],[Unit Price]]</f>
        <v>306</v>
      </c>
      <c r="I11500" s="7">
        <v>42342</v>
      </c>
      <c r="J11500" s="10">
        <f>EOMONTH(Data_TABLE[[#This Row],[Date Sold]],0)</f>
        <v>42369</v>
      </c>
    </row>
    <row r="11501" spans="2:10" x14ac:dyDescent="0.25">
      <c r="B11501" s="1" t="s">
        <v>38</v>
      </c>
      <c r="C11501" s="3" t="s">
        <v>55</v>
      </c>
      <c r="D11501" s="2" t="s">
        <v>49</v>
      </c>
      <c r="E11501" s="3" t="s">
        <v>43</v>
      </c>
      <c r="F11501" s="3">
        <f t="shared" ca="1" si="356"/>
        <v>5</v>
      </c>
      <c r="G11501" s="4">
        <f t="shared" ca="1" si="357"/>
        <v>105</v>
      </c>
      <c r="H11501" s="4">
        <f ca="1">+Data_TABLE[[#This Row],[Qty]]*Data_TABLE[[#This Row],[Unit Price]]</f>
        <v>525</v>
      </c>
      <c r="I11501" s="7">
        <v>42342</v>
      </c>
      <c r="J11501" s="10">
        <f>EOMONTH(Data_TABLE[[#This Row],[Date Sold]],0)</f>
        <v>42369</v>
      </c>
    </row>
    <row r="11502" spans="2:10" x14ac:dyDescent="0.25">
      <c r="B11502" s="1" t="s">
        <v>40</v>
      </c>
      <c r="C11502" s="3" t="s">
        <v>55</v>
      </c>
      <c r="D11502" s="2" t="s">
        <v>51</v>
      </c>
      <c r="E11502" s="3" t="s">
        <v>45</v>
      </c>
      <c r="F11502" s="3">
        <f t="shared" ca="1" si="356"/>
        <v>3</v>
      </c>
      <c r="G11502" s="4">
        <f t="shared" ca="1" si="357"/>
        <v>131</v>
      </c>
      <c r="H11502" s="4">
        <f ca="1">+Data_TABLE[[#This Row],[Qty]]*Data_TABLE[[#This Row],[Unit Price]]</f>
        <v>393</v>
      </c>
      <c r="I11502" s="7">
        <v>42342</v>
      </c>
      <c r="J11502" s="10">
        <f>EOMONTH(Data_TABLE[[#This Row],[Date Sold]],0)</f>
        <v>42369</v>
      </c>
    </row>
    <row r="11503" spans="2:10" x14ac:dyDescent="0.25">
      <c r="B11503" s="1" t="s">
        <v>36</v>
      </c>
      <c r="C11503" s="3" t="s">
        <v>54</v>
      </c>
      <c r="D11503" s="2" t="s">
        <v>48</v>
      </c>
      <c r="E11503" s="3" t="s">
        <v>42</v>
      </c>
      <c r="F11503" s="3">
        <f t="shared" ca="1" si="356"/>
        <v>1</v>
      </c>
      <c r="G11503" s="4">
        <f t="shared" ca="1" si="357"/>
        <v>190</v>
      </c>
      <c r="H11503" s="4">
        <f ca="1">+Data_TABLE[[#This Row],[Qty]]*Data_TABLE[[#This Row],[Unit Price]]</f>
        <v>190</v>
      </c>
      <c r="I11503" s="7">
        <v>42343</v>
      </c>
      <c r="J11503" s="10">
        <f>EOMONTH(Data_TABLE[[#This Row],[Date Sold]],0)</f>
        <v>42369</v>
      </c>
    </row>
    <row r="11504" spans="2:10" x14ac:dyDescent="0.25">
      <c r="B11504" s="1" t="s">
        <v>41</v>
      </c>
      <c r="C11504" s="3" t="s">
        <v>56</v>
      </c>
      <c r="D11504" s="2" t="s">
        <v>50</v>
      </c>
      <c r="E11504" s="3" t="s">
        <v>44</v>
      </c>
      <c r="F11504" s="3">
        <f t="shared" ca="1" si="356"/>
        <v>2</v>
      </c>
      <c r="G11504" s="4">
        <f t="shared" ca="1" si="357"/>
        <v>172</v>
      </c>
      <c r="H11504" s="4">
        <f ca="1">+Data_TABLE[[#This Row],[Qty]]*Data_TABLE[[#This Row],[Unit Price]]</f>
        <v>344</v>
      </c>
      <c r="I11504" s="7">
        <v>42343</v>
      </c>
      <c r="J11504" s="10">
        <f>EOMONTH(Data_TABLE[[#This Row],[Date Sold]],0)</f>
        <v>42369</v>
      </c>
    </row>
    <row r="11505" spans="2:10" x14ac:dyDescent="0.25">
      <c r="B11505" s="1" t="s">
        <v>40</v>
      </c>
      <c r="C11505" s="3" t="s">
        <v>55</v>
      </c>
      <c r="D11505" s="2" t="s">
        <v>51</v>
      </c>
      <c r="E11505" s="3" t="s">
        <v>45</v>
      </c>
      <c r="F11505" s="3">
        <f t="shared" ref="F11505:F11568" ca="1" si="358">RANDBETWEEN(1,5)</f>
        <v>2</v>
      </c>
      <c r="G11505" s="4">
        <f t="shared" ref="G11505:G11568" ca="1" si="359">RANDBETWEEN(60,200)</f>
        <v>121</v>
      </c>
      <c r="H11505" s="4">
        <f ca="1">+Data_TABLE[[#This Row],[Qty]]*Data_TABLE[[#This Row],[Unit Price]]</f>
        <v>242</v>
      </c>
      <c r="I11505" s="7">
        <v>42343</v>
      </c>
      <c r="J11505" s="10">
        <f>EOMONTH(Data_TABLE[[#This Row],[Date Sold]],0)</f>
        <v>42369</v>
      </c>
    </row>
    <row r="11506" spans="2:10" x14ac:dyDescent="0.25">
      <c r="B11506" s="1" t="s">
        <v>37</v>
      </c>
      <c r="C11506" s="3" t="s">
        <v>56</v>
      </c>
      <c r="D11506" s="2" t="s">
        <v>52</v>
      </c>
      <c r="E11506" s="3" t="s">
        <v>46</v>
      </c>
      <c r="F11506" s="3">
        <f t="shared" ca="1" si="358"/>
        <v>1</v>
      </c>
      <c r="G11506" s="4">
        <f t="shared" ca="1" si="359"/>
        <v>195</v>
      </c>
      <c r="H11506" s="4">
        <f ca="1">+Data_TABLE[[#This Row],[Qty]]*Data_TABLE[[#This Row],[Unit Price]]</f>
        <v>195</v>
      </c>
      <c r="I11506" s="7">
        <v>42343</v>
      </c>
      <c r="J11506" s="10">
        <f>EOMONTH(Data_TABLE[[#This Row],[Date Sold]],0)</f>
        <v>42369</v>
      </c>
    </row>
    <row r="11507" spans="2:10" x14ac:dyDescent="0.25">
      <c r="B11507" s="1" t="s">
        <v>36</v>
      </c>
      <c r="C11507" s="3" t="s">
        <v>55</v>
      </c>
      <c r="D11507" s="2" t="s">
        <v>49</v>
      </c>
      <c r="E11507" s="3" t="s">
        <v>43</v>
      </c>
      <c r="F11507" s="3">
        <f t="shared" ca="1" si="358"/>
        <v>2</v>
      </c>
      <c r="G11507" s="4">
        <f t="shared" ca="1" si="359"/>
        <v>67</v>
      </c>
      <c r="H11507" s="4">
        <f ca="1">+Data_TABLE[[#This Row],[Qty]]*Data_TABLE[[#This Row],[Unit Price]]</f>
        <v>134</v>
      </c>
      <c r="I11507" s="7">
        <v>42343</v>
      </c>
      <c r="J11507" s="10">
        <f>EOMONTH(Data_TABLE[[#This Row],[Date Sold]],0)</f>
        <v>42369</v>
      </c>
    </row>
    <row r="11508" spans="2:10" x14ac:dyDescent="0.25">
      <c r="B11508" s="1" t="s">
        <v>41</v>
      </c>
      <c r="C11508" s="3" t="s">
        <v>56</v>
      </c>
      <c r="D11508" s="2" t="s">
        <v>52</v>
      </c>
      <c r="E11508" s="3" t="s">
        <v>46</v>
      </c>
      <c r="F11508" s="3">
        <f t="shared" ca="1" si="358"/>
        <v>4</v>
      </c>
      <c r="G11508" s="4">
        <f t="shared" ca="1" si="359"/>
        <v>62</v>
      </c>
      <c r="H11508" s="4">
        <f ca="1">+Data_TABLE[[#This Row],[Qty]]*Data_TABLE[[#This Row],[Unit Price]]</f>
        <v>248</v>
      </c>
      <c r="I11508" s="7">
        <v>42343</v>
      </c>
      <c r="J11508" s="10">
        <f>EOMONTH(Data_TABLE[[#This Row],[Date Sold]],0)</f>
        <v>42369</v>
      </c>
    </row>
    <row r="11509" spans="2:10" x14ac:dyDescent="0.25">
      <c r="B11509" s="1" t="s">
        <v>38</v>
      </c>
      <c r="C11509" s="3" t="s">
        <v>55</v>
      </c>
      <c r="D11509" s="2" t="s">
        <v>49</v>
      </c>
      <c r="E11509" s="3" t="s">
        <v>43</v>
      </c>
      <c r="F11509" s="3">
        <f t="shared" ca="1" si="358"/>
        <v>2</v>
      </c>
      <c r="G11509" s="4">
        <f t="shared" ca="1" si="359"/>
        <v>65</v>
      </c>
      <c r="H11509" s="4">
        <f ca="1">+Data_TABLE[[#This Row],[Qty]]*Data_TABLE[[#This Row],[Unit Price]]</f>
        <v>130</v>
      </c>
      <c r="I11509" s="7">
        <v>42343</v>
      </c>
      <c r="J11509" s="10">
        <f>EOMONTH(Data_TABLE[[#This Row],[Date Sold]],0)</f>
        <v>42369</v>
      </c>
    </row>
    <row r="11510" spans="2:10" x14ac:dyDescent="0.25">
      <c r="B11510" s="1" t="s">
        <v>39</v>
      </c>
      <c r="C11510" s="3" t="s">
        <v>56</v>
      </c>
      <c r="D11510" s="2" t="s">
        <v>50</v>
      </c>
      <c r="E11510" s="3" t="s">
        <v>44</v>
      </c>
      <c r="F11510" s="3">
        <f t="shared" ca="1" si="358"/>
        <v>3</v>
      </c>
      <c r="G11510" s="4">
        <f t="shared" ca="1" si="359"/>
        <v>170</v>
      </c>
      <c r="H11510" s="4">
        <f ca="1">+Data_TABLE[[#This Row],[Qty]]*Data_TABLE[[#This Row],[Unit Price]]</f>
        <v>510</v>
      </c>
      <c r="I11510" s="7">
        <v>42343</v>
      </c>
      <c r="J11510" s="10">
        <f>EOMONTH(Data_TABLE[[#This Row],[Date Sold]],0)</f>
        <v>42369</v>
      </c>
    </row>
    <row r="11511" spans="2:10" x14ac:dyDescent="0.25">
      <c r="B11511" s="1" t="s">
        <v>37</v>
      </c>
      <c r="C11511" s="3" t="s">
        <v>55</v>
      </c>
      <c r="D11511" s="2" t="s">
        <v>49</v>
      </c>
      <c r="E11511" s="3" t="s">
        <v>43</v>
      </c>
      <c r="F11511" s="3">
        <f t="shared" ca="1" si="358"/>
        <v>5</v>
      </c>
      <c r="G11511" s="4">
        <f t="shared" ca="1" si="359"/>
        <v>100</v>
      </c>
      <c r="H11511" s="4">
        <f ca="1">+Data_TABLE[[#This Row],[Qty]]*Data_TABLE[[#This Row],[Unit Price]]</f>
        <v>500</v>
      </c>
      <c r="I11511" s="7">
        <v>42343</v>
      </c>
      <c r="J11511" s="10">
        <f>EOMONTH(Data_TABLE[[#This Row],[Date Sold]],0)</f>
        <v>42369</v>
      </c>
    </row>
    <row r="11512" spans="2:10" x14ac:dyDescent="0.25">
      <c r="B11512" s="1" t="s">
        <v>40</v>
      </c>
      <c r="C11512" s="3" t="s">
        <v>54</v>
      </c>
      <c r="D11512" s="2" t="s">
        <v>48</v>
      </c>
      <c r="E11512" s="3" t="s">
        <v>42</v>
      </c>
      <c r="F11512" s="3">
        <f t="shared" ca="1" si="358"/>
        <v>5</v>
      </c>
      <c r="G11512" s="4">
        <f t="shared" ca="1" si="359"/>
        <v>122</v>
      </c>
      <c r="H11512" s="4">
        <f ca="1">+Data_TABLE[[#This Row],[Qty]]*Data_TABLE[[#This Row],[Unit Price]]</f>
        <v>610</v>
      </c>
      <c r="I11512" s="7">
        <v>42343</v>
      </c>
      <c r="J11512" s="10">
        <f>EOMONTH(Data_TABLE[[#This Row],[Date Sold]],0)</f>
        <v>42369</v>
      </c>
    </row>
    <row r="11513" spans="2:10" x14ac:dyDescent="0.25">
      <c r="B11513" s="1" t="s">
        <v>38</v>
      </c>
      <c r="C11513" s="3" t="s">
        <v>55</v>
      </c>
      <c r="D11513" s="2" t="s">
        <v>51</v>
      </c>
      <c r="E11513" s="3" t="s">
        <v>45</v>
      </c>
      <c r="F11513" s="3">
        <f t="shared" ca="1" si="358"/>
        <v>5</v>
      </c>
      <c r="G11513" s="4">
        <f t="shared" ca="1" si="359"/>
        <v>61</v>
      </c>
      <c r="H11513" s="4">
        <f ca="1">+Data_TABLE[[#This Row],[Qty]]*Data_TABLE[[#This Row],[Unit Price]]</f>
        <v>305</v>
      </c>
      <c r="I11513" s="7">
        <v>42343</v>
      </c>
      <c r="J11513" s="10">
        <f>EOMONTH(Data_TABLE[[#This Row],[Date Sold]],0)</f>
        <v>42369</v>
      </c>
    </row>
    <row r="11514" spans="2:10" x14ac:dyDescent="0.25">
      <c r="B11514" s="1" t="s">
        <v>38</v>
      </c>
      <c r="C11514" s="3" t="s">
        <v>54</v>
      </c>
      <c r="D11514" s="2" t="s">
        <v>48</v>
      </c>
      <c r="E11514" s="3" t="s">
        <v>42</v>
      </c>
      <c r="F11514" s="3">
        <f t="shared" ca="1" si="358"/>
        <v>4</v>
      </c>
      <c r="G11514" s="4">
        <f t="shared" ca="1" si="359"/>
        <v>153</v>
      </c>
      <c r="H11514" s="4">
        <f ca="1">+Data_TABLE[[#This Row],[Qty]]*Data_TABLE[[#This Row],[Unit Price]]</f>
        <v>612</v>
      </c>
      <c r="I11514" s="7">
        <v>42343</v>
      </c>
      <c r="J11514" s="10">
        <f>EOMONTH(Data_TABLE[[#This Row],[Date Sold]],0)</f>
        <v>42369</v>
      </c>
    </row>
    <row r="11515" spans="2:10" x14ac:dyDescent="0.25">
      <c r="B11515" s="1" t="s">
        <v>41</v>
      </c>
      <c r="C11515" s="3" t="s">
        <v>55</v>
      </c>
      <c r="D11515" s="2" t="s">
        <v>51</v>
      </c>
      <c r="E11515" s="3" t="s">
        <v>45</v>
      </c>
      <c r="F11515" s="3">
        <f t="shared" ca="1" si="358"/>
        <v>3</v>
      </c>
      <c r="G11515" s="4">
        <f t="shared" ca="1" si="359"/>
        <v>85</v>
      </c>
      <c r="H11515" s="4">
        <f ca="1">+Data_TABLE[[#This Row],[Qty]]*Data_TABLE[[#This Row],[Unit Price]]</f>
        <v>255</v>
      </c>
      <c r="I11515" s="7">
        <v>42343</v>
      </c>
      <c r="J11515" s="10">
        <f>EOMONTH(Data_TABLE[[#This Row],[Date Sold]],0)</f>
        <v>42369</v>
      </c>
    </row>
    <row r="11516" spans="2:10" x14ac:dyDescent="0.25">
      <c r="B11516" s="1" t="s">
        <v>39</v>
      </c>
      <c r="C11516" s="3" t="s">
        <v>56</v>
      </c>
      <c r="D11516" s="2" t="s">
        <v>50</v>
      </c>
      <c r="E11516" s="3" t="s">
        <v>44</v>
      </c>
      <c r="F11516" s="3">
        <f t="shared" ca="1" si="358"/>
        <v>2</v>
      </c>
      <c r="G11516" s="4">
        <f t="shared" ca="1" si="359"/>
        <v>121</v>
      </c>
      <c r="H11516" s="4">
        <f ca="1">+Data_TABLE[[#This Row],[Qty]]*Data_TABLE[[#This Row],[Unit Price]]</f>
        <v>242</v>
      </c>
      <c r="I11516" s="7">
        <v>42343</v>
      </c>
      <c r="J11516" s="10">
        <f>EOMONTH(Data_TABLE[[#This Row],[Date Sold]],0)</f>
        <v>42369</v>
      </c>
    </row>
    <row r="11517" spans="2:10" x14ac:dyDescent="0.25">
      <c r="B11517" s="1" t="s">
        <v>41</v>
      </c>
      <c r="C11517" s="3" t="s">
        <v>55</v>
      </c>
      <c r="D11517" s="2" t="s">
        <v>49</v>
      </c>
      <c r="E11517" s="3" t="s">
        <v>43</v>
      </c>
      <c r="F11517" s="3">
        <f t="shared" ca="1" si="358"/>
        <v>1</v>
      </c>
      <c r="G11517" s="4">
        <f t="shared" ca="1" si="359"/>
        <v>145</v>
      </c>
      <c r="H11517" s="4">
        <f ca="1">+Data_TABLE[[#This Row],[Qty]]*Data_TABLE[[#This Row],[Unit Price]]</f>
        <v>145</v>
      </c>
      <c r="I11517" s="7">
        <v>42343</v>
      </c>
      <c r="J11517" s="10">
        <f>EOMONTH(Data_TABLE[[#This Row],[Date Sold]],0)</f>
        <v>42369</v>
      </c>
    </row>
    <row r="11518" spans="2:10" x14ac:dyDescent="0.25">
      <c r="B11518" s="1" t="s">
        <v>37</v>
      </c>
      <c r="C11518" s="3" t="s">
        <v>56</v>
      </c>
      <c r="D11518" s="2" t="s">
        <v>52</v>
      </c>
      <c r="E11518" s="3" t="s">
        <v>46</v>
      </c>
      <c r="F11518" s="3">
        <f t="shared" ca="1" si="358"/>
        <v>1</v>
      </c>
      <c r="G11518" s="4">
        <f t="shared" ca="1" si="359"/>
        <v>65</v>
      </c>
      <c r="H11518" s="4">
        <f ca="1">+Data_TABLE[[#This Row],[Qty]]*Data_TABLE[[#This Row],[Unit Price]]</f>
        <v>65</v>
      </c>
      <c r="I11518" s="7">
        <v>42343</v>
      </c>
      <c r="J11518" s="10">
        <f>EOMONTH(Data_TABLE[[#This Row],[Date Sold]],0)</f>
        <v>42369</v>
      </c>
    </row>
    <row r="11519" spans="2:10" x14ac:dyDescent="0.25">
      <c r="B11519" s="1" t="s">
        <v>38</v>
      </c>
      <c r="C11519" s="3" t="s">
        <v>55</v>
      </c>
      <c r="D11519" s="2" t="s">
        <v>51</v>
      </c>
      <c r="E11519" s="3" t="s">
        <v>45</v>
      </c>
      <c r="F11519" s="3">
        <f t="shared" ca="1" si="358"/>
        <v>4</v>
      </c>
      <c r="G11519" s="4">
        <f t="shared" ca="1" si="359"/>
        <v>80</v>
      </c>
      <c r="H11519" s="4">
        <f ca="1">+Data_TABLE[[#This Row],[Qty]]*Data_TABLE[[#This Row],[Unit Price]]</f>
        <v>320</v>
      </c>
      <c r="I11519" s="7">
        <v>42343</v>
      </c>
      <c r="J11519" s="10">
        <f>EOMONTH(Data_TABLE[[#This Row],[Date Sold]],0)</f>
        <v>42369</v>
      </c>
    </row>
    <row r="11520" spans="2:10" x14ac:dyDescent="0.25">
      <c r="B11520" s="1" t="s">
        <v>38</v>
      </c>
      <c r="C11520" s="3" t="s">
        <v>55</v>
      </c>
      <c r="D11520" s="2" t="s">
        <v>49</v>
      </c>
      <c r="E11520" s="3" t="s">
        <v>43</v>
      </c>
      <c r="F11520" s="3">
        <f t="shared" ca="1" si="358"/>
        <v>4</v>
      </c>
      <c r="G11520" s="4">
        <f t="shared" ca="1" si="359"/>
        <v>181</v>
      </c>
      <c r="H11520" s="4">
        <f ca="1">+Data_TABLE[[#This Row],[Qty]]*Data_TABLE[[#This Row],[Unit Price]]</f>
        <v>724</v>
      </c>
      <c r="I11520" s="7">
        <v>42343</v>
      </c>
      <c r="J11520" s="10">
        <f>EOMONTH(Data_TABLE[[#This Row],[Date Sold]],0)</f>
        <v>42369</v>
      </c>
    </row>
    <row r="11521" spans="2:10" x14ac:dyDescent="0.25">
      <c r="B11521" s="1" t="s">
        <v>37</v>
      </c>
      <c r="C11521" s="3" t="s">
        <v>56</v>
      </c>
      <c r="D11521" s="2" t="s">
        <v>52</v>
      </c>
      <c r="E11521" s="3" t="s">
        <v>46</v>
      </c>
      <c r="F11521" s="3">
        <f t="shared" ca="1" si="358"/>
        <v>1</v>
      </c>
      <c r="G11521" s="4">
        <f t="shared" ca="1" si="359"/>
        <v>127</v>
      </c>
      <c r="H11521" s="4">
        <f ca="1">+Data_TABLE[[#This Row],[Qty]]*Data_TABLE[[#This Row],[Unit Price]]</f>
        <v>127</v>
      </c>
      <c r="I11521" s="7">
        <v>42343</v>
      </c>
      <c r="J11521" s="10">
        <f>EOMONTH(Data_TABLE[[#This Row],[Date Sold]],0)</f>
        <v>42369</v>
      </c>
    </row>
    <row r="11522" spans="2:10" x14ac:dyDescent="0.25">
      <c r="B11522" s="1" t="s">
        <v>36</v>
      </c>
      <c r="C11522" s="3" t="s">
        <v>55</v>
      </c>
      <c r="D11522" s="2" t="s">
        <v>49</v>
      </c>
      <c r="E11522" s="3" t="s">
        <v>43</v>
      </c>
      <c r="F11522" s="3">
        <f t="shared" ca="1" si="358"/>
        <v>5</v>
      </c>
      <c r="G11522" s="4">
        <f t="shared" ca="1" si="359"/>
        <v>165</v>
      </c>
      <c r="H11522" s="4">
        <f ca="1">+Data_TABLE[[#This Row],[Qty]]*Data_TABLE[[#This Row],[Unit Price]]</f>
        <v>825</v>
      </c>
      <c r="I11522" s="7">
        <v>42343</v>
      </c>
      <c r="J11522" s="10">
        <f>EOMONTH(Data_TABLE[[#This Row],[Date Sold]],0)</f>
        <v>42369</v>
      </c>
    </row>
    <row r="11523" spans="2:10" x14ac:dyDescent="0.25">
      <c r="B11523" s="1" t="s">
        <v>37</v>
      </c>
      <c r="C11523" s="3" t="s">
        <v>55</v>
      </c>
      <c r="D11523" s="2" t="s">
        <v>49</v>
      </c>
      <c r="E11523" s="3" t="s">
        <v>43</v>
      </c>
      <c r="F11523" s="3">
        <f t="shared" ca="1" si="358"/>
        <v>2</v>
      </c>
      <c r="G11523" s="4">
        <f t="shared" ca="1" si="359"/>
        <v>155</v>
      </c>
      <c r="H11523" s="4">
        <f ca="1">+Data_TABLE[[#This Row],[Qty]]*Data_TABLE[[#This Row],[Unit Price]]</f>
        <v>310</v>
      </c>
      <c r="I11523" s="7">
        <v>42343</v>
      </c>
      <c r="J11523" s="10">
        <f>EOMONTH(Data_TABLE[[#This Row],[Date Sold]],0)</f>
        <v>42369</v>
      </c>
    </row>
    <row r="11524" spans="2:10" x14ac:dyDescent="0.25">
      <c r="B11524" s="1" t="s">
        <v>40</v>
      </c>
      <c r="C11524" s="3" t="s">
        <v>55</v>
      </c>
      <c r="D11524" s="2" t="s">
        <v>49</v>
      </c>
      <c r="E11524" s="3" t="s">
        <v>43</v>
      </c>
      <c r="F11524" s="3">
        <f t="shared" ca="1" si="358"/>
        <v>2</v>
      </c>
      <c r="G11524" s="4">
        <f t="shared" ca="1" si="359"/>
        <v>190</v>
      </c>
      <c r="H11524" s="4">
        <f ca="1">+Data_TABLE[[#This Row],[Qty]]*Data_TABLE[[#This Row],[Unit Price]]</f>
        <v>380</v>
      </c>
      <c r="I11524" s="7">
        <v>42343</v>
      </c>
      <c r="J11524" s="10">
        <f>EOMONTH(Data_TABLE[[#This Row],[Date Sold]],0)</f>
        <v>42369</v>
      </c>
    </row>
    <row r="11525" spans="2:10" x14ac:dyDescent="0.25">
      <c r="B11525" s="1" t="s">
        <v>40</v>
      </c>
      <c r="C11525" s="3" t="s">
        <v>56</v>
      </c>
      <c r="D11525" s="2" t="s">
        <v>52</v>
      </c>
      <c r="E11525" s="3" t="s">
        <v>46</v>
      </c>
      <c r="F11525" s="3">
        <f t="shared" ca="1" si="358"/>
        <v>5</v>
      </c>
      <c r="G11525" s="4">
        <f t="shared" ca="1" si="359"/>
        <v>64</v>
      </c>
      <c r="H11525" s="4">
        <f ca="1">+Data_TABLE[[#This Row],[Qty]]*Data_TABLE[[#This Row],[Unit Price]]</f>
        <v>320</v>
      </c>
      <c r="I11525" s="7">
        <v>42343</v>
      </c>
      <c r="J11525" s="10">
        <f>EOMONTH(Data_TABLE[[#This Row],[Date Sold]],0)</f>
        <v>42369</v>
      </c>
    </row>
    <row r="11526" spans="2:10" x14ac:dyDescent="0.25">
      <c r="B11526" s="1" t="s">
        <v>36</v>
      </c>
      <c r="C11526" s="3" t="s">
        <v>54</v>
      </c>
      <c r="D11526" s="2" t="s">
        <v>48</v>
      </c>
      <c r="E11526" s="3" t="s">
        <v>42</v>
      </c>
      <c r="F11526" s="3">
        <f t="shared" ca="1" si="358"/>
        <v>1</v>
      </c>
      <c r="G11526" s="4">
        <f t="shared" ca="1" si="359"/>
        <v>110</v>
      </c>
      <c r="H11526" s="4">
        <f ca="1">+Data_TABLE[[#This Row],[Qty]]*Data_TABLE[[#This Row],[Unit Price]]</f>
        <v>110</v>
      </c>
      <c r="I11526" s="7">
        <v>42343</v>
      </c>
      <c r="J11526" s="10">
        <f>EOMONTH(Data_TABLE[[#This Row],[Date Sold]],0)</f>
        <v>42369</v>
      </c>
    </row>
    <row r="11527" spans="2:10" x14ac:dyDescent="0.25">
      <c r="B11527" s="1" t="s">
        <v>40</v>
      </c>
      <c r="C11527" s="3" t="s">
        <v>54</v>
      </c>
      <c r="D11527" s="2" t="s">
        <v>48</v>
      </c>
      <c r="E11527" s="3" t="s">
        <v>42</v>
      </c>
      <c r="F11527" s="3">
        <f t="shared" ca="1" si="358"/>
        <v>5</v>
      </c>
      <c r="G11527" s="4">
        <f t="shared" ca="1" si="359"/>
        <v>179</v>
      </c>
      <c r="H11527" s="4">
        <f ca="1">+Data_TABLE[[#This Row],[Qty]]*Data_TABLE[[#This Row],[Unit Price]]</f>
        <v>895</v>
      </c>
      <c r="I11527" s="7">
        <v>42343</v>
      </c>
      <c r="J11527" s="10">
        <f>EOMONTH(Data_TABLE[[#This Row],[Date Sold]],0)</f>
        <v>42369</v>
      </c>
    </row>
    <row r="11528" spans="2:10" x14ac:dyDescent="0.25">
      <c r="B11528" s="1" t="s">
        <v>39</v>
      </c>
      <c r="C11528" s="3" t="s">
        <v>56</v>
      </c>
      <c r="D11528" s="2" t="s">
        <v>52</v>
      </c>
      <c r="E11528" s="3" t="s">
        <v>46</v>
      </c>
      <c r="F11528" s="3">
        <f t="shared" ca="1" si="358"/>
        <v>2</v>
      </c>
      <c r="G11528" s="4">
        <f t="shared" ca="1" si="359"/>
        <v>189</v>
      </c>
      <c r="H11528" s="4">
        <f ca="1">+Data_TABLE[[#This Row],[Qty]]*Data_TABLE[[#This Row],[Unit Price]]</f>
        <v>378</v>
      </c>
      <c r="I11528" s="7">
        <v>42343</v>
      </c>
      <c r="J11528" s="10">
        <f>EOMONTH(Data_TABLE[[#This Row],[Date Sold]],0)</f>
        <v>42369</v>
      </c>
    </row>
    <row r="11529" spans="2:10" x14ac:dyDescent="0.25">
      <c r="B11529" s="1" t="s">
        <v>40</v>
      </c>
      <c r="C11529" s="3" t="s">
        <v>55</v>
      </c>
      <c r="D11529" s="2" t="s">
        <v>51</v>
      </c>
      <c r="E11529" s="3" t="s">
        <v>45</v>
      </c>
      <c r="F11529" s="3">
        <f t="shared" ca="1" si="358"/>
        <v>5</v>
      </c>
      <c r="G11529" s="4">
        <f t="shared" ca="1" si="359"/>
        <v>119</v>
      </c>
      <c r="H11529" s="4">
        <f ca="1">+Data_TABLE[[#This Row],[Qty]]*Data_TABLE[[#This Row],[Unit Price]]</f>
        <v>595</v>
      </c>
      <c r="I11529" s="7">
        <v>42343</v>
      </c>
      <c r="J11529" s="10">
        <f>EOMONTH(Data_TABLE[[#This Row],[Date Sold]],0)</f>
        <v>42369</v>
      </c>
    </row>
    <row r="11530" spans="2:10" x14ac:dyDescent="0.25">
      <c r="B11530" s="1" t="s">
        <v>40</v>
      </c>
      <c r="C11530" s="3" t="s">
        <v>56</v>
      </c>
      <c r="D11530" s="2" t="s">
        <v>50</v>
      </c>
      <c r="E11530" s="3" t="s">
        <v>44</v>
      </c>
      <c r="F11530" s="3">
        <f t="shared" ca="1" si="358"/>
        <v>2</v>
      </c>
      <c r="G11530" s="4">
        <f t="shared" ca="1" si="359"/>
        <v>141</v>
      </c>
      <c r="H11530" s="4">
        <f ca="1">+Data_TABLE[[#This Row],[Qty]]*Data_TABLE[[#This Row],[Unit Price]]</f>
        <v>282</v>
      </c>
      <c r="I11530" s="7">
        <v>42343</v>
      </c>
      <c r="J11530" s="10">
        <f>EOMONTH(Data_TABLE[[#This Row],[Date Sold]],0)</f>
        <v>42369</v>
      </c>
    </row>
    <row r="11531" spans="2:10" x14ac:dyDescent="0.25">
      <c r="B11531" s="1" t="s">
        <v>39</v>
      </c>
      <c r="C11531" s="3" t="s">
        <v>55</v>
      </c>
      <c r="D11531" s="2" t="s">
        <v>49</v>
      </c>
      <c r="E11531" s="3" t="s">
        <v>43</v>
      </c>
      <c r="F11531" s="3">
        <f t="shared" ca="1" si="358"/>
        <v>2</v>
      </c>
      <c r="G11531" s="4">
        <f t="shared" ca="1" si="359"/>
        <v>69</v>
      </c>
      <c r="H11531" s="4">
        <f ca="1">+Data_TABLE[[#This Row],[Qty]]*Data_TABLE[[#This Row],[Unit Price]]</f>
        <v>138</v>
      </c>
      <c r="I11531" s="7">
        <v>42343</v>
      </c>
      <c r="J11531" s="10">
        <f>EOMONTH(Data_TABLE[[#This Row],[Date Sold]],0)</f>
        <v>42369</v>
      </c>
    </row>
    <row r="11532" spans="2:10" x14ac:dyDescent="0.25">
      <c r="B11532" s="1" t="s">
        <v>37</v>
      </c>
      <c r="C11532" s="3" t="s">
        <v>55</v>
      </c>
      <c r="D11532" s="2" t="s">
        <v>49</v>
      </c>
      <c r="E11532" s="3" t="s">
        <v>43</v>
      </c>
      <c r="F11532" s="3">
        <f t="shared" ca="1" si="358"/>
        <v>2</v>
      </c>
      <c r="G11532" s="4">
        <f t="shared" ca="1" si="359"/>
        <v>101</v>
      </c>
      <c r="H11532" s="4">
        <f ca="1">+Data_TABLE[[#This Row],[Qty]]*Data_TABLE[[#This Row],[Unit Price]]</f>
        <v>202</v>
      </c>
      <c r="I11532" s="7">
        <v>42343</v>
      </c>
      <c r="J11532" s="10">
        <f>EOMONTH(Data_TABLE[[#This Row],[Date Sold]],0)</f>
        <v>42369</v>
      </c>
    </row>
    <row r="11533" spans="2:10" x14ac:dyDescent="0.25">
      <c r="B11533" s="1" t="s">
        <v>39</v>
      </c>
      <c r="C11533" s="3" t="s">
        <v>55</v>
      </c>
      <c r="D11533" s="2" t="s">
        <v>49</v>
      </c>
      <c r="E11533" s="3" t="s">
        <v>43</v>
      </c>
      <c r="F11533" s="3">
        <f t="shared" ca="1" si="358"/>
        <v>3</v>
      </c>
      <c r="G11533" s="4">
        <f t="shared" ca="1" si="359"/>
        <v>68</v>
      </c>
      <c r="H11533" s="4">
        <f ca="1">+Data_TABLE[[#This Row],[Qty]]*Data_TABLE[[#This Row],[Unit Price]]</f>
        <v>204</v>
      </c>
      <c r="I11533" s="7">
        <v>42343</v>
      </c>
      <c r="J11533" s="10">
        <f>EOMONTH(Data_TABLE[[#This Row],[Date Sold]],0)</f>
        <v>42369</v>
      </c>
    </row>
    <row r="11534" spans="2:10" x14ac:dyDescent="0.25">
      <c r="B11534" s="1" t="s">
        <v>40</v>
      </c>
      <c r="C11534" s="3" t="s">
        <v>56</v>
      </c>
      <c r="D11534" s="2" t="s">
        <v>50</v>
      </c>
      <c r="E11534" s="3" t="s">
        <v>44</v>
      </c>
      <c r="F11534" s="3">
        <f t="shared" ca="1" si="358"/>
        <v>1</v>
      </c>
      <c r="G11534" s="4">
        <f t="shared" ca="1" si="359"/>
        <v>62</v>
      </c>
      <c r="H11534" s="4">
        <f ca="1">+Data_TABLE[[#This Row],[Qty]]*Data_TABLE[[#This Row],[Unit Price]]</f>
        <v>62</v>
      </c>
      <c r="I11534" s="7">
        <v>42343</v>
      </c>
      <c r="J11534" s="10">
        <f>EOMONTH(Data_TABLE[[#This Row],[Date Sold]],0)</f>
        <v>42369</v>
      </c>
    </row>
    <row r="11535" spans="2:10" x14ac:dyDescent="0.25">
      <c r="B11535" s="1" t="s">
        <v>39</v>
      </c>
      <c r="C11535" s="3" t="s">
        <v>56</v>
      </c>
      <c r="D11535" s="2" t="s">
        <v>50</v>
      </c>
      <c r="E11535" s="3" t="s">
        <v>44</v>
      </c>
      <c r="F11535" s="3">
        <f t="shared" ca="1" si="358"/>
        <v>2</v>
      </c>
      <c r="G11535" s="4">
        <f t="shared" ca="1" si="359"/>
        <v>173</v>
      </c>
      <c r="H11535" s="4">
        <f ca="1">+Data_TABLE[[#This Row],[Qty]]*Data_TABLE[[#This Row],[Unit Price]]</f>
        <v>346</v>
      </c>
      <c r="I11535" s="7">
        <v>42343</v>
      </c>
      <c r="J11535" s="10">
        <f>EOMONTH(Data_TABLE[[#This Row],[Date Sold]],0)</f>
        <v>42369</v>
      </c>
    </row>
    <row r="11536" spans="2:10" x14ac:dyDescent="0.25">
      <c r="B11536" s="1" t="s">
        <v>37</v>
      </c>
      <c r="C11536" s="3" t="s">
        <v>55</v>
      </c>
      <c r="D11536" s="2" t="s">
        <v>51</v>
      </c>
      <c r="E11536" s="3" t="s">
        <v>45</v>
      </c>
      <c r="F11536" s="3">
        <f t="shared" ca="1" si="358"/>
        <v>5</v>
      </c>
      <c r="G11536" s="4">
        <f t="shared" ca="1" si="359"/>
        <v>191</v>
      </c>
      <c r="H11536" s="4">
        <f ca="1">+Data_TABLE[[#This Row],[Qty]]*Data_TABLE[[#This Row],[Unit Price]]</f>
        <v>955</v>
      </c>
      <c r="I11536" s="7">
        <v>42343</v>
      </c>
      <c r="J11536" s="10">
        <f>EOMONTH(Data_TABLE[[#This Row],[Date Sold]],0)</f>
        <v>42369</v>
      </c>
    </row>
    <row r="11537" spans="2:10" x14ac:dyDescent="0.25">
      <c r="B11537" s="1" t="s">
        <v>39</v>
      </c>
      <c r="C11537" s="3" t="s">
        <v>54</v>
      </c>
      <c r="D11537" s="2" t="s">
        <v>48</v>
      </c>
      <c r="E11537" s="3" t="s">
        <v>42</v>
      </c>
      <c r="F11537" s="3">
        <f t="shared" ca="1" si="358"/>
        <v>3</v>
      </c>
      <c r="G11537" s="4">
        <f t="shared" ca="1" si="359"/>
        <v>109</v>
      </c>
      <c r="H11537" s="4">
        <f ca="1">+Data_TABLE[[#This Row],[Qty]]*Data_TABLE[[#This Row],[Unit Price]]</f>
        <v>327</v>
      </c>
      <c r="I11537" s="7">
        <v>42343</v>
      </c>
      <c r="J11537" s="10">
        <f>EOMONTH(Data_TABLE[[#This Row],[Date Sold]],0)</f>
        <v>42369</v>
      </c>
    </row>
    <row r="11538" spans="2:10" x14ac:dyDescent="0.25">
      <c r="B11538" s="1" t="s">
        <v>37</v>
      </c>
      <c r="C11538" s="3" t="s">
        <v>55</v>
      </c>
      <c r="D11538" s="2" t="s">
        <v>51</v>
      </c>
      <c r="E11538" s="3" t="s">
        <v>45</v>
      </c>
      <c r="F11538" s="3">
        <f t="shared" ca="1" si="358"/>
        <v>5</v>
      </c>
      <c r="G11538" s="4">
        <f t="shared" ca="1" si="359"/>
        <v>190</v>
      </c>
      <c r="H11538" s="4">
        <f ca="1">+Data_TABLE[[#This Row],[Qty]]*Data_TABLE[[#This Row],[Unit Price]]</f>
        <v>950</v>
      </c>
      <c r="I11538" s="7">
        <v>42343</v>
      </c>
      <c r="J11538" s="10">
        <f>EOMONTH(Data_TABLE[[#This Row],[Date Sold]],0)</f>
        <v>42369</v>
      </c>
    </row>
    <row r="11539" spans="2:10" x14ac:dyDescent="0.25">
      <c r="B11539" s="1" t="s">
        <v>40</v>
      </c>
      <c r="C11539" s="3" t="s">
        <v>56</v>
      </c>
      <c r="D11539" s="2" t="s">
        <v>52</v>
      </c>
      <c r="E11539" s="3" t="s">
        <v>46</v>
      </c>
      <c r="F11539" s="3">
        <f t="shared" ca="1" si="358"/>
        <v>1</v>
      </c>
      <c r="G11539" s="4">
        <f t="shared" ca="1" si="359"/>
        <v>109</v>
      </c>
      <c r="H11539" s="4">
        <f ca="1">+Data_TABLE[[#This Row],[Qty]]*Data_TABLE[[#This Row],[Unit Price]]</f>
        <v>109</v>
      </c>
      <c r="I11539" s="7">
        <v>42343</v>
      </c>
      <c r="J11539" s="10">
        <f>EOMONTH(Data_TABLE[[#This Row],[Date Sold]],0)</f>
        <v>42369</v>
      </c>
    </row>
    <row r="11540" spans="2:10" x14ac:dyDescent="0.25">
      <c r="B11540" s="1" t="s">
        <v>37</v>
      </c>
      <c r="C11540" s="3" t="s">
        <v>55</v>
      </c>
      <c r="D11540" s="2" t="s">
        <v>51</v>
      </c>
      <c r="E11540" s="3" t="s">
        <v>45</v>
      </c>
      <c r="F11540" s="3">
        <f t="shared" ca="1" si="358"/>
        <v>4</v>
      </c>
      <c r="G11540" s="4">
        <f t="shared" ca="1" si="359"/>
        <v>75</v>
      </c>
      <c r="H11540" s="4">
        <f ca="1">+Data_TABLE[[#This Row],[Qty]]*Data_TABLE[[#This Row],[Unit Price]]</f>
        <v>300</v>
      </c>
      <c r="I11540" s="7">
        <v>42343</v>
      </c>
      <c r="J11540" s="10">
        <f>EOMONTH(Data_TABLE[[#This Row],[Date Sold]],0)</f>
        <v>42369</v>
      </c>
    </row>
    <row r="11541" spans="2:10" x14ac:dyDescent="0.25">
      <c r="B11541" s="1" t="s">
        <v>40</v>
      </c>
      <c r="C11541" s="3" t="s">
        <v>56</v>
      </c>
      <c r="D11541" s="2" t="s">
        <v>50</v>
      </c>
      <c r="E11541" s="3" t="s">
        <v>44</v>
      </c>
      <c r="F11541" s="3">
        <f t="shared" ca="1" si="358"/>
        <v>5</v>
      </c>
      <c r="G11541" s="4">
        <f t="shared" ca="1" si="359"/>
        <v>90</v>
      </c>
      <c r="H11541" s="4">
        <f ca="1">+Data_TABLE[[#This Row],[Qty]]*Data_TABLE[[#This Row],[Unit Price]]</f>
        <v>450</v>
      </c>
      <c r="I11541" s="7">
        <v>42343</v>
      </c>
      <c r="J11541" s="10">
        <f>EOMONTH(Data_TABLE[[#This Row],[Date Sold]],0)</f>
        <v>42369</v>
      </c>
    </row>
    <row r="11542" spans="2:10" x14ac:dyDescent="0.25">
      <c r="B11542" s="1" t="s">
        <v>39</v>
      </c>
      <c r="C11542" s="3" t="s">
        <v>54</v>
      </c>
      <c r="D11542" s="2" t="s">
        <v>48</v>
      </c>
      <c r="E11542" s="3" t="s">
        <v>42</v>
      </c>
      <c r="F11542" s="3">
        <f t="shared" ca="1" si="358"/>
        <v>1</v>
      </c>
      <c r="G11542" s="4">
        <f t="shared" ca="1" si="359"/>
        <v>148</v>
      </c>
      <c r="H11542" s="4">
        <f ca="1">+Data_TABLE[[#This Row],[Qty]]*Data_TABLE[[#This Row],[Unit Price]]</f>
        <v>148</v>
      </c>
      <c r="I11542" s="7">
        <v>42343</v>
      </c>
      <c r="J11542" s="10">
        <f>EOMONTH(Data_TABLE[[#This Row],[Date Sold]],0)</f>
        <v>42369</v>
      </c>
    </row>
    <row r="11543" spans="2:10" x14ac:dyDescent="0.25">
      <c r="B11543" s="1" t="s">
        <v>37</v>
      </c>
      <c r="C11543" s="3" t="s">
        <v>54</v>
      </c>
      <c r="D11543" s="2" t="s">
        <v>48</v>
      </c>
      <c r="E11543" s="3" t="s">
        <v>42</v>
      </c>
      <c r="F11543" s="3">
        <f t="shared" ca="1" si="358"/>
        <v>1</v>
      </c>
      <c r="G11543" s="4">
        <f t="shared" ca="1" si="359"/>
        <v>120</v>
      </c>
      <c r="H11543" s="4">
        <f ca="1">+Data_TABLE[[#This Row],[Qty]]*Data_TABLE[[#This Row],[Unit Price]]</f>
        <v>120</v>
      </c>
      <c r="I11543" s="7">
        <v>42343</v>
      </c>
      <c r="J11543" s="10">
        <f>EOMONTH(Data_TABLE[[#This Row],[Date Sold]],0)</f>
        <v>42369</v>
      </c>
    </row>
    <row r="11544" spans="2:10" x14ac:dyDescent="0.25">
      <c r="B11544" s="1" t="s">
        <v>40</v>
      </c>
      <c r="C11544" s="3" t="s">
        <v>55</v>
      </c>
      <c r="D11544" s="2" t="s">
        <v>49</v>
      </c>
      <c r="E11544" s="3" t="s">
        <v>43</v>
      </c>
      <c r="F11544" s="3">
        <f t="shared" ca="1" si="358"/>
        <v>4</v>
      </c>
      <c r="G11544" s="4">
        <f t="shared" ca="1" si="359"/>
        <v>93</v>
      </c>
      <c r="H11544" s="4">
        <f ca="1">+Data_TABLE[[#This Row],[Qty]]*Data_TABLE[[#This Row],[Unit Price]]</f>
        <v>372</v>
      </c>
      <c r="I11544" s="7">
        <v>42343</v>
      </c>
      <c r="J11544" s="10">
        <f>EOMONTH(Data_TABLE[[#This Row],[Date Sold]],0)</f>
        <v>42369</v>
      </c>
    </row>
    <row r="11545" spans="2:10" x14ac:dyDescent="0.25">
      <c r="B11545" s="1" t="s">
        <v>38</v>
      </c>
      <c r="C11545" s="3" t="s">
        <v>55</v>
      </c>
      <c r="D11545" s="2" t="s">
        <v>49</v>
      </c>
      <c r="E11545" s="3" t="s">
        <v>43</v>
      </c>
      <c r="F11545" s="3">
        <f t="shared" ca="1" si="358"/>
        <v>5</v>
      </c>
      <c r="G11545" s="4">
        <f t="shared" ca="1" si="359"/>
        <v>132</v>
      </c>
      <c r="H11545" s="4">
        <f ca="1">+Data_TABLE[[#This Row],[Qty]]*Data_TABLE[[#This Row],[Unit Price]]</f>
        <v>660</v>
      </c>
      <c r="I11545" s="7">
        <v>42343</v>
      </c>
      <c r="J11545" s="10">
        <f>EOMONTH(Data_TABLE[[#This Row],[Date Sold]],0)</f>
        <v>42369</v>
      </c>
    </row>
    <row r="11546" spans="2:10" x14ac:dyDescent="0.25">
      <c r="B11546" s="1" t="s">
        <v>36</v>
      </c>
      <c r="C11546" s="3" t="s">
        <v>55</v>
      </c>
      <c r="D11546" s="2" t="s">
        <v>49</v>
      </c>
      <c r="E11546" s="3" t="s">
        <v>43</v>
      </c>
      <c r="F11546" s="3">
        <f t="shared" ca="1" si="358"/>
        <v>2</v>
      </c>
      <c r="G11546" s="4">
        <f t="shared" ca="1" si="359"/>
        <v>163</v>
      </c>
      <c r="H11546" s="4">
        <f ca="1">+Data_TABLE[[#This Row],[Qty]]*Data_TABLE[[#This Row],[Unit Price]]</f>
        <v>326</v>
      </c>
      <c r="I11546" s="7">
        <v>42343</v>
      </c>
      <c r="J11546" s="10">
        <f>EOMONTH(Data_TABLE[[#This Row],[Date Sold]],0)</f>
        <v>42369</v>
      </c>
    </row>
    <row r="11547" spans="2:10" x14ac:dyDescent="0.25">
      <c r="B11547" s="1" t="s">
        <v>39</v>
      </c>
      <c r="C11547" s="3" t="s">
        <v>54</v>
      </c>
      <c r="D11547" s="2" t="s">
        <v>48</v>
      </c>
      <c r="E11547" s="3" t="s">
        <v>42</v>
      </c>
      <c r="F11547" s="3">
        <f t="shared" ca="1" si="358"/>
        <v>2</v>
      </c>
      <c r="G11547" s="4">
        <f t="shared" ca="1" si="359"/>
        <v>67</v>
      </c>
      <c r="H11547" s="4">
        <f ca="1">+Data_TABLE[[#This Row],[Qty]]*Data_TABLE[[#This Row],[Unit Price]]</f>
        <v>134</v>
      </c>
      <c r="I11547" s="7">
        <v>42343</v>
      </c>
      <c r="J11547" s="10">
        <f>EOMONTH(Data_TABLE[[#This Row],[Date Sold]],0)</f>
        <v>42369</v>
      </c>
    </row>
    <row r="11548" spans="2:10" x14ac:dyDescent="0.25">
      <c r="B11548" s="1" t="s">
        <v>36</v>
      </c>
      <c r="C11548" s="3" t="s">
        <v>55</v>
      </c>
      <c r="D11548" s="2" t="s">
        <v>51</v>
      </c>
      <c r="E11548" s="3" t="s">
        <v>45</v>
      </c>
      <c r="F11548" s="3">
        <f t="shared" ca="1" si="358"/>
        <v>4</v>
      </c>
      <c r="G11548" s="4">
        <f t="shared" ca="1" si="359"/>
        <v>129</v>
      </c>
      <c r="H11548" s="4">
        <f ca="1">+Data_TABLE[[#This Row],[Qty]]*Data_TABLE[[#This Row],[Unit Price]]</f>
        <v>516</v>
      </c>
      <c r="I11548" s="7">
        <v>42343</v>
      </c>
      <c r="J11548" s="10">
        <f>EOMONTH(Data_TABLE[[#This Row],[Date Sold]],0)</f>
        <v>42369</v>
      </c>
    </row>
    <row r="11549" spans="2:10" x14ac:dyDescent="0.25">
      <c r="B11549" s="1" t="s">
        <v>39</v>
      </c>
      <c r="C11549" s="3" t="s">
        <v>54</v>
      </c>
      <c r="D11549" s="2" t="s">
        <v>48</v>
      </c>
      <c r="E11549" s="3" t="s">
        <v>42</v>
      </c>
      <c r="F11549" s="3">
        <f t="shared" ca="1" si="358"/>
        <v>2</v>
      </c>
      <c r="G11549" s="4">
        <f t="shared" ca="1" si="359"/>
        <v>135</v>
      </c>
      <c r="H11549" s="4">
        <f ca="1">+Data_TABLE[[#This Row],[Qty]]*Data_TABLE[[#This Row],[Unit Price]]</f>
        <v>270</v>
      </c>
      <c r="I11549" s="7">
        <v>42343</v>
      </c>
      <c r="J11549" s="10">
        <f>EOMONTH(Data_TABLE[[#This Row],[Date Sold]],0)</f>
        <v>42369</v>
      </c>
    </row>
    <row r="11550" spans="2:10" x14ac:dyDescent="0.25">
      <c r="B11550" s="1" t="s">
        <v>36</v>
      </c>
      <c r="C11550" s="3" t="s">
        <v>56</v>
      </c>
      <c r="D11550" s="2" t="s">
        <v>50</v>
      </c>
      <c r="E11550" s="3" t="s">
        <v>44</v>
      </c>
      <c r="F11550" s="3">
        <f t="shared" ca="1" si="358"/>
        <v>2</v>
      </c>
      <c r="G11550" s="4">
        <f t="shared" ca="1" si="359"/>
        <v>83</v>
      </c>
      <c r="H11550" s="4">
        <f ca="1">+Data_TABLE[[#This Row],[Qty]]*Data_TABLE[[#This Row],[Unit Price]]</f>
        <v>166</v>
      </c>
      <c r="I11550" s="7">
        <v>42343</v>
      </c>
      <c r="J11550" s="10">
        <f>EOMONTH(Data_TABLE[[#This Row],[Date Sold]],0)</f>
        <v>42369</v>
      </c>
    </row>
    <row r="11551" spans="2:10" x14ac:dyDescent="0.25">
      <c r="B11551" s="1" t="s">
        <v>39</v>
      </c>
      <c r="C11551" s="3" t="s">
        <v>56</v>
      </c>
      <c r="D11551" s="2" t="s">
        <v>50</v>
      </c>
      <c r="E11551" s="3" t="s">
        <v>44</v>
      </c>
      <c r="F11551" s="3">
        <f t="shared" ca="1" si="358"/>
        <v>1</v>
      </c>
      <c r="G11551" s="4">
        <f t="shared" ca="1" si="359"/>
        <v>187</v>
      </c>
      <c r="H11551" s="4">
        <f ca="1">+Data_TABLE[[#This Row],[Qty]]*Data_TABLE[[#This Row],[Unit Price]]</f>
        <v>187</v>
      </c>
      <c r="I11551" s="7">
        <v>42343</v>
      </c>
      <c r="J11551" s="10">
        <f>EOMONTH(Data_TABLE[[#This Row],[Date Sold]],0)</f>
        <v>42369</v>
      </c>
    </row>
    <row r="11552" spans="2:10" x14ac:dyDescent="0.25">
      <c r="B11552" s="1" t="s">
        <v>39</v>
      </c>
      <c r="C11552" s="3" t="s">
        <v>56</v>
      </c>
      <c r="D11552" s="2" t="s">
        <v>52</v>
      </c>
      <c r="E11552" s="3" t="s">
        <v>46</v>
      </c>
      <c r="F11552" s="3">
        <f t="shared" ca="1" si="358"/>
        <v>5</v>
      </c>
      <c r="G11552" s="4">
        <f t="shared" ca="1" si="359"/>
        <v>186</v>
      </c>
      <c r="H11552" s="4">
        <f ca="1">+Data_TABLE[[#This Row],[Qty]]*Data_TABLE[[#This Row],[Unit Price]]</f>
        <v>930</v>
      </c>
      <c r="I11552" s="7">
        <v>42343</v>
      </c>
      <c r="J11552" s="10">
        <f>EOMONTH(Data_TABLE[[#This Row],[Date Sold]],0)</f>
        <v>42369</v>
      </c>
    </row>
    <row r="11553" spans="2:10" x14ac:dyDescent="0.25">
      <c r="B11553" s="1" t="s">
        <v>38</v>
      </c>
      <c r="C11553" s="3" t="s">
        <v>55</v>
      </c>
      <c r="D11553" s="2" t="s">
        <v>49</v>
      </c>
      <c r="E11553" s="3" t="s">
        <v>43</v>
      </c>
      <c r="F11553" s="3">
        <f t="shared" ca="1" si="358"/>
        <v>5</v>
      </c>
      <c r="G11553" s="4">
        <f t="shared" ca="1" si="359"/>
        <v>148</v>
      </c>
      <c r="H11553" s="4">
        <f ca="1">+Data_TABLE[[#This Row],[Qty]]*Data_TABLE[[#This Row],[Unit Price]]</f>
        <v>740</v>
      </c>
      <c r="I11553" s="7">
        <v>42344</v>
      </c>
      <c r="J11553" s="10">
        <f>EOMONTH(Data_TABLE[[#This Row],[Date Sold]],0)</f>
        <v>42369</v>
      </c>
    </row>
    <row r="11554" spans="2:10" x14ac:dyDescent="0.25">
      <c r="B11554" s="1" t="s">
        <v>38</v>
      </c>
      <c r="C11554" s="3" t="s">
        <v>55</v>
      </c>
      <c r="D11554" s="2" t="s">
        <v>51</v>
      </c>
      <c r="E11554" s="3" t="s">
        <v>45</v>
      </c>
      <c r="F11554" s="3">
        <f t="shared" ca="1" si="358"/>
        <v>5</v>
      </c>
      <c r="G11554" s="4">
        <f t="shared" ca="1" si="359"/>
        <v>97</v>
      </c>
      <c r="H11554" s="4">
        <f ca="1">+Data_TABLE[[#This Row],[Qty]]*Data_TABLE[[#This Row],[Unit Price]]</f>
        <v>485</v>
      </c>
      <c r="I11554" s="7">
        <v>42344</v>
      </c>
      <c r="J11554" s="10">
        <f>EOMONTH(Data_TABLE[[#This Row],[Date Sold]],0)</f>
        <v>42369</v>
      </c>
    </row>
    <row r="11555" spans="2:10" x14ac:dyDescent="0.25">
      <c r="B11555" s="1" t="s">
        <v>40</v>
      </c>
      <c r="C11555" s="3" t="s">
        <v>55</v>
      </c>
      <c r="D11555" s="2" t="s">
        <v>49</v>
      </c>
      <c r="E11555" s="3" t="s">
        <v>43</v>
      </c>
      <c r="F11555" s="3">
        <f t="shared" ca="1" si="358"/>
        <v>3</v>
      </c>
      <c r="G11555" s="4">
        <f t="shared" ca="1" si="359"/>
        <v>135</v>
      </c>
      <c r="H11555" s="4">
        <f ca="1">+Data_TABLE[[#This Row],[Qty]]*Data_TABLE[[#This Row],[Unit Price]]</f>
        <v>405</v>
      </c>
      <c r="I11555" s="7">
        <v>42344</v>
      </c>
      <c r="J11555" s="10">
        <f>EOMONTH(Data_TABLE[[#This Row],[Date Sold]],0)</f>
        <v>42369</v>
      </c>
    </row>
    <row r="11556" spans="2:10" x14ac:dyDescent="0.25">
      <c r="B11556" s="1" t="s">
        <v>37</v>
      </c>
      <c r="C11556" s="3" t="s">
        <v>55</v>
      </c>
      <c r="D11556" s="2" t="s">
        <v>49</v>
      </c>
      <c r="E11556" s="3" t="s">
        <v>43</v>
      </c>
      <c r="F11556" s="3">
        <f t="shared" ca="1" si="358"/>
        <v>2</v>
      </c>
      <c r="G11556" s="4">
        <f t="shared" ca="1" si="359"/>
        <v>174</v>
      </c>
      <c r="H11556" s="4">
        <f ca="1">+Data_TABLE[[#This Row],[Qty]]*Data_TABLE[[#This Row],[Unit Price]]</f>
        <v>348</v>
      </c>
      <c r="I11556" s="7">
        <v>42344</v>
      </c>
      <c r="J11556" s="10">
        <f>EOMONTH(Data_TABLE[[#This Row],[Date Sold]],0)</f>
        <v>42369</v>
      </c>
    </row>
    <row r="11557" spans="2:10" x14ac:dyDescent="0.25">
      <c r="B11557" s="1" t="s">
        <v>41</v>
      </c>
      <c r="C11557" s="3" t="s">
        <v>54</v>
      </c>
      <c r="D11557" s="2" t="s">
        <v>48</v>
      </c>
      <c r="E11557" s="3" t="s">
        <v>42</v>
      </c>
      <c r="F11557" s="3">
        <f t="shared" ca="1" si="358"/>
        <v>3</v>
      </c>
      <c r="G11557" s="4">
        <f t="shared" ca="1" si="359"/>
        <v>144</v>
      </c>
      <c r="H11557" s="4">
        <f ca="1">+Data_TABLE[[#This Row],[Qty]]*Data_TABLE[[#This Row],[Unit Price]]</f>
        <v>432</v>
      </c>
      <c r="I11557" s="7">
        <v>42344</v>
      </c>
      <c r="J11557" s="10">
        <f>EOMONTH(Data_TABLE[[#This Row],[Date Sold]],0)</f>
        <v>42369</v>
      </c>
    </row>
    <row r="11558" spans="2:10" x14ac:dyDescent="0.25">
      <c r="B11558" s="1" t="s">
        <v>41</v>
      </c>
      <c r="C11558" s="3" t="s">
        <v>55</v>
      </c>
      <c r="D11558" s="2" t="s">
        <v>49</v>
      </c>
      <c r="E11558" s="3" t="s">
        <v>43</v>
      </c>
      <c r="F11558" s="3">
        <f t="shared" ca="1" si="358"/>
        <v>5</v>
      </c>
      <c r="G11558" s="4">
        <f t="shared" ca="1" si="359"/>
        <v>148</v>
      </c>
      <c r="H11558" s="4">
        <f ca="1">+Data_TABLE[[#This Row],[Qty]]*Data_TABLE[[#This Row],[Unit Price]]</f>
        <v>740</v>
      </c>
      <c r="I11558" s="7">
        <v>42344</v>
      </c>
      <c r="J11558" s="10">
        <f>EOMONTH(Data_TABLE[[#This Row],[Date Sold]],0)</f>
        <v>42369</v>
      </c>
    </row>
    <row r="11559" spans="2:10" x14ac:dyDescent="0.25">
      <c r="B11559" s="1" t="s">
        <v>40</v>
      </c>
      <c r="C11559" s="3" t="s">
        <v>55</v>
      </c>
      <c r="D11559" s="2" t="s">
        <v>49</v>
      </c>
      <c r="E11559" s="3" t="s">
        <v>43</v>
      </c>
      <c r="F11559" s="3">
        <f t="shared" ca="1" si="358"/>
        <v>2</v>
      </c>
      <c r="G11559" s="4">
        <f t="shared" ca="1" si="359"/>
        <v>140</v>
      </c>
      <c r="H11559" s="4">
        <f ca="1">+Data_TABLE[[#This Row],[Qty]]*Data_TABLE[[#This Row],[Unit Price]]</f>
        <v>280</v>
      </c>
      <c r="I11559" s="7">
        <v>42344</v>
      </c>
      <c r="J11559" s="10">
        <f>EOMONTH(Data_TABLE[[#This Row],[Date Sold]],0)</f>
        <v>42369</v>
      </c>
    </row>
    <row r="11560" spans="2:10" x14ac:dyDescent="0.25">
      <c r="B11560" s="1" t="s">
        <v>38</v>
      </c>
      <c r="C11560" s="3" t="s">
        <v>55</v>
      </c>
      <c r="D11560" s="2" t="s">
        <v>49</v>
      </c>
      <c r="E11560" s="3" t="s">
        <v>43</v>
      </c>
      <c r="F11560" s="3">
        <f t="shared" ca="1" si="358"/>
        <v>1</v>
      </c>
      <c r="G11560" s="4">
        <f t="shared" ca="1" si="359"/>
        <v>80</v>
      </c>
      <c r="H11560" s="4">
        <f ca="1">+Data_TABLE[[#This Row],[Qty]]*Data_TABLE[[#This Row],[Unit Price]]</f>
        <v>80</v>
      </c>
      <c r="I11560" s="7">
        <v>42344</v>
      </c>
      <c r="J11560" s="10">
        <f>EOMONTH(Data_TABLE[[#This Row],[Date Sold]],0)</f>
        <v>42369</v>
      </c>
    </row>
    <row r="11561" spans="2:10" x14ac:dyDescent="0.25">
      <c r="B11561" s="1" t="s">
        <v>41</v>
      </c>
      <c r="C11561" s="3" t="s">
        <v>55</v>
      </c>
      <c r="D11561" s="2" t="s">
        <v>51</v>
      </c>
      <c r="E11561" s="3" t="s">
        <v>45</v>
      </c>
      <c r="F11561" s="3">
        <f t="shared" ca="1" si="358"/>
        <v>1</v>
      </c>
      <c r="G11561" s="4">
        <f t="shared" ca="1" si="359"/>
        <v>91</v>
      </c>
      <c r="H11561" s="4">
        <f ca="1">+Data_TABLE[[#This Row],[Qty]]*Data_TABLE[[#This Row],[Unit Price]]</f>
        <v>91</v>
      </c>
      <c r="I11561" s="7">
        <v>42344</v>
      </c>
      <c r="J11561" s="10">
        <f>EOMONTH(Data_TABLE[[#This Row],[Date Sold]],0)</f>
        <v>42369</v>
      </c>
    </row>
    <row r="11562" spans="2:10" x14ac:dyDescent="0.25">
      <c r="B11562" s="1" t="s">
        <v>38</v>
      </c>
      <c r="C11562" s="3" t="s">
        <v>55</v>
      </c>
      <c r="D11562" s="2" t="s">
        <v>51</v>
      </c>
      <c r="E11562" s="3" t="s">
        <v>45</v>
      </c>
      <c r="F11562" s="3">
        <f t="shared" ca="1" si="358"/>
        <v>3</v>
      </c>
      <c r="G11562" s="4">
        <f t="shared" ca="1" si="359"/>
        <v>81</v>
      </c>
      <c r="H11562" s="4">
        <f ca="1">+Data_TABLE[[#This Row],[Qty]]*Data_TABLE[[#This Row],[Unit Price]]</f>
        <v>243</v>
      </c>
      <c r="I11562" s="7">
        <v>42344</v>
      </c>
      <c r="J11562" s="10">
        <f>EOMONTH(Data_TABLE[[#This Row],[Date Sold]],0)</f>
        <v>42369</v>
      </c>
    </row>
    <row r="11563" spans="2:10" x14ac:dyDescent="0.25">
      <c r="B11563" s="1" t="s">
        <v>38</v>
      </c>
      <c r="C11563" s="3" t="s">
        <v>56</v>
      </c>
      <c r="D11563" s="2" t="s">
        <v>52</v>
      </c>
      <c r="E11563" s="3" t="s">
        <v>46</v>
      </c>
      <c r="F11563" s="3">
        <f t="shared" ca="1" si="358"/>
        <v>4</v>
      </c>
      <c r="G11563" s="4">
        <f t="shared" ca="1" si="359"/>
        <v>155</v>
      </c>
      <c r="H11563" s="4">
        <f ca="1">+Data_TABLE[[#This Row],[Qty]]*Data_TABLE[[#This Row],[Unit Price]]</f>
        <v>620</v>
      </c>
      <c r="I11563" s="7">
        <v>42344</v>
      </c>
      <c r="J11563" s="10">
        <f>EOMONTH(Data_TABLE[[#This Row],[Date Sold]],0)</f>
        <v>42369</v>
      </c>
    </row>
    <row r="11564" spans="2:10" x14ac:dyDescent="0.25">
      <c r="B11564" s="1" t="s">
        <v>38</v>
      </c>
      <c r="C11564" s="3" t="s">
        <v>56</v>
      </c>
      <c r="D11564" s="2" t="s">
        <v>50</v>
      </c>
      <c r="E11564" s="3" t="s">
        <v>44</v>
      </c>
      <c r="F11564" s="3">
        <f t="shared" ca="1" si="358"/>
        <v>4</v>
      </c>
      <c r="G11564" s="4">
        <f t="shared" ca="1" si="359"/>
        <v>119</v>
      </c>
      <c r="H11564" s="4">
        <f ca="1">+Data_TABLE[[#This Row],[Qty]]*Data_TABLE[[#This Row],[Unit Price]]</f>
        <v>476</v>
      </c>
      <c r="I11564" s="7">
        <v>42344</v>
      </c>
      <c r="J11564" s="10">
        <f>EOMONTH(Data_TABLE[[#This Row],[Date Sold]],0)</f>
        <v>42369</v>
      </c>
    </row>
    <row r="11565" spans="2:10" x14ac:dyDescent="0.25">
      <c r="B11565" s="1" t="s">
        <v>38</v>
      </c>
      <c r="C11565" s="3" t="s">
        <v>56</v>
      </c>
      <c r="D11565" s="2" t="s">
        <v>52</v>
      </c>
      <c r="E11565" s="3" t="s">
        <v>46</v>
      </c>
      <c r="F11565" s="3">
        <f t="shared" ca="1" si="358"/>
        <v>2</v>
      </c>
      <c r="G11565" s="4">
        <f t="shared" ca="1" si="359"/>
        <v>106</v>
      </c>
      <c r="H11565" s="4">
        <f ca="1">+Data_TABLE[[#This Row],[Qty]]*Data_TABLE[[#This Row],[Unit Price]]</f>
        <v>212</v>
      </c>
      <c r="I11565" s="7">
        <v>42344</v>
      </c>
      <c r="J11565" s="10">
        <f>EOMONTH(Data_TABLE[[#This Row],[Date Sold]],0)</f>
        <v>42369</v>
      </c>
    </row>
    <row r="11566" spans="2:10" x14ac:dyDescent="0.25">
      <c r="B11566" s="1" t="s">
        <v>41</v>
      </c>
      <c r="C11566" s="3" t="s">
        <v>55</v>
      </c>
      <c r="D11566" s="2" t="s">
        <v>49</v>
      </c>
      <c r="E11566" s="3" t="s">
        <v>43</v>
      </c>
      <c r="F11566" s="3">
        <f t="shared" ca="1" si="358"/>
        <v>1</v>
      </c>
      <c r="G11566" s="4">
        <f t="shared" ca="1" si="359"/>
        <v>160</v>
      </c>
      <c r="H11566" s="4">
        <f ca="1">+Data_TABLE[[#This Row],[Qty]]*Data_TABLE[[#This Row],[Unit Price]]</f>
        <v>160</v>
      </c>
      <c r="I11566" s="7">
        <v>42344</v>
      </c>
      <c r="J11566" s="10">
        <f>EOMONTH(Data_TABLE[[#This Row],[Date Sold]],0)</f>
        <v>42369</v>
      </c>
    </row>
    <row r="11567" spans="2:10" x14ac:dyDescent="0.25">
      <c r="B11567" s="1" t="s">
        <v>36</v>
      </c>
      <c r="C11567" s="3" t="s">
        <v>55</v>
      </c>
      <c r="D11567" s="2" t="s">
        <v>51</v>
      </c>
      <c r="E11567" s="3" t="s">
        <v>45</v>
      </c>
      <c r="F11567" s="3">
        <f t="shared" ca="1" si="358"/>
        <v>5</v>
      </c>
      <c r="G11567" s="4">
        <f t="shared" ca="1" si="359"/>
        <v>103</v>
      </c>
      <c r="H11567" s="4">
        <f ca="1">+Data_TABLE[[#This Row],[Qty]]*Data_TABLE[[#This Row],[Unit Price]]</f>
        <v>515</v>
      </c>
      <c r="I11567" s="7">
        <v>42344</v>
      </c>
      <c r="J11567" s="10">
        <f>EOMONTH(Data_TABLE[[#This Row],[Date Sold]],0)</f>
        <v>42369</v>
      </c>
    </row>
    <row r="11568" spans="2:10" x14ac:dyDescent="0.25">
      <c r="B11568" s="1" t="s">
        <v>37</v>
      </c>
      <c r="C11568" s="3" t="s">
        <v>56</v>
      </c>
      <c r="D11568" s="2" t="s">
        <v>52</v>
      </c>
      <c r="E11568" s="3" t="s">
        <v>46</v>
      </c>
      <c r="F11568" s="3">
        <f t="shared" ca="1" si="358"/>
        <v>3</v>
      </c>
      <c r="G11568" s="4">
        <f t="shared" ca="1" si="359"/>
        <v>64</v>
      </c>
      <c r="H11568" s="4">
        <f ca="1">+Data_TABLE[[#This Row],[Qty]]*Data_TABLE[[#This Row],[Unit Price]]</f>
        <v>192</v>
      </c>
      <c r="I11568" s="7">
        <v>42344</v>
      </c>
      <c r="J11568" s="10">
        <f>EOMONTH(Data_TABLE[[#This Row],[Date Sold]],0)</f>
        <v>42369</v>
      </c>
    </row>
    <row r="11569" spans="2:10" x14ac:dyDescent="0.25">
      <c r="B11569" s="1" t="s">
        <v>39</v>
      </c>
      <c r="C11569" s="3" t="s">
        <v>54</v>
      </c>
      <c r="D11569" s="2" t="s">
        <v>48</v>
      </c>
      <c r="E11569" s="3" t="s">
        <v>42</v>
      </c>
      <c r="F11569" s="3">
        <f t="shared" ref="F11569:F11632" ca="1" si="360">RANDBETWEEN(1,5)</f>
        <v>1</v>
      </c>
      <c r="G11569" s="4">
        <f t="shared" ref="G11569:G11632" ca="1" si="361">RANDBETWEEN(60,200)</f>
        <v>121</v>
      </c>
      <c r="H11569" s="4">
        <f ca="1">+Data_TABLE[[#This Row],[Qty]]*Data_TABLE[[#This Row],[Unit Price]]</f>
        <v>121</v>
      </c>
      <c r="I11569" s="7">
        <v>42344</v>
      </c>
      <c r="J11569" s="10">
        <f>EOMONTH(Data_TABLE[[#This Row],[Date Sold]],0)</f>
        <v>42369</v>
      </c>
    </row>
    <row r="11570" spans="2:10" x14ac:dyDescent="0.25">
      <c r="B11570" s="1" t="s">
        <v>39</v>
      </c>
      <c r="C11570" s="3" t="s">
        <v>56</v>
      </c>
      <c r="D11570" s="2" t="s">
        <v>52</v>
      </c>
      <c r="E11570" s="3" t="s">
        <v>46</v>
      </c>
      <c r="F11570" s="3">
        <f t="shared" ca="1" si="360"/>
        <v>2</v>
      </c>
      <c r="G11570" s="4">
        <f t="shared" ca="1" si="361"/>
        <v>169</v>
      </c>
      <c r="H11570" s="4">
        <f ca="1">+Data_TABLE[[#This Row],[Qty]]*Data_TABLE[[#This Row],[Unit Price]]</f>
        <v>338</v>
      </c>
      <c r="I11570" s="7">
        <v>42344</v>
      </c>
      <c r="J11570" s="10">
        <f>EOMONTH(Data_TABLE[[#This Row],[Date Sold]],0)</f>
        <v>42369</v>
      </c>
    </row>
    <row r="11571" spans="2:10" x14ac:dyDescent="0.25">
      <c r="B11571" s="1" t="s">
        <v>41</v>
      </c>
      <c r="C11571" s="3" t="s">
        <v>56</v>
      </c>
      <c r="D11571" s="2" t="s">
        <v>50</v>
      </c>
      <c r="E11571" s="3" t="s">
        <v>44</v>
      </c>
      <c r="F11571" s="3">
        <f t="shared" ca="1" si="360"/>
        <v>2</v>
      </c>
      <c r="G11571" s="4">
        <f t="shared" ca="1" si="361"/>
        <v>157</v>
      </c>
      <c r="H11571" s="4">
        <f ca="1">+Data_TABLE[[#This Row],[Qty]]*Data_TABLE[[#This Row],[Unit Price]]</f>
        <v>314</v>
      </c>
      <c r="I11571" s="7">
        <v>42344</v>
      </c>
      <c r="J11571" s="10">
        <f>EOMONTH(Data_TABLE[[#This Row],[Date Sold]],0)</f>
        <v>42369</v>
      </c>
    </row>
    <row r="11572" spans="2:10" x14ac:dyDescent="0.25">
      <c r="B11572" s="1" t="s">
        <v>40</v>
      </c>
      <c r="C11572" s="3" t="s">
        <v>55</v>
      </c>
      <c r="D11572" s="2" t="s">
        <v>51</v>
      </c>
      <c r="E11572" s="3" t="s">
        <v>45</v>
      </c>
      <c r="F11572" s="3">
        <f t="shared" ca="1" si="360"/>
        <v>5</v>
      </c>
      <c r="G11572" s="4">
        <f t="shared" ca="1" si="361"/>
        <v>197</v>
      </c>
      <c r="H11572" s="4">
        <f ca="1">+Data_TABLE[[#This Row],[Qty]]*Data_TABLE[[#This Row],[Unit Price]]</f>
        <v>985</v>
      </c>
      <c r="I11572" s="7">
        <v>42344</v>
      </c>
      <c r="J11572" s="10">
        <f>EOMONTH(Data_TABLE[[#This Row],[Date Sold]],0)</f>
        <v>42369</v>
      </c>
    </row>
    <row r="11573" spans="2:10" x14ac:dyDescent="0.25">
      <c r="B11573" s="1" t="s">
        <v>39</v>
      </c>
      <c r="C11573" s="3" t="s">
        <v>56</v>
      </c>
      <c r="D11573" s="2" t="s">
        <v>50</v>
      </c>
      <c r="E11573" s="3" t="s">
        <v>44</v>
      </c>
      <c r="F11573" s="3">
        <f t="shared" ca="1" si="360"/>
        <v>2</v>
      </c>
      <c r="G11573" s="4">
        <f t="shared" ca="1" si="361"/>
        <v>157</v>
      </c>
      <c r="H11573" s="4">
        <f ca="1">+Data_TABLE[[#This Row],[Qty]]*Data_TABLE[[#This Row],[Unit Price]]</f>
        <v>314</v>
      </c>
      <c r="I11573" s="7">
        <v>42344</v>
      </c>
      <c r="J11573" s="10">
        <f>EOMONTH(Data_TABLE[[#This Row],[Date Sold]],0)</f>
        <v>42369</v>
      </c>
    </row>
    <row r="11574" spans="2:10" x14ac:dyDescent="0.25">
      <c r="B11574" s="1" t="s">
        <v>40</v>
      </c>
      <c r="C11574" s="3" t="s">
        <v>55</v>
      </c>
      <c r="D11574" s="2" t="s">
        <v>51</v>
      </c>
      <c r="E11574" s="3" t="s">
        <v>45</v>
      </c>
      <c r="F11574" s="3">
        <f t="shared" ca="1" si="360"/>
        <v>5</v>
      </c>
      <c r="G11574" s="4">
        <f t="shared" ca="1" si="361"/>
        <v>196</v>
      </c>
      <c r="H11574" s="4">
        <f ca="1">+Data_TABLE[[#This Row],[Qty]]*Data_TABLE[[#This Row],[Unit Price]]</f>
        <v>980</v>
      </c>
      <c r="I11574" s="7">
        <v>42344</v>
      </c>
      <c r="J11574" s="10">
        <f>EOMONTH(Data_TABLE[[#This Row],[Date Sold]],0)</f>
        <v>42369</v>
      </c>
    </row>
    <row r="11575" spans="2:10" x14ac:dyDescent="0.25">
      <c r="B11575" s="1" t="s">
        <v>38</v>
      </c>
      <c r="C11575" s="3" t="s">
        <v>54</v>
      </c>
      <c r="D11575" s="2" t="s">
        <v>48</v>
      </c>
      <c r="E11575" s="3" t="s">
        <v>42</v>
      </c>
      <c r="F11575" s="3">
        <f t="shared" ca="1" si="360"/>
        <v>4</v>
      </c>
      <c r="G11575" s="4">
        <f t="shared" ca="1" si="361"/>
        <v>60</v>
      </c>
      <c r="H11575" s="4">
        <f ca="1">+Data_TABLE[[#This Row],[Qty]]*Data_TABLE[[#This Row],[Unit Price]]</f>
        <v>240</v>
      </c>
      <c r="I11575" s="7">
        <v>42344</v>
      </c>
      <c r="J11575" s="10">
        <f>EOMONTH(Data_TABLE[[#This Row],[Date Sold]],0)</f>
        <v>42369</v>
      </c>
    </row>
    <row r="11576" spans="2:10" x14ac:dyDescent="0.25">
      <c r="B11576" s="1" t="s">
        <v>36</v>
      </c>
      <c r="C11576" s="3" t="s">
        <v>54</v>
      </c>
      <c r="D11576" s="2" t="s">
        <v>48</v>
      </c>
      <c r="E11576" s="3" t="s">
        <v>42</v>
      </c>
      <c r="F11576" s="3">
        <f t="shared" ca="1" si="360"/>
        <v>3</v>
      </c>
      <c r="G11576" s="4">
        <f t="shared" ca="1" si="361"/>
        <v>158</v>
      </c>
      <c r="H11576" s="4">
        <f ca="1">+Data_TABLE[[#This Row],[Qty]]*Data_TABLE[[#This Row],[Unit Price]]</f>
        <v>474</v>
      </c>
      <c r="I11576" s="7">
        <v>42344</v>
      </c>
      <c r="J11576" s="10">
        <f>EOMONTH(Data_TABLE[[#This Row],[Date Sold]],0)</f>
        <v>42369</v>
      </c>
    </row>
    <row r="11577" spans="2:10" x14ac:dyDescent="0.25">
      <c r="B11577" s="1" t="s">
        <v>37</v>
      </c>
      <c r="C11577" s="3" t="s">
        <v>56</v>
      </c>
      <c r="D11577" s="2" t="s">
        <v>50</v>
      </c>
      <c r="E11577" s="3" t="s">
        <v>44</v>
      </c>
      <c r="F11577" s="3">
        <f t="shared" ca="1" si="360"/>
        <v>5</v>
      </c>
      <c r="G11577" s="4">
        <f t="shared" ca="1" si="361"/>
        <v>97</v>
      </c>
      <c r="H11577" s="4">
        <f ca="1">+Data_TABLE[[#This Row],[Qty]]*Data_TABLE[[#This Row],[Unit Price]]</f>
        <v>485</v>
      </c>
      <c r="I11577" s="7">
        <v>42344</v>
      </c>
      <c r="J11577" s="10">
        <f>EOMONTH(Data_TABLE[[#This Row],[Date Sold]],0)</f>
        <v>42369</v>
      </c>
    </row>
    <row r="11578" spans="2:10" x14ac:dyDescent="0.25">
      <c r="B11578" s="1" t="s">
        <v>40</v>
      </c>
      <c r="C11578" s="3" t="s">
        <v>56</v>
      </c>
      <c r="D11578" s="2" t="s">
        <v>50</v>
      </c>
      <c r="E11578" s="3" t="s">
        <v>44</v>
      </c>
      <c r="F11578" s="3">
        <f t="shared" ca="1" si="360"/>
        <v>5</v>
      </c>
      <c r="G11578" s="4">
        <f t="shared" ca="1" si="361"/>
        <v>159</v>
      </c>
      <c r="H11578" s="4">
        <f ca="1">+Data_TABLE[[#This Row],[Qty]]*Data_TABLE[[#This Row],[Unit Price]]</f>
        <v>795</v>
      </c>
      <c r="I11578" s="7">
        <v>42344</v>
      </c>
      <c r="J11578" s="10">
        <f>EOMONTH(Data_TABLE[[#This Row],[Date Sold]],0)</f>
        <v>42369</v>
      </c>
    </row>
    <row r="11579" spans="2:10" x14ac:dyDescent="0.25">
      <c r="B11579" s="1" t="s">
        <v>38</v>
      </c>
      <c r="C11579" s="3" t="s">
        <v>55</v>
      </c>
      <c r="D11579" s="2" t="s">
        <v>49</v>
      </c>
      <c r="E11579" s="3" t="s">
        <v>43</v>
      </c>
      <c r="F11579" s="3">
        <f t="shared" ca="1" si="360"/>
        <v>3</v>
      </c>
      <c r="G11579" s="4">
        <f t="shared" ca="1" si="361"/>
        <v>197</v>
      </c>
      <c r="H11579" s="4">
        <f ca="1">+Data_TABLE[[#This Row],[Qty]]*Data_TABLE[[#This Row],[Unit Price]]</f>
        <v>591</v>
      </c>
      <c r="I11579" s="7">
        <v>42344</v>
      </c>
      <c r="J11579" s="10">
        <f>EOMONTH(Data_TABLE[[#This Row],[Date Sold]],0)</f>
        <v>42369</v>
      </c>
    </row>
    <row r="11580" spans="2:10" x14ac:dyDescent="0.25">
      <c r="B11580" s="1" t="s">
        <v>37</v>
      </c>
      <c r="C11580" s="3" t="s">
        <v>56</v>
      </c>
      <c r="D11580" s="2" t="s">
        <v>52</v>
      </c>
      <c r="E11580" s="3" t="s">
        <v>46</v>
      </c>
      <c r="F11580" s="3">
        <f t="shared" ca="1" si="360"/>
        <v>1</v>
      </c>
      <c r="G11580" s="4">
        <f t="shared" ca="1" si="361"/>
        <v>141</v>
      </c>
      <c r="H11580" s="4">
        <f ca="1">+Data_TABLE[[#This Row],[Qty]]*Data_TABLE[[#This Row],[Unit Price]]</f>
        <v>141</v>
      </c>
      <c r="I11580" s="7">
        <v>42344</v>
      </c>
      <c r="J11580" s="10">
        <f>EOMONTH(Data_TABLE[[#This Row],[Date Sold]],0)</f>
        <v>42369</v>
      </c>
    </row>
    <row r="11581" spans="2:10" x14ac:dyDescent="0.25">
      <c r="B11581" s="1" t="s">
        <v>38</v>
      </c>
      <c r="C11581" s="3" t="s">
        <v>56</v>
      </c>
      <c r="D11581" s="2" t="s">
        <v>50</v>
      </c>
      <c r="E11581" s="3" t="s">
        <v>44</v>
      </c>
      <c r="F11581" s="3">
        <f t="shared" ca="1" si="360"/>
        <v>1</v>
      </c>
      <c r="G11581" s="4">
        <f t="shared" ca="1" si="361"/>
        <v>197</v>
      </c>
      <c r="H11581" s="4">
        <f ca="1">+Data_TABLE[[#This Row],[Qty]]*Data_TABLE[[#This Row],[Unit Price]]</f>
        <v>197</v>
      </c>
      <c r="I11581" s="7">
        <v>42344</v>
      </c>
      <c r="J11581" s="10">
        <f>EOMONTH(Data_TABLE[[#This Row],[Date Sold]],0)</f>
        <v>42369</v>
      </c>
    </row>
    <row r="11582" spans="2:10" x14ac:dyDescent="0.25">
      <c r="B11582" s="1" t="s">
        <v>37</v>
      </c>
      <c r="C11582" s="3" t="s">
        <v>54</v>
      </c>
      <c r="D11582" s="2" t="s">
        <v>48</v>
      </c>
      <c r="E11582" s="3" t="s">
        <v>42</v>
      </c>
      <c r="F11582" s="3">
        <f t="shared" ca="1" si="360"/>
        <v>3</v>
      </c>
      <c r="G11582" s="4">
        <f t="shared" ca="1" si="361"/>
        <v>141</v>
      </c>
      <c r="H11582" s="4">
        <f ca="1">+Data_TABLE[[#This Row],[Qty]]*Data_TABLE[[#This Row],[Unit Price]]</f>
        <v>423</v>
      </c>
      <c r="I11582" s="7">
        <v>42344</v>
      </c>
      <c r="J11582" s="10">
        <f>EOMONTH(Data_TABLE[[#This Row],[Date Sold]],0)</f>
        <v>42369</v>
      </c>
    </row>
    <row r="11583" spans="2:10" x14ac:dyDescent="0.25">
      <c r="B11583" s="1" t="s">
        <v>40</v>
      </c>
      <c r="C11583" s="3" t="s">
        <v>55</v>
      </c>
      <c r="D11583" s="2" t="s">
        <v>51</v>
      </c>
      <c r="E11583" s="3" t="s">
        <v>45</v>
      </c>
      <c r="F11583" s="3">
        <f t="shared" ca="1" si="360"/>
        <v>1</v>
      </c>
      <c r="G11583" s="4">
        <f t="shared" ca="1" si="361"/>
        <v>196</v>
      </c>
      <c r="H11583" s="4">
        <f ca="1">+Data_TABLE[[#This Row],[Qty]]*Data_TABLE[[#This Row],[Unit Price]]</f>
        <v>196</v>
      </c>
      <c r="I11583" s="7">
        <v>42344</v>
      </c>
      <c r="J11583" s="10">
        <f>EOMONTH(Data_TABLE[[#This Row],[Date Sold]],0)</f>
        <v>42369</v>
      </c>
    </row>
    <row r="11584" spans="2:10" x14ac:dyDescent="0.25">
      <c r="B11584" s="1" t="s">
        <v>39</v>
      </c>
      <c r="C11584" s="3" t="s">
        <v>56</v>
      </c>
      <c r="D11584" s="2" t="s">
        <v>52</v>
      </c>
      <c r="E11584" s="3" t="s">
        <v>46</v>
      </c>
      <c r="F11584" s="3">
        <f t="shared" ca="1" si="360"/>
        <v>1</v>
      </c>
      <c r="G11584" s="4">
        <f t="shared" ca="1" si="361"/>
        <v>125</v>
      </c>
      <c r="H11584" s="4">
        <f ca="1">+Data_TABLE[[#This Row],[Qty]]*Data_TABLE[[#This Row],[Unit Price]]</f>
        <v>125</v>
      </c>
      <c r="I11584" s="7">
        <v>42344</v>
      </c>
      <c r="J11584" s="10">
        <f>EOMONTH(Data_TABLE[[#This Row],[Date Sold]],0)</f>
        <v>42369</v>
      </c>
    </row>
    <row r="11585" spans="2:10" x14ac:dyDescent="0.25">
      <c r="B11585" s="1" t="s">
        <v>38</v>
      </c>
      <c r="C11585" s="3" t="s">
        <v>56</v>
      </c>
      <c r="D11585" s="2" t="s">
        <v>50</v>
      </c>
      <c r="E11585" s="3" t="s">
        <v>44</v>
      </c>
      <c r="F11585" s="3">
        <f t="shared" ca="1" si="360"/>
        <v>5</v>
      </c>
      <c r="G11585" s="4">
        <f t="shared" ca="1" si="361"/>
        <v>174</v>
      </c>
      <c r="H11585" s="4">
        <f ca="1">+Data_TABLE[[#This Row],[Qty]]*Data_TABLE[[#This Row],[Unit Price]]</f>
        <v>870</v>
      </c>
      <c r="I11585" s="7">
        <v>42344</v>
      </c>
      <c r="J11585" s="10">
        <f>EOMONTH(Data_TABLE[[#This Row],[Date Sold]],0)</f>
        <v>42369</v>
      </c>
    </row>
    <row r="11586" spans="2:10" x14ac:dyDescent="0.25">
      <c r="B11586" s="1" t="s">
        <v>40</v>
      </c>
      <c r="C11586" s="3" t="s">
        <v>55</v>
      </c>
      <c r="D11586" s="2" t="s">
        <v>49</v>
      </c>
      <c r="E11586" s="3" t="s">
        <v>43</v>
      </c>
      <c r="F11586" s="3">
        <f t="shared" ca="1" si="360"/>
        <v>2</v>
      </c>
      <c r="G11586" s="4">
        <f t="shared" ca="1" si="361"/>
        <v>63</v>
      </c>
      <c r="H11586" s="4">
        <f ca="1">+Data_TABLE[[#This Row],[Qty]]*Data_TABLE[[#This Row],[Unit Price]]</f>
        <v>126</v>
      </c>
      <c r="I11586" s="7">
        <v>42344</v>
      </c>
      <c r="J11586" s="10">
        <f>EOMONTH(Data_TABLE[[#This Row],[Date Sold]],0)</f>
        <v>42369</v>
      </c>
    </row>
    <row r="11587" spans="2:10" x14ac:dyDescent="0.25">
      <c r="B11587" s="1" t="s">
        <v>39</v>
      </c>
      <c r="C11587" s="3" t="s">
        <v>55</v>
      </c>
      <c r="D11587" s="2" t="s">
        <v>49</v>
      </c>
      <c r="E11587" s="3" t="s">
        <v>43</v>
      </c>
      <c r="F11587" s="3">
        <f t="shared" ca="1" si="360"/>
        <v>1</v>
      </c>
      <c r="G11587" s="4">
        <f t="shared" ca="1" si="361"/>
        <v>131</v>
      </c>
      <c r="H11587" s="4">
        <f ca="1">+Data_TABLE[[#This Row],[Qty]]*Data_TABLE[[#This Row],[Unit Price]]</f>
        <v>131</v>
      </c>
      <c r="I11587" s="7">
        <v>42344</v>
      </c>
      <c r="J11587" s="10">
        <f>EOMONTH(Data_TABLE[[#This Row],[Date Sold]],0)</f>
        <v>42369</v>
      </c>
    </row>
    <row r="11588" spans="2:10" x14ac:dyDescent="0.25">
      <c r="B11588" s="1" t="s">
        <v>37</v>
      </c>
      <c r="C11588" s="3" t="s">
        <v>56</v>
      </c>
      <c r="D11588" s="2" t="s">
        <v>52</v>
      </c>
      <c r="E11588" s="3" t="s">
        <v>46</v>
      </c>
      <c r="F11588" s="3">
        <f t="shared" ca="1" si="360"/>
        <v>3</v>
      </c>
      <c r="G11588" s="4">
        <f t="shared" ca="1" si="361"/>
        <v>184</v>
      </c>
      <c r="H11588" s="4">
        <f ca="1">+Data_TABLE[[#This Row],[Qty]]*Data_TABLE[[#This Row],[Unit Price]]</f>
        <v>552</v>
      </c>
      <c r="I11588" s="7">
        <v>42344</v>
      </c>
      <c r="J11588" s="10">
        <f>EOMONTH(Data_TABLE[[#This Row],[Date Sold]],0)</f>
        <v>42369</v>
      </c>
    </row>
    <row r="11589" spans="2:10" x14ac:dyDescent="0.25">
      <c r="B11589" s="1" t="s">
        <v>37</v>
      </c>
      <c r="C11589" s="3" t="s">
        <v>56</v>
      </c>
      <c r="D11589" s="2" t="s">
        <v>50</v>
      </c>
      <c r="E11589" s="3" t="s">
        <v>44</v>
      </c>
      <c r="F11589" s="3">
        <f t="shared" ca="1" si="360"/>
        <v>5</v>
      </c>
      <c r="G11589" s="4">
        <f t="shared" ca="1" si="361"/>
        <v>124</v>
      </c>
      <c r="H11589" s="4">
        <f ca="1">+Data_TABLE[[#This Row],[Qty]]*Data_TABLE[[#This Row],[Unit Price]]</f>
        <v>620</v>
      </c>
      <c r="I11589" s="7">
        <v>42344</v>
      </c>
      <c r="J11589" s="10">
        <f>EOMONTH(Data_TABLE[[#This Row],[Date Sold]],0)</f>
        <v>42369</v>
      </c>
    </row>
    <row r="11590" spans="2:10" x14ac:dyDescent="0.25">
      <c r="B11590" s="1" t="s">
        <v>41</v>
      </c>
      <c r="C11590" s="3" t="s">
        <v>55</v>
      </c>
      <c r="D11590" s="2" t="s">
        <v>51</v>
      </c>
      <c r="E11590" s="3" t="s">
        <v>45</v>
      </c>
      <c r="F11590" s="3">
        <f t="shared" ca="1" si="360"/>
        <v>4</v>
      </c>
      <c r="G11590" s="4">
        <f t="shared" ca="1" si="361"/>
        <v>147</v>
      </c>
      <c r="H11590" s="4">
        <f ca="1">+Data_TABLE[[#This Row],[Qty]]*Data_TABLE[[#This Row],[Unit Price]]</f>
        <v>588</v>
      </c>
      <c r="I11590" s="7">
        <v>42344</v>
      </c>
      <c r="J11590" s="10">
        <f>EOMONTH(Data_TABLE[[#This Row],[Date Sold]],0)</f>
        <v>42369</v>
      </c>
    </row>
    <row r="11591" spans="2:10" x14ac:dyDescent="0.25">
      <c r="B11591" s="1" t="s">
        <v>37</v>
      </c>
      <c r="C11591" s="3" t="s">
        <v>54</v>
      </c>
      <c r="D11591" s="2" t="s">
        <v>48</v>
      </c>
      <c r="E11591" s="3" t="s">
        <v>42</v>
      </c>
      <c r="F11591" s="3">
        <f t="shared" ca="1" si="360"/>
        <v>4</v>
      </c>
      <c r="G11591" s="4">
        <f t="shared" ca="1" si="361"/>
        <v>188</v>
      </c>
      <c r="H11591" s="4">
        <f ca="1">+Data_TABLE[[#This Row],[Qty]]*Data_TABLE[[#This Row],[Unit Price]]</f>
        <v>752</v>
      </c>
      <c r="I11591" s="7">
        <v>42344</v>
      </c>
      <c r="J11591" s="10">
        <f>EOMONTH(Data_TABLE[[#This Row],[Date Sold]],0)</f>
        <v>42369</v>
      </c>
    </row>
    <row r="11592" spans="2:10" x14ac:dyDescent="0.25">
      <c r="B11592" s="1" t="s">
        <v>39</v>
      </c>
      <c r="C11592" s="3" t="s">
        <v>56</v>
      </c>
      <c r="D11592" s="2" t="s">
        <v>50</v>
      </c>
      <c r="E11592" s="3" t="s">
        <v>44</v>
      </c>
      <c r="F11592" s="3">
        <f t="shared" ca="1" si="360"/>
        <v>3</v>
      </c>
      <c r="G11592" s="4">
        <f t="shared" ca="1" si="361"/>
        <v>140</v>
      </c>
      <c r="H11592" s="4">
        <f ca="1">+Data_TABLE[[#This Row],[Qty]]*Data_TABLE[[#This Row],[Unit Price]]</f>
        <v>420</v>
      </c>
      <c r="I11592" s="7">
        <v>42344</v>
      </c>
      <c r="J11592" s="10">
        <f>EOMONTH(Data_TABLE[[#This Row],[Date Sold]],0)</f>
        <v>42369</v>
      </c>
    </row>
    <row r="11593" spans="2:10" x14ac:dyDescent="0.25">
      <c r="B11593" s="1" t="s">
        <v>37</v>
      </c>
      <c r="C11593" s="3" t="s">
        <v>56</v>
      </c>
      <c r="D11593" s="2" t="s">
        <v>50</v>
      </c>
      <c r="E11593" s="3" t="s">
        <v>44</v>
      </c>
      <c r="F11593" s="3">
        <f t="shared" ca="1" si="360"/>
        <v>4</v>
      </c>
      <c r="G11593" s="4">
        <f t="shared" ca="1" si="361"/>
        <v>169</v>
      </c>
      <c r="H11593" s="4">
        <f ca="1">+Data_TABLE[[#This Row],[Qty]]*Data_TABLE[[#This Row],[Unit Price]]</f>
        <v>676</v>
      </c>
      <c r="I11593" s="7">
        <v>42344</v>
      </c>
      <c r="J11593" s="10">
        <f>EOMONTH(Data_TABLE[[#This Row],[Date Sold]],0)</f>
        <v>42369</v>
      </c>
    </row>
    <row r="11594" spans="2:10" x14ac:dyDescent="0.25">
      <c r="B11594" s="1" t="s">
        <v>38</v>
      </c>
      <c r="C11594" s="3" t="s">
        <v>56</v>
      </c>
      <c r="D11594" s="2" t="s">
        <v>52</v>
      </c>
      <c r="E11594" s="3" t="s">
        <v>46</v>
      </c>
      <c r="F11594" s="3">
        <f t="shared" ca="1" si="360"/>
        <v>3</v>
      </c>
      <c r="G11594" s="4">
        <f t="shared" ca="1" si="361"/>
        <v>78</v>
      </c>
      <c r="H11594" s="4">
        <f ca="1">+Data_TABLE[[#This Row],[Qty]]*Data_TABLE[[#This Row],[Unit Price]]</f>
        <v>234</v>
      </c>
      <c r="I11594" s="7">
        <v>42344</v>
      </c>
      <c r="J11594" s="10">
        <f>EOMONTH(Data_TABLE[[#This Row],[Date Sold]],0)</f>
        <v>42369</v>
      </c>
    </row>
    <row r="11595" spans="2:10" x14ac:dyDescent="0.25">
      <c r="B11595" s="1" t="s">
        <v>37</v>
      </c>
      <c r="C11595" s="3" t="s">
        <v>55</v>
      </c>
      <c r="D11595" s="2" t="s">
        <v>51</v>
      </c>
      <c r="E11595" s="3" t="s">
        <v>45</v>
      </c>
      <c r="F11595" s="3">
        <f t="shared" ca="1" si="360"/>
        <v>1</v>
      </c>
      <c r="G11595" s="4">
        <f t="shared" ca="1" si="361"/>
        <v>121</v>
      </c>
      <c r="H11595" s="4">
        <f ca="1">+Data_TABLE[[#This Row],[Qty]]*Data_TABLE[[#This Row],[Unit Price]]</f>
        <v>121</v>
      </c>
      <c r="I11595" s="7">
        <v>42344</v>
      </c>
      <c r="J11595" s="10">
        <f>EOMONTH(Data_TABLE[[#This Row],[Date Sold]],0)</f>
        <v>42369</v>
      </c>
    </row>
    <row r="11596" spans="2:10" x14ac:dyDescent="0.25">
      <c r="B11596" s="1" t="s">
        <v>39</v>
      </c>
      <c r="C11596" s="3" t="s">
        <v>54</v>
      </c>
      <c r="D11596" s="2" t="s">
        <v>48</v>
      </c>
      <c r="E11596" s="3" t="s">
        <v>42</v>
      </c>
      <c r="F11596" s="3">
        <f t="shared" ca="1" si="360"/>
        <v>4</v>
      </c>
      <c r="G11596" s="4">
        <f t="shared" ca="1" si="361"/>
        <v>111</v>
      </c>
      <c r="H11596" s="4">
        <f ca="1">+Data_TABLE[[#This Row],[Qty]]*Data_TABLE[[#This Row],[Unit Price]]</f>
        <v>444</v>
      </c>
      <c r="I11596" s="7">
        <v>42344</v>
      </c>
      <c r="J11596" s="10">
        <f>EOMONTH(Data_TABLE[[#This Row],[Date Sold]],0)</f>
        <v>42369</v>
      </c>
    </row>
    <row r="11597" spans="2:10" x14ac:dyDescent="0.25">
      <c r="B11597" s="1" t="s">
        <v>37</v>
      </c>
      <c r="C11597" s="3" t="s">
        <v>56</v>
      </c>
      <c r="D11597" s="2" t="s">
        <v>50</v>
      </c>
      <c r="E11597" s="3" t="s">
        <v>44</v>
      </c>
      <c r="F11597" s="3">
        <f t="shared" ca="1" si="360"/>
        <v>2</v>
      </c>
      <c r="G11597" s="4">
        <f t="shared" ca="1" si="361"/>
        <v>158</v>
      </c>
      <c r="H11597" s="4">
        <f ca="1">+Data_TABLE[[#This Row],[Qty]]*Data_TABLE[[#This Row],[Unit Price]]</f>
        <v>316</v>
      </c>
      <c r="I11597" s="7">
        <v>42344</v>
      </c>
      <c r="J11597" s="10">
        <f>EOMONTH(Data_TABLE[[#This Row],[Date Sold]],0)</f>
        <v>42369</v>
      </c>
    </row>
    <row r="11598" spans="2:10" x14ac:dyDescent="0.25">
      <c r="B11598" s="1" t="s">
        <v>40</v>
      </c>
      <c r="C11598" s="3" t="s">
        <v>56</v>
      </c>
      <c r="D11598" s="2" t="s">
        <v>50</v>
      </c>
      <c r="E11598" s="3" t="s">
        <v>44</v>
      </c>
      <c r="F11598" s="3">
        <f t="shared" ca="1" si="360"/>
        <v>3</v>
      </c>
      <c r="G11598" s="4">
        <f t="shared" ca="1" si="361"/>
        <v>160</v>
      </c>
      <c r="H11598" s="4">
        <f ca="1">+Data_TABLE[[#This Row],[Qty]]*Data_TABLE[[#This Row],[Unit Price]]</f>
        <v>480</v>
      </c>
      <c r="I11598" s="7">
        <v>42344</v>
      </c>
      <c r="J11598" s="10">
        <f>EOMONTH(Data_TABLE[[#This Row],[Date Sold]],0)</f>
        <v>42369</v>
      </c>
    </row>
    <row r="11599" spans="2:10" x14ac:dyDescent="0.25">
      <c r="B11599" s="1" t="s">
        <v>37</v>
      </c>
      <c r="C11599" s="3" t="s">
        <v>56</v>
      </c>
      <c r="D11599" s="2" t="s">
        <v>50</v>
      </c>
      <c r="E11599" s="3" t="s">
        <v>44</v>
      </c>
      <c r="F11599" s="3">
        <f t="shared" ca="1" si="360"/>
        <v>2</v>
      </c>
      <c r="G11599" s="4">
        <f t="shared" ca="1" si="361"/>
        <v>63</v>
      </c>
      <c r="H11599" s="4">
        <f ca="1">+Data_TABLE[[#This Row],[Qty]]*Data_TABLE[[#This Row],[Unit Price]]</f>
        <v>126</v>
      </c>
      <c r="I11599" s="7">
        <v>42344</v>
      </c>
      <c r="J11599" s="10">
        <f>EOMONTH(Data_TABLE[[#This Row],[Date Sold]],0)</f>
        <v>42369</v>
      </c>
    </row>
    <row r="11600" spans="2:10" x14ac:dyDescent="0.25">
      <c r="B11600" s="1" t="s">
        <v>40</v>
      </c>
      <c r="C11600" s="3" t="s">
        <v>55</v>
      </c>
      <c r="D11600" s="2" t="s">
        <v>49</v>
      </c>
      <c r="E11600" s="3" t="s">
        <v>43</v>
      </c>
      <c r="F11600" s="3">
        <f t="shared" ca="1" si="360"/>
        <v>3</v>
      </c>
      <c r="G11600" s="4">
        <f t="shared" ca="1" si="361"/>
        <v>155</v>
      </c>
      <c r="H11600" s="4">
        <f ca="1">+Data_TABLE[[#This Row],[Qty]]*Data_TABLE[[#This Row],[Unit Price]]</f>
        <v>465</v>
      </c>
      <c r="I11600" s="7">
        <v>42344</v>
      </c>
      <c r="J11600" s="10">
        <f>EOMONTH(Data_TABLE[[#This Row],[Date Sold]],0)</f>
        <v>42369</v>
      </c>
    </row>
    <row r="11601" spans="2:10" x14ac:dyDescent="0.25">
      <c r="B11601" s="1" t="s">
        <v>39</v>
      </c>
      <c r="C11601" s="3" t="s">
        <v>54</v>
      </c>
      <c r="D11601" s="2" t="s">
        <v>48</v>
      </c>
      <c r="E11601" s="3" t="s">
        <v>42</v>
      </c>
      <c r="F11601" s="3">
        <f t="shared" ca="1" si="360"/>
        <v>3</v>
      </c>
      <c r="G11601" s="4">
        <f t="shared" ca="1" si="361"/>
        <v>189</v>
      </c>
      <c r="H11601" s="4">
        <f ca="1">+Data_TABLE[[#This Row],[Qty]]*Data_TABLE[[#This Row],[Unit Price]]</f>
        <v>567</v>
      </c>
      <c r="I11601" s="7">
        <v>42344</v>
      </c>
      <c r="J11601" s="10">
        <f>EOMONTH(Data_TABLE[[#This Row],[Date Sold]],0)</f>
        <v>42369</v>
      </c>
    </row>
    <row r="11602" spans="2:10" x14ac:dyDescent="0.25">
      <c r="B11602" s="1" t="s">
        <v>39</v>
      </c>
      <c r="C11602" s="3" t="s">
        <v>56</v>
      </c>
      <c r="D11602" s="2" t="s">
        <v>52</v>
      </c>
      <c r="E11602" s="3" t="s">
        <v>46</v>
      </c>
      <c r="F11602" s="3">
        <f t="shared" ca="1" si="360"/>
        <v>3</v>
      </c>
      <c r="G11602" s="4">
        <f t="shared" ca="1" si="361"/>
        <v>128</v>
      </c>
      <c r="H11602" s="4">
        <f ca="1">+Data_TABLE[[#This Row],[Qty]]*Data_TABLE[[#This Row],[Unit Price]]</f>
        <v>384</v>
      </c>
      <c r="I11602" s="7">
        <v>42344</v>
      </c>
      <c r="J11602" s="10">
        <f>EOMONTH(Data_TABLE[[#This Row],[Date Sold]],0)</f>
        <v>42369</v>
      </c>
    </row>
    <row r="11603" spans="2:10" x14ac:dyDescent="0.25">
      <c r="B11603" s="1" t="s">
        <v>40</v>
      </c>
      <c r="C11603" s="3" t="s">
        <v>54</v>
      </c>
      <c r="D11603" s="2" t="s">
        <v>48</v>
      </c>
      <c r="E11603" s="3" t="s">
        <v>42</v>
      </c>
      <c r="F11603" s="3">
        <f t="shared" ca="1" si="360"/>
        <v>3</v>
      </c>
      <c r="G11603" s="4">
        <f t="shared" ca="1" si="361"/>
        <v>149</v>
      </c>
      <c r="H11603" s="4">
        <f ca="1">+Data_TABLE[[#This Row],[Qty]]*Data_TABLE[[#This Row],[Unit Price]]</f>
        <v>447</v>
      </c>
      <c r="I11603" s="7">
        <v>42345</v>
      </c>
      <c r="J11603" s="10">
        <f>EOMONTH(Data_TABLE[[#This Row],[Date Sold]],0)</f>
        <v>42369</v>
      </c>
    </row>
    <row r="11604" spans="2:10" x14ac:dyDescent="0.25">
      <c r="B11604" s="1" t="s">
        <v>39</v>
      </c>
      <c r="C11604" s="3" t="s">
        <v>55</v>
      </c>
      <c r="D11604" s="2" t="s">
        <v>49</v>
      </c>
      <c r="E11604" s="3" t="s">
        <v>43</v>
      </c>
      <c r="F11604" s="3">
        <f t="shared" ca="1" si="360"/>
        <v>5</v>
      </c>
      <c r="G11604" s="4">
        <f t="shared" ca="1" si="361"/>
        <v>65</v>
      </c>
      <c r="H11604" s="4">
        <f ca="1">+Data_TABLE[[#This Row],[Qty]]*Data_TABLE[[#This Row],[Unit Price]]</f>
        <v>325</v>
      </c>
      <c r="I11604" s="7">
        <v>42345</v>
      </c>
      <c r="J11604" s="10">
        <f>EOMONTH(Data_TABLE[[#This Row],[Date Sold]],0)</f>
        <v>42369</v>
      </c>
    </row>
    <row r="11605" spans="2:10" x14ac:dyDescent="0.25">
      <c r="B11605" s="1" t="s">
        <v>36</v>
      </c>
      <c r="C11605" s="3" t="s">
        <v>54</v>
      </c>
      <c r="D11605" s="2" t="s">
        <v>48</v>
      </c>
      <c r="E11605" s="3" t="s">
        <v>42</v>
      </c>
      <c r="F11605" s="3">
        <f t="shared" ca="1" si="360"/>
        <v>2</v>
      </c>
      <c r="G11605" s="4">
        <f t="shared" ca="1" si="361"/>
        <v>174</v>
      </c>
      <c r="H11605" s="4">
        <f ca="1">+Data_TABLE[[#This Row],[Qty]]*Data_TABLE[[#This Row],[Unit Price]]</f>
        <v>348</v>
      </c>
      <c r="I11605" s="7">
        <v>42345</v>
      </c>
      <c r="J11605" s="10">
        <f>EOMONTH(Data_TABLE[[#This Row],[Date Sold]],0)</f>
        <v>42369</v>
      </c>
    </row>
    <row r="11606" spans="2:10" x14ac:dyDescent="0.25">
      <c r="B11606" s="1" t="s">
        <v>40</v>
      </c>
      <c r="C11606" s="3" t="s">
        <v>56</v>
      </c>
      <c r="D11606" s="2" t="s">
        <v>52</v>
      </c>
      <c r="E11606" s="3" t="s">
        <v>46</v>
      </c>
      <c r="F11606" s="3">
        <f t="shared" ca="1" si="360"/>
        <v>5</v>
      </c>
      <c r="G11606" s="4">
        <f t="shared" ca="1" si="361"/>
        <v>100</v>
      </c>
      <c r="H11606" s="4">
        <f ca="1">+Data_TABLE[[#This Row],[Qty]]*Data_TABLE[[#This Row],[Unit Price]]</f>
        <v>500</v>
      </c>
      <c r="I11606" s="7">
        <v>42345</v>
      </c>
      <c r="J11606" s="10">
        <f>EOMONTH(Data_TABLE[[#This Row],[Date Sold]],0)</f>
        <v>42369</v>
      </c>
    </row>
    <row r="11607" spans="2:10" x14ac:dyDescent="0.25">
      <c r="B11607" s="1" t="s">
        <v>40</v>
      </c>
      <c r="C11607" s="3" t="s">
        <v>55</v>
      </c>
      <c r="D11607" s="2" t="s">
        <v>49</v>
      </c>
      <c r="E11607" s="3" t="s">
        <v>43</v>
      </c>
      <c r="F11607" s="3">
        <f t="shared" ca="1" si="360"/>
        <v>5</v>
      </c>
      <c r="G11607" s="4">
        <f t="shared" ca="1" si="361"/>
        <v>97</v>
      </c>
      <c r="H11607" s="4">
        <f ca="1">+Data_TABLE[[#This Row],[Qty]]*Data_TABLE[[#This Row],[Unit Price]]</f>
        <v>485</v>
      </c>
      <c r="I11607" s="7">
        <v>42345</v>
      </c>
      <c r="J11607" s="10">
        <f>EOMONTH(Data_TABLE[[#This Row],[Date Sold]],0)</f>
        <v>42369</v>
      </c>
    </row>
    <row r="11608" spans="2:10" x14ac:dyDescent="0.25">
      <c r="B11608" s="1" t="s">
        <v>39</v>
      </c>
      <c r="C11608" s="3" t="s">
        <v>55</v>
      </c>
      <c r="D11608" s="2" t="s">
        <v>49</v>
      </c>
      <c r="E11608" s="3" t="s">
        <v>43</v>
      </c>
      <c r="F11608" s="3">
        <f t="shared" ca="1" si="360"/>
        <v>1</v>
      </c>
      <c r="G11608" s="4">
        <f t="shared" ca="1" si="361"/>
        <v>131</v>
      </c>
      <c r="H11608" s="4">
        <f ca="1">+Data_TABLE[[#This Row],[Qty]]*Data_TABLE[[#This Row],[Unit Price]]</f>
        <v>131</v>
      </c>
      <c r="I11608" s="7">
        <v>42345</v>
      </c>
      <c r="J11608" s="10">
        <f>EOMONTH(Data_TABLE[[#This Row],[Date Sold]],0)</f>
        <v>42369</v>
      </c>
    </row>
    <row r="11609" spans="2:10" x14ac:dyDescent="0.25">
      <c r="B11609" s="1" t="s">
        <v>41</v>
      </c>
      <c r="C11609" s="3" t="s">
        <v>55</v>
      </c>
      <c r="D11609" s="2" t="s">
        <v>49</v>
      </c>
      <c r="E11609" s="3" t="s">
        <v>43</v>
      </c>
      <c r="F11609" s="3">
        <f t="shared" ca="1" si="360"/>
        <v>4</v>
      </c>
      <c r="G11609" s="4">
        <f t="shared" ca="1" si="361"/>
        <v>196</v>
      </c>
      <c r="H11609" s="4">
        <f ca="1">+Data_TABLE[[#This Row],[Qty]]*Data_TABLE[[#This Row],[Unit Price]]</f>
        <v>784</v>
      </c>
      <c r="I11609" s="7">
        <v>42345</v>
      </c>
      <c r="J11609" s="10">
        <f>EOMONTH(Data_TABLE[[#This Row],[Date Sold]],0)</f>
        <v>42369</v>
      </c>
    </row>
    <row r="11610" spans="2:10" x14ac:dyDescent="0.25">
      <c r="B11610" s="1" t="s">
        <v>38</v>
      </c>
      <c r="C11610" s="3" t="s">
        <v>56</v>
      </c>
      <c r="D11610" s="2" t="s">
        <v>50</v>
      </c>
      <c r="E11610" s="3" t="s">
        <v>44</v>
      </c>
      <c r="F11610" s="3">
        <f t="shared" ca="1" si="360"/>
        <v>2</v>
      </c>
      <c r="G11610" s="4">
        <f t="shared" ca="1" si="361"/>
        <v>156</v>
      </c>
      <c r="H11610" s="4">
        <f ca="1">+Data_TABLE[[#This Row],[Qty]]*Data_TABLE[[#This Row],[Unit Price]]</f>
        <v>312</v>
      </c>
      <c r="I11610" s="7">
        <v>42345</v>
      </c>
      <c r="J11610" s="10">
        <f>EOMONTH(Data_TABLE[[#This Row],[Date Sold]],0)</f>
        <v>42369</v>
      </c>
    </row>
    <row r="11611" spans="2:10" x14ac:dyDescent="0.25">
      <c r="B11611" s="1" t="s">
        <v>38</v>
      </c>
      <c r="C11611" s="3" t="s">
        <v>56</v>
      </c>
      <c r="D11611" s="2" t="s">
        <v>50</v>
      </c>
      <c r="E11611" s="3" t="s">
        <v>44</v>
      </c>
      <c r="F11611" s="3">
        <f t="shared" ca="1" si="360"/>
        <v>5</v>
      </c>
      <c r="G11611" s="4">
        <f t="shared" ca="1" si="361"/>
        <v>172</v>
      </c>
      <c r="H11611" s="4">
        <f ca="1">+Data_TABLE[[#This Row],[Qty]]*Data_TABLE[[#This Row],[Unit Price]]</f>
        <v>860</v>
      </c>
      <c r="I11611" s="7">
        <v>42345</v>
      </c>
      <c r="J11611" s="10">
        <f>EOMONTH(Data_TABLE[[#This Row],[Date Sold]],0)</f>
        <v>42369</v>
      </c>
    </row>
    <row r="11612" spans="2:10" x14ac:dyDescent="0.25">
      <c r="B11612" s="1" t="s">
        <v>37</v>
      </c>
      <c r="C11612" s="3" t="s">
        <v>54</v>
      </c>
      <c r="D11612" s="2" t="s">
        <v>48</v>
      </c>
      <c r="E11612" s="3" t="s">
        <v>42</v>
      </c>
      <c r="F11612" s="3">
        <f t="shared" ca="1" si="360"/>
        <v>5</v>
      </c>
      <c r="G11612" s="4">
        <f t="shared" ca="1" si="361"/>
        <v>65</v>
      </c>
      <c r="H11612" s="4">
        <f ca="1">+Data_TABLE[[#This Row],[Qty]]*Data_TABLE[[#This Row],[Unit Price]]</f>
        <v>325</v>
      </c>
      <c r="I11612" s="7">
        <v>42345</v>
      </c>
      <c r="J11612" s="10">
        <f>EOMONTH(Data_TABLE[[#This Row],[Date Sold]],0)</f>
        <v>42369</v>
      </c>
    </row>
    <row r="11613" spans="2:10" x14ac:dyDescent="0.25">
      <c r="B11613" s="1" t="s">
        <v>37</v>
      </c>
      <c r="C11613" s="3" t="s">
        <v>56</v>
      </c>
      <c r="D11613" s="2" t="s">
        <v>50</v>
      </c>
      <c r="E11613" s="3" t="s">
        <v>44</v>
      </c>
      <c r="F11613" s="3">
        <f t="shared" ca="1" si="360"/>
        <v>3</v>
      </c>
      <c r="G11613" s="4">
        <f t="shared" ca="1" si="361"/>
        <v>63</v>
      </c>
      <c r="H11613" s="4">
        <f ca="1">+Data_TABLE[[#This Row],[Qty]]*Data_TABLE[[#This Row],[Unit Price]]</f>
        <v>189</v>
      </c>
      <c r="I11613" s="7">
        <v>42345</v>
      </c>
      <c r="J11613" s="10">
        <f>EOMONTH(Data_TABLE[[#This Row],[Date Sold]],0)</f>
        <v>42369</v>
      </c>
    </row>
    <row r="11614" spans="2:10" x14ac:dyDescent="0.25">
      <c r="B11614" s="1" t="s">
        <v>38</v>
      </c>
      <c r="C11614" s="3" t="s">
        <v>55</v>
      </c>
      <c r="D11614" s="2" t="s">
        <v>51</v>
      </c>
      <c r="E11614" s="3" t="s">
        <v>45</v>
      </c>
      <c r="F11614" s="3">
        <f t="shared" ca="1" si="360"/>
        <v>4</v>
      </c>
      <c r="G11614" s="4">
        <f t="shared" ca="1" si="361"/>
        <v>94</v>
      </c>
      <c r="H11614" s="4">
        <f ca="1">+Data_TABLE[[#This Row],[Qty]]*Data_TABLE[[#This Row],[Unit Price]]</f>
        <v>376</v>
      </c>
      <c r="I11614" s="7">
        <v>42345</v>
      </c>
      <c r="J11614" s="10">
        <f>EOMONTH(Data_TABLE[[#This Row],[Date Sold]],0)</f>
        <v>42369</v>
      </c>
    </row>
    <row r="11615" spans="2:10" x14ac:dyDescent="0.25">
      <c r="B11615" s="1" t="s">
        <v>36</v>
      </c>
      <c r="C11615" s="3" t="s">
        <v>55</v>
      </c>
      <c r="D11615" s="2" t="s">
        <v>49</v>
      </c>
      <c r="E11615" s="3" t="s">
        <v>43</v>
      </c>
      <c r="F11615" s="3">
        <f t="shared" ca="1" si="360"/>
        <v>1</v>
      </c>
      <c r="G11615" s="4">
        <f t="shared" ca="1" si="361"/>
        <v>61</v>
      </c>
      <c r="H11615" s="4">
        <f ca="1">+Data_TABLE[[#This Row],[Qty]]*Data_TABLE[[#This Row],[Unit Price]]</f>
        <v>61</v>
      </c>
      <c r="I11615" s="7">
        <v>42345</v>
      </c>
      <c r="J11615" s="10">
        <f>EOMONTH(Data_TABLE[[#This Row],[Date Sold]],0)</f>
        <v>42369</v>
      </c>
    </row>
    <row r="11616" spans="2:10" x14ac:dyDescent="0.25">
      <c r="B11616" s="1" t="s">
        <v>39</v>
      </c>
      <c r="C11616" s="3" t="s">
        <v>55</v>
      </c>
      <c r="D11616" s="2" t="s">
        <v>51</v>
      </c>
      <c r="E11616" s="3" t="s">
        <v>45</v>
      </c>
      <c r="F11616" s="3">
        <f t="shared" ca="1" si="360"/>
        <v>2</v>
      </c>
      <c r="G11616" s="4">
        <f t="shared" ca="1" si="361"/>
        <v>189</v>
      </c>
      <c r="H11616" s="4">
        <f ca="1">+Data_TABLE[[#This Row],[Qty]]*Data_TABLE[[#This Row],[Unit Price]]</f>
        <v>378</v>
      </c>
      <c r="I11616" s="7">
        <v>42345</v>
      </c>
      <c r="J11616" s="10">
        <f>EOMONTH(Data_TABLE[[#This Row],[Date Sold]],0)</f>
        <v>42369</v>
      </c>
    </row>
    <row r="11617" spans="2:10" x14ac:dyDescent="0.25">
      <c r="B11617" s="1" t="s">
        <v>41</v>
      </c>
      <c r="C11617" s="3" t="s">
        <v>56</v>
      </c>
      <c r="D11617" s="2" t="s">
        <v>50</v>
      </c>
      <c r="E11617" s="3" t="s">
        <v>44</v>
      </c>
      <c r="F11617" s="3">
        <f t="shared" ca="1" si="360"/>
        <v>3</v>
      </c>
      <c r="G11617" s="4">
        <f t="shared" ca="1" si="361"/>
        <v>111</v>
      </c>
      <c r="H11617" s="4">
        <f ca="1">+Data_TABLE[[#This Row],[Qty]]*Data_TABLE[[#This Row],[Unit Price]]</f>
        <v>333</v>
      </c>
      <c r="I11617" s="7">
        <v>42345</v>
      </c>
      <c r="J11617" s="10">
        <f>EOMONTH(Data_TABLE[[#This Row],[Date Sold]],0)</f>
        <v>42369</v>
      </c>
    </row>
    <row r="11618" spans="2:10" x14ac:dyDescent="0.25">
      <c r="B11618" s="1" t="s">
        <v>38</v>
      </c>
      <c r="C11618" s="3" t="s">
        <v>56</v>
      </c>
      <c r="D11618" s="2" t="s">
        <v>52</v>
      </c>
      <c r="E11618" s="3" t="s">
        <v>46</v>
      </c>
      <c r="F11618" s="3">
        <f t="shared" ca="1" si="360"/>
        <v>3</v>
      </c>
      <c r="G11618" s="4">
        <f t="shared" ca="1" si="361"/>
        <v>131</v>
      </c>
      <c r="H11618" s="4">
        <f ca="1">+Data_TABLE[[#This Row],[Qty]]*Data_TABLE[[#This Row],[Unit Price]]</f>
        <v>393</v>
      </c>
      <c r="I11618" s="7">
        <v>42345</v>
      </c>
      <c r="J11618" s="10">
        <f>EOMONTH(Data_TABLE[[#This Row],[Date Sold]],0)</f>
        <v>42369</v>
      </c>
    </row>
    <row r="11619" spans="2:10" x14ac:dyDescent="0.25">
      <c r="B11619" s="1" t="s">
        <v>39</v>
      </c>
      <c r="C11619" s="3" t="s">
        <v>54</v>
      </c>
      <c r="D11619" s="2" t="s">
        <v>48</v>
      </c>
      <c r="E11619" s="3" t="s">
        <v>42</v>
      </c>
      <c r="F11619" s="3">
        <f t="shared" ca="1" si="360"/>
        <v>1</v>
      </c>
      <c r="G11619" s="4">
        <f t="shared" ca="1" si="361"/>
        <v>159</v>
      </c>
      <c r="H11619" s="4">
        <f ca="1">+Data_TABLE[[#This Row],[Qty]]*Data_TABLE[[#This Row],[Unit Price]]</f>
        <v>159</v>
      </c>
      <c r="I11619" s="7">
        <v>42345</v>
      </c>
      <c r="J11619" s="10">
        <f>EOMONTH(Data_TABLE[[#This Row],[Date Sold]],0)</f>
        <v>42369</v>
      </c>
    </row>
    <row r="11620" spans="2:10" x14ac:dyDescent="0.25">
      <c r="B11620" s="1" t="s">
        <v>40</v>
      </c>
      <c r="C11620" s="3" t="s">
        <v>54</v>
      </c>
      <c r="D11620" s="2" t="s">
        <v>48</v>
      </c>
      <c r="E11620" s="3" t="s">
        <v>42</v>
      </c>
      <c r="F11620" s="3">
        <f t="shared" ca="1" si="360"/>
        <v>4</v>
      </c>
      <c r="G11620" s="4">
        <f t="shared" ca="1" si="361"/>
        <v>61</v>
      </c>
      <c r="H11620" s="4">
        <f ca="1">+Data_TABLE[[#This Row],[Qty]]*Data_TABLE[[#This Row],[Unit Price]]</f>
        <v>244</v>
      </c>
      <c r="I11620" s="7">
        <v>42345</v>
      </c>
      <c r="J11620" s="10">
        <f>EOMONTH(Data_TABLE[[#This Row],[Date Sold]],0)</f>
        <v>42369</v>
      </c>
    </row>
    <row r="11621" spans="2:10" x14ac:dyDescent="0.25">
      <c r="B11621" s="1" t="s">
        <v>41</v>
      </c>
      <c r="C11621" s="3" t="s">
        <v>54</v>
      </c>
      <c r="D11621" s="2" t="s">
        <v>48</v>
      </c>
      <c r="E11621" s="3" t="s">
        <v>42</v>
      </c>
      <c r="F11621" s="3">
        <f t="shared" ca="1" si="360"/>
        <v>2</v>
      </c>
      <c r="G11621" s="4">
        <f t="shared" ca="1" si="361"/>
        <v>108</v>
      </c>
      <c r="H11621" s="4">
        <f ca="1">+Data_TABLE[[#This Row],[Qty]]*Data_TABLE[[#This Row],[Unit Price]]</f>
        <v>216</v>
      </c>
      <c r="I11621" s="7">
        <v>42345</v>
      </c>
      <c r="J11621" s="10">
        <f>EOMONTH(Data_TABLE[[#This Row],[Date Sold]],0)</f>
        <v>42369</v>
      </c>
    </row>
    <row r="11622" spans="2:10" x14ac:dyDescent="0.25">
      <c r="B11622" s="1" t="s">
        <v>41</v>
      </c>
      <c r="C11622" s="3" t="s">
        <v>56</v>
      </c>
      <c r="D11622" s="2" t="s">
        <v>52</v>
      </c>
      <c r="E11622" s="3" t="s">
        <v>46</v>
      </c>
      <c r="F11622" s="3">
        <f t="shared" ca="1" si="360"/>
        <v>1</v>
      </c>
      <c r="G11622" s="4">
        <f t="shared" ca="1" si="361"/>
        <v>189</v>
      </c>
      <c r="H11622" s="4">
        <f ca="1">+Data_TABLE[[#This Row],[Qty]]*Data_TABLE[[#This Row],[Unit Price]]</f>
        <v>189</v>
      </c>
      <c r="I11622" s="7">
        <v>42345</v>
      </c>
      <c r="J11622" s="10">
        <f>EOMONTH(Data_TABLE[[#This Row],[Date Sold]],0)</f>
        <v>42369</v>
      </c>
    </row>
    <row r="11623" spans="2:10" x14ac:dyDescent="0.25">
      <c r="B11623" s="1" t="s">
        <v>36</v>
      </c>
      <c r="C11623" s="3" t="s">
        <v>55</v>
      </c>
      <c r="D11623" s="2" t="s">
        <v>49</v>
      </c>
      <c r="E11623" s="3" t="s">
        <v>43</v>
      </c>
      <c r="F11623" s="3">
        <f t="shared" ca="1" si="360"/>
        <v>2</v>
      </c>
      <c r="G11623" s="4">
        <f t="shared" ca="1" si="361"/>
        <v>170</v>
      </c>
      <c r="H11623" s="4">
        <f ca="1">+Data_TABLE[[#This Row],[Qty]]*Data_TABLE[[#This Row],[Unit Price]]</f>
        <v>340</v>
      </c>
      <c r="I11623" s="7">
        <v>42345</v>
      </c>
      <c r="J11623" s="10">
        <f>EOMONTH(Data_TABLE[[#This Row],[Date Sold]],0)</f>
        <v>42369</v>
      </c>
    </row>
    <row r="11624" spans="2:10" x14ac:dyDescent="0.25">
      <c r="B11624" s="1" t="s">
        <v>38</v>
      </c>
      <c r="C11624" s="3" t="s">
        <v>56</v>
      </c>
      <c r="D11624" s="2" t="s">
        <v>52</v>
      </c>
      <c r="E11624" s="3" t="s">
        <v>46</v>
      </c>
      <c r="F11624" s="3">
        <f t="shared" ca="1" si="360"/>
        <v>2</v>
      </c>
      <c r="G11624" s="4">
        <f t="shared" ca="1" si="361"/>
        <v>172</v>
      </c>
      <c r="H11624" s="4">
        <f ca="1">+Data_TABLE[[#This Row],[Qty]]*Data_TABLE[[#This Row],[Unit Price]]</f>
        <v>344</v>
      </c>
      <c r="I11624" s="7">
        <v>42345</v>
      </c>
      <c r="J11624" s="10">
        <f>EOMONTH(Data_TABLE[[#This Row],[Date Sold]],0)</f>
        <v>42369</v>
      </c>
    </row>
    <row r="11625" spans="2:10" x14ac:dyDescent="0.25">
      <c r="B11625" s="1" t="s">
        <v>39</v>
      </c>
      <c r="C11625" s="3" t="s">
        <v>54</v>
      </c>
      <c r="D11625" s="2" t="s">
        <v>48</v>
      </c>
      <c r="E11625" s="3" t="s">
        <v>42</v>
      </c>
      <c r="F11625" s="3">
        <f t="shared" ca="1" si="360"/>
        <v>1</v>
      </c>
      <c r="G11625" s="4">
        <f t="shared" ca="1" si="361"/>
        <v>174</v>
      </c>
      <c r="H11625" s="4">
        <f ca="1">+Data_TABLE[[#This Row],[Qty]]*Data_TABLE[[#This Row],[Unit Price]]</f>
        <v>174</v>
      </c>
      <c r="I11625" s="7">
        <v>42345</v>
      </c>
      <c r="J11625" s="10">
        <f>EOMONTH(Data_TABLE[[#This Row],[Date Sold]],0)</f>
        <v>42369</v>
      </c>
    </row>
    <row r="11626" spans="2:10" x14ac:dyDescent="0.25">
      <c r="B11626" s="1" t="s">
        <v>39</v>
      </c>
      <c r="C11626" s="3" t="s">
        <v>56</v>
      </c>
      <c r="D11626" s="2" t="s">
        <v>50</v>
      </c>
      <c r="E11626" s="3" t="s">
        <v>44</v>
      </c>
      <c r="F11626" s="3">
        <f t="shared" ca="1" si="360"/>
        <v>5</v>
      </c>
      <c r="G11626" s="4">
        <f t="shared" ca="1" si="361"/>
        <v>142</v>
      </c>
      <c r="H11626" s="4">
        <f ca="1">+Data_TABLE[[#This Row],[Qty]]*Data_TABLE[[#This Row],[Unit Price]]</f>
        <v>710</v>
      </c>
      <c r="I11626" s="7">
        <v>42345</v>
      </c>
      <c r="J11626" s="10">
        <f>EOMONTH(Data_TABLE[[#This Row],[Date Sold]],0)</f>
        <v>42369</v>
      </c>
    </row>
    <row r="11627" spans="2:10" x14ac:dyDescent="0.25">
      <c r="B11627" s="1" t="s">
        <v>39</v>
      </c>
      <c r="C11627" s="3" t="s">
        <v>54</v>
      </c>
      <c r="D11627" s="2" t="s">
        <v>48</v>
      </c>
      <c r="E11627" s="3" t="s">
        <v>42</v>
      </c>
      <c r="F11627" s="3">
        <f t="shared" ca="1" si="360"/>
        <v>4</v>
      </c>
      <c r="G11627" s="4">
        <f t="shared" ca="1" si="361"/>
        <v>79</v>
      </c>
      <c r="H11627" s="4">
        <f ca="1">+Data_TABLE[[#This Row],[Qty]]*Data_TABLE[[#This Row],[Unit Price]]</f>
        <v>316</v>
      </c>
      <c r="I11627" s="7">
        <v>42345</v>
      </c>
      <c r="J11627" s="10">
        <f>EOMONTH(Data_TABLE[[#This Row],[Date Sold]],0)</f>
        <v>42369</v>
      </c>
    </row>
    <row r="11628" spans="2:10" x14ac:dyDescent="0.25">
      <c r="B11628" s="1" t="s">
        <v>37</v>
      </c>
      <c r="C11628" s="3" t="s">
        <v>56</v>
      </c>
      <c r="D11628" s="2" t="s">
        <v>52</v>
      </c>
      <c r="E11628" s="3" t="s">
        <v>46</v>
      </c>
      <c r="F11628" s="3">
        <f t="shared" ca="1" si="360"/>
        <v>1</v>
      </c>
      <c r="G11628" s="4">
        <f t="shared" ca="1" si="361"/>
        <v>71</v>
      </c>
      <c r="H11628" s="4">
        <f ca="1">+Data_TABLE[[#This Row],[Qty]]*Data_TABLE[[#This Row],[Unit Price]]</f>
        <v>71</v>
      </c>
      <c r="I11628" s="7">
        <v>42345</v>
      </c>
      <c r="J11628" s="10">
        <f>EOMONTH(Data_TABLE[[#This Row],[Date Sold]],0)</f>
        <v>42369</v>
      </c>
    </row>
    <row r="11629" spans="2:10" x14ac:dyDescent="0.25">
      <c r="B11629" s="1" t="s">
        <v>41</v>
      </c>
      <c r="C11629" s="3" t="s">
        <v>56</v>
      </c>
      <c r="D11629" s="2" t="s">
        <v>50</v>
      </c>
      <c r="E11629" s="3" t="s">
        <v>44</v>
      </c>
      <c r="F11629" s="3">
        <f t="shared" ca="1" si="360"/>
        <v>3</v>
      </c>
      <c r="G11629" s="4">
        <f t="shared" ca="1" si="361"/>
        <v>173</v>
      </c>
      <c r="H11629" s="4">
        <f ca="1">+Data_TABLE[[#This Row],[Qty]]*Data_TABLE[[#This Row],[Unit Price]]</f>
        <v>519</v>
      </c>
      <c r="I11629" s="7">
        <v>42345</v>
      </c>
      <c r="J11629" s="10">
        <f>EOMONTH(Data_TABLE[[#This Row],[Date Sold]],0)</f>
        <v>42369</v>
      </c>
    </row>
    <row r="11630" spans="2:10" x14ac:dyDescent="0.25">
      <c r="B11630" s="1" t="s">
        <v>36</v>
      </c>
      <c r="C11630" s="3" t="s">
        <v>56</v>
      </c>
      <c r="D11630" s="2" t="s">
        <v>50</v>
      </c>
      <c r="E11630" s="3" t="s">
        <v>44</v>
      </c>
      <c r="F11630" s="3">
        <f t="shared" ca="1" si="360"/>
        <v>5</v>
      </c>
      <c r="G11630" s="4">
        <f t="shared" ca="1" si="361"/>
        <v>71</v>
      </c>
      <c r="H11630" s="4">
        <f ca="1">+Data_TABLE[[#This Row],[Qty]]*Data_TABLE[[#This Row],[Unit Price]]</f>
        <v>355</v>
      </c>
      <c r="I11630" s="7">
        <v>42345</v>
      </c>
      <c r="J11630" s="10">
        <f>EOMONTH(Data_TABLE[[#This Row],[Date Sold]],0)</f>
        <v>42369</v>
      </c>
    </row>
    <row r="11631" spans="2:10" x14ac:dyDescent="0.25">
      <c r="B11631" s="1" t="s">
        <v>40</v>
      </c>
      <c r="C11631" s="3" t="s">
        <v>55</v>
      </c>
      <c r="D11631" s="2" t="s">
        <v>51</v>
      </c>
      <c r="E11631" s="3" t="s">
        <v>45</v>
      </c>
      <c r="F11631" s="3">
        <f t="shared" ca="1" si="360"/>
        <v>4</v>
      </c>
      <c r="G11631" s="4">
        <f t="shared" ca="1" si="361"/>
        <v>87</v>
      </c>
      <c r="H11631" s="4">
        <f ca="1">+Data_TABLE[[#This Row],[Qty]]*Data_TABLE[[#This Row],[Unit Price]]</f>
        <v>348</v>
      </c>
      <c r="I11631" s="7">
        <v>42345</v>
      </c>
      <c r="J11631" s="10">
        <f>EOMONTH(Data_TABLE[[#This Row],[Date Sold]],0)</f>
        <v>42369</v>
      </c>
    </row>
    <row r="11632" spans="2:10" x14ac:dyDescent="0.25">
      <c r="B11632" s="1" t="s">
        <v>36</v>
      </c>
      <c r="C11632" s="3" t="s">
        <v>56</v>
      </c>
      <c r="D11632" s="2" t="s">
        <v>52</v>
      </c>
      <c r="E11632" s="3" t="s">
        <v>46</v>
      </c>
      <c r="F11632" s="3">
        <f t="shared" ca="1" si="360"/>
        <v>2</v>
      </c>
      <c r="G11632" s="4">
        <f t="shared" ca="1" si="361"/>
        <v>115</v>
      </c>
      <c r="H11632" s="4">
        <f ca="1">+Data_TABLE[[#This Row],[Qty]]*Data_TABLE[[#This Row],[Unit Price]]</f>
        <v>230</v>
      </c>
      <c r="I11632" s="7">
        <v>42345</v>
      </c>
      <c r="J11632" s="10">
        <f>EOMONTH(Data_TABLE[[#This Row],[Date Sold]],0)</f>
        <v>42369</v>
      </c>
    </row>
    <row r="11633" spans="2:10" x14ac:dyDescent="0.25">
      <c r="B11633" s="1" t="s">
        <v>37</v>
      </c>
      <c r="C11633" s="3" t="s">
        <v>55</v>
      </c>
      <c r="D11633" s="2" t="s">
        <v>49</v>
      </c>
      <c r="E11633" s="3" t="s">
        <v>43</v>
      </c>
      <c r="F11633" s="3">
        <f t="shared" ref="F11633:F11696" ca="1" si="362">RANDBETWEEN(1,5)</f>
        <v>2</v>
      </c>
      <c r="G11633" s="4">
        <f t="shared" ref="G11633:G11696" ca="1" si="363">RANDBETWEEN(60,200)</f>
        <v>100</v>
      </c>
      <c r="H11633" s="4">
        <f ca="1">+Data_TABLE[[#This Row],[Qty]]*Data_TABLE[[#This Row],[Unit Price]]</f>
        <v>200</v>
      </c>
      <c r="I11633" s="7">
        <v>42345</v>
      </c>
      <c r="J11633" s="10">
        <f>EOMONTH(Data_TABLE[[#This Row],[Date Sold]],0)</f>
        <v>42369</v>
      </c>
    </row>
    <row r="11634" spans="2:10" x14ac:dyDescent="0.25">
      <c r="B11634" s="1" t="s">
        <v>39</v>
      </c>
      <c r="C11634" s="3" t="s">
        <v>54</v>
      </c>
      <c r="D11634" s="2" t="s">
        <v>48</v>
      </c>
      <c r="E11634" s="3" t="s">
        <v>42</v>
      </c>
      <c r="F11634" s="3">
        <f t="shared" ca="1" si="362"/>
        <v>4</v>
      </c>
      <c r="G11634" s="4">
        <f t="shared" ca="1" si="363"/>
        <v>170</v>
      </c>
      <c r="H11634" s="4">
        <f ca="1">+Data_TABLE[[#This Row],[Qty]]*Data_TABLE[[#This Row],[Unit Price]]</f>
        <v>680</v>
      </c>
      <c r="I11634" s="7">
        <v>42345</v>
      </c>
      <c r="J11634" s="10">
        <f>EOMONTH(Data_TABLE[[#This Row],[Date Sold]],0)</f>
        <v>42369</v>
      </c>
    </row>
    <row r="11635" spans="2:10" x14ac:dyDescent="0.25">
      <c r="B11635" s="1" t="s">
        <v>40</v>
      </c>
      <c r="C11635" s="3" t="s">
        <v>54</v>
      </c>
      <c r="D11635" s="2" t="s">
        <v>48</v>
      </c>
      <c r="E11635" s="3" t="s">
        <v>42</v>
      </c>
      <c r="F11635" s="3">
        <f t="shared" ca="1" si="362"/>
        <v>3</v>
      </c>
      <c r="G11635" s="4">
        <f t="shared" ca="1" si="363"/>
        <v>67</v>
      </c>
      <c r="H11635" s="4">
        <f ca="1">+Data_TABLE[[#This Row],[Qty]]*Data_TABLE[[#This Row],[Unit Price]]</f>
        <v>201</v>
      </c>
      <c r="I11635" s="7">
        <v>42345</v>
      </c>
      <c r="J11635" s="10">
        <f>EOMONTH(Data_TABLE[[#This Row],[Date Sold]],0)</f>
        <v>42369</v>
      </c>
    </row>
    <row r="11636" spans="2:10" x14ac:dyDescent="0.25">
      <c r="B11636" s="1" t="s">
        <v>39</v>
      </c>
      <c r="C11636" s="3" t="s">
        <v>55</v>
      </c>
      <c r="D11636" s="2" t="s">
        <v>51</v>
      </c>
      <c r="E11636" s="3" t="s">
        <v>45</v>
      </c>
      <c r="F11636" s="3">
        <f t="shared" ca="1" si="362"/>
        <v>2</v>
      </c>
      <c r="G11636" s="4">
        <f t="shared" ca="1" si="363"/>
        <v>129</v>
      </c>
      <c r="H11636" s="4">
        <f ca="1">+Data_TABLE[[#This Row],[Qty]]*Data_TABLE[[#This Row],[Unit Price]]</f>
        <v>258</v>
      </c>
      <c r="I11636" s="7">
        <v>42345</v>
      </c>
      <c r="J11636" s="10">
        <f>EOMONTH(Data_TABLE[[#This Row],[Date Sold]],0)</f>
        <v>42369</v>
      </c>
    </row>
    <row r="11637" spans="2:10" x14ac:dyDescent="0.25">
      <c r="B11637" s="1" t="s">
        <v>38</v>
      </c>
      <c r="C11637" s="3" t="s">
        <v>55</v>
      </c>
      <c r="D11637" s="2" t="s">
        <v>51</v>
      </c>
      <c r="E11637" s="3" t="s">
        <v>45</v>
      </c>
      <c r="F11637" s="3">
        <f t="shared" ca="1" si="362"/>
        <v>2</v>
      </c>
      <c r="G11637" s="4">
        <f t="shared" ca="1" si="363"/>
        <v>91</v>
      </c>
      <c r="H11637" s="4">
        <f ca="1">+Data_TABLE[[#This Row],[Qty]]*Data_TABLE[[#This Row],[Unit Price]]</f>
        <v>182</v>
      </c>
      <c r="I11637" s="7">
        <v>42345</v>
      </c>
      <c r="J11637" s="10">
        <f>EOMONTH(Data_TABLE[[#This Row],[Date Sold]],0)</f>
        <v>42369</v>
      </c>
    </row>
    <row r="11638" spans="2:10" x14ac:dyDescent="0.25">
      <c r="B11638" s="1" t="s">
        <v>40</v>
      </c>
      <c r="C11638" s="3" t="s">
        <v>55</v>
      </c>
      <c r="D11638" s="2" t="s">
        <v>49</v>
      </c>
      <c r="E11638" s="3" t="s">
        <v>43</v>
      </c>
      <c r="F11638" s="3">
        <f t="shared" ca="1" si="362"/>
        <v>2</v>
      </c>
      <c r="G11638" s="4">
        <f t="shared" ca="1" si="363"/>
        <v>163</v>
      </c>
      <c r="H11638" s="4">
        <f ca="1">+Data_TABLE[[#This Row],[Qty]]*Data_TABLE[[#This Row],[Unit Price]]</f>
        <v>326</v>
      </c>
      <c r="I11638" s="7">
        <v>42345</v>
      </c>
      <c r="J11638" s="10">
        <f>EOMONTH(Data_TABLE[[#This Row],[Date Sold]],0)</f>
        <v>42369</v>
      </c>
    </row>
    <row r="11639" spans="2:10" x14ac:dyDescent="0.25">
      <c r="B11639" s="1" t="s">
        <v>40</v>
      </c>
      <c r="C11639" s="3" t="s">
        <v>54</v>
      </c>
      <c r="D11639" s="2" t="s">
        <v>48</v>
      </c>
      <c r="E11639" s="3" t="s">
        <v>42</v>
      </c>
      <c r="F11639" s="3">
        <f t="shared" ca="1" si="362"/>
        <v>5</v>
      </c>
      <c r="G11639" s="4">
        <f t="shared" ca="1" si="363"/>
        <v>173</v>
      </c>
      <c r="H11639" s="4">
        <f ca="1">+Data_TABLE[[#This Row],[Qty]]*Data_TABLE[[#This Row],[Unit Price]]</f>
        <v>865</v>
      </c>
      <c r="I11639" s="7">
        <v>42345</v>
      </c>
      <c r="J11639" s="10">
        <f>EOMONTH(Data_TABLE[[#This Row],[Date Sold]],0)</f>
        <v>42369</v>
      </c>
    </row>
    <row r="11640" spans="2:10" x14ac:dyDescent="0.25">
      <c r="B11640" s="1" t="s">
        <v>38</v>
      </c>
      <c r="C11640" s="3" t="s">
        <v>55</v>
      </c>
      <c r="D11640" s="2" t="s">
        <v>49</v>
      </c>
      <c r="E11640" s="3" t="s">
        <v>43</v>
      </c>
      <c r="F11640" s="3">
        <f t="shared" ca="1" si="362"/>
        <v>3</v>
      </c>
      <c r="G11640" s="4">
        <f t="shared" ca="1" si="363"/>
        <v>187</v>
      </c>
      <c r="H11640" s="4">
        <f ca="1">+Data_TABLE[[#This Row],[Qty]]*Data_TABLE[[#This Row],[Unit Price]]</f>
        <v>561</v>
      </c>
      <c r="I11640" s="7">
        <v>42345</v>
      </c>
      <c r="J11640" s="10">
        <f>EOMONTH(Data_TABLE[[#This Row],[Date Sold]],0)</f>
        <v>42369</v>
      </c>
    </row>
    <row r="11641" spans="2:10" x14ac:dyDescent="0.25">
      <c r="B11641" s="1" t="s">
        <v>40</v>
      </c>
      <c r="C11641" s="3" t="s">
        <v>55</v>
      </c>
      <c r="D11641" s="2" t="s">
        <v>49</v>
      </c>
      <c r="E11641" s="3" t="s">
        <v>43</v>
      </c>
      <c r="F11641" s="3">
        <f t="shared" ca="1" si="362"/>
        <v>1</v>
      </c>
      <c r="G11641" s="4">
        <f t="shared" ca="1" si="363"/>
        <v>119</v>
      </c>
      <c r="H11641" s="4">
        <f ca="1">+Data_TABLE[[#This Row],[Qty]]*Data_TABLE[[#This Row],[Unit Price]]</f>
        <v>119</v>
      </c>
      <c r="I11641" s="7">
        <v>42345</v>
      </c>
      <c r="J11641" s="10">
        <f>EOMONTH(Data_TABLE[[#This Row],[Date Sold]],0)</f>
        <v>42369</v>
      </c>
    </row>
    <row r="11642" spans="2:10" x14ac:dyDescent="0.25">
      <c r="B11642" s="1" t="s">
        <v>38</v>
      </c>
      <c r="C11642" s="3" t="s">
        <v>56</v>
      </c>
      <c r="D11642" s="2" t="s">
        <v>50</v>
      </c>
      <c r="E11642" s="3" t="s">
        <v>44</v>
      </c>
      <c r="F11642" s="3">
        <f t="shared" ca="1" si="362"/>
        <v>5</v>
      </c>
      <c r="G11642" s="4">
        <f t="shared" ca="1" si="363"/>
        <v>154</v>
      </c>
      <c r="H11642" s="4">
        <f ca="1">+Data_TABLE[[#This Row],[Qty]]*Data_TABLE[[#This Row],[Unit Price]]</f>
        <v>770</v>
      </c>
      <c r="I11642" s="7">
        <v>42345</v>
      </c>
      <c r="J11642" s="10">
        <f>EOMONTH(Data_TABLE[[#This Row],[Date Sold]],0)</f>
        <v>42369</v>
      </c>
    </row>
    <row r="11643" spans="2:10" x14ac:dyDescent="0.25">
      <c r="B11643" s="1" t="s">
        <v>40</v>
      </c>
      <c r="C11643" s="3" t="s">
        <v>55</v>
      </c>
      <c r="D11643" s="2" t="s">
        <v>49</v>
      </c>
      <c r="E11643" s="3" t="s">
        <v>43</v>
      </c>
      <c r="F11643" s="3">
        <f t="shared" ca="1" si="362"/>
        <v>2</v>
      </c>
      <c r="G11643" s="4">
        <f t="shared" ca="1" si="363"/>
        <v>69</v>
      </c>
      <c r="H11643" s="4">
        <f ca="1">+Data_TABLE[[#This Row],[Qty]]*Data_TABLE[[#This Row],[Unit Price]]</f>
        <v>138</v>
      </c>
      <c r="I11643" s="7">
        <v>42345</v>
      </c>
      <c r="J11643" s="10">
        <f>EOMONTH(Data_TABLE[[#This Row],[Date Sold]],0)</f>
        <v>42369</v>
      </c>
    </row>
    <row r="11644" spans="2:10" x14ac:dyDescent="0.25">
      <c r="B11644" s="1" t="s">
        <v>41</v>
      </c>
      <c r="C11644" s="3" t="s">
        <v>56</v>
      </c>
      <c r="D11644" s="2" t="s">
        <v>52</v>
      </c>
      <c r="E11644" s="3" t="s">
        <v>46</v>
      </c>
      <c r="F11644" s="3">
        <f t="shared" ca="1" si="362"/>
        <v>1</v>
      </c>
      <c r="G11644" s="4">
        <f t="shared" ca="1" si="363"/>
        <v>107</v>
      </c>
      <c r="H11644" s="4">
        <f ca="1">+Data_TABLE[[#This Row],[Qty]]*Data_TABLE[[#This Row],[Unit Price]]</f>
        <v>107</v>
      </c>
      <c r="I11644" s="7">
        <v>42345</v>
      </c>
      <c r="J11644" s="10">
        <f>EOMONTH(Data_TABLE[[#This Row],[Date Sold]],0)</f>
        <v>42369</v>
      </c>
    </row>
    <row r="11645" spans="2:10" x14ac:dyDescent="0.25">
      <c r="B11645" s="1" t="s">
        <v>39</v>
      </c>
      <c r="C11645" s="3" t="s">
        <v>56</v>
      </c>
      <c r="D11645" s="2" t="s">
        <v>52</v>
      </c>
      <c r="E11645" s="3" t="s">
        <v>46</v>
      </c>
      <c r="F11645" s="3">
        <f t="shared" ca="1" si="362"/>
        <v>1</v>
      </c>
      <c r="G11645" s="4">
        <f t="shared" ca="1" si="363"/>
        <v>194</v>
      </c>
      <c r="H11645" s="4">
        <f ca="1">+Data_TABLE[[#This Row],[Qty]]*Data_TABLE[[#This Row],[Unit Price]]</f>
        <v>194</v>
      </c>
      <c r="I11645" s="7">
        <v>42345</v>
      </c>
      <c r="J11645" s="10">
        <f>EOMONTH(Data_TABLE[[#This Row],[Date Sold]],0)</f>
        <v>42369</v>
      </c>
    </row>
    <row r="11646" spans="2:10" x14ac:dyDescent="0.25">
      <c r="B11646" s="1" t="s">
        <v>37</v>
      </c>
      <c r="C11646" s="3" t="s">
        <v>56</v>
      </c>
      <c r="D11646" s="2" t="s">
        <v>52</v>
      </c>
      <c r="E11646" s="3" t="s">
        <v>46</v>
      </c>
      <c r="F11646" s="3">
        <f t="shared" ca="1" si="362"/>
        <v>2</v>
      </c>
      <c r="G11646" s="4">
        <f t="shared" ca="1" si="363"/>
        <v>196</v>
      </c>
      <c r="H11646" s="4">
        <f ca="1">+Data_TABLE[[#This Row],[Qty]]*Data_TABLE[[#This Row],[Unit Price]]</f>
        <v>392</v>
      </c>
      <c r="I11646" s="7">
        <v>42345</v>
      </c>
      <c r="J11646" s="10">
        <f>EOMONTH(Data_TABLE[[#This Row],[Date Sold]],0)</f>
        <v>42369</v>
      </c>
    </row>
    <row r="11647" spans="2:10" x14ac:dyDescent="0.25">
      <c r="B11647" s="1" t="s">
        <v>37</v>
      </c>
      <c r="C11647" s="3" t="s">
        <v>55</v>
      </c>
      <c r="D11647" s="2" t="s">
        <v>49</v>
      </c>
      <c r="E11647" s="3" t="s">
        <v>43</v>
      </c>
      <c r="F11647" s="3">
        <f t="shared" ca="1" si="362"/>
        <v>5</v>
      </c>
      <c r="G11647" s="4">
        <f t="shared" ca="1" si="363"/>
        <v>181</v>
      </c>
      <c r="H11647" s="4">
        <f ca="1">+Data_TABLE[[#This Row],[Qty]]*Data_TABLE[[#This Row],[Unit Price]]</f>
        <v>905</v>
      </c>
      <c r="I11647" s="7">
        <v>42345</v>
      </c>
      <c r="J11647" s="10">
        <f>EOMONTH(Data_TABLE[[#This Row],[Date Sold]],0)</f>
        <v>42369</v>
      </c>
    </row>
    <row r="11648" spans="2:10" x14ac:dyDescent="0.25">
      <c r="B11648" s="1" t="s">
        <v>37</v>
      </c>
      <c r="C11648" s="3" t="s">
        <v>56</v>
      </c>
      <c r="D11648" s="2" t="s">
        <v>52</v>
      </c>
      <c r="E11648" s="3" t="s">
        <v>46</v>
      </c>
      <c r="F11648" s="3">
        <f t="shared" ca="1" si="362"/>
        <v>4</v>
      </c>
      <c r="G11648" s="4">
        <f t="shared" ca="1" si="363"/>
        <v>103</v>
      </c>
      <c r="H11648" s="4">
        <f ca="1">+Data_TABLE[[#This Row],[Qty]]*Data_TABLE[[#This Row],[Unit Price]]</f>
        <v>412</v>
      </c>
      <c r="I11648" s="7">
        <v>42345</v>
      </c>
      <c r="J11648" s="10">
        <f>EOMONTH(Data_TABLE[[#This Row],[Date Sold]],0)</f>
        <v>42369</v>
      </c>
    </row>
    <row r="11649" spans="2:10" x14ac:dyDescent="0.25">
      <c r="B11649" s="1" t="s">
        <v>36</v>
      </c>
      <c r="C11649" s="3" t="s">
        <v>54</v>
      </c>
      <c r="D11649" s="2" t="s">
        <v>48</v>
      </c>
      <c r="E11649" s="3" t="s">
        <v>42</v>
      </c>
      <c r="F11649" s="3">
        <f t="shared" ca="1" si="362"/>
        <v>2</v>
      </c>
      <c r="G11649" s="4">
        <f t="shared" ca="1" si="363"/>
        <v>167</v>
      </c>
      <c r="H11649" s="4">
        <f ca="1">+Data_TABLE[[#This Row],[Qty]]*Data_TABLE[[#This Row],[Unit Price]]</f>
        <v>334</v>
      </c>
      <c r="I11649" s="7">
        <v>42345</v>
      </c>
      <c r="J11649" s="10">
        <f>EOMONTH(Data_TABLE[[#This Row],[Date Sold]],0)</f>
        <v>42369</v>
      </c>
    </row>
    <row r="11650" spans="2:10" x14ac:dyDescent="0.25">
      <c r="B11650" s="1" t="s">
        <v>38</v>
      </c>
      <c r="C11650" s="3" t="s">
        <v>56</v>
      </c>
      <c r="D11650" s="2" t="s">
        <v>52</v>
      </c>
      <c r="E11650" s="3" t="s">
        <v>46</v>
      </c>
      <c r="F11650" s="3">
        <f t="shared" ca="1" si="362"/>
        <v>2</v>
      </c>
      <c r="G11650" s="4">
        <f t="shared" ca="1" si="363"/>
        <v>106</v>
      </c>
      <c r="H11650" s="4">
        <f ca="1">+Data_TABLE[[#This Row],[Qty]]*Data_TABLE[[#This Row],[Unit Price]]</f>
        <v>212</v>
      </c>
      <c r="I11650" s="7">
        <v>42345</v>
      </c>
      <c r="J11650" s="10">
        <f>EOMONTH(Data_TABLE[[#This Row],[Date Sold]],0)</f>
        <v>42369</v>
      </c>
    </row>
    <row r="11651" spans="2:10" x14ac:dyDescent="0.25">
      <c r="B11651" s="1" t="s">
        <v>37</v>
      </c>
      <c r="C11651" s="3" t="s">
        <v>56</v>
      </c>
      <c r="D11651" s="2" t="s">
        <v>50</v>
      </c>
      <c r="E11651" s="3" t="s">
        <v>44</v>
      </c>
      <c r="F11651" s="3">
        <f t="shared" ca="1" si="362"/>
        <v>3</v>
      </c>
      <c r="G11651" s="4">
        <f t="shared" ca="1" si="363"/>
        <v>150</v>
      </c>
      <c r="H11651" s="4">
        <f ca="1">+Data_TABLE[[#This Row],[Qty]]*Data_TABLE[[#This Row],[Unit Price]]</f>
        <v>450</v>
      </c>
      <c r="I11651" s="7">
        <v>42345</v>
      </c>
      <c r="J11651" s="10">
        <f>EOMONTH(Data_TABLE[[#This Row],[Date Sold]],0)</f>
        <v>42369</v>
      </c>
    </row>
    <row r="11652" spans="2:10" x14ac:dyDescent="0.25">
      <c r="B11652" s="1" t="s">
        <v>38</v>
      </c>
      <c r="C11652" s="3" t="s">
        <v>55</v>
      </c>
      <c r="D11652" s="2" t="s">
        <v>51</v>
      </c>
      <c r="E11652" s="3" t="s">
        <v>45</v>
      </c>
      <c r="F11652" s="3">
        <f t="shared" ca="1" si="362"/>
        <v>5</v>
      </c>
      <c r="G11652" s="4">
        <f t="shared" ca="1" si="363"/>
        <v>145</v>
      </c>
      <c r="H11652" s="4">
        <f ca="1">+Data_TABLE[[#This Row],[Qty]]*Data_TABLE[[#This Row],[Unit Price]]</f>
        <v>725</v>
      </c>
      <c r="I11652" s="7">
        <v>42345</v>
      </c>
      <c r="J11652" s="10">
        <f>EOMONTH(Data_TABLE[[#This Row],[Date Sold]],0)</f>
        <v>42369</v>
      </c>
    </row>
    <row r="11653" spans="2:10" x14ac:dyDescent="0.25">
      <c r="B11653" s="1" t="s">
        <v>39</v>
      </c>
      <c r="C11653" s="3" t="s">
        <v>55</v>
      </c>
      <c r="D11653" s="2" t="s">
        <v>51</v>
      </c>
      <c r="E11653" s="3" t="s">
        <v>45</v>
      </c>
      <c r="F11653" s="3">
        <f t="shared" ca="1" si="362"/>
        <v>2</v>
      </c>
      <c r="G11653" s="4">
        <f t="shared" ca="1" si="363"/>
        <v>155</v>
      </c>
      <c r="H11653" s="4">
        <f ca="1">+Data_TABLE[[#This Row],[Qty]]*Data_TABLE[[#This Row],[Unit Price]]</f>
        <v>310</v>
      </c>
      <c r="I11653" s="7">
        <v>42346</v>
      </c>
      <c r="J11653" s="10">
        <f>EOMONTH(Data_TABLE[[#This Row],[Date Sold]],0)</f>
        <v>42369</v>
      </c>
    </row>
    <row r="11654" spans="2:10" x14ac:dyDescent="0.25">
      <c r="B11654" s="1" t="s">
        <v>37</v>
      </c>
      <c r="C11654" s="3" t="s">
        <v>55</v>
      </c>
      <c r="D11654" s="2" t="s">
        <v>49</v>
      </c>
      <c r="E11654" s="3" t="s">
        <v>43</v>
      </c>
      <c r="F11654" s="3">
        <f t="shared" ca="1" si="362"/>
        <v>4</v>
      </c>
      <c r="G11654" s="4">
        <f t="shared" ca="1" si="363"/>
        <v>74</v>
      </c>
      <c r="H11654" s="4">
        <f ca="1">+Data_TABLE[[#This Row],[Qty]]*Data_TABLE[[#This Row],[Unit Price]]</f>
        <v>296</v>
      </c>
      <c r="I11654" s="7">
        <v>42346</v>
      </c>
      <c r="J11654" s="10">
        <f>EOMONTH(Data_TABLE[[#This Row],[Date Sold]],0)</f>
        <v>42369</v>
      </c>
    </row>
    <row r="11655" spans="2:10" x14ac:dyDescent="0.25">
      <c r="B11655" s="1" t="s">
        <v>41</v>
      </c>
      <c r="C11655" s="3" t="s">
        <v>54</v>
      </c>
      <c r="D11655" s="2" t="s">
        <v>48</v>
      </c>
      <c r="E11655" s="3" t="s">
        <v>42</v>
      </c>
      <c r="F11655" s="3">
        <f t="shared" ca="1" si="362"/>
        <v>1</v>
      </c>
      <c r="G11655" s="4">
        <f t="shared" ca="1" si="363"/>
        <v>149</v>
      </c>
      <c r="H11655" s="4">
        <f ca="1">+Data_TABLE[[#This Row],[Qty]]*Data_TABLE[[#This Row],[Unit Price]]</f>
        <v>149</v>
      </c>
      <c r="I11655" s="7">
        <v>42346</v>
      </c>
      <c r="J11655" s="10">
        <f>EOMONTH(Data_TABLE[[#This Row],[Date Sold]],0)</f>
        <v>42369</v>
      </c>
    </row>
    <row r="11656" spans="2:10" x14ac:dyDescent="0.25">
      <c r="B11656" s="1" t="s">
        <v>37</v>
      </c>
      <c r="C11656" s="3" t="s">
        <v>54</v>
      </c>
      <c r="D11656" s="2" t="s">
        <v>48</v>
      </c>
      <c r="E11656" s="3" t="s">
        <v>42</v>
      </c>
      <c r="F11656" s="3">
        <f t="shared" ca="1" si="362"/>
        <v>3</v>
      </c>
      <c r="G11656" s="4">
        <f t="shared" ca="1" si="363"/>
        <v>163</v>
      </c>
      <c r="H11656" s="4">
        <f ca="1">+Data_TABLE[[#This Row],[Qty]]*Data_TABLE[[#This Row],[Unit Price]]</f>
        <v>489</v>
      </c>
      <c r="I11656" s="7">
        <v>42346</v>
      </c>
      <c r="J11656" s="10">
        <f>EOMONTH(Data_TABLE[[#This Row],[Date Sold]],0)</f>
        <v>42369</v>
      </c>
    </row>
    <row r="11657" spans="2:10" x14ac:dyDescent="0.25">
      <c r="B11657" s="1" t="s">
        <v>41</v>
      </c>
      <c r="C11657" s="3" t="s">
        <v>56</v>
      </c>
      <c r="D11657" s="2" t="s">
        <v>52</v>
      </c>
      <c r="E11657" s="3" t="s">
        <v>46</v>
      </c>
      <c r="F11657" s="3">
        <f t="shared" ca="1" si="362"/>
        <v>4</v>
      </c>
      <c r="G11657" s="4">
        <f t="shared" ca="1" si="363"/>
        <v>141</v>
      </c>
      <c r="H11657" s="4">
        <f ca="1">+Data_TABLE[[#This Row],[Qty]]*Data_TABLE[[#This Row],[Unit Price]]</f>
        <v>564</v>
      </c>
      <c r="I11657" s="7">
        <v>42346</v>
      </c>
      <c r="J11657" s="10">
        <f>EOMONTH(Data_TABLE[[#This Row],[Date Sold]],0)</f>
        <v>42369</v>
      </c>
    </row>
    <row r="11658" spans="2:10" x14ac:dyDescent="0.25">
      <c r="B11658" s="1" t="s">
        <v>39</v>
      </c>
      <c r="C11658" s="3" t="s">
        <v>55</v>
      </c>
      <c r="D11658" s="2" t="s">
        <v>49</v>
      </c>
      <c r="E11658" s="3" t="s">
        <v>43</v>
      </c>
      <c r="F11658" s="3">
        <f t="shared" ca="1" si="362"/>
        <v>1</v>
      </c>
      <c r="G11658" s="4">
        <f t="shared" ca="1" si="363"/>
        <v>127</v>
      </c>
      <c r="H11658" s="4">
        <f ca="1">+Data_TABLE[[#This Row],[Qty]]*Data_TABLE[[#This Row],[Unit Price]]</f>
        <v>127</v>
      </c>
      <c r="I11658" s="7">
        <v>42346</v>
      </c>
      <c r="J11658" s="10">
        <f>EOMONTH(Data_TABLE[[#This Row],[Date Sold]],0)</f>
        <v>42369</v>
      </c>
    </row>
    <row r="11659" spans="2:10" x14ac:dyDescent="0.25">
      <c r="B11659" s="1" t="s">
        <v>41</v>
      </c>
      <c r="C11659" s="3" t="s">
        <v>55</v>
      </c>
      <c r="D11659" s="2" t="s">
        <v>51</v>
      </c>
      <c r="E11659" s="3" t="s">
        <v>45</v>
      </c>
      <c r="F11659" s="3">
        <f t="shared" ca="1" si="362"/>
        <v>3</v>
      </c>
      <c r="G11659" s="4">
        <f t="shared" ca="1" si="363"/>
        <v>184</v>
      </c>
      <c r="H11659" s="4">
        <f ca="1">+Data_TABLE[[#This Row],[Qty]]*Data_TABLE[[#This Row],[Unit Price]]</f>
        <v>552</v>
      </c>
      <c r="I11659" s="7">
        <v>42346</v>
      </c>
      <c r="J11659" s="10">
        <f>EOMONTH(Data_TABLE[[#This Row],[Date Sold]],0)</f>
        <v>42369</v>
      </c>
    </row>
    <row r="11660" spans="2:10" x14ac:dyDescent="0.25">
      <c r="B11660" s="1" t="s">
        <v>36</v>
      </c>
      <c r="C11660" s="3" t="s">
        <v>55</v>
      </c>
      <c r="D11660" s="2" t="s">
        <v>49</v>
      </c>
      <c r="E11660" s="3" t="s">
        <v>43</v>
      </c>
      <c r="F11660" s="3">
        <f t="shared" ca="1" si="362"/>
        <v>3</v>
      </c>
      <c r="G11660" s="4">
        <f t="shared" ca="1" si="363"/>
        <v>161</v>
      </c>
      <c r="H11660" s="4">
        <f ca="1">+Data_TABLE[[#This Row],[Qty]]*Data_TABLE[[#This Row],[Unit Price]]</f>
        <v>483</v>
      </c>
      <c r="I11660" s="7">
        <v>42346</v>
      </c>
      <c r="J11660" s="10">
        <f>EOMONTH(Data_TABLE[[#This Row],[Date Sold]],0)</f>
        <v>42369</v>
      </c>
    </row>
    <row r="11661" spans="2:10" x14ac:dyDescent="0.25">
      <c r="B11661" s="1" t="s">
        <v>37</v>
      </c>
      <c r="C11661" s="3" t="s">
        <v>56</v>
      </c>
      <c r="D11661" s="2" t="s">
        <v>50</v>
      </c>
      <c r="E11661" s="3" t="s">
        <v>44</v>
      </c>
      <c r="F11661" s="3">
        <f t="shared" ca="1" si="362"/>
        <v>5</v>
      </c>
      <c r="G11661" s="4">
        <f t="shared" ca="1" si="363"/>
        <v>98</v>
      </c>
      <c r="H11661" s="4">
        <f ca="1">+Data_TABLE[[#This Row],[Qty]]*Data_TABLE[[#This Row],[Unit Price]]</f>
        <v>490</v>
      </c>
      <c r="I11661" s="7">
        <v>42346</v>
      </c>
      <c r="J11661" s="10">
        <f>EOMONTH(Data_TABLE[[#This Row],[Date Sold]],0)</f>
        <v>42369</v>
      </c>
    </row>
    <row r="11662" spans="2:10" x14ac:dyDescent="0.25">
      <c r="B11662" s="1" t="s">
        <v>36</v>
      </c>
      <c r="C11662" s="3" t="s">
        <v>54</v>
      </c>
      <c r="D11662" s="2" t="s">
        <v>48</v>
      </c>
      <c r="E11662" s="3" t="s">
        <v>42</v>
      </c>
      <c r="F11662" s="3">
        <f t="shared" ca="1" si="362"/>
        <v>4</v>
      </c>
      <c r="G11662" s="4">
        <f t="shared" ca="1" si="363"/>
        <v>83</v>
      </c>
      <c r="H11662" s="4">
        <f ca="1">+Data_TABLE[[#This Row],[Qty]]*Data_TABLE[[#This Row],[Unit Price]]</f>
        <v>332</v>
      </c>
      <c r="I11662" s="7">
        <v>42346</v>
      </c>
      <c r="J11662" s="10">
        <f>EOMONTH(Data_TABLE[[#This Row],[Date Sold]],0)</f>
        <v>42369</v>
      </c>
    </row>
    <row r="11663" spans="2:10" x14ac:dyDescent="0.25">
      <c r="B11663" s="1" t="s">
        <v>39</v>
      </c>
      <c r="C11663" s="3" t="s">
        <v>56</v>
      </c>
      <c r="D11663" s="2" t="s">
        <v>52</v>
      </c>
      <c r="E11663" s="3" t="s">
        <v>46</v>
      </c>
      <c r="F11663" s="3">
        <f t="shared" ca="1" si="362"/>
        <v>5</v>
      </c>
      <c r="G11663" s="4">
        <f t="shared" ca="1" si="363"/>
        <v>69</v>
      </c>
      <c r="H11663" s="4">
        <f ca="1">+Data_TABLE[[#This Row],[Qty]]*Data_TABLE[[#This Row],[Unit Price]]</f>
        <v>345</v>
      </c>
      <c r="I11663" s="7">
        <v>42346</v>
      </c>
      <c r="J11663" s="10">
        <f>EOMONTH(Data_TABLE[[#This Row],[Date Sold]],0)</f>
        <v>42369</v>
      </c>
    </row>
    <row r="11664" spans="2:10" x14ac:dyDescent="0.25">
      <c r="B11664" s="1" t="s">
        <v>36</v>
      </c>
      <c r="C11664" s="3" t="s">
        <v>56</v>
      </c>
      <c r="D11664" s="2" t="s">
        <v>52</v>
      </c>
      <c r="E11664" s="3" t="s">
        <v>46</v>
      </c>
      <c r="F11664" s="3">
        <f t="shared" ca="1" si="362"/>
        <v>2</v>
      </c>
      <c r="G11664" s="4">
        <f t="shared" ca="1" si="363"/>
        <v>94</v>
      </c>
      <c r="H11664" s="4">
        <f ca="1">+Data_TABLE[[#This Row],[Qty]]*Data_TABLE[[#This Row],[Unit Price]]</f>
        <v>188</v>
      </c>
      <c r="I11664" s="7">
        <v>42346</v>
      </c>
      <c r="J11664" s="10">
        <f>EOMONTH(Data_TABLE[[#This Row],[Date Sold]],0)</f>
        <v>42369</v>
      </c>
    </row>
    <row r="11665" spans="2:10" x14ac:dyDescent="0.25">
      <c r="B11665" s="1" t="s">
        <v>40</v>
      </c>
      <c r="C11665" s="3" t="s">
        <v>56</v>
      </c>
      <c r="D11665" s="2" t="s">
        <v>50</v>
      </c>
      <c r="E11665" s="3" t="s">
        <v>44</v>
      </c>
      <c r="F11665" s="3">
        <f t="shared" ca="1" si="362"/>
        <v>1</v>
      </c>
      <c r="G11665" s="4">
        <f t="shared" ca="1" si="363"/>
        <v>138</v>
      </c>
      <c r="H11665" s="4">
        <f ca="1">+Data_TABLE[[#This Row],[Qty]]*Data_TABLE[[#This Row],[Unit Price]]</f>
        <v>138</v>
      </c>
      <c r="I11665" s="7">
        <v>42346</v>
      </c>
      <c r="J11665" s="10">
        <f>EOMONTH(Data_TABLE[[#This Row],[Date Sold]],0)</f>
        <v>42369</v>
      </c>
    </row>
    <row r="11666" spans="2:10" x14ac:dyDescent="0.25">
      <c r="B11666" s="1" t="s">
        <v>41</v>
      </c>
      <c r="C11666" s="3" t="s">
        <v>55</v>
      </c>
      <c r="D11666" s="2" t="s">
        <v>51</v>
      </c>
      <c r="E11666" s="3" t="s">
        <v>45</v>
      </c>
      <c r="F11666" s="3">
        <f t="shared" ca="1" si="362"/>
        <v>5</v>
      </c>
      <c r="G11666" s="4">
        <f t="shared" ca="1" si="363"/>
        <v>97</v>
      </c>
      <c r="H11666" s="4">
        <f ca="1">+Data_TABLE[[#This Row],[Qty]]*Data_TABLE[[#This Row],[Unit Price]]</f>
        <v>485</v>
      </c>
      <c r="I11666" s="7">
        <v>42346</v>
      </c>
      <c r="J11666" s="10">
        <f>EOMONTH(Data_TABLE[[#This Row],[Date Sold]],0)</f>
        <v>42369</v>
      </c>
    </row>
    <row r="11667" spans="2:10" x14ac:dyDescent="0.25">
      <c r="B11667" s="1" t="s">
        <v>36</v>
      </c>
      <c r="C11667" s="3" t="s">
        <v>54</v>
      </c>
      <c r="D11667" s="2" t="s">
        <v>48</v>
      </c>
      <c r="E11667" s="3" t="s">
        <v>42</v>
      </c>
      <c r="F11667" s="3">
        <f t="shared" ca="1" si="362"/>
        <v>2</v>
      </c>
      <c r="G11667" s="4">
        <f t="shared" ca="1" si="363"/>
        <v>143</v>
      </c>
      <c r="H11667" s="4">
        <f ca="1">+Data_TABLE[[#This Row],[Qty]]*Data_TABLE[[#This Row],[Unit Price]]</f>
        <v>286</v>
      </c>
      <c r="I11667" s="7">
        <v>42346</v>
      </c>
      <c r="J11667" s="10">
        <f>EOMONTH(Data_TABLE[[#This Row],[Date Sold]],0)</f>
        <v>42369</v>
      </c>
    </row>
    <row r="11668" spans="2:10" x14ac:dyDescent="0.25">
      <c r="B11668" s="1" t="s">
        <v>37</v>
      </c>
      <c r="C11668" s="3" t="s">
        <v>55</v>
      </c>
      <c r="D11668" s="2" t="s">
        <v>49</v>
      </c>
      <c r="E11668" s="3" t="s">
        <v>43</v>
      </c>
      <c r="F11668" s="3">
        <f t="shared" ca="1" si="362"/>
        <v>2</v>
      </c>
      <c r="G11668" s="4">
        <f t="shared" ca="1" si="363"/>
        <v>177</v>
      </c>
      <c r="H11668" s="4">
        <f ca="1">+Data_TABLE[[#This Row],[Qty]]*Data_TABLE[[#This Row],[Unit Price]]</f>
        <v>354</v>
      </c>
      <c r="I11668" s="7">
        <v>42346</v>
      </c>
      <c r="J11668" s="10">
        <f>EOMONTH(Data_TABLE[[#This Row],[Date Sold]],0)</f>
        <v>42369</v>
      </c>
    </row>
    <row r="11669" spans="2:10" x14ac:dyDescent="0.25">
      <c r="B11669" s="1" t="s">
        <v>39</v>
      </c>
      <c r="C11669" s="3" t="s">
        <v>55</v>
      </c>
      <c r="D11669" s="2" t="s">
        <v>49</v>
      </c>
      <c r="E11669" s="3" t="s">
        <v>43</v>
      </c>
      <c r="F11669" s="3">
        <f t="shared" ca="1" si="362"/>
        <v>2</v>
      </c>
      <c r="G11669" s="4">
        <f t="shared" ca="1" si="363"/>
        <v>160</v>
      </c>
      <c r="H11669" s="4">
        <f ca="1">+Data_TABLE[[#This Row],[Qty]]*Data_TABLE[[#This Row],[Unit Price]]</f>
        <v>320</v>
      </c>
      <c r="I11669" s="7">
        <v>42346</v>
      </c>
      <c r="J11669" s="10">
        <f>EOMONTH(Data_TABLE[[#This Row],[Date Sold]],0)</f>
        <v>42369</v>
      </c>
    </row>
    <row r="11670" spans="2:10" x14ac:dyDescent="0.25">
      <c r="B11670" s="1" t="s">
        <v>37</v>
      </c>
      <c r="C11670" s="3" t="s">
        <v>56</v>
      </c>
      <c r="D11670" s="2" t="s">
        <v>52</v>
      </c>
      <c r="E11670" s="3" t="s">
        <v>46</v>
      </c>
      <c r="F11670" s="3">
        <f t="shared" ca="1" si="362"/>
        <v>3</v>
      </c>
      <c r="G11670" s="4">
        <f t="shared" ca="1" si="363"/>
        <v>63</v>
      </c>
      <c r="H11670" s="4">
        <f ca="1">+Data_TABLE[[#This Row],[Qty]]*Data_TABLE[[#This Row],[Unit Price]]</f>
        <v>189</v>
      </c>
      <c r="I11670" s="7">
        <v>42346</v>
      </c>
      <c r="J11670" s="10">
        <f>EOMONTH(Data_TABLE[[#This Row],[Date Sold]],0)</f>
        <v>42369</v>
      </c>
    </row>
    <row r="11671" spans="2:10" x14ac:dyDescent="0.25">
      <c r="B11671" s="1" t="s">
        <v>36</v>
      </c>
      <c r="C11671" s="3" t="s">
        <v>55</v>
      </c>
      <c r="D11671" s="2" t="s">
        <v>49</v>
      </c>
      <c r="E11671" s="3" t="s">
        <v>43</v>
      </c>
      <c r="F11671" s="3">
        <f t="shared" ca="1" si="362"/>
        <v>2</v>
      </c>
      <c r="G11671" s="4">
        <f t="shared" ca="1" si="363"/>
        <v>114</v>
      </c>
      <c r="H11671" s="4">
        <f ca="1">+Data_TABLE[[#This Row],[Qty]]*Data_TABLE[[#This Row],[Unit Price]]</f>
        <v>228</v>
      </c>
      <c r="I11671" s="7">
        <v>42346</v>
      </c>
      <c r="J11671" s="10">
        <f>EOMONTH(Data_TABLE[[#This Row],[Date Sold]],0)</f>
        <v>42369</v>
      </c>
    </row>
    <row r="11672" spans="2:10" x14ac:dyDescent="0.25">
      <c r="B11672" s="1" t="s">
        <v>39</v>
      </c>
      <c r="C11672" s="3" t="s">
        <v>55</v>
      </c>
      <c r="D11672" s="2" t="s">
        <v>51</v>
      </c>
      <c r="E11672" s="3" t="s">
        <v>45</v>
      </c>
      <c r="F11672" s="3">
        <f t="shared" ca="1" si="362"/>
        <v>5</v>
      </c>
      <c r="G11672" s="4">
        <f t="shared" ca="1" si="363"/>
        <v>80</v>
      </c>
      <c r="H11672" s="4">
        <f ca="1">+Data_TABLE[[#This Row],[Qty]]*Data_TABLE[[#This Row],[Unit Price]]</f>
        <v>400</v>
      </c>
      <c r="I11672" s="7">
        <v>42346</v>
      </c>
      <c r="J11672" s="10">
        <f>EOMONTH(Data_TABLE[[#This Row],[Date Sold]],0)</f>
        <v>42369</v>
      </c>
    </row>
    <row r="11673" spans="2:10" x14ac:dyDescent="0.25">
      <c r="B11673" s="1" t="s">
        <v>39</v>
      </c>
      <c r="C11673" s="3" t="s">
        <v>55</v>
      </c>
      <c r="D11673" s="2" t="s">
        <v>49</v>
      </c>
      <c r="E11673" s="3" t="s">
        <v>43</v>
      </c>
      <c r="F11673" s="3">
        <f t="shared" ca="1" si="362"/>
        <v>5</v>
      </c>
      <c r="G11673" s="4">
        <f t="shared" ca="1" si="363"/>
        <v>87</v>
      </c>
      <c r="H11673" s="4">
        <f ca="1">+Data_TABLE[[#This Row],[Qty]]*Data_TABLE[[#This Row],[Unit Price]]</f>
        <v>435</v>
      </c>
      <c r="I11673" s="7">
        <v>42346</v>
      </c>
      <c r="J11673" s="10">
        <f>EOMONTH(Data_TABLE[[#This Row],[Date Sold]],0)</f>
        <v>42369</v>
      </c>
    </row>
    <row r="11674" spans="2:10" x14ac:dyDescent="0.25">
      <c r="B11674" s="1" t="s">
        <v>37</v>
      </c>
      <c r="C11674" s="3" t="s">
        <v>55</v>
      </c>
      <c r="D11674" s="2" t="s">
        <v>51</v>
      </c>
      <c r="E11674" s="3" t="s">
        <v>45</v>
      </c>
      <c r="F11674" s="3">
        <f t="shared" ca="1" si="362"/>
        <v>5</v>
      </c>
      <c r="G11674" s="4">
        <f t="shared" ca="1" si="363"/>
        <v>79</v>
      </c>
      <c r="H11674" s="4">
        <f ca="1">+Data_TABLE[[#This Row],[Qty]]*Data_TABLE[[#This Row],[Unit Price]]</f>
        <v>395</v>
      </c>
      <c r="I11674" s="7">
        <v>42346</v>
      </c>
      <c r="J11674" s="10">
        <f>EOMONTH(Data_TABLE[[#This Row],[Date Sold]],0)</f>
        <v>42369</v>
      </c>
    </row>
    <row r="11675" spans="2:10" x14ac:dyDescent="0.25">
      <c r="B11675" s="1" t="s">
        <v>40</v>
      </c>
      <c r="C11675" s="3" t="s">
        <v>56</v>
      </c>
      <c r="D11675" s="2" t="s">
        <v>52</v>
      </c>
      <c r="E11675" s="3" t="s">
        <v>46</v>
      </c>
      <c r="F11675" s="3">
        <f t="shared" ca="1" si="362"/>
        <v>4</v>
      </c>
      <c r="G11675" s="4">
        <f t="shared" ca="1" si="363"/>
        <v>177</v>
      </c>
      <c r="H11675" s="4">
        <f ca="1">+Data_TABLE[[#This Row],[Qty]]*Data_TABLE[[#This Row],[Unit Price]]</f>
        <v>708</v>
      </c>
      <c r="I11675" s="7">
        <v>42346</v>
      </c>
      <c r="J11675" s="10">
        <f>EOMONTH(Data_TABLE[[#This Row],[Date Sold]],0)</f>
        <v>42369</v>
      </c>
    </row>
    <row r="11676" spans="2:10" x14ac:dyDescent="0.25">
      <c r="B11676" s="1" t="s">
        <v>40</v>
      </c>
      <c r="C11676" s="3" t="s">
        <v>56</v>
      </c>
      <c r="D11676" s="2" t="s">
        <v>52</v>
      </c>
      <c r="E11676" s="3" t="s">
        <v>46</v>
      </c>
      <c r="F11676" s="3">
        <f t="shared" ca="1" si="362"/>
        <v>1</v>
      </c>
      <c r="G11676" s="4">
        <f t="shared" ca="1" si="363"/>
        <v>84</v>
      </c>
      <c r="H11676" s="4">
        <f ca="1">+Data_TABLE[[#This Row],[Qty]]*Data_TABLE[[#This Row],[Unit Price]]</f>
        <v>84</v>
      </c>
      <c r="I11676" s="7">
        <v>42346</v>
      </c>
      <c r="J11676" s="10">
        <f>EOMONTH(Data_TABLE[[#This Row],[Date Sold]],0)</f>
        <v>42369</v>
      </c>
    </row>
    <row r="11677" spans="2:10" x14ac:dyDescent="0.25">
      <c r="B11677" s="1" t="s">
        <v>41</v>
      </c>
      <c r="C11677" s="3" t="s">
        <v>54</v>
      </c>
      <c r="D11677" s="2" t="s">
        <v>48</v>
      </c>
      <c r="E11677" s="3" t="s">
        <v>42</v>
      </c>
      <c r="F11677" s="3">
        <f t="shared" ca="1" si="362"/>
        <v>5</v>
      </c>
      <c r="G11677" s="4">
        <f t="shared" ca="1" si="363"/>
        <v>75</v>
      </c>
      <c r="H11677" s="4">
        <f ca="1">+Data_TABLE[[#This Row],[Qty]]*Data_TABLE[[#This Row],[Unit Price]]</f>
        <v>375</v>
      </c>
      <c r="I11677" s="7">
        <v>42346</v>
      </c>
      <c r="J11677" s="10">
        <f>EOMONTH(Data_TABLE[[#This Row],[Date Sold]],0)</f>
        <v>42369</v>
      </c>
    </row>
    <row r="11678" spans="2:10" x14ac:dyDescent="0.25">
      <c r="B11678" s="1" t="s">
        <v>38</v>
      </c>
      <c r="C11678" s="3" t="s">
        <v>56</v>
      </c>
      <c r="D11678" s="2" t="s">
        <v>50</v>
      </c>
      <c r="E11678" s="3" t="s">
        <v>44</v>
      </c>
      <c r="F11678" s="3">
        <f t="shared" ca="1" si="362"/>
        <v>2</v>
      </c>
      <c r="G11678" s="4">
        <f t="shared" ca="1" si="363"/>
        <v>143</v>
      </c>
      <c r="H11678" s="4">
        <f ca="1">+Data_TABLE[[#This Row],[Qty]]*Data_TABLE[[#This Row],[Unit Price]]</f>
        <v>286</v>
      </c>
      <c r="I11678" s="7">
        <v>42346</v>
      </c>
      <c r="J11678" s="10">
        <f>EOMONTH(Data_TABLE[[#This Row],[Date Sold]],0)</f>
        <v>42369</v>
      </c>
    </row>
    <row r="11679" spans="2:10" x14ac:dyDescent="0.25">
      <c r="B11679" s="1" t="s">
        <v>39</v>
      </c>
      <c r="C11679" s="3" t="s">
        <v>55</v>
      </c>
      <c r="D11679" s="2" t="s">
        <v>49</v>
      </c>
      <c r="E11679" s="3" t="s">
        <v>43</v>
      </c>
      <c r="F11679" s="3">
        <f t="shared" ca="1" si="362"/>
        <v>3</v>
      </c>
      <c r="G11679" s="4">
        <f t="shared" ca="1" si="363"/>
        <v>71</v>
      </c>
      <c r="H11679" s="4">
        <f ca="1">+Data_TABLE[[#This Row],[Qty]]*Data_TABLE[[#This Row],[Unit Price]]</f>
        <v>213</v>
      </c>
      <c r="I11679" s="7">
        <v>42346</v>
      </c>
      <c r="J11679" s="10">
        <f>EOMONTH(Data_TABLE[[#This Row],[Date Sold]],0)</f>
        <v>42369</v>
      </c>
    </row>
    <row r="11680" spans="2:10" x14ac:dyDescent="0.25">
      <c r="B11680" s="1" t="s">
        <v>36</v>
      </c>
      <c r="C11680" s="3" t="s">
        <v>56</v>
      </c>
      <c r="D11680" s="2" t="s">
        <v>50</v>
      </c>
      <c r="E11680" s="3" t="s">
        <v>44</v>
      </c>
      <c r="F11680" s="3">
        <f t="shared" ca="1" si="362"/>
        <v>1</v>
      </c>
      <c r="G11680" s="4">
        <f t="shared" ca="1" si="363"/>
        <v>155</v>
      </c>
      <c r="H11680" s="4">
        <f ca="1">+Data_TABLE[[#This Row],[Qty]]*Data_TABLE[[#This Row],[Unit Price]]</f>
        <v>155</v>
      </c>
      <c r="I11680" s="7">
        <v>42346</v>
      </c>
      <c r="J11680" s="10">
        <f>EOMONTH(Data_TABLE[[#This Row],[Date Sold]],0)</f>
        <v>42369</v>
      </c>
    </row>
    <row r="11681" spans="2:10" x14ac:dyDescent="0.25">
      <c r="B11681" s="1" t="s">
        <v>36</v>
      </c>
      <c r="C11681" s="3" t="s">
        <v>56</v>
      </c>
      <c r="D11681" s="2" t="s">
        <v>50</v>
      </c>
      <c r="E11681" s="3" t="s">
        <v>44</v>
      </c>
      <c r="F11681" s="3">
        <f t="shared" ca="1" si="362"/>
        <v>3</v>
      </c>
      <c r="G11681" s="4">
        <f t="shared" ca="1" si="363"/>
        <v>77</v>
      </c>
      <c r="H11681" s="4">
        <f ca="1">+Data_TABLE[[#This Row],[Qty]]*Data_TABLE[[#This Row],[Unit Price]]</f>
        <v>231</v>
      </c>
      <c r="I11681" s="7">
        <v>42346</v>
      </c>
      <c r="J11681" s="10">
        <f>EOMONTH(Data_TABLE[[#This Row],[Date Sold]],0)</f>
        <v>42369</v>
      </c>
    </row>
    <row r="11682" spans="2:10" x14ac:dyDescent="0.25">
      <c r="B11682" s="1" t="s">
        <v>40</v>
      </c>
      <c r="C11682" s="3" t="s">
        <v>55</v>
      </c>
      <c r="D11682" s="2" t="s">
        <v>49</v>
      </c>
      <c r="E11682" s="3" t="s">
        <v>43</v>
      </c>
      <c r="F11682" s="3">
        <f t="shared" ca="1" si="362"/>
        <v>1</v>
      </c>
      <c r="G11682" s="4">
        <f t="shared" ca="1" si="363"/>
        <v>114</v>
      </c>
      <c r="H11682" s="4">
        <f ca="1">+Data_TABLE[[#This Row],[Qty]]*Data_TABLE[[#This Row],[Unit Price]]</f>
        <v>114</v>
      </c>
      <c r="I11682" s="7">
        <v>42346</v>
      </c>
      <c r="J11682" s="10">
        <f>EOMONTH(Data_TABLE[[#This Row],[Date Sold]],0)</f>
        <v>42369</v>
      </c>
    </row>
    <row r="11683" spans="2:10" x14ac:dyDescent="0.25">
      <c r="B11683" s="1" t="s">
        <v>40</v>
      </c>
      <c r="C11683" s="3" t="s">
        <v>56</v>
      </c>
      <c r="D11683" s="2" t="s">
        <v>52</v>
      </c>
      <c r="E11683" s="3" t="s">
        <v>46</v>
      </c>
      <c r="F11683" s="3">
        <f t="shared" ca="1" si="362"/>
        <v>4</v>
      </c>
      <c r="G11683" s="4">
        <f t="shared" ca="1" si="363"/>
        <v>82</v>
      </c>
      <c r="H11683" s="4">
        <f ca="1">+Data_TABLE[[#This Row],[Qty]]*Data_TABLE[[#This Row],[Unit Price]]</f>
        <v>328</v>
      </c>
      <c r="I11683" s="7">
        <v>42346</v>
      </c>
      <c r="J11683" s="10">
        <f>EOMONTH(Data_TABLE[[#This Row],[Date Sold]],0)</f>
        <v>42369</v>
      </c>
    </row>
    <row r="11684" spans="2:10" x14ac:dyDescent="0.25">
      <c r="B11684" s="1" t="s">
        <v>36</v>
      </c>
      <c r="C11684" s="3" t="s">
        <v>56</v>
      </c>
      <c r="D11684" s="2" t="s">
        <v>50</v>
      </c>
      <c r="E11684" s="3" t="s">
        <v>44</v>
      </c>
      <c r="F11684" s="3">
        <f t="shared" ca="1" si="362"/>
        <v>2</v>
      </c>
      <c r="G11684" s="4">
        <f t="shared" ca="1" si="363"/>
        <v>91</v>
      </c>
      <c r="H11684" s="4">
        <f ca="1">+Data_TABLE[[#This Row],[Qty]]*Data_TABLE[[#This Row],[Unit Price]]</f>
        <v>182</v>
      </c>
      <c r="I11684" s="7">
        <v>42346</v>
      </c>
      <c r="J11684" s="10">
        <f>EOMONTH(Data_TABLE[[#This Row],[Date Sold]],0)</f>
        <v>42369</v>
      </c>
    </row>
    <row r="11685" spans="2:10" x14ac:dyDescent="0.25">
      <c r="B11685" s="1" t="s">
        <v>39</v>
      </c>
      <c r="C11685" s="3" t="s">
        <v>56</v>
      </c>
      <c r="D11685" s="2" t="s">
        <v>50</v>
      </c>
      <c r="E11685" s="3" t="s">
        <v>44</v>
      </c>
      <c r="F11685" s="3">
        <f t="shared" ca="1" si="362"/>
        <v>3</v>
      </c>
      <c r="G11685" s="4">
        <f t="shared" ca="1" si="363"/>
        <v>179</v>
      </c>
      <c r="H11685" s="4">
        <f ca="1">+Data_TABLE[[#This Row],[Qty]]*Data_TABLE[[#This Row],[Unit Price]]</f>
        <v>537</v>
      </c>
      <c r="I11685" s="7">
        <v>42346</v>
      </c>
      <c r="J11685" s="10">
        <f>EOMONTH(Data_TABLE[[#This Row],[Date Sold]],0)</f>
        <v>42369</v>
      </c>
    </row>
    <row r="11686" spans="2:10" x14ac:dyDescent="0.25">
      <c r="B11686" s="1" t="s">
        <v>37</v>
      </c>
      <c r="C11686" s="3" t="s">
        <v>56</v>
      </c>
      <c r="D11686" s="2" t="s">
        <v>52</v>
      </c>
      <c r="E11686" s="3" t="s">
        <v>46</v>
      </c>
      <c r="F11686" s="3">
        <f t="shared" ca="1" si="362"/>
        <v>3</v>
      </c>
      <c r="G11686" s="4">
        <f t="shared" ca="1" si="363"/>
        <v>64</v>
      </c>
      <c r="H11686" s="4">
        <f ca="1">+Data_TABLE[[#This Row],[Qty]]*Data_TABLE[[#This Row],[Unit Price]]</f>
        <v>192</v>
      </c>
      <c r="I11686" s="7">
        <v>42346</v>
      </c>
      <c r="J11686" s="10">
        <f>EOMONTH(Data_TABLE[[#This Row],[Date Sold]],0)</f>
        <v>42369</v>
      </c>
    </row>
    <row r="11687" spans="2:10" x14ac:dyDescent="0.25">
      <c r="B11687" s="1" t="s">
        <v>41</v>
      </c>
      <c r="C11687" s="3" t="s">
        <v>56</v>
      </c>
      <c r="D11687" s="2" t="s">
        <v>50</v>
      </c>
      <c r="E11687" s="3" t="s">
        <v>44</v>
      </c>
      <c r="F11687" s="3">
        <f t="shared" ca="1" si="362"/>
        <v>1</v>
      </c>
      <c r="G11687" s="4">
        <f t="shared" ca="1" si="363"/>
        <v>176</v>
      </c>
      <c r="H11687" s="4">
        <f ca="1">+Data_TABLE[[#This Row],[Qty]]*Data_TABLE[[#This Row],[Unit Price]]</f>
        <v>176</v>
      </c>
      <c r="I11687" s="7">
        <v>42346</v>
      </c>
      <c r="J11687" s="10">
        <f>EOMONTH(Data_TABLE[[#This Row],[Date Sold]],0)</f>
        <v>42369</v>
      </c>
    </row>
    <row r="11688" spans="2:10" x14ac:dyDescent="0.25">
      <c r="B11688" s="1" t="s">
        <v>41</v>
      </c>
      <c r="C11688" s="3" t="s">
        <v>54</v>
      </c>
      <c r="D11688" s="2" t="s">
        <v>48</v>
      </c>
      <c r="E11688" s="3" t="s">
        <v>42</v>
      </c>
      <c r="F11688" s="3">
        <f t="shared" ca="1" si="362"/>
        <v>3</v>
      </c>
      <c r="G11688" s="4">
        <f t="shared" ca="1" si="363"/>
        <v>185</v>
      </c>
      <c r="H11688" s="4">
        <f ca="1">+Data_TABLE[[#This Row],[Qty]]*Data_TABLE[[#This Row],[Unit Price]]</f>
        <v>555</v>
      </c>
      <c r="I11688" s="7">
        <v>42346</v>
      </c>
      <c r="J11688" s="10">
        <f>EOMONTH(Data_TABLE[[#This Row],[Date Sold]],0)</f>
        <v>42369</v>
      </c>
    </row>
    <row r="11689" spans="2:10" x14ac:dyDescent="0.25">
      <c r="B11689" s="1" t="s">
        <v>39</v>
      </c>
      <c r="C11689" s="3" t="s">
        <v>55</v>
      </c>
      <c r="D11689" s="2" t="s">
        <v>51</v>
      </c>
      <c r="E11689" s="3" t="s">
        <v>45</v>
      </c>
      <c r="F11689" s="3">
        <f t="shared" ca="1" si="362"/>
        <v>5</v>
      </c>
      <c r="G11689" s="4">
        <f t="shared" ca="1" si="363"/>
        <v>175</v>
      </c>
      <c r="H11689" s="4">
        <f ca="1">+Data_TABLE[[#This Row],[Qty]]*Data_TABLE[[#This Row],[Unit Price]]</f>
        <v>875</v>
      </c>
      <c r="I11689" s="7">
        <v>42346</v>
      </c>
      <c r="J11689" s="10">
        <f>EOMONTH(Data_TABLE[[#This Row],[Date Sold]],0)</f>
        <v>42369</v>
      </c>
    </row>
    <row r="11690" spans="2:10" x14ac:dyDescent="0.25">
      <c r="B11690" s="1" t="s">
        <v>39</v>
      </c>
      <c r="C11690" s="3" t="s">
        <v>55</v>
      </c>
      <c r="D11690" s="2" t="s">
        <v>51</v>
      </c>
      <c r="E11690" s="3" t="s">
        <v>45</v>
      </c>
      <c r="F11690" s="3">
        <f t="shared" ca="1" si="362"/>
        <v>2</v>
      </c>
      <c r="G11690" s="4">
        <f t="shared" ca="1" si="363"/>
        <v>74</v>
      </c>
      <c r="H11690" s="4">
        <f ca="1">+Data_TABLE[[#This Row],[Qty]]*Data_TABLE[[#This Row],[Unit Price]]</f>
        <v>148</v>
      </c>
      <c r="I11690" s="7">
        <v>42346</v>
      </c>
      <c r="J11690" s="10">
        <f>EOMONTH(Data_TABLE[[#This Row],[Date Sold]],0)</f>
        <v>42369</v>
      </c>
    </row>
    <row r="11691" spans="2:10" x14ac:dyDescent="0.25">
      <c r="B11691" s="1" t="s">
        <v>41</v>
      </c>
      <c r="C11691" s="3" t="s">
        <v>55</v>
      </c>
      <c r="D11691" s="2" t="s">
        <v>49</v>
      </c>
      <c r="E11691" s="3" t="s">
        <v>43</v>
      </c>
      <c r="F11691" s="3">
        <f t="shared" ca="1" si="362"/>
        <v>1</v>
      </c>
      <c r="G11691" s="4">
        <f t="shared" ca="1" si="363"/>
        <v>71</v>
      </c>
      <c r="H11691" s="4">
        <f ca="1">+Data_TABLE[[#This Row],[Qty]]*Data_TABLE[[#This Row],[Unit Price]]</f>
        <v>71</v>
      </c>
      <c r="I11691" s="7">
        <v>42346</v>
      </c>
      <c r="J11691" s="10">
        <f>EOMONTH(Data_TABLE[[#This Row],[Date Sold]],0)</f>
        <v>42369</v>
      </c>
    </row>
    <row r="11692" spans="2:10" x14ac:dyDescent="0.25">
      <c r="B11692" s="1" t="s">
        <v>41</v>
      </c>
      <c r="C11692" s="3" t="s">
        <v>56</v>
      </c>
      <c r="D11692" s="2" t="s">
        <v>52</v>
      </c>
      <c r="E11692" s="3" t="s">
        <v>46</v>
      </c>
      <c r="F11692" s="3">
        <f t="shared" ca="1" si="362"/>
        <v>3</v>
      </c>
      <c r="G11692" s="4">
        <f t="shared" ca="1" si="363"/>
        <v>197</v>
      </c>
      <c r="H11692" s="4">
        <f ca="1">+Data_TABLE[[#This Row],[Qty]]*Data_TABLE[[#This Row],[Unit Price]]</f>
        <v>591</v>
      </c>
      <c r="I11692" s="7">
        <v>42346</v>
      </c>
      <c r="J11692" s="10">
        <f>EOMONTH(Data_TABLE[[#This Row],[Date Sold]],0)</f>
        <v>42369</v>
      </c>
    </row>
    <row r="11693" spans="2:10" x14ac:dyDescent="0.25">
      <c r="B11693" s="1" t="s">
        <v>36</v>
      </c>
      <c r="C11693" s="3" t="s">
        <v>56</v>
      </c>
      <c r="D11693" s="2" t="s">
        <v>52</v>
      </c>
      <c r="E11693" s="3" t="s">
        <v>46</v>
      </c>
      <c r="F11693" s="3">
        <f t="shared" ca="1" si="362"/>
        <v>1</v>
      </c>
      <c r="G11693" s="4">
        <f t="shared" ca="1" si="363"/>
        <v>84</v>
      </c>
      <c r="H11693" s="4">
        <f ca="1">+Data_TABLE[[#This Row],[Qty]]*Data_TABLE[[#This Row],[Unit Price]]</f>
        <v>84</v>
      </c>
      <c r="I11693" s="7">
        <v>42346</v>
      </c>
      <c r="J11693" s="10">
        <f>EOMONTH(Data_TABLE[[#This Row],[Date Sold]],0)</f>
        <v>42369</v>
      </c>
    </row>
    <row r="11694" spans="2:10" x14ac:dyDescent="0.25">
      <c r="B11694" s="1" t="s">
        <v>37</v>
      </c>
      <c r="C11694" s="3" t="s">
        <v>56</v>
      </c>
      <c r="D11694" s="2" t="s">
        <v>50</v>
      </c>
      <c r="E11694" s="3" t="s">
        <v>44</v>
      </c>
      <c r="F11694" s="3">
        <f t="shared" ca="1" si="362"/>
        <v>2</v>
      </c>
      <c r="G11694" s="4">
        <f t="shared" ca="1" si="363"/>
        <v>148</v>
      </c>
      <c r="H11694" s="4">
        <f ca="1">+Data_TABLE[[#This Row],[Qty]]*Data_TABLE[[#This Row],[Unit Price]]</f>
        <v>296</v>
      </c>
      <c r="I11694" s="7">
        <v>42346</v>
      </c>
      <c r="J11694" s="10">
        <f>EOMONTH(Data_TABLE[[#This Row],[Date Sold]],0)</f>
        <v>42369</v>
      </c>
    </row>
    <row r="11695" spans="2:10" x14ac:dyDescent="0.25">
      <c r="B11695" s="1" t="s">
        <v>38</v>
      </c>
      <c r="C11695" s="3" t="s">
        <v>56</v>
      </c>
      <c r="D11695" s="2" t="s">
        <v>52</v>
      </c>
      <c r="E11695" s="3" t="s">
        <v>46</v>
      </c>
      <c r="F11695" s="3">
        <f t="shared" ca="1" si="362"/>
        <v>1</v>
      </c>
      <c r="G11695" s="4">
        <f t="shared" ca="1" si="363"/>
        <v>105</v>
      </c>
      <c r="H11695" s="4">
        <f ca="1">+Data_TABLE[[#This Row],[Qty]]*Data_TABLE[[#This Row],[Unit Price]]</f>
        <v>105</v>
      </c>
      <c r="I11695" s="7">
        <v>42346</v>
      </c>
      <c r="J11695" s="10">
        <f>EOMONTH(Data_TABLE[[#This Row],[Date Sold]],0)</f>
        <v>42369</v>
      </c>
    </row>
    <row r="11696" spans="2:10" x14ac:dyDescent="0.25">
      <c r="B11696" s="1" t="s">
        <v>38</v>
      </c>
      <c r="C11696" s="3" t="s">
        <v>55</v>
      </c>
      <c r="D11696" s="2" t="s">
        <v>49</v>
      </c>
      <c r="E11696" s="3" t="s">
        <v>43</v>
      </c>
      <c r="F11696" s="3">
        <f t="shared" ca="1" si="362"/>
        <v>1</v>
      </c>
      <c r="G11696" s="4">
        <f t="shared" ca="1" si="363"/>
        <v>183</v>
      </c>
      <c r="H11696" s="4">
        <f ca="1">+Data_TABLE[[#This Row],[Qty]]*Data_TABLE[[#This Row],[Unit Price]]</f>
        <v>183</v>
      </c>
      <c r="I11696" s="7">
        <v>42346</v>
      </c>
      <c r="J11696" s="10">
        <f>EOMONTH(Data_TABLE[[#This Row],[Date Sold]],0)</f>
        <v>42369</v>
      </c>
    </row>
    <row r="11697" spans="2:10" x14ac:dyDescent="0.25">
      <c r="B11697" s="1" t="s">
        <v>40</v>
      </c>
      <c r="C11697" s="3" t="s">
        <v>55</v>
      </c>
      <c r="D11697" s="2" t="s">
        <v>49</v>
      </c>
      <c r="E11697" s="3" t="s">
        <v>43</v>
      </c>
      <c r="F11697" s="3">
        <f t="shared" ref="F11697:F11760" ca="1" si="364">RANDBETWEEN(1,5)</f>
        <v>3</v>
      </c>
      <c r="G11697" s="4">
        <f t="shared" ref="G11697:G11760" ca="1" si="365">RANDBETWEEN(60,200)</f>
        <v>120</v>
      </c>
      <c r="H11697" s="4">
        <f ca="1">+Data_TABLE[[#This Row],[Qty]]*Data_TABLE[[#This Row],[Unit Price]]</f>
        <v>360</v>
      </c>
      <c r="I11697" s="7">
        <v>42346</v>
      </c>
      <c r="J11697" s="10">
        <f>EOMONTH(Data_TABLE[[#This Row],[Date Sold]],0)</f>
        <v>42369</v>
      </c>
    </row>
    <row r="11698" spans="2:10" x14ac:dyDescent="0.25">
      <c r="B11698" s="1" t="s">
        <v>40</v>
      </c>
      <c r="C11698" s="3" t="s">
        <v>54</v>
      </c>
      <c r="D11698" s="2" t="s">
        <v>48</v>
      </c>
      <c r="E11698" s="3" t="s">
        <v>42</v>
      </c>
      <c r="F11698" s="3">
        <f t="shared" ca="1" si="364"/>
        <v>3</v>
      </c>
      <c r="G11698" s="4">
        <f t="shared" ca="1" si="365"/>
        <v>93</v>
      </c>
      <c r="H11698" s="4">
        <f ca="1">+Data_TABLE[[#This Row],[Qty]]*Data_TABLE[[#This Row],[Unit Price]]</f>
        <v>279</v>
      </c>
      <c r="I11698" s="7">
        <v>42346</v>
      </c>
      <c r="J11698" s="10">
        <f>EOMONTH(Data_TABLE[[#This Row],[Date Sold]],0)</f>
        <v>42369</v>
      </c>
    </row>
    <row r="11699" spans="2:10" x14ac:dyDescent="0.25">
      <c r="B11699" s="1" t="s">
        <v>40</v>
      </c>
      <c r="C11699" s="3" t="s">
        <v>54</v>
      </c>
      <c r="D11699" s="2" t="s">
        <v>48</v>
      </c>
      <c r="E11699" s="3" t="s">
        <v>42</v>
      </c>
      <c r="F11699" s="3">
        <f t="shared" ca="1" si="364"/>
        <v>1</v>
      </c>
      <c r="G11699" s="4">
        <f t="shared" ca="1" si="365"/>
        <v>173</v>
      </c>
      <c r="H11699" s="4">
        <f ca="1">+Data_TABLE[[#This Row],[Qty]]*Data_TABLE[[#This Row],[Unit Price]]</f>
        <v>173</v>
      </c>
      <c r="I11699" s="7">
        <v>42346</v>
      </c>
      <c r="J11699" s="10">
        <f>EOMONTH(Data_TABLE[[#This Row],[Date Sold]],0)</f>
        <v>42369</v>
      </c>
    </row>
    <row r="11700" spans="2:10" x14ac:dyDescent="0.25">
      <c r="B11700" s="1" t="s">
        <v>41</v>
      </c>
      <c r="C11700" s="3" t="s">
        <v>56</v>
      </c>
      <c r="D11700" s="2" t="s">
        <v>52</v>
      </c>
      <c r="E11700" s="3" t="s">
        <v>46</v>
      </c>
      <c r="F11700" s="3">
        <f t="shared" ca="1" si="364"/>
        <v>3</v>
      </c>
      <c r="G11700" s="4">
        <f t="shared" ca="1" si="365"/>
        <v>118</v>
      </c>
      <c r="H11700" s="4">
        <f ca="1">+Data_TABLE[[#This Row],[Qty]]*Data_TABLE[[#This Row],[Unit Price]]</f>
        <v>354</v>
      </c>
      <c r="I11700" s="7">
        <v>42346</v>
      </c>
      <c r="J11700" s="10">
        <f>EOMONTH(Data_TABLE[[#This Row],[Date Sold]],0)</f>
        <v>42369</v>
      </c>
    </row>
    <row r="11701" spans="2:10" x14ac:dyDescent="0.25">
      <c r="B11701" s="1" t="s">
        <v>39</v>
      </c>
      <c r="C11701" s="3" t="s">
        <v>55</v>
      </c>
      <c r="D11701" s="2" t="s">
        <v>49</v>
      </c>
      <c r="E11701" s="3" t="s">
        <v>43</v>
      </c>
      <c r="F11701" s="3">
        <f t="shared" ca="1" si="364"/>
        <v>4</v>
      </c>
      <c r="G11701" s="4">
        <f t="shared" ca="1" si="365"/>
        <v>81</v>
      </c>
      <c r="H11701" s="4">
        <f ca="1">+Data_TABLE[[#This Row],[Qty]]*Data_TABLE[[#This Row],[Unit Price]]</f>
        <v>324</v>
      </c>
      <c r="I11701" s="7">
        <v>42346</v>
      </c>
      <c r="J11701" s="10">
        <f>EOMONTH(Data_TABLE[[#This Row],[Date Sold]],0)</f>
        <v>42369</v>
      </c>
    </row>
    <row r="11702" spans="2:10" x14ac:dyDescent="0.25">
      <c r="B11702" s="1" t="s">
        <v>41</v>
      </c>
      <c r="C11702" s="3" t="s">
        <v>54</v>
      </c>
      <c r="D11702" s="2" t="s">
        <v>48</v>
      </c>
      <c r="E11702" s="3" t="s">
        <v>42</v>
      </c>
      <c r="F11702" s="3">
        <f t="shared" ca="1" si="364"/>
        <v>1</v>
      </c>
      <c r="G11702" s="4">
        <f t="shared" ca="1" si="365"/>
        <v>92</v>
      </c>
      <c r="H11702" s="4">
        <f ca="1">+Data_TABLE[[#This Row],[Qty]]*Data_TABLE[[#This Row],[Unit Price]]</f>
        <v>92</v>
      </c>
      <c r="I11702" s="7">
        <v>42346</v>
      </c>
      <c r="J11702" s="10">
        <f>EOMONTH(Data_TABLE[[#This Row],[Date Sold]],0)</f>
        <v>42369</v>
      </c>
    </row>
    <row r="11703" spans="2:10" x14ac:dyDescent="0.25">
      <c r="B11703" s="1" t="s">
        <v>40</v>
      </c>
      <c r="C11703" s="3" t="s">
        <v>56</v>
      </c>
      <c r="D11703" s="2" t="s">
        <v>52</v>
      </c>
      <c r="E11703" s="3" t="s">
        <v>46</v>
      </c>
      <c r="F11703" s="3">
        <f t="shared" ca="1" si="364"/>
        <v>2</v>
      </c>
      <c r="G11703" s="4">
        <f t="shared" ca="1" si="365"/>
        <v>105</v>
      </c>
      <c r="H11703" s="4">
        <f ca="1">+Data_TABLE[[#This Row],[Qty]]*Data_TABLE[[#This Row],[Unit Price]]</f>
        <v>210</v>
      </c>
      <c r="I11703" s="7">
        <v>42347</v>
      </c>
      <c r="J11703" s="10">
        <f>EOMONTH(Data_TABLE[[#This Row],[Date Sold]],0)</f>
        <v>42369</v>
      </c>
    </row>
    <row r="11704" spans="2:10" x14ac:dyDescent="0.25">
      <c r="B11704" s="1" t="s">
        <v>36</v>
      </c>
      <c r="C11704" s="3" t="s">
        <v>56</v>
      </c>
      <c r="D11704" s="2" t="s">
        <v>50</v>
      </c>
      <c r="E11704" s="3" t="s">
        <v>44</v>
      </c>
      <c r="F11704" s="3">
        <f t="shared" ca="1" si="364"/>
        <v>4</v>
      </c>
      <c r="G11704" s="4">
        <f t="shared" ca="1" si="365"/>
        <v>184</v>
      </c>
      <c r="H11704" s="4">
        <f ca="1">+Data_TABLE[[#This Row],[Qty]]*Data_TABLE[[#This Row],[Unit Price]]</f>
        <v>736</v>
      </c>
      <c r="I11704" s="7">
        <v>42347</v>
      </c>
      <c r="J11704" s="10">
        <f>EOMONTH(Data_TABLE[[#This Row],[Date Sold]],0)</f>
        <v>42369</v>
      </c>
    </row>
    <row r="11705" spans="2:10" x14ac:dyDescent="0.25">
      <c r="B11705" s="1" t="s">
        <v>36</v>
      </c>
      <c r="C11705" s="3" t="s">
        <v>54</v>
      </c>
      <c r="D11705" s="2" t="s">
        <v>48</v>
      </c>
      <c r="E11705" s="3" t="s">
        <v>42</v>
      </c>
      <c r="F11705" s="3">
        <f t="shared" ca="1" si="364"/>
        <v>4</v>
      </c>
      <c r="G11705" s="4">
        <f t="shared" ca="1" si="365"/>
        <v>181</v>
      </c>
      <c r="H11705" s="4">
        <f ca="1">+Data_TABLE[[#This Row],[Qty]]*Data_TABLE[[#This Row],[Unit Price]]</f>
        <v>724</v>
      </c>
      <c r="I11705" s="7">
        <v>42347</v>
      </c>
      <c r="J11705" s="10">
        <f>EOMONTH(Data_TABLE[[#This Row],[Date Sold]],0)</f>
        <v>42369</v>
      </c>
    </row>
    <row r="11706" spans="2:10" x14ac:dyDescent="0.25">
      <c r="B11706" s="1" t="s">
        <v>36</v>
      </c>
      <c r="C11706" s="3" t="s">
        <v>55</v>
      </c>
      <c r="D11706" s="2" t="s">
        <v>51</v>
      </c>
      <c r="E11706" s="3" t="s">
        <v>45</v>
      </c>
      <c r="F11706" s="3">
        <f t="shared" ca="1" si="364"/>
        <v>3</v>
      </c>
      <c r="G11706" s="4">
        <f t="shared" ca="1" si="365"/>
        <v>179</v>
      </c>
      <c r="H11706" s="4">
        <f ca="1">+Data_TABLE[[#This Row],[Qty]]*Data_TABLE[[#This Row],[Unit Price]]</f>
        <v>537</v>
      </c>
      <c r="I11706" s="7">
        <v>42347</v>
      </c>
      <c r="J11706" s="10">
        <f>EOMONTH(Data_TABLE[[#This Row],[Date Sold]],0)</f>
        <v>42369</v>
      </c>
    </row>
    <row r="11707" spans="2:10" x14ac:dyDescent="0.25">
      <c r="B11707" s="1" t="s">
        <v>40</v>
      </c>
      <c r="C11707" s="3" t="s">
        <v>55</v>
      </c>
      <c r="D11707" s="2" t="s">
        <v>51</v>
      </c>
      <c r="E11707" s="3" t="s">
        <v>45</v>
      </c>
      <c r="F11707" s="3">
        <f t="shared" ca="1" si="364"/>
        <v>4</v>
      </c>
      <c r="G11707" s="4">
        <f t="shared" ca="1" si="365"/>
        <v>143</v>
      </c>
      <c r="H11707" s="4">
        <f ca="1">+Data_TABLE[[#This Row],[Qty]]*Data_TABLE[[#This Row],[Unit Price]]</f>
        <v>572</v>
      </c>
      <c r="I11707" s="7">
        <v>42347</v>
      </c>
      <c r="J11707" s="10">
        <f>EOMONTH(Data_TABLE[[#This Row],[Date Sold]],0)</f>
        <v>42369</v>
      </c>
    </row>
    <row r="11708" spans="2:10" x14ac:dyDescent="0.25">
      <c r="B11708" s="1" t="s">
        <v>41</v>
      </c>
      <c r="C11708" s="3" t="s">
        <v>56</v>
      </c>
      <c r="D11708" s="2" t="s">
        <v>52</v>
      </c>
      <c r="E11708" s="3" t="s">
        <v>46</v>
      </c>
      <c r="F11708" s="3">
        <f t="shared" ca="1" si="364"/>
        <v>4</v>
      </c>
      <c r="G11708" s="4">
        <f t="shared" ca="1" si="365"/>
        <v>110</v>
      </c>
      <c r="H11708" s="4">
        <f ca="1">+Data_TABLE[[#This Row],[Qty]]*Data_TABLE[[#This Row],[Unit Price]]</f>
        <v>440</v>
      </c>
      <c r="I11708" s="7">
        <v>42347</v>
      </c>
      <c r="J11708" s="10">
        <f>EOMONTH(Data_TABLE[[#This Row],[Date Sold]],0)</f>
        <v>42369</v>
      </c>
    </row>
    <row r="11709" spans="2:10" x14ac:dyDescent="0.25">
      <c r="B11709" s="1" t="s">
        <v>36</v>
      </c>
      <c r="C11709" s="3" t="s">
        <v>56</v>
      </c>
      <c r="D11709" s="2" t="s">
        <v>52</v>
      </c>
      <c r="E11709" s="3" t="s">
        <v>46</v>
      </c>
      <c r="F11709" s="3">
        <f t="shared" ca="1" si="364"/>
        <v>3</v>
      </c>
      <c r="G11709" s="4">
        <f t="shared" ca="1" si="365"/>
        <v>78</v>
      </c>
      <c r="H11709" s="4">
        <f ca="1">+Data_TABLE[[#This Row],[Qty]]*Data_TABLE[[#This Row],[Unit Price]]</f>
        <v>234</v>
      </c>
      <c r="I11709" s="7">
        <v>42347</v>
      </c>
      <c r="J11709" s="10">
        <f>EOMONTH(Data_TABLE[[#This Row],[Date Sold]],0)</f>
        <v>42369</v>
      </c>
    </row>
    <row r="11710" spans="2:10" x14ac:dyDescent="0.25">
      <c r="B11710" s="1" t="s">
        <v>39</v>
      </c>
      <c r="C11710" s="3" t="s">
        <v>54</v>
      </c>
      <c r="D11710" s="2" t="s">
        <v>48</v>
      </c>
      <c r="E11710" s="3" t="s">
        <v>42</v>
      </c>
      <c r="F11710" s="3">
        <f t="shared" ca="1" si="364"/>
        <v>3</v>
      </c>
      <c r="G11710" s="4">
        <f t="shared" ca="1" si="365"/>
        <v>60</v>
      </c>
      <c r="H11710" s="4">
        <f ca="1">+Data_TABLE[[#This Row],[Qty]]*Data_TABLE[[#This Row],[Unit Price]]</f>
        <v>180</v>
      </c>
      <c r="I11710" s="7">
        <v>42347</v>
      </c>
      <c r="J11710" s="10">
        <f>EOMONTH(Data_TABLE[[#This Row],[Date Sold]],0)</f>
        <v>42369</v>
      </c>
    </row>
    <row r="11711" spans="2:10" x14ac:dyDescent="0.25">
      <c r="B11711" s="1" t="s">
        <v>40</v>
      </c>
      <c r="C11711" s="3" t="s">
        <v>56</v>
      </c>
      <c r="D11711" s="2" t="s">
        <v>50</v>
      </c>
      <c r="E11711" s="3" t="s">
        <v>44</v>
      </c>
      <c r="F11711" s="3">
        <f t="shared" ca="1" si="364"/>
        <v>4</v>
      </c>
      <c r="G11711" s="4">
        <f t="shared" ca="1" si="365"/>
        <v>173</v>
      </c>
      <c r="H11711" s="4">
        <f ca="1">+Data_TABLE[[#This Row],[Qty]]*Data_TABLE[[#This Row],[Unit Price]]</f>
        <v>692</v>
      </c>
      <c r="I11711" s="7">
        <v>42347</v>
      </c>
      <c r="J11711" s="10">
        <f>EOMONTH(Data_TABLE[[#This Row],[Date Sold]],0)</f>
        <v>42369</v>
      </c>
    </row>
    <row r="11712" spans="2:10" x14ac:dyDescent="0.25">
      <c r="B11712" s="1" t="s">
        <v>37</v>
      </c>
      <c r="C11712" s="3" t="s">
        <v>56</v>
      </c>
      <c r="D11712" s="2" t="s">
        <v>50</v>
      </c>
      <c r="E11712" s="3" t="s">
        <v>44</v>
      </c>
      <c r="F11712" s="3">
        <f t="shared" ca="1" si="364"/>
        <v>5</v>
      </c>
      <c r="G11712" s="4">
        <f t="shared" ca="1" si="365"/>
        <v>130</v>
      </c>
      <c r="H11712" s="4">
        <f ca="1">+Data_TABLE[[#This Row],[Qty]]*Data_TABLE[[#This Row],[Unit Price]]</f>
        <v>650</v>
      </c>
      <c r="I11712" s="7">
        <v>42347</v>
      </c>
      <c r="J11712" s="10">
        <f>EOMONTH(Data_TABLE[[#This Row],[Date Sold]],0)</f>
        <v>42369</v>
      </c>
    </row>
    <row r="11713" spans="2:10" x14ac:dyDescent="0.25">
      <c r="B11713" s="1" t="s">
        <v>41</v>
      </c>
      <c r="C11713" s="3" t="s">
        <v>55</v>
      </c>
      <c r="D11713" s="2" t="s">
        <v>49</v>
      </c>
      <c r="E11713" s="3" t="s">
        <v>43</v>
      </c>
      <c r="F11713" s="3">
        <f t="shared" ca="1" si="364"/>
        <v>2</v>
      </c>
      <c r="G11713" s="4">
        <f t="shared" ca="1" si="365"/>
        <v>160</v>
      </c>
      <c r="H11713" s="4">
        <f ca="1">+Data_TABLE[[#This Row],[Qty]]*Data_TABLE[[#This Row],[Unit Price]]</f>
        <v>320</v>
      </c>
      <c r="I11713" s="7">
        <v>42347</v>
      </c>
      <c r="J11713" s="10">
        <f>EOMONTH(Data_TABLE[[#This Row],[Date Sold]],0)</f>
        <v>42369</v>
      </c>
    </row>
    <row r="11714" spans="2:10" x14ac:dyDescent="0.25">
      <c r="B11714" s="1" t="s">
        <v>40</v>
      </c>
      <c r="C11714" s="3" t="s">
        <v>54</v>
      </c>
      <c r="D11714" s="2" t="s">
        <v>48</v>
      </c>
      <c r="E11714" s="3" t="s">
        <v>42</v>
      </c>
      <c r="F11714" s="3">
        <f t="shared" ca="1" si="364"/>
        <v>2</v>
      </c>
      <c r="G11714" s="4">
        <f t="shared" ca="1" si="365"/>
        <v>157</v>
      </c>
      <c r="H11714" s="4">
        <f ca="1">+Data_TABLE[[#This Row],[Qty]]*Data_TABLE[[#This Row],[Unit Price]]</f>
        <v>314</v>
      </c>
      <c r="I11714" s="7">
        <v>42347</v>
      </c>
      <c r="J11714" s="10">
        <f>EOMONTH(Data_TABLE[[#This Row],[Date Sold]],0)</f>
        <v>42369</v>
      </c>
    </row>
    <row r="11715" spans="2:10" x14ac:dyDescent="0.25">
      <c r="B11715" s="1" t="s">
        <v>38</v>
      </c>
      <c r="C11715" s="3" t="s">
        <v>55</v>
      </c>
      <c r="D11715" s="2" t="s">
        <v>49</v>
      </c>
      <c r="E11715" s="3" t="s">
        <v>43</v>
      </c>
      <c r="F11715" s="3">
        <f t="shared" ca="1" si="364"/>
        <v>4</v>
      </c>
      <c r="G11715" s="4">
        <f t="shared" ca="1" si="365"/>
        <v>139</v>
      </c>
      <c r="H11715" s="4">
        <f ca="1">+Data_TABLE[[#This Row],[Qty]]*Data_TABLE[[#This Row],[Unit Price]]</f>
        <v>556</v>
      </c>
      <c r="I11715" s="7">
        <v>42347</v>
      </c>
      <c r="J11715" s="10">
        <f>EOMONTH(Data_TABLE[[#This Row],[Date Sold]],0)</f>
        <v>42369</v>
      </c>
    </row>
    <row r="11716" spans="2:10" x14ac:dyDescent="0.25">
      <c r="B11716" s="1" t="s">
        <v>40</v>
      </c>
      <c r="C11716" s="3" t="s">
        <v>56</v>
      </c>
      <c r="D11716" s="2" t="s">
        <v>52</v>
      </c>
      <c r="E11716" s="3" t="s">
        <v>46</v>
      </c>
      <c r="F11716" s="3">
        <f t="shared" ca="1" si="364"/>
        <v>4</v>
      </c>
      <c r="G11716" s="4">
        <f t="shared" ca="1" si="365"/>
        <v>186</v>
      </c>
      <c r="H11716" s="4">
        <f ca="1">+Data_TABLE[[#This Row],[Qty]]*Data_TABLE[[#This Row],[Unit Price]]</f>
        <v>744</v>
      </c>
      <c r="I11716" s="7">
        <v>42347</v>
      </c>
      <c r="J11716" s="10">
        <f>EOMONTH(Data_TABLE[[#This Row],[Date Sold]],0)</f>
        <v>42369</v>
      </c>
    </row>
    <row r="11717" spans="2:10" x14ac:dyDescent="0.25">
      <c r="B11717" s="1" t="s">
        <v>37</v>
      </c>
      <c r="C11717" s="3" t="s">
        <v>56</v>
      </c>
      <c r="D11717" s="2" t="s">
        <v>50</v>
      </c>
      <c r="E11717" s="3" t="s">
        <v>44</v>
      </c>
      <c r="F11717" s="3">
        <f t="shared" ca="1" si="364"/>
        <v>1</v>
      </c>
      <c r="G11717" s="4">
        <f t="shared" ca="1" si="365"/>
        <v>171</v>
      </c>
      <c r="H11717" s="4">
        <f ca="1">+Data_TABLE[[#This Row],[Qty]]*Data_TABLE[[#This Row],[Unit Price]]</f>
        <v>171</v>
      </c>
      <c r="I11717" s="7">
        <v>42347</v>
      </c>
      <c r="J11717" s="10">
        <f>EOMONTH(Data_TABLE[[#This Row],[Date Sold]],0)</f>
        <v>42369</v>
      </c>
    </row>
    <row r="11718" spans="2:10" x14ac:dyDescent="0.25">
      <c r="B11718" s="1" t="s">
        <v>39</v>
      </c>
      <c r="C11718" s="3" t="s">
        <v>55</v>
      </c>
      <c r="D11718" s="2" t="s">
        <v>49</v>
      </c>
      <c r="E11718" s="3" t="s">
        <v>43</v>
      </c>
      <c r="F11718" s="3">
        <f t="shared" ca="1" si="364"/>
        <v>1</v>
      </c>
      <c r="G11718" s="4">
        <f t="shared" ca="1" si="365"/>
        <v>81</v>
      </c>
      <c r="H11718" s="4">
        <f ca="1">+Data_TABLE[[#This Row],[Qty]]*Data_TABLE[[#This Row],[Unit Price]]</f>
        <v>81</v>
      </c>
      <c r="I11718" s="7">
        <v>42347</v>
      </c>
      <c r="J11718" s="10">
        <f>EOMONTH(Data_TABLE[[#This Row],[Date Sold]],0)</f>
        <v>42369</v>
      </c>
    </row>
    <row r="11719" spans="2:10" x14ac:dyDescent="0.25">
      <c r="B11719" s="1" t="s">
        <v>38</v>
      </c>
      <c r="C11719" s="3" t="s">
        <v>54</v>
      </c>
      <c r="D11719" s="2" t="s">
        <v>48</v>
      </c>
      <c r="E11719" s="3" t="s">
        <v>42</v>
      </c>
      <c r="F11719" s="3">
        <f t="shared" ca="1" si="364"/>
        <v>1</v>
      </c>
      <c r="G11719" s="4">
        <f t="shared" ca="1" si="365"/>
        <v>89</v>
      </c>
      <c r="H11719" s="4">
        <f ca="1">+Data_TABLE[[#This Row],[Qty]]*Data_TABLE[[#This Row],[Unit Price]]</f>
        <v>89</v>
      </c>
      <c r="I11719" s="7">
        <v>42347</v>
      </c>
      <c r="J11719" s="10">
        <f>EOMONTH(Data_TABLE[[#This Row],[Date Sold]],0)</f>
        <v>42369</v>
      </c>
    </row>
    <row r="11720" spans="2:10" x14ac:dyDescent="0.25">
      <c r="B11720" s="1" t="s">
        <v>41</v>
      </c>
      <c r="C11720" s="3" t="s">
        <v>56</v>
      </c>
      <c r="D11720" s="2" t="s">
        <v>50</v>
      </c>
      <c r="E11720" s="3" t="s">
        <v>44</v>
      </c>
      <c r="F11720" s="3">
        <f t="shared" ca="1" si="364"/>
        <v>2</v>
      </c>
      <c r="G11720" s="4">
        <f t="shared" ca="1" si="365"/>
        <v>105</v>
      </c>
      <c r="H11720" s="4">
        <f ca="1">+Data_TABLE[[#This Row],[Qty]]*Data_TABLE[[#This Row],[Unit Price]]</f>
        <v>210</v>
      </c>
      <c r="I11720" s="7">
        <v>42347</v>
      </c>
      <c r="J11720" s="10">
        <f>EOMONTH(Data_TABLE[[#This Row],[Date Sold]],0)</f>
        <v>42369</v>
      </c>
    </row>
    <row r="11721" spans="2:10" x14ac:dyDescent="0.25">
      <c r="B11721" s="1" t="s">
        <v>36</v>
      </c>
      <c r="C11721" s="3" t="s">
        <v>56</v>
      </c>
      <c r="D11721" s="2" t="s">
        <v>52</v>
      </c>
      <c r="E11721" s="3" t="s">
        <v>46</v>
      </c>
      <c r="F11721" s="3">
        <f t="shared" ca="1" si="364"/>
        <v>5</v>
      </c>
      <c r="G11721" s="4">
        <f t="shared" ca="1" si="365"/>
        <v>192</v>
      </c>
      <c r="H11721" s="4">
        <f ca="1">+Data_TABLE[[#This Row],[Qty]]*Data_TABLE[[#This Row],[Unit Price]]</f>
        <v>960</v>
      </c>
      <c r="I11721" s="7">
        <v>42347</v>
      </c>
      <c r="J11721" s="10">
        <f>EOMONTH(Data_TABLE[[#This Row],[Date Sold]],0)</f>
        <v>42369</v>
      </c>
    </row>
    <row r="11722" spans="2:10" x14ac:dyDescent="0.25">
      <c r="B11722" s="1" t="s">
        <v>40</v>
      </c>
      <c r="C11722" s="3" t="s">
        <v>55</v>
      </c>
      <c r="D11722" s="2" t="s">
        <v>51</v>
      </c>
      <c r="E11722" s="3" t="s">
        <v>45</v>
      </c>
      <c r="F11722" s="3">
        <f t="shared" ca="1" si="364"/>
        <v>2</v>
      </c>
      <c r="G11722" s="4">
        <f t="shared" ca="1" si="365"/>
        <v>200</v>
      </c>
      <c r="H11722" s="4">
        <f ca="1">+Data_TABLE[[#This Row],[Qty]]*Data_TABLE[[#This Row],[Unit Price]]</f>
        <v>400</v>
      </c>
      <c r="I11722" s="7">
        <v>42347</v>
      </c>
      <c r="J11722" s="10">
        <f>EOMONTH(Data_TABLE[[#This Row],[Date Sold]],0)</f>
        <v>42369</v>
      </c>
    </row>
    <row r="11723" spans="2:10" x14ac:dyDescent="0.25">
      <c r="B11723" s="1" t="s">
        <v>38</v>
      </c>
      <c r="C11723" s="3" t="s">
        <v>55</v>
      </c>
      <c r="D11723" s="2" t="s">
        <v>51</v>
      </c>
      <c r="E11723" s="3" t="s">
        <v>45</v>
      </c>
      <c r="F11723" s="3">
        <f t="shared" ca="1" si="364"/>
        <v>1</v>
      </c>
      <c r="G11723" s="4">
        <f t="shared" ca="1" si="365"/>
        <v>141</v>
      </c>
      <c r="H11723" s="4">
        <f ca="1">+Data_TABLE[[#This Row],[Qty]]*Data_TABLE[[#This Row],[Unit Price]]</f>
        <v>141</v>
      </c>
      <c r="I11723" s="7">
        <v>42347</v>
      </c>
      <c r="J11723" s="10">
        <f>EOMONTH(Data_TABLE[[#This Row],[Date Sold]],0)</f>
        <v>42369</v>
      </c>
    </row>
    <row r="11724" spans="2:10" x14ac:dyDescent="0.25">
      <c r="B11724" s="1" t="s">
        <v>41</v>
      </c>
      <c r="C11724" s="3" t="s">
        <v>56</v>
      </c>
      <c r="D11724" s="2" t="s">
        <v>52</v>
      </c>
      <c r="E11724" s="3" t="s">
        <v>46</v>
      </c>
      <c r="F11724" s="3">
        <f t="shared" ca="1" si="364"/>
        <v>4</v>
      </c>
      <c r="G11724" s="4">
        <f t="shared" ca="1" si="365"/>
        <v>88</v>
      </c>
      <c r="H11724" s="4">
        <f ca="1">+Data_TABLE[[#This Row],[Qty]]*Data_TABLE[[#This Row],[Unit Price]]</f>
        <v>352</v>
      </c>
      <c r="I11724" s="7">
        <v>42347</v>
      </c>
      <c r="J11724" s="10">
        <f>EOMONTH(Data_TABLE[[#This Row],[Date Sold]],0)</f>
        <v>42369</v>
      </c>
    </row>
    <row r="11725" spans="2:10" x14ac:dyDescent="0.25">
      <c r="B11725" s="1" t="s">
        <v>40</v>
      </c>
      <c r="C11725" s="3" t="s">
        <v>55</v>
      </c>
      <c r="D11725" s="2" t="s">
        <v>51</v>
      </c>
      <c r="E11725" s="3" t="s">
        <v>45</v>
      </c>
      <c r="F11725" s="3">
        <f t="shared" ca="1" si="364"/>
        <v>1</v>
      </c>
      <c r="G11725" s="4">
        <f t="shared" ca="1" si="365"/>
        <v>157</v>
      </c>
      <c r="H11725" s="4">
        <f ca="1">+Data_TABLE[[#This Row],[Qty]]*Data_TABLE[[#This Row],[Unit Price]]</f>
        <v>157</v>
      </c>
      <c r="I11725" s="7">
        <v>42347</v>
      </c>
      <c r="J11725" s="10">
        <f>EOMONTH(Data_TABLE[[#This Row],[Date Sold]],0)</f>
        <v>42369</v>
      </c>
    </row>
    <row r="11726" spans="2:10" x14ac:dyDescent="0.25">
      <c r="B11726" s="1" t="s">
        <v>38</v>
      </c>
      <c r="C11726" s="3" t="s">
        <v>55</v>
      </c>
      <c r="D11726" s="2" t="s">
        <v>49</v>
      </c>
      <c r="E11726" s="3" t="s">
        <v>43</v>
      </c>
      <c r="F11726" s="3">
        <f t="shared" ca="1" si="364"/>
        <v>4</v>
      </c>
      <c r="G11726" s="4">
        <f t="shared" ca="1" si="365"/>
        <v>104</v>
      </c>
      <c r="H11726" s="4">
        <f ca="1">+Data_TABLE[[#This Row],[Qty]]*Data_TABLE[[#This Row],[Unit Price]]</f>
        <v>416</v>
      </c>
      <c r="I11726" s="7">
        <v>42347</v>
      </c>
      <c r="J11726" s="10">
        <f>EOMONTH(Data_TABLE[[#This Row],[Date Sold]],0)</f>
        <v>42369</v>
      </c>
    </row>
    <row r="11727" spans="2:10" x14ac:dyDescent="0.25">
      <c r="B11727" s="1" t="s">
        <v>41</v>
      </c>
      <c r="C11727" s="3" t="s">
        <v>56</v>
      </c>
      <c r="D11727" s="2" t="s">
        <v>52</v>
      </c>
      <c r="E11727" s="3" t="s">
        <v>46</v>
      </c>
      <c r="F11727" s="3">
        <f t="shared" ca="1" si="364"/>
        <v>1</v>
      </c>
      <c r="G11727" s="4">
        <f t="shared" ca="1" si="365"/>
        <v>63</v>
      </c>
      <c r="H11727" s="4">
        <f ca="1">+Data_TABLE[[#This Row],[Qty]]*Data_TABLE[[#This Row],[Unit Price]]</f>
        <v>63</v>
      </c>
      <c r="I11727" s="7">
        <v>42347</v>
      </c>
      <c r="J11727" s="10">
        <f>EOMONTH(Data_TABLE[[#This Row],[Date Sold]],0)</f>
        <v>42369</v>
      </c>
    </row>
    <row r="11728" spans="2:10" x14ac:dyDescent="0.25">
      <c r="B11728" s="1" t="s">
        <v>41</v>
      </c>
      <c r="C11728" s="3" t="s">
        <v>54</v>
      </c>
      <c r="D11728" s="2" t="s">
        <v>48</v>
      </c>
      <c r="E11728" s="3" t="s">
        <v>42</v>
      </c>
      <c r="F11728" s="3">
        <f t="shared" ca="1" si="364"/>
        <v>1</v>
      </c>
      <c r="G11728" s="4">
        <f t="shared" ca="1" si="365"/>
        <v>64</v>
      </c>
      <c r="H11728" s="4">
        <f ca="1">+Data_TABLE[[#This Row],[Qty]]*Data_TABLE[[#This Row],[Unit Price]]</f>
        <v>64</v>
      </c>
      <c r="I11728" s="7">
        <v>42347</v>
      </c>
      <c r="J11728" s="10">
        <f>EOMONTH(Data_TABLE[[#This Row],[Date Sold]],0)</f>
        <v>42369</v>
      </c>
    </row>
    <row r="11729" spans="2:10" x14ac:dyDescent="0.25">
      <c r="B11729" s="1" t="s">
        <v>38</v>
      </c>
      <c r="C11729" s="3" t="s">
        <v>54</v>
      </c>
      <c r="D11729" s="2" t="s">
        <v>48</v>
      </c>
      <c r="E11729" s="3" t="s">
        <v>42</v>
      </c>
      <c r="F11729" s="3">
        <f t="shared" ca="1" si="364"/>
        <v>5</v>
      </c>
      <c r="G11729" s="4">
        <f t="shared" ca="1" si="365"/>
        <v>115</v>
      </c>
      <c r="H11729" s="4">
        <f ca="1">+Data_TABLE[[#This Row],[Qty]]*Data_TABLE[[#This Row],[Unit Price]]</f>
        <v>575</v>
      </c>
      <c r="I11729" s="7">
        <v>42347</v>
      </c>
      <c r="J11729" s="10">
        <f>EOMONTH(Data_TABLE[[#This Row],[Date Sold]],0)</f>
        <v>42369</v>
      </c>
    </row>
    <row r="11730" spans="2:10" x14ac:dyDescent="0.25">
      <c r="B11730" s="1" t="s">
        <v>41</v>
      </c>
      <c r="C11730" s="3" t="s">
        <v>56</v>
      </c>
      <c r="D11730" s="2" t="s">
        <v>50</v>
      </c>
      <c r="E11730" s="3" t="s">
        <v>44</v>
      </c>
      <c r="F11730" s="3">
        <f t="shared" ca="1" si="364"/>
        <v>4</v>
      </c>
      <c r="G11730" s="4">
        <f t="shared" ca="1" si="365"/>
        <v>192</v>
      </c>
      <c r="H11730" s="4">
        <f ca="1">+Data_TABLE[[#This Row],[Qty]]*Data_TABLE[[#This Row],[Unit Price]]</f>
        <v>768</v>
      </c>
      <c r="I11730" s="7">
        <v>42347</v>
      </c>
      <c r="J11730" s="10">
        <f>EOMONTH(Data_TABLE[[#This Row],[Date Sold]],0)</f>
        <v>42369</v>
      </c>
    </row>
    <row r="11731" spans="2:10" x14ac:dyDescent="0.25">
      <c r="B11731" s="1" t="s">
        <v>38</v>
      </c>
      <c r="C11731" s="3" t="s">
        <v>55</v>
      </c>
      <c r="D11731" s="2" t="s">
        <v>49</v>
      </c>
      <c r="E11731" s="3" t="s">
        <v>43</v>
      </c>
      <c r="F11731" s="3">
        <f t="shared" ca="1" si="364"/>
        <v>3</v>
      </c>
      <c r="G11731" s="4">
        <f t="shared" ca="1" si="365"/>
        <v>183</v>
      </c>
      <c r="H11731" s="4">
        <f ca="1">+Data_TABLE[[#This Row],[Qty]]*Data_TABLE[[#This Row],[Unit Price]]</f>
        <v>549</v>
      </c>
      <c r="I11731" s="7">
        <v>42347</v>
      </c>
      <c r="J11731" s="10">
        <f>EOMONTH(Data_TABLE[[#This Row],[Date Sold]],0)</f>
        <v>42369</v>
      </c>
    </row>
    <row r="11732" spans="2:10" x14ac:dyDescent="0.25">
      <c r="B11732" s="1" t="s">
        <v>40</v>
      </c>
      <c r="C11732" s="3" t="s">
        <v>56</v>
      </c>
      <c r="D11732" s="2" t="s">
        <v>52</v>
      </c>
      <c r="E11732" s="3" t="s">
        <v>46</v>
      </c>
      <c r="F11732" s="3">
        <f t="shared" ca="1" si="364"/>
        <v>1</v>
      </c>
      <c r="G11732" s="4">
        <f t="shared" ca="1" si="365"/>
        <v>112</v>
      </c>
      <c r="H11732" s="4">
        <f ca="1">+Data_TABLE[[#This Row],[Qty]]*Data_TABLE[[#This Row],[Unit Price]]</f>
        <v>112</v>
      </c>
      <c r="I11732" s="7">
        <v>42347</v>
      </c>
      <c r="J11732" s="10">
        <f>EOMONTH(Data_TABLE[[#This Row],[Date Sold]],0)</f>
        <v>42369</v>
      </c>
    </row>
    <row r="11733" spans="2:10" x14ac:dyDescent="0.25">
      <c r="B11733" s="1" t="s">
        <v>41</v>
      </c>
      <c r="C11733" s="3" t="s">
        <v>55</v>
      </c>
      <c r="D11733" s="2" t="s">
        <v>49</v>
      </c>
      <c r="E11733" s="3" t="s">
        <v>43</v>
      </c>
      <c r="F11733" s="3">
        <f t="shared" ca="1" si="364"/>
        <v>1</v>
      </c>
      <c r="G11733" s="4">
        <f t="shared" ca="1" si="365"/>
        <v>110</v>
      </c>
      <c r="H11733" s="4">
        <f ca="1">+Data_TABLE[[#This Row],[Qty]]*Data_TABLE[[#This Row],[Unit Price]]</f>
        <v>110</v>
      </c>
      <c r="I11733" s="7">
        <v>42347</v>
      </c>
      <c r="J11733" s="10">
        <f>EOMONTH(Data_TABLE[[#This Row],[Date Sold]],0)</f>
        <v>42369</v>
      </c>
    </row>
    <row r="11734" spans="2:10" x14ac:dyDescent="0.25">
      <c r="B11734" s="1" t="s">
        <v>40</v>
      </c>
      <c r="C11734" s="3" t="s">
        <v>55</v>
      </c>
      <c r="D11734" s="2" t="s">
        <v>51</v>
      </c>
      <c r="E11734" s="3" t="s">
        <v>45</v>
      </c>
      <c r="F11734" s="3">
        <f t="shared" ca="1" si="364"/>
        <v>4</v>
      </c>
      <c r="G11734" s="4">
        <f t="shared" ca="1" si="365"/>
        <v>177</v>
      </c>
      <c r="H11734" s="4">
        <f ca="1">+Data_TABLE[[#This Row],[Qty]]*Data_TABLE[[#This Row],[Unit Price]]</f>
        <v>708</v>
      </c>
      <c r="I11734" s="7">
        <v>42347</v>
      </c>
      <c r="J11734" s="10">
        <f>EOMONTH(Data_TABLE[[#This Row],[Date Sold]],0)</f>
        <v>42369</v>
      </c>
    </row>
    <row r="11735" spans="2:10" x14ac:dyDescent="0.25">
      <c r="B11735" s="1" t="s">
        <v>39</v>
      </c>
      <c r="C11735" s="3" t="s">
        <v>56</v>
      </c>
      <c r="D11735" s="2" t="s">
        <v>50</v>
      </c>
      <c r="E11735" s="3" t="s">
        <v>44</v>
      </c>
      <c r="F11735" s="3">
        <f t="shared" ca="1" si="364"/>
        <v>2</v>
      </c>
      <c r="G11735" s="4">
        <f t="shared" ca="1" si="365"/>
        <v>179</v>
      </c>
      <c r="H11735" s="4">
        <f ca="1">+Data_TABLE[[#This Row],[Qty]]*Data_TABLE[[#This Row],[Unit Price]]</f>
        <v>358</v>
      </c>
      <c r="I11735" s="7">
        <v>42347</v>
      </c>
      <c r="J11735" s="10">
        <f>EOMONTH(Data_TABLE[[#This Row],[Date Sold]],0)</f>
        <v>42369</v>
      </c>
    </row>
    <row r="11736" spans="2:10" x14ac:dyDescent="0.25">
      <c r="B11736" s="1" t="s">
        <v>36</v>
      </c>
      <c r="C11736" s="3" t="s">
        <v>54</v>
      </c>
      <c r="D11736" s="2" t="s">
        <v>48</v>
      </c>
      <c r="E11736" s="3" t="s">
        <v>42</v>
      </c>
      <c r="F11736" s="3">
        <f t="shared" ca="1" si="364"/>
        <v>3</v>
      </c>
      <c r="G11736" s="4">
        <f t="shared" ca="1" si="365"/>
        <v>129</v>
      </c>
      <c r="H11736" s="4">
        <f ca="1">+Data_TABLE[[#This Row],[Qty]]*Data_TABLE[[#This Row],[Unit Price]]</f>
        <v>387</v>
      </c>
      <c r="I11736" s="7">
        <v>42347</v>
      </c>
      <c r="J11736" s="10">
        <f>EOMONTH(Data_TABLE[[#This Row],[Date Sold]],0)</f>
        <v>42369</v>
      </c>
    </row>
    <row r="11737" spans="2:10" x14ac:dyDescent="0.25">
      <c r="B11737" s="1" t="s">
        <v>39</v>
      </c>
      <c r="C11737" s="3" t="s">
        <v>55</v>
      </c>
      <c r="D11737" s="2" t="s">
        <v>51</v>
      </c>
      <c r="E11737" s="3" t="s">
        <v>45</v>
      </c>
      <c r="F11737" s="3">
        <f t="shared" ca="1" si="364"/>
        <v>3</v>
      </c>
      <c r="G11737" s="4">
        <f t="shared" ca="1" si="365"/>
        <v>103</v>
      </c>
      <c r="H11737" s="4">
        <f ca="1">+Data_TABLE[[#This Row],[Qty]]*Data_TABLE[[#This Row],[Unit Price]]</f>
        <v>309</v>
      </c>
      <c r="I11737" s="7">
        <v>42347</v>
      </c>
      <c r="J11737" s="10">
        <f>EOMONTH(Data_TABLE[[#This Row],[Date Sold]],0)</f>
        <v>42369</v>
      </c>
    </row>
    <row r="11738" spans="2:10" x14ac:dyDescent="0.25">
      <c r="B11738" s="1" t="s">
        <v>38</v>
      </c>
      <c r="C11738" s="3" t="s">
        <v>56</v>
      </c>
      <c r="D11738" s="2" t="s">
        <v>50</v>
      </c>
      <c r="E11738" s="3" t="s">
        <v>44</v>
      </c>
      <c r="F11738" s="3">
        <f t="shared" ca="1" si="364"/>
        <v>3</v>
      </c>
      <c r="G11738" s="4">
        <f t="shared" ca="1" si="365"/>
        <v>140</v>
      </c>
      <c r="H11738" s="4">
        <f ca="1">+Data_TABLE[[#This Row],[Qty]]*Data_TABLE[[#This Row],[Unit Price]]</f>
        <v>420</v>
      </c>
      <c r="I11738" s="7">
        <v>42347</v>
      </c>
      <c r="J11738" s="10">
        <f>EOMONTH(Data_TABLE[[#This Row],[Date Sold]],0)</f>
        <v>42369</v>
      </c>
    </row>
    <row r="11739" spans="2:10" x14ac:dyDescent="0.25">
      <c r="B11739" s="1" t="s">
        <v>38</v>
      </c>
      <c r="C11739" s="3" t="s">
        <v>54</v>
      </c>
      <c r="D11739" s="2" t="s">
        <v>48</v>
      </c>
      <c r="E11739" s="3" t="s">
        <v>42</v>
      </c>
      <c r="F11739" s="3">
        <f t="shared" ca="1" si="364"/>
        <v>3</v>
      </c>
      <c r="G11739" s="4">
        <f t="shared" ca="1" si="365"/>
        <v>180</v>
      </c>
      <c r="H11739" s="4">
        <f ca="1">+Data_TABLE[[#This Row],[Qty]]*Data_TABLE[[#This Row],[Unit Price]]</f>
        <v>540</v>
      </c>
      <c r="I11739" s="7">
        <v>42347</v>
      </c>
      <c r="J11739" s="10">
        <f>EOMONTH(Data_TABLE[[#This Row],[Date Sold]],0)</f>
        <v>42369</v>
      </c>
    </row>
    <row r="11740" spans="2:10" x14ac:dyDescent="0.25">
      <c r="B11740" s="1" t="s">
        <v>38</v>
      </c>
      <c r="C11740" s="3" t="s">
        <v>54</v>
      </c>
      <c r="D11740" s="2" t="s">
        <v>48</v>
      </c>
      <c r="E11740" s="3" t="s">
        <v>42</v>
      </c>
      <c r="F11740" s="3">
        <f t="shared" ca="1" si="364"/>
        <v>5</v>
      </c>
      <c r="G11740" s="4">
        <f t="shared" ca="1" si="365"/>
        <v>112</v>
      </c>
      <c r="H11740" s="4">
        <f ca="1">+Data_TABLE[[#This Row],[Qty]]*Data_TABLE[[#This Row],[Unit Price]]</f>
        <v>560</v>
      </c>
      <c r="I11740" s="7">
        <v>42347</v>
      </c>
      <c r="J11740" s="10">
        <f>EOMONTH(Data_TABLE[[#This Row],[Date Sold]],0)</f>
        <v>42369</v>
      </c>
    </row>
    <row r="11741" spans="2:10" x14ac:dyDescent="0.25">
      <c r="B11741" s="1" t="s">
        <v>40</v>
      </c>
      <c r="C11741" s="3" t="s">
        <v>56</v>
      </c>
      <c r="D11741" s="2" t="s">
        <v>50</v>
      </c>
      <c r="E11741" s="3" t="s">
        <v>44</v>
      </c>
      <c r="F11741" s="3">
        <f t="shared" ca="1" si="364"/>
        <v>5</v>
      </c>
      <c r="G11741" s="4">
        <f t="shared" ca="1" si="365"/>
        <v>77</v>
      </c>
      <c r="H11741" s="4">
        <f ca="1">+Data_TABLE[[#This Row],[Qty]]*Data_TABLE[[#This Row],[Unit Price]]</f>
        <v>385</v>
      </c>
      <c r="I11741" s="7">
        <v>42347</v>
      </c>
      <c r="J11741" s="10">
        <f>EOMONTH(Data_TABLE[[#This Row],[Date Sold]],0)</f>
        <v>42369</v>
      </c>
    </row>
    <row r="11742" spans="2:10" x14ac:dyDescent="0.25">
      <c r="B11742" s="1" t="s">
        <v>37</v>
      </c>
      <c r="C11742" s="3" t="s">
        <v>55</v>
      </c>
      <c r="D11742" s="2" t="s">
        <v>51</v>
      </c>
      <c r="E11742" s="3" t="s">
        <v>45</v>
      </c>
      <c r="F11742" s="3">
        <f t="shared" ca="1" si="364"/>
        <v>3</v>
      </c>
      <c r="G11742" s="4">
        <f t="shared" ca="1" si="365"/>
        <v>157</v>
      </c>
      <c r="H11742" s="4">
        <f ca="1">+Data_TABLE[[#This Row],[Qty]]*Data_TABLE[[#This Row],[Unit Price]]</f>
        <v>471</v>
      </c>
      <c r="I11742" s="7">
        <v>42347</v>
      </c>
      <c r="J11742" s="10">
        <f>EOMONTH(Data_TABLE[[#This Row],[Date Sold]],0)</f>
        <v>42369</v>
      </c>
    </row>
    <row r="11743" spans="2:10" x14ac:dyDescent="0.25">
      <c r="B11743" s="1" t="s">
        <v>39</v>
      </c>
      <c r="C11743" s="3" t="s">
        <v>55</v>
      </c>
      <c r="D11743" s="2" t="s">
        <v>49</v>
      </c>
      <c r="E11743" s="3" t="s">
        <v>43</v>
      </c>
      <c r="F11743" s="3">
        <f t="shared" ca="1" si="364"/>
        <v>1</v>
      </c>
      <c r="G11743" s="4">
        <f t="shared" ca="1" si="365"/>
        <v>167</v>
      </c>
      <c r="H11743" s="4">
        <f ca="1">+Data_TABLE[[#This Row],[Qty]]*Data_TABLE[[#This Row],[Unit Price]]</f>
        <v>167</v>
      </c>
      <c r="I11743" s="7">
        <v>42347</v>
      </c>
      <c r="J11743" s="10">
        <f>EOMONTH(Data_TABLE[[#This Row],[Date Sold]],0)</f>
        <v>42369</v>
      </c>
    </row>
    <row r="11744" spans="2:10" x14ac:dyDescent="0.25">
      <c r="B11744" s="1" t="s">
        <v>39</v>
      </c>
      <c r="C11744" s="3" t="s">
        <v>56</v>
      </c>
      <c r="D11744" s="2" t="s">
        <v>50</v>
      </c>
      <c r="E11744" s="3" t="s">
        <v>44</v>
      </c>
      <c r="F11744" s="3">
        <f t="shared" ca="1" si="364"/>
        <v>3</v>
      </c>
      <c r="G11744" s="4">
        <f t="shared" ca="1" si="365"/>
        <v>198</v>
      </c>
      <c r="H11744" s="4">
        <f ca="1">+Data_TABLE[[#This Row],[Qty]]*Data_TABLE[[#This Row],[Unit Price]]</f>
        <v>594</v>
      </c>
      <c r="I11744" s="7">
        <v>42347</v>
      </c>
      <c r="J11744" s="10">
        <f>EOMONTH(Data_TABLE[[#This Row],[Date Sold]],0)</f>
        <v>42369</v>
      </c>
    </row>
    <row r="11745" spans="2:10" x14ac:dyDescent="0.25">
      <c r="B11745" s="1" t="s">
        <v>36</v>
      </c>
      <c r="C11745" s="3" t="s">
        <v>54</v>
      </c>
      <c r="D11745" s="2" t="s">
        <v>48</v>
      </c>
      <c r="E11745" s="3" t="s">
        <v>42</v>
      </c>
      <c r="F11745" s="3">
        <f t="shared" ca="1" si="364"/>
        <v>2</v>
      </c>
      <c r="G11745" s="4">
        <f t="shared" ca="1" si="365"/>
        <v>61</v>
      </c>
      <c r="H11745" s="4">
        <f ca="1">+Data_TABLE[[#This Row],[Qty]]*Data_TABLE[[#This Row],[Unit Price]]</f>
        <v>122</v>
      </c>
      <c r="I11745" s="7">
        <v>42347</v>
      </c>
      <c r="J11745" s="10">
        <f>EOMONTH(Data_TABLE[[#This Row],[Date Sold]],0)</f>
        <v>42369</v>
      </c>
    </row>
    <row r="11746" spans="2:10" x14ac:dyDescent="0.25">
      <c r="B11746" s="1" t="s">
        <v>37</v>
      </c>
      <c r="C11746" s="3" t="s">
        <v>54</v>
      </c>
      <c r="D11746" s="2" t="s">
        <v>48</v>
      </c>
      <c r="E11746" s="3" t="s">
        <v>42</v>
      </c>
      <c r="F11746" s="3">
        <f t="shared" ca="1" si="364"/>
        <v>4</v>
      </c>
      <c r="G11746" s="4">
        <f t="shared" ca="1" si="365"/>
        <v>88</v>
      </c>
      <c r="H11746" s="4">
        <f ca="1">+Data_TABLE[[#This Row],[Qty]]*Data_TABLE[[#This Row],[Unit Price]]</f>
        <v>352</v>
      </c>
      <c r="I11746" s="7">
        <v>42347</v>
      </c>
      <c r="J11746" s="10">
        <f>EOMONTH(Data_TABLE[[#This Row],[Date Sold]],0)</f>
        <v>42369</v>
      </c>
    </row>
    <row r="11747" spans="2:10" x14ac:dyDescent="0.25">
      <c r="B11747" s="1" t="s">
        <v>37</v>
      </c>
      <c r="C11747" s="3" t="s">
        <v>56</v>
      </c>
      <c r="D11747" s="2" t="s">
        <v>52</v>
      </c>
      <c r="E11747" s="3" t="s">
        <v>46</v>
      </c>
      <c r="F11747" s="3">
        <f t="shared" ca="1" si="364"/>
        <v>5</v>
      </c>
      <c r="G11747" s="4">
        <f t="shared" ca="1" si="365"/>
        <v>96</v>
      </c>
      <c r="H11747" s="4">
        <f ca="1">+Data_TABLE[[#This Row],[Qty]]*Data_TABLE[[#This Row],[Unit Price]]</f>
        <v>480</v>
      </c>
      <c r="I11747" s="7">
        <v>42347</v>
      </c>
      <c r="J11747" s="10">
        <f>EOMONTH(Data_TABLE[[#This Row],[Date Sold]],0)</f>
        <v>42369</v>
      </c>
    </row>
    <row r="11748" spans="2:10" x14ac:dyDescent="0.25">
      <c r="B11748" s="1" t="s">
        <v>38</v>
      </c>
      <c r="C11748" s="3" t="s">
        <v>56</v>
      </c>
      <c r="D11748" s="2" t="s">
        <v>50</v>
      </c>
      <c r="E11748" s="3" t="s">
        <v>44</v>
      </c>
      <c r="F11748" s="3">
        <f t="shared" ca="1" si="364"/>
        <v>5</v>
      </c>
      <c r="G11748" s="4">
        <f t="shared" ca="1" si="365"/>
        <v>94</v>
      </c>
      <c r="H11748" s="4">
        <f ca="1">+Data_TABLE[[#This Row],[Qty]]*Data_TABLE[[#This Row],[Unit Price]]</f>
        <v>470</v>
      </c>
      <c r="I11748" s="7">
        <v>42347</v>
      </c>
      <c r="J11748" s="10">
        <f>EOMONTH(Data_TABLE[[#This Row],[Date Sold]],0)</f>
        <v>42369</v>
      </c>
    </row>
    <row r="11749" spans="2:10" x14ac:dyDescent="0.25">
      <c r="B11749" s="1" t="s">
        <v>41</v>
      </c>
      <c r="C11749" s="3" t="s">
        <v>56</v>
      </c>
      <c r="D11749" s="2" t="s">
        <v>50</v>
      </c>
      <c r="E11749" s="3" t="s">
        <v>44</v>
      </c>
      <c r="F11749" s="3">
        <f t="shared" ca="1" si="364"/>
        <v>3</v>
      </c>
      <c r="G11749" s="4">
        <f t="shared" ca="1" si="365"/>
        <v>174</v>
      </c>
      <c r="H11749" s="4">
        <f ca="1">+Data_TABLE[[#This Row],[Qty]]*Data_TABLE[[#This Row],[Unit Price]]</f>
        <v>522</v>
      </c>
      <c r="I11749" s="7">
        <v>42347</v>
      </c>
      <c r="J11749" s="10">
        <f>EOMONTH(Data_TABLE[[#This Row],[Date Sold]],0)</f>
        <v>42369</v>
      </c>
    </row>
    <row r="11750" spans="2:10" x14ac:dyDescent="0.25">
      <c r="B11750" s="1" t="s">
        <v>38</v>
      </c>
      <c r="C11750" s="3" t="s">
        <v>56</v>
      </c>
      <c r="D11750" s="2" t="s">
        <v>52</v>
      </c>
      <c r="E11750" s="3" t="s">
        <v>46</v>
      </c>
      <c r="F11750" s="3">
        <f t="shared" ca="1" si="364"/>
        <v>2</v>
      </c>
      <c r="G11750" s="4">
        <f t="shared" ca="1" si="365"/>
        <v>112</v>
      </c>
      <c r="H11750" s="4">
        <f ca="1">+Data_TABLE[[#This Row],[Qty]]*Data_TABLE[[#This Row],[Unit Price]]</f>
        <v>224</v>
      </c>
      <c r="I11750" s="7">
        <v>42347</v>
      </c>
      <c r="J11750" s="10">
        <f>EOMONTH(Data_TABLE[[#This Row],[Date Sold]],0)</f>
        <v>42369</v>
      </c>
    </row>
    <row r="11751" spans="2:10" x14ac:dyDescent="0.25">
      <c r="B11751" s="1" t="s">
        <v>37</v>
      </c>
      <c r="C11751" s="3" t="s">
        <v>54</v>
      </c>
      <c r="D11751" s="2" t="s">
        <v>48</v>
      </c>
      <c r="E11751" s="3" t="s">
        <v>42</v>
      </c>
      <c r="F11751" s="3">
        <f t="shared" ca="1" si="364"/>
        <v>2</v>
      </c>
      <c r="G11751" s="4">
        <f t="shared" ca="1" si="365"/>
        <v>133</v>
      </c>
      <c r="H11751" s="4">
        <f ca="1">+Data_TABLE[[#This Row],[Qty]]*Data_TABLE[[#This Row],[Unit Price]]</f>
        <v>266</v>
      </c>
      <c r="I11751" s="7">
        <v>42347</v>
      </c>
      <c r="J11751" s="10">
        <f>EOMONTH(Data_TABLE[[#This Row],[Date Sold]],0)</f>
        <v>42369</v>
      </c>
    </row>
    <row r="11752" spans="2:10" x14ac:dyDescent="0.25">
      <c r="B11752" s="1" t="s">
        <v>38</v>
      </c>
      <c r="C11752" s="3" t="s">
        <v>54</v>
      </c>
      <c r="D11752" s="2" t="s">
        <v>48</v>
      </c>
      <c r="E11752" s="3" t="s">
        <v>42</v>
      </c>
      <c r="F11752" s="3">
        <f t="shared" ca="1" si="364"/>
        <v>1</v>
      </c>
      <c r="G11752" s="4">
        <f t="shared" ca="1" si="365"/>
        <v>97</v>
      </c>
      <c r="H11752" s="4">
        <f ca="1">+Data_TABLE[[#This Row],[Qty]]*Data_TABLE[[#This Row],[Unit Price]]</f>
        <v>97</v>
      </c>
      <c r="I11752" s="7">
        <v>42347</v>
      </c>
      <c r="J11752" s="10">
        <f>EOMONTH(Data_TABLE[[#This Row],[Date Sold]],0)</f>
        <v>42369</v>
      </c>
    </row>
    <row r="11753" spans="2:10" x14ac:dyDescent="0.25">
      <c r="B11753" s="1" t="s">
        <v>41</v>
      </c>
      <c r="C11753" s="3" t="s">
        <v>55</v>
      </c>
      <c r="D11753" s="2" t="s">
        <v>49</v>
      </c>
      <c r="E11753" s="3" t="s">
        <v>43</v>
      </c>
      <c r="F11753" s="3">
        <f t="shared" ca="1" si="364"/>
        <v>3</v>
      </c>
      <c r="G11753" s="4">
        <f t="shared" ca="1" si="365"/>
        <v>72</v>
      </c>
      <c r="H11753" s="4">
        <f ca="1">+Data_TABLE[[#This Row],[Qty]]*Data_TABLE[[#This Row],[Unit Price]]</f>
        <v>216</v>
      </c>
      <c r="I11753" s="7">
        <v>42348</v>
      </c>
      <c r="J11753" s="10">
        <f>EOMONTH(Data_TABLE[[#This Row],[Date Sold]],0)</f>
        <v>42369</v>
      </c>
    </row>
    <row r="11754" spans="2:10" x14ac:dyDescent="0.25">
      <c r="B11754" s="1" t="s">
        <v>39</v>
      </c>
      <c r="C11754" s="3" t="s">
        <v>56</v>
      </c>
      <c r="D11754" s="2" t="s">
        <v>52</v>
      </c>
      <c r="E11754" s="3" t="s">
        <v>46</v>
      </c>
      <c r="F11754" s="3">
        <f t="shared" ca="1" si="364"/>
        <v>1</v>
      </c>
      <c r="G11754" s="4">
        <f t="shared" ca="1" si="365"/>
        <v>117</v>
      </c>
      <c r="H11754" s="4">
        <f ca="1">+Data_TABLE[[#This Row],[Qty]]*Data_TABLE[[#This Row],[Unit Price]]</f>
        <v>117</v>
      </c>
      <c r="I11754" s="7">
        <v>42348</v>
      </c>
      <c r="J11754" s="10">
        <f>EOMONTH(Data_TABLE[[#This Row],[Date Sold]],0)</f>
        <v>42369</v>
      </c>
    </row>
    <row r="11755" spans="2:10" x14ac:dyDescent="0.25">
      <c r="B11755" s="1" t="s">
        <v>38</v>
      </c>
      <c r="C11755" s="3" t="s">
        <v>55</v>
      </c>
      <c r="D11755" s="2" t="s">
        <v>49</v>
      </c>
      <c r="E11755" s="3" t="s">
        <v>43</v>
      </c>
      <c r="F11755" s="3">
        <f t="shared" ca="1" si="364"/>
        <v>5</v>
      </c>
      <c r="G11755" s="4">
        <f t="shared" ca="1" si="365"/>
        <v>97</v>
      </c>
      <c r="H11755" s="4">
        <f ca="1">+Data_TABLE[[#This Row],[Qty]]*Data_TABLE[[#This Row],[Unit Price]]</f>
        <v>485</v>
      </c>
      <c r="I11755" s="7">
        <v>42348</v>
      </c>
      <c r="J11755" s="10">
        <f>EOMONTH(Data_TABLE[[#This Row],[Date Sold]],0)</f>
        <v>42369</v>
      </c>
    </row>
    <row r="11756" spans="2:10" x14ac:dyDescent="0.25">
      <c r="B11756" s="1" t="s">
        <v>36</v>
      </c>
      <c r="C11756" s="3" t="s">
        <v>56</v>
      </c>
      <c r="D11756" s="2" t="s">
        <v>52</v>
      </c>
      <c r="E11756" s="3" t="s">
        <v>46</v>
      </c>
      <c r="F11756" s="3">
        <f t="shared" ca="1" si="364"/>
        <v>3</v>
      </c>
      <c r="G11756" s="4">
        <f t="shared" ca="1" si="365"/>
        <v>106</v>
      </c>
      <c r="H11756" s="4">
        <f ca="1">+Data_TABLE[[#This Row],[Qty]]*Data_TABLE[[#This Row],[Unit Price]]</f>
        <v>318</v>
      </c>
      <c r="I11756" s="7">
        <v>42348</v>
      </c>
      <c r="J11756" s="10">
        <f>EOMONTH(Data_TABLE[[#This Row],[Date Sold]],0)</f>
        <v>42369</v>
      </c>
    </row>
    <row r="11757" spans="2:10" x14ac:dyDescent="0.25">
      <c r="B11757" s="1" t="s">
        <v>40</v>
      </c>
      <c r="C11757" s="3" t="s">
        <v>55</v>
      </c>
      <c r="D11757" s="2" t="s">
        <v>49</v>
      </c>
      <c r="E11757" s="3" t="s">
        <v>43</v>
      </c>
      <c r="F11757" s="3">
        <f t="shared" ca="1" si="364"/>
        <v>3</v>
      </c>
      <c r="G11757" s="4">
        <f t="shared" ca="1" si="365"/>
        <v>158</v>
      </c>
      <c r="H11757" s="4">
        <f ca="1">+Data_TABLE[[#This Row],[Qty]]*Data_TABLE[[#This Row],[Unit Price]]</f>
        <v>474</v>
      </c>
      <c r="I11757" s="7">
        <v>42348</v>
      </c>
      <c r="J11757" s="10">
        <f>EOMONTH(Data_TABLE[[#This Row],[Date Sold]],0)</f>
        <v>42369</v>
      </c>
    </row>
    <row r="11758" spans="2:10" x14ac:dyDescent="0.25">
      <c r="B11758" s="1" t="s">
        <v>40</v>
      </c>
      <c r="C11758" s="3" t="s">
        <v>56</v>
      </c>
      <c r="D11758" s="2" t="s">
        <v>50</v>
      </c>
      <c r="E11758" s="3" t="s">
        <v>44</v>
      </c>
      <c r="F11758" s="3">
        <f t="shared" ca="1" si="364"/>
        <v>1</v>
      </c>
      <c r="G11758" s="4">
        <f t="shared" ca="1" si="365"/>
        <v>102</v>
      </c>
      <c r="H11758" s="4">
        <f ca="1">+Data_TABLE[[#This Row],[Qty]]*Data_TABLE[[#This Row],[Unit Price]]</f>
        <v>102</v>
      </c>
      <c r="I11758" s="7">
        <v>42348</v>
      </c>
      <c r="J11758" s="10">
        <f>EOMONTH(Data_TABLE[[#This Row],[Date Sold]],0)</f>
        <v>42369</v>
      </c>
    </row>
    <row r="11759" spans="2:10" x14ac:dyDescent="0.25">
      <c r="B11759" s="1" t="s">
        <v>36</v>
      </c>
      <c r="C11759" s="3" t="s">
        <v>55</v>
      </c>
      <c r="D11759" s="2" t="s">
        <v>51</v>
      </c>
      <c r="E11759" s="3" t="s">
        <v>45</v>
      </c>
      <c r="F11759" s="3">
        <f t="shared" ca="1" si="364"/>
        <v>1</v>
      </c>
      <c r="G11759" s="4">
        <f t="shared" ca="1" si="365"/>
        <v>182</v>
      </c>
      <c r="H11759" s="4">
        <f ca="1">+Data_TABLE[[#This Row],[Qty]]*Data_TABLE[[#This Row],[Unit Price]]</f>
        <v>182</v>
      </c>
      <c r="I11759" s="7">
        <v>42348</v>
      </c>
      <c r="J11759" s="10">
        <f>EOMONTH(Data_TABLE[[#This Row],[Date Sold]],0)</f>
        <v>42369</v>
      </c>
    </row>
    <row r="11760" spans="2:10" x14ac:dyDescent="0.25">
      <c r="B11760" s="1" t="s">
        <v>38</v>
      </c>
      <c r="C11760" s="3" t="s">
        <v>55</v>
      </c>
      <c r="D11760" s="2" t="s">
        <v>51</v>
      </c>
      <c r="E11760" s="3" t="s">
        <v>45</v>
      </c>
      <c r="F11760" s="3">
        <f t="shared" ca="1" si="364"/>
        <v>1</v>
      </c>
      <c r="G11760" s="4">
        <f t="shared" ca="1" si="365"/>
        <v>66</v>
      </c>
      <c r="H11760" s="4">
        <f ca="1">+Data_TABLE[[#This Row],[Qty]]*Data_TABLE[[#This Row],[Unit Price]]</f>
        <v>66</v>
      </c>
      <c r="I11760" s="7">
        <v>42348</v>
      </c>
      <c r="J11760" s="10">
        <f>EOMONTH(Data_TABLE[[#This Row],[Date Sold]],0)</f>
        <v>42369</v>
      </c>
    </row>
    <row r="11761" spans="2:10" x14ac:dyDescent="0.25">
      <c r="B11761" s="1" t="s">
        <v>37</v>
      </c>
      <c r="C11761" s="3" t="s">
        <v>56</v>
      </c>
      <c r="D11761" s="2" t="s">
        <v>50</v>
      </c>
      <c r="E11761" s="3" t="s">
        <v>44</v>
      </c>
      <c r="F11761" s="3">
        <f t="shared" ref="F11761:F11824" ca="1" si="366">RANDBETWEEN(1,5)</f>
        <v>3</v>
      </c>
      <c r="G11761" s="4">
        <f t="shared" ref="G11761:G11824" ca="1" si="367">RANDBETWEEN(60,200)</f>
        <v>78</v>
      </c>
      <c r="H11761" s="4">
        <f ca="1">+Data_TABLE[[#This Row],[Qty]]*Data_TABLE[[#This Row],[Unit Price]]</f>
        <v>234</v>
      </c>
      <c r="I11761" s="7">
        <v>42348</v>
      </c>
      <c r="J11761" s="10">
        <f>EOMONTH(Data_TABLE[[#This Row],[Date Sold]],0)</f>
        <v>42369</v>
      </c>
    </row>
    <row r="11762" spans="2:10" x14ac:dyDescent="0.25">
      <c r="B11762" s="1" t="s">
        <v>41</v>
      </c>
      <c r="C11762" s="3" t="s">
        <v>56</v>
      </c>
      <c r="D11762" s="2" t="s">
        <v>50</v>
      </c>
      <c r="E11762" s="3" t="s">
        <v>44</v>
      </c>
      <c r="F11762" s="3">
        <f t="shared" ca="1" si="366"/>
        <v>2</v>
      </c>
      <c r="G11762" s="4">
        <f t="shared" ca="1" si="367"/>
        <v>95</v>
      </c>
      <c r="H11762" s="4">
        <f ca="1">+Data_TABLE[[#This Row],[Qty]]*Data_TABLE[[#This Row],[Unit Price]]</f>
        <v>190</v>
      </c>
      <c r="I11762" s="7">
        <v>42348</v>
      </c>
      <c r="J11762" s="10">
        <f>EOMONTH(Data_TABLE[[#This Row],[Date Sold]],0)</f>
        <v>42369</v>
      </c>
    </row>
    <row r="11763" spans="2:10" x14ac:dyDescent="0.25">
      <c r="B11763" s="1" t="s">
        <v>36</v>
      </c>
      <c r="C11763" s="3" t="s">
        <v>56</v>
      </c>
      <c r="D11763" s="2" t="s">
        <v>52</v>
      </c>
      <c r="E11763" s="3" t="s">
        <v>46</v>
      </c>
      <c r="F11763" s="3">
        <f t="shared" ca="1" si="366"/>
        <v>4</v>
      </c>
      <c r="G11763" s="4">
        <f t="shared" ca="1" si="367"/>
        <v>111</v>
      </c>
      <c r="H11763" s="4">
        <f ca="1">+Data_TABLE[[#This Row],[Qty]]*Data_TABLE[[#This Row],[Unit Price]]</f>
        <v>444</v>
      </c>
      <c r="I11763" s="7">
        <v>42348</v>
      </c>
      <c r="J11763" s="10">
        <f>EOMONTH(Data_TABLE[[#This Row],[Date Sold]],0)</f>
        <v>42369</v>
      </c>
    </row>
    <row r="11764" spans="2:10" x14ac:dyDescent="0.25">
      <c r="B11764" s="1" t="s">
        <v>39</v>
      </c>
      <c r="C11764" s="3" t="s">
        <v>54</v>
      </c>
      <c r="D11764" s="2" t="s">
        <v>48</v>
      </c>
      <c r="E11764" s="3" t="s">
        <v>42</v>
      </c>
      <c r="F11764" s="3">
        <f t="shared" ca="1" si="366"/>
        <v>3</v>
      </c>
      <c r="G11764" s="4">
        <f t="shared" ca="1" si="367"/>
        <v>131</v>
      </c>
      <c r="H11764" s="4">
        <f ca="1">+Data_TABLE[[#This Row],[Qty]]*Data_TABLE[[#This Row],[Unit Price]]</f>
        <v>393</v>
      </c>
      <c r="I11764" s="7">
        <v>42348</v>
      </c>
      <c r="J11764" s="10">
        <f>EOMONTH(Data_TABLE[[#This Row],[Date Sold]],0)</f>
        <v>42369</v>
      </c>
    </row>
    <row r="11765" spans="2:10" x14ac:dyDescent="0.25">
      <c r="B11765" s="1" t="s">
        <v>41</v>
      </c>
      <c r="C11765" s="3" t="s">
        <v>55</v>
      </c>
      <c r="D11765" s="2" t="s">
        <v>49</v>
      </c>
      <c r="E11765" s="3" t="s">
        <v>43</v>
      </c>
      <c r="F11765" s="3">
        <f t="shared" ca="1" si="366"/>
        <v>4</v>
      </c>
      <c r="G11765" s="4">
        <f t="shared" ca="1" si="367"/>
        <v>152</v>
      </c>
      <c r="H11765" s="4">
        <f ca="1">+Data_TABLE[[#This Row],[Qty]]*Data_TABLE[[#This Row],[Unit Price]]</f>
        <v>608</v>
      </c>
      <c r="I11765" s="7">
        <v>42348</v>
      </c>
      <c r="J11765" s="10">
        <f>EOMONTH(Data_TABLE[[#This Row],[Date Sold]],0)</f>
        <v>42369</v>
      </c>
    </row>
    <row r="11766" spans="2:10" x14ac:dyDescent="0.25">
      <c r="B11766" s="1" t="s">
        <v>39</v>
      </c>
      <c r="C11766" s="3" t="s">
        <v>55</v>
      </c>
      <c r="D11766" s="2" t="s">
        <v>49</v>
      </c>
      <c r="E11766" s="3" t="s">
        <v>43</v>
      </c>
      <c r="F11766" s="3">
        <f t="shared" ca="1" si="366"/>
        <v>5</v>
      </c>
      <c r="G11766" s="4">
        <f t="shared" ca="1" si="367"/>
        <v>157</v>
      </c>
      <c r="H11766" s="4">
        <f ca="1">+Data_TABLE[[#This Row],[Qty]]*Data_TABLE[[#This Row],[Unit Price]]</f>
        <v>785</v>
      </c>
      <c r="I11766" s="7">
        <v>42348</v>
      </c>
      <c r="J11766" s="10">
        <f>EOMONTH(Data_TABLE[[#This Row],[Date Sold]],0)</f>
        <v>42369</v>
      </c>
    </row>
    <row r="11767" spans="2:10" x14ac:dyDescent="0.25">
      <c r="B11767" s="1" t="s">
        <v>38</v>
      </c>
      <c r="C11767" s="3" t="s">
        <v>55</v>
      </c>
      <c r="D11767" s="2" t="s">
        <v>49</v>
      </c>
      <c r="E11767" s="3" t="s">
        <v>43</v>
      </c>
      <c r="F11767" s="3">
        <f t="shared" ca="1" si="366"/>
        <v>1</v>
      </c>
      <c r="G11767" s="4">
        <f t="shared" ca="1" si="367"/>
        <v>197</v>
      </c>
      <c r="H11767" s="4">
        <f ca="1">+Data_TABLE[[#This Row],[Qty]]*Data_TABLE[[#This Row],[Unit Price]]</f>
        <v>197</v>
      </c>
      <c r="I11767" s="7">
        <v>42348</v>
      </c>
      <c r="J11767" s="10">
        <f>EOMONTH(Data_TABLE[[#This Row],[Date Sold]],0)</f>
        <v>42369</v>
      </c>
    </row>
    <row r="11768" spans="2:10" x14ac:dyDescent="0.25">
      <c r="B11768" s="1" t="s">
        <v>40</v>
      </c>
      <c r="C11768" s="3" t="s">
        <v>55</v>
      </c>
      <c r="D11768" s="2" t="s">
        <v>49</v>
      </c>
      <c r="E11768" s="3" t="s">
        <v>43</v>
      </c>
      <c r="F11768" s="3">
        <f t="shared" ca="1" si="366"/>
        <v>3</v>
      </c>
      <c r="G11768" s="4">
        <f t="shared" ca="1" si="367"/>
        <v>95</v>
      </c>
      <c r="H11768" s="4">
        <f ca="1">+Data_TABLE[[#This Row],[Qty]]*Data_TABLE[[#This Row],[Unit Price]]</f>
        <v>285</v>
      </c>
      <c r="I11768" s="7">
        <v>42348</v>
      </c>
      <c r="J11768" s="10">
        <f>EOMONTH(Data_TABLE[[#This Row],[Date Sold]],0)</f>
        <v>42369</v>
      </c>
    </row>
    <row r="11769" spans="2:10" x14ac:dyDescent="0.25">
      <c r="B11769" s="1" t="s">
        <v>39</v>
      </c>
      <c r="C11769" s="3" t="s">
        <v>55</v>
      </c>
      <c r="D11769" s="2" t="s">
        <v>51</v>
      </c>
      <c r="E11769" s="3" t="s">
        <v>45</v>
      </c>
      <c r="F11769" s="3">
        <f t="shared" ca="1" si="366"/>
        <v>5</v>
      </c>
      <c r="G11769" s="4">
        <f t="shared" ca="1" si="367"/>
        <v>119</v>
      </c>
      <c r="H11769" s="4">
        <f ca="1">+Data_TABLE[[#This Row],[Qty]]*Data_TABLE[[#This Row],[Unit Price]]</f>
        <v>595</v>
      </c>
      <c r="I11769" s="7">
        <v>42348</v>
      </c>
      <c r="J11769" s="10">
        <f>EOMONTH(Data_TABLE[[#This Row],[Date Sold]],0)</f>
        <v>42369</v>
      </c>
    </row>
    <row r="11770" spans="2:10" x14ac:dyDescent="0.25">
      <c r="B11770" s="1" t="s">
        <v>37</v>
      </c>
      <c r="C11770" s="3" t="s">
        <v>54</v>
      </c>
      <c r="D11770" s="2" t="s">
        <v>48</v>
      </c>
      <c r="E11770" s="3" t="s">
        <v>42</v>
      </c>
      <c r="F11770" s="3">
        <f t="shared" ca="1" si="366"/>
        <v>2</v>
      </c>
      <c r="G11770" s="4">
        <f t="shared" ca="1" si="367"/>
        <v>69</v>
      </c>
      <c r="H11770" s="4">
        <f ca="1">+Data_TABLE[[#This Row],[Qty]]*Data_TABLE[[#This Row],[Unit Price]]</f>
        <v>138</v>
      </c>
      <c r="I11770" s="7">
        <v>42348</v>
      </c>
      <c r="J11770" s="10">
        <f>EOMONTH(Data_TABLE[[#This Row],[Date Sold]],0)</f>
        <v>42369</v>
      </c>
    </row>
    <row r="11771" spans="2:10" x14ac:dyDescent="0.25">
      <c r="B11771" s="1" t="s">
        <v>36</v>
      </c>
      <c r="C11771" s="3" t="s">
        <v>56</v>
      </c>
      <c r="D11771" s="2" t="s">
        <v>50</v>
      </c>
      <c r="E11771" s="3" t="s">
        <v>44</v>
      </c>
      <c r="F11771" s="3">
        <f t="shared" ca="1" si="366"/>
        <v>2</v>
      </c>
      <c r="G11771" s="4">
        <f t="shared" ca="1" si="367"/>
        <v>173</v>
      </c>
      <c r="H11771" s="4">
        <f ca="1">+Data_TABLE[[#This Row],[Qty]]*Data_TABLE[[#This Row],[Unit Price]]</f>
        <v>346</v>
      </c>
      <c r="I11771" s="7">
        <v>42348</v>
      </c>
      <c r="J11771" s="10">
        <f>EOMONTH(Data_TABLE[[#This Row],[Date Sold]],0)</f>
        <v>42369</v>
      </c>
    </row>
    <row r="11772" spans="2:10" x14ac:dyDescent="0.25">
      <c r="B11772" s="1" t="s">
        <v>41</v>
      </c>
      <c r="C11772" s="3" t="s">
        <v>56</v>
      </c>
      <c r="D11772" s="2" t="s">
        <v>50</v>
      </c>
      <c r="E11772" s="3" t="s">
        <v>44</v>
      </c>
      <c r="F11772" s="3">
        <f t="shared" ca="1" si="366"/>
        <v>5</v>
      </c>
      <c r="G11772" s="4">
        <f t="shared" ca="1" si="367"/>
        <v>87</v>
      </c>
      <c r="H11772" s="4">
        <f ca="1">+Data_TABLE[[#This Row],[Qty]]*Data_TABLE[[#This Row],[Unit Price]]</f>
        <v>435</v>
      </c>
      <c r="I11772" s="7">
        <v>42348</v>
      </c>
      <c r="J11772" s="10">
        <f>EOMONTH(Data_TABLE[[#This Row],[Date Sold]],0)</f>
        <v>42369</v>
      </c>
    </row>
    <row r="11773" spans="2:10" x14ac:dyDescent="0.25">
      <c r="B11773" s="1" t="s">
        <v>38</v>
      </c>
      <c r="C11773" s="3" t="s">
        <v>55</v>
      </c>
      <c r="D11773" s="2" t="s">
        <v>49</v>
      </c>
      <c r="E11773" s="3" t="s">
        <v>43</v>
      </c>
      <c r="F11773" s="3">
        <f t="shared" ca="1" si="366"/>
        <v>5</v>
      </c>
      <c r="G11773" s="4">
        <f t="shared" ca="1" si="367"/>
        <v>199</v>
      </c>
      <c r="H11773" s="4">
        <f ca="1">+Data_TABLE[[#This Row],[Qty]]*Data_TABLE[[#This Row],[Unit Price]]</f>
        <v>995</v>
      </c>
      <c r="I11773" s="7">
        <v>42348</v>
      </c>
      <c r="J11773" s="10">
        <f>EOMONTH(Data_TABLE[[#This Row],[Date Sold]],0)</f>
        <v>42369</v>
      </c>
    </row>
    <row r="11774" spans="2:10" x14ac:dyDescent="0.25">
      <c r="B11774" s="1" t="s">
        <v>40</v>
      </c>
      <c r="C11774" s="3" t="s">
        <v>55</v>
      </c>
      <c r="D11774" s="2" t="s">
        <v>51</v>
      </c>
      <c r="E11774" s="3" t="s">
        <v>45</v>
      </c>
      <c r="F11774" s="3">
        <f t="shared" ca="1" si="366"/>
        <v>3</v>
      </c>
      <c r="G11774" s="4">
        <f t="shared" ca="1" si="367"/>
        <v>60</v>
      </c>
      <c r="H11774" s="4">
        <f ca="1">+Data_TABLE[[#This Row],[Qty]]*Data_TABLE[[#This Row],[Unit Price]]</f>
        <v>180</v>
      </c>
      <c r="I11774" s="7">
        <v>42348</v>
      </c>
      <c r="J11774" s="10">
        <f>EOMONTH(Data_TABLE[[#This Row],[Date Sold]],0)</f>
        <v>42369</v>
      </c>
    </row>
    <row r="11775" spans="2:10" x14ac:dyDescent="0.25">
      <c r="B11775" s="1" t="s">
        <v>36</v>
      </c>
      <c r="C11775" s="3" t="s">
        <v>56</v>
      </c>
      <c r="D11775" s="2" t="s">
        <v>52</v>
      </c>
      <c r="E11775" s="3" t="s">
        <v>46</v>
      </c>
      <c r="F11775" s="3">
        <f t="shared" ca="1" si="366"/>
        <v>2</v>
      </c>
      <c r="G11775" s="4">
        <f t="shared" ca="1" si="367"/>
        <v>95</v>
      </c>
      <c r="H11775" s="4">
        <f ca="1">+Data_TABLE[[#This Row],[Qty]]*Data_TABLE[[#This Row],[Unit Price]]</f>
        <v>190</v>
      </c>
      <c r="I11775" s="7">
        <v>42348</v>
      </c>
      <c r="J11775" s="10">
        <f>EOMONTH(Data_TABLE[[#This Row],[Date Sold]],0)</f>
        <v>42369</v>
      </c>
    </row>
    <row r="11776" spans="2:10" x14ac:dyDescent="0.25">
      <c r="B11776" s="1" t="s">
        <v>41</v>
      </c>
      <c r="C11776" s="3" t="s">
        <v>56</v>
      </c>
      <c r="D11776" s="2" t="s">
        <v>52</v>
      </c>
      <c r="E11776" s="3" t="s">
        <v>46</v>
      </c>
      <c r="F11776" s="3">
        <f t="shared" ca="1" si="366"/>
        <v>3</v>
      </c>
      <c r="G11776" s="4">
        <f t="shared" ca="1" si="367"/>
        <v>69</v>
      </c>
      <c r="H11776" s="4">
        <f ca="1">+Data_TABLE[[#This Row],[Qty]]*Data_TABLE[[#This Row],[Unit Price]]</f>
        <v>207</v>
      </c>
      <c r="I11776" s="7">
        <v>42348</v>
      </c>
      <c r="J11776" s="10">
        <f>EOMONTH(Data_TABLE[[#This Row],[Date Sold]],0)</f>
        <v>42369</v>
      </c>
    </row>
    <row r="11777" spans="2:10" x14ac:dyDescent="0.25">
      <c r="B11777" s="1" t="s">
        <v>38</v>
      </c>
      <c r="C11777" s="3" t="s">
        <v>55</v>
      </c>
      <c r="D11777" s="2" t="s">
        <v>49</v>
      </c>
      <c r="E11777" s="3" t="s">
        <v>43</v>
      </c>
      <c r="F11777" s="3">
        <f t="shared" ca="1" si="366"/>
        <v>1</v>
      </c>
      <c r="G11777" s="4">
        <f t="shared" ca="1" si="367"/>
        <v>150</v>
      </c>
      <c r="H11777" s="4">
        <f ca="1">+Data_TABLE[[#This Row],[Qty]]*Data_TABLE[[#This Row],[Unit Price]]</f>
        <v>150</v>
      </c>
      <c r="I11777" s="7">
        <v>42348</v>
      </c>
      <c r="J11777" s="10">
        <f>EOMONTH(Data_TABLE[[#This Row],[Date Sold]],0)</f>
        <v>42369</v>
      </c>
    </row>
    <row r="11778" spans="2:10" x14ac:dyDescent="0.25">
      <c r="B11778" s="1" t="s">
        <v>39</v>
      </c>
      <c r="C11778" s="3" t="s">
        <v>56</v>
      </c>
      <c r="D11778" s="2" t="s">
        <v>50</v>
      </c>
      <c r="E11778" s="3" t="s">
        <v>44</v>
      </c>
      <c r="F11778" s="3">
        <f t="shared" ca="1" si="366"/>
        <v>1</v>
      </c>
      <c r="G11778" s="4">
        <f t="shared" ca="1" si="367"/>
        <v>67</v>
      </c>
      <c r="H11778" s="4">
        <f ca="1">+Data_TABLE[[#This Row],[Qty]]*Data_TABLE[[#This Row],[Unit Price]]</f>
        <v>67</v>
      </c>
      <c r="I11778" s="7">
        <v>42348</v>
      </c>
      <c r="J11778" s="10">
        <f>EOMONTH(Data_TABLE[[#This Row],[Date Sold]],0)</f>
        <v>42369</v>
      </c>
    </row>
    <row r="11779" spans="2:10" x14ac:dyDescent="0.25">
      <c r="B11779" s="1" t="s">
        <v>39</v>
      </c>
      <c r="C11779" s="3" t="s">
        <v>54</v>
      </c>
      <c r="D11779" s="2" t="s">
        <v>48</v>
      </c>
      <c r="E11779" s="3" t="s">
        <v>42</v>
      </c>
      <c r="F11779" s="3">
        <f t="shared" ca="1" si="366"/>
        <v>3</v>
      </c>
      <c r="G11779" s="4">
        <f t="shared" ca="1" si="367"/>
        <v>175</v>
      </c>
      <c r="H11779" s="4">
        <f ca="1">+Data_TABLE[[#This Row],[Qty]]*Data_TABLE[[#This Row],[Unit Price]]</f>
        <v>525</v>
      </c>
      <c r="I11779" s="7">
        <v>42348</v>
      </c>
      <c r="J11779" s="10">
        <f>EOMONTH(Data_TABLE[[#This Row],[Date Sold]],0)</f>
        <v>42369</v>
      </c>
    </row>
    <row r="11780" spans="2:10" x14ac:dyDescent="0.25">
      <c r="B11780" s="1" t="s">
        <v>38</v>
      </c>
      <c r="C11780" s="3" t="s">
        <v>56</v>
      </c>
      <c r="D11780" s="2" t="s">
        <v>52</v>
      </c>
      <c r="E11780" s="3" t="s">
        <v>46</v>
      </c>
      <c r="F11780" s="3">
        <f t="shared" ca="1" si="366"/>
        <v>1</v>
      </c>
      <c r="G11780" s="4">
        <f t="shared" ca="1" si="367"/>
        <v>130</v>
      </c>
      <c r="H11780" s="4">
        <f ca="1">+Data_TABLE[[#This Row],[Qty]]*Data_TABLE[[#This Row],[Unit Price]]</f>
        <v>130</v>
      </c>
      <c r="I11780" s="7">
        <v>42348</v>
      </c>
      <c r="J11780" s="10">
        <f>EOMONTH(Data_TABLE[[#This Row],[Date Sold]],0)</f>
        <v>42369</v>
      </c>
    </row>
    <row r="11781" spans="2:10" x14ac:dyDescent="0.25">
      <c r="B11781" s="1" t="s">
        <v>38</v>
      </c>
      <c r="C11781" s="3" t="s">
        <v>55</v>
      </c>
      <c r="D11781" s="2" t="s">
        <v>49</v>
      </c>
      <c r="E11781" s="3" t="s">
        <v>43</v>
      </c>
      <c r="F11781" s="3">
        <f t="shared" ca="1" si="366"/>
        <v>4</v>
      </c>
      <c r="G11781" s="4">
        <f t="shared" ca="1" si="367"/>
        <v>146</v>
      </c>
      <c r="H11781" s="4">
        <f ca="1">+Data_TABLE[[#This Row],[Qty]]*Data_TABLE[[#This Row],[Unit Price]]</f>
        <v>584</v>
      </c>
      <c r="I11781" s="7">
        <v>42348</v>
      </c>
      <c r="J11781" s="10">
        <f>EOMONTH(Data_TABLE[[#This Row],[Date Sold]],0)</f>
        <v>42369</v>
      </c>
    </row>
    <row r="11782" spans="2:10" x14ac:dyDescent="0.25">
      <c r="B11782" s="1" t="s">
        <v>41</v>
      </c>
      <c r="C11782" s="3" t="s">
        <v>55</v>
      </c>
      <c r="D11782" s="2" t="s">
        <v>49</v>
      </c>
      <c r="E11782" s="3" t="s">
        <v>43</v>
      </c>
      <c r="F11782" s="3">
        <f t="shared" ca="1" si="366"/>
        <v>3</v>
      </c>
      <c r="G11782" s="4">
        <f t="shared" ca="1" si="367"/>
        <v>111</v>
      </c>
      <c r="H11782" s="4">
        <f ca="1">+Data_TABLE[[#This Row],[Qty]]*Data_TABLE[[#This Row],[Unit Price]]</f>
        <v>333</v>
      </c>
      <c r="I11782" s="7">
        <v>42348</v>
      </c>
      <c r="J11782" s="10">
        <f>EOMONTH(Data_TABLE[[#This Row],[Date Sold]],0)</f>
        <v>42369</v>
      </c>
    </row>
    <row r="11783" spans="2:10" x14ac:dyDescent="0.25">
      <c r="B11783" s="1" t="s">
        <v>37</v>
      </c>
      <c r="C11783" s="3" t="s">
        <v>54</v>
      </c>
      <c r="D11783" s="2" t="s">
        <v>48</v>
      </c>
      <c r="E11783" s="3" t="s">
        <v>42</v>
      </c>
      <c r="F11783" s="3">
        <f t="shared" ca="1" si="366"/>
        <v>2</v>
      </c>
      <c r="G11783" s="4">
        <f t="shared" ca="1" si="367"/>
        <v>94</v>
      </c>
      <c r="H11783" s="4">
        <f ca="1">+Data_TABLE[[#This Row],[Qty]]*Data_TABLE[[#This Row],[Unit Price]]</f>
        <v>188</v>
      </c>
      <c r="I11783" s="7">
        <v>42348</v>
      </c>
      <c r="J11783" s="10">
        <f>EOMONTH(Data_TABLE[[#This Row],[Date Sold]],0)</f>
        <v>42369</v>
      </c>
    </row>
    <row r="11784" spans="2:10" x14ac:dyDescent="0.25">
      <c r="B11784" s="1" t="s">
        <v>38</v>
      </c>
      <c r="C11784" s="3" t="s">
        <v>56</v>
      </c>
      <c r="D11784" s="2" t="s">
        <v>50</v>
      </c>
      <c r="E11784" s="3" t="s">
        <v>44</v>
      </c>
      <c r="F11784" s="3">
        <f t="shared" ca="1" si="366"/>
        <v>3</v>
      </c>
      <c r="G11784" s="4">
        <f t="shared" ca="1" si="367"/>
        <v>87</v>
      </c>
      <c r="H11784" s="4">
        <f ca="1">+Data_TABLE[[#This Row],[Qty]]*Data_TABLE[[#This Row],[Unit Price]]</f>
        <v>261</v>
      </c>
      <c r="I11784" s="7">
        <v>42348</v>
      </c>
      <c r="J11784" s="10">
        <f>EOMONTH(Data_TABLE[[#This Row],[Date Sold]],0)</f>
        <v>42369</v>
      </c>
    </row>
    <row r="11785" spans="2:10" x14ac:dyDescent="0.25">
      <c r="B11785" s="1" t="s">
        <v>37</v>
      </c>
      <c r="C11785" s="3" t="s">
        <v>55</v>
      </c>
      <c r="D11785" s="2" t="s">
        <v>49</v>
      </c>
      <c r="E11785" s="3" t="s">
        <v>43</v>
      </c>
      <c r="F11785" s="3">
        <f t="shared" ca="1" si="366"/>
        <v>4</v>
      </c>
      <c r="G11785" s="4">
        <f t="shared" ca="1" si="367"/>
        <v>182</v>
      </c>
      <c r="H11785" s="4">
        <f ca="1">+Data_TABLE[[#This Row],[Qty]]*Data_TABLE[[#This Row],[Unit Price]]</f>
        <v>728</v>
      </c>
      <c r="I11785" s="7">
        <v>42348</v>
      </c>
      <c r="J11785" s="10">
        <f>EOMONTH(Data_TABLE[[#This Row],[Date Sold]],0)</f>
        <v>42369</v>
      </c>
    </row>
    <row r="11786" spans="2:10" x14ac:dyDescent="0.25">
      <c r="B11786" s="1" t="s">
        <v>41</v>
      </c>
      <c r="C11786" s="3" t="s">
        <v>56</v>
      </c>
      <c r="D11786" s="2" t="s">
        <v>52</v>
      </c>
      <c r="E11786" s="3" t="s">
        <v>46</v>
      </c>
      <c r="F11786" s="3">
        <f t="shared" ca="1" si="366"/>
        <v>3</v>
      </c>
      <c r="G11786" s="4">
        <f t="shared" ca="1" si="367"/>
        <v>139</v>
      </c>
      <c r="H11786" s="4">
        <f ca="1">+Data_TABLE[[#This Row],[Qty]]*Data_TABLE[[#This Row],[Unit Price]]</f>
        <v>417</v>
      </c>
      <c r="I11786" s="7">
        <v>42348</v>
      </c>
      <c r="J11786" s="10">
        <f>EOMONTH(Data_TABLE[[#This Row],[Date Sold]],0)</f>
        <v>42369</v>
      </c>
    </row>
    <row r="11787" spans="2:10" x14ac:dyDescent="0.25">
      <c r="B11787" s="1" t="s">
        <v>41</v>
      </c>
      <c r="C11787" s="3" t="s">
        <v>54</v>
      </c>
      <c r="D11787" s="2" t="s">
        <v>48</v>
      </c>
      <c r="E11787" s="3" t="s">
        <v>42</v>
      </c>
      <c r="F11787" s="3">
        <f t="shared" ca="1" si="366"/>
        <v>1</v>
      </c>
      <c r="G11787" s="4">
        <f t="shared" ca="1" si="367"/>
        <v>200</v>
      </c>
      <c r="H11787" s="4">
        <f ca="1">+Data_TABLE[[#This Row],[Qty]]*Data_TABLE[[#This Row],[Unit Price]]</f>
        <v>200</v>
      </c>
      <c r="I11787" s="7">
        <v>42348</v>
      </c>
      <c r="J11787" s="10">
        <f>EOMONTH(Data_TABLE[[#This Row],[Date Sold]],0)</f>
        <v>42369</v>
      </c>
    </row>
    <row r="11788" spans="2:10" x14ac:dyDescent="0.25">
      <c r="B11788" s="1" t="s">
        <v>37</v>
      </c>
      <c r="C11788" s="3" t="s">
        <v>56</v>
      </c>
      <c r="D11788" s="2" t="s">
        <v>50</v>
      </c>
      <c r="E11788" s="3" t="s">
        <v>44</v>
      </c>
      <c r="F11788" s="3">
        <f t="shared" ca="1" si="366"/>
        <v>2</v>
      </c>
      <c r="G11788" s="4">
        <f t="shared" ca="1" si="367"/>
        <v>143</v>
      </c>
      <c r="H11788" s="4">
        <f ca="1">+Data_TABLE[[#This Row],[Qty]]*Data_TABLE[[#This Row],[Unit Price]]</f>
        <v>286</v>
      </c>
      <c r="I11788" s="7">
        <v>42348</v>
      </c>
      <c r="J11788" s="10">
        <f>EOMONTH(Data_TABLE[[#This Row],[Date Sold]],0)</f>
        <v>42369</v>
      </c>
    </row>
    <row r="11789" spans="2:10" x14ac:dyDescent="0.25">
      <c r="B11789" s="1" t="s">
        <v>40</v>
      </c>
      <c r="C11789" s="3" t="s">
        <v>55</v>
      </c>
      <c r="D11789" s="2" t="s">
        <v>51</v>
      </c>
      <c r="E11789" s="3" t="s">
        <v>45</v>
      </c>
      <c r="F11789" s="3">
        <f t="shared" ca="1" si="366"/>
        <v>2</v>
      </c>
      <c r="G11789" s="4">
        <f t="shared" ca="1" si="367"/>
        <v>97</v>
      </c>
      <c r="H11789" s="4">
        <f ca="1">+Data_TABLE[[#This Row],[Qty]]*Data_TABLE[[#This Row],[Unit Price]]</f>
        <v>194</v>
      </c>
      <c r="I11789" s="7">
        <v>42348</v>
      </c>
      <c r="J11789" s="10">
        <f>EOMONTH(Data_TABLE[[#This Row],[Date Sold]],0)</f>
        <v>42369</v>
      </c>
    </row>
    <row r="11790" spans="2:10" x14ac:dyDescent="0.25">
      <c r="B11790" s="1" t="s">
        <v>41</v>
      </c>
      <c r="C11790" s="3" t="s">
        <v>55</v>
      </c>
      <c r="D11790" s="2" t="s">
        <v>51</v>
      </c>
      <c r="E11790" s="3" t="s">
        <v>45</v>
      </c>
      <c r="F11790" s="3">
        <f t="shared" ca="1" si="366"/>
        <v>5</v>
      </c>
      <c r="G11790" s="4">
        <f t="shared" ca="1" si="367"/>
        <v>137</v>
      </c>
      <c r="H11790" s="4">
        <f ca="1">+Data_TABLE[[#This Row],[Qty]]*Data_TABLE[[#This Row],[Unit Price]]</f>
        <v>685</v>
      </c>
      <c r="I11790" s="7">
        <v>42348</v>
      </c>
      <c r="J11790" s="10">
        <f>EOMONTH(Data_TABLE[[#This Row],[Date Sold]],0)</f>
        <v>42369</v>
      </c>
    </row>
    <row r="11791" spans="2:10" x14ac:dyDescent="0.25">
      <c r="B11791" s="1" t="s">
        <v>38</v>
      </c>
      <c r="C11791" s="3" t="s">
        <v>55</v>
      </c>
      <c r="D11791" s="2" t="s">
        <v>51</v>
      </c>
      <c r="E11791" s="3" t="s">
        <v>45</v>
      </c>
      <c r="F11791" s="3">
        <f t="shared" ca="1" si="366"/>
        <v>5</v>
      </c>
      <c r="G11791" s="4">
        <f t="shared" ca="1" si="367"/>
        <v>184</v>
      </c>
      <c r="H11791" s="4">
        <f ca="1">+Data_TABLE[[#This Row],[Qty]]*Data_TABLE[[#This Row],[Unit Price]]</f>
        <v>920</v>
      </c>
      <c r="I11791" s="7">
        <v>42348</v>
      </c>
      <c r="J11791" s="10">
        <f>EOMONTH(Data_TABLE[[#This Row],[Date Sold]],0)</f>
        <v>42369</v>
      </c>
    </row>
    <row r="11792" spans="2:10" x14ac:dyDescent="0.25">
      <c r="B11792" s="1" t="s">
        <v>41</v>
      </c>
      <c r="C11792" s="3" t="s">
        <v>56</v>
      </c>
      <c r="D11792" s="2" t="s">
        <v>52</v>
      </c>
      <c r="E11792" s="3" t="s">
        <v>46</v>
      </c>
      <c r="F11792" s="3">
        <f t="shared" ca="1" si="366"/>
        <v>2</v>
      </c>
      <c r="G11792" s="4">
        <f t="shared" ca="1" si="367"/>
        <v>126</v>
      </c>
      <c r="H11792" s="4">
        <f ca="1">+Data_TABLE[[#This Row],[Qty]]*Data_TABLE[[#This Row],[Unit Price]]</f>
        <v>252</v>
      </c>
      <c r="I11792" s="7">
        <v>42348</v>
      </c>
      <c r="J11792" s="10">
        <f>EOMONTH(Data_TABLE[[#This Row],[Date Sold]],0)</f>
        <v>42369</v>
      </c>
    </row>
    <row r="11793" spans="2:10" x14ac:dyDescent="0.25">
      <c r="B11793" s="1" t="s">
        <v>40</v>
      </c>
      <c r="C11793" s="3" t="s">
        <v>55</v>
      </c>
      <c r="D11793" s="2" t="s">
        <v>49</v>
      </c>
      <c r="E11793" s="3" t="s">
        <v>43</v>
      </c>
      <c r="F11793" s="3">
        <f t="shared" ca="1" si="366"/>
        <v>4</v>
      </c>
      <c r="G11793" s="4">
        <f t="shared" ca="1" si="367"/>
        <v>119</v>
      </c>
      <c r="H11793" s="4">
        <f ca="1">+Data_TABLE[[#This Row],[Qty]]*Data_TABLE[[#This Row],[Unit Price]]</f>
        <v>476</v>
      </c>
      <c r="I11793" s="7">
        <v>42348</v>
      </c>
      <c r="J11793" s="10">
        <f>EOMONTH(Data_TABLE[[#This Row],[Date Sold]],0)</f>
        <v>42369</v>
      </c>
    </row>
    <row r="11794" spans="2:10" x14ac:dyDescent="0.25">
      <c r="B11794" s="1" t="s">
        <v>38</v>
      </c>
      <c r="C11794" s="3" t="s">
        <v>55</v>
      </c>
      <c r="D11794" s="2" t="s">
        <v>51</v>
      </c>
      <c r="E11794" s="3" t="s">
        <v>45</v>
      </c>
      <c r="F11794" s="3">
        <f t="shared" ca="1" si="366"/>
        <v>3</v>
      </c>
      <c r="G11794" s="4">
        <f t="shared" ca="1" si="367"/>
        <v>95</v>
      </c>
      <c r="H11794" s="4">
        <f ca="1">+Data_TABLE[[#This Row],[Qty]]*Data_TABLE[[#This Row],[Unit Price]]</f>
        <v>285</v>
      </c>
      <c r="I11794" s="7">
        <v>42348</v>
      </c>
      <c r="J11794" s="10">
        <f>EOMONTH(Data_TABLE[[#This Row],[Date Sold]],0)</f>
        <v>42369</v>
      </c>
    </row>
    <row r="11795" spans="2:10" x14ac:dyDescent="0.25">
      <c r="B11795" s="1" t="s">
        <v>39</v>
      </c>
      <c r="C11795" s="3" t="s">
        <v>55</v>
      </c>
      <c r="D11795" s="2" t="s">
        <v>51</v>
      </c>
      <c r="E11795" s="3" t="s">
        <v>45</v>
      </c>
      <c r="F11795" s="3">
        <f t="shared" ca="1" si="366"/>
        <v>1</v>
      </c>
      <c r="G11795" s="4">
        <f t="shared" ca="1" si="367"/>
        <v>163</v>
      </c>
      <c r="H11795" s="4">
        <f ca="1">+Data_TABLE[[#This Row],[Qty]]*Data_TABLE[[#This Row],[Unit Price]]</f>
        <v>163</v>
      </c>
      <c r="I11795" s="7">
        <v>42348</v>
      </c>
      <c r="J11795" s="10">
        <f>EOMONTH(Data_TABLE[[#This Row],[Date Sold]],0)</f>
        <v>42369</v>
      </c>
    </row>
    <row r="11796" spans="2:10" x14ac:dyDescent="0.25">
      <c r="B11796" s="1" t="s">
        <v>36</v>
      </c>
      <c r="C11796" s="3" t="s">
        <v>55</v>
      </c>
      <c r="D11796" s="2" t="s">
        <v>51</v>
      </c>
      <c r="E11796" s="3" t="s">
        <v>45</v>
      </c>
      <c r="F11796" s="3">
        <f t="shared" ca="1" si="366"/>
        <v>3</v>
      </c>
      <c r="G11796" s="4">
        <f t="shared" ca="1" si="367"/>
        <v>64</v>
      </c>
      <c r="H11796" s="4">
        <f ca="1">+Data_TABLE[[#This Row],[Qty]]*Data_TABLE[[#This Row],[Unit Price]]</f>
        <v>192</v>
      </c>
      <c r="I11796" s="7">
        <v>42348</v>
      </c>
      <c r="J11796" s="10">
        <f>EOMONTH(Data_TABLE[[#This Row],[Date Sold]],0)</f>
        <v>42369</v>
      </c>
    </row>
    <row r="11797" spans="2:10" x14ac:dyDescent="0.25">
      <c r="B11797" s="1" t="s">
        <v>38</v>
      </c>
      <c r="C11797" s="3" t="s">
        <v>55</v>
      </c>
      <c r="D11797" s="2" t="s">
        <v>51</v>
      </c>
      <c r="E11797" s="3" t="s">
        <v>45</v>
      </c>
      <c r="F11797" s="3">
        <f t="shared" ca="1" si="366"/>
        <v>5</v>
      </c>
      <c r="G11797" s="4">
        <f t="shared" ca="1" si="367"/>
        <v>178</v>
      </c>
      <c r="H11797" s="4">
        <f ca="1">+Data_TABLE[[#This Row],[Qty]]*Data_TABLE[[#This Row],[Unit Price]]</f>
        <v>890</v>
      </c>
      <c r="I11797" s="7">
        <v>42348</v>
      </c>
      <c r="J11797" s="10">
        <f>EOMONTH(Data_TABLE[[#This Row],[Date Sold]],0)</f>
        <v>42369</v>
      </c>
    </row>
    <row r="11798" spans="2:10" x14ac:dyDescent="0.25">
      <c r="B11798" s="1" t="s">
        <v>38</v>
      </c>
      <c r="C11798" s="3" t="s">
        <v>54</v>
      </c>
      <c r="D11798" s="2" t="s">
        <v>48</v>
      </c>
      <c r="E11798" s="3" t="s">
        <v>42</v>
      </c>
      <c r="F11798" s="3">
        <f t="shared" ca="1" si="366"/>
        <v>1</v>
      </c>
      <c r="G11798" s="4">
        <f t="shared" ca="1" si="367"/>
        <v>99</v>
      </c>
      <c r="H11798" s="4">
        <f ca="1">+Data_TABLE[[#This Row],[Qty]]*Data_TABLE[[#This Row],[Unit Price]]</f>
        <v>99</v>
      </c>
      <c r="I11798" s="7">
        <v>42348</v>
      </c>
      <c r="J11798" s="10">
        <f>EOMONTH(Data_TABLE[[#This Row],[Date Sold]],0)</f>
        <v>42369</v>
      </c>
    </row>
    <row r="11799" spans="2:10" x14ac:dyDescent="0.25">
      <c r="B11799" s="1" t="s">
        <v>39</v>
      </c>
      <c r="C11799" s="3" t="s">
        <v>56</v>
      </c>
      <c r="D11799" s="2" t="s">
        <v>52</v>
      </c>
      <c r="E11799" s="3" t="s">
        <v>46</v>
      </c>
      <c r="F11799" s="3">
        <f t="shared" ca="1" si="366"/>
        <v>2</v>
      </c>
      <c r="G11799" s="4">
        <f t="shared" ca="1" si="367"/>
        <v>182</v>
      </c>
      <c r="H11799" s="4">
        <f ca="1">+Data_TABLE[[#This Row],[Qty]]*Data_TABLE[[#This Row],[Unit Price]]</f>
        <v>364</v>
      </c>
      <c r="I11799" s="7">
        <v>42348</v>
      </c>
      <c r="J11799" s="10">
        <f>EOMONTH(Data_TABLE[[#This Row],[Date Sold]],0)</f>
        <v>42369</v>
      </c>
    </row>
    <row r="11800" spans="2:10" x14ac:dyDescent="0.25">
      <c r="B11800" s="1" t="s">
        <v>40</v>
      </c>
      <c r="C11800" s="3" t="s">
        <v>56</v>
      </c>
      <c r="D11800" s="2" t="s">
        <v>52</v>
      </c>
      <c r="E11800" s="3" t="s">
        <v>46</v>
      </c>
      <c r="F11800" s="3">
        <f t="shared" ca="1" si="366"/>
        <v>1</v>
      </c>
      <c r="G11800" s="4">
        <f t="shared" ca="1" si="367"/>
        <v>155</v>
      </c>
      <c r="H11800" s="4">
        <f ca="1">+Data_TABLE[[#This Row],[Qty]]*Data_TABLE[[#This Row],[Unit Price]]</f>
        <v>155</v>
      </c>
      <c r="I11800" s="7">
        <v>42348</v>
      </c>
      <c r="J11800" s="10">
        <f>EOMONTH(Data_TABLE[[#This Row],[Date Sold]],0)</f>
        <v>42369</v>
      </c>
    </row>
    <row r="11801" spans="2:10" x14ac:dyDescent="0.25">
      <c r="B11801" s="1" t="s">
        <v>37</v>
      </c>
      <c r="C11801" s="3" t="s">
        <v>55</v>
      </c>
      <c r="D11801" s="2" t="s">
        <v>49</v>
      </c>
      <c r="E11801" s="3" t="s">
        <v>43</v>
      </c>
      <c r="F11801" s="3">
        <f t="shared" ca="1" si="366"/>
        <v>2</v>
      </c>
      <c r="G11801" s="4">
        <f t="shared" ca="1" si="367"/>
        <v>189</v>
      </c>
      <c r="H11801" s="4">
        <f ca="1">+Data_TABLE[[#This Row],[Qty]]*Data_TABLE[[#This Row],[Unit Price]]</f>
        <v>378</v>
      </c>
      <c r="I11801" s="7">
        <v>42348</v>
      </c>
      <c r="J11801" s="10">
        <f>EOMONTH(Data_TABLE[[#This Row],[Date Sold]],0)</f>
        <v>42369</v>
      </c>
    </row>
    <row r="11802" spans="2:10" x14ac:dyDescent="0.25">
      <c r="B11802" s="1" t="s">
        <v>37</v>
      </c>
      <c r="C11802" s="3" t="s">
        <v>56</v>
      </c>
      <c r="D11802" s="2" t="s">
        <v>50</v>
      </c>
      <c r="E11802" s="3" t="s">
        <v>44</v>
      </c>
      <c r="F11802" s="3">
        <f t="shared" ca="1" si="366"/>
        <v>2</v>
      </c>
      <c r="G11802" s="4">
        <f t="shared" ca="1" si="367"/>
        <v>172</v>
      </c>
      <c r="H11802" s="4">
        <f ca="1">+Data_TABLE[[#This Row],[Qty]]*Data_TABLE[[#This Row],[Unit Price]]</f>
        <v>344</v>
      </c>
      <c r="I11802" s="7">
        <v>42348</v>
      </c>
      <c r="J11802" s="10">
        <f>EOMONTH(Data_TABLE[[#This Row],[Date Sold]],0)</f>
        <v>42369</v>
      </c>
    </row>
    <row r="11803" spans="2:10" x14ac:dyDescent="0.25">
      <c r="B11803" s="1" t="s">
        <v>36</v>
      </c>
      <c r="C11803" s="3" t="s">
        <v>55</v>
      </c>
      <c r="D11803" s="2" t="s">
        <v>51</v>
      </c>
      <c r="E11803" s="3" t="s">
        <v>45</v>
      </c>
      <c r="F11803" s="3">
        <f t="shared" ca="1" si="366"/>
        <v>4</v>
      </c>
      <c r="G11803" s="4">
        <f t="shared" ca="1" si="367"/>
        <v>195</v>
      </c>
      <c r="H11803" s="4">
        <f ca="1">+Data_TABLE[[#This Row],[Qty]]*Data_TABLE[[#This Row],[Unit Price]]</f>
        <v>780</v>
      </c>
      <c r="I11803" s="7">
        <v>42349</v>
      </c>
      <c r="J11803" s="10">
        <f>EOMONTH(Data_TABLE[[#This Row],[Date Sold]],0)</f>
        <v>42369</v>
      </c>
    </row>
    <row r="11804" spans="2:10" x14ac:dyDescent="0.25">
      <c r="B11804" s="1" t="s">
        <v>41</v>
      </c>
      <c r="C11804" s="3" t="s">
        <v>55</v>
      </c>
      <c r="D11804" s="2" t="s">
        <v>49</v>
      </c>
      <c r="E11804" s="3" t="s">
        <v>43</v>
      </c>
      <c r="F11804" s="3">
        <f t="shared" ca="1" si="366"/>
        <v>1</v>
      </c>
      <c r="G11804" s="4">
        <f t="shared" ca="1" si="367"/>
        <v>108</v>
      </c>
      <c r="H11804" s="4">
        <f ca="1">+Data_TABLE[[#This Row],[Qty]]*Data_TABLE[[#This Row],[Unit Price]]</f>
        <v>108</v>
      </c>
      <c r="I11804" s="7">
        <v>42349</v>
      </c>
      <c r="J11804" s="10">
        <f>EOMONTH(Data_TABLE[[#This Row],[Date Sold]],0)</f>
        <v>42369</v>
      </c>
    </row>
    <row r="11805" spans="2:10" x14ac:dyDescent="0.25">
      <c r="B11805" s="1" t="s">
        <v>36</v>
      </c>
      <c r="C11805" s="3" t="s">
        <v>55</v>
      </c>
      <c r="D11805" s="2" t="s">
        <v>49</v>
      </c>
      <c r="E11805" s="3" t="s">
        <v>43</v>
      </c>
      <c r="F11805" s="3">
        <f t="shared" ca="1" si="366"/>
        <v>4</v>
      </c>
      <c r="G11805" s="4">
        <f t="shared" ca="1" si="367"/>
        <v>98</v>
      </c>
      <c r="H11805" s="4">
        <f ca="1">+Data_TABLE[[#This Row],[Qty]]*Data_TABLE[[#This Row],[Unit Price]]</f>
        <v>392</v>
      </c>
      <c r="I11805" s="7">
        <v>42349</v>
      </c>
      <c r="J11805" s="10">
        <f>EOMONTH(Data_TABLE[[#This Row],[Date Sold]],0)</f>
        <v>42369</v>
      </c>
    </row>
    <row r="11806" spans="2:10" x14ac:dyDescent="0.25">
      <c r="B11806" s="1" t="s">
        <v>36</v>
      </c>
      <c r="C11806" s="3" t="s">
        <v>55</v>
      </c>
      <c r="D11806" s="2" t="s">
        <v>49</v>
      </c>
      <c r="E11806" s="3" t="s">
        <v>43</v>
      </c>
      <c r="F11806" s="3">
        <f t="shared" ca="1" si="366"/>
        <v>2</v>
      </c>
      <c r="G11806" s="4">
        <f t="shared" ca="1" si="367"/>
        <v>152</v>
      </c>
      <c r="H11806" s="4">
        <f ca="1">+Data_TABLE[[#This Row],[Qty]]*Data_TABLE[[#This Row],[Unit Price]]</f>
        <v>304</v>
      </c>
      <c r="I11806" s="7">
        <v>42349</v>
      </c>
      <c r="J11806" s="10">
        <f>EOMONTH(Data_TABLE[[#This Row],[Date Sold]],0)</f>
        <v>42369</v>
      </c>
    </row>
    <row r="11807" spans="2:10" x14ac:dyDescent="0.25">
      <c r="B11807" s="1" t="s">
        <v>36</v>
      </c>
      <c r="C11807" s="3" t="s">
        <v>55</v>
      </c>
      <c r="D11807" s="2" t="s">
        <v>51</v>
      </c>
      <c r="E11807" s="3" t="s">
        <v>45</v>
      </c>
      <c r="F11807" s="3">
        <f t="shared" ca="1" si="366"/>
        <v>2</v>
      </c>
      <c r="G11807" s="4">
        <f t="shared" ca="1" si="367"/>
        <v>103</v>
      </c>
      <c r="H11807" s="4">
        <f ca="1">+Data_TABLE[[#This Row],[Qty]]*Data_TABLE[[#This Row],[Unit Price]]</f>
        <v>206</v>
      </c>
      <c r="I11807" s="7">
        <v>42349</v>
      </c>
      <c r="J11807" s="10">
        <f>EOMONTH(Data_TABLE[[#This Row],[Date Sold]],0)</f>
        <v>42369</v>
      </c>
    </row>
    <row r="11808" spans="2:10" x14ac:dyDescent="0.25">
      <c r="B11808" s="1" t="s">
        <v>40</v>
      </c>
      <c r="C11808" s="3" t="s">
        <v>55</v>
      </c>
      <c r="D11808" s="2" t="s">
        <v>51</v>
      </c>
      <c r="E11808" s="3" t="s">
        <v>45</v>
      </c>
      <c r="F11808" s="3">
        <f t="shared" ca="1" si="366"/>
        <v>1</v>
      </c>
      <c r="G11808" s="4">
        <f t="shared" ca="1" si="367"/>
        <v>171</v>
      </c>
      <c r="H11808" s="4">
        <f ca="1">+Data_TABLE[[#This Row],[Qty]]*Data_TABLE[[#This Row],[Unit Price]]</f>
        <v>171</v>
      </c>
      <c r="I11808" s="7">
        <v>42349</v>
      </c>
      <c r="J11808" s="10">
        <f>EOMONTH(Data_TABLE[[#This Row],[Date Sold]],0)</f>
        <v>42369</v>
      </c>
    </row>
    <row r="11809" spans="2:10" x14ac:dyDescent="0.25">
      <c r="B11809" s="1" t="s">
        <v>36</v>
      </c>
      <c r="C11809" s="3" t="s">
        <v>56</v>
      </c>
      <c r="D11809" s="2" t="s">
        <v>50</v>
      </c>
      <c r="E11809" s="3" t="s">
        <v>44</v>
      </c>
      <c r="F11809" s="3">
        <f t="shared" ca="1" si="366"/>
        <v>3</v>
      </c>
      <c r="G11809" s="4">
        <f t="shared" ca="1" si="367"/>
        <v>118</v>
      </c>
      <c r="H11809" s="4">
        <f ca="1">+Data_TABLE[[#This Row],[Qty]]*Data_TABLE[[#This Row],[Unit Price]]</f>
        <v>354</v>
      </c>
      <c r="I11809" s="7">
        <v>42349</v>
      </c>
      <c r="J11809" s="10">
        <f>EOMONTH(Data_TABLE[[#This Row],[Date Sold]],0)</f>
        <v>42369</v>
      </c>
    </row>
    <row r="11810" spans="2:10" x14ac:dyDescent="0.25">
      <c r="B11810" s="1" t="s">
        <v>37</v>
      </c>
      <c r="C11810" s="3" t="s">
        <v>56</v>
      </c>
      <c r="D11810" s="2" t="s">
        <v>50</v>
      </c>
      <c r="E11810" s="3" t="s">
        <v>44</v>
      </c>
      <c r="F11810" s="3">
        <f t="shared" ca="1" si="366"/>
        <v>4</v>
      </c>
      <c r="G11810" s="4">
        <f t="shared" ca="1" si="367"/>
        <v>121</v>
      </c>
      <c r="H11810" s="4">
        <f ca="1">+Data_TABLE[[#This Row],[Qty]]*Data_TABLE[[#This Row],[Unit Price]]</f>
        <v>484</v>
      </c>
      <c r="I11810" s="7">
        <v>42349</v>
      </c>
      <c r="J11810" s="10">
        <f>EOMONTH(Data_TABLE[[#This Row],[Date Sold]],0)</f>
        <v>42369</v>
      </c>
    </row>
    <row r="11811" spans="2:10" x14ac:dyDescent="0.25">
      <c r="B11811" s="1" t="s">
        <v>39</v>
      </c>
      <c r="C11811" s="3" t="s">
        <v>55</v>
      </c>
      <c r="D11811" s="2" t="s">
        <v>51</v>
      </c>
      <c r="E11811" s="3" t="s">
        <v>45</v>
      </c>
      <c r="F11811" s="3">
        <f t="shared" ca="1" si="366"/>
        <v>2</v>
      </c>
      <c r="G11811" s="4">
        <f t="shared" ca="1" si="367"/>
        <v>66</v>
      </c>
      <c r="H11811" s="4">
        <f ca="1">+Data_TABLE[[#This Row],[Qty]]*Data_TABLE[[#This Row],[Unit Price]]</f>
        <v>132</v>
      </c>
      <c r="I11811" s="7">
        <v>42349</v>
      </c>
      <c r="J11811" s="10">
        <f>EOMONTH(Data_TABLE[[#This Row],[Date Sold]],0)</f>
        <v>42369</v>
      </c>
    </row>
    <row r="11812" spans="2:10" x14ac:dyDescent="0.25">
      <c r="B11812" s="1" t="s">
        <v>38</v>
      </c>
      <c r="C11812" s="3" t="s">
        <v>55</v>
      </c>
      <c r="D11812" s="2" t="s">
        <v>49</v>
      </c>
      <c r="E11812" s="3" t="s">
        <v>43</v>
      </c>
      <c r="F11812" s="3">
        <f t="shared" ca="1" si="366"/>
        <v>3</v>
      </c>
      <c r="G11812" s="4">
        <f t="shared" ca="1" si="367"/>
        <v>61</v>
      </c>
      <c r="H11812" s="4">
        <f ca="1">+Data_TABLE[[#This Row],[Qty]]*Data_TABLE[[#This Row],[Unit Price]]</f>
        <v>183</v>
      </c>
      <c r="I11812" s="7">
        <v>42349</v>
      </c>
      <c r="J11812" s="10">
        <f>EOMONTH(Data_TABLE[[#This Row],[Date Sold]],0)</f>
        <v>42369</v>
      </c>
    </row>
    <row r="11813" spans="2:10" x14ac:dyDescent="0.25">
      <c r="B11813" s="1" t="s">
        <v>36</v>
      </c>
      <c r="C11813" s="3" t="s">
        <v>55</v>
      </c>
      <c r="D11813" s="2" t="s">
        <v>51</v>
      </c>
      <c r="E11813" s="3" t="s">
        <v>45</v>
      </c>
      <c r="F11813" s="3">
        <f t="shared" ca="1" si="366"/>
        <v>2</v>
      </c>
      <c r="G11813" s="4">
        <f t="shared" ca="1" si="367"/>
        <v>186</v>
      </c>
      <c r="H11813" s="4">
        <f ca="1">+Data_TABLE[[#This Row],[Qty]]*Data_TABLE[[#This Row],[Unit Price]]</f>
        <v>372</v>
      </c>
      <c r="I11813" s="7">
        <v>42349</v>
      </c>
      <c r="J11813" s="10">
        <f>EOMONTH(Data_TABLE[[#This Row],[Date Sold]],0)</f>
        <v>42369</v>
      </c>
    </row>
    <row r="11814" spans="2:10" x14ac:dyDescent="0.25">
      <c r="B11814" s="1" t="s">
        <v>39</v>
      </c>
      <c r="C11814" s="3" t="s">
        <v>54</v>
      </c>
      <c r="D11814" s="2" t="s">
        <v>48</v>
      </c>
      <c r="E11814" s="3" t="s">
        <v>42</v>
      </c>
      <c r="F11814" s="3">
        <f t="shared" ca="1" si="366"/>
        <v>5</v>
      </c>
      <c r="G11814" s="4">
        <f t="shared" ca="1" si="367"/>
        <v>183</v>
      </c>
      <c r="H11814" s="4">
        <f ca="1">+Data_TABLE[[#This Row],[Qty]]*Data_TABLE[[#This Row],[Unit Price]]</f>
        <v>915</v>
      </c>
      <c r="I11814" s="7">
        <v>42349</v>
      </c>
      <c r="J11814" s="10">
        <f>EOMONTH(Data_TABLE[[#This Row],[Date Sold]],0)</f>
        <v>42369</v>
      </c>
    </row>
    <row r="11815" spans="2:10" x14ac:dyDescent="0.25">
      <c r="B11815" s="1" t="s">
        <v>39</v>
      </c>
      <c r="C11815" s="3" t="s">
        <v>54</v>
      </c>
      <c r="D11815" s="2" t="s">
        <v>48</v>
      </c>
      <c r="E11815" s="3" t="s">
        <v>42</v>
      </c>
      <c r="F11815" s="3">
        <f t="shared" ca="1" si="366"/>
        <v>5</v>
      </c>
      <c r="G11815" s="4">
        <f t="shared" ca="1" si="367"/>
        <v>168</v>
      </c>
      <c r="H11815" s="4">
        <f ca="1">+Data_TABLE[[#This Row],[Qty]]*Data_TABLE[[#This Row],[Unit Price]]</f>
        <v>840</v>
      </c>
      <c r="I11815" s="7">
        <v>42349</v>
      </c>
      <c r="J11815" s="10">
        <f>EOMONTH(Data_TABLE[[#This Row],[Date Sold]],0)</f>
        <v>42369</v>
      </c>
    </row>
    <row r="11816" spans="2:10" x14ac:dyDescent="0.25">
      <c r="B11816" s="1" t="s">
        <v>41</v>
      </c>
      <c r="C11816" s="3" t="s">
        <v>56</v>
      </c>
      <c r="D11816" s="2" t="s">
        <v>50</v>
      </c>
      <c r="E11816" s="3" t="s">
        <v>44</v>
      </c>
      <c r="F11816" s="3">
        <f t="shared" ca="1" si="366"/>
        <v>2</v>
      </c>
      <c r="G11816" s="4">
        <f t="shared" ca="1" si="367"/>
        <v>93</v>
      </c>
      <c r="H11816" s="4">
        <f ca="1">+Data_TABLE[[#This Row],[Qty]]*Data_TABLE[[#This Row],[Unit Price]]</f>
        <v>186</v>
      </c>
      <c r="I11816" s="7">
        <v>42349</v>
      </c>
      <c r="J11816" s="10">
        <f>EOMONTH(Data_TABLE[[#This Row],[Date Sold]],0)</f>
        <v>42369</v>
      </c>
    </row>
    <row r="11817" spans="2:10" x14ac:dyDescent="0.25">
      <c r="B11817" s="1" t="s">
        <v>36</v>
      </c>
      <c r="C11817" s="3" t="s">
        <v>56</v>
      </c>
      <c r="D11817" s="2" t="s">
        <v>50</v>
      </c>
      <c r="E11817" s="3" t="s">
        <v>44</v>
      </c>
      <c r="F11817" s="3">
        <f t="shared" ca="1" si="366"/>
        <v>5</v>
      </c>
      <c r="G11817" s="4">
        <f t="shared" ca="1" si="367"/>
        <v>152</v>
      </c>
      <c r="H11817" s="4">
        <f ca="1">+Data_TABLE[[#This Row],[Qty]]*Data_TABLE[[#This Row],[Unit Price]]</f>
        <v>760</v>
      </c>
      <c r="I11817" s="7">
        <v>42349</v>
      </c>
      <c r="J11817" s="10">
        <f>EOMONTH(Data_TABLE[[#This Row],[Date Sold]],0)</f>
        <v>42369</v>
      </c>
    </row>
    <row r="11818" spans="2:10" x14ac:dyDescent="0.25">
      <c r="B11818" s="1" t="s">
        <v>37</v>
      </c>
      <c r="C11818" s="3" t="s">
        <v>55</v>
      </c>
      <c r="D11818" s="2" t="s">
        <v>51</v>
      </c>
      <c r="E11818" s="3" t="s">
        <v>45</v>
      </c>
      <c r="F11818" s="3">
        <f t="shared" ca="1" si="366"/>
        <v>2</v>
      </c>
      <c r="G11818" s="4">
        <f t="shared" ca="1" si="367"/>
        <v>108</v>
      </c>
      <c r="H11818" s="4">
        <f ca="1">+Data_TABLE[[#This Row],[Qty]]*Data_TABLE[[#This Row],[Unit Price]]</f>
        <v>216</v>
      </c>
      <c r="I11818" s="7">
        <v>42349</v>
      </c>
      <c r="J11818" s="10">
        <f>EOMONTH(Data_TABLE[[#This Row],[Date Sold]],0)</f>
        <v>42369</v>
      </c>
    </row>
    <row r="11819" spans="2:10" x14ac:dyDescent="0.25">
      <c r="B11819" s="1" t="s">
        <v>41</v>
      </c>
      <c r="C11819" s="3" t="s">
        <v>54</v>
      </c>
      <c r="D11819" s="2" t="s">
        <v>48</v>
      </c>
      <c r="E11819" s="3" t="s">
        <v>42</v>
      </c>
      <c r="F11819" s="3">
        <f t="shared" ca="1" si="366"/>
        <v>1</v>
      </c>
      <c r="G11819" s="4">
        <f t="shared" ca="1" si="367"/>
        <v>143</v>
      </c>
      <c r="H11819" s="4">
        <f ca="1">+Data_TABLE[[#This Row],[Qty]]*Data_TABLE[[#This Row],[Unit Price]]</f>
        <v>143</v>
      </c>
      <c r="I11819" s="7">
        <v>42349</v>
      </c>
      <c r="J11819" s="10">
        <f>EOMONTH(Data_TABLE[[#This Row],[Date Sold]],0)</f>
        <v>42369</v>
      </c>
    </row>
    <row r="11820" spans="2:10" x14ac:dyDescent="0.25">
      <c r="B11820" s="1" t="s">
        <v>39</v>
      </c>
      <c r="C11820" s="3" t="s">
        <v>54</v>
      </c>
      <c r="D11820" s="2" t="s">
        <v>48</v>
      </c>
      <c r="E11820" s="3" t="s">
        <v>42</v>
      </c>
      <c r="F11820" s="3">
        <f t="shared" ca="1" si="366"/>
        <v>2</v>
      </c>
      <c r="G11820" s="4">
        <f t="shared" ca="1" si="367"/>
        <v>68</v>
      </c>
      <c r="H11820" s="4">
        <f ca="1">+Data_TABLE[[#This Row],[Qty]]*Data_TABLE[[#This Row],[Unit Price]]</f>
        <v>136</v>
      </c>
      <c r="I11820" s="7">
        <v>42349</v>
      </c>
      <c r="J11820" s="10">
        <f>EOMONTH(Data_TABLE[[#This Row],[Date Sold]],0)</f>
        <v>42369</v>
      </c>
    </row>
    <row r="11821" spans="2:10" x14ac:dyDescent="0.25">
      <c r="B11821" s="1" t="s">
        <v>39</v>
      </c>
      <c r="C11821" s="3" t="s">
        <v>56</v>
      </c>
      <c r="D11821" s="2" t="s">
        <v>50</v>
      </c>
      <c r="E11821" s="3" t="s">
        <v>44</v>
      </c>
      <c r="F11821" s="3">
        <f t="shared" ca="1" si="366"/>
        <v>3</v>
      </c>
      <c r="G11821" s="4">
        <f t="shared" ca="1" si="367"/>
        <v>128</v>
      </c>
      <c r="H11821" s="4">
        <f ca="1">+Data_TABLE[[#This Row],[Qty]]*Data_TABLE[[#This Row],[Unit Price]]</f>
        <v>384</v>
      </c>
      <c r="I11821" s="7">
        <v>42349</v>
      </c>
      <c r="J11821" s="10">
        <f>EOMONTH(Data_TABLE[[#This Row],[Date Sold]],0)</f>
        <v>42369</v>
      </c>
    </row>
    <row r="11822" spans="2:10" x14ac:dyDescent="0.25">
      <c r="B11822" s="1" t="s">
        <v>39</v>
      </c>
      <c r="C11822" s="3" t="s">
        <v>55</v>
      </c>
      <c r="D11822" s="2" t="s">
        <v>49</v>
      </c>
      <c r="E11822" s="3" t="s">
        <v>43</v>
      </c>
      <c r="F11822" s="3">
        <f t="shared" ca="1" si="366"/>
        <v>4</v>
      </c>
      <c r="G11822" s="4">
        <f t="shared" ca="1" si="367"/>
        <v>184</v>
      </c>
      <c r="H11822" s="4">
        <f ca="1">+Data_TABLE[[#This Row],[Qty]]*Data_TABLE[[#This Row],[Unit Price]]</f>
        <v>736</v>
      </c>
      <c r="I11822" s="7">
        <v>42349</v>
      </c>
      <c r="J11822" s="10">
        <f>EOMONTH(Data_TABLE[[#This Row],[Date Sold]],0)</f>
        <v>42369</v>
      </c>
    </row>
    <row r="11823" spans="2:10" x14ac:dyDescent="0.25">
      <c r="B11823" s="1" t="s">
        <v>37</v>
      </c>
      <c r="C11823" s="3" t="s">
        <v>55</v>
      </c>
      <c r="D11823" s="2" t="s">
        <v>51</v>
      </c>
      <c r="E11823" s="3" t="s">
        <v>45</v>
      </c>
      <c r="F11823" s="3">
        <f t="shared" ca="1" si="366"/>
        <v>5</v>
      </c>
      <c r="G11823" s="4">
        <f t="shared" ca="1" si="367"/>
        <v>115</v>
      </c>
      <c r="H11823" s="4">
        <f ca="1">+Data_TABLE[[#This Row],[Qty]]*Data_TABLE[[#This Row],[Unit Price]]</f>
        <v>575</v>
      </c>
      <c r="I11823" s="7">
        <v>42349</v>
      </c>
      <c r="J11823" s="10">
        <f>EOMONTH(Data_TABLE[[#This Row],[Date Sold]],0)</f>
        <v>42369</v>
      </c>
    </row>
    <row r="11824" spans="2:10" x14ac:dyDescent="0.25">
      <c r="B11824" s="1" t="s">
        <v>39</v>
      </c>
      <c r="C11824" s="3" t="s">
        <v>56</v>
      </c>
      <c r="D11824" s="2" t="s">
        <v>52</v>
      </c>
      <c r="E11824" s="3" t="s">
        <v>46</v>
      </c>
      <c r="F11824" s="3">
        <f t="shared" ca="1" si="366"/>
        <v>4</v>
      </c>
      <c r="G11824" s="4">
        <f t="shared" ca="1" si="367"/>
        <v>193</v>
      </c>
      <c r="H11824" s="4">
        <f ca="1">+Data_TABLE[[#This Row],[Qty]]*Data_TABLE[[#This Row],[Unit Price]]</f>
        <v>772</v>
      </c>
      <c r="I11824" s="7">
        <v>42349</v>
      </c>
      <c r="J11824" s="10">
        <f>EOMONTH(Data_TABLE[[#This Row],[Date Sold]],0)</f>
        <v>42369</v>
      </c>
    </row>
    <row r="11825" spans="2:10" x14ac:dyDescent="0.25">
      <c r="B11825" s="1" t="s">
        <v>41</v>
      </c>
      <c r="C11825" s="3" t="s">
        <v>55</v>
      </c>
      <c r="D11825" s="2" t="s">
        <v>51</v>
      </c>
      <c r="E11825" s="3" t="s">
        <v>45</v>
      </c>
      <c r="F11825" s="3">
        <f t="shared" ref="F11825:F11888" ca="1" si="368">RANDBETWEEN(1,5)</f>
        <v>4</v>
      </c>
      <c r="G11825" s="4">
        <f t="shared" ref="G11825:G11888" ca="1" si="369">RANDBETWEEN(60,200)</f>
        <v>88</v>
      </c>
      <c r="H11825" s="4">
        <f ca="1">+Data_TABLE[[#This Row],[Qty]]*Data_TABLE[[#This Row],[Unit Price]]</f>
        <v>352</v>
      </c>
      <c r="I11825" s="7">
        <v>42349</v>
      </c>
      <c r="J11825" s="10">
        <f>EOMONTH(Data_TABLE[[#This Row],[Date Sold]],0)</f>
        <v>42369</v>
      </c>
    </row>
    <row r="11826" spans="2:10" x14ac:dyDescent="0.25">
      <c r="B11826" s="1" t="s">
        <v>36</v>
      </c>
      <c r="C11826" s="3" t="s">
        <v>55</v>
      </c>
      <c r="D11826" s="2" t="s">
        <v>49</v>
      </c>
      <c r="E11826" s="3" t="s">
        <v>43</v>
      </c>
      <c r="F11826" s="3">
        <f t="shared" ca="1" si="368"/>
        <v>4</v>
      </c>
      <c r="G11826" s="4">
        <f t="shared" ca="1" si="369"/>
        <v>100</v>
      </c>
      <c r="H11826" s="4">
        <f ca="1">+Data_TABLE[[#This Row],[Qty]]*Data_TABLE[[#This Row],[Unit Price]]</f>
        <v>400</v>
      </c>
      <c r="I11826" s="7">
        <v>42349</v>
      </c>
      <c r="J11826" s="10">
        <f>EOMONTH(Data_TABLE[[#This Row],[Date Sold]],0)</f>
        <v>42369</v>
      </c>
    </row>
    <row r="11827" spans="2:10" x14ac:dyDescent="0.25">
      <c r="B11827" s="1" t="s">
        <v>41</v>
      </c>
      <c r="C11827" s="3" t="s">
        <v>56</v>
      </c>
      <c r="D11827" s="2" t="s">
        <v>52</v>
      </c>
      <c r="E11827" s="3" t="s">
        <v>46</v>
      </c>
      <c r="F11827" s="3">
        <f t="shared" ca="1" si="368"/>
        <v>2</v>
      </c>
      <c r="G11827" s="4">
        <f t="shared" ca="1" si="369"/>
        <v>152</v>
      </c>
      <c r="H11827" s="4">
        <f ca="1">+Data_TABLE[[#This Row],[Qty]]*Data_TABLE[[#This Row],[Unit Price]]</f>
        <v>304</v>
      </c>
      <c r="I11827" s="7">
        <v>42349</v>
      </c>
      <c r="J11827" s="10">
        <f>EOMONTH(Data_TABLE[[#This Row],[Date Sold]],0)</f>
        <v>42369</v>
      </c>
    </row>
    <row r="11828" spans="2:10" x14ac:dyDescent="0.25">
      <c r="B11828" s="1" t="s">
        <v>36</v>
      </c>
      <c r="C11828" s="3" t="s">
        <v>54</v>
      </c>
      <c r="D11828" s="2" t="s">
        <v>48</v>
      </c>
      <c r="E11828" s="3" t="s">
        <v>42</v>
      </c>
      <c r="F11828" s="3">
        <f t="shared" ca="1" si="368"/>
        <v>1</v>
      </c>
      <c r="G11828" s="4">
        <f t="shared" ca="1" si="369"/>
        <v>124</v>
      </c>
      <c r="H11828" s="4">
        <f ca="1">+Data_TABLE[[#This Row],[Qty]]*Data_TABLE[[#This Row],[Unit Price]]</f>
        <v>124</v>
      </c>
      <c r="I11828" s="7">
        <v>42349</v>
      </c>
      <c r="J11828" s="10">
        <f>EOMONTH(Data_TABLE[[#This Row],[Date Sold]],0)</f>
        <v>42369</v>
      </c>
    </row>
    <row r="11829" spans="2:10" x14ac:dyDescent="0.25">
      <c r="B11829" s="1" t="s">
        <v>39</v>
      </c>
      <c r="C11829" s="3" t="s">
        <v>56</v>
      </c>
      <c r="D11829" s="2" t="s">
        <v>50</v>
      </c>
      <c r="E11829" s="3" t="s">
        <v>44</v>
      </c>
      <c r="F11829" s="3">
        <f t="shared" ca="1" si="368"/>
        <v>4</v>
      </c>
      <c r="G11829" s="4">
        <f t="shared" ca="1" si="369"/>
        <v>166</v>
      </c>
      <c r="H11829" s="4">
        <f ca="1">+Data_TABLE[[#This Row],[Qty]]*Data_TABLE[[#This Row],[Unit Price]]</f>
        <v>664</v>
      </c>
      <c r="I11829" s="7">
        <v>42349</v>
      </c>
      <c r="J11829" s="10">
        <f>EOMONTH(Data_TABLE[[#This Row],[Date Sold]],0)</f>
        <v>42369</v>
      </c>
    </row>
    <row r="11830" spans="2:10" x14ac:dyDescent="0.25">
      <c r="B11830" s="1" t="s">
        <v>37</v>
      </c>
      <c r="C11830" s="3" t="s">
        <v>56</v>
      </c>
      <c r="D11830" s="2" t="s">
        <v>50</v>
      </c>
      <c r="E11830" s="3" t="s">
        <v>44</v>
      </c>
      <c r="F11830" s="3">
        <f t="shared" ca="1" si="368"/>
        <v>2</v>
      </c>
      <c r="G11830" s="4">
        <f t="shared" ca="1" si="369"/>
        <v>167</v>
      </c>
      <c r="H11830" s="4">
        <f ca="1">+Data_TABLE[[#This Row],[Qty]]*Data_TABLE[[#This Row],[Unit Price]]</f>
        <v>334</v>
      </c>
      <c r="I11830" s="7">
        <v>42349</v>
      </c>
      <c r="J11830" s="10">
        <f>EOMONTH(Data_TABLE[[#This Row],[Date Sold]],0)</f>
        <v>42369</v>
      </c>
    </row>
    <row r="11831" spans="2:10" x14ac:dyDescent="0.25">
      <c r="B11831" s="1" t="s">
        <v>38</v>
      </c>
      <c r="C11831" s="3" t="s">
        <v>56</v>
      </c>
      <c r="D11831" s="2" t="s">
        <v>50</v>
      </c>
      <c r="E11831" s="3" t="s">
        <v>44</v>
      </c>
      <c r="F11831" s="3">
        <f t="shared" ca="1" si="368"/>
        <v>4</v>
      </c>
      <c r="G11831" s="4">
        <f t="shared" ca="1" si="369"/>
        <v>127</v>
      </c>
      <c r="H11831" s="4">
        <f ca="1">+Data_TABLE[[#This Row],[Qty]]*Data_TABLE[[#This Row],[Unit Price]]</f>
        <v>508</v>
      </c>
      <c r="I11831" s="7">
        <v>42349</v>
      </c>
      <c r="J11831" s="10">
        <f>EOMONTH(Data_TABLE[[#This Row],[Date Sold]],0)</f>
        <v>42369</v>
      </c>
    </row>
    <row r="11832" spans="2:10" x14ac:dyDescent="0.25">
      <c r="B11832" s="1" t="s">
        <v>36</v>
      </c>
      <c r="C11832" s="3" t="s">
        <v>56</v>
      </c>
      <c r="D11832" s="2" t="s">
        <v>52</v>
      </c>
      <c r="E11832" s="3" t="s">
        <v>46</v>
      </c>
      <c r="F11832" s="3">
        <f t="shared" ca="1" si="368"/>
        <v>2</v>
      </c>
      <c r="G11832" s="4">
        <f t="shared" ca="1" si="369"/>
        <v>119</v>
      </c>
      <c r="H11832" s="4">
        <f ca="1">+Data_TABLE[[#This Row],[Qty]]*Data_TABLE[[#This Row],[Unit Price]]</f>
        <v>238</v>
      </c>
      <c r="I11832" s="7">
        <v>42349</v>
      </c>
      <c r="J11832" s="10">
        <f>EOMONTH(Data_TABLE[[#This Row],[Date Sold]],0)</f>
        <v>42369</v>
      </c>
    </row>
    <row r="11833" spans="2:10" x14ac:dyDescent="0.25">
      <c r="B11833" s="1" t="s">
        <v>41</v>
      </c>
      <c r="C11833" s="3" t="s">
        <v>55</v>
      </c>
      <c r="D11833" s="2" t="s">
        <v>49</v>
      </c>
      <c r="E11833" s="3" t="s">
        <v>43</v>
      </c>
      <c r="F11833" s="3">
        <f t="shared" ca="1" si="368"/>
        <v>4</v>
      </c>
      <c r="G11833" s="4">
        <f t="shared" ca="1" si="369"/>
        <v>119</v>
      </c>
      <c r="H11833" s="4">
        <f ca="1">+Data_TABLE[[#This Row],[Qty]]*Data_TABLE[[#This Row],[Unit Price]]</f>
        <v>476</v>
      </c>
      <c r="I11833" s="7">
        <v>42349</v>
      </c>
      <c r="J11833" s="10">
        <f>EOMONTH(Data_TABLE[[#This Row],[Date Sold]],0)</f>
        <v>42369</v>
      </c>
    </row>
    <row r="11834" spans="2:10" x14ac:dyDescent="0.25">
      <c r="B11834" s="1" t="s">
        <v>36</v>
      </c>
      <c r="C11834" s="3" t="s">
        <v>55</v>
      </c>
      <c r="D11834" s="2" t="s">
        <v>49</v>
      </c>
      <c r="E11834" s="3" t="s">
        <v>43</v>
      </c>
      <c r="F11834" s="3">
        <f t="shared" ca="1" si="368"/>
        <v>1</v>
      </c>
      <c r="G11834" s="4">
        <f t="shared" ca="1" si="369"/>
        <v>139</v>
      </c>
      <c r="H11834" s="4">
        <f ca="1">+Data_TABLE[[#This Row],[Qty]]*Data_TABLE[[#This Row],[Unit Price]]</f>
        <v>139</v>
      </c>
      <c r="I11834" s="7">
        <v>42349</v>
      </c>
      <c r="J11834" s="10">
        <f>EOMONTH(Data_TABLE[[#This Row],[Date Sold]],0)</f>
        <v>42369</v>
      </c>
    </row>
    <row r="11835" spans="2:10" x14ac:dyDescent="0.25">
      <c r="B11835" s="1" t="s">
        <v>37</v>
      </c>
      <c r="C11835" s="3" t="s">
        <v>55</v>
      </c>
      <c r="D11835" s="2" t="s">
        <v>49</v>
      </c>
      <c r="E11835" s="3" t="s">
        <v>43</v>
      </c>
      <c r="F11835" s="3">
        <f t="shared" ca="1" si="368"/>
        <v>4</v>
      </c>
      <c r="G11835" s="4">
        <f t="shared" ca="1" si="369"/>
        <v>103</v>
      </c>
      <c r="H11835" s="4">
        <f ca="1">+Data_TABLE[[#This Row],[Qty]]*Data_TABLE[[#This Row],[Unit Price]]</f>
        <v>412</v>
      </c>
      <c r="I11835" s="7">
        <v>42349</v>
      </c>
      <c r="J11835" s="10">
        <f>EOMONTH(Data_TABLE[[#This Row],[Date Sold]],0)</f>
        <v>42369</v>
      </c>
    </row>
    <row r="11836" spans="2:10" x14ac:dyDescent="0.25">
      <c r="B11836" s="1" t="s">
        <v>38</v>
      </c>
      <c r="C11836" s="3" t="s">
        <v>54</v>
      </c>
      <c r="D11836" s="2" t="s">
        <v>48</v>
      </c>
      <c r="E11836" s="3" t="s">
        <v>42</v>
      </c>
      <c r="F11836" s="3">
        <f t="shared" ca="1" si="368"/>
        <v>5</v>
      </c>
      <c r="G11836" s="4">
        <f t="shared" ca="1" si="369"/>
        <v>118</v>
      </c>
      <c r="H11836" s="4">
        <f ca="1">+Data_TABLE[[#This Row],[Qty]]*Data_TABLE[[#This Row],[Unit Price]]</f>
        <v>590</v>
      </c>
      <c r="I11836" s="7">
        <v>42349</v>
      </c>
      <c r="J11836" s="10">
        <f>EOMONTH(Data_TABLE[[#This Row],[Date Sold]],0)</f>
        <v>42369</v>
      </c>
    </row>
    <row r="11837" spans="2:10" x14ac:dyDescent="0.25">
      <c r="B11837" s="1" t="s">
        <v>36</v>
      </c>
      <c r="C11837" s="3" t="s">
        <v>54</v>
      </c>
      <c r="D11837" s="2" t="s">
        <v>48</v>
      </c>
      <c r="E11837" s="3" t="s">
        <v>42</v>
      </c>
      <c r="F11837" s="3">
        <f t="shared" ca="1" si="368"/>
        <v>2</v>
      </c>
      <c r="G11837" s="4">
        <f t="shared" ca="1" si="369"/>
        <v>167</v>
      </c>
      <c r="H11837" s="4">
        <f ca="1">+Data_TABLE[[#This Row],[Qty]]*Data_TABLE[[#This Row],[Unit Price]]</f>
        <v>334</v>
      </c>
      <c r="I11837" s="7">
        <v>42349</v>
      </c>
      <c r="J11837" s="10">
        <f>EOMONTH(Data_TABLE[[#This Row],[Date Sold]],0)</f>
        <v>42369</v>
      </c>
    </row>
    <row r="11838" spans="2:10" x14ac:dyDescent="0.25">
      <c r="B11838" s="1" t="s">
        <v>38</v>
      </c>
      <c r="C11838" s="3" t="s">
        <v>54</v>
      </c>
      <c r="D11838" s="2" t="s">
        <v>48</v>
      </c>
      <c r="E11838" s="3" t="s">
        <v>42</v>
      </c>
      <c r="F11838" s="3">
        <f t="shared" ca="1" si="368"/>
        <v>1</v>
      </c>
      <c r="G11838" s="4">
        <f t="shared" ca="1" si="369"/>
        <v>140</v>
      </c>
      <c r="H11838" s="4">
        <f ca="1">+Data_TABLE[[#This Row],[Qty]]*Data_TABLE[[#This Row],[Unit Price]]</f>
        <v>140</v>
      </c>
      <c r="I11838" s="7">
        <v>42349</v>
      </c>
      <c r="J11838" s="10">
        <f>EOMONTH(Data_TABLE[[#This Row],[Date Sold]],0)</f>
        <v>42369</v>
      </c>
    </row>
    <row r="11839" spans="2:10" x14ac:dyDescent="0.25">
      <c r="B11839" s="1" t="s">
        <v>36</v>
      </c>
      <c r="C11839" s="3" t="s">
        <v>54</v>
      </c>
      <c r="D11839" s="2" t="s">
        <v>48</v>
      </c>
      <c r="E11839" s="3" t="s">
        <v>42</v>
      </c>
      <c r="F11839" s="3">
        <f t="shared" ca="1" si="368"/>
        <v>3</v>
      </c>
      <c r="G11839" s="4">
        <f t="shared" ca="1" si="369"/>
        <v>185</v>
      </c>
      <c r="H11839" s="4">
        <f ca="1">+Data_TABLE[[#This Row],[Qty]]*Data_TABLE[[#This Row],[Unit Price]]</f>
        <v>555</v>
      </c>
      <c r="I11839" s="7">
        <v>42349</v>
      </c>
      <c r="J11839" s="10">
        <f>EOMONTH(Data_TABLE[[#This Row],[Date Sold]],0)</f>
        <v>42369</v>
      </c>
    </row>
    <row r="11840" spans="2:10" x14ac:dyDescent="0.25">
      <c r="B11840" s="1" t="s">
        <v>39</v>
      </c>
      <c r="C11840" s="3" t="s">
        <v>56</v>
      </c>
      <c r="D11840" s="2" t="s">
        <v>52</v>
      </c>
      <c r="E11840" s="3" t="s">
        <v>46</v>
      </c>
      <c r="F11840" s="3">
        <f t="shared" ca="1" si="368"/>
        <v>5</v>
      </c>
      <c r="G11840" s="4">
        <f t="shared" ca="1" si="369"/>
        <v>199</v>
      </c>
      <c r="H11840" s="4">
        <f ca="1">+Data_TABLE[[#This Row],[Qty]]*Data_TABLE[[#This Row],[Unit Price]]</f>
        <v>995</v>
      </c>
      <c r="I11840" s="7">
        <v>42349</v>
      </c>
      <c r="J11840" s="10">
        <f>EOMONTH(Data_TABLE[[#This Row],[Date Sold]],0)</f>
        <v>42369</v>
      </c>
    </row>
    <row r="11841" spans="2:10" x14ac:dyDescent="0.25">
      <c r="B11841" s="1" t="s">
        <v>36</v>
      </c>
      <c r="C11841" s="3" t="s">
        <v>55</v>
      </c>
      <c r="D11841" s="2" t="s">
        <v>51</v>
      </c>
      <c r="E11841" s="3" t="s">
        <v>45</v>
      </c>
      <c r="F11841" s="3">
        <f t="shared" ca="1" si="368"/>
        <v>2</v>
      </c>
      <c r="G11841" s="4">
        <f t="shared" ca="1" si="369"/>
        <v>129</v>
      </c>
      <c r="H11841" s="4">
        <f ca="1">+Data_TABLE[[#This Row],[Qty]]*Data_TABLE[[#This Row],[Unit Price]]</f>
        <v>258</v>
      </c>
      <c r="I11841" s="7">
        <v>42349</v>
      </c>
      <c r="J11841" s="10">
        <f>EOMONTH(Data_TABLE[[#This Row],[Date Sold]],0)</f>
        <v>42369</v>
      </c>
    </row>
    <row r="11842" spans="2:10" x14ac:dyDescent="0.25">
      <c r="B11842" s="1" t="s">
        <v>37</v>
      </c>
      <c r="C11842" s="3" t="s">
        <v>55</v>
      </c>
      <c r="D11842" s="2" t="s">
        <v>51</v>
      </c>
      <c r="E11842" s="3" t="s">
        <v>45</v>
      </c>
      <c r="F11842" s="3">
        <f t="shared" ca="1" si="368"/>
        <v>5</v>
      </c>
      <c r="G11842" s="4">
        <f t="shared" ca="1" si="369"/>
        <v>107</v>
      </c>
      <c r="H11842" s="4">
        <f ca="1">+Data_TABLE[[#This Row],[Qty]]*Data_TABLE[[#This Row],[Unit Price]]</f>
        <v>535</v>
      </c>
      <c r="I11842" s="7">
        <v>42349</v>
      </c>
      <c r="J11842" s="10">
        <f>EOMONTH(Data_TABLE[[#This Row],[Date Sold]],0)</f>
        <v>42369</v>
      </c>
    </row>
    <row r="11843" spans="2:10" x14ac:dyDescent="0.25">
      <c r="B11843" s="1" t="s">
        <v>37</v>
      </c>
      <c r="C11843" s="3" t="s">
        <v>55</v>
      </c>
      <c r="D11843" s="2" t="s">
        <v>49</v>
      </c>
      <c r="E11843" s="3" t="s">
        <v>43</v>
      </c>
      <c r="F11843" s="3">
        <f t="shared" ca="1" si="368"/>
        <v>4</v>
      </c>
      <c r="G11843" s="4">
        <f t="shared" ca="1" si="369"/>
        <v>86</v>
      </c>
      <c r="H11843" s="4">
        <f ca="1">+Data_TABLE[[#This Row],[Qty]]*Data_TABLE[[#This Row],[Unit Price]]</f>
        <v>344</v>
      </c>
      <c r="I11843" s="7">
        <v>42349</v>
      </c>
      <c r="J11843" s="10">
        <f>EOMONTH(Data_TABLE[[#This Row],[Date Sold]],0)</f>
        <v>42369</v>
      </c>
    </row>
    <row r="11844" spans="2:10" x14ac:dyDescent="0.25">
      <c r="B11844" s="1" t="s">
        <v>40</v>
      </c>
      <c r="C11844" s="3" t="s">
        <v>55</v>
      </c>
      <c r="D11844" s="2" t="s">
        <v>51</v>
      </c>
      <c r="E11844" s="3" t="s">
        <v>45</v>
      </c>
      <c r="F11844" s="3">
        <f t="shared" ca="1" si="368"/>
        <v>4</v>
      </c>
      <c r="G11844" s="4">
        <f t="shared" ca="1" si="369"/>
        <v>117</v>
      </c>
      <c r="H11844" s="4">
        <f ca="1">+Data_TABLE[[#This Row],[Qty]]*Data_TABLE[[#This Row],[Unit Price]]</f>
        <v>468</v>
      </c>
      <c r="I11844" s="7">
        <v>42349</v>
      </c>
      <c r="J11844" s="10">
        <f>EOMONTH(Data_TABLE[[#This Row],[Date Sold]],0)</f>
        <v>42369</v>
      </c>
    </row>
    <row r="11845" spans="2:10" x14ac:dyDescent="0.25">
      <c r="B11845" s="1" t="s">
        <v>37</v>
      </c>
      <c r="C11845" s="3" t="s">
        <v>56</v>
      </c>
      <c r="D11845" s="2" t="s">
        <v>52</v>
      </c>
      <c r="E11845" s="3" t="s">
        <v>46</v>
      </c>
      <c r="F11845" s="3">
        <f t="shared" ca="1" si="368"/>
        <v>2</v>
      </c>
      <c r="G11845" s="4">
        <f t="shared" ca="1" si="369"/>
        <v>78</v>
      </c>
      <c r="H11845" s="4">
        <f ca="1">+Data_TABLE[[#This Row],[Qty]]*Data_TABLE[[#This Row],[Unit Price]]</f>
        <v>156</v>
      </c>
      <c r="I11845" s="7">
        <v>42349</v>
      </c>
      <c r="J11845" s="10">
        <f>EOMONTH(Data_TABLE[[#This Row],[Date Sold]],0)</f>
        <v>42369</v>
      </c>
    </row>
    <row r="11846" spans="2:10" x14ac:dyDescent="0.25">
      <c r="B11846" s="1" t="s">
        <v>38</v>
      </c>
      <c r="C11846" s="3" t="s">
        <v>56</v>
      </c>
      <c r="D11846" s="2" t="s">
        <v>50</v>
      </c>
      <c r="E11846" s="3" t="s">
        <v>44</v>
      </c>
      <c r="F11846" s="3">
        <f t="shared" ca="1" si="368"/>
        <v>1</v>
      </c>
      <c r="G11846" s="4">
        <f t="shared" ca="1" si="369"/>
        <v>88</v>
      </c>
      <c r="H11846" s="4">
        <f ca="1">+Data_TABLE[[#This Row],[Qty]]*Data_TABLE[[#This Row],[Unit Price]]</f>
        <v>88</v>
      </c>
      <c r="I11846" s="7">
        <v>42349</v>
      </c>
      <c r="J11846" s="10">
        <f>EOMONTH(Data_TABLE[[#This Row],[Date Sold]],0)</f>
        <v>42369</v>
      </c>
    </row>
    <row r="11847" spans="2:10" x14ac:dyDescent="0.25">
      <c r="B11847" s="1" t="s">
        <v>39</v>
      </c>
      <c r="C11847" s="3" t="s">
        <v>55</v>
      </c>
      <c r="D11847" s="2" t="s">
        <v>49</v>
      </c>
      <c r="E11847" s="3" t="s">
        <v>43</v>
      </c>
      <c r="F11847" s="3">
        <f t="shared" ca="1" si="368"/>
        <v>3</v>
      </c>
      <c r="G11847" s="4">
        <f t="shared" ca="1" si="369"/>
        <v>85</v>
      </c>
      <c r="H11847" s="4">
        <f ca="1">+Data_TABLE[[#This Row],[Qty]]*Data_TABLE[[#This Row],[Unit Price]]</f>
        <v>255</v>
      </c>
      <c r="I11847" s="7">
        <v>42349</v>
      </c>
      <c r="J11847" s="10">
        <f>EOMONTH(Data_TABLE[[#This Row],[Date Sold]],0)</f>
        <v>42369</v>
      </c>
    </row>
    <row r="11848" spans="2:10" x14ac:dyDescent="0.25">
      <c r="B11848" s="1" t="s">
        <v>38</v>
      </c>
      <c r="C11848" s="3" t="s">
        <v>56</v>
      </c>
      <c r="D11848" s="2" t="s">
        <v>52</v>
      </c>
      <c r="E11848" s="3" t="s">
        <v>46</v>
      </c>
      <c r="F11848" s="3">
        <f t="shared" ca="1" si="368"/>
        <v>1</v>
      </c>
      <c r="G11848" s="4">
        <f t="shared" ca="1" si="369"/>
        <v>63</v>
      </c>
      <c r="H11848" s="4">
        <f ca="1">+Data_TABLE[[#This Row],[Qty]]*Data_TABLE[[#This Row],[Unit Price]]</f>
        <v>63</v>
      </c>
      <c r="I11848" s="7">
        <v>42349</v>
      </c>
      <c r="J11848" s="10">
        <f>EOMONTH(Data_TABLE[[#This Row],[Date Sold]],0)</f>
        <v>42369</v>
      </c>
    </row>
    <row r="11849" spans="2:10" x14ac:dyDescent="0.25">
      <c r="B11849" s="1" t="s">
        <v>37</v>
      </c>
      <c r="C11849" s="3" t="s">
        <v>54</v>
      </c>
      <c r="D11849" s="2" t="s">
        <v>48</v>
      </c>
      <c r="E11849" s="3" t="s">
        <v>42</v>
      </c>
      <c r="F11849" s="3">
        <f t="shared" ca="1" si="368"/>
        <v>5</v>
      </c>
      <c r="G11849" s="4">
        <f t="shared" ca="1" si="369"/>
        <v>133</v>
      </c>
      <c r="H11849" s="4">
        <f ca="1">+Data_TABLE[[#This Row],[Qty]]*Data_TABLE[[#This Row],[Unit Price]]</f>
        <v>665</v>
      </c>
      <c r="I11849" s="7">
        <v>42349</v>
      </c>
      <c r="J11849" s="10">
        <f>EOMONTH(Data_TABLE[[#This Row],[Date Sold]],0)</f>
        <v>42369</v>
      </c>
    </row>
    <row r="11850" spans="2:10" x14ac:dyDescent="0.25">
      <c r="B11850" s="1" t="s">
        <v>39</v>
      </c>
      <c r="C11850" s="3" t="s">
        <v>54</v>
      </c>
      <c r="D11850" s="2" t="s">
        <v>48</v>
      </c>
      <c r="E11850" s="3" t="s">
        <v>42</v>
      </c>
      <c r="F11850" s="3">
        <f t="shared" ca="1" si="368"/>
        <v>3</v>
      </c>
      <c r="G11850" s="4">
        <f t="shared" ca="1" si="369"/>
        <v>156</v>
      </c>
      <c r="H11850" s="4">
        <f ca="1">+Data_TABLE[[#This Row],[Qty]]*Data_TABLE[[#This Row],[Unit Price]]</f>
        <v>468</v>
      </c>
      <c r="I11850" s="7">
        <v>42349</v>
      </c>
      <c r="J11850" s="10">
        <f>EOMONTH(Data_TABLE[[#This Row],[Date Sold]],0)</f>
        <v>42369</v>
      </c>
    </row>
    <row r="11851" spans="2:10" x14ac:dyDescent="0.25">
      <c r="B11851" s="1" t="s">
        <v>39</v>
      </c>
      <c r="C11851" s="3" t="s">
        <v>56</v>
      </c>
      <c r="D11851" s="2" t="s">
        <v>50</v>
      </c>
      <c r="E11851" s="3" t="s">
        <v>44</v>
      </c>
      <c r="F11851" s="3">
        <f t="shared" ca="1" si="368"/>
        <v>5</v>
      </c>
      <c r="G11851" s="4">
        <f t="shared" ca="1" si="369"/>
        <v>85</v>
      </c>
      <c r="H11851" s="4">
        <f ca="1">+Data_TABLE[[#This Row],[Qty]]*Data_TABLE[[#This Row],[Unit Price]]</f>
        <v>425</v>
      </c>
      <c r="I11851" s="7">
        <v>42349</v>
      </c>
      <c r="J11851" s="10">
        <f>EOMONTH(Data_TABLE[[#This Row],[Date Sold]],0)</f>
        <v>42369</v>
      </c>
    </row>
    <row r="11852" spans="2:10" x14ac:dyDescent="0.25">
      <c r="B11852" s="1" t="s">
        <v>39</v>
      </c>
      <c r="C11852" s="3" t="s">
        <v>55</v>
      </c>
      <c r="D11852" s="2" t="s">
        <v>51</v>
      </c>
      <c r="E11852" s="3" t="s">
        <v>45</v>
      </c>
      <c r="F11852" s="3">
        <f t="shared" ca="1" si="368"/>
        <v>4</v>
      </c>
      <c r="G11852" s="4">
        <f t="shared" ca="1" si="369"/>
        <v>75</v>
      </c>
      <c r="H11852" s="4">
        <f ca="1">+Data_TABLE[[#This Row],[Qty]]*Data_TABLE[[#This Row],[Unit Price]]</f>
        <v>300</v>
      </c>
      <c r="I11852" s="7">
        <v>42349</v>
      </c>
      <c r="J11852" s="10">
        <f>EOMONTH(Data_TABLE[[#This Row],[Date Sold]],0)</f>
        <v>42369</v>
      </c>
    </row>
    <row r="11853" spans="2:10" x14ac:dyDescent="0.25">
      <c r="B11853" s="1" t="s">
        <v>36</v>
      </c>
      <c r="C11853" s="3" t="s">
        <v>55</v>
      </c>
      <c r="D11853" s="2" t="s">
        <v>49</v>
      </c>
      <c r="E11853" s="3" t="s">
        <v>43</v>
      </c>
      <c r="F11853" s="3">
        <f t="shared" ca="1" si="368"/>
        <v>3</v>
      </c>
      <c r="G11853" s="4">
        <f t="shared" ca="1" si="369"/>
        <v>125</v>
      </c>
      <c r="H11853" s="4">
        <f ca="1">+Data_TABLE[[#This Row],[Qty]]*Data_TABLE[[#This Row],[Unit Price]]</f>
        <v>375</v>
      </c>
      <c r="I11853" s="7">
        <v>42350</v>
      </c>
      <c r="J11853" s="10">
        <f>EOMONTH(Data_TABLE[[#This Row],[Date Sold]],0)</f>
        <v>42369</v>
      </c>
    </row>
    <row r="11854" spans="2:10" x14ac:dyDescent="0.25">
      <c r="B11854" s="1" t="s">
        <v>39</v>
      </c>
      <c r="C11854" s="3" t="s">
        <v>54</v>
      </c>
      <c r="D11854" s="2" t="s">
        <v>48</v>
      </c>
      <c r="E11854" s="3" t="s">
        <v>42</v>
      </c>
      <c r="F11854" s="3">
        <f t="shared" ca="1" si="368"/>
        <v>3</v>
      </c>
      <c r="G11854" s="4">
        <f t="shared" ca="1" si="369"/>
        <v>105</v>
      </c>
      <c r="H11854" s="4">
        <f ca="1">+Data_TABLE[[#This Row],[Qty]]*Data_TABLE[[#This Row],[Unit Price]]</f>
        <v>315</v>
      </c>
      <c r="I11854" s="7">
        <v>42350</v>
      </c>
      <c r="J11854" s="10">
        <f>EOMONTH(Data_TABLE[[#This Row],[Date Sold]],0)</f>
        <v>42369</v>
      </c>
    </row>
    <row r="11855" spans="2:10" x14ac:dyDescent="0.25">
      <c r="B11855" s="1" t="s">
        <v>37</v>
      </c>
      <c r="C11855" s="3" t="s">
        <v>55</v>
      </c>
      <c r="D11855" s="2" t="s">
        <v>51</v>
      </c>
      <c r="E11855" s="3" t="s">
        <v>45</v>
      </c>
      <c r="F11855" s="3">
        <f t="shared" ca="1" si="368"/>
        <v>2</v>
      </c>
      <c r="G11855" s="4">
        <f t="shared" ca="1" si="369"/>
        <v>138</v>
      </c>
      <c r="H11855" s="4">
        <f ca="1">+Data_TABLE[[#This Row],[Qty]]*Data_TABLE[[#This Row],[Unit Price]]</f>
        <v>276</v>
      </c>
      <c r="I11855" s="7">
        <v>42350</v>
      </c>
      <c r="J11855" s="10">
        <f>EOMONTH(Data_TABLE[[#This Row],[Date Sold]],0)</f>
        <v>42369</v>
      </c>
    </row>
    <row r="11856" spans="2:10" x14ac:dyDescent="0.25">
      <c r="B11856" s="1" t="s">
        <v>40</v>
      </c>
      <c r="C11856" s="3" t="s">
        <v>56</v>
      </c>
      <c r="D11856" s="2" t="s">
        <v>50</v>
      </c>
      <c r="E11856" s="3" t="s">
        <v>44</v>
      </c>
      <c r="F11856" s="3">
        <f t="shared" ca="1" si="368"/>
        <v>1</v>
      </c>
      <c r="G11856" s="4">
        <f t="shared" ca="1" si="369"/>
        <v>131</v>
      </c>
      <c r="H11856" s="4">
        <f ca="1">+Data_TABLE[[#This Row],[Qty]]*Data_TABLE[[#This Row],[Unit Price]]</f>
        <v>131</v>
      </c>
      <c r="I11856" s="7">
        <v>42350</v>
      </c>
      <c r="J11856" s="10">
        <f>EOMONTH(Data_TABLE[[#This Row],[Date Sold]],0)</f>
        <v>42369</v>
      </c>
    </row>
    <row r="11857" spans="2:10" x14ac:dyDescent="0.25">
      <c r="B11857" s="1" t="s">
        <v>36</v>
      </c>
      <c r="C11857" s="3" t="s">
        <v>54</v>
      </c>
      <c r="D11857" s="2" t="s">
        <v>48</v>
      </c>
      <c r="E11857" s="3" t="s">
        <v>42</v>
      </c>
      <c r="F11857" s="3">
        <f t="shared" ca="1" si="368"/>
        <v>4</v>
      </c>
      <c r="G11857" s="4">
        <f t="shared" ca="1" si="369"/>
        <v>152</v>
      </c>
      <c r="H11857" s="4">
        <f ca="1">+Data_TABLE[[#This Row],[Qty]]*Data_TABLE[[#This Row],[Unit Price]]</f>
        <v>608</v>
      </c>
      <c r="I11857" s="7">
        <v>42350</v>
      </c>
      <c r="J11857" s="10">
        <f>EOMONTH(Data_TABLE[[#This Row],[Date Sold]],0)</f>
        <v>42369</v>
      </c>
    </row>
    <row r="11858" spans="2:10" x14ac:dyDescent="0.25">
      <c r="B11858" s="1" t="s">
        <v>38</v>
      </c>
      <c r="C11858" s="3" t="s">
        <v>55</v>
      </c>
      <c r="D11858" s="2" t="s">
        <v>49</v>
      </c>
      <c r="E11858" s="3" t="s">
        <v>43</v>
      </c>
      <c r="F11858" s="3">
        <f t="shared" ca="1" si="368"/>
        <v>2</v>
      </c>
      <c r="G11858" s="4">
        <f t="shared" ca="1" si="369"/>
        <v>109</v>
      </c>
      <c r="H11858" s="4">
        <f ca="1">+Data_TABLE[[#This Row],[Qty]]*Data_TABLE[[#This Row],[Unit Price]]</f>
        <v>218</v>
      </c>
      <c r="I11858" s="7">
        <v>42350</v>
      </c>
      <c r="J11858" s="10">
        <f>EOMONTH(Data_TABLE[[#This Row],[Date Sold]],0)</f>
        <v>42369</v>
      </c>
    </row>
    <row r="11859" spans="2:10" x14ac:dyDescent="0.25">
      <c r="B11859" s="1" t="s">
        <v>39</v>
      </c>
      <c r="C11859" s="3" t="s">
        <v>55</v>
      </c>
      <c r="D11859" s="2" t="s">
        <v>49</v>
      </c>
      <c r="E11859" s="3" t="s">
        <v>43</v>
      </c>
      <c r="F11859" s="3">
        <f t="shared" ca="1" si="368"/>
        <v>3</v>
      </c>
      <c r="G11859" s="4">
        <f t="shared" ca="1" si="369"/>
        <v>148</v>
      </c>
      <c r="H11859" s="4">
        <f ca="1">+Data_TABLE[[#This Row],[Qty]]*Data_TABLE[[#This Row],[Unit Price]]</f>
        <v>444</v>
      </c>
      <c r="I11859" s="7">
        <v>42350</v>
      </c>
      <c r="J11859" s="10">
        <f>EOMONTH(Data_TABLE[[#This Row],[Date Sold]],0)</f>
        <v>42369</v>
      </c>
    </row>
    <row r="11860" spans="2:10" x14ac:dyDescent="0.25">
      <c r="B11860" s="1" t="s">
        <v>37</v>
      </c>
      <c r="C11860" s="3" t="s">
        <v>54</v>
      </c>
      <c r="D11860" s="2" t="s">
        <v>48</v>
      </c>
      <c r="E11860" s="3" t="s">
        <v>42</v>
      </c>
      <c r="F11860" s="3">
        <f t="shared" ca="1" si="368"/>
        <v>5</v>
      </c>
      <c r="G11860" s="4">
        <f t="shared" ca="1" si="369"/>
        <v>84</v>
      </c>
      <c r="H11860" s="4">
        <f ca="1">+Data_TABLE[[#This Row],[Qty]]*Data_TABLE[[#This Row],[Unit Price]]</f>
        <v>420</v>
      </c>
      <c r="I11860" s="7">
        <v>42350</v>
      </c>
      <c r="J11860" s="10">
        <f>EOMONTH(Data_TABLE[[#This Row],[Date Sold]],0)</f>
        <v>42369</v>
      </c>
    </row>
    <row r="11861" spans="2:10" x14ac:dyDescent="0.25">
      <c r="B11861" s="1" t="s">
        <v>38</v>
      </c>
      <c r="C11861" s="3" t="s">
        <v>55</v>
      </c>
      <c r="D11861" s="2" t="s">
        <v>49</v>
      </c>
      <c r="E11861" s="3" t="s">
        <v>43</v>
      </c>
      <c r="F11861" s="3">
        <f t="shared" ca="1" si="368"/>
        <v>3</v>
      </c>
      <c r="G11861" s="4">
        <f t="shared" ca="1" si="369"/>
        <v>177</v>
      </c>
      <c r="H11861" s="4">
        <f ca="1">+Data_TABLE[[#This Row],[Qty]]*Data_TABLE[[#This Row],[Unit Price]]</f>
        <v>531</v>
      </c>
      <c r="I11861" s="7">
        <v>42350</v>
      </c>
      <c r="J11861" s="10">
        <f>EOMONTH(Data_TABLE[[#This Row],[Date Sold]],0)</f>
        <v>42369</v>
      </c>
    </row>
    <row r="11862" spans="2:10" x14ac:dyDescent="0.25">
      <c r="B11862" s="1" t="s">
        <v>41</v>
      </c>
      <c r="C11862" s="3" t="s">
        <v>55</v>
      </c>
      <c r="D11862" s="2" t="s">
        <v>49</v>
      </c>
      <c r="E11862" s="3" t="s">
        <v>43</v>
      </c>
      <c r="F11862" s="3">
        <f t="shared" ca="1" si="368"/>
        <v>1</v>
      </c>
      <c r="G11862" s="4">
        <f t="shared" ca="1" si="369"/>
        <v>101</v>
      </c>
      <c r="H11862" s="4">
        <f ca="1">+Data_TABLE[[#This Row],[Qty]]*Data_TABLE[[#This Row],[Unit Price]]</f>
        <v>101</v>
      </c>
      <c r="I11862" s="7">
        <v>42350</v>
      </c>
      <c r="J11862" s="10">
        <f>EOMONTH(Data_TABLE[[#This Row],[Date Sold]],0)</f>
        <v>42369</v>
      </c>
    </row>
    <row r="11863" spans="2:10" x14ac:dyDescent="0.25">
      <c r="B11863" s="1" t="s">
        <v>38</v>
      </c>
      <c r="C11863" s="3" t="s">
        <v>56</v>
      </c>
      <c r="D11863" s="2" t="s">
        <v>52</v>
      </c>
      <c r="E11863" s="3" t="s">
        <v>46</v>
      </c>
      <c r="F11863" s="3">
        <f t="shared" ca="1" si="368"/>
        <v>1</v>
      </c>
      <c r="G11863" s="4">
        <f t="shared" ca="1" si="369"/>
        <v>127</v>
      </c>
      <c r="H11863" s="4">
        <f ca="1">+Data_TABLE[[#This Row],[Qty]]*Data_TABLE[[#This Row],[Unit Price]]</f>
        <v>127</v>
      </c>
      <c r="I11863" s="7">
        <v>42350</v>
      </c>
      <c r="J11863" s="10">
        <f>EOMONTH(Data_TABLE[[#This Row],[Date Sold]],0)</f>
        <v>42369</v>
      </c>
    </row>
    <row r="11864" spans="2:10" x14ac:dyDescent="0.25">
      <c r="B11864" s="1" t="s">
        <v>41</v>
      </c>
      <c r="C11864" s="3" t="s">
        <v>55</v>
      </c>
      <c r="D11864" s="2" t="s">
        <v>51</v>
      </c>
      <c r="E11864" s="3" t="s">
        <v>45</v>
      </c>
      <c r="F11864" s="3">
        <f t="shared" ca="1" si="368"/>
        <v>3</v>
      </c>
      <c r="G11864" s="4">
        <f t="shared" ca="1" si="369"/>
        <v>62</v>
      </c>
      <c r="H11864" s="4">
        <f ca="1">+Data_TABLE[[#This Row],[Qty]]*Data_TABLE[[#This Row],[Unit Price]]</f>
        <v>186</v>
      </c>
      <c r="I11864" s="7">
        <v>42350</v>
      </c>
      <c r="J11864" s="10">
        <f>EOMONTH(Data_TABLE[[#This Row],[Date Sold]],0)</f>
        <v>42369</v>
      </c>
    </row>
    <row r="11865" spans="2:10" x14ac:dyDescent="0.25">
      <c r="B11865" s="1" t="s">
        <v>37</v>
      </c>
      <c r="C11865" s="3" t="s">
        <v>55</v>
      </c>
      <c r="D11865" s="2" t="s">
        <v>51</v>
      </c>
      <c r="E11865" s="3" t="s">
        <v>45</v>
      </c>
      <c r="F11865" s="3">
        <f t="shared" ca="1" si="368"/>
        <v>1</v>
      </c>
      <c r="G11865" s="4">
        <f t="shared" ca="1" si="369"/>
        <v>163</v>
      </c>
      <c r="H11865" s="4">
        <f ca="1">+Data_TABLE[[#This Row],[Qty]]*Data_TABLE[[#This Row],[Unit Price]]</f>
        <v>163</v>
      </c>
      <c r="I11865" s="7">
        <v>42350</v>
      </c>
      <c r="J11865" s="10">
        <f>EOMONTH(Data_TABLE[[#This Row],[Date Sold]],0)</f>
        <v>42369</v>
      </c>
    </row>
    <row r="11866" spans="2:10" x14ac:dyDescent="0.25">
      <c r="B11866" s="1" t="s">
        <v>40</v>
      </c>
      <c r="C11866" s="3" t="s">
        <v>54</v>
      </c>
      <c r="D11866" s="2" t="s">
        <v>48</v>
      </c>
      <c r="E11866" s="3" t="s">
        <v>42</v>
      </c>
      <c r="F11866" s="3">
        <f t="shared" ca="1" si="368"/>
        <v>1</v>
      </c>
      <c r="G11866" s="4">
        <f t="shared" ca="1" si="369"/>
        <v>97</v>
      </c>
      <c r="H11866" s="4">
        <f ca="1">+Data_TABLE[[#This Row],[Qty]]*Data_TABLE[[#This Row],[Unit Price]]</f>
        <v>97</v>
      </c>
      <c r="I11866" s="7">
        <v>42350</v>
      </c>
      <c r="J11866" s="10">
        <f>EOMONTH(Data_TABLE[[#This Row],[Date Sold]],0)</f>
        <v>42369</v>
      </c>
    </row>
    <row r="11867" spans="2:10" x14ac:dyDescent="0.25">
      <c r="B11867" s="1" t="s">
        <v>37</v>
      </c>
      <c r="C11867" s="3" t="s">
        <v>56</v>
      </c>
      <c r="D11867" s="2" t="s">
        <v>52</v>
      </c>
      <c r="E11867" s="3" t="s">
        <v>46</v>
      </c>
      <c r="F11867" s="3">
        <f t="shared" ca="1" si="368"/>
        <v>2</v>
      </c>
      <c r="G11867" s="4">
        <f t="shared" ca="1" si="369"/>
        <v>129</v>
      </c>
      <c r="H11867" s="4">
        <f ca="1">+Data_TABLE[[#This Row],[Qty]]*Data_TABLE[[#This Row],[Unit Price]]</f>
        <v>258</v>
      </c>
      <c r="I11867" s="7">
        <v>42350</v>
      </c>
      <c r="J11867" s="10">
        <f>EOMONTH(Data_TABLE[[#This Row],[Date Sold]],0)</f>
        <v>42369</v>
      </c>
    </row>
    <row r="11868" spans="2:10" x14ac:dyDescent="0.25">
      <c r="B11868" s="1" t="s">
        <v>38</v>
      </c>
      <c r="C11868" s="3" t="s">
        <v>54</v>
      </c>
      <c r="D11868" s="2" t="s">
        <v>48</v>
      </c>
      <c r="E11868" s="3" t="s">
        <v>42</v>
      </c>
      <c r="F11868" s="3">
        <f t="shared" ca="1" si="368"/>
        <v>5</v>
      </c>
      <c r="G11868" s="4">
        <f t="shared" ca="1" si="369"/>
        <v>103</v>
      </c>
      <c r="H11868" s="4">
        <f ca="1">+Data_TABLE[[#This Row],[Qty]]*Data_TABLE[[#This Row],[Unit Price]]</f>
        <v>515</v>
      </c>
      <c r="I11868" s="7">
        <v>42350</v>
      </c>
      <c r="J11868" s="10">
        <f>EOMONTH(Data_TABLE[[#This Row],[Date Sold]],0)</f>
        <v>42369</v>
      </c>
    </row>
    <row r="11869" spans="2:10" x14ac:dyDescent="0.25">
      <c r="B11869" s="1" t="s">
        <v>40</v>
      </c>
      <c r="C11869" s="3" t="s">
        <v>56</v>
      </c>
      <c r="D11869" s="2" t="s">
        <v>52</v>
      </c>
      <c r="E11869" s="3" t="s">
        <v>46</v>
      </c>
      <c r="F11869" s="3">
        <f t="shared" ca="1" si="368"/>
        <v>1</v>
      </c>
      <c r="G11869" s="4">
        <f t="shared" ca="1" si="369"/>
        <v>165</v>
      </c>
      <c r="H11869" s="4">
        <f ca="1">+Data_TABLE[[#This Row],[Qty]]*Data_TABLE[[#This Row],[Unit Price]]</f>
        <v>165</v>
      </c>
      <c r="I11869" s="7">
        <v>42350</v>
      </c>
      <c r="J11869" s="10">
        <f>EOMONTH(Data_TABLE[[#This Row],[Date Sold]],0)</f>
        <v>42369</v>
      </c>
    </row>
    <row r="11870" spans="2:10" x14ac:dyDescent="0.25">
      <c r="B11870" s="1" t="s">
        <v>41</v>
      </c>
      <c r="C11870" s="3" t="s">
        <v>56</v>
      </c>
      <c r="D11870" s="2" t="s">
        <v>52</v>
      </c>
      <c r="E11870" s="3" t="s">
        <v>46</v>
      </c>
      <c r="F11870" s="3">
        <f t="shared" ca="1" si="368"/>
        <v>3</v>
      </c>
      <c r="G11870" s="4">
        <f t="shared" ca="1" si="369"/>
        <v>183</v>
      </c>
      <c r="H11870" s="4">
        <f ca="1">+Data_TABLE[[#This Row],[Qty]]*Data_TABLE[[#This Row],[Unit Price]]</f>
        <v>549</v>
      </c>
      <c r="I11870" s="7">
        <v>42350</v>
      </c>
      <c r="J11870" s="10">
        <f>EOMONTH(Data_TABLE[[#This Row],[Date Sold]],0)</f>
        <v>42369</v>
      </c>
    </row>
    <row r="11871" spans="2:10" x14ac:dyDescent="0.25">
      <c r="B11871" s="1" t="s">
        <v>37</v>
      </c>
      <c r="C11871" s="3" t="s">
        <v>56</v>
      </c>
      <c r="D11871" s="2" t="s">
        <v>52</v>
      </c>
      <c r="E11871" s="3" t="s">
        <v>46</v>
      </c>
      <c r="F11871" s="3">
        <f t="shared" ca="1" si="368"/>
        <v>3</v>
      </c>
      <c r="G11871" s="4">
        <f t="shared" ca="1" si="369"/>
        <v>84</v>
      </c>
      <c r="H11871" s="4">
        <f ca="1">+Data_TABLE[[#This Row],[Qty]]*Data_TABLE[[#This Row],[Unit Price]]</f>
        <v>252</v>
      </c>
      <c r="I11871" s="7">
        <v>42350</v>
      </c>
      <c r="J11871" s="10">
        <f>EOMONTH(Data_TABLE[[#This Row],[Date Sold]],0)</f>
        <v>42369</v>
      </c>
    </row>
    <row r="11872" spans="2:10" x14ac:dyDescent="0.25">
      <c r="B11872" s="1" t="s">
        <v>38</v>
      </c>
      <c r="C11872" s="3" t="s">
        <v>54</v>
      </c>
      <c r="D11872" s="2" t="s">
        <v>48</v>
      </c>
      <c r="E11872" s="3" t="s">
        <v>42</v>
      </c>
      <c r="F11872" s="3">
        <f t="shared" ca="1" si="368"/>
        <v>2</v>
      </c>
      <c r="G11872" s="4">
        <f t="shared" ca="1" si="369"/>
        <v>146</v>
      </c>
      <c r="H11872" s="4">
        <f ca="1">+Data_TABLE[[#This Row],[Qty]]*Data_TABLE[[#This Row],[Unit Price]]</f>
        <v>292</v>
      </c>
      <c r="I11872" s="7">
        <v>42350</v>
      </c>
      <c r="J11872" s="10">
        <f>EOMONTH(Data_TABLE[[#This Row],[Date Sold]],0)</f>
        <v>42369</v>
      </c>
    </row>
    <row r="11873" spans="2:10" x14ac:dyDescent="0.25">
      <c r="B11873" s="1" t="s">
        <v>39</v>
      </c>
      <c r="C11873" s="3" t="s">
        <v>55</v>
      </c>
      <c r="D11873" s="2" t="s">
        <v>51</v>
      </c>
      <c r="E11873" s="3" t="s">
        <v>45</v>
      </c>
      <c r="F11873" s="3">
        <f t="shared" ca="1" si="368"/>
        <v>2</v>
      </c>
      <c r="G11873" s="4">
        <f t="shared" ca="1" si="369"/>
        <v>133</v>
      </c>
      <c r="H11873" s="4">
        <f ca="1">+Data_TABLE[[#This Row],[Qty]]*Data_TABLE[[#This Row],[Unit Price]]</f>
        <v>266</v>
      </c>
      <c r="I11873" s="7">
        <v>42350</v>
      </c>
      <c r="J11873" s="10">
        <f>EOMONTH(Data_TABLE[[#This Row],[Date Sold]],0)</f>
        <v>42369</v>
      </c>
    </row>
    <row r="11874" spans="2:10" x14ac:dyDescent="0.25">
      <c r="B11874" s="1" t="s">
        <v>36</v>
      </c>
      <c r="C11874" s="3" t="s">
        <v>56</v>
      </c>
      <c r="D11874" s="2" t="s">
        <v>50</v>
      </c>
      <c r="E11874" s="3" t="s">
        <v>44</v>
      </c>
      <c r="F11874" s="3">
        <f t="shared" ca="1" si="368"/>
        <v>1</v>
      </c>
      <c r="G11874" s="4">
        <f t="shared" ca="1" si="369"/>
        <v>105</v>
      </c>
      <c r="H11874" s="4">
        <f ca="1">+Data_TABLE[[#This Row],[Qty]]*Data_TABLE[[#This Row],[Unit Price]]</f>
        <v>105</v>
      </c>
      <c r="I11874" s="7">
        <v>42350</v>
      </c>
      <c r="J11874" s="10">
        <f>EOMONTH(Data_TABLE[[#This Row],[Date Sold]],0)</f>
        <v>42369</v>
      </c>
    </row>
    <row r="11875" spans="2:10" x14ac:dyDescent="0.25">
      <c r="B11875" s="1" t="s">
        <v>38</v>
      </c>
      <c r="C11875" s="3" t="s">
        <v>54</v>
      </c>
      <c r="D11875" s="2" t="s">
        <v>48</v>
      </c>
      <c r="E11875" s="3" t="s">
        <v>42</v>
      </c>
      <c r="F11875" s="3">
        <f t="shared" ca="1" si="368"/>
        <v>5</v>
      </c>
      <c r="G11875" s="4">
        <f t="shared" ca="1" si="369"/>
        <v>179</v>
      </c>
      <c r="H11875" s="4">
        <f ca="1">+Data_TABLE[[#This Row],[Qty]]*Data_TABLE[[#This Row],[Unit Price]]</f>
        <v>895</v>
      </c>
      <c r="I11875" s="7">
        <v>42350</v>
      </c>
      <c r="J11875" s="10">
        <f>EOMONTH(Data_TABLE[[#This Row],[Date Sold]],0)</f>
        <v>42369</v>
      </c>
    </row>
    <row r="11876" spans="2:10" x14ac:dyDescent="0.25">
      <c r="B11876" s="1" t="s">
        <v>38</v>
      </c>
      <c r="C11876" s="3" t="s">
        <v>55</v>
      </c>
      <c r="D11876" s="2" t="s">
        <v>51</v>
      </c>
      <c r="E11876" s="3" t="s">
        <v>45</v>
      </c>
      <c r="F11876" s="3">
        <f t="shared" ca="1" si="368"/>
        <v>4</v>
      </c>
      <c r="G11876" s="4">
        <f t="shared" ca="1" si="369"/>
        <v>144</v>
      </c>
      <c r="H11876" s="4">
        <f ca="1">+Data_TABLE[[#This Row],[Qty]]*Data_TABLE[[#This Row],[Unit Price]]</f>
        <v>576</v>
      </c>
      <c r="I11876" s="7">
        <v>42350</v>
      </c>
      <c r="J11876" s="10">
        <f>EOMONTH(Data_TABLE[[#This Row],[Date Sold]],0)</f>
        <v>42369</v>
      </c>
    </row>
    <row r="11877" spans="2:10" x14ac:dyDescent="0.25">
      <c r="B11877" s="1" t="s">
        <v>41</v>
      </c>
      <c r="C11877" s="3" t="s">
        <v>55</v>
      </c>
      <c r="D11877" s="2" t="s">
        <v>49</v>
      </c>
      <c r="E11877" s="3" t="s">
        <v>43</v>
      </c>
      <c r="F11877" s="3">
        <f t="shared" ca="1" si="368"/>
        <v>1</v>
      </c>
      <c r="G11877" s="4">
        <f t="shared" ca="1" si="369"/>
        <v>155</v>
      </c>
      <c r="H11877" s="4">
        <f ca="1">+Data_TABLE[[#This Row],[Qty]]*Data_TABLE[[#This Row],[Unit Price]]</f>
        <v>155</v>
      </c>
      <c r="I11877" s="7">
        <v>42350</v>
      </c>
      <c r="J11877" s="10">
        <f>EOMONTH(Data_TABLE[[#This Row],[Date Sold]],0)</f>
        <v>42369</v>
      </c>
    </row>
    <row r="11878" spans="2:10" x14ac:dyDescent="0.25">
      <c r="B11878" s="1" t="s">
        <v>39</v>
      </c>
      <c r="C11878" s="3" t="s">
        <v>56</v>
      </c>
      <c r="D11878" s="2" t="s">
        <v>50</v>
      </c>
      <c r="E11878" s="3" t="s">
        <v>44</v>
      </c>
      <c r="F11878" s="3">
        <f t="shared" ca="1" si="368"/>
        <v>5</v>
      </c>
      <c r="G11878" s="4">
        <f t="shared" ca="1" si="369"/>
        <v>114</v>
      </c>
      <c r="H11878" s="4">
        <f ca="1">+Data_TABLE[[#This Row],[Qty]]*Data_TABLE[[#This Row],[Unit Price]]</f>
        <v>570</v>
      </c>
      <c r="I11878" s="7">
        <v>42350</v>
      </c>
      <c r="J11878" s="10">
        <f>EOMONTH(Data_TABLE[[#This Row],[Date Sold]],0)</f>
        <v>42369</v>
      </c>
    </row>
    <row r="11879" spans="2:10" x14ac:dyDescent="0.25">
      <c r="B11879" s="1" t="s">
        <v>38</v>
      </c>
      <c r="C11879" s="3" t="s">
        <v>54</v>
      </c>
      <c r="D11879" s="2" t="s">
        <v>48</v>
      </c>
      <c r="E11879" s="3" t="s">
        <v>42</v>
      </c>
      <c r="F11879" s="3">
        <f t="shared" ca="1" si="368"/>
        <v>3</v>
      </c>
      <c r="G11879" s="4">
        <f t="shared" ca="1" si="369"/>
        <v>76</v>
      </c>
      <c r="H11879" s="4">
        <f ca="1">+Data_TABLE[[#This Row],[Qty]]*Data_TABLE[[#This Row],[Unit Price]]</f>
        <v>228</v>
      </c>
      <c r="I11879" s="7">
        <v>42350</v>
      </c>
      <c r="J11879" s="10">
        <f>EOMONTH(Data_TABLE[[#This Row],[Date Sold]],0)</f>
        <v>42369</v>
      </c>
    </row>
    <row r="11880" spans="2:10" x14ac:dyDescent="0.25">
      <c r="B11880" s="1" t="s">
        <v>39</v>
      </c>
      <c r="C11880" s="3" t="s">
        <v>56</v>
      </c>
      <c r="D11880" s="2" t="s">
        <v>50</v>
      </c>
      <c r="E11880" s="3" t="s">
        <v>44</v>
      </c>
      <c r="F11880" s="3">
        <f t="shared" ca="1" si="368"/>
        <v>3</v>
      </c>
      <c r="G11880" s="4">
        <f t="shared" ca="1" si="369"/>
        <v>76</v>
      </c>
      <c r="H11880" s="4">
        <f ca="1">+Data_TABLE[[#This Row],[Qty]]*Data_TABLE[[#This Row],[Unit Price]]</f>
        <v>228</v>
      </c>
      <c r="I11880" s="7">
        <v>42350</v>
      </c>
      <c r="J11880" s="10">
        <f>EOMONTH(Data_TABLE[[#This Row],[Date Sold]],0)</f>
        <v>42369</v>
      </c>
    </row>
    <row r="11881" spans="2:10" x14ac:dyDescent="0.25">
      <c r="B11881" s="1" t="s">
        <v>37</v>
      </c>
      <c r="C11881" s="3" t="s">
        <v>56</v>
      </c>
      <c r="D11881" s="2" t="s">
        <v>52</v>
      </c>
      <c r="E11881" s="3" t="s">
        <v>46</v>
      </c>
      <c r="F11881" s="3">
        <f t="shared" ca="1" si="368"/>
        <v>1</v>
      </c>
      <c r="G11881" s="4">
        <f t="shared" ca="1" si="369"/>
        <v>95</v>
      </c>
      <c r="H11881" s="4">
        <f ca="1">+Data_TABLE[[#This Row],[Qty]]*Data_TABLE[[#This Row],[Unit Price]]</f>
        <v>95</v>
      </c>
      <c r="I11881" s="7">
        <v>42350</v>
      </c>
      <c r="J11881" s="10">
        <f>EOMONTH(Data_TABLE[[#This Row],[Date Sold]],0)</f>
        <v>42369</v>
      </c>
    </row>
    <row r="11882" spans="2:10" x14ac:dyDescent="0.25">
      <c r="B11882" s="1" t="s">
        <v>41</v>
      </c>
      <c r="C11882" s="3" t="s">
        <v>56</v>
      </c>
      <c r="D11882" s="2" t="s">
        <v>50</v>
      </c>
      <c r="E11882" s="3" t="s">
        <v>44</v>
      </c>
      <c r="F11882" s="3">
        <f t="shared" ca="1" si="368"/>
        <v>5</v>
      </c>
      <c r="G11882" s="4">
        <f t="shared" ca="1" si="369"/>
        <v>92</v>
      </c>
      <c r="H11882" s="4">
        <f ca="1">+Data_TABLE[[#This Row],[Qty]]*Data_TABLE[[#This Row],[Unit Price]]</f>
        <v>460</v>
      </c>
      <c r="I11882" s="7">
        <v>42350</v>
      </c>
      <c r="J11882" s="10">
        <f>EOMONTH(Data_TABLE[[#This Row],[Date Sold]],0)</f>
        <v>42369</v>
      </c>
    </row>
    <row r="11883" spans="2:10" x14ac:dyDescent="0.25">
      <c r="B11883" s="1" t="s">
        <v>36</v>
      </c>
      <c r="C11883" s="3" t="s">
        <v>54</v>
      </c>
      <c r="D11883" s="2" t="s">
        <v>48</v>
      </c>
      <c r="E11883" s="3" t="s">
        <v>42</v>
      </c>
      <c r="F11883" s="3">
        <f t="shared" ca="1" si="368"/>
        <v>2</v>
      </c>
      <c r="G11883" s="4">
        <f t="shared" ca="1" si="369"/>
        <v>177</v>
      </c>
      <c r="H11883" s="4">
        <f ca="1">+Data_TABLE[[#This Row],[Qty]]*Data_TABLE[[#This Row],[Unit Price]]</f>
        <v>354</v>
      </c>
      <c r="I11883" s="7">
        <v>42350</v>
      </c>
      <c r="J11883" s="10">
        <f>EOMONTH(Data_TABLE[[#This Row],[Date Sold]],0)</f>
        <v>42369</v>
      </c>
    </row>
    <row r="11884" spans="2:10" x14ac:dyDescent="0.25">
      <c r="B11884" s="1" t="s">
        <v>41</v>
      </c>
      <c r="C11884" s="3" t="s">
        <v>56</v>
      </c>
      <c r="D11884" s="2" t="s">
        <v>50</v>
      </c>
      <c r="E11884" s="3" t="s">
        <v>44</v>
      </c>
      <c r="F11884" s="3">
        <f t="shared" ca="1" si="368"/>
        <v>5</v>
      </c>
      <c r="G11884" s="4">
        <f t="shared" ca="1" si="369"/>
        <v>78</v>
      </c>
      <c r="H11884" s="4">
        <f ca="1">+Data_TABLE[[#This Row],[Qty]]*Data_TABLE[[#This Row],[Unit Price]]</f>
        <v>390</v>
      </c>
      <c r="I11884" s="7">
        <v>42350</v>
      </c>
      <c r="J11884" s="10">
        <f>EOMONTH(Data_TABLE[[#This Row],[Date Sold]],0)</f>
        <v>42369</v>
      </c>
    </row>
    <row r="11885" spans="2:10" x14ac:dyDescent="0.25">
      <c r="B11885" s="1" t="s">
        <v>40</v>
      </c>
      <c r="C11885" s="3" t="s">
        <v>55</v>
      </c>
      <c r="D11885" s="2" t="s">
        <v>49</v>
      </c>
      <c r="E11885" s="3" t="s">
        <v>43</v>
      </c>
      <c r="F11885" s="3">
        <f t="shared" ca="1" si="368"/>
        <v>5</v>
      </c>
      <c r="G11885" s="4">
        <f t="shared" ca="1" si="369"/>
        <v>153</v>
      </c>
      <c r="H11885" s="4">
        <f ca="1">+Data_TABLE[[#This Row],[Qty]]*Data_TABLE[[#This Row],[Unit Price]]</f>
        <v>765</v>
      </c>
      <c r="I11885" s="7">
        <v>42350</v>
      </c>
      <c r="J11885" s="10">
        <f>EOMONTH(Data_TABLE[[#This Row],[Date Sold]],0)</f>
        <v>42369</v>
      </c>
    </row>
    <row r="11886" spans="2:10" x14ac:dyDescent="0.25">
      <c r="B11886" s="1" t="s">
        <v>37</v>
      </c>
      <c r="C11886" s="3" t="s">
        <v>55</v>
      </c>
      <c r="D11886" s="2" t="s">
        <v>49</v>
      </c>
      <c r="E11886" s="3" t="s">
        <v>43</v>
      </c>
      <c r="F11886" s="3">
        <f t="shared" ca="1" si="368"/>
        <v>5</v>
      </c>
      <c r="G11886" s="4">
        <f t="shared" ca="1" si="369"/>
        <v>184</v>
      </c>
      <c r="H11886" s="4">
        <f ca="1">+Data_TABLE[[#This Row],[Qty]]*Data_TABLE[[#This Row],[Unit Price]]</f>
        <v>920</v>
      </c>
      <c r="I11886" s="7">
        <v>42350</v>
      </c>
      <c r="J11886" s="10">
        <f>EOMONTH(Data_TABLE[[#This Row],[Date Sold]],0)</f>
        <v>42369</v>
      </c>
    </row>
    <row r="11887" spans="2:10" x14ac:dyDescent="0.25">
      <c r="B11887" s="1" t="s">
        <v>39</v>
      </c>
      <c r="C11887" s="3" t="s">
        <v>54</v>
      </c>
      <c r="D11887" s="2" t="s">
        <v>48</v>
      </c>
      <c r="E11887" s="3" t="s">
        <v>42</v>
      </c>
      <c r="F11887" s="3">
        <f t="shared" ca="1" si="368"/>
        <v>3</v>
      </c>
      <c r="G11887" s="4">
        <f t="shared" ca="1" si="369"/>
        <v>104</v>
      </c>
      <c r="H11887" s="4">
        <f ca="1">+Data_TABLE[[#This Row],[Qty]]*Data_TABLE[[#This Row],[Unit Price]]</f>
        <v>312</v>
      </c>
      <c r="I11887" s="7">
        <v>42350</v>
      </c>
      <c r="J11887" s="10">
        <f>EOMONTH(Data_TABLE[[#This Row],[Date Sold]],0)</f>
        <v>42369</v>
      </c>
    </row>
    <row r="11888" spans="2:10" x14ac:dyDescent="0.25">
      <c r="B11888" s="1" t="s">
        <v>36</v>
      </c>
      <c r="C11888" s="3" t="s">
        <v>56</v>
      </c>
      <c r="D11888" s="2" t="s">
        <v>52</v>
      </c>
      <c r="E11888" s="3" t="s">
        <v>46</v>
      </c>
      <c r="F11888" s="3">
        <f t="shared" ca="1" si="368"/>
        <v>2</v>
      </c>
      <c r="G11888" s="4">
        <f t="shared" ca="1" si="369"/>
        <v>193</v>
      </c>
      <c r="H11888" s="4">
        <f ca="1">+Data_TABLE[[#This Row],[Qty]]*Data_TABLE[[#This Row],[Unit Price]]</f>
        <v>386</v>
      </c>
      <c r="I11888" s="7">
        <v>42350</v>
      </c>
      <c r="J11888" s="10">
        <f>EOMONTH(Data_TABLE[[#This Row],[Date Sold]],0)</f>
        <v>42369</v>
      </c>
    </row>
    <row r="11889" spans="2:10" x14ac:dyDescent="0.25">
      <c r="B11889" s="1" t="s">
        <v>41</v>
      </c>
      <c r="C11889" s="3" t="s">
        <v>54</v>
      </c>
      <c r="D11889" s="2" t="s">
        <v>48</v>
      </c>
      <c r="E11889" s="3" t="s">
        <v>42</v>
      </c>
      <c r="F11889" s="3">
        <f t="shared" ref="F11889:F11952" ca="1" si="370">RANDBETWEEN(1,5)</f>
        <v>1</v>
      </c>
      <c r="G11889" s="4">
        <f t="shared" ref="G11889:G11952" ca="1" si="371">RANDBETWEEN(60,200)</f>
        <v>61</v>
      </c>
      <c r="H11889" s="4">
        <f ca="1">+Data_TABLE[[#This Row],[Qty]]*Data_TABLE[[#This Row],[Unit Price]]</f>
        <v>61</v>
      </c>
      <c r="I11889" s="7">
        <v>42350</v>
      </c>
      <c r="J11889" s="10">
        <f>EOMONTH(Data_TABLE[[#This Row],[Date Sold]],0)</f>
        <v>42369</v>
      </c>
    </row>
    <row r="11890" spans="2:10" x14ac:dyDescent="0.25">
      <c r="B11890" s="1" t="s">
        <v>40</v>
      </c>
      <c r="C11890" s="3" t="s">
        <v>56</v>
      </c>
      <c r="D11890" s="2" t="s">
        <v>50</v>
      </c>
      <c r="E11890" s="3" t="s">
        <v>44</v>
      </c>
      <c r="F11890" s="3">
        <f t="shared" ca="1" si="370"/>
        <v>5</v>
      </c>
      <c r="G11890" s="4">
        <f t="shared" ca="1" si="371"/>
        <v>167</v>
      </c>
      <c r="H11890" s="4">
        <f ca="1">+Data_TABLE[[#This Row],[Qty]]*Data_TABLE[[#This Row],[Unit Price]]</f>
        <v>835</v>
      </c>
      <c r="I11890" s="7">
        <v>42350</v>
      </c>
      <c r="J11890" s="10">
        <f>EOMONTH(Data_TABLE[[#This Row],[Date Sold]],0)</f>
        <v>42369</v>
      </c>
    </row>
    <row r="11891" spans="2:10" x14ac:dyDescent="0.25">
      <c r="B11891" s="1" t="s">
        <v>39</v>
      </c>
      <c r="C11891" s="3" t="s">
        <v>54</v>
      </c>
      <c r="D11891" s="2" t="s">
        <v>48</v>
      </c>
      <c r="E11891" s="3" t="s">
        <v>42</v>
      </c>
      <c r="F11891" s="3">
        <f t="shared" ca="1" si="370"/>
        <v>3</v>
      </c>
      <c r="G11891" s="4">
        <f t="shared" ca="1" si="371"/>
        <v>101</v>
      </c>
      <c r="H11891" s="4">
        <f ca="1">+Data_TABLE[[#This Row],[Qty]]*Data_TABLE[[#This Row],[Unit Price]]</f>
        <v>303</v>
      </c>
      <c r="I11891" s="7">
        <v>42350</v>
      </c>
      <c r="J11891" s="10">
        <f>EOMONTH(Data_TABLE[[#This Row],[Date Sold]],0)</f>
        <v>42369</v>
      </c>
    </row>
    <row r="11892" spans="2:10" x14ac:dyDescent="0.25">
      <c r="B11892" s="1" t="s">
        <v>39</v>
      </c>
      <c r="C11892" s="3" t="s">
        <v>55</v>
      </c>
      <c r="D11892" s="2" t="s">
        <v>49</v>
      </c>
      <c r="E11892" s="3" t="s">
        <v>43</v>
      </c>
      <c r="F11892" s="3">
        <f t="shared" ca="1" si="370"/>
        <v>1</v>
      </c>
      <c r="G11892" s="4">
        <f t="shared" ca="1" si="371"/>
        <v>199</v>
      </c>
      <c r="H11892" s="4">
        <f ca="1">+Data_TABLE[[#This Row],[Qty]]*Data_TABLE[[#This Row],[Unit Price]]</f>
        <v>199</v>
      </c>
      <c r="I11892" s="7">
        <v>42350</v>
      </c>
      <c r="J11892" s="10">
        <f>EOMONTH(Data_TABLE[[#This Row],[Date Sold]],0)</f>
        <v>42369</v>
      </c>
    </row>
    <row r="11893" spans="2:10" x14ac:dyDescent="0.25">
      <c r="B11893" s="1" t="s">
        <v>38</v>
      </c>
      <c r="C11893" s="3" t="s">
        <v>54</v>
      </c>
      <c r="D11893" s="2" t="s">
        <v>48</v>
      </c>
      <c r="E11893" s="3" t="s">
        <v>42</v>
      </c>
      <c r="F11893" s="3">
        <f t="shared" ca="1" si="370"/>
        <v>5</v>
      </c>
      <c r="G11893" s="4">
        <f t="shared" ca="1" si="371"/>
        <v>68</v>
      </c>
      <c r="H11893" s="4">
        <f ca="1">+Data_TABLE[[#This Row],[Qty]]*Data_TABLE[[#This Row],[Unit Price]]</f>
        <v>340</v>
      </c>
      <c r="I11893" s="7">
        <v>42350</v>
      </c>
      <c r="J11893" s="10">
        <f>EOMONTH(Data_TABLE[[#This Row],[Date Sold]],0)</f>
        <v>42369</v>
      </c>
    </row>
    <row r="11894" spans="2:10" x14ac:dyDescent="0.25">
      <c r="B11894" s="1" t="s">
        <v>41</v>
      </c>
      <c r="C11894" s="3" t="s">
        <v>55</v>
      </c>
      <c r="D11894" s="2" t="s">
        <v>49</v>
      </c>
      <c r="E11894" s="3" t="s">
        <v>43</v>
      </c>
      <c r="F11894" s="3">
        <f t="shared" ca="1" si="370"/>
        <v>4</v>
      </c>
      <c r="G11894" s="4">
        <f t="shared" ca="1" si="371"/>
        <v>72</v>
      </c>
      <c r="H11894" s="4">
        <f ca="1">+Data_TABLE[[#This Row],[Qty]]*Data_TABLE[[#This Row],[Unit Price]]</f>
        <v>288</v>
      </c>
      <c r="I11894" s="7">
        <v>42350</v>
      </c>
      <c r="J11894" s="10">
        <f>EOMONTH(Data_TABLE[[#This Row],[Date Sold]],0)</f>
        <v>42369</v>
      </c>
    </row>
    <row r="11895" spans="2:10" x14ac:dyDescent="0.25">
      <c r="B11895" s="1" t="s">
        <v>41</v>
      </c>
      <c r="C11895" s="3" t="s">
        <v>56</v>
      </c>
      <c r="D11895" s="2" t="s">
        <v>52</v>
      </c>
      <c r="E11895" s="3" t="s">
        <v>46</v>
      </c>
      <c r="F11895" s="3">
        <f t="shared" ca="1" si="370"/>
        <v>4</v>
      </c>
      <c r="G11895" s="4">
        <f t="shared" ca="1" si="371"/>
        <v>87</v>
      </c>
      <c r="H11895" s="4">
        <f ca="1">+Data_TABLE[[#This Row],[Qty]]*Data_TABLE[[#This Row],[Unit Price]]</f>
        <v>348</v>
      </c>
      <c r="I11895" s="7">
        <v>42350</v>
      </c>
      <c r="J11895" s="10">
        <f>EOMONTH(Data_TABLE[[#This Row],[Date Sold]],0)</f>
        <v>42369</v>
      </c>
    </row>
    <row r="11896" spans="2:10" x14ac:dyDescent="0.25">
      <c r="B11896" s="1" t="s">
        <v>41</v>
      </c>
      <c r="C11896" s="3" t="s">
        <v>55</v>
      </c>
      <c r="D11896" s="2" t="s">
        <v>51</v>
      </c>
      <c r="E11896" s="3" t="s">
        <v>45</v>
      </c>
      <c r="F11896" s="3">
        <f t="shared" ca="1" si="370"/>
        <v>1</v>
      </c>
      <c r="G11896" s="4">
        <f t="shared" ca="1" si="371"/>
        <v>132</v>
      </c>
      <c r="H11896" s="4">
        <f ca="1">+Data_TABLE[[#This Row],[Qty]]*Data_TABLE[[#This Row],[Unit Price]]</f>
        <v>132</v>
      </c>
      <c r="I11896" s="7">
        <v>42350</v>
      </c>
      <c r="J11896" s="10">
        <f>EOMONTH(Data_TABLE[[#This Row],[Date Sold]],0)</f>
        <v>42369</v>
      </c>
    </row>
    <row r="11897" spans="2:10" x14ac:dyDescent="0.25">
      <c r="B11897" s="1" t="s">
        <v>41</v>
      </c>
      <c r="C11897" s="3" t="s">
        <v>56</v>
      </c>
      <c r="D11897" s="2" t="s">
        <v>50</v>
      </c>
      <c r="E11897" s="3" t="s">
        <v>44</v>
      </c>
      <c r="F11897" s="3">
        <f t="shared" ca="1" si="370"/>
        <v>1</v>
      </c>
      <c r="G11897" s="4">
        <f t="shared" ca="1" si="371"/>
        <v>145</v>
      </c>
      <c r="H11897" s="4">
        <f ca="1">+Data_TABLE[[#This Row],[Qty]]*Data_TABLE[[#This Row],[Unit Price]]</f>
        <v>145</v>
      </c>
      <c r="I11897" s="7">
        <v>42350</v>
      </c>
      <c r="J11897" s="10">
        <f>EOMONTH(Data_TABLE[[#This Row],[Date Sold]],0)</f>
        <v>42369</v>
      </c>
    </row>
    <row r="11898" spans="2:10" x14ac:dyDescent="0.25">
      <c r="B11898" s="1" t="s">
        <v>40</v>
      </c>
      <c r="C11898" s="3" t="s">
        <v>56</v>
      </c>
      <c r="D11898" s="2" t="s">
        <v>52</v>
      </c>
      <c r="E11898" s="3" t="s">
        <v>46</v>
      </c>
      <c r="F11898" s="3">
        <f t="shared" ca="1" si="370"/>
        <v>5</v>
      </c>
      <c r="G11898" s="4">
        <f t="shared" ca="1" si="371"/>
        <v>155</v>
      </c>
      <c r="H11898" s="4">
        <f ca="1">+Data_TABLE[[#This Row],[Qty]]*Data_TABLE[[#This Row],[Unit Price]]</f>
        <v>775</v>
      </c>
      <c r="I11898" s="7">
        <v>42350</v>
      </c>
      <c r="J11898" s="10">
        <f>EOMONTH(Data_TABLE[[#This Row],[Date Sold]],0)</f>
        <v>42369</v>
      </c>
    </row>
    <row r="11899" spans="2:10" x14ac:dyDescent="0.25">
      <c r="B11899" s="1" t="s">
        <v>37</v>
      </c>
      <c r="C11899" s="3" t="s">
        <v>56</v>
      </c>
      <c r="D11899" s="2" t="s">
        <v>50</v>
      </c>
      <c r="E11899" s="3" t="s">
        <v>44</v>
      </c>
      <c r="F11899" s="3">
        <f t="shared" ca="1" si="370"/>
        <v>5</v>
      </c>
      <c r="G11899" s="4">
        <f t="shared" ca="1" si="371"/>
        <v>191</v>
      </c>
      <c r="H11899" s="4">
        <f ca="1">+Data_TABLE[[#This Row],[Qty]]*Data_TABLE[[#This Row],[Unit Price]]</f>
        <v>955</v>
      </c>
      <c r="I11899" s="7">
        <v>42350</v>
      </c>
      <c r="J11899" s="10">
        <f>EOMONTH(Data_TABLE[[#This Row],[Date Sold]],0)</f>
        <v>42369</v>
      </c>
    </row>
    <row r="11900" spans="2:10" x14ac:dyDescent="0.25">
      <c r="B11900" s="1" t="s">
        <v>40</v>
      </c>
      <c r="C11900" s="3" t="s">
        <v>56</v>
      </c>
      <c r="D11900" s="2" t="s">
        <v>52</v>
      </c>
      <c r="E11900" s="3" t="s">
        <v>46</v>
      </c>
      <c r="F11900" s="3">
        <f t="shared" ca="1" si="370"/>
        <v>5</v>
      </c>
      <c r="G11900" s="4">
        <f t="shared" ca="1" si="371"/>
        <v>181</v>
      </c>
      <c r="H11900" s="4">
        <f ca="1">+Data_TABLE[[#This Row],[Qty]]*Data_TABLE[[#This Row],[Unit Price]]</f>
        <v>905</v>
      </c>
      <c r="I11900" s="7">
        <v>42350</v>
      </c>
      <c r="J11900" s="10">
        <f>EOMONTH(Data_TABLE[[#This Row],[Date Sold]],0)</f>
        <v>42369</v>
      </c>
    </row>
    <row r="11901" spans="2:10" x14ac:dyDescent="0.25">
      <c r="B11901" s="1" t="s">
        <v>39</v>
      </c>
      <c r="C11901" s="3" t="s">
        <v>56</v>
      </c>
      <c r="D11901" s="2" t="s">
        <v>52</v>
      </c>
      <c r="E11901" s="3" t="s">
        <v>46</v>
      </c>
      <c r="F11901" s="3">
        <f t="shared" ca="1" si="370"/>
        <v>4</v>
      </c>
      <c r="G11901" s="4">
        <f t="shared" ca="1" si="371"/>
        <v>102</v>
      </c>
      <c r="H11901" s="4">
        <f ca="1">+Data_TABLE[[#This Row],[Qty]]*Data_TABLE[[#This Row],[Unit Price]]</f>
        <v>408</v>
      </c>
      <c r="I11901" s="7">
        <v>42350</v>
      </c>
      <c r="J11901" s="10">
        <f>EOMONTH(Data_TABLE[[#This Row],[Date Sold]],0)</f>
        <v>42369</v>
      </c>
    </row>
    <row r="11902" spans="2:10" x14ac:dyDescent="0.25">
      <c r="B11902" s="1" t="s">
        <v>37</v>
      </c>
      <c r="C11902" s="3" t="s">
        <v>55</v>
      </c>
      <c r="D11902" s="2" t="s">
        <v>51</v>
      </c>
      <c r="E11902" s="3" t="s">
        <v>45</v>
      </c>
      <c r="F11902" s="3">
        <f t="shared" ca="1" si="370"/>
        <v>2</v>
      </c>
      <c r="G11902" s="4">
        <f t="shared" ca="1" si="371"/>
        <v>129</v>
      </c>
      <c r="H11902" s="4">
        <f ca="1">+Data_TABLE[[#This Row],[Qty]]*Data_TABLE[[#This Row],[Unit Price]]</f>
        <v>258</v>
      </c>
      <c r="I11902" s="7">
        <v>42350</v>
      </c>
      <c r="J11902" s="10">
        <f>EOMONTH(Data_TABLE[[#This Row],[Date Sold]],0)</f>
        <v>42369</v>
      </c>
    </row>
    <row r="11903" spans="2:10" x14ac:dyDescent="0.25">
      <c r="B11903" s="1" t="s">
        <v>36</v>
      </c>
      <c r="C11903" s="3" t="s">
        <v>56</v>
      </c>
      <c r="D11903" s="2" t="s">
        <v>52</v>
      </c>
      <c r="E11903" s="3" t="s">
        <v>46</v>
      </c>
      <c r="F11903" s="3">
        <f t="shared" ca="1" si="370"/>
        <v>3</v>
      </c>
      <c r="G11903" s="4">
        <f t="shared" ca="1" si="371"/>
        <v>164</v>
      </c>
      <c r="H11903" s="4">
        <f ca="1">+Data_TABLE[[#This Row],[Qty]]*Data_TABLE[[#This Row],[Unit Price]]</f>
        <v>492</v>
      </c>
      <c r="I11903" s="7">
        <v>42351</v>
      </c>
      <c r="J11903" s="10">
        <f>EOMONTH(Data_TABLE[[#This Row],[Date Sold]],0)</f>
        <v>42369</v>
      </c>
    </row>
    <row r="11904" spans="2:10" x14ac:dyDescent="0.25">
      <c r="B11904" s="1" t="s">
        <v>41</v>
      </c>
      <c r="C11904" s="3" t="s">
        <v>55</v>
      </c>
      <c r="D11904" s="2" t="s">
        <v>51</v>
      </c>
      <c r="E11904" s="3" t="s">
        <v>45</v>
      </c>
      <c r="F11904" s="3">
        <f t="shared" ca="1" si="370"/>
        <v>1</v>
      </c>
      <c r="G11904" s="4">
        <f t="shared" ca="1" si="371"/>
        <v>110</v>
      </c>
      <c r="H11904" s="4">
        <f ca="1">+Data_TABLE[[#This Row],[Qty]]*Data_TABLE[[#This Row],[Unit Price]]</f>
        <v>110</v>
      </c>
      <c r="I11904" s="7">
        <v>42351</v>
      </c>
      <c r="J11904" s="10">
        <f>EOMONTH(Data_TABLE[[#This Row],[Date Sold]],0)</f>
        <v>42369</v>
      </c>
    </row>
    <row r="11905" spans="2:10" x14ac:dyDescent="0.25">
      <c r="B11905" s="1" t="s">
        <v>39</v>
      </c>
      <c r="C11905" s="3" t="s">
        <v>55</v>
      </c>
      <c r="D11905" s="2" t="s">
        <v>49</v>
      </c>
      <c r="E11905" s="3" t="s">
        <v>43</v>
      </c>
      <c r="F11905" s="3">
        <f t="shared" ca="1" si="370"/>
        <v>2</v>
      </c>
      <c r="G11905" s="4">
        <f t="shared" ca="1" si="371"/>
        <v>120</v>
      </c>
      <c r="H11905" s="4">
        <f ca="1">+Data_TABLE[[#This Row],[Qty]]*Data_TABLE[[#This Row],[Unit Price]]</f>
        <v>240</v>
      </c>
      <c r="I11905" s="7">
        <v>42351</v>
      </c>
      <c r="J11905" s="10">
        <f>EOMONTH(Data_TABLE[[#This Row],[Date Sold]],0)</f>
        <v>42369</v>
      </c>
    </row>
    <row r="11906" spans="2:10" x14ac:dyDescent="0.25">
      <c r="B11906" s="1" t="s">
        <v>38</v>
      </c>
      <c r="C11906" s="3" t="s">
        <v>56</v>
      </c>
      <c r="D11906" s="2" t="s">
        <v>52</v>
      </c>
      <c r="E11906" s="3" t="s">
        <v>46</v>
      </c>
      <c r="F11906" s="3">
        <f t="shared" ca="1" si="370"/>
        <v>3</v>
      </c>
      <c r="G11906" s="4">
        <f t="shared" ca="1" si="371"/>
        <v>150</v>
      </c>
      <c r="H11906" s="4">
        <f ca="1">+Data_TABLE[[#This Row],[Qty]]*Data_TABLE[[#This Row],[Unit Price]]</f>
        <v>450</v>
      </c>
      <c r="I11906" s="7">
        <v>42351</v>
      </c>
      <c r="J11906" s="10">
        <f>EOMONTH(Data_TABLE[[#This Row],[Date Sold]],0)</f>
        <v>42369</v>
      </c>
    </row>
    <row r="11907" spans="2:10" x14ac:dyDescent="0.25">
      <c r="B11907" s="1" t="s">
        <v>38</v>
      </c>
      <c r="C11907" s="3" t="s">
        <v>56</v>
      </c>
      <c r="D11907" s="2" t="s">
        <v>52</v>
      </c>
      <c r="E11907" s="3" t="s">
        <v>46</v>
      </c>
      <c r="F11907" s="3">
        <f t="shared" ca="1" si="370"/>
        <v>2</v>
      </c>
      <c r="G11907" s="4">
        <f t="shared" ca="1" si="371"/>
        <v>171</v>
      </c>
      <c r="H11907" s="4">
        <f ca="1">+Data_TABLE[[#This Row],[Qty]]*Data_TABLE[[#This Row],[Unit Price]]</f>
        <v>342</v>
      </c>
      <c r="I11907" s="7">
        <v>42351</v>
      </c>
      <c r="J11907" s="10">
        <f>EOMONTH(Data_TABLE[[#This Row],[Date Sold]],0)</f>
        <v>42369</v>
      </c>
    </row>
    <row r="11908" spans="2:10" x14ac:dyDescent="0.25">
      <c r="B11908" s="1" t="s">
        <v>41</v>
      </c>
      <c r="C11908" s="3" t="s">
        <v>56</v>
      </c>
      <c r="D11908" s="2" t="s">
        <v>52</v>
      </c>
      <c r="E11908" s="3" t="s">
        <v>46</v>
      </c>
      <c r="F11908" s="3">
        <f t="shared" ca="1" si="370"/>
        <v>5</v>
      </c>
      <c r="G11908" s="4">
        <f t="shared" ca="1" si="371"/>
        <v>122</v>
      </c>
      <c r="H11908" s="4">
        <f ca="1">+Data_TABLE[[#This Row],[Qty]]*Data_TABLE[[#This Row],[Unit Price]]</f>
        <v>610</v>
      </c>
      <c r="I11908" s="7">
        <v>42351</v>
      </c>
      <c r="J11908" s="10">
        <f>EOMONTH(Data_TABLE[[#This Row],[Date Sold]],0)</f>
        <v>42369</v>
      </c>
    </row>
    <row r="11909" spans="2:10" x14ac:dyDescent="0.25">
      <c r="B11909" s="1" t="s">
        <v>40</v>
      </c>
      <c r="C11909" s="3" t="s">
        <v>55</v>
      </c>
      <c r="D11909" s="2" t="s">
        <v>51</v>
      </c>
      <c r="E11909" s="3" t="s">
        <v>45</v>
      </c>
      <c r="F11909" s="3">
        <f t="shared" ca="1" si="370"/>
        <v>4</v>
      </c>
      <c r="G11909" s="4">
        <f t="shared" ca="1" si="371"/>
        <v>131</v>
      </c>
      <c r="H11909" s="4">
        <f ca="1">+Data_TABLE[[#This Row],[Qty]]*Data_TABLE[[#This Row],[Unit Price]]</f>
        <v>524</v>
      </c>
      <c r="I11909" s="7">
        <v>42351</v>
      </c>
      <c r="J11909" s="10">
        <f>EOMONTH(Data_TABLE[[#This Row],[Date Sold]],0)</f>
        <v>42369</v>
      </c>
    </row>
    <row r="11910" spans="2:10" x14ac:dyDescent="0.25">
      <c r="B11910" s="1" t="s">
        <v>37</v>
      </c>
      <c r="C11910" s="3" t="s">
        <v>56</v>
      </c>
      <c r="D11910" s="2" t="s">
        <v>52</v>
      </c>
      <c r="E11910" s="3" t="s">
        <v>46</v>
      </c>
      <c r="F11910" s="3">
        <f t="shared" ca="1" si="370"/>
        <v>1</v>
      </c>
      <c r="G11910" s="4">
        <f t="shared" ca="1" si="371"/>
        <v>199</v>
      </c>
      <c r="H11910" s="4">
        <f ca="1">+Data_TABLE[[#This Row],[Qty]]*Data_TABLE[[#This Row],[Unit Price]]</f>
        <v>199</v>
      </c>
      <c r="I11910" s="7">
        <v>42351</v>
      </c>
      <c r="J11910" s="10">
        <f>EOMONTH(Data_TABLE[[#This Row],[Date Sold]],0)</f>
        <v>42369</v>
      </c>
    </row>
    <row r="11911" spans="2:10" x14ac:dyDescent="0.25">
      <c r="B11911" s="1" t="s">
        <v>37</v>
      </c>
      <c r="C11911" s="3" t="s">
        <v>54</v>
      </c>
      <c r="D11911" s="2" t="s">
        <v>48</v>
      </c>
      <c r="E11911" s="3" t="s">
        <v>42</v>
      </c>
      <c r="F11911" s="3">
        <f t="shared" ca="1" si="370"/>
        <v>4</v>
      </c>
      <c r="G11911" s="4">
        <f t="shared" ca="1" si="371"/>
        <v>151</v>
      </c>
      <c r="H11911" s="4">
        <f ca="1">+Data_TABLE[[#This Row],[Qty]]*Data_TABLE[[#This Row],[Unit Price]]</f>
        <v>604</v>
      </c>
      <c r="I11911" s="7">
        <v>42351</v>
      </c>
      <c r="J11911" s="10">
        <f>EOMONTH(Data_TABLE[[#This Row],[Date Sold]],0)</f>
        <v>42369</v>
      </c>
    </row>
    <row r="11912" spans="2:10" x14ac:dyDescent="0.25">
      <c r="B11912" s="1" t="s">
        <v>40</v>
      </c>
      <c r="C11912" s="3" t="s">
        <v>55</v>
      </c>
      <c r="D11912" s="2" t="s">
        <v>49</v>
      </c>
      <c r="E11912" s="3" t="s">
        <v>43</v>
      </c>
      <c r="F11912" s="3">
        <f t="shared" ca="1" si="370"/>
        <v>5</v>
      </c>
      <c r="G11912" s="4">
        <f t="shared" ca="1" si="371"/>
        <v>141</v>
      </c>
      <c r="H11912" s="4">
        <f ca="1">+Data_TABLE[[#This Row],[Qty]]*Data_TABLE[[#This Row],[Unit Price]]</f>
        <v>705</v>
      </c>
      <c r="I11912" s="7">
        <v>42351</v>
      </c>
      <c r="J11912" s="10">
        <f>EOMONTH(Data_TABLE[[#This Row],[Date Sold]],0)</f>
        <v>42369</v>
      </c>
    </row>
    <row r="11913" spans="2:10" x14ac:dyDescent="0.25">
      <c r="B11913" s="1" t="s">
        <v>40</v>
      </c>
      <c r="C11913" s="3" t="s">
        <v>54</v>
      </c>
      <c r="D11913" s="2" t="s">
        <v>48</v>
      </c>
      <c r="E11913" s="3" t="s">
        <v>42</v>
      </c>
      <c r="F11913" s="3">
        <f t="shared" ca="1" si="370"/>
        <v>3</v>
      </c>
      <c r="G11913" s="4">
        <f t="shared" ca="1" si="371"/>
        <v>92</v>
      </c>
      <c r="H11913" s="4">
        <f ca="1">+Data_TABLE[[#This Row],[Qty]]*Data_TABLE[[#This Row],[Unit Price]]</f>
        <v>276</v>
      </c>
      <c r="I11913" s="7">
        <v>42351</v>
      </c>
      <c r="J11913" s="10">
        <f>EOMONTH(Data_TABLE[[#This Row],[Date Sold]],0)</f>
        <v>42369</v>
      </c>
    </row>
    <row r="11914" spans="2:10" x14ac:dyDescent="0.25">
      <c r="B11914" s="1" t="s">
        <v>37</v>
      </c>
      <c r="C11914" s="3" t="s">
        <v>55</v>
      </c>
      <c r="D11914" s="2" t="s">
        <v>51</v>
      </c>
      <c r="E11914" s="3" t="s">
        <v>45</v>
      </c>
      <c r="F11914" s="3">
        <f t="shared" ca="1" si="370"/>
        <v>2</v>
      </c>
      <c r="G11914" s="4">
        <f t="shared" ca="1" si="371"/>
        <v>66</v>
      </c>
      <c r="H11914" s="4">
        <f ca="1">+Data_TABLE[[#This Row],[Qty]]*Data_TABLE[[#This Row],[Unit Price]]</f>
        <v>132</v>
      </c>
      <c r="I11914" s="7">
        <v>42351</v>
      </c>
      <c r="J11914" s="10">
        <f>EOMONTH(Data_TABLE[[#This Row],[Date Sold]],0)</f>
        <v>42369</v>
      </c>
    </row>
    <row r="11915" spans="2:10" x14ac:dyDescent="0.25">
      <c r="B11915" s="1" t="s">
        <v>39</v>
      </c>
      <c r="C11915" s="3" t="s">
        <v>55</v>
      </c>
      <c r="D11915" s="2" t="s">
        <v>49</v>
      </c>
      <c r="E11915" s="3" t="s">
        <v>43</v>
      </c>
      <c r="F11915" s="3">
        <f t="shared" ca="1" si="370"/>
        <v>5</v>
      </c>
      <c r="G11915" s="4">
        <f t="shared" ca="1" si="371"/>
        <v>65</v>
      </c>
      <c r="H11915" s="4">
        <f ca="1">+Data_TABLE[[#This Row],[Qty]]*Data_TABLE[[#This Row],[Unit Price]]</f>
        <v>325</v>
      </c>
      <c r="I11915" s="7">
        <v>42351</v>
      </c>
      <c r="J11915" s="10">
        <f>EOMONTH(Data_TABLE[[#This Row],[Date Sold]],0)</f>
        <v>42369</v>
      </c>
    </row>
    <row r="11916" spans="2:10" x14ac:dyDescent="0.25">
      <c r="B11916" s="1" t="s">
        <v>36</v>
      </c>
      <c r="C11916" s="3" t="s">
        <v>56</v>
      </c>
      <c r="D11916" s="2" t="s">
        <v>50</v>
      </c>
      <c r="E11916" s="3" t="s">
        <v>44</v>
      </c>
      <c r="F11916" s="3">
        <f t="shared" ca="1" si="370"/>
        <v>5</v>
      </c>
      <c r="G11916" s="4">
        <f t="shared" ca="1" si="371"/>
        <v>136</v>
      </c>
      <c r="H11916" s="4">
        <f ca="1">+Data_TABLE[[#This Row],[Qty]]*Data_TABLE[[#This Row],[Unit Price]]</f>
        <v>680</v>
      </c>
      <c r="I11916" s="7">
        <v>42351</v>
      </c>
      <c r="J11916" s="10">
        <f>EOMONTH(Data_TABLE[[#This Row],[Date Sold]],0)</f>
        <v>42369</v>
      </c>
    </row>
    <row r="11917" spans="2:10" x14ac:dyDescent="0.25">
      <c r="B11917" s="1" t="s">
        <v>39</v>
      </c>
      <c r="C11917" s="3" t="s">
        <v>55</v>
      </c>
      <c r="D11917" s="2" t="s">
        <v>49</v>
      </c>
      <c r="E11917" s="3" t="s">
        <v>43</v>
      </c>
      <c r="F11917" s="3">
        <f t="shared" ca="1" si="370"/>
        <v>4</v>
      </c>
      <c r="G11917" s="4">
        <f t="shared" ca="1" si="371"/>
        <v>127</v>
      </c>
      <c r="H11917" s="4">
        <f ca="1">+Data_TABLE[[#This Row],[Qty]]*Data_TABLE[[#This Row],[Unit Price]]</f>
        <v>508</v>
      </c>
      <c r="I11917" s="7">
        <v>42351</v>
      </c>
      <c r="J11917" s="10">
        <f>EOMONTH(Data_TABLE[[#This Row],[Date Sold]],0)</f>
        <v>42369</v>
      </c>
    </row>
    <row r="11918" spans="2:10" x14ac:dyDescent="0.25">
      <c r="B11918" s="1" t="s">
        <v>38</v>
      </c>
      <c r="C11918" s="3" t="s">
        <v>56</v>
      </c>
      <c r="D11918" s="2" t="s">
        <v>52</v>
      </c>
      <c r="E11918" s="3" t="s">
        <v>46</v>
      </c>
      <c r="F11918" s="3">
        <f t="shared" ca="1" si="370"/>
        <v>1</v>
      </c>
      <c r="G11918" s="4">
        <f t="shared" ca="1" si="371"/>
        <v>64</v>
      </c>
      <c r="H11918" s="4">
        <f ca="1">+Data_TABLE[[#This Row],[Qty]]*Data_TABLE[[#This Row],[Unit Price]]</f>
        <v>64</v>
      </c>
      <c r="I11918" s="7">
        <v>42351</v>
      </c>
      <c r="J11918" s="10">
        <f>EOMONTH(Data_TABLE[[#This Row],[Date Sold]],0)</f>
        <v>42369</v>
      </c>
    </row>
    <row r="11919" spans="2:10" x14ac:dyDescent="0.25">
      <c r="B11919" s="1" t="s">
        <v>36</v>
      </c>
      <c r="C11919" s="3" t="s">
        <v>55</v>
      </c>
      <c r="D11919" s="2" t="s">
        <v>49</v>
      </c>
      <c r="E11919" s="3" t="s">
        <v>43</v>
      </c>
      <c r="F11919" s="3">
        <f t="shared" ca="1" si="370"/>
        <v>1</v>
      </c>
      <c r="G11919" s="4">
        <f t="shared" ca="1" si="371"/>
        <v>71</v>
      </c>
      <c r="H11919" s="4">
        <f ca="1">+Data_TABLE[[#This Row],[Qty]]*Data_TABLE[[#This Row],[Unit Price]]</f>
        <v>71</v>
      </c>
      <c r="I11919" s="7">
        <v>42351</v>
      </c>
      <c r="J11919" s="10">
        <f>EOMONTH(Data_TABLE[[#This Row],[Date Sold]],0)</f>
        <v>42369</v>
      </c>
    </row>
    <row r="11920" spans="2:10" x14ac:dyDescent="0.25">
      <c r="B11920" s="1" t="s">
        <v>37</v>
      </c>
      <c r="C11920" s="3" t="s">
        <v>54</v>
      </c>
      <c r="D11920" s="2" t="s">
        <v>48</v>
      </c>
      <c r="E11920" s="3" t="s">
        <v>42</v>
      </c>
      <c r="F11920" s="3">
        <f t="shared" ca="1" si="370"/>
        <v>5</v>
      </c>
      <c r="G11920" s="4">
        <f t="shared" ca="1" si="371"/>
        <v>60</v>
      </c>
      <c r="H11920" s="4">
        <f ca="1">+Data_TABLE[[#This Row],[Qty]]*Data_TABLE[[#This Row],[Unit Price]]</f>
        <v>300</v>
      </c>
      <c r="I11920" s="7">
        <v>42351</v>
      </c>
      <c r="J11920" s="10">
        <f>EOMONTH(Data_TABLE[[#This Row],[Date Sold]],0)</f>
        <v>42369</v>
      </c>
    </row>
    <row r="11921" spans="2:10" x14ac:dyDescent="0.25">
      <c r="B11921" s="1" t="s">
        <v>37</v>
      </c>
      <c r="C11921" s="3" t="s">
        <v>54</v>
      </c>
      <c r="D11921" s="2" t="s">
        <v>48</v>
      </c>
      <c r="E11921" s="3" t="s">
        <v>42</v>
      </c>
      <c r="F11921" s="3">
        <f t="shared" ca="1" si="370"/>
        <v>2</v>
      </c>
      <c r="G11921" s="4">
        <f t="shared" ca="1" si="371"/>
        <v>121</v>
      </c>
      <c r="H11921" s="4">
        <f ca="1">+Data_TABLE[[#This Row],[Qty]]*Data_TABLE[[#This Row],[Unit Price]]</f>
        <v>242</v>
      </c>
      <c r="I11921" s="7">
        <v>42351</v>
      </c>
      <c r="J11921" s="10">
        <f>EOMONTH(Data_TABLE[[#This Row],[Date Sold]],0)</f>
        <v>42369</v>
      </c>
    </row>
    <row r="11922" spans="2:10" x14ac:dyDescent="0.25">
      <c r="B11922" s="1" t="s">
        <v>41</v>
      </c>
      <c r="C11922" s="3" t="s">
        <v>56</v>
      </c>
      <c r="D11922" s="2" t="s">
        <v>50</v>
      </c>
      <c r="E11922" s="3" t="s">
        <v>44</v>
      </c>
      <c r="F11922" s="3">
        <f t="shared" ca="1" si="370"/>
        <v>3</v>
      </c>
      <c r="G11922" s="4">
        <f t="shared" ca="1" si="371"/>
        <v>69</v>
      </c>
      <c r="H11922" s="4">
        <f ca="1">+Data_TABLE[[#This Row],[Qty]]*Data_TABLE[[#This Row],[Unit Price]]</f>
        <v>207</v>
      </c>
      <c r="I11922" s="7">
        <v>42351</v>
      </c>
      <c r="J11922" s="10">
        <f>EOMONTH(Data_TABLE[[#This Row],[Date Sold]],0)</f>
        <v>42369</v>
      </c>
    </row>
    <row r="11923" spans="2:10" x14ac:dyDescent="0.25">
      <c r="B11923" s="1" t="s">
        <v>41</v>
      </c>
      <c r="C11923" s="3" t="s">
        <v>56</v>
      </c>
      <c r="D11923" s="2" t="s">
        <v>50</v>
      </c>
      <c r="E11923" s="3" t="s">
        <v>44</v>
      </c>
      <c r="F11923" s="3">
        <f t="shared" ca="1" si="370"/>
        <v>2</v>
      </c>
      <c r="G11923" s="4">
        <f t="shared" ca="1" si="371"/>
        <v>159</v>
      </c>
      <c r="H11923" s="4">
        <f ca="1">+Data_TABLE[[#This Row],[Qty]]*Data_TABLE[[#This Row],[Unit Price]]</f>
        <v>318</v>
      </c>
      <c r="I11923" s="7">
        <v>42351</v>
      </c>
      <c r="J11923" s="10">
        <f>EOMONTH(Data_TABLE[[#This Row],[Date Sold]],0)</f>
        <v>42369</v>
      </c>
    </row>
    <row r="11924" spans="2:10" x14ac:dyDescent="0.25">
      <c r="B11924" s="1" t="s">
        <v>37</v>
      </c>
      <c r="C11924" s="3" t="s">
        <v>56</v>
      </c>
      <c r="D11924" s="2" t="s">
        <v>50</v>
      </c>
      <c r="E11924" s="3" t="s">
        <v>44</v>
      </c>
      <c r="F11924" s="3">
        <f t="shared" ca="1" si="370"/>
        <v>3</v>
      </c>
      <c r="G11924" s="4">
        <f t="shared" ca="1" si="371"/>
        <v>81</v>
      </c>
      <c r="H11924" s="4">
        <f ca="1">+Data_TABLE[[#This Row],[Qty]]*Data_TABLE[[#This Row],[Unit Price]]</f>
        <v>243</v>
      </c>
      <c r="I11924" s="7">
        <v>42351</v>
      </c>
      <c r="J11924" s="10">
        <f>EOMONTH(Data_TABLE[[#This Row],[Date Sold]],0)</f>
        <v>42369</v>
      </c>
    </row>
    <row r="11925" spans="2:10" x14ac:dyDescent="0.25">
      <c r="B11925" s="1" t="s">
        <v>38</v>
      </c>
      <c r="C11925" s="3" t="s">
        <v>56</v>
      </c>
      <c r="D11925" s="2" t="s">
        <v>50</v>
      </c>
      <c r="E11925" s="3" t="s">
        <v>44</v>
      </c>
      <c r="F11925" s="3">
        <f t="shared" ca="1" si="370"/>
        <v>2</v>
      </c>
      <c r="G11925" s="4">
        <f t="shared" ca="1" si="371"/>
        <v>62</v>
      </c>
      <c r="H11925" s="4">
        <f ca="1">+Data_TABLE[[#This Row],[Qty]]*Data_TABLE[[#This Row],[Unit Price]]</f>
        <v>124</v>
      </c>
      <c r="I11925" s="7">
        <v>42351</v>
      </c>
      <c r="J11925" s="10">
        <f>EOMONTH(Data_TABLE[[#This Row],[Date Sold]],0)</f>
        <v>42369</v>
      </c>
    </row>
    <row r="11926" spans="2:10" x14ac:dyDescent="0.25">
      <c r="B11926" s="1" t="s">
        <v>39</v>
      </c>
      <c r="C11926" s="3" t="s">
        <v>55</v>
      </c>
      <c r="D11926" s="2" t="s">
        <v>51</v>
      </c>
      <c r="E11926" s="3" t="s">
        <v>45</v>
      </c>
      <c r="F11926" s="3">
        <f t="shared" ca="1" si="370"/>
        <v>1</v>
      </c>
      <c r="G11926" s="4">
        <f t="shared" ca="1" si="371"/>
        <v>143</v>
      </c>
      <c r="H11926" s="4">
        <f ca="1">+Data_TABLE[[#This Row],[Qty]]*Data_TABLE[[#This Row],[Unit Price]]</f>
        <v>143</v>
      </c>
      <c r="I11926" s="7">
        <v>42351</v>
      </c>
      <c r="J11926" s="10">
        <f>EOMONTH(Data_TABLE[[#This Row],[Date Sold]],0)</f>
        <v>42369</v>
      </c>
    </row>
    <row r="11927" spans="2:10" x14ac:dyDescent="0.25">
      <c r="B11927" s="1" t="s">
        <v>41</v>
      </c>
      <c r="C11927" s="3" t="s">
        <v>56</v>
      </c>
      <c r="D11927" s="2" t="s">
        <v>52</v>
      </c>
      <c r="E11927" s="3" t="s">
        <v>46</v>
      </c>
      <c r="F11927" s="3">
        <f t="shared" ca="1" si="370"/>
        <v>2</v>
      </c>
      <c r="G11927" s="4">
        <f t="shared" ca="1" si="371"/>
        <v>138</v>
      </c>
      <c r="H11927" s="4">
        <f ca="1">+Data_TABLE[[#This Row],[Qty]]*Data_TABLE[[#This Row],[Unit Price]]</f>
        <v>276</v>
      </c>
      <c r="I11927" s="7">
        <v>42351</v>
      </c>
      <c r="J11927" s="10">
        <f>EOMONTH(Data_TABLE[[#This Row],[Date Sold]],0)</f>
        <v>42369</v>
      </c>
    </row>
    <row r="11928" spans="2:10" x14ac:dyDescent="0.25">
      <c r="B11928" s="1" t="s">
        <v>38</v>
      </c>
      <c r="C11928" s="3" t="s">
        <v>55</v>
      </c>
      <c r="D11928" s="2" t="s">
        <v>51</v>
      </c>
      <c r="E11928" s="3" t="s">
        <v>45</v>
      </c>
      <c r="F11928" s="3">
        <f t="shared" ca="1" si="370"/>
        <v>3</v>
      </c>
      <c r="G11928" s="4">
        <f t="shared" ca="1" si="371"/>
        <v>122</v>
      </c>
      <c r="H11928" s="4">
        <f ca="1">+Data_TABLE[[#This Row],[Qty]]*Data_TABLE[[#This Row],[Unit Price]]</f>
        <v>366</v>
      </c>
      <c r="I11928" s="7">
        <v>42351</v>
      </c>
      <c r="J11928" s="10">
        <f>EOMONTH(Data_TABLE[[#This Row],[Date Sold]],0)</f>
        <v>42369</v>
      </c>
    </row>
    <row r="11929" spans="2:10" x14ac:dyDescent="0.25">
      <c r="B11929" s="1" t="s">
        <v>37</v>
      </c>
      <c r="C11929" s="3" t="s">
        <v>55</v>
      </c>
      <c r="D11929" s="2" t="s">
        <v>51</v>
      </c>
      <c r="E11929" s="3" t="s">
        <v>45</v>
      </c>
      <c r="F11929" s="3">
        <f t="shared" ca="1" si="370"/>
        <v>3</v>
      </c>
      <c r="G11929" s="4">
        <f t="shared" ca="1" si="371"/>
        <v>177</v>
      </c>
      <c r="H11929" s="4">
        <f ca="1">+Data_TABLE[[#This Row],[Qty]]*Data_TABLE[[#This Row],[Unit Price]]</f>
        <v>531</v>
      </c>
      <c r="I11929" s="7">
        <v>42351</v>
      </c>
      <c r="J11929" s="10">
        <f>EOMONTH(Data_TABLE[[#This Row],[Date Sold]],0)</f>
        <v>42369</v>
      </c>
    </row>
    <row r="11930" spans="2:10" x14ac:dyDescent="0.25">
      <c r="B11930" s="1" t="s">
        <v>39</v>
      </c>
      <c r="C11930" s="3" t="s">
        <v>56</v>
      </c>
      <c r="D11930" s="2" t="s">
        <v>50</v>
      </c>
      <c r="E11930" s="3" t="s">
        <v>44</v>
      </c>
      <c r="F11930" s="3">
        <f t="shared" ca="1" si="370"/>
        <v>3</v>
      </c>
      <c r="G11930" s="4">
        <f t="shared" ca="1" si="371"/>
        <v>148</v>
      </c>
      <c r="H11930" s="4">
        <f ca="1">+Data_TABLE[[#This Row],[Qty]]*Data_TABLE[[#This Row],[Unit Price]]</f>
        <v>444</v>
      </c>
      <c r="I11930" s="7">
        <v>42351</v>
      </c>
      <c r="J11930" s="10">
        <f>EOMONTH(Data_TABLE[[#This Row],[Date Sold]],0)</f>
        <v>42369</v>
      </c>
    </row>
    <row r="11931" spans="2:10" x14ac:dyDescent="0.25">
      <c r="B11931" s="1" t="s">
        <v>36</v>
      </c>
      <c r="C11931" s="3" t="s">
        <v>55</v>
      </c>
      <c r="D11931" s="2" t="s">
        <v>49</v>
      </c>
      <c r="E11931" s="3" t="s">
        <v>43</v>
      </c>
      <c r="F11931" s="3">
        <f t="shared" ca="1" si="370"/>
        <v>2</v>
      </c>
      <c r="G11931" s="4">
        <f t="shared" ca="1" si="371"/>
        <v>146</v>
      </c>
      <c r="H11931" s="4">
        <f ca="1">+Data_TABLE[[#This Row],[Qty]]*Data_TABLE[[#This Row],[Unit Price]]</f>
        <v>292</v>
      </c>
      <c r="I11931" s="7">
        <v>42351</v>
      </c>
      <c r="J11931" s="10">
        <f>EOMONTH(Data_TABLE[[#This Row],[Date Sold]],0)</f>
        <v>42369</v>
      </c>
    </row>
    <row r="11932" spans="2:10" x14ac:dyDescent="0.25">
      <c r="B11932" s="1" t="s">
        <v>39</v>
      </c>
      <c r="C11932" s="3" t="s">
        <v>56</v>
      </c>
      <c r="D11932" s="2" t="s">
        <v>52</v>
      </c>
      <c r="E11932" s="3" t="s">
        <v>46</v>
      </c>
      <c r="F11932" s="3">
        <f t="shared" ca="1" si="370"/>
        <v>1</v>
      </c>
      <c r="G11932" s="4">
        <f t="shared" ca="1" si="371"/>
        <v>67</v>
      </c>
      <c r="H11932" s="4">
        <f ca="1">+Data_TABLE[[#This Row],[Qty]]*Data_TABLE[[#This Row],[Unit Price]]</f>
        <v>67</v>
      </c>
      <c r="I11932" s="7">
        <v>42351</v>
      </c>
      <c r="J11932" s="10">
        <f>EOMONTH(Data_TABLE[[#This Row],[Date Sold]],0)</f>
        <v>42369</v>
      </c>
    </row>
    <row r="11933" spans="2:10" x14ac:dyDescent="0.25">
      <c r="B11933" s="1" t="s">
        <v>38</v>
      </c>
      <c r="C11933" s="3" t="s">
        <v>55</v>
      </c>
      <c r="D11933" s="2" t="s">
        <v>51</v>
      </c>
      <c r="E11933" s="3" t="s">
        <v>45</v>
      </c>
      <c r="F11933" s="3">
        <f t="shared" ca="1" si="370"/>
        <v>4</v>
      </c>
      <c r="G11933" s="4">
        <f t="shared" ca="1" si="371"/>
        <v>185</v>
      </c>
      <c r="H11933" s="4">
        <f ca="1">+Data_TABLE[[#This Row],[Qty]]*Data_TABLE[[#This Row],[Unit Price]]</f>
        <v>740</v>
      </c>
      <c r="I11933" s="7">
        <v>42351</v>
      </c>
      <c r="J11933" s="10">
        <f>EOMONTH(Data_TABLE[[#This Row],[Date Sold]],0)</f>
        <v>42369</v>
      </c>
    </row>
    <row r="11934" spans="2:10" x14ac:dyDescent="0.25">
      <c r="B11934" s="1" t="s">
        <v>40</v>
      </c>
      <c r="C11934" s="3" t="s">
        <v>56</v>
      </c>
      <c r="D11934" s="2" t="s">
        <v>50</v>
      </c>
      <c r="E11934" s="3" t="s">
        <v>44</v>
      </c>
      <c r="F11934" s="3">
        <f t="shared" ca="1" si="370"/>
        <v>4</v>
      </c>
      <c r="G11934" s="4">
        <f t="shared" ca="1" si="371"/>
        <v>143</v>
      </c>
      <c r="H11934" s="4">
        <f ca="1">+Data_TABLE[[#This Row],[Qty]]*Data_TABLE[[#This Row],[Unit Price]]</f>
        <v>572</v>
      </c>
      <c r="I11934" s="7">
        <v>42351</v>
      </c>
      <c r="J11934" s="10">
        <f>EOMONTH(Data_TABLE[[#This Row],[Date Sold]],0)</f>
        <v>42369</v>
      </c>
    </row>
    <row r="11935" spans="2:10" x14ac:dyDescent="0.25">
      <c r="B11935" s="1" t="s">
        <v>36</v>
      </c>
      <c r="C11935" s="3" t="s">
        <v>56</v>
      </c>
      <c r="D11935" s="2" t="s">
        <v>50</v>
      </c>
      <c r="E11935" s="3" t="s">
        <v>44</v>
      </c>
      <c r="F11935" s="3">
        <f t="shared" ca="1" si="370"/>
        <v>5</v>
      </c>
      <c r="G11935" s="4">
        <f t="shared" ca="1" si="371"/>
        <v>148</v>
      </c>
      <c r="H11935" s="4">
        <f ca="1">+Data_TABLE[[#This Row],[Qty]]*Data_TABLE[[#This Row],[Unit Price]]</f>
        <v>740</v>
      </c>
      <c r="I11935" s="7">
        <v>42351</v>
      </c>
      <c r="J11935" s="10">
        <f>EOMONTH(Data_TABLE[[#This Row],[Date Sold]],0)</f>
        <v>42369</v>
      </c>
    </row>
    <row r="11936" spans="2:10" x14ac:dyDescent="0.25">
      <c r="B11936" s="1" t="s">
        <v>39</v>
      </c>
      <c r="C11936" s="3" t="s">
        <v>55</v>
      </c>
      <c r="D11936" s="2" t="s">
        <v>51</v>
      </c>
      <c r="E11936" s="3" t="s">
        <v>45</v>
      </c>
      <c r="F11936" s="3">
        <f t="shared" ca="1" si="370"/>
        <v>5</v>
      </c>
      <c r="G11936" s="4">
        <f t="shared" ca="1" si="371"/>
        <v>175</v>
      </c>
      <c r="H11936" s="4">
        <f ca="1">+Data_TABLE[[#This Row],[Qty]]*Data_TABLE[[#This Row],[Unit Price]]</f>
        <v>875</v>
      </c>
      <c r="I11936" s="7">
        <v>42351</v>
      </c>
      <c r="J11936" s="10">
        <f>EOMONTH(Data_TABLE[[#This Row],[Date Sold]],0)</f>
        <v>42369</v>
      </c>
    </row>
    <row r="11937" spans="2:10" x14ac:dyDescent="0.25">
      <c r="B11937" s="1" t="s">
        <v>41</v>
      </c>
      <c r="C11937" s="3" t="s">
        <v>56</v>
      </c>
      <c r="D11937" s="2" t="s">
        <v>52</v>
      </c>
      <c r="E11937" s="3" t="s">
        <v>46</v>
      </c>
      <c r="F11937" s="3">
        <f t="shared" ca="1" si="370"/>
        <v>4</v>
      </c>
      <c r="G11937" s="4">
        <f t="shared" ca="1" si="371"/>
        <v>95</v>
      </c>
      <c r="H11937" s="4">
        <f ca="1">+Data_TABLE[[#This Row],[Qty]]*Data_TABLE[[#This Row],[Unit Price]]</f>
        <v>380</v>
      </c>
      <c r="I11937" s="7">
        <v>42351</v>
      </c>
      <c r="J11937" s="10">
        <f>EOMONTH(Data_TABLE[[#This Row],[Date Sold]],0)</f>
        <v>42369</v>
      </c>
    </row>
    <row r="11938" spans="2:10" x14ac:dyDescent="0.25">
      <c r="B11938" s="1" t="s">
        <v>41</v>
      </c>
      <c r="C11938" s="3" t="s">
        <v>56</v>
      </c>
      <c r="D11938" s="2" t="s">
        <v>50</v>
      </c>
      <c r="E11938" s="3" t="s">
        <v>44</v>
      </c>
      <c r="F11938" s="3">
        <f t="shared" ca="1" si="370"/>
        <v>3</v>
      </c>
      <c r="G11938" s="4">
        <f t="shared" ca="1" si="371"/>
        <v>192</v>
      </c>
      <c r="H11938" s="4">
        <f ca="1">+Data_TABLE[[#This Row],[Qty]]*Data_TABLE[[#This Row],[Unit Price]]</f>
        <v>576</v>
      </c>
      <c r="I11938" s="7">
        <v>42351</v>
      </c>
      <c r="J11938" s="10">
        <f>EOMONTH(Data_TABLE[[#This Row],[Date Sold]],0)</f>
        <v>42369</v>
      </c>
    </row>
    <row r="11939" spans="2:10" x14ac:dyDescent="0.25">
      <c r="B11939" s="1" t="s">
        <v>38</v>
      </c>
      <c r="C11939" s="3" t="s">
        <v>55</v>
      </c>
      <c r="D11939" s="2" t="s">
        <v>49</v>
      </c>
      <c r="E11939" s="3" t="s">
        <v>43</v>
      </c>
      <c r="F11939" s="3">
        <f t="shared" ca="1" si="370"/>
        <v>4</v>
      </c>
      <c r="G11939" s="4">
        <f t="shared" ca="1" si="371"/>
        <v>105</v>
      </c>
      <c r="H11939" s="4">
        <f ca="1">+Data_TABLE[[#This Row],[Qty]]*Data_TABLE[[#This Row],[Unit Price]]</f>
        <v>420</v>
      </c>
      <c r="I11939" s="7">
        <v>42351</v>
      </c>
      <c r="J11939" s="10">
        <f>EOMONTH(Data_TABLE[[#This Row],[Date Sold]],0)</f>
        <v>42369</v>
      </c>
    </row>
    <row r="11940" spans="2:10" x14ac:dyDescent="0.25">
      <c r="B11940" s="1" t="s">
        <v>37</v>
      </c>
      <c r="C11940" s="3" t="s">
        <v>55</v>
      </c>
      <c r="D11940" s="2" t="s">
        <v>51</v>
      </c>
      <c r="E11940" s="3" t="s">
        <v>45</v>
      </c>
      <c r="F11940" s="3">
        <f t="shared" ca="1" si="370"/>
        <v>1</v>
      </c>
      <c r="G11940" s="4">
        <f t="shared" ca="1" si="371"/>
        <v>67</v>
      </c>
      <c r="H11940" s="4">
        <f ca="1">+Data_TABLE[[#This Row],[Qty]]*Data_TABLE[[#This Row],[Unit Price]]</f>
        <v>67</v>
      </c>
      <c r="I11940" s="7">
        <v>42351</v>
      </c>
      <c r="J11940" s="10">
        <f>EOMONTH(Data_TABLE[[#This Row],[Date Sold]],0)</f>
        <v>42369</v>
      </c>
    </row>
    <row r="11941" spans="2:10" x14ac:dyDescent="0.25">
      <c r="B11941" s="1" t="s">
        <v>40</v>
      </c>
      <c r="C11941" s="3" t="s">
        <v>56</v>
      </c>
      <c r="D11941" s="2" t="s">
        <v>52</v>
      </c>
      <c r="E11941" s="3" t="s">
        <v>46</v>
      </c>
      <c r="F11941" s="3">
        <f t="shared" ca="1" si="370"/>
        <v>3</v>
      </c>
      <c r="G11941" s="4">
        <f t="shared" ca="1" si="371"/>
        <v>161</v>
      </c>
      <c r="H11941" s="4">
        <f ca="1">+Data_TABLE[[#This Row],[Qty]]*Data_TABLE[[#This Row],[Unit Price]]</f>
        <v>483</v>
      </c>
      <c r="I11941" s="7">
        <v>42351</v>
      </c>
      <c r="J11941" s="10">
        <f>EOMONTH(Data_TABLE[[#This Row],[Date Sold]],0)</f>
        <v>42369</v>
      </c>
    </row>
    <row r="11942" spans="2:10" x14ac:dyDescent="0.25">
      <c r="B11942" s="1" t="s">
        <v>40</v>
      </c>
      <c r="C11942" s="3" t="s">
        <v>56</v>
      </c>
      <c r="D11942" s="2" t="s">
        <v>50</v>
      </c>
      <c r="E11942" s="3" t="s">
        <v>44</v>
      </c>
      <c r="F11942" s="3">
        <f t="shared" ca="1" si="370"/>
        <v>5</v>
      </c>
      <c r="G11942" s="4">
        <f t="shared" ca="1" si="371"/>
        <v>64</v>
      </c>
      <c r="H11942" s="4">
        <f ca="1">+Data_TABLE[[#This Row],[Qty]]*Data_TABLE[[#This Row],[Unit Price]]</f>
        <v>320</v>
      </c>
      <c r="I11942" s="7">
        <v>42351</v>
      </c>
      <c r="J11942" s="10">
        <f>EOMONTH(Data_TABLE[[#This Row],[Date Sold]],0)</f>
        <v>42369</v>
      </c>
    </row>
    <row r="11943" spans="2:10" x14ac:dyDescent="0.25">
      <c r="B11943" s="1" t="s">
        <v>37</v>
      </c>
      <c r="C11943" s="3" t="s">
        <v>56</v>
      </c>
      <c r="D11943" s="2" t="s">
        <v>50</v>
      </c>
      <c r="E11943" s="3" t="s">
        <v>44</v>
      </c>
      <c r="F11943" s="3">
        <f t="shared" ca="1" si="370"/>
        <v>4</v>
      </c>
      <c r="G11943" s="4">
        <f t="shared" ca="1" si="371"/>
        <v>89</v>
      </c>
      <c r="H11943" s="4">
        <f ca="1">+Data_TABLE[[#This Row],[Qty]]*Data_TABLE[[#This Row],[Unit Price]]</f>
        <v>356</v>
      </c>
      <c r="I11943" s="7">
        <v>42351</v>
      </c>
      <c r="J11943" s="10">
        <f>EOMONTH(Data_TABLE[[#This Row],[Date Sold]],0)</f>
        <v>42369</v>
      </c>
    </row>
    <row r="11944" spans="2:10" x14ac:dyDescent="0.25">
      <c r="B11944" s="1" t="s">
        <v>40</v>
      </c>
      <c r="C11944" s="3" t="s">
        <v>55</v>
      </c>
      <c r="D11944" s="2" t="s">
        <v>51</v>
      </c>
      <c r="E11944" s="3" t="s">
        <v>45</v>
      </c>
      <c r="F11944" s="3">
        <f t="shared" ca="1" si="370"/>
        <v>1</v>
      </c>
      <c r="G11944" s="4">
        <f t="shared" ca="1" si="371"/>
        <v>198</v>
      </c>
      <c r="H11944" s="4">
        <f ca="1">+Data_TABLE[[#This Row],[Qty]]*Data_TABLE[[#This Row],[Unit Price]]</f>
        <v>198</v>
      </c>
      <c r="I11944" s="7">
        <v>42351</v>
      </c>
      <c r="J11944" s="10">
        <f>EOMONTH(Data_TABLE[[#This Row],[Date Sold]],0)</f>
        <v>42369</v>
      </c>
    </row>
    <row r="11945" spans="2:10" x14ac:dyDescent="0.25">
      <c r="B11945" s="1" t="s">
        <v>40</v>
      </c>
      <c r="C11945" s="3" t="s">
        <v>55</v>
      </c>
      <c r="D11945" s="2" t="s">
        <v>51</v>
      </c>
      <c r="E11945" s="3" t="s">
        <v>45</v>
      </c>
      <c r="F11945" s="3">
        <f t="shared" ca="1" si="370"/>
        <v>1</v>
      </c>
      <c r="G11945" s="4">
        <f t="shared" ca="1" si="371"/>
        <v>121</v>
      </c>
      <c r="H11945" s="4">
        <f ca="1">+Data_TABLE[[#This Row],[Qty]]*Data_TABLE[[#This Row],[Unit Price]]</f>
        <v>121</v>
      </c>
      <c r="I11945" s="7">
        <v>42351</v>
      </c>
      <c r="J11945" s="10">
        <f>EOMONTH(Data_TABLE[[#This Row],[Date Sold]],0)</f>
        <v>42369</v>
      </c>
    </row>
    <row r="11946" spans="2:10" x14ac:dyDescent="0.25">
      <c r="B11946" s="1" t="s">
        <v>39</v>
      </c>
      <c r="C11946" s="3" t="s">
        <v>54</v>
      </c>
      <c r="D11946" s="2" t="s">
        <v>48</v>
      </c>
      <c r="E11946" s="3" t="s">
        <v>42</v>
      </c>
      <c r="F11946" s="3">
        <f t="shared" ca="1" si="370"/>
        <v>1</v>
      </c>
      <c r="G11946" s="4">
        <f t="shared" ca="1" si="371"/>
        <v>142</v>
      </c>
      <c r="H11946" s="4">
        <f ca="1">+Data_TABLE[[#This Row],[Qty]]*Data_TABLE[[#This Row],[Unit Price]]</f>
        <v>142</v>
      </c>
      <c r="I11946" s="7">
        <v>42351</v>
      </c>
      <c r="J11946" s="10">
        <f>EOMONTH(Data_TABLE[[#This Row],[Date Sold]],0)</f>
        <v>42369</v>
      </c>
    </row>
    <row r="11947" spans="2:10" x14ac:dyDescent="0.25">
      <c r="B11947" s="1" t="s">
        <v>38</v>
      </c>
      <c r="C11947" s="3" t="s">
        <v>56</v>
      </c>
      <c r="D11947" s="2" t="s">
        <v>50</v>
      </c>
      <c r="E11947" s="3" t="s">
        <v>44</v>
      </c>
      <c r="F11947" s="3">
        <f t="shared" ca="1" si="370"/>
        <v>3</v>
      </c>
      <c r="G11947" s="4">
        <f t="shared" ca="1" si="371"/>
        <v>124</v>
      </c>
      <c r="H11947" s="4">
        <f ca="1">+Data_TABLE[[#This Row],[Qty]]*Data_TABLE[[#This Row],[Unit Price]]</f>
        <v>372</v>
      </c>
      <c r="I11947" s="7">
        <v>42351</v>
      </c>
      <c r="J11947" s="10">
        <f>EOMONTH(Data_TABLE[[#This Row],[Date Sold]],0)</f>
        <v>42369</v>
      </c>
    </row>
    <row r="11948" spans="2:10" x14ac:dyDescent="0.25">
      <c r="B11948" s="1" t="s">
        <v>36</v>
      </c>
      <c r="C11948" s="3" t="s">
        <v>56</v>
      </c>
      <c r="D11948" s="2" t="s">
        <v>52</v>
      </c>
      <c r="E11948" s="3" t="s">
        <v>46</v>
      </c>
      <c r="F11948" s="3">
        <f t="shared" ca="1" si="370"/>
        <v>1</v>
      </c>
      <c r="G11948" s="4">
        <f t="shared" ca="1" si="371"/>
        <v>62</v>
      </c>
      <c r="H11948" s="4">
        <f ca="1">+Data_TABLE[[#This Row],[Qty]]*Data_TABLE[[#This Row],[Unit Price]]</f>
        <v>62</v>
      </c>
      <c r="I11948" s="7">
        <v>42351</v>
      </c>
      <c r="J11948" s="10">
        <f>EOMONTH(Data_TABLE[[#This Row],[Date Sold]],0)</f>
        <v>42369</v>
      </c>
    </row>
    <row r="11949" spans="2:10" x14ac:dyDescent="0.25">
      <c r="B11949" s="1" t="s">
        <v>38</v>
      </c>
      <c r="C11949" s="3" t="s">
        <v>54</v>
      </c>
      <c r="D11949" s="2" t="s">
        <v>48</v>
      </c>
      <c r="E11949" s="3" t="s">
        <v>42</v>
      </c>
      <c r="F11949" s="3">
        <f t="shared" ca="1" si="370"/>
        <v>1</v>
      </c>
      <c r="G11949" s="4">
        <f t="shared" ca="1" si="371"/>
        <v>146</v>
      </c>
      <c r="H11949" s="4">
        <f ca="1">+Data_TABLE[[#This Row],[Qty]]*Data_TABLE[[#This Row],[Unit Price]]</f>
        <v>146</v>
      </c>
      <c r="I11949" s="7">
        <v>42351</v>
      </c>
      <c r="J11949" s="10">
        <f>EOMONTH(Data_TABLE[[#This Row],[Date Sold]],0)</f>
        <v>42369</v>
      </c>
    </row>
    <row r="11950" spans="2:10" x14ac:dyDescent="0.25">
      <c r="B11950" s="1" t="s">
        <v>36</v>
      </c>
      <c r="C11950" s="3" t="s">
        <v>56</v>
      </c>
      <c r="D11950" s="2" t="s">
        <v>50</v>
      </c>
      <c r="E11950" s="3" t="s">
        <v>44</v>
      </c>
      <c r="F11950" s="3">
        <f t="shared" ca="1" si="370"/>
        <v>3</v>
      </c>
      <c r="G11950" s="4">
        <f t="shared" ca="1" si="371"/>
        <v>86</v>
      </c>
      <c r="H11950" s="4">
        <f ca="1">+Data_TABLE[[#This Row],[Qty]]*Data_TABLE[[#This Row],[Unit Price]]</f>
        <v>258</v>
      </c>
      <c r="I11950" s="7">
        <v>42351</v>
      </c>
      <c r="J11950" s="10">
        <f>EOMONTH(Data_TABLE[[#This Row],[Date Sold]],0)</f>
        <v>42369</v>
      </c>
    </row>
    <row r="11951" spans="2:10" x14ac:dyDescent="0.25">
      <c r="B11951" s="1" t="s">
        <v>37</v>
      </c>
      <c r="C11951" s="3" t="s">
        <v>56</v>
      </c>
      <c r="D11951" s="2" t="s">
        <v>50</v>
      </c>
      <c r="E11951" s="3" t="s">
        <v>44</v>
      </c>
      <c r="F11951" s="3">
        <f t="shared" ca="1" si="370"/>
        <v>2</v>
      </c>
      <c r="G11951" s="4">
        <f t="shared" ca="1" si="371"/>
        <v>142</v>
      </c>
      <c r="H11951" s="4">
        <f ca="1">+Data_TABLE[[#This Row],[Qty]]*Data_TABLE[[#This Row],[Unit Price]]</f>
        <v>284</v>
      </c>
      <c r="I11951" s="7">
        <v>42351</v>
      </c>
      <c r="J11951" s="10">
        <f>EOMONTH(Data_TABLE[[#This Row],[Date Sold]],0)</f>
        <v>42369</v>
      </c>
    </row>
    <row r="11952" spans="2:10" x14ac:dyDescent="0.25">
      <c r="B11952" s="1" t="s">
        <v>39</v>
      </c>
      <c r="C11952" s="3" t="s">
        <v>56</v>
      </c>
      <c r="D11952" s="2" t="s">
        <v>50</v>
      </c>
      <c r="E11952" s="3" t="s">
        <v>44</v>
      </c>
      <c r="F11952" s="3">
        <f t="shared" ca="1" si="370"/>
        <v>1</v>
      </c>
      <c r="G11952" s="4">
        <f t="shared" ca="1" si="371"/>
        <v>155</v>
      </c>
      <c r="H11952" s="4">
        <f ca="1">+Data_TABLE[[#This Row],[Qty]]*Data_TABLE[[#This Row],[Unit Price]]</f>
        <v>155</v>
      </c>
      <c r="I11952" s="7">
        <v>42351</v>
      </c>
      <c r="J11952" s="10">
        <f>EOMONTH(Data_TABLE[[#This Row],[Date Sold]],0)</f>
        <v>42369</v>
      </c>
    </row>
    <row r="11953" spans="2:10" x14ac:dyDescent="0.25">
      <c r="B11953" s="1" t="s">
        <v>41</v>
      </c>
      <c r="C11953" s="3" t="s">
        <v>56</v>
      </c>
      <c r="D11953" s="2" t="s">
        <v>52</v>
      </c>
      <c r="E11953" s="3" t="s">
        <v>46</v>
      </c>
      <c r="F11953" s="3">
        <f t="shared" ref="F11953:F12016" ca="1" si="372">RANDBETWEEN(1,5)</f>
        <v>3</v>
      </c>
      <c r="G11953" s="4">
        <f t="shared" ref="G11953:G12016" ca="1" si="373">RANDBETWEEN(60,200)</f>
        <v>137</v>
      </c>
      <c r="H11953" s="4">
        <f ca="1">+Data_TABLE[[#This Row],[Qty]]*Data_TABLE[[#This Row],[Unit Price]]</f>
        <v>411</v>
      </c>
      <c r="I11953" s="7">
        <v>42352</v>
      </c>
      <c r="J11953" s="10">
        <f>EOMONTH(Data_TABLE[[#This Row],[Date Sold]],0)</f>
        <v>42369</v>
      </c>
    </row>
    <row r="11954" spans="2:10" x14ac:dyDescent="0.25">
      <c r="B11954" s="1" t="s">
        <v>38</v>
      </c>
      <c r="C11954" s="3" t="s">
        <v>55</v>
      </c>
      <c r="D11954" s="2" t="s">
        <v>49</v>
      </c>
      <c r="E11954" s="3" t="s">
        <v>43</v>
      </c>
      <c r="F11954" s="3">
        <f t="shared" ca="1" si="372"/>
        <v>3</v>
      </c>
      <c r="G11954" s="4">
        <f t="shared" ca="1" si="373"/>
        <v>141</v>
      </c>
      <c r="H11954" s="4">
        <f ca="1">+Data_TABLE[[#This Row],[Qty]]*Data_TABLE[[#This Row],[Unit Price]]</f>
        <v>423</v>
      </c>
      <c r="I11954" s="7">
        <v>42352</v>
      </c>
      <c r="J11954" s="10">
        <f>EOMONTH(Data_TABLE[[#This Row],[Date Sold]],0)</f>
        <v>42369</v>
      </c>
    </row>
    <row r="11955" spans="2:10" x14ac:dyDescent="0.25">
      <c r="B11955" s="1" t="s">
        <v>37</v>
      </c>
      <c r="C11955" s="3" t="s">
        <v>56</v>
      </c>
      <c r="D11955" s="2" t="s">
        <v>50</v>
      </c>
      <c r="E11955" s="3" t="s">
        <v>44</v>
      </c>
      <c r="F11955" s="3">
        <f t="shared" ca="1" si="372"/>
        <v>2</v>
      </c>
      <c r="G11955" s="4">
        <f t="shared" ca="1" si="373"/>
        <v>68</v>
      </c>
      <c r="H11955" s="4">
        <f ca="1">+Data_TABLE[[#This Row],[Qty]]*Data_TABLE[[#This Row],[Unit Price]]</f>
        <v>136</v>
      </c>
      <c r="I11955" s="7">
        <v>42352</v>
      </c>
      <c r="J11955" s="10">
        <f>EOMONTH(Data_TABLE[[#This Row],[Date Sold]],0)</f>
        <v>42369</v>
      </c>
    </row>
    <row r="11956" spans="2:10" x14ac:dyDescent="0.25">
      <c r="B11956" s="1" t="s">
        <v>39</v>
      </c>
      <c r="C11956" s="3" t="s">
        <v>54</v>
      </c>
      <c r="D11956" s="2" t="s">
        <v>48</v>
      </c>
      <c r="E11956" s="3" t="s">
        <v>42</v>
      </c>
      <c r="F11956" s="3">
        <f t="shared" ca="1" si="372"/>
        <v>5</v>
      </c>
      <c r="G11956" s="4">
        <f t="shared" ca="1" si="373"/>
        <v>179</v>
      </c>
      <c r="H11956" s="4">
        <f ca="1">+Data_TABLE[[#This Row],[Qty]]*Data_TABLE[[#This Row],[Unit Price]]</f>
        <v>895</v>
      </c>
      <c r="I11956" s="7">
        <v>42352</v>
      </c>
      <c r="J11956" s="10">
        <f>EOMONTH(Data_TABLE[[#This Row],[Date Sold]],0)</f>
        <v>42369</v>
      </c>
    </row>
    <row r="11957" spans="2:10" x14ac:dyDescent="0.25">
      <c r="B11957" s="1" t="s">
        <v>37</v>
      </c>
      <c r="C11957" s="3" t="s">
        <v>55</v>
      </c>
      <c r="D11957" s="2" t="s">
        <v>49</v>
      </c>
      <c r="E11957" s="3" t="s">
        <v>43</v>
      </c>
      <c r="F11957" s="3">
        <f t="shared" ca="1" si="372"/>
        <v>1</v>
      </c>
      <c r="G11957" s="4">
        <f t="shared" ca="1" si="373"/>
        <v>95</v>
      </c>
      <c r="H11957" s="4">
        <f ca="1">+Data_TABLE[[#This Row],[Qty]]*Data_TABLE[[#This Row],[Unit Price]]</f>
        <v>95</v>
      </c>
      <c r="I11957" s="7">
        <v>42352</v>
      </c>
      <c r="J11957" s="10">
        <f>EOMONTH(Data_TABLE[[#This Row],[Date Sold]],0)</f>
        <v>42369</v>
      </c>
    </row>
    <row r="11958" spans="2:10" x14ac:dyDescent="0.25">
      <c r="B11958" s="1" t="s">
        <v>41</v>
      </c>
      <c r="C11958" s="3" t="s">
        <v>55</v>
      </c>
      <c r="D11958" s="2" t="s">
        <v>49</v>
      </c>
      <c r="E11958" s="3" t="s">
        <v>43</v>
      </c>
      <c r="F11958" s="3">
        <f t="shared" ca="1" si="372"/>
        <v>4</v>
      </c>
      <c r="G11958" s="4">
        <f t="shared" ca="1" si="373"/>
        <v>133</v>
      </c>
      <c r="H11958" s="4">
        <f ca="1">+Data_TABLE[[#This Row],[Qty]]*Data_TABLE[[#This Row],[Unit Price]]</f>
        <v>532</v>
      </c>
      <c r="I11958" s="7">
        <v>42352</v>
      </c>
      <c r="J11958" s="10">
        <f>EOMONTH(Data_TABLE[[#This Row],[Date Sold]],0)</f>
        <v>42369</v>
      </c>
    </row>
    <row r="11959" spans="2:10" x14ac:dyDescent="0.25">
      <c r="B11959" s="1" t="s">
        <v>39</v>
      </c>
      <c r="C11959" s="3" t="s">
        <v>54</v>
      </c>
      <c r="D11959" s="2" t="s">
        <v>48</v>
      </c>
      <c r="E11959" s="3" t="s">
        <v>42</v>
      </c>
      <c r="F11959" s="3">
        <f t="shared" ca="1" si="372"/>
        <v>5</v>
      </c>
      <c r="G11959" s="4">
        <f t="shared" ca="1" si="373"/>
        <v>106</v>
      </c>
      <c r="H11959" s="4">
        <f ca="1">+Data_TABLE[[#This Row],[Qty]]*Data_TABLE[[#This Row],[Unit Price]]</f>
        <v>530</v>
      </c>
      <c r="I11959" s="7">
        <v>42352</v>
      </c>
      <c r="J11959" s="10">
        <f>EOMONTH(Data_TABLE[[#This Row],[Date Sold]],0)</f>
        <v>42369</v>
      </c>
    </row>
    <row r="11960" spans="2:10" x14ac:dyDescent="0.25">
      <c r="B11960" s="1" t="s">
        <v>38</v>
      </c>
      <c r="C11960" s="3" t="s">
        <v>56</v>
      </c>
      <c r="D11960" s="2" t="s">
        <v>50</v>
      </c>
      <c r="E11960" s="3" t="s">
        <v>44</v>
      </c>
      <c r="F11960" s="3">
        <f t="shared" ca="1" si="372"/>
        <v>5</v>
      </c>
      <c r="G11960" s="4">
        <f t="shared" ca="1" si="373"/>
        <v>97</v>
      </c>
      <c r="H11960" s="4">
        <f ca="1">+Data_TABLE[[#This Row],[Qty]]*Data_TABLE[[#This Row],[Unit Price]]</f>
        <v>485</v>
      </c>
      <c r="I11960" s="7">
        <v>42352</v>
      </c>
      <c r="J11960" s="10">
        <f>EOMONTH(Data_TABLE[[#This Row],[Date Sold]],0)</f>
        <v>42369</v>
      </c>
    </row>
    <row r="11961" spans="2:10" x14ac:dyDescent="0.25">
      <c r="B11961" s="1" t="s">
        <v>39</v>
      </c>
      <c r="C11961" s="3" t="s">
        <v>56</v>
      </c>
      <c r="D11961" s="2" t="s">
        <v>50</v>
      </c>
      <c r="E11961" s="3" t="s">
        <v>44</v>
      </c>
      <c r="F11961" s="3">
        <f t="shared" ca="1" si="372"/>
        <v>1</v>
      </c>
      <c r="G11961" s="4">
        <f t="shared" ca="1" si="373"/>
        <v>119</v>
      </c>
      <c r="H11961" s="4">
        <f ca="1">+Data_TABLE[[#This Row],[Qty]]*Data_TABLE[[#This Row],[Unit Price]]</f>
        <v>119</v>
      </c>
      <c r="I11961" s="7">
        <v>42352</v>
      </c>
      <c r="J11961" s="10">
        <f>EOMONTH(Data_TABLE[[#This Row],[Date Sold]],0)</f>
        <v>42369</v>
      </c>
    </row>
    <row r="11962" spans="2:10" x14ac:dyDescent="0.25">
      <c r="B11962" s="1" t="s">
        <v>37</v>
      </c>
      <c r="C11962" s="3" t="s">
        <v>56</v>
      </c>
      <c r="D11962" s="2" t="s">
        <v>52</v>
      </c>
      <c r="E11962" s="3" t="s">
        <v>46</v>
      </c>
      <c r="F11962" s="3">
        <f t="shared" ca="1" si="372"/>
        <v>5</v>
      </c>
      <c r="G11962" s="4">
        <f t="shared" ca="1" si="373"/>
        <v>176</v>
      </c>
      <c r="H11962" s="4">
        <f ca="1">+Data_TABLE[[#This Row],[Qty]]*Data_TABLE[[#This Row],[Unit Price]]</f>
        <v>880</v>
      </c>
      <c r="I11962" s="7">
        <v>42352</v>
      </c>
      <c r="J11962" s="10">
        <f>EOMONTH(Data_TABLE[[#This Row],[Date Sold]],0)</f>
        <v>42369</v>
      </c>
    </row>
    <row r="11963" spans="2:10" x14ac:dyDescent="0.25">
      <c r="B11963" s="1" t="s">
        <v>36</v>
      </c>
      <c r="C11963" s="3" t="s">
        <v>56</v>
      </c>
      <c r="D11963" s="2" t="s">
        <v>50</v>
      </c>
      <c r="E11963" s="3" t="s">
        <v>44</v>
      </c>
      <c r="F11963" s="3">
        <f t="shared" ca="1" si="372"/>
        <v>3</v>
      </c>
      <c r="G11963" s="4">
        <f t="shared" ca="1" si="373"/>
        <v>115</v>
      </c>
      <c r="H11963" s="4">
        <f ca="1">+Data_TABLE[[#This Row],[Qty]]*Data_TABLE[[#This Row],[Unit Price]]</f>
        <v>345</v>
      </c>
      <c r="I11963" s="7">
        <v>42352</v>
      </c>
      <c r="J11963" s="10">
        <f>EOMONTH(Data_TABLE[[#This Row],[Date Sold]],0)</f>
        <v>42369</v>
      </c>
    </row>
    <row r="11964" spans="2:10" x14ac:dyDescent="0.25">
      <c r="B11964" s="1" t="s">
        <v>39</v>
      </c>
      <c r="C11964" s="3" t="s">
        <v>56</v>
      </c>
      <c r="D11964" s="2" t="s">
        <v>50</v>
      </c>
      <c r="E11964" s="3" t="s">
        <v>44</v>
      </c>
      <c r="F11964" s="3">
        <f t="shared" ca="1" si="372"/>
        <v>3</v>
      </c>
      <c r="G11964" s="4">
        <f t="shared" ca="1" si="373"/>
        <v>63</v>
      </c>
      <c r="H11964" s="4">
        <f ca="1">+Data_TABLE[[#This Row],[Qty]]*Data_TABLE[[#This Row],[Unit Price]]</f>
        <v>189</v>
      </c>
      <c r="I11964" s="7">
        <v>42352</v>
      </c>
      <c r="J11964" s="10">
        <f>EOMONTH(Data_TABLE[[#This Row],[Date Sold]],0)</f>
        <v>42369</v>
      </c>
    </row>
    <row r="11965" spans="2:10" x14ac:dyDescent="0.25">
      <c r="B11965" s="1" t="s">
        <v>38</v>
      </c>
      <c r="C11965" s="3" t="s">
        <v>56</v>
      </c>
      <c r="D11965" s="2" t="s">
        <v>52</v>
      </c>
      <c r="E11965" s="3" t="s">
        <v>46</v>
      </c>
      <c r="F11965" s="3">
        <f t="shared" ca="1" si="372"/>
        <v>4</v>
      </c>
      <c r="G11965" s="4">
        <f t="shared" ca="1" si="373"/>
        <v>138</v>
      </c>
      <c r="H11965" s="4">
        <f ca="1">+Data_TABLE[[#This Row],[Qty]]*Data_TABLE[[#This Row],[Unit Price]]</f>
        <v>552</v>
      </c>
      <c r="I11965" s="7">
        <v>42352</v>
      </c>
      <c r="J11965" s="10">
        <f>EOMONTH(Data_TABLE[[#This Row],[Date Sold]],0)</f>
        <v>42369</v>
      </c>
    </row>
    <row r="11966" spans="2:10" x14ac:dyDescent="0.25">
      <c r="B11966" s="1" t="s">
        <v>40</v>
      </c>
      <c r="C11966" s="3" t="s">
        <v>54</v>
      </c>
      <c r="D11966" s="2" t="s">
        <v>48</v>
      </c>
      <c r="E11966" s="3" t="s">
        <v>42</v>
      </c>
      <c r="F11966" s="3">
        <f t="shared" ca="1" si="372"/>
        <v>1</v>
      </c>
      <c r="G11966" s="4">
        <f t="shared" ca="1" si="373"/>
        <v>196</v>
      </c>
      <c r="H11966" s="4">
        <f ca="1">+Data_TABLE[[#This Row],[Qty]]*Data_TABLE[[#This Row],[Unit Price]]</f>
        <v>196</v>
      </c>
      <c r="I11966" s="7">
        <v>42352</v>
      </c>
      <c r="J11966" s="10">
        <f>EOMONTH(Data_TABLE[[#This Row],[Date Sold]],0)</f>
        <v>42369</v>
      </c>
    </row>
    <row r="11967" spans="2:10" x14ac:dyDescent="0.25">
      <c r="B11967" s="1" t="s">
        <v>36</v>
      </c>
      <c r="C11967" s="3" t="s">
        <v>56</v>
      </c>
      <c r="D11967" s="2" t="s">
        <v>50</v>
      </c>
      <c r="E11967" s="3" t="s">
        <v>44</v>
      </c>
      <c r="F11967" s="3">
        <f t="shared" ca="1" si="372"/>
        <v>3</v>
      </c>
      <c r="G11967" s="4">
        <f t="shared" ca="1" si="373"/>
        <v>156</v>
      </c>
      <c r="H11967" s="4">
        <f ca="1">+Data_TABLE[[#This Row],[Qty]]*Data_TABLE[[#This Row],[Unit Price]]</f>
        <v>468</v>
      </c>
      <c r="I11967" s="7">
        <v>42352</v>
      </c>
      <c r="J11967" s="10">
        <f>EOMONTH(Data_TABLE[[#This Row],[Date Sold]],0)</f>
        <v>42369</v>
      </c>
    </row>
    <row r="11968" spans="2:10" x14ac:dyDescent="0.25">
      <c r="B11968" s="1" t="s">
        <v>36</v>
      </c>
      <c r="C11968" s="3" t="s">
        <v>54</v>
      </c>
      <c r="D11968" s="2" t="s">
        <v>48</v>
      </c>
      <c r="E11968" s="3" t="s">
        <v>42</v>
      </c>
      <c r="F11968" s="3">
        <f t="shared" ca="1" si="372"/>
        <v>3</v>
      </c>
      <c r="G11968" s="4">
        <f t="shared" ca="1" si="373"/>
        <v>177</v>
      </c>
      <c r="H11968" s="4">
        <f ca="1">+Data_TABLE[[#This Row],[Qty]]*Data_TABLE[[#This Row],[Unit Price]]</f>
        <v>531</v>
      </c>
      <c r="I11968" s="7">
        <v>42352</v>
      </c>
      <c r="J11968" s="10">
        <f>EOMONTH(Data_TABLE[[#This Row],[Date Sold]],0)</f>
        <v>42369</v>
      </c>
    </row>
    <row r="11969" spans="2:10" x14ac:dyDescent="0.25">
      <c r="B11969" s="1" t="s">
        <v>36</v>
      </c>
      <c r="C11969" s="3" t="s">
        <v>55</v>
      </c>
      <c r="D11969" s="2" t="s">
        <v>49</v>
      </c>
      <c r="E11969" s="3" t="s">
        <v>43</v>
      </c>
      <c r="F11969" s="3">
        <f t="shared" ca="1" si="372"/>
        <v>1</v>
      </c>
      <c r="G11969" s="4">
        <f t="shared" ca="1" si="373"/>
        <v>177</v>
      </c>
      <c r="H11969" s="4">
        <f ca="1">+Data_TABLE[[#This Row],[Qty]]*Data_TABLE[[#This Row],[Unit Price]]</f>
        <v>177</v>
      </c>
      <c r="I11969" s="7">
        <v>42352</v>
      </c>
      <c r="J11969" s="10">
        <f>EOMONTH(Data_TABLE[[#This Row],[Date Sold]],0)</f>
        <v>42369</v>
      </c>
    </row>
    <row r="11970" spans="2:10" x14ac:dyDescent="0.25">
      <c r="B11970" s="1" t="s">
        <v>41</v>
      </c>
      <c r="C11970" s="3" t="s">
        <v>55</v>
      </c>
      <c r="D11970" s="2" t="s">
        <v>51</v>
      </c>
      <c r="E11970" s="3" t="s">
        <v>45</v>
      </c>
      <c r="F11970" s="3">
        <f t="shared" ca="1" si="372"/>
        <v>4</v>
      </c>
      <c r="G11970" s="4">
        <f t="shared" ca="1" si="373"/>
        <v>101</v>
      </c>
      <c r="H11970" s="4">
        <f ca="1">+Data_TABLE[[#This Row],[Qty]]*Data_TABLE[[#This Row],[Unit Price]]</f>
        <v>404</v>
      </c>
      <c r="I11970" s="7">
        <v>42352</v>
      </c>
      <c r="J11970" s="10">
        <f>EOMONTH(Data_TABLE[[#This Row],[Date Sold]],0)</f>
        <v>42369</v>
      </c>
    </row>
    <row r="11971" spans="2:10" x14ac:dyDescent="0.25">
      <c r="B11971" s="1" t="s">
        <v>37</v>
      </c>
      <c r="C11971" s="3" t="s">
        <v>55</v>
      </c>
      <c r="D11971" s="2" t="s">
        <v>49</v>
      </c>
      <c r="E11971" s="3" t="s">
        <v>43</v>
      </c>
      <c r="F11971" s="3">
        <f t="shared" ca="1" si="372"/>
        <v>2</v>
      </c>
      <c r="G11971" s="4">
        <f t="shared" ca="1" si="373"/>
        <v>178</v>
      </c>
      <c r="H11971" s="4">
        <f ca="1">+Data_TABLE[[#This Row],[Qty]]*Data_TABLE[[#This Row],[Unit Price]]</f>
        <v>356</v>
      </c>
      <c r="I11971" s="7">
        <v>42352</v>
      </c>
      <c r="J11971" s="10">
        <f>EOMONTH(Data_TABLE[[#This Row],[Date Sold]],0)</f>
        <v>42369</v>
      </c>
    </row>
    <row r="11972" spans="2:10" x14ac:dyDescent="0.25">
      <c r="B11972" s="1" t="s">
        <v>38</v>
      </c>
      <c r="C11972" s="3" t="s">
        <v>55</v>
      </c>
      <c r="D11972" s="2" t="s">
        <v>51</v>
      </c>
      <c r="E11972" s="3" t="s">
        <v>45</v>
      </c>
      <c r="F11972" s="3">
        <f t="shared" ca="1" si="372"/>
        <v>2</v>
      </c>
      <c r="G11972" s="4">
        <f t="shared" ca="1" si="373"/>
        <v>67</v>
      </c>
      <c r="H11972" s="4">
        <f ca="1">+Data_TABLE[[#This Row],[Qty]]*Data_TABLE[[#This Row],[Unit Price]]</f>
        <v>134</v>
      </c>
      <c r="I11972" s="7">
        <v>42352</v>
      </c>
      <c r="J11972" s="10">
        <f>EOMONTH(Data_TABLE[[#This Row],[Date Sold]],0)</f>
        <v>42369</v>
      </c>
    </row>
    <row r="11973" spans="2:10" x14ac:dyDescent="0.25">
      <c r="B11973" s="1" t="s">
        <v>39</v>
      </c>
      <c r="C11973" s="3" t="s">
        <v>55</v>
      </c>
      <c r="D11973" s="2" t="s">
        <v>49</v>
      </c>
      <c r="E11973" s="3" t="s">
        <v>43</v>
      </c>
      <c r="F11973" s="3">
        <f t="shared" ca="1" si="372"/>
        <v>5</v>
      </c>
      <c r="G11973" s="4">
        <f t="shared" ca="1" si="373"/>
        <v>123</v>
      </c>
      <c r="H11973" s="4">
        <f ca="1">+Data_TABLE[[#This Row],[Qty]]*Data_TABLE[[#This Row],[Unit Price]]</f>
        <v>615</v>
      </c>
      <c r="I11973" s="7">
        <v>42352</v>
      </c>
      <c r="J11973" s="10">
        <f>EOMONTH(Data_TABLE[[#This Row],[Date Sold]],0)</f>
        <v>42369</v>
      </c>
    </row>
    <row r="11974" spans="2:10" x14ac:dyDescent="0.25">
      <c r="B11974" s="1" t="s">
        <v>36</v>
      </c>
      <c r="C11974" s="3" t="s">
        <v>55</v>
      </c>
      <c r="D11974" s="2" t="s">
        <v>49</v>
      </c>
      <c r="E11974" s="3" t="s">
        <v>43</v>
      </c>
      <c r="F11974" s="3">
        <f t="shared" ca="1" si="372"/>
        <v>1</v>
      </c>
      <c r="G11974" s="4">
        <f t="shared" ca="1" si="373"/>
        <v>120</v>
      </c>
      <c r="H11974" s="4">
        <f ca="1">+Data_TABLE[[#This Row],[Qty]]*Data_TABLE[[#This Row],[Unit Price]]</f>
        <v>120</v>
      </c>
      <c r="I11974" s="7">
        <v>42352</v>
      </c>
      <c r="J11974" s="10">
        <f>EOMONTH(Data_TABLE[[#This Row],[Date Sold]],0)</f>
        <v>42369</v>
      </c>
    </row>
    <row r="11975" spans="2:10" x14ac:dyDescent="0.25">
      <c r="B11975" s="1" t="s">
        <v>41</v>
      </c>
      <c r="C11975" s="3" t="s">
        <v>55</v>
      </c>
      <c r="D11975" s="2" t="s">
        <v>51</v>
      </c>
      <c r="E11975" s="3" t="s">
        <v>45</v>
      </c>
      <c r="F11975" s="3">
        <f t="shared" ca="1" si="372"/>
        <v>3</v>
      </c>
      <c r="G11975" s="4">
        <f t="shared" ca="1" si="373"/>
        <v>65</v>
      </c>
      <c r="H11975" s="4">
        <f ca="1">+Data_TABLE[[#This Row],[Qty]]*Data_TABLE[[#This Row],[Unit Price]]</f>
        <v>195</v>
      </c>
      <c r="I11975" s="7">
        <v>42352</v>
      </c>
      <c r="J11975" s="10">
        <f>EOMONTH(Data_TABLE[[#This Row],[Date Sold]],0)</f>
        <v>42369</v>
      </c>
    </row>
    <row r="11976" spans="2:10" x14ac:dyDescent="0.25">
      <c r="B11976" s="1" t="s">
        <v>40</v>
      </c>
      <c r="C11976" s="3" t="s">
        <v>54</v>
      </c>
      <c r="D11976" s="2" t="s">
        <v>48</v>
      </c>
      <c r="E11976" s="3" t="s">
        <v>42</v>
      </c>
      <c r="F11976" s="3">
        <f t="shared" ca="1" si="372"/>
        <v>4</v>
      </c>
      <c r="G11976" s="4">
        <f t="shared" ca="1" si="373"/>
        <v>73</v>
      </c>
      <c r="H11976" s="4">
        <f ca="1">+Data_TABLE[[#This Row],[Qty]]*Data_TABLE[[#This Row],[Unit Price]]</f>
        <v>292</v>
      </c>
      <c r="I11976" s="7">
        <v>42352</v>
      </c>
      <c r="J11976" s="10">
        <f>EOMONTH(Data_TABLE[[#This Row],[Date Sold]],0)</f>
        <v>42369</v>
      </c>
    </row>
    <row r="11977" spans="2:10" x14ac:dyDescent="0.25">
      <c r="B11977" s="1" t="s">
        <v>39</v>
      </c>
      <c r="C11977" s="3" t="s">
        <v>56</v>
      </c>
      <c r="D11977" s="2" t="s">
        <v>52</v>
      </c>
      <c r="E11977" s="3" t="s">
        <v>46</v>
      </c>
      <c r="F11977" s="3">
        <f t="shared" ca="1" si="372"/>
        <v>2</v>
      </c>
      <c r="G11977" s="4">
        <f t="shared" ca="1" si="373"/>
        <v>110</v>
      </c>
      <c r="H11977" s="4">
        <f ca="1">+Data_TABLE[[#This Row],[Qty]]*Data_TABLE[[#This Row],[Unit Price]]</f>
        <v>220</v>
      </c>
      <c r="I11977" s="7">
        <v>42352</v>
      </c>
      <c r="J11977" s="10">
        <f>EOMONTH(Data_TABLE[[#This Row],[Date Sold]],0)</f>
        <v>42369</v>
      </c>
    </row>
    <row r="11978" spans="2:10" x14ac:dyDescent="0.25">
      <c r="B11978" s="1" t="s">
        <v>38</v>
      </c>
      <c r="C11978" s="3" t="s">
        <v>56</v>
      </c>
      <c r="D11978" s="2" t="s">
        <v>50</v>
      </c>
      <c r="E11978" s="3" t="s">
        <v>44</v>
      </c>
      <c r="F11978" s="3">
        <f t="shared" ca="1" si="372"/>
        <v>4</v>
      </c>
      <c r="G11978" s="4">
        <f t="shared" ca="1" si="373"/>
        <v>121</v>
      </c>
      <c r="H11978" s="4">
        <f ca="1">+Data_TABLE[[#This Row],[Qty]]*Data_TABLE[[#This Row],[Unit Price]]</f>
        <v>484</v>
      </c>
      <c r="I11978" s="7">
        <v>42352</v>
      </c>
      <c r="J11978" s="10">
        <f>EOMONTH(Data_TABLE[[#This Row],[Date Sold]],0)</f>
        <v>42369</v>
      </c>
    </row>
    <row r="11979" spans="2:10" x14ac:dyDescent="0.25">
      <c r="B11979" s="1" t="s">
        <v>40</v>
      </c>
      <c r="C11979" s="3" t="s">
        <v>55</v>
      </c>
      <c r="D11979" s="2" t="s">
        <v>49</v>
      </c>
      <c r="E11979" s="3" t="s">
        <v>43</v>
      </c>
      <c r="F11979" s="3">
        <f t="shared" ca="1" si="372"/>
        <v>3</v>
      </c>
      <c r="G11979" s="4">
        <f t="shared" ca="1" si="373"/>
        <v>157</v>
      </c>
      <c r="H11979" s="4">
        <f ca="1">+Data_TABLE[[#This Row],[Qty]]*Data_TABLE[[#This Row],[Unit Price]]</f>
        <v>471</v>
      </c>
      <c r="I11979" s="7">
        <v>42352</v>
      </c>
      <c r="J11979" s="10">
        <f>EOMONTH(Data_TABLE[[#This Row],[Date Sold]],0)</f>
        <v>42369</v>
      </c>
    </row>
    <row r="11980" spans="2:10" x14ac:dyDescent="0.25">
      <c r="B11980" s="1" t="s">
        <v>38</v>
      </c>
      <c r="C11980" s="3" t="s">
        <v>55</v>
      </c>
      <c r="D11980" s="2" t="s">
        <v>51</v>
      </c>
      <c r="E11980" s="3" t="s">
        <v>45</v>
      </c>
      <c r="F11980" s="3">
        <f t="shared" ca="1" si="372"/>
        <v>5</v>
      </c>
      <c r="G11980" s="4">
        <f t="shared" ca="1" si="373"/>
        <v>148</v>
      </c>
      <c r="H11980" s="4">
        <f ca="1">+Data_TABLE[[#This Row],[Qty]]*Data_TABLE[[#This Row],[Unit Price]]</f>
        <v>740</v>
      </c>
      <c r="I11980" s="7">
        <v>42352</v>
      </c>
      <c r="J11980" s="10">
        <f>EOMONTH(Data_TABLE[[#This Row],[Date Sold]],0)</f>
        <v>42369</v>
      </c>
    </row>
    <row r="11981" spans="2:10" x14ac:dyDescent="0.25">
      <c r="B11981" s="1" t="s">
        <v>40</v>
      </c>
      <c r="C11981" s="3" t="s">
        <v>55</v>
      </c>
      <c r="D11981" s="2" t="s">
        <v>49</v>
      </c>
      <c r="E11981" s="3" t="s">
        <v>43</v>
      </c>
      <c r="F11981" s="3">
        <f t="shared" ca="1" si="372"/>
        <v>3</v>
      </c>
      <c r="G11981" s="4">
        <f t="shared" ca="1" si="373"/>
        <v>147</v>
      </c>
      <c r="H11981" s="4">
        <f ca="1">+Data_TABLE[[#This Row],[Qty]]*Data_TABLE[[#This Row],[Unit Price]]</f>
        <v>441</v>
      </c>
      <c r="I11981" s="7">
        <v>42352</v>
      </c>
      <c r="J11981" s="10">
        <f>EOMONTH(Data_TABLE[[#This Row],[Date Sold]],0)</f>
        <v>42369</v>
      </c>
    </row>
    <row r="11982" spans="2:10" x14ac:dyDescent="0.25">
      <c r="B11982" s="1" t="s">
        <v>41</v>
      </c>
      <c r="C11982" s="3" t="s">
        <v>56</v>
      </c>
      <c r="D11982" s="2" t="s">
        <v>50</v>
      </c>
      <c r="E11982" s="3" t="s">
        <v>44</v>
      </c>
      <c r="F11982" s="3">
        <f t="shared" ca="1" si="372"/>
        <v>3</v>
      </c>
      <c r="G11982" s="4">
        <f t="shared" ca="1" si="373"/>
        <v>181</v>
      </c>
      <c r="H11982" s="4">
        <f ca="1">+Data_TABLE[[#This Row],[Qty]]*Data_TABLE[[#This Row],[Unit Price]]</f>
        <v>543</v>
      </c>
      <c r="I11982" s="7">
        <v>42352</v>
      </c>
      <c r="J11982" s="10">
        <f>EOMONTH(Data_TABLE[[#This Row],[Date Sold]],0)</f>
        <v>42369</v>
      </c>
    </row>
    <row r="11983" spans="2:10" x14ac:dyDescent="0.25">
      <c r="B11983" s="1" t="s">
        <v>41</v>
      </c>
      <c r="C11983" s="3" t="s">
        <v>54</v>
      </c>
      <c r="D11983" s="2" t="s">
        <v>48</v>
      </c>
      <c r="E11983" s="3" t="s">
        <v>42</v>
      </c>
      <c r="F11983" s="3">
        <f t="shared" ca="1" si="372"/>
        <v>5</v>
      </c>
      <c r="G11983" s="4">
        <f t="shared" ca="1" si="373"/>
        <v>127</v>
      </c>
      <c r="H11983" s="4">
        <f ca="1">+Data_TABLE[[#This Row],[Qty]]*Data_TABLE[[#This Row],[Unit Price]]</f>
        <v>635</v>
      </c>
      <c r="I11983" s="7">
        <v>42352</v>
      </c>
      <c r="J11983" s="10">
        <f>EOMONTH(Data_TABLE[[#This Row],[Date Sold]],0)</f>
        <v>42369</v>
      </c>
    </row>
    <row r="11984" spans="2:10" x14ac:dyDescent="0.25">
      <c r="B11984" s="1" t="s">
        <v>41</v>
      </c>
      <c r="C11984" s="3" t="s">
        <v>54</v>
      </c>
      <c r="D11984" s="2" t="s">
        <v>48</v>
      </c>
      <c r="E11984" s="3" t="s">
        <v>42</v>
      </c>
      <c r="F11984" s="3">
        <f t="shared" ca="1" si="372"/>
        <v>4</v>
      </c>
      <c r="G11984" s="4">
        <f t="shared" ca="1" si="373"/>
        <v>164</v>
      </c>
      <c r="H11984" s="4">
        <f ca="1">+Data_TABLE[[#This Row],[Qty]]*Data_TABLE[[#This Row],[Unit Price]]</f>
        <v>656</v>
      </c>
      <c r="I11984" s="7">
        <v>42352</v>
      </c>
      <c r="J11984" s="10">
        <f>EOMONTH(Data_TABLE[[#This Row],[Date Sold]],0)</f>
        <v>42369</v>
      </c>
    </row>
    <row r="11985" spans="2:10" x14ac:dyDescent="0.25">
      <c r="B11985" s="1" t="s">
        <v>39</v>
      </c>
      <c r="C11985" s="3" t="s">
        <v>56</v>
      </c>
      <c r="D11985" s="2" t="s">
        <v>52</v>
      </c>
      <c r="E11985" s="3" t="s">
        <v>46</v>
      </c>
      <c r="F11985" s="3">
        <f t="shared" ca="1" si="372"/>
        <v>2</v>
      </c>
      <c r="G11985" s="4">
        <f t="shared" ca="1" si="373"/>
        <v>131</v>
      </c>
      <c r="H11985" s="4">
        <f ca="1">+Data_TABLE[[#This Row],[Qty]]*Data_TABLE[[#This Row],[Unit Price]]</f>
        <v>262</v>
      </c>
      <c r="I11985" s="7">
        <v>42352</v>
      </c>
      <c r="J11985" s="10">
        <f>EOMONTH(Data_TABLE[[#This Row],[Date Sold]],0)</f>
        <v>42369</v>
      </c>
    </row>
    <row r="11986" spans="2:10" x14ac:dyDescent="0.25">
      <c r="B11986" s="1" t="s">
        <v>37</v>
      </c>
      <c r="C11986" s="3" t="s">
        <v>55</v>
      </c>
      <c r="D11986" s="2" t="s">
        <v>51</v>
      </c>
      <c r="E11986" s="3" t="s">
        <v>45</v>
      </c>
      <c r="F11986" s="3">
        <f t="shared" ca="1" si="372"/>
        <v>5</v>
      </c>
      <c r="G11986" s="4">
        <f t="shared" ca="1" si="373"/>
        <v>197</v>
      </c>
      <c r="H11986" s="4">
        <f ca="1">+Data_TABLE[[#This Row],[Qty]]*Data_TABLE[[#This Row],[Unit Price]]</f>
        <v>985</v>
      </c>
      <c r="I11986" s="7">
        <v>42352</v>
      </c>
      <c r="J11986" s="10">
        <f>EOMONTH(Data_TABLE[[#This Row],[Date Sold]],0)</f>
        <v>42369</v>
      </c>
    </row>
    <row r="11987" spans="2:10" x14ac:dyDescent="0.25">
      <c r="B11987" s="1" t="s">
        <v>41</v>
      </c>
      <c r="C11987" s="3" t="s">
        <v>54</v>
      </c>
      <c r="D11987" s="2" t="s">
        <v>48</v>
      </c>
      <c r="E11987" s="3" t="s">
        <v>42</v>
      </c>
      <c r="F11987" s="3">
        <f t="shared" ca="1" si="372"/>
        <v>1</v>
      </c>
      <c r="G11987" s="4">
        <f t="shared" ca="1" si="373"/>
        <v>97</v>
      </c>
      <c r="H11987" s="4">
        <f ca="1">+Data_TABLE[[#This Row],[Qty]]*Data_TABLE[[#This Row],[Unit Price]]</f>
        <v>97</v>
      </c>
      <c r="I11987" s="7">
        <v>42352</v>
      </c>
      <c r="J11987" s="10">
        <f>EOMONTH(Data_TABLE[[#This Row],[Date Sold]],0)</f>
        <v>42369</v>
      </c>
    </row>
    <row r="11988" spans="2:10" x14ac:dyDescent="0.25">
      <c r="B11988" s="1" t="s">
        <v>38</v>
      </c>
      <c r="C11988" s="3" t="s">
        <v>55</v>
      </c>
      <c r="D11988" s="2" t="s">
        <v>51</v>
      </c>
      <c r="E11988" s="3" t="s">
        <v>45</v>
      </c>
      <c r="F11988" s="3">
        <f t="shared" ca="1" si="372"/>
        <v>4</v>
      </c>
      <c r="G11988" s="4">
        <f t="shared" ca="1" si="373"/>
        <v>119</v>
      </c>
      <c r="H11988" s="4">
        <f ca="1">+Data_TABLE[[#This Row],[Qty]]*Data_TABLE[[#This Row],[Unit Price]]</f>
        <v>476</v>
      </c>
      <c r="I11988" s="7">
        <v>42352</v>
      </c>
      <c r="J11988" s="10">
        <f>EOMONTH(Data_TABLE[[#This Row],[Date Sold]],0)</f>
        <v>42369</v>
      </c>
    </row>
    <row r="11989" spans="2:10" x14ac:dyDescent="0.25">
      <c r="B11989" s="1" t="s">
        <v>37</v>
      </c>
      <c r="C11989" s="3" t="s">
        <v>56</v>
      </c>
      <c r="D11989" s="2" t="s">
        <v>52</v>
      </c>
      <c r="E11989" s="3" t="s">
        <v>46</v>
      </c>
      <c r="F11989" s="3">
        <f t="shared" ca="1" si="372"/>
        <v>4</v>
      </c>
      <c r="G11989" s="4">
        <f t="shared" ca="1" si="373"/>
        <v>91</v>
      </c>
      <c r="H11989" s="4">
        <f ca="1">+Data_TABLE[[#This Row],[Qty]]*Data_TABLE[[#This Row],[Unit Price]]</f>
        <v>364</v>
      </c>
      <c r="I11989" s="7">
        <v>42352</v>
      </c>
      <c r="J11989" s="10">
        <f>EOMONTH(Data_TABLE[[#This Row],[Date Sold]],0)</f>
        <v>42369</v>
      </c>
    </row>
    <row r="11990" spans="2:10" x14ac:dyDescent="0.25">
      <c r="B11990" s="1" t="s">
        <v>36</v>
      </c>
      <c r="C11990" s="3" t="s">
        <v>55</v>
      </c>
      <c r="D11990" s="2" t="s">
        <v>51</v>
      </c>
      <c r="E11990" s="3" t="s">
        <v>45</v>
      </c>
      <c r="F11990" s="3">
        <f t="shared" ca="1" si="372"/>
        <v>4</v>
      </c>
      <c r="G11990" s="4">
        <f t="shared" ca="1" si="373"/>
        <v>138</v>
      </c>
      <c r="H11990" s="4">
        <f ca="1">+Data_TABLE[[#This Row],[Qty]]*Data_TABLE[[#This Row],[Unit Price]]</f>
        <v>552</v>
      </c>
      <c r="I11990" s="7">
        <v>42352</v>
      </c>
      <c r="J11990" s="10">
        <f>EOMONTH(Data_TABLE[[#This Row],[Date Sold]],0)</f>
        <v>42369</v>
      </c>
    </row>
    <row r="11991" spans="2:10" x14ac:dyDescent="0.25">
      <c r="B11991" s="1" t="s">
        <v>41</v>
      </c>
      <c r="C11991" s="3" t="s">
        <v>56</v>
      </c>
      <c r="D11991" s="2" t="s">
        <v>52</v>
      </c>
      <c r="E11991" s="3" t="s">
        <v>46</v>
      </c>
      <c r="F11991" s="3">
        <f t="shared" ca="1" si="372"/>
        <v>4</v>
      </c>
      <c r="G11991" s="4">
        <f t="shared" ca="1" si="373"/>
        <v>145</v>
      </c>
      <c r="H11991" s="4">
        <f ca="1">+Data_TABLE[[#This Row],[Qty]]*Data_TABLE[[#This Row],[Unit Price]]</f>
        <v>580</v>
      </c>
      <c r="I11991" s="7">
        <v>42352</v>
      </c>
      <c r="J11991" s="10">
        <f>EOMONTH(Data_TABLE[[#This Row],[Date Sold]],0)</f>
        <v>42369</v>
      </c>
    </row>
    <row r="11992" spans="2:10" x14ac:dyDescent="0.25">
      <c r="B11992" s="1" t="s">
        <v>38</v>
      </c>
      <c r="C11992" s="3" t="s">
        <v>55</v>
      </c>
      <c r="D11992" s="2" t="s">
        <v>51</v>
      </c>
      <c r="E11992" s="3" t="s">
        <v>45</v>
      </c>
      <c r="F11992" s="3">
        <f t="shared" ca="1" si="372"/>
        <v>1</v>
      </c>
      <c r="G11992" s="4">
        <f t="shared" ca="1" si="373"/>
        <v>195</v>
      </c>
      <c r="H11992" s="4">
        <f ca="1">+Data_TABLE[[#This Row],[Qty]]*Data_TABLE[[#This Row],[Unit Price]]</f>
        <v>195</v>
      </c>
      <c r="I11992" s="7">
        <v>42352</v>
      </c>
      <c r="J11992" s="10">
        <f>EOMONTH(Data_TABLE[[#This Row],[Date Sold]],0)</f>
        <v>42369</v>
      </c>
    </row>
    <row r="11993" spans="2:10" x14ac:dyDescent="0.25">
      <c r="B11993" s="1" t="s">
        <v>37</v>
      </c>
      <c r="C11993" s="3" t="s">
        <v>56</v>
      </c>
      <c r="D11993" s="2" t="s">
        <v>52</v>
      </c>
      <c r="E11993" s="3" t="s">
        <v>46</v>
      </c>
      <c r="F11993" s="3">
        <f t="shared" ca="1" si="372"/>
        <v>3</v>
      </c>
      <c r="G11993" s="4">
        <f t="shared" ca="1" si="373"/>
        <v>191</v>
      </c>
      <c r="H11993" s="4">
        <f ca="1">+Data_TABLE[[#This Row],[Qty]]*Data_TABLE[[#This Row],[Unit Price]]</f>
        <v>573</v>
      </c>
      <c r="I11993" s="7">
        <v>42352</v>
      </c>
      <c r="J11993" s="10">
        <f>EOMONTH(Data_TABLE[[#This Row],[Date Sold]],0)</f>
        <v>42369</v>
      </c>
    </row>
    <row r="11994" spans="2:10" x14ac:dyDescent="0.25">
      <c r="B11994" s="1" t="s">
        <v>40</v>
      </c>
      <c r="C11994" s="3" t="s">
        <v>55</v>
      </c>
      <c r="D11994" s="2" t="s">
        <v>49</v>
      </c>
      <c r="E11994" s="3" t="s">
        <v>43</v>
      </c>
      <c r="F11994" s="3">
        <f t="shared" ca="1" si="372"/>
        <v>4</v>
      </c>
      <c r="G11994" s="4">
        <f t="shared" ca="1" si="373"/>
        <v>189</v>
      </c>
      <c r="H11994" s="4">
        <f ca="1">+Data_TABLE[[#This Row],[Qty]]*Data_TABLE[[#This Row],[Unit Price]]</f>
        <v>756</v>
      </c>
      <c r="I11994" s="7">
        <v>42352</v>
      </c>
      <c r="J11994" s="10">
        <f>EOMONTH(Data_TABLE[[#This Row],[Date Sold]],0)</f>
        <v>42369</v>
      </c>
    </row>
    <row r="11995" spans="2:10" x14ac:dyDescent="0.25">
      <c r="B11995" s="1" t="s">
        <v>38</v>
      </c>
      <c r="C11995" s="3" t="s">
        <v>55</v>
      </c>
      <c r="D11995" s="2" t="s">
        <v>51</v>
      </c>
      <c r="E11995" s="3" t="s">
        <v>45</v>
      </c>
      <c r="F11995" s="3">
        <f t="shared" ca="1" si="372"/>
        <v>3</v>
      </c>
      <c r="G11995" s="4">
        <f t="shared" ca="1" si="373"/>
        <v>110</v>
      </c>
      <c r="H11995" s="4">
        <f ca="1">+Data_TABLE[[#This Row],[Qty]]*Data_TABLE[[#This Row],[Unit Price]]</f>
        <v>330</v>
      </c>
      <c r="I11995" s="7">
        <v>42352</v>
      </c>
      <c r="J11995" s="10">
        <f>EOMONTH(Data_TABLE[[#This Row],[Date Sold]],0)</f>
        <v>42369</v>
      </c>
    </row>
    <row r="11996" spans="2:10" x14ac:dyDescent="0.25">
      <c r="B11996" s="1" t="s">
        <v>40</v>
      </c>
      <c r="C11996" s="3" t="s">
        <v>54</v>
      </c>
      <c r="D11996" s="2" t="s">
        <v>48</v>
      </c>
      <c r="E11996" s="3" t="s">
        <v>42</v>
      </c>
      <c r="F11996" s="3">
        <f t="shared" ca="1" si="372"/>
        <v>2</v>
      </c>
      <c r="G11996" s="4">
        <f t="shared" ca="1" si="373"/>
        <v>141</v>
      </c>
      <c r="H11996" s="4">
        <f ca="1">+Data_TABLE[[#This Row],[Qty]]*Data_TABLE[[#This Row],[Unit Price]]</f>
        <v>282</v>
      </c>
      <c r="I11996" s="7">
        <v>42352</v>
      </c>
      <c r="J11996" s="10">
        <f>EOMONTH(Data_TABLE[[#This Row],[Date Sold]],0)</f>
        <v>42369</v>
      </c>
    </row>
    <row r="11997" spans="2:10" x14ac:dyDescent="0.25">
      <c r="B11997" s="1" t="s">
        <v>37</v>
      </c>
      <c r="C11997" s="3" t="s">
        <v>55</v>
      </c>
      <c r="D11997" s="2" t="s">
        <v>51</v>
      </c>
      <c r="E11997" s="3" t="s">
        <v>45</v>
      </c>
      <c r="F11997" s="3">
        <f t="shared" ca="1" si="372"/>
        <v>2</v>
      </c>
      <c r="G11997" s="4">
        <f t="shared" ca="1" si="373"/>
        <v>187</v>
      </c>
      <c r="H11997" s="4">
        <f ca="1">+Data_TABLE[[#This Row],[Qty]]*Data_TABLE[[#This Row],[Unit Price]]</f>
        <v>374</v>
      </c>
      <c r="I11997" s="7">
        <v>42352</v>
      </c>
      <c r="J11997" s="10">
        <f>EOMONTH(Data_TABLE[[#This Row],[Date Sold]],0)</f>
        <v>42369</v>
      </c>
    </row>
    <row r="11998" spans="2:10" x14ac:dyDescent="0.25">
      <c r="B11998" s="1" t="s">
        <v>40</v>
      </c>
      <c r="C11998" s="3" t="s">
        <v>54</v>
      </c>
      <c r="D11998" s="2" t="s">
        <v>48</v>
      </c>
      <c r="E11998" s="3" t="s">
        <v>42</v>
      </c>
      <c r="F11998" s="3">
        <f t="shared" ca="1" si="372"/>
        <v>5</v>
      </c>
      <c r="G11998" s="4">
        <f t="shared" ca="1" si="373"/>
        <v>64</v>
      </c>
      <c r="H11998" s="4">
        <f ca="1">+Data_TABLE[[#This Row],[Qty]]*Data_TABLE[[#This Row],[Unit Price]]</f>
        <v>320</v>
      </c>
      <c r="I11998" s="7">
        <v>42352</v>
      </c>
      <c r="J11998" s="10">
        <f>EOMONTH(Data_TABLE[[#This Row],[Date Sold]],0)</f>
        <v>42369</v>
      </c>
    </row>
    <row r="11999" spans="2:10" x14ac:dyDescent="0.25">
      <c r="B11999" s="1" t="s">
        <v>37</v>
      </c>
      <c r="C11999" s="3" t="s">
        <v>56</v>
      </c>
      <c r="D11999" s="2" t="s">
        <v>50</v>
      </c>
      <c r="E11999" s="3" t="s">
        <v>44</v>
      </c>
      <c r="F11999" s="3">
        <f t="shared" ca="1" si="372"/>
        <v>3</v>
      </c>
      <c r="G11999" s="4">
        <f t="shared" ca="1" si="373"/>
        <v>143</v>
      </c>
      <c r="H11999" s="4">
        <f ca="1">+Data_TABLE[[#This Row],[Qty]]*Data_TABLE[[#This Row],[Unit Price]]</f>
        <v>429</v>
      </c>
      <c r="I11999" s="7">
        <v>42352</v>
      </c>
      <c r="J11999" s="10">
        <f>EOMONTH(Data_TABLE[[#This Row],[Date Sold]],0)</f>
        <v>42369</v>
      </c>
    </row>
    <row r="12000" spans="2:10" x14ac:dyDescent="0.25">
      <c r="B12000" s="1" t="s">
        <v>41</v>
      </c>
      <c r="C12000" s="3" t="s">
        <v>55</v>
      </c>
      <c r="D12000" s="2" t="s">
        <v>51</v>
      </c>
      <c r="E12000" s="3" t="s">
        <v>45</v>
      </c>
      <c r="F12000" s="3">
        <f t="shared" ca="1" si="372"/>
        <v>1</v>
      </c>
      <c r="G12000" s="4">
        <f t="shared" ca="1" si="373"/>
        <v>135</v>
      </c>
      <c r="H12000" s="4">
        <f ca="1">+Data_TABLE[[#This Row],[Qty]]*Data_TABLE[[#This Row],[Unit Price]]</f>
        <v>135</v>
      </c>
      <c r="I12000" s="7">
        <v>42352</v>
      </c>
      <c r="J12000" s="10">
        <f>EOMONTH(Data_TABLE[[#This Row],[Date Sold]],0)</f>
        <v>42369</v>
      </c>
    </row>
    <row r="12001" spans="2:10" x14ac:dyDescent="0.25">
      <c r="B12001" s="1" t="s">
        <v>37</v>
      </c>
      <c r="C12001" s="3" t="s">
        <v>55</v>
      </c>
      <c r="D12001" s="2" t="s">
        <v>49</v>
      </c>
      <c r="E12001" s="3" t="s">
        <v>43</v>
      </c>
      <c r="F12001" s="3">
        <f t="shared" ca="1" si="372"/>
        <v>3</v>
      </c>
      <c r="G12001" s="4">
        <f t="shared" ca="1" si="373"/>
        <v>104</v>
      </c>
      <c r="H12001" s="4">
        <f ca="1">+Data_TABLE[[#This Row],[Qty]]*Data_TABLE[[#This Row],[Unit Price]]</f>
        <v>312</v>
      </c>
      <c r="I12001" s="7">
        <v>42352</v>
      </c>
      <c r="J12001" s="10">
        <f>EOMONTH(Data_TABLE[[#This Row],[Date Sold]],0)</f>
        <v>42369</v>
      </c>
    </row>
    <row r="12002" spans="2:10" x14ac:dyDescent="0.25">
      <c r="B12002" s="1" t="s">
        <v>37</v>
      </c>
      <c r="C12002" s="3" t="s">
        <v>56</v>
      </c>
      <c r="D12002" s="2" t="s">
        <v>52</v>
      </c>
      <c r="E12002" s="3" t="s">
        <v>46</v>
      </c>
      <c r="F12002" s="3">
        <f t="shared" ca="1" si="372"/>
        <v>3</v>
      </c>
      <c r="G12002" s="4">
        <f t="shared" ca="1" si="373"/>
        <v>136</v>
      </c>
      <c r="H12002" s="4">
        <f ca="1">+Data_TABLE[[#This Row],[Qty]]*Data_TABLE[[#This Row],[Unit Price]]</f>
        <v>408</v>
      </c>
      <c r="I12002" s="7">
        <v>42352</v>
      </c>
      <c r="J12002" s="10">
        <f>EOMONTH(Data_TABLE[[#This Row],[Date Sold]],0)</f>
        <v>42369</v>
      </c>
    </row>
    <row r="12003" spans="2:10" x14ac:dyDescent="0.25">
      <c r="B12003" s="1" t="s">
        <v>41</v>
      </c>
      <c r="C12003" s="3" t="s">
        <v>56</v>
      </c>
      <c r="D12003" s="2" t="s">
        <v>50</v>
      </c>
      <c r="E12003" s="3" t="s">
        <v>44</v>
      </c>
      <c r="F12003" s="3">
        <f t="shared" ca="1" si="372"/>
        <v>5</v>
      </c>
      <c r="G12003" s="4">
        <f t="shared" ca="1" si="373"/>
        <v>192</v>
      </c>
      <c r="H12003" s="4">
        <f ca="1">+Data_TABLE[[#This Row],[Qty]]*Data_TABLE[[#This Row],[Unit Price]]</f>
        <v>960</v>
      </c>
      <c r="I12003" s="7">
        <v>42353</v>
      </c>
      <c r="J12003" s="10">
        <f>EOMONTH(Data_TABLE[[#This Row],[Date Sold]],0)</f>
        <v>42369</v>
      </c>
    </row>
    <row r="12004" spans="2:10" x14ac:dyDescent="0.25">
      <c r="B12004" s="1" t="s">
        <v>37</v>
      </c>
      <c r="C12004" s="3" t="s">
        <v>56</v>
      </c>
      <c r="D12004" s="2" t="s">
        <v>52</v>
      </c>
      <c r="E12004" s="3" t="s">
        <v>46</v>
      </c>
      <c r="F12004" s="3">
        <f t="shared" ca="1" si="372"/>
        <v>1</v>
      </c>
      <c r="G12004" s="4">
        <f t="shared" ca="1" si="373"/>
        <v>154</v>
      </c>
      <c r="H12004" s="4">
        <f ca="1">+Data_TABLE[[#This Row],[Qty]]*Data_TABLE[[#This Row],[Unit Price]]</f>
        <v>154</v>
      </c>
      <c r="I12004" s="7">
        <v>42353</v>
      </c>
      <c r="J12004" s="10">
        <f>EOMONTH(Data_TABLE[[#This Row],[Date Sold]],0)</f>
        <v>42369</v>
      </c>
    </row>
    <row r="12005" spans="2:10" x14ac:dyDescent="0.25">
      <c r="B12005" s="1" t="s">
        <v>41</v>
      </c>
      <c r="C12005" s="3" t="s">
        <v>56</v>
      </c>
      <c r="D12005" s="2" t="s">
        <v>50</v>
      </c>
      <c r="E12005" s="3" t="s">
        <v>44</v>
      </c>
      <c r="F12005" s="3">
        <f t="shared" ca="1" si="372"/>
        <v>2</v>
      </c>
      <c r="G12005" s="4">
        <f t="shared" ca="1" si="373"/>
        <v>129</v>
      </c>
      <c r="H12005" s="4">
        <f ca="1">+Data_TABLE[[#This Row],[Qty]]*Data_TABLE[[#This Row],[Unit Price]]</f>
        <v>258</v>
      </c>
      <c r="I12005" s="7">
        <v>42353</v>
      </c>
      <c r="J12005" s="10">
        <f>EOMONTH(Data_TABLE[[#This Row],[Date Sold]],0)</f>
        <v>42369</v>
      </c>
    </row>
    <row r="12006" spans="2:10" x14ac:dyDescent="0.25">
      <c r="B12006" s="1" t="s">
        <v>37</v>
      </c>
      <c r="C12006" s="3" t="s">
        <v>54</v>
      </c>
      <c r="D12006" s="2" t="s">
        <v>48</v>
      </c>
      <c r="E12006" s="3" t="s">
        <v>42</v>
      </c>
      <c r="F12006" s="3">
        <f t="shared" ca="1" si="372"/>
        <v>3</v>
      </c>
      <c r="G12006" s="4">
        <f t="shared" ca="1" si="373"/>
        <v>189</v>
      </c>
      <c r="H12006" s="4">
        <f ca="1">+Data_TABLE[[#This Row],[Qty]]*Data_TABLE[[#This Row],[Unit Price]]</f>
        <v>567</v>
      </c>
      <c r="I12006" s="7">
        <v>42353</v>
      </c>
      <c r="J12006" s="10">
        <f>EOMONTH(Data_TABLE[[#This Row],[Date Sold]],0)</f>
        <v>42369</v>
      </c>
    </row>
    <row r="12007" spans="2:10" x14ac:dyDescent="0.25">
      <c r="B12007" s="1" t="s">
        <v>39</v>
      </c>
      <c r="C12007" s="3" t="s">
        <v>55</v>
      </c>
      <c r="D12007" s="2" t="s">
        <v>49</v>
      </c>
      <c r="E12007" s="3" t="s">
        <v>43</v>
      </c>
      <c r="F12007" s="3">
        <f t="shared" ca="1" si="372"/>
        <v>1</v>
      </c>
      <c r="G12007" s="4">
        <f t="shared" ca="1" si="373"/>
        <v>191</v>
      </c>
      <c r="H12007" s="4">
        <f ca="1">+Data_TABLE[[#This Row],[Qty]]*Data_TABLE[[#This Row],[Unit Price]]</f>
        <v>191</v>
      </c>
      <c r="I12007" s="7">
        <v>42353</v>
      </c>
      <c r="J12007" s="10">
        <f>EOMONTH(Data_TABLE[[#This Row],[Date Sold]],0)</f>
        <v>42369</v>
      </c>
    </row>
    <row r="12008" spans="2:10" x14ac:dyDescent="0.25">
      <c r="B12008" s="1" t="s">
        <v>37</v>
      </c>
      <c r="C12008" s="3" t="s">
        <v>56</v>
      </c>
      <c r="D12008" s="2" t="s">
        <v>52</v>
      </c>
      <c r="E12008" s="3" t="s">
        <v>46</v>
      </c>
      <c r="F12008" s="3">
        <f t="shared" ca="1" si="372"/>
        <v>3</v>
      </c>
      <c r="G12008" s="4">
        <f t="shared" ca="1" si="373"/>
        <v>132</v>
      </c>
      <c r="H12008" s="4">
        <f ca="1">+Data_TABLE[[#This Row],[Qty]]*Data_TABLE[[#This Row],[Unit Price]]</f>
        <v>396</v>
      </c>
      <c r="I12008" s="7">
        <v>42353</v>
      </c>
      <c r="J12008" s="10">
        <f>EOMONTH(Data_TABLE[[#This Row],[Date Sold]],0)</f>
        <v>42369</v>
      </c>
    </row>
    <row r="12009" spans="2:10" x14ac:dyDescent="0.25">
      <c r="B12009" s="1" t="s">
        <v>41</v>
      </c>
      <c r="C12009" s="3" t="s">
        <v>55</v>
      </c>
      <c r="D12009" s="2" t="s">
        <v>51</v>
      </c>
      <c r="E12009" s="3" t="s">
        <v>45</v>
      </c>
      <c r="F12009" s="3">
        <f t="shared" ca="1" si="372"/>
        <v>2</v>
      </c>
      <c r="G12009" s="4">
        <f t="shared" ca="1" si="373"/>
        <v>161</v>
      </c>
      <c r="H12009" s="4">
        <f ca="1">+Data_TABLE[[#This Row],[Qty]]*Data_TABLE[[#This Row],[Unit Price]]</f>
        <v>322</v>
      </c>
      <c r="I12009" s="7">
        <v>42353</v>
      </c>
      <c r="J12009" s="10">
        <f>EOMONTH(Data_TABLE[[#This Row],[Date Sold]],0)</f>
        <v>42369</v>
      </c>
    </row>
    <row r="12010" spans="2:10" x14ac:dyDescent="0.25">
      <c r="B12010" s="1" t="s">
        <v>38</v>
      </c>
      <c r="C12010" s="3" t="s">
        <v>54</v>
      </c>
      <c r="D12010" s="2" t="s">
        <v>48</v>
      </c>
      <c r="E12010" s="3" t="s">
        <v>42</v>
      </c>
      <c r="F12010" s="3">
        <f t="shared" ca="1" si="372"/>
        <v>1</v>
      </c>
      <c r="G12010" s="4">
        <f t="shared" ca="1" si="373"/>
        <v>140</v>
      </c>
      <c r="H12010" s="4">
        <f ca="1">+Data_TABLE[[#This Row],[Qty]]*Data_TABLE[[#This Row],[Unit Price]]</f>
        <v>140</v>
      </c>
      <c r="I12010" s="7">
        <v>42353</v>
      </c>
      <c r="J12010" s="10">
        <f>EOMONTH(Data_TABLE[[#This Row],[Date Sold]],0)</f>
        <v>42369</v>
      </c>
    </row>
    <row r="12011" spans="2:10" x14ac:dyDescent="0.25">
      <c r="B12011" s="1" t="s">
        <v>37</v>
      </c>
      <c r="C12011" s="3" t="s">
        <v>54</v>
      </c>
      <c r="D12011" s="2" t="s">
        <v>48</v>
      </c>
      <c r="E12011" s="3" t="s">
        <v>42</v>
      </c>
      <c r="F12011" s="3">
        <f t="shared" ca="1" si="372"/>
        <v>3</v>
      </c>
      <c r="G12011" s="4">
        <f t="shared" ca="1" si="373"/>
        <v>188</v>
      </c>
      <c r="H12011" s="4">
        <f ca="1">+Data_TABLE[[#This Row],[Qty]]*Data_TABLE[[#This Row],[Unit Price]]</f>
        <v>564</v>
      </c>
      <c r="I12011" s="7">
        <v>42353</v>
      </c>
      <c r="J12011" s="10">
        <f>EOMONTH(Data_TABLE[[#This Row],[Date Sold]],0)</f>
        <v>42369</v>
      </c>
    </row>
    <row r="12012" spans="2:10" x14ac:dyDescent="0.25">
      <c r="B12012" s="1" t="s">
        <v>36</v>
      </c>
      <c r="C12012" s="3" t="s">
        <v>56</v>
      </c>
      <c r="D12012" s="2" t="s">
        <v>52</v>
      </c>
      <c r="E12012" s="3" t="s">
        <v>46</v>
      </c>
      <c r="F12012" s="3">
        <f t="shared" ca="1" si="372"/>
        <v>4</v>
      </c>
      <c r="G12012" s="4">
        <f t="shared" ca="1" si="373"/>
        <v>85</v>
      </c>
      <c r="H12012" s="4">
        <f ca="1">+Data_TABLE[[#This Row],[Qty]]*Data_TABLE[[#This Row],[Unit Price]]</f>
        <v>340</v>
      </c>
      <c r="I12012" s="7">
        <v>42353</v>
      </c>
      <c r="J12012" s="10">
        <f>EOMONTH(Data_TABLE[[#This Row],[Date Sold]],0)</f>
        <v>42369</v>
      </c>
    </row>
    <row r="12013" spans="2:10" x14ac:dyDescent="0.25">
      <c r="B12013" s="1" t="s">
        <v>36</v>
      </c>
      <c r="C12013" s="3" t="s">
        <v>55</v>
      </c>
      <c r="D12013" s="2" t="s">
        <v>51</v>
      </c>
      <c r="E12013" s="3" t="s">
        <v>45</v>
      </c>
      <c r="F12013" s="3">
        <f t="shared" ca="1" si="372"/>
        <v>5</v>
      </c>
      <c r="G12013" s="4">
        <f t="shared" ca="1" si="373"/>
        <v>74</v>
      </c>
      <c r="H12013" s="4">
        <f ca="1">+Data_TABLE[[#This Row],[Qty]]*Data_TABLE[[#This Row],[Unit Price]]</f>
        <v>370</v>
      </c>
      <c r="I12013" s="7">
        <v>42353</v>
      </c>
      <c r="J12013" s="10">
        <f>EOMONTH(Data_TABLE[[#This Row],[Date Sold]],0)</f>
        <v>42369</v>
      </c>
    </row>
    <row r="12014" spans="2:10" x14ac:dyDescent="0.25">
      <c r="B12014" s="1" t="s">
        <v>38</v>
      </c>
      <c r="C12014" s="3" t="s">
        <v>55</v>
      </c>
      <c r="D12014" s="2" t="s">
        <v>51</v>
      </c>
      <c r="E12014" s="3" t="s">
        <v>45</v>
      </c>
      <c r="F12014" s="3">
        <f t="shared" ca="1" si="372"/>
        <v>4</v>
      </c>
      <c r="G12014" s="4">
        <f t="shared" ca="1" si="373"/>
        <v>122</v>
      </c>
      <c r="H12014" s="4">
        <f ca="1">+Data_TABLE[[#This Row],[Qty]]*Data_TABLE[[#This Row],[Unit Price]]</f>
        <v>488</v>
      </c>
      <c r="I12014" s="7">
        <v>42353</v>
      </c>
      <c r="J12014" s="10">
        <f>EOMONTH(Data_TABLE[[#This Row],[Date Sold]],0)</f>
        <v>42369</v>
      </c>
    </row>
    <row r="12015" spans="2:10" x14ac:dyDescent="0.25">
      <c r="B12015" s="1" t="s">
        <v>36</v>
      </c>
      <c r="C12015" s="3" t="s">
        <v>54</v>
      </c>
      <c r="D12015" s="2" t="s">
        <v>48</v>
      </c>
      <c r="E12015" s="3" t="s">
        <v>42</v>
      </c>
      <c r="F12015" s="3">
        <f t="shared" ca="1" si="372"/>
        <v>5</v>
      </c>
      <c r="G12015" s="4">
        <f t="shared" ca="1" si="373"/>
        <v>79</v>
      </c>
      <c r="H12015" s="4">
        <f ca="1">+Data_TABLE[[#This Row],[Qty]]*Data_TABLE[[#This Row],[Unit Price]]</f>
        <v>395</v>
      </c>
      <c r="I12015" s="7">
        <v>42353</v>
      </c>
      <c r="J12015" s="10">
        <f>EOMONTH(Data_TABLE[[#This Row],[Date Sold]],0)</f>
        <v>42369</v>
      </c>
    </row>
    <row r="12016" spans="2:10" x14ac:dyDescent="0.25">
      <c r="B12016" s="1" t="s">
        <v>37</v>
      </c>
      <c r="C12016" s="3" t="s">
        <v>55</v>
      </c>
      <c r="D12016" s="2" t="s">
        <v>51</v>
      </c>
      <c r="E12016" s="3" t="s">
        <v>45</v>
      </c>
      <c r="F12016" s="3">
        <f t="shared" ca="1" si="372"/>
        <v>1</v>
      </c>
      <c r="G12016" s="4">
        <f t="shared" ca="1" si="373"/>
        <v>111</v>
      </c>
      <c r="H12016" s="4">
        <f ca="1">+Data_TABLE[[#This Row],[Qty]]*Data_TABLE[[#This Row],[Unit Price]]</f>
        <v>111</v>
      </c>
      <c r="I12016" s="7">
        <v>42353</v>
      </c>
      <c r="J12016" s="10">
        <f>EOMONTH(Data_TABLE[[#This Row],[Date Sold]],0)</f>
        <v>42369</v>
      </c>
    </row>
    <row r="12017" spans="2:10" x14ac:dyDescent="0.25">
      <c r="B12017" s="1" t="s">
        <v>38</v>
      </c>
      <c r="C12017" s="3" t="s">
        <v>55</v>
      </c>
      <c r="D12017" s="2" t="s">
        <v>51</v>
      </c>
      <c r="E12017" s="3" t="s">
        <v>45</v>
      </c>
      <c r="F12017" s="3">
        <f t="shared" ref="F12017:F12080" ca="1" si="374">RANDBETWEEN(1,5)</f>
        <v>4</v>
      </c>
      <c r="G12017" s="4">
        <f t="shared" ref="G12017:G12080" ca="1" si="375">RANDBETWEEN(60,200)</f>
        <v>97</v>
      </c>
      <c r="H12017" s="4">
        <f ca="1">+Data_TABLE[[#This Row],[Qty]]*Data_TABLE[[#This Row],[Unit Price]]</f>
        <v>388</v>
      </c>
      <c r="I12017" s="7">
        <v>42353</v>
      </c>
      <c r="J12017" s="10">
        <f>EOMONTH(Data_TABLE[[#This Row],[Date Sold]],0)</f>
        <v>42369</v>
      </c>
    </row>
    <row r="12018" spans="2:10" x14ac:dyDescent="0.25">
      <c r="B12018" s="1" t="s">
        <v>40</v>
      </c>
      <c r="C12018" s="3" t="s">
        <v>56</v>
      </c>
      <c r="D12018" s="2" t="s">
        <v>52</v>
      </c>
      <c r="E12018" s="3" t="s">
        <v>46</v>
      </c>
      <c r="F12018" s="3">
        <f t="shared" ca="1" si="374"/>
        <v>1</v>
      </c>
      <c r="G12018" s="4">
        <f t="shared" ca="1" si="375"/>
        <v>74</v>
      </c>
      <c r="H12018" s="4">
        <f ca="1">+Data_TABLE[[#This Row],[Qty]]*Data_TABLE[[#This Row],[Unit Price]]</f>
        <v>74</v>
      </c>
      <c r="I12018" s="7">
        <v>42353</v>
      </c>
      <c r="J12018" s="10">
        <f>EOMONTH(Data_TABLE[[#This Row],[Date Sold]],0)</f>
        <v>42369</v>
      </c>
    </row>
    <row r="12019" spans="2:10" x14ac:dyDescent="0.25">
      <c r="B12019" s="1" t="s">
        <v>41</v>
      </c>
      <c r="C12019" s="3" t="s">
        <v>54</v>
      </c>
      <c r="D12019" s="2" t="s">
        <v>48</v>
      </c>
      <c r="E12019" s="3" t="s">
        <v>42</v>
      </c>
      <c r="F12019" s="3">
        <f t="shared" ca="1" si="374"/>
        <v>4</v>
      </c>
      <c r="G12019" s="4">
        <f t="shared" ca="1" si="375"/>
        <v>81</v>
      </c>
      <c r="H12019" s="4">
        <f ca="1">+Data_TABLE[[#This Row],[Qty]]*Data_TABLE[[#This Row],[Unit Price]]</f>
        <v>324</v>
      </c>
      <c r="I12019" s="7">
        <v>42353</v>
      </c>
      <c r="J12019" s="10">
        <f>EOMONTH(Data_TABLE[[#This Row],[Date Sold]],0)</f>
        <v>42369</v>
      </c>
    </row>
    <row r="12020" spans="2:10" x14ac:dyDescent="0.25">
      <c r="B12020" s="1" t="s">
        <v>40</v>
      </c>
      <c r="C12020" s="3" t="s">
        <v>55</v>
      </c>
      <c r="D12020" s="2" t="s">
        <v>51</v>
      </c>
      <c r="E12020" s="3" t="s">
        <v>45</v>
      </c>
      <c r="F12020" s="3">
        <f t="shared" ca="1" si="374"/>
        <v>2</v>
      </c>
      <c r="G12020" s="4">
        <f t="shared" ca="1" si="375"/>
        <v>149</v>
      </c>
      <c r="H12020" s="4">
        <f ca="1">+Data_TABLE[[#This Row],[Qty]]*Data_TABLE[[#This Row],[Unit Price]]</f>
        <v>298</v>
      </c>
      <c r="I12020" s="7">
        <v>42353</v>
      </c>
      <c r="J12020" s="10">
        <f>EOMONTH(Data_TABLE[[#This Row],[Date Sold]],0)</f>
        <v>42369</v>
      </c>
    </row>
    <row r="12021" spans="2:10" x14ac:dyDescent="0.25">
      <c r="B12021" s="1" t="s">
        <v>41</v>
      </c>
      <c r="C12021" s="3" t="s">
        <v>54</v>
      </c>
      <c r="D12021" s="2" t="s">
        <v>48</v>
      </c>
      <c r="E12021" s="3" t="s">
        <v>42</v>
      </c>
      <c r="F12021" s="3">
        <f t="shared" ca="1" si="374"/>
        <v>3</v>
      </c>
      <c r="G12021" s="4">
        <f t="shared" ca="1" si="375"/>
        <v>78</v>
      </c>
      <c r="H12021" s="4">
        <f ca="1">+Data_TABLE[[#This Row],[Qty]]*Data_TABLE[[#This Row],[Unit Price]]</f>
        <v>234</v>
      </c>
      <c r="I12021" s="7">
        <v>42353</v>
      </c>
      <c r="J12021" s="10">
        <f>EOMONTH(Data_TABLE[[#This Row],[Date Sold]],0)</f>
        <v>42369</v>
      </c>
    </row>
    <row r="12022" spans="2:10" x14ac:dyDescent="0.25">
      <c r="B12022" s="1" t="s">
        <v>37</v>
      </c>
      <c r="C12022" s="3" t="s">
        <v>54</v>
      </c>
      <c r="D12022" s="2" t="s">
        <v>48</v>
      </c>
      <c r="E12022" s="3" t="s">
        <v>42</v>
      </c>
      <c r="F12022" s="3">
        <f t="shared" ca="1" si="374"/>
        <v>5</v>
      </c>
      <c r="G12022" s="4">
        <f t="shared" ca="1" si="375"/>
        <v>103</v>
      </c>
      <c r="H12022" s="4">
        <f ca="1">+Data_TABLE[[#This Row],[Qty]]*Data_TABLE[[#This Row],[Unit Price]]</f>
        <v>515</v>
      </c>
      <c r="I12022" s="7">
        <v>42353</v>
      </c>
      <c r="J12022" s="10">
        <f>EOMONTH(Data_TABLE[[#This Row],[Date Sold]],0)</f>
        <v>42369</v>
      </c>
    </row>
    <row r="12023" spans="2:10" x14ac:dyDescent="0.25">
      <c r="B12023" s="1" t="s">
        <v>39</v>
      </c>
      <c r="C12023" s="3" t="s">
        <v>56</v>
      </c>
      <c r="D12023" s="2" t="s">
        <v>52</v>
      </c>
      <c r="E12023" s="3" t="s">
        <v>46</v>
      </c>
      <c r="F12023" s="3">
        <f t="shared" ca="1" si="374"/>
        <v>2</v>
      </c>
      <c r="G12023" s="4">
        <f t="shared" ca="1" si="375"/>
        <v>85</v>
      </c>
      <c r="H12023" s="4">
        <f ca="1">+Data_TABLE[[#This Row],[Qty]]*Data_TABLE[[#This Row],[Unit Price]]</f>
        <v>170</v>
      </c>
      <c r="I12023" s="7">
        <v>42353</v>
      </c>
      <c r="J12023" s="10">
        <f>EOMONTH(Data_TABLE[[#This Row],[Date Sold]],0)</f>
        <v>42369</v>
      </c>
    </row>
    <row r="12024" spans="2:10" x14ac:dyDescent="0.25">
      <c r="B12024" s="1" t="s">
        <v>41</v>
      </c>
      <c r="C12024" s="3" t="s">
        <v>55</v>
      </c>
      <c r="D12024" s="2" t="s">
        <v>51</v>
      </c>
      <c r="E12024" s="3" t="s">
        <v>45</v>
      </c>
      <c r="F12024" s="3">
        <f t="shared" ca="1" si="374"/>
        <v>4</v>
      </c>
      <c r="G12024" s="4">
        <f t="shared" ca="1" si="375"/>
        <v>134</v>
      </c>
      <c r="H12024" s="4">
        <f ca="1">+Data_TABLE[[#This Row],[Qty]]*Data_TABLE[[#This Row],[Unit Price]]</f>
        <v>536</v>
      </c>
      <c r="I12024" s="7">
        <v>42353</v>
      </c>
      <c r="J12024" s="10">
        <f>EOMONTH(Data_TABLE[[#This Row],[Date Sold]],0)</f>
        <v>42369</v>
      </c>
    </row>
    <row r="12025" spans="2:10" x14ac:dyDescent="0.25">
      <c r="B12025" s="1" t="s">
        <v>41</v>
      </c>
      <c r="C12025" s="3" t="s">
        <v>56</v>
      </c>
      <c r="D12025" s="2" t="s">
        <v>50</v>
      </c>
      <c r="E12025" s="3" t="s">
        <v>44</v>
      </c>
      <c r="F12025" s="3">
        <f t="shared" ca="1" si="374"/>
        <v>1</v>
      </c>
      <c r="G12025" s="4">
        <f t="shared" ca="1" si="375"/>
        <v>125</v>
      </c>
      <c r="H12025" s="4">
        <f ca="1">+Data_TABLE[[#This Row],[Qty]]*Data_TABLE[[#This Row],[Unit Price]]</f>
        <v>125</v>
      </c>
      <c r="I12025" s="7">
        <v>42353</v>
      </c>
      <c r="J12025" s="10">
        <f>EOMONTH(Data_TABLE[[#This Row],[Date Sold]],0)</f>
        <v>42369</v>
      </c>
    </row>
    <row r="12026" spans="2:10" x14ac:dyDescent="0.25">
      <c r="B12026" s="1" t="s">
        <v>41</v>
      </c>
      <c r="C12026" s="3" t="s">
        <v>56</v>
      </c>
      <c r="D12026" s="2" t="s">
        <v>52</v>
      </c>
      <c r="E12026" s="3" t="s">
        <v>46</v>
      </c>
      <c r="F12026" s="3">
        <f t="shared" ca="1" si="374"/>
        <v>4</v>
      </c>
      <c r="G12026" s="4">
        <f t="shared" ca="1" si="375"/>
        <v>76</v>
      </c>
      <c r="H12026" s="4">
        <f ca="1">+Data_TABLE[[#This Row],[Qty]]*Data_TABLE[[#This Row],[Unit Price]]</f>
        <v>304</v>
      </c>
      <c r="I12026" s="7">
        <v>42353</v>
      </c>
      <c r="J12026" s="10">
        <f>EOMONTH(Data_TABLE[[#This Row],[Date Sold]],0)</f>
        <v>42369</v>
      </c>
    </row>
    <row r="12027" spans="2:10" x14ac:dyDescent="0.25">
      <c r="B12027" s="1" t="s">
        <v>38</v>
      </c>
      <c r="C12027" s="3" t="s">
        <v>55</v>
      </c>
      <c r="D12027" s="2" t="s">
        <v>51</v>
      </c>
      <c r="E12027" s="3" t="s">
        <v>45</v>
      </c>
      <c r="F12027" s="3">
        <f t="shared" ca="1" si="374"/>
        <v>5</v>
      </c>
      <c r="G12027" s="4">
        <f t="shared" ca="1" si="375"/>
        <v>105</v>
      </c>
      <c r="H12027" s="4">
        <f ca="1">+Data_TABLE[[#This Row],[Qty]]*Data_TABLE[[#This Row],[Unit Price]]</f>
        <v>525</v>
      </c>
      <c r="I12027" s="7">
        <v>42353</v>
      </c>
      <c r="J12027" s="10">
        <f>EOMONTH(Data_TABLE[[#This Row],[Date Sold]],0)</f>
        <v>42369</v>
      </c>
    </row>
    <row r="12028" spans="2:10" x14ac:dyDescent="0.25">
      <c r="B12028" s="1" t="s">
        <v>41</v>
      </c>
      <c r="C12028" s="3" t="s">
        <v>56</v>
      </c>
      <c r="D12028" s="2" t="s">
        <v>52</v>
      </c>
      <c r="E12028" s="3" t="s">
        <v>46</v>
      </c>
      <c r="F12028" s="3">
        <f t="shared" ca="1" si="374"/>
        <v>2</v>
      </c>
      <c r="G12028" s="4">
        <f t="shared" ca="1" si="375"/>
        <v>93</v>
      </c>
      <c r="H12028" s="4">
        <f ca="1">+Data_TABLE[[#This Row],[Qty]]*Data_TABLE[[#This Row],[Unit Price]]</f>
        <v>186</v>
      </c>
      <c r="I12028" s="7">
        <v>42353</v>
      </c>
      <c r="J12028" s="10">
        <f>EOMONTH(Data_TABLE[[#This Row],[Date Sold]],0)</f>
        <v>42369</v>
      </c>
    </row>
    <row r="12029" spans="2:10" x14ac:dyDescent="0.25">
      <c r="B12029" s="1" t="s">
        <v>39</v>
      </c>
      <c r="C12029" s="3" t="s">
        <v>55</v>
      </c>
      <c r="D12029" s="2" t="s">
        <v>49</v>
      </c>
      <c r="E12029" s="3" t="s">
        <v>43</v>
      </c>
      <c r="F12029" s="3">
        <f t="shared" ca="1" si="374"/>
        <v>2</v>
      </c>
      <c r="G12029" s="4">
        <f t="shared" ca="1" si="375"/>
        <v>83</v>
      </c>
      <c r="H12029" s="4">
        <f ca="1">+Data_TABLE[[#This Row],[Qty]]*Data_TABLE[[#This Row],[Unit Price]]</f>
        <v>166</v>
      </c>
      <c r="I12029" s="7">
        <v>42353</v>
      </c>
      <c r="J12029" s="10">
        <f>EOMONTH(Data_TABLE[[#This Row],[Date Sold]],0)</f>
        <v>42369</v>
      </c>
    </row>
    <row r="12030" spans="2:10" x14ac:dyDescent="0.25">
      <c r="B12030" s="1" t="s">
        <v>39</v>
      </c>
      <c r="C12030" s="3" t="s">
        <v>56</v>
      </c>
      <c r="D12030" s="2" t="s">
        <v>52</v>
      </c>
      <c r="E12030" s="3" t="s">
        <v>46</v>
      </c>
      <c r="F12030" s="3">
        <f t="shared" ca="1" si="374"/>
        <v>5</v>
      </c>
      <c r="G12030" s="4">
        <f t="shared" ca="1" si="375"/>
        <v>195</v>
      </c>
      <c r="H12030" s="4">
        <f ca="1">+Data_TABLE[[#This Row],[Qty]]*Data_TABLE[[#This Row],[Unit Price]]</f>
        <v>975</v>
      </c>
      <c r="I12030" s="7">
        <v>42353</v>
      </c>
      <c r="J12030" s="10">
        <f>EOMONTH(Data_TABLE[[#This Row],[Date Sold]],0)</f>
        <v>42369</v>
      </c>
    </row>
    <row r="12031" spans="2:10" x14ac:dyDescent="0.25">
      <c r="B12031" s="1" t="s">
        <v>36</v>
      </c>
      <c r="C12031" s="3" t="s">
        <v>56</v>
      </c>
      <c r="D12031" s="2" t="s">
        <v>52</v>
      </c>
      <c r="E12031" s="3" t="s">
        <v>46</v>
      </c>
      <c r="F12031" s="3">
        <f t="shared" ca="1" si="374"/>
        <v>5</v>
      </c>
      <c r="G12031" s="4">
        <f t="shared" ca="1" si="375"/>
        <v>132</v>
      </c>
      <c r="H12031" s="4">
        <f ca="1">+Data_TABLE[[#This Row],[Qty]]*Data_TABLE[[#This Row],[Unit Price]]</f>
        <v>660</v>
      </c>
      <c r="I12031" s="7">
        <v>42353</v>
      </c>
      <c r="J12031" s="10">
        <f>EOMONTH(Data_TABLE[[#This Row],[Date Sold]],0)</f>
        <v>42369</v>
      </c>
    </row>
    <row r="12032" spans="2:10" x14ac:dyDescent="0.25">
      <c r="B12032" s="1" t="s">
        <v>39</v>
      </c>
      <c r="C12032" s="3" t="s">
        <v>55</v>
      </c>
      <c r="D12032" s="2" t="s">
        <v>51</v>
      </c>
      <c r="E12032" s="3" t="s">
        <v>45</v>
      </c>
      <c r="F12032" s="3">
        <f t="shared" ca="1" si="374"/>
        <v>4</v>
      </c>
      <c r="G12032" s="4">
        <f t="shared" ca="1" si="375"/>
        <v>167</v>
      </c>
      <c r="H12032" s="4">
        <f ca="1">+Data_TABLE[[#This Row],[Qty]]*Data_TABLE[[#This Row],[Unit Price]]</f>
        <v>668</v>
      </c>
      <c r="I12032" s="7">
        <v>42353</v>
      </c>
      <c r="J12032" s="10">
        <f>EOMONTH(Data_TABLE[[#This Row],[Date Sold]],0)</f>
        <v>42369</v>
      </c>
    </row>
    <row r="12033" spans="2:10" x14ac:dyDescent="0.25">
      <c r="B12033" s="1" t="s">
        <v>41</v>
      </c>
      <c r="C12033" s="3" t="s">
        <v>56</v>
      </c>
      <c r="D12033" s="2" t="s">
        <v>50</v>
      </c>
      <c r="E12033" s="3" t="s">
        <v>44</v>
      </c>
      <c r="F12033" s="3">
        <f t="shared" ca="1" si="374"/>
        <v>3</v>
      </c>
      <c r="G12033" s="4">
        <f t="shared" ca="1" si="375"/>
        <v>194</v>
      </c>
      <c r="H12033" s="4">
        <f ca="1">+Data_TABLE[[#This Row],[Qty]]*Data_TABLE[[#This Row],[Unit Price]]</f>
        <v>582</v>
      </c>
      <c r="I12033" s="7">
        <v>42353</v>
      </c>
      <c r="J12033" s="10">
        <f>EOMONTH(Data_TABLE[[#This Row],[Date Sold]],0)</f>
        <v>42369</v>
      </c>
    </row>
    <row r="12034" spans="2:10" x14ac:dyDescent="0.25">
      <c r="B12034" s="1" t="s">
        <v>37</v>
      </c>
      <c r="C12034" s="3" t="s">
        <v>56</v>
      </c>
      <c r="D12034" s="2" t="s">
        <v>50</v>
      </c>
      <c r="E12034" s="3" t="s">
        <v>44</v>
      </c>
      <c r="F12034" s="3">
        <f t="shared" ca="1" si="374"/>
        <v>3</v>
      </c>
      <c r="G12034" s="4">
        <f t="shared" ca="1" si="375"/>
        <v>112</v>
      </c>
      <c r="H12034" s="4">
        <f ca="1">+Data_TABLE[[#This Row],[Qty]]*Data_TABLE[[#This Row],[Unit Price]]</f>
        <v>336</v>
      </c>
      <c r="I12034" s="7">
        <v>42353</v>
      </c>
      <c r="J12034" s="10">
        <f>EOMONTH(Data_TABLE[[#This Row],[Date Sold]],0)</f>
        <v>42369</v>
      </c>
    </row>
    <row r="12035" spans="2:10" x14ac:dyDescent="0.25">
      <c r="B12035" s="1" t="s">
        <v>37</v>
      </c>
      <c r="C12035" s="3" t="s">
        <v>55</v>
      </c>
      <c r="D12035" s="2" t="s">
        <v>51</v>
      </c>
      <c r="E12035" s="3" t="s">
        <v>45</v>
      </c>
      <c r="F12035" s="3">
        <f t="shared" ca="1" si="374"/>
        <v>2</v>
      </c>
      <c r="G12035" s="4">
        <f t="shared" ca="1" si="375"/>
        <v>118</v>
      </c>
      <c r="H12035" s="4">
        <f ca="1">+Data_TABLE[[#This Row],[Qty]]*Data_TABLE[[#This Row],[Unit Price]]</f>
        <v>236</v>
      </c>
      <c r="I12035" s="7">
        <v>42353</v>
      </c>
      <c r="J12035" s="10">
        <f>EOMONTH(Data_TABLE[[#This Row],[Date Sold]],0)</f>
        <v>42369</v>
      </c>
    </row>
    <row r="12036" spans="2:10" x14ac:dyDescent="0.25">
      <c r="B12036" s="1" t="s">
        <v>38</v>
      </c>
      <c r="C12036" s="3" t="s">
        <v>55</v>
      </c>
      <c r="D12036" s="2" t="s">
        <v>51</v>
      </c>
      <c r="E12036" s="3" t="s">
        <v>45</v>
      </c>
      <c r="F12036" s="3">
        <f t="shared" ca="1" si="374"/>
        <v>5</v>
      </c>
      <c r="G12036" s="4">
        <f t="shared" ca="1" si="375"/>
        <v>158</v>
      </c>
      <c r="H12036" s="4">
        <f ca="1">+Data_TABLE[[#This Row],[Qty]]*Data_TABLE[[#This Row],[Unit Price]]</f>
        <v>790</v>
      </c>
      <c r="I12036" s="7">
        <v>42353</v>
      </c>
      <c r="J12036" s="10">
        <f>EOMONTH(Data_TABLE[[#This Row],[Date Sold]],0)</f>
        <v>42369</v>
      </c>
    </row>
    <row r="12037" spans="2:10" x14ac:dyDescent="0.25">
      <c r="B12037" s="1" t="s">
        <v>37</v>
      </c>
      <c r="C12037" s="3" t="s">
        <v>55</v>
      </c>
      <c r="D12037" s="2" t="s">
        <v>49</v>
      </c>
      <c r="E12037" s="3" t="s">
        <v>43</v>
      </c>
      <c r="F12037" s="3">
        <f t="shared" ca="1" si="374"/>
        <v>1</v>
      </c>
      <c r="G12037" s="4">
        <f t="shared" ca="1" si="375"/>
        <v>198</v>
      </c>
      <c r="H12037" s="4">
        <f ca="1">+Data_TABLE[[#This Row],[Qty]]*Data_TABLE[[#This Row],[Unit Price]]</f>
        <v>198</v>
      </c>
      <c r="I12037" s="7">
        <v>42353</v>
      </c>
      <c r="J12037" s="10">
        <f>EOMONTH(Data_TABLE[[#This Row],[Date Sold]],0)</f>
        <v>42369</v>
      </c>
    </row>
    <row r="12038" spans="2:10" x14ac:dyDescent="0.25">
      <c r="B12038" s="1" t="s">
        <v>39</v>
      </c>
      <c r="C12038" s="3" t="s">
        <v>55</v>
      </c>
      <c r="D12038" s="2" t="s">
        <v>49</v>
      </c>
      <c r="E12038" s="3" t="s">
        <v>43</v>
      </c>
      <c r="F12038" s="3">
        <f t="shared" ca="1" si="374"/>
        <v>4</v>
      </c>
      <c r="G12038" s="4">
        <f t="shared" ca="1" si="375"/>
        <v>81</v>
      </c>
      <c r="H12038" s="4">
        <f ca="1">+Data_TABLE[[#This Row],[Qty]]*Data_TABLE[[#This Row],[Unit Price]]</f>
        <v>324</v>
      </c>
      <c r="I12038" s="7">
        <v>42353</v>
      </c>
      <c r="J12038" s="10">
        <f>EOMONTH(Data_TABLE[[#This Row],[Date Sold]],0)</f>
        <v>42369</v>
      </c>
    </row>
    <row r="12039" spans="2:10" x14ac:dyDescent="0.25">
      <c r="B12039" s="1" t="s">
        <v>41</v>
      </c>
      <c r="C12039" s="3" t="s">
        <v>54</v>
      </c>
      <c r="D12039" s="2" t="s">
        <v>48</v>
      </c>
      <c r="E12039" s="3" t="s">
        <v>42</v>
      </c>
      <c r="F12039" s="3">
        <f t="shared" ca="1" si="374"/>
        <v>1</v>
      </c>
      <c r="G12039" s="4">
        <f t="shared" ca="1" si="375"/>
        <v>150</v>
      </c>
      <c r="H12039" s="4">
        <f ca="1">+Data_TABLE[[#This Row],[Qty]]*Data_TABLE[[#This Row],[Unit Price]]</f>
        <v>150</v>
      </c>
      <c r="I12039" s="7">
        <v>42353</v>
      </c>
      <c r="J12039" s="10">
        <f>EOMONTH(Data_TABLE[[#This Row],[Date Sold]],0)</f>
        <v>42369</v>
      </c>
    </row>
    <row r="12040" spans="2:10" x14ac:dyDescent="0.25">
      <c r="B12040" s="1" t="s">
        <v>36</v>
      </c>
      <c r="C12040" s="3" t="s">
        <v>55</v>
      </c>
      <c r="D12040" s="2" t="s">
        <v>51</v>
      </c>
      <c r="E12040" s="3" t="s">
        <v>45</v>
      </c>
      <c r="F12040" s="3">
        <f t="shared" ca="1" si="374"/>
        <v>2</v>
      </c>
      <c r="G12040" s="4">
        <f t="shared" ca="1" si="375"/>
        <v>104</v>
      </c>
      <c r="H12040" s="4">
        <f ca="1">+Data_TABLE[[#This Row],[Qty]]*Data_TABLE[[#This Row],[Unit Price]]</f>
        <v>208</v>
      </c>
      <c r="I12040" s="7">
        <v>42353</v>
      </c>
      <c r="J12040" s="10">
        <f>EOMONTH(Data_TABLE[[#This Row],[Date Sold]],0)</f>
        <v>42369</v>
      </c>
    </row>
    <row r="12041" spans="2:10" x14ac:dyDescent="0.25">
      <c r="B12041" s="1" t="s">
        <v>41</v>
      </c>
      <c r="C12041" s="3" t="s">
        <v>54</v>
      </c>
      <c r="D12041" s="2" t="s">
        <v>48</v>
      </c>
      <c r="E12041" s="3" t="s">
        <v>42</v>
      </c>
      <c r="F12041" s="3">
        <f t="shared" ca="1" si="374"/>
        <v>3</v>
      </c>
      <c r="G12041" s="4">
        <f t="shared" ca="1" si="375"/>
        <v>149</v>
      </c>
      <c r="H12041" s="4">
        <f ca="1">+Data_TABLE[[#This Row],[Qty]]*Data_TABLE[[#This Row],[Unit Price]]</f>
        <v>447</v>
      </c>
      <c r="I12041" s="7">
        <v>42353</v>
      </c>
      <c r="J12041" s="10">
        <f>EOMONTH(Data_TABLE[[#This Row],[Date Sold]],0)</f>
        <v>42369</v>
      </c>
    </row>
    <row r="12042" spans="2:10" x14ac:dyDescent="0.25">
      <c r="B12042" s="1" t="s">
        <v>39</v>
      </c>
      <c r="C12042" s="3" t="s">
        <v>54</v>
      </c>
      <c r="D12042" s="2" t="s">
        <v>48</v>
      </c>
      <c r="E12042" s="3" t="s">
        <v>42</v>
      </c>
      <c r="F12042" s="3">
        <f t="shared" ca="1" si="374"/>
        <v>3</v>
      </c>
      <c r="G12042" s="4">
        <f t="shared" ca="1" si="375"/>
        <v>116</v>
      </c>
      <c r="H12042" s="4">
        <f ca="1">+Data_TABLE[[#This Row],[Qty]]*Data_TABLE[[#This Row],[Unit Price]]</f>
        <v>348</v>
      </c>
      <c r="I12042" s="7">
        <v>42353</v>
      </c>
      <c r="J12042" s="10">
        <f>EOMONTH(Data_TABLE[[#This Row],[Date Sold]],0)</f>
        <v>42369</v>
      </c>
    </row>
    <row r="12043" spans="2:10" x14ac:dyDescent="0.25">
      <c r="B12043" s="1" t="s">
        <v>41</v>
      </c>
      <c r="C12043" s="3" t="s">
        <v>56</v>
      </c>
      <c r="D12043" s="2" t="s">
        <v>50</v>
      </c>
      <c r="E12043" s="3" t="s">
        <v>44</v>
      </c>
      <c r="F12043" s="3">
        <f t="shared" ca="1" si="374"/>
        <v>4</v>
      </c>
      <c r="G12043" s="4">
        <f t="shared" ca="1" si="375"/>
        <v>181</v>
      </c>
      <c r="H12043" s="4">
        <f ca="1">+Data_TABLE[[#This Row],[Qty]]*Data_TABLE[[#This Row],[Unit Price]]</f>
        <v>724</v>
      </c>
      <c r="I12043" s="7">
        <v>42353</v>
      </c>
      <c r="J12043" s="10">
        <f>EOMONTH(Data_TABLE[[#This Row],[Date Sold]],0)</f>
        <v>42369</v>
      </c>
    </row>
    <row r="12044" spans="2:10" x14ac:dyDescent="0.25">
      <c r="B12044" s="1" t="s">
        <v>39</v>
      </c>
      <c r="C12044" s="3" t="s">
        <v>55</v>
      </c>
      <c r="D12044" s="2" t="s">
        <v>49</v>
      </c>
      <c r="E12044" s="3" t="s">
        <v>43</v>
      </c>
      <c r="F12044" s="3">
        <f t="shared" ca="1" si="374"/>
        <v>4</v>
      </c>
      <c r="G12044" s="4">
        <f t="shared" ca="1" si="375"/>
        <v>78</v>
      </c>
      <c r="H12044" s="4">
        <f ca="1">+Data_TABLE[[#This Row],[Qty]]*Data_TABLE[[#This Row],[Unit Price]]</f>
        <v>312</v>
      </c>
      <c r="I12044" s="7">
        <v>42353</v>
      </c>
      <c r="J12044" s="10">
        <f>EOMONTH(Data_TABLE[[#This Row],[Date Sold]],0)</f>
        <v>42369</v>
      </c>
    </row>
    <row r="12045" spans="2:10" x14ac:dyDescent="0.25">
      <c r="B12045" s="1" t="s">
        <v>37</v>
      </c>
      <c r="C12045" s="3" t="s">
        <v>55</v>
      </c>
      <c r="D12045" s="2" t="s">
        <v>49</v>
      </c>
      <c r="E12045" s="3" t="s">
        <v>43</v>
      </c>
      <c r="F12045" s="3">
        <f t="shared" ca="1" si="374"/>
        <v>1</v>
      </c>
      <c r="G12045" s="4">
        <f t="shared" ca="1" si="375"/>
        <v>84</v>
      </c>
      <c r="H12045" s="4">
        <f ca="1">+Data_TABLE[[#This Row],[Qty]]*Data_TABLE[[#This Row],[Unit Price]]</f>
        <v>84</v>
      </c>
      <c r="I12045" s="7">
        <v>42353</v>
      </c>
      <c r="J12045" s="10">
        <f>EOMONTH(Data_TABLE[[#This Row],[Date Sold]],0)</f>
        <v>42369</v>
      </c>
    </row>
    <row r="12046" spans="2:10" x14ac:dyDescent="0.25">
      <c r="B12046" s="1" t="s">
        <v>40</v>
      </c>
      <c r="C12046" s="3" t="s">
        <v>55</v>
      </c>
      <c r="D12046" s="2" t="s">
        <v>51</v>
      </c>
      <c r="E12046" s="3" t="s">
        <v>45</v>
      </c>
      <c r="F12046" s="3">
        <f t="shared" ca="1" si="374"/>
        <v>3</v>
      </c>
      <c r="G12046" s="4">
        <f t="shared" ca="1" si="375"/>
        <v>188</v>
      </c>
      <c r="H12046" s="4">
        <f ca="1">+Data_TABLE[[#This Row],[Qty]]*Data_TABLE[[#This Row],[Unit Price]]</f>
        <v>564</v>
      </c>
      <c r="I12046" s="7">
        <v>42353</v>
      </c>
      <c r="J12046" s="10">
        <f>EOMONTH(Data_TABLE[[#This Row],[Date Sold]],0)</f>
        <v>42369</v>
      </c>
    </row>
    <row r="12047" spans="2:10" x14ac:dyDescent="0.25">
      <c r="B12047" s="1" t="s">
        <v>40</v>
      </c>
      <c r="C12047" s="3" t="s">
        <v>54</v>
      </c>
      <c r="D12047" s="2" t="s">
        <v>48</v>
      </c>
      <c r="E12047" s="3" t="s">
        <v>42</v>
      </c>
      <c r="F12047" s="3">
        <f t="shared" ca="1" si="374"/>
        <v>5</v>
      </c>
      <c r="G12047" s="4">
        <f t="shared" ca="1" si="375"/>
        <v>86</v>
      </c>
      <c r="H12047" s="4">
        <f ca="1">+Data_TABLE[[#This Row],[Qty]]*Data_TABLE[[#This Row],[Unit Price]]</f>
        <v>430</v>
      </c>
      <c r="I12047" s="7">
        <v>42353</v>
      </c>
      <c r="J12047" s="10">
        <f>EOMONTH(Data_TABLE[[#This Row],[Date Sold]],0)</f>
        <v>42369</v>
      </c>
    </row>
    <row r="12048" spans="2:10" x14ac:dyDescent="0.25">
      <c r="B12048" s="1" t="s">
        <v>37</v>
      </c>
      <c r="C12048" s="3" t="s">
        <v>54</v>
      </c>
      <c r="D12048" s="2" t="s">
        <v>48</v>
      </c>
      <c r="E12048" s="3" t="s">
        <v>42</v>
      </c>
      <c r="F12048" s="3">
        <f t="shared" ca="1" si="374"/>
        <v>4</v>
      </c>
      <c r="G12048" s="4">
        <f t="shared" ca="1" si="375"/>
        <v>111</v>
      </c>
      <c r="H12048" s="4">
        <f ca="1">+Data_TABLE[[#This Row],[Qty]]*Data_TABLE[[#This Row],[Unit Price]]</f>
        <v>444</v>
      </c>
      <c r="I12048" s="7">
        <v>42353</v>
      </c>
      <c r="J12048" s="10">
        <f>EOMONTH(Data_TABLE[[#This Row],[Date Sold]],0)</f>
        <v>42369</v>
      </c>
    </row>
    <row r="12049" spans="2:10" x14ac:dyDescent="0.25">
      <c r="B12049" s="1" t="s">
        <v>41</v>
      </c>
      <c r="C12049" s="3" t="s">
        <v>55</v>
      </c>
      <c r="D12049" s="2" t="s">
        <v>49</v>
      </c>
      <c r="E12049" s="3" t="s">
        <v>43</v>
      </c>
      <c r="F12049" s="3">
        <f t="shared" ca="1" si="374"/>
        <v>1</v>
      </c>
      <c r="G12049" s="4">
        <f t="shared" ca="1" si="375"/>
        <v>177</v>
      </c>
      <c r="H12049" s="4">
        <f ca="1">+Data_TABLE[[#This Row],[Qty]]*Data_TABLE[[#This Row],[Unit Price]]</f>
        <v>177</v>
      </c>
      <c r="I12049" s="7">
        <v>42353</v>
      </c>
      <c r="J12049" s="10">
        <f>EOMONTH(Data_TABLE[[#This Row],[Date Sold]],0)</f>
        <v>42369</v>
      </c>
    </row>
    <row r="12050" spans="2:10" x14ac:dyDescent="0.25">
      <c r="B12050" s="1" t="s">
        <v>39</v>
      </c>
      <c r="C12050" s="3" t="s">
        <v>55</v>
      </c>
      <c r="D12050" s="2" t="s">
        <v>51</v>
      </c>
      <c r="E12050" s="3" t="s">
        <v>45</v>
      </c>
      <c r="F12050" s="3">
        <f t="shared" ca="1" si="374"/>
        <v>3</v>
      </c>
      <c r="G12050" s="4">
        <f t="shared" ca="1" si="375"/>
        <v>162</v>
      </c>
      <c r="H12050" s="4">
        <f ca="1">+Data_TABLE[[#This Row],[Qty]]*Data_TABLE[[#This Row],[Unit Price]]</f>
        <v>486</v>
      </c>
      <c r="I12050" s="7">
        <v>42353</v>
      </c>
      <c r="J12050" s="10">
        <f>EOMONTH(Data_TABLE[[#This Row],[Date Sold]],0)</f>
        <v>42369</v>
      </c>
    </row>
    <row r="12051" spans="2:10" x14ac:dyDescent="0.25">
      <c r="B12051" s="1" t="s">
        <v>37</v>
      </c>
      <c r="C12051" s="3" t="s">
        <v>56</v>
      </c>
      <c r="D12051" s="2" t="s">
        <v>50</v>
      </c>
      <c r="E12051" s="3" t="s">
        <v>44</v>
      </c>
      <c r="F12051" s="3">
        <f t="shared" ca="1" si="374"/>
        <v>1</v>
      </c>
      <c r="G12051" s="4">
        <f t="shared" ca="1" si="375"/>
        <v>80</v>
      </c>
      <c r="H12051" s="4">
        <f ca="1">+Data_TABLE[[#This Row],[Qty]]*Data_TABLE[[#This Row],[Unit Price]]</f>
        <v>80</v>
      </c>
      <c r="I12051" s="7">
        <v>42353</v>
      </c>
      <c r="J12051" s="10">
        <f>EOMONTH(Data_TABLE[[#This Row],[Date Sold]],0)</f>
        <v>42369</v>
      </c>
    </row>
    <row r="12052" spans="2:10" x14ac:dyDescent="0.25">
      <c r="B12052" s="1" t="s">
        <v>39</v>
      </c>
      <c r="C12052" s="3" t="s">
        <v>55</v>
      </c>
      <c r="D12052" s="2" t="s">
        <v>51</v>
      </c>
      <c r="E12052" s="3" t="s">
        <v>45</v>
      </c>
      <c r="F12052" s="3">
        <f t="shared" ca="1" si="374"/>
        <v>3</v>
      </c>
      <c r="G12052" s="4">
        <f t="shared" ca="1" si="375"/>
        <v>82</v>
      </c>
      <c r="H12052" s="4">
        <f ca="1">+Data_TABLE[[#This Row],[Qty]]*Data_TABLE[[#This Row],[Unit Price]]</f>
        <v>246</v>
      </c>
      <c r="I12052" s="7">
        <v>42353</v>
      </c>
      <c r="J12052" s="10">
        <f>EOMONTH(Data_TABLE[[#This Row],[Date Sold]],0)</f>
        <v>42369</v>
      </c>
    </row>
    <row r="12053" spans="2:10" x14ac:dyDescent="0.25">
      <c r="B12053" s="1" t="s">
        <v>40</v>
      </c>
      <c r="C12053" s="3" t="s">
        <v>56</v>
      </c>
      <c r="D12053" s="2" t="s">
        <v>50</v>
      </c>
      <c r="E12053" s="3" t="s">
        <v>44</v>
      </c>
      <c r="F12053" s="3">
        <f t="shared" ca="1" si="374"/>
        <v>1</v>
      </c>
      <c r="G12053" s="4">
        <f t="shared" ca="1" si="375"/>
        <v>173</v>
      </c>
      <c r="H12053" s="4">
        <f ca="1">+Data_TABLE[[#This Row],[Qty]]*Data_TABLE[[#This Row],[Unit Price]]</f>
        <v>173</v>
      </c>
      <c r="I12053" s="7">
        <v>42354</v>
      </c>
      <c r="J12053" s="10">
        <f>EOMONTH(Data_TABLE[[#This Row],[Date Sold]],0)</f>
        <v>42369</v>
      </c>
    </row>
    <row r="12054" spans="2:10" x14ac:dyDescent="0.25">
      <c r="B12054" s="1" t="s">
        <v>41</v>
      </c>
      <c r="C12054" s="3" t="s">
        <v>56</v>
      </c>
      <c r="D12054" s="2" t="s">
        <v>50</v>
      </c>
      <c r="E12054" s="3" t="s">
        <v>44</v>
      </c>
      <c r="F12054" s="3">
        <f t="shared" ca="1" si="374"/>
        <v>2</v>
      </c>
      <c r="G12054" s="4">
        <f t="shared" ca="1" si="375"/>
        <v>95</v>
      </c>
      <c r="H12054" s="4">
        <f ca="1">+Data_TABLE[[#This Row],[Qty]]*Data_TABLE[[#This Row],[Unit Price]]</f>
        <v>190</v>
      </c>
      <c r="I12054" s="7">
        <v>42354</v>
      </c>
      <c r="J12054" s="10">
        <f>EOMONTH(Data_TABLE[[#This Row],[Date Sold]],0)</f>
        <v>42369</v>
      </c>
    </row>
    <row r="12055" spans="2:10" x14ac:dyDescent="0.25">
      <c r="B12055" s="1" t="s">
        <v>38</v>
      </c>
      <c r="C12055" s="3" t="s">
        <v>54</v>
      </c>
      <c r="D12055" s="2" t="s">
        <v>48</v>
      </c>
      <c r="E12055" s="3" t="s">
        <v>42</v>
      </c>
      <c r="F12055" s="3">
        <f t="shared" ca="1" si="374"/>
        <v>2</v>
      </c>
      <c r="G12055" s="4">
        <f t="shared" ca="1" si="375"/>
        <v>62</v>
      </c>
      <c r="H12055" s="4">
        <f ca="1">+Data_TABLE[[#This Row],[Qty]]*Data_TABLE[[#This Row],[Unit Price]]</f>
        <v>124</v>
      </c>
      <c r="I12055" s="7">
        <v>42354</v>
      </c>
      <c r="J12055" s="10">
        <f>EOMONTH(Data_TABLE[[#This Row],[Date Sold]],0)</f>
        <v>42369</v>
      </c>
    </row>
    <row r="12056" spans="2:10" x14ac:dyDescent="0.25">
      <c r="B12056" s="1" t="s">
        <v>36</v>
      </c>
      <c r="C12056" s="3" t="s">
        <v>56</v>
      </c>
      <c r="D12056" s="2" t="s">
        <v>50</v>
      </c>
      <c r="E12056" s="3" t="s">
        <v>44</v>
      </c>
      <c r="F12056" s="3">
        <f t="shared" ca="1" si="374"/>
        <v>1</v>
      </c>
      <c r="G12056" s="4">
        <f t="shared" ca="1" si="375"/>
        <v>147</v>
      </c>
      <c r="H12056" s="4">
        <f ca="1">+Data_TABLE[[#This Row],[Qty]]*Data_TABLE[[#This Row],[Unit Price]]</f>
        <v>147</v>
      </c>
      <c r="I12056" s="7">
        <v>42354</v>
      </c>
      <c r="J12056" s="10">
        <f>EOMONTH(Data_TABLE[[#This Row],[Date Sold]],0)</f>
        <v>42369</v>
      </c>
    </row>
    <row r="12057" spans="2:10" x14ac:dyDescent="0.25">
      <c r="B12057" s="1" t="s">
        <v>36</v>
      </c>
      <c r="C12057" s="3" t="s">
        <v>55</v>
      </c>
      <c r="D12057" s="2" t="s">
        <v>51</v>
      </c>
      <c r="E12057" s="3" t="s">
        <v>45</v>
      </c>
      <c r="F12057" s="3">
        <f t="shared" ca="1" si="374"/>
        <v>5</v>
      </c>
      <c r="G12057" s="4">
        <f t="shared" ca="1" si="375"/>
        <v>123</v>
      </c>
      <c r="H12057" s="4">
        <f ca="1">+Data_TABLE[[#This Row],[Qty]]*Data_TABLE[[#This Row],[Unit Price]]</f>
        <v>615</v>
      </c>
      <c r="I12057" s="7">
        <v>42354</v>
      </c>
      <c r="J12057" s="10">
        <f>EOMONTH(Data_TABLE[[#This Row],[Date Sold]],0)</f>
        <v>42369</v>
      </c>
    </row>
    <row r="12058" spans="2:10" x14ac:dyDescent="0.25">
      <c r="B12058" s="1" t="s">
        <v>38</v>
      </c>
      <c r="C12058" s="3" t="s">
        <v>54</v>
      </c>
      <c r="D12058" s="2" t="s">
        <v>48</v>
      </c>
      <c r="E12058" s="3" t="s">
        <v>42</v>
      </c>
      <c r="F12058" s="3">
        <f t="shared" ca="1" si="374"/>
        <v>4</v>
      </c>
      <c r="G12058" s="4">
        <f t="shared" ca="1" si="375"/>
        <v>70</v>
      </c>
      <c r="H12058" s="4">
        <f ca="1">+Data_TABLE[[#This Row],[Qty]]*Data_TABLE[[#This Row],[Unit Price]]</f>
        <v>280</v>
      </c>
      <c r="I12058" s="7">
        <v>42354</v>
      </c>
      <c r="J12058" s="10">
        <f>EOMONTH(Data_TABLE[[#This Row],[Date Sold]],0)</f>
        <v>42369</v>
      </c>
    </row>
    <row r="12059" spans="2:10" x14ac:dyDescent="0.25">
      <c r="B12059" s="1" t="s">
        <v>41</v>
      </c>
      <c r="C12059" s="3" t="s">
        <v>56</v>
      </c>
      <c r="D12059" s="2" t="s">
        <v>50</v>
      </c>
      <c r="E12059" s="3" t="s">
        <v>44</v>
      </c>
      <c r="F12059" s="3">
        <f t="shared" ca="1" si="374"/>
        <v>3</v>
      </c>
      <c r="G12059" s="4">
        <f t="shared" ca="1" si="375"/>
        <v>73</v>
      </c>
      <c r="H12059" s="4">
        <f ca="1">+Data_TABLE[[#This Row],[Qty]]*Data_TABLE[[#This Row],[Unit Price]]</f>
        <v>219</v>
      </c>
      <c r="I12059" s="7">
        <v>42354</v>
      </c>
      <c r="J12059" s="10">
        <f>EOMONTH(Data_TABLE[[#This Row],[Date Sold]],0)</f>
        <v>42369</v>
      </c>
    </row>
    <row r="12060" spans="2:10" x14ac:dyDescent="0.25">
      <c r="B12060" s="1" t="s">
        <v>40</v>
      </c>
      <c r="C12060" s="3" t="s">
        <v>55</v>
      </c>
      <c r="D12060" s="2" t="s">
        <v>49</v>
      </c>
      <c r="E12060" s="3" t="s">
        <v>43</v>
      </c>
      <c r="F12060" s="3">
        <f t="shared" ca="1" si="374"/>
        <v>1</v>
      </c>
      <c r="G12060" s="4">
        <f t="shared" ca="1" si="375"/>
        <v>99</v>
      </c>
      <c r="H12060" s="4">
        <f ca="1">+Data_TABLE[[#This Row],[Qty]]*Data_TABLE[[#This Row],[Unit Price]]</f>
        <v>99</v>
      </c>
      <c r="I12060" s="7">
        <v>42354</v>
      </c>
      <c r="J12060" s="10">
        <f>EOMONTH(Data_TABLE[[#This Row],[Date Sold]],0)</f>
        <v>42369</v>
      </c>
    </row>
    <row r="12061" spans="2:10" x14ac:dyDescent="0.25">
      <c r="B12061" s="1" t="s">
        <v>36</v>
      </c>
      <c r="C12061" s="3" t="s">
        <v>55</v>
      </c>
      <c r="D12061" s="2" t="s">
        <v>51</v>
      </c>
      <c r="E12061" s="3" t="s">
        <v>45</v>
      </c>
      <c r="F12061" s="3">
        <f t="shared" ca="1" si="374"/>
        <v>1</v>
      </c>
      <c r="G12061" s="4">
        <f t="shared" ca="1" si="375"/>
        <v>135</v>
      </c>
      <c r="H12061" s="4">
        <f ca="1">+Data_TABLE[[#This Row],[Qty]]*Data_TABLE[[#This Row],[Unit Price]]</f>
        <v>135</v>
      </c>
      <c r="I12061" s="7">
        <v>42354</v>
      </c>
      <c r="J12061" s="10">
        <f>EOMONTH(Data_TABLE[[#This Row],[Date Sold]],0)</f>
        <v>42369</v>
      </c>
    </row>
    <row r="12062" spans="2:10" x14ac:dyDescent="0.25">
      <c r="B12062" s="1" t="s">
        <v>36</v>
      </c>
      <c r="C12062" s="3" t="s">
        <v>55</v>
      </c>
      <c r="D12062" s="2" t="s">
        <v>49</v>
      </c>
      <c r="E12062" s="3" t="s">
        <v>43</v>
      </c>
      <c r="F12062" s="3">
        <f t="shared" ca="1" si="374"/>
        <v>3</v>
      </c>
      <c r="G12062" s="4">
        <f t="shared" ca="1" si="375"/>
        <v>134</v>
      </c>
      <c r="H12062" s="4">
        <f ca="1">+Data_TABLE[[#This Row],[Qty]]*Data_TABLE[[#This Row],[Unit Price]]</f>
        <v>402</v>
      </c>
      <c r="I12062" s="7">
        <v>42354</v>
      </c>
      <c r="J12062" s="10">
        <f>EOMONTH(Data_TABLE[[#This Row],[Date Sold]],0)</f>
        <v>42369</v>
      </c>
    </row>
    <row r="12063" spans="2:10" x14ac:dyDescent="0.25">
      <c r="B12063" s="1" t="s">
        <v>38</v>
      </c>
      <c r="C12063" s="3" t="s">
        <v>56</v>
      </c>
      <c r="D12063" s="2" t="s">
        <v>52</v>
      </c>
      <c r="E12063" s="3" t="s">
        <v>46</v>
      </c>
      <c r="F12063" s="3">
        <f t="shared" ca="1" si="374"/>
        <v>4</v>
      </c>
      <c r="G12063" s="4">
        <f t="shared" ca="1" si="375"/>
        <v>109</v>
      </c>
      <c r="H12063" s="4">
        <f ca="1">+Data_TABLE[[#This Row],[Qty]]*Data_TABLE[[#This Row],[Unit Price]]</f>
        <v>436</v>
      </c>
      <c r="I12063" s="7">
        <v>42354</v>
      </c>
      <c r="J12063" s="10">
        <f>EOMONTH(Data_TABLE[[#This Row],[Date Sold]],0)</f>
        <v>42369</v>
      </c>
    </row>
    <row r="12064" spans="2:10" x14ac:dyDescent="0.25">
      <c r="B12064" s="1" t="s">
        <v>36</v>
      </c>
      <c r="C12064" s="3" t="s">
        <v>55</v>
      </c>
      <c r="D12064" s="2" t="s">
        <v>51</v>
      </c>
      <c r="E12064" s="3" t="s">
        <v>45</v>
      </c>
      <c r="F12064" s="3">
        <f t="shared" ca="1" si="374"/>
        <v>1</v>
      </c>
      <c r="G12064" s="4">
        <f t="shared" ca="1" si="375"/>
        <v>140</v>
      </c>
      <c r="H12064" s="4">
        <f ca="1">+Data_TABLE[[#This Row],[Qty]]*Data_TABLE[[#This Row],[Unit Price]]</f>
        <v>140</v>
      </c>
      <c r="I12064" s="7">
        <v>42354</v>
      </c>
      <c r="J12064" s="10">
        <f>EOMONTH(Data_TABLE[[#This Row],[Date Sold]],0)</f>
        <v>42369</v>
      </c>
    </row>
    <row r="12065" spans="2:10" x14ac:dyDescent="0.25">
      <c r="B12065" s="1" t="s">
        <v>40</v>
      </c>
      <c r="C12065" s="3" t="s">
        <v>54</v>
      </c>
      <c r="D12065" s="2" t="s">
        <v>48</v>
      </c>
      <c r="E12065" s="3" t="s">
        <v>42</v>
      </c>
      <c r="F12065" s="3">
        <f t="shared" ca="1" si="374"/>
        <v>4</v>
      </c>
      <c r="G12065" s="4">
        <f t="shared" ca="1" si="375"/>
        <v>109</v>
      </c>
      <c r="H12065" s="4">
        <f ca="1">+Data_TABLE[[#This Row],[Qty]]*Data_TABLE[[#This Row],[Unit Price]]</f>
        <v>436</v>
      </c>
      <c r="I12065" s="7">
        <v>42354</v>
      </c>
      <c r="J12065" s="10">
        <f>EOMONTH(Data_TABLE[[#This Row],[Date Sold]],0)</f>
        <v>42369</v>
      </c>
    </row>
    <row r="12066" spans="2:10" x14ac:dyDescent="0.25">
      <c r="B12066" s="1" t="s">
        <v>40</v>
      </c>
      <c r="C12066" s="3" t="s">
        <v>55</v>
      </c>
      <c r="D12066" s="2" t="s">
        <v>49</v>
      </c>
      <c r="E12066" s="3" t="s">
        <v>43</v>
      </c>
      <c r="F12066" s="3">
        <f t="shared" ca="1" si="374"/>
        <v>5</v>
      </c>
      <c r="G12066" s="4">
        <f t="shared" ca="1" si="375"/>
        <v>89</v>
      </c>
      <c r="H12066" s="4">
        <f ca="1">+Data_TABLE[[#This Row],[Qty]]*Data_TABLE[[#This Row],[Unit Price]]</f>
        <v>445</v>
      </c>
      <c r="I12066" s="7">
        <v>42354</v>
      </c>
      <c r="J12066" s="10">
        <f>EOMONTH(Data_TABLE[[#This Row],[Date Sold]],0)</f>
        <v>42369</v>
      </c>
    </row>
    <row r="12067" spans="2:10" x14ac:dyDescent="0.25">
      <c r="B12067" s="1" t="s">
        <v>36</v>
      </c>
      <c r="C12067" s="3" t="s">
        <v>54</v>
      </c>
      <c r="D12067" s="2" t="s">
        <v>48</v>
      </c>
      <c r="E12067" s="3" t="s">
        <v>42</v>
      </c>
      <c r="F12067" s="3">
        <f t="shared" ca="1" si="374"/>
        <v>2</v>
      </c>
      <c r="G12067" s="4">
        <f t="shared" ca="1" si="375"/>
        <v>82</v>
      </c>
      <c r="H12067" s="4">
        <f ca="1">+Data_TABLE[[#This Row],[Qty]]*Data_TABLE[[#This Row],[Unit Price]]</f>
        <v>164</v>
      </c>
      <c r="I12067" s="7">
        <v>42354</v>
      </c>
      <c r="J12067" s="10">
        <f>EOMONTH(Data_TABLE[[#This Row],[Date Sold]],0)</f>
        <v>42369</v>
      </c>
    </row>
    <row r="12068" spans="2:10" x14ac:dyDescent="0.25">
      <c r="B12068" s="1" t="s">
        <v>41</v>
      </c>
      <c r="C12068" s="3" t="s">
        <v>54</v>
      </c>
      <c r="D12068" s="2" t="s">
        <v>48</v>
      </c>
      <c r="E12068" s="3" t="s">
        <v>42</v>
      </c>
      <c r="F12068" s="3">
        <f t="shared" ca="1" si="374"/>
        <v>5</v>
      </c>
      <c r="G12068" s="4">
        <f t="shared" ca="1" si="375"/>
        <v>134</v>
      </c>
      <c r="H12068" s="4">
        <f ca="1">+Data_TABLE[[#This Row],[Qty]]*Data_TABLE[[#This Row],[Unit Price]]</f>
        <v>670</v>
      </c>
      <c r="I12068" s="7">
        <v>42354</v>
      </c>
      <c r="J12068" s="10">
        <f>EOMONTH(Data_TABLE[[#This Row],[Date Sold]],0)</f>
        <v>42369</v>
      </c>
    </row>
    <row r="12069" spans="2:10" x14ac:dyDescent="0.25">
      <c r="B12069" s="1" t="s">
        <v>37</v>
      </c>
      <c r="C12069" s="3" t="s">
        <v>56</v>
      </c>
      <c r="D12069" s="2" t="s">
        <v>52</v>
      </c>
      <c r="E12069" s="3" t="s">
        <v>46</v>
      </c>
      <c r="F12069" s="3">
        <f t="shared" ca="1" si="374"/>
        <v>5</v>
      </c>
      <c r="G12069" s="4">
        <f t="shared" ca="1" si="375"/>
        <v>118</v>
      </c>
      <c r="H12069" s="4">
        <f ca="1">+Data_TABLE[[#This Row],[Qty]]*Data_TABLE[[#This Row],[Unit Price]]</f>
        <v>590</v>
      </c>
      <c r="I12069" s="7">
        <v>42354</v>
      </c>
      <c r="J12069" s="10">
        <f>EOMONTH(Data_TABLE[[#This Row],[Date Sold]],0)</f>
        <v>42369</v>
      </c>
    </row>
    <row r="12070" spans="2:10" x14ac:dyDescent="0.25">
      <c r="B12070" s="1" t="s">
        <v>39</v>
      </c>
      <c r="C12070" s="3" t="s">
        <v>56</v>
      </c>
      <c r="D12070" s="2" t="s">
        <v>52</v>
      </c>
      <c r="E12070" s="3" t="s">
        <v>46</v>
      </c>
      <c r="F12070" s="3">
        <f t="shared" ca="1" si="374"/>
        <v>4</v>
      </c>
      <c r="G12070" s="4">
        <f t="shared" ca="1" si="375"/>
        <v>177</v>
      </c>
      <c r="H12070" s="4">
        <f ca="1">+Data_TABLE[[#This Row],[Qty]]*Data_TABLE[[#This Row],[Unit Price]]</f>
        <v>708</v>
      </c>
      <c r="I12070" s="7">
        <v>42354</v>
      </c>
      <c r="J12070" s="10">
        <f>EOMONTH(Data_TABLE[[#This Row],[Date Sold]],0)</f>
        <v>42369</v>
      </c>
    </row>
    <row r="12071" spans="2:10" x14ac:dyDescent="0.25">
      <c r="B12071" s="1" t="s">
        <v>41</v>
      </c>
      <c r="C12071" s="3" t="s">
        <v>56</v>
      </c>
      <c r="D12071" s="2" t="s">
        <v>50</v>
      </c>
      <c r="E12071" s="3" t="s">
        <v>44</v>
      </c>
      <c r="F12071" s="3">
        <f t="shared" ca="1" si="374"/>
        <v>5</v>
      </c>
      <c r="G12071" s="4">
        <f t="shared" ca="1" si="375"/>
        <v>103</v>
      </c>
      <c r="H12071" s="4">
        <f ca="1">+Data_TABLE[[#This Row],[Qty]]*Data_TABLE[[#This Row],[Unit Price]]</f>
        <v>515</v>
      </c>
      <c r="I12071" s="7">
        <v>42354</v>
      </c>
      <c r="J12071" s="10">
        <f>EOMONTH(Data_TABLE[[#This Row],[Date Sold]],0)</f>
        <v>42369</v>
      </c>
    </row>
    <row r="12072" spans="2:10" x14ac:dyDescent="0.25">
      <c r="B12072" s="1" t="s">
        <v>40</v>
      </c>
      <c r="C12072" s="3" t="s">
        <v>56</v>
      </c>
      <c r="D12072" s="2" t="s">
        <v>52</v>
      </c>
      <c r="E12072" s="3" t="s">
        <v>46</v>
      </c>
      <c r="F12072" s="3">
        <f t="shared" ca="1" si="374"/>
        <v>3</v>
      </c>
      <c r="G12072" s="4">
        <f t="shared" ca="1" si="375"/>
        <v>81</v>
      </c>
      <c r="H12072" s="4">
        <f ca="1">+Data_TABLE[[#This Row],[Qty]]*Data_TABLE[[#This Row],[Unit Price]]</f>
        <v>243</v>
      </c>
      <c r="I12072" s="7">
        <v>42354</v>
      </c>
      <c r="J12072" s="10">
        <f>EOMONTH(Data_TABLE[[#This Row],[Date Sold]],0)</f>
        <v>42369</v>
      </c>
    </row>
    <row r="12073" spans="2:10" x14ac:dyDescent="0.25">
      <c r="B12073" s="1" t="s">
        <v>41</v>
      </c>
      <c r="C12073" s="3" t="s">
        <v>56</v>
      </c>
      <c r="D12073" s="2" t="s">
        <v>50</v>
      </c>
      <c r="E12073" s="3" t="s">
        <v>44</v>
      </c>
      <c r="F12073" s="3">
        <f t="shared" ca="1" si="374"/>
        <v>3</v>
      </c>
      <c r="G12073" s="4">
        <f t="shared" ca="1" si="375"/>
        <v>130</v>
      </c>
      <c r="H12073" s="4">
        <f ca="1">+Data_TABLE[[#This Row],[Qty]]*Data_TABLE[[#This Row],[Unit Price]]</f>
        <v>390</v>
      </c>
      <c r="I12073" s="7">
        <v>42354</v>
      </c>
      <c r="J12073" s="10">
        <f>EOMONTH(Data_TABLE[[#This Row],[Date Sold]],0)</f>
        <v>42369</v>
      </c>
    </row>
    <row r="12074" spans="2:10" x14ac:dyDescent="0.25">
      <c r="B12074" s="1" t="s">
        <v>40</v>
      </c>
      <c r="C12074" s="3" t="s">
        <v>56</v>
      </c>
      <c r="D12074" s="2" t="s">
        <v>52</v>
      </c>
      <c r="E12074" s="3" t="s">
        <v>46</v>
      </c>
      <c r="F12074" s="3">
        <f t="shared" ca="1" si="374"/>
        <v>2</v>
      </c>
      <c r="G12074" s="4">
        <f t="shared" ca="1" si="375"/>
        <v>68</v>
      </c>
      <c r="H12074" s="4">
        <f ca="1">+Data_TABLE[[#This Row],[Qty]]*Data_TABLE[[#This Row],[Unit Price]]</f>
        <v>136</v>
      </c>
      <c r="I12074" s="7">
        <v>42354</v>
      </c>
      <c r="J12074" s="10">
        <f>EOMONTH(Data_TABLE[[#This Row],[Date Sold]],0)</f>
        <v>42369</v>
      </c>
    </row>
    <row r="12075" spans="2:10" x14ac:dyDescent="0.25">
      <c r="B12075" s="1" t="s">
        <v>37</v>
      </c>
      <c r="C12075" s="3" t="s">
        <v>56</v>
      </c>
      <c r="D12075" s="2" t="s">
        <v>50</v>
      </c>
      <c r="E12075" s="3" t="s">
        <v>44</v>
      </c>
      <c r="F12075" s="3">
        <f t="shared" ca="1" si="374"/>
        <v>5</v>
      </c>
      <c r="G12075" s="4">
        <f t="shared" ca="1" si="375"/>
        <v>137</v>
      </c>
      <c r="H12075" s="4">
        <f ca="1">+Data_TABLE[[#This Row],[Qty]]*Data_TABLE[[#This Row],[Unit Price]]</f>
        <v>685</v>
      </c>
      <c r="I12075" s="7">
        <v>42354</v>
      </c>
      <c r="J12075" s="10">
        <f>EOMONTH(Data_TABLE[[#This Row],[Date Sold]],0)</f>
        <v>42369</v>
      </c>
    </row>
    <row r="12076" spans="2:10" x14ac:dyDescent="0.25">
      <c r="B12076" s="1" t="s">
        <v>38</v>
      </c>
      <c r="C12076" s="3" t="s">
        <v>56</v>
      </c>
      <c r="D12076" s="2" t="s">
        <v>50</v>
      </c>
      <c r="E12076" s="3" t="s">
        <v>44</v>
      </c>
      <c r="F12076" s="3">
        <f t="shared" ca="1" si="374"/>
        <v>5</v>
      </c>
      <c r="G12076" s="4">
        <f t="shared" ca="1" si="375"/>
        <v>173</v>
      </c>
      <c r="H12076" s="4">
        <f ca="1">+Data_TABLE[[#This Row],[Qty]]*Data_TABLE[[#This Row],[Unit Price]]</f>
        <v>865</v>
      </c>
      <c r="I12076" s="7">
        <v>42354</v>
      </c>
      <c r="J12076" s="10">
        <f>EOMONTH(Data_TABLE[[#This Row],[Date Sold]],0)</f>
        <v>42369</v>
      </c>
    </row>
    <row r="12077" spans="2:10" x14ac:dyDescent="0.25">
      <c r="B12077" s="1" t="s">
        <v>41</v>
      </c>
      <c r="C12077" s="3" t="s">
        <v>55</v>
      </c>
      <c r="D12077" s="2" t="s">
        <v>51</v>
      </c>
      <c r="E12077" s="3" t="s">
        <v>45</v>
      </c>
      <c r="F12077" s="3">
        <f t="shared" ca="1" si="374"/>
        <v>3</v>
      </c>
      <c r="G12077" s="4">
        <f t="shared" ca="1" si="375"/>
        <v>68</v>
      </c>
      <c r="H12077" s="4">
        <f ca="1">+Data_TABLE[[#This Row],[Qty]]*Data_TABLE[[#This Row],[Unit Price]]</f>
        <v>204</v>
      </c>
      <c r="I12077" s="7">
        <v>42354</v>
      </c>
      <c r="J12077" s="10">
        <f>EOMONTH(Data_TABLE[[#This Row],[Date Sold]],0)</f>
        <v>42369</v>
      </c>
    </row>
    <row r="12078" spans="2:10" x14ac:dyDescent="0.25">
      <c r="B12078" s="1" t="s">
        <v>37</v>
      </c>
      <c r="C12078" s="3" t="s">
        <v>55</v>
      </c>
      <c r="D12078" s="2" t="s">
        <v>51</v>
      </c>
      <c r="E12078" s="3" t="s">
        <v>45</v>
      </c>
      <c r="F12078" s="3">
        <f t="shared" ca="1" si="374"/>
        <v>1</v>
      </c>
      <c r="G12078" s="4">
        <f t="shared" ca="1" si="375"/>
        <v>97</v>
      </c>
      <c r="H12078" s="4">
        <f ca="1">+Data_TABLE[[#This Row],[Qty]]*Data_TABLE[[#This Row],[Unit Price]]</f>
        <v>97</v>
      </c>
      <c r="I12078" s="7">
        <v>42354</v>
      </c>
      <c r="J12078" s="10">
        <f>EOMONTH(Data_TABLE[[#This Row],[Date Sold]],0)</f>
        <v>42369</v>
      </c>
    </row>
    <row r="12079" spans="2:10" x14ac:dyDescent="0.25">
      <c r="B12079" s="1" t="s">
        <v>39</v>
      </c>
      <c r="C12079" s="3" t="s">
        <v>56</v>
      </c>
      <c r="D12079" s="2" t="s">
        <v>50</v>
      </c>
      <c r="E12079" s="3" t="s">
        <v>44</v>
      </c>
      <c r="F12079" s="3">
        <f t="shared" ca="1" si="374"/>
        <v>5</v>
      </c>
      <c r="G12079" s="4">
        <f t="shared" ca="1" si="375"/>
        <v>136</v>
      </c>
      <c r="H12079" s="4">
        <f ca="1">+Data_TABLE[[#This Row],[Qty]]*Data_TABLE[[#This Row],[Unit Price]]</f>
        <v>680</v>
      </c>
      <c r="I12079" s="7">
        <v>42354</v>
      </c>
      <c r="J12079" s="10">
        <f>EOMONTH(Data_TABLE[[#This Row],[Date Sold]],0)</f>
        <v>42369</v>
      </c>
    </row>
    <row r="12080" spans="2:10" x14ac:dyDescent="0.25">
      <c r="B12080" s="1" t="s">
        <v>37</v>
      </c>
      <c r="C12080" s="3" t="s">
        <v>55</v>
      </c>
      <c r="D12080" s="2" t="s">
        <v>49</v>
      </c>
      <c r="E12080" s="3" t="s">
        <v>43</v>
      </c>
      <c r="F12080" s="3">
        <f t="shared" ca="1" si="374"/>
        <v>1</v>
      </c>
      <c r="G12080" s="4">
        <f t="shared" ca="1" si="375"/>
        <v>113</v>
      </c>
      <c r="H12080" s="4">
        <f ca="1">+Data_TABLE[[#This Row],[Qty]]*Data_TABLE[[#This Row],[Unit Price]]</f>
        <v>113</v>
      </c>
      <c r="I12080" s="7">
        <v>42354</v>
      </c>
      <c r="J12080" s="10">
        <f>EOMONTH(Data_TABLE[[#This Row],[Date Sold]],0)</f>
        <v>42369</v>
      </c>
    </row>
    <row r="12081" spans="2:10" x14ac:dyDescent="0.25">
      <c r="B12081" s="1" t="s">
        <v>38</v>
      </c>
      <c r="C12081" s="3" t="s">
        <v>55</v>
      </c>
      <c r="D12081" s="2" t="s">
        <v>49</v>
      </c>
      <c r="E12081" s="3" t="s">
        <v>43</v>
      </c>
      <c r="F12081" s="3">
        <f t="shared" ref="F12081:F12144" ca="1" si="376">RANDBETWEEN(1,5)</f>
        <v>3</v>
      </c>
      <c r="G12081" s="4">
        <f t="shared" ref="G12081:G12144" ca="1" si="377">RANDBETWEEN(60,200)</f>
        <v>87</v>
      </c>
      <c r="H12081" s="4">
        <f ca="1">+Data_TABLE[[#This Row],[Qty]]*Data_TABLE[[#This Row],[Unit Price]]</f>
        <v>261</v>
      </c>
      <c r="I12081" s="7">
        <v>42354</v>
      </c>
      <c r="J12081" s="10">
        <f>EOMONTH(Data_TABLE[[#This Row],[Date Sold]],0)</f>
        <v>42369</v>
      </c>
    </row>
    <row r="12082" spans="2:10" x14ac:dyDescent="0.25">
      <c r="B12082" s="1" t="s">
        <v>38</v>
      </c>
      <c r="C12082" s="3" t="s">
        <v>54</v>
      </c>
      <c r="D12082" s="2" t="s">
        <v>48</v>
      </c>
      <c r="E12082" s="3" t="s">
        <v>42</v>
      </c>
      <c r="F12082" s="3">
        <f t="shared" ca="1" si="376"/>
        <v>1</v>
      </c>
      <c r="G12082" s="4">
        <f t="shared" ca="1" si="377"/>
        <v>115</v>
      </c>
      <c r="H12082" s="4">
        <f ca="1">+Data_TABLE[[#This Row],[Qty]]*Data_TABLE[[#This Row],[Unit Price]]</f>
        <v>115</v>
      </c>
      <c r="I12082" s="7">
        <v>42354</v>
      </c>
      <c r="J12082" s="10">
        <f>EOMONTH(Data_TABLE[[#This Row],[Date Sold]],0)</f>
        <v>42369</v>
      </c>
    </row>
    <row r="12083" spans="2:10" x14ac:dyDescent="0.25">
      <c r="B12083" s="1" t="s">
        <v>36</v>
      </c>
      <c r="C12083" s="3" t="s">
        <v>56</v>
      </c>
      <c r="D12083" s="2" t="s">
        <v>52</v>
      </c>
      <c r="E12083" s="3" t="s">
        <v>46</v>
      </c>
      <c r="F12083" s="3">
        <f t="shared" ca="1" si="376"/>
        <v>3</v>
      </c>
      <c r="G12083" s="4">
        <f t="shared" ca="1" si="377"/>
        <v>169</v>
      </c>
      <c r="H12083" s="4">
        <f ca="1">+Data_TABLE[[#This Row],[Qty]]*Data_TABLE[[#This Row],[Unit Price]]</f>
        <v>507</v>
      </c>
      <c r="I12083" s="7">
        <v>42354</v>
      </c>
      <c r="J12083" s="10">
        <f>EOMONTH(Data_TABLE[[#This Row],[Date Sold]],0)</f>
        <v>42369</v>
      </c>
    </row>
    <row r="12084" spans="2:10" x14ac:dyDescent="0.25">
      <c r="B12084" s="1" t="s">
        <v>36</v>
      </c>
      <c r="C12084" s="3" t="s">
        <v>54</v>
      </c>
      <c r="D12084" s="2" t="s">
        <v>48</v>
      </c>
      <c r="E12084" s="3" t="s">
        <v>42</v>
      </c>
      <c r="F12084" s="3">
        <f t="shared" ca="1" si="376"/>
        <v>1</v>
      </c>
      <c r="G12084" s="4">
        <f t="shared" ca="1" si="377"/>
        <v>125</v>
      </c>
      <c r="H12084" s="4">
        <f ca="1">+Data_TABLE[[#This Row],[Qty]]*Data_TABLE[[#This Row],[Unit Price]]</f>
        <v>125</v>
      </c>
      <c r="I12084" s="7">
        <v>42354</v>
      </c>
      <c r="J12084" s="10">
        <f>EOMONTH(Data_TABLE[[#This Row],[Date Sold]],0)</f>
        <v>42369</v>
      </c>
    </row>
    <row r="12085" spans="2:10" x14ac:dyDescent="0.25">
      <c r="B12085" s="1" t="s">
        <v>38</v>
      </c>
      <c r="C12085" s="3" t="s">
        <v>56</v>
      </c>
      <c r="D12085" s="2" t="s">
        <v>52</v>
      </c>
      <c r="E12085" s="3" t="s">
        <v>46</v>
      </c>
      <c r="F12085" s="3">
        <f t="shared" ca="1" si="376"/>
        <v>5</v>
      </c>
      <c r="G12085" s="4">
        <f t="shared" ca="1" si="377"/>
        <v>198</v>
      </c>
      <c r="H12085" s="4">
        <f ca="1">+Data_TABLE[[#This Row],[Qty]]*Data_TABLE[[#This Row],[Unit Price]]</f>
        <v>990</v>
      </c>
      <c r="I12085" s="7">
        <v>42354</v>
      </c>
      <c r="J12085" s="10">
        <f>EOMONTH(Data_TABLE[[#This Row],[Date Sold]],0)</f>
        <v>42369</v>
      </c>
    </row>
    <row r="12086" spans="2:10" x14ac:dyDescent="0.25">
      <c r="B12086" s="1" t="s">
        <v>36</v>
      </c>
      <c r="C12086" s="3" t="s">
        <v>54</v>
      </c>
      <c r="D12086" s="2" t="s">
        <v>48</v>
      </c>
      <c r="E12086" s="3" t="s">
        <v>42</v>
      </c>
      <c r="F12086" s="3">
        <f t="shared" ca="1" si="376"/>
        <v>1</v>
      </c>
      <c r="G12086" s="4">
        <f t="shared" ca="1" si="377"/>
        <v>190</v>
      </c>
      <c r="H12086" s="4">
        <f ca="1">+Data_TABLE[[#This Row],[Qty]]*Data_TABLE[[#This Row],[Unit Price]]</f>
        <v>190</v>
      </c>
      <c r="I12086" s="7">
        <v>42354</v>
      </c>
      <c r="J12086" s="10">
        <f>EOMONTH(Data_TABLE[[#This Row],[Date Sold]],0)</f>
        <v>42369</v>
      </c>
    </row>
    <row r="12087" spans="2:10" x14ac:dyDescent="0.25">
      <c r="B12087" s="1" t="s">
        <v>40</v>
      </c>
      <c r="C12087" s="3" t="s">
        <v>54</v>
      </c>
      <c r="D12087" s="2" t="s">
        <v>48</v>
      </c>
      <c r="E12087" s="3" t="s">
        <v>42</v>
      </c>
      <c r="F12087" s="3">
        <f t="shared" ca="1" si="376"/>
        <v>5</v>
      </c>
      <c r="G12087" s="4">
        <f t="shared" ca="1" si="377"/>
        <v>190</v>
      </c>
      <c r="H12087" s="4">
        <f ca="1">+Data_TABLE[[#This Row],[Qty]]*Data_TABLE[[#This Row],[Unit Price]]</f>
        <v>950</v>
      </c>
      <c r="I12087" s="7">
        <v>42354</v>
      </c>
      <c r="J12087" s="10">
        <f>EOMONTH(Data_TABLE[[#This Row],[Date Sold]],0)</f>
        <v>42369</v>
      </c>
    </row>
    <row r="12088" spans="2:10" x14ac:dyDescent="0.25">
      <c r="B12088" s="1" t="s">
        <v>41</v>
      </c>
      <c r="C12088" s="3" t="s">
        <v>55</v>
      </c>
      <c r="D12088" s="2" t="s">
        <v>49</v>
      </c>
      <c r="E12088" s="3" t="s">
        <v>43</v>
      </c>
      <c r="F12088" s="3">
        <f t="shared" ca="1" si="376"/>
        <v>2</v>
      </c>
      <c r="G12088" s="4">
        <f t="shared" ca="1" si="377"/>
        <v>182</v>
      </c>
      <c r="H12088" s="4">
        <f ca="1">+Data_TABLE[[#This Row],[Qty]]*Data_TABLE[[#This Row],[Unit Price]]</f>
        <v>364</v>
      </c>
      <c r="I12088" s="7">
        <v>42354</v>
      </c>
      <c r="J12088" s="10">
        <f>EOMONTH(Data_TABLE[[#This Row],[Date Sold]],0)</f>
        <v>42369</v>
      </c>
    </row>
    <row r="12089" spans="2:10" x14ac:dyDescent="0.25">
      <c r="B12089" s="1" t="s">
        <v>36</v>
      </c>
      <c r="C12089" s="3" t="s">
        <v>56</v>
      </c>
      <c r="D12089" s="2" t="s">
        <v>52</v>
      </c>
      <c r="E12089" s="3" t="s">
        <v>46</v>
      </c>
      <c r="F12089" s="3">
        <f t="shared" ca="1" si="376"/>
        <v>4</v>
      </c>
      <c r="G12089" s="4">
        <f t="shared" ca="1" si="377"/>
        <v>104</v>
      </c>
      <c r="H12089" s="4">
        <f ca="1">+Data_TABLE[[#This Row],[Qty]]*Data_TABLE[[#This Row],[Unit Price]]</f>
        <v>416</v>
      </c>
      <c r="I12089" s="7">
        <v>42354</v>
      </c>
      <c r="J12089" s="10">
        <f>EOMONTH(Data_TABLE[[#This Row],[Date Sold]],0)</f>
        <v>42369</v>
      </c>
    </row>
    <row r="12090" spans="2:10" x14ac:dyDescent="0.25">
      <c r="B12090" s="1" t="s">
        <v>38</v>
      </c>
      <c r="C12090" s="3" t="s">
        <v>56</v>
      </c>
      <c r="D12090" s="2" t="s">
        <v>50</v>
      </c>
      <c r="E12090" s="3" t="s">
        <v>44</v>
      </c>
      <c r="F12090" s="3">
        <f t="shared" ca="1" si="376"/>
        <v>3</v>
      </c>
      <c r="G12090" s="4">
        <f t="shared" ca="1" si="377"/>
        <v>174</v>
      </c>
      <c r="H12090" s="4">
        <f ca="1">+Data_TABLE[[#This Row],[Qty]]*Data_TABLE[[#This Row],[Unit Price]]</f>
        <v>522</v>
      </c>
      <c r="I12090" s="7">
        <v>42354</v>
      </c>
      <c r="J12090" s="10">
        <f>EOMONTH(Data_TABLE[[#This Row],[Date Sold]],0)</f>
        <v>42369</v>
      </c>
    </row>
    <row r="12091" spans="2:10" x14ac:dyDescent="0.25">
      <c r="B12091" s="1" t="s">
        <v>37</v>
      </c>
      <c r="C12091" s="3" t="s">
        <v>56</v>
      </c>
      <c r="D12091" s="2" t="s">
        <v>52</v>
      </c>
      <c r="E12091" s="3" t="s">
        <v>46</v>
      </c>
      <c r="F12091" s="3">
        <f t="shared" ca="1" si="376"/>
        <v>4</v>
      </c>
      <c r="G12091" s="4">
        <f t="shared" ca="1" si="377"/>
        <v>174</v>
      </c>
      <c r="H12091" s="4">
        <f ca="1">+Data_TABLE[[#This Row],[Qty]]*Data_TABLE[[#This Row],[Unit Price]]</f>
        <v>696</v>
      </c>
      <c r="I12091" s="7">
        <v>42354</v>
      </c>
      <c r="J12091" s="10">
        <f>EOMONTH(Data_TABLE[[#This Row],[Date Sold]],0)</f>
        <v>42369</v>
      </c>
    </row>
    <row r="12092" spans="2:10" x14ac:dyDescent="0.25">
      <c r="B12092" s="1" t="s">
        <v>40</v>
      </c>
      <c r="C12092" s="3" t="s">
        <v>56</v>
      </c>
      <c r="D12092" s="2" t="s">
        <v>50</v>
      </c>
      <c r="E12092" s="3" t="s">
        <v>44</v>
      </c>
      <c r="F12092" s="3">
        <f t="shared" ca="1" si="376"/>
        <v>1</v>
      </c>
      <c r="G12092" s="4">
        <f t="shared" ca="1" si="377"/>
        <v>141</v>
      </c>
      <c r="H12092" s="4">
        <f ca="1">+Data_TABLE[[#This Row],[Qty]]*Data_TABLE[[#This Row],[Unit Price]]</f>
        <v>141</v>
      </c>
      <c r="I12092" s="7">
        <v>42354</v>
      </c>
      <c r="J12092" s="10">
        <f>EOMONTH(Data_TABLE[[#This Row],[Date Sold]],0)</f>
        <v>42369</v>
      </c>
    </row>
    <row r="12093" spans="2:10" x14ac:dyDescent="0.25">
      <c r="B12093" s="1" t="s">
        <v>40</v>
      </c>
      <c r="C12093" s="3" t="s">
        <v>56</v>
      </c>
      <c r="D12093" s="2" t="s">
        <v>52</v>
      </c>
      <c r="E12093" s="3" t="s">
        <v>46</v>
      </c>
      <c r="F12093" s="3">
        <f t="shared" ca="1" si="376"/>
        <v>2</v>
      </c>
      <c r="G12093" s="4">
        <f t="shared" ca="1" si="377"/>
        <v>88</v>
      </c>
      <c r="H12093" s="4">
        <f ca="1">+Data_TABLE[[#This Row],[Qty]]*Data_TABLE[[#This Row],[Unit Price]]</f>
        <v>176</v>
      </c>
      <c r="I12093" s="7">
        <v>42354</v>
      </c>
      <c r="J12093" s="10">
        <f>EOMONTH(Data_TABLE[[#This Row],[Date Sold]],0)</f>
        <v>42369</v>
      </c>
    </row>
    <row r="12094" spans="2:10" x14ac:dyDescent="0.25">
      <c r="B12094" s="1" t="s">
        <v>38</v>
      </c>
      <c r="C12094" s="3" t="s">
        <v>56</v>
      </c>
      <c r="D12094" s="2" t="s">
        <v>50</v>
      </c>
      <c r="E12094" s="3" t="s">
        <v>44</v>
      </c>
      <c r="F12094" s="3">
        <f t="shared" ca="1" si="376"/>
        <v>4</v>
      </c>
      <c r="G12094" s="4">
        <f t="shared" ca="1" si="377"/>
        <v>137</v>
      </c>
      <c r="H12094" s="4">
        <f ca="1">+Data_TABLE[[#This Row],[Qty]]*Data_TABLE[[#This Row],[Unit Price]]</f>
        <v>548</v>
      </c>
      <c r="I12094" s="7">
        <v>42354</v>
      </c>
      <c r="J12094" s="10">
        <f>EOMONTH(Data_TABLE[[#This Row],[Date Sold]],0)</f>
        <v>42369</v>
      </c>
    </row>
    <row r="12095" spans="2:10" x14ac:dyDescent="0.25">
      <c r="B12095" s="1" t="s">
        <v>37</v>
      </c>
      <c r="C12095" s="3" t="s">
        <v>54</v>
      </c>
      <c r="D12095" s="2" t="s">
        <v>48</v>
      </c>
      <c r="E12095" s="3" t="s">
        <v>42</v>
      </c>
      <c r="F12095" s="3">
        <f t="shared" ca="1" si="376"/>
        <v>5</v>
      </c>
      <c r="G12095" s="4">
        <f t="shared" ca="1" si="377"/>
        <v>129</v>
      </c>
      <c r="H12095" s="4">
        <f ca="1">+Data_TABLE[[#This Row],[Qty]]*Data_TABLE[[#This Row],[Unit Price]]</f>
        <v>645</v>
      </c>
      <c r="I12095" s="7">
        <v>42354</v>
      </c>
      <c r="J12095" s="10">
        <f>EOMONTH(Data_TABLE[[#This Row],[Date Sold]],0)</f>
        <v>42369</v>
      </c>
    </row>
    <row r="12096" spans="2:10" x14ac:dyDescent="0.25">
      <c r="B12096" s="1" t="s">
        <v>38</v>
      </c>
      <c r="C12096" s="3" t="s">
        <v>55</v>
      </c>
      <c r="D12096" s="2" t="s">
        <v>49</v>
      </c>
      <c r="E12096" s="3" t="s">
        <v>43</v>
      </c>
      <c r="F12096" s="3">
        <f t="shared" ca="1" si="376"/>
        <v>5</v>
      </c>
      <c r="G12096" s="4">
        <f t="shared" ca="1" si="377"/>
        <v>73</v>
      </c>
      <c r="H12096" s="4">
        <f ca="1">+Data_TABLE[[#This Row],[Qty]]*Data_TABLE[[#This Row],[Unit Price]]</f>
        <v>365</v>
      </c>
      <c r="I12096" s="7">
        <v>42354</v>
      </c>
      <c r="J12096" s="10">
        <f>EOMONTH(Data_TABLE[[#This Row],[Date Sold]],0)</f>
        <v>42369</v>
      </c>
    </row>
    <row r="12097" spans="2:10" x14ac:dyDescent="0.25">
      <c r="B12097" s="1" t="s">
        <v>40</v>
      </c>
      <c r="C12097" s="3" t="s">
        <v>54</v>
      </c>
      <c r="D12097" s="2" t="s">
        <v>48</v>
      </c>
      <c r="E12097" s="3" t="s">
        <v>42</v>
      </c>
      <c r="F12097" s="3">
        <f t="shared" ca="1" si="376"/>
        <v>3</v>
      </c>
      <c r="G12097" s="4">
        <f t="shared" ca="1" si="377"/>
        <v>135</v>
      </c>
      <c r="H12097" s="4">
        <f ca="1">+Data_TABLE[[#This Row],[Qty]]*Data_TABLE[[#This Row],[Unit Price]]</f>
        <v>405</v>
      </c>
      <c r="I12097" s="7">
        <v>42354</v>
      </c>
      <c r="J12097" s="10">
        <f>EOMONTH(Data_TABLE[[#This Row],[Date Sold]],0)</f>
        <v>42369</v>
      </c>
    </row>
    <row r="12098" spans="2:10" x14ac:dyDescent="0.25">
      <c r="B12098" s="1" t="s">
        <v>40</v>
      </c>
      <c r="C12098" s="3" t="s">
        <v>54</v>
      </c>
      <c r="D12098" s="2" t="s">
        <v>48</v>
      </c>
      <c r="E12098" s="3" t="s">
        <v>42</v>
      </c>
      <c r="F12098" s="3">
        <f t="shared" ca="1" si="376"/>
        <v>4</v>
      </c>
      <c r="G12098" s="4">
        <f t="shared" ca="1" si="377"/>
        <v>190</v>
      </c>
      <c r="H12098" s="4">
        <f ca="1">+Data_TABLE[[#This Row],[Qty]]*Data_TABLE[[#This Row],[Unit Price]]</f>
        <v>760</v>
      </c>
      <c r="I12098" s="7">
        <v>42354</v>
      </c>
      <c r="J12098" s="10">
        <f>EOMONTH(Data_TABLE[[#This Row],[Date Sold]],0)</f>
        <v>42369</v>
      </c>
    </row>
    <row r="12099" spans="2:10" x14ac:dyDescent="0.25">
      <c r="B12099" s="1" t="s">
        <v>37</v>
      </c>
      <c r="C12099" s="3" t="s">
        <v>56</v>
      </c>
      <c r="D12099" s="2" t="s">
        <v>52</v>
      </c>
      <c r="E12099" s="3" t="s">
        <v>46</v>
      </c>
      <c r="F12099" s="3">
        <f t="shared" ca="1" si="376"/>
        <v>5</v>
      </c>
      <c r="G12099" s="4">
        <f t="shared" ca="1" si="377"/>
        <v>190</v>
      </c>
      <c r="H12099" s="4">
        <f ca="1">+Data_TABLE[[#This Row],[Qty]]*Data_TABLE[[#This Row],[Unit Price]]</f>
        <v>950</v>
      </c>
      <c r="I12099" s="7">
        <v>42354</v>
      </c>
      <c r="J12099" s="10">
        <f>EOMONTH(Data_TABLE[[#This Row],[Date Sold]],0)</f>
        <v>42369</v>
      </c>
    </row>
    <row r="12100" spans="2:10" x14ac:dyDescent="0.25">
      <c r="B12100" s="1" t="s">
        <v>37</v>
      </c>
      <c r="C12100" s="3" t="s">
        <v>55</v>
      </c>
      <c r="D12100" s="2" t="s">
        <v>51</v>
      </c>
      <c r="E12100" s="3" t="s">
        <v>45</v>
      </c>
      <c r="F12100" s="3">
        <f t="shared" ca="1" si="376"/>
        <v>2</v>
      </c>
      <c r="G12100" s="4">
        <f t="shared" ca="1" si="377"/>
        <v>62</v>
      </c>
      <c r="H12100" s="4">
        <f ca="1">+Data_TABLE[[#This Row],[Qty]]*Data_TABLE[[#This Row],[Unit Price]]</f>
        <v>124</v>
      </c>
      <c r="I12100" s="7">
        <v>42354</v>
      </c>
      <c r="J12100" s="10">
        <f>EOMONTH(Data_TABLE[[#This Row],[Date Sold]],0)</f>
        <v>42369</v>
      </c>
    </row>
    <row r="12101" spans="2:10" x14ac:dyDescent="0.25">
      <c r="B12101" s="1" t="s">
        <v>41</v>
      </c>
      <c r="C12101" s="3" t="s">
        <v>56</v>
      </c>
      <c r="D12101" s="2" t="s">
        <v>50</v>
      </c>
      <c r="E12101" s="3" t="s">
        <v>44</v>
      </c>
      <c r="F12101" s="3">
        <f t="shared" ca="1" si="376"/>
        <v>3</v>
      </c>
      <c r="G12101" s="4">
        <f t="shared" ca="1" si="377"/>
        <v>89</v>
      </c>
      <c r="H12101" s="4">
        <f ca="1">+Data_TABLE[[#This Row],[Qty]]*Data_TABLE[[#This Row],[Unit Price]]</f>
        <v>267</v>
      </c>
      <c r="I12101" s="7">
        <v>42354</v>
      </c>
      <c r="J12101" s="10">
        <f>EOMONTH(Data_TABLE[[#This Row],[Date Sold]],0)</f>
        <v>42369</v>
      </c>
    </row>
    <row r="12102" spans="2:10" x14ac:dyDescent="0.25">
      <c r="B12102" s="1" t="s">
        <v>41</v>
      </c>
      <c r="C12102" s="3" t="s">
        <v>55</v>
      </c>
      <c r="D12102" s="2" t="s">
        <v>51</v>
      </c>
      <c r="E12102" s="3" t="s">
        <v>45</v>
      </c>
      <c r="F12102" s="3">
        <f t="shared" ca="1" si="376"/>
        <v>5</v>
      </c>
      <c r="G12102" s="4">
        <f t="shared" ca="1" si="377"/>
        <v>191</v>
      </c>
      <c r="H12102" s="4">
        <f ca="1">+Data_TABLE[[#This Row],[Qty]]*Data_TABLE[[#This Row],[Unit Price]]</f>
        <v>955</v>
      </c>
      <c r="I12102" s="7">
        <v>42354</v>
      </c>
      <c r="J12102" s="10">
        <f>EOMONTH(Data_TABLE[[#This Row],[Date Sold]],0)</f>
        <v>42369</v>
      </c>
    </row>
    <row r="12103" spans="2:10" x14ac:dyDescent="0.25">
      <c r="B12103" s="1" t="s">
        <v>39</v>
      </c>
      <c r="C12103" s="3" t="s">
        <v>55</v>
      </c>
      <c r="D12103" s="2" t="s">
        <v>49</v>
      </c>
      <c r="E12103" s="3" t="s">
        <v>43</v>
      </c>
      <c r="F12103" s="3">
        <f t="shared" ca="1" si="376"/>
        <v>1</v>
      </c>
      <c r="G12103" s="4">
        <f t="shared" ca="1" si="377"/>
        <v>180</v>
      </c>
      <c r="H12103" s="4">
        <f ca="1">+Data_TABLE[[#This Row],[Qty]]*Data_TABLE[[#This Row],[Unit Price]]</f>
        <v>180</v>
      </c>
      <c r="I12103" s="7">
        <v>42355</v>
      </c>
      <c r="J12103" s="10">
        <f>EOMONTH(Data_TABLE[[#This Row],[Date Sold]],0)</f>
        <v>42369</v>
      </c>
    </row>
    <row r="12104" spans="2:10" x14ac:dyDescent="0.25">
      <c r="B12104" s="1" t="s">
        <v>39</v>
      </c>
      <c r="C12104" s="3" t="s">
        <v>54</v>
      </c>
      <c r="D12104" s="2" t="s">
        <v>48</v>
      </c>
      <c r="E12104" s="3" t="s">
        <v>42</v>
      </c>
      <c r="F12104" s="3">
        <f t="shared" ca="1" si="376"/>
        <v>4</v>
      </c>
      <c r="G12104" s="4">
        <f t="shared" ca="1" si="377"/>
        <v>138</v>
      </c>
      <c r="H12104" s="4">
        <f ca="1">+Data_TABLE[[#This Row],[Qty]]*Data_TABLE[[#This Row],[Unit Price]]</f>
        <v>552</v>
      </c>
      <c r="I12104" s="7">
        <v>42355</v>
      </c>
      <c r="J12104" s="10">
        <f>EOMONTH(Data_TABLE[[#This Row],[Date Sold]],0)</f>
        <v>42369</v>
      </c>
    </row>
    <row r="12105" spans="2:10" x14ac:dyDescent="0.25">
      <c r="B12105" s="1" t="s">
        <v>38</v>
      </c>
      <c r="C12105" s="3" t="s">
        <v>56</v>
      </c>
      <c r="D12105" s="2" t="s">
        <v>50</v>
      </c>
      <c r="E12105" s="3" t="s">
        <v>44</v>
      </c>
      <c r="F12105" s="3">
        <f t="shared" ca="1" si="376"/>
        <v>3</v>
      </c>
      <c r="G12105" s="4">
        <f t="shared" ca="1" si="377"/>
        <v>117</v>
      </c>
      <c r="H12105" s="4">
        <f ca="1">+Data_TABLE[[#This Row],[Qty]]*Data_TABLE[[#This Row],[Unit Price]]</f>
        <v>351</v>
      </c>
      <c r="I12105" s="7">
        <v>42355</v>
      </c>
      <c r="J12105" s="10">
        <f>EOMONTH(Data_TABLE[[#This Row],[Date Sold]],0)</f>
        <v>42369</v>
      </c>
    </row>
    <row r="12106" spans="2:10" x14ac:dyDescent="0.25">
      <c r="B12106" s="1" t="s">
        <v>37</v>
      </c>
      <c r="C12106" s="3" t="s">
        <v>56</v>
      </c>
      <c r="D12106" s="2" t="s">
        <v>50</v>
      </c>
      <c r="E12106" s="3" t="s">
        <v>44</v>
      </c>
      <c r="F12106" s="3">
        <f t="shared" ca="1" si="376"/>
        <v>5</v>
      </c>
      <c r="G12106" s="4">
        <f t="shared" ca="1" si="377"/>
        <v>90</v>
      </c>
      <c r="H12106" s="4">
        <f ca="1">+Data_TABLE[[#This Row],[Qty]]*Data_TABLE[[#This Row],[Unit Price]]</f>
        <v>450</v>
      </c>
      <c r="I12106" s="7">
        <v>42355</v>
      </c>
      <c r="J12106" s="10">
        <f>EOMONTH(Data_TABLE[[#This Row],[Date Sold]],0)</f>
        <v>42369</v>
      </c>
    </row>
    <row r="12107" spans="2:10" x14ac:dyDescent="0.25">
      <c r="B12107" s="1" t="s">
        <v>40</v>
      </c>
      <c r="C12107" s="3" t="s">
        <v>56</v>
      </c>
      <c r="D12107" s="2" t="s">
        <v>50</v>
      </c>
      <c r="E12107" s="3" t="s">
        <v>44</v>
      </c>
      <c r="F12107" s="3">
        <f t="shared" ca="1" si="376"/>
        <v>5</v>
      </c>
      <c r="G12107" s="4">
        <f t="shared" ca="1" si="377"/>
        <v>105</v>
      </c>
      <c r="H12107" s="4">
        <f ca="1">+Data_TABLE[[#This Row],[Qty]]*Data_TABLE[[#This Row],[Unit Price]]</f>
        <v>525</v>
      </c>
      <c r="I12107" s="7">
        <v>42355</v>
      </c>
      <c r="J12107" s="10">
        <f>EOMONTH(Data_TABLE[[#This Row],[Date Sold]],0)</f>
        <v>42369</v>
      </c>
    </row>
    <row r="12108" spans="2:10" x14ac:dyDescent="0.25">
      <c r="B12108" s="1" t="s">
        <v>36</v>
      </c>
      <c r="C12108" s="3" t="s">
        <v>56</v>
      </c>
      <c r="D12108" s="2" t="s">
        <v>52</v>
      </c>
      <c r="E12108" s="3" t="s">
        <v>46</v>
      </c>
      <c r="F12108" s="3">
        <f t="shared" ca="1" si="376"/>
        <v>4</v>
      </c>
      <c r="G12108" s="4">
        <f t="shared" ca="1" si="377"/>
        <v>83</v>
      </c>
      <c r="H12108" s="4">
        <f ca="1">+Data_TABLE[[#This Row],[Qty]]*Data_TABLE[[#This Row],[Unit Price]]</f>
        <v>332</v>
      </c>
      <c r="I12108" s="7">
        <v>42355</v>
      </c>
      <c r="J12108" s="10">
        <f>EOMONTH(Data_TABLE[[#This Row],[Date Sold]],0)</f>
        <v>42369</v>
      </c>
    </row>
    <row r="12109" spans="2:10" x14ac:dyDescent="0.25">
      <c r="B12109" s="1" t="s">
        <v>40</v>
      </c>
      <c r="C12109" s="3" t="s">
        <v>55</v>
      </c>
      <c r="D12109" s="2" t="s">
        <v>49</v>
      </c>
      <c r="E12109" s="3" t="s">
        <v>43</v>
      </c>
      <c r="F12109" s="3">
        <f t="shared" ca="1" si="376"/>
        <v>5</v>
      </c>
      <c r="G12109" s="4">
        <f t="shared" ca="1" si="377"/>
        <v>83</v>
      </c>
      <c r="H12109" s="4">
        <f ca="1">+Data_TABLE[[#This Row],[Qty]]*Data_TABLE[[#This Row],[Unit Price]]</f>
        <v>415</v>
      </c>
      <c r="I12109" s="7">
        <v>42355</v>
      </c>
      <c r="J12109" s="10">
        <f>EOMONTH(Data_TABLE[[#This Row],[Date Sold]],0)</f>
        <v>42369</v>
      </c>
    </row>
    <row r="12110" spans="2:10" x14ac:dyDescent="0.25">
      <c r="B12110" s="1" t="s">
        <v>41</v>
      </c>
      <c r="C12110" s="3" t="s">
        <v>55</v>
      </c>
      <c r="D12110" s="2" t="s">
        <v>49</v>
      </c>
      <c r="E12110" s="3" t="s">
        <v>43</v>
      </c>
      <c r="F12110" s="3">
        <f t="shared" ca="1" si="376"/>
        <v>1</v>
      </c>
      <c r="G12110" s="4">
        <f t="shared" ca="1" si="377"/>
        <v>198</v>
      </c>
      <c r="H12110" s="4">
        <f ca="1">+Data_TABLE[[#This Row],[Qty]]*Data_TABLE[[#This Row],[Unit Price]]</f>
        <v>198</v>
      </c>
      <c r="I12110" s="7">
        <v>42355</v>
      </c>
      <c r="J12110" s="10">
        <f>EOMONTH(Data_TABLE[[#This Row],[Date Sold]],0)</f>
        <v>42369</v>
      </c>
    </row>
    <row r="12111" spans="2:10" x14ac:dyDescent="0.25">
      <c r="B12111" s="1" t="s">
        <v>40</v>
      </c>
      <c r="C12111" s="3" t="s">
        <v>54</v>
      </c>
      <c r="D12111" s="2" t="s">
        <v>48</v>
      </c>
      <c r="E12111" s="3" t="s">
        <v>42</v>
      </c>
      <c r="F12111" s="3">
        <f t="shared" ca="1" si="376"/>
        <v>5</v>
      </c>
      <c r="G12111" s="4">
        <f t="shared" ca="1" si="377"/>
        <v>156</v>
      </c>
      <c r="H12111" s="4">
        <f ca="1">+Data_TABLE[[#This Row],[Qty]]*Data_TABLE[[#This Row],[Unit Price]]</f>
        <v>780</v>
      </c>
      <c r="I12111" s="7">
        <v>42355</v>
      </c>
      <c r="J12111" s="10">
        <f>EOMONTH(Data_TABLE[[#This Row],[Date Sold]],0)</f>
        <v>42369</v>
      </c>
    </row>
    <row r="12112" spans="2:10" x14ac:dyDescent="0.25">
      <c r="B12112" s="1" t="s">
        <v>41</v>
      </c>
      <c r="C12112" s="3" t="s">
        <v>56</v>
      </c>
      <c r="D12112" s="2" t="s">
        <v>50</v>
      </c>
      <c r="E12112" s="3" t="s">
        <v>44</v>
      </c>
      <c r="F12112" s="3">
        <f t="shared" ca="1" si="376"/>
        <v>3</v>
      </c>
      <c r="G12112" s="4">
        <f t="shared" ca="1" si="377"/>
        <v>121</v>
      </c>
      <c r="H12112" s="4">
        <f ca="1">+Data_TABLE[[#This Row],[Qty]]*Data_TABLE[[#This Row],[Unit Price]]</f>
        <v>363</v>
      </c>
      <c r="I12112" s="7">
        <v>42355</v>
      </c>
      <c r="J12112" s="10">
        <f>EOMONTH(Data_TABLE[[#This Row],[Date Sold]],0)</f>
        <v>42369</v>
      </c>
    </row>
    <row r="12113" spans="2:10" x14ac:dyDescent="0.25">
      <c r="B12113" s="1" t="s">
        <v>38</v>
      </c>
      <c r="C12113" s="3" t="s">
        <v>54</v>
      </c>
      <c r="D12113" s="2" t="s">
        <v>48</v>
      </c>
      <c r="E12113" s="3" t="s">
        <v>42</v>
      </c>
      <c r="F12113" s="3">
        <f t="shared" ca="1" si="376"/>
        <v>1</v>
      </c>
      <c r="G12113" s="4">
        <f t="shared" ca="1" si="377"/>
        <v>150</v>
      </c>
      <c r="H12113" s="4">
        <f ca="1">+Data_TABLE[[#This Row],[Qty]]*Data_TABLE[[#This Row],[Unit Price]]</f>
        <v>150</v>
      </c>
      <c r="I12113" s="7">
        <v>42355</v>
      </c>
      <c r="J12113" s="10">
        <f>EOMONTH(Data_TABLE[[#This Row],[Date Sold]],0)</f>
        <v>42369</v>
      </c>
    </row>
    <row r="12114" spans="2:10" x14ac:dyDescent="0.25">
      <c r="B12114" s="1" t="s">
        <v>41</v>
      </c>
      <c r="C12114" s="3" t="s">
        <v>56</v>
      </c>
      <c r="D12114" s="2" t="s">
        <v>50</v>
      </c>
      <c r="E12114" s="3" t="s">
        <v>44</v>
      </c>
      <c r="F12114" s="3">
        <f t="shared" ca="1" si="376"/>
        <v>1</v>
      </c>
      <c r="G12114" s="4">
        <f t="shared" ca="1" si="377"/>
        <v>167</v>
      </c>
      <c r="H12114" s="4">
        <f ca="1">+Data_TABLE[[#This Row],[Qty]]*Data_TABLE[[#This Row],[Unit Price]]</f>
        <v>167</v>
      </c>
      <c r="I12114" s="7">
        <v>42355</v>
      </c>
      <c r="J12114" s="10">
        <f>EOMONTH(Data_TABLE[[#This Row],[Date Sold]],0)</f>
        <v>42369</v>
      </c>
    </row>
    <row r="12115" spans="2:10" x14ac:dyDescent="0.25">
      <c r="B12115" s="1" t="s">
        <v>36</v>
      </c>
      <c r="C12115" s="3" t="s">
        <v>55</v>
      </c>
      <c r="D12115" s="2" t="s">
        <v>49</v>
      </c>
      <c r="E12115" s="3" t="s">
        <v>43</v>
      </c>
      <c r="F12115" s="3">
        <f t="shared" ca="1" si="376"/>
        <v>4</v>
      </c>
      <c r="G12115" s="4">
        <f t="shared" ca="1" si="377"/>
        <v>163</v>
      </c>
      <c r="H12115" s="4">
        <f ca="1">+Data_TABLE[[#This Row],[Qty]]*Data_TABLE[[#This Row],[Unit Price]]</f>
        <v>652</v>
      </c>
      <c r="I12115" s="7">
        <v>42355</v>
      </c>
      <c r="J12115" s="10">
        <f>EOMONTH(Data_TABLE[[#This Row],[Date Sold]],0)</f>
        <v>42369</v>
      </c>
    </row>
    <row r="12116" spans="2:10" x14ac:dyDescent="0.25">
      <c r="B12116" s="1" t="s">
        <v>41</v>
      </c>
      <c r="C12116" s="3" t="s">
        <v>56</v>
      </c>
      <c r="D12116" s="2" t="s">
        <v>50</v>
      </c>
      <c r="E12116" s="3" t="s">
        <v>44</v>
      </c>
      <c r="F12116" s="3">
        <f t="shared" ca="1" si="376"/>
        <v>1</v>
      </c>
      <c r="G12116" s="4">
        <f t="shared" ca="1" si="377"/>
        <v>102</v>
      </c>
      <c r="H12116" s="4">
        <f ca="1">+Data_TABLE[[#This Row],[Qty]]*Data_TABLE[[#This Row],[Unit Price]]</f>
        <v>102</v>
      </c>
      <c r="I12116" s="7">
        <v>42355</v>
      </c>
      <c r="J12116" s="10">
        <f>EOMONTH(Data_TABLE[[#This Row],[Date Sold]],0)</f>
        <v>42369</v>
      </c>
    </row>
    <row r="12117" spans="2:10" x14ac:dyDescent="0.25">
      <c r="B12117" s="1" t="s">
        <v>37</v>
      </c>
      <c r="C12117" s="3" t="s">
        <v>55</v>
      </c>
      <c r="D12117" s="2" t="s">
        <v>49</v>
      </c>
      <c r="E12117" s="3" t="s">
        <v>43</v>
      </c>
      <c r="F12117" s="3">
        <f t="shared" ca="1" si="376"/>
        <v>3</v>
      </c>
      <c r="G12117" s="4">
        <f t="shared" ca="1" si="377"/>
        <v>187</v>
      </c>
      <c r="H12117" s="4">
        <f ca="1">+Data_TABLE[[#This Row],[Qty]]*Data_TABLE[[#This Row],[Unit Price]]</f>
        <v>561</v>
      </c>
      <c r="I12117" s="7">
        <v>42355</v>
      </c>
      <c r="J12117" s="10">
        <f>EOMONTH(Data_TABLE[[#This Row],[Date Sold]],0)</f>
        <v>42369</v>
      </c>
    </row>
    <row r="12118" spans="2:10" x14ac:dyDescent="0.25">
      <c r="B12118" s="1" t="s">
        <v>38</v>
      </c>
      <c r="C12118" s="3" t="s">
        <v>56</v>
      </c>
      <c r="D12118" s="2" t="s">
        <v>50</v>
      </c>
      <c r="E12118" s="3" t="s">
        <v>44</v>
      </c>
      <c r="F12118" s="3">
        <f t="shared" ca="1" si="376"/>
        <v>1</v>
      </c>
      <c r="G12118" s="4">
        <f t="shared" ca="1" si="377"/>
        <v>157</v>
      </c>
      <c r="H12118" s="4">
        <f ca="1">+Data_TABLE[[#This Row],[Qty]]*Data_TABLE[[#This Row],[Unit Price]]</f>
        <v>157</v>
      </c>
      <c r="I12118" s="7">
        <v>42355</v>
      </c>
      <c r="J12118" s="10">
        <f>EOMONTH(Data_TABLE[[#This Row],[Date Sold]],0)</f>
        <v>42369</v>
      </c>
    </row>
    <row r="12119" spans="2:10" x14ac:dyDescent="0.25">
      <c r="B12119" s="1" t="s">
        <v>38</v>
      </c>
      <c r="C12119" s="3" t="s">
        <v>54</v>
      </c>
      <c r="D12119" s="2" t="s">
        <v>48</v>
      </c>
      <c r="E12119" s="3" t="s">
        <v>42</v>
      </c>
      <c r="F12119" s="3">
        <f t="shared" ca="1" si="376"/>
        <v>2</v>
      </c>
      <c r="G12119" s="4">
        <f t="shared" ca="1" si="377"/>
        <v>61</v>
      </c>
      <c r="H12119" s="4">
        <f ca="1">+Data_TABLE[[#This Row],[Qty]]*Data_TABLE[[#This Row],[Unit Price]]</f>
        <v>122</v>
      </c>
      <c r="I12119" s="7">
        <v>42355</v>
      </c>
      <c r="J12119" s="10">
        <f>EOMONTH(Data_TABLE[[#This Row],[Date Sold]],0)</f>
        <v>42369</v>
      </c>
    </row>
    <row r="12120" spans="2:10" x14ac:dyDescent="0.25">
      <c r="B12120" s="1" t="s">
        <v>38</v>
      </c>
      <c r="C12120" s="3" t="s">
        <v>55</v>
      </c>
      <c r="D12120" s="2" t="s">
        <v>49</v>
      </c>
      <c r="E12120" s="3" t="s">
        <v>43</v>
      </c>
      <c r="F12120" s="3">
        <f t="shared" ca="1" si="376"/>
        <v>2</v>
      </c>
      <c r="G12120" s="4">
        <f t="shared" ca="1" si="377"/>
        <v>87</v>
      </c>
      <c r="H12120" s="4">
        <f ca="1">+Data_TABLE[[#This Row],[Qty]]*Data_TABLE[[#This Row],[Unit Price]]</f>
        <v>174</v>
      </c>
      <c r="I12120" s="7">
        <v>42355</v>
      </c>
      <c r="J12120" s="10">
        <f>EOMONTH(Data_TABLE[[#This Row],[Date Sold]],0)</f>
        <v>42369</v>
      </c>
    </row>
    <row r="12121" spans="2:10" x14ac:dyDescent="0.25">
      <c r="B12121" s="1" t="s">
        <v>37</v>
      </c>
      <c r="C12121" s="3" t="s">
        <v>56</v>
      </c>
      <c r="D12121" s="2" t="s">
        <v>52</v>
      </c>
      <c r="E12121" s="3" t="s">
        <v>46</v>
      </c>
      <c r="F12121" s="3">
        <f t="shared" ca="1" si="376"/>
        <v>1</v>
      </c>
      <c r="G12121" s="4">
        <f t="shared" ca="1" si="377"/>
        <v>171</v>
      </c>
      <c r="H12121" s="4">
        <f ca="1">+Data_TABLE[[#This Row],[Qty]]*Data_TABLE[[#This Row],[Unit Price]]</f>
        <v>171</v>
      </c>
      <c r="I12121" s="7">
        <v>42355</v>
      </c>
      <c r="J12121" s="10">
        <f>EOMONTH(Data_TABLE[[#This Row],[Date Sold]],0)</f>
        <v>42369</v>
      </c>
    </row>
    <row r="12122" spans="2:10" x14ac:dyDescent="0.25">
      <c r="B12122" s="1" t="s">
        <v>39</v>
      </c>
      <c r="C12122" s="3" t="s">
        <v>55</v>
      </c>
      <c r="D12122" s="2" t="s">
        <v>51</v>
      </c>
      <c r="E12122" s="3" t="s">
        <v>45</v>
      </c>
      <c r="F12122" s="3">
        <f t="shared" ca="1" si="376"/>
        <v>5</v>
      </c>
      <c r="G12122" s="4">
        <f t="shared" ca="1" si="377"/>
        <v>193</v>
      </c>
      <c r="H12122" s="4">
        <f ca="1">+Data_TABLE[[#This Row],[Qty]]*Data_TABLE[[#This Row],[Unit Price]]</f>
        <v>965</v>
      </c>
      <c r="I12122" s="7">
        <v>42355</v>
      </c>
      <c r="J12122" s="10">
        <f>EOMONTH(Data_TABLE[[#This Row],[Date Sold]],0)</f>
        <v>42369</v>
      </c>
    </row>
    <row r="12123" spans="2:10" x14ac:dyDescent="0.25">
      <c r="B12123" s="1" t="s">
        <v>37</v>
      </c>
      <c r="C12123" s="3" t="s">
        <v>55</v>
      </c>
      <c r="D12123" s="2" t="s">
        <v>51</v>
      </c>
      <c r="E12123" s="3" t="s">
        <v>45</v>
      </c>
      <c r="F12123" s="3">
        <f t="shared" ca="1" si="376"/>
        <v>1</v>
      </c>
      <c r="G12123" s="4">
        <f t="shared" ca="1" si="377"/>
        <v>73</v>
      </c>
      <c r="H12123" s="4">
        <f ca="1">+Data_TABLE[[#This Row],[Qty]]*Data_TABLE[[#This Row],[Unit Price]]</f>
        <v>73</v>
      </c>
      <c r="I12123" s="7">
        <v>42355</v>
      </c>
      <c r="J12123" s="10">
        <f>EOMONTH(Data_TABLE[[#This Row],[Date Sold]],0)</f>
        <v>42369</v>
      </c>
    </row>
    <row r="12124" spans="2:10" x14ac:dyDescent="0.25">
      <c r="B12124" s="1" t="s">
        <v>39</v>
      </c>
      <c r="C12124" s="3" t="s">
        <v>56</v>
      </c>
      <c r="D12124" s="2" t="s">
        <v>52</v>
      </c>
      <c r="E12124" s="3" t="s">
        <v>46</v>
      </c>
      <c r="F12124" s="3">
        <f t="shared" ca="1" si="376"/>
        <v>3</v>
      </c>
      <c r="G12124" s="4">
        <f t="shared" ca="1" si="377"/>
        <v>186</v>
      </c>
      <c r="H12124" s="4">
        <f ca="1">+Data_TABLE[[#This Row],[Qty]]*Data_TABLE[[#This Row],[Unit Price]]</f>
        <v>558</v>
      </c>
      <c r="I12124" s="7">
        <v>42355</v>
      </c>
      <c r="J12124" s="10">
        <f>EOMONTH(Data_TABLE[[#This Row],[Date Sold]],0)</f>
        <v>42369</v>
      </c>
    </row>
    <row r="12125" spans="2:10" x14ac:dyDescent="0.25">
      <c r="B12125" s="1" t="s">
        <v>36</v>
      </c>
      <c r="C12125" s="3" t="s">
        <v>54</v>
      </c>
      <c r="D12125" s="2" t="s">
        <v>48</v>
      </c>
      <c r="E12125" s="3" t="s">
        <v>42</v>
      </c>
      <c r="F12125" s="3">
        <f t="shared" ca="1" si="376"/>
        <v>4</v>
      </c>
      <c r="G12125" s="4">
        <f t="shared" ca="1" si="377"/>
        <v>170</v>
      </c>
      <c r="H12125" s="4">
        <f ca="1">+Data_TABLE[[#This Row],[Qty]]*Data_TABLE[[#This Row],[Unit Price]]</f>
        <v>680</v>
      </c>
      <c r="I12125" s="7">
        <v>42355</v>
      </c>
      <c r="J12125" s="10">
        <f>EOMONTH(Data_TABLE[[#This Row],[Date Sold]],0)</f>
        <v>42369</v>
      </c>
    </row>
    <row r="12126" spans="2:10" x14ac:dyDescent="0.25">
      <c r="B12126" s="1" t="s">
        <v>41</v>
      </c>
      <c r="C12126" s="3" t="s">
        <v>55</v>
      </c>
      <c r="D12126" s="2" t="s">
        <v>49</v>
      </c>
      <c r="E12126" s="3" t="s">
        <v>43</v>
      </c>
      <c r="F12126" s="3">
        <f t="shared" ca="1" si="376"/>
        <v>1</v>
      </c>
      <c r="G12126" s="4">
        <f t="shared" ca="1" si="377"/>
        <v>100</v>
      </c>
      <c r="H12126" s="4">
        <f ca="1">+Data_TABLE[[#This Row],[Qty]]*Data_TABLE[[#This Row],[Unit Price]]</f>
        <v>100</v>
      </c>
      <c r="I12126" s="7">
        <v>42355</v>
      </c>
      <c r="J12126" s="10">
        <f>EOMONTH(Data_TABLE[[#This Row],[Date Sold]],0)</f>
        <v>42369</v>
      </c>
    </row>
    <row r="12127" spans="2:10" x14ac:dyDescent="0.25">
      <c r="B12127" s="1" t="s">
        <v>39</v>
      </c>
      <c r="C12127" s="3" t="s">
        <v>55</v>
      </c>
      <c r="D12127" s="2" t="s">
        <v>49</v>
      </c>
      <c r="E12127" s="3" t="s">
        <v>43</v>
      </c>
      <c r="F12127" s="3">
        <f t="shared" ca="1" si="376"/>
        <v>2</v>
      </c>
      <c r="G12127" s="4">
        <f t="shared" ca="1" si="377"/>
        <v>83</v>
      </c>
      <c r="H12127" s="4">
        <f ca="1">+Data_TABLE[[#This Row],[Qty]]*Data_TABLE[[#This Row],[Unit Price]]</f>
        <v>166</v>
      </c>
      <c r="I12127" s="7">
        <v>42355</v>
      </c>
      <c r="J12127" s="10">
        <f>EOMONTH(Data_TABLE[[#This Row],[Date Sold]],0)</f>
        <v>42369</v>
      </c>
    </row>
    <row r="12128" spans="2:10" x14ac:dyDescent="0.25">
      <c r="B12128" s="1" t="s">
        <v>36</v>
      </c>
      <c r="C12128" s="3" t="s">
        <v>56</v>
      </c>
      <c r="D12128" s="2" t="s">
        <v>52</v>
      </c>
      <c r="E12128" s="3" t="s">
        <v>46</v>
      </c>
      <c r="F12128" s="3">
        <f t="shared" ca="1" si="376"/>
        <v>2</v>
      </c>
      <c r="G12128" s="4">
        <f t="shared" ca="1" si="377"/>
        <v>187</v>
      </c>
      <c r="H12128" s="4">
        <f ca="1">+Data_TABLE[[#This Row],[Qty]]*Data_TABLE[[#This Row],[Unit Price]]</f>
        <v>374</v>
      </c>
      <c r="I12128" s="7">
        <v>42355</v>
      </c>
      <c r="J12128" s="10">
        <f>EOMONTH(Data_TABLE[[#This Row],[Date Sold]],0)</f>
        <v>42369</v>
      </c>
    </row>
    <row r="12129" spans="2:10" x14ac:dyDescent="0.25">
      <c r="B12129" s="1" t="s">
        <v>37</v>
      </c>
      <c r="C12129" s="3" t="s">
        <v>55</v>
      </c>
      <c r="D12129" s="2" t="s">
        <v>49</v>
      </c>
      <c r="E12129" s="3" t="s">
        <v>43</v>
      </c>
      <c r="F12129" s="3">
        <f t="shared" ca="1" si="376"/>
        <v>5</v>
      </c>
      <c r="G12129" s="4">
        <f t="shared" ca="1" si="377"/>
        <v>97</v>
      </c>
      <c r="H12129" s="4">
        <f ca="1">+Data_TABLE[[#This Row],[Qty]]*Data_TABLE[[#This Row],[Unit Price]]</f>
        <v>485</v>
      </c>
      <c r="I12129" s="7">
        <v>42355</v>
      </c>
      <c r="J12129" s="10">
        <f>EOMONTH(Data_TABLE[[#This Row],[Date Sold]],0)</f>
        <v>42369</v>
      </c>
    </row>
    <row r="12130" spans="2:10" x14ac:dyDescent="0.25">
      <c r="B12130" s="1" t="s">
        <v>39</v>
      </c>
      <c r="C12130" s="3" t="s">
        <v>56</v>
      </c>
      <c r="D12130" s="2" t="s">
        <v>50</v>
      </c>
      <c r="E12130" s="3" t="s">
        <v>44</v>
      </c>
      <c r="F12130" s="3">
        <f t="shared" ca="1" si="376"/>
        <v>4</v>
      </c>
      <c r="G12130" s="4">
        <f t="shared" ca="1" si="377"/>
        <v>100</v>
      </c>
      <c r="H12130" s="4">
        <f ca="1">+Data_TABLE[[#This Row],[Qty]]*Data_TABLE[[#This Row],[Unit Price]]</f>
        <v>400</v>
      </c>
      <c r="I12130" s="7">
        <v>42355</v>
      </c>
      <c r="J12130" s="10">
        <f>EOMONTH(Data_TABLE[[#This Row],[Date Sold]],0)</f>
        <v>42369</v>
      </c>
    </row>
    <row r="12131" spans="2:10" x14ac:dyDescent="0.25">
      <c r="B12131" s="1" t="s">
        <v>37</v>
      </c>
      <c r="C12131" s="3" t="s">
        <v>56</v>
      </c>
      <c r="D12131" s="2" t="s">
        <v>52</v>
      </c>
      <c r="E12131" s="3" t="s">
        <v>46</v>
      </c>
      <c r="F12131" s="3">
        <f t="shared" ca="1" si="376"/>
        <v>4</v>
      </c>
      <c r="G12131" s="4">
        <f t="shared" ca="1" si="377"/>
        <v>109</v>
      </c>
      <c r="H12131" s="4">
        <f ca="1">+Data_TABLE[[#This Row],[Qty]]*Data_TABLE[[#This Row],[Unit Price]]</f>
        <v>436</v>
      </c>
      <c r="I12131" s="7">
        <v>42355</v>
      </c>
      <c r="J12131" s="10">
        <f>EOMONTH(Data_TABLE[[#This Row],[Date Sold]],0)</f>
        <v>42369</v>
      </c>
    </row>
    <row r="12132" spans="2:10" x14ac:dyDescent="0.25">
      <c r="B12132" s="1" t="s">
        <v>40</v>
      </c>
      <c r="C12132" s="3" t="s">
        <v>55</v>
      </c>
      <c r="D12132" s="2" t="s">
        <v>51</v>
      </c>
      <c r="E12132" s="3" t="s">
        <v>45</v>
      </c>
      <c r="F12132" s="3">
        <f t="shared" ca="1" si="376"/>
        <v>4</v>
      </c>
      <c r="G12132" s="4">
        <f t="shared" ca="1" si="377"/>
        <v>64</v>
      </c>
      <c r="H12132" s="4">
        <f ca="1">+Data_TABLE[[#This Row],[Qty]]*Data_TABLE[[#This Row],[Unit Price]]</f>
        <v>256</v>
      </c>
      <c r="I12132" s="7">
        <v>42355</v>
      </c>
      <c r="J12132" s="10">
        <f>EOMONTH(Data_TABLE[[#This Row],[Date Sold]],0)</f>
        <v>42369</v>
      </c>
    </row>
    <row r="12133" spans="2:10" x14ac:dyDescent="0.25">
      <c r="B12133" s="1" t="s">
        <v>39</v>
      </c>
      <c r="C12133" s="3" t="s">
        <v>55</v>
      </c>
      <c r="D12133" s="2" t="s">
        <v>51</v>
      </c>
      <c r="E12133" s="3" t="s">
        <v>45</v>
      </c>
      <c r="F12133" s="3">
        <f t="shared" ca="1" si="376"/>
        <v>4</v>
      </c>
      <c r="G12133" s="4">
        <f t="shared" ca="1" si="377"/>
        <v>151</v>
      </c>
      <c r="H12133" s="4">
        <f ca="1">+Data_TABLE[[#This Row],[Qty]]*Data_TABLE[[#This Row],[Unit Price]]</f>
        <v>604</v>
      </c>
      <c r="I12133" s="7">
        <v>42355</v>
      </c>
      <c r="J12133" s="10">
        <f>EOMONTH(Data_TABLE[[#This Row],[Date Sold]],0)</f>
        <v>42369</v>
      </c>
    </row>
    <row r="12134" spans="2:10" x14ac:dyDescent="0.25">
      <c r="B12134" s="1" t="s">
        <v>39</v>
      </c>
      <c r="C12134" s="3" t="s">
        <v>56</v>
      </c>
      <c r="D12134" s="2" t="s">
        <v>52</v>
      </c>
      <c r="E12134" s="3" t="s">
        <v>46</v>
      </c>
      <c r="F12134" s="3">
        <f t="shared" ca="1" si="376"/>
        <v>5</v>
      </c>
      <c r="G12134" s="4">
        <f t="shared" ca="1" si="377"/>
        <v>142</v>
      </c>
      <c r="H12134" s="4">
        <f ca="1">+Data_TABLE[[#This Row],[Qty]]*Data_TABLE[[#This Row],[Unit Price]]</f>
        <v>710</v>
      </c>
      <c r="I12134" s="7">
        <v>42355</v>
      </c>
      <c r="J12134" s="10">
        <f>EOMONTH(Data_TABLE[[#This Row],[Date Sold]],0)</f>
        <v>42369</v>
      </c>
    </row>
    <row r="12135" spans="2:10" x14ac:dyDescent="0.25">
      <c r="B12135" s="1" t="s">
        <v>37</v>
      </c>
      <c r="C12135" s="3" t="s">
        <v>56</v>
      </c>
      <c r="D12135" s="2" t="s">
        <v>50</v>
      </c>
      <c r="E12135" s="3" t="s">
        <v>44</v>
      </c>
      <c r="F12135" s="3">
        <f t="shared" ca="1" si="376"/>
        <v>3</v>
      </c>
      <c r="G12135" s="4">
        <f t="shared" ca="1" si="377"/>
        <v>89</v>
      </c>
      <c r="H12135" s="4">
        <f ca="1">+Data_TABLE[[#This Row],[Qty]]*Data_TABLE[[#This Row],[Unit Price]]</f>
        <v>267</v>
      </c>
      <c r="I12135" s="7">
        <v>42355</v>
      </c>
      <c r="J12135" s="10">
        <f>EOMONTH(Data_TABLE[[#This Row],[Date Sold]],0)</f>
        <v>42369</v>
      </c>
    </row>
    <row r="12136" spans="2:10" x14ac:dyDescent="0.25">
      <c r="B12136" s="1" t="s">
        <v>37</v>
      </c>
      <c r="C12136" s="3" t="s">
        <v>54</v>
      </c>
      <c r="D12136" s="2" t="s">
        <v>48</v>
      </c>
      <c r="E12136" s="3" t="s">
        <v>42</v>
      </c>
      <c r="F12136" s="3">
        <f t="shared" ca="1" si="376"/>
        <v>1</v>
      </c>
      <c r="G12136" s="4">
        <f t="shared" ca="1" si="377"/>
        <v>110</v>
      </c>
      <c r="H12136" s="4">
        <f ca="1">+Data_TABLE[[#This Row],[Qty]]*Data_TABLE[[#This Row],[Unit Price]]</f>
        <v>110</v>
      </c>
      <c r="I12136" s="7">
        <v>42355</v>
      </c>
      <c r="J12136" s="10">
        <f>EOMONTH(Data_TABLE[[#This Row],[Date Sold]],0)</f>
        <v>42369</v>
      </c>
    </row>
    <row r="12137" spans="2:10" x14ac:dyDescent="0.25">
      <c r="B12137" s="1" t="s">
        <v>38</v>
      </c>
      <c r="C12137" s="3" t="s">
        <v>55</v>
      </c>
      <c r="D12137" s="2" t="s">
        <v>49</v>
      </c>
      <c r="E12137" s="3" t="s">
        <v>43</v>
      </c>
      <c r="F12137" s="3">
        <f t="shared" ca="1" si="376"/>
        <v>4</v>
      </c>
      <c r="G12137" s="4">
        <f t="shared" ca="1" si="377"/>
        <v>141</v>
      </c>
      <c r="H12137" s="4">
        <f ca="1">+Data_TABLE[[#This Row],[Qty]]*Data_TABLE[[#This Row],[Unit Price]]</f>
        <v>564</v>
      </c>
      <c r="I12137" s="7">
        <v>42355</v>
      </c>
      <c r="J12137" s="10">
        <f>EOMONTH(Data_TABLE[[#This Row],[Date Sold]],0)</f>
        <v>42369</v>
      </c>
    </row>
    <row r="12138" spans="2:10" x14ac:dyDescent="0.25">
      <c r="B12138" s="1" t="s">
        <v>38</v>
      </c>
      <c r="C12138" s="3" t="s">
        <v>54</v>
      </c>
      <c r="D12138" s="2" t="s">
        <v>48</v>
      </c>
      <c r="E12138" s="3" t="s">
        <v>42</v>
      </c>
      <c r="F12138" s="3">
        <f t="shared" ca="1" si="376"/>
        <v>4</v>
      </c>
      <c r="G12138" s="4">
        <f t="shared" ca="1" si="377"/>
        <v>176</v>
      </c>
      <c r="H12138" s="4">
        <f ca="1">+Data_TABLE[[#This Row],[Qty]]*Data_TABLE[[#This Row],[Unit Price]]</f>
        <v>704</v>
      </c>
      <c r="I12138" s="7">
        <v>42355</v>
      </c>
      <c r="J12138" s="10">
        <f>EOMONTH(Data_TABLE[[#This Row],[Date Sold]],0)</f>
        <v>42369</v>
      </c>
    </row>
    <row r="12139" spans="2:10" x14ac:dyDescent="0.25">
      <c r="B12139" s="1" t="s">
        <v>36</v>
      </c>
      <c r="C12139" s="3" t="s">
        <v>56</v>
      </c>
      <c r="D12139" s="2" t="s">
        <v>52</v>
      </c>
      <c r="E12139" s="3" t="s">
        <v>46</v>
      </c>
      <c r="F12139" s="3">
        <f t="shared" ca="1" si="376"/>
        <v>3</v>
      </c>
      <c r="G12139" s="4">
        <f t="shared" ca="1" si="377"/>
        <v>182</v>
      </c>
      <c r="H12139" s="4">
        <f ca="1">+Data_TABLE[[#This Row],[Qty]]*Data_TABLE[[#This Row],[Unit Price]]</f>
        <v>546</v>
      </c>
      <c r="I12139" s="7">
        <v>42355</v>
      </c>
      <c r="J12139" s="10">
        <f>EOMONTH(Data_TABLE[[#This Row],[Date Sold]],0)</f>
        <v>42369</v>
      </c>
    </row>
    <row r="12140" spans="2:10" x14ac:dyDescent="0.25">
      <c r="B12140" s="1" t="s">
        <v>37</v>
      </c>
      <c r="C12140" s="3" t="s">
        <v>56</v>
      </c>
      <c r="D12140" s="2" t="s">
        <v>52</v>
      </c>
      <c r="E12140" s="3" t="s">
        <v>46</v>
      </c>
      <c r="F12140" s="3">
        <f t="shared" ca="1" si="376"/>
        <v>2</v>
      </c>
      <c r="G12140" s="4">
        <f t="shared" ca="1" si="377"/>
        <v>71</v>
      </c>
      <c r="H12140" s="4">
        <f ca="1">+Data_TABLE[[#This Row],[Qty]]*Data_TABLE[[#This Row],[Unit Price]]</f>
        <v>142</v>
      </c>
      <c r="I12140" s="7">
        <v>42355</v>
      </c>
      <c r="J12140" s="10">
        <f>EOMONTH(Data_TABLE[[#This Row],[Date Sold]],0)</f>
        <v>42369</v>
      </c>
    </row>
    <row r="12141" spans="2:10" x14ac:dyDescent="0.25">
      <c r="B12141" s="1" t="s">
        <v>37</v>
      </c>
      <c r="C12141" s="3" t="s">
        <v>56</v>
      </c>
      <c r="D12141" s="2" t="s">
        <v>50</v>
      </c>
      <c r="E12141" s="3" t="s">
        <v>44</v>
      </c>
      <c r="F12141" s="3">
        <f t="shared" ca="1" si="376"/>
        <v>4</v>
      </c>
      <c r="G12141" s="4">
        <f t="shared" ca="1" si="377"/>
        <v>100</v>
      </c>
      <c r="H12141" s="4">
        <f ca="1">+Data_TABLE[[#This Row],[Qty]]*Data_TABLE[[#This Row],[Unit Price]]</f>
        <v>400</v>
      </c>
      <c r="I12141" s="7">
        <v>42355</v>
      </c>
      <c r="J12141" s="10">
        <f>EOMONTH(Data_TABLE[[#This Row],[Date Sold]],0)</f>
        <v>42369</v>
      </c>
    </row>
    <row r="12142" spans="2:10" x14ac:dyDescent="0.25">
      <c r="B12142" s="1" t="s">
        <v>39</v>
      </c>
      <c r="C12142" s="3" t="s">
        <v>55</v>
      </c>
      <c r="D12142" s="2" t="s">
        <v>49</v>
      </c>
      <c r="E12142" s="3" t="s">
        <v>43</v>
      </c>
      <c r="F12142" s="3">
        <f t="shared" ca="1" si="376"/>
        <v>1</v>
      </c>
      <c r="G12142" s="4">
        <f t="shared" ca="1" si="377"/>
        <v>162</v>
      </c>
      <c r="H12142" s="4">
        <f ca="1">+Data_TABLE[[#This Row],[Qty]]*Data_TABLE[[#This Row],[Unit Price]]</f>
        <v>162</v>
      </c>
      <c r="I12142" s="7">
        <v>42355</v>
      </c>
      <c r="J12142" s="10">
        <f>EOMONTH(Data_TABLE[[#This Row],[Date Sold]],0)</f>
        <v>42369</v>
      </c>
    </row>
    <row r="12143" spans="2:10" x14ac:dyDescent="0.25">
      <c r="B12143" s="1" t="s">
        <v>41</v>
      </c>
      <c r="C12143" s="3" t="s">
        <v>55</v>
      </c>
      <c r="D12143" s="2" t="s">
        <v>49</v>
      </c>
      <c r="E12143" s="3" t="s">
        <v>43</v>
      </c>
      <c r="F12143" s="3">
        <f t="shared" ca="1" si="376"/>
        <v>2</v>
      </c>
      <c r="G12143" s="4">
        <f t="shared" ca="1" si="377"/>
        <v>105</v>
      </c>
      <c r="H12143" s="4">
        <f ca="1">+Data_TABLE[[#This Row],[Qty]]*Data_TABLE[[#This Row],[Unit Price]]</f>
        <v>210</v>
      </c>
      <c r="I12143" s="7">
        <v>42355</v>
      </c>
      <c r="J12143" s="10">
        <f>EOMONTH(Data_TABLE[[#This Row],[Date Sold]],0)</f>
        <v>42369</v>
      </c>
    </row>
    <row r="12144" spans="2:10" x14ac:dyDescent="0.25">
      <c r="B12144" s="1" t="s">
        <v>41</v>
      </c>
      <c r="C12144" s="3" t="s">
        <v>55</v>
      </c>
      <c r="D12144" s="2" t="s">
        <v>51</v>
      </c>
      <c r="E12144" s="3" t="s">
        <v>45</v>
      </c>
      <c r="F12144" s="3">
        <f t="shared" ca="1" si="376"/>
        <v>5</v>
      </c>
      <c r="G12144" s="4">
        <f t="shared" ca="1" si="377"/>
        <v>115</v>
      </c>
      <c r="H12144" s="4">
        <f ca="1">+Data_TABLE[[#This Row],[Qty]]*Data_TABLE[[#This Row],[Unit Price]]</f>
        <v>575</v>
      </c>
      <c r="I12144" s="7">
        <v>42355</v>
      </c>
      <c r="J12144" s="10">
        <f>EOMONTH(Data_TABLE[[#This Row],[Date Sold]],0)</f>
        <v>42369</v>
      </c>
    </row>
    <row r="12145" spans="2:10" x14ac:dyDescent="0.25">
      <c r="B12145" s="1" t="s">
        <v>36</v>
      </c>
      <c r="C12145" s="3" t="s">
        <v>55</v>
      </c>
      <c r="D12145" s="2" t="s">
        <v>49</v>
      </c>
      <c r="E12145" s="3" t="s">
        <v>43</v>
      </c>
      <c r="F12145" s="3">
        <f t="shared" ref="F12145:F12208" ca="1" si="378">RANDBETWEEN(1,5)</f>
        <v>1</v>
      </c>
      <c r="G12145" s="4">
        <f t="shared" ref="G12145:G12208" ca="1" si="379">RANDBETWEEN(60,200)</f>
        <v>158</v>
      </c>
      <c r="H12145" s="4">
        <f ca="1">+Data_TABLE[[#This Row],[Qty]]*Data_TABLE[[#This Row],[Unit Price]]</f>
        <v>158</v>
      </c>
      <c r="I12145" s="7">
        <v>42355</v>
      </c>
      <c r="J12145" s="10">
        <f>EOMONTH(Data_TABLE[[#This Row],[Date Sold]],0)</f>
        <v>42369</v>
      </c>
    </row>
    <row r="12146" spans="2:10" x14ac:dyDescent="0.25">
      <c r="B12146" s="1" t="s">
        <v>37</v>
      </c>
      <c r="C12146" s="3" t="s">
        <v>56</v>
      </c>
      <c r="D12146" s="2" t="s">
        <v>52</v>
      </c>
      <c r="E12146" s="3" t="s">
        <v>46</v>
      </c>
      <c r="F12146" s="3">
        <f t="shared" ca="1" si="378"/>
        <v>3</v>
      </c>
      <c r="G12146" s="4">
        <f t="shared" ca="1" si="379"/>
        <v>146</v>
      </c>
      <c r="H12146" s="4">
        <f ca="1">+Data_TABLE[[#This Row],[Qty]]*Data_TABLE[[#This Row],[Unit Price]]</f>
        <v>438</v>
      </c>
      <c r="I12146" s="7">
        <v>42355</v>
      </c>
      <c r="J12146" s="10">
        <f>EOMONTH(Data_TABLE[[#This Row],[Date Sold]],0)</f>
        <v>42369</v>
      </c>
    </row>
    <row r="12147" spans="2:10" x14ac:dyDescent="0.25">
      <c r="B12147" s="1" t="s">
        <v>40</v>
      </c>
      <c r="C12147" s="3" t="s">
        <v>55</v>
      </c>
      <c r="D12147" s="2" t="s">
        <v>51</v>
      </c>
      <c r="E12147" s="3" t="s">
        <v>45</v>
      </c>
      <c r="F12147" s="3">
        <f t="shared" ca="1" si="378"/>
        <v>2</v>
      </c>
      <c r="G12147" s="4">
        <f t="shared" ca="1" si="379"/>
        <v>127</v>
      </c>
      <c r="H12147" s="4">
        <f ca="1">+Data_TABLE[[#This Row],[Qty]]*Data_TABLE[[#This Row],[Unit Price]]</f>
        <v>254</v>
      </c>
      <c r="I12147" s="7">
        <v>42355</v>
      </c>
      <c r="J12147" s="10">
        <f>EOMONTH(Data_TABLE[[#This Row],[Date Sold]],0)</f>
        <v>42369</v>
      </c>
    </row>
    <row r="12148" spans="2:10" x14ac:dyDescent="0.25">
      <c r="B12148" s="1" t="s">
        <v>40</v>
      </c>
      <c r="C12148" s="3" t="s">
        <v>54</v>
      </c>
      <c r="D12148" s="2" t="s">
        <v>48</v>
      </c>
      <c r="E12148" s="3" t="s">
        <v>42</v>
      </c>
      <c r="F12148" s="3">
        <f t="shared" ca="1" si="378"/>
        <v>4</v>
      </c>
      <c r="G12148" s="4">
        <f t="shared" ca="1" si="379"/>
        <v>70</v>
      </c>
      <c r="H12148" s="4">
        <f ca="1">+Data_TABLE[[#This Row],[Qty]]*Data_TABLE[[#This Row],[Unit Price]]</f>
        <v>280</v>
      </c>
      <c r="I12148" s="7">
        <v>42355</v>
      </c>
      <c r="J12148" s="10">
        <f>EOMONTH(Data_TABLE[[#This Row],[Date Sold]],0)</f>
        <v>42369</v>
      </c>
    </row>
    <row r="12149" spans="2:10" x14ac:dyDescent="0.25">
      <c r="B12149" s="1" t="s">
        <v>41</v>
      </c>
      <c r="C12149" s="3" t="s">
        <v>55</v>
      </c>
      <c r="D12149" s="2" t="s">
        <v>49</v>
      </c>
      <c r="E12149" s="3" t="s">
        <v>43</v>
      </c>
      <c r="F12149" s="3">
        <f t="shared" ca="1" si="378"/>
        <v>1</v>
      </c>
      <c r="G12149" s="4">
        <f t="shared" ca="1" si="379"/>
        <v>200</v>
      </c>
      <c r="H12149" s="4">
        <f ca="1">+Data_TABLE[[#This Row],[Qty]]*Data_TABLE[[#This Row],[Unit Price]]</f>
        <v>200</v>
      </c>
      <c r="I12149" s="7">
        <v>42355</v>
      </c>
      <c r="J12149" s="10">
        <f>EOMONTH(Data_TABLE[[#This Row],[Date Sold]],0)</f>
        <v>42369</v>
      </c>
    </row>
    <row r="12150" spans="2:10" x14ac:dyDescent="0.25">
      <c r="B12150" s="1" t="s">
        <v>41</v>
      </c>
      <c r="C12150" s="3" t="s">
        <v>56</v>
      </c>
      <c r="D12150" s="2" t="s">
        <v>52</v>
      </c>
      <c r="E12150" s="3" t="s">
        <v>46</v>
      </c>
      <c r="F12150" s="3">
        <f t="shared" ca="1" si="378"/>
        <v>3</v>
      </c>
      <c r="G12150" s="4">
        <f t="shared" ca="1" si="379"/>
        <v>72</v>
      </c>
      <c r="H12150" s="4">
        <f ca="1">+Data_TABLE[[#This Row],[Qty]]*Data_TABLE[[#This Row],[Unit Price]]</f>
        <v>216</v>
      </c>
      <c r="I12150" s="7">
        <v>42355</v>
      </c>
      <c r="J12150" s="10">
        <f>EOMONTH(Data_TABLE[[#This Row],[Date Sold]],0)</f>
        <v>42369</v>
      </c>
    </row>
    <row r="12151" spans="2:10" x14ac:dyDescent="0.25">
      <c r="B12151" s="1" t="s">
        <v>41</v>
      </c>
      <c r="C12151" s="3" t="s">
        <v>56</v>
      </c>
      <c r="D12151" s="2" t="s">
        <v>50</v>
      </c>
      <c r="E12151" s="3" t="s">
        <v>44</v>
      </c>
      <c r="F12151" s="3">
        <f t="shared" ca="1" si="378"/>
        <v>4</v>
      </c>
      <c r="G12151" s="4">
        <f t="shared" ca="1" si="379"/>
        <v>82</v>
      </c>
      <c r="H12151" s="4">
        <f ca="1">+Data_TABLE[[#This Row],[Qty]]*Data_TABLE[[#This Row],[Unit Price]]</f>
        <v>328</v>
      </c>
      <c r="I12151" s="7">
        <v>42355</v>
      </c>
      <c r="J12151" s="10">
        <f>EOMONTH(Data_TABLE[[#This Row],[Date Sold]],0)</f>
        <v>42369</v>
      </c>
    </row>
    <row r="12152" spans="2:10" x14ac:dyDescent="0.25">
      <c r="B12152" s="1" t="s">
        <v>36</v>
      </c>
      <c r="C12152" s="3" t="s">
        <v>56</v>
      </c>
      <c r="D12152" s="2" t="s">
        <v>52</v>
      </c>
      <c r="E12152" s="3" t="s">
        <v>46</v>
      </c>
      <c r="F12152" s="3">
        <f t="shared" ca="1" si="378"/>
        <v>1</v>
      </c>
      <c r="G12152" s="4">
        <f t="shared" ca="1" si="379"/>
        <v>173</v>
      </c>
      <c r="H12152" s="4">
        <f ca="1">+Data_TABLE[[#This Row],[Qty]]*Data_TABLE[[#This Row],[Unit Price]]</f>
        <v>173</v>
      </c>
      <c r="I12152" s="7">
        <v>42355</v>
      </c>
      <c r="J12152" s="10">
        <f>EOMONTH(Data_TABLE[[#This Row],[Date Sold]],0)</f>
        <v>42369</v>
      </c>
    </row>
    <row r="12153" spans="2:10" x14ac:dyDescent="0.25">
      <c r="B12153" s="1" t="s">
        <v>37</v>
      </c>
      <c r="C12153" s="3" t="s">
        <v>55</v>
      </c>
      <c r="D12153" s="2" t="s">
        <v>51</v>
      </c>
      <c r="E12153" s="3" t="s">
        <v>45</v>
      </c>
      <c r="F12153" s="3">
        <f t="shared" ca="1" si="378"/>
        <v>1</v>
      </c>
      <c r="G12153" s="4">
        <f t="shared" ca="1" si="379"/>
        <v>189</v>
      </c>
      <c r="H12153" s="4">
        <f ca="1">+Data_TABLE[[#This Row],[Qty]]*Data_TABLE[[#This Row],[Unit Price]]</f>
        <v>189</v>
      </c>
      <c r="I12153" s="7">
        <v>42356</v>
      </c>
      <c r="J12153" s="10">
        <f>EOMONTH(Data_TABLE[[#This Row],[Date Sold]],0)</f>
        <v>42369</v>
      </c>
    </row>
    <row r="12154" spans="2:10" x14ac:dyDescent="0.25">
      <c r="B12154" s="1" t="s">
        <v>41</v>
      </c>
      <c r="C12154" s="3" t="s">
        <v>55</v>
      </c>
      <c r="D12154" s="2" t="s">
        <v>49</v>
      </c>
      <c r="E12154" s="3" t="s">
        <v>43</v>
      </c>
      <c r="F12154" s="3">
        <f t="shared" ca="1" si="378"/>
        <v>1</v>
      </c>
      <c r="G12154" s="4">
        <f t="shared" ca="1" si="379"/>
        <v>160</v>
      </c>
      <c r="H12154" s="4">
        <f ca="1">+Data_TABLE[[#This Row],[Qty]]*Data_TABLE[[#This Row],[Unit Price]]</f>
        <v>160</v>
      </c>
      <c r="I12154" s="7">
        <v>42356</v>
      </c>
      <c r="J12154" s="10">
        <f>EOMONTH(Data_TABLE[[#This Row],[Date Sold]],0)</f>
        <v>42369</v>
      </c>
    </row>
    <row r="12155" spans="2:10" x14ac:dyDescent="0.25">
      <c r="B12155" s="1" t="s">
        <v>37</v>
      </c>
      <c r="C12155" s="3" t="s">
        <v>55</v>
      </c>
      <c r="D12155" s="2" t="s">
        <v>51</v>
      </c>
      <c r="E12155" s="3" t="s">
        <v>45</v>
      </c>
      <c r="F12155" s="3">
        <f t="shared" ca="1" si="378"/>
        <v>2</v>
      </c>
      <c r="G12155" s="4">
        <f t="shared" ca="1" si="379"/>
        <v>196</v>
      </c>
      <c r="H12155" s="4">
        <f ca="1">+Data_TABLE[[#This Row],[Qty]]*Data_TABLE[[#This Row],[Unit Price]]</f>
        <v>392</v>
      </c>
      <c r="I12155" s="7">
        <v>42356</v>
      </c>
      <c r="J12155" s="10">
        <f>EOMONTH(Data_TABLE[[#This Row],[Date Sold]],0)</f>
        <v>42369</v>
      </c>
    </row>
    <row r="12156" spans="2:10" x14ac:dyDescent="0.25">
      <c r="B12156" s="1" t="s">
        <v>41</v>
      </c>
      <c r="C12156" s="3" t="s">
        <v>55</v>
      </c>
      <c r="D12156" s="2" t="s">
        <v>51</v>
      </c>
      <c r="E12156" s="3" t="s">
        <v>45</v>
      </c>
      <c r="F12156" s="3">
        <f t="shared" ca="1" si="378"/>
        <v>3</v>
      </c>
      <c r="G12156" s="4">
        <f t="shared" ca="1" si="379"/>
        <v>74</v>
      </c>
      <c r="H12156" s="4">
        <f ca="1">+Data_TABLE[[#This Row],[Qty]]*Data_TABLE[[#This Row],[Unit Price]]</f>
        <v>222</v>
      </c>
      <c r="I12156" s="7">
        <v>42356</v>
      </c>
      <c r="J12156" s="10">
        <f>EOMONTH(Data_TABLE[[#This Row],[Date Sold]],0)</f>
        <v>42369</v>
      </c>
    </row>
    <row r="12157" spans="2:10" x14ac:dyDescent="0.25">
      <c r="B12157" s="1" t="s">
        <v>40</v>
      </c>
      <c r="C12157" s="3" t="s">
        <v>55</v>
      </c>
      <c r="D12157" s="2" t="s">
        <v>49</v>
      </c>
      <c r="E12157" s="3" t="s">
        <v>43</v>
      </c>
      <c r="F12157" s="3">
        <f t="shared" ca="1" si="378"/>
        <v>2</v>
      </c>
      <c r="G12157" s="4">
        <f t="shared" ca="1" si="379"/>
        <v>167</v>
      </c>
      <c r="H12157" s="4">
        <f ca="1">+Data_TABLE[[#This Row],[Qty]]*Data_TABLE[[#This Row],[Unit Price]]</f>
        <v>334</v>
      </c>
      <c r="I12157" s="7">
        <v>42356</v>
      </c>
      <c r="J12157" s="10">
        <f>EOMONTH(Data_TABLE[[#This Row],[Date Sold]],0)</f>
        <v>42369</v>
      </c>
    </row>
    <row r="12158" spans="2:10" x14ac:dyDescent="0.25">
      <c r="B12158" s="1" t="s">
        <v>38</v>
      </c>
      <c r="C12158" s="3" t="s">
        <v>56</v>
      </c>
      <c r="D12158" s="2" t="s">
        <v>50</v>
      </c>
      <c r="E12158" s="3" t="s">
        <v>44</v>
      </c>
      <c r="F12158" s="3">
        <f t="shared" ca="1" si="378"/>
        <v>4</v>
      </c>
      <c r="G12158" s="4">
        <f t="shared" ca="1" si="379"/>
        <v>147</v>
      </c>
      <c r="H12158" s="4">
        <f ca="1">+Data_TABLE[[#This Row],[Qty]]*Data_TABLE[[#This Row],[Unit Price]]</f>
        <v>588</v>
      </c>
      <c r="I12158" s="7">
        <v>42356</v>
      </c>
      <c r="J12158" s="10">
        <f>EOMONTH(Data_TABLE[[#This Row],[Date Sold]],0)</f>
        <v>42369</v>
      </c>
    </row>
    <row r="12159" spans="2:10" x14ac:dyDescent="0.25">
      <c r="B12159" s="1" t="s">
        <v>39</v>
      </c>
      <c r="C12159" s="3" t="s">
        <v>56</v>
      </c>
      <c r="D12159" s="2" t="s">
        <v>52</v>
      </c>
      <c r="E12159" s="3" t="s">
        <v>46</v>
      </c>
      <c r="F12159" s="3">
        <f t="shared" ca="1" si="378"/>
        <v>3</v>
      </c>
      <c r="G12159" s="4">
        <f t="shared" ca="1" si="379"/>
        <v>164</v>
      </c>
      <c r="H12159" s="4">
        <f ca="1">+Data_TABLE[[#This Row],[Qty]]*Data_TABLE[[#This Row],[Unit Price]]</f>
        <v>492</v>
      </c>
      <c r="I12159" s="7">
        <v>42356</v>
      </c>
      <c r="J12159" s="10">
        <f>EOMONTH(Data_TABLE[[#This Row],[Date Sold]],0)</f>
        <v>42369</v>
      </c>
    </row>
    <row r="12160" spans="2:10" x14ac:dyDescent="0.25">
      <c r="B12160" s="1" t="s">
        <v>36</v>
      </c>
      <c r="C12160" s="3" t="s">
        <v>56</v>
      </c>
      <c r="D12160" s="2" t="s">
        <v>52</v>
      </c>
      <c r="E12160" s="3" t="s">
        <v>46</v>
      </c>
      <c r="F12160" s="3">
        <f t="shared" ca="1" si="378"/>
        <v>3</v>
      </c>
      <c r="G12160" s="4">
        <f t="shared" ca="1" si="379"/>
        <v>190</v>
      </c>
      <c r="H12160" s="4">
        <f ca="1">+Data_TABLE[[#This Row],[Qty]]*Data_TABLE[[#This Row],[Unit Price]]</f>
        <v>570</v>
      </c>
      <c r="I12160" s="7">
        <v>42356</v>
      </c>
      <c r="J12160" s="10">
        <f>EOMONTH(Data_TABLE[[#This Row],[Date Sold]],0)</f>
        <v>42369</v>
      </c>
    </row>
    <row r="12161" spans="2:10" x14ac:dyDescent="0.25">
      <c r="B12161" s="1" t="s">
        <v>41</v>
      </c>
      <c r="C12161" s="3" t="s">
        <v>56</v>
      </c>
      <c r="D12161" s="2" t="s">
        <v>52</v>
      </c>
      <c r="E12161" s="3" t="s">
        <v>46</v>
      </c>
      <c r="F12161" s="3">
        <f t="shared" ca="1" si="378"/>
        <v>3</v>
      </c>
      <c r="G12161" s="4">
        <f t="shared" ca="1" si="379"/>
        <v>62</v>
      </c>
      <c r="H12161" s="4">
        <f ca="1">+Data_TABLE[[#This Row],[Qty]]*Data_TABLE[[#This Row],[Unit Price]]</f>
        <v>186</v>
      </c>
      <c r="I12161" s="7">
        <v>42356</v>
      </c>
      <c r="J12161" s="10">
        <f>EOMONTH(Data_TABLE[[#This Row],[Date Sold]],0)</f>
        <v>42369</v>
      </c>
    </row>
    <row r="12162" spans="2:10" x14ac:dyDescent="0.25">
      <c r="B12162" s="1" t="s">
        <v>40</v>
      </c>
      <c r="C12162" s="3" t="s">
        <v>56</v>
      </c>
      <c r="D12162" s="2" t="s">
        <v>52</v>
      </c>
      <c r="E12162" s="3" t="s">
        <v>46</v>
      </c>
      <c r="F12162" s="3">
        <f t="shared" ca="1" si="378"/>
        <v>2</v>
      </c>
      <c r="G12162" s="4">
        <f t="shared" ca="1" si="379"/>
        <v>157</v>
      </c>
      <c r="H12162" s="4">
        <f ca="1">+Data_TABLE[[#This Row],[Qty]]*Data_TABLE[[#This Row],[Unit Price]]</f>
        <v>314</v>
      </c>
      <c r="I12162" s="7">
        <v>42356</v>
      </c>
      <c r="J12162" s="10">
        <f>EOMONTH(Data_TABLE[[#This Row],[Date Sold]],0)</f>
        <v>42369</v>
      </c>
    </row>
    <row r="12163" spans="2:10" x14ac:dyDescent="0.25">
      <c r="B12163" s="1" t="s">
        <v>36</v>
      </c>
      <c r="C12163" s="3" t="s">
        <v>55</v>
      </c>
      <c r="D12163" s="2" t="s">
        <v>51</v>
      </c>
      <c r="E12163" s="3" t="s">
        <v>45</v>
      </c>
      <c r="F12163" s="3">
        <f t="shared" ca="1" si="378"/>
        <v>4</v>
      </c>
      <c r="G12163" s="4">
        <f t="shared" ca="1" si="379"/>
        <v>190</v>
      </c>
      <c r="H12163" s="4">
        <f ca="1">+Data_TABLE[[#This Row],[Qty]]*Data_TABLE[[#This Row],[Unit Price]]</f>
        <v>760</v>
      </c>
      <c r="I12163" s="7">
        <v>42356</v>
      </c>
      <c r="J12163" s="10">
        <f>EOMONTH(Data_TABLE[[#This Row],[Date Sold]],0)</f>
        <v>42369</v>
      </c>
    </row>
    <row r="12164" spans="2:10" x14ac:dyDescent="0.25">
      <c r="B12164" s="1" t="s">
        <v>41</v>
      </c>
      <c r="C12164" s="3" t="s">
        <v>56</v>
      </c>
      <c r="D12164" s="2" t="s">
        <v>50</v>
      </c>
      <c r="E12164" s="3" t="s">
        <v>44</v>
      </c>
      <c r="F12164" s="3">
        <f t="shared" ca="1" si="378"/>
        <v>2</v>
      </c>
      <c r="G12164" s="4">
        <f t="shared" ca="1" si="379"/>
        <v>124</v>
      </c>
      <c r="H12164" s="4">
        <f ca="1">+Data_TABLE[[#This Row],[Qty]]*Data_TABLE[[#This Row],[Unit Price]]</f>
        <v>248</v>
      </c>
      <c r="I12164" s="7">
        <v>42356</v>
      </c>
      <c r="J12164" s="10">
        <f>EOMONTH(Data_TABLE[[#This Row],[Date Sold]],0)</f>
        <v>42369</v>
      </c>
    </row>
    <row r="12165" spans="2:10" x14ac:dyDescent="0.25">
      <c r="B12165" s="1" t="s">
        <v>41</v>
      </c>
      <c r="C12165" s="3" t="s">
        <v>56</v>
      </c>
      <c r="D12165" s="2" t="s">
        <v>52</v>
      </c>
      <c r="E12165" s="3" t="s">
        <v>46</v>
      </c>
      <c r="F12165" s="3">
        <f t="shared" ca="1" si="378"/>
        <v>5</v>
      </c>
      <c r="G12165" s="4">
        <f t="shared" ca="1" si="379"/>
        <v>179</v>
      </c>
      <c r="H12165" s="4">
        <f ca="1">+Data_TABLE[[#This Row],[Qty]]*Data_TABLE[[#This Row],[Unit Price]]</f>
        <v>895</v>
      </c>
      <c r="I12165" s="7">
        <v>42356</v>
      </c>
      <c r="J12165" s="10">
        <f>EOMONTH(Data_TABLE[[#This Row],[Date Sold]],0)</f>
        <v>42369</v>
      </c>
    </row>
    <row r="12166" spans="2:10" x14ac:dyDescent="0.25">
      <c r="B12166" s="1" t="s">
        <v>40</v>
      </c>
      <c r="C12166" s="3" t="s">
        <v>55</v>
      </c>
      <c r="D12166" s="2" t="s">
        <v>51</v>
      </c>
      <c r="E12166" s="3" t="s">
        <v>45</v>
      </c>
      <c r="F12166" s="3">
        <f t="shared" ca="1" si="378"/>
        <v>1</v>
      </c>
      <c r="G12166" s="4">
        <f t="shared" ca="1" si="379"/>
        <v>98</v>
      </c>
      <c r="H12166" s="4">
        <f ca="1">+Data_TABLE[[#This Row],[Qty]]*Data_TABLE[[#This Row],[Unit Price]]</f>
        <v>98</v>
      </c>
      <c r="I12166" s="7">
        <v>42356</v>
      </c>
      <c r="J12166" s="10">
        <f>EOMONTH(Data_TABLE[[#This Row],[Date Sold]],0)</f>
        <v>42369</v>
      </c>
    </row>
    <row r="12167" spans="2:10" x14ac:dyDescent="0.25">
      <c r="B12167" s="1" t="s">
        <v>39</v>
      </c>
      <c r="C12167" s="3" t="s">
        <v>56</v>
      </c>
      <c r="D12167" s="2" t="s">
        <v>52</v>
      </c>
      <c r="E12167" s="3" t="s">
        <v>46</v>
      </c>
      <c r="F12167" s="3">
        <f t="shared" ca="1" si="378"/>
        <v>5</v>
      </c>
      <c r="G12167" s="4">
        <f t="shared" ca="1" si="379"/>
        <v>190</v>
      </c>
      <c r="H12167" s="4">
        <f ca="1">+Data_TABLE[[#This Row],[Qty]]*Data_TABLE[[#This Row],[Unit Price]]</f>
        <v>950</v>
      </c>
      <c r="I12167" s="7">
        <v>42356</v>
      </c>
      <c r="J12167" s="10">
        <f>EOMONTH(Data_TABLE[[#This Row],[Date Sold]],0)</f>
        <v>42369</v>
      </c>
    </row>
    <row r="12168" spans="2:10" x14ac:dyDescent="0.25">
      <c r="B12168" s="1" t="s">
        <v>37</v>
      </c>
      <c r="C12168" s="3" t="s">
        <v>55</v>
      </c>
      <c r="D12168" s="2" t="s">
        <v>49</v>
      </c>
      <c r="E12168" s="3" t="s">
        <v>43</v>
      </c>
      <c r="F12168" s="3">
        <f t="shared" ca="1" si="378"/>
        <v>2</v>
      </c>
      <c r="G12168" s="4">
        <f t="shared" ca="1" si="379"/>
        <v>60</v>
      </c>
      <c r="H12168" s="4">
        <f ca="1">+Data_TABLE[[#This Row],[Qty]]*Data_TABLE[[#This Row],[Unit Price]]</f>
        <v>120</v>
      </c>
      <c r="I12168" s="7">
        <v>42356</v>
      </c>
      <c r="J12168" s="10">
        <f>EOMONTH(Data_TABLE[[#This Row],[Date Sold]],0)</f>
        <v>42369</v>
      </c>
    </row>
    <row r="12169" spans="2:10" x14ac:dyDescent="0.25">
      <c r="B12169" s="1" t="s">
        <v>38</v>
      </c>
      <c r="C12169" s="3" t="s">
        <v>56</v>
      </c>
      <c r="D12169" s="2" t="s">
        <v>52</v>
      </c>
      <c r="E12169" s="3" t="s">
        <v>46</v>
      </c>
      <c r="F12169" s="3">
        <f t="shared" ca="1" si="378"/>
        <v>3</v>
      </c>
      <c r="G12169" s="4">
        <f t="shared" ca="1" si="379"/>
        <v>146</v>
      </c>
      <c r="H12169" s="4">
        <f ca="1">+Data_TABLE[[#This Row],[Qty]]*Data_TABLE[[#This Row],[Unit Price]]</f>
        <v>438</v>
      </c>
      <c r="I12169" s="7">
        <v>42356</v>
      </c>
      <c r="J12169" s="10">
        <f>EOMONTH(Data_TABLE[[#This Row],[Date Sold]],0)</f>
        <v>42369</v>
      </c>
    </row>
    <row r="12170" spans="2:10" x14ac:dyDescent="0.25">
      <c r="B12170" s="1" t="s">
        <v>37</v>
      </c>
      <c r="C12170" s="3" t="s">
        <v>56</v>
      </c>
      <c r="D12170" s="2" t="s">
        <v>52</v>
      </c>
      <c r="E12170" s="3" t="s">
        <v>46</v>
      </c>
      <c r="F12170" s="3">
        <f t="shared" ca="1" si="378"/>
        <v>1</v>
      </c>
      <c r="G12170" s="4">
        <f t="shared" ca="1" si="379"/>
        <v>108</v>
      </c>
      <c r="H12170" s="4">
        <f ca="1">+Data_TABLE[[#This Row],[Qty]]*Data_TABLE[[#This Row],[Unit Price]]</f>
        <v>108</v>
      </c>
      <c r="I12170" s="7">
        <v>42356</v>
      </c>
      <c r="J12170" s="10">
        <f>EOMONTH(Data_TABLE[[#This Row],[Date Sold]],0)</f>
        <v>42369</v>
      </c>
    </row>
    <row r="12171" spans="2:10" x14ac:dyDescent="0.25">
      <c r="B12171" s="1" t="s">
        <v>39</v>
      </c>
      <c r="C12171" s="3" t="s">
        <v>56</v>
      </c>
      <c r="D12171" s="2" t="s">
        <v>50</v>
      </c>
      <c r="E12171" s="3" t="s">
        <v>44</v>
      </c>
      <c r="F12171" s="3">
        <f t="shared" ca="1" si="378"/>
        <v>1</v>
      </c>
      <c r="G12171" s="4">
        <f t="shared" ca="1" si="379"/>
        <v>161</v>
      </c>
      <c r="H12171" s="4">
        <f ca="1">+Data_TABLE[[#This Row],[Qty]]*Data_TABLE[[#This Row],[Unit Price]]</f>
        <v>161</v>
      </c>
      <c r="I12171" s="7">
        <v>42356</v>
      </c>
      <c r="J12171" s="10">
        <f>EOMONTH(Data_TABLE[[#This Row],[Date Sold]],0)</f>
        <v>42369</v>
      </c>
    </row>
    <row r="12172" spans="2:10" x14ac:dyDescent="0.25">
      <c r="B12172" s="1" t="s">
        <v>38</v>
      </c>
      <c r="C12172" s="3" t="s">
        <v>54</v>
      </c>
      <c r="D12172" s="2" t="s">
        <v>48</v>
      </c>
      <c r="E12172" s="3" t="s">
        <v>42</v>
      </c>
      <c r="F12172" s="3">
        <f t="shared" ca="1" si="378"/>
        <v>1</v>
      </c>
      <c r="G12172" s="4">
        <f t="shared" ca="1" si="379"/>
        <v>176</v>
      </c>
      <c r="H12172" s="4">
        <f ca="1">+Data_TABLE[[#This Row],[Qty]]*Data_TABLE[[#This Row],[Unit Price]]</f>
        <v>176</v>
      </c>
      <c r="I12172" s="7">
        <v>42356</v>
      </c>
      <c r="J12172" s="10">
        <f>EOMONTH(Data_TABLE[[#This Row],[Date Sold]],0)</f>
        <v>42369</v>
      </c>
    </row>
    <row r="12173" spans="2:10" x14ac:dyDescent="0.25">
      <c r="B12173" s="1" t="s">
        <v>38</v>
      </c>
      <c r="C12173" s="3" t="s">
        <v>55</v>
      </c>
      <c r="D12173" s="2" t="s">
        <v>51</v>
      </c>
      <c r="E12173" s="3" t="s">
        <v>45</v>
      </c>
      <c r="F12173" s="3">
        <f t="shared" ca="1" si="378"/>
        <v>3</v>
      </c>
      <c r="G12173" s="4">
        <f t="shared" ca="1" si="379"/>
        <v>61</v>
      </c>
      <c r="H12173" s="4">
        <f ca="1">+Data_TABLE[[#This Row],[Qty]]*Data_TABLE[[#This Row],[Unit Price]]</f>
        <v>183</v>
      </c>
      <c r="I12173" s="7">
        <v>42356</v>
      </c>
      <c r="J12173" s="10">
        <f>EOMONTH(Data_TABLE[[#This Row],[Date Sold]],0)</f>
        <v>42369</v>
      </c>
    </row>
    <row r="12174" spans="2:10" x14ac:dyDescent="0.25">
      <c r="B12174" s="1" t="s">
        <v>38</v>
      </c>
      <c r="C12174" s="3" t="s">
        <v>55</v>
      </c>
      <c r="D12174" s="2" t="s">
        <v>51</v>
      </c>
      <c r="E12174" s="3" t="s">
        <v>45</v>
      </c>
      <c r="F12174" s="3">
        <f t="shared" ca="1" si="378"/>
        <v>2</v>
      </c>
      <c r="G12174" s="4">
        <f t="shared" ca="1" si="379"/>
        <v>114</v>
      </c>
      <c r="H12174" s="4">
        <f ca="1">+Data_TABLE[[#This Row],[Qty]]*Data_TABLE[[#This Row],[Unit Price]]</f>
        <v>228</v>
      </c>
      <c r="I12174" s="7">
        <v>42356</v>
      </c>
      <c r="J12174" s="10">
        <f>EOMONTH(Data_TABLE[[#This Row],[Date Sold]],0)</f>
        <v>42369</v>
      </c>
    </row>
    <row r="12175" spans="2:10" x14ac:dyDescent="0.25">
      <c r="B12175" s="1" t="s">
        <v>39</v>
      </c>
      <c r="C12175" s="3" t="s">
        <v>54</v>
      </c>
      <c r="D12175" s="2" t="s">
        <v>48</v>
      </c>
      <c r="E12175" s="3" t="s">
        <v>42</v>
      </c>
      <c r="F12175" s="3">
        <f t="shared" ca="1" si="378"/>
        <v>1</v>
      </c>
      <c r="G12175" s="4">
        <f t="shared" ca="1" si="379"/>
        <v>81</v>
      </c>
      <c r="H12175" s="4">
        <f ca="1">+Data_TABLE[[#This Row],[Qty]]*Data_TABLE[[#This Row],[Unit Price]]</f>
        <v>81</v>
      </c>
      <c r="I12175" s="7">
        <v>42356</v>
      </c>
      <c r="J12175" s="10">
        <f>EOMONTH(Data_TABLE[[#This Row],[Date Sold]],0)</f>
        <v>42369</v>
      </c>
    </row>
    <row r="12176" spans="2:10" x14ac:dyDescent="0.25">
      <c r="B12176" s="1" t="s">
        <v>40</v>
      </c>
      <c r="C12176" s="3" t="s">
        <v>54</v>
      </c>
      <c r="D12176" s="2" t="s">
        <v>48</v>
      </c>
      <c r="E12176" s="3" t="s">
        <v>42</v>
      </c>
      <c r="F12176" s="3">
        <f t="shared" ca="1" si="378"/>
        <v>1</v>
      </c>
      <c r="G12176" s="4">
        <f t="shared" ca="1" si="379"/>
        <v>135</v>
      </c>
      <c r="H12176" s="4">
        <f ca="1">+Data_TABLE[[#This Row],[Qty]]*Data_TABLE[[#This Row],[Unit Price]]</f>
        <v>135</v>
      </c>
      <c r="I12176" s="7">
        <v>42356</v>
      </c>
      <c r="J12176" s="10">
        <f>EOMONTH(Data_TABLE[[#This Row],[Date Sold]],0)</f>
        <v>42369</v>
      </c>
    </row>
    <row r="12177" spans="2:10" x14ac:dyDescent="0.25">
      <c r="B12177" s="1" t="s">
        <v>37</v>
      </c>
      <c r="C12177" s="3" t="s">
        <v>56</v>
      </c>
      <c r="D12177" s="2" t="s">
        <v>52</v>
      </c>
      <c r="E12177" s="3" t="s">
        <v>46</v>
      </c>
      <c r="F12177" s="3">
        <f t="shared" ca="1" si="378"/>
        <v>2</v>
      </c>
      <c r="G12177" s="4">
        <f t="shared" ca="1" si="379"/>
        <v>196</v>
      </c>
      <c r="H12177" s="4">
        <f ca="1">+Data_TABLE[[#This Row],[Qty]]*Data_TABLE[[#This Row],[Unit Price]]</f>
        <v>392</v>
      </c>
      <c r="I12177" s="7">
        <v>42356</v>
      </c>
      <c r="J12177" s="10">
        <f>EOMONTH(Data_TABLE[[#This Row],[Date Sold]],0)</f>
        <v>42369</v>
      </c>
    </row>
    <row r="12178" spans="2:10" x14ac:dyDescent="0.25">
      <c r="B12178" s="1" t="s">
        <v>36</v>
      </c>
      <c r="C12178" s="3" t="s">
        <v>56</v>
      </c>
      <c r="D12178" s="2" t="s">
        <v>50</v>
      </c>
      <c r="E12178" s="3" t="s">
        <v>44</v>
      </c>
      <c r="F12178" s="3">
        <f t="shared" ca="1" si="378"/>
        <v>5</v>
      </c>
      <c r="G12178" s="4">
        <f t="shared" ca="1" si="379"/>
        <v>78</v>
      </c>
      <c r="H12178" s="4">
        <f ca="1">+Data_TABLE[[#This Row],[Qty]]*Data_TABLE[[#This Row],[Unit Price]]</f>
        <v>390</v>
      </c>
      <c r="I12178" s="7">
        <v>42356</v>
      </c>
      <c r="J12178" s="10">
        <f>EOMONTH(Data_TABLE[[#This Row],[Date Sold]],0)</f>
        <v>42369</v>
      </c>
    </row>
    <row r="12179" spans="2:10" x14ac:dyDescent="0.25">
      <c r="B12179" s="1" t="s">
        <v>39</v>
      </c>
      <c r="C12179" s="3" t="s">
        <v>55</v>
      </c>
      <c r="D12179" s="2" t="s">
        <v>49</v>
      </c>
      <c r="E12179" s="3" t="s">
        <v>43</v>
      </c>
      <c r="F12179" s="3">
        <f t="shared" ca="1" si="378"/>
        <v>5</v>
      </c>
      <c r="G12179" s="4">
        <f t="shared" ca="1" si="379"/>
        <v>94</v>
      </c>
      <c r="H12179" s="4">
        <f ca="1">+Data_TABLE[[#This Row],[Qty]]*Data_TABLE[[#This Row],[Unit Price]]</f>
        <v>470</v>
      </c>
      <c r="I12179" s="7">
        <v>42356</v>
      </c>
      <c r="J12179" s="10">
        <f>EOMONTH(Data_TABLE[[#This Row],[Date Sold]],0)</f>
        <v>42369</v>
      </c>
    </row>
    <row r="12180" spans="2:10" x14ac:dyDescent="0.25">
      <c r="B12180" s="1" t="s">
        <v>38</v>
      </c>
      <c r="C12180" s="3" t="s">
        <v>55</v>
      </c>
      <c r="D12180" s="2" t="s">
        <v>51</v>
      </c>
      <c r="E12180" s="3" t="s">
        <v>45</v>
      </c>
      <c r="F12180" s="3">
        <f t="shared" ca="1" si="378"/>
        <v>1</v>
      </c>
      <c r="G12180" s="4">
        <f t="shared" ca="1" si="379"/>
        <v>132</v>
      </c>
      <c r="H12180" s="4">
        <f ca="1">+Data_TABLE[[#This Row],[Qty]]*Data_TABLE[[#This Row],[Unit Price]]</f>
        <v>132</v>
      </c>
      <c r="I12180" s="7">
        <v>42356</v>
      </c>
      <c r="J12180" s="10">
        <f>EOMONTH(Data_TABLE[[#This Row],[Date Sold]],0)</f>
        <v>42369</v>
      </c>
    </row>
    <row r="12181" spans="2:10" x14ac:dyDescent="0.25">
      <c r="B12181" s="1" t="s">
        <v>38</v>
      </c>
      <c r="C12181" s="3" t="s">
        <v>56</v>
      </c>
      <c r="D12181" s="2" t="s">
        <v>52</v>
      </c>
      <c r="E12181" s="3" t="s">
        <v>46</v>
      </c>
      <c r="F12181" s="3">
        <f t="shared" ca="1" si="378"/>
        <v>2</v>
      </c>
      <c r="G12181" s="4">
        <f t="shared" ca="1" si="379"/>
        <v>119</v>
      </c>
      <c r="H12181" s="4">
        <f ca="1">+Data_TABLE[[#This Row],[Qty]]*Data_TABLE[[#This Row],[Unit Price]]</f>
        <v>238</v>
      </c>
      <c r="I12181" s="7">
        <v>42356</v>
      </c>
      <c r="J12181" s="10">
        <f>EOMONTH(Data_TABLE[[#This Row],[Date Sold]],0)</f>
        <v>42369</v>
      </c>
    </row>
    <row r="12182" spans="2:10" x14ac:dyDescent="0.25">
      <c r="B12182" s="1" t="s">
        <v>36</v>
      </c>
      <c r="C12182" s="3" t="s">
        <v>55</v>
      </c>
      <c r="D12182" s="2" t="s">
        <v>49</v>
      </c>
      <c r="E12182" s="3" t="s">
        <v>43</v>
      </c>
      <c r="F12182" s="3">
        <f t="shared" ca="1" si="378"/>
        <v>3</v>
      </c>
      <c r="G12182" s="4">
        <f t="shared" ca="1" si="379"/>
        <v>75</v>
      </c>
      <c r="H12182" s="4">
        <f ca="1">+Data_TABLE[[#This Row],[Qty]]*Data_TABLE[[#This Row],[Unit Price]]</f>
        <v>225</v>
      </c>
      <c r="I12182" s="7">
        <v>42356</v>
      </c>
      <c r="J12182" s="10">
        <f>EOMONTH(Data_TABLE[[#This Row],[Date Sold]],0)</f>
        <v>42369</v>
      </c>
    </row>
    <row r="12183" spans="2:10" x14ac:dyDescent="0.25">
      <c r="B12183" s="1" t="s">
        <v>38</v>
      </c>
      <c r="C12183" s="3" t="s">
        <v>54</v>
      </c>
      <c r="D12183" s="2" t="s">
        <v>48</v>
      </c>
      <c r="E12183" s="3" t="s">
        <v>42</v>
      </c>
      <c r="F12183" s="3">
        <f t="shared" ca="1" si="378"/>
        <v>1</v>
      </c>
      <c r="G12183" s="4">
        <f t="shared" ca="1" si="379"/>
        <v>146</v>
      </c>
      <c r="H12183" s="4">
        <f ca="1">+Data_TABLE[[#This Row],[Qty]]*Data_TABLE[[#This Row],[Unit Price]]</f>
        <v>146</v>
      </c>
      <c r="I12183" s="7">
        <v>42356</v>
      </c>
      <c r="J12183" s="10">
        <f>EOMONTH(Data_TABLE[[#This Row],[Date Sold]],0)</f>
        <v>42369</v>
      </c>
    </row>
    <row r="12184" spans="2:10" x14ac:dyDescent="0.25">
      <c r="B12184" s="1" t="s">
        <v>36</v>
      </c>
      <c r="C12184" s="3" t="s">
        <v>56</v>
      </c>
      <c r="D12184" s="2" t="s">
        <v>52</v>
      </c>
      <c r="E12184" s="3" t="s">
        <v>46</v>
      </c>
      <c r="F12184" s="3">
        <f t="shared" ca="1" si="378"/>
        <v>1</v>
      </c>
      <c r="G12184" s="4">
        <f t="shared" ca="1" si="379"/>
        <v>152</v>
      </c>
      <c r="H12184" s="4">
        <f ca="1">+Data_TABLE[[#This Row],[Qty]]*Data_TABLE[[#This Row],[Unit Price]]</f>
        <v>152</v>
      </c>
      <c r="I12184" s="7">
        <v>42356</v>
      </c>
      <c r="J12184" s="10">
        <f>EOMONTH(Data_TABLE[[#This Row],[Date Sold]],0)</f>
        <v>42369</v>
      </c>
    </row>
    <row r="12185" spans="2:10" x14ac:dyDescent="0.25">
      <c r="B12185" s="1" t="s">
        <v>38</v>
      </c>
      <c r="C12185" s="3" t="s">
        <v>56</v>
      </c>
      <c r="D12185" s="2" t="s">
        <v>50</v>
      </c>
      <c r="E12185" s="3" t="s">
        <v>44</v>
      </c>
      <c r="F12185" s="3">
        <f t="shared" ca="1" si="378"/>
        <v>1</v>
      </c>
      <c r="G12185" s="4">
        <f t="shared" ca="1" si="379"/>
        <v>101</v>
      </c>
      <c r="H12185" s="4">
        <f ca="1">+Data_TABLE[[#This Row],[Qty]]*Data_TABLE[[#This Row],[Unit Price]]</f>
        <v>101</v>
      </c>
      <c r="I12185" s="7">
        <v>42356</v>
      </c>
      <c r="J12185" s="10">
        <f>EOMONTH(Data_TABLE[[#This Row],[Date Sold]],0)</f>
        <v>42369</v>
      </c>
    </row>
    <row r="12186" spans="2:10" x14ac:dyDescent="0.25">
      <c r="B12186" s="1" t="s">
        <v>37</v>
      </c>
      <c r="C12186" s="3" t="s">
        <v>56</v>
      </c>
      <c r="D12186" s="2" t="s">
        <v>52</v>
      </c>
      <c r="E12186" s="3" t="s">
        <v>46</v>
      </c>
      <c r="F12186" s="3">
        <f t="shared" ca="1" si="378"/>
        <v>1</v>
      </c>
      <c r="G12186" s="4">
        <f t="shared" ca="1" si="379"/>
        <v>114</v>
      </c>
      <c r="H12186" s="4">
        <f ca="1">+Data_TABLE[[#This Row],[Qty]]*Data_TABLE[[#This Row],[Unit Price]]</f>
        <v>114</v>
      </c>
      <c r="I12186" s="7">
        <v>42356</v>
      </c>
      <c r="J12186" s="10">
        <f>EOMONTH(Data_TABLE[[#This Row],[Date Sold]],0)</f>
        <v>42369</v>
      </c>
    </row>
    <row r="12187" spans="2:10" x14ac:dyDescent="0.25">
      <c r="B12187" s="1" t="s">
        <v>36</v>
      </c>
      <c r="C12187" s="3" t="s">
        <v>56</v>
      </c>
      <c r="D12187" s="2" t="s">
        <v>52</v>
      </c>
      <c r="E12187" s="3" t="s">
        <v>46</v>
      </c>
      <c r="F12187" s="3">
        <f t="shared" ca="1" si="378"/>
        <v>1</v>
      </c>
      <c r="G12187" s="4">
        <f t="shared" ca="1" si="379"/>
        <v>127</v>
      </c>
      <c r="H12187" s="4">
        <f ca="1">+Data_TABLE[[#This Row],[Qty]]*Data_TABLE[[#This Row],[Unit Price]]</f>
        <v>127</v>
      </c>
      <c r="I12187" s="7">
        <v>42356</v>
      </c>
      <c r="J12187" s="10">
        <f>EOMONTH(Data_TABLE[[#This Row],[Date Sold]],0)</f>
        <v>42369</v>
      </c>
    </row>
    <row r="12188" spans="2:10" x14ac:dyDescent="0.25">
      <c r="B12188" s="1" t="s">
        <v>38</v>
      </c>
      <c r="C12188" s="3" t="s">
        <v>56</v>
      </c>
      <c r="D12188" s="2" t="s">
        <v>52</v>
      </c>
      <c r="E12188" s="3" t="s">
        <v>46</v>
      </c>
      <c r="F12188" s="3">
        <f t="shared" ca="1" si="378"/>
        <v>5</v>
      </c>
      <c r="G12188" s="4">
        <f t="shared" ca="1" si="379"/>
        <v>62</v>
      </c>
      <c r="H12188" s="4">
        <f ca="1">+Data_TABLE[[#This Row],[Qty]]*Data_TABLE[[#This Row],[Unit Price]]</f>
        <v>310</v>
      </c>
      <c r="I12188" s="7">
        <v>42356</v>
      </c>
      <c r="J12188" s="10">
        <f>EOMONTH(Data_TABLE[[#This Row],[Date Sold]],0)</f>
        <v>42369</v>
      </c>
    </row>
    <row r="12189" spans="2:10" x14ac:dyDescent="0.25">
      <c r="B12189" s="1" t="s">
        <v>39</v>
      </c>
      <c r="C12189" s="3" t="s">
        <v>54</v>
      </c>
      <c r="D12189" s="2" t="s">
        <v>48</v>
      </c>
      <c r="E12189" s="3" t="s">
        <v>42</v>
      </c>
      <c r="F12189" s="3">
        <f t="shared" ca="1" si="378"/>
        <v>1</v>
      </c>
      <c r="G12189" s="4">
        <f t="shared" ca="1" si="379"/>
        <v>139</v>
      </c>
      <c r="H12189" s="4">
        <f ca="1">+Data_TABLE[[#This Row],[Qty]]*Data_TABLE[[#This Row],[Unit Price]]</f>
        <v>139</v>
      </c>
      <c r="I12189" s="7">
        <v>42356</v>
      </c>
      <c r="J12189" s="10">
        <f>EOMONTH(Data_TABLE[[#This Row],[Date Sold]],0)</f>
        <v>42369</v>
      </c>
    </row>
    <row r="12190" spans="2:10" x14ac:dyDescent="0.25">
      <c r="B12190" s="1" t="s">
        <v>37</v>
      </c>
      <c r="C12190" s="3" t="s">
        <v>55</v>
      </c>
      <c r="D12190" s="2" t="s">
        <v>51</v>
      </c>
      <c r="E12190" s="3" t="s">
        <v>45</v>
      </c>
      <c r="F12190" s="3">
        <f t="shared" ca="1" si="378"/>
        <v>4</v>
      </c>
      <c r="G12190" s="4">
        <f t="shared" ca="1" si="379"/>
        <v>134</v>
      </c>
      <c r="H12190" s="4">
        <f ca="1">+Data_TABLE[[#This Row],[Qty]]*Data_TABLE[[#This Row],[Unit Price]]</f>
        <v>536</v>
      </c>
      <c r="I12190" s="7">
        <v>42356</v>
      </c>
      <c r="J12190" s="10">
        <f>EOMONTH(Data_TABLE[[#This Row],[Date Sold]],0)</f>
        <v>42369</v>
      </c>
    </row>
    <row r="12191" spans="2:10" x14ac:dyDescent="0.25">
      <c r="B12191" s="1" t="s">
        <v>39</v>
      </c>
      <c r="C12191" s="3" t="s">
        <v>56</v>
      </c>
      <c r="D12191" s="2" t="s">
        <v>52</v>
      </c>
      <c r="E12191" s="3" t="s">
        <v>46</v>
      </c>
      <c r="F12191" s="3">
        <f t="shared" ca="1" si="378"/>
        <v>1</v>
      </c>
      <c r="G12191" s="4">
        <f t="shared" ca="1" si="379"/>
        <v>165</v>
      </c>
      <c r="H12191" s="4">
        <f ca="1">+Data_TABLE[[#This Row],[Qty]]*Data_TABLE[[#This Row],[Unit Price]]</f>
        <v>165</v>
      </c>
      <c r="I12191" s="7">
        <v>42356</v>
      </c>
      <c r="J12191" s="10">
        <f>EOMONTH(Data_TABLE[[#This Row],[Date Sold]],0)</f>
        <v>42369</v>
      </c>
    </row>
    <row r="12192" spans="2:10" x14ac:dyDescent="0.25">
      <c r="B12192" s="1" t="s">
        <v>36</v>
      </c>
      <c r="C12192" s="3" t="s">
        <v>56</v>
      </c>
      <c r="D12192" s="2" t="s">
        <v>52</v>
      </c>
      <c r="E12192" s="3" t="s">
        <v>46</v>
      </c>
      <c r="F12192" s="3">
        <f t="shared" ca="1" si="378"/>
        <v>3</v>
      </c>
      <c r="G12192" s="4">
        <f t="shared" ca="1" si="379"/>
        <v>98</v>
      </c>
      <c r="H12192" s="4">
        <f ca="1">+Data_TABLE[[#This Row],[Qty]]*Data_TABLE[[#This Row],[Unit Price]]</f>
        <v>294</v>
      </c>
      <c r="I12192" s="7">
        <v>42356</v>
      </c>
      <c r="J12192" s="10">
        <f>EOMONTH(Data_TABLE[[#This Row],[Date Sold]],0)</f>
        <v>42369</v>
      </c>
    </row>
    <row r="12193" spans="2:10" x14ac:dyDescent="0.25">
      <c r="B12193" s="1" t="s">
        <v>37</v>
      </c>
      <c r="C12193" s="3" t="s">
        <v>55</v>
      </c>
      <c r="D12193" s="2" t="s">
        <v>51</v>
      </c>
      <c r="E12193" s="3" t="s">
        <v>45</v>
      </c>
      <c r="F12193" s="3">
        <f t="shared" ca="1" si="378"/>
        <v>2</v>
      </c>
      <c r="G12193" s="4">
        <f t="shared" ca="1" si="379"/>
        <v>112</v>
      </c>
      <c r="H12193" s="4">
        <f ca="1">+Data_TABLE[[#This Row],[Qty]]*Data_TABLE[[#This Row],[Unit Price]]</f>
        <v>224</v>
      </c>
      <c r="I12193" s="7">
        <v>42356</v>
      </c>
      <c r="J12193" s="10">
        <f>EOMONTH(Data_TABLE[[#This Row],[Date Sold]],0)</f>
        <v>42369</v>
      </c>
    </row>
    <row r="12194" spans="2:10" x14ac:dyDescent="0.25">
      <c r="B12194" s="1" t="s">
        <v>38</v>
      </c>
      <c r="C12194" s="3" t="s">
        <v>54</v>
      </c>
      <c r="D12194" s="2" t="s">
        <v>48</v>
      </c>
      <c r="E12194" s="3" t="s">
        <v>42</v>
      </c>
      <c r="F12194" s="3">
        <f t="shared" ca="1" si="378"/>
        <v>1</v>
      </c>
      <c r="G12194" s="4">
        <f t="shared" ca="1" si="379"/>
        <v>179</v>
      </c>
      <c r="H12194" s="4">
        <f ca="1">+Data_TABLE[[#This Row],[Qty]]*Data_TABLE[[#This Row],[Unit Price]]</f>
        <v>179</v>
      </c>
      <c r="I12194" s="7">
        <v>42356</v>
      </c>
      <c r="J12194" s="10">
        <f>EOMONTH(Data_TABLE[[#This Row],[Date Sold]],0)</f>
        <v>42369</v>
      </c>
    </row>
    <row r="12195" spans="2:10" x14ac:dyDescent="0.25">
      <c r="B12195" s="1" t="s">
        <v>37</v>
      </c>
      <c r="C12195" s="3" t="s">
        <v>55</v>
      </c>
      <c r="D12195" s="2" t="s">
        <v>51</v>
      </c>
      <c r="E12195" s="3" t="s">
        <v>45</v>
      </c>
      <c r="F12195" s="3">
        <f t="shared" ca="1" si="378"/>
        <v>2</v>
      </c>
      <c r="G12195" s="4">
        <f t="shared" ca="1" si="379"/>
        <v>192</v>
      </c>
      <c r="H12195" s="4">
        <f ca="1">+Data_TABLE[[#This Row],[Qty]]*Data_TABLE[[#This Row],[Unit Price]]</f>
        <v>384</v>
      </c>
      <c r="I12195" s="7">
        <v>42356</v>
      </c>
      <c r="J12195" s="10">
        <f>EOMONTH(Data_TABLE[[#This Row],[Date Sold]],0)</f>
        <v>42369</v>
      </c>
    </row>
    <row r="12196" spans="2:10" x14ac:dyDescent="0.25">
      <c r="B12196" s="1" t="s">
        <v>37</v>
      </c>
      <c r="C12196" s="3" t="s">
        <v>55</v>
      </c>
      <c r="D12196" s="2" t="s">
        <v>51</v>
      </c>
      <c r="E12196" s="3" t="s">
        <v>45</v>
      </c>
      <c r="F12196" s="3">
        <f t="shared" ca="1" si="378"/>
        <v>4</v>
      </c>
      <c r="G12196" s="4">
        <f t="shared" ca="1" si="379"/>
        <v>144</v>
      </c>
      <c r="H12196" s="4">
        <f ca="1">+Data_TABLE[[#This Row],[Qty]]*Data_TABLE[[#This Row],[Unit Price]]</f>
        <v>576</v>
      </c>
      <c r="I12196" s="7">
        <v>42356</v>
      </c>
      <c r="J12196" s="10">
        <f>EOMONTH(Data_TABLE[[#This Row],[Date Sold]],0)</f>
        <v>42369</v>
      </c>
    </row>
    <row r="12197" spans="2:10" x14ac:dyDescent="0.25">
      <c r="B12197" s="1" t="s">
        <v>36</v>
      </c>
      <c r="C12197" s="3" t="s">
        <v>55</v>
      </c>
      <c r="D12197" s="2" t="s">
        <v>51</v>
      </c>
      <c r="E12197" s="3" t="s">
        <v>45</v>
      </c>
      <c r="F12197" s="3">
        <f t="shared" ca="1" si="378"/>
        <v>5</v>
      </c>
      <c r="G12197" s="4">
        <f t="shared" ca="1" si="379"/>
        <v>85</v>
      </c>
      <c r="H12197" s="4">
        <f ca="1">+Data_TABLE[[#This Row],[Qty]]*Data_TABLE[[#This Row],[Unit Price]]</f>
        <v>425</v>
      </c>
      <c r="I12197" s="7">
        <v>42356</v>
      </c>
      <c r="J12197" s="10">
        <f>EOMONTH(Data_TABLE[[#This Row],[Date Sold]],0)</f>
        <v>42369</v>
      </c>
    </row>
    <row r="12198" spans="2:10" x14ac:dyDescent="0.25">
      <c r="B12198" s="1" t="s">
        <v>37</v>
      </c>
      <c r="C12198" s="3" t="s">
        <v>56</v>
      </c>
      <c r="D12198" s="2" t="s">
        <v>50</v>
      </c>
      <c r="E12198" s="3" t="s">
        <v>44</v>
      </c>
      <c r="F12198" s="3">
        <f t="shared" ca="1" si="378"/>
        <v>1</v>
      </c>
      <c r="G12198" s="4">
        <f t="shared" ca="1" si="379"/>
        <v>198</v>
      </c>
      <c r="H12198" s="4">
        <f ca="1">+Data_TABLE[[#This Row],[Qty]]*Data_TABLE[[#This Row],[Unit Price]]</f>
        <v>198</v>
      </c>
      <c r="I12198" s="7">
        <v>42356</v>
      </c>
      <c r="J12198" s="10">
        <f>EOMONTH(Data_TABLE[[#This Row],[Date Sold]],0)</f>
        <v>42369</v>
      </c>
    </row>
    <row r="12199" spans="2:10" x14ac:dyDescent="0.25">
      <c r="B12199" s="1" t="s">
        <v>40</v>
      </c>
      <c r="C12199" s="3" t="s">
        <v>55</v>
      </c>
      <c r="D12199" s="2" t="s">
        <v>51</v>
      </c>
      <c r="E12199" s="3" t="s">
        <v>45</v>
      </c>
      <c r="F12199" s="3">
        <f t="shared" ca="1" si="378"/>
        <v>3</v>
      </c>
      <c r="G12199" s="4">
        <f t="shared" ca="1" si="379"/>
        <v>119</v>
      </c>
      <c r="H12199" s="4">
        <f ca="1">+Data_TABLE[[#This Row],[Qty]]*Data_TABLE[[#This Row],[Unit Price]]</f>
        <v>357</v>
      </c>
      <c r="I12199" s="7">
        <v>42356</v>
      </c>
      <c r="J12199" s="10">
        <f>EOMONTH(Data_TABLE[[#This Row],[Date Sold]],0)</f>
        <v>42369</v>
      </c>
    </row>
    <row r="12200" spans="2:10" x14ac:dyDescent="0.25">
      <c r="B12200" s="1" t="s">
        <v>40</v>
      </c>
      <c r="C12200" s="3" t="s">
        <v>55</v>
      </c>
      <c r="D12200" s="2" t="s">
        <v>49</v>
      </c>
      <c r="E12200" s="3" t="s">
        <v>43</v>
      </c>
      <c r="F12200" s="3">
        <f t="shared" ca="1" si="378"/>
        <v>2</v>
      </c>
      <c r="G12200" s="4">
        <f t="shared" ca="1" si="379"/>
        <v>104</v>
      </c>
      <c r="H12200" s="4">
        <f ca="1">+Data_TABLE[[#This Row],[Qty]]*Data_TABLE[[#This Row],[Unit Price]]</f>
        <v>208</v>
      </c>
      <c r="I12200" s="7">
        <v>42356</v>
      </c>
      <c r="J12200" s="10">
        <f>EOMONTH(Data_TABLE[[#This Row],[Date Sold]],0)</f>
        <v>42369</v>
      </c>
    </row>
    <row r="12201" spans="2:10" x14ac:dyDescent="0.25">
      <c r="B12201" s="1" t="s">
        <v>38</v>
      </c>
      <c r="C12201" s="3" t="s">
        <v>56</v>
      </c>
      <c r="D12201" s="2" t="s">
        <v>52</v>
      </c>
      <c r="E12201" s="3" t="s">
        <v>46</v>
      </c>
      <c r="F12201" s="3">
        <f t="shared" ca="1" si="378"/>
        <v>3</v>
      </c>
      <c r="G12201" s="4">
        <f t="shared" ca="1" si="379"/>
        <v>151</v>
      </c>
      <c r="H12201" s="4">
        <f ca="1">+Data_TABLE[[#This Row],[Qty]]*Data_TABLE[[#This Row],[Unit Price]]</f>
        <v>453</v>
      </c>
      <c r="I12201" s="7">
        <v>42356</v>
      </c>
      <c r="J12201" s="10">
        <f>EOMONTH(Data_TABLE[[#This Row],[Date Sold]],0)</f>
        <v>42369</v>
      </c>
    </row>
    <row r="12202" spans="2:10" x14ac:dyDescent="0.25">
      <c r="B12202" s="1" t="s">
        <v>38</v>
      </c>
      <c r="C12202" s="3" t="s">
        <v>56</v>
      </c>
      <c r="D12202" s="2" t="s">
        <v>50</v>
      </c>
      <c r="E12202" s="3" t="s">
        <v>44</v>
      </c>
      <c r="F12202" s="3">
        <f t="shared" ca="1" si="378"/>
        <v>2</v>
      </c>
      <c r="G12202" s="4">
        <f t="shared" ca="1" si="379"/>
        <v>93</v>
      </c>
      <c r="H12202" s="4">
        <f ca="1">+Data_TABLE[[#This Row],[Qty]]*Data_TABLE[[#This Row],[Unit Price]]</f>
        <v>186</v>
      </c>
      <c r="I12202" s="7">
        <v>42356</v>
      </c>
      <c r="J12202" s="10">
        <f>EOMONTH(Data_TABLE[[#This Row],[Date Sold]],0)</f>
        <v>42369</v>
      </c>
    </row>
    <row r="12203" spans="2:10" x14ac:dyDescent="0.25">
      <c r="B12203" s="1" t="s">
        <v>40</v>
      </c>
      <c r="C12203" s="3" t="s">
        <v>55</v>
      </c>
      <c r="D12203" s="2" t="s">
        <v>51</v>
      </c>
      <c r="E12203" s="3" t="s">
        <v>45</v>
      </c>
      <c r="F12203" s="3">
        <f t="shared" ca="1" si="378"/>
        <v>5</v>
      </c>
      <c r="G12203" s="4">
        <f t="shared" ca="1" si="379"/>
        <v>135</v>
      </c>
      <c r="H12203" s="4">
        <f ca="1">+Data_TABLE[[#This Row],[Qty]]*Data_TABLE[[#This Row],[Unit Price]]</f>
        <v>675</v>
      </c>
      <c r="I12203" s="7">
        <v>42357</v>
      </c>
      <c r="J12203" s="10">
        <f>EOMONTH(Data_TABLE[[#This Row],[Date Sold]],0)</f>
        <v>42369</v>
      </c>
    </row>
    <row r="12204" spans="2:10" x14ac:dyDescent="0.25">
      <c r="B12204" s="1" t="s">
        <v>41</v>
      </c>
      <c r="C12204" s="3" t="s">
        <v>55</v>
      </c>
      <c r="D12204" s="2" t="s">
        <v>51</v>
      </c>
      <c r="E12204" s="3" t="s">
        <v>45</v>
      </c>
      <c r="F12204" s="3">
        <f t="shared" ca="1" si="378"/>
        <v>4</v>
      </c>
      <c r="G12204" s="4">
        <f t="shared" ca="1" si="379"/>
        <v>136</v>
      </c>
      <c r="H12204" s="4">
        <f ca="1">+Data_TABLE[[#This Row],[Qty]]*Data_TABLE[[#This Row],[Unit Price]]</f>
        <v>544</v>
      </c>
      <c r="I12204" s="7">
        <v>42357</v>
      </c>
      <c r="J12204" s="10">
        <f>EOMONTH(Data_TABLE[[#This Row],[Date Sold]],0)</f>
        <v>42369</v>
      </c>
    </row>
    <row r="12205" spans="2:10" x14ac:dyDescent="0.25">
      <c r="B12205" s="1" t="s">
        <v>38</v>
      </c>
      <c r="C12205" s="3" t="s">
        <v>55</v>
      </c>
      <c r="D12205" s="2" t="s">
        <v>49</v>
      </c>
      <c r="E12205" s="3" t="s">
        <v>43</v>
      </c>
      <c r="F12205" s="3">
        <f t="shared" ca="1" si="378"/>
        <v>4</v>
      </c>
      <c r="G12205" s="4">
        <f t="shared" ca="1" si="379"/>
        <v>115</v>
      </c>
      <c r="H12205" s="4">
        <f ca="1">+Data_TABLE[[#This Row],[Qty]]*Data_TABLE[[#This Row],[Unit Price]]</f>
        <v>460</v>
      </c>
      <c r="I12205" s="7">
        <v>42357</v>
      </c>
      <c r="J12205" s="10">
        <f>EOMONTH(Data_TABLE[[#This Row],[Date Sold]],0)</f>
        <v>42369</v>
      </c>
    </row>
    <row r="12206" spans="2:10" x14ac:dyDescent="0.25">
      <c r="B12206" s="1" t="s">
        <v>37</v>
      </c>
      <c r="C12206" s="3" t="s">
        <v>56</v>
      </c>
      <c r="D12206" s="2" t="s">
        <v>52</v>
      </c>
      <c r="E12206" s="3" t="s">
        <v>46</v>
      </c>
      <c r="F12206" s="3">
        <f t="shared" ca="1" si="378"/>
        <v>5</v>
      </c>
      <c r="G12206" s="4">
        <f t="shared" ca="1" si="379"/>
        <v>182</v>
      </c>
      <c r="H12206" s="4">
        <f ca="1">+Data_TABLE[[#This Row],[Qty]]*Data_TABLE[[#This Row],[Unit Price]]</f>
        <v>910</v>
      </c>
      <c r="I12206" s="7">
        <v>42357</v>
      </c>
      <c r="J12206" s="10">
        <f>EOMONTH(Data_TABLE[[#This Row],[Date Sold]],0)</f>
        <v>42369</v>
      </c>
    </row>
    <row r="12207" spans="2:10" x14ac:dyDescent="0.25">
      <c r="B12207" s="1" t="s">
        <v>37</v>
      </c>
      <c r="C12207" s="3" t="s">
        <v>56</v>
      </c>
      <c r="D12207" s="2" t="s">
        <v>52</v>
      </c>
      <c r="E12207" s="3" t="s">
        <v>46</v>
      </c>
      <c r="F12207" s="3">
        <f t="shared" ca="1" si="378"/>
        <v>4</v>
      </c>
      <c r="G12207" s="4">
        <f t="shared" ca="1" si="379"/>
        <v>190</v>
      </c>
      <c r="H12207" s="4">
        <f ca="1">+Data_TABLE[[#This Row],[Qty]]*Data_TABLE[[#This Row],[Unit Price]]</f>
        <v>760</v>
      </c>
      <c r="I12207" s="7">
        <v>42357</v>
      </c>
      <c r="J12207" s="10">
        <f>EOMONTH(Data_TABLE[[#This Row],[Date Sold]],0)</f>
        <v>42369</v>
      </c>
    </row>
    <row r="12208" spans="2:10" x14ac:dyDescent="0.25">
      <c r="B12208" s="1" t="s">
        <v>36</v>
      </c>
      <c r="C12208" s="3" t="s">
        <v>56</v>
      </c>
      <c r="D12208" s="2" t="s">
        <v>50</v>
      </c>
      <c r="E12208" s="3" t="s">
        <v>44</v>
      </c>
      <c r="F12208" s="3">
        <f t="shared" ca="1" si="378"/>
        <v>4</v>
      </c>
      <c r="G12208" s="4">
        <f t="shared" ca="1" si="379"/>
        <v>194</v>
      </c>
      <c r="H12208" s="4">
        <f ca="1">+Data_TABLE[[#This Row],[Qty]]*Data_TABLE[[#This Row],[Unit Price]]</f>
        <v>776</v>
      </c>
      <c r="I12208" s="7">
        <v>42357</v>
      </c>
      <c r="J12208" s="10">
        <f>EOMONTH(Data_TABLE[[#This Row],[Date Sold]],0)</f>
        <v>42369</v>
      </c>
    </row>
    <row r="12209" spans="2:10" x14ac:dyDescent="0.25">
      <c r="B12209" s="1" t="s">
        <v>40</v>
      </c>
      <c r="C12209" s="3" t="s">
        <v>55</v>
      </c>
      <c r="D12209" s="2" t="s">
        <v>51</v>
      </c>
      <c r="E12209" s="3" t="s">
        <v>45</v>
      </c>
      <c r="F12209" s="3">
        <f t="shared" ref="F12209:F12272" ca="1" si="380">RANDBETWEEN(1,5)</f>
        <v>4</v>
      </c>
      <c r="G12209" s="4">
        <f t="shared" ref="G12209:G12272" ca="1" si="381">RANDBETWEEN(60,200)</f>
        <v>144</v>
      </c>
      <c r="H12209" s="4">
        <f ca="1">+Data_TABLE[[#This Row],[Qty]]*Data_TABLE[[#This Row],[Unit Price]]</f>
        <v>576</v>
      </c>
      <c r="I12209" s="7">
        <v>42357</v>
      </c>
      <c r="J12209" s="10">
        <f>EOMONTH(Data_TABLE[[#This Row],[Date Sold]],0)</f>
        <v>42369</v>
      </c>
    </row>
    <row r="12210" spans="2:10" x14ac:dyDescent="0.25">
      <c r="B12210" s="1" t="s">
        <v>39</v>
      </c>
      <c r="C12210" s="3" t="s">
        <v>54</v>
      </c>
      <c r="D12210" s="2" t="s">
        <v>48</v>
      </c>
      <c r="E12210" s="3" t="s">
        <v>42</v>
      </c>
      <c r="F12210" s="3">
        <f t="shared" ca="1" si="380"/>
        <v>3</v>
      </c>
      <c r="G12210" s="4">
        <f t="shared" ca="1" si="381"/>
        <v>69</v>
      </c>
      <c r="H12210" s="4">
        <f ca="1">+Data_TABLE[[#This Row],[Qty]]*Data_TABLE[[#This Row],[Unit Price]]</f>
        <v>207</v>
      </c>
      <c r="I12210" s="7">
        <v>42357</v>
      </c>
      <c r="J12210" s="10">
        <f>EOMONTH(Data_TABLE[[#This Row],[Date Sold]],0)</f>
        <v>42369</v>
      </c>
    </row>
    <row r="12211" spans="2:10" x14ac:dyDescent="0.25">
      <c r="B12211" s="1" t="s">
        <v>37</v>
      </c>
      <c r="C12211" s="3" t="s">
        <v>56</v>
      </c>
      <c r="D12211" s="2" t="s">
        <v>50</v>
      </c>
      <c r="E12211" s="3" t="s">
        <v>44</v>
      </c>
      <c r="F12211" s="3">
        <f t="shared" ca="1" si="380"/>
        <v>2</v>
      </c>
      <c r="G12211" s="4">
        <f t="shared" ca="1" si="381"/>
        <v>134</v>
      </c>
      <c r="H12211" s="4">
        <f ca="1">+Data_TABLE[[#This Row],[Qty]]*Data_TABLE[[#This Row],[Unit Price]]</f>
        <v>268</v>
      </c>
      <c r="I12211" s="7">
        <v>42357</v>
      </c>
      <c r="J12211" s="10">
        <f>EOMONTH(Data_TABLE[[#This Row],[Date Sold]],0)</f>
        <v>42369</v>
      </c>
    </row>
    <row r="12212" spans="2:10" x14ac:dyDescent="0.25">
      <c r="B12212" s="1" t="s">
        <v>40</v>
      </c>
      <c r="C12212" s="3" t="s">
        <v>55</v>
      </c>
      <c r="D12212" s="2" t="s">
        <v>49</v>
      </c>
      <c r="E12212" s="3" t="s">
        <v>43</v>
      </c>
      <c r="F12212" s="3">
        <f t="shared" ca="1" si="380"/>
        <v>3</v>
      </c>
      <c r="G12212" s="4">
        <f t="shared" ca="1" si="381"/>
        <v>141</v>
      </c>
      <c r="H12212" s="4">
        <f ca="1">+Data_TABLE[[#This Row],[Qty]]*Data_TABLE[[#This Row],[Unit Price]]</f>
        <v>423</v>
      </c>
      <c r="I12212" s="7">
        <v>42357</v>
      </c>
      <c r="J12212" s="10">
        <f>EOMONTH(Data_TABLE[[#This Row],[Date Sold]],0)</f>
        <v>42369</v>
      </c>
    </row>
    <row r="12213" spans="2:10" x14ac:dyDescent="0.25">
      <c r="B12213" s="1" t="s">
        <v>37</v>
      </c>
      <c r="C12213" s="3" t="s">
        <v>56</v>
      </c>
      <c r="D12213" s="2" t="s">
        <v>52</v>
      </c>
      <c r="E12213" s="3" t="s">
        <v>46</v>
      </c>
      <c r="F12213" s="3">
        <f t="shared" ca="1" si="380"/>
        <v>2</v>
      </c>
      <c r="G12213" s="4">
        <f t="shared" ca="1" si="381"/>
        <v>139</v>
      </c>
      <c r="H12213" s="4">
        <f ca="1">+Data_TABLE[[#This Row],[Qty]]*Data_TABLE[[#This Row],[Unit Price]]</f>
        <v>278</v>
      </c>
      <c r="I12213" s="7">
        <v>42357</v>
      </c>
      <c r="J12213" s="10">
        <f>EOMONTH(Data_TABLE[[#This Row],[Date Sold]],0)</f>
        <v>42369</v>
      </c>
    </row>
    <row r="12214" spans="2:10" x14ac:dyDescent="0.25">
      <c r="B12214" s="1" t="s">
        <v>39</v>
      </c>
      <c r="C12214" s="3" t="s">
        <v>55</v>
      </c>
      <c r="D12214" s="2" t="s">
        <v>51</v>
      </c>
      <c r="E12214" s="3" t="s">
        <v>45</v>
      </c>
      <c r="F12214" s="3">
        <f t="shared" ca="1" si="380"/>
        <v>4</v>
      </c>
      <c r="G12214" s="4">
        <f t="shared" ca="1" si="381"/>
        <v>68</v>
      </c>
      <c r="H12214" s="4">
        <f ca="1">+Data_TABLE[[#This Row],[Qty]]*Data_TABLE[[#This Row],[Unit Price]]</f>
        <v>272</v>
      </c>
      <c r="I12214" s="7">
        <v>42357</v>
      </c>
      <c r="J12214" s="10">
        <f>EOMONTH(Data_TABLE[[#This Row],[Date Sold]],0)</f>
        <v>42369</v>
      </c>
    </row>
    <row r="12215" spans="2:10" x14ac:dyDescent="0.25">
      <c r="B12215" s="1" t="s">
        <v>38</v>
      </c>
      <c r="C12215" s="3" t="s">
        <v>54</v>
      </c>
      <c r="D12215" s="2" t="s">
        <v>48</v>
      </c>
      <c r="E12215" s="3" t="s">
        <v>42</v>
      </c>
      <c r="F12215" s="3">
        <f t="shared" ca="1" si="380"/>
        <v>3</v>
      </c>
      <c r="G12215" s="4">
        <f t="shared" ca="1" si="381"/>
        <v>88</v>
      </c>
      <c r="H12215" s="4">
        <f ca="1">+Data_TABLE[[#This Row],[Qty]]*Data_TABLE[[#This Row],[Unit Price]]</f>
        <v>264</v>
      </c>
      <c r="I12215" s="7">
        <v>42357</v>
      </c>
      <c r="J12215" s="10">
        <f>EOMONTH(Data_TABLE[[#This Row],[Date Sold]],0)</f>
        <v>42369</v>
      </c>
    </row>
    <row r="12216" spans="2:10" x14ac:dyDescent="0.25">
      <c r="B12216" s="1" t="s">
        <v>40</v>
      </c>
      <c r="C12216" s="3" t="s">
        <v>56</v>
      </c>
      <c r="D12216" s="2" t="s">
        <v>52</v>
      </c>
      <c r="E12216" s="3" t="s">
        <v>46</v>
      </c>
      <c r="F12216" s="3">
        <f t="shared" ca="1" si="380"/>
        <v>3</v>
      </c>
      <c r="G12216" s="4">
        <f t="shared" ca="1" si="381"/>
        <v>82</v>
      </c>
      <c r="H12216" s="4">
        <f ca="1">+Data_TABLE[[#This Row],[Qty]]*Data_TABLE[[#This Row],[Unit Price]]</f>
        <v>246</v>
      </c>
      <c r="I12216" s="7">
        <v>42357</v>
      </c>
      <c r="J12216" s="10">
        <f>EOMONTH(Data_TABLE[[#This Row],[Date Sold]],0)</f>
        <v>42369</v>
      </c>
    </row>
    <row r="12217" spans="2:10" x14ac:dyDescent="0.25">
      <c r="B12217" s="1" t="s">
        <v>38</v>
      </c>
      <c r="C12217" s="3" t="s">
        <v>55</v>
      </c>
      <c r="D12217" s="2" t="s">
        <v>49</v>
      </c>
      <c r="E12217" s="3" t="s">
        <v>43</v>
      </c>
      <c r="F12217" s="3">
        <f t="shared" ca="1" si="380"/>
        <v>5</v>
      </c>
      <c r="G12217" s="4">
        <f t="shared" ca="1" si="381"/>
        <v>122</v>
      </c>
      <c r="H12217" s="4">
        <f ca="1">+Data_TABLE[[#This Row],[Qty]]*Data_TABLE[[#This Row],[Unit Price]]</f>
        <v>610</v>
      </c>
      <c r="I12217" s="7">
        <v>42357</v>
      </c>
      <c r="J12217" s="10">
        <f>EOMONTH(Data_TABLE[[#This Row],[Date Sold]],0)</f>
        <v>42369</v>
      </c>
    </row>
    <row r="12218" spans="2:10" x14ac:dyDescent="0.25">
      <c r="B12218" s="1" t="s">
        <v>38</v>
      </c>
      <c r="C12218" s="3" t="s">
        <v>55</v>
      </c>
      <c r="D12218" s="2" t="s">
        <v>51</v>
      </c>
      <c r="E12218" s="3" t="s">
        <v>45</v>
      </c>
      <c r="F12218" s="3">
        <f t="shared" ca="1" si="380"/>
        <v>2</v>
      </c>
      <c r="G12218" s="4">
        <f t="shared" ca="1" si="381"/>
        <v>93</v>
      </c>
      <c r="H12218" s="4">
        <f ca="1">+Data_TABLE[[#This Row],[Qty]]*Data_TABLE[[#This Row],[Unit Price]]</f>
        <v>186</v>
      </c>
      <c r="I12218" s="7">
        <v>42357</v>
      </c>
      <c r="J12218" s="10">
        <f>EOMONTH(Data_TABLE[[#This Row],[Date Sold]],0)</f>
        <v>42369</v>
      </c>
    </row>
    <row r="12219" spans="2:10" x14ac:dyDescent="0.25">
      <c r="B12219" s="1" t="s">
        <v>41</v>
      </c>
      <c r="C12219" s="3" t="s">
        <v>55</v>
      </c>
      <c r="D12219" s="2" t="s">
        <v>51</v>
      </c>
      <c r="E12219" s="3" t="s">
        <v>45</v>
      </c>
      <c r="F12219" s="3">
        <f t="shared" ca="1" si="380"/>
        <v>1</v>
      </c>
      <c r="G12219" s="4">
        <f t="shared" ca="1" si="381"/>
        <v>136</v>
      </c>
      <c r="H12219" s="4">
        <f ca="1">+Data_TABLE[[#This Row],[Qty]]*Data_TABLE[[#This Row],[Unit Price]]</f>
        <v>136</v>
      </c>
      <c r="I12219" s="7">
        <v>42357</v>
      </c>
      <c r="J12219" s="10">
        <f>EOMONTH(Data_TABLE[[#This Row],[Date Sold]],0)</f>
        <v>42369</v>
      </c>
    </row>
    <row r="12220" spans="2:10" x14ac:dyDescent="0.25">
      <c r="B12220" s="1" t="s">
        <v>39</v>
      </c>
      <c r="C12220" s="3" t="s">
        <v>56</v>
      </c>
      <c r="D12220" s="2" t="s">
        <v>50</v>
      </c>
      <c r="E12220" s="3" t="s">
        <v>44</v>
      </c>
      <c r="F12220" s="3">
        <f t="shared" ca="1" si="380"/>
        <v>4</v>
      </c>
      <c r="G12220" s="4">
        <f t="shared" ca="1" si="381"/>
        <v>79</v>
      </c>
      <c r="H12220" s="4">
        <f ca="1">+Data_TABLE[[#This Row],[Qty]]*Data_TABLE[[#This Row],[Unit Price]]</f>
        <v>316</v>
      </c>
      <c r="I12220" s="7">
        <v>42357</v>
      </c>
      <c r="J12220" s="10">
        <f>EOMONTH(Data_TABLE[[#This Row],[Date Sold]],0)</f>
        <v>42369</v>
      </c>
    </row>
    <row r="12221" spans="2:10" x14ac:dyDescent="0.25">
      <c r="B12221" s="1" t="s">
        <v>37</v>
      </c>
      <c r="C12221" s="3" t="s">
        <v>55</v>
      </c>
      <c r="D12221" s="2" t="s">
        <v>51</v>
      </c>
      <c r="E12221" s="3" t="s">
        <v>45</v>
      </c>
      <c r="F12221" s="3">
        <f t="shared" ca="1" si="380"/>
        <v>5</v>
      </c>
      <c r="G12221" s="4">
        <f t="shared" ca="1" si="381"/>
        <v>170</v>
      </c>
      <c r="H12221" s="4">
        <f ca="1">+Data_TABLE[[#This Row],[Qty]]*Data_TABLE[[#This Row],[Unit Price]]</f>
        <v>850</v>
      </c>
      <c r="I12221" s="7">
        <v>42357</v>
      </c>
      <c r="J12221" s="10">
        <f>EOMONTH(Data_TABLE[[#This Row],[Date Sold]],0)</f>
        <v>42369</v>
      </c>
    </row>
    <row r="12222" spans="2:10" x14ac:dyDescent="0.25">
      <c r="B12222" s="1" t="s">
        <v>36</v>
      </c>
      <c r="C12222" s="3" t="s">
        <v>56</v>
      </c>
      <c r="D12222" s="2" t="s">
        <v>50</v>
      </c>
      <c r="E12222" s="3" t="s">
        <v>44</v>
      </c>
      <c r="F12222" s="3">
        <f t="shared" ca="1" si="380"/>
        <v>2</v>
      </c>
      <c r="G12222" s="4">
        <f t="shared" ca="1" si="381"/>
        <v>158</v>
      </c>
      <c r="H12222" s="4">
        <f ca="1">+Data_TABLE[[#This Row],[Qty]]*Data_TABLE[[#This Row],[Unit Price]]</f>
        <v>316</v>
      </c>
      <c r="I12222" s="7">
        <v>42357</v>
      </c>
      <c r="J12222" s="10">
        <f>EOMONTH(Data_TABLE[[#This Row],[Date Sold]],0)</f>
        <v>42369</v>
      </c>
    </row>
    <row r="12223" spans="2:10" x14ac:dyDescent="0.25">
      <c r="B12223" s="1" t="s">
        <v>38</v>
      </c>
      <c r="C12223" s="3" t="s">
        <v>55</v>
      </c>
      <c r="D12223" s="2" t="s">
        <v>51</v>
      </c>
      <c r="E12223" s="3" t="s">
        <v>45</v>
      </c>
      <c r="F12223" s="3">
        <f t="shared" ca="1" si="380"/>
        <v>2</v>
      </c>
      <c r="G12223" s="4">
        <f t="shared" ca="1" si="381"/>
        <v>194</v>
      </c>
      <c r="H12223" s="4">
        <f ca="1">+Data_TABLE[[#This Row],[Qty]]*Data_TABLE[[#This Row],[Unit Price]]</f>
        <v>388</v>
      </c>
      <c r="I12223" s="7">
        <v>42357</v>
      </c>
      <c r="J12223" s="10">
        <f>EOMONTH(Data_TABLE[[#This Row],[Date Sold]],0)</f>
        <v>42369</v>
      </c>
    </row>
    <row r="12224" spans="2:10" x14ac:dyDescent="0.25">
      <c r="B12224" s="1" t="s">
        <v>39</v>
      </c>
      <c r="C12224" s="3" t="s">
        <v>56</v>
      </c>
      <c r="D12224" s="2" t="s">
        <v>50</v>
      </c>
      <c r="E12224" s="3" t="s">
        <v>44</v>
      </c>
      <c r="F12224" s="3">
        <f t="shared" ca="1" si="380"/>
        <v>5</v>
      </c>
      <c r="G12224" s="4">
        <f t="shared" ca="1" si="381"/>
        <v>142</v>
      </c>
      <c r="H12224" s="4">
        <f ca="1">+Data_TABLE[[#This Row],[Qty]]*Data_TABLE[[#This Row],[Unit Price]]</f>
        <v>710</v>
      </c>
      <c r="I12224" s="7">
        <v>42357</v>
      </c>
      <c r="J12224" s="10">
        <f>EOMONTH(Data_TABLE[[#This Row],[Date Sold]],0)</f>
        <v>42369</v>
      </c>
    </row>
    <row r="12225" spans="2:10" x14ac:dyDescent="0.25">
      <c r="B12225" s="1" t="s">
        <v>41</v>
      </c>
      <c r="C12225" s="3" t="s">
        <v>54</v>
      </c>
      <c r="D12225" s="2" t="s">
        <v>48</v>
      </c>
      <c r="E12225" s="3" t="s">
        <v>42</v>
      </c>
      <c r="F12225" s="3">
        <f t="shared" ca="1" si="380"/>
        <v>2</v>
      </c>
      <c r="G12225" s="4">
        <f t="shared" ca="1" si="381"/>
        <v>119</v>
      </c>
      <c r="H12225" s="4">
        <f ca="1">+Data_TABLE[[#This Row],[Qty]]*Data_TABLE[[#This Row],[Unit Price]]</f>
        <v>238</v>
      </c>
      <c r="I12225" s="7">
        <v>42357</v>
      </c>
      <c r="J12225" s="10">
        <f>EOMONTH(Data_TABLE[[#This Row],[Date Sold]],0)</f>
        <v>42369</v>
      </c>
    </row>
    <row r="12226" spans="2:10" x14ac:dyDescent="0.25">
      <c r="B12226" s="1" t="s">
        <v>38</v>
      </c>
      <c r="C12226" s="3" t="s">
        <v>56</v>
      </c>
      <c r="D12226" s="2" t="s">
        <v>50</v>
      </c>
      <c r="E12226" s="3" t="s">
        <v>44</v>
      </c>
      <c r="F12226" s="3">
        <f t="shared" ca="1" si="380"/>
        <v>2</v>
      </c>
      <c r="G12226" s="4">
        <f t="shared" ca="1" si="381"/>
        <v>87</v>
      </c>
      <c r="H12226" s="4">
        <f ca="1">+Data_TABLE[[#This Row],[Qty]]*Data_TABLE[[#This Row],[Unit Price]]</f>
        <v>174</v>
      </c>
      <c r="I12226" s="7">
        <v>42357</v>
      </c>
      <c r="J12226" s="10">
        <f>EOMONTH(Data_TABLE[[#This Row],[Date Sold]],0)</f>
        <v>42369</v>
      </c>
    </row>
    <row r="12227" spans="2:10" x14ac:dyDescent="0.25">
      <c r="B12227" s="1" t="s">
        <v>36</v>
      </c>
      <c r="C12227" s="3" t="s">
        <v>55</v>
      </c>
      <c r="D12227" s="2" t="s">
        <v>51</v>
      </c>
      <c r="E12227" s="3" t="s">
        <v>45</v>
      </c>
      <c r="F12227" s="3">
        <f t="shared" ca="1" si="380"/>
        <v>4</v>
      </c>
      <c r="G12227" s="4">
        <f t="shared" ca="1" si="381"/>
        <v>126</v>
      </c>
      <c r="H12227" s="4">
        <f ca="1">+Data_TABLE[[#This Row],[Qty]]*Data_TABLE[[#This Row],[Unit Price]]</f>
        <v>504</v>
      </c>
      <c r="I12227" s="7">
        <v>42357</v>
      </c>
      <c r="J12227" s="10">
        <f>EOMONTH(Data_TABLE[[#This Row],[Date Sold]],0)</f>
        <v>42369</v>
      </c>
    </row>
    <row r="12228" spans="2:10" x14ac:dyDescent="0.25">
      <c r="B12228" s="1" t="s">
        <v>40</v>
      </c>
      <c r="C12228" s="3" t="s">
        <v>56</v>
      </c>
      <c r="D12228" s="2" t="s">
        <v>50</v>
      </c>
      <c r="E12228" s="3" t="s">
        <v>44</v>
      </c>
      <c r="F12228" s="3">
        <f t="shared" ca="1" si="380"/>
        <v>5</v>
      </c>
      <c r="G12228" s="4">
        <f t="shared" ca="1" si="381"/>
        <v>114</v>
      </c>
      <c r="H12228" s="4">
        <f ca="1">+Data_TABLE[[#This Row],[Qty]]*Data_TABLE[[#This Row],[Unit Price]]</f>
        <v>570</v>
      </c>
      <c r="I12228" s="7">
        <v>42357</v>
      </c>
      <c r="J12228" s="10">
        <f>EOMONTH(Data_TABLE[[#This Row],[Date Sold]],0)</f>
        <v>42369</v>
      </c>
    </row>
    <row r="12229" spans="2:10" x14ac:dyDescent="0.25">
      <c r="B12229" s="1" t="s">
        <v>40</v>
      </c>
      <c r="C12229" s="3" t="s">
        <v>55</v>
      </c>
      <c r="D12229" s="2" t="s">
        <v>51</v>
      </c>
      <c r="E12229" s="3" t="s">
        <v>45</v>
      </c>
      <c r="F12229" s="3">
        <f t="shared" ca="1" si="380"/>
        <v>4</v>
      </c>
      <c r="G12229" s="4">
        <f t="shared" ca="1" si="381"/>
        <v>130</v>
      </c>
      <c r="H12229" s="4">
        <f ca="1">+Data_TABLE[[#This Row],[Qty]]*Data_TABLE[[#This Row],[Unit Price]]</f>
        <v>520</v>
      </c>
      <c r="I12229" s="7">
        <v>42357</v>
      </c>
      <c r="J12229" s="10">
        <f>EOMONTH(Data_TABLE[[#This Row],[Date Sold]],0)</f>
        <v>42369</v>
      </c>
    </row>
    <row r="12230" spans="2:10" x14ac:dyDescent="0.25">
      <c r="B12230" s="1" t="s">
        <v>39</v>
      </c>
      <c r="C12230" s="3" t="s">
        <v>55</v>
      </c>
      <c r="D12230" s="2" t="s">
        <v>51</v>
      </c>
      <c r="E12230" s="3" t="s">
        <v>45</v>
      </c>
      <c r="F12230" s="3">
        <f t="shared" ca="1" si="380"/>
        <v>1</v>
      </c>
      <c r="G12230" s="4">
        <f t="shared" ca="1" si="381"/>
        <v>116</v>
      </c>
      <c r="H12230" s="4">
        <f ca="1">+Data_TABLE[[#This Row],[Qty]]*Data_TABLE[[#This Row],[Unit Price]]</f>
        <v>116</v>
      </c>
      <c r="I12230" s="7">
        <v>42357</v>
      </c>
      <c r="J12230" s="10">
        <f>EOMONTH(Data_TABLE[[#This Row],[Date Sold]],0)</f>
        <v>42369</v>
      </c>
    </row>
    <row r="12231" spans="2:10" x14ac:dyDescent="0.25">
      <c r="B12231" s="1" t="s">
        <v>38</v>
      </c>
      <c r="C12231" s="3" t="s">
        <v>55</v>
      </c>
      <c r="D12231" s="2" t="s">
        <v>49</v>
      </c>
      <c r="E12231" s="3" t="s">
        <v>43</v>
      </c>
      <c r="F12231" s="3">
        <f t="shared" ca="1" si="380"/>
        <v>5</v>
      </c>
      <c r="G12231" s="4">
        <f t="shared" ca="1" si="381"/>
        <v>110</v>
      </c>
      <c r="H12231" s="4">
        <f ca="1">+Data_TABLE[[#This Row],[Qty]]*Data_TABLE[[#This Row],[Unit Price]]</f>
        <v>550</v>
      </c>
      <c r="I12231" s="7">
        <v>42357</v>
      </c>
      <c r="J12231" s="10">
        <f>EOMONTH(Data_TABLE[[#This Row],[Date Sold]],0)</f>
        <v>42369</v>
      </c>
    </row>
    <row r="12232" spans="2:10" x14ac:dyDescent="0.25">
      <c r="B12232" s="1" t="s">
        <v>40</v>
      </c>
      <c r="C12232" s="3" t="s">
        <v>56</v>
      </c>
      <c r="D12232" s="2" t="s">
        <v>50</v>
      </c>
      <c r="E12232" s="3" t="s">
        <v>44</v>
      </c>
      <c r="F12232" s="3">
        <f t="shared" ca="1" si="380"/>
        <v>3</v>
      </c>
      <c r="G12232" s="4">
        <f t="shared" ca="1" si="381"/>
        <v>60</v>
      </c>
      <c r="H12232" s="4">
        <f ca="1">+Data_TABLE[[#This Row],[Qty]]*Data_TABLE[[#This Row],[Unit Price]]</f>
        <v>180</v>
      </c>
      <c r="I12232" s="7">
        <v>42357</v>
      </c>
      <c r="J12232" s="10">
        <f>EOMONTH(Data_TABLE[[#This Row],[Date Sold]],0)</f>
        <v>42369</v>
      </c>
    </row>
    <row r="12233" spans="2:10" x14ac:dyDescent="0.25">
      <c r="B12233" s="1" t="s">
        <v>41</v>
      </c>
      <c r="C12233" s="3" t="s">
        <v>54</v>
      </c>
      <c r="D12233" s="2" t="s">
        <v>48</v>
      </c>
      <c r="E12233" s="3" t="s">
        <v>42</v>
      </c>
      <c r="F12233" s="3">
        <f t="shared" ca="1" si="380"/>
        <v>5</v>
      </c>
      <c r="G12233" s="4">
        <f t="shared" ca="1" si="381"/>
        <v>126</v>
      </c>
      <c r="H12233" s="4">
        <f ca="1">+Data_TABLE[[#This Row],[Qty]]*Data_TABLE[[#This Row],[Unit Price]]</f>
        <v>630</v>
      </c>
      <c r="I12233" s="7">
        <v>42357</v>
      </c>
      <c r="J12233" s="10">
        <f>EOMONTH(Data_TABLE[[#This Row],[Date Sold]],0)</f>
        <v>42369</v>
      </c>
    </row>
    <row r="12234" spans="2:10" x14ac:dyDescent="0.25">
      <c r="B12234" s="1" t="s">
        <v>40</v>
      </c>
      <c r="C12234" s="3" t="s">
        <v>54</v>
      </c>
      <c r="D12234" s="2" t="s">
        <v>48</v>
      </c>
      <c r="E12234" s="3" t="s">
        <v>42</v>
      </c>
      <c r="F12234" s="3">
        <f t="shared" ca="1" si="380"/>
        <v>2</v>
      </c>
      <c r="G12234" s="4">
        <f t="shared" ca="1" si="381"/>
        <v>66</v>
      </c>
      <c r="H12234" s="4">
        <f ca="1">+Data_TABLE[[#This Row],[Qty]]*Data_TABLE[[#This Row],[Unit Price]]</f>
        <v>132</v>
      </c>
      <c r="I12234" s="7">
        <v>42357</v>
      </c>
      <c r="J12234" s="10">
        <f>EOMONTH(Data_TABLE[[#This Row],[Date Sold]],0)</f>
        <v>42369</v>
      </c>
    </row>
    <row r="12235" spans="2:10" x14ac:dyDescent="0.25">
      <c r="B12235" s="1" t="s">
        <v>41</v>
      </c>
      <c r="C12235" s="3" t="s">
        <v>56</v>
      </c>
      <c r="D12235" s="2" t="s">
        <v>52</v>
      </c>
      <c r="E12235" s="3" t="s">
        <v>46</v>
      </c>
      <c r="F12235" s="3">
        <f t="shared" ca="1" si="380"/>
        <v>4</v>
      </c>
      <c r="G12235" s="4">
        <f t="shared" ca="1" si="381"/>
        <v>169</v>
      </c>
      <c r="H12235" s="4">
        <f ca="1">+Data_TABLE[[#This Row],[Qty]]*Data_TABLE[[#This Row],[Unit Price]]</f>
        <v>676</v>
      </c>
      <c r="I12235" s="7">
        <v>42357</v>
      </c>
      <c r="J12235" s="10">
        <f>EOMONTH(Data_TABLE[[#This Row],[Date Sold]],0)</f>
        <v>42369</v>
      </c>
    </row>
    <row r="12236" spans="2:10" x14ac:dyDescent="0.25">
      <c r="B12236" s="1" t="s">
        <v>38</v>
      </c>
      <c r="C12236" s="3" t="s">
        <v>56</v>
      </c>
      <c r="D12236" s="2" t="s">
        <v>50</v>
      </c>
      <c r="E12236" s="3" t="s">
        <v>44</v>
      </c>
      <c r="F12236" s="3">
        <f t="shared" ca="1" si="380"/>
        <v>5</v>
      </c>
      <c r="G12236" s="4">
        <f t="shared" ca="1" si="381"/>
        <v>105</v>
      </c>
      <c r="H12236" s="4">
        <f ca="1">+Data_TABLE[[#This Row],[Qty]]*Data_TABLE[[#This Row],[Unit Price]]</f>
        <v>525</v>
      </c>
      <c r="I12236" s="7">
        <v>42357</v>
      </c>
      <c r="J12236" s="10">
        <f>EOMONTH(Data_TABLE[[#This Row],[Date Sold]],0)</f>
        <v>42369</v>
      </c>
    </row>
    <row r="12237" spans="2:10" x14ac:dyDescent="0.25">
      <c r="B12237" s="1" t="s">
        <v>38</v>
      </c>
      <c r="C12237" s="3" t="s">
        <v>56</v>
      </c>
      <c r="D12237" s="2" t="s">
        <v>52</v>
      </c>
      <c r="E12237" s="3" t="s">
        <v>46</v>
      </c>
      <c r="F12237" s="3">
        <f t="shared" ca="1" si="380"/>
        <v>5</v>
      </c>
      <c r="G12237" s="4">
        <f t="shared" ca="1" si="381"/>
        <v>92</v>
      </c>
      <c r="H12237" s="4">
        <f ca="1">+Data_TABLE[[#This Row],[Qty]]*Data_TABLE[[#This Row],[Unit Price]]</f>
        <v>460</v>
      </c>
      <c r="I12237" s="7">
        <v>42357</v>
      </c>
      <c r="J12237" s="10">
        <f>EOMONTH(Data_TABLE[[#This Row],[Date Sold]],0)</f>
        <v>42369</v>
      </c>
    </row>
    <row r="12238" spans="2:10" x14ac:dyDescent="0.25">
      <c r="B12238" s="1" t="s">
        <v>41</v>
      </c>
      <c r="C12238" s="3" t="s">
        <v>56</v>
      </c>
      <c r="D12238" s="2" t="s">
        <v>50</v>
      </c>
      <c r="E12238" s="3" t="s">
        <v>44</v>
      </c>
      <c r="F12238" s="3">
        <f t="shared" ca="1" si="380"/>
        <v>3</v>
      </c>
      <c r="G12238" s="4">
        <f t="shared" ca="1" si="381"/>
        <v>166</v>
      </c>
      <c r="H12238" s="4">
        <f ca="1">+Data_TABLE[[#This Row],[Qty]]*Data_TABLE[[#This Row],[Unit Price]]</f>
        <v>498</v>
      </c>
      <c r="I12238" s="7">
        <v>42357</v>
      </c>
      <c r="J12238" s="10">
        <f>EOMONTH(Data_TABLE[[#This Row],[Date Sold]],0)</f>
        <v>42369</v>
      </c>
    </row>
    <row r="12239" spans="2:10" x14ac:dyDescent="0.25">
      <c r="B12239" s="1" t="s">
        <v>36</v>
      </c>
      <c r="C12239" s="3" t="s">
        <v>56</v>
      </c>
      <c r="D12239" s="2" t="s">
        <v>50</v>
      </c>
      <c r="E12239" s="3" t="s">
        <v>44</v>
      </c>
      <c r="F12239" s="3">
        <f t="shared" ca="1" si="380"/>
        <v>3</v>
      </c>
      <c r="G12239" s="4">
        <f t="shared" ca="1" si="381"/>
        <v>68</v>
      </c>
      <c r="H12239" s="4">
        <f ca="1">+Data_TABLE[[#This Row],[Qty]]*Data_TABLE[[#This Row],[Unit Price]]</f>
        <v>204</v>
      </c>
      <c r="I12239" s="7">
        <v>42357</v>
      </c>
      <c r="J12239" s="10">
        <f>EOMONTH(Data_TABLE[[#This Row],[Date Sold]],0)</f>
        <v>42369</v>
      </c>
    </row>
    <row r="12240" spans="2:10" x14ac:dyDescent="0.25">
      <c r="B12240" s="1" t="s">
        <v>41</v>
      </c>
      <c r="C12240" s="3" t="s">
        <v>56</v>
      </c>
      <c r="D12240" s="2" t="s">
        <v>52</v>
      </c>
      <c r="E12240" s="3" t="s">
        <v>46</v>
      </c>
      <c r="F12240" s="3">
        <f t="shared" ca="1" si="380"/>
        <v>3</v>
      </c>
      <c r="G12240" s="4">
        <f t="shared" ca="1" si="381"/>
        <v>122</v>
      </c>
      <c r="H12240" s="4">
        <f ca="1">+Data_TABLE[[#This Row],[Qty]]*Data_TABLE[[#This Row],[Unit Price]]</f>
        <v>366</v>
      </c>
      <c r="I12240" s="7">
        <v>42357</v>
      </c>
      <c r="J12240" s="10">
        <f>EOMONTH(Data_TABLE[[#This Row],[Date Sold]],0)</f>
        <v>42369</v>
      </c>
    </row>
    <row r="12241" spans="2:10" x14ac:dyDescent="0.25">
      <c r="B12241" s="1" t="s">
        <v>36</v>
      </c>
      <c r="C12241" s="3" t="s">
        <v>55</v>
      </c>
      <c r="D12241" s="2" t="s">
        <v>49</v>
      </c>
      <c r="E12241" s="3" t="s">
        <v>43</v>
      </c>
      <c r="F12241" s="3">
        <f t="shared" ca="1" si="380"/>
        <v>2</v>
      </c>
      <c r="G12241" s="4">
        <f t="shared" ca="1" si="381"/>
        <v>167</v>
      </c>
      <c r="H12241" s="4">
        <f ca="1">+Data_TABLE[[#This Row],[Qty]]*Data_TABLE[[#This Row],[Unit Price]]</f>
        <v>334</v>
      </c>
      <c r="I12241" s="7">
        <v>42357</v>
      </c>
      <c r="J12241" s="10">
        <f>EOMONTH(Data_TABLE[[#This Row],[Date Sold]],0)</f>
        <v>42369</v>
      </c>
    </row>
    <row r="12242" spans="2:10" x14ac:dyDescent="0.25">
      <c r="B12242" s="1" t="s">
        <v>38</v>
      </c>
      <c r="C12242" s="3" t="s">
        <v>55</v>
      </c>
      <c r="D12242" s="2" t="s">
        <v>51</v>
      </c>
      <c r="E12242" s="3" t="s">
        <v>45</v>
      </c>
      <c r="F12242" s="3">
        <f t="shared" ca="1" si="380"/>
        <v>5</v>
      </c>
      <c r="G12242" s="4">
        <f t="shared" ca="1" si="381"/>
        <v>183</v>
      </c>
      <c r="H12242" s="4">
        <f ca="1">+Data_TABLE[[#This Row],[Qty]]*Data_TABLE[[#This Row],[Unit Price]]</f>
        <v>915</v>
      </c>
      <c r="I12242" s="7">
        <v>42357</v>
      </c>
      <c r="J12242" s="10">
        <f>EOMONTH(Data_TABLE[[#This Row],[Date Sold]],0)</f>
        <v>42369</v>
      </c>
    </row>
    <row r="12243" spans="2:10" x14ac:dyDescent="0.25">
      <c r="B12243" s="1" t="s">
        <v>41</v>
      </c>
      <c r="C12243" s="3" t="s">
        <v>56</v>
      </c>
      <c r="D12243" s="2" t="s">
        <v>50</v>
      </c>
      <c r="E12243" s="3" t="s">
        <v>44</v>
      </c>
      <c r="F12243" s="3">
        <f t="shared" ca="1" si="380"/>
        <v>4</v>
      </c>
      <c r="G12243" s="4">
        <f t="shared" ca="1" si="381"/>
        <v>133</v>
      </c>
      <c r="H12243" s="4">
        <f ca="1">+Data_TABLE[[#This Row],[Qty]]*Data_TABLE[[#This Row],[Unit Price]]</f>
        <v>532</v>
      </c>
      <c r="I12243" s="7">
        <v>42357</v>
      </c>
      <c r="J12243" s="10">
        <f>EOMONTH(Data_TABLE[[#This Row],[Date Sold]],0)</f>
        <v>42369</v>
      </c>
    </row>
    <row r="12244" spans="2:10" x14ac:dyDescent="0.25">
      <c r="B12244" s="1" t="s">
        <v>37</v>
      </c>
      <c r="C12244" s="3" t="s">
        <v>55</v>
      </c>
      <c r="D12244" s="2" t="s">
        <v>49</v>
      </c>
      <c r="E12244" s="3" t="s">
        <v>43</v>
      </c>
      <c r="F12244" s="3">
        <f t="shared" ca="1" si="380"/>
        <v>3</v>
      </c>
      <c r="G12244" s="4">
        <f t="shared" ca="1" si="381"/>
        <v>188</v>
      </c>
      <c r="H12244" s="4">
        <f ca="1">+Data_TABLE[[#This Row],[Qty]]*Data_TABLE[[#This Row],[Unit Price]]</f>
        <v>564</v>
      </c>
      <c r="I12244" s="7">
        <v>42357</v>
      </c>
      <c r="J12244" s="10">
        <f>EOMONTH(Data_TABLE[[#This Row],[Date Sold]],0)</f>
        <v>42369</v>
      </c>
    </row>
    <row r="12245" spans="2:10" x14ac:dyDescent="0.25">
      <c r="B12245" s="1" t="s">
        <v>36</v>
      </c>
      <c r="C12245" s="3" t="s">
        <v>54</v>
      </c>
      <c r="D12245" s="2" t="s">
        <v>48</v>
      </c>
      <c r="E12245" s="3" t="s">
        <v>42</v>
      </c>
      <c r="F12245" s="3">
        <f t="shared" ca="1" si="380"/>
        <v>2</v>
      </c>
      <c r="G12245" s="4">
        <f t="shared" ca="1" si="381"/>
        <v>111</v>
      </c>
      <c r="H12245" s="4">
        <f ca="1">+Data_TABLE[[#This Row],[Qty]]*Data_TABLE[[#This Row],[Unit Price]]</f>
        <v>222</v>
      </c>
      <c r="I12245" s="7">
        <v>42357</v>
      </c>
      <c r="J12245" s="10">
        <f>EOMONTH(Data_TABLE[[#This Row],[Date Sold]],0)</f>
        <v>42369</v>
      </c>
    </row>
    <row r="12246" spans="2:10" x14ac:dyDescent="0.25">
      <c r="B12246" s="1" t="s">
        <v>40</v>
      </c>
      <c r="C12246" s="3" t="s">
        <v>56</v>
      </c>
      <c r="D12246" s="2" t="s">
        <v>52</v>
      </c>
      <c r="E12246" s="3" t="s">
        <v>46</v>
      </c>
      <c r="F12246" s="3">
        <f t="shared" ca="1" si="380"/>
        <v>5</v>
      </c>
      <c r="G12246" s="4">
        <f t="shared" ca="1" si="381"/>
        <v>96</v>
      </c>
      <c r="H12246" s="4">
        <f ca="1">+Data_TABLE[[#This Row],[Qty]]*Data_TABLE[[#This Row],[Unit Price]]</f>
        <v>480</v>
      </c>
      <c r="I12246" s="7">
        <v>42357</v>
      </c>
      <c r="J12246" s="10">
        <f>EOMONTH(Data_TABLE[[#This Row],[Date Sold]],0)</f>
        <v>42369</v>
      </c>
    </row>
    <row r="12247" spans="2:10" x14ac:dyDescent="0.25">
      <c r="B12247" s="1" t="s">
        <v>36</v>
      </c>
      <c r="C12247" s="3" t="s">
        <v>55</v>
      </c>
      <c r="D12247" s="2" t="s">
        <v>51</v>
      </c>
      <c r="E12247" s="3" t="s">
        <v>45</v>
      </c>
      <c r="F12247" s="3">
        <f t="shared" ca="1" si="380"/>
        <v>5</v>
      </c>
      <c r="G12247" s="4">
        <f t="shared" ca="1" si="381"/>
        <v>134</v>
      </c>
      <c r="H12247" s="4">
        <f ca="1">+Data_TABLE[[#This Row],[Qty]]*Data_TABLE[[#This Row],[Unit Price]]</f>
        <v>670</v>
      </c>
      <c r="I12247" s="7">
        <v>42357</v>
      </c>
      <c r="J12247" s="10">
        <f>EOMONTH(Data_TABLE[[#This Row],[Date Sold]],0)</f>
        <v>42369</v>
      </c>
    </row>
    <row r="12248" spans="2:10" x14ac:dyDescent="0.25">
      <c r="B12248" s="1" t="s">
        <v>38</v>
      </c>
      <c r="C12248" s="3" t="s">
        <v>54</v>
      </c>
      <c r="D12248" s="2" t="s">
        <v>48</v>
      </c>
      <c r="E12248" s="3" t="s">
        <v>42</v>
      </c>
      <c r="F12248" s="3">
        <f t="shared" ca="1" si="380"/>
        <v>3</v>
      </c>
      <c r="G12248" s="4">
        <f t="shared" ca="1" si="381"/>
        <v>164</v>
      </c>
      <c r="H12248" s="4">
        <f ca="1">+Data_TABLE[[#This Row],[Qty]]*Data_TABLE[[#This Row],[Unit Price]]</f>
        <v>492</v>
      </c>
      <c r="I12248" s="7">
        <v>42357</v>
      </c>
      <c r="J12248" s="10">
        <f>EOMONTH(Data_TABLE[[#This Row],[Date Sold]],0)</f>
        <v>42369</v>
      </c>
    </row>
    <row r="12249" spans="2:10" x14ac:dyDescent="0.25">
      <c r="B12249" s="1" t="s">
        <v>39</v>
      </c>
      <c r="C12249" s="3" t="s">
        <v>54</v>
      </c>
      <c r="D12249" s="2" t="s">
        <v>48</v>
      </c>
      <c r="E12249" s="3" t="s">
        <v>42</v>
      </c>
      <c r="F12249" s="3">
        <f t="shared" ca="1" si="380"/>
        <v>4</v>
      </c>
      <c r="G12249" s="4">
        <f t="shared" ca="1" si="381"/>
        <v>164</v>
      </c>
      <c r="H12249" s="4">
        <f ca="1">+Data_TABLE[[#This Row],[Qty]]*Data_TABLE[[#This Row],[Unit Price]]</f>
        <v>656</v>
      </c>
      <c r="I12249" s="7">
        <v>42357</v>
      </c>
      <c r="J12249" s="10">
        <f>EOMONTH(Data_TABLE[[#This Row],[Date Sold]],0)</f>
        <v>42369</v>
      </c>
    </row>
    <row r="12250" spans="2:10" x14ac:dyDescent="0.25">
      <c r="B12250" s="1" t="s">
        <v>36</v>
      </c>
      <c r="C12250" s="3" t="s">
        <v>56</v>
      </c>
      <c r="D12250" s="2" t="s">
        <v>50</v>
      </c>
      <c r="E12250" s="3" t="s">
        <v>44</v>
      </c>
      <c r="F12250" s="3">
        <f t="shared" ca="1" si="380"/>
        <v>4</v>
      </c>
      <c r="G12250" s="4">
        <f t="shared" ca="1" si="381"/>
        <v>128</v>
      </c>
      <c r="H12250" s="4">
        <f ca="1">+Data_TABLE[[#This Row],[Qty]]*Data_TABLE[[#This Row],[Unit Price]]</f>
        <v>512</v>
      </c>
      <c r="I12250" s="7">
        <v>42357</v>
      </c>
      <c r="J12250" s="10">
        <f>EOMONTH(Data_TABLE[[#This Row],[Date Sold]],0)</f>
        <v>42369</v>
      </c>
    </row>
    <row r="12251" spans="2:10" x14ac:dyDescent="0.25">
      <c r="B12251" s="1" t="s">
        <v>37</v>
      </c>
      <c r="C12251" s="3" t="s">
        <v>56</v>
      </c>
      <c r="D12251" s="2" t="s">
        <v>52</v>
      </c>
      <c r="E12251" s="3" t="s">
        <v>46</v>
      </c>
      <c r="F12251" s="3">
        <f t="shared" ca="1" si="380"/>
        <v>4</v>
      </c>
      <c r="G12251" s="4">
        <f t="shared" ca="1" si="381"/>
        <v>152</v>
      </c>
      <c r="H12251" s="4">
        <f ca="1">+Data_TABLE[[#This Row],[Qty]]*Data_TABLE[[#This Row],[Unit Price]]</f>
        <v>608</v>
      </c>
      <c r="I12251" s="7">
        <v>42357</v>
      </c>
      <c r="J12251" s="10">
        <f>EOMONTH(Data_TABLE[[#This Row],[Date Sold]],0)</f>
        <v>42369</v>
      </c>
    </row>
    <row r="12252" spans="2:10" x14ac:dyDescent="0.25">
      <c r="B12252" s="1" t="s">
        <v>40</v>
      </c>
      <c r="C12252" s="3" t="s">
        <v>54</v>
      </c>
      <c r="D12252" s="2" t="s">
        <v>48</v>
      </c>
      <c r="E12252" s="3" t="s">
        <v>42</v>
      </c>
      <c r="F12252" s="3">
        <f t="shared" ca="1" si="380"/>
        <v>3</v>
      </c>
      <c r="G12252" s="4">
        <f t="shared" ca="1" si="381"/>
        <v>157</v>
      </c>
      <c r="H12252" s="4">
        <f ca="1">+Data_TABLE[[#This Row],[Qty]]*Data_TABLE[[#This Row],[Unit Price]]</f>
        <v>471</v>
      </c>
      <c r="I12252" s="7">
        <v>42357</v>
      </c>
      <c r="J12252" s="10">
        <f>EOMONTH(Data_TABLE[[#This Row],[Date Sold]],0)</f>
        <v>42369</v>
      </c>
    </row>
    <row r="12253" spans="2:10" x14ac:dyDescent="0.25">
      <c r="B12253" s="1" t="s">
        <v>37</v>
      </c>
      <c r="C12253" s="3" t="s">
        <v>56</v>
      </c>
      <c r="D12253" s="2" t="s">
        <v>50</v>
      </c>
      <c r="E12253" s="3" t="s">
        <v>44</v>
      </c>
      <c r="F12253" s="3">
        <f t="shared" ca="1" si="380"/>
        <v>4</v>
      </c>
      <c r="G12253" s="4">
        <f t="shared" ca="1" si="381"/>
        <v>129</v>
      </c>
      <c r="H12253" s="4">
        <f ca="1">+Data_TABLE[[#This Row],[Qty]]*Data_TABLE[[#This Row],[Unit Price]]</f>
        <v>516</v>
      </c>
      <c r="I12253" s="7">
        <v>42358</v>
      </c>
      <c r="J12253" s="10">
        <f>EOMONTH(Data_TABLE[[#This Row],[Date Sold]],0)</f>
        <v>42369</v>
      </c>
    </row>
    <row r="12254" spans="2:10" x14ac:dyDescent="0.25">
      <c r="B12254" s="1" t="s">
        <v>38</v>
      </c>
      <c r="C12254" s="3" t="s">
        <v>55</v>
      </c>
      <c r="D12254" s="2" t="s">
        <v>49</v>
      </c>
      <c r="E12254" s="3" t="s">
        <v>43</v>
      </c>
      <c r="F12254" s="3">
        <f t="shared" ca="1" si="380"/>
        <v>1</v>
      </c>
      <c r="G12254" s="4">
        <f t="shared" ca="1" si="381"/>
        <v>62</v>
      </c>
      <c r="H12254" s="4">
        <f ca="1">+Data_TABLE[[#This Row],[Qty]]*Data_TABLE[[#This Row],[Unit Price]]</f>
        <v>62</v>
      </c>
      <c r="I12254" s="7">
        <v>42358</v>
      </c>
      <c r="J12254" s="10">
        <f>EOMONTH(Data_TABLE[[#This Row],[Date Sold]],0)</f>
        <v>42369</v>
      </c>
    </row>
    <row r="12255" spans="2:10" x14ac:dyDescent="0.25">
      <c r="B12255" s="1" t="s">
        <v>36</v>
      </c>
      <c r="C12255" s="3" t="s">
        <v>56</v>
      </c>
      <c r="D12255" s="2" t="s">
        <v>52</v>
      </c>
      <c r="E12255" s="3" t="s">
        <v>46</v>
      </c>
      <c r="F12255" s="3">
        <f t="shared" ca="1" si="380"/>
        <v>4</v>
      </c>
      <c r="G12255" s="4">
        <f t="shared" ca="1" si="381"/>
        <v>176</v>
      </c>
      <c r="H12255" s="4">
        <f ca="1">+Data_TABLE[[#This Row],[Qty]]*Data_TABLE[[#This Row],[Unit Price]]</f>
        <v>704</v>
      </c>
      <c r="I12255" s="7">
        <v>42358</v>
      </c>
      <c r="J12255" s="10">
        <f>EOMONTH(Data_TABLE[[#This Row],[Date Sold]],0)</f>
        <v>42369</v>
      </c>
    </row>
    <row r="12256" spans="2:10" x14ac:dyDescent="0.25">
      <c r="B12256" s="1" t="s">
        <v>37</v>
      </c>
      <c r="C12256" s="3" t="s">
        <v>54</v>
      </c>
      <c r="D12256" s="2" t="s">
        <v>48</v>
      </c>
      <c r="E12256" s="3" t="s">
        <v>42</v>
      </c>
      <c r="F12256" s="3">
        <f t="shared" ca="1" si="380"/>
        <v>2</v>
      </c>
      <c r="G12256" s="4">
        <f t="shared" ca="1" si="381"/>
        <v>69</v>
      </c>
      <c r="H12256" s="4">
        <f ca="1">+Data_TABLE[[#This Row],[Qty]]*Data_TABLE[[#This Row],[Unit Price]]</f>
        <v>138</v>
      </c>
      <c r="I12256" s="7">
        <v>42358</v>
      </c>
      <c r="J12256" s="10">
        <f>EOMONTH(Data_TABLE[[#This Row],[Date Sold]],0)</f>
        <v>42369</v>
      </c>
    </row>
    <row r="12257" spans="2:10" x14ac:dyDescent="0.25">
      <c r="B12257" s="1" t="s">
        <v>38</v>
      </c>
      <c r="C12257" s="3" t="s">
        <v>54</v>
      </c>
      <c r="D12257" s="2" t="s">
        <v>48</v>
      </c>
      <c r="E12257" s="3" t="s">
        <v>42</v>
      </c>
      <c r="F12257" s="3">
        <f t="shared" ca="1" si="380"/>
        <v>1</v>
      </c>
      <c r="G12257" s="4">
        <f t="shared" ca="1" si="381"/>
        <v>76</v>
      </c>
      <c r="H12257" s="4">
        <f ca="1">+Data_TABLE[[#This Row],[Qty]]*Data_TABLE[[#This Row],[Unit Price]]</f>
        <v>76</v>
      </c>
      <c r="I12257" s="7">
        <v>42358</v>
      </c>
      <c r="J12257" s="10">
        <f>EOMONTH(Data_TABLE[[#This Row],[Date Sold]],0)</f>
        <v>42369</v>
      </c>
    </row>
    <row r="12258" spans="2:10" x14ac:dyDescent="0.25">
      <c r="B12258" s="1" t="s">
        <v>40</v>
      </c>
      <c r="C12258" s="3" t="s">
        <v>56</v>
      </c>
      <c r="D12258" s="2" t="s">
        <v>50</v>
      </c>
      <c r="E12258" s="3" t="s">
        <v>44</v>
      </c>
      <c r="F12258" s="3">
        <f t="shared" ca="1" si="380"/>
        <v>5</v>
      </c>
      <c r="G12258" s="4">
        <f t="shared" ca="1" si="381"/>
        <v>168</v>
      </c>
      <c r="H12258" s="4">
        <f ca="1">+Data_TABLE[[#This Row],[Qty]]*Data_TABLE[[#This Row],[Unit Price]]</f>
        <v>840</v>
      </c>
      <c r="I12258" s="7">
        <v>42358</v>
      </c>
      <c r="J12258" s="10">
        <f>EOMONTH(Data_TABLE[[#This Row],[Date Sold]],0)</f>
        <v>42369</v>
      </c>
    </row>
    <row r="12259" spans="2:10" x14ac:dyDescent="0.25">
      <c r="B12259" s="1" t="s">
        <v>41</v>
      </c>
      <c r="C12259" s="3" t="s">
        <v>55</v>
      </c>
      <c r="D12259" s="2" t="s">
        <v>51</v>
      </c>
      <c r="E12259" s="3" t="s">
        <v>45</v>
      </c>
      <c r="F12259" s="3">
        <f t="shared" ca="1" si="380"/>
        <v>5</v>
      </c>
      <c r="G12259" s="4">
        <f t="shared" ca="1" si="381"/>
        <v>166</v>
      </c>
      <c r="H12259" s="4">
        <f ca="1">+Data_TABLE[[#This Row],[Qty]]*Data_TABLE[[#This Row],[Unit Price]]</f>
        <v>830</v>
      </c>
      <c r="I12259" s="7">
        <v>42358</v>
      </c>
      <c r="J12259" s="10">
        <f>EOMONTH(Data_TABLE[[#This Row],[Date Sold]],0)</f>
        <v>42369</v>
      </c>
    </row>
    <row r="12260" spans="2:10" x14ac:dyDescent="0.25">
      <c r="B12260" s="1" t="s">
        <v>40</v>
      </c>
      <c r="C12260" s="3" t="s">
        <v>54</v>
      </c>
      <c r="D12260" s="2" t="s">
        <v>48</v>
      </c>
      <c r="E12260" s="3" t="s">
        <v>42</v>
      </c>
      <c r="F12260" s="3">
        <f t="shared" ca="1" si="380"/>
        <v>1</v>
      </c>
      <c r="G12260" s="4">
        <f t="shared" ca="1" si="381"/>
        <v>105</v>
      </c>
      <c r="H12260" s="4">
        <f ca="1">+Data_TABLE[[#This Row],[Qty]]*Data_TABLE[[#This Row],[Unit Price]]</f>
        <v>105</v>
      </c>
      <c r="I12260" s="7">
        <v>42358</v>
      </c>
      <c r="J12260" s="10">
        <f>EOMONTH(Data_TABLE[[#This Row],[Date Sold]],0)</f>
        <v>42369</v>
      </c>
    </row>
    <row r="12261" spans="2:10" x14ac:dyDescent="0.25">
      <c r="B12261" s="1" t="s">
        <v>41</v>
      </c>
      <c r="C12261" s="3" t="s">
        <v>55</v>
      </c>
      <c r="D12261" s="2" t="s">
        <v>49</v>
      </c>
      <c r="E12261" s="3" t="s">
        <v>43</v>
      </c>
      <c r="F12261" s="3">
        <f t="shared" ca="1" si="380"/>
        <v>1</v>
      </c>
      <c r="G12261" s="4">
        <f t="shared" ca="1" si="381"/>
        <v>120</v>
      </c>
      <c r="H12261" s="4">
        <f ca="1">+Data_TABLE[[#This Row],[Qty]]*Data_TABLE[[#This Row],[Unit Price]]</f>
        <v>120</v>
      </c>
      <c r="I12261" s="7">
        <v>42358</v>
      </c>
      <c r="J12261" s="10">
        <f>EOMONTH(Data_TABLE[[#This Row],[Date Sold]],0)</f>
        <v>42369</v>
      </c>
    </row>
    <row r="12262" spans="2:10" x14ac:dyDescent="0.25">
      <c r="B12262" s="1" t="s">
        <v>39</v>
      </c>
      <c r="C12262" s="3" t="s">
        <v>54</v>
      </c>
      <c r="D12262" s="2" t="s">
        <v>48</v>
      </c>
      <c r="E12262" s="3" t="s">
        <v>42</v>
      </c>
      <c r="F12262" s="3">
        <f t="shared" ca="1" si="380"/>
        <v>4</v>
      </c>
      <c r="G12262" s="4">
        <f t="shared" ca="1" si="381"/>
        <v>140</v>
      </c>
      <c r="H12262" s="4">
        <f ca="1">+Data_TABLE[[#This Row],[Qty]]*Data_TABLE[[#This Row],[Unit Price]]</f>
        <v>560</v>
      </c>
      <c r="I12262" s="7">
        <v>42358</v>
      </c>
      <c r="J12262" s="10">
        <f>EOMONTH(Data_TABLE[[#This Row],[Date Sold]],0)</f>
        <v>42369</v>
      </c>
    </row>
    <row r="12263" spans="2:10" x14ac:dyDescent="0.25">
      <c r="B12263" s="1" t="s">
        <v>41</v>
      </c>
      <c r="C12263" s="3" t="s">
        <v>56</v>
      </c>
      <c r="D12263" s="2" t="s">
        <v>52</v>
      </c>
      <c r="E12263" s="3" t="s">
        <v>46</v>
      </c>
      <c r="F12263" s="3">
        <f t="shared" ca="1" si="380"/>
        <v>2</v>
      </c>
      <c r="G12263" s="4">
        <f t="shared" ca="1" si="381"/>
        <v>113</v>
      </c>
      <c r="H12263" s="4">
        <f ca="1">+Data_TABLE[[#This Row],[Qty]]*Data_TABLE[[#This Row],[Unit Price]]</f>
        <v>226</v>
      </c>
      <c r="I12263" s="7">
        <v>42358</v>
      </c>
      <c r="J12263" s="10">
        <f>EOMONTH(Data_TABLE[[#This Row],[Date Sold]],0)</f>
        <v>42369</v>
      </c>
    </row>
    <row r="12264" spans="2:10" x14ac:dyDescent="0.25">
      <c r="B12264" s="1" t="s">
        <v>40</v>
      </c>
      <c r="C12264" s="3" t="s">
        <v>55</v>
      </c>
      <c r="D12264" s="2" t="s">
        <v>49</v>
      </c>
      <c r="E12264" s="3" t="s">
        <v>43</v>
      </c>
      <c r="F12264" s="3">
        <f t="shared" ca="1" si="380"/>
        <v>3</v>
      </c>
      <c r="G12264" s="4">
        <f t="shared" ca="1" si="381"/>
        <v>167</v>
      </c>
      <c r="H12264" s="4">
        <f ca="1">+Data_TABLE[[#This Row],[Qty]]*Data_TABLE[[#This Row],[Unit Price]]</f>
        <v>501</v>
      </c>
      <c r="I12264" s="7">
        <v>42358</v>
      </c>
      <c r="J12264" s="10">
        <f>EOMONTH(Data_TABLE[[#This Row],[Date Sold]],0)</f>
        <v>42369</v>
      </c>
    </row>
    <row r="12265" spans="2:10" x14ac:dyDescent="0.25">
      <c r="B12265" s="1" t="s">
        <v>40</v>
      </c>
      <c r="C12265" s="3" t="s">
        <v>54</v>
      </c>
      <c r="D12265" s="2" t="s">
        <v>48</v>
      </c>
      <c r="E12265" s="3" t="s">
        <v>42</v>
      </c>
      <c r="F12265" s="3">
        <f t="shared" ca="1" si="380"/>
        <v>4</v>
      </c>
      <c r="G12265" s="4">
        <f t="shared" ca="1" si="381"/>
        <v>165</v>
      </c>
      <c r="H12265" s="4">
        <f ca="1">+Data_TABLE[[#This Row],[Qty]]*Data_TABLE[[#This Row],[Unit Price]]</f>
        <v>660</v>
      </c>
      <c r="I12265" s="7">
        <v>42358</v>
      </c>
      <c r="J12265" s="10">
        <f>EOMONTH(Data_TABLE[[#This Row],[Date Sold]],0)</f>
        <v>42369</v>
      </c>
    </row>
    <row r="12266" spans="2:10" x14ac:dyDescent="0.25">
      <c r="B12266" s="1" t="s">
        <v>41</v>
      </c>
      <c r="C12266" s="3" t="s">
        <v>56</v>
      </c>
      <c r="D12266" s="2" t="s">
        <v>50</v>
      </c>
      <c r="E12266" s="3" t="s">
        <v>44</v>
      </c>
      <c r="F12266" s="3">
        <f t="shared" ca="1" si="380"/>
        <v>2</v>
      </c>
      <c r="G12266" s="4">
        <f t="shared" ca="1" si="381"/>
        <v>178</v>
      </c>
      <c r="H12266" s="4">
        <f ca="1">+Data_TABLE[[#This Row],[Qty]]*Data_TABLE[[#This Row],[Unit Price]]</f>
        <v>356</v>
      </c>
      <c r="I12266" s="7">
        <v>42358</v>
      </c>
      <c r="J12266" s="10">
        <f>EOMONTH(Data_TABLE[[#This Row],[Date Sold]],0)</f>
        <v>42369</v>
      </c>
    </row>
    <row r="12267" spans="2:10" x14ac:dyDescent="0.25">
      <c r="B12267" s="1" t="s">
        <v>36</v>
      </c>
      <c r="C12267" s="3" t="s">
        <v>56</v>
      </c>
      <c r="D12267" s="2" t="s">
        <v>52</v>
      </c>
      <c r="E12267" s="3" t="s">
        <v>46</v>
      </c>
      <c r="F12267" s="3">
        <f t="shared" ca="1" si="380"/>
        <v>4</v>
      </c>
      <c r="G12267" s="4">
        <f t="shared" ca="1" si="381"/>
        <v>86</v>
      </c>
      <c r="H12267" s="4">
        <f ca="1">+Data_TABLE[[#This Row],[Qty]]*Data_TABLE[[#This Row],[Unit Price]]</f>
        <v>344</v>
      </c>
      <c r="I12267" s="7">
        <v>42358</v>
      </c>
      <c r="J12267" s="10">
        <f>EOMONTH(Data_TABLE[[#This Row],[Date Sold]],0)</f>
        <v>42369</v>
      </c>
    </row>
    <row r="12268" spans="2:10" x14ac:dyDescent="0.25">
      <c r="B12268" s="1" t="s">
        <v>40</v>
      </c>
      <c r="C12268" s="3" t="s">
        <v>54</v>
      </c>
      <c r="D12268" s="2" t="s">
        <v>48</v>
      </c>
      <c r="E12268" s="3" t="s">
        <v>42</v>
      </c>
      <c r="F12268" s="3">
        <f t="shared" ca="1" si="380"/>
        <v>2</v>
      </c>
      <c r="G12268" s="4">
        <f t="shared" ca="1" si="381"/>
        <v>120</v>
      </c>
      <c r="H12268" s="4">
        <f ca="1">+Data_TABLE[[#This Row],[Qty]]*Data_TABLE[[#This Row],[Unit Price]]</f>
        <v>240</v>
      </c>
      <c r="I12268" s="7">
        <v>42358</v>
      </c>
      <c r="J12268" s="10">
        <f>EOMONTH(Data_TABLE[[#This Row],[Date Sold]],0)</f>
        <v>42369</v>
      </c>
    </row>
    <row r="12269" spans="2:10" x14ac:dyDescent="0.25">
      <c r="B12269" s="1" t="s">
        <v>41</v>
      </c>
      <c r="C12269" s="3" t="s">
        <v>56</v>
      </c>
      <c r="D12269" s="2" t="s">
        <v>52</v>
      </c>
      <c r="E12269" s="3" t="s">
        <v>46</v>
      </c>
      <c r="F12269" s="3">
        <f t="shared" ca="1" si="380"/>
        <v>3</v>
      </c>
      <c r="G12269" s="4">
        <f t="shared" ca="1" si="381"/>
        <v>113</v>
      </c>
      <c r="H12269" s="4">
        <f ca="1">+Data_TABLE[[#This Row],[Qty]]*Data_TABLE[[#This Row],[Unit Price]]</f>
        <v>339</v>
      </c>
      <c r="I12269" s="7">
        <v>42358</v>
      </c>
      <c r="J12269" s="10">
        <f>EOMONTH(Data_TABLE[[#This Row],[Date Sold]],0)</f>
        <v>42369</v>
      </c>
    </row>
    <row r="12270" spans="2:10" x14ac:dyDescent="0.25">
      <c r="B12270" s="1" t="s">
        <v>41</v>
      </c>
      <c r="C12270" s="3" t="s">
        <v>54</v>
      </c>
      <c r="D12270" s="2" t="s">
        <v>48</v>
      </c>
      <c r="E12270" s="3" t="s">
        <v>42</v>
      </c>
      <c r="F12270" s="3">
        <f t="shared" ca="1" si="380"/>
        <v>5</v>
      </c>
      <c r="G12270" s="4">
        <f t="shared" ca="1" si="381"/>
        <v>88</v>
      </c>
      <c r="H12270" s="4">
        <f ca="1">+Data_TABLE[[#This Row],[Qty]]*Data_TABLE[[#This Row],[Unit Price]]</f>
        <v>440</v>
      </c>
      <c r="I12270" s="7">
        <v>42358</v>
      </c>
      <c r="J12270" s="10">
        <f>EOMONTH(Data_TABLE[[#This Row],[Date Sold]],0)</f>
        <v>42369</v>
      </c>
    </row>
    <row r="12271" spans="2:10" x14ac:dyDescent="0.25">
      <c r="B12271" s="1" t="s">
        <v>41</v>
      </c>
      <c r="C12271" s="3" t="s">
        <v>56</v>
      </c>
      <c r="D12271" s="2" t="s">
        <v>50</v>
      </c>
      <c r="E12271" s="3" t="s">
        <v>44</v>
      </c>
      <c r="F12271" s="3">
        <f t="shared" ca="1" si="380"/>
        <v>4</v>
      </c>
      <c r="G12271" s="4">
        <f t="shared" ca="1" si="381"/>
        <v>99</v>
      </c>
      <c r="H12271" s="4">
        <f ca="1">+Data_TABLE[[#This Row],[Qty]]*Data_TABLE[[#This Row],[Unit Price]]</f>
        <v>396</v>
      </c>
      <c r="I12271" s="7">
        <v>42358</v>
      </c>
      <c r="J12271" s="10">
        <f>EOMONTH(Data_TABLE[[#This Row],[Date Sold]],0)</f>
        <v>42369</v>
      </c>
    </row>
    <row r="12272" spans="2:10" x14ac:dyDescent="0.25">
      <c r="B12272" s="1" t="s">
        <v>36</v>
      </c>
      <c r="C12272" s="3" t="s">
        <v>56</v>
      </c>
      <c r="D12272" s="2" t="s">
        <v>52</v>
      </c>
      <c r="E12272" s="3" t="s">
        <v>46</v>
      </c>
      <c r="F12272" s="3">
        <f t="shared" ca="1" si="380"/>
        <v>2</v>
      </c>
      <c r="G12272" s="4">
        <f t="shared" ca="1" si="381"/>
        <v>64</v>
      </c>
      <c r="H12272" s="4">
        <f ca="1">+Data_TABLE[[#This Row],[Qty]]*Data_TABLE[[#This Row],[Unit Price]]</f>
        <v>128</v>
      </c>
      <c r="I12272" s="7">
        <v>42358</v>
      </c>
      <c r="J12272" s="10">
        <f>EOMONTH(Data_TABLE[[#This Row],[Date Sold]],0)</f>
        <v>42369</v>
      </c>
    </row>
    <row r="12273" spans="2:10" x14ac:dyDescent="0.25">
      <c r="B12273" s="1" t="s">
        <v>36</v>
      </c>
      <c r="C12273" s="3" t="s">
        <v>54</v>
      </c>
      <c r="D12273" s="2" t="s">
        <v>48</v>
      </c>
      <c r="E12273" s="3" t="s">
        <v>42</v>
      </c>
      <c r="F12273" s="3">
        <f t="shared" ref="F12273:F12336" ca="1" si="382">RANDBETWEEN(1,5)</f>
        <v>5</v>
      </c>
      <c r="G12273" s="4">
        <f t="shared" ref="G12273:G12336" ca="1" si="383">RANDBETWEEN(60,200)</f>
        <v>101</v>
      </c>
      <c r="H12273" s="4">
        <f ca="1">+Data_TABLE[[#This Row],[Qty]]*Data_TABLE[[#This Row],[Unit Price]]</f>
        <v>505</v>
      </c>
      <c r="I12273" s="7">
        <v>42358</v>
      </c>
      <c r="J12273" s="10">
        <f>EOMONTH(Data_TABLE[[#This Row],[Date Sold]],0)</f>
        <v>42369</v>
      </c>
    </row>
    <row r="12274" spans="2:10" x14ac:dyDescent="0.25">
      <c r="B12274" s="1" t="s">
        <v>39</v>
      </c>
      <c r="C12274" s="3" t="s">
        <v>54</v>
      </c>
      <c r="D12274" s="2" t="s">
        <v>48</v>
      </c>
      <c r="E12274" s="3" t="s">
        <v>42</v>
      </c>
      <c r="F12274" s="3">
        <f t="shared" ca="1" si="382"/>
        <v>5</v>
      </c>
      <c r="G12274" s="4">
        <f t="shared" ca="1" si="383"/>
        <v>84</v>
      </c>
      <c r="H12274" s="4">
        <f ca="1">+Data_TABLE[[#This Row],[Qty]]*Data_TABLE[[#This Row],[Unit Price]]</f>
        <v>420</v>
      </c>
      <c r="I12274" s="7">
        <v>42358</v>
      </c>
      <c r="J12274" s="10">
        <f>EOMONTH(Data_TABLE[[#This Row],[Date Sold]],0)</f>
        <v>42369</v>
      </c>
    </row>
    <row r="12275" spans="2:10" x14ac:dyDescent="0.25">
      <c r="B12275" s="1" t="s">
        <v>39</v>
      </c>
      <c r="C12275" s="3" t="s">
        <v>55</v>
      </c>
      <c r="D12275" s="2" t="s">
        <v>51</v>
      </c>
      <c r="E12275" s="3" t="s">
        <v>45</v>
      </c>
      <c r="F12275" s="3">
        <f t="shared" ca="1" si="382"/>
        <v>2</v>
      </c>
      <c r="G12275" s="4">
        <f t="shared" ca="1" si="383"/>
        <v>155</v>
      </c>
      <c r="H12275" s="4">
        <f ca="1">+Data_TABLE[[#This Row],[Qty]]*Data_TABLE[[#This Row],[Unit Price]]</f>
        <v>310</v>
      </c>
      <c r="I12275" s="7">
        <v>42358</v>
      </c>
      <c r="J12275" s="10">
        <f>EOMONTH(Data_TABLE[[#This Row],[Date Sold]],0)</f>
        <v>42369</v>
      </c>
    </row>
    <row r="12276" spans="2:10" x14ac:dyDescent="0.25">
      <c r="B12276" s="1" t="s">
        <v>40</v>
      </c>
      <c r="C12276" s="3" t="s">
        <v>56</v>
      </c>
      <c r="D12276" s="2" t="s">
        <v>50</v>
      </c>
      <c r="E12276" s="3" t="s">
        <v>44</v>
      </c>
      <c r="F12276" s="3">
        <f t="shared" ca="1" si="382"/>
        <v>4</v>
      </c>
      <c r="G12276" s="4">
        <f t="shared" ca="1" si="383"/>
        <v>72</v>
      </c>
      <c r="H12276" s="4">
        <f ca="1">+Data_TABLE[[#This Row],[Qty]]*Data_TABLE[[#This Row],[Unit Price]]</f>
        <v>288</v>
      </c>
      <c r="I12276" s="7">
        <v>42358</v>
      </c>
      <c r="J12276" s="10">
        <f>EOMONTH(Data_TABLE[[#This Row],[Date Sold]],0)</f>
        <v>42369</v>
      </c>
    </row>
    <row r="12277" spans="2:10" x14ac:dyDescent="0.25">
      <c r="B12277" s="1" t="s">
        <v>37</v>
      </c>
      <c r="C12277" s="3" t="s">
        <v>54</v>
      </c>
      <c r="D12277" s="2" t="s">
        <v>48</v>
      </c>
      <c r="E12277" s="3" t="s">
        <v>42</v>
      </c>
      <c r="F12277" s="3">
        <f t="shared" ca="1" si="382"/>
        <v>4</v>
      </c>
      <c r="G12277" s="4">
        <f t="shared" ca="1" si="383"/>
        <v>92</v>
      </c>
      <c r="H12277" s="4">
        <f ca="1">+Data_TABLE[[#This Row],[Qty]]*Data_TABLE[[#This Row],[Unit Price]]</f>
        <v>368</v>
      </c>
      <c r="I12277" s="7">
        <v>42358</v>
      </c>
      <c r="J12277" s="10">
        <f>EOMONTH(Data_TABLE[[#This Row],[Date Sold]],0)</f>
        <v>42369</v>
      </c>
    </row>
    <row r="12278" spans="2:10" x14ac:dyDescent="0.25">
      <c r="B12278" s="1" t="s">
        <v>39</v>
      </c>
      <c r="C12278" s="3" t="s">
        <v>55</v>
      </c>
      <c r="D12278" s="2" t="s">
        <v>49</v>
      </c>
      <c r="E12278" s="3" t="s">
        <v>43</v>
      </c>
      <c r="F12278" s="3">
        <f t="shared" ca="1" si="382"/>
        <v>4</v>
      </c>
      <c r="G12278" s="4">
        <f t="shared" ca="1" si="383"/>
        <v>106</v>
      </c>
      <c r="H12278" s="4">
        <f ca="1">+Data_TABLE[[#This Row],[Qty]]*Data_TABLE[[#This Row],[Unit Price]]</f>
        <v>424</v>
      </c>
      <c r="I12278" s="7">
        <v>42358</v>
      </c>
      <c r="J12278" s="10">
        <f>EOMONTH(Data_TABLE[[#This Row],[Date Sold]],0)</f>
        <v>42369</v>
      </c>
    </row>
    <row r="12279" spans="2:10" x14ac:dyDescent="0.25">
      <c r="B12279" s="1" t="s">
        <v>41</v>
      </c>
      <c r="C12279" s="3" t="s">
        <v>56</v>
      </c>
      <c r="D12279" s="2" t="s">
        <v>50</v>
      </c>
      <c r="E12279" s="3" t="s">
        <v>44</v>
      </c>
      <c r="F12279" s="3">
        <f t="shared" ca="1" si="382"/>
        <v>3</v>
      </c>
      <c r="G12279" s="4">
        <f t="shared" ca="1" si="383"/>
        <v>142</v>
      </c>
      <c r="H12279" s="4">
        <f ca="1">+Data_TABLE[[#This Row],[Qty]]*Data_TABLE[[#This Row],[Unit Price]]</f>
        <v>426</v>
      </c>
      <c r="I12279" s="7">
        <v>42358</v>
      </c>
      <c r="J12279" s="10">
        <f>EOMONTH(Data_TABLE[[#This Row],[Date Sold]],0)</f>
        <v>42369</v>
      </c>
    </row>
    <row r="12280" spans="2:10" x14ac:dyDescent="0.25">
      <c r="B12280" s="1" t="s">
        <v>37</v>
      </c>
      <c r="C12280" s="3" t="s">
        <v>55</v>
      </c>
      <c r="D12280" s="2" t="s">
        <v>51</v>
      </c>
      <c r="E12280" s="3" t="s">
        <v>45</v>
      </c>
      <c r="F12280" s="3">
        <f t="shared" ca="1" si="382"/>
        <v>5</v>
      </c>
      <c r="G12280" s="4">
        <f t="shared" ca="1" si="383"/>
        <v>151</v>
      </c>
      <c r="H12280" s="4">
        <f ca="1">+Data_TABLE[[#This Row],[Qty]]*Data_TABLE[[#This Row],[Unit Price]]</f>
        <v>755</v>
      </c>
      <c r="I12280" s="7">
        <v>42358</v>
      </c>
      <c r="J12280" s="10">
        <f>EOMONTH(Data_TABLE[[#This Row],[Date Sold]],0)</f>
        <v>42369</v>
      </c>
    </row>
    <row r="12281" spans="2:10" x14ac:dyDescent="0.25">
      <c r="B12281" s="1" t="s">
        <v>40</v>
      </c>
      <c r="C12281" s="3" t="s">
        <v>55</v>
      </c>
      <c r="D12281" s="2" t="s">
        <v>51</v>
      </c>
      <c r="E12281" s="3" t="s">
        <v>45</v>
      </c>
      <c r="F12281" s="3">
        <f t="shared" ca="1" si="382"/>
        <v>4</v>
      </c>
      <c r="G12281" s="4">
        <f t="shared" ca="1" si="383"/>
        <v>73</v>
      </c>
      <c r="H12281" s="4">
        <f ca="1">+Data_TABLE[[#This Row],[Qty]]*Data_TABLE[[#This Row],[Unit Price]]</f>
        <v>292</v>
      </c>
      <c r="I12281" s="7">
        <v>42358</v>
      </c>
      <c r="J12281" s="10">
        <f>EOMONTH(Data_TABLE[[#This Row],[Date Sold]],0)</f>
        <v>42369</v>
      </c>
    </row>
    <row r="12282" spans="2:10" x14ac:dyDescent="0.25">
      <c r="B12282" s="1" t="s">
        <v>37</v>
      </c>
      <c r="C12282" s="3" t="s">
        <v>55</v>
      </c>
      <c r="D12282" s="2" t="s">
        <v>51</v>
      </c>
      <c r="E12282" s="3" t="s">
        <v>45</v>
      </c>
      <c r="F12282" s="3">
        <f t="shared" ca="1" si="382"/>
        <v>1</v>
      </c>
      <c r="G12282" s="4">
        <f t="shared" ca="1" si="383"/>
        <v>138</v>
      </c>
      <c r="H12282" s="4">
        <f ca="1">+Data_TABLE[[#This Row],[Qty]]*Data_TABLE[[#This Row],[Unit Price]]</f>
        <v>138</v>
      </c>
      <c r="I12282" s="7">
        <v>42358</v>
      </c>
      <c r="J12282" s="10">
        <f>EOMONTH(Data_TABLE[[#This Row],[Date Sold]],0)</f>
        <v>42369</v>
      </c>
    </row>
    <row r="12283" spans="2:10" x14ac:dyDescent="0.25">
      <c r="B12283" s="1" t="s">
        <v>38</v>
      </c>
      <c r="C12283" s="3" t="s">
        <v>56</v>
      </c>
      <c r="D12283" s="2" t="s">
        <v>50</v>
      </c>
      <c r="E12283" s="3" t="s">
        <v>44</v>
      </c>
      <c r="F12283" s="3">
        <f t="shared" ca="1" si="382"/>
        <v>5</v>
      </c>
      <c r="G12283" s="4">
        <f t="shared" ca="1" si="383"/>
        <v>93</v>
      </c>
      <c r="H12283" s="4">
        <f ca="1">+Data_TABLE[[#This Row],[Qty]]*Data_TABLE[[#This Row],[Unit Price]]</f>
        <v>465</v>
      </c>
      <c r="I12283" s="7">
        <v>42358</v>
      </c>
      <c r="J12283" s="10">
        <f>EOMONTH(Data_TABLE[[#This Row],[Date Sold]],0)</f>
        <v>42369</v>
      </c>
    </row>
    <row r="12284" spans="2:10" x14ac:dyDescent="0.25">
      <c r="B12284" s="1" t="s">
        <v>41</v>
      </c>
      <c r="C12284" s="3" t="s">
        <v>55</v>
      </c>
      <c r="D12284" s="2" t="s">
        <v>49</v>
      </c>
      <c r="E12284" s="3" t="s">
        <v>43</v>
      </c>
      <c r="F12284" s="3">
        <f t="shared" ca="1" si="382"/>
        <v>3</v>
      </c>
      <c r="G12284" s="4">
        <f t="shared" ca="1" si="383"/>
        <v>159</v>
      </c>
      <c r="H12284" s="4">
        <f ca="1">+Data_TABLE[[#This Row],[Qty]]*Data_TABLE[[#This Row],[Unit Price]]</f>
        <v>477</v>
      </c>
      <c r="I12284" s="7">
        <v>42358</v>
      </c>
      <c r="J12284" s="10">
        <f>EOMONTH(Data_TABLE[[#This Row],[Date Sold]],0)</f>
        <v>42369</v>
      </c>
    </row>
    <row r="12285" spans="2:10" x14ac:dyDescent="0.25">
      <c r="B12285" s="1" t="s">
        <v>39</v>
      </c>
      <c r="C12285" s="3" t="s">
        <v>54</v>
      </c>
      <c r="D12285" s="2" t="s">
        <v>48</v>
      </c>
      <c r="E12285" s="3" t="s">
        <v>42</v>
      </c>
      <c r="F12285" s="3">
        <f t="shared" ca="1" si="382"/>
        <v>1</v>
      </c>
      <c r="G12285" s="4">
        <f t="shared" ca="1" si="383"/>
        <v>61</v>
      </c>
      <c r="H12285" s="4">
        <f ca="1">+Data_TABLE[[#This Row],[Qty]]*Data_TABLE[[#This Row],[Unit Price]]</f>
        <v>61</v>
      </c>
      <c r="I12285" s="7">
        <v>42358</v>
      </c>
      <c r="J12285" s="10">
        <f>EOMONTH(Data_TABLE[[#This Row],[Date Sold]],0)</f>
        <v>42369</v>
      </c>
    </row>
    <row r="12286" spans="2:10" x14ac:dyDescent="0.25">
      <c r="B12286" s="1" t="s">
        <v>41</v>
      </c>
      <c r="C12286" s="3" t="s">
        <v>56</v>
      </c>
      <c r="D12286" s="2" t="s">
        <v>52</v>
      </c>
      <c r="E12286" s="3" t="s">
        <v>46</v>
      </c>
      <c r="F12286" s="3">
        <f t="shared" ca="1" si="382"/>
        <v>4</v>
      </c>
      <c r="G12286" s="4">
        <f t="shared" ca="1" si="383"/>
        <v>102</v>
      </c>
      <c r="H12286" s="4">
        <f ca="1">+Data_TABLE[[#This Row],[Qty]]*Data_TABLE[[#This Row],[Unit Price]]</f>
        <v>408</v>
      </c>
      <c r="I12286" s="7">
        <v>42358</v>
      </c>
      <c r="J12286" s="10">
        <f>EOMONTH(Data_TABLE[[#This Row],[Date Sold]],0)</f>
        <v>42369</v>
      </c>
    </row>
    <row r="12287" spans="2:10" x14ac:dyDescent="0.25">
      <c r="B12287" s="1" t="s">
        <v>39</v>
      </c>
      <c r="C12287" s="3" t="s">
        <v>55</v>
      </c>
      <c r="D12287" s="2" t="s">
        <v>51</v>
      </c>
      <c r="E12287" s="3" t="s">
        <v>45</v>
      </c>
      <c r="F12287" s="3">
        <f t="shared" ca="1" si="382"/>
        <v>2</v>
      </c>
      <c r="G12287" s="4">
        <f t="shared" ca="1" si="383"/>
        <v>200</v>
      </c>
      <c r="H12287" s="4">
        <f ca="1">+Data_TABLE[[#This Row],[Qty]]*Data_TABLE[[#This Row],[Unit Price]]</f>
        <v>400</v>
      </c>
      <c r="I12287" s="7">
        <v>42358</v>
      </c>
      <c r="J12287" s="10">
        <f>EOMONTH(Data_TABLE[[#This Row],[Date Sold]],0)</f>
        <v>42369</v>
      </c>
    </row>
    <row r="12288" spans="2:10" x14ac:dyDescent="0.25">
      <c r="B12288" s="1" t="s">
        <v>38</v>
      </c>
      <c r="C12288" s="3" t="s">
        <v>55</v>
      </c>
      <c r="D12288" s="2" t="s">
        <v>49</v>
      </c>
      <c r="E12288" s="3" t="s">
        <v>43</v>
      </c>
      <c r="F12288" s="3">
        <f t="shared" ca="1" si="382"/>
        <v>3</v>
      </c>
      <c r="G12288" s="4">
        <f t="shared" ca="1" si="383"/>
        <v>154</v>
      </c>
      <c r="H12288" s="4">
        <f ca="1">+Data_TABLE[[#This Row],[Qty]]*Data_TABLE[[#This Row],[Unit Price]]</f>
        <v>462</v>
      </c>
      <c r="I12288" s="7">
        <v>42358</v>
      </c>
      <c r="J12288" s="10">
        <f>EOMONTH(Data_TABLE[[#This Row],[Date Sold]],0)</f>
        <v>42369</v>
      </c>
    </row>
    <row r="12289" spans="2:10" x14ac:dyDescent="0.25">
      <c r="B12289" s="1" t="s">
        <v>41</v>
      </c>
      <c r="C12289" s="3" t="s">
        <v>56</v>
      </c>
      <c r="D12289" s="2" t="s">
        <v>52</v>
      </c>
      <c r="E12289" s="3" t="s">
        <v>46</v>
      </c>
      <c r="F12289" s="3">
        <f t="shared" ca="1" si="382"/>
        <v>3</v>
      </c>
      <c r="G12289" s="4">
        <f t="shared" ca="1" si="383"/>
        <v>190</v>
      </c>
      <c r="H12289" s="4">
        <f ca="1">+Data_TABLE[[#This Row],[Qty]]*Data_TABLE[[#This Row],[Unit Price]]</f>
        <v>570</v>
      </c>
      <c r="I12289" s="7">
        <v>42358</v>
      </c>
      <c r="J12289" s="10">
        <f>EOMONTH(Data_TABLE[[#This Row],[Date Sold]],0)</f>
        <v>42369</v>
      </c>
    </row>
    <row r="12290" spans="2:10" x14ac:dyDescent="0.25">
      <c r="B12290" s="1" t="s">
        <v>39</v>
      </c>
      <c r="C12290" s="3" t="s">
        <v>56</v>
      </c>
      <c r="D12290" s="2" t="s">
        <v>50</v>
      </c>
      <c r="E12290" s="3" t="s">
        <v>44</v>
      </c>
      <c r="F12290" s="3">
        <f t="shared" ca="1" si="382"/>
        <v>2</v>
      </c>
      <c r="G12290" s="4">
        <f t="shared" ca="1" si="383"/>
        <v>133</v>
      </c>
      <c r="H12290" s="4">
        <f ca="1">+Data_TABLE[[#This Row],[Qty]]*Data_TABLE[[#This Row],[Unit Price]]</f>
        <v>266</v>
      </c>
      <c r="I12290" s="7">
        <v>42358</v>
      </c>
      <c r="J12290" s="10">
        <f>EOMONTH(Data_TABLE[[#This Row],[Date Sold]],0)</f>
        <v>42369</v>
      </c>
    </row>
    <row r="12291" spans="2:10" x14ac:dyDescent="0.25">
      <c r="B12291" s="1" t="s">
        <v>40</v>
      </c>
      <c r="C12291" s="3" t="s">
        <v>56</v>
      </c>
      <c r="D12291" s="2" t="s">
        <v>52</v>
      </c>
      <c r="E12291" s="3" t="s">
        <v>46</v>
      </c>
      <c r="F12291" s="3">
        <f t="shared" ca="1" si="382"/>
        <v>1</v>
      </c>
      <c r="G12291" s="4">
        <f t="shared" ca="1" si="383"/>
        <v>61</v>
      </c>
      <c r="H12291" s="4">
        <f ca="1">+Data_TABLE[[#This Row],[Qty]]*Data_TABLE[[#This Row],[Unit Price]]</f>
        <v>61</v>
      </c>
      <c r="I12291" s="7">
        <v>42358</v>
      </c>
      <c r="J12291" s="10">
        <f>EOMONTH(Data_TABLE[[#This Row],[Date Sold]],0)</f>
        <v>42369</v>
      </c>
    </row>
    <row r="12292" spans="2:10" x14ac:dyDescent="0.25">
      <c r="B12292" s="1" t="s">
        <v>41</v>
      </c>
      <c r="C12292" s="3" t="s">
        <v>55</v>
      </c>
      <c r="D12292" s="2" t="s">
        <v>51</v>
      </c>
      <c r="E12292" s="3" t="s">
        <v>45</v>
      </c>
      <c r="F12292" s="3">
        <f t="shared" ca="1" si="382"/>
        <v>4</v>
      </c>
      <c r="G12292" s="4">
        <f t="shared" ca="1" si="383"/>
        <v>62</v>
      </c>
      <c r="H12292" s="4">
        <f ca="1">+Data_TABLE[[#This Row],[Qty]]*Data_TABLE[[#This Row],[Unit Price]]</f>
        <v>248</v>
      </c>
      <c r="I12292" s="7">
        <v>42358</v>
      </c>
      <c r="J12292" s="10">
        <f>EOMONTH(Data_TABLE[[#This Row],[Date Sold]],0)</f>
        <v>42369</v>
      </c>
    </row>
    <row r="12293" spans="2:10" x14ac:dyDescent="0.25">
      <c r="B12293" s="1" t="s">
        <v>40</v>
      </c>
      <c r="C12293" s="3" t="s">
        <v>55</v>
      </c>
      <c r="D12293" s="2" t="s">
        <v>49</v>
      </c>
      <c r="E12293" s="3" t="s">
        <v>43</v>
      </c>
      <c r="F12293" s="3">
        <f t="shared" ca="1" si="382"/>
        <v>3</v>
      </c>
      <c r="G12293" s="4">
        <f t="shared" ca="1" si="383"/>
        <v>145</v>
      </c>
      <c r="H12293" s="4">
        <f ca="1">+Data_TABLE[[#This Row],[Qty]]*Data_TABLE[[#This Row],[Unit Price]]</f>
        <v>435</v>
      </c>
      <c r="I12293" s="7">
        <v>42358</v>
      </c>
      <c r="J12293" s="10">
        <f>EOMONTH(Data_TABLE[[#This Row],[Date Sold]],0)</f>
        <v>42369</v>
      </c>
    </row>
    <row r="12294" spans="2:10" x14ac:dyDescent="0.25">
      <c r="B12294" s="1" t="s">
        <v>39</v>
      </c>
      <c r="C12294" s="3" t="s">
        <v>55</v>
      </c>
      <c r="D12294" s="2" t="s">
        <v>49</v>
      </c>
      <c r="E12294" s="3" t="s">
        <v>43</v>
      </c>
      <c r="F12294" s="3">
        <f t="shared" ca="1" si="382"/>
        <v>4</v>
      </c>
      <c r="G12294" s="4">
        <f t="shared" ca="1" si="383"/>
        <v>192</v>
      </c>
      <c r="H12294" s="4">
        <f ca="1">+Data_TABLE[[#This Row],[Qty]]*Data_TABLE[[#This Row],[Unit Price]]</f>
        <v>768</v>
      </c>
      <c r="I12294" s="7">
        <v>42358</v>
      </c>
      <c r="J12294" s="10">
        <f>EOMONTH(Data_TABLE[[#This Row],[Date Sold]],0)</f>
        <v>42369</v>
      </c>
    </row>
    <row r="12295" spans="2:10" x14ac:dyDescent="0.25">
      <c r="B12295" s="1" t="s">
        <v>37</v>
      </c>
      <c r="C12295" s="3" t="s">
        <v>56</v>
      </c>
      <c r="D12295" s="2" t="s">
        <v>50</v>
      </c>
      <c r="E12295" s="3" t="s">
        <v>44</v>
      </c>
      <c r="F12295" s="3">
        <f t="shared" ca="1" si="382"/>
        <v>5</v>
      </c>
      <c r="G12295" s="4">
        <f t="shared" ca="1" si="383"/>
        <v>60</v>
      </c>
      <c r="H12295" s="4">
        <f ca="1">+Data_TABLE[[#This Row],[Qty]]*Data_TABLE[[#This Row],[Unit Price]]</f>
        <v>300</v>
      </c>
      <c r="I12295" s="7">
        <v>42358</v>
      </c>
      <c r="J12295" s="10">
        <f>EOMONTH(Data_TABLE[[#This Row],[Date Sold]],0)</f>
        <v>42369</v>
      </c>
    </row>
    <row r="12296" spans="2:10" x14ac:dyDescent="0.25">
      <c r="B12296" s="1" t="s">
        <v>37</v>
      </c>
      <c r="C12296" s="3" t="s">
        <v>55</v>
      </c>
      <c r="D12296" s="2" t="s">
        <v>51</v>
      </c>
      <c r="E12296" s="3" t="s">
        <v>45</v>
      </c>
      <c r="F12296" s="3">
        <f t="shared" ca="1" si="382"/>
        <v>2</v>
      </c>
      <c r="G12296" s="4">
        <f t="shared" ca="1" si="383"/>
        <v>94</v>
      </c>
      <c r="H12296" s="4">
        <f ca="1">+Data_TABLE[[#This Row],[Qty]]*Data_TABLE[[#This Row],[Unit Price]]</f>
        <v>188</v>
      </c>
      <c r="I12296" s="7">
        <v>42358</v>
      </c>
      <c r="J12296" s="10">
        <f>EOMONTH(Data_TABLE[[#This Row],[Date Sold]],0)</f>
        <v>42369</v>
      </c>
    </row>
    <row r="12297" spans="2:10" x14ac:dyDescent="0.25">
      <c r="B12297" s="1" t="s">
        <v>37</v>
      </c>
      <c r="C12297" s="3" t="s">
        <v>56</v>
      </c>
      <c r="D12297" s="2" t="s">
        <v>50</v>
      </c>
      <c r="E12297" s="3" t="s">
        <v>44</v>
      </c>
      <c r="F12297" s="3">
        <f t="shared" ca="1" si="382"/>
        <v>4</v>
      </c>
      <c r="G12297" s="4">
        <f t="shared" ca="1" si="383"/>
        <v>196</v>
      </c>
      <c r="H12297" s="4">
        <f ca="1">+Data_TABLE[[#This Row],[Qty]]*Data_TABLE[[#This Row],[Unit Price]]</f>
        <v>784</v>
      </c>
      <c r="I12297" s="7">
        <v>42358</v>
      </c>
      <c r="J12297" s="10">
        <f>EOMONTH(Data_TABLE[[#This Row],[Date Sold]],0)</f>
        <v>42369</v>
      </c>
    </row>
    <row r="12298" spans="2:10" x14ac:dyDescent="0.25">
      <c r="B12298" s="1" t="s">
        <v>41</v>
      </c>
      <c r="C12298" s="3" t="s">
        <v>55</v>
      </c>
      <c r="D12298" s="2" t="s">
        <v>51</v>
      </c>
      <c r="E12298" s="3" t="s">
        <v>45</v>
      </c>
      <c r="F12298" s="3">
        <f t="shared" ca="1" si="382"/>
        <v>3</v>
      </c>
      <c r="G12298" s="4">
        <f t="shared" ca="1" si="383"/>
        <v>114</v>
      </c>
      <c r="H12298" s="4">
        <f ca="1">+Data_TABLE[[#This Row],[Qty]]*Data_TABLE[[#This Row],[Unit Price]]</f>
        <v>342</v>
      </c>
      <c r="I12298" s="7">
        <v>42358</v>
      </c>
      <c r="J12298" s="10">
        <f>EOMONTH(Data_TABLE[[#This Row],[Date Sold]],0)</f>
        <v>42369</v>
      </c>
    </row>
    <row r="12299" spans="2:10" x14ac:dyDescent="0.25">
      <c r="B12299" s="1" t="s">
        <v>38</v>
      </c>
      <c r="C12299" s="3" t="s">
        <v>55</v>
      </c>
      <c r="D12299" s="2" t="s">
        <v>51</v>
      </c>
      <c r="E12299" s="3" t="s">
        <v>45</v>
      </c>
      <c r="F12299" s="3">
        <f t="shared" ca="1" si="382"/>
        <v>3</v>
      </c>
      <c r="G12299" s="4">
        <f t="shared" ca="1" si="383"/>
        <v>127</v>
      </c>
      <c r="H12299" s="4">
        <f ca="1">+Data_TABLE[[#This Row],[Qty]]*Data_TABLE[[#This Row],[Unit Price]]</f>
        <v>381</v>
      </c>
      <c r="I12299" s="7">
        <v>42358</v>
      </c>
      <c r="J12299" s="10">
        <f>EOMONTH(Data_TABLE[[#This Row],[Date Sold]],0)</f>
        <v>42369</v>
      </c>
    </row>
    <row r="12300" spans="2:10" x14ac:dyDescent="0.25">
      <c r="B12300" s="1" t="s">
        <v>36</v>
      </c>
      <c r="C12300" s="3" t="s">
        <v>56</v>
      </c>
      <c r="D12300" s="2" t="s">
        <v>52</v>
      </c>
      <c r="E12300" s="3" t="s">
        <v>46</v>
      </c>
      <c r="F12300" s="3">
        <f t="shared" ca="1" si="382"/>
        <v>1</v>
      </c>
      <c r="G12300" s="4">
        <f t="shared" ca="1" si="383"/>
        <v>64</v>
      </c>
      <c r="H12300" s="4">
        <f ca="1">+Data_TABLE[[#This Row],[Qty]]*Data_TABLE[[#This Row],[Unit Price]]</f>
        <v>64</v>
      </c>
      <c r="I12300" s="7">
        <v>42358</v>
      </c>
      <c r="J12300" s="10">
        <f>EOMONTH(Data_TABLE[[#This Row],[Date Sold]],0)</f>
        <v>42369</v>
      </c>
    </row>
    <row r="12301" spans="2:10" x14ac:dyDescent="0.25">
      <c r="B12301" s="1" t="s">
        <v>38</v>
      </c>
      <c r="C12301" s="3" t="s">
        <v>55</v>
      </c>
      <c r="D12301" s="2" t="s">
        <v>49</v>
      </c>
      <c r="E12301" s="3" t="s">
        <v>43</v>
      </c>
      <c r="F12301" s="3">
        <f t="shared" ca="1" si="382"/>
        <v>2</v>
      </c>
      <c r="G12301" s="4">
        <f t="shared" ca="1" si="383"/>
        <v>193</v>
      </c>
      <c r="H12301" s="4">
        <f ca="1">+Data_TABLE[[#This Row],[Qty]]*Data_TABLE[[#This Row],[Unit Price]]</f>
        <v>386</v>
      </c>
      <c r="I12301" s="7">
        <v>42358</v>
      </c>
      <c r="J12301" s="10">
        <f>EOMONTH(Data_TABLE[[#This Row],[Date Sold]],0)</f>
        <v>42369</v>
      </c>
    </row>
    <row r="12302" spans="2:10" x14ac:dyDescent="0.25">
      <c r="B12302" s="1" t="s">
        <v>38</v>
      </c>
      <c r="C12302" s="3" t="s">
        <v>55</v>
      </c>
      <c r="D12302" s="2" t="s">
        <v>49</v>
      </c>
      <c r="E12302" s="3" t="s">
        <v>43</v>
      </c>
      <c r="F12302" s="3">
        <f t="shared" ca="1" si="382"/>
        <v>5</v>
      </c>
      <c r="G12302" s="4">
        <f t="shared" ca="1" si="383"/>
        <v>123</v>
      </c>
      <c r="H12302" s="4">
        <f ca="1">+Data_TABLE[[#This Row],[Qty]]*Data_TABLE[[#This Row],[Unit Price]]</f>
        <v>615</v>
      </c>
      <c r="I12302" s="7">
        <v>42358</v>
      </c>
      <c r="J12302" s="10">
        <f>EOMONTH(Data_TABLE[[#This Row],[Date Sold]],0)</f>
        <v>42369</v>
      </c>
    </row>
    <row r="12303" spans="2:10" x14ac:dyDescent="0.25">
      <c r="B12303" s="1" t="s">
        <v>40</v>
      </c>
      <c r="C12303" s="3" t="s">
        <v>56</v>
      </c>
      <c r="D12303" s="2" t="s">
        <v>52</v>
      </c>
      <c r="E12303" s="3" t="s">
        <v>46</v>
      </c>
      <c r="F12303" s="3">
        <f t="shared" ca="1" si="382"/>
        <v>1</v>
      </c>
      <c r="G12303" s="4">
        <f t="shared" ca="1" si="383"/>
        <v>147</v>
      </c>
      <c r="H12303" s="4">
        <f ca="1">+Data_TABLE[[#This Row],[Qty]]*Data_TABLE[[#This Row],[Unit Price]]</f>
        <v>147</v>
      </c>
      <c r="I12303" s="7">
        <v>42359</v>
      </c>
      <c r="J12303" s="10">
        <f>EOMONTH(Data_TABLE[[#This Row],[Date Sold]],0)</f>
        <v>42369</v>
      </c>
    </row>
    <row r="12304" spans="2:10" x14ac:dyDescent="0.25">
      <c r="B12304" s="1" t="s">
        <v>39</v>
      </c>
      <c r="C12304" s="3" t="s">
        <v>54</v>
      </c>
      <c r="D12304" s="2" t="s">
        <v>48</v>
      </c>
      <c r="E12304" s="3" t="s">
        <v>42</v>
      </c>
      <c r="F12304" s="3">
        <f t="shared" ca="1" si="382"/>
        <v>4</v>
      </c>
      <c r="G12304" s="4">
        <f t="shared" ca="1" si="383"/>
        <v>134</v>
      </c>
      <c r="H12304" s="4">
        <f ca="1">+Data_TABLE[[#This Row],[Qty]]*Data_TABLE[[#This Row],[Unit Price]]</f>
        <v>536</v>
      </c>
      <c r="I12304" s="7">
        <v>42359</v>
      </c>
      <c r="J12304" s="10">
        <f>EOMONTH(Data_TABLE[[#This Row],[Date Sold]],0)</f>
        <v>42369</v>
      </c>
    </row>
    <row r="12305" spans="2:10" x14ac:dyDescent="0.25">
      <c r="B12305" s="1" t="s">
        <v>38</v>
      </c>
      <c r="C12305" s="3" t="s">
        <v>55</v>
      </c>
      <c r="D12305" s="2" t="s">
        <v>51</v>
      </c>
      <c r="E12305" s="3" t="s">
        <v>45</v>
      </c>
      <c r="F12305" s="3">
        <f t="shared" ca="1" si="382"/>
        <v>3</v>
      </c>
      <c r="G12305" s="4">
        <f t="shared" ca="1" si="383"/>
        <v>101</v>
      </c>
      <c r="H12305" s="4">
        <f ca="1">+Data_TABLE[[#This Row],[Qty]]*Data_TABLE[[#This Row],[Unit Price]]</f>
        <v>303</v>
      </c>
      <c r="I12305" s="7">
        <v>42359</v>
      </c>
      <c r="J12305" s="10">
        <f>EOMONTH(Data_TABLE[[#This Row],[Date Sold]],0)</f>
        <v>42369</v>
      </c>
    </row>
    <row r="12306" spans="2:10" x14ac:dyDescent="0.25">
      <c r="B12306" s="1" t="s">
        <v>40</v>
      </c>
      <c r="C12306" s="3" t="s">
        <v>55</v>
      </c>
      <c r="D12306" s="2" t="s">
        <v>51</v>
      </c>
      <c r="E12306" s="3" t="s">
        <v>45</v>
      </c>
      <c r="F12306" s="3">
        <f t="shared" ca="1" si="382"/>
        <v>4</v>
      </c>
      <c r="G12306" s="4">
        <f t="shared" ca="1" si="383"/>
        <v>72</v>
      </c>
      <c r="H12306" s="4">
        <f ca="1">+Data_TABLE[[#This Row],[Qty]]*Data_TABLE[[#This Row],[Unit Price]]</f>
        <v>288</v>
      </c>
      <c r="I12306" s="7">
        <v>42359</v>
      </c>
      <c r="J12306" s="10">
        <f>EOMONTH(Data_TABLE[[#This Row],[Date Sold]],0)</f>
        <v>42369</v>
      </c>
    </row>
    <row r="12307" spans="2:10" x14ac:dyDescent="0.25">
      <c r="B12307" s="1" t="s">
        <v>41</v>
      </c>
      <c r="C12307" s="3" t="s">
        <v>54</v>
      </c>
      <c r="D12307" s="2" t="s">
        <v>48</v>
      </c>
      <c r="E12307" s="3" t="s">
        <v>42</v>
      </c>
      <c r="F12307" s="3">
        <f t="shared" ca="1" si="382"/>
        <v>1</v>
      </c>
      <c r="G12307" s="4">
        <f t="shared" ca="1" si="383"/>
        <v>78</v>
      </c>
      <c r="H12307" s="4">
        <f ca="1">+Data_TABLE[[#This Row],[Qty]]*Data_TABLE[[#This Row],[Unit Price]]</f>
        <v>78</v>
      </c>
      <c r="I12307" s="7">
        <v>42359</v>
      </c>
      <c r="J12307" s="10">
        <f>EOMONTH(Data_TABLE[[#This Row],[Date Sold]],0)</f>
        <v>42369</v>
      </c>
    </row>
    <row r="12308" spans="2:10" x14ac:dyDescent="0.25">
      <c r="B12308" s="1" t="s">
        <v>36</v>
      </c>
      <c r="C12308" s="3" t="s">
        <v>56</v>
      </c>
      <c r="D12308" s="2" t="s">
        <v>52</v>
      </c>
      <c r="E12308" s="3" t="s">
        <v>46</v>
      </c>
      <c r="F12308" s="3">
        <f t="shared" ca="1" si="382"/>
        <v>5</v>
      </c>
      <c r="G12308" s="4">
        <f t="shared" ca="1" si="383"/>
        <v>115</v>
      </c>
      <c r="H12308" s="4">
        <f ca="1">+Data_TABLE[[#This Row],[Qty]]*Data_TABLE[[#This Row],[Unit Price]]</f>
        <v>575</v>
      </c>
      <c r="I12308" s="7">
        <v>42359</v>
      </c>
      <c r="J12308" s="10">
        <f>EOMONTH(Data_TABLE[[#This Row],[Date Sold]],0)</f>
        <v>42369</v>
      </c>
    </row>
    <row r="12309" spans="2:10" x14ac:dyDescent="0.25">
      <c r="B12309" s="1" t="s">
        <v>39</v>
      </c>
      <c r="C12309" s="3" t="s">
        <v>54</v>
      </c>
      <c r="D12309" s="2" t="s">
        <v>48</v>
      </c>
      <c r="E12309" s="3" t="s">
        <v>42</v>
      </c>
      <c r="F12309" s="3">
        <f t="shared" ca="1" si="382"/>
        <v>4</v>
      </c>
      <c r="G12309" s="4">
        <f t="shared" ca="1" si="383"/>
        <v>112</v>
      </c>
      <c r="H12309" s="4">
        <f ca="1">+Data_TABLE[[#This Row],[Qty]]*Data_TABLE[[#This Row],[Unit Price]]</f>
        <v>448</v>
      </c>
      <c r="I12309" s="7">
        <v>42359</v>
      </c>
      <c r="J12309" s="10">
        <f>EOMONTH(Data_TABLE[[#This Row],[Date Sold]],0)</f>
        <v>42369</v>
      </c>
    </row>
    <row r="12310" spans="2:10" x14ac:dyDescent="0.25">
      <c r="B12310" s="1" t="s">
        <v>39</v>
      </c>
      <c r="C12310" s="3" t="s">
        <v>56</v>
      </c>
      <c r="D12310" s="2" t="s">
        <v>52</v>
      </c>
      <c r="E12310" s="3" t="s">
        <v>46</v>
      </c>
      <c r="F12310" s="3">
        <f t="shared" ca="1" si="382"/>
        <v>2</v>
      </c>
      <c r="G12310" s="4">
        <f t="shared" ca="1" si="383"/>
        <v>178</v>
      </c>
      <c r="H12310" s="4">
        <f ca="1">+Data_TABLE[[#This Row],[Qty]]*Data_TABLE[[#This Row],[Unit Price]]</f>
        <v>356</v>
      </c>
      <c r="I12310" s="7">
        <v>42359</v>
      </c>
      <c r="J12310" s="10">
        <f>EOMONTH(Data_TABLE[[#This Row],[Date Sold]],0)</f>
        <v>42369</v>
      </c>
    </row>
    <row r="12311" spans="2:10" x14ac:dyDescent="0.25">
      <c r="B12311" s="1" t="s">
        <v>39</v>
      </c>
      <c r="C12311" s="3" t="s">
        <v>55</v>
      </c>
      <c r="D12311" s="2" t="s">
        <v>49</v>
      </c>
      <c r="E12311" s="3" t="s">
        <v>43</v>
      </c>
      <c r="F12311" s="3">
        <f t="shared" ca="1" si="382"/>
        <v>2</v>
      </c>
      <c r="G12311" s="4">
        <f t="shared" ca="1" si="383"/>
        <v>88</v>
      </c>
      <c r="H12311" s="4">
        <f ca="1">+Data_TABLE[[#This Row],[Qty]]*Data_TABLE[[#This Row],[Unit Price]]</f>
        <v>176</v>
      </c>
      <c r="I12311" s="7">
        <v>42359</v>
      </c>
      <c r="J12311" s="10">
        <f>EOMONTH(Data_TABLE[[#This Row],[Date Sold]],0)</f>
        <v>42369</v>
      </c>
    </row>
    <row r="12312" spans="2:10" x14ac:dyDescent="0.25">
      <c r="B12312" s="1" t="s">
        <v>38</v>
      </c>
      <c r="C12312" s="3" t="s">
        <v>56</v>
      </c>
      <c r="D12312" s="2" t="s">
        <v>50</v>
      </c>
      <c r="E12312" s="3" t="s">
        <v>44</v>
      </c>
      <c r="F12312" s="3">
        <f t="shared" ca="1" si="382"/>
        <v>5</v>
      </c>
      <c r="G12312" s="4">
        <f t="shared" ca="1" si="383"/>
        <v>112</v>
      </c>
      <c r="H12312" s="4">
        <f ca="1">+Data_TABLE[[#This Row],[Qty]]*Data_TABLE[[#This Row],[Unit Price]]</f>
        <v>560</v>
      </c>
      <c r="I12312" s="7">
        <v>42359</v>
      </c>
      <c r="J12312" s="10">
        <f>EOMONTH(Data_TABLE[[#This Row],[Date Sold]],0)</f>
        <v>42369</v>
      </c>
    </row>
    <row r="12313" spans="2:10" x14ac:dyDescent="0.25">
      <c r="B12313" s="1" t="s">
        <v>37</v>
      </c>
      <c r="C12313" s="3" t="s">
        <v>54</v>
      </c>
      <c r="D12313" s="2" t="s">
        <v>48</v>
      </c>
      <c r="E12313" s="3" t="s">
        <v>42</v>
      </c>
      <c r="F12313" s="3">
        <f t="shared" ca="1" si="382"/>
        <v>3</v>
      </c>
      <c r="G12313" s="4">
        <f t="shared" ca="1" si="383"/>
        <v>91</v>
      </c>
      <c r="H12313" s="4">
        <f ca="1">+Data_TABLE[[#This Row],[Qty]]*Data_TABLE[[#This Row],[Unit Price]]</f>
        <v>273</v>
      </c>
      <c r="I12313" s="7">
        <v>42359</v>
      </c>
      <c r="J12313" s="10">
        <f>EOMONTH(Data_TABLE[[#This Row],[Date Sold]],0)</f>
        <v>42369</v>
      </c>
    </row>
    <row r="12314" spans="2:10" x14ac:dyDescent="0.25">
      <c r="B12314" s="1" t="s">
        <v>36</v>
      </c>
      <c r="C12314" s="3" t="s">
        <v>55</v>
      </c>
      <c r="D12314" s="2" t="s">
        <v>49</v>
      </c>
      <c r="E12314" s="3" t="s">
        <v>43</v>
      </c>
      <c r="F12314" s="3">
        <f t="shared" ca="1" si="382"/>
        <v>2</v>
      </c>
      <c r="G12314" s="4">
        <f t="shared" ca="1" si="383"/>
        <v>157</v>
      </c>
      <c r="H12314" s="4">
        <f ca="1">+Data_TABLE[[#This Row],[Qty]]*Data_TABLE[[#This Row],[Unit Price]]</f>
        <v>314</v>
      </c>
      <c r="I12314" s="7">
        <v>42359</v>
      </c>
      <c r="J12314" s="10">
        <f>EOMONTH(Data_TABLE[[#This Row],[Date Sold]],0)</f>
        <v>42369</v>
      </c>
    </row>
    <row r="12315" spans="2:10" x14ac:dyDescent="0.25">
      <c r="B12315" s="1" t="s">
        <v>41</v>
      </c>
      <c r="C12315" s="3" t="s">
        <v>56</v>
      </c>
      <c r="D12315" s="2" t="s">
        <v>50</v>
      </c>
      <c r="E12315" s="3" t="s">
        <v>44</v>
      </c>
      <c r="F12315" s="3">
        <f t="shared" ca="1" si="382"/>
        <v>4</v>
      </c>
      <c r="G12315" s="4">
        <f t="shared" ca="1" si="383"/>
        <v>171</v>
      </c>
      <c r="H12315" s="4">
        <f ca="1">+Data_TABLE[[#This Row],[Qty]]*Data_TABLE[[#This Row],[Unit Price]]</f>
        <v>684</v>
      </c>
      <c r="I12315" s="7">
        <v>42359</v>
      </c>
      <c r="J12315" s="10">
        <f>EOMONTH(Data_TABLE[[#This Row],[Date Sold]],0)</f>
        <v>42369</v>
      </c>
    </row>
    <row r="12316" spans="2:10" x14ac:dyDescent="0.25">
      <c r="B12316" s="1" t="s">
        <v>41</v>
      </c>
      <c r="C12316" s="3" t="s">
        <v>56</v>
      </c>
      <c r="D12316" s="2" t="s">
        <v>50</v>
      </c>
      <c r="E12316" s="3" t="s">
        <v>44</v>
      </c>
      <c r="F12316" s="3">
        <f t="shared" ca="1" si="382"/>
        <v>5</v>
      </c>
      <c r="G12316" s="4">
        <f t="shared" ca="1" si="383"/>
        <v>136</v>
      </c>
      <c r="H12316" s="4">
        <f ca="1">+Data_TABLE[[#This Row],[Qty]]*Data_TABLE[[#This Row],[Unit Price]]</f>
        <v>680</v>
      </c>
      <c r="I12316" s="7">
        <v>42359</v>
      </c>
      <c r="J12316" s="10">
        <f>EOMONTH(Data_TABLE[[#This Row],[Date Sold]],0)</f>
        <v>42369</v>
      </c>
    </row>
    <row r="12317" spans="2:10" x14ac:dyDescent="0.25">
      <c r="B12317" s="1" t="s">
        <v>40</v>
      </c>
      <c r="C12317" s="3" t="s">
        <v>55</v>
      </c>
      <c r="D12317" s="2" t="s">
        <v>49</v>
      </c>
      <c r="E12317" s="3" t="s">
        <v>43</v>
      </c>
      <c r="F12317" s="3">
        <f t="shared" ca="1" si="382"/>
        <v>5</v>
      </c>
      <c r="G12317" s="4">
        <f t="shared" ca="1" si="383"/>
        <v>86</v>
      </c>
      <c r="H12317" s="4">
        <f ca="1">+Data_TABLE[[#This Row],[Qty]]*Data_TABLE[[#This Row],[Unit Price]]</f>
        <v>430</v>
      </c>
      <c r="I12317" s="7">
        <v>42359</v>
      </c>
      <c r="J12317" s="10">
        <f>EOMONTH(Data_TABLE[[#This Row],[Date Sold]],0)</f>
        <v>42369</v>
      </c>
    </row>
    <row r="12318" spans="2:10" x14ac:dyDescent="0.25">
      <c r="B12318" s="1" t="s">
        <v>41</v>
      </c>
      <c r="C12318" s="3" t="s">
        <v>56</v>
      </c>
      <c r="D12318" s="2" t="s">
        <v>50</v>
      </c>
      <c r="E12318" s="3" t="s">
        <v>44</v>
      </c>
      <c r="F12318" s="3">
        <f t="shared" ca="1" si="382"/>
        <v>4</v>
      </c>
      <c r="G12318" s="4">
        <f t="shared" ca="1" si="383"/>
        <v>80</v>
      </c>
      <c r="H12318" s="4">
        <f ca="1">+Data_TABLE[[#This Row],[Qty]]*Data_TABLE[[#This Row],[Unit Price]]</f>
        <v>320</v>
      </c>
      <c r="I12318" s="7">
        <v>42359</v>
      </c>
      <c r="J12318" s="10">
        <f>EOMONTH(Data_TABLE[[#This Row],[Date Sold]],0)</f>
        <v>42369</v>
      </c>
    </row>
    <row r="12319" spans="2:10" x14ac:dyDescent="0.25">
      <c r="B12319" s="1" t="s">
        <v>40</v>
      </c>
      <c r="C12319" s="3" t="s">
        <v>54</v>
      </c>
      <c r="D12319" s="2" t="s">
        <v>48</v>
      </c>
      <c r="E12319" s="3" t="s">
        <v>42</v>
      </c>
      <c r="F12319" s="3">
        <f t="shared" ca="1" si="382"/>
        <v>3</v>
      </c>
      <c r="G12319" s="4">
        <f t="shared" ca="1" si="383"/>
        <v>118</v>
      </c>
      <c r="H12319" s="4">
        <f ca="1">+Data_TABLE[[#This Row],[Qty]]*Data_TABLE[[#This Row],[Unit Price]]</f>
        <v>354</v>
      </c>
      <c r="I12319" s="7">
        <v>42359</v>
      </c>
      <c r="J12319" s="10">
        <f>EOMONTH(Data_TABLE[[#This Row],[Date Sold]],0)</f>
        <v>42369</v>
      </c>
    </row>
    <row r="12320" spans="2:10" x14ac:dyDescent="0.25">
      <c r="B12320" s="1" t="s">
        <v>40</v>
      </c>
      <c r="C12320" s="3" t="s">
        <v>55</v>
      </c>
      <c r="D12320" s="2" t="s">
        <v>49</v>
      </c>
      <c r="E12320" s="3" t="s">
        <v>43</v>
      </c>
      <c r="F12320" s="3">
        <f t="shared" ca="1" si="382"/>
        <v>1</v>
      </c>
      <c r="G12320" s="4">
        <f t="shared" ca="1" si="383"/>
        <v>128</v>
      </c>
      <c r="H12320" s="4">
        <f ca="1">+Data_TABLE[[#This Row],[Qty]]*Data_TABLE[[#This Row],[Unit Price]]</f>
        <v>128</v>
      </c>
      <c r="I12320" s="7">
        <v>42359</v>
      </c>
      <c r="J12320" s="10">
        <f>EOMONTH(Data_TABLE[[#This Row],[Date Sold]],0)</f>
        <v>42369</v>
      </c>
    </row>
    <row r="12321" spans="2:10" x14ac:dyDescent="0.25">
      <c r="B12321" s="1" t="s">
        <v>39</v>
      </c>
      <c r="C12321" s="3" t="s">
        <v>56</v>
      </c>
      <c r="D12321" s="2" t="s">
        <v>50</v>
      </c>
      <c r="E12321" s="3" t="s">
        <v>44</v>
      </c>
      <c r="F12321" s="3">
        <f t="shared" ca="1" si="382"/>
        <v>5</v>
      </c>
      <c r="G12321" s="4">
        <f t="shared" ca="1" si="383"/>
        <v>91</v>
      </c>
      <c r="H12321" s="4">
        <f ca="1">+Data_TABLE[[#This Row],[Qty]]*Data_TABLE[[#This Row],[Unit Price]]</f>
        <v>455</v>
      </c>
      <c r="I12321" s="7">
        <v>42359</v>
      </c>
      <c r="J12321" s="10">
        <f>EOMONTH(Data_TABLE[[#This Row],[Date Sold]],0)</f>
        <v>42369</v>
      </c>
    </row>
    <row r="12322" spans="2:10" x14ac:dyDescent="0.25">
      <c r="B12322" s="1" t="s">
        <v>39</v>
      </c>
      <c r="C12322" s="3" t="s">
        <v>55</v>
      </c>
      <c r="D12322" s="2" t="s">
        <v>49</v>
      </c>
      <c r="E12322" s="3" t="s">
        <v>43</v>
      </c>
      <c r="F12322" s="3">
        <f t="shared" ca="1" si="382"/>
        <v>2</v>
      </c>
      <c r="G12322" s="4">
        <f t="shared" ca="1" si="383"/>
        <v>130</v>
      </c>
      <c r="H12322" s="4">
        <f ca="1">+Data_TABLE[[#This Row],[Qty]]*Data_TABLE[[#This Row],[Unit Price]]</f>
        <v>260</v>
      </c>
      <c r="I12322" s="7">
        <v>42359</v>
      </c>
      <c r="J12322" s="10">
        <f>EOMONTH(Data_TABLE[[#This Row],[Date Sold]],0)</f>
        <v>42369</v>
      </c>
    </row>
    <row r="12323" spans="2:10" x14ac:dyDescent="0.25">
      <c r="B12323" s="1" t="s">
        <v>36</v>
      </c>
      <c r="C12323" s="3" t="s">
        <v>54</v>
      </c>
      <c r="D12323" s="2" t="s">
        <v>48</v>
      </c>
      <c r="E12323" s="3" t="s">
        <v>42</v>
      </c>
      <c r="F12323" s="3">
        <f t="shared" ca="1" si="382"/>
        <v>4</v>
      </c>
      <c r="G12323" s="4">
        <f t="shared" ca="1" si="383"/>
        <v>70</v>
      </c>
      <c r="H12323" s="4">
        <f ca="1">+Data_TABLE[[#This Row],[Qty]]*Data_TABLE[[#This Row],[Unit Price]]</f>
        <v>280</v>
      </c>
      <c r="I12323" s="7">
        <v>42359</v>
      </c>
      <c r="J12323" s="10">
        <f>EOMONTH(Data_TABLE[[#This Row],[Date Sold]],0)</f>
        <v>42369</v>
      </c>
    </row>
    <row r="12324" spans="2:10" x14ac:dyDescent="0.25">
      <c r="B12324" s="1" t="s">
        <v>37</v>
      </c>
      <c r="C12324" s="3" t="s">
        <v>56</v>
      </c>
      <c r="D12324" s="2" t="s">
        <v>50</v>
      </c>
      <c r="E12324" s="3" t="s">
        <v>44</v>
      </c>
      <c r="F12324" s="3">
        <f t="shared" ca="1" si="382"/>
        <v>4</v>
      </c>
      <c r="G12324" s="4">
        <f t="shared" ca="1" si="383"/>
        <v>96</v>
      </c>
      <c r="H12324" s="4">
        <f ca="1">+Data_TABLE[[#This Row],[Qty]]*Data_TABLE[[#This Row],[Unit Price]]</f>
        <v>384</v>
      </c>
      <c r="I12324" s="7">
        <v>42359</v>
      </c>
      <c r="J12324" s="10">
        <f>EOMONTH(Data_TABLE[[#This Row],[Date Sold]],0)</f>
        <v>42369</v>
      </c>
    </row>
    <row r="12325" spans="2:10" x14ac:dyDescent="0.25">
      <c r="B12325" s="1" t="s">
        <v>41</v>
      </c>
      <c r="C12325" s="3" t="s">
        <v>55</v>
      </c>
      <c r="D12325" s="2" t="s">
        <v>49</v>
      </c>
      <c r="E12325" s="3" t="s">
        <v>43</v>
      </c>
      <c r="F12325" s="3">
        <f t="shared" ca="1" si="382"/>
        <v>2</v>
      </c>
      <c r="G12325" s="4">
        <f t="shared" ca="1" si="383"/>
        <v>76</v>
      </c>
      <c r="H12325" s="4">
        <f ca="1">+Data_TABLE[[#This Row],[Qty]]*Data_TABLE[[#This Row],[Unit Price]]</f>
        <v>152</v>
      </c>
      <c r="I12325" s="7">
        <v>42359</v>
      </c>
      <c r="J12325" s="10">
        <f>EOMONTH(Data_TABLE[[#This Row],[Date Sold]],0)</f>
        <v>42369</v>
      </c>
    </row>
    <row r="12326" spans="2:10" x14ac:dyDescent="0.25">
      <c r="B12326" s="1" t="s">
        <v>37</v>
      </c>
      <c r="C12326" s="3" t="s">
        <v>56</v>
      </c>
      <c r="D12326" s="2" t="s">
        <v>50</v>
      </c>
      <c r="E12326" s="3" t="s">
        <v>44</v>
      </c>
      <c r="F12326" s="3">
        <f t="shared" ca="1" si="382"/>
        <v>4</v>
      </c>
      <c r="G12326" s="4">
        <f t="shared" ca="1" si="383"/>
        <v>178</v>
      </c>
      <c r="H12326" s="4">
        <f ca="1">+Data_TABLE[[#This Row],[Qty]]*Data_TABLE[[#This Row],[Unit Price]]</f>
        <v>712</v>
      </c>
      <c r="I12326" s="7">
        <v>42359</v>
      </c>
      <c r="J12326" s="10">
        <f>EOMONTH(Data_TABLE[[#This Row],[Date Sold]],0)</f>
        <v>42369</v>
      </c>
    </row>
    <row r="12327" spans="2:10" x14ac:dyDescent="0.25">
      <c r="B12327" s="1" t="s">
        <v>38</v>
      </c>
      <c r="C12327" s="3" t="s">
        <v>55</v>
      </c>
      <c r="D12327" s="2" t="s">
        <v>49</v>
      </c>
      <c r="E12327" s="3" t="s">
        <v>43</v>
      </c>
      <c r="F12327" s="3">
        <f t="shared" ca="1" si="382"/>
        <v>4</v>
      </c>
      <c r="G12327" s="4">
        <f t="shared" ca="1" si="383"/>
        <v>129</v>
      </c>
      <c r="H12327" s="4">
        <f ca="1">+Data_TABLE[[#This Row],[Qty]]*Data_TABLE[[#This Row],[Unit Price]]</f>
        <v>516</v>
      </c>
      <c r="I12327" s="7">
        <v>42359</v>
      </c>
      <c r="J12327" s="10">
        <f>EOMONTH(Data_TABLE[[#This Row],[Date Sold]],0)</f>
        <v>42369</v>
      </c>
    </row>
    <row r="12328" spans="2:10" x14ac:dyDescent="0.25">
      <c r="B12328" s="1" t="s">
        <v>36</v>
      </c>
      <c r="C12328" s="3" t="s">
        <v>55</v>
      </c>
      <c r="D12328" s="2" t="s">
        <v>49</v>
      </c>
      <c r="E12328" s="3" t="s">
        <v>43</v>
      </c>
      <c r="F12328" s="3">
        <f t="shared" ca="1" si="382"/>
        <v>1</v>
      </c>
      <c r="G12328" s="4">
        <f t="shared" ca="1" si="383"/>
        <v>119</v>
      </c>
      <c r="H12328" s="4">
        <f ca="1">+Data_TABLE[[#This Row],[Qty]]*Data_TABLE[[#This Row],[Unit Price]]</f>
        <v>119</v>
      </c>
      <c r="I12328" s="7">
        <v>42359</v>
      </c>
      <c r="J12328" s="10">
        <f>EOMONTH(Data_TABLE[[#This Row],[Date Sold]],0)</f>
        <v>42369</v>
      </c>
    </row>
    <row r="12329" spans="2:10" x14ac:dyDescent="0.25">
      <c r="B12329" s="1" t="s">
        <v>41</v>
      </c>
      <c r="C12329" s="3" t="s">
        <v>56</v>
      </c>
      <c r="D12329" s="2" t="s">
        <v>50</v>
      </c>
      <c r="E12329" s="3" t="s">
        <v>44</v>
      </c>
      <c r="F12329" s="3">
        <f t="shared" ca="1" si="382"/>
        <v>5</v>
      </c>
      <c r="G12329" s="4">
        <f t="shared" ca="1" si="383"/>
        <v>154</v>
      </c>
      <c r="H12329" s="4">
        <f ca="1">+Data_TABLE[[#This Row],[Qty]]*Data_TABLE[[#This Row],[Unit Price]]</f>
        <v>770</v>
      </c>
      <c r="I12329" s="7">
        <v>42359</v>
      </c>
      <c r="J12329" s="10">
        <f>EOMONTH(Data_TABLE[[#This Row],[Date Sold]],0)</f>
        <v>42369</v>
      </c>
    </row>
    <row r="12330" spans="2:10" x14ac:dyDescent="0.25">
      <c r="B12330" s="1" t="s">
        <v>41</v>
      </c>
      <c r="C12330" s="3" t="s">
        <v>56</v>
      </c>
      <c r="D12330" s="2" t="s">
        <v>52</v>
      </c>
      <c r="E12330" s="3" t="s">
        <v>46</v>
      </c>
      <c r="F12330" s="3">
        <f t="shared" ca="1" si="382"/>
        <v>2</v>
      </c>
      <c r="G12330" s="4">
        <f t="shared" ca="1" si="383"/>
        <v>67</v>
      </c>
      <c r="H12330" s="4">
        <f ca="1">+Data_TABLE[[#This Row],[Qty]]*Data_TABLE[[#This Row],[Unit Price]]</f>
        <v>134</v>
      </c>
      <c r="I12330" s="7">
        <v>42359</v>
      </c>
      <c r="J12330" s="10">
        <f>EOMONTH(Data_TABLE[[#This Row],[Date Sold]],0)</f>
        <v>42369</v>
      </c>
    </row>
    <row r="12331" spans="2:10" x14ac:dyDescent="0.25">
      <c r="B12331" s="1" t="s">
        <v>40</v>
      </c>
      <c r="C12331" s="3" t="s">
        <v>56</v>
      </c>
      <c r="D12331" s="2" t="s">
        <v>50</v>
      </c>
      <c r="E12331" s="3" t="s">
        <v>44</v>
      </c>
      <c r="F12331" s="3">
        <f t="shared" ca="1" si="382"/>
        <v>4</v>
      </c>
      <c r="G12331" s="4">
        <f t="shared" ca="1" si="383"/>
        <v>175</v>
      </c>
      <c r="H12331" s="4">
        <f ca="1">+Data_TABLE[[#This Row],[Qty]]*Data_TABLE[[#This Row],[Unit Price]]</f>
        <v>700</v>
      </c>
      <c r="I12331" s="7">
        <v>42359</v>
      </c>
      <c r="J12331" s="10">
        <f>EOMONTH(Data_TABLE[[#This Row],[Date Sold]],0)</f>
        <v>42369</v>
      </c>
    </row>
    <row r="12332" spans="2:10" x14ac:dyDescent="0.25">
      <c r="B12332" s="1" t="s">
        <v>39</v>
      </c>
      <c r="C12332" s="3" t="s">
        <v>55</v>
      </c>
      <c r="D12332" s="2" t="s">
        <v>51</v>
      </c>
      <c r="E12332" s="3" t="s">
        <v>45</v>
      </c>
      <c r="F12332" s="3">
        <f t="shared" ca="1" si="382"/>
        <v>4</v>
      </c>
      <c r="G12332" s="4">
        <f t="shared" ca="1" si="383"/>
        <v>166</v>
      </c>
      <c r="H12332" s="4">
        <f ca="1">+Data_TABLE[[#This Row],[Qty]]*Data_TABLE[[#This Row],[Unit Price]]</f>
        <v>664</v>
      </c>
      <c r="I12332" s="7">
        <v>42359</v>
      </c>
      <c r="J12332" s="10">
        <f>EOMONTH(Data_TABLE[[#This Row],[Date Sold]],0)</f>
        <v>42369</v>
      </c>
    </row>
    <row r="12333" spans="2:10" x14ac:dyDescent="0.25">
      <c r="B12333" s="1" t="s">
        <v>37</v>
      </c>
      <c r="C12333" s="3" t="s">
        <v>55</v>
      </c>
      <c r="D12333" s="2" t="s">
        <v>49</v>
      </c>
      <c r="E12333" s="3" t="s">
        <v>43</v>
      </c>
      <c r="F12333" s="3">
        <f t="shared" ca="1" si="382"/>
        <v>4</v>
      </c>
      <c r="G12333" s="4">
        <f t="shared" ca="1" si="383"/>
        <v>72</v>
      </c>
      <c r="H12333" s="4">
        <f ca="1">+Data_TABLE[[#This Row],[Qty]]*Data_TABLE[[#This Row],[Unit Price]]</f>
        <v>288</v>
      </c>
      <c r="I12333" s="7">
        <v>42359</v>
      </c>
      <c r="J12333" s="10">
        <f>EOMONTH(Data_TABLE[[#This Row],[Date Sold]],0)</f>
        <v>42369</v>
      </c>
    </row>
    <row r="12334" spans="2:10" x14ac:dyDescent="0.25">
      <c r="B12334" s="1" t="s">
        <v>40</v>
      </c>
      <c r="C12334" s="3" t="s">
        <v>56</v>
      </c>
      <c r="D12334" s="2" t="s">
        <v>50</v>
      </c>
      <c r="E12334" s="3" t="s">
        <v>44</v>
      </c>
      <c r="F12334" s="3">
        <f t="shared" ca="1" si="382"/>
        <v>4</v>
      </c>
      <c r="G12334" s="4">
        <f t="shared" ca="1" si="383"/>
        <v>161</v>
      </c>
      <c r="H12334" s="4">
        <f ca="1">+Data_TABLE[[#This Row],[Qty]]*Data_TABLE[[#This Row],[Unit Price]]</f>
        <v>644</v>
      </c>
      <c r="I12334" s="7">
        <v>42359</v>
      </c>
      <c r="J12334" s="10">
        <f>EOMONTH(Data_TABLE[[#This Row],[Date Sold]],0)</f>
        <v>42369</v>
      </c>
    </row>
    <row r="12335" spans="2:10" x14ac:dyDescent="0.25">
      <c r="B12335" s="1" t="s">
        <v>36</v>
      </c>
      <c r="C12335" s="3" t="s">
        <v>54</v>
      </c>
      <c r="D12335" s="2" t="s">
        <v>48</v>
      </c>
      <c r="E12335" s="3" t="s">
        <v>42</v>
      </c>
      <c r="F12335" s="3">
        <f t="shared" ca="1" si="382"/>
        <v>5</v>
      </c>
      <c r="G12335" s="4">
        <f t="shared" ca="1" si="383"/>
        <v>81</v>
      </c>
      <c r="H12335" s="4">
        <f ca="1">+Data_TABLE[[#This Row],[Qty]]*Data_TABLE[[#This Row],[Unit Price]]</f>
        <v>405</v>
      </c>
      <c r="I12335" s="7">
        <v>42359</v>
      </c>
      <c r="J12335" s="10">
        <f>EOMONTH(Data_TABLE[[#This Row],[Date Sold]],0)</f>
        <v>42369</v>
      </c>
    </row>
    <row r="12336" spans="2:10" x14ac:dyDescent="0.25">
      <c r="B12336" s="1" t="s">
        <v>39</v>
      </c>
      <c r="C12336" s="3" t="s">
        <v>54</v>
      </c>
      <c r="D12336" s="2" t="s">
        <v>48</v>
      </c>
      <c r="E12336" s="3" t="s">
        <v>42</v>
      </c>
      <c r="F12336" s="3">
        <f t="shared" ca="1" si="382"/>
        <v>1</v>
      </c>
      <c r="G12336" s="4">
        <f t="shared" ca="1" si="383"/>
        <v>114</v>
      </c>
      <c r="H12336" s="4">
        <f ca="1">+Data_TABLE[[#This Row],[Qty]]*Data_TABLE[[#This Row],[Unit Price]]</f>
        <v>114</v>
      </c>
      <c r="I12336" s="7">
        <v>42359</v>
      </c>
      <c r="J12336" s="10">
        <f>EOMONTH(Data_TABLE[[#This Row],[Date Sold]],0)</f>
        <v>42369</v>
      </c>
    </row>
    <row r="12337" spans="2:10" x14ac:dyDescent="0.25">
      <c r="B12337" s="1" t="s">
        <v>41</v>
      </c>
      <c r="C12337" s="3" t="s">
        <v>56</v>
      </c>
      <c r="D12337" s="2" t="s">
        <v>50</v>
      </c>
      <c r="E12337" s="3" t="s">
        <v>44</v>
      </c>
      <c r="F12337" s="3">
        <f t="shared" ref="F12337:F12400" ca="1" si="384">RANDBETWEEN(1,5)</f>
        <v>1</v>
      </c>
      <c r="G12337" s="4">
        <f t="shared" ref="G12337:G12400" ca="1" si="385">RANDBETWEEN(60,200)</f>
        <v>70</v>
      </c>
      <c r="H12337" s="4">
        <f ca="1">+Data_TABLE[[#This Row],[Qty]]*Data_TABLE[[#This Row],[Unit Price]]</f>
        <v>70</v>
      </c>
      <c r="I12337" s="7">
        <v>42359</v>
      </c>
      <c r="J12337" s="10">
        <f>EOMONTH(Data_TABLE[[#This Row],[Date Sold]],0)</f>
        <v>42369</v>
      </c>
    </row>
    <row r="12338" spans="2:10" x14ac:dyDescent="0.25">
      <c r="B12338" s="1" t="s">
        <v>39</v>
      </c>
      <c r="C12338" s="3" t="s">
        <v>55</v>
      </c>
      <c r="D12338" s="2" t="s">
        <v>49</v>
      </c>
      <c r="E12338" s="3" t="s">
        <v>43</v>
      </c>
      <c r="F12338" s="3">
        <f t="shared" ca="1" si="384"/>
        <v>1</v>
      </c>
      <c r="G12338" s="4">
        <f t="shared" ca="1" si="385"/>
        <v>146</v>
      </c>
      <c r="H12338" s="4">
        <f ca="1">+Data_TABLE[[#This Row],[Qty]]*Data_TABLE[[#This Row],[Unit Price]]</f>
        <v>146</v>
      </c>
      <c r="I12338" s="7">
        <v>42359</v>
      </c>
      <c r="J12338" s="10">
        <f>EOMONTH(Data_TABLE[[#This Row],[Date Sold]],0)</f>
        <v>42369</v>
      </c>
    </row>
    <row r="12339" spans="2:10" x14ac:dyDescent="0.25">
      <c r="B12339" s="1" t="s">
        <v>40</v>
      </c>
      <c r="C12339" s="3" t="s">
        <v>54</v>
      </c>
      <c r="D12339" s="2" t="s">
        <v>48</v>
      </c>
      <c r="E12339" s="3" t="s">
        <v>42</v>
      </c>
      <c r="F12339" s="3">
        <f t="shared" ca="1" si="384"/>
        <v>4</v>
      </c>
      <c r="G12339" s="4">
        <f t="shared" ca="1" si="385"/>
        <v>115</v>
      </c>
      <c r="H12339" s="4">
        <f ca="1">+Data_TABLE[[#This Row],[Qty]]*Data_TABLE[[#This Row],[Unit Price]]</f>
        <v>460</v>
      </c>
      <c r="I12339" s="7">
        <v>42359</v>
      </c>
      <c r="J12339" s="10">
        <f>EOMONTH(Data_TABLE[[#This Row],[Date Sold]],0)</f>
        <v>42369</v>
      </c>
    </row>
    <row r="12340" spans="2:10" x14ac:dyDescent="0.25">
      <c r="B12340" s="1" t="s">
        <v>38</v>
      </c>
      <c r="C12340" s="3" t="s">
        <v>55</v>
      </c>
      <c r="D12340" s="2" t="s">
        <v>49</v>
      </c>
      <c r="E12340" s="3" t="s">
        <v>43</v>
      </c>
      <c r="F12340" s="3">
        <f t="shared" ca="1" si="384"/>
        <v>3</v>
      </c>
      <c r="G12340" s="4">
        <f t="shared" ca="1" si="385"/>
        <v>72</v>
      </c>
      <c r="H12340" s="4">
        <f ca="1">+Data_TABLE[[#This Row],[Qty]]*Data_TABLE[[#This Row],[Unit Price]]</f>
        <v>216</v>
      </c>
      <c r="I12340" s="7">
        <v>42359</v>
      </c>
      <c r="J12340" s="10">
        <f>EOMONTH(Data_TABLE[[#This Row],[Date Sold]],0)</f>
        <v>42369</v>
      </c>
    </row>
    <row r="12341" spans="2:10" x14ac:dyDescent="0.25">
      <c r="B12341" s="1" t="s">
        <v>39</v>
      </c>
      <c r="C12341" s="3" t="s">
        <v>54</v>
      </c>
      <c r="D12341" s="2" t="s">
        <v>48</v>
      </c>
      <c r="E12341" s="3" t="s">
        <v>42</v>
      </c>
      <c r="F12341" s="3">
        <f t="shared" ca="1" si="384"/>
        <v>1</v>
      </c>
      <c r="G12341" s="4">
        <f t="shared" ca="1" si="385"/>
        <v>75</v>
      </c>
      <c r="H12341" s="4">
        <f ca="1">+Data_TABLE[[#This Row],[Qty]]*Data_TABLE[[#This Row],[Unit Price]]</f>
        <v>75</v>
      </c>
      <c r="I12341" s="7">
        <v>42359</v>
      </c>
      <c r="J12341" s="10">
        <f>EOMONTH(Data_TABLE[[#This Row],[Date Sold]],0)</f>
        <v>42369</v>
      </c>
    </row>
    <row r="12342" spans="2:10" x14ac:dyDescent="0.25">
      <c r="B12342" s="1" t="s">
        <v>38</v>
      </c>
      <c r="C12342" s="3" t="s">
        <v>55</v>
      </c>
      <c r="D12342" s="2" t="s">
        <v>51</v>
      </c>
      <c r="E12342" s="3" t="s">
        <v>45</v>
      </c>
      <c r="F12342" s="3">
        <f t="shared" ca="1" si="384"/>
        <v>3</v>
      </c>
      <c r="G12342" s="4">
        <f t="shared" ca="1" si="385"/>
        <v>100</v>
      </c>
      <c r="H12342" s="4">
        <f ca="1">+Data_TABLE[[#This Row],[Qty]]*Data_TABLE[[#This Row],[Unit Price]]</f>
        <v>300</v>
      </c>
      <c r="I12342" s="7">
        <v>42359</v>
      </c>
      <c r="J12342" s="10">
        <f>EOMONTH(Data_TABLE[[#This Row],[Date Sold]],0)</f>
        <v>42369</v>
      </c>
    </row>
    <row r="12343" spans="2:10" x14ac:dyDescent="0.25">
      <c r="B12343" s="1" t="s">
        <v>38</v>
      </c>
      <c r="C12343" s="3" t="s">
        <v>55</v>
      </c>
      <c r="D12343" s="2" t="s">
        <v>49</v>
      </c>
      <c r="E12343" s="3" t="s">
        <v>43</v>
      </c>
      <c r="F12343" s="3">
        <f t="shared" ca="1" si="384"/>
        <v>5</v>
      </c>
      <c r="G12343" s="4">
        <f t="shared" ca="1" si="385"/>
        <v>162</v>
      </c>
      <c r="H12343" s="4">
        <f ca="1">+Data_TABLE[[#This Row],[Qty]]*Data_TABLE[[#This Row],[Unit Price]]</f>
        <v>810</v>
      </c>
      <c r="I12343" s="7">
        <v>42359</v>
      </c>
      <c r="J12343" s="10">
        <f>EOMONTH(Data_TABLE[[#This Row],[Date Sold]],0)</f>
        <v>42369</v>
      </c>
    </row>
    <row r="12344" spans="2:10" x14ac:dyDescent="0.25">
      <c r="B12344" s="1" t="s">
        <v>41</v>
      </c>
      <c r="C12344" s="3" t="s">
        <v>56</v>
      </c>
      <c r="D12344" s="2" t="s">
        <v>52</v>
      </c>
      <c r="E12344" s="3" t="s">
        <v>46</v>
      </c>
      <c r="F12344" s="3">
        <f t="shared" ca="1" si="384"/>
        <v>3</v>
      </c>
      <c r="G12344" s="4">
        <f t="shared" ca="1" si="385"/>
        <v>180</v>
      </c>
      <c r="H12344" s="4">
        <f ca="1">+Data_TABLE[[#This Row],[Qty]]*Data_TABLE[[#This Row],[Unit Price]]</f>
        <v>540</v>
      </c>
      <c r="I12344" s="7">
        <v>42359</v>
      </c>
      <c r="J12344" s="10">
        <f>EOMONTH(Data_TABLE[[#This Row],[Date Sold]],0)</f>
        <v>42369</v>
      </c>
    </row>
    <row r="12345" spans="2:10" x14ac:dyDescent="0.25">
      <c r="B12345" s="1" t="s">
        <v>39</v>
      </c>
      <c r="C12345" s="3" t="s">
        <v>56</v>
      </c>
      <c r="D12345" s="2" t="s">
        <v>52</v>
      </c>
      <c r="E12345" s="3" t="s">
        <v>46</v>
      </c>
      <c r="F12345" s="3">
        <f t="shared" ca="1" si="384"/>
        <v>4</v>
      </c>
      <c r="G12345" s="4">
        <f t="shared" ca="1" si="385"/>
        <v>115</v>
      </c>
      <c r="H12345" s="4">
        <f ca="1">+Data_TABLE[[#This Row],[Qty]]*Data_TABLE[[#This Row],[Unit Price]]</f>
        <v>460</v>
      </c>
      <c r="I12345" s="7">
        <v>42359</v>
      </c>
      <c r="J12345" s="10">
        <f>EOMONTH(Data_TABLE[[#This Row],[Date Sold]],0)</f>
        <v>42369</v>
      </c>
    </row>
    <row r="12346" spans="2:10" x14ac:dyDescent="0.25">
      <c r="B12346" s="1" t="s">
        <v>37</v>
      </c>
      <c r="C12346" s="3" t="s">
        <v>55</v>
      </c>
      <c r="D12346" s="2" t="s">
        <v>49</v>
      </c>
      <c r="E12346" s="3" t="s">
        <v>43</v>
      </c>
      <c r="F12346" s="3">
        <f t="shared" ca="1" si="384"/>
        <v>2</v>
      </c>
      <c r="G12346" s="4">
        <f t="shared" ca="1" si="385"/>
        <v>127</v>
      </c>
      <c r="H12346" s="4">
        <f ca="1">+Data_TABLE[[#This Row],[Qty]]*Data_TABLE[[#This Row],[Unit Price]]</f>
        <v>254</v>
      </c>
      <c r="I12346" s="7">
        <v>42359</v>
      </c>
      <c r="J12346" s="10">
        <f>EOMONTH(Data_TABLE[[#This Row],[Date Sold]],0)</f>
        <v>42369</v>
      </c>
    </row>
    <row r="12347" spans="2:10" x14ac:dyDescent="0.25">
      <c r="B12347" s="1" t="s">
        <v>40</v>
      </c>
      <c r="C12347" s="3" t="s">
        <v>56</v>
      </c>
      <c r="D12347" s="2" t="s">
        <v>52</v>
      </c>
      <c r="E12347" s="3" t="s">
        <v>46</v>
      </c>
      <c r="F12347" s="3">
        <f t="shared" ca="1" si="384"/>
        <v>5</v>
      </c>
      <c r="G12347" s="4">
        <f t="shared" ca="1" si="385"/>
        <v>101</v>
      </c>
      <c r="H12347" s="4">
        <f ca="1">+Data_TABLE[[#This Row],[Qty]]*Data_TABLE[[#This Row],[Unit Price]]</f>
        <v>505</v>
      </c>
      <c r="I12347" s="7">
        <v>42359</v>
      </c>
      <c r="J12347" s="10">
        <f>EOMONTH(Data_TABLE[[#This Row],[Date Sold]],0)</f>
        <v>42369</v>
      </c>
    </row>
    <row r="12348" spans="2:10" x14ac:dyDescent="0.25">
      <c r="B12348" s="1" t="s">
        <v>41</v>
      </c>
      <c r="C12348" s="3" t="s">
        <v>56</v>
      </c>
      <c r="D12348" s="2" t="s">
        <v>50</v>
      </c>
      <c r="E12348" s="3" t="s">
        <v>44</v>
      </c>
      <c r="F12348" s="3">
        <f t="shared" ca="1" si="384"/>
        <v>1</v>
      </c>
      <c r="G12348" s="4">
        <f t="shared" ca="1" si="385"/>
        <v>129</v>
      </c>
      <c r="H12348" s="4">
        <f ca="1">+Data_TABLE[[#This Row],[Qty]]*Data_TABLE[[#This Row],[Unit Price]]</f>
        <v>129</v>
      </c>
      <c r="I12348" s="7">
        <v>42359</v>
      </c>
      <c r="J12348" s="10">
        <f>EOMONTH(Data_TABLE[[#This Row],[Date Sold]],0)</f>
        <v>42369</v>
      </c>
    </row>
    <row r="12349" spans="2:10" x14ac:dyDescent="0.25">
      <c r="B12349" s="1" t="s">
        <v>38</v>
      </c>
      <c r="C12349" s="3" t="s">
        <v>55</v>
      </c>
      <c r="D12349" s="2" t="s">
        <v>49</v>
      </c>
      <c r="E12349" s="3" t="s">
        <v>43</v>
      </c>
      <c r="F12349" s="3">
        <f t="shared" ca="1" si="384"/>
        <v>4</v>
      </c>
      <c r="G12349" s="4">
        <f t="shared" ca="1" si="385"/>
        <v>63</v>
      </c>
      <c r="H12349" s="4">
        <f ca="1">+Data_TABLE[[#This Row],[Qty]]*Data_TABLE[[#This Row],[Unit Price]]</f>
        <v>252</v>
      </c>
      <c r="I12349" s="7">
        <v>42359</v>
      </c>
      <c r="J12349" s="10">
        <f>EOMONTH(Data_TABLE[[#This Row],[Date Sold]],0)</f>
        <v>42369</v>
      </c>
    </row>
    <row r="12350" spans="2:10" x14ac:dyDescent="0.25">
      <c r="B12350" s="1" t="s">
        <v>41</v>
      </c>
      <c r="C12350" s="3" t="s">
        <v>56</v>
      </c>
      <c r="D12350" s="2" t="s">
        <v>50</v>
      </c>
      <c r="E12350" s="3" t="s">
        <v>44</v>
      </c>
      <c r="F12350" s="3">
        <f t="shared" ca="1" si="384"/>
        <v>5</v>
      </c>
      <c r="G12350" s="4">
        <f t="shared" ca="1" si="385"/>
        <v>171</v>
      </c>
      <c r="H12350" s="4">
        <f ca="1">+Data_TABLE[[#This Row],[Qty]]*Data_TABLE[[#This Row],[Unit Price]]</f>
        <v>855</v>
      </c>
      <c r="I12350" s="7">
        <v>42359</v>
      </c>
      <c r="J12350" s="10">
        <f>EOMONTH(Data_TABLE[[#This Row],[Date Sold]],0)</f>
        <v>42369</v>
      </c>
    </row>
    <row r="12351" spans="2:10" x14ac:dyDescent="0.25">
      <c r="B12351" s="1" t="s">
        <v>39</v>
      </c>
      <c r="C12351" s="3" t="s">
        <v>56</v>
      </c>
      <c r="D12351" s="2" t="s">
        <v>50</v>
      </c>
      <c r="E12351" s="3" t="s">
        <v>44</v>
      </c>
      <c r="F12351" s="3">
        <f t="shared" ca="1" si="384"/>
        <v>2</v>
      </c>
      <c r="G12351" s="4">
        <f t="shared" ca="1" si="385"/>
        <v>144</v>
      </c>
      <c r="H12351" s="4">
        <f ca="1">+Data_TABLE[[#This Row],[Qty]]*Data_TABLE[[#This Row],[Unit Price]]</f>
        <v>288</v>
      </c>
      <c r="I12351" s="7">
        <v>42359</v>
      </c>
      <c r="J12351" s="10">
        <f>EOMONTH(Data_TABLE[[#This Row],[Date Sold]],0)</f>
        <v>42369</v>
      </c>
    </row>
    <row r="12352" spans="2:10" x14ac:dyDescent="0.25">
      <c r="B12352" s="1" t="s">
        <v>41</v>
      </c>
      <c r="C12352" s="3" t="s">
        <v>54</v>
      </c>
      <c r="D12352" s="2" t="s">
        <v>48</v>
      </c>
      <c r="E12352" s="3" t="s">
        <v>42</v>
      </c>
      <c r="F12352" s="3">
        <f t="shared" ca="1" si="384"/>
        <v>1</v>
      </c>
      <c r="G12352" s="4">
        <f t="shared" ca="1" si="385"/>
        <v>177</v>
      </c>
      <c r="H12352" s="4">
        <f ca="1">+Data_TABLE[[#This Row],[Qty]]*Data_TABLE[[#This Row],[Unit Price]]</f>
        <v>177</v>
      </c>
      <c r="I12352" s="7">
        <v>42359</v>
      </c>
      <c r="J12352" s="10">
        <f>EOMONTH(Data_TABLE[[#This Row],[Date Sold]],0)</f>
        <v>42369</v>
      </c>
    </row>
    <row r="12353" spans="2:10" x14ac:dyDescent="0.25">
      <c r="B12353" s="1" t="s">
        <v>39</v>
      </c>
      <c r="C12353" s="3" t="s">
        <v>56</v>
      </c>
      <c r="D12353" s="2" t="s">
        <v>52</v>
      </c>
      <c r="E12353" s="3" t="s">
        <v>46</v>
      </c>
      <c r="F12353" s="3">
        <f t="shared" ca="1" si="384"/>
        <v>3</v>
      </c>
      <c r="G12353" s="4">
        <f t="shared" ca="1" si="385"/>
        <v>79</v>
      </c>
      <c r="H12353" s="4">
        <f ca="1">+Data_TABLE[[#This Row],[Qty]]*Data_TABLE[[#This Row],[Unit Price]]</f>
        <v>237</v>
      </c>
      <c r="I12353" s="7">
        <v>42360</v>
      </c>
      <c r="J12353" s="10">
        <f>EOMONTH(Data_TABLE[[#This Row],[Date Sold]],0)</f>
        <v>42369</v>
      </c>
    </row>
    <row r="12354" spans="2:10" x14ac:dyDescent="0.25">
      <c r="B12354" s="1" t="s">
        <v>36</v>
      </c>
      <c r="C12354" s="3" t="s">
        <v>55</v>
      </c>
      <c r="D12354" s="2" t="s">
        <v>49</v>
      </c>
      <c r="E12354" s="3" t="s">
        <v>43</v>
      </c>
      <c r="F12354" s="3">
        <f t="shared" ca="1" si="384"/>
        <v>3</v>
      </c>
      <c r="G12354" s="4">
        <f t="shared" ca="1" si="385"/>
        <v>183</v>
      </c>
      <c r="H12354" s="4">
        <f ca="1">+Data_TABLE[[#This Row],[Qty]]*Data_TABLE[[#This Row],[Unit Price]]</f>
        <v>549</v>
      </c>
      <c r="I12354" s="7">
        <v>42360</v>
      </c>
      <c r="J12354" s="10">
        <f>EOMONTH(Data_TABLE[[#This Row],[Date Sold]],0)</f>
        <v>42369</v>
      </c>
    </row>
    <row r="12355" spans="2:10" x14ac:dyDescent="0.25">
      <c r="B12355" s="1" t="s">
        <v>37</v>
      </c>
      <c r="C12355" s="3" t="s">
        <v>55</v>
      </c>
      <c r="D12355" s="2" t="s">
        <v>51</v>
      </c>
      <c r="E12355" s="3" t="s">
        <v>45</v>
      </c>
      <c r="F12355" s="3">
        <f t="shared" ca="1" si="384"/>
        <v>1</v>
      </c>
      <c r="G12355" s="4">
        <f t="shared" ca="1" si="385"/>
        <v>90</v>
      </c>
      <c r="H12355" s="4">
        <f ca="1">+Data_TABLE[[#This Row],[Qty]]*Data_TABLE[[#This Row],[Unit Price]]</f>
        <v>90</v>
      </c>
      <c r="I12355" s="7">
        <v>42360</v>
      </c>
      <c r="J12355" s="10">
        <f>EOMONTH(Data_TABLE[[#This Row],[Date Sold]],0)</f>
        <v>42369</v>
      </c>
    </row>
    <row r="12356" spans="2:10" x14ac:dyDescent="0.25">
      <c r="B12356" s="1" t="s">
        <v>38</v>
      </c>
      <c r="C12356" s="3" t="s">
        <v>55</v>
      </c>
      <c r="D12356" s="2" t="s">
        <v>49</v>
      </c>
      <c r="E12356" s="3" t="s">
        <v>43</v>
      </c>
      <c r="F12356" s="3">
        <f t="shared" ca="1" si="384"/>
        <v>2</v>
      </c>
      <c r="G12356" s="4">
        <f t="shared" ca="1" si="385"/>
        <v>105</v>
      </c>
      <c r="H12356" s="4">
        <f ca="1">+Data_TABLE[[#This Row],[Qty]]*Data_TABLE[[#This Row],[Unit Price]]</f>
        <v>210</v>
      </c>
      <c r="I12356" s="7">
        <v>42360</v>
      </c>
      <c r="J12356" s="10">
        <f>EOMONTH(Data_TABLE[[#This Row],[Date Sold]],0)</f>
        <v>42369</v>
      </c>
    </row>
    <row r="12357" spans="2:10" x14ac:dyDescent="0.25">
      <c r="B12357" s="1" t="s">
        <v>39</v>
      </c>
      <c r="C12357" s="3" t="s">
        <v>55</v>
      </c>
      <c r="D12357" s="2" t="s">
        <v>49</v>
      </c>
      <c r="E12357" s="3" t="s">
        <v>43</v>
      </c>
      <c r="F12357" s="3">
        <f t="shared" ca="1" si="384"/>
        <v>3</v>
      </c>
      <c r="G12357" s="4">
        <f t="shared" ca="1" si="385"/>
        <v>77</v>
      </c>
      <c r="H12357" s="4">
        <f ca="1">+Data_TABLE[[#This Row],[Qty]]*Data_TABLE[[#This Row],[Unit Price]]</f>
        <v>231</v>
      </c>
      <c r="I12357" s="7">
        <v>42360</v>
      </c>
      <c r="J12357" s="10">
        <f>EOMONTH(Data_TABLE[[#This Row],[Date Sold]],0)</f>
        <v>42369</v>
      </c>
    </row>
    <row r="12358" spans="2:10" x14ac:dyDescent="0.25">
      <c r="B12358" s="1" t="s">
        <v>39</v>
      </c>
      <c r="C12358" s="3" t="s">
        <v>56</v>
      </c>
      <c r="D12358" s="2" t="s">
        <v>52</v>
      </c>
      <c r="E12358" s="3" t="s">
        <v>46</v>
      </c>
      <c r="F12358" s="3">
        <f t="shared" ca="1" si="384"/>
        <v>3</v>
      </c>
      <c r="G12358" s="4">
        <f t="shared" ca="1" si="385"/>
        <v>76</v>
      </c>
      <c r="H12358" s="4">
        <f ca="1">+Data_TABLE[[#This Row],[Qty]]*Data_TABLE[[#This Row],[Unit Price]]</f>
        <v>228</v>
      </c>
      <c r="I12358" s="7">
        <v>42360</v>
      </c>
      <c r="J12358" s="10">
        <f>EOMONTH(Data_TABLE[[#This Row],[Date Sold]],0)</f>
        <v>42369</v>
      </c>
    </row>
    <row r="12359" spans="2:10" x14ac:dyDescent="0.25">
      <c r="B12359" s="1" t="s">
        <v>40</v>
      </c>
      <c r="C12359" s="3" t="s">
        <v>54</v>
      </c>
      <c r="D12359" s="2" t="s">
        <v>48</v>
      </c>
      <c r="E12359" s="3" t="s">
        <v>42</v>
      </c>
      <c r="F12359" s="3">
        <f t="shared" ca="1" si="384"/>
        <v>5</v>
      </c>
      <c r="G12359" s="4">
        <f t="shared" ca="1" si="385"/>
        <v>77</v>
      </c>
      <c r="H12359" s="4">
        <f ca="1">+Data_TABLE[[#This Row],[Qty]]*Data_TABLE[[#This Row],[Unit Price]]</f>
        <v>385</v>
      </c>
      <c r="I12359" s="7">
        <v>42360</v>
      </c>
      <c r="J12359" s="10">
        <f>EOMONTH(Data_TABLE[[#This Row],[Date Sold]],0)</f>
        <v>42369</v>
      </c>
    </row>
    <row r="12360" spans="2:10" x14ac:dyDescent="0.25">
      <c r="B12360" s="1" t="s">
        <v>36</v>
      </c>
      <c r="C12360" s="3" t="s">
        <v>56</v>
      </c>
      <c r="D12360" s="2" t="s">
        <v>50</v>
      </c>
      <c r="E12360" s="3" t="s">
        <v>44</v>
      </c>
      <c r="F12360" s="3">
        <f t="shared" ca="1" si="384"/>
        <v>1</v>
      </c>
      <c r="G12360" s="4">
        <f t="shared" ca="1" si="385"/>
        <v>105</v>
      </c>
      <c r="H12360" s="4">
        <f ca="1">+Data_TABLE[[#This Row],[Qty]]*Data_TABLE[[#This Row],[Unit Price]]</f>
        <v>105</v>
      </c>
      <c r="I12360" s="7">
        <v>42360</v>
      </c>
      <c r="J12360" s="10">
        <f>EOMONTH(Data_TABLE[[#This Row],[Date Sold]],0)</f>
        <v>42369</v>
      </c>
    </row>
    <row r="12361" spans="2:10" x14ac:dyDescent="0.25">
      <c r="B12361" s="1" t="s">
        <v>40</v>
      </c>
      <c r="C12361" s="3" t="s">
        <v>54</v>
      </c>
      <c r="D12361" s="2" t="s">
        <v>48</v>
      </c>
      <c r="E12361" s="3" t="s">
        <v>42</v>
      </c>
      <c r="F12361" s="3">
        <f t="shared" ca="1" si="384"/>
        <v>1</v>
      </c>
      <c r="G12361" s="4">
        <f t="shared" ca="1" si="385"/>
        <v>96</v>
      </c>
      <c r="H12361" s="4">
        <f ca="1">+Data_TABLE[[#This Row],[Qty]]*Data_TABLE[[#This Row],[Unit Price]]</f>
        <v>96</v>
      </c>
      <c r="I12361" s="7">
        <v>42360</v>
      </c>
      <c r="J12361" s="10">
        <f>EOMONTH(Data_TABLE[[#This Row],[Date Sold]],0)</f>
        <v>42369</v>
      </c>
    </row>
    <row r="12362" spans="2:10" x14ac:dyDescent="0.25">
      <c r="B12362" s="1" t="s">
        <v>36</v>
      </c>
      <c r="C12362" s="3" t="s">
        <v>55</v>
      </c>
      <c r="D12362" s="2" t="s">
        <v>49</v>
      </c>
      <c r="E12362" s="3" t="s">
        <v>43</v>
      </c>
      <c r="F12362" s="3">
        <f t="shared" ca="1" si="384"/>
        <v>5</v>
      </c>
      <c r="G12362" s="4">
        <f t="shared" ca="1" si="385"/>
        <v>195</v>
      </c>
      <c r="H12362" s="4">
        <f ca="1">+Data_TABLE[[#This Row],[Qty]]*Data_TABLE[[#This Row],[Unit Price]]</f>
        <v>975</v>
      </c>
      <c r="I12362" s="7">
        <v>42360</v>
      </c>
      <c r="J12362" s="10">
        <f>EOMONTH(Data_TABLE[[#This Row],[Date Sold]],0)</f>
        <v>42369</v>
      </c>
    </row>
    <row r="12363" spans="2:10" x14ac:dyDescent="0.25">
      <c r="B12363" s="1" t="s">
        <v>41</v>
      </c>
      <c r="C12363" s="3" t="s">
        <v>55</v>
      </c>
      <c r="D12363" s="2" t="s">
        <v>51</v>
      </c>
      <c r="E12363" s="3" t="s">
        <v>45</v>
      </c>
      <c r="F12363" s="3">
        <f t="shared" ca="1" si="384"/>
        <v>5</v>
      </c>
      <c r="G12363" s="4">
        <f t="shared" ca="1" si="385"/>
        <v>173</v>
      </c>
      <c r="H12363" s="4">
        <f ca="1">+Data_TABLE[[#This Row],[Qty]]*Data_TABLE[[#This Row],[Unit Price]]</f>
        <v>865</v>
      </c>
      <c r="I12363" s="7">
        <v>42360</v>
      </c>
      <c r="J12363" s="10">
        <f>EOMONTH(Data_TABLE[[#This Row],[Date Sold]],0)</f>
        <v>42369</v>
      </c>
    </row>
    <row r="12364" spans="2:10" x14ac:dyDescent="0.25">
      <c r="B12364" s="1" t="s">
        <v>40</v>
      </c>
      <c r="C12364" s="3" t="s">
        <v>54</v>
      </c>
      <c r="D12364" s="2" t="s">
        <v>48</v>
      </c>
      <c r="E12364" s="3" t="s">
        <v>42</v>
      </c>
      <c r="F12364" s="3">
        <f t="shared" ca="1" si="384"/>
        <v>1</v>
      </c>
      <c r="G12364" s="4">
        <f t="shared" ca="1" si="385"/>
        <v>172</v>
      </c>
      <c r="H12364" s="4">
        <f ca="1">+Data_TABLE[[#This Row],[Qty]]*Data_TABLE[[#This Row],[Unit Price]]</f>
        <v>172</v>
      </c>
      <c r="I12364" s="7">
        <v>42360</v>
      </c>
      <c r="J12364" s="10">
        <f>EOMONTH(Data_TABLE[[#This Row],[Date Sold]],0)</f>
        <v>42369</v>
      </c>
    </row>
    <row r="12365" spans="2:10" x14ac:dyDescent="0.25">
      <c r="B12365" s="1" t="s">
        <v>36</v>
      </c>
      <c r="C12365" s="3" t="s">
        <v>56</v>
      </c>
      <c r="D12365" s="2" t="s">
        <v>50</v>
      </c>
      <c r="E12365" s="3" t="s">
        <v>44</v>
      </c>
      <c r="F12365" s="3">
        <f t="shared" ca="1" si="384"/>
        <v>5</v>
      </c>
      <c r="G12365" s="4">
        <f t="shared" ca="1" si="385"/>
        <v>195</v>
      </c>
      <c r="H12365" s="4">
        <f ca="1">+Data_TABLE[[#This Row],[Qty]]*Data_TABLE[[#This Row],[Unit Price]]</f>
        <v>975</v>
      </c>
      <c r="I12365" s="7">
        <v>42360</v>
      </c>
      <c r="J12365" s="10">
        <f>EOMONTH(Data_TABLE[[#This Row],[Date Sold]],0)</f>
        <v>42369</v>
      </c>
    </row>
    <row r="12366" spans="2:10" x14ac:dyDescent="0.25">
      <c r="B12366" s="1" t="s">
        <v>36</v>
      </c>
      <c r="C12366" s="3" t="s">
        <v>55</v>
      </c>
      <c r="D12366" s="2" t="s">
        <v>51</v>
      </c>
      <c r="E12366" s="3" t="s">
        <v>45</v>
      </c>
      <c r="F12366" s="3">
        <f t="shared" ca="1" si="384"/>
        <v>1</v>
      </c>
      <c r="G12366" s="4">
        <f t="shared" ca="1" si="385"/>
        <v>71</v>
      </c>
      <c r="H12366" s="4">
        <f ca="1">+Data_TABLE[[#This Row],[Qty]]*Data_TABLE[[#This Row],[Unit Price]]</f>
        <v>71</v>
      </c>
      <c r="I12366" s="7">
        <v>42360</v>
      </c>
      <c r="J12366" s="10">
        <f>EOMONTH(Data_TABLE[[#This Row],[Date Sold]],0)</f>
        <v>42369</v>
      </c>
    </row>
    <row r="12367" spans="2:10" x14ac:dyDescent="0.25">
      <c r="B12367" s="1" t="s">
        <v>38</v>
      </c>
      <c r="C12367" s="3" t="s">
        <v>55</v>
      </c>
      <c r="D12367" s="2" t="s">
        <v>49</v>
      </c>
      <c r="E12367" s="3" t="s">
        <v>43</v>
      </c>
      <c r="F12367" s="3">
        <f t="shared" ca="1" si="384"/>
        <v>3</v>
      </c>
      <c r="G12367" s="4">
        <f t="shared" ca="1" si="385"/>
        <v>101</v>
      </c>
      <c r="H12367" s="4">
        <f ca="1">+Data_TABLE[[#This Row],[Qty]]*Data_TABLE[[#This Row],[Unit Price]]</f>
        <v>303</v>
      </c>
      <c r="I12367" s="7">
        <v>42360</v>
      </c>
      <c r="J12367" s="10">
        <f>EOMONTH(Data_TABLE[[#This Row],[Date Sold]],0)</f>
        <v>42369</v>
      </c>
    </row>
    <row r="12368" spans="2:10" x14ac:dyDescent="0.25">
      <c r="B12368" s="1" t="s">
        <v>36</v>
      </c>
      <c r="C12368" s="3" t="s">
        <v>55</v>
      </c>
      <c r="D12368" s="2" t="s">
        <v>49</v>
      </c>
      <c r="E12368" s="3" t="s">
        <v>43</v>
      </c>
      <c r="F12368" s="3">
        <f t="shared" ca="1" si="384"/>
        <v>5</v>
      </c>
      <c r="G12368" s="4">
        <f t="shared" ca="1" si="385"/>
        <v>133</v>
      </c>
      <c r="H12368" s="4">
        <f ca="1">+Data_TABLE[[#This Row],[Qty]]*Data_TABLE[[#This Row],[Unit Price]]</f>
        <v>665</v>
      </c>
      <c r="I12368" s="7">
        <v>42360</v>
      </c>
      <c r="J12368" s="10">
        <f>EOMONTH(Data_TABLE[[#This Row],[Date Sold]],0)</f>
        <v>42369</v>
      </c>
    </row>
    <row r="12369" spans="2:10" x14ac:dyDescent="0.25">
      <c r="B12369" s="1" t="s">
        <v>39</v>
      </c>
      <c r="C12369" s="3" t="s">
        <v>56</v>
      </c>
      <c r="D12369" s="2" t="s">
        <v>50</v>
      </c>
      <c r="E12369" s="3" t="s">
        <v>44</v>
      </c>
      <c r="F12369" s="3">
        <f t="shared" ca="1" si="384"/>
        <v>2</v>
      </c>
      <c r="G12369" s="4">
        <f t="shared" ca="1" si="385"/>
        <v>151</v>
      </c>
      <c r="H12369" s="4">
        <f ca="1">+Data_TABLE[[#This Row],[Qty]]*Data_TABLE[[#This Row],[Unit Price]]</f>
        <v>302</v>
      </c>
      <c r="I12369" s="7">
        <v>42360</v>
      </c>
      <c r="J12369" s="10">
        <f>EOMONTH(Data_TABLE[[#This Row],[Date Sold]],0)</f>
        <v>42369</v>
      </c>
    </row>
    <row r="12370" spans="2:10" x14ac:dyDescent="0.25">
      <c r="B12370" s="1" t="s">
        <v>38</v>
      </c>
      <c r="C12370" s="3" t="s">
        <v>56</v>
      </c>
      <c r="D12370" s="2" t="s">
        <v>52</v>
      </c>
      <c r="E12370" s="3" t="s">
        <v>46</v>
      </c>
      <c r="F12370" s="3">
        <f t="shared" ca="1" si="384"/>
        <v>3</v>
      </c>
      <c r="G12370" s="4">
        <f t="shared" ca="1" si="385"/>
        <v>118</v>
      </c>
      <c r="H12370" s="4">
        <f ca="1">+Data_TABLE[[#This Row],[Qty]]*Data_TABLE[[#This Row],[Unit Price]]</f>
        <v>354</v>
      </c>
      <c r="I12370" s="7">
        <v>42360</v>
      </c>
      <c r="J12370" s="10">
        <f>EOMONTH(Data_TABLE[[#This Row],[Date Sold]],0)</f>
        <v>42369</v>
      </c>
    </row>
    <row r="12371" spans="2:10" x14ac:dyDescent="0.25">
      <c r="B12371" s="1" t="s">
        <v>41</v>
      </c>
      <c r="C12371" s="3" t="s">
        <v>55</v>
      </c>
      <c r="D12371" s="2" t="s">
        <v>51</v>
      </c>
      <c r="E12371" s="3" t="s">
        <v>45</v>
      </c>
      <c r="F12371" s="3">
        <f t="shared" ca="1" si="384"/>
        <v>5</v>
      </c>
      <c r="G12371" s="4">
        <f t="shared" ca="1" si="385"/>
        <v>76</v>
      </c>
      <c r="H12371" s="4">
        <f ca="1">+Data_TABLE[[#This Row],[Qty]]*Data_TABLE[[#This Row],[Unit Price]]</f>
        <v>380</v>
      </c>
      <c r="I12371" s="7">
        <v>42360</v>
      </c>
      <c r="J12371" s="10">
        <f>EOMONTH(Data_TABLE[[#This Row],[Date Sold]],0)</f>
        <v>42369</v>
      </c>
    </row>
    <row r="12372" spans="2:10" x14ac:dyDescent="0.25">
      <c r="B12372" s="1" t="s">
        <v>39</v>
      </c>
      <c r="C12372" s="3" t="s">
        <v>55</v>
      </c>
      <c r="D12372" s="2" t="s">
        <v>51</v>
      </c>
      <c r="E12372" s="3" t="s">
        <v>45</v>
      </c>
      <c r="F12372" s="3">
        <f t="shared" ca="1" si="384"/>
        <v>3</v>
      </c>
      <c r="G12372" s="4">
        <f t="shared" ca="1" si="385"/>
        <v>86</v>
      </c>
      <c r="H12372" s="4">
        <f ca="1">+Data_TABLE[[#This Row],[Qty]]*Data_TABLE[[#This Row],[Unit Price]]</f>
        <v>258</v>
      </c>
      <c r="I12372" s="7">
        <v>42360</v>
      </c>
      <c r="J12372" s="10">
        <f>EOMONTH(Data_TABLE[[#This Row],[Date Sold]],0)</f>
        <v>42369</v>
      </c>
    </row>
    <row r="12373" spans="2:10" x14ac:dyDescent="0.25">
      <c r="B12373" s="1" t="s">
        <v>40</v>
      </c>
      <c r="C12373" s="3" t="s">
        <v>54</v>
      </c>
      <c r="D12373" s="2" t="s">
        <v>48</v>
      </c>
      <c r="E12373" s="3" t="s">
        <v>42</v>
      </c>
      <c r="F12373" s="3">
        <f t="shared" ca="1" si="384"/>
        <v>3</v>
      </c>
      <c r="G12373" s="4">
        <f t="shared" ca="1" si="385"/>
        <v>172</v>
      </c>
      <c r="H12373" s="4">
        <f ca="1">+Data_TABLE[[#This Row],[Qty]]*Data_TABLE[[#This Row],[Unit Price]]</f>
        <v>516</v>
      </c>
      <c r="I12373" s="7">
        <v>42360</v>
      </c>
      <c r="J12373" s="10">
        <f>EOMONTH(Data_TABLE[[#This Row],[Date Sold]],0)</f>
        <v>42369</v>
      </c>
    </row>
    <row r="12374" spans="2:10" x14ac:dyDescent="0.25">
      <c r="B12374" s="1" t="s">
        <v>40</v>
      </c>
      <c r="C12374" s="3" t="s">
        <v>56</v>
      </c>
      <c r="D12374" s="2" t="s">
        <v>50</v>
      </c>
      <c r="E12374" s="3" t="s">
        <v>44</v>
      </c>
      <c r="F12374" s="3">
        <f t="shared" ca="1" si="384"/>
        <v>5</v>
      </c>
      <c r="G12374" s="4">
        <f t="shared" ca="1" si="385"/>
        <v>79</v>
      </c>
      <c r="H12374" s="4">
        <f ca="1">+Data_TABLE[[#This Row],[Qty]]*Data_TABLE[[#This Row],[Unit Price]]</f>
        <v>395</v>
      </c>
      <c r="I12374" s="7">
        <v>42360</v>
      </c>
      <c r="J12374" s="10">
        <f>EOMONTH(Data_TABLE[[#This Row],[Date Sold]],0)</f>
        <v>42369</v>
      </c>
    </row>
    <row r="12375" spans="2:10" x14ac:dyDescent="0.25">
      <c r="B12375" s="1" t="s">
        <v>38</v>
      </c>
      <c r="C12375" s="3" t="s">
        <v>56</v>
      </c>
      <c r="D12375" s="2" t="s">
        <v>52</v>
      </c>
      <c r="E12375" s="3" t="s">
        <v>46</v>
      </c>
      <c r="F12375" s="3">
        <f t="shared" ca="1" si="384"/>
        <v>2</v>
      </c>
      <c r="G12375" s="4">
        <f t="shared" ca="1" si="385"/>
        <v>97</v>
      </c>
      <c r="H12375" s="4">
        <f ca="1">+Data_TABLE[[#This Row],[Qty]]*Data_TABLE[[#This Row],[Unit Price]]</f>
        <v>194</v>
      </c>
      <c r="I12375" s="7">
        <v>42360</v>
      </c>
      <c r="J12375" s="10">
        <f>EOMONTH(Data_TABLE[[#This Row],[Date Sold]],0)</f>
        <v>42369</v>
      </c>
    </row>
    <row r="12376" spans="2:10" x14ac:dyDescent="0.25">
      <c r="B12376" s="1" t="s">
        <v>40</v>
      </c>
      <c r="C12376" s="3" t="s">
        <v>56</v>
      </c>
      <c r="D12376" s="2" t="s">
        <v>52</v>
      </c>
      <c r="E12376" s="3" t="s">
        <v>46</v>
      </c>
      <c r="F12376" s="3">
        <f t="shared" ca="1" si="384"/>
        <v>3</v>
      </c>
      <c r="G12376" s="4">
        <f t="shared" ca="1" si="385"/>
        <v>132</v>
      </c>
      <c r="H12376" s="4">
        <f ca="1">+Data_TABLE[[#This Row],[Qty]]*Data_TABLE[[#This Row],[Unit Price]]</f>
        <v>396</v>
      </c>
      <c r="I12376" s="7">
        <v>42360</v>
      </c>
      <c r="J12376" s="10">
        <f>EOMONTH(Data_TABLE[[#This Row],[Date Sold]],0)</f>
        <v>42369</v>
      </c>
    </row>
    <row r="12377" spans="2:10" x14ac:dyDescent="0.25">
      <c r="B12377" s="1" t="s">
        <v>36</v>
      </c>
      <c r="C12377" s="3" t="s">
        <v>56</v>
      </c>
      <c r="D12377" s="2" t="s">
        <v>52</v>
      </c>
      <c r="E12377" s="3" t="s">
        <v>46</v>
      </c>
      <c r="F12377" s="3">
        <f t="shared" ca="1" si="384"/>
        <v>4</v>
      </c>
      <c r="G12377" s="4">
        <f t="shared" ca="1" si="385"/>
        <v>63</v>
      </c>
      <c r="H12377" s="4">
        <f ca="1">+Data_TABLE[[#This Row],[Qty]]*Data_TABLE[[#This Row],[Unit Price]]</f>
        <v>252</v>
      </c>
      <c r="I12377" s="7">
        <v>42360</v>
      </c>
      <c r="J12377" s="10">
        <f>EOMONTH(Data_TABLE[[#This Row],[Date Sold]],0)</f>
        <v>42369</v>
      </c>
    </row>
    <row r="12378" spans="2:10" x14ac:dyDescent="0.25">
      <c r="B12378" s="1" t="s">
        <v>40</v>
      </c>
      <c r="C12378" s="3" t="s">
        <v>55</v>
      </c>
      <c r="D12378" s="2" t="s">
        <v>49</v>
      </c>
      <c r="E12378" s="3" t="s">
        <v>43</v>
      </c>
      <c r="F12378" s="3">
        <f t="shared" ca="1" si="384"/>
        <v>3</v>
      </c>
      <c r="G12378" s="4">
        <f t="shared" ca="1" si="385"/>
        <v>119</v>
      </c>
      <c r="H12378" s="4">
        <f ca="1">+Data_TABLE[[#This Row],[Qty]]*Data_TABLE[[#This Row],[Unit Price]]</f>
        <v>357</v>
      </c>
      <c r="I12378" s="7">
        <v>42360</v>
      </c>
      <c r="J12378" s="10">
        <f>EOMONTH(Data_TABLE[[#This Row],[Date Sold]],0)</f>
        <v>42369</v>
      </c>
    </row>
    <row r="12379" spans="2:10" x14ac:dyDescent="0.25">
      <c r="B12379" s="1" t="s">
        <v>37</v>
      </c>
      <c r="C12379" s="3" t="s">
        <v>55</v>
      </c>
      <c r="D12379" s="2" t="s">
        <v>49</v>
      </c>
      <c r="E12379" s="3" t="s">
        <v>43</v>
      </c>
      <c r="F12379" s="3">
        <f t="shared" ca="1" si="384"/>
        <v>3</v>
      </c>
      <c r="G12379" s="4">
        <f t="shared" ca="1" si="385"/>
        <v>146</v>
      </c>
      <c r="H12379" s="4">
        <f ca="1">+Data_TABLE[[#This Row],[Qty]]*Data_TABLE[[#This Row],[Unit Price]]</f>
        <v>438</v>
      </c>
      <c r="I12379" s="7">
        <v>42360</v>
      </c>
      <c r="J12379" s="10">
        <f>EOMONTH(Data_TABLE[[#This Row],[Date Sold]],0)</f>
        <v>42369</v>
      </c>
    </row>
    <row r="12380" spans="2:10" x14ac:dyDescent="0.25">
      <c r="B12380" s="1" t="s">
        <v>36</v>
      </c>
      <c r="C12380" s="3" t="s">
        <v>56</v>
      </c>
      <c r="D12380" s="2" t="s">
        <v>50</v>
      </c>
      <c r="E12380" s="3" t="s">
        <v>44</v>
      </c>
      <c r="F12380" s="3">
        <f t="shared" ca="1" si="384"/>
        <v>1</v>
      </c>
      <c r="G12380" s="4">
        <f t="shared" ca="1" si="385"/>
        <v>114</v>
      </c>
      <c r="H12380" s="4">
        <f ca="1">+Data_TABLE[[#This Row],[Qty]]*Data_TABLE[[#This Row],[Unit Price]]</f>
        <v>114</v>
      </c>
      <c r="I12380" s="7">
        <v>42360</v>
      </c>
      <c r="J12380" s="10">
        <f>EOMONTH(Data_TABLE[[#This Row],[Date Sold]],0)</f>
        <v>42369</v>
      </c>
    </row>
    <row r="12381" spans="2:10" x14ac:dyDescent="0.25">
      <c r="B12381" s="1" t="s">
        <v>39</v>
      </c>
      <c r="C12381" s="3" t="s">
        <v>56</v>
      </c>
      <c r="D12381" s="2" t="s">
        <v>50</v>
      </c>
      <c r="E12381" s="3" t="s">
        <v>44</v>
      </c>
      <c r="F12381" s="3">
        <f t="shared" ca="1" si="384"/>
        <v>1</v>
      </c>
      <c r="G12381" s="4">
        <f t="shared" ca="1" si="385"/>
        <v>135</v>
      </c>
      <c r="H12381" s="4">
        <f ca="1">+Data_TABLE[[#This Row],[Qty]]*Data_TABLE[[#This Row],[Unit Price]]</f>
        <v>135</v>
      </c>
      <c r="I12381" s="7">
        <v>42360</v>
      </c>
      <c r="J12381" s="10">
        <f>EOMONTH(Data_TABLE[[#This Row],[Date Sold]],0)</f>
        <v>42369</v>
      </c>
    </row>
    <row r="12382" spans="2:10" x14ac:dyDescent="0.25">
      <c r="B12382" s="1" t="s">
        <v>36</v>
      </c>
      <c r="C12382" s="3" t="s">
        <v>56</v>
      </c>
      <c r="D12382" s="2" t="s">
        <v>52</v>
      </c>
      <c r="E12382" s="3" t="s">
        <v>46</v>
      </c>
      <c r="F12382" s="3">
        <f t="shared" ca="1" si="384"/>
        <v>4</v>
      </c>
      <c r="G12382" s="4">
        <f t="shared" ca="1" si="385"/>
        <v>110</v>
      </c>
      <c r="H12382" s="4">
        <f ca="1">+Data_TABLE[[#This Row],[Qty]]*Data_TABLE[[#This Row],[Unit Price]]</f>
        <v>440</v>
      </c>
      <c r="I12382" s="7">
        <v>42360</v>
      </c>
      <c r="J12382" s="10">
        <f>EOMONTH(Data_TABLE[[#This Row],[Date Sold]],0)</f>
        <v>42369</v>
      </c>
    </row>
    <row r="12383" spans="2:10" x14ac:dyDescent="0.25">
      <c r="B12383" s="1" t="s">
        <v>39</v>
      </c>
      <c r="C12383" s="3" t="s">
        <v>56</v>
      </c>
      <c r="D12383" s="2" t="s">
        <v>50</v>
      </c>
      <c r="E12383" s="3" t="s">
        <v>44</v>
      </c>
      <c r="F12383" s="3">
        <f t="shared" ca="1" si="384"/>
        <v>2</v>
      </c>
      <c r="G12383" s="4">
        <f t="shared" ca="1" si="385"/>
        <v>151</v>
      </c>
      <c r="H12383" s="4">
        <f ca="1">+Data_TABLE[[#This Row],[Qty]]*Data_TABLE[[#This Row],[Unit Price]]</f>
        <v>302</v>
      </c>
      <c r="I12383" s="7">
        <v>42360</v>
      </c>
      <c r="J12383" s="10">
        <f>EOMONTH(Data_TABLE[[#This Row],[Date Sold]],0)</f>
        <v>42369</v>
      </c>
    </row>
    <row r="12384" spans="2:10" x14ac:dyDescent="0.25">
      <c r="B12384" s="1" t="s">
        <v>38</v>
      </c>
      <c r="C12384" s="3" t="s">
        <v>56</v>
      </c>
      <c r="D12384" s="2" t="s">
        <v>52</v>
      </c>
      <c r="E12384" s="3" t="s">
        <v>46</v>
      </c>
      <c r="F12384" s="3">
        <f t="shared" ca="1" si="384"/>
        <v>2</v>
      </c>
      <c r="G12384" s="4">
        <f t="shared" ca="1" si="385"/>
        <v>138</v>
      </c>
      <c r="H12384" s="4">
        <f ca="1">+Data_TABLE[[#This Row],[Qty]]*Data_TABLE[[#This Row],[Unit Price]]</f>
        <v>276</v>
      </c>
      <c r="I12384" s="7">
        <v>42360</v>
      </c>
      <c r="J12384" s="10">
        <f>EOMONTH(Data_TABLE[[#This Row],[Date Sold]],0)</f>
        <v>42369</v>
      </c>
    </row>
    <row r="12385" spans="2:10" x14ac:dyDescent="0.25">
      <c r="B12385" s="1" t="s">
        <v>38</v>
      </c>
      <c r="C12385" s="3" t="s">
        <v>56</v>
      </c>
      <c r="D12385" s="2" t="s">
        <v>50</v>
      </c>
      <c r="E12385" s="3" t="s">
        <v>44</v>
      </c>
      <c r="F12385" s="3">
        <f t="shared" ca="1" si="384"/>
        <v>5</v>
      </c>
      <c r="G12385" s="4">
        <f t="shared" ca="1" si="385"/>
        <v>99</v>
      </c>
      <c r="H12385" s="4">
        <f ca="1">+Data_TABLE[[#This Row],[Qty]]*Data_TABLE[[#This Row],[Unit Price]]</f>
        <v>495</v>
      </c>
      <c r="I12385" s="7">
        <v>42360</v>
      </c>
      <c r="J12385" s="10">
        <f>EOMONTH(Data_TABLE[[#This Row],[Date Sold]],0)</f>
        <v>42369</v>
      </c>
    </row>
    <row r="12386" spans="2:10" x14ac:dyDescent="0.25">
      <c r="B12386" s="1" t="s">
        <v>39</v>
      </c>
      <c r="C12386" s="3" t="s">
        <v>56</v>
      </c>
      <c r="D12386" s="2" t="s">
        <v>50</v>
      </c>
      <c r="E12386" s="3" t="s">
        <v>44</v>
      </c>
      <c r="F12386" s="3">
        <f t="shared" ca="1" si="384"/>
        <v>1</v>
      </c>
      <c r="G12386" s="4">
        <f t="shared" ca="1" si="385"/>
        <v>195</v>
      </c>
      <c r="H12386" s="4">
        <f ca="1">+Data_TABLE[[#This Row],[Qty]]*Data_TABLE[[#This Row],[Unit Price]]</f>
        <v>195</v>
      </c>
      <c r="I12386" s="7">
        <v>42360</v>
      </c>
      <c r="J12386" s="10">
        <f>EOMONTH(Data_TABLE[[#This Row],[Date Sold]],0)</f>
        <v>42369</v>
      </c>
    </row>
    <row r="12387" spans="2:10" x14ac:dyDescent="0.25">
      <c r="B12387" s="1" t="s">
        <v>41</v>
      </c>
      <c r="C12387" s="3" t="s">
        <v>54</v>
      </c>
      <c r="D12387" s="2" t="s">
        <v>48</v>
      </c>
      <c r="E12387" s="3" t="s">
        <v>42</v>
      </c>
      <c r="F12387" s="3">
        <f t="shared" ca="1" si="384"/>
        <v>4</v>
      </c>
      <c r="G12387" s="4">
        <f t="shared" ca="1" si="385"/>
        <v>164</v>
      </c>
      <c r="H12387" s="4">
        <f ca="1">+Data_TABLE[[#This Row],[Qty]]*Data_TABLE[[#This Row],[Unit Price]]</f>
        <v>656</v>
      </c>
      <c r="I12387" s="7">
        <v>42360</v>
      </c>
      <c r="J12387" s="10">
        <f>EOMONTH(Data_TABLE[[#This Row],[Date Sold]],0)</f>
        <v>42369</v>
      </c>
    </row>
    <row r="12388" spans="2:10" x14ac:dyDescent="0.25">
      <c r="B12388" s="1" t="s">
        <v>40</v>
      </c>
      <c r="C12388" s="3" t="s">
        <v>56</v>
      </c>
      <c r="D12388" s="2" t="s">
        <v>50</v>
      </c>
      <c r="E12388" s="3" t="s">
        <v>44</v>
      </c>
      <c r="F12388" s="3">
        <f t="shared" ca="1" si="384"/>
        <v>5</v>
      </c>
      <c r="G12388" s="4">
        <f t="shared" ca="1" si="385"/>
        <v>92</v>
      </c>
      <c r="H12388" s="4">
        <f ca="1">+Data_TABLE[[#This Row],[Qty]]*Data_TABLE[[#This Row],[Unit Price]]</f>
        <v>460</v>
      </c>
      <c r="I12388" s="7">
        <v>42360</v>
      </c>
      <c r="J12388" s="10">
        <f>EOMONTH(Data_TABLE[[#This Row],[Date Sold]],0)</f>
        <v>42369</v>
      </c>
    </row>
    <row r="12389" spans="2:10" x14ac:dyDescent="0.25">
      <c r="B12389" s="1" t="s">
        <v>40</v>
      </c>
      <c r="C12389" s="3" t="s">
        <v>55</v>
      </c>
      <c r="D12389" s="2" t="s">
        <v>49</v>
      </c>
      <c r="E12389" s="3" t="s">
        <v>43</v>
      </c>
      <c r="F12389" s="3">
        <f t="shared" ca="1" si="384"/>
        <v>4</v>
      </c>
      <c r="G12389" s="4">
        <f t="shared" ca="1" si="385"/>
        <v>125</v>
      </c>
      <c r="H12389" s="4">
        <f ca="1">+Data_TABLE[[#This Row],[Qty]]*Data_TABLE[[#This Row],[Unit Price]]</f>
        <v>500</v>
      </c>
      <c r="I12389" s="7">
        <v>42360</v>
      </c>
      <c r="J12389" s="10">
        <f>EOMONTH(Data_TABLE[[#This Row],[Date Sold]],0)</f>
        <v>42369</v>
      </c>
    </row>
    <row r="12390" spans="2:10" x14ac:dyDescent="0.25">
      <c r="B12390" s="1" t="s">
        <v>41</v>
      </c>
      <c r="C12390" s="3" t="s">
        <v>54</v>
      </c>
      <c r="D12390" s="2" t="s">
        <v>48</v>
      </c>
      <c r="E12390" s="3" t="s">
        <v>42</v>
      </c>
      <c r="F12390" s="3">
        <f t="shared" ca="1" si="384"/>
        <v>1</v>
      </c>
      <c r="G12390" s="4">
        <f t="shared" ca="1" si="385"/>
        <v>116</v>
      </c>
      <c r="H12390" s="4">
        <f ca="1">+Data_TABLE[[#This Row],[Qty]]*Data_TABLE[[#This Row],[Unit Price]]</f>
        <v>116</v>
      </c>
      <c r="I12390" s="7">
        <v>42360</v>
      </c>
      <c r="J12390" s="10">
        <f>EOMONTH(Data_TABLE[[#This Row],[Date Sold]],0)</f>
        <v>42369</v>
      </c>
    </row>
    <row r="12391" spans="2:10" x14ac:dyDescent="0.25">
      <c r="B12391" s="1" t="s">
        <v>41</v>
      </c>
      <c r="C12391" s="3" t="s">
        <v>54</v>
      </c>
      <c r="D12391" s="2" t="s">
        <v>48</v>
      </c>
      <c r="E12391" s="3" t="s">
        <v>42</v>
      </c>
      <c r="F12391" s="3">
        <f t="shared" ca="1" si="384"/>
        <v>3</v>
      </c>
      <c r="G12391" s="4">
        <f t="shared" ca="1" si="385"/>
        <v>135</v>
      </c>
      <c r="H12391" s="4">
        <f ca="1">+Data_TABLE[[#This Row],[Qty]]*Data_TABLE[[#This Row],[Unit Price]]</f>
        <v>405</v>
      </c>
      <c r="I12391" s="7">
        <v>42360</v>
      </c>
      <c r="J12391" s="10">
        <f>EOMONTH(Data_TABLE[[#This Row],[Date Sold]],0)</f>
        <v>42369</v>
      </c>
    </row>
    <row r="12392" spans="2:10" x14ac:dyDescent="0.25">
      <c r="B12392" s="1" t="s">
        <v>38</v>
      </c>
      <c r="C12392" s="3" t="s">
        <v>56</v>
      </c>
      <c r="D12392" s="2" t="s">
        <v>52</v>
      </c>
      <c r="E12392" s="3" t="s">
        <v>46</v>
      </c>
      <c r="F12392" s="3">
        <f t="shared" ca="1" si="384"/>
        <v>2</v>
      </c>
      <c r="G12392" s="4">
        <f t="shared" ca="1" si="385"/>
        <v>64</v>
      </c>
      <c r="H12392" s="4">
        <f ca="1">+Data_TABLE[[#This Row],[Qty]]*Data_TABLE[[#This Row],[Unit Price]]</f>
        <v>128</v>
      </c>
      <c r="I12392" s="7">
        <v>42360</v>
      </c>
      <c r="J12392" s="10">
        <f>EOMONTH(Data_TABLE[[#This Row],[Date Sold]],0)</f>
        <v>42369</v>
      </c>
    </row>
    <row r="12393" spans="2:10" x14ac:dyDescent="0.25">
      <c r="B12393" s="1" t="s">
        <v>38</v>
      </c>
      <c r="C12393" s="3" t="s">
        <v>56</v>
      </c>
      <c r="D12393" s="2" t="s">
        <v>52</v>
      </c>
      <c r="E12393" s="3" t="s">
        <v>46</v>
      </c>
      <c r="F12393" s="3">
        <f t="shared" ca="1" si="384"/>
        <v>4</v>
      </c>
      <c r="G12393" s="4">
        <f t="shared" ca="1" si="385"/>
        <v>108</v>
      </c>
      <c r="H12393" s="4">
        <f ca="1">+Data_TABLE[[#This Row],[Qty]]*Data_TABLE[[#This Row],[Unit Price]]</f>
        <v>432</v>
      </c>
      <c r="I12393" s="7">
        <v>42360</v>
      </c>
      <c r="J12393" s="10">
        <f>EOMONTH(Data_TABLE[[#This Row],[Date Sold]],0)</f>
        <v>42369</v>
      </c>
    </row>
    <row r="12394" spans="2:10" x14ac:dyDescent="0.25">
      <c r="B12394" s="1" t="s">
        <v>39</v>
      </c>
      <c r="C12394" s="3" t="s">
        <v>56</v>
      </c>
      <c r="D12394" s="2" t="s">
        <v>52</v>
      </c>
      <c r="E12394" s="3" t="s">
        <v>46</v>
      </c>
      <c r="F12394" s="3">
        <f t="shared" ca="1" si="384"/>
        <v>5</v>
      </c>
      <c r="G12394" s="4">
        <f t="shared" ca="1" si="385"/>
        <v>107</v>
      </c>
      <c r="H12394" s="4">
        <f ca="1">+Data_TABLE[[#This Row],[Qty]]*Data_TABLE[[#This Row],[Unit Price]]</f>
        <v>535</v>
      </c>
      <c r="I12394" s="7">
        <v>42360</v>
      </c>
      <c r="J12394" s="10">
        <f>EOMONTH(Data_TABLE[[#This Row],[Date Sold]],0)</f>
        <v>42369</v>
      </c>
    </row>
    <row r="12395" spans="2:10" x14ac:dyDescent="0.25">
      <c r="B12395" s="1" t="s">
        <v>36</v>
      </c>
      <c r="C12395" s="3" t="s">
        <v>55</v>
      </c>
      <c r="D12395" s="2" t="s">
        <v>49</v>
      </c>
      <c r="E12395" s="3" t="s">
        <v>43</v>
      </c>
      <c r="F12395" s="3">
        <f t="shared" ca="1" si="384"/>
        <v>2</v>
      </c>
      <c r="G12395" s="4">
        <f t="shared" ca="1" si="385"/>
        <v>121</v>
      </c>
      <c r="H12395" s="4">
        <f ca="1">+Data_TABLE[[#This Row],[Qty]]*Data_TABLE[[#This Row],[Unit Price]]</f>
        <v>242</v>
      </c>
      <c r="I12395" s="7">
        <v>42360</v>
      </c>
      <c r="J12395" s="10">
        <f>EOMONTH(Data_TABLE[[#This Row],[Date Sold]],0)</f>
        <v>42369</v>
      </c>
    </row>
    <row r="12396" spans="2:10" x14ac:dyDescent="0.25">
      <c r="B12396" s="1" t="s">
        <v>40</v>
      </c>
      <c r="C12396" s="3" t="s">
        <v>54</v>
      </c>
      <c r="D12396" s="2" t="s">
        <v>48</v>
      </c>
      <c r="E12396" s="3" t="s">
        <v>42</v>
      </c>
      <c r="F12396" s="3">
        <f t="shared" ca="1" si="384"/>
        <v>5</v>
      </c>
      <c r="G12396" s="4">
        <f t="shared" ca="1" si="385"/>
        <v>174</v>
      </c>
      <c r="H12396" s="4">
        <f ca="1">+Data_TABLE[[#This Row],[Qty]]*Data_TABLE[[#This Row],[Unit Price]]</f>
        <v>870</v>
      </c>
      <c r="I12396" s="7">
        <v>42360</v>
      </c>
      <c r="J12396" s="10">
        <f>EOMONTH(Data_TABLE[[#This Row],[Date Sold]],0)</f>
        <v>42369</v>
      </c>
    </row>
    <row r="12397" spans="2:10" x14ac:dyDescent="0.25">
      <c r="B12397" s="1" t="s">
        <v>40</v>
      </c>
      <c r="C12397" s="3" t="s">
        <v>54</v>
      </c>
      <c r="D12397" s="2" t="s">
        <v>48</v>
      </c>
      <c r="E12397" s="3" t="s">
        <v>42</v>
      </c>
      <c r="F12397" s="3">
        <f t="shared" ca="1" si="384"/>
        <v>3</v>
      </c>
      <c r="G12397" s="4">
        <f t="shared" ca="1" si="385"/>
        <v>173</v>
      </c>
      <c r="H12397" s="4">
        <f ca="1">+Data_TABLE[[#This Row],[Qty]]*Data_TABLE[[#This Row],[Unit Price]]</f>
        <v>519</v>
      </c>
      <c r="I12397" s="7">
        <v>42360</v>
      </c>
      <c r="J12397" s="10">
        <f>EOMONTH(Data_TABLE[[#This Row],[Date Sold]],0)</f>
        <v>42369</v>
      </c>
    </row>
    <row r="12398" spans="2:10" x14ac:dyDescent="0.25">
      <c r="B12398" s="1" t="s">
        <v>36</v>
      </c>
      <c r="C12398" s="3" t="s">
        <v>55</v>
      </c>
      <c r="D12398" s="2" t="s">
        <v>51</v>
      </c>
      <c r="E12398" s="3" t="s">
        <v>45</v>
      </c>
      <c r="F12398" s="3">
        <f t="shared" ca="1" si="384"/>
        <v>2</v>
      </c>
      <c r="G12398" s="4">
        <f t="shared" ca="1" si="385"/>
        <v>135</v>
      </c>
      <c r="H12398" s="4">
        <f ca="1">+Data_TABLE[[#This Row],[Qty]]*Data_TABLE[[#This Row],[Unit Price]]</f>
        <v>270</v>
      </c>
      <c r="I12398" s="7">
        <v>42360</v>
      </c>
      <c r="J12398" s="10">
        <f>EOMONTH(Data_TABLE[[#This Row],[Date Sold]],0)</f>
        <v>42369</v>
      </c>
    </row>
    <row r="12399" spans="2:10" x14ac:dyDescent="0.25">
      <c r="B12399" s="1" t="s">
        <v>39</v>
      </c>
      <c r="C12399" s="3" t="s">
        <v>56</v>
      </c>
      <c r="D12399" s="2" t="s">
        <v>52</v>
      </c>
      <c r="E12399" s="3" t="s">
        <v>46</v>
      </c>
      <c r="F12399" s="3">
        <f t="shared" ca="1" si="384"/>
        <v>3</v>
      </c>
      <c r="G12399" s="4">
        <f t="shared" ca="1" si="385"/>
        <v>160</v>
      </c>
      <c r="H12399" s="4">
        <f ca="1">+Data_TABLE[[#This Row],[Qty]]*Data_TABLE[[#This Row],[Unit Price]]</f>
        <v>480</v>
      </c>
      <c r="I12399" s="7">
        <v>42360</v>
      </c>
      <c r="J12399" s="10">
        <f>EOMONTH(Data_TABLE[[#This Row],[Date Sold]],0)</f>
        <v>42369</v>
      </c>
    </row>
    <row r="12400" spans="2:10" x14ac:dyDescent="0.25">
      <c r="B12400" s="1" t="s">
        <v>36</v>
      </c>
      <c r="C12400" s="3" t="s">
        <v>56</v>
      </c>
      <c r="D12400" s="2" t="s">
        <v>52</v>
      </c>
      <c r="E12400" s="3" t="s">
        <v>46</v>
      </c>
      <c r="F12400" s="3">
        <f t="shared" ca="1" si="384"/>
        <v>2</v>
      </c>
      <c r="G12400" s="4">
        <f t="shared" ca="1" si="385"/>
        <v>175</v>
      </c>
      <c r="H12400" s="4">
        <f ca="1">+Data_TABLE[[#This Row],[Qty]]*Data_TABLE[[#This Row],[Unit Price]]</f>
        <v>350</v>
      </c>
      <c r="I12400" s="7">
        <v>42360</v>
      </c>
      <c r="J12400" s="10">
        <f>EOMONTH(Data_TABLE[[#This Row],[Date Sold]],0)</f>
        <v>42369</v>
      </c>
    </row>
    <row r="12401" spans="2:10" x14ac:dyDescent="0.25">
      <c r="B12401" s="1" t="s">
        <v>37</v>
      </c>
      <c r="C12401" s="3" t="s">
        <v>54</v>
      </c>
      <c r="D12401" s="2" t="s">
        <v>48</v>
      </c>
      <c r="E12401" s="3" t="s">
        <v>42</v>
      </c>
      <c r="F12401" s="3">
        <f t="shared" ref="F12401:F12464" ca="1" si="386">RANDBETWEEN(1,5)</f>
        <v>1</v>
      </c>
      <c r="G12401" s="4">
        <f t="shared" ref="G12401:G12464" ca="1" si="387">RANDBETWEEN(60,200)</f>
        <v>144</v>
      </c>
      <c r="H12401" s="4">
        <f ca="1">+Data_TABLE[[#This Row],[Qty]]*Data_TABLE[[#This Row],[Unit Price]]</f>
        <v>144</v>
      </c>
      <c r="I12401" s="7">
        <v>42360</v>
      </c>
      <c r="J12401" s="10">
        <f>EOMONTH(Data_TABLE[[#This Row],[Date Sold]],0)</f>
        <v>42369</v>
      </c>
    </row>
    <row r="12402" spans="2:10" x14ac:dyDescent="0.25">
      <c r="B12402" s="1" t="s">
        <v>36</v>
      </c>
      <c r="C12402" s="3" t="s">
        <v>54</v>
      </c>
      <c r="D12402" s="2" t="s">
        <v>48</v>
      </c>
      <c r="E12402" s="3" t="s">
        <v>42</v>
      </c>
      <c r="F12402" s="3">
        <f t="shared" ca="1" si="386"/>
        <v>1</v>
      </c>
      <c r="G12402" s="4">
        <f t="shared" ca="1" si="387"/>
        <v>99</v>
      </c>
      <c r="H12402" s="4">
        <f ca="1">+Data_TABLE[[#This Row],[Qty]]*Data_TABLE[[#This Row],[Unit Price]]</f>
        <v>99</v>
      </c>
      <c r="I12402" s="7">
        <v>42360</v>
      </c>
      <c r="J12402" s="10">
        <f>EOMONTH(Data_TABLE[[#This Row],[Date Sold]],0)</f>
        <v>42369</v>
      </c>
    </row>
    <row r="12403" spans="2:10" x14ac:dyDescent="0.25">
      <c r="B12403" s="1" t="s">
        <v>38</v>
      </c>
      <c r="C12403" s="3" t="s">
        <v>54</v>
      </c>
      <c r="D12403" s="2" t="s">
        <v>48</v>
      </c>
      <c r="E12403" s="3" t="s">
        <v>42</v>
      </c>
      <c r="F12403" s="3">
        <f t="shared" ca="1" si="386"/>
        <v>3</v>
      </c>
      <c r="G12403" s="4">
        <f t="shared" ca="1" si="387"/>
        <v>177</v>
      </c>
      <c r="H12403" s="4">
        <f ca="1">+Data_TABLE[[#This Row],[Qty]]*Data_TABLE[[#This Row],[Unit Price]]</f>
        <v>531</v>
      </c>
      <c r="I12403" s="7">
        <v>42361</v>
      </c>
      <c r="J12403" s="10">
        <f>EOMONTH(Data_TABLE[[#This Row],[Date Sold]],0)</f>
        <v>42369</v>
      </c>
    </row>
    <row r="12404" spans="2:10" x14ac:dyDescent="0.25">
      <c r="B12404" s="1" t="s">
        <v>40</v>
      </c>
      <c r="C12404" s="3" t="s">
        <v>56</v>
      </c>
      <c r="D12404" s="2" t="s">
        <v>50</v>
      </c>
      <c r="E12404" s="3" t="s">
        <v>44</v>
      </c>
      <c r="F12404" s="3">
        <f t="shared" ca="1" si="386"/>
        <v>5</v>
      </c>
      <c r="G12404" s="4">
        <f t="shared" ca="1" si="387"/>
        <v>103</v>
      </c>
      <c r="H12404" s="4">
        <f ca="1">+Data_TABLE[[#This Row],[Qty]]*Data_TABLE[[#This Row],[Unit Price]]</f>
        <v>515</v>
      </c>
      <c r="I12404" s="7">
        <v>42361</v>
      </c>
      <c r="J12404" s="10">
        <f>EOMONTH(Data_TABLE[[#This Row],[Date Sold]],0)</f>
        <v>42369</v>
      </c>
    </row>
    <row r="12405" spans="2:10" x14ac:dyDescent="0.25">
      <c r="B12405" s="1" t="s">
        <v>36</v>
      </c>
      <c r="C12405" s="3" t="s">
        <v>55</v>
      </c>
      <c r="D12405" s="2" t="s">
        <v>49</v>
      </c>
      <c r="E12405" s="3" t="s">
        <v>43</v>
      </c>
      <c r="F12405" s="3">
        <f t="shared" ca="1" si="386"/>
        <v>1</v>
      </c>
      <c r="G12405" s="4">
        <f t="shared" ca="1" si="387"/>
        <v>194</v>
      </c>
      <c r="H12405" s="4">
        <f ca="1">+Data_TABLE[[#This Row],[Qty]]*Data_TABLE[[#This Row],[Unit Price]]</f>
        <v>194</v>
      </c>
      <c r="I12405" s="7">
        <v>42361</v>
      </c>
      <c r="J12405" s="10">
        <f>EOMONTH(Data_TABLE[[#This Row],[Date Sold]],0)</f>
        <v>42369</v>
      </c>
    </row>
    <row r="12406" spans="2:10" x14ac:dyDescent="0.25">
      <c r="B12406" s="1" t="s">
        <v>40</v>
      </c>
      <c r="C12406" s="3" t="s">
        <v>56</v>
      </c>
      <c r="D12406" s="2" t="s">
        <v>50</v>
      </c>
      <c r="E12406" s="3" t="s">
        <v>44</v>
      </c>
      <c r="F12406" s="3">
        <f t="shared" ca="1" si="386"/>
        <v>3</v>
      </c>
      <c r="G12406" s="4">
        <f t="shared" ca="1" si="387"/>
        <v>75</v>
      </c>
      <c r="H12406" s="4">
        <f ca="1">+Data_TABLE[[#This Row],[Qty]]*Data_TABLE[[#This Row],[Unit Price]]</f>
        <v>225</v>
      </c>
      <c r="I12406" s="7">
        <v>42361</v>
      </c>
      <c r="J12406" s="10">
        <f>EOMONTH(Data_TABLE[[#This Row],[Date Sold]],0)</f>
        <v>42369</v>
      </c>
    </row>
    <row r="12407" spans="2:10" x14ac:dyDescent="0.25">
      <c r="B12407" s="1" t="s">
        <v>37</v>
      </c>
      <c r="C12407" s="3" t="s">
        <v>55</v>
      </c>
      <c r="D12407" s="2" t="s">
        <v>51</v>
      </c>
      <c r="E12407" s="3" t="s">
        <v>45</v>
      </c>
      <c r="F12407" s="3">
        <f t="shared" ca="1" si="386"/>
        <v>5</v>
      </c>
      <c r="G12407" s="4">
        <f t="shared" ca="1" si="387"/>
        <v>195</v>
      </c>
      <c r="H12407" s="4">
        <f ca="1">+Data_TABLE[[#This Row],[Qty]]*Data_TABLE[[#This Row],[Unit Price]]</f>
        <v>975</v>
      </c>
      <c r="I12407" s="7">
        <v>42361</v>
      </c>
      <c r="J12407" s="10">
        <f>EOMONTH(Data_TABLE[[#This Row],[Date Sold]],0)</f>
        <v>42369</v>
      </c>
    </row>
    <row r="12408" spans="2:10" x14ac:dyDescent="0.25">
      <c r="B12408" s="1" t="s">
        <v>39</v>
      </c>
      <c r="C12408" s="3" t="s">
        <v>54</v>
      </c>
      <c r="D12408" s="2" t="s">
        <v>48</v>
      </c>
      <c r="E12408" s="3" t="s">
        <v>42</v>
      </c>
      <c r="F12408" s="3">
        <f t="shared" ca="1" si="386"/>
        <v>4</v>
      </c>
      <c r="G12408" s="4">
        <f t="shared" ca="1" si="387"/>
        <v>62</v>
      </c>
      <c r="H12408" s="4">
        <f ca="1">+Data_TABLE[[#This Row],[Qty]]*Data_TABLE[[#This Row],[Unit Price]]</f>
        <v>248</v>
      </c>
      <c r="I12408" s="7">
        <v>42361</v>
      </c>
      <c r="J12408" s="10">
        <f>EOMONTH(Data_TABLE[[#This Row],[Date Sold]],0)</f>
        <v>42369</v>
      </c>
    </row>
    <row r="12409" spans="2:10" x14ac:dyDescent="0.25">
      <c r="B12409" s="1" t="s">
        <v>36</v>
      </c>
      <c r="C12409" s="3" t="s">
        <v>56</v>
      </c>
      <c r="D12409" s="2" t="s">
        <v>52</v>
      </c>
      <c r="E12409" s="3" t="s">
        <v>46</v>
      </c>
      <c r="F12409" s="3">
        <f t="shared" ca="1" si="386"/>
        <v>5</v>
      </c>
      <c r="G12409" s="4">
        <f t="shared" ca="1" si="387"/>
        <v>80</v>
      </c>
      <c r="H12409" s="4">
        <f ca="1">+Data_TABLE[[#This Row],[Qty]]*Data_TABLE[[#This Row],[Unit Price]]</f>
        <v>400</v>
      </c>
      <c r="I12409" s="7">
        <v>42361</v>
      </c>
      <c r="J12409" s="10">
        <f>EOMONTH(Data_TABLE[[#This Row],[Date Sold]],0)</f>
        <v>42369</v>
      </c>
    </row>
    <row r="12410" spans="2:10" x14ac:dyDescent="0.25">
      <c r="B12410" s="1" t="s">
        <v>39</v>
      </c>
      <c r="C12410" s="3" t="s">
        <v>56</v>
      </c>
      <c r="D12410" s="2" t="s">
        <v>52</v>
      </c>
      <c r="E12410" s="3" t="s">
        <v>46</v>
      </c>
      <c r="F12410" s="3">
        <f t="shared" ca="1" si="386"/>
        <v>5</v>
      </c>
      <c r="G12410" s="4">
        <f t="shared" ca="1" si="387"/>
        <v>168</v>
      </c>
      <c r="H12410" s="4">
        <f ca="1">+Data_TABLE[[#This Row],[Qty]]*Data_TABLE[[#This Row],[Unit Price]]</f>
        <v>840</v>
      </c>
      <c r="I12410" s="7">
        <v>42361</v>
      </c>
      <c r="J12410" s="10">
        <f>EOMONTH(Data_TABLE[[#This Row],[Date Sold]],0)</f>
        <v>42369</v>
      </c>
    </row>
    <row r="12411" spans="2:10" x14ac:dyDescent="0.25">
      <c r="B12411" s="1" t="s">
        <v>37</v>
      </c>
      <c r="C12411" s="3" t="s">
        <v>56</v>
      </c>
      <c r="D12411" s="2" t="s">
        <v>52</v>
      </c>
      <c r="E12411" s="3" t="s">
        <v>46</v>
      </c>
      <c r="F12411" s="3">
        <f t="shared" ca="1" si="386"/>
        <v>5</v>
      </c>
      <c r="G12411" s="4">
        <f t="shared" ca="1" si="387"/>
        <v>68</v>
      </c>
      <c r="H12411" s="4">
        <f ca="1">+Data_TABLE[[#This Row],[Qty]]*Data_TABLE[[#This Row],[Unit Price]]</f>
        <v>340</v>
      </c>
      <c r="I12411" s="7">
        <v>42361</v>
      </c>
      <c r="J12411" s="10">
        <f>EOMONTH(Data_TABLE[[#This Row],[Date Sold]],0)</f>
        <v>42369</v>
      </c>
    </row>
    <row r="12412" spans="2:10" x14ac:dyDescent="0.25">
      <c r="B12412" s="1" t="s">
        <v>41</v>
      </c>
      <c r="C12412" s="3" t="s">
        <v>55</v>
      </c>
      <c r="D12412" s="2" t="s">
        <v>51</v>
      </c>
      <c r="E12412" s="3" t="s">
        <v>45</v>
      </c>
      <c r="F12412" s="3">
        <f t="shared" ca="1" si="386"/>
        <v>3</v>
      </c>
      <c r="G12412" s="4">
        <f t="shared" ca="1" si="387"/>
        <v>147</v>
      </c>
      <c r="H12412" s="4">
        <f ca="1">+Data_TABLE[[#This Row],[Qty]]*Data_TABLE[[#This Row],[Unit Price]]</f>
        <v>441</v>
      </c>
      <c r="I12412" s="7">
        <v>42361</v>
      </c>
      <c r="J12412" s="10">
        <f>EOMONTH(Data_TABLE[[#This Row],[Date Sold]],0)</f>
        <v>42369</v>
      </c>
    </row>
    <row r="12413" spans="2:10" x14ac:dyDescent="0.25">
      <c r="B12413" s="1" t="s">
        <v>40</v>
      </c>
      <c r="C12413" s="3" t="s">
        <v>54</v>
      </c>
      <c r="D12413" s="2" t="s">
        <v>48</v>
      </c>
      <c r="E12413" s="3" t="s">
        <v>42</v>
      </c>
      <c r="F12413" s="3">
        <f t="shared" ca="1" si="386"/>
        <v>4</v>
      </c>
      <c r="G12413" s="4">
        <f t="shared" ca="1" si="387"/>
        <v>84</v>
      </c>
      <c r="H12413" s="4">
        <f ca="1">+Data_TABLE[[#This Row],[Qty]]*Data_TABLE[[#This Row],[Unit Price]]</f>
        <v>336</v>
      </c>
      <c r="I12413" s="7">
        <v>42361</v>
      </c>
      <c r="J12413" s="10">
        <f>EOMONTH(Data_TABLE[[#This Row],[Date Sold]],0)</f>
        <v>42369</v>
      </c>
    </row>
    <row r="12414" spans="2:10" x14ac:dyDescent="0.25">
      <c r="B12414" s="1" t="s">
        <v>38</v>
      </c>
      <c r="C12414" s="3" t="s">
        <v>56</v>
      </c>
      <c r="D12414" s="2" t="s">
        <v>50</v>
      </c>
      <c r="E12414" s="3" t="s">
        <v>44</v>
      </c>
      <c r="F12414" s="3">
        <f t="shared" ca="1" si="386"/>
        <v>3</v>
      </c>
      <c r="G12414" s="4">
        <f t="shared" ca="1" si="387"/>
        <v>166</v>
      </c>
      <c r="H12414" s="4">
        <f ca="1">+Data_TABLE[[#This Row],[Qty]]*Data_TABLE[[#This Row],[Unit Price]]</f>
        <v>498</v>
      </c>
      <c r="I12414" s="7">
        <v>42361</v>
      </c>
      <c r="J12414" s="10">
        <f>EOMONTH(Data_TABLE[[#This Row],[Date Sold]],0)</f>
        <v>42369</v>
      </c>
    </row>
    <row r="12415" spans="2:10" x14ac:dyDescent="0.25">
      <c r="B12415" s="1" t="s">
        <v>41</v>
      </c>
      <c r="C12415" s="3" t="s">
        <v>56</v>
      </c>
      <c r="D12415" s="2" t="s">
        <v>52</v>
      </c>
      <c r="E12415" s="3" t="s">
        <v>46</v>
      </c>
      <c r="F12415" s="3">
        <f t="shared" ca="1" si="386"/>
        <v>4</v>
      </c>
      <c r="G12415" s="4">
        <f t="shared" ca="1" si="387"/>
        <v>60</v>
      </c>
      <c r="H12415" s="4">
        <f ca="1">+Data_TABLE[[#This Row],[Qty]]*Data_TABLE[[#This Row],[Unit Price]]</f>
        <v>240</v>
      </c>
      <c r="I12415" s="7">
        <v>42361</v>
      </c>
      <c r="J12415" s="10">
        <f>EOMONTH(Data_TABLE[[#This Row],[Date Sold]],0)</f>
        <v>42369</v>
      </c>
    </row>
    <row r="12416" spans="2:10" x14ac:dyDescent="0.25">
      <c r="B12416" s="1" t="s">
        <v>40</v>
      </c>
      <c r="C12416" s="3" t="s">
        <v>55</v>
      </c>
      <c r="D12416" s="2" t="s">
        <v>49</v>
      </c>
      <c r="E12416" s="3" t="s">
        <v>43</v>
      </c>
      <c r="F12416" s="3">
        <f t="shared" ca="1" si="386"/>
        <v>1</v>
      </c>
      <c r="G12416" s="4">
        <f t="shared" ca="1" si="387"/>
        <v>84</v>
      </c>
      <c r="H12416" s="4">
        <f ca="1">+Data_TABLE[[#This Row],[Qty]]*Data_TABLE[[#This Row],[Unit Price]]</f>
        <v>84</v>
      </c>
      <c r="I12416" s="7">
        <v>42361</v>
      </c>
      <c r="J12416" s="10">
        <f>EOMONTH(Data_TABLE[[#This Row],[Date Sold]],0)</f>
        <v>42369</v>
      </c>
    </row>
    <row r="12417" spans="2:10" x14ac:dyDescent="0.25">
      <c r="B12417" s="1" t="s">
        <v>39</v>
      </c>
      <c r="C12417" s="3" t="s">
        <v>56</v>
      </c>
      <c r="D12417" s="2" t="s">
        <v>52</v>
      </c>
      <c r="E12417" s="3" t="s">
        <v>46</v>
      </c>
      <c r="F12417" s="3">
        <f t="shared" ca="1" si="386"/>
        <v>4</v>
      </c>
      <c r="G12417" s="4">
        <f t="shared" ca="1" si="387"/>
        <v>108</v>
      </c>
      <c r="H12417" s="4">
        <f ca="1">+Data_TABLE[[#This Row],[Qty]]*Data_TABLE[[#This Row],[Unit Price]]</f>
        <v>432</v>
      </c>
      <c r="I12417" s="7">
        <v>42361</v>
      </c>
      <c r="J12417" s="10">
        <f>EOMONTH(Data_TABLE[[#This Row],[Date Sold]],0)</f>
        <v>42369</v>
      </c>
    </row>
    <row r="12418" spans="2:10" x14ac:dyDescent="0.25">
      <c r="B12418" s="1" t="s">
        <v>38</v>
      </c>
      <c r="C12418" s="3" t="s">
        <v>56</v>
      </c>
      <c r="D12418" s="2" t="s">
        <v>50</v>
      </c>
      <c r="E12418" s="3" t="s">
        <v>44</v>
      </c>
      <c r="F12418" s="3">
        <f t="shared" ca="1" si="386"/>
        <v>3</v>
      </c>
      <c r="G12418" s="4">
        <f t="shared" ca="1" si="387"/>
        <v>200</v>
      </c>
      <c r="H12418" s="4">
        <f ca="1">+Data_TABLE[[#This Row],[Qty]]*Data_TABLE[[#This Row],[Unit Price]]</f>
        <v>600</v>
      </c>
      <c r="I12418" s="7">
        <v>42361</v>
      </c>
      <c r="J12418" s="10">
        <f>EOMONTH(Data_TABLE[[#This Row],[Date Sold]],0)</f>
        <v>42369</v>
      </c>
    </row>
    <row r="12419" spans="2:10" x14ac:dyDescent="0.25">
      <c r="B12419" s="1" t="s">
        <v>38</v>
      </c>
      <c r="C12419" s="3" t="s">
        <v>55</v>
      </c>
      <c r="D12419" s="2" t="s">
        <v>51</v>
      </c>
      <c r="E12419" s="3" t="s">
        <v>45</v>
      </c>
      <c r="F12419" s="3">
        <f t="shared" ca="1" si="386"/>
        <v>4</v>
      </c>
      <c r="G12419" s="4">
        <f t="shared" ca="1" si="387"/>
        <v>90</v>
      </c>
      <c r="H12419" s="4">
        <f ca="1">+Data_TABLE[[#This Row],[Qty]]*Data_TABLE[[#This Row],[Unit Price]]</f>
        <v>360</v>
      </c>
      <c r="I12419" s="7">
        <v>42361</v>
      </c>
      <c r="J12419" s="10">
        <f>EOMONTH(Data_TABLE[[#This Row],[Date Sold]],0)</f>
        <v>42369</v>
      </c>
    </row>
    <row r="12420" spans="2:10" x14ac:dyDescent="0.25">
      <c r="B12420" s="1" t="s">
        <v>40</v>
      </c>
      <c r="C12420" s="3" t="s">
        <v>54</v>
      </c>
      <c r="D12420" s="2" t="s">
        <v>48</v>
      </c>
      <c r="E12420" s="3" t="s">
        <v>42</v>
      </c>
      <c r="F12420" s="3">
        <f t="shared" ca="1" si="386"/>
        <v>2</v>
      </c>
      <c r="G12420" s="4">
        <f t="shared" ca="1" si="387"/>
        <v>88</v>
      </c>
      <c r="H12420" s="4">
        <f ca="1">+Data_TABLE[[#This Row],[Qty]]*Data_TABLE[[#This Row],[Unit Price]]</f>
        <v>176</v>
      </c>
      <c r="I12420" s="7">
        <v>42361</v>
      </c>
      <c r="J12420" s="10">
        <f>EOMONTH(Data_TABLE[[#This Row],[Date Sold]],0)</f>
        <v>42369</v>
      </c>
    </row>
    <row r="12421" spans="2:10" x14ac:dyDescent="0.25">
      <c r="B12421" s="1" t="s">
        <v>41</v>
      </c>
      <c r="C12421" s="3" t="s">
        <v>56</v>
      </c>
      <c r="D12421" s="2" t="s">
        <v>52</v>
      </c>
      <c r="E12421" s="3" t="s">
        <v>46</v>
      </c>
      <c r="F12421" s="3">
        <f t="shared" ca="1" si="386"/>
        <v>2</v>
      </c>
      <c r="G12421" s="4">
        <f t="shared" ca="1" si="387"/>
        <v>87</v>
      </c>
      <c r="H12421" s="4">
        <f ca="1">+Data_TABLE[[#This Row],[Qty]]*Data_TABLE[[#This Row],[Unit Price]]</f>
        <v>174</v>
      </c>
      <c r="I12421" s="7">
        <v>42361</v>
      </c>
      <c r="J12421" s="10">
        <f>EOMONTH(Data_TABLE[[#This Row],[Date Sold]],0)</f>
        <v>42369</v>
      </c>
    </row>
    <row r="12422" spans="2:10" x14ac:dyDescent="0.25">
      <c r="B12422" s="1" t="s">
        <v>36</v>
      </c>
      <c r="C12422" s="3" t="s">
        <v>54</v>
      </c>
      <c r="D12422" s="2" t="s">
        <v>48</v>
      </c>
      <c r="E12422" s="3" t="s">
        <v>42</v>
      </c>
      <c r="F12422" s="3">
        <f t="shared" ca="1" si="386"/>
        <v>2</v>
      </c>
      <c r="G12422" s="4">
        <f t="shared" ca="1" si="387"/>
        <v>107</v>
      </c>
      <c r="H12422" s="4">
        <f ca="1">+Data_TABLE[[#This Row],[Qty]]*Data_TABLE[[#This Row],[Unit Price]]</f>
        <v>214</v>
      </c>
      <c r="I12422" s="7">
        <v>42361</v>
      </c>
      <c r="J12422" s="10">
        <f>EOMONTH(Data_TABLE[[#This Row],[Date Sold]],0)</f>
        <v>42369</v>
      </c>
    </row>
    <row r="12423" spans="2:10" x14ac:dyDescent="0.25">
      <c r="B12423" s="1" t="s">
        <v>40</v>
      </c>
      <c r="C12423" s="3" t="s">
        <v>56</v>
      </c>
      <c r="D12423" s="2" t="s">
        <v>50</v>
      </c>
      <c r="E12423" s="3" t="s">
        <v>44</v>
      </c>
      <c r="F12423" s="3">
        <f t="shared" ca="1" si="386"/>
        <v>4</v>
      </c>
      <c r="G12423" s="4">
        <f t="shared" ca="1" si="387"/>
        <v>180</v>
      </c>
      <c r="H12423" s="4">
        <f ca="1">+Data_TABLE[[#This Row],[Qty]]*Data_TABLE[[#This Row],[Unit Price]]</f>
        <v>720</v>
      </c>
      <c r="I12423" s="7">
        <v>42361</v>
      </c>
      <c r="J12423" s="10">
        <f>EOMONTH(Data_TABLE[[#This Row],[Date Sold]],0)</f>
        <v>42369</v>
      </c>
    </row>
    <row r="12424" spans="2:10" x14ac:dyDescent="0.25">
      <c r="B12424" s="1" t="s">
        <v>39</v>
      </c>
      <c r="C12424" s="3" t="s">
        <v>56</v>
      </c>
      <c r="D12424" s="2" t="s">
        <v>52</v>
      </c>
      <c r="E12424" s="3" t="s">
        <v>46</v>
      </c>
      <c r="F12424" s="3">
        <f t="shared" ca="1" si="386"/>
        <v>2</v>
      </c>
      <c r="G12424" s="4">
        <f t="shared" ca="1" si="387"/>
        <v>119</v>
      </c>
      <c r="H12424" s="4">
        <f ca="1">+Data_TABLE[[#This Row],[Qty]]*Data_TABLE[[#This Row],[Unit Price]]</f>
        <v>238</v>
      </c>
      <c r="I12424" s="7">
        <v>42361</v>
      </c>
      <c r="J12424" s="10">
        <f>EOMONTH(Data_TABLE[[#This Row],[Date Sold]],0)</f>
        <v>42369</v>
      </c>
    </row>
    <row r="12425" spans="2:10" x14ac:dyDescent="0.25">
      <c r="B12425" s="1" t="s">
        <v>39</v>
      </c>
      <c r="C12425" s="3" t="s">
        <v>56</v>
      </c>
      <c r="D12425" s="2" t="s">
        <v>52</v>
      </c>
      <c r="E12425" s="3" t="s">
        <v>46</v>
      </c>
      <c r="F12425" s="3">
        <f t="shared" ca="1" si="386"/>
        <v>5</v>
      </c>
      <c r="G12425" s="4">
        <f t="shared" ca="1" si="387"/>
        <v>115</v>
      </c>
      <c r="H12425" s="4">
        <f ca="1">+Data_TABLE[[#This Row],[Qty]]*Data_TABLE[[#This Row],[Unit Price]]</f>
        <v>575</v>
      </c>
      <c r="I12425" s="7">
        <v>42361</v>
      </c>
      <c r="J12425" s="10">
        <f>EOMONTH(Data_TABLE[[#This Row],[Date Sold]],0)</f>
        <v>42369</v>
      </c>
    </row>
    <row r="12426" spans="2:10" x14ac:dyDescent="0.25">
      <c r="B12426" s="1" t="s">
        <v>36</v>
      </c>
      <c r="C12426" s="3" t="s">
        <v>56</v>
      </c>
      <c r="D12426" s="2" t="s">
        <v>52</v>
      </c>
      <c r="E12426" s="3" t="s">
        <v>46</v>
      </c>
      <c r="F12426" s="3">
        <f t="shared" ca="1" si="386"/>
        <v>3</v>
      </c>
      <c r="G12426" s="4">
        <f t="shared" ca="1" si="387"/>
        <v>183</v>
      </c>
      <c r="H12426" s="4">
        <f ca="1">+Data_TABLE[[#This Row],[Qty]]*Data_TABLE[[#This Row],[Unit Price]]</f>
        <v>549</v>
      </c>
      <c r="I12426" s="7">
        <v>42361</v>
      </c>
      <c r="J12426" s="10">
        <f>EOMONTH(Data_TABLE[[#This Row],[Date Sold]],0)</f>
        <v>42369</v>
      </c>
    </row>
    <row r="12427" spans="2:10" x14ac:dyDescent="0.25">
      <c r="B12427" s="1" t="s">
        <v>38</v>
      </c>
      <c r="C12427" s="3" t="s">
        <v>55</v>
      </c>
      <c r="D12427" s="2" t="s">
        <v>49</v>
      </c>
      <c r="E12427" s="3" t="s">
        <v>43</v>
      </c>
      <c r="F12427" s="3">
        <f t="shared" ca="1" si="386"/>
        <v>3</v>
      </c>
      <c r="G12427" s="4">
        <f t="shared" ca="1" si="387"/>
        <v>74</v>
      </c>
      <c r="H12427" s="4">
        <f ca="1">+Data_TABLE[[#This Row],[Qty]]*Data_TABLE[[#This Row],[Unit Price]]</f>
        <v>222</v>
      </c>
      <c r="I12427" s="7">
        <v>42361</v>
      </c>
      <c r="J12427" s="10">
        <f>EOMONTH(Data_TABLE[[#This Row],[Date Sold]],0)</f>
        <v>42369</v>
      </c>
    </row>
    <row r="12428" spans="2:10" x14ac:dyDescent="0.25">
      <c r="B12428" s="1" t="s">
        <v>37</v>
      </c>
      <c r="C12428" s="3" t="s">
        <v>55</v>
      </c>
      <c r="D12428" s="2" t="s">
        <v>51</v>
      </c>
      <c r="E12428" s="3" t="s">
        <v>45</v>
      </c>
      <c r="F12428" s="3">
        <f t="shared" ca="1" si="386"/>
        <v>3</v>
      </c>
      <c r="G12428" s="4">
        <f t="shared" ca="1" si="387"/>
        <v>185</v>
      </c>
      <c r="H12428" s="4">
        <f ca="1">+Data_TABLE[[#This Row],[Qty]]*Data_TABLE[[#This Row],[Unit Price]]</f>
        <v>555</v>
      </c>
      <c r="I12428" s="7">
        <v>42361</v>
      </c>
      <c r="J12428" s="10">
        <f>EOMONTH(Data_TABLE[[#This Row],[Date Sold]],0)</f>
        <v>42369</v>
      </c>
    </row>
    <row r="12429" spans="2:10" x14ac:dyDescent="0.25">
      <c r="B12429" s="1" t="s">
        <v>41</v>
      </c>
      <c r="C12429" s="3" t="s">
        <v>56</v>
      </c>
      <c r="D12429" s="2" t="s">
        <v>52</v>
      </c>
      <c r="E12429" s="3" t="s">
        <v>46</v>
      </c>
      <c r="F12429" s="3">
        <f t="shared" ca="1" si="386"/>
        <v>5</v>
      </c>
      <c r="G12429" s="4">
        <f t="shared" ca="1" si="387"/>
        <v>135</v>
      </c>
      <c r="H12429" s="4">
        <f ca="1">+Data_TABLE[[#This Row],[Qty]]*Data_TABLE[[#This Row],[Unit Price]]</f>
        <v>675</v>
      </c>
      <c r="I12429" s="7">
        <v>42361</v>
      </c>
      <c r="J12429" s="10">
        <f>EOMONTH(Data_TABLE[[#This Row],[Date Sold]],0)</f>
        <v>42369</v>
      </c>
    </row>
    <row r="12430" spans="2:10" x14ac:dyDescent="0.25">
      <c r="B12430" s="1" t="s">
        <v>36</v>
      </c>
      <c r="C12430" s="3" t="s">
        <v>55</v>
      </c>
      <c r="D12430" s="2" t="s">
        <v>49</v>
      </c>
      <c r="E12430" s="3" t="s">
        <v>43</v>
      </c>
      <c r="F12430" s="3">
        <f t="shared" ca="1" si="386"/>
        <v>1</v>
      </c>
      <c r="G12430" s="4">
        <f t="shared" ca="1" si="387"/>
        <v>179</v>
      </c>
      <c r="H12430" s="4">
        <f ca="1">+Data_TABLE[[#This Row],[Qty]]*Data_TABLE[[#This Row],[Unit Price]]</f>
        <v>179</v>
      </c>
      <c r="I12430" s="7">
        <v>42361</v>
      </c>
      <c r="J12430" s="10">
        <f>EOMONTH(Data_TABLE[[#This Row],[Date Sold]],0)</f>
        <v>42369</v>
      </c>
    </row>
    <row r="12431" spans="2:10" x14ac:dyDescent="0.25">
      <c r="B12431" s="1" t="s">
        <v>39</v>
      </c>
      <c r="C12431" s="3" t="s">
        <v>54</v>
      </c>
      <c r="D12431" s="2" t="s">
        <v>48</v>
      </c>
      <c r="E12431" s="3" t="s">
        <v>42</v>
      </c>
      <c r="F12431" s="3">
        <f t="shared" ca="1" si="386"/>
        <v>4</v>
      </c>
      <c r="G12431" s="4">
        <f t="shared" ca="1" si="387"/>
        <v>94</v>
      </c>
      <c r="H12431" s="4">
        <f ca="1">+Data_TABLE[[#This Row],[Qty]]*Data_TABLE[[#This Row],[Unit Price]]</f>
        <v>376</v>
      </c>
      <c r="I12431" s="7">
        <v>42361</v>
      </c>
      <c r="J12431" s="10">
        <f>EOMONTH(Data_TABLE[[#This Row],[Date Sold]],0)</f>
        <v>42369</v>
      </c>
    </row>
    <row r="12432" spans="2:10" x14ac:dyDescent="0.25">
      <c r="B12432" s="1" t="s">
        <v>38</v>
      </c>
      <c r="C12432" s="3" t="s">
        <v>55</v>
      </c>
      <c r="D12432" s="2" t="s">
        <v>49</v>
      </c>
      <c r="E12432" s="3" t="s">
        <v>43</v>
      </c>
      <c r="F12432" s="3">
        <f t="shared" ca="1" si="386"/>
        <v>5</v>
      </c>
      <c r="G12432" s="4">
        <f t="shared" ca="1" si="387"/>
        <v>84</v>
      </c>
      <c r="H12432" s="4">
        <f ca="1">+Data_TABLE[[#This Row],[Qty]]*Data_TABLE[[#This Row],[Unit Price]]</f>
        <v>420</v>
      </c>
      <c r="I12432" s="7">
        <v>42361</v>
      </c>
      <c r="J12432" s="10">
        <f>EOMONTH(Data_TABLE[[#This Row],[Date Sold]],0)</f>
        <v>42369</v>
      </c>
    </row>
    <row r="12433" spans="2:10" x14ac:dyDescent="0.25">
      <c r="B12433" s="1" t="s">
        <v>40</v>
      </c>
      <c r="C12433" s="3" t="s">
        <v>54</v>
      </c>
      <c r="D12433" s="2" t="s">
        <v>48</v>
      </c>
      <c r="E12433" s="3" t="s">
        <v>42</v>
      </c>
      <c r="F12433" s="3">
        <f t="shared" ca="1" si="386"/>
        <v>2</v>
      </c>
      <c r="G12433" s="4">
        <f t="shared" ca="1" si="387"/>
        <v>80</v>
      </c>
      <c r="H12433" s="4">
        <f ca="1">+Data_TABLE[[#This Row],[Qty]]*Data_TABLE[[#This Row],[Unit Price]]</f>
        <v>160</v>
      </c>
      <c r="I12433" s="7">
        <v>42361</v>
      </c>
      <c r="J12433" s="10">
        <f>EOMONTH(Data_TABLE[[#This Row],[Date Sold]],0)</f>
        <v>42369</v>
      </c>
    </row>
    <row r="12434" spans="2:10" x14ac:dyDescent="0.25">
      <c r="B12434" s="1" t="s">
        <v>41</v>
      </c>
      <c r="C12434" s="3" t="s">
        <v>56</v>
      </c>
      <c r="D12434" s="2" t="s">
        <v>52</v>
      </c>
      <c r="E12434" s="3" t="s">
        <v>46</v>
      </c>
      <c r="F12434" s="3">
        <f t="shared" ca="1" si="386"/>
        <v>2</v>
      </c>
      <c r="G12434" s="4">
        <f t="shared" ca="1" si="387"/>
        <v>182</v>
      </c>
      <c r="H12434" s="4">
        <f ca="1">+Data_TABLE[[#This Row],[Qty]]*Data_TABLE[[#This Row],[Unit Price]]</f>
        <v>364</v>
      </c>
      <c r="I12434" s="7">
        <v>42361</v>
      </c>
      <c r="J12434" s="10">
        <f>EOMONTH(Data_TABLE[[#This Row],[Date Sold]],0)</f>
        <v>42369</v>
      </c>
    </row>
    <row r="12435" spans="2:10" x14ac:dyDescent="0.25">
      <c r="B12435" s="1" t="s">
        <v>40</v>
      </c>
      <c r="C12435" s="3" t="s">
        <v>56</v>
      </c>
      <c r="D12435" s="2" t="s">
        <v>52</v>
      </c>
      <c r="E12435" s="3" t="s">
        <v>46</v>
      </c>
      <c r="F12435" s="3">
        <f t="shared" ca="1" si="386"/>
        <v>5</v>
      </c>
      <c r="G12435" s="4">
        <f t="shared" ca="1" si="387"/>
        <v>69</v>
      </c>
      <c r="H12435" s="4">
        <f ca="1">+Data_TABLE[[#This Row],[Qty]]*Data_TABLE[[#This Row],[Unit Price]]</f>
        <v>345</v>
      </c>
      <c r="I12435" s="7">
        <v>42361</v>
      </c>
      <c r="J12435" s="10">
        <f>EOMONTH(Data_TABLE[[#This Row],[Date Sold]],0)</f>
        <v>42369</v>
      </c>
    </row>
    <row r="12436" spans="2:10" x14ac:dyDescent="0.25">
      <c r="B12436" s="1" t="s">
        <v>37</v>
      </c>
      <c r="C12436" s="3" t="s">
        <v>56</v>
      </c>
      <c r="D12436" s="2" t="s">
        <v>50</v>
      </c>
      <c r="E12436" s="3" t="s">
        <v>44</v>
      </c>
      <c r="F12436" s="3">
        <f t="shared" ca="1" si="386"/>
        <v>2</v>
      </c>
      <c r="G12436" s="4">
        <f t="shared" ca="1" si="387"/>
        <v>109</v>
      </c>
      <c r="H12436" s="4">
        <f ca="1">+Data_TABLE[[#This Row],[Qty]]*Data_TABLE[[#This Row],[Unit Price]]</f>
        <v>218</v>
      </c>
      <c r="I12436" s="7">
        <v>42361</v>
      </c>
      <c r="J12436" s="10">
        <f>EOMONTH(Data_TABLE[[#This Row],[Date Sold]],0)</f>
        <v>42369</v>
      </c>
    </row>
    <row r="12437" spans="2:10" x14ac:dyDescent="0.25">
      <c r="B12437" s="1" t="s">
        <v>37</v>
      </c>
      <c r="C12437" s="3" t="s">
        <v>54</v>
      </c>
      <c r="D12437" s="2" t="s">
        <v>48</v>
      </c>
      <c r="E12437" s="3" t="s">
        <v>42</v>
      </c>
      <c r="F12437" s="3">
        <f t="shared" ca="1" si="386"/>
        <v>3</v>
      </c>
      <c r="G12437" s="4">
        <f t="shared" ca="1" si="387"/>
        <v>71</v>
      </c>
      <c r="H12437" s="4">
        <f ca="1">+Data_TABLE[[#This Row],[Qty]]*Data_TABLE[[#This Row],[Unit Price]]</f>
        <v>213</v>
      </c>
      <c r="I12437" s="7">
        <v>42361</v>
      </c>
      <c r="J12437" s="10">
        <f>EOMONTH(Data_TABLE[[#This Row],[Date Sold]],0)</f>
        <v>42369</v>
      </c>
    </row>
    <row r="12438" spans="2:10" x14ac:dyDescent="0.25">
      <c r="B12438" s="1" t="s">
        <v>39</v>
      </c>
      <c r="C12438" s="3" t="s">
        <v>56</v>
      </c>
      <c r="D12438" s="2" t="s">
        <v>52</v>
      </c>
      <c r="E12438" s="3" t="s">
        <v>46</v>
      </c>
      <c r="F12438" s="3">
        <f t="shared" ca="1" si="386"/>
        <v>4</v>
      </c>
      <c r="G12438" s="4">
        <f t="shared" ca="1" si="387"/>
        <v>188</v>
      </c>
      <c r="H12438" s="4">
        <f ca="1">+Data_TABLE[[#This Row],[Qty]]*Data_TABLE[[#This Row],[Unit Price]]</f>
        <v>752</v>
      </c>
      <c r="I12438" s="7">
        <v>42361</v>
      </c>
      <c r="J12438" s="10">
        <f>EOMONTH(Data_TABLE[[#This Row],[Date Sold]],0)</f>
        <v>42369</v>
      </c>
    </row>
    <row r="12439" spans="2:10" x14ac:dyDescent="0.25">
      <c r="B12439" s="1" t="s">
        <v>40</v>
      </c>
      <c r="C12439" s="3" t="s">
        <v>55</v>
      </c>
      <c r="D12439" s="2" t="s">
        <v>51</v>
      </c>
      <c r="E12439" s="3" t="s">
        <v>45</v>
      </c>
      <c r="F12439" s="3">
        <f t="shared" ca="1" si="386"/>
        <v>5</v>
      </c>
      <c r="G12439" s="4">
        <f t="shared" ca="1" si="387"/>
        <v>185</v>
      </c>
      <c r="H12439" s="4">
        <f ca="1">+Data_TABLE[[#This Row],[Qty]]*Data_TABLE[[#This Row],[Unit Price]]</f>
        <v>925</v>
      </c>
      <c r="I12439" s="7">
        <v>42361</v>
      </c>
      <c r="J12439" s="10">
        <f>EOMONTH(Data_TABLE[[#This Row],[Date Sold]],0)</f>
        <v>42369</v>
      </c>
    </row>
    <row r="12440" spans="2:10" x14ac:dyDescent="0.25">
      <c r="B12440" s="1" t="s">
        <v>40</v>
      </c>
      <c r="C12440" s="3" t="s">
        <v>55</v>
      </c>
      <c r="D12440" s="2" t="s">
        <v>51</v>
      </c>
      <c r="E12440" s="3" t="s">
        <v>45</v>
      </c>
      <c r="F12440" s="3">
        <f t="shared" ca="1" si="386"/>
        <v>5</v>
      </c>
      <c r="G12440" s="4">
        <f t="shared" ca="1" si="387"/>
        <v>122</v>
      </c>
      <c r="H12440" s="4">
        <f ca="1">+Data_TABLE[[#This Row],[Qty]]*Data_TABLE[[#This Row],[Unit Price]]</f>
        <v>610</v>
      </c>
      <c r="I12440" s="7">
        <v>42361</v>
      </c>
      <c r="J12440" s="10">
        <f>EOMONTH(Data_TABLE[[#This Row],[Date Sold]],0)</f>
        <v>42369</v>
      </c>
    </row>
    <row r="12441" spans="2:10" x14ac:dyDescent="0.25">
      <c r="B12441" s="1" t="s">
        <v>37</v>
      </c>
      <c r="C12441" s="3" t="s">
        <v>56</v>
      </c>
      <c r="D12441" s="2" t="s">
        <v>52</v>
      </c>
      <c r="E12441" s="3" t="s">
        <v>46</v>
      </c>
      <c r="F12441" s="3">
        <f t="shared" ca="1" si="386"/>
        <v>4</v>
      </c>
      <c r="G12441" s="4">
        <f t="shared" ca="1" si="387"/>
        <v>147</v>
      </c>
      <c r="H12441" s="4">
        <f ca="1">+Data_TABLE[[#This Row],[Qty]]*Data_TABLE[[#This Row],[Unit Price]]</f>
        <v>588</v>
      </c>
      <c r="I12441" s="7">
        <v>42361</v>
      </c>
      <c r="J12441" s="10">
        <f>EOMONTH(Data_TABLE[[#This Row],[Date Sold]],0)</f>
        <v>42369</v>
      </c>
    </row>
    <row r="12442" spans="2:10" x14ac:dyDescent="0.25">
      <c r="B12442" s="1" t="s">
        <v>38</v>
      </c>
      <c r="C12442" s="3" t="s">
        <v>54</v>
      </c>
      <c r="D12442" s="2" t="s">
        <v>48</v>
      </c>
      <c r="E12442" s="3" t="s">
        <v>42</v>
      </c>
      <c r="F12442" s="3">
        <f t="shared" ca="1" si="386"/>
        <v>1</v>
      </c>
      <c r="G12442" s="4">
        <f t="shared" ca="1" si="387"/>
        <v>175</v>
      </c>
      <c r="H12442" s="4">
        <f ca="1">+Data_TABLE[[#This Row],[Qty]]*Data_TABLE[[#This Row],[Unit Price]]</f>
        <v>175</v>
      </c>
      <c r="I12442" s="7">
        <v>42361</v>
      </c>
      <c r="J12442" s="10">
        <f>EOMONTH(Data_TABLE[[#This Row],[Date Sold]],0)</f>
        <v>42369</v>
      </c>
    </row>
    <row r="12443" spans="2:10" x14ac:dyDescent="0.25">
      <c r="B12443" s="1" t="s">
        <v>36</v>
      </c>
      <c r="C12443" s="3" t="s">
        <v>55</v>
      </c>
      <c r="D12443" s="2" t="s">
        <v>49</v>
      </c>
      <c r="E12443" s="3" t="s">
        <v>43</v>
      </c>
      <c r="F12443" s="3">
        <f t="shared" ca="1" si="386"/>
        <v>2</v>
      </c>
      <c r="G12443" s="4">
        <f t="shared" ca="1" si="387"/>
        <v>71</v>
      </c>
      <c r="H12443" s="4">
        <f ca="1">+Data_TABLE[[#This Row],[Qty]]*Data_TABLE[[#This Row],[Unit Price]]</f>
        <v>142</v>
      </c>
      <c r="I12443" s="7">
        <v>42361</v>
      </c>
      <c r="J12443" s="10">
        <f>EOMONTH(Data_TABLE[[#This Row],[Date Sold]],0)</f>
        <v>42369</v>
      </c>
    </row>
    <row r="12444" spans="2:10" x14ac:dyDescent="0.25">
      <c r="B12444" s="1" t="s">
        <v>40</v>
      </c>
      <c r="C12444" s="3" t="s">
        <v>54</v>
      </c>
      <c r="D12444" s="2" t="s">
        <v>48</v>
      </c>
      <c r="E12444" s="3" t="s">
        <v>42</v>
      </c>
      <c r="F12444" s="3">
        <f t="shared" ca="1" si="386"/>
        <v>5</v>
      </c>
      <c r="G12444" s="4">
        <f t="shared" ca="1" si="387"/>
        <v>70</v>
      </c>
      <c r="H12444" s="4">
        <f ca="1">+Data_TABLE[[#This Row],[Qty]]*Data_TABLE[[#This Row],[Unit Price]]</f>
        <v>350</v>
      </c>
      <c r="I12444" s="7">
        <v>42361</v>
      </c>
      <c r="J12444" s="10">
        <f>EOMONTH(Data_TABLE[[#This Row],[Date Sold]],0)</f>
        <v>42369</v>
      </c>
    </row>
    <row r="12445" spans="2:10" x14ac:dyDescent="0.25">
      <c r="B12445" s="1" t="s">
        <v>37</v>
      </c>
      <c r="C12445" s="3" t="s">
        <v>55</v>
      </c>
      <c r="D12445" s="2" t="s">
        <v>49</v>
      </c>
      <c r="E12445" s="3" t="s">
        <v>43</v>
      </c>
      <c r="F12445" s="3">
        <f t="shared" ca="1" si="386"/>
        <v>2</v>
      </c>
      <c r="G12445" s="4">
        <f t="shared" ca="1" si="387"/>
        <v>151</v>
      </c>
      <c r="H12445" s="4">
        <f ca="1">+Data_TABLE[[#This Row],[Qty]]*Data_TABLE[[#This Row],[Unit Price]]</f>
        <v>302</v>
      </c>
      <c r="I12445" s="7">
        <v>42361</v>
      </c>
      <c r="J12445" s="10">
        <f>EOMONTH(Data_TABLE[[#This Row],[Date Sold]],0)</f>
        <v>42369</v>
      </c>
    </row>
    <row r="12446" spans="2:10" x14ac:dyDescent="0.25">
      <c r="B12446" s="1" t="s">
        <v>39</v>
      </c>
      <c r="C12446" s="3" t="s">
        <v>55</v>
      </c>
      <c r="D12446" s="2" t="s">
        <v>49</v>
      </c>
      <c r="E12446" s="3" t="s">
        <v>43</v>
      </c>
      <c r="F12446" s="3">
        <f t="shared" ca="1" si="386"/>
        <v>1</v>
      </c>
      <c r="G12446" s="4">
        <f t="shared" ca="1" si="387"/>
        <v>120</v>
      </c>
      <c r="H12446" s="4">
        <f ca="1">+Data_TABLE[[#This Row],[Qty]]*Data_TABLE[[#This Row],[Unit Price]]</f>
        <v>120</v>
      </c>
      <c r="I12446" s="7">
        <v>42361</v>
      </c>
      <c r="J12446" s="10">
        <f>EOMONTH(Data_TABLE[[#This Row],[Date Sold]],0)</f>
        <v>42369</v>
      </c>
    </row>
    <row r="12447" spans="2:10" x14ac:dyDescent="0.25">
      <c r="B12447" s="1" t="s">
        <v>41</v>
      </c>
      <c r="C12447" s="3" t="s">
        <v>55</v>
      </c>
      <c r="D12447" s="2" t="s">
        <v>49</v>
      </c>
      <c r="E12447" s="3" t="s">
        <v>43</v>
      </c>
      <c r="F12447" s="3">
        <f t="shared" ca="1" si="386"/>
        <v>2</v>
      </c>
      <c r="G12447" s="4">
        <f t="shared" ca="1" si="387"/>
        <v>101</v>
      </c>
      <c r="H12447" s="4">
        <f ca="1">+Data_TABLE[[#This Row],[Qty]]*Data_TABLE[[#This Row],[Unit Price]]</f>
        <v>202</v>
      </c>
      <c r="I12447" s="7">
        <v>42361</v>
      </c>
      <c r="J12447" s="10">
        <f>EOMONTH(Data_TABLE[[#This Row],[Date Sold]],0)</f>
        <v>42369</v>
      </c>
    </row>
    <row r="12448" spans="2:10" x14ac:dyDescent="0.25">
      <c r="B12448" s="1" t="s">
        <v>38</v>
      </c>
      <c r="C12448" s="3" t="s">
        <v>56</v>
      </c>
      <c r="D12448" s="2" t="s">
        <v>52</v>
      </c>
      <c r="E12448" s="3" t="s">
        <v>46</v>
      </c>
      <c r="F12448" s="3">
        <f t="shared" ca="1" si="386"/>
        <v>2</v>
      </c>
      <c r="G12448" s="4">
        <f t="shared" ca="1" si="387"/>
        <v>132</v>
      </c>
      <c r="H12448" s="4">
        <f ca="1">+Data_TABLE[[#This Row],[Qty]]*Data_TABLE[[#This Row],[Unit Price]]</f>
        <v>264</v>
      </c>
      <c r="I12448" s="7">
        <v>42361</v>
      </c>
      <c r="J12448" s="10">
        <f>EOMONTH(Data_TABLE[[#This Row],[Date Sold]],0)</f>
        <v>42369</v>
      </c>
    </row>
    <row r="12449" spans="2:10" x14ac:dyDescent="0.25">
      <c r="B12449" s="1" t="s">
        <v>37</v>
      </c>
      <c r="C12449" s="3" t="s">
        <v>55</v>
      </c>
      <c r="D12449" s="2" t="s">
        <v>51</v>
      </c>
      <c r="E12449" s="3" t="s">
        <v>45</v>
      </c>
      <c r="F12449" s="3">
        <f t="shared" ca="1" si="386"/>
        <v>1</v>
      </c>
      <c r="G12449" s="4">
        <f t="shared" ca="1" si="387"/>
        <v>110</v>
      </c>
      <c r="H12449" s="4">
        <f ca="1">+Data_TABLE[[#This Row],[Qty]]*Data_TABLE[[#This Row],[Unit Price]]</f>
        <v>110</v>
      </c>
      <c r="I12449" s="7">
        <v>42361</v>
      </c>
      <c r="J12449" s="10">
        <f>EOMONTH(Data_TABLE[[#This Row],[Date Sold]],0)</f>
        <v>42369</v>
      </c>
    </row>
    <row r="12450" spans="2:10" x14ac:dyDescent="0.25">
      <c r="B12450" s="1" t="s">
        <v>36</v>
      </c>
      <c r="C12450" s="3" t="s">
        <v>54</v>
      </c>
      <c r="D12450" s="2" t="s">
        <v>48</v>
      </c>
      <c r="E12450" s="3" t="s">
        <v>42</v>
      </c>
      <c r="F12450" s="3">
        <f t="shared" ca="1" si="386"/>
        <v>4</v>
      </c>
      <c r="G12450" s="4">
        <f t="shared" ca="1" si="387"/>
        <v>141</v>
      </c>
      <c r="H12450" s="4">
        <f ca="1">+Data_TABLE[[#This Row],[Qty]]*Data_TABLE[[#This Row],[Unit Price]]</f>
        <v>564</v>
      </c>
      <c r="I12450" s="7">
        <v>42361</v>
      </c>
      <c r="J12450" s="10">
        <f>EOMONTH(Data_TABLE[[#This Row],[Date Sold]],0)</f>
        <v>42369</v>
      </c>
    </row>
    <row r="12451" spans="2:10" x14ac:dyDescent="0.25">
      <c r="B12451" s="1" t="s">
        <v>41</v>
      </c>
      <c r="C12451" s="3" t="s">
        <v>55</v>
      </c>
      <c r="D12451" s="2" t="s">
        <v>49</v>
      </c>
      <c r="E12451" s="3" t="s">
        <v>43</v>
      </c>
      <c r="F12451" s="3">
        <f t="shared" ca="1" si="386"/>
        <v>5</v>
      </c>
      <c r="G12451" s="4">
        <f t="shared" ca="1" si="387"/>
        <v>195</v>
      </c>
      <c r="H12451" s="4">
        <f ca="1">+Data_TABLE[[#This Row],[Qty]]*Data_TABLE[[#This Row],[Unit Price]]</f>
        <v>975</v>
      </c>
      <c r="I12451" s="7">
        <v>42361</v>
      </c>
      <c r="J12451" s="10">
        <f>EOMONTH(Data_TABLE[[#This Row],[Date Sold]],0)</f>
        <v>42369</v>
      </c>
    </row>
    <row r="12452" spans="2:10" x14ac:dyDescent="0.25">
      <c r="B12452" s="1" t="s">
        <v>41</v>
      </c>
      <c r="C12452" s="3" t="s">
        <v>56</v>
      </c>
      <c r="D12452" s="2" t="s">
        <v>52</v>
      </c>
      <c r="E12452" s="3" t="s">
        <v>46</v>
      </c>
      <c r="F12452" s="3">
        <f t="shared" ca="1" si="386"/>
        <v>2</v>
      </c>
      <c r="G12452" s="4">
        <f t="shared" ca="1" si="387"/>
        <v>142</v>
      </c>
      <c r="H12452" s="4">
        <f ca="1">+Data_TABLE[[#This Row],[Qty]]*Data_TABLE[[#This Row],[Unit Price]]</f>
        <v>284</v>
      </c>
      <c r="I12452" s="7">
        <v>42361</v>
      </c>
      <c r="J12452" s="10">
        <f>EOMONTH(Data_TABLE[[#This Row],[Date Sold]],0)</f>
        <v>42369</v>
      </c>
    </row>
    <row r="12453" spans="2:10" x14ac:dyDescent="0.25">
      <c r="B12453" s="1" t="s">
        <v>36</v>
      </c>
      <c r="C12453" s="3" t="s">
        <v>55</v>
      </c>
      <c r="D12453" s="2" t="s">
        <v>49</v>
      </c>
      <c r="E12453" s="3" t="s">
        <v>43</v>
      </c>
      <c r="F12453" s="3">
        <f t="shared" ca="1" si="386"/>
        <v>5</v>
      </c>
      <c r="G12453" s="4">
        <f t="shared" ca="1" si="387"/>
        <v>168</v>
      </c>
      <c r="H12453" s="4">
        <f ca="1">+Data_TABLE[[#This Row],[Qty]]*Data_TABLE[[#This Row],[Unit Price]]</f>
        <v>840</v>
      </c>
      <c r="I12453" s="7">
        <v>42362</v>
      </c>
      <c r="J12453" s="10">
        <f>EOMONTH(Data_TABLE[[#This Row],[Date Sold]],0)</f>
        <v>42369</v>
      </c>
    </row>
    <row r="12454" spans="2:10" x14ac:dyDescent="0.25">
      <c r="B12454" s="1" t="s">
        <v>40</v>
      </c>
      <c r="C12454" s="3" t="s">
        <v>55</v>
      </c>
      <c r="D12454" s="2" t="s">
        <v>51</v>
      </c>
      <c r="E12454" s="3" t="s">
        <v>45</v>
      </c>
      <c r="F12454" s="3">
        <f t="shared" ca="1" si="386"/>
        <v>3</v>
      </c>
      <c r="G12454" s="4">
        <f t="shared" ca="1" si="387"/>
        <v>67</v>
      </c>
      <c r="H12454" s="4">
        <f ca="1">+Data_TABLE[[#This Row],[Qty]]*Data_TABLE[[#This Row],[Unit Price]]</f>
        <v>201</v>
      </c>
      <c r="I12454" s="7">
        <v>42362</v>
      </c>
      <c r="J12454" s="10">
        <f>EOMONTH(Data_TABLE[[#This Row],[Date Sold]],0)</f>
        <v>42369</v>
      </c>
    </row>
    <row r="12455" spans="2:10" x14ac:dyDescent="0.25">
      <c r="B12455" s="1" t="s">
        <v>39</v>
      </c>
      <c r="C12455" s="3" t="s">
        <v>54</v>
      </c>
      <c r="D12455" s="2" t="s">
        <v>48</v>
      </c>
      <c r="E12455" s="3" t="s">
        <v>42</v>
      </c>
      <c r="F12455" s="3">
        <f t="shared" ca="1" si="386"/>
        <v>3</v>
      </c>
      <c r="G12455" s="4">
        <f t="shared" ca="1" si="387"/>
        <v>114</v>
      </c>
      <c r="H12455" s="4">
        <f ca="1">+Data_TABLE[[#This Row],[Qty]]*Data_TABLE[[#This Row],[Unit Price]]</f>
        <v>342</v>
      </c>
      <c r="I12455" s="7">
        <v>42362</v>
      </c>
      <c r="J12455" s="10">
        <f>EOMONTH(Data_TABLE[[#This Row],[Date Sold]],0)</f>
        <v>42369</v>
      </c>
    </row>
    <row r="12456" spans="2:10" x14ac:dyDescent="0.25">
      <c r="B12456" s="1" t="s">
        <v>41</v>
      </c>
      <c r="C12456" s="3" t="s">
        <v>55</v>
      </c>
      <c r="D12456" s="2" t="s">
        <v>51</v>
      </c>
      <c r="E12456" s="3" t="s">
        <v>45</v>
      </c>
      <c r="F12456" s="3">
        <f t="shared" ca="1" si="386"/>
        <v>5</v>
      </c>
      <c r="G12456" s="4">
        <f t="shared" ca="1" si="387"/>
        <v>70</v>
      </c>
      <c r="H12456" s="4">
        <f ca="1">+Data_TABLE[[#This Row],[Qty]]*Data_TABLE[[#This Row],[Unit Price]]</f>
        <v>350</v>
      </c>
      <c r="I12456" s="7">
        <v>42362</v>
      </c>
      <c r="J12456" s="10">
        <f>EOMONTH(Data_TABLE[[#This Row],[Date Sold]],0)</f>
        <v>42369</v>
      </c>
    </row>
    <row r="12457" spans="2:10" x14ac:dyDescent="0.25">
      <c r="B12457" s="1" t="s">
        <v>39</v>
      </c>
      <c r="C12457" s="3" t="s">
        <v>55</v>
      </c>
      <c r="D12457" s="2" t="s">
        <v>51</v>
      </c>
      <c r="E12457" s="3" t="s">
        <v>45</v>
      </c>
      <c r="F12457" s="3">
        <f t="shared" ca="1" si="386"/>
        <v>5</v>
      </c>
      <c r="G12457" s="4">
        <f t="shared" ca="1" si="387"/>
        <v>174</v>
      </c>
      <c r="H12457" s="4">
        <f ca="1">+Data_TABLE[[#This Row],[Qty]]*Data_TABLE[[#This Row],[Unit Price]]</f>
        <v>870</v>
      </c>
      <c r="I12457" s="7">
        <v>42362</v>
      </c>
      <c r="J12457" s="10">
        <f>EOMONTH(Data_TABLE[[#This Row],[Date Sold]],0)</f>
        <v>42369</v>
      </c>
    </row>
    <row r="12458" spans="2:10" x14ac:dyDescent="0.25">
      <c r="B12458" s="1" t="s">
        <v>40</v>
      </c>
      <c r="C12458" s="3" t="s">
        <v>54</v>
      </c>
      <c r="D12458" s="2" t="s">
        <v>48</v>
      </c>
      <c r="E12458" s="3" t="s">
        <v>42</v>
      </c>
      <c r="F12458" s="3">
        <f t="shared" ca="1" si="386"/>
        <v>3</v>
      </c>
      <c r="G12458" s="4">
        <f t="shared" ca="1" si="387"/>
        <v>124</v>
      </c>
      <c r="H12458" s="4">
        <f ca="1">+Data_TABLE[[#This Row],[Qty]]*Data_TABLE[[#This Row],[Unit Price]]</f>
        <v>372</v>
      </c>
      <c r="I12458" s="7">
        <v>42362</v>
      </c>
      <c r="J12458" s="10">
        <f>EOMONTH(Data_TABLE[[#This Row],[Date Sold]],0)</f>
        <v>42369</v>
      </c>
    </row>
    <row r="12459" spans="2:10" x14ac:dyDescent="0.25">
      <c r="B12459" s="1" t="s">
        <v>37</v>
      </c>
      <c r="C12459" s="3" t="s">
        <v>56</v>
      </c>
      <c r="D12459" s="2" t="s">
        <v>52</v>
      </c>
      <c r="E12459" s="3" t="s">
        <v>46</v>
      </c>
      <c r="F12459" s="3">
        <f t="shared" ca="1" si="386"/>
        <v>2</v>
      </c>
      <c r="G12459" s="4">
        <f t="shared" ca="1" si="387"/>
        <v>115</v>
      </c>
      <c r="H12459" s="4">
        <f ca="1">+Data_TABLE[[#This Row],[Qty]]*Data_TABLE[[#This Row],[Unit Price]]</f>
        <v>230</v>
      </c>
      <c r="I12459" s="7">
        <v>42362</v>
      </c>
      <c r="J12459" s="10">
        <f>EOMONTH(Data_TABLE[[#This Row],[Date Sold]],0)</f>
        <v>42369</v>
      </c>
    </row>
    <row r="12460" spans="2:10" x14ac:dyDescent="0.25">
      <c r="B12460" s="1" t="s">
        <v>37</v>
      </c>
      <c r="C12460" s="3" t="s">
        <v>56</v>
      </c>
      <c r="D12460" s="2" t="s">
        <v>50</v>
      </c>
      <c r="E12460" s="3" t="s">
        <v>44</v>
      </c>
      <c r="F12460" s="3">
        <f t="shared" ca="1" si="386"/>
        <v>3</v>
      </c>
      <c r="G12460" s="4">
        <f t="shared" ca="1" si="387"/>
        <v>150</v>
      </c>
      <c r="H12460" s="4">
        <f ca="1">+Data_TABLE[[#This Row],[Qty]]*Data_TABLE[[#This Row],[Unit Price]]</f>
        <v>450</v>
      </c>
      <c r="I12460" s="7">
        <v>42362</v>
      </c>
      <c r="J12460" s="10">
        <f>EOMONTH(Data_TABLE[[#This Row],[Date Sold]],0)</f>
        <v>42369</v>
      </c>
    </row>
    <row r="12461" spans="2:10" x14ac:dyDescent="0.25">
      <c r="B12461" s="1" t="s">
        <v>40</v>
      </c>
      <c r="C12461" s="3" t="s">
        <v>56</v>
      </c>
      <c r="D12461" s="2" t="s">
        <v>52</v>
      </c>
      <c r="E12461" s="3" t="s">
        <v>46</v>
      </c>
      <c r="F12461" s="3">
        <f t="shared" ca="1" si="386"/>
        <v>4</v>
      </c>
      <c r="G12461" s="4">
        <f t="shared" ca="1" si="387"/>
        <v>151</v>
      </c>
      <c r="H12461" s="4">
        <f ca="1">+Data_TABLE[[#This Row],[Qty]]*Data_TABLE[[#This Row],[Unit Price]]</f>
        <v>604</v>
      </c>
      <c r="I12461" s="7">
        <v>42362</v>
      </c>
      <c r="J12461" s="10">
        <f>EOMONTH(Data_TABLE[[#This Row],[Date Sold]],0)</f>
        <v>42369</v>
      </c>
    </row>
    <row r="12462" spans="2:10" x14ac:dyDescent="0.25">
      <c r="B12462" s="1" t="s">
        <v>40</v>
      </c>
      <c r="C12462" s="3" t="s">
        <v>55</v>
      </c>
      <c r="D12462" s="2" t="s">
        <v>49</v>
      </c>
      <c r="E12462" s="3" t="s">
        <v>43</v>
      </c>
      <c r="F12462" s="3">
        <f t="shared" ca="1" si="386"/>
        <v>1</v>
      </c>
      <c r="G12462" s="4">
        <f t="shared" ca="1" si="387"/>
        <v>65</v>
      </c>
      <c r="H12462" s="4">
        <f ca="1">+Data_TABLE[[#This Row],[Qty]]*Data_TABLE[[#This Row],[Unit Price]]</f>
        <v>65</v>
      </c>
      <c r="I12462" s="7">
        <v>42362</v>
      </c>
      <c r="J12462" s="10">
        <f>EOMONTH(Data_TABLE[[#This Row],[Date Sold]],0)</f>
        <v>42369</v>
      </c>
    </row>
    <row r="12463" spans="2:10" x14ac:dyDescent="0.25">
      <c r="B12463" s="1" t="s">
        <v>41</v>
      </c>
      <c r="C12463" s="3" t="s">
        <v>56</v>
      </c>
      <c r="D12463" s="2" t="s">
        <v>52</v>
      </c>
      <c r="E12463" s="3" t="s">
        <v>46</v>
      </c>
      <c r="F12463" s="3">
        <f t="shared" ca="1" si="386"/>
        <v>3</v>
      </c>
      <c r="G12463" s="4">
        <f t="shared" ca="1" si="387"/>
        <v>196</v>
      </c>
      <c r="H12463" s="4">
        <f ca="1">+Data_TABLE[[#This Row],[Qty]]*Data_TABLE[[#This Row],[Unit Price]]</f>
        <v>588</v>
      </c>
      <c r="I12463" s="7">
        <v>42362</v>
      </c>
      <c r="J12463" s="10">
        <f>EOMONTH(Data_TABLE[[#This Row],[Date Sold]],0)</f>
        <v>42369</v>
      </c>
    </row>
    <row r="12464" spans="2:10" x14ac:dyDescent="0.25">
      <c r="B12464" s="1" t="s">
        <v>40</v>
      </c>
      <c r="C12464" s="3" t="s">
        <v>56</v>
      </c>
      <c r="D12464" s="2" t="s">
        <v>50</v>
      </c>
      <c r="E12464" s="3" t="s">
        <v>44</v>
      </c>
      <c r="F12464" s="3">
        <f t="shared" ca="1" si="386"/>
        <v>5</v>
      </c>
      <c r="G12464" s="4">
        <f t="shared" ca="1" si="387"/>
        <v>117</v>
      </c>
      <c r="H12464" s="4">
        <f ca="1">+Data_TABLE[[#This Row],[Qty]]*Data_TABLE[[#This Row],[Unit Price]]</f>
        <v>585</v>
      </c>
      <c r="I12464" s="7">
        <v>42362</v>
      </c>
      <c r="J12464" s="10">
        <f>EOMONTH(Data_TABLE[[#This Row],[Date Sold]],0)</f>
        <v>42369</v>
      </c>
    </row>
    <row r="12465" spans="2:10" x14ac:dyDescent="0.25">
      <c r="B12465" s="1" t="s">
        <v>37</v>
      </c>
      <c r="C12465" s="3" t="s">
        <v>55</v>
      </c>
      <c r="D12465" s="2" t="s">
        <v>49</v>
      </c>
      <c r="E12465" s="3" t="s">
        <v>43</v>
      </c>
      <c r="F12465" s="3">
        <f t="shared" ref="F12465:F12528" ca="1" si="388">RANDBETWEEN(1,5)</f>
        <v>2</v>
      </c>
      <c r="G12465" s="4">
        <f t="shared" ref="G12465:G12528" ca="1" si="389">RANDBETWEEN(60,200)</f>
        <v>182</v>
      </c>
      <c r="H12465" s="4">
        <f ca="1">+Data_TABLE[[#This Row],[Qty]]*Data_TABLE[[#This Row],[Unit Price]]</f>
        <v>364</v>
      </c>
      <c r="I12465" s="7">
        <v>42362</v>
      </c>
      <c r="J12465" s="10">
        <f>EOMONTH(Data_TABLE[[#This Row],[Date Sold]],0)</f>
        <v>42369</v>
      </c>
    </row>
    <row r="12466" spans="2:10" x14ac:dyDescent="0.25">
      <c r="B12466" s="1" t="s">
        <v>37</v>
      </c>
      <c r="C12466" s="3" t="s">
        <v>55</v>
      </c>
      <c r="D12466" s="2" t="s">
        <v>51</v>
      </c>
      <c r="E12466" s="3" t="s">
        <v>45</v>
      </c>
      <c r="F12466" s="3">
        <f t="shared" ca="1" si="388"/>
        <v>4</v>
      </c>
      <c r="G12466" s="4">
        <f t="shared" ca="1" si="389"/>
        <v>69</v>
      </c>
      <c r="H12466" s="4">
        <f ca="1">+Data_TABLE[[#This Row],[Qty]]*Data_TABLE[[#This Row],[Unit Price]]</f>
        <v>276</v>
      </c>
      <c r="I12466" s="7">
        <v>42362</v>
      </c>
      <c r="J12466" s="10">
        <f>EOMONTH(Data_TABLE[[#This Row],[Date Sold]],0)</f>
        <v>42369</v>
      </c>
    </row>
    <row r="12467" spans="2:10" x14ac:dyDescent="0.25">
      <c r="B12467" s="1" t="s">
        <v>41</v>
      </c>
      <c r="C12467" s="3" t="s">
        <v>55</v>
      </c>
      <c r="D12467" s="2" t="s">
        <v>51</v>
      </c>
      <c r="E12467" s="3" t="s">
        <v>45</v>
      </c>
      <c r="F12467" s="3">
        <f t="shared" ca="1" si="388"/>
        <v>3</v>
      </c>
      <c r="G12467" s="4">
        <f t="shared" ca="1" si="389"/>
        <v>84</v>
      </c>
      <c r="H12467" s="4">
        <f ca="1">+Data_TABLE[[#This Row],[Qty]]*Data_TABLE[[#This Row],[Unit Price]]</f>
        <v>252</v>
      </c>
      <c r="I12467" s="7">
        <v>42362</v>
      </c>
      <c r="J12467" s="10">
        <f>EOMONTH(Data_TABLE[[#This Row],[Date Sold]],0)</f>
        <v>42369</v>
      </c>
    </row>
    <row r="12468" spans="2:10" x14ac:dyDescent="0.25">
      <c r="B12468" s="1" t="s">
        <v>38</v>
      </c>
      <c r="C12468" s="3" t="s">
        <v>54</v>
      </c>
      <c r="D12468" s="2" t="s">
        <v>48</v>
      </c>
      <c r="E12468" s="3" t="s">
        <v>42</v>
      </c>
      <c r="F12468" s="3">
        <f t="shared" ca="1" si="388"/>
        <v>1</v>
      </c>
      <c r="G12468" s="4">
        <f t="shared" ca="1" si="389"/>
        <v>134</v>
      </c>
      <c r="H12468" s="4">
        <f ca="1">+Data_TABLE[[#This Row],[Qty]]*Data_TABLE[[#This Row],[Unit Price]]</f>
        <v>134</v>
      </c>
      <c r="I12468" s="7">
        <v>42362</v>
      </c>
      <c r="J12468" s="10">
        <f>EOMONTH(Data_TABLE[[#This Row],[Date Sold]],0)</f>
        <v>42369</v>
      </c>
    </row>
    <row r="12469" spans="2:10" x14ac:dyDescent="0.25">
      <c r="B12469" s="1" t="s">
        <v>40</v>
      </c>
      <c r="C12469" s="3" t="s">
        <v>54</v>
      </c>
      <c r="D12469" s="2" t="s">
        <v>48</v>
      </c>
      <c r="E12469" s="3" t="s">
        <v>42</v>
      </c>
      <c r="F12469" s="3">
        <f t="shared" ca="1" si="388"/>
        <v>2</v>
      </c>
      <c r="G12469" s="4">
        <f t="shared" ca="1" si="389"/>
        <v>128</v>
      </c>
      <c r="H12469" s="4">
        <f ca="1">+Data_TABLE[[#This Row],[Qty]]*Data_TABLE[[#This Row],[Unit Price]]</f>
        <v>256</v>
      </c>
      <c r="I12469" s="7">
        <v>42362</v>
      </c>
      <c r="J12469" s="10">
        <f>EOMONTH(Data_TABLE[[#This Row],[Date Sold]],0)</f>
        <v>42369</v>
      </c>
    </row>
    <row r="12470" spans="2:10" x14ac:dyDescent="0.25">
      <c r="B12470" s="1" t="s">
        <v>39</v>
      </c>
      <c r="C12470" s="3" t="s">
        <v>56</v>
      </c>
      <c r="D12470" s="2" t="s">
        <v>52</v>
      </c>
      <c r="E12470" s="3" t="s">
        <v>46</v>
      </c>
      <c r="F12470" s="3">
        <f t="shared" ca="1" si="388"/>
        <v>5</v>
      </c>
      <c r="G12470" s="4">
        <f t="shared" ca="1" si="389"/>
        <v>166</v>
      </c>
      <c r="H12470" s="4">
        <f ca="1">+Data_TABLE[[#This Row],[Qty]]*Data_TABLE[[#This Row],[Unit Price]]</f>
        <v>830</v>
      </c>
      <c r="I12470" s="7">
        <v>42362</v>
      </c>
      <c r="J12470" s="10">
        <f>EOMONTH(Data_TABLE[[#This Row],[Date Sold]],0)</f>
        <v>42369</v>
      </c>
    </row>
    <row r="12471" spans="2:10" x14ac:dyDescent="0.25">
      <c r="B12471" s="1" t="s">
        <v>37</v>
      </c>
      <c r="C12471" s="3" t="s">
        <v>55</v>
      </c>
      <c r="D12471" s="2" t="s">
        <v>51</v>
      </c>
      <c r="E12471" s="3" t="s">
        <v>45</v>
      </c>
      <c r="F12471" s="3">
        <f t="shared" ca="1" si="388"/>
        <v>2</v>
      </c>
      <c r="G12471" s="4">
        <f t="shared" ca="1" si="389"/>
        <v>141</v>
      </c>
      <c r="H12471" s="4">
        <f ca="1">+Data_TABLE[[#This Row],[Qty]]*Data_TABLE[[#This Row],[Unit Price]]</f>
        <v>282</v>
      </c>
      <c r="I12471" s="7">
        <v>42362</v>
      </c>
      <c r="J12471" s="10">
        <f>EOMONTH(Data_TABLE[[#This Row],[Date Sold]],0)</f>
        <v>42369</v>
      </c>
    </row>
    <row r="12472" spans="2:10" x14ac:dyDescent="0.25">
      <c r="B12472" s="1" t="s">
        <v>38</v>
      </c>
      <c r="C12472" s="3" t="s">
        <v>56</v>
      </c>
      <c r="D12472" s="2" t="s">
        <v>50</v>
      </c>
      <c r="E12472" s="3" t="s">
        <v>44</v>
      </c>
      <c r="F12472" s="3">
        <f t="shared" ca="1" si="388"/>
        <v>3</v>
      </c>
      <c r="G12472" s="4">
        <f t="shared" ca="1" si="389"/>
        <v>91</v>
      </c>
      <c r="H12472" s="4">
        <f ca="1">+Data_TABLE[[#This Row],[Qty]]*Data_TABLE[[#This Row],[Unit Price]]</f>
        <v>273</v>
      </c>
      <c r="I12472" s="7">
        <v>42362</v>
      </c>
      <c r="J12472" s="10">
        <f>EOMONTH(Data_TABLE[[#This Row],[Date Sold]],0)</f>
        <v>42369</v>
      </c>
    </row>
    <row r="12473" spans="2:10" x14ac:dyDescent="0.25">
      <c r="B12473" s="1" t="s">
        <v>41</v>
      </c>
      <c r="C12473" s="3" t="s">
        <v>55</v>
      </c>
      <c r="D12473" s="2" t="s">
        <v>49</v>
      </c>
      <c r="E12473" s="3" t="s">
        <v>43</v>
      </c>
      <c r="F12473" s="3">
        <f t="shared" ca="1" si="388"/>
        <v>3</v>
      </c>
      <c r="G12473" s="4">
        <f t="shared" ca="1" si="389"/>
        <v>142</v>
      </c>
      <c r="H12473" s="4">
        <f ca="1">+Data_TABLE[[#This Row],[Qty]]*Data_TABLE[[#This Row],[Unit Price]]</f>
        <v>426</v>
      </c>
      <c r="I12473" s="7">
        <v>42362</v>
      </c>
      <c r="J12473" s="10">
        <f>EOMONTH(Data_TABLE[[#This Row],[Date Sold]],0)</f>
        <v>42369</v>
      </c>
    </row>
    <row r="12474" spans="2:10" x14ac:dyDescent="0.25">
      <c r="B12474" s="1" t="s">
        <v>36</v>
      </c>
      <c r="C12474" s="3" t="s">
        <v>56</v>
      </c>
      <c r="D12474" s="2" t="s">
        <v>52</v>
      </c>
      <c r="E12474" s="3" t="s">
        <v>46</v>
      </c>
      <c r="F12474" s="3">
        <f t="shared" ca="1" si="388"/>
        <v>1</v>
      </c>
      <c r="G12474" s="4">
        <f t="shared" ca="1" si="389"/>
        <v>158</v>
      </c>
      <c r="H12474" s="4">
        <f ca="1">+Data_TABLE[[#This Row],[Qty]]*Data_TABLE[[#This Row],[Unit Price]]</f>
        <v>158</v>
      </c>
      <c r="I12474" s="7">
        <v>42362</v>
      </c>
      <c r="J12474" s="10">
        <f>EOMONTH(Data_TABLE[[#This Row],[Date Sold]],0)</f>
        <v>42369</v>
      </c>
    </row>
    <row r="12475" spans="2:10" x14ac:dyDescent="0.25">
      <c r="B12475" s="1" t="s">
        <v>36</v>
      </c>
      <c r="C12475" s="3" t="s">
        <v>55</v>
      </c>
      <c r="D12475" s="2" t="s">
        <v>51</v>
      </c>
      <c r="E12475" s="3" t="s">
        <v>45</v>
      </c>
      <c r="F12475" s="3">
        <f t="shared" ca="1" si="388"/>
        <v>2</v>
      </c>
      <c r="G12475" s="4">
        <f t="shared" ca="1" si="389"/>
        <v>131</v>
      </c>
      <c r="H12475" s="4">
        <f ca="1">+Data_TABLE[[#This Row],[Qty]]*Data_TABLE[[#This Row],[Unit Price]]</f>
        <v>262</v>
      </c>
      <c r="I12475" s="7">
        <v>42362</v>
      </c>
      <c r="J12475" s="10">
        <f>EOMONTH(Data_TABLE[[#This Row],[Date Sold]],0)</f>
        <v>42369</v>
      </c>
    </row>
    <row r="12476" spans="2:10" x14ac:dyDescent="0.25">
      <c r="B12476" s="1" t="s">
        <v>36</v>
      </c>
      <c r="C12476" s="3" t="s">
        <v>55</v>
      </c>
      <c r="D12476" s="2" t="s">
        <v>49</v>
      </c>
      <c r="E12476" s="3" t="s">
        <v>43</v>
      </c>
      <c r="F12476" s="3">
        <f t="shared" ca="1" si="388"/>
        <v>4</v>
      </c>
      <c r="G12476" s="4">
        <f t="shared" ca="1" si="389"/>
        <v>118</v>
      </c>
      <c r="H12476" s="4">
        <f ca="1">+Data_TABLE[[#This Row],[Qty]]*Data_TABLE[[#This Row],[Unit Price]]</f>
        <v>472</v>
      </c>
      <c r="I12476" s="7">
        <v>42362</v>
      </c>
      <c r="J12476" s="10">
        <f>EOMONTH(Data_TABLE[[#This Row],[Date Sold]],0)</f>
        <v>42369</v>
      </c>
    </row>
    <row r="12477" spans="2:10" x14ac:dyDescent="0.25">
      <c r="B12477" s="1" t="s">
        <v>41</v>
      </c>
      <c r="C12477" s="3" t="s">
        <v>56</v>
      </c>
      <c r="D12477" s="2" t="s">
        <v>52</v>
      </c>
      <c r="E12477" s="3" t="s">
        <v>46</v>
      </c>
      <c r="F12477" s="3">
        <f t="shared" ca="1" si="388"/>
        <v>1</v>
      </c>
      <c r="G12477" s="4">
        <f t="shared" ca="1" si="389"/>
        <v>87</v>
      </c>
      <c r="H12477" s="4">
        <f ca="1">+Data_TABLE[[#This Row],[Qty]]*Data_TABLE[[#This Row],[Unit Price]]</f>
        <v>87</v>
      </c>
      <c r="I12477" s="7">
        <v>42362</v>
      </c>
      <c r="J12477" s="10">
        <f>EOMONTH(Data_TABLE[[#This Row],[Date Sold]],0)</f>
        <v>42369</v>
      </c>
    </row>
    <row r="12478" spans="2:10" x14ac:dyDescent="0.25">
      <c r="B12478" s="1" t="s">
        <v>39</v>
      </c>
      <c r="C12478" s="3" t="s">
        <v>54</v>
      </c>
      <c r="D12478" s="2" t="s">
        <v>48</v>
      </c>
      <c r="E12478" s="3" t="s">
        <v>42</v>
      </c>
      <c r="F12478" s="3">
        <f t="shared" ca="1" si="388"/>
        <v>2</v>
      </c>
      <c r="G12478" s="4">
        <f t="shared" ca="1" si="389"/>
        <v>190</v>
      </c>
      <c r="H12478" s="4">
        <f ca="1">+Data_TABLE[[#This Row],[Qty]]*Data_TABLE[[#This Row],[Unit Price]]</f>
        <v>380</v>
      </c>
      <c r="I12478" s="7">
        <v>42362</v>
      </c>
      <c r="J12478" s="10">
        <f>EOMONTH(Data_TABLE[[#This Row],[Date Sold]],0)</f>
        <v>42369</v>
      </c>
    </row>
    <row r="12479" spans="2:10" x14ac:dyDescent="0.25">
      <c r="B12479" s="1" t="s">
        <v>40</v>
      </c>
      <c r="C12479" s="3" t="s">
        <v>56</v>
      </c>
      <c r="D12479" s="2" t="s">
        <v>52</v>
      </c>
      <c r="E12479" s="3" t="s">
        <v>46</v>
      </c>
      <c r="F12479" s="3">
        <f t="shared" ca="1" si="388"/>
        <v>3</v>
      </c>
      <c r="G12479" s="4">
        <f t="shared" ca="1" si="389"/>
        <v>151</v>
      </c>
      <c r="H12479" s="4">
        <f ca="1">+Data_TABLE[[#This Row],[Qty]]*Data_TABLE[[#This Row],[Unit Price]]</f>
        <v>453</v>
      </c>
      <c r="I12479" s="7">
        <v>42362</v>
      </c>
      <c r="J12479" s="10">
        <f>EOMONTH(Data_TABLE[[#This Row],[Date Sold]],0)</f>
        <v>42369</v>
      </c>
    </row>
    <row r="12480" spans="2:10" x14ac:dyDescent="0.25">
      <c r="B12480" s="1" t="s">
        <v>37</v>
      </c>
      <c r="C12480" s="3" t="s">
        <v>55</v>
      </c>
      <c r="D12480" s="2" t="s">
        <v>49</v>
      </c>
      <c r="E12480" s="3" t="s">
        <v>43</v>
      </c>
      <c r="F12480" s="3">
        <f t="shared" ca="1" si="388"/>
        <v>2</v>
      </c>
      <c r="G12480" s="4">
        <f t="shared" ca="1" si="389"/>
        <v>111</v>
      </c>
      <c r="H12480" s="4">
        <f ca="1">+Data_TABLE[[#This Row],[Qty]]*Data_TABLE[[#This Row],[Unit Price]]</f>
        <v>222</v>
      </c>
      <c r="I12480" s="7">
        <v>42362</v>
      </c>
      <c r="J12480" s="10">
        <f>EOMONTH(Data_TABLE[[#This Row],[Date Sold]],0)</f>
        <v>42369</v>
      </c>
    </row>
    <row r="12481" spans="2:10" x14ac:dyDescent="0.25">
      <c r="B12481" s="1" t="s">
        <v>41</v>
      </c>
      <c r="C12481" s="3" t="s">
        <v>55</v>
      </c>
      <c r="D12481" s="2" t="s">
        <v>51</v>
      </c>
      <c r="E12481" s="3" t="s">
        <v>45</v>
      </c>
      <c r="F12481" s="3">
        <f t="shared" ca="1" si="388"/>
        <v>2</v>
      </c>
      <c r="G12481" s="4">
        <f t="shared" ca="1" si="389"/>
        <v>112</v>
      </c>
      <c r="H12481" s="4">
        <f ca="1">+Data_TABLE[[#This Row],[Qty]]*Data_TABLE[[#This Row],[Unit Price]]</f>
        <v>224</v>
      </c>
      <c r="I12481" s="7">
        <v>42362</v>
      </c>
      <c r="J12481" s="10">
        <f>EOMONTH(Data_TABLE[[#This Row],[Date Sold]],0)</f>
        <v>42369</v>
      </c>
    </row>
    <row r="12482" spans="2:10" x14ac:dyDescent="0.25">
      <c r="B12482" s="1" t="s">
        <v>38</v>
      </c>
      <c r="C12482" s="3" t="s">
        <v>54</v>
      </c>
      <c r="D12482" s="2" t="s">
        <v>48</v>
      </c>
      <c r="E12482" s="3" t="s">
        <v>42</v>
      </c>
      <c r="F12482" s="3">
        <f t="shared" ca="1" si="388"/>
        <v>3</v>
      </c>
      <c r="G12482" s="4">
        <f t="shared" ca="1" si="389"/>
        <v>125</v>
      </c>
      <c r="H12482" s="4">
        <f ca="1">+Data_TABLE[[#This Row],[Qty]]*Data_TABLE[[#This Row],[Unit Price]]</f>
        <v>375</v>
      </c>
      <c r="I12482" s="7">
        <v>42362</v>
      </c>
      <c r="J12482" s="10">
        <f>EOMONTH(Data_TABLE[[#This Row],[Date Sold]],0)</f>
        <v>42369</v>
      </c>
    </row>
    <row r="12483" spans="2:10" x14ac:dyDescent="0.25">
      <c r="B12483" s="1" t="s">
        <v>40</v>
      </c>
      <c r="C12483" s="3" t="s">
        <v>56</v>
      </c>
      <c r="D12483" s="2" t="s">
        <v>50</v>
      </c>
      <c r="E12483" s="3" t="s">
        <v>44</v>
      </c>
      <c r="F12483" s="3">
        <f t="shared" ca="1" si="388"/>
        <v>1</v>
      </c>
      <c r="G12483" s="4">
        <f t="shared" ca="1" si="389"/>
        <v>175</v>
      </c>
      <c r="H12483" s="4">
        <f ca="1">+Data_TABLE[[#This Row],[Qty]]*Data_TABLE[[#This Row],[Unit Price]]</f>
        <v>175</v>
      </c>
      <c r="I12483" s="7">
        <v>42362</v>
      </c>
      <c r="J12483" s="10">
        <f>EOMONTH(Data_TABLE[[#This Row],[Date Sold]],0)</f>
        <v>42369</v>
      </c>
    </row>
    <row r="12484" spans="2:10" x14ac:dyDescent="0.25">
      <c r="B12484" s="1" t="s">
        <v>36</v>
      </c>
      <c r="C12484" s="3" t="s">
        <v>56</v>
      </c>
      <c r="D12484" s="2" t="s">
        <v>50</v>
      </c>
      <c r="E12484" s="3" t="s">
        <v>44</v>
      </c>
      <c r="F12484" s="3">
        <f t="shared" ca="1" si="388"/>
        <v>4</v>
      </c>
      <c r="G12484" s="4">
        <f t="shared" ca="1" si="389"/>
        <v>169</v>
      </c>
      <c r="H12484" s="4">
        <f ca="1">+Data_TABLE[[#This Row],[Qty]]*Data_TABLE[[#This Row],[Unit Price]]</f>
        <v>676</v>
      </c>
      <c r="I12484" s="7">
        <v>42362</v>
      </c>
      <c r="J12484" s="10">
        <f>EOMONTH(Data_TABLE[[#This Row],[Date Sold]],0)</f>
        <v>42369</v>
      </c>
    </row>
    <row r="12485" spans="2:10" x14ac:dyDescent="0.25">
      <c r="B12485" s="1" t="s">
        <v>40</v>
      </c>
      <c r="C12485" s="3" t="s">
        <v>55</v>
      </c>
      <c r="D12485" s="2" t="s">
        <v>51</v>
      </c>
      <c r="E12485" s="3" t="s">
        <v>45</v>
      </c>
      <c r="F12485" s="3">
        <f t="shared" ca="1" si="388"/>
        <v>3</v>
      </c>
      <c r="G12485" s="4">
        <f t="shared" ca="1" si="389"/>
        <v>116</v>
      </c>
      <c r="H12485" s="4">
        <f ca="1">+Data_TABLE[[#This Row],[Qty]]*Data_TABLE[[#This Row],[Unit Price]]</f>
        <v>348</v>
      </c>
      <c r="I12485" s="7">
        <v>42362</v>
      </c>
      <c r="J12485" s="10">
        <f>EOMONTH(Data_TABLE[[#This Row],[Date Sold]],0)</f>
        <v>42369</v>
      </c>
    </row>
    <row r="12486" spans="2:10" x14ac:dyDescent="0.25">
      <c r="B12486" s="1" t="s">
        <v>37</v>
      </c>
      <c r="C12486" s="3" t="s">
        <v>55</v>
      </c>
      <c r="D12486" s="2" t="s">
        <v>51</v>
      </c>
      <c r="E12486" s="3" t="s">
        <v>45</v>
      </c>
      <c r="F12486" s="3">
        <f t="shared" ca="1" si="388"/>
        <v>1</v>
      </c>
      <c r="G12486" s="4">
        <f t="shared" ca="1" si="389"/>
        <v>176</v>
      </c>
      <c r="H12486" s="4">
        <f ca="1">+Data_TABLE[[#This Row],[Qty]]*Data_TABLE[[#This Row],[Unit Price]]</f>
        <v>176</v>
      </c>
      <c r="I12486" s="7">
        <v>42362</v>
      </c>
      <c r="J12486" s="10">
        <f>EOMONTH(Data_TABLE[[#This Row],[Date Sold]],0)</f>
        <v>42369</v>
      </c>
    </row>
    <row r="12487" spans="2:10" x14ac:dyDescent="0.25">
      <c r="B12487" s="1" t="s">
        <v>36</v>
      </c>
      <c r="C12487" s="3" t="s">
        <v>55</v>
      </c>
      <c r="D12487" s="2" t="s">
        <v>49</v>
      </c>
      <c r="E12487" s="3" t="s">
        <v>43</v>
      </c>
      <c r="F12487" s="3">
        <f t="shared" ca="1" si="388"/>
        <v>4</v>
      </c>
      <c r="G12487" s="4">
        <f t="shared" ca="1" si="389"/>
        <v>90</v>
      </c>
      <c r="H12487" s="4">
        <f ca="1">+Data_TABLE[[#This Row],[Qty]]*Data_TABLE[[#This Row],[Unit Price]]</f>
        <v>360</v>
      </c>
      <c r="I12487" s="7">
        <v>42362</v>
      </c>
      <c r="J12487" s="10">
        <f>EOMONTH(Data_TABLE[[#This Row],[Date Sold]],0)</f>
        <v>42369</v>
      </c>
    </row>
    <row r="12488" spans="2:10" x14ac:dyDescent="0.25">
      <c r="B12488" s="1" t="s">
        <v>41</v>
      </c>
      <c r="C12488" s="3" t="s">
        <v>54</v>
      </c>
      <c r="D12488" s="2" t="s">
        <v>48</v>
      </c>
      <c r="E12488" s="3" t="s">
        <v>42</v>
      </c>
      <c r="F12488" s="3">
        <f t="shared" ca="1" si="388"/>
        <v>1</v>
      </c>
      <c r="G12488" s="4">
        <f t="shared" ca="1" si="389"/>
        <v>110</v>
      </c>
      <c r="H12488" s="4">
        <f ca="1">+Data_TABLE[[#This Row],[Qty]]*Data_TABLE[[#This Row],[Unit Price]]</f>
        <v>110</v>
      </c>
      <c r="I12488" s="7">
        <v>42362</v>
      </c>
      <c r="J12488" s="10">
        <f>EOMONTH(Data_TABLE[[#This Row],[Date Sold]],0)</f>
        <v>42369</v>
      </c>
    </row>
    <row r="12489" spans="2:10" x14ac:dyDescent="0.25">
      <c r="B12489" s="1" t="s">
        <v>37</v>
      </c>
      <c r="C12489" s="3" t="s">
        <v>55</v>
      </c>
      <c r="D12489" s="2" t="s">
        <v>49</v>
      </c>
      <c r="E12489" s="3" t="s">
        <v>43</v>
      </c>
      <c r="F12489" s="3">
        <f t="shared" ca="1" si="388"/>
        <v>2</v>
      </c>
      <c r="G12489" s="4">
        <f t="shared" ca="1" si="389"/>
        <v>128</v>
      </c>
      <c r="H12489" s="4">
        <f ca="1">+Data_TABLE[[#This Row],[Qty]]*Data_TABLE[[#This Row],[Unit Price]]</f>
        <v>256</v>
      </c>
      <c r="I12489" s="7">
        <v>42362</v>
      </c>
      <c r="J12489" s="10">
        <f>EOMONTH(Data_TABLE[[#This Row],[Date Sold]],0)</f>
        <v>42369</v>
      </c>
    </row>
    <row r="12490" spans="2:10" x14ac:dyDescent="0.25">
      <c r="B12490" s="1" t="s">
        <v>36</v>
      </c>
      <c r="C12490" s="3" t="s">
        <v>56</v>
      </c>
      <c r="D12490" s="2" t="s">
        <v>50</v>
      </c>
      <c r="E12490" s="3" t="s">
        <v>44</v>
      </c>
      <c r="F12490" s="3">
        <f t="shared" ca="1" si="388"/>
        <v>3</v>
      </c>
      <c r="G12490" s="4">
        <f t="shared" ca="1" si="389"/>
        <v>70</v>
      </c>
      <c r="H12490" s="4">
        <f ca="1">+Data_TABLE[[#This Row],[Qty]]*Data_TABLE[[#This Row],[Unit Price]]</f>
        <v>210</v>
      </c>
      <c r="I12490" s="7">
        <v>42362</v>
      </c>
      <c r="J12490" s="10">
        <f>EOMONTH(Data_TABLE[[#This Row],[Date Sold]],0)</f>
        <v>42369</v>
      </c>
    </row>
    <row r="12491" spans="2:10" x14ac:dyDescent="0.25">
      <c r="B12491" s="1" t="s">
        <v>39</v>
      </c>
      <c r="C12491" s="3" t="s">
        <v>56</v>
      </c>
      <c r="D12491" s="2" t="s">
        <v>52</v>
      </c>
      <c r="E12491" s="3" t="s">
        <v>46</v>
      </c>
      <c r="F12491" s="3">
        <f t="shared" ca="1" si="388"/>
        <v>1</v>
      </c>
      <c r="G12491" s="4">
        <f t="shared" ca="1" si="389"/>
        <v>77</v>
      </c>
      <c r="H12491" s="4">
        <f ca="1">+Data_TABLE[[#This Row],[Qty]]*Data_TABLE[[#This Row],[Unit Price]]</f>
        <v>77</v>
      </c>
      <c r="I12491" s="7">
        <v>42362</v>
      </c>
      <c r="J12491" s="10">
        <f>EOMONTH(Data_TABLE[[#This Row],[Date Sold]],0)</f>
        <v>42369</v>
      </c>
    </row>
    <row r="12492" spans="2:10" x14ac:dyDescent="0.25">
      <c r="B12492" s="1" t="s">
        <v>40</v>
      </c>
      <c r="C12492" s="3" t="s">
        <v>55</v>
      </c>
      <c r="D12492" s="2" t="s">
        <v>49</v>
      </c>
      <c r="E12492" s="3" t="s">
        <v>43</v>
      </c>
      <c r="F12492" s="3">
        <f t="shared" ca="1" si="388"/>
        <v>5</v>
      </c>
      <c r="G12492" s="4">
        <f t="shared" ca="1" si="389"/>
        <v>192</v>
      </c>
      <c r="H12492" s="4">
        <f ca="1">+Data_TABLE[[#This Row],[Qty]]*Data_TABLE[[#This Row],[Unit Price]]</f>
        <v>960</v>
      </c>
      <c r="I12492" s="7">
        <v>42362</v>
      </c>
      <c r="J12492" s="10">
        <f>EOMONTH(Data_TABLE[[#This Row],[Date Sold]],0)</f>
        <v>42369</v>
      </c>
    </row>
    <row r="12493" spans="2:10" x14ac:dyDescent="0.25">
      <c r="B12493" s="1" t="s">
        <v>37</v>
      </c>
      <c r="C12493" s="3" t="s">
        <v>55</v>
      </c>
      <c r="D12493" s="2" t="s">
        <v>51</v>
      </c>
      <c r="E12493" s="3" t="s">
        <v>45</v>
      </c>
      <c r="F12493" s="3">
        <f t="shared" ca="1" si="388"/>
        <v>4</v>
      </c>
      <c r="G12493" s="4">
        <f t="shared" ca="1" si="389"/>
        <v>107</v>
      </c>
      <c r="H12493" s="4">
        <f ca="1">+Data_TABLE[[#This Row],[Qty]]*Data_TABLE[[#This Row],[Unit Price]]</f>
        <v>428</v>
      </c>
      <c r="I12493" s="7">
        <v>42362</v>
      </c>
      <c r="J12493" s="10">
        <f>EOMONTH(Data_TABLE[[#This Row],[Date Sold]],0)</f>
        <v>42369</v>
      </c>
    </row>
    <row r="12494" spans="2:10" x14ac:dyDescent="0.25">
      <c r="B12494" s="1" t="s">
        <v>40</v>
      </c>
      <c r="C12494" s="3" t="s">
        <v>55</v>
      </c>
      <c r="D12494" s="2" t="s">
        <v>49</v>
      </c>
      <c r="E12494" s="3" t="s">
        <v>43</v>
      </c>
      <c r="F12494" s="3">
        <f t="shared" ca="1" si="388"/>
        <v>5</v>
      </c>
      <c r="G12494" s="4">
        <f t="shared" ca="1" si="389"/>
        <v>61</v>
      </c>
      <c r="H12494" s="4">
        <f ca="1">+Data_TABLE[[#This Row],[Qty]]*Data_TABLE[[#This Row],[Unit Price]]</f>
        <v>305</v>
      </c>
      <c r="I12494" s="7">
        <v>42362</v>
      </c>
      <c r="J12494" s="10">
        <f>EOMONTH(Data_TABLE[[#This Row],[Date Sold]],0)</f>
        <v>42369</v>
      </c>
    </row>
    <row r="12495" spans="2:10" x14ac:dyDescent="0.25">
      <c r="B12495" s="1" t="s">
        <v>41</v>
      </c>
      <c r="C12495" s="3" t="s">
        <v>56</v>
      </c>
      <c r="D12495" s="2" t="s">
        <v>50</v>
      </c>
      <c r="E12495" s="3" t="s">
        <v>44</v>
      </c>
      <c r="F12495" s="3">
        <f t="shared" ca="1" si="388"/>
        <v>4</v>
      </c>
      <c r="G12495" s="4">
        <f t="shared" ca="1" si="389"/>
        <v>81</v>
      </c>
      <c r="H12495" s="4">
        <f ca="1">+Data_TABLE[[#This Row],[Qty]]*Data_TABLE[[#This Row],[Unit Price]]</f>
        <v>324</v>
      </c>
      <c r="I12495" s="7">
        <v>42362</v>
      </c>
      <c r="J12495" s="10">
        <f>EOMONTH(Data_TABLE[[#This Row],[Date Sold]],0)</f>
        <v>42369</v>
      </c>
    </row>
    <row r="12496" spans="2:10" x14ac:dyDescent="0.25">
      <c r="B12496" s="1" t="s">
        <v>36</v>
      </c>
      <c r="C12496" s="3" t="s">
        <v>56</v>
      </c>
      <c r="D12496" s="2" t="s">
        <v>50</v>
      </c>
      <c r="E12496" s="3" t="s">
        <v>44</v>
      </c>
      <c r="F12496" s="3">
        <f t="shared" ca="1" si="388"/>
        <v>4</v>
      </c>
      <c r="G12496" s="4">
        <f t="shared" ca="1" si="389"/>
        <v>84</v>
      </c>
      <c r="H12496" s="4">
        <f ca="1">+Data_TABLE[[#This Row],[Qty]]*Data_TABLE[[#This Row],[Unit Price]]</f>
        <v>336</v>
      </c>
      <c r="I12496" s="7">
        <v>42362</v>
      </c>
      <c r="J12496" s="10">
        <f>EOMONTH(Data_TABLE[[#This Row],[Date Sold]],0)</f>
        <v>42369</v>
      </c>
    </row>
    <row r="12497" spans="2:10" x14ac:dyDescent="0.25">
      <c r="B12497" s="1" t="s">
        <v>39</v>
      </c>
      <c r="C12497" s="3" t="s">
        <v>54</v>
      </c>
      <c r="D12497" s="2" t="s">
        <v>48</v>
      </c>
      <c r="E12497" s="3" t="s">
        <v>42</v>
      </c>
      <c r="F12497" s="3">
        <f t="shared" ca="1" si="388"/>
        <v>5</v>
      </c>
      <c r="G12497" s="4">
        <f t="shared" ca="1" si="389"/>
        <v>83</v>
      </c>
      <c r="H12497" s="4">
        <f ca="1">+Data_TABLE[[#This Row],[Qty]]*Data_TABLE[[#This Row],[Unit Price]]</f>
        <v>415</v>
      </c>
      <c r="I12497" s="7">
        <v>42362</v>
      </c>
      <c r="J12497" s="10">
        <f>EOMONTH(Data_TABLE[[#This Row],[Date Sold]],0)</f>
        <v>42369</v>
      </c>
    </row>
    <row r="12498" spans="2:10" x14ac:dyDescent="0.25">
      <c r="B12498" s="1" t="s">
        <v>36</v>
      </c>
      <c r="C12498" s="3" t="s">
        <v>54</v>
      </c>
      <c r="D12498" s="2" t="s">
        <v>48</v>
      </c>
      <c r="E12498" s="3" t="s">
        <v>42</v>
      </c>
      <c r="F12498" s="3">
        <f t="shared" ca="1" si="388"/>
        <v>1</v>
      </c>
      <c r="G12498" s="4">
        <f t="shared" ca="1" si="389"/>
        <v>143</v>
      </c>
      <c r="H12498" s="4">
        <f ca="1">+Data_TABLE[[#This Row],[Qty]]*Data_TABLE[[#This Row],[Unit Price]]</f>
        <v>143</v>
      </c>
      <c r="I12498" s="7">
        <v>42362</v>
      </c>
      <c r="J12498" s="10">
        <f>EOMONTH(Data_TABLE[[#This Row],[Date Sold]],0)</f>
        <v>42369</v>
      </c>
    </row>
    <row r="12499" spans="2:10" x14ac:dyDescent="0.25">
      <c r="B12499" s="1" t="s">
        <v>41</v>
      </c>
      <c r="C12499" s="3" t="s">
        <v>56</v>
      </c>
      <c r="D12499" s="2" t="s">
        <v>50</v>
      </c>
      <c r="E12499" s="3" t="s">
        <v>44</v>
      </c>
      <c r="F12499" s="3">
        <f t="shared" ca="1" si="388"/>
        <v>5</v>
      </c>
      <c r="G12499" s="4">
        <f t="shared" ca="1" si="389"/>
        <v>139</v>
      </c>
      <c r="H12499" s="4">
        <f ca="1">+Data_TABLE[[#This Row],[Qty]]*Data_TABLE[[#This Row],[Unit Price]]</f>
        <v>695</v>
      </c>
      <c r="I12499" s="7">
        <v>42362</v>
      </c>
      <c r="J12499" s="10">
        <f>EOMONTH(Data_TABLE[[#This Row],[Date Sold]],0)</f>
        <v>42369</v>
      </c>
    </row>
    <row r="12500" spans="2:10" x14ac:dyDescent="0.25">
      <c r="B12500" s="1" t="s">
        <v>37</v>
      </c>
      <c r="C12500" s="3" t="s">
        <v>56</v>
      </c>
      <c r="D12500" s="2" t="s">
        <v>52</v>
      </c>
      <c r="E12500" s="3" t="s">
        <v>46</v>
      </c>
      <c r="F12500" s="3">
        <f t="shared" ca="1" si="388"/>
        <v>2</v>
      </c>
      <c r="G12500" s="4">
        <f t="shared" ca="1" si="389"/>
        <v>170</v>
      </c>
      <c r="H12500" s="4">
        <f ca="1">+Data_TABLE[[#This Row],[Qty]]*Data_TABLE[[#This Row],[Unit Price]]</f>
        <v>340</v>
      </c>
      <c r="I12500" s="7">
        <v>42362</v>
      </c>
      <c r="J12500" s="10">
        <f>EOMONTH(Data_TABLE[[#This Row],[Date Sold]],0)</f>
        <v>42369</v>
      </c>
    </row>
    <row r="12501" spans="2:10" x14ac:dyDescent="0.25">
      <c r="B12501" s="1" t="s">
        <v>40</v>
      </c>
      <c r="C12501" s="3" t="s">
        <v>56</v>
      </c>
      <c r="D12501" s="2" t="s">
        <v>52</v>
      </c>
      <c r="E12501" s="3" t="s">
        <v>46</v>
      </c>
      <c r="F12501" s="3">
        <f t="shared" ca="1" si="388"/>
        <v>1</v>
      </c>
      <c r="G12501" s="4">
        <f t="shared" ca="1" si="389"/>
        <v>150</v>
      </c>
      <c r="H12501" s="4">
        <f ca="1">+Data_TABLE[[#This Row],[Qty]]*Data_TABLE[[#This Row],[Unit Price]]</f>
        <v>150</v>
      </c>
      <c r="I12501" s="7">
        <v>42362</v>
      </c>
      <c r="J12501" s="10">
        <f>EOMONTH(Data_TABLE[[#This Row],[Date Sold]],0)</f>
        <v>42369</v>
      </c>
    </row>
    <row r="12502" spans="2:10" x14ac:dyDescent="0.25">
      <c r="B12502" s="1" t="s">
        <v>38</v>
      </c>
      <c r="C12502" s="3" t="s">
        <v>55</v>
      </c>
      <c r="D12502" s="2" t="s">
        <v>49</v>
      </c>
      <c r="E12502" s="3" t="s">
        <v>43</v>
      </c>
      <c r="F12502" s="3">
        <f t="shared" ca="1" si="388"/>
        <v>4</v>
      </c>
      <c r="G12502" s="4">
        <f t="shared" ca="1" si="389"/>
        <v>184</v>
      </c>
      <c r="H12502" s="4">
        <f ca="1">+Data_TABLE[[#This Row],[Qty]]*Data_TABLE[[#This Row],[Unit Price]]</f>
        <v>736</v>
      </c>
      <c r="I12502" s="7">
        <v>42362</v>
      </c>
      <c r="J12502" s="10">
        <f>EOMONTH(Data_TABLE[[#This Row],[Date Sold]],0)</f>
        <v>42369</v>
      </c>
    </row>
    <row r="12503" spans="2:10" x14ac:dyDescent="0.25">
      <c r="B12503" s="1" t="s">
        <v>40</v>
      </c>
      <c r="C12503" s="3" t="s">
        <v>55</v>
      </c>
      <c r="D12503" s="2" t="s">
        <v>49</v>
      </c>
      <c r="E12503" s="3" t="s">
        <v>43</v>
      </c>
      <c r="F12503" s="3">
        <f t="shared" ca="1" si="388"/>
        <v>3</v>
      </c>
      <c r="G12503" s="4">
        <f t="shared" ca="1" si="389"/>
        <v>118</v>
      </c>
      <c r="H12503" s="4">
        <f ca="1">+Data_TABLE[[#This Row],[Qty]]*Data_TABLE[[#This Row],[Unit Price]]</f>
        <v>354</v>
      </c>
      <c r="I12503" s="7">
        <v>42363</v>
      </c>
      <c r="J12503" s="10">
        <f>EOMONTH(Data_TABLE[[#This Row],[Date Sold]],0)</f>
        <v>42369</v>
      </c>
    </row>
    <row r="12504" spans="2:10" x14ac:dyDescent="0.25">
      <c r="B12504" s="1" t="s">
        <v>41</v>
      </c>
      <c r="C12504" s="3" t="s">
        <v>54</v>
      </c>
      <c r="D12504" s="2" t="s">
        <v>48</v>
      </c>
      <c r="E12504" s="3" t="s">
        <v>42</v>
      </c>
      <c r="F12504" s="3">
        <f t="shared" ca="1" si="388"/>
        <v>2</v>
      </c>
      <c r="G12504" s="4">
        <f t="shared" ca="1" si="389"/>
        <v>87</v>
      </c>
      <c r="H12504" s="4">
        <f ca="1">+Data_TABLE[[#This Row],[Qty]]*Data_TABLE[[#This Row],[Unit Price]]</f>
        <v>174</v>
      </c>
      <c r="I12504" s="7">
        <v>42363</v>
      </c>
      <c r="J12504" s="10">
        <f>EOMONTH(Data_TABLE[[#This Row],[Date Sold]],0)</f>
        <v>42369</v>
      </c>
    </row>
    <row r="12505" spans="2:10" x14ac:dyDescent="0.25">
      <c r="B12505" s="1" t="s">
        <v>38</v>
      </c>
      <c r="C12505" s="3" t="s">
        <v>55</v>
      </c>
      <c r="D12505" s="2" t="s">
        <v>49</v>
      </c>
      <c r="E12505" s="3" t="s">
        <v>43</v>
      </c>
      <c r="F12505" s="3">
        <f t="shared" ca="1" si="388"/>
        <v>2</v>
      </c>
      <c r="G12505" s="4">
        <f t="shared" ca="1" si="389"/>
        <v>133</v>
      </c>
      <c r="H12505" s="4">
        <f ca="1">+Data_TABLE[[#This Row],[Qty]]*Data_TABLE[[#This Row],[Unit Price]]</f>
        <v>266</v>
      </c>
      <c r="I12505" s="7">
        <v>42363</v>
      </c>
      <c r="J12505" s="10">
        <f>EOMONTH(Data_TABLE[[#This Row],[Date Sold]],0)</f>
        <v>42369</v>
      </c>
    </row>
    <row r="12506" spans="2:10" x14ac:dyDescent="0.25">
      <c r="B12506" s="1" t="s">
        <v>41</v>
      </c>
      <c r="C12506" s="3" t="s">
        <v>56</v>
      </c>
      <c r="D12506" s="2" t="s">
        <v>50</v>
      </c>
      <c r="E12506" s="3" t="s">
        <v>44</v>
      </c>
      <c r="F12506" s="3">
        <f t="shared" ca="1" si="388"/>
        <v>3</v>
      </c>
      <c r="G12506" s="4">
        <f t="shared" ca="1" si="389"/>
        <v>134</v>
      </c>
      <c r="H12506" s="4">
        <f ca="1">+Data_TABLE[[#This Row],[Qty]]*Data_TABLE[[#This Row],[Unit Price]]</f>
        <v>402</v>
      </c>
      <c r="I12506" s="7">
        <v>42363</v>
      </c>
      <c r="J12506" s="10">
        <f>EOMONTH(Data_TABLE[[#This Row],[Date Sold]],0)</f>
        <v>42369</v>
      </c>
    </row>
    <row r="12507" spans="2:10" x14ac:dyDescent="0.25">
      <c r="B12507" s="1" t="s">
        <v>37</v>
      </c>
      <c r="C12507" s="3" t="s">
        <v>55</v>
      </c>
      <c r="D12507" s="2" t="s">
        <v>51</v>
      </c>
      <c r="E12507" s="3" t="s">
        <v>45</v>
      </c>
      <c r="F12507" s="3">
        <f t="shared" ca="1" si="388"/>
        <v>4</v>
      </c>
      <c r="G12507" s="4">
        <f t="shared" ca="1" si="389"/>
        <v>67</v>
      </c>
      <c r="H12507" s="4">
        <f ca="1">+Data_TABLE[[#This Row],[Qty]]*Data_TABLE[[#This Row],[Unit Price]]</f>
        <v>268</v>
      </c>
      <c r="I12507" s="7">
        <v>42363</v>
      </c>
      <c r="J12507" s="10">
        <f>EOMONTH(Data_TABLE[[#This Row],[Date Sold]],0)</f>
        <v>42369</v>
      </c>
    </row>
    <row r="12508" spans="2:10" x14ac:dyDescent="0.25">
      <c r="B12508" s="1" t="s">
        <v>39</v>
      </c>
      <c r="C12508" s="3" t="s">
        <v>55</v>
      </c>
      <c r="D12508" s="2" t="s">
        <v>51</v>
      </c>
      <c r="E12508" s="3" t="s">
        <v>45</v>
      </c>
      <c r="F12508" s="3">
        <f t="shared" ca="1" si="388"/>
        <v>3</v>
      </c>
      <c r="G12508" s="4">
        <f t="shared" ca="1" si="389"/>
        <v>118</v>
      </c>
      <c r="H12508" s="4">
        <f ca="1">+Data_TABLE[[#This Row],[Qty]]*Data_TABLE[[#This Row],[Unit Price]]</f>
        <v>354</v>
      </c>
      <c r="I12508" s="7">
        <v>42363</v>
      </c>
      <c r="J12508" s="10">
        <f>EOMONTH(Data_TABLE[[#This Row],[Date Sold]],0)</f>
        <v>42369</v>
      </c>
    </row>
    <row r="12509" spans="2:10" x14ac:dyDescent="0.25">
      <c r="B12509" s="1" t="s">
        <v>40</v>
      </c>
      <c r="C12509" s="3" t="s">
        <v>55</v>
      </c>
      <c r="D12509" s="2" t="s">
        <v>51</v>
      </c>
      <c r="E12509" s="3" t="s">
        <v>45</v>
      </c>
      <c r="F12509" s="3">
        <f t="shared" ca="1" si="388"/>
        <v>3</v>
      </c>
      <c r="G12509" s="4">
        <f t="shared" ca="1" si="389"/>
        <v>97</v>
      </c>
      <c r="H12509" s="4">
        <f ca="1">+Data_TABLE[[#This Row],[Qty]]*Data_TABLE[[#This Row],[Unit Price]]</f>
        <v>291</v>
      </c>
      <c r="I12509" s="7">
        <v>42363</v>
      </c>
      <c r="J12509" s="10">
        <f>EOMONTH(Data_TABLE[[#This Row],[Date Sold]],0)</f>
        <v>42369</v>
      </c>
    </row>
    <row r="12510" spans="2:10" x14ac:dyDescent="0.25">
      <c r="B12510" s="1" t="s">
        <v>40</v>
      </c>
      <c r="C12510" s="3" t="s">
        <v>54</v>
      </c>
      <c r="D12510" s="2" t="s">
        <v>48</v>
      </c>
      <c r="E12510" s="3" t="s">
        <v>42</v>
      </c>
      <c r="F12510" s="3">
        <f t="shared" ca="1" si="388"/>
        <v>4</v>
      </c>
      <c r="G12510" s="4">
        <f t="shared" ca="1" si="389"/>
        <v>88</v>
      </c>
      <c r="H12510" s="4">
        <f ca="1">+Data_TABLE[[#This Row],[Qty]]*Data_TABLE[[#This Row],[Unit Price]]</f>
        <v>352</v>
      </c>
      <c r="I12510" s="7">
        <v>42363</v>
      </c>
      <c r="J12510" s="10">
        <f>EOMONTH(Data_TABLE[[#This Row],[Date Sold]],0)</f>
        <v>42369</v>
      </c>
    </row>
    <row r="12511" spans="2:10" x14ac:dyDescent="0.25">
      <c r="B12511" s="1" t="s">
        <v>36</v>
      </c>
      <c r="C12511" s="3" t="s">
        <v>55</v>
      </c>
      <c r="D12511" s="2" t="s">
        <v>51</v>
      </c>
      <c r="E12511" s="3" t="s">
        <v>45</v>
      </c>
      <c r="F12511" s="3">
        <f t="shared" ca="1" si="388"/>
        <v>4</v>
      </c>
      <c r="G12511" s="4">
        <f t="shared" ca="1" si="389"/>
        <v>110</v>
      </c>
      <c r="H12511" s="4">
        <f ca="1">+Data_TABLE[[#This Row],[Qty]]*Data_TABLE[[#This Row],[Unit Price]]</f>
        <v>440</v>
      </c>
      <c r="I12511" s="7">
        <v>42363</v>
      </c>
      <c r="J12511" s="10">
        <f>EOMONTH(Data_TABLE[[#This Row],[Date Sold]],0)</f>
        <v>42369</v>
      </c>
    </row>
    <row r="12512" spans="2:10" x14ac:dyDescent="0.25">
      <c r="B12512" s="1" t="s">
        <v>36</v>
      </c>
      <c r="C12512" s="3" t="s">
        <v>55</v>
      </c>
      <c r="D12512" s="2" t="s">
        <v>49</v>
      </c>
      <c r="E12512" s="3" t="s">
        <v>43</v>
      </c>
      <c r="F12512" s="3">
        <f t="shared" ca="1" si="388"/>
        <v>3</v>
      </c>
      <c r="G12512" s="4">
        <f t="shared" ca="1" si="389"/>
        <v>113</v>
      </c>
      <c r="H12512" s="4">
        <f ca="1">+Data_TABLE[[#This Row],[Qty]]*Data_TABLE[[#This Row],[Unit Price]]</f>
        <v>339</v>
      </c>
      <c r="I12512" s="7">
        <v>42363</v>
      </c>
      <c r="J12512" s="10">
        <f>EOMONTH(Data_TABLE[[#This Row],[Date Sold]],0)</f>
        <v>42369</v>
      </c>
    </row>
    <row r="12513" spans="2:10" x14ac:dyDescent="0.25">
      <c r="B12513" s="1" t="s">
        <v>40</v>
      </c>
      <c r="C12513" s="3" t="s">
        <v>56</v>
      </c>
      <c r="D12513" s="2" t="s">
        <v>50</v>
      </c>
      <c r="E12513" s="3" t="s">
        <v>44</v>
      </c>
      <c r="F12513" s="3">
        <f t="shared" ca="1" si="388"/>
        <v>1</v>
      </c>
      <c r="G12513" s="4">
        <f t="shared" ca="1" si="389"/>
        <v>70</v>
      </c>
      <c r="H12513" s="4">
        <f ca="1">+Data_TABLE[[#This Row],[Qty]]*Data_TABLE[[#This Row],[Unit Price]]</f>
        <v>70</v>
      </c>
      <c r="I12513" s="7">
        <v>42363</v>
      </c>
      <c r="J12513" s="10">
        <f>EOMONTH(Data_TABLE[[#This Row],[Date Sold]],0)</f>
        <v>42369</v>
      </c>
    </row>
    <row r="12514" spans="2:10" x14ac:dyDescent="0.25">
      <c r="B12514" s="1" t="s">
        <v>40</v>
      </c>
      <c r="C12514" s="3" t="s">
        <v>54</v>
      </c>
      <c r="D12514" s="2" t="s">
        <v>48</v>
      </c>
      <c r="E12514" s="3" t="s">
        <v>42</v>
      </c>
      <c r="F12514" s="3">
        <f t="shared" ca="1" si="388"/>
        <v>5</v>
      </c>
      <c r="G12514" s="4">
        <f t="shared" ca="1" si="389"/>
        <v>151</v>
      </c>
      <c r="H12514" s="4">
        <f ca="1">+Data_TABLE[[#This Row],[Qty]]*Data_TABLE[[#This Row],[Unit Price]]</f>
        <v>755</v>
      </c>
      <c r="I12514" s="7">
        <v>42363</v>
      </c>
      <c r="J12514" s="10">
        <f>EOMONTH(Data_TABLE[[#This Row],[Date Sold]],0)</f>
        <v>42369</v>
      </c>
    </row>
    <row r="12515" spans="2:10" x14ac:dyDescent="0.25">
      <c r="B12515" s="1" t="s">
        <v>39</v>
      </c>
      <c r="C12515" s="3" t="s">
        <v>54</v>
      </c>
      <c r="D12515" s="2" t="s">
        <v>48</v>
      </c>
      <c r="E12515" s="3" t="s">
        <v>42</v>
      </c>
      <c r="F12515" s="3">
        <f t="shared" ca="1" si="388"/>
        <v>2</v>
      </c>
      <c r="G12515" s="4">
        <f t="shared" ca="1" si="389"/>
        <v>60</v>
      </c>
      <c r="H12515" s="4">
        <f ca="1">+Data_TABLE[[#This Row],[Qty]]*Data_TABLE[[#This Row],[Unit Price]]</f>
        <v>120</v>
      </c>
      <c r="I12515" s="7">
        <v>42363</v>
      </c>
      <c r="J12515" s="10">
        <f>EOMONTH(Data_TABLE[[#This Row],[Date Sold]],0)</f>
        <v>42369</v>
      </c>
    </row>
    <row r="12516" spans="2:10" x14ac:dyDescent="0.25">
      <c r="B12516" s="1" t="s">
        <v>40</v>
      </c>
      <c r="C12516" s="3" t="s">
        <v>55</v>
      </c>
      <c r="D12516" s="2" t="s">
        <v>49</v>
      </c>
      <c r="E12516" s="3" t="s">
        <v>43</v>
      </c>
      <c r="F12516" s="3">
        <f t="shared" ca="1" si="388"/>
        <v>4</v>
      </c>
      <c r="G12516" s="4">
        <f t="shared" ca="1" si="389"/>
        <v>68</v>
      </c>
      <c r="H12516" s="4">
        <f ca="1">+Data_TABLE[[#This Row],[Qty]]*Data_TABLE[[#This Row],[Unit Price]]</f>
        <v>272</v>
      </c>
      <c r="I12516" s="7">
        <v>42363</v>
      </c>
      <c r="J12516" s="10">
        <f>EOMONTH(Data_TABLE[[#This Row],[Date Sold]],0)</f>
        <v>42369</v>
      </c>
    </row>
    <row r="12517" spans="2:10" x14ac:dyDescent="0.25">
      <c r="B12517" s="1" t="s">
        <v>38</v>
      </c>
      <c r="C12517" s="3" t="s">
        <v>56</v>
      </c>
      <c r="D12517" s="2" t="s">
        <v>52</v>
      </c>
      <c r="E12517" s="3" t="s">
        <v>46</v>
      </c>
      <c r="F12517" s="3">
        <f t="shared" ca="1" si="388"/>
        <v>2</v>
      </c>
      <c r="G12517" s="4">
        <f t="shared" ca="1" si="389"/>
        <v>196</v>
      </c>
      <c r="H12517" s="4">
        <f ca="1">+Data_TABLE[[#This Row],[Qty]]*Data_TABLE[[#This Row],[Unit Price]]</f>
        <v>392</v>
      </c>
      <c r="I12517" s="7">
        <v>42363</v>
      </c>
      <c r="J12517" s="10">
        <f>EOMONTH(Data_TABLE[[#This Row],[Date Sold]],0)</f>
        <v>42369</v>
      </c>
    </row>
    <row r="12518" spans="2:10" x14ac:dyDescent="0.25">
      <c r="B12518" s="1" t="s">
        <v>39</v>
      </c>
      <c r="C12518" s="3" t="s">
        <v>55</v>
      </c>
      <c r="D12518" s="2" t="s">
        <v>51</v>
      </c>
      <c r="E12518" s="3" t="s">
        <v>45</v>
      </c>
      <c r="F12518" s="3">
        <f t="shared" ca="1" si="388"/>
        <v>3</v>
      </c>
      <c r="G12518" s="4">
        <f t="shared" ca="1" si="389"/>
        <v>97</v>
      </c>
      <c r="H12518" s="4">
        <f ca="1">+Data_TABLE[[#This Row],[Qty]]*Data_TABLE[[#This Row],[Unit Price]]</f>
        <v>291</v>
      </c>
      <c r="I12518" s="7">
        <v>42363</v>
      </c>
      <c r="J12518" s="10">
        <f>EOMONTH(Data_TABLE[[#This Row],[Date Sold]],0)</f>
        <v>42369</v>
      </c>
    </row>
    <row r="12519" spans="2:10" x14ac:dyDescent="0.25">
      <c r="B12519" s="1" t="s">
        <v>41</v>
      </c>
      <c r="C12519" s="3" t="s">
        <v>55</v>
      </c>
      <c r="D12519" s="2" t="s">
        <v>49</v>
      </c>
      <c r="E12519" s="3" t="s">
        <v>43</v>
      </c>
      <c r="F12519" s="3">
        <f t="shared" ca="1" si="388"/>
        <v>2</v>
      </c>
      <c r="G12519" s="4">
        <f t="shared" ca="1" si="389"/>
        <v>76</v>
      </c>
      <c r="H12519" s="4">
        <f ca="1">+Data_TABLE[[#This Row],[Qty]]*Data_TABLE[[#This Row],[Unit Price]]</f>
        <v>152</v>
      </c>
      <c r="I12519" s="7">
        <v>42363</v>
      </c>
      <c r="J12519" s="10">
        <f>EOMONTH(Data_TABLE[[#This Row],[Date Sold]],0)</f>
        <v>42369</v>
      </c>
    </row>
    <row r="12520" spans="2:10" x14ac:dyDescent="0.25">
      <c r="B12520" s="1" t="s">
        <v>41</v>
      </c>
      <c r="C12520" s="3" t="s">
        <v>55</v>
      </c>
      <c r="D12520" s="2" t="s">
        <v>49</v>
      </c>
      <c r="E12520" s="3" t="s">
        <v>43</v>
      </c>
      <c r="F12520" s="3">
        <f t="shared" ca="1" si="388"/>
        <v>2</v>
      </c>
      <c r="G12520" s="4">
        <f t="shared" ca="1" si="389"/>
        <v>83</v>
      </c>
      <c r="H12520" s="4">
        <f ca="1">+Data_TABLE[[#This Row],[Qty]]*Data_TABLE[[#This Row],[Unit Price]]</f>
        <v>166</v>
      </c>
      <c r="I12520" s="7">
        <v>42363</v>
      </c>
      <c r="J12520" s="10">
        <f>EOMONTH(Data_TABLE[[#This Row],[Date Sold]],0)</f>
        <v>42369</v>
      </c>
    </row>
    <row r="12521" spans="2:10" x14ac:dyDescent="0.25">
      <c r="B12521" s="1" t="s">
        <v>39</v>
      </c>
      <c r="C12521" s="3" t="s">
        <v>55</v>
      </c>
      <c r="D12521" s="2" t="s">
        <v>51</v>
      </c>
      <c r="E12521" s="3" t="s">
        <v>45</v>
      </c>
      <c r="F12521" s="3">
        <f t="shared" ca="1" si="388"/>
        <v>3</v>
      </c>
      <c r="G12521" s="4">
        <f t="shared" ca="1" si="389"/>
        <v>176</v>
      </c>
      <c r="H12521" s="4">
        <f ca="1">+Data_TABLE[[#This Row],[Qty]]*Data_TABLE[[#This Row],[Unit Price]]</f>
        <v>528</v>
      </c>
      <c r="I12521" s="7">
        <v>42363</v>
      </c>
      <c r="J12521" s="10">
        <f>EOMONTH(Data_TABLE[[#This Row],[Date Sold]],0)</f>
        <v>42369</v>
      </c>
    </row>
    <row r="12522" spans="2:10" x14ac:dyDescent="0.25">
      <c r="B12522" s="1" t="s">
        <v>38</v>
      </c>
      <c r="C12522" s="3" t="s">
        <v>56</v>
      </c>
      <c r="D12522" s="2" t="s">
        <v>50</v>
      </c>
      <c r="E12522" s="3" t="s">
        <v>44</v>
      </c>
      <c r="F12522" s="3">
        <f t="shared" ca="1" si="388"/>
        <v>5</v>
      </c>
      <c r="G12522" s="4">
        <f t="shared" ca="1" si="389"/>
        <v>103</v>
      </c>
      <c r="H12522" s="4">
        <f ca="1">+Data_TABLE[[#This Row],[Qty]]*Data_TABLE[[#This Row],[Unit Price]]</f>
        <v>515</v>
      </c>
      <c r="I12522" s="7">
        <v>42363</v>
      </c>
      <c r="J12522" s="10">
        <f>EOMONTH(Data_TABLE[[#This Row],[Date Sold]],0)</f>
        <v>42369</v>
      </c>
    </row>
    <row r="12523" spans="2:10" x14ac:dyDescent="0.25">
      <c r="B12523" s="1" t="s">
        <v>36</v>
      </c>
      <c r="C12523" s="3" t="s">
        <v>56</v>
      </c>
      <c r="D12523" s="2" t="s">
        <v>52</v>
      </c>
      <c r="E12523" s="3" t="s">
        <v>46</v>
      </c>
      <c r="F12523" s="3">
        <f t="shared" ca="1" si="388"/>
        <v>5</v>
      </c>
      <c r="G12523" s="4">
        <f t="shared" ca="1" si="389"/>
        <v>185</v>
      </c>
      <c r="H12523" s="4">
        <f ca="1">+Data_TABLE[[#This Row],[Qty]]*Data_TABLE[[#This Row],[Unit Price]]</f>
        <v>925</v>
      </c>
      <c r="I12523" s="7">
        <v>42363</v>
      </c>
      <c r="J12523" s="10">
        <f>EOMONTH(Data_TABLE[[#This Row],[Date Sold]],0)</f>
        <v>42369</v>
      </c>
    </row>
    <row r="12524" spans="2:10" x14ac:dyDescent="0.25">
      <c r="B12524" s="1" t="s">
        <v>38</v>
      </c>
      <c r="C12524" s="3" t="s">
        <v>56</v>
      </c>
      <c r="D12524" s="2" t="s">
        <v>52</v>
      </c>
      <c r="E12524" s="3" t="s">
        <v>46</v>
      </c>
      <c r="F12524" s="3">
        <f t="shared" ca="1" si="388"/>
        <v>2</v>
      </c>
      <c r="G12524" s="4">
        <f t="shared" ca="1" si="389"/>
        <v>92</v>
      </c>
      <c r="H12524" s="4">
        <f ca="1">+Data_TABLE[[#This Row],[Qty]]*Data_TABLE[[#This Row],[Unit Price]]</f>
        <v>184</v>
      </c>
      <c r="I12524" s="7">
        <v>42363</v>
      </c>
      <c r="J12524" s="10">
        <f>EOMONTH(Data_TABLE[[#This Row],[Date Sold]],0)</f>
        <v>42369</v>
      </c>
    </row>
    <row r="12525" spans="2:10" x14ac:dyDescent="0.25">
      <c r="B12525" s="1" t="s">
        <v>40</v>
      </c>
      <c r="C12525" s="3" t="s">
        <v>55</v>
      </c>
      <c r="D12525" s="2" t="s">
        <v>49</v>
      </c>
      <c r="E12525" s="3" t="s">
        <v>43</v>
      </c>
      <c r="F12525" s="3">
        <f t="shared" ca="1" si="388"/>
        <v>3</v>
      </c>
      <c r="G12525" s="4">
        <f t="shared" ca="1" si="389"/>
        <v>71</v>
      </c>
      <c r="H12525" s="4">
        <f ca="1">+Data_TABLE[[#This Row],[Qty]]*Data_TABLE[[#This Row],[Unit Price]]</f>
        <v>213</v>
      </c>
      <c r="I12525" s="7">
        <v>42363</v>
      </c>
      <c r="J12525" s="10">
        <f>EOMONTH(Data_TABLE[[#This Row],[Date Sold]],0)</f>
        <v>42369</v>
      </c>
    </row>
    <row r="12526" spans="2:10" x14ac:dyDescent="0.25">
      <c r="B12526" s="1" t="s">
        <v>41</v>
      </c>
      <c r="C12526" s="3" t="s">
        <v>55</v>
      </c>
      <c r="D12526" s="2" t="s">
        <v>49</v>
      </c>
      <c r="E12526" s="3" t="s">
        <v>43</v>
      </c>
      <c r="F12526" s="3">
        <f t="shared" ca="1" si="388"/>
        <v>2</v>
      </c>
      <c r="G12526" s="4">
        <f t="shared" ca="1" si="389"/>
        <v>85</v>
      </c>
      <c r="H12526" s="4">
        <f ca="1">+Data_TABLE[[#This Row],[Qty]]*Data_TABLE[[#This Row],[Unit Price]]</f>
        <v>170</v>
      </c>
      <c r="I12526" s="7">
        <v>42363</v>
      </c>
      <c r="J12526" s="10">
        <f>EOMONTH(Data_TABLE[[#This Row],[Date Sold]],0)</f>
        <v>42369</v>
      </c>
    </row>
    <row r="12527" spans="2:10" x14ac:dyDescent="0.25">
      <c r="B12527" s="1" t="s">
        <v>40</v>
      </c>
      <c r="C12527" s="3" t="s">
        <v>55</v>
      </c>
      <c r="D12527" s="2" t="s">
        <v>49</v>
      </c>
      <c r="E12527" s="3" t="s">
        <v>43</v>
      </c>
      <c r="F12527" s="3">
        <f t="shared" ca="1" si="388"/>
        <v>4</v>
      </c>
      <c r="G12527" s="4">
        <f t="shared" ca="1" si="389"/>
        <v>162</v>
      </c>
      <c r="H12527" s="4">
        <f ca="1">+Data_TABLE[[#This Row],[Qty]]*Data_TABLE[[#This Row],[Unit Price]]</f>
        <v>648</v>
      </c>
      <c r="I12527" s="7">
        <v>42363</v>
      </c>
      <c r="J12527" s="10">
        <f>EOMONTH(Data_TABLE[[#This Row],[Date Sold]],0)</f>
        <v>42369</v>
      </c>
    </row>
    <row r="12528" spans="2:10" x14ac:dyDescent="0.25">
      <c r="B12528" s="1" t="s">
        <v>40</v>
      </c>
      <c r="C12528" s="3" t="s">
        <v>54</v>
      </c>
      <c r="D12528" s="2" t="s">
        <v>48</v>
      </c>
      <c r="E12528" s="3" t="s">
        <v>42</v>
      </c>
      <c r="F12528" s="3">
        <f t="shared" ca="1" si="388"/>
        <v>5</v>
      </c>
      <c r="G12528" s="4">
        <f t="shared" ca="1" si="389"/>
        <v>96</v>
      </c>
      <c r="H12528" s="4">
        <f ca="1">+Data_TABLE[[#This Row],[Qty]]*Data_TABLE[[#This Row],[Unit Price]]</f>
        <v>480</v>
      </c>
      <c r="I12528" s="7">
        <v>42363</v>
      </c>
      <c r="J12528" s="10">
        <f>EOMONTH(Data_TABLE[[#This Row],[Date Sold]],0)</f>
        <v>42369</v>
      </c>
    </row>
    <row r="12529" spans="2:10" x14ac:dyDescent="0.25">
      <c r="B12529" s="1" t="s">
        <v>38</v>
      </c>
      <c r="C12529" s="3" t="s">
        <v>54</v>
      </c>
      <c r="D12529" s="2" t="s">
        <v>48</v>
      </c>
      <c r="E12529" s="3" t="s">
        <v>42</v>
      </c>
      <c r="F12529" s="3">
        <f t="shared" ref="F12529:F12592" ca="1" si="390">RANDBETWEEN(1,5)</f>
        <v>5</v>
      </c>
      <c r="G12529" s="4">
        <f t="shared" ref="G12529:G12592" ca="1" si="391">RANDBETWEEN(60,200)</f>
        <v>68</v>
      </c>
      <c r="H12529" s="4">
        <f ca="1">+Data_TABLE[[#This Row],[Qty]]*Data_TABLE[[#This Row],[Unit Price]]</f>
        <v>340</v>
      </c>
      <c r="I12529" s="7">
        <v>42363</v>
      </c>
      <c r="J12529" s="10">
        <f>EOMONTH(Data_TABLE[[#This Row],[Date Sold]],0)</f>
        <v>42369</v>
      </c>
    </row>
    <row r="12530" spans="2:10" x14ac:dyDescent="0.25">
      <c r="B12530" s="1" t="s">
        <v>38</v>
      </c>
      <c r="C12530" s="3" t="s">
        <v>56</v>
      </c>
      <c r="D12530" s="2" t="s">
        <v>50</v>
      </c>
      <c r="E12530" s="3" t="s">
        <v>44</v>
      </c>
      <c r="F12530" s="3">
        <f t="shared" ca="1" si="390"/>
        <v>3</v>
      </c>
      <c r="G12530" s="4">
        <f t="shared" ca="1" si="391"/>
        <v>194</v>
      </c>
      <c r="H12530" s="4">
        <f ca="1">+Data_TABLE[[#This Row],[Qty]]*Data_TABLE[[#This Row],[Unit Price]]</f>
        <v>582</v>
      </c>
      <c r="I12530" s="7">
        <v>42363</v>
      </c>
      <c r="J12530" s="10">
        <f>EOMONTH(Data_TABLE[[#This Row],[Date Sold]],0)</f>
        <v>42369</v>
      </c>
    </row>
    <row r="12531" spans="2:10" x14ac:dyDescent="0.25">
      <c r="B12531" s="1" t="s">
        <v>41</v>
      </c>
      <c r="C12531" s="3" t="s">
        <v>55</v>
      </c>
      <c r="D12531" s="2" t="s">
        <v>49</v>
      </c>
      <c r="E12531" s="3" t="s">
        <v>43</v>
      </c>
      <c r="F12531" s="3">
        <f t="shared" ca="1" si="390"/>
        <v>5</v>
      </c>
      <c r="G12531" s="4">
        <f t="shared" ca="1" si="391"/>
        <v>173</v>
      </c>
      <c r="H12531" s="4">
        <f ca="1">+Data_TABLE[[#This Row],[Qty]]*Data_TABLE[[#This Row],[Unit Price]]</f>
        <v>865</v>
      </c>
      <c r="I12531" s="7">
        <v>42363</v>
      </c>
      <c r="J12531" s="10">
        <f>EOMONTH(Data_TABLE[[#This Row],[Date Sold]],0)</f>
        <v>42369</v>
      </c>
    </row>
    <row r="12532" spans="2:10" x14ac:dyDescent="0.25">
      <c r="B12532" s="1" t="s">
        <v>40</v>
      </c>
      <c r="C12532" s="3" t="s">
        <v>55</v>
      </c>
      <c r="D12532" s="2" t="s">
        <v>51</v>
      </c>
      <c r="E12532" s="3" t="s">
        <v>45</v>
      </c>
      <c r="F12532" s="3">
        <f t="shared" ca="1" si="390"/>
        <v>3</v>
      </c>
      <c r="G12532" s="4">
        <f t="shared" ca="1" si="391"/>
        <v>116</v>
      </c>
      <c r="H12532" s="4">
        <f ca="1">+Data_TABLE[[#This Row],[Qty]]*Data_TABLE[[#This Row],[Unit Price]]</f>
        <v>348</v>
      </c>
      <c r="I12532" s="7">
        <v>42363</v>
      </c>
      <c r="J12532" s="10">
        <f>EOMONTH(Data_TABLE[[#This Row],[Date Sold]],0)</f>
        <v>42369</v>
      </c>
    </row>
    <row r="12533" spans="2:10" x14ac:dyDescent="0.25">
      <c r="B12533" s="1" t="s">
        <v>38</v>
      </c>
      <c r="C12533" s="3" t="s">
        <v>56</v>
      </c>
      <c r="D12533" s="2" t="s">
        <v>50</v>
      </c>
      <c r="E12533" s="3" t="s">
        <v>44</v>
      </c>
      <c r="F12533" s="3">
        <f t="shared" ca="1" si="390"/>
        <v>2</v>
      </c>
      <c r="G12533" s="4">
        <f t="shared" ca="1" si="391"/>
        <v>115</v>
      </c>
      <c r="H12533" s="4">
        <f ca="1">+Data_TABLE[[#This Row],[Qty]]*Data_TABLE[[#This Row],[Unit Price]]</f>
        <v>230</v>
      </c>
      <c r="I12533" s="7">
        <v>42363</v>
      </c>
      <c r="J12533" s="10">
        <f>EOMONTH(Data_TABLE[[#This Row],[Date Sold]],0)</f>
        <v>42369</v>
      </c>
    </row>
    <row r="12534" spans="2:10" x14ac:dyDescent="0.25">
      <c r="B12534" s="1" t="s">
        <v>38</v>
      </c>
      <c r="C12534" s="3" t="s">
        <v>56</v>
      </c>
      <c r="D12534" s="2" t="s">
        <v>52</v>
      </c>
      <c r="E12534" s="3" t="s">
        <v>46</v>
      </c>
      <c r="F12534" s="3">
        <f t="shared" ca="1" si="390"/>
        <v>1</v>
      </c>
      <c r="G12534" s="4">
        <f t="shared" ca="1" si="391"/>
        <v>67</v>
      </c>
      <c r="H12534" s="4">
        <f ca="1">+Data_TABLE[[#This Row],[Qty]]*Data_TABLE[[#This Row],[Unit Price]]</f>
        <v>67</v>
      </c>
      <c r="I12534" s="7">
        <v>42363</v>
      </c>
      <c r="J12534" s="10">
        <f>EOMONTH(Data_TABLE[[#This Row],[Date Sold]],0)</f>
        <v>42369</v>
      </c>
    </row>
    <row r="12535" spans="2:10" x14ac:dyDescent="0.25">
      <c r="B12535" s="1" t="s">
        <v>37</v>
      </c>
      <c r="C12535" s="3" t="s">
        <v>56</v>
      </c>
      <c r="D12535" s="2" t="s">
        <v>50</v>
      </c>
      <c r="E12535" s="3" t="s">
        <v>44</v>
      </c>
      <c r="F12535" s="3">
        <f t="shared" ca="1" si="390"/>
        <v>1</v>
      </c>
      <c r="G12535" s="4">
        <f t="shared" ca="1" si="391"/>
        <v>94</v>
      </c>
      <c r="H12535" s="4">
        <f ca="1">+Data_TABLE[[#This Row],[Qty]]*Data_TABLE[[#This Row],[Unit Price]]</f>
        <v>94</v>
      </c>
      <c r="I12535" s="7">
        <v>42363</v>
      </c>
      <c r="J12535" s="10">
        <f>EOMONTH(Data_TABLE[[#This Row],[Date Sold]],0)</f>
        <v>42369</v>
      </c>
    </row>
    <row r="12536" spans="2:10" x14ac:dyDescent="0.25">
      <c r="B12536" s="1" t="s">
        <v>39</v>
      </c>
      <c r="C12536" s="3" t="s">
        <v>56</v>
      </c>
      <c r="D12536" s="2" t="s">
        <v>52</v>
      </c>
      <c r="E12536" s="3" t="s">
        <v>46</v>
      </c>
      <c r="F12536" s="3">
        <f t="shared" ca="1" si="390"/>
        <v>3</v>
      </c>
      <c r="G12536" s="4">
        <f t="shared" ca="1" si="391"/>
        <v>123</v>
      </c>
      <c r="H12536" s="4">
        <f ca="1">+Data_TABLE[[#This Row],[Qty]]*Data_TABLE[[#This Row],[Unit Price]]</f>
        <v>369</v>
      </c>
      <c r="I12536" s="7">
        <v>42363</v>
      </c>
      <c r="J12536" s="10">
        <f>EOMONTH(Data_TABLE[[#This Row],[Date Sold]],0)</f>
        <v>42369</v>
      </c>
    </row>
    <row r="12537" spans="2:10" x14ac:dyDescent="0.25">
      <c r="B12537" s="1" t="s">
        <v>40</v>
      </c>
      <c r="C12537" s="3" t="s">
        <v>55</v>
      </c>
      <c r="D12537" s="2" t="s">
        <v>51</v>
      </c>
      <c r="E12537" s="3" t="s">
        <v>45</v>
      </c>
      <c r="F12537" s="3">
        <f t="shared" ca="1" si="390"/>
        <v>3</v>
      </c>
      <c r="G12537" s="4">
        <f t="shared" ca="1" si="391"/>
        <v>187</v>
      </c>
      <c r="H12537" s="4">
        <f ca="1">+Data_TABLE[[#This Row],[Qty]]*Data_TABLE[[#This Row],[Unit Price]]</f>
        <v>561</v>
      </c>
      <c r="I12537" s="7">
        <v>42363</v>
      </c>
      <c r="J12537" s="10">
        <f>EOMONTH(Data_TABLE[[#This Row],[Date Sold]],0)</f>
        <v>42369</v>
      </c>
    </row>
    <row r="12538" spans="2:10" x14ac:dyDescent="0.25">
      <c r="B12538" s="1" t="s">
        <v>41</v>
      </c>
      <c r="C12538" s="3" t="s">
        <v>56</v>
      </c>
      <c r="D12538" s="2" t="s">
        <v>52</v>
      </c>
      <c r="E12538" s="3" t="s">
        <v>46</v>
      </c>
      <c r="F12538" s="3">
        <f t="shared" ca="1" si="390"/>
        <v>2</v>
      </c>
      <c r="G12538" s="4">
        <f t="shared" ca="1" si="391"/>
        <v>90</v>
      </c>
      <c r="H12538" s="4">
        <f ca="1">+Data_TABLE[[#This Row],[Qty]]*Data_TABLE[[#This Row],[Unit Price]]</f>
        <v>180</v>
      </c>
      <c r="I12538" s="7">
        <v>42363</v>
      </c>
      <c r="J12538" s="10">
        <f>EOMONTH(Data_TABLE[[#This Row],[Date Sold]],0)</f>
        <v>42369</v>
      </c>
    </row>
    <row r="12539" spans="2:10" x14ac:dyDescent="0.25">
      <c r="B12539" s="1" t="s">
        <v>40</v>
      </c>
      <c r="C12539" s="3" t="s">
        <v>54</v>
      </c>
      <c r="D12539" s="2" t="s">
        <v>48</v>
      </c>
      <c r="E12539" s="3" t="s">
        <v>42</v>
      </c>
      <c r="F12539" s="3">
        <f t="shared" ca="1" si="390"/>
        <v>5</v>
      </c>
      <c r="G12539" s="4">
        <f t="shared" ca="1" si="391"/>
        <v>187</v>
      </c>
      <c r="H12539" s="4">
        <f ca="1">+Data_TABLE[[#This Row],[Qty]]*Data_TABLE[[#This Row],[Unit Price]]</f>
        <v>935</v>
      </c>
      <c r="I12539" s="7">
        <v>42363</v>
      </c>
      <c r="J12539" s="10">
        <f>EOMONTH(Data_TABLE[[#This Row],[Date Sold]],0)</f>
        <v>42369</v>
      </c>
    </row>
    <row r="12540" spans="2:10" x14ac:dyDescent="0.25">
      <c r="B12540" s="1" t="s">
        <v>39</v>
      </c>
      <c r="C12540" s="3" t="s">
        <v>56</v>
      </c>
      <c r="D12540" s="2" t="s">
        <v>50</v>
      </c>
      <c r="E12540" s="3" t="s">
        <v>44</v>
      </c>
      <c r="F12540" s="3">
        <f t="shared" ca="1" si="390"/>
        <v>3</v>
      </c>
      <c r="G12540" s="4">
        <f t="shared" ca="1" si="391"/>
        <v>85</v>
      </c>
      <c r="H12540" s="4">
        <f ca="1">+Data_TABLE[[#This Row],[Qty]]*Data_TABLE[[#This Row],[Unit Price]]</f>
        <v>255</v>
      </c>
      <c r="I12540" s="7">
        <v>42363</v>
      </c>
      <c r="J12540" s="10">
        <f>EOMONTH(Data_TABLE[[#This Row],[Date Sold]],0)</f>
        <v>42369</v>
      </c>
    </row>
    <row r="12541" spans="2:10" x14ac:dyDescent="0.25">
      <c r="B12541" s="1" t="s">
        <v>41</v>
      </c>
      <c r="C12541" s="3" t="s">
        <v>56</v>
      </c>
      <c r="D12541" s="2" t="s">
        <v>52</v>
      </c>
      <c r="E12541" s="3" t="s">
        <v>46</v>
      </c>
      <c r="F12541" s="3">
        <f t="shared" ca="1" si="390"/>
        <v>2</v>
      </c>
      <c r="G12541" s="4">
        <f t="shared" ca="1" si="391"/>
        <v>157</v>
      </c>
      <c r="H12541" s="4">
        <f ca="1">+Data_TABLE[[#This Row],[Qty]]*Data_TABLE[[#This Row],[Unit Price]]</f>
        <v>314</v>
      </c>
      <c r="I12541" s="7">
        <v>42363</v>
      </c>
      <c r="J12541" s="10">
        <f>EOMONTH(Data_TABLE[[#This Row],[Date Sold]],0)</f>
        <v>42369</v>
      </c>
    </row>
    <row r="12542" spans="2:10" x14ac:dyDescent="0.25">
      <c r="B12542" s="1" t="s">
        <v>36</v>
      </c>
      <c r="C12542" s="3" t="s">
        <v>55</v>
      </c>
      <c r="D12542" s="2" t="s">
        <v>51</v>
      </c>
      <c r="E12542" s="3" t="s">
        <v>45</v>
      </c>
      <c r="F12542" s="3">
        <f t="shared" ca="1" si="390"/>
        <v>4</v>
      </c>
      <c r="G12542" s="4">
        <f t="shared" ca="1" si="391"/>
        <v>196</v>
      </c>
      <c r="H12542" s="4">
        <f ca="1">+Data_TABLE[[#This Row],[Qty]]*Data_TABLE[[#This Row],[Unit Price]]</f>
        <v>784</v>
      </c>
      <c r="I12542" s="7">
        <v>42363</v>
      </c>
      <c r="J12542" s="10">
        <f>EOMONTH(Data_TABLE[[#This Row],[Date Sold]],0)</f>
        <v>42369</v>
      </c>
    </row>
    <row r="12543" spans="2:10" x14ac:dyDescent="0.25">
      <c r="B12543" s="1" t="s">
        <v>36</v>
      </c>
      <c r="C12543" s="3" t="s">
        <v>55</v>
      </c>
      <c r="D12543" s="2" t="s">
        <v>51</v>
      </c>
      <c r="E12543" s="3" t="s">
        <v>45</v>
      </c>
      <c r="F12543" s="3">
        <f t="shared" ca="1" si="390"/>
        <v>2</v>
      </c>
      <c r="G12543" s="4">
        <f t="shared" ca="1" si="391"/>
        <v>79</v>
      </c>
      <c r="H12543" s="4">
        <f ca="1">+Data_TABLE[[#This Row],[Qty]]*Data_TABLE[[#This Row],[Unit Price]]</f>
        <v>158</v>
      </c>
      <c r="I12543" s="7">
        <v>42363</v>
      </c>
      <c r="J12543" s="10">
        <f>EOMONTH(Data_TABLE[[#This Row],[Date Sold]],0)</f>
        <v>42369</v>
      </c>
    </row>
    <row r="12544" spans="2:10" x14ac:dyDescent="0.25">
      <c r="B12544" s="1" t="s">
        <v>36</v>
      </c>
      <c r="C12544" s="3" t="s">
        <v>55</v>
      </c>
      <c r="D12544" s="2" t="s">
        <v>49</v>
      </c>
      <c r="E12544" s="3" t="s">
        <v>43</v>
      </c>
      <c r="F12544" s="3">
        <f t="shared" ca="1" si="390"/>
        <v>2</v>
      </c>
      <c r="G12544" s="4">
        <f t="shared" ca="1" si="391"/>
        <v>79</v>
      </c>
      <c r="H12544" s="4">
        <f ca="1">+Data_TABLE[[#This Row],[Qty]]*Data_TABLE[[#This Row],[Unit Price]]</f>
        <v>158</v>
      </c>
      <c r="I12544" s="7">
        <v>42363</v>
      </c>
      <c r="J12544" s="10">
        <f>EOMONTH(Data_TABLE[[#This Row],[Date Sold]],0)</f>
        <v>42369</v>
      </c>
    </row>
    <row r="12545" spans="2:10" x14ac:dyDescent="0.25">
      <c r="B12545" s="1" t="s">
        <v>38</v>
      </c>
      <c r="C12545" s="3" t="s">
        <v>56</v>
      </c>
      <c r="D12545" s="2" t="s">
        <v>52</v>
      </c>
      <c r="E12545" s="3" t="s">
        <v>46</v>
      </c>
      <c r="F12545" s="3">
        <f t="shared" ca="1" si="390"/>
        <v>2</v>
      </c>
      <c r="G12545" s="4">
        <f t="shared" ca="1" si="391"/>
        <v>173</v>
      </c>
      <c r="H12545" s="4">
        <f ca="1">+Data_TABLE[[#This Row],[Qty]]*Data_TABLE[[#This Row],[Unit Price]]</f>
        <v>346</v>
      </c>
      <c r="I12545" s="7">
        <v>42363</v>
      </c>
      <c r="J12545" s="10">
        <f>EOMONTH(Data_TABLE[[#This Row],[Date Sold]],0)</f>
        <v>42369</v>
      </c>
    </row>
    <row r="12546" spans="2:10" x14ac:dyDescent="0.25">
      <c r="B12546" s="1" t="s">
        <v>41</v>
      </c>
      <c r="C12546" s="3" t="s">
        <v>55</v>
      </c>
      <c r="D12546" s="2" t="s">
        <v>49</v>
      </c>
      <c r="E12546" s="3" t="s">
        <v>43</v>
      </c>
      <c r="F12546" s="3">
        <f t="shared" ca="1" si="390"/>
        <v>3</v>
      </c>
      <c r="G12546" s="4">
        <f t="shared" ca="1" si="391"/>
        <v>129</v>
      </c>
      <c r="H12546" s="4">
        <f ca="1">+Data_TABLE[[#This Row],[Qty]]*Data_TABLE[[#This Row],[Unit Price]]</f>
        <v>387</v>
      </c>
      <c r="I12546" s="7">
        <v>42363</v>
      </c>
      <c r="J12546" s="10">
        <f>EOMONTH(Data_TABLE[[#This Row],[Date Sold]],0)</f>
        <v>42369</v>
      </c>
    </row>
    <row r="12547" spans="2:10" x14ac:dyDescent="0.25">
      <c r="B12547" s="1" t="s">
        <v>38</v>
      </c>
      <c r="C12547" s="3" t="s">
        <v>55</v>
      </c>
      <c r="D12547" s="2" t="s">
        <v>49</v>
      </c>
      <c r="E12547" s="3" t="s">
        <v>43</v>
      </c>
      <c r="F12547" s="3">
        <f t="shared" ca="1" si="390"/>
        <v>5</v>
      </c>
      <c r="G12547" s="4">
        <f t="shared" ca="1" si="391"/>
        <v>133</v>
      </c>
      <c r="H12547" s="4">
        <f ca="1">+Data_TABLE[[#This Row],[Qty]]*Data_TABLE[[#This Row],[Unit Price]]</f>
        <v>665</v>
      </c>
      <c r="I12547" s="7">
        <v>42363</v>
      </c>
      <c r="J12547" s="10">
        <f>EOMONTH(Data_TABLE[[#This Row],[Date Sold]],0)</f>
        <v>42369</v>
      </c>
    </row>
    <row r="12548" spans="2:10" x14ac:dyDescent="0.25">
      <c r="B12548" s="1" t="s">
        <v>38</v>
      </c>
      <c r="C12548" s="3" t="s">
        <v>56</v>
      </c>
      <c r="D12548" s="2" t="s">
        <v>50</v>
      </c>
      <c r="E12548" s="3" t="s">
        <v>44</v>
      </c>
      <c r="F12548" s="3">
        <f t="shared" ca="1" si="390"/>
        <v>1</v>
      </c>
      <c r="G12548" s="4">
        <f t="shared" ca="1" si="391"/>
        <v>112</v>
      </c>
      <c r="H12548" s="4">
        <f ca="1">+Data_TABLE[[#This Row],[Qty]]*Data_TABLE[[#This Row],[Unit Price]]</f>
        <v>112</v>
      </c>
      <c r="I12548" s="7">
        <v>42363</v>
      </c>
      <c r="J12548" s="10">
        <f>EOMONTH(Data_TABLE[[#This Row],[Date Sold]],0)</f>
        <v>42369</v>
      </c>
    </row>
    <row r="12549" spans="2:10" x14ac:dyDescent="0.25">
      <c r="B12549" s="1" t="s">
        <v>38</v>
      </c>
      <c r="C12549" s="3" t="s">
        <v>56</v>
      </c>
      <c r="D12549" s="2" t="s">
        <v>52</v>
      </c>
      <c r="E12549" s="3" t="s">
        <v>46</v>
      </c>
      <c r="F12549" s="3">
        <f t="shared" ca="1" si="390"/>
        <v>2</v>
      </c>
      <c r="G12549" s="4">
        <f t="shared" ca="1" si="391"/>
        <v>68</v>
      </c>
      <c r="H12549" s="4">
        <f ca="1">+Data_TABLE[[#This Row],[Qty]]*Data_TABLE[[#This Row],[Unit Price]]</f>
        <v>136</v>
      </c>
      <c r="I12549" s="7">
        <v>42363</v>
      </c>
      <c r="J12549" s="10">
        <f>EOMONTH(Data_TABLE[[#This Row],[Date Sold]],0)</f>
        <v>42369</v>
      </c>
    </row>
    <row r="12550" spans="2:10" x14ac:dyDescent="0.25">
      <c r="B12550" s="1" t="s">
        <v>40</v>
      </c>
      <c r="C12550" s="3" t="s">
        <v>56</v>
      </c>
      <c r="D12550" s="2" t="s">
        <v>50</v>
      </c>
      <c r="E12550" s="3" t="s">
        <v>44</v>
      </c>
      <c r="F12550" s="3">
        <f t="shared" ca="1" si="390"/>
        <v>5</v>
      </c>
      <c r="G12550" s="4">
        <f t="shared" ca="1" si="391"/>
        <v>197</v>
      </c>
      <c r="H12550" s="4">
        <f ca="1">+Data_TABLE[[#This Row],[Qty]]*Data_TABLE[[#This Row],[Unit Price]]</f>
        <v>985</v>
      </c>
      <c r="I12550" s="7">
        <v>42363</v>
      </c>
      <c r="J12550" s="10">
        <f>EOMONTH(Data_TABLE[[#This Row],[Date Sold]],0)</f>
        <v>42369</v>
      </c>
    </row>
    <row r="12551" spans="2:10" x14ac:dyDescent="0.25">
      <c r="B12551" s="1" t="s">
        <v>37</v>
      </c>
      <c r="C12551" s="3" t="s">
        <v>56</v>
      </c>
      <c r="D12551" s="2" t="s">
        <v>52</v>
      </c>
      <c r="E12551" s="3" t="s">
        <v>46</v>
      </c>
      <c r="F12551" s="3">
        <f t="shared" ca="1" si="390"/>
        <v>5</v>
      </c>
      <c r="G12551" s="4">
        <f t="shared" ca="1" si="391"/>
        <v>97</v>
      </c>
      <c r="H12551" s="4">
        <f ca="1">+Data_TABLE[[#This Row],[Qty]]*Data_TABLE[[#This Row],[Unit Price]]</f>
        <v>485</v>
      </c>
      <c r="I12551" s="7">
        <v>42363</v>
      </c>
      <c r="J12551" s="10">
        <f>EOMONTH(Data_TABLE[[#This Row],[Date Sold]],0)</f>
        <v>42369</v>
      </c>
    </row>
    <row r="12552" spans="2:10" x14ac:dyDescent="0.25">
      <c r="B12552" s="1" t="s">
        <v>38</v>
      </c>
      <c r="C12552" s="3" t="s">
        <v>55</v>
      </c>
      <c r="D12552" s="2" t="s">
        <v>49</v>
      </c>
      <c r="E12552" s="3" t="s">
        <v>43</v>
      </c>
      <c r="F12552" s="3">
        <f t="shared" ca="1" si="390"/>
        <v>5</v>
      </c>
      <c r="G12552" s="4">
        <f t="shared" ca="1" si="391"/>
        <v>184</v>
      </c>
      <c r="H12552" s="4">
        <f ca="1">+Data_TABLE[[#This Row],[Qty]]*Data_TABLE[[#This Row],[Unit Price]]</f>
        <v>920</v>
      </c>
      <c r="I12552" s="7">
        <v>42363</v>
      </c>
      <c r="J12552" s="10">
        <f>EOMONTH(Data_TABLE[[#This Row],[Date Sold]],0)</f>
        <v>42369</v>
      </c>
    </row>
    <row r="12553" spans="2:10" x14ac:dyDescent="0.25">
      <c r="B12553" s="1" t="s">
        <v>41</v>
      </c>
      <c r="C12553" s="3" t="s">
        <v>54</v>
      </c>
      <c r="D12553" s="2" t="s">
        <v>48</v>
      </c>
      <c r="E12553" s="3" t="s">
        <v>42</v>
      </c>
      <c r="F12553" s="3">
        <f t="shared" ca="1" si="390"/>
        <v>4</v>
      </c>
      <c r="G12553" s="4">
        <f t="shared" ca="1" si="391"/>
        <v>197</v>
      </c>
      <c r="H12553" s="4">
        <f ca="1">+Data_TABLE[[#This Row],[Qty]]*Data_TABLE[[#This Row],[Unit Price]]</f>
        <v>788</v>
      </c>
      <c r="I12553" s="7">
        <v>42364</v>
      </c>
      <c r="J12553" s="10">
        <f>EOMONTH(Data_TABLE[[#This Row],[Date Sold]],0)</f>
        <v>42369</v>
      </c>
    </row>
    <row r="12554" spans="2:10" x14ac:dyDescent="0.25">
      <c r="B12554" s="1" t="s">
        <v>38</v>
      </c>
      <c r="C12554" s="3" t="s">
        <v>55</v>
      </c>
      <c r="D12554" s="2" t="s">
        <v>49</v>
      </c>
      <c r="E12554" s="3" t="s">
        <v>43</v>
      </c>
      <c r="F12554" s="3">
        <f t="shared" ca="1" si="390"/>
        <v>5</v>
      </c>
      <c r="G12554" s="4">
        <f t="shared" ca="1" si="391"/>
        <v>164</v>
      </c>
      <c r="H12554" s="4">
        <f ca="1">+Data_TABLE[[#This Row],[Qty]]*Data_TABLE[[#This Row],[Unit Price]]</f>
        <v>820</v>
      </c>
      <c r="I12554" s="7">
        <v>42364</v>
      </c>
      <c r="J12554" s="10">
        <f>EOMONTH(Data_TABLE[[#This Row],[Date Sold]],0)</f>
        <v>42369</v>
      </c>
    </row>
    <row r="12555" spans="2:10" x14ac:dyDescent="0.25">
      <c r="B12555" s="1" t="s">
        <v>36</v>
      </c>
      <c r="C12555" s="3" t="s">
        <v>56</v>
      </c>
      <c r="D12555" s="2" t="s">
        <v>52</v>
      </c>
      <c r="E12555" s="3" t="s">
        <v>46</v>
      </c>
      <c r="F12555" s="3">
        <f t="shared" ca="1" si="390"/>
        <v>2</v>
      </c>
      <c r="G12555" s="4">
        <f t="shared" ca="1" si="391"/>
        <v>178</v>
      </c>
      <c r="H12555" s="4">
        <f ca="1">+Data_TABLE[[#This Row],[Qty]]*Data_TABLE[[#This Row],[Unit Price]]</f>
        <v>356</v>
      </c>
      <c r="I12555" s="7">
        <v>42364</v>
      </c>
      <c r="J12555" s="10">
        <f>EOMONTH(Data_TABLE[[#This Row],[Date Sold]],0)</f>
        <v>42369</v>
      </c>
    </row>
    <row r="12556" spans="2:10" x14ac:dyDescent="0.25">
      <c r="B12556" s="1" t="s">
        <v>36</v>
      </c>
      <c r="C12556" s="3" t="s">
        <v>54</v>
      </c>
      <c r="D12556" s="2" t="s">
        <v>48</v>
      </c>
      <c r="E12556" s="3" t="s">
        <v>42</v>
      </c>
      <c r="F12556" s="3">
        <f t="shared" ca="1" si="390"/>
        <v>4</v>
      </c>
      <c r="G12556" s="4">
        <f t="shared" ca="1" si="391"/>
        <v>98</v>
      </c>
      <c r="H12556" s="4">
        <f ca="1">+Data_TABLE[[#This Row],[Qty]]*Data_TABLE[[#This Row],[Unit Price]]</f>
        <v>392</v>
      </c>
      <c r="I12556" s="7">
        <v>42364</v>
      </c>
      <c r="J12556" s="10">
        <f>EOMONTH(Data_TABLE[[#This Row],[Date Sold]],0)</f>
        <v>42369</v>
      </c>
    </row>
    <row r="12557" spans="2:10" x14ac:dyDescent="0.25">
      <c r="B12557" s="1" t="s">
        <v>38</v>
      </c>
      <c r="C12557" s="3" t="s">
        <v>55</v>
      </c>
      <c r="D12557" s="2" t="s">
        <v>49</v>
      </c>
      <c r="E12557" s="3" t="s">
        <v>43</v>
      </c>
      <c r="F12557" s="3">
        <f t="shared" ca="1" si="390"/>
        <v>5</v>
      </c>
      <c r="G12557" s="4">
        <f t="shared" ca="1" si="391"/>
        <v>74</v>
      </c>
      <c r="H12557" s="4">
        <f ca="1">+Data_TABLE[[#This Row],[Qty]]*Data_TABLE[[#This Row],[Unit Price]]</f>
        <v>370</v>
      </c>
      <c r="I12557" s="7">
        <v>42364</v>
      </c>
      <c r="J12557" s="10">
        <f>EOMONTH(Data_TABLE[[#This Row],[Date Sold]],0)</f>
        <v>42369</v>
      </c>
    </row>
    <row r="12558" spans="2:10" x14ac:dyDescent="0.25">
      <c r="B12558" s="1" t="s">
        <v>39</v>
      </c>
      <c r="C12558" s="3" t="s">
        <v>56</v>
      </c>
      <c r="D12558" s="2" t="s">
        <v>52</v>
      </c>
      <c r="E12558" s="3" t="s">
        <v>46</v>
      </c>
      <c r="F12558" s="3">
        <f t="shared" ca="1" si="390"/>
        <v>2</v>
      </c>
      <c r="G12558" s="4">
        <f t="shared" ca="1" si="391"/>
        <v>180</v>
      </c>
      <c r="H12558" s="4">
        <f ca="1">+Data_TABLE[[#This Row],[Qty]]*Data_TABLE[[#This Row],[Unit Price]]</f>
        <v>360</v>
      </c>
      <c r="I12558" s="7">
        <v>42364</v>
      </c>
      <c r="J12558" s="10">
        <f>EOMONTH(Data_TABLE[[#This Row],[Date Sold]],0)</f>
        <v>42369</v>
      </c>
    </row>
    <row r="12559" spans="2:10" x14ac:dyDescent="0.25">
      <c r="B12559" s="1" t="s">
        <v>41</v>
      </c>
      <c r="C12559" s="3" t="s">
        <v>54</v>
      </c>
      <c r="D12559" s="2" t="s">
        <v>48</v>
      </c>
      <c r="E12559" s="3" t="s">
        <v>42</v>
      </c>
      <c r="F12559" s="3">
        <f t="shared" ca="1" si="390"/>
        <v>1</v>
      </c>
      <c r="G12559" s="4">
        <f t="shared" ca="1" si="391"/>
        <v>129</v>
      </c>
      <c r="H12559" s="4">
        <f ca="1">+Data_TABLE[[#This Row],[Qty]]*Data_TABLE[[#This Row],[Unit Price]]</f>
        <v>129</v>
      </c>
      <c r="I12559" s="7">
        <v>42364</v>
      </c>
      <c r="J12559" s="10">
        <f>EOMONTH(Data_TABLE[[#This Row],[Date Sold]],0)</f>
        <v>42369</v>
      </c>
    </row>
    <row r="12560" spans="2:10" x14ac:dyDescent="0.25">
      <c r="B12560" s="1" t="s">
        <v>39</v>
      </c>
      <c r="C12560" s="3" t="s">
        <v>55</v>
      </c>
      <c r="D12560" s="2" t="s">
        <v>51</v>
      </c>
      <c r="E12560" s="3" t="s">
        <v>45</v>
      </c>
      <c r="F12560" s="3">
        <f t="shared" ca="1" si="390"/>
        <v>1</v>
      </c>
      <c r="G12560" s="4">
        <f t="shared" ca="1" si="391"/>
        <v>84</v>
      </c>
      <c r="H12560" s="4">
        <f ca="1">+Data_TABLE[[#This Row],[Qty]]*Data_TABLE[[#This Row],[Unit Price]]</f>
        <v>84</v>
      </c>
      <c r="I12560" s="7">
        <v>42364</v>
      </c>
      <c r="J12560" s="10">
        <f>EOMONTH(Data_TABLE[[#This Row],[Date Sold]],0)</f>
        <v>42369</v>
      </c>
    </row>
    <row r="12561" spans="2:10" x14ac:dyDescent="0.25">
      <c r="B12561" s="1" t="s">
        <v>41</v>
      </c>
      <c r="C12561" s="3" t="s">
        <v>55</v>
      </c>
      <c r="D12561" s="2" t="s">
        <v>51</v>
      </c>
      <c r="E12561" s="3" t="s">
        <v>45</v>
      </c>
      <c r="F12561" s="3">
        <f t="shared" ca="1" si="390"/>
        <v>1</v>
      </c>
      <c r="G12561" s="4">
        <f t="shared" ca="1" si="391"/>
        <v>81</v>
      </c>
      <c r="H12561" s="4">
        <f ca="1">+Data_TABLE[[#This Row],[Qty]]*Data_TABLE[[#This Row],[Unit Price]]</f>
        <v>81</v>
      </c>
      <c r="I12561" s="7">
        <v>42364</v>
      </c>
      <c r="J12561" s="10">
        <f>EOMONTH(Data_TABLE[[#This Row],[Date Sold]],0)</f>
        <v>42369</v>
      </c>
    </row>
    <row r="12562" spans="2:10" x14ac:dyDescent="0.25">
      <c r="B12562" s="1" t="s">
        <v>37</v>
      </c>
      <c r="C12562" s="3" t="s">
        <v>55</v>
      </c>
      <c r="D12562" s="2" t="s">
        <v>51</v>
      </c>
      <c r="E12562" s="3" t="s">
        <v>45</v>
      </c>
      <c r="F12562" s="3">
        <f t="shared" ca="1" si="390"/>
        <v>2</v>
      </c>
      <c r="G12562" s="4">
        <f t="shared" ca="1" si="391"/>
        <v>63</v>
      </c>
      <c r="H12562" s="4">
        <f ca="1">+Data_TABLE[[#This Row],[Qty]]*Data_TABLE[[#This Row],[Unit Price]]</f>
        <v>126</v>
      </c>
      <c r="I12562" s="7">
        <v>42364</v>
      </c>
      <c r="J12562" s="10">
        <f>EOMONTH(Data_TABLE[[#This Row],[Date Sold]],0)</f>
        <v>42369</v>
      </c>
    </row>
    <row r="12563" spans="2:10" x14ac:dyDescent="0.25">
      <c r="B12563" s="1" t="s">
        <v>41</v>
      </c>
      <c r="C12563" s="3" t="s">
        <v>56</v>
      </c>
      <c r="D12563" s="2" t="s">
        <v>52</v>
      </c>
      <c r="E12563" s="3" t="s">
        <v>46</v>
      </c>
      <c r="F12563" s="3">
        <f t="shared" ca="1" si="390"/>
        <v>2</v>
      </c>
      <c r="G12563" s="4">
        <f t="shared" ca="1" si="391"/>
        <v>118</v>
      </c>
      <c r="H12563" s="4">
        <f ca="1">+Data_TABLE[[#This Row],[Qty]]*Data_TABLE[[#This Row],[Unit Price]]</f>
        <v>236</v>
      </c>
      <c r="I12563" s="7">
        <v>42364</v>
      </c>
      <c r="J12563" s="10">
        <f>EOMONTH(Data_TABLE[[#This Row],[Date Sold]],0)</f>
        <v>42369</v>
      </c>
    </row>
    <row r="12564" spans="2:10" x14ac:dyDescent="0.25">
      <c r="B12564" s="1" t="s">
        <v>36</v>
      </c>
      <c r="C12564" s="3" t="s">
        <v>55</v>
      </c>
      <c r="D12564" s="2" t="s">
        <v>51</v>
      </c>
      <c r="E12564" s="3" t="s">
        <v>45</v>
      </c>
      <c r="F12564" s="3">
        <f t="shared" ca="1" si="390"/>
        <v>3</v>
      </c>
      <c r="G12564" s="4">
        <f t="shared" ca="1" si="391"/>
        <v>118</v>
      </c>
      <c r="H12564" s="4">
        <f ca="1">+Data_TABLE[[#This Row],[Qty]]*Data_TABLE[[#This Row],[Unit Price]]</f>
        <v>354</v>
      </c>
      <c r="I12564" s="7">
        <v>42364</v>
      </c>
      <c r="J12564" s="10">
        <f>EOMONTH(Data_TABLE[[#This Row],[Date Sold]],0)</f>
        <v>42369</v>
      </c>
    </row>
    <row r="12565" spans="2:10" x14ac:dyDescent="0.25">
      <c r="B12565" s="1" t="s">
        <v>39</v>
      </c>
      <c r="C12565" s="3" t="s">
        <v>55</v>
      </c>
      <c r="D12565" s="2" t="s">
        <v>51</v>
      </c>
      <c r="E12565" s="3" t="s">
        <v>45</v>
      </c>
      <c r="F12565" s="3">
        <f t="shared" ca="1" si="390"/>
        <v>2</v>
      </c>
      <c r="G12565" s="4">
        <f t="shared" ca="1" si="391"/>
        <v>94</v>
      </c>
      <c r="H12565" s="4">
        <f ca="1">+Data_TABLE[[#This Row],[Qty]]*Data_TABLE[[#This Row],[Unit Price]]</f>
        <v>188</v>
      </c>
      <c r="I12565" s="7">
        <v>42364</v>
      </c>
      <c r="J12565" s="10">
        <f>EOMONTH(Data_TABLE[[#This Row],[Date Sold]],0)</f>
        <v>42369</v>
      </c>
    </row>
    <row r="12566" spans="2:10" x14ac:dyDescent="0.25">
      <c r="B12566" s="1" t="s">
        <v>39</v>
      </c>
      <c r="C12566" s="3" t="s">
        <v>56</v>
      </c>
      <c r="D12566" s="2" t="s">
        <v>52</v>
      </c>
      <c r="E12566" s="3" t="s">
        <v>46</v>
      </c>
      <c r="F12566" s="3">
        <f t="shared" ca="1" si="390"/>
        <v>2</v>
      </c>
      <c r="G12566" s="4">
        <f t="shared" ca="1" si="391"/>
        <v>112</v>
      </c>
      <c r="H12566" s="4">
        <f ca="1">+Data_TABLE[[#This Row],[Qty]]*Data_TABLE[[#This Row],[Unit Price]]</f>
        <v>224</v>
      </c>
      <c r="I12566" s="7">
        <v>42364</v>
      </c>
      <c r="J12566" s="10">
        <f>EOMONTH(Data_TABLE[[#This Row],[Date Sold]],0)</f>
        <v>42369</v>
      </c>
    </row>
    <row r="12567" spans="2:10" x14ac:dyDescent="0.25">
      <c r="B12567" s="1" t="s">
        <v>41</v>
      </c>
      <c r="C12567" s="3" t="s">
        <v>55</v>
      </c>
      <c r="D12567" s="2" t="s">
        <v>49</v>
      </c>
      <c r="E12567" s="3" t="s">
        <v>43</v>
      </c>
      <c r="F12567" s="3">
        <f t="shared" ca="1" si="390"/>
        <v>1</v>
      </c>
      <c r="G12567" s="4">
        <f t="shared" ca="1" si="391"/>
        <v>187</v>
      </c>
      <c r="H12567" s="4">
        <f ca="1">+Data_TABLE[[#This Row],[Qty]]*Data_TABLE[[#This Row],[Unit Price]]</f>
        <v>187</v>
      </c>
      <c r="I12567" s="7">
        <v>42364</v>
      </c>
      <c r="J12567" s="10">
        <f>EOMONTH(Data_TABLE[[#This Row],[Date Sold]],0)</f>
        <v>42369</v>
      </c>
    </row>
    <row r="12568" spans="2:10" x14ac:dyDescent="0.25">
      <c r="B12568" s="1" t="s">
        <v>37</v>
      </c>
      <c r="C12568" s="3" t="s">
        <v>56</v>
      </c>
      <c r="D12568" s="2" t="s">
        <v>52</v>
      </c>
      <c r="E12568" s="3" t="s">
        <v>46</v>
      </c>
      <c r="F12568" s="3">
        <f t="shared" ca="1" si="390"/>
        <v>3</v>
      </c>
      <c r="G12568" s="4">
        <f t="shared" ca="1" si="391"/>
        <v>165</v>
      </c>
      <c r="H12568" s="4">
        <f ca="1">+Data_TABLE[[#This Row],[Qty]]*Data_TABLE[[#This Row],[Unit Price]]</f>
        <v>495</v>
      </c>
      <c r="I12568" s="7">
        <v>42364</v>
      </c>
      <c r="J12568" s="10">
        <f>EOMONTH(Data_TABLE[[#This Row],[Date Sold]],0)</f>
        <v>42369</v>
      </c>
    </row>
    <row r="12569" spans="2:10" x14ac:dyDescent="0.25">
      <c r="B12569" s="1" t="s">
        <v>36</v>
      </c>
      <c r="C12569" s="3" t="s">
        <v>56</v>
      </c>
      <c r="D12569" s="2" t="s">
        <v>50</v>
      </c>
      <c r="E12569" s="3" t="s">
        <v>44</v>
      </c>
      <c r="F12569" s="3">
        <f t="shared" ca="1" si="390"/>
        <v>4</v>
      </c>
      <c r="G12569" s="4">
        <f t="shared" ca="1" si="391"/>
        <v>81</v>
      </c>
      <c r="H12569" s="4">
        <f ca="1">+Data_TABLE[[#This Row],[Qty]]*Data_TABLE[[#This Row],[Unit Price]]</f>
        <v>324</v>
      </c>
      <c r="I12569" s="7">
        <v>42364</v>
      </c>
      <c r="J12569" s="10">
        <f>EOMONTH(Data_TABLE[[#This Row],[Date Sold]],0)</f>
        <v>42369</v>
      </c>
    </row>
    <row r="12570" spans="2:10" x14ac:dyDescent="0.25">
      <c r="B12570" s="1" t="s">
        <v>38</v>
      </c>
      <c r="C12570" s="3" t="s">
        <v>55</v>
      </c>
      <c r="D12570" s="2" t="s">
        <v>49</v>
      </c>
      <c r="E12570" s="3" t="s">
        <v>43</v>
      </c>
      <c r="F12570" s="3">
        <f t="shared" ca="1" si="390"/>
        <v>5</v>
      </c>
      <c r="G12570" s="4">
        <f t="shared" ca="1" si="391"/>
        <v>151</v>
      </c>
      <c r="H12570" s="4">
        <f ca="1">+Data_TABLE[[#This Row],[Qty]]*Data_TABLE[[#This Row],[Unit Price]]</f>
        <v>755</v>
      </c>
      <c r="I12570" s="7">
        <v>42364</v>
      </c>
      <c r="J12570" s="10">
        <f>EOMONTH(Data_TABLE[[#This Row],[Date Sold]],0)</f>
        <v>42369</v>
      </c>
    </row>
    <row r="12571" spans="2:10" x14ac:dyDescent="0.25">
      <c r="B12571" s="1" t="s">
        <v>41</v>
      </c>
      <c r="C12571" s="3" t="s">
        <v>56</v>
      </c>
      <c r="D12571" s="2" t="s">
        <v>50</v>
      </c>
      <c r="E12571" s="3" t="s">
        <v>44</v>
      </c>
      <c r="F12571" s="3">
        <f t="shared" ca="1" si="390"/>
        <v>5</v>
      </c>
      <c r="G12571" s="4">
        <f t="shared" ca="1" si="391"/>
        <v>128</v>
      </c>
      <c r="H12571" s="4">
        <f ca="1">+Data_TABLE[[#This Row],[Qty]]*Data_TABLE[[#This Row],[Unit Price]]</f>
        <v>640</v>
      </c>
      <c r="I12571" s="7">
        <v>42364</v>
      </c>
      <c r="J12571" s="10">
        <f>EOMONTH(Data_TABLE[[#This Row],[Date Sold]],0)</f>
        <v>42369</v>
      </c>
    </row>
    <row r="12572" spans="2:10" x14ac:dyDescent="0.25">
      <c r="B12572" s="1" t="s">
        <v>40</v>
      </c>
      <c r="C12572" s="3" t="s">
        <v>54</v>
      </c>
      <c r="D12572" s="2" t="s">
        <v>48</v>
      </c>
      <c r="E12572" s="3" t="s">
        <v>42</v>
      </c>
      <c r="F12572" s="3">
        <f t="shared" ca="1" si="390"/>
        <v>4</v>
      </c>
      <c r="G12572" s="4">
        <f t="shared" ca="1" si="391"/>
        <v>156</v>
      </c>
      <c r="H12572" s="4">
        <f ca="1">+Data_TABLE[[#This Row],[Qty]]*Data_TABLE[[#This Row],[Unit Price]]</f>
        <v>624</v>
      </c>
      <c r="I12572" s="7">
        <v>42364</v>
      </c>
      <c r="J12572" s="10">
        <f>EOMONTH(Data_TABLE[[#This Row],[Date Sold]],0)</f>
        <v>42369</v>
      </c>
    </row>
    <row r="12573" spans="2:10" x14ac:dyDescent="0.25">
      <c r="B12573" s="1" t="s">
        <v>36</v>
      </c>
      <c r="C12573" s="3" t="s">
        <v>55</v>
      </c>
      <c r="D12573" s="2" t="s">
        <v>51</v>
      </c>
      <c r="E12573" s="3" t="s">
        <v>45</v>
      </c>
      <c r="F12573" s="3">
        <f t="shared" ca="1" si="390"/>
        <v>4</v>
      </c>
      <c r="G12573" s="4">
        <f t="shared" ca="1" si="391"/>
        <v>125</v>
      </c>
      <c r="H12573" s="4">
        <f ca="1">+Data_TABLE[[#This Row],[Qty]]*Data_TABLE[[#This Row],[Unit Price]]</f>
        <v>500</v>
      </c>
      <c r="I12573" s="7">
        <v>42364</v>
      </c>
      <c r="J12573" s="10">
        <f>EOMONTH(Data_TABLE[[#This Row],[Date Sold]],0)</f>
        <v>42369</v>
      </c>
    </row>
    <row r="12574" spans="2:10" x14ac:dyDescent="0.25">
      <c r="B12574" s="1" t="s">
        <v>38</v>
      </c>
      <c r="C12574" s="3" t="s">
        <v>55</v>
      </c>
      <c r="D12574" s="2" t="s">
        <v>51</v>
      </c>
      <c r="E12574" s="3" t="s">
        <v>45</v>
      </c>
      <c r="F12574" s="3">
        <f t="shared" ca="1" si="390"/>
        <v>5</v>
      </c>
      <c r="G12574" s="4">
        <f t="shared" ca="1" si="391"/>
        <v>158</v>
      </c>
      <c r="H12574" s="4">
        <f ca="1">+Data_TABLE[[#This Row],[Qty]]*Data_TABLE[[#This Row],[Unit Price]]</f>
        <v>790</v>
      </c>
      <c r="I12574" s="7">
        <v>42364</v>
      </c>
      <c r="J12574" s="10">
        <f>EOMONTH(Data_TABLE[[#This Row],[Date Sold]],0)</f>
        <v>42369</v>
      </c>
    </row>
    <row r="12575" spans="2:10" x14ac:dyDescent="0.25">
      <c r="B12575" s="1" t="s">
        <v>39</v>
      </c>
      <c r="C12575" s="3" t="s">
        <v>54</v>
      </c>
      <c r="D12575" s="2" t="s">
        <v>48</v>
      </c>
      <c r="E12575" s="3" t="s">
        <v>42</v>
      </c>
      <c r="F12575" s="3">
        <f t="shared" ca="1" si="390"/>
        <v>2</v>
      </c>
      <c r="G12575" s="4">
        <f t="shared" ca="1" si="391"/>
        <v>180</v>
      </c>
      <c r="H12575" s="4">
        <f ca="1">+Data_TABLE[[#This Row],[Qty]]*Data_TABLE[[#This Row],[Unit Price]]</f>
        <v>360</v>
      </c>
      <c r="I12575" s="7">
        <v>42364</v>
      </c>
      <c r="J12575" s="10">
        <f>EOMONTH(Data_TABLE[[#This Row],[Date Sold]],0)</f>
        <v>42369</v>
      </c>
    </row>
    <row r="12576" spans="2:10" x14ac:dyDescent="0.25">
      <c r="B12576" s="1" t="s">
        <v>38</v>
      </c>
      <c r="C12576" s="3" t="s">
        <v>56</v>
      </c>
      <c r="D12576" s="2" t="s">
        <v>50</v>
      </c>
      <c r="E12576" s="3" t="s">
        <v>44</v>
      </c>
      <c r="F12576" s="3">
        <f t="shared" ca="1" si="390"/>
        <v>5</v>
      </c>
      <c r="G12576" s="4">
        <f t="shared" ca="1" si="391"/>
        <v>144</v>
      </c>
      <c r="H12576" s="4">
        <f ca="1">+Data_TABLE[[#This Row],[Qty]]*Data_TABLE[[#This Row],[Unit Price]]</f>
        <v>720</v>
      </c>
      <c r="I12576" s="7">
        <v>42364</v>
      </c>
      <c r="J12576" s="10">
        <f>EOMONTH(Data_TABLE[[#This Row],[Date Sold]],0)</f>
        <v>42369</v>
      </c>
    </row>
    <row r="12577" spans="2:10" x14ac:dyDescent="0.25">
      <c r="B12577" s="1" t="s">
        <v>39</v>
      </c>
      <c r="C12577" s="3" t="s">
        <v>54</v>
      </c>
      <c r="D12577" s="2" t="s">
        <v>48</v>
      </c>
      <c r="E12577" s="3" t="s">
        <v>42</v>
      </c>
      <c r="F12577" s="3">
        <f t="shared" ca="1" si="390"/>
        <v>3</v>
      </c>
      <c r="G12577" s="4">
        <f t="shared" ca="1" si="391"/>
        <v>109</v>
      </c>
      <c r="H12577" s="4">
        <f ca="1">+Data_TABLE[[#This Row],[Qty]]*Data_TABLE[[#This Row],[Unit Price]]</f>
        <v>327</v>
      </c>
      <c r="I12577" s="7">
        <v>42364</v>
      </c>
      <c r="J12577" s="10">
        <f>EOMONTH(Data_TABLE[[#This Row],[Date Sold]],0)</f>
        <v>42369</v>
      </c>
    </row>
    <row r="12578" spans="2:10" x14ac:dyDescent="0.25">
      <c r="B12578" s="1" t="s">
        <v>40</v>
      </c>
      <c r="C12578" s="3" t="s">
        <v>54</v>
      </c>
      <c r="D12578" s="2" t="s">
        <v>48</v>
      </c>
      <c r="E12578" s="3" t="s">
        <v>42</v>
      </c>
      <c r="F12578" s="3">
        <f t="shared" ca="1" si="390"/>
        <v>3</v>
      </c>
      <c r="G12578" s="4">
        <f t="shared" ca="1" si="391"/>
        <v>177</v>
      </c>
      <c r="H12578" s="4">
        <f ca="1">+Data_TABLE[[#This Row],[Qty]]*Data_TABLE[[#This Row],[Unit Price]]</f>
        <v>531</v>
      </c>
      <c r="I12578" s="7">
        <v>42364</v>
      </c>
      <c r="J12578" s="10">
        <f>EOMONTH(Data_TABLE[[#This Row],[Date Sold]],0)</f>
        <v>42369</v>
      </c>
    </row>
    <row r="12579" spans="2:10" x14ac:dyDescent="0.25">
      <c r="B12579" s="1" t="s">
        <v>40</v>
      </c>
      <c r="C12579" s="3" t="s">
        <v>55</v>
      </c>
      <c r="D12579" s="2" t="s">
        <v>51</v>
      </c>
      <c r="E12579" s="3" t="s">
        <v>45</v>
      </c>
      <c r="F12579" s="3">
        <f t="shared" ca="1" si="390"/>
        <v>2</v>
      </c>
      <c r="G12579" s="4">
        <f t="shared" ca="1" si="391"/>
        <v>131</v>
      </c>
      <c r="H12579" s="4">
        <f ca="1">+Data_TABLE[[#This Row],[Qty]]*Data_TABLE[[#This Row],[Unit Price]]</f>
        <v>262</v>
      </c>
      <c r="I12579" s="7">
        <v>42364</v>
      </c>
      <c r="J12579" s="10">
        <f>EOMONTH(Data_TABLE[[#This Row],[Date Sold]],0)</f>
        <v>42369</v>
      </c>
    </row>
    <row r="12580" spans="2:10" x14ac:dyDescent="0.25">
      <c r="B12580" s="1" t="s">
        <v>41</v>
      </c>
      <c r="C12580" s="3" t="s">
        <v>56</v>
      </c>
      <c r="D12580" s="2" t="s">
        <v>52</v>
      </c>
      <c r="E12580" s="3" t="s">
        <v>46</v>
      </c>
      <c r="F12580" s="3">
        <f t="shared" ca="1" si="390"/>
        <v>2</v>
      </c>
      <c r="G12580" s="4">
        <f t="shared" ca="1" si="391"/>
        <v>110</v>
      </c>
      <c r="H12580" s="4">
        <f ca="1">+Data_TABLE[[#This Row],[Qty]]*Data_TABLE[[#This Row],[Unit Price]]</f>
        <v>220</v>
      </c>
      <c r="I12580" s="7">
        <v>42364</v>
      </c>
      <c r="J12580" s="10">
        <f>EOMONTH(Data_TABLE[[#This Row],[Date Sold]],0)</f>
        <v>42369</v>
      </c>
    </row>
    <row r="12581" spans="2:10" x14ac:dyDescent="0.25">
      <c r="B12581" s="1" t="s">
        <v>37</v>
      </c>
      <c r="C12581" s="3" t="s">
        <v>54</v>
      </c>
      <c r="D12581" s="2" t="s">
        <v>48</v>
      </c>
      <c r="E12581" s="3" t="s">
        <v>42</v>
      </c>
      <c r="F12581" s="3">
        <f t="shared" ca="1" si="390"/>
        <v>1</v>
      </c>
      <c r="G12581" s="4">
        <f t="shared" ca="1" si="391"/>
        <v>185</v>
      </c>
      <c r="H12581" s="4">
        <f ca="1">+Data_TABLE[[#This Row],[Qty]]*Data_TABLE[[#This Row],[Unit Price]]</f>
        <v>185</v>
      </c>
      <c r="I12581" s="7">
        <v>42364</v>
      </c>
      <c r="J12581" s="10">
        <f>EOMONTH(Data_TABLE[[#This Row],[Date Sold]],0)</f>
        <v>42369</v>
      </c>
    </row>
    <row r="12582" spans="2:10" x14ac:dyDescent="0.25">
      <c r="B12582" s="1" t="s">
        <v>36</v>
      </c>
      <c r="C12582" s="3" t="s">
        <v>55</v>
      </c>
      <c r="D12582" s="2" t="s">
        <v>49</v>
      </c>
      <c r="E12582" s="3" t="s">
        <v>43</v>
      </c>
      <c r="F12582" s="3">
        <f t="shared" ca="1" si="390"/>
        <v>4</v>
      </c>
      <c r="G12582" s="4">
        <f t="shared" ca="1" si="391"/>
        <v>75</v>
      </c>
      <c r="H12582" s="4">
        <f ca="1">+Data_TABLE[[#This Row],[Qty]]*Data_TABLE[[#This Row],[Unit Price]]</f>
        <v>300</v>
      </c>
      <c r="I12582" s="7">
        <v>42364</v>
      </c>
      <c r="J12582" s="10">
        <f>EOMONTH(Data_TABLE[[#This Row],[Date Sold]],0)</f>
        <v>42369</v>
      </c>
    </row>
    <row r="12583" spans="2:10" x14ac:dyDescent="0.25">
      <c r="B12583" s="1" t="s">
        <v>39</v>
      </c>
      <c r="C12583" s="3" t="s">
        <v>55</v>
      </c>
      <c r="D12583" s="2" t="s">
        <v>49</v>
      </c>
      <c r="E12583" s="3" t="s">
        <v>43</v>
      </c>
      <c r="F12583" s="3">
        <f t="shared" ca="1" si="390"/>
        <v>3</v>
      </c>
      <c r="G12583" s="4">
        <f t="shared" ca="1" si="391"/>
        <v>103</v>
      </c>
      <c r="H12583" s="4">
        <f ca="1">+Data_TABLE[[#This Row],[Qty]]*Data_TABLE[[#This Row],[Unit Price]]</f>
        <v>309</v>
      </c>
      <c r="I12583" s="7">
        <v>42364</v>
      </c>
      <c r="J12583" s="10">
        <f>EOMONTH(Data_TABLE[[#This Row],[Date Sold]],0)</f>
        <v>42369</v>
      </c>
    </row>
    <row r="12584" spans="2:10" x14ac:dyDescent="0.25">
      <c r="B12584" s="1" t="s">
        <v>39</v>
      </c>
      <c r="C12584" s="3" t="s">
        <v>56</v>
      </c>
      <c r="D12584" s="2" t="s">
        <v>52</v>
      </c>
      <c r="E12584" s="3" t="s">
        <v>46</v>
      </c>
      <c r="F12584" s="3">
        <f t="shared" ca="1" si="390"/>
        <v>3</v>
      </c>
      <c r="G12584" s="4">
        <f t="shared" ca="1" si="391"/>
        <v>101</v>
      </c>
      <c r="H12584" s="4">
        <f ca="1">+Data_TABLE[[#This Row],[Qty]]*Data_TABLE[[#This Row],[Unit Price]]</f>
        <v>303</v>
      </c>
      <c r="I12584" s="7">
        <v>42364</v>
      </c>
      <c r="J12584" s="10">
        <f>EOMONTH(Data_TABLE[[#This Row],[Date Sold]],0)</f>
        <v>42369</v>
      </c>
    </row>
    <row r="12585" spans="2:10" x14ac:dyDescent="0.25">
      <c r="B12585" s="1" t="s">
        <v>37</v>
      </c>
      <c r="C12585" s="3" t="s">
        <v>55</v>
      </c>
      <c r="D12585" s="2" t="s">
        <v>49</v>
      </c>
      <c r="E12585" s="3" t="s">
        <v>43</v>
      </c>
      <c r="F12585" s="3">
        <f t="shared" ca="1" si="390"/>
        <v>3</v>
      </c>
      <c r="G12585" s="4">
        <f t="shared" ca="1" si="391"/>
        <v>108</v>
      </c>
      <c r="H12585" s="4">
        <f ca="1">+Data_TABLE[[#This Row],[Qty]]*Data_TABLE[[#This Row],[Unit Price]]</f>
        <v>324</v>
      </c>
      <c r="I12585" s="7">
        <v>42364</v>
      </c>
      <c r="J12585" s="10">
        <f>EOMONTH(Data_TABLE[[#This Row],[Date Sold]],0)</f>
        <v>42369</v>
      </c>
    </row>
    <row r="12586" spans="2:10" x14ac:dyDescent="0.25">
      <c r="B12586" s="1" t="s">
        <v>38</v>
      </c>
      <c r="C12586" s="3" t="s">
        <v>54</v>
      </c>
      <c r="D12586" s="2" t="s">
        <v>48</v>
      </c>
      <c r="E12586" s="3" t="s">
        <v>42</v>
      </c>
      <c r="F12586" s="3">
        <f t="shared" ca="1" si="390"/>
        <v>2</v>
      </c>
      <c r="G12586" s="4">
        <f t="shared" ca="1" si="391"/>
        <v>77</v>
      </c>
      <c r="H12586" s="4">
        <f ca="1">+Data_TABLE[[#This Row],[Qty]]*Data_TABLE[[#This Row],[Unit Price]]</f>
        <v>154</v>
      </c>
      <c r="I12586" s="7">
        <v>42364</v>
      </c>
      <c r="J12586" s="10">
        <f>EOMONTH(Data_TABLE[[#This Row],[Date Sold]],0)</f>
        <v>42369</v>
      </c>
    </row>
    <row r="12587" spans="2:10" x14ac:dyDescent="0.25">
      <c r="B12587" s="1" t="s">
        <v>36</v>
      </c>
      <c r="C12587" s="3" t="s">
        <v>56</v>
      </c>
      <c r="D12587" s="2" t="s">
        <v>52</v>
      </c>
      <c r="E12587" s="3" t="s">
        <v>46</v>
      </c>
      <c r="F12587" s="3">
        <f t="shared" ca="1" si="390"/>
        <v>2</v>
      </c>
      <c r="G12587" s="4">
        <f t="shared" ca="1" si="391"/>
        <v>79</v>
      </c>
      <c r="H12587" s="4">
        <f ca="1">+Data_TABLE[[#This Row],[Qty]]*Data_TABLE[[#This Row],[Unit Price]]</f>
        <v>158</v>
      </c>
      <c r="I12587" s="7">
        <v>42364</v>
      </c>
      <c r="J12587" s="10">
        <f>EOMONTH(Data_TABLE[[#This Row],[Date Sold]],0)</f>
        <v>42369</v>
      </c>
    </row>
    <row r="12588" spans="2:10" x14ac:dyDescent="0.25">
      <c r="B12588" s="1" t="s">
        <v>38</v>
      </c>
      <c r="C12588" s="3" t="s">
        <v>54</v>
      </c>
      <c r="D12588" s="2" t="s">
        <v>48</v>
      </c>
      <c r="E12588" s="3" t="s">
        <v>42</v>
      </c>
      <c r="F12588" s="3">
        <f t="shared" ca="1" si="390"/>
        <v>5</v>
      </c>
      <c r="G12588" s="4">
        <f t="shared" ca="1" si="391"/>
        <v>198</v>
      </c>
      <c r="H12588" s="4">
        <f ca="1">+Data_TABLE[[#This Row],[Qty]]*Data_TABLE[[#This Row],[Unit Price]]</f>
        <v>990</v>
      </c>
      <c r="I12588" s="7">
        <v>42364</v>
      </c>
      <c r="J12588" s="10">
        <f>EOMONTH(Data_TABLE[[#This Row],[Date Sold]],0)</f>
        <v>42369</v>
      </c>
    </row>
    <row r="12589" spans="2:10" x14ac:dyDescent="0.25">
      <c r="B12589" s="1" t="s">
        <v>40</v>
      </c>
      <c r="C12589" s="3" t="s">
        <v>56</v>
      </c>
      <c r="D12589" s="2" t="s">
        <v>52</v>
      </c>
      <c r="E12589" s="3" t="s">
        <v>46</v>
      </c>
      <c r="F12589" s="3">
        <f t="shared" ca="1" si="390"/>
        <v>3</v>
      </c>
      <c r="G12589" s="4">
        <f t="shared" ca="1" si="391"/>
        <v>154</v>
      </c>
      <c r="H12589" s="4">
        <f ca="1">+Data_TABLE[[#This Row],[Qty]]*Data_TABLE[[#This Row],[Unit Price]]</f>
        <v>462</v>
      </c>
      <c r="I12589" s="7">
        <v>42364</v>
      </c>
      <c r="J12589" s="10">
        <f>EOMONTH(Data_TABLE[[#This Row],[Date Sold]],0)</f>
        <v>42369</v>
      </c>
    </row>
    <row r="12590" spans="2:10" x14ac:dyDescent="0.25">
      <c r="B12590" s="1" t="s">
        <v>36</v>
      </c>
      <c r="C12590" s="3" t="s">
        <v>56</v>
      </c>
      <c r="D12590" s="2" t="s">
        <v>50</v>
      </c>
      <c r="E12590" s="3" t="s">
        <v>44</v>
      </c>
      <c r="F12590" s="3">
        <f t="shared" ca="1" si="390"/>
        <v>5</v>
      </c>
      <c r="G12590" s="4">
        <f t="shared" ca="1" si="391"/>
        <v>61</v>
      </c>
      <c r="H12590" s="4">
        <f ca="1">+Data_TABLE[[#This Row],[Qty]]*Data_TABLE[[#This Row],[Unit Price]]</f>
        <v>305</v>
      </c>
      <c r="I12590" s="7">
        <v>42364</v>
      </c>
      <c r="J12590" s="10">
        <f>EOMONTH(Data_TABLE[[#This Row],[Date Sold]],0)</f>
        <v>42369</v>
      </c>
    </row>
    <row r="12591" spans="2:10" x14ac:dyDescent="0.25">
      <c r="B12591" s="1" t="s">
        <v>41</v>
      </c>
      <c r="C12591" s="3" t="s">
        <v>54</v>
      </c>
      <c r="D12591" s="2" t="s">
        <v>48</v>
      </c>
      <c r="E12591" s="3" t="s">
        <v>42</v>
      </c>
      <c r="F12591" s="3">
        <f t="shared" ca="1" si="390"/>
        <v>5</v>
      </c>
      <c r="G12591" s="4">
        <f t="shared" ca="1" si="391"/>
        <v>123</v>
      </c>
      <c r="H12591" s="4">
        <f ca="1">+Data_TABLE[[#This Row],[Qty]]*Data_TABLE[[#This Row],[Unit Price]]</f>
        <v>615</v>
      </c>
      <c r="I12591" s="7">
        <v>42364</v>
      </c>
      <c r="J12591" s="10">
        <f>EOMONTH(Data_TABLE[[#This Row],[Date Sold]],0)</f>
        <v>42369</v>
      </c>
    </row>
    <row r="12592" spans="2:10" x14ac:dyDescent="0.25">
      <c r="B12592" s="1" t="s">
        <v>37</v>
      </c>
      <c r="C12592" s="3" t="s">
        <v>55</v>
      </c>
      <c r="D12592" s="2" t="s">
        <v>51</v>
      </c>
      <c r="E12592" s="3" t="s">
        <v>45</v>
      </c>
      <c r="F12592" s="3">
        <f t="shared" ca="1" si="390"/>
        <v>2</v>
      </c>
      <c r="G12592" s="4">
        <f t="shared" ca="1" si="391"/>
        <v>67</v>
      </c>
      <c r="H12592" s="4">
        <f ca="1">+Data_TABLE[[#This Row],[Qty]]*Data_TABLE[[#This Row],[Unit Price]]</f>
        <v>134</v>
      </c>
      <c r="I12592" s="7">
        <v>42364</v>
      </c>
      <c r="J12592" s="10">
        <f>EOMONTH(Data_TABLE[[#This Row],[Date Sold]],0)</f>
        <v>42369</v>
      </c>
    </row>
    <row r="12593" spans="2:10" x14ac:dyDescent="0.25">
      <c r="B12593" s="1" t="s">
        <v>37</v>
      </c>
      <c r="C12593" s="3" t="s">
        <v>56</v>
      </c>
      <c r="D12593" s="2" t="s">
        <v>50</v>
      </c>
      <c r="E12593" s="3" t="s">
        <v>44</v>
      </c>
      <c r="F12593" s="3">
        <f t="shared" ref="F12593:F12656" ca="1" si="392">RANDBETWEEN(1,5)</f>
        <v>4</v>
      </c>
      <c r="G12593" s="4">
        <f t="shared" ref="G12593:G12656" ca="1" si="393">RANDBETWEEN(60,200)</f>
        <v>83</v>
      </c>
      <c r="H12593" s="4">
        <f ca="1">+Data_TABLE[[#This Row],[Qty]]*Data_TABLE[[#This Row],[Unit Price]]</f>
        <v>332</v>
      </c>
      <c r="I12593" s="7">
        <v>42364</v>
      </c>
      <c r="J12593" s="10">
        <f>EOMONTH(Data_TABLE[[#This Row],[Date Sold]],0)</f>
        <v>42369</v>
      </c>
    </row>
    <row r="12594" spans="2:10" x14ac:dyDescent="0.25">
      <c r="B12594" s="1" t="s">
        <v>38</v>
      </c>
      <c r="C12594" s="3" t="s">
        <v>56</v>
      </c>
      <c r="D12594" s="2" t="s">
        <v>52</v>
      </c>
      <c r="E12594" s="3" t="s">
        <v>46</v>
      </c>
      <c r="F12594" s="3">
        <f t="shared" ca="1" si="392"/>
        <v>5</v>
      </c>
      <c r="G12594" s="4">
        <f t="shared" ca="1" si="393"/>
        <v>185</v>
      </c>
      <c r="H12594" s="4">
        <f ca="1">+Data_TABLE[[#This Row],[Qty]]*Data_TABLE[[#This Row],[Unit Price]]</f>
        <v>925</v>
      </c>
      <c r="I12594" s="7">
        <v>42364</v>
      </c>
      <c r="J12594" s="10">
        <f>EOMONTH(Data_TABLE[[#This Row],[Date Sold]],0)</f>
        <v>42369</v>
      </c>
    </row>
    <row r="12595" spans="2:10" x14ac:dyDescent="0.25">
      <c r="B12595" s="1" t="s">
        <v>40</v>
      </c>
      <c r="C12595" s="3" t="s">
        <v>56</v>
      </c>
      <c r="D12595" s="2" t="s">
        <v>50</v>
      </c>
      <c r="E12595" s="3" t="s">
        <v>44</v>
      </c>
      <c r="F12595" s="3">
        <f t="shared" ca="1" si="392"/>
        <v>4</v>
      </c>
      <c r="G12595" s="4">
        <f t="shared" ca="1" si="393"/>
        <v>164</v>
      </c>
      <c r="H12595" s="4">
        <f ca="1">+Data_TABLE[[#This Row],[Qty]]*Data_TABLE[[#This Row],[Unit Price]]</f>
        <v>656</v>
      </c>
      <c r="I12595" s="7">
        <v>42364</v>
      </c>
      <c r="J12595" s="10">
        <f>EOMONTH(Data_TABLE[[#This Row],[Date Sold]],0)</f>
        <v>42369</v>
      </c>
    </row>
    <row r="12596" spans="2:10" x14ac:dyDescent="0.25">
      <c r="B12596" s="1" t="s">
        <v>36</v>
      </c>
      <c r="C12596" s="3" t="s">
        <v>55</v>
      </c>
      <c r="D12596" s="2" t="s">
        <v>51</v>
      </c>
      <c r="E12596" s="3" t="s">
        <v>45</v>
      </c>
      <c r="F12596" s="3">
        <f t="shared" ca="1" si="392"/>
        <v>2</v>
      </c>
      <c r="G12596" s="4">
        <f t="shared" ca="1" si="393"/>
        <v>145</v>
      </c>
      <c r="H12596" s="4">
        <f ca="1">+Data_TABLE[[#This Row],[Qty]]*Data_TABLE[[#This Row],[Unit Price]]</f>
        <v>290</v>
      </c>
      <c r="I12596" s="7">
        <v>42364</v>
      </c>
      <c r="J12596" s="10">
        <f>EOMONTH(Data_TABLE[[#This Row],[Date Sold]],0)</f>
        <v>42369</v>
      </c>
    </row>
    <row r="12597" spans="2:10" x14ac:dyDescent="0.25">
      <c r="B12597" s="1" t="s">
        <v>36</v>
      </c>
      <c r="C12597" s="3" t="s">
        <v>56</v>
      </c>
      <c r="D12597" s="2" t="s">
        <v>52</v>
      </c>
      <c r="E12597" s="3" t="s">
        <v>46</v>
      </c>
      <c r="F12597" s="3">
        <f t="shared" ca="1" si="392"/>
        <v>1</v>
      </c>
      <c r="G12597" s="4">
        <f t="shared" ca="1" si="393"/>
        <v>185</v>
      </c>
      <c r="H12597" s="4">
        <f ca="1">+Data_TABLE[[#This Row],[Qty]]*Data_TABLE[[#This Row],[Unit Price]]</f>
        <v>185</v>
      </c>
      <c r="I12597" s="7">
        <v>42364</v>
      </c>
      <c r="J12597" s="10">
        <f>EOMONTH(Data_TABLE[[#This Row],[Date Sold]],0)</f>
        <v>42369</v>
      </c>
    </row>
    <row r="12598" spans="2:10" x14ac:dyDescent="0.25">
      <c r="B12598" s="1" t="s">
        <v>40</v>
      </c>
      <c r="C12598" s="3" t="s">
        <v>54</v>
      </c>
      <c r="D12598" s="2" t="s">
        <v>48</v>
      </c>
      <c r="E12598" s="3" t="s">
        <v>42</v>
      </c>
      <c r="F12598" s="3">
        <f t="shared" ca="1" si="392"/>
        <v>2</v>
      </c>
      <c r="G12598" s="4">
        <f t="shared" ca="1" si="393"/>
        <v>83</v>
      </c>
      <c r="H12598" s="4">
        <f ca="1">+Data_TABLE[[#This Row],[Qty]]*Data_TABLE[[#This Row],[Unit Price]]</f>
        <v>166</v>
      </c>
      <c r="I12598" s="7">
        <v>42364</v>
      </c>
      <c r="J12598" s="10">
        <f>EOMONTH(Data_TABLE[[#This Row],[Date Sold]],0)</f>
        <v>42369</v>
      </c>
    </row>
    <row r="12599" spans="2:10" x14ac:dyDescent="0.25">
      <c r="B12599" s="1" t="s">
        <v>36</v>
      </c>
      <c r="C12599" s="3" t="s">
        <v>56</v>
      </c>
      <c r="D12599" s="2" t="s">
        <v>50</v>
      </c>
      <c r="E12599" s="3" t="s">
        <v>44</v>
      </c>
      <c r="F12599" s="3">
        <f t="shared" ca="1" si="392"/>
        <v>5</v>
      </c>
      <c r="G12599" s="4">
        <f t="shared" ca="1" si="393"/>
        <v>129</v>
      </c>
      <c r="H12599" s="4">
        <f ca="1">+Data_TABLE[[#This Row],[Qty]]*Data_TABLE[[#This Row],[Unit Price]]</f>
        <v>645</v>
      </c>
      <c r="I12599" s="7">
        <v>42364</v>
      </c>
      <c r="J12599" s="10">
        <f>EOMONTH(Data_TABLE[[#This Row],[Date Sold]],0)</f>
        <v>42369</v>
      </c>
    </row>
    <row r="12600" spans="2:10" x14ac:dyDescent="0.25">
      <c r="B12600" s="1" t="s">
        <v>41</v>
      </c>
      <c r="C12600" s="3" t="s">
        <v>56</v>
      </c>
      <c r="D12600" s="2" t="s">
        <v>52</v>
      </c>
      <c r="E12600" s="3" t="s">
        <v>46</v>
      </c>
      <c r="F12600" s="3">
        <f t="shared" ca="1" si="392"/>
        <v>3</v>
      </c>
      <c r="G12600" s="4">
        <f t="shared" ca="1" si="393"/>
        <v>65</v>
      </c>
      <c r="H12600" s="4">
        <f ca="1">+Data_TABLE[[#This Row],[Qty]]*Data_TABLE[[#This Row],[Unit Price]]</f>
        <v>195</v>
      </c>
      <c r="I12600" s="7">
        <v>42364</v>
      </c>
      <c r="J12600" s="10">
        <f>EOMONTH(Data_TABLE[[#This Row],[Date Sold]],0)</f>
        <v>42369</v>
      </c>
    </row>
    <row r="12601" spans="2:10" x14ac:dyDescent="0.25">
      <c r="B12601" s="1" t="s">
        <v>40</v>
      </c>
      <c r="C12601" s="3" t="s">
        <v>55</v>
      </c>
      <c r="D12601" s="2" t="s">
        <v>51</v>
      </c>
      <c r="E12601" s="3" t="s">
        <v>45</v>
      </c>
      <c r="F12601" s="3">
        <f t="shared" ca="1" si="392"/>
        <v>3</v>
      </c>
      <c r="G12601" s="4">
        <f t="shared" ca="1" si="393"/>
        <v>156</v>
      </c>
      <c r="H12601" s="4">
        <f ca="1">+Data_TABLE[[#This Row],[Qty]]*Data_TABLE[[#This Row],[Unit Price]]</f>
        <v>468</v>
      </c>
      <c r="I12601" s="7">
        <v>42364</v>
      </c>
      <c r="J12601" s="10">
        <f>EOMONTH(Data_TABLE[[#This Row],[Date Sold]],0)</f>
        <v>42369</v>
      </c>
    </row>
    <row r="12602" spans="2:10" x14ac:dyDescent="0.25">
      <c r="B12602" s="1" t="s">
        <v>38</v>
      </c>
      <c r="C12602" s="3" t="s">
        <v>56</v>
      </c>
      <c r="D12602" s="2" t="s">
        <v>52</v>
      </c>
      <c r="E12602" s="3" t="s">
        <v>46</v>
      </c>
      <c r="F12602" s="3">
        <f t="shared" ca="1" si="392"/>
        <v>1</v>
      </c>
      <c r="G12602" s="4">
        <f t="shared" ca="1" si="393"/>
        <v>138</v>
      </c>
      <c r="H12602" s="4">
        <f ca="1">+Data_TABLE[[#This Row],[Qty]]*Data_TABLE[[#This Row],[Unit Price]]</f>
        <v>138</v>
      </c>
      <c r="I12602" s="7">
        <v>42364</v>
      </c>
      <c r="J12602" s="10">
        <f>EOMONTH(Data_TABLE[[#This Row],[Date Sold]],0)</f>
        <v>42369</v>
      </c>
    </row>
    <row r="12603" spans="2:10" x14ac:dyDescent="0.25">
      <c r="B12603" s="1" t="s">
        <v>39</v>
      </c>
      <c r="C12603" s="3" t="s">
        <v>55</v>
      </c>
      <c r="D12603" s="2" t="s">
        <v>51</v>
      </c>
      <c r="E12603" s="3" t="s">
        <v>45</v>
      </c>
      <c r="F12603" s="3">
        <f t="shared" ca="1" si="392"/>
        <v>1</v>
      </c>
      <c r="G12603" s="4">
        <f t="shared" ca="1" si="393"/>
        <v>194</v>
      </c>
      <c r="H12603" s="4">
        <f ca="1">+Data_TABLE[[#This Row],[Qty]]*Data_TABLE[[#This Row],[Unit Price]]</f>
        <v>194</v>
      </c>
      <c r="I12603" s="7">
        <v>42365</v>
      </c>
      <c r="J12603" s="10">
        <f>EOMONTH(Data_TABLE[[#This Row],[Date Sold]],0)</f>
        <v>42369</v>
      </c>
    </row>
    <row r="12604" spans="2:10" x14ac:dyDescent="0.25">
      <c r="B12604" s="1" t="s">
        <v>41</v>
      </c>
      <c r="C12604" s="3" t="s">
        <v>54</v>
      </c>
      <c r="D12604" s="2" t="s">
        <v>48</v>
      </c>
      <c r="E12604" s="3" t="s">
        <v>42</v>
      </c>
      <c r="F12604" s="3">
        <f t="shared" ca="1" si="392"/>
        <v>4</v>
      </c>
      <c r="G12604" s="4">
        <f t="shared" ca="1" si="393"/>
        <v>101</v>
      </c>
      <c r="H12604" s="4">
        <f ca="1">+Data_TABLE[[#This Row],[Qty]]*Data_TABLE[[#This Row],[Unit Price]]</f>
        <v>404</v>
      </c>
      <c r="I12604" s="7">
        <v>42365</v>
      </c>
      <c r="J12604" s="10">
        <f>EOMONTH(Data_TABLE[[#This Row],[Date Sold]],0)</f>
        <v>42369</v>
      </c>
    </row>
    <row r="12605" spans="2:10" x14ac:dyDescent="0.25">
      <c r="B12605" s="1" t="s">
        <v>41</v>
      </c>
      <c r="C12605" s="3" t="s">
        <v>55</v>
      </c>
      <c r="D12605" s="2" t="s">
        <v>51</v>
      </c>
      <c r="E12605" s="3" t="s">
        <v>45</v>
      </c>
      <c r="F12605" s="3">
        <f t="shared" ca="1" si="392"/>
        <v>3</v>
      </c>
      <c r="G12605" s="4">
        <f t="shared" ca="1" si="393"/>
        <v>67</v>
      </c>
      <c r="H12605" s="4">
        <f ca="1">+Data_TABLE[[#This Row],[Qty]]*Data_TABLE[[#This Row],[Unit Price]]</f>
        <v>201</v>
      </c>
      <c r="I12605" s="7">
        <v>42365</v>
      </c>
      <c r="J12605" s="10">
        <f>EOMONTH(Data_TABLE[[#This Row],[Date Sold]],0)</f>
        <v>42369</v>
      </c>
    </row>
    <row r="12606" spans="2:10" x14ac:dyDescent="0.25">
      <c r="B12606" s="1" t="s">
        <v>36</v>
      </c>
      <c r="C12606" s="3" t="s">
        <v>54</v>
      </c>
      <c r="D12606" s="2" t="s">
        <v>48</v>
      </c>
      <c r="E12606" s="3" t="s">
        <v>42</v>
      </c>
      <c r="F12606" s="3">
        <f t="shared" ca="1" si="392"/>
        <v>1</v>
      </c>
      <c r="G12606" s="4">
        <f t="shared" ca="1" si="393"/>
        <v>105</v>
      </c>
      <c r="H12606" s="4">
        <f ca="1">+Data_TABLE[[#This Row],[Qty]]*Data_TABLE[[#This Row],[Unit Price]]</f>
        <v>105</v>
      </c>
      <c r="I12606" s="7">
        <v>42365</v>
      </c>
      <c r="J12606" s="10">
        <f>EOMONTH(Data_TABLE[[#This Row],[Date Sold]],0)</f>
        <v>42369</v>
      </c>
    </row>
    <row r="12607" spans="2:10" x14ac:dyDescent="0.25">
      <c r="B12607" s="1" t="s">
        <v>38</v>
      </c>
      <c r="C12607" s="3" t="s">
        <v>54</v>
      </c>
      <c r="D12607" s="2" t="s">
        <v>48</v>
      </c>
      <c r="E12607" s="3" t="s">
        <v>42</v>
      </c>
      <c r="F12607" s="3">
        <f t="shared" ca="1" si="392"/>
        <v>2</v>
      </c>
      <c r="G12607" s="4">
        <f t="shared" ca="1" si="393"/>
        <v>130</v>
      </c>
      <c r="H12607" s="4">
        <f ca="1">+Data_TABLE[[#This Row],[Qty]]*Data_TABLE[[#This Row],[Unit Price]]</f>
        <v>260</v>
      </c>
      <c r="I12607" s="7">
        <v>42365</v>
      </c>
      <c r="J12607" s="10">
        <f>EOMONTH(Data_TABLE[[#This Row],[Date Sold]],0)</f>
        <v>42369</v>
      </c>
    </row>
    <row r="12608" spans="2:10" x14ac:dyDescent="0.25">
      <c r="B12608" s="1" t="s">
        <v>36</v>
      </c>
      <c r="C12608" s="3" t="s">
        <v>56</v>
      </c>
      <c r="D12608" s="2" t="s">
        <v>50</v>
      </c>
      <c r="E12608" s="3" t="s">
        <v>44</v>
      </c>
      <c r="F12608" s="3">
        <f t="shared" ca="1" si="392"/>
        <v>2</v>
      </c>
      <c r="G12608" s="4">
        <f t="shared" ca="1" si="393"/>
        <v>117</v>
      </c>
      <c r="H12608" s="4">
        <f ca="1">+Data_TABLE[[#This Row],[Qty]]*Data_TABLE[[#This Row],[Unit Price]]</f>
        <v>234</v>
      </c>
      <c r="I12608" s="7">
        <v>42365</v>
      </c>
      <c r="J12608" s="10">
        <f>EOMONTH(Data_TABLE[[#This Row],[Date Sold]],0)</f>
        <v>42369</v>
      </c>
    </row>
    <row r="12609" spans="2:10" x14ac:dyDescent="0.25">
      <c r="B12609" s="1" t="s">
        <v>40</v>
      </c>
      <c r="C12609" s="3" t="s">
        <v>54</v>
      </c>
      <c r="D12609" s="2" t="s">
        <v>48</v>
      </c>
      <c r="E12609" s="3" t="s">
        <v>42</v>
      </c>
      <c r="F12609" s="3">
        <f t="shared" ca="1" si="392"/>
        <v>2</v>
      </c>
      <c r="G12609" s="4">
        <f t="shared" ca="1" si="393"/>
        <v>74</v>
      </c>
      <c r="H12609" s="4">
        <f ca="1">+Data_TABLE[[#This Row],[Qty]]*Data_TABLE[[#This Row],[Unit Price]]</f>
        <v>148</v>
      </c>
      <c r="I12609" s="7">
        <v>42365</v>
      </c>
      <c r="J12609" s="10">
        <f>EOMONTH(Data_TABLE[[#This Row],[Date Sold]],0)</f>
        <v>42369</v>
      </c>
    </row>
    <row r="12610" spans="2:10" x14ac:dyDescent="0.25">
      <c r="B12610" s="1" t="s">
        <v>40</v>
      </c>
      <c r="C12610" s="3" t="s">
        <v>56</v>
      </c>
      <c r="D12610" s="2" t="s">
        <v>52</v>
      </c>
      <c r="E12610" s="3" t="s">
        <v>46</v>
      </c>
      <c r="F12610" s="3">
        <f t="shared" ca="1" si="392"/>
        <v>1</v>
      </c>
      <c r="G12610" s="4">
        <f t="shared" ca="1" si="393"/>
        <v>186</v>
      </c>
      <c r="H12610" s="4">
        <f ca="1">+Data_TABLE[[#This Row],[Qty]]*Data_TABLE[[#This Row],[Unit Price]]</f>
        <v>186</v>
      </c>
      <c r="I12610" s="7">
        <v>42365</v>
      </c>
      <c r="J12610" s="10">
        <f>EOMONTH(Data_TABLE[[#This Row],[Date Sold]],0)</f>
        <v>42369</v>
      </c>
    </row>
    <row r="12611" spans="2:10" x14ac:dyDescent="0.25">
      <c r="B12611" s="1" t="s">
        <v>39</v>
      </c>
      <c r="C12611" s="3" t="s">
        <v>56</v>
      </c>
      <c r="D12611" s="2" t="s">
        <v>52</v>
      </c>
      <c r="E12611" s="3" t="s">
        <v>46</v>
      </c>
      <c r="F12611" s="3">
        <f t="shared" ca="1" si="392"/>
        <v>5</v>
      </c>
      <c r="G12611" s="4">
        <f t="shared" ca="1" si="393"/>
        <v>124</v>
      </c>
      <c r="H12611" s="4">
        <f ca="1">+Data_TABLE[[#This Row],[Qty]]*Data_TABLE[[#This Row],[Unit Price]]</f>
        <v>620</v>
      </c>
      <c r="I12611" s="7">
        <v>42365</v>
      </c>
      <c r="J12611" s="10">
        <f>EOMONTH(Data_TABLE[[#This Row],[Date Sold]],0)</f>
        <v>42369</v>
      </c>
    </row>
    <row r="12612" spans="2:10" x14ac:dyDescent="0.25">
      <c r="B12612" s="1" t="s">
        <v>37</v>
      </c>
      <c r="C12612" s="3" t="s">
        <v>56</v>
      </c>
      <c r="D12612" s="2" t="s">
        <v>52</v>
      </c>
      <c r="E12612" s="3" t="s">
        <v>46</v>
      </c>
      <c r="F12612" s="3">
        <f t="shared" ca="1" si="392"/>
        <v>2</v>
      </c>
      <c r="G12612" s="4">
        <f t="shared" ca="1" si="393"/>
        <v>164</v>
      </c>
      <c r="H12612" s="4">
        <f ca="1">+Data_TABLE[[#This Row],[Qty]]*Data_TABLE[[#This Row],[Unit Price]]</f>
        <v>328</v>
      </c>
      <c r="I12612" s="7">
        <v>42365</v>
      </c>
      <c r="J12612" s="10">
        <f>EOMONTH(Data_TABLE[[#This Row],[Date Sold]],0)</f>
        <v>42369</v>
      </c>
    </row>
    <row r="12613" spans="2:10" x14ac:dyDescent="0.25">
      <c r="B12613" s="1" t="s">
        <v>38</v>
      </c>
      <c r="C12613" s="3" t="s">
        <v>55</v>
      </c>
      <c r="D12613" s="2" t="s">
        <v>49</v>
      </c>
      <c r="E12613" s="3" t="s">
        <v>43</v>
      </c>
      <c r="F12613" s="3">
        <f t="shared" ca="1" si="392"/>
        <v>2</v>
      </c>
      <c r="G12613" s="4">
        <f t="shared" ca="1" si="393"/>
        <v>94</v>
      </c>
      <c r="H12613" s="4">
        <f ca="1">+Data_TABLE[[#This Row],[Qty]]*Data_TABLE[[#This Row],[Unit Price]]</f>
        <v>188</v>
      </c>
      <c r="I12613" s="7">
        <v>42365</v>
      </c>
      <c r="J12613" s="10">
        <f>EOMONTH(Data_TABLE[[#This Row],[Date Sold]],0)</f>
        <v>42369</v>
      </c>
    </row>
    <row r="12614" spans="2:10" x14ac:dyDescent="0.25">
      <c r="B12614" s="1" t="s">
        <v>36</v>
      </c>
      <c r="C12614" s="3" t="s">
        <v>54</v>
      </c>
      <c r="D12614" s="2" t="s">
        <v>48</v>
      </c>
      <c r="E12614" s="3" t="s">
        <v>42</v>
      </c>
      <c r="F12614" s="3">
        <f t="shared" ca="1" si="392"/>
        <v>4</v>
      </c>
      <c r="G12614" s="4">
        <f t="shared" ca="1" si="393"/>
        <v>165</v>
      </c>
      <c r="H12614" s="4">
        <f ca="1">+Data_TABLE[[#This Row],[Qty]]*Data_TABLE[[#This Row],[Unit Price]]</f>
        <v>660</v>
      </c>
      <c r="I12614" s="7">
        <v>42365</v>
      </c>
      <c r="J12614" s="10">
        <f>EOMONTH(Data_TABLE[[#This Row],[Date Sold]],0)</f>
        <v>42369</v>
      </c>
    </row>
    <row r="12615" spans="2:10" x14ac:dyDescent="0.25">
      <c r="B12615" s="1" t="s">
        <v>37</v>
      </c>
      <c r="C12615" s="3" t="s">
        <v>55</v>
      </c>
      <c r="D12615" s="2" t="s">
        <v>49</v>
      </c>
      <c r="E12615" s="3" t="s">
        <v>43</v>
      </c>
      <c r="F12615" s="3">
        <f t="shared" ca="1" si="392"/>
        <v>1</v>
      </c>
      <c r="G12615" s="4">
        <f t="shared" ca="1" si="393"/>
        <v>169</v>
      </c>
      <c r="H12615" s="4">
        <f ca="1">+Data_TABLE[[#This Row],[Qty]]*Data_TABLE[[#This Row],[Unit Price]]</f>
        <v>169</v>
      </c>
      <c r="I12615" s="7">
        <v>42365</v>
      </c>
      <c r="J12615" s="10">
        <f>EOMONTH(Data_TABLE[[#This Row],[Date Sold]],0)</f>
        <v>42369</v>
      </c>
    </row>
    <row r="12616" spans="2:10" x14ac:dyDescent="0.25">
      <c r="B12616" s="1" t="s">
        <v>40</v>
      </c>
      <c r="C12616" s="3" t="s">
        <v>56</v>
      </c>
      <c r="D12616" s="2" t="s">
        <v>50</v>
      </c>
      <c r="E12616" s="3" t="s">
        <v>44</v>
      </c>
      <c r="F12616" s="3">
        <f t="shared" ca="1" si="392"/>
        <v>3</v>
      </c>
      <c r="G12616" s="4">
        <f t="shared" ca="1" si="393"/>
        <v>173</v>
      </c>
      <c r="H12616" s="4">
        <f ca="1">+Data_TABLE[[#This Row],[Qty]]*Data_TABLE[[#This Row],[Unit Price]]</f>
        <v>519</v>
      </c>
      <c r="I12616" s="7">
        <v>42365</v>
      </c>
      <c r="J12616" s="10">
        <f>EOMONTH(Data_TABLE[[#This Row],[Date Sold]],0)</f>
        <v>42369</v>
      </c>
    </row>
    <row r="12617" spans="2:10" x14ac:dyDescent="0.25">
      <c r="B12617" s="1" t="s">
        <v>38</v>
      </c>
      <c r="C12617" s="3" t="s">
        <v>55</v>
      </c>
      <c r="D12617" s="2" t="s">
        <v>51</v>
      </c>
      <c r="E12617" s="3" t="s">
        <v>45</v>
      </c>
      <c r="F12617" s="3">
        <f t="shared" ca="1" si="392"/>
        <v>3</v>
      </c>
      <c r="G12617" s="4">
        <f t="shared" ca="1" si="393"/>
        <v>152</v>
      </c>
      <c r="H12617" s="4">
        <f ca="1">+Data_TABLE[[#This Row],[Qty]]*Data_TABLE[[#This Row],[Unit Price]]</f>
        <v>456</v>
      </c>
      <c r="I12617" s="7">
        <v>42365</v>
      </c>
      <c r="J12617" s="10">
        <f>EOMONTH(Data_TABLE[[#This Row],[Date Sold]],0)</f>
        <v>42369</v>
      </c>
    </row>
    <row r="12618" spans="2:10" x14ac:dyDescent="0.25">
      <c r="B12618" s="1" t="s">
        <v>36</v>
      </c>
      <c r="C12618" s="3" t="s">
        <v>56</v>
      </c>
      <c r="D12618" s="2" t="s">
        <v>52</v>
      </c>
      <c r="E12618" s="3" t="s">
        <v>46</v>
      </c>
      <c r="F12618" s="3">
        <f t="shared" ca="1" si="392"/>
        <v>2</v>
      </c>
      <c r="G12618" s="4">
        <f t="shared" ca="1" si="393"/>
        <v>75</v>
      </c>
      <c r="H12618" s="4">
        <f ca="1">+Data_TABLE[[#This Row],[Qty]]*Data_TABLE[[#This Row],[Unit Price]]</f>
        <v>150</v>
      </c>
      <c r="I12618" s="7">
        <v>42365</v>
      </c>
      <c r="J12618" s="10">
        <f>EOMONTH(Data_TABLE[[#This Row],[Date Sold]],0)</f>
        <v>42369</v>
      </c>
    </row>
    <row r="12619" spans="2:10" x14ac:dyDescent="0.25">
      <c r="B12619" s="1" t="s">
        <v>40</v>
      </c>
      <c r="C12619" s="3" t="s">
        <v>56</v>
      </c>
      <c r="D12619" s="2" t="s">
        <v>50</v>
      </c>
      <c r="E12619" s="3" t="s">
        <v>44</v>
      </c>
      <c r="F12619" s="3">
        <f t="shared" ca="1" si="392"/>
        <v>4</v>
      </c>
      <c r="G12619" s="4">
        <f t="shared" ca="1" si="393"/>
        <v>131</v>
      </c>
      <c r="H12619" s="4">
        <f ca="1">+Data_TABLE[[#This Row],[Qty]]*Data_TABLE[[#This Row],[Unit Price]]</f>
        <v>524</v>
      </c>
      <c r="I12619" s="7">
        <v>42365</v>
      </c>
      <c r="J12619" s="10">
        <f>EOMONTH(Data_TABLE[[#This Row],[Date Sold]],0)</f>
        <v>42369</v>
      </c>
    </row>
    <row r="12620" spans="2:10" x14ac:dyDescent="0.25">
      <c r="B12620" s="1" t="s">
        <v>38</v>
      </c>
      <c r="C12620" s="3" t="s">
        <v>56</v>
      </c>
      <c r="D12620" s="2" t="s">
        <v>52</v>
      </c>
      <c r="E12620" s="3" t="s">
        <v>46</v>
      </c>
      <c r="F12620" s="3">
        <f t="shared" ca="1" si="392"/>
        <v>2</v>
      </c>
      <c r="G12620" s="4">
        <f t="shared" ca="1" si="393"/>
        <v>83</v>
      </c>
      <c r="H12620" s="4">
        <f ca="1">+Data_TABLE[[#This Row],[Qty]]*Data_TABLE[[#This Row],[Unit Price]]</f>
        <v>166</v>
      </c>
      <c r="I12620" s="7">
        <v>42365</v>
      </c>
      <c r="J12620" s="10">
        <f>EOMONTH(Data_TABLE[[#This Row],[Date Sold]],0)</f>
        <v>42369</v>
      </c>
    </row>
    <row r="12621" spans="2:10" x14ac:dyDescent="0.25">
      <c r="B12621" s="1" t="s">
        <v>41</v>
      </c>
      <c r="C12621" s="3" t="s">
        <v>55</v>
      </c>
      <c r="D12621" s="2" t="s">
        <v>49</v>
      </c>
      <c r="E12621" s="3" t="s">
        <v>43</v>
      </c>
      <c r="F12621" s="3">
        <f t="shared" ca="1" si="392"/>
        <v>3</v>
      </c>
      <c r="G12621" s="4">
        <f t="shared" ca="1" si="393"/>
        <v>194</v>
      </c>
      <c r="H12621" s="4">
        <f ca="1">+Data_TABLE[[#This Row],[Qty]]*Data_TABLE[[#This Row],[Unit Price]]</f>
        <v>582</v>
      </c>
      <c r="I12621" s="7">
        <v>42365</v>
      </c>
      <c r="J12621" s="10">
        <f>EOMONTH(Data_TABLE[[#This Row],[Date Sold]],0)</f>
        <v>42369</v>
      </c>
    </row>
    <row r="12622" spans="2:10" x14ac:dyDescent="0.25">
      <c r="B12622" s="1" t="s">
        <v>37</v>
      </c>
      <c r="C12622" s="3" t="s">
        <v>55</v>
      </c>
      <c r="D12622" s="2" t="s">
        <v>51</v>
      </c>
      <c r="E12622" s="3" t="s">
        <v>45</v>
      </c>
      <c r="F12622" s="3">
        <f t="shared" ca="1" si="392"/>
        <v>3</v>
      </c>
      <c r="G12622" s="4">
        <f t="shared" ca="1" si="393"/>
        <v>60</v>
      </c>
      <c r="H12622" s="4">
        <f ca="1">+Data_TABLE[[#This Row],[Qty]]*Data_TABLE[[#This Row],[Unit Price]]</f>
        <v>180</v>
      </c>
      <c r="I12622" s="7">
        <v>42365</v>
      </c>
      <c r="J12622" s="10">
        <f>EOMONTH(Data_TABLE[[#This Row],[Date Sold]],0)</f>
        <v>42369</v>
      </c>
    </row>
    <row r="12623" spans="2:10" x14ac:dyDescent="0.25">
      <c r="B12623" s="1" t="s">
        <v>36</v>
      </c>
      <c r="C12623" s="3" t="s">
        <v>56</v>
      </c>
      <c r="D12623" s="2" t="s">
        <v>50</v>
      </c>
      <c r="E12623" s="3" t="s">
        <v>44</v>
      </c>
      <c r="F12623" s="3">
        <f t="shared" ca="1" si="392"/>
        <v>2</v>
      </c>
      <c r="G12623" s="4">
        <f t="shared" ca="1" si="393"/>
        <v>191</v>
      </c>
      <c r="H12623" s="4">
        <f ca="1">+Data_TABLE[[#This Row],[Qty]]*Data_TABLE[[#This Row],[Unit Price]]</f>
        <v>382</v>
      </c>
      <c r="I12623" s="7">
        <v>42365</v>
      </c>
      <c r="J12623" s="10">
        <f>EOMONTH(Data_TABLE[[#This Row],[Date Sold]],0)</f>
        <v>42369</v>
      </c>
    </row>
    <row r="12624" spans="2:10" x14ac:dyDescent="0.25">
      <c r="B12624" s="1" t="s">
        <v>38</v>
      </c>
      <c r="C12624" s="3" t="s">
        <v>55</v>
      </c>
      <c r="D12624" s="2" t="s">
        <v>49</v>
      </c>
      <c r="E12624" s="3" t="s">
        <v>43</v>
      </c>
      <c r="F12624" s="3">
        <f t="shared" ca="1" si="392"/>
        <v>5</v>
      </c>
      <c r="G12624" s="4">
        <f t="shared" ca="1" si="393"/>
        <v>66</v>
      </c>
      <c r="H12624" s="4">
        <f ca="1">+Data_TABLE[[#This Row],[Qty]]*Data_TABLE[[#This Row],[Unit Price]]</f>
        <v>330</v>
      </c>
      <c r="I12624" s="7">
        <v>42365</v>
      </c>
      <c r="J12624" s="10">
        <f>EOMONTH(Data_TABLE[[#This Row],[Date Sold]],0)</f>
        <v>42369</v>
      </c>
    </row>
    <row r="12625" spans="2:10" x14ac:dyDescent="0.25">
      <c r="B12625" s="1" t="s">
        <v>37</v>
      </c>
      <c r="C12625" s="3" t="s">
        <v>55</v>
      </c>
      <c r="D12625" s="2" t="s">
        <v>51</v>
      </c>
      <c r="E12625" s="3" t="s">
        <v>45</v>
      </c>
      <c r="F12625" s="3">
        <f t="shared" ca="1" si="392"/>
        <v>1</v>
      </c>
      <c r="G12625" s="4">
        <f t="shared" ca="1" si="393"/>
        <v>166</v>
      </c>
      <c r="H12625" s="4">
        <f ca="1">+Data_TABLE[[#This Row],[Qty]]*Data_TABLE[[#This Row],[Unit Price]]</f>
        <v>166</v>
      </c>
      <c r="I12625" s="7">
        <v>42365</v>
      </c>
      <c r="J12625" s="10">
        <f>EOMONTH(Data_TABLE[[#This Row],[Date Sold]],0)</f>
        <v>42369</v>
      </c>
    </row>
    <row r="12626" spans="2:10" x14ac:dyDescent="0.25">
      <c r="B12626" s="1" t="s">
        <v>37</v>
      </c>
      <c r="C12626" s="3" t="s">
        <v>55</v>
      </c>
      <c r="D12626" s="2" t="s">
        <v>51</v>
      </c>
      <c r="E12626" s="3" t="s">
        <v>45</v>
      </c>
      <c r="F12626" s="3">
        <f t="shared" ca="1" si="392"/>
        <v>5</v>
      </c>
      <c r="G12626" s="4">
        <f t="shared" ca="1" si="393"/>
        <v>81</v>
      </c>
      <c r="H12626" s="4">
        <f ca="1">+Data_TABLE[[#This Row],[Qty]]*Data_TABLE[[#This Row],[Unit Price]]</f>
        <v>405</v>
      </c>
      <c r="I12626" s="7">
        <v>42365</v>
      </c>
      <c r="J12626" s="10">
        <f>EOMONTH(Data_TABLE[[#This Row],[Date Sold]],0)</f>
        <v>42369</v>
      </c>
    </row>
    <row r="12627" spans="2:10" x14ac:dyDescent="0.25">
      <c r="B12627" s="1" t="s">
        <v>38</v>
      </c>
      <c r="C12627" s="3" t="s">
        <v>55</v>
      </c>
      <c r="D12627" s="2" t="s">
        <v>49</v>
      </c>
      <c r="E12627" s="3" t="s">
        <v>43</v>
      </c>
      <c r="F12627" s="3">
        <f t="shared" ca="1" si="392"/>
        <v>3</v>
      </c>
      <c r="G12627" s="4">
        <f t="shared" ca="1" si="393"/>
        <v>134</v>
      </c>
      <c r="H12627" s="4">
        <f ca="1">+Data_TABLE[[#This Row],[Qty]]*Data_TABLE[[#This Row],[Unit Price]]</f>
        <v>402</v>
      </c>
      <c r="I12627" s="7">
        <v>42365</v>
      </c>
      <c r="J12627" s="10">
        <f>EOMONTH(Data_TABLE[[#This Row],[Date Sold]],0)</f>
        <v>42369</v>
      </c>
    </row>
    <row r="12628" spans="2:10" x14ac:dyDescent="0.25">
      <c r="B12628" s="1" t="s">
        <v>41</v>
      </c>
      <c r="C12628" s="3" t="s">
        <v>56</v>
      </c>
      <c r="D12628" s="2" t="s">
        <v>52</v>
      </c>
      <c r="E12628" s="3" t="s">
        <v>46</v>
      </c>
      <c r="F12628" s="3">
        <f t="shared" ca="1" si="392"/>
        <v>4</v>
      </c>
      <c r="G12628" s="4">
        <f t="shared" ca="1" si="393"/>
        <v>163</v>
      </c>
      <c r="H12628" s="4">
        <f ca="1">+Data_TABLE[[#This Row],[Qty]]*Data_TABLE[[#This Row],[Unit Price]]</f>
        <v>652</v>
      </c>
      <c r="I12628" s="7">
        <v>42365</v>
      </c>
      <c r="J12628" s="10">
        <f>EOMONTH(Data_TABLE[[#This Row],[Date Sold]],0)</f>
        <v>42369</v>
      </c>
    </row>
    <row r="12629" spans="2:10" x14ac:dyDescent="0.25">
      <c r="B12629" s="1" t="s">
        <v>38</v>
      </c>
      <c r="C12629" s="3" t="s">
        <v>55</v>
      </c>
      <c r="D12629" s="2" t="s">
        <v>51</v>
      </c>
      <c r="E12629" s="3" t="s">
        <v>45</v>
      </c>
      <c r="F12629" s="3">
        <f t="shared" ca="1" si="392"/>
        <v>4</v>
      </c>
      <c r="G12629" s="4">
        <f t="shared" ca="1" si="393"/>
        <v>190</v>
      </c>
      <c r="H12629" s="4">
        <f ca="1">+Data_TABLE[[#This Row],[Qty]]*Data_TABLE[[#This Row],[Unit Price]]</f>
        <v>760</v>
      </c>
      <c r="I12629" s="7">
        <v>42365</v>
      </c>
      <c r="J12629" s="10">
        <f>EOMONTH(Data_TABLE[[#This Row],[Date Sold]],0)</f>
        <v>42369</v>
      </c>
    </row>
    <row r="12630" spans="2:10" x14ac:dyDescent="0.25">
      <c r="B12630" s="1" t="s">
        <v>36</v>
      </c>
      <c r="C12630" s="3" t="s">
        <v>56</v>
      </c>
      <c r="D12630" s="2" t="s">
        <v>52</v>
      </c>
      <c r="E12630" s="3" t="s">
        <v>46</v>
      </c>
      <c r="F12630" s="3">
        <f t="shared" ca="1" si="392"/>
        <v>2</v>
      </c>
      <c r="G12630" s="4">
        <f t="shared" ca="1" si="393"/>
        <v>137</v>
      </c>
      <c r="H12630" s="4">
        <f ca="1">+Data_TABLE[[#This Row],[Qty]]*Data_TABLE[[#This Row],[Unit Price]]</f>
        <v>274</v>
      </c>
      <c r="I12630" s="7">
        <v>42365</v>
      </c>
      <c r="J12630" s="10">
        <f>EOMONTH(Data_TABLE[[#This Row],[Date Sold]],0)</f>
        <v>42369</v>
      </c>
    </row>
    <row r="12631" spans="2:10" x14ac:dyDescent="0.25">
      <c r="B12631" s="1" t="s">
        <v>38</v>
      </c>
      <c r="C12631" s="3" t="s">
        <v>56</v>
      </c>
      <c r="D12631" s="2" t="s">
        <v>50</v>
      </c>
      <c r="E12631" s="3" t="s">
        <v>44</v>
      </c>
      <c r="F12631" s="3">
        <f t="shared" ca="1" si="392"/>
        <v>5</v>
      </c>
      <c r="G12631" s="4">
        <f t="shared" ca="1" si="393"/>
        <v>93</v>
      </c>
      <c r="H12631" s="4">
        <f ca="1">+Data_TABLE[[#This Row],[Qty]]*Data_TABLE[[#This Row],[Unit Price]]</f>
        <v>465</v>
      </c>
      <c r="I12631" s="7">
        <v>42365</v>
      </c>
      <c r="J12631" s="10">
        <f>EOMONTH(Data_TABLE[[#This Row],[Date Sold]],0)</f>
        <v>42369</v>
      </c>
    </row>
    <row r="12632" spans="2:10" x14ac:dyDescent="0.25">
      <c r="B12632" s="1" t="s">
        <v>40</v>
      </c>
      <c r="C12632" s="3" t="s">
        <v>56</v>
      </c>
      <c r="D12632" s="2" t="s">
        <v>50</v>
      </c>
      <c r="E12632" s="3" t="s">
        <v>44</v>
      </c>
      <c r="F12632" s="3">
        <f t="shared" ca="1" si="392"/>
        <v>1</v>
      </c>
      <c r="G12632" s="4">
        <f t="shared" ca="1" si="393"/>
        <v>109</v>
      </c>
      <c r="H12632" s="4">
        <f ca="1">+Data_TABLE[[#This Row],[Qty]]*Data_TABLE[[#This Row],[Unit Price]]</f>
        <v>109</v>
      </c>
      <c r="I12632" s="7">
        <v>42365</v>
      </c>
      <c r="J12632" s="10">
        <f>EOMONTH(Data_TABLE[[#This Row],[Date Sold]],0)</f>
        <v>42369</v>
      </c>
    </row>
    <row r="12633" spans="2:10" x14ac:dyDescent="0.25">
      <c r="B12633" s="1" t="s">
        <v>36</v>
      </c>
      <c r="C12633" s="3" t="s">
        <v>56</v>
      </c>
      <c r="D12633" s="2" t="s">
        <v>50</v>
      </c>
      <c r="E12633" s="3" t="s">
        <v>44</v>
      </c>
      <c r="F12633" s="3">
        <f t="shared" ca="1" si="392"/>
        <v>4</v>
      </c>
      <c r="G12633" s="4">
        <f t="shared" ca="1" si="393"/>
        <v>63</v>
      </c>
      <c r="H12633" s="4">
        <f ca="1">+Data_TABLE[[#This Row],[Qty]]*Data_TABLE[[#This Row],[Unit Price]]</f>
        <v>252</v>
      </c>
      <c r="I12633" s="7">
        <v>42365</v>
      </c>
      <c r="J12633" s="10">
        <f>EOMONTH(Data_TABLE[[#This Row],[Date Sold]],0)</f>
        <v>42369</v>
      </c>
    </row>
    <row r="12634" spans="2:10" x14ac:dyDescent="0.25">
      <c r="B12634" s="1" t="s">
        <v>37</v>
      </c>
      <c r="C12634" s="3" t="s">
        <v>55</v>
      </c>
      <c r="D12634" s="2" t="s">
        <v>49</v>
      </c>
      <c r="E12634" s="3" t="s">
        <v>43</v>
      </c>
      <c r="F12634" s="3">
        <f t="shared" ca="1" si="392"/>
        <v>4</v>
      </c>
      <c r="G12634" s="4">
        <f t="shared" ca="1" si="393"/>
        <v>151</v>
      </c>
      <c r="H12634" s="4">
        <f ca="1">+Data_TABLE[[#This Row],[Qty]]*Data_TABLE[[#This Row],[Unit Price]]</f>
        <v>604</v>
      </c>
      <c r="I12634" s="7">
        <v>42365</v>
      </c>
      <c r="J12634" s="10">
        <f>EOMONTH(Data_TABLE[[#This Row],[Date Sold]],0)</f>
        <v>42369</v>
      </c>
    </row>
    <row r="12635" spans="2:10" x14ac:dyDescent="0.25">
      <c r="B12635" s="1" t="s">
        <v>40</v>
      </c>
      <c r="C12635" s="3" t="s">
        <v>54</v>
      </c>
      <c r="D12635" s="2" t="s">
        <v>48</v>
      </c>
      <c r="E12635" s="3" t="s">
        <v>42</v>
      </c>
      <c r="F12635" s="3">
        <f t="shared" ca="1" si="392"/>
        <v>2</v>
      </c>
      <c r="G12635" s="4">
        <f t="shared" ca="1" si="393"/>
        <v>67</v>
      </c>
      <c r="H12635" s="4">
        <f ca="1">+Data_TABLE[[#This Row],[Qty]]*Data_TABLE[[#This Row],[Unit Price]]</f>
        <v>134</v>
      </c>
      <c r="I12635" s="7">
        <v>42365</v>
      </c>
      <c r="J12635" s="10">
        <f>EOMONTH(Data_TABLE[[#This Row],[Date Sold]],0)</f>
        <v>42369</v>
      </c>
    </row>
    <row r="12636" spans="2:10" x14ac:dyDescent="0.25">
      <c r="B12636" s="1" t="s">
        <v>40</v>
      </c>
      <c r="C12636" s="3" t="s">
        <v>55</v>
      </c>
      <c r="D12636" s="2" t="s">
        <v>49</v>
      </c>
      <c r="E12636" s="3" t="s">
        <v>43</v>
      </c>
      <c r="F12636" s="3">
        <f t="shared" ca="1" si="392"/>
        <v>4</v>
      </c>
      <c r="G12636" s="4">
        <f t="shared" ca="1" si="393"/>
        <v>89</v>
      </c>
      <c r="H12636" s="4">
        <f ca="1">+Data_TABLE[[#This Row],[Qty]]*Data_TABLE[[#This Row],[Unit Price]]</f>
        <v>356</v>
      </c>
      <c r="I12636" s="7">
        <v>42365</v>
      </c>
      <c r="J12636" s="10">
        <f>EOMONTH(Data_TABLE[[#This Row],[Date Sold]],0)</f>
        <v>42369</v>
      </c>
    </row>
    <row r="12637" spans="2:10" x14ac:dyDescent="0.25">
      <c r="B12637" s="1" t="s">
        <v>40</v>
      </c>
      <c r="C12637" s="3" t="s">
        <v>55</v>
      </c>
      <c r="D12637" s="2" t="s">
        <v>49</v>
      </c>
      <c r="E12637" s="3" t="s">
        <v>43</v>
      </c>
      <c r="F12637" s="3">
        <f t="shared" ca="1" si="392"/>
        <v>3</v>
      </c>
      <c r="G12637" s="4">
        <f t="shared" ca="1" si="393"/>
        <v>102</v>
      </c>
      <c r="H12637" s="4">
        <f ca="1">+Data_TABLE[[#This Row],[Qty]]*Data_TABLE[[#This Row],[Unit Price]]</f>
        <v>306</v>
      </c>
      <c r="I12637" s="7">
        <v>42365</v>
      </c>
      <c r="J12637" s="10">
        <f>EOMONTH(Data_TABLE[[#This Row],[Date Sold]],0)</f>
        <v>42369</v>
      </c>
    </row>
    <row r="12638" spans="2:10" x14ac:dyDescent="0.25">
      <c r="B12638" s="1" t="s">
        <v>37</v>
      </c>
      <c r="C12638" s="3" t="s">
        <v>56</v>
      </c>
      <c r="D12638" s="2" t="s">
        <v>52</v>
      </c>
      <c r="E12638" s="3" t="s">
        <v>46</v>
      </c>
      <c r="F12638" s="3">
        <f t="shared" ca="1" si="392"/>
        <v>4</v>
      </c>
      <c r="G12638" s="4">
        <f t="shared" ca="1" si="393"/>
        <v>108</v>
      </c>
      <c r="H12638" s="4">
        <f ca="1">+Data_TABLE[[#This Row],[Qty]]*Data_TABLE[[#This Row],[Unit Price]]</f>
        <v>432</v>
      </c>
      <c r="I12638" s="7">
        <v>42365</v>
      </c>
      <c r="J12638" s="10">
        <f>EOMONTH(Data_TABLE[[#This Row],[Date Sold]],0)</f>
        <v>42369</v>
      </c>
    </row>
    <row r="12639" spans="2:10" x14ac:dyDescent="0.25">
      <c r="B12639" s="1" t="s">
        <v>39</v>
      </c>
      <c r="C12639" s="3" t="s">
        <v>55</v>
      </c>
      <c r="D12639" s="2" t="s">
        <v>49</v>
      </c>
      <c r="E12639" s="3" t="s">
        <v>43</v>
      </c>
      <c r="F12639" s="3">
        <f t="shared" ca="1" si="392"/>
        <v>4</v>
      </c>
      <c r="G12639" s="4">
        <f t="shared" ca="1" si="393"/>
        <v>69</v>
      </c>
      <c r="H12639" s="4">
        <f ca="1">+Data_TABLE[[#This Row],[Qty]]*Data_TABLE[[#This Row],[Unit Price]]</f>
        <v>276</v>
      </c>
      <c r="I12639" s="7">
        <v>42365</v>
      </c>
      <c r="J12639" s="10">
        <f>EOMONTH(Data_TABLE[[#This Row],[Date Sold]],0)</f>
        <v>42369</v>
      </c>
    </row>
    <row r="12640" spans="2:10" x14ac:dyDescent="0.25">
      <c r="B12640" s="1" t="s">
        <v>38</v>
      </c>
      <c r="C12640" s="3" t="s">
        <v>56</v>
      </c>
      <c r="D12640" s="2" t="s">
        <v>50</v>
      </c>
      <c r="E12640" s="3" t="s">
        <v>44</v>
      </c>
      <c r="F12640" s="3">
        <f t="shared" ca="1" si="392"/>
        <v>1</v>
      </c>
      <c r="G12640" s="4">
        <f t="shared" ca="1" si="393"/>
        <v>61</v>
      </c>
      <c r="H12640" s="4">
        <f ca="1">+Data_TABLE[[#This Row],[Qty]]*Data_TABLE[[#This Row],[Unit Price]]</f>
        <v>61</v>
      </c>
      <c r="I12640" s="7">
        <v>42365</v>
      </c>
      <c r="J12640" s="10">
        <f>EOMONTH(Data_TABLE[[#This Row],[Date Sold]],0)</f>
        <v>42369</v>
      </c>
    </row>
    <row r="12641" spans="2:10" x14ac:dyDescent="0.25">
      <c r="B12641" s="1" t="s">
        <v>40</v>
      </c>
      <c r="C12641" s="3" t="s">
        <v>56</v>
      </c>
      <c r="D12641" s="2" t="s">
        <v>52</v>
      </c>
      <c r="E12641" s="3" t="s">
        <v>46</v>
      </c>
      <c r="F12641" s="3">
        <f t="shared" ca="1" si="392"/>
        <v>2</v>
      </c>
      <c r="G12641" s="4">
        <f t="shared" ca="1" si="393"/>
        <v>196</v>
      </c>
      <c r="H12641" s="4">
        <f ca="1">+Data_TABLE[[#This Row],[Qty]]*Data_TABLE[[#This Row],[Unit Price]]</f>
        <v>392</v>
      </c>
      <c r="I12641" s="7">
        <v>42365</v>
      </c>
      <c r="J12641" s="10">
        <f>EOMONTH(Data_TABLE[[#This Row],[Date Sold]],0)</f>
        <v>42369</v>
      </c>
    </row>
    <row r="12642" spans="2:10" x14ac:dyDescent="0.25">
      <c r="B12642" s="1" t="s">
        <v>37</v>
      </c>
      <c r="C12642" s="3" t="s">
        <v>55</v>
      </c>
      <c r="D12642" s="2" t="s">
        <v>51</v>
      </c>
      <c r="E12642" s="3" t="s">
        <v>45</v>
      </c>
      <c r="F12642" s="3">
        <f t="shared" ca="1" si="392"/>
        <v>5</v>
      </c>
      <c r="G12642" s="4">
        <f t="shared" ca="1" si="393"/>
        <v>96</v>
      </c>
      <c r="H12642" s="4">
        <f ca="1">+Data_TABLE[[#This Row],[Qty]]*Data_TABLE[[#This Row],[Unit Price]]</f>
        <v>480</v>
      </c>
      <c r="I12642" s="7">
        <v>42365</v>
      </c>
      <c r="J12642" s="10">
        <f>EOMONTH(Data_TABLE[[#This Row],[Date Sold]],0)</f>
        <v>42369</v>
      </c>
    </row>
    <row r="12643" spans="2:10" x14ac:dyDescent="0.25">
      <c r="B12643" s="1" t="s">
        <v>40</v>
      </c>
      <c r="C12643" s="3" t="s">
        <v>56</v>
      </c>
      <c r="D12643" s="2" t="s">
        <v>50</v>
      </c>
      <c r="E12643" s="3" t="s">
        <v>44</v>
      </c>
      <c r="F12643" s="3">
        <f t="shared" ca="1" si="392"/>
        <v>1</v>
      </c>
      <c r="G12643" s="4">
        <f t="shared" ca="1" si="393"/>
        <v>198</v>
      </c>
      <c r="H12643" s="4">
        <f ca="1">+Data_TABLE[[#This Row],[Qty]]*Data_TABLE[[#This Row],[Unit Price]]</f>
        <v>198</v>
      </c>
      <c r="I12643" s="7">
        <v>42365</v>
      </c>
      <c r="J12643" s="10">
        <f>EOMONTH(Data_TABLE[[#This Row],[Date Sold]],0)</f>
        <v>42369</v>
      </c>
    </row>
    <row r="12644" spans="2:10" x14ac:dyDescent="0.25">
      <c r="B12644" s="1" t="s">
        <v>38</v>
      </c>
      <c r="C12644" s="3" t="s">
        <v>54</v>
      </c>
      <c r="D12644" s="2" t="s">
        <v>48</v>
      </c>
      <c r="E12644" s="3" t="s">
        <v>42</v>
      </c>
      <c r="F12644" s="3">
        <f t="shared" ca="1" si="392"/>
        <v>2</v>
      </c>
      <c r="G12644" s="4">
        <f t="shared" ca="1" si="393"/>
        <v>110</v>
      </c>
      <c r="H12644" s="4">
        <f ca="1">+Data_TABLE[[#This Row],[Qty]]*Data_TABLE[[#This Row],[Unit Price]]</f>
        <v>220</v>
      </c>
      <c r="I12644" s="7">
        <v>42365</v>
      </c>
      <c r="J12644" s="10">
        <f>EOMONTH(Data_TABLE[[#This Row],[Date Sold]],0)</f>
        <v>42369</v>
      </c>
    </row>
    <row r="12645" spans="2:10" x14ac:dyDescent="0.25">
      <c r="B12645" s="1" t="s">
        <v>40</v>
      </c>
      <c r="C12645" s="3" t="s">
        <v>56</v>
      </c>
      <c r="D12645" s="2" t="s">
        <v>52</v>
      </c>
      <c r="E12645" s="3" t="s">
        <v>46</v>
      </c>
      <c r="F12645" s="3">
        <f t="shared" ca="1" si="392"/>
        <v>5</v>
      </c>
      <c r="G12645" s="4">
        <f t="shared" ca="1" si="393"/>
        <v>193</v>
      </c>
      <c r="H12645" s="4">
        <f ca="1">+Data_TABLE[[#This Row],[Qty]]*Data_TABLE[[#This Row],[Unit Price]]</f>
        <v>965</v>
      </c>
      <c r="I12645" s="7">
        <v>42365</v>
      </c>
      <c r="J12645" s="10">
        <f>EOMONTH(Data_TABLE[[#This Row],[Date Sold]],0)</f>
        <v>42369</v>
      </c>
    </row>
    <row r="12646" spans="2:10" x14ac:dyDescent="0.25">
      <c r="B12646" s="1" t="s">
        <v>41</v>
      </c>
      <c r="C12646" s="3" t="s">
        <v>54</v>
      </c>
      <c r="D12646" s="2" t="s">
        <v>48</v>
      </c>
      <c r="E12646" s="3" t="s">
        <v>42</v>
      </c>
      <c r="F12646" s="3">
        <f t="shared" ca="1" si="392"/>
        <v>5</v>
      </c>
      <c r="G12646" s="4">
        <f t="shared" ca="1" si="393"/>
        <v>170</v>
      </c>
      <c r="H12646" s="4">
        <f ca="1">+Data_TABLE[[#This Row],[Qty]]*Data_TABLE[[#This Row],[Unit Price]]</f>
        <v>850</v>
      </c>
      <c r="I12646" s="7">
        <v>42365</v>
      </c>
      <c r="J12646" s="10">
        <f>EOMONTH(Data_TABLE[[#This Row],[Date Sold]],0)</f>
        <v>42369</v>
      </c>
    </row>
    <row r="12647" spans="2:10" x14ac:dyDescent="0.25">
      <c r="B12647" s="1" t="s">
        <v>38</v>
      </c>
      <c r="C12647" s="3" t="s">
        <v>55</v>
      </c>
      <c r="D12647" s="2" t="s">
        <v>49</v>
      </c>
      <c r="E12647" s="3" t="s">
        <v>43</v>
      </c>
      <c r="F12647" s="3">
        <f t="shared" ca="1" si="392"/>
        <v>5</v>
      </c>
      <c r="G12647" s="4">
        <f t="shared" ca="1" si="393"/>
        <v>145</v>
      </c>
      <c r="H12647" s="4">
        <f ca="1">+Data_TABLE[[#This Row],[Qty]]*Data_TABLE[[#This Row],[Unit Price]]</f>
        <v>725</v>
      </c>
      <c r="I12647" s="7">
        <v>42365</v>
      </c>
      <c r="J12647" s="10">
        <f>EOMONTH(Data_TABLE[[#This Row],[Date Sold]],0)</f>
        <v>42369</v>
      </c>
    </row>
    <row r="12648" spans="2:10" x14ac:dyDescent="0.25">
      <c r="B12648" s="1" t="s">
        <v>39</v>
      </c>
      <c r="C12648" s="3" t="s">
        <v>54</v>
      </c>
      <c r="D12648" s="2" t="s">
        <v>48</v>
      </c>
      <c r="E12648" s="3" t="s">
        <v>42</v>
      </c>
      <c r="F12648" s="3">
        <f t="shared" ca="1" si="392"/>
        <v>5</v>
      </c>
      <c r="G12648" s="4">
        <f t="shared" ca="1" si="393"/>
        <v>119</v>
      </c>
      <c r="H12648" s="4">
        <f ca="1">+Data_TABLE[[#This Row],[Qty]]*Data_TABLE[[#This Row],[Unit Price]]</f>
        <v>595</v>
      </c>
      <c r="I12648" s="7">
        <v>42365</v>
      </c>
      <c r="J12648" s="10">
        <f>EOMONTH(Data_TABLE[[#This Row],[Date Sold]],0)</f>
        <v>42369</v>
      </c>
    </row>
    <row r="12649" spans="2:10" x14ac:dyDescent="0.25">
      <c r="B12649" s="1" t="s">
        <v>39</v>
      </c>
      <c r="C12649" s="3" t="s">
        <v>55</v>
      </c>
      <c r="D12649" s="2" t="s">
        <v>51</v>
      </c>
      <c r="E12649" s="3" t="s">
        <v>45</v>
      </c>
      <c r="F12649" s="3">
        <f t="shared" ca="1" si="392"/>
        <v>3</v>
      </c>
      <c r="G12649" s="4">
        <f t="shared" ca="1" si="393"/>
        <v>146</v>
      </c>
      <c r="H12649" s="4">
        <f ca="1">+Data_TABLE[[#This Row],[Qty]]*Data_TABLE[[#This Row],[Unit Price]]</f>
        <v>438</v>
      </c>
      <c r="I12649" s="7">
        <v>42365</v>
      </c>
      <c r="J12649" s="10">
        <f>EOMONTH(Data_TABLE[[#This Row],[Date Sold]],0)</f>
        <v>42369</v>
      </c>
    </row>
    <row r="12650" spans="2:10" x14ac:dyDescent="0.25">
      <c r="B12650" s="1" t="s">
        <v>41</v>
      </c>
      <c r="C12650" s="3" t="s">
        <v>55</v>
      </c>
      <c r="D12650" s="2" t="s">
        <v>51</v>
      </c>
      <c r="E12650" s="3" t="s">
        <v>45</v>
      </c>
      <c r="F12650" s="3">
        <f t="shared" ca="1" si="392"/>
        <v>2</v>
      </c>
      <c r="G12650" s="4">
        <f t="shared" ca="1" si="393"/>
        <v>116</v>
      </c>
      <c r="H12650" s="4">
        <f ca="1">+Data_TABLE[[#This Row],[Qty]]*Data_TABLE[[#This Row],[Unit Price]]</f>
        <v>232</v>
      </c>
      <c r="I12650" s="7">
        <v>42365</v>
      </c>
      <c r="J12650" s="10">
        <f>EOMONTH(Data_TABLE[[#This Row],[Date Sold]],0)</f>
        <v>42369</v>
      </c>
    </row>
    <row r="12651" spans="2:10" x14ac:dyDescent="0.25">
      <c r="B12651" s="1" t="s">
        <v>41</v>
      </c>
      <c r="C12651" s="3" t="s">
        <v>55</v>
      </c>
      <c r="D12651" s="2" t="s">
        <v>51</v>
      </c>
      <c r="E12651" s="3" t="s">
        <v>45</v>
      </c>
      <c r="F12651" s="3">
        <f t="shared" ca="1" si="392"/>
        <v>4</v>
      </c>
      <c r="G12651" s="4">
        <f t="shared" ca="1" si="393"/>
        <v>88</v>
      </c>
      <c r="H12651" s="4">
        <f ca="1">+Data_TABLE[[#This Row],[Qty]]*Data_TABLE[[#This Row],[Unit Price]]</f>
        <v>352</v>
      </c>
      <c r="I12651" s="7">
        <v>42365</v>
      </c>
      <c r="J12651" s="10">
        <f>EOMONTH(Data_TABLE[[#This Row],[Date Sold]],0)</f>
        <v>42369</v>
      </c>
    </row>
    <row r="12652" spans="2:10" x14ac:dyDescent="0.25">
      <c r="B12652" s="1" t="s">
        <v>40</v>
      </c>
      <c r="C12652" s="3" t="s">
        <v>55</v>
      </c>
      <c r="D12652" s="2" t="s">
        <v>49</v>
      </c>
      <c r="E12652" s="3" t="s">
        <v>43</v>
      </c>
      <c r="F12652" s="3">
        <f t="shared" ca="1" si="392"/>
        <v>1</v>
      </c>
      <c r="G12652" s="4">
        <f t="shared" ca="1" si="393"/>
        <v>165</v>
      </c>
      <c r="H12652" s="4">
        <f ca="1">+Data_TABLE[[#This Row],[Qty]]*Data_TABLE[[#This Row],[Unit Price]]</f>
        <v>165</v>
      </c>
      <c r="I12652" s="7">
        <v>42365</v>
      </c>
      <c r="J12652" s="10">
        <f>EOMONTH(Data_TABLE[[#This Row],[Date Sold]],0)</f>
        <v>42369</v>
      </c>
    </row>
    <row r="12653" spans="2:10" x14ac:dyDescent="0.25">
      <c r="B12653" s="1" t="s">
        <v>39</v>
      </c>
      <c r="C12653" s="3" t="s">
        <v>55</v>
      </c>
      <c r="D12653" s="2" t="s">
        <v>49</v>
      </c>
      <c r="E12653" s="3" t="s">
        <v>43</v>
      </c>
      <c r="F12653" s="3">
        <f t="shared" ca="1" si="392"/>
        <v>4</v>
      </c>
      <c r="G12653" s="4">
        <f t="shared" ca="1" si="393"/>
        <v>84</v>
      </c>
      <c r="H12653" s="4">
        <f ca="1">+Data_TABLE[[#This Row],[Qty]]*Data_TABLE[[#This Row],[Unit Price]]</f>
        <v>336</v>
      </c>
      <c r="I12653" s="7">
        <v>42366</v>
      </c>
      <c r="J12653" s="10">
        <f>EOMONTH(Data_TABLE[[#This Row],[Date Sold]],0)</f>
        <v>42369</v>
      </c>
    </row>
    <row r="12654" spans="2:10" x14ac:dyDescent="0.25">
      <c r="B12654" s="1" t="s">
        <v>41</v>
      </c>
      <c r="C12654" s="3" t="s">
        <v>54</v>
      </c>
      <c r="D12654" s="2" t="s">
        <v>48</v>
      </c>
      <c r="E12654" s="3" t="s">
        <v>42</v>
      </c>
      <c r="F12654" s="3">
        <f t="shared" ca="1" si="392"/>
        <v>3</v>
      </c>
      <c r="G12654" s="4">
        <f t="shared" ca="1" si="393"/>
        <v>104</v>
      </c>
      <c r="H12654" s="4">
        <f ca="1">+Data_TABLE[[#This Row],[Qty]]*Data_TABLE[[#This Row],[Unit Price]]</f>
        <v>312</v>
      </c>
      <c r="I12654" s="7">
        <v>42366</v>
      </c>
      <c r="J12654" s="10">
        <f>EOMONTH(Data_TABLE[[#This Row],[Date Sold]],0)</f>
        <v>42369</v>
      </c>
    </row>
    <row r="12655" spans="2:10" x14ac:dyDescent="0.25">
      <c r="B12655" s="1" t="s">
        <v>36</v>
      </c>
      <c r="C12655" s="3" t="s">
        <v>56</v>
      </c>
      <c r="D12655" s="2" t="s">
        <v>50</v>
      </c>
      <c r="E12655" s="3" t="s">
        <v>44</v>
      </c>
      <c r="F12655" s="3">
        <f t="shared" ca="1" si="392"/>
        <v>3</v>
      </c>
      <c r="G12655" s="4">
        <f t="shared" ca="1" si="393"/>
        <v>171</v>
      </c>
      <c r="H12655" s="4">
        <f ca="1">+Data_TABLE[[#This Row],[Qty]]*Data_TABLE[[#This Row],[Unit Price]]</f>
        <v>513</v>
      </c>
      <c r="I12655" s="7">
        <v>42366</v>
      </c>
      <c r="J12655" s="10">
        <f>EOMONTH(Data_TABLE[[#This Row],[Date Sold]],0)</f>
        <v>42369</v>
      </c>
    </row>
    <row r="12656" spans="2:10" x14ac:dyDescent="0.25">
      <c r="B12656" s="1" t="s">
        <v>41</v>
      </c>
      <c r="C12656" s="3" t="s">
        <v>56</v>
      </c>
      <c r="D12656" s="2" t="s">
        <v>50</v>
      </c>
      <c r="E12656" s="3" t="s">
        <v>44</v>
      </c>
      <c r="F12656" s="3">
        <f t="shared" ca="1" si="392"/>
        <v>1</v>
      </c>
      <c r="G12656" s="4">
        <f t="shared" ca="1" si="393"/>
        <v>86</v>
      </c>
      <c r="H12656" s="4">
        <f ca="1">+Data_TABLE[[#This Row],[Qty]]*Data_TABLE[[#This Row],[Unit Price]]</f>
        <v>86</v>
      </c>
      <c r="I12656" s="7">
        <v>42366</v>
      </c>
      <c r="J12656" s="10">
        <f>EOMONTH(Data_TABLE[[#This Row],[Date Sold]],0)</f>
        <v>42369</v>
      </c>
    </row>
    <row r="12657" spans="2:10" x14ac:dyDescent="0.25">
      <c r="B12657" s="1" t="s">
        <v>41</v>
      </c>
      <c r="C12657" s="3" t="s">
        <v>56</v>
      </c>
      <c r="D12657" s="2" t="s">
        <v>52</v>
      </c>
      <c r="E12657" s="3" t="s">
        <v>46</v>
      </c>
      <c r="F12657" s="3">
        <f t="shared" ref="F12657:F12720" ca="1" si="394">RANDBETWEEN(1,5)</f>
        <v>1</v>
      </c>
      <c r="G12657" s="4">
        <f t="shared" ref="G12657:G12720" ca="1" si="395">RANDBETWEEN(60,200)</f>
        <v>96</v>
      </c>
      <c r="H12657" s="4">
        <f ca="1">+Data_TABLE[[#This Row],[Qty]]*Data_TABLE[[#This Row],[Unit Price]]</f>
        <v>96</v>
      </c>
      <c r="I12657" s="7">
        <v>42366</v>
      </c>
      <c r="J12657" s="10">
        <f>EOMONTH(Data_TABLE[[#This Row],[Date Sold]],0)</f>
        <v>42369</v>
      </c>
    </row>
    <row r="12658" spans="2:10" x14ac:dyDescent="0.25">
      <c r="B12658" s="1" t="s">
        <v>37</v>
      </c>
      <c r="C12658" s="3" t="s">
        <v>54</v>
      </c>
      <c r="D12658" s="2" t="s">
        <v>48</v>
      </c>
      <c r="E12658" s="3" t="s">
        <v>42</v>
      </c>
      <c r="F12658" s="3">
        <f t="shared" ca="1" si="394"/>
        <v>5</v>
      </c>
      <c r="G12658" s="4">
        <f t="shared" ca="1" si="395"/>
        <v>61</v>
      </c>
      <c r="H12658" s="4">
        <f ca="1">+Data_TABLE[[#This Row],[Qty]]*Data_TABLE[[#This Row],[Unit Price]]</f>
        <v>305</v>
      </c>
      <c r="I12658" s="7">
        <v>42366</v>
      </c>
      <c r="J12658" s="10">
        <f>EOMONTH(Data_TABLE[[#This Row],[Date Sold]],0)</f>
        <v>42369</v>
      </c>
    </row>
    <row r="12659" spans="2:10" x14ac:dyDescent="0.25">
      <c r="B12659" s="1" t="s">
        <v>36</v>
      </c>
      <c r="C12659" s="3" t="s">
        <v>56</v>
      </c>
      <c r="D12659" s="2" t="s">
        <v>50</v>
      </c>
      <c r="E12659" s="3" t="s">
        <v>44</v>
      </c>
      <c r="F12659" s="3">
        <f t="shared" ca="1" si="394"/>
        <v>2</v>
      </c>
      <c r="G12659" s="4">
        <f t="shared" ca="1" si="395"/>
        <v>184</v>
      </c>
      <c r="H12659" s="4">
        <f ca="1">+Data_TABLE[[#This Row],[Qty]]*Data_TABLE[[#This Row],[Unit Price]]</f>
        <v>368</v>
      </c>
      <c r="I12659" s="7">
        <v>42366</v>
      </c>
      <c r="J12659" s="10">
        <f>EOMONTH(Data_TABLE[[#This Row],[Date Sold]],0)</f>
        <v>42369</v>
      </c>
    </row>
    <row r="12660" spans="2:10" x14ac:dyDescent="0.25">
      <c r="B12660" s="1" t="s">
        <v>38</v>
      </c>
      <c r="C12660" s="3" t="s">
        <v>56</v>
      </c>
      <c r="D12660" s="2" t="s">
        <v>50</v>
      </c>
      <c r="E12660" s="3" t="s">
        <v>44</v>
      </c>
      <c r="F12660" s="3">
        <f t="shared" ca="1" si="394"/>
        <v>5</v>
      </c>
      <c r="G12660" s="4">
        <f t="shared" ca="1" si="395"/>
        <v>81</v>
      </c>
      <c r="H12660" s="4">
        <f ca="1">+Data_TABLE[[#This Row],[Qty]]*Data_TABLE[[#This Row],[Unit Price]]</f>
        <v>405</v>
      </c>
      <c r="I12660" s="7">
        <v>42366</v>
      </c>
      <c r="J12660" s="10">
        <f>EOMONTH(Data_TABLE[[#This Row],[Date Sold]],0)</f>
        <v>42369</v>
      </c>
    </row>
    <row r="12661" spans="2:10" x14ac:dyDescent="0.25">
      <c r="B12661" s="1" t="s">
        <v>38</v>
      </c>
      <c r="C12661" s="3" t="s">
        <v>56</v>
      </c>
      <c r="D12661" s="2" t="s">
        <v>52</v>
      </c>
      <c r="E12661" s="3" t="s">
        <v>46</v>
      </c>
      <c r="F12661" s="3">
        <f t="shared" ca="1" si="394"/>
        <v>2</v>
      </c>
      <c r="G12661" s="4">
        <f t="shared" ca="1" si="395"/>
        <v>60</v>
      </c>
      <c r="H12661" s="4">
        <f ca="1">+Data_TABLE[[#This Row],[Qty]]*Data_TABLE[[#This Row],[Unit Price]]</f>
        <v>120</v>
      </c>
      <c r="I12661" s="7">
        <v>42366</v>
      </c>
      <c r="J12661" s="10">
        <f>EOMONTH(Data_TABLE[[#This Row],[Date Sold]],0)</f>
        <v>42369</v>
      </c>
    </row>
    <row r="12662" spans="2:10" x14ac:dyDescent="0.25">
      <c r="B12662" s="1" t="s">
        <v>39</v>
      </c>
      <c r="C12662" s="3" t="s">
        <v>56</v>
      </c>
      <c r="D12662" s="2" t="s">
        <v>52</v>
      </c>
      <c r="E12662" s="3" t="s">
        <v>46</v>
      </c>
      <c r="F12662" s="3">
        <f t="shared" ca="1" si="394"/>
        <v>1</v>
      </c>
      <c r="G12662" s="4">
        <f t="shared" ca="1" si="395"/>
        <v>109</v>
      </c>
      <c r="H12662" s="4">
        <f ca="1">+Data_TABLE[[#This Row],[Qty]]*Data_TABLE[[#This Row],[Unit Price]]</f>
        <v>109</v>
      </c>
      <c r="I12662" s="7">
        <v>42366</v>
      </c>
      <c r="J12662" s="10">
        <f>EOMONTH(Data_TABLE[[#This Row],[Date Sold]],0)</f>
        <v>42369</v>
      </c>
    </row>
    <row r="12663" spans="2:10" x14ac:dyDescent="0.25">
      <c r="B12663" s="1" t="s">
        <v>39</v>
      </c>
      <c r="C12663" s="3" t="s">
        <v>56</v>
      </c>
      <c r="D12663" s="2" t="s">
        <v>52</v>
      </c>
      <c r="E12663" s="3" t="s">
        <v>46</v>
      </c>
      <c r="F12663" s="3">
        <f t="shared" ca="1" si="394"/>
        <v>5</v>
      </c>
      <c r="G12663" s="4">
        <f t="shared" ca="1" si="395"/>
        <v>101</v>
      </c>
      <c r="H12663" s="4">
        <f ca="1">+Data_TABLE[[#This Row],[Qty]]*Data_TABLE[[#This Row],[Unit Price]]</f>
        <v>505</v>
      </c>
      <c r="I12663" s="7">
        <v>42366</v>
      </c>
      <c r="J12663" s="10">
        <f>EOMONTH(Data_TABLE[[#This Row],[Date Sold]],0)</f>
        <v>42369</v>
      </c>
    </row>
    <row r="12664" spans="2:10" x14ac:dyDescent="0.25">
      <c r="B12664" s="1" t="s">
        <v>40</v>
      </c>
      <c r="C12664" s="3" t="s">
        <v>55</v>
      </c>
      <c r="D12664" s="2" t="s">
        <v>49</v>
      </c>
      <c r="E12664" s="3" t="s">
        <v>43</v>
      </c>
      <c r="F12664" s="3">
        <f t="shared" ca="1" si="394"/>
        <v>5</v>
      </c>
      <c r="G12664" s="4">
        <f t="shared" ca="1" si="395"/>
        <v>190</v>
      </c>
      <c r="H12664" s="4">
        <f ca="1">+Data_TABLE[[#This Row],[Qty]]*Data_TABLE[[#This Row],[Unit Price]]</f>
        <v>950</v>
      </c>
      <c r="I12664" s="7">
        <v>42366</v>
      </c>
      <c r="J12664" s="10">
        <f>EOMONTH(Data_TABLE[[#This Row],[Date Sold]],0)</f>
        <v>42369</v>
      </c>
    </row>
    <row r="12665" spans="2:10" x14ac:dyDescent="0.25">
      <c r="B12665" s="1" t="s">
        <v>38</v>
      </c>
      <c r="C12665" s="3" t="s">
        <v>56</v>
      </c>
      <c r="D12665" s="2" t="s">
        <v>52</v>
      </c>
      <c r="E12665" s="3" t="s">
        <v>46</v>
      </c>
      <c r="F12665" s="3">
        <f t="shared" ca="1" si="394"/>
        <v>5</v>
      </c>
      <c r="G12665" s="4">
        <f t="shared" ca="1" si="395"/>
        <v>103</v>
      </c>
      <c r="H12665" s="4">
        <f ca="1">+Data_TABLE[[#This Row],[Qty]]*Data_TABLE[[#This Row],[Unit Price]]</f>
        <v>515</v>
      </c>
      <c r="I12665" s="7">
        <v>42366</v>
      </c>
      <c r="J12665" s="10">
        <f>EOMONTH(Data_TABLE[[#This Row],[Date Sold]],0)</f>
        <v>42369</v>
      </c>
    </row>
    <row r="12666" spans="2:10" x14ac:dyDescent="0.25">
      <c r="B12666" s="1" t="s">
        <v>41</v>
      </c>
      <c r="C12666" s="3" t="s">
        <v>56</v>
      </c>
      <c r="D12666" s="2" t="s">
        <v>52</v>
      </c>
      <c r="E12666" s="3" t="s">
        <v>46</v>
      </c>
      <c r="F12666" s="3">
        <f t="shared" ca="1" si="394"/>
        <v>2</v>
      </c>
      <c r="G12666" s="4">
        <f t="shared" ca="1" si="395"/>
        <v>95</v>
      </c>
      <c r="H12666" s="4">
        <f ca="1">+Data_TABLE[[#This Row],[Qty]]*Data_TABLE[[#This Row],[Unit Price]]</f>
        <v>190</v>
      </c>
      <c r="I12666" s="7">
        <v>42366</v>
      </c>
      <c r="J12666" s="10">
        <f>EOMONTH(Data_TABLE[[#This Row],[Date Sold]],0)</f>
        <v>42369</v>
      </c>
    </row>
    <row r="12667" spans="2:10" x14ac:dyDescent="0.25">
      <c r="B12667" s="1" t="s">
        <v>38</v>
      </c>
      <c r="C12667" s="3" t="s">
        <v>56</v>
      </c>
      <c r="D12667" s="2" t="s">
        <v>50</v>
      </c>
      <c r="E12667" s="3" t="s">
        <v>44</v>
      </c>
      <c r="F12667" s="3">
        <f t="shared" ca="1" si="394"/>
        <v>4</v>
      </c>
      <c r="G12667" s="4">
        <f t="shared" ca="1" si="395"/>
        <v>182</v>
      </c>
      <c r="H12667" s="4">
        <f ca="1">+Data_TABLE[[#This Row],[Qty]]*Data_TABLE[[#This Row],[Unit Price]]</f>
        <v>728</v>
      </c>
      <c r="I12667" s="7">
        <v>42366</v>
      </c>
      <c r="J12667" s="10">
        <f>EOMONTH(Data_TABLE[[#This Row],[Date Sold]],0)</f>
        <v>42369</v>
      </c>
    </row>
    <row r="12668" spans="2:10" x14ac:dyDescent="0.25">
      <c r="B12668" s="1" t="s">
        <v>37</v>
      </c>
      <c r="C12668" s="3" t="s">
        <v>56</v>
      </c>
      <c r="D12668" s="2" t="s">
        <v>50</v>
      </c>
      <c r="E12668" s="3" t="s">
        <v>44</v>
      </c>
      <c r="F12668" s="3">
        <f t="shared" ca="1" si="394"/>
        <v>5</v>
      </c>
      <c r="G12668" s="4">
        <f t="shared" ca="1" si="395"/>
        <v>192</v>
      </c>
      <c r="H12668" s="4">
        <f ca="1">+Data_TABLE[[#This Row],[Qty]]*Data_TABLE[[#This Row],[Unit Price]]</f>
        <v>960</v>
      </c>
      <c r="I12668" s="7">
        <v>42366</v>
      </c>
      <c r="J12668" s="10">
        <f>EOMONTH(Data_TABLE[[#This Row],[Date Sold]],0)</f>
        <v>42369</v>
      </c>
    </row>
    <row r="12669" spans="2:10" x14ac:dyDescent="0.25">
      <c r="B12669" s="1" t="s">
        <v>40</v>
      </c>
      <c r="C12669" s="3" t="s">
        <v>55</v>
      </c>
      <c r="D12669" s="2" t="s">
        <v>49</v>
      </c>
      <c r="E12669" s="3" t="s">
        <v>43</v>
      </c>
      <c r="F12669" s="3">
        <f t="shared" ca="1" si="394"/>
        <v>4</v>
      </c>
      <c r="G12669" s="4">
        <f t="shared" ca="1" si="395"/>
        <v>75</v>
      </c>
      <c r="H12669" s="4">
        <f ca="1">+Data_TABLE[[#This Row],[Qty]]*Data_TABLE[[#This Row],[Unit Price]]</f>
        <v>300</v>
      </c>
      <c r="I12669" s="7">
        <v>42366</v>
      </c>
      <c r="J12669" s="10">
        <f>EOMONTH(Data_TABLE[[#This Row],[Date Sold]],0)</f>
        <v>42369</v>
      </c>
    </row>
    <row r="12670" spans="2:10" x14ac:dyDescent="0.25">
      <c r="B12670" s="1" t="s">
        <v>38</v>
      </c>
      <c r="C12670" s="3" t="s">
        <v>56</v>
      </c>
      <c r="D12670" s="2" t="s">
        <v>52</v>
      </c>
      <c r="E12670" s="3" t="s">
        <v>46</v>
      </c>
      <c r="F12670" s="3">
        <f t="shared" ca="1" si="394"/>
        <v>1</v>
      </c>
      <c r="G12670" s="4">
        <f t="shared" ca="1" si="395"/>
        <v>93</v>
      </c>
      <c r="H12670" s="4">
        <f ca="1">+Data_TABLE[[#This Row],[Qty]]*Data_TABLE[[#This Row],[Unit Price]]</f>
        <v>93</v>
      </c>
      <c r="I12670" s="7">
        <v>42366</v>
      </c>
      <c r="J12670" s="10">
        <f>EOMONTH(Data_TABLE[[#This Row],[Date Sold]],0)</f>
        <v>42369</v>
      </c>
    </row>
    <row r="12671" spans="2:10" x14ac:dyDescent="0.25">
      <c r="B12671" s="1" t="s">
        <v>39</v>
      </c>
      <c r="C12671" s="3" t="s">
        <v>54</v>
      </c>
      <c r="D12671" s="2" t="s">
        <v>48</v>
      </c>
      <c r="E12671" s="3" t="s">
        <v>42</v>
      </c>
      <c r="F12671" s="3">
        <f t="shared" ca="1" si="394"/>
        <v>3</v>
      </c>
      <c r="G12671" s="4">
        <f t="shared" ca="1" si="395"/>
        <v>155</v>
      </c>
      <c r="H12671" s="4">
        <f ca="1">+Data_TABLE[[#This Row],[Qty]]*Data_TABLE[[#This Row],[Unit Price]]</f>
        <v>465</v>
      </c>
      <c r="I12671" s="7">
        <v>42366</v>
      </c>
      <c r="J12671" s="10">
        <f>EOMONTH(Data_TABLE[[#This Row],[Date Sold]],0)</f>
        <v>42369</v>
      </c>
    </row>
    <row r="12672" spans="2:10" x14ac:dyDescent="0.25">
      <c r="B12672" s="1" t="s">
        <v>40</v>
      </c>
      <c r="C12672" s="3" t="s">
        <v>55</v>
      </c>
      <c r="D12672" s="2" t="s">
        <v>51</v>
      </c>
      <c r="E12672" s="3" t="s">
        <v>45</v>
      </c>
      <c r="F12672" s="3">
        <f t="shared" ca="1" si="394"/>
        <v>2</v>
      </c>
      <c r="G12672" s="4">
        <f t="shared" ca="1" si="395"/>
        <v>74</v>
      </c>
      <c r="H12672" s="4">
        <f ca="1">+Data_TABLE[[#This Row],[Qty]]*Data_TABLE[[#This Row],[Unit Price]]</f>
        <v>148</v>
      </c>
      <c r="I12672" s="7">
        <v>42366</v>
      </c>
      <c r="J12672" s="10">
        <f>EOMONTH(Data_TABLE[[#This Row],[Date Sold]],0)</f>
        <v>42369</v>
      </c>
    </row>
    <row r="12673" spans="2:10" x14ac:dyDescent="0.25">
      <c r="B12673" s="1" t="s">
        <v>36</v>
      </c>
      <c r="C12673" s="3" t="s">
        <v>54</v>
      </c>
      <c r="D12673" s="2" t="s">
        <v>48</v>
      </c>
      <c r="E12673" s="3" t="s">
        <v>42</v>
      </c>
      <c r="F12673" s="3">
        <f t="shared" ca="1" si="394"/>
        <v>2</v>
      </c>
      <c r="G12673" s="4">
        <f t="shared" ca="1" si="395"/>
        <v>95</v>
      </c>
      <c r="H12673" s="4">
        <f ca="1">+Data_TABLE[[#This Row],[Qty]]*Data_TABLE[[#This Row],[Unit Price]]</f>
        <v>190</v>
      </c>
      <c r="I12673" s="7">
        <v>42366</v>
      </c>
      <c r="J12673" s="10">
        <f>EOMONTH(Data_TABLE[[#This Row],[Date Sold]],0)</f>
        <v>42369</v>
      </c>
    </row>
    <row r="12674" spans="2:10" x14ac:dyDescent="0.25">
      <c r="B12674" s="1" t="s">
        <v>37</v>
      </c>
      <c r="C12674" s="3" t="s">
        <v>55</v>
      </c>
      <c r="D12674" s="2" t="s">
        <v>49</v>
      </c>
      <c r="E12674" s="3" t="s">
        <v>43</v>
      </c>
      <c r="F12674" s="3">
        <f t="shared" ca="1" si="394"/>
        <v>3</v>
      </c>
      <c r="G12674" s="4">
        <f t="shared" ca="1" si="395"/>
        <v>172</v>
      </c>
      <c r="H12674" s="4">
        <f ca="1">+Data_TABLE[[#This Row],[Qty]]*Data_TABLE[[#This Row],[Unit Price]]</f>
        <v>516</v>
      </c>
      <c r="I12674" s="7">
        <v>42366</v>
      </c>
      <c r="J12674" s="10">
        <f>EOMONTH(Data_TABLE[[#This Row],[Date Sold]],0)</f>
        <v>42369</v>
      </c>
    </row>
    <row r="12675" spans="2:10" x14ac:dyDescent="0.25">
      <c r="B12675" s="1" t="s">
        <v>38</v>
      </c>
      <c r="C12675" s="3" t="s">
        <v>54</v>
      </c>
      <c r="D12675" s="2" t="s">
        <v>48</v>
      </c>
      <c r="E12675" s="3" t="s">
        <v>42</v>
      </c>
      <c r="F12675" s="3">
        <f t="shared" ca="1" si="394"/>
        <v>2</v>
      </c>
      <c r="G12675" s="4">
        <f t="shared" ca="1" si="395"/>
        <v>138</v>
      </c>
      <c r="H12675" s="4">
        <f ca="1">+Data_TABLE[[#This Row],[Qty]]*Data_TABLE[[#This Row],[Unit Price]]</f>
        <v>276</v>
      </c>
      <c r="I12675" s="7">
        <v>42366</v>
      </c>
      <c r="J12675" s="10">
        <f>EOMONTH(Data_TABLE[[#This Row],[Date Sold]],0)</f>
        <v>42369</v>
      </c>
    </row>
    <row r="12676" spans="2:10" x14ac:dyDescent="0.25">
      <c r="B12676" s="1" t="s">
        <v>37</v>
      </c>
      <c r="C12676" s="3" t="s">
        <v>55</v>
      </c>
      <c r="D12676" s="2" t="s">
        <v>49</v>
      </c>
      <c r="E12676" s="3" t="s">
        <v>43</v>
      </c>
      <c r="F12676" s="3">
        <f t="shared" ca="1" si="394"/>
        <v>2</v>
      </c>
      <c r="G12676" s="4">
        <f t="shared" ca="1" si="395"/>
        <v>131</v>
      </c>
      <c r="H12676" s="4">
        <f ca="1">+Data_TABLE[[#This Row],[Qty]]*Data_TABLE[[#This Row],[Unit Price]]</f>
        <v>262</v>
      </c>
      <c r="I12676" s="7">
        <v>42366</v>
      </c>
      <c r="J12676" s="10">
        <f>EOMONTH(Data_TABLE[[#This Row],[Date Sold]],0)</f>
        <v>42369</v>
      </c>
    </row>
    <row r="12677" spans="2:10" x14ac:dyDescent="0.25">
      <c r="B12677" s="1" t="s">
        <v>41</v>
      </c>
      <c r="C12677" s="3" t="s">
        <v>55</v>
      </c>
      <c r="D12677" s="2" t="s">
        <v>51</v>
      </c>
      <c r="E12677" s="3" t="s">
        <v>45</v>
      </c>
      <c r="F12677" s="3">
        <f t="shared" ca="1" si="394"/>
        <v>2</v>
      </c>
      <c r="G12677" s="4">
        <f t="shared" ca="1" si="395"/>
        <v>177</v>
      </c>
      <c r="H12677" s="4">
        <f ca="1">+Data_TABLE[[#This Row],[Qty]]*Data_TABLE[[#This Row],[Unit Price]]</f>
        <v>354</v>
      </c>
      <c r="I12677" s="7">
        <v>42366</v>
      </c>
      <c r="J12677" s="10">
        <f>EOMONTH(Data_TABLE[[#This Row],[Date Sold]],0)</f>
        <v>42369</v>
      </c>
    </row>
    <row r="12678" spans="2:10" x14ac:dyDescent="0.25">
      <c r="B12678" s="1" t="s">
        <v>37</v>
      </c>
      <c r="C12678" s="3" t="s">
        <v>55</v>
      </c>
      <c r="D12678" s="2" t="s">
        <v>51</v>
      </c>
      <c r="E12678" s="3" t="s">
        <v>45</v>
      </c>
      <c r="F12678" s="3">
        <f t="shared" ca="1" si="394"/>
        <v>3</v>
      </c>
      <c r="G12678" s="4">
        <f t="shared" ca="1" si="395"/>
        <v>121</v>
      </c>
      <c r="H12678" s="4">
        <f ca="1">+Data_TABLE[[#This Row],[Qty]]*Data_TABLE[[#This Row],[Unit Price]]</f>
        <v>363</v>
      </c>
      <c r="I12678" s="7">
        <v>42366</v>
      </c>
      <c r="J12678" s="10">
        <f>EOMONTH(Data_TABLE[[#This Row],[Date Sold]],0)</f>
        <v>42369</v>
      </c>
    </row>
    <row r="12679" spans="2:10" x14ac:dyDescent="0.25">
      <c r="B12679" s="1" t="s">
        <v>39</v>
      </c>
      <c r="C12679" s="3" t="s">
        <v>55</v>
      </c>
      <c r="D12679" s="2" t="s">
        <v>51</v>
      </c>
      <c r="E12679" s="3" t="s">
        <v>45</v>
      </c>
      <c r="F12679" s="3">
        <f t="shared" ca="1" si="394"/>
        <v>3</v>
      </c>
      <c r="G12679" s="4">
        <f t="shared" ca="1" si="395"/>
        <v>126</v>
      </c>
      <c r="H12679" s="4">
        <f ca="1">+Data_TABLE[[#This Row],[Qty]]*Data_TABLE[[#This Row],[Unit Price]]</f>
        <v>378</v>
      </c>
      <c r="I12679" s="7">
        <v>42366</v>
      </c>
      <c r="J12679" s="10">
        <f>EOMONTH(Data_TABLE[[#This Row],[Date Sold]],0)</f>
        <v>42369</v>
      </c>
    </row>
    <row r="12680" spans="2:10" x14ac:dyDescent="0.25">
      <c r="B12680" s="1" t="s">
        <v>36</v>
      </c>
      <c r="C12680" s="3" t="s">
        <v>55</v>
      </c>
      <c r="D12680" s="2" t="s">
        <v>51</v>
      </c>
      <c r="E12680" s="3" t="s">
        <v>45</v>
      </c>
      <c r="F12680" s="3">
        <f t="shared" ca="1" si="394"/>
        <v>3</v>
      </c>
      <c r="G12680" s="4">
        <f t="shared" ca="1" si="395"/>
        <v>173</v>
      </c>
      <c r="H12680" s="4">
        <f ca="1">+Data_TABLE[[#This Row],[Qty]]*Data_TABLE[[#This Row],[Unit Price]]</f>
        <v>519</v>
      </c>
      <c r="I12680" s="7">
        <v>42366</v>
      </c>
      <c r="J12680" s="10">
        <f>EOMONTH(Data_TABLE[[#This Row],[Date Sold]],0)</f>
        <v>42369</v>
      </c>
    </row>
    <row r="12681" spans="2:10" x14ac:dyDescent="0.25">
      <c r="B12681" s="1" t="s">
        <v>41</v>
      </c>
      <c r="C12681" s="3" t="s">
        <v>56</v>
      </c>
      <c r="D12681" s="2" t="s">
        <v>52</v>
      </c>
      <c r="E12681" s="3" t="s">
        <v>46</v>
      </c>
      <c r="F12681" s="3">
        <f t="shared" ca="1" si="394"/>
        <v>5</v>
      </c>
      <c r="G12681" s="4">
        <f t="shared" ca="1" si="395"/>
        <v>95</v>
      </c>
      <c r="H12681" s="4">
        <f ca="1">+Data_TABLE[[#This Row],[Qty]]*Data_TABLE[[#This Row],[Unit Price]]</f>
        <v>475</v>
      </c>
      <c r="I12681" s="7">
        <v>42366</v>
      </c>
      <c r="J12681" s="10">
        <f>EOMONTH(Data_TABLE[[#This Row],[Date Sold]],0)</f>
        <v>42369</v>
      </c>
    </row>
    <row r="12682" spans="2:10" x14ac:dyDescent="0.25">
      <c r="B12682" s="1" t="s">
        <v>40</v>
      </c>
      <c r="C12682" s="3" t="s">
        <v>55</v>
      </c>
      <c r="D12682" s="2" t="s">
        <v>49</v>
      </c>
      <c r="E12682" s="3" t="s">
        <v>43</v>
      </c>
      <c r="F12682" s="3">
        <f t="shared" ca="1" si="394"/>
        <v>2</v>
      </c>
      <c r="G12682" s="4">
        <f t="shared" ca="1" si="395"/>
        <v>95</v>
      </c>
      <c r="H12682" s="4">
        <f ca="1">+Data_TABLE[[#This Row],[Qty]]*Data_TABLE[[#This Row],[Unit Price]]</f>
        <v>190</v>
      </c>
      <c r="I12682" s="7">
        <v>42366</v>
      </c>
      <c r="J12682" s="10">
        <f>EOMONTH(Data_TABLE[[#This Row],[Date Sold]],0)</f>
        <v>42369</v>
      </c>
    </row>
    <row r="12683" spans="2:10" x14ac:dyDescent="0.25">
      <c r="B12683" s="1" t="s">
        <v>37</v>
      </c>
      <c r="C12683" s="3" t="s">
        <v>55</v>
      </c>
      <c r="D12683" s="2" t="s">
        <v>49</v>
      </c>
      <c r="E12683" s="3" t="s">
        <v>43</v>
      </c>
      <c r="F12683" s="3">
        <f t="shared" ca="1" si="394"/>
        <v>3</v>
      </c>
      <c r="G12683" s="4">
        <f t="shared" ca="1" si="395"/>
        <v>81</v>
      </c>
      <c r="H12683" s="4">
        <f ca="1">+Data_TABLE[[#This Row],[Qty]]*Data_TABLE[[#This Row],[Unit Price]]</f>
        <v>243</v>
      </c>
      <c r="I12683" s="7">
        <v>42366</v>
      </c>
      <c r="J12683" s="10">
        <f>EOMONTH(Data_TABLE[[#This Row],[Date Sold]],0)</f>
        <v>42369</v>
      </c>
    </row>
    <row r="12684" spans="2:10" x14ac:dyDescent="0.25">
      <c r="B12684" s="1" t="s">
        <v>39</v>
      </c>
      <c r="C12684" s="3" t="s">
        <v>55</v>
      </c>
      <c r="D12684" s="2" t="s">
        <v>51</v>
      </c>
      <c r="E12684" s="3" t="s">
        <v>45</v>
      </c>
      <c r="F12684" s="3">
        <f t="shared" ca="1" si="394"/>
        <v>2</v>
      </c>
      <c r="G12684" s="4">
        <f t="shared" ca="1" si="395"/>
        <v>138</v>
      </c>
      <c r="H12684" s="4">
        <f ca="1">+Data_TABLE[[#This Row],[Qty]]*Data_TABLE[[#This Row],[Unit Price]]</f>
        <v>276</v>
      </c>
      <c r="I12684" s="7">
        <v>42366</v>
      </c>
      <c r="J12684" s="10">
        <f>EOMONTH(Data_TABLE[[#This Row],[Date Sold]],0)</f>
        <v>42369</v>
      </c>
    </row>
    <row r="12685" spans="2:10" x14ac:dyDescent="0.25">
      <c r="B12685" s="1" t="s">
        <v>40</v>
      </c>
      <c r="C12685" s="3" t="s">
        <v>55</v>
      </c>
      <c r="D12685" s="2" t="s">
        <v>49</v>
      </c>
      <c r="E12685" s="3" t="s">
        <v>43</v>
      </c>
      <c r="F12685" s="3">
        <f t="shared" ca="1" si="394"/>
        <v>5</v>
      </c>
      <c r="G12685" s="4">
        <f t="shared" ca="1" si="395"/>
        <v>171</v>
      </c>
      <c r="H12685" s="4">
        <f ca="1">+Data_TABLE[[#This Row],[Qty]]*Data_TABLE[[#This Row],[Unit Price]]</f>
        <v>855</v>
      </c>
      <c r="I12685" s="7">
        <v>42366</v>
      </c>
      <c r="J12685" s="10">
        <f>EOMONTH(Data_TABLE[[#This Row],[Date Sold]],0)</f>
        <v>42369</v>
      </c>
    </row>
    <row r="12686" spans="2:10" x14ac:dyDescent="0.25">
      <c r="B12686" s="1" t="s">
        <v>41</v>
      </c>
      <c r="C12686" s="3" t="s">
        <v>56</v>
      </c>
      <c r="D12686" s="2" t="s">
        <v>50</v>
      </c>
      <c r="E12686" s="3" t="s">
        <v>44</v>
      </c>
      <c r="F12686" s="3">
        <f t="shared" ca="1" si="394"/>
        <v>2</v>
      </c>
      <c r="G12686" s="4">
        <f t="shared" ca="1" si="395"/>
        <v>159</v>
      </c>
      <c r="H12686" s="4">
        <f ca="1">+Data_TABLE[[#This Row],[Qty]]*Data_TABLE[[#This Row],[Unit Price]]</f>
        <v>318</v>
      </c>
      <c r="I12686" s="7">
        <v>42366</v>
      </c>
      <c r="J12686" s="10">
        <f>EOMONTH(Data_TABLE[[#This Row],[Date Sold]],0)</f>
        <v>42369</v>
      </c>
    </row>
    <row r="12687" spans="2:10" x14ac:dyDescent="0.25">
      <c r="B12687" s="1" t="s">
        <v>41</v>
      </c>
      <c r="C12687" s="3" t="s">
        <v>54</v>
      </c>
      <c r="D12687" s="2" t="s">
        <v>48</v>
      </c>
      <c r="E12687" s="3" t="s">
        <v>42</v>
      </c>
      <c r="F12687" s="3">
        <f t="shared" ca="1" si="394"/>
        <v>2</v>
      </c>
      <c r="G12687" s="4">
        <f t="shared" ca="1" si="395"/>
        <v>158</v>
      </c>
      <c r="H12687" s="4">
        <f ca="1">+Data_TABLE[[#This Row],[Qty]]*Data_TABLE[[#This Row],[Unit Price]]</f>
        <v>316</v>
      </c>
      <c r="I12687" s="7">
        <v>42366</v>
      </c>
      <c r="J12687" s="10">
        <f>EOMONTH(Data_TABLE[[#This Row],[Date Sold]],0)</f>
        <v>42369</v>
      </c>
    </row>
    <row r="12688" spans="2:10" x14ac:dyDescent="0.25">
      <c r="B12688" s="1" t="s">
        <v>36</v>
      </c>
      <c r="C12688" s="3" t="s">
        <v>55</v>
      </c>
      <c r="D12688" s="2" t="s">
        <v>49</v>
      </c>
      <c r="E12688" s="3" t="s">
        <v>43</v>
      </c>
      <c r="F12688" s="3">
        <f t="shared" ca="1" si="394"/>
        <v>3</v>
      </c>
      <c r="G12688" s="4">
        <f t="shared" ca="1" si="395"/>
        <v>159</v>
      </c>
      <c r="H12688" s="4">
        <f ca="1">+Data_TABLE[[#This Row],[Qty]]*Data_TABLE[[#This Row],[Unit Price]]</f>
        <v>477</v>
      </c>
      <c r="I12688" s="7">
        <v>42366</v>
      </c>
      <c r="J12688" s="10">
        <f>EOMONTH(Data_TABLE[[#This Row],[Date Sold]],0)</f>
        <v>42369</v>
      </c>
    </row>
    <row r="12689" spans="2:10" x14ac:dyDescent="0.25">
      <c r="B12689" s="1" t="s">
        <v>37</v>
      </c>
      <c r="C12689" s="3" t="s">
        <v>55</v>
      </c>
      <c r="D12689" s="2" t="s">
        <v>49</v>
      </c>
      <c r="E12689" s="3" t="s">
        <v>43</v>
      </c>
      <c r="F12689" s="3">
        <f t="shared" ca="1" si="394"/>
        <v>4</v>
      </c>
      <c r="G12689" s="4">
        <f t="shared" ca="1" si="395"/>
        <v>83</v>
      </c>
      <c r="H12689" s="4">
        <f ca="1">+Data_TABLE[[#This Row],[Qty]]*Data_TABLE[[#This Row],[Unit Price]]</f>
        <v>332</v>
      </c>
      <c r="I12689" s="7">
        <v>42366</v>
      </c>
      <c r="J12689" s="10">
        <f>EOMONTH(Data_TABLE[[#This Row],[Date Sold]],0)</f>
        <v>42369</v>
      </c>
    </row>
    <row r="12690" spans="2:10" x14ac:dyDescent="0.25">
      <c r="B12690" s="1" t="s">
        <v>39</v>
      </c>
      <c r="C12690" s="3" t="s">
        <v>56</v>
      </c>
      <c r="D12690" s="2" t="s">
        <v>52</v>
      </c>
      <c r="E12690" s="3" t="s">
        <v>46</v>
      </c>
      <c r="F12690" s="3">
        <f t="shared" ca="1" si="394"/>
        <v>5</v>
      </c>
      <c r="G12690" s="4">
        <f t="shared" ca="1" si="395"/>
        <v>143</v>
      </c>
      <c r="H12690" s="4">
        <f ca="1">+Data_TABLE[[#This Row],[Qty]]*Data_TABLE[[#This Row],[Unit Price]]</f>
        <v>715</v>
      </c>
      <c r="I12690" s="7">
        <v>42366</v>
      </c>
      <c r="J12690" s="10">
        <f>EOMONTH(Data_TABLE[[#This Row],[Date Sold]],0)</f>
        <v>42369</v>
      </c>
    </row>
    <row r="12691" spans="2:10" x14ac:dyDescent="0.25">
      <c r="B12691" s="1" t="s">
        <v>37</v>
      </c>
      <c r="C12691" s="3" t="s">
        <v>56</v>
      </c>
      <c r="D12691" s="2" t="s">
        <v>52</v>
      </c>
      <c r="E12691" s="3" t="s">
        <v>46</v>
      </c>
      <c r="F12691" s="3">
        <f t="shared" ca="1" si="394"/>
        <v>2</v>
      </c>
      <c r="G12691" s="4">
        <f t="shared" ca="1" si="395"/>
        <v>193</v>
      </c>
      <c r="H12691" s="4">
        <f ca="1">+Data_TABLE[[#This Row],[Qty]]*Data_TABLE[[#This Row],[Unit Price]]</f>
        <v>386</v>
      </c>
      <c r="I12691" s="7">
        <v>42366</v>
      </c>
      <c r="J12691" s="10">
        <f>EOMONTH(Data_TABLE[[#This Row],[Date Sold]],0)</f>
        <v>42369</v>
      </c>
    </row>
    <row r="12692" spans="2:10" x14ac:dyDescent="0.25">
      <c r="B12692" s="1" t="s">
        <v>39</v>
      </c>
      <c r="C12692" s="3" t="s">
        <v>56</v>
      </c>
      <c r="D12692" s="2" t="s">
        <v>50</v>
      </c>
      <c r="E12692" s="3" t="s">
        <v>44</v>
      </c>
      <c r="F12692" s="3">
        <f t="shared" ca="1" si="394"/>
        <v>2</v>
      </c>
      <c r="G12692" s="4">
        <f t="shared" ca="1" si="395"/>
        <v>129</v>
      </c>
      <c r="H12692" s="4">
        <f ca="1">+Data_TABLE[[#This Row],[Qty]]*Data_TABLE[[#This Row],[Unit Price]]</f>
        <v>258</v>
      </c>
      <c r="I12692" s="7">
        <v>42366</v>
      </c>
      <c r="J12692" s="10">
        <f>EOMONTH(Data_TABLE[[#This Row],[Date Sold]],0)</f>
        <v>42369</v>
      </c>
    </row>
    <row r="12693" spans="2:10" x14ac:dyDescent="0.25">
      <c r="B12693" s="1" t="s">
        <v>39</v>
      </c>
      <c r="C12693" s="3" t="s">
        <v>55</v>
      </c>
      <c r="D12693" s="2" t="s">
        <v>51</v>
      </c>
      <c r="E12693" s="3" t="s">
        <v>45</v>
      </c>
      <c r="F12693" s="3">
        <f t="shared" ca="1" si="394"/>
        <v>5</v>
      </c>
      <c r="G12693" s="4">
        <f t="shared" ca="1" si="395"/>
        <v>198</v>
      </c>
      <c r="H12693" s="4">
        <f ca="1">+Data_TABLE[[#This Row],[Qty]]*Data_TABLE[[#This Row],[Unit Price]]</f>
        <v>990</v>
      </c>
      <c r="I12693" s="7">
        <v>42366</v>
      </c>
      <c r="J12693" s="10">
        <f>EOMONTH(Data_TABLE[[#This Row],[Date Sold]],0)</f>
        <v>42369</v>
      </c>
    </row>
    <row r="12694" spans="2:10" x14ac:dyDescent="0.25">
      <c r="B12694" s="1" t="s">
        <v>37</v>
      </c>
      <c r="C12694" s="3" t="s">
        <v>56</v>
      </c>
      <c r="D12694" s="2" t="s">
        <v>50</v>
      </c>
      <c r="E12694" s="3" t="s">
        <v>44</v>
      </c>
      <c r="F12694" s="3">
        <f t="shared" ca="1" si="394"/>
        <v>4</v>
      </c>
      <c r="G12694" s="4">
        <f t="shared" ca="1" si="395"/>
        <v>193</v>
      </c>
      <c r="H12694" s="4">
        <f ca="1">+Data_TABLE[[#This Row],[Qty]]*Data_TABLE[[#This Row],[Unit Price]]</f>
        <v>772</v>
      </c>
      <c r="I12694" s="7">
        <v>42366</v>
      </c>
      <c r="J12694" s="10">
        <f>EOMONTH(Data_TABLE[[#This Row],[Date Sold]],0)</f>
        <v>42369</v>
      </c>
    </row>
    <row r="12695" spans="2:10" x14ac:dyDescent="0.25">
      <c r="B12695" s="1" t="s">
        <v>36</v>
      </c>
      <c r="C12695" s="3" t="s">
        <v>54</v>
      </c>
      <c r="D12695" s="2" t="s">
        <v>48</v>
      </c>
      <c r="E12695" s="3" t="s">
        <v>42</v>
      </c>
      <c r="F12695" s="3">
        <f t="shared" ca="1" si="394"/>
        <v>4</v>
      </c>
      <c r="G12695" s="4">
        <f t="shared" ca="1" si="395"/>
        <v>61</v>
      </c>
      <c r="H12695" s="4">
        <f ca="1">+Data_TABLE[[#This Row],[Qty]]*Data_TABLE[[#This Row],[Unit Price]]</f>
        <v>244</v>
      </c>
      <c r="I12695" s="7">
        <v>42366</v>
      </c>
      <c r="J12695" s="10">
        <f>EOMONTH(Data_TABLE[[#This Row],[Date Sold]],0)</f>
        <v>42369</v>
      </c>
    </row>
    <row r="12696" spans="2:10" x14ac:dyDescent="0.25">
      <c r="B12696" s="1" t="s">
        <v>37</v>
      </c>
      <c r="C12696" s="3" t="s">
        <v>55</v>
      </c>
      <c r="D12696" s="2" t="s">
        <v>49</v>
      </c>
      <c r="E12696" s="3" t="s">
        <v>43</v>
      </c>
      <c r="F12696" s="3">
        <f t="shared" ca="1" si="394"/>
        <v>5</v>
      </c>
      <c r="G12696" s="4">
        <f t="shared" ca="1" si="395"/>
        <v>102</v>
      </c>
      <c r="H12696" s="4">
        <f ca="1">+Data_TABLE[[#This Row],[Qty]]*Data_TABLE[[#This Row],[Unit Price]]</f>
        <v>510</v>
      </c>
      <c r="I12696" s="7">
        <v>42366</v>
      </c>
      <c r="J12696" s="10">
        <f>EOMONTH(Data_TABLE[[#This Row],[Date Sold]],0)</f>
        <v>42369</v>
      </c>
    </row>
    <row r="12697" spans="2:10" x14ac:dyDescent="0.25">
      <c r="B12697" s="1" t="s">
        <v>41</v>
      </c>
      <c r="C12697" s="3" t="s">
        <v>56</v>
      </c>
      <c r="D12697" s="2" t="s">
        <v>50</v>
      </c>
      <c r="E12697" s="3" t="s">
        <v>44</v>
      </c>
      <c r="F12697" s="3">
        <f t="shared" ca="1" si="394"/>
        <v>3</v>
      </c>
      <c r="G12697" s="4">
        <f t="shared" ca="1" si="395"/>
        <v>71</v>
      </c>
      <c r="H12697" s="4">
        <f ca="1">+Data_TABLE[[#This Row],[Qty]]*Data_TABLE[[#This Row],[Unit Price]]</f>
        <v>213</v>
      </c>
      <c r="I12697" s="7">
        <v>42366</v>
      </c>
      <c r="J12697" s="10">
        <f>EOMONTH(Data_TABLE[[#This Row],[Date Sold]],0)</f>
        <v>42369</v>
      </c>
    </row>
    <row r="12698" spans="2:10" x14ac:dyDescent="0.25">
      <c r="B12698" s="1" t="s">
        <v>37</v>
      </c>
      <c r="C12698" s="3" t="s">
        <v>56</v>
      </c>
      <c r="D12698" s="2" t="s">
        <v>52</v>
      </c>
      <c r="E12698" s="3" t="s">
        <v>46</v>
      </c>
      <c r="F12698" s="3">
        <f t="shared" ca="1" si="394"/>
        <v>4</v>
      </c>
      <c r="G12698" s="4">
        <f t="shared" ca="1" si="395"/>
        <v>85</v>
      </c>
      <c r="H12698" s="4">
        <f ca="1">+Data_TABLE[[#This Row],[Qty]]*Data_TABLE[[#This Row],[Unit Price]]</f>
        <v>340</v>
      </c>
      <c r="I12698" s="7">
        <v>42366</v>
      </c>
      <c r="J12698" s="10">
        <f>EOMONTH(Data_TABLE[[#This Row],[Date Sold]],0)</f>
        <v>42369</v>
      </c>
    </row>
    <row r="12699" spans="2:10" x14ac:dyDescent="0.25">
      <c r="B12699" s="1" t="s">
        <v>36</v>
      </c>
      <c r="C12699" s="3" t="s">
        <v>56</v>
      </c>
      <c r="D12699" s="2" t="s">
        <v>50</v>
      </c>
      <c r="E12699" s="3" t="s">
        <v>44</v>
      </c>
      <c r="F12699" s="3">
        <f t="shared" ca="1" si="394"/>
        <v>1</v>
      </c>
      <c r="G12699" s="4">
        <f t="shared" ca="1" si="395"/>
        <v>130</v>
      </c>
      <c r="H12699" s="4">
        <f ca="1">+Data_TABLE[[#This Row],[Qty]]*Data_TABLE[[#This Row],[Unit Price]]</f>
        <v>130</v>
      </c>
      <c r="I12699" s="7">
        <v>42366</v>
      </c>
      <c r="J12699" s="10">
        <f>EOMONTH(Data_TABLE[[#This Row],[Date Sold]],0)</f>
        <v>42369</v>
      </c>
    </row>
    <row r="12700" spans="2:10" x14ac:dyDescent="0.25">
      <c r="B12700" s="1" t="s">
        <v>41</v>
      </c>
      <c r="C12700" s="3" t="s">
        <v>56</v>
      </c>
      <c r="D12700" s="2" t="s">
        <v>50</v>
      </c>
      <c r="E12700" s="3" t="s">
        <v>44</v>
      </c>
      <c r="F12700" s="3">
        <f t="shared" ca="1" si="394"/>
        <v>5</v>
      </c>
      <c r="G12700" s="4">
        <f t="shared" ca="1" si="395"/>
        <v>67</v>
      </c>
      <c r="H12700" s="4">
        <f ca="1">+Data_TABLE[[#This Row],[Qty]]*Data_TABLE[[#This Row],[Unit Price]]</f>
        <v>335</v>
      </c>
      <c r="I12700" s="7">
        <v>42366</v>
      </c>
      <c r="J12700" s="10">
        <f>EOMONTH(Data_TABLE[[#This Row],[Date Sold]],0)</f>
        <v>42369</v>
      </c>
    </row>
    <row r="12701" spans="2:10" x14ac:dyDescent="0.25">
      <c r="B12701" s="1" t="s">
        <v>39</v>
      </c>
      <c r="C12701" s="3" t="s">
        <v>55</v>
      </c>
      <c r="D12701" s="2" t="s">
        <v>51</v>
      </c>
      <c r="E12701" s="3" t="s">
        <v>45</v>
      </c>
      <c r="F12701" s="3">
        <f t="shared" ca="1" si="394"/>
        <v>5</v>
      </c>
      <c r="G12701" s="4">
        <f t="shared" ca="1" si="395"/>
        <v>64</v>
      </c>
      <c r="H12701" s="4">
        <f ca="1">+Data_TABLE[[#This Row],[Qty]]*Data_TABLE[[#This Row],[Unit Price]]</f>
        <v>320</v>
      </c>
      <c r="I12701" s="7">
        <v>42366</v>
      </c>
      <c r="J12701" s="10">
        <f>EOMONTH(Data_TABLE[[#This Row],[Date Sold]],0)</f>
        <v>42369</v>
      </c>
    </row>
    <row r="12702" spans="2:10" x14ac:dyDescent="0.25">
      <c r="B12702" s="1" t="s">
        <v>41</v>
      </c>
      <c r="C12702" s="3" t="s">
        <v>56</v>
      </c>
      <c r="D12702" s="2" t="s">
        <v>52</v>
      </c>
      <c r="E12702" s="3" t="s">
        <v>46</v>
      </c>
      <c r="F12702" s="3">
        <f t="shared" ca="1" si="394"/>
        <v>5</v>
      </c>
      <c r="G12702" s="4">
        <f t="shared" ca="1" si="395"/>
        <v>142</v>
      </c>
      <c r="H12702" s="4">
        <f ca="1">+Data_TABLE[[#This Row],[Qty]]*Data_TABLE[[#This Row],[Unit Price]]</f>
        <v>710</v>
      </c>
      <c r="I12702" s="7">
        <v>42366</v>
      </c>
      <c r="J12702" s="10">
        <f>EOMONTH(Data_TABLE[[#This Row],[Date Sold]],0)</f>
        <v>42369</v>
      </c>
    </row>
    <row r="12703" spans="2:10" x14ac:dyDescent="0.25">
      <c r="B12703" s="1" t="s">
        <v>38</v>
      </c>
      <c r="C12703" s="3" t="s">
        <v>56</v>
      </c>
      <c r="D12703" s="2" t="s">
        <v>50</v>
      </c>
      <c r="E12703" s="3" t="s">
        <v>44</v>
      </c>
      <c r="F12703" s="3">
        <f t="shared" ca="1" si="394"/>
        <v>5</v>
      </c>
      <c r="G12703" s="4">
        <f t="shared" ca="1" si="395"/>
        <v>156</v>
      </c>
      <c r="H12703" s="4">
        <f ca="1">+Data_TABLE[[#This Row],[Qty]]*Data_TABLE[[#This Row],[Unit Price]]</f>
        <v>780</v>
      </c>
      <c r="I12703" s="7">
        <v>42367</v>
      </c>
      <c r="J12703" s="10">
        <f>EOMONTH(Data_TABLE[[#This Row],[Date Sold]],0)</f>
        <v>42369</v>
      </c>
    </row>
    <row r="12704" spans="2:10" x14ac:dyDescent="0.25">
      <c r="B12704" s="1" t="s">
        <v>38</v>
      </c>
      <c r="C12704" s="3" t="s">
        <v>56</v>
      </c>
      <c r="D12704" s="2" t="s">
        <v>50</v>
      </c>
      <c r="E12704" s="3" t="s">
        <v>44</v>
      </c>
      <c r="F12704" s="3">
        <f t="shared" ca="1" si="394"/>
        <v>4</v>
      </c>
      <c r="G12704" s="4">
        <f t="shared" ca="1" si="395"/>
        <v>116</v>
      </c>
      <c r="H12704" s="4">
        <f ca="1">+Data_TABLE[[#This Row],[Qty]]*Data_TABLE[[#This Row],[Unit Price]]</f>
        <v>464</v>
      </c>
      <c r="I12704" s="7">
        <v>42367</v>
      </c>
      <c r="J12704" s="10">
        <f>EOMONTH(Data_TABLE[[#This Row],[Date Sold]],0)</f>
        <v>42369</v>
      </c>
    </row>
    <row r="12705" spans="2:10" x14ac:dyDescent="0.25">
      <c r="B12705" s="1" t="s">
        <v>37</v>
      </c>
      <c r="C12705" s="3" t="s">
        <v>56</v>
      </c>
      <c r="D12705" s="2" t="s">
        <v>50</v>
      </c>
      <c r="E12705" s="3" t="s">
        <v>44</v>
      </c>
      <c r="F12705" s="3">
        <f t="shared" ca="1" si="394"/>
        <v>3</v>
      </c>
      <c r="G12705" s="4">
        <f t="shared" ca="1" si="395"/>
        <v>169</v>
      </c>
      <c r="H12705" s="4">
        <f ca="1">+Data_TABLE[[#This Row],[Qty]]*Data_TABLE[[#This Row],[Unit Price]]</f>
        <v>507</v>
      </c>
      <c r="I12705" s="7">
        <v>42367</v>
      </c>
      <c r="J12705" s="10">
        <f>EOMONTH(Data_TABLE[[#This Row],[Date Sold]],0)</f>
        <v>42369</v>
      </c>
    </row>
    <row r="12706" spans="2:10" x14ac:dyDescent="0.25">
      <c r="B12706" s="1" t="s">
        <v>41</v>
      </c>
      <c r="C12706" s="3" t="s">
        <v>54</v>
      </c>
      <c r="D12706" s="2" t="s">
        <v>48</v>
      </c>
      <c r="E12706" s="3" t="s">
        <v>42</v>
      </c>
      <c r="F12706" s="3">
        <f t="shared" ca="1" si="394"/>
        <v>3</v>
      </c>
      <c r="G12706" s="4">
        <f t="shared" ca="1" si="395"/>
        <v>199</v>
      </c>
      <c r="H12706" s="4">
        <f ca="1">+Data_TABLE[[#This Row],[Qty]]*Data_TABLE[[#This Row],[Unit Price]]</f>
        <v>597</v>
      </c>
      <c r="I12706" s="7">
        <v>42367</v>
      </c>
      <c r="J12706" s="10">
        <f>EOMONTH(Data_TABLE[[#This Row],[Date Sold]],0)</f>
        <v>42369</v>
      </c>
    </row>
    <row r="12707" spans="2:10" x14ac:dyDescent="0.25">
      <c r="B12707" s="1" t="s">
        <v>36</v>
      </c>
      <c r="C12707" s="3" t="s">
        <v>56</v>
      </c>
      <c r="D12707" s="2" t="s">
        <v>50</v>
      </c>
      <c r="E12707" s="3" t="s">
        <v>44</v>
      </c>
      <c r="F12707" s="3">
        <f t="shared" ca="1" si="394"/>
        <v>2</v>
      </c>
      <c r="G12707" s="4">
        <f t="shared" ca="1" si="395"/>
        <v>113</v>
      </c>
      <c r="H12707" s="4">
        <f ca="1">+Data_TABLE[[#This Row],[Qty]]*Data_TABLE[[#This Row],[Unit Price]]</f>
        <v>226</v>
      </c>
      <c r="I12707" s="7">
        <v>42367</v>
      </c>
      <c r="J12707" s="10">
        <f>EOMONTH(Data_TABLE[[#This Row],[Date Sold]],0)</f>
        <v>42369</v>
      </c>
    </row>
    <row r="12708" spans="2:10" x14ac:dyDescent="0.25">
      <c r="B12708" s="1" t="s">
        <v>40</v>
      </c>
      <c r="C12708" s="3" t="s">
        <v>56</v>
      </c>
      <c r="D12708" s="2" t="s">
        <v>52</v>
      </c>
      <c r="E12708" s="3" t="s">
        <v>46</v>
      </c>
      <c r="F12708" s="3">
        <f t="shared" ca="1" si="394"/>
        <v>1</v>
      </c>
      <c r="G12708" s="4">
        <f t="shared" ca="1" si="395"/>
        <v>127</v>
      </c>
      <c r="H12708" s="4">
        <f ca="1">+Data_TABLE[[#This Row],[Qty]]*Data_TABLE[[#This Row],[Unit Price]]</f>
        <v>127</v>
      </c>
      <c r="I12708" s="7">
        <v>42367</v>
      </c>
      <c r="J12708" s="10">
        <f>EOMONTH(Data_TABLE[[#This Row],[Date Sold]],0)</f>
        <v>42369</v>
      </c>
    </row>
    <row r="12709" spans="2:10" x14ac:dyDescent="0.25">
      <c r="B12709" s="1" t="s">
        <v>36</v>
      </c>
      <c r="C12709" s="3" t="s">
        <v>55</v>
      </c>
      <c r="D12709" s="2" t="s">
        <v>51</v>
      </c>
      <c r="E12709" s="3" t="s">
        <v>45</v>
      </c>
      <c r="F12709" s="3">
        <f t="shared" ca="1" si="394"/>
        <v>3</v>
      </c>
      <c r="G12709" s="4">
        <f t="shared" ca="1" si="395"/>
        <v>70</v>
      </c>
      <c r="H12709" s="4">
        <f ca="1">+Data_TABLE[[#This Row],[Qty]]*Data_TABLE[[#This Row],[Unit Price]]</f>
        <v>210</v>
      </c>
      <c r="I12709" s="7">
        <v>42367</v>
      </c>
      <c r="J12709" s="10">
        <f>EOMONTH(Data_TABLE[[#This Row],[Date Sold]],0)</f>
        <v>42369</v>
      </c>
    </row>
    <row r="12710" spans="2:10" x14ac:dyDescent="0.25">
      <c r="B12710" s="1" t="s">
        <v>41</v>
      </c>
      <c r="C12710" s="3" t="s">
        <v>55</v>
      </c>
      <c r="D12710" s="2" t="s">
        <v>49</v>
      </c>
      <c r="E12710" s="3" t="s">
        <v>43</v>
      </c>
      <c r="F12710" s="3">
        <f t="shared" ca="1" si="394"/>
        <v>4</v>
      </c>
      <c r="G12710" s="4">
        <f t="shared" ca="1" si="395"/>
        <v>140</v>
      </c>
      <c r="H12710" s="4">
        <f ca="1">+Data_TABLE[[#This Row],[Qty]]*Data_TABLE[[#This Row],[Unit Price]]</f>
        <v>560</v>
      </c>
      <c r="I12710" s="7">
        <v>42367</v>
      </c>
      <c r="J12710" s="10">
        <f>EOMONTH(Data_TABLE[[#This Row],[Date Sold]],0)</f>
        <v>42369</v>
      </c>
    </row>
    <row r="12711" spans="2:10" x14ac:dyDescent="0.25">
      <c r="B12711" s="1" t="s">
        <v>37</v>
      </c>
      <c r="C12711" s="3" t="s">
        <v>56</v>
      </c>
      <c r="D12711" s="2" t="s">
        <v>52</v>
      </c>
      <c r="E12711" s="3" t="s">
        <v>46</v>
      </c>
      <c r="F12711" s="3">
        <f t="shared" ca="1" si="394"/>
        <v>5</v>
      </c>
      <c r="G12711" s="4">
        <f t="shared" ca="1" si="395"/>
        <v>69</v>
      </c>
      <c r="H12711" s="4">
        <f ca="1">+Data_TABLE[[#This Row],[Qty]]*Data_TABLE[[#This Row],[Unit Price]]</f>
        <v>345</v>
      </c>
      <c r="I12711" s="7">
        <v>42367</v>
      </c>
      <c r="J12711" s="10">
        <f>EOMONTH(Data_TABLE[[#This Row],[Date Sold]],0)</f>
        <v>42369</v>
      </c>
    </row>
    <row r="12712" spans="2:10" x14ac:dyDescent="0.25">
      <c r="B12712" s="1" t="s">
        <v>39</v>
      </c>
      <c r="C12712" s="3" t="s">
        <v>54</v>
      </c>
      <c r="D12712" s="2" t="s">
        <v>48</v>
      </c>
      <c r="E12712" s="3" t="s">
        <v>42</v>
      </c>
      <c r="F12712" s="3">
        <f t="shared" ca="1" si="394"/>
        <v>1</v>
      </c>
      <c r="G12712" s="4">
        <f t="shared" ca="1" si="395"/>
        <v>166</v>
      </c>
      <c r="H12712" s="4">
        <f ca="1">+Data_TABLE[[#This Row],[Qty]]*Data_TABLE[[#This Row],[Unit Price]]</f>
        <v>166</v>
      </c>
      <c r="I12712" s="7">
        <v>42367</v>
      </c>
      <c r="J12712" s="10">
        <f>EOMONTH(Data_TABLE[[#This Row],[Date Sold]],0)</f>
        <v>42369</v>
      </c>
    </row>
    <row r="12713" spans="2:10" x14ac:dyDescent="0.25">
      <c r="B12713" s="1" t="s">
        <v>39</v>
      </c>
      <c r="C12713" s="3" t="s">
        <v>55</v>
      </c>
      <c r="D12713" s="2" t="s">
        <v>51</v>
      </c>
      <c r="E12713" s="3" t="s">
        <v>45</v>
      </c>
      <c r="F12713" s="3">
        <f t="shared" ca="1" si="394"/>
        <v>1</v>
      </c>
      <c r="G12713" s="4">
        <f t="shared" ca="1" si="395"/>
        <v>152</v>
      </c>
      <c r="H12713" s="4">
        <f ca="1">+Data_TABLE[[#This Row],[Qty]]*Data_TABLE[[#This Row],[Unit Price]]</f>
        <v>152</v>
      </c>
      <c r="I12713" s="7">
        <v>42367</v>
      </c>
      <c r="J12713" s="10">
        <f>EOMONTH(Data_TABLE[[#This Row],[Date Sold]],0)</f>
        <v>42369</v>
      </c>
    </row>
    <row r="12714" spans="2:10" x14ac:dyDescent="0.25">
      <c r="B12714" s="1" t="s">
        <v>40</v>
      </c>
      <c r="C12714" s="3" t="s">
        <v>56</v>
      </c>
      <c r="D12714" s="2" t="s">
        <v>50</v>
      </c>
      <c r="E12714" s="3" t="s">
        <v>44</v>
      </c>
      <c r="F12714" s="3">
        <f t="shared" ca="1" si="394"/>
        <v>4</v>
      </c>
      <c r="G12714" s="4">
        <f t="shared" ca="1" si="395"/>
        <v>177</v>
      </c>
      <c r="H12714" s="4">
        <f ca="1">+Data_TABLE[[#This Row],[Qty]]*Data_TABLE[[#This Row],[Unit Price]]</f>
        <v>708</v>
      </c>
      <c r="I12714" s="7">
        <v>42367</v>
      </c>
      <c r="J12714" s="10">
        <f>EOMONTH(Data_TABLE[[#This Row],[Date Sold]],0)</f>
        <v>42369</v>
      </c>
    </row>
    <row r="12715" spans="2:10" x14ac:dyDescent="0.25">
      <c r="B12715" s="1" t="s">
        <v>36</v>
      </c>
      <c r="C12715" s="3" t="s">
        <v>55</v>
      </c>
      <c r="D12715" s="2" t="s">
        <v>49</v>
      </c>
      <c r="E12715" s="3" t="s">
        <v>43</v>
      </c>
      <c r="F12715" s="3">
        <f t="shared" ca="1" si="394"/>
        <v>5</v>
      </c>
      <c r="G12715" s="4">
        <f t="shared" ca="1" si="395"/>
        <v>121</v>
      </c>
      <c r="H12715" s="4">
        <f ca="1">+Data_TABLE[[#This Row],[Qty]]*Data_TABLE[[#This Row],[Unit Price]]</f>
        <v>605</v>
      </c>
      <c r="I12715" s="7">
        <v>42367</v>
      </c>
      <c r="J12715" s="10">
        <f>EOMONTH(Data_TABLE[[#This Row],[Date Sold]],0)</f>
        <v>42369</v>
      </c>
    </row>
    <row r="12716" spans="2:10" x14ac:dyDescent="0.25">
      <c r="B12716" s="1" t="s">
        <v>41</v>
      </c>
      <c r="C12716" s="3" t="s">
        <v>55</v>
      </c>
      <c r="D12716" s="2" t="s">
        <v>49</v>
      </c>
      <c r="E12716" s="3" t="s">
        <v>43</v>
      </c>
      <c r="F12716" s="3">
        <f t="shared" ca="1" si="394"/>
        <v>1</v>
      </c>
      <c r="G12716" s="4">
        <f t="shared" ca="1" si="395"/>
        <v>98</v>
      </c>
      <c r="H12716" s="4">
        <f ca="1">+Data_TABLE[[#This Row],[Qty]]*Data_TABLE[[#This Row],[Unit Price]]</f>
        <v>98</v>
      </c>
      <c r="I12716" s="7">
        <v>42367</v>
      </c>
      <c r="J12716" s="10">
        <f>EOMONTH(Data_TABLE[[#This Row],[Date Sold]],0)</f>
        <v>42369</v>
      </c>
    </row>
    <row r="12717" spans="2:10" x14ac:dyDescent="0.25">
      <c r="B12717" s="1" t="s">
        <v>38</v>
      </c>
      <c r="C12717" s="3" t="s">
        <v>55</v>
      </c>
      <c r="D12717" s="2" t="s">
        <v>51</v>
      </c>
      <c r="E12717" s="3" t="s">
        <v>45</v>
      </c>
      <c r="F12717" s="3">
        <f t="shared" ca="1" si="394"/>
        <v>1</v>
      </c>
      <c r="G12717" s="4">
        <f t="shared" ca="1" si="395"/>
        <v>198</v>
      </c>
      <c r="H12717" s="4">
        <f ca="1">+Data_TABLE[[#This Row],[Qty]]*Data_TABLE[[#This Row],[Unit Price]]</f>
        <v>198</v>
      </c>
      <c r="I12717" s="7">
        <v>42367</v>
      </c>
      <c r="J12717" s="10">
        <f>EOMONTH(Data_TABLE[[#This Row],[Date Sold]],0)</f>
        <v>42369</v>
      </c>
    </row>
    <row r="12718" spans="2:10" x14ac:dyDescent="0.25">
      <c r="B12718" s="1" t="s">
        <v>37</v>
      </c>
      <c r="C12718" s="3" t="s">
        <v>56</v>
      </c>
      <c r="D12718" s="2" t="s">
        <v>50</v>
      </c>
      <c r="E12718" s="3" t="s">
        <v>44</v>
      </c>
      <c r="F12718" s="3">
        <f t="shared" ca="1" si="394"/>
        <v>3</v>
      </c>
      <c r="G12718" s="4">
        <f t="shared" ca="1" si="395"/>
        <v>174</v>
      </c>
      <c r="H12718" s="4">
        <f ca="1">+Data_TABLE[[#This Row],[Qty]]*Data_TABLE[[#This Row],[Unit Price]]</f>
        <v>522</v>
      </c>
      <c r="I12718" s="7">
        <v>42367</v>
      </c>
      <c r="J12718" s="10">
        <f>EOMONTH(Data_TABLE[[#This Row],[Date Sold]],0)</f>
        <v>42369</v>
      </c>
    </row>
    <row r="12719" spans="2:10" x14ac:dyDescent="0.25">
      <c r="B12719" s="1" t="s">
        <v>38</v>
      </c>
      <c r="C12719" s="3" t="s">
        <v>55</v>
      </c>
      <c r="D12719" s="2" t="s">
        <v>51</v>
      </c>
      <c r="E12719" s="3" t="s">
        <v>45</v>
      </c>
      <c r="F12719" s="3">
        <f t="shared" ca="1" si="394"/>
        <v>1</v>
      </c>
      <c r="G12719" s="4">
        <f t="shared" ca="1" si="395"/>
        <v>194</v>
      </c>
      <c r="H12719" s="4">
        <f ca="1">+Data_TABLE[[#This Row],[Qty]]*Data_TABLE[[#This Row],[Unit Price]]</f>
        <v>194</v>
      </c>
      <c r="I12719" s="7">
        <v>42367</v>
      </c>
      <c r="J12719" s="10">
        <f>EOMONTH(Data_TABLE[[#This Row],[Date Sold]],0)</f>
        <v>42369</v>
      </c>
    </row>
    <row r="12720" spans="2:10" x14ac:dyDescent="0.25">
      <c r="B12720" s="1" t="s">
        <v>41</v>
      </c>
      <c r="C12720" s="3" t="s">
        <v>54</v>
      </c>
      <c r="D12720" s="2" t="s">
        <v>48</v>
      </c>
      <c r="E12720" s="3" t="s">
        <v>42</v>
      </c>
      <c r="F12720" s="3">
        <f t="shared" ca="1" si="394"/>
        <v>2</v>
      </c>
      <c r="G12720" s="4">
        <f t="shared" ca="1" si="395"/>
        <v>156</v>
      </c>
      <c r="H12720" s="4">
        <f ca="1">+Data_TABLE[[#This Row],[Qty]]*Data_TABLE[[#This Row],[Unit Price]]</f>
        <v>312</v>
      </c>
      <c r="I12720" s="7">
        <v>42367</v>
      </c>
      <c r="J12720" s="10">
        <f>EOMONTH(Data_TABLE[[#This Row],[Date Sold]],0)</f>
        <v>42369</v>
      </c>
    </row>
    <row r="12721" spans="2:10" x14ac:dyDescent="0.25">
      <c r="B12721" s="1" t="s">
        <v>40</v>
      </c>
      <c r="C12721" s="3" t="s">
        <v>54</v>
      </c>
      <c r="D12721" s="2" t="s">
        <v>48</v>
      </c>
      <c r="E12721" s="3" t="s">
        <v>42</v>
      </c>
      <c r="F12721" s="3">
        <f t="shared" ref="F12721:F12784" ca="1" si="396">RANDBETWEEN(1,5)</f>
        <v>3</v>
      </c>
      <c r="G12721" s="4">
        <f t="shared" ref="G12721:G12784" ca="1" si="397">RANDBETWEEN(60,200)</f>
        <v>78</v>
      </c>
      <c r="H12721" s="4">
        <f ca="1">+Data_TABLE[[#This Row],[Qty]]*Data_TABLE[[#This Row],[Unit Price]]</f>
        <v>234</v>
      </c>
      <c r="I12721" s="7">
        <v>42367</v>
      </c>
      <c r="J12721" s="10">
        <f>EOMONTH(Data_TABLE[[#This Row],[Date Sold]],0)</f>
        <v>42369</v>
      </c>
    </row>
    <row r="12722" spans="2:10" x14ac:dyDescent="0.25">
      <c r="B12722" s="1" t="s">
        <v>39</v>
      </c>
      <c r="C12722" s="3" t="s">
        <v>56</v>
      </c>
      <c r="D12722" s="2" t="s">
        <v>52</v>
      </c>
      <c r="E12722" s="3" t="s">
        <v>46</v>
      </c>
      <c r="F12722" s="3">
        <f t="shared" ca="1" si="396"/>
        <v>5</v>
      </c>
      <c r="G12722" s="4">
        <f t="shared" ca="1" si="397"/>
        <v>93</v>
      </c>
      <c r="H12722" s="4">
        <f ca="1">+Data_TABLE[[#This Row],[Qty]]*Data_TABLE[[#This Row],[Unit Price]]</f>
        <v>465</v>
      </c>
      <c r="I12722" s="7">
        <v>42367</v>
      </c>
      <c r="J12722" s="10">
        <f>EOMONTH(Data_TABLE[[#This Row],[Date Sold]],0)</f>
        <v>42369</v>
      </c>
    </row>
    <row r="12723" spans="2:10" x14ac:dyDescent="0.25">
      <c r="B12723" s="1" t="s">
        <v>36</v>
      </c>
      <c r="C12723" s="3" t="s">
        <v>55</v>
      </c>
      <c r="D12723" s="2" t="s">
        <v>49</v>
      </c>
      <c r="E12723" s="3" t="s">
        <v>43</v>
      </c>
      <c r="F12723" s="3">
        <f t="shared" ca="1" si="396"/>
        <v>4</v>
      </c>
      <c r="G12723" s="4">
        <f t="shared" ca="1" si="397"/>
        <v>167</v>
      </c>
      <c r="H12723" s="4">
        <f ca="1">+Data_TABLE[[#This Row],[Qty]]*Data_TABLE[[#This Row],[Unit Price]]</f>
        <v>668</v>
      </c>
      <c r="I12723" s="7">
        <v>42367</v>
      </c>
      <c r="J12723" s="10">
        <f>EOMONTH(Data_TABLE[[#This Row],[Date Sold]],0)</f>
        <v>42369</v>
      </c>
    </row>
    <row r="12724" spans="2:10" x14ac:dyDescent="0.25">
      <c r="B12724" s="1" t="s">
        <v>38</v>
      </c>
      <c r="C12724" s="3" t="s">
        <v>55</v>
      </c>
      <c r="D12724" s="2" t="s">
        <v>49</v>
      </c>
      <c r="E12724" s="3" t="s">
        <v>43</v>
      </c>
      <c r="F12724" s="3">
        <f t="shared" ca="1" si="396"/>
        <v>1</v>
      </c>
      <c r="G12724" s="4">
        <f t="shared" ca="1" si="397"/>
        <v>70</v>
      </c>
      <c r="H12724" s="4">
        <f ca="1">+Data_TABLE[[#This Row],[Qty]]*Data_TABLE[[#This Row],[Unit Price]]</f>
        <v>70</v>
      </c>
      <c r="I12724" s="7">
        <v>42367</v>
      </c>
      <c r="J12724" s="10">
        <f>EOMONTH(Data_TABLE[[#This Row],[Date Sold]],0)</f>
        <v>42369</v>
      </c>
    </row>
    <row r="12725" spans="2:10" x14ac:dyDescent="0.25">
      <c r="B12725" s="1" t="s">
        <v>38</v>
      </c>
      <c r="C12725" s="3" t="s">
        <v>56</v>
      </c>
      <c r="D12725" s="2" t="s">
        <v>52</v>
      </c>
      <c r="E12725" s="3" t="s">
        <v>46</v>
      </c>
      <c r="F12725" s="3">
        <f t="shared" ca="1" si="396"/>
        <v>1</v>
      </c>
      <c r="G12725" s="4">
        <f t="shared" ca="1" si="397"/>
        <v>180</v>
      </c>
      <c r="H12725" s="4">
        <f ca="1">+Data_TABLE[[#This Row],[Qty]]*Data_TABLE[[#This Row],[Unit Price]]</f>
        <v>180</v>
      </c>
      <c r="I12725" s="7">
        <v>42367</v>
      </c>
      <c r="J12725" s="10">
        <f>EOMONTH(Data_TABLE[[#This Row],[Date Sold]],0)</f>
        <v>42369</v>
      </c>
    </row>
    <row r="12726" spans="2:10" x14ac:dyDescent="0.25">
      <c r="B12726" s="1" t="s">
        <v>41</v>
      </c>
      <c r="C12726" s="3" t="s">
        <v>56</v>
      </c>
      <c r="D12726" s="2" t="s">
        <v>50</v>
      </c>
      <c r="E12726" s="3" t="s">
        <v>44</v>
      </c>
      <c r="F12726" s="3">
        <f t="shared" ca="1" si="396"/>
        <v>1</v>
      </c>
      <c r="G12726" s="4">
        <f t="shared" ca="1" si="397"/>
        <v>121</v>
      </c>
      <c r="H12726" s="4">
        <f ca="1">+Data_TABLE[[#This Row],[Qty]]*Data_TABLE[[#This Row],[Unit Price]]</f>
        <v>121</v>
      </c>
      <c r="I12726" s="7">
        <v>42367</v>
      </c>
      <c r="J12726" s="10">
        <f>EOMONTH(Data_TABLE[[#This Row],[Date Sold]],0)</f>
        <v>42369</v>
      </c>
    </row>
    <row r="12727" spans="2:10" x14ac:dyDescent="0.25">
      <c r="B12727" s="1" t="s">
        <v>39</v>
      </c>
      <c r="C12727" s="3" t="s">
        <v>56</v>
      </c>
      <c r="D12727" s="2" t="s">
        <v>50</v>
      </c>
      <c r="E12727" s="3" t="s">
        <v>44</v>
      </c>
      <c r="F12727" s="3">
        <f t="shared" ca="1" si="396"/>
        <v>1</v>
      </c>
      <c r="G12727" s="4">
        <f t="shared" ca="1" si="397"/>
        <v>68</v>
      </c>
      <c r="H12727" s="4">
        <f ca="1">+Data_TABLE[[#This Row],[Qty]]*Data_TABLE[[#This Row],[Unit Price]]</f>
        <v>68</v>
      </c>
      <c r="I12727" s="7">
        <v>42367</v>
      </c>
      <c r="J12727" s="10">
        <f>EOMONTH(Data_TABLE[[#This Row],[Date Sold]],0)</f>
        <v>42369</v>
      </c>
    </row>
    <row r="12728" spans="2:10" x14ac:dyDescent="0.25">
      <c r="B12728" s="1" t="s">
        <v>36</v>
      </c>
      <c r="C12728" s="3" t="s">
        <v>56</v>
      </c>
      <c r="D12728" s="2" t="s">
        <v>50</v>
      </c>
      <c r="E12728" s="3" t="s">
        <v>44</v>
      </c>
      <c r="F12728" s="3">
        <f t="shared" ca="1" si="396"/>
        <v>1</v>
      </c>
      <c r="G12728" s="4">
        <f t="shared" ca="1" si="397"/>
        <v>67</v>
      </c>
      <c r="H12728" s="4">
        <f ca="1">+Data_TABLE[[#This Row],[Qty]]*Data_TABLE[[#This Row],[Unit Price]]</f>
        <v>67</v>
      </c>
      <c r="I12728" s="7">
        <v>42367</v>
      </c>
      <c r="J12728" s="10">
        <f>EOMONTH(Data_TABLE[[#This Row],[Date Sold]],0)</f>
        <v>42369</v>
      </c>
    </row>
    <row r="12729" spans="2:10" x14ac:dyDescent="0.25">
      <c r="B12729" s="1" t="s">
        <v>37</v>
      </c>
      <c r="C12729" s="3" t="s">
        <v>54</v>
      </c>
      <c r="D12729" s="2" t="s">
        <v>48</v>
      </c>
      <c r="E12729" s="3" t="s">
        <v>42</v>
      </c>
      <c r="F12729" s="3">
        <f t="shared" ca="1" si="396"/>
        <v>5</v>
      </c>
      <c r="G12729" s="4">
        <f t="shared" ca="1" si="397"/>
        <v>194</v>
      </c>
      <c r="H12729" s="4">
        <f ca="1">+Data_TABLE[[#This Row],[Qty]]*Data_TABLE[[#This Row],[Unit Price]]</f>
        <v>970</v>
      </c>
      <c r="I12729" s="7">
        <v>42367</v>
      </c>
      <c r="J12729" s="10">
        <f>EOMONTH(Data_TABLE[[#This Row],[Date Sold]],0)</f>
        <v>42369</v>
      </c>
    </row>
    <row r="12730" spans="2:10" x14ac:dyDescent="0.25">
      <c r="B12730" s="1" t="s">
        <v>40</v>
      </c>
      <c r="C12730" s="3" t="s">
        <v>56</v>
      </c>
      <c r="D12730" s="2" t="s">
        <v>50</v>
      </c>
      <c r="E12730" s="3" t="s">
        <v>44</v>
      </c>
      <c r="F12730" s="3">
        <f t="shared" ca="1" si="396"/>
        <v>4</v>
      </c>
      <c r="G12730" s="4">
        <f t="shared" ca="1" si="397"/>
        <v>143</v>
      </c>
      <c r="H12730" s="4">
        <f ca="1">+Data_TABLE[[#This Row],[Qty]]*Data_TABLE[[#This Row],[Unit Price]]</f>
        <v>572</v>
      </c>
      <c r="I12730" s="7">
        <v>42367</v>
      </c>
      <c r="J12730" s="10">
        <f>EOMONTH(Data_TABLE[[#This Row],[Date Sold]],0)</f>
        <v>42369</v>
      </c>
    </row>
    <row r="12731" spans="2:10" x14ac:dyDescent="0.25">
      <c r="B12731" s="1" t="s">
        <v>38</v>
      </c>
      <c r="C12731" s="3" t="s">
        <v>56</v>
      </c>
      <c r="D12731" s="2" t="s">
        <v>50</v>
      </c>
      <c r="E12731" s="3" t="s">
        <v>44</v>
      </c>
      <c r="F12731" s="3">
        <f t="shared" ca="1" si="396"/>
        <v>3</v>
      </c>
      <c r="G12731" s="4">
        <f t="shared" ca="1" si="397"/>
        <v>106</v>
      </c>
      <c r="H12731" s="4">
        <f ca="1">+Data_TABLE[[#This Row],[Qty]]*Data_TABLE[[#This Row],[Unit Price]]</f>
        <v>318</v>
      </c>
      <c r="I12731" s="7">
        <v>42367</v>
      </c>
      <c r="J12731" s="10">
        <f>EOMONTH(Data_TABLE[[#This Row],[Date Sold]],0)</f>
        <v>42369</v>
      </c>
    </row>
    <row r="12732" spans="2:10" x14ac:dyDescent="0.25">
      <c r="B12732" s="1" t="s">
        <v>38</v>
      </c>
      <c r="C12732" s="3" t="s">
        <v>55</v>
      </c>
      <c r="D12732" s="2" t="s">
        <v>51</v>
      </c>
      <c r="E12732" s="3" t="s">
        <v>45</v>
      </c>
      <c r="F12732" s="3">
        <f t="shared" ca="1" si="396"/>
        <v>1</v>
      </c>
      <c r="G12732" s="4">
        <f t="shared" ca="1" si="397"/>
        <v>170</v>
      </c>
      <c r="H12732" s="4">
        <f ca="1">+Data_TABLE[[#This Row],[Qty]]*Data_TABLE[[#This Row],[Unit Price]]</f>
        <v>170</v>
      </c>
      <c r="I12732" s="7">
        <v>42367</v>
      </c>
      <c r="J12732" s="10">
        <f>EOMONTH(Data_TABLE[[#This Row],[Date Sold]],0)</f>
        <v>42369</v>
      </c>
    </row>
    <row r="12733" spans="2:10" x14ac:dyDescent="0.25">
      <c r="B12733" s="1" t="s">
        <v>37</v>
      </c>
      <c r="C12733" s="3" t="s">
        <v>55</v>
      </c>
      <c r="D12733" s="2" t="s">
        <v>51</v>
      </c>
      <c r="E12733" s="3" t="s">
        <v>45</v>
      </c>
      <c r="F12733" s="3">
        <f t="shared" ca="1" si="396"/>
        <v>3</v>
      </c>
      <c r="G12733" s="4">
        <f t="shared" ca="1" si="397"/>
        <v>190</v>
      </c>
      <c r="H12733" s="4">
        <f ca="1">+Data_TABLE[[#This Row],[Qty]]*Data_TABLE[[#This Row],[Unit Price]]</f>
        <v>570</v>
      </c>
      <c r="I12733" s="7">
        <v>42367</v>
      </c>
      <c r="J12733" s="10">
        <f>EOMONTH(Data_TABLE[[#This Row],[Date Sold]],0)</f>
        <v>42369</v>
      </c>
    </row>
    <row r="12734" spans="2:10" x14ac:dyDescent="0.25">
      <c r="B12734" s="1" t="s">
        <v>41</v>
      </c>
      <c r="C12734" s="3" t="s">
        <v>55</v>
      </c>
      <c r="D12734" s="2" t="s">
        <v>51</v>
      </c>
      <c r="E12734" s="3" t="s">
        <v>45</v>
      </c>
      <c r="F12734" s="3">
        <f t="shared" ca="1" si="396"/>
        <v>2</v>
      </c>
      <c r="G12734" s="4">
        <f t="shared" ca="1" si="397"/>
        <v>141</v>
      </c>
      <c r="H12734" s="4">
        <f ca="1">+Data_TABLE[[#This Row],[Qty]]*Data_TABLE[[#This Row],[Unit Price]]</f>
        <v>282</v>
      </c>
      <c r="I12734" s="7">
        <v>42367</v>
      </c>
      <c r="J12734" s="10">
        <f>EOMONTH(Data_TABLE[[#This Row],[Date Sold]],0)</f>
        <v>42369</v>
      </c>
    </row>
    <row r="12735" spans="2:10" x14ac:dyDescent="0.25">
      <c r="B12735" s="1" t="s">
        <v>40</v>
      </c>
      <c r="C12735" s="3" t="s">
        <v>56</v>
      </c>
      <c r="D12735" s="2" t="s">
        <v>52</v>
      </c>
      <c r="E12735" s="3" t="s">
        <v>46</v>
      </c>
      <c r="F12735" s="3">
        <f t="shared" ca="1" si="396"/>
        <v>5</v>
      </c>
      <c r="G12735" s="4">
        <f t="shared" ca="1" si="397"/>
        <v>184</v>
      </c>
      <c r="H12735" s="4">
        <f ca="1">+Data_TABLE[[#This Row],[Qty]]*Data_TABLE[[#This Row],[Unit Price]]</f>
        <v>920</v>
      </c>
      <c r="I12735" s="7">
        <v>42367</v>
      </c>
      <c r="J12735" s="10">
        <f>EOMONTH(Data_TABLE[[#This Row],[Date Sold]],0)</f>
        <v>42369</v>
      </c>
    </row>
    <row r="12736" spans="2:10" x14ac:dyDescent="0.25">
      <c r="B12736" s="1" t="s">
        <v>38</v>
      </c>
      <c r="C12736" s="3" t="s">
        <v>55</v>
      </c>
      <c r="D12736" s="2" t="s">
        <v>51</v>
      </c>
      <c r="E12736" s="3" t="s">
        <v>45</v>
      </c>
      <c r="F12736" s="3">
        <f t="shared" ca="1" si="396"/>
        <v>3</v>
      </c>
      <c r="G12736" s="4">
        <f t="shared" ca="1" si="397"/>
        <v>187</v>
      </c>
      <c r="H12736" s="4">
        <f ca="1">+Data_TABLE[[#This Row],[Qty]]*Data_TABLE[[#This Row],[Unit Price]]</f>
        <v>561</v>
      </c>
      <c r="I12736" s="7">
        <v>42367</v>
      </c>
      <c r="J12736" s="10">
        <f>EOMONTH(Data_TABLE[[#This Row],[Date Sold]],0)</f>
        <v>42369</v>
      </c>
    </row>
    <row r="12737" spans="2:10" x14ac:dyDescent="0.25">
      <c r="B12737" s="1" t="s">
        <v>37</v>
      </c>
      <c r="C12737" s="3" t="s">
        <v>54</v>
      </c>
      <c r="D12737" s="2" t="s">
        <v>48</v>
      </c>
      <c r="E12737" s="3" t="s">
        <v>42</v>
      </c>
      <c r="F12737" s="3">
        <f t="shared" ca="1" si="396"/>
        <v>2</v>
      </c>
      <c r="G12737" s="4">
        <f t="shared" ca="1" si="397"/>
        <v>139</v>
      </c>
      <c r="H12737" s="4">
        <f ca="1">+Data_TABLE[[#This Row],[Qty]]*Data_TABLE[[#This Row],[Unit Price]]</f>
        <v>278</v>
      </c>
      <c r="I12737" s="7">
        <v>42367</v>
      </c>
      <c r="J12737" s="10">
        <f>EOMONTH(Data_TABLE[[#This Row],[Date Sold]],0)</f>
        <v>42369</v>
      </c>
    </row>
    <row r="12738" spans="2:10" x14ac:dyDescent="0.25">
      <c r="B12738" s="1" t="s">
        <v>38</v>
      </c>
      <c r="C12738" s="3" t="s">
        <v>55</v>
      </c>
      <c r="D12738" s="2" t="s">
        <v>51</v>
      </c>
      <c r="E12738" s="3" t="s">
        <v>45</v>
      </c>
      <c r="F12738" s="3">
        <f t="shared" ca="1" si="396"/>
        <v>4</v>
      </c>
      <c r="G12738" s="4">
        <f t="shared" ca="1" si="397"/>
        <v>144</v>
      </c>
      <c r="H12738" s="4">
        <f ca="1">+Data_TABLE[[#This Row],[Qty]]*Data_TABLE[[#This Row],[Unit Price]]</f>
        <v>576</v>
      </c>
      <c r="I12738" s="7">
        <v>42367</v>
      </c>
      <c r="J12738" s="10">
        <f>EOMONTH(Data_TABLE[[#This Row],[Date Sold]],0)</f>
        <v>42369</v>
      </c>
    </row>
    <row r="12739" spans="2:10" x14ac:dyDescent="0.25">
      <c r="B12739" s="1" t="s">
        <v>36</v>
      </c>
      <c r="C12739" s="3" t="s">
        <v>55</v>
      </c>
      <c r="D12739" s="2" t="s">
        <v>49</v>
      </c>
      <c r="E12739" s="3" t="s">
        <v>43</v>
      </c>
      <c r="F12739" s="3">
        <f t="shared" ca="1" si="396"/>
        <v>3</v>
      </c>
      <c r="G12739" s="4">
        <f t="shared" ca="1" si="397"/>
        <v>177</v>
      </c>
      <c r="H12739" s="4">
        <f ca="1">+Data_TABLE[[#This Row],[Qty]]*Data_TABLE[[#This Row],[Unit Price]]</f>
        <v>531</v>
      </c>
      <c r="I12739" s="7">
        <v>42367</v>
      </c>
      <c r="J12739" s="10">
        <f>EOMONTH(Data_TABLE[[#This Row],[Date Sold]],0)</f>
        <v>42369</v>
      </c>
    </row>
    <row r="12740" spans="2:10" x14ac:dyDescent="0.25">
      <c r="B12740" s="1" t="s">
        <v>36</v>
      </c>
      <c r="C12740" s="3" t="s">
        <v>55</v>
      </c>
      <c r="D12740" s="2" t="s">
        <v>51</v>
      </c>
      <c r="E12740" s="3" t="s">
        <v>45</v>
      </c>
      <c r="F12740" s="3">
        <f t="shared" ca="1" si="396"/>
        <v>5</v>
      </c>
      <c r="G12740" s="4">
        <f t="shared" ca="1" si="397"/>
        <v>129</v>
      </c>
      <c r="H12740" s="4">
        <f ca="1">+Data_TABLE[[#This Row],[Qty]]*Data_TABLE[[#This Row],[Unit Price]]</f>
        <v>645</v>
      </c>
      <c r="I12740" s="7">
        <v>42367</v>
      </c>
      <c r="J12740" s="10">
        <f>EOMONTH(Data_TABLE[[#This Row],[Date Sold]],0)</f>
        <v>42369</v>
      </c>
    </row>
    <row r="12741" spans="2:10" x14ac:dyDescent="0.25">
      <c r="B12741" s="1" t="s">
        <v>37</v>
      </c>
      <c r="C12741" s="3" t="s">
        <v>56</v>
      </c>
      <c r="D12741" s="2" t="s">
        <v>52</v>
      </c>
      <c r="E12741" s="3" t="s">
        <v>46</v>
      </c>
      <c r="F12741" s="3">
        <f t="shared" ca="1" si="396"/>
        <v>1</v>
      </c>
      <c r="G12741" s="4">
        <f t="shared" ca="1" si="397"/>
        <v>183</v>
      </c>
      <c r="H12741" s="4">
        <f ca="1">+Data_TABLE[[#This Row],[Qty]]*Data_TABLE[[#This Row],[Unit Price]]</f>
        <v>183</v>
      </c>
      <c r="I12741" s="7">
        <v>42367</v>
      </c>
      <c r="J12741" s="10">
        <f>EOMONTH(Data_TABLE[[#This Row],[Date Sold]],0)</f>
        <v>42369</v>
      </c>
    </row>
    <row r="12742" spans="2:10" x14ac:dyDescent="0.25">
      <c r="B12742" s="1" t="s">
        <v>37</v>
      </c>
      <c r="C12742" s="3" t="s">
        <v>56</v>
      </c>
      <c r="D12742" s="2" t="s">
        <v>50</v>
      </c>
      <c r="E12742" s="3" t="s">
        <v>44</v>
      </c>
      <c r="F12742" s="3">
        <f t="shared" ca="1" si="396"/>
        <v>1</v>
      </c>
      <c r="G12742" s="4">
        <f t="shared" ca="1" si="397"/>
        <v>101</v>
      </c>
      <c r="H12742" s="4">
        <f ca="1">+Data_TABLE[[#This Row],[Qty]]*Data_TABLE[[#This Row],[Unit Price]]</f>
        <v>101</v>
      </c>
      <c r="I12742" s="7">
        <v>42367</v>
      </c>
      <c r="J12742" s="10">
        <f>EOMONTH(Data_TABLE[[#This Row],[Date Sold]],0)</f>
        <v>42369</v>
      </c>
    </row>
    <row r="12743" spans="2:10" x14ac:dyDescent="0.25">
      <c r="B12743" s="1" t="s">
        <v>39</v>
      </c>
      <c r="C12743" s="3" t="s">
        <v>56</v>
      </c>
      <c r="D12743" s="2" t="s">
        <v>50</v>
      </c>
      <c r="E12743" s="3" t="s">
        <v>44</v>
      </c>
      <c r="F12743" s="3">
        <f t="shared" ca="1" si="396"/>
        <v>5</v>
      </c>
      <c r="G12743" s="4">
        <f t="shared" ca="1" si="397"/>
        <v>114</v>
      </c>
      <c r="H12743" s="4">
        <f ca="1">+Data_TABLE[[#This Row],[Qty]]*Data_TABLE[[#This Row],[Unit Price]]</f>
        <v>570</v>
      </c>
      <c r="I12743" s="7">
        <v>42367</v>
      </c>
      <c r="J12743" s="10">
        <f>EOMONTH(Data_TABLE[[#This Row],[Date Sold]],0)</f>
        <v>42369</v>
      </c>
    </row>
    <row r="12744" spans="2:10" x14ac:dyDescent="0.25">
      <c r="B12744" s="1" t="s">
        <v>38</v>
      </c>
      <c r="C12744" s="3" t="s">
        <v>55</v>
      </c>
      <c r="D12744" s="2" t="s">
        <v>51</v>
      </c>
      <c r="E12744" s="3" t="s">
        <v>45</v>
      </c>
      <c r="F12744" s="3">
        <f t="shared" ca="1" si="396"/>
        <v>2</v>
      </c>
      <c r="G12744" s="4">
        <f t="shared" ca="1" si="397"/>
        <v>118</v>
      </c>
      <c r="H12744" s="4">
        <f ca="1">+Data_TABLE[[#This Row],[Qty]]*Data_TABLE[[#This Row],[Unit Price]]</f>
        <v>236</v>
      </c>
      <c r="I12744" s="7">
        <v>42367</v>
      </c>
      <c r="J12744" s="10">
        <f>EOMONTH(Data_TABLE[[#This Row],[Date Sold]],0)</f>
        <v>42369</v>
      </c>
    </row>
    <row r="12745" spans="2:10" x14ac:dyDescent="0.25">
      <c r="B12745" s="1" t="s">
        <v>37</v>
      </c>
      <c r="C12745" s="3" t="s">
        <v>55</v>
      </c>
      <c r="D12745" s="2" t="s">
        <v>51</v>
      </c>
      <c r="E12745" s="3" t="s">
        <v>45</v>
      </c>
      <c r="F12745" s="3">
        <f t="shared" ca="1" si="396"/>
        <v>4</v>
      </c>
      <c r="G12745" s="4">
        <f t="shared" ca="1" si="397"/>
        <v>174</v>
      </c>
      <c r="H12745" s="4">
        <f ca="1">+Data_TABLE[[#This Row],[Qty]]*Data_TABLE[[#This Row],[Unit Price]]</f>
        <v>696</v>
      </c>
      <c r="I12745" s="7">
        <v>42367</v>
      </c>
      <c r="J12745" s="10">
        <f>EOMONTH(Data_TABLE[[#This Row],[Date Sold]],0)</f>
        <v>42369</v>
      </c>
    </row>
    <row r="12746" spans="2:10" x14ac:dyDescent="0.25">
      <c r="B12746" s="1" t="s">
        <v>38</v>
      </c>
      <c r="C12746" s="3" t="s">
        <v>55</v>
      </c>
      <c r="D12746" s="2" t="s">
        <v>51</v>
      </c>
      <c r="E12746" s="3" t="s">
        <v>45</v>
      </c>
      <c r="F12746" s="3">
        <f t="shared" ca="1" si="396"/>
        <v>3</v>
      </c>
      <c r="G12746" s="4">
        <f t="shared" ca="1" si="397"/>
        <v>177</v>
      </c>
      <c r="H12746" s="4">
        <f ca="1">+Data_TABLE[[#This Row],[Qty]]*Data_TABLE[[#This Row],[Unit Price]]</f>
        <v>531</v>
      </c>
      <c r="I12746" s="7">
        <v>42367</v>
      </c>
      <c r="J12746" s="10">
        <f>EOMONTH(Data_TABLE[[#This Row],[Date Sold]],0)</f>
        <v>42369</v>
      </c>
    </row>
    <row r="12747" spans="2:10" x14ac:dyDescent="0.25">
      <c r="B12747" s="1" t="s">
        <v>39</v>
      </c>
      <c r="C12747" s="3" t="s">
        <v>54</v>
      </c>
      <c r="D12747" s="2" t="s">
        <v>48</v>
      </c>
      <c r="E12747" s="3" t="s">
        <v>42</v>
      </c>
      <c r="F12747" s="3">
        <f t="shared" ca="1" si="396"/>
        <v>2</v>
      </c>
      <c r="G12747" s="4">
        <f t="shared" ca="1" si="397"/>
        <v>87</v>
      </c>
      <c r="H12747" s="4">
        <f ca="1">+Data_TABLE[[#This Row],[Qty]]*Data_TABLE[[#This Row],[Unit Price]]</f>
        <v>174</v>
      </c>
      <c r="I12747" s="7">
        <v>42367</v>
      </c>
      <c r="J12747" s="10">
        <f>EOMONTH(Data_TABLE[[#This Row],[Date Sold]],0)</f>
        <v>42369</v>
      </c>
    </row>
    <row r="12748" spans="2:10" x14ac:dyDescent="0.25">
      <c r="B12748" s="1" t="s">
        <v>40</v>
      </c>
      <c r="C12748" s="3" t="s">
        <v>55</v>
      </c>
      <c r="D12748" s="2" t="s">
        <v>49</v>
      </c>
      <c r="E12748" s="3" t="s">
        <v>43</v>
      </c>
      <c r="F12748" s="3">
        <f t="shared" ca="1" si="396"/>
        <v>3</v>
      </c>
      <c r="G12748" s="4">
        <f t="shared" ca="1" si="397"/>
        <v>90</v>
      </c>
      <c r="H12748" s="4">
        <f ca="1">+Data_TABLE[[#This Row],[Qty]]*Data_TABLE[[#This Row],[Unit Price]]</f>
        <v>270</v>
      </c>
      <c r="I12748" s="7">
        <v>42367</v>
      </c>
      <c r="J12748" s="10">
        <f>EOMONTH(Data_TABLE[[#This Row],[Date Sold]],0)</f>
        <v>42369</v>
      </c>
    </row>
    <row r="12749" spans="2:10" x14ac:dyDescent="0.25">
      <c r="B12749" s="1" t="s">
        <v>40</v>
      </c>
      <c r="C12749" s="3" t="s">
        <v>56</v>
      </c>
      <c r="D12749" s="2" t="s">
        <v>50</v>
      </c>
      <c r="E12749" s="3" t="s">
        <v>44</v>
      </c>
      <c r="F12749" s="3">
        <f t="shared" ca="1" si="396"/>
        <v>4</v>
      </c>
      <c r="G12749" s="4">
        <f t="shared" ca="1" si="397"/>
        <v>148</v>
      </c>
      <c r="H12749" s="4">
        <f ca="1">+Data_TABLE[[#This Row],[Qty]]*Data_TABLE[[#This Row],[Unit Price]]</f>
        <v>592</v>
      </c>
      <c r="I12749" s="7">
        <v>42367</v>
      </c>
      <c r="J12749" s="10">
        <f>EOMONTH(Data_TABLE[[#This Row],[Date Sold]],0)</f>
        <v>42369</v>
      </c>
    </row>
    <row r="12750" spans="2:10" x14ac:dyDescent="0.25">
      <c r="B12750" s="1" t="s">
        <v>39</v>
      </c>
      <c r="C12750" s="3" t="s">
        <v>56</v>
      </c>
      <c r="D12750" s="2" t="s">
        <v>50</v>
      </c>
      <c r="E12750" s="3" t="s">
        <v>44</v>
      </c>
      <c r="F12750" s="3">
        <f t="shared" ca="1" si="396"/>
        <v>3</v>
      </c>
      <c r="G12750" s="4">
        <f t="shared" ca="1" si="397"/>
        <v>165</v>
      </c>
      <c r="H12750" s="4">
        <f ca="1">+Data_TABLE[[#This Row],[Qty]]*Data_TABLE[[#This Row],[Unit Price]]</f>
        <v>495</v>
      </c>
      <c r="I12750" s="7">
        <v>42367</v>
      </c>
      <c r="J12750" s="10">
        <f>EOMONTH(Data_TABLE[[#This Row],[Date Sold]],0)</f>
        <v>42369</v>
      </c>
    </row>
    <row r="12751" spans="2:10" x14ac:dyDescent="0.25">
      <c r="B12751" s="1" t="s">
        <v>39</v>
      </c>
      <c r="C12751" s="3" t="s">
        <v>55</v>
      </c>
      <c r="D12751" s="2" t="s">
        <v>49</v>
      </c>
      <c r="E12751" s="3" t="s">
        <v>43</v>
      </c>
      <c r="F12751" s="3">
        <f t="shared" ca="1" si="396"/>
        <v>5</v>
      </c>
      <c r="G12751" s="4">
        <f t="shared" ca="1" si="397"/>
        <v>107</v>
      </c>
      <c r="H12751" s="4">
        <f ca="1">+Data_TABLE[[#This Row],[Qty]]*Data_TABLE[[#This Row],[Unit Price]]</f>
        <v>535</v>
      </c>
      <c r="I12751" s="7">
        <v>42367</v>
      </c>
      <c r="J12751" s="10">
        <f>EOMONTH(Data_TABLE[[#This Row],[Date Sold]],0)</f>
        <v>42369</v>
      </c>
    </row>
    <row r="12752" spans="2:10" x14ac:dyDescent="0.25">
      <c r="B12752" s="1" t="s">
        <v>37</v>
      </c>
      <c r="C12752" s="3" t="s">
        <v>54</v>
      </c>
      <c r="D12752" s="2" t="s">
        <v>48</v>
      </c>
      <c r="E12752" s="3" t="s">
        <v>42</v>
      </c>
      <c r="F12752" s="3">
        <f t="shared" ca="1" si="396"/>
        <v>5</v>
      </c>
      <c r="G12752" s="4">
        <f t="shared" ca="1" si="397"/>
        <v>134</v>
      </c>
      <c r="H12752" s="4">
        <f ca="1">+Data_TABLE[[#This Row],[Qty]]*Data_TABLE[[#This Row],[Unit Price]]</f>
        <v>670</v>
      </c>
      <c r="I12752" s="7">
        <v>42367</v>
      </c>
      <c r="J12752" s="10">
        <f>EOMONTH(Data_TABLE[[#This Row],[Date Sold]],0)</f>
        <v>42369</v>
      </c>
    </row>
    <row r="12753" spans="2:10" x14ac:dyDescent="0.25">
      <c r="B12753" s="1" t="s">
        <v>37</v>
      </c>
      <c r="C12753" s="3" t="s">
        <v>56</v>
      </c>
      <c r="D12753" s="2" t="s">
        <v>50</v>
      </c>
      <c r="E12753" s="3" t="s">
        <v>44</v>
      </c>
      <c r="F12753" s="3">
        <f t="shared" ca="1" si="396"/>
        <v>3</v>
      </c>
      <c r="G12753" s="4">
        <f t="shared" ca="1" si="397"/>
        <v>192</v>
      </c>
      <c r="H12753" s="4">
        <f ca="1">+Data_TABLE[[#This Row],[Qty]]*Data_TABLE[[#This Row],[Unit Price]]</f>
        <v>576</v>
      </c>
      <c r="I12753" s="7">
        <v>42368</v>
      </c>
      <c r="J12753" s="10">
        <f>EOMONTH(Data_TABLE[[#This Row],[Date Sold]],0)</f>
        <v>42369</v>
      </c>
    </row>
    <row r="12754" spans="2:10" x14ac:dyDescent="0.25">
      <c r="B12754" s="1" t="s">
        <v>36</v>
      </c>
      <c r="C12754" s="3" t="s">
        <v>55</v>
      </c>
      <c r="D12754" s="2" t="s">
        <v>49</v>
      </c>
      <c r="E12754" s="3" t="s">
        <v>43</v>
      </c>
      <c r="F12754" s="3">
        <f t="shared" ca="1" si="396"/>
        <v>5</v>
      </c>
      <c r="G12754" s="4">
        <f t="shared" ca="1" si="397"/>
        <v>133</v>
      </c>
      <c r="H12754" s="4">
        <f ca="1">+Data_TABLE[[#This Row],[Qty]]*Data_TABLE[[#This Row],[Unit Price]]</f>
        <v>665</v>
      </c>
      <c r="I12754" s="7">
        <v>42368</v>
      </c>
      <c r="J12754" s="10">
        <f>EOMONTH(Data_TABLE[[#This Row],[Date Sold]],0)</f>
        <v>42369</v>
      </c>
    </row>
    <row r="12755" spans="2:10" x14ac:dyDescent="0.25">
      <c r="B12755" s="1" t="s">
        <v>36</v>
      </c>
      <c r="C12755" s="3" t="s">
        <v>56</v>
      </c>
      <c r="D12755" s="2" t="s">
        <v>50</v>
      </c>
      <c r="E12755" s="3" t="s">
        <v>44</v>
      </c>
      <c r="F12755" s="3">
        <f t="shared" ca="1" si="396"/>
        <v>5</v>
      </c>
      <c r="G12755" s="4">
        <f t="shared" ca="1" si="397"/>
        <v>177</v>
      </c>
      <c r="H12755" s="4">
        <f ca="1">+Data_TABLE[[#This Row],[Qty]]*Data_TABLE[[#This Row],[Unit Price]]</f>
        <v>885</v>
      </c>
      <c r="I12755" s="7">
        <v>42368</v>
      </c>
      <c r="J12755" s="10">
        <f>EOMONTH(Data_TABLE[[#This Row],[Date Sold]],0)</f>
        <v>42369</v>
      </c>
    </row>
    <row r="12756" spans="2:10" x14ac:dyDescent="0.25">
      <c r="B12756" s="1" t="s">
        <v>40</v>
      </c>
      <c r="C12756" s="3" t="s">
        <v>55</v>
      </c>
      <c r="D12756" s="2" t="s">
        <v>51</v>
      </c>
      <c r="E12756" s="3" t="s">
        <v>45</v>
      </c>
      <c r="F12756" s="3">
        <f t="shared" ca="1" si="396"/>
        <v>3</v>
      </c>
      <c r="G12756" s="4">
        <f t="shared" ca="1" si="397"/>
        <v>108</v>
      </c>
      <c r="H12756" s="4">
        <f ca="1">+Data_TABLE[[#This Row],[Qty]]*Data_TABLE[[#This Row],[Unit Price]]</f>
        <v>324</v>
      </c>
      <c r="I12756" s="7">
        <v>42368</v>
      </c>
      <c r="J12756" s="10">
        <f>EOMONTH(Data_TABLE[[#This Row],[Date Sold]],0)</f>
        <v>42369</v>
      </c>
    </row>
    <row r="12757" spans="2:10" x14ac:dyDescent="0.25">
      <c r="B12757" s="1" t="s">
        <v>38</v>
      </c>
      <c r="C12757" s="3" t="s">
        <v>55</v>
      </c>
      <c r="D12757" s="2" t="s">
        <v>51</v>
      </c>
      <c r="E12757" s="3" t="s">
        <v>45</v>
      </c>
      <c r="F12757" s="3">
        <f t="shared" ca="1" si="396"/>
        <v>3</v>
      </c>
      <c r="G12757" s="4">
        <f t="shared" ca="1" si="397"/>
        <v>89</v>
      </c>
      <c r="H12757" s="4">
        <f ca="1">+Data_TABLE[[#This Row],[Qty]]*Data_TABLE[[#This Row],[Unit Price]]</f>
        <v>267</v>
      </c>
      <c r="I12757" s="7">
        <v>42368</v>
      </c>
      <c r="J12757" s="10">
        <f>EOMONTH(Data_TABLE[[#This Row],[Date Sold]],0)</f>
        <v>42369</v>
      </c>
    </row>
    <row r="12758" spans="2:10" x14ac:dyDescent="0.25">
      <c r="B12758" s="1" t="s">
        <v>40</v>
      </c>
      <c r="C12758" s="3" t="s">
        <v>55</v>
      </c>
      <c r="D12758" s="2" t="s">
        <v>49</v>
      </c>
      <c r="E12758" s="3" t="s">
        <v>43</v>
      </c>
      <c r="F12758" s="3">
        <f t="shared" ca="1" si="396"/>
        <v>5</v>
      </c>
      <c r="G12758" s="4">
        <f t="shared" ca="1" si="397"/>
        <v>157</v>
      </c>
      <c r="H12758" s="4">
        <f ca="1">+Data_TABLE[[#This Row],[Qty]]*Data_TABLE[[#This Row],[Unit Price]]</f>
        <v>785</v>
      </c>
      <c r="I12758" s="7">
        <v>42368</v>
      </c>
      <c r="J12758" s="10">
        <f>EOMONTH(Data_TABLE[[#This Row],[Date Sold]],0)</f>
        <v>42369</v>
      </c>
    </row>
    <row r="12759" spans="2:10" x14ac:dyDescent="0.25">
      <c r="B12759" s="1" t="s">
        <v>37</v>
      </c>
      <c r="C12759" s="3" t="s">
        <v>54</v>
      </c>
      <c r="D12759" s="2" t="s">
        <v>48</v>
      </c>
      <c r="E12759" s="3" t="s">
        <v>42</v>
      </c>
      <c r="F12759" s="3">
        <f t="shared" ca="1" si="396"/>
        <v>4</v>
      </c>
      <c r="G12759" s="4">
        <f t="shared" ca="1" si="397"/>
        <v>143</v>
      </c>
      <c r="H12759" s="4">
        <f ca="1">+Data_TABLE[[#This Row],[Qty]]*Data_TABLE[[#This Row],[Unit Price]]</f>
        <v>572</v>
      </c>
      <c r="I12759" s="7">
        <v>42368</v>
      </c>
      <c r="J12759" s="10">
        <f>EOMONTH(Data_TABLE[[#This Row],[Date Sold]],0)</f>
        <v>42369</v>
      </c>
    </row>
    <row r="12760" spans="2:10" x14ac:dyDescent="0.25">
      <c r="B12760" s="1" t="s">
        <v>38</v>
      </c>
      <c r="C12760" s="3" t="s">
        <v>55</v>
      </c>
      <c r="D12760" s="2" t="s">
        <v>51</v>
      </c>
      <c r="E12760" s="3" t="s">
        <v>45</v>
      </c>
      <c r="F12760" s="3">
        <f t="shared" ca="1" si="396"/>
        <v>5</v>
      </c>
      <c r="G12760" s="4">
        <f t="shared" ca="1" si="397"/>
        <v>69</v>
      </c>
      <c r="H12760" s="4">
        <f ca="1">+Data_TABLE[[#This Row],[Qty]]*Data_TABLE[[#This Row],[Unit Price]]</f>
        <v>345</v>
      </c>
      <c r="I12760" s="7">
        <v>42368</v>
      </c>
      <c r="J12760" s="10">
        <f>EOMONTH(Data_TABLE[[#This Row],[Date Sold]],0)</f>
        <v>42369</v>
      </c>
    </row>
    <row r="12761" spans="2:10" x14ac:dyDescent="0.25">
      <c r="B12761" s="1" t="s">
        <v>39</v>
      </c>
      <c r="C12761" s="3" t="s">
        <v>55</v>
      </c>
      <c r="D12761" s="2" t="s">
        <v>51</v>
      </c>
      <c r="E12761" s="3" t="s">
        <v>45</v>
      </c>
      <c r="F12761" s="3">
        <f t="shared" ca="1" si="396"/>
        <v>2</v>
      </c>
      <c r="G12761" s="4">
        <f t="shared" ca="1" si="397"/>
        <v>196</v>
      </c>
      <c r="H12761" s="4">
        <f ca="1">+Data_TABLE[[#This Row],[Qty]]*Data_TABLE[[#This Row],[Unit Price]]</f>
        <v>392</v>
      </c>
      <c r="I12761" s="7">
        <v>42368</v>
      </c>
      <c r="J12761" s="10">
        <f>EOMONTH(Data_TABLE[[#This Row],[Date Sold]],0)</f>
        <v>42369</v>
      </c>
    </row>
    <row r="12762" spans="2:10" x14ac:dyDescent="0.25">
      <c r="B12762" s="1" t="s">
        <v>36</v>
      </c>
      <c r="C12762" s="3" t="s">
        <v>56</v>
      </c>
      <c r="D12762" s="2" t="s">
        <v>52</v>
      </c>
      <c r="E12762" s="3" t="s">
        <v>46</v>
      </c>
      <c r="F12762" s="3">
        <f t="shared" ca="1" si="396"/>
        <v>2</v>
      </c>
      <c r="G12762" s="4">
        <f t="shared" ca="1" si="397"/>
        <v>118</v>
      </c>
      <c r="H12762" s="4">
        <f ca="1">+Data_TABLE[[#This Row],[Qty]]*Data_TABLE[[#This Row],[Unit Price]]</f>
        <v>236</v>
      </c>
      <c r="I12762" s="7">
        <v>42368</v>
      </c>
      <c r="J12762" s="10">
        <f>EOMONTH(Data_TABLE[[#This Row],[Date Sold]],0)</f>
        <v>42369</v>
      </c>
    </row>
    <row r="12763" spans="2:10" x14ac:dyDescent="0.25">
      <c r="B12763" s="1" t="s">
        <v>41</v>
      </c>
      <c r="C12763" s="3" t="s">
        <v>55</v>
      </c>
      <c r="D12763" s="2" t="s">
        <v>51</v>
      </c>
      <c r="E12763" s="3" t="s">
        <v>45</v>
      </c>
      <c r="F12763" s="3">
        <f t="shared" ca="1" si="396"/>
        <v>1</v>
      </c>
      <c r="G12763" s="4">
        <f t="shared" ca="1" si="397"/>
        <v>179</v>
      </c>
      <c r="H12763" s="4">
        <f ca="1">+Data_TABLE[[#This Row],[Qty]]*Data_TABLE[[#This Row],[Unit Price]]</f>
        <v>179</v>
      </c>
      <c r="I12763" s="7">
        <v>42368</v>
      </c>
      <c r="J12763" s="10">
        <f>EOMONTH(Data_TABLE[[#This Row],[Date Sold]],0)</f>
        <v>42369</v>
      </c>
    </row>
    <row r="12764" spans="2:10" x14ac:dyDescent="0.25">
      <c r="B12764" s="1" t="s">
        <v>36</v>
      </c>
      <c r="C12764" s="3" t="s">
        <v>54</v>
      </c>
      <c r="D12764" s="2" t="s">
        <v>48</v>
      </c>
      <c r="E12764" s="3" t="s">
        <v>42</v>
      </c>
      <c r="F12764" s="3">
        <f t="shared" ca="1" si="396"/>
        <v>4</v>
      </c>
      <c r="G12764" s="4">
        <f t="shared" ca="1" si="397"/>
        <v>199</v>
      </c>
      <c r="H12764" s="4">
        <f ca="1">+Data_TABLE[[#This Row],[Qty]]*Data_TABLE[[#This Row],[Unit Price]]</f>
        <v>796</v>
      </c>
      <c r="I12764" s="7">
        <v>42368</v>
      </c>
      <c r="J12764" s="10">
        <f>EOMONTH(Data_TABLE[[#This Row],[Date Sold]],0)</f>
        <v>42369</v>
      </c>
    </row>
    <row r="12765" spans="2:10" x14ac:dyDescent="0.25">
      <c r="B12765" s="1" t="s">
        <v>39</v>
      </c>
      <c r="C12765" s="3" t="s">
        <v>54</v>
      </c>
      <c r="D12765" s="2" t="s">
        <v>48</v>
      </c>
      <c r="E12765" s="3" t="s">
        <v>42</v>
      </c>
      <c r="F12765" s="3">
        <f t="shared" ca="1" si="396"/>
        <v>3</v>
      </c>
      <c r="G12765" s="4">
        <f t="shared" ca="1" si="397"/>
        <v>169</v>
      </c>
      <c r="H12765" s="4">
        <f ca="1">+Data_TABLE[[#This Row],[Qty]]*Data_TABLE[[#This Row],[Unit Price]]</f>
        <v>507</v>
      </c>
      <c r="I12765" s="7">
        <v>42368</v>
      </c>
      <c r="J12765" s="10">
        <f>EOMONTH(Data_TABLE[[#This Row],[Date Sold]],0)</f>
        <v>42369</v>
      </c>
    </row>
    <row r="12766" spans="2:10" x14ac:dyDescent="0.25">
      <c r="B12766" s="1" t="s">
        <v>36</v>
      </c>
      <c r="C12766" s="3" t="s">
        <v>56</v>
      </c>
      <c r="D12766" s="2" t="s">
        <v>50</v>
      </c>
      <c r="E12766" s="3" t="s">
        <v>44</v>
      </c>
      <c r="F12766" s="3">
        <f t="shared" ca="1" si="396"/>
        <v>1</v>
      </c>
      <c r="G12766" s="4">
        <f t="shared" ca="1" si="397"/>
        <v>200</v>
      </c>
      <c r="H12766" s="4">
        <f ca="1">+Data_TABLE[[#This Row],[Qty]]*Data_TABLE[[#This Row],[Unit Price]]</f>
        <v>200</v>
      </c>
      <c r="I12766" s="7">
        <v>42368</v>
      </c>
      <c r="J12766" s="10">
        <f>EOMONTH(Data_TABLE[[#This Row],[Date Sold]],0)</f>
        <v>42369</v>
      </c>
    </row>
    <row r="12767" spans="2:10" x14ac:dyDescent="0.25">
      <c r="B12767" s="1" t="s">
        <v>41</v>
      </c>
      <c r="C12767" s="3" t="s">
        <v>56</v>
      </c>
      <c r="D12767" s="2" t="s">
        <v>50</v>
      </c>
      <c r="E12767" s="3" t="s">
        <v>44</v>
      </c>
      <c r="F12767" s="3">
        <f t="shared" ca="1" si="396"/>
        <v>4</v>
      </c>
      <c r="G12767" s="4">
        <f t="shared" ca="1" si="397"/>
        <v>108</v>
      </c>
      <c r="H12767" s="4">
        <f ca="1">+Data_TABLE[[#This Row],[Qty]]*Data_TABLE[[#This Row],[Unit Price]]</f>
        <v>432</v>
      </c>
      <c r="I12767" s="7">
        <v>42368</v>
      </c>
      <c r="J12767" s="10">
        <f>EOMONTH(Data_TABLE[[#This Row],[Date Sold]],0)</f>
        <v>42369</v>
      </c>
    </row>
    <row r="12768" spans="2:10" x14ac:dyDescent="0.25">
      <c r="B12768" s="1" t="s">
        <v>39</v>
      </c>
      <c r="C12768" s="3" t="s">
        <v>55</v>
      </c>
      <c r="D12768" s="2" t="s">
        <v>49</v>
      </c>
      <c r="E12768" s="3" t="s">
        <v>43</v>
      </c>
      <c r="F12768" s="3">
        <f t="shared" ca="1" si="396"/>
        <v>2</v>
      </c>
      <c r="G12768" s="4">
        <f t="shared" ca="1" si="397"/>
        <v>153</v>
      </c>
      <c r="H12768" s="4">
        <f ca="1">+Data_TABLE[[#This Row],[Qty]]*Data_TABLE[[#This Row],[Unit Price]]</f>
        <v>306</v>
      </c>
      <c r="I12768" s="7">
        <v>42368</v>
      </c>
      <c r="J12768" s="10">
        <f>EOMONTH(Data_TABLE[[#This Row],[Date Sold]],0)</f>
        <v>42369</v>
      </c>
    </row>
    <row r="12769" spans="2:10" x14ac:dyDescent="0.25">
      <c r="B12769" s="1" t="s">
        <v>41</v>
      </c>
      <c r="C12769" s="3" t="s">
        <v>55</v>
      </c>
      <c r="D12769" s="2" t="s">
        <v>51</v>
      </c>
      <c r="E12769" s="3" t="s">
        <v>45</v>
      </c>
      <c r="F12769" s="3">
        <f t="shared" ca="1" si="396"/>
        <v>3</v>
      </c>
      <c r="G12769" s="4">
        <f t="shared" ca="1" si="397"/>
        <v>169</v>
      </c>
      <c r="H12769" s="4">
        <f ca="1">+Data_TABLE[[#This Row],[Qty]]*Data_TABLE[[#This Row],[Unit Price]]</f>
        <v>507</v>
      </c>
      <c r="I12769" s="7">
        <v>42368</v>
      </c>
      <c r="J12769" s="10">
        <f>EOMONTH(Data_TABLE[[#This Row],[Date Sold]],0)</f>
        <v>42369</v>
      </c>
    </row>
    <row r="12770" spans="2:10" x14ac:dyDescent="0.25">
      <c r="B12770" s="1" t="s">
        <v>37</v>
      </c>
      <c r="C12770" s="3" t="s">
        <v>56</v>
      </c>
      <c r="D12770" s="2" t="s">
        <v>50</v>
      </c>
      <c r="E12770" s="3" t="s">
        <v>44</v>
      </c>
      <c r="F12770" s="3">
        <f t="shared" ca="1" si="396"/>
        <v>5</v>
      </c>
      <c r="G12770" s="4">
        <f t="shared" ca="1" si="397"/>
        <v>191</v>
      </c>
      <c r="H12770" s="4">
        <f ca="1">+Data_TABLE[[#This Row],[Qty]]*Data_TABLE[[#This Row],[Unit Price]]</f>
        <v>955</v>
      </c>
      <c r="I12770" s="7">
        <v>42368</v>
      </c>
      <c r="J12770" s="10">
        <f>EOMONTH(Data_TABLE[[#This Row],[Date Sold]],0)</f>
        <v>42369</v>
      </c>
    </row>
    <row r="12771" spans="2:10" x14ac:dyDescent="0.25">
      <c r="B12771" s="1" t="s">
        <v>40</v>
      </c>
      <c r="C12771" s="3" t="s">
        <v>56</v>
      </c>
      <c r="D12771" s="2" t="s">
        <v>50</v>
      </c>
      <c r="E12771" s="3" t="s">
        <v>44</v>
      </c>
      <c r="F12771" s="3">
        <f t="shared" ca="1" si="396"/>
        <v>5</v>
      </c>
      <c r="G12771" s="4">
        <f t="shared" ca="1" si="397"/>
        <v>134</v>
      </c>
      <c r="H12771" s="4">
        <f ca="1">+Data_TABLE[[#This Row],[Qty]]*Data_TABLE[[#This Row],[Unit Price]]</f>
        <v>670</v>
      </c>
      <c r="I12771" s="7">
        <v>42368</v>
      </c>
      <c r="J12771" s="10">
        <f>EOMONTH(Data_TABLE[[#This Row],[Date Sold]],0)</f>
        <v>42369</v>
      </c>
    </row>
    <row r="12772" spans="2:10" x14ac:dyDescent="0.25">
      <c r="B12772" s="1" t="s">
        <v>39</v>
      </c>
      <c r="C12772" s="3" t="s">
        <v>56</v>
      </c>
      <c r="D12772" s="2" t="s">
        <v>50</v>
      </c>
      <c r="E12772" s="3" t="s">
        <v>44</v>
      </c>
      <c r="F12772" s="3">
        <f t="shared" ca="1" si="396"/>
        <v>2</v>
      </c>
      <c r="G12772" s="4">
        <f t="shared" ca="1" si="397"/>
        <v>131</v>
      </c>
      <c r="H12772" s="4">
        <f ca="1">+Data_TABLE[[#This Row],[Qty]]*Data_TABLE[[#This Row],[Unit Price]]</f>
        <v>262</v>
      </c>
      <c r="I12772" s="7">
        <v>42368</v>
      </c>
      <c r="J12772" s="10">
        <f>EOMONTH(Data_TABLE[[#This Row],[Date Sold]],0)</f>
        <v>42369</v>
      </c>
    </row>
    <row r="12773" spans="2:10" x14ac:dyDescent="0.25">
      <c r="B12773" s="1" t="s">
        <v>41</v>
      </c>
      <c r="C12773" s="3" t="s">
        <v>56</v>
      </c>
      <c r="D12773" s="2" t="s">
        <v>52</v>
      </c>
      <c r="E12773" s="3" t="s">
        <v>46</v>
      </c>
      <c r="F12773" s="3">
        <f t="shared" ca="1" si="396"/>
        <v>2</v>
      </c>
      <c r="G12773" s="4">
        <f t="shared" ca="1" si="397"/>
        <v>120</v>
      </c>
      <c r="H12773" s="4">
        <f ca="1">+Data_TABLE[[#This Row],[Qty]]*Data_TABLE[[#This Row],[Unit Price]]</f>
        <v>240</v>
      </c>
      <c r="I12773" s="7">
        <v>42368</v>
      </c>
      <c r="J12773" s="10">
        <f>EOMONTH(Data_TABLE[[#This Row],[Date Sold]],0)</f>
        <v>42369</v>
      </c>
    </row>
    <row r="12774" spans="2:10" x14ac:dyDescent="0.25">
      <c r="B12774" s="1" t="s">
        <v>38</v>
      </c>
      <c r="C12774" s="3" t="s">
        <v>56</v>
      </c>
      <c r="D12774" s="2" t="s">
        <v>52</v>
      </c>
      <c r="E12774" s="3" t="s">
        <v>46</v>
      </c>
      <c r="F12774" s="3">
        <f t="shared" ca="1" si="396"/>
        <v>4</v>
      </c>
      <c r="G12774" s="4">
        <f t="shared" ca="1" si="397"/>
        <v>89</v>
      </c>
      <c r="H12774" s="4">
        <f ca="1">+Data_TABLE[[#This Row],[Qty]]*Data_TABLE[[#This Row],[Unit Price]]</f>
        <v>356</v>
      </c>
      <c r="I12774" s="7">
        <v>42368</v>
      </c>
      <c r="J12774" s="10">
        <f>EOMONTH(Data_TABLE[[#This Row],[Date Sold]],0)</f>
        <v>42369</v>
      </c>
    </row>
    <row r="12775" spans="2:10" x14ac:dyDescent="0.25">
      <c r="B12775" s="1" t="s">
        <v>40</v>
      </c>
      <c r="C12775" s="3" t="s">
        <v>56</v>
      </c>
      <c r="D12775" s="2" t="s">
        <v>52</v>
      </c>
      <c r="E12775" s="3" t="s">
        <v>46</v>
      </c>
      <c r="F12775" s="3">
        <f t="shared" ca="1" si="396"/>
        <v>2</v>
      </c>
      <c r="G12775" s="4">
        <f t="shared" ca="1" si="397"/>
        <v>98</v>
      </c>
      <c r="H12775" s="4">
        <f ca="1">+Data_TABLE[[#This Row],[Qty]]*Data_TABLE[[#This Row],[Unit Price]]</f>
        <v>196</v>
      </c>
      <c r="I12775" s="7">
        <v>42368</v>
      </c>
      <c r="J12775" s="10">
        <f>EOMONTH(Data_TABLE[[#This Row],[Date Sold]],0)</f>
        <v>42369</v>
      </c>
    </row>
    <row r="12776" spans="2:10" x14ac:dyDescent="0.25">
      <c r="B12776" s="1" t="s">
        <v>39</v>
      </c>
      <c r="C12776" s="3" t="s">
        <v>54</v>
      </c>
      <c r="D12776" s="2" t="s">
        <v>48</v>
      </c>
      <c r="E12776" s="3" t="s">
        <v>42</v>
      </c>
      <c r="F12776" s="3">
        <f t="shared" ca="1" si="396"/>
        <v>3</v>
      </c>
      <c r="G12776" s="4">
        <f t="shared" ca="1" si="397"/>
        <v>199</v>
      </c>
      <c r="H12776" s="4">
        <f ca="1">+Data_TABLE[[#This Row],[Qty]]*Data_TABLE[[#This Row],[Unit Price]]</f>
        <v>597</v>
      </c>
      <c r="I12776" s="7">
        <v>42368</v>
      </c>
      <c r="J12776" s="10">
        <f>EOMONTH(Data_TABLE[[#This Row],[Date Sold]],0)</f>
        <v>42369</v>
      </c>
    </row>
    <row r="12777" spans="2:10" x14ac:dyDescent="0.25">
      <c r="B12777" s="1" t="s">
        <v>40</v>
      </c>
      <c r="C12777" s="3" t="s">
        <v>56</v>
      </c>
      <c r="D12777" s="2" t="s">
        <v>52</v>
      </c>
      <c r="E12777" s="3" t="s">
        <v>46</v>
      </c>
      <c r="F12777" s="3">
        <f t="shared" ca="1" si="396"/>
        <v>5</v>
      </c>
      <c r="G12777" s="4">
        <f t="shared" ca="1" si="397"/>
        <v>121</v>
      </c>
      <c r="H12777" s="4">
        <f ca="1">+Data_TABLE[[#This Row],[Qty]]*Data_TABLE[[#This Row],[Unit Price]]</f>
        <v>605</v>
      </c>
      <c r="I12777" s="7">
        <v>42368</v>
      </c>
      <c r="J12777" s="10">
        <f>EOMONTH(Data_TABLE[[#This Row],[Date Sold]],0)</f>
        <v>42369</v>
      </c>
    </row>
    <row r="12778" spans="2:10" x14ac:dyDescent="0.25">
      <c r="B12778" s="1" t="s">
        <v>38</v>
      </c>
      <c r="C12778" s="3" t="s">
        <v>56</v>
      </c>
      <c r="D12778" s="2" t="s">
        <v>50</v>
      </c>
      <c r="E12778" s="3" t="s">
        <v>44</v>
      </c>
      <c r="F12778" s="3">
        <f t="shared" ca="1" si="396"/>
        <v>1</v>
      </c>
      <c r="G12778" s="4">
        <f t="shared" ca="1" si="397"/>
        <v>71</v>
      </c>
      <c r="H12778" s="4">
        <f ca="1">+Data_TABLE[[#This Row],[Qty]]*Data_TABLE[[#This Row],[Unit Price]]</f>
        <v>71</v>
      </c>
      <c r="I12778" s="7">
        <v>42368</v>
      </c>
      <c r="J12778" s="10">
        <f>EOMONTH(Data_TABLE[[#This Row],[Date Sold]],0)</f>
        <v>42369</v>
      </c>
    </row>
    <row r="12779" spans="2:10" x14ac:dyDescent="0.25">
      <c r="B12779" s="1" t="s">
        <v>37</v>
      </c>
      <c r="C12779" s="3" t="s">
        <v>55</v>
      </c>
      <c r="D12779" s="2" t="s">
        <v>51</v>
      </c>
      <c r="E12779" s="3" t="s">
        <v>45</v>
      </c>
      <c r="F12779" s="3">
        <f t="shared" ca="1" si="396"/>
        <v>3</v>
      </c>
      <c r="G12779" s="4">
        <f t="shared" ca="1" si="397"/>
        <v>142</v>
      </c>
      <c r="H12779" s="4">
        <f ca="1">+Data_TABLE[[#This Row],[Qty]]*Data_TABLE[[#This Row],[Unit Price]]</f>
        <v>426</v>
      </c>
      <c r="I12779" s="7">
        <v>42368</v>
      </c>
      <c r="J12779" s="10">
        <f>EOMONTH(Data_TABLE[[#This Row],[Date Sold]],0)</f>
        <v>42369</v>
      </c>
    </row>
    <row r="12780" spans="2:10" x14ac:dyDescent="0.25">
      <c r="B12780" s="1" t="s">
        <v>37</v>
      </c>
      <c r="C12780" s="3" t="s">
        <v>55</v>
      </c>
      <c r="D12780" s="2" t="s">
        <v>51</v>
      </c>
      <c r="E12780" s="3" t="s">
        <v>45</v>
      </c>
      <c r="F12780" s="3">
        <f t="shared" ca="1" si="396"/>
        <v>2</v>
      </c>
      <c r="G12780" s="4">
        <f t="shared" ca="1" si="397"/>
        <v>117</v>
      </c>
      <c r="H12780" s="4">
        <f ca="1">+Data_TABLE[[#This Row],[Qty]]*Data_TABLE[[#This Row],[Unit Price]]</f>
        <v>234</v>
      </c>
      <c r="I12780" s="7">
        <v>42368</v>
      </c>
      <c r="J12780" s="10">
        <f>EOMONTH(Data_TABLE[[#This Row],[Date Sold]],0)</f>
        <v>42369</v>
      </c>
    </row>
    <row r="12781" spans="2:10" x14ac:dyDescent="0.25">
      <c r="B12781" s="1" t="s">
        <v>39</v>
      </c>
      <c r="C12781" s="3" t="s">
        <v>56</v>
      </c>
      <c r="D12781" s="2" t="s">
        <v>50</v>
      </c>
      <c r="E12781" s="3" t="s">
        <v>44</v>
      </c>
      <c r="F12781" s="3">
        <f t="shared" ca="1" si="396"/>
        <v>5</v>
      </c>
      <c r="G12781" s="4">
        <f t="shared" ca="1" si="397"/>
        <v>89</v>
      </c>
      <c r="H12781" s="4">
        <f ca="1">+Data_TABLE[[#This Row],[Qty]]*Data_TABLE[[#This Row],[Unit Price]]</f>
        <v>445</v>
      </c>
      <c r="I12781" s="7">
        <v>42368</v>
      </c>
      <c r="J12781" s="10">
        <f>EOMONTH(Data_TABLE[[#This Row],[Date Sold]],0)</f>
        <v>42369</v>
      </c>
    </row>
    <row r="12782" spans="2:10" x14ac:dyDescent="0.25">
      <c r="B12782" s="1" t="s">
        <v>38</v>
      </c>
      <c r="C12782" s="3" t="s">
        <v>56</v>
      </c>
      <c r="D12782" s="2" t="s">
        <v>50</v>
      </c>
      <c r="E12782" s="3" t="s">
        <v>44</v>
      </c>
      <c r="F12782" s="3">
        <f t="shared" ca="1" si="396"/>
        <v>3</v>
      </c>
      <c r="G12782" s="4">
        <f t="shared" ca="1" si="397"/>
        <v>124</v>
      </c>
      <c r="H12782" s="4">
        <f ca="1">+Data_TABLE[[#This Row],[Qty]]*Data_TABLE[[#This Row],[Unit Price]]</f>
        <v>372</v>
      </c>
      <c r="I12782" s="7">
        <v>42368</v>
      </c>
      <c r="J12782" s="10">
        <f>EOMONTH(Data_TABLE[[#This Row],[Date Sold]],0)</f>
        <v>42369</v>
      </c>
    </row>
    <row r="12783" spans="2:10" x14ac:dyDescent="0.25">
      <c r="B12783" s="1" t="s">
        <v>37</v>
      </c>
      <c r="C12783" s="3" t="s">
        <v>55</v>
      </c>
      <c r="D12783" s="2" t="s">
        <v>49</v>
      </c>
      <c r="E12783" s="3" t="s">
        <v>43</v>
      </c>
      <c r="F12783" s="3">
        <f t="shared" ca="1" si="396"/>
        <v>1</v>
      </c>
      <c r="G12783" s="4">
        <f t="shared" ca="1" si="397"/>
        <v>181</v>
      </c>
      <c r="H12783" s="4">
        <f ca="1">+Data_TABLE[[#This Row],[Qty]]*Data_TABLE[[#This Row],[Unit Price]]</f>
        <v>181</v>
      </c>
      <c r="I12783" s="7">
        <v>42368</v>
      </c>
      <c r="J12783" s="10">
        <f>EOMONTH(Data_TABLE[[#This Row],[Date Sold]],0)</f>
        <v>42369</v>
      </c>
    </row>
    <row r="12784" spans="2:10" x14ac:dyDescent="0.25">
      <c r="B12784" s="1" t="s">
        <v>41</v>
      </c>
      <c r="C12784" s="3" t="s">
        <v>56</v>
      </c>
      <c r="D12784" s="2" t="s">
        <v>50</v>
      </c>
      <c r="E12784" s="3" t="s">
        <v>44</v>
      </c>
      <c r="F12784" s="3">
        <f t="shared" ca="1" si="396"/>
        <v>2</v>
      </c>
      <c r="G12784" s="4">
        <f t="shared" ca="1" si="397"/>
        <v>173</v>
      </c>
      <c r="H12784" s="4">
        <f ca="1">+Data_TABLE[[#This Row],[Qty]]*Data_TABLE[[#This Row],[Unit Price]]</f>
        <v>346</v>
      </c>
      <c r="I12784" s="7">
        <v>42368</v>
      </c>
      <c r="J12784" s="10">
        <f>EOMONTH(Data_TABLE[[#This Row],[Date Sold]],0)</f>
        <v>42369</v>
      </c>
    </row>
    <row r="12785" spans="2:10" x14ac:dyDescent="0.25">
      <c r="B12785" s="1" t="s">
        <v>36</v>
      </c>
      <c r="C12785" s="3" t="s">
        <v>56</v>
      </c>
      <c r="D12785" s="2" t="s">
        <v>52</v>
      </c>
      <c r="E12785" s="3" t="s">
        <v>46</v>
      </c>
      <c r="F12785" s="3">
        <f t="shared" ref="F12785:F12848" ca="1" si="398">RANDBETWEEN(1,5)</f>
        <v>5</v>
      </c>
      <c r="G12785" s="4">
        <f t="shared" ref="G12785:G12848" ca="1" si="399">RANDBETWEEN(60,200)</f>
        <v>71</v>
      </c>
      <c r="H12785" s="4">
        <f ca="1">+Data_TABLE[[#This Row],[Qty]]*Data_TABLE[[#This Row],[Unit Price]]</f>
        <v>355</v>
      </c>
      <c r="I12785" s="7">
        <v>42368</v>
      </c>
      <c r="J12785" s="10">
        <f>EOMONTH(Data_TABLE[[#This Row],[Date Sold]],0)</f>
        <v>42369</v>
      </c>
    </row>
    <row r="12786" spans="2:10" x14ac:dyDescent="0.25">
      <c r="B12786" s="1" t="s">
        <v>41</v>
      </c>
      <c r="C12786" s="3" t="s">
        <v>55</v>
      </c>
      <c r="D12786" s="2" t="s">
        <v>51</v>
      </c>
      <c r="E12786" s="3" t="s">
        <v>45</v>
      </c>
      <c r="F12786" s="3">
        <f t="shared" ca="1" si="398"/>
        <v>2</v>
      </c>
      <c r="G12786" s="4">
        <f t="shared" ca="1" si="399"/>
        <v>100</v>
      </c>
      <c r="H12786" s="4">
        <f ca="1">+Data_TABLE[[#This Row],[Qty]]*Data_TABLE[[#This Row],[Unit Price]]</f>
        <v>200</v>
      </c>
      <c r="I12786" s="7">
        <v>42368</v>
      </c>
      <c r="J12786" s="10">
        <f>EOMONTH(Data_TABLE[[#This Row],[Date Sold]],0)</f>
        <v>42369</v>
      </c>
    </row>
    <row r="12787" spans="2:10" x14ac:dyDescent="0.25">
      <c r="B12787" s="1" t="s">
        <v>37</v>
      </c>
      <c r="C12787" s="3" t="s">
        <v>56</v>
      </c>
      <c r="D12787" s="2" t="s">
        <v>50</v>
      </c>
      <c r="E12787" s="3" t="s">
        <v>44</v>
      </c>
      <c r="F12787" s="3">
        <f t="shared" ca="1" si="398"/>
        <v>3</v>
      </c>
      <c r="G12787" s="4">
        <f t="shared" ca="1" si="399"/>
        <v>155</v>
      </c>
      <c r="H12787" s="4">
        <f ca="1">+Data_TABLE[[#This Row],[Qty]]*Data_TABLE[[#This Row],[Unit Price]]</f>
        <v>465</v>
      </c>
      <c r="I12787" s="7">
        <v>42368</v>
      </c>
      <c r="J12787" s="10">
        <f>EOMONTH(Data_TABLE[[#This Row],[Date Sold]],0)</f>
        <v>42369</v>
      </c>
    </row>
    <row r="12788" spans="2:10" x14ac:dyDescent="0.25">
      <c r="B12788" s="1" t="s">
        <v>40</v>
      </c>
      <c r="C12788" s="3" t="s">
        <v>55</v>
      </c>
      <c r="D12788" s="2" t="s">
        <v>49</v>
      </c>
      <c r="E12788" s="3" t="s">
        <v>43</v>
      </c>
      <c r="F12788" s="3">
        <f t="shared" ca="1" si="398"/>
        <v>3</v>
      </c>
      <c r="G12788" s="4">
        <f t="shared" ca="1" si="399"/>
        <v>75</v>
      </c>
      <c r="H12788" s="4">
        <f ca="1">+Data_TABLE[[#This Row],[Qty]]*Data_TABLE[[#This Row],[Unit Price]]</f>
        <v>225</v>
      </c>
      <c r="I12788" s="7">
        <v>42368</v>
      </c>
      <c r="J12788" s="10">
        <f>EOMONTH(Data_TABLE[[#This Row],[Date Sold]],0)</f>
        <v>42369</v>
      </c>
    </row>
    <row r="12789" spans="2:10" x14ac:dyDescent="0.25">
      <c r="B12789" s="1" t="s">
        <v>36</v>
      </c>
      <c r="C12789" s="3" t="s">
        <v>55</v>
      </c>
      <c r="D12789" s="2" t="s">
        <v>51</v>
      </c>
      <c r="E12789" s="3" t="s">
        <v>45</v>
      </c>
      <c r="F12789" s="3">
        <f t="shared" ca="1" si="398"/>
        <v>1</v>
      </c>
      <c r="G12789" s="4">
        <f t="shared" ca="1" si="399"/>
        <v>191</v>
      </c>
      <c r="H12789" s="4">
        <f ca="1">+Data_TABLE[[#This Row],[Qty]]*Data_TABLE[[#This Row],[Unit Price]]</f>
        <v>191</v>
      </c>
      <c r="I12789" s="7">
        <v>42368</v>
      </c>
      <c r="J12789" s="10">
        <f>EOMONTH(Data_TABLE[[#This Row],[Date Sold]],0)</f>
        <v>42369</v>
      </c>
    </row>
    <row r="12790" spans="2:10" x14ac:dyDescent="0.25">
      <c r="B12790" s="1" t="s">
        <v>40</v>
      </c>
      <c r="C12790" s="3" t="s">
        <v>56</v>
      </c>
      <c r="D12790" s="2" t="s">
        <v>50</v>
      </c>
      <c r="E12790" s="3" t="s">
        <v>44</v>
      </c>
      <c r="F12790" s="3">
        <f t="shared" ca="1" si="398"/>
        <v>2</v>
      </c>
      <c r="G12790" s="4">
        <f t="shared" ca="1" si="399"/>
        <v>93</v>
      </c>
      <c r="H12790" s="4">
        <f ca="1">+Data_TABLE[[#This Row],[Qty]]*Data_TABLE[[#This Row],[Unit Price]]</f>
        <v>186</v>
      </c>
      <c r="I12790" s="7">
        <v>42368</v>
      </c>
      <c r="J12790" s="10">
        <f>EOMONTH(Data_TABLE[[#This Row],[Date Sold]],0)</f>
        <v>42369</v>
      </c>
    </row>
    <row r="12791" spans="2:10" x14ac:dyDescent="0.25">
      <c r="B12791" s="1" t="s">
        <v>39</v>
      </c>
      <c r="C12791" s="3" t="s">
        <v>55</v>
      </c>
      <c r="D12791" s="2" t="s">
        <v>49</v>
      </c>
      <c r="E12791" s="3" t="s">
        <v>43</v>
      </c>
      <c r="F12791" s="3">
        <f t="shared" ca="1" si="398"/>
        <v>3</v>
      </c>
      <c r="G12791" s="4">
        <f t="shared" ca="1" si="399"/>
        <v>69</v>
      </c>
      <c r="H12791" s="4">
        <f ca="1">+Data_TABLE[[#This Row],[Qty]]*Data_TABLE[[#This Row],[Unit Price]]</f>
        <v>207</v>
      </c>
      <c r="I12791" s="7">
        <v>42368</v>
      </c>
      <c r="J12791" s="10">
        <f>EOMONTH(Data_TABLE[[#This Row],[Date Sold]],0)</f>
        <v>42369</v>
      </c>
    </row>
    <row r="12792" spans="2:10" x14ac:dyDescent="0.25">
      <c r="B12792" s="1" t="s">
        <v>40</v>
      </c>
      <c r="C12792" s="3" t="s">
        <v>56</v>
      </c>
      <c r="D12792" s="2" t="s">
        <v>50</v>
      </c>
      <c r="E12792" s="3" t="s">
        <v>44</v>
      </c>
      <c r="F12792" s="3">
        <f t="shared" ca="1" si="398"/>
        <v>2</v>
      </c>
      <c r="G12792" s="4">
        <f t="shared" ca="1" si="399"/>
        <v>185</v>
      </c>
      <c r="H12792" s="4">
        <f ca="1">+Data_TABLE[[#This Row],[Qty]]*Data_TABLE[[#This Row],[Unit Price]]</f>
        <v>370</v>
      </c>
      <c r="I12792" s="7">
        <v>42368</v>
      </c>
      <c r="J12792" s="10">
        <f>EOMONTH(Data_TABLE[[#This Row],[Date Sold]],0)</f>
        <v>42369</v>
      </c>
    </row>
    <row r="12793" spans="2:10" x14ac:dyDescent="0.25">
      <c r="B12793" s="1" t="s">
        <v>36</v>
      </c>
      <c r="C12793" s="3" t="s">
        <v>56</v>
      </c>
      <c r="D12793" s="2" t="s">
        <v>52</v>
      </c>
      <c r="E12793" s="3" t="s">
        <v>46</v>
      </c>
      <c r="F12793" s="3">
        <f t="shared" ca="1" si="398"/>
        <v>5</v>
      </c>
      <c r="G12793" s="4">
        <f t="shared" ca="1" si="399"/>
        <v>68</v>
      </c>
      <c r="H12793" s="4">
        <f ca="1">+Data_TABLE[[#This Row],[Qty]]*Data_TABLE[[#This Row],[Unit Price]]</f>
        <v>340</v>
      </c>
      <c r="I12793" s="7">
        <v>42368</v>
      </c>
      <c r="J12793" s="10">
        <f>EOMONTH(Data_TABLE[[#This Row],[Date Sold]],0)</f>
        <v>42369</v>
      </c>
    </row>
    <row r="12794" spans="2:10" x14ac:dyDescent="0.25">
      <c r="B12794" s="1" t="s">
        <v>37</v>
      </c>
      <c r="C12794" s="3" t="s">
        <v>56</v>
      </c>
      <c r="D12794" s="2" t="s">
        <v>50</v>
      </c>
      <c r="E12794" s="3" t="s">
        <v>44</v>
      </c>
      <c r="F12794" s="3">
        <f t="shared" ca="1" si="398"/>
        <v>2</v>
      </c>
      <c r="G12794" s="4">
        <f t="shared" ca="1" si="399"/>
        <v>136</v>
      </c>
      <c r="H12794" s="4">
        <f ca="1">+Data_TABLE[[#This Row],[Qty]]*Data_TABLE[[#This Row],[Unit Price]]</f>
        <v>272</v>
      </c>
      <c r="I12794" s="7">
        <v>42368</v>
      </c>
      <c r="J12794" s="10">
        <f>EOMONTH(Data_TABLE[[#This Row],[Date Sold]],0)</f>
        <v>42369</v>
      </c>
    </row>
    <row r="12795" spans="2:10" x14ac:dyDescent="0.25">
      <c r="B12795" s="1" t="s">
        <v>40</v>
      </c>
      <c r="C12795" s="3" t="s">
        <v>55</v>
      </c>
      <c r="D12795" s="2" t="s">
        <v>49</v>
      </c>
      <c r="E12795" s="3" t="s">
        <v>43</v>
      </c>
      <c r="F12795" s="3">
        <f t="shared" ca="1" si="398"/>
        <v>2</v>
      </c>
      <c r="G12795" s="4">
        <f t="shared" ca="1" si="399"/>
        <v>166</v>
      </c>
      <c r="H12795" s="4">
        <f ca="1">+Data_TABLE[[#This Row],[Qty]]*Data_TABLE[[#This Row],[Unit Price]]</f>
        <v>332</v>
      </c>
      <c r="I12795" s="7">
        <v>42368</v>
      </c>
      <c r="J12795" s="10">
        <f>EOMONTH(Data_TABLE[[#This Row],[Date Sold]],0)</f>
        <v>42369</v>
      </c>
    </row>
    <row r="12796" spans="2:10" x14ac:dyDescent="0.25">
      <c r="B12796" s="1" t="s">
        <v>37</v>
      </c>
      <c r="C12796" s="3" t="s">
        <v>55</v>
      </c>
      <c r="D12796" s="2" t="s">
        <v>51</v>
      </c>
      <c r="E12796" s="3" t="s">
        <v>45</v>
      </c>
      <c r="F12796" s="3">
        <f t="shared" ca="1" si="398"/>
        <v>2</v>
      </c>
      <c r="G12796" s="4">
        <f t="shared" ca="1" si="399"/>
        <v>122</v>
      </c>
      <c r="H12796" s="4">
        <f ca="1">+Data_TABLE[[#This Row],[Qty]]*Data_TABLE[[#This Row],[Unit Price]]</f>
        <v>244</v>
      </c>
      <c r="I12796" s="7">
        <v>42368</v>
      </c>
      <c r="J12796" s="10">
        <f>EOMONTH(Data_TABLE[[#This Row],[Date Sold]],0)</f>
        <v>42369</v>
      </c>
    </row>
    <row r="12797" spans="2:10" x14ac:dyDescent="0.25">
      <c r="B12797" s="1" t="s">
        <v>37</v>
      </c>
      <c r="C12797" s="3" t="s">
        <v>56</v>
      </c>
      <c r="D12797" s="2" t="s">
        <v>50</v>
      </c>
      <c r="E12797" s="3" t="s">
        <v>44</v>
      </c>
      <c r="F12797" s="3">
        <f t="shared" ca="1" si="398"/>
        <v>3</v>
      </c>
      <c r="G12797" s="4">
        <f t="shared" ca="1" si="399"/>
        <v>142</v>
      </c>
      <c r="H12797" s="4">
        <f ca="1">+Data_TABLE[[#This Row],[Qty]]*Data_TABLE[[#This Row],[Unit Price]]</f>
        <v>426</v>
      </c>
      <c r="I12797" s="7">
        <v>42368</v>
      </c>
      <c r="J12797" s="10">
        <f>EOMONTH(Data_TABLE[[#This Row],[Date Sold]],0)</f>
        <v>42369</v>
      </c>
    </row>
    <row r="12798" spans="2:10" x14ac:dyDescent="0.25">
      <c r="B12798" s="1" t="s">
        <v>41</v>
      </c>
      <c r="C12798" s="3" t="s">
        <v>56</v>
      </c>
      <c r="D12798" s="2" t="s">
        <v>52</v>
      </c>
      <c r="E12798" s="3" t="s">
        <v>46</v>
      </c>
      <c r="F12798" s="3">
        <f t="shared" ca="1" si="398"/>
        <v>4</v>
      </c>
      <c r="G12798" s="4">
        <f t="shared" ca="1" si="399"/>
        <v>158</v>
      </c>
      <c r="H12798" s="4">
        <f ca="1">+Data_TABLE[[#This Row],[Qty]]*Data_TABLE[[#This Row],[Unit Price]]</f>
        <v>632</v>
      </c>
      <c r="I12798" s="7">
        <v>42368</v>
      </c>
      <c r="J12798" s="10">
        <f>EOMONTH(Data_TABLE[[#This Row],[Date Sold]],0)</f>
        <v>42369</v>
      </c>
    </row>
    <row r="12799" spans="2:10" x14ac:dyDescent="0.25">
      <c r="B12799" s="1" t="s">
        <v>36</v>
      </c>
      <c r="C12799" s="3" t="s">
        <v>56</v>
      </c>
      <c r="D12799" s="2" t="s">
        <v>52</v>
      </c>
      <c r="E12799" s="3" t="s">
        <v>46</v>
      </c>
      <c r="F12799" s="3">
        <f t="shared" ca="1" si="398"/>
        <v>2</v>
      </c>
      <c r="G12799" s="4">
        <f t="shared" ca="1" si="399"/>
        <v>136</v>
      </c>
      <c r="H12799" s="4">
        <f ca="1">+Data_TABLE[[#This Row],[Qty]]*Data_TABLE[[#This Row],[Unit Price]]</f>
        <v>272</v>
      </c>
      <c r="I12799" s="7">
        <v>42368</v>
      </c>
      <c r="J12799" s="10">
        <f>EOMONTH(Data_TABLE[[#This Row],[Date Sold]],0)</f>
        <v>42369</v>
      </c>
    </row>
    <row r="12800" spans="2:10" x14ac:dyDescent="0.25">
      <c r="B12800" s="1" t="s">
        <v>40</v>
      </c>
      <c r="C12800" s="3" t="s">
        <v>54</v>
      </c>
      <c r="D12800" s="2" t="s">
        <v>48</v>
      </c>
      <c r="E12800" s="3" t="s">
        <v>42</v>
      </c>
      <c r="F12800" s="3">
        <f t="shared" ca="1" si="398"/>
        <v>3</v>
      </c>
      <c r="G12800" s="4">
        <f t="shared" ca="1" si="399"/>
        <v>167</v>
      </c>
      <c r="H12800" s="4">
        <f ca="1">+Data_TABLE[[#This Row],[Qty]]*Data_TABLE[[#This Row],[Unit Price]]</f>
        <v>501</v>
      </c>
      <c r="I12800" s="7">
        <v>42368</v>
      </c>
      <c r="J12800" s="10">
        <f>EOMONTH(Data_TABLE[[#This Row],[Date Sold]],0)</f>
        <v>42369</v>
      </c>
    </row>
    <row r="12801" spans="2:10" x14ac:dyDescent="0.25">
      <c r="B12801" s="1" t="s">
        <v>39</v>
      </c>
      <c r="C12801" s="3" t="s">
        <v>56</v>
      </c>
      <c r="D12801" s="2" t="s">
        <v>52</v>
      </c>
      <c r="E12801" s="3" t="s">
        <v>46</v>
      </c>
      <c r="F12801" s="3">
        <f t="shared" ca="1" si="398"/>
        <v>2</v>
      </c>
      <c r="G12801" s="4">
        <f t="shared" ca="1" si="399"/>
        <v>80</v>
      </c>
      <c r="H12801" s="4">
        <f ca="1">+Data_TABLE[[#This Row],[Qty]]*Data_TABLE[[#This Row],[Unit Price]]</f>
        <v>160</v>
      </c>
      <c r="I12801" s="7">
        <v>42368</v>
      </c>
      <c r="J12801" s="10">
        <f>EOMONTH(Data_TABLE[[#This Row],[Date Sold]],0)</f>
        <v>42369</v>
      </c>
    </row>
    <row r="12802" spans="2:10" x14ac:dyDescent="0.25">
      <c r="B12802" s="1" t="s">
        <v>37</v>
      </c>
      <c r="C12802" s="3" t="s">
        <v>54</v>
      </c>
      <c r="D12802" s="2" t="s">
        <v>48</v>
      </c>
      <c r="E12802" s="3" t="s">
        <v>42</v>
      </c>
      <c r="F12802" s="3">
        <f t="shared" ca="1" si="398"/>
        <v>3</v>
      </c>
      <c r="G12802" s="4">
        <f t="shared" ca="1" si="399"/>
        <v>160</v>
      </c>
      <c r="H12802" s="4">
        <f ca="1">+Data_TABLE[[#This Row],[Qty]]*Data_TABLE[[#This Row],[Unit Price]]</f>
        <v>480</v>
      </c>
      <c r="I12802" s="7">
        <v>42368</v>
      </c>
      <c r="J12802" s="10">
        <f>EOMONTH(Data_TABLE[[#This Row],[Date Sold]],0)</f>
        <v>42369</v>
      </c>
    </row>
    <row r="12803" spans="2:10" x14ac:dyDescent="0.25">
      <c r="B12803" s="1" t="s">
        <v>36</v>
      </c>
      <c r="C12803" s="3" t="s">
        <v>55</v>
      </c>
      <c r="D12803" s="2" t="s">
        <v>49</v>
      </c>
      <c r="E12803" s="3" t="s">
        <v>43</v>
      </c>
      <c r="F12803" s="3">
        <f t="shared" ca="1" si="398"/>
        <v>3</v>
      </c>
      <c r="G12803" s="4">
        <f t="shared" ca="1" si="399"/>
        <v>197</v>
      </c>
      <c r="H12803" s="4">
        <f ca="1">+Data_TABLE[[#This Row],[Qty]]*Data_TABLE[[#This Row],[Unit Price]]</f>
        <v>591</v>
      </c>
      <c r="I12803" s="7">
        <v>42369</v>
      </c>
      <c r="J12803" s="10">
        <f>EOMONTH(Data_TABLE[[#This Row],[Date Sold]],0)</f>
        <v>42369</v>
      </c>
    </row>
    <row r="12804" spans="2:10" x14ac:dyDescent="0.25">
      <c r="B12804" s="1" t="s">
        <v>36</v>
      </c>
      <c r="C12804" s="3" t="s">
        <v>55</v>
      </c>
      <c r="D12804" s="2" t="s">
        <v>51</v>
      </c>
      <c r="E12804" s="3" t="s">
        <v>45</v>
      </c>
      <c r="F12804" s="3">
        <f t="shared" ca="1" si="398"/>
        <v>4</v>
      </c>
      <c r="G12804" s="4">
        <f t="shared" ca="1" si="399"/>
        <v>153</v>
      </c>
      <c r="H12804" s="4">
        <f ca="1">+Data_TABLE[[#This Row],[Qty]]*Data_TABLE[[#This Row],[Unit Price]]</f>
        <v>612</v>
      </c>
      <c r="I12804" s="7">
        <v>42369</v>
      </c>
      <c r="J12804" s="10">
        <f>EOMONTH(Data_TABLE[[#This Row],[Date Sold]],0)</f>
        <v>42369</v>
      </c>
    </row>
    <row r="12805" spans="2:10" x14ac:dyDescent="0.25">
      <c r="B12805" s="1" t="s">
        <v>36</v>
      </c>
      <c r="C12805" s="3" t="s">
        <v>56</v>
      </c>
      <c r="D12805" s="2" t="s">
        <v>52</v>
      </c>
      <c r="E12805" s="3" t="s">
        <v>46</v>
      </c>
      <c r="F12805" s="3">
        <f t="shared" ca="1" si="398"/>
        <v>4</v>
      </c>
      <c r="G12805" s="4">
        <f t="shared" ca="1" si="399"/>
        <v>60</v>
      </c>
      <c r="H12805" s="4">
        <f ca="1">+Data_TABLE[[#This Row],[Qty]]*Data_TABLE[[#This Row],[Unit Price]]</f>
        <v>240</v>
      </c>
      <c r="I12805" s="7">
        <v>42369</v>
      </c>
      <c r="J12805" s="10">
        <f>EOMONTH(Data_TABLE[[#This Row],[Date Sold]],0)</f>
        <v>42369</v>
      </c>
    </row>
    <row r="12806" spans="2:10" x14ac:dyDescent="0.25">
      <c r="B12806" s="1" t="s">
        <v>41</v>
      </c>
      <c r="C12806" s="3" t="s">
        <v>55</v>
      </c>
      <c r="D12806" s="2" t="s">
        <v>51</v>
      </c>
      <c r="E12806" s="3" t="s">
        <v>45</v>
      </c>
      <c r="F12806" s="3">
        <f t="shared" ca="1" si="398"/>
        <v>5</v>
      </c>
      <c r="G12806" s="4">
        <f t="shared" ca="1" si="399"/>
        <v>110</v>
      </c>
      <c r="H12806" s="4">
        <f ca="1">+Data_TABLE[[#This Row],[Qty]]*Data_TABLE[[#This Row],[Unit Price]]</f>
        <v>550</v>
      </c>
      <c r="I12806" s="7">
        <v>42369</v>
      </c>
      <c r="J12806" s="10">
        <f>EOMONTH(Data_TABLE[[#This Row],[Date Sold]],0)</f>
        <v>42369</v>
      </c>
    </row>
    <row r="12807" spans="2:10" x14ac:dyDescent="0.25">
      <c r="B12807" s="1" t="s">
        <v>40</v>
      </c>
      <c r="C12807" s="3" t="s">
        <v>55</v>
      </c>
      <c r="D12807" s="2" t="s">
        <v>49</v>
      </c>
      <c r="E12807" s="3" t="s">
        <v>43</v>
      </c>
      <c r="F12807" s="3">
        <f t="shared" ca="1" si="398"/>
        <v>3</v>
      </c>
      <c r="G12807" s="4">
        <f t="shared" ca="1" si="399"/>
        <v>106</v>
      </c>
      <c r="H12807" s="4">
        <f ca="1">+Data_TABLE[[#This Row],[Qty]]*Data_TABLE[[#This Row],[Unit Price]]</f>
        <v>318</v>
      </c>
      <c r="I12807" s="7">
        <v>42369</v>
      </c>
      <c r="J12807" s="10">
        <f>EOMONTH(Data_TABLE[[#This Row],[Date Sold]],0)</f>
        <v>42369</v>
      </c>
    </row>
    <row r="12808" spans="2:10" x14ac:dyDescent="0.25">
      <c r="B12808" s="1" t="s">
        <v>38</v>
      </c>
      <c r="C12808" s="3" t="s">
        <v>56</v>
      </c>
      <c r="D12808" s="2" t="s">
        <v>50</v>
      </c>
      <c r="E12808" s="3" t="s">
        <v>44</v>
      </c>
      <c r="F12808" s="3">
        <f t="shared" ca="1" si="398"/>
        <v>5</v>
      </c>
      <c r="G12808" s="4">
        <f t="shared" ca="1" si="399"/>
        <v>122</v>
      </c>
      <c r="H12808" s="4">
        <f ca="1">+Data_TABLE[[#This Row],[Qty]]*Data_TABLE[[#This Row],[Unit Price]]</f>
        <v>610</v>
      </c>
      <c r="I12808" s="7">
        <v>42369</v>
      </c>
      <c r="J12808" s="10">
        <f>EOMONTH(Data_TABLE[[#This Row],[Date Sold]],0)</f>
        <v>42369</v>
      </c>
    </row>
    <row r="12809" spans="2:10" x14ac:dyDescent="0.25">
      <c r="B12809" s="1" t="s">
        <v>40</v>
      </c>
      <c r="C12809" s="3" t="s">
        <v>54</v>
      </c>
      <c r="D12809" s="2" t="s">
        <v>48</v>
      </c>
      <c r="E12809" s="3" t="s">
        <v>42</v>
      </c>
      <c r="F12809" s="3">
        <f t="shared" ca="1" si="398"/>
        <v>5</v>
      </c>
      <c r="G12809" s="4">
        <f t="shared" ca="1" si="399"/>
        <v>188</v>
      </c>
      <c r="H12809" s="4">
        <f ca="1">+Data_TABLE[[#This Row],[Qty]]*Data_TABLE[[#This Row],[Unit Price]]</f>
        <v>940</v>
      </c>
      <c r="I12809" s="7">
        <v>42369</v>
      </c>
      <c r="J12809" s="10">
        <f>EOMONTH(Data_TABLE[[#This Row],[Date Sold]],0)</f>
        <v>42369</v>
      </c>
    </row>
    <row r="12810" spans="2:10" x14ac:dyDescent="0.25">
      <c r="B12810" s="1" t="s">
        <v>36</v>
      </c>
      <c r="C12810" s="3" t="s">
        <v>55</v>
      </c>
      <c r="D12810" s="2" t="s">
        <v>51</v>
      </c>
      <c r="E12810" s="3" t="s">
        <v>45</v>
      </c>
      <c r="F12810" s="3">
        <f t="shared" ca="1" si="398"/>
        <v>3</v>
      </c>
      <c r="G12810" s="4">
        <f t="shared" ca="1" si="399"/>
        <v>161</v>
      </c>
      <c r="H12810" s="4">
        <f ca="1">+Data_TABLE[[#This Row],[Qty]]*Data_TABLE[[#This Row],[Unit Price]]</f>
        <v>483</v>
      </c>
      <c r="I12810" s="7">
        <v>42369</v>
      </c>
      <c r="J12810" s="10">
        <f>EOMONTH(Data_TABLE[[#This Row],[Date Sold]],0)</f>
        <v>42369</v>
      </c>
    </row>
    <row r="12811" spans="2:10" x14ac:dyDescent="0.25">
      <c r="B12811" s="1" t="s">
        <v>36</v>
      </c>
      <c r="C12811" s="3" t="s">
        <v>56</v>
      </c>
      <c r="D12811" s="2" t="s">
        <v>50</v>
      </c>
      <c r="E12811" s="3" t="s">
        <v>44</v>
      </c>
      <c r="F12811" s="3">
        <f t="shared" ca="1" si="398"/>
        <v>2</v>
      </c>
      <c r="G12811" s="4">
        <f t="shared" ca="1" si="399"/>
        <v>183</v>
      </c>
      <c r="H12811" s="4">
        <f ca="1">+Data_TABLE[[#This Row],[Qty]]*Data_TABLE[[#This Row],[Unit Price]]</f>
        <v>366</v>
      </c>
      <c r="I12811" s="7">
        <v>42369</v>
      </c>
      <c r="J12811" s="10">
        <f>EOMONTH(Data_TABLE[[#This Row],[Date Sold]],0)</f>
        <v>42369</v>
      </c>
    </row>
    <row r="12812" spans="2:10" x14ac:dyDescent="0.25">
      <c r="B12812" s="1" t="s">
        <v>41</v>
      </c>
      <c r="C12812" s="3" t="s">
        <v>56</v>
      </c>
      <c r="D12812" s="2" t="s">
        <v>50</v>
      </c>
      <c r="E12812" s="3" t="s">
        <v>44</v>
      </c>
      <c r="F12812" s="3">
        <f t="shared" ca="1" si="398"/>
        <v>4</v>
      </c>
      <c r="G12812" s="4">
        <f t="shared" ca="1" si="399"/>
        <v>134</v>
      </c>
      <c r="H12812" s="4">
        <f ca="1">+Data_TABLE[[#This Row],[Qty]]*Data_TABLE[[#This Row],[Unit Price]]</f>
        <v>536</v>
      </c>
      <c r="I12812" s="7">
        <v>42369</v>
      </c>
      <c r="J12812" s="10">
        <f>EOMONTH(Data_TABLE[[#This Row],[Date Sold]],0)</f>
        <v>42369</v>
      </c>
    </row>
    <row r="12813" spans="2:10" x14ac:dyDescent="0.25">
      <c r="B12813" s="1" t="s">
        <v>36</v>
      </c>
      <c r="C12813" s="3" t="s">
        <v>56</v>
      </c>
      <c r="D12813" s="2" t="s">
        <v>52</v>
      </c>
      <c r="E12813" s="3" t="s">
        <v>46</v>
      </c>
      <c r="F12813" s="3">
        <f t="shared" ca="1" si="398"/>
        <v>2</v>
      </c>
      <c r="G12813" s="4">
        <f t="shared" ca="1" si="399"/>
        <v>121</v>
      </c>
      <c r="H12813" s="4">
        <f ca="1">+Data_TABLE[[#This Row],[Qty]]*Data_TABLE[[#This Row],[Unit Price]]</f>
        <v>242</v>
      </c>
      <c r="I12813" s="7">
        <v>42369</v>
      </c>
      <c r="J12813" s="10">
        <f>EOMONTH(Data_TABLE[[#This Row],[Date Sold]],0)</f>
        <v>42369</v>
      </c>
    </row>
    <row r="12814" spans="2:10" x14ac:dyDescent="0.25">
      <c r="B12814" s="1" t="s">
        <v>39</v>
      </c>
      <c r="C12814" s="3" t="s">
        <v>54</v>
      </c>
      <c r="D12814" s="2" t="s">
        <v>48</v>
      </c>
      <c r="E12814" s="3" t="s">
        <v>42</v>
      </c>
      <c r="F12814" s="3">
        <f t="shared" ca="1" si="398"/>
        <v>5</v>
      </c>
      <c r="G12814" s="4">
        <f t="shared" ca="1" si="399"/>
        <v>142</v>
      </c>
      <c r="H12814" s="4">
        <f ca="1">+Data_TABLE[[#This Row],[Qty]]*Data_TABLE[[#This Row],[Unit Price]]</f>
        <v>710</v>
      </c>
      <c r="I12814" s="7">
        <v>42369</v>
      </c>
      <c r="J12814" s="10">
        <f>EOMONTH(Data_TABLE[[#This Row],[Date Sold]],0)</f>
        <v>42369</v>
      </c>
    </row>
    <row r="12815" spans="2:10" x14ac:dyDescent="0.25">
      <c r="B12815" s="1" t="s">
        <v>40</v>
      </c>
      <c r="C12815" s="3" t="s">
        <v>56</v>
      </c>
      <c r="D12815" s="2" t="s">
        <v>52</v>
      </c>
      <c r="E12815" s="3" t="s">
        <v>46</v>
      </c>
      <c r="F12815" s="3">
        <f t="shared" ca="1" si="398"/>
        <v>5</v>
      </c>
      <c r="G12815" s="4">
        <f t="shared" ca="1" si="399"/>
        <v>176</v>
      </c>
      <c r="H12815" s="4">
        <f ca="1">+Data_TABLE[[#This Row],[Qty]]*Data_TABLE[[#This Row],[Unit Price]]</f>
        <v>880</v>
      </c>
      <c r="I12815" s="7">
        <v>42369</v>
      </c>
      <c r="J12815" s="10">
        <f>EOMONTH(Data_TABLE[[#This Row],[Date Sold]],0)</f>
        <v>42369</v>
      </c>
    </row>
    <row r="12816" spans="2:10" x14ac:dyDescent="0.25">
      <c r="B12816" s="1" t="s">
        <v>39</v>
      </c>
      <c r="C12816" s="3" t="s">
        <v>55</v>
      </c>
      <c r="D12816" s="2" t="s">
        <v>49</v>
      </c>
      <c r="E12816" s="3" t="s">
        <v>43</v>
      </c>
      <c r="F12816" s="3">
        <f t="shared" ca="1" si="398"/>
        <v>5</v>
      </c>
      <c r="G12816" s="4">
        <f t="shared" ca="1" si="399"/>
        <v>64</v>
      </c>
      <c r="H12816" s="4">
        <f ca="1">+Data_TABLE[[#This Row],[Qty]]*Data_TABLE[[#This Row],[Unit Price]]</f>
        <v>320</v>
      </c>
      <c r="I12816" s="7">
        <v>42369</v>
      </c>
      <c r="J12816" s="10">
        <f>EOMONTH(Data_TABLE[[#This Row],[Date Sold]],0)</f>
        <v>42369</v>
      </c>
    </row>
    <row r="12817" spans="2:10" x14ac:dyDescent="0.25">
      <c r="B12817" s="1" t="s">
        <v>37</v>
      </c>
      <c r="C12817" s="3" t="s">
        <v>56</v>
      </c>
      <c r="D12817" s="2" t="s">
        <v>50</v>
      </c>
      <c r="E12817" s="3" t="s">
        <v>44</v>
      </c>
      <c r="F12817" s="3">
        <f t="shared" ca="1" si="398"/>
        <v>4</v>
      </c>
      <c r="G12817" s="4">
        <f t="shared" ca="1" si="399"/>
        <v>179</v>
      </c>
      <c r="H12817" s="4">
        <f ca="1">+Data_TABLE[[#This Row],[Qty]]*Data_TABLE[[#This Row],[Unit Price]]</f>
        <v>716</v>
      </c>
      <c r="I12817" s="7">
        <v>42369</v>
      </c>
      <c r="J12817" s="10">
        <f>EOMONTH(Data_TABLE[[#This Row],[Date Sold]],0)</f>
        <v>42369</v>
      </c>
    </row>
    <row r="12818" spans="2:10" x14ac:dyDescent="0.25">
      <c r="B12818" s="1" t="s">
        <v>41</v>
      </c>
      <c r="C12818" s="3" t="s">
        <v>56</v>
      </c>
      <c r="D12818" s="2" t="s">
        <v>50</v>
      </c>
      <c r="E12818" s="3" t="s">
        <v>44</v>
      </c>
      <c r="F12818" s="3">
        <f t="shared" ca="1" si="398"/>
        <v>4</v>
      </c>
      <c r="G12818" s="4">
        <f t="shared" ca="1" si="399"/>
        <v>96</v>
      </c>
      <c r="H12818" s="4">
        <f ca="1">+Data_TABLE[[#This Row],[Qty]]*Data_TABLE[[#This Row],[Unit Price]]</f>
        <v>384</v>
      </c>
      <c r="I12818" s="7">
        <v>42369</v>
      </c>
      <c r="J12818" s="10">
        <f>EOMONTH(Data_TABLE[[#This Row],[Date Sold]],0)</f>
        <v>42369</v>
      </c>
    </row>
    <row r="12819" spans="2:10" x14ac:dyDescent="0.25">
      <c r="B12819" s="1" t="s">
        <v>37</v>
      </c>
      <c r="C12819" s="3" t="s">
        <v>55</v>
      </c>
      <c r="D12819" s="2" t="s">
        <v>49</v>
      </c>
      <c r="E12819" s="3" t="s">
        <v>43</v>
      </c>
      <c r="F12819" s="3">
        <f t="shared" ca="1" si="398"/>
        <v>5</v>
      </c>
      <c r="G12819" s="4">
        <f t="shared" ca="1" si="399"/>
        <v>145</v>
      </c>
      <c r="H12819" s="4">
        <f ca="1">+Data_TABLE[[#This Row],[Qty]]*Data_TABLE[[#This Row],[Unit Price]]</f>
        <v>725</v>
      </c>
      <c r="I12819" s="7">
        <v>42369</v>
      </c>
      <c r="J12819" s="10">
        <f>EOMONTH(Data_TABLE[[#This Row],[Date Sold]],0)</f>
        <v>42369</v>
      </c>
    </row>
    <row r="12820" spans="2:10" x14ac:dyDescent="0.25">
      <c r="B12820" s="1" t="s">
        <v>39</v>
      </c>
      <c r="C12820" s="3" t="s">
        <v>55</v>
      </c>
      <c r="D12820" s="2" t="s">
        <v>51</v>
      </c>
      <c r="E12820" s="3" t="s">
        <v>45</v>
      </c>
      <c r="F12820" s="3">
        <f t="shared" ca="1" si="398"/>
        <v>3</v>
      </c>
      <c r="G12820" s="4">
        <f t="shared" ca="1" si="399"/>
        <v>136</v>
      </c>
      <c r="H12820" s="4">
        <f ca="1">+Data_TABLE[[#This Row],[Qty]]*Data_TABLE[[#This Row],[Unit Price]]</f>
        <v>408</v>
      </c>
      <c r="I12820" s="7">
        <v>42369</v>
      </c>
      <c r="J12820" s="10">
        <f>EOMONTH(Data_TABLE[[#This Row],[Date Sold]],0)</f>
        <v>42369</v>
      </c>
    </row>
    <row r="12821" spans="2:10" x14ac:dyDescent="0.25">
      <c r="B12821" s="1" t="s">
        <v>41</v>
      </c>
      <c r="C12821" s="3" t="s">
        <v>54</v>
      </c>
      <c r="D12821" s="2" t="s">
        <v>48</v>
      </c>
      <c r="E12821" s="3" t="s">
        <v>42</v>
      </c>
      <c r="F12821" s="3">
        <f t="shared" ca="1" si="398"/>
        <v>2</v>
      </c>
      <c r="G12821" s="4">
        <f t="shared" ca="1" si="399"/>
        <v>81</v>
      </c>
      <c r="H12821" s="4">
        <f ca="1">+Data_TABLE[[#This Row],[Qty]]*Data_TABLE[[#This Row],[Unit Price]]</f>
        <v>162</v>
      </c>
      <c r="I12821" s="7">
        <v>42369</v>
      </c>
      <c r="J12821" s="10">
        <f>EOMONTH(Data_TABLE[[#This Row],[Date Sold]],0)</f>
        <v>42369</v>
      </c>
    </row>
    <row r="12822" spans="2:10" x14ac:dyDescent="0.25">
      <c r="B12822" s="1" t="s">
        <v>39</v>
      </c>
      <c r="C12822" s="3" t="s">
        <v>56</v>
      </c>
      <c r="D12822" s="2" t="s">
        <v>50</v>
      </c>
      <c r="E12822" s="3" t="s">
        <v>44</v>
      </c>
      <c r="F12822" s="3">
        <f t="shared" ca="1" si="398"/>
        <v>5</v>
      </c>
      <c r="G12822" s="4">
        <f t="shared" ca="1" si="399"/>
        <v>181</v>
      </c>
      <c r="H12822" s="4">
        <f ca="1">+Data_TABLE[[#This Row],[Qty]]*Data_TABLE[[#This Row],[Unit Price]]</f>
        <v>905</v>
      </c>
      <c r="I12822" s="7">
        <v>42369</v>
      </c>
      <c r="J12822" s="10">
        <f>EOMONTH(Data_TABLE[[#This Row],[Date Sold]],0)</f>
        <v>42369</v>
      </c>
    </row>
    <row r="12823" spans="2:10" x14ac:dyDescent="0.25">
      <c r="B12823" s="1" t="s">
        <v>37</v>
      </c>
      <c r="C12823" s="3" t="s">
        <v>54</v>
      </c>
      <c r="D12823" s="2" t="s">
        <v>48</v>
      </c>
      <c r="E12823" s="3" t="s">
        <v>42</v>
      </c>
      <c r="F12823" s="3">
        <f t="shared" ca="1" si="398"/>
        <v>4</v>
      </c>
      <c r="G12823" s="4">
        <f t="shared" ca="1" si="399"/>
        <v>95</v>
      </c>
      <c r="H12823" s="4">
        <f ca="1">+Data_TABLE[[#This Row],[Qty]]*Data_TABLE[[#This Row],[Unit Price]]</f>
        <v>380</v>
      </c>
      <c r="I12823" s="7">
        <v>42369</v>
      </c>
      <c r="J12823" s="10">
        <f>EOMONTH(Data_TABLE[[#This Row],[Date Sold]],0)</f>
        <v>42369</v>
      </c>
    </row>
    <row r="12824" spans="2:10" x14ac:dyDescent="0.25">
      <c r="B12824" s="1" t="s">
        <v>37</v>
      </c>
      <c r="C12824" s="3" t="s">
        <v>56</v>
      </c>
      <c r="D12824" s="2" t="s">
        <v>52</v>
      </c>
      <c r="E12824" s="3" t="s">
        <v>46</v>
      </c>
      <c r="F12824" s="3">
        <f t="shared" ca="1" si="398"/>
        <v>2</v>
      </c>
      <c r="G12824" s="4">
        <f t="shared" ca="1" si="399"/>
        <v>126</v>
      </c>
      <c r="H12824" s="4">
        <f ca="1">+Data_TABLE[[#This Row],[Qty]]*Data_TABLE[[#This Row],[Unit Price]]</f>
        <v>252</v>
      </c>
      <c r="I12824" s="7">
        <v>42369</v>
      </c>
      <c r="J12824" s="10">
        <f>EOMONTH(Data_TABLE[[#This Row],[Date Sold]],0)</f>
        <v>42369</v>
      </c>
    </row>
    <row r="12825" spans="2:10" x14ac:dyDescent="0.25">
      <c r="B12825" s="1" t="s">
        <v>36</v>
      </c>
      <c r="C12825" s="3" t="s">
        <v>56</v>
      </c>
      <c r="D12825" s="2" t="s">
        <v>50</v>
      </c>
      <c r="E12825" s="3" t="s">
        <v>44</v>
      </c>
      <c r="F12825" s="3">
        <f t="shared" ca="1" si="398"/>
        <v>3</v>
      </c>
      <c r="G12825" s="4">
        <f t="shared" ca="1" si="399"/>
        <v>144</v>
      </c>
      <c r="H12825" s="4">
        <f ca="1">+Data_TABLE[[#This Row],[Qty]]*Data_TABLE[[#This Row],[Unit Price]]</f>
        <v>432</v>
      </c>
      <c r="I12825" s="7">
        <v>42369</v>
      </c>
      <c r="J12825" s="10">
        <f>EOMONTH(Data_TABLE[[#This Row],[Date Sold]],0)</f>
        <v>42369</v>
      </c>
    </row>
    <row r="12826" spans="2:10" x14ac:dyDescent="0.25">
      <c r="B12826" s="1" t="s">
        <v>40</v>
      </c>
      <c r="C12826" s="3" t="s">
        <v>55</v>
      </c>
      <c r="D12826" s="2" t="s">
        <v>51</v>
      </c>
      <c r="E12826" s="3" t="s">
        <v>45</v>
      </c>
      <c r="F12826" s="3">
        <f t="shared" ca="1" si="398"/>
        <v>5</v>
      </c>
      <c r="G12826" s="4">
        <f t="shared" ca="1" si="399"/>
        <v>172</v>
      </c>
      <c r="H12826" s="4">
        <f ca="1">+Data_TABLE[[#This Row],[Qty]]*Data_TABLE[[#This Row],[Unit Price]]</f>
        <v>860</v>
      </c>
      <c r="I12826" s="7">
        <v>42369</v>
      </c>
      <c r="J12826" s="10">
        <f>EOMONTH(Data_TABLE[[#This Row],[Date Sold]],0)</f>
        <v>42369</v>
      </c>
    </row>
    <row r="12827" spans="2:10" x14ac:dyDescent="0.25">
      <c r="B12827" s="1" t="s">
        <v>37</v>
      </c>
      <c r="C12827" s="3" t="s">
        <v>54</v>
      </c>
      <c r="D12827" s="2" t="s">
        <v>48</v>
      </c>
      <c r="E12827" s="3" t="s">
        <v>42</v>
      </c>
      <c r="F12827" s="3">
        <f t="shared" ca="1" si="398"/>
        <v>5</v>
      </c>
      <c r="G12827" s="4">
        <f t="shared" ca="1" si="399"/>
        <v>166</v>
      </c>
      <c r="H12827" s="4">
        <f ca="1">+Data_TABLE[[#This Row],[Qty]]*Data_TABLE[[#This Row],[Unit Price]]</f>
        <v>830</v>
      </c>
      <c r="I12827" s="7">
        <v>42369</v>
      </c>
      <c r="J12827" s="10">
        <f>EOMONTH(Data_TABLE[[#This Row],[Date Sold]],0)</f>
        <v>42369</v>
      </c>
    </row>
    <row r="12828" spans="2:10" x14ac:dyDescent="0.25">
      <c r="B12828" s="1" t="s">
        <v>37</v>
      </c>
      <c r="C12828" s="3" t="s">
        <v>54</v>
      </c>
      <c r="D12828" s="2" t="s">
        <v>48</v>
      </c>
      <c r="E12828" s="3" t="s">
        <v>42</v>
      </c>
      <c r="F12828" s="3">
        <f t="shared" ca="1" si="398"/>
        <v>3</v>
      </c>
      <c r="G12828" s="4">
        <f t="shared" ca="1" si="399"/>
        <v>186</v>
      </c>
      <c r="H12828" s="4">
        <f ca="1">+Data_TABLE[[#This Row],[Qty]]*Data_TABLE[[#This Row],[Unit Price]]</f>
        <v>558</v>
      </c>
      <c r="I12828" s="7">
        <v>42369</v>
      </c>
      <c r="J12828" s="10">
        <f>EOMONTH(Data_TABLE[[#This Row],[Date Sold]],0)</f>
        <v>42369</v>
      </c>
    </row>
    <row r="12829" spans="2:10" x14ac:dyDescent="0.25">
      <c r="B12829" s="1" t="s">
        <v>40</v>
      </c>
      <c r="C12829" s="3" t="s">
        <v>55</v>
      </c>
      <c r="D12829" s="2" t="s">
        <v>51</v>
      </c>
      <c r="E12829" s="3" t="s">
        <v>45</v>
      </c>
      <c r="F12829" s="3">
        <f t="shared" ca="1" si="398"/>
        <v>4</v>
      </c>
      <c r="G12829" s="4">
        <f t="shared" ca="1" si="399"/>
        <v>148</v>
      </c>
      <c r="H12829" s="4">
        <f ca="1">+Data_TABLE[[#This Row],[Qty]]*Data_TABLE[[#This Row],[Unit Price]]</f>
        <v>592</v>
      </c>
      <c r="I12829" s="7">
        <v>42369</v>
      </c>
      <c r="J12829" s="10">
        <f>EOMONTH(Data_TABLE[[#This Row],[Date Sold]],0)</f>
        <v>42369</v>
      </c>
    </row>
    <row r="12830" spans="2:10" x14ac:dyDescent="0.25">
      <c r="B12830" s="1" t="s">
        <v>39</v>
      </c>
      <c r="C12830" s="3" t="s">
        <v>56</v>
      </c>
      <c r="D12830" s="2" t="s">
        <v>50</v>
      </c>
      <c r="E12830" s="3" t="s">
        <v>44</v>
      </c>
      <c r="F12830" s="3">
        <f t="shared" ca="1" si="398"/>
        <v>5</v>
      </c>
      <c r="G12830" s="4">
        <f t="shared" ca="1" si="399"/>
        <v>116</v>
      </c>
      <c r="H12830" s="4">
        <f ca="1">+Data_TABLE[[#This Row],[Qty]]*Data_TABLE[[#This Row],[Unit Price]]</f>
        <v>580</v>
      </c>
      <c r="I12830" s="7">
        <v>42369</v>
      </c>
      <c r="J12830" s="10">
        <f>EOMONTH(Data_TABLE[[#This Row],[Date Sold]],0)</f>
        <v>42369</v>
      </c>
    </row>
    <row r="12831" spans="2:10" x14ac:dyDescent="0.25">
      <c r="B12831" s="1" t="s">
        <v>39</v>
      </c>
      <c r="C12831" s="3" t="s">
        <v>54</v>
      </c>
      <c r="D12831" s="2" t="s">
        <v>48</v>
      </c>
      <c r="E12831" s="3" t="s">
        <v>42</v>
      </c>
      <c r="F12831" s="3">
        <f t="shared" ca="1" si="398"/>
        <v>2</v>
      </c>
      <c r="G12831" s="4">
        <f t="shared" ca="1" si="399"/>
        <v>97</v>
      </c>
      <c r="H12831" s="4">
        <f ca="1">+Data_TABLE[[#This Row],[Qty]]*Data_TABLE[[#This Row],[Unit Price]]</f>
        <v>194</v>
      </c>
      <c r="I12831" s="7">
        <v>42369</v>
      </c>
      <c r="J12831" s="10">
        <f>EOMONTH(Data_TABLE[[#This Row],[Date Sold]],0)</f>
        <v>42369</v>
      </c>
    </row>
    <row r="12832" spans="2:10" x14ac:dyDescent="0.25">
      <c r="B12832" s="1" t="s">
        <v>40</v>
      </c>
      <c r="C12832" s="3" t="s">
        <v>56</v>
      </c>
      <c r="D12832" s="2" t="s">
        <v>52</v>
      </c>
      <c r="E12832" s="3" t="s">
        <v>46</v>
      </c>
      <c r="F12832" s="3">
        <f t="shared" ca="1" si="398"/>
        <v>4</v>
      </c>
      <c r="G12832" s="4">
        <f t="shared" ca="1" si="399"/>
        <v>144</v>
      </c>
      <c r="H12832" s="4">
        <f ca="1">+Data_TABLE[[#This Row],[Qty]]*Data_TABLE[[#This Row],[Unit Price]]</f>
        <v>576</v>
      </c>
      <c r="I12832" s="7">
        <v>42369</v>
      </c>
      <c r="J12832" s="10">
        <f>EOMONTH(Data_TABLE[[#This Row],[Date Sold]],0)</f>
        <v>42369</v>
      </c>
    </row>
    <row r="12833" spans="2:10" x14ac:dyDescent="0.25">
      <c r="B12833" s="1" t="s">
        <v>41</v>
      </c>
      <c r="C12833" s="3" t="s">
        <v>55</v>
      </c>
      <c r="D12833" s="2" t="s">
        <v>51</v>
      </c>
      <c r="E12833" s="3" t="s">
        <v>45</v>
      </c>
      <c r="F12833" s="3">
        <f t="shared" ca="1" si="398"/>
        <v>5</v>
      </c>
      <c r="G12833" s="4">
        <f t="shared" ca="1" si="399"/>
        <v>188</v>
      </c>
      <c r="H12833" s="4">
        <f ca="1">+Data_TABLE[[#This Row],[Qty]]*Data_TABLE[[#This Row],[Unit Price]]</f>
        <v>940</v>
      </c>
      <c r="I12833" s="7">
        <v>42369</v>
      </c>
      <c r="J12833" s="10">
        <f>EOMONTH(Data_TABLE[[#This Row],[Date Sold]],0)</f>
        <v>42369</v>
      </c>
    </row>
    <row r="12834" spans="2:10" x14ac:dyDescent="0.25">
      <c r="B12834" s="1" t="s">
        <v>38</v>
      </c>
      <c r="C12834" s="3" t="s">
        <v>55</v>
      </c>
      <c r="D12834" s="2" t="s">
        <v>49</v>
      </c>
      <c r="E12834" s="3" t="s">
        <v>43</v>
      </c>
      <c r="F12834" s="3">
        <f t="shared" ca="1" si="398"/>
        <v>4</v>
      </c>
      <c r="G12834" s="4">
        <f t="shared" ca="1" si="399"/>
        <v>168</v>
      </c>
      <c r="H12834" s="4">
        <f ca="1">+Data_TABLE[[#This Row],[Qty]]*Data_TABLE[[#This Row],[Unit Price]]</f>
        <v>672</v>
      </c>
      <c r="I12834" s="7">
        <v>42369</v>
      </c>
      <c r="J12834" s="10">
        <f>EOMONTH(Data_TABLE[[#This Row],[Date Sold]],0)</f>
        <v>42369</v>
      </c>
    </row>
    <row r="12835" spans="2:10" x14ac:dyDescent="0.25">
      <c r="B12835" s="1" t="s">
        <v>39</v>
      </c>
      <c r="C12835" s="3" t="s">
        <v>56</v>
      </c>
      <c r="D12835" s="2" t="s">
        <v>52</v>
      </c>
      <c r="E12835" s="3" t="s">
        <v>46</v>
      </c>
      <c r="F12835" s="3">
        <f t="shared" ca="1" si="398"/>
        <v>1</v>
      </c>
      <c r="G12835" s="4">
        <f t="shared" ca="1" si="399"/>
        <v>82</v>
      </c>
      <c r="H12835" s="4">
        <f ca="1">+Data_TABLE[[#This Row],[Qty]]*Data_TABLE[[#This Row],[Unit Price]]</f>
        <v>82</v>
      </c>
      <c r="I12835" s="7">
        <v>42369</v>
      </c>
      <c r="J12835" s="10">
        <f>EOMONTH(Data_TABLE[[#This Row],[Date Sold]],0)</f>
        <v>42369</v>
      </c>
    </row>
    <row r="12836" spans="2:10" x14ac:dyDescent="0.25">
      <c r="B12836" s="1" t="s">
        <v>37</v>
      </c>
      <c r="C12836" s="3" t="s">
        <v>54</v>
      </c>
      <c r="D12836" s="2" t="s">
        <v>48</v>
      </c>
      <c r="E12836" s="3" t="s">
        <v>42</v>
      </c>
      <c r="F12836" s="3">
        <f t="shared" ca="1" si="398"/>
        <v>3</v>
      </c>
      <c r="G12836" s="4">
        <f t="shared" ca="1" si="399"/>
        <v>70</v>
      </c>
      <c r="H12836" s="4">
        <f ca="1">+Data_TABLE[[#This Row],[Qty]]*Data_TABLE[[#This Row],[Unit Price]]</f>
        <v>210</v>
      </c>
      <c r="I12836" s="7">
        <v>42369</v>
      </c>
      <c r="J12836" s="10">
        <f>EOMONTH(Data_TABLE[[#This Row],[Date Sold]],0)</f>
        <v>42369</v>
      </c>
    </row>
    <row r="12837" spans="2:10" x14ac:dyDescent="0.25">
      <c r="B12837" s="1" t="s">
        <v>38</v>
      </c>
      <c r="C12837" s="3" t="s">
        <v>55</v>
      </c>
      <c r="D12837" s="2" t="s">
        <v>49</v>
      </c>
      <c r="E12837" s="3" t="s">
        <v>43</v>
      </c>
      <c r="F12837" s="3">
        <f t="shared" ca="1" si="398"/>
        <v>4</v>
      </c>
      <c r="G12837" s="4">
        <f t="shared" ca="1" si="399"/>
        <v>80</v>
      </c>
      <c r="H12837" s="4">
        <f ca="1">+Data_TABLE[[#This Row],[Qty]]*Data_TABLE[[#This Row],[Unit Price]]</f>
        <v>320</v>
      </c>
      <c r="I12837" s="7">
        <v>42369</v>
      </c>
      <c r="J12837" s="10">
        <f>EOMONTH(Data_TABLE[[#This Row],[Date Sold]],0)</f>
        <v>42369</v>
      </c>
    </row>
    <row r="12838" spans="2:10" x14ac:dyDescent="0.25">
      <c r="B12838" s="1" t="s">
        <v>36</v>
      </c>
      <c r="C12838" s="3" t="s">
        <v>56</v>
      </c>
      <c r="D12838" s="2" t="s">
        <v>50</v>
      </c>
      <c r="E12838" s="3" t="s">
        <v>44</v>
      </c>
      <c r="F12838" s="3">
        <f t="shared" ca="1" si="398"/>
        <v>3</v>
      </c>
      <c r="G12838" s="4">
        <f t="shared" ca="1" si="399"/>
        <v>100</v>
      </c>
      <c r="H12838" s="4">
        <f ca="1">+Data_TABLE[[#This Row],[Qty]]*Data_TABLE[[#This Row],[Unit Price]]</f>
        <v>300</v>
      </c>
      <c r="I12838" s="7">
        <v>42369</v>
      </c>
      <c r="J12838" s="10">
        <f>EOMONTH(Data_TABLE[[#This Row],[Date Sold]],0)</f>
        <v>42369</v>
      </c>
    </row>
    <row r="12839" spans="2:10" x14ac:dyDescent="0.25">
      <c r="B12839" s="1" t="s">
        <v>36</v>
      </c>
      <c r="C12839" s="3" t="s">
        <v>55</v>
      </c>
      <c r="D12839" s="2" t="s">
        <v>49</v>
      </c>
      <c r="E12839" s="3" t="s">
        <v>43</v>
      </c>
      <c r="F12839" s="3">
        <f t="shared" ca="1" si="398"/>
        <v>1</v>
      </c>
      <c r="G12839" s="4">
        <f t="shared" ca="1" si="399"/>
        <v>82</v>
      </c>
      <c r="H12839" s="4">
        <f ca="1">+Data_TABLE[[#This Row],[Qty]]*Data_TABLE[[#This Row],[Unit Price]]</f>
        <v>82</v>
      </c>
      <c r="I12839" s="7">
        <v>42369</v>
      </c>
      <c r="J12839" s="10">
        <f>EOMONTH(Data_TABLE[[#This Row],[Date Sold]],0)</f>
        <v>42369</v>
      </c>
    </row>
    <row r="12840" spans="2:10" x14ac:dyDescent="0.25">
      <c r="B12840" s="1" t="s">
        <v>39</v>
      </c>
      <c r="C12840" s="3" t="s">
        <v>56</v>
      </c>
      <c r="D12840" s="2" t="s">
        <v>50</v>
      </c>
      <c r="E12840" s="3" t="s">
        <v>44</v>
      </c>
      <c r="F12840" s="3">
        <f t="shared" ca="1" si="398"/>
        <v>3</v>
      </c>
      <c r="G12840" s="4">
        <f t="shared" ca="1" si="399"/>
        <v>156</v>
      </c>
      <c r="H12840" s="4">
        <f ca="1">+Data_TABLE[[#This Row],[Qty]]*Data_TABLE[[#This Row],[Unit Price]]</f>
        <v>468</v>
      </c>
      <c r="I12840" s="7">
        <v>42369</v>
      </c>
      <c r="J12840" s="10">
        <f>EOMONTH(Data_TABLE[[#This Row],[Date Sold]],0)</f>
        <v>42369</v>
      </c>
    </row>
    <row r="12841" spans="2:10" x14ac:dyDescent="0.25">
      <c r="B12841" s="1" t="s">
        <v>37</v>
      </c>
      <c r="C12841" s="3" t="s">
        <v>55</v>
      </c>
      <c r="D12841" s="2" t="s">
        <v>49</v>
      </c>
      <c r="E12841" s="3" t="s">
        <v>43</v>
      </c>
      <c r="F12841" s="3">
        <f t="shared" ca="1" si="398"/>
        <v>4</v>
      </c>
      <c r="G12841" s="4">
        <f t="shared" ca="1" si="399"/>
        <v>64</v>
      </c>
      <c r="H12841" s="4">
        <f ca="1">+Data_TABLE[[#This Row],[Qty]]*Data_TABLE[[#This Row],[Unit Price]]</f>
        <v>256</v>
      </c>
      <c r="I12841" s="7">
        <v>42369</v>
      </c>
      <c r="J12841" s="10">
        <f>EOMONTH(Data_TABLE[[#This Row],[Date Sold]],0)</f>
        <v>42369</v>
      </c>
    </row>
    <row r="12842" spans="2:10" x14ac:dyDescent="0.25">
      <c r="B12842" s="1" t="s">
        <v>40</v>
      </c>
      <c r="C12842" s="3" t="s">
        <v>56</v>
      </c>
      <c r="D12842" s="2" t="s">
        <v>52</v>
      </c>
      <c r="E12842" s="3" t="s">
        <v>46</v>
      </c>
      <c r="F12842" s="3">
        <f t="shared" ca="1" si="398"/>
        <v>5</v>
      </c>
      <c r="G12842" s="4">
        <f t="shared" ca="1" si="399"/>
        <v>189</v>
      </c>
      <c r="H12842" s="4">
        <f ca="1">+Data_TABLE[[#This Row],[Qty]]*Data_TABLE[[#This Row],[Unit Price]]</f>
        <v>945</v>
      </c>
      <c r="I12842" s="7">
        <v>42369</v>
      </c>
      <c r="J12842" s="10">
        <f>EOMONTH(Data_TABLE[[#This Row],[Date Sold]],0)</f>
        <v>42369</v>
      </c>
    </row>
    <row r="12843" spans="2:10" x14ac:dyDescent="0.25">
      <c r="B12843" s="1" t="s">
        <v>36</v>
      </c>
      <c r="C12843" s="3" t="s">
        <v>55</v>
      </c>
      <c r="D12843" s="2" t="s">
        <v>51</v>
      </c>
      <c r="E12843" s="3" t="s">
        <v>45</v>
      </c>
      <c r="F12843" s="3">
        <f t="shared" ca="1" si="398"/>
        <v>2</v>
      </c>
      <c r="G12843" s="4">
        <f t="shared" ca="1" si="399"/>
        <v>159</v>
      </c>
      <c r="H12843" s="4">
        <f ca="1">+Data_TABLE[[#This Row],[Qty]]*Data_TABLE[[#This Row],[Unit Price]]</f>
        <v>318</v>
      </c>
      <c r="I12843" s="7">
        <v>42369</v>
      </c>
      <c r="J12843" s="10">
        <f>EOMONTH(Data_TABLE[[#This Row],[Date Sold]],0)</f>
        <v>42369</v>
      </c>
    </row>
    <row r="12844" spans="2:10" x14ac:dyDescent="0.25">
      <c r="B12844" s="1" t="s">
        <v>36</v>
      </c>
      <c r="C12844" s="3" t="s">
        <v>55</v>
      </c>
      <c r="D12844" s="2" t="s">
        <v>49</v>
      </c>
      <c r="E12844" s="3" t="s">
        <v>43</v>
      </c>
      <c r="F12844" s="3">
        <f t="shared" ca="1" si="398"/>
        <v>4</v>
      </c>
      <c r="G12844" s="4">
        <f t="shared" ca="1" si="399"/>
        <v>163</v>
      </c>
      <c r="H12844" s="4">
        <f ca="1">+Data_TABLE[[#This Row],[Qty]]*Data_TABLE[[#This Row],[Unit Price]]</f>
        <v>652</v>
      </c>
      <c r="I12844" s="7">
        <v>42369</v>
      </c>
      <c r="J12844" s="10">
        <f>EOMONTH(Data_TABLE[[#This Row],[Date Sold]],0)</f>
        <v>42369</v>
      </c>
    </row>
    <row r="12845" spans="2:10" x14ac:dyDescent="0.25">
      <c r="B12845" s="1" t="s">
        <v>36</v>
      </c>
      <c r="C12845" s="3" t="s">
        <v>55</v>
      </c>
      <c r="D12845" s="2" t="s">
        <v>51</v>
      </c>
      <c r="E12845" s="3" t="s">
        <v>45</v>
      </c>
      <c r="F12845" s="3">
        <f t="shared" ca="1" si="398"/>
        <v>3</v>
      </c>
      <c r="G12845" s="4">
        <f t="shared" ca="1" si="399"/>
        <v>132</v>
      </c>
      <c r="H12845" s="4">
        <f ca="1">+Data_TABLE[[#This Row],[Qty]]*Data_TABLE[[#This Row],[Unit Price]]</f>
        <v>396</v>
      </c>
      <c r="I12845" s="7">
        <v>42369</v>
      </c>
      <c r="J12845" s="10">
        <f>EOMONTH(Data_TABLE[[#This Row],[Date Sold]],0)</f>
        <v>42369</v>
      </c>
    </row>
    <row r="12846" spans="2:10" x14ac:dyDescent="0.25">
      <c r="B12846" s="1" t="s">
        <v>40</v>
      </c>
      <c r="C12846" s="3" t="s">
        <v>55</v>
      </c>
      <c r="D12846" s="2" t="s">
        <v>51</v>
      </c>
      <c r="E12846" s="3" t="s">
        <v>45</v>
      </c>
      <c r="F12846" s="3">
        <f t="shared" ca="1" si="398"/>
        <v>4</v>
      </c>
      <c r="G12846" s="4">
        <f t="shared" ca="1" si="399"/>
        <v>193</v>
      </c>
      <c r="H12846" s="4">
        <f ca="1">+Data_TABLE[[#This Row],[Qty]]*Data_TABLE[[#This Row],[Unit Price]]</f>
        <v>772</v>
      </c>
      <c r="I12846" s="7">
        <v>42369</v>
      </c>
      <c r="J12846" s="10">
        <f>EOMONTH(Data_TABLE[[#This Row],[Date Sold]],0)</f>
        <v>42369</v>
      </c>
    </row>
    <row r="12847" spans="2:10" x14ac:dyDescent="0.25">
      <c r="B12847" s="1" t="s">
        <v>41</v>
      </c>
      <c r="C12847" s="3" t="s">
        <v>55</v>
      </c>
      <c r="D12847" s="2" t="s">
        <v>51</v>
      </c>
      <c r="E12847" s="3" t="s">
        <v>45</v>
      </c>
      <c r="F12847" s="3">
        <f t="shared" ca="1" si="398"/>
        <v>2</v>
      </c>
      <c r="G12847" s="4">
        <f t="shared" ca="1" si="399"/>
        <v>183</v>
      </c>
      <c r="H12847" s="4">
        <f ca="1">+Data_TABLE[[#This Row],[Qty]]*Data_TABLE[[#This Row],[Unit Price]]</f>
        <v>366</v>
      </c>
      <c r="I12847" s="7">
        <v>42369</v>
      </c>
      <c r="J12847" s="10">
        <f>EOMONTH(Data_TABLE[[#This Row],[Date Sold]],0)</f>
        <v>42369</v>
      </c>
    </row>
    <row r="12848" spans="2:10" x14ac:dyDescent="0.25">
      <c r="B12848" s="1" t="s">
        <v>41</v>
      </c>
      <c r="C12848" s="3" t="s">
        <v>56</v>
      </c>
      <c r="D12848" s="2" t="s">
        <v>52</v>
      </c>
      <c r="E12848" s="3" t="s">
        <v>46</v>
      </c>
      <c r="F12848" s="3">
        <f t="shared" ca="1" si="398"/>
        <v>1</v>
      </c>
      <c r="G12848" s="4">
        <f t="shared" ca="1" si="399"/>
        <v>60</v>
      </c>
      <c r="H12848" s="4">
        <f ca="1">+Data_TABLE[[#This Row],[Qty]]*Data_TABLE[[#This Row],[Unit Price]]</f>
        <v>60</v>
      </c>
      <c r="I12848" s="7">
        <v>42369</v>
      </c>
      <c r="J12848" s="10">
        <f>EOMONTH(Data_TABLE[[#This Row],[Date Sold]],0)</f>
        <v>42369</v>
      </c>
    </row>
    <row r="12849" spans="2:10" x14ac:dyDescent="0.25">
      <c r="B12849" s="1" t="s">
        <v>40</v>
      </c>
      <c r="C12849" s="3" t="s">
        <v>55</v>
      </c>
      <c r="D12849" s="2" t="s">
        <v>49</v>
      </c>
      <c r="E12849" s="3" t="s">
        <v>43</v>
      </c>
      <c r="F12849" s="3">
        <f t="shared" ref="F12849:F12912" ca="1" si="400">RANDBETWEEN(1,5)</f>
        <v>3</v>
      </c>
      <c r="G12849" s="4">
        <f t="shared" ref="G12849:G12912" ca="1" si="401">RANDBETWEEN(60,200)</f>
        <v>140</v>
      </c>
      <c r="H12849" s="4">
        <f ca="1">+Data_TABLE[[#This Row],[Qty]]*Data_TABLE[[#This Row],[Unit Price]]</f>
        <v>420</v>
      </c>
      <c r="I12849" s="7">
        <v>42369</v>
      </c>
      <c r="J12849" s="10">
        <f>EOMONTH(Data_TABLE[[#This Row],[Date Sold]],0)</f>
        <v>42369</v>
      </c>
    </row>
    <row r="12850" spans="2:10" x14ac:dyDescent="0.25">
      <c r="B12850" s="1" t="s">
        <v>38</v>
      </c>
      <c r="C12850" s="3" t="s">
        <v>55</v>
      </c>
      <c r="D12850" s="2" t="s">
        <v>49</v>
      </c>
      <c r="E12850" s="3" t="s">
        <v>43</v>
      </c>
      <c r="F12850" s="3">
        <f t="shared" ca="1" si="400"/>
        <v>5</v>
      </c>
      <c r="G12850" s="4">
        <f t="shared" ca="1" si="401"/>
        <v>146</v>
      </c>
      <c r="H12850" s="4">
        <f ca="1">+Data_TABLE[[#This Row],[Qty]]*Data_TABLE[[#This Row],[Unit Price]]</f>
        <v>730</v>
      </c>
      <c r="I12850" s="7">
        <v>42369</v>
      </c>
      <c r="J12850" s="10">
        <f>EOMONTH(Data_TABLE[[#This Row],[Date Sold]],0)</f>
        <v>42369</v>
      </c>
    </row>
    <row r="12851" spans="2:10" x14ac:dyDescent="0.25">
      <c r="B12851" s="1" t="s">
        <v>38</v>
      </c>
      <c r="C12851" s="3" t="s">
        <v>55</v>
      </c>
      <c r="D12851" s="2" t="s">
        <v>49</v>
      </c>
      <c r="E12851" s="3" t="s">
        <v>43</v>
      </c>
      <c r="F12851" s="3">
        <f t="shared" ca="1" si="400"/>
        <v>1</v>
      </c>
      <c r="G12851" s="4">
        <f t="shared" ca="1" si="401"/>
        <v>113</v>
      </c>
      <c r="H12851" s="4">
        <f ca="1">+Data_TABLE[[#This Row],[Qty]]*Data_TABLE[[#This Row],[Unit Price]]</f>
        <v>113</v>
      </c>
      <c r="I12851" s="7">
        <v>42369</v>
      </c>
      <c r="J12851" s="10">
        <f>EOMONTH(Data_TABLE[[#This Row],[Date Sold]],0)</f>
        <v>42369</v>
      </c>
    </row>
    <row r="12852" spans="2:10" x14ac:dyDescent="0.25">
      <c r="B12852" s="1" t="s">
        <v>40</v>
      </c>
      <c r="C12852" s="3" t="s">
        <v>56</v>
      </c>
      <c r="D12852" s="2" t="s">
        <v>50</v>
      </c>
      <c r="E12852" s="3" t="s">
        <v>44</v>
      </c>
      <c r="F12852" s="3">
        <f t="shared" ca="1" si="400"/>
        <v>4</v>
      </c>
      <c r="G12852" s="4">
        <f t="shared" ca="1" si="401"/>
        <v>60</v>
      </c>
      <c r="H12852" s="4">
        <f ca="1">+Data_TABLE[[#This Row],[Qty]]*Data_TABLE[[#This Row],[Unit Price]]</f>
        <v>240</v>
      </c>
      <c r="I12852" s="7">
        <v>42369</v>
      </c>
      <c r="J12852" s="10">
        <f>EOMONTH(Data_TABLE[[#This Row],[Date Sold]],0)</f>
        <v>42369</v>
      </c>
    </row>
    <row r="12853" spans="2:10" x14ac:dyDescent="0.25">
      <c r="B12853" s="1" t="s">
        <v>39</v>
      </c>
      <c r="C12853" s="3" t="s">
        <v>56</v>
      </c>
      <c r="D12853" s="2" t="s">
        <v>52</v>
      </c>
      <c r="E12853" s="3" t="s">
        <v>46</v>
      </c>
      <c r="F12853" s="3">
        <f t="shared" ca="1" si="400"/>
        <v>3</v>
      </c>
      <c r="G12853" s="4">
        <f t="shared" ca="1" si="401"/>
        <v>108</v>
      </c>
      <c r="H12853" s="4">
        <f ca="1">+Data_TABLE[[#This Row],[Qty]]*Data_TABLE[[#This Row],[Unit Price]]</f>
        <v>324</v>
      </c>
      <c r="I12853" s="7">
        <v>42370</v>
      </c>
      <c r="J12853" s="10">
        <f>EOMONTH(Data_TABLE[[#This Row],[Date Sold]],0)</f>
        <v>42400</v>
      </c>
    </row>
    <row r="12854" spans="2:10" x14ac:dyDescent="0.25">
      <c r="B12854" s="1" t="s">
        <v>38</v>
      </c>
      <c r="C12854" s="3" t="s">
        <v>55</v>
      </c>
      <c r="D12854" s="2" t="s">
        <v>51</v>
      </c>
      <c r="E12854" s="3" t="s">
        <v>45</v>
      </c>
      <c r="F12854" s="3">
        <f t="shared" ca="1" si="400"/>
        <v>1</v>
      </c>
      <c r="G12854" s="4">
        <f t="shared" ca="1" si="401"/>
        <v>169</v>
      </c>
      <c r="H12854" s="4">
        <f ca="1">+Data_TABLE[[#This Row],[Qty]]*Data_TABLE[[#This Row],[Unit Price]]</f>
        <v>169</v>
      </c>
      <c r="I12854" s="7">
        <v>42370</v>
      </c>
      <c r="J12854" s="10">
        <f>EOMONTH(Data_TABLE[[#This Row],[Date Sold]],0)</f>
        <v>42400</v>
      </c>
    </row>
    <row r="12855" spans="2:10" x14ac:dyDescent="0.25">
      <c r="B12855" s="1" t="s">
        <v>36</v>
      </c>
      <c r="C12855" s="3" t="s">
        <v>56</v>
      </c>
      <c r="D12855" s="2" t="s">
        <v>52</v>
      </c>
      <c r="E12855" s="3" t="s">
        <v>46</v>
      </c>
      <c r="F12855" s="3">
        <f t="shared" ca="1" si="400"/>
        <v>5</v>
      </c>
      <c r="G12855" s="4">
        <f t="shared" ca="1" si="401"/>
        <v>196</v>
      </c>
      <c r="H12855" s="4">
        <f ca="1">+Data_TABLE[[#This Row],[Qty]]*Data_TABLE[[#This Row],[Unit Price]]</f>
        <v>980</v>
      </c>
      <c r="I12855" s="7">
        <v>42370</v>
      </c>
      <c r="J12855" s="10">
        <f>EOMONTH(Data_TABLE[[#This Row],[Date Sold]],0)</f>
        <v>42400</v>
      </c>
    </row>
    <row r="12856" spans="2:10" x14ac:dyDescent="0.25">
      <c r="B12856" s="1" t="s">
        <v>37</v>
      </c>
      <c r="C12856" s="3" t="s">
        <v>56</v>
      </c>
      <c r="D12856" s="2" t="s">
        <v>50</v>
      </c>
      <c r="E12856" s="3" t="s">
        <v>44</v>
      </c>
      <c r="F12856" s="3">
        <f t="shared" ca="1" si="400"/>
        <v>5</v>
      </c>
      <c r="G12856" s="4">
        <f t="shared" ca="1" si="401"/>
        <v>127</v>
      </c>
      <c r="H12856" s="4">
        <f ca="1">+Data_TABLE[[#This Row],[Qty]]*Data_TABLE[[#This Row],[Unit Price]]</f>
        <v>635</v>
      </c>
      <c r="I12856" s="7">
        <v>42370</v>
      </c>
      <c r="J12856" s="10">
        <f>EOMONTH(Data_TABLE[[#This Row],[Date Sold]],0)</f>
        <v>42400</v>
      </c>
    </row>
    <row r="12857" spans="2:10" x14ac:dyDescent="0.25">
      <c r="B12857" s="1" t="s">
        <v>40</v>
      </c>
      <c r="C12857" s="3" t="s">
        <v>54</v>
      </c>
      <c r="D12857" s="2" t="s">
        <v>48</v>
      </c>
      <c r="E12857" s="3" t="s">
        <v>42</v>
      </c>
      <c r="F12857" s="3">
        <f t="shared" ca="1" si="400"/>
        <v>1</v>
      </c>
      <c r="G12857" s="4">
        <f t="shared" ca="1" si="401"/>
        <v>66</v>
      </c>
      <c r="H12857" s="4">
        <f ca="1">+Data_TABLE[[#This Row],[Qty]]*Data_TABLE[[#This Row],[Unit Price]]</f>
        <v>66</v>
      </c>
      <c r="I12857" s="7">
        <v>42370</v>
      </c>
      <c r="J12857" s="10">
        <f>EOMONTH(Data_TABLE[[#This Row],[Date Sold]],0)</f>
        <v>42400</v>
      </c>
    </row>
    <row r="12858" spans="2:10" x14ac:dyDescent="0.25">
      <c r="B12858" s="1" t="s">
        <v>36</v>
      </c>
      <c r="C12858" s="3" t="s">
        <v>54</v>
      </c>
      <c r="D12858" s="2" t="s">
        <v>48</v>
      </c>
      <c r="E12858" s="3" t="s">
        <v>42</v>
      </c>
      <c r="F12858" s="3">
        <f t="shared" ca="1" si="400"/>
        <v>3</v>
      </c>
      <c r="G12858" s="4">
        <f t="shared" ca="1" si="401"/>
        <v>182</v>
      </c>
      <c r="H12858" s="4">
        <f ca="1">+Data_TABLE[[#This Row],[Qty]]*Data_TABLE[[#This Row],[Unit Price]]</f>
        <v>546</v>
      </c>
      <c r="I12858" s="7">
        <v>42370</v>
      </c>
      <c r="J12858" s="10">
        <f>EOMONTH(Data_TABLE[[#This Row],[Date Sold]],0)</f>
        <v>42400</v>
      </c>
    </row>
    <row r="12859" spans="2:10" x14ac:dyDescent="0.25">
      <c r="B12859" s="1" t="s">
        <v>40</v>
      </c>
      <c r="C12859" s="3" t="s">
        <v>56</v>
      </c>
      <c r="D12859" s="2" t="s">
        <v>52</v>
      </c>
      <c r="E12859" s="3" t="s">
        <v>46</v>
      </c>
      <c r="F12859" s="3">
        <f t="shared" ca="1" si="400"/>
        <v>2</v>
      </c>
      <c r="G12859" s="4">
        <f t="shared" ca="1" si="401"/>
        <v>160</v>
      </c>
      <c r="H12859" s="4">
        <f ca="1">+Data_TABLE[[#This Row],[Qty]]*Data_TABLE[[#This Row],[Unit Price]]</f>
        <v>320</v>
      </c>
      <c r="I12859" s="7">
        <v>42370</v>
      </c>
      <c r="J12859" s="10">
        <f>EOMONTH(Data_TABLE[[#This Row],[Date Sold]],0)</f>
        <v>42400</v>
      </c>
    </row>
    <row r="12860" spans="2:10" x14ac:dyDescent="0.25">
      <c r="B12860" s="1" t="s">
        <v>41</v>
      </c>
      <c r="C12860" s="3" t="s">
        <v>55</v>
      </c>
      <c r="D12860" s="2" t="s">
        <v>49</v>
      </c>
      <c r="E12860" s="3" t="s">
        <v>43</v>
      </c>
      <c r="F12860" s="3">
        <f t="shared" ca="1" si="400"/>
        <v>4</v>
      </c>
      <c r="G12860" s="4">
        <f t="shared" ca="1" si="401"/>
        <v>145</v>
      </c>
      <c r="H12860" s="4">
        <f ca="1">+Data_TABLE[[#This Row],[Qty]]*Data_TABLE[[#This Row],[Unit Price]]</f>
        <v>580</v>
      </c>
      <c r="I12860" s="7">
        <v>42370</v>
      </c>
      <c r="J12860" s="10">
        <f>EOMONTH(Data_TABLE[[#This Row],[Date Sold]],0)</f>
        <v>42400</v>
      </c>
    </row>
    <row r="12861" spans="2:10" x14ac:dyDescent="0.25">
      <c r="B12861" s="1" t="s">
        <v>40</v>
      </c>
      <c r="C12861" s="3" t="s">
        <v>55</v>
      </c>
      <c r="D12861" s="2" t="s">
        <v>51</v>
      </c>
      <c r="E12861" s="3" t="s">
        <v>45</v>
      </c>
      <c r="F12861" s="3">
        <f t="shared" ca="1" si="400"/>
        <v>3</v>
      </c>
      <c r="G12861" s="4">
        <f t="shared" ca="1" si="401"/>
        <v>69</v>
      </c>
      <c r="H12861" s="4">
        <f ca="1">+Data_TABLE[[#This Row],[Qty]]*Data_TABLE[[#This Row],[Unit Price]]</f>
        <v>207</v>
      </c>
      <c r="I12861" s="7">
        <v>42370</v>
      </c>
      <c r="J12861" s="10">
        <f>EOMONTH(Data_TABLE[[#This Row],[Date Sold]],0)</f>
        <v>42400</v>
      </c>
    </row>
    <row r="12862" spans="2:10" x14ac:dyDescent="0.25">
      <c r="B12862" s="1" t="s">
        <v>41</v>
      </c>
      <c r="C12862" s="3" t="s">
        <v>55</v>
      </c>
      <c r="D12862" s="2" t="s">
        <v>49</v>
      </c>
      <c r="E12862" s="3" t="s">
        <v>43</v>
      </c>
      <c r="F12862" s="3">
        <f t="shared" ca="1" si="400"/>
        <v>4</v>
      </c>
      <c r="G12862" s="4">
        <f t="shared" ca="1" si="401"/>
        <v>151</v>
      </c>
      <c r="H12862" s="4">
        <f ca="1">+Data_TABLE[[#This Row],[Qty]]*Data_TABLE[[#This Row],[Unit Price]]</f>
        <v>604</v>
      </c>
      <c r="I12862" s="7">
        <v>42370</v>
      </c>
      <c r="J12862" s="10">
        <f>EOMONTH(Data_TABLE[[#This Row],[Date Sold]],0)</f>
        <v>42400</v>
      </c>
    </row>
    <row r="12863" spans="2:10" x14ac:dyDescent="0.25">
      <c r="B12863" s="1" t="s">
        <v>40</v>
      </c>
      <c r="C12863" s="3" t="s">
        <v>55</v>
      </c>
      <c r="D12863" s="2" t="s">
        <v>49</v>
      </c>
      <c r="E12863" s="3" t="s">
        <v>43</v>
      </c>
      <c r="F12863" s="3">
        <f t="shared" ca="1" si="400"/>
        <v>2</v>
      </c>
      <c r="G12863" s="4">
        <f t="shared" ca="1" si="401"/>
        <v>158</v>
      </c>
      <c r="H12863" s="4">
        <f ca="1">+Data_TABLE[[#This Row],[Qty]]*Data_TABLE[[#This Row],[Unit Price]]</f>
        <v>316</v>
      </c>
      <c r="I12863" s="7">
        <v>42370</v>
      </c>
      <c r="J12863" s="10">
        <f>EOMONTH(Data_TABLE[[#This Row],[Date Sold]],0)</f>
        <v>42400</v>
      </c>
    </row>
    <row r="12864" spans="2:10" x14ac:dyDescent="0.25">
      <c r="B12864" s="1" t="s">
        <v>38</v>
      </c>
      <c r="C12864" s="3" t="s">
        <v>55</v>
      </c>
      <c r="D12864" s="2" t="s">
        <v>49</v>
      </c>
      <c r="E12864" s="3" t="s">
        <v>43</v>
      </c>
      <c r="F12864" s="3">
        <f t="shared" ca="1" si="400"/>
        <v>4</v>
      </c>
      <c r="G12864" s="4">
        <f t="shared" ca="1" si="401"/>
        <v>157</v>
      </c>
      <c r="H12864" s="4">
        <f ca="1">+Data_TABLE[[#This Row],[Qty]]*Data_TABLE[[#This Row],[Unit Price]]</f>
        <v>628</v>
      </c>
      <c r="I12864" s="7">
        <v>42370</v>
      </c>
      <c r="J12864" s="10">
        <f>EOMONTH(Data_TABLE[[#This Row],[Date Sold]],0)</f>
        <v>42400</v>
      </c>
    </row>
    <row r="12865" spans="2:10" x14ac:dyDescent="0.25">
      <c r="B12865" s="1" t="s">
        <v>37</v>
      </c>
      <c r="C12865" s="3" t="s">
        <v>54</v>
      </c>
      <c r="D12865" s="2" t="s">
        <v>48</v>
      </c>
      <c r="E12865" s="3" t="s">
        <v>42</v>
      </c>
      <c r="F12865" s="3">
        <f t="shared" ca="1" si="400"/>
        <v>2</v>
      </c>
      <c r="G12865" s="4">
        <f t="shared" ca="1" si="401"/>
        <v>176</v>
      </c>
      <c r="H12865" s="4">
        <f ca="1">+Data_TABLE[[#This Row],[Qty]]*Data_TABLE[[#This Row],[Unit Price]]</f>
        <v>352</v>
      </c>
      <c r="I12865" s="7">
        <v>42370</v>
      </c>
      <c r="J12865" s="10">
        <f>EOMONTH(Data_TABLE[[#This Row],[Date Sold]],0)</f>
        <v>42400</v>
      </c>
    </row>
    <row r="12866" spans="2:10" x14ac:dyDescent="0.25">
      <c r="B12866" s="1" t="s">
        <v>36</v>
      </c>
      <c r="C12866" s="3" t="s">
        <v>54</v>
      </c>
      <c r="D12866" s="2" t="s">
        <v>48</v>
      </c>
      <c r="E12866" s="3" t="s">
        <v>42</v>
      </c>
      <c r="F12866" s="3">
        <f t="shared" ca="1" si="400"/>
        <v>2</v>
      </c>
      <c r="G12866" s="4">
        <f t="shared" ca="1" si="401"/>
        <v>137</v>
      </c>
      <c r="H12866" s="4">
        <f ca="1">+Data_TABLE[[#This Row],[Qty]]*Data_TABLE[[#This Row],[Unit Price]]</f>
        <v>274</v>
      </c>
      <c r="I12866" s="7">
        <v>42370</v>
      </c>
      <c r="J12866" s="10">
        <f>EOMONTH(Data_TABLE[[#This Row],[Date Sold]],0)</f>
        <v>42400</v>
      </c>
    </row>
    <row r="12867" spans="2:10" x14ac:dyDescent="0.25">
      <c r="B12867" s="1" t="s">
        <v>39</v>
      </c>
      <c r="C12867" s="3" t="s">
        <v>56</v>
      </c>
      <c r="D12867" s="2" t="s">
        <v>50</v>
      </c>
      <c r="E12867" s="3" t="s">
        <v>44</v>
      </c>
      <c r="F12867" s="3">
        <f t="shared" ca="1" si="400"/>
        <v>4</v>
      </c>
      <c r="G12867" s="4">
        <f t="shared" ca="1" si="401"/>
        <v>121</v>
      </c>
      <c r="H12867" s="4">
        <f ca="1">+Data_TABLE[[#This Row],[Qty]]*Data_TABLE[[#This Row],[Unit Price]]</f>
        <v>484</v>
      </c>
      <c r="I12867" s="7">
        <v>42370</v>
      </c>
      <c r="J12867" s="10">
        <f>EOMONTH(Data_TABLE[[#This Row],[Date Sold]],0)</f>
        <v>42400</v>
      </c>
    </row>
    <row r="12868" spans="2:10" x14ac:dyDescent="0.25">
      <c r="B12868" s="1" t="s">
        <v>36</v>
      </c>
      <c r="C12868" s="3" t="s">
        <v>55</v>
      </c>
      <c r="D12868" s="2" t="s">
        <v>51</v>
      </c>
      <c r="E12868" s="3" t="s">
        <v>45</v>
      </c>
      <c r="F12868" s="3">
        <f t="shared" ca="1" si="400"/>
        <v>4</v>
      </c>
      <c r="G12868" s="4">
        <f t="shared" ca="1" si="401"/>
        <v>82</v>
      </c>
      <c r="H12868" s="4">
        <f ca="1">+Data_TABLE[[#This Row],[Qty]]*Data_TABLE[[#This Row],[Unit Price]]</f>
        <v>328</v>
      </c>
      <c r="I12868" s="7">
        <v>42370</v>
      </c>
      <c r="J12868" s="10">
        <f>EOMONTH(Data_TABLE[[#This Row],[Date Sold]],0)</f>
        <v>42400</v>
      </c>
    </row>
    <row r="12869" spans="2:10" x14ac:dyDescent="0.25">
      <c r="B12869" s="1" t="s">
        <v>38</v>
      </c>
      <c r="C12869" s="3" t="s">
        <v>56</v>
      </c>
      <c r="D12869" s="2" t="s">
        <v>52</v>
      </c>
      <c r="E12869" s="3" t="s">
        <v>46</v>
      </c>
      <c r="F12869" s="3">
        <f t="shared" ca="1" si="400"/>
        <v>4</v>
      </c>
      <c r="G12869" s="4">
        <f t="shared" ca="1" si="401"/>
        <v>129</v>
      </c>
      <c r="H12869" s="4">
        <f ca="1">+Data_TABLE[[#This Row],[Qty]]*Data_TABLE[[#This Row],[Unit Price]]</f>
        <v>516</v>
      </c>
      <c r="I12869" s="7">
        <v>42370</v>
      </c>
      <c r="J12869" s="10">
        <f>EOMONTH(Data_TABLE[[#This Row],[Date Sold]],0)</f>
        <v>42400</v>
      </c>
    </row>
    <row r="12870" spans="2:10" x14ac:dyDescent="0.25">
      <c r="B12870" s="1" t="s">
        <v>39</v>
      </c>
      <c r="C12870" s="3" t="s">
        <v>56</v>
      </c>
      <c r="D12870" s="2" t="s">
        <v>50</v>
      </c>
      <c r="E12870" s="3" t="s">
        <v>44</v>
      </c>
      <c r="F12870" s="3">
        <f t="shared" ca="1" si="400"/>
        <v>4</v>
      </c>
      <c r="G12870" s="4">
        <f t="shared" ca="1" si="401"/>
        <v>166</v>
      </c>
      <c r="H12870" s="4">
        <f ca="1">+Data_TABLE[[#This Row],[Qty]]*Data_TABLE[[#This Row],[Unit Price]]</f>
        <v>664</v>
      </c>
      <c r="I12870" s="7">
        <v>42370</v>
      </c>
      <c r="J12870" s="10">
        <f>EOMONTH(Data_TABLE[[#This Row],[Date Sold]],0)</f>
        <v>42400</v>
      </c>
    </row>
    <row r="12871" spans="2:10" x14ac:dyDescent="0.25">
      <c r="B12871" s="1" t="s">
        <v>39</v>
      </c>
      <c r="C12871" s="3" t="s">
        <v>56</v>
      </c>
      <c r="D12871" s="2" t="s">
        <v>50</v>
      </c>
      <c r="E12871" s="3" t="s">
        <v>44</v>
      </c>
      <c r="F12871" s="3">
        <f t="shared" ca="1" si="400"/>
        <v>5</v>
      </c>
      <c r="G12871" s="4">
        <f t="shared" ca="1" si="401"/>
        <v>197</v>
      </c>
      <c r="H12871" s="4">
        <f ca="1">+Data_TABLE[[#This Row],[Qty]]*Data_TABLE[[#This Row],[Unit Price]]</f>
        <v>985</v>
      </c>
      <c r="I12871" s="7">
        <v>42370</v>
      </c>
      <c r="J12871" s="10">
        <f>EOMONTH(Data_TABLE[[#This Row],[Date Sold]],0)</f>
        <v>42400</v>
      </c>
    </row>
    <row r="12872" spans="2:10" x14ac:dyDescent="0.25">
      <c r="B12872" s="1" t="s">
        <v>38</v>
      </c>
      <c r="C12872" s="3" t="s">
        <v>55</v>
      </c>
      <c r="D12872" s="2" t="s">
        <v>51</v>
      </c>
      <c r="E12872" s="3" t="s">
        <v>45</v>
      </c>
      <c r="F12872" s="3">
        <f t="shared" ca="1" si="400"/>
        <v>3</v>
      </c>
      <c r="G12872" s="4">
        <f t="shared" ca="1" si="401"/>
        <v>183</v>
      </c>
      <c r="H12872" s="4">
        <f ca="1">+Data_TABLE[[#This Row],[Qty]]*Data_TABLE[[#This Row],[Unit Price]]</f>
        <v>549</v>
      </c>
      <c r="I12872" s="7">
        <v>42370</v>
      </c>
      <c r="J12872" s="10">
        <f>EOMONTH(Data_TABLE[[#This Row],[Date Sold]],0)</f>
        <v>42400</v>
      </c>
    </row>
    <row r="12873" spans="2:10" x14ac:dyDescent="0.25">
      <c r="B12873" s="1" t="s">
        <v>38</v>
      </c>
      <c r="C12873" s="3" t="s">
        <v>56</v>
      </c>
      <c r="D12873" s="2" t="s">
        <v>50</v>
      </c>
      <c r="E12873" s="3" t="s">
        <v>44</v>
      </c>
      <c r="F12873" s="3">
        <f t="shared" ca="1" si="400"/>
        <v>1</v>
      </c>
      <c r="G12873" s="4">
        <f t="shared" ca="1" si="401"/>
        <v>139</v>
      </c>
      <c r="H12873" s="4">
        <f ca="1">+Data_TABLE[[#This Row],[Qty]]*Data_TABLE[[#This Row],[Unit Price]]</f>
        <v>139</v>
      </c>
      <c r="I12873" s="7">
        <v>42370</v>
      </c>
      <c r="J12873" s="10">
        <f>EOMONTH(Data_TABLE[[#This Row],[Date Sold]],0)</f>
        <v>42400</v>
      </c>
    </row>
    <row r="12874" spans="2:10" x14ac:dyDescent="0.25">
      <c r="B12874" s="1" t="s">
        <v>37</v>
      </c>
      <c r="C12874" s="3" t="s">
        <v>54</v>
      </c>
      <c r="D12874" s="2" t="s">
        <v>48</v>
      </c>
      <c r="E12874" s="3" t="s">
        <v>42</v>
      </c>
      <c r="F12874" s="3">
        <f t="shared" ca="1" si="400"/>
        <v>5</v>
      </c>
      <c r="G12874" s="4">
        <f t="shared" ca="1" si="401"/>
        <v>71</v>
      </c>
      <c r="H12874" s="4">
        <f ca="1">+Data_TABLE[[#This Row],[Qty]]*Data_TABLE[[#This Row],[Unit Price]]</f>
        <v>355</v>
      </c>
      <c r="I12874" s="7">
        <v>42370</v>
      </c>
      <c r="J12874" s="10">
        <f>EOMONTH(Data_TABLE[[#This Row],[Date Sold]],0)</f>
        <v>42400</v>
      </c>
    </row>
    <row r="12875" spans="2:10" x14ac:dyDescent="0.25">
      <c r="B12875" s="1" t="s">
        <v>41</v>
      </c>
      <c r="C12875" s="3" t="s">
        <v>56</v>
      </c>
      <c r="D12875" s="2" t="s">
        <v>50</v>
      </c>
      <c r="E12875" s="3" t="s">
        <v>44</v>
      </c>
      <c r="F12875" s="3">
        <f t="shared" ca="1" si="400"/>
        <v>1</v>
      </c>
      <c r="G12875" s="4">
        <f t="shared" ca="1" si="401"/>
        <v>70</v>
      </c>
      <c r="H12875" s="4">
        <f ca="1">+Data_TABLE[[#This Row],[Qty]]*Data_TABLE[[#This Row],[Unit Price]]</f>
        <v>70</v>
      </c>
      <c r="I12875" s="7">
        <v>42370</v>
      </c>
      <c r="J12875" s="10">
        <f>EOMONTH(Data_TABLE[[#This Row],[Date Sold]],0)</f>
        <v>42400</v>
      </c>
    </row>
    <row r="12876" spans="2:10" x14ac:dyDescent="0.25">
      <c r="B12876" s="1" t="s">
        <v>39</v>
      </c>
      <c r="C12876" s="3" t="s">
        <v>55</v>
      </c>
      <c r="D12876" s="2" t="s">
        <v>49</v>
      </c>
      <c r="E12876" s="3" t="s">
        <v>43</v>
      </c>
      <c r="F12876" s="3">
        <f t="shared" ca="1" si="400"/>
        <v>3</v>
      </c>
      <c r="G12876" s="4">
        <f t="shared" ca="1" si="401"/>
        <v>150</v>
      </c>
      <c r="H12876" s="4">
        <f ca="1">+Data_TABLE[[#This Row],[Qty]]*Data_TABLE[[#This Row],[Unit Price]]</f>
        <v>450</v>
      </c>
      <c r="I12876" s="7">
        <v>42370</v>
      </c>
      <c r="J12876" s="10">
        <f>EOMONTH(Data_TABLE[[#This Row],[Date Sold]],0)</f>
        <v>42400</v>
      </c>
    </row>
    <row r="12877" spans="2:10" x14ac:dyDescent="0.25">
      <c r="B12877" s="1" t="s">
        <v>38</v>
      </c>
      <c r="C12877" s="3" t="s">
        <v>55</v>
      </c>
      <c r="D12877" s="2" t="s">
        <v>49</v>
      </c>
      <c r="E12877" s="3" t="s">
        <v>43</v>
      </c>
      <c r="F12877" s="3">
        <f t="shared" ca="1" si="400"/>
        <v>3</v>
      </c>
      <c r="G12877" s="4">
        <f t="shared" ca="1" si="401"/>
        <v>192</v>
      </c>
      <c r="H12877" s="4">
        <f ca="1">+Data_TABLE[[#This Row],[Qty]]*Data_TABLE[[#This Row],[Unit Price]]</f>
        <v>576</v>
      </c>
      <c r="I12877" s="7">
        <v>42370</v>
      </c>
      <c r="J12877" s="10">
        <f>EOMONTH(Data_TABLE[[#This Row],[Date Sold]],0)</f>
        <v>42400</v>
      </c>
    </row>
    <row r="12878" spans="2:10" x14ac:dyDescent="0.25">
      <c r="B12878" s="1" t="s">
        <v>40</v>
      </c>
      <c r="C12878" s="3" t="s">
        <v>56</v>
      </c>
      <c r="D12878" s="2" t="s">
        <v>50</v>
      </c>
      <c r="E12878" s="3" t="s">
        <v>44</v>
      </c>
      <c r="F12878" s="3">
        <f t="shared" ca="1" si="400"/>
        <v>1</v>
      </c>
      <c r="G12878" s="4">
        <f t="shared" ca="1" si="401"/>
        <v>158</v>
      </c>
      <c r="H12878" s="4">
        <f ca="1">+Data_TABLE[[#This Row],[Qty]]*Data_TABLE[[#This Row],[Unit Price]]</f>
        <v>158</v>
      </c>
      <c r="I12878" s="7">
        <v>42370</v>
      </c>
      <c r="J12878" s="10">
        <f>EOMONTH(Data_TABLE[[#This Row],[Date Sold]],0)</f>
        <v>42400</v>
      </c>
    </row>
    <row r="12879" spans="2:10" x14ac:dyDescent="0.25">
      <c r="B12879" s="1" t="s">
        <v>38</v>
      </c>
      <c r="C12879" s="3" t="s">
        <v>54</v>
      </c>
      <c r="D12879" s="2" t="s">
        <v>48</v>
      </c>
      <c r="E12879" s="3" t="s">
        <v>42</v>
      </c>
      <c r="F12879" s="3">
        <f t="shared" ca="1" si="400"/>
        <v>3</v>
      </c>
      <c r="G12879" s="4">
        <f t="shared" ca="1" si="401"/>
        <v>192</v>
      </c>
      <c r="H12879" s="4">
        <f ca="1">+Data_TABLE[[#This Row],[Qty]]*Data_TABLE[[#This Row],[Unit Price]]</f>
        <v>576</v>
      </c>
      <c r="I12879" s="7">
        <v>42370</v>
      </c>
      <c r="J12879" s="10">
        <f>EOMONTH(Data_TABLE[[#This Row],[Date Sold]],0)</f>
        <v>42400</v>
      </c>
    </row>
    <row r="12880" spans="2:10" x14ac:dyDescent="0.25">
      <c r="B12880" s="1" t="s">
        <v>37</v>
      </c>
      <c r="C12880" s="3" t="s">
        <v>55</v>
      </c>
      <c r="D12880" s="2" t="s">
        <v>51</v>
      </c>
      <c r="E12880" s="3" t="s">
        <v>45</v>
      </c>
      <c r="F12880" s="3">
        <f t="shared" ca="1" si="400"/>
        <v>3</v>
      </c>
      <c r="G12880" s="4">
        <f t="shared" ca="1" si="401"/>
        <v>183</v>
      </c>
      <c r="H12880" s="4">
        <f ca="1">+Data_TABLE[[#This Row],[Qty]]*Data_TABLE[[#This Row],[Unit Price]]</f>
        <v>549</v>
      </c>
      <c r="I12880" s="7">
        <v>42370</v>
      </c>
      <c r="J12880" s="10">
        <f>EOMONTH(Data_TABLE[[#This Row],[Date Sold]],0)</f>
        <v>42400</v>
      </c>
    </row>
    <row r="12881" spans="2:10" x14ac:dyDescent="0.25">
      <c r="B12881" s="1" t="s">
        <v>40</v>
      </c>
      <c r="C12881" s="3" t="s">
        <v>55</v>
      </c>
      <c r="D12881" s="2" t="s">
        <v>49</v>
      </c>
      <c r="E12881" s="3" t="s">
        <v>43</v>
      </c>
      <c r="F12881" s="3">
        <f t="shared" ca="1" si="400"/>
        <v>4</v>
      </c>
      <c r="G12881" s="4">
        <f t="shared" ca="1" si="401"/>
        <v>67</v>
      </c>
      <c r="H12881" s="4">
        <f ca="1">+Data_TABLE[[#This Row],[Qty]]*Data_TABLE[[#This Row],[Unit Price]]</f>
        <v>268</v>
      </c>
      <c r="I12881" s="7">
        <v>42370</v>
      </c>
      <c r="J12881" s="10">
        <f>EOMONTH(Data_TABLE[[#This Row],[Date Sold]],0)</f>
        <v>42400</v>
      </c>
    </row>
    <row r="12882" spans="2:10" x14ac:dyDescent="0.25">
      <c r="B12882" s="1" t="s">
        <v>41</v>
      </c>
      <c r="C12882" s="3" t="s">
        <v>56</v>
      </c>
      <c r="D12882" s="2" t="s">
        <v>50</v>
      </c>
      <c r="E12882" s="3" t="s">
        <v>44</v>
      </c>
      <c r="F12882" s="3">
        <f t="shared" ca="1" si="400"/>
        <v>2</v>
      </c>
      <c r="G12882" s="4">
        <f t="shared" ca="1" si="401"/>
        <v>107</v>
      </c>
      <c r="H12882" s="4">
        <f ca="1">+Data_TABLE[[#This Row],[Qty]]*Data_TABLE[[#This Row],[Unit Price]]</f>
        <v>214</v>
      </c>
      <c r="I12882" s="7">
        <v>42370</v>
      </c>
      <c r="J12882" s="10">
        <f>EOMONTH(Data_TABLE[[#This Row],[Date Sold]],0)</f>
        <v>42400</v>
      </c>
    </row>
    <row r="12883" spans="2:10" x14ac:dyDescent="0.25">
      <c r="B12883" s="1" t="s">
        <v>41</v>
      </c>
      <c r="C12883" s="3" t="s">
        <v>55</v>
      </c>
      <c r="D12883" s="2" t="s">
        <v>49</v>
      </c>
      <c r="E12883" s="3" t="s">
        <v>43</v>
      </c>
      <c r="F12883" s="3">
        <f t="shared" ca="1" si="400"/>
        <v>2</v>
      </c>
      <c r="G12883" s="4">
        <f t="shared" ca="1" si="401"/>
        <v>187</v>
      </c>
      <c r="H12883" s="4">
        <f ca="1">+Data_TABLE[[#This Row],[Qty]]*Data_TABLE[[#This Row],[Unit Price]]</f>
        <v>374</v>
      </c>
      <c r="I12883" s="7">
        <v>42370</v>
      </c>
      <c r="J12883" s="10">
        <f>EOMONTH(Data_TABLE[[#This Row],[Date Sold]],0)</f>
        <v>42400</v>
      </c>
    </row>
    <row r="12884" spans="2:10" x14ac:dyDescent="0.25">
      <c r="B12884" s="1" t="s">
        <v>40</v>
      </c>
      <c r="C12884" s="3" t="s">
        <v>55</v>
      </c>
      <c r="D12884" s="2" t="s">
        <v>51</v>
      </c>
      <c r="E12884" s="3" t="s">
        <v>45</v>
      </c>
      <c r="F12884" s="3">
        <f t="shared" ca="1" si="400"/>
        <v>1</v>
      </c>
      <c r="G12884" s="4">
        <f t="shared" ca="1" si="401"/>
        <v>115</v>
      </c>
      <c r="H12884" s="4">
        <f ca="1">+Data_TABLE[[#This Row],[Qty]]*Data_TABLE[[#This Row],[Unit Price]]</f>
        <v>115</v>
      </c>
      <c r="I12884" s="7">
        <v>42370</v>
      </c>
      <c r="J12884" s="10">
        <f>EOMONTH(Data_TABLE[[#This Row],[Date Sold]],0)</f>
        <v>42400</v>
      </c>
    </row>
    <row r="12885" spans="2:10" x14ac:dyDescent="0.25">
      <c r="B12885" s="1" t="s">
        <v>39</v>
      </c>
      <c r="C12885" s="3" t="s">
        <v>56</v>
      </c>
      <c r="D12885" s="2" t="s">
        <v>50</v>
      </c>
      <c r="E12885" s="3" t="s">
        <v>44</v>
      </c>
      <c r="F12885" s="3">
        <f t="shared" ca="1" si="400"/>
        <v>4</v>
      </c>
      <c r="G12885" s="4">
        <f t="shared" ca="1" si="401"/>
        <v>165</v>
      </c>
      <c r="H12885" s="4">
        <f ca="1">+Data_TABLE[[#This Row],[Qty]]*Data_TABLE[[#This Row],[Unit Price]]</f>
        <v>660</v>
      </c>
      <c r="I12885" s="7">
        <v>42370</v>
      </c>
      <c r="J12885" s="10">
        <f>EOMONTH(Data_TABLE[[#This Row],[Date Sold]],0)</f>
        <v>42400</v>
      </c>
    </row>
    <row r="12886" spans="2:10" x14ac:dyDescent="0.25">
      <c r="B12886" s="1" t="s">
        <v>38</v>
      </c>
      <c r="C12886" s="3" t="s">
        <v>56</v>
      </c>
      <c r="D12886" s="2" t="s">
        <v>50</v>
      </c>
      <c r="E12886" s="3" t="s">
        <v>44</v>
      </c>
      <c r="F12886" s="3">
        <f t="shared" ca="1" si="400"/>
        <v>5</v>
      </c>
      <c r="G12886" s="4">
        <f t="shared" ca="1" si="401"/>
        <v>124</v>
      </c>
      <c r="H12886" s="4">
        <f ca="1">+Data_TABLE[[#This Row],[Qty]]*Data_TABLE[[#This Row],[Unit Price]]</f>
        <v>620</v>
      </c>
      <c r="I12886" s="7">
        <v>42370</v>
      </c>
      <c r="J12886" s="10">
        <f>EOMONTH(Data_TABLE[[#This Row],[Date Sold]],0)</f>
        <v>42400</v>
      </c>
    </row>
    <row r="12887" spans="2:10" x14ac:dyDescent="0.25">
      <c r="B12887" s="1" t="s">
        <v>38</v>
      </c>
      <c r="C12887" s="3" t="s">
        <v>56</v>
      </c>
      <c r="D12887" s="2" t="s">
        <v>52</v>
      </c>
      <c r="E12887" s="3" t="s">
        <v>46</v>
      </c>
      <c r="F12887" s="3">
        <f t="shared" ca="1" si="400"/>
        <v>5</v>
      </c>
      <c r="G12887" s="4">
        <f t="shared" ca="1" si="401"/>
        <v>137</v>
      </c>
      <c r="H12887" s="4">
        <f ca="1">+Data_TABLE[[#This Row],[Qty]]*Data_TABLE[[#This Row],[Unit Price]]</f>
        <v>685</v>
      </c>
      <c r="I12887" s="7">
        <v>42370</v>
      </c>
      <c r="J12887" s="10">
        <f>EOMONTH(Data_TABLE[[#This Row],[Date Sold]],0)</f>
        <v>42400</v>
      </c>
    </row>
    <row r="12888" spans="2:10" x14ac:dyDescent="0.25">
      <c r="B12888" s="1" t="s">
        <v>37</v>
      </c>
      <c r="C12888" s="3" t="s">
        <v>55</v>
      </c>
      <c r="D12888" s="2" t="s">
        <v>51</v>
      </c>
      <c r="E12888" s="3" t="s">
        <v>45</v>
      </c>
      <c r="F12888" s="3">
        <f t="shared" ca="1" si="400"/>
        <v>4</v>
      </c>
      <c r="G12888" s="4">
        <f t="shared" ca="1" si="401"/>
        <v>180</v>
      </c>
      <c r="H12888" s="4">
        <f ca="1">+Data_TABLE[[#This Row],[Qty]]*Data_TABLE[[#This Row],[Unit Price]]</f>
        <v>720</v>
      </c>
      <c r="I12888" s="7">
        <v>42370</v>
      </c>
      <c r="J12888" s="10">
        <f>EOMONTH(Data_TABLE[[#This Row],[Date Sold]],0)</f>
        <v>42400</v>
      </c>
    </row>
    <row r="12889" spans="2:10" x14ac:dyDescent="0.25">
      <c r="B12889" s="1" t="s">
        <v>38</v>
      </c>
      <c r="C12889" s="3" t="s">
        <v>56</v>
      </c>
      <c r="D12889" s="2" t="s">
        <v>52</v>
      </c>
      <c r="E12889" s="3" t="s">
        <v>46</v>
      </c>
      <c r="F12889" s="3">
        <f t="shared" ca="1" si="400"/>
        <v>5</v>
      </c>
      <c r="G12889" s="4">
        <f t="shared" ca="1" si="401"/>
        <v>64</v>
      </c>
      <c r="H12889" s="4">
        <f ca="1">+Data_TABLE[[#This Row],[Qty]]*Data_TABLE[[#This Row],[Unit Price]]</f>
        <v>320</v>
      </c>
      <c r="I12889" s="7">
        <v>42370</v>
      </c>
      <c r="J12889" s="10">
        <f>EOMONTH(Data_TABLE[[#This Row],[Date Sold]],0)</f>
        <v>42400</v>
      </c>
    </row>
    <row r="12890" spans="2:10" x14ac:dyDescent="0.25">
      <c r="B12890" s="1" t="s">
        <v>37</v>
      </c>
      <c r="C12890" s="3" t="s">
        <v>55</v>
      </c>
      <c r="D12890" s="2" t="s">
        <v>49</v>
      </c>
      <c r="E12890" s="3" t="s">
        <v>43</v>
      </c>
      <c r="F12890" s="3">
        <f t="shared" ca="1" si="400"/>
        <v>5</v>
      </c>
      <c r="G12890" s="4">
        <f t="shared" ca="1" si="401"/>
        <v>102</v>
      </c>
      <c r="H12890" s="4">
        <f ca="1">+Data_TABLE[[#This Row],[Qty]]*Data_TABLE[[#This Row],[Unit Price]]</f>
        <v>510</v>
      </c>
      <c r="I12890" s="7">
        <v>42370</v>
      </c>
      <c r="J12890" s="10">
        <f>EOMONTH(Data_TABLE[[#This Row],[Date Sold]],0)</f>
        <v>42400</v>
      </c>
    </row>
    <row r="12891" spans="2:10" x14ac:dyDescent="0.25">
      <c r="B12891" s="1" t="s">
        <v>38</v>
      </c>
      <c r="C12891" s="3" t="s">
        <v>56</v>
      </c>
      <c r="D12891" s="2" t="s">
        <v>52</v>
      </c>
      <c r="E12891" s="3" t="s">
        <v>46</v>
      </c>
      <c r="F12891" s="3">
        <f t="shared" ca="1" si="400"/>
        <v>3</v>
      </c>
      <c r="G12891" s="4">
        <f t="shared" ca="1" si="401"/>
        <v>149</v>
      </c>
      <c r="H12891" s="4">
        <f ca="1">+Data_TABLE[[#This Row],[Qty]]*Data_TABLE[[#This Row],[Unit Price]]</f>
        <v>447</v>
      </c>
      <c r="I12891" s="7">
        <v>42370</v>
      </c>
      <c r="J12891" s="10">
        <f>EOMONTH(Data_TABLE[[#This Row],[Date Sold]],0)</f>
        <v>42400</v>
      </c>
    </row>
    <row r="12892" spans="2:10" x14ac:dyDescent="0.25">
      <c r="B12892" s="1" t="s">
        <v>36</v>
      </c>
      <c r="C12892" s="3" t="s">
        <v>56</v>
      </c>
      <c r="D12892" s="2" t="s">
        <v>50</v>
      </c>
      <c r="E12892" s="3" t="s">
        <v>44</v>
      </c>
      <c r="F12892" s="3">
        <f t="shared" ca="1" si="400"/>
        <v>3</v>
      </c>
      <c r="G12892" s="4">
        <f t="shared" ca="1" si="401"/>
        <v>125</v>
      </c>
      <c r="H12892" s="4">
        <f ca="1">+Data_TABLE[[#This Row],[Qty]]*Data_TABLE[[#This Row],[Unit Price]]</f>
        <v>375</v>
      </c>
      <c r="I12892" s="7">
        <v>42370</v>
      </c>
      <c r="J12892" s="10">
        <f>EOMONTH(Data_TABLE[[#This Row],[Date Sold]],0)</f>
        <v>42400</v>
      </c>
    </row>
    <row r="12893" spans="2:10" x14ac:dyDescent="0.25">
      <c r="B12893" s="1" t="s">
        <v>36</v>
      </c>
      <c r="C12893" s="3" t="s">
        <v>56</v>
      </c>
      <c r="D12893" s="2" t="s">
        <v>50</v>
      </c>
      <c r="E12893" s="3" t="s">
        <v>44</v>
      </c>
      <c r="F12893" s="3">
        <f t="shared" ca="1" si="400"/>
        <v>2</v>
      </c>
      <c r="G12893" s="4">
        <f t="shared" ca="1" si="401"/>
        <v>128</v>
      </c>
      <c r="H12893" s="4">
        <f ca="1">+Data_TABLE[[#This Row],[Qty]]*Data_TABLE[[#This Row],[Unit Price]]</f>
        <v>256</v>
      </c>
      <c r="I12893" s="7">
        <v>42370</v>
      </c>
      <c r="J12893" s="10">
        <f>EOMONTH(Data_TABLE[[#This Row],[Date Sold]],0)</f>
        <v>42400</v>
      </c>
    </row>
    <row r="12894" spans="2:10" x14ac:dyDescent="0.25">
      <c r="B12894" s="1" t="s">
        <v>41</v>
      </c>
      <c r="C12894" s="3" t="s">
        <v>54</v>
      </c>
      <c r="D12894" s="2" t="s">
        <v>48</v>
      </c>
      <c r="E12894" s="3" t="s">
        <v>42</v>
      </c>
      <c r="F12894" s="3">
        <f t="shared" ca="1" si="400"/>
        <v>5</v>
      </c>
      <c r="G12894" s="4">
        <f t="shared" ca="1" si="401"/>
        <v>92</v>
      </c>
      <c r="H12894" s="4">
        <f ca="1">+Data_TABLE[[#This Row],[Qty]]*Data_TABLE[[#This Row],[Unit Price]]</f>
        <v>460</v>
      </c>
      <c r="I12894" s="7">
        <v>42370</v>
      </c>
      <c r="J12894" s="10">
        <f>EOMONTH(Data_TABLE[[#This Row],[Date Sold]],0)</f>
        <v>42400</v>
      </c>
    </row>
    <row r="12895" spans="2:10" x14ac:dyDescent="0.25">
      <c r="B12895" s="1" t="s">
        <v>39</v>
      </c>
      <c r="C12895" s="3" t="s">
        <v>55</v>
      </c>
      <c r="D12895" s="2" t="s">
        <v>49</v>
      </c>
      <c r="E12895" s="3" t="s">
        <v>43</v>
      </c>
      <c r="F12895" s="3">
        <f t="shared" ca="1" si="400"/>
        <v>2</v>
      </c>
      <c r="G12895" s="4">
        <f t="shared" ca="1" si="401"/>
        <v>133</v>
      </c>
      <c r="H12895" s="4">
        <f ca="1">+Data_TABLE[[#This Row],[Qty]]*Data_TABLE[[#This Row],[Unit Price]]</f>
        <v>266</v>
      </c>
      <c r="I12895" s="7">
        <v>42370</v>
      </c>
      <c r="J12895" s="10">
        <f>EOMONTH(Data_TABLE[[#This Row],[Date Sold]],0)</f>
        <v>42400</v>
      </c>
    </row>
    <row r="12896" spans="2:10" x14ac:dyDescent="0.25">
      <c r="B12896" s="1" t="s">
        <v>38</v>
      </c>
      <c r="C12896" s="3" t="s">
        <v>56</v>
      </c>
      <c r="D12896" s="2" t="s">
        <v>50</v>
      </c>
      <c r="E12896" s="3" t="s">
        <v>44</v>
      </c>
      <c r="F12896" s="3">
        <f t="shared" ca="1" si="400"/>
        <v>2</v>
      </c>
      <c r="G12896" s="4">
        <f t="shared" ca="1" si="401"/>
        <v>64</v>
      </c>
      <c r="H12896" s="4">
        <f ca="1">+Data_TABLE[[#This Row],[Qty]]*Data_TABLE[[#This Row],[Unit Price]]</f>
        <v>128</v>
      </c>
      <c r="I12896" s="7">
        <v>42370</v>
      </c>
      <c r="J12896" s="10">
        <f>EOMONTH(Data_TABLE[[#This Row],[Date Sold]],0)</f>
        <v>42400</v>
      </c>
    </row>
    <row r="12897" spans="2:10" x14ac:dyDescent="0.25">
      <c r="B12897" s="1" t="s">
        <v>41</v>
      </c>
      <c r="C12897" s="3" t="s">
        <v>56</v>
      </c>
      <c r="D12897" s="2" t="s">
        <v>52</v>
      </c>
      <c r="E12897" s="3" t="s">
        <v>46</v>
      </c>
      <c r="F12897" s="3">
        <f t="shared" ca="1" si="400"/>
        <v>1</v>
      </c>
      <c r="G12897" s="4">
        <f t="shared" ca="1" si="401"/>
        <v>67</v>
      </c>
      <c r="H12897" s="4">
        <f ca="1">+Data_TABLE[[#This Row],[Qty]]*Data_TABLE[[#This Row],[Unit Price]]</f>
        <v>67</v>
      </c>
      <c r="I12897" s="7">
        <v>42370</v>
      </c>
      <c r="J12897" s="10">
        <f>EOMONTH(Data_TABLE[[#This Row],[Date Sold]],0)</f>
        <v>42400</v>
      </c>
    </row>
    <row r="12898" spans="2:10" x14ac:dyDescent="0.25">
      <c r="B12898" s="1" t="s">
        <v>40</v>
      </c>
      <c r="C12898" s="3" t="s">
        <v>55</v>
      </c>
      <c r="D12898" s="2" t="s">
        <v>51</v>
      </c>
      <c r="E12898" s="3" t="s">
        <v>45</v>
      </c>
      <c r="F12898" s="3">
        <f t="shared" ca="1" si="400"/>
        <v>3</v>
      </c>
      <c r="G12898" s="4">
        <f t="shared" ca="1" si="401"/>
        <v>184</v>
      </c>
      <c r="H12898" s="4">
        <f ca="1">+Data_TABLE[[#This Row],[Qty]]*Data_TABLE[[#This Row],[Unit Price]]</f>
        <v>552</v>
      </c>
      <c r="I12898" s="7">
        <v>42370</v>
      </c>
      <c r="J12898" s="10">
        <f>EOMONTH(Data_TABLE[[#This Row],[Date Sold]],0)</f>
        <v>42400</v>
      </c>
    </row>
    <row r="12899" spans="2:10" x14ac:dyDescent="0.25">
      <c r="B12899" s="1" t="s">
        <v>39</v>
      </c>
      <c r="C12899" s="3" t="s">
        <v>54</v>
      </c>
      <c r="D12899" s="2" t="s">
        <v>48</v>
      </c>
      <c r="E12899" s="3" t="s">
        <v>42</v>
      </c>
      <c r="F12899" s="3">
        <f t="shared" ca="1" si="400"/>
        <v>4</v>
      </c>
      <c r="G12899" s="4">
        <f t="shared" ca="1" si="401"/>
        <v>137</v>
      </c>
      <c r="H12899" s="4">
        <f ca="1">+Data_TABLE[[#This Row],[Qty]]*Data_TABLE[[#This Row],[Unit Price]]</f>
        <v>548</v>
      </c>
      <c r="I12899" s="7">
        <v>42370</v>
      </c>
      <c r="J12899" s="10">
        <f>EOMONTH(Data_TABLE[[#This Row],[Date Sold]],0)</f>
        <v>42400</v>
      </c>
    </row>
    <row r="12900" spans="2:10" x14ac:dyDescent="0.25">
      <c r="B12900" s="1" t="s">
        <v>36</v>
      </c>
      <c r="C12900" s="3" t="s">
        <v>55</v>
      </c>
      <c r="D12900" s="2" t="s">
        <v>51</v>
      </c>
      <c r="E12900" s="3" t="s">
        <v>45</v>
      </c>
      <c r="F12900" s="3">
        <f t="shared" ca="1" si="400"/>
        <v>1</v>
      </c>
      <c r="G12900" s="4">
        <f t="shared" ca="1" si="401"/>
        <v>104</v>
      </c>
      <c r="H12900" s="4">
        <f ca="1">+Data_TABLE[[#This Row],[Qty]]*Data_TABLE[[#This Row],[Unit Price]]</f>
        <v>104</v>
      </c>
      <c r="I12900" s="7">
        <v>42370</v>
      </c>
      <c r="J12900" s="10">
        <f>EOMONTH(Data_TABLE[[#This Row],[Date Sold]],0)</f>
        <v>42400</v>
      </c>
    </row>
    <row r="12901" spans="2:10" x14ac:dyDescent="0.25">
      <c r="B12901" s="1" t="s">
        <v>37</v>
      </c>
      <c r="C12901" s="3" t="s">
        <v>54</v>
      </c>
      <c r="D12901" s="2" t="s">
        <v>48</v>
      </c>
      <c r="E12901" s="3" t="s">
        <v>42</v>
      </c>
      <c r="F12901" s="3">
        <f t="shared" ca="1" si="400"/>
        <v>3</v>
      </c>
      <c r="G12901" s="4">
        <f t="shared" ca="1" si="401"/>
        <v>144</v>
      </c>
      <c r="H12901" s="4">
        <f ca="1">+Data_TABLE[[#This Row],[Qty]]*Data_TABLE[[#This Row],[Unit Price]]</f>
        <v>432</v>
      </c>
      <c r="I12901" s="7">
        <v>42370</v>
      </c>
      <c r="J12901" s="10">
        <f>EOMONTH(Data_TABLE[[#This Row],[Date Sold]],0)</f>
        <v>42400</v>
      </c>
    </row>
    <row r="12902" spans="2:10" x14ac:dyDescent="0.25">
      <c r="B12902" s="1" t="s">
        <v>39</v>
      </c>
      <c r="C12902" s="3" t="s">
        <v>56</v>
      </c>
      <c r="D12902" s="2" t="s">
        <v>50</v>
      </c>
      <c r="E12902" s="3" t="s">
        <v>44</v>
      </c>
      <c r="F12902" s="3">
        <f t="shared" ca="1" si="400"/>
        <v>4</v>
      </c>
      <c r="G12902" s="4">
        <f t="shared" ca="1" si="401"/>
        <v>189</v>
      </c>
      <c r="H12902" s="4">
        <f ca="1">+Data_TABLE[[#This Row],[Qty]]*Data_TABLE[[#This Row],[Unit Price]]</f>
        <v>756</v>
      </c>
      <c r="I12902" s="7">
        <v>42370</v>
      </c>
      <c r="J12902" s="10">
        <f>EOMONTH(Data_TABLE[[#This Row],[Date Sold]],0)</f>
        <v>42400</v>
      </c>
    </row>
    <row r="12903" spans="2:10" x14ac:dyDescent="0.25">
      <c r="B12903" s="1" t="s">
        <v>39</v>
      </c>
      <c r="C12903" s="3" t="s">
        <v>56</v>
      </c>
      <c r="D12903" s="2" t="s">
        <v>52</v>
      </c>
      <c r="E12903" s="3" t="s">
        <v>46</v>
      </c>
      <c r="F12903" s="3">
        <f t="shared" ca="1" si="400"/>
        <v>1</v>
      </c>
      <c r="G12903" s="4">
        <f t="shared" ca="1" si="401"/>
        <v>163</v>
      </c>
      <c r="H12903" s="4">
        <f ca="1">+Data_TABLE[[#This Row],[Qty]]*Data_TABLE[[#This Row],[Unit Price]]</f>
        <v>163</v>
      </c>
      <c r="I12903" s="7">
        <v>42371</v>
      </c>
      <c r="J12903" s="10">
        <f>EOMONTH(Data_TABLE[[#This Row],[Date Sold]],0)</f>
        <v>42400</v>
      </c>
    </row>
    <row r="12904" spans="2:10" x14ac:dyDescent="0.25">
      <c r="B12904" s="1" t="s">
        <v>41</v>
      </c>
      <c r="C12904" s="3" t="s">
        <v>55</v>
      </c>
      <c r="D12904" s="2" t="s">
        <v>49</v>
      </c>
      <c r="E12904" s="3" t="s">
        <v>43</v>
      </c>
      <c r="F12904" s="3">
        <f t="shared" ca="1" si="400"/>
        <v>2</v>
      </c>
      <c r="G12904" s="4">
        <f t="shared" ca="1" si="401"/>
        <v>70</v>
      </c>
      <c r="H12904" s="4">
        <f ca="1">+Data_TABLE[[#This Row],[Qty]]*Data_TABLE[[#This Row],[Unit Price]]</f>
        <v>140</v>
      </c>
      <c r="I12904" s="7">
        <v>42371</v>
      </c>
      <c r="J12904" s="10">
        <f>EOMONTH(Data_TABLE[[#This Row],[Date Sold]],0)</f>
        <v>42400</v>
      </c>
    </row>
    <row r="12905" spans="2:10" x14ac:dyDescent="0.25">
      <c r="B12905" s="1" t="s">
        <v>37</v>
      </c>
      <c r="C12905" s="3" t="s">
        <v>55</v>
      </c>
      <c r="D12905" s="2" t="s">
        <v>49</v>
      </c>
      <c r="E12905" s="3" t="s">
        <v>43</v>
      </c>
      <c r="F12905" s="3">
        <f t="shared" ca="1" si="400"/>
        <v>4</v>
      </c>
      <c r="G12905" s="4">
        <f t="shared" ca="1" si="401"/>
        <v>66</v>
      </c>
      <c r="H12905" s="4">
        <f ca="1">+Data_TABLE[[#This Row],[Qty]]*Data_TABLE[[#This Row],[Unit Price]]</f>
        <v>264</v>
      </c>
      <c r="I12905" s="7">
        <v>42371</v>
      </c>
      <c r="J12905" s="10">
        <f>EOMONTH(Data_TABLE[[#This Row],[Date Sold]],0)</f>
        <v>42400</v>
      </c>
    </row>
    <row r="12906" spans="2:10" x14ac:dyDescent="0.25">
      <c r="B12906" s="1" t="s">
        <v>36</v>
      </c>
      <c r="C12906" s="3" t="s">
        <v>54</v>
      </c>
      <c r="D12906" s="2" t="s">
        <v>48</v>
      </c>
      <c r="E12906" s="3" t="s">
        <v>42</v>
      </c>
      <c r="F12906" s="3">
        <f t="shared" ca="1" si="400"/>
        <v>5</v>
      </c>
      <c r="G12906" s="4">
        <f t="shared" ca="1" si="401"/>
        <v>184</v>
      </c>
      <c r="H12906" s="4">
        <f ca="1">+Data_TABLE[[#This Row],[Qty]]*Data_TABLE[[#This Row],[Unit Price]]</f>
        <v>920</v>
      </c>
      <c r="I12906" s="7">
        <v>42371</v>
      </c>
      <c r="J12906" s="10">
        <f>EOMONTH(Data_TABLE[[#This Row],[Date Sold]],0)</f>
        <v>42400</v>
      </c>
    </row>
    <row r="12907" spans="2:10" x14ac:dyDescent="0.25">
      <c r="B12907" s="1" t="s">
        <v>39</v>
      </c>
      <c r="C12907" s="3" t="s">
        <v>56</v>
      </c>
      <c r="D12907" s="2" t="s">
        <v>50</v>
      </c>
      <c r="E12907" s="3" t="s">
        <v>44</v>
      </c>
      <c r="F12907" s="3">
        <f t="shared" ca="1" si="400"/>
        <v>2</v>
      </c>
      <c r="G12907" s="4">
        <f t="shared" ca="1" si="401"/>
        <v>189</v>
      </c>
      <c r="H12907" s="4">
        <f ca="1">+Data_TABLE[[#This Row],[Qty]]*Data_TABLE[[#This Row],[Unit Price]]</f>
        <v>378</v>
      </c>
      <c r="I12907" s="7">
        <v>42371</v>
      </c>
      <c r="J12907" s="10">
        <f>EOMONTH(Data_TABLE[[#This Row],[Date Sold]],0)</f>
        <v>42400</v>
      </c>
    </row>
    <row r="12908" spans="2:10" x14ac:dyDescent="0.25">
      <c r="B12908" s="1" t="s">
        <v>41</v>
      </c>
      <c r="C12908" s="3" t="s">
        <v>54</v>
      </c>
      <c r="D12908" s="2" t="s">
        <v>48</v>
      </c>
      <c r="E12908" s="3" t="s">
        <v>42</v>
      </c>
      <c r="F12908" s="3">
        <f t="shared" ca="1" si="400"/>
        <v>5</v>
      </c>
      <c r="G12908" s="4">
        <f t="shared" ca="1" si="401"/>
        <v>136</v>
      </c>
      <c r="H12908" s="4">
        <f ca="1">+Data_TABLE[[#This Row],[Qty]]*Data_TABLE[[#This Row],[Unit Price]]</f>
        <v>680</v>
      </c>
      <c r="I12908" s="7">
        <v>42371</v>
      </c>
      <c r="J12908" s="10">
        <f>EOMONTH(Data_TABLE[[#This Row],[Date Sold]],0)</f>
        <v>42400</v>
      </c>
    </row>
    <row r="12909" spans="2:10" x14ac:dyDescent="0.25">
      <c r="B12909" s="1" t="s">
        <v>41</v>
      </c>
      <c r="C12909" s="3" t="s">
        <v>54</v>
      </c>
      <c r="D12909" s="2" t="s">
        <v>48</v>
      </c>
      <c r="E12909" s="3" t="s">
        <v>42</v>
      </c>
      <c r="F12909" s="3">
        <f t="shared" ca="1" si="400"/>
        <v>3</v>
      </c>
      <c r="G12909" s="4">
        <f t="shared" ca="1" si="401"/>
        <v>66</v>
      </c>
      <c r="H12909" s="4">
        <f ca="1">+Data_TABLE[[#This Row],[Qty]]*Data_TABLE[[#This Row],[Unit Price]]</f>
        <v>198</v>
      </c>
      <c r="I12909" s="7">
        <v>42371</v>
      </c>
      <c r="J12909" s="10">
        <f>EOMONTH(Data_TABLE[[#This Row],[Date Sold]],0)</f>
        <v>42400</v>
      </c>
    </row>
    <row r="12910" spans="2:10" x14ac:dyDescent="0.25">
      <c r="B12910" s="1" t="s">
        <v>40</v>
      </c>
      <c r="C12910" s="3" t="s">
        <v>54</v>
      </c>
      <c r="D12910" s="2" t="s">
        <v>48</v>
      </c>
      <c r="E12910" s="3" t="s">
        <v>42</v>
      </c>
      <c r="F12910" s="3">
        <f t="shared" ca="1" si="400"/>
        <v>3</v>
      </c>
      <c r="G12910" s="4">
        <f t="shared" ca="1" si="401"/>
        <v>79</v>
      </c>
      <c r="H12910" s="4">
        <f ca="1">+Data_TABLE[[#This Row],[Qty]]*Data_TABLE[[#This Row],[Unit Price]]</f>
        <v>237</v>
      </c>
      <c r="I12910" s="7">
        <v>42371</v>
      </c>
      <c r="J12910" s="10">
        <f>EOMONTH(Data_TABLE[[#This Row],[Date Sold]],0)</f>
        <v>42400</v>
      </c>
    </row>
    <row r="12911" spans="2:10" x14ac:dyDescent="0.25">
      <c r="B12911" s="1" t="s">
        <v>37</v>
      </c>
      <c r="C12911" s="3" t="s">
        <v>54</v>
      </c>
      <c r="D12911" s="2" t="s">
        <v>48</v>
      </c>
      <c r="E12911" s="3" t="s">
        <v>42</v>
      </c>
      <c r="F12911" s="3">
        <f t="shared" ca="1" si="400"/>
        <v>2</v>
      </c>
      <c r="G12911" s="4">
        <f t="shared" ca="1" si="401"/>
        <v>196</v>
      </c>
      <c r="H12911" s="4">
        <f ca="1">+Data_TABLE[[#This Row],[Qty]]*Data_TABLE[[#This Row],[Unit Price]]</f>
        <v>392</v>
      </c>
      <c r="I12911" s="7">
        <v>42371</v>
      </c>
      <c r="J12911" s="10">
        <f>EOMONTH(Data_TABLE[[#This Row],[Date Sold]],0)</f>
        <v>42400</v>
      </c>
    </row>
    <row r="12912" spans="2:10" x14ac:dyDescent="0.25">
      <c r="B12912" s="1" t="s">
        <v>37</v>
      </c>
      <c r="C12912" s="3" t="s">
        <v>55</v>
      </c>
      <c r="D12912" s="2" t="s">
        <v>49</v>
      </c>
      <c r="E12912" s="3" t="s">
        <v>43</v>
      </c>
      <c r="F12912" s="3">
        <f t="shared" ca="1" si="400"/>
        <v>4</v>
      </c>
      <c r="G12912" s="4">
        <f t="shared" ca="1" si="401"/>
        <v>68</v>
      </c>
      <c r="H12912" s="4">
        <f ca="1">+Data_TABLE[[#This Row],[Qty]]*Data_TABLE[[#This Row],[Unit Price]]</f>
        <v>272</v>
      </c>
      <c r="I12912" s="7">
        <v>42371</v>
      </c>
      <c r="J12912" s="10">
        <f>EOMONTH(Data_TABLE[[#This Row],[Date Sold]],0)</f>
        <v>42400</v>
      </c>
    </row>
    <row r="12913" spans="2:10" x14ac:dyDescent="0.25">
      <c r="B12913" s="1" t="s">
        <v>40</v>
      </c>
      <c r="C12913" s="3" t="s">
        <v>56</v>
      </c>
      <c r="D12913" s="2" t="s">
        <v>52</v>
      </c>
      <c r="E12913" s="3" t="s">
        <v>46</v>
      </c>
      <c r="F12913" s="3">
        <f t="shared" ref="F12913:F12976" ca="1" si="402">RANDBETWEEN(1,5)</f>
        <v>2</v>
      </c>
      <c r="G12913" s="4">
        <f t="shared" ref="G12913:G12976" ca="1" si="403">RANDBETWEEN(60,200)</f>
        <v>173</v>
      </c>
      <c r="H12913" s="4">
        <f ca="1">+Data_TABLE[[#This Row],[Qty]]*Data_TABLE[[#This Row],[Unit Price]]</f>
        <v>346</v>
      </c>
      <c r="I12913" s="7">
        <v>42371</v>
      </c>
      <c r="J12913" s="10">
        <f>EOMONTH(Data_TABLE[[#This Row],[Date Sold]],0)</f>
        <v>42400</v>
      </c>
    </row>
    <row r="12914" spans="2:10" x14ac:dyDescent="0.25">
      <c r="B12914" s="1" t="s">
        <v>38</v>
      </c>
      <c r="C12914" s="3" t="s">
        <v>54</v>
      </c>
      <c r="D12914" s="2" t="s">
        <v>48</v>
      </c>
      <c r="E12914" s="3" t="s">
        <v>42</v>
      </c>
      <c r="F12914" s="3">
        <f t="shared" ca="1" si="402"/>
        <v>3</v>
      </c>
      <c r="G12914" s="4">
        <f t="shared" ca="1" si="403"/>
        <v>120</v>
      </c>
      <c r="H12914" s="4">
        <f ca="1">+Data_TABLE[[#This Row],[Qty]]*Data_TABLE[[#This Row],[Unit Price]]</f>
        <v>360</v>
      </c>
      <c r="I12914" s="7">
        <v>42371</v>
      </c>
      <c r="J12914" s="10">
        <f>EOMONTH(Data_TABLE[[#This Row],[Date Sold]],0)</f>
        <v>42400</v>
      </c>
    </row>
    <row r="12915" spans="2:10" x14ac:dyDescent="0.25">
      <c r="B12915" s="1" t="s">
        <v>41</v>
      </c>
      <c r="C12915" s="3" t="s">
        <v>56</v>
      </c>
      <c r="D12915" s="2" t="s">
        <v>52</v>
      </c>
      <c r="E12915" s="3" t="s">
        <v>46</v>
      </c>
      <c r="F12915" s="3">
        <f t="shared" ca="1" si="402"/>
        <v>4</v>
      </c>
      <c r="G12915" s="4">
        <f t="shared" ca="1" si="403"/>
        <v>101</v>
      </c>
      <c r="H12915" s="4">
        <f ca="1">+Data_TABLE[[#This Row],[Qty]]*Data_TABLE[[#This Row],[Unit Price]]</f>
        <v>404</v>
      </c>
      <c r="I12915" s="7">
        <v>42371</v>
      </c>
      <c r="J12915" s="10">
        <f>EOMONTH(Data_TABLE[[#This Row],[Date Sold]],0)</f>
        <v>42400</v>
      </c>
    </row>
    <row r="12916" spans="2:10" x14ac:dyDescent="0.25">
      <c r="B12916" s="1" t="s">
        <v>41</v>
      </c>
      <c r="C12916" s="3" t="s">
        <v>54</v>
      </c>
      <c r="D12916" s="2" t="s">
        <v>48</v>
      </c>
      <c r="E12916" s="3" t="s">
        <v>42</v>
      </c>
      <c r="F12916" s="3">
        <f t="shared" ca="1" si="402"/>
        <v>4</v>
      </c>
      <c r="G12916" s="4">
        <f t="shared" ca="1" si="403"/>
        <v>105</v>
      </c>
      <c r="H12916" s="4">
        <f ca="1">+Data_TABLE[[#This Row],[Qty]]*Data_TABLE[[#This Row],[Unit Price]]</f>
        <v>420</v>
      </c>
      <c r="I12916" s="7">
        <v>42371</v>
      </c>
      <c r="J12916" s="10">
        <f>EOMONTH(Data_TABLE[[#This Row],[Date Sold]],0)</f>
        <v>42400</v>
      </c>
    </row>
    <row r="12917" spans="2:10" x14ac:dyDescent="0.25">
      <c r="B12917" s="1" t="s">
        <v>40</v>
      </c>
      <c r="C12917" s="3" t="s">
        <v>55</v>
      </c>
      <c r="D12917" s="2" t="s">
        <v>51</v>
      </c>
      <c r="E12917" s="3" t="s">
        <v>45</v>
      </c>
      <c r="F12917" s="3">
        <f t="shared" ca="1" si="402"/>
        <v>1</v>
      </c>
      <c r="G12917" s="4">
        <f t="shared" ca="1" si="403"/>
        <v>151</v>
      </c>
      <c r="H12917" s="4">
        <f ca="1">+Data_TABLE[[#This Row],[Qty]]*Data_TABLE[[#This Row],[Unit Price]]</f>
        <v>151</v>
      </c>
      <c r="I12917" s="7">
        <v>42371</v>
      </c>
      <c r="J12917" s="10">
        <f>EOMONTH(Data_TABLE[[#This Row],[Date Sold]],0)</f>
        <v>42400</v>
      </c>
    </row>
    <row r="12918" spans="2:10" x14ac:dyDescent="0.25">
      <c r="B12918" s="1" t="s">
        <v>36</v>
      </c>
      <c r="C12918" s="3" t="s">
        <v>55</v>
      </c>
      <c r="D12918" s="2" t="s">
        <v>51</v>
      </c>
      <c r="E12918" s="3" t="s">
        <v>45</v>
      </c>
      <c r="F12918" s="3">
        <f t="shared" ca="1" si="402"/>
        <v>1</v>
      </c>
      <c r="G12918" s="4">
        <f t="shared" ca="1" si="403"/>
        <v>68</v>
      </c>
      <c r="H12918" s="4">
        <f ca="1">+Data_TABLE[[#This Row],[Qty]]*Data_TABLE[[#This Row],[Unit Price]]</f>
        <v>68</v>
      </c>
      <c r="I12918" s="7">
        <v>42371</v>
      </c>
      <c r="J12918" s="10">
        <f>EOMONTH(Data_TABLE[[#This Row],[Date Sold]],0)</f>
        <v>42400</v>
      </c>
    </row>
    <row r="12919" spans="2:10" x14ac:dyDescent="0.25">
      <c r="B12919" s="1" t="s">
        <v>37</v>
      </c>
      <c r="C12919" s="3" t="s">
        <v>56</v>
      </c>
      <c r="D12919" s="2" t="s">
        <v>50</v>
      </c>
      <c r="E12919" s="3" t="s">
        <v>44</v>
      </c>
      <c r="F12919" s="3">
        <f t="shared" ca="1" si="402"/>
        <v>2</v>
      </c>
      <c r="G12919" s="4">
        <f t="shared" ca="1" si="403"/>
        <v>200</v>
      </c>
      <c r="H12919" s="4">
        <f ca="1">+Data_TABLE[[#This Row],[Qty]]*Data_TABLE[[#This Row],[Unit Price]]</f>
        <v>400</v>
      </c>
      <c r="I12919" s="7">
        <v>42371</v>
      </c>
      <c r="J12919" s="10">
        <f>EOMONTH(Data_TABLE[[#This Row],[Date Sold]],0)</f>
        <v>42400</v>
      </c>
    </row>
    <row r="12920" spans="2:10" x14ac:dyDescent="0.25">
      <c r="B12920" s="1" t="s">
        <v>41</v>
      </c>
      <c r="C12920" s="3" t="s">
        <v>54</v>
      </c>
      <c r="D12920" s="2" t="s">
        <v>48</v>
      </c>
      <c r="E12920" s="3" t="s">
        <v>42</v>
      </c>
      <c r="F12920" s="3">
        <f t="shared" ca="1" si="402"/>
        <v>2</v>
      </c>
      <c r="G12920" s="4">
        <f t="shared" ca="1" si="403"/>
        <v>151</v>
      </c>
      <c r="H12920" s="4">
        <f ca="1">+Data_TABLE[[#This Row],[Qty]]*Data_TABLE[[#This Row],[Unit Price]]</f>
        <v>302</v>
      </c>
      <c r="I12920" s="7">
        <v>42371</v>
      </c>
      <c r="J12920" s="10">
        <f>EOMONTH(Data_TABLE[[#This Row],[Date Sold]],0)</f>
        <v>42400</v>
      </c>
    </row>
    <row r="12921" spans="2:10" x14ac:dyDescent="0.25">
      <c r="B12921" s="1" t="s">
        <v>36</v>
      </c>
      <c r="C12921" s="3" t="s">
        <v>54</v>
      </c>
      <c r="D12921" s="2" t="s">
        <v>48</v>
      </c>
      <c r="E12921" s="3" t="s">
        <v>42</v>
      </c>
      <c r="F12921" s="3">
        <f t="shared" ca="1" si="402"/>
        <v>5</v>
      </c>
      <c r="G12921" s="4">
        <f t="shared" ca="1" si="403"/>
        <v>93</v>
      </c>
      <c r="H12921" s="4">
        <f ca="1">+Data_TABLE[[#This Row],[Qty]]*Data_TABLE[[#This Row],[Unit Price]]</f>
        <v>465</v>
      </c>
      <c r="I12921" s="7">
        <v>42371</v>
      </c>
      <c r="J12921" s="10">
        <f>EOMONTH(Data_TABLE[[#This Row],[Date Sold]],0)</f>
        <v>42400</v>
      </c>
    </row>
    <row r="12922" spans="2:10" x14ac:dyDescent="0.25">
      <c r="B12922" s="1" t="s">
        <v>40</v>
      </c>
      <c r="C12922" s="3" t="s">
        <v>54</v>
      </c>
      <c r="D12922" s="2" t="s">
        <v>48</v>
      </c>
      <c r="E12922" s="3" t="s">
        <v>42</v>
      </c>
      <c r="F12922" s="3">
        <f t="shared" ca="1" si="402"/>
        <v>2</v>
      </c>
      <c r="G12922" s="4">
        <f t="shared" ca="1" si="403"/>
        <v>121</v>
      </c>
      <c r="H12922" s="4">
        <f ca="1">+Data_TABLE[[#This Row],[Qty]]*Data_TABLE[[#This Row],[Unit Price]]</f>
        <v>242</v>
      </c>
      <c r="I12922" s="7">
        <v>42371</v>
      </c>
      <c r="J12922" s="10">
        <f>EOMONTH(Data_TABLE[[#This Row],[Date Sold]],0)</f>
        <v>42400</v>
      </c>
    </row>
    <row r="12923" spans="2:10" x14ac:dyDescent="0.25">
      <c r="B12923" s="1" t="s">
        <v>41</v>
      </c>
      <c r="C12923" s="3" t="s">
        <v>56</v>
      </c>
      <c r="D12923" s="2" t="s">
        <v>50</v>
      </c>
      <c r="E12923" s="3" t="s">
        <v>44</v>
      </c>
      <c r="F12923" s="3">
        <f t="shared" ca="1" si="402"/>
        <v>3</v>
      </c>
      <c r="G12923" s="4">
        <f t="shared" ca="1" si="403"/>
        <v>130</v>
      </c>
      <c r="H12923" s="4">
        <f ca="1">+Data_TABLE[[#This Row],[Qty]]*Data_TABLE[[#This Row],[Unit Price]]</f>
        <v>390</v>
      </c>
      <c r="I12923" s="7">
        <v>42371</v>
      </c>
      <c r="J12923" s="10">
        <f>EOMONTH(Data_TABLE[[#This Row],[Date Sold]],0)</f>
        <v>42400</v>
      </c>
    </row>
    <row r="12924" spans="2:10" x14ac:dyDescent="0.25">
      <c r="B12924" s="1" t="s">
        <v>36</v>
      </c>
      <c r="C12924" s="3" t="s">
        <v>55</v>
      </c>
      <c r="D12924" s="2" t="s">
        <v>49</v>
      </c>
      <c r="E12924" s="3" t="s">
        <v>43</v>
      </c>
      <c r="F12924" s="3">
        <f t="shared" ca="1" si="402"/>
        <v>2</v>
      </c>
      <c r="G12924" s="4">
        <f t="shared" ca="1" si="403"/>
        <v>110</v>
      </c>
      <c r="H12924" s="4">
        <f ca="1">+Data_TABLE[[#This Row],[Qty]]*Data_TABLE[[#This Row],[Unit Price]]</f>
        <v>220</v>
      </c>
      <c r="I12924" s="7">
        <v>42371</v>
      </c>
      <c r="J12924" s="10">
        <f>EOMONTH(Data_TABLE[[#This Row],[Date Sold]],0)</f>
        <v>42400</v>
      </c>
    </row>
    <row r="12925" spans="2:10" x14ac:dyDescent="0.25">
      <c r="B12925" s="1" t="s">
        <v>39</v>
      </c>
      <c r="C12925" s="3" t="s">
        <v>55</v>
      </c>
      <c r="D12925" s="2" t="s">
        <v>49</v>
      </c>
      <c r="E12925" s="3" t="s">
        <v>43</v>
      </c>
      <c r="F12925" s="3">
        <f t="shared" ca="1" si="402"/>
        <v>4</v>
      </c>
      <c r="G12925" s="4">
        <f t="shared" ca="1" si="403"/>
        <v>195</v>
      </c>
      <c r="H12925" s="4">
        <f ca="1">+Data_TABLE[[#This Row],[Qty]]*Data_TABLE[[#This Row],[Unit Price]]</f>
        <v>780</v>
      </c>
      <c r="I12925" s="7">
        <v>42371</v>
      </c>
      <c r="J12925" s="10">
        <f>EOMONTH(Data_TABLE[[#This Row],[Date Sold]],0)</f>
        <v>42400</v>
      </c>
    </row>
    <row r="12926" spans="2:10" x14ac:dyDescent="0.25">
      <c r="B12926" s="1" t="s">
        <v>41</v>
      </c>
      <c r="C12926" s="3" t="s">
        <v>56</v>
      </c>
      <c r="D12926" s="2" t="s">
        <v>52</v>
      </c>
      <c r="E12926" s="3" t="s">
        <v>46</v>
      </c>
      <c r="F12926" s="3">
        <f t="shared" ca="1" si="402"/>
        <v>5</v>
      </c>
      <c r="G12926" s="4">
        <f t="shared" ca="1" si="403"/>
        <v>102</v>
      </c>
      <c r="H12926" s="4">
        <f ca="1">+Data_TABLE[[#This Row],[Qty]]*Data_TABLE[[#This Row],[Unit Price]]</f>
        <v>510</v>
      </c>
      <c r="I12926" s="7">
        <v>42371</v>
      </c>
      <c r="J12926" s="10">
        <f>EOMONTH(Data_TABLE[[#This Row],[Date Sold]],0)</f>
        <v>42400</v>
      </c>
    </row>
    <row r="12927" spans="2:10" x14ac:dyDescent="0.25">
      <c r="B12927" s="1" t="s">
        <v>36</v>
      </c>
      <c r="C12927" s="3" t="s">
        <v>56</v>
      </c>
      <c r="D12927" s="2" t="s">
        <v>52</v>
      </c>
      <c r="E12927" s="3" t="s">
        <v>46</v>
      </c>
      <c r="F12927" s="3">
        <f t="shared" ca="1" si="402"/>
        <v>2</v>
      </c>
      <c r="G12927" s="4">
        <f t="shared" ca="1" si="403"/>
        <v>189</v>
      </c>
      <c r="H12927" s="4">
        <f ca="1">+Data_TABLE[[#This Row],[Qty]]*Data_TABLE[[#This Row],[Unit Price]]</f>
        <v>378</v>
      </c>
      <c r="I12927" s="7">
        <v>42371</v>
      </c>
      <c r="J12927" s="10">
        <f>EOMONTH(Data_TABLE[[#This Row],[Date Sold]],0)</f>
        <v>42400</v>
      </c>
    </row>
    <row r="12928" spans="2:10" x14ac:dyDescent="0.25">
      <c r="B12928" s="1" t="s">
        <v>36</v>
      </c>
      <c r="C12928" s="3" t="s">
        <v>54</v>
      </c>
      <c r="D12928" s="2" t="s">
        <v>48</v>
      </c>
      <c r="E12928" s="3" t="s">
        <v>42</v>
      </c>
      <c r="F12928" s="3">
        <f t="shared" ca="1" si="402"/>
        <v>1</v>
      </c>
      <c r="G12928" s="4">
        <f t="shared" ca="1" si="403"/>
        <v>171</v>
      </c>
      <c r="H12928" s="4">
        <f ca="1">+Data_TABLE[[#This Row],[Qty]]*Data_TABLE[[#This Row],[Unit Price]]</f>
        <v>171</v>
      </c>
      <c r="I12928" s="7">
        <v>42371</v>
      </c>
      <c r="J12928" s="10">
        <f>EOMONTH(Data_TABLE[[#This Row],[Date Sold]],0)</f>
        <v>42400</v>
      </c>
    </row>
    <row r="12929" spans="2:10" x14ac:dyDescent="0.25">
      <c r="B12929" s="1" t="s">
        <v>39</v>
      </c>
      <c r="C12929" s="3" t="s">
        <v>55</v>
      </c>
      <c r="D12929" s="2" t="s">
        <v>51</v>
      </c>
      <c r="E12929" s="3" t="s">
        <v>45</v>
      </c>
      <c r="F12929" s="3">
        <f t="shared" ca="1" si="402"/>
        <v>3</v>
      </c>
      <c r="G12929" s="4">
        <f t="shared" ca="1" si="403"/>
        <v>183</v>
      </c>
      <c r="H12929" s="4">
        <f ca="1">+Data_TABLE[[#This Row],[Qty]]*Data_TABLE[[#This Row],[Unit Price]]</f>
        <v>549</v>
      </c>
      <c r="I12929" s="7">
        <v>42371</v>
      </c>
      <c r="J12929" s="10">
        <f>EOMONTH(Data_TABLE[[#This Row],[Date Sold]],0)</f>
        <v>42400</v>
      </c>
    </row>
    <row r="12930" spans="2:10" x14ac:dyDescent="0.25">
      <c r="B12930" s="1" t="s">
        <v>36</v>
      </c>
      <c r="C12930" s="3" t="s">
        <v>54</v>
      </c>
      <c r="D12930" s="2" t="s">
        <v>48</v>
      </c>
      <c r="E12930" s="3" t="s">
        <v>42</v>
      </c>
      <c r="F12930" s="3">
        <f t="shared" ca="1" si="402"/>
        <v>3</v>
      </c>
      <c r="G12930" s="4">
        <f t="shared" ca="1" si="403"/>
        <v>134</v>
      </c>
      <c r="H12930" s="4">
        <f ca="1">+Data_TABLE[[#This Row],[Qty]]*Data_TABLE[[#This Row],[Unit Price]]</f>
        <v>402</v>
      </c>
      <c r="I12930" s="7">
        <v>42371</v>
      </c>
      <c r="J12930" s="10">
        <f>EOMONTH(Data_TABLE[[#This Row],[Date Sold]],0)</f>
        <v>42400</v>
      </c>
    </row>
    <row r="12931" spans="2:10" x14ac:dyDescent="0.25">
      <c r="B12931" s="1" t="s">
        <v>39</v>
      </c>
      <c r="C12931" s="3" t="s">
        <v>55</v>
      </c>
      <c r="D12931" s="2" t="s">
        <v>51</v>
      </c>
      <c r="E12931" s="3" t="s">
        <v>45</v>
      </c>
      <c r="F12931" s="3">
        <f t="shared" ca="1" si="402"/>
        <v>3</v>
      </c>
      <c r="G12931" s="4">
        <f t="shared" ca="1" si="403"/>
        <v>110</v>
      </c>
      <c r="H12931" s="4">
        <f ca="1">+Data_TABLE[[#This Row],[Qty]]*Data_TABLE[[#This Row],[Unit Price]]</f>
        <v>330</v>
      </c>
      <c r="I12931" s="7">
        <v>42371</v>
      </c>
      <c r="J12931" s="10">
        <f>EOMONTH(Data_TABLE[[#This Row],[Date Sold]],0)</f>
        <v>42400</v>
      </c>
    </row>
    <row r="12932" spans="2:10" x14ac:dyDescent="0.25">
      <c r="B12932" s="1" t="s">
        <v>41</v>
      </c>
      <c r="C12932" s="3" t="s">
        <v>54</v>
      </c>
      <c r="D12932" s="2" t="s">
        <v>48</v>
      </c>
      <c r="E12932" s="3" t="s">
        <v>42</v>
      </c>
      <c r="F12932" s="3">
        <f t="shared" ca="1" si="402"/>
        <v>4</v>
      </c>
      <c r="G12932" s="4">
        <f t="shared" ca="1" si="403"/>
        <v>83</v>
      </c>
      <c r="H12932" s="4">
        <f ca="1">+Data_TABLE[[#This Row],[Qty]]*Data_TABLE[[#This Row],[Unit Price]]</f>
        <v>332</v>
      </c>
      <c r="I12932" s="7">
        <v>42371</v>
      </c>
      <c r="J12932" s="10">
        <f>EOMONTH(Data_TABLE[[#This Row],[Date Sold]],0)</f>
        <v>42400</v>
      </c>
    </row>
    <row r="12933" spans="2:10" x14ac:dyDescent="0.25">
      <c r="B12933" s="1" t="s">
        <v>39</v>
      </c>
      <c r="C12933" s="3" t="s">
        <v>55</v>
      </c>
      <c r="D12933" s="2" t="s">
        <v>51</v>
      </c>
      <c r="E12933" s="3" t="s">
        <v>45</v>
      </c>
      <c r="F12933" s="3">
        <f t="shared" ca="1" si="402"/>
        <v>2</v>
      </c>
      <c r="G12933" s="4">
        <f t="shared" ca="1" si="403"/>
        <v>119</v>
      </c>
      <c r="H12933" s="4">
        <f ca="1">+Data_TABLE[[#This Row],[Qty]]*Data_TABLE[[#This Row],[Unit Price]]</f>
        <v>238</v>
      </c>
      <c r="I12933" s="7">
        <v>42371</v>
      </c>
      <c r="J12933" s="10">
        <f>EOMONTH(Data_TABLE[[#This Row],[Date Sold]],0)</f>
        <v>42400</v>
      </c>
    </row>
    <row r="12934" spans="2:10" x14ac:dyDescent="0.25">
      <c r="B12934" s="1" t="s">
        <v>41</v>
      </c>
      <c r="C12934" s="3" t="s">
        <v>56</v>
      </c>
      <c r="D12934" s="2" t="s">
        <v>50</v>
      </c>
      <c r="E12934" s="3" t="s">
        <v>44</v>
      </c>
      <c r="F12934" s="3">
        <f t="shared" ca="1" si="402"/>
        <v>3</v>
      </c>
      <c r="G12934" s="4">
        <f t="shared" ca="1" si="403"/>
        <v>75</v>
      </c>
      <c r="H12934" s="4">
        <f ca="1">+Data_TABLE[[#This Row],[Qty]]*Data_TABLE[[#This Row],[Unit Price]]</f>
        <v>225</v>
      </c>
      <c r="I12934" s="7">
        <v>42371</v>
      </c>
      <c r="J12934" s="10">
        <f>EOMONTH(Data_TABLE[[#This Row],[Date Sold]],0)</f>
        <v>42400</v>
      </c>
    </row>
    <row r="12935" spans="2:10" x14ac:dyDescent="0.25">
      <c r="B12935" s="1" t="s">
        <v>40</v>
      </c>
      <c r="C12935" s="3" t="s">
        <v>56</v>
      </c>
      <c r="D12935" s="2" t="s">
        <v>50</v>
      </c>
      <c r="E12935" s="3" t="s">
        <v>44</v>
      </c>
      <c r="F12935" s="3">
        <f t="shared" ca="1" si="402"/>
        <v>2</v>
      </c>
      <c r="G12935" s="4">
        <f t="shared" ca="1" si="403"/>
        <v>174</v>
      </c>
      <c r="H12935" s="4">
        <f ca="1">+Data_TABLE[[#This Row],[Qty]]*Data_TABLE[[#This Row],[Unit Price]]</f>
        <v>348</v>
      </c>
      <c r="I12935" s="7">
        <v>42371</v>
      </c>
      <c r="J12935" s="10">
        <f>EOMONTH(Data_TABLE[[#This Row],[Date Sold]],0)</f>
        <v>42400</v>
      </c>
    </row>
    <row r="12936" spans="2:10" x14ac:dyDescent="0.25">
      <c r="B12936" s="1" t="s">
        <v>40</v>
      </c>
      <c r="C12936" s="3" t="s">
        <v>55</v>
      </c>
      <c r="D12936" s="2" t="s">
        <v>51</v>
      </c>
      <c r="E12936" s="3" t="s">
        <v>45</v>
      </c>
      <c r="F12936" s="3">
        <f t="shared" ca="1" si="402"/>
        <v>2</v>
      </c>
      <c r="G12936" s="4">
        <f t="shared" ca="1" si="403"/>
        <v>78</v>
      </c>
      <c r="H12936" s="4">
        <f ca="1">+Data_TABLE[[#This Row],[Qty]]*Data_TABLE[[#This Row],[Unit Price]]</f>
        <v>156</v>
      </c>
      <c r="I12936" s="7">
        <v>42371</v>
      </c>
      <c r="J12936" s="10">
        <f>EOMONTH(Data_TABLE[[#This Row],[Date Sold]],0)</f>
        <v>42400</v>
      </c>
    </row>
    <row r="12937" spans="2:10" x14ac:dyDescent="0.25">
      <c r="B12937" s="1" t="s">
        <v>41</v>
      </c>
      <c r="C12937" s="3" t="s">
        <v>56</v>
      </c>
      <c r="D12937" s="2" t="s">
        <v>50</v>
      </c>
      <c r="E12937" s="3" t="s">
        <v>44</v>
      </c>
      <c r="F12937" s="3">
        <f t="shared" ca="1" si="402"/>
        <v>3</v>
      </c>
      <c r="G12937" s="4">
        <f t="shared" ca="1" si="403"/>
        <v>198</v>
      </c>
      <c r="H12937" s="4">
        <f ca="1">+Data_TABLE[[#This Row],[Qty]]*Data_TABLE[[#This Row],[Unit Price]]</f>
        <v>594</v>
      </c>
      <c r="I12937" s="7">
        <v>42371</v>
      </c>
      <c r="J12937" s="10">
        <f>EOMONTH(Data_TABLE[[#This Row],[Date Sold]],0)</f>
        <v>42400</v>
      </c>
    </row>
    <row r="12938" spans="2:10" x14ac:dyDescent="0.25">
      <c r="B12938" s="1" t="s">
        <v>38</v>
      </c>
      <c r="C12938" s="3" t="s">
        <v>54</v>
      </c>
      <c r="D12938" s="2" t="s">
        <v>48</v>
      </c>
      <c r="E12938" s="3" t="s">
        <v>42</v>
      </c>
      <c r="F12938" s="3">
        <f t="shared" ca="1" si="402"/>
        <v>5</v>
      </c>
      <c r="G12938" s="4">
        <f t="shared" ca="1" si="403"/>
        <v>151</v>
      </c>
      <c r="H12938" s="4">
        <f ca="1">+Data_TABLE[[#This Row],[Qty]]*Data_TABLE[[#This Row],[Unit Price]]</f>
        <v>755</v>
      </c>
      <c r="I12938" s="7">
        <v>42371</v>
      </c>
      <c r="J12938" s="10">
        <f>EOMONTH(Data_TABLE[[#This Row],[Date Sold]],0)</f>
        <v>42400</v>
      </c>
    </row>
    <row r="12939" spans="2:10" x14ac:dyDescent="0.25">
      <c r="B12939" s="1" t="s">
        <v>38</v>
      </c>
      <c r="C12939" s="3" t="s">
        <v>55</v>
      </c>
      <c r="D12939" s="2" t="s">
        <v>49</v>
      </c>
      <c r="E12939" s="3" t="s">
        <v>43</v>
      </c>
      <c r="F12939" s="3">
        <f t="shared" ca="1" si="402"/>
        <v>3</v>
      </c>
      <c r="G12939" s="4">
        <f t="shared" ca="1" si="403"/>
        <v>183</v>
      </c>
      <c r="H12939" s="4">
        <f ca="1">+Data_TABLE[[#This Row],[Qty]]*Data_TABLE[[#This Row],[Unit Price]]</f>
        <v>549</v>
      </c>
      <c r="I12939" s="7">
        <v>42371</v>
      </c>
      <c r="J12939" s="10">
        <f>EOMONTH(Data_TABLE[[#This Row],[Date Sold]],0)</f>
        <v>42400</v>
      </c>
    </row>
    <row r="12940" spans="2:10" x14ac:dyDescent="0.25">
      <c r="B12940" s="1" t="s">
        <v>38</v>
      </c>
      <c r="C12940" s="3" t="s">
        <v>56</v>
      </c>
      <c r="D12940" s="2" t="s">
        <v>52</v>
      </c>
      <c r="E12940" s="3" t="s">
        <v>46</v>
      </c>
      <c r="F12940" s="3">
        <f t="shared" ca="1" si="402"/>
        <v>4</v>
      </c>
      <c r="G12940" s="4">
        <f t="shared" ca="1" si="403"/>
        <v>188</v>
      </c>
      <c r="H12940" s="4">
        <f ca="1">+Data_TABLE[[#This Row],[Qty]]*Data_TABLE[[#This Row],[Unit Price]]</f>
        <v>752</v>
      </c>
      <c r="I12940" s="7">
        <v>42371</v>
      </c>
      <c r="J12940" s="10">
        <f>EOMONTH(Data_TABLE[[#This Row],[Date Sold]],0)</f>
        <v>42400</v>
      </c>
    </row>
    <row r="12941" spans="2:10" x14ac:dyDescent="0.25">
      <c r="B12941" s="1" t="s">
        <v>36</v>
      </c>
      <c r="C12941" s="3" t="s">
        <v>56</v>
      </c>
      <c r="D12941" s="2" t="s">
        <v>50</v>
      </c>
      <c r="E12941" s="3" t="s">
        <v>44</v>
      </c>
      <c r="F12941" s="3">
        <f t="shared" ca="1" si="402"/>
        <v>5</v>
      </c>
      <c r="G12941" s="4">
        <f t="shared" ca="1" si="403"/>
        <v>92</v>
      </c>
      <c r="H12941" s="4">
        <f ca="1">+Data_TABLE[[#This Row],[Qty]]*Data_TABLE[[#This Row],[Unit Price]]</f>
        <v>460</v>
      </c>
      <c r="I12941" s="7">
        <v>42371</v>
      </c>
      <c r="J12941" s="10">
        <f>EOMONTH(Data_TABLE[[#This Row],[Date Sold]],0)</f>
        <v>42400</v>
      </c>
    </row>
    <row r="12942" spans="2:10" x14ac:dyDescent="0.25">
      <c r="B12942" s="1" t="s">
        <v>36</v>
      </c>
      <c r="C12942" s="3" t="s">
        <v>54</v>
      </c>
      <c r="D12942" s="2" t="s">
        <v>48</v>
      </c>
      <c r="E12942" s="3" t="s">
        <v>42</v>
      </c>
      <c r="F12942" s="3">
        <f t="shared" ca="1" si="402"/>
        <v>4</v>
      </c>
      <c r="G12942" s="4">
        <f t="shared" ca="1" si="403"/>
        <v>151</v>
      </c>
      <c r="H12942" s="4">
        <f ca="1">+Data_TABLE[[#This Row],[Qty]]*Data_TABLE[[#This Row],[Unit Price]]</f>
        <v>604</v>
      </c>
      <c r="I12942" s="7">
        <v>42371</v>
      </c>
      <c r="J12942" s="10">
        <f>EOMONTH(Data_TABLE[[#This Row],[Date Sold]],0)</f>
        <v>42400</v>
      </c>
    </row>
    <row r="12943" spans="2:10" x14ac:dyDescent="0.25">
      <c r="B12943" s="1" t="s">
        <v>37</v>
      </c>
      <c r="C12943" s="3" t="s">
        <v>54</v>
      </c>
      <c r="D12943" s="2" t="s">
        <v>48</v>
      </c>
      <c r="E12943" s="3" t="s">
        <v>42</v>
      </c>
      <c r="F12943" s="3">
        <f t="shared" ca="1" si="402"/>
        <v>5</v>
      </c>
      <c r="G12943" s="4">
        <f t="shared" ca="1" si="403"/>
        <v>91</v>
      </c>
      <c r="H12943" s="4">
        <f ca="1">+Data_TABLE[[#This Row],[Qty]]*Data_TABLE[[#This Row],[Unit Price]]</f>
        <v>455</v>
      </c>
      <c r="I12943" s="7">
        <v>42371</v>
      </c>
      <c r="J12943" s="10">
        <f>EOMONTH(Data_TABLE[[#This Row],[Date Sold]],0)</f>
        <v>42400</v>
      </c>
    </row>
    <row r="12944" spans="2:10" x14ac:dyDescent="0.25">
      <c r="B12944" s="1" t="s">
        <v>37</v>
      </c>
      <c r="C12944" s="3" t="s">
        <v>56</v>
      </c>
      <c r="D12944" s="2" t="s">
        <v>50</v>
      </c>
      <c r="E12944" s="3" t="s">
        <v>44</v>
      </c>
      <c r="F12944" s="3">
        <f t="shared" ca="1" si="402"/>
        <v>4</v>
      </c>
      <c r="G12944" s="4">
        <f t="shared" ca="1" si="403"/>
        <v>150</v>
      </c>
      <c r="H12944" s="4">
        <f ca="1">+Data_TABLE[[#This Row],[Qty]]*Data_TABLE[[#This Row],[Unit Price]]</f>
        <v>600</v>
      </c>
      <c r="I12944" s="7">
        <v>42371</v>
      </c>
      <c r="J12944" s="10">
        <f>EOMONTH(Data_TABLE[[#This Row],[Date Sold]],0)</f>
        <v>42400</v>
      </c>
    </row>
    <row r="12945" spans="2:10" x14ac:dyDescent="0.25">
      <c r="B12945" s="1" t="s">
        <v>39</v>
      </c>
      <c r="C12945" s="3" t="s">
        <v>55</v>
      </c>
      <c r="D12945" s="2" t="s">
        <v>49</v>
      </c>
      <c r="E12945" s="3" t="s">
        <v>43</v>
      </c>
      <c r="F12945" s="3">
        <f t="shared" ca="1" si="402"/>
        <v>4</v>
      </c>
      <c r="G12945" s="4">
        <f t="shared" ca="1" si="403"/>
        <v>61</v>
      </c>
      <c r="H12945" s="4">
        <f ca="1">+Data_TABLE[[#This Row],[Qty]]*Data_TABLE[[#This Row],[Unit Price]]</f>
        <v>244</v>
      </c>
      <c r="I12945" s="7">
        <v>42371</v>
      </c>
      <c r="J12945" s="10">
        <f>EOMONTH(Data_TABLE[[#This Row],[Date Sold]],0)</f>
        <v>42400</v>
      </c>
    </row>
    <row r="12946" spans="2:10" x14ac:dyDescent="0.25">
      <c r="B12946" s="1" t="s">
        <v>36</v>
      </c>
      <c r="C12946" s="3" t="s">
        <v>55</v>
      </c>
      <c r="D12946" s="2" t="s">
        <v>51</v>
      </c>
      <c r="E12946" s="3" t="s">
        <v>45</v>
      </c>
      <c r="F12946" s="3">
        <f t="shared" ca="1" si="402"/>
        <v>3</v>
      </c>
      <c r="G12946" s="4">
        <f t="shared" ca="1" si="403"/>
        <v>60</v>
      </c>
      <c r="H12946" s="4">
        <f ca="1">+Data_TABLE[[#This Row],[Qty]]*Data_TABLE[[#This Row],[Unit Price]]</f>
        <v>180</v>
      </c>
      <c r="I12946" s="7">
        <v>42371</v>
      </c>
      <c r="J12946" s="10">
        <f>EOMONTH(Data_TABLE[[#This Row],[Date Sold]],0)</f>
        <v>42400</v>
      </c>
    </row>
    <row r="12947" spans="2:10" x14ac:dyDescent="0.25">
      <c r="B12947" s="1" t="s">
        <v>36</v>
      </c>
      <c r="C12947" s="3" t="s">
        <v>54</v>
      </c>
      <c r="D12947" s="2" t="s">
        <v>48</v>
      </c>
      <c r="E12947" s="3" t="s">
        <v>42</v>
      </c>
      <c r="F12947" s="3">
        <f t="shared" ca="1" si="402"/>
        <v>2</v>
      </c>
      <c r="G12947" s="4">
        <f t="shared" ca="1" si="403"/>
        <v>90</v>
      </c>
      <c r="H12947" s="4">
        <f ca="1">+Data_TABLE[[#This Row],[Qty]]*Data_TABLE[[#This Row],[Unit Price]]</f>
        <v>180</v>
      </c>
      <c r="I12947" s="7">
        <v>42371</v>
      </c>
      <c r="J12947" s="10">
        <f>EOMONTH(Data_TABLE[[#This Row],[Date Sold]],0)</f>
        <v>42400</v>
      </c>
    </row>
    <row r="12948" spans="2:10" x14ac:dyDescent="0.25">
      <c r="B12948" s="1" t="s">
        <v>38</v>
      </c>
      <c r="C12948" s="3" t="s">
        <v>54</v>
      </c>
      <c r="D12948" s="2" t="s">
        <v>48</v>
      </c>
      <c r="E12948" s="3" t="s">
        <v>42</v>
      </c>
      <c r="F12948" s="3">
        <f t="shared" ca="1" si="402"/>
        <v>1</v>
      </c>
      <c r="G12948" s="4">
        <f t="shared" ca="1" si="403"/>
        <v>116</v>
      </c>
      <c r="H12948" s="4">
        <f ca="1">+Data_TABLE[[#This Row],[Qty]]*Data_TABLE[[#This Row],[Unit Price]]</f>
        <v>116</v>
      </c>
      <c r="I12948" s="7">
        <v>42371</v>
      </c>
      <c r="J12948" s="10">
        <f>EOMONTH(Data_TABLE[[#This Row],[Date Sold]],0)</f>
        <v>42400</v>
      </c>
    </row>
    <row r="12949" spans="2:10" x14ac:dyDescent="0.25">
      <c r="B12949" s="1" t="s">
        <v>37</v>
      </c>
      <c r="C12949" s="3" t="s">
        <v>56</v>
      </c>
      <c r="D12949" s="2" t="s">
        <v>50</v>
      </c>
      <c r="E12949" s="3" t="s">
        <v>44</v>
      </c>
      <c r="F12949" s="3">
        <f t="shared" ca="1" si="402"/>
        <v>2</v>
      </c>
      <c r="G12949" s="4">
        <f t="shared" ca="1" si="403"/>
        <v>118</v>
      </c>
      <c r="H12949" s="4">
        <f ca="1">+Data_TABLE[[#This Row],[Qty]]*Data_TABLE[[#This Row],[Unit Price]]</f>
        <v>236</v>
      </c>
      <c r="I12949" s="7">
        <v>42371</v>
      </c>
      <c r="J12949" s="10">
        <f>EOMONTH(Data_TABLE[[#This Row],[Date Sold]],0)</f>
        <v>42400</v>
      </c>
    </row>
    <row r="12950" spans="2:10" x14ac:dyDescent="0.25">
      <c r="B12950" s="1" t="s">
        <v>40</v>
      </c>
      <c r="C12950" s="3" t="s">
        <v>56</v>
      </c>
      <c r="D12950" s="2" t="s">
        <v>52</v>
      </c>
      <c r="E12950" s="3" t="s">
        <v>46</v>
      </c>
      <c r="F12950" s="3">
        <f t="shared" ca="1" si="402"/>
        <v>4</v>
      </c>
      <c r="G12950" s="4">
        <f t="shared" ca="1" si="403"/>
        <v>193</v>
      </c>
      <c r="H12950" s="4">
        <f ca="1">+Data_TABLE[[#This Row],[Qty]]*Data_TABLE[[#This Row],[Unit Price]]</f>
        <v>772</v>
      </c>
      <c r="I12950" s="7">
        <v>42371</v>
      </c>
      <c r="J12950" s="10">
        <f>EOMONTH(Data_TABLE[[#This Row],[Date Sold]],0)</f>
        <v>42400</v>
      </c>
    </row>
    <row r="12951" spans="2:10" x14ac:dyDescent="0.25">
      <c r="B12951" s="1" t="s">
        <v>38</v>
      </c>
      <c r="C12951" s="3" t="s">
        <v>54</v>
      </c>
      <c r="D12951" s="2" t="s">
        <v>48</v>
      </c>
      <c r="E12951" s="3" t="s">
        <v>42</v>
      </c>
      <c r="F12951" s="3">
        <f t="shared" ca="1" si="402"/>
        <v>3</v>
      </c>
      <c r="G12951" s="4">
        <f t="shared" ca="1" si="403"/>
        <v>149</v>
      </c>
      <c r="H12951" s="4">
        <f ca="1">+Data_TABLE[[#This Row],[Qty]]*Data_TABLE[[#This Row],[Unit Price]]</f>
        <v>447</v>
      </c>
      <c r="I12951" s="7">
        <v>42371</v>
      </c>
      <c r="J12951" s="10">
        <f>EOMONTH(Data_TABLE[[#This Row],[Date Sold]],0)</f>
        <v>42400</v>
      </c>
    </row>
    <row r="12952" spans="2:10" x14ac:dyDescent="0.25">
      <c r="B12952" s="1" t="s">
        <v>36</v>
      </c>
      <c r="C12952" s="3" t="s">
        <v>56</v>
      </c>
      <c r="D12952" s="2" t="s">
        <v>50</v>
      </c>
      <c r="E12952" s="3" t="s">
        <v>44</v>
      </c>
      <c r="F12952" s="3">
        <f t="shared" ca="1" si="402"/>
        <v>2</v>
      </c>
      <c r="G12952" s="4">
        <f t="shared" ca="1" si="403"/>
        <v>99</v>
      </c>
      <c r="H12952" s="4">
        <f ca="1">+Data_TABLE[[#This Row],[Qty]]*Data_TABLE[[#This Row],[Unit Price]]</f>
        <v>198</v>
      </c>
      <c r="I12952" s="7">
        <v>42371</v>
      </c>
      <c r="J12952" s="10">
        <f>EOMONTH(Data_TABLE[[#This Row],[Date Sold]],0)</f>
        <v>42400</v>
      </c>
    </row>
    <row r="12953" spans="2:10" x14ac:dyDescent="0.25">
      <c r="B12953" s="1" t="s">
        <v>40</v>
      </c>
      <c r="C12953" s="3" t="s">
        <v>55</v>
      </c>
      <c r="D12953" s="2" t="s">
        <v>51</v>
      </c>
      <c r="E12953" s="3" t="s">
        <v>45</v>
      </c>
      <c r="F12953" s="3">
        <f t="shared" ca="1" si="402"/>
        <v>3</v>
      </c>
      <c r="G12953" s="4">
        <f t="shared" ca="1" si="403"/>
        <v>159</v>
      </c>
      <c r="H12953" s="4">
        <f ca="1">+Data_TABLE[[#This Row],[Qty]]*Data_TABLE[[#This Row],[Unit Price]]</f>
        <v>477</v>
      </c>
      <c r="I12953" s="7">
        <v>42372</v>
      </c>
      <c r="J12953" s="10">
        <f>EOMONTH(Data_TABLE[[#This Row],[Date Sold]],0)</f>
        <v>42400</v>
      </c>
    </row>
    <row r="12954" spans="2:10" x14ac:dyDescent="0.25">
      <c r="B12954" s="1" t="s">
        <v>39</v>
      </c>
      <c r="C12954" s="3" t="s">
        <v>55</v>
      </c>
      <c r="D12954" s="2" t="s">
        <v>51</v>
      </c>
      <c r="E12954" s="3" t="s">
        <v>45</v>
      </c>
      <c r="F12954" s="3">
        <f t="shared" ca="1" si="402"/>
        <v>1</v>
      </c>
      <c r="G12954" s="4">
        <f t="shared" ca="1" si="403"/>
        <v>116</v>
      </c>
      <c r="H12954" s="4">
        <f ca="1">+Data_TABLE[[#This Row],[Qty]]*Data_TABLE[[#This Row],[Unit Price]]</f>
        <v>116</v>
      </c>
      <c r="I12954" s="7">
        <v>42372</v>
      </c>
      <c r="J12954" s="10">
        <f>EOMONTH(Data_TABLE[[#This Row],[Date Sold]],0)</f>
        <v>42400</v>
      </c>
    </row>
    <row r="12955" spans="2:10" x14ac:dyDescent="0.25">
      <c r="B12955" s="1" t="s">
        <v>38</v>
      </c>
      <c r="C12955" s="3" t="s">
        <v>55</v>
      </c>
      <c r="D12955" s="2" t="s">
        <v>51</v>
      </c>
      <c r="E12955" s="3" t="s">
        <v>45</v>
      </c>
      <c r="F12955" s="3">
        <f t="shared" ca="1" si="402"/>
        <v>3</v>
      </c>
      <c r="G12955" s="4">
        <f t="shared" ca="1" si="403"/>
        <v>147</v>
      </c>
      <c r="H12955" s="4">
        <f ca="1">+Data_TABLE[[#This Row],[Qty]]*Data_TABLE[[#This Row],[Unit Price]]</f>
        <v>441</v>
      </c>
      <c r="I12955" s="7">
        <v>42372</v>
      </c>
      <c r="J12955" s="10">
        <f>EOMONTH(Data_TABLE[[#This Row],[Date Sold]],0)</f>
        <v>42400</v>
      </c>
    </row>
    <row r="12956" spans="2:10" x14ac:dyDescent="0.25">
      <c r="B12956" s="1" t="s">
        <v>36</v>
      </c>
      <c r="C12956" s="3" t="s">
        <v>56</v>
      </c>
      <c r="D12956" s="2" t="s">
        <v>50</v>
      </c>
      <c r="E12956" s="3" t="s">
        <v>44</v>
      </c>
      <c r="F12956" s="3">
        <f t="shared" ca="1" si="402"/>
        <v>4</v>
      </c>
      <c r="G12956" s="4">
        <f t="shared" ca="1" si="403"/>
        <v>165</v>
      </c>
      <c r="H12956" s="4">
        <f ca="1">+Data_TABLE[[#This Row],[Qty]]*Data_TABLE[[#This Row],[Unit Price]]</f>
        <v>660</v>
      </c>
      <c r="I12956" s="7">
        <v>42372</v>
      </c>
      <c r="J12956" s="10">
        <f>EOMONTH(Data_TABLE[[#This Row],[Date Sold]],0)</f>
        <v>42400</v>
      </c>
    </row>
    <row r="12957" spans="2:10" x14ac:dyDescent="0.25">
      <c r="B12957" s="1" t="s">
        <v>41</v>
      </c>
      <c r="C12957" s="3" t="s">
        <v>55</v>
      </c>
      <c r="D12957" s="2" t="s">
        <v>51</v>
      </c>
      <c r="E12957" s="3" t="s">
        <v>45</v>
      </c>
      <c r="F12957" s="3">
        <f t="shared" ca="1" si="402"/>
        <v>3</v>
      </c>
      <c r="G12957" s="4">
        <f t="shared" ca="1" si="403"/>
        <v>155</v>
      </c>
      <c r="H12957" s="4">
        <f ca="1">+Data_TABLE[[#This Row],[Qty]]*Data_TABLE[[#This Row],[Unit Price]]</f>
        <v>465</v>
      </c>
      <c r="I12957" s="7">
        <v>42372</v>
      </c>
      <c r="J12957" s="10">
        <f>EOMONTH(Data_TABLE[[#This Row],[Date Sold]],0)</f>
        <v>42400</v>
      </c>
    </row>
    <row r="12958" spans="2:10" x14ac:dyDescent="0.25">
      <c r="B12958" s="1" t="s">
        <v>39</v>
      </c>
      <c r="C12958" s="3" t="s">
        <v>55</v>
      </c>
      <c r="D12958" s="2" t="s">
        <v>51</v>
      </c>
      <c r="E12958" s="3" t="s">
        <v>45</v>
      </c>
      <c r="F12958" s="3">
        <f t="shared" ca="1" si="402"/>
        <v>4</v>
      </c>
      <c r="G12958" s="4">
        <f t="shared" ca="1" si="403"/>
        <v>65</v>
      </c>
      <c r="H12958" s="4">
        <f ca="1">+Data_TABLE[[#This Row],[Qty]]*Data_TABLE[[#This Row],[Unit Price]]</f>
        <v>260</v>
      </c>
      <c r="I12958" s="7">
        <v>42372</v>
      </c>
      <c r="J12958" s="10">
        <f>EOMONTH(Data_TABLE[[#This Row],[Date Sold]],0)</f>
        <v>42400</v>
      </c>
    </row>
    <row r="12959" spans="2:10" x14ac:dyDescent="0.25">
      <c r="B12959" s="1" t="s">
        <v>39</v>
      </c>
      <c r="C12959" s="3" t="s">
        <v>56</v>
      </c>
      <c r="D12959" s="2" t="s">
        <v>52</v>
      </c>
      <c r="E12959" s="3" t="s">
        <v>46</v>
      </c>
      <c r="F12959" s="3">
        <f t="shared" ca="1" si="402"/>
        <v>5</v>
      </c>
      <c r="G12959" s="4">
        <f t="shared" ca="1" si="403"/>
        <v>160</v>
      </c>
      <c r="H12959" s="4">
        <f ca="1">+Data_TABLE[[#This Row],[Qty]]*Data_TABLE[[#This Row],[Unit Price]]</f>
        <v>800</v>
      </c>
      <c r="I12959" s="7">
        <v>42372</v>
      </c>
      <c r="J12959" s="10">
        <f>EOMONTH(Data_TABLE[[#This Row],[Date Sold]],0)</f>
        <v>42400</v>
      </c>
    </row>
    <row r="12960" spans="2:10" x14ac:dyDescent="0.25">
      <c r="B12960" s="1" t="s">
        <v>39</v>
      </c>
      <c r="C12960" s="3" t="s">
        <v>55</v>
      </c>
      <c r="D12960" s="2" t="s">
        <v>51</v>
      </c>
      <c r="E12960" s="3" t="s">
        <v>45</v>
      </c>
      <c r="F12960" s="3">
        <f t="shared" ca="1" si="402"/>
        <v>5</v>
      </c>
      <c r="G12960" s="4">
        <f t="shared" ca="1" si="403"/>
        <v>126</v>
      </c>
      <c r="H12960" s="4">
        <f ca="1">+Data_TABLE[[#This Row],[Qty]]*Data_TABLE[[#This Row],[Unit Price]]</f>
        <v>630</v>
      </c>
      <c r="I12960" s="7">
        <v>42372</v>
      </c>
      <c r="J12960" s="10">
        <f>EOMONTH(Data_TABLE[[#This Row],[Date Sold]],0)</f>
        <v>42400</v>
      </c>
    </row>
    <row r="12961" spans="2:10" x14ac:dyDescent="0.25">
      <c r="B12961" s="1" t="s">
        <v>41</v>
      </c>
      <c r="C12961" s="3" t="s">
        <v>56</v>
      </c>
      <c r="D12961" s="2" t="s">
        <v>50</v>
      </c>
      <c r="E12961" s="3" t="s">
        <v>44</v>
      </c>
      <c r="F12961" s="3">
        <f t="shared" ca="1" si="402"/>
        <v>1</v>
      </c>
      <c r="G12961" s="4">
        <f t="shared" ca="1" si="403"/>
        <v>106</v>
      </c>
      <c r="H12961" s="4">
        <f ca="1">+Data_TABLE[[#This Row],[Qty]]*Data_TABLE[[#This Row],[Unit Price]]</f>
        <v>106</v>
      </c>
      <c r="I12961" s="7">
        <v>42372</v>
      </c>
      <c r="J12961" s="10">
        <f>EOMONTH(Data_TABLE[[#This Row],[Date Sold]],0)</f>
        <v>42400</v>
      </c>
    </row>
    <row r="12962" spans="2:10" x14ac:dyDescent="0.25">
      <c r="B12962" s="1" t="s">
        <v>41</v>
      </c>
      <c r="C12962" s="3" t="s">
        <v>56</v>
      </c>
      <c r="D12962" s="2" t="s">
        <v>50</v>
      </c>
      <c r="E12962" s="3" t="s">
        <v>44</v>
      </c>
      <c r="F12962" s="3">
        <f t="shared" ca="1" si="402"/>
        <v>5</v>
      </c>
      <c r="G12962" s="4">
        <f t="shared" ca="1" si="403"/>
        <v>176</v>
      </c>
      <c r="H12962" s="4">
        <f ca="1">+Data_TABLE[[#This Row],[Qty]]*Data_TABLE[[#This Row],[Unit Price]]</f>
        <v>880</v>
      </c>
      <c r="I12962" s="7">
        <v>42372</v>
      </c>
      <c r="J12962" s="10">
        <f>EOMONTH(Data_TABLE[[#This Row],[Date Sold]],0)</f>
        <v>42400</v>
      </c>
    </row>
    <row r="12963" spans="2:10" x14ac:dyDescent="0.25">
      <c r="B12963" s="1" t="s">
        <v>39</v>
      </c>
      <c r="C12963" s="3" t="s">
        <v>55</v>
      </c>
      <c r="D12963" s="2" t="s">
        <v>51</v>
      </c>
      <c r="E12963" s="3" t="s">
        <v>45</v>
      </c>
      <c r="F12963" s="3">
        <f t="shared" ca="1" si="402"/>
        <v>1</v>
      </c>
      <c r="G12963" s="4">
        <f t="shared" ca="1" si="403"/>
        <v>176</v>
      </c>
      <c r="H12963" s="4">
        <f ca="1">+Data_TABLE[[#This Row],[Qty]]*Data_TABLE[[#This Row],[Unit Price]]</f>
        <v>176</v>
      </c>
      <c r="I12963" s="7">
        <v>42372</v>
      </c>
      <c r="J12963" s="10">
        <f>EOMONTH(Data_TABLE[[#This Row],[Date Sold]],0)</f>
        <v>42400</v>
      </c>
    </row>
    <row r="12964" spans="2:10" x14ac:dyDescent="0.25">
      <c r="B12964" s="1" t="s">
        <v>37</v>
      </c>
      <c r="C12964" s="3" t="s">
        <v>56</v>
      </c>
      <c r="D12964" s="2" t="s">
        <v>50</v>
      </c>
      <c r="E12964" s="3" t="s">
        <v>44</v>
      </c>
      <c r="F12964" s="3">
        <f t="shared" ca="1" si="402"/>
        <v>3</v>
      </c>
      <c r="G12964" s="4">
        <f t="shared" ca="1" si="403"/>
        <v>80</v>
      </c>
      <c r="H12964" s="4">
        <f ca="1">+Data_TABLE[[#This Row],[Qty]]*Data_TABLE[[#This Row],[Unit Price]]</f>
        <v>240</v>
      </c>
      <c r="I12964" s="7">
        <v>42372</v>
      </c>
      <c r="J12964" s="10">
        <f>EOMONTH(Data_TABLE[[#This Row],[Date Sold]],0)</f>
        <v>42400</v>
      </c>
    </row>
    <row r="12965" spans="2:10" x14ac:dyDescent="0.25">
      <c r="B12965" s="1" t="s">
        <v>40</v>
      </c>
      <c r="C12965" s="3" t="s">
        <v>55</v>
      </c>
      <c r="D12965" s="2" t="s">
        <v>49</v>
      </c>
      <c r="E12965" s="3" t="s">
        <v>43</v>
      </c>
      <c r="F12965" s="3">
        <f t="shared" ca="1" si="402"/>
        <v>3</v>
      </c>
      <c r="G12965" s="4">
        <f t="shared" ca="1" si="403"/>
        <v>95</v>
      </c>
      <c r="H12965" s="4">
        <f ca="1">+Data_TABLE[[#This Row],[Qty]]*Data_TABLE[[#This Row],[Unit Price]]</f>
        <v>285</v>
      </c>
      <c r="I12965" s="7">
        <v>42372</v>
      </c>
      <c r="J12965" s="10">
        <f>EOMONTH(Data_TABLE[[#This Row],[Date Sold]],0)</f>
        <v>42400</v>
      </c>
    </row>
    <row r="12966" spans="2:10" x14ac:dyDescent="0.25">
      <c r="B12966" s="1" t="s">
        <v>37</v>
      </c>
      <c r="C12966" s="3" t="s">
        <v>55</v>
      </c>
      <c r="D12966" s="2" t="s">
        <v>49</v>
      </c>
      <c r="E12966" s="3" t="s">
        <v>43</v>
      </c>
      <c r="F12966" s="3">
        <f t="shared" ca="1" si="402"/>
        <v>5</v>
      </c>
      <c r="G12966" s="4">
        <f t="shared" ca="1" si="403"/>
        <v>193</v>
      </c>
      <c r="H12966" s="4">
        <f ca="1">+Data_TABLE[[#This Row],[Qty]]*Data_TABLE[[#This Row],[Unit Price]]</f>
        <v>965</v>
      </c>
      <c r="I12966" s="7">
        <v>42372</v>
      </c>
      <c r="J12966" s="10">
        <f>EOMONTH(Data_TABLE[[#This Row],[Date Sold]],0)</f>
        <v>42400</v>
      </c>
    </row>
    <row r="12967" spans="2:10" x14ac:dyDescent="0.25">
      <c r="B12967" s="1" t="s">
        <v>37</v>
      </c>
      <c r="C12967" s="3" t="s">
        <v>56</v>
      </c>
      <c r="D12967" s="2" t="s">
        <v>50</v>
      </c>
      <c r="E12967" s="3" t="s">
        <v>44</v>
      </c>
      <c r="F12967" s="3">
        <f t="shared" ca="1" si="402"/>
        <v>2</v>
      </c>
      <c r="G12967" s="4">
        <f t="shared" ca="1" si="403"/>
        <v>168</v>
      </c>
      <c r="H12967" s="4">
        <f ca="1">+Data_TABLE[[#This Row],[Qty]]*Data_TABLE[[#This Row],[Unit Price]]</f>
        <v>336</v>
      </c>
      <c r="I12967" s="7">
        <v>42372</v>
      </c>
      <c r="J12967" s="10">
        <f>EOMONTH(Data_TABLE[[#This Row],[Date Sold]],0)</f>
        <v>42400</v>
      </c>
    </row>
    <row r="12968" spans="2:10" x14ac:dyDescent="0.25">
      <c r="B12968" s="1" t="s">
        <v>36</v>
      </c>
      <c r="C12968" s="3" t="s">
        <v>56</v>
      </c>
      <c r="D12968" s="2" t="s">
        <v>50</v>
      </c>
      <c r="E12968" s="3" t="s">
        <v>44</v>
      </c>
      <c r="F12968" s="3">
        <f t="shared" ca="1" si="402"/>
        <v>3</v>
      </c>
      <c r="G12968" s="4">
        <f t="shared" ca="1" si="403"/>
        <v>62</v>
      </c>
      <c r="H12968" s="4">
        <f ca="1">+Data_TABLE[[#This Row],[Qty]]*Data_TABLE[[#This Row],[Unit Price]]</f>
        <v>186</v>
      </c>
      <c r="I12968" s="7">
        <v>42372</v>
      </c>
      <c r="J12968" s="10">
        <f>EOMONTH(Data_TABLE[[#This Row],[Date Sold]],0)</f>
        <v>42400</v>
      </c>
    </row>
    <row r="12969" spans="2:10" x14ac:dyDescent="0.25">
      <c r="B12969" s="1" t="s">
        <v>38</v>
      </c>
      <c r="C12969" s="3" t="s">
        <v>56</v>
      </c>
      <c r="D12969" s="2" t="s">
        <v>50</v>
      </c>
      <c r="E12969" s="3" t="s">
        <v>44</v>
      </c>
      <c r="F12969" s="3">
        <f t="shared" ca="1" si="402"/>
        <v>2</v>
      </c>
      <c r="G12969" s="4">
        <f t="shared" ca="1" si="403"/>
        <v>96</v>
      </c>
      <c r="H12969" s="4">
        <f ca="1">+Data_TABLE[[#This Row],[Qty]]*Data_TABLE[[#This Row],[Unit Price]]</f>
        <v>192</v>
      </c>
      <c r="I12969" s="7">
        <v>42372</v>
      </c>
      <c r="J12969" s="10">
        <f>EOMONTH(Data_TABLE[[#This Row],[Date Sold]],0)</f>
        <v>42400</v>
      </c>
    </row>
    <row r="12970" spans="2:10" x14ac:dyDescent="0.25">
      <c r="B12970" s="1" t="s">
        <v>37</v>
      </c>
      <c r="C12970" s="3" t="s">
        <v>54</v>
      </c>
      <c r="D12970" s="2" t="s">
        <v>48</v>
      </c>
      <c r="E12970" s="3" t="s">
        <v>42</v>
      </c>
      <c r="F12970" s="3">
        <f t="shared" ca="1" si="402"/>
        <v>5</v>
      </c>
      <c r="G12970" s="4">
        <f t="shared" ca="1" si="403"/>
        <v>195</v>
      </c>
      <c r="H12970" s="4">
        <f ca="1">+Data_TABLE[[#This Row],[Qty]]*Data_TABLE[[#This Row],[Unit Price]]</f>
        <v>975</v>
      </c>
      <c r="I12970" s="7">
        <v>42372</v>
      </c>
      <c r="J12970" s="10">
        <f>EOMONTH(Data_TABLE[[#This Row],[Date Sold]],0)</f>
        <v>42400</v>
      </c>
    </row>
    <row r="12971" spans="2:10" x14ac:dyDescent="0.25">
      <c r="B12971" s="1" t="s">
        <v>36</v>
      </c>
      <c r="C12971" s="3" t="s">
        <v>55</v>
      </c>
      <c r="D12971" s="2" t="s">
        <v>49</v>
      </c>
      <c r="E12971" s="3" t="s">
        <v>43</v>
      </c>
      <c r="F12971" s="3">
        <f t="shared" ca="1" si="402"/>
        <v>4</v>
      </c>
      <c r="G12971" s="4">
        <f t="shared" ca="1" si="403"/>
        <v>140</v>
      </c>
      <c r="H12971" s="4">
        <f ca="1">+Data_TABLE[[#This Row],[Qty]]*Data_TABLE[[#This Row],[Unit Price]]</f>
        <v>560</v>
      </c>
      <c r="I12971" s="7">
        <v>42372</v>
      </c>
      <c r="J12971" s="10">
        <f>EOMONTH(Data_TABLE[[#This Row],[Date Sold]],0)</f>
        <v>42400</v>
      </c>
    </row>
    <row r="12972" spans="2:10" x14ac:dyDescent="0.25">
      <c r="B12972" s="1" t="s">
        <v>39</v>
      </c>
      <c r="C12972" s="3" t="s">
        <v>56</v>
      </c>
      <c r="D12972" s="2" t="s">
        <v>50</v>
      </c>
      <c r="E12972" s="3" t="s">
        <v>44</v>
      </c>
      <c r="F12972" s="3">
        <f t="shared" ca="1" si="402"/>
        <v>1</v>
      </c>
      <c r="G12972" s="4">
        <f t="shared" ca="1" si="403"/>
        <v>128</v>
      </c>
      <c r="H12972" s="4">
        <f ca="1">+Data_TABLE[[#This Row],[Qty]]*Data_TABLE[[#This Row],[Unit Price]]</f>
        <v>128</v>
      </c>
      <c r="I12972" s="7">
        <v>42372</v>
      </c>
      <c r="J12972" s="10">
        <f>EOMONTH(Data_TABLE[[#This Row],[Date Sold]],0)</f>
        <v>42400</v>
      </c>
    </row>
    <row r="12973" spans="2:10" x14ac:dyDescent="0.25">
      <c r="B12973" s="1" t="s">
        <v>36</v>
      </c>
      <c r="C12973" s="3" t="s">
        <v>54</v>
      </c>
      <c r="D12973" s="2" t="s">
        <v>48</v>
      </c>
      <c r="E12973" s="3" t="s">
        <v>42</v>
      </c>
      <c r="F12973" s="3">
        <f t="shared" ca="1" si="402"/>
        <v>2</v>
      </c>
      <c r="G12973" s="4">
        <f t="shared" ca="1" si="403"/>
        <v>115</v>
      </c>
      <c r="H12973" s="4">
        <f ca="1">+Data_TABLE[[#This Row],[Qty]]*Data_TABLE[[#This Row],[Unit Price]]</f>
        <v>230</v>
      </c>
      <c r="I12973" s="7">
        <v>42372</v>
      </c>
      <c r="J12973" s="10">
        <f>EOMONTH(Data_TABLE[[#This Row],[Date Sold]],0)</f>
        <v>42400</v>
      </c>
    </row>
    <row r="12974" spans="2:10" x14ac:dyDescent="0.25">
      <c r="B12974" s="1" t="s">
        <v>38</v>
      </c>
      <c r="C12974" s="3" t="s">
        <v>56</v>
      </c>
      <c r="D12974" s="2" t="s">
        <v>52</v>
      </c>
      <c r="E12974" s="3" t="s">
        <v>46</v>
      </c>
      <c r="F12974" s="3">
        <f t="shared" ca="1" si="402"/>
        <v>4</v>
      </c>
      <c r="G12974" s="4">
        <f t="shared" ca="1" si="403"/>
        <v>141</v>
      </c>
      <c r="H12974" s="4">
        <f ca="1">+Data_TABLE[[#This Row],[Qty]]*Data_TABLE[[#This Row],[Unit Price]]</f>
        <v>564</v>
      </c>
      <c r="I12974" s="7">
        <v>42372</v>
      </c>
      <c r="J12974" s="10">
        <f>EOMONTH(Data_TABLE[[#This Row],[Date Sold]],0)</f>
        <v>42400</v>
      </c>
    </row>
    <row r="12975" spans="2:10" x14ac:dyDescent="0.25">
      <c r="B12975" s="1" t="s">
        <v>39</v>
      </c>
      <c r="C12975" s="3" t="s">
        <v>55</v>
      </c>
      <c r="D12975" s="2" t="s">
        <v>49</v>
      </c>
      <c r="E12975" s="3" t="s">
        <v>43</v>
      </c>
      <c r="F12975" s="3">
        <f t="shared" ca="1" si="402"/>
        <v>2</v>
      </c>
      <c r="G12975" s="4">
        <f t="shared" ca="1" si="403"/>
        <v>138</v>
      </c>
      <c r="H12975" s="4">
        <f ca="1">+Data_TABLE[[#This Row],[Qty]]*Data_TABLE[[#This Row],[Unit Price]]</f>
        <v>276</v>
      </c>
      <c r="I12975" s="7">
        <v>42372</v>
      </c>
      <c r="J12975" s="10">
        <f>EOMONTH(Data_TABLE[[#This Row],[Date Sold]],0)</f>
        <v>42400</v>
      </c>
    </row>
    <row r="12976" spans="2:10" x14ac:dyDescent="0.25">
      <c r="B12976" s="1" t="s">
        <v>36</v>
      </c>
      <c r="C12976" s="3" t="s">
        <v>55</v>
      </c>
      <c r="D12976" s="2" t="s">
        <v>49</v>
      </c>
      <c r="E12976" s="3" t="s">
        <v>43</v>
      </c>
      <c r="F12976" s="3">
        <f t="shared" ca="1" si="402"/>
        <v>2</v>
      </c>
      <c r="G12976" s="4">
        <f t="shared" ca="1" si="403"/>
        <v>69</v>
      </c>
      <c r="H12976" s="4">
        <f ca="1">+Data_TABLE[[#This Row],[Qty]]*Data_TABLE[[#This Row],[Unit Price]]</f>
        <v>138</v>
      </c>
      <c r="I12976" s="7">
        <v>42372</v>
      </c>
      <c r="J12976" s="10">
        <f>EOMONTH(Data_TABLE[[#This Row],[Date Sold]],0)</f>
        <v>42400</v>
      </c>
    </row>
    <row r="12977" spans="2:10" x14ac:dyDescent="0.25">
      <c r="B12977" s="1" t="s">
        <v>40</v>
      </c>
      <c r="C12977" s="3" t="s">
        <v>56</v>
      </c>
      <c r="D12977" s="2" t="s">
        <v>52</v>
      </c>
      <c r="E12977" s="3" t="s">
        <v>46</v>
      </c>
      <c r="F12977" s="3">
        <f t="shared" ref="F12977:F13040" ca="1" si="404">RANDBETWEEN(1,5)</f>
        <v>4</v>
      </c>
      <c r="G12977" s="4">
        <f t="shared" ref="G12977:G13040" ca="1" si="405">RANDBETWEEN(60,200)</f>
        <v>189</v>
      </c>
      <c r="H12977" s="4">
        <f ca="1">+Data_TABLE[[#This Row],[Qty]]*Data_TABLE[[#This Row],[Unit Price]]</f>
        <v>756</v>
      </c>
      <c r="I12977" s="7">
        <v>42372</v>
      </c>
      <c r="J12977" s="10">
        <f>EOMONTH(Data_TABLE[[#This Row],[Date Sold]],0)</f>
        <v>42400</v>
      </c>
    </row>
    <row r="12978" spans="2:10" x14ac:dyDescent="0.25">
      <c r="B12978" s="1" t="s">
        <v>40</v>
      </c>
      <c r="C12978" s="3" t="s">
        <v>55</v>
      </c>
      <c r="D12978" s="2" t="s">
        <v>49</v>
      </c>
      <c r="E12978" s="3" t="s">
        <v>43</v>
      </c>
      <c r="F12978" s="3">
        <f t="shared" ca="1" si="404"/>
        <v>4</v>
      </c>
      <c r="G12978" s="4">
        <f t="shared" ca="1" si="405"/>
        <v>127</v>
      </c>
      <c r="H12978" s="4">
        <f ca="1">+Data_TABLE[[#This Row],[Qty]]*Data_TABLE[[#This Row],[Unit Price]]</f>
        <v>508</v>
      </c>
      <c r="I12978" s="7">
        <v>42372</v>
      </c>
      <c r="J12978" s="10">
        <f>EOMONTH(Data_TABLE[[#This Row],[Date Sold]],0)</f>
        <v>42400</v>
      </c>
    </row>
    <row r="12979" spans="2:10" x14ac:dyDescent="0.25">
      <c r="B12979" s="1" t="s">
        <v>39</v>
      </c>
      <c r="C12979" s="3" t="s">
        <v>54</v>
      </c>
      <c r="D12979" s="2" t="s">
        <v>48</v>
      </c>
      <c r="E12979" s="3" t="s">
        <v>42</v>
      </c>
      <c r="F12979" s="3">
        <f t="shared" ca="1" si="404"/>
        <v>1</v>
      </c>
      <c r="G12979" s="4">
        <f t="shared" ca="1" si="405"/>
        <v>119</v>
      </c>
      <c r="H12979" s="4">
        <f ca="1">+Data_TABLE[[#This Row],[Qty]]*Data_TABLE[[#This Row],[Unit Price]]</f>
        <v>119</v>
      </c>
      <c r="I12979" s="7">
        <v>42372</v>
      </c>
      <c r="J12979" s="10">
        <f>EOMONTH(Data_TABLE[[#This Row],[Date Sold]],0)</f>
        <v>42400</v>
      </c>
    </row>
    <row r="12980" spans="2:10" x14ac:dyDescent="0.25">
      <c r="B12980" s="1" t="s">
        <v>41</v>
      </c>
      <c r="C12980" s="3" t="s">
        <v>54</v>
      </c>
      <c r="D12980" s="2" t="s">
        <v>48</v>
      </c>
      <c r="E12980" s="3" t="s">
        <v>42</v>
      </c>
      <c r="F12980" s="3">
        <f t="shared" ca="1" si="404"/>
        <v>4</v>
      </c>
      <c r="G12980" s="4">
        <f t="shared" ca="1" si="405"/>
        <v>145</v>
      </c>
      <c r="H12980" s="4">
        <f ca="1">+Data_TABLE[[#This Row],[Qty]]*Data_TABLE[[#This Row],[Unit Price]]</f>
        <v>580</v>
      </c>
      <c r="I12980" s="7">
        <v>42372</v>
      </c>
      <c r="J12980" s="10">
        <f>EOMONTH(Data_TABLE[[#This Row],[Date Sold]],0)</f>
        <v>42400</v>
      </c>
    </row>
    <row r="12981" spans="2:10" x14ac:dyDescent="0.25">
      <c r="B12981" s="1" t="s">
        <v>37</v>
      </c>
      <c r="C12981" s="3" t="s">
        <v>55</v>
      </c>
      <c r="D12981" s="2" t="s">
        <v>51</v>
      </c>
      <c r="E12981" s="3" t="s">
        <v>45</v>
      </c>
      <c r="F12981" s="3">
        <f t="shared" ca="1" si="404"/>
        <v>5</v>
      </c>
      <c r="G12981" s="4">
        <f t="shared" ca="1" si="405"/>
        <v>158</v>
      </c>
      <c r="H12981" s="4">
        <f ca="1">+Data_TABLE[[#This Row],[Qty]]*Data_TABLE[[#This Row],[Unit Price]]</f>
        <v>790</v>
      </c>
      <c r="I12981" s="7">
        <v>42372</v>
      </c>
      <c r="J12981" s="10">
        <f>EOMONTH(Data_TABLE[[#This Row],[Date Sold]],0)</f>
        <v>42400</v>
      </c>
    </row>
    <row r="12982" spans="2:10" x14ac:dyDescent="0.25">
      <c r="B12982" s="1" t="s">
        <v>36</v>
      </c>
      <c r="C12982" s="3" t="s">
        <v>54</v>
      </c>
      <c r="D12982" s="2" t="s">
        <v>48</v>
      </c>
      <c r="E12982" s="3" t="s">
        <v>42</v>
      </c>
      <c r="F12982" s="3">
        <f t="shared" ca="1" si="404"/>
        <v>1</v>
      </c>
      <c r="G12982" s="4">
        <f t="shared" ca="1" si="405"/>
        <v>147</v>
      </c>
      <c r="H12982" s="4">
        <f ca="1">+Data_TABLE[[#This Row],[Qty]]*Data_TABLE[[#This Row],[Unit Price]]</f>
        <v>147</v>
      </c>
      <c r="I12982" s="7">
        <v>42372</v>
      </c>
      <c r="J12982" s="10">
        <f>EOMONTH(Data_TABLE[[#This Row],[Date Sold]],0)</f>
        <v>42400</v>
      </c>
    </row>
    <row r="12983" spans="2:10" x14ac:dyDescent="0.25">
      <c r="B12983" s="1" t="s">
        <v>38</v>
      </c>
      <c r="C12983" s="3" t="s">
        <v>56</v>
      </c>
      <c r="D12983" s="2" t="s">
        <v>50</v>
      </c>
      <c r="E12983" s="3" t="s">
        <v>44</v>
      </c>
      <c r="F12983" s="3">
        <f t="shared" ca="1" si="404"/>
        <v>2</v>
      </c>
      <c r="G12983" s="4">
        <f t="shared" ca="1" si="405"/>
        <v>89</v>
      </c>
      <c r="H12983" s="4">
        <f ca="1">+Data_TABLE[[#This Row],[Qty]]*Data_TABLE[[#This Row],[Unit Price]]</f>
        <v>178</v>
      </c>
      <c r="I12983" s="7">
        <v>42372</v>
      </c>
      <c r="J12983" s="10">
        <f>EOMONTH(Data_TABLE[[#This Row],[Date Sold]],0)</f>
        <v>42400</v>
      </c>
    </row>
    <row r="12984" spans="2:10" x14ac:dyDescent="0.25">
      <c r="B12984" s="1" t="s">
        <v>41</v>
      </c>
      <c r="C12984" s="3" t="s">
        <v>56</v>
      </c>
      <c r="D12984" s="2" t="s">
        <v>52</v>
      </c>
      <c r="E12984" s="3" t="s">
        <v>46</v>
      </c>
      <c r="F12984" s="3">
        <f t="shared" ca="1" si="404"/>
        <v>1</v>
      </c>
      <c r="G12984" s="4">
        <f t="shared" ca="1" si="405"/>
        <v>122</v>
      </c>
      <c r="H12984" s="4">
        <f ca="1">+Data_TABLE[[#This Row],[Qty]]*Data_TABLE[[#This Row],[Unit Price]]</f>
        <v>122</v>
      </c>
      <c r="I12984" s="7">
        <v>42372</v>
      </c>
      <c r="J12984" s="10">
        <f>EOMONTH(Data_TABLE[[#This Row],[Date Sold]],0)</f>
        <v>42400</v>
      </c>
    </row>
    <row r="12985" spans="2:10" x14ac:dyDescent="0.25">
      <c r="B12985" s="1" t="s">
        <v>37</v>
      </c>
      <c r="C12985" s="3" t="s">
        <v>56</v>
      </c>
      <c r="D12985" s="2" t="s">
        <v>52</v>
      </c>
      <c r="E12985" s="3" t="s">
        <v>46</v>
      </c>
      <c r="F12985" s="3">
        <f t="shared" ca="1" si="404"/>
        <v>5</v>
      </c>
      <c r="G12985" s="4">
        <f t="shared" ca="1" si="405"/>
        <v>161</v>
      </c>
      <c r="H12985" s="4">
        <f ca="1">+Data_TABLE[[#This Row],[Qty]]*Data_TABLE[[#This Row],[Unit Price]]</f>
        <v>805</v>
      </c>
      <c r="I12985" s="7">
        <v>42372</v>
      </c>
      <c r="J12985" s="10">
        <f>EOMONTH(Data_TABLE[[#This Row],[Date Sold]],0)</f>
        <v>42400</v>
      </c>
    </row>
    <row r="12986" spans="2:10" x14ac:dyDescent="0.25">
      <c r="B12986" s="1" t="s">
        <v>37</v>
      </c>
      <c r="C12986" s="3" t="s">
        <v>55</v>
      </c>
      <c r="D12986" s="2" t="s">
        <v>51</v>
      </c>
      <c r="E12986" s="3" t="s">
        <v>45</v>
      </c>
      <c r="F12986" s="3">
        <f t="shared" ca="1" si="404"/>
        <v>3</v>
      </c>
      <c r="G12986" s="4">
        <f t="shared" ca="1" si="405"/>
        <v>159</v>
      </c>
      <c r="H12986" s="4">
        <f ca="1">+Data_TABLE[[#This Row],[Qty]]*Data_TABLE[[#This Row],[Unit Price]]</f>
        <v>477</v>
      </c>
      <c r="I12986" s="7">
        <v>42372</v>
      </c>
      <c r="J12986" s="10">
        <f>EOMONTH(Data_TABLE[[#This Row],[Date Sold]],0)</f>
        <v>42400</v>
      </c>
    </row>
    <row r="12987" spans="2:10" x14ac:dyDescent="0.25">
      <c r="B12987" s="1" t="s">
        <v>36</v>
      </c>
      <c r="C12987" s="3" t="s">
        <v>55</v>
      </c>
      <c r="D12987" s="2" t="s">
        <v>49</v>
      </c>
      <c r="E12987" s="3" t="s">
        <v>43</v>
      </c>
      <c r="F12987" s="3">
        <f t="shared" ca="1" si="404"/>
        <v>2</v>
      </c>
      <c r="G12987" s="4">
        <f t="shared" ca="1" si="405"/>
        <v>133</v>
      </c>
      <c r="H12987" s="4">
        <f ca="1">+Data_TABLE[[#This Row],[Qty]]*Data_TABLE[[#This Row],[Unit Price]]</f>
        <v>266</v>
      </c>
      <c r="I12987" s="7">
        <v>42372</v>
      </c>
      <c r="J12987" s="10">
        <f>EOMONTH(Data_TABLE[[#This Row],[Date Sold]],0)</f>
        <v>42400</v>
      </c>
    </row>
    <row r="12988" spans="2:10" x14ac:dyDescent="0.25">
      <c r="B12988" s="1" t="s">
        <v>40</v>
      </c>
      <c r="C12988" s="3" t="s">
        <v>54</v>
      </c>
      <c r="D12988" s="2" t="s">
        <v>48</v>
      </c>
      <c r="E12988" s="3" t="s">
        <v>42</v>
      </c>
      <c r="F12988" s="3">
        <f t="shared" ca="1" si="404"/>
        <v>3</v>
      </c>
      <c r="G12988" s="4">
        <f t="shared" ca="1" si="405"/>
        <v>199</v>
      </c>
      <c r="H12988" s="4">
        <f ca="1">+Data_TABLE[[#This Row],[Qty]]*Data_TABLE[[#This Row],[Unit Price]]</f>
        <v>597</v>
      </c>
      <c r="I12988" s="7">
        <v>42372</v>
      </c>
      <c r="J12988" s="10">
        <f>EOMONTH(Data_TABLE[[#This Row],[Date Sold]],0)</f>
        <v>42400</v>
      </c>
    </row>
    <row r="12989" spans="2:10" x14ac:dyDescent="0.25">
      <c r="B12989" s="1" t="s">
        <v>39</v>
      </c>
      <c r="C12989" s="3" t="s">
        <v>55</v>
      </c>
      <c r="D12989" s="2" t="s">
        <v>51</v>
      </c>
      <c r="E12989" s="3" t="s">
        <v>45</v>
      </c>
      <c r="F12989" s="3">
        <f t="shared" ca="1" si="404"/>
        <v>5</v>
      </c>
      <c r="G12989" s="4">
        <f t="shared" ca="1" si="405"/>
        <v>124</v>
      </c>
      <c r="H12989" s="4">
        <f ca="1">+Data_TABLE[[#This Row],[Qty]]*Data_TABLE[[#This Row],[Unit Price]]</f>
        <v>620</v>
      </c>
      <c r="I12989" s="7">
        <v>42372</v>
      </c>
      <c r="J12989" s="10">
        <f>EOMONTH(Data_TABLE[[#This Row],[Date Sold]],0)</f>
        <v>42400</v>
      </c>
    </row>
    <row r="12990" spans="2:10" x14ac:dyDescent="0.25">
      <c r="B12990" s="1" t="s">
        <v>40</v>
      </c>
      <c r="C12990" s="3" t="s">
        <v>55</v>
      </c>
      <c r="D12990" s="2" t="s">
        <v>51</v>
      </c>
      <c r="E12990" s="3" t="s">
        <v>45</v>
      </c>
      <c r="F12990" s="3">
        <f t="shared" ca="1" si="404"/>
        <v>5</v>
      </c>
      <c r="G12990" s="4">
        <f t="shared" ca="1" si="405"/>
        <v>62</v>
      </c>
      <c r="H12990" s="4">
        <f ca="1">+Data_TABLE[[#This Row],[Qty]]*Data_TABLE[[#This Row],[Unit Price]]</f>
        <v>310</v>
      </c>
      <c r="I12990" s="7">
        <v>42372</v>
      </c>
      <c r="J12990" s="10">
        <f>EOMONTH(Data_TABLE[[#This Row],[Date Sold]],0)</f>
        <v>42400</v>
      </c>
    </row>
    <row r="12991" spans="2:10" x14ac:dyDescent="0.25">
      <c r="B12991" s="1" t="s">
        <v>37</v>
      </c>
      <c r="C12991" s="3" t="s">
        <v>55</v>
      </c>
      <c r="D12991" s="2" t="s">
        <v>49</v>
      </c>
      <c r="E12991" s="3" t="s">
        <v>43</v>
      </c>
      <c r="F12991" s="3">
        <f t="shared" ca="1" si="404"/>
        <v>3</v>
      </c>
      <c r="G12991" s="4">
        <f t="shared" ca="1" si="405"/>
        <v>78</v>
      </c>
      <c r="H12991" s="4">
        <f ca="1">+Data_TABLE[[#This Row],[Qty]]*Data_TABLE[[#This Row],[Unit Price]]</f>
        <v>234</v>
      </c>
      <c r="I12991" s="7">
        <v>42372</v>
      </c>
      <c r="J12991" s="10">
        <f>EOMONTH(Data_TABLE[[#This Row],[Date Sold]],0)</f>
        <v>42400</v>
      </c>
    </row>
    <row r="12992" spans="2:10" x14ac:dyDescent="0.25">
      <c r="B12992" s="1" t="s">
        <v>37</v>
      </c>
      <c r="C12992" s="3" t="s">
        <v>56</v>
      </c>
      <c r="D12992" s="2" t="s">
        <v>50</v>
      </c>
      <c r="E12992" s="3" t="s">
        <v>44</v>
      </c>
      <c r="F12992" s="3">
        <f t="shared" ca="1" si="404"/>
        <v>2</v>
      </c>
      <c r="G12992" s="4">
        <f t="shared" ca="1" si="405"/>
        <v>110</v>
      </c>
      <c r="H12992" s="4">
        <f ca="1">+Data_TABLE[[#This Row],[Qty]]*Data_TABLE[[#This Row],[Unit Price]]</f>
        <v>220</v>
      </c>
      <c r="I12992" s="7">
        <v>42372</v>
      </c>
      <c r="J12992" s="10">
        <f>EOMONTH(Data_TABLE[[#This Row],[Date Sold]],0)</f>
        <v>42400</v>
      </c>
    </row>
    <row r="12993" spans="2:10" x14ac:dyDescent="0.25">
      <c r="B12993" s="1" t="s">
        <v>40</v>
      </c>
      <c r="C12993" s="3" t="s">
        <v>54</v>
      </c>
      <c r="D12993" s="2" t="s">
        <v>48</v>
      </c>
      <c r="E12993" s="3" t="s">
        <v>42</v>
      </c>
      <c r="F12993" s="3">
        <f t="shared" ca="1" si="404"/>
        <v>3</v>
      </c>
      <c r="G12993" s="4">
        <f t="shared" ca="1" si="405"/>
        <v>128</v>
      </c>
      <c r="H12993" s="4">
        <f ca="1">+Data_TABLE[[#This Row],[Qty]]*Data_TABLE[[#This Row],[Unit Price]]</f>
        <v>384</v>
      </c>
      <c r="I12993" s="7">
        <v>42372</v>
      </c>
      <c r="J12993" s="10">
        <f>EOMONTH(Data_TABLE[[#This Row],[Date Sold]],0)</f>
        <v>42400</v>
      </c>
    </row>
    <row r="12994" spans="2:10" x14ac:dyDescent="0.25">
      <c r="B12994" s="1" t="s">
        <v>41</v>
      </c>
      <c r="C12994" s="3" t="s">
        <v>55</v>
      </c>
      <c r="D12994" s="2" t="s">
        <v>51</v>
      </c>
      <c r="E12994" s="3" t="s">
        <v>45</v>
      </c>
      <c r="F12994" s="3">
        <f t="shared" ca="1" si="404"/>
        <v>5</v>
      </c>
      <c r="G12994" s="4">
        <f t="shared" ca="1" si="405"/>
        <v>166</v>
      </c>
      <c r="H12994" s="4">
        <f ca="1">+Data_TABLE[[#This Row],[Qty]]*Data_TABLE[[#This Row],[Unit Price]]</f>
        <v>830</v>
      </c>
      <c r="I12994" s="7">
        <v>42372</v>
      </c>
      <c r="J12994" s="10">
        <f>EOMONTH(Data_TABLE[[#This Row],[Date Sold]],0)</f>
        <v>42400</v>
      </c>
    </row>
    <row r="12995" spans="2:10" x14ac:dyDescent="0.25">
      <c r="B12995" s="1" t="s">
        <v>39</v>
      </c>
      <c r="C12995" s="3" t="s">
        <v>56</v>
      </c>
      <c r="D12995" s="2" t="s">
        <v>50</v>
      </c>
      <c r="E12995" s="3" t="s">
        <v>44</v>
      </c>
      <c r="F12995" s="3">
        <f t="shared" ca="1" si="404"/>
        <v>5</v>
      </c>
      <c r="G12995" s="4">
        <f t="shared" ca="1" si="405"/>
        <v>162</v>
      </c>
      <c r="H12995" s="4">
        <f ca="1">+Data_TABLE[[#This Row],[Qty]]*Data_TABLE[[#This Row],[Unit Price]]</f>
        <v>810</v>
      </c>
      <c r="I12995" s="7">
        <v>42372</v>
      </c>
      <c r="J12995" s="10">
        <f>EOMONTH(Data_TABLE[[#This Row],[Date Sold]],0)</f>
        <v>42400</v>
      </c>
    </row>
    <row r="12996" spans="2:10" x14ac:dyDescent="0.25">
      <c r="B12996" s="1" t="s">
        <v>38</v>
      </c>
      <c r="C12996" s="3" t="s">
        <v>55</v>
      </c>
      <c r="D12996" s="2" t="s">
        <v>51</v>
      </c>
      <c r="E12996" s="3" t="s">
        <v>45</v>
      </c>
      <c r="F12996" s="3">
        <f t="shared" ca="1" si="404"/>
        <v>1</v>
      </c>
      <c r="G12996" s="4">
        <f t="shared" ca="1" si="405"/>
        <v>104</v>
      </c>
      <c r="H12996" s="4">
        <f ca="1">+Data_TABLE[[#This Row],[Qty]]*Data_TABLE[[#This Row],[Unit Price]]</f>
        <v>104</v>
      </c>
      <c r="I12996" s="7">
        <v>42372</v>
      </c>
      <c r="J12996" s="10">
        <f>EOMONTH(Data_TABLE[[#This Row],[Date Sold]],0)</f>
        <v>42400</v>
      </c>
    </row>
    <row r="12997" spans="2:10" x14ac:dyDescent="0.25">
      <c r="B12997" s="1" t="s">
        <v>39</v>
      </c>
      <c r="C12997" s="3" t="s">
        <v>55</v>
      </c>
      <c r="D12997" s="2" t="s">
        <v>49</v>
      </c>
      <c r="E12997" s="3" t="s">
        <v>43</v>
      </c>
      <c r="F12997" s="3">
        <f t="shared" ca="1" si="404"/>
        <v>1</v>
      </c>
      <c r="G12997" s="4">
        <f t="shared" ca="1" si="405"/>
        <v>68</v>
      </c>
      <c r="H12997" s="4">
        <f ca="1">+Data_TABLE[[#This Row],[Qty]]*Data_TABLE[[#This Row],[Unit Price]]</f>
        <v>68</v>
      </c>
      <c r="I12997" s="7">
        <v>42372</v>
      </c>
      <c r="J12997" s="10">
        <f>EOMONTH(Data_TABLE[[#This Row],[Date Sold]],0)</f>
        <v>42400</v>
      </c>
    </row>
    <row r="12998" spans="2:10" x14ac:dyDescent="0.25">
      <c r="B12998" s="1" t="s">
        <v>38</v>
      </c>
      <c r="C12998" s="3" t="s">
        <v>55</v>
      </c>
      <c r="D12998" s="2" t="s">
        <v>49</v>
      </c>
      <c r="E12998" s="3" t="s">
        <v>43</v>
      </c>
      <c r="F12998" s="3">
        <f t="shared" ca="1" si="404"/>
        <v>4</v>
      </c>
      <c r="G12998" s="4">
        <f t="shared" ca="1" si="405"/>
        <v>191</v>
      </c>
      <c r="H12998" s="4">
        <f ca="1">+Data_TABLE[[#This Row],[Qty]]*Data_TABLE[[#This Row],[Unit Price]]</f>
        <v>764</v>
      </c>
      <c r="I12998" s="7">
        <v>42372</v>
      </c>
      <c r="J12998" s="10">
        <f>EOMONTH(Data_TABLE[[#This Row],[Date Sold]],0)</f>
        <v>42400</v>
      </c>
    </row>
    <row r="12999" spans="2:10" x14ac:dyDescent="0.25">
      <c r="B12999" s="1" t="s">
        <v>37</v>
      </c>
      <c r="C12999" s="3" t="s">
        <v>54</v>
      </c>
      <c r="D12999" s="2" t="s">
        <v>48</v>
      </c>
      <c r="E12999" s="3" t="s">
        <v>42</v>
      </c>
      <c r="F12999" s="3">
        <f t="shared" ca="1" si="404"/>
        <v>1</v>
      </c>
      <c r="G12999" s="4">
        <f t="shared" ca="1" si="405"/>
        <v>186</v>
      </c>
      <c r="H12999" s="4">
        <f ca="1">+Data_TABLE[[#This Row],[Qty]]*Data_TABLE[[#This Row],[Unit Price]]</f>
        <v>186</v>
      </c>
      <c r="I12999" s="7">
        <v>42372</v>
      </c>
      <c r="J12999" s="10">
        <f>EOMONTH(Data_TABLE[[#This Row],[Date Sold]],0)</f>
        <v>42400</v>
      </c>
    </row>
    <row r="13000" spans="2:10" x14ac:dyDescent="0.25">
      <c r="B13000" s="1" t="s">
        <v>39</v>
      </c>
      <c r="C13000" s="3" t="s">
        <v>54</v>
      </c>
      <c r="D13000" s="2" t="s">
        <v>48</v>
      </c>
      <c r="E13000" s="3" t="s">
        <v>42</v>
      </c>
      <c r="F13000" s="3">
        <f t="shared" ca="1" si="404"/>
        <v>2</v>
      </c>
      <c r="G13000" s="4">
        <f t="shared" ca="1" si="405"/>
        <v>183</v>
      </c>
      <c r="H13000" s="4">
        <f ca="1">+Data_TABLE[[#This Row],[Qty]]*Data_TABLE[[#This Row],[Unit Price]]</f>
        <v>366</v>
      </c>
      <c r="I13000" s="7">
        <v>42372</v>
      </c>
      <c r="J13000" s="10">
        <f>EOMONTH(Data_TABLE[[#This Row],[Date Sold]],0)</f>
        <v>42400</v>
      </c>
    </row>
    <row r="13001" spans="2:10" x14ac:dyDescent="0.25">
      <c r="B13001" s="1" t="s">
        <v>37</v>
      </c>
      <c r="C13001" s="3" t="s">
        <v>55</v>
      </c>
      <c r="D13001" s="2" t="s">
        <v>51</v>
      </c>
      <c r="E13001" s="3" t="s">
        <v>45</v>
      </c>
      <c r="F13001" s="3">
        <f t="shared" ca="1" si="404"/>
        <v>5</v>
      </c>
      <c r="G13001" s="4">
        <f t="shared" ca="1" si="405"/>
        <v>126</v>
      </c>
      <c r="H13001" s="4">
        <f ca="1">+Data_TABLE[[#This Row],[Qty]]*Data_TABLE[[#This Row],[Unit Price]]</f>
        <v>630</v>
      </c>
      <c r="I13001" s="7">
        <v>42372</v>
      </c>
      <c r="J13001" s="10">
        <f>EOMONTH(Data_TABLE[[#This Row],[Date Sold]],0)</f>
        <v>42400</v>
      </c>
    </row>
    <row r="13002" spans="2:10" x14ac:dyDescent="0.25">
      <c r="B13002" s="1" t="s">
        <v>39</v>
      </c>
      <c r="C13002" s="3" t="s">
        <v>55</v>
      </c>
      <c r="D13002" s="2" t="s">
        <v>51</v>
      </c>
      <c r="E13002" s="3" t="s">
        <v>45</v>
      </c>
      <c r="F13002" s="3">
        <f t="shared" ca="1" si="404"/>
        <v>2</v>
      </c>
      <c r="G13002" s="4">
        <f t="shared" ca="1" si="405"/>
        <v>75</v>
      </c>
      <c r="H13002" s="4">
        <f ca="1">+Data_TABLE[[#This Row],[Qty]]*Data_TABLE[[#This Row],[Unit Price]]</f>
        <v>150</v>
      </c>
      <c r="I13002" s="7">
        <v>42372</v>
      </c>
      <c r="J13002" s="10">
        <f>EOMONTH(Data_TABLE[[#This Row],[Date Sold]],0)</f>
        <v>42400</v>
      </c>
    </row>
    <row r="13003" spans="2:10" x14ac:dyDescent="0.25">
      <c r="B13003" s="1" t="s">
        <v>37</v>
      </c>
      <c r="C13003" s="3" t="s">
        <v>55</v>
      </c>
      <c r="D13003" s="2" t="s">
        <v>51</v>
      </c>
      <c r="E13003" s="3" t="s">
        <v>45</v>
      </c>
      <c r="F13003" s="3">
        <f t="shared" ca="1" si="404"/>
        <v>3</v>
      </c>
      <c r="G13003" s="4">
        <f t="shared" ca="1" si="405"/>
        <v>80</v>
      </c>
      <c r="H13003" s="4">
        <f ca="1">+Data_TABLE[[#This Row],[Qty]]*Data_TABLE[[#This Row],[Unit Price]]</f>
        <v>240</v>
      </c>
      <c r="I13003" s="7">
        <v>42373</v>
      </c>
      <c r="J13003" s="10">
        <f>EOMONTH(Data_TABLE[[#This Row],[Date Sold]],0)</f>
        <v>42400</v>
      </c>
    </row>
    <row r="13004" spans="2:10" x14ac:dyDescent="0.25">
      <c r="B13004" s="1" t="s">
        <v>41</v>
      </c>
      <c r="C13004" s="3" t="s">
        <v>56</v>
      </c>
      <c r="D13004" s="2" t="s">
        <v>52</v>
      </c>
      <c r="E13004" s="3" t="s">
        <v>46</v>
      </c>
      <c r="F13004" s="3">
        <f t="shared" ca="1" si="404"/>
        <v>3</v>
      </c>
      <c r="G13004" s="4">
        <f t="shared" ca="1" si="405"/>
        <v>158</v>
      </c>
      <c r="H13004" s="4">
        <f ca="1">+Data_TABLE[[#This Row],[Qty]]*Data_TABLE[[#This Row],[Unit Price]]</f>
        <v>474</v>
      </c>
      <c r="I13004" s="7">
        <v>42373</v>
      </c>
      <c r="J13004" s="10">
        <f>EOMONTH(Data_TABLE[[#This Row],[Date Sold]],0)</f>
        <v>42400</v>
      </c>
    </row>
    <row r="13005" spans="2:10" x14ac:dyDescent="0.25">
      <c r="B13005" s="1" t="s">
        <v>39</v>
      </c>
      <c r="C13005" s="3" t="s">
        <v>56</v>
      </c>
      <c r="D13005" s="2" t="s">
        <v>52</v>
      </c>
      <c r="E13005" s="3" t="s">
        <v>46</v>
      </c>
      <c r="F13005" s="3">
        <f t="shared" ca="1" si="404"/>
        <v>1</v>
      </c>
      <c r="G13005" s="4">
        <f t="shared" ca="1" si="405"/>
        <v>132</v>
      </c>
      <c r="H13005" s="4">
        <f ca="1">+Data_TABLE[[#This Row],[Qty]]*Data_TABLE[[#This Row],[Unit Price]]</f>
        <v>132</v>
      </c>
      <c r="I13005" s="7">
        <v>42373</v>
      </c>
      <c r="J13005" s="10">
        <f>EOMONTH(Data_TABLE[[#This Row],[Date Sold]],0)</f>
        <v>42400</v>
      </c>
    </row>
    <row r="13006" spans="2:10" x14ac:dyDescent="0.25">
      <c r="B13006" s="1" t="s">
        <v>40</v>
      </c>
      <c r="C13006" s="3" t="s">
        <v>56</v>
      </c>
      <c r="D13006" s="2" t="s">
        <v>52</v>
      </c>
      <c r="E13006" s="3" t="s">
        <v>46</v>
      </c>
      <c r="F13006" s="3">
        <f t="shared" ca="1" si="404"/>
        <v>5</v>
      </c>
      <c r="G13006" s="4">
        <f t="shared" ca="1" si="405"/>
        <v>125</v>
      </c>
      <c r="H13006" s="4">
        <f ca="1">+Data_TABLE[[#This Row],[Qty]]*Data_TABLE[[#This Row],[Unit Price]]</f>
        <v>625</v>
      </c>
      <c r="I13006" s="7">
        <v>42373</v>
      </c>
      <c r="J13006" s="10">
        <f>EOMONTH(Data_TABLE[[#This Row],[Date Sold]],0)</f>
        <v>42400</v>
      </c>
    </row>
    <row r="13007" spans="2:10" x14ac:dyDescent="0.25">
      <c r="B13007" s="1" t="s">
        <v>39</v>
      </c>
      <c r="C13007" s="3" t="s">
        <v>55</v>
      </c>
      <c r="D13007" s="2" t="s">
        <v>49</v>
      </c>
      <c r="E13007" s="3" t="s">
        <v>43</v>
      </c>
      <c r="F13007" s="3">
        <f t="shared" ca="1" si="404"/>
        <v>2</v>
      </c>
      <c r="G13007" s="4">
        <f t="shared" ca="1" si="405"/>
        <v>200</v>
      </c>
      <c r="H13007" s="4">
        <f ca="1">+Data_TABLE[[#This Row],[Qty]]*Data_TABLE[[#This Row],[Unit Price]]</f>
        <v>400</v>
      </c>
      <c r="I13007" s="7">
        <v>42373</v>
      </c>
      <c r="J13007" s="10">
        <f>EOMONTH(Data_TABLE[[#This Row],[Date Sold]],0)</f>
        <v>42400</v>
      </c>
    </row>
    <row r="13008" spans="2:10" x14ac:dyDescent="0.25">
      <c r="B13008" s="1" t="s">
        <v>36</v>
      </c>
      <c r="C13008" s="3" t="s">
        <v>54</v>
      </c>
      <c r="D13008" s="2" t="s">
        <v>48</v>
      </c>
      <c r="E13008" s="3" t="s">
        <v>42</v>
      </c>
      <c r="F13008" s="3">
        <f t="shared" ca="1" si="404"/>
        <v>4</v>
      </c>
      <c r="G13008" s="4">
        <f t="shared" ca="1" si="405"/>
        <v>117</v>
      </c>
      <c r="H13008" s="4">
        <f ca="1">+Data_TABLE[[#This Row],[Qty]]*Data_TABLE[[#This Row],[Unit Price]]</f>
        <v>468</v>
      </c>
      <c r="I13008" s="7">
        <v>42373</v>
      </c>
      <c r="J13008" s="10">
        <f>EOMONTH(Data_TABLE[[#This Row],[Date Sold]],0)</f>
        <v>42400</v>
      </c>
    </row>
    <row r="13009" spans="2:10" x14ac:dyDescent="0.25">
      <c r="B13009" s="1" t="s">
        <v>36</v>
      </c>
      <c r="C13009" s="3" t="s">
        <v>54</v>
      </c>
      <c r="D13009" s="2" t="s">
        <v>48</v>
      </c>
      <c r="E13009" s="3" t="s">
        <v>42</v>
      </c>
      <c r="F13009" s="3">
        <f t="shared" ca="1" si="404"/>
        <v>1</v>
      </c>
      <c r="G13009" s="4">
        <f t="shared" ca="1" si="405"/>
        <v>147</v>
      </c>
      <c r="H13009" s="4">
        <f ca="1">+Data_TABLE[[#This Row],[Qty]]*Data_TABLE[[#This Row],[Unit Price]]</f>
        <v>147</v>
      </c>
      <c r="I13009" s="7">
        <v>42373</v>
      </c>
      <c r="J13009" s="10">
        <f>EOMONTH(Data_TABLE[[#This Row],[Date Sold]],0)</f>
        <v>42400</v>
      </c>
    </row>
    <row r="13010" spans="2:10" x14ac:dyDescent="0.25">
      <c r="B13010" s="1" t="s">
        <v>39</v>
      </c>
      <c r="C13010" s="3" t="s">
        <v>55</v>
      </c>
      <c r="D13010" s="2" t="s">
        <v>49</v>
      </c>
      <c r="E13010" s="3" t="s">
        <v>43</v>
      </c>
      <c r="F13010" s="3">
        <f t="shared" ca="1" si="404"/>
        <v>1</v>
      </c>
      <c r="G13010" s="4">
        <f t="shared" ca="1" si="405"/>
        <v>156</v>
      </c>
      <c r="H13010" s="4">
        <f ca="1">+Data_TABLE[[#This Row],[Qty]]*Data_TABLE[[#This Row],[Unit Price]]</f>
        <v>156</v>
      </c>
      <c r="I13010" s="7">
        <v>42373</v>
      </c>
      <c r="J13010" s="10">
        <f>EOMONTH(Data_TABLE[[#This Row],[Date Sold]],0)</f>
        <v>42400</v>
      </c>
    </row>
    <row r="13011" spans="2:10" x14ac:dyDescent="0.25">
      <c r="B13011" s="1" t="s">
        <v>39</v>
      </c>
      <c r="C13011" s="3" t="s">
        <v>55</v>
      </c>
      <c r="D13011" s="2" t="s">
        <v>51</v>
      </c>
      <c r="E13011" s="3" t="s">
        <v>45</v>
      </c>
      <c r="F13011" s="3">
        <f t="shared" ca="1" si="404"/>
        <v>4</v>
      </c>
      <c r="G13011" s="4">
        <f t="shared" ca="1" si="405"/>
        <v>141</v>
      </c>
      <c r="H13011" s="4">
        <f ca="1">+Data_TABLE[[#This Row],[Qty]]*Data_TABLE[[#This Row],[Unit Price]]</f>
        <v>564</v>
      </c>
      <c r="I13011" s="7">
        <v>42373</v>
      </c>
      <c r="J13011" s="10">
        <f>EOMONTH(Data_TABLE[[#This Row],[Date Sold]],0)</f>
        <v>42400</v>
      </c>
    </row>
    <row r="13012" spans="2:10" x14ac:dyDescent="0.25">
      <c r="B13012" s="1" t="s">
        <v>36</v>
      </c>
      <c r="C13012" s="3" t="s">
        <v>55</v>
      </c>
      <c r="D13012" s="2" t="s">
        <v>51</v>
      </c>
      <c r="E13012" s="3" t="s">
        <v>45</v>
      </c>
      <c r="F13012" s="3">
        <f t="shared" ca="1" si="404"/>
        <v>5</v>
      </c>
      <c r="G13012" s="4">
        <f t="shared" ca="1" si="405"/>
        <v>195</v>
      </c>
      <c r="H13012" s="4">
        <f ca="1">+Data_TABLE[[#This Row],[Qty]]*Data_TABLE[[#This Row],[Unit Price]]</f>
        <v>975</v>
      </c>
      <c r="I13012" s="7">
        <v>42373</v>
      </c>
      <c r="J13012" s="10">
        <f>EOMONTH(Data_TABLE[[#This Row],[Date Sold]],0)</f>
        <v>42400</v>
      </c>
    </row>
    <row r="13013" spans="2:10" x14ac:dyDescent="0.25">
      <c r="B13013" s="1" t="s">
        <v>40</v>
      </c>
      <c r="C13013" s="3" t="s">
        <v>56</v>
      </c>
      <c r="D13013" s="2" t="s">
        <v>50</v>
      </c>
      <c r="E13013" s="3" t="s">
        <v>44</v>
      </c>
      <c r="F13013" s="3">
        <f t="shared" ca="1" si="404"/>
        <v>4</v>
      </c>
      <c r="G13013" s="4">
        <f t="shared" ca="1" si="405"/>
        <v>86</v>
      </c>
      <c r="H13013" s="4">
        <f ca="1">+Data_TABLE[[#This Row],[Qty]]*Data_TABLE[[#This Row],[Unit Price]]</f>
        <v>344</v>
      </c>
      <c r="I13013" s="7">
        <v>42373</v>
      </c>
      <c r="J13013" s="10">
        <f>EOMONTH(Data_TABLE[[#This Row],[Date Sold]],0)</f>
        <v>42400</v>
      </c>
    </row>
    <row r="13014" spans="2:10" x14ac:dyDescent="0.25">
      <c r="B13014" s="1" t="s">
        <v>38</v>
      </c>
      <c r="C13014" s="3" t="s">
        <v>56</v>
      </c>
      <c r="D13014" s="2" t="s">
        <v>50</v>
      </c>
      <c r="E13014" s="3" t="s">
        <v>44</v>
      </c>
      <c r="F13014" s="3">
        <f t="shared" ca="1" si="404"/>
        <v>5</v>
      </c>
      <c r="G13014" s="4">
        <f t="shared" ca="1" si="405"/>
        <v>146</v>
      </c>
      <c r="H13014" s="4">
        <f ca="1">+Data_TABLE[[#This Row],[Qty]]*Data_TABLE[[#This Row],[Unit Price]]</f>
        <v>730</v>
      </c>
      <c r="I13014" s="7">
        <v>42373</v>
      </c>
      <c r="J13014" s="10">
        <f>EOMONTH(Data_TABLE[[#This Row],[Date Sold]],0)</f>
        <v>42400</v>
      </c>
    </row>
    <row r="13015" spans="2:10" x14ac:dyDescent="0.25">
      <c r="B13015" s="1" t="s">
        <v>37</v>
      </c>
      <c r="C13015" s="3" t="s">
        <v>55</v>
      </c>
      <c r="D13015" s="2" t="s">
        <v>49</v>
      </c>
      <c r="E13015" s="3" t="s">
        <v>43</v>
      </c>
      <c r="F13015" s="3">
        <f t="shared" ca="1" si="404"/>
        <v>5</v>
      </c>
      <c r="G13015" s="4">
        <f t="shared" ca="1" si="405"/>
        <v>125</v>
      </c>
      <c r="H13015" s="4">
        <f ca="1">+Data_TABLE[[#This Row],[Qty]]*Data_TABLE[[#This Row],[Unit Price]]</f>
        <v>625</v>
      </c>
      <c r="I13015" s="7">
        <v>42373</v>
      </c>
      <c r="J13015" s="10">
        <f>EOMONTH(Data_TABLE[[#This Row],[Date Sold]],0)</f>
        <v>42400</v>
      </c>
    </row>
    <row r="13016" spans="2:10" x14ac:dyDescent="0.25">
      <c r="B13016" s="1" t="s">
        <v>37</v>
      </c>
      <c r="C13016" s="3" t="s">
        <v>54</v>
      </c>
      <c r="D13016" s="2" t="s">
        <v>48</v>
      </c>
      <c r="E13016" s="3" t="s">
        <v>42</v>
      </c>
      <c r="F13016" s="3">
        <f t="shared" ca="1" si="404"/>
        <v>5</v>
      </c>
      <c r="G13016" s="4">
        <f t="shared" ca="1" si="405"/>
        <v>145</v>
      </c>
      <c r="H13016" s="4">
        <f ca="1">+Data_TABLE[[#This Row],[Qty]]*Data_TABLE[[#This Row],[Unit Price]]</f>
        <v>725</v>
      </c>
      <c r="I13016" s="7">
        <v>42373</v>
      </c>
      <c r="J13016" s="10">
        <f>EOMONTH(Data_TABLE[[#This Row],[Date Sold]],0)</f>
        <v>42400</v>
      </c>
    </row>
    <row r="13017" spans="2:10" x14ac:dyDescent="0.25">
      <c r="B13017" s="1" t="s">
        <v>39</v>
      </c>
      <c r="C13017" s="3" t="s">
        <v>56</v>
      </c>
      <c r="D13017" s="2" t="s">
        <v>50</v>
      </c>
      <c r="E13017" s="3" t="s">
        <v>44</v>
      </c>
      <c r="F13017" s="3">
        <f t="shared" ca="1" si="404"/>
        <v>1</v>
      </c>
      <c r="G13017" s="4">
        <f t="shared" ca="1" si="405"/>
        <v>177</v>
      </c>
      <c r="H13017" s="4">
        <f ca="1">+Data_TABLE[[#This Row],[Qty]]*Data_TABLE[[#This Row],[Unit Price]]</f>
        <v>177</v>
      </c>
      <c r="I13017" s="7">
        <v>42373</v>
      </c>
      <c r="J13017" s="10">
        <f>EOMONTH(Data_TABLE[[#This Row],[Date Sold]],0)</f>
        <v>42400</v>
      </c>
    </row>
    <row r="13018" spans="2:10" x14ac:dyDescent="0.25">
      <c r="B13018" s="1" t="s">
        <v>36</v>
      </c>
      <c r="C13018" s="3" t="s">
        <v>54</v>
      </c>
      <c r="D13018" s="2" t="s">
        <v>48</v>
      </c>
      <c r="E13018" s="3" t="s">
        <v>42</v>
      </c>
      <c r="F13018" s="3">
        <f t="shared" ca="1" si="404"/>
        <v>5</v>
      </c>
      <c r="G13018" s="4">
        <f t="shared" ca="1" si="405"/>
        <v>101</v>
      </c>
      <c r="H13018" s="4">
        <f ca="1">+Data_TABLE[[#This Row],[Qty]]*Data_TABLE[[#This Row],[Unit Price]]</f>
        <v>505</v>
      </c>
      <c r="I13018" s="7">
        <v>42373</v>
      </c>
      <c r="J13018" s="10">
        <f>EOMONTH(Data_TABLE[[#This Row],[Date Sold]],0)</f>
        <v>42400</v>
      </c>
    </row>
    <row r="13019" spans="2:10" x14ac:dyDescent="0.25">
      <c r="B13019" s="1" t="s">
        <v>37</v>
      </c>
      <c r="C13019" s="3" t="s">
        <v>55</v>
      </c>
      <c r="D13019" s="2" t="s">
        <v>49</v>
      </c>
      <c r="E13019" s="3" t="s">
        <v>43</v>
      </c>
      <c r="F13019" s="3">
        <f t="shared" ca="1" si="404"/>
        <v>1</v>
      </c>
      <c r="G13019" s="4">
        <f t="shared" ca="1" si="405"/>
        <v>103</v>
      </c>
      <c r="H13019" s="4">
        <f ca="1">+Data_TABLE[[#This Row],[Qty]]*Data_TABLE[[#This Row],[Unit Price]]</f>
        <v>103</v>
      </c>
      <c r="I13019" s="7">
        <v>42373</v>
      </c>
      <c r="J13019" s="10">
        <f>EOMONTH(Data_TABLE[[#This Row],[Date Sold]],0)</f>
        <v>42400</v>
      </c>
    </row>
    <row r="13020" spans="2:10" x14ac:dyDescent="0.25">
      <c r="B13020" s="1" t="s">
        <v>36</v>
      </c>
      <c r="C13020" s="3" t="s">
        <v>54</v>
      </c>
      <c r="D13020" s="2" t="s">
        <v>48</v>
      </c>
      <c r="E13020" s="3" t="s">
        <v>42</v>
      </c>
      <c r="F13020" s="3">
        <f t="shared" ca="1" si="404"/>
        <v>2</v>
      </c>
      <c r="G13020" s="4">
        <f t="shared" ca="1" si="405"/>
        <v>128</v>
      </c>
      <c r="H13020" s="4">
        <f ca="1">+Data_TABLE[[#This Row],[Qty]]*Data_TABLE[[#This Row],[Unit Price]]</f>
        <v>256</v>
      </c>
      <c r="I13020" s="7">
        <v>42373</v>
      </c>
      <c r="J13020" s="10">
        <f>EOMONTH(Data_TABLE[[#This Row],[Date Sold]],0)</f>
        <v>42400</v>
      </c>
    </row>
    <row r="13021" spans="2:10" x14ac:dyDescent="0.25">
      <c r="B13021" s="1" t="s">
        <v>38</v>
      </c>
      <c r="C13021" s="3" t="s">
        <v>54</v>
      </c>
      <c r="D13021" s="2" t="s">
        <v>48</v>
      </c>
      <c r="E13021" s="3" t="s">
        <v>42</v>
      </c>
      <c r="F13021" s="3">
        <f t="shared" ca="1" si="404"/>
        <v>2</v>
      </c>
      <c r="G13021" s="4">
        <f t="shared" ca="1" si="405"/>
        <v>138</v>
      </c>
      <c r="H13021" s="4">
        <f ca="1">+Data_TABLE[[#This Row],[Qty]]*Data_TABLE[[#This Row],[Unit Price]]</f>
        <v>276</v>
      </c>
      <c r="I13021" s="7">
        <v>42373</v>
      </c>
      <c r="J13021" s="10">
        <f>EOMONTH(Data_TABLE[[#This Row],[Date Sold]],0)</f>
        <v>42400</v>
      </c>
    </row>
    <row r="13022" spans="2:10" x14ac:dyDescent="0.25">
      <c r="B13022" s="1" t="s">
        <v>40</v>
      </c>
      <c r="C13022" s="3" t="s">
        <v>55</v>
      </c>
      <c r="D13022" s="2" t="s">
        <v>51</v>
      </c>
      <c r="E13022" s="3" t="s">
        <v>45</v>
      </c>
      <c r="F13022" s="3">
        <f t="shared" ca="1" si="404"/>
        <v>1</v>
      </c>
      <c r="G13022" s="4">
        <f t="shared" ca="1" si="405"/>
        <v>160</v>
      </c>
      <c r="H13022" s="4">
        <f ca="1">+Data_TABLE[[#This Row],[Qty]]*Data_TABLE[[#This Row],[Unit Price]]</f>
        <v>160</v>
      </c>
      <c r="I13022" s="7">
        <v>42373</v>
      </c>
      <c r="J13022" s="10">
        <f>EOMONTH(Data_TABLE[[#This Row],[Date Sold]],0)</f>
        <v>42400</v>
      </c>
    </row>
    <row r="13023" spans="2:10" x14ac:dyDescent="0.25">
      <c r="B13023" s="1" t="s">
        <v>40</v>
      </c>
      <c r="C13023" s="3" t="s">
        <v>56</v>
      </c>
      <c r="D13023" s="2" t="s">
        <v>52</v>
      </c>
      <c r="E13023" s="3" t="s">
        <v>46</v>
      </c>
      <c r="F13023" s="3">
        <f t="shared" ca="1" si="404"/>
        <v>5</v>
      </c>
      <c r="G13023" s="4">
        <f t="shared" ca="1" si="405"/>
        <v>179</v>
      </c>
      <c r="H13023" s="4">
        <f ca="1">+Data_TABLE[[#This Row],[Qty]]*Data_TABLE[[#This Row],[Unit Price]]</f>
        <v>895</v>
      </c>
      <c r="I13023" s="7">
        <v>42373</v>
      </c>
      <c r="J13023" s="10">
        <f>EOMONTH(Data_TABLE[[#This Row],[Date Sold]],0)</f>
        <v>42400</v>
      </c>
    </row>
    <row r="13024" spans="2:10" x14ac:dyDescent="0.25">
      <c r="B13024" s="1" t="s">
        <v>37</v>
      </c>
      <c r="C13024" s="3" t="s">
        <v>55</v>
      </c>
      <c r="D13024" s="2" t="s">
        <v>49</v>
      </c>
      <c r="E13024" s="3" t="s">
        <v>43</v>
      </c>
      <c r="F13024" s="3">
        <f t="shared" ca="1" si="404"/>
        <v>4</v>
      </c>
      <c r="G13024" s="4">
        <f t="shared" ca="1" si="405"/>
        <v>170</v>
      </c>
      <c r="H13024" s="4">
        <f ca="1">+Data_TABLE[[#This Row],[Qty]]*Data_TABLE[[#This Row],[Unit Price]]</f>
        <v>680</v>
      </c>
      <c r="I13024" s="7">
        <v>42373</v>
      </c>
      <c r="J13024" s="10">
        <f>EOMONTH(Data_TABLE[[#This Row],[Date Sold]],0)</f>
        <v>42400</v>
      </c>
    </row>
    <row r="13025" spans="2:10" x14ac:dyDescent="0.25">
      <c r="B13025" s="1" t="s">
        <v>36</v>
      </c>
      <c r="C13025" s="3" t="s">
        <v>55</v>
      </c>
      <c r="D13025" s="2" t="s">
        <v>49</v>
      </c>
      <c r="E13025" s="3" t="s">
        <v>43</v>
      </c>
      <c r="F13025" s="3">
        <f t="shared" ca="1" si="404"/>
        <v>3</v>
      </c>
      <c r="G13025" s="4">
        <f t="shared" ca="1" si="405"/>
        <v>65</v>
      </c>
      <c r="H13025" s="4">
        <f ca="1">+Data_TABLE[[#This Row],[Qty]]*Data_TABLE[[#This Row],[Unit Price]]</f>
        <v>195</v>
      </c>
      <c r="I13025" s="7">
        <v>42373</v>
      </c>
      <c r="J13025" s="10">
        <f>EOMONTH(Data_TABLE[[#This Row],[Date Sold]],0)</f>
        <v>42400</v>
      </c>
    </row>
    <row r="13026" spans="2:10" x14ac:dyDescent="0.25">
      <c r="B13026" s="1" t="s">
        <v>37</v>
      </c>
      <c r="C13026" s="3" t="s">
        <v>56</v>
      </c>
      <c r="D13026" s="2" t="s">
        <v>50</v>
      </c>
      <c r="E13026" s="3" t="s">
        <v>44</v>
      </c>
      <c r="F13026" s="3">
        <f t="shared" ca="1" si="404"/>
        <v>2</v>
      </c>
      <c r="G13026" s="4">
        <f t="shared" ca="1" si="405"/>
        <v>74</v>
      </c>
      <c r="H13026" s="4">
        <f ca="1">+Data_TABLE[[#This Row],[Qty]]*Data_TABLE[[#This Row],[Unit Price]]</f>
        <v>148</v>
      </c>
      <c r="I13026" s="7">
        <v>42373</v>
      </c>
      <c r="J13026" s="10">
        <f>EOMONTH(Data_TABLE[[#This Row],[Date Sold]],0)</f>
        <v>42400</v>
      </c>
    </row>
    <row r="13027" spans="2:10" x14ac:dyDescent="0.25">
      <c r="B13027" s="1" t="s">
        <v>41</v>
      </c>
      <c r="C13027" s="3" t="s">
        <v>55</v>
      </c>
      <c r="D13027" s="2" t="s">
        <v>51</v>
      </c>
      <c r="E13027" s="3" t="s">
        <v>45</v>
      </c>
      <c r="F13027" s="3">
        <f t="shared" ca="1" si="404"/>
        <v>4</v>
      </c>
      <c r="G13027" s="4">
        <f t="shared" ca="1" si="405"/>
        <v>124</v>
      </c>
      <c r="H13027" s="4">
        <f ca="1">+Data_TABLE[[#This Row],[Qty]]*Data_TABLE[[#This Row],[Unit Price]]</f>
        <v>496</v>
      </c>
      <c r="I13027" s="7">
        <v>42373</v>
      </c>
      <c r="J13027" s="10">
        <f>EOMONTH(Data_TABLE[[#This Row],[Date Sold]],0)</f>
        <v>42400</v>
      </c>
    </row>
    <row r="13028" spans="2:10" x14ac:dyDescent="0.25">
      <c r="B13028" s="1" t="s">
        <v>41</v>
      </c>
      <c r="C13028" s="3" t="s">
        <v>56</v>
      </c>
      <c r="D13028" s="2" t="s">
        <v>52</v>
      </c>
      <c r="E13028" s="3" t="s">
        <v>46</v>
      </c>
      <c r="F13028" s="3">
        <f t="shared" ca="1" si="404"/>
        <v>1</v>
      </c>
      <c r="G13028" s="4">
        <f t="shared" ca="1" si="405"/>
        <v>107</v>
      </c>
      <c r="H13028" s="4">
        <f ca="1">+Data_TABLE[[#This Row],[Qty]]*Data_TABLE[[#This Row],[Unit Price]]</f>
        <v>107</v>
      </c>
      <c r="I13028" s="7">
        <v>42373</v>
      </c>
      <c r="J13028" s="10">
        <f>EOMONTH(Data_TABLE[[#This Row],[Date Sold]],0)</f>
        <v>42400</v>
      </c>
    </row>
    <row r="13029" spans="2:10" x14ac:dyDescent="0.25">
      <c r="B13029" s="1" t="s">
        <v>36</v>
      </c>
      <c r="C13029" s="3" t="s">
        <v>56</v>
      </c>
      <c r="D13029" s="2" t="s">
        <v>50</v>
      </c>
      <c r="E13029" s="3" t="s">
        <v>44</v>
      </c>
      <c r="F13029" s="3">
        <f t="shared" ca="1" si="404"/>
        <v>2</v>
      </c>
      <c r="G13029" s="4">
        <f t="shared" ca="1" si="405"/>
        <v>192</v>
      </c>
      <c r="H13029" s="4">
        <f ca="1">+Data_TABLE[[#This Row],[Qty]]*Data_TABLE[[#This Row],[Unit Price]]</f>
        <v>384</v>
      </c>
      <c r="I13029" s="7">
        <v>42373</v>
      </c>
      <c r="J13029" s="10">
        <f>EOMONTH(Data_TABLE[[#This Row],[Date Sold]],0)</f>
        <v>42400</v>
      </c>
    </row>
    <row r="13030" spans="2:10" x14ac:dyDescent="0.25">
      <c r="B13030" s="1" t="s">
        <v>37</v>
      </c>
      <c r="C13030" s="3" t="s">
        <v>55</v>
      </c>
      <c r="D13030" s="2" t="s">
        <v>51</v>
      </c>
      <c r="E13030" s="3" t="s">
        <v>45</v>
      </c>
      <c r="F13030" s="3">
        <f t="shared" ca="1" si="404"/>
        <v>2</v>
      </c>
      <c r="G13030" s="4">
        <f t="shared" ca="1" si="405"/>
        <v>80</v>
      </c>
      <c r="H13030" s="4">
        <f ca="1">+Data_TABLE[[#This Row],[Qty]]*Data_TABLE[[#This Row],[Unit Price]]</f>
        <v>160</v>
      </c>
      <c r="I13030" s="7">
        <v>42373</v>
      </c>
      <c r="J13030" s="10">
        <f>EOMONTH(Data_TABLE[[#This Row],[Date Sold]],0)</f>
        <v>42400</v>
      </c>
    </row>
    <row r="13031" spans="2:10" x14ac:dyDescent="0.25">
      <c r="B13031" s="1" t="s">
        <v>39</v>
      </c>
      <c r="C13031" s="3" t="s">
        <v>55</v>
      </c>
      <c r="D13031" s="2" t="s">
        <v>49</v>
      </c>
      <c r="E13031" s="3" t="s">
        <v>43</v>
      </c>
      <c r="F13031" s="3">
        <f t="shared" ca="1" si="404"/>
        <v>5</v>
      </c>
      <c r="G13031" s="4">
        <f t="shared" ca="1" si="405"/>
        <v>121</v>
      </c>
      <c r="H13031" s="4">
        <f ca="1">+Data_TABLE[[#This Row],[Qty]]*Data_TABLE[[#This Row],[Unit Price]]</f>
        <v>605</v>
      </c>
      <c r="I13031" s="7">
        <v>42373</v>
      </c>
      <c r="J13031" s="10">
        <f>EOMONTH(Data_TABLE[[#This Row],[Date Sold]],0)</f>
        <v>42400</v>
      </c>
    </row>
    <row r="13032" spans="2:10" x14ac:dyDescent="0.25">
      <c r="B13032" s="1" t="s">
        <v>37</v>
      </c>
      <c r="C13032" s="3" t="s">
        <v>54</v>
      </c>
      <c r="D13032" s="2" t="s">
        <v>48</v>
      </c>
      <c r="E13032" s="3" t="s">
        <v>42</v>
      </c>
      <c r="F13032" s="3">
        <f t="shared" ca="1" si="404"/>
        <v>1</v>
      </c>
      <c r="G13032" s="4">
        <f t="shared" ca="1" si="405"/>
        <v>169</v>
      </c>
      <c r="H13032" s="4">
        <f ca="1">+Data_TABLE[[#This Row],[Qty]]*Data_TABLE[[#This Row],[Unit Price]]</f>
        <v>169</v>
      </c>
      <c r="I13032" s="7">
        <v>42373</v>
      </c>
      <c r="J13032" s="10">
        <f>EOMONTH(Data_TABLE[[#This Row],[Date Sold]],0)</f>
        <v>42400</v>
      </c>
    </row>
    <row r="13033" spans="2:10" x14ac:dyDescent="0.25">
      <c r="B13033" s="1" t="s">
        <v>41</v>
      </c>
      <c r="C13033" s="3" t="s">
        <v>55</v>
      </c>
      <c r="D13033" s="2" t="s">
        <v>49</v>
      </c>
      <c r="E13033" s="3" t="s">
        <v>43</v>
      </c>
      <c r="F13033" s="3">
        <f t="shared" ca="1" si="404"/>
        <v>4</v>
      </c>
      <c r="G13033" s="4">
        <f t="shared" ca="1" si="405"/>
        <v>124</v>
      </c>
      <c r="H13033" s="4">
        <f ca="1">+Data_TABLE[[#This Row],[Qty]]*Data_TABLE[[#This Row],[Unit Price]]</f>
        <v>496</v>
      </c>
      <c r="I13033" s="7">
        <v>42373</v>
      </c>
      <c r="J13033" s="10">
        <f>EOMONTH(Data_TABLE[[#This Row],[Date Sold]],0)</f>
        <v>42400</v>
      </c>
    </row>
    <row r="13034" spans="2:10" x14ac:dyDescent="0.25">
      <c r="B13034" s="1" t="s">
        <v>39</v>
      </c>
      <c r="C13034" s="3" t="s">
        <v>55</v>
      </c>
      <c r="D13034" s="2" t="s">
        <v>51</v>
      </c>
      <c r="E13034" s="3" t="s">
        <v>45</v>
      </c>
      <c r="F13034" s="3">
        <f t="shared" ca="1" si="404"/>
        <v>1</v>
      </c>
      <c r="G13034" s="4">
        <f t="shared" ca="1" si="405"/>
        <v>155</v>
      </c>
      <c r="H13034" s="4">
        <f ca="1">+Data_TABLE[[#This Row],[Qty]]*Data_TABLE[[#This Row],[Unit Price]]</f>
        <v>155</v>
      </c>
      <c r="I13034" s="7">
        <v>42373</v>
      </c>
      <c r="J13034" s="10">
        <f>EOMONTH(Data_TABLE[[#This Row],[Date Sold]],0)</f>
        <v>42400</v>
      </c>
    </row>
    <row r="13035" spans="2:10" x14ac:dyDescent="0.25">
      <c r="B13035" s="1" t="s">
        <v>41</v>
      </c>
      <c r="C13035" s="3" t="s">
        <v>55</v>
      </c>
      <c r="D13035" s="2" t="s">
        <v>49</v>
      </c>
      <c r="E13035" s="3" t="s">
        <v>43</v>
      </c>
      <c r="F13035" s="3">
        <f t="shared" ca="1" si="404"/>
        <v>3</v>
      </c>
      <c r="G13035" s="4">
        <f t="shared" ca="1" si="405"/>
        <v>143</v>
      </c>
      <c r="H13035" s="4">
        <f ca="1">+Data_TABLE[[#This Row],[Qty]]*Data_TABLE[[#This Row],[Unit Price]]</f>
        <v>429</v>
      </c>
      <c r="I13035" s="7">
        <v>42373</v>
      </c>
      <c r="J13035" s="10">
        <f>EOMONTH(Data_TABLE[[#This Row],[Date Sold]],0)</f>
        <v>42400</v>
      </c>
    </row>
    <row r="13036" spans="2:10" x14ac:dyDescent="0.25">
      <c r="B13036" s="1" t="s">
        <v>41</v>
      </c>
      <c r="C13036" s="3" t="s">
        <v>56</v>
      </c>
      <c r="D13036" s="2" t="s">
        <v>52</v>
      </c>
      <c r="E13036" s="3" t="s">
        <v>46</v>
      </c>
      <c r="F13036" s="3">
        <f t="shared" ca="1" si="404"/>
        <v>5</v>
      </c>
      <c r="G13036" s="4">
        <f t="shared" ca="1" si="405"/>
        <v>161</v>
      </c>
      <c r="H13036" s="4">
        <f ca="1">+Data_TABLE[[#This Row],[Qty]]*Data_TABLE[[#This Row],[Unit Price]]</f>
        <v>805</v>
      </c>
      <c r="I13036" s="7">
        <v>42373</v>
      </c>
      <c r="J13036" s="10">
        <f>EOMONTH(Data_TABLE[[#This Row],[Date Sold]],0)</f>
        <v>42400</v>
      </c>
    </row>
    <row r="13037" spans="2:10" x14ac:dyDescent="0.25">
      <c r="B13037" s="1" t="s">
        <v>40</v>
      </c>
      <c r="C13037" s="3" t="s">
        <v>56</v>
      </c>
      <c r="D13037" s="2" t="s">
        <v>52</v>
      </c>
      <c r="E13037" s="3" t="s">
        <v>46</v>
      </c>
      <c r="F13037" s="3">
        <f t="shared" ca="1" si="404"/>
        <v>1</v>
      </c>
      <c r="G13037" s="4">
        <f t="shared" ca="1" si="405"/>
        <v>174</v>
      </c>
      <c r="H13037" s="4">
        <f ca="1">+Data_TABLE[[#This Row],[Qty]]*Data_TABLE[[#This Row],[Unit Price]]</f>
        <v>174</v>
      </c>
      <c r="I13037" s="7">
        <v>42373</v>
      </c>
      <c r="J13037" s="10">
        <f>EOMONTH(Data_TABLE[[#This Row],[Date Sold]],0)</f>
        <v>42400</v>
      </c>
    </row>
    <row r="13038" spans="2:10" x14ac:dyDescent="0.25">
      <c r="B13038" s="1" t="s">
        <v>39</v>
      </c>
      <c r="C13038" s="3" t="s">
        <v>56</v>
      </c>
      <c r="D13038" s="2" t="s">
        <v>50</v>
      </c>
      <c r="E13038" s="3" t="s">
        <v>44</v>
      </c>
      <c r="F13038" s="3">
        <f t="shared" ca="1" si="404"/>
        <v>4</v>
      </c>
      <c r="G13038" s="4">
        <f t="shared" ca="1" si="405"/>
        <v>174</v>
      </c>
      <c r="H13038" s="4">
        <f ca="1">+Data_TABLE[[#This Row],[Qty]]*Data_TABLE[[#This Row],[Unit Price]]</f>
        <v>696</v>
      </c>
      <c r="I13038" s="7">
        <v>42373</v>
      </c>
      <c r="J13038" s="10">
        <f>EOMONTH(Data_TABLE[[#This Row],[Date Sold]],0)</f>
        <v>42400</v>
      </c>
    </row>
    <row r="13039" spans="2:10" x14ac:dyDescent="0.25">
      <c r="B13039" s="1" t="s">
        <v>36</v>
      </c>
      <c r="C13039" s="3" t="s">
        <v>55</v>
      </c>
      <c r="D13039" s="2" t="s">
        <v>49</v>
      </c>
      <c r="E13039" s="3" t="s">
        <v>43</v>
      </c>
      <c r="F13039" s="3">
        <f t="shared" ca="1" si="404"/>
        <v>3</v>
      </c>
      <c r="G13039" s="4">
        <f t="shared" ca="1" si="405"/>
        <v>105</v>
      </c>
      <c r="H13039" s="4">
        <f ca="1">+Data_TABLE[[#This Row],[Qty]]*Data_TABLE[[#This Row],[Unit Price]]</f>
        <v>315</v>
      </c>
      <c r="I13039" s="7">
        <v>42373</v>
      </c>
      <c r="J13039" s="10">
        <f>EOMONTH(Data_TABLE[[#This Row],[Date Sold]],0)</f>
        <v>42400</v>
      </c>
    </row>
    <row r="13040" spans="2:10" x14ac:dyDescent="0.25">
      <c r="B13040" s="1" t="s">
        <v>41</v>
      </c>
      <c r="C13040" s="3" t="s">
        <v>56</v>
      </c>
      <c r="D13040" s="2" t="s">
        <v>52</v>
      </c>
      <c r="E13040" s="3" t="s">
        <v>46</v>
      </c>
      <c r="F13040" s="3">
        <f t="shared" ca="1" si="404"/>
        <v>3</v>
      </c>
      <c r="G13040" s="4">
        <f t="shared" ca="1" si="405"/>
        <v>188</v>
      </c>
      <c r="H13040" s="4">
        <f ca="1">+Data_TABLE[[#This Row],[Qty]]*Data_TABLE[[#This Row],[Unit Price]]</f>
        <v>564</v>
      </c>
      <c r="I13040" s="7">
        <v>42373</v>
      </c>
      <c r="J13040" s="10">
        <f>EOMONTH(Data_TABLE[[#This Row],[Date Sold]],0)</f>
        <v>42400</v>
      </c>
    </row>
    <row r="13041" spans="2:10" x14ac:dyDescent="0.25">
      <c r="B13041" s="1" t="s">
        <v>39</v>
      </c>
      <c r="C13041" s="3" t="s">
        <v>55</v>
      </c>
      <c r="D13041" s="2" t="s">
        <v>49</v>
      </c>
      <c r="E13041" s="3" t="s">
        <v>43</v>
      </c>
      <c r="F13041" s="3">
        <f t="shared" ref="F13041:F13104" ca="1" si="406">RANDBETWEEN(1,5)</f>
        <v>2</v>
      </c>
      <c r="G13041" s="4">
        <f t="shared" ref="G13041:G13104" ca="1" si="407">RANDBETWEEN(60,200)</f>
        <v>158</v>
      </c>
      <c r="H13041" s="4">
        <f ca="1">+Data_TABLE[[#This Row],[Qty]]*Data_TABLE[[#This Row],[Unit Price]]</f>
        <v>316</v>
      </c>
      <c r="I13041" s="7">
        <v>42373</v>
      </c>
      <c r="J13041" s="10">
        <f>EOMONTH(Data_TABLE[[#This Row],[Date Sold]],0)</f>
        <v>42400</v>
      </c>
    </row>
    <row r="13042" spans="2:10" x14ac:dyDescent="0.25">
      <c r="B13042" s="1" t="s">
        <v>37</v>
      </c>
      <c r="C13042" s="3" t="s">
        <v>56</v>
      </c>
      <c r="D13042" s="2" t="s">
        <v>52</v>
      </c>
      <c r="E13042" s="3" t="s">
        <v>46</v>
      </c>
      <c r="F13042" s="3">
        <f t="shared" ca="1" si="406"/>
        <v>3</v>
      </c>
      <c r="G13042" s="4">
        <f t="shared" ca="1" si="407"/>
        <v>79</v>
      </c>
      <c r="H13042" s="4">
        <f ca="1">+Data_TABLE[[#This Row],[Qty]]*Data_TABLE[[#This Row],[Unit Price]]</f>
        <v>237</v>
      </c>
      <c r="I13042" s="7">
        <v>42373</v>
      </c>
      <c r="J13042" s="10">
        <f>EOMONTH(Data_TABLE[[#This Row],[Date Sold]],0)</f>
        <v>42400</v>
      </c>
    </row>
    <row r="13043" spans="2:10" x14ac:dyDescent="0.25">
      <c r="B13043" s="1" t="s">
        <v>37</v>
      </c>
      <c r="C13043" s="3" t="s">
        <v>56</v>
      </c>
      <c r="D13043" s="2" t="s">
        <v>52</v>
      </c>
      <c r="E13043" s="3" t="s">
        <v>46</v>
      </c>
      <c r="F13043" s="3">
        <f t="shared" ca="1" si="406"/>
        <v>2</v>
      </c>
      <c r="G13043" s="4">
        <f t="shared" ca="1" si="407"/>
        <v>64</v>
      </c>
      <c r="H13043" s="4">
        <f ca="1">+Data_TABLE[[#This Row],[Qty]]*Data_TABLE[[#This Row],[Unit Price]]</f>
        <v>128</v>
      </c>
      <c r="I13043" s="7">
        <v>42373</v>
      </c>
      <c r="J13043" s="10">
        <f>EOMONTH(Data_TABLE[[#This Row],[Date Sold]],0)</f>
        <v>42400</v>
      </c>
    </row>
    <row r="13044" spans="2:10" x14ac:dyDescent="0.25">
      <c r="B13044" s="1" t="s">
        <v>37</v>
      </c>
      <c r="C13044" s="3" t="s">
        <v>56</v>
      </c>
      <c r="D13044" s="2" t="s">
        <v>52</v>
      </c>
      <c r="E13044" s="3" t="s">
        <v>46</v>
      </c>
      <c r="F13044" s="3">
        <f t="shared" ca="1" si="406"/>
        <v>3</v>
      </c>
      <c r="G13044" s="4">
        <f t="shared" ca="1" si="407"/>
        <v>72</v>
      </c>
      <c r="H13044" s="4">
        <f ca="1">+Data_TABLE[[#This Row],[Qty]]*Data_TABLE[[#This Row],[Unit Price]]</f>
        <v>216</v>
      </c>
      <c r="I13044" s="7">
        <v>42373</v>
      </c>
      <c r="J13044" s="10">
        <f>EOMONTH(Data_TABLE[[#This Row],[Date Sold]],0)</f>
        <v>42400</v>
      </c>
    </row>
    <row r="13045" spans="2:10" x14ac:dyDescent="0.25">
      <c r="B13045" s="1" t="s">
        <v>39</v>
      </c>
      <c r="C13045" s="3" t="s">
        <v>55</v>
      </c>
      <c r="D13045" s="2" t="s">
        <v>51</v>
      </c>
      <c r="E13045" s="3" t="s">
        <v>45</v>
      </c>
      <c r="F13045" s="3">
        <f t="shared" ca="1" si="406"/>
        <v>1</v>
      </c>
      <c r="G13045" s="4">
        <f t="shared" ca="1" si="407"/>
        <v>170</v>
      </c>
      <c r="H13045" s="4">
        <f ca="1">+Data_TABLE[[#This Row],[Qty]]*Data_TABLE[[#This Row],[Unit Price]]</f>
        <v>170</v>
      </c>
      <c r="I13045" s="7">
        <v>42373</v>
      </c>
      <c r="J13045" s="10">
        <f>EOMONTH(Data_TABLE[[#This Row],[Date Sold]],0)</f>
        <v>42400</v>
      </c>
    </row>
    <row r="13046" spans="2:10" x14ac:dyDescent="0.25">
      <c r="B13046" s="1" t="s">
        <v>38</v>
      </c>
      <c r="C13046" s="3" t="s">
        <v>55</v>
      </c>
      <c r="D13046" s="2" t="s">
        <v>49</v>
      </c>
      <c r="E13046" s="3" t="s">
        <v>43</v>
      </c>
      <c r="F13046" s="3">
        <f t="shared" ca="1" si="406"/>
        <v>2</v>
      </c>
      <c r="G13046" s="4">
        <f t="shared" ca="1" si="407"/>
        <v>176</v>
      </c>
      <c r="H13046" s="4">
        <f ca="1">+Data_TABLE[[#This Row],[Qty]]*Data_TABLE[[#This Row],[Unit Price]]</f>
        <v>352</v>
      </c>
      <c r="I13046" s="7">
        <v>42373</v>
      </c>
      <c r="J13046" s="10">
        <f>EOMONTH(Data_TABLE[[#This Row],[Date Sold]],0)</f>
        <v>42400</v>
      </c>
    </row>
    <row r="13047" spans="2:10" x14ac:dyDescent="0.25">
      <c r="B13047" s="1" t="s">
        <v>36</v>
      </c>
      <c r="C13047" s="3" t="s">
        <v>55</v>
      </c>
      <c r="D13047" s="2" t="s">
        <v>51</v>
      </c>
      <c r="E13047" s="3" t="s">
        <v>45</v>
      </c>
      <c r="F13047" s="3">
        <f t="shared" ca="1" si="406"/>
        <v>5</v>
      </c>
      <c r="G13047" s="4">
        <f t="shared" ca="1" si="407"/>
        <v>138</v>
      </c>
      <c r="H13047" s="4">
        <f ca="1">+Data_TABLE[[#This Row],[Qty]]*Data_TABLE[[#This Row],[Unit Price]]</f>
        <v>690</v>
      </c>
      <c r="I13047" s="7">
        <v>42373</v>
      </c>
      <c r="J13047" s="10">
        <f>EOMONTH(Data_TABLE[[#This Row],[Date Sold]],0)</f>
        <v>42400</v>
      </c>
    </row>
    <row r="13048" spans="2:10" x14ac:dyDescent="0.25">
      <c r="B13048" s="1" t="s">
        <v>41</v>
      </c>
      <c r="C13048" s="3" t="s">
        <v>56</v>
      </c>
      <c r="D13048" s="2" t="s">
        <v>50</v>
      </c>
      <c r="E13048" s="3" t="s">
        <v>44</v>
      </c>
      <c r="F13048" s="3">
        <f t="shared" ca="1" si="406"/>
        <v>4</v>
      </c>
      <c r="G13048" s="4">
        <f t="shared" ca="1" si="407"/>
        <v>164</v>
      </c>
      <c r="H13048" s="4">
        <f ca="1">+Data_TABLE[[#This Row],[Qty]]*Data_TABLE[[#This Row],[Unit Price]]</f>
        <v>656</v>
      </c>
      <c r="I13048" s="7">
        <v>42373</v>
      </c>
      <c r="J13048" s="10">
        <f>EOMONTH(Data_TABLE[[#This Row],[Date Sold]],0)</f>
        <v>42400</v>
      </c>
    </row>
    <row r="13049" spans="2:10" x14ac:dyDescent="0.25">
      <c r="B13049" s="1" t="s">
        <v>38</v>
      </c>
      <c r="C13049" s="3" t="s">
        <v>56</v>
      </c>
      <c r="D13049" s="2" t="s">
        <v>52</v>
      </c>
      <c r="E13049" s="3" t="s">
        <v>46</v>
      </c>
      <c r="F13049" s="3">
        <f t="shared" ca="1" si="406"/>
        <v>5</v>
      </c>
      <c r="G13049" s="4">
        <f t="shared" ca="1" si="407"/>
        <v>79</v>
      </c>
      <c r="H13049" s="4">
        <f ca="1">+Data_TABLE[[#This Row],[Qty]]*Data_TABLE[[#This Row],[Unit Price]]</f>
        <v>395</v>
      </c>
      <c r="I13049" s="7">
        <v>42373</v>
      </c>
      <c r="J13049" s="10">
        <f>EOMONTH(Data_TABLE[[#This Row],[Date Sold]],0)</f>
        <v>42400</v>
      </c>
    </row>
    <row r="13050" spans="2:10" x14ac:dyDescent="0.25">
      <c r="B13050" s="1" t="s">
        <v>38</v>
      </c>
      <c r="C13050" s="3" t="s">
        <v>55</v>
      </c>
      <c r="D13050" s="2" t="s">
        <v>49</v>
      </c>
      <c r="E13050" s="3" t="s">
        <v>43</v>
      </c>
      <c r="F13050" s="3">
        <f t="shared" ca="1" si="406"/>
        <v>2</v>
      </c>
      <c r="G13050" s="4">
        <f t="shared" ca="1" si="407"/>
        <v>152</v>
      </c>
      <c r="H13050" s="4">
        <f ca="1">+Data_TABLE[[#This Row],[Qty]]*Data_TABLE[[#This Row],[Unit Price]]</f>
        <v>304</v>
      </c>
      <c r="I13050" s="7">
        <v>42373</v>
      </c>
      <c r="J13050" s="10">
        <f>EOMONTH(Data_TABLE[[#This Row],[Date Sold]],0)</f>
        <v>42400</v>
      </c>
    </row>
    <row r="13051" spans="2:10" x14ac:dyDescent="0.25">
      <c r="B13051" s="1" t="s">
        <v>40</v>
      </c>
      <c r="C13051" s="3" t="s">
        <v>55</v>
      </c>
      <c r="D13051" s="2" t="s">
        <v>51</v>
      </c>
      <c r="E13051" s="3" t="s">
        <v>45</v>
      </c>
      <c r="F13051" s="3">
        <f t="shared" ca="1" si="406"/>
        <v>5</v>
      </c>
      <c r="G13051" s="4">
        <f t="shared" ca="1" si="407"/>
        <v>165</v>
      </c>
      <c r="H13051" s="4">
        <f ca="1">+Data_TABLE[[#This Row],[Qty]]*Data_TABLE[[#This Row],[Unit Price]]</f>
        <v>825</v>
      </c>
      <c r="I13051" s="7">
        <v>42373</v>
      </c>
      <c r="J13051" s="10">
        <f>EOMONTH(Data_TABLE[[#This Row],[Date Sold]],0)</f>
        <v>42400</v>
      </c>
    </row>
    <row r="13052" spans="2:10" x14ac:dyDescent="0.25">
      <c r="B13052" s="1" t="s">
        <v>39</v>
      </c>
      <c r="C13052" s="3" t="s">
        <v>54</v>
      </c>
      <c r="D13052" s="2" t="s">
        <v>48</v>
      </c>
      <c r="E13052" s="3" t="s">
        <v>42</v>
      </c>
      <c r="F13052" s="3">
        <f t="shared" ca="1" si="406"/>
        <v>4</v>
      </c>
      <c r="G13052" s="4">
        <f t="shared" ca="1" si="407"/>
        <v>157</v>
      </c>
      <c r="H13052" s="4">
        <f ca="1">+Data_TABLE[[#This Row],[Qty]]*Data_TABLE[[#This Row],[Unit Price]]</f>
        <v>628</v>
      </c>
      <c r="I13052" s="7">
        <v>42373</v>
      </c>
      <c r="J13052" s="10">
        <f>EOMONTH(Data_TABLE[[#This Row],[Date Sold]],0)</f>
        <v>42400</v>
      </c>
    </row>
    <row r="13053" spans="2:10" x14ac:dyDescent="0.25">
      <c r="B13053" s="1" t="s">
        <v>40</v>
      </c>
      <c r="C13053" s="3" t="s">
        <v>54</v>
      </c>
      <c r="D13053" s="2" t="s">
        <v>48</v>
      </c>
      <c r="E13053" s="3" t="s">
        <v>42</v>
      </c>
      <c r="F13053" s="3">
        <f t="shared" ca="1" si="406"/>
        <v>5</v>
      </c>
      <c r="G13053" s="4">
        <f t="shared" ca="1" si="407"/>
        <v>87</v>
      </c>
      <c r="H13053" s="4">
        <f ca="1">+Data_TABLE[[#This Row],[Qty]]*Data_TABLE[[#This Row],[Unit Price]]</f>
        <v>435</v>
      </c>
      <c r="I13053" s="7">
        <v>42374</v>
      </c>
      <c r="J13053" s="10">
        <f>EOMONTH(Data_TABLE[[#This Row],[Date Sold]],0)</f>
        <v>42400</v>
      </c>
    </row>
    <row r="13054" spans="2:10" x14ac:dyDescent="0.25">
      <c r="B13054" s="1" t="s">
        <v>37</v>
      </c>
      <c r="C13054" s="3" t="s">
        <v>55</v>
      </c>
      <c r="D13054" s="2" t="s">
        <v>51</v>
      </c>
      <c r="E13054" s="3" t="s">
        <v>45</v>
      </c>
      <c r="F13054" s="3">
        <f t="shared" ca="1" si="406"/>
        <v>2</v>
      </c>
      <c r="G13054" s="4">
        <f t="shared" ca="1" si="407"/>
        <v>81</v>
      </c>
      <c r="H13054" s="4">
        <f ca="1">+Data_TABLE[[#This Row],[Qty]]*Data_TABLE[[#This Row],[Unit Price]]</f>
        <v>162</v>
      </c>
      <c r="I13054" s="7">
        <v>42374</v>
      </c>
      <c r="J13054" s="10">
        <f>EOMONTH(Data_TABLE[[#This Row],[Date Sold]],0)</f>
        <v>42400</v>
      </c>
    </row>
    <row r="13055" spans="2:10" x14ac:dyDescent="0.25">
      <c r="B13055" s="1" t="s">
        <v>39</v>
      </c>
      <c r="C13055" s="3" t="s">
        <v>55</v>
      </c>
      <c r="D13055" s="2" t="s">
        <v>49</v>
      </c>
      <c r="E13055" s="3" t="s">
        <v>43</v>
      </c>
      <c r="F13055" s="3">
        <f t="shared" ca="1" si="406"/>
        <v>5</v>
      </c>
      <c r="G13055" s="4">
        <f t="shared" ca="1" si="407"/>
        <v>151</v>
      </c>
      <c r="H13055" s="4">
        <f ca="1">+Data_TABLE[[#This Row],[Qty]]*Data_TABLE[[#This Row],[Unit Price]]</f>
        <v>755</v>
      </c>
      <c r="I13055" s="7">
        <v>42374</v>
      </c>
      <c r="J13055" s="10">
        <f>EOMONTH(Data_TABLE[[#This Row],[Date Sold]],0)</f>
        <v>42400</v>
      </c>
    </row>
    <row r="13056" spans="2:10" x14ac:dyDescent="0.25">
      <c r="B13056" s="1" t="s">
        <v>39</v>
      </c>
      <c r="C13056" s="3" t="s">
        <v>55</v>
      </c>
      <c r="D13056" s="2" t="s">
        <v>51</v>
      </c>
      <c r="E13056" s="3" t="s">
        <v>45</v>
      </c>
      <c r="F13056" s="3">
        <f t="shared" ca="1" si="406"/>
        <v>1</v>
      </c>
      <c r="G13056" s="4">
        <f t="shared" ca="1" si="407"/>
        <v>156</v>
      </c>
      <c r="H13056" s="4">
        <f ca="1">+Data_TABLE[[#This Row],[Qty]]*Data_TABLE[[#This Row],[Unit Price]]</f>
        <v>156</v>
      </c>
      <c r="I13056" s="7">
        <v>42374</v>
      </c>
      <c r="J13056" s="10">
        <f>EOMONTH(Data_TABLE[[#This Row],[Date Sold]],0)</f>
        <v>42400</v>
      </c>
    </row>
    <row r="13057" spans="2:10" x14ac:dyDescent="0.25">
      <c r="B13057" s="1" t="s">
        <v>41</v>
      </c>
      <c r="C13057" s="3" t="s">
        <v>55</v>
      </c>
      <c r="D13057" s="2" t="s">
        <v>51</v>
      </c>
      <c r="E13057" s="3" t="s">
        <v>45</v>
      </c>
      <c r="F13057" s="3">
        <f t="shared" ca="1" si="406"/>
        <v>2</v>
      </c>
      <c r="G13057" s="4">
        <f t="shared" ca="1" si="407"/>
        <v>168</v>
      </c>
      <c r="H13057" s="4">
        <f ca="1">+Data_TABLE[[#This Row],[Qty]]*Data_TABLE[[#This Row],[Unit Price]]</f>
        <v>336</v>
      </c>
      <c r="I13057" s="7">
        <v>42374</v>
      </c>
      <c r="J13057" s="10">
        <f>EOMONTH(Data_TABLE[[#This Row],[Date Sold]],0)</f>
        <v>42400</v>
      </c>
    </row>
    <row r="13058" spans="2:10" x14ac:dyDescent="0.25">
      <c r="B13058" s="1" t="s">
        <v>36</v>
      </c>
      <c r="C13058" s="3" t="s">
        <v>55</v>
      </c>
      <c r="D13058" s="2" t="s">
        <v>49</v>
      </c>
      <c r="E13058" s="3" t="s">
        <v>43</v>
      </c>
      <c r="F13058" s="3">
        <f t="shared" ca="1" si="406"/>
        <v>2</v>
      </c>
      <c r="G13058" s="4">
        <f t="shared" ca="1" si="407"/>
        <v>150</v>
      </c>
      <c r="H13058" s="4">
        <f ca="1">+Data_TABLE[[#This Row],[Qty]]*Data_TABLE[[#This Row],[Unit Price]]</f>
        <v>300</v>
      </c>
      <c r="I13058" s="7">
        <v>42374</v>
      </c>
      <c r="J13058" s="10">
        <f>EOMONTH(Data_TABLE[[#This Row],[Date Sold]],0)</f>
        <v>42400</v>
      </c>
    </row>
    <row r="13059" spans="2:10" x14ac:dyDescent="0.25">
      <c r="B13059" s="1" t="s">
        <v>36</v>
      </c>
      <c r="C13059" s="3" t="s">
        <v>54</v>
      </c>
      <c r="D13059" s="2" t="s">
        <v>48</v>
      </c>
      <c r="E13059" s="3" t="s">
        <v>42</v>
      </c>
      <c r="F13059" s="3">
        <f t="shared" ca="1" si="406"/>
        <v>1</v>
      </c>
      <c r="G13059" s="4">
        <f t="shared" ca="1" si="407"/>
        <v>125</v>
      </c>
      <c r="H13059" s="4">
        <f ca="1">+Data_TABLE[[#This Row],[Qty]]*Data_TABLE[[#This Row],[Unit Price]]</f>
        <v>125</v>
      </c>
      <c r="I13059" s="7">
        <v>42374</v>
      </c>
      <c r="J13059" s="10">
        <f>EOMONTH(Data_TABLE[[#This Row],[Date Sold]],0)</f>
        <v>42400</v>
      </c>
    </row>
    <row r="13060" spans="2:10" x14ac:dyDescent="0.25">
      <c r="B13060" s="1" t="s">
        <v>37</v>
      </c>
      <c r="C13060" s="3" t="s">
        <v>56</v>
      </c>
      <c r="D13060" s="2" t="s">
        <v>52</v>
      </c>
      <c r="E13060" s="3" t="s">
        <v>46</v>
      </c>
      <c r="F13060" s="3">
        <f t="shared" ca="1" si="406"/>
        <v>1</v>
      </c>
      <c r="G13060" s="4">
        <f t="shared" ca="1" si="407"/>
        <v>73</v>
      </c>
      <c r="H13060" s="4">
        <f ca="1">+Data_TABLE[[#This Row],[Qty]]*Data_TABLE[[#This Row],[Unit Price]]</f>
        <v>73</v>
      </c>
      <c r="I13060" s="7">
        <v>42374</v>
      </c>
      <c r="J13060" s="10">
        <f>EOMONTH(Data_TABLE[[#This Row],[Date Sold]],0)</f>
        <v>42400</v>
      </c>
    </row>
    <row r="13061" spans="2:10" x14ac:dyDescent="0.25">
      <c r="B13061" s="1" t="s">
        <v>37</v>
      </c>
      <c r="C13061" s="3" t="s">
        <v>56</v>
      </c>
      <c r="D13061" s="2" t="s">
        <v>52</v>
      </c>
      <c r="E13061" s="3" t="s">
        <v>46</v>
      </c>
      <c r="F13061" s="3">
        <f t="shared" ca="1" si="406"/>
        <v>2</v>
      </c>
      <c r="G13061" s="4">
        <f t="shared" ca="1" si="407"/>
        <v>67</v>
      </c>
      <c r="H13061" s="4">
        <f ca="1">+Data_TABLE[[#This Row],[Qty]]*Data_TABLE[[#This Row],[Unit Price]]</f>
        <v>134</v>
      </c>
      <c r="I13061" s="7">
        <v>42374</v>
      </c>
      <c r="J13061" s="10">
        <f>EOMONTH(Data_TABLE[[#This Row],[Date Sold]],0)</f>
        <v>42400</v>
      </c>
    </row>
    <row r="13062" spans="2:10" x14ac:dyDescent="0.25">
      <c r="B13062" s="1" t="s">
        <v>39</v>
      </c>
      <c r="C13062" s="3" t="s">
        <v>55</v>
      </c>
      <c r="D13062" s="2" t="s">
        <v>49</v>
      </c>
      <c r="E13062" s="3" t="s">
        <v>43</v>
      </c>
      <c r="F13062" s="3">
        <f t="shared" ca="1" si="406"/>
        <v>2</v>
      </c>
      <c r="G13062" s="4">
        <f t="shared" ca="1" si="407"/>
        <v>184</v>
      </c>
      <c r="H13062" s="4">
        <f ca="1">+Data_TABLE[[#This Row],[Qty]]*Data_TABLE[[#This Row],[Unit Price]]</f>
        <v>368</v>
      </c>
      <c r="I13062" s="7">
        <v>42374</v>
      </c>
      <c r="J13062" s="10">
        <f>EOMONTH(Data_TABLE[[#This Row],[Date Sold]],0)</f>
        <v>42400</v>
      </c>
    </row>
    <row r="13063" spans="2:10" x14ac:dyDescent="0.25">
      <c r="B13063" s="1" t="s">
        <v>37</v>
      </c>
      <c r="C13063" s="3" t="s">
        <v>56</v>
      </c>
      <c r="D13063" s="2" t="s">
        <v>50</v>
      </c>
      <c r="E13063" s="3" t="s">
        <v>44</v>
      </c>
      <c r="F13063" s="3">
        <f t="shared" ca="1" si="406"/>
        <v>4</v>
      </c>
      <c r="G13063" s="4">
        <f t="shared" ca="1" si="407"/>
        <v>108</v>
      </c>
      <c r="H13063" s="4">
        <f ca="1">+Data_TABLE[[#This Row],[Qty]]*Data_TABLE[[#This Row],[Unit Price]]</f>
        <v>432</v>
      </c>
      <c r="I13063" s="7">
        <v>42374</v>
      </c>
      <c r="J13063" s="10">
        <f>EOMONTH(Data_TABLE[[#This Row],[Date Sold]],0)</f>
        <v>42400</v>
      </c>
    </row>
    <row r="13064" spans="2:10" x14ac:dyDescent="0.25">
      <c r="B13064" s="1" t="s">
        <v>40</v>
      </c>
      <c r="C13064" s="3" t="s">
        <v>54</v>
      </c>
      <c r="D13064" s="2" t="s">
        <v>48</v>
      </c>
      <c r="E13064" s="3" t="s">
        <v>42</v>
      </c>
      <c r="F13064" s="3">
        <f t="shared" ca="1" si="406"/>
        <v>3</v>
      </c>
      <c r="G13064" s="4">
        <f t="shared" ca="1" si="407"/>
        <v>74</v>
      </c>
      <c r="H13064" s="4">
        <f ca="1">+Data_TABLE[[#This Row],[Qty]]*Data_TABLE[[#This Row],[Unit Price]]</f>
        <v>222</v>
      </c>
      <c r="I13064" s="7">
        <v>42374</v>
      </c>
      <c r="J13064" s="10">
        <f>EOMONTH(Data_TABLE[[#This Row],[Date Sold]],0)</f>
        <v>42400</v>
      </c>
    </row>
    <row r="13065" spans="2:10" x14ac:dyDescent="0.25">
      <c r="B13065" s="1" t="s">
        <v>39</v>
      </c>
      <c r="C13065" s="3" t="s">
        <v>55</v>
      </c>
      <c r="D13065" s="2" t="s">
        <v>51</v>
      </c>
      <c r="E13065" s="3" t="s">
        <v>45</v>
      </c>
      <c r="F13065" s="3">
        <f t="shared" ca="1" si="406"/>
        <v>1</v>
      </c>
      <c r="G13065" s="4">
        <f t="shared" ca="1" si="407"/>
        <v>80</v>
      </c>
      <c r="H13065" s="4">
        <f ca="1">+Data_TABLE[[#This Row],[Qty]]*Data_TABLE[[#This Row],[Unit Price]]</f>
        <v>80</v>
      </c>
      <c r="I13065" s="7">
        <v>42374</v>
      </c>
      <c r="J13065" s="10">
        <f>EOMONTH(Data_TABLE[[#This Row],[Date Sold]],0)</f>
        <v>42400</v>
      </c>
    </row>
    <row r="13066" spans="2:10" x14ac:dyDescent="0.25">
      <c r="B13066" s="1" t="s">
        <v>37</v>
      </c>
      <c r="C13066" s="3" t="s">
        <v>54</v>
      </c>
      <c r="D13066" s="2" t="s">
        <v>48</v>
      </c>
      <c r="E13066" s="3" t="s">
        <v>42</v>
      </c>
      <c r="F13066" s="3">
        <f t="shared" ca="1" si="406"/>
        <v>4</v>
      </c>
      <c r="G13066" s="4">
        <f t="shared" ca="1" si="407"/>
        <v>123</v>
      </c>
      <c r="H13066" s="4">
        <f ca="1">+Data_TABLE[[#This Row],[Qty]]*Data_TABLE[[#This Row],[Unit Price]]</f>
        <v>492</v>
      </c>
      <c r="I13066" s="7">
        <v>42374</v>
      </c>
      <c r="J13066" s="10">
        <f>EOMONTH(Data_TABLE[[#This Row],[Date Sold]],0)</f>
        <v>42400</v>
      </c>
    </row>
    <row r="13067" spans="2:10" x14ac:dyDescent="0.25">
      <c r="B13067" s="1" t="s">
        <v>37</v>
      </c>
      <c r="C13067" s="3" t="s">
        <v>56</v>
      </c>
      <c r="D13067" s="2" t="s">
        <v>50</v>
      </c>
      <c r="E13067" s="3" t="s">
        <v>44</v>
      </c>
      <c r="F13067" s="3">
        <f t="shared" ca="1" si="406"/>
        <v>2</v>
      </c>
      <c r="G13067" s="4">
        <f t="shared" ca="1" si="407"/>
        <v>116</v>
      </c>
      <c r="H13067" s="4">
        <f ca="1">+Data_TABLE[[#This Row],[Qty]]*Data_TABLE[[#This Row],[Unit Price]]</f>
        <v>232</v>
      </c>
      <c r="I13067" s="7">
        <v>42374</v>
      </c>
      <c r="J13067" s="10">
        <f>EOMONTH(Data_TABLE[[#This Row],[Date Sold]],0)</f>
        <v>42400</v>
      </c>
    </row>
    <row r="13068" spans="2:10" x14ac:dyDescent="0.25">
      <c r="B13068" s="1" t="s">
        <v>41</v>
      </c>
      <c r="C13068" s="3" t="s">
        <v>56</v>
      </c>
      <c r="D13068" s="2" t="s">
        <v>52</v>
      </c>
      <c r="E13068" s="3" t="s">
        <v>46</v>
      </c>
      <c r="F13068" s="3">
        <f t="shared" ca="1" si="406"/>
        <v>1</v>
      </c>
      <c r="G13068" s="4">
        <f t="shared" ca="1" si="407"/>
        <v>178</v>
      </c>
      <c r="H13068" s="4">
        <f ca="1">+Data_TABLE[[#This Row],[Qty]]*Data_TABLE[[#This Row],[Unit Price]]</f>
        <v>178</v>
      </c>
      <c r="I13068" s="7">
        <v>42374</v>
      </c>
      <c r="J13068" s="10">
        <f>EOMONTH(Data_TABLE[[#This Row],[Date Sold]],0)</f>
        <v>42400</v>
      </c>
    </row>
    <row r="13069" spans="2:10" x14ac:dyDescent="0.25">
      <c r="B13069" s="1" t="s">
        <v>38</v>
      </c>
      <c r="C13069" s="3" t="s">
        <v>56</v>
      </c>
      <c r="D13069" s="2" t="s">
        <v>50</v>
      </c>
      <c r="E13069" s="3" t="s">
        <v>44</v>
      </c>
      <c r="F13069" s="3">
        <f t="shared" ca="1" si="406"/>
        <v>2</v>
      </c>
      <c r="G13069" s="4">
        <f t="shared" ca="1" si="407"/>
        <v>84</v>
      </c>
      <c r="H13069" s="4">
        <f ca="1">+Data_TABLE[[#This Row],[Qty]]*Data_TABLE[[#This Row],[Unit Price]]</f>
        <v>168</v>
      </c>
      <c r="I13069" s="7">
        <v>42374</v>
      </c>
      <c r="J13069" s="10">
        <f>EOMONTH(Data_TABLE[[#This Row],[Date Sold]],0)</f>
        <v>42400</v>
      </c>
    </row>
    <row r="13070" spans="2:10" x14ac:dyDescent="0.25">
      <c r="B13070" s="1" t="s">
        <v>41</v>
      </c>
      <c r="C13070" s="3" t="s">
        <v>56</v>
      </c>
      <c r="D13070" s="2" t="s">
        <v>52</v>
      </c>
      <c r="E13070" s="3" t="s">
        <v>46</v>
      </c>
      <c r="F13070" s="3">
        <f t="shared" ca="1" si="406"/>
        <v>1</v>
      </c>
      <c r="G13070" s="4">
        <f t="shared" ca="1" si="407"/>
        <v>90</v>
      </c>
      <c r="H13070" s="4">
        <f ca="1">+Data_TABLE[[#This Row],[Qty]]*Data_TABLE[[#This Row],[Unit Price]]</f>
        <v>90</v>
      </c>
      <c r="I13070" s="7">
        <v>42374</v>
      </c>
      <c r="J13070" s="10">
        <f>EOMONTH(Data_TABLE[[#This Row],[Date Sold]],0)</f>
        <v>42400</v>
      </c>
    </row>
    <row r="13071" spans="2:10" x14ac:dyDescent="0.25">
      <c r="B13071" s="1" t="s">
        <v>38</v>
      </c>
      <c r="C13071" s="3" t="s">
        <v>55</v>
      </c>
      <c r="D13071" s="2" t="s">
        <v>51</v>
      </c>
      <c r="E13071" s="3" t="s">
        <v>45</v>
      </c>
      <c r="F13071" s="3">
        <f t="shared" ca="1" si="406"/>
        <v>1</v>
      </c>
      <c r="G13071" s="4">
        <f t="shared" ca="1" si="407"/>
        <v>95</v>
      </c>
      <c r="H13071" s="4">
        <f ca="1">+Data_TABLE[[#This Row],[Qty]]*Data_TABLE[[#This Row],[Unit Price]]</f>
        <v>95</v>
      </c>
      <c r="I13071" s="7">
        <v>42374</v>
      </c>
      <c r="J13071" s="10">
        <f>EOMONTH(Data_TABLE[[#This Row],[Date Sold]],0)</f>
        <v>42400</v>
      </c>
    </row>
    <row r="13072" spans="2:10" x14ac:dyDescent="0.25">
      <c r="B13072" s="1" t="s">
        <v>36</v>
      </c>
      <c r="C13072" s="3" t="s">
        <v>56</v>
      </c>
      <c r="D13072" s="2" t="s">
        <v>50</v>
      </c>
      <c r="E13072" s="3" t="s">
        <v>44</v>
      </c>
      <c r="F13072" s="3">
        <f t="shared" ca="1" si="406"/>
        <v>1</v>
      </c>
      <c r="G13072" s="4">
        <f t="shared" ca="1" si="407"/>
        <v>116</v>
      </c>
      <c r="H13072" s="4">
        <f ca="1">+Data_TABLE[[#This Row],[Qty]]*Data_TABLE[[#This Row],[Unit Price]]</f>
        <v>116</v>
      </c>
      <c r="I13072" s="7">
        <v>42374</v>
      </c>
      <c r="J13072" s="10">
        <f>EOMONTH(Data_TABLE[[#This Row],[Date Sold]],0)</f>
        <v>42400</v>
      </c>
    </row>
    <row r="13073" spans="2:10" x14ac:dyDescent="0.25">
      <c r="B13073" s="1" t="s">
        <v>39</v>
      </c>
      <c r="C13073" s="3" t="s">
        <v>55</v>
      </c>
      <c r="D13073" s="2" t="s">
        <v>51</v>
      </c>
      <c r="E13073" s="3" t="s">
        <v>45</v>
      </c>
      <c r="F13073" s="3">
        <f t="shared" ca="1" si="406"/>
        <v>2</v>
      </c>
      <c r="G13073" s="4">
        <f t="shared" ca="1" si="407"/>
        <v>92</v>
      </c>
      <c r="H13073" s="4">
        <f ca="1">+Data_TABLE[[#This Row],[Qty]]*Data_TABLE[[#This Row],[Unit Price]]</f>
        <v>184</v>
      </c>
      <c r="I13073" s="7">
        <v>42374</v>
      </c>
      <c r="J13073" s="10">
        <f>EOMONTH(Data_TABLE[[#This Row],[Date Sold]],0)</f>
        <v>42400</v>
      </c>
    </row>
    <row r="13074" spans="2:10" x14ac:dyDescent="0.25">
      <c r="B13074" s="1" t="s">
        <v>38</v>
      </c>
      <c r="C13074" s="3" t="s">
        <v>56</v>
      </c>
      <c r="D13074" s="2" t="s">
        <v>52</v>
      </c>
      <c r="E13074" s="3" t="s">
        <v>46</v>
      </c>
      <c r="F13074" s="3">
        <f t="shared" ca="1" si="406"/>
        <v>4</v>
      </c>
      <c r="G13074" s="4">
        <f t="shared" ca="1" si="407"/>
        <v>134</v>
      </c>
      <c r="H13074" s="4">
        <f ca="1">+Data_TABLE[[#This Row],[Qty]]*Data_TABLE[[#This Row],[Unit Price]]</f>
        <v>536</v>
      </c>
      <c r="I13074" s="7">
        <v>42374</v>
      </c>
      <c r="J13074" s="10">
        <f>EOMONTH(Data_TABLE[[#This Row],[Date Sold]],0)</f>
        <v>42400</v>
      </c>
    </row>
    <row r="13075" spans="2:10" x14ac:dyDescent="0.25">
      <c r="B13075" s="1" t="s">
        <v>39</v>
      </c>
      <c r="C13075" s="3" t="s">
        <v>56</v>
      </c>
      <c r="D13075" s="2" t="s">
        <v>50</v>
      </c>
      <c r="E13075" s="3" t="s">
        <v>44</v>
      </c>
      <c r="F13075" s="3">
        <f t="shared" ca="1" si="406"/>
        <v>4</v>
      </c>
      <c r="G13075" s="4">
        <f t="shared" ca="1" si="407"/>
        <v>199</v>
      </c>
      <c r="H13075" s="4">
        <f ca="1">+Data_TABLE[[#This Row],[Qty]]*Data_TABLE[[#This Row],[Unit Price]]</f>
        <v>796</v>
      </c>
      <c r="I13075" s="7">
        <v>42374</v>
      </c>
      <c r="J13075" s="10">
        <f>EOMONTH(Data_TABLE[[#This Row],[Date Sold]],0)</f>
        <v>42400</v>
      </c>
    </row>
    <row r="13076" spans="2:10" x14ac:dyDescent="0.25">
      <c r="B13076" s="1" t="s">
        <v>36</v>
      </c>
      <c r="C13076" s="3" t="s">
        <v>56</v>
      </c>
      <c r="D13076" s="2" t="s">
        <v>50</v>
      </c>
      <c r="E13076" s="3" t="s">
        <v>44</v>
      </c>
      <c r="F13076" s="3">
        <f t="shared" ca="1" si="406"/>
        <v>2</v>
      </c>
      <c r="G13076" s="4">
        <f t="shared" ca="1" si="407"/>
        <v>192</v>
      </c>
      <c r="H13076" s="4">
        <f ca="1">+Data_TABLE[[#This Row],[Qty]]*Data_TABLE[[#This Row],[Unit Price]]</f>
        <v>384</v>
      </c>
      <c r="I13076" s="7">
        <v>42374</v>
      </c>
      <c r="J13076" s="10">
        <f>EOMONTH(Data_TABLE[[#This Row],[Date Sold]],0)</f>
        <v>42400</v>
      </c>
    </row>
    <row r="13077" spans="2:10" x14ac:dyDescent="0.25">
      <c r="B13077" s="1" t="s">
        <v>37</v>
      </c>
      <c r="C13077" s="3" t="s">
        <v>56</v>
      </c>
      <c r="D13077" s="2" t="s">
        <v>52</v>
      </c>
      <c r="E13077" s="3" t="s">
        <v>46</v>
      </c>
      <c r="F13077" s="3">
        <f t="shared" ca="1" si="406"/>
        <v>4</v>
      </c>
      <c r="G13077" s="4">
        <f t="shared" ca="1" si="407"/>
        <v>71</v>
      </c>
      <c r="H13077" s="4">
        <f ca="1">+Data_TABLE[[#This Row],[Qty]]*Data_TABLE[[#This Row],[Unit Price]]</f>
        <v>284</v>
      </c>
      <c r="I13077" s="7">
        <v>42374</v>
      </c>
      <c r="J13077" s="10">
        <f>EOMONTH(Data_TABLE[[#This Row],[Date Sold]],0)</f>
        <v>42400</v>
      </c>
    </row>
    <row r="13078" spans="2:10" x14ac:dyDescent="0.25">
      <c r="B13078" s="1" t="s">
        <v>41</v>
      </c>
      <c r="C13078" s="3" t="s">
        <v>54</v>
      </c>
      <c r="D13078" s="2" t="s">
        <v>48</v>
      </c>
      <c r="E13078" s="3" t="s">
        <v>42</v>
      </c>
      <c r="F13078" s="3">
        <f t="shared" ca="1" si="406"/>
        <v>3</v>
      </c>
      <c r="G13078" s="4">
        <f t="shared" ca="1" si="407"/>
        <v>79</v>
      </c>
      <c r="H13078" s="4">
        <f ca="1">+Data_TABLE[[#This Row],[Qty]]*Data_TABLE[[#This Row],[Unit Price]]</f>
        <v>237</v>
      </c>
      <c r="I13078" s="7">
        <v>42374</v>
      </c>
      <c r="J13078" s="10">
        <f>EOMONTH(Data_TABLE[[#This Row],[Date Sold]],0)</f>
        <v>42400</v>
      </c>
    </row>
    <row r="13079" spans="2:10" x14ac:dyDescent="0.25">
      <c r="B13079" s="1" t="s">
        <v>40</v>
      </c>
      <c r="C13079" s="3" t="s">
        <v>55</v>
      </c>
      <c r="D13079" s="2" t="s">
        <v>51</v>
      </c>
      <c r="E13079" s="3" t="s">
        <v>45</v>
      </c>
      <c r="F13079" s="3">
        <f t="shared" ca="1" si="406"/>
        <v>4</v>
      </c>
      <c r="G13079" s="4">
        <f t="shared" ca="1" si="407"/>
        <v>72</v>
      </c>
      <c r="H13079" s="4">
        <f ca="1">+Data_TABLE[[#This Row],[Qty]]*Data_TABLE[[#This Row],[Unit Price]]</f>
        <v>288</v>
      </c>
      <c r="I13079" s="7">
        <v>42374</v>
      </c>
      <c r="J13079" s="10">
        <f>EOMONTH(Data_TABLE[[#This Row],[Date Sold]],0)</f>
        <v>42400</v>
      </c>
    </row>
    <row r="13080" spans="2:10" x14ac:dyDescent="0.25">
      <c r="B13080" s="1" t="s">
        <v>40</v>
      </c>
      <c r="C13080" s="3" t="s">
        <v>56</v>
      </c>
      <c r="D13080" s="2" t="s">
        <v>52</v>
      </c>
      <c r="E13080" s="3" t="s">
        <v>46</v>
      </c>
      <c r="F13080" s="3">
        <f t="shared" ca="1" si="406"/>
        <v>1</v>
      </c>
      <c r="G13080" s="4">
        <f t="shared" ca="1" si="407"/>
        <v>89</v>
      </c>
      <c r="H13080" s="4">
        <f ca="1">+Data_TABLE[[#This Row],[Qty]]*Data_TABLE[[#This Row],[Unit Price]]</f>
        <v>89</v>
      </c>
      <c r="I13080" s="7">
        <v>42374</v>
      </c>
      <c r="J13080" s="10">
        <f>EOMONTH(Data_TABLE[[#This Row],[Date Sold]],0)</f>
        <v>42400</v>
      </c>
    </row>
    <row r="13081" spans="2:10" x14ac:dyDescent="0.25">
      <c r="B13081" s="1" t="s">
        <v>40</v>
      </c>
      <c r="C13081" s="3" t="s">
        <v>55</v>
      </c>
      <c r="D13081" s="2" t="s">
        <v>49</v>
      </c>
      <c r="E13081" s="3" t="s">
        <v>43</v>
      </c>
      <c r="F13081" s="3">
        <f t="shared" ca="1" si="406"/>
        <v>3</v>
      </c>
      <c r="G13081" s="4">
        <f t="shared" ca="1" si="407"/>
        <v>114</v>
      </c>
      <c r="H13081" s="4">
        <f ca="1">+Data_TABLE[[#This Row],[Qty]]*Data_TABLE[[#This Row],[Unit Price]]</f>
        <v>342</v>
      </c>
      <c r="I13081" s="7">
        <v>42374</v>
      </c>
      <c r="J13081" s="10">
        <f>EOMONTH(Data_TABLE[[#This Row],[Date Sold]],0)</f>
        <v>42400</v>
      </c>
    </row>
    <row r="13082" spans="2:10" x14ac:dyDescent="0.25">
      <c r="B13082" s="1" t="s">
        <v>37</v>
      </c>
      <c r="C13082" s="3" t="s">
        <v>55</v>
      </c>
      <c r="D13082" s="2" t="s">
        <v>51</v>
      </c>
      <c r="E13082" s="3" t="s">
        <v>45</v>
      </c>
      <c r="F13082" s="3">
        <f t="shared" ca="1" si="406"/>
        <v>2</v>
      </c>
      <c r="G13082" s="4">
        <f t="shared" ca="1" si="407"/>
        <v>194</v>
      </c>
      <c r="H13082" s="4">
        <f ca="1">+Data_TABLE[[#This Row],[Qty]]*Data_TABLE[[#This Row],[Unit Price]]</f>
        <v>388</v>
      </c>
      <c r="I13082" s="7">
        <v>42374</v>
      </c>
      <c r="J13082" s="10">
        <f>EOMONTH(Data_TABLE[[#This Row],[Date Sold]],0)</f>
        <v>42400</v>
      </c>
    </row>
    <row r="13083" spans="2:10" x14ac:dyDescent="0.25">
      <c r="B13083" s="1" t="s">
        <v>41</v>
      </c>
      <c r="C13083" s="3" t="s">
        <v>56</v>
      </c>
      <c r="D13083" s="2" t="s">
        <v>50</v>
      </c>
      <c r="E13083" s="3" t="s">
        <v>44</v>
      </c>
      <c r="F13083" s="3">
        <f t="shared" ca="1" si="406"/>
        <v>3</v>
      </c>
      <c r="G13083" s="4">
        <f t="shared" ca="1" si="407"/>
        <v>118</v>
      </c>
      <c r="H13083" s="4">
        <f ca="1">+Data_TABLE[[#This Row],[Qty]]*Data_TABLE[[#This Row],[Unit Price]]</f>
        <v>354</v>
      </c>
      <c r="I13083" s="7">
        <v>42374</v>
      </c>
      <c r="J13083" s="10">
        <f>EOMONTH(Data_TABLE[[#This Row],[Date Sold]],0)</f>
        <v>42400</v>
      </c>
    </row>
    <row r="13084" spans="2:10" x14ac:dyDescent="0.25">
      <c r="B13084" s="1" t="s">
        <v>40</v>
      </c>
      <c r="C13084" s="3" t="s">
        <v>54</v>
      </c>
      <c r="D13084" s="2" t="s">
        <v>48</v>
      </c>
      <c r="E13084" s="3" t="s">
        <v>42</v>
      </c>
      <c r="F13084" s="3">
        <f t="shared" ca="1" si="406"/>
        <v>3</v>
      </c>
      <c r="G13084" s="4">
        <f t="shared" ca="1" si="407"/>
        <v>95</v>
      </c>
      <c r="H13084" s="4">
        <f ca="1">+Data_TABLE[[#This Row],[Qty]]*Data_TABLE[[#This Row],[Unit Price]]</f>
        <v>285</v>
      </c>
      <c r="I13084" s="7">
        <v>42374</v>
      </c>
      <c r="J13084" s="10">
        <f>EOMONTH(Data_TABLE[[#This Row],[Date Sold]],0)</f>
        <v>42400</v>
      </c>
    </row>
    <row r="13085" spans="2:10" x14ac:dyDescent="0.25">
      <c r="B13085" s="1" t="s">
        <v>41</v>
      </c>
      <c r="C13085" s="3" t="s">
        <v>55</v>
      </c>
      <c r="D13085" s="2" t="s">
        <v>51</v>
      </c>
      <c r="E13085" s="3" t="s">
        <v>45</v>
      </c>
      <c r="F13085" s="3">
        <f t="shared" ca="1" si="406"/>
        <v>1</v>
      </c>
      <c r="G13085" s="4">
        <f t="shared" ca="1" si="407"/>
        <v>157</v>
      </c>
      <c r="H13085" s="4">
        <f ca="1">+Data_TABLE[[#This Row],[Qty]]*Data_TABLE[[#This Row],[Unit Price]]</f>
        <v>157</v>
      </c>
      <c r="I13085" s="7">
        <v>42374</v>
      </c>
      <c r="J13085" s="10">
        <f>EOMONTH(Data_TABLE[[#This Row],[Date Sold]],0)</f>
        <v>42400</v>
      </c>
    </row>
    <row r="13086" spans="2:10" x14ac:dyDescent="0.25">
      <c r="B13086" s="1" t="s">
        <v>37</v>
      </c>
      <c r="C13086" s="3" t="s">
        <v>56</v>
      </c>
      <c r="D13086" s="2" t="s">
        <v>52</v>
      </c>
      <c r="E13086" s="3" t="s">
        <v>46</v>
      </c>
      <c r="F13086" s="3">
        <f t="shared" ca="1" si="406"/>
        <v>4</v>
      </c>
      <c r="G13086" s="4">
        <f t="shared" ca="1" si="407"/>
        <v>79</v>
      </c>
      <c r="H13086" s="4">
        <f ca="1">+Data_TABLE[[#This Row],[Qty]]*Data_TABLE[[#This Row],[Unit Price]]</f>
        <v>316</v>
      </c>
      <c r="I13086" s="7">
        <v>42374</v>
      </c>
      <c r="J13086" s="10">
        <f>EOMONTH(Data_TABLE[[#This Row],[Date Sold]],0)</f>
        <v>42400</v>
      </c>
    </row>
    <row r="13087" spans="2:10" x14ac:dyDescent="0.25">
      <c r="B13087" s="1" t="s">
        <v>41</v>
      </c>
      <c r="C13087" s="3" t="s">
        <v>56</v>
      </c>
      <c r="D13087" s="2" t="s">
        <v>52</v>
      </c>
      <c r="E13087" s="3" t="s">
        <v>46</v>
      </c>
      <c r="F13087" s="3">
        <f t="shared" ca="1" si="406"/>
        <v>1</v>
      </c>
      <c r="G13087" s="4">
        <f t="shared" ca="1" si="407"/>
        <v>113</v>
      </c>
      <c r="H13087" s="4">
        <f ca="1">+Data_TABLE[[#This Row],[Qty]]*Data_TABLE[[#This Row],[Unit Price]]</f>
        <v>113</v>
      </c>
      <c r="I13087" s="7">
        <v>42374</v>
      </c>
      <c r="J13087" s="10">
        <f>EOMONTH(Data_TABLE[[#This Row],[Date Sold]],0)</f>
        <v>42400</v>
      </c>
    </row>
    <row r="13088" spans="2:10" x14ac:dyDescent="0.25">
      <c r="B13088" s="1" t="s">
        <v>36</v>
      </c>
      <c r="C13088" s="3" t="s">
        <v>55</v>
      </c>
      <c r="D13088" s="2" t="s">
        <v>51</v>
      </c>
      <c r="E13088" s="3" t="s">
        <v>45</v>
      </c>
      <c r="F13088" s="3">
        <f t="shared" ca="1" si="406"/>
        <v>4</v>
      </c>
      <c r="G13088" s="4">
        <f t="shared" ca="1" si="407"/>
        <v>147</v>
      </c>
      <c r="H13088" s="4">
        <f ca="1">+Data_TABLE[[#This Row],[Qty]]*Data_TABLE[[#This Row],[Unit Price]]</f>
        <v>588</v>
      </c>
      <c r="I13088" s="7">
        <v>42374</v>
      </c>
      <c r="J13088" s="10">
        <f>EOMONTH(Data_TABLE[[#This Row],[Date Sold]],0)</f>
        <v>42400</v>
      </c>
    </row>
    <row r="13089" spans="2:10" x14ac:dyDescent="0.25">
      <c r="B13089" s="1" t="s">
        <v>37</v>
      </c>
      <c r="C13089" s="3" t="s">
        <v>56</v>
      </c>
      <c r="D13089" s="2" t="s">
        <v>50</v>
      </c>
      <c r="E13089" s="3" t="s">
        <v>44</v>
      </c>
      <c r="F13089" s="3">
        <f t="shared" ca="1" si="406"/>
        <v>3</v>
      </c>
      <c r="G13089" s="4">
        <f t="shared" ca="1" si="407"/>
        <v>112</v>
      </c>
      <c r="H13089" s="4">
        <f ca="1">+Data_TABLE[[#This Row],[Qty]]*Data_TABLE[[#This Row],[Unit Price]]</f>
        <v>336</v>
      </c>
      <c r="I13089" s="7">
        <v>42374</v>
      </c>
      <c r="J13089" s="10">
        <f>EOMONTH(Data_TABLE[[#This Row],[Date Sold]],0)</f>
        <v>42400</v>
      </c>
    </row>
    <row r="13090" spans="2:10" x14ac:dyDescent="0.25">
      <c r="B13090" s="1" t="s">
        <v>41</v>
      </c>
      <c r="C13090" s="3" t="s">
        <v>55</v>
      </c>
      <c r="D13090" s="2" t="s">
        <v>51</v>
      </c>
      <c r="E13090" s="3" t="s">
        <v>45</v>
      </c>
      <c r="F13090" s="3">
        <f t="shared" ca="1" si="406"/>
        <v>1</v>
      </c>
      <c r="G13090" s="4">
        <f t="shared" ca="1" si="407"/>
        <v>84</v>
      </c>
      <c r="H13090" s="4">
        <f ca="1">+Data_TABLE[[#This Row],[Qty]]*Data_TABLE[[#This Row],[Unit Price]]</f>
        <v>84</v>
      </c>
      <c r="I13090" s="7">
        <v>42374</v>
      </c>
      <c r="J13090" s="10">
        <f>EOMONTH(Data_TABLE[[#This Row],[Date Sold]],0)</f>
        <v>42400</v>
      </c>
    </row>
    <row r="13091" spans="2:10" x14ac:dyDescent="0.25">
      <c r="B13091" s="1" t="s">
        <v>36</v>
      </c>
      <c r="C13091" s="3" t="s">
        <v>56</v>
      </c>
      <c r="D13091" s="2" t="s">
        <v>50</v>
      </c>
      <c r="E13091" s="3" t="s">
        <v>44</v>
      </c>
      <c r="F13091" s="3">
        <f t="shared" ca="1" si="406"/>
        <v>3</v>
      </c>
      <c r="G13091" s="4">
        <f t="shared" ca="1" si="407"/>
        <v>123</v>
      </c>
      <c r="H13091" s="4">
        <f ca="1">+Data_TABLE[[#This Row],[Qty]]*Data_TABLE[[#This Row],[Unit Price]]</f>
        <v>369</v>
      </c>
      <c r="I13091" s="7">
        <v>42374</v>
      </c>
      <c r="J13091" s="10">
        <f>EOMONTH(Data_TABLE[[#This Row],[Date Sold]],0)</f>
        <v>42400</v>
      </c>
    </row>
    <row r="13092" spans="2:10" x14ac:dyDescent="0.25">
      <c r="B13092" s="1" t="s">
        <v>41</v>
      </c>
      <c r="C13092" s="3" t="s">
        <v>55</v>
      </c>
      <c r="D13092" s="2" t="s">
        <v>49</v>
      </c>
      <c r="E13092" s="3" t="s">
        <v>43</v>
      </c>
      <c r="F13092" s="3">
        <f t="shared" ca="1" si="406"/>
        <v>1</v>
      </c>
      <c r="G13092" s="4">
        <f t="shared" ca="1" si="407"/>
        <v>71</v>
      </c>
      <c r="H13092" s="4">
        <f ca="1">+Data_TABLE[[#This Row],[Qty]]*Data_TABLE[[#This Row],[Unit Price]]</f>
        <v>71</v>
      </c>
      <c r="I13092" s="7">
        <v>42374</v>
      </c>
      <c r="J13092" s="10">
        <f>EOMONTH(Data_TABLE[[#This Row],[Date Sold]],0)</f>
        <v>42400</v>
      </c>
    </row>
    <row r="13093" spans="2:10" x14ac:dyDescent="0.25">
      <c r="B13093" s="1" t="s">
        <v>40</v>
      </c>
      <c r="C13093" s="3" t="s">
        <v>55</v>
      </c>
      <c r="D13093" s="2" t="s">
        <v>51</v>
      </c>
      <c r="E13093" s="3" t="s">
        <v>45</v>
      </c>
      <c r="F13093" s="3">
        <f t="shared" ca="1" si="406"/>
        <v>2</v>
      </c>
      <c r="G13093" s="4">
        <f t="shared" ca="1" si="407"/>
        <v>183</v>
      </c>
      <c r="H13093" s="4">
        <f ca="1">+Data_TABLE[[#This Row],[Qty]]*Data_TABLE[[#This Row],[Unit Price]]</f>
        <v>366</v>
      </c>
      <c r="I13093" s="7">
        <v>42374</v>
      </c>
      <c r="J13093" s="10">
        <f>EOMONTH(Data_TABLE[[#This Row],[Date Sold]],0)</f>
        <v>42400</v>
      </c>
    </row>
    <row r="13094" spans="2:10" x14ac:dyDescent="0.25">
      <c r="B13094" s="1" t="s">
        <v>39</v>
      </c>
      <c r="C13094" s="3" t="s">
        <v>56</v>
      </c>
      <c r="D13094" s="2" t="s">
        <v>50</v>
      </c>
      <c r="E13094" s="3" t="s">
        <v>44</v>
      </c>
      <c r="F13094" s="3">
        <f t="shared" ca="1" si="406"/>
        <v>1</v>
      </c>
      <c r="G13094" s="4">
        <f t="shared" ca="1" si="407"/>
        <v>184</v>
      </c>
      <c r="H13094" s="4">
        <f ca="1">+Data_TABLE[[#This Row],[Qty]]*Data_TABLE[[#This Row],[Unit Price]]</f>
        <v>184</v>
      </c>
      <c r="I13094" s="7">
        <v>42374</v>
      </c>
      <c r="J13094" s="10">
        <f>EOMONTH(Data_TABLE[[#This Row],[Date Sold]],0)</f>
        <v>42400</v>
      </c>
    </row>
    <row r="13095" spans="2:10" x14ac:dyDescent="0.25">
      <c r="B13095" s="1" t="s">
        <v>37</v>
      </c>
      <c r="C13095" s="3" t="s">
        <v>55</v>
      </c>
      <c r="D13095" s="2" t="s">
        <v>51</v>
      </c>
      <c r="E13095" s="3" t="s">
        <v>45</v>
      </c>
      <c r="F13095" s="3">
        <f t="shared" ca="1" si="406"/>
        <v>4</v>
      </c>
      <c r="G13095" s="4">
        <f t="shared" ca="1" si="407"/>
        <v>66</v>
      </c>
      <c r="H13095" s="4">
        <f ca="1">+Data_TABLE[[#This Row],[Qty]]*Data_TABLE[[#This Row],[Unit Price]]</f>
        <v>264</v>
      </c>
      <c r="I13095" s="7">
        <v>42374</v>
      </c>
      <c r="J13095" s="10">
        <f>EOMONTH(Data_TABLE[[#This Row],[Date Sold]],0)</f>
        <v>42400</v>
      </c>
    </row>
    <row r="13096" spans="2:10" x14ac:dyDescent="0.25">
      <c r="B13096" s="1" t="s">
        <v>37</v>
      </c>
      <c r="C13096" s="3" t="s">
        <v>55</v>
      </c>
      <c r="D13096" s="2" t="s">
        <v>49</v>
      </c>
      <c r="E13096" s="3" t="s">
        <v>43</v>
      </c>
      <c r="F13096" s="3">
        <f t="shared" ca="1" si="406"/>
        <v>1</v>
      </c>
      <c r="G13096" s="4">
        <f t="shared" ca="1" si="407"/>
        <v>172</v>
      </c>
      <c r="H13096" s="4">
        <f ca="1">+Data_TABLE[[#This Row],[Qty]]*Data_TABLE[[#This Row],[Unit Price]]</f>
        <v>172</v>
      </c>
      <c r="I13096" s="7">
        <v>42374</v>
      </c>
      <c r="J13096" s="10">
        <f>EOMONTH(Data_TABLE[[#This Row],[Date Sold]],0)</f>
        <v>42400</v>
      </c>
    </row>
    <row r="13097" spans="2:10" x14ac:dyDescent="0.25">
      <c r="B13097" s="1" t="s">
        <v>38</v>
      </c>
      <c r="C13097" s="3" t="s">
        <v>55</v>
      </c>
      <c r="D13097" s="2" t="s">
        <v>51</v>
      </c>
      <c r="E13097" s="3" t="s">
        <v>45</v>
      </c>
      <c r="F13097" s="3">
        <f t="shared" ca="1" si="406"/>
        <v>2</v>
      </c>
      <c r="G13097" s="4">
        <f t="shared" ca="1" si="407"/>
        <v>91</v>
      </c>
      <c r="H13097" s="4">
        <f ca="1">+Data_TABLE[[#This Row],[Qty]]*Data_TABLE[[#This Row],[Unit Price]]</f>
        <v>182</v>
      </c>
      <c r="I13097" s="7">
        <v>42374</v>
      </c>
      <c r="J13097" s="10">
        <f>EOMONTH(Data_TABLE[[#This Row],[Date Sold]],0)</f>
        <v>42400</v>
      </c>
    </row>
    <row r="13098" spans="2:10" x14ac:dyDescent="0.25">
      <c r="B13098" s="1" t="s">
        <v>36</v>
      </c>
      <c r="C13098" s="3" t="s">
        <v>56</v>
      </c>
      <c r="D13098" s="2" t="s">
        <v>52</v>
      </c>
      <c r="E13098" s="3" t="s">
        <v>46</v>
      </c>
      <c r="F13098" s="3">
        <f t="shared" ca="1" si="406"/>
        <v>5</v>
      </c>
      <c r="G13098" s="4">
        <f t="shared" ca="1" si="407"/>
        <v>196</v>
      </c>
      <c r="H13098" s="4">
        <f ca="1">+Data_TABLE[[#This Row],[Qty]]*Data_TABLE[[#This Row],[Unit Price]]</f>
        <v>980</v>
      </c>
      <c r="I13098" s="7">
        <v>42374</v>
      </c>
      <c r="J13098" s="10">
        <f>EOMONTH(Data_TABLE[[#This Row],[Date Sold]],0)</f>
        <v>42400</v>
      </c>
    </row>
    <row r="13099" spans="2:10" x14ac:dyDescent="0.25">
      <c r="B13099" s="1" t="s">
        <v>36</v>
      </c>
      <c r="C13099" s="3" t="s">
        <v>55</v>
      </c>
      <c r="D13099" s="2" t="s">
        <v>49</v>
      </c>
      <c r="E13099" s="3" t="s">
        <v>43</v>
      </c>
      <c r="F13099" s="3">
        <f t="shared" ca="1" si="406"/>
        <v>4</v>
      </c>
      <c r="G13099" s="4">
        <f t="shared" ca="1" si="407"/>
        <v>89</v>
      </c>
      <c r="H13099" s="4">
        <f ca="1">+Data_TABLE[[#This Row],[Qty]]*Data_TABLE[[#This Row],[Unit Price]]</f>
        <v>356</v>
      </c>
      <c r="I13099" s="7">
        <v>42374</v>
      </c>
      <c r="J13099" s="10">
        <f>EOMONTH(Data_TABLE[[#This Row],[Date Sold]],0)</f>
        <v>42400</v>
      </c>
    </row>
    <row r="13100" spans="2:10" x14ac:dyDescent="0.25">
      <c r="B13100" s="1" t="s">
        <v>39</v>
      </c>
      <c r="C13100" s="3" t="s">
        <v>54</v>
      </c>
      <c r="D13100" s="2" t="s">
        <v>48</v>
      </c>
      <c r="E13100" s="3" t="s">
        <v>42</v>
      </c>
      <c r="F13100" s="3">
        <f t="shared" ca="1" si="406"/>
        <v>4</v>
      </c>
      <c r="G13100" s="4">
        <f t="shared" ca="1" si="407"/>
        <v>127</v>
      </c>
      <c r="H13100" s="4">
        <f ca="1">+Data_TABLE[[#This Row],[Qty]]*Data_TABLE[[#This Row],[Unit Price]]</f>
        <v>508</v>
      </c>
      <c r="I13100" s="7">
        <v>42374</v>
      </c>
      <c r="J13100" s="10">
        <f>EOMONTH(Data_TABLE[[#This Row],[Date Sold]],0)</f>
        <v>42400</v>
      </c>
    </row>
    <row r="13101" spans="2:10" x14ac:dyDescent="0.25">
      <c r="B13101" s="1" t="s">
        <v>39</v>
      </c>
      <c r="C13101" s="3" t="s">
        <v>55</v>
      </c>
      <c r="D13101" s="2" t="s">
        <v>51</v>
      </c>
      <c r="E13101" s="3" t="s">
        <v>45</v>
      </c>
      <c r="F13101" s="3">
        <f t="shared" ca="1" si="406"/>
        <v>3</v>
      </c>
      <c r="G13101" s="4">
        <f t="shared" ca="1" si="407"/>
        <v>145</v>
      </c>
      <c r="H13101" s="4">
        <f ca="1">+Data_TABLE[[#This Row],[Qty]]*Data_TABLE[[#This Row],[Unit Price]]</f>
        <v>435</v>
      </c>
      <c r="I13101" s="7">
        <v>42374</v>
      </c>
      <c r="J13101" s="10">
        <f>EOMONTH(Data_TABLE[[#This Row],[Date Sold]],0)</f>
        <v>42400</v>
      </c>
    </row>
    <row r="13102" spans="2:10" x14ac:dyDescent="0.25">
      <c r="B13102" s="1" t="s">
        <v>41</v>
      </c>
      <c r="C13102" s="3" t="s">
        <v>56</v>
      </c>
      <c r="D13102" s="2" t="s">
        <v>52</v>
      </c>
      <c r="E13102" s="3" t="s">
        <v>46</v>
      </c>
      <c r="F13102" s="3">
        <f t="shared" ca="1" si="406"/>
        <v>3</v>
      </c>
      <c r="G13102" s="4">
        <f t="shared" ca="1" si="407"/>
        <v>146</v>
      </c>
      <c r="H13102" s="4">
        <f ca="1">+Data_TABLE[[#This Row],[Qty]]*Data_TABLE[[#This Row],[Unit Price]]</f>
        <v>438</v>
      </c>
      <c r="I13102" s="7">
        <v>42374</v>
      </c>
      <c r="J13102" s="10">
        <f>EOMONTH(Data_TABLE[[#This Row],[Date Sold]],0)</f>
        <v>42400</v>
      </c>
    </row>
    <row r="13103" spans="2:10" x14ac:dyDescent="0.25">
      <c r="B13103" s="1" t="s">
        <v>38</v>
      </c>
      <c r="C13103" s="3" t="s">
        <v>56</v>
      </c>
      <c r="D13103" s="2" t="s">
        <v>50</v>
      </c>
      <c r="E13103" s="3" t="s">
        <v>44</v>
      </c>
      <c r="F13103" s="3">
        <f t="shared" ca="1" si="406"/>
        <v>5</v>
      </c>
      <c r="G13103" s="4">
        <f t="shared" ca="1" si="407"/>
        <v>66</v>
      </c>
      <c r="H13103" s="4">
        <f ca="1">+Data_TABLE[[#This Row],[Qty]]*Data_TABLE[[#This Row],[Unit Price]]</f>
        <v>330</v>
      </c>
      <c r="I13103" s="7">
        <v>42375</v>
      </c>
      <c r="J13103" s="10">
        <f>EOMONTH(Data_TABLE[[#This Row],[Date Sold]],0)</f>
        <v>42400</v>
      </c>
    </row>
    <row r="13104" spans="2:10" x14ac:dyDescent="0.25">
      <c r="B13104" s="1" t="s">
        <v>38</v>
      </c>
      <c r="C13104" s="3" t="s">
        <v>55</v>
      </c>
      <c r="D13104" s="2" t="s">
        <v>49</v>
      </c>
      <c r="E13104" s="3" t="s">
        <v>43</v>
      </c>
      <c r="F13104" s="3">
        <f t="shared" ca="1" si="406"/>
        <v>5</v>
      </c>
      <c r="G13104" s="4">
        <f t="shared" ca="1" si="407"/>
        <v>195</v>
      </c>
      <c r="H13104" s="4">
        <f ca="1">+Data_TABLE[[#This Row],[Qty]]*Data_TABLE[[#This Row],[Unit Price]]</f>
        <v>975</v>
      </c>
      <c r="I13104" s="7">
        <v>42375</v>
      </c>
      <c r="J13104" s="10">
        <f>EOMONTH(Data_TABLE[[#This Row],[Date Sold]],0)</f>
        <v>42400</v>
      </c>
    </row>
    <row r="13105" spans="2:10" x14ac:dyDescent="0.25">
      <c r="B13105" s="1" t="s">
        <v>36</v>
      </c>
      <c r="C13105" s="3" t="s">
        <v>56</v>
      </c>
      <c r="D13105" s="2" t="s">
        <v>50</v>
      </c>
      <c r="E13105" s="3" t="s">
        <v>44</v>
      </c>
      <c r="F13105" s="3">
        <f t="shared" ref="F13105:F13168" ca="1" si="408">RANDBETWEEN(1,5)</f>
        <v>5</v>
      </c>
      <c r="G13105" s="4">
        <f t="shared" ref="G13105:G13168" ca="1" si="409">RANDBETWEEN(60,200)</f>
        <v>68</v>
      </c>
      <c r="H13105" s="4">
        <f ca="1">+Data_TABLE[[#This Row],[Qty]]*Data_TABLE[[#This Row],[Unit Price]]</f>
        <v>340</v>
      </c>
      <c r="I13105" s="7">
        <v>42375</v>
      </c>
      <c r="J13105" s="10">
        <f>EOMONTH(Data_TABLE[[#This Row],[Date Sold]],0)</f>
        <v>42400</v>
      </c>
    </row>
    <row r="13106" spans="2:10" x14ac:dyDescent="0.25">
      <c r="B13106" s="1" t="s">
        <v>38</v>
      </c>
      <c r="C13106" s="3" t="s">
        <v>56</v>
      </c>
      <c r="D13106" s="2" t="s">
        <v>50</v>
      </c>
      <c r="E13106" s="3" t="s">
        <v>44</v>
      </c>
      <c r="F13106" s="3">
        <f t="shared" ca="1" si="408"/>
        <v>1</v>
      </c>
      <c r="G13106" s="4">
        <f t="shared" ca="1" si="409"/>
        <v>169</v>
      </c>
      <c r="H13106" s="4">
        <f ca="1">+Data_TABLE[[#This Row],[Qty]]*Data_TABLE[[#This Row],[Unit Price]]</f>
        <v>169</v>
      </c>
      <c r="I13106" s="7">
        <v>42375</v>
      </c>
      <c r="J13106" s="10">
        <f>EOMONTH(Data_TABLE[[#This Row],[Date Sold]],0)</f>
        <v>42400</v>
      </c>
    </row>
    <row r="13107" spans="2:10" x14ac:dyDescent="0.25">
      <c r="B13107" s="1" t="s">
        <v>40</v>
      </c>
      <c r="C13107" s="3" t="s">
        <v>56</v>
      </c>
      <c r="D13107" s="2" t="s">
        <v>52</v>
      </c>
      <c r="E13107" s="3" t="s">
        <v>46</v>
      </c>
      <c r="F13107" s="3">
        <f t="shared" ca="1" si="408"/>
        <v>5</v>
      </c>
      <c r="G13107" s="4">
        <f t="shared" ca="1" si="409"/>
        <v>122</v>
      </c>
      <c r="H13107" s="4">
        <f ca="1">+Data_TABLE[[#This Row],[Qty]]*Data_TABLE[[#This Row],[Unit Price]]</f>
        <v>610</v>
      </c>
      <c r="I13107" s="7">
        <v>42375</v>
      </c>
      <c r="J13107" s="10">
        <f>EOMONTH(Data_TABLE[[#This Row],[Date Sold]],0)</f>
        <v>42400</v>
      </c>
    </row>
    <row r="13108" spans="2:10" x14ac:dyDescent="0.25">
      <c r="B13108" s="1" t="s">
        <v>38</v>
      </c>
      <c r="C13108" s="3" t="s">
        <v>54</v>
      </c>
      <c r="D13108" s="2" t="s">
        <v>48</v>
      </c>
      <c r="E13108" s="3" t="s">
        <v>42</v>
      </c>
      <c r="F13108" s="3">
        <f t="shared" ca="1" si="408"/>
        <v>3</v>
      </c>
      <c r="G13108" s="4">
        <f t="shared" ca="1" si="409"/>
        <v>197</v>
      </c>
      <c r="H13108" s="4">
        <f ca="1">+Data_TABLE[[#This Row],[Qty]]*Data_TABLE[[#This Row],[Unit Price]]</f>
        <v>591</v>
      </c>
      <c r="I13108" s="7">
        <v>42375</v>
      </c>
      <c r="J13108" s="10">
        <f>EOMONTH(Data_TABLE[[#This Row],[Date Sold]],0)</f>
        <v>42400</v>
      </c>
    </row>
    <row r="13109" spans="2:10" x14ac:dyDescent="0.25">
      <c r="B13109" s="1" t="s">
        <v>37</v>
      </c>
      <c r="C13109" s="3" t="s">
        <v>55</v>
      </c>
      <c r="D13109" s="2" t="s">
        <v>49</v>
      </c>
      <c r="E13109" s="3" t="s">
        <v>43</v>
      </c>
      <c r="F13109" s="3">
        <f t="shared" ca="1" si="408"/>
        <v>2</v>
      </c>
      <c r="G13109" s="4">
        <f t="shared" ca="1" si="409"/>
        <v>147</v>
      </c>
      <c r="H13109" s="4">
        <f ca="1">+Data_TABLE[[#This Row],[Qty]]*Data_TABLE[[#This Row],[Unit Price]]</f>
        <v>294</v>
      </c>
      <c r="I13109" s="7">
        <v>42375</v>
      </c>
      <c r="J13109" s="10">
        <f>EOMONTH(Data_TABLE[[#This Row],[Date Sold]],0)</f>
        <v>42400</v>
      </c>
    </row>
    <row r="13110" spans="2:10" x14ac:dyDescent="0.25">
      <c r="B13110" s="1" t="s">
        <v>37</v>
      </c>
      <c r="C13110" s="3" t="s">
        <v>55</v>
      </c>
      <c r="D13110" s="2" t="s">
        <v>51</v>
      </c>
      <c r="E13110" s="3" t="s">
        <v>45</v>
      </c>
      <c r="F13110" s="3">
        <f t="shared" ca="1" si="408"/>
        <v>1</v>
      </c>
      <c r="G13110" s="4">
        <f t="shared" ca="1" si="409"/>
        <v>145</v>
      </c>
      <c r="H13110" s="4">
        <f ca="1">+Data_TABLE[[#This Row],[Qty]]*Data_TABLE[[#This Row],[Unit Price]]</f>
        <v>145</v>
      </c>
      <c r="I13110" s="7">
        <v>42375</v>
      </c>
      <c r="J13110" s="10">
        <f>EOMONTH(Data_TABLE[[#This Row],[Date Sold]],0)</f>
        <v>42400</v>
      </c>
    </row>
    <row r="13111" spans="2:10" x14ac:dyDescent="0.25">
      <c r="B13111" s="1" t="s">
        <v>37</v>
      </c>
      <c r="C13111" s="3" t="s">
        <v>55</v>
      </c>
      <c r="D13111" s="2" t="s">
        <v>51</v>
      </c>
      <c r="E13111" s="3" t="s">
        <v>45</v>
      </c>
      <c r="F13111" s="3">
        <f t="shared" ca="1" si="408"/>
        <v>3</v>
      </c>
      <c r="G13111" s="4">
        <f t="shared" ca="1" si="409"/>
        <v>183</v>
      </c>
      <c r="H13111" s="4">
        <f ca="1">+Data_TABLE[[#This Row],[Qty]]*Data_TABLE[[#This Row],[Unit Price]]</f>
        <v>549</v>
      </c>
      <c r="I13111" s="7">
        <v>42375</v>
      </c>
      <c r="J13111" s="10">
        <f>EOMONTH(Data_TABLE[[#This Row],[Date Sold]],0)</f>
        <v>42400</v>
      </c>
    </row>
    <row r="13112" spans="2:10" x14ac:dyDescent="0.25">
      <c r="B13112" s="1" t="s">
        <v>41</v>
      </c>
      <c r="C13112" s="3" t="s">
        <v>56</v>
      </c>
      <c r="D13112" s="2" t="s">
        <v>50</v>
      </c>
      <c r="E13112" s="3" t="s">
        <v>44</v>
      </c>
      <c r="F13112" s="3">
        <f t="shared" ca="1" si="408"/>
        <v>4</v>
      </c>
      <c r="G13112" s="4">
        <f t="shared" ca="1" si="409"/>
        <v>69</v>
      </c>
      <c r="H13112" s="4">
        <f ca="1">+Data_TABLE[[#This Row],[Qty]]*Data_TABLE[[#This Row],[Unit Price]]</f>
        <v>276</v>
      </c>
      <c r="I13112" s="7">
        <v>42375</v>
      </c>
      <c r="J13112" s="10">
        <f>EOMONTH(Data_TABLE[[#This Row],[Date Sold]],0)</f>
        <v>42400</v>
      </c>
    </row>
    <row r="13113" spans="2:10" x14ac:dyDescent="0.25">
      <c r="B13113" s="1" t="s">
        <v>39</v>
      </c>
      <c r="C13113" s="3" t="s">
        <v>56</v>
      </c>
      <c r="D13113" s="2" t="s">
        <v>52</v>
      </c>
      <c r="E13113" s="3" t="s">
        <v>46</v>
      </c>
      <c r="F13113" s="3">
        <f t="shared" ca="1" si="408"/>
        <v>4</v>
      </c>
      <c r="G13113" s="4">
        <f t="shared" ca="1" si="409"/>
        <v>155</v>
      </c>
      <c r="H13113" s="4">
        <f ca="1">+Data_TABLE[[#This Row],[Qty]]*Data_TABLE[[#This Row],[Unit Price]]</f>
        <v>620</v>
      </c>
      <c r="I13113" s="7">
        <v>42375</v>
      </c>
      <c r="J13113" s="10">
        <f>EOMONTH(Data_TABLE[[#This Row],[Date Sold]],0)</f>
        <v>42400</v>
      </c>
    </row>
    <row r="13114" spans="2:10" x14ac:dyDescent="0.25">
      <c r="B13114" s="1" t="s">
        <v>40</v>
      </c>
      <c r="C13114" s="3" t="s">
        <v>54</v>
      </c>
      <c r="D13114" s="2" t="s">
        <v>48</v>
      </c>
      <c r="E13114" s="3" t="s">
        <v>42</v>
      </c>
      <c r="F13114" s="3">
        <f t="shared" ca="1" si="408"/>
        <v>4</v>
      </c>
      <c r="G13114" s="4">
        <f t="shared" ca="1" si="409"/>
        <v>104</v>
      </c>
      <c r="H13114" s="4">
        <f ca="1">+Data_TABLE[[#This Row],[Qty]]*Data_TABLE[[#This Row],[Unit Price]]</f>
        <v>416</v>
      </c>
      <c r="I13114" s="7">
        <v>42375</v>
      </c>
      <c r="J13114" s="10">
        <f>EOMONTH(Data_TABLE[[#This Row],[Date Sold]],0)</f>
        <v>42400</v>
      </c>
    </row>
    <row r="13115" spans="2:10" x14ac:dyDescent="0.25">
      <c r="B13115" s="1" t="s">
        <v>40</v>
      </c>
      <c r="C13115" s="3" t="s">
        <v>56</v>
      </c>
      <c r="D13115" s="2" t="s">
        <v>52</v>
      </c>
      <c r="E13115" s="3" t="s">
        <v>46</v>
      </c>
      <c r="F13115" s="3">
        <f t="shared" ca="1" si="408"/>
        <v>4</v>
      </c>
      <c r="G13115" s="4">
        <f t="shared" ca="1" si="409"/>
        <v>89</v>
      </c>
      <c r="H13115" s="4">
        <f ca="1">+Data_TABLE[[#This Row],[Qty]]*Data_TABLE[[#This Row],[Unit Price]]</f>
        <v>356</v>
      </c>
      <c r="I13115" s="7">
        <v>42375</v>
      </c>
      <c r="J13115" s="10">
        <f>EOMONTH(Data_TABLE[[#This Row],[Date Sold]],0)</f>
        <v>42400</v>
      </c>
    </row>
    <row r="13116" spans="2:10" x14ac:dyDescent="0.25">
      <c r="B13116" s="1" t="s">
        <v>37</v>
      </c>
      <c r="C13116" s="3" t="s">
        <v>55</v>
      </c>
      <c r="D13116" s="2" t="s">
        <v>51</v>
      </c>
      <c r="E13116" s="3" t="s">
        <v>45</v>
      </c>
      <c r="F13116" s="3">
        <f t="shared" ca="1" si="408"/>
        <v>5</v>
      </c>
      <c r="G13116" s="4">
        <f t="shared" ca="1" si="409"/>
        <v>179</v>
      </c>
      <c r="H13116" s="4">
        <f ca="1">+Data_TABLE[[#This Row],[Qty]]*Data_TABLE[[#This Row],[Unit Price]]</f>
        <v>895</v>
      </c>
      <c r="I13116" s="7">
        <v>42375</v>
      </c>
      <c r="J13116" s="10">
        <f>EOMONTH(Data_TABLE[[#This Row],[Date Sold]],0)</f>
        <v>42400</v>
      </c>
    </row>
    <row r="13117" spans="2:10" x14ac:dyDescent="0.25">
      <c r="B13117" s="1" t="s">
        <v>39</v>
      </c>
      <c r="C13117" s="3" t="s">
        <v>55</v>
      </c>
      <c r="D13117" s="2" t="s">
        <v>51</v>
      </c>
      <c r="E13117" s="3" t="s">
        <v>45</v>
      </c>
      <c r="F13117" s="3">
        <f t="shared" ca="1" si="408"/>
        <v>4</v>
      </c>
      <c r="G13117" s="4">
        <f t="shared" ca="1" si="409"/>
        <v>195</v>
      </c>
      <c r="H13117" s="4">
        <f ca="1">+Data_TABLE[[#This Row],[Qty]]*Data_TABLE[[#This Row],[Unit Price]]</f>
        <v>780</v>
      </c>
      <c r="I13117" s="7">
        <v>42375</v>
      </c>
      <c r="J13117" s="10">
        <f>EOMONTH(Data_TABLE[[#This Row],[Date Sold]],0)</f>
        <v>42400</v>
      </c>
    </row>
    <row r="13118" spans="2:10" x14ac:dyDescent="0.25">
      <c r="B13118" s="1" t="s">
        <v>37</v>
      </c>
      <c r="C13118" s="3" t="s">
        <v>56</v>
      </c>
      <c r="D13118" s="2" t="s">
        <v>50</v>
      </c>
      <c r="E13118" s="3" t="s">
        <v>44</v>
      </c>
      <c r="F13118" s="3">
        <f t="shared" ca="1" si="408"/>
        <v>1</v>
      </c>
      <c r="G13118" s="4">
        <f t="shared" ca="1" si="409"/>
        <v>97</v>
      </c>
      <c r="H13118" s="4">
        <f ca="1">+Data_TABLE[[#This Row],[Qty]]*Data_TABLE[[#This Row],[Unit Price]]</f>
        <v>97</v>
      </c>
      <c r="I13118" s="7">
        <v>42375</v>
      </c>
      <c r="J13118" s="10">
        <f>EOMONTH(Data_TABLE[[#This Row],[Date Sold]],0)</f>
        <v>42400</v>
      </c>
    </row>
    <row r="13119" spans="2:10" x14ac:dyDescent="0.25">
      <c r="B13119" s="1" t="s">
        <v>38</v>
      </c>
      <c r="C13119" s="3" t="s">
        <v>56</v>
      </c>
      <c r="D13119" s="2" t="s">
        <v>50</v>
      </c>
      <c r="E13119" s="3" t="s">
        <v>44</v>
      </c>
      <c r="F13119" s="3">
        <f t="shared" ca="1" si="408"/>
        <v>4</v>
      </c>
      <c r="G13119" s="4">
        <f t="shared" ca="1" si="409"/>
        <v>120</v>
      </c>
      <c r="H13119" s="4">
        <f ca="1">+Data_TABLE[[#This Row],[Qty]]*Data_TABLE[[#This Row],[Unit Price]]</f>
        <v>480</v>
      </c>
      <c r="I13119" s="7">
        <v>42375</v>
      </c>
      <c r="J13119" s="10">
        <f>EOMONTH(Data_TABLE[[#This Row],[Date Sold]],0)</f>
        <v>42400</v>
      </c>
    </row>
    <row r="13120" spans="2:10" x14ac:dyDescent="0.25">
      <c r="B13120" s="1" t="s">
        <v>39</v>
      </c>
      <c r="C13120" s="3" t="s">
        <v>55</v>
      </c>
      <c r="D13120" s="2" t="s">
        <v>49</v>
      </c>
      <c r="E13120" s="3" t="s">
        <v>43</v>
      </c>
      <c r="F13120" s="3">
        <f t="shared" ca="1" si="408"/>
        <v>2</v>
      </c>
      <c r="G13120" s="4">
        <f t="shared" ca="1" si="409"/>
        <v>82</v>
      </c>
      <c r="H13120" s="4">
        <f ca="1">+Data_TABLE[[#This Row],[Qty]]*Data_TABLE[[#This Row],[Unit Price]]</f>
        <v>164</v>
      </c>
      <c r="I13120" s="7">
        <v>42375</v>
      </c>
      <c r="J13120" s="10">
        <f>EOMONTH(Data_TABLE[[#This Row],[Date Sold]],0)</f>
        <v>42400</v>
      </c>
    </row>
    <row r="13121" spans="2:10" x14ac:dyDescent="0.25">
      <c r="B13121" s="1" t="s">
        <v>38</v>
      </c>
      <c r="C13121" s="3" t="s">
        <v>55</v>
      </c>
      <c r="D13121" s="2" t="s">
        <v>49</v>
      </c>
      <c r="E13121" s="3" t="s">
        <v>43</v>
      </c>
      <c r="F13121" s="3">
        <f t="shared" ca="1" si="408"/>
        <v>5</v>
      </c>
      <c r="G13121" s="4">
        <f t="shared" ca="1" si="409"/>
        <v>87</v>
      </c>
      <c r="H13121" s="4">
        <f ca="1">+Data_TABLE[[#This Row],[Qty]]*Data_TABLE[[#This Row],[Unit Price]]</f>
        <v>435</v>
      </c>
      <c r="I13121" s="7">
        <v>42375</v>
      </c>
      <c r="J13121" s="10">
        <f>EOMONTH(Data_TABLE[[#This Row],[Date Sold]],0)</f>
        <v>42400</v>
      </c>
    </row>
    <row r="13122" spans="2:10" x14ac:dyDescent="0.25">
      <c r="B13122" s="1" t="s">
        <v>41</v>
      </c>
      <c r="C13122" s="3" t="s">
        <v>55</v>
      </c>
      <c r="D13122" s="2" t="s">
        <v>51</v>
      </c>
      <c r="E13122" s="3" t="s">
        <v>45</v>
      </c>
      <c r="F13122" s="3">
        <f t="shared" ca="1" si="408"/>
        <v>5</v>
      </c>
      <c r="G13122" s="4">
        <f t="shared" ca="1" si="409"/>
        <v>181</v>
      </c>
      <c r="H13122" s="4">
        <f ca="1">+Data_TABLE[[#This Row],[Qty]]*Data_TABLE[[#This Row],[Unit Price]]</f>
        <v>905</v>
      </c>
      <c r="I13122" s="7">
        <v>42375</v>
      </c>
      <c r="J13122" s="10">
        <f>EOMONTH(Data_TABLE[[#This Row],[Date Sold]],0)</f>
        <v>42400</v>
      </c>
    </row>
    <row r="13123" spans="2:10" x14ac:dyDescent="0.25">
      <c r="B13123" s="1" t="s">
        <v>37</v>
      </c>
      <c r="C13123" s="3" t="s">
        <v>56</v>
      </c>
      <c r="D13123" s="2" t="s">
        <v>52</v>
      </c>
      <c r="E13123" s="3" t="s">
        <v>46</v>
      </c>
      <c r="F13123" s="3">
        <f t="shared" ca="1" si="408"/>
        <v>1</v>
      </c>
      <c r="G13123" s="4">
        <f t="shared" ca="1" si="409"/>
        <v>196</v>
      </c>
      <c r="H13123" s="4">
        <f ca="1">+Data_TABLE[[#This Row],[Qty]]*Data_TABLE[[#This Row],[Unit Price]]</f>
        <v>196</v>
      </c>
      <c r="I13123" s="7">
        <v>42375</v>
      </c>
      <c r="J13123" s="10">
        <f>EOMONTH(Data_TABLE[[#This Row],[Date Sold]],0)</f>
        <v>42400</v>
      </c>
    </row>
    <row r="13124" spans="2:10" x14ac:dyDescent="0.25">
      <c r="B13124" s="1" t="s">
        <v>40</v>
      </c>
      <c r="C13124" s="3" t="s">
        <v>56</v>
      </c>
      <c r="D13124" s="2" t="s">
        <v>50</v>
      </c>
      <c r="E13124" s="3" t="s">
        <v>44</v>
      </c>
      <c r="F13124" s="3">
        <f t="shared" ca="1" si="408"/>
        <v>2</v>
      </c>
      <c r="G13124" s="4">
        <f t="shared" ca="1" si="409"/>
        <v>198</v>
      </c>
      <c r="H13124" s="4">
        <f ca="1">+Data_TABLE[[#This Row],[Qty]]*Data_TABLE[[#This Row],[Unit Price]]</f>
        <v>396</v>
      </c>
      <c r="I13124" s="7">
        <v>42375</v>
      </c>
      <c r="J13124" s="10">
        <f>EOMONTH(Data_TABLE[[#This Row],[Date Sold]],0)</f>
        <v>42400</v>
      </c>
    </row>
    <row r="13125" spans="2:10" x14ac:dyDescent="0.25">
      <c r="B13125" s="1" t="s">
        <v>36</v>
      </c>
      <c r="C13125" s="3" t="s">
        <v>54</v>
      </c>
      <c r="D13125" s="2" t="s">
        <v>48</v>
      </c>
      <c r="E13125" s="3" t="s">
        <v>42</v>
      </c>
      <c r="F13125" s="3">
        <f t="shared" ca="1" si="408"/>
        <v>1</v>
      </c>
      <c r="G13125" s="4">
        <f t="shared" ca="1" si="409"/>
        <v>63</v>
      </c>
      <c r="H13125" s="4">
        <f ca="1">+Data_TABLE[[#This Row],[Qty]]*Data_TABLE[[#This Row],[Unit Price]]</f>
        <v>63</v>
      </c>
      <c r="I13125" s="7">
        <v>42375</v>
      </c>
      <c r="J13125" s="10">
        <f>EOMONTH(Data_TABLE[[#This Row],[Date Sold]],0)</f>
        <v>42400</v>
      </c>
    </row>
    <row r="13126" spans="2:10" x14ac:dyDescent="0.25">
      <c r="B13126" s="1" t="s">
        <v>40</v>
      </c>
      <c r="C13126" s="3" t="s">
        <v>56</v>
      </c>
      <c r="D13126" s="2" t="s">
        <v>50</v>
      </c>
      <c r="E13126" s="3" t="s">
        <v>44</v>
      </c>
      <c r="F13126" s="3">
        <f t="shared" ca="1" si="408"/>
        <v>1</v>
      </c>
      <c r="G13126" s="4">
        <f t="shared" ca="1" si="409"/>
        <v>193</v>
      </c>
      <c r="H13126" s="4">
        <f ca="1">+Data_TABLE[[#This Row],[Qty]]*Data_TABLE[[#This Row],[Unit Price]]</f>
        <v>193</v>
      </c>
      <c r="I13126" s="7">
        <v>42375</v>
      </c>
      <c r="J13126" s="10">
        <f>EOMONTH(Data_TABLE[[#This Row],[Date Sold]],0)</f>
        <v>42400</v>
      </c>
    </row>
    <row r="13127" spans="2:10" x14ac:dyDescent="0.25">
      <c r="B13127" s="1" t="s">
        <v>38</v>
      </c>
      <c r="C13127" s="3" t="s">
        <v>55</v>
      </c>
      <c r="D13127" s="2" t="s">
        <v>49</v>
      </c>
      <c r="E13127" s="3" t="s">
        <v>43</v>
      </c>
      <c r="F13127" s="3">
        <f t="shared" ca="1" si="408"/>
        <v>5</v>
      </c>
      <c r="G13127" s="4">
        <f t="shared" ca="1" si="409"/>
        <v>80</v>
      </c>
      <c r="H13127" s="4">
        <f ca="1">+Data_TABLE[[#This Row],[Qty]]*Data_TABLE[[#This Row],[Unit Price]]</f>
        <v>400</v>
      </c>
      <c r="I13127" s="7">
        <v>42375</v>
      </c>
      <c r="J13127" s="10">
        <f>EOMONTH(Data_TABLE[[#This Row],[Date Sold]],0)</f>
        <v>42400</v>
      </c>
    </row>
    <row r="13128" spans="2:10" x14ac:dyDescent="0.25">
      <c r="B13128" s="1" t="s">
        <v>40</v>
      </c>
      <c r="C13128" s="3" t="s">
        <v>55</v>
      </c>
      <c r="D13128" s="2" t="s">
        <v>49</v>
      </c>
      <c r="E13128" s="3" t="s">
        <v>43</v>
      </c>
      <c r="F13128" s="3">
        <f t="shared" ca="1" si="408"/>
        <v>4</v>
      </c>
      <c r="G13128" s="4">
        <f t="shared" ca="1" si="409"/>
        <v>61</v>
      </c>
      <c r="H13128" s="4">
        <f ca="1">+Data_TABLE[[#This Row],[Qty]]*Data_TABLE[[#This Row],[Unit Price]]</f>
        <v>244</v>
      </c>
      <c r="I13128" s="7">
        <v>42375</v>
      </c>
      <c r="J13128" s="10">
        <f>EOMONTH(Data_TABLE[[#This Row],[Date Sold]],0)</f>
        <v>42400</v>
      </c>
    </row>
    <row r="13129" spans="2:10" x14ac:dyDescent="0.25">
      <c r="B13129" s="1" t="s">
        <v>37</v>
      </c>
      <c r="C13129" s="3" t="s">
        <v>56</v>
      </c>
      <c r="D13129" s="2" t="s">
        <v>52</v>
      </c>
      <c r="E13129" s="3" t="s">
        <v>46</v>
      </c>
      <c r="F13129" s="3">
        <f t="shared" ca="1" si="408"/>
        <v>3</v>
      </c>
      <c r="G13129" s="4">
        <f t="shared" ca="1" si="409"/>
        <v>143</v>
      </c>
      <c r="H13129" s="4">
        <f ca="1">+Data_TABLE[[#This Row],[Qty]]*Data_TABLE[[#This Row],[Unit Price]]</f>
        <v>429</v>
      </c>
      <c r="I13129" s="7">
        <v>42375</v>
      </c>
      <c r="J13129" s="10">
        <f>EOMONTH(Data_TABLE[[#This Row],[Date Sold]],0)</f>
        <v>42400</v>
      </c>
    </row>
    <row r="13130" spans="2:10" x14ac:dyDescent="0.25">
      <c r="B13130" s="1" t="s">
        <v>41</v>
      </c>
      <c r="C13130" s="3" t="s">
        <v>55</v>
      </c>
      <c r="D13130" s="2" t="s">
        <v>49</v>
      </c>
      <c r="E13130" s="3" t="s">
        <v>43</v>
      </c>
      <c r="F13130" s="3">
        <f t="shared" ca="1" si="408"/>
        <v>3</v>
      </c>
      <c r="G13130" s="4">
        <f t="shared" ca="1" si="409"/>
        <v>189</v>
      </c>
      <c r="H13130" s="4">
        <f ca="1">+Data_TABLE[[#This Row],[Qty]]*Data_TABLE[[#This Row],[Unit Price]]</f>
        <v>567</v>
      </c>
      <c r="I13130" s="7">
        <v>42375</v>
      </c>
      <c r="J13130" s="10">
        <f>EOMONTH(Data_TABLE[[#This Row],[Date Sold]],0)</f>
        <v>42400</v>
      </c>
    </row>
    <row r="13131" spans="2:10" x14ac:dyDescent="0.25">
      <c r="B13131" s="1" t="s">
        <v>38</v>
      </c>
      <c r="C13131" s="3" t="s">
        <v>56</v>
      </c>
      <c r="D13131" s="2" t="s">
        <v>50</v>
      </c>
      <c r="E13131" s="3" t="s">
        <v>44</v>
      </c>
      <c r="F13131" s="3">
        <f t="shared" ca="1" si="408"/>
        <v>1</v>
      </c>
      <c r="G13131" s="4">
        <f t="shared" ca="1" si="409"/>
        <v>128</v>
      </c>
      <c r="H13131" s="4">
        <f ca="1">+Data_TABLE[[#This Row],[Qty]]*Data_TABLE[[#This Row],[Unit Price]]</f>
        <v>128</v>
      </c>
      <c r="I13131" s="7">
        <v>42375</v>
      </c>
      <c r="J13131" s="10">
        <f>EOMONTH(Data_TABLE[[#This Row],[Date Sold]],0)</f>
        <v>42400</v>
      </c>
    </row>
    <row r="13132" spans="2:10" x14ac:dyDescent="0.25">
      <c r="B13132" s="1" t="s">
        <v>38</v>
      </c>
      <c r="C13132" s="3" t="s">
        <v>56</v>
      </c>
      <c r="D13132" s="2" t="s">
        <v>52</v>
      </c>
      <c r="E13132" s="3" t="s">
        <v>46</v>
      </c>
      <c r="F13132" s="3">
        <f t="shared" ca="1" si="408"/>
        <v>5</v>
      </c>
      <c r="G13132" s="4">
        <f t="shared" ca="1" si="409"/>
        <v>88</v>
      </c>
      <c r="H13132" s="4">
        <f ca="1">+Data_TABLE[[#This Row],[Qty]]*Data_TABLE[[#This Row],[Unit Price]]</f>
        <v>440</v>
      </c>
      <c r="I13132" s="7">
        <v>42375</v>
      </c>
      <c r="J13132" s="10">
        <f>EOMONTH(Data_TABLE[[#This Row],[Date Sold]],0)</f>
        <v>42400</v>
      </c>
    </row>
    <row r="13133" spans="2:10" x14ac:dyDescent="0.25">
      <c r="B13133" s="1" t="s">
        <v>40</v>
      </c>
      <c r="C13133" s="3" t="s">
        <v>55</v>
      </c>
      <c r="D13133" s="2" t="s">
        <v>49</v>
      </c>
      <c r="E13133" s="3" t="s">
        <v>43</v>
      </c>
      <c r="F13133" s="3">
        <f t="shared" ca="1" si="408"/>
        <v>3</v>
      </c>
      <c r="G13133" s="4">
        <f t="shared" ca="1" si="409"/>
        <v>120</v>
      </c>
      <c r="H13133" s="4">
        <f ca="1">+Data_TABLE[[#This Row],[Qty]]*Data_TABLE[[#This Row],[Unit Price]]</f>
        <v>360</v>
      </c>
      <c r="I13133" s="7">
        <v>42375</v>
      </c>
      <c r="J13133" s="10">
        <f>EOMONTH(Data_TABLE[[#This Row],[Date Sold]],0)</f>
        <v>42400</v>
      </c>
    </row>
    <row r="13134" spans="2:10" x14ac:dyDescent="0.25">
      <c r="B13134" s="1" t="s">
        <v>41</v>
      </c>
      <c r="C13134" s="3" t="s">
        <v>56</v>
      </c>
      <c r="D13134" s="2" t="s">
        <v>50</v>
      </c>
      <c r="E13134" s="3" t="s">
        <v>44</v>
      </c>
      <c r="F13134" s="3">
        <f t="shared" ca="1" si="408"/>
        <v>1</v>
      </c>
      <c r="G13134" s="4">
        <f t="shared" ca="1" si="409"/>
        <v>112</v>
      </c>
      <c r="H13134" s="4">
        <f ca="1">+Data_TABLE[[#This Row],[Qty]]*Data_TABLE[[#This Row],[Unit Price]]</f>
        <v>112</v>
      </c>
      <c r="I13134" s="7">
        <v>42375</v>
      </c>
      <c r="J13134" s="10">
        <f>EOMONTH(Data_TABLE[[#This Row],[Date Sold]],0)</f>
        <v>42400</v>
      </c>
    </row>
    <row r="13135" spans="2:10" x14ac:dyDescent="0.25">
      <c r="B13135" s="1" t="s">
        <v>37</v>
      </c>
      <c r="C13135" s="3" t="s">
        <v>55</v>
      </c>
      <c r="D13135" s="2" t="s">
        <v>49</v>
      </c>
      <c r="E13135" s="3" t="s">
        <v>43</v>
      </c>
      <c r="F13135" s="3">
        <f t="shared" ca="1" si="408"/>
        <v>5</v>
      </c>
      <c r="G13135" s="4">
        <f t="shared" ca="1" si="409"/>
        <v>127</v>
      </c>
      <c r="H13135" s="4">
        <f ca="1">+Data_TABLE[[#This Row],[Qty]]*Data_TABLE[[#This Row],[Unit Price]]</f>
        <v>635</v>
      </c>
      <c r="I13135" s="7">
        <v>42375</v>
      </c>
      <c r="J13135" s="10">
        <f>EOMONTH(Data_TABLE[[#This Row],[Date Sold]],0)</f>
        <v>42400</v>
      </c>
    </row>
    <row r="13136" spans="2:10" x14ac:dyDescent="0.25">
      <c r="B13136" s="1" t="s">
        <v>37</v>
      </c>
      <c r="C13136" s="3" t="s">
        <v>56</v>
      </c>
      <c r="D13136" s="2" t="s">
        <v>52</v>
      </c>
      <c r="E13136" s="3" t="s">
        <v>46</v>
      </c>
      <c r="F13136" s="3">
        <f t="shared" ca="1" si="408"/>
        <v>2</v>
      </c>
      <c r="G13136" s="4">
        <f t="shared" ca="1" si="409"/>
        <v>150</v>
      </c>
      <c r="H13136" s="4">
        <f ca="1">+Data_TABLE[[#This Row],[Qty]]*Data_TABLE[[#This Row],[Unit Price]]</f>
        <v>300</v>
      </c>
      <c r="I13136" s="7">
        <v>42375</v>
      </c>
      <c r="J13136" s="10">
        <f>EOMONTH(Data_TABLE[[#This Row],[Date Sold]],0)</f>
        <v>42400</v>
      </c>
    </row>
    <row r="13137" spans="2:10" x14ac:dyDescent="0.25">
      <c r="B13137" s="1" t="s">
        <v>41</v>
      </c>
      <c r="C13137" s="3" t="s">
        <v>55</v>
      </c>
      <c r="D13137" s="2" t="s">
        <v>51</v>
      </c>
      <c r="E13137" s="3" t="s">
        <v>45</v>
      </c>
      <c r="F13137" s="3">
        <f t="shared" ca="1" si="408"/>
        <v>3</v>
      </c>
      <c r="G13137" s="4">
        <f t="shared" ca="1" si="409"/>
        <v>73</v>
      </c>
      <c r="H13137" s="4">
        <f ca="1">+Data_TABLE[[#This Row],[Qty]]*Data_TABLE[[#This Row],[Unit Price]]</f>
        <v>219</v>
      </c>
      <c r="I13137" s="7">
        <v>42375</v>
      </c>
      <c r="J13137" s="10">
        <f>EOMONTH(Data_TABLE[[#This Row],[Date Sold]],0)</f>
        <v>42400</v>
      </c>
    </row>
    <row r="13138" spans="2:10" x14ac:dyDescent="0.25">
      <c r="B13138" s="1" t="s">
        <v>38</v>
      </c>
      <c r="C13138" s="3" t="s">
        <v>56</v>
      </c>
      <c r="D13138" s="2" t="s">
        <v>52</v>
      </c>
      <c r="E13138" s="3" t="s">
        <v>46</v>
      </c>
      <c r="F13138" s="3">
        <f t="shared" ca="1" si="408"/>
        <v>2</v>
      </c>
      <c r="G13138" s="4">
        <f t="shared" ca="1" si="409"/>
        <v>82</v>
      </c>
      <c r="H13138" s="4">
        <f ca="1">+Data_TABLE[[#This Row],[Qty]]*Data_TABLE[[#This Row],[Unit Price]]</f>
        <v>164</v>
      </c>
      <c r="I13138" s="7">
        <v>42375</v>
      </c>
      <c r="J13138" s="10">
        <f>EOMONTH(Data_TABLE[[#This Row],[Date Sold]],0)</f>
        <v>42400</v>
      </c>
    </row>
    <row r="13139" spans="2:10" x14ac:dyDescent="0.25">
      <c r="B13139" s="1" t="s">
        <v>38</v>
      </c>
      <c r="C13139" s="3" t="s">
        <v>56</v>
      </c>
      <c r="D13139" s="2" t="s">
        <v>52</v>
      </c>
      <c r="E13139" s="3" t="s">
        <v>46</v>
      </c>
      <c r="F13139" s="3">
        <f t="shared" ca="1" si="408"/>
        <v>4</v>
      </c>
      <c r="G13139" s="4">
        <f t="shared" ca="1" si="409"/>
        <v>197</v>
      </c>
      <c r="H13139" s="4">
        <f ca="1">+Data_TABLE[[#This Row],[Qty]]*Data_TABLE[[#This Row],[Unit Price]]</f>
        <v>788</v>
      </c>
      <c r="I13139" s="7">
        <v>42375</v>
      </c>
      <c r="J13139" s="10">
        <f>EOMONTH(Data_TABLE[[#This Row],[Date Sold]],0)</f>
        <v>42400</v>
      </c>
    </row>
    <row r="13140" spans="2:10" x14ac:dyDescent="0.25">
      <c r="B13140" s="1" t="s">
        <v>36</v>
      </c>
      <c r="C13140" s="3" t="s">
        <v>56</v>
      </c>
      <c r="D13140" s="2" t="s">
        <v>50</v>
      </c>
      <c r="E13140" s="3" t="s">
        <v>44</v>
      </c>
      <c r="F13140" s="3">
        <f t="shared" ca="1" si="408"/>
        <v>5</v>
      </c>
      <c r="G13140" s="4">
        <f t="shared" ca="1" si="409"/>
        <v>114</v>
      </c>
      <c r="H13140" s="4">
        <f ca="1">+Data_TABLE[[#This Row],[Qty]]*Data_TABLE[[#This Row],[Unit Price]]</f>
        <v>570</v>
      </c>
      <c r="I13140" s="7">
        <v>42375</v>
      </c>
      <c r="J13140" s="10">
        <f>EOMONTH(Data_TABLE[[#This Row],[Date Sold]],0)</f>
        <v>42400</v>
      </c>
    </row>
    <row r="13141" spans="2:10" x14ac:dyDescent="0.25">
      <c r="B13141" s="1" t="s">
        <v>37</v>
      </c>
      <c r="C13141" s="3" t="s">
        <v>55</v>
      </c>
      <c r="D13141" s="2" t="s">
        <v>51</v>
      </c>
      <c r="E13141" s="3" t="s">
        <v>45</v>
      </c>
      <c r="F13141" s="3">
        <f t="shared" ca="1" si="408"/>
        <v>4</v>
      </c>
      <c r="G13141" s="4">
        <f t="shared" ca="1" si="409"/>
        <v>65</v>
      </c>
      <c r="H13141" s="4">
        <f ca="1">+Data_TABLE[[#This Row],[Qty]]*Data_TABLE[[#This Row],[Unit Price]]</f>
        <v>260</v>
      </c>
      <c r="I13141" s="7">
        <v>42375</v>
      </c>
      <c r="J13141" s="10">
        <f>EOMONTH(Data_TABLE[[#This Row],[Date Sold]],0)</f>
        <v>42400</v>
      </c>
    </row>
    <row r="13142" spans="2:10" x14ac:dyDescent="0.25">
      <c r="B13142" s="1" t="s">
        <v>39</v>
      </c>
      <c r="C13142" s="3" t="s">
        <v>56</v>
      </c>
      <c r="D13142" s="2" t="s">
        <v>50</v>
      </c>
      <c r="E13142" s="3" t="s">
        <v>44</v>
      </c>
      <c r="F13142" s="3">
        <f t="shared" ca="1" si="408"/>
        <v>5</v>
      </c>
      <c r="G13142" s="4">
        <f t="shared" ca="1" si="409"/>
        <v>68</v>
      </c>
      <c r="H13142" s="4">
        <f ca="1">+Data_TABLE[[#This Row],[Qty]]*Data_TABLE[[#This Row],[Unit Price]]</f>
        <v>340</v>
      </c>
      <c r="I13142" s="7">
        <v>42375</v>
      </c>
      <c r="J13142" s="10">
        <f>EOMONTH(Data_TABLE[[#This Row],[Date Sold]],0)</f>
        <v>42400</v>
      </c>
    </row>
    <row r="13143" spans="2:10" x14ac:dyDescent="0.25">
      <c r="B13143" s="1" t="s">
        <v>36</v>
      </c>
      <c r="C13143" s="3" t="s">
        <v>55</v>
      </c>
      <c r="D13143" s="2" t="s">
        <v>51</v>
      </c>
      <c r="E13143" s="3" t="s">
        <v>45</v>
      </c>
      <c r="F13143" s="3">
        <f t="shared" ca="1" si="408"/>
        <v>1</v>
      </c>
      <c r="G13143" s="4">
        <f t="shared" ca="1" si="409"/>
        <v>99</v>
      </c>
      <c r="H13143" s="4">
        <f ca="1">+Data_TABLE[[#This Row],[Qty]]*Data_TABLE[[#This Row],[Unit Price]]</f>
        <v>99</v>
      </c>
      <c r="I13143" s="7">
        <v>42375</v>
      </c>
      <c r="J13143" s="10">
        <f>EOMONTH(Data_TABLE[[#This Row],[Date Sold]],0)</f>
        <v>42400</v>
      </c>
    </row>
    <row r="13144" spans="2:10" x14ac:dyDescent="0.25">
      <c r="B13144" s="1" t="s">
        <v>41</v>
      </c>
      <c r="C13144" s="3" t="s">
        <v>56</v>
      </c>
      <c r="D13144" s="2" t="s">
        <v>50</v>
      </c>
      <c r="E13144" s="3" t="s">
        <v>44</v>
      </c>
      <c r="F13144" s="3">
        <f t="shared" ca="1" si="408"/>
        <v>5</v>
      </c>
      <c r="G13144" s="4">
        <f t="shared" ca="1" si="409"/>
        <v>94</v>
      </c>
      <c r="H13144" s="4">
        <f ca="1">+Data_TABLE[[#This Row],[Qty]]*Data_TABLE[[#This Row],[Unit Price]]</f>
        <v>470</v>
      </c>
      <c r="I13144" s="7">
        <v>42375</v>
      </c>
      <c r="J13144" s="10">
        <f>EOMONTH(Data_TABLE[[#This Row],[Date Sold]],0)</f>
        <v>42400</v>
      </c>
    </row>
    <row r="13145" spans="2:10" x14ac:dyDescent="0.25">
      <c r="B13145" s="1" t="s">
        <v>41</v>
      </c>
      <c r="C13145" s="3" t="s">
        <v>56</v>
      </c>
      <c r="D13145" s="2" t="s">
        <v>52</v>
      </c>
      <c r="E13145" s="3" t="s">
        <v>46</v>
      </c>
      <c r="F13145" s="3">
        <f t="shared" ca="1" si="408"/>
        <v>3</v>
      </c>
      <c r="G13145" s="4">
        <f t="shared" ca="1" si="409"/>
        <v>154</v>
      </c>
      <c r="H13145" s="4">
        <f ca="1">+Data_TABLE[[#This Row],[Qty]]*Data_TABLE[[#This Row],[Unit Price]]</f>
        <v>462</v>
      </c>
      <c r="I13145" s="7">
        <v>42375</v>
      </c>
      <c r="J13145" s="10">
        <f>EOMONTH(Data_TABLE[[#This Row],[Date Sold]],0)</f>
        <v>42400</v>
      </c>
    </row>
    <row r="13146" spans="2:10" x14ac:dyDescent="0.25">
      <c r="B13146" s="1" t="s">
        <v>37</v>
      </c>
      <c r="C13146" s="3" t="s">
        <v>56</v>
      </c>
      <c r="D13146" s="2" t="s">
        <v>52</v>
      </c>
      <c r="E13146" s="3" t="s">
        <v>46</v>
      </c>
      <c r="F13146" s="3">
        <f t="shared" ca="1" si="408"/>
        <v>1</v>
      </c>
      <c r="G13146" s="4">
        <f t="shared" ca="1" si="409"/>
        <v>110</v>
      </c>
      <c r="H13146" s="4">
        <f ca="1">+Data_TABLE[[#This Row],[Qty]]*Data_TABLE[[#This Row],[Unit Price]]</f>
        <v>110</v>
      </c>
      <c r="I13146" s="7">
        <v>42375</v>
      </c>
      <c r="J13146" s="10">
        <f>EOMONTH(Data_TABLE[[#This Row],[Date Sold]],0)</f>
        <v>42400</v>
      </c>
    </row>
    <row r="13147" spans="2:10" x14ac:dyDescent="0.25">
      <c r="B13147" s="1" t="s">
        <v>37</v>
      </c>
      <c r="C13147" s="3" t="s">
        <v>54</v>
      </c>
      <c r="D13147" s="2" t="s">
        <v>48</v>
      </c>
      <c r="E13147" s="3" t="s">
        <v>42</v>
      </c>
      <c r="F13147" s="3">
        <f t="shared" ca="1" si="408"/>
        <v>3</v>
      </c>
      <c r="G13147" s="4">
        <f t="shared" ca="1" si="409"/>
        <v>86</v>
      </c>
      <c r="H13147" s="4">
        <f ca="1">+Data_TABLE[[#This Row],[Qty]]*Data_TABLE[[#This Row],[Unit Price]]</f>
        <v>258</v>
      </c>
      <c r="I13147" s="7">
        <v>42375</v>
      </c>
      <c r="J13147" s="10">
        <f>EOMONTH(Data_TABLE[[#This Row],[Date Sold]],0)</f>
        <v>42400</v>
      </c>
    </row>
    <row r="13148" spans="2:10" x14ac:dyDescent="0.25">
      <c r="B13148" s="1" t="s">
        <v>39</v>
      </c>
      <c r="C13148" s="3" t="s">
        <v>55</v>
      </c>
      <c r="D13148" s="2" t="s">
        <v>51</v>
      </c>
      <c r="E13148" s="3" t="s">
        <v>45</v>
      </c>
      <c r="F13148" s="3">
        <f t="shared" ca="1" si="408"/>
        <v>3</v>
      </c>
      <c r="G13148" s="4">
        <f t="shared" ca="1" si="409"/>
        <v>174</v>
      </c>
      <c r="H13148" s="4">
        <f ca="1">+Data_TABLE[[#This Row],[Qty]]*Data_TABLE[[#This Row],[Unit Price]]</f>
        <v>522</v>
      </c>
      <c r="I13148" s="7">
        <v>42375</v>
      </c>
      <c r="J13148" s="10">
        <f>EOMONTH(Data_TABLE[[#This Row],[Date Sold]],0)</f>
        <v>42400</v>
      </c>
    </row>
    <row r="13149" spans="2:10" x14ac:dyDescent="0.25">
      <c r="B13149" s="1" t="s">
        <v>39</v>
      </c>
      <c r="C13149" s="3" t="s">
        <v>56</v>
      </c>
      <c r="D13149" s="2" t="s">
        <v>50</v>
      </c>
      <c r="E13149" s="3" t="s">
        <v>44</v>
      </c>
      <c r="F13149" s="3">
        <f t="shared" ca="1" si="408"/>
        <v>5</v>
      </c>
      <c r="G13149" s="4">
        <f t="shared" ca="1" si="409"/>
        <v>149</v>
      </c>
      <c r="H13149" s="4">
        <f ca="1">+Data_TABLE[[#This Row],[Qty]]*Data_TABLE[[#This Row],[Unit Price]]</f>
        <v>745</v>
      </c>
      <c r="I13149" s="7">
        <v>42375</v>
      </c>
      <c r="J13149" s="10">
        <f>EOMONTH(Data_TABLE[[#This Row],[Date Sold]],0)</f>
        <v>42400</v>
      </c>
    </row>
    <row r="13150" spans="2:10" x14ac:dyDescent="0.25">
      <c r="B13150" s="1" t="s">
        <v>41</v>
      </c>
      <c r="C13150" s="3" t="s">
        <v>56</v>
      </c>
      <c r="D13150" s="2" t="s">
        <v>52</v>
      </c>
      <c r="E13150" s="3" t="s">
        <v>46</v>
      </c>
      <c r="F13150" s="3">
        <f t="shared" ca="1" si="408"/>
        <v>4</v>
      </c>
      <c r="G13150" s="4">
        <f t="shared" ca="1" si="409"/>
        <v>65</v>
      </c>
      <c r="H13150" s="4">
        <f ca="1">+Data_TABLE[[#This Row],[Qty]]*Data_TABLE[[#This Row],[Unit Price]]</f>
        <v>260</v>
      </c>
      <c r="I13150" s="7">
        <v>42375</v>
      </c>
      <c r="J13150" s="10">
        <f>EOMONTH(Data_TABLE[[#This Row],[Date Sold]],0)</f>
        <v>42400</v>
      </c>
    </row>
    <row r="13151" spans="2:10" x14ac:dyDescent="0.25">
      <c r="B13151" s="1" t="s">
        <v>37</v>
      </c>
      <c r="C13151" s="3" t="s">
        <v>56</v>
      </c>
      <c r="D13151" s="2" t="s">
        <v>50</v>
      </c>
      <c r="E13151" s="3" t="s">
        <v>44</v>
      </c>
      <c r="F13151" s="3">
        <f t="shared" ca="1" si="408"/>
        <v>5</v>
      </c>
      <c r="G13151" s="4">
        <f t="shared" ca="1" si="409"/>
        <v>91</v>
      </c>
      <c r="H13151" s="4">
        <f ca="1">+Data_TABLE[[#This Row],[Qty]]*Data_TABLE[[#This Row],[Unit Price]]</f>
        <v>455</v>
      </c>
      <c r="I13151" s="7">
        <v>42375</v>
      </c>
      <c r="J13151" s="10">
        <f>EOMONTH(Data_TABLE[[#This Row],[Date Sold]],0)</f>
        <v>42400</v>
      </c>
    </row>
    <row r="13152" spans="2:10" x14ac:dyDescent="0.25">
      <c r="B13152" s="1" t="s">
        <v>37</v>
      </c>
      <c r="C13152" s="3" t="s">
        <v>54</v>
      </c>
      <c r="D13152" s="2" t="s">
        <v>48</v>
      </c>
      <c r="E13152" s="3" t="s">
        <v>42</v>
      </c>
      <c r="F13152" s="3">
        <f t="shared" ca="1" si="408"/>
        <v>5</v>
      </c>
      <c r="G13152" s="4">
        <f t="shared" ca="1" si="409"/>
        <v>60</v>
      </c>
      <c r="H13152" s="4">
        <f ca="1">+Data_TABLE[[#This Row],[Qty]]*Data_TABLE[[#This Row],[Unit Price]]</f>
        <v>300</v>
      </c>
      <c r="I13152" s="7">
        <v>42375</v>
      </c>
      <c r="J13152" s="10">
        <f>EOMONTH(Data_TABLE[[#This Row],[Date Sold]],0)</f>
        <v>42400</v>
      </c>
    </row>
    <row r="13153" spans="2:10" x14ac:dyDescent="0.25">
      <c r="B13153" s="1" t="s">
        <v>36</v>
      </c>
      <c r="C13153" s="3" t="s">
        <v>56</v>
      </c>
      <c r="D13153" s="2" t="s">
        <v>52</v>
      </c>
      <c r="E13153" s="3" t="s">
        <v>46</v>
      </c>
      <c r="F13153" s="3">
        <f t="shared" ca="1" si="408"/>
        <v>5</v>
      </c>
      <c r="G13153" s="4">
        <f t="shared" ca="1" si="409"/>
        <v>197</v>
      </c>
      <c r="H13153" s="4">
        <f ca="1">+Data_TABLE[[#This Row],[Qty]]*Data_TABLE[[#This Row],[Unit Price]]</f>
        <v>985</v>
      </c>
      <c r="I13153" s="7">
        <v>42376</v>
      </c>
      <c r="J13153" s="10">
        <f>EOMONTH(Data_TABLE[[#This Row],[Date Sold]],0)</f>
        <v>42400</v>
      </c>
    </row>
    <row r="13154" spans="2:10" x14ac:dyDescent="0.25">
      <c r="B13154" s="1" t="s">
        <v>40</v>
      </c>
      <c r="C13154" s="3" t="s">
        <v>54</v>
      </c>
      <c r="D13154" s="2" t="s">
        <v>48</v>
      </c>
      <c r="E13154" s="3" t="s">
        <v>42</v>
      </c>
      <c r="F13154" s="3">
        <f t="shared" ca="1" si="408"/>
        <v>5</v>
      </c>
      <c r="G13154" s="4">
        <f t="shared" ca="1" si="409"/>
        <v>132</v>
      </c>
      <c r="H13154" s="4">
        <f ca="1">+Data_TABLE[[#This Row],[Qty]]*Data_TABLE[[#This Row],[Unit Price]]</f>
        <v>660</v>
      </c>
      <c r="I13154" s="7">
        <v>42376</v>
      </c>
      <c r="J13154" s="10">
        <f>EOMONTH(Data_TABLE[[#This Row],[Date Sold]],0)</f>
        <v>42400</v>
      </c>
    </row>
    <row r="13155" spans="2:10" x14ac:dyDescent="0.25">
      <c r="B13155" s="1" t="s">
        <v>40</v>
      </c>
      <c r="C13155" s="3" t="s">
        <v>54</v>
      </c>
      <c r="D13155" s="2" t="s">
        <v>48</v>
      </c>
      <c r="E13155" s="3" t="s">
        <v>42</v>
      </c>
      <c r="F13155" s="3">
        <f t="shared" ca="1" si="408"/>
        <v>5</v>
      </c>
      <c r="G13155" s="4">
        <f t="shared" ca="1" si="409"/>
        <v>136</v>
      </c>
      <c r="H13155" s="4">
        <f ca="1">+Data_TABLE[[#This Row],[Qty]]*Data_TABLE[[#This Row],[Unit Price]]</f>
        <v>680</v>
      </c>
      <c r="I13155" s="7">
        <v>42376</v>
      </c>
      <c r="J13155" s="10">
        <f>EOMONTH(Data_TABLE[[#This Row],[Date Sold]],0)</f>
        <v>42400</v>
      </c>
    </row>
    <row r="13156" spans="2:10" x14ac:dyDescent="0.25">
      <c r="B13156" s="1" t="s">
        <v>39</v>
      </c>
      <c r="C13156" s="3" t="s">
        <v>56</v>
      </c>
      <c r="D13156" s="2" t="s">
        <v>52</v>
      </c>
      <c r="E13156" s="3" t="s">
        <v>46</v>
      </c>
      <c r="F13156" s="3">
        <f t="shared" ca="1" si="408"/>
        <v>3</v>
      </c>
      <c r="G13156" s="4">
        <f t="shared" ca="1" si="409"/>
        <v>80</v>
      </c>
      <c r="H13156" s="4">
        <f ca="1">+Data_TABLE[[#This Row],[Qty]]*Data_TABLE[[#This Row],[Unit Price]]</f>
        <v>240</v>
      </c>
      <c r="I13156" s="7">
        <v>42376</v>
      </c>
      <c r="J13156" s="10">
        <f>EOMONTH(Data_TABLE[[#This Row],[Date Sold]],0)</f>
        <v>42400</v>
      </c>
    </row>
    <row r="13157" spans="2:10" x14ac:dyDescent="0.25">
      <c r="B13157" s="1" t="s">
        <v>40</v>
      </c>
      <c r="C13157" s="3" t="s">
        <v>55</v>
      </c>
      <c r="D13157" s="2" t="s">
        <v>51</v>
      </c>
      <c r="E13157" s="3" t="s">
        <v>45</v>
      </c>
      <c r="F13157" s="3">
        <f t="shared" ca="1" si="408"/>
        <v>2</v>
      </c>
      <c r="G13157" s="4">
        <f t="shared" ca="1" si="409"/>
        <v>94</v>
      </c>
      <c r="H13157" s="4">
        <f ca="1">+Data_TABLE[[#This Row],[Qty]]*Data_TABLE[[#This Row],[Unit Price]]</f>
        <v>188</v>
      </c>
      <c r="I13157" s="7">
        <v>42376</v>
      </c>
      <c r="J13157" s="10">
        <f>EOMONTH(Data_TABLE[[#This Row],[Date Sold]],0)</f>
        <v>42400</v>
      </c>
    </row>
    <row r="13158" spans="2:10" x14ac:dyDescent="0.25">
      <c r="B13158" s="1" t="s">
        <v>41</v>
      </c>
      <c r="C13158" s="3" t="s">
        <v>55</v>
      </c>
      <c r="D13158" s="2" t="s">
        <v>51</v>
      </c>
      <c r="E13158" s="3" t="s">
        <v>45</v>
      </c>
      <c r="F13158" s="3">
        <f t="shared" ca="1" si="408"/>
        <v>4</v>
      </c>
      <c r="G13158" s="4">
        <f t="shared" ca="1" si="409"/>
        <v>176</v>
      </c>
      <c r="H13158" s="4">
        <f ca="1">+Data_TABLE[[#This Row],[Qty]]*Data_TABLE[[#This Row],[Unit Price]]</f>
        <v>704</v>
      </c>
      <c r="I13158" s="7">
        <v>42376</v>
      </c>
      <c r="J13158" s="10">
        <f>EOMONTH(Data_TABLE[[#This Row],[Date Sold]],0)</f>
        <v>42400</v>
      </c>
    </row>
    <row r="13159" spans="2:10" x14ac:dyDescent="0.25">
      <c r="B13159" s="1" t="s">
        <v>40</v>
      </c>
      <c r="C13159" s="3" t="s">
        <v>54</v>
      </c>
      <c r="D13159" s="2" t="s">
        <v>48</v>
      </c>
      <c r="E13159" s="3" t="s">
        <v>42</v>
      </c>
      <c r="F13159" s="3">
        <f t="shared" ca="1" si="408"/>
        <v>2</v>
      </c>
      <c r="G13159" s="4">
        <f t="shared" ca="1" si="409"/>
        <v>62</v>
      </c>
      <c r="H13159" s="4">
        <f ca="1">+Data_TABLE[[#This Row],[Qty]]*Data_TABLE[[#This Row],[Unit Price]]</f>
        <v>124</v>
      </c>
      <c r="I13159" s="7">
        <v>42376</v>
      </c>
      <c r="J13159" s="10">
        <f>EOMONTH(Data_TABLE[[#This Row],[Date Sold]],0)</f>
        <v>42400</v>
      </c>
    </row>
    <row r="13160" spans="2:10" x14ac:dyDescent="0.25">
      <c r="B13160" s="1" t="s">
        <v>39</v>
      </c>
      <c r="C13160" s="3" t="s">
        <v>55</v>
      </c>
      <c r="D13160" s="2" t="s">
        <v>49</v>
      </c>
      <c r="E13160" s="3" t="s">
        <v>43</v>
      </c>
      <c r="F13160" s="3">
        <f t="shared" ca="1" si="408"/>
        <v>1</v>
      </c>
      <c r="G13160" s="4">
        <f t="shared" ca="1" si="409"/>
        <v>167</v>
      </c>
      <c r="H13160" s="4">
        <f ca="1">+Data_TABLE[[#This Row],[Qty]]*Data_TABLE[[#This Row],[Unit Price]]</f>
        <v>167</v>
      </c>
      <c r="I13160" s="7">
        <v>42376</v>
      </c>
      <c r="J13160" s="10">
        <f>EOMONTH(Data_TABLE[[#This Row],[Date Sold]],0)</f>
        <v>42400</v>
      </c>
    </row>
    <row r="13161" spans="2:10" x14ac:dyDescent="0.25">
      <c r="B13161" s="1" t="s">
        <v>38</v>
      </c>
      <c r="C13161" s="3" t="s">
        <v>56</v>
      </c>
      <c r="D13161" s="2" t="s">
        <v>50</v>
      </c>
      <c r="E13161" s="3" t="s">
        <v>44</v>
      </c>
      <c r="F13161" s="3">
        <f t="shared" ca="1" si="408"/>
        <v>5</v>
      </c>
      <c r="G13161" s="4">
        <f t="shared" ca="1" si="409"/>
        <v>64</v>
      </c>
      <c r="H13161" s="4">
        <f ca="1">+Data_TABLE[[#This Row],[Qty]]*Data_TABLE[[#This Row],[Unit Price]]</f>
        <v>320</v>
      </c>
      <c r="I13161" s="7">
        <v>42376</v>
      </c>
      <c r="J13161" s="10">
        <f>EOMONTH(Data_TABLE[[#This Row],[Date Sold]],0)</f>
        <v>42400</v>
      </c>
    </row>
    <row r="13162" spans="2:10" x14ac:dyDescent="0.25">
      <c r="B13162" s="1" t="s">
        <v>40</v>
      </c>
      <c r="C13162" s="3" t="s">
        <v>54</v>
      </c>
      <c r="D13162" s="2" t="s">
        <v>48</v>
      </c>
      <c r="E13162" s="3" t="s">
        <v>42</v>
      </c>
      <c r="F13162" s="3">
        <f t="shared" ca="1" si="408"/>
        <v>2</v>
      </c>
      <c r="G13162" s="4">
        <f t="shared" ca="1" si="409"/>
        <v>121</v>
      </c>
      <c r="H13162" s="4">
        <f ca="1">+Data_TABLE[[#This Row],[Qty]]*Data_TABLE[[#This Row],[Unit Price]]</f>
        <v>242</v>
      </c>
      <c r="I13162" s="7">
        <v>42376</v>
      </c>
      <c r="J13162" s="10">
        <f>EOMONTH(Data_TABLE[[#This Row],[Date Sold]],0)</f>
        <v>42400</v>
      </c>
    </row>
    <row r="13163" spans="2:10" x14ac:dyDescent="0.25">
      <c r="B13163" s="1" t="s">
        <v>36</v>
      </c>
      <c r="C13163" s="3" t="s">
        <v>56</v>
      </c>
      <c r="D13163" s="2" t="s">
        <v>52</v>
      </c>
      <c r="E13163" s="3" t="s">
        <v>46</v>
      </c>
      <c r="F13163" s="3">
        <f t="shared" ca="1" si="408"/>
        <v>3</v>
      </c>
      <c r="G13163" s="4">
        <f t="shared" ca="1" si="409"/>
        <v>153</v>
      </c>
      <c r="H13163" s="4">
        <f ca="1">+Data_TABLE[[#This Row],[Qty]]*Data_TABLE[[#This Row],[Unit Price]]</f>
        <v>459</v>
      </c>
      <c r="I13163" s="7">
        <v>42376</v>
      </c>
      <c r="J13163" s="10">
        <f>EOMONTH(Data_TABLE[[#This Row],[Date Sold]],0)</f>
        <v>42400</v>
      </c>
    </row>
    <row r="13164" spans="2:10" x14ac:dyDescent="0.25">
      <c r="B13164" s="1" t="s">
        <v>39</v>
      </c>
      <c r="C13164" s="3" t="s">
        <v>56</v>
      </c>
      <c r="D13164" s="2" t="s">
        <v>52</v>
      </c>
      <c r="E13164" s="3" t="s">
        <v>46</v>
      </c>
      <c r="F13164" s="3">
        <f t="shared" ca="1" si="408"/>
        <v>1</v>
      </c>
      <c r="G13164" s="4">
        <f t="shared" ca="1" si="409"/>
        <v>148</v>
      </c>
      <c r="H13164" s="4">
        <f ca="1">+Data_TABLE[[#This Row],[Qty]]*Data_TABLE[[#This Row],[Unit Price]]</f>
        <v>148</v>
      </c>
      <c r="I13164" s="7">
        <v>42376</v>
      </c>
      <c r="J13164" s="10">
        <f>EOMONTH(Data_TABLE[[#This Row],[Date Sold]],0)</f>
        <v>42400</v>
      </c>
    </row>
    <row r="13165" spans="2:10" x14ac:dyDescent="0.25">
      <c r="B13165" s="1" t="s">
        <v>38</v>
      </c>
      <c r="C13165" s="3" t="s">
        <v>56</v>
      </c>
      <c r="D13165" s="2" t="s">
        <v>50</v>
      </c>
      <c r="E13165" s="3" t="s">
        <v>44</v>
      </c>
      <c r="F13165" s="3">
        <f t="shared" ca="1" si="408"/>
        <v>3</v>
      </c>
      <c r="G13165" s="4">
        <f t="shared" ca="1" si="409"/>
        <v>87</v>
      </c>
      <c r="H13165" s="4">
        <f ca="1">+Data_TABLE[[#This Row],[Qty]]*Data_TABLE[[#This Row],[Unit Price]]</f>
        <v>261</v>
      </c>
      <c r="I13165" s="7">
        <v>42376</v>
      </c>
      <c r="J13165" s="10">
        <f>EOMONTH(Data_TABLE[[#This Row],[Date Sold]],0)</f>
        <v>42400</v>
      </c>
    </row>
    <row r="13166" spans="2:10" x14ac:dyDescent="0.25">
      <c r="B13166" s="1" t="s">
        <v>39</v>
      </c>
      <c r="C13166" s="3" t="s">
        <v>56</v>
      </c>
      <c r="D13166" s="2" t="s">
        <v>50</v>
      </c>
      <c r="E13166" s="3" t="s">
        <v>44</v>
      </c>
      <c r="F13166" s="3">
        <f t="shared" ca="1" si="408"/>
        <v>4</v>
      </c>
      <c r="G13166" s="4">
        <f t="shared" ca="1" si="409"/>
        <v>75</v>
      </c>
      <c r="H13166" s="4">
        <f ca="1">+Data_TABLE[[#This Row],[Qty]]*Data_TABLE[[#This Row],[Unit Price]]</f>
        <v>300</v>
      </c>
      <c r="I13166" s="7">
        <v>42376</v>
      </c>
      <c r="J13166" s="10">
        <f>EOMONTH(Data_TABLE[[#This Row],[Date Sold]],0)</f>
        <v>42400</v>
      </c>
    </row>
    <row r="13167" spans="2:10" x14ac:dyDescent="0.25">
      <c r="B13167" s="1" t="s">
        <v>37</v>
      </c>
      <c r="C13167" s="3" t="s">
        <v>56</v>
      </c>
      <c r="D13167" s="2" t="s">
        <v>50</v>
      </c>
      <c r="E13167" s="3" t="s">
        <v>44</v>
      </c>
      <c r="F13167" s="3">
        <f t="shared" ca="1" si="408"/>
        <v>2</v>
      </c>
      <c r="G13167" s="4">
        <f t="shared" ca="1" si="409"/>
        <v>102</v>
      </c>
      <c r="H13167" s="4">
        <f ca="1">+Data_TABLE[[#This Row],[Qty]]*Data_TABLE[[#This Row],[Unit Price]]</f>
        <v>204</v>
      </c>
      <c r="I13167" s="7">
        <v>42376</v>
      </c>
      <c r="J13167" s="10">
        <f>EOMONTH(Data_TABLE[[#This Row],[Date Sold]],0)</f>
        <v>42400</v>
      </c>
    </row>
    <row r="13168" spans="2:10" x14ac:dyDescent="0.25">
      <c r="B13168" s="1" t="s">
        <v>38</v>
      </c>
      <c r="C13168" s="3" t="s">
        <v>55</v>
      </c>
      <c r="D13168" s="2" t="s">
        <v>51</v>
      </c>
      <c r="E13168" s="3" t="s">
        <v>45</v>
      </c>
      <c r="F13168" s="3">
        <f t="shared" ca="1" si="408"/>
        <v>2</v>
      </c>
      <c r="G13168" s="4">
        <f t="shared" ca="1" si="409"/>
        <v>178</v>
      </c>
      <c r="H13168" s="4">
        <f ca="1">+Data_TABLE[[#This Row],[Qty]]*Data_TABLE[[#This Row],[Unit Price]]</f>
        <v>356</v>
      </c>
      <c r="I13168" s="7">
        <v>42376</v>
      </c>
      <c r="J13168" s="10">
        <f>EOMONTH(Data_TABLE[[#This Row],[Date Sold]],0)</f>
        <v>42400</v>
      </c>
    </row>
    <row r="13169" spans="2:10" x14ac:dyDescent="0.25">
      <c r="B13169" s="1" t="s">
        <v>36</v>
      </c>
      <c r="C13169" s="3" t="s">
        <v>56</v>
      </c>
      <c r="D13169" s="2" t="s">
        <v>50</v>
      </c>
      <c r="E13169" s="3" t="s">
        <v>44</v>
      </c>
      <c r="F13169" s="3">
        <f t="shared" ref="F13169:F13232" ca="1" si="410">RANDBETWEEN(1,5)</f>
        <v>3</v>
      </c>
      <c r="G13169" s="4">
        <f t="shared" ref="G13169:G13232" ca="1" si="411">RANDBETWEEN(60,200)</f>
        <v>177</v>
      </c>
      <c r="H13169" s="4">
        <f ca="1">+Data_TABLE[[#This Row],[Qty]]*Data_TABLE[[#This Row],[Unit Price]]</f>
        <v>531</v>
      </c>
      <c r="I13169" s="7">
        <v>42376</v>
      </c>
      <c r="J13169" s="10">
        <f>EOMONTH(Data_TABLE[[#This Row],[Date Sold]],0)</f>
        <v>42400</v>
      </c>
    </row>
    <row r="13170" spans="2:10" x14ac:dyDescent="0.25">
      <c r="B13170" s="1" t="s">
        <v>38</v>
      </c>
      <c r="C13170" s="3" t="s">
        <v>55</v>
      </c>
      <c r="D13170" s="2" t="s">
        <v>51</v>
      </c>
      <c r="E13170" s="3" t="s">
        <v>45</v>
      </c>
      <c r="F13170" s="3">
        <f t="shared" ca="1" si="410"/>
        <v>4</v>
      </c>
      <c r="G13170" s="4">
        <f t="shared" ca="1" si="411"/>
        <v>162</v>
      </c>
      <c r="H13170" s="4">
        <f ca="1">+Data_TABLE[[#This Row],[Qty]]*Data_TABLE[[#This Row],[Unit Price]]</f>
        <v>648</v>
      </c>
      <c r="I13170" s="7">
        <v>42376</v>
      </c>
      <c r="J13170" s="10">
        <f>EOMONTH(Data_TABLE[[#This Row],[Date Sold]],0)</f>
        <v>42400</v>
      </c>
    </row>
    <row r="13171" spans="2:10" x14ac:dyDescent="0.25">
      <c r="B13171" s="1" t="s">
        <v>39</v>
      </c>
      <c r="C13171" s="3" t="s">
        <v>56</v>
      </c>
      <c r="D13171" s="2" t="s">
        <v>50</v>
      </c>
      <c r="E13171" s="3" t="s">
        <v>44</v>
      </c>
      <c r="F13171" s="3">
        <f t="shared" ca="1" si="410"/>
        <v>1</v>
      </c>
      <c r="G13171" s="4">
        <f t="shared" ca="1" si="411"/>
        <v>78</v>
      </c>
      <c r="H13171" s="4">
        <f ca="1">+Data_TABLE[[#This Row],[Qty]]*Data_TABLE[[#This Row],[Unit Price]]</f>
        <v>78</v>
      </c>
      <c r="I13171" s="7">
        <v>42376</v>
      </c>
      <c r="J13171" s="10">
        <f>EOMONTH(Data_TABLE[[#This Row],[Date Sold]],0)</f>
        <v>42400</v>
      </c>
    </row>
    <row r="13172" spans="2:10" x14ac:dyDescent="0.25">
      <c r="B13172" s="1" t="s">
        <v>37</v>
      </c>
      <c r="C13172" s="3" t="s">
        <v>55</v>
      </c>
      <c r="D13172" s="2" t="s">
        <v>49</v>
      </c>
      <c r="E13172" s="3" t="s">
        <v>43</v>
      </c>
      <c r="F13172" s="3">
        <f t="shared" ca="1" si="410"/>
        <v>4</v>
      </c>
      <c r="G13172" s="4">
        <f t="shared" ca="1" si="411"/>
        <v>185</v>
      </c>
      <c r="H13172" s="4">
        <f ca="1">+Data_TABLE[[#This Row],[Qty]]*Data_TABLE[[#This Row],[Unit Price]]</f>
        <v>740</v>
      </c>
      <c r="I13172" s="7">
        <v>42376</v>
      </c>
      <c r="J13172" s="10">
        <f>EOMONTH(Data_TABLE[[#This Row],[Date Sold]],0)</f>
        <v>42400</v>
      </c>
    </row>
    <row r="13173" spans="2:10" x14ac:dyDescent="0.25">
      <c r="B13173" s="1" t="s">
        <v>36</v>
      </c>
      <c r="C13173" s="3" t="s">
        <v>55</v>
      </c>
      <c r="D13173" s="2" t="s">
        <v>51</v>
      </c>
      <c r="E13173" s="3" t="s">
        <v>45</v>
      </c>
      <c r="F13173" s="3">
        <f t="shared" ca="1" si="410"/>
        <v>2</v>
      </c>
      <c r="G13173" s="4">
        <f t="shared" ca="1" si="411"/>
        <v>96</v>
      </c>
      <c r="H13173" s="4">
        <f ca="1">+Data_TABLE[[#This Row],[Qty]]*Data_TABLE[[#This Row],[Unit Price]]</f>
        <v>192</v>
      </c>
      <c r="I13173" s="7">
        <v>42376</v>
      </c>
      <c r="J13173" s="10">
        <f>EOMONTH(Data_TABLE[[#This Row],[Date Sold]],0)</f>
        <v>42400</v>
      </c>
    </row>
    <row r="13174" spans="2:10" x14ac:dyDescent="0.25">
      <c r="B13174" s="1" t="s">
        <v>38</v>
      </c>
      <c r="C13174" s="3" t="s">
        <v>56</v>
      </c>
      <c r="D13174" s="2" t="s">
        <v>50</v>
      </c>
      <c r="E13174" s="3" t="s">
        <v>44</v>
      </c>
      <c r="F13174" s="3">
        <f t="shared" ca="1" si="410"/>
        <v>1</v>
      </c>
      <c r="G13174" s="4">
        <f t="shared" ca="1" si="411"/>
        <v>85</v>
      </c>
      <c r="H13174" s="4">
        <f ca="1">+Data_TABLE[[#This Row],[Qty]]*Data_TABLE[[#This Row],[Unit Price]]</f>
        <v>85</v>
      </c>
      <c r="I13174" s="7">
        <v>42376</v>
      </c>
      <c r="J13174" s="10">
        <f>EOMONTH(Data_TABLE[[#This Row],[Date Sold]],0)</f>
        <v>42400</v>
      </c>
    </row>
    <row r="13175" spans="2:10" x14ac:dyDescent="0.25">
      <c r="B13175" s="1" t="s">
        <v>37</v>
      </c>
      <c r="C13175" s="3" t="s">
        <v>56</v>
      </c>
      <c r="D13175" s="2" t="s">
        <v>52</v>
      </c>
      <c r="E13175" s="3" t="s">
        <v>46</v>
      </c>
      <c r="F13175" s="3">
        <f t="shared" ca="1" si="410"/>
        <v>2</v>
      </c>
      <c r="G13175" s="4">
        <f t="shared" ca="1" si="411"/>
        <v>117</v>
      </c>
      <c r="H13175" s="4">
        <f ca="1">+Data_TABLE[[#This Row],[Qty]]*Data_TABLE[[#This Row],[Unit Price]]</f>
        <v>234</v>
      </c>
      <c r="I13175" s="7">
        <v>42376</v>
      </c>
      <c r="J13175" s="10">
        <f>EOMONTH(Data_TABLE[[#This Row],[Date Sold]],0)</f>
        <v>42400</v>
      </c>
    </row>
    <row r="13176" spans="2:10" x14ac:dyDescent="0.25">
      <c r="B13176" s="1" t="s">
        <v>38</v>
      </c>
      <c r="C13176" s="3" t="s">
        <v>56</v>
      </c>
      <c r="D13176" s="2" t="s">
        <v>50</v>
      </c>
      <c r="E13176" s="3" t="s">
        <v>44</v>
      </c>
      <c r="F13176" s="3">
        <f t="shared" ca="1" si="410"/>
        <v>3</v>
      </c>
      <c r="G13176" s="4">
        <f t="shared" ca="1" si="411"/>
        <v>66</v>
      </c>
      <c r="H13176" s="4">
        <f ca="1">+Data_TABLE[[#This Row],[Qty]]*Data_TABLE[[#This Row],[Unit Price]]</f>
        <v>198</v>
      </c>
      <c r="I13176" s="7">
        <v>42376</v>
      </c>
      <c r="J13176" s="10">
        <f>EOMONTH(Data_TABLE[[#This Row],[Date Sold]],0)</f>
        <v>42400</v>
      </c>
    </row>
    <row r="13177" spans="2:10" x14ac:dyDescent="0.25">
      <c r="B13177" s="1" t="s">
        <v>41</v>
      </c>
      <c r="C13177" s="3" t="s">
        <v>55</v>
      </c>
      <c r="D13177" s="2" t="s">
        <v>49</v>
      </c>
      <c r="E13177" s="3" t="s">
        <v>43</v>
      </c>
      <c r="F13177" s="3">
        <f t="shared" ca="1" si="410"/>
        <v>5</v>
      </c>
      <c r="G13177" s="4">
        <f t="shared" ca="1" si="411"/>
        <v>174</v>
      </c>
      <c r="H13177" s="4">
        <f ca="1">+Data_TABLE[[#This Row],[Qty]]*Data_TABLE[[#This Row],[Unit Price]]</f>
        <v>870</v>
      </c>
      <c r="I13177" s="7">
        <v>42376</v>
      </c>
      <c r="J13177" s="10">
        <f>EOMONTH(Data_TABLE[[#This Row],[Date Sold]],0)</f>
        <v>42400</v>
      </c>
    </row>
    <row r="13178" spans="2:10" x14ac:dyDescent="0.25">
      <c r="B13178" s="1" t="s">
        <v>37</v>
      </c>
      <c r="C13178" s="3" t="s">
        <v>54</v>
      </c>
      <c r="D13178" s="2" t="s">
        <v>48</v>
      </c>
      <c r="E13178" s="3" t="s">
        <v>42</v>
      </c>
      <c r="F13178" s="3">
        <f t="shared" ca="1" si="410"/>
        <v>5</v>
      </c>
      <c r="G13178" s="4">
        <f t="shared" ca="1" si="411"/>
        <v>138</v>
      </c>
      <c r="H13178" s="4">
        <f ca="1">+Data_TABLE[[#This Row],[Qty]]*Data_TABLE[[#This Row],[Unit Price]]</f>
        <v>690</v>
      </c>
      <c r="I13178" s="7">
        <v>42376</v>
      </c>
      <c r="J13178" s="10">
        <f>EOMONTH(Data_TABLE[[#This Row],[Date Sold]],0)</f>
        <v>42400</v>
      </c>
    </row>
    <row r="13179" spans="2:10" x14ac:dyDescent="0.25">
      <c r="B13179" s="1" t="s">
        <v>38</v>
      </c>
      <c r="C13179" s="3" t="s">
        <v>55</v>
      </c>
      <c r="D13179" s="2" t="s">
        <v>49</v>
      </c>
      <c r="E13179" s="3" t="s">
        <v>43</v>
      </c>
      <c r="F13179" s="3">
        <f t="shared" ca="1" si="410"/>
        <v>3</v>
      </c>
      <c r="G13179" s="4">
        <f t="shared" ca="1" si="411"/>
        <v>87</v>
      </c>
      <c r="H13179" s="4">
        <f ca="1">+Data_TABLE[[#This Row],[Qty]]*Data_TABLE[[#This Row],[Unit Price]]</f>
        <v>261</v>
      </c>
      <c r="I13179" s="7">
        <v>42376</v>
      </c>
      <c r="J13179" s="10">
        <f>EOMONTH(Data_TABLE[[#This Row],[Date Sold]],0)</f>
        <v>42400</v>
      </c>
    </row>
    <row r="13180" spans="2:10" x14ac:dyDescent="0.25">
      <c r="B13180" s="1" t="s">
        <v>39</v>
      </c>
      <c r="C13180" s="3" t="s">
        <v>56</v>
      </c>
      <c r="D13180" s="2" t="s">
        <v>50</v>
      </c>
      <c r="E13180" s="3" t="s">
        <v>44</v>
      </c>
      <c r="F13180" s="3">
        <f t="shared" ca="1" si="410"/>
        <v>1</v>
      </c>
      <c r="G13180" s="4">
        <f t="shared" ca="1" si="411"/>
        <v>174</v>
      </c>
      <c r="H13180" s="4">
        <f ca="1">+Data_TABLE[[#This Row],[Qty]]*Data_TABLE[[#This Row],[Unit Price]]</f>
        <v>174</v>
      </c>
      <c r="I13180" s="7">
        <v>42376</v>
      </c>
      <c r="J13180" s="10">
        <f>EOMONTH(Data_TABLE[[#This Row],[Date Sold]],0)</f>
        <v>42400</v>
      </c>
    </row>
    <row r="13181" spans="2:10" x14ac:dyDescent="0.25">
      <c r="B13181" s="1" t="s">
        <v>41</v>
      </c>
      <c r="C13181" s="3" t="s">
        <v>54</v>
      </c>
      <c r="D13181" s="2" t="s">
        <v>48</v>
      </c>
      <c r="E13181" s="3" t="s">
        <v>42</v>
      </c>
      <c r="F13181" s="3">
        <f t="shared" ca="1" si="410"/>
        <v>2</v>
      </c>
      <c r="G13181" s="4">
        <f t="shared" ca="1" si="411"/>
        <v>116</v>
      </c>
      <c r="H13181" s="4">
        <f ca="1">+Data_TABLE[[#This Row],[Qty]]*Data_TABLE[[#This Row],[Unit Price]]</f>
        <v>232</v>
      </c>
      <c r="I13181" s="7">
        <v>42376</v>
      </c>
      <c r="J13181" s="10">
        <f>EOMONTH(Data_TABLE[[#This Row],[Date Sold]],0)</f>
        <v>42400</v>
      </c>
    </row>
    <row r="13182" spans="2:10" x14ac:dyDescent="0.25">
      <c r="B13182" s="1" t="s">
        <v>41</v>
      </c>
      <c r="C13182" s="3" t="s">
        <v>55</v>
      </c>
      <c r="D13182" s="2" t="s">
        <v>49</v>
      </c>
      <c r="E13182" s="3" t="s">
        <v>43</v>
      </c>
      <c r="F13182" s="3">
        <f t="shared" ca="1" si="410"/>
        <v>3</v>
      </c>
      <c r="G13182" s="4">
        <f t="shared" ca="1" si="411"/>
        <v>129</v>
      </c>
      <c r="H13182" s="4">
        <f ca="1">+Data_TABLE[[#This Row],[Qty]]*Data_TABLE[[#This Row],[Unit Price]]</f>
        <v>387</v>
      </c>
      <c r="I13182" s="7">
        <v>42376</v>
      </c>
      <c r="J13182" s="10">
        <f>EOMONTH(Data_TABLE[[#This Row],[Date Sold]],0)</f>
        <v>42400</v>
      </c>
    </row>
    <row r="13183" spans="2:10" x14ac:dyDescent="0.25">
      <c r="B13183" s="1" t="s">
        <v>39</v>
      </c>
      <c r="C13183" s="3" t="s">
        <v>55</v>
      </c>
      <c r="D13183" s="2" t="s">
        <v>49</v>
      </c>
      <c r="E13183" s="3" t="s">
        <v>43</v>
      </c>
      <c r="F13183" s="3">
        <f t="shared" ca="1" si="410"/>
        <v>1</v>
      </c>
      <c r="G13183" s="4">
        <f t="shared" ca="1" si="411"/>
        <v>145</v>
      </c>
      <c r="H13183" s="4">
        <f ca="1">+Data_TABLE[[#This Row],[Qty]]*Data_TABLE[[#This Row],[Unit Price]]</f>
        <v>145</v>
      </c>
      <c r="I13183" s="7">
        <v>42376</v>
      </c>
      <c r="J13183" s="10">
        <f>EOMONTH(Data_TABLE[[#This Row],[Date Sold]],0)</f>
        <v>42400</v>
      </c>
    </row>
    <row r="13184" spans="2:10" x14ac:dyDescent="0.25">
      <c r="B13184" s="1" t="s">
        <v>38</v>
      </c>
      <c r="C13184" s="3" t="s">
        <v>56</v>
      </c>
      <c r="D13184" s="2" t="s">
        <v>52</v>
      </c>
      <c r="E13184" s="3" t="s">
        <v>46</v>
      </c>
      <c r="F13184" s="3">
        <f t="shared" ca="1" si="410"/>
        <v>4</v>
      </c>
      <c r="G13184" s="4">
        <f t="shared" ca="1" si="411"/>
        <v>135</v>
      </c>
      <c r="H13184" s="4">
        <f ca="1">+Data_TABLE[[#This Row],[Qty]]*Data_TABLE[[#This Row],[Unit Price]]</f>
        <v>540</v>
      </c>
      <c r="I13184" s="7">
        <v>42376</v>
      </c>
      <c r="J13184" s="10">
        <f>EOMONTH(Data_TABLE[[#This Row],[Date Sold]],0)</f>
        <v>42400</v>
      </c>
    </row>
    <row r="13185" spans="2:10" x14ac:dyDescent="0.25">
      <c r="B13185" s="1" t="s">
        <v>39</v>
      </c>
      <c r="C13185" s="3" t="s">
        <v>54</v>
      </c>
      <c r="D13185" s="2" t="s">
        <v>48</v>
      </c>
      <c r="E13185" s="3" t="s">
        <v>42</v>
      </c>
      <c r="F13185" s="3">
        <f t="shared" ca="1" si="410"/>
        <v>4</v>
      </c>
      <c r="G13185" s="4">
        <f t="shared" ca="1" si="411"/>
        <v>73</v>
      </c>
      <c r="H13185" s="4">
        <f ca="1">+Data_TABLE[[#This Row],[Qty]]*Data_TABLE[[#This Row],[Unit Price]]</f>
        <v>292</v>
      </c>
      <c r="I13185" s="7">
        <v>42376</v>
      </c>
      <c r="J13185" s="10">
        <f>EOMONTH(Data_TABLE[[#This Row],[Date Sold]],0)</f>
        <v>42400</v>
      </c>
    </row>
    <row r="13186" spans="2:10" x14ac:dyDescent="0.25">
      <c r="B13186" s="1" t="s">
        <v>39</v>
      </c>
      <c r="C13186" s="3" t="s">
        <v>56</v>
      </c>
      <c r="D13186" s="2" t="s">
        <v>50</v>
      </c>
      <c r="E13186" s="3" t="s">
        <v>44</v>
      </c>
      <c r="F13186" s="3">
        <f t="shared" ca="1" si="410"/>
        <v>4</v>
      </c>
      <c r="G13186" s="4">
        <f t="shared" ca="1" si="411"/>
        <v>143</v>
      </c>
      <c r="H13186" s="4">
        <f ca="1">+Data_TABLE[[#This Row],[Qty]]*Data_TABLE[[#This Row],[Unit Price]]</f>
        <v>572</v>
      </c>
      <c r="I13186" s="7">
        <v>42376</v>
      </c>
      <c r="J13186" s="10">
        <f>EOMONTH(Data_TABLE[[#This Row],[Date Sold]],0)</f>
        <v>42400</v>
      </c>
    </row>
    <row r="13187" spans="2:10" x14ac:dyDescent="0.25">
      <c r="B13187" s="1" t="s">
        <v>40</v>
      </c>
      <c r="C13187" s="3" t="s">
        <v>56</v>
      </c>
      <c r="D13187" s="2" t="s">
        <v>52</v>
      </c>
      <c r="E13187" s="3" t="s">
        <v>46</v>
      </c>
      <c r="F13187" s="3">
        <f t="shared" ca="1" si="410"/>
        <v>1</v>
      </c>
      <c r="G13187" s="4">
        <f t="shared" ca="1" si="411"/>
        <v>179</v>
      </c>
      <c r="H13187" s="4">
        <f ca="1">+Data_TABLE[[#This Row],[Qty]]*Data_TABLE[[#This Row],[Unit Price]]</f>
        <v>179</v>
      </c>
      <c r="I13187" s="7">
        <v>42376</v>
      </c>
      <c r="J13187" s="10">
        <f>EOMONTH(Data_TABLE[[#This Row],[Date Sold]],0)</f>
        <v>42400</v>
      </c>
    </row>
    <row r="13188" spans="2:10" x14ac:dyDescent="0.25">
      <c r="B13188" s="1" t="s">
        <v>40</v>
      </c>
      <c r="C13188" s="3" t="s">
        <v>54</v>
      </c>
      <c r="D13188" s="2" t="s">
        <v>48</v>
      </c>
      <c r="E13188" s="3" t="s">
        <v>42</v>
      </c>
      <c r="F13188" s="3">
        <f t="shared" ca="1" si="410"/>
        <v>2</v>
      </c>
      <c r="G13188" s="4">
        <f t="shared" ca="1" si="411"/>
        <v>105</v>
      </c>
      <c r="H13188" s="4">
        <f ca="1">+Data_TABLE[[#This Row],[Qty]]*Data_TABLE[[#This Row],[Unit Price]]</f>
        <v>210</v>
      </c>
      <c r="I13188" s="7">
        <v>42376</v>
      </c>
      <c r="J13188" s="10">
        <f>EOMONTH(Data_TABLE[[#This Row],[Date Sold]],0)</f>
        <v>42400</v>
      </c>
    </row>
    <row r="13189" spans="2:10" x14ac:dyDescent="0.25">
      <c r="B13189" s="1" t="s">
        <v>38</v>
      </c>
      <c r="C13189" s="3" t="s">
        <v>55</v>
      </c>
      <c r="D13189" s="2" t="s">
        <v>51</v>
      </c>
      <c r="E13189" s="3" t="s">
        <v>45</v>
      </c>
      <c r="F13189" s="3">
        <f t="shared" ca="1" si="410"/>
        <v>2</v>
      </c>
      <c r="G13189" s="4">
        <f t="shared" ca="1" si="411"/>
        <v>60</v>
      </c>
      <c r="H13189" s="4">
        <f ca="1">+Data_TABLE[[#This Row],[Qty]]*Data_TABLE[[#This Row],[Unit Price]]</f>
        <v>120</v>
      </c>
      <c r="I13189" s="7">
        <v>42376</v>
      </c>
      <c r="J13189" s="10">
        <f>EOMONTH(Data_TABLE[[#This Row],[Date Sold]],0)</f>
        <v>42400</v>
      </c>
    </row>
    <row r="13190" spans="2:10" x14ac:dyDescent="0.25">
      <c r="B13190" s="1" t="s">
        <v>38</v>
      </c>
      <c r="C13190" s="3" t="s">
        <v>54</v>
      </c>
      <c r="D13190" s="2" t="s">
        <v>48</v>
      </c>
      <c r="E13190" s="3" t="s">
        <v>42</v>
      </c>
      <c r="F13190" s="3">
        <f t="shared" ca="1" si="410"/>
        <v>3</v>
      </c>
      <c r="G13190" s="4">
        <f t="shared" ca="1" si="411"/>
        <v>185</v>
      </c>
      <c r="H13190" s="4">
        <f ca="1">+Data_TABLE[[#This Row],[Qty]]*Data_TABLE[[#This Row],[Unit Price]]</f>
        <v>555</v>
      </c>
      <c r="I13190" s="7">
        <v>42376</v>
      </c>
      <c r="J13190" s="10">
        <f>EOMONTH(Data_TABLE[[#This Row],[Date Sold]],0)</f>
        <v>42400</v>
      </c>
    </row>
    <row r="13191" spans="2:10" x14ac:dyDescent="0.25">
      <c r="B13191" s="1" t="s">
        <v>40</v>
      </c>
      <c r="C13191" s="3" t="s">
        <v>56</v>
      </c>
      <c r="D13191" s="2" t="s">
        <v>52</v>
      </c>
      <c r="E13191" s="3" t="s">
        <v>46</v>
      </c>
      <c r="F13191" s="3">
        <f t="shared" ca="1" si="410"/>
        <v>5</v>
      </c>
      <c r="G13191" s="4">
        <f t="shared" ca="1" si="411"/>
        <v>64</v>
      </c>
      <c r="H13191" s="4">
        <f ca="1">+Data_TABLE[[#This Row],[Qty]]*Data_TABLE[[#This Row],[Unit Price]]</f>
        <v>320</v>
      </c>
      <c r="I13191" s="7">
        <v>42376</v>
      </c>
      <c r="J13191" s="10">
        <f>EOMONTH(Data_TABLE[[#This Row],[Date Sold]],0)</f>
        <v>42400</v>
      </c>
    </row>
    <row r="13192" spans="2:10" x14ac:dyDescent="0.25">
      <c r="B13192" s="1" t="s">
        <v>38</v>
      </c>
      <c r="C13192" s="3" t="s">
        <v>56</v>
      </c>
      <c r="D13192" s="2" t="s">
        <v>52</v>
      </c>
      <c r="E13192" s="3" t="s">
        <v>46</v>
      </c>
      <c r="F13192" s="3">
        <f t="shared" ca="1" si="410"/>
        <v>5</v>
      </c>
      <c r="G13192" s="4">
        <f t="shared" ca="1" si="411"/>
        <v>91</v>
      </c>
      <c r="H13192" s="4">
        <f ca="1">+Data_TABLE[[#This Row],[Qty]]*Data_TABLE[[#This Row],[Unit Price]]</f>
        <v>455</v>
      </c>
      <c r="I13192" s="7">
        <v>42376</v>
      </c>
      <c r="J13192" s="10">
        <f>EOMONTH(Data_TABLE[[#This Row],[Date Sold]],0)</f>
        <v>42400</v>
      </c>
    </row>
    <row r="13193" spans="2:10" x14ac:dyDescent="0.25">
      <c r="B13193" s="1" t="s">
        <v>37</v>
      </c>
      <c r="C13193" s="3" t="s">
        <v>56</v>
      </c>
      <c r="D13193" s="2" t="s">
        <v>50</v>
      </c>
      <c r="E13193" s="3" t="s">
        <v>44</v>
      </c>
      <c r="F13193" s="3">
        <f t="shared" ca="1" si="410"/>
        <v>1</v>
      </c>
      <c r="G13193" s="4">
        <f t="shared" ca="1" si="411"/>
        <v>113</v>
      </c>
      <c r="H13193" s="4">
        <f ca="1">+Data_TABLE[[#This Row],[Qty]]*Data_TABLE[[#This Row],[Unit Price]]</f>
        <v>113</v>
      </c>
      <c r="I13193" s="7">
        <v>42376</v>
      </c>
      <c r="J13193" s="10">
        <f>EOMONTH(Data_TABLE[[#This Row],[Date Sold]],0)</f>
        <v>42400</v>
      </c>
    </row>
    <row r="13194" spans="2:10" x14ac:dyDescent="0.25">
      <c r="B13194" s="1" t="s">
        <v>38</v>
      </c>
      <c r="C13194" s="3" t="s">
        <v>56</v>
      </c>
      <c r="D13194" s="2" t="s">
        <v>50</v>
      </c>
      <c r="E13194" s="3" t="s">
        <v>44</v>
      </c>
      <c r="F13194" s="3">
        <f t="shared" ca="1" si="410"/>
        <v>1</v>
      </c>
      <c r="G13194" s="4">
        <f t="shared" ca="1" si="411"/>
        <v>74</v>
      </c>
      <c r="H13194" s="4">
        <f ca="1">+Data_TABLE[[#This Row],[Qty]]*Data_TABLE[[#This Row],[Unit Price]]</f>
        <v>74</v>
      </c>
      <c r="I13194" s="7">
        <v>42376</v>
      </c>
      <c r="J13194" s="10">
        <f>EOMONTH(Data_TABLE[[#This Row],[Date Sold]],0)</f>
        <v>42400</v>
      </c>
    </row>
    <row r="13195" spans="2:10" x14ac:dyDescent="0.25">
      <c r="B13195" s="1" t="s">
        <v>37</v>
      </c>
      <c r="C13195" s="3" t="s">
        <v>55</v>
      </c>
      <c r="D13195" s="2" t="s">
        <v>51</v>
      </c>
      <c r="E13195" s="3" t="s">
        <v>45</v>
      </c>
      <c r="F13195" s="3">
        <f t="shared" ca="1" si="410"/>
        <v>5</v>
      </c>
      <c r="G13195" s="4">
        <f t="shared" ca="1" si="411"/>
        <v>88</v>
      </c>
      <c r="H13195" s="4">
        <f ca="1">+Data_TABLE[[#This Row],[Qty]]*Data_TABLE[[#This Row],[Unit Price]]</f>
        <v>440</v>
      </c>
      <c r="I13195" s="7">
        <v>42376</v>
      </c>
      <c r="J13195" s="10">
        <f>EOMONTH(Data_TABLE[[#This Row],[Date Sold]],0)</f>
        <v>42400</v>
      </c>
    </row>
    <row r="13196" spans="2:10" x14ac:dyDescent="0.25">
      <c r="B13196" s="1" t="s">
        <v>41</v>
      </c>
      <c r="C13196" s="3" t="s">
        <v>56</v>
      </c>
      <c r="D13196" s="2" t="s">
        <v>50</v>
      </c>
      <c r="E13196" s="3" t="s">
        <v>44</v>
      </c>
      <c r="F13196" s="3">
        <f t="shared" ca="1" si="410"/>
        <v>1</v>
      </c>
      <c r="G13196" s="4">
        <f t="shared" ca="1" si="411"/>
        <v>69</v>
      </c>
      <c r="H13196" s="4">
        <f ca="1">+Data_TABLE[[#This Row],[Qty]]*Data_TABLE[[#This Row],[Unit Price]]</f>
        <v>69</v>
      </c>
      <c r="I13196" s="7">
        <v>42376</v>
      </c>
      <c r="J13196" s="10">
        <f>EOMONTH(Data_TABLE[[#This Row],[Date Sold]],0)</f>
        <v>42400</v>
      </c>
    </row>
    <row r="13197" spans="2:10" x14ac:dyDescent="0.25">
      <c r="B13197" s="1" t="s">
        <v>40</v>
      </c>
      <c r="C13197" s="3" t="s">
        <v>54</v>
      </c>
      <c r="D13197" s="2" t="s">
        <v>48</v>
      </c>
      <c r="E13197" s="3" t="s">
        <v>42</v>
      </c>
      <c r="F13197" s="3">
        <f t="shared" ca="1" si="410"/>
        <v>5</v>
      </c>
      <c r="G13197" s="4">
        <f t="shared" ca="1" si="411"/>
        <v>196</v>
      </c>
      <c r="H13197" s="4">
        <f ca="1">+Data_TABLE[[#This Row],[Qty]]*Data_TABLE[[#This Row],[Unit Price]]</f>
        <v>980</v>
      </c>
      <c r="I13197" s="7">
        <v>42376</v>
      </c>
      <c r="J13197" s="10">
        <f>EOMONTH(Data_TABLE[[#This Row],[Date Sold]],0)</f>
        <v>42400</v>
      </c>
    </row>
    <row r="13198" spans="2:10" x14ac:dyDescent="0.25">
      <c r="B13198" s="1" t="s">
        <v>38</v>
      </c>
      <c r="C13198" s="3" t="s">
        <v>55</v>
      </c>
      <c r="D13198" s="2" t="s">
        <v>49</v>
      </c>
      <c r="E13198" s="3" t="s">
        <v>43</v>
      </c>
      <c r="F13198" s="3">
        <f t="shared" ca="1" si="410"/>
        <v>5</v>
      </c>
      <c r="G13198" s="4">
        <f t="shared" ca="1" si="411"/>
        <v>197</v>
      </c>
      <c r="H13198" s="4">
        <f ca="1">+Data_TABLE[[#This Row],[Qty]]*Data_TABLE[[#This Row],[Unit Price]]</f>
        <v>985</v>
      </c>
      <c r="I13198" s="7">
        <v>42376</v>
      </c>
      <c r="J13198" s="10">
        <f>EOMONTH(Data_TABLE[[#This Row],[Date Sold]],0)</f>
        <v>42400</v>
      </c>
    </row>
    <row r="13199" spans="2:10" x14ac:dyDescent="0.25">
      <c r="B13199" s="1" t="s">
        <v>40</v>
      </c>
      <c r="C13199" s="3" t="s">
        <v>56</v>
      </c>
      <c r="D13199" s="2" t="s">
        <v>50</v>
      </c>
      <c r="E13199" s="3" t="s">
        <v>44</v>
      </c>
      <c r="F13199" s="3">
        <f t="shared" ca="1" si="410"/>
        <v>1</v>
      </c>
      <c r="G13199" s="4">
        <f t="shared" ca="1" si="411"/>
        <v>122</v>
      </c>
      <c r="H13199" s="4">
        <f ca="1">+Data_TABLE[[#This Row],[Qty]]*Data_TABLE[[#This Row],[Unit Price]]</f>
        <v>122</v>
      </c>
      <c r="I13199" s="7">
        <v>42376</v>
      </c>
      <c r="J13199" s="10">
        <f>EOMONTH(Data_TABLE[[#This Row],[Date Sold]],0)</f>
        <v>42400</v>
      </c>
    </row>
    <row r="13200" spans="2:10" x14ac:dyDescent="0.25">
      <c r="B13200" s="1" t="s">
        <v>37</v>
      </c>
      <c r="C13200" s="3" t="s">
        <v>55</v>
      </c>
      <c r="D13200" s="2" t="s">
        <v>49</v>
      </c>
      <c r="E13200" s="3" t="s">
        <v>43</v>
      </c>
      <c r="F13200" s="3">
        <f t="shared" ca="1" si="410"/>
        <v>5</v>
      </c>
      <c r="G13200" s="4">
        <f t="shared" ca="1" si="411"/>
        <v>142</v>
      </c>
      <c r="H13200" s="4">
        <f ca="1">+Data_TABLE[[#This Row],[Qty]]*Data_TABLE[[#This Row],[Unit Price]]</f>
        <v>710</v>
      </c>
      <c r="I13200" s="7">
        <v>42376</v>
      </c>
      <c r="J13200" s="10">
        <f>EOMONTH(Data_TABLE[[#This Row],[Date Sold]],0)</f>
        <v>42400</v>
      </c>
    </row>
    <row r="13201" spans="2:10" x14ac:dyDescent="0.25">
      <c r="B13201" s="1" t="s">
        <v>37</v>
      </c>
      <c r="C13201" s="3" t="s">
        <v>54</v>
      </c>
      <c r="D13201" s="2" t="s">
        <v>48</v>
      </c>
      <c r="E13201" s="3" t="s">
        <v>42</v>
      </c>
      <c r="F13201" s="3">
        <f t="shared" ca="1" si="410"/>
        <v>4</v>
      </c>
      <c r="G13201" s="4">
        <f t="shared" ca="1" si="411"/>
        <v>65</v>
      </c>
      <c r="H13201" s="4">
        <f ca="1">+Data_TABLE[[#This Row],[Qty]]*Data_TABLE[[#This Row],[Unit Price]]</f>
        <v>260</v>
      </c>
      <c r="I13201" s="7">
        <v>42376</v>
      </c>
      <c r="J13201" s="10">
        <f>EOMONTH(Data_TABLE[[#This Row],[Date Sold]],0)</f>
        <v>42400</v>
      </c>
    </row>
    <row r="13202" spans="2:10" x14ac:dyDescent="0.25">
      <c r="B13202" s="1" t="s">
        <v>40</v>
      </c>
      <c r="C13202" s="3" t="s">
        <v>54</v>
      </c>
      <c r="D13202" s="2" t="s">
        <v>48</v>
      </c>
      <c r="E13202" s="3" t="s">
        <v>42</v>
      </c>
      <c r="F13202" s="3">
        <f t="shared" ca="1" si="410"/>
        <v>2</v>
      </c>
      <c r="G13202" s="4">
        <f t="shared" ca="1" si="411"/>
        <v>181</v>
      </c>
      <c r="H13202" s="4">
        <f ca="1">+Data_TABLE[[#This Row],[Qty]]*Data_TABLE[[#This Row],[Unit Price]]</f>
        <v>362</v>
      </c>
      <c r="I13202" s="7">
        <v>42376</v>
      </c>
      <c r="J13202" s="10">
        <f>EOMONTH(Data_TABLE[[#This Row],[Date Sold]],0)</f>
        <v>42400</v>
      </c>
    </row>
    <row r="13203" spans="2:10" x14ac:dyDescent="0.25">
      <c r="B13203" s="1" t="s">
        <v>38</v>
      </c>
      <c r="C13203" s="3" t="s">
        <v>55</v>
      </c>
      <c r="D13203" s="2" t="s">
        <v>49</v>
      </c>
      <c r="E13203" s="3" t="s">
        <v>43</v>
      </c>
      <c r="F13203" s="3">
        <f t="shared" ca="1" si="410"/>
        <v>5</v>
      </c>
      <c r="G13203" s="4">
        <f t="shared" ca="1" si="411"/>
        <v>109</v>
      </c>
      <c r="H13203" s="4">
        <f ca="1">+Data_TABLE[[#This Row],[Qty]]*Data_TABLE[[#This Row],[Unit Price]]</f>
        <v>545</v>
      </c>
      <c r="I13203" s="7">
        <v>42377</v>
      </c>
      <c r="J13203" s="10">
        <f>EOMONTH(Data_TABLE[[#This Row],[Date Sold]],0)</f>
        <v>42400</v>
      </c>
    </row>
    <row r="13204" spans="2:10" x14ac:dyDescent="0.25">
      <c r="B13204" s="1" t="s">
        <v>36</v>
      </c>
      <c r="C13204" s="3" t="s">
        <v>55</v>
      </c>
      <c r="D13204" s="2" t="s">
        <v>51</v>
      </c>
      <c r="E13204" s="3" t="s">
        <v>45</v>
      </c>
      <c r="F13204" s="3">
        <f t="shared" ca="1" si="410"/>
        <v>4</v>
      </c>
      <c r="G13204" s="4">
        <f t="shared" ca="1" si="411"/>
        <v>113</v>
      </c>
      <c r="H13204" s="4">
        <f ca="1">+Data_TABLE[[#This Row],[Qty]]*Data_TABLE[[#This Row],[Unit Price]]</f>
        <v>452</v>
      </c>
      <c r="I13204" s="7">
        <v>42377</v>
      </c>
      <c r="J13204" s="10">
        <f>EOMONTH(Data_TABLE[[#This Row],[Date Sold]],0)</f>
        <v>42400</v>
      </c>
    </row>
    <row r="13205" spans="2:10" x14ac:dyDescent="0.25">
      <c r="B13205" s="1" t="s">
        <v>36</v>
      </c>
      <c r="C13205" s="3" t="s">
        <v>54</v>
      </c>
      <c r="D13205" s="2" t="s">
        <v>48</v>
      </c>
      <c r="E13205" s="3" t="s">
        <v>42</v>
      </c>
      <c r="F13205" s="3">
        <f t="shared" ca="1" si="410"/>
        <v>1</v>
      </c>
      <c r="G13205" s="4">
        <f t="shared" ca="1" si="411"/>
        <v>121</v>
      </c>
      <c r="H13205" s="4">
        <f ca="1">+Data_TABLE[[#This Row],[Qty]]*Data_TABLE[[#This Row],[Unit Price]]</f>
        <v>121</v>
      </c>
      <c r="I13205" s="7">
        <v>42377</v>
      </c>
      <c r="J13205" s="10">
        <f>EOMONTH(Data_TABLE[[#This Row],[Date Sold]],0)</f>
        <v>42400</v>
      </c>
    </row>
    <row r="13206" spans="2:10" x14ac:dyDescent="0.25">
      <c r="B13206" s="1" t="s">
        <v>39</v>
      </c>
      <c r="C13206" s="3" t="s">
        <v>55</v>
      </c>
      <c r="D13206" s="2" t="s">
        <v>49</v>
      </c>
      <c r="E13206" s="3" t="s">
        <v>43</v>
      </c>
      <c r="F13206" s="3">
        <f t="shared" ca="1" si="410"/>
        <v>2</v>
      </c>
      <c r="G13206" s="4">
        <f t="shared" ca="1" si="411"/>
        <v>112</v>
      </c>
      <c r="H13206" s="4">
        <f ca="1">+Data_TABLE[[#This Row],[Qty]]*Data_TABLE[[#This Row],[Unit Price]]</f>
        <v>224</v>
      </c>
      <c r="I13206" s="7">
        <v>42377</v>
      </c>
      <c r="J13206" s="10">
        <f>EOMONTH(Data_TABLE[[#This Row],[Date Sold]],0)</f>
        <v>42400</v>
      </c>
    </row>
    <row r="13207" spans="2:10" x14ac:dyDescent="0.25">
      <c r="B13207" s="1" t="s">
        <v>36</v>
      </c>
      <c r="C13207" s="3" t="s">
        <v>55</v>
      </c>
      <c r="D13207" s="2" t="s">
        <v>51</v>
      </c>
      <c r="E13207" s="3" t="s">
        <v>45</v>
      </c>
      <c r="F13207" s="3">
        <f t="shared" ca="1" si="410"/>
        <v>2</v>
      </c>
      <c r="G13207" s="4">
        <f t="shared" ca="1" si="411"/>
        <v>156</v>
      </c>
      <c r="H13207" s="4">
        <f ca="1">+Data_TABLE[[#This Row],[Qty]]*Data_TABLE[[#This Row],[Unit Price]]</f>
        <v>312</v>
      </c>
      <c r="I13207" s="7">
        <v>42377</v>
      </c>
      <c r="J13207" s="10">
        <f>EOMONTH(Data_TABLE[[#This Row],[Date Sold]],0)</f>
        <v>42400</v>
      </c>
    </row>
    <row r="13208" spans="2:10" x14ac:dyDescent="0.25">
      <c r="B13208" s="1" t="s">
        <v>40</v>
      </c>
      <c r="C13208" s="3" t="s">
        <v>55</v>
      </c>
      <c r="D13208" s="2" t="s">
        <v>51</v>
      </c>
      <c r="E13208" s="3" t="s">
        <v>45</v>
      </c>
      <c r="F13208" s="3">
        <f t="shared" ca="1" si="410"/>
        <v>5</v>
      </c>
      <c r="G13208" s="4">
        <f t="shared" ca="1" si="411"/>
        <v>167</v>
      </c>
      <c r="H13208" s="4">
        <f ca="1">+Data_TABLE[[#This Row],[Qty]]*Data_TABLE[[#This Row],[Unit Price]]</f>
        <v>835</v>
      </c>
      <c r="I13208" s="7">
        <v>42377</v>
      </c>
      <c r="J13208" s="10">
        <f>EOMONTH(Data_TABLE[[#This Row],[Date Sold]],0)</f>
        <v>42400</v>
      </c>
    </row>
    <row r="13209" spans="2:10" x14ac:dyDescent="0.25">
      <c r="B13209" s="1" t="s">
        <v>36</v>
      </c>
      <c r="C13209" s="3" t="s">
        <v>54</v>
      </c>
      <c r="D13209" s="2" t="s">
        <v>48</v>
      </c>
      <c r="E13209" s="3" t="s">
        <v>42</v>
      </c>
      <c r="F13209" s="3">
        <f t="shared" ca="1" si="410"/>
        <v>4</v>
      </c>
      <c r="G13209" s="4">
        <f t="shared" ca="1" si="411"/>
        <v>162</v>
      </c>
      <c r="H13209" s="4">
        <f ca="1">+Data_TABLE[[#This Row],[Qty]]*Data_TABLE[[#This Row],[Unit Price]]</f>
        <v>648</v>
      </c>
      <c r="I13209" s="7">
        <v>42377</v>
      </c>
      <c r="J13209" s="10">
        <f>EOMONTH(Data_TABLE[[#This Row],[Date Sold]],0)</f>
        <v>42400</v>
      </c>
    </row>
    <row r="13210" spans="2:10" x14ac:dyDescent="0.25">
      <c r="B13210" s="1" t="s">
        <v>38</v>
      </c>
      <c r="C13210" s="3" t="s">
        <v>54</v>
      </c>
      <c r="D13210" s="2" t="s">
        <v>48</v>
      </c>
      <c r="E13210" s="3" t="s">
        <v>42</v>
      </c>
      <c r="F13210" s="3">
        <f t="shared" ca="1" si="410"/>
        <v>5</v>
      </c>
      <c r="G13210" s="4">
        <f t="shared" ca="1" si="411"/>
        <v>102</v>
      </c>
      <c r="H13210" s="4">
        <f ca="1">+Data_TABLE[[#This Row],[Qty]]*Data_TABLE[[#This Row],[Unit Price]]</f>
        <v>510</v>
      </c>
      <c r="I13210" s="7">
        <v>42377</v>
      </c>
      <c r="J13210" s="10">
        <f>EOMONTH(Data_TABLE[[#This Row],[Date Sold]],0)</f>
        <v>42400</v>
      </c>
    </row>
    <row r="13211" spans="2:10" x14ac:dyDescent="0.25">
      <c r="B13211" s="1" t="s">
        <v>38</v>
      </c>
      <c r="C13211" s="3" t="s">
        <v>56</v>
      </c>
      <c r="D13211" s="2" t="s">
        <v>50</v>
      </c>
      <c r="E13211" s="3" t="s">
        <v>44</v>
      </c>
      <c r="F13211" s="3">
        <f t="shared" ca="1" si="410"/>
        <v>3</v>
      </c>
      <c r="G13211" s="4">
        <f t="shared" ca="1" si="411"/>
        <v>139</v>
      </c>
      <c r="H13211" s="4">
        <f ca="1">+Data_TABLE[[#This Row],[Qty]]*Data_TABLE[[#This Row],[Unit Price]]</f>
        <v>417</v>
      </c>
      <c r="I13211" s="7">
        <v>42377</v>
      </c>
      <c r="J13211" s="10">
        <f>EOMONTH(Data_TABLE[[#This Row],[Date Sold]],0)</f>
        <v>42400</v>
      </c>
    </row>
    <row r="13212" spans="2:10" x14ac:dyDescent="0.25">
      <c r="B13212" s="1" t="s">
        <v>37</v>
      </c>
      <c r="C13212" s="3" t="s">
        <v>56</v>
      </c>
      <c r="D13212" s="2" t="s">
        <v>52</v>
      </c>
      <c r="E13212" s="3" t="s">
        <v>46</v>
      </c>
      <c r="F13212" s="3">
        <f t="shared" ca="1" si="410"/>
        <v>2</v>
      </c>
      <c r="G13212" s="4">
        <f t="shared" ca="1" si="411"/>
        <v>160</v>
      </c>
      <c r="H13212" s="4">
        <f ca="1">+Data_TABLE[[#This Row],[Qty]]*Data_TABLE[[#This Row],[Unit Price]]</f>
        <v>320</v>
      </c>
      <c r="I13212" s="7">
        <v>42377</v>
      </c>
      <c r="J13212" s="10">
        <f>EOMONTH(Data_TABLE[[#This Row],[Date Sold]],0)</f>
        <v>42400</v>
      </c>
    </row>
    <row r="13213" spans="2:10" x14ac:dyDescent="0.25">
      <c r="B13213" s="1" t="s">
        <v>39</v>
      </c>
      <c r="C13213" s="3" t="s">
        <v>55</v>
      </c>
      <c r="D13213" s="2" t="s">
        <v>51</v>
      </c>
      <c r="E13213" s="3" t="s">
        <v>45</v>
      </c>
      <c r="F13213" s="3">
        <f t="shared" ca="1" si="410"/>
        <v>4</v>
      </c>
      <c r="G13213" s="4">
        <f t="shared" ca="1" si="411"/>
        <v>69</v>
      </c>
      <c r="H13213" s="4">
        <f ca="1">+Data_TABLE[[#This Row],[Qty]]*Data_TABLE[[#This Row],[Unit Price]]</f>
        <v>276</v>
      </c>
      <c r="I13213" s="7">
        <v>42377</v>
      </c>
      <c r="J13213" s="10">
        <f>EOMONTH(Data_TABLE[[#This Row],[Date Sold]],0)</f>
        <v>42400</v>
      </c>
    </row>
    <row r="13214" spans="2:10" x14ac:dyDescent="0.25">
      <c r="B13214" s="1" t="s">
        <v>36</v>
      </c>
      <c r="C13214" s="3" t="s">
        <v>55</v>
      </c>
      <c r="D13214" s="2" t="s">
        <v>49</v>
      </c>
      <c r="E13214" s="3" t="s">
        <v>43</v>
      </c>
      <c r="F13214" s="3">
        <f t="shared" ca="1" si="410"/>
        <v>1</v>
      </c>
      <c r="G13214" s="4">
        <f t="shared" ca="1" si="411"/>
        <v>157</v>
      </c>
      <c r="H13214" s="4">
        <f ca="1">+Data_TABLE[[#This Row],[Qty]]*Data_TABLE[[#This Row],[Unit Price]]</f>
        <v>157</v>
      </c>
      <c r="I13214" s="7">
        <v>42377</v>
      </c>
      <c r="J13214" s="10">
        <f>EOMONTH(Data_TABLE[[#This Row],[Date Sold]],0)</f>
        <v>42400</v>
      </c>
    </row>
    <row r="13215" spans="2:10" x14ac:dyDescent="0.25">
      <c r="B13215" s="1" t="s">
        <v>41</v>
      </c>
      <c r="C13215" s="3" t="s">
        <v>56</v>
      </c>
      <c r="D13215" s="2" t="s">
        <v>52</v>
      </c>
      <c r="E13215" s="3" t="s">
        <v>46</v>
      </c>
      <c r="F13215" s="3">
        <f t="shared" ca="1" si="410"/>
        <v>4</v>
      </c>
      <c r="G13215" s="4">
        <f t="shared" ca="1" si="411"/>
        <v>135</v>
      </c>
      <c r="H13215" s="4">
        <f ca="1">+Data_TABLE[[#This Row],[Qty]]*Data_TABLE[[#This Row],[Unit Price]]</f>
        <v>540</v>
      </c>
      <c r="I13215" s="7">
        <v>42377</v>
      </c>
      <c r="J13215" s="10">
        <f>EOMONTH(Data_TABLE[[#This Row],[Date Sold]],0)</f>
        <v>42400</v>
      </c>
    </row>
    <row r="13216" spans="2:10" x14ac:dyDescent="0.25">
      <c r="B13216" s="1" t="s">
        <v>39</v>
      </c>
      <c r="C13216" s="3" t="s">
        <v>55</v>
      </c>
      <c r="D13216" s="2" t="s">
        <v>51</v>
      </c>
      <c r="E13216" s="3" t="s">
        <v>45</v>
      </c>
      <c r="F13216" s="3">
        <f t="shared" ca="1" si="410"/>
        <v>1</v>
      </c>
      <c r="G13216" s="4">
        <f t="shared" ca="1" si="411"/>
        <v>106</v>
      </c>
      <c r="H13216" s="4">
        <f ca="1">+Data_TABLE[[#This Row],[Qty]]*Data_TABLE[[#This Row],[Unit Price]]</f>
        <v>106</v>
      </c>
      <c r="I13216" s="7">
        <v>42377</v>
      </c>
      <c r="J13216" s="10">
        <f>EOMONTH(Data_TABLE[[#This Row],[Date Sold]],0)</f>
        <v>42400</v>
      </c>
    </row>
    <row r="13217" spans="2:10" x14ac:dyDescent="0.25">
      <c r="B13217" s="1" t="s">
        <v>38</v>
      </c>
      <c r="C13217" s="3" t="s">
        <v>55</v>
      </c>
      <c r="D13217" s="2" t="s">
        <v>51</v>
      </c>
      <c r="E13217" s="3" t="s">
        <v>45</v>
      </c>
      <c r="F13217" s="3">
        <f t="shared" ca="1" si="410"/>
        <v>4</v>
      </c>
      <c r="G13217" s="4">
        <f t="shared" ca="1" si="411"/>
        <v>92</v>
      </c>
      <c r="H13217" s="4">
        <f ca="1">+Data_TABLE[[#This Row],[Qty]]*Data_TABLE[[#This Row],[Unit Price]]</f>
        <v>368</v>
      </c>
      <c r="I13217" s="7">
        <v>42377</v>
      </c>
      <c r="J13217" s="10">
        <f>EOMONTH(Data_TABLE[[#This Row],[Date Sold]],0)</f>
        <v>42400</v>
      </c>
    </row>
    <row r="13218" spans="2:10" x14ac:dyDescent="0.25">
      <c r="B13218" s="1" t="s">
        <v>38</v>
      </c>
      <c r="C13218" s="3" t="s">
        <v>55</v>
      </c>
      <c r="D13218" s="2" t="s">
        <v>49</v>
      </c>
      <c r="E13218" s="3" t="s">
        <v>43</v>
      </c>
      <c r="F13218" s="3">
        <f t="shared" ca="1" si="410"/>
        <v>5</v>
      </c>
      <c r="G13218" s="4">
        <f t="shared" ca="1" si="411"/>
        <v>130</v>
      </c>
      <c r="H13218" s="4">
        <f ca="1">+Data_TABLE[[#This Row],[Qty]]*Data_TABLE[[#This Row],[Unit Price]]</f>
        <v>650</v>
      </c>
      <c r="I13218" s="7">
        <v>42377</v>
      </c>
      <c r="J13218" s="10">
        <f>EOMONTH(Data_TABLE[[#This Row],[Date Sold]],0)</f>
        <v>42400</v>
      </c>
    </row>
    <row r="13219" spans="2:10" x14ac:dyDescent="0.25">
      <c r="B13219" s="1" t="s">
        <v>41</v>
      </c>
      <c r="C13219" s="3" t="s">
        <v>56</v>
      </c>
      <c r="D13219" s="2" t="s">
        <v>52</v>
      </c>
      <c r="E13219" s="3" t="s">
        <v>46</v>
      </c>
      <c r="F13219" s="3">
        <f t="shared" ca="1" si="410"/>
        <v>3</v>
      </c>
      <c r="G13219" s="4">
        <f t="shared" ca="1" si="411"/>
        <v>188</v>
      </c>
      <c r="H13219" s="4">
        <f ca="1">+Data_TABLE[[#This Row],[Qty]]*Data_TABLE[[#This Row],[Unit Price]]</f>
        <v>564</v>
      </c>
      <c r="I13219" s="7">
        <v>42377</v>
      </c>
      <c r="J13219" s="10">
        <f>EOMONTH(Data_TABLE[[#This Row],[Date Sold]],0)</f>
        <v>42400</v>
      </c>
    </row>
    <row r="13220" spans="2:10" x14ac:dyDescent="0.25">
      <c r="B13220" s="1" t="s">
        <v>37</v>
      </c>
      <c r="C13220" s="3" t="s">
        <v>56</v>
      </c>
      <c r="D13220" s="2" t="s">
        <v>50</v>
      </c>
      <c r="E13220" s="3" t="s">
        <v>44</v>
      </c>
      <c r="F13220" s="3">
        <f t="shared" ca="1" si="410"/>
        <v>4</v>
      </c>
      <c r="G13220" s="4">
        <f t="shared" ca="1" si="411"/>
        <v>107</v>
      </c>
      <c r="H13220" s="4">
        <f ca="1">+Data_TABLE[[#This Row],[Qty]]*Data_TABLE[[#This Row],[Unit Price]]</f>
        <v>428</v>
      </c>
      <c r="I13220" s="7">
        <v>42377</v>
      </c>
      <c r="J13220" s="10">
        <f>EOMONTH(Data_TABLE[[#This Row],[Date Sold]],0)</f>
        <v>42400</v>
      </c>
    </row>
    <row r="13221" spans="2:10" x14ac:dyDescent="0.25">
      <c r="B13221" s="1" t="s">
        <v>41</v>
      </c>
      <c r="C13221" s="3" t="s">
        <v>55</v>
      </c>
      <c r="D13221" s="2" t="s">
        <v>51</v>
      </c>
      <c r="E13221" s="3" t="s">
        <v>45</v>
      </c>
      <c r="F13221" s="3">
        <f t="shared" ca="1" si="410"/>
        <v>1</v>
      </c>
      <c r="G13221" s="4">
        <f t="shared" ca="1" si="411"/>
        <v>137</v>
      </c>
      <c r="H13221" s="4">
        <f ca="1">+Data_TABLE[[#This Row],[Qty]]*Data_TABLE[[#This Row],[Unit Price]]</f>
        <v>137</v>
      </c>
      <c r="I13221" s="7">
        <v>42377</v>
      </c>
      <c r="J13221" s="10">
        <f>EOMONTH(Data_TABLE[[#This Row],[Date Sold]],0)</f>
        <v>42400</v>
      </c>
    </row>
    <row r="13222" spans="2:10" x14ac:dyDescent="0.25">
      <c r="B13222" s="1" t="s">
        <v>37</v>
      </c>
      <c r="C13222" s="3" t="s">
        <v>55</v>
      </c>
      <c r="D13222" s="2" t="s">
        <v>51</v>
      </c>
      <c r="E13222" s="3" t="s">
        <v>45</v>
      </c>
      <c r="F13222" s="3">
        <f t="shared" ca="1" si="410"/>
        <v>4</v>
      </c>
      <c r="G13222" s="4">
        <f t="shared" ca="1" si="411"/>
        <v>134</v>
      </c>
      <c r="H13222" s="4">
        <f ca="1">+Data_TABLE[[#This Row],[Qty]]*Data_TABLE[[#This Row],[Unit Price]]</f>
        <v>536</v>
      </c>
      <c r="I13222" s="7">
        <v>42377</v>
      </c>
      <c r="J13222" s="10">
        <f>EOMONTH(Data_TABLE[[#This Row],[Date Sold]],0)</f>
        <v>42400</v>
      </c>
    </row>
    <row r="13223" spans="2:10" x14ac:dyDescent="0.25">
      <c r="B13223" s="1" t="s">
        <v>40</v>
      </c>
      <c r="C13223" s="3" t="s">
        <v>56</v>
      </c>
      <c r="D13223" s="2" t="s">
        <v>52</v>
      </c>
      <c r="E13223" s="3" t="s">
        <v>46</v>
      </c>
      <c r="F13223" s="3">
        <f t="shared" ca="1" si="410"/>
        <v>5</v>
      </c>
      <c r="G13223" s="4">
        <f t="shared" ca="1" si="411"/>
        <v>89</v>
      </c>
      <c r="H13223" s="4">
        <f ca="1">+Data_TABLE[[#This Row],[Qty]]*Data_TABLE[[#This Row],[Unit Price]]</f>
        <v>445</v>
      </c>
      <c r="I13223" s="7">
        <v>42377</v>
      </c>
      <c r="J13223" s="10">
        <f>EOMONTH(Data_TABLE[[#This Row],[Date Sold]],0)</f>
        <v>42400</v>
      </c>
    </row>
    <row r="13224" spans="2:10" x14ac:dyDescent="0.25">
      <c r="B13224" s="1" t="s">
        <v>39</v>
      </c>
      <c r="C13224" s="3" t="s">
        <v>55</v>
      </c>
      <c r="D13224" s="2" t="s">
        <v>49</v>
      </c>
      <c r="E13224" s="3" t="s">
        <v>43</v>
      </c>
      <c r="F13224" s="3">
        <f t="shared" ca="1" si="410"/>
        <v>1</v>
      </c>
      <c r="G13224" s="4">
        <f t="shared" ca="1" si="411"/>
        <v>88</v>
      </c>
      <c r="H13224" s="4">
        <f ca="1">+Data_TABLE[[#This Row],[Qty]]*Data_TABLE[[#This Row],[Unit Price]]</f>
        <v>88</v>
      </c>
      <c r="I13224" s="7">
        <v>42377</v>
      </c>
      <c r="J13224" s="10">
        <f>EOMONTH(Data_TABLE[[#This Row],[Date Sold]],0)</f>
        <v>42400</v>
      </c>
    </row>
    <row r="13225" spans="2:10" x14ac:dyDescent="0.25">
      <c r="B13225" s="1" t="s">
        <v>40</v>
      </c>
      <c r="C13225" s="3" t="s">
        <v>55</v>
      </c>
      <c r="D13225" s="2" t="s">
        <v>51</v>
      </c>
      <c r="E13225" s="3" t="s">
        <v>45</v>
      </c>
      <c r="F13225" s="3">
        <f t="shared" ca="1" si="410"/>
        <v>2</v>
      </c>
      <c r="G13225" s="4">
        <f t="shared" ca="1" si="411"/>
        <v>103</v>
      </c>
      <c r="H13225" s="4">
        <f ca="1">+Data_TABLE[[#This Row],[Qty]]*Data_TABLE[[#This Row],[Unit Price]]</f>
        <v>206</v>
      </c>
      <c r="I13225" s="7">
        <v>42377</v>
      </c>
      <c r="J13225" s="10">
        <f>EOMONTH(Data_TABLE[[#This Row],[Date Sold]],0)</f>
        <v>42400</v>
      </c>
    </row>
    <row r="13226" spans="2:10" x14ac:dyDescent="0.25">
      <c r="B13226" s="1" t="s">
        <v>41</v>
      </c>
      <c r="C13226" s="3" t="s">
        <v>55</v>
      </c>
      <c r="D13226" s="2" t="s">
        <v>49</v>
      </c>
      <c r="E13226" s="3" t="s">
        <v>43</v>
      </c>
      <c r="F13226" s="3">
        <f t="shared" ca="1" si="410"/>
        <v>1</v>
      </c>
      <c r="G13226" s="4">
        <f t="shared" ca="1" si="411"/>
        <v>99</v>
      </c>
      <c r="H13226" s="4">
        <f ca="1">+Data_TABLE[[#This Row],[Qty]]*Data_TABLE[[#This Row],[Unit Price]]</f>
        <v>99</v>
      </c>
      <c r="I13226" s="7">
        <v>42377</v>
      </c>
      <c r="J13226" s="10">
        <f>EOMONTH(Data_TABLE[[#This Row],[Date Sold]],0)</f>
        <v>42400</v>
      </c>
    </row>
    <row r="13227" spans="2:10" x14ac:dyDescent="0.25">
      <c r="B13227" s="1" t="s">
        <v>36</v>
      </c>
      <c r="C13227" s="3" t="s">
        <v>54</v>
      </c>
      <c r="D13227" s="2" t="s">
        <v>48</v>
      </c>
      <c r="E13227" s="3" t="s">
        <v>42</v>
      </c>
      <c r="F13227" s="3">
        <f t="shared" ca="1" si="410"/>
        <v>1</v>
      </c>
      <c r="G13227" s="4">
        <f t="shared" ca="1" si="411"/>
        <v>180</v>
      </c>
      <c r="H13227" s="4">
        <f ca="1">+Data_TABLE[[#This Row],[Qty]]*Data_TABLE[[#This Row],[Unit Price]]</f>
        <v>180</v>
      </c>
      <c r="I13227" s="7">
        <v>42377</v>
      </c>
      <c r="J13227" s="10">
        <f>EOMONTH(Data_TABLE[[#This Row],[Date Sold]],0)</f>
        <v>42400</v>
      </c>
    </row>
    <row r="13228" spans="2:10" x14ac:dyDescent="0.25">
      <c r="B13228" s="1" t="s">
        <v>40</v>
      </c>
      <c r="C13228" s="3" t="s">
        <v>56</v>
      </c>
      <c r="D13228" s="2" t="s">
        <v>52</v>
      </c>
      <c r="E13228" s="3" t="s">
        <v>46</v>
      </c>
      <c r="F13228" s="3">
        <f t="shared" ca="1" si="410"/>
        <v>2</v>
      </c>
      <c r="G13228" s="4">
        <f t="shared" ca="1" si="411"/>
        <v>144</v>
      </c>
      <c r="H13228" s="4">
        <f ca="1">+Data_TABLE[[#This Row],[Qty]]*Data_TABLE[[#This Row],[Unit Price]]</f>
        <v>288</v>
      </c>
      <c r="I13228" s="7">
        <v>42377</v>
      </c>
      <c r="J13228" s="10">
        <f>EOMONTH(Data_TABLE[[#This Row],[Date Sold]],0)</f>
        <v>42400</v>
      </c>
    </row>
    <row r="13229" spans="2:10" x14ac:dyDescent="0.25">
      <c r="B13229" s="1" t="s">
        <v>36</v>
      </c>
      <c r="C13229" s="3" t="s">
        <v>54</v>
      </c>
      <c r="D13229" s="2" t="s">
        <v>48</v>
      </c>
      <c r="E13229" s="3" t="s">
        <v>42</v>
      </c>
      <c r="F13229" s="3">
        <f t="shared" ca="1" si="410"/>
        <v>3</v>
      </c>
      <c r="G13229" s="4">
        <f t="shared" ca="1" si="411"/>
        <v>82</v>
      </c>
      <c r="H13229" s="4">
        <f ca="1">+Data_TABLE[[#This Row],[Qty]]*Data_TABLE[[#This Row],[Unit Price]]</f>
        <v>246</v>
      </c>
      <c r="I13229" s="7">
        <v>42377</v>
      </c>
      <c r="J13229" s="10">
        <f>EOMONTH(Data_TABLE[[#This Row],[Date Sold]],0)</f>
        <v>42400</v>
      </c>
    </row>
    <row r="13230" spans="2:10" x14ac:dyDescent="0.25">
      <c r="B13230" s="1" t="s">
        <v>41</v>
      </c>
      <c r="C13230" s="3" t="s">
        <v>56</v>
      </c>
      <c r="D13230" s="2" t="s">
        <v>52</v>
      </c>
      <c r="E13230" s="3" t="s">
        <v>46</v>
      </c>
      <c r="F13230" s="3">
        <f t="shared" ca="1" si="410"/>
        <v>5</v>
      </c>
      <c r="G13230" s="4">
        <f t="shared" ca="1" si="411"/>
        <v>72</v>
      </c>
      <c r="H13230" s="4">
        <f ca="1">+Data_TABLE[[#This Row],[Qty]]*Data_TABLE[[#This Row],[Unit Price]]</f>
        <v>360</v>
      </c>
      <c r="I13230" s="7">
        <v>42377</v>
      </c>
      <c r="J13230" s="10">
        <f>EOMONTH(Data_TABLE[[#This Row],[Date Sold]],0)</f>
        <v>42400</v>
      </c>
    </row>
    <row r="13231" spans="2:10" x14ac:dyDescent="0.25">
      <c r="B13231" s="1" t="s">
        <v>37</v>
      </c>
      <c r="C13231" s="3" t="s">
        <v>56</v>
      </c>
      <c r="D13231" s="2" t="s">
        <v>52</v>
      </c>
      <c r="E13231" s="3" t="s">
        <v>46</v>
      </c>
      <c r="F13231" s="3">
        <f t="shared" ca="1" si="410"/>
        <v>5</v>
      </c>
      <c r="G13231" s="4">
        <f t="shared" ca="1" si="411"/>
        <v>85</v>
      </c>
      <c r="H13231" s="4">
        <f ca="1">+Data_TABLE[[#This Row],[Qty]]*Data_TABLE[[#This Row],[Unit Price]]</f>
        <v>425</v>
      </c>
      <c r="I13231" s="7">
        <v>42377</v>
      </c>
      <c r="J13231" s="10">
        <f>EOMONTH(Data_TABLE[[#This Row],[Date Sold]],0)</f>
        <v>42400</v>
      </c>
    </row>
    <row r="13232" spans="2:10" x14ac:dyDescent="0.25">
      <c r="B13232" s="1" t="s">
        <v>40</v>
      </c>
      <c r="C13232" s="3" t="s">
        <v>55</v>
      </c>
      <c r="D13232" s="2" t="s">
        <v>49</v>
      </c>
      <c r="E13232" s="3" t="s">
        <v>43</v>
      </c>
      <c r="F13232" s="3">
        <f t="shared" ca="1" si="410"/>
        <v>2</v>
      </c>
      <c r="G13232" s="4">
        <f t="shared" ca="1" si="411"/>
        <v>60</v>
      </c>
      <c r="H13232" s="4">
        <f ca="1">+Data_TABLE[[#This Row],[Qty]]*Data_TABLE[[#This Row],[Unit Price]]</f>
        <v>120</v>
      </c>
      <c r="I13232" s="7">
        <v>42377</v>
      </c>
      <c r="J13232" s="10">
        <f>EOMONTH(Data_TABLE[[#This Row],[Date Sold]],0)</f>
        <v>42400</v>
      </c>
    </row>
    <row r="13233" spans="2:10" x14ac:dyDescent="0.25">
      <c r="B13233" s="1" t="s">
        <v>40</v>
      </c>
      <c r="C13233" s="3" t="s">
        <v>54</v>
      </c>
      <c r="D13233" s="2" t="s">
        <v>48</v>
      </c>
      <c r="E13233" s="3" t="s">
        <v>42</v>
      </c>
      <c r="F13233" s="3">
        <f t="shared" ref="F13233:F13296" ca="1" si="412">RANDBETWEEN(1,5)</f>
        <v>3</v>
      </c>
      <c r="G13233" s="4">
        <f t="shared" ref="G13233:G13296" ca="1" si="413">RANDBETWEEN(60,200)</f>
        <v>74</v>
      </c>
      <c r="H13233" s="4">
        <f ca="1">+Data_TABLE[[#This Row],[Qty]]*Data_TABLE[[#This Row],[Unit Price]]</f>
        <v>222</v>
      </c>
      <c r="I13233" s="7">
        <v>42377</v>
      </c>
      <c r="J13233" s="10">
        <f>EOMONTH(Data_TABLE[[#This Row],[Date Sold]],0)</f>
        <v>42400</v>
      </c>
    </row>
    <row r="13234" spans="2:10" x14ac:dyDescent="0.25">
      <c r="B13234" s="1" t="s">
        <v>39</v>
      </c>
      <c r="C13234" s="3" t="s">
        <v>55</v>
      </c>
      <c r="D13234" s="2" t="s">
        <v>51</v>
      </c>
      <c r="E13234" s="3" t="s">
        <v>45</v>
      </c>
      <c r="F13234" s="3">
        <f t="shared" ca="1" si="412"/>
        <v>1</v>
      </c>
      <c r="G13234" s="4">
        <f t="shared" ca="1" si="413"/>
        <v>69</v>
      </c>
      <c r="H13234" s="4">
        <f ca="1">+Data_TABLE[[#This Row],[Qty]]*Data_TABLE[[#This Row],[Unit Price]]</f>
        <v>69</v>
      </c>
      <c r="I13234" s="7">
        <v>42377</v>
      </c>
      <c r="J13234" s="10">
        <f>EOMONTH(Data_TABLE[[#This Row],[Date Sold]],0)</f>
        <v>42400</v>
      </c>
    </row>
    <row r="13235" spans="2:10" x14ac:dyDescent="0.25">
      <c r="B13235" s="1" t="s">
        <v>37</v>
      </c>
      <c r="C13235" s="3" t="s">
        <v>56</v>
      </c>
      <c r="D13235" s="2" t="s">
        <v>52</v>
      </c>
      <c r="E13235" s="3" t="s">
        <v>46</v>
      </c>
      <c r="F13235" s="3">
        <f t="shared" ca="1" si="412"/>
        <v>1</v>
      </c>
      <c r="G13235" s="4">
        <f t="shared" ca="1" si="413"/>
        <v>152</v>
      </c>
      <c r="H13235" s="4">
        <f ca="1">+Data_TABLE[[#This Row],[Qty]]*Data_TABLE[[#This Row],[Unit Price]]</f>
        <v>152</v>
      </c>
      <c r="I13235" s="7">
        <v>42377</v>
      </c>
      <c r="J13235" s="10">
        <f>EOMONTH(Data_TABLE[[#This Row],[Date Sold]],0)</f>
        <v>42400</v>
      </c>
    </row>
    <row r="13236" spans="2:10" x14ac:dyDescent="0.25">
      <c r="B13236" s="1" t="s">
        <v>36</v>
      </c>
      <c r="C13236" s="3" t="s">
        <v>55</v>
      </c>
      <c r="D13236" s="2" t="s">
        <v>49</v>
      </c>
      <c r="E13236" s="3" t="s">
        <v>43</v>
      </c>
      <c r="F13236" s="3">
        <f t="shared" ca="1" si="412"/>
        <v>4</v>
      </c>
      <c r="G13236" s="4">
        <f t="shared" ca="1" si="413"/>
        <v>191</v>
      </c>
      <c r="H13236" s="4">
        <f ca="1">+Data_TABLE[[#This Row],[Qty]]*Data_TABLE[[#This Row],[Unit Price]]</f>
        <v>764</v>
      </c>
      <c r="I13236" s="7">
        <v>42377</v>
      </c>
      <c r="J13236" s="10">
        <f>EOMONTH(Data_TABLE[[#This Row],[Date Sold]],0)</f>
        <v>42400</v>
      </c>
    </row>
    <row r="13237" spans="2:10" x14ac:dyDescent="0.25">
      <c r="B13237" s="1" t="s">
        <v>39</v>
      </c>
      <c r="C13237" s="3" t="s">
        <v>55</v>
      </c>
      <c r="D13237" s="2" t="s">
        <v>51</v>
      </c>
      <c r="E13237" s="3" t="s">
        <v>45</v>
      </c>
      <c r="F13237" s="3">
        <f t="shared" ca="1" si="412"/>
        <v>3</v>
      </c>
      <c r="G13237" s="4">
        <f t="shared" ca="1" si="413"/>
        <v>77</v>
      </c>
      <c r="H13237" s="4">
        <f ca="1">+Data_TABLE[[#This Row],[Qty]]*Data_TABLE[[#This Row],[Unit Price]]</f>
        <v>231</v>
      </c>
      <c r="I13237" s="7">
        <v>42377</v>
      </c>
      <c r="J13237" s="10">
        <f>EOMONTH(Data_TABLE[[#This Row],[Date Sold]],0)</f>
        <v>42400</v>
      </c>
    </row>
    <row r="13238" spans="2:10" x14ac:dyDescent="0.25">
      <c r="B13238" s="1" t="s">
        <v>39</v>
      </c>
      <c r="C13238" s="3" t="s">
        <v>55</v>
      </c>
      <c r="D13238" s="2" t="s">
        <v>51</v>
      </c>
      <c r="E13238" s="3" t="s">
        <v>45</v>
      </c>
      <c r="F13238" s="3">
        <f t="shared" ca="1" si="412"/>
        <v>5</v>
      </c>
      <c r="G13238" s="4">
        <f t="shared" ca="1" si="413"/>
        <v>102</v>
      </c>
      <c r="H13238" s="4">
        <f ca="1">+Data_TABLE[[#This Row],[Qty]]*Data_TABLE[[#This Row],[Unit Price]]</f>
        <v>510</v>
      </c>
      <c r="I13238" s="7">
        <v>42377</v>
      </c>
      <c r="J13238" s="10">
        <f>EOMONTH(Data_TABLE[[#This Row],[Date Sold]],0)</f>
        <v>42400</v>
      </c>
    </row>
    <row r="13239" spans="2:10" x14ac:dyDescent="0.25">
      <c r="B13239" s="1" t="s">
        <v>39</v>
      </c>
      <c r="C13239" s="3" t="s">
        <v>55</v>
      </c>
      <c r="D13239" s="2" t="s">
        <v>49</v>
      </c>
      <c r="E13239" s="3" t="s">
        <v>43</v>
      </c>
      <c r="F13239" s="3">
        <f t="shared" ca="1" si="412"/>
        <v>2</v>
      </c>
      <c r="G13239" s="4">
        <f t="shared" ca="1" si="413"/>
        <v>95</v>
      </c>
      <c r="H13239" s="4">
        <f ca="1">+Data_TABLE[[#This Row],[Qty]]*Data_TABLE[[#This Row],[Unit Price]]</f>
        <v>190</v>
      </c>
      <c r="I13239" s="7">
        <v>42377</v>
      </c>
      <c r="J13239" s="10">
        <f>EOMONTH(Data_TABLE[[#This Row],[Date Sold]],0)</f>
        <v>42400</v>
      </c>
    </row>
    <row r="13240" spans="2:10" x14ac:dyDescent="0.25">
      <c r="B13240" s="1" t="s">
        <v>37</v>
      </c>
      <c r="C13240" s="3" t="s">
        <v>54</v>
      </c>
      <c r="D13240" s="2" t="s">
        <v>48</v>
      </c>
      <c r="E13240" s="3" t="s">
        <v>42</v>
      </c>
      <c r="F13240" s="3">
        <f t="shared" ca="1" si="412"/>
        <v>1</v>
      </c>
      <c r="G13240" s="4">
        <f t="shared" ca="1" si="413"/>
        <v>188</v>
      </c>
      <c r="H13240" s="4">
        <f ca="1">+Data_TABLE[[#This Row],[Qty]]*Data_TABLE[[#This Row],[Unit Price]]</f>
        <v>188</v>
      </c>
      <c r="I13240" s="7">
        <v>42377</v>
      </c>
      <c r="J13240" s="10">
        <f>EOMONTH(Data_TABLE[[#This Row],[Date Sold]],0)</f>
        <v>42400</v>
      </c>
    </row>
    <row r="13241" spans="2:10" x14ac:dyDescent="0.25">
      <c r="B13241" s="1" t="s">
        <v>39</v>
      </c>
      <c r="C13241" s="3" t="s">
        <v>55</v>
      </c>
      <c r="D13241" s="2" t="s">
        <v>49</v>
      </c>
      <c r="E13241" s="3" t="s">
        <v>43</v>
      </c>
      <c r="F13241" s="3">
        <f t="shared" ca="1" si="412"/>
        <v>3</v>
      </c>
      <c r="G13241" s="4">
        <f t="shared" ca="1" si="413"/>
        <v>160</v>
      </c>
      <c r="H13241" s="4">
        <f ca="1">+Data_TABLE[[#This Row],[Qty]]*Data_TABLE[[#This Row],[Unit Price]]</f>
        <v>480</v>
      </c>
      <c r="I13241" s="7">
        <v>42377</v>
      </c>
      <c r="J13241" s="10">
        <f>EOMONTH(Data_TABLE[[#This Row],[Date Sold]],0)</f>
        <v>42400</v>
      </c>
    </row>
    <row r="13242" spans="2:10" x14ac:dyDescent="0.25">
      <c r="B13242" s="1" t="s">
        <v>41</v>
      </c>
      <c r="C13242" s="3" t="s">
        <v>56</v>
      </c>
      <c r="D13242" s="2" t="s">
        <v>50</v>
      </c>
      <c r="E13242" s="3" t="s">
        <v>44</v>
      </c>
      <c r="F13242" s="3">
        <f t="shared" ca="1" si="412"/>
        <v>3</v>
      </c>
      <c r="G13242" s="4">
        <f t="shared" ca="1" si="413"/>
        <v>61</v>
      </c>
      <c r="H13242" s="4">
        <f ca="1">+Data_TABLE[[#This Row],[Qty]]*Data_TABLE[[#This Row],[Unit Price]]</f>
        <v>183</v>
      </c>
      <c r="I13242" s="7">
        <v>42377</v>
      </c>
      <c r="J13242" s="10">
        <f>EOMONTH(Data_TABLE[[#This Row],[Date Sold]],0)</f>
        <v>42400</v>
      </c>
    </row>
    <row r="13243" spans="2:10" x14ac:dyDescent="0.25">
      <c r="B13243" s="1" t="s">
        <v>38</v>
      </c>
      <c r="C13243" s="3" t="s">
        <v>55</v>
      </c>
      <c r="D13243" s="2" t="s">
        <v>51</v>
      </c>
      <c r="E13243" s="3" t="s">
        <v>45</v>
      </c>
      <c r="F13243" s="3">
        <f t="shared" ca="1" si="412"/>
        <v>2</v>
      </c>
      <c r="G13243" s="4">
        <f t="shared" ca="1" si="413"/>
        <v>115</v>
      </c>
      <c r="H13243" s="4">
        <f ca="1">+Data_TABLE[[#This Row],[Qty]]*Data_TABLE[[#This Row],[Unit Price]]</f>
        <v>230</v>
      </c>
      <c r="I13243" s="7">
        <v>42377</v>
      </c>
      <c r="J13243" s="10">
        <f>EOMONTH(Data_TABLE[[#This Row],[Date Sold]],0)</f>
        <v>42400</v>
      </c>
    </row>
    <row r="13244" spans="2:10" x14ac:dyDescent="0.25">
      <c r="B13244" s="1" t="s">
        <v>37</v>
      </c>
      <c r="C13244" s="3" t="s">
        <v>56</v>
      </c>
      <c r="D13244" s="2" t="s">
        <v>52</v>
      </c>
      <c r="E13244" s="3" t="s">
        <v>46</v>
      </c>
      <c r="F13244" s="3">
        <f t="shared" ca="1" si="412"/>
        <v>1</v>
      </c>
      <c r="G13244" s="4">
        <f t="shared" ca="1" si="413"/>
        <v>156</v>
      </c>
      <c r="H13244" s="4">
        <f ca="1">+Data_TABLE[[#This Row],[Qty]]*Data_TABLE[[#This Row],[Unit Price]]</f>
        <v>156</v>
      </c>
      <c r="I13244" s="7">
        <v>42377</v>
      </c>
      <c r="J13244" s="10">
        <f>EOMONTH(Data_TABLE[[#This Row],[Date Sold]],0)</f>
        <v>42400</v>
      </c>
    </row>
    <row r="13245" spans="2:10" x14ac:dyDescent="0.25">
      <c r="B13245" s="1" t="s">
        <v>36</v>
      </c>
      <c r="C13245" s="3" t="s">
        <v>54</v>
      </c>
      <c r="D13245" s="2" t="s">
        <v>48</v>
      </c>
      <c r="E13245" s="3" t="s">
        <v>42</v>
      </c>
      <c r="F13245" s="3">
        <f t="shared" ca="1" si="412"/>
        <v>5</v>
      </c>
      <c r="G13245" s="4">
        <f t="shared" ca="1" si="413"/>
        <v>169</v>
      </c>
      <c r="H13245" s="4">
        <f ca="1">+Data_TABLE[[#This Row],[Qty]]*Data_TABLE[[#This Row],[Unit Price]]</f>
        <v>845</v>
      </c>
      <c r="I13245" s="7">
        <v>42377</v>
      </c>
      <c r="J13245" s="10">
        <f>EOMONTH(Data_TABLE[[#This Row],[Date Sold]],0)</f>
        <v>42400</v>
      </c>
    </row>
    <row r="13246" spans="2:10" x14ac:dyDescent="0.25">
      <c r="B13246" s="1" t="s">
        <v>39</v>
      </c>
      <c r="C13246" s="3" t="s">
        <v>56</v>
      </c>
      <c r="D13246" s="2" t="s">
        <v>50</v>
      </c>
      <c r="E13246" s="3" t="s">
        <v>44</v>
      </c>
      <c r="F13246" s="3">
        <f t="shared" ca="1" si="412"/>
        <v>1</v>
      </c>
      <c r="G13246" s="4">
        <f t="shared" ca="1" si="413"/>
        <v>177</v>
      </c>
      <c r="H13246" s="4">
        <f ca="1">+Data_TABLE[[#This Row],[Qty]]*Data_TABLE[[#This Row],[Unit Price]]</f>
        <v>177</v>
      </c>
      <c r="I13246" s="7">
        <v>42377</v>
      </c>
      <c r="J13246" s="10">
        <f>EOMONTH(Data_TABLE[[#This Row],[Date Sold]],0)</f>
        <v>42400</v>
      </c>
    </row>
    <row r="13247" spans="2:10" x14ac:dyDescent="0.25">
      <c r="B13247" s="1" t="s">
        <v>36</v>
      </c>
      <c r="C13247" s="3" t="s">
        <v>55</v>
      </c>
      <c r="D13247" s="2" t="s">
        <v>49</v>
      </c>
      <c r="E13247" s="3" t="s">
        <v>43</v>
      </c>
      <c r="F13247" s="3">
        <f t="shared" ca="1" si="412"/>
        <v>4</v>
      </c>
      <c r="G13247" s="4">
        <f t="shared" ca="1" si="413"/>
        <v>132</v>
      </c>
      <c r="H13247" s="4">
        <f ca="1">+Data_TABLE[[#This Row],[Qty]]*Data_TABLE[[#This Row],[Unit Price]]</f>
        <v>528</v>
      </c>
      <c r="I13247" s="7">
        <v>42377</v>
      </c>
      <c r="J13247" s="10">
        <f>EOMONTH(Data_TABLE[[#This Row],[Date Sold]],0)</f>
        <v>42400</v>
      </c>
    </row>
    <row r="13248" spans="2:10" x14ac:dyDescent="0.25">
      <c r="B13248" s="1" t="s">
        <v>39</v>
      </c>
      <c r="C13248" s="3" t="s">
        <v>56</v>
      </c>
      <c r="D13248" s="2" t="s">
        <v>52</v>
      </c>
      <c r="E13248" s="3" t="s">
        <v>46</v>
      </c>
      <c r="F13248" s="3">
        <f t="shared" ca="1" si="412"/>
        <v>2</v>
      </c>
      <c r="G13248" s="4">
        <f t="shared" ca="1" si="413"/>
        <v>165</v>
      </c>
      <c r="H13248" s="4">
        <f ca="1">+Data_TABLE[[#This Row],[Qty]]*Data_TABLE[[#This Row],[Unit Price]]</f>
        <v>330</v>
      </c>
      <c r="I13248" s="7">
        <v>42377</v>
      </c>
      <c r="J13248" s="10">
        <f>EOMONTH(Data_TABLE[[#This Row],[Date Sold]],0)</f>
        <v>42400</v>
      </c>
    </row>
    <row r="13249" spans="2:10" x14ac:dyDescent="0.25">
      <c r="B13249" s="1" t="s">
        <v>38</v>
      </c>
      <c r="C13249" s="3" t="s">
        <v>55</v>
      </c>
      <c r="D13249" s="2" t="s">
        <v>49</v>
      </c>
      <c r="E13249" s="3" t="s">
        <v>43</v>
      </c>
      <c r="F13249" s="3">
        <f t="shared" ca="1" si="412"/>
        <v>2</v>
      </c>
      <c r="G13249" s="4">
        <f t="shared" ca="1" si="413"/>
        <v>63</v>
      </c>
      <c r="H13249" s="4">
        <f ca="1">+Data_TABLE[[#This Row],[Qty]]*Data_TABLE[[#This Row],[Unit Price]]</f>
        <v>126</v>
      </c>
      <c r="I13249" s="7">
        <v>42377</v>
      </c>
      <c r="J13249" s="10">
        <f>EOMONTH(Data_TABLE[[#This Row],[Date Sold]],0)</f>
        <v>42400</v>
      </c>
    </row>
    <row r="13250" spans="2:10" x14ac:dyDescent="0.25">
      <c r="B13250" s="1" t="s">
        <v>40</v>
      </c>
      <c r="C13250" s="3" t="s">
        <v>55</v>
      </c>
      <c r="D13250" s="2" t="s">
        <v>49</v>
      </c>
      <c r="E13250" s="3" t="s">
        <v>43</v>
      </c>
      <c r="F13250" s="3">
        <f t="shared" ca="1" si="412"/>
        <v>1</v>
      </c>
      <c r="G13250" s="4">
        <f t="shared" ca="1" si="413"/>
        <v>82</v>
      </c>
      <c r="H13250" s="4">
        <f ca="1">+Data_TABLE[[#This Row],[Qty]]*Data_TABLE[[#This Row],[Unit Price]]</f>
        <v>82</v>
      </c>
      <c r="I13250" s="7">
        <v>42377</v>
      </c>
      <c r="J13250" s="10">
        <f>EOMONTH(Data_TABLE[[#This Row],[Date Sold]],0)</f>
        <v>42400</v>
      </c>
    </row>
    <row r="13251" spans="2:10" x14ac:dyDescent="0.25">
      <c r="B13251" s="1" t="s">
        <v>39</v>
      </c>
      <c r="C13251" s="3" t="s">
        <v>56</v>
      </c>
      <c r="D13251" s="2" t="s">
        <v>52</v>
      </c>
      <c r="E13251" s="3" t="s">
        <v>46</v>
      </c>
      <c r="F13251" s="3">
        <f t="shared" ca="1" si="412"/>
        <v>3</v>
      </c>
      <c r="G13251" s="4">
        <f t="shared" ca="1" si="413"/>
        <v>99</v>
      </c>
      <c r="H13251" s="4">
        <f ca="1">+Data_TABLE[[#This Row],[Qty]]*Data_TABLE[[#This Row],[Unit Price]]</f>
        <v>297</v>
      </c>
      <c r="I13251" s="7">
        <v>42377</v>
      </c>
      <c r="J13251" s="10">
        <f>EOMONTH(Data_TABLE[[#This Row],[Date Sold]],0)</f>
        <v>42400</v>
      </c>
    </row>
    <row r="13252" spans="2:10" x14ac:dyDescent="0.25">
      <c r="B13252" s="1" t="s">
        <v>41</v>
      </c>
      <c r="C13252" s="3" t="s">
        <v>56</v>
      </c>
      <c r="D13252" s="2" t="s">
        <v>52</v>
      </c>
      <c r="E13252" s="3" t="s">
        <v>46</v>
      </c>
      <c r="F13252" s="3">
        <f t="shared" ca="1" si="412"/>
        <v>2</v>
      </c>
      <c r="G13252" s="4">
        <f t="shared" ca="1" si="413"/>
        <v>182</v>
      </c>
      <c r="H13252" s="4">
        <f ca="1">+Data_TABLE[[#This Row],[Qty]]*Data_TABLE[[#This Row],[Unit Price]]</f>
        <v>364</v>
      </c>
      <c r="I13252" s="7">
        <v>42377</v>
      </c>
      <c r="J13252" s="10">
        <f>EOMONTH(Data_TABLE[[#This Row],[Date Sold]],0)</f>
        <v>42400</v>
      </c>
    </row>
    <row r="13253" spans="2:10" x14ac:dyDescent="0.25">
      <c r="B13253" s="1" t="s">
        <v>37</v>
      </c>
      <c r="C13253" s="3" t="s">
        <v>56</v>
      </c>
      <c r="D13253" s="2" t="s">
        <v>50</v>
      </c>
      <c r="E13253" s="3" t="s">
        <v>44</v>
      </c>
      <c r="F13253" s="3">
        <f t="shared" ca="1" si="412"/>
        <v>1</v>
      </c>
      <c r="G13253" s="4">
        <f t="shared" ca="1" si="413"/>
        <v>84</v>
      </c>
      <c r="H13253" s="4">
        <f ca="1">+Data_TABLE[[#This Row],[Qty]]*Data_TABLE[[#This Row],[Unit Price]]</f>
        <v>84</v>
      </c>
      <c r="I13253" s="7">
        <v>42378</v>
      </c>
      <c r="J13253" s="10">
        <f>EOMONTH(Data_TABLE[[#This Row],[Date Sold]],0)</f>
        <v>42400</v>
      </c>
    </row>
    <row r="13254" spans="2:10" x14ac:dyDescent="0.25">
      <c r="B13254" s="1" t="s">
        <v>37</v>
      </c>
      <c r="C13254" s="3" t="s">
        <v>55</v>
      </c>
      <c r="D13254" s="2" t="s">
        <v>51</v>
      </c>
      <c r="E13254" s="3" t="s">
        <v>45</v>
      </c>
      <c r="F13254" s="3">
        <f t="shared" ca="1" si="412"/>
        <v>2</v>
      </c>
      <c r="G13254" s="4">
        <f t="shared" ca="1" si="413"/>
        <v>195</v>
      </c>
      <c r="H13254" s="4">
        <f ca="1">+Data_TABLE[[#This Row],[Qty]]*Data_TABLE[[#This Row],[Unit Price]]</f>
        <v>390</v>
      </c>
      <c r="I13254" s="7">
        <v>42378</v>
      </c>
      <c r="J13254" s="10">
        <f>EOMONTH(Data_TABLE[[#This Row],[Date Sold]],0)</f>
        <v>42400</v>
      </c>
    </row>
    <row r="13255" spans="2:10" x14ac:dyDescent="0.25">
      <c r="B13255" s="1" t="s">
        <v>36</v>
      </c>
      <c r="C13255" s="3" t="s">
        <v>55</v>
      </c>
      <c r="D13255" s="2" t="s">
        <v>49</v>
      </c>
      <c r="E13255" s="3" t="s">
        <v>43</v>
      </c>
      <c r="F13255" s="3">
        <f t="shared" ca="1" si="412"/>
        <v>3</v>
      </c>
      <c r="G13255" s="4">
        <f t="shared" ca="1" si="413"/>
        <v>89</v>
      </c>
      <c r="H13255" s="4">
        <f ca="1">+Data_TABLE[[#This Row],[Qty]]*Data_TABLE[[#This Row],[Unit Price]]</f>
        <v>267</v>
      </c>
      <c r="I13255" s="7">
        <v>42378</v>
      </c>
      <c r="J13255" s="10">
        <f>EOMONTH(Data_TABLE[[#This Row],[Date Sold]],0)</f>
        <v>42400</v>
      </c>
    </row>
    <row r="13256" spans="2:10" x14ac:dyDescent="0.25">
      <c r="B13256" s="1" t="s">
        <v>38</v>
      </c>
      <c r="C13256" s="3" t="s">
        <v>55</v>
      </c>
      <c r="D13256" s="2" t="s">
        <v>49</v>
      </c>
      <c r="E13256" s="3" t="s">
        <v>43</v>
      </c>
      <c r="F13256" s="3">
        <f t="shared" ca="1" si="412"/>
        <v>3</v>
      </c>
      <c r="G13256" s="4">
        <f t="shared" ca="1" si="413"/>
        <v>129</v>
      </c>
      <c r="H13256" s="4">
        <f ca="1">+Data_TABLE[[#This Row],[Qty]]*Data_TABLE[[#This Row],[Unit Price]]</f>
        <v>387</v>
      </c>
      <c r="I13256" s="7">
        <v>42378</v>
      </c>
      <c r="J13256" s="10">
        <f>EOMONTH(Data_TABLE[[#This Row],[Date Sold]],0)</f>
        <v>42400</v>
      </c>
    </row>
    <row r="13257" spans="2:10" x14ac:dyDescent="0.25">
      <c r="B13257" s="1" t="s">
        <v>39</v>
      </c>
      <c r="C13257" s="3" t="s">
        <v>54</v>
      </c>
      <c r="D13257" s="2" t="s">
        <v>48</v>
      </c>
      <c r="E13257" s="3" t="s">
        <v>42</v>
      </c>
      <c r="F13257" s="3">
        <f t="shared" ca="1" si="412"/>
        <v>1</v>
      </c>
      <c r="G13257" s="4">
        <f t="shared" ca="1" si="413"/>
        <v>141</v>
      </c>
      <c r="H13257" s="4">
        <f ca="1">+Data_TABLE[[#This Row],[Qty]]*Data_TABLE[[#This Row],[Unit Price]]</f>
        <v>141</v>
      </c>
      <c r="I13257" s="7">
        <v>42378</v>
      </c>
      <c r="J13257" s="10">
        <f>EOMONTH(Data_TABLE[[#This Row],[Date Sold]],0)</f>
        <v>42400</v>
      </c>
    </row>
    <row r="13258" spans="2:10" x14ac:dyDescent="0.25">
      <c r="B13258" s="1" t="s">
        <v>40</v>
      </c>
      <c r="C13258" s="3" t="s">
        <v>55</v>
      </c>
      <c r="D13258" s="2" t="s">
        <v>49</v>
      </c>
      <c r="E13258" s="3" t="s">
        <v>43</v>
      </c>
      <c r="F13258" s="3">
        <f t="shared" ca="1" si="412"/>
        <v>1</v>
      </c>
      <c r="G13258" s="4">
        <f t="shared" ca="1" si="413"/>
        <v>107</v>
      </c>
      <c r="H13258" s="4">
        <f ca="1">+Data_TABLE[[#This Row],[Qty]]*Data_TABLE[[#This Row],[Unit Price]]</f>
        <v>107</v>
      </c>
      <c r="I13258" s="7">
        <v>42378</v>
      </c>
      <c r="J13258" s="10">
        <f>EOMONTH(Data_TABLE[[#This Row],[Date Sold]],0)</f>
        <v>42400</v>
      </c>
    </row>
    <row r="13259" spans="2:10" x14ac:dyDescent="0.25">
      <c r="B13259" s="1" t="s">
        <v>37</v>
      </c>
      <c r="C13259" s="3" t="s">
        <v>56</v>
      </c>
      <c r="D13259" s="2" t="s">
        <v>52</v>
      </c>
      <c r="E13259" s="3" t="s">
        <v>46</v>
      </c>
      <c r="F13259" s="3">
        <f t="shared" ca="1" si="412"/>
        <v>3</v>
      </c>
      <c r="G13259" s="4">
        <f t="shared" ca="1" si="413"/>
        <v>91</v>
      </c>
      <c r="H13259" s="4">
        <f ca="1">+Data_TABLE[[#This Row],[Qty]]*Data_TABLE[[#This Row],[Unit Price]]</f>
        <v>273</v>
      </c>
      <c r="I13259" s="7">
        <v>42378</v>
      </c>
      <c r="J13259" s="10">
        <f>EOMONTH(Data_TABLE[[#This Row],[Date Sold]],0)</f>
        <v>42400</v>
      </c>
    </row>
    <row r="13260" spans="2:10" x14ac:dyDescent="0.25">
      <c r="B13260" s="1" t="s">
        <v>38</v>
      </c>
      <c r="C13260" s="3" t="s">
        <v>56</v>
      </c>
      <c r="D13260" s="2" t="s">
        <v>50</v>
      </c>
      <c r="E13260" s="3" t="s">
        <v>44</v>
      </c>
      <c r="F13260" s="3">
        <f t="shared" ca="1" si="412"/>
        <v>3</v>
      </c>
      <c r="G13260" s="4">
        <f t="shared" ca="1" si="413"/>
        <v>191</v>
      </c>
      <c r="H13260" s="4">
        <f ca="1">+Data_TABLE[[#This Row],[Qty]]*Data_TABLE[[#This Row],[Unit Price]]</f>
        <v>573</v>
      </c>
      <c r="I13260" s="7">
        <v>42378</v>
      </c>
      <c r="J13260" s="10">
        <f>EOMONTH(Data_TABLE[[#This Row],[Date Sold]],0)</f>
        <v>42400</v>
      </c>
    </row>
    <row r="13261" spans="2:10" x14ac:dyDescent="0.25">
      <c r="B13261" s="1" t="s">
        <v>36</v>
      </c>
      <c r="C13261" s="3" t="s">
        <v>55</v>
      </c>
      <c r="D13261" s="2" t="s">
        <v>49</v>
      </c>
      <c r="E13261" s="3" t="s">
        <v>43</v>
      </c>
      <c r="F13261" s="3">
        <f t="shared" ca="1" si="412"/>
        <v>3</v>
      </c>
      <c r="G13261" s="4">
        <f t="shared" ca="1" si="413"/>
        <v>190</v>
      </c>
      <c r="H13261" s="4">
        <f ca="1">+Data_TABLE[[#This Row],[Qty]]*Data_TABLE[[#This Row],[Unit Price]]</f>
        <v>570</v>
      </c>
      <c r="I13261" s="7">
        <v>42378</v>
      </c>
      <c r="J13261" s="10">
        <f>EOMONTH(Data_TABLE[[#This Row],[Date Sold]],0)</f>
        <v>42400</v>
      </c>
    </row>
    <row r="13262" spans="2:10" x14ac:dyDescent="0.25">
      <c r="B13262" s="1" t="s">
        <v>40</v>
      </c>
      <c r="C13262" s="3" t="s">
        <v>55</v>
      </c>
      <c r="D13262" s="2" t="s">
        <v>51</v>
      </c>
      <c r="E13262" s="3" t="s">
        <v>45</v>
      </c>
      <c r="F13262" s="3">
        <f t="shared" ca="1" si="412"/>
        <v>1</v>
      </c>
      <c r="G13262" s="4">
        <f t="shared" ca="1" si="413"/>
        <v>98</v>
      </c>
      <c r="H13262" s="4">
        <f ca="1">+Data_TABLE[[#This Row],[Qty]]*Data_TABLE[[#This Row],[Unit Price]]</f>
        <v>98</v>
      </c>
      <c r="I13262" s="7">
        <v>42378</v>
      </c>
      <c r="J13262" s="10">
        <f>EOMONTH(Data_TABLE[[#This Row],[Date Sold]],0)</f>
        <v>42400</v>
      </c>
    </row>
    <row r="13263" spans="2:10" x14ac:dyDescent="0.25">
      <c r="B13263" s="1" t="s">
        <v>38</v>
      </c>
      <c r="C13263" s="3" t="s">
        <v>55</v>
      </c>
      <c r="D13263" s="2" t="s">
        <v>51</v>
      </c>
      <c r="E13263" s="3" t="s">
        <v>45</v>
      </c>
      <c r="F13263" s="3">
        <f t="shared" ca="1" si="412"/>
        <v>3</v>
      </c>
      <c r="G13263" s="4">
        <f t="shared" ca="1" si="413"/>
        <v>98</v>
      </c>
      <c r="H13263" s="4">
        <f ca="1">+Data_TABLE[[#This Row],[Qty]]*Data_TABLE[[#This Row],[Unit Price]]</f>
        <v>294</v>
      </c>
      <c r="I13263" s="7">
        <v>42378</v>
      </c>
      <c r="J13263" s="10">
        <f>EOMONTH(Data_TABLE[[#This Row],[Date Sold]],0)</f>
        <v>42400</v>
      </c>
    </row>
    <row r="13264" spans="2:10" x14ac:dyDescent="0.25">
      <c r="B13264" s="1" t="s">
        <v>37</v>
      </c>
      <c r="C13264" s="3" t="s">
        <v>55</v>
      </c>
      <c r="D13264" s="2" t="s">
        <v>49</v>
      </c>
      <c r="E13264" s="3" t="s">
        <v>43</v>
      </c>
      <c r="F13264" s="3">
        <f t="shared" ca="1" si="412"/>
        <v>4</v>
      </c>
      <c r="G13264" s="4">
        <f t="shared" ca="1" si="413"/>
        <v>125</v>
      </c>
      <c r="H13264" s="4">
        <f ca="1">+Data_TABLE[[#This Row],[Qty]]*Data_TABLE[[#This Row],[Unit Price]]</f>
        <v>500</v>
      </c>
      <c r="I13264" s="7">
        <v>42378</v>
      </c>
      <c r="J13264" s="10">
        <f>EOMONTH(Data_TABLE[[#This Row],[Date Sold]],0)</f>
        <v>42400</v>
      </c>
    </row>
    <row r="13265" spans="2:10" x14ac:dyDescent="0.25">
      <c r="B13265" s="1" t="s">
        <v>39</v>
      </c>
      <c r="C13265" s="3" t="s">
        <v>55</v>
      </c>
      <c r="D13265" s="2" t="s">
        <v>49</v>
      </c>
      <c r="E13265" s="3" t="s">
        <v>43</v>
      </c>
      <c r="F13265" s="3">
        <f t="shared" ca="1" si="412"/>
        <v>3</v>
      </c>
      <c r="G13265" s="4">
        <f t="shared" ca="1" si="413"/>
        <v>94</v>
      </c>
      <c r="H13265" s="4">
        <f ca="1">+Data_TABLE[[#This Row],[Qty]]*Data_TABLE[[#This Row],[Unit Price]]</f>
        <v>282</v>
      </c>
      <c r="I13265" s="7">
        <v>42378</v>
      </c>
      <c r="J13265" s="10">
        <f>EOMONTH(Data_TABLE[[#This Row],[Date Sold]],0)</f>
        <v>42400</v>
      </c>
    </row>
    <row r="13266" spans="2:10" x14ac:dyDescent="0.25">
      <c r="B13266" s="1" t="s">
        <v>41</v>
      </c>
      <c r="C13266" s="3" t="s">
        <v>55</v>
      </c>
      <c r="D13266" s="2" t="s">
        <v>49</v>
      </c>
      <c r="E13266" s="3" t="s">
        <v>43</v>
      </c>
      <c r="F13266" s="3">
        <f t="shared" ca="1" si="412"/>
        <v>5</v>
      </c>
      <c r="G13266" s="4">
        <f t="shared" ca="1" si="413"/>
        <v>92</v>
      </c>
      <c r="H13266" s="4">
        <f ca="1">+Data_TABLE[[#This Row],[Qty]]*Data_TABLE[[#This Row],[Unit Price]]</f>
        <v>460</v>
      </c>
      <c r="I13266" s="7">
        <v>42378</v>
      </c>
      <c r="J13266" s="10">
        <f>EOMONTH(Data_TABLE[[#This Row],[Date Sold]],0)</f>
        <v>42400</v>
      </c>
    </row>
    <row r="13267" spans="2:10" x14ac:dyDescent="0.25">
      <c r="B13267" s="1" t="s">
        <v>37</v>
      </c>
      <c r="C13267" s="3" t="s">
        <v>54</v>
      </c>
      <c r="D13267" s="2" t="s">
        <v>48</v>
      </c>
      <c r="E13267" s="3" t="s">
        <v>42</v>
      </c>
      <c r="F13267" s="3">
        <f t="shared" ca="1" si="412"/>
        <v>3</v>
      </c>
      <c r="G13267" s="4">
        <f t="shared" ca="1" si="413"/>
        <v>133</v>
      </c>
      <c r="H13267" s="4">
        <f ca="1">+Data_TABLE[[#This Row],[Qty]]*Data_TABLE[[#This Row],[Unit Price]]</f>
        <v>399</v>
      </c>
      <c r="I13267" s="7">
        <v>42378</v>
      </c>
      <c r="J13267" s="10">
        <f>EOMONTH(Data_TABLE[[#This Row],[Date Sold]],0)</f>
        <v>42400</v>
      </c>
    </row>
    <row r="13268" spans="2:10" x14ac:dyDescent="0.25">
      <c r="B13268" s="1" t="s">
        <v>37</v>
      </c>
      <c r="C13268" s="3" t="s">
        <v>54</v>
      </c>
      <c r="D13268" s="2" t="s">
        <v>48</v>
      </c>
      <c r="E13268" s="3" t="s">
        <v>42</v>
      </c>
      <c r="F13268" s="3">
        <f t="shared" ca="1" si="412"/>
        <v>4</v>
      </c>
      <c r="G13268" s="4">
        <f t="shared" ca="1" si="413"/>
        <v>182</v>
      </c>
      <c r="H13268" s="4">
        <f ca="1">+Data_TABLE[[#This Row],[Qty]]*Data_TABLE[[#This Row],[Unit Price]]</f>
        <v>728</v>
      </c>
      <c r="I13268" s="7">
        <v>42378</v>
      </c>
      <c r="J13268" s="10">
        <f>EOMONTH(Data_TABLE[[#This Row],[Date Sold]],0)</f>
        <v>42400</v>
      </c>
    </row>
    <row r="13269" spans="2:10" x14ac:dyDescent="0.25">
      <c r="B13269" s="1" t="s">
        <v>39</v>
      </c>
      <c r="C13269" s="3" t="s">
        <v>54</v>
      </c>
      <c r="D13269" s="2" t="s">
        <v>48</v>
      </c>
      <c r="E13269" s="3" t="s">
        <v>42</v>
      </c>
      <c r="F13269" s="3">
        <f t="shared" ca="1" si="412"/>
        <v>1</v>
      </c>
      <c r="G13269" s="4">
        <f t="shared" ca="1" si="413"/>
        <v>63</v>
      </c>
      <c r="H13269" s="4">
        <f ca="1">+Data_TABLE[[#This Row],[Qty]]*Data_TABLE[[#This Row],[Unit Price]]</f>
        <v>63</v>
      </c>
      <c r="I13269" s="7">
        <v>42378</v>
      </c>
      <c r="J13269" s="10">
        <f>EOMONTH(Data_TABLE[[#This Row],[Date Sold]],0)</f>
        <v>42400</v>
      </c>
    </row>
    <row r="13270" spans="2:10" x14ac:dyDescent="0.25">
      <c r="B13270" s="1" t="s">
        <v>36</v>
      </c>
      <c r="C13270" s="3" t="s">
        <v>55</v>
      </c>
      <c r="D13270" s="2" t="s">
        <v>49</v>
      </c>
      <c r="E13270" s="3" t="s">
        <v>43</v>
      </c>
      <c r="F13270" s="3">
        <f t="shared" ca="1" si="412"/>
        <v>1</v>
      </c>
      <c r="G13270" s="4">
        <f t="shared" ca="1" si="413"/>
        <v>92</v>
      </c>
      <c r="H13270" s="4">
        <f ca="1">+Data_TABLE[[#This Row],[Qty]]*Data_TABLE[[#This Row],[Unit Price]]</f>
        <v>92</v>
      </c>
      <c r="I13270" s="7">
        <v>42378</v>
      </c>
      <c r="J13270" s="10">
        <f>EOMONTH(Data_TABLE[[#This Row],[Date Sold]],0)</f>
        <v>42400</v>
      </c>
    </row>
    <row r="13271" spans="2:10" x14ac:dyDescent="0.25">
      <c r="B13271" s="1" t="s">
        <v>36</v>
      </c>
      <c r="C13271" s="3" t="s">
        <v>56</v>
      </c>
      <c r="D13271" s="2" t="s">
        <v>52</v>
      </c>
      <c r="E13271" s="3" t="s">
        <v>46</v>
      </c>
      <c r="F13271" s="3">
        <f t="shared" ca="1" si="412"/>
        <v>3</v>
      </c>
      <c r="G13271" s="4">
        <f t="shared" ca="1" si="413"/>
        <v>90</v>
      </c>
      <c r="H13271" s="4">
        <f ca="1">+Data_TABLE[[#This Row],[Qty]]*Data_TABLE[[#This Row],[Unit Price]]</f>
        <v>270</v>
      </c>
      <c r="I13271" s="7">
        <v>42378</v>
      </c>
      <c r="J13271" s="10">
        <f>EOMONTH(Data_TABLE[[#This Row],[Date Sold]],0)</f>
        <v>42400</v>
      </c>
    </row>
    <row r="13272" spans="2:10" x14ac:dyDescent="0.25">
      <c r="B13272" s="1" t="s">
        <v>40</v>
      </c>
      <c r="C13272" s="3" t="s">
        <v>56</v>
      </c>
      <c r="D13272" s="2" t="s">
        <v>52</v>
      </c>
      <c r="E13272" s="3" t="s">
        <v>46</v>
      </c>
      <c r="F13272" s="3">
        <f t="shared" ca="1" si="412"/>
        <v>3</v>
      </c>
      <c r="G13272" s="4">
        <f t="shared" ca="1" si="413"/>
        <v>198</v>
      </c>
      <c r="H13272" s="4">
        <f ca="1">+Data_TABLE[[#This Row],[Qty]]*Data_TABLE[[#This Row],[Unit Price]]</f>
        <v>594</v>
      </c>
      <c r="I13272" s="7">
        <v>42378</v>
      </c>
      <c r="J13272" s="10">
        <f>EOMONTH(Data_TABLE[[#This Row],[Date Sold]],0)</f>
        <v>42400</v>
      </c>
    </row>
    <row r="13273" spans="2:10" x14ac:dyDescent="0.25">
      <c r="B13273" s="1" t="s">
        <v>39</v>
      </c>
      <c r="C13273" s="3" t="s">
        <v>56</v>
      </c>
      <c r="D13273" s="2" t="s">
        <v>50</v>
      </c>
      <c r="E13273" s="3" t="s">
        <v>44</v>
      </c>
      <c r="F13273" s="3">
        <f t="shared" ca="1" si="412"/>
        <v>4</v>
      </c>
      <c r="G13273" s="4">
        <f t="shared" ca="1" si="413"/>
        <v>167</v>
      </c>
      <c r="H13273" s="4">
        <f ca="1">+Data_TABLE[[#This Row],[Qty]]*Data_TABLE[[#This Row],[Unit Price]]</f>
        <v>668</v>
      </c>
      <c r="I13273" s="7">
        <v>42378</v>
      </c>
      <c r="J13273" s="10">
        <f>EOMONTH(Data_TABLE[[#This Row],[Date Sold]],0)</f>
        <v>42400</v>
      </c>
    </row>
    <row r="13274" spans="2:10" x14ac:dyDescent="0.25">
      <c r="B13274" s="1" t="s">
        <v>40</v>
      </c>
      <c r="C13274" s="3" t="s">
        <v>55</v>
      </c>
      <c r="D13274" s="2" t="s">
        <v>49</v>
      </c>
      <c r="E13274" s="3" t="s">
        <v>43</v>
      </c>
      <c r="F13274" s="3">
        <f t="shared" ca="1" si="412"/>
        <v>3</v>
      </c>
      <c r="G13274" s="4">
        <f t="shared" ca="1" si="413"/>
        <v>165</v>
      </c>
      <c r="H13274" s="4">
        <f ca="1">+Data_TABLE[[#This Row],[Qty]]*Data_TABLE[[#This Row],[Unit Price]]</f>
        <v>495</v>
      </c>
      <c r="I13274" s="7">
        <v>42378</v>
      </c>
      <c r="J13274" s="10">
        <f>EOMONTH(Data_TABLE[[#This Row],[Date Sold]],0)</f>
        <v>42400</v>
      </c>
    </row>
    <row r="13275" spans="2:10" x14ac:dyDescent="0.25">
      <c r="B13275" s="1" t="s">
        <v>36</v>
      </c>
      <c r="C13275" s="3" t="s">
        <v>56</v>
      </c>
      <c r="D13275" s="2" t="s">
        <v>52</v>
      </c>
      <c r="E13275" s="3" t="s">
        <v>46</v>
      </c>
      <c r="F13275" s="3">
        <f t="shared" ca="1" si="412"/>
        <v>1</v>
      </c>
      <c r="G13275" s="4">
        <f t="shared" ca="1" si="413"/>
        <v>80</v>
      </c>
      <c r="H13275" s="4">
        <f ca="1">+Data_TABLE[[#This Row],[Qty]]*Data_TABLE[[#This Row],[Unit Price]]</f>
        <v>80</v>
      </c>
      <c r="I13275" s="7">
        <v>42378</v>
      </c>
      <c r="J13275" s="10">
        <f>EOMONTH(Data_TABLE[[#This Row],[Date Sold]],0)</f>
        <v>42400</v>
      </c>
    </row>
    <row r="13276" spans="2:10" x14ac:dyDescent="0.25">
      <c r="B13276" s="1" t="s">
        <v>37</v>
      </c>
      <c r="C13276" s="3" t="s">
        <v>56</v>
      </c>
      <c r="D13276" s="2" t="s">
        <v>50</v>
      </c>
      <c r="E13276" s="3" t="s">
        <v>44</v>
      </c>
      <c r="F13276" s="3">
        <f t="shared" ca="1" si="412"/>
        <v>5</v>
      </c>
      <c r="G13276" s="4">
        <f t="shared" ca="1" si="413"/>
        <v>196</v>
      </c>
      <c r="H13276" s="4">
        <f ca="1">+Data_TABLE[[#This Row],[Qty]]*Data_TABLE[[#This Row],[Unit Price]]</f>
        <v>980</v>
      </c>
      <c r="I13276" s="7">
        <v>42378</v>
      </c>
      <c r="J13276" s="10">
        <f>EOMONTH(Data_TABLE[[#This Row],[Date Sold]],0)</f>
        <v>42400</v>
      </c>
    </row>
    <row r="13277" spans="2:10" x14ac:dyDescent="0.25">
      <c r="B13277" s="1" t="s">
        <v>39</v>
      </c>
      <c r="C13277" s="3" t="s">
        <v>56</v>
      </c>
      <c r="D13277" s="2" t="s">
        <v>50</v>
      </c>
      <c r="E13277" s="3" t="s">
        <v>44</v>
      </c>
      <c r="F13277" s="3">
        <f t="shared" ca="1" si="412"/>
        <v>3</v>
      </c>
      <c r="G13277" s="4">
        <f t="shared" ca="1" si="413"/>
        <v>162</v>
      </c>
      <c r="H13277" s="4">
        <f ca="1">+Data_TABLE[[#This Row],[Qty]]*Data_TABLE[[#This Row],[Unit Price]]</f>
        <v>486</v>
      </c>
      <c r="I13277" s="7">
        <v>42378</v>
      </c>
      <c r="J13277" s="10">
        <f>EOMONTH(Data_TABLE[[#This Row],[Date Sold]],0)</f>
        <v>42400</v>
      </c>
    </row>
    <row r="13278" spans="2:10" x14ac:dyDescent="0.25">
      <c r="B13278" s="1" t="s">
        <v>40</v>
      </c>
      <c r="C13278" s="3" t="s">
        <v>54</v>
      </c>
      <c r="D13278" s="2" t="s">
        <v>48</v>
      </c>
      <c r="E13278" s="3" t="s">
        <v>42</v>
      </c>
      <c r="F13278" s="3">
        <f t="shared" ca="1" si="412"/>
        <v>1</v>
      </c>
      <c r="G13278" s="4">
        <f t="shared" ca="1" si="413"/>
        <v>85</v>
      </c>
      <c r="H13278" s="4">
        <f ca="1">+Data_TABLE[[#This Row],[Qty]]*Data_TABLE[[#This Row],[Unit Price]]</f>
        <v>85</v>
      </c>
      <c r="I13278" s="7">
        <v>42378</v>
      </c>
      <c r="J13278" s="10">
        <f>EOMONTH(Data_TABLE[[#This Row],[Date Sold]],0)</f>
        <v>42400</v>
      </c>
    </row>
    <row r="13279" spans="2:10" x14ac:dyDescent="0.25">
      <c r="B13279" s="1" t="s">
        <v>38</v>
      </c>
      <c r="C13279" s="3" t="s">
        <v>55</v>
      </c>
      <c r="D13279" s="2" t="s">
        <v>49</v>
      </c>
      <c r="E13279" s="3" t="s">
        <v>43</v>
      </c>
      <c r="F13279" s="3">
        <f t="shared" ca="1" si="412"/>
        <v>3</v>
      </c>
      <c r="G13279" s="4">
        <f t="shared" ca="1" si="413"/>
        <v>86</v>
      </c>
      <c r="H13279" s="4">
        <f ca="1">+Data_TABLE[[#This Row],[Qty]]*Data_TABLE[[#This Row],[Unit Price]]</f>
        <v>258</v>
      </c>
      <c r="I13279" s="7">
        <v>42378</v>
      </c>
      <c r="J13279" s="10">
        <f>EOMONTH(Data_TABLE[[#This Row],[Date Sold]],0)</f>
        <v>42400</v>
      </c>
    </row>
    <row r="13280" spans="2:10" x14ac:dyDescent="0.25">
      <c r="B13280" s="1" t="s">
        <v>37</v>
      </c>
      <c r="C13280" s="3" t="s">
        <v>55</v>
      </c>
      <c r="D13280" s="2" t="s">
        <v>49</v>
      </c>
      <c r="E13280" s="3" t="s">
        <v>43</v>
      </c>
      <c r="F13280" s="3">
        <f t="shared" ca="1" si="412"/>
        <v>1</v>
      </c>
      <c r="G13280" s="4">
        <f t="shared" ca="1" si="413"/>
        <v>197</v>
      </c>
      <c r="H13280" s="4">
        <f ca="1">+Data_TABLE[[#This Row],[Qty]]*Data_TABLE[[#This Row],[Unit Price]]</f>
        <v>197</v>
      </c>
      <c r="I13280" s="7">
        <v>42378</v>
      </c>
      <c r="J13280" s="10">
        <f>EOMONTH(Data_TABLE[[#This Row],[Date Sold]],0)</f>
        <v>42400</v>
      </c>
    </row>
    <row r="13281" spans="2:10" x14ac:dyDescent="0.25">
      <c r="B13281" s="1" t="s">
        <v>38</v>
      </c>
      <c r="C13281" s="3" t="s">
        <v>55</v>
      </c>
      <c r="D13281" s="2" t="s">
        <v>49</v>
      </c>
      <c r="E13281" s="3" t="s">
        <v>43</v>
      </c>
      <c r="F13281" s="3">
        <f t="shared" ca="1" si="412"/>
        <v>3</v>
      </c>
      <c r="G13281" s="4">
        <f t="shared" ca="1" si="413"/>
        <v>84</v>
      </c>
      <c r="H13281" s="4">
        <f ca="1">+Data_TABLE[[#This Row],[Qty]]*Data_TABLE[[#This Row],[Unit Price]]</f>
        <v>252</v>
      </c>
      <c r="I13281" s="7">
        <v>42378</v>
      </c>
      <c r="J13281" s="10">
        <f>EOMONTH(Data_TABLE[[#This Row],[Date Sold]],0)</f>
        <v>42400</v>
      </c>
    </row>
    <row r="13282" spans="2:10" x14ac:dyDescent="0.25">
      <c r="B13282" s="1" t="s">
        <v>36</v>
      </c>
      <c r="C13282" s="3" t="s">
        <v>55</v>
      </c>
      <c r="D13282" s="2" t="s">
        <v>51</v>
      </c>
      <c r="E13282" s="3" t="s">
        <v>45</v>
      </c>
      <c r="F13282" s="3">
        <f t="shared" ca="1" si="412"/>
        <v>1</v>
      </c>
      <c r="G13282" s="4">
        <f t="shared" ca="1" si="413"/>
        <v>191</v>
      </c>
      <c r="H13282" s="4">
        <f ca="1">+Data_TABLE[[#This Row],[Qty]]*Data_TABLE[[#This Row],[Unit Price]]</f>
        <v>191</v>
      </c>
      <c r="I13282" s="7">
        <v>42378</v>
      </c>
      <c r="J13282" s="10">
        <f>EOMONTH(Data_TABLE[[#This Row],[Date Sold]],0)</f>
        <v>42400</v>
      </c>
    </row>
    <row r="13283" spans="2:10" x14ac:dyDescent="0.25">
      <c r="B13283" s="1" t="s">
        <v>38</v>
      </c>
      <c r="C13283" s="3" t="s">
        <v>56</v>
      </c>
      <c r="D13283" s="2" t="s">
        <v>50</v>
      </c>
      <c r="E13283" s="3" t="s">
        <v>44</v>
      </c>
      <c r="F13283" s="3">
        <f t="shared" ca="1" si="412"/>
        <v>4</v>
      </c>
      <c r="G13283" s="4">
        <f t="shared" ca="1" si="413"/>
        <v>172</v>
      </c>
      <c r="H13283" s="4">
        <f ca="1">+Data_TABLE[[#This Row],[Qty]]*Data_TABLE[[#This Row],[Unit Price]]</f>
        <v>688</v>
      </c>
      <c r="I13283" s="7">
        <v>42378</v>
      </c>
      <c r="J13283" s="10">
        <f>EOMONTH(Data_TABLE[[#This Row],[Date Sold]],0)</f>
        <v>42400</v>
      </c>
    </row>
    <row r="13284" spans="2:10" x14ac:dyDescent="0.25">
      <c r="B13284" s="1" t="s">
        <v>37</v>
      </c>
      <c r="C13284" s="3" t="s">
        <v>55</v>
      </c>
      <c r="D13284" s="2" t="s">
        <v>51</v>
      </c>
      <c r="E13284" s="3" t="s">
        <v>45</v>
      </c>
      <c r="F13284" s="3">
        <f t="shared" ca="1" si="412"/>
        <v>5</v>
      </c>
      <c r="G13284" s="4">
        <f t="shared" ca="1" si="413"/>
        <v>114</v>
      </c>
      <c r="H13284" s="4">
        <f ca="1">+Data_TABLE[[#This Row],[Qty]]*Data_TABLE[[#This Row],[Unit Price]]</f>
        <v>570</v>
      </c>
      <c r="I13284" s="7">
        <v>42378</v>
      </c>
      <c r="J13284" s="10">
        <f>EOMONTH(Data_TABLE[[#This Row],[Date Sold]],0)</f>
        <v>42400</v>
      </c>
    </row>
    <row r="13285" spans="2:10" x14ac:dyDescent="0.25">
      <c r="B13285" s="1" t="s">
        <v>39</v>
      </c>
      <c r="C13285" s="3" t="s">
        <v>55</v>
      </c>
      <c r="D13285" s="2" t="s">
        <v>51</v>
      </c>
      <c r="E13285" s="3" t="s">
        <v>45</v>
      </c>
      <c r="F13285" s="3">
        <f t="shared" ca="1" si="412"/>
        <v>4</v>
      </c>
      <c r="G13285" s="4">
        <f t="shared" ca="1" si="413"/>
        <v>160</v>
      </c>
      <c r="H13285" s="4">
        <f ca="1">+Data_TABLE[[#This Row],[Qty]]*Data_TABLE[[#This Row],[Unit Price]]</f>
        <v>640</v>
      </c>
      <c r="I13285" s="7">
        <v>42378</v>
      </c>
      <c r="J13285" s="10">
        <f>EOMONTH(Data_TABLE[[#This Row],[Date Sold]],0)</f>
        <v>42400</v>
      </c>
    </row>
    <row r="13286" spans="2:10" x14ac:dyDescent="0.25">
      <c r="B13286" s="1" t="s">
        <v>38</v>
      </c>
      <c r="C13286" s="3" t="s">
        <v>54</v>
      </c>
      <c r="D13286" s="2" t="s">
        <v>48</v>
      </c>
      <c r="E13286" s="3" t="s">
        <v>42</v>
      </c>
      <c r="F13286" s="3">
        <f t="shared" ca="1" si="412"/>
        <v>1</v>
      </c>
      <c r="G13286" s="4">
        <f t="shared" ca="1" si="413"/>
        <v>173</v>
      </c>
      <c r="H13286" s="4">
        <f ca="1">+Data_TABLE[[#This Row],[Qty]]*Data_TABLE[[#This Row],[Unit Price]]</f>
        <v>173</v>
      </c>
      <c r="I13286" s="7">
        <v>42378</v>
      </c>
      <c r="J13286" s="10">
        <f>EOMONTH(Data_TABLE[[#This Row],[Date Sold]],0)</f>
        <v>42400</v>
      </c>
    </row>
    <row r="13287" spans="2:10" x14ac:dyDescent="0.25">
      <c r="B13287" s="1" t="s">
        <v>38</v>
      </c>
      <c r="C13287" s="3" t="s">
        <v>55</v>
      </c>
      <c r="D13287" s="2" t="s">
        <v>51</v>
      </c>
      <c r="E13287" s="3" t="s">
        <v>45</v>
      </c>
      <c r="F13287" s="3">
        <f t="shared" ca="1" si="412"/>
        <v>5</v>
      </c>
      <c r="G13287" s="4">
        <f t="shared" ca="1" si="413"/>
        <v>200</v>
      </c>
      <c r="H13287" s="4">
        <f ca="1">+Data_TABLE[[#This Row],[Qty]]*Data_TABLE[[#This Row],[Unit Price]]</f>
        <v>1000</v>
      </c>
      <c r="I13287" s="7">
        <v>42378</v>
      </c>
      <c r="J13287" s="10">
        <f>EOMONTH(Data_TABLE[[#This Row],[Date Sold]],0)</f>
        <v>42400</v>
      </c>
    </row>
    <row r="13288" spans="2:10" x14ac:dyDescent="0.25">
      <c r="B13288" s="1" t="s">
        <v>36</v>
      </c>
      <c r="C13288" s="3" t="s">
        <v>55</v>
      </c>
      <c r="D13288" s="2" t="s">
        <v>51</v>
      </c>
      <c r="E13288" s="3" t="s">
        <v>45</v>
      </c>
      <c r="F13288" s="3">
        <f t="shared" ca="1" si="412"/>
        <v>1</v>
      </c>
      <c r="G13288" s="4">
        <f t="shared" ca="1" si="413"/>
        <v>187</v>
      </c>
      <c r="H13288" s="4">
        <f ca="1">+Data_TABLE[[#This Row],[Qty]]*Data_TABLE[[#This Row],[Unit Price]]</f>
        <v>187</v>
      </c>
      <c r="I13288" s="7">
        <v>42378</v>
      </c>
      <c r="J13288" s="10">
        <f>EOMONTH(Data_TABLE[[#This Row],[Date Sold]],0)</f>
        <v>42400</v>
      </c>
    </row>
    <row r="13289" spans="2:10" x14ac:dyDescent="0.25">
      <c r="B13289" s="1" t="s">
        <v>41</v>
      </c>
      <c r="C13289" s="3" t="s">
        <v>55</v>
      </c>
      <c r="D13289" s="2" t="s">
        <v>51</v>
      </c>
      <c r="E13289" s="3" t="s">
        <v>45</v>
      </c>
      <c r="F13289" s="3">
        <f t="shared" ca="1" si="412"/>
        <v>3</v>
      </c>
      <c r="G13289" s="4">
        <f t="shared" ca="1" si="413"/>
        <v>140</v>
      </c>
      <c r="H13289" s="4">
        <f ca="1">+Data_TABLE[[#This Row],[Qty]]*Data_TABLE[[#This Row],[Unit Price]]</f>
        <v>420</v>
      </c>
      <c r="I13289" s="7">
        <v>42378</v>
      </c>
      <c r="J13289" s="10">
        <f>EOMONTH(Data_TABLE[[#This Row],[Date Sold]],0)</f>
        <v>42400</v>
      </c>
    </row>
    <row r="13290" spans="2:10" x14ac:dyDescent="0.25">
      <c r="B13290" s="1" t="s">
        <v>36</v>
      </c>
      <c r="C13290" s="3" t="s">
        <v>56</v>
      </c>
      <c r="D13290" s="2" t="s">
        <v>52</v>
      </c>
      <c r="E13290" s="3" t="s">
        <v>46</v>
      </c>
      <c r="F13290" s="3">
        <f t="shared" ca="1" si="412"/>
        <v>1</v>
      </c>
      <c r="G13290" s="4">
        <f t="shared" ca="1" si="413"/>
        <v>124</v>
      </c>
      <c r="H13290" s="4">
        <f ca="1">+Data_TABLE[[#This Row],[Qty]]*Data_TABLE[[#This Row],[Unit Price]]</f>
        <v>124</v>
      </c>
      <c r="I13290" s="7">
        <v>42378</v>
      </c>
      <c r="J13290" s="10">
        <f>EOMONTH(Data_TABLE[[#This Row],[Date Sold]],0)</f>
        <v>42400</v>
      </c>
    </row>
    <row r="13291" spans="2:10" x14ac:dyDescent="0.25">
      <c r="B13291" s="1" t="s">
        <v>36</v>
      </c>
      <c r="C13291" s="3" t="s">
        <v>55</v>
      </c>
      <c r="D13291" s="2" t="s">
        <v>49</v>
      </c>
      <c r="E13291" s="3" t="s">
        <v>43</v>
      </c>
      <c r="F13291" s="3">
        <f t="shared" ca="1" si="412"/>
        <v>1</v>
      </c>
      <c r="G13291" s="4">
        <f t="shared" ca="1" si="413"/>
        <v>137</v>
      </c>
      <c r="H13291" s="4">
        <f ca="1">+Data_TABLE[[#This Row],[Qty]]*Data_TABLE[[#This Row],[Unit Price]]</f>
        <v>137</v>
      </c>
      <c r="I13291" s="7">
        <v>42378</v>
      </c>
      <c r="J13291" s="10">
        <f>EOMONTH(Data_TABLE[[#This Row],[Date Sold]],0)</f>
        <v>42400</v>
      </c>
    </row>
    <row r="13292" spans="2:10" x14ac:dyDescent="0.25">
      <c r="B13292" s="1" t="s">
        <v>38</v>
      </c>
      <c r="C13292" s="3" t="s">
        <v>56</v>
      </c>
      <c r="D13292" s="2" t="s">
        <v>52</v>
      </c>
      <c r="E13292" s="3" t="s">
        <v>46</v>
      </c>
      <c r="F13292" s="3">
        <f t="shared" ca="1" si="412"/>
        <v>4</v>
      </c>
      <c r="G13292" s="4">
        <f t="shared" ca="1" si="413"/>
        <v>173</v>
      </c>
      <c r="H13292" s="4">
        <f ca="1">+Data_TABLE[[#This Row],[Qty]]*Data_TABLE[[#This Row],[Unit Price]]</f>
        <v>692</v>
      </c>
      <c r="I13292" s="7">
        <v>42378</v>
      </c>
      <c r="J13292" s="10">
        <f>EOMONTH(Data_TABLE[[#This Row],[Date Sold]],0)</f>
        <v>42400</v>
      </c>
    </row>
    <row r="13293" spans="2:10" x14ac:dyDescent="0.25">
      <c r="B13293" s="1" t="s">
        <v>41</v>
      </c>
      <c r="C13293" s="3" t="s">
        <v>54</v>
      </c>
      <c r="D13293" s="2" t="s">
        <v>48</v>
      </c>
      <c r="E13293" s="3" t="s">
        <v>42</v>
      </c>
      <c r="F13293" s="3">
        <f t="shared" ca="1" si="412"/>
        <v>2</v>
      </c>
      <c r="G13293" s="4">
        <f t="shared" ca="1" si="413"/>
        <v>94</v>
      </c>
      <c r="H13293" s="4">
        <f ca="1">+Data_TABLE[[#This Row],[Qty]]*Data_TABLE[[#This Row],[Unit Price]]</f>
        <v>188</v>
      </c>
      <c r="I13293" s="7">
        <v>42378</v>
      </c>
      <c r="J13293" s="10">
        <f>EOMONTH(Data_TABLE[[#This Row],[Date Sold]],0)</f>
        <v>42400</v>
      </c>
    </row>
    <row r="13294" spans="2:10" x14ac:dyDescent="0.25">
      <c r="B13294" s="1" t="s">
        <v>37</v>
      </c>
      <c r="C13294" s="3" t="s">
        <v>56</v>
      </c>
      <c r="D13294" s="2" t="s">
        <v>50</v>
      </c>
      <c r="E13294" s="3" t="s">
        <v>44</v>
      </c>
      <c r="F13294" s="3">
        <f t="shared" ca="1" si="412"/>
        <v>5</v>
      </c>
      <c r="G13294" s="4">
        <f t="shared" ca="1" si="413"/>
        <v>63</v>
      </c>
      <c r="H13294" s="4">
        <f ca="1">+Data_TABLE[[#This Row],[Qty]]*Data_TABLE[[#This Row],[Unit Price]]</f>
        <v>315</v>
      </c>
      <c r="I13294" s="7">
        <v>42378</v>
      </c>
      <c r="J13294" s="10">
        <f>EOMONTH(Data_TABLE[[#This Row],[Date Sold]],0)</f>
        <v>42400</v>
      </c>
    </row>
    <row r="13295" spans="2:10" x14ac:dyDescent="0.25">
      <c r="B13295" s="1" t="s">
        <v>41</v>
      </c>
      <c r="C13295" s="3" t="s">
        <v>55</v>
      </c>
      <c r="D13295" s="2" t="s">
        <v>49</v>
      </c>
      <c r="E13295" s="3" t="s">
        <v>43</v>
      </c>
      <c r="F13295" s="3">
        <f t="shared" ca="1" si="412"/>
        <v>2</v>
      </c>
      <c r="G13295" s="4">
        <f t="shared" ca="1" si="413"/>
        <v>177</v>
      </c>
      <c r="H13295" s="4">
        <f ca="1">+Data_TABLE[[#This Row],[Qty]]*Data_TABLE[[#This Row],[Unit Price]]</f>
        <v>354</v>
      </c>
      <c r="I13295" s="7">
        <v>42378</v>
      </c>
      <c r="J13295" s="10">
        <f>EOMONTH(Data_TABLE[[#This Row],[Date Sold]],0)</f>
        <v>42400</v>
      </c>
    </row>
    <row r="13296" spans="2:10" x14ac:dyDescent="0.25">
      <c r="B13296" s="1" t="s">
        <v>41</v>
      </c>
      <c r="C13296" s="3" t="s">
        <v>56</v>
      </c>
      <c r="D13296" s="2" t="s">
        <v>50</v>
      </c>
      <c r="E13296" s="3" t="s">
        <v>44</v>
      </c>
      <c r="F13296" s="3">
        <f t="shared" ca="1" si="412"/>
        <v>2</v>
      </c>
      <c r="G13296" s="4">
        <f t="shared" ca="1" si="413"/>
        <v>131</v>
      </c>
      <c r="H13296" s="4">
        <f ca="1">+Data_TABLE[[#This Row],[Qty]]*Data_TABLE[[#This Row],[Unit Price]]</f>
        <v>262</v>
      </c>
      <c r="I13296" s="7">
        <v>42378</v>
      </c>
      <c r="J13296" s="10">
        <f>EOMONTH(Data_TABLE[[#This Row],[Date Sold]],0)</f>
        <v>42400</v>
      </c>
    </row>
    <row r="13297" spans="2:10" x14ac:dyDescent="0.25">
      <c r="B13297" s="1" t="s">
        <v>38</v>
      </c>
      <c r="C13297" s="3" t="s">
        <v>54</v>
      </c>
      <c r="D13297" s="2" t="s">
        <v>48</v>
      </c>
      <c r="E13297" s="3" t="s">
        <v>42</v>
      </c>
      <c r="F13297" s="3">
        <f t="shared" ref="F13297:F13360" ca="1" si="414">RANDBETWEEN(1,5)</f>
        <v>2</v>
      </c>
      <c r="G13297" s="4">
        <f t="shared" ref="G13297:G13360" ca="1" si="415">RANDBETWEEN(60,200)</f>
        <v>189</v>
      </c>
      <c r="H13297" s="4">
        <f ca="1">+Data_TABLE[[#This Row],[Qty]]*Data_TABLE[[#This Row],[Unit Price]]</f>
        <v>378</v>
      </c>
      <c r="I13297" s="7">
        <v>42378</v>
      </c>
      <c r="J13297" s="10">
        <f>EOMONTH(Data_TABLE[[#This Row],[Date Sold]],0)</f>
        <v>42400</v>
      </c>
    </row>
    <row r="13298" spans="2:10" x14ac:dyDescent="0.25">
      <c r="B13298" s="1" t="s">
        <v>41</v>
      </c>
      <c r="C13298" s="3" t="s">
        <v>56</v>
      </c>
      <c r="D13298" s="2" t="s">
        <v>52</v>
      </c>
      <c r="E13298" s="3" t="s">
        <v>46</v>
      </c>
      <c r="F13298" s="3">
        <f t="shared" ca="1" si="414"/>
        <v>5</v>
      </c>
      <c r="G13298" s="4">
        <f t="shared" ca="1" si="415"/>
        <v>158</v>
      </c>
      <c r="H13298" s="4">
        <f ca="1">+Data_TABLE[[#This Row],[Qty]]*Data_TABLE[[#This Row],[Unit Price]]</f>
        <v>790</v>
      </c>
      <c r="I13298" s="7">
        <v>42378</v>
      </c>
      <c r="J13298" s="10">
        <f>EOMONTH(Data_TABLE[[#This Row],[Date Sold]],0)</f>
        <v>42400</v>
      </c>
    </row>
    <row r="13299" spans="2:10" x14ac:dyDescent="0.25">
      <c r="B13299" s="1" t="s">
        <v>37</v>
      </c>
      <c r="C13299" s="3" t="s">
        <v>56</v>
      </c>
      <c r="D13299" s="2" t="s">
        <v>50</v>
      </c>
      <c r="E13299" s="3" t="s">
        <v>44</v>
      </c>
      <c r="F13299" s="3">
        <f t="shared" ca="1" si="414"/>
        <v>5</v>
      </c>
      <c r="G13299" s="4">
        <f t="shared" ca="1" si="415"/>
        <v>99</v>
      </c>
      <c r="H13299" s="4">
        <f ca="1">+Data_TABLE[[#This Row],[Qty]]*Data_TABLE[[#This Row],[Unit Price]]</f>
        <v>495</v>
      </c>
      <c r="I13299" s="7">
        <v>42378</v>
      </c>
      <c r="J13299" s="10">
        <f>EOMONTH(Data_TABLE[[#This Row],[Date Sold]],0)</f>
        <v>42400</v>
      </c>
    </row>
    <row r="13300" spans="2:10" x14ac:dyDescent="0.25">
      <c r="B13300" s="1" t="s">
        <v>38</v>
      </c>
      <c r="C13300" s="3" t="s">
        <v>55</v>
      </c>
      <c r="D13300" s="2" t="s">
        <v>51</v>
      </c>
      <c r="E13300" s="3" t="s">
        <v>45</v>
      </c>
      <c r="F13300" s="3">
        <f t="shared" ca="1" si="414"/>
        <v>1</v>
      </c>
      <c r="G13300" s="4">
        <f t="shared" ca="1" si="415"/>
        <v>127</v>
      </c>
      <c r="H13300" s="4">
        <f ca="1">+Data_TABLE[[#This Row],[Qty]]*Data_TABLE[[#This Row],[Unit Price]]</f>
        <v>127</v>
      </c>
      <c r="I13300" s="7">
        <v>42378</v>
      </c>
      <c r="J13300" s="10">
        <f>EOMONTH(Data_TABLE[[#This Row],[Date Sold]],0)</f>
        <v>42400</v>
      </c>
    </row>
    <row r="13301" spans="2:10" x14ac:dyDescent="0.25">
      <c r="B13301" s="1" t="s">
        <v>36</v>
      </c>
      <c r="C13301" s="3" t="s">
        <v>55</v>
      </c>
      <c r="D13301" s="2" t="s">
        <v>49</v>
      </c>
      <c r="E13301" s="3" t="s">
        <v>43</v>
      </c>
      <c r="F13301" s="3">
        <f t="shared" ca="1" si="414"/>
        <v>3</v>
      </c>
      <c r="G13301" s="4">
        <f t="shared" ca="1" si="415"/>
        <v>109</v>
      </c>
      <c r="H13301" s="4">
        <f ca="1">+Data_TABLE[[#This Row],[Qty]]*Data_TABLE[[#This Row],[Unit Price]]</f>
        <v>327</v>
      </c>
      <c r="I13301" s="7">
        <v>42378</v>
      </c>
      <c r="J13301" s="10">
        <f>EOMONTH(Data_TABLE[[#This Row],[Date Sold]],0)</f>
        <v>42400</v>
      </c>
    </row>
    <row r="13302" spans="2:10" x14ac:dyDescent="0.25">
      <c r="B13302" s="1" t="s">
        <v>36</v>
      </c>
      <c r="C13302" s="3" t="s">
        <v>56</v>
      </c>
      <c r="D13302" s="2" t="s">
        <v>52</v>
      </c>
      <c r="E13302" s="3" t="s">
        <v>46</v>
      </c>
      <c r="F13302" s="3">
        <f t="shared" ca="1" si="414"/>
        <v>5</v>
      </c>
      <c r="G13302" s="4">
        <f t="shared" ca="1" si="415"/>
        <v>180</v>
      </c>
      <c r="H13302" s="4">
        <f ca="1">+Data_TABLE[[#This Row],[Qty]]*Data_TABLE[[#This Row],[Unit Price]]</f>
        <v>900</v>
      </c>
      <c r="I13302" s="7">
        <v>42378</v>
      </c>
      <c r="J13302" s="10">
        <f>EOMONTH(Data_TABLE[[#This Row],[Date Sold]],0)</f>
        <v>42400</v>
      </c>
    </row>
    <row r="13303" spans="2:10" x14ac:dyDescent="0.25">
      <c r="B13303" s="1" t="s">
        <v>40</v>
      </c>
      <c r="C13303" s="3" t="s">
        <v>55</v>
      </c>
      <c r="D13303" s="2" t="s">
        <v>49</v>
      </c>
      <c r="E13303" s="3" t="s">
        <v>43</v>
      </c>
      <c r="F13303" s="3">
        <f t="shared" ca="1" si="414"/>
        <v>2</v>
      </c>
      <c r="G13303" s="4">
        <f t="shared" ca="1" si="415"/>
        <v>141</v>
      </c>
      <c r="H13303" s="4">
        <f ca="1">+Data_TABLE[[#This Row],[Qty]]*Data_TABLE[[#This Row],[Unit Price]]</f>
        <v>282</v>
      </c>
      <c r="I13303" s="7">
        <v>42379</v>
      </c>
      <c r="J13303" s="10">
        <f>EOMONTH(Data_TABLE[[#This Row],[Date Sold]],0)</f>
        <v>42400</v>
      </c>
    </row>
    <row r="13304" spans="2:10" x14ac:dyDescent="0.25">
      <c r="B13304" s="1" t="s">
        <v>38</v>
      </c>
      <c r="C13304" s="3" t="s">
        <v>56</v>
      </c>
      <c r="D13304" s="2" t="s">
        <v>50</v>
      </c>
      <c r="E13304" s="3" t="s">
        <v>44</v>
      </c>
      <c r="F13304" s="3">
        <f t="shared" ca="1" si="414"/>
        <v>4</v>
      </c>
      <c r="G13304" s="4">
        <f t="shared" ca="1" si="415"/>
        <v>165</v>
      </c>
      <c r="H13304" s="4">
        <f ca="1">+Data_TABLE[[#This Row],[Qty]]*Data_TABLE[[#This Row],[Unit Price]]</f>
        <v>660</v>
      </c>
      <c r="I13304" s="7">
        <v>42379</v>
      </c>
      <c r="J13304" s="10">
        <f>EOMONTH(Data_TABLE[[#This Row],[Date Sold]],0)</f>
        <v>42400</v>
      </c>
    </row>
    <row r="13305" spans="2:10" x14ac:dyDescent="0.25">
      <c r="B13305" s="1" t="s">
        <v>39</v>
      </c>
      <c r="C13305" s="3" t="s">
        <v>54</v>
      </c>
      <c r="D13305" s="2" t="s">
        <v>48</v>
      </c>
      <c r="E13305" s="3" t="s">
        <v>42</v>
      </c>
      <c r="F13305" s="3">
        <f t="shared" ca="1" si="414"/>
        <v>2</v>
      </c>
      <c r="G13305" s="4">
        <f t="shared" ca="1" si="415"/>
        <v>147</v>
      </c>
      <c r="H13305" s="4">
        <f ca="1">+Data_TABLE[[#This Row],[Qty]]*Data_TABLE[[#This Row],[Unit Price]]</f>
        <v>294</v>
      </c>
      <c r="I13305" s="7">
        <v>42379</v>
      </c>
      <c r="J13305" s="10">
        <f>EOMONTH(Data_TABLE[[#This Row],[Date Sold]],0)</f>
        <v>42400</v>
      </c>
    </row>
    <row r="13306" spans="2:10" x14ac:dyDescent="0.25">
      <c r="B13306" s="1" t="s">
        <v>38</v>
      </c>
      <c r="C13306" s="3" t="s">
        <v>55</v>
      </c>
      <c r="D13306" s="2" t="s">
        <v>49</v>
      </c>
      <c r="E13306" s="3" t="s">
        <v>43</v>
      </c>
      <c r="F13306" s="3">
        <f t="shared" ca="1" si="414"/>
        <v>5</v>
      </c>
      <c r="G13306" s="4">
        <f t="shared" ca="1" si="415"/>
        <v>191</v>
      </c>
      <c r="H13306" s="4">
        <f ca="1">+Data_TABLE[[#This Row],[Qty]]*Data_TABLE[[#This Row],[Unit Price]]</f>
        <v>955</v>
      </c>
      <c r="I13306" s="7">
        <v>42379</v>
      </c>
      <c r="J13306" s="10">
        <f>EOMONTH(Data_TABLE[[#This Row],[Date Sold]],0)</f>
        <v>42400</v>
      </c>
    </row>
    <row r="13307" spans="2:10" x14ac:dyDescent="0.25">
      <c r="B13307" s="1" t="s">
        <v>40</v>
      </c>
      <c r="C13307" s="3" t="s">
        <v>55</v>
      </c>
      <c r="D13307" s="2" t="s">
        <v>51</v>
      </c>
      <c r="E13307" s="3" t="s">
        <v>45</v>
      </c>
      <c r="F13307" s="3">
        <f t="shared" ca="1" si="414"/>
        <v>4</v>
      </c>
      <c r="G13307" s="4">
        <f t="shared" ca="1" si="415"/>
        <v>130</v>
      </c>
      <c r="H13307" s="4">
        <f ca="1">+Data_TABLE[[#This Row],[Qty]]*Data_TABLE[[#This Row],[Unit Price]]</f>
        <v>520</v>
      </c>
      <c r="I13307" s="7">
        <v>42379</v>
      </c>
      <c r="J13307" s="10">
        <f>EOMONTH(Data_TABLE[[#This Row],[Date Sold]],0)</f>
        <v>42400</v>
      </c>
    </row>
    <row r="13308" spans="2:10" x14ac:dyDescent="0.25">
      <c r="B13308" s="1" t="s">
        <v>41</v>
      </c>
      <c r="C13308" s="3" t="s">
        <v>55</v>
      </c>
      <c r="D13308" s="2" t="s">
        <v>49</v>
      </c>
      <c r="E13308" s="3" t="s">
        <v>43</v>
      </c>
      <c r="F13308" s="3">
        <f t="shared" ca="1" si="414"/>
        <v>2</v>
      </c>
      <c r="G13308" s="4">
        <f t="shared" ca="1" si="415"/>
        <v>95</v>
      </c>
      <c r="H13308" s="4">
        <f ca="1">+Data_TABLE[[#This Row],[Qty]]*Data_TABLE[[#This Row],[Unit Price]]</f>
        <v>190</v>
      </c>
      <c r="I13308" s="7">
        <v>42379</v>
      </c>
      <c r="J13308" s="10">
        <f>EOMONTH(Data_TABLE[[#This Row],[Date Sold]],0)</f>
        <v>42400</v>
      </c>
    </row>
    <row r="13309" spans="2:10" x14ac:dyDescent="0.25">
      <c r="B13309" s="1" t="s">
        <v>38</v>
      </c>
      <c r="C13309" s="3" t="s">
        <v>55</v>
      </c>
      <c r="D13309" s="2" t="s">
        <v>49</v>
      </c>
      <c r="E13309" s="3" t="s">
        <v>43</v>
      </c>
      <c r="F13309" s="3">
        <f t="shared" ca="1" si="414"/>
        <v>2</v>
      </c>
      <c r="G13309" s="4">
        <f t="shared" ca="1" si="415"/>
        <v>136</v>
      </c>
      <c r="H13309" s="4">
        <f ca="1">+Data_TABLE[[#This Row],[Qty]]*Data_TABLE[[#This Row],[Unit Price]]</f>
        <v>272</v>
      </c>
      <c r="I13309" s="7">
        <v>42379</v>
      </c>
      <c r="J13309" s="10">
        <f>EOMONTH(Data_TABLE[[#This Row],[Date Sold]],0)</f>
        <v>42400</v>
      </c>
    </row>
    <row r="13310" spans="2:10" x14ac:dyDescent="0.25">
      <c r="B13310" s="1" t="s">
        <v>38</v>
      </c>
      <c r="C13310" s="3" t="s">
        <v>55</v>
      </c>
      <c r="D13310" s="2" t="s">
        <v>51</v>
      </c>
      <c r="E13310" s="3" t="s">
        <v>45</v>
      </c>
      <c r="F13310" s="3">
        <f t="shared" ca="1" si="414"/>
        <v>5</v>
      </c>
      <c r="G13310" s="4">
        <f t="shared" ca="1" si="415"/>
        <v>79</v>
      </c>
      <c r="H13310" s="4">
        <f ca="1">+Data_TABLE[[#This Row],[Qty]]*Data_TABLE[[#This Row],[Unit Price]]</f>
        <v>395</v>
      </c>
      <c r="I13310" s="7">
        <v>42379</v>
      </c>
      <c r="J13310" s="10">
        <f>EOMONTH(Data_TABLE[[#This Row],[Date Sold]],0)</f>
        <v>42400</v>
      </c>
    </row>
    <row r="13311" spans="2:10" x14ac:dyDescent="0.25">
      <c r="B13311" s="1" t="s">
        <v>37</v>
      </c>
      <c r="C13311" s="3" t="s">
        <v>56</v>
      </c>
      <c r="D13311" s="2" t="s">
        <v>52</v>
      </c>
      <c r="E13311" s="3" t="s">
        <v>46</v>
      </c>
      <c r="F13311" s="3">
        <f t="shared" ca="1" si="414"/>
        <v>4</v>
      </c>
      <c r="G13311" s="4">
        <f t="shared" ca="1" si="415"/>
        <v>123</v>
      </c>
      <c r="H13311" s="4">
        <f ca="1">+Data_TABLE[[#This Row],[Qty]]*Data_TABLE[[#This Row],[Unit Price]]</f>
        <v>492</v>
      </c>
      <c r="I13311" s="7">
        <v>42379</v>
      </c>
      <c r="J13311" s="10">
        <f>EOMONTH(Data_TABLE[[#This Row],[Date Sold]],0)</f>
        <v>42400</v>
      </c>
    </row>
    <row r="13312" spans="2:10" x14ac:dyDescent="0.25">
      <c r="B13312" s="1" t="s">
        <v>36</v>
      </c>
      <c r="C13312" s="3" t="s">
        <v>55</v>
      </c>
      <c r="D13312" s="2" t="s">
        <v>49</v>
      </c>
      <c r="E13312" s="3" t="s">
        <v>43</v>
      </c>
      <c r="F13312" s="3">
        <f t="shared" ca="1" si="414"/>
        <v>3</v>
      </c>
      <c r="G13312" s="4">
        <f t="shared" ca="1" si="415"/>
        <v>61</v>
      </c>
      <c r="H13312" s="4">
        <f ca="1">+Data_TABLE[[#This Row],[Qty]]*Data_TABLE[[#This Row],[Unit Price]]</f>
        <v>183</v>
      </c>
      <c r="I13312" s="7">
        <v>42379</v>
      </c>
      <c r="J13312" s="10">
        <f>EOMONTH(Data_TABLE[[#This Row],[Date Sold]],0)</f>
        <v>42400</v>
      </c>
    </row>
    <row r="13313" spans="2:10" x14ac:dyDescent="0.25">
      <c r="B13313" s="1" t="s">
        <v>37</v>
      </c>
      <c r="C13313" s="3" t="s">
        <v>56</v>
      </c>
      <c r="D13313" s="2" t="s">
        <v>50</v>
      </c>
      <c r="E13313" s="3" t="s">
        <v>44</v>
      </c>
      <c r="F13313" s="3">
        <f t="shared" ca="1" si="414"/>
        <v>5</v>
      </c>
      <c r="G13313" s="4">
        <f t="shared" ca="1" si="415"/>
        <v>102</v>
      </c>
      <c r="H13313" s="4">
        <f ca="1">+Data_TABLE[[#This Row],[Qty]]*Data_TABLE[[#This Row],[Unit Price]]</f>
        <v>510</v>
      </c>
      <c r="I13313" s="7">
        <v>42379</v>
      </c>
      <c r="J13313" s="10">
        <f>EOMONTH(Data_TABLE[[#This Row],[Date Sold]],0)</f>
        <v>42400</v>
      </c>
    </row>
    <row r="13314" spans="2:10" x14ac:dyDescent="0.25">
      <c r="B13314" s="1" t="s">
        <v>37</v>
      </c>
      <c r="C13314" s="3" t="s">
        <v>54</v>
      </c>
      <c r="D13314" s="2" t="s">
        <v>48</v>
      </c>
      <c r="E13314" s="3" t="s">
        <v>42</v>
      </c>
      <c r="F13314" s="3">
        <f t="shared" ca="1" si="414"/>
        <v>3</v>
      </c>
      <c r="G13314" s="4">
        <f t="shared" ca="1" si="415"/>
        <v>173</v>
      </c>
      <c r="H13314" s="4">
        <f ca="1">+Data_TABLE[[#This Row],[Qty]]*Data_TABLE[[#This Row],[Unit Price]]</f>
        <v>519</v>
      </c>
      <c r="I13314" s="7">
        <v>42379</v>
      </c>
      <c r="J13314" s="10">
        <f>EOMONTH(Data_TABLE[[#This Row],[Date Sold]],0)</f>
        <v>42400</v>
      </c>
    </row>
    <row r="13315" spans="2:10" x14ac:dyDescent="0.25">
      <c r="B13315" s="1" t="s">
        <v>37</v>
      </c>
      <c r="C13315" s="3" t="s">
        <v>55</v>
      </c>
      <c r="D13315" s="2" t="s">
        <v>51</v>
      </c>
      <c r="E13315" s="3" t="s">
        <v>45</v>
      </c>
      <c r="F13315" s="3">
        <f t="shared" ca="1" si="414"/>
        <v>3</v>
      </c>
      <c r="G13315" s="4">
        <f t="shared" ca="1" si="415"/>
        <v>181</v>
      </c>
      <c r="H13315" s="4">
        <f ca="1">+Data_TABLE[[#This Row],[Qty]]*Data_TABLE[[#This Row],[Unit Price]]</f>
        <v>543</v>
      </c>
      <c r="I13315" s="7">
        <v>42379</v>
      </c>
      <c r="J13315" s="10">
        <f>EOMONTH(Data_TABLE[[#This Row],[Date Sold]],0)</f>
        <v>42400</v>
      </c>
    </row>
    <row r="13316" spans="2:10" x14ac:dyDescent="0.25">
      <c r="B13316" s="1" t="s">
        <v>41</v>
      </c>
      <c r="C13316" s="3" t="s">
        <v>56</v>
      </c>
      <c r="D13316" s="2" t="s">
        <v>52</v>
      </c>
      <c r="E13316" s="3" t="s">
        <v>46</v>
      </c>
      <c r="F13316" s="3">
        <f t="shared" ca="1" si="414"/>
        <v>3</v>
      </c>
      <c r="G13316" s="4">
        <f t="shared" ca="1" si="415"/>
        <v>139</v>
      </c>
      <c r="H13316" s="4">
        <f ca="1">+Data_TABLE[[#This Row],[Qty]]*Data_TABLE[[#This Row],[Unit Price]]</f>
        <v>417</v>
      </c>
      <c r="I13316" s="7">
        <v>42379</v>
      </c>
      <c r="J13316" s="10">
        <f>EOMONTH(Data_TABLE[[#This Row],[Date Sold]],0)</f>
        <v>42400</v>
      </c>
    </row>
    <row r="13317" spans="2:10" x14ac:dyDescent="0.25">
      <c r="B13317" s="1" t="s">
        <v>40</v>
      </c>
      <c r="C13317" s="3" t="s">
        <v>55</v>
      </c>
      <c r="D13317" s="2" t="s">
        <v>49</v>
      </c>
      <c r="E13317" s="3" t="s">
        <v>43</v>
      </c>
      <c r="F13317" s="3">
        <f t="shared" ca="1" si="414"/>
        <v>5</v>
      </c>
      <c r="G13317" s="4">
        <f t="shared" ca="1" si="415"/>
        <v>85</v>
      </c>
      <c r="H13317" s="4">
        <f ca="1">+Data_TABLE[[#This Row],[Qty]]*Data_TABLE[[#This Row],[Unit Price]]</f>
        <v>425</v>
      </c>
      <c r="I13317" s="7">
        <v>42379</v>
      </c>
      <c r="J13317" s="10">
        <f>EOMONTH(Data_TABLE[[#This Row],[Date Sold]],0)</f>
        <v>42400</v>
      </c>
    </row>
    <row r="13318" spans="2:10" x14ac:dyDescent="0.25">
      <c r="B13318" s="1" t="s">
        <v>37</v>
      </c>
      <c r="C13318" s="3" t="s">
        <v>55</v>
      </c>
      <c r="D13318" s="2" t="s">
        <v>49</v>
      </c>
      <c r="E13318" s="3" t="s">
        <v>43</v>
      </c>
      <c r="F13318" s="3">
        <f t="shared" ca="1" si="414"/>
        <v>2</v>
      </c>
      <c r="G13318" s="4">
        <f t="shared" ca="1" si="415"/>
        <v>162</v>
      </c>
      <c r="H13318" s="4">
        <f ca="1">+Data_TABLE[[#This Row],[Qty]]*Data_TABLE[[#This Row],[Unit Price]]</f>
        <v>324</v>
      </c>
      <c r="I13318" s="7">
        <v>42379</v>
      </c>
      <c r="J13318" s="10">
        <f>EOMONTH(Data_TABLE[[#This Row],[Date Sold]],0)</f>
        <v>42400</v>
      </c>
    </row>
    <row r="13319" spans="2:10" x14ac:dyDescent="0.25">
      <c r="B13319" s="1" t="s">
        <v>37</v>
      </c>
      <c r="C13319" s="3" t="s">
        <v>55</v>
      </c>
      <c r="D13319" s="2" t="s">
        <v>51</v>
      </c>
      <c r="E13319" s="3" t="s">
        <v>45</v>
      </c>
      <c r="F13319" s="3">
        <f t="shared" ca="1" si="414"/>
        <v>5</v>
      </c>
      <c r="G13319" s="4">
        <f t="shared" ca="1" si="415"/>
        <v>82</v>
      </c>
      <c r="H13319" s="4">
        <f ca="1">+Data_TABLE[[#This Row],[Qty]]*Data_TABLE[[#This Row],[Unit Price]]</f>
        <v>410</v>
      </c>
      <c r="I13319" s="7">
        <v>42379</v>
      </c>
      <c r="J13319" s="10">
        <f>EOMONTH(Data_TABLE[[#This Row],[Date Sold]],0)</f>
        <v>42400</v>
      </c>
    </row>
    <row r="13320" spans="2:10" x14ac:dyDescent="0.25">
      <c r="B13320" s="1" t="s">
        <v>38</v>
      </c>
      <c r="C13320" s="3" t="s">
        <v>55</v>
      </c>
      <c r="D13320" s="2" t="s">
        <v>51</v>
      </c>
      <c r="E13320" s="3" t="s">
        <v>45</v>
      </c>
      <c r="F13320" s="3">
        <f t="shared" ca="1" si="414"/>
        <v>4</v>
      </c>
      <c r="G13320" s="4">
        <f t="shared" ca="1" si="415"/>
        <v>85</v>
      </c>
      <c r="H13320" s="4">
        <f ca="1">+Data_TABLE[[#This Row],[Qty]]*Data_TABLE[[#This Row],[Unit Price]]</f>
        <v>340</v>
      </c>
      <c r="I13320" s="7">
        <v>42379</v>
      </c>
      <c r="J13320" s="10">
        <f>EOMONTH(Data_TABLE[[#This Row],[Date Sold]],0)</f>
        <v>42400</v>
      </c>
    </row>
    <row r="13321" spans="2:10" x14ac:dyDescent="0.25">
      <c r="B13321" s="1" t="s">
        <v>37</v>
      </c>
      <c r="C13321" s="3" t="s">
        <v>55</v>
      </c>
      <c r="D13321" s="2" t="s">
        <v>51</v>
      </c>
      <c r="E13321" s="3" t="s">
        <v>45</v>
      </c>
      <c r="F13321" s="3">
        <f t="shared" ca="1" si="414"/>
        <v>3</v>
      </c>
      <c r="G13321" s="4">
        <f t="shared" ca="1" si="415"/>
        <v>139</v>
      </c>
      <c r="H13321" s="4">
        <f ca="1">+Data_TABLE[[#This Row],[Qty]]*Data_TABLE[[#This Row],[Unit Price]]</f>
        <v>417</v>
      </c>
      <c r="I13321" s="7">
        <v>42379</v>
      </c>
      <c r="J13321" s="10">
        <f>EOMONTH(Data_TABLE[[#This Row],[Date Sold]],0)</f>
        <v>42400</v>
      </c>
    </row>
    <row r="13322" spans="2:10" x14ac:dyDescent="0.25">
      <c r="B13322" s="1" t="s">
        <v>40</v>
      </c>
      <c r="C13322" s="3" t="s">
        <v>56</v>
      </c>
      <c r="D13322" s="2" t="s">
        <v>50</v>
      </c>
      <c r="E13322" s="3" t="s">
        <v>44</v>
      </c>
      <c r="F13322" s="3">
        <f t="shared" ca="1" si="414"/>
        <v>5</v>
      </c>
      <c r="G13322" s="4">
        <f t="shared" ca="1" si="415"/>
        <v>76</v>
      </c>
      <c r="H13322" s="4">
        <f ca="1">+Data_TABLE[[#This Row],[Qty]]*Data_TABLE[[#This Row],[Unit Price]]</f>
        <v>380</v>
      </c>
      <c r="I13322" s="7">
        <v>42379</v>
      </c>
      <c r="J13322" s="10">
        <f>EOMONTH(Data_TABLE[[#This Row],[Date Sold]],0)</f>
        <v>42400</v>
      </c>
    </row>
    <row r="13323" spans="2:10" x14ac:dyDescent="0.25">
      <c r="B13323" s="1" t="s">
        <v>41</v>
      </c>
      <c r="C13323" s="3" t="s">
        <v>56</v>
      </c>
      <c r="D13323" s="2" t="s">
        <v>52</v>
      </c>
      <c r="E13323" s="3" t="s">
        <v>46</v>
      </c>
      <c r="F13323" s="3">
        <f t="shared" ca="1" si="414"/>
        <v>3</v>
      </c>
      <c r="G13323" s="4">
        <f t="shared" ca="1" si="415"/>
        <v>168</v>
      </c>
      <c r="H13323" s="4">
        <f ca="1">+Data_TABLE[[#This Row],[Qty]]*Data_TABLE[[#This Row],[Unit Price]]</f>
        <v>504</v>
      </c>
      <c r="I13323" s="7">
        <v>42379</v>
      </c>
      <c r="J13323" s="10">
        <f>EOMONTH(Data_TABLE[[#This Row],[Date Sold]],0)</f>
        <v>42400</v>
      </c>
    </row>
    <row r="13324" spans="2:10" x14ac:dyDescent="0.25">
      <c r="B13324" s="1" t="s">
        <v>38</v>
      </c>
      <c r="C13324" s="3" t="s">
        <v>56</v>
      </c>
      <c r="D13324" s="2" t="s">
        <v>52</v>
      </c>
      <c r="E13324" s="3" t="s">
        <v>46</v>
      </c>
      <c r="F13324" s="3">
        <f t="shared" ca="1" si="414"/>
        <v>3</v>
      </c>
      <c r="G13324" s="4">
        <f t="shared" ca="1" si="415"/>
        <v>180</v>
      </c>
      <c r="H13324" s="4">
        <f ca="1">+Data_TABLE[[#This Row],[Qty]]*Data_TABLE[[#This Row],[Unit Price]]</f>
        <v>540</v>
      </c>
      <c r="I13324" s="7">
        <v>42379</v>
      </c>
      <c r="J13324" s="10">
        <f>EOMONTH(Data_TABLE[[#This Row],[Date Sold]],0)</f>
        <v>42400</v>
      </c>
    </row>
    <row r="13325" spans="2:10" x14ac:dyDescent="0.25">
      <c r="B13325" s="1" t="s">
        <v>39</v>
      </c>
      <c r="C13325" s="3" t="s">
        <v>55</v>
      </c>
      <c r="D13325" s="2" t="s">
        <v>51</v>
      </c>
      <c r="E13325" s="3" t="s">
        <v>45</v>
      </c>
      <c r="F13325" s="3">
        <f t="shared" ca="1" si="414"/>
        <v>4</v>
      </c>
      <c r="G13325" s="4">
        <f t="shared" ca="1" si="415"/>
        <v>174</v>
      </c>
      <c r="H13325" s="4">
        <f ca="1">+Data_TABLE[[#This Row],[Qty]]*Data_TABLE[[#This Row],[Unit Price]]</f>
        <v>696</v>
      </c>
      <c r="I13325" s="7">
        <v>42379</v>
      </c>
      <c r="J13325" s="10">
        <f>EOMONTH(Data_TABLE[[#This Row],[Date Sold]],0)</f>
        <v>42400</v>
      </c>
    </row>
    <row r="13326" spans="2:10" x14ac:dyDescent="0.25">
      <c r="B13326" s="1" t="s">
        <v>40</v>
      </c>
      <c r="C13326" s="3" t="s">
        <v>56</v>
      </c>
      <c r="D13326" s="2" t="s">
        <v>50</v>
      </c>
      <c r="E13326" s="3" t="s">
        <v>44</v>
      </c>
      <c r="F13326" s="3">
        <f t="shared" ca="1" si="414"/>
        <v>2</v>
      </c>
      <c r="G13326" s="4">
        <f t="shared" ca="1" si="415"/>
        <v>86</v>
      </c>
      <c r="H13326" s="4">
        <f ca="1">+Data_TABLE[[#This Row],[Qty]]*Data_TABLE[[#This Row],[Unit Price]]</f>
        <v>172</v>
      </c>
      <c r="I13326" s="7">
        <v>42379</v>
      </c>
      <c r="J13326" s="10">
        <f>EOMONTH(Data_TABLE[[#This Row],[Date Sold]],0)</f>
        <v>42400</v>
      </c>
    </row>
    <row r="13327" spans="2:10" x14ac:dyDescent="0.25">
      <c r="B13327" s="1" t="s">
        <v>36</v>
      </c>
      <c r="C13327" s="3" t="s">
        <v>56</v>
      </c>
      <c r="D13327" s="2" t="s">
        <v>52</v>
      </c>
      <c r="E13327" s="3" t="s">
        <v>46</v>
      </c>
      <c r="F13327" s="3">
        <f t="shared" ca="1" si="414"/>
        <v>5</v>
      </c>
      <c r="G13327" s="4">
        <f t="shared" ca="1" si="415"/>
        <v>187</v>
      </c>
      <c r="H13327" s="4">
        <f ca="1">+Data_TABLE[[#This Row],[Qty]]*Data_TABLE[[#This Row],[Unit Price]]</f>
        <v>935</v>
      </c>
      <c r="I13327" s="7">
        <v>42379</v>
      </c>
      <c r="J13327" s="10">
        <f>EOMONTH(Data_TABLE[[#This Row],[Date Sold]],0)</f>
        <v>42400</v>
      </c>
    </row>
    <row r="13328" spans="2:10" x14ac:dyDescent="0.25">
      <c r="B13328" s="1" t="s">
        <v>36</v>
      </c>
      <c r="C13328" s="3" t="s">
        <v>56</v>
      </c>
      <c r="D13328" s="2" t="s">
        <v>52</v>
      </c>
      <c r="E13328" s="3" t="s">
        <v>46</v>
      </c>
      <c r="F13328" s="3">
        <f t="shared" ca="1" si="414"/>
        <v>4</v>
      </c>
      <c r="G13328" s="4">
        <f t="shared" ca="1" si="415"/>
        <v>193</v>
      </c>
      <c r="H13328" s="4">
        <f ca="1">+Data_TABLE[[#This Row],[Qty]]*Data_TABLE[[#This Row],[Unit Price]]</f>
        <v>772</v>
      </c>
      <c r="I13328" s="7">
        <v>42379</v>
      </c>
      <c r="J13328" s="10">
        <f>EOMONTH(Data_TABLE[[#This Row],[Date Sold]],0)</f>
        <v>42400</v>
      </c>
    </row>
    <row r="13329" spans="2:10" x14ac:dyDescent="0.25">
      <c r="B13329" s="1" t="s">
        <v>36</v>
      </c>
      <c r="C13329" s="3" t="s">
        <v>56</v>
      </c>
      <c r="D13329" s="2" t="s">
        <v>50</v>
      </c>
      <c r="E13329" s="3" t="s">
        <v>44</v>
      </c>
      <c r="F13329" s="3">
        <f t="shared" ca="1" si="414"/>
        <v>5</v>
      </c>
      <c r="G13329" s="4">
        <f t="shared" ca="1" si="415"/>
        <v>129</v>
      </c>
      <c r="H13329" s="4">
        <f ca="1">+Data_TABLE[[#This Row],[Qty]]*Data_TABLE[[#This Row],[Unit Price]]</f>
        <v>645</v>
      </c>
      <c r="I13329" s="7">
        <v>42379</v>
      </c>
      <c r="J13329" s="10">
        <f>EOMONTH(Data_TABLE[[#This Row],[Date Sold]],0)</f>
        <v>42400</v>
      </c>
    </row>
    <row r="13330" spans="2:10" x14ac:dyDescent="0.25">
      <c r="B13330" s="1" t="s">
        <v>41</v>
      </c>
      <c r="C13330" s="3" t="s">
        <v>54</v>
      </c>
      <c r="D13330" s="2" t="s">
        <v>48</v>
      </c>
      <c r="E13330" s="3" t="s">
        <v>42</v>
      </c>
      <c r="F13330" s="3">
        <f t="shared" ca="1" si="414"/>
        <v>1</v>
      </c>
      <c r="G13330" s="4">
        <f t="shared" ca="1" si="415"/>
        <v>90</v>
      </c>
      <c r="H13330" s="4">
        <f ca="1">+Data_TABLE[[#This Row],[Qty]]*Data_TABLE[[#This Row],[Unit Price]]</f>
        <v>90</v>
      </c>
      <c r="I13330" s="7">
        <v>42379</v>
      </c>
      <c r="J13330" s="10">
        <f>EOMONTH(Data_TABLE[[#This Row],[Date Sold]],0)</f>
        <v>42400</v>
      </c>
    </row>
    <row r="13331" spans="2:10" x14ac:dyDescent="0.25">
      <c r="B13331" s="1" t="s">
        <v>41</v>
      </c>
      <c r="C13331" s="3" t="s">
        <v>55</v>
      </c>
      <c r="D13331" s="2" t="s">
        <v>49</v>
      </c>
      <c r="E13331" s="3" t="s">
        <v>43</v>
      </c>
      <c r="F13331" s="3">
        <f t="shared" ca="1" si="414"/>
        <v>5</v>
      </c>
      <c r="G13331" s="4">
        <f t="shared" ca="1" si="415"/>
        <v>199</v>
      </c>
      <c r="H13331" s="4">
        <f ca="1">+Data_TABLE[[#This Row],[Qty]]*Data_TABLE[[#This Row],[Unit Price]]</f>
        <v>995</v>
      </c>
      <c r="I13331" s="7">
        <v>42379</v>
      </c>
      <c r="J13331" s="10">
        <f>EOMONTH(Data_TABLE[[#This Row],[Date Sold]],0)</f>
        <v>42400</v>
      </c>
    </row>
    <row r="13332" spans="2:10" x14ac:dyDescent="0.25">
      <c r="B13332" s="1" t="s">
        <v>36</v>
      </c>
      <c r="C13332" s="3" t="s">
        <v>55</v>
      </c>
      <c r="D13332" s="2" t="s">
        <v>51</v>
      </c>
      <c r="E13332" s="3" t="s">
        <v>45</v>
      </c>
      <c r="F13332" s="3">
        <f t="shared" ca="1" si="414"/>
        <v>4</v>
      </c>
      <c r="G13332" s="4">
        <f t="shared" ca="1" si="415"/>
        <v>189</v>
      </c>
      <c r="H13332" s="4">
        <f ca="1">+Data_TABLE[[#This Row],[Qty]]*Data_TABLE[[#This Row],[Unit Price]]</f>
        <v>756</v>
      </c>
      <c r="I13332" s="7">
        <v>42379</v>
      </c>
      <c r="J13332" s="10">
        <f>EOMONTH(Data_TABLE[[#This Row],[Date Sold]],0)</f>
        <v>42400</v>
      </c>
    </row>
    <row r="13333" spans="2:10" x14ac:dyDescent="0.25">
      <c r="B13333" s="1" t="s">
        <v>39</v>
      </c>
      <c r="C13333" s="3" t="s">
        <v>54</v>
      </c>
      <c r="D13333" s="2" t="s">
        <v>48</v>
      </c>
      <c r="E13333" s="3" t="s">
        <v>42</v>
      </c>
      <c r="F13333" s="3">
        <f t="shared" ca="1" si="414"/>
        <v>3</v>
      </c>
      <c r="G13333" s="4">
        <f t="shared" ca="1" si="415"/>
        <v>66</v>
      </c>
      <c r="H13333" s="4">
        <f ca="1">+Data_TABLE[[#This Row],[Qty]]*Data_TABLE[[#This Row],[Unit Price]]</f>
        <v>198</v>
      </c>
      <c r="I13333" s="7">
        <v>42379</v>
      </c>
      <c r="J13333" s="10">
        <f>EOMONTH(Data_TABLE[[#This Row],[Date Sold]],0)</f>
        <v>42400</v>
      </c>
    </row>
    <row r="13334" spans="2:10" x14ac:dyDescent="0.25">
      <c r="B13334" s="1" t="s">
        <v>36</v>
      </c>
      <c r="C13334" s="3" t="s">
        <v>56</v>
      </c>
      <c r="D13334" s="2" t="s">
        <v>52</v>
      </c>
      <c r="E13334" s="3" t="s">
        <v>46</v>
      </c>
      <c r="F13334" s="3">
        <f t="shared" ca="1" si="414"/>
        <v>5</v>
      </c>
      <c r="G13334" s="4">
        <f t="shared" ca="1" si="415"/>
        <v>135</v>
      </c>
      <c r="H13334" s="4">
        <f ca="1">+Data_TABLE[[#This Row],[Qty]]*Data_TABLE[[#This Row],[Unit Price]]</f>
        <v>675</v>
      </c>
      <c r="I13334" s="7">
        <v>42379</v>
      </c>
      <c r="J13334" s="10">
        <f>EOMONTH(Data_TABLE[[#This Row],[Date Sold]],0)</f>
        <v>42400</v>
      </c>
    </row>
    <row r="13335" spans="2:10" x14ac:dyDescent="0.25">
      <c r="B13335" s="1" t="s">
        <v>37</v>
      </c>
      <c r="C13335" s="3" t="s">
        <v>56</v>
      </c>
      <c r="D13335" s="2" t="s">
        <v>52</v>
      </c>
      <c r="E13335" s="3" t="s">
        <v>46</v>
      </c>
      <c r="F13335" s="3">
        <f t="shared" ca="1" si="414"/>
        <v>1</v>
      </c>
      <c r="G13335" s="4">
        <f t="shared" ca="1" si="415"/>
        <v>118</v>
      </c>
      <c r="H13335" s="4">
        <f ca="1">+Data_TABLE[[#This Row],[Qty]]*Data_TABLE[[#This Row],[Unit Price]]</f>
        <v>118</v>
      </c>
      <c r="I13335" s="7">
        <v>42379</v>
      </c>
      <c r="J13335" s="10">
        <f>EOMONTH(Data_TABLE[[#This Row],[Date Sold]],0)</f>
        <v>42400</v>
      </c>
    </row>
    <row r="13336" spans="2:10" x14ac:dyDescent="0.25">
      <c r="B13336" s="1" t="s">
        <v>37</v>
      </c>
      <c r="C13336" s="3" t="s">
        <v>54</v>
      </c>
      <c r="D13336" s="2" t="s">
        <v>48</v>
      </c>
      <c r="E13336" s="3" t="s">
        <v>42</v>
      </c>
      <c r="F13336" s="3">
        <f t="shared" ca="1" si="414"/>
        <v>1</v>
      </c>
      <c r="G13336" s="4">
        <f t="shared" ca="1" si="415"/>
        <v>199</v>
      </c>
      <c r="H13336" s="4">
        <f ca="1">+Data_TABLE[[#This Row],[Qty]]*Data_TABLE[[#This Row],[Unit Price]]</f>
        <v>199</v>
      </c>
      <c r="I13336" s="7">
        <v>42379</v>
      </c>
      <c r="J13336" s="10">
        <f>EOMONTH(Data_TABLE[[#This Row],[Date Sold]],0)</f>
        <v>42400</v>
      </c>
    </row>
    <row r="13337" spans="2:10" x14ac:dyDescent="0.25">
      <c r="B13337" s="1" t="s">
        <v>40</v>
      </c>
      <c r="C13337" s="3" t="s">
        <v>55</v>
      </c>
      <c r="D13337" s="2" t="s">
        <v>49</v>
      </c>
      <c r="E13337" s="3" t="s">
        <v>43</v>
      </c>
      <c r="F13337" s="3">
        <f t="shared" ca="1" si="414"/>
        <v>3</v>
      </c>
      <c r="G13337" s="4">
        <f t="shared" ca="1" si="415"/>
        <v>126</v>
      </c>
      <c r="H13337" s="4">
        <f ca="1">+Data_TABLE[[#This Row],[Qty]]*Data_TABLE[[#This Row],[Unit Price]]</f>
        <v>378</v>
      </c>
      <c r="I13337" s="7">
        <v>42379</v>
      </c>
      <c r="J13337" s="10">
        <f>EOMONTH(Data_TABLE[[#This Row],[Date Sold]],0)</f>
        <v>42400</v>
      </c>
    </row>
    <row r="13338" spans="2:10" x14ac:dyDescent="0.25">
      <c r="B13338" s="1" t="s">
        <v>39</v>
      </c>
      <c r="C13338" s="3" t="s">
        <v>56</v>
      </c>
      <c r="D13338" s="2" t="s">
        <v>50</v>
      </c>
      <c r="E13338" s="3" t="s">
        <v>44</v>
      </c>
      <c r="F13338" s="3">
        <f t="shared" ca="1" si="414"/>
        <v>5</v>
      </c>
      <c r="G13338" s="4">
        <f t="shared" ca="1" si="415"/>
        <v>79</v>
      </c>
      <c r="H13338" s="4">
        <f ca="1">+Data_TABLE[[#This Row],[Qty]]*Data_TABLE[[#This Row],[Unit Price]]</f>
        <v>395</v>
      </c>
      <c r="I13338" s="7">
        <v>42379</v>
      </c>
      <c r="J13338" s="10">
        <f>EOMONTH(Data_TABLE[[#This Row],[Date Sold]],0)</f>
        <v>42400</v>
      </c>
    </row>
    <row r="13339" spans="2:10" x14ac:dyDescent="0.25">
      <c r="B13339" s="1" t="s">
        <v>37</v>
      </c>
      <c r="C13339" s="3" t="s">
        <v>55</v>
      </c>
      <c r="D13339" s="2" t="s">
        <v>51</v>
      </c>
      <c r="E13339" s="3" t="s">
        <v>45</v>
      </c>
      <c r="F13339" s="3">
        <f t="shared" ca="1" si="414"/>
        <v>2</v>
      </c>
      <c r="G13339" s="4">
        <f t="shared" ca="1" si="415"/>
        <v>71</v>
      </c>
      <c r="H13339" s="4">
        <f ca="1">+Data_TABLE[[#This Row],[Qty]]*Data_TABLE[[#This Row],[Unit Price]]</f>
        <v>142</v>
      </c>
      <c r="I13339" s="7">
        <v>42379</v>
      </c>
      <c r="J13339" s="10">
        <f>EOMONTH(Data_TABLE[[#This Row],[Date Sold]],0)</f>
        <v>42400</v>
      </c>
    </row>
    <row r="13340" spans="2:10" x14ac:dyDescent="0.25">
      <c r="B13340" s="1" t="s">
        <v>40</v>
      </c>
      <c r="C13340" s="3" t="s">
        <v>55</v>
      </c>
      <c r="D13340" s="2" t="s">
        <v>49</v>
      </c>
      <c r="E13340" s="3" t="s">
        <v>43</v>
      </c>
      <c r="F13340" s="3">
        <f t="shared" ca="1" si="414"/>
        <v>1</v>
      </c>
      <c r="G13340" s="4">
        <f t="shared" ca="1" si="415"/>
        <v>117</v>
      </c>
      <c r="H13340" s="4">
        <f ca="1">+Data_TABLE[[#This Row],[Qty]]*Data_TABLE[[#This Row],[Unit Price]]</f>
        <v>117</v>
      </c>
      <c r="I13340" s="7">
        <v>42379</v>
      </c>
      <c r="J13340" s="10">
        <f>EOMONTH(Data_TABLE[[#This Row],[Date Sold]],0)</f>
        <v>42400</v>
      </c>
    </row>
    <row r="13341" spans="2:10" x14ac:dyDescent="0.25">
      <c r="B13341" s="1" t="s">
        <v>39</v>
      </c>
      <c r="C13341" s="3" t="s">
        <v>56</v>
      </c>
      <c r="D13341" s="2" t="s">
        <v>50</v>
      </c>
      <c r="E13341" s="3" t="s">
        <v>44</v>
      </c>
      <c r="F13341" s="3">
        <f t="shared" ca="1" si="414"/>
        <v>1</v>
      </c>
      <c r="G13341" s="4">
        <f t="shared" ca="1" si="415"/>
        <v>89</v>
      </c>
      <c r="H13341" s="4">
        <f ca="1">+Data_TABLE[[#This Row],[Qty]]*Data_TABLE[[#This Row],[Unit Price]]</f>
        <v>89</v>
      </c>
      <c r="I13341" s="7">
        <v>42379</v>
      </c>
      <c r="J13341" s="10">
        <f>EOMONTH(Data_TABLE[[#This Row],[Date Sold]],0)</f>
        <v>42400</v>
      </c>
    </row>
    <row r="13342" spans="2:10" x14ac:dyDescent="0.25">
      <c r="B13342" s="1" t="s">
        <v>41</v>
      </c>
      <c r="C13342" s="3" t="s">
        <v>56</v>
      </c>
      <c r="D13342" s="2" t="s">
        <v>52</v>
      </c>
      <c r="E13342" s="3" t="s">
        <v>46</v>
      </c>
      <c r="F13342" s="3">
        <f t="shared" ca="1" si="414"/>
        <v>3</v>
      </c>
      <c r="G13342" s="4">
        <f t="shared" ca="1" si="415"/>
        <v>87</v>
      </c>
      <c r="H13342" s="4">
        <f ca="1">+Data_TABLE[[#This Row],[Qty]]*Data_TABLE[[#This Row],[Unit Price]]</f>
        <v>261</v>
      </c>
      <c r="I13342" s="7">
        <v>42379</v>
      </c>
      <c r="J13342" s="10">
        <f>EOMONTH(Data_TABLE[[#This Row],[Date Sold]],0)</f>
        <v>42400</v>
      </c>
    </row>
    <row r="13343" spans="2:10" x14ac:dyDescent="0.25">
      <c r="B13343" s="1" t="s">
        <v>40</v>
      </c>
      <c r="C13343" s="3" t="s">
        <v>55</v>
      </c>
      <c r="D13343" s="2" t="s">
        <v>49</v>
      </c>
      <c r="E13343" s="3" t="s">
        <v>43</v>
      </c>
      <c r="F13343" s="3">
        <f t="shared" ca="1" si="414"/>
        <v>1</v>
      </c>
      <c r="G13343" s="4">
        <f t="shared" ca="1" si="415"/>
        <v>184</v>
      </c>
      <c r="H13343" s="4">
        <f ca="1">+Data_TABLE[[#This Row],[Qty]]*Data_TABLE[[#This Row],[Unit Price]]</f>
        <v>184</v>
      </c>
      <c r="I13343" s="7">
        <v>42379</v>
      </c>
      <c r="J13343" s="10">
        <f>EOMONTH(Data_TABLE[[#This Row],[Date Sold]],0)</f>
        <v>42400</v>
      </c>
    </row>
    <row r="13344" spans="2:10" x14ac:dyDescent="0.25">
      <c r="B13344" s="1" t="s">
        <v>40</v>
      </c>
      <c r="C13344" s="3" t="s">
        <v>56</v>
      </c>
      <c r="D13344" s="2" t="s">
        <v>52</v>
      </c>
      <c r="E13344" s="3" t="s">
        <v>46</v>
      </c>
      <c r="F13344" s="3">
        <f t="shared" ca="1" si="414"/>
        <v>5</v>
      </c>
      <c r="G13344" s="4">
        <f t="shared" ca="1" si="415"/>
        <v>73</v>
      </c>
      <c r="H13344" s="4">
        <f ca="1">+Data_TABLE[[#This Row],[Qty]]*Data_TABLE[[#This Row],[Unit Price]]</f>
        <v>365</v>
      </c>
      <c r="I13344" s="7">
        <v>42379</v>
      </c>
      <c r="J13344" s="10">
        <f>EOMONTH(Data_TABLE[[#This Row],[Date Sold]],0)</f>
        <v>42400</v>
      </c>
    </row>
    <row r="13345" spans="2:10" x14ac:dyDescent="0.25">
      <c r="B13345" s="1" t="s">
        <v>37</v>
      </c>
      <c r="C13345" s="3" t="s">
        <v>55</v>
      </c>
      <c r="D13345" s="2" t="s">
        <v>51</v>
      </c>
      <c r="E13345" s="3" t="s">
        <v>45</v>
      </c>
      <c r="F13345" s="3">
        <f t="shared" ca="1" si="414"/>
        <v>5</v>
      </c>
      <c r="G13345" s="4">
        <f t="shared" ca="1" si="415"/>
        <v>101</v>
      </c>
      <c r="H13345" s="4">
        <f ca="1">+Data_TABLE[[#This Row],[Qty]]*Data_TABLE[[#This Row],[Unit Price]]</f>
        <v>505</v>
      </c>
      <c r="I13345" s="7">
        <v>42379</v>
      </c>
      <c r="J13345" s="10">
        <f>EOMONTH(Data_TABLE[[#This Row],[Date Sold]],0)</f>
        <v>42400</v>
      </c>
    </row>
    <row r="13346" spans="2:10" x14ac:dyDescent="0.25">
      <c r="B13346" s="1" t="s">
        <v>41</v>
      </c>
      <c r="C13346" s="3" t="s">
        <v>55</v>
      </c>
      <c r="D13346" s="2" t="s">
        <v>49</v>
      </c>
      <c r="E13346" s="3" t="s">
        <v>43</v>
      </c>
      <c r="F13346" s="3">
        <f t="shared" ca="1" si="414"/>
        <v>5</v>
      </c>
      <c r="G13346" s="4">
        <f t="shared" ca="1" si="415"/>
        <v>148</v>
      </c>
      <c r="H13346" s="4">
        <f ca="1">+Data_TABLE[[#This Row],[Qty]]*Data_TABLE[[#This Row],[Unit Price]]</f>
        <v>740</v>
      </c>
      <c r="I13346" s="7">
        <v>42379</v>
      </c>
      <c r="J13346" s="10">
        <f>EOMONTH(Data_TABLE[[#This Row],[Date Sold]],0)</f>
        <v>42400</v>
      </c>
    </row>
    <row r="13347" spans="2:10" x14ac:dyDescent="0.25">
      <c r="B13347" s="1" t="s">
        <v>41</v>
      </c>
      <c r="C13347" s="3" t="s">
        <v>56</v>
      </c>
      <c r="D13347" s="2" t="s">
        <v>50</v>
      </c>
      <c r="E13347" s="3" t="s">
        <v>44</v>
      </c>
      <c r="F13347" s="3">
        <f t="shared" ca="1" si="414"/>
        <v>4</v>
      </c>
      <c r="G13347" s="4">
        <f t="shared" ca="1" si="415"/>
        <v>108</v>
      </c>
      <c r="H13347" s="4">
        <f ca="1">+Data_TABLE[[#This Row],[Qty]]*Data_TABLE[[#This Row],[Unit Price]]</f>
        <v>432</v>
      </c>
      <c r="I13347" s="7">
        <v>42379</v>
      </c>
      <c r="J13347" s="10">
        <f>EOMONTH(Data_TABLE[[#This Row],[Date Sold]],0)</f>
        <v>42400</v>
      </c>
    </row>
    <row r="13348" spans="2:10" x14ac:dyDescent="0.25">
      <c r="B13348" s="1" t="s">
        <v>38</v>
      </c>
      <c r="C13348" s="3" t="s">
        <v>54</v>
      </c>
      <c r="D13348" s="2" t="s">
        <v>48</v>
      </c>
      <c r="E13348" s="3" t="s">
        <v>42</v>
      </c>
      <c r="F13348" s="3">
        <f t="shared" ca="1" si="414"/>
        <v>2</v>
      </c>
      <c r="G13348" s="4">
        <f t="shared" ca="1" si="415"/>
        <v>106</v>
      </c>
      <c r="H13348" s="4">
        <f ca="1">+Data_TABLE[[#This Row],[Qty]]*Data_TABLE[[#This Row],[Unit Price]]</f>
        <v>212</v>
      </c>
      <c r="I13348" s="7">
        <v>42379</v>
      </c>
      <c r="J13348" s="10">
        <f>EOMONTH(Data_TABLE[[#This Row],[Date Sold]],0)</f>
        <v>42400</v>
      </c>
    </row>
    <row r="13349" spans="2:10" x14ac:dyDescent="0.25">
      <c r="B13349" s="1" t="s">
        <v>39</v>
      </c>
      <c r="C13349" s="3" t="s">
        <v>55</v>
      </c>
      <c r="D13349" s="2" t="s">
        <v>51</v>
      </c>
      <c r="E13349" s="3" t="s">
        <v>45</v>
      </c>
      <c r="F13349" s="3">
        <f t="shared" ca="1" si="414"/>
        <v>2</v>
      </c>
      <c r="G13349" s="4">
        <f t="shared" ca="1" si="415"/>
        <v>93</v>
      </c>
      <c r="H13349" s="4">
        <f ca="1">+Data_TABLE[[#This Row],[Qty]]*Data_TABLE[[#This Row],[Unit Price]]</f>
        <v>186</v>
      </c>
      <c r="I13349" s="7">
        <v>42379</v>
      </c>
      <c r="J13349" s="10">
        <f>EOMONTH(Data_TABLE[[#This Row],[Date Sold]],0)</f>
        <v>42400</v>
      </c>
    </row>
    <row r="13350" spans="2:10" x14ac:dyDescent="0.25">
      <c r="B13350" s="1" t="s">
        <v>40</v>
      </c>
      <c r="C13350" s="3" t="s">
        <v>54</v>
      </c>
      <c r="D13350" s="2" t="s">
        <v>48</v>
      </c>
      <c r="E13350" s="3" t="s">
        <v>42</v>
      </c>
      <c r="F13350" s="3">
        <f t="shared" ca="1" si="414"/>
        <v>4</v>
      </c>
      <c r="G13350" s="4">
        <f t="shared" ca="1" si="415"/>
        <v>63</v>
      </c>
      <c r="H13350" s="4">
        <f ca="1">+Data_TABLE[[#This Row],[Qty]]*Data_TABLE[[#This Row],[Unit Price]]</f>
        <v>252</v>
      </c>
      <c r="I13350" s="7">
        <v>42379</v>
      </c>
      <c r="J13350" s="10">
        <f>EOMONTH(Data_TABLE[[#This Row],[Date Sold]],0)</f>
        <v>42400</v>
      </c>
    </row>
    <row r="13351" spans="2:10" x14ac:dyDescent="0.25">
      <c r="B13351" s="1" t="s">
        <v>36</v>
      </c>
      <c r="C13351" s="3" t="s">
        <v>56</v>
      </c>
      <c r="D13351" s="2" t="s">
        <v>52</v>
      </c>
      <c r="E13351" s="3" t="s">
        <v>46</v>
      </c>
      <c r="F13351" s="3">
        <f t="shared" ca="1" si="414"/>
        <v>4</v>
      </c>
      <c r="G13351" s="4">
        <f t="shared" ca="1" si="415"/>
        <v>68</v>
      </c>
      <c r="H13351" s="4">
        <f ca="1">+Data_TABLE[[#This Row],[Qty]]*Data_TABLE[[#This Row],[Unit Price]]</f>
        <v>272</v>
      </c>
      <c r="I13351" s="7">
        <v>42379</v>
      </c>
      <c r="J13351" s="10">
        <f>EOMONTH(Data_TABLE[[#This Row],[Date Sold]],0)</f>
        <v>42400</v>
      </c>
    </row>
    <row r="13352" spans="2:10" x14ac:dyDescent="0.25">
      <c r="B13352" s="1" t="s">
        <v>39</v>
      </c>
      <c r="C13352" s="3" t="s">
        <v>56</v>
      </c>
      <c r="D13352" s="2" t="s">
        <v>50</v>
      </c>
      <c r="E13352" s="3" t="s">
        <v>44</v>
      </c>
      <c r="F13352" s="3">
        <f t="shared" ca="1" si="414"/>
        <v>3</v>
      </c>
      <c r="G13352" s="4">
        <f t="shared" ca="1" si="415"/>
        <v>123</v>
      </c>
      <c r="H13352" s="4">
        <f ca="1">+Data_TABLE[[#This Row],[Qty]]*Data_TABLE[[#This Row],[Unit Price]]</f>
        <v>369</v>
      </c>
      <c r="I13352" s="7">
        <v>42379</v>
      </c>
      <c r="J13352" s="10">
        <f>EOMONTH(Data_TABLE[[#This Row],[Date Sold]],0)</f>
        <v>42400</v>
      </c>
    </row>
    <row r="13353" spans="2:10" x14ac:dyDescent="0.25">
      <c r="B13353" s="1" t="s">
        <v>37</v>
      </c>
      <c r="C13353" s="3" t="s">
        <v>56</v>
      </c>
      <c r="D13353" s="2" t="s">
        <v>50</v>
      </c>
      <c r="E13353" s="3" t="s">
        <v>44</v>
      </c>
      <c r="F13353" s="3">
        <f t="shared" ca="1" si="414"/>
        <v>4</v>
      </c>
      <c r="G13353" s="4">
        <f t="shared" ca="1" si="415"/>
        <v>72</v>
      </c>
      <c r="H13353" s="4">
        <f ca="1">+Data_TABLE[[#This Row],[Qty]]*Data_TABLE[[#This Row],[Unit Price]]</f>
        <v>288</v>
      </c>
      <c r="I13353" s="7">
        <v>42380</v>
      </c>
      <c r="J13353" s="10">
        <f>EOMONTH(Data_TABLE[[#This Row],[Date Sold]],0)</f>
        <v>42400</v>
      </c>
    </row>
    <row r="13354" spans="2:10" x14ac:dyDescent="0.25">
      <c r="B13354" s="1" t="s">
        <v>39</v>
      </c>
      <c r="C13354" s="3" t="s">
        <v>56</v>
      </c>
      <c r="D13354" s="2" t="s">
        <v>52</v>
      </c>
      <c r="E13354" s="3" t="s">
        <v>46</v>
      </c>
      <c r="F13354" s="3">
        <f t="shared" ca="1" si="414"/>
        <v>2</v>
      </c>
      <c r="G13354" s="4">
        <f t="shared" ca="1" si="415"/>
        <v>134</v>
      </c>
      <c r="H13354" s="4">
        <f ca="1">+Data_TABLE[[#This Row],[Qty]]*Data_TABLE[[#This Row],[Unit Price]]</f>
        <v>268</v>
      </c>
      <c r="I13354" s="7">
        <v>42380</v>
      </c>
      <c r="J13354" s="10">
        <f>EOMONTH(Data_TABLE[[#This Row],[Date Sold]],0)</f>
        <v>42400</v>
      </c>
    </row>
    <row r="13355" spans="2:10" x14ac:dyDescent="0.25">
      <c r="B13355" s="1" t="s">
        <v>37</v>
      </c>
      <c r="C13355" s="3" t="s">
        <v>54</v>
      </c>
      <c r="D13355" s="2" t="s">
        <v>48</v>
      </c>
      <c r="E13355" s="3" t="s">
        <v>42</v>
      </c>
      <c r="F13355" s="3">
        <f t="shared" ca="1" si="414"/>
        <v>5</v>
      </c>
      <c r="G13355" s="4">
        <f t="shared" ca="1" si="415"/>
        <v>101</v>
      </c>
      <c r="H13355" s="4">
        <f ca="1">+Data_TABLE[[#This Row],[Qty]]*Data_TABLE[[#This Row],[Unit Price]]</f>
        <v>505</v>
      </c>
      <c r="I13355" s="7">
        <v>42380</v>
      </c>
      <c r="J13355" s="10">
        <f>EOMONTH(Data_TABLE[[#This Row],[Date Sold]],0)</f>
        <v>42400</v>
      </c>
    </row>
    <row r="13356" spans="2:10" x14ac:dyDescent="0.25">
      <c r="B13356" s="1" t="s">
        <v>40</v>
      </c>
      <c r="C13356" s="3" t="s">
        <v>55</v>
      </c>
      <c r="D13356" s="2" t="s">
        <v>51</v>
      </c>
      <c r="E13356" s="3" t="s">
        <v>45</v>
      </c>
      <c r="F13356" s="3">
        <f t="shared" ca="1" si="414"/>
        <v>4</v>
      </c>
      <c r="G13356" s="4">
        <f t="shared" ca="1" si="415"/>
        <v>141</v>
      </c>
      <c r="H13356" s="4">
        <f ca="1">+Data_TABLE[[#This Row],[Qty]]*Data_TABLE[[#This Row],[Unit Price]]</f>
        <v>564</v>
      </c>
      <c r="I13356" s="7">
        <v>42380</v>
      </c>
      <c r="J13356" s="10">
        <f>EOMONTH(Data_TABLE[[#This Row],[Date Sold]],0)</f>
        <v>42400</v>
      </c>
    </row>
    <row r="13357" spans="2:10" x14ac:dyDescent="0.25">
      <c r="B13357" s="1" t="s">
        <v>36</v>
      </c>
      <c r="C13357" s="3" t="s">
        <v>55</v>
      </c>
      <c r="D13357" s="2" t="s">
        <v>51</v>
      </c>
      <c r="E13357" s="3" t="s">
        <v>45</v>
      </c>
      <c r="F13357" s="3">
        <f t="shared" ca="1" si="414"/>
        <v>3</v>
      </c>
      <c r="G13357" s="4">
        <f t="shared" ca="1" si="415"/>
        <v>166</v>
      </c>
      <c r="H13357" s="4">
        <f ca="1">+Data_TABLE[[#This Row],[Qty]]*Data_TABLE[[#This Row],[Unit Price]]</f>
        <v>498</v>
      </c>
      <c r="I13357" s="7">
        <v>42380</v>
      </c>
      <c r="J13357" s="10">
        <f>EOMONTH(Data_TABLE[[#This Row],[Date Sold]],0)</f>
        <v>42400</v>
      </c>
    </row>
    <row r="13358" spans="2:10" x14ac:dyDescent="0.25">
      <c r="B13358" s="1" t="s">
        <v>41</v>
      </c>
      <c r="C13358" s="3" t="s">
        <v>56</v>
      </c>
      <c r="D13358" s="2" t="s">
        <v>52</v>
      </c>
      <c r="E13358" s="3" t="s">
        <v>46</v>
      </c>
      <c r="F13358" s="3">
        <f t="shared" ca="1" si="414"/>
        <v>4</v>
      </c>
      <c r="G13358" s="4">
        <f t="shared" ca="1" si="415"/>
        <v>84</v>
      </c>
      <c r="H13358" s="4">
        <f ca="1">+Data_TABLE[[#This Row],[Qty]]*Data_TABLE[[#This Row],[Unit Price]]</f>
        <v>336</v>
      </c>
      <c r="I13358" s="7">
        <v>42380</v>
      </c>
      <c r="J13358" s="10">
        <f>EOMONTH(Data_TABLE[[#This Row],[Date Sold]],0)</f>
        <v>42400</v>
      </c>
    </row>
    <row r="13359" spans="2:10" x14ac:dyDescent="0.25">
      <c r="B13359" s="1" t="s">
        <v>36</v>
      </c>
      <c r="C13359" s="3" t="s">
        <v>56</v>
      </c>
      <c r="D13359" s="2" t="s">
        <v>52</v>
      </c>
      <c r="E13359" s="3" t="s">
        <v>46</v>
      </c>
      <c r="F13359" s="3">
        <f t="shared" ca="1" si="414"/>
        <v>5</v>
      </c>
      <c r="G13359" s="4">
        <f t="shared" ca="1" si="415"/>
        <v>183</v>
      </c>
      <c r="H13359" s="4">
        <f ca="1">+Data_TABLE[[#This Row],[Qty]]*Data_TABLE[[#This Row],[Unit Price]]</f>
        <v>915</v>
      </c>
      <c r="I13359" s="7">
        <v>42380</v>
      </c>
      <c r="J13359" s="10">
        <f>EOMONTH(Data_TABLE[[#This Row],[Date Sold]],0)</f>
        <v>42400</v>
      </c>
    </row>
    <row r="13360" spans="2:10" x14ac:dyDescent="0.25">
      <c r="B13360" s="1" t="s">
        <v>37</v>
      </c>
      <c r="C13360" s="3" t="s">
        <v>54</v>
      </c>
      <c r="D13360" s="2" t="s">
        <v>48</v>
      </c>
      <c r="E13360" s="3" t="s">
        <v>42</v>
      </c>
      <c r="F13360" s="3">
        <f t="shared" ca="1" si="414"/>
        <v>3</v>
      </c>
      <c r="G13360" s="4">
        <f t="shared" ca="1" si="415"/>
        <v>183</v>
      </c>
      <c r="H13360" s="4">
        <f ca="1">+Data_TABLE[[#This Row],[Qty]]*Data_TABLE[[#This Row],[Unit Price]]</f>
        <v>549</v>
      </c>
      <c r="I13360" s="7">
        <v>42380</v>
      </c>
      <c r="J13360" s="10">
        <f>EOMONTH(Data_TABLE[[#This Row],[Date Sold]],0)</f>
        <v>42400</v>
      </c>
    </row>
    <row r="13361" spans="2:10" x14ac:dyDescent="0.25">
      <c r="B13361" s="1" t="s">
        <v>38</v>
      </c>
      <c r="C13361" s="3" t="s">
        <v>56</v>
      </c>
      <c r="D13361" s="2" t="s">
        <v>50</v>
      </c>
      <c r="E13361" s="3" t="s">
        <v>44</v>
      </c>
      <c r="F13361" s="3">
        <f t="shared" ref="F13361:F13424" ca="1" si="416">RANDBETWEEN(1,5)</f>
        <v>3</v>
      </c>
      <c r="G13361" s="4">
        <f t="shared" ref="G13361:G13424" ca="1" si="417">RANDBETWEEN(60,200)</f>
        <v>169</v>
      </c>
      <c r="H13361" s="4">
        <f ca="1">+Data_TABLE[[#This Row],[Qty]]*Data_TABLE[[#This Row],[Unit Price]]</f>
        <v>507</v>
      </c>
      <c r="I13361" s="7">
        <v>42380</v>
      </c>
      <c r="J13361" s="10">
        <f>EOMONTH(Data_TABLE[[#This Row],[Date Sold]],0)</f>
        <v>42400</v>
      </c>
    </row>
    <row r="13362" spans="2:10" x14ac:dyDescent="0.25">
      <c r="B13362" s="1" t="s">
        <v>38</v>
      </c>
      <c r="C13362" s="3" t="s">
        <v>56</v>
      </c>
      <c r="D13362" s="2" t="s">
        <v>50</v>
      </c>
      <c r="E13362" s="3" t="s">
        <v>44</v>
      </c>
      <c r="F13362" s="3">
        <f t="shared" ca="1" si="416"/>
        <v>3</v>
      </c>
      <c r="G13362" s="4">
        <f t="shared" ca="1" si="417"/>
        <v>122</v>
      </c>
      <c r="H13362" s="4">
        <f ca="1">+Data_TABLE[[#This Row],[Qty]]*Data_TABLE[[#This Row],[Unit Price]]</f>
        <v>366</v>
      </c>
      <c r="I13362" s="7">
        <v>42380</v>
      </c>
      <c r="J13362" s="10">
        <f>EOMONTH(Data_TABLE[[#This Row],[Date Sold]],0)</f>
        <v>42400</v>
      </c>
    </row>
    <row r="13363" spans="2:10" x14ac:dyDescent="0.25">
      <c r="B13363" s="1" t="s">
        <v>39</v>
      </c>
      <c r="C13363" s="3" t="s">
        <v>55</v>
      </c>
      <c r="D13363" s="2" t="s">
        <v>51</v>
      </c>
      <c r="E13363" s="3" t="s">
        <v>45</v>
      </c>
      <c r="F13363" s="3">
        <f t="shared" ca="1" si="416"/>
        <v>2</v>
      </c>
      <c r="G13363" s="4">
        <f t="shared" ca="1" si="417"/>
        <v>161</v>
      </c>
      <c r="H13363" s="4">
        <f ca="1">+Data_TABLE[[#This Row],[Qty]]*Data_TABLE[[#This Row],[Unit Price]]</f>
        <v>322</v>
      </c>
      <c r="I13363" s="7">
        <v>42380</v>
      </c>
      <c r="J13363" s="10">
        <f>EOMONTH(Data_TABLE[[#This Row],[Date Sold]],0)</f>
        <v>42400</v>
      </c>
    </row>
    <row r="13364" spans="2:10" x14ac:dyDescent="0.25">
      <c r="B13364" s="1" t="s">
        <v>36</v>
      </c>
      <c r="C13364" s="3" t="s">
        <v>55</v>
      </c>
      <c r="D13364" s="2" t="s">
        <v>49</v>
      </c>
      <c r="E13364" s="3" t="s">
        <v>43</v>
      </c>
      <c r="F13364" s="3">
        <f t="shared" ca="1" si="416"/>
        <v>2</v>
      </c>
      <c r="G13364" s="4">
        <f t="shared" ca="1" si="417"/>
        <v>139</v>
      </c>
      <c r="H13364" s="4">
        <f ca="1">+Data_TABLE[[#This Row],[Qty]]*Data_TABLE[[#This Row],[Unit Price]]</f>
        <v>278</v>
      </c>
      <c r="I13364" s="7">
        <v>42380</v>
      </c>
      <c r="J13364" s="10">
        <f>EOMONTH(Data_TABLE[[#This Row],[Date Sold]],0)</f>
        <v>42400</v>
      </c>
    </row>
    <row r="13365" spans="2:10" x14ac:dyDescent="0.25">
      <c r="B13365" s="1" t="s">
        <v>38</v>
      </c>
      <c r="C13365" s="3" t="s">
        <v>56</v>
      </c>
      <c r="D13365" s="2" t="s">
        <v>52</v>
      </c>
      <c r="E13365" s="3" t="s">
        <v>46</v>
      </c>
      <c r="F13365" s="3">
        <f t="shared" ca="1" si="416"/>
        <v>5</v>
      </c>
      <c r="G13365" s="4">
        <f t="shared" ca="1" si="417"/>
        <v>91</v>
      </c>
      <c r="H13365" s="4">
        <f ca="1">+Data_TABLE[[#This Row],[Qty]]*Data_TABLE[[#This Row],[Unit Price]]</f>
        <v>455</v>
      </c>
      <c r="I13365" s="7">
        <v>42380</v>
      </c>
      <c r="J13365" s="10">
        <f>EOMONTH(Data_TABLE[[#This Row],[Date Sold]],0)</f>
        <v>42400</v>
      </c>
    </row>
    <row r="13366" spans="2:10" x14ac:dyDescent="0.25">
      <c r="B13366" s="1" t="s">
        <v>39</v>
      </c>
      <c r="C13366" s="3" t="s">
        <v>55</v>
      </c>
      <c r="D13366" s="2" t="s">
        <v>49</v>
      </c>
      <c r="E13366" s="3" t="s">
        <v>43</v>
      </c>
      <c r="F13366" s="3">
        <f t="shared" ca="1" si="416"/>
        <v>2</v>
      </c>
      <c r="G13366" s="4">
        <f t="shared" ca="1" si="417"/>
        <v>188</v>
      </c>
      <c r="H13366" s="4">
        <f ca="1">+Data_TABLE[[#This Row],[Qty]]*Data_TABLE[[#This Row],[Unit Price]]</f>
        <v>376</v>
      </c>
      <c r="I13366" s="7">
        <v>42380</v>
      </c>
      <c r="J13366" s="10">
        <f>EOMONTH(Data_TABLE[[#This Row],[Date Sold]],0)</f>
        <v>42400</v>
      </c>
    </row>
    <row r="13367" spans="2:10" x14ac:dyDescent="0.25">
      <c r="B13367" s="1" t="s">
        <v>37</v>
      </c>
      <c r="C13367" s="3" t="s">
        <v>55</v>
      </c>
      <c r="D13367" s="2" t="s">
        <v>49</v>
      </c>
      <c r="E13367" s="3" t="s">
        <v>43</v>
      </c>
      <c r="F13367" s="3">
        <f t="shared" ca="1" si="416"/>
        <v>1</v>
      </c>
      <c r="G13367" s="4">
        <f t="shared" ca="1" si="417"/>
        <v>164</v>
      </c>
      <c r="H13367" s="4">
        <f ca="1">+Data_TABLE[[#This Row],[Qty]]*Data_TABLE[[#This Row],[Unit Price]]</f>
        <v>164</v>
      </c>
      <c r="I13367" s="7">
        <v>42380</v>
      </c>
      <c r="J13367" s="10">
        <f>EOMONTH(Data_TABLE[[#This Row],[Date Sold]],0)</f>
        <v>42400</v>
      </c>
    </row>
    <row r="13368" spans="2:10" x14ac:dyDescent="0.25">
      <c r="B13368" s="1" t="s">
        <v>40</v>
      </c>
      <c r="C13368" s="3" t="s">
        <v>54</v>
      </c>
      <c r="D13368" s="2" t="s">
        <v>48</v>
      </c>
      <c r="E13368" s="3" t="s">
        <v>42</v>
      </c>
      <c r="F13368" s="3">
        <f t="shared" ca="1" si="416"/>
        <v>4</v>
      </c>
      <c r="G13368" s="4">
        <f t="shared" ca="1" si="417"/>
        <v>86</v>
      </c>
      <c r="H13368" s="4">
        <f ca="1">+Data_TABLE[[#This Row],[Qty]]*Data_TABLE[[#This Row],[Unit Price]]</f>
        <v>344</v>
      </c>
      <c r="I13368" s="7">
        <v>42380</v>
      </c>
      <c r="J13368" s="10">
        <f>EOMONTH(Data_TABLE[[#This Row],[Date Sold]],0)</f>
        <v>42400</v>
      </c>
    </row>
    <row r="13369" spans="2:10" x14ac:dyDescent="0.25">
      <c r="B13369" s="1" t="s">
        <v>40</v>
      </c>
      <c r="C13369" s="3" t="s">
        <v>56</v>
      </c>
      <c r="D13369" s="2" t="s">
        <v>50</v>
      </c>
      <c r="E13369" s="3" t="s">
        <v>44</v>
      </c>
      <c r="F13369" s="3">
        <f t="shared" ca="1" si="416"/>
        <v>3</v>
      </c>
      <c r="G13369" s="4">
        <f t="shared" ca="1" si="417"/>
        <v>154</v>
      </c>
      <c r="H13369" s="4">
        <f ca="1">+Data_TABLE[[#This Row],[Qty]]*Data_TABLE[[#This Row],[Unit Price]]</f>
        <v>462</v>
      </c>
      <c r="I13369" s="7">
        <v>42380</v>
      </c>
      <c r="J13369" s="10">
        <f>EOMONTH(Data_TABLE[[#This Row],[Date Sold]],0)</f>
        <v>42400</v>
      </c>
    </row>
    <row r="13370" spans="2:10" x14ac:dyDescent="0.25">
      <c r="B13370" s="1" t="s">
        <v>38</v>
      </c>
      <c r="C13370" s="3" t="s">
        <v>56</v>
      </c>
      <c r="D13370" s="2" t="s">
        <v>50</v>
      </c>
      <c r="E13370" s="3" t="s">
        <v>44</v>
      </c>
      <c r="F13370" s="3">
        <f t="shared" ca="1" si="416"/>
        <v>3</v>
      </c>
      <c r="G13370" s="4">
        <f t="shared" ca="1" si="417"/>
        <v>180</v>
      </c>
      <c r="H13370" s="4">
        <f ca="1">+Data_TABLE[[#This Row],[Qty]]*Data_TABLE[[#This Row],[Unit Price]]</f>
        <v>540</v>
      </c>
      <c r="I13370" s="7">
        <v>42380</v>
      </c>
      <c r="J13370" s="10">
        <f>EOMONTH(Data_TABLE[[#This Row],[Date Sold]],0)</f>
        <v>42400</v>
      </c>
    </row>
    <row r="13371" spans="2:10" x14ac:dyDescent="0.25">
      <c r="B13371" s="1" t="s">
        <v>37</v>
      </c>
      <c r="C13371" s="3" t="s">
        <v>54</v>
      </c>
      <c r="D13371" s="2" t="s">
        <v>48</v>
      </c>
      <c r="E13371" s="3" t="s">
        <v>42</v>
      </c>
      <c r="F13371" s="3">
        <f t="shared" ca="1" si="416"/>
        <v>3</v>
      </c>
      <c r="G13371" s="4">
        <f t="shared" ca="1" si="417"/>
        <v>148</v>
      </c>
      <c r="H13371" s="4">
        <f ca="1">+Data_TABLE[[#This Row],[Qty]]*Data_TABLE[[#This Row],[Unit Price]]</f>
        <v>444</v>
      </c>
      <c r="I13371" s="7">
        <v>42380</v>
      </c>
      <c r="J13371" s="10">
        <f>EOMONTH(Data_TABLE[[#This Row],[Date Sold]],0)</f>
        <v>42400</v>
      </c>
    </row>
    <row r="13372" spans="2:10" x14ac:dyDescent="0.25">
      <c r="B13372" s="1" t="s">
        <v>36</v>
      </c>
      <c r="C13372" s="3" t="s">
        <v>56</v>
      </c>
      <c r="D13372" s="2" t="s">
        <v>50</v>
      </c>
      <c r="E13372" s="3" t="s">
        <v>44</v>
      </c>
      <c r="F13372" s="3">
        <f t="shared" ca="1" si="416"/>
        <v>5</v>
      </c>
      <c r="G13372" s="4">
        <f t="shared" ca="1" si="417"/>
        <v>139</v>
      </c>
      <c r="H13372" s="4">
        <f ca="1">+Data_TABLE[[#This Row],[Qty]]*Data_TABLE[[#This Row],[Unit Price]]</f>
        <v>695</v>
      </c>
      <c r="I13372" s="7">
        <v>42380</v>
      </c>
      <c r="J13372" s="10">
        <f>EOMONTH(Data_TABLE[[#This Row],[Date Sold]],0)</f>
        <v>42400</v>
      </c>
    </row>
    <row r="13373" spans="2:10" x14ac:dyDescent="0.25">
      <c r="B13373" s="1" t="s">
        <v>40</v>
      </c>
      <c r="C13373" s="3" t="s">
        <v>54</v>
      </c>
      <c r="D13373" s="2" t="s">
        <v>48</v>
      </c>
      <c r="E13373" s="3" t="s">
        <v>42</v>
      </c>
      <c r="F13373" s="3">
        <f t="shared" ca="1" si="416"/>
        <v>4</v>
      </c>
      <c r="G13373" s="4">
        <f t="shared" ca="1" si="417"/>
        <v>67</v>
      </c>
      <c r="H13373" s="4">
        <f ca="1">+Data_TABLE[[#This Row],[Qty]]*Data_TABLE[[#This Row],[Unit Price]]</f>
        <v>268</v>
      </c>
      <c r="I13373" s="7">
        <v>42380</v>
      </c>
      <c r="J13373" s="10">
        <f>EOMONTH(Data_TABLE[[#This Row],[Date Sold]],0)</f>
        <v>42400</v>
      </c>
    </row>
    <row r="13374" spans="2:10" x14ac:dyDescent="0.25">
      <c r="B13374" s="1" t="s">
        <v>38</v>
      </c>
      <c r="C13374" s="3" t="s">
        <v>55</v>
      </c>
      <c r="D13374" s="2" t="s">
        <v>49</v>
      </c>
      <c r="E13374" s="3" t="s">
        <v>43</v>
      </c>
      <c r="F13374" s="3">
        <f t="shared" ca="1" si="416"/>
        <v>2</v>
      </c>
      <c r="G13374" s="4">
        <f t="shared" ca="1" si="417"/>
        <v>199</v>
      </c>
      <c r="H13374" s="4">
        <f ca="1">+Data_TABLE[[#This Row],[Qty]]*Data_TABLE[[#This Row],[Unit Price]]</f>
        <v>398</v>
      </c>
      <c r="I13374" s="7">
        <v>42380</v>
      </c>
      <c r="J13374" s="10">
        <f>EOMONTH(Data_TABLE[[#This Row],[Date Sold]],0)</f>
        <v>42400</v>
      </c>
    </row>
    <row r="13375" spans="2:10" x14ac:dyDescent="0.25">
      <c r="B13375" s="1" t="s">
        <v>39</v>
      </c>
      <c r="C13375" s="3" t="s">
        <v>54</v>
      </c>
      <c r="D13375" s="2" t="s">
        <v>48</v>
      </c>
      <c r="E13375" s="3" t="s">
        <v>42</v>
      </c>
      <c r="F13375" s="3">
        <f t="shared" ca="1" si="416"/>
        <v>5</v>
      </c>
      <c r="G13375" s="4">
        <f t="shared" ca="1" si="417"/>
        <v>80</v>
      </c>
      <c r="H13375" s="4">
        <f ca="1">+Data_TABLE[[#This Row],[Qty]]*Data_TABLE[[#This Row],[Unit Price]]</f>
        <v>400</v>
      </c>
      <c r="I13375" s="7">
        <v>42380</v>
      </c>
      <c r="J13375" s="10">
        <f>EOMONTH(Data_TABLE[[#This Row],[Date Sold]],0)</f>
        <v>42400</v>
      </c>
    </row>
    <row r="13376" spans="2:10" x14ac:dyDescent="0.25">
      <c r="B13376" s="1" t="s">
        <v>40</v>
      </c>
      <c r="C13376" s="3" t="s">
        <v>55</v>
      </c>
      <c r="D13376" s="2" t="s">
        <v>49</v>
      </c>
      <c r="E13376" s="3" t="s">
        <v>43</v>
      </c>
      <c r="F13376" s="3">
        <f t="shared" ca="1" si="416"/>
        <v>1</v>
      </c>
      <c r="G13376" s="4">
        <f t="shared" ca="1" si="417"/>
        <v>156</v>
      </c>
      <c r="H13376" s="4">
        <f ca="1">+Data_TABLE[[#This Row],[Qty]]*Data_TABLE[[#This Row],[Unit Price]]</f>
        <v>156</v>
      </c>
      <c r="I13376" s="7">
        <v>42380</v>
      </c>
      <c r="J13376" s="10">
        <f>EOMONTH(Data_TABLE[[#This Row],[Date Sold]],0)</f>
        <v>42400</v>
      </c>
    </row>
    <row r="13377" spans="2:10" x14ac:dyDescent="0.25">
      <c r="B13377" s="1" t="s">
        <v>37</v>
      </c>
      <c r="C13377" s="3" t="s">
        <v>55</v>
      </c>
      <c r="D13377" s="2" t="s">
        <v>49</v>
      </c>
      <c r="E13377" s="3" t="s">
        <v>43</v>
      </c>
      <c r="F13377" s="3">
        <f t="shared" ca="1" si="416"/>
        <v>2</v>
      </c>
      <c r="G13377" s="4">
        <f t="shared" ca="1" si="417"/>
        <v>127</v>
      </c>
      <c r="H13377" s="4">
        <f ca="1">+Data_TABLE[[#This Row],[Qty]]*Data_TABLE[[#This Row],[Unit Price]]</f>
        <v>254</v>
      </c>
      <c r="I13377" s="7">
        <v>42380</v>
      </c>
      <c r="J13377" s="10">
        <f>EOMONTH(Data_TABLE[[#This Row],[Date Sold]],0)</f>
        <v>42400</v>
      </c>
    </row>
    <row r="13378" spans="2:10" x14ac:dyDescent="0.25">
      <c r="B13378" s="1" t="s">
        <v>38</v>
      </c>
      <c r="C13378" s="3" t="s">
        <v>56</v>
      </c>
      <c r="D13378" s="2" t="s">
        <v>50</v>
      </c>
      <c r="E13378" s="3" t="s">
        <v>44</v>
      </c>
      <c r="F13378" s="3">
        <f t="shared" ca="1" si="416"/>
        <v>3</v>
      </c>
      <c r="G13378" s="4">
        <f t="shared" ca="1" si="417"/>
        <v>64</v>
      </c>
      <c r="H13378" s="4">
        <f ca="1">+Data_TABLE[[#This Row],[Qty]]*Data_TABLE[[#This Row],[Unit Price]]</f>
        <v>192</v>
      </c>
      <c r="I13378" s="7">
        <v>42380</v>
      </c>
      <c r="J13378" s="10">
        <f>EOMONTH(Data_TABLE[[#This Row],[Date Sold]],0)</f>
        <v>42400</v>
      </c>
    </row>
    <row r="13379" spans="2:10" x14ac:dyDescent="0.25">
      <c r="B13379" s="1" t="s">
        <v>39</v>
      </c>
      <c r="C13379" s="3" t="s">
        <v>55</v>
      </c>
      <c r="D13379" s="2" t="s">
        <v>49</v>
      </c>
      <c r="E13379" s="3" t="s">
        <v>43</v>
      </c>
      <c r="F13379" s="3">
        <f t="shared" ca="1" si="416"/>
        <v>5</v>
      </c>
      <c r="G13379" s="4">
        <f t="shared" ca="1" si="417"/>
        <v>123</v>
      </c>
      <c r="H13379" s="4">
        <f ca="1">+Data_TABLE[[#This Row],[Qty]]*Data_TABLE[[#This Row],[Unit Price]]</f>
        <v>615</v>
      </c>
      <c r="I13379" s="7">
        <v>42380</v>
      </c>
      <c r="J13379" s="10">
        <f>EOMONTH(Data_TABLE[[#This Row],[Date Sold]],0)</f>
        <v>42400</v>
      </c>
    </row>
    <row r="13380" spans="2:10" x14ac:dyDescent="0.25">
      <c r="B13380" s="1" t="s">
        <v>38</v>
      </c>
      <c r="C13380" s="3" t="s">
        <v>56</v>
      </c>
      <c r="D13380" s="2" t="s">
        <v>50</v>
      </c>
      <c r="E13380" s="3" t="s">
        <v>44</v>
      </c>
      <c r="F13380" s="3">
        <f t="shared" ca="1" si="416"/>
        <v>3</v>
      </c>
      <c r="G13380" s="4">
        <f t="shared" ca="1" si="417"/>
        <v>176</v>
      </c>
      <c r="H13380" s="4">
        <f ca="1">+Data_TABLE[[#This Row],[Qty]]*Data_TABLE[[#This Row],[Unit Price]]</f>
        <v>528</v>
      </c>
      <c r="I13380" s="7">
        <v>42380</v>
      </c>
      <c r="J13380" s="10">
        <f>EOMONTH(Data_TABLE[[#This Row],[Date Sold]],0)</f>
        <v>42400</v>
      </c>
    </row>
    <row r="13381" spans="2:10" x14ac:dyDescent="0.25">
      <c r="B13381" s="1" t="s">
        <v>37</v>
      </c>
      <c r="C13381" s="3" t="s">
        <v>56</v>
      </c>
      <c r="D13381" s="2" t="s">
        <v>50</v>
      </c>
      <c r="E13381" s="3" t="s">
        <v>44</v>
      </c>
      <c r="F13381" s="3">
        <f t="shared" ca="1" si="416"/>
        <v>2</v>
      </c>
      <c r="G13381" s="4">
        <f t="shared" ca="1" si="417"/>
        <v>161</v>
      </c>
      <c r="H13381" s="4">
        <f ca="1">+Data_TABLE[[#This Row],[Qty]]*Data_TABLE[[#This Row],[Unit Price]]</f>
        <v>322</v>
      </c>
      <c r="I13381" s="7">
        <v>42380</v>
      </c>
      <c r="J13381" s="10">
        <f>EOMONTH(Data_TABLE[[#This Row],[Date Sold]],0)</f>
        <v>42400</v>
      </c>
    </row>
    <row r="13382" spans="2:10" x14ac:dyDescent="0.25">
      <c r="B13382" s="1" t="s">
        <v>39</v>
      </c>
      <c r="C13382" s="3" t="s">
        <v>55</v>
      </c>
      <c r="D13382" s="2" t="s">
        <v>49</v>
      </c>
      <c r="E13382" s="3" t="s">
        <v>43</v>
      </c>
      <c r="F13382" s="3">
        <f t="shared" ca="1" si="416"/>
        <v>4</v>
      </c>
      <c r="G13382" s="4">
        <f t="shared" ca="1" si="417"/>
        <v>61</v>
      </c>
      <c r="H13382" s="4">
        <f ca="1">+Data_TABLE[[#This Row],[Qty]]*Data_TABLE[[#This Row],[Unit Price]]</f>
        <v>244</v>
      </c>
      <c r="I13382" s="7">
        <v>42380</v>
      </c>
      <c r="J13382" s="10">
        <f>EOMONTH(Data_TABLE[[#This Row],[Date Sold]],0)</f>
        <v>42400</v>
      </c>
    </row>
    <row r="13383" spans="2:10" x14ac:dyDescent="0.25">
      <c r="B13383" s="1" t="s">
        <v>41</v>
      </c>
      <c r="C13383" s="3" t="s">
        <v>56</v>
      </c>
      <c r="D13383" s="2" t="s">
        <v>50</v>
      </c>
      <c r="E13383" s="3" t="s">
        <v>44</v>
      </c>
      <c r="F13383" s="3">
        <f t="shared" ca="1" si="416"/>
        <v>4</v>
      </c>
      <c r="G13383" s="4">
        <f t="shared" ca="1" si="417"/>
        <v>185</v>
      </c>
      <c r="H13383" s="4">
        <f ca="1">+Data_TABLE[[#This Row],[Qty]]*Data_TABLE[[#This Row],[Unit Price]]</f>
        <v>740</v>
      </c>
      <c r="I13383" s="7">
        <v>42380</v>
      </c>
      <c r="J13383" s="10">
        <f>EOMONTH(Data_TABLE[[#This Row],[Date Sold]],0)</f>
        <v>42400</v>
      </c>
    </row>
    <row r="13384" spans="2:10" x14ac:dyDescent="0.25">
      <c r="B13384" s="1" t="s">
        <v>40</v>
      </c>
      <c r="C13384" s="3" t="s">
        <v>55</v>
      </c>
      <c r="D13384" s="2" t="s">
        <v>49</v>
      </c>
      <c r="E13384" s="3" t="s">
        <v>43</v>
      </c>
      <c r="F13384" s="3">
        <f t="shared" ca="1" si="416"/>
        <v>5</v>
      </c>
      <c r="G13384" s="4">
        <f t="shared" ca="1" si="417"/>
        <v>157</v>
      </c>
      <c r="H13384" s="4">
        <f ca="1">+Data_TABLE[[#This Row],[Qty]]*Data_TABLE[[#This Row],[Unit Price]]</f>
        <v>785</v>
      </c>
      <c r="I13384" s="7">
        <v>42380</v>
      </c>
      <c r="J13384" s="10">
        <f>EOMONTH(Data_TABLE[[#This Row],[Date Sold]],0)</f>
        <v>42400</v>
      </c>
    </row>
    <row r="13385" spans="2:10" x14ac:dyDescent="0.25">
      <c r="B13385" s="1" t="s">
        <v>39</v>
      </c>
      <c r="C13385" s="3" t="s">
        <v>56</v>
      </c>
      <c r="D13385" s="2" t="s">
        <v>50</v>
      </c>
      <c r="E13385" s="3" t="s">
        <v>44</v>
      </c>
      <c r="F13385" s="3">
        <f t="shared" ca="1" si="416"/>
        <v>5</v>
      </c>
      <c r="G13385" s="4">
        <f t="shared" ca="1" si="417"/>
        <v>188</v>
      </c>
      <c r="H13385" s="4">
        <f ca="1">+Data_TABLE[[#This Row],[Qty]]*Data_TABLE[[#This Row],[Unit Price]]</f>
        <v>940</v>
      </c>
      <c r="I13385" s="7">
        <v>42380</v>
      </c>
      <c r="J13385" s="10">
        <f>EOMONTH(Data_TABLE[[#This Row],[Date Sold]],0)</f>
        <v>42400</v>
      </c>
    </row>
    <row r="13386" spans="2:10" x14ac:dyDescent="0.25">
      <c r="B13386" s="1" t="s">
        <v>41</v>
      </c>
      <c r="C13386" s="3" t="s">
        <v>55</v>
      </c>
      <c r="D13386" s="2" t="s">
        <v>49</v>
      </c>
      <c r="E13386" s="3" t="s">
        <v>43</v>
      </c>
      <c r="F13386" s="3">
        <f t="shared" ca="1" si="416"/>
        <v>4</v>
      </c>
      <c r="G13386" s="4">
        <f t="shared" ca="1" si="417"/>
        <v>101</v>
      </c>
      <c r="H13386" s="4">
        <f ca="1">+Data_TABLE[[#This Row],[Qty]]*Data_TABLE[[#This Row],[Unit Price]]</f>
        <v>404</v>
      </c>
      <c r="I13386" s="7">
        <v>42380</v>
      </c>
      <c r="J13386" s="10">
        <f>EOMONTH(Data_TABLE[[#This Row],[Date Sold]],0)</f>
        <v>42400</v>
      </c>
    </row>
    <row r="13387" spans="2:10" x14ac:dyDescent="0.25">
      <c r="B13387" s="1" t="s">
        <v>36</v>
      </c>
      <c r="C13387" s="3" t="s">
        <v>54</v>
      </c>
      <c r="D13387" s="2" t="s">
        <v>48</v>
      </c>
      <c r="E13387" s="3" t="s">
        <v>42</v>
      </c>
      <c r="F13387" s="3">
        <f t="shared" ca="1" si="416"/>
        <v>2</v>
      </c>
      <c r="G13387" s="4">
        <f t="shared" ca="1" si="417"/>
        <v>105</v>
      </c>
      <c r="H13387" s="4">
        <f ca="1">+Data_TABLE[[#This Row],[Qty]]*Data_TABLE[[#This Row],[Unit Price]]</f>
        <v>210</v>
      </c>
      <c r="I13387" s="7">
        <v>42380</v>
      </c>
      <c r="J13387" s="10">
        <f>EOMONTH(Data_TABLE[[#This Row],[Date Sold]],0)</f>
        <v>42400</v>
      </c>
    </row>
    <row r="13388" spans="2:10" x14ac:dyDescent="0.25">
      <c r="B13388" s="1" t="s">
        <v>37</v>
      </c>
      <c r="C13388" s="3" t="s">
        <v>55</v>
      </c>
      <c r="D13388" s="2" t="s">
        <v>49</v>
      </c>
      <c r="E13388" s="3" t="s">
        <v>43</v>
      </c>
      <c r="F13388" s="3">
        <f t="shared" ca="1" si="416"/>
        <v>3</v>
      </c>
      <c r="G13388" s="4">
        <f t="shared" ca="1" si="417"/>
        <v>184</v>
      </c>
      <c r="H13388" s="4">
        <f ca="1">+Data_TABLE[[#This Row],[Qty]]*Data_TABLE[[#This Row],[Unit Price]]</f>
        <v>552</v>
      </c>
      <c r="I13388" s="7">
        <v>42380</v>
      </c>
      <c r="J13388" s="10">
        <f>EOMONTH(Data_TABLE[[#This Row],[Date Sold]],0)</f>
        <v>42400</v>
      </c>
    </row>
    <row r="13389" spans="2:10" x14ac:dyDescent="0.25">
      <c r="B13389" s="1" t="s">
        <v>37</v>
      </c>
      <c r="C13389" s="3" t="s">
        <v>55</v>
      </c>
      <c r="D13389" s="2" t="s">
        <v>49</v>
      </c>
      <c r="E13389" s="3" t="s">
        <v>43</v>
      </c>
      <c r="F13389" s="3">
        <f t="shared" ca="1" si="416"/>
        <v>3</v>
      </c>
      <c r="G13389" s="4">
        <f t="shared" ca="1" si="417"/>
        <v>173</v>
      </c>
      <c r="H13389" s="4">
        <f ca="1">+Data_TABLE[[#This Row],[Qty]]*Data_TABLE[[#This Row],[Unit Price]]</f>
        <v>519</v>
      </c>
      <c r="I13389" s="7">
        <v>42380</v>
      </c>
      <c r="J13389" s="10">
        <f>EOMONTH(Data_TABLE[[#This Row],[Date Sold]],0)</f>
        <v>42400</v>
      </c>
    </row>
    <row r="13390" spans="2:10" x14ac:dyDescent="0.25">
      <c r="B13390" s="1" t="s">
        <v>36</v>
      </c>
      <c r="C13390" s="3" t="s">
        <v>54</v>
      </c>
      <c r="D13390" s="2" t="s">
        <v>48</v>
      </c>
      <c r="E13390" s="3" t="s">
        <v>42</v>
      </c>
      <c r="F13390" s="3">
        <f t="shared" ca="1" si="416"/>
        <v>3</v>
      </c>
      <c r="G13390" s="4">
        <f t="shared" ca="1" si="417"/>
        <v>161</v>
      </c>
      <c r="H13390" s="4">
        <f ca="1">+Data_TABLE[[#This Row],[Qty]]*Data_TABLE[[#This Row],[Unit Price]]</f>
        <v>483</v>
      </c>
      <c r="I13390" s="7">
        <v>42380</v>
      </c>
      <c r="J13390" s="10">
        <f>EOMONTH(Data_TABLE[[#This Row],[Date Sold]],0)</f>
        <v>42400</v>
      </c>
    </row>
    <row r="13391" spans="2:10" x14ac:dyDescent="0.25">
      <c r="B13391" s="1" t="s">
        <v>41</v>
      </c>
      <c r="C13391" s="3" t="s">
        <v>56</v>
      </c>
      <c r="D13391" s="2" t="s">
        <v>52</v>
      </c>
      <c r="E13391" s="3" t="s">
        <v>46</v>
      </c>
      <c r="F13391" s="3">
        <f t="shared" ca="1" si="416"/>
        <v>5</v>
      </c>
      <c r="G13391" s="4">
        <f t="shared" ca="1" si="417"/>
        <v>166</v>
      </c>
      <c r="H13391" s="4">
        <f ca="1">+Data_TABLE[[#This Row],[Qty]]*Data_TABLE[[#This Row],[Unit Price]]</f>
        <v>830</v>
      </c>
      <c r="I13391" s="7">
        <v>42380</v>
      </c>
      <c r="J13391" s="10">
        <f>EOMONTH(Data_TABLE[[#This Row],[Date Sold]],0)</f>
        <v>42400</v>
      </c>
    </row>
    <row r="13392" spans="2:10" x14ac:dyDescent="0.25">
      <c r="B13392" s="1" t="s">
        <v>37</v>
      </c>
      <c r="C13392" s="3" t="s">
        <v>56</v>
      </c>
      <c r="D13392" s="2" t="s">
        <v>52</v>
      </c>
      <c r="E13392" s="3" t="s">
        <v>46</v>
      </c>
      <c r="F13392" s="3">
        <f t="shared" ca="1" si="416"/>
        <v>1</v>
      </c>
      <c r="G13392" s="4">
        <f t="shared" ca="1" si="417"/>
        <v>170</v>
      </c>
      <c r="H13392" s="4">
        <f ca="1">+Data_TABLE[[#This Row],[Qty]]*Data_TABLE[[#This Row],[Unit Price]]</f>
        <v>170</v>
      </c>
      <c r="I13392" s="7">
        <v>42380</v>
      </c>
      <c r="J13392" s="10">
        <f>EOMONTH(Data_TABLE[[#This Row],[Date Sold]],0)</f>
        <v>42400</v>
      </c>
    </row>
    <row r="13393" spans="2:10" x14ac:dyDescent="0.25">
      <c r="B13393" s="1" t="s">
        <v>38</v>
      </c>
      <c r="C13393" s="3" t="s">
        <v>56</v>
      </c>
      <c r="D13393" s="2" t="s">
        <v>50</v>
      </c>
      <c r="E13393" s="3" t="s">
        <v>44</v>
      </c>
      <c r="F13393" s="3">
        <f t="shared" ca="1" si="416"/>
        <v>4</v>
      </c>
      <c r="G13393" s="4">
        <f t="shared" ca="1" si="417"/>
        <v>105</v>
      </c>
      <c r="H13393" s="4">
        <f ca="1">+Data_TABLE[[#This Row],[Qty]]*Data_TABLE[[#This Row],[Unit Price]]</f>
        <v>420</v>
      </c>
      <c r="I13393" s="7">
        <v>42380</v>
      </c>
      <c r="J13393" s="10">
        <f>EOMONTH(Data_TABLE[[#This Row],[Date Sold]],0)</f>
        <v>42400</v>
      </c>
    </row>
    <row r="13394" spans="2:10" x14ac:dyDescent="0.25">
      <c r="B13394" s="1" t="s">
        <v>38</v>
      </c>
      <c r="C13394" s="3" t="s">
        <v>56</v>
      </c>
      <c r="D13394" s="2" t="s">
        <v>50</v>
      </c>
      <c r="E13394" s="3" t="s">
        <v>44</v>
      </c>
      <c r="F13394" s="3">
        <f t="shared" ca="1" si="416"/>
        <v>2</v>
      </c>
      <c r="G13394" s="4">
        <f t="shared" ca="1" si="417"/>
        <v>62</v>
      </c>
      <c r="H13394" s="4">
        <f ca="1">+Data_TABLE[[#This Row],[Qty]]*Data_TABLE[[#This Row],[Unit Price]]</f>
        <v>124</v>
      </c>
      <c r="I13394" s="7">
        <v>42380</v>
      </c>
      <c r="J13394" s="10">
        <f>EOMONTH(Data_TABLE[[#This Row],[Date Sold]],0)</f>
        <v>42400</v>
      </c>
    </row>
    <row r="13395" spans="2:10" x14ac:dyDescent="0.25">
      <c r="B13395" s="1" t="s">
        <v>40</v>
      </c>
      <c r="C13395" s="3" t="s">
        <v>56</v>
      </c>
      <c r="D13395" s="2" t="s">
        <v>52</v>
      </c>
      <c r="E13395" s="3" t="s">
        <v>46</v>
      </c>
      <c r="F13395" s="3">
        <f t="shared" ca="1" si="416"/>
        <v>4</v>
      </c>
      <c r="G13395" s="4">
        <f t="shared" ca="1" si="417"/>
        <v>195</v>
      </c>
      <c r="H13395" s="4">
        <f ca="1">+Data_TABLE[[#This Row],[Qty]]*Data_TABLE[[#This Row],[Unit Price]]</f>
        <v>780</v>
      </c>
      <c r="I13395" s="7">
        <v>42380</v>
      </c>
      <c r="J13395" s="10">
        <f>EOMONTH(Data_TABLE[[#This Row],[Date Sold]],0)</f>
        <v>42400</v>
      </c>
    </row>
    <row r="13396" spans="2:10" x14ac:dyDescent="0.25">
      <c r="B13396" s="1" t="s">
        <v>38</v>
      </c>
      <c r="C13396" s="3" t="s">
        <v>56</v>
      </c>
      <c r="D13396" s="2" t="s">
        <v>50</v>
      </c>
      <c r="E13396" s="3" t="s">
        <v>44</v>
      </c>
      <c r="F13396" s="3">
        <f t="shared" ca="1" si="416"/>
        <v>5</v>
      </c>
      <c r="G13396" s="4">
        <f t="shared" ca="1" si="417"/>
        <v>110</v>
      </c>
      <c r="H13396" s="4">
        <f ca="1">+Data_TABLE[[#This Row],[Qty]]*Data_TABLE[[#This Row],[Unit Price]]</f>
        <v>550</v>
      </c>
      <c r="I13396" s="7">
        <v>42380</v>
      </c>
      <c r="J13396" s="10">
        <f>EOMONTH(Data_TABLE[[#This Row],[Date Sold]],0)</f>
        <v>42400</v>
      </c>
    </row>
    <row r="13397" spans="2:10" x14ac:dyDescent="0.25">
      <c r="B13397" s="1" t="s">
        <v>41</v>
      </c>
      <c r="C13397" s="3" t="s">
        <v>56</v>
      </c>
      <c r="D13397" s="2" t="s">
        <v>52</v>
      </c>
      <c r="E13397" s="3" t="s">
        <v>46</v>
      </c>
      <c r="F13397" s="3">
        <f t="shared" ca="1" si="416"/>
        <v>3</v>
      </c>
      <c r="G13397" s="4">
        <f t="shared" ca="1" si="417"/>
        <v>72</v>
      </c>
      <c r="H13397" s="4">
        <f ca="1">+Data_TABLE[[#This Row],[Qty]]*Data_TABLE[[#This Row],[Unit Price]]</f>
        <v>216</v>
      </c>
      <c r="I13397" s="7">
        <v>42380</v>
      </c>
      <c r="J13397" s="10">
        <f>EOMONTH(Data_TABLE[[#This Row],[Date Sold]],0)</f>
        <v>42400</v>
      </c>
    </row>
    <row r="13398" spans="2:10" x14ac:dyDescent="0.25">
      <c r="B13398" s="1" t="s">
        <v>37</v>
      </c>
      <c r="C13398" s="3" t="s">
        <v>56</v>
      </c>
      <c r="D13398" s="2" t="s">
        <v>50</v>
      </c>
      <c r="E13398" s="3" t="s">
        <v>44</v>
      </c>
      <c r="F13398" s="3">
        <f t="shared" ca="1" si="416"/>
        <v>4</v>
      </c>
      <c r="G13398" s="4">
        <f t="shared" ca="1" si="417"/>
        <v>124</v>
      </c>
      <c r="H13398" s="4">
        <f ca="1">+Data_TABLE[[#This Row],[Qty]]*Data_TABLE[[#This Row],[Unit Price]]</f>
        <v>496</v>
      </c>
      <c r="I13398" s="7">
        <v>42380</v>
      </c>
      <c r="J13398" s="10">
        <f>EOMONTH(Data_TABLE[[#This Row],[Date Sold]],0)</f>
        <v>42400</v>
      </c>
    </row>
    <row r="13399" spans="2:10" x14ac:dyDescent="0.25">
      <c r="B13399" s="1" t="s">
        <v>41</v>
      </c>
      <c r="C13399" s="3" t="s">
        <v>55</v>
      </c>
      <c r="D13399" s="2" t="s">
        <v>51</v>
      </c>
      <c r="E13399" s="3" t="s">
        <v>45</v>
      </c>
      <c r="F13399" s="3">
        <f t="shared" ca="1" si="416"/>
        <v>1</v>
      </c>
      <c r="G13399" s="4">
        <f t="shared" ca="1" si="417"/>
        <v>188</v>
      </c>
      <c r="H13399" s="4">
        <f ca="1">+Data_TABLE[[#This Row],[Qty]]*Data_TABLE[[#This Row],[Unit Price]]</f>
        <v>188</v>
      </c>
      <c r="I13399" s="7">
        <v>42380</v>
      </c>
      <c r="J13399" s="10">
        <f>EOMONTH(Data_TABLE[[#This Row],[Date Sold]],0)</f>
        <v>42400</v>
      </c>
    </row>
    <row r="13400" spans="2:10" x14ac:dyDescent="0.25">
      <c r="B13400" s="1" t="s">
        <v>40</v>
      </c>
      <c r="C13400" s="3" t="s">
        <v>54</v>
      </c>
      <c r="D13400" s="2" t="s">
        <v>48</v>
      </c>
      <c r="E13400" s="3" t="s">
        <v>42</v>
      </c>
      <c r="F13400" s="3">
        <f t="shared" ca="1" si="416"/>
        <v>1</v>
      </c>
      <c r="G13400" s="4">
        <f t="shared" ca="1" si="417"/>
        <v>193</v>
      </c>
      <c r="H13400" s="4">
        <f ca="1">+Data_TABLE[[#This Row],[Qty]]*Data_TABLE[[#This Row],[Unit Price]]</f>
        <v>193</v>
      </c>
      <c r="I13400" s="7">
        <v>42380</v>
      </c>
      <c r="J13400" s="10">
        <f>EOMONTH(Data_TABLE[[#This Row],[Date Sold]],0)</f>
        <v>42400</v>
      </c>
    </row>
    <row r="13401" spans="2:10" x14ac:dyDescent="0.25">
      <c r="B13401" s="1" t="s">
        <v>41</v>
      </c>
      <c r="C13401" s="3" t="s">
        <v>56</v>
      </c>
      <c r="D13401" s="2" t="s">
        <v>52</v>
      </c>
      <c r="E13401" s="3" t="s">
        <v>46</v>
      </c>
      <c r="F13401" s="3">
        <f t="shared" ca="1" si="416"/>
        <v>3</v>
      </c>
      <c r="G13401" s="4">
        <f t="shared" ca="1" si="417"/>
        <v>119</v>
      </c>
      <c r="H13401" s="4">
        <f ca="1">+Data_TABLE[[#This Row],[Qty]]*Data_TABLE[[#This Row],[Unit Price]]</f>
        <v>357</v>
      </c>
      <c r="I13401" s="7">
        <v>42380</v>
      </c>
      <c r="J13401" s="10">
        <f>EOMONTH(Data_TABLE[[#This Row],[Date Sold]],0)</f>
        <v>42400</v>
      </c>
    </row>
    <row r="13402" spans="2:10" x14ac:dyDescent="0.25">
      <c r="B13402" s="1" t="s">
        <v>38</v>
      </c>
      <c r="C13402" s="3" t="s">
        <v>56</v>
      </c>
      <c r="D13402" s="2" t="s">
        <v>52</v>
      </c>
      <c r="E13402" s="3" t="s">
        <v>46</v>
      </c>
      <c r="F13402" s="3">
        <f t="shared" ca="1" si="416"/>
        <v>1</v>
      </c>
      <c r="G13402" s="4">
        <f t="shared" ca="1" si="417"/>
        <v>156</v>
      </c>
      <c r="H13402" s="4">
        <f ca="1">+Data_TABLE[[#This Row],[Qty]]*Data_TABLE[[#This Row],[Unit Price]]</f>
        <v>156</v>
      </c>
      <c r="I13402" s="7">
        <v>42380</v>
      </c>
      <c r="J13402" s="10">
        <f>EOMONTH(Data_TABLE[[#This Row],[Date Sold]],0)</f>
        <v>42400</v>
      </c>
    </row>
    <row r="13403" spans="2:10" x14ac:dyDescent="0.25">
      <c r="B13403" s="1" t="s">
        <v>40</v>
      </c>
      <c r="C13403" s="3" t="s">
        <v>56</v>
      </c>
      <c r="D13403" s="2" t="s">
        <v>52</v>
      </c>
      <c r="E13403" s="3" t="s">
        <v>46</v>
      </c>
      <c r="F13403" s="3">
        <f t="shared" ca="1" si="416"/>
        <v>2</v>
      </c>
      <c r="G13403" s="4">
        <f t="shared" ca="1" si="417"/>
        <v>101</v>
      </c>
      <c r="H13403" s="4">
        <f ca="1">+Data_TABLE[[#This Row],[Qty]]*Data_TABLE[[#This Row],[Unit Price]]</f>
        <v>202</v>
      </c>
      <c r="I13403" s="7">
        <v>42381</v>
      </c>
      <c r="J13403" s="10">
        <f>EOMONTH(Data_TABLE[[#This Row],[Date Sold]],0)</f>
        <v>42400</v>
      </c>
    </row>
    <row r="13404" spans="2:10" x14ac:dyDescent="0.25">
      <c r="B13404" s="1" t="s">
        <v>39</v>
      </c>
      <c r="C13404" s="3" t="s">
        <v>55</v>
      </c>
      <c r="D13404" s="2" t="s">
        <v>51</v>
      </c>
      <c r="E13404" s="3" t="s">
        <v>45</v>
      </c>
      <c r="F13404" s="3">
        <f t="shared" ca="1" si="416"/>
        <v>3</v>
      </c>
      <c r="G13404" s="4">
        <f t="shared" ca="1" si="417"/>
        <v>113</v>
      </c>
      <c r="H13404" s="4">
        <f ca="1">+Data_TABLE[[#This Row],[Qty]]*Data_TABLE[[#This Row],[Unit Price]]</f>
        <v>339</v>
      </c>
      <c r="I13404" s="7">
        <v>42381</v>
      </c>
      <c r="J13404" s="10">
        <f>EOMONTH(Data_TABLE[[#This Row],[Date Sold]],0)</f>
        <v>42400</v>
      </c>
    </row>
    <row r="13405" spans="2:10" x14ac:dyDescent="0.25">
      <c r="B13405" s="1" t="s">
        <v>40</v>
      </c>
      <c r="C13405" s="3" t="s">
        <v>55</v>
      </c>
      <c r="D13405" s="2" t="s">
        <v>49</v>
      </c>
      <c r="E13405" s="3" t="s">
        <v>43</v>
      </c>
      <c r="F13405" s="3">
        <f t="shared" ca="1" si="416"/>
        <v>3</v>
      </c>
      <c r="G13405" s="4">
        <f t="shared" ca="1" si="417"/>
        <v>101</v>
      </c>
      <c r="H13405" s="4">
        <f ca="1">+Data_TABLE[[#This Row],[Qty]]*Data_TABLE[[#This Row],[Unit Price]]</f>
        <v>303</v>
      </c>
      <c r="I13405" s="7">
        <v>42381</v>
      </c>
      <c r="J13405" s="10">
        <f>EOMONTH(Data_TABLE[[#This Row],[Date Sold]],0)</f>
        <v>42400</v>
      </c>
    </row>
    <row r="13406" spans="2:10" x14ac:dyDescent="0.25">
      <c r="B13406" s="1" t="s">
        <v>39</v>
      </c>
      <c r="C13406" s="3" t="s">
        <v>55</v>
      </c>
      <c r="D13406" s="2" t="s">
        <v>49</v>
      </c>
      <c r="E13406" s="3" t="s">
        <v>43</v>
      </c>
      <c r="F13406" s="3">
        <f t="shared" ca="1" si="416"/>
        <v>3</v>
      </c>
      <c r="G13406" s="4">
        <f t="shared" ca="1" si="417"/>
        <v>191</v>
      </c>
      <c r="H13406" s="4">
        <f ca="1">+Data_TABLE[[#This Row],[Qty]]*Data_TABLE[[#This Row],[Unit Price]]</f>
        <v>573</v>
      </c>
      <c r="I13406" s="7">
        <v>42381</v>
      </c>
      <c r="J13406" s="10">
        <f>EOMONTH(Data_TABLE[[#This Row],[Date Sold]],0)</f>
        <v>42400</v>
      </c>
    </row>
    <row r="13407" spans="2:10" x14ac:dyDescent="0.25">
      <c r="B13407" s="1" t="s">
        <v>37</v>
      </c>
      <c r="C13407" s="3" t="s">
        <v>55</v>
      </c>
      <c r="D13407" s="2" t="s">
        <v>49</v>
      </c>
      <c r="E13407" s="3" t="s">
        <v>43</v>
      </c>
      <c r="F13407" s="3">
        <f t="shared" ca="1" si="416"/>
        <v>4</v>
      </c>
      <c r="G13407" s="4">
        <f t="shared" ca="1" si="417"/>
        <v>190</v>
      </c>
      <c r="H13407" s="4">
        <f ca="1">+Data_TABLE[[#This Row],[Qty]]*Data_TABLE[[#This Row],[Unit Price]]</f>
        <v>760</v>
      </c>
      <c r="I13407" s="7">
        <v>42381</v>
      </c>
      <c r="J13407" s="10">
        <f>EOMONTH(Data_TABLE[[#This Row],[Date Sold]],0)</f>
        <v>42400</v>
      </c>
    </row>
    <row r="13408" spans="2:10" x14ac:dyDescent="0.25">
      <c r="B13408" s="1" t="s">
        <v>38</v>
      </c>
      <c r="C13408" s="3" t="s">
        <v>55</v>
      </c>
      <c r="D13408" s="2" t="s">
        <v>49</v>
      </c>
      <c r="E13408" s="3" t="s">
        <v>43</v>
      </c>
      <c r="F13408" s="3">
        <f t="shared" ca="1" si="416"/>
        <v>5</v>
      </c>
      <c r="G13408" s="4">
        <f t="shared" ca="1" si="417"/>
        <v>89</v>
      </c>
      <c r="H13408" s="4">
        <f ca="1">+Data_TABLE[[#This Row],[Qty]]*Data_TABLE[[#This Row],[Unit Price]]</f>
        <v>445</v>
      </c>
      <c r="I13408" s="7">
        <v>42381</v>
      </c>
      <c r="J13408" s="10">
        <f>EOMONTH(Data_TABLE[[#This Row],[Date Sold]],0)</f>
        <v>42400</v>
      </c>
    </row>
    <row r="13409" spans="2:10" x14ac:dyDescent="0.25">
      <c r="B13409" s="1" t="s">
        <v>37</v>
      </c>
      <c r="C13409" s="3" t="s">
        <v>55</v>
      </c>
      <c r="D13409" s="2" t="s">
        <v>49</v>
      </c>
      <c r="E13409" s="3" t="s">
        <v>43</v>
      </c>
      <c r="F13409" s="3">
        <f t="shared" ca="1" si="416"/>
        <v>2</v>
      </c>
      <c r="G13409" s="4">
        <f t="shared" ca="1" si="417"/>
        <v>142</v>
      </c>
      <c r="H13409" s="4">
        <f ca="1">+Data_TABLE[[#This Row],[Qty]]*Data_TABLE[[#This Row],[Unit Price]]</f>
        <v>284</v>
      </c>
      <c r="I13409" s="7">
        <v>42381</v>
      </c>
      <c r="J13409" s="10">
        <f>EOMONTH(Data_TABLE[[#This Row],[Date Sold]],0)</f>
        <v>42400</v>
      </c>
    </row>
    <row r="13410" spans="2:10" x14ac:dyDescent="0.25">
      <c r="B13410" s="1" t="s">
        <v>40</v>
      </c>
      <c r="C13410" s="3" t="s">
        <v>55</v>
      </c>
      <c r="D13410" s="2" t="s">
        <v>49</v>
      </c>
      <c r="E13410" s="3" t="s">
        <v>43</v>
      </c>
      <c r="F13410" s="3">
        <f t="shared" ca="1" si="416"/>
        <v>2</v>
      </c>
      <c r="G13410" s="4">
        <f t="shared" ca="1" si="417"/>
        <v>132</v>
      </c>
      <c r="H13410" s="4">
        <f ca="1">+Data_TABLE[[#This Row],[Qty]]*Data_TABLE[[#This Row],[Unit Price]]</f>
        <v>264</v>
      </c>
      <c r="I13410" s="7">
        <v>42381</v>
      </c>
      <c r="J13410" s="10">
        <f>EOMONTH(Data_TABLE[[#This Row],[Date Sold]],0)</f>
        <v>42400</v>
      </c>
    </row>
    <row r="13411" spans="2:10" x14ac:dyDescent="0.25">
      <c r="B13411" s="1" t="s">
        <v>40</v>
      </c>
      <c r="C13411" s="3" t="s">
        <v>56</v>
      </c>
      <c r="D13411" s="2" t="s">
        <v>52</v>
      </c>
      <c r="E13411" s="3" t="s">
        <v>46</v>
      </c>
      <c r="F13411" s="3">
        <f t="shared" ca="1" si="416"/>
        <v>2</v>
      </c>
      <c r="G13411" s="4">
        <f t="shared" ca="1" si="417"/>
        <v>126</v>
      </c>
      <c r="H13411" s="4">
        <f ca="1">+Data_TABLE[[#This Row],[Qty]]*Data_TABLE[[#This Row],[Unit Price]]</f>
        <v>252</v>
      </c>
      <c r="I13411" s="7">
        <v>42381</v>
      </c>
      <c r="J13411" s="10">
        <f>EOMONTH(Data_TABLE[[#This Row],[Date Sold]],0)</f>
        <v>42400</v>
      </c>
    </row>
    <row r="13412" spans="2:10" x14ac:dyDescent="0.25">
      <c r="B13412" s="1" t="s">
        <v>39</v>
      </c>
      <c r="C13412" s="3" t="s">
        <v>54</v>
      </c>
      <c r="D13412" s="2" t="s">
        <v>48</v>
      </c>
      <c r="E13412" s="3" t="s">
        <v>42</v>
      </c>
      <c r="F13412" s="3">
        <f t="shared" ca="1" si="416"/>
        <v>1</v>
      </c>
      <c r="G13412" s="4">
        <f t="shared" ca="1" si="417"/>
        <v>190</v>
      </c>
      <c r="H13412" s="4">
        <f ca="1">+Data_TABLE[[#This Row],[Qty]]*Data_TABLE[[#This Row],[Unit Price]]</f>
        <v>190</v>
      </c>
      <c r="I13412" s="7">
        <v>42381</v>
      </c>
      <c r="J13412" s="10">
        <f>EOMONTH(Data_TABLE[[#This Row],[Date Sold]],0)</f>
        <v>42400</v>
      </c>
    </row>
    <row r="13413" spans="2:10" x14ac:dyDescent="0.25">
      <c r="B13413" s="1" t="s">
        <v>38</v>
      </c>
      <c r="C13413" s="3" t="s">
        <v>56</v>
      </c>
      <c r="D13413" s="2" t="s">
        <v>52</v>
      </c>
      <c r="E13413" s="3" t="s">
        <v>46</v>
      </c>
      <c r="F13413" s="3">
        <f t="shared" ca="1" si="416"/>
        <v>1</v>
      </c>
      <c r="G13413" s="4">
        <f t="shared" ca="1" si="417"/>
        <v>194</v>
      </c>
      <c r="H13413" s="4">
        <f ca="1">+Data_TABLE[[#This Row],[Qty]]*Data_TABLE[[#This Row],[Unit Price]]</f>
        <v>194</v>
      </c>
      <c r="I13413" s="7">
        <v>42381</v>
      </c>
      <c r="J13413" s="10">
        <f>EOMONTH(Data_TABLE[[#This Row],[Date Sold]],0)</f>
        <v>42400</v>
      </c>
    </row>
    <row r="13414" spans="2:10" x14ac:dyDescent="0.25">
      <c r="B13414" s="1" t="s">
        <v>36</v>
      </c>
      <c r="C13414" s="3" t="s">
        <v>56</v>
      </c>
      <c r="D13414" s="2" t="s">
        <v>52</v>
      </c>
      <c r="E13414" s="3" t="s">
        <v>46</v>
      </c>
      <c r="F13414" s="3">
        <f t="shared" ca="1" si="416"/>
        <v>5</v>
      </c>
      <c r="G13414" s="4">
        <f t="shared" ca="1" si="417"/>
        <v>158</v>
      </c>
      <c r="H13414" s="4">
        <f ca="1">+Data_TABLE[[#This Row],[Qty]]*Data_TABLE[[#This Row],[Unit Price]]</f>
        <v>790</v>
      </c>
      <c r="I13414" s="7">
        <v>42381</v>
      </c>
      <c r="J13414" s="10">
        <f>EOMONTH(Data_TABLE[[#This Row],[Date Sold]],0)</f>
        <v>42400</v>
      </c>
    </row>
    <row r="13415" spans="2:10" x14ac:dyDescent="0.25">
      <c r="B13415" s="1" t="s">
        <v>41</v>
      </c>
      <c r="C13415" s="3" t="s">
        <v>55</v>
      </c>
      <c r="D13415" s="2" t="s">
        <v>49</v>
      </c>
      <c r="E13415" s="3" t="s">
        <v>43</v>
      </c>
      <c r="F13415" s="3">
        <f t="shared" ca="1" si="416"/>
        <v>2</v>
      </c>
      <c r="G13415" s="4">
        <f t="shared" ca="1" si="417"/>
        <v>153</v>
      </c>
      <c r="H13415" s="4">
        <f ca="1">+Data_TABLE[[#This Row],[Qty]]*Data_TABLE[[#This Row],[Unit Price]]</f>
        <v>306</v>
      </c>
      <c r="I13415" s="7">
        <v>42381</v>
      </c>
      <c r="J13415" s="10">
        <f>EOMONTH(Data_TABLE[[#This Row],[Date Sold]],0)</f>
        <v>42400</v>
      </c>
    </row>
    <row r="13416" spans="2:10" x14ac:dyDescent="0.25">
      <c r="B13416" s="1" t="s">
        <v>38</v>
      </c>
      <c r="C13416" s="3" t="s">
        <v>54</v>
      </c>
      <c r="D13416" s="2" t="s">
        <v>48</v>
      </c>
      <c r="E13416" s="3" t="s">
        <v>42</v>
      </c>
      <c r="F13416" s="3">
        <f t="shared" ca="1" si="416"/>
        <v>2</v>
      </c>
      <c r="G13416" s="4">
        <f t="shared" ca="1" si="417"/>
        <v>196</v>
      </c>
      <c r="H13416" s="4">
        <f ca="1">+Data_TABLE[[#This Row],[Qty]]*Data_TABLE[[#This Row],[Unit Price]]</f>
        <v>392</v>
      </c>
      <c r="I13416" s="7">
        <v>42381</v>
      </c>
      <c r="J13416" s="10">
        <f>EOMONTH(Data_TABLE[[#This Row],[Date Sold]],0)</f>
        <v>42400</v>
      </c>
    </row>
    <row r="13417" spans="2:10" x14ac:dyDescent="0.25">
      <c r="B13417" s="1" t="s">
        <v>36</v>
      </c>
      <c r="C13417" s="3" t="s">
        <v>55</v>
      </c>
      <c r="D13417" s="2" t="s">
        <v>51</v>
      </c>
      <c r="E13417" s="3" t="s">
        <v>45</v>
      </c>
      <c r="F13417" s="3">
        <f t="shared" ca="1" si="416"/>
        <v>1</v>
      </c>
      <c r="G13417" s="4">
        <f t="shared" ca="1" si="417"/>
        <v>107</v>
      </c>
      <c r="H13417" s="4">
        <f ca="1">+Data_TABLE[[#This Row],[Qty]]*Data_TABLE[[#This Row],[Unit Price]]</f>
        <v>107</v>
      </c>
      <c r="I13417" s="7">
        <v>42381</v>
      </c>
      <c r="J13417" s="10">
        <f>EOMONTH(Data_TABLE[[#This Row],[Date Sold]],0)</f>
        <v>42400</v>
      </c>
    </row>
    <row r="13418" spans="2:10" x14ac:dyDescent="0.25">
      <c r="B13418" s="1" t="s">
        <v>37</v>
      </c>
      <c r="C13418" s="3" t="s">
        <v>56</v>
      </c>
      <c r="D13418" s="2" t="s">
        <v>52</v>
      </c>
      <c r="E13418" s="3" t="s">
        <v>46</v>
      </c>
      <c r="F13418" s="3">
        <f t="shared" ca="1" si="416"/>
        <v>3</v>
      </c>
      <c r="G13418" s="4">
        <f t="shared" ca="1" si="417"/>
        <v>138</v>
      </c>
      <c r="H13418" s="4">
        <f ca="1">+Data_TABLE[[#This Row],[Qty]]*Data_TABLE[[#This Row],[Unit Price]]</f>
        <v>414</v>
      </c>
      <c r="I13418" s="7">
        <v>42381</v>
      </c>
      <c r="J13418" s="10">
        <f>EOMONTH(Data_TABLE[[#This Row],[Date Sold]],0)</f>
        <v>42400</v>
      </c>
    </row>
    <row r="13419" spans="2:10" x14ac:dyDescent="0.25">
      <c r="B13419" s="1" t="s">
        <v>37</v>
      </c>
      <c r="C13419" s="3" t="s">
        <v>55</v>
      </c>
      <c r="D13419" s="2" t="s">
        <v>51</v>
      </c>
      <c r="E13419" s="3" t="s">
        <v>45</v>
      </c>
      <c r="F13419" s="3">
        <f t="shared" ca="1" si="416"/>
        <v>2</v>
      </c>
      <c r="G13419" s="4">
        <f t="shared" ca="1" si="417"/>
        <v>138</v>
      </c>
      <c r="H13419" s="4">
        <f ca="1">+Data_TABLE[[#This Row],[Qty]]*Data_TABLE[[#This Row],[Unit Price]]</f>
        <v>276</v>
      </c>
      <c r="I13419" s="7">
        <v>42381</v>
      </c>
      <c r="J13419" s="10">
        <f>EOMONTH(Data_TABLE[[#This Row],[Date Sold]],0)</f>
        <v>42400</v>
      </c>
    </row>
    <row r="13420" spans="2:10" x14ac:dyDescent="0.25">
      <c r="B13420" s="1" t="s">
        <v>40</v>
      </c>
      <c r="C13420" s="3" t="s">
        <v>55</v>
      </c>
      <c r="D13420" s="2" t="s">
        <v>49</v>
      </c>
      <c r="E13420" s="3" t="s">
        <v>43</v>
      </c>
      <c r="F13420" s="3">
        <f t="shared" ca="1" si="416"/>
        <v>3</v>
      </c>
      <c r="G13420" s="4">
        <f t="shared" ca="1" si="417"/>
        <v>182</v>
      </c>
      <c r="H13420" s="4">
        <f ca="1">+Data_TABLE[[#This Row],[Qty]]*Data_TABLE[[#This Row],[Unit Price]]</f>
        <v>546</v>
      </c>
      <c r="I13420" s="7">
        <v>42381</v>
      </c>
      <c r="J13420" s="10">
        <f>EOMONTH(Data_TABLE[[#This Row],[Date Sold]],0)</f>
        <v>42400</v>
      </c>
    </row>
    <row r="13421" spans="2:10" x14ac:dyDescent="0.25">
      <c r="B13421" s="1" t="s">
        <v>41</v>
      </c>
      <c r="C13421" s="3" t="s">
        <v>54</v>
      </c>
      <c r="D13421" s="2" t="s">
        <v>48</v>
      </c>
      <c r="E13421" s="3" t="s">
        <v>42</v>
      </c>
      <c r="F13421" s="3">
        <f t="shared" ca="1" si="416"/>
        <v>4</v>
      </c>
      <c r="G13421" s="4">
        <f t="shared" ca="1" si="417"/>
        <v>180</v>
      </c>
      <c r="H13421" s="4">
        <f ca="1">+Data_TABLE[[#This Row],[Qty]]*Data_TABLE[[#This Row],[Unit Price]]</f>
        <v>720</v>
      </c>
      <c r="I13421" s="7">
        <v>42381</v>
      </c>
      <c r="J13421" s="10">
        <f>EOMONTH(Data_TABLE[[#This Row],[Date Sold]],0)</f>
        <v>42400</v>
      </c>
    </row>
    <row r="13422" spans="2:10" x14ac:dyDescent="0.25">
      <c r="B13422" s="1" t="s">
        <v>40</v>
      </c>
      <c r="C13422" s="3" t="s">
        <v>55</v>
      </c>
      <c r="D13422" s="2" t="s">
        <v>49</v>
      </c>
      <c r="E13422" s="3" t="s">
        <v>43</v>
      </c>
      <c r="F13422" s="3">
        <f t="shared" ca="1" si="416"/>
        <v>3</v>
      </c>
      <c r="G13422" s="4">
        <f t="shared" ca="1" si="417"/>
        <v>141</v>
      </c>
      <c r="H13422" s="4">
        <f ca="1">+Data_TABLE[[#This Row],[Qty]]*Data_TABLE[[#This Row],[Unit Price]]</f>
        <v>423</v>
      </c>
      <c r="I13422" s="7">
        <v>42381</v>
      </c>
      <c r="J13422" s="10">
        <f>EOMONTH(Data_TABLE[[#This Row],[Date Sold]],0)</f>
        <v>42400</v>
      </c>
    </row>
    <row r="13423" spans="2:10" x14ac:dyDescent="0.25">
      <c r="B13423" s="1" t="s">
        <v>40</v>
      </c>
      <c r="C13423" s="3" t="s">
        <v>55</v>
      </c>
      <c r="D13423" s="2" t="s">
        <v>51</v>
      </c>
      <c r="E13423" s="3" t="s">
        <v>45</v>
      </c>
      <c r="F13423" s="3">
        <f t="shared" ca="1" si="416"/>
        <v>2</v>
      </c>
      <c r="G13423" s="4">
        <f t="shared" ca="1" si="417"/>
        <v>163</v>
      </c>
      <c r="H13423" s="4">
        <f ca="1">+Data_TABLE[[#This Row],[Qty]]*Data_TABLE[[#This Row],[Unit Price]]</f>
        <v>326</v>
      </c>
      <c r="I13423" s="7">
        <v>42381</v>
      </c>
      <c r="J13423" s="10">
        <f>EOMONTH(Data_TABLE[[#This Row],[Date Sold]],0)</f>
        <v>42400</v>
      </c>
    </row>
    <row r="13424" spans="2:10" x14ac:dyDescent="0.25">
      <c r="B13424" s="1" t="s">
        <v>39</v>
      </c>
      <c r="C13424" s="3" t="s">
        <v>54</v>
      </c>
      <c r="D13424" s="2" t="s">
        <v>48</v>
      </c>
      <c r="E13424" s="3" t="s">
        <v>42</v>
      </c>
      <c r="F13424" s="3">
        <f t="shared" ca="1" si="416"/>
        <v>3</v>
      </c>
      <c r="G13424" s="4">
        <f t="shared" ca="1" si="417"/>
        <v>121</v>
      </c>
      <c r="H13424" s="4">
        <f ca="1">+Data_TABLE[[#This Row],[Qty]]*Data_TABLE[[#This Row],[Unit Price]]</f>
        <v>363</v>
      </c>
      <c r="I13424" s="7">
        <v>42381</v>
      </c>
      <c r="J13424" s="10">
        <f>EOMONTH(Data_TABLE[[#This Row],[Date Sold]],0)</f>
        <v>42400</v>
      </c>
    </row>
    <row r="13425" spans="2:10" x14ac:dyDescent="0.25">
      <c r="B13425" s="1" t="s">
        <v>40</v>
      </c>
      <c r="C13425" s="3" t="s">
        <v>56</v>
      </c>
      <c r="D13425" s="2" t="s">
        <v>50</v>
      </c>
      <c r="E13425" s="3" t="s">
        <v>44</v>
      </c>
      <c r="F13425" s="3">
        <f t="shared" ref="F13425:F13488" ca="1" si="418">RANDBETWEEN(1,5)</f>
        <v>1</v>
      </c>
      <c r="G13425" s="4">
        <f t="shared" ref="G13425:G13488" ca="1" si="419">RANDBETWEEN(60,200)</f>
        <v>96</v>
      </c>
      <c r="H13425" s="4">
        <f ca="1">+Data_TABLE[[#This Row],[Qty]]*Data_TABLE[[#This Row],[Unit Price]]</f>
        <v>96</v>
      </c>
      <c r="I13425" s="7">
        <v>42381</v>
      </c>
      <c r="J13425" s="10">
        <f>EOMONTH(Data_TABLE[[#This Row],[Date Sold]],0)</f>
        <v>42400</v>
      </c>
    </row>
    <row r="13426" spans="2:10" x14ac:dyDescent="0.25">
      <c r="B13426" s="1" t="s">
        <v>39</v>
      </c>
      <c r="C13426" s="3" t="s">
        <v>56</v>
      </c>
      <c r="D13426" s="2" t="s">
        <v>50</v>
      </c>
      <c r="E13426" s="3" t="s">
        <v>44</v>
      </c>
      <c r="F13426" s="3">
        <f t="shared" ca="1" si="418"/>
        <v>2</v>
      </c>
      <c r="G13426" s="4">
        <f t="shared" ca="1" si="419"/>
        <v>161</v>
      </c>
      <c r="H13426" s="4">
        <f ca="1">+Data_TABLE[[#This Row],[Qty]]*Data_TABLE[[#This Row],[Unit Price]]</f>
        <v>322</v>
      </c>
      <c r="I13426" s="7">
        <v>42381</v>
      </c>
      <c r="J13426" s="10">
        <f>EOMONTH(Data_TABLE[[#This Row],[Date Sold]],0)</f>
        <v>42400</v>
      </c>
    </row>
    <row r="13427" spans="2:10" x14ac:dyDescent="0.25">
      <c r="B13427" s="1" t="s">
        <v>40</v>
      </c>
      <c r="C13427" s="3" t="s">
        <v>56</v>
      </c>
      <c r="D13427" s="2" t="s">
        <v>52</v>
      </c>
      <c r="E13427" s="3" t="s">
        <v>46</v>
      </c>
      <c r="F13427" s="3">
        <f t="shared" ca="1" si="418"/>
        <v>3</v>
      </c>
      <c r="G13427" s="4">
        <f t="shared" ca="1" si="419"/>
        <v>169</v>
      </c>
      <c r="H13427" s="4">
        <f ca="1">+Data_TABLE[[#This Row],[Qty]]*Data_TABLE[[#This Row],[Unit Price]]</f>
        <v>507</v>
      </c>
      <c r="I13427" s="7">
        <v>42381</v>
      </c>
      <c r="J13427" s="10">
        <f>EOMONTH(Data_TABLE[[#This Row],[Date Sold]],0)</f>
        <v>42400</v>
      </c>
    </row>
    <row r="13428" spans="2:10" x14ac:dyDescent="0.25">
      <c r="B13428" s="1" t="s">
        <v>38</v>
      </c>
      <c r="C13428" s="3" t="s">
        <v>56</v>
      </c>
      <c r="D13428" s="2" t="s">
        <v>52</v>
      </c>
      <c r="E13428" s="3" t="s">
        <v>46</v>
      </c>
      <c r="F13428" s="3">
        <f t="shared" ca="1" si="418"/>
        <v>5</v>
      </c>
      <c r="G13428" s="4">
        <f t="shared" ca="1" si="419"/>
        <v>79</v>
      </c>
      <c r="H13428" s="4">
        <f ca="1">+Data_TABLE[[#This Row],[Qty]]*Data_TABLE[[#This Row],[Unit Price]]</f>
        <v>395</v>
      </c>
      <c r="I13428" s="7">
        <v>42381</v>
      </c>
      <c r="J13428" s="10">
        <f>EOMONTH(Data_TABLE[[#This Row],[Date Sold]],0)</f>
        <v>42400</v>
      </c>
    </row>
    <row r="13429" spans="2:10" x14ac:dyDescent="0.25">
      <c r="B13429" s="1" t="s">
        <v>37</v>
      </c>
      <c r="C13429" s="3" t="s">
        <v>56</v>
      </c>
      <c r="D13429" s="2" t="s">
        <v>52</v>
      </c>
      <c r="E13429" s="3" t="s">
        <v>46</v>
      </c>
      <c r="F13429" s="3">
        <f t="shared" ca="1" si="418"/>
        <v>2</v>
      </c>
      <c r="G13429" s="4">
        <f t="shared" ca="1" si="419"/>
        <v>139</v>
      </c>
      <c r="H13429" s="4">
        <f ca="1">+Data_TABLE[[#This Row],[Qty]]*Data_TABLE[[#This Row],[Unit Price]]</f>
        <v>278</v>
      </c>
      <c r="I13429" s="7">
        <v>42381</v>
      </c>
      <c r="J13429" s="10">
        <f>EOMONTH(Data_TABLE[[#This Row],[Date Sold]],0)</f>
        <v>42400</v>
      </c>
    </row>
    <row r="13430" spans="2:10" x14ac:dyDescent="0.25">
      <c r="B13430" s="1" t="s">
        <v>40</v>
      </c>
      <c r="C13430" s="3" t="s">
        <v>55</v>
      </c>
      <c r="D13430" s="2" t="s">
        <v>51</v>
      </c>
      <c r="E13430" s="3" t="s">
        <v>45</v>
      </c>
      <c r="F13430" s="3">
        <f t="shared" ca="1" si="418"/>
        <v>4</v>
      </c>
      <c r="G13430" s="4">
        <f t="shared" ca="1" si="419"/>
        <v>66</v>
      </c>
      <c r="H13430" s="4">
        <f ca="1">+Data_TABLE[[#This Row],[Qty]]*Data_TABLE[[#This Row],[Unit Price]]</f>
        <v>264</v>
      </c>
      <c r="I13430" s="7">
        <v>42381</v>
      </c>
      <c r="J13430" s="10">
        <f>EOMONTH(Data_TABLE[[#This Row],[Date Sold]],0)</f>
        <v>42400</v>
      </c>
    </row>
    <row r="13431" spans="2:10" x14ac:dyDescent="0.25">
      <c r="B13431" s="1" t="s">
        <v>39</v>
      </c>
      <c r="C13431" s="3" t="s">
        <v>56</v>
      </c>
      <c r="D13431" s="2" t="s">
        <v>50</v>
      </c>
      <c r="E13431" s="3" t="s">
        <v>44</v>
      </c>
      <c r="F13431" s="3">
        <f t="shared" ca="1" si="418"/>
        <v>5</v>
      </c>
      <c r="G13431" s="4">
        <f t="shared" ca="1" si="419"/>
        <v>198</v>
      </c>
      <c r="H13431" s="4">
        <f ca="1">+Data_TABLE[[#This Row],[Qty]]*Data_TABLE[[#This Row],[Unit Price]]</f>
        <v>990</v>
      </c>
      <c r="I13431" s="7">
        <v>42381</v>
      </c>
      <c r="J13431" s="10">
        <f>EOMONTH(Data_TABLE[[#This Row],[Date Sold]],0)</f>
        <v>42400</v>
      </c>
    </row>
    <row r="13432" spans="2:10" x14ac:dyDescent="0.25">
      <c r="B13432" s="1" t="s">
        <v>40</v>
      </c>
      <c r="C13432" s="3" t="s">
        <v>55</v>
      </c>
      <c r="D13432" s="2" t="s">
        <v>49</v>
      </c>
      <c r="E13432" s="3" t="s">
        <v>43</v>
      </c>
      <c r="F13432" s="3">
        <f t="shared" ca="1" si="418"/>
        <v>1</v>
      </c>
      <c r="G13432" s="4">
        <f t="shared" ca="1" si="419"/>
        <v>81</v>
      </c>
      <c r="H13432" s="4">
        <f ca="1">+Data_TABLE[[#This Row],[Qty]]*Data_TABLE[[#This Row],[Unit Price]]</f>
        <v>81</v>
      </c>
      <c r="I13432" s="7">
        <v>42381</v>
      </c>
      <c r="J13432" s="10">
        <f>EOMONTH(Data_TABLE[[#This Row],[Date Sold]],0)</f>
        <v>42400</v>
      </c>
    </row>
    <row r="13433" spans="2:10" x14ac:dyDescent="0.25">
      <c r="B13433" s="1" t="s">
        <v>39</v>
      </c>
      <c r="C13433" s="3" t="s">
        <v>56</v>
      </c>
      <c r="D13433" s="2" t="s">
        <v>52</v>
      </c>
      <c r="E13433" s="3" t="s">
        <v>46</v>
      </c>
      <c r="F13433" s="3">
        <f t="shared" ca="1" si="418"/>
        <v>5</v>
      </c>
      <c r="G13433" s="4">
        <f t="shared" ca="1" si="419"/>
        <v>116</v>
      </c>
      <c r="H13433" s="4">
        <f ca="1">+Data_TABLE[[#This Row],[Qty]]*Data_TABLE[[#This Row],[Unit Price]]</f>
        <v>580</v>
      </c>
      <c r="I13433" s="7">
        <v>42381</v>
      </c>
      <c r="J13433" s="10">
        <f>EOMONTH(Data_TABLE[[#This Row],[Date Sold]],0)</f>
        <v>42400</v>
      </c>
    </row>
    <row r="13434" spans="2:10" x14ac:dyDescent="0.25">
      <c r="B13434" s="1" t="s">
        <v>36</v>
      </c>
      <c r="C13434" s="3" t="s">
        <v>55</v>
      </c>
      <c r="D13434" s="2" t="s">
        <v>51</v>
      </c>
      <c r="E13434" s="3" t="s">
        <v>45</v>
      </c>
      <c r="F13434" s="3">
        <f t="shared" ca="1" si="418"/>
        <v>5</v>
      </c>
      <c r="G13434" s="4">
        <f t="shared" ca="1" si="419"/>
        <v>172</v>
      </c>
      <c r="H13434" s="4">
        <f ca="1">+Data_TABLE[[#This Row],[Qty]]*Data_TABLE[[#This Row],[Unit Price]]</f>
        <v>860</v>
      </c>
      <c r="I13434" s="7">
        <v>42381</v>
      </c>
      <c r="J13434" s="10">
        <f>EOMONTH(Data_TABLE[[#This Row],[Date Sold]],0)</f>
        <v>42400</v>
      </c>
    </row>
    <row r="13435" spans="2:10" x14ac:dyDescent="0.25">
      <c r="B13435" s="1" t="s">
        <v>40</v>
      </c>
      <c r="C13435" s="3" t="s">
        <v>55</v>
      </c>
      <c r="D13435" s="2" t="s">
        <v>49</v>
      </c>
      <c r="E13435" s="3" t="s">
        <v>43</v>
      </c>
      <c r="F13435" s="3">
        <f t="shared" ca="1" si="418"/>
        <v>2</v>
      </c>
      <c r="G13435" s="4">
        <f t="shared" ca="1" si="419"/>
        <v>68</v>
      </c>
      <c r="H13435" s="4">
        <f ca="1">+Data_TABLE[[#This Row],[Qty]]*Data_TABLE[[#This Row],[Unit Price]]</f>
        <v>136</v>
      </c>
      <c r="I13435" s="7">
        <v>42381</v>
      </c>
      <c r="J13435" s="10">
        <f>EOMONTH(Data_TABLE[[#This Row],[Date Sold]],0)</f>
        <v>42400</v>
      </c>
    </row>
    <row r="13436" spans="2:10" x14ac:dyDescent="0.25">
      <c r="B13436" s="1" t="s">
        <v>37</v>
      </c>
      <c r="C13436" s="3" t="s">
        <v>56</v>
      </c>
      <c r="D13436" s="2" t="s">
        <v>50</v>
      </c>
      <c r="E13436" s="3" t="s">
        <v>44</v>
      </c>
      <c r="F13436" s="3">
        <f t="shared" ca="1" si="418"/>
        <v>2</v>
      </c>
      <c r="G13436" s="4">
        <f t="shared" ca="1" si="419"/>
        <v>148</v>
      </c>
      <c r="H13436" s="4">
        <f ca="1">+Data_TABLE[[#This Row],[Qty]]*Data_TABLE[[#This Row],[Unit Price]]</f>
        <v>296</v>
      </c>
      <c r="I13436" s="7">
        <v>42381</v>
      </c>
      <c r="J13436" s="10">
        <f>EOMONTH(Data_TABLE[[#This Row],[Date Sold]],0)</f>
        <v>42400</v>
      </c>
    </row>
    <row r="13437" spans="2:10" x14ac:dyDescent="0.25">
      <c r="B13437" s="1" t="s">
        <v>38</v>
      </c>
      <c r="C13437" s="3" t="s">
        <v>56</v>
      </c>
      <c r="D13437" s="2" t="s">
        <v>50</v>
      </c>
      <c r="E13437" s="3" t="s">
        <v>44</v>
      </c>
      <c r="F13437" s="3">
        <f t="shared" ca="1" si="418"/>
        <v>1</v>
      </c>
      <c r="G13437" s="4">
        <f t="shared" ca="1" si="419"/>
        <v>92</v>
      </c>
      <c r="H13437" s="4">
        <f ca="1">+Data_TABLE[[#This Row],[Qty]]*Data_TABLE[[#This Row],[Unit Price]]</f>
        <v>92</v>
      </c>
      <c r="I13437" s="7">
        <v>42381</v>
      </c>
      <c r="J13437" s="10">
        <f>EOMONTH(Data_TABLE[[#This Row],[Date Sold]],0)</f>
        <v>42400</v>
      </c>
    </row>
    <row r="13438" spans="2:10" x14ac:dyDescent="0.25">
      <c r="B13438" s="1" t="s">
        <v>40</v>
      </c>
      <c r="C13438" s="3" t="s">
        <v>56</v>
      </c>
      <c r="D13438" s="2" t="s">
        <v>52</v>
      </c>
      <c r="E13438" s="3" t="s">
        <v>46</v>
      </c>
      <c r="F13438" s="3">
        <f t="shared" ca="1" si="418"/>
        <v>1</v>
      </c>
      <c r="G13438" s="4">
        <f t="shared" ca="1" si="419"/>
        <v>196</v>
      </c>
      <c r="H13438" s="4">
        <f ca="1">+Data_TABLE[[#This Row],[Qty]]*Data_TABLE[[#This Row],[Unit Price]]</f>
        <v>196</v>
      </c>
      <c r="I13438" s="7">
        <v>42381</v>
      </c>
      <c r="J13438" s="10">
        <f>EOMONTH(Data_TABLE[[#This Row],[Date Sold]],0)</f>
        <v>42400</v>
      </c>
    </row>
    <row r="13439" spans="2:10" x14ac:dyDescent="0.25">
      <c r="B13439" s="1" t="s">
        <v>39</v>
      </c>
      <c r="C13439" s="3" t="s">
        <v>56</v>
      </c>
      <c r="D13439" s="2" t="s">
        <v>52</v>
      </c>
      <c r="E13439" s="3" t="s">
        <v>46</v>
      </c>
      <c r="F13439" s="3">
        <f t="shared" ca="1" si="418"/>
        <v>5</v>
      </c>
      <c r="G13439" s="4">
        <f t="shared" ca="1" si="419"/>
        <v>142</v>
      </c>
      <c r="H13439" s="4">
        <f ca="1">+Data_TABLE[[#This Row],[Qty]]*Data_TABLE[[#This Row],[Unit Price]]</f>
        <v>710</v>
      </c>
      <c r="I13439" s="7">
        <v>42381</v>
      </c>
      <c r="J13439" s="10">
        <f>EOMONTH(Data_TABLE[[#This Row],[Date Sold]],0)</f>
        <v>42400</v>
      </c>
    </row>
    <row r="13440" spans="2:10" x14ac:dyDescent="0.25">
      <c r="B13440" s="1" t="s">
        <v>37</v>
      </c>
      <c r="C13440" s="3" t="s">
        <v>54</v>
      </c>
      <c r="D13440" s="2" t="s">
        <v>48</v>
      </c>
      <c r="E13440" s="3" t="s">
        <v>42</v>
      </c>
      <c r="F13440" s="3">
        <f t="shared" ca="1" si="418"/>
        <v>4</v>
      </c>
      <c r="G13440" s="4">
        <f t="shared" ca="1" si="419"/>
        <v>149</v>
      </c>
      <c r="H13440" s="4">
        <f ca="1">+Data_TABLE[[#This Row],[Qty]]*Data_TABLE[[#This Row],[Unit Price]]</f>
        <v>596</v>
      </c>
      <c r="I13440" s="7">
        <v>42381</v>
      </c>
      <c r="J13440" s="10">
        <f>EOMONTH(Data_TABLE[[#This Row],[Date Sold]],0)</f>
        <v>42400</v>
      </c>
    </row>
    <row r="13441" spans="2:10" x14ac:dyDescent="0.25">
      <c r="B13441" s="1" t="s">
        <v>39</v>
      </c>
      <c r="C13441" s="3" t="s">
        <v>54</v>
      </c>
      <c r="D13441" s="2" t="s">
        <v>48</v>
      </c>
      <c r="E13441" s="3" t="s">
        <v>42</v>
      </c>
      <c r="F13441" s="3">
        <f t="shared" ca="1" si="418"/>
        <v>3</v>
      </c>
      <c r="G13441" s="4">
        <f t="shared" ca="1" si="419"/>
        <v>120</v>
      </c>
      <c r="H13441" s="4">
        <f ca="1">+Data_TABLE[[#This Row],[Qty]]*Data_TABLE[[#This Row],[Unit Price]]</f>
        <v>360</v>
      </c>
      <c r="I13441" s="7">
        <v>42381</v>
      </c>
      <c r="J13441" s="10">
        <f>EOMONTH(Data_TABLE[[#This Row],[Date Sold]],0)</f>
        <v>42400</v>
      </c>
    </row>
    <row r="13442" spans="2:10" x14ac:dyDescent="0.25">
      <c r="B13442" s="1" t="s">
        <v>37</v>
      </c>
      <c r="C13442" s="3" t="s">
        <v>54</v>
      </c>
      <c r="D13442" s="2" t="s">
        <v>48</v>
      </c>
      <c r="E13442" s="3" t="s">
        <v>42</v>
      </c>
      <c r="F13442" s="3">
        <f t="shared" ca="1" si="418"/>
        <v>5</v>
      </c>
      <c r="G13442" s="4">
        <f t="shared" ca="1" si="419"/>
        <v>117</v>
      </c>
      <c r="H13442" s="4">
        <f ca="1">+Data_TABLE[[#This Row],[Qty]]*Data_TABLE[[#This Row],[Unit Price]]</f>
        <v>585</v>
      </c>
      <c r="I13442" s="7">
        <v>42381</v>
      </c>
      <c r="J13442" s="10">
        <f>EOMONTH(Data_TABLE[[#This Row],[Date Sold]],0)</f>
        <v>42400</v>
      </c>
    </row>
    <row r="13443" spans="2:10" x14ac:dyDescent="0.25">
      <c r="B13443" s="1" t="s">
        <v>38</v>
      </c>
      <c r="C13443" s="3" t="s">
        <v>55</v>
      </c>
      <c r="D13443" s="2" t="s">
        <v>51</v>
      </c>
      <c r="E13443" s="3" t="s">
        <v>45</v>
      </c>
      <c r="F13443" s="3">
        <f t="shared" ca="1" si="418"/>
        <v>3</v>
      </c>
      <c r="G13443" s="4">
        <f t="shared" ca="1" si="419"/>
        <v>179</v>
      </c>
      <c r="H13443" s="4">
        <f ca="1">+Data_TABLE[[#This Row],[Qty]]*Data_TABLE[[#This Row],[Unit Price]]</f>
        <v>537</v>
      </c>
      <c r="I13443" s="7">
        <v>42381</v>
      </c>
      <c r="J13443" s="10">
        <f>EOMONTH(Data_TABLE[[#This Row],[Date Sold]],0)</f>
        <v>42400</v>
      </c>
    </row>
    <row r="13444" spans="2:10" x14ac:dyDescent="0.25">
      <c r="B13444" s="1" t="s">
        <v>39</v>
      </c>
      <c r="C13444" s="3" t="s">
        <v>56</v>
      </c>
      <c r="D13444" s="2" t="s">
        <v>52</v>
      </c>
      <c r="E13444" s="3" t="s">
        <v>46</v>
      </c>
      <c r="F13444" s="3">
        <f t="shared" ca="1" si="418"/>
        <v>1</v>
      </c>
      <c r="G13444" s="4">
        <f t="shared" ca="1" si="419"/>
        <v>136</v>
      </c>
      <c r="H13444" s="4">
        <f ca="1">+Data_TABLE[[#This Row],[Qty]]*Data_TABLE[[#This Row],[Unit Price]]</f>
        <v>136</v>
      </c>
      <c r="I13444" s="7">
        <v>42381</v>
      </c>
      <c r="J13444" s="10">
        <f>EOMONTH(Data_TABLE[[#This Row],[Date Sold]],0)</f>
        <v>42400</v>
      </c>
    </row>
    <row r="13445" spans="2:10" x14ac:dyDescent="0.25">
      <c r="B13445" s="1" t="s">
        <v>40</v>
      </c>
      <c r="C13445" s="3" t="s">
        <v>55</v>
      </c>
      <c r="D13445" s="2" t="s">
        <v>49</v>
      </c>
      <c r="E13445" s="3" t="s">
        <v>43</v>
      </c>
      <c r="F13445" s="3">
        <f t="shared" ca="1" si="418"/>
        <v>5</v>
      </c>
      <c r="G13445" s="4">
        <f t="shared" ca="1" si="419"/>
        <v>156</v>
      </c>
      <c r="H13445" s="4">
        <f ca="1">+Data_TABLE[[#This Row],[Qty]]*Data_TABLE[[#This Row],[Unit Price]]</f>
        <v>780</v>
      </c>
      <c r="I13445" s="7">
        <v>42381</v>
      </c>
      <c r="J13445" s="10">
        <f>EOMONTH(Data_TABLE[[#This Row],[Date Sold]],0)</f>
        <v>42400</v>
      </c>
    </row>
    <row r="13446" spans="2:10" x14ac:dyDescent="0.25">
      <c r="B13446" s="1" t="s">
        <v>37</v>
      </c>
      <c r="C13446" s="3" t="s">
        <v>56</v>
      </c>
      <c r="D13446" s="2" t="s">
        <v>52</v>
      </c>
      <c r="E13446" s="3" t="s">
        <v>46</v>
      </c>
      <c r="F13446" s="3">
        <f t="shared" ca="1" si="418"/>
        <v>5</v>
      </c>
      <c r="G13446" s="4">
        <f t="shared" ca="1" si="419"/>
        <v>89</v>
      </c>
      <c r="H13446" s="4">
        <f ca="1">+Data_TABLE[[#This Row],[Qty]]*Data_TABLE[[#This Row],[Unit Price]]</f>
        <v>445</v>
      </c>
      <c r="I13446" s="7">
        <v>42381</v>
      </c>
      <c r="J13446" s="10">
        <f>EOMONTH(Data_TABLE[[#This Row],[Date Sold]],0)</f>
        <v>42400</v>
      </c>
    </row>
    <row r="13447" spans="2:10" x14ac:dyDescent="0.25">
      <c r="B13447" s="1" t="s">
        <v>36</v>
      </c>
      <c r="C13447" s="3" t="s">
        <v>55</v>
      </c>
      <c r="D13447" s="2" t="s">
        <v>49</v>
      </c>
      <c r="E13447" s="3" t="s">
        <v>43</v>
      </c>
      <c r="F13447" s="3">
        <f t="shared" ca="1" si="418"/>
        <v>4</v>
      </c>
      <c r="G13447" s="4">
        <f t="shared" ca="1" si="419"/>
        <v>132</v>
      </c>
      <c r="H13447" s="4">
        <f ca="1">+Data_TABLE[[#This Row],[Qty]]*Data_TABLE[[#This Row],[Unit Price]]</f>
        <v>528</v>
      </c>
      <c r="I13447" s="7">
        <v>42381</v>
      </c>
      <c r="J13447" s="10">
        <f>EOMONTH(Data_TABLE[[#This Row],[Date Sold]],0)</f>
        <v>42400</v>
      </c>
    </row>
    <row r="13448" spans="2:10" x14ac:dyDescent="0.25">
      <c r="B13448" s="1" t="s">
        <v>39</v>
      </c>
      <c r="C13448" s="3" t="s">
        <v>55</v>
      </c>
      <c r="D13448" s="2" t="s">
        <v>51</v>
      </c>
      <c r="E13448" s="3" t="s">
        <v>45</v>
      </c>
      <c r="F13448" s="3">
        <f t="shared" ca="1" si="418"/>
        <v>2</v>
      </c>
      <c r="G13448" s="4">
        <f t="shared" ca="1" si="419"/>
        <v>169</v>
      </c>
      <c r="H13448" s="4">
        <f ca="1">+Data_TABLE[[#This Row],[Qty]]*Data_TABLE[[#This Row],[Unit Price]]</f>
        <v>338</v>
      </c>
      <c r="I13448" s="7">
        <v>42381</v>
      </c>
      <c r="J13448" s="10">
        <f>EOMONTH(Data_TABLE[[#This Row],[Date Sold]],0)</f>
        <v>42400</v>
      </c>
    </row>
    <row r="13449" spans="2:10" x14ac:dyDescent="0.25">
      <c r="B13449" s="1" t="s">
        <v>39</v>
      </c>
      <c r="C13449" s="3" t="s">
        <v>55</v>
      </c>
      <c r="D13449" s="2" t="s">
        <v>49</v>
      </c>
      <c r="E13449" s="3" t="s">
        <v>43</v>
      </c>
      <c r="F13449" s="3">
        <f t="shared" ca="1" si="418"/>
        <v>1</v>
      </c>
      <c r="G13449" s="4">
        <f t="shared" ca="1" si="419"/>
        <v>156</v>
      </c>
      <c r="H13449" s="4">
        <f ca="1">+Data_TABLE[[#This Row],[Qty]]*Data_TABLE[[#This Row],[Unit Price]]</f>
        <v>156</v>
      </c>
      <c r="I13449" s="7">
        <v>42381</v>
      </c>
      <c r="J13449" s="10">
        <f>EOMONTH(Data_TABLE[[#This Row],[Date Sold]],0)</f>
        <v>42400</v>
      </c>
    </row>
    <row r="13450" spans="2:10" x14ac:dyDescent="0.25">
      <c r="B13450" s="1" t="s">
        <v>41</v>
      </c>
      <c r="C13450" s="3" t="s">
        <v>55</v>
      </c>
      <c r="D13450" s="2" t="s">
        <v>51</v>
      </c>
      <c r="E13450" s="3" t="s">
        <v>45</v>
      </c>
      <c r="F13450" s="3">
        <f t="shared" ca="1" si="418"/>
        <v>1</v>
      </c>
      <c r="G13450" s="4">
        <f t="shared" ca="1" si="419"/>
        <v>136</v>
      </c>
      <c r="H13450" s="4">
        <f ca="1">+Data_TABLE[[#This Row],[Qty]]*Data_TABLE[[#This Row],[Unit Price]]</f>
        <v>136</v>
      </c>
      <c r="I13450" s="7">
        <v>42381</v>
      </c>
      <c r="J13450" s="10">
        <f>EOMONTH(Data_TABLE[[#This Row],[Date Sold]],0)</f>
        <v>42400</v>
      </c>
    </row>
    <row r="13451" spans="2:10" x14ac:dyDescent="0.25">
      <c r="B13451" s="1" t="s">
        <v>40</v>
      </c>
      <c r="C13451" s="3" t="s">
        <v>56</v>
      </c>
      <c r="D13451" s="2" t="s">
        <v>50</v>
      </c>
      <c r="E13451" s="3" t="s">
        <v>44</v>
      </c>
      <c r="F13451" s="3">
        <f t="shared" ca="1" si="418"/>
        <v>5</v>
      </c>
      <c r="G13451" s="4">
        <f t="shared" ca="1" si="419"/>
        <v>116</v>
      </c>
      <c r="H13451" s="4">
        <f ca="1">+Data_TABLE[[#This Row],[Qty]]*Data_TABLE[[#This Row],[Unit Price]]</f>
        <v>580</v>
      </c>
      <c r="I13451" s="7">
        <v>42381</v>
      </c>
      <c r="J13451" s="10">
        <f>EOMONTH(Data_TABLE[[#This Row],[Date Sold]],0)</f>
        <v>42400</v>
      </c>
    </row>
    <row r="13452" spans="2:10" x14ac:dyDescent="0.25">
      <c r="B13452" s="1" t="s">
        <v>37</v>
      </c>
      <c r="C13452" s="3" t="s">
        <v>55</v>
      </c>
      <c r="D13452" s="2" t="s">
        <v>51</v>
      </c>
      <c r="E13452" s="3" t="s">
        <v>45</v>
      </c>
      <c r="F13452" s="3">
        <f t="shared" ca="1" si="418"/>
        <v>2</v>
      </c>
      <c r="G13452" s="4">
        <f t="shared" ca="1" si="419"/>
        <v>120</v>
      </c>
      <c r="H13452" s="4">
        <f ca="1">+Data_TABLE[[#This Row],[Qty]]*Data_TABLE[[#This Row],[Unit Price]]</f>
        <v>240</v>
      </c>
      <c r="I13452" s="7">
        <v>42381</v>
      </c>
      <c r="J13452" s="10">
        <f>EOMONTH(Data_TABLE[[#This Row],[Date Sold]],0)</f>
        <v>42400</v>
      </c>
    </row>
    <row r="13453" spans="2:10" x14ac:dyDescent="0.25">
      <c r="B13453" s="1" t="s">
        <v>37</v>
      </c>
      <c r="C13453" s="3" t="s">
        <v>55</v>
      </c>
      <c r="D13453" s="2" t="s">
        <v>49</v>
      </c>
      <c r="E13453" s="3" t="s">
        <v>43</v>
      </c>
      <c r="F13453" s="3">
        <f t="shared" ca="1" si="418"/>
        <v>1</v>
      </c>
      <c r="G13453" s="4">
        <f t="shared" ca="1" si="419"/>
        <v>126</v>
      </c>
      <c r="H13453" s="4">
        <f ca="1">+Data_TABLE[[#This Row],[Qty]]*Data_TABLE[[#This Row],[Unit Price]]</f>
        <v>126</v>
      </c>
      <c r="I13453" s="7">
        <v>42382</v>
      </c>
      <c r="J13453" s="10">
        <f>EOMONTH(Data_TABLE[[#This Row],[Date Sold]],0)</f>
        <v>42400</v>
      </c>
    </row>
    <row r="13454" spans="2:10" x14ac:dyDescent="0.25">
      <c r="B13454" s="1" t="s">
        <v>41</v>
      </c>
      <c r="C13454" s="3" t="s">
        <v>55</v>
      </c>
      <c r="D13454" s="2" t="s">
        <v>49</v>
      </c>
      <c r="E13454" s="3" t="s">
        <v>43</v>
      </c>
      <c r="F13454" s="3">
        <f t="shared" ca="1" si="418"/>
        <v>5</v>
      </c>
      <c r="G13454" s="4">
        <f t="shared" ca="1" si="419"/>
        <v>181</v>
      </c>
      <c r="H13454" s="4">
        <f ca="1">+Data_TABLE[[#This Row],[Qty]]*Data_TABLE[[#This Row],[Unit Price]]</f>
        <v>905</v>
      </c>
      <c r="I13454" s="7">
        <v>42382</v>
      </c>
      <c r="J13454" s="10">
        <f>EOMONTH(Data_TABLE[[#This Row],[Date Sold]],0)</f>
        <v>42400</v>
      </c>
    </row>
    <row r="13455" spans="2:10" x14ac:dyDescent="0.25">
      <c r="B13455" s="1" t="s">
        <v>40</v>
      </c>
      <c r="C13455" s="3" t="s">
        <v>55</v>
      </c>
      <c r="D13455" s="2" t="s">
        <v>51</v>
      </c>
      <c r="E13455" s="3" t="s">
        <v>45</v>
      </c>
      <c r="F13455" s="3">
        <f t="shared" ca="1" si="418"/>
        <v>3</v>
      </c>
      <c r="G13455" s="4">
        <f t="shared" ca="1" si="419"/>
        <v>85</v>
      </c>
      <c r="H13455" s="4">
        <f ca="1">+Data_TABLE[[#This Row],[Qty]]*Data_TABLE[[#This Row],[Unit Price]]</f>
        <v>255</v>
      </c>
      <c r="I13455" s="7">
        <v>42382</v>
      </c>
      <c r="J13455" s="10">
        <f>EOMONTH(Data_TABLE[[#This Row],[Date Sold]],0)</f>
        <v>42400</v>
      </c>
    </row>
    <row r="13456" spans="2:10" x14ac:dyDescent="0.25">
      <c r="B13456" s="1" t="s">
        <v>39</v>
      </c>
      <c r="C13456" s="3" t="s">
        <v>54</v>
      </c>
      <c r="D13456" s="2" t="s">
        <v>48</v>
      </c>
      <c r="E13456" s="3" t="s">
        <v>42</v>
      </c>
      <c r="F13456" s="3">
        <f t="shared" ca="1" si="418"/>
        <v>2</v>
      </c>
      <c r="G13456" s="4">
        <f t="shared" ca="1" si="419"/>
        <v>86</v>
      </c>
      <c r="H13456" s="4">
        <f ca="1">+Data_TABLE[[#This Row],[Qty]]*Data_TABLE[[#This Row],[Unit Price]]</f>
        <v>172</v>
      </c>
      <c r="I13456" s="7">
        <v>42382</v>
      </c>
      <c r="J13456" s="10">
        <f>EOMONTH(Data_TABLE[[#This Row],[Date Sold]],0)</f>
        <v>42400</v>
      </c>
    </row>
    <row r="13457" spans="2:10" x14ac:dyDescent="0.25">
      <c r="B13457" s="1" t="s">
        <v>36</v>
      </c>
      <c r="C13457" s="3" t="s">
        <v>56</v>
      </c>
      <c r="D13457" s="2" t="s">
        <v>50</v>
      </c>
      <c r="E13457" s="3" t="s">
        <v>44</v>
      </c>
      <c r="F13457" s="3">
        <f t="shared" ca="1" si="418"/>
        <v>2</v>
      </c>
      <c r="G13457" s="4">
        <f t="shared" ca="1" si="419"/>
        <v>78</v>
      </c>
      <c r="H13457" s="4">
        <f ca="1">+Data_TABLE[[#This Row],[Qty]]*Data_TABLE[[#This Row],[Unit Price]]</f>
        <v>156</v>
      </c>
      <c r="I13457" s="7">
        <v>42382</v>
      </c>
      <c r="J13457" s="10">
        <f>EOMONTH(Data_TABLE[[#This Row],[Date Sold]],0)</f>
        <v>42400</v>
      </c>
    </row>
    <row r="13458" spans="2:10" x14ac:dyDescent="0.25">
      <c r="B13458" s="1" t="s">
        <v>40</v>
      </c>
      <c r="C13458" s="3" t="s">
        <v>55</v>
      </c>
      <c r="D13458" s="2" t="s">
        <v>51</v>
      </c>
      <c r="E13458" s="3" t="s">
        <v>45</v>
      </c>
      <c r="F13458" s="3">
        <f t="shared" ca="1" si="418"/>
        <v>1</v>
      </c>
      <c r="G13458" s="4">
        <f t="shared" ca="1" si="419"/>
        <v>138</v>
      </c>
      <c r="H13458" s="4">
        <f ca="1">+Data_TABLE[[#This Row],[Qty]]*Data_TABLE[[#This Row],[Unit Price]]</f>
        <v>138</v>
      </c>
      <c r="I13458" s="7">
        <v>42382</v>
      </c>
      <c r="J13458" s="10">
        <f>EOMONTH(Data_TABLE[[#This Row],[Date Sold]],0)</f>
        <v>42400</v>
      </c>
    </row>
    <row r="13459" spans="2:10" x14ac:dyDescent="0.25">
      <c r="B13459" s="1" t="s">
        <v>38</v>
      </c>
      <c r="C13459" s="3" t="s">
        <v>56</v>
      </c>
      <c r="D13459" s="2" t="s">
        <v>50</v>
      </c>
      <c r="E13459" s="3" t="s">
        <v>44</v>
      </c>
      <c r="F13459" s="3">
        <f t="shared" ca="1" si="418"/>
        <v>5</v>
      </c>
      <c r="G13459" s="4">
        <f t="shared" ca="1" si="419"/>
        <v>97</v>
      </c>
      <c r="H13459" s="4">
        <f ca="1">+Data_TABLE[[#This Row],[Qty]]*Data_TABLE[[#This Row],[Unit Price]]</f>
        <v>485</v>
      </c>
      <c r="I13459" s="7">
        <v>42382</v>
      </c>
      <c r="J13459" s="10">
        <f>EOMONTH(Data_TABLE[[#This Row],[Date Sold]],0)</f>
        <v>42400</v>
      </c>
    </row>
    <row r="13460" spans="2:10" x14ac:dyDescent="0.25">
      <c r="B13460" s="1" t="s">
        <v>39</v>
      </c>
      <c r="C13460" s="3" t="s">
        <v>56</v>
      </c>
      <c r="D13460" s="2" t="s">
        <v>52</v>
      </c>
      <c r="E13460" s="3" t="s">
        <v>46</v>
      </c>
      <c r="F13460" s="3">
        <f t="shared" ca="1" si="418"/>
        <v>2</v>
      </c>
      <c r="G13460" s="4">
        <f t="shared" ca="1" si="419"/>
        <v>82</v>
      </c>
      <c r="H13460" s="4">
        <f ca="1">+Data_TABLE[[#This Row],[Qty]]*Data_TABLE[[#This Row],[Unit Price]]</f>
        <v>164</v>
      </c>
      <c r="I13460" s="7">
        <v>42382</v>
      </c>
      <c r="J13460" s="10">
        <f>EOMONTH(Data_TABLE[[#This Row],[Date Sold]],0)</f>
        <v>42400</v>
      </c>
    </row>
    <row r="13461" spans="2:10" x14ac:dyDescent="0.25">
      <c r="B13461" s="1" t="s">
        <v>36</v>
      </c>
      <c r="C13461" s="3" t="s">
        <v>54</v>
      </c>
      <c r="D13461" s="2" t="s">
        <v>48</v>
      </c>
      <c r="E13461" s="3" t="s">
        <v>42</v>
      </c>
      <c r="F13461" s="3">
        <f t="shared" ca="1" si="418"/>
        <v>3</v>
      </c>
      <c r="G13461" s="4">
        <f t="shared" ca="1" si="419"/>
        <v>72</v>
      </c>
      <c r="H13461" s="4">
        <f ca="1">+Data_TABLE[[#This Row],[Qty]]*Data_TABLE[[#This Row],[Unit Price]]</f>
        <v>216</v>
      </c>
      <c r="I13461" s="7">
        <v>42382</v>
      </c>
      <c r="J13461" s="10">
        <f>EOMONTH(Data_TABLE[[#This Row],[Date Sold]],0)</f>
        <v>42400</v>
      </c>
    </row>
    <row r="13462" spans="2:10" x14ac:dyDescent="0.25">
      <c r="B13462" s="1" t="s">
        <v>39</v>
      </c>
      <c r="C13462" s="3" t="s">
        <v>56</v>
      </c>
      <c r="D13462" s="2" t="s">
        <v>50</v>
      </c>
      <c r="E13462" s="3" t="s">
        <v>44</v>
      </c>
      <c r="F13462" s="3">
        <f t="shared" ca="1" si="418"/>
        <v>5</v>
      </c>
      <c r="G13462" s="4">
        <f t="shared" ca="1" si="419"/>
        <v>79</v>
      </c>
      <c r="H13462" s="4">
        <f ca="1">+Data_TABLE[[#This Row],[Qty]]*Data_TABLE[[#This Row],[Unit Price]]</f>
        <v>395</v>
      </c>
      <c r="I13462" s="7">
        <v>42382</v>
      </c>
      <c r="J13462" s="10">
        <f>EOMONTH(Data_TABLE[[#This Row],[Date Sold]],0)</f>
        <v>42400</v>
      </c>
    </row>
    <row r="13463" spans="2:10" x14ac:dyDescent="0.25">
      <c r="B13463" s="1" t="s">
        <v>37</v>
      </c>
      <c r="C13463" s="3" t="s">
        <v>55</v>
      </c>
      <c r="D13463" s="2" t="s">
        <v>51</v>
      </c>
      <c r="E13463" s="3" t="s">
        <v>45</v>
      </c>
      <c r="F13463" s="3">
        <f t="shared" ca="1" si="418"/>
        <v>2</v>
      </c>
      <c r="G13463" s="4">
        <f t="shared" ca="1" si="419"/>
        <v>134</v>
      </c>
      <c r="H13463" s="4">
        <f ca="1">+Data_TABLE[[#This Row],[Qty]]*Data_TABLE[[#This Row],[Unit Price]]</f>
        <v>268</v>
      </c>
      <c r="I13463" s="7">
        <v>42382</v>
      </c>
      <c r="J13463" s="10">
        <f>EOMONTH(Data_TABLE[[#This Row],[Date Sold]],0)</f>
        <v>42400</v>
      </c>
    </row>
    <row r="13464" spans="2:10" x14ac:dyDescent="0.25">
      <c r="B13464" s="1" t="s">
        <v>36</v>
      </c>
      <c r="C13464" s="3" t="s">
        <v>54</v>
      </c>
      <c r="D13464" s="2" t="s">
        <v>48</v>
      </c>
      <c r="E13464" s="3" t="s">
        <v>42</v>
      </c>
      <c r="F13464" s="3">
        <f t="shared" ca="1" si="418"/>
        <v>4</v>
      </c>
      <c r="G13464" s="4">
        <f t="shared" ca="1" si="419"/>
        <v>106</v>
      </c>
      <c r="H13464" s="4">
        <f ca="1">+Data_TABLE[[#This Row],[Qty]]*Data_TABLE[[#This Row],[Unit Price]]</f>
        <v>424</v>
      </c>
      <c r="I13464" s="7">
        <v>42382</v>
      </c>
      <c r="J13464" s="10">
        <f>EOMONTH(Data_TABLE[[#This Row],[Date Sold]],0)</f>
        <v>42400</v>
      </c>
    </row>
    <row r="13465" spans="2:10" x14ac:dyDescent="0.25">
      <c r="B13465" s="1" t="s">
        <v>40</v>
      </c>
      <c r="C13465" s="3" t="s">
        <v>55</v>
      </c>
      <c r="D13465" s="2" t="s">
        <v>51</v>
      </c>
      <c r="E13465" s="3" t="s">
        <v>45</v>
      </c>
      <c r="F13465" s="3">
        <f t="shared" ca="1" si="418"/>
        <v>5</v>
      </c>
      <c r="G13465" s="4">
        <f t="shared" ca="1" si="419"/>
        <v>124</v>
      </c>
      <c r="H13465" s="4">
        <f ca="1">+Data_TABLE[[#This Row],[Qty]]*Data_TABLE[[#This Row],[Unit Price]]</f>
        <v>620</v>
      </c>
      <c r="I13465" s="7">
        <v>42382</v>
      </c>
      <c r="J13465" s="10">
        <f>EOMONTH(Data_TABLE[[#This Row],[Date Sold]],0)</f>
        <v>42400</v>
      </c>
    </row>
    <row r="13466" spans="2:10" x14ac:dyDescent="0.25">
      <c r="B13466" s="1" t="s">
        <v>40</v>
      </c>
      <c r="C13466" s="3" t="s">
        <v>54</v>
      </c>
      <c r="D13466" s="2" t="s">
        <v>48</v>
      </c>
      <c r="E13466" s="3" t="s">
        <v>42</v>
      </c>
      <c r="F13466" s="3">
        <f t="shared" ca="1" si="418"/>
        <v>2</v>
      </c>
      <c r="G13466" s="4">
        <f t="shared" ca="1" si="419"/>
        <v>199</v>
      </c>
      <c r="H13466" s="4">
        <f ca="1">+Data_TABLE[[#This Row],[Qty]]*Data_TABLE[[#This Row],[Unit Price]]</f>
        <v>398</v>
      </c>
      <c r="I13466" s="7">
        <v>42382</v>
      </c>
      <c r="J13466" s="10">
        <f>EOMONTH(Data_TABLE[[#This Row],[Date Sold]],0)</f>
        <v>42400</v>
      </c>
    </row>
    <row r="13467" spans="2:10" x14ac:dyDescent="0.25">
      <c r="B13467" s="1" t="s">
        <v>37</v>
      </c>
      <c r="C13467" s="3" t="s">
        <v>55</v>
      </c>
      <c r="D13467" s="2" t="s">
        <v>49</v>
      </c>
      <c r="E13467" s="3" t="s">
        <v>43</v>
      </c>
      <c r="F13467" s="3">
        <f t="shared" ca="1" si="418"/>
        <v>2</v>
      </c>
      <c r="G13467" s="4">
        <f t="shared" ca="1" si="419"/>
        <v>174</v>
      </c>
      <c r="H13467" s="4">
        <f ca="1">+Data_TABLE[[#This Row],[Qty]]*Data_TABLE[[#This Row],[Unit Price]]</f>
        <v>348</v>
      </c>
      <c r="I13467" s="7">
        <v>42382</v>
      </c>
      <c r="J13467" s="10">
        <f>EOMONTH(Data_TABLE[[#This Row],[Date Sold]],0)</f>
        <v>42400</v>
      </c>
    </row>
    <row r="13468" spans="2:10" x14ac:dyDescent="0.25">
      <c r="B13468" s="1" t="s">
        <v>39</v>
      </c>
      <c r="C13468" s="3" t="s">
        <v>54</v>
      </c>
      <c r="D13468" s="2" t="s">
        <v>48</v>
      </c>
      <c r="E13468" s="3" t="s">
        <v>42</v>
      </c>
      <c r="F13468" s="3">
        <f t="shared" ca="1" si="418"/>
        <v>3</v>
      </c>
      <c r="G13468" s="4">
        <f t="shared" ca="1" si="419"/>
        <v>73</v>
      </c>
      <c r="H13468" s="4">
        <f ca="1">+Data_TABLE[[#This Row],[Qty]]*Data_TABLE[[#This Row],[Unit Price]]</f>
        <v>219</v>
      </c>
      <c r="I13468" s="7">
        <v>42382</v>
      </c>
      <c r="J13468" s="10">
        <f>EOMONTH(Data_TABLE[[#This Row],[Date Sold]],0)</f>
        <v>42400</v>
      </c>
    </row>
    <row r="13469" spans="2:10" x14ac:dyDescent="0.25">
      <c r="B13469" s="1" t="s">
        <v>36</v>
      </c>
      <c r="C13469" s="3" t="s">
        <v>55</v>
      </c>
      <c r="D13469" s="2" t="s">
        <v>51</v>
      </c>
      <c r="E13469" s="3" t="s">
        <v>45</v>
      </c>
      <c r="F13469" s="3">
        <f t="shared" ca="1" si="418"/>
        <v>2</v>
      </c>
      <c r="G13469" s="4">
        <f t="shared" ca="1" si="419"/>
        <v>159</v>
      </c>
      <c r="H13469" s="4">
        <f ca="1">+Data_TABLE[[#This Row],[Qty]]*Data_TABLE[[#This Row],[Unit Price]]</f>
        <v>318</v>
      </c>
      <c r="I13469" s="7">
        <v>42382</v>
      </c>
      <c r="J13469" s="10">
        <f>EOMONTH(Data_TABLE[[#This Row],[Date Sold]],0)</f>
        <v>42400</v>
      </c>
    </row>
    <row r="13470" spans="2:10" x14ac:dyDescent="0.25">
      <c r="B13470" s="1" t="s">
        <v>39</v>
      </c>
      <c r="C13470" s="3" t="s">
        <v>56</v>
      </c>
      <c r="D13470" s="2" t="s">
        <v>52</v>
      </c>
      <c r="E13470" s="3" t="s">
        <v>46</v>
      </c>
      <c r="F13470" s="3">
        <f t="shared" ca="1" si="418"/>
        <v>2</v>
      </c>
      <c r="G13470" s="4">
        <f t="shared" ca="1" si="419"/>
        <v>180</v>
      </c>
      <c r="H13470" s="4">
        <f ca="1">+Data_TABLE[[#This Row],[Qty]]*Data_TABLE[[#This Row],[Unit Price]]</f>
        <v>360</v>
      </c>
      <c r="I13470" s="7">
        <v>42382</v>
      </c>
      <c r="J13470" s="10">
        <f>EOMONTH(Data_TABLE[[#This Row],[Date Sold]],0)</f>
        <v>42400</v>
      </c>
    </row>
    <row r="13471" spans="2:10" x14ac:dyDescent="0.25">
      <c r="B13471" s="1" t="s">
        <v>36</v>
      </c>
      <c r="C13471" s="3" t="s">
        <v>56</v>
      </c>
      <c r="D13471" s="2" t="s">
        <v>50</v>
      </c>
      <c r="E13471" s="3" t="s">
        <v>44</v>
      </c>
      <c r="F13471" s="3">
        <f t="shared" ca="1" si="418"/>
        <v>5</v>
      </c>
      <c r="G13471" s="4">
        <f t="shared" ca="1" si="419"/>
        <v>129</v>
      </c>
      <c r="H13471" s="4">
        <f ca="1">+Data_TABLE[[#This Row],[Qty]]*Data_TABLE[[#This Row],[Unit Price]]</f>
        <v>645</v>
      </c>
      <c r="I13471" s="7">
        <v>42382</v>
      </c>
      <c r="J13471" s="10">
        <f>EOMONTH(Data_TABLE[[#This Row],[Date Sold]],0)</f>
        <v>42400</v>
      </c>
    </row>
    <row r="13472" spans="2:10" x14ac:dyDescent="0.25">
      <c r="B13472" s="1" t="s">
        <v>38</v>
      </c>
      <c r="C13472" s="3" t="s">
        <v>55</v>
      </c>
      <c r="D13472" s="2" t="s">
        <v>49</v>
      </c>
      <c r="E13472" s="3" t="s">
        <v>43</v>
      </c>
      <c r="F13472" s="3">
        <f t="shared" ca="1" si="418"/>
        <v>1</v>
      </c>
      <c r="G13472" s="4">
        <f t="shared" ca="1" si="419"/>
        <v>177</v>
      </c>
      <c r="H13472" s="4">
        <f ca="1">+Data_TABLE[[#This Row],[Qty]]*Data_TABLE[[#This Row],[Unit Price]]</f>
        <v>177</v>
      </c>
      <c r="I13472" s="7">
        <v>42382</v>
      </c>
      <c r="J13472" s="10">
        <f>EOMONTH(Data_TABLE[[#This Row],[Date Sold]],0)</f>
        <v>42400</v>
      </c>
    </row>
    <row r="13473" spans="2:10" x14ac:dyDescent="0.25">
      <c r="B13473" s="1" t="s">
        <v>40</v>
      </c>
      <c r="C13473" s="3" t="s">
        <v>55</v>
      </c>
      <c r="D13473" s="2" t="s">
        <v>49</v>
      </c>
      <c r="E13473" s="3" t="s">
        <v>43</v>
      </c>
      <c r="F13473" s="3">
        <f t="shared" ca="1" si="418"/>
        <v>2</v>
      </c>
      <c r="G13473" s="4">
        <f t="shared" ca="1" si="419"/>
        <v>143</v>
      </c>
      <c r="H13473" s="4">
        <f ca="1">+Data_TABLE[[#This Row],[Qty]]*Data_TABLE[[#This Row],[Unit Price]]</f>
        <v>286</v>
      </c>
      <c r="I13473" s="7">
        <v>42382</v>
      </c>
      <c r="J13473" s="10">
        <f>EOMONTH(Data_TABLE[[#This Row],[Date Sold]],0)</f>
        <v>42400</v>
      </c>
    </row>
    <row r="13474" spans="2:10" x14ac:dyDescent="0.25">
      <c r="B13474" s="1" t="s">
        <v>37</v>
      </c>
      <c r="C13474" s="3" t="s">
        <v>55</v>
      </c>
      <c r="D13474" s="2" t="s">
        <v>51</v>
      </c>
      <c r="E13474" s="3" t="s">
        <v>45</v>
      </c>
      <c r="F13474" s="3">
        <f t="shared" ca="1" si="418"/>
        <v>4</v>
      </c>
      <c r="G13474" s="4">
        <f t="shared" ca="1" si="419"/>
        <v>90</v>
      </c>
      <c r="H13474" s="4">
        <f ca="1">+Data_TABLE[[#This Row],[Qty]]*Data_TABLE[[#This Row],[Unit Price]]</f>
        <v>360</v>
      </c>
      <c r="I13474" s="7">
        <v>42382</v>
      </c>
      <c r="J13474" s="10">
        <f>EOMONTH(Data_TABLE[[#This Row],[Date Sold]],0)</f>
        <v>42400</v>
      </c>
    </row>
    <row r="13475" spans="2:10" x14ac:dyDescent="0.25">
      <c r="B13475" s="1" t="s">
        <v>41</v>
      </c>
      <c r="C13475" s="3" t="s">
        <v>55</v>
      </c>
      <c r="D13475" s="2" t="s">
        <v>49</v>
      </c>
      <c r="E13475" s="3" t="s">
        <v>43</v>
      </c>
      <c r="F13475" s="3">
        <f t="shared" ca="1" si="418"/>
        <v>3</v>
      </c>
      <c r="G13475" s="4">
        <f t="shared" ca="1" si="419"/>
        <v>158</v>
      </c>
      <c r="H13475" s="4">
        <f ca="1">+Data_TABLE[[#This Row],[Qty]]*Data_TABLE[[#This Row],[Unit Price]]</f>
        <v>474</v>
      </c>
      <c r="I13475" s="7">
        <v>42382</v>
      </c>
      <c r="J13475" s="10">
        <f>EOMONTH(Data_TABLE[[#This Row],[Date Sold]],0)</f>
        <v>42400</v>
      </c>
    </row>
    <row r="13476" spans="2:10" x14ac:dyDescent="0.25">
      <c r="B13476" s="1" t="s">
        <v>40</v>
      </c>
      <c r="C13476" s="3" t="s">
        <v>56</v>
      </c>
      <c r="D13476" s="2" t="s">
        <v>50</v>
      </c>
      <c r="E13476" s="3" t="s">
        <v>44</v>
      </c>
      <c r="F13476" s="3">
        <f t="shared" ca="1" si="418"/>
        <v>5</v>
      </c>
      <c r="G13476" s="4">
        <f t="shared" ca="1" si="419"/>
        <v>111</v>
      </c>
      <c r="H13476" s="4">
        <f ca="1">+Data_TABLE[[#This Row],[Qty]]*Data_TABLE[[#This Row],[Unit Price]]</f>
        <v>555</v>
      </c>
      <c r="I13476" s="7">
        <v>42382</v>
      </c>
      <c r="J13476" s="10">
        <f>EOMONTH(Data_TABLE[[#This Row],[Date Sold]],0)</f>
        <v>42400</v>
      </c>
    </row>
    <row r="13477" spans="2:10" x14ac:dyDescent="0.25">
      <c r="B13477" s="1" t="s">
        <v>41</v>
      </c>
      <c r="C13477" s="3" t="s">
        <v>54</v>
      </c>
      <c r="D13477" s="2" t="s">
        <v>48</v>
      </c>
      <c r="E13477" s="3" t="s">
        <v>42</v>
      </c>
      <c r="F13477" s="3">
        <f t="shared" ca="1" si="418"/>
        <v>1</v>
      </c>
      <c r="G13477" s="4">
        <f t="shared" ca="1" si="419"/>
        <v>148</v>
      </c>
      <c r="H13477" s="4">
        <f ca="1">+Data_TABLE[[#This Row],[Qty]]*Data_TABLE[[#This Row],[Unit Price]]</f>
        <v>148</v>
      </c>
      <c r="I13477" s="7">
        <v>42382</v>
      </c>
      <c r="J13477" s="10">
        <f>EOMONTH(Data_TABLE[[#This Row],[Date Sold]],0)</f>
        <v>42400</v>
      </c>
    </row>
    <row r="13478" spans="2:10" x14ac:dyDescent="0.25">
      <c r="B13478" s="1" t="s">
        <v>39</v>
      </c>
      <c r="C13478" s="3" t="s">
        <v>55</v>
      </c>
      <c r="D13478" s="2" t="s">
        <v>51</v>
      </c>
      <c r="E13478" s="3" t="s">
        <v>45</v>
      </c>
      <c r="F13478" s="3">
        <f t="shared" ca="1" si="418"/>
        <v>3</v>
      </c>
      <c r="G13478" s="4">
        <f t="shared" ca="1" si="419"/>
        <v>157</v>
      </c>
      <c r="H13478" s="4">
        <f ca="1">+Data_TABLE[[#This Row],[Qty]]*Data_TABLE[[#This Row],[Unit Price]]</f>
        <v>471</v>
      </c>
      <c r="I13478" s="7">
        <v>42382</v>
      </c>
      <c r="J13478" s="10">
        <f>EOMONTH(Data_TABLE[[#This Row],[Date Sold]],0)</f>
        <v>42400</v>
      </c>
    </row>
    <row r="13479" spans="2:10" x14ac:dyDescent="0.25">
      <c r="B13479" s="1" t="s">
        <v>40</v>
      </c>
      <c r="C13479" s="3" t="s">
        <v>54</v>
      </c>
      <c r="D13479" s="2" t="s">
        <v>48</v>
      </c>
      <c r="E13479" s="3" t="s">
        <v>42</v>
      </c>
      <c r="F13479" s="3">
        <f t="shared" ca="1" si="418"/>
        <v>4</v>
      </c>
      <c r="G13479" s="4">
        <f t="shared" ca="1" si="419"/>
        <v>194</v>
      </c>
      <c r="H13479" s="4">
        <f ca="1">+Data_TABLE[[#This Row],[Qty]]*Data_TABLE[[#This Row],[Unit Price]]</f>
        <v>776</v>
      </c>
      <c r="I13479" s="7">
        <v>42382</v>
      </c>
      <c r="J13479" s="10">
        <f>EOMONTH(Data_TABLE[[#This Row],[Date Sold]],0)</f>
        <v>42400</v>
      </c>
    </row>
    <row r="13480" spans="2:10" x14ac:dyDescent="0.25">
      <c r="B13480" s="1" t="s">
        <v>41</v>
      </c>
      <c r="C13480" s="3" t="s">
        <v>56</v>
      </c>
      <c r="D13480" s="2" t="s">
        <v>50</v>
      </c>
      <c r="E13480" s="3" t="s">
        <v>44</v>
      </c>
      <c r="F13480" s="3">
        <f t="shared" ca="1" si="418"/>
        <v>1</v>
      </c>
      <c r="G13480" s="4">
        <f t="shared" ca="1" si="419"/>
        <v>157</v>
      </c>
      <c r="H13480" s="4">
        <f ca="1">+Data_TABLE[[#This Row],[Qty]]*Data_TABLE[[#This Row],[Unit Price]]</f>
        <v>157</v>
      </c>
      <c r="I13480" s="7">
        <v>42382</v>
      </c>
      <c r="J13480" s="10">
        <f>EOMONTH(Data_TABLE[[#This Row],[Date Sold]],0)</f>
        <v>42400</v>
      </c>
    </row>
    <row r="13481" spans="2:10" x14ac:dyDescent="0.25">
      <c r="B13481" s="1" t="s">
        <v>38</v>
      </c>
      <c r="C13481" s="3" t="s">
        <v>55</v>
      </c>
      <c r="D13481" s="2" t="s">
        <v>51</v>
      </c>
      <c r="E13481" s="3" t="s">
        <v>45</v>
      </c>
      <c r="F13481" s="3">
        <f t="shared" ca="1" si="418"/>
        <v>2</v>
      </c>
      <c r="G13481" s="4">
        <f t="shared" ca="1" si="419"/>
        <v>95</v>
      </c>
      <c r="H13481" s="4">
        <f ca="1">+Data_TABLE[[#This Row],[Qty]]*Data_TABLE[[#This Row],[Unit Price]]</f>
        <v>190</v>
      </c>
      <c r="I13481" s="7">
        <v>42382</v>
      </c>
      <c r="J13481" s="10">
        <f>EOMONTH(Data_TABLE[[#This Row],[Date Sold]],0)</f>
        <v>42400</v>
      </c>
    </row>
    <row r="13482" spans="2:10" x14ac:dyDescent="0.25">
      <c r="B13482" s="1" t="s">
        <v>36</v>
      </c>
      <c r="C13482" s="3" t="s">
        <v>56</v>
      </c>
      <c r="D13482" s="2" t="s">
        <v>52</v>
      </c>
      <c r="E13482" s="3" t="s">
        <v>46</v>
      </c>
      <c r="F13482" s="3">
        <f t="shared" ca="1" si="418"/>
        <v>5</v>
      </c>
      <c r="G13482" s="4">
        <f t="shared" ca="1" si="419"/>
        <v>89</v>
      </c>
      <c r="H13482" s="4">
        <f ca="1">+Data_TABLE[[#This Row],[Qty]]*Data_TABLE[[#This Row],[Unit Price]]</f>
        <v>445</v>
      </c>
      <c r="I13482" s="7">
        <v>42382</v>
      </c>
      <c r="J13482" s="10">
        <f>EOMONTH(Data_TABLE[[#This Row],[Date Sold]],0)</f>
        <v>42400</v>
      </c>
    </row>
    <row r="13483" spans="2:10" x14ac:dyDescent="0.25">
      <c r="B13483" s="1" t="s">
        <v>38</v>
      </c>
      <c r="C13483" s="3" t="s">
        <v>56</v>
      </c>
      <c r="D13483" s="2" t="s">
        <v>50</v>
      </c>
      <c r="E13483" s="3" t="s">
        <v>44</v>
      </c>
      <c r="F13483" s="3">
        <f t="shared" ca="1" si="418"/>
        <v>3</v>
      </c>
      <c r="G13483" s="4">
        <f t="shared" ca="1" si="419"/>
        <v>73</v>
      </c>
      <c r="H13483" s="4">
        <f ca="1">+Data_TABLE[[#This Row],[Qty]]*Data_TABLE[[#This Row],[Unit Price]]</f>
        <v>219</v>
      </c>
      <c r="I13483" s="7">
        <v>42382</v>
      </c>
      <c r="J13483" s="10">
        <f>EOMONTH(Data_TABLE[[#This Row],[Date Sold]],0)</f>
        <v>42400</v>
      </c>
    </row>
    <row r="13484" spans="2:10" x14ac:dyDescent="0.25">
      <c r="B13484" s="1" t="s">
        <v>36</v>
      </c>
      <c r="C13484" s="3" t="s">
        <v>55</v>
      </c>
      <c r="D13484" s="2" t="s">
        <v>49</v>
      </c>
      <c r="E13484" s="3" t="s">
        <v>43</v>
      </c>
      <c r="F13484" s="3">
        <f t="shared" ca="1" si="418"/>
        <v>1</v>
      </c>
      <c r="G13484" s="4">
        <f t="shared" ca="1" si="419"/>
        <v>180</v>
      </c>
      <c r="H13484" s="4">
        <f ca="1">+Data_TABLE[[#This Row],[Qty]]*Data_TABLE[[#This Row],[Unit Price]]</f>
        <v>180</v>
      </c>
      <c r="I13484" s="7">
        <v>42382</v>
      </c>
      <c r="J13484" s="10">
        <f>EOMONTH(Data_TABLE[[#This Row],[Date Sold]],0)</f>
        <v>42400</v>
      </c>
    </row>
    <row r="13485" spans="2:10" x14ac:dyDescent="0.25">
      <c r="B13485" s="1" t="s">
        <v>37</v>
      </c>
      <c r="C13485" s="3" t="s">
        <v>55</v>
      </c>
      <c r="D13485" s="2" t="s">
        <v>51</v>
      </c>
      <c r="E13485" s="3" t="s">
        <v>45</v>
      </c>
      <c r="F13485" s="3">
        <f t="shared" ca="1" si="418"/>
        <v>5</v>
      </c>
      <c r="G13485" s="4">
        <f t="shared" ca="1" si="419"/>
        <v>192</v>
      </c>
      <c r="H13485" s="4">
        <f ca="1">+Data_TABLE[[#This Row],[Qty]]*Data_TABLE[[#This Row],[Unit Price]]</f>
        <v>960</v>
      </c>
      <c r="I13485" s="7">
        <v>42382</v>
      </c>
      <c r="J13485" s="10">
        <f>EOMONTH(Data_TABLE[[#This Row],[Date Sold]],0)</f>
        <v>42400</v>
      </c>
    </row>
    <row r="13486" spans="2:10" x14ac:dyDescent="0.25">
      <c r="B13486" s="1" t="s">
        <v>36</v>
      </c>
      <c r="C13486" s="3" t="s">
        <v>55</v>
      </c>
      <c r="D13486" s="2" t="s">
        <v>51</v>
      </c>
      <c r="E13486" s="3" t="s">
        <v>45</v>
      </c>
      <c r="F13486" s="3">
        <f t="shared" ca="1" si="418"/>
        <v>3</v>
      </c>
      <c r="G13486" s="4">
        <f t="shared" ca="1" si="419"/>
        <v>143</v>
      </c>
      <c r="H13486" s="4">
        <f ca="1">+Data_TABLE[[#This Row],[Qty]]*Data_TABLE[[#This Row],[Unit Price]]</f>
        <v>429</v>
      </c>
      <c r="I13486" s="7">
        <v>42382</v>
      </c>
      <c r="J13486" s="10">
        <f>EOMONTH(Data_TABLE[[#This Row],[Date Sold]],0)</f>
        <v>42400</v>
      </c>
    </row>
    <row r="13487" spans="2:10" x14ac:dyDescent="0.25">
      <c r="B13487" s="1" t="s">
        <v>38</v>
      </c>
      <c r="C13487" s="3" t="s">
        <v>55</v>
      </c>
      <c r="D13487" s="2" t="s">
        <v>49</v>
      </c>
      <c r="E13487" s="3" t="s">
        <v>43</v>
      </c>
      <c r="F13487" s="3">
        <f t="shared" ca="1" si="418"/>
        <v>4</v>
      </c>
      <c r="G13487" s="4">
        <f t="shared" ca="1" si="419"/>
        <v>106</v>
      </c>
      <c r="H13487" s="4">
        <f ca="1">+Data_TABLE[[#This Row],[Qty]]*Data_TABLE[[#This Row],[Unit Price]]</f>
        <v>424</v>
      </c>
      <c r="I13487" s="7">
        <v>42382</v>
      </c>
      <c r="J13487" s="10">
        <f>EOMONTH(Data_TABLE[[#This Row],[Date Sold]],0)</f>
        <v>42400</v>
      </c>
    </row>
    <row r="13488" spans="2:10" x14ac:dyDescent="0.25">
      <c r="B13488" s="1" t="s">
        <v>38</v>
      </c>
      <c r="C13488" s="3" t="s">
        <v>56</v>
      </c>
      <c r="D13488" s="2" t="s">
        <v>50</v>
      </c>
      <c r="E13488" s="3" t="s">
        <v>44</v>
      </c>
      <c r="F13488" s="3">
        <f t="shared" ca="1" si="418"/>
        <v>3</v>
      </c>
      <c r="G13488" s="4">
        <f t="shared" ca="1" si="419"/>
        <v>99</v>
      </c>
      <c r="H13488" s="4">
        <f ca="1">+Data_TABLE[[#This Row],[Qty]]*Data_TABLE[[#This Row],[Unit Price]]</f>
        <v>297</v>
      </c>
      <c r="I13488" s="7">
        <v>42382</v>
      </c>
      <c r="J13488" s="10">
        <f>EOMONTH(Data_TABLE[[#This Row],[Date Sold]],0)</f>
        <v>42400</v>
      </c>
    </row>
    <row r="13489" spans="2:10" x14ac:dyDescent="0.25">
      <c r="B13489" s="1" t="s">
        <v>39</v>
      </c>
      <c r="C13489" s="3" t="s">
        <v>56</v>
      </c>
      <c r="D13489" s="2" t="s">
        <v>52</v>
      </c>
      <c r="E13489" s="3" t="s">
        <v>46</v>
      </c>
      <c r="F13489" s="3">
        <f t="shared" ref="F13489:F13552" ca="1" si="420">RANDBETWEEN(1,5)</f>
        <v>5</v>
      </c>
      <c r="G13489" s="4">
        <f t="shared" ref="G13489:G13552" ca="1" si="421">RANDBETWEEN(60,200)</f>
        <v>86</v>
      </c>
      <c r="H13489" s="4">
        <f ca="1">+Data_TABLE[[#This Row],[Qty]]*Data_TABLE[[#This Row],[Unit Price]]</f>
        <v>430</v>
      </c>
      <c r="I13489" s="7">
        <v>42382</v>
      </c>
      <c r="J13489" s="10">
        <f>EOMONTH(Data_TABLE[[#This Row],[Date Sold]],0)</f>
        <v>42400</v>
      </c>
    </row>
    <row r="13490" spans="2:10" x14ac:dyDescent="0.25">
      <c r="B13490" s="1" t="s">
        <v>36</v>
      </c>
      <c r="C13490" s="3" t="s">
        <v>55</v>
      </c>
      <c r="D13490" s="2" t="s">
        <v>51</v>
      </c>
      <c r="E13490" s="3" t="s">
        <v>45</v>
      </c>
      <c r="F13490" s="3">
        <f t="shared" ca="1" si="420"/>
        <v>5</v>
      </c>
      <c r="G13490" s="4">
        <f t="shared" ca="1" si="421"/>
        <v>197</v>
      </c>
      <c r="H13490" s="4">
        <f ca="1">+Data_TABLE[[#This Row],[Qty]]*Data_TABLE[[#This Row],[Unit Price]]</f>
        <v>985</v>
      </c>
      <c r="I13490" s="7">
        <v>42382</v>
      </c>
      <c r="J13490" s="10">
        <f>EOMONTH(Data_TABLE[[#This Row],[Date Sold]],0)</f>
        <v>42400</v>
      </c>
    </row>
    <row r="13491" spans="2:10" x14ac:dyDescent="0.25">
      <c r="B13491" s="1" t="s">
        <v>37</v>
      </c>
      <c r="C13491" s="3" t="s">
        <v>56</v>
      </c>
      <c r="D13491" s="2" t="s">
        <v>50</v>
      </c>
      <c r="E13491" s="3" t="s">
        <v>44</v>
      </c>
      <c r="F13491" s="3">
        <f t="shared" ca="1" si="420"/>
        <v>2</v>
      </c>
      <c r="G13491" s="4">
        <f t="shared" ca="1" si="421"/>
        <v>137</v>
      </c>
      <c r="H13491" s="4">
        <f ca="1">+Data_TABLE[[#This Row],[Qty]]*Data_TABLE[[#This Row],[Unit Price]]</f>
        <v>274</v>
      </c>
      <c r="I13491" s="7">
        <v>42382</v>
      </c>
      <c r="J13491" s="10">
        <f>EOMONTH(Data_TABLE[[#This Row],[Date Sold]],0)</f>
        <v>42400</v>
      </c>
    </row>
    <row r="13492" spans="2:10" x14ac:dyDescent="0.25">
      <c r="B13492" s="1" t="s">
        <v>36</v>
      </c>
      <c r="C13492" s="3" t="s">
        <v>56</v>
      </c>
      <c r="D13492" s="2" t="s">
        <v>52</v>
      </c>
      <c r="E13492" s="3" t="s">
        <v>46</v>
      </c>
      <c r="F13492" s="3">
        <f t="shared" ca="1" si="420"/>
        <v>3</v>
      </c>
      <c r="G13492" s="4">
        <f t="shared" ca="1" si="421"/>
        <v>140</v>
      </c>
      <c r="H13492" s="4">
        <f ca="1">+Data_TABLE[[#This Row],[Qty]]*Data_TABLE[[#This Row],[Unit Price]]</f>
        <v>420</v>
      </c>
      <c r="I13492" s="7">
        <v>42382</v>
      </c>
      <c r="J13492" s="10">
        <f>EOMONTH(Data_TABLE[[#This Row],[Date Sold]],0)</f>
        <v>42400</v>
      </c>
    </row>
    <row r="13493" spans="2:10" x14ac:dyDescent="0.25">
      <c r="B13493" s="1" t="s">
        <v>39</v>
      </c>
      <c r="C13493" s="3" t="s">
        <v>55</v>
      </c>
      <c r="D13493" s="2" t="s">
        <v>49</v>
      </c>
      <c r="E13493" s="3" t="s">
        <v>43</v>
      </c>
      <c r="F13493" s="3">
        <f t="shared" ca="1" si="420"/>
        <v>5</v>
      </c>
      <c r="G13493" s="4">
        <f t="shared" ca="1" si="421"/>
        <v>132</v>
      </c>
      <c r="H13493" s="4">
        <f ca="1">+Data_TABLE[[#This Row],[Qty]]*Data_TABLE[[#This Row],[Unit Price]]</f>
        <v>660</v>
      </c>
      <c r="I13493" s="7">
        <v>42382</v>
      </c>
      <c r="J13493" s="10">
        <f>EOMONTH(Data_TABLE[[#This Row],[Date Sold]],0)</f>
        <v>42400</v>
      </c>
    </row>
    <row r="13494" spans="2:10" x14ac:dyDescent="0.25">
      <c r="B13494" s="1" t="s">
        <v>39</v>
      </c>
      <c r="C13494" s="3" t="s">
        <v>55</v>
      </c>
      <c r="D13494" s="2" t="s">
        <v>51</v>
      </c>
      <c r="E13494" s="3" t="s">
        <v>45</v>
      </c>
      <c r="F13494" s="3">
        <f t="shared" ca="1" si="420"/>
        <v>5</v>
      </c>
      <c r="G13494" s="4">
        <f t="shared" ca="1" si="421"/>
        <v>86</v>
      </c>
      <c r="H13494" s="4">
        <f ca="1">+Data_TABLE[[#This Row],[Qty]]*Data_TABLE[[#This Row],[Unit Price]]</f>
        <v>430</v>
      </c>
      <c r="I13494" s="7">
        <v>42382</v>
      </c>
      <c r="J13494" s="10">
        <f>EOMONTH(Data_TABLE[[#This Row],[Date Sold]],0)</f>
        <v>42400</v>
      </c>
    </row>
    <row r="13495" spans="2:10" x14ac:dyDescent="0.25">
      <c r="B13495" s="1" t="s">
        <v>38</v>
      </c>
      <c r="C13495" s="3" t="s">
        <v>56</v>
      </c>
      <c r="D13495" s="2" t="s">
        <v>50</v>
      </c>
      <c r="E13495" s="3" t="s">
        <v>44</v>
      </c>
      <c r="F13495" s="3">
        <f t="shared" ca="1" si="420"/>
        <v>5</v>
      </c>
      <c r="G13495" s="4">
        <f t="shared" ca="1" si="421"/>
        <v>78</v>
      </c>
      <c r="H13495" s="4">
        <f ca="1">+Data_TABLE[[#This Row],[Qty]]*Data_TABLE[[#This Row],[Unit Price]]</f>
        <v>390</v>
      </c>
      <c r="I13495" s="7">
        <v>42382</v>
      </c>
      <c r="J13495" s="10">
        <f>EOMONTH(Data_TABLE[[#This Row],[Date Sold]],0)</f>
        <v>42400</v>
      </c>
    </row>
    <row r="13496" spans="2:10" x14ac:dyDescent="0.25">
      <c r="B13496" s="1" t="s">
        <v>39</v>
      </c>
      <c r="C13496" s="3" t="s">
        <v>56</v>
      </c>
      <c r="D13496" s="2" t="s">
        <v>50</v>
      </c>
      <c r="E13496" s="3" t="s">
        <v>44</v>
      </c>
      <c r="F13496" s="3">
        <f t="shared" ca="1" si="420"/>
        <v>3</v>
      </c>
      <c r="G13496" s="4">
        <f t="shared" ca="1" si="421"/>
        <v>106</v>
      </c>
      <c r="H13496" s="4">
        <f ca="1">+Data_TABLE[[#This Row],[Qty]]*Data_TABLE[[#This Row],[Unit Price]]</f>
        <v>318</v>
      </c>
      <c r="I13496" s="7">
        <v>42382</v>
      </c>
      <c r="J13496" s="10">
        <f>EOMONTH(Data_TABLE[[#This Row],[Date Sold]],0)</f>
        <v>42400</v>
      </c>
    </row>
    <row r="13497" spans="2:10" x14ac:dyDescent="0.25">
      <c r="B13497" s="1" t="s">
        <v>36</v>
      </c>
      <c r="C13497" s="3" t="s">
        <v>54</v>
      </c>
      <c r="D13497" s="2" t="s">
        <v>48</v>
      </c>
      <c r="E13497" s="3" t="s">
        <v>42</v>
      </c>
      <c r="F13497" s="3">
        <f t="shared" ca="1" si="420"/>
        <v>4</v>
      </c>
      <c r="G13497" s="4">
        <f t="shared" ca="1" si="421"/>
        <v>187</v>
      </c>
      <c r="H13497" s="4">
        <f ca="1">+Data_TABLE[[#This Row],[Qty]]*Data_TABLE[[#This Row],[Unit Price]]</f>
        <v>748</v>
      </c>
      <c r="I13497" s="7">
        <v>42382</v>
      </c>
      <c r="J13497" s="10">
        <f>EOMONTH(Data_TABLE[[#This Row],[Date Sold]],0)</f>
        <v>42400</v>
      </c>
    </row>
    <row r="13498" spans="2:10" x14ac:dyDescent="0.25">
      <c r="B13498" s="1" t="s">
        <v>40</v>
      </c>
      <c r="C13498" s="3" t="s">
        <v>54</v>
      </c>
      <c r="D13498" s="2" t="s">
        <v>48</v>
      </c>
      <c r="E13498" s="3" t="s">
        <v>42</v>
      </c>
      <c r="F13498" s="3">
        <f t="shared" ca="1" si="420"/>
        <v>4</v>
      </c>
      <c r="G13498" s="4">
        <f t="shared" ca="1" si="421"/>
        <v>185</v>
      </c>
      <c r="H13498" s="4">
        <f ca="1">+Data_TABLE[[#This Row],[Qty]]*Data_TABLE[[#This Row],[Unit Price]]</f>
        <v>740</v>
      </c>
      <c r="I13498" s="7">
        <v>42382</v>
      </c>
      <c r="J13498" s="10">
        <f>EOMONTH(Data_TABLE[[#This Row],[Date Sold]],0)</f>
        <v>42400</v>
      </c>
    </row>
    <row r="13499" spans="2:10" x14ac:dyDescent="0.25">
      <c r="B13499" s="1" t="s">
        <v>36</v>
      </c>
      <c r="C13499" s="3" t="s">
        <v>55</v>
      </c>
      <c r="D13499" s="2" t="s">
        <v>51</v>
      </c>
      <c r="E13499" s="3" t="s">
        <v>45</v>
      </c>
      <c r="F13499" s="3">
        <f t="shared" ca="1" si="420"/>
        <v>2</v>
      </c>
      <c r="G13499" s="4">
        <f t="shared" ca="1" si="421"/>
        <v>175</v>
      </c>
      <c r="H13499" s="4">
        <f ca="1">+Data_TABLE[[#This Row],[Qty]]*Data_TABLE[[#This Row],[Unit Price]]</f>
        <v>350</v>
      </c>
      <c r="I13499" s="7">
        <v>42382</v>
      </c>
      <c r="J13499" s="10">
        <f>EOMONTH(Data_TABLE[[#This Row],[Date Sold]],0)</f>
        <v>42400</v>
      </c>
    </row>
    <row r="13500" spans="2:10" x14ac:dyDescent="0.25">
      <c r="B13500" s="1" t="s">
        <v>37</v>
      </c>
      <c r="C13500" s="3" t="s">
        <v>55</v>
      </c>
      <c r="D13500" s="2" t="s">
        <v>49</v>
      </c>
      <c r="E13500" s="3" t="s">
        <v>43</v>
      </c>
      <c r="F13500" s="3">
        <f t="shared" ca="1" si="420"/>
        <v>3</v>
      </c>
      <c r="G13500" s="4">
        <f t="shared" ca="1" si="421"/>
        <v>119</v>
      </c>
      <c r="H13500" s="4">
        <f ca="1">+Data_TABLE[[#This Row],[Qty]]*Data_TABLE[[#This Row],[Unit Price]]</f>
        <v>357</v>
      </c>
      <c r="I13500" s="7">
        <v>42382</v>
      </c>
      <c r="J13500" s="10">
        <f>EOMONTH(Data_TABLE[[#This Row],[Date Sold]],0)</f>
        <v>42400</v>
      </c>
    </row>
    <row r="13501" spans="2:10" x14ac:dyDescent="0.25">
      <c r="B13501" s="1" t="s">
        <v>36</v>
      </c>
      <c r="C13501" s="3" t="s">
        <v>56</v>
      </c>
      <c r="D13501" s="2" t="s">
        <v>52</v>
      </c>
      <c r="E13501" s="3" t="s">
        <v>46</v>
      </c>
      <c r="F13501" s="3">
        <f t="shared" ca="1" si="420"/>
        <v>1</v>
      </c>
      <c r="G13501" s="4">
        <f t="shared" ca="1" si="421"/>
        <v>60</v>
      </c>
      <c r="H13501" s="4">
        <f ca="1">+Data_TABLE[[#This Row],[Qty]]*Data_TABLE[[#This Row],[Unit Price]]</f>
        <v>60</v>
      </c>
      <c r="I13501" s="7">
        <v>42382</v>
      </c>
      <c r="J13501" s="10">
        <f>EOMONTH(Data_TABLE[[#This Row],[Date Sold]],0)</f>
        <v>42400</v>
      </c>
    </row>
    <row r="13502" spans="2:10" x14ac:dyDescent="0.25">
      <c r="B13502" s="1" t="s">
        <v>40</v>
      </c>
      <c r="C13502" s="3" t="s">
        <v>55</v>
      </c>
      <c r="D13502" s="2" t="s">
        <v>49</v>
      </c>
      <c r="E13502" s="3" t="s">
        <v>43</v>
      </c>
      <c r="F13502" s="3">
        <f t="shared" ca="1" si="420"/>
        <v>2</v>
      </c>
      <c r="G13502" s="4">
        <f t="shared" ca="1" si="421"/>
        <v>149</v>
      </c>
      <c r="H13502" s="4">
        <f ca="1">+Data_TABLE[[#This Row],[Qty]]*Data_TABLE[[#This Row],[Unit Price]]</f>
        <v>298</v>
      </c>
      <c r="I13502" s="7">
        <v>42382</v>
      </c>
      <c r="J13502" s="10">
        <f>EOMONTH(Data_TABLE[[#This Row],[Date Sold]],0)</f>
        <v>42400</v>
      </c>
    </row>
    <row r="13503" spans="2:10" x14ac:dyDescent="0.25">
      <c r="B13503" s="1" t="s">
        <v>36</v>
      </c>
      <c r="C13503" s="3" t="s">
        <v>56</v>
      </c>
      <c r="D13503" s="2" t="s">
        <v>50</v>
      </c>
      <c r="E13503" s="3" t="s">
        <v>44</v>
      </c>
      <c r="F13503" s="3">
        <f t="shared" ca="1" si="420"/>
        <v>2</v>
      </c>
      <c r="G13503" s="4">
        <f t="shared" ca="1" si="421"/>
        <v>169</v>
      </c>
      <c r="H13503" s="4">
        <f ca="1">+Data_TABLE[[#This Row],[Qty]]*Data_TABLE[[#This Row],[Unit Price]]</f>
        <v>338</v>
      </c>
      <c r="I13503" s="7">
        <v>42383</v>
      </c>
      <c r="J13503" s="10">
        <f>EOMONTH(Data_TABLE[[#This Row],[Date Sold]],0)</f>
        <v>42400</v>
      </c>
    </row>
    <row r="13504" spans="2:10" x14ac:dyDescent="0.25">
      <c r="B13504" s="1" t="s">
        <v>38</v>
      </c>
      <c r="C13504" s="3" t="s">
        <v>56</v>
      </c>
      <c r="D13504" s="2" t="s">
        <v>50</v>
      </c>
      <c r="E13504" s="3" t="s">
        <v>44</v>
      </c>
      <c r="F13504" s="3">
        <f t="shared" ca="1" si="420"/>
        <v>1</v>
      </c>
      <c r="G13504" s="4">
        <f t="shared" ca="1" si="421"/>
        <v>68</v>
      </c>
      <c r="H13504" s="4">
        <f ca="1">+Data_TABLE[[#This Row],[Qty]]*Data_TABLE[[#This Row],[Unit Price]]</f>
        <v>68</v>
      </c>
      <c r="I13504" s="7">
        <v>42383</v>
      </c>
      <c r="J13504" s="10">
        <f>EOMONTH(Data_TABLE[[#This Row],[Date Sold]],0)</f>
        <v>42400</v>
      </c>
    </row>
    <row r="13505" spans="2:10" x14ac:dyDescent="0.25">
      <c r="B13505" s="1" t="s">
        <v>36</v>
      </c>
      <c r="C13505" s="3" t="s">
        <v>55</v>
      </c>
      <c r="D13505" s="2" t="s">
        <v>51</v>
      </c>
      <c r="E13505" s="3" t="s">
        <v>45</v>
      </c>
      <c r="F13505" s="3">
        <f t="shared" ca="1" si="420"/>
        <v>1</v>
      </c>
      <c r="G13505" s="4">
        <f t="shared" ca="1" si="421"/>
        <v>200</v>
      </c>
      <c r="H13505" s="4">
        <f ca="1">+Data_TABLE[[#This Row],[Qty]]*Data_TABLE[[#This Row],[Unit Price]]</f>
        <v>200</v>
      </c>
      <c r="I13505" s="7">
        <v>42383</v>
      </c>
      <c r="J13505" s="10">
        <f>EOMONTH(Data_TABLE[[#This Row],[Date Sold]],0)</f>
        <v>42400</v>
      </c>
    </row>
    <row r="13506" spans="2:10" x14ac:dyDescent="0.25">
      <c r="B13506" s="1" t="s">
        <v>40</v>
      </c>
      <c r="C13506" s="3" t="s">
        <v>56</v>
      </c>
      <c r="D13506" s="2" t="s">
        <v>52</v>
      </c>
      <c r="E13506" s="3" t="s">
        <v>46</v>
      </c>
      <c r="F13506" s="3">
        <f t="shared" ca="1" si="420"/>
        <v>4</v>
      </c>
      <c r="G13506" s="4">
        <f t="shared" ca="1" si="421"/>
        <v>70</v>
      </c>
      <c r="H13506" s="4">
        <f ca="1">+Data_TABLE[[#This Row],[Qty]]*Data_TABLE[[#This Row],[Unit Price]]</f>
        <v>280</v>
      </c>
      <c r="I13506" s="7">
        <v>42383</v>
      </c>
      <c r="J13506" s="10">
        <f>EOMONTH(Data_TABLE[[#This Row],[Date Sold]],0)</f>
        <v>42400</v>
      </c>
    </row>
    <row r="13507" spans="2:10" x14ac:dyDescent="0.25">
      <c r="B13507" s="1" t="s">
        <v>41</v>
      </c>
      <c r="C13507" s="3" t="s">
        <v>55</v>
      </c>
      <c r="D13507" s="2" t="s">
        <v>51</v>
      </c>
      <c r="E13507" s="3" t="s">
        <v>45</v>
      </c>
      <c r="F13507" s="3">
        <f t="shared" ca="1" si="420"/>
        <v>4</v>
      </c>
      <c r="G13507" s="4">
        <f t="shared" ca="1" si="421"/>
        <v>121</v>
      </c>
      <c r="H13507" s="4">
        <f ca="1">+Data_TABLE[[#This Row],[Qty]]*Data_TABLE[[#This Row],[Unit Price]]</f>
        <v>484</v>
      </c>
      <c r="I13507" s="7">
        <v>42383</v>
      </c>
      <c r="J13507" s="10">
        <f>EOMONTH(Data_TABLE[[#This Row],[Date Sold]],0)</f>
        <v>42400</v>
      </c>
    </row>
    <row r="13508" spans="2:10" x14ac:dyDescent="0.25">
      <c r="B13508" s="1" t="s">
        <v>39</v>
      </c>
      <c r="C13508" s="3" t="s">
        <v>56</v>
      </c>
      <c r="D13508" s="2" t="s">
        <v>50</v>
      </c>
      <c r="E13508" s="3" t="s">
        <v>44</v>
      </c>
      <c r="F13508" s="3">
        <f t="shared" ca="1" si="420"/>
        <v>3</v>
      </c>
      <c r="G13508" s="4">
        <f t="shared" ca="1" si="421"/>
        <v>146</v>
      </c>
      <c r="H13508" s="4">
        <f ca="1">+Data_TABLE[[#This Row],[Qty]]*Data_TABLE[[#This Row],[Unit Price]]</f>
        <v>438</v>
      </c>
      <c r="I13508" s="7">
        <v>42383</v>
      </c>
      <c r="J13508" s="10">
        <f>EOMONTH(Data_TABLE[[#This Row],[Date Sold]],0)</f>
        <v>42400</v>
      </c>
    </row>
    <row r="13509" spans="2:10" x14ac:dyDescent="0.25">
      <c r="B13509" s="1" t="s">
        <v>36</v>
      </c>
      <c r="C13509" s="3" t="s">
        <v>55</v>
      </c>
      <c r="D13509" s="2" t="s">
        <v>49</v>
      </c>
      <c r="E13509" s="3" t="s">
        <v>43</v>
      </c>
      <c r="F13509" s="3">
        <f t="shared" ca="1" si="420"/>
        <v>4</v>
      </c>
      <c r="G13509" s="4">
        <f t="shared" ca="1" si="421"/>
        <v>131</v>
      </c>
      <c r="H13509" s="4">
        <f ca="1">+Data_TABLE[[#This Row],[Qty]]*Data_TABLE[[#This Row],[Unit Price]]</f>
        <v>524</v>
      </c>
      <c r="I13509" s="7">
        <v>42383</v>
      </c>
      <c r="J13509" s="10">
        <f>EOMONTH(Data_TABLE[[#This Row],[Date Sold]],0)</f>
        <v>42400</v>
      </c>
    </row>
    <row r="13510" spans="2:10" x14ac:dyDescent="0.25">
      <c r="B13510" s="1" t="s">
        <v>39</v>
      </c>
      <c r="C13510" s="3" t="s">
        <v>55</v>
      </c>
      <c r="D13510" s="2" t="s">
        <v>51</v>
      </c>
      <c r="E13510" s="3" t="s">
        <v>45</v>
      </c>
      <c r="F13510" s="3">
        <f t="shared" ca="1" si="420"/>
        <v>3</v>
      </c>
      <c r="G13510" s="4">
        <f t="shared" ca="1" si="421"/>
        <v>183</v>
      </c>
      <c r="H13510" s="4">
        <f ca="1">+Data_TABLE[[#This Row],[Qty]]*Data_TABLE[[#This Row],[Unit Price]]</f>
        <v>549</v>
      </c>
      <c r="I13510" s="7">
        <v>42383</v>
      </c>
      <c r="J13510" s="10">
        <f>EOMONTH(Data_TABLE[[#This Row],[Date Sold]],0)</f>
        <v>42400</v>
      </c>
    </row>
    <row r="13511" spans="2:10" x14ac:dyDescent="0.25">
      <c r="B13511" s="1" t="s">
        <v>36</v>
      </c>
      <c r="C13511" s="3" t="s">
        <v>55</v>
      </c>
      <c r="D13511" s="2" t="s">
        <v>51</v>
      </c>
      <c r="E13511" s="3" t="s">
        <v>45</v>
      </c>
      <c r="F13511" s="3">
        <f t="shared" ca="1" si="420"/>
        <v>1</v>
      </c>
      <c r="G13511" s="4">
        <f t="shared" ca="1" si="421"/>
        <v>141</v>
      </c>
      <c r="H13511" s="4">
        <f ca="1">+Data_TABLE[[#This Row],[Qty]]*Data_TABLE[[#This Row],[Unit Price]]</f>
        <v>141</v>
      </c>
      <c r="I13511" s="7">
        <v>42383</v>
      </c>
      <c r="J13511" s="10">
        <f>EOMONTH(Data_TABLE[[#This Row],[Date Sold]],0)</f>
        <v>42400</v>
      </c>
    </row>
    <row r="13512" spans="2:10" x14ac:dyDescent="0.25">
      <c r="B13512" s="1" t="s">
        <v>40</v>
      </c>
      <c r="C13512" s="3" t="s">
        <v>55</v>
      </c>
      <c r="D13512" s="2" t="s">
        <v>51</v>
      </c>
      <c r="E13512" s="3" t="s">
        <v>45</v>
      </c>
      <c r="F13512" s="3">
        <f t="shared" ca="1" si="420"/>
        <v>5</v>
      </c>
      <c r="G13512" s="4">
        <f t="shared" ca="1" si="421"/>
        <v>161</v>
      </c>
      <c r="H13512" s="4">
        <f ca="1">+Data_TABLE[[#This Row],[Qty]]*Data_TABLE[[#This Row],[Unit Price]]</f>
        <v>805</v>
      </c>
      <c r="I13512" s="7">
        <v>42383</v>
      </c>
      <c r="J13512" s="10">
        <f>EOMONTH(Data_TABLE[[#This Row],[Date Sold]],0)</f>
        <v>42400</v>
      </c>
    </row>
    <row r="13513" spans="2:10" x14ac:dyDescent="0.25">
      <c r="B13513" s="1" t="s">
        <v>36</v>
      </c>
      <c r="C13513" s="3" t="s">
        <v>55</v>
      </c>
      <c r="D13513" s="2" t="s">
        <v>49</v>
      </c>
      <c r="E13513" s="3" t="s">
        <v>43</v>
      </c>
      <c r="F13513" s="3">
        <f t="shared" ca="1" si="420"/>
        <v>1</v>
      </c>
      <c r="G13513" s="4">
        <f t="shared" ca="1" si="421"/>
        <v>60</v>
      </c>
      <c r="H13513" s="4">
        <f ca="1">+Data_TABLE[[#This Row],[Qty]]*Data_TABLE[[#This Row],[Unit Price]]</f>
        <v>60</v>
      </c>
      <c r="I13513" s="7">
        <v>42383</v>
      </c>
      <c r="J13513" s="10">
        <f>EOMONTH(Data_TABLE[[#This Row],[Date Sold]],0)</f>
        <v>42400</v>
      </c>
    </row>
    <row r="13514" spans="2:10" x14ac:dyDescent="0.25">
      <c r="B13514" s="1" t="s">
        <v>36</v>
      </c>
      <c r="C13514" s="3" t="s">
        <v>54</v>
      </c>
      <c r="D13514" s="2" t="s">
        <v>48</v>
      </c>
      <c r="E13514" s="3" t="s">
        <v>42</v>
      </c>
      <c r="F13514" s="3">
        <f t="shared" ca="1" si="420"/>
        <v>2</v>
      </c>
      <c r="G13514" s="4">
        <f t="shared" ca="1" si="421"/>
        <v>89</v>
      </c>
      <c r="H13514" s="4">
        <f ca="1">+Data_TABLE[[#This Row],[Qty]]*Data_TABLE[[#This Row],[Unit Price]]</f>
        <v>178</v>
      </c>
      <c r="I13514" s="7">
        <v>42383</v>
      </c>
      <c r="J13514" s="10">
        <f>EOMONTH(Data_TABLE[[#This Row],[Date Sold]],0)</f>
        <v>42400</v>
      </c>
    </row>
    <row r="13515" spans="2:10" x14ac:dyDescent="0.25">
      <c r="B13515" s="1" t="s">
        <v>38</v>
      </c>
      <c r="C13515" s="3" t="s">
        <v>56</v>
      </c>
      <c r="D13515" s="2" t="s">
        <v>50</v>
      </c>
      <c r="E13515" s="3" t="s">
        <v>44</v>
      </c>
      <c r="F13515" s="3">
        <f t="shared" ca="1" si="420"/>
        <v>4</v>
      </c>
      <c r="G13515" s="4">
        <f t="shared" ca="1" si="421"/>
        <v>77</v>
      </c>
      <c r="H13515" s="4">
        <f ca="1">+Data_TABLE[[#This Row],[Qty]]*Data_TABLE[[#This Row],[Unit Price]]</f>
        <v>308</v>
      </c>
      <c r="I13515" s="7">
        <v>42383</v>
      </c>
      <c r="J13515" s="10">
        <f>EOMONTH(Data_TABLE[[#This Row],[Date Sold]],0)</f>
        <v>42400</v>
      </c>
    </row>
    <row r="13516" spans="2:10" x14ac:dyDescent="0.25">
      <c r="B13516" s="1" t="s">
        <v>41</v>
      </c>
      <c r="C13516" s="3" t="s">
        <v>54</v>
      </c>
      <c r="D13516" s="2" t="s">
        <v>48</v>
      </c>
      <c r="E13516" s="3" t="s">
        <v>42</v>
      </c>
      <c r="F13516" s="3">
        <f t="shared" ca="1" si="420"/>
        <v>1</v>
      </c>
      <c r="G13516" s="4">
        <f t="shared" ca="1" si="421"/>
        <v>135</v>
      </c>
      <c r="H13516" s="4">
        <f ca="1">+Data_TABLE[[#This Row],[Qty]]*Data_TABLE[[#This Row],[Unit Price]]</f>
        <v>135</v>
      </c>
      <c r="I13516" s="7">
        <v>42383</v>
      </c>
      <c r="J13516" s="10">
        <f>EOMONTH(Data_TABLE[[#This Row],[Date Sold]],0)</f>
        <v>42400</v>
      </c>
    </row>
    <row r="13517" spans="2:10" x14ac:dyDescent="0.25">
      <c r="B13517" s="1" t="s">
        <v>36</v>
      </c>
      <c r="C13517" s="3" t="s">
        <v>54</v>
      </c>
      <c r="D13517" s="2" t="s">
        <v>48</v>
      </c>
      <c r="E13517" s="3" t="s">
        <v>42</v>
      </c>
      <c r="F13517" s="3">
        <f t="shared" ca="1" si="420"/>
        <v>1</v>
      </c>
      <c r="G13517" s="4">
        <f t="shared" ca="1" si="421"/>
        <v>91</v>
      </c>
      <c r="H13517" s="4">
        <f ca="1">+Data_TABLE[[#This Row],[Qty]]*Data_TABLE[[#This Row],[Unit Price]]</f>
        <v>91</v>
      </c>
      <c r="I13517" s="7">
        <v>42383</v>
      </c>
      <c r="J13517" s="10">
        <f>EOMONTH(Data_TABLE[[#This Row],[Date Sold]],0)</f>
        <v>42400</v>
      </c>
    </row>
    <row r="13518" spans="2:10" x14ac:dyDescent="0.25">
      <c r="B13518" s="1" t="s">
        <v>37</v>
      </c>
      <c r="C13518" s="3" t="s">
        <v>55</v>
      </c>
      <c r="D13518" s="2" t="s">
        <v>51</v>
      </c>
      <c r="E13518" s="3" t="s">
        <v>45</v>
      </c>
      <c r="F13518" s="3">
        <f t="shared" ca="1" si="420"/>
        <v>2</v>
      </c>
      <c r="G13518" s="4">
        <f t="shared" ca="1" si="421"/>
        <v>161</v>
      </c>
      <c r="H13518" s="4">
        <f ca="1">+Data_TABLE[[#This Row],[Qty]]*Data_TABLE[[#This Row],[Unit Price]]</f>
        <v>322</v>
      </c>
      <c r="I13518" s="7">
        <v>42383</v>
      </c>
      <c r="J13518" s="10">
        <f>EOMONTH(Data_TABLE[[#This Row],[Date Sold]],0)</f>
        <v>42400</v>
      </c>
    </row>
    <row r="13519" spans="2:10" x14ac:dyDescent="0.25">
      <c r="B13519" s="1" t="s">
        <v>37</v>
      </c>
      <c r="C13519" s="3" t="s">
        <v>56</v>
      </c>
      <c r="D13519" s="2" t="s">
        <v>52</v>
      </c>
      <c r="E13519" s="3" t="s">
        <v>46</v>
      </c>
      <c r="F13519" s="3">
        <f t="shared" ca="1" si="420"/>
        <v>3</v>
      </c>
      <c r="G13519" s="4">
        <f t="shared" ca="1" si="421"/>
        <v>137</v>
      </c>
      <c r="H13519" s="4">
        <f ca="1">+Data_TABLE[[#This Row],[Qty]]*Data_TABLE[[#This Row],[Unit Price]]</f>
        <v>411</v>
      </c>
      <c r="I13519" s="7">
        <v>42383</v>
      </c>
      <c r="J13519" s="10">
        <f>EOMONTH(Data_TABLE[[#This Row],[Date Sold]],0)</f>
        <v>42400</v>
      </c>
    </row>
    <row r="13520" spans="2:10" x14ac:dyDescent="0.25">
      <c r="B13520" s="1" t="s">
        <v>41</v>
      </c>
      <c r="C13520" s="3" t="s">
        <v>56</v>
      </c>
      <c r="D13520" s="2" t="s">
        <v>52</v>
      </c>
      <c r="E13520" s="3" t="s">
        <v>46</v>
      </c>
      <c r="F13520" s="3">
        <f t="shared" ca="1" si="420"/>
        <v>4</v>
      </c>
      <c r="G13520" s="4">
        <f t="shared" ca="1" si="421"/>
        <v>130</v>
      </c>
      <c r="H13520" s="4">
        <f ca="1">+Data_TABLE[[#This Row],[Qty]]*Data_TABLE[[#This Row],[Unit Price]]</f>
        <v>520</v>
      </c>
      <c r="I13520" s="7">
        <v>42383</v>
      </c>
      <c r="J13520" s="10">
        <f>EOMONTH(Data_TABLE[[#This Row],[Date Sold]],0)</f>
        <v>42400</v>
      </c>
    </row>
    <row r="13521" spans="2:10" x14ac:dyDescent="0.25">
      <c r="B13521" s="1" t="s">
        <v>41</v>
      </c>
      <c r="C13521" s="3" t="s">
        <v>55</v>
      </c>
      <c r="D13521" s="2" t="s">
        <v>51</v>
      </c>
      <c r="E13521" s="3" t="s">
        <v>45</v>
      </c>
      <c r="F13521" s="3">
        <f t="shared" ca="1" si="420"/>
        <v>1</v>
      </c>
      <c r="G13521" s="4">
        <f t="shared" ca="1" si="421"/>
        <v>151</v>
      </c>
      <c r="H13521" s="4">
        <f ca="1">+Data_TABLE[[#This Row],[Qty]]*Data_TABLE[[#This Row],[Unit Price]]</f>
        <v>151</v>
      </c>
      <c r="I13521" s="7">
        <v>42383</v>
      </c>
      <c r="J13521" s="10">
        <f>EOMONTH(Data_TABLE[[#This Row],[Date Sold]],0)</f>
        <v>42400</v>
      </c>
    </row>
    <row r="13522" spans="2:10" x14ac:dyDescent="0.25">
      <c r="B13522" s="1" t="s">
        <v>36</v>
      </c>
      <c r="C13522" s="3" t="s">
        <v>54</v>
      </c>
      <c r="D13522" s="2" t="s">
        <v>48</v>
      </c>
      <c r="E13522" s="3" t="s">
        <v>42</v>
      </c>
      <c r="F13522" s="3">
        <f t="shared" ca="1" si="420"/>
        <v>4</v>
      </c>
      <c r="G13522" s="4">
        <f t="shared" ca="1" si="421"/>
        <v>71</v>
      </c>
      <c r="H13522" s="4">
        <f ca="1">+Data_TABLE[[#This Row],[Qty]]*Data_TABLE[[#This Row],[Unit Price]]</f>
        <v>284</v>
      </c>
      <c r="I13522" s="7">
        <v>42383</v>
      </c>
      <c r="J13522" s="10">
        <f>EOMONTH(Data_TABLE[[#This Row],[Date Sold]],0)</f>
        <v>42400</v>
      </c>
    </row>
    <row r="13523" spans="2:10" x14ac:dyDescent="0.25">
      <c r="B13523" s="1" t="s">
        <v>37</v>
      </c>
      <c r="C13523" s="3" t="s">
        <v>55</v>
      </c>
      <c r="D13523" s="2" t="s">
        <v>49</v>
      </c>
      <c r="E13523" s="3" t="s">
        <v>43</v>
      </c>
      <c r="F13523" s="3">
        <f t="shared" ca="1" si="420"/>
        <v>5</v>
      </c>
      <c r="G13523" s="4">
        <f t="shared" ca="1" si="421"/>
        <v>150</v>
      </c>
      <c r="H13523" s="4">
        <f ca="1">+Data_TABLE[[#This Row],[Qty]]*Data_TABLE[[#This Row],[Unit Price]]</f>
        <v>750</v>
      </c>
      <c r="I13523" s="7">
        <v>42383</v>
      </c>
      <c r="J13523" s="10">
        <f>EOMONTH(Data_TABLE[[#This Row],[Date Sold]],0)</f>
        <v>42400</v>
      </c>
    </row>
    <row r="13524" spans="2:10" x14ac:dyDescent="0.25">
      <c r="B13524" s="1" t="s">
        <v>38</v>
      </c>
      <c r="C13524" s="3" t="s">
        <v>56</v>
      </c>
      <c r="D13524" s="2" t="s">
        <v>52</v>
      </c>
      <c r="E13524" s="3" t="s">
        <v>46</v>
      </c>
      <c r="F13524" s="3">
        <f t="shared" ca="1" si="420"/>
        <v>2</v>
      </c>
      <c r="G13524" s="4">
        <f t="shared" ca="1" si="421"/>
        <v>119</v>
      </c>
      <c r="H13524" s="4">
        <f ca="1">+Data_TABLE[[#This Row],[Qty]]*Data_TABLE[[#This Row],[Unit Price]]</f>
        <v>238</v>
      </c>
      <c r="I13524" s="7">
        <v>42383</v>
      </c>
      <c r="J13524" s="10">
        <f>EOMONTH(Data_TABLE[[#This Row],[Date Sold]],0)</f>
        <v>42400</v>
      </c>
    </row>
    <row r="13525" spans="2:10" x14ac:dyDescent="0.25">
      <c r="B13525" s="1" t="s">
        <v>36</v>
      </c>
      <c r="C13525" s="3" t="s">
        <v>56</v>
      </c>
      <c r="D13525" s="2" t="s">
        <v>50</v>
      </c>
      <c r="E13525" s="3" t="s">
        <v>44</v>
      </c>
      <c r="F13525" s="3">
        <f t="shared" ca="1" si="420"/>
        <v>2</v>
      </c>
      <c r="G13525" s="4">
        <f t="shared" ca="1" si="421"/>
        <v>117</v>
      </c>
      <c r="H13525" s="4">
        <f ca="1">+Data_TABLE[[#This Row],[Qty]]*Data_TABLE[[#This Row],[Unit Price]]</f>
        <v>234</v>
      </c>
      <c r="I13525" s="7">
        <v>42383</v>
      </c>
      <c r="J13525" s="10">
        <f>EOMONTH(Data_TABLE[[#This Row],[Date Sold]],0)</f>
        <v>42400</v>
      </c>
    </row>
    <row r="13526" spans="2:10" x14ac:dyDescent="0.25">
      <c r="B13526" s="1" t="s">
        <v>39</v>
      </c>
      <c r="C13526" s="3" t="s">
        <v>56</v>
      </c>
      <c r="D13526" s="2" t="s">
        <v>52</v>
      </c>
      <c r="E13526" s="3" t="s">
        <v>46</v>
      </c>
      <c r="F13526" s="3">
        <f t="shared" ca="1" si="420"/>
        <v>1</v>
      </c>
      <c r="G13526" s="4">
        <f t="shared" ca="1" si="421"/>
        <v>82</v>
      </c>
      <c r="H13526" s="4">
        <f ca="1">+Data_TABLE[[#This Row],[Qty]]*Data_TABLE[[#This Row],[Unit Price]]</f>
        <v>82</v>
      </c>
      <c r="I13526" s="7">
        <v>42383</v>
      </c>
      <c r="J13526" s="10">
        <f>EOMONTH(Data_TABLE[[#This Row],[Date Sold]],0)</f>
        <v>42400</v>
      </c>
    </row>
    <row r="13527" spans="2:10" x14ac:dyDescent="0.25">
      <c r="B13527" s="1" t="s">
        <v>37</v>
      </c>
      <c r="C13527" s="3" t="s">
        <v>54</v>
      </c>
      <c r="D13527" s="2" t="s">
        <v>48</v>
      </c>
      <c r="E13527" s="3" t="s">
        <v>42</v>
      </c>
      <c r="F13527" s="3">
        <f t="shared" ca="1" si="420"/>
        <v>1</v>
      </c>
      <c r="G13527" s="4">
        <f t="shared" ca="1" si="421"/>
        <v>62</v>
      </c>
      <c r="H13527" s="4">
        <f ca="1">+Data_TABLE[[#This Row],[Qty]]*Data_TABLE[[#This Row],[Unit Price]]</f>
        <v>62</v>
      </c>
      <c r="I13527" s="7">
        <v>42383</v>
      </c>
      <c r="J13527" s="10">
        <f>EOMONTH(Data_TABLE[[#This Row],[Date Sold]],0)</f>
        <v>42400</v>
      </c>
    </row>
    <row r="13528" spans="2:10" x14ac:dyDescent="0.25">
      <c r="B13528" s="1" t="s">
        <v>40</v>
      </c>
      <c r="C13528" s="3" t="s">
        <v>55</v>
      </c>
      <c r="D13528" s="2" t="s">
        <v>49</v>
      </c>
      <c r="E13528" s="3" t="s">
        <v>43</v>
      </c>
      <c r="F13528" s="3">
        <f t="shared" ca="1" si="420"/>
        <v>5</v>
      </c>
      <c r="G13528" s="4">
        <f t="shared" ca="1" si="421"/>
        <v>174</v>
      </c>
      <c r="H13528" s="4">
        <f ca="1">+Data_TABLE[[#This Row],[Qty]]*Data_TABLE[[#This Row],[Unit Price]]</f>
        <v>870</v>
      </c>
      <c r="I13528" s="7">
        <v>42383</v>
      </c>
      <c r="J13528" s="10">
        <f>EOMONTH(Data_TABLE[[#This Row],[Date Sold]],0)</f>
        <v>42400</v>
      </c>
    </row>
    <row r="13529" spans="2:10" x14ac:dyDescent="0.25">
      <c r="B13529" s="1" t="s">
        <v>37</v>
      </c>
      <c r="C13529" s="3" t="s">
        <v>54</v>
      </c>
      <c r="D13529" s="2" t="s">
        <v>48</v>
      </c>
      <c r="E13529" s="3" t="s">
        <v>42</v>
      </c>
      <c r="F13529" s="3">
        <f t="shared" ca="1" si="420"/>
        <v>1</v>
      </c>
      <c r="G13529" s="4">
        <f t="shared" ca="1" si="421"/>
        <v>104</v>
      </c>
      <c r="H13529" s="4">
        <f ca="1">+Data_TABLE[[#This Row],[Qty]]*Data_TABLE[[#This Row],[Unit Price]]</f>
        <v>104</v>
      </c>
      <c r="I13529" s="7">
        <v>42383</v>
      </c>
      <c r="J13529" s="10">
        <f>EOMONTH(Data_TABLE[[#This Row],[Date Sold]],0)</f>
        <v>42400</v>
      </c>
    </row>
    <row r="13530" spans="2:10" x14ac:dyDescent="0.25">
      <c r="B13530" s="1" t="s">
        <v>37</v>
      </c>
      <c r="C13530" s="3" t="s">
        <v>55</v>
      </c>
      <c r="D13530" s="2" t="s">
        <v>51</v>
      </c>
      <c r="E13530" s="3" t="s">
        <v>45</v>
      </c>
      <c r="F13530" s="3">
        <f t="shared" ca="1" si="420"/>
        <v>3</v>
      </c>
      <c r="G13530" s="4">
        <f t="shared" ca="1" si="421"/>
        <v>163</v>
      </c>
      <c r="H13530" s="4">
        <f ca="1">+Data_TABLE[[#This Row],[Qty]]*Data_TABLE[[#This Row],[Unit Price]]</f>
        <v>489</v>
      </c>
      <c r="I13530" s="7">
        <v>42383</v>
      </c>
      <c r="J13530" s="10">
        <f>EOMONTH(Data_TABLE[[#This Row],[Date Sold]],0)</f>
        <v>42400</v>
      </c>
    </row>
    <row r="13531" spans="2:10" x14ac:dyDescent="0.25">
      <c r="B13531" s="1" t="s">
        <v>40</v>
      </c>
      <c r="C13531" s="3" t="s">
        <v>56</v>
      </c>
      <c r="D13531" s="2" t="s">
        <v>50</v>
      </c>
      <c r="E13531" s="3" t="s">
        <v>44</v>
      </c>
      <c r="F13531" s="3">
        <f t="shared" ca="1" si="420"/>
        <v>1</v>
      </c>
      <c r="G13531" s="4">
        <f t="shared" ca="1" si="421"/>
        <v>184</v>
      </c>
      <c r="H13531" s="4">
        <f ca="1">+Data_TABLE[[#This Row],[Qty]]*Data_TABLE[[#This Row],[Unit Price]]</f>
        <v>184</v>
      </c>
      <c r="I13531" s="7">
        <v>42383</v>
      </c>
      <c r="J13531" s="10">
        <f>EOMONTH(Data_TABLE[[#This Row],[Date Sold]],0)</f>
        <v>42400</v>
      </c>
    </row>
    <row r="13532" spans="2:10" x14ac:dyDescent="0.25">
      <c r="B13532" s="1" t="s">
        <v>40</v>
      </c>
      <c r="C13532" s="3" t="s">
        <v>54</v>
      </c>
      <c r="D13532" s="2" t="s">
        <v>48</v>
      </c>
      <c r="E13532" s="3" t="s">
        <v>42</v>
      </c>
      <c r="F13532" s="3">
        <f t="shared" ca="1" si="420"/>
        <v>5</v>
      </c>
      <c r="G13532" s="4">
        <f t="shared" ca="1" si="421"/>
        <v>106</v>
      </c>
      <c r="H13532" s="4">
        <f ca="1">+Data_TABLE[[#This Row],[Qty]]*Data_TABLE[[#This Row],[Unit Price]]</f>
        <v>530</v>
      </c>
      <c r="I13532" s="7">
        <v>42383</v>
      </c>
      <c r="J13532" s="10">
        <f>EOMONTH(Data_TABLE[[#This Row],[Date Sold]],0)</f>
        <v>42400</v>
      </c>
    </row>
    <row r="13533" spans="2:10" x14ac:dyDescent="0.25">
      <c r="B13533" s="1" t="s">
        <v>39</v>
      </c>
      <c r="C13533" s="3" t="s">
        <v>55</v>
      </c>
      <c r="D13533" s="2" t="s">
        <v>51</v>
      </c>
      <c r="E13533" s="3" t="s">
        <v>45</v>
      </c>
      <c r="F13533" s="3">
        <f t="shared" ca="1" si="420"/>
        <v>5</v>
      </c>
      <c r="G13533" s="4">
        <f t="shared" ca="1" si="421"/>
        <v>151</v>
      </c>
      <c r="H13533" s="4">
        <f ca="1">+Data_TABLE[[#This Row],[Qty]]*Data_TABLE[[#This Row],[Unit Price]]</f>
        <v>755</v>
      </c>
      <c r="I13533" s="7">
        <v>42383</v>
      </c>
      <c r="J13533" s="10">
        <f>EOMONTH(Data_TABLE[[#This Row],[Date Sold]],0)</f>
        <v>42400</v>
      </c>
    </row>
    <row r="13534" spans="2:10" x14ac:dyDescent="0.25">
      <c r="B13534" s="1" t="s">
        <v>41</v>
      </c>
      <c r="C13534" s="3" t="s">
        <v>56</v>
      </c>
      <c r="D13534" s="2" t="s">
        <v>52</v>
      </c>
      <c r="E13534" s="3" t="s">
        <v>46</v>
      </c>
      <c r="F13534" s="3">
        <f t="shared" ca="1" si="420"/>
        <v>4</v>
      </c>
      <c r="G13534" s="4">
        <f t="shared" ca="1" si="421"/>
        <v>177</v>
      </c>
      <c r="H13534" s="4">
        <f ca="1">+Data_TABLE[[#This Row],[Qty]]*Data_TABLE[[#This Row],[Unit Price]]</f>
        <v>708</v>
      </c>
      <c r="I13534" s="7">
        <v>42383</v>
      </c>
      <c r="J13534" s="10">
        <f>EOMONTH(Data_TABLE[[#This Row],[Date Sold]],0)</f>
        <v>42400</v>
      </c>
    </row>
    <row r="13535" spans="2:10" x14ac:dyDescent="0.25">
      <c r="B13535" s="1" t="s">
        <v>40</v>
      </c>
      <c r="C13535" s="3" t="s">
        <v>56</v>
      </c>
      <c r="D13535" s="2" t="s">
        <v>50</v>
      </c>
      <c r="E13535" s="3" t="s">
        <v>44</v>
      </c>
      <c r="F13535" s="3">
        <f t="shared" ca="1" si="420"/>
        <v>1</v>
      </c>
      <c r="G13535" s="4">
        <f t="shared" ca="1" si="421"/>
        <v>185</v>
      </c>
      <c r="H13535" s="4">
        <f ca="1">+Data_TABLE[[#This Row],[Qty]]*Data_TABLE[[#This Row],[Unit Price]]</f>
        <v>185</v>
      </c>
      <c r="I13535" s="7">
        <v>42383</v>
      </c>
      <c r="J13535" s="10">
        <f>EOMONTH(Data_TABLE[[#This Row],[Date Sold]],0)</f>
        <v>42400</v>
      </c>
    </row>
    <row r="13536" spans="2:10" x14ac:dyDescent="0.25">
      <c r="B13536" s="1" t="s">
        <v>40</v>
      </c>
      <c r="C13536" s="3" t="s">
        <v>55</v>
      </c>
      <c r="D13536" s="2" t="s">
        <v>51</v>
      </c>
      <c r="E13536" s="3" t="s">
        <v>45</v>
      </c>
      <c r="F13536" s="3">
        <f t="shared" ca="1" si="420"/>
        <v>3</v>
      </c>
      <c r="G13536" s="4">
        <f t="shared" ca="1" si="421"/>
        <v>167</v>
      </c>
      <c r="H13536" s="4">
        <f ca="1">+Data_TABLE[[#This Row],[Qty]]*Data_TABLE[[#This Row],[Unit Price]]</f>
        <v>501</v>
      </c>
      <c r="I13536" s="7">
        <v>42383</v>
      </c>
      <c r="J13536" s="10">
        <f>EOMONTH(Data_TABLE[[#This Row],[Date Sold]],0)</f>
        <v>42400</v>
      </c>
    </row>
    <row r="13537" spans="2:10" x14ac:dyDescent="0.25">
      <c r="B13537" s="1" t="s">
        <v>40</v>
      </c>
      <c r="C13537" s="3" t="s">
        <v>56</v>
      </c>
      <c r="D13537" s="2" t="s">
        <v>50</v>
      </c>
      <c r="E13537" s="3" t="s">
        <v>44</v>
      </c>
      <c r="F13537" s="3">
        <f t="shared" ca="1" si="420"/>
        <v>4</v>
      </c>
      <c r="G13537" s="4">
        <f t="shared" ca="1" si="421"/>
        <v>158</v>
      </c>
      <c r="H13537" s="4">
        <f ca="1">+Data_TABLE[[#This Row],[Qty]]*Data_TABLE[[#This Row],[Unit Price]]</f>
        <v>632</v>
      </c>
      <c r="I13537" s="7">
        <v>42383</v>
      </c>
      <c r="J13537" s="10">
        <f>EOMONTH(Data_TABLE[[#This Row],[Date Sold]],0)</f>
        <v>42400</v>
      </c>
    </row>
    <row r="13538" spans="2:10" x14ac:dyDescent="0.25">
      <c r="B13538" s="1" t="s">
        <v>39</v>
      </c>
      <c r="C13538" s="3" t="s">
        <v>55</v>
      </c>
      <c r="D13538" s="2" t="s">
        <v>49</v>
      </c>
      <c r="E13538" s="3" t="s">
        <v>43</v>
      </c>
      <c r="F13538" s="3">
        <f t="shared" ca="1" si="420"/>
        <v>3</v>
      </c>
      <c r="G13538" s="4">
        <f t="shared" ca="1" si="421"/>
        <v>111</v>
      </c>
      <c r="H13538" s="4">
        <f ca="1">+Data_TABLE[[#This Row],[Qty]]*Data_TABLE[[#This Row],[Unit Price]]</f>
        <v>333</v>
      </c>
      <c r="I13538" s="7">
        <v>42383</v>
      </c>
      <c r="J13538" s="10">
        <f>EOMONTH(Data_TABLE[[#This Row],[Date Sold]],0)</f>
        <v>42400</v>
      </c>
    </row>
    <row r="13539" spans="2:10" x14ac:dyDescent="0.25">
      <c r="B13539" s="1" t="s">
        <v>39</v>
      </c>
      <c r="C13539" s="3" t="s">
        <v>56</v>
      </c>
      <c r="D13539" s="2" t="s">
        <v>50</v>
      </c>
      <c r="E13539" s="3" t="s">
        <v>44</v>
      </c>
      <c r="F13539" s="3">
        <f t="shared" ca="1" si="420"/>
        <v>5</v>
      </c>
      <c r="G13539" s="4">
        <f t="shared" ca="1" si="421"/>
        <v>89</v>
      </c>
      <c r="H13539" s="4">
        <f ca="1">+Data_TABLE[[#This Row],[Qty]]*Data_TABLE[[#This Row],[Unit Price]]</f>
        <v>445</v>
      </c>
      <c r="I13539" s="7">
        <v>42383</v>
      </c>
      <c r="J13539" s="10">
        <f>EOMONTH(Data_TABLE[[#This Row],[Date Sold]],0)</f>
        <v>42400</v>
      </c>
    </row>
    <row r="13540" spans="2:10" x14ac:dyDescent="0.25">
      <c r="B13540" s="1" t="s">
        <v>41</v>
      </c>
      <c r="C13540" s="3" t="s">
        <v>55</v>
      </c>
      <c r="D13540" s="2" t="s">
        <v>51</v>
      </c>
      <c r="E13540" s="3" t="s">
        <v>45</v>
      </c>
      <c r="F13540" s="3">
        <f t="shared" ca="1" si="420"/>
        <v>1</v>
      </c>
      <c r="G13540" s="4">
        <f t="shared" ca="1" si="421"/>
        <v>67</v>
      </c>
      <c r="H13540" s="4">
        <f ca="1">+Data_TABLE[[#This Row],[Qty]]*Data_TABLE[[#This Row],[Unit Price]]</f>
        <v>67</v>
      </c>
      <c r="I13540" s="7">
        <v>42383</v>
      </c>
      <c r="J13540" s="10">
        <f>EOMONTH(Data_TABLE[[#This Row],[Date Sold]],0)</f>
        <v>42400</v>
      </c>
    </row>
    <row r="13541" spans="2:10" x14ac:dyDescent="0.25">
      <c r="B13541" s="1" t="s">
        <v>41</v>
      </c>
      <c r="C13541" s="3" t="s">
        <v>56</v>
      </c>
      <c r="D13541" s="2" t="s">
        <v>50</v>
      </c>
      <c r="E13541" s="3" t="s">
        <v>44</v>
      </c>
      <c r="F13541" s="3">
        <f t="shared" ca="1" si="420"/>
        <v>1</v>
      </c>
      <c r="G13541" s="4">
        <f t="shared" ca="1" si="421"/>
        <v>127</v>
      </c>
      <c r="H13541" s="4">
        <f ca="1">+Data_TABLE[[#This Row],[Qty]]*Data_TABLE[[#This Row],[Unit Price]]</f>
        <v>127</v>
      </c>
      <c r="I13541" s="7">
        <v>42383</v>
      </c>
      <c r="J13541" s="10">
        <f>EOMONTH(Data_TABLE[[#This Row],[Date Sold]],0)</f>
        <v>42400</v>
      </c>
    </row>
    <row r="13542" spans="2:10" x14ac:dyDescent="0.25">
      <c r="B13542" s="1" t="s">
        <v>38</v>
      </c>
      <c r="C13542" s="3" t="s">
        <v>55</v>
      </c>
      <c r="D13542" s="2" t="s">
        <v>49</v>
      </c>
      <c r="E13542" s="3" t="s">
        <v>43</v>
      </c>
      <c r="F13542" s="3">
        <f t="shared" ca="1" si="420"/>
        <v>1</v>
      </c>
      <c r="G13542" s="4">
        <f t="shared" ca="1" si="421"/>
        <v>155</v>
      </c>
      <c r="H13542" s="4">
        <f ca="1">+Data_TABLE[[#This Row],[Qty]]*Data_TABLE[[#This Row],[Unit Price]]</f>
        <v>155</v>
      </c>
      <c r="I13542" s="7">
        <v>42383</v>
      </c>
      <c r="J13542" s="10">
        <f>EOMONTH(Data_TABLE[[#This Row],[Date Sold]],0)</f>
        <v>42400</v>
      </c>
    </row>
    <row r="13543" spans="2:10" x14ac:dyDescent="0.25">
      <c r="B13543" s="1" t="s">
        <v>37</v>
      </c>
      <c r="C13543" s="3" t="s">
        <v>55</v>
      </c>
      <c r="D13543" s="2" t="s">
        <v>49</v>
      </c>
      <c r="E13543" s="3" t="s">
        <v>43</v>
      </c>
      <c r="F13543" s="3">
        <f t="shared" ca="1" si="420"/>
        <v>3</v>
      </c>
      <c r="G13543" s="4">
        <f t="shared" ca="1" si="421"/>
        <v>148</v>
      </c>
      <c r="H13543" s="4">
        <f ca="1">+Data_TABLE[[#This Row],[Qty]]*Data_TABLE[[#This Row],[Unit Price]]</f>
        <v>444</v>
      </c>
      <c r="I13543" s="7">
        <v>42383</v>
      </c>
      <c r="J13543" s="10">
        <f>EOMONTH(Data_TABLE[[#This Row],[Date Sold]],0)</f>
        <v>42400</v>
      </c>
    </row>
    <row r="13544" spans="2:10" x14ac:dyDescent="0.25">
      <c r="B13544" s="1" t="s">
        <v>38</v>
      </c>
      <c r="C13544" s="3" t="s">
        <v>54</v>
      </c>
      <c r="D13544" s="2" t="s">
        <v>48</v>
      </c>
      <c r="E13544" s="3" t="s">
        <v>42</v>
      </c>
      <c r="F13544" s="3">
        <f t="shared" ca="1" si="420"/>
        <v>3</v>
      </c>
      <c r="G13544" s="4">
        <f t="shared" ca="1" si="421"/>
        <v>173</v>
      </c>
      <c r="H13544" s="4">
        <f ca="1">+Data_TABLE[[#This Row],[Qty]]*Data_TABLE[[#This Row],[Unit Price]]</f>
        <v>519</v>
      </c>
      <c r="I13544" s="7">
        <v>42383</v>
      </c>
      <c r="J13544" s="10">
        <f>EOMONTH(Data_TABLE[[#This Row],[Date Sold]],0)</f>
        <v>42400</v>
      </c>
    </row>
    <row r="13545" spans="2:10" x14ac:dyDescent="0.25">
      <c r="B13545" s="1" t="s">
        <v>41</v>
      </c>
      <c r="C13545" s="3" t="s">
        <v>56</v>
      </c>
      <c r="D13545" s="2" t="s">
        <v>50</v>
      </c>
      <c r="E13545" s="3" t="s">
        <v>44</v>
      </c>
      <c r="F13545" s="3">
        <f t="shared" ca="1" si="420"/>
        <v>4</v>
      </c>
      <c r="G13545" s="4">
        <f t="shared" ca="1" si="421"/>
        <v>127</v>
      </c>
      <c r="H13545" s="4">
        <f ca="1">+Data_TABLE[[#This Row],[Qty]]*Data_TABLE[[#This Row],[Unit Price]]</f>
        <v>508</v>
      </c>
      <c r="I13545" s="7">
        <v>42383</v>
      </c>
      <c r="J13545" s="10">
        <f>EOMONTH(Data_TABLE[[#This Row],[Date Sold]],0)</f>
        <v>42400</v>
      </c>
    </row>
    <row r="13546" spans="2:10" x14ac:dyDescent="0.25">
      <c r="B13546" s="1" t="s">
        <v>41</v>
      </c>
      <c r="C13546" s="3" t="s">
        <v>55</v>
      </c>
      <c r="D13546" s="2" t="s">
        <v>49</v>
      </c>
      <c r="E13546" s="3" t="s">
        <v>43</v>
      </c>
      <c r="F13546" s="3">
        <f t="shared" ca="1" si="420"/>
        <v>2</v>
      </c>
      <c r="G13546" s="4">
        <f t="shared" ca="1" si="421"/>
        <v>174</v>
      </c>
      <c r="H13546" s="4">
        <f ca="1">+Data_TABLE[[#This Row],[Qty]]*Data_TABLE[[#This Row],[Unit Price]]</f>
        <v>348</v>
      </c>
      <c r="I13546" s="7">
        <v>42383</v>
      </c>
      <c r="J13546" s="10">
        <f>EOMONTH(Data_TABLE[[#This Row],[Date Sold]],0)</f>
        <v>42400</v>
      </c>
    </row>
    <row r="13547" spans="2:10" x14ac:dyDescent="0.25">
      <c r="B13547" s="1" t="s">
        <v>37</v>
      </c>
      <c r="C13547" s="3" t="s">
        <v>56</v>
      </c>
      <c r="D13547" s="2" t="s">
        <v>52</v>
      </c>
      <c r="E13547" s="3" t="s">
        <v>46</v>
      </c>
      <c r="F13547" s="3">
        <f t="shared" ca="1" si="420"/>
        <v>3</v>
      </c>
      <c r="G13547" s="4">
        <f t="shared" ca="1" si="421"/>
        <v>190</v>
      </c>
      <c r="H13547" s="4">
        <f ca="1">+Data_TABLE[[#This Row],[Qty]]*Data_TABLE[[#This Row],[Unit Price]]</f>
        <v>570</v>
      </c>
      <c r="I13547" s="7">
        <v>42383</v>
      </c>
      <c r="J13547" s="10">
        <f>EOMONTH(Data_TABLE[[#This Row],[Date Sold]],0)</f>
        <v>42400</v>
      </c>
    </row>
    <row r="13548" spans="2:10" x14ac:dyDescent="0.25">
      <c r="B13548" s="1" t="s">
        <v>39</v>
      </c>
      <c r="C13548" s="3" t="s">
        <v>56</v>
      </c>
      <c r="D13548" s="2" t="s">
        <v>52</v>
      </c>
      <c r="E13548" s="3" t="s">
        <v>46</v>
      </c>
      <c r="F13548" s="3">
        <f t="shared" ca="1" si="420"/>
        <v>4</v>
      </c>
      <c r="G13548" s="4">
        <f t="shared" ca="1" si="421"/>
        <v>129</v>
      </c>
      <c r="H13548" s="4">
        <f ca="1">+Data_TABLE[[#This Row],[Qty]]*Data_TABLE[[#This Row],[Unit Price]]</f>
        <v>516</v>
      </c>
      <c r="I13548" s="7">
        <v>42383</v>
      </c>
      <c r="J13548" s="10">
        <f>EOMONTH(Data_TABLE[[#This Row],[Date Sold]],0)</f>
        <v>42400</v>
      </c>
    </row>
    <row r="13549" spans="2:10" x14ac:dyDescent="0.25">
      <c r="B13549" s="1" t="s">
        <v>41</v>
      </c>
      <c r="C13549" s="3" t="s">
        <v>56</v>
      </c>
      <c r="D13549" s="2" t="s">
        <v>50</v>
      </c>
      <c r="E13549" s="3" t="s">
        <v>44</v>
      </c>
      <c r="F13549" s="3">
        <f t="shared" ca="1" si="420"/>
        <v>2</v>
      </c>
      <c r="G13549" s="4">
        <f t="shared" ca="1" si="421"/>
        <v>178</v>
      </c>
      <c r="H13549" s="4">
        <f ca="1">+Data_TABLE[[#This Row],[Qty]]*Data_TABLE[[#This Row],[Unit Price]]</f>
        <v>356</v>
      </c>
      <c r="I13549" s="7">
        <v>42383</v>
      </c>
      <c r="J13549" s="10">
        <f>EOMONTH(Data_TABLE[[#This Row],[Date Sold]],0)</f>
        <v>42400</v>
      </c>
    </row>
    <row r="13550" spans="2:10" x14ac:dyDescent="0.25">
      <c r="B13550" s="1" t="s">
        <v>41</v>
      </c>
      <c r="C13550" s="3" t="s">
        <v>55</v>
      </c>
      <c r="D13550" s="2" t="s">
        <v>51</v>
      </c>
      <c r="E13550" s="3" t="s">
        <v>45</v>
      </c>
      <c r="F13550" s="3">
        <f t="shared" ca="1" si="420"/>
        <v>4</v>
      </c>
      <c r="G13550" s="4">
        <f t="shared" ca="1" si="421"/>
        <v>96</v>
      </c>
      <c r="H13550" s="4">
        <f ca="1">+Data_TABLE[[#This Row],[Qty]]*Data_TABLE[[#This Row],[Unit Price]]</f>
        <v>384</v>
      </c>
      <c r="I13550" s="7">
        <v>42383</v>
      </c>
      <c r="J13550" s="10">
        <f>EOMONTH(Data_TABLE[[#This Row],[Date Sold]],0)</f>
        <v>42400</v>
      </c>
    </row>
    <row r="13551" spans="2:10" x14ac:dyDescent="0.25">
      <c r="B13551" s="1" t="s">
        <v>37</v>
      </c>
      <c r="C13551" s="3" t="s">
        <v>55</v>
      </c>
      <c r="D13551" s="2" t="s">
        <v>51</v>
      </c>
      <c r="E13551" s="3" t="s">
        <v>45</v>
      </c>
      <c r="F13551" s="3">
        <f t="shared" ca="1" si="420"/>
        <v>3</v>
      </c>
      <c r="G13551" s="4">
        <f t="shared" ca="1" si="421"/>
        <v>193</v>
      </c>
      <c r="H13551" s="4">
        <f ca="1">+Data_TABLE[[#This Row],[Qty]]*Data_TABLE[[#This Row],[Unit Price]]</f>
        <v>579</v>
      </c>
      <c r="I13551" s="7">
        <v>42383</v>
      </c>
      <c r="J13551" s="10">
        <f>EOMONTH(Data_TABLE[[#This Row],[Date Sold]],0)</f>
        <v>42400</v>
      </c>
    </row>
    <row r="13552" spans="2:10" x14ac:dyDescent="0.25">
      <c r="B13552" s="1" t="s">
        <v>37</v>
      </c>
      <c r="C13552" s="3" t="s">
        <v>54</v>
      </c>
      <c r="D13552" s="2" t="s">
        <v>48</v>
      </c>
      <c r="E13552" s="3" t="s">
        <v>42</v>
      </c>
      <c r="F13552" s="3">
        <f t="shared" ca="1" si="420"/>
        <v>3</v>
      </c>
      <c r="G13552" s="4">
        <f t="shared" ca="1" si="421"/>
        <v>132</v>
      </c>
      <c r="H13552" s="4">
        <f ca="1">+Data_TABLE[[#This Row],[Qty]]*Data_TABLE[[#This Row],[Unit Price]]</f>
        <v>396</v>
      </c>
      <c r="I13552" s="7">
        <v>42383</v>
      </c>
      <c r="J13552" s="10">
        <f>EOMONTH(Data_TABLE[[#This Row],[Date Sold]],0)</f>
        <v>42400</v>
      </c>
    </row>
    <row r="13553" spans="2:10" x14ac:dyDescent="0.25">
      <c r="B13553" s="1" t="s">
        <v>39</v>
      </c>
      <c r="C13553" s="3" t="s">
        <v>56</v>
      </c>
      <c r="D13553" s="2" t="s">
        <v>52</v>
      </c>
      <c r="E13553" s="3" t="s">
        <v>46</v>
      </c>
      <c r="F13553" s="3">
        <f t="shared" ref="F13553:F13616" ca="1" si="422">RANDBETWEEN(1,5)</f>
        <v>4</v>
      </c>
      <c r="G13553" s="4">
        <f t="shared" ref="G13553:G13616" ca="1" si="423">RANDBETWEEN(60,200)</f>
        <v>156</v>
      </c>
      <c r="H13553" s="4">
        <f ca="1">+Data_TABLE[[#This Row],[Qty]]*Data_TABLE[[#This Row],[Unit Price]]</f>
        <v>624</v>
      </c>
      <c r="I13553" s="7">
        <v>42384</v>
      </c>
      <c r="J13553" s="10">
        <f>EOMONTH(Data_TABLE[[#This Row],[Date Sold]],0)</f>
        <v>42400</v>
      </c>
    </row>
    <row r="13554" spans="2:10" x14ac:dyDescent="0.25">
      <c r="B13554" s="1" t="s">
        <v>38</v>
      </c>
      <c r="C13554" s="3" t="s">
        <v>54</v>
      </c>
      <c r="D13554" s="2" t="s">
        <v>48</v>
      </c>
      <c r="E13554" s="3" t="s">
        <v>42</v>
      </c>
      <c r="F13554" s="3">
        <f t="shared" ca="1" si="422"/>
        <v>1</v>
      </c>
      <c r="G13554" s="4">
        <f t="shared" ca="1" si="423"/>
        <v>165</v>
      </c>
      <c r="H13554" s="4">
        <f ca="1">+Data_TABLE[[#This Row],[Qty]]*Data_TABLE[[#This Row],[Unit Price]]</f>
        <v>165</v>
      </c>
      <c r="I13554" s="7">
        <v>42384</v>
      </c>
      <c r="J13554" s="10">
        <f>EOMONTH(Data_TABLE[[#This Row],[Date Sold]],0)</f>
        <v>42400</v>
      </c>
    </row>
    <row r="13555" spans="2:10" x14ac:dyDescent="0.25">
      <c r="B13555" s="1" t="s">
        <v>36</v>
      </c>
      <c r="C13555" s="3" t="s">
        <v>56</v>
      </c>
      <c r="D13555" s="2" t="s">
        <v>50</v>
      </c>
      <c r="E13555" s="3" t="s">
        <v>44</v>
      </c>
      <c r="F13555" s="3">
        <f t="shared" ca="1" si="422"/>
        <v>3</v>
      </c>
      <c r="G13555" s="4">
        <f t="shared" ca="1" si="423"/>
        <v>106</v>
      </c>
      <c r="H13555" s="4">
        <f ca="1">+Data_TABLE[[#This Row],[Qty]]*Data_TABLE[[#This Row],[Unit Price]]</f>
        <v>318</v>
      </c>
      <c r="I13555" s="7">
        <v>42384</v>
      </c>
      <c r="J13555" s="10">
        <f>EOMONTH(Data_TABLE[[#This Row],[Date Sold]],0)</f>
        <v>42400</v>
      </c>
    </row>
    <row r="13556" spans="2:10" x14ac:dyDescent="0.25">
      <c r="B13556" s="1" t="s">
        <v>36</v>
      </c>
      <c r="C13556" s="3" t="s">
        <v>55</v>
      </c>
      <c r="D13556" s="2" t="s">
        <v>49</v>
      </c>
      <c r="E13556" s="3" t="s">
        <v>43</v>
      </c>
      <c r="F13556" s="3">
        <f t="shared" ca="1" si="422"/>
        <v>3</v>
      </c>
      <c r="G13556" s="4">
        <f t="shared" ca="1" si="423"/>
        <v>182</v>
      </c>
      <c r="H13556" s="4">
        <f ca="1">+Data_TABLE[[#This Row],[Qty]]*Data_TABLE[[#This Row],[Unit Price]]</f>
        <v>546</v>
      </c>
      <c r="I13556" s="7">
        <v>42384</v>
      </c>
      <c r="J13556" s="10">
        <f>EOMONTH(Data_TABLE[[#This Row],[Date Sold]],0)</f>
        <v>42400</v>
      </c>
    </row>
    <row r="13557" spans="2:10" x14ac:dyDescent="0.25">
      <c r="B13557" s="1" t="s">
        <v>41</v>
      </c>
      <c r="C13557" s="3" t="s">
        <v>55</v>
      </c>
      <c r="D13557" s="2" t="s">
        <v>51</v>
      </c>
      <c r="E13557" s="3" t="s">
        <v>45</v>
      </c>
      <c r="F13557" s="3">
        <f t="shared" ca="1" si="422"/>
        <v>5</v>
      </c>
      <c r="G13557" s="4">
        <f t="shared" ca="1" si="423"/>
        <v>62</v>
      </c>
      <c r="H13557" s="4">
        <f ca="1">+Data_TABLE[[#This Row],[Qty]]*Data_TABLE[[#This Row],[Unit Price]]</f>
        <v>310</v>
      </c>
      <c r="I13557" s="7">
        <v>42384</v>
      </c>
      <c r="J13557" s="10">
        <f>EOMONTH(Data_TABLE[[#This Row],[Date Sold]],0)</f>
        <v>42400</v>
      </c>
    </row>
    <row r="13558" spans="2:10" x14ac:dyDescent="0.25">
      <c r="B13558" s="1" t="s">
        <v>36</v>
      </c>
      <c r="C13558" s="3" t="s">
        <v>54</v>
      </c>
      <c r="D13558" s="2" t="s">
        <v>48</v>
      </c>
      <c r="E13558" s="3" t="s">
        <v>42</v>
      </c>
      <c r="F13558" s="3">
        <f t="shared" ca="1" si="422"/>
        <v>2</v>
      </c>
      <c r="G13558" s="4">
        <f t="shared" ca="1" si="423"/>
        <v>70</v>
      </c>
      <c r="H13558" s="4">
        <f ca="1">+Data_TABLE[[#This Row],[Qty]]*Data_TABLE[[#This Row],[Unit Price]]</f>
        <v>140</v>
      </c>
      <c r="I13558" s="7">
        <v>42384</v>
      </c>
      <c r="J13558" s="10">
        <f>EOMONTH(Data_TABLE[[#This Row],[Date Sold]],0)</f>
        <v>42400</v>
      </c>
    </row>
    <row r="13559" spans="2:10" x14ac:dyDescent="0.25">
      <c r="B13559" s="1" t="s">
        <v>39</v>
      </c>
      <c r="C13559" s="3" t="s">
        <v>55</v>
      </c>
      <c r="D13559" s="2" t="s">
        <v>51</v>
      </c>
      <c r="E13559" s="3" t="s">
        <v>45</v>
      </c>
      <c r="F13559" s="3">
        <f t="shared" ca="1" si="422"/>
        <v>3</v>
      </c>
      <c r="G13559" s="4">
        <f t="shared" ca="1" si="423"/>
        <v>200</v>
      </c>
      <c r="H13559" s="4">
        <f ca="1">+Data_TABLE[[#This Row],[Qty]]*Data_TABLE[[#This Row],[Unit Price]]</f>
        <v>600</v>
      </c>
      <c r="I13559" s="7">
        <v>42384</v>
      </c>
      <c r="J13559" s="10">
        <f>EOMONTH(Data_TABLE[[#This Row],[Date Sold]],0)</f>
        <v>42400</v>
      </c>
    </row>
    <row r="13560" spans="2:10" x14ac:dyDescent="0.25">
      <c r="B13560" s="1" t="s">
        <v>36</v>
      </c>
      <c r="C13560" s="3" t="s">
        <v>56</v>
      </c>
      <c r="D13560" s="2" t="s">
        <v>52</v>
      </c>
      <c r="E13560" s="3" t="s">
        <v>46</v>
      </c>
      <c r="F13560" s="3">
        <f t="shared" ca="1" si="422"/>
        <v>1</v>
      </c>
      <c r="G13560" s="4">
        <f t="shared" ca="1" si="423"/>
        <v>149</v>
      </c>
      <c r="H13560" s="4">
        <f ca="1">+Data_TABLE[[#This Row],[Qty]]*Data_TABLE[[#This Row],[Unit Price]]</f>
        <v>149</v>
      </c>
      <c r="I13560" s="7">
        <v>42384</v>
      </c>
      <c r="J13560" s="10">
        <f>EOMONTH(Data_TABLE[[#This Row],[Date Sold]],0)</f>
        <v>42400</v>
      </c>
    </row>
    <row r="13561" spans="2:10" x14ac:dyDescent="0.25">
      <c r="B13561" s="1" t="s">
        <v>37</v>
      </c>
      <c r="C13561" s="3" t="s">
        <v>55</v>
      </c>
      <c r="D13561" s="2" t="s">
        <v>49</v>
      </c>
      <c r="E13561" s="3" t="s">
        <v>43</v>
      </c>
      <c r="F13561" s="3">
        <f t="shared" ca="1" si="422"/>
        <v>3</v>
      </c>
      <c r="G13561" s="4">
        <f t="shared" ca="1" si="423"/>
        <v>161</v>
      </c>
      <c r="H13561" s="4">
        <f ca="1">+Data_TABLE[[#This Row],[Qty]]*Data_TABLE[[#This Row],[Unit Price]]</f>
        <v>483</v>
      </c>
      <c r="I13561" s="7">
        <v>42384</v>
      </c>
      <c r="J13561" s="10">
        <f>EOMONTH(Data_TABLE[[#This Row],[Date Sold]],0)</f>
        <v>42400</v>
      </c>
    </row>
    <row r="13562" spans="2:10" x14ac:dyDescent="0.25">
      <c r="B13562" s="1" t="s">
        <v>40</v>
      </c>
      <c r="C13562" s="3" t="s">
        <v>54</v>
      </c>
      <c r="D13562" s="2" t="s">
        <v>48</v>
      </c>
      <c r="E13562" s="3" t="s">
        <v>42</v>
      </c>
      <c r="F13562" s="3">
        <f t="shared" ca="1" si="422"/>
        <v>4</v>
      </c>
      <c r="G13562" s="4">
        <f t="shared" ca="1" si="423"/>
        <v>85</v>
      </c>
      <c r="H13562" s="4">
        <f ca="1">+Data_TABLE[[#This Row],[Qty]]*Data_TABLE[[#This Row],[Unit Price]]</f>
        <v>340</v>
      </c>
      <c r="I13562" s="7">
        <v>42384</v>
      </c>
      <c r="J13562" s="10">
        <f>EOMONTH(Data_TABLE[[#This Row],[Date Sold]],0)</f>
        <v>42400</v>
      </c>
    </row>
    <row r="13563" spans="2:10" x14ac:dyDescent="0.25">
      <c r="B13563" s="1" t="s">
        <v>40</v>
      </c>
      <c r="C13563" s="3" t="s">
        <v>55</v>
      </c>
      <c r="D13563" s="2" t="s">
        <v>51</v>
      </c>
      <c r="E13563" s="3" t="s">
        <v>45</v>
      </c>
      <c r="F13563" s="3">
        <f t="shared" ca="1" si="422"/>
        <v>1</v>
      </c>
      <c r="G13563" s="4">
        <f t="shared" ca="1" si="423"/>
        <v>200</v>
      </c>
      <c r="H13563" s="4">
        <f ca="1">+Data_TABLE[[#This Row],[Qty]]*Data_TABLE[[#This Row],[Unit Price]]</f>
        <v>200</v>
      </c>
      <c r="I13563" s="7">
        <v>42384</v>
      </c>
      <c r="J13563" s="10">
        <f>EOMONTH(Data_TABLE[[#This Row],[Date Sold]],0)</f>
        <v>42400</v>
      </c>
    </row>
    <row r="13564" spans="2:10" x14ac:dyDescent="0.25">
      <c r="B13564" s="1" t="s">
        <v>40</v>
      </c>
      <c r="C13564" s="3" t="s">
        <v>56</v>
      </c>
      <c r="D13564" s="2" t="s">
        <v>52</v>
      </c>
      <c r="E13564" s="3" t="s">
        <v>46</v>
      </c>
      <c r="F13564" s="3">
        <f t="shared" ca="1" si="422"/>
        <v>3</v>
      </c>
      <c r="G13564" s="4">
        <f t="shared" ca="1" si="423"/>
        <v>169</v>
      </c>
      <c r="H13564" s="4">
        <f ca="1">+Data_TABLE[[#This Row],[Qty]]*Data_TABLE[[#This Row],[Unit Price]]</f>
        <v>507</v>
      </c>
      <c r="I13564" s="7">
        <v>42384</v>
      </c>
      <c r="J13564" s="10">
        <f>EOMONTH(Data_TABLE[[#This Row],[Date Sold]],0)</f>
        <v>42400</v>
      </c>
    </row>
    <row r="13565" spans="2:10" x14ac:dyDescent="0.25">
      <c r="B13565" s="1" t="s">
        <v>41</v>
      </c>
      <c r="C13565" s="3" t="s">
        <v>56</v>
      </c>
      <c r="D13565" s="2" t="s">
        <v>52</v>
      </c>
      <c r="E13565" s="3" t="s">
        <v>46</v>
      </c>
      <c r="F13565" s="3">
        <f t="shared" ca="1" si="422"/>
        <v>3</v>
      </c>
      <c r="G13565" s="4">
        <f t="shared" ca="1" si="423"/>
        <v>76</v>
      </c>
      <c r="H13565" s="4">
        <f ca="1">+Data_TABLE[[#This Row],[Qty]]*Data_TABLE[[#This Row],[Unit Price]]</f>
        <v>228</v>
      </c>
      <c r="I13565" s="7">
        <v>42384</v>
      </c>
      <c r="J13565" s="10">
        <f>EOMONTH(Data_TABLE[[#This Row],[Date Sold]],0)</f>
        <v>42400</v>
      </c>
    </row>
    <row r="13566" spans="2:10" x14ac:dyDescent="0.25">
      <c r="B13566" s="1" t="s">
        <v>41</v>
      </c>
      <c r="C13566" s="3" t="s">
        <v>55</v>
      </c>
      <c r="D13566" s="2" t="s">
        <v>51</v>
      </c>
      <c r="E13566" s="3" t="s">
        <v>45</v>
      </c>
      <c r="F13566" s="3">
        <f t="shared" ca="1" si="422"/>
        <v>2</v>
      </c>
      <c r="G13566" s="4">
        <f t="shared" ca="1" si="423"/>
        <v>171</v>
      </c>
      <c r="H13566" s="4">
        <f ca="1">+Data_TABLE[[#This Row],[Qty]]*Data_TABLE[[#This Row],[Unit Price]]</f>
        <v>342</v>
      </c>
      <c r="I13566" s="7">
        <v>42384</v>
      </c>
      <c r="J13566" s="10">
        <f>EOMONTH(Data_TABLE[[#This Row],[Date Sold]],0)</f>
        <v>42400</v>
      </c>
    </row>
    <row r="13567" spans="2:10" x14ac:dyDescent="0.25">
      <c r="B13567" s="1" t="s">
        <v>39</v>
      </c>
      <c r="C13567" s="3" t="s">
        <v>55</v>
      </c>
      <c r="D13567" s="2" t="s">
        <v>51</v>
      </c>
      <c r="E13567" s="3" t="s">
        <v>45</v>
      </c>
      <c r="F13567" s="3">
        <f t="shared" ca="1" si="422"/>
        <v>1</v>
      </c>
      <c r="G13567" s="4">
        <f t="shared" ca="1" si="423"/>
        <v>133</v>
      </c>
      <c r="H13567" s="4">
        <f ca="1">+Data_TABLE[[#This Row],[Qty]]*Data_TABLE[[#This Row],[Unit Price]]</f>
        <v>133</v>
      </c>
      <c r="I13567" s="7">
        <v>42384</v>
      </c>
      <c r="J13567" s="10">
        <f>EOMONTH(Data_TABLE[[#This Row],[Date Sold]],0)</f>
        <v>42400</v>
      </c>
    </row>
    <row r="13568" spans="2:10" x14ac:dyDescent="0.25">
      <c r="B13568" s="1" t="s">
        <v>40</v>
      </c>
      <c r="C13568" s="3" t="s">
        <v>55</v>
      </c>
      <c r="D13568" s="2" t="s">
        <v>49</v>
      </c>
      <c r="E13568" s="3" t="s">
        <v>43</v>
      </c>
      <c r="F13568" s="3">
        <f t="shared" ca="1" si="422"/>
        <v>1</v>
      </c>
      <c r="G13568" s="4">
        <f t="shared" ca="1" si="423"/>
        <v>107</v>
      </c>
      <c r="H13568" s="4">
        <f ca="1">+Data_TABLE[[#This Row],[Qty]]*Data_TABLE[[#This Row],[Unit Price]]</f>
        <v>107</v>
      </c>
      <c r="I13568" s="7">
        <v>42384</v>
      </c>
      <c r="J13568" s="10">
        <f>EOMONTH(Data_TABLE[[#This Row],[Date Sold]],0)</f>
        <v>42400</v>
      </c>
    </row>
    <row r="13569" spans="2:10" x14ac:dyDescent="0.25">
      <c r="B13569" s="1" t="s">
        <v>40</v>
      </c>
      <c r="C13569" s="3" t="s">
        <v>54</v>
      </c>
      <c r="D13569" s="2" t="s">
        <v>48</v>
      </c>
      <c r="E13569" s="3" t="s">
        <v>42</v>
      </c>
      <c r="F13569" s="3">
        <f t="shared" ca="1" si="422"/>
        <v>4</v>
      </c>
      <c r="G13569" s="4">
        <f t="shared" ca="1" si="423"/>
        <v>176</v>
      </c>
      <c r="H13569" s="4">
        <f ca="1">+Data_TABLE[[#This Row],[Qty]]*Data_TABLE[[#This Row],[Unit Price]]</f>
        <v>704</v>
      </c>
      <c r="I13569" s="7">
        <v>42384</v>
      </c>
      <c r="J13569" s="10">
        <f>EOMONTH(Data_TABLE[[#This Row],[Date Sold]],0)</f>
        <v>42400</v>
      </c>
    </row>
    <row r="13570" spans="2:10" x14ac:dyDescent="0.25">
      <c r="B13570" s="1" t="s">
        <v>40</v>
      </c>
      <c r="C13570" s="3" t="s">
        <v>56</v>
      </c>
      <c r="D13570" s="2" t="s">
        <v>52</v>
      </c>
      <c r="E13570" s="3" t="s">
        <v>46</v>
      </c>
      <c r="F13570" s="3">
        <f t="shared" ca="1" si="422"/>
        <v>4</v>
      </c>
      <c r="G13570" s="4">
        <f t="shared" ca="1" si="423"/>
        <v>78</v>
      </c>
      <c r="H13570" s="4">
        <f ca="1">+Data_TABLE[[#This Row],[Qty]]*Data_TABLE[[#This Row],[Unit Price]]</f>
        <v>312</v>
      </c>
      <c r="I13570" s="7">
        <v>42384</v>
      </c>
      <c r="J13570" s="10">
        <f>EOMONTH(Data_TABLE[[#This Row],[Date Sold]],0)</f>
        <v>42400</v>
      </c>
    </row>
    <row r="13571" spans="2:10" x14ac:dyDescent="0.25">
      <c r="B13571" s="1" t="s">
        <v>36</v>
      </c>
      <c r="C13571" s="3" t="s">
        <v>56</v>
      </c>
      <c r="D13571" s="2" t="s">
        <v>52</v>
      </c>
      <c r="E13571" s="3" t="s">
        <v>46</v>
      </c>
      <c r="F13571" s="3">
        <f t="shared" ca="1" si="422"/>
        <v>4</v>
      </c>
      <c r="G13571" s="4">
        <f t="shared" ca="1" si="423"/>
        <v>173</v>
      </c>
      <c r="H13571" s="4">
        <f ca="1">+Data_TABLE[[#This Row],[Qty]]*Data_TABLE[[#This Row],[Unit Price]]</f>
        <v>692</v>
      </c>
      <c r="I13571" s="7">
        <v>42384</v>
      </c>
      <c r="J13571" s="10">
        <f>EOMONTH(Data_TABLE[[#This Row],[Date Sold]],0)</f>
        <v>42400</v>
      </c>
    </row>
    <row r="13572" spans="2:10" x14ac:dyDescent="0.25">
      <c r="B13572" s="1" t="s">
        <v>38</v>
      </c>
      <c r="C13572" s="3" t="s">
        <v>55</v>
      </c>
      <c r="D13572" s="2" t="s">
        <v>49</v>
      </c>
      <c r="E13572" s="3" t="s">
        <v>43</v>
      </c>
      <c r="F13572" s="3">
        <f t="shared" ca="1" si="422"/>
        <v>2</v>
      </c>
      <c r="G13572" s="4">
        <f t="shared" ca="1" si="423"/>
        <v>88</v>
      </c>
      <c r="H13572" s="4">
        <f ca="1">+Data_TABLE[[#This Row],[Qty]]*Data_TABLE[[#This Row],[Unit Price]]</f>
        <v>176</v>
      </c>
      <c r="I13572" s="7">
        <v>42384</v>
      </c>
      <c r="J13572" s="10">
        <f>EOMONTH(Data_TABLE[[#This Row],[Date Sold]],0)</f>
        <v>42400</v>
      </c>
    </row>
    <row r="13573" spans="2:10" x14ac:dyDescent="0.25">
      <c r="B13573" s="1" t="s">
        <v>36</v>
      </c>
      <c r="C13573" s="3" t="s">
        <v>55</v>
      </c>
      <c r="D13573" s="2" t="s">
        <v>49</v>
      </c>
      <c r="E13573" s="3" t="s">
        <v>43</v>
      </c>
      <c r="F13573" s="3">
        <f t="shared" ca="1" si="422"/>
        <v>5</v>
      </c>
      <c r="G13573" s="4">
        <f t="shared" ca="1" si="423"/>
        <v>82</v>
      </c>
      <c r="H13573" s="4">
        <f ca="1">+Data_TABLE[[#This Row],[Qty]]*Data_TABLE[[#This Row],[Unit Price]]</f>
        <v>410</v>
      </c>
      <c r="I13573" s="7">
        <v>42384</v>
      </c>
      <c r="J13573" s="10">
        <f>EOMONTH(Data_TABLE[[#This Row],[Date Sold]],0)</f>
        <v>42400</v>
      </c>
    </row>
    <row r="13574" spans="2:10" x14ac:dyDescent="0.25">
      <c r="B13574" s="1" t="s">
        <v>36</v>
      </c>
      <c r="C13574" s="3" t="s">
        <v>55</v>
      </c>
      <c r="D13574" s="2" t="s">
        <v>51</v>
      </c>
      <c r="E13574" s="3" t="s">
        <v>45</v>
      </c>
      <c r="F13574" s="3">
        <f t="shared" ca="1" si="422"/>
        <v>1</v>
      </c>
      <c r="G13574" s="4">
        <f t="shared" ca="1" si="423"/>
        <v>75</v>
      </c>
      <c r="H13574" s="4">
        <f ca="1">+Data_TABLE[[#This Row],[Qty]]*Data_TABLE[[#This Row],[Unit Price]]</f>
        <v>75</v>
      </c>
      <c r="I13574" s="7">
        <v>42384</v>
      </c>
      <c r="J13574" s="10">
        <f>EOMONTH(Data_TABLE[[#This Row],[Date Sold]],0)</f>
        <v>42400</v>
      </c>
    </row>
    <row r="13575" spans="2:10" x14ac:dyDescent="0.25">
      <c r="B13575" s="1" t="s">
        <v>41</v>
      </c>
      <c r="C13575" s="3" t="s">
        <v>54</v>
      </c>
      <c r="D13575" s="2" t="s">
        <v>48</v>
      </c>
      <c r="E13575" s="3" t="s">
        <v>42</v>
      </c>
      <c r="F13575" s="3">
        <f t="shared" ca="1" si="422"/>
        <v>4</v>
      </c>
      <c r="G13575" s="4">
        <f t="shared" ca="1" si="423"/>
        <v>131</v>
      </c>
      <c r="H13575" s="4">
        <f ca="1">+Data_TABLE[[#This Row],[Qty]]*Data_TABLE[[#This Row],[Unit Price]]</f>
        <v>524</v>
      </c>
      <c r="I13575" s="7">
        <v>42384</v>
      </c>
      <c r="J13575" s="10">
        <f>EOMONTH(Data_TABLE[[#This Row],[Date Sold]],0)</f>
        <v>42400</v>
      </c>
    </row>
    <row r="13576" spans="2:10" x14ac:dyDescent="0.25">
      <c r="B13576" s="1" t="s">
        <v>41</v>
      </c>
      <c r="C13576" s="3" t="s">
        <v>55</v>
      </c>
      <c r="D13576" s="2" t="s">
        <v>49</v>
      </c>
      <c r="E13576" s="3" t="s">
        <v>43</v>
      </c>
      <c r="F13576" s="3">
        <f t="shared" ca="1" si="422"/>
        <v>2</v>
      </c>
      <c r="G13576" s="4">
        <f t="shared" ca="1" si="423"/>
        <v>183</v>
      </c>
      <c r="H13576" s="4">
        <f ca="1">+Data_TABLE[[#This Row],[Qty]]*Data_TABLE[[#This Row],[Unit Price]]</f>
        <v>366</v>
      </c>
      <c r="I13576" s="7">
        <v>42384</v>
      </c>
      <c r="J13576" s="10">
        <f>EOMONTH(Data_TABLE[[#This Row],[Date Sold]],0)</f>
        <v>42400</v>
      </c>
    </row>
    <row r="13577" spans="2:10" x14ac:dyDescent="0.25">
      <c r="B13577" s="1" t="s">
        <v>38</v>
      </c>
      <c r="C13577" s="3" t="s">
        <v>56</v>
      </c>
      <c r="D13577" s="2" t="s">
        <v>50</v>
      </c>
      <c r="E13577" s="3" t="s">
        <v>44</v>
      </c>
      <c r="F13577" s="3">
        <f t="shared" ca="1" si="422"/>
        <v>5</v>
      </c>
      <c r="G13577" s="4">
        <f t="shared" ca="1" si="423"/>
        <v>62</v>
      </c>
      <c r="H13577" s="4">
        <f ca="1">+Data_TABLE[[#This Row],[Qty]]*Data_TABLE[[#This Row],[Unit Price]]</f>
        <v>310</v>
      </c>
      <c r="I13577" s="7">
        <v>42384</v>
      </c>
      <c r="J13577" s="10">
        <f>EOMONTH(Data_TABLE[[#This Row],[Date Sold]],0)</f>
        <v>42400</v>
      </c>
    </row>
    <row r="13578" spans="2:10" x14ac:dyDescent="0.25">
      <c r="B13578" s="1" t="s">
        <v>39</v>
      </c>
      <c r="C13578" s="3" t="s">
        <v>56</v>
      </c>
      <c r="D13578" s="2" t="s">
        <v>52</v>
      </c>
      <c r="E13578" s="3" t="s">
        <v>46</v>
      </c>
      <c r="F13578" s="3">
        <f t="shared" ca="1" si="422"/>
        <v>3</v>
      </c>
      <c r="G13578" s="4">
        <f t="shared" ca="1" si="423"/>
        <v>60</v>
      </c>
      <c r="H13578" s="4">
        <f ca="1">+Data_TABLE[[#This Row],[Qty]]*Data_TABLE[[#This Row],[Unit Price]]</f>
        <v>180</v>
      </c>
      <c r="I13578" s="7">
        <v>42384</v>
      </c>
      <c r="J13578" s="10">
        <f>EOMONTH(Data_TABLE[[#This Row],[Date Sold]],0)</f>
        <v>42400</v>
      </c>
    </row>
    <row r="13579" spans="2:10" x14ac:dyDescent="0.25">
      <c r="B13579" s="1" t="s">
        <v>36</v>
      </c>
      <c r="C13579" s="3" t="s">
        <v>56</v>
      </c>
      <c r="D13579" s="2" t="s">
        <v>50</v>
      </c>
      <c r="E13579" s="3" t="s">
        <v>44</v>
      </c>
      <c r="F13579" s="3">
        <f t="shared" ca="1" si="422"/>
        <v>4</v>
      </c>
      <c r="G13579" s="4">
        <f t="shared" ca="1" si="423"/>
        <v>170</v>
      </c>
      <c r="H13579" s="4">
        <f ca="1">+Data_TABLE[[#This Row],[Qty]]*Data_TABLE[[#This Row],[Unit Price]]</f>
        <v>680</v>
      </c>
      <c r="I13579" s="7">
        <v>42384</v>
      </c>
      <c r="J13579" s="10">
        <f>EOMONTH(Data_TABLE[[#This Row],[Date Sold]],0)</f>
        <v>42400</v>
      </c>
    </row>
    <row r="13580" spans="2:10" x14ac:dyDescent="0.25">
      <c r="B13580" s="1" t="s">
        <v>40</v>
      </c>
      <c r="C13580" s="3" t="s">
        <v>56</v>
      </c>
      <c r="D13580" s="2" t="s">
        <v>50</v>
      </c>
      <c r="E13580" s="3" t="s">
        <v>44</v>
      </c>
      <c r="F13580" s="3">
        <f t="shared" ca="1" si="422"/>
        <v>3</v>
      </c>
      <c r="G13580" s="4">
        <f t="shared" ca="1" si="423"/>
        <v>91</v>
      </c>
      <c r="H13580" s="4">
        <f ca="1">+Data_TABLE[[#This Row],[Qty]]*Data_TABLE[[#This Row],[Unit Price]]</f>
        <v>273</v>
      </c>
      <c r="I13580" s="7">
        <v>42384</v>
      </c>
      <c r="J13580" s="10">
        <f>EOMONTH(Data_TABLE[[#This Row],[Date Sold]],0)</f>
        <v>42400</v>
      </c>
    </row>
    <row r="13581" spans="2:10" x14ac:dyDescent="0.25">
      <c r="B13581" s="1" t="s">
        <v>41</v>
      </c>
      <c r="C13581" s="3" t="s">
        <v>55</v>
      </c>
      <c r="D13581" s="2" t="s">
        <v>51</v>
      </c>
      <c r="E13581" s="3" t="s">
        <v>45</v>
      </c>
      <c r="F13581" s="3">
        <f t="shared" ca="1" si="422"/>
        <v>5</v>
      </c>
      <c r="G13581" s="4">
        <f t="shared" ca="1" si="423"/>
        <v>155</v>
      </c>
      <c r="H13581" s="4">
        <f ca="1">+Data_TABLE[[#This Row],[Qty]]*Data_TABLE[[#This Row],[Unit Price]]</f>
        <v>775</v>
      </c>
      <c r="I13581" s="7">
        <v>42384</v>
      </c>
      <c r="J13581" s="10">
        <f>EOMONTH(Data_TABLE[[#This Row],[Date Sold]],0)</f>
        <v>42400</v>
      </c>
    </row>
    <row r="13582" spans="2:10" x14ac:dyDescent="0.25">
      <c r="B13582" s="1" t="s">
        <v>41</v>
      </c>
      <c r="C13582" s="3" t="s">
        <v>55</v>
      </c>
      <c r="D13582" s="2" t="s">
        <v>51</v>
      </c>
      <c r="E13582" s="3" t="s">
        <v>45</v>
      </c>
      <c r="F13582" s="3">
        <f t="shared" ca="1" si="422"/>
        <v>5</v>
      </c>
      <c r="G13582" s="4">
        <f t="shared" ca="1" si="423"/>
        <v>110</v>
      </c>
      <c r="H13582" s="4">
        <f ca="1">+Data_TABLE[[#This Row],[Qty]]*Data_TABLE[[#This Row],[Unit Price]]</f>
        <v>550</v>
      </c>
      <c r="I13582" s="7">
        <v>42384</v>
      </c>
      <c r="J13582" s="10">
        <f>EOMONTH(Data_TABLE[[#This Row],[Date Sold]],0)</f>
        <v>42400</v>
      </c>
    </row>
    <row r="13583" spans="2:10" x14ac:dyDescent="0.25">
      <c r="B13583" s="1" t="s">
        <v>38</v>
      </c>
      <c r="C13583" s="3" t="s">
        <v>56</v>
      </c>
      <c r="D13583" s="2" t="s">
        <v>50</v>
      </c>
      <c r="E13583" s="3" t="s">
        <v>44</v>
      </c>
      <c r="F13583" s="3">
        <f t="shared" ca="1" si="422"/>
        <v>1</v>
      </c>
      <c r="G13583" s="4">
        <f t="shared" ca="1" si="423"/>
        <v>192</v>
      </c>
      <c r="H13583" s="4">
        <f ca="1">+Data_TABLE[[#This Row],[Qty]]*Data_TABLE[[#This Row],[Unit Price]]</f>
        <v>192</v>
      </c>
      <c r="I13583" s="7">
        <v>42384</v>
      </c>
      <c r="J13583" s="10">
        <f>EOMONTH(Data_TABLE[[#This Row],[Date Sold]],0)</f>
        <v>42400</v>
      </c>
    </row>
    <row r="13584" spans="2:10" x14ac:dyDescent="0.25">
      <c r="B13584" s="1" t="s">
        <v>36</v>
      </c>
      <c r="C13584" s="3" t="s">
        <v>55</v>
      </c>
      <c r="D13584" s="2" t="s">
        <v>51</v>
      </c>
      <c r="E13584" s="3" t="s">
        <v>45</v>
      </c>
      <c r="F13584" s="3">
        <f t="shared" ca="1" si="422"/>
        <v>2</v>
      </c>
      <c r="G13584" s="4">
        <f t="shared" ca="1" si="423"/>
        <v>75</v>
      </c>
      <c r="H13584" s="4">
        <f ca="1">+Data_TABLE[[#This Row],[Qty]]*Data_TABLE[[#This Row],[Unit Price]]</f>
        <v>150</v>
      </c>
      <c r="I13584" s="7">
        <v>42384</v>
      </c>
      <c r="J13584" s="10">
        <f>EOMONTH(Data_TABLE[[#This Row],[Date Sold]],0)</f>
        <v>42400</v>
      </c>
    </row>
    <row r="13585" spans="2:10" x14ac:dyDescent="0.25">
      <c r="B13585" s="1" t="s">
        <v>37</v>
      </c>
      <c r="C13585" s="3" t="s">
        <v>56</v>
      </c>
      <c r="D13585" s="2" t="s">
        <v>52</v>
      </c>
      <c r="E13585" s="3" t="s">
        <v>46</v>
      </c>
      <c r="F13585" s="3">
        <f t="shared" ca="1" si="422"/>
        <v>1</v>
      </c>
      <c r="G13585" s="4">
        <f t="shared" ca="1" si="423"/>
        <v>137</v>
      </c>
      <c r="H13585" s="4">
        <f ca="1">+Data_TABLE[[#This Row],[Qty]]*Data_TABLE[[#This Row],[Unit Price]]</f>
        <v>137</v>
      </c>
      <c r="I13585" s="7">
        <v>42384</v>
      </c>
      <c r="J13585" s="10">
        <f>EOMONTH(Data_TABLE[[#This Row],[Date Sold]],0)</f>
        <v>42400</v>
      </c>
    </row>
    <row r="13586" spans="2:10" x14ac:dyDescent="0.25">
      <c r="B13586" s="1" t="s">
        <v>37</v>
      </c>
      <c r="C13586" s="3" t="s">
        <v>54</v>
      </c>
      <c r="D13586" s="2" t="s">
        <v>48</v>
      </c>
      <c r="E13586" s="3" t="s">
        <v>42</v>
      </c>
      <c r="F13586" s="3">
        <f t="shared" ca="1" si="422"/>
        <v>1</v>
      </c>
      <c r="G13586" s="4">
        <f t="shared" ca="1" si="423"/>
        <v>149</v>
      </c>
      <c r="H13586" s="4">
        <f ca="1">+Data_TABLE[[#This Row],[Qty]]*Data_TABLE[[#This Row],[Unit Price]]</f>
        <v>149</v>
      </c>
      <c r="I13586" s="7">
        <v>42384</v>
      </c>
      <c r="J13586" s="10">
        <f>EOMONTH(Data_TABLE[[#This Row],[Date Sold]],0)</f>
        <v>42400</v>
      </c>
    </row>
    <row r="13587" spans="2:10" x14ac:dyDescent="0.25">
      <c r="B13587" s="1" t="s">
        <v>41</v>
      </c>
      <c r="C13587" s="3" t="s">
        <v>55</v>
      </c>
      <c r="D13587" s="2" t="s">
        <v>49</v>
      </c>
      <c r="E13587" s="3" t="s">
        <v>43</v>
      </c>
      <c r="F13587" s="3">
        <f t="shared" ca="1" si="422"/>
        <v>5</v>
      </c>
      <c r="G13587" s="4">
        <f t="shared" ca="1" si="423"/>
        <v>188</v>
      </c>
      <c r="H13587" s="4">
        <f ca="1">+Data_TABLE[[#This Row],[Qty]]*Data_TABLE[[#This Row],[Unit Price]]</f>
        <v>940</v>
      </c>
      <c r="I13587" s="7">
        <v>42384</v>
      </c>
      <c r="J13587" s="10">
        <f>EOMONTH(Data_TABLE[[#This Row],[Date Sold]],0)</f>
        <v>42400</v>
      </c>
    </row>
    <row r="13588" spans="2:10" x14ac:dyDescent="0.25">
      <c r="B13588" s="1" t="s">
        <v>41</v>
      </c>
      <c r="C13588" s="3" t="s">
        <v>56</v>
      </c>
      <c r="D13588" s="2" t="s">
        <v>50</v>
      </c>
      <c r="E13588" s="3" t="s">
        <v>44</v>
      </c>
      <c r="F13588" s="3">
        <f t="shared" ca="1" si="422"/>
        <v>5</v>
      </c>
      <c r="G13588" s="4">
        <f t="shared" ca="1" si="423"/>
        <v>121</v>
      </c>
      <c r="H13588" s="4">
        <f ca="1">+Data_TABLE[[#This Row],[Qty]]*Data_TABLE[[#This Row],[Unit Price]]</f>
        <v>605</v>
      </c>
      <c r="I13588" s="7">
        <v>42384</v>
      </c>
      <c r="J13588" s="10">
        <f>EOMONTH(Data_TABLE[[#This Row],[Date Sold]],0)</f>
        <v>42400</v>
      </c>
    </row>
    <row r="13589" spans="2:10" x14ac:dyDescent="0.25">
      <c r="B13589" s="1" t="s">
        <v>37</v>
      </c>
      <c r="C13589" s="3" t="s">
        <v>54</v>
      </c>
      <c r="D13589" s="2" t="s">
        <v>48</v>
      </c>
      <c r="E13589" s="3" t="s">
        <v>42</v>
      </c>
      <c r="F13589" s="3">
        <f t="shared" ca="1" si="422"/>
        <v>5</v>
      </c>
      <c r="G13589" s="4">
        <f t="shared" ca="1" si="423"/>
        <v>193</v>
      </c>
      <c r="H13589" s="4">
        <f ca="1">+Data_TABLE[[#This Row],[Qty]]*Data_TABLE[[#This Row],[Unit Price]]</f>
        <v>965</v>
      </c>
      <c r="I13589" s="7">
        <v>42384</v>
      </c>
      <c r="J13589" s="10">
        <f>EOMONTH(Data_TABLE[[#This Row],[Date Sold]],0)</f>
        <v>42400</v>
      </c>
    </row>
    <row r="13590" spans="2:10" x14ac:dyDescent="0.25">
      <c r="B13590" s="1" t="s">
        <v>40</v>
      </c>
      <c r="C13590" s="3" t="s">
        <v>54</v>
      </c>
      <c r="D13590" s="2" t="s">
        <v>48</v>
      </c>
      <c r="E13590" s="3" t="s">
        <v>42</v>
      </c>
      <c r="F13590" s="3">
        <f t="shared" ca="1" si="422"/>
        <v>4</v>
      </c>
      <c r="G13590" s="4">
        <f t="shared" ca="1" si="423"/>
        <v>183</v>
      </c>
      <c r="H13590" s="4">
        <f ca="1">+Data_TABLE[[#This Row],[Qty]]*Data_TABLE[[#This Row],[Unit Price]]</f>
        <v>732</v>
      </c>
      <c r="I13590" s="7">
        <v>42384</v>
      </c>
      <c r="J13590" s="10">
        <f>EOMONTH(Data_TABLE[[#This Row],[Date Sold]],0)</f>
        <v>42400</v>
      </c>
    </row>
    <row r="13591" spans="2:10" x14ac:dyDescent="0.25">
      <c r="B13591" s="1" t="s">
        <v>40</v>
      </c>
      <c r="C13591" s="3" t="s">
        <v>56</v>
      </c>
      <c r="D13591" s="2" t="s">
        <v>52</v>
      </c>
      <c r="E13591" s="3" t="s">
        <v>46</v>
      </c>
      <c r="F13591" s="3">
        <f t="shared" ca="1" si="422"/>
        <v>5</v>
      </c>
      <c r="G13591" s="4">
        <f t="shared" ca="1" si="423"/>
        <v>107</v>
      </c>
      <c r="H13591" s="4">
        <f ca="1">+Data_TABLE[[#This Row],[Qty]]*Data_TABLE[[#This Row],[Unit Price]]</f>
        <v>535</v>
      </c>
      <c r="I13591" s="7">
        <v>42384</v>
      </c>
      <c r="J13591" s="10">
        <f>EOMONTH(Data_TABLE[[#This Row],[Date Sold]],0)</f>
        <v>42400</v>
      </c>
    </row>
    <row r="13592" spans="2:10" x14ac:dyDescent="0.25">
      <c r="B13592" s="1" t="s">
        <v>40</v>
      </c>
      <c r="C13592" s="3" t="s">
        <v>54</v>
      </c>
      <c r="D13592" s="2" t="s">
        <v>48</v>
      </c>
      <c r="E13592" s="3" t="s">
        <v>42</v>
      </c>
      <c r="F13592" s="3">
        <f t="shared" ca="1" si="422"/>
        <v>4</v>
      </c>
      <c r="G13592" s="4">
        <f t="shared" ca="1" si="423"/>
        <v>68</v>
      </c>
      <c r="H13592" s="4">
        <f ca="1">+Data_TABLE[[#This Row],[Qty]]*Data_TABLE[[#This Row],[Unit Price]]</f>
        <v>272</v>
      </c>
      <c r="I13592" s="7">
        <v>42384</v>
      </c>
      <c r="J13592" s="10">
        <f>EOMONTH(Data_TABLE[[#This Row],[Date Sold]],0)</f>
        <v>42400</v>
      </c>
    </row>
    <row r="13593" spans="2:10" x14ac:dyDescent="0.25">
      <c r="B13593" s="1" t="s">
        <v>41</v>
      </c>
      <c r="C13593" s="3" t="s">
        <v>56</v>
      </c>
      <c r="D13593" s="2" t="s">
        <v>52</v>
      </c>
      <c r="E13593" s="3" t="s">
        <v>46</v>
      </c>
      <c r="F13593" s="3">
        <f t="shared" ca="1" si="422"/>
        <v>4</v>
      </c>
      <c r="G13593" s="4">
        <f t="shared" ca="1" si="423"/>
        <v>177</v>
      </c>
      <c r="H13593" s="4">
        <f ca="1">+Data_TABLE[[#This Row],[Qty]]*Data_TABLE[[#This Row],[Unit Price]]</f>
        <v>708</v>
      </c>
      <c r="I13593" s="7">
        <v>42384</v>
      </c>
      <c r="J13593" s="10">
        <f>EOMONTH(Data_TABLE[[#This Row],[Date Sold]],0)</f>
        <v>42400</v>
      </c>
    </row>
    <row r="13594" spans="2:10" x14ac:dyDescent="0.25">
      <c r="B13594" s="1" t="s">
        <v>40</v>
      </c>
      <c r="C13594" s="3" t="s">
        <v>56</v>
      </c>
      <c r="D13594" s="2" t="s">
        <v>50</v>
      </c>
      <c r="E13594" s="3" t="s">
        <v>44</v>
      </c>
      <c r="F13594" s="3">
        <f t="shared" ca="1" si="422"/>
        <v>1</v>
      </c>
      <c r="G13594" s="4">
        <f t="shared" ca="1" si="423"/>
        <v>174</v>
      </c>
      <c r="H13594" s="4">
        <f ca="1">+Data_TABLE[[#This Row],[Qty]]*Data_TABLE[[#This Row],[Unit Price]]</f>
        <v>174</v>
      </c>
      <c r="I13594" s="7">
        <v>42384</v>
      </c>
      <c r="J13594" s="10">
        <f>EOMONTH(Data_TABLE[[#This Row],[Date Sold]],0)</f>
        <v>42400</v>
      </c>
    </row>
    <row r="13595" spans="2:10" x14ac:dyDescent="0.25">
      <c r="B13595" s="1" t="s">
        <v>39</v>
      </c>
      <c r="C13595" s="3" t="s">
        <v>54</v>
      </c>
      <c r="D13595" s="2" t="s">
        <v>48</v>
      </c>
      <c r="E13595" s="3" t="s">
        <v>42</v>
      </c>
      <c r="F13595" s="3">
        <f t="shared" ca="1" si="422"/>
        <v>4</v>
      </c>
      <c r="G13595" s="4">
        <f t="shared" ca="1" si="423"/>
        <v>184</v>
      </c>
      <c r="H13595" s="4">
        <f ca="1">+Data_TABLE[[#This Row],[Qty]]*Data_TABLE[[#This Row],[Unit Price]]</f>
        <v>736</v>
      </c>
      <c r="I13595" s="7">
        <v>42384</v>
      </c>
      <c r="J13595" s="10">
        <f>EOMONTH(Data_TABLE[[#This Row],[Date Sold]],0)</f>
        <v>42400</v>
      </c>
    </row>
    <row r="13596" spans="2:10" x14ac:dyDescent="0.25">
      <c r="B13596" s="1" t="s">
        <v>40</v>
      </c>
      <c r="C13596" s="3" t="s">
        <v>55</v>
      </c>
      <c r="D13596" s="2" t="s">
        <v>51</v>
      </c>
      <c r="E13596" s="3" t="s">
        <v>45</v>
      </c>
      <c r="F13596" s="3">
        <f t="shared" ca="1" si="422"/>
        <v>4</v>
      </c>
      <c r="G13596" s="4">
        <f t="shared" ca="1" si="423"/>
        <v>124</v>
      </c>
      <c r="H13596" s="4">
        <f ca="1">+Data_TABLE[[#This Row],[Qty]]*Data_TABLE[[#This Row],[Unit Price]]</f>
        <v>496</v>
      </c>
      <c r="I13596" s="7">
        <v>42384</v>
      </c>
      <c r="J13596" s="10">
        <f>EOMONTH(Data_TABLE[[#This Row],[Date Sold]],0)</f>
        <v>42400</v>
      </c>
    </row>
    <row r="13597" spans="2:10" x14ac:dyDescent="0.25">
      <c r="B13597" s="1" t="s">
        <v>37</v>
      </c>
      <c r="C13597" s="3" t="s">
        <v>56</v>
      </c>
      <c r="D13597" s="2" t="s">
        <v>52</v>
      </c>
      <c r="E13597" s="3" t="s">
        <v>46</v>
      </c>
      <c r="F13597" s="3">
        <f t="shared" ca="1" si="422"/>
        <v>5</v>
      </c>
      <c r="G13597" s="4">
        <f t="shared" ca="1" si="423"/>
        <v>148</v>
      </c>
      <c r="H13597" s="4">
        <f ca="1">+Data_TABLE[[#This Row],[Qty]]*Data_TABLE[[#This Row],[Unit Price]]</f>
        <v>740</v>
      </c>
      <c r="I13597" s="7">
        <v>42384</v>
      </c>
      <c r="J13597" s="10">
        <f>EOMONTH(Data_TABLE[[#This Row],[Date Sold]],0)</f>
        <v>42400</v>
      </c>
    </row>
    <row r="13598" spans="2:10" x14ac:dyDescent="0.25">
      <c r="B13598" s="1" t="s">
        <v>41</v>
      </c>
      <c r="C13598" s="3" t="s">
        <v>55</v>
      </c>
      <c r="D13598" s="2" t="s">
        <v>49</v>
      </c>
      <c r="E13598" s="3" t="s">
        <v>43</v>
      </c>
      <c r="F13598" s="3">
        <f t="shared" ca="1" si="422"/>
        <v>1</v>
      </c>
      <c r="G13598" s="4">
        <f t="shared" ca="1" si="423"/>
        <v>179</v>
      </c>
      <c r="H13598" s="4">
        <f ca="1">+Data_TABLE[[#This Row],[Qty]]*Data_TABLE[[#This Row],[Unit Price]]</f>
        <v>179</v>
      </c>
      <c r="I13598" s="7">
        <v>42384</v>
      </c>
      <c r="J13598" s="10">
        <f>EOMONTH(Data_TABLE[[#This Row],[Date Sold]],0)</f>
        <v>42400</v>
      </c>
    </row>
    <row r="13599" spans="2:10" x14ac:dyDescent="0.25">
      <c r="B13599" s="1" t="s">
        <v>36</v>
      </c>
      <c r="C13599" s="3" t="s">
        <v>55</v>
      </c>
      <c r="D13599" s="2" t="s">
        <v>51</v>
      </c>
      <c r="E13599" s="3" t="s">
        <v>45</v>
      </c>
      <c r="F13599" s="3">
        <f t="shared" ca="1" si="422"/>
        <v>3</v>
      </c>
      <c r="G13599" s="4">
        <f t="shared" ca="1" si="423"/>
        <v>180</v>
      </c>
      <c r="H13599" s="4">
        <f ca="1">+Data_TABLE[[#This Row],[Qty]]*Data_TABLE[[#This Row],[Unit Price]]</f>
        <v>540</v>
      </c>
      <c r="I13599" s="7">
        <v>42384</v>
      </c>
      <c r="J13599" s="10">
        <f>EOMONTH(Data_TABLE[[#This Row],[Date Sold]],0)</f>
        <v>42400</v>
      </c>
    </row>
    <row r="13600" spans="2:10" x14ac:dyDescent="0.25">
      <c r="B13600" s="1" t="s">
        <v>36</v>
      </c>
      <c r="C13600" s="3" t="s">
        <v>55</v>
      </c>
      <c r="D13600" s="2" t="s">
        <v>49</v>
      </c>
      <c r="E13600" s="3" t="s">
        <v>43</v>
      </c>
      <c r="F13600" s="3">
        <f t="shared" ca="1" si="422"/>
        <v>5</v>
      </c>
      <c r="G13600" s="4">
        <f t="shared" ca="1" si="423"/>
        <v>175</v>
      </c>
      <c r="H13600" s="4">
        <f ca="1">+Data_TABLE[[#This Row],[Qty]]*Data_TABLE[[#This Row],[Unit Price]]</f>
        <v>875</v>
      </c>
      <c r="I13600" s="7">
        <v>42384</v>
      </c>
      <c r="J13600" s="10">
        <f>EOMONTH(Data_TABLE[[#This Row],[Date Sold]],0)</f>
        <v>42400</v>
      </c>
    </row>
    <row r="13601" spans="2:10" x14ac:dyDescent="0.25">
      <c r="B13601" s="1" t="s">
        <v>39</v>
      </c>
      <c r="C13601" s="3" t="s">
        <v>55</v>
      </c>
      <c r="D13601" s="2" t="s">
        <v>49</v>
      </c>
      <c r="E13601" s="3" t="s">
        <v>43</v>
      </c>
      <c r="F13601" s="3">
        <f t="shared" ca="1" si="422"/>
        <v>2</v>
      </c>
      <c r="G13601" s="4">
        <f t="shared" ca="1" si="423"/>
        <v>179</v>
      </c>
      <c r="H13601" s="4">
        <f ca="1">+Data_TABLE[[#This Row],[Qty]]*Data_TABLE[[#This Row],[Unit Price]]</f>
        <v>358</v>
      </c>
      <c r="I13601" s="7">
        <v>42384</v>
      </c>
      <c r="J13601" s="10">
        <f>EOMONTH(Data_TABLE[[#This Row],[Date Sold]],0)</f>
        <v>42400</v>
      </c>
    </row>
    <row r="13602" spans="2:10" x14ac:dyDescent="0.25">
      <c r="B13602" s="1" t="s">
        <v>41</v>
      </c>
      <c r="C13602" s="3" t="s">
        <v>56</v>
      </c>
      <c r="D13602" s="2" t="s">
        <v>50</v>
      </c>
      <c r="E13602" s="3" t="s">
        <v>44</v>
      </c>
      <c r="F13602" s="3">
        <f t="shared" ca="1" si="422"/>
        <v>3</v>
      </c>
      <c r="G13602" s="4">
        <f t="shared" ca="1" si="423"/>
        <v>154</v>
      </c>
      <c r="H13602" s="4">
        <f ca="1">+Data_TABLE[[#This Row],[Qty]]*Data_TABLE[[#This Row],[Unit Price]]</f>
        <v>462</v>
      </c>
      <c r="I13602" s="7">
        <v>42384</v>
      </c>
      <c r="J13602" s="10">
        <f>EOMONTH(Data_TABLE[[#This Row],[Date Sold]],0)</f>
        <v>42400</v>
      </c>
    </row>
    <row r="13603" spans="2:10" x14ac:dyDescent="0.25">
      <c r="B13603" s="1" t="s">
        <v>37</v>
      </c>
      <c r="C13603" s="3" t="s">
        <v>54</v>
      </c>
      <c r="D13603" s="2" t="s">
        <v>48</v>
      </c>
      <c r="E13603" s="3" t="s">
        <v>42</v>
      </c>
      <c r="F13603" s="3">
        <f t="shared" ca="1" si="422"/>
        <v>2</v>
      </c>
      <c r="G13603" s="4">
        <f t="shared" ca="1" si="423"/>
        <v>74</v>
      </c>
      <c r="H13603" s="4">
        <f ca="1">+Data_TABLE[[#This Row],[Qty]]*Data_TABLE[[#This Row],[Unit Price]]</f>
        <v>148</v>
      </c>
      <c r="I13603" s="7">
        <v>42385</v>
      </c>
      <c r="J13603" s="10">
        <f>EOMONTH(Data_TABLE[[#This Row],[Date Sold]],0)</f>
        <v>42400</v>
      </c>
    </row>
    <row r="13604" spans="2:10" x14ac:dyDescent="0.25">
      <c r="B13604" s="1" t="s">
        <v>36</v>
      </c>
      <c r="C13604" s="3" t="s">
        <v>56</v>
      </c>
      <c r="D13604" s="2" t="s">
        <v>52</v>
      </c>
      <c r="E13604" s="3" t="s">
        <v>46</v>
      </c>
      <c r="F13604" s="3">
        <f t="shared" ca="1" si="422"/>
        <v>4</v>
      </c>
      <c r="G13604" s="4">
        <f t="shared" ca="1" si="423"/>
        <v>160</v>
      </c>
      <c r="H13604" s="4">
        <f ca="1">+Data_TABLE[[#This Row],[Qty]]*Data_TABLE[[#This Row],[Unit Price]]</f>
        <v>640</v>
      </c>
      <c r="I13604" s="7">
        <v>42385</v>
      </c>
      <c r="J13604" s="10">
        <f>EOMONTH(Data_TABLE[[#This Row],[Date Sold]],0)</f>
        <v>42400</v>
      </c>
    </row>
    <row r="13605" spans="2:10" x14ac:dyDescent="0.25">
      <c r="B13605" s="1" t="s">
        <v>40</v>
      </c>
      <c r="C13605" s="3" t="s">
        <v>55</v>
      </c>
      <c r="D13605" s="2" t="s">
        <v>51</v>
      </c>
      <c r="E13605" s="3" t="s">
        <v>45</v>
      </c>
      <c r="F13605" s="3">
        <f t="shared" ca="1" si="422"/>
        <v>2</v>
      </c>
      <c r="G13605" s="4">
        <f t="shared" ca="1" si="423"/>
        <v>142</v>
      </c>
      <c r="H13605" s="4">
        <f ca="1">+Data_TABLE[[#This Row],[Qty]]*Data_TABLE[[#This Row],[Unit Price]]</f>
        <v>284</v>
      </c>
      <c r="I13605" s="7">
        <v>42385</v>
      </c>
      <c r="J13605" s="10">
        <f>EOMONTH(Data_TABLE[[#This Row],[Date Sold]],0)</f>
        <v>42400</v>
      </c>
    </row>
    <row r="13606" spans="2:10" x14ac:dyDescent="0.25">
      <c r="B13606" s="1" t="s">
        <v>40</v>
      </c>
      <c r="C13606" s="3" t="s">
        <v>54</v>
      </c>
      <c r="D13606" s="2" t="s">
        <v>48</v>
      </c>
      <c r="E13606" s="3" t="s">
        <v>42</v>
      </c>
      <c r="F13606" s="3">
        <f t="shared" ca="1" si="422"/>
        <v>2</v>
      </c>
      <c r="G13606" s="4">
        <f t="shared" ca="1" si="423"/>
        <v>137</v>
      </c>
      <c r="H13606" s="4">
        <f ca="1">+Data_TABLE[[#This Row],[Qty]]*Data_TABLE[[#This Row],[Unit Price]]</f>
        <v>274</v>
      </c>
      <c r="I13606" s="7">
        <v>42385</v>
      </c>
      <c r="J13606" s="10">
        <f>EOMONTH(Data_TABLE[[#This Row],[Date Sold]],0)</f>
        <v>42400</v>
      </c>
    </row>
    <row r="13607" spans="2:10" x14ac:dyDescent="0.25">
      <c r="B13607" s="1" t="s">
        <v>41</v>
      </c>
      <c r="C13607" s="3" t="s">
        <v>54</v>
      </c>
      <c r="D13607" s="2" t="s">
        <v>48</v>
      </c>
      <c r="E13607" s="3" t="s">
        <v>42</v>
      </c>
      <c r="F13607" s="3">
        <f t="shared" ca="1" si="422"/>
        <v>5</v>
      </c>
      <c r="G13607" s="4">
        <f t="shared" ca="1" si="423"/>
        <v>116</v>
      </c>
      <c r="H13607" s="4">
        <f ca="1">+Data_TABLE[[#This Row],[Qty]]*Data_TABLE[[#This Row],[Unit Price]]</f>
        <v>580</v>
      </c>
      <c r="I13607" s="7">
        <v>42385</v>
      </c>
      <c r="J13607" s="10">
        <f>EOMONTH(Data_TABLE[[#This Row],[Date Sold]],0)</f>
        <v>42400</v>
      </c>
    </row>
    <row r="13608" spans="2:10" x14ac:dyDescent="0.25">
      <c r="B13608" s="1" t="s">
        <v>40</v>
      </c>
      <c r="C13608" s="3" t="s">
        <v>54</v>
      </c>
      <c r="D13608" s="2" t="s">
        <v>48</v>
      </c>
      <c r="E13608" s="3" t="s">
        <v>42</v>
      </c>
      <c r="F13608" s="3">
        <f t="shared" ca="1" si="422"/>
        <v>2</v>
      </c>
      <c r="G13608" s="4">
        <f t="shared" ca="1" si="423"/>
        <v>168</v>
      </c>
      <c r="H13608" s="4">
        <f ca="1">+Data_TABLE[[#This Row],[Qty]]*Data_TABLE[[#This Row],[Unit Price]]</f>
        <v>336</v>
      </c>
      <c r="I13608" s="7">
        <v>42385</v>
      </c>
      <c r="J13608" s="10">
        <f>EOMONTH(Data_TABLE[[#This Row],[Date Sold]],0)</f>
        <v>42400</v>
      </c>
    </row>
    <row r="13609" spans="2:10" x14ac:dyDescent="0.25">
      <c r="B13609" s="1" t="s">
        <v>37</v>
      </c>
      <c r="C13609" s="3" t="s">
        <v>55</v>
      </c>
      <c r="D13609" s="2" t="s">
        <v>49</v>
      </c>
      <c r="E13609" s="3" t="s">
        <v>43</v>
      </c>
      <c r="F13609" s="3">
        <f t="shared" ca="1" si="422"/>
        <v>4</v>
      </c>
      <c r="G13609" s="4">
        <f t="shared" ca="1" si="423"/>
        <v>132</v>
      </c>
      <c r="H13609" s="4">
        <f ca="1">+Data_TABLE[[#This Row],[Qty]]*Data_TABLE[[#This Row],[Unit Price]]</f>
        <v>528</v>
      </c>
      <c r="I13609" s="7">
        <v>42385</v>
      </c>
      <c r="J13609" s="10">
        <f>EOMONTH(Data_TABLE[[#This Row],[Date Sold]],0)</f>
        <v>42400</v>
      </c>
    </row>
    <row r="13610" spans="2:10" x14ac:dyDescent="0.25">
      <c r="B13610" s="1" t="s">
        <v>40</v>
      </c>
      <c r="C13610" s="3" t="s">
        <v>56</v>
      </c>
      <c r="D13610" s="2" t="s">
        <v>50</v>
      </c>
      <c r="E13610" s="3" t="s">
        <v>44</v>
      </c>
      <c r="F13610" s="3">
        <f t="shared" ca="1" si="422"/>
        <v>3</v>
      </c>
      <c r="G13610" s="4">
        <f t="shared" ca="1" si="423"/>
        <v>152</v>
      </c>
      <c r="H13610" s="4">
        <f ca="1">+Data_TABLE[[#This Row],[Qty]]*Data_TABLE[[#This Row],[Unit Price]]</f>
        <v>456</v>
      </c>
      <c r="I13610" s="7">
        <v>42385</v>
      </c>
      <c r="J13610" s="10">
        <f>EOMONTH(Data_TABLE[[#This Row],[Date Sold]],0)</f>
        <v>42400</v>
      </c>
    </row>
    <row r="13611" spans="2:10" x14ac:dyDescent="0.25">
      <c r="B13611" s="1" t="s">
        <v>38</v>
      </c>
      <c r="C13611" s="3" t="s">
        <v>55</v>
      </c>
      <c r="D13611" s="2" t="s">
        <v>49</v>
      </c>
      <c r="E13611" s="3" t="s">
        <v>43</v>
      </c>
      <c r="F13611" s="3">
        <f t="shared" ca="1" si="422"/>
        <v>5</v>
      </c>
      <c r="G13611" s="4">
        <f t="shared" ca="1" si="423"/>
        <v>170</v>
      </c>
      <c r="H13611" s="4">
        <f ca="1">+Data_TABLE[[#This Row],[Qty]]*Data_TABLE[[#This Row],[Unit Price]]</f>
        <v>850</v>
      </c>
      <c r="I13611" s="7">
        <v>42385</v>
      </c>
      <c r="J13611" s="10">
        <f>EOMONTH(Data_TABLE[[#This Row],[Date Sold]],0)</f>
        <v>42400</v>
      </c>
    </row>
    <row r="13612" spans="2:10" x14ac:dyDescent="0.25">
      <c r="B13612" s="1" t="s">
        <v>40</v>
      </c>
      <c r="C13612" s="3" t="s">
        <v>55</v>
      </c>
      <c r="D13612" s="2" t="s">
        <v>51</v>
      </c>
      <c r="E13612" s="3" t="s">
        <v>45</v>
      </c>
      <c r="F13612" s="3">
        <f t="shared" ca="1" si="422"/>
        <v>2</v>
      </c>
      <c r="G13612" s="4">
        <f t="shared" ca="1" si="423"/>
        <v>76</v>
      </c>
      <c r="H13612" s="4">
        <f ca="1">+Data_TABLE[[#This Row],[Qty]]*Data_TABLE[[#This Row],[Unit Price]]</f>
        <v>152</v>
      </c>
      <c r="I13612" s="7">
        <v>42385</v>
      </c>
      <c r="J13612" s="10">
        <f>EOMONTH(Data_TABLE[[#This Row],[Date Sold]],0)</f>
        <v>42400</v>
      </c>
    </row>
    <row r="13613" spans="2:10" x14ac:dyDescent="0.25">
      <c r="B13613" s="1" t="s">
        <v>37</v>
      </c>
      <c r="C13613" s="3" t="s">
        <v>54</v>
      </c>
      <c r="D13613" s="2" t="s">
        <v>48</v>
      </c>
      <c r="E13613" s="3" t="s">
        <v>42</v>
      </c>
      <c r="F13613" s="3">
        <f t="shared" ca="1" si="422"/>
        <v>1</v>
      </c>
      <c r="G13613" s="4">
        <f t="shared" ca="1" si="423"/>
        <v>69</v>
      </c>
      <c r="H13613" s="4">
        <f ca="1">+Data_TABLE[[#This Row],[Qty]]*Data_TABLE[[#This Row],[Unit Price]]</f>
        <v>69</v>
      </c>
      <c r="I13613" s="7">
        <v>42385</v>
      </c>
      <c r="J13613" s="10">
        <f>EOMONTH(Data_TABLE[[#This Row],[Date Sold]],0)</f>
        <v>42400</v>
      </c>
    </row>
    <row r="13614" spans="2:10" x14ac:dyDescent="0.25">
      <c r="B13614" s="1" t="s">
        <v>38</v>
      </c>
      <c r="C13614" s="3" t="s">
        <v>56</v>
      </c>
      <c r="D13614" s="2" t="s">
        <v>52</v>
      </c>
      <c r="E13614" s="3" t="s">
        <v>46</v>
      </c>
      <c r="F13614" s="3">
        <f t="shared" ca="1" si="422"/>
        <v>3</v>
      </c>
      <c r="G13614" s="4">
        <f t="shared" ca="1" si="423"/>
        <v>101</v>
      </c>
      <c r="H13614" s="4">
        <f ca="1">+Data_TABLE[[#This Row],[Qty]]*Data_TABLE[[#This Row],[Unit Price]]</f>
        <v>303</v>
      </c>
      <c r="I13614" s="7">
        <v>42385</v>
      </c>
      <c r="J13614" s="10">
        <f>EOMONTH(Data_TABLE[[#This Row],[Date Sold]],0)</f>
        <v>42400</v>
      </c>
    </row>
    <row r="13615" spans="2:10" x14ac:dyDescent="0.25">
      <c r="B13615" s="1" t="s">
        <v>40</v>
      </c>
      <c r="C13615" s="3" t="s">
        <v>56</v>
      </c>
      <c r="D13615" s="2" t="s">
        <v>52</v>
      </c>
      <c r="E13615" s="3" t="s">
        <v>46</v>
      </c>
      <c r="F13615" s="3">
        <f t="shared" ca="1" si="422"/>
        <v>1</v>
      </c>
      <c r="G13615" s="4">
        <f t="shared" ca="1" si="423"/>
        <v>169</v>
      </c>
      <c r="H13615" s="4">
        <f ca="1">+Data_TABLE[[#This Row],[Qty]]*Data_TABLE[[#This Row],[Unit Price]]</f>
        <v>169</v>
      </c>
      <c r="I13615" s="7">
        <v>42385</v>
      </c>
      <c r="J13615" s="10">
        <f>EOMONTH(Data_TABLE[[#This Row],[Date Sold]],0)</f>
        <v>42400</v>
      </c>
    </row>
    <row r="13616" spans="2:10" x14ac:dyDescent="0.25">
      <c r="B13616" s="1" t="s">
        <v>41</v>
      </c>
      <c r="C13616" s="3" t="s">
        <v>56</v>
      </c>
      <c r="D13616" s="2" t="s">
        <v>50</v>
      </c>
      <c r="E13616" s="3" t="s">
        <v>44</v>
      </c>
      <c r="F13616" s="3">
        <f t="shared" ca="1" si="422"/>
        <v>1</v>
      </c>
      <c r="G13616" s="4">
        <f t="shared" ca="1" si="423"/>
        <v>136</v>
      </c>
      <c r="H13616" s="4">
        <f ca="1">+Data_TABLE[[#This Row],[Qty]]*Data_TABLE[[#This Row],[Unit Price]]</f>
        <v>136</v>
      </c>
      <c r="I13616" s="7">
        <v>42385</v>
      </c>
      <c r="J13616" s="10">
        <f>EOMONTH(Data_TABLE[[#This Row],[Date Sold]],0)</f>
        <v>42400</v>
      </c>
    </row>
    <row r="13617" spans="2:10" x14ac:dyDescent="0.25">
      <c r="B13617" s="1" t="s">
        <v>36</v>
      </c>
      <c r="C13617" s="3" t="s">
        <v>56</v>
      </c>
      <c r="D13617" s="2" t="s">
        <v>50</v>
      </c>
      <c r="E13617" s="3" t="s">
        <v>44</v>
      </c>
      <c r="F13617" s="3">
        <f t="shared" ref="F13617:F13680" ca="1" si="424">RANDBETWEEN(1,5)</f>
        <v>1</v>
      </c>
      <c r="G13617" s="4">
        <f t="shared" ref="G13617:G13680" ca="1" si="425">RANDBETWEEN(60,200)</f>
        <v>161</v>
      </c>
      <c r="H13617" s="4">
        <f ca="1">+Data_TABLE[[#This Row],[Qty]]*Data_TABLE[[#This Row],[Unit Price]]</f>
        <v>161</v>
      </c>
      <c r="I13617" s="7">
        <v>42385</v>
      </c>
      <c r="J13617" s="10">
        <f>EOMONTH(Data_TABLE[[#This Row],[Date Sold]],0)</f>
        <v>42400</v>
      </c>
    </row>
    <row r="13618" spans="2:10" x14ac:dyDescent="0.25">
      <c r="B13618" s="1" t="s">
        <v>40</v>
      </c>
      <c r="C13618" s="3" t="s">
        <v>55</v>
      </c>
      <c r="D13618" s="2" t="s">
        <v>51</v>
      </c>
      <c r="E13618" s="3" t="s">
        <v>45</v>
      </c>
      <c r="F13618" s="3">
        <f t="shared" ca="1" si="424"/>
        <v>2</v>
      </c>
      <c r="G13618" s="4">
        <f t="shared" ca="1" si="425"/>
        <v>184</v>
      </c>
      <c r="H13618" s="4">
        <f ca="1">+Data_TABLE[[#This Row],[Qty]]*Data_TABLE[[#This Row],[Unit Price]]</f>
        <v>368</v>
      </c>
      <c r="I13618" s="7">
        <v>42385</v>
      </c>
      <c r="J13618" s="10">
        <f>EOMONTH(Data_TABLE[[#This Row],[Date Sold]],0)</f>
        <v>42400</v>
      </c>
    </row>
    <row r="13619" spans="2:10" x14ac:dyDescent="0.25">
      <c r="B13619" s="1" t="s">
        <v>37</v>
      </c>
      <c r="C13619" s="3" t="s">
        <v>55</v>
      </c>
      <c r="D13619" s="2" t="s">
        <v>51</v>
      </c>
      <c r="E13619" s="3" t="s">
        <v>45</v>
      </c>
      <c r="F13619" s="3">
        <f t="shared" ca="1" si="424"/>
        <v>4</v>
      </c>
      <c r="G13619" s="4">
        <f t="shared" ca="1" si="425"/>
        <v>64</v>
      </c>
      <c r="H13619" s="4">
        <f ca="1">+Data_TABLE[[#This Row],[Qty]]*Data_TABLE[[#This Row],[Unit Price]]</f>
        <v>256</v>
      </c>
      <c r="I13619" s="7">
        <v>42385</v>
      </c>
      <c r="J13619" s="10">
        <f>EOMONTH(Data_TABLE[[#This Row],[Date Sold]],0)</f>
        <v>42400</v>
      </c>
    </row>
    <row r="13620" spans="2:10" x14ac:dyDescent="0.25">
      <c r="B13620" s="1" t="s">
        <v>39</v>
      </c>
      <c r="C13620" s="3" t="s">
        <v>56</v>
      </c>
      <c r="D13620" s="2" t="s">
        <v>50</v>
      </c>
      <c r="E13620" s="3" t="s">
        <v>44</v>
      </c>
      <c r="F13620" s="3">
        <f t="shared" ca="1" si="424"/>
        <v>2</v>
      </c>
      <c r="G13620" s="4">
        <f t="shared" ca="1" si="425"/>
        <v>156</v>
      </c>
      <c r="H13620" s="4">
        <f ca="1">+Data_TABLE[[#This Row],[Qty]]*Data_TABLE[[#This Row],[Unit Price]]</f>
        <v>312</v>
      </c>
      <c r="I13620" s="7">
        <v>42385</v>
      </c>
      <c r="J13620" s="10">
        <f>EOMONTH(Data_TABLE[[#This Row],[Date Sold]],0)</f>
        <v>42400</v>
      </c>
    </row>
    <row r="13621" spans="2:10" x14ac:dyDescent="0.25">
      <c r="B13621" s="1" t="s">
        <v>37</v>
      </c>
      <c r="C13621" s="3" t="s">
        <v>56</v>
      </c>
      <c r="D13621" s="2" t="s">
        <v>52</v>
      </c>
      <c r="E13621" s="3" t="s">
        <v>46</v>
      </c>
      <c r="F13621" s="3">
        <f t="shared" ca="1" si="424"/>
        <v>1</v>
      </c>
      <c r="G13621" s="4">
        <f t="shared" ca="1" si="425"/>
        <v>174</v>
      </c>
      <c r="H13621" s="4">
        <f ca="1">+Data_TABLE[[#This Row],[Qty]]*Data_TABLE[[#This Row],[Unit Price]]</f>
        <v>174</v>
      </c>
      <c r="I13621" s="7">
        <v>42385</v>
      </c>
      <c r="J13621" s="10">
        <f>EOMONTH(Data_TABLE[[#This Row],[Date Sold]],0)</f>
        <v>42400</v>
      </c>
    </row>
    <row r="13622" spans="2:10" x14ac:dyDescent="0.25">
      <c r="B13622" s="1" t="s">
        <v>36</v>
      </c>
      <c r="C13622" s="3" t="s">
        <v>56</v>
      </c>
      <c r="D13622" s="2" t="s">
        <v>50</v>
      </c>
      <c r="E13622" s="3" t="s">
        <v>44</v>
      </c>
      <c r="F13622" s="3">
        <f t="shared" ca="1" si="424"/>
        <v>5</v>
      </c>
      <c r="G13622" s="4">
        <f t="shared" ca="1" si="425"/>
        <v>106</v>
      </c>
      <c r="H13622" s="4">
        <f ca="1">+Data_TABLE[[#This Row],[Qty]]*Data_TABLE[[#This Row],[Unit Price]]</f>
        <v>530</v>
      </c>
      <c r="I13622" s="7">
        <v>42385</v>
      </c>
      <c r="J13622" s="10">
        <f>EOMONTH(Data_TABLE[[#This Row],[Date Sold]],0)</f>
        <v>42400</v>
      </c>
    </row>
    <row r="13623" spans="2:10" x14ac:dyDescent="0.25">
      <c r="B13623" s="1" t="s">
        <v>41</v>
      </c>
      <c r="C13623" s="3" t="s">
        <v>56</v>
      </c>
      <c r="D13623" s="2" t="s">
        <v>52</v>
      </c>
      <c r="E13623" s="3" t="s">
        <v>46</v>
      </c>
      <c r="F13623" s="3">
        <f t="shared" ca="1" si="424"/>
        <v>5</v>
      </c>
      <c r="G13623" s="4">
        <f t="shared" ca="1" si="425"/>
        <v>147</v>
      </c>
      <c r="H13623" s="4">
        <f ca="1">+Data_TABLE[[#This Row],[Qty]]*Data_TABLE[[#This Row],[Unit Price]]</f>
        <v>735</v>
      </c>
      <c r="I13623" s="7">
        <v>42385</v>
      </c>
      <c r="J13623" s="10">
        <f>EOMONTH(Data_TABLE[[#This Row],[Date Sold]],0)</f>
        <v>42400</v>
      </c>
    </row>
    <row r="13624" spans="2:10" x14ac:dyDescent="0.25">
      <c r="B13624" s="1" t="s">
        <v>38</v>
      </c>
      <c r="C13624" s="3" t="s">
        <v>55</v>
      </c>
      <c r="D13624" s="2" t="s">
        <v>49</v>
      </c>
      <c r="E13624" s="3" t="s">
        <v>43</v>
      </c>
      <c r="F13624" s="3">
        <f t="shared" ca="1" si="424"/>
        <v>1</v>
      </c>
      <c r="G13624" s="4">
        <f t="shared" ca="1" si="425"/>
        <v>194</v>
      </c>
      <c r="H13624" s="4">
        <f ca="1">+Data_TABLE[[#This Row],[Qty]]*Data_TABLE[[#This Row],[Unit Price]]</f>
        <v>194</v>
      </c>
      <c r="I13624" s="7">
        <v>42385</v>
      </c>
      <c r="J13624" s="10">
        <f>EOMONTH(Data_TABLE[[#This Row],[Date Sold]],0)</f>
        <v>42400</v>
      </c>
    </row>
    <row r="13625" spans="2:10" x14ac:dyDescent="0.25">
      <c r="B13625" s="1" t="s">
        <v>38</v>
      </c>
      <c r="C13625" s="3" t="s">
        <v>55</v>
      </c>
      <c r="D13625" s="2" t="s">
        <v>49</v>
      </c>
      <c r="E13625" s="3" t="s">
        <v>43</v>
      </c>
      <c r="F13625" s="3">
        <f t="shared" ca="1" si="424"/>
        <v>4</v>
      </c>
      <c r="G13625" s="4">
        <f t="shared" ca="1" si="425"/>
        <v>190</v>
      </c>
      <c r="H13625" s="4">
        <f ca="1">+Data_TABLE[[#This Row],[Qty]]*Data_TABLE[[#This Row],[Unit Price]]</f>
        <v>760</v>
      </c>
      <c r="I13625" s="7">
        <v>42385</v>
      </c>
      <c r="J13625" s="10">
        <f>EOMONTH(Data_TABLE[[#This Row],[Date Sold]],0)</f>
        <v>42400</v>
      </c>
    </row>
    <row r="13626" spans="2:10" x14ac:dyDescent="0.25">
      <c r="B13626" s="1" t="s">
        <v>38</v>
      </c>
      <c r="C13626" s="3" t="s">
        <v>56</v>
      </c>
      <c r="D13626" s="2" t="s">
        <v>50</v>
      </c>
      <c r="E13626" s="3" t="s">
        <v>44</v>
      </c>
      <c r="F13626" s="3">
        <f t="shared" ca="1" si="424"/>
        <v>5</v>
      </c>
      <c r="G13626" s="4">
        <f t="shared" ca="1" si="425"/>
        <v>166</v>
      </c>
      <c r="H13626" s="4">
        <f ca="1">+Data_TABLE[[#This Row],[Qty]]*Data_TABLE[[#This Row],[Unit Price]]</f>
        <v>830</v>
      </c>
      <c r="I13626" s="7">
        <v>42385</v>
      </c>
      <c r="J13626" s="10">
        <f>EOMONTH(Data_TABLE[[#This Row],[Date Sold]],0)</f>
        <v>42400</v>
      </c>
    </row>
    <row r="13627" spans="2:10" x14ac:dyDescent="0.25">
      <c r="B13627" s="1" t="s">
        <v>36</v>
      </c>
      <c r="C13627" s="3" t="s">
        <v>56</v>
      </c>
      <c r="D13627" s="2" t="s">
        <v>52</v>
      </c>
      <c r="E13627" s="3" t="s">
        <v>46</v>
      </c>
      <c r="F13627" s="3">
        <f t="shared" ca="1" si="424"/>
        <v>2</v>
      </c>
      <c r="G13627" s="4">
        <f t="shared" ca="1" si="425"/>
        <v>108</v>
      </c>
      <c r="H13627" s="4">
        <f ca="1">+Data_TABLE[[#This Row],[Qty]]*Data_TABLE[[#This Row],[Unit Price]]</f>
        <v>216</v>
      </c>
      <c r="I13627" s="7">
        <v>42385</v>
      </c>
      <c r="J13627" s="10">
        <f>EOMONTH(Data_TABLE[[#This Row],[Date Sold]],0)</f>
        <v>42400</v>
      </c>
    </row>
    <row r="13628" spans="2:10" x14ac:dyDescent="0.25">
      <c r="B13628" s="1" t="s">
        <v>39</v>
      </c>
      <c r="C13628" s="3" t="s">
        <v>56</v>
      </c>
      <c r="D13628" s="2" t="s">
        <v>50</v>
      </c>
      <c r="E13628" s="3" t="s">
        <v>44</v>
      </c>
      <c r="F13628" s="3">
        <f t="shared" ca="1" si="424"/>
        <v>1</v>
      </c>
      <c r="G13628" s="4">
        <f t="shared" ca="1" si="425"/>
        <v>78</v>
      </c>
      <c r="H13628" s="4">
        <f ca="1">+Data_TABLE[[#This Row],[Qty]]*Data_TABLE[[#This Row],[Unit Price]]</f>
        <v>78</v>
      </c>
      <c r="I13628" s="7">
        <v>42385</v>
      </c>
      <c r="J13628" s="10">
        <f>EOMONTH(Data_TABLE[[#This Row],[Date Sold]],0)</f>
        <v>42400</v>
      </c>
    </row>
    <row r="13629" spans="2:10" x14ac:dyDescent="0.25">
      <c r="B13629" s="1" t="s">
        <v>36</v>
      </c>
      <c r="C13629" s="3" t="s">
        <v>56</v>
      </c>
      <c r="D13629" s="2" t="s">
        <v>52</v>
      </c>
      <c r="E13629" s="3" t="s">
        <v>46</v>
      </c>
      <c r="F13629" s="3">
        <f t="shared" ca="1" si="424"/>
        <v>3</v>
      </c>
      <c r="G13629" s="4">
        <f t="shared" ca="1" si="425"/>
        <v>94</v>
      </c>
      <c r="H13629" s="4">
        <f ca="1">+Data_TABLE[[#This Row],[Qty]]*Data_TABLE[[#This Row],[Unit Price]]</f>
        <v>282</v>
      </c>
      <c r="I13629" s="7">
        <v>42385</v>
      </c>
      <c r="J13629" s="10">
        <f>EOMONTH(Data_TABLE[[#This Row],[Date Sold]],0)</f>
        <v>42400</v>
      </c>
    </row>
    <row r="13630" spans="2:10" x14ac:dyDescent="0.25">
      <c r="B13630" s="1" t="s">
        <v>40</v>
      </c>
      <c r="C13630" s="3" t="s">
        <v>55</v>
      </c>
      <c r="D13630" s="2" t="s">
        <v>51</v>
      </c>
      <c r="E13630" s="3" t="s">
        <v>45</v>
      </c>
      <c r="F13630" s="3">
        <f t="shared" ca="1" si="424"/>
        <v>2</v>
      </c>
      <c r="G13630" s="4">
        <f t="shared" ca="1" si="425"/>
        <v>158</v>
      </c>
      <c r="H13630" s="4">
        <f ca="1">+Data_TABLE[[#This Row],[Qty]]*Data_TABLE[[#This Row],[Unit Price]]</f>
        <v>316</v>
      </c>
      <c r="I13630" s="7">
        <v>42385</v>
      </c>
      <c r="J13630" s="10">
        <f>EOMONTH(Data_TABLE[[#This Row],[Date Sold]],0)</f>
        <v>42400</v>
      </c>
    </row>
    <row r="13631" spans="2:10" x14ac:dyDescent="0.25">
      <c r="B13631" s="1" t="s">
        <v>37</v>
      </c>
      <c r="C13631" s="3" t="s">
        <v>56</v>
      </c>
      <c r="D13631" s="2" t="s">
        <v>50</v>
      </c>
      <c r="E13631" s="3" t="s">
        <v>44</v>
      </c>
      <c r="F13631" s="3">
        <f t="shared" ca="1" si="424"/>
        <v>4</v>
      </c>
      <c r="G13631" s="4">
        <f t="shared" ca="1" si="425"/>
        <v>129</v>
      </c>
      <c r="H13631" s="4">
        <f ca="1">+Data_TABLE[[#This Row],[Qty]]*Data_TABLE[[#This Row],[Unit Price]]</f>
        <v>516</v>
      </c>
      <c r="I13631" s="7">
        <v>42385</v>
      </c>
      <c r="J13631" s="10">
        <f>EOMONTH(Data_TABLE[[#This Row],[Date Sold]],0)</f>
        <v>42400</v>
      </c>
    </row>
    <row r="13632" spans="2:10" x14ac:dyDescent="0.25">
      <c r="B13632" s="1" t="s">
        <v>37</v>
      </c>
      <c r="C13632" s="3" t="s">
        <v>56</v>
      </c>
      <c r="D13632" s="2" t="s">
        <v>52</v>
      </c>
      <c r="E13632" s="3" t="s">
        <v>46</v>
      </c>
      <c r="F13632" s="3">
        <f t="shared" ca="1" si="424"/>
        <v>1</v>
      </c>
      <c r="G13632" s="4">
        <f t="shared" ca="1" si="425"/>
        <v>146</v>
      </c>
      <c r="H13632" s="4">
        <f ca="1">+Data_TABLE[[#This Row],[Qty]]*Data_TABLE[[#This Row],[Unit Price]]</f>
        <v>146</v>
      </c>
      <c r="I13632" s="7">
        <v>42385</v>
      </c>
      <c r="J13632" s="10">
        <f>EOMONTH(Data_TABLE[[#This Row],[Date Sold]],0)</f>
        <v>42400</v>
      </c>
    </row>
    <row r="13633" spans="2:10" x14ac:dyDescent="0.25">
      <c r="B13633" s="1" t="s">
        <v>38</v>
      </c>
      <c r="C13633" s="3" t="s">
        <v>54</v>
      </c>
      <c r="D13633" s="2" t="s">
        <v>48</v>
      </c>
      <c r="E13633" s="3" t="s">
        <v>42</v>
      </c>
      <c r="F13633" s="3">
        <f t="shared" ca="1" si="424"/>
        <v>1</v>
      </c>
      <c r="G13633" s="4">
        <f t="shared" ca="1" si="425"/>
        <v>158</v>
      </c>
      <c r="H13633" s="4">
        <f ca="1">+Data_TABLE[[#This Row],[Qty]]*Data_TABLE[[#This Row],[Unit Price]]</f>
        <v>158</v>
      </c>
      <c r="I13633" s="7">
        <v>42385</v>
      </c>
      <c r="J13633" s="10">
        <f>EOMONTH(Data_TABLE[[#This Row],[Date Sold]],0)</f>
        <v>42400</v>
      </c>
    </row>
    <row r="13634" spans="2:10" x14ac:dyDescent="0.25">
      <c r="B13634" s="1" t="s">
        <v>39</v>
      </c>
      <c r="C13634" s="3" t="s">
        <v>56</v>
      </c>
      <c r="D13634" s="2" t="s">
        <v>50</v>
      </c>
      <c r="E13634" s="3" t="s">
        <v>44</v>
      </c>
      <c r="F13634" s="3">
        <f t="shared" ca="1" si="424"/>
        <v>5</v>
      </c>
      <c r="G13634" s="4">
        <f t="shared" ca="1" si="425"/>
        <v>82</v>
      </c>
      <c r="H13634" s="4">
        <f ca="1">+Data_TABLE[[#This Row],[Qty]]*Data_TABLE[[#This Row],[Unit Price]]</f>
        <v>410</v>
      </c>
      <c r="I13634" s="7">
        <v>42385</v>
      </c>
      <c r="J13634" s="10">
        <f>EOMONTH(Data_TABLE[[#This Row],[Date Sold]],0)</f>
        <v>42400</v>
      </c>
    </row>
    <row r="13635" spans="2:10" x14ac:dyDescent="0.25">
      <c r="B13635" s="1" t="s">
        <v>36</v>
      </c>
      <c r="C13635" s="3" t="s">
        <v>56</v>
      </c>
      <c r="D13635" s="2" t="s">
        <v>50</v>
      </c>
      <c r="E13635" s="3" t="s">
        <v>44</v>
      </c>
      <c r="F13635" s="3">
        <f t="shared" ca="1" si="424"/>
        <v>5</v>
      </c>
      <c r="G13635" s="4">
        <f t="shared" ca="1" si="425"/>
        <v>189</v>
      </c>
      <c r="H13635" s="4">
        <f ca="1">+Data_TABLE[[#This Row],[Qty]]*Data_TABLE[[#This Row],[Unit Price]]</f>
        <v>945</v>
      </c>
      <c r="I13635" s="7">
        <v>42385</v>
      </c>
      <c r="J13635" s="10">
        <f>EOMONTH(Data_TABLE[[#This Row],[Date Sold]],0)</f>
        <v>42400</v>
      </c>
    </row>
    <row r="13636" spans="2:10" x14ac:dyDescent="0.25">
      <c r="B13636" s="1" t="s">
        <v>36</v>
      </c>
      <c r="C13636" s="3" t="s">
        <v>55</v>
      </c>
      <c r="D13636" s="2" t="s">
        <v>51</v>
      </c>
      <c r="E13636" s="3" t="s">
        <v>45</v>
      </c>
      <c r="F13636" s="3">
        <f t="shared" ca="1" si="424"/>
        <v>1</v>
      </c>
      <c r="G13636" s="4">
        <f t="shared" ca="1" si="425"/>
        <v>200</v>
      </c>
      <c r="H13636" s="4">
        <f ca="1">+Data_TABLE[[#This Row],[Qty]]*Data_TABLE[[#This Row],[Unit Price]]</f>
        <v>200</v>
      </c>
      <c r="I13636" s="7">
        <v>42385</v>
      </c>
      <c r="J13636" s="10">
        <f>EOMONTH(Data_TABLE[[#This Row],[Date Sold]],0)</f>
        <v>42400</v>
      </c>
    </row>
    <row r="13637" spans="2:10" x14ac:dyDescent="0.25">
      <c r="B13637" s="1" t="s">
        <v>39</v>
      </c>
      <c r="C13637" s="3" t="s">
        <v>55</v>
      </c>
      <c r="D13637" s="2" t="s">
        <v>49</v>
      </c>
      <c r="E13637" s="3" t="s">
        <v>43</v>
      </c>
      <c r="F13637" s="3">
        <f t="shared" ca="1" si="424"/>
        <v>4</v>
      </c>
      <c r="G13637" s="4">
        <f t="shared" ca="1" si="425"/>
        <v>99</v>
      </c>
      <c r="H13637" s="4">
        <f ca="1">+Data_TABLE[[#This Row],[Qty]]*Data_TABLE[[#This Row],[Unit Price]]</f>
        <v>396</v>
      </c>
      <c r="I13637" s="7">
        <v>42385</v>
      </c>
      <c r="J13637" s="10">
        <f>EOMONTH(Data_TABLE[[#This Row],[Date Sold]],0)</f>
        <v>42400</v>
      </c>
    </row>
    <row r="13638" spans="2:10" x14ac:dyDescent="0.25">
      <c r="B13638" s="1" t="s">
        <v>40</v>
      </c>
      <c r="C13638" s="3" t="s">
        <v>55</v>
      </c>
      <c r="D13638" s="2" t="s">
        <v>49</v>
      </c>
      <c r="E13638" s="3" t="s">
        <v>43</v>
      </c>
      <c r="F13638" s="3">
        <f t="shared" ca="1" si="424"/>
        <v>5</v>
      </c>
      <c r="G13638" s="4">
        <f t="shared" ca="1" si="425"/>
        <v>72</v>
      </c>
      <c r="H13638" s="4">
        <f ca="1">+Data_TABLE[[#This Row],[Qty]]*Data_TABLE[[#This Row],[Unit Price]]</f>
        <v>360</v>
      </c>
      <c r="I13638" s="7">
        <v>42385</v>
      </c>
      <c r="J13638" s="10">
        <f>EOMONTH(Data_TABLE[[#This Row],[Date Sold]],0)</f>
        <v>42400</v>
      </c>
    </row>
    <row r="13639" spans="2:10" x14ac:dyDescent="0.25">
      <c r="B13639" s="1" t="s">
        <v>36</v>
      </c>
      <c r="C13639" s="3" t="s">
        <v>55</v>
      </c>
      <c r="D13639" s="2" t="s">
        <v>51</v>
      </c>
      <c r="E13639" s="3" t="s">
        <v>45</v>
      </c>
      <c r="F13639" s="3">
        <f t="shared" ca="1" si="424"/>
        <v>4</v>
      </c>
      <c r="G13639" s="4">
        <f t="shared" ca="1" si="425"/>
        <v>191</v>
      </c>
      <c r="H13639" s="4">
        <f ca="1">+Data_TABLE[[#This Row],[Qty]]*Data_TABLE[[#This Row],[Unit Price]]</f>
        <v>764</v>
      </c>
      <c r="I13639" s="7">
        <v>42385</v>
      </c>
      <c r="J13639" s="10">
        <f>EOMONTH(Data_TABLE[[#This Row],[Date Sold]],0)</f>
        <v>42400</v>
      </c>
    </row>
    <row r="13640" spans="2:10" x14ac:dyDescent="0.25">
      <c r="B13640" s="1" t="s">
        <v>41</v>
      </c>
      <c r="C13640" s="3" t="s">
        <v>54</v>
      </c>
      <c r="D13640" s="2" t="s">
        <v>48</v>
      </c>
      <c r="E13640" s="3" t="s">
        <v>42</v>
      </c>
      <c r="F13640" s="3">
        <f t="shared" ca="1" si="424"/>
        <v>2</v>
      </c>
      <c r="G13640" s="4">
        <f t="shared" ca="1" si="425"/>
        <v>65</v>
      </c>
      <c r="H13640" s="4">
        <f ca="1">+Data_TABLE[[#This Row],[Qty]]*Data_TABLE[[#This Row],[Unit Price]]</f>
        <v>130</v>
      </c>
      <c r="I13640" s="7">
        <v>42385</v>
      </c>
      <c r="J13640" s="10">
        <f>EOMONTH(Data_TABLE[[#This Row],[Date Sold]],0)</f>
        <v>42400</v>
      </c>
    </row>
    <row r="13641" spans="2:10" x14ac:dyDescent="0.25">
      <c r="B13641" s="1" t="s">
        <v>37</v>
      </c>
      <c r="C13641" s="3" t="s">
        <v>56</v>
      </c>
      <c r="D13641" s="2" t="s">
        <v>50</v>
      </c>
      <c r="E13641" s="3" t="s">
        <v>44</v>
      </c>
      <c r="F13641" s="3">
        <f t="shared" ca="1" si="424"/>
        <v>5</v>
      </c>
      <c r="G13641" s="4">
        <f t="shared" ca="1" si="425"/>
        <v>89</v>
      </c>
      <c r="H13641" s="4">
        <f ca="1">+Data_TABLE[[#This Row],[Qty]]*Data_TABLE[[#This Row],[Unit Price]]</f>
        <v>445</v>
      </c>
      <c r="I13641" s="7">
        <v>42385</v>
      </c>
      <c r="J13641" s="10">
        <f>EOMONTH(Data_TABLE[[#This Row],[Date Sold]],0)</f>
        <v>42400</v>
      </c>
    </row>
    <row r="13642" spans="2:10" x14ac:dyDescent="0.25">
      <c r="B13642" s="1" t="s">
        <v>41</v>
      </c>
      <c r="C13642" s="3" t="s">
        <v>56</v>
      </c>
      <c r="D13642" s="2" t="s">
        <v>50</v>
      </c>
      <c r="E13642" s="3" t="s">
        <v>44</v>
      </c>
      <c r="F13642" s="3">
        <f t="shared" ca="1" si="424"/>
        <v>2</v>
      </c>
      <c r="G13642" s="4">
        <f t="shared" ca="1" si="425"/>
        <v>130</v>
      </c>
      <c r="H13642" s="4">
        <f ca="1">+Data_TABLE[[#This Row],[Qty]]*Data_TABLE[[#This Row],[Unit Price]]</f>
        <v>260</v>
      </c>
      <c r="I13642" s="7">
        <v>42385</v>
      </c>
      <c r="J13642" s="10">
        <f>EOMONTH(Data_TABLE[[#This Row],[Date Sold]],0)</f>
        <v>42400</v>
      </c>
    </row>
    <row r="13643" spans="2:10" x14ac:dyDescent="0.25">
      <c r="B13643" s="1" t="s">
        <v>39</v>
      </c>
      <c r="C13643" s="3" t="s">
        <v>55</v>
      </c>
      <c r="D13643" s="2" t="s">
        <v>49</v>
      </c>
      <c r="E13643" s="3" t="s">
        <v>43</v>
      </c>
      <c r="F13643" s="3">
        <f t="shared" ca="1" si="424"/>
        <v>5</v>
      </c>
      <c r="G13643" s="4">
        <f t="shared" ca="1" si="425"/>
        <v>76</v>
      </c>
      <c r="H13643" s="4">
        <f ca="1">+Data_TABLE[[#This Row],[Qty]]*Data_TABLE[[#This Row],[Unit Price]]</f>
        <v>380</v>
      </c>
      <c r="I13643" s="7">
        <v>42385</v>
      </c>
      <c r="J13643" s="10">
        <f>EOMONTH(Data_TABLE[[#This Row],[Date Sold]],0)</f>
        <v>42400</v>
      </c>
    </row>
    <row r="13644" spans="2:10" x14ac:dyDescent="0.25">
      <c r="B13644" s="1" t="s">
        <v>41</v>
      </c>
      <c r="C13644" s="3" t="s">
        <v>55</v>
      </c>
      <c r="D13644" s="2" t="s">
        <v>49</v>
      </c>
      <c r="E13644" s="3" t="s">
        <v>43</v>
      </c>
      <c r="F13644" s="3">
        <f t="shared" ca="1" si="424"/>
        <v>2</v>
      </c>
      <c r="G13644" s="4">
        <f t="shared" ca="1" si="425"/>
        <v>114</v>
      </c>
      <c r="H13644" s="4">
        <f ca="1">+Data_TABLE[[#This Row],[Qty]]*Data_TABLE[[#This Row],[Unit Price]]</f>
        <v>228</v>
      </c>
      <c r="I13644" s="7">
        <v>42385</v>
      </c>
      <c r="J13644" s="10">
        <f>EOMONTH(Data_TABLE[[#This Row],[Date Sold]],0)</f>
        <v>42400</v>
      </c>
    </row>
    <row r="13645" spans="2:10" x14ac:dyDescent="0.25">
      <c r="B13645" s="1" t="s">
        <v>40</v>
      </c>
      <c r="C13645" s="3" t="s">
        <v>55</v>
      </c>
      <c r="D13645" s="2" t="s">
        <v>51</v>
      </c>
      <c r="E13645" s="3" t="s">
        <v>45</v>
      </c>
      <c r="F13645" s="3">
        <f t="shared" ca="1" si="424"/>
        <v>3</v>
      </c>
      <c r="G13645" s="4">
        <f t="shared" ca="1" si="425"/>
        <v>114</v>
      </c>
      <c r="H13645" s="4">
        <f ca="1">+Data_TABLE[[#This Row],[Qty]]*Data_TABLE[[#This Row],[Unit Price]]</f>
        <v>342</v>
      </c>
      <c r="I13645" s="7">
        <v>42385</v>
      </c>
      <c r="J13645" s="10">
        <f>EOMONTH(Data_TABLE[[#This Row],[Date Sold]],0)</f>
        <v>42400</v>
      </c>
    </row>
    <row r="13646" spans="2:10" x14ac:dyDescent="0.25">
      <c r="B13646" s="1" t="s">
        <v>39</v>
      </c>
      <c r="C13646" s="3" t="s">
        <v>56</v>
      </c>
      <c r="D13646" s="2" t="s">
        <v>50</v>
      </c>
      <c r="E13646" s="3" t="s">
        <v>44</v>
      </c>
      <c r="F13646" s="3">
        <f t="shared" ca="1" si="424"/>
        <v>5</v>
      </c>
      <c r="G13646" s="4">
        <f t="shared" ca="1" si="425"/>
        <v>81</v>
      </c>
      <c r="H13646" s="4">
        <f ca="1">+Data_TABLE[[#This Row],[Qty]]*Data_TABLE[[#This Row],[Unit Price]]</f>
        <v>405</v>
      </c>
      <c r="I13646" s="7">
        <v>42385</v>
      </c>
      <c r="J13646" s="10">
        <f>EOMONTH(Data_TABLE[[#This Row],[Date Sold]],0)</f>
        <v>42400</v>
      </c>
    </row>
    <row r="13647" spans="2:10" x14ac:dyDescent="0.25">
      <c r="B13647" s="1" t="s">
        <v>39</v>
      </c>
      <c r="C13647" s="3" t="s">
        <v>55</v>
      </c>
      <c r="D13647" s="2" t="s">
        <v>51</v>
      </c>
      <c r="E13647" s="3" t="s">
        <v>45</v>
      </c>
      <c r="F13647" s="3">
        <f t="shared" ca="1" si="424"/>
        <v>5</v>
      </c>
      <c r="G13647" s="4">
        <f t="shared" ca="1" si="425"/>
        <v>125</v>
      </c>
      <c r="H13647" s="4">
        <f ca="1">+Data_TABLE[[#This Row],[Qty]]*Data_TABLE[[#This Row],[Unit Price]]</f>
        <v>625</v>
      </c>
      <c r="I13647" s="7">
        <v>42385</v>
      </c>
      <c r="J13647" s="10">
        <f>EOMONTH(Data_TABLE[[#This Row],[Date Sold]],0)</f>
        <v>42400</v>
      </c>
    </row>
    <row r="13648" spans="2:10" x14ac:dyDescent="0.25">
      <c r="B13648" s="1" t="s">
        <v>40</v>
      </c>
      <c r="C13648" s="3" t="s">
        <v>55</v>
      </c>
      <c r="D13648" s="2" t="s">
        <v>51</v>
      </c>
      <c r="E13648" s="3" t="s">
        <v>45</v>
      </c>
      <c r="F13648" s="3">
        <f t="shared" ca="1" si="424"/>
        <v>1</v>
      </c>
      <c r="G13648" s="4">
        <f t="shared" ca="1" si="425"/>
        <v>180</v>
      </c>
      <c r="H13648" s="4">
        <f ca="1">+Data_TABLE[[#This Row],[Qty]]*Data_TABLE[[#This Row],[Unit Price]]</f>
        <v>180</v>
      </c>
      <c r="I13648" s="7">
        <v>42385</v>
      </c>
      <c r="J13648" s="10">
        <f>EOMONTH(Data_TABLE[[#This Row],[Date Sold]],0)</f>
        <v>42400</v>
      </c>
    </row>
    <row r="13649" spans="2:10" x14ac:dyDescent="0.25">
      <c r="B13649" s="1" t="s">
        <v>39</v>
      </c>
      <c r="C13649" s="3" t="s">
        <v>55</v>
      </c>
      <c r="D13649" s="2" t="s">
        <v>51</v>
      </c>
      <c r="E13649" s="3" t="s">
        <v>45</v>
      </c>
      <c r="F13649" s="3">
        <f t="shared" ca="1" si="424"/>
        <v>1</v>
      </c>
      <c r="G13649" s="4">
        <f t="shared" ca="1" si="425"/>
        <v>197</v>
      </c>
      <c r="H13649" s="4">
        <f ca="1">+Data_TABLE[[#This Row],[Qty]]*Data_TABLE[[#This Row],[Unit Price]]</f>
        <v>197</v>
      </c>
      <c r="I13649" s="7">
        <v>42385</v>
      </c>
      <c r="J13649" s="10">
        <f>EOMONTH(Data_TABLE[[#This Row],[Date Sold]],0)</f>
        <v>42400</v>
      </c>
    </row>
    <row r="13650" spans="2:10" x14ac:dyDescent="0.25">
      <c r="B13650" s="1" t="s">
        <v>39</v>
      </c>
      <c r="C13650" s="3" t="s">
        <v>56</v>
      </c>
      <c r="D13650" s="2" t="s">
        <v>52</v>
      </c>
      <c r="E13650" s="3" t="s">
        <v>46</v>
      </c>
      <c r="F13650" s="3">
        <f t="shared" ca="1" si="424"/>
        <v>4</v>
      </c>
      <c r="G13650" s="4">
        <f t="shared" ca="1" si="425"/>
        <v>195</v>
      </c>
      <c r="H13650" s="4">
        <f ca="1">+Data_TABLE[[#This Row],[Qty]]*Data_TABLE[[#This Row],[Unit Price]]</f>
        <v>780</v>
      </c>
      <c r="I13650" s="7">
        <v>42385</v>
      </c>
      <c r="J13650" s="10">
        <f>EOMONTH(Data_TABLE[[#This Row],[Date Sold]],0)</f>
        <v>42400</v>
      </c>
    </row>
    <row r="13651" spans="2:10" x14ac:dyDescent="0.25">
      <c r="B13651" s="1" t="s">
        <v>40</v>
      </c>
      <c r="C13651" s="3" t="s">
        <v>54</v>
      </c>
      <c r="D13651" s="2" t="s">
        <v>48</v>
      </c>
      <c r="E13651" s="3" t="s">
        <v>42</v>
      </c>
      <c r="F13651" s="3">
        <f t="shared" ca="1" si="424"/>
        <v>4</v>
      </c>
      <c r="G13651" s="4">
        <f t="shared" ca="1" si="425"/>
        <v>71</v>
      </c>
      <c r="H13651" s="4">
        <f ca="1">+Data_TABLE[[#This Row],[Qty]]*Data_TABLE[[#This Row],[Unit Price]]</f>
        <v>284</v>
      </c>
      <c r="I13651" s="7">
        <v>42385</v>
      </c>
      <c r="J13651" s="10">
        <f>EOMONTH(Data_TABLE[[#This Row],[Date Sold]],0)</f>
        <v>42400</v>
      </c>
    </row>
    <row r="13652" spans="2:10" x14ac:dyDescent="0.25">
      <c r="B13652" s="1" t="s">
        <v>40</v>
      </c>
      <c r="C13652" s="3" t="s">
        <v>56</v>
      </c>
      <c r="D13652" s="2" t="s">
        <v>50</v>
      </c>
      <c r="E13652" s="3" t="s">
        <v>44</v>
      </c>
      <c r="F13652" s="3">
        <f t="shared" ca="1" si="424"/>
        <v>2</v>
      </c>
      <c r="G13652" s="4">
        <f t="shared" ca="1" si="425"/>
        <v>128</v>
      </c>
      <c r="H13652" s="4">
        <f ca="1">+Data_TABLE[[#This Row],[Qty]]*Data_TABLE[[#This Row],[Unit Price]]</f>
        <v>256</v>
      </c>
      <c r="I13652" s="7">
        <v>42385</v>
      </c>
      <c r="J13652" s="10">
        <f>EOMONTH(Data_TABLE[[#This Row],[Date Sold]],0)</f>
        <v>42400</v>
      </c>
    </row>
    <row r="13653" spans="2:10" x14ac:dyDescent="0.25">
      <c r="B13653" s="1" t="s">
        <v>41</v>
      </c>
      <c r="C13653" s="3" t="s">
        <v>56</v>
      </c>
      <c r="D13653" s="2" t="s">
        <v>52</v>
      </c>
      <c r="E13653" s="3" t="s">
        <v>46</v>
      </c>
      <c r="F13653" s="3">
        <f t="shared" ca="1" si="424"/>
        <v>5</v>
      </c>
      <c r="G13653" s="4">
        <f t="shared" ca="1" si="425"/>
        <v>181</v>
      </c>
      <c r="H13653" s="4">
        <f ca="1">+Data_TABLE[[#This Row],[Qty]]*Data_TABLE[[#This Row],[Unit Price]]</f>
        <v>905</v>
      </c>
      <c r="I13653" s="7">
        <v>42386</v>
      </c>
      <c r="J13653" s="10">
        <f>EOMONTH(Data_TABLE[[#This Row],[Date Sold]],0)</f>
        <v>42400</v>
      </c>
    </row>
    <row r="13654" spans="2:10" x14ac:dyDescent="0.25">
      <c r="B13654" s="1" t="s">
        <v>36</v>
      </c>
      <c r="C13654" s="3" t="s">
        <v>55</v>
      </c>
      <c r="D13654" s="2" t="s">
        <v>49</v>
      </c>
      <c r="E13654" s="3" t="s">
        <v>43</v>
      </c>
      <c r="F13654" s="3">
        <f t="shared" ca="1" si="424"/>
        <v>4</v>
      </c>
      <c r="G13654" s="4">
        <f t="shared" ca="1" si="425"/>
        <v>183</v>
      </c>
      <c r="H13654" s="4">
        <f ca="1">+Data_TABLE[[#This Row],[Qty]]*Data_TABLE[[#This Row],[Unit Price]]</f>
        <v>732</v>
      </c>
      <c r="I13654" s="7">
        <v>42386</v>
      </c>
      <c r="J13654" s="10">
        <f>EOMONTH(Data_TABLE[[#This Row],[Date Sold]],0)</f>
        <v>42400</v>
      </c>
    </row>
    <row r="13655" spans="2:10" x14ac:dyDescent="0.25">
      <c r="B13655" s="1" t="s">
        <v>39</v>
      </c>
      <c r="C13655" s="3" t="s">
        <v>55</v>
      </c>
      <c r="D13655" s="2" t="s">
        <v>51</v>
      </c>
      <c r="E13655" s="3" t="s">
        <v>45</v>
      </c>
      <c r="F13655" s="3">
        <f t="shared" ca="1" si="424"/>
        <v>2</v>
      </c>
      <c r="G13655" s="4">
        <f t="shared" ca="1" si="425"/>
        <v>111</v>
      </c>
      <c r="H13655" s="4">
        <f ca="1">+Data_TABLE[[#This Row],[Qty]]*Data_TABLE[[#This Row],[Unit Price]]</f>
        <v>222</v>
      </c>
      <c r="I13655" s="7">
        <v>42386</v>
      </c>
      <c r="J13655" s="10">
        <f>EOMONTH(Data_TABLE[[#This Row],[Date Sold]],0)</f>
        <v>42400</v>
      </c>
    </row>
    <row r="13656" spans="2:10" x14ac:dyDescent="0.25">
      <c r="B13656" s="1" t="s">
        <v>38</v>
      </c>
      <c r="C13656" s="3" t="s">
        <v>55</v>
      </c>
      <c r="D13656" s="2" t="s">
        <v>51</v>
      </c>
      <c r="E13656" s="3" t="s">
        <v>45</v>
      </c>
      <c r="F13656" s="3">
        <f t="shared" ca="1" si="424"/>
        <v>3</v>
      </c>
      <c r="G13656" s="4">
        <f t="shared" ca="1" si="425"/>
        <v>140</v>
      </c>
      <c r="H13656" s="4">
        <f ca="1">+Data_TABLE[[#This Row],[Qty]]*Data_TABLE[[#This Row],[Unit Price]]</f>
        <v>420</v>
      </c>
      <c r="I13656" s="7">
        <v>42386</v>
      </c>
      <c r="J13656" s="10">
        <f>EOMONTH(Data_TABLE[[#This Row],[Date Sold]],0)</f>
        <v>42400</v>
      </c>
    </row>
    <row r="13657" spans="2:10" x14ac:dyDescent="0.25">
      <c r="B13657" s="1" t="s">
        <v>37</v>
      </c>
      <c r="C13657" s="3" t="s">
        <v>56</v>
      </c>
      <c r="D13657" s="2" t="s">
        <v>50</v>
      </c>
      <c r="E13657" s="3" t="s">
        <v>44</v>
      </c>
      <c r="F13657" s="3">
        <f t="shared" ca="1" si="424"/>
        <v>5</v>
      </c>
      <c r="G13657" s="4">
        <f t="shared" ca="1" si="425"/>
        <v>77</v>
      </c>
      <c r="H13657" s="4">
        <f ca="1">+Data_TABLE[[#This Row],[Qty]]*Data_TABLE[[#This Row],[Unit Price]]</f>
        <v>385</v>
      </c>
      <c r="I13657" s="7">
        <v>42386</v>
      </c>
      <c r="J13657" s="10">
        <f>EOMONTH(Data_TABLE[[#This Row],[Date Sold]],0)</f>
        <v>42400</v>
      </c>
    </row>
    <row r="13658" spans="2:10" x14ac:dyDescent="0.25">
      <c r="B13658" s="1" t="s">
        <v>38</v>
      </c>
      <c r="C13658" s="3" t="s">
        <v>56</v>
      </c>
      <c r="D13658" s="2" t="s">
        <v>50</v>
      </c>
      <c r="E13658" s="3" t="s">
        <v>44</v>
      </c>
      <c r="F13658" s="3">
        <f t="shared" ca="1" si="424"/>
        <v>3</v>
      </c>
      <c r="G13658" s="4">
        <f t="shared" ca="1" si="425"/>
        <v>125</v>
      </c>
      <c r="H13658" s="4">
        <f ca="1">+Data_TABLE[[#This Row],[Qty]]*Data_TABLE[[#This Row],[Unit Price]]</f>
        <v>375</v>
      </c>
      <c r="I13658" s="7">
        <v>42386</v>
      </c>
      <c r="J13658" s="10">
        <f>EOMONTH(Data_TABLE[[#This Row],[Date Sold]],0)</f>
        <v>42400</v>
      </c>
    </row>
    <row r="13659" spans="2:10" x14ac:dyDescent="0.25">
      <c r="B13659" s="1" t="s">
        <v>39</v>
      </c>
      <c r="C13659" s="3" t="s">
        <v>55</v>
      </c>
      <c r="D13659" s="2" t="s">
        <v>51</v>
      </c>
      <c r="E13659" s="3" t="s">
        <v>45</v>
      </c>
      <c r="F13659" s="3">
        <f t="shared" ca="1" si="424"/>
        <v>2</v>
      </c>
      <c r="G13659" s="4">
        <f t="shared" ca="1" si="425"/>
        <v>133</v>
      </c>
      <c r="H13659" s="4">
        <f ca="1">+Data_TABLE[[#This Row],[Qty]]*Data_TABLE[[#This Row],[Unit Price]]</f>
        <v>266</v>
      </c>
      <c r="I13659" s="7">
        <v>42386</v>
      </c>
      <c r="J13659" s="10">
        <f>EOMONTH(Data_TABLE[[#This Row],[Date Sold]],0)</f>
        <v>42400</v>
      </c>
    </row>
    <row r="13660" spans="2:10" x14ac:dyDescent="0.25">
      <c r="B13660" s="1" t="s">
        <v>40</v>
      </c>
      <c r="C13660" s="3" t="s">
        <v>54</v>
      </c>
      <c r="D13660" s="2" t="s">
        <v>48</v>
      </c>
      <c r="E13660" s="3" t="s">
        <v>42</v>
      </c>
      <c r="F13660" s="3">
        <f t="shared" ca="1" si="424"/>
        <v>4</v>
      </c>
      <c r="G13660" s="4">
        <f t="shared" ca="1" si="425"/>
        <v>139</v>
      </c>
      <c r="H13660" s="4">
        <f ca="1">+Data_TABLE[[#This Row],[Qty]]*Data_TABLE[[#This Row],[Unit Price]]</f>
        <v>556</v>
      </c>
      <c r="I13660" s="7">
        <v>42386</v>
      </c>
      <c r="J13660" s="10">
        <f>EOMONTH(Data_TABLE[[#This Row],[Date Sold]],0)</f>
        <v>42400</v>
      </c>
    </row>
    <row r="13661" spans="2:10" x14ac:dyDescent="0.25">
      <c r="B13661" s="1" t="s">
        <v>37</v>
      </c>
      <c r="C13661" s="3" t="s">
        <v>55</v>
      </c>
      <c r="D13661" s="2" t="s">
        <v>49</v>
      </c>
      <c r="E13661" s="3" t="s">
        <v>43</v>
      </c>
      <c r="F13661" s="3">
        <f t="shared" ca="1" si="424"/>
        <v>5</v>
      </c>
      <c r="G13661" s="4">
        <f t="shared" ca="1" si="425"/>
        <v>122</v>
      </c>
      <c r="H13661" s="4">
        <f ca="1">+Data_TABLE[[#This Row],[Qty]]*Data_TABLE[[#This Row],[Unit Price]]</f>
        <v>610</v>
      </c>
      <c r="I13661" s="7">
        <v>42386</v>
      </c>
      <c r="J13661" s="10">
        <f>EOMONTH(Data_TABLE[[#This Row],[Date Sold]],0)</f>
        <v>42400</v>
      </c>
    </row>
    <row r="13662" spans="2:10" x14ac:dyDescent="0.25">
      <c r="B13662" s="1" t="s">
        <v>36</v>
      </c>
      <c r="C13662" s="3" t="s">
        <v>56</v>
      </c>
      <c r="D13662" s="2" t="s">
        <v>52</v>
      </c>
      <c r="E13662" s="3" t="s">
        <v>46</v>
      </c>
      <c r="F13662" s="3">
        <f t="shared" ca="1" si="424"/>
        <v>5</v>
      </c>
      <c r="G13662" s="4">
        <f t="shared" ca="1" si="425"/>
        <v>61</v>
      </c>
      <c r="H13662" s="4">
        <f ca="1">+Data_TABLE[[#This Row],[Qty]]*Data_TABLE[[#This Row],[Unit Price]]</f>
        <v>305</v>
      </c>
      <c r="I13662" s="7">
        <v>42386</v>
      </c>
      <c r="J13662" s="10">
        <f>EOMONTH(Data_TABLE[[#This Row],[Date Sold]],0)</f>
        <v>42400</v>
      </c>
    </row>
    <row r="13663" spans="2:10" x14ac:dyDescent="0.25">
      <c r="B13663" s="1" t="s">
        <v>41</v>
      </c>
      <c r="C13663" s="3" t="s">
        <v>55</v>
      </c>
      <c r="D13663" s="2" t="s">
        <v>51</v>
      </c>
      <c r="E13663" s="3" t="s">
        <v>45</v>
      </c>
      <c r="F13663" s="3">
        <f t="shared" ca="1" si="424"/>
        <v>1</v>
      </c>
      <c r="G13663" s="4">
        <f t="shared" ca="1" si="425"/>
        <v>189</v>
      </c>
      <c r="H13663" s="4">
        <f ca="1">+Data_TABLE[[#This Row],[Qty]]*Data_TABLE[[#This Row],[Unit Price]]</f>
        <v>189</v>
      </c>
      <c r="I13663" s="7">
        <v>42386</v>
      </c>
      <c r="J13663" s="10">
        <f>EOMONTH(Data_TABLE[[#This Row],[Date Sold]],0)</f>
        <v>42400</v>
      </c>
    </row>
    <row r="13664" spans="2:10" x14ac:dyDescent="0.25">
      <c r="B13664" s="1" t="s">
        <v>39</v>
      </c>
      <c r="C13664" s="3" t="s">
        <v>56</v>
      </c>
      <c r="D13664" s="2" t="s">
        <v>50</v>
      </c>
      <c r="E13664" s="3" t="s">
        <v>44</v>
      </c>
      <c r="F13664" s="3">
        <f t="shared" ca="1" si="424"/>
        <v>5</v>
      </c>
      <c r="G13664" s="4">
        <f t="shared" ca="1" si="425"/>
        <v>111</v>
      </c>
      <c r="H13664" s="4">
        <f ca="1">+Data_TABLE[[#This Row],[Qty]]*Data_TABLE[[#This Row],[Unit Price]]</f>
        <v>555</v>
      </c>
      <c r="I13664" s="7">
        <v>42386</v>
      </c>
      <c r="J13664" s="10">
        <f>EOMONTH(Data_TABLE[[#This Row],[Date Sold]],0)</f>
        <v>42400</v>
      </c>
    </row>
    <row r="13665" spans="2:10" x14ac:dyDescent="0.25">
      <c r="B13665" s="1" t="s">
        <v>39</v>
      </c>
      <c r="C13665" s="3" t="s">
        <v>54</v>
      </c>
      <c r="D13665" s="2" t="s">
        <v>48</v>
      </c>
      <c r="E13665" s="3" t="s">
        <v>42</v>
      </c>
      <c r="F13665" s="3">
        <f t="shared" ca="1" si="424"/>
        <v>4</v>
      </c>
      <c r="G13665" s="4">
        <f t="shared" ca="1" si="425"/>
        <v>150</v>
      </c>
      <c r="H13665" s="4">
        <f ca="1">+Data_TABLE[[#This Row],[Qty]]*Data_TABLE[[#This Row],[Unit Price]]</f>
        <v>600</v>
      </c>
      <c r="I13665" s="7">
        <v>42386</v>
      </c>
      <c r="J13665" s="10">
        <f>EOMONTH(Data_TABLE[[#This Row],[Date Sold]],0)</f>
        <v>42400</v>
      </c>
    </row>
    <row r="13666" spans="2:10" x14ac:dyDescent="0.25">
      <c r="B13666" s="1" t="s">
        <v>36</v>
      </c>
      <c r="C13666" s="3" t="s">
        <v>55</v>
      </c>
      <c r="D13666" s="2" t="s">
        <v>49</v>
      </c>
      <c r="E13666" s="3" t="s">
        <v>43</v>
      </c>
      <c r="F13666" s="3">
        <f t="shared" ca="1" si="424"/>
        <v>1</v>
      </c>
      <c r="G13666" s="4">
        <f t="shared" ca="1" si="425"/>
        <v>71</v>
      </c>
      <c r="H13666" s="4">
        <f ca="1">+Data_TABLE[[#This Row],[Qty]]*Data_TABLE[[#This Row],[Unit Price]]</f>
        <v>71</v>
      </c>
      <c r="I13666" s="7">
        <v>42386</v>
      </c>
      <c r="J13666" s="10">
        <f>EOMONTH(Data_TABLE[[#This Row],[Date Sold]],0)</f>
        <v>42400</v>
      </c>
    </row>
    <row r="13667" spans="2:10" x14ac:dyDescent="0.25">
      <c r="B13667" s="1" t="s">
        <v>36</v>
      </c>
      <c r="C13667" s="3" t="s">
        <v>56</v>
      </c>
      <c r="D13667" s="2" t="s">
        <v>50</v>
      </c>
      <c r="E13667" s="3" t="s">
        <v>44</v>
      </c>
      <c r="F13667" s="3">
        <f t="shared" ca="1" si="424"/>
        <v>4</v>
      </c>
      <c r="G13667" s="4">
        <f t="shared" ca="1" si="425"/>
        <v>72</v>
      </c>
      <c r="H13667" s="4">
        <f ca="1">+Data_TABLE[[#This Row],[Qty]]*Data_TABLE[[#This Row],[Unit Price]]</f>
        <v>288</v>
      </c>
      <c r="I13667" s="7">
        <v>42386</v>
      </c>
      <c r="J13667" s="10">
        <f>EOMONTH(Data_TABLE[[#This Row],[Date Sold]],0)</f>
        <v>42400</v>
      </c>
    </row>
    <row r="13668" spans="2:10" x14ac:dyDescent="0.25">
      <c r="B13668" s="1" t="s">
        <v>39</v>
      </c>
      <c r="C13668" s="3" t="s">
        <v>56</v>
      </c>
      <c r="D13668" s="2" t="s">
        <v>52</v>
      </c>
      <c r="E13668" s="3" t="s">
        <v>46</v>
      </c>
      <c r="F13668" s="3">
        <f t="shared" ca="1" si="424"/>
        <v>5</v>
      </c>
      <c r="G13668" s="4">
        <f t="shared" ca="1" si="425"/>
        <v>108</v>
      </c>
      <c r="H13668" s="4">
        <f ca="1">+Data_TABLE[[#This Row],[Qty]]*Data_TABLE[[#This Row],[Unit Price]]</f>
        <v>540</v>
      </c>
      <c r="I13668" s="7">
        <v>42386</v>
      </c>
      <c r="J13668" s="10">
        <f>EOMONTH(Data_TABLE[[#This Row],[Date Sold]],0)</f>
        <v>42400</v>
      </c>
    </row>
    <row r="13669" spans="2:10" x14ac:dyDescent="0.25">
      <c r="B13669" s="1" t="s">
        <v>37</v>
      </c>
      <c r="C13669" s="3" t="s">
        <v>54</v>
      </c>
      <c r="D13669" s="2" t="s">
        <v>48</v>
      </c>
      <c r="E13669" s="3" t="s">
        <v>42</v>
      </c>
      <c r="F13669" s="3">
        <f t="shared" ca="1" si="424"/>
        <v>5</v>
      </c>
      <c r="G13669" s="4">
        <f t="shared" ca="1" si="425"/>
        <v>184</v>
      </c>
      <c r="H13669" s="4">
        <f ca="1">+Data_TABLE[[#This Row],[Qty]]*Data_TABLE[[#This Row],[Unit Price]]</f>
        <v>920</v>
      </c>
      <c r="I13669" s="7">
        <v>42386</v>
      </c>
      <c r="J13669" s="10">
        <f>EOMONTH(Data_TABLE[[#This Row],[Date Sold]],0)</f>
        <v>42400</v>
      </c>
    </row>
    <row r="13670" spans="2:10" x14ac:dyDescent="0.25">
      <c r="B13670" s="1" t="s">
        <v>36</v>
      </c>
      <c r="C13670" s="3" t="s">
        <v>55</v>
      </c>
      <c r="D13670" s="2" t="s">
        <v>51</v>
      </c>
      <c r="E13670" s="3" t="s">
        <v>45</v>
      </c>
      <c r="F13670" s="3">
        <f t="shared" ca="1" si="424"/>
        <v>5</v>
      </c>
      <c r="G13670" s="4">
        <f t="shared" ca="1" si="425"/>
        <v>188</v>
      </c>
      <c r="H13670" s="4">
        <f ca="1">+Data_TABLE[[#This Row],[Qty]]*Data_TABLE[[#This Row],[Unit Price]]</f>
        <v>940</v>
      </c>
      <c r="I13670" s="7">
        <v>42386</v>
      </c>
      <c r="J13670" s="10">
        <f>EOMONTH(Data_TABLE[[#This Row],[Date Sold]],0)</f>
        <v>42400</v>
      </c>
    </row>
    <row r="13671" spans="2:10" x14ac:dyDescent="0.25">
      <c r="B13671" s="1" t="s">
        <v>41</v>
      </c>
      <c r="C13671" s="3" t="s">
        <v>56</v>
      </c>
      <c r="D13671" s="2" t="s">
        <v>52</v>
      </c>
      <c r="E13671" s="3" t="s">
        <v>46</v>
      </c>
      <c r="F13671" s="3">
        <f t="shared" ca="1" si="424"/>
        <v>3</v>
      </c>
      <c r="G13671" s="4">
        <f t="shared" ca="1" si="425"/>
        <v>79</v>
      </c>
      <c r="H13671" s="4">
        <f ca="1">+Data_TABLE[[#This Row],[Qty]]*Data_TABLE[[#This Row],[Unit Price]]</f>
        <v>237</v>
      </c>
      <c r="I13671" s="7">
        <v>42386</v>
      </c>
      <c r="J13671" s="10">
        <f>EOMONTH(Data_TABLE[[#This Row],[Date Sold]],0)</f>
        <v>42400</v>
      </c>
    </row>
    <row r="13672" spans="2:10" x14ac:dyDescent="0.25">
      <c r="B13672" s="1" t="s">
        <v>37</v>
      </c>
      <c r="C13672" s="3" t="s">
        <v>54</v>
      </c>
      <c r="D13672" s="2" t="s">
        <v>48</v>
      </c>
      <c r="E13672" s="3" t="s">
        <v>42</v>
      </c>
      <c r="F13672" s="3">
        <f t="shared" ca="1" si="424"/>
        <v>2</v>
      </c>
      <c r="G13672" s="4">
        <f t="shared" ca="1" si="425"/>
        <v>161</v>
      </c>
      <c r="H13672" s="4">
        <f ca="1">+Data_TABLE[[#This Row],[Qty]]*Data_TABLE[[#This Row],[Unit Price]]</f>
        <v>322</v>
      </c>
      <c r="I13672" s="7">
        <v>42386</v>
      </c>
      <c r="J13672" s="10">
        <f>EOMONTH(Data_TABLE[[#This Row],[Date Sold]],0)</f>
        <v>42400</v>
      </c>
    </row>
    <row r="13673" spans="2:10" x14ac:dyDescent="0.25">
      <c r="B13673" s="1" t="s">
        <v>40</v>
      </c>
      <c r="C13673" s="3" t="s">
        <v>55</v>
      </c>
      <c r="D13673" s="2" t="s">
        <v>49</v>
      </c>
      <c r="E13673" s="3" t="s">
        <v>43</v>
      </c>
      <c r="F13673" s="3">
        <f t="shared" ca="1" si="424"/>
        <v>5</v>
      </c>
      <c r="G13673" s="4">
        <f t="shared" ca="1" si="425"/>
        <v>124</v>
      </c>
      <c r="H13673" s="4">
        <f ca="1">+Data_TABLE[[#This Row],[Qty]]*Data_TABLE[[#This Row],[Unit Price]]</f>
        <v>620</v>
      </c>
      <c r="I13673" s="7">
        <v>42386</v>
      </c>
      <c r="J13673" s="10">
        <f>EOMONTH(Data_TABLE[[#This Row],[Date Sold]],0)</f>
        <v>42400</v>
      </c>
    </row>
    <row r="13674" spans="2:10" x14ac:dyDescent="0.25">
      <c r="B13674" s="1" t="s">
        <v>38</v>
      </c>
      <c r="C13674" s="3" t="s">
        <v>56</v>
      </c>
      <c r="D13674" s="2" t="s">
        <v>50</v>
      </c>
      <c r="E13674" s="3" t="s">
        <v>44</v>
      </c>
      <c r="F13674" s="3">
        <f t="shared" ca="1" si="424"/>
        <v>5</v>
      </c>
      <c r="G13674" s="4">
        <f t="shared" ca="1" si="425"/>
        <v>119</v>
      </c>
      <c r="H13674" s="4">
        <f ca="1">+Data_TABLE[[#This Row],[Qty]]*Data_TABLE[[#This Row],[Unit Price]]</f>
        <v>595</v>
      </c>
      <c r="I13674" s="7">
        <v>42386</v>
      </c>
      <c r="J13674" s="10">
        <f>EOMONTH(Data_TABLE[[#This Row],[Date Sold]],0)</f>
        <v>42400</v>
      </c>
    </row>
    <row r="13675" spans="2:10" x14ac:dyDescent="0.25">
      <c r="B13675" s="1" t="s">
        <v>38</v>
      </c>
      <c r="C13675" s="3" t="s">
        <v>56</v>
      </c>
      <c r="D13675" s="2" t="s">
        <v>50</v>
      </c>
      <c r="E13675" s="3" t="s">
        <v>44</v>
      </c>
      <c r="F13675" s="3">
        <f t="shared" ca="1" si="424"/>
        <v>4</v>
      </c>
      <c r="G13675" s="4">
        <f t="shared" ca="1" si="425"/>
        <v>93</v>
      </c>
      <c r="H13675" s="4">
        <f ca="1">+Data_TABLE[[#This Row],[Qty]]*Data_TABLE[[#This Row],[Unit Price]]</f>
        <v>372</v>
      </c>
      <c r="I13675" s="7">
        <v>42386</v>
      </c>
      <c r="J13675" s="10">
        <f>EOMONTH(Data_TABLE[[#This Row],[Date Sold]],0)</f>
        <v>42400</v>
      </c>
    </row>
    <row r="13676" spans="2:10" x14ac:dyDescent="0.25">
      <c r="B13676" s="1" t="s">
        <v>36</v>
      </c>
      <c r="C13676" s="3" t="s">
        <v>56</v>
      </c>
      <c r="D13676" s="2" t="s">
        <v>50</v>
      </c>
      <c r="E13676" s="3" t="s">
        <v>44</v>
      </c>
      <c r="F13676" s="3">
        <f t="shared" ca="1" si="424"/>
        <v>5</v>
      </c>
      <c r="G13676" s="4">
        <f t="shared" ca="1" si="425"/>
        <v>63</v>
      </c>
      <c r="H13676" s="4">
        <f ca="1">+Data_TABLE[[#This Row],[Qty]]*Data_TABLE[[#This Row],[Unit Price]]</f>
        <v>315</v>
      </c>
      <c r="I13676" s="7">
        <v>42386</v>
      </c>
      <c r="J13676" s="10">
        <f>EOMONTH(Data_TABLE[[#This Row],[Date Sold]],0)</f>
        <v>42400</v>
      </c>
    </row>
    <row r="13677" spans="2:10" x14ac:dyDescent="0.25">
      <c r="B13677" s="1" t="s">
        <v>41</v>
      </c>
      <c r="C13677" s="3" t="s">
        <v>55</v>
      </c>
      <c r="D13677" s="2" t="s">
        <v>49</v>
      </c>
      <c r="E13677" s="3" t="s">
        <v>43</v>
      </c>
      <c r="F13677" s="3">
        <f t="shared" ca="1" si="424"/>
        <v>1</v>
      </c>
      <c r="G13677" s="4">
        <f t="shared" ca="1" si="425"/>
        <v>162</v>
      </c>
      <c r="H13677" s="4">
        <f ca="1">+Data_TABLE[[#This Row],[Qty]]*Data_TABLE[[#This Row],[Unit Price]]</f>
        <v>162</v>
      </c>
      <c r="I13677" s="7">
        <v>42386</v>
      </c>
      <c r="J13677" s="10">
        <f>EOMONTH(Data_TABLE[[#This Row],[Date Sold]],0)</f>
        <v>42400</v>
      </c>
    </row>
    <row r="13678" spans="2:10" x14ac:dyDescent="0.25">
      <c r="B13678" s="1" t="s">
        <v>37</v>
      </c>
      <c r="C13678" s="3" t="s">
        <v>55</v>
      </c>
      <c r="D13678" s="2" t="s">
        <v>49</v>
      </c>
      <c r="E13678" s="3" t="s">
        <v>43</v>
      </c>
      <c r="F13678" s="3">
        <f t="shared" ca="1" si="424"/>
        <v>2</v>
      </c>
      <c r="G13678" s="4">
        <f t="shared" ca="1" si="425"/>
        <v>89</v>
      </c>
      <c r="H13678" s="4">
        <f ca="1">+Data_TABLE[[#This Row],[Qty]]*Data_TABLE[[#This Row],[Unit Price]]</f>
        <v>178</v>
      </c>
      <c r="I13678" s="7">
        <v>42386</v>
      </c>
      <c r="J13678" s="10">
        <f>EOMONTH(Data_TABLE[[#This Row],[Date Sold]],0)</f>
        <v>42400</v>
      </c>
    </row>
    <row r="13679" spans="2:10" x14ac:dyDescent="0.25">
      <c r="B13679" s="1" t="s">
        <v>41</v>
      </c>
      <c r="C13679" s="3" t="s">
        <v>54</v>
      </c>
      <c r="D13679" s="2" t="s">
        <v>48</v>
      </c>
      <c r="E13679" s="3" t="s">
        <v>42</v>
      </c>
      <c r="F13679" s="3">
        <f t="shared" ca="1" si="424"/>
        <v>1</v>
      </c>
      <c r="G13679" s="4">
        <f t="shared" ca="1" si="425"/>
        <v>69</v>
      </c>
      <c r="H13679" s="4">
        <f ca="1">+Data_TABLE[[#This Row],[Qty]]*Data_TABLE[[#This Row],[Unit Price]]</f>
        <v>69</v>
      </c>
      <c r="I13679" s="7">
        <v>42386</v>
      </c>
      <c r="J13679" s="10">
        <f>EOMONTH(Data_TABLE[[#This Row],[Date Sold]],0)</f>
        <v>42400</v>
      </c>
    </row>
    <row r="13680" spans="2:10" x14ac:dyDescent="0.25">
      <c r="B13680" s="1" t="s">
        <v>37</v>
      </c>
      <c r="C13680" s="3" t="s">
        <v>55</v>
      </c>
      <c r="D13680" s="2" t="s">
        <v>51</v>
      </c>
      <c r="E13680" s="3" t="s">
        <v>45</v>
      </c>
      <c r="F13680" s="3">
        <f t="shared" ca="1" si="424"/>
        <v>3</v>
      </c>
      <c r="G13680" s="4">
        <f t="shared" ca="1" si="425"/>
        <v>164</v>
      </c>
      <c r="H13680" s="4">
        <f ca="1">+Data_TABLE[[#This Row],[Qty]]*Data_TABLE[[#This Row],[Unit Price]]</f>
        <v>492</v>
      </c>
      <c r="I13680" s="7">
        <v>42386</v>
      </c>
      <c r="J13680" s="10">
        <f>EOMONTH(Data_TABLE[[#This Row],[Date Sold]],0)</f>
        <v>42400</v>
      </c>
    </row>
    <row r="13681" spans="2:10" x14ac:dyDescent="0.25">
      <c r="B13681" s="1" t="s">
        <v>38</v>
      </c>
      <c r="C13681" s="3" t="s">
        <v>56</v>
      </c>
      <c r="D13681" s="2" t="s">
        <v>52</v>
      </c>
      <c r="E13681" s="3" t="s">
        <v>46</v>
      </c>
      <c r="F13681" s="3">
        <f t="shared" ref="F13681:F13744" ca="1" si="426">RANDBETWEEN(1,5)</f>
        <v>1</v>
      </c>
      <c r="G13681" s="4">
        <f t="shared" ref="G13681:G13744" ca="1" si="427">RANDBETWEEN(60,200)</f>
        <v>132</v>
      </c>
      <c r="H13681" s="4">
        <f ca="1">+Data_TABLE[[#This Row],[Qty]]*Data_TABLE[[#This Row],[Unit Price]]</f>
        <v>132</v>
      </c>
      <c r="I13681" s="7">
        <v>42386</v>
      </c>
      <c r="J13681" s="10">
        <f>EOMONTH(Data_TABLE[[#This Row],[Date Sold]],0)</f>
        <v>42400</v>
      </c>
    </row>
    <row r="13682" spans="2:10" x14ac:dyDescent="0.25">
      <c r="B13682" s="1" t="s">
        <v>39</v>
      </c>
      <c r="C13682" s="3" t="s">
        <v>55</v>
      </c>
      <c r="D13682" s="2" t="s">
        <v>49</v>
      </c>
      <c r="E13682" s="3" t="s">
        <v>43</v>
      </c>
      <c r="F13682" s="3">
        <f t="shared" ca="1" si="426"/>
        <v>4</v>
      </c>
      <c r="G13682" s="4">
        <f t="shared" ca="1" si="427"/>
        <v>86</v>
      </c>
      <c r="H13682" s="4">
        <f ca="1">+Data_TABLE[[#This Row],[Qty]]*Data_TABLE[[#This Row],[Unit Price]]</f>
        <v>344</v>
      </c>
      <c r="I13682" s="7">
        <v>42386</v>
      </c>
      <c r="J13682" s="10">
        <f>EOMONTH(Data_TABLE[[#This Row],[Date Sold]],0)</f>
        <v>42400</v>
      </c>
    </row>
    <row r="13683" spans="2:10" x14ac:dyDescent="0.25">
      <c r="B13683" s="1" t="s">
        <v>38</v>
      </c>
      <c r="C13683" s="3" t="s">
        <v>56</v>
      </c>
      <c r="D13683" s="2" t="s">
        <v>50</v>
      </c>
      <c r="E13683" s="3" t="s">
        <v>44</v>
      </c>
      <c r="F13683" s="3">
        <f t="shared" ca="1" si="426"/>
        <v>3</v>
      </c>
      <c r="G13683" s="4">
        <f t="shared" ca="1" si="427"/>
        <v>158</v>
      </c>
      <c r="H13683" s="4">
        <f ca="1">+Data_TABLE[[#This Row],[Qty]]*Data_TABLE[[#This Row],[Unit Price]]</f>
        <v>474</v>
      </c>
      <c r="I13683" s="7">
        <v>42386</v>
      </c>
      <c r="J13683" s="10">
        <f>EOMONTH(Data_TABLE[[#This Row],[Date Sold]],0)</f>
        <v>42400</v>
      </c>
    </row>
    <row r="13684" spans="2:10" x14ac:dyDescent="0.25">
      <c r="B13684" s="1" t="s">
        <v>41</v>
      </c>
      <c r="C13684" s="3" t="s">
        <v>56</v>
      </c>
      <c r="D13684" s="2" t="s">
        <v>50</v>
      </c>
      <c r="E13684" s="3" t="s">
        <v>44</v>
      </c>
      <c r="F13684" s="3">
        <f t="shared" ca="1" si="426"/>
        <v>4</v>
      </c>
      <c r="G13684" s="4">
        <f t="shared" ca="1" si="427"/>
        <v>147</v>
      </c>
      <c r="H13684" s="4">
        <f ca="1">+Data_TABLE[[#This Row],[Qty]]*Data_TABLE[[#This Row],[Unit Price]]</f>
        <v>588</v>
      </c>
      <c r="I13684" s="7">
        <v>42386</v>
      </c>
      <c r="J13684" s="10">
        <f>EOMONTH(Data_TABLE[[#This Row],[Date Sold]],0)</f>
        <v>42400</v>
      </c>
    </row>
    <row r="13685" spans="2:10" x14ac:dyDescent="0.25">
      <c r="B13685" s="1" t="s">
        <v>36</v>
      </c>
      <c r="C13685" s="3" t="s">
        <v>55</v>
      </c>
      <c r="D13685" s="2" t="s">
        <v>51</v>
      </c>
      <c r="E13685" s="3" t="s">
        <v>45</v>
      </c>
      <c r="F13685" s="3">
        <f t="shared" ca="1" si="426"/>
        <v>4</v>
      </c>
      <c r="G13685" s="4">
        <f t="shared" ca="1" si="427"/>
        <v>88</v>
      </c>
      <c r="H13685" s="4">
        <f ca="1">+Data_TABLE[[#This Row],[Qty]]*Data_TABLE[[#This Row],[Unit Price]]</f>
        <v>352</v>
      </c>
      <c r="I13685" s="7">
        <v>42386</v>
      </c>
      <c r="J13685" s="10">
        <f>EOMONTH(Data_TABLE[[#This Row],[Date Sold]],0)</f>
        <v>42400</v>
      </c>
    </row>
    <row r="13686" spans="2:10" x14ac:dyDescent="0.25">
      <c r="B13686" s="1" t="s">
        <v>37</v>
      </c>
      <c r="C13686" s="3" t="s">
        <v>56</v>
      </c>
      <c r="D13686" s="2" t="s">
        <v>52</v>
      </c>
      <c r="E13686" s="3" t="s">
        <v>46</v>
      </c>
      <c r="F13686" s="3">
        <f t="shared" ca="1" si="426"/>
        <v>2</v>
      </c>
      <c r="G13686" s="4">
        <f t="shared" ca="1" si="427"/>
        <v>60</v>
      </c>
      <c r="H13686" s="4">
        <f ca="1">+Data_TABLE[[#This Row],[Qty]]*Data_TABLE[[#This Row],[Unit Price]]</f>
        <v>120</v>
      </c>
      <c r="I13686" s="7">
        <v>42386</v>
      </c>
      <c r="J13686" s="10">
        <f>EOMONTH(Data_TABLE[[#This Row],[Date Sold]],0)</f>
        <v>42400</v>
      </c>
    </row>
    <row r="13687" spans="2:10" x14ac:dyDescent="0.25">
      <c r="B13687" s="1" t="s">
        <v>36</v>
      </c>
      <c r="C13687" s="3" t="s">
        <v>54</v>
      </c>
      <c r="D13687" s="2" t="s">
        <v>48</v>
      </c>
      <c r="E13687" s="3" t="s">
        <v>42</v>
      </c>
      <c r="F13687" s="3">
        <f t="shared" ca="1" si="426"/>
        <v>5</v>
      </c>
      <c r="G13687" s="4">
        <f t="shared" ca="1" si="427"/>
        <v>79</v>
      </c>
      <c r="H13687" s="4">
        <f ca="1">+Data_TABLE[[#This Row],[Qty]]*Data_TABLE[[#This Row],[Unit Price]]</f>
        <v>395</v>
      </c>
      <c r="I13687" s="7">
        <v>42386</v>
      </c>
      <c r="J13687" s="10">
        <f>EOMONTH(Data_TABLE[[#This Row],[Date Sold]],0)</f>
        <v>42400</v>
      </c>
    </row>
    <row r="13688" spans="2:10" x14ac:dyDescent="0.25">
      <c r="B13688" s="1" t="s">
        <v>38</v>
      </c>
      <c r="C13688" s="3" t="s">
        <v>54</v>
      </c>
      <c r="D13688" s="2" t="s">
        <v>48</v>
      </c>
      <c r="E13688" s="3" t="s">
        <v>42</v>
      </c>
      <c r="F13688" s="3">
        <f t="shared" ca="1" si="426"/>
        <v>4</v>
      </c>
      <c r="G13688" s="4">
        <f t="shared" ca="1" si="427"/>
        <v>184</v>
      </c>
      <c r="H13688" s="4">
        <f ca="1">+Data_TABLE[[#This Row],[Qty]]*Data_TABLE[[#This Row],[Unit Price]]</f>
        <v>736</v>
      </c>
      <c r="I13688" s="7">
        <v>42386</v>
      </c>
      <c r="J13688" s="10">
        <f>EOMONTH(Data_TABLE[[#This Row],[Date Sold]],0)</f>
        <v>42400</v>
      </c>
    </row>
    <row r="13689" spans="2:10" x14ac:dyDescent="0.25">
      <c r="B13689" s="1" t="s">
        <v>39</v>
      </c>
      <c r="C13689" s="3" t="s">
        <v>56</v>
      </c>
      <c r="D13689" s="2" t="s">
        <v>50</v>
      </c>
      <c r="E13689" s="3" t="s">
        <v>44</v>
      </c>
      <c r="F13689" s="3">
        <f t="shared" ca="1" si="426"/>
        <v>5</v>
      </c>
      <c r="G13689" s="4">
        <f t="shared" ca="1" si="427"/>
        <v>143</v>
      </c>
      <c r="H13689" s="4">
        <f ca="1">+Data_TABLE[[#This Row],[Qty]]*Data_TABLE[[#This Row],[Unit Price]]</f>
        <v>715</v>
      </c>
      <c r="I13689" s="7">
        <v>42386</v>
      </c>
      <c r="J13689" s="10">
        <f>EOMONTH(Data_TABLE[[#This Row],[Date Sold]],0)</f>
        <v>42400</v>
      </c>
    </row>
    <row r="13690" spans="2:10" x14ac:dyDescent="0.25">
      <c r="B13690" s="1" t="s">
        <v>41</v>
      </c>
      <c r="C13690" s="3" t="s">
        <v>55</v>
      </c>
      <c r="D13690" s="2" t="s">
        <v>51</v>
      </c>
      <c r="E13690" s="3" t="s">
        <v>45</v>
      </c>
      <c r="F13690" s="3">
        <f t="shared" ca="1" si="426"/>
        <v>1</v>
      </c>
      <c r="G13690" s="4">
        <f t="shared" ca="1" si="427"/>
        <v>75</v>
      </c>
      <c r="H13690" s="4">
        <f ca="1">+Data_TABLE[[#This Row],[Qty]]*Data_TABLE[[#This Row],[Unit Price]]</f>
        <v>75</v>
      </c>
      <c r="I13690" s="7">
        <v>42386</v>
      </c>
      <c r="J13690" s="10">
        <f>EOMONTH(Data_TABLE[[#This Row],[Date Sold]],0)</f>
        <v>42400</v>
      </c>
    </row>
    <row r="13691" spans="2:10" x14ac:dyDescent="0.25">
      <c r="B13691" s="1" t="s">
        <v>36</v>
      </c>
      <c r="C13691" s="3" t="s">
        <v>55</v>
      </c>
      <c r="D13691" s="2" t="s">
        <v>49</v>
      </c>
      <c r="E13691" s="3" t="s">
        <v>43</v>
      </c>
      <c r="F13691" s="3">
        <f t="shared" ca="1" si="426"/>
        <v>5</v>
      </c>
      <c r="G13691" s="4">
        <f t="shared" ca="1" si="427"/>
        <v>63</v>
      </c>
      <c r="H13691" s="4">
        <f ca="1">+Data_TABLE[[#This Row],[Qty]]*Data_TABLE[[#This Row],[Unit Price]]</f>
        <v>315</v>
      </c>
      <c r="I13691" s="7">
        <v>42386</v>
      </c>
      <c r="J13691" s="10">
        <f>EOMONTH(Data_TABLE[[#This Row],[Date Sold]],0)</f>
        <v>42400</v>
      </c>
    </row>
    <row r="13692" spans="2:10" x14ac:dyDescent="0.25">
      <c r="B13692" s="1" t="s">
        <v>37</v>
      </c>
      <c r="C13692" s="3" t="s">
        <v>55</v>
      </c>
      <c r="D13692" s="2" t="s">
        <v>49</v>
      </c>
      <c r="E13692" s="3" t="s">
        <v>43</v>
      </c>
      <c r="F13692" s="3">
        <f t="shared" ca="1" si="426"/>
        <v>4</v>
      </c>
      <c r="G13692" s="4">
        <f t="shared" ca="1" si="427"/>
        <v>99</v>
      </c>
      <c r="H13692" s="4">
        <f ca="1">+Data_TABLE[[#This Row],[Qty]]*Data_TABLE[[#This Row],[Unit Price]]</f>
        <v>396</v>
      </c>
      <c r="I13692" s="7">
        <v>42386</v>
      </c>
      <c r="J13692" s="10">
        <f>EOMONTH(Data_TABLE[[#This Row],[Date Sold]],0)</f>
        <v>42400</v>
      </c>
    </row>
    <row r="13693" spans="2:10" x14ac:dyDescent="0.25">
      <c r="B13693" s="1" t="s">
        <v>41</v>
      </c>
      <c r="C13693" s="3" t="s">
        <v>56</v>
      </c>
      <c r="D13693" s="2" t="s">
        <v>50</v>
      </c>
      <c r="E13693" s="3" t="s">
        <v>44</v>
      </c>
      <c r="F13693" s="3">
        <f t="shared" ca="1" si="426"/>
        <v>3</v>
      </c>
      <c r="G13693" s="4">
        <f t="shared" ca="1" si="427"/>
        <v>195</v>
      </c>
      <c r="H13693" s="4">
        <f ca="1">+Data_TABLE[[#This Row],[Qty]]*Data_TABLE[[#This Row],[Unit Price]]</f>
        <v>585</v>
      </c>
      <c r="I13693" s="7">
        <v>42386</v>
      </c>
      <c r="J13693" s="10">
        <f>EOMONTH(Data_TABLE[[#This Row],[Date Sold]],0)</f>
        <v>42400</v>
      </c>
    </row>
    <row r="13694" spans="2:10" x14ac:dyDescent="0.25">
      <c r="B13694" s="1" t="s">
        <v>41</v>
      </c>
      <c r="C13694" s="3" t="s">
        <v>55</v>
      </c>
      <c r="D13694" s="2" t="s">
        <v>51</v>
      </c>
      <c r="E13694" s="3" t="s">
        <v>45</v>
      </c>
      <c r="F13694" s="3">
        <f t="shared" ca="1" si="426"/>
        <v>5</v>
      </c>
      <c r="G13694" s="4">
        <f t="shared" ca="1" si="427"/>
        <v>160</v>
      </c>
      <c r="H13694" s="4">
        <f ca="1">+Data_TABLE[[#This Row],[Qty]]*Data_TABLE[[#This Row],[Unit Price]]</f>
        <v>800</v>
      </c>
      <c r="I13694" s="7">
        <v>42386</v>
      </c>
      <c r="J13694" s="10">
        <f>EOMONTH(Data_TABLE[[#This Row],[Date Sold]],0)</f>
        <v>42400</v>
      </c>
    </row>
    <row r="13695" spans="2:10" x14ac:dyDescent="0.25">
      <c r="B13695" s="1" t="s">
        <v>39</v>
      </c>
      <c r="C13695" s="3" t="s">
        <v>55</v>
      </c>
      <c r="D13695" s="2" t="s">
        <v>49</v>
      </c>
      <c r="E13695" s="3" t="s">
        <v>43</v>
      </c>
      <c r="F13695" s="3">
        <f t="shared" ca="1" si="426"/>
        <v>4</v>
      </c>
      <c r="G13695" s="4">
        <f t="shared" ca="1" si="427"/>
        <v>118</v>
      </c>
      <c r="H13695" s="4">
        <f ca="1">+Data_TABLE[[#This Row],[Qty]]*Data_TABLE[[#This Row],[Unit Price]]</f>
        <v>472</v>
      </c>
      <c r="I13695" s="7">
        <v>42386</v>
      </c>
      <c r="J13695" s="10">
        <f>EOMONTH(Data_TABLE[[#This Row],[Date Sold]],0)</f>
        <v>42400</v>
      </c>
    </row>
    <row r="13696" spans="2:10" x14ac:dyDescent="0.25">
      <c r="B13696" s="1" t="s">
        <v>38</v>
      </c>
      <c r="C13696" s="3" t="s">
        <v>55</v>
      </c>
      <c r="D13696" s="2" t="s">
        <v>49</v>
      </c>
      <c r="E13696" s="3" t="s">
        <v>43</v>
      </c>
      <c r="F13696" s="3">
        <f t="shared" ca="1" si="426"/>
        <v>3</v>
      </c>
      <c r="G13696" s="4">
        <f t="shared" ca="1" si="427"/>
        <v>93</v>
      </c>
      <c r="H13696" s="4">
        <f ca="1">+Data_TABLE[[#This Row],[Qty]]*Data_TABLE[[#This Row],[Unit Price]]</f>
        <v>279</v>
      </c>
      <c r="I13696" s="7">
        <v>42386</v>
      </c>
      <c r="J13696" s="10">
        <f>EOMONTH(Data_TABLE[[#This Row],[Date Sold]],0)</f>
        <v>42400</v>
      </c>
    </row>
    <row r="13697" spans="2:10" x14ac:dyDescent="0.25">
      <c r="B13697" s="1" t="s">
        <v>38</v>
      </c>
      <c r="C13697" s="3" t="s">
        <v>55</v>
      </c>
      <c r="D13697" s="2" t="s">
        <v>49</v>
      </c>
      <c r="E13697" s="3" t="s">
        <v>43</v>
      </c>
      <c r="F13697" s="3">
        <f t="shared" ca="1" si="426"/>
        <v>5</v>
      </c>
      <c r="G13697" s="4">
        <f t="shared" ca="1" si="427"/>
        <v>101</v>
      </c>
      <c r="H13697" s="4">
        <f ca="1">+Data_TABLE[[#This Row],[Qty]]*Data_TABLE[[#This Row],[Unit Price]]</f>
        <v>505</v>
      </c>
      <c r="I13697" s="7">
        <v>42386</v>
      </c>
      <c r="J13697" s="10">
        <f>EOMONTH(Data_TABLE[[#This Row],[Date Sold]],0)</f>
        <v>42400</v>
      </c>
    </row>
    <row r="13698" spans="2:10" x14ac:dyDescent="0.25">
      <c r="B13698" s="1" t="s">
        <v>37</v>
      </c>
      <c r="C13698" s="3" t="s">
        <v>56</v>
      </c>
      <c r="D13698" s="2" t="s">
        <v>50</v>
      </c>
      <c r="E13698" s="3" t="s">
        <v>44</v>
      </c>
      <c r="F13698" s="3">
        <f t="shared" ca="1" si="426"/>
        <v>3</v>
      </c>
      <c r="G13698" s="4">
        <f t="shared" ca="1" si="427"/>
        <v>98</v>
      </c>
      <c r="H13698" s="4">
        <f ca="1">+Data_TABLE[[#This Row],[Qty]]*Data_TABLE[[#This Row],[Unit Price]]</f>
        <v>294</v>
      </c>
      <c r="I13698" s="7">
        <v>42386</v>
      </c>
      <c r="J13698" s="10">
        <f>EOMONTH(Data_TABLE[[#This Row],[Date Sold]],0)</f>
        <v>42400</v>
      </c>
    </row>
    <row r="13699" spans="2:10" x14ac:dyDescent="0.25">
      <c r="B13699" s="1" t="s">
        <v>40</v>
      </c>
      <c r="C13699" s="3" t="s">
        <v>55</v>
      </c>
      <c r="D13699" s="2" t="s">
        <v>49</v>
      </c>
      <c r="E13699" s="3" t="s">
        <v>43</v>
      </c>
      <c r="F13699" s="3">
        <f t="shared" ca="1" si="426"/>
        <v>2</v>
      </c>
      <c r="G13699" s="4">
        <f t="shared" ca="1" si="427"/>
        <v>61</v>
      </c>
      <c r="H13699" s="4">
        <f ca="1">+Data_TABLE[[#This Row],[Qty]]*Data_TABLE[[#This Row],[Unit Price]]</f>
        <v>122</v>
      </c>
      <c r="I13699" s="7">
        <v>42386</v>
      </c>
      <c r="J13699" s="10">
        <f>EOMONTH(Data_TABLE[[#This Row],[Date Sold]],0)</f>
        <v>42400</v>
      </c>
    </row>
    <row r="13700" spans="2:10" x14ac:dyDescent="0.25">
      <c r="B13700" s="1" t="s">
        <v>41</v>
      </c>
      <c r="C13700" s="3" t="s">
        <v>55</v>
      </c>
      <c r="D13700" s="2" t="s">
        <v>51</v>
      </c>
      <c r="E13700" s="3" t="s">
        <v>45</v>
      </c>
      <c r="F13700" s="3">
        <f t="shared" ca="1" si="426"/>
        <v>3</v>
      </c>
      <c r="G13700" s="4">
        <f t="shared" ca="1" si="427"/>
        <v>161</v>
      </c>
      <c r="H13700" s="4">
        <f ca="1">+Data_TABLE[[#This Row],[Qty]]*Data_TABLE[[#This Row],[Unit Price]]</f>
        <v>483</v>
      </c>
      <c r="I13700" s="7">
        <v>42386</v>
      </c>
      <c r="J13700" s="10">
        <f>EOMONTH(Data_TABLE[[#This Row],[Date Sold]],0)</f>
        <v>42400</v>
      </c>
    </row>
    <row r="13701" spans="2:10" x14ac:dyDescent="0.25">
      <c r="B13701" s="1" t="s">
        <v>41</v>
      </c>
      <c r="C13701" s="3" t="s">
        <v>54</v>
      </c>
      <c r="D13701" s="2" t="s">
        <v>48</v>
      </c>
      <c r="E13701" s="3" t="s">
        <v>42</v>
      </c>
      <c r="F13701" s="3">
        <f t="shared" ca="1" si="426"/>
        <v>5</v>
      </c>
      <c r="G13701" s="4">
        <f t="shared" ca="1" si="427"/>
        <v>114</v>
      </c>
      <c r="H13701" s="4">
        <f ca="1">+Data_TABLE[[#This Row],[Qty]]*Data_TABLE[[#This Row],[Unit Price]]</f>
        <v>570</v>
      </c>
      <c r="I13701" s="7">
        <v>42386</v>
      </c>
      <c r="J13701" s="10">
        <f>EOMONTH(Data_TABLE[[#This Row],[Date Sold]],0)</f>
        <v>42400</v>
      </c>
    </row>
    <row r="13702" spans="2:10" x14ac:dyDescent="0.25">
      <c r="B13702" s="1" t="s">
        <v>39</v>
      </c>
      <c r="C13702" s="3" t="s">
        <v>55</v>
      </c>
      <c r="D13702" s="2" t="s">
        <v>51</v>
      </c>
      <c r="E13702" s="3" t="s">
        <v>45</v>
      </c>
      <c r="F13702" s="3">
        <f t="shared" ca="1" si="426"/>
        <v>4</v>
      </c>
      <c r="G13702" s="4">
        <f t="shared" ca="1" si="427"/>
        <v>118</v>
      </c>
      <c r="H13702" s="4">
        <f ca="1">+Data_TABLE[[#This Row],[Qty]]*Data_TABLE[[#This Row],[Unit Price]]</f>
        <v>472</v>
      </c>
      <c r="I13702" s="7">
        <v>42386</v>
      </c>
      <c r="J13702" s="10">
        <f>EOMONTH(Data_TABLE[[#This Row],[Date Sold]],0)</f>
        <v>42400</v>
      </c>
    </row>
    <row r="13703" spans="2:10" x14ac:dyDescent="0.25">
      <c r="B13703" s="1" t="s">
        <v>37</v>
      </c>
      <c r="C13703" s="3" t="s">
        <v>55</v>
      </c>
      <c r="D13703" s="2" t="s">
        <v>51</v>
      </c>
      <c r="E13703" s="3" t="s">
        <v>45</v>
      </c>
      <c r="F13703" s="3">
        <f t="shared" ca="1" si="426"/>
        <v>4</v>
      </c>
      <c r="G13703" s="4">
        <f t="shared" ca="1" si="427"/>
        <v>61</v>
      </c>
      <c r="H13703" s="4">
        <f ca="1">+Data_TABLE[[#This Row],[Qty]]*Data_TABLE[[#This Row],[Unit Price]]</f>
        <v>244</v>
      </c>
      <c r="I13703" s="7">
        <v>42387</v>
      </c>
      <c r="J13703" s="10">
        <f>EOMONTH(Data_TABLE[[#This Row],[Date Sold]],0)</f>
        <v>42400</v>
      </c>
    </row>
    <row r="13704" spans="2:10" x14ac:dyDescent="0.25">
      <c r="B13704" s="1" t="s">
        <v>37</v>
      </c>
      <c r="C13704" s="3" t="s">
        <v>54</v>
      </c>
      <c r="D13704" s="2" t="s">
        <v>48</v>
      </c>
      <c r="E13704" s="3" t="s">
        <v>42</v>
      </c>
      <c r="F13704" s="3">
        <f t="shared" ca="1" si="426"/>
        <v>3</v>
      </c>
      <c r="G13704" s="4">
        <f t="shared" ca="1" si="427"/>
        <v>121</v>
      </c>
      <c r="H13704" s="4">
        <f ca="1">+Data_TABLE[[#This Row],[Qty]]*Data_TABLE[[#This Row],[Unit Price]]</f>
        <v>363</v>
      </c>
      <c r="I13704" s="7">
        <v>42387</v>
      </c>
      <c r="J13704" s="10">
        <f>EOMONTH(Data_TABLE[[#This Row],[Date Sold]],0)</f>
        <v>42400</v>
      </c>
    </row>
    <row r="13705" spans="2:10" x14ac:dyDescent="0.25">
      <c r="B13705" s="1" t="s">
        <v>38</v>
      </c>
      <c r="C13705" s="3" t="s">
        <v>56</v>
      </c>
      <c r="D13705" s="2" t="s">
        <v>52</v>
      </c>
      <c r="E13705" s="3" t="s">
        <v>46</v>
      </c>
      <c r="F13705" s="3">
        <f t="shared" ca="1" si="426"/>
        <v>4</v>
      </c>
      <c r="G13705" s="4">
        <f t="shared" ca="1" si="427"/>
        <v>79</v>
      </c>
      <c r="H13705" s="4">
        <f ca="1">+Data_TABLE[[#This Row],[Qty]]*Data_TABLE[[#This Row],[Unit Price]]</f>
        <v>316</v>
      </c>
      <c r="I13705" s="7">
        <v>42387</v>
      </c>
      <c r="J13705" s="10">
        <f>EOMONTH(Data_TABLE[[#This Row],[Date Sold]],0)</f>
        <v>42400</v>
      </c>
    </row>
    <row r="13706" spans="2:10" x14ac:dyDescent="0.25">
      <c r="B13706" s="1" t="s">
        <v>40</v>
      </c>
      <c r="C13706" s="3" t="s">
        <v>56</v>
      </c>
      <c r="D13706" s="2" t="s">
        <v>50</v>
      </c>
      <c r="E13706" s="3" t="s">
        <v>44</v>
      </c>
      <c r="F13706" s="3">
        <f t="shared" ca="1" si="426"/>
        <v>4</v>
      </c>
      <c r="G13706" s="4">
        <f t="shared" ca="1" si="427"/>
        <v>77</v>
      </c>
      <c r="H13706" s="4">
        <f ca="1">+Data_TABLE[[#This Row],[Qty]]*Data_TABLE[[#This Row],[Unit Price]]</f>
        <v>308</v>
      </c>
      <c r="I13706" s="7">
        <v>42387</v>
      </c>
      <c r="J13706" s="10">
        <f>EOMONTH(Data_TABLE[[#This Row],[Date Sold]],0)</f>
        <v>42400</v>
      </c>
    </row>
    <row r="13707" spans="2:10" x14ac:dyDescent="0.25">
      <c r="B13707" s="1" t="s">
        <v>37</v>
      </c>
      <c r="C13707" s="3" t="s">
        <v>56</v>
      </c>
      <c r="D13707" s="2" t="s">
        <v>50</v>
      </c>
      <c r="E13707" s="3" t="s">
        <v>44</v>
      </c>
      <c r="F13707" s="3">
        <f t="shared" ca="1" si="426"/>
        <v>3</v>
      </c>
      <c r="G13707" s="4">
        <f t="shared" ca="1" si="427"/>
        <v>113</v>
      </c>
      <c r="H13707" s="4">
        <f ca="1">+Data_TABLE[[#This Row],[Qty]]*Data_TABLE[[#This Row],[Unit Price]]</f>
        <v>339</v>
      </c>
      <c r="I13707" s="7">
        <v>42387</v>
      </c>
      <c r="J13707" s="10">
        <f>EOMONTH(Data_TABLE[[#This Row],[Date Sold]],0)</f>
        <v>42400</v>
      </c>
    </row>
    <row r="13708" spans="2:10" x14ac:dyDescent="0.25">
      <c r="B13708" s="1" t="s">
        <v>41</v>
      </c>
      <c r="C13708" s="3" t="s">
        <v>56</v>
      </c>
      <c r="D13708" s="2" t="s">
        <v>50</v>
      </c>
      <c r="E13708" s="3" t="s">
        <v>44</v>
      </c>
      <c r="F13708" s="3">
        <f t="shared" ca="1" si="426"/>
        <v>3</v>
      </c>
      <c r="G13708" s="4">
        <f t="shared" ca="1" si="427"/>
        <v>82</v>
      </c>
      <c r="H13708" s="4">
        <f ca="1">+Data_TABLE[[#This Row],[Qty]]*Data_TABLE[[#This Row],[Unit Price]]</f>
        <v>246</v>
      </c>
      <c r="I13708" s="7">
        <v>42387</v>
      </c>
      <c r="J13708" s="10">
        <f>EOMONTH(Data_TABLE[[#This Row],[Date Sold]],0)</f>
        <v>42400</v>
      </c>
    </row>
    <row r="13709" spans="2:10" x14ac:dyDescent="0.25">
      <c r="B13709" s="1" t="s">
        <v>37</v>
      </c>
      <c r="C13709" s="3" t="s">
        <v>54</v>
      </c>
      <c r="D13709" s="2" t="s">
        <v>48</v>
      </c>
      <c r="E13709" s="3" t="s">
        <v>42</v>
      </c>
      <c r="F13709" s="3">
        <f t="shared" ca="1" si="426"/>
        <v>5</v>
      </c>
      <c r="G13709" s="4">
        <f t="shared" ca="1" si="427"/>
        <v>92</v>
      </c>
      <c r="H13709" s="4">
        <f ca="1">+Data_TABLE[[#This Row],[Qty]]*Data_TABLE[[#This Row],[Unit Price]]</f>
        <v>460</v>
      </c>
      <c r="I13709" s="7">
        <v>42387</v>
      </c>
      <c r="J13709" s="10">
        <f>EOMONTH(Data_TABLE[[#This Row],[Date Sold]],0)</f>
        <v>42400</v>
      </c>
    </row>
    <row r="13710" spans="2:10" x14ac:dyDescent="0.25">
      <c r="B13710" s="1" t="s">
        <v>36</v>
      </c>
      <c r="C13710" s="3" t="s">
        <v>54</v>
      </c>
      <c r="D13710" s="2" t="s">
        <v>48</v>
      </c>
      <c r="E13710" s="3" t="s">
        <v>42</v>
      </c>
      <c r="F13710" s="3">
        <f t="shared" ca="1" si="426"/>
        <v>3</v>
      </c>
      <c r="G13710" s="4">
        <f t="shared" ca="1" si="427"/>
        <v>110</v>
      </c>
      <c r="H13710" s="4">
        <f ca="1">+Data_TABLE[[#This Row],[Qty]]*Data_TABLE[[#This Row],[Unit Price]]</f>
        <v>330</v>
      </c>
      <c r="I13710" s="7">
        <v>42387</v>
      </c>
      <c r="J13710" s="10">
        <f>EOMONTH(Data_TABLE[[#This Row],[Date Sold]],0)</f>
        <v>42400</v>
      </c>
    </row>
    <row r="13711" spans="2:10" x14ac:dyDescent="0.25">
      <c r="B13711" s="1" t="s">
        <v>36</v>
      </c>
      <c r="C13711" s="3" t="s">
        <v>54</v>
      </c>
      <c r="D13711" s="2" t="s">
        <v>48</v>
      </c>
      <c r="E13711" s="3" t="s">
        <v>42</v>
      </c>
      <c r="F13711" s="3">
        <f t="shared" ca="1" si="426"/>
        <v>4</v>
      </c>
      <c r="G13711" s="4">
        <f t="shared" ca="1" si="427"/>
        <v>68</v>
      </c>
      <c r="H13711" s="4">
        <f ca="1">+Data_TABLE[[#This Row],[Qty]]*Data_TABLE[[#This Row],[Unit Price]]</f>
        <v>272</v>
      </c>
      <c r="I13711" s="7">
        <v>42387</v>
      </c>
      <c r="J13711" s="10">
        <f>EOMONTH(Data_TABLE[[#This Row],[Date Sold]],0)</f>
        <v>42400</v>
      </c>
    </row>
    <row r="13712" spans="2:10" x14ac:dyDescent="0.25">
      <c r="B13712" s="1" t="s">
        <v>39</v>
      </c>
      <c r="C13712" s="3" t="s">
        <v>55</v>
      </c>
      <c r="D13712" s="2" t="s">
        <v>49</v>
      </c>
      <c r="E13712" s="3" t="s">
        <v>43</v>
      </c>
      <c r="F13712" s="3">
        <f t="shared" ca="1" si="426"/>
        <v>3</v>
      </c>
      <c r="G13712" s="4">
        <f t="shared" ca="1" si="427"/>
        <v>82</v>
      </c>
      <c r="H13712" s="4">
        <f ca="1">+Data_TABLE[[#This Row],[Qty]]*Data_TABLE[[#This Row],[Unit Price]]</f>
        <v>246</v>
      </c>
      <c r="I13712" s="7">
        <v>42387</v>
      </c>
      <c r="J13712" s="10">
        <f>EOMONTH(Data_TABLE[[#This Row],[Date Sold]],0)</f>
        <v>42400</v>
      </c>
    </row>
    <row r="13713" spans="2:10" x14ac:dyDescent="0.25">
      <c r="B13713" s="1" t="s">
        <v>37</v>
      </c>
      <c r="C13713" s="3" t="s">
        <v>55</v>
      </c>
      <c r="D13713" s="2" t="s">
        <v>51</v>
      </c>
      <c r="E13713" s="3" t="s">
        <v>45</v>
      </c>
      <c r="F13713" s="3">
        <f t="shared" ca="1" si="426"/>
        <v>5</v>
      </c>
      <c r="G13713" s="4">
        <f t="shared" ca="1" si="427"/>
        <v>128</v>
      </c>
      <c r="H13713" s="4">
        <f ca="1">+Data_TABLE[[#This Row],[Qty]]*Data_TABLE[[#This Row],[Unit Price]]</f>
        <v>640</v>
      </c>
      <c r="I13713" s="7">
        <v>42387</v>
      </c>
      <c r="J13713" s="10">
        <f>EOMONTH(Data_TABLE[[#This Row],[Date Sold]],0)</f>
        <v>42400</v>
      </c>
    </row>
    <row r="13714" spans="2:10" x14ac:dyDescent="0.25">
      <c r="B13714" s="1" t="s">
        <v>40</v>
      </c>
      <c r="C13714" s="3" t="s">
        <v>56</v>
      </c>
      <c r="D13714" s="2" t="s">
        <v>52</v>
      </c>
      <c r="E13714" s="3" t="s">
        <v>46</v>
      </c>
      <c r="F13714" s="3">
        <f t="shared" ca="1" si="426"/>
        <v>2</v>
      </c>
      <c r="G13714" s="4">
        <f t="shared" ca="1" si="427"/>
        <v>87</v>
      </c>
      <c r="H13714" s="4">
        <f ca="1">+Data_TABLE[[#This Row],[Qty]]*Data_TABLE[[#This Row],[Unit Price]]</f>
        <v>174</v>
      </c>
      <c r="I13714" s="7">
        <v>42387</v>
      </c>
      <c r="J13714" s="10">
        <f>EOMONTH(Data_TABLE[[#This Row],[Date Sold]],0)</f>
        <v>42400</v>
      </c>
    </row>
    <row r="13715" spans="2:10" x14ac:dyDescent="0.25">
      <c r="B13715" s="1" t="s">
        <v>38</v>
      </c>
      <c r="C13715" s="3" t="s">
        <v>55</v>
      </c>
      <c r="D13715" s="2" t="s">
        <v>49</v>
      </c>
      <c r="E13715" s="3" t="s">
        <v>43</v>
      </c>
      <c r="F13715" s="3">
        <f t="shared" ca="1" si="426"/>
        <v>2</v>
      </c>
      <c r="G13715" s="4">
        <f t="shared" ca="1" si="427"/>
        <v>107</v>
      </c>
      <c r="H13715" s="4">
        <f ca="1">+Data_TABLE[[#This Row],[Qty]]*Data_TABLE[[#This Row],[Unit Price]]</f>
        <v>214</v>
      </c>
      <c r="I13715" s="7">
        <v>42387</v>
      </c>
      <c r="J13715" s="10">
        <f>EOMONTH(Data_TABLE[[#This Row],[Date Sold]],0)</f>
        <v>42400</v>
      </c>
    </row>
    <row r="13716" spans="2:10" x14ac:dyDescent="0.25">
      <c r="B13716" s="1" t="s">
        <v>41</v>
      </c>
      <c r="C13716" s="3" t="s">
        <v>54</v>
      </c>
      <c r="D13716" s="2" t="s">
        <v>48</v>
      </c>
      <c r="E13716" s="3" t="s">
        <v>42</v>
      </c>
      <c r="F13716" s="3">
        <f t="shared" ca="1" si="426"/>
        <v>4</v>
      </c>
      <c r="G13716" s="4">
        <f t="shared" ca="1" si="427"/>
        <v>160</v>
      </c>
      <c r="H13716" s="4">
        <f ca="1">+Data_TABLE[[#This Row],[Qty]]*Data_TABLE[[#This Row],[Unit Price]]</f>
        <v>640</v>
      </c>
      <c r="I13716" s="7">
        <v>42387</v>
      </c>
      <c r="J13716" s="10">
        <f>EOMONTH(Data_TABLE[[#This Row],[Date Sold]],0)</f>
        <v>42400</v>
      </c>
    </row>
    <row r="13717" spans="2:10" x14ac:dyDescent="0.25">
      <c r="B13717" s="1" t="s">
        <v>37</v>
      </c>
      <c r="C13717" s="3" t="s">
        <v>55</v>
      </c>
      <c r="D13717" s="2" t="s">
        <v>51</v>
      </c>
      <c r="E13717" s="3" t="s">
        <v>45</v>
      </c>
      <c r="F13717" s="3">
        <f t="shared" ca="1" si="426"/>
        <v>5</v>
      </c>
      <c r="G13717" s="4">
        <f t="shared" ca="1" si="427"/>
        <v>63</v>
      </c>
      <c r="H13717" s="4">
        <f ca="1">+Data_TABLE[[#This Row],[Qty]]*Data_TABLE[[#This Row],[Unit Price]]</f>
        <v>315</v>
      </c>
      <c r="I13717" s="7">
        <v>42387</v>
      </c>
      <c r="J13717" s="10">
        <f>EOMONTH(Data_TABLE[[#This Row],[Date Sold]],0)</f>
        <v>42400</v>
      </c>
    </row>
    <row r="13718" spans="2:10" x14ac:dyDescent="0.25">
      <c r="B13718" s="1" t="s">
        <v>38</v>
      </c>
      <c r="C13718" s="3" t="s">
        <v>55</v>
      </c>
      <c r="D13718" s="2" t="s">
        <v>49</v>
      </c>
      <c r="E13718" s="3" t="s">
        <v>43</v>
      </c>
      <c r="F13718" s="3">
        <f t="shared" ca="1" si="426"/>
        <v>5</v>
      </c>
      <c r="G13718" s="4">
        <f t="shared" ca="1" si="427"/>
        <v>127</v>
      </c>
      <c r="H13718" s="4">
        <f ca="1">+Data_TABLE[[#This Row],[Qty]]*Data_TABLE[[#This Row],[Unit Price]]</f>
        <v>635</v>
      </c>
      <c r="I13718" s="7">
        <v>42387</v>
      </c>
      <c r="J13718" s="10">
        <f>EOMONTH(Data_TABLE[[#This Row],[Date Sold]],0)</f>
        <v>42400</v>
      </c>
    </row>
    <row r="13719" spans="2:10" x14ac:dyDescent="0.25">
      <c r="B13719" s="1" t="s">
        <v>40</v>
      </c>
      <c r="C13719" s="3" t="s">
        <v>55</v>
      </c>
      <c r="D13719" s="2" t="s">
        <v>49</v>
      </c>
      <c r="E13719" s="3" t="s">
        <v>43</v>
      </c>
      <c r="F13719" s="3">
        <f t="shared" ca="1" si="426"/>
        <v>2</v>
      </c>
      <c r="G13719" s="4">
        <f t="shared" ca="1" si="427"/>
        <v>157</v>
      </c>
      <c r="H13719" s="4">
        <f ca="1">+Data_TABLE[[#This Row],[Qty]]*Data_TABLE[[#This Row],[Unit Price]]</f>
        <v>314</v>
      </c>
      <c r="I13719" s="7">
        <v>42387</v>
      </c>
      <c r="J13719" s="10">
        <f>EOMONTH(Data_TABLE[[#This Row],[Date Sold]],0)</f>
        <v>42400</v>
      </c>
    </row>
    <row r="13720" spans="2:10" x14ac:dyDescent="0.25">
      <c r="B13720" s="1" t="s">
        <v>40</v>
      </c>
      <c r="C13720" s="3" t="s">
        <v>55</v>
      </c>
      <c r="D13720" s="2" t="s">
        <v>51</v>
      </c>
      <c r="E13720" s="3" t="s">
        <v>45</v>
      </c>
      <c r="F13720" s="3">
        <f t="shared" ca="1" si="426"/>
        <v>1</v>
      </c>
      <c r="G13720" s="4">
        <f t="shared" ca="1" si="427"/>
        <v>187</v>
      </c>
      <c r="H13720" s="4">
        <f ca="1">+Data_TABLE[[#This Row],[Qty]]*Data_TABLE[[#This Row],[Unit Price]]</f>
        <v>187</v>
      </c>
      <c r="I13720" s="7">
        <v>42387</v>
      </c>
      <c r="J13720" s="10">
        <f>EOMONTH(Data_TABLE[[#This Row],[Date Sold]],0)</f>
        <v>42400</v>
      </c>
    </row>
    <row r="13721" spans="2:10" x14ac:dyDescent="0.25">
      <c r="B13721" s="1" t="s">
        <v>38</v>
      </c>
      <c r="C13721" s="3" t="s">
        <v>56</v>
      </c>
      <c r="D13721" s="2" t="s">
        <v>52</v>
      </c>
      <c r="E13721" s="3" t="s">
        <v>46</v>
      </c>
      <c r="F13721" s="3">
        <f t="shared" ca="1" si="426"/>
        <v>2</v>
      </c>
      <c r="G13721" s="4">
        <f t="shared" ca="1" si="427"/>
        <v>136</v>
      </c>
      <c r="H13721" s="4">
        <f ca="1">+Data_TABLE[[#This Row],[Qty]]*Data_TABLE[[#This Row],[Unit Price]]</f>
        <v>272</v>
      </c>
      <c r="I13721" s="7">
        <v>42387</v>
      </c>
      <c r="J13721" s="10">
        <f>EOMONTH(Data_TABLE[[#This Row],[Date Sold]],0)</f>
        <v>42400</v>
      </c>
    </row>
    <row r="13722" spans="2:10" x14ac:dyDescent="0.25">
      <c r="B13722" s="1" t="s">
        <v>40</v>
      </c>
      <c r="C13722" s="3" t="s">
        <v>55</v>
      </c>
      <c r="D13722" s="2" t="s">
        <v>51</v>
      </c>
      <c r="E13722" s="3" t="s">
        <v>45</v>
      </c>
      <c r="F13722" s="3">
        <f t="shared" ca="1" si="426"/>
        <v>4</v>
      </c>
      <c r="G13722" s="4">
        <f t="shared" ca="1" si="427"/>
        <v>76</v>
      </c>
      <c r="H13722" s="4">
        <f ca="1">+Data_TABLE[[#This Row],[Qty]]*Data_TABLE[[#This Row],[Unit Price]]</f>
        <v>304</v>
      </c>
      <c r="I13722" s="7">
        <v>42387</v>
      </c>
      <c r="J13722" s="10">
        <f>EOMONTH(Data_TABLE[[#This Row],[Date Sold]],0)</f>
        <v>42400</v>
      </c>
    </row>
    <row r="13723" spans="2:10" x14ac:dyDescent="0.25">
      <c r="B13723" s="1" t="s">
        <v>37</v>
      </c>
      <c r="C13723" s="3" t="s">
        <v>54</v>
      </c>
      <c r="D13723" s="2" t="s">
        <v>48</v>
      </c>
      <c r="E13723" s="3" t="s">
        <v>42</v>
      </c>
      <c r="F13723" s="3">
        <f t="shared" ca="1" si="426"/>
        <v>3</v>
      </c>
      <c r="G13723" s="4">
        <f t="shared" ca="1" si="427"/>
        <v>108</v>
      </c>
      <c r="H13723" s="4">
        <f ca="1">+Data_TABLE[[#This Row],[Qty]]*Data_TABLE[[#This Row],[Unit Price]]</f>
        <v>324</v>
      </c>
      <c r="I13723" s="7">
        <v>42387</v>
      </c>
      <c r="J13723" s="10">
        <f>EOMONTH(Data_TABLE[[#This Row],[Date Sold]],0)</f>
        <v>42400</v>
      </c>
    </row>
    <row r="13724" spans="2:10" x14ac:dyDescent="0.25">
      <c r="B13724" s="1" t="s">
        <v>39</v>
      </c>
      <c r="C13724" s="3" t="s">
        <v>54</v>
      </c>
      <c r="D13724" s="2" t="s">
        <v>48</v>
      </c>
      <c r="E13724" s="3" t="s">
        <v>42</v>
      </c>
      <c r="F13724" s="3">
        <f t="shared" ca="1" si="426"/>
        <v>1</v>
      </c>
      <c r="G13724" s="4">
        <f t="shared" ca="1" si="427"/>
        <v>185</v>
      </c>
      <c r="H13724" s="4">
        <f ca="1">+Data_TABLE[[#This Row],[Qty]]*Data_TABLE[[#This Row],[Unit Price]]</f>
        <v>185</v>
      </c>
      <c r="I13724" s="7">
        <v>42387</v>
      </c>
      <c r="J13724" s="10">
        <f>EOMONTH(Data_TABLE[[#This Row],[Date Sold]],0)</f>
        <v>42400</v>
      </c>
    </row>
    <row r="13725" spans="2:10" x14ac:dyDescent="0.25">
      <c r="B13725" s="1" t="s">
        <v>41</v>
      </c>
      <c r="C13725" s="3" t="s">
        <v>56</v>
      </c>
      <c r="D13725" s="2" t="s">
        <v>52</v>
      </c>
      <c r="E13725" s="3" t="s">
        <v>46</v>
      </c>
      <c r="F13725" s="3">
        <f t="shared" ca="1" si="426"/>
        <v>4</v>
      </c>
      <c r="G13725" s="4">
        <f t="shared" ca="1" si="427"/>
        <v>160</v>
      </c>
      <c r="H13725" s="4">
        <f ca="1">+Data_TABLE[[#This Row],[Qty]]*Data_TABLE[[#This Row],[Unit Price]]</f>
        <v>640</v>
      </c>
      <c r="I13725" s="7">
        <v>42387</v>
      </c>
      <c r="J13725" s="10">
        <f>EOMONTH(Data_TABLE[[#This Row],[Date Sold]],0)</f>
        <v>42400</v>
      </c>
    </row>
    <row r="13726" spans="2:10" x14ac:dyDescent="0.25">
      <c r="B13726" s="1" t="s">
        <v>40</v>
      </c>
      <c r="C13726" s="3" t="s">
        <v>56</v>
      </c>
      <c r="D13726" s="2" t="s">
        <v>50</v>
      </c>
      <c r="E13726" s="3" t="s">
        <v>44</v>
      </c>
      <c r="F13726" s="3">
        <f t="shared" ca="1" si="426"/>
        <v>5</v>
      </c>
      <c r="G13726" s="4">
        <f t="shared" ca="1" si="427"/>
        <v>137</v>
      </c>
      <c r="H13726" s="4">
        <f ca="1">+Data_TABLE[[#This Row],[Qty]]*Data_TABLE[[#This Row],[Unit Price]]</f>
        <v>685</v>
      </c>
      <c r="I13726" s="7">
        <v>42387</v>
      </c>
      <c r="J13726" s="10">
        <f>EOMONTH(Data_TABLE[[#This Row],[Date Sold]],0)</f>
        <v>42400</v>
      </c>
    </row>
    <row r="13727" spans="2:10" x14ac:dyDescent="0.25">
      <c r="B13727" s="1" t="s">
        <v>38</v>
      </c>
      <c r="C13727" s="3" t="s">
        <v>55</v>
      </c>
      <c r="D13727" s="2" t="s">
        <v>49</v>
      </c>
      <c r="E13727" s="3" t="s">
        <v>43</v>
      </c>
      <c r="F13727" s="3">
        <f t="shared" ca="1" si="426"/>
        <v>5</v>
      </c>
      <c r="G13727" s="4">
        <f t="shared" ca="1" si="427"/>
        <v>150</v>
      </c>
      <c r="H13727" s="4">
        <f ca="1">+Data_TABLE[[#This Row],[Qty]]*Data_TABLE[[#This Row],[Unit Price]]</f>
        <v>750</v>
      </c>
      <c r="I13727" s="7">
        <v>42387</v>
      </c>
      <c r="J13727" s="10">
        <f>EOMONTH(Data_TABLE[[#This Row],[Date Sold]],0)</f>
        <v>42400</v>
      </c>
    </row>
    <row r="13728" spans="2:10" x14ac:dyDescent="0.25">
      <c r="B13728" s="1" t="s">
        <v>40</v>
      </c>
      <c r="C13728" s="3" t="s">
        <v>54</v>
      </c>
      <c r="D13728" s="2" t="s">
        <v>48</v>
      </c>
      <c r="E13728" s="3" t="s">
        <v>42</v>
      </c>
      <c r="F13728" s="3">
        <f t="shared" ca="1" si="426"/>
        <v>5</v>
      </c>
      <c r="G13728" s="4">
        <f t="shared" ca="1" si="427"/>
        <v>122</v>
      </c>
      <c r="H13728" s="4">
        <f ca="1">+Data_TABLE[[#This Row],[Qty]]*Data_TABLE[[#This Row],[Unit Price]]</f>
        <v>610</v>
      </c>
      <c r="I13728" s="7">
        <v>42387</v>
      </c>
      <c r="J13728" s="10">
        <f>EOMONTH(Data_TABLE[[#This Row],[Date Sold]],0)</f>
        <v>42400</v>
      </c>
    </row>
    <row r="13729" spans="2:10" x14ac:dyDescent="0.25">
      <c r="B13729" s="1" t="s">
        <v>41</v>
      </c>
      <c r="C13729" s="3" t="s">
        <v>56</v>
      </c>
      <c r="D13729" s="2" t="s">
        <v>52</v>
      </c>
      <c r="E13729" s="3" t="s">
        <v>46</v>
      </c>
      <c r="F13729" s="3">
        <f t="shared" ca="1" si="426"/>
        <v>2</v>
      </c>
      <c r="G13729" s="4">
        <f t="shared" ca="1" si="427"/>
        <v>64</v>
      </c>
      <c r="H13729" s="4">
        <f ca="1">+Data_TABLE[[#This Row],[Qty]]*Data_TABLE[[#This Row],[Unit Price]]</f>
        <v>128</v>
      </c>
      <c r="I13729" s="7">
        <v>42387</v>
      </c>
      <c r="J13729" s="10">
        <f>EOMONTH(Data_TABLE[[#This Row],[Date Sold]],0)</f>
        <v>42400</v>
      </c>
    </row>
    <row r="13730" spans="2:10" x14ac:dyDescent="0.25">
      <c r="B13730" s="1" t="s">
        <v>36</v>
      </c>
      <c r="C13730" s="3" t="s">
        <v>55</v>
      </c>
      <c r="D13730" s="2" t="s">
        <v>49</v>
      </c>
      <c r="E13730" s="3" t="s">
        <v>43</v>
      </c>
      <c r="F13730" s="3">
        <f t="shared" ca="1" si="426"/>
        <v>2</v>
      </c>
      <c r="G13730" s="4">
        <f t="shared" ca="1" si="427"/>
        <v>181</v>
      </c>
      <c r="H13730" s="4">
        <f ca="1">+Data_TABLE[[#This Row],[Qty]]*Data_TABLE[[#This Row],[Unit Price]]</f>
        <v>362</v>
      </c>
      <c r="I13730" s="7">
        <v>42387</v>
      </c>
      <c r="J13730" s="10">
        <f>EOMONTH(Data_TABLE[[#This Row],[Date Sold]],0)</f>
        <v>42400</v>
      </c>
    </row>
    <row r="13731" spans="2:10" x14ac:dyDescent="0.25">
      <c r="B13731" s="1" t="s">
        <v>36</v>
      </c>
      <c r="C13731" s="3" t="s">
        <v>56</v>
      </c>
      <c r="D13731" s="2" t="s">
        <v>52</v>
      </c>
      <c r="E13731" s="3" t="s">
        <v>46</v>
      </c>
      <c r="F13731" s="3">
        <f t="shared" ca="1" si="426"/>
        <v>1</v>
      </c>
      <c r="G13731" s="4">
        <f t="shared" ca="1" si="427"/>
        <v>91</v>
      </c>
      <c r="H13731" s="4">
        <f ca="1">+Data_TABLE[[#This Row],[Qty]]*Data_TABLE[[#This Row],[Unit Price]]</f>
        <v>91</v>
      </c>
      <c r="I13731" s="7">
        <v>42387</v>
      </c>
      <c r="J13731" s="10">
        <f>EOMONTH(Data_TABLE[[#This Row],[Date Sold]],0)</f>
        <v>42400</v>
      </c>
    </row>
    <row r="13732" spans="2:10" x14ac:dyDescent="0.25">
      <c r="B13732" s="1" t="s">
        <v>37</v>
      </c>
      <c r="C13732" s="3" t="s">
        <v>56</v>
      </c>
      <c r="D13732" s="2" t="s">
        <v>50</v>
      </c>
      <c r="E13732" s="3" t="s">
        <v>44</v>
      </c>
      <c r="F13732" s="3">
        <f t="shared" ca="1" si="426"/>
        <v>2</v>
      </c>
      <c r="G13732" s="4">
        <f t="shared" ca="1" si="427"/>
        <v>131</v>
      </c>
      <c r="H13732" s="4">
        <f ca="1">+Data_TABLE[[#This Row],[Qty]]*Data_TABLE[[#This Row],[Unit Price]]</f>
        <v>262</v>
      </c>
      <c r="I13732" s="7">
        <v>42387</v>
      </c>
      <c r="J13732" s="10">
        <f>EOMONTH(Data_TABLE[[#This Row],[Date Sold]],0)</f>
        <v>42400</v>
      </c>
    </row>
    <row r="13733" spans="2:10" x14ac:dyDescent="0.25">
      <c r="B13733" s="1" t="s">
        <v>36</v>
      </c>
      <c r="C13733" s="3" t="s">
        <v>56</v>
      </c>
      <c r="D13733" s="2" t="s">
        <v>50</v>
      </c>
      <c r="E13733" s="3" t="s">
        <v>44</v>
      </c>
      <c r="F13733" s="3">
        <f t="shared" ca="1" si="426"/>
        <v>2</v>
      </c>
      <c r="G13733" s="4">
        <f t="shared" ca="1" si="427"/>
        <v>64</v>
      </c>
      <c r="H13733" s="4">
        <f ca="1">+Data_TABLE[[#This Row],[Qty]]*Data_TABLE[[#This Row],[Unit Price]]</f>
        <v>128</v>
      </c>
      <c r="I13733" s="7">
        <v>42387</v>
      </c>
      <c r="J13733" s="10">
        <f>EOMONTH(Data_TABLE[[#This Row],[Date Sold]],0)</f>
        <v>42400</v>
      </c>
    </row>
    <row r="13734" spans="2:10" x14ac:dyDescent="0.25">
      <c r="B13734" s="1" t="s">
        <v>41</v>
      </c>
      <c r="C13734" s="3" t="s">
        <v>55</v>
      </c>
      <c r="D13734" s="2" t="s">
        <v>51</v>
      </c>
      <c r="E13734" s="3" t="s">
        <v>45</v>
      </c>
      <c r="F13734" s="3">
        <f t="shared" ca="1" si="426"/>
        <v>3</v>
      </c>
      <c r="G13734" s="4">
        <f t="shared" ca="1" si="427"/>
        <v>65</v>
      </c>
      <c r="H13734" s="4">
        <f ca="1">+Data_TABLE[[#This Row],[Qty]]*Data_TABLE[[#This Row],[Unit Price]]</f>
        <v>195</v>
      </c>
      <c r="I13734" s="7">
        <v>42387</v>
      </c>
      <c r="J13734" s="10">
        <f>EOMONTH(Data_TABLE[[#This Row],[Date Sold]],0)</f>
        <v>42400</v>
      </c>
    </row>
    <row r="13735" spans="2:10" x14ac:dyDescent="0.25">
      <c r="B13735" s="1" t="s">
        <v>37</v>
      </c>
      <c r="C13735" s="3" t="s">
        <v>56</v>
      </c>
      <c r="D13735" s="2" t="s">
        <v>52</v>
      </c>
      <c r="E13735" s="3" t="s">
        <v>46</v>
      </c>
      <c r="F13735" s="3">
        <f t="shared" ca="1" si="426"/>
        <v>2</v>
      </c>
      <c r="G13735" s="4">
        <f t="shared" ca="1" si="427"/>
        <v>180</v>
      </c>
      <c r="H13735" s="4">
        <f ca="1">+Data_TABLE[[#This Row],[Qty]]*Data_TABLE[[#This Row],[Unit Price]]</f>
        <v>360</v>
      </c>
      <c r="I13735" s="7">
        <v>42387</v>
      </c>
      <c r="J13735" s="10">
        <f>EOMONTH(Data_TABLE[[#This Row],[Date Sold]],0)</f>
        <v>42400</v>
      </c>
    </row>
    <row r="13736" spans="2:10" x14ac:dyDescent="0.25">
      <c r="B13736" s="1" t="s">
        <v>38</v>
      </c>
      <c r="C13736" s="3" t="s">
        <v>56</v>
      </c>
      <c r="D13736" s="2" t="s">
        <v>50</v>
      </c>
      <c r="E13736" s="3" t="s">
        <v>44</v>
      </c>
      <c r="F13736" s="3">
        <f t="shared" ca="1" si="426"/>
        <v>3</v>
      </c>
      <c r="G13736" s="4">
        <f t="shared" ca="1" si="427"/>
        <v>133</v>
      </c>
      <c r="H13736" s="4">
        <f ca="1">+Data_TABLE[[#This Row],[Qty]]*Data_TABLE[[#This Row],[Unit Price]]</f>
        <v>399</v>
      </c>
      <c r="I13736" s="7">
        <v>42387</v>
      </c>
      <c r="J13736" s="10">
        <f>EOMONTH(Data_TABLE[[#This Row],[Date Sold]],0)</f>
        <v>42400</v>
      </c>
    </row>
    <row r="13737" spans="2:10" x14ac:dyDescent="0.25">
      <c r="B13737" s="1" t="s">
        <v>41</v>
      </c>
      <c r="C13737" s="3" t="s">
        <v>56</v>
      </c>
      <c r="D13737" s="2" t="s">
        <v>52</v>
      </c>
      <c r="E13737" s="3" t="s">
        <v>46</v>
      </c>
      <c r="F13737" s="3">
        <f t="shared" ca="1" si="426"/>
        <v>3</v>
      </c>
      <c r="G13737" s="4">
        <f t="shared" ca="1" si="427"/>
        <v>111</v>
      </c>
      <c r="H13737" s="4">
        <f ca="1">+Data_TABLE[[#This Row],[Qty]]*Data_TABLE[[#This Row],[Unit Price]]</f>
        <v>333</v>
      </c>
      <c r="I13737" s="7">
        <v>42387</v>
      </c>
      <c r="J13737" s="10">
        <f>EOMONTH(Data_TABLE[[#This Row],[Date Sold]],0)</f>
        <v>42400</v>
      </c>
    </row>
    <row r="13738" spans="2:10" x14ac:dyDescent="0.25">
      <c r="B13738" s="1" t="s">
        <v>37</v>
      </c>
      <c r="C13738" s="3" t="s">
        <v>55</v>
      </c>
      <c r="D13738" s="2" t="s">
        <v>51</v>
      </c>
      <c r="E13738" s="3" t="s">
        <v>45</v>
      </c>
      <c r="F13738" s="3">
        <f t="shared" ca="1" si="426"/>
        <v>1</v>
      </c>
      <c r="G13738" s="4">
        <f t="shared" ca="1" si="427"/>
        <v>122</v>
      </c>
      <c r="H13738" s="4">
        <f ca="1">+Data_TABLE[[#This Row],[Qty]]*Data_TABLE[[#This Row],[Unit Price]]</f>
        <v>122</v>
      </c>
      <c r="I13738" s="7">
        <v>42387</v>
      </c>
      <c r="J13738" s="10">
        <f>EOMONTH(Data_TABLE[[#This Row],[Date Sold]],0)</f>
        <v>42400</v>
      </c>
    </row>
    <row r="13739" spans="2:10" x14ac:dyDescent="0.25">
      <c r="B13739" s="1" t="s">
        <v>38</v>
      </c>
      <c r="C13739" s="3" t="s">
        <v>56</v>
      </c>
      <c r="D13739" s="2" t="s">
        <v>50</v>
      </c>
      <c r="E13739" s="3" t="s">
        <v>44</v>
      </c>
      <c r="F13739" s="3">
        <f t="shared" ca="1" si="426"/>
        <v>3</v>
      </c>
      <c r="G13739" s="4">
        <f t="shared" ca="1" si="427"/>
        <v>95</v>
      </c>
      <c r="H13739" s="4">
        <f ca="1">+Data_TABLE[[#This Row],[Qty]]*Data_TABLE[[#This Row],[Unit Price]]</f>
        <v>285</v>
      </c>
      <c r="I13739" s="7">
        <v>42387</v>
      </c>
      <c r="J13739" s="10">
        <f>EOMONTH(Data_TABLE[[#This Row],[Date Sold]],0)</f>
        <v>42400</v>
      </c>
    </row>
    <row r="13740" spans="2:10" x14ac:dyDescent="0.25">
      <c r="B13740" s="1" t="s">
        <v>40</v>
      </c>
      <c r="C13740" s="3" t="s">
        <v>54</v>
      </c>
      <c r="D13740" s="2" t="s">
        <v>48</v>
      </c>
      <c r="E13740" s="3" t="s">
        <v>42</v>
      </c>
      <c r="F13740" s="3">
        <f t="shared" ca="1" si="426"/>
        <v>3</v>
      </c>
      <c r="G13740" s="4">
        <f t="shared" ca="1" si="427"/>
        <v>129</v>
      </c>
      <c r="H13740" s="4">
        <f ca="1">+Data_TABLE[[#This Row],[Qty]]*Data_TABLE[[#This Row],[Unit Price]]</f>
        <v>387</v>
      </c>
      <c r="I13740" s="7">
        <v>42387</v>
      </c>
      <c r="J13740" s="10">
        <f>EOMONTH(Data_TABLE[[#This Row],[Date Sold]],0)</f>
        <v>42400</v>
      </c>
    </row>
    <row r="13741" spans="2:10" x14ac:dyDescent="0.25">
      <c r="B13741" s="1" t="s">
        <v>36</v>
      </c>
      <c r="C13741" s="3" t="s">
        <v>56</v>
      </c>
      <c r="D13741" s="2" t="s">
        <v>52</v>
      </c>
      <c r="E13741" s="3" t="s">
        <v>46</v>
      </c>
      <c r="F13741" s="3">
        <f t="shared" ca="1" si="426"/>
        <v>1</v>
      </c>
      <c r="G13741" s="4">
        <f t="shared" ca="1" si="427"/>
        <v>73</v>
      </c>
      <c r="H13741" s="4">
        <f ca="1">+Data_TABLE[[#This Row],[Qty]]*Data_TABLE[[#This Row],[Unit Price]]</f>
        <v>73</v>
      </c>
      <c r="I13741" s="7">
        <v>42387</v>
      </c>
      <c r="J13741" s="10">
        <f>EOMONTH(Data_TABLE[[#This Row],[Date Sold]],0)</f>
        <v>42400</v>
      </c>
    </row>
    <row r="13742" spans="2:10" x14ac:dyDescent="0.25">
      <c r="B13742" s="1" t="s">
        <v>40</v>
      </c>
      <c r="C13742" s="3" t="s">
        <v>55</v>
      </c>
      <c r="D13742" s="2" t="s">
        <v>49</v>
      </c>
      <c r="E13742" s="3" t="s">
        <v>43</v>
      </c>
      <c r="F13742" s="3">
        <f t="shared" ca="1" si="426"/>
        <v>1</v>
      </c>
      <c r="G13742" s="4">
        <f t="shared" ca="1" si="427"/>
        <v>107</v>
      </c>
      <c r="H13742" s="4">
        <f ca="1">+Data_TABLE[[#This Row],[Qty]]*Data_TABLE[[#This Row],[Unit Price]]</f>
        <v>107</v>
      </c>
      <c r="I13742" s="7">
        <v>42387</v>
      </c>
      <c r="J13742" s="10">
        <f>EOMONTH(Data_TABLE[[#This Row],[Date Sold]],0)</f>
        <v>42400</v>
      </c>
    </row>
    <row r="13743" spans="2:10" x14ac:dyDescent="0.25">
      <c r="B13743" s="1" t="s">
        <v>38</v>
      </c>
      <c r="C13743" s="3" t="s">
        <v>56</v>
      </c>
      <c r="D13743" s="2" t="s">
        <v>50</v>
      </c>
      <c r="E13743" s="3" t="s">
        <v>44</v>
      </c>
      <c r="F13743" s="3">
        <f t="shared" ca="1" si="426"/>
        <v>1</v>
      </c>
      <c r="G13743" s="4">
        <f t="shared" ca="1" si="427"/>
        <v>86</v>
      </c>
      <c r="H13743" s="4">
        <f ca="1">+Data_TABLE[[#This Row],[Qty]]*Data_TABLE[[#This Row],[Unit Price]]</f>
        <v>86</v>
      </c>
      <c r="I13743" s="7">
        <v>42387</v>
      </c>
      <c r="J13743" s="10">
        <f>EOMONTH(Data_TABLE[[#This Row],[Date Sold]],0)</f>
        <v>42400</v>
      </c>
    </row>
    <row r="13744" spans="2:10" x14ac:dyDescent="0.25">
      <c r="B13744" s="1" t="s">
        <v>38</v>
      </c>
      <c r="C13744" s="3" t="s">
        <v>55</v>
      </c>
      <c r="D13744" s="2" t="s">
        <v>51</v>
      </c>
      <c r="E13744" s="3" t="s">
        <v>45</v>
      </c>
      <c r="F13744" s="3">
        <f t="shared" ca="1" si="426"/>
        <v>2</v>
      </c>
      <c r="G13744" s="4">
        <f t="shared" ca="1" si="427"/>
        <v>132</v>
      </c>
      <c r="H13744" s="4">
        <f ca="1">+Data_TABLE[[#This Row],[Qty]]*Data_TABLE[[#This Row],[Unit Price]]</f>
        <v>264</v>
      </c>
      <c r="I13744" s="7">
        <v>42387</v>
      </c>
      <c r="J13744" s="10">
        <f>EOMONTH(Data_TABLE[[#This Row],[Date Sold]],0)</f>
        <v>42400</v>
      </c>
    </row>
    <row r="13745" spans="2:10" x14ac:dyDescent="0.25">
      <c r="B13745" s="1" t="s">
        <v>37</v>
      </c>
      <c r="C13745" s="3" t="s">
        <v>54</v>
      </c>
      <c r="D13745" s="2" t="s">
        <v>48</v>
      </c>
      <c r="E13745" s="3" t="s">
        <v>42</v>
      </c>
      <c r="F13745" s="3">
        <f t="shared" ref="F13745:F13808" ca="1" si="428">RANDBETWEEN(1,5)</f>
        <v>1</v>
      </c>
      <c r="G13745" s="4">
        <f t="shared" ref="G13745:G13808" ca="1" si="429">RANDBETWEEN(60,200)</f>
        <v>191</v>
      </c>
      <c r="H13745" s="4">
        <f ca="1">+Data_TABLE[[#This Row],[Qty]]*Data_TABLE[[#This Row],[Unit Price]]</f>
        <v>191</v>
      </c>
      <c r="I13745" s="7">
        <v>42387</v>
      </c>
      <c r="J13745" s="10">
        <f>EOMONTH(Data_TABLE[[#This Row],[Date Sold]],0)</f>
        <v>42400</v>
      </c>
    </row>
    <row r="13746" spans="2:10" x14ac:dyDescent="0.25">
      <c r="B13746" s="1" t="s">
        <v>36</v>
      </c>
      <c r="C13746" s="3" t="s">
        <v>55</v>
      </c>
      <c r="D13746" s="2" t="s">
        <v>51</v>
      </c>
      <c r="E13746" s="3" t="s">
        <v>45</v>
      </c>
      <c r="F13746" s="3">
        <f t="shared" ca="1" si="428"/>
        <v>3</v>
      </c>
      <c r="G13746" s="4">
        <f t="shared" ca="1" si="429"/>
        <v>132</v>
      </c>
      <c r="H13746" s="4">
        <f ca="1">+Data_TABLE[[#This Row],[Qty]]*Data_TABLE[[#This Row],[Unit Price]]</f>
        <v>396</v>
      </c>
      <c r="I13746" s="7">
        <v>42387</v>
      </c>
      <c r="J13746" s="10">
        <f>EOMONTH(Data_TABLE[[#This Row],[Date Sold]],0)</f>
        <v>42400</v>
      </c>
    </row>
    <row r="13747" spans="2:10" x14ac:dyDescent="0.25">
      <c r="B13747" s="1" t="s">
        <v>38</v>
      </c>
      <c r="C13747" s="3" t="s">
        <v>54</v>
      </c>
      <c r="D13747" s="2" t="s">
        <v>48</v>
      </c>
      <c r="E13747" s="3" t="s">
        <v>42</v>
      </c>
      <c r="F13747" s="3">
        <f t="shared" ca="1" si="428"/>
        <v>1</v>
      </c>
      <c r="G13747" s="4">
        <f t="shared" ca="1" si="429"/>
        <v>116</v>
      </c>
      <c r="H13747" s="4">
        <f ca="1">+Data_TABLE[[#This Row],[Qty]]*Data_TABLE[[#This Row],[Unit Price]]</f>
        <v>116</v>
      </c>
      <c r="I13747" s="7">
        <v>42387</v>
      </c>
      <c r="J13747" s="10">
        <f>EOMONTH(Data_TABLE[[#This Row],[Date Sold]],0)</f>
        <v>42400</v>
      </c>
    </row>
    <row r="13748" spans="2:10" x14ac:dyDescent="0.25">
      <c r="B13748" s="1" t="s">
        <v>38</v>
      </c>
      <c r="C13748" s="3" t="s">
        <v>55</v>
      </c>
      <c r="D13748" s="2" t="s">
        <v>49</v>
      </c>
      <c r="E13748" s="3" t="s">
        <v>43</v>
      </c>
      <c r="F13748" s="3">
        <f t="shared" ca="1" si="428"/>
        <v>5</v>
      </c>
      <c r="G13748" s="4">
        <f t="shared" ca="1" si="429"/>
        <v>182</v>
      </c>
      <c r="H13748" s="4">
        <f ca="1">+Data_TABLE[[#This Row],[Qty]]*Data_TABLE[[#This Row],[Unit Price]]</f>
        <v>910</v>
      </c>
      <c r="I13748" s="7">
        <v>42387</v>
      </c>
      <c r="J13748" s="10">
        <f>EOMONTH(Data_TABLE[[#This Row],[Date Sold]],0)</f>
        <v>42400</v>
      </c>
    </row>
    <row r="13749" spans="2:10" x14ac:dyDescent="0.25">
      <c r="B13749" s="1" t="s">
        <v>39</v>
      </c>
      <c r="C13749" s="3" t="s">
        <v>54</v>
      </c>
      <c r="D13749" s="2" t="s">
        <v>48</v>
      </c>
      <c r="E13749" s="3" t="s">
        <v>42</v>
      </c>
      <c r="F13749" s="3">
        <f t="shared" ca="1" si="428"/>
        <v>3</v>
      </c>
      <c r="G13749" s="4">
        <f t="shared" ca="1" si="429"/>
        <v>105</v>
      </c>
      <c r="H13749" s="4">
        <f ca="1">+Data_TABLE[[#This Row],[Qty]]*Data_TABLE[[#This Row],[Unit Price]]</f>
        <v>315</v>
      </c>
      <c r="I13749" s="7">
        <v>42387</v>
      </c>
      <c r="J13749" s="10">
        <f>EOMONTH(Data_TABLE[[#This Row],[Date Sold]],0)</f>
        <v>42400</v>
      </c>
    </row>
    <row r="13750" spans="2:10" x14ac:dyDescent="0.25">
      <c r="B13750" s="1" t="s">
        <v>37</v>
      </c>
      <c r="C13750" s="3" t="s">
        <v>56</v>
      </c>
      <c r="D13750" s="2" t="s">
        <v>52</v>
      </c>
      <c r="E13750" s="3" t="s">
        <v>46</v>
      </c>
      <c r="F13750" s="3">
        <f t="shared" ca="1" si="428"/>
        <v>5</v>
      </c>
      <c r="G13750" s="4">
        <f t="shared" ca="1" si="429"/>
        <v>160</v>
      </c>
      <c r="H13750" s="4">
        <f ca="1">+Data_TABLE[[#This Row],[Qty]]*Data_TABLE[[#This Row],[Unit Price]]</f>
        <v>800</v>
      </c>
      <c r="I13750" s="7">
        <v>42387</v>
      </c>
      <c r="J13750" s="10">
        <f>EOMONTH(Data_TABLE[[#This Row],[Date Sold]],0)</f>
        <v>42400</v>
      </c>
    </row>
    <row r="13751" spans="2:10" x14ac:dyDescent="0.25">
      <c r="B13751" s="1" t="s">
        <v>37</v>
      </c>
      <c r="C13751" s="3" t="s">
        <v>56</v>
      </c>
      <c r="D13751" s="2" t="s">
        <v>50</v>
      </c>
      <c r="E13751" s="3" t="s">
        <v>44</v>
      </c>
      <c r="F13751" s="3">
        <f t="shared" ca="1" si="428"/>
        <v>5</v>
      </c>
      <c r="G13751" s="4">
        <f t="shared" ca="1" si="429"/>
        <v>89</v>
      </c>
      <c r="H13751" s="4">
        <f ca="1">+Data_TABLE[[#This Row],[Qty]]*Data_TABLE[[#This Row],[Unit Price]]</f>
        <v>445</v>
      </c>
      <c r="I13751" s="7">
        <v>42387</v>
      </c>
      <c r="J13751" s="10">
        <f>EOMONTH(Data_TABLE[[#This Row],[Date Sold]],0)</f>
        <v>42400</v>
      </c>
    </row>
    <row r="13752" spans="2:10" x14ac:dyDescent="0.25">
      <c r="B13752" s="1" t="s">
        <v>39</v>
      </c>
      <c r="C13752" s="3" t="s">
        <v>55</v>
      </c>
      <c r="D13752" s="2" t="s">
        <v>49</v>
      </c>
      <c r="E13752" s="3" t="s">
        <v>43</v>
      </c>
      <c r="F13752" s="3">
        <f t="shared" ca="1" si="428"/>
        <v>2</v>
      </c>
      <c r="G13752" s="4">
        <f t="shared" ca="1" si="429"/>
        <v>104</v>
      </c>
      <c r="H13752" s="4">
        <f ca="1">+Data_TABLE[[#This Row],[Qty]]*Data_TABLE[[#This Row],[Unit Price]]</f>
        <v>208</v>
      </c>
      <c r="I13752" s="7">
        <v>42387</v>
      </c>
      <c r="J13752" s="10">
        <f>EOMONTH(Data_TABLE[[#This Row],[Date Sold]],0)</f>
        <v>42400</v>
      </c>
    </row>
    <row r="13753" spans="2:10" x14ac:dyDescent="0.25">
      <c r="B13753" s="1" t="s">
        <v>36</v>
      </c>
      <c r="C13753" s="3" t="s">
        <v>56</v>
      </c>
      <c r="D13753" s="2" t="s">
        <v>52</v>
      </c>
      <c r="E13753" s="3" t="s">
        <v>46</v>
      </c>
      <c r="F13753" s="3">
        <f t="shared" ca="1" si="428"/>
        <v>4</v>
      </c>
      <c r="G13753" s="4">
        <f t="shared" ca="1" si="429"/>
        <v>140</v>
      </c>
      <c r="H13753" s="4">
        <f ca="1">+Data_TABLE[[#This Row],[Qty]]*Data_TABLE[[#This Row],[Unit Price]]</f>
        <v>560</v>
      </c>
      <c r="I13753" s="7">
        <v>42388</v>
      </c>
      <c r="J13753" s="10">
        <f>EOMONTH(Data_TABLE[[#This Row],[Date Sold]],0)</f>
        <v>42400</v>
      </c>
    </row>
    <row r="13754" spans="2:10" x14ac:dyDescent="0.25">
      <c r="B13754" s="1" t="s">
        <v>37</v>
      </c>
      <c r="C13754" s="3" t="s">
        <v>56</v>
      </c>
      <c r="D13754" s="2" t="s">
        <v>52</v>
      </c>
      <c r="E13754" s="3" t="s">
        <v>46</v>
      </c>
      <c r="F13754" s="3">
        <f t="shared" ca="1" si="428"/>
        <v>1</v>
      </c>
      <c r="G13754" s="4">
        <f t="shared" ca="1" si="429"/>
        <v>88</v>
      </c>
      <c r="H13754" s="4">
        <f ca="1">+Data_TABLE[[#This Row],[Qty]]*Data_TABLE[[#This Row],[Unit Price]]</f>
        <v>88</v>
      </c>
      <c r="I13754" s="7">
        <v>42388</v>
      </c>
      <c r="J13754" s="10">
        <f>EOMONTH(Data_TABLE[[#This Row],[Date Sold]],0)</f>
        <v>42400</v>
      </c>
    </row>
    <row r="13755" spans="2:10" x14ac:dyDescent="0.25">
      <c r="B13755" s="1" t="s">
        <v>41</v>
      </c>
      <c r="C13755" s="3" t="s">
        <v>55</v>
      </c>
      <c r="D13755" s="2" t="s">
        <v>51</v>
      </c>
      <c r="E13755" s="3" t="s">
        <v>45</v>
      </c>
      <c r="F13755" s="3">
        <f t="shared" ca="1" si="428"/>
        <v>2</v>
      </c>
      <c r="G13755" s="4">
        <f t="shared" ca="1" si="429"/>
        <v>62</v>
      </c>
      <c r="H13755" s="4">
        <f ca="1">+Data_TABLE[[#This Row],[Qty]]*Data_TABLE[[#This Row],[Unit Price]]</f>
        <v>124</v>
      </c>
      <c r="I13755" s="7">
        <v>42388</v>
      </c>
      <c r="J13755" s="10">
        <f>EOMONTH(Data_TABLE[[#This Row],[Date Sold]],0)</f>
        <v>42400</v>
      </c>
    </row>
    <row r="13756" spans="2:10" x14ac:dyDescent="0.25">
      <c r="B13756" s="1" t="s">
        <v>41</v>
      </c>
      <c r="C13756" s="3" t="s">
        <v>56</v>
      </c>
      <c r="D13756" s="2" t="s">
        <v>50</v>
      </c>
      <c r="E13756" s="3" t="s">
        <v>44</v>
      </c>
      <c r="F13756" s="3">
        <f t="shared" ca="1" si="428"/>
        <v>4</v>
      </c>
      <c r="G13756" s="4">
        <f t="shared" ca="1" si="429"/>
        <v>73</v>
      </c>
      <c r="H13756" s="4">
        <f ca="1">+Data_TABLE[[#This Row],[Qty]]*Data_TABLE[[#This Row],[Unit Price]]</f>
        <v>292</v>
      </c>
      <c r="I13756" s="7">
        <v>42388</v>
      </c>
      <c r="J13756" s="10">
        <f>EOMONTH(Data_TABLE[[#This Row],[Date Sold]],0)</f>
        <v>42400</v>
      </c>
    </row>
    <row r="13757" spans="2:10" x14ac:dyDescent="0.25">
      <c r="B13757" s="1" t="s">
        <v>40</v>
      </c>
      <c r="C13757" s="3" t="s">
        <v>56</v>
      </c>
      <c r="D13757" s="2" t="s">
        <v>52</v>
      </c>
      <c r="E13757" s="3" t="s">
        <v>46</v>
      </c>
      <c r="F13757" s="3">
        <f t="shared" ca="1" si="428"/>
        <v>1</v>
      </c>
      <c r="G13757" s="4">
        <f t="shared" ca="1" si="429"/>
        <v>98</v>
      </c>
      <c r="H13757" s="4">
        <f ca="1">+Data_TABLE[[#This Row],[Qty]]*Data_TABLE[[#This Row],[Unit Price]]</f>
        <v>98</v>
      </c>
      <c r="I13757" s="7">
        <v>42388</v>
      </c>
      <c r="J13757" s="10">
        <f>EOMONTH(Data_TABLE[[#This Row],[Date Sold]],0)</f>
        <v>42400</v>
      </c>
    </row>
    <row r="13758" spans="2:10" x14ac:dyDescent="0.25">
      <c r="B13758" s="1" t="s">
        <v>39</v>
      </c>
      <c r="C13758" s="3" t="s">
        <v>55</v>
      </c>
      <c r="D13758" s="2" t="s">
        <v>49</v>
      </c>
      <c r="E13758" s="3" t="s">
        <v>43</v>
      </c>
      <c r="F13758" s="3">
        <f t="shared" ca="1" si="428"/>
        <v>5</v>
      </c>
      <c r="G13758" s="4">
        <f t="shared" ca="1" si="429"/>
        <v>143</v>
      </c>
      <c r="H13758" s="4">
        <f ca="1">+Data_TABLE[[#This Row],[Qty]]*Data_TABLE[[#This Row],[Unit Price]]</f>
        <v>715</v>
      </c>
      <c r="I13758" s="7">
        <v>42388</v>
      </c>
      <c r="J13758" s="10">
        <f>EOMONTH(Data_TABLE[[#This Row],[Date Sold]],0)</f>
        <v>42400</v>
      </c>
    </row>
    <row r="13759" spans="2:10" x14ac:dyDescent="0.25">
      <c r="B13759" s="1" t="s">
        <v>36</v>
      </c>
      <c r="C13759" s="3" t="s">
        <v>56</v>
      </c>
      <c r="D13759" s="2" t="s">
        <v>52</v>
      </c>
      <c r="E13759" s="3" t="s">
        <v>46</v>
      </c>
      <c r="F13759" s="3">
        <f t="shared" ca="1" si="428"/>
        <v>5</v>
      </c>
      <c r="G13759" s="4">
        <f t="shared" ca="1" si="429"/>
        <v>113</v>
      </c>
      <c r="H13759" s="4">
        <f ca="1">+Data_TABLE[[#This Row],[Qty]]*Data_TABLE[[#This Row],[Unit Price]]</f>
        <v>565</v>
      </c>
      <c r="I13759" s="7">
        <v>42388</v>
      </c>
      <c r="J13759" s="10">
        <f>EOMONTH(Data_TABLE[[#This Row],[Date Sold]],0)</f>
        <v>42400</v>
      </c>
    </row>
    <row r="13760" spans="2:10" x14ac:dyDescent="0.25">
      <c r="B13760" s="1" t="s">
        <v>37</v>
      </c>
      <c r="C13760" s="3" t="s">
        <v>55</v>
      </c>
      <c r="D13760" s="2" t="s">
        <v>49</v>
      </c>
      <c r="E13760" s="3" t="s">
        <v>43</v>
      </c>
      <c r="F13760" s="3">
        <f t="shared" ca="1" si="428"/>
        <v>4</v>
      </c>
      <c r="G13760" s="4">
        <f t="shared" ca="1" si="429"/>
        <v>191</v>
      </c>
      <c r="H13760" s="4">
        <f ca="1">+Data_TABLE[[#This Row],[Qty]]*Data_TABLE[[#This Row],[Unit Price]]</f>
        <v>764</v>
      </c>
      <c r="I13760" s="7">
        <v>42388</v>
      </c>
      <c r="J13760" s="10">
        <f>EOMONTH(Data_TABLE[[#This Row],[Date Sold]],0)</f>
        <v>42400</v>
      </c>
    </row>
    <row r="13761" spans="2:10" x14ac:dyDescent="0.25">
      <c r="B13761" s="1" t="s">
        <v>36</v>
      </c>
      <c r="C13761" s="3" t="s">
        <v>54</v>
      </c>
      <c r="D13761" s="2" t="s">
        <v>48</v>
      </c>
      <c r="E13761" s="3" t="s">
        <v>42</v>
      </c>
      <c r="F13761" s="3">
        <f t="shared" ca="1" si="428"/>
        <v>3</v>
      </c>
      <c r="G13761" s="4">
        <f t="shared" ca="1" si="429"/>
        <v>113</v>
      </c>
      <c r="H13761" s="4">
        <f ca="1">+Data_TABLE[[#This Row],[Qty]]*Data_TABLE[[#This Row],[Unit Price]]</f>
        <v>339</v>
      </c>
      <c r="I13761" s="7">
        <v>42388</v>
      </c>
      <c r="J13761" s="10">
        <f>EOMONTH(Data_TABLE[[#This Row],[Date Sold]],0)</f>
        <v>42400</v>
      </c>
    </row>
    <row r="13762" spans="2:10" x14ac:dyDescent="0.25">
      <c r="B13762" s="1" t="s">
        <v>37</v>
      </c>
      <c r="C13762" s="3" t="s">
        <v>56</v>
      </c>
      <c r="D13762" s="2" t="s">
        <v>50</v>
      </c>
      <c r="E13762" s="3" t="s">
        <v>44</v>
      </c>
      <c r="F13762" s="3">
        <f t="shared" ca="1" si="428"/>
        <v>3</v>
      </c>
      <c r="G13762" s="4">
        <f t="shared" ca="1" si="429"/>
        <v>175</v>
      </c>
      <c r="H13762" s="4">
        <f ca="1">+Data_TABLE[[#This Row],[Qty]]*Data_TABLE[[#This Row],[Unit Price]]</f>
        <v>525</v>
      </c>
      <c r="I13762" s="7">
        <v>42388</v>
      </c>
      <c r="J13762" s="10">
        <f>EOMONTH(Data_TABLE[[#This Row],[Date Sold]],0)</f>
        <v>42400</v>
      </c>
    </row>
    <row r="13763" spans="2:10" x14ac:dyDescent="0.25">
      <c r="B13763" s="1" t="s">
        <v>40</v>
      </c>
      <c r="C13763" s="3" t="s">
        <v>55</v>
      </c>
      <c r="D13763" s="2" t="s">
        <v>49</v>
      </c>
      <c r="E13763" s="3" t="s">
        <v>43</v>
      </c>
      <c r="F13763" s="3">
        <f t="shared" ca="1" si="428"/>
        <v>2</v>
      </c>
      <c r="G13763" s="4">
        <f t="shared" ca="1" si="429"/>
        <v>106</v>
      </c>
      <c r="H13763" s="4">
        <f ca="1">+Data_TABLE[[#This Row],[Qty]]*Data_TABLE[[#This Row],[Unit Price]]</f>
        <v>212</v>
      </c>
      <c r="I13763" s="7">
        <v>42388</v>
      </c>
      <c r="J13763" s="10">
        <f>EOMONTH(Data_TABLE[[#This Row],[Date Sold]],0)</f>
        <v>42400</v>
      </c>
    </row>
    <row r="13764" spans="2:10" x14ac:dyDescent="0.25">
      <c r="B13764" s="1" t="s">
        <v>38</v>
      </c>
      <c r="C13764" s="3" t="s">
        <v>56</v>
      </c>
      <c r="D13764" s="2" t="s">
        <v>50</v>
      </c>
      <c r="E13764" s="3" t="s">
        <v>44</v>
      </c>
      <c r="F13764" s="3">
        <f t="shared" ca="1" si="428"/>
        <v>4</v>
      </c>
      <c r="G13764" s="4">
        <f t="shared" ca="1" si="429"/>
        <v>71</v>
      </c>
      <c r="H13764" s="4">
        <f ca="1">+Data_TABLE[[#This Row],[Qty]]*Data_TABLE[[#This Row],[Unit Price]]</f>
        <v>284</v>
      </c>
      <c r="I13764" s="7">
        <v>42388</v>
      </c>
      <c r="J13764" s="10">
        <f>EOMONTH(Data_TABLE[[#This Row],[Date Sold]],0)</f>
        <v>42400</v>
      </c>
    </row>
    <row r="13765" spans="2:10" x14ac:dyDescent="0.25">
      <c r="B13765" s="1" t="s">
        <v>39</v>
      </c>
      <c r="C13765" s="3" t="s">
        <v>55</v>
      </c>
      <c r="D13765" s="2" t="s">
        <v>51</v>
      </c>
      <c r="E13765" s="3" t="s">
        <v>45</v>
      </c>
      <c r="F13765" s="3">
        <f t="shared" ca="1" si="428"/>
        <v>3</v>
      </c>
      <c r="G13765" s="4">
        <f t="shared" ca="1" si="429"/>
        <v>126</v>
      </c>
      <c r="H13765" s="4">
        <f ca="1">+Data_TABLE[[#This Row],[Qty]]*Data_TABLE[[#This Row],[Unit Price]]</f>
        <v>378</v>
      </c>
      <c r="I13765" s="7">
        <v>42388</v>
      </c>
      <c r="J13765" s="10">
        <f>EOMONTH(Data_TABLE[[#This Row],[Date Sold]],0)</f>
        <v>42400</v>
      </c>
    </row>
    <row r="13766" spans="2:10" x14ac:dyDescent="0.25">
      <c r="B13766" s="1" t="s">
        <v>39</v>
      </c>
      <c r="C13766" s="3" t="s">
        <v>54</v>
      </c>
      <c r="D13766" s="2" t="s">
        <v>48</v>
      </c>
      <c r="E13766" s="3" t="s">
        <v>42</v>
      </c>
      <c r="F13766" s="3">
        <f t="shared" ca="1" si="428"/>
        <v>4</v>
      </c>
      <c r="G13766" s="4">
        <f t="shared" ca="1" si="429"/>
        <v>156</v>
      </c>
      <c r="H13766" s="4">
        <f ca="1">+Data_TABLE[[#This Row],[Qty]]*Data_TABLE[[#This Row],[Unit Price]]</f>
        <v>624</v>
      </c>
      <c r="I13766" s="7">
        <v>42388</v>
      </c>
      <c r="J13766" s="10">
        <f>EOMONTH(Data_TABLE[[#This Row],[Date Sold]],0)</f>
        <v>42400</v>
      </c>
    </row>
    <row r="13767" spans="2:10" x14ac:dyDescent="0.25">
      <c r="B13767" s="1" t="s">
        <v>37</v>
      </c>
      <c r="C13767" s="3" t="s">
        <v>54</v>
      </c>
      <c r="D13767" s="2" t="s">
        <v>48</v>
      </c>
      <c r="E13767" s="3" t="s">
        <v>42</v>
      </c>
      <c r="F13767" s="3">
        <f t="shared" ca="1" si="428"/>
        <v>4</v>
      </c>
      <c r="G13767" s="4">
        <f t="shared" ca="1" si="429"/>
        <v>62</v>
      </c>
      <c r="H13767" s="4">
        <f ca="1">+Data_TABLE[[#This Row],[Qty]]*Data_TABLE[[#This Row],[Unit Price]]</f>
        <v>248</v>
      </c>
      <c r="I13767" s="7">
        <v>42388</v>
      </c>
      <c r="J13767" s="10">
        <f>EOMONTH(Data_TABLE[[#This Row],[Date Sold]],0)</f>
        <v>42400</v>
      </c>
    </row>
    <row r="13768" spans="2:10" x14ac:dyDescent="0.25">
      <c r="B13768" s="1" t="s">
        <v>38</v>
      </c>
      <c r="C13768" s="3" t="s">
        <v>54</v>
      </c>
      <c r="D13768" s="2" t="s">
        <v>48</v>
      </c>
      <c r="E13768" s="3" t="s">
        <v>42</v>
      </c>
      <c r="F13768" s="3">
        <f t="shared" ca="1" si="428"/>
        <v>4</v>
      </c>
      <c r="G13768" s="4">
        <f t="shared" ca="1" si="429"/>
        <v>72</v>
      </c>
      <c r="H13768" s="4">
        <f ca="1">+Data_TABLE[[#This Row],[Qty]]*Data_TABLE[[#This Row],[Unit Price]]</f>
        <v>288</v>
      </c>
      <c r="I13768" s="7">
        <v>42388</v>
      </c>
      <c r="J13768" s="10">
        <f>EOMONTH(Data_TABLE[[#This Row],[Date Sold]],0)</f>
        <v>42400</v>
      </c>
    </row>
    <row r="13769" spans="2:10" x14ac:dyDescent="0.25">
      <c r="B13769" s="1" t="s">
        <v>37</v>
      </c>
      <c r="C13769" s="3" t="s">
        <v>55</v>
      </c>
      <c r="D13769" s="2" t="s">
        <v>51</v>
      </c>
      <c r="E13769" s="3" t="s">
        <v>45</v>
      </c>
      <c r="F13769" s="3">
        <f t="shared" ca="1" si="428"/>
        <v>1</v>
      </c>
      <c r="G13769" s="4">
        <f t="shared" ca="1" si="429"/>
        <v>71</v>
      </c>
      <c r="H13769" s="4">
        <f ca="1">+Data_TABLE[[#This Row],[Qty]]*Data_TABLE[[#This Row],[Unit Price]]</f>
        <v>71</v>
      </c>
      <c r="I13769" s="7">
        <v>42388</v>
      </c>
      <c r="J13769" s="10">
        <f>EOMONTH(Data_TABLE[[#This Row],[Date Sold]],0)</f>
        <v>42400</v>
      </c>
    </row>
    <row r="13770" spans="2:10" x14ac:dyDescent="0.25">
      <c r="B13770" s="1" t="s">
        <v>38</v>
      </c>
      <c r="C13770" s="3" t="s">
        <v>54</v>
      </c>
      <c r="D13770" s="2" t="s">
        <v>48</v>
      </c>
      <c r="E13770" s="3" t="s">
        <v>42</v>
      </c>
      <c r="F13770" s="3">
        <f t="shared" ca="1" si="428"/>
        <v>2</v>
      </c>
      <c r="G13770" s="4">
        <f t="shared" ca="1" si="429"/>
        <v>162</v>
      </c>
      <c r="H13770" s="4">
        <f ca="1">+Data_TABLE[[#This Row],[Qty]]*Data_TABLE[[#This Row],[Unit Price]]</f>
        <v>324</v>
      </c>
      <c r="I13770" s="7">
        <v>42388</v>
      </c>
      <c r="J13770" s="10">
        <f>EOMONTH(Data_TABLE[[#This Row],[Date Sold]],0)</f>
        <v>42400</v>
      </c>
    </row>
    <row r="13771" spans="2:10" x14ac:dyDescent="0.25">
      <c r="B13771" s="1" t="s">
        <v>36</v>
      </c>
      <c r="C13771" s="3" t="s">
        <v>54</v>
      </c>
      <c r="D13771" s="2" t="s">
        <v>48</v>
      </c>
      <c r="E13771" s="3" t="s">
        <v>42</v>
      </c>
      <c r="F13771" s="3">
        <f t="shared" ca="1" si="428"/>
        <v>5</v>
      </c>
      <c r="G13771" s="4">
        <f t="shared" ca="1" si="429"/>
        <v>107</v>
      </c>
      <c r="H13771" s="4">
        <f ca="1">+Data_TABLE[[#This Row],[Qty]]*Data_TABLE[[#This Row],[Unit Price]]</f>
        <v>535</v>
      </c>
      <c r="I13771" s="7">
        <v>42388</v>
      </c>
      <c r="J13771" s="10">
        <f>EOMONTH(Data_TABLE[[#This Row],[Date Sold]],0)</f>
        <v>42400</v>
      </c>
    </row>
    <row r="13772" spans="2:10" x14ac:dyDescent="0.25">
      <c r="B13772" s="1" t="s">
        <v>37</v>
      </c>
      <c r="C13772" s="3" t="s">
        <v>54</v>
      </c>
      <c r="D13772" s="2" t="s">
        <v>48</v>
      </c>
      <c r="E13772" s="3" t="s">
        <v>42</v>
      </c>
      <c r="F13772" s="3">
        <f t="shared" ca="1" si="428"/>
        <v>2</v>
      </c>
      <c r="G13772" s="4">
        <f t="shared" ca="1" si="429"/>
        <v>200</v>
      </c>
      <c r="H13772" s="4">
        <f ca="1">+Data_TABLE[[#This Row],[Qty]]*Data_TABLE[[#This Row],[Unit Price]]</f>
        <v>400</v>
      </c>
      <c r="I13772" s="7">
        <v>42388</v>
      </c>
      <c r="J13772" s="10">
        <f>EOMONTH(Data_TABLE[[#This Row],[Date Sold]],0)</f>
        <v>42400</v>
      </c>
    </row>
    <row r="13773" spans="2:10" x14ac:dyDescent="0.25">
      <c r="B13773" s="1" t="s">
        <v>37</v>
      </c>
      <c r="C13773" s="3" t="s">
        <v>56</v>
      </c>
      <c r="D13773" s="2" t="s">
        <v>50</v>
      </c>
      <c r="E13773" s="3" t="s">
        <v>44</v>
      </c>
      <c r="F13773" s="3">
        <f t="shared" ca="1" si="428"/>
        <v>2</v>
      </c>
      <c r="G13773" s="4">
        <f t="shared" ca="1" si="429"/>
        <v>78</v>
      </c>
      <c r="H13773" s="4">
        <f ca="1">+Data_TABLE[[#This Row],[Qty]]*Data_TABLE[[#This Row],[Unit Price]]</f>
        <v>156</v>
      </c>
      <c r="I13773" s="7">
        <v>42388</v>
      </c>
      <c r="J13773" s="10">
        <f>EOMONTH(Data_TABLE[[#This Row],[Date Sold]],0)</f>
        <v>42400</v>
      </c>
    </row>
    <row r="13774" spans="2:10" x14ac:dyDescent="0.25">
      <c r="B13774" s="1" t="s">
        <v>37</v>
      </c>
      <c r="C13774" s="3" t="s">
        <v>56</v>
      </c>
      <c r="D13774" s="2" t="s">
        <v>50</v>
      </c>
      <c r="E13774" s="3" t="s">
        <v>44</v>
      </c>
      <c r="F13774" s="3">
        <f t="shared" ca="1" si="428"/>
        <v>1</v>
      </c>
      <c r="G13774" s="4">
        <f t="shared" ca="1" si="429"/>
        <v>133</v>
      </c>
      <c r="H13774" s="4">
        <f ca="1">+Data_TABLE[[#This Row],[Qty]]*Data_TABLE[[#This Row],[Unit Price]]</f>
        <v>133</v>
      </c>
      <c r="I13774" s="7">
        <v>42388</v>
      </c>
      <c r="J13774" s="10">
        <f>EOMONTH(Data_TABLE[[#This Row],[Date Sold]],0)</f>
        <v>42400</v>
      </c>
    </row>
    <row r="13775" spans="2:10" x14ac:dyDescent="0.25">
      <c r="B13775" s="1" t="s">
        <v>41</v>
      </c>
      <c r="C13775" s="3" t="s">
        <v>56</v>
      </c>
      <c r="D13775" s="2" t="s">
        <v>50</v>
      </c>
      <c r="E13775" s="3" t="s">
        <v>44</v>
      </c>
      <c r="F13775" s="3">
        <f t="shared" ca="1" si="428"/>
        <v>4</v>
      </c>
      <c r="G13775" s="4">
        <f t="shared" ca="1" si="429"/>
        <v>133</v>
      </c>
      <c r="H13775" s="4">
        <f ca="1">+Data_TABLE[[#This Row],[Qty]]*Data_TABLE[[#This Row],[Unit Price]]</f>
        <v>532</v>
      </c>
      <c r="I13775" s="7">
        <v>42388</v>
      </c>
      <c r="J13775" s="10">
        <f>EOMONTH(Data_TABLE[[#This Row],[Date Sold]],0)</f>
        <v>42400</v>
      </c>
    </row>
    <row r="13776" spans="2:10" x14ac:dyDescent="0.25">
      <c r="B13776" s="1" t="s">
        <v>40</v>
      </c>
      <c r="C13776" s="3" t="s">
        <v>55</v>
      </c>
      <c r="D13776" s="2" t="s">
        <v>49</v>
      </c>
      <c r="E13776" s="3" t="s">
        <v>43</v>
      </c>
      <c r="F13776" s="3">
        <f t="shared" ca="1" si="428"/>
        <v>2</v>
      </c>
      <c r="G13776" s="4">
        <f t="shared" ca="1" si="429"/>
        <v>124</v>
      </c>
      <c r="H13776" s="4">
        <f ca="1">+Data_TABLE[[#This Row],[Qty]]*Data_TABLE[[#This Row],[Unit Price]]</f>
        <v>248</v>
      </c>
      <c r="I13776" s="7">
        <v>42388</v>
      </c>
      <c r="J13776" s="10">
        <f>EOMONTH(Data_TABLE[[#This Row],[Date Sold]],0)</f>
        <v>42400</v>
      </c>
    </row>
    <row r="13777" spans="2:10" x14ac:dyDescent="0.25">
      <c r="B13777" s="1" t="s">
        <v>41</v>
      </c>
      <c r="C13777" s="3" t="s">
        <v>55</v>
      </c>
      <c r="D13777" s="2" t="s">
        <v>51</v>
      </c>
      <c r="E13777" s="3" t="s">
        <v>45</v>
      </c>
      <c r="F13777" s="3">
        <f t="shared" ca="1" si="428"/>
        <v>4</v>
      </c>
      <c r="G13777" s="4">
        <f t="shared" ca="1" si="429"/>
        <v>188</v>
      </c>
      <c r="H13777" s="4">
        <f ca="1">+Data_TABLE[[#This Row],[Qty]]*Data_TABLE[[#This Row],[Unit Price]]</f>
        <v>752</v>
      </c>
      <c r="I13777" s="7">
        <v>42388</v>
      </c>
      <c r="J13777" s="10">
        <f>EOMONTH(Data_TABLE[[#This Row],[Date Sold]],0)</f>
        <v>42400</v>
      </c>
    </row>
    <row r="13778" spans="2:10" x14ac:dyDescent="0.25">
      <c r="B13778" s="1" t="s">
        <v>38</v>
      </c>
      <c r="C13778" s="3" t="s">
        <v>55</v>
      </c>
      <c r="D13778" s="2" t="s">
        <v>49</v>
      </c>
      <c r="E13778" s="3" t="s">
        <v>43</v>
      </c>
      <c r="F13778" s="3">
        <f t="shared" ca="1" si="428"/>
        <v>3</v>
      </c>
      <c r="G13778" s="4">
        <f t="shared" ca="1" si="429"/>
        <v>191</v>
      </c>
      <c r="H13778" s="4">
        <f ca="1">+Data_TABLE[[#This Row],[Qty]]*Data_TABLE[[#This Row],[Unit Price]]</f>
        <v>573</v>
      </c>
      <c r="I13778" s="7">
        <v>42388</v>
      </c>
      <c r="J13778" s="10">
        <f>EOMONTH(Data_TABLE[[#This Row],[Date Sold]],0)</f>
        <v>42400</v>
      </c>
    </row>
    <row r="13779" spans="2:10" x14ac:dyDescent="0.25">
      <c r="B13779" s="1" t="s">
        <v>41</v>
      </c>
      <c r="C13779" s="3" t="s">
        <v>55</v>
      </c>
      <c r="D13779" s="2" t="s">
        <v>49</v>
      </c>
      <c r="E13779" s="3" t="s">
        <v>43</v>
      </c>
      <c r="F13779" s="3">
        <f t="shared" ca="1" si="428"/>
        <v>2</v>
      </c>
      <c r="G13779" s="4">
        <f t="shared" ca="1" si="429"/>
        <v>187</v>
      </c>
      <c r="H13779" s="4">
        <f ca="1">+Data_TABLE[[#This Row],[Qty]]*Data_TABLE[[#This Row],[Unit Price]]</f>
        <v>374</v>
      </c>
      <c r="I13779" s="7">
        <v>42388</v>
      </c>
      <c r="J13779" s="10">
        <f>EOMONTH(Data_TABLE[[#This Row],[Date Sold]],0)</f>
        <v>42400</v>
      </c>
    </row>
    <row r="13780" spans="2:10" x14ac:dyDescent="0.25">
      <c r="B13780" s="1" t="s">
        <v>40</v>
      </c>
      <c r="C13780" s="3" t="s">
        <v>55</v>
      </c>
      <c r="D13780" s="2" t="s">
        <v>51</v>
      </c>
      <c r="E13780" s="3" t="s">
        <v>45</v>
      </c>
      <c r="F13780" s="3">
        <f t="shared" ca="1" si="428"/>
        <v>1</v>
      </c>
      <c r="G13780" s="4">
        <f t="shared" ca="1" si="429"/>
        <v>154</v>
      </c>
      <c r="H13780" s="4">
        <f ca="1">+Data_TABLE[[#This Row],[Qty]]*Data_TABLE[[#This Row],[Unit Price]]</f>
        <v>154</v>
      </c>
      <c r="I13780" s="7">
        <v>42388</v>
      </c>
      <c r="J13780" s="10">
        <f>EOMONTH(Data_TABLE[[#This Row],[Date Sold]],0)</f>
        <v>42400</v>
      </c>
    </row>
    <row r="13781" spans="2:10" x14ac:dyDescent="0.25">
      <c r="B13781" s="1" t="s">
        <v>39</v>
      </c>
      <c r="C13781" s="3" t="s">
        <v>54</v>
      </c>
      <c r="D13781" s="2" t="s">
        <v>48</v>
      </c>
      <c r="E13781" s="3" t="s">
        <v>42</v>
      </c>
      <c r="F13781" s="3">
        <f t="shared" ca="1" si="428"/>
        <v>5</v>
      </c>
      <c r="G13781" s="4">
        <f t="shared" ca="1" si="429"/>
        <v>155</v>
      </c>
      <c r="H13781" s="4">
        <f ca="1">+Data_TABLE[[#This Row],[Qty]]*Data_TABLE[[#This Row],[Unit Price]]</f>
        <v>775</v>
      </c>
      <c r="I13781" s="7">
        <v>42388</v>
      </c>
      <c r="J13781" s="10">
        <f>EOMONTH(Data_TABLE[[#This Row],[Date Sold]],0)</f>
        <v>42400</v>
      </c>
    </row>
    <row r="13782" spans="2:10" x14ac:dyDescent="0.25">
      <c r="B13782" s="1" t="s">
        <v>41</v>
      </c>
      <c r="C13782" s="3" t="s">
        <v>54</v>
      </c>
      <c r="D13782" s="2" t="s">
        <v>48</v>
      </c>
      <c r="E13782" s="3" t="s">
        <v>42</v>
      </c>
      <c r="F13782" s="3">
        <f t="shared" ca="1" si="428"/>
        <v>3</v>
      </c>
      <c r="G13782" s="4">
        <f t="shared" ca="1" si="429"/>
        <v>75</v>
      </c>
      <c r="H13782" s="4">
        <f ca="1">+Data_TABLE[[#This Row],[Qty]]*Data_TABLE[[#This Row],[Unit Price]]</f>
        <v>225</v>
      </c>
      <c r="I13782" s="7">
        <v>42388</v>
      </c>
      <c r="J13782" s="10">
        <f>EOMONTH(Data_TABLE[[#This Row],[Date Sold]],0)</f>
        <v>42400</v>
      </c>
    </row>
    <row r="13783" spans="2:10" x14ac:dyDescent="0.25">
      <c r="B13783" s="1" t="s">
        <v>36</v>
      </c>
      <c r="C13783" s="3" t="s">
        <v>55</v>
      </c>
      <c r="D13783" s="2" t="s">
        <v>49</v>
      </c>
      <c r="E13783" s="3" t="s">
        <v>43</v>
      </c>
      <c r="F13783" s="3">
        <f t="shared" ca="1" si="428"/>
        <v>4</v>
      </c>
      <c r="G13783" s="4">
        <f t="shared" ca="1" si="429"/>
        <v>124</v>
      </c>
      <c r="H13783" s="4">
        <f ca="1">+Data_TABLE[[#This Row],[Qty]]*Data_TABLE[[#This Row],[Unit Price]]</f>
        <v>496</v>
      </c>
      <c r="I13783" s="7">
        <v>42388</v>
      </c>
      <c r="J13783" s="10">
        <f>EOMONTH(Data_TABLE[[#This Row],[Date Sold]],0)</f>
        <v>42400</v>
      </c>
    </row>
    <row r="13784" spans="2:10" x14ac:dyDescent="0.25">
      <c r="B13784" s="1" t="s">
        <v>37</v>
      </c>
      <c r="C13784" s="3" t="s">
        <v>55</v>
      </c>
      <c r="D13784" s="2" t="s">
        <v>49</v>
      </c>
      <c r="E13784" s="3" t="s">
        <v>43</v>
      </c>
      <c r="F13784" s="3">
        <f t="shared" ca="1" si="428"/>
        <v>3</v>
      </c>
      <c r="G13784" s="4">
        <f t="shared" ca="1" si="429"/>
        <v>183</v>
      </c>
      <c r="H13784" s="4">
        <f ca="1">+Data_TABLE[[#This Row],[Qty]]*Data_TABLE[[#This Row],[Unit Price]]</f>
        <v>549</v>
      </c>
      <c r="I13784" s="7">
        <v>42388</v>
      </c>
      <c r="J13784" s="10">
        <f>EOMONTH(Data_TABLE[[#This Row],[Date Sold]],0)</f>
        <v>42400</v>
      </c>
    </row>
    <row r="13785" spans="2:10" x14ac:dyDescent="0.25">
      <c r="B13785" s="1" t="s">
        <v>39</v>
      </c>
      <c r="C13785" s="3" t="s">
        <v>55</v>
      </c>
      <c r="D13785" s="2" t="s">
        <v>51</v>
      </c>
      <c r="E13785" s="3" t="s">
        <v>45</v>
      </c>
      <c r="F13785" s="3">
        <f t="shared" ca="1" si="428"/>
        <v>4</v>
      </c>
      <c r="G13785" s="4">
        <f t="shared" ca="1" si="429"/>
        <v>165</v>
      </c>
      <c r="H13785" s="4">
        <f ca="1">+Data_TABLE[[#This Row],[Qty]]*Data_TABLE[[#This Row],[Unit Price]]</f>
        <v>660</v>
      </c>
      <c r="I13785" s="7">
        <v>42388</v>
      </c>
      <c r="J13785" s="10">
        <f>EOMONTH(Data_TABLE[[#This Row],[Date Sold]],0)</f>
        <v>42400</v>
      </c>
    </row>
    <row r="13786" spans="2:10" x14ac:dyDescent="0.25">
      <c r="B13786" s="1" t="s">
        <v>41</v>
      </c>
      <c r="C13786" s="3" t="s">
        <v>55</v>
      </c>
      <c r="D13786" s="2" t="s">
        <v>51</v>
      </c>
      <c r="E13786" s="3" t="s">
        <v>45</v>
      </c>
      <c r="F13786" s="3">
        <f t="shared" ca="1" si="428"/>
        <v>3</v>
      </c>
      <c r="G13786" s="4">
        <f t="shared" ca="1" si="429"/>
        <v>82</v>
      </c>
      <c r="H13786" s="4">
        <f ca="1">+Data_TABLE[[#This Row],[Qty]]*Data_TABLE[[#This Row],[Unit Price]]</f>
        <v>246</v>
      </c>
      <c r="I13786" s="7">
        <v>42388</v>
      </c>
      <c r="J13786" s="10">
        <f>EOMONTH(Data_TABLE[[#This Row],[Date Sold]],0)</f>
        <v>42400</v>
      </c>
    </row>
    <row r="13787" spans="2:10" x14ac:dyDescent="0.25">
      <c r="B13787" s="1" t="s">
        <v>38</v>
      </c>
      <c r="C13787" s="3" t="s">
        <v>55</v>
      </c>
      <c r="D13787" s="2" t="s">
        <v>49</v>
      </c>
      <c r="E13787" s="3" t="s">
        <v>43</v>
      </c>
      <c r="F13787" s="3">
        <f t="shared" ca="1" si="428"/>
        <v>5</v>
      </c>
      <c r="G13787" s="4">
        <f t="shared" ca="1" si="429"/>
        <v>147</v>
      </c>
      <c r="H13787" s="4">
        <f ca="1">+Data_TABLE[[#This Row],[Qty]]*Data_TABLE[[#This Row],[Unit Price]]</f>
        <v>735</v>
      </c>
      <c r="I13787" s="7">
        <v>42388</v>
      </c>
      <c r="J13787" s="10">
        <f>EOMONTH(Data_TABLE[[#This Row],[Date Sold]],0)</f>
        <v>42400</v>
      </c>
    </row>
    <row r="13788" spans="2:10" x14ac:dyDescent="0.25">
      <c r="B13788" s="1" t="s">
        <v>36</v>
      </c>
      <c r="C13788" s="3" t="s">
        <v>56</v>
      </c>
      <c r="D13788" s="2" t="s">
        <v>50</v>
      </c>
      <c r="E13788" s="3" t="s">
        <v>44</v>
      </c>
      <c r="F13788" s="3">
        <f t="shared" ca="1" si="428"/>
        <v>1</v>
      </c>
      <c r="G13788" s="4">
        <f t="shared" ca="1" si="429"/>
        <v>186</v>
      </c>
      <c r="H13788" s="4">
        <f ca="1">+Data_TABLE[[#This Row],[Qty]]*Data_TABLE[[#This Row],[Unit Price]]</f>
        <v>186</v>
      </c>
      <c r="I13788" s="7">
        <v>42388</v>
      </c>
      <c r="J13788" s="10">
        <f>EOMONTH(Data_TABLE[[#This Row],[Date Sold]],0)</f>
        <v>42400</v>
      </c>
    </row>
    <row r="13789" spans="2:10" x14ac:dyDescent="0.25">
      <c r="B13789" s="1" t="s">
        <v>36</v>
      </c>
      <c r="C13789" s="3" t="s">
        <v>56</v>
      </c>
      <c r="D13789" s="2" t="s">
        <v>50</v>
      </c>
      <c r="E13789" s="3" t="s">
        <v>44</v>
      </c>
      <c r="F13789" s="3">
        <f t="shared" ca="1" si="428"/>
        <v>1</v>
      </c>
      <c r="G13789" s="4">
        <f t="shared" ca="1" si="429"/>
        <v>96</v>
      </c>
      <c r="H13789" s="4">
        <f ca="1">+Data_TABLE[[#This Row],[Qty]]*Data_TABLE[[#This Row],[Unit Price]]</f>
        <v>96</v>
      </c>
      <c r="I13789" s="7">
        <v>42388</v>
      </c>
      <c r="J13789" s="10">
        <f>EOMONTH(Data_TABLE[[#This Row],[Date Sold]],0)</f>
        <v>42400</v>
      </c>
    </row>
    <row r="13790" spans="2:10" x14ac:dyDescent="0.25">
      <c r="B13790" s="1" t="s">
        <v>40</v>
      </c>
      <c r="C13790" s="3" t="s">
        <v>56</v>
      </c>
      <c r="D13790" s="2" t="s">
        <v>50</v>
      </c>
      <c r="E13790" s="3" t="s">
        <v>44</v>
      </c>
      <c r="F13790" s="3">
        <f t="shared" ca="1" si="428"/>
        <v>1</v>
      </c>
      <c r="G13790" s="4">
        <f t="shared" ca="1" si="429"/>
        <v>197</v>
      </c>
      <c r="H13790" s="4">
        <f ca="1">+Data_TABLE[[#This Row],[Qty]]*Data_TABLE[[#This Row],[Unit Price]]</f>
        <v>197</v>
      </c>
      <c r="I13790" s="7">
        <v>42388</v>
      </c>
      <c r="J13790" s="10">
        <f>EOMONTH(Data_TABLE[[#This Row],[Date Sold]],0)</f>
        <v>42400</v>
      </c>
    </row>
    <row r="13791" spans="2:10" x14ac:dyDescent="0.25">
      <c r="B13791" s="1" t="s">
        <v>39</v>
      </c>
      <c r="C13791" s="3" t="s">
        <v>54</v>
      </c>
      <c r="D13791" s="2" t="s">
        <v>48</v>
      </c>
      <c r="E13791" s="3" t="s">
        <v>42</v>
      </c>
      <c r="F13791" s="3">
        <f t="shared" ca="1" si="428"/>
        <v>3</v>
      </c>
      <c r="G13791" s="4">
        <f t="shared" ca="1" si="429"/>
        <v>107</v>
      </c>
      <c r="H13791" s="4">
        <f ca="1">+Data_TABLE[[#This Row],[Qty]]*Data_TABLE[[#This Row],[Unit Price]]</f>
        <v>321</v>
      </c>
      <c r="I13791" s="7">
        <v>42388</v>
      </c>
      <c r="J13791" s="10">
        <f>EOMONTH(Data_TABLE[[#This Row],[Date Sold]],0)</f>
        <v>42400</v>
      </c>
    </row>
    <row r="13792" spans="2:10" x14ac:dyDescent="0.25">
      <c r="B13792" s="1" t="s">
        <v>40</v>
      </c>
      <c r="C13792" s="3" t="s">
        <v>56</v>
      </c>
      <c r="D13792" s="2" t="s">
        <v>52</v>
      </c>
      <c r="E13792" s="3" t="s">
        <v>46</v>
      </c>
      <c r="F13792" s="3">
        <f t="shared" ca="1" si="428"/>
        <v>5</v>
      </c>
      <c r="G13792" s="4">
        <f t="shared" ca="1" si="429"/>
        <v>92</v>
      </c>
      <c r="H13792" s="4">
        <f ca="1">+Data_TABLE[[#This Row],[Qty]]*Data_TABLE[[#This Row],[Unit Price]]</f>
        <v>460</v>
      </c>
      <c r="I13792" s="7">
        <v>42388</v>
      </c>
      <c r="J13792" s="10">
        <f>EOMONTH(Data_TABLE[[#This Row],[Date Sold]],0)</f>
        <v>42400</v>
      </c>
    </row>
    <row r="13793" spans="2:10" x14ac:dyDescent="0.25">
      <c r="B13793" s="1" t="s">
        <v>39</v>
      </c>
      <c r="C13793" s="3" t="s">
        <v>55</v>
      </c>
      <c r="D13793" s="2" t="s">
        <v>51</v>
      </c>
      <c r="E13793" s="3" t="s">
        <v>45</v>
      </c>
      <c r="F13793" s="3">
        <f t="shared" ca="1" si="428"/>
        <v>4</v>
      </c>
      <c r="G13793" s="4">
        <f t="shared" ca="1" si="429"/>
        <v>134</v>
      </c>
      <c r="H13793" s="4">
        <f ca="1">+Data_TABLE[[#This Row],[Qty]]*Data_TABLE[[#This Row],[Unit Price]]</f>
        <v>536</v>
      </c>
      <c r="I13793" s="7">
        <v>42388</v>
      </c>
      <c r="J13793" s="10">
        <f>EOMONTH(Data_TABLE[[#This Row],[Date Sold]],0)</f>
        <v>42400</v>
      </c>
    </row>
    <row r="13794" spans="2:10" x14ac:dyDescent="0.25">
      <c r="B13794" s="1" t="s">
        <v>36</v>
      </c>
      <c r="C13794" s="3" t="s">
        <v>55</v>
      </c>
      <c r="D13794" s="2" t="s">
        <v>51</v>
      </c>
      <c r="E13794" s="3" t="s">
        <v>45</v>
      </c>
      <c r="F13794" s="3">
        <f t="shared" ca="1" si="428"/>
        <v>4</v>
      </c>
      <c r="G13794" s="4">
        <f t="shared" ca="1" si="429"/>
        <v>187</v>
      </c>
      <c r="H13794" s="4">
        <f ca="1">+Data_TABLE[[#This Row],[Qty]]*Data_TABLE[[#This Row],[Unit Price]]</f>
        <v>748</v>
      </c>
      <c r="I13794" s="7">
        <v>42388</v>
      </c>
      <c r="J13794" s="10">
        <f>EOMONTH(Data_TABLE[[#This Row],[Date Sold]],0)</f>
        <v>42400</v>
      </c>
    </row>
    <row r="13795" spans="2:10" x14ac:dyDescent="0.25">
      <c r="B13795" s="1" t="s">
        <v>36</v>
      </c>
      <c r="C13795" s="3" t="s">
        <v>55</v>
      </c>
      <c r="D13795" s="2" t="s">
        <v>49</v>
      </c>
      <c r="E13795" s="3" t="s">
        <v>43</v>
      </c>
      <c r="F13795" s="3">
        <f t="shared" ca="1" si="428"/>
        <v>1</v>
      </c>
      <c r="G13795" s="4">
        <f t="shared" ca="1" si="429"/>
        <v>79</v>
      </c>
      <c r="H13795" s="4">
        <f ca="1">+Data_TABLE[[#This Row],[Qty]]*Data_TABLE[[#This Row],[Unit Price]]</f>
        <v>79</v>
      </c>
      <c r="I13795" s="7">
        <v>42388</v>
      </c>
      <c r="J13795" s="10">
        <f>EOMONTH(Data_TABLE[[#This Row],[Date Sold]],0)</f>
        <v>42400</v>
      </c>
    </row>
    <row r="13796" spans="2:10" x14ac:dyDescent="0.25">
      <c r="B13796" s="1" t="s">
        <v>37</v>
      </c>
      <c r="C13796" s="3" t="s">
        <v>56</v>
      </c>
      <c r="D13796" s="2" t="s">
        <v>50</v>
      </c>
      <c r="E13796" s="3" t="s">
        <v>44</v>
      </c>
      <c r="F13796" s="3">
        <f t="shared" ca="1" si="428"/>
        <v>4</v>
      </c>
      <c r="G13796" s="4">
        <f t="shared" ca="1" si="429"/>
        <v>82</v>
      </c>
      <c r="H13796" s="4">
        <f ca="1">+Data_TABLE[[#This Row],[Qty]]*Data_TABLE[[#This Row],[Unit Price]]</f>
        <v>328</v>
      </c>
      <c r="I13796" s="7">
        <v>42388</v>
      </c>
      <c r="J13796" s="10">
        <f>EOMONTH(Data_TABLE[[#This Row],[Date Sold]],0)</f>
        <v>42400</v>
      </c>
    </row>
    <row r="13797" spans="2:10" x14ac:dyDescent="0.25">
      <c r="B13797" s="1" t="s">
        <v>37</v>
      </c>
      <c r="C13797" s="3" t="s">
        <v>54</v>
      </c>
      <c r="D13797" s="2" t="s">
        <v>48</v>
      </c>
      <c r="E13797" s="3" t="s">
        <v>42</v>
      </c>
      <c r="F13797" s="3">
        <f t="shared" ca="1" si="428"/>
        <v>5</v>
      </c>
      <c r="G13797" s="4">
        <f t="shared" ca="1" si="429"/>
        <v>110</v>
      </c>
      <c r="H13797" s="4">
        <f ca="1">+Data_TABLE[[#This Row],[Qty]]*Data_TABLE[[#This Row],[Unit Price]]</f>
        <v>550</v>
      </c>
      <c r="I13797" s="7">
        <v>42388</v>
      </c>
      <c r="J13797" s="10">
        <f>EOMONTH(Data_TABLE[[#This Row],[Date Sold]],0)</f>
        <v>42400</v>
      </c>
    </row>
    <row r="13798" spans="2:10" x14ac:dyDescent="0.25">
      <c r="B13798" s="1" t="s">
        <v>36</v>
      </c>
      <c r="C13798" s="3" t="s">
        <v>56</v>
      </c>
      <c r="D13798" s="2" t="s">
        <v>52</v>
      </c>
      <c r="E13798" s="3" t="s">
        <v>46</v>
      </c>
      <c r="F13798" s="3">
        <f t="shared" ca="1" si="428"/>
        <v>3</v>
      </c>
      <c r="G13798" s="4">
        <f t="shared" ca="1" si="429"/>
        <v>139</v>
      </c>
      <c r="H13798" s="4">
        <f ca="1">+Data_TABLE[[#This Row],[Qty]]*Data_TABLE[[#This Row],[Unit Price]]</f>
        <v>417</v>
      </c>
      <c r="I13798" s="7">
        <v>42388</v>
      </c>
      <c r="J13798" s="10">
        <f>EOMONTH(Data_TABLE[[#This Row],[Date Sold]],0)</f>
        <v>42400</v>
      </c>
    </row>
    <row r="13799" spans="2:10" x14ac:dyDescent="0.25">
      <c r="B13799" s="1" t="s">
        <v>40</v>
      </c>
      <c r="C13799" s="3" t="s">
        <v>54</v>
      </c>
      <c r="D13799" s="2" t="s">
        <v>48</v>
      </c>
      <c r="E13799" s="3" t="s">
        <v>42</v>
      </c>
      <c r="F13799" s="3">
        <f t="shared" ca="1" si="428"/>
        <v>5</v>
      </c>
      <c r="G13799" s="4">
        <f t="shared" ca="1" si="429"/>
        <v>183</v>
      </c>
      <c r="H13799" s="4">
        <f ca="1">+Data_TABLE[[#This Row],[Qty]]*Data_TABLE[[#This Row],[Unit Price]]</f>
        <v>915</v>
      </c>
      <c r="I13799" s="7">
        <v>42388</v>
      </c>
      <c r="J13799" s="10">
        <f>EOMONTH(Data_TABLE[[#This Row],[Date Sold]],0)</f>
        <v>42400</v>
      </c>
    </row>
    <row r="13800" spans="2:10" x14ac:dyDescent="0.25">
      <c r="B13800" s="1" t="s">
        <v>37</v>
      </c>
      <c r="C13800" s="3" t="s">
        <v>55</v>
      </c>
      <c r="D13800" s="2" t="s">
        <v>49</v>
      </c>
      <c r="E13800" s="3" t="s">
        <v>43</v>
      </c>
      <c r="F13800" s="3">
        <f t="shared" ca="1" si="428"/>
        <v>4</v>
      </c>
      <c r="G13800" s="4">
        <f t="shared" ca="1" si="429"/>
        <v>187</v>
      </c>
      <c r="H13800" s="4">
        <f ca="1">+Data_TABLE[[#This Row],[Qty]]*Data_TABLE[[#This Row],[Unit Price]]</f>
        <v>748</v>
      </c>
      <c r="I13800" s="7">
        <v>42388</v>
      </c>
      <c r="J13800" s="10">
        <f>EOMONTH(Data_TABLE[[#This Row],[Date Sold]],0)</f>
        <v>42400</v>
      </c>
    </row>
    <row r="13801" spans="2:10" x14ac:dyDescent="0.25">
      <c r="B13801" s="1" t="s">
        <v>38</v>
      </c>
      <c r="C13801" s="3" t="s">
        <v>55</v>
      </c>
      <c r="D13801" s="2" t="s">
        <v>49</v>
      </c>
      <c r="E13801" s="3" t="s">
        <v>43</v>
      </c>
      <c r="F13801" s="3">
        <f t="shared" ca="1" si="428"/>
        <v>5</v>
      </c>
      <c r="G13801" s="4">
        <f t="shared" ca="1" si="429"/>
        <v>192</v>
      </c>
      <c r="H13801" s="4">
        <f ca="1">+Data_TABLE[[#This Row],[Qty]]*Data_TABLE[[#This Row],[Unit Price]]</f>
        <v>960</v>
      </c>
      <c r="I13801" s="7">
        <v>42388</v>
      </c>
      <c r="J13801" s="10">
        <f>EOMONTH(Data_TABLE[[#This Row],[Date Sold]],0)</f>
        <v>42400</v>
      </c>
    </row>
    <row r="13802" spans="2:10" x14ac:dyDescent="0.25">
      <c r="B13802" s="1" t="s">
        <v>39</v>
      </c>
      <c r="C13802" s="3" t="s">
        <v>54</v>
      </c>
      <c r="D13802" s="2" t="s">
        <v>48</v>
      </c>
      <c r="E13802" s="3" t="s">
        <v>42</v>
      </c>
      <c r="F13802" s="3">
        <f t="shared" ca="1" si="428"/>
        <v>1</v>
      </c>
      <c r="G13802" s="4">
        <f t="shared" ca="1" si="429"/>
        <v>105</v>
      </c>
      <c r="H13802" s="4">
        <f ca="1">+Data_TABLE[[#This Row],[Qty]]*Data_TABLE[[#This Row],[Unit Price]]</f>
        <v>105</v>
      </c>
      <c r="I13802" s="7">
        <v>42388</v>
      </c>
      <c r="J13802" s="10">
        <f>EOMONTH(Data_TABLE[[#This Row],[Date Sold]],0)</f>
        <v>42400</v>
      </c>
    </row>
    <row r="13803" spans="2:10" x14ac:dyDescent="0.25">
      <c r="B13803" s="1" t="s">
        <v>38</v>
      </c>
      <c r="C13803" s="3" t="s">
        <v>56</v>
      </c>
      <c r="D13803" s="2" t="s">
        <v>50</v>
      </c>
      <c r="E13803" s="3" t="s">
        <v>44</v>
      </c>
      <c r="F13803" s="3">
        <f t="shared" ca="1" si="428"/>
        <v>4</v>
      </c>
      <c r="G13803" s="4">
        <f t="shared" ca="1" si="429"/>
        <v>135</v>
      </c>
      <c r="H13803" s="4">
        <f ca="1">+Data_TABLE[[#This Row],[Qty]]*Data_TABLE[[#This Row],[Unit Price]]</f>
        <v>540</v>
      </c>
      <c r="I13803" s="7">
        <v>42389</v>
      </c>
      <c r="J13803" s="10">
        <f>EOMONTH(Data_TABLE[[#This Row],[Date Sold]],0)</f>
        <v>42400</v>
      </c>
    </row>
    <row r="13804" spans="2:10" x14ac:dyDescent="0.25">
      <c r="B13804" s="1" t="s">
        <v>38</v>
      </c>
      <c r="C13804" s="3" t="s">
        <v>55</v>
      </c>
      <c r="D13804" s="2" t="s">
        <v>51</v>
      </c>
      <c r="E13804" s="3" t="s">
        <v>45</v>
      </c>
      <c r="F13804" s="3">
        <f t="shared" ca="1" si="428"/>
        <v>2</v>
      </c>
      <c r="G13804" s="4">
        <f t="shared" ca="1" si="429"/>
        <v>107</v>
      </c>
      <c r="H13804" s="4">
        <f ca="1">+Data_TABLE[[#This Row],[Qty]]*Data_TABLE[[#This Row],[Unit Price]]</f>
        <v>214</v>
      </c>
      <c r="I13804" s="7">
        <v>42389</v>
      </c>
      <c r="J13804" s="10">
        <f>EOMONTH(Data_TABLE[[#This Row],[Date Sold]],0)</f>
        <v>42400</v>
      </c>
    </row>
    <row r="13805" spans="2:10" x14ac:dyDescent="0.25">
      <c r="B13805" s="1" t="s">
        <v>36</v>
      </c>
      <c r="C13805" s="3" t="s">
        <v>56</v>
      </c>
      <c r="D13805" s="2" t="s">
        <v>50</v>
      </c>
      <c r="E13805" s="3" t="s">
        <v>44</v>
      </c>
      <c r="F13805" s="3">
        <f t="shared" ca="1" si="428"/>
        <v>5</v>
      </c>
      <c r="G13805" s="4">
        <f t="shared" ca="1" si="429"/>
        <v>104</v>
      </c>
      <c r="H13805" s="4">
        <f ca="1">+Data_TABLE[[#This Row],[Qty]]*Data_TABLE[[#This Row],[Unit Price]]</f>
        <v>520</v>
      </c>
      <c r="I13805" s="7">
        <v>42389</v>
      </c>
      <c r="J13805" s="10">
        <f>EOMONTH(Data_TABLE[[#This Row],[Date Sold]],0)</f>
        <v>42400</v>
      </c>
    </row>
    <row r="13806" spans="2:10" x14ac:dyDescent="0.25">
      <c r="B13806" s="1" t="s">
        <v>36</v>
      </c>
      <c r="C13806" s="3" t="s">
        <v>56</v>
      </c>
      <c r="D13806" s="2" t="s">
        <v>50</v>
      </c>
      <c r="E13806" s="3" t="s">
        <v>44</v>
      </c>
      <c r="F13806" s="3">
        <f t="shared" ca="1" si="428"/>
        <v>5</v>
      </c>
      <c r="G13806" s="4">
        <f t="shared" ca="1" si="429"/>
        <v>174</v>
      </c>
      <c r="H13806" s="4">
        <f ca="1">+Data_TABLE[[#This Row],[Qty]]*Data_TABLE[[#This Row],[Unit Price]]</f>
        <v>870</v>
      </c>
      <c r="I13806" s="7">
        <v>42389</v>
      </c>
      <c r="J13806" s="10">
        <f>EOMONTH(Data_TABLE[[#This Row],[Date Sold]],0)</f>
        <v>42400</v>
      </c>
    </row>
    <row r="13807" spans="2:10" x14ac:dyDescent="0.25">
      <c r="B13807" s="1" t="s">
        <v>39</v>
      </c>
      <c r="C13807" s="3" t="s">
        <v>56</v>
      </c>
      <c r="D13807" s="2" t="s">
        <v>50</v>
      </c>
      <c r="E13807" s="3" t="s">
        <v>44</v>
      </c>
      <c r="F13807" s="3">
        <f t="shared" ca="1" si="428"/>
        <v>1</v>
      </c>
      <c r="G13807" s="4">
        <f t="shared" ca="1" si="429"/>
        <v>146</v>
      </c>
      <c r="H13807" s="4">
        <f ca="1">+Data_TABLE[[#This Row],[Qty]]*Data_TABLE[[#This Row],[Unit Price]]</f>
        <v>146</v>
      </c>
      <c r="I13807" s="7">
        <v>42389</v>
      </c>
      <c r="J13807" s="10">
        <f>EOMONTH(Data_TABLE[[#This Row],[Date Sold]],0)</f>
        <v>42400</v>
      </c>
    </row>
    <row r="13808" spans="2:10" x14ac:dyDescent="0.25">
      <c r="B13808" s="1" t="s">
        <v>41</v>
      </c>
      <c r="C13808" s="3" t="s">
        <v>54</v>
      </c>
      <c r="D13808" s="2" t="s">
        <v>48</v>
      </c>
      <c r="E13808" s="3" t="s">
        <v>42</v>
      </c>
      <c r="F13808" s="3">
        <f t="shared" ca="1" si="428"/>
        <v>1</v>
      </c>
      <c r="G13808" s="4">
        <f t="shared" ca="1" si="429"/>
        <v>104</v>
      </c>
      <c r="H13808" s="4">
        <f ca="1">+Data_TABLE[[#This Row],[Qty]]*Data_TABLE[[#This Row],[Unit Price]]</f>
        <v>104</v>
      </c>
      <c r="I13808" s="7">
        <v>42389</v>
      </c>
      <c r="J13808" s="10">
        <f>EOMONTH(Data_TABLE[[#This Row],[Date Sold]],0)</f>
        <v>42400</v>
      </c>
    </row>
    <row r="13809" spans="2:10" x14ac:dyDescent="0.25">
      <c r="B13809" s="1" t="s">
        <v>41</v>
      </c>
      <c r="C13809" s="3" t="s">
        <v>56</v>
      </c>
      <c r="D13809" s="2" t="s">
        <v>52</v>
      </c>
      <c r="E13809" s="3" t="s">
        <v>46</v>
      </c>
      <c r="F13809" s="3">
        <f t="shared" ref="F13809:F13872" ca="1" si="430">RANDBETWEEN(1,5)</f>
        <v>3</v>
      </c>
      <c r="G13809" s="4">
        <f t="shared" ref="G13809:G13872" ca="1" si="431">RANDBETWEEN(60,200)</f>
        <v>151</v>
      </c>
      <c r="H13809" s="4">
        <f ca="1">+Data_TABLE[[#This Row],[Qty]]*Data_TABLE[[#This Row],[Unit Price]]</f>
        <v>453</v>
      </c>
      <c r="I13809" s="7">
        <v>42389</v>
      </c>
      <c r="J13809" s="10">
        <f>EOMONTH(Data_TABLE[[#This Row],[Date Sold]],0)</f>
        <v>42400</v>
      </c>
    </row>
    <row r="13810" spans="2:10" x14ac:dyDescent="0.25">
      <c r="B13810" s="1" t="s">
        <v>38</v>
      </c>
      <c r="C13810" s="3" t="s">
        <v>55</v>
      </c>
      <c r="D13810" s="2" t="s">
        <v>51</v>
      </c>
      <c r="E13810" s="3" t="s">
        <v>45</v>
      </c>
      <c r="F13810" s="3">
        <f t="shared" ca="1" si="430"/>
        <v>1</v>
      </c>
      <c r="G13810" s="4">
        <f t="shared" ca="1" si="431"/>
        <v>75</v>
      </c>
      <c r="H13810" s="4">
        <f ca="1">+Data_TABLE[[#This Row],[Qty]]*Data_TABLE[[#This Row],[Unit Price]]</f>
        <v>75</v>
      </c>
      <c r="I13810" s="7">
        <v>42389</v>
      </c>
      <c r="J13810" s="10">
        <f>EOMONTH(Data_TABLE[[#This Row],[Date Sold]],0)</f>
        <v>42400</v>
      </c>
    </row>
    <row r="13811" spans="2:10" x14ac:dyDescent="0.25">
      <c r="B13811" s="1" t="s">
        <v>36</v>
      </c>
      <c r="C13811" s="3" t="s">
        <v>55</v>
      </c>
      <c r="D13811" s="2" t="s">
        <v>49</v>
      </c>
      <c r="E13811" s="3" t="s">
        <v>43</v>
      </c>
      <c r="F13811" s="3">
        <f t="shared" ca="1" si="430"/>
        <v>3</v>
      </c>
      <c r="G13811" s="4">
        <f t="shared" ca="1" si="431"/>
        <v>190</v>
      </c>
      <c r="H13811" s="4">
        <f ca="1">+Data_TABLE[[#This Row],[Qty]]*Data_TABLE[[#This Row],[Unit Price]]</f>
        <v>570</v>
      </c>
      <c r="I13811" s="7">
        <v>42389</v>
      </c>
      <c r="J13811" s="10">
        <f>EOMONTH(Data_TABLE[[#This Row],[Date Sold]],0)</f>
        <v>42400</v>
      </c>
    </row>
    <row r="13812" spans="2:10" x14ac:dyDescent="0.25">
      <c r="B13812" s="1" t="s">
        <v>39</v>
      </c>
      <c r="C13812" s="3" t="s">
        <v>55</v>
      </c>
      <c r="D13812" s="2" t="s">
        <v>49</v>
      </c>
      <c r="E13812" s="3" t="s">
        <v>43</v>
      </c>
      <c r="F13812" s="3">
        <f t="shared" ca="1" si="430"/>
        <v>1</v>
      </c>
      <c r="G13812" s="4">
        <f t="shared" ca="1" si="431"/>
        <v>88</v>
      </c>
      <c r="H13812" s="4">
        <f ca="1">+Data_TABLE[[#This Row],[Qty]]*Data_TABLE[[#This Row],[Unit Price]]</f>
        <v>88</v>
      </c>
      <c r="I13812" s="7">
        <v>42389</v>
      </c>
      <c r="J13812" s="10">
        <f>EOMONTH(Data_TABLE[[#This Row],[Date Sold]],0)</f>
        <v>42400</v>
      </c>
    </row>
    <row r="13813" spans="2:10" x14ac:dyDescent="0.25">
      <c r="B13813" s="1" t="s">
        <v>36</v>
      </c>
      <c r="C13813" s="3" t="s">
        <v>56</v>
      </c>
      <c r="D13813" s="2" t="s">
        <v>52</v>
      </c>
      <c r="E13813" s="3" t="s">
        <v>46</v>
      </c>
      <c r="F13813" s="3">
        <f t="shared" ca="1" si="430"/>
        <v>3</v>
      </c>
      <c r="G13813" s="4">
        <f t="shared" ca="1" si="431"/>
        <v>74</v>
      </c>
      <c r="H13813" s="4">
        <f ca="1">+Data_TABLE[[#This Row],[Qty]]*Data_TABLE[[#This Row],[Unit Price]]</f>
        <v>222</v>
      </c>
      <c r="I13813" s="7">
        <v>42389</v>
      </c>
      <c r="J13813" s="10">
        <f>EOMONTH(Data_TABLE[[#This Row],[Date Sold]],0)</f>
        <v>42400</v>
      </c>
    </row>
    <row r="13814" spans="2:10" x14ac:dyDescent="0.25">
      <c r="B13814" s="1" t="s">
        <v>39</v>
      </c>
      <c r="C13814" s="3" t="s">
        <v>54</v>
      </c>
      <c r="D13814" s="2" t="s">
        <v>48</v>
      </c>
      <c r="E13814" s="3" t="s">
        <v>42</v>
      </c>
      <c r="F13814" s="3">
        <f t="shared" ca="1" si="430"/>
        <v>2</v>
      </c>
      <c r="G13814" s="4">
        <f t="shared" ca="1" si="431"/>
        <v>167</v>
      </c>
      <c r="H13814" s="4">
        <f ca="1">+Data_TABLE[[#This Row],[Qty]]*Data_TABLE[[#This Row],[Unit Price]]</f>
        <v>334</v>
      </c>
      <c r="I13814" s="7">
        <v>42389</v>
      </c>
      <c r="J13814" s="10">
        <f>EOMONTH(Data_TABLE[[#This Row],[Date Sold]],0)</f>
        <v>42400</v>
      </c>
    </row>
    <row r="13815" spans="2:10" x14ac:dyDescent="0.25">
      <c r="B13815" s="1" t="s">
        <v>40</v>
      </c>
      <c r="C13815" s="3" t="s">
        <v>55</v>
      </c>
      <c r="D13815" s="2" t="s">
        <v>49</v>
      </c>
      <c r="E13815" s="3" t="s">
        <v>43</v>
      </c>
      <c r="F13815" s="3">
        <f t="shared" ca="1" si="430"/>
        <v>2</v>
      </c>
      <c r="G13815" s="4">
        <f t="shared" ca="1" si="431"/>
        <v>196</v>
      </c>
      <c r="H13815" s="4">
        <f ca="1">+Data_TABLE[[#This Row],[Qty]]*Data_TABLE[[#This Row],[Unit Price]]</f>
        <v>392</v>
      </c>
      <c r="I13815" s="7">
        <v>42389</v>
      </c>
      <c r="J13815" s="10">
        <f>EOMONTH(Data_TABLE[[#This Row],[Date Sold]],0)</f>
        <v>42400</v>
      </c>
    </row>
    <row r="13816" spans="2:10" x14ac:dyDescent="0.25">
      <c r="B13816" s="1" t="s">
        <v>40</v>
      </c>
      <c r="C13816" s="3" t="s">
        <v>54</v>
      </c>
      <c r="D13816" s="2" t="s">
        <v>48</v>
      </c>
      <c r="E13816" s="3" t="s">
        <v>42</v>
      </c>
      <c r="F13816" s="3">
        <f t="shared" ca="1" si="430"/>
        <v>1</v>
      </c>
      <c r="G13816" s="4">
        <f t="shared" ca="1" si="431"/>
        <v>103</v>
      </c>
      <c r="H13816" s="4">
        <f ca="1">+Data_TABLE[[#This Row],[Qty]]*Data_TABLE[[#This Row],[Unit Price]]</f>
        <v>103</v>
      </c>
      <c r="I13816" s="7">
        <v>42389</v>
      </c>
      <c r="J13816" s="10">
        <f>EOMONTH(Data_TABLE[[#This Row],[Date Sold]],0)</f>
        <v>42400</v>
      </c>
    </row>
    <row r="13817" spans="2:10" x14ac:dyDescent="0.25">
      <c r="B13817" s="1" t="s">
        <v>40</v>
      </c>
      <c r="C13817" s="3" t="s">
        <v>56</v>
      </c>
      <c r="D13817" s="2" t="s">
        <v>52</v>
      </c>
      <c r="E13817" s="3" t="s">
        <v>46</v>
      </c>
      <c r="F13817" s="3">
        <f t="shared" ca="1" si="430"/>
        <v>2</v>
      </c>
      <c r="G13817" s="4">
        <f t="shared" ca="1" si="431"/>
        <v>193</v>
      </c>
      <c r="H13817" s="4">
        <f ca="1">+Data_TABLE[[#This Row],[Qty]]*Data_TABLE[[#This Row],[Unit Price]]</f>
        <v>386</v>
      </c>
      <c r="I13817" s="7">
        <v>42389</v>
      </c>
      <c r="J13817" s="10">
        <f>EOMONTH(Data_TABLE[[#This Row],[Date Sold]],0)</f>
        <v>42400</v>
      </c>
    </row>
    <row r="13818" spans="2:10" x14ac:dyDescent="0.25">
      <c r="B13818" s="1" t="s">
        <v>41</v>
      </c>
      <c r="C13818" s="3" t="s">
        <v>56</v>
      </c>
      <c r="D13818" s="2" t="s">
        <v>50</v>
      </c>
      <c r="E13818" s="3" t="s">
        <v>44</v>
      </c>
      <c r="F13818" s="3">
        <f t="shared" ca="1" si="430"/>
        <v>3</v>
      </c>
      <c r="G13818" s="4">
        <f t="shared" ca="1" si="431"/>
        <v>143</v>
      </c>
      <c r="H13818" s="4">
        <f ca="1">+Data_TABLE[[#This Row],[Qty]]*Data_TABLE[[#This Row],[Unit Price]]</f>
        <v>429</v>
      </c>
      <c r="I13818" s="7">
        <v>42389</v>
      </c>
      <c r="J13818" s="10">
        <f>EOMONTH(Data_TABLE[[#This Row],[Date Sold]],0)</f>
        <v>42400</v>
      </c>
    </row>
    <row r="13819" spans="2:10" x14ac:dyDescent="0.25">
      <c r="B13819" s="1" t="s">
        <v>40</v>
      </c>
      <c r="C13819" s="3" t="s">
        <v>56</v>
      </c>
      <c r="D13819" s="2" t="s">
        <v>52</v>
      </c>
      <c r="E13819" s="3" t="s">
        <v>46</v>
      </c>
      <c r="F13819" s="3">
        <f t="shared" ca="1" si="430"/>
        <v>4</v>
      </c>
      <c r="G13819" s="4">
        <f t="shared" ca="1" si="431"/>
        <v>127</v>
      </c>
      <c r="H13819" s="4">
        <f ca="1">+Data_TABLE[[#This Row],[Qty]]*Data_TABLE[[#This Row],[Unit Price]]</f>
        <v>508</v>
      </c>
      <c r="I13819" s="7">
        <v>42389</v>
      </c>
      <c r="J13819" s="10">
        <f>EOMONTH(Data_TABLE[[#This Row],[Date Sold]],0)</f>
        <v>42400</v>
      </c>
    </row>
    <row r="13820" spans="2:10" x14ac:dyDescent="0.25">
      <c r="B13820" s="1" t="s">
        <v>36</v>
      </c>
      <c r="C13820" s="3" t="s">
        <v>56</v>
      </c>
      <c r="D13820" s="2" t="s">
        <v>52</v>
      </c>
      <c r="E13820" s="3" t="s">
        <v>46</v>
      </c>
      <c r="F13820" s="3">
        <f t="shared" ca="1" si="430"/>
        <v>2</v>
      </c>
      <c r="G13820" s="4">
        <f t="shared" ca="1" si="431"/>
        <v>73</v>
      </c>
      <c r="H13820" s="4">
        <f ca="1">+Data_TABLE[[#This Row],[Qty]]*Data_TABLE[[#This Row],[Unit Price]]</f>
        <v>146</v>
      </c>
      <c r="I13820" s="7">
        <v>42389</v>
      </c>
      <c r="J13820" s="10">
        <f>EOMONTH(Data_TABLE[[#This Row],[Date Sold]],0)</f>
        <v>42400</v>
      </c>
    </row>
    <row r="13821" spans="2:10" x14ac:dyDescent="0.25">
      <c r="B13821" s="1" t="s">
        <v>37</v>
      </c>
      <c r="C13821" s="3" t="s">
        <v>56</v>
      </c>
      <c r="D13821" s="2" t="s">
        <v>52</v>
      </c>
      <c r="E13821" s="3" t="s">
        <v>46</v>
      </c>
      <c r="F13821" s="3">
        <f t="shared" ca="1" si="430"/>
        <v>3</v>
      </c>
      <c r="G13821" s="4">
        <f t="shared" ca="1" si="431"/>
        <v>161</v>
      </c>
      <c r="H13821" s="4">
        <f ca="1">+Data_TABLE[[#This Row],[Qty]]*Data_TABLE[[#This Row],[Unit Price]]</f>
        <v>483</v>
      </c>
      <c r="I13821" s="7">
        <v>42389</v>
      </c>
      <c r="J13821" s="10">
        <f>EOMONTH(Data_TABLE[[#This Row],[Date Sold]],0)</f>
        <v>42400</v>
      </c>
    </row>
    <row r="13822" spans="2:10" x14ac:dyDescent="0.25">
      <c r="B13822" s="1" t="s">
        <v>39</v>
      </c>
      <c r="C13822" s="3" t="s">
        <v>55</v>
      </c>
      <c r="D13822" s="2" t="s">
        <v>51</v>
      </c>
      <c r="E13822" s="3" t="s">
        <v>45</v>
      </c>
      <c r="F13822" s="3">
        <f t="shared" ca="1" si="430"/>
        <v>3</v>
      </c>
      <c r="G13822" s="4">
        <f t="shared" ca="1" si="431"/>
        <v>92</v>
      </c>
      <c r="H13822" s="4">
        <f ca="1">+Data_TABLE[[#This Row],[Qty]]*Data_TABLE[[#This Row],[Unit Price]]</f>
        <v>276</v>
      </c>
      <c r="I13822" s="7">
        <v>42389</v>
      </c>
      <c r="J13822" s="10">
        <f>EOMONTH(Data_TABLE[[#This Row],[Date Sold]],0)</f>
        <v>42400</v>
      </c>
    </row>
    <row r="13823" spans="2:10" x14ac:dyDescent="0.25">
      <c r="B13823" s="1" t="s">
        <v>37</v>
      </c>
      <c r="C13823" s="3" t="s">
        <v>56</v>
      </c>
      <c r="D13823" s="2" t="s">
        <v>50</v>
      </c>
      <c r="E13823" s="3" t="s">
        <v>44</v>
      </c>
      <c r="F13823" s="3">
        <f t="shared" ca="1" si="430"/>
        <v>4</v>
      </c>
      <c r="G13823" s="4">
        <f t="shared" ca="1" si="431"/>
        <v>176</v>
      </c>
      <c r="H13823" s="4">
        <f ca="1">+Data_TABLE[[#This Row],[Qty]]*Data_TABLE[[#This Row],[Unit Price]]</f>
        <v>704</v>
      </c>
      <c r="I13823" s="7">
        <v>42389</v>
      </c>
      <c r="J13823" s="10">
        <f>EOMONTH(Data_TABLE[[#This Row],[Date Sold]],0)</f>
        <v>42400</v>
      </c>
    </row>
    <row r="13824" spans="2:10" x14ac:dyDescent="0.25">
      <c r="B13824" s="1" t="s">
        <v>36</v>
      </c>
      <c r="C13824" s="3" t="s">
        <v>55</v>
      </c>
      <c r="D13824" s="2" t="s">
        <v>49</v>
      </c>
      <c r="E13824" s="3" t="s">
        <v>43</v>
      </c>
      <c r="F13824" s="3">
        <f t="shared" ca="1" si="430"/>
        <v>5</v>
      </c>
      <c r="G13824" s="4">
        <f t="shared" ca="1" si="431"/>
        <v>158</v>
      </c>
      <c r="H13824" s="4">
        <f ca="1">+Data_TABLE[[#This Row],[Qty]]*Data_TABLE[[#This Row],[Unit Price]]</f>
        <v>790</v>
      </c>
      <c r="I13824" s="7">
        <v>42389</v>
      </c>
      <c r="J13824" s="10">
        <f>EOMONTH(Data_TABLE[[#This Row],[Date Sold]],0)</f>
        <v>42400</v>
      </c>
    </row>
    <row r="13825" spans="2:10" x14ac:dyDescent="0.25">
      <c r="B13825" s="1" t="s">
        <v>41</v>
      </c>
      <c r="C13825" s="3" t="s">
        <v>54</v>
      </c>
      <c r="D13825" s="2" t="s">
        <v>48</v>
      </c>
      <c r="E13825" s="3" t="s">
        <v>42</v>
      </c>
      <c r="F13825" s="3">
        <f t="shared" ca="1" si="430"/>
        <v>3</v>
      </c>
      <c r="G13825" s="4">
        <f t="shared" ca="1" si="431"/>
        <v>129</v>
      </c>
      <c r="H13825" s="4">
        <f ca="1">+Data_TABLE[[#This Row],[Qty]]*Data_TABLE[[#This Row],[Unit Price]]</f>
        <v>387</v>
      </c>
      <c r="I13825" s="7">
        <v>42389</v>
      </c>
      <c r="J13825" s="10">
        <f>EOMONTH(Data_TABLE[[#This Row],[Date Sold]],0)</f>
        <v>42400</v>
      </c>
    </row>
    <row r="13826" spans="2:10" x14ac:dyDescent="0.25">
      <c r="B13826" s="1" t="s">
        <v>41</v>
      </c>
      <c r="C13826" s="3" t="s">
        <v>56</v>
      </c>
      <c r="D13826" s="2" t="s">
        <v>50</v>
      </c>
      <c r="E13826" s="3" t="s">
        <v>44</v>
      </c>
      <c r="F13826" s="3">
        <f t="shared" ca="1" si="430"/>
        <v>4</v>
      </c>
      <c r="G13826" s="4">
        <f t="shared" ca="1" si="431"/>
        <v>170</v>
      </c>
      <c r="H13826" s="4">
        <f ca="1">+Data_TABLE[[#This Row],[Qty]]*Data_TABLE[[#This Row],[Unit Price]]</f>
        <v>680</v>
      </c>
      <c r="I13826" s="7">
        <v>42389</v>
      </c>
      <c r="J13826" s="10">
        <f>EOMONTH(Data_TABLE[[#This Row],[Date Sold]],0)</f>
        <v>42400</v>
      </c>
    </row>
    <row r="13827" spans="2:10" x14ac:dyDescent="0.25">
      <c r="B13827" s="1" t="s">
        <v>41</v>
      </c>
      <c r="C13827" s="3" t="s">
        <v>54</v>
      </c>
      <c r="D13827" s="2" t="s">
        <v>48</v>
      </c>
      <c r="E13827" s="3" t="s">
        <v>42</v>
      </c>
      <c r="F13827" s="3">
        <f t="shared" ca="1" si="430"/>
        <v>5</v>
      </c>
      <c r="G13827" s="4">
        <f t="shared" ca="1" si="431"/>
        <v>198</v>
      </c>
      <c r="H13827" s="4">
        <f ca="1">+Data_TABLE[[#This Row],[Qty]]*Data_TABLE[[#This Row],[Unit Price]]</f>
        <v>990</v>
      </c>
      <c r="I13827" s="7">
        <v>42389</v>
      </c>
      <c r="J13827" s="10">
        <f>EOMONTH(Data_TABLE[[#This Row],[Date Sold]],0)</f>
        <v>42400</v>
      </c>
    </row>
    <row r="13828" spans="2:10" x14ac:dyDescent="0.25">
      <c r="B13828" s="1" t="s">
        <v>36</v>
      </c>
      <c r="C13828" s="3" t="s">
        <v>55</v>
      </c>
      <c r="D13828" s="2" t="s">
        <v>51</v>
      </c>
      <c r="E13828" s="3" t="s">
        <v>45</v>
      </c>
      <c r="F13828" s="3">
        <f t="shared" ca="1" si="430"/>
        <v>1</v>
      </c>
      <c r="G13828" s="4">
        <f t="shared" ca="1" si="431"/>
        <v>136</v>
      </c>
      <c r="H13828" s="4">
        <f ca="1">+Data_TABLE[[#This Row],[Qty]]*Data_TABLE[[#This Row],[Unit Price]]</f>
        <v>136</v>
      </c>
      <c r="I13828" s="7">
        <v>42389</v>
      </c>
      <c r="J13828" s="10">
        <f>EOMONTH(Data_TABLE[[#This Row],[Date Sold]],0)</f>
        <v>42400</v>
      </c>
    </row>
    <row r="13829" spans="2:10" x14ac:dyDescent="0.25">
      <c r="B13829" s="1" t="s">
        <v>36</v>
      </c>
      <c r="C13829" s="3" t="s">
        <v>56</v>
      </c>
      <c r="D13829" s="2" t="s">
        <v>52</v>
      </c>
      <c r="E13829" s="3" t="s">
        <v>46</v>
      </c>
      <c r="F13829" s="3">
        <f t="shared" ca="1" si="430"/>
        <v>2</v>
      </c>
      <c r="G13829" s="4">
        <f t="shared" ca="1" si="431"/>
        <v>150</v>
      </c>
      <c r="H13829" s="4">
        <f ca="1">+Data_TABLE[[#This Row],[Qty]]*Data_TABLE[[#This Row],[Unit Price]]</f>
        <v>300</v>
      </c>
      <c r="I13829" s="7">
        <v>42389</v>
      </c>
      <c r="J13829" s="10">
        <f>EOMONTH(Data_TABLE[[#This Row],[Date Sold]],0)</f>
        <v>42400</v>
      </c>
    </row>
    <row r="13830" spans="2:10" x14ac:dyDescent="0.25">
      <c r="B13830" s="1" t="s">
        <v>38</v>
      </c>
      <c r="C13830" s="3" t="s">
        <v>56</v>
      </c>
      <c r="D13830" s="2" t="s">
        <v>50</v>
      </c>
      <c r="E13830" s="3" t="s">
        <v>44</v>
      </c>
      <c r="F13830" s="3">
        <f t="shared" ca="1" si="430"/>
        <v>1</v>
      </c>
      <c r="G13830" s="4">
        <f t="shared" ca="1" si="431"/>
        <v>116</v>
      </c>
      <c r="H13830" s="4">
        <f ca="1">+Data_TABLE[[#This Row],[Qty]]*Data_TABLE[[#This Row],[Unit Price]]</f>
        <v>116</v>
      </c>
      <c r="I13830" s="7">
        <v>42389</v>
      </c>
      <c r="J13830" s="10">
        <f>EOMONTH(Data_TABLE[[#This Row],[Date Sold]],0)</f>
        <v>42400</v>
      </c>
    </row>
    <row r="13831" spans="2:10" x14ac:dyDescent="0.25">
      <c r="B13831" s="1" t="s">
        <v>37</v>
      </c>
      <c r="C13831" s="3" t="s">
        <v>56</v>
      </c>
      <c r="D13831" s="2" t="s">
        <v>50</v>
      </c>
      <c r="E13831" s="3" t="s">
        <v>44</v>
      </c>
      <c r="F13831" s="3">
        <f t="shared" ca="1" si="430"/>
        <v>2</v>
      </c>
      <c r="G13831" s="4">
        <f t="shared" ca="1" si="431"/>
        <v>110</v>
      </c>
      <c r="H13831" s="4">
        <f ca="1">+Data_TABLE[[#This Row],[Qty]]*Data_TABLE[[#This Row],[Unit Price]]</f>
        <v>220</v>
      </c>
      <c r="I13831" s="7">
        <v>42389</v>
      </c>
      <c r="J13831" s="10">
        <f>EOMONTH(Data_TABLE[[#This Row],[Date Sold]],0)</f>
        <v>42400</v>
      </c>
    </row>
    <row r="13832" spans="2:10" x14ac:dyDescent="0.25">
      <c r="B13832" s="1" t="s">
        <v>39</v>
      </c>
      <c r="C13832" s="3" t="s">
        <v>55</v>
      </c>
      <c r="D13832" s="2" t="s">
        <v>51</v>
      </c>
      <c r="E13832" s="3" t="s">
        <v>45</v>
      </c>
      <c r="F13832" s="3">
        <f t="shared" ca="1" si="430"/>
        <v>5</v>
      </c>
      <c r="G13832" s="4">
        <f t="shared" ca="1" si="431"/>
        <v>77</v>
      </c>
      <c r="H13832" s="4">
        <f ca="1">+Data_TABLE[[#This Row],[Qty]]*Data_TABLE[[#This Row],[Unit Price]]</f>
        <v>385</v>
      </c>
      <c r="I13832" s="7">
        <v>42389</v>
      </c>
      <c r="J13832" s="10">
        <f>EOMONTH(Data_TABLE[[#This Row],[Date Sold]],0)</f>
        <v>42400</v>
      </c>
    </row>
    <row r="13833" spans="2:10" x14ac:dyDescent="0.25">
      <c r="B13833" s="1" t="s">
        <v>39</v>
      </c>
      <c r="C13833" s="3" t="s">
        <v>56</v>
      </c>
      <c r="D13833" s="2" t="s">
        <v>52</v>
      </c>
      <c r="E13833" s="3" t="s">
        <v>46</v>
      </c>
      <c r="F13833" s="3">
        <f t="shared" ca="1" si="430"/>
        <v>2</v>
      </c>
      <c r="G13833" s="4">
        <f t="shared" ca="1" si="431"/>
        <v>61</v>
      </c>
      <c r="H13833" s="4">
        <f ca="1">+Data_TABLE[[#This Row],[Qty]]*Data_TABLE[[#This Row],[Unit Price]]</f>
        <v>122</v>
      </c>
      <c r="I13833" s="7">
        <v>42389</v>
      </c>
      <c r="J13833" s="10">
        <f>EOMONTH(Data_TABLE[[#This Row],[Date Sold]],0)</f>
        <v>42400</v>
      </c>
    </row>
    <row r="13834" spans="2:10" x14ac:dyDescent="0.25">
      <c r="B13834" s="1" t="s">
        <v>38</v>
      </c>
      <c r="C13834" s="3" t="s">
        <v>54</v>
      </c>
      <c r="D13834" s="2" t="s">
        <v>48</v>
      </c>
      <c r="E13834" s="3" t="s">
        <v>42</v>
      </c>
      <c r="F13834" s="3">
        <f t="shared" ca="1" si="430"/>
        <v>2</v>
      </c>
      <c r="G13834" s="4">
        <f t="shared" ca="1" si="431"/>
        <v>156</v>
      </c>
      <c r="H13834" s="4">
        <f ca="1">+Data_TABLE[[#This Row],[Qty]]*Data_TABLE[[#This Row],[Unit Price]]</f>
        <v>312</v>
      </c>
      <c r="I13834" s="7">
        <v>42389</v>
      </c>
      <c r="J13834" s="10">
        <f>EOMONTH(Data_TABLE[[#This Row],[Date Sold]],0)</f>
        <v>42400</v>
      </c>
    </row>
    <row r="13835" spans="2:10" x14ac:dyDescent="0.25">
      <c r="B13835" s="1" t="s">
        <v>40</v>
      </c>
      <c r="C13835" s="3" t="s">
        <v>56</v>
      </c>
      <c r="D13835" s="2" t="s">
        <v>52</v>
      </c>
      <c r="E13835" s="3" t="s">
        <v>46</v>
      </c>
      <c r="F13835" s="3">
        <f t="shared" ca="1" si="430"/>
        <v>5</v>
      </c>
      <c r="G13835" s="4">
        <f t="shared" ca="1" si="431"/>
        <v>179</v>
      </c>
      <c r="H13835" s="4">
        <f ca="1">+Data_TABLE[[#This Row],[Qty]]*Data_TABLE[[#This Row],[Unit Price]]</f>
        <v>895</v>
      </c>
      <c r="I13835" s="7">
        <v>42389</v>
      </c>
      <c r="J13835" s="10">
        <f>EOMONTH(Data_TABLE[[#This Row],[Date Sold]],0)</f>
        <v>42400</v>
      </c>
    </row>
    <row r="13836" spans="2:10" x14ac:dyDescent="0.25">
      <c r="B13836" s="1" t="s">
        <v>38</v>
      </c>
      <c r="C13836" s="3" t="s">
        <v>54</v>
      </c>
      <c r="D13836" s="2" t="s">
        <v>48</v>
      </c>
      <c r="E13836" s="3" t="s">
        <v>42</v>
      </c>
      <c r="F13836" s="3">
        <f t="shared" ca="1" si="430"/>
        <v>5</v>
      </c>
      <c r="G13836" s="4">
        <f t="shared" ca="1" si="431"/>
        <v>78</v>
      </c>
      <c r="H13836" s="4">
        <f ca="1">+Data_TABLE[[#This Row],[Qty]]*Data_TABLE[[#This Row],[Unit Price]]</f>
        <v>390</v>
      </c>
      <c r="I13836" s="7">
        <v>42389</v>
      </c>
      <c r="J13836" s="10">
        <f>EOMONTH(Data_TABLE[[#This Row],[Date Sold]],0)</f>
        <v>42400</v>
      </c>
    </row>
    <row r="13837" spans="2:10" x14ac:dyDescent="0.25">
      <c r="B13837" s="1" t="s">
        <v>40</v>
      </c>
      <c r="C13837" s="3" t="s">
        <v>56</v>
      </c>
      <c r="D13837" s="2" t="s">
        <v>50</v>
      </c>
      <c r="E13837" s="3" t="s">
        <v>44</v>
      </c>
      <c r="F13837" s="3">
        <f t="shared" ca="1" si="430"/>
        <v>5</v>
      </c>
      <c r="G13837" s="4">
        <f t="shared" ca="1" si="431"/>
        <v>143</v>
      </c>
      <c r="H13837" s="4">
        <f ca="1">+Data_TABLE[[#This Row],[Qty]]*Data_TABLE[[#This Row],[Unit Price]]</f>
        <v>715</v>
      </c>
      <c r="I13837" s="7">
        <v>42389</v>
      </c>
      <c r="J13837" s="10">
        <f>EOMONTH(Data_TABLE[[#This Row],[Date Sold]],0)</f>
        <v>42400</v>
      </c>
    </row>
    <row r="13838" spans="2:10" x14ac:dyDescent="0.25">
      <c r="B13838" s="1" t="s">
        <v>39</v>
      </c>
      <c r="C13838" s="3" t="s">
        <v>55</v>
      </c>
      <c r="D13838" s="2" t="s">
        <v>49</v>
      </c>
      <c r="E13838" s="3" t="s">
        <v>43</v>
      </c>
      <c r="F13838" s="3">
        <f t="shared" ca="1" si="430"/>
        <v>3</v>
      </c>
      <c r="G13838" s="4">
        <f t="shared" ca="1" si="431"/>
        <v>119</v>
      </c>
      <c r="H13838" s="4">
        <f ca="1">+Data_TABLE[[#This Row],[Qty]]*Data_TABLE[[#This Row],[Unit Price]]</f>
        <v>357</v>
      </c>
      <c r="I13838" s="7">
        <v>42389</v>
      </c>
      <c r="J13838" s="10">
        <f>EOMONTH(Data_TABLE[[#This Row],[Date Sold]],0)</f>
        <v>42400</v>
      </c>
    </row>
    <row r="13839" spans="2:10" x14ac:dyDescent="0.25">
      <c r="B13839" s="1" t="s">
        <v>40</v>
      </c>
      <c r="C13839" s="3" t="s">
        <v>55</v>
      </c>
      <c r="D13839" s="2" t="s">
        <v>51</v>
      </c>
      <c r="E13839" s="3" t="s">
        <v>45</v>
      </c>
      <c r="F13839" s="3">
        <f t="shared" ca="1" si="430"/>
        <v>1</v>
      </c>
      <c r="G13839" s="4">
        <f t="shared" ca="1" si="431"/>
        <v>194</v>
      </c>
      <c r="H13839" s="4">
        <f ca="1">+Data_TABLE[[#This Row],[Qty]]*Data_TABLE[[#This Row],[Unit Price]]</f>
        <v>194</v>
      </c>
      <c r="I13839" s="7">
        <v>42389</v>
      </c>
      <c r="J13839" s="10">
        <f>EOMONTH(Data_TABLE[[#This Row],[Date Sold]],0)</f>
        <v>42400</v>
      </c>
    </row>
    <row r="13840" spans="2:10" x14ac:dyDescent="0.25">
      <c r="B13840" s="1" t="s">
        <v>36</v>
      </c>
      <c r="C13840" s="3" t="s">
        <v>54</v>
      </c>
      <c r="D13840" s="2" t="s">
        <v>48</v>
      </c>
      <c r="E13840" s="3" t="s">
        <v>42</v>
      </c>
      <c r="F13840" s="3">
        <f t="shared" ca="1" si="430"/>
        <v>2</v>
      </c>
      <c r="G13840" s="4">
        <f t="shared" ca="1" si="431"/>
        <v>155</v>
      </c>
      <c r="H13840" s="4">
        <f ca="1">+Data_TABLE[[#This Row],[Qty]]*Data_TABLE[[#This Row],[Unit Price]]</f>
        <v>310</v>
      </c>
      <c r="I13840" s="7">
        <v>42389</v>
      </c>
      <c r="J13840" s="10">
        <f>EOMONTH(Data_TABLE[[#This Row],[Date Sold]],0)</f>
        <v>42400</v>
      </c>
    </row>
    <row r="13841" spans="2:10" x14ac:dyDescent="0.25">
      <c r="B13841" s="1" t="s">
        <v>37</v>
      </c>
      <c r="C13841" s="3" t="s">
        <v>56</v>
      </c>
      <c r="D13841" s="2" t="s">
        <v>50</v>
      </c>
      <c r="E13841" s="3" t="s">
        <v>44</v>
      </c>
      <c r="F13841" s="3">
        <f t="shared" ca="1" si="430"/>
        <v>3</v>
      </c>
      <c r="G13841" s="4">
        <f t="shared" ca="1" si="431"/>
        <v>171</v>
      </c>
      <c r="H13841" s="4">
        <f ca="1">+Data_TABLE[[#This Row],[Qty]]*Data_TABLE[[#This Row],[Unit Price]]</f>
        <v>513</v>
      </c>
      <c r="I13841" s="7">
        <v>42389</v>
      </c>
      <c r="J13841" s="10">
        <f>EOMONTH(Data_TABLE[[#This Row],[Date Sold]],0)</f>
        <v>42400</v>
      </c>
    </row>
    <row r="13842" spans="2:10" x14ac:dyDescent="0.25">
      <c r="B13842" s="1" t="s">
        <v>40</v>
      </c>
      <c r="C13842" s="3" t="s">
        <v>56</v>
      </c>
      <c r="D13842" s="2" t="s">
        <v>52</v>
      </c>
      <c r="E13842" s="3" t="s">
        <v>46</v>
      </c>
      <c r="F13842" s="3">
        <f t="shared" ca="1" si="430"/>
        <v>5</v>
      </c>
      <c r="G13842" s="4">
        <f t="shared" ca="1" si="431"/>
        <v>69</v>
      </c>
      <c r="H13842" s="4">
        <f ca="1">+Data_TABLE[[#This Row],[Qty]]*Data_TABLE[[#This Row],[Unit Price]]</f>
        <v>345</v>
      </c>
      <c r="I13842" s="7">
        <v>42389</v>
      </c>
      <c r="J13842" s="10">
        <f>EOMONTH(Data_TABLE[[#This Row],[Date Sold]],0)</f>
        <v>42400</v>
      </c>
    </row>
    <row r="13843" spans="2:10" x14ac:dyDescent="0.25">
      <c r="B13843" s="1" t="s">
        <v>36</v>
      </c>
      <c r="C13843" s="3" t="s">
        <v>56</v>
      </c>
      <c r="D13843" s="2" t="s">
        <v>52</v>
      </c>
      <c r="E13843" s="3" t="s">
        <v>46</v>
      </c>
      <c r="F13843" s="3">
        <f t="shared" ca="1" si="430"/>
        <v>1</v>
      </c>
      <c r="G13843" s="4">
        <f t="shared" ca="1" si="431"/>
        <v>66</v>
      </c>
      <c r="H13843" s="4">
        <f ca="1">+Data_TABLE[[#This Row],[Qty]]*Data_TABLE[[#This Row],[Unit Price]]</f>
        <v>66</v>
      </c>
      <c r="I13843" s="7">
        <v>42389</v>
      </c>
      <c r="J13843" s="10">
        <f>EOMONTH(Data_TABLE[[#This Row],[Date Sold]],0)</f>
        <v>42400</v>
      </c>
    </row>
    <row r="13844" spans="2:10" x14ac:dyDescent="0.25">
      <c r="B13844" s="1" t="s">
        <v>39</v>
      </c>
      <c r="C13844" s="3" t="s">
        <v>55</v>
      </c>
      <c r="D13844" s="2" t="s">
        <v>49</v>
      </c>
      <c r="E13844" s="3" t="s">
        <v>43</v>
      </c>
      <c r="F13844" s="3">
        <f t="shared" ca="1" si="430"/>
        <v>5</v>
      </c>
      <c r="G13844" s="4">
        <f t="shared" ca="1" si="431"/>
        <v>149</v>
      </c>
      <c r="H13844" s="4">
        <f ca="1">+Data_TABLE[[#This Row],[Qty]]*Data_TABLE[[#This Row],[Unit Price]]</f>
        <v>745</v>
      </c>
      <c r="I13844" s="7">
        <v>42389</v>
      </c>
      <c r="J13844" s="10">
        <f>EOMONTH(Data_TABLE[[#This Row],[Date Sold]],0)</f>
        <v>42400</v>
      </c>
    </row>
    <row r="13845" spans="2:10" x14ac:dyDescent="0.25">
      <c r="B13845" s="1" t="s">
        <v>36</v>
      </c>
      <c r="C13845" s="3" t="s">
        <v>55</v>
      </c>
      <c r="D13845" s="2" t="s">
        <v>49</v>
      </c>
      <c r="E13845" s="3" t="s">
        <v>43</v>
      </c>
      <c r="F13845" s="3">
        <f t="shared" ca="1" si="430"/>
        <v>3</v>
      </c>
      <c r="G13845" s="4">
        <f t="shared" ca="1" si="431"/>
        <v>164</v>
      </c>
      <c r="H13845" s="4">
        <f ca="1">+Data_TABLE[[#This Row],[Qty]]*Data_TABLE[[#This Row],[Unit Price]]</f>
        <v>492</v>
      </c>
      <c r="I13845" s="7">
        <v>42389</v>
      </c>
      <c r="J13845" s="10">
        <f>EOMONTH(Data_TABLE[[#This Row],[Date Sold]],0)</f>
        <v>42400</v>
      </c>
    </row>
    <row r="13846" spans="2:10" x14ac:dyDescent="0.25">
      <c r="B13846" s="1" t="s">
        <v>36</v>
      </c>
      <c r="C13846" s="3" t="s">
        <v>55</v>
      </c>
      <c r="D13846" s="2" t="s">
        <v>49</v>
      </c>
      <c r="E13846" s="3" t="s">
        <v>43</v>
      </c>
      <c r="F13846" s="3">
        <f t="shared" ca="1" si="430"/>
        <v>3</v>
      </c>
      <c r="G13846" s="4">
        <f t="shared" ca="1" si="431"/>
        <v>152</v>
      </c>
      <c r="H13846" s="4">
        <f ca="1">+Data_TABLE[[#This Row],[Qty]]*Data_TABLE[[#This Row],[Unit Price]]</f>
        <v>456</v>
      </c>
      <c r="I13846" s="7">
        <v>42389</v>
      </c>
      <c r="J13846" s="10">
        <f>EOMONTH(Data_TABLE[[#This Row],[Date Sold]],0)</f>
        <v>42400</v>
      </c>
    </row>
    <row r="13847" spans="2:10" x14ac:dyDescent="0.25">
      <c r="B13847" s="1" t="s">
        <v>36</v>
      </c>
      <c r="C13847" s="3" t="s">
        <v>55</v>
      </c>
      <c r="D13847" s="2" t="s">
        <v>51</v>
      </c>
      <c r="E13847" s="3" t="s">
        <v>45</v>
      </c>
      <c r="F13847" s="3">
        <f t="shared" ca="1" si="430"/>
        <v>1</v>
      </c>
      <c r="G13847" s="4">
        <f t="shared" ca="1" si="431"/>
        <v>114</v>
      </c>
      <c r="H13847" s="4">
        <f ca="1">+Data_TABLE[[#This Row],[Qty]]*Data_TABLE[[#This Row],[Unit Price]]</f>
        <v>114</v>
      </c>
      <c r="I13847" s="7">
        <v>42389</v>
      </c>
      <c r="J13847" s="10">
        <f>EOMONTH(Data_TABLE[[#This Row],[Date Sold]],0)</f>
        <v>42400</v>
      </c>
    </row>
    <row r="13848" spans="2:10" x14ac:dyDescent="0.25">
      <c r="B13848" s="1" t="s">
        <v>41</v>
      </c>
      <c r="C13848" s="3" t="s">
        <v>56</v>
      </c>
      <c r="D13848" s="2" t="s">
        <v>52</v>
      </c>
      <c r="E13848" s="3" t="s">
        <v>46</v>
      </c>
      <c r="F13848" s="3">
        <f t="shared" ca="1" si="430"/>
        <v>5</v>
      </c>
      <c r="G13848" s="4">
        <f t="shared" ca="1" si="431"/>
        <v>104</v>
      </c>
      <c r="H13848" s="4">
        <f ca="1">+Data_TABLE[[#This Row],[Qty]]*Data_TABLE[[#This Row],[Unit Price]]</f>
        <v>520</v>
      </c>
      <c r="I13848" s="7">
        <v>42389</v>
      </c>
      <c r="J13848" s="10">
        <f>EOMONTH(Data_TABLE[[#This Row],[Date Sold]],0)</f>
        <v>42400</v>
      </c>
    </row>
    <row r="13849" spans="2:10" x14ac:dyDescent="0.25">
      <c r="B13849" s="1" t="s">
        <v>39</v>
      </c>
      <c r="C13849" s="3" t="s">
        <v>56</v>
      </c>
      <c r="D13849" s="2" t="s">
        <v>52</v>
      </c>
      <c r="E13849" s="3" t="s">
        <v>46</v>
      </c>
      <c r="F13849" s="3">
        <f t="shared" ca="1" si="430"/>
        <v>4</v>
      </c>
      <c r="G13849" s="4">
        <f t="shared" ca="1" si="431"/>
        <v>181</v>
      </c>
      <c r="H13849" s="4">
        <f ca="1">+Data_TABLE[[#This Row],[Qty]]*Data_TABLE[[#This Row],[Unit Price]]</f>
        <v>724</v>
      </c>
      <c r="I13849" s="7">
        <v>42389</v>
      </c>
      <c r="J13849" s="10">
        <f>EOMONTH(Data_TABLE[[#This Row],[Date Sold]],0)</f>
        <v>42400</v>
      </c>
    </row>
    <row r="13850" spans="2:10" x14ac:dyDescent="0.25">
      <c r="B13850" s="1" t="s">
        <v>38</v>
      </c>
      <c r="C13850" s="3" t="s">
        <v>54</v>
      </c>
      <c r="D13850" s="2" t="s">
        <v>48</v>
      </c>
      <c r="E13850" s="3" t="s">
        <v>42</v>
      </c>
      <c r="F13850" s="3">
        <f t="shared" ca="1" si="430"/>
        <v>2</v>
      </c>
      <c r="G13850" s="4">
        <f t="shared" ca="1" si="431"/>
        <v>121</v>
      </c>
      <c r="H13850" s="4">
        <f ca="1">+Data_TABLE[[#This Row],[Qty]]*Data_TABLE[[#This Row],[Unit Price]]</f>
        <v>242</v>
      </c>
      <c r="I13850" s="7">
        <v>42389</v>
      </c>
      <c r="J13850" s="10">
        <f>EOMONTH(Data_TABLE[[#This Row],[Date Sold]],0)</f>
        <v>42400</v>
      </c>
    </row>
    <row r="13851" spans="2:10" x14ac:dyDescent="0.25">
      <c r="B13851" s="1" t="s">
        <v>37</v>
      </c>
      <c r="C13851" s="3" t="s">
        <v>55</v>
      </c>
      <c r="D13851" s="2" t="s">
        <v>51</v>
      </c>
      <c r="E13851" s="3" t="s">
        <v>45</v>
      </c>
      <c r="F13851" s="3">
        <f t="shared" ca="1" si="430"/>
        <v>1</v>
      </c>
      <c r="G13851" s="4">
        <f t="shared" ca="1" si="431"/>
        <v>173</v>
      </c>
      <c r="H13851" s="4">
        <f ca="1">+Data_TABLE[[#This Row],[Qty]]*Data_TABLE[[#This Row],[Unit Price]]</f>
        <v>173</v>
      </c>
      <c r="I13851" s="7">
        <v>42389</v>
      </c>
      <c r="J13851" s="10">
        <f>EOMONTH(Data_TABLE[[#This Row],[Date Sold]],0)</f>
        <v>42400</v>
      </c>
    </row>
    <row r="13852" spans="2:10" x14ac:dyDescent="0.25">
      <c r="B13852" s="1" t="s">
        <v>37</v>
      </c>
      <c r="C13852" s="3" t="s">
        <v>55</v>
      </c>
      <c r="D13852" s="2" t="s">
        <v>51</v>
      </c>
      <c r="E13852" s="3" t="s">
        <v>45</v>
      </c>
      <c r="F13852" s="3">
        <f t="shared" ca="1" si="430"/>
        <v>2</v>
      </c>
      <c r="G13852" s="4">
        <f t="shared" ca="1" si="431"/>
        <v>128</v>
      </c>
      <c r="H13852" s="4">
        <f ca="1">+Data_TABLE[[#This Row],[Qty]]*Data_TABLE[[#This Row],[Unit Price]]</f>
        <v>256</v>
      </c>
      <c r="I13852" s="7">
        <v>42389</v>
      </c>
      <c r="J13852" s="10">
        <f>EOMONTH(Data_TABLE[[#This Row],[Date Sold]],0)</f>
        <v>42400</v>
      </c>
    </row>
    <row r="13853" spans="2:10" x14ac:dyDescent="0.25">
      <c r="B13853" s="1" t="s">
        <v>41</v>
      </c>
      <c r="C13853" s="3" t="s">
        <v>55</v>
      </c>
      <c r="D13853" s="2" t="s">
        <v>51</v>
      </c>
      <c r="E13853" s="3" t="s">
        <v>45</v>
      </c>
      <c r="F13853" s="3">
        <f t="shared" ca="1" si="430"/>
        <v>5</v>
      </c>
      <c r="G13853" s="4">
        <f t="shared" ca="1" si="431"/>
        <v>172</v>
      </c>
      <c r="H13853" s="4">
        <f ca="1">+Data_TABLE[[#This Row],[Qty]]*Data_TABLE[[#This Row],[Unit Price]]</f>
        <v>860</v>
      </c>
      <c r="I13853" s="7">
        <v>42390</v>
      </c>
      <c r="J13853" s="10">
        <f>EOMONTH(Data_TABLE[[#This Row],[Date Sold]],0)</f>
        <v>42400</v>
      </c>
    </row>
    <row r="13854" spans="2:10" x14ac:dyDescent="0.25">
      <c r="B13854" s="1" t="s">
        <v>36</v>
      </c>
      <c r="C13854" s="3" t="s">
        <v>55</v>
      </c>
      <c r="D13854" s="2" t="s">
        <v>49</v>
      </c>
      <c r="E13854" s="3" t="s">
        <v>43</v>
      </c>
      <c r="F13854" s="3">
        <f t="shared" ca="1" si="430"/>
        <v>3</v>
      </c>
      <c r="G13854" s="4">
        <f t="shared" ca="1" si="431"/>
        <v>141</v>
      </c>
      <c r="H13854" s="4">
        <f ca="1">+Data_TABLE[[#This Row],[Qty]]*Data_TABLE[[#This Row],[Unit Price]]</f>
        <v>423</v>
      </c>
      <c r="I13854" s="7">
        <v>42390</v>
      </c>
      <c r="J13854" s="10">
        <f>EOMONTH(Data_TABLE[[#This Row],[Date Sold]],0)</f>
        <v>42400</v>
      </c>
    </row>
    <row r="13855" spans="2:10" x14ac:dyDescent="0.25">
      <c r="B13855" s="1" t="s">
        <v>38</v>
      </c>
      <c r="C13855" s="3" t="s">
        <v>56</v>
      </c>
      <c r="D13855" s="2" t="s">
        <v>50</v>
      </c>
      <c r="E13855" s="3" t="s">
        <v>44</v>
      </c>
      <c r="F13855" s="3">
        <f t="shared" ca="1" si="430"/>
        <v>5</v>
      </c>
      <c r="G13855" s="4">
        <f t="shared" ca="1" si="431"/>
        <v>157</v>
      </c>
      <c r="H13855" s="4">
        <f ca="1">+Data_TABLE[[#This Row],[Qty]]*Data_TABLE[[#This Row],[Unit Price]]</f>
        <v>785</v>
      </c>
      <c r="I13855" s="7">
        <v>42390</v>
      </c>
      <c r="J13855" s="10">
        <f>EOMONTH(Data_TABLE[[#This Row],[Date Sold]],0)</f>
        <v>42400</v>
      </c>
    </row>
    <row r="13856" spans="2:10" x14ac:dyDescent="0.25">
      <c r="B13856" s="1" t="s">
        <v>40</v>
      </c>
      <c r="C13856" s="3" t="s">
        <v>54</v>
      </c>
      <c r="D13856" s="2" t="s">
        <v>48</v>
      </c>
      <c r="E13856" s="3" t="s">
        <v>42</v>
      </c>
      <c r="F13856" s="3">
        <f t="shared" ca="1" si="430"/>
        <v>3</v>
      </c>
      <c r="G13856" s="4">
        <f t="shared" ca="1" si="431"/>
        <v>87</v>
      </c>
      <c r="H13856" s="4">
        <f ca="1">+Data_TABLE[[#This Row],[Qty]]*Data_TABLE[[#This Row],[Unit Price]]</f>
        <v>261</v>
      </c>
      <c r="I13856" s="7">
        <v>42390</v>
      </c>
      <c r="J13856" s="10">
        <f>EOMONTH(Data_TABLE[[#This Row],[Date Sold]],0)</f>
        <v>42400</v>
      </c>
    </row>
    <row r="13857" spans="2:10" x14ac:dyDescent="0.25">
      <c r="B13857" s="1" t="s">
        <v>39</v>
      </c>
      <c r="C13857" s="3" t="s">
        <v>55</v>
      </c>
      <c r="D13857" s="2" t="s">
        <v>49</v>
      </c>
      <c r="E13857" s="3" t="s">
        <v>43</v>
      </c>
      <c r="F13857" s="3">
        <f t="shared" ca="1" si="430"/>
        <v>2</v>
      </c>
      <c r="G13857" s="4">
        <f t="shared" ca="1" si="431"/>
        <v>131</v>
      </c>
      <c r="H13857" s="4">
        <f ca="1">+Data_TABLE[[#This Row],[Qty]]*Data_TABLE[[#This Row],[Unit Price]]</f>
        <v>262</v>
      </c>
      <c r="I13857" s="7">
        <v>42390</v>
      </c>
      <c r="J13857" s="10">
        <f>EOMONTH(Data_TABLE[[#This Row],[Date Sold]],0)</f>
        <v>42400</v>
      </c>
    </row>
    <row r="13858" spans="2:10" x14ac:dyDescent="0.25">
      <c r="B13858" s="1" t="s">
        <v>38</v>
      </c>
      <c r="C13858" s="3" t="s">
        <v>56</v>
      </c>
      <c r="D13858" s="2" t="s">
        <v>52</v>
      </c>
      <c r="E13858" s="3" t="s">
        <v>46</v>
      </c>
      <c r="F13858" s="3">
        <f t="shared" ca="1" si="430"/>
        <v>4</v>
      </c>
      <c r="G13858" s="4">
        <f t="shared" ca="1" si="431"/>
        <v>189</v>
      </c>
      <c r="H13858" s="4">
        <f ca="1">+Data_TABLE[[#This Row],[Qty]]*Data_TABLE[[#This Row],[Unit Price]]</f>
        <v>756</v>
      </c>
      <c r="I13858" s="7">
        <v>42390</v>
      </c>
      <c r="J13858" s="10">
        <f>EOMONTH(Data_TABLE[[#This Row],[Date Sold]],0)</f>
        <v>42400</v>
      </c>
    </row>
    <row r="13859" spans="2:10" x14ac:dyDescent="0.25">
      <c r="B13859" s="1" t="s">
        <v>39</v>
      </c>
      <c r="C13859" s="3" t="s">
        <v>55</v>
      </c>
      <c r="D13859" s="2" t="s">
        <v>49</v>
      </c>
      <c r="E13859" s="3" t="s">
        <v>43</v>
      </c>
      <c r="F13859" s="3">
        <f t="shared" ca="1" si="430"/>
        <v>4</v>
      </c>
      <c r="G13859" s="4">
        <f t="shared" ca="1" si="431"/>
        <v>129</v>
      </c>
      <c r="H13859" s="4">
        <f ca="1">+Data_TABLE[[#This Row],[Qty]]*Data_TABLE[[#This Row],[Unit Price]]</f>
        <v>516</v>
      </c>
      <c r="I13859" s="7">
        <v>42390</v>
      </c>
      <c r="J13859" s="10">
        <f>EOMONTH(Data_TABLE[[#This Row],[Date Sold]],0)</f>
        <v>42400</v>
      </c>
    </row>
    <row r="13860" spans="2:10" x14ac:dyDescent="0.25">
      <c r="B13860" s="1" t="s">
        <v>36</v>
      </c>
      <c r="C13860" s="3" t="s">
        <v>54</v>
      </c>
      <c r="D13860" s="2" t="s">
        <v>48</v>
      </c>
      <c r="E13860" s="3" t="s">
        <v>42</v>
      </c>
      <c r="F13860" s="3">
        <f t="shared" ca="1" si="430"/>
        <v>1</v>
      </c>
      <c r="G13860" s="4">
        <f t="shared" ca="1" si="431"/>
        <v>186</v>
      </c>
      <c r="H13860" s="4">
        <f ca="1">+Data_TABLE[[#This Row],[Qty]]*Data_TABLE[[#This Row],[Unit Price]]</f>
        <v>186</v>
      </c>
      <c r="I13860" s="7">
        <v>42390</v>
      </c>
      <c r="J13860" s="10">
        <f>EOMONTH(Data_TABLE[[#This Row],[Date Sold]],0)</f>
        <v>42400</v>
      </c>
    </row>
    <row r="13861" spans="2:10" x14ac:dyDescent="0.25">
      <c r="B13861" s="1" t="s">
        <v>38</v>
      </c>
      <c r="C13861" s="3" t="s">
        <v>56</v>
      </c>
      <c r="D13861" s="2" t="s">
        <v>50</v>
      </c>
      <c r="E13861" s="3" t="s">
        <v>44</v>
      </c>
      <c r="F13861" s="3">
        <f t="shared" ca="1" si="430"/>
        <v>5</v>
      </c>
      <c r="G13861" s="4">
        <f t="shared" ca="1" si="431"/>
        <v>93</v>
      </c>
      <c r="H13861" s="4">
        <f ca="1">+Data_TABLE[[#This Row],[Qty]]*Data_TABLE[[#This Row],[Unit Price]]</f>
        <v>465</v>
      </c>
      <c r="I13861" s="7">
        <v>42390</v>
      </c>
      <c r="J13861" s="10">
        <f>EOMONTH(Data_TABLE[[#This Row],[Date Sold]],0)</f>
        <v>42400</v>
      </c>
    </row>
    <row r="13862" spans="2:10" x14ac:dyDescent="0.25">
      <c r="B13862" s="1" t="s">
        <v>41</v>
      </c>
      <c r="C13862" s="3" t="s">
        <v>56</v>
      </c>
      <c r="D13862" s="2" t="s">
        <v>50</v>
      </c>
      <c r="E13862" s="3" t="s">
        <v>44</v>
      </c>
      <c r="F13862" s="3">
        <f t="shared" ca="1" si="430"/>
        <v>1</v>
      </c>
      <c r="G13862" s="4">
        <f t="shared" ca="1" si="431"/>
        <v>72</v>
      </c>
      <c r="H13862" s="4">
        <f ca="1">+Data_TABLE[[#This Row],[Qty]]*Data_TABLE[[#This Row],[Unit Price]]</f>
        <v>72</v>
      </c>
      <c r="I13862" s="7">
        <v>42390</v>
      </c>
      <c r="J13862" s="10">
        <f>EOMONTH(Data_TABLE[[#This Row],[Date Sold]],0)</f>
        <v>42400</v>
      </c>
    </row>
    <row r="13863" spans="2:10" x14ac:dyDescent="0.25">
      <c r="B13863" s="1" t="s">
        <v>39</v>
      </c>
      <c r="C13863" s="3" t="s">
        <v>56</v>
      </c>
      <c r="D13863" s="2" t="s">
        <v>52</v>
      </c>
      <c r="E13863" s="3" t="s">
        <v>46</v>
      </c>
      <c r="F13863" s="3">
        <f t="shared" ca="1" si="430"/>
        <v>4</v>
      </c>
      <c r="G13863" s="4">
        <f t="shared" ca="1" si="431"/>
        <v>162</v>
      </c>
      <c r="H13863" s="4">
        <f ca="1">+Data_TABLE[[#This Row],[Qty]]*Data_TABLE[[#This Row],[Unit Price]]</f>
        <v>648</v>
      </c>
      <c r="I13863" s="7">
        <v>42390</v>
      </c>
      <c r="J13863" s="10">
        <f>EOMONTH(Data_TABLE[[#This Row],[Date Sold]],0)</f>
        <v>42400</v>
      </c>
    </row>
    <row r="13864" spans="2:10" x14ac:dyDescent="0.25">
      <c r="B13864" s="1" t="s">
        <v>36</v>
      </c>
      <c r="C13864" s="3" t="s">
        <v>55</v>
      </c>
      <c r="D13864" s="2" t="s">
        <v>51</v>
      </c>
      <c r="E13864" s="3" t="s">
        <v>45</v>
      </c>
      <c r="F13864" s="3">
        <f t="shared" ca="1" si="430"/>
        <v>1</v>
      </c>
      <c r="G13864" s="4">
        <f t="shared" ca="1" si="431"/>
        <v>63</v>
      </c>
      <c r="H13864" s="4">
        <f ca="1">+Data_TABLE[[#This Row],[Qty]]*Data_TABLE[[#This Row],[Unit Price]]</f>
        <v>63</v>
      </c>
      <c r="I13864" s="7">
        <v>42390</v>
      </c>
      <c r="J13864" s="10">
        <f>EOMONTH(Data_TABLE[[#This Row],[Date Sold]],0)</f>
        <v>42400</v>
      </c>
    </row>
    <row r="13865" spans="2:10" x14ac:dyDescent="0.25">
      <c r="B13865" s="1" t="s">
        <v>38</v>
      </c>
      <c r="C13865" s="3" t="s">
        <v>56</v>
      </c>
      <c r="D13865" s="2" t="s">
        <v>50</v>
      </c>
      <c r="E13865" s="3" t="s">
        <v>44</v>
      </c>
      <c r="F13865" s="3">
        <f t="shared" ca="1" si="430"/>
        <v>1</v>
      </c>
      <c r="G13865" s="4">
        <f t="shared" ca="1" si="431"/>
        <v>182</v>
      </c>
      <c r="H13865" s="4">
        <f ca="1">+Data_TABLE[[#This Row],[Qty]]*Data_TABLE[[#This Row],[Unit Price]]</f>
        <v>182</v>
      </c>
      <c r="I13865" s="7">
        <v>42390</v>
      </c>
      <c r="J13865" s="10">
        <f>EOMONTH(Data_TABLE[[#This Row],[Date Sold]],0)</f>
        <v>42400</v>
      </c>
    </row>
    <row r="13866" spans="2:10" x14ac:dyDescent="0.25">
      <c r="B13866" s="1" t="s">
        <v>40</v>
      </c>
      <c r="C13866" s="3" t="s">
        <v>55</v>
      </c>
      <c r="D13866" s="2" t="s">
        <v>49</v>
      </c>
      <c r="E13866" s="3" t="s">
        <v>43</v>
      </c>
      <c r="F13866" s="3">
        <f t="shared" ca="1" si="430"/>
        <v>2</v>
      </c>
      <c r="G13866" s="4">
        <f t="shared" ca="1" si="431"/>
        <v>105</v>
      </c>
      <c r="H13866" s="4">
        <f ca="1">+Data_TABLE[[#This Row],[Qty]]*Data_TABLE[[#This Row],[Unit Price]]</f>
        <v>210</v>
      </c>
      <c r="I13866" s="7">
        <v>42390</v>
      </c>
      <c r="J13866" s="10">
        <f>EOMONTH(Data_TABLE[[#This Row],[Date Sold]],0)</f>
        <v>42400</v>
      </c>
    </row>
    <row r="13867" spans="2:10" x14ac:dyDescent="0.25">
      <c r="B13867" s="1" t="s">
        <v>38</v>
      </c>
      <c r="C13867" s="3" t="s">
        <v>55</v>
      </c>
      <c r="D13867" s="2" t="s">
        <v>51</v>
      </c>
      <c r="E13867" s="3" t="s">
        <v>45</v>
      </c>
      <c r="F13867" s="3">
        <f t="shared" ca="1" si="430"/>
        <v>5</v>
      </c>
      <c r="G13867" s="4">
        <f t="shared" ca="1" si="431"/>
        <v>111</v>
      </c>
      <c r="H13867" s="4">
        <f ca="1">+Data_TABLE[[#This Row],[Qty]]*Data_TABLE[[#This Row],[Unit Price]]</f>
        <v>555</v>
      </c>
      <c r="I13867" s="7">
        <v>42390</v>
      </c>
      <c r="J13867" s="10">
        <f>EOMONTH(Data_TABLE[[#This Row],[Date Sold]],0)</f>
        <v>42400</v>
      </c>
    </row>
    <row r="13868" spans="2:10" x14ac:dyDescent="0.25">
      <c r="B13868" s="1" t="s">
        <v>40</v>
      </c>
      <c r="C13868" s="3" t="s">
        <v>55</v>
      </c>
      <c r="D13868" s="2" t="s">
        <v>49</v>
      </c>
      <c r="E13868" s="3" t="s">
        <v>43</v>
      </c>
      <c r="F13868" s="3">
        <f t="shared" ca="1" si="430"/>
        <v>4</v>
      </c>
      <c r="G13868" s="4">
        <f t="shared" ca="1" si="431"/>
        <v>122</v>
      </c>
      <c r="H13868" s="4">
        <f ca="1">+Data_TABLE[[#This Row],[Qty]]*Data_TABLE[[#This Row],[Unit Price]]</f>
        <v>488</v>
      </c>
      <c r="I13868" s="7">
        <v>42390</v>
      </c>
      <c r="J13868" s="10">
        <f>EOMONTH(Data_TABLE[[#This Row],[Date Sold]],0)</f>
        <v>42400</v>
      </c>
    </row>
    <row r="13869" spans="2:10" x14ac:dyDescent="0.25">
      <c r="B13869" s="1" t="s">
        <v>36</v>
      </c>
      <c r="C13869" s="3" t="s">
        <v>56</v>
      </c>
      <c r="D13869" s="2" t="s">
        <v>52</v>
      </c>
      <c r="E13869" s="3" t="s">
        <v>46</v>
      </c>
      <c r="F13869" s="3">
        <f t="shared" ca="1" si="430"/>
        <v>4</v>
      </c>
      <c r="G13869" s="4">
        <f t="shared" ca="1" si="431"/>
        <v>154</v>
      </c>
      <c r="H13869" s="4">
        <f ca="1">+Data_TABLE[[#This Row],[Qty]]*Data_TABLE[[#This Row],[Unit Price]]</f>
        <v>616</v>
      </c>
      <c r="I13869" s="7">
        <v>42390</v>
      </c>
      <c r="J13869" s="10">
        <f>EOMONTH(Data_TABLE[[#This Row],[Date Sold]],0)</f>
        <v>42400</v>
      </c>
    </row>
    <row r="13870" spans="2:10" x14ac:dyDescent="0.25">
      <c r="B13870" s="1" t="s">
        <v>40</v>
      </c>
      <c r="C13870" s="3" t="s">
        <v>54</v>
      </c>
      <c r="D13870" s="2" t="s">
        <v>48</v>
      </c>
      <c r="E13870" s="3" t="s">
        <v>42</v>
      </c>
      <c r="F13870" s="3">
        <f t="shared" ca="1" si="430"/>
        <v>2</v>
      </c>
      <c r="G13870" s="4">
        <f t="shared" ca="1" si="431"/>
        <v>97</v>
      </c>
      <c r="H13870" s="4">
        <f ca="1">+Data_TABLE[[#This Row],[Qty]]*Data_TABLE[[#This Row],[Unit Price]]</f>
        <v>194</v>
      </c>
      <c r="I13870" s="7">
        <v>42390</v>
      </c>
      <c r="J13870" s="10">
        <f>EOMONTH(Data_TABLE[[#This Row],[Date Sold]],0)</f>
        <v>42400</v>
      </c>
    </row>
    <row r="13871" spans="2:10" x14ac:dyDescent="0.25">
      <c r="B13871" s="1" t="s">
        <v>40</v>
      </c>
      <c r="C13871" s="3" t="s">
        <v>56</v>
      </c>
      <c r="D13871" s="2" t="s">
        <v>52</v>
      </c>
      <c r="E13871" s="3" t="s">
        <v>46</v>
      </c>
      <c r="F13871" s="3">
        <f t="shared" ca="1" si="430"/>
        <v>1</v>
      </c>
      <c r="G13871" s="4">
        <f t="shared" ca="1" si="431"/>
        <v>192</v>
      </c>
      <c r="H13871" s="4">
        <f ca="1">+Data_TABLE[[#This Row],[Qty]]*Data_TABLE[[#This Row],[Unit Price]]</f>
        <v>192</v>
      </c>
      <c r="I13871" s="7">
        <v>42390</v>
      </c>
      <c r="J13871" s="10">
        <f>EOMONTH(Data_TABLE[[#This Row],[Date Sold]],0)</f>
        <v>42400</v>
      </c>
    </row>
    <row r="13872" spans="2:10" x14ac:dyDescent="0.25">
      <c r="B13872" s="1" t="s">
        <v>39</v>
      </c>
      <c r="C13872" s="3" t="s">
        <v>54</v>
      </c>
      <c r="D13872" s="2" t="s">
        <v>48</v>
      </c>
      <c r="E13872" s="3" t="s">
        <v>42</v>
      </c>
      <c r="F13872" s="3">
        <f t="shared" ca="1" si="430"/>
        <v>3</v>
      </c>
      <c r="G13872" s="4">
        <f t="shared" ca="1" si="431"/>
        <v>119</v>
      </c>
      <c r="H13872" s="4">
        <f ca="1">+Data_TABLE[[#This Row],[Qty]]*Data_TABLE[[#This Row],[Unit Price]]</f>
        <v>357</v>
      </c>
      <c r="I13872" s="7">
        <v>42390</v>
      </c>
      <c r="J13872" s="10">
        <f>EOMONTH(Data_TABLE[[#This Row],[Date Sold]],0)</f>
        <v>42400</v>
      </c>
    </row>
    <row r="13873" spans="2:10" x14ac:dyDescent="0.25">
      <c r="B13873" s="1" t="s">
        <v>39</v>
      </c>
      <c r="C13873" s="3" t="s">
        <v>55</v>
      </c>
      <c r="D13873" s="2" t="s">
        <v>51</v>
      </c>
      <c r="E13873" s="3" t="s">
        <v>45</v>
      </c>
      <c r="F13873" s="3">
        <f t="shared" ref="F13873:F13936" ca="1" si="432">RANDBETWEEN(1,5)</f>
        <v>4</v>
      </c>
      <c r="G13873" s="4">
        <f t="shared" ref="G13873:G13936" ca="1" si="433">RANDBETWEEN(60,200)</f>
        <v>63</v>
      </c>
      <c r="H13873" s="4">
        <f ca="1">+Data_TABLE[[#This Row],[Qty]]*Data_TABLE[[#This Row],[Unit Price]]</f>
        <v>252</v>
      </c>
      <c r="I13873" s="7">
        <v>42390</v>
      </c>
      <c r="J13873" s="10">
        <f>EOMONTH(Data_TABLE[[#This Row],[Date Sold]],0)</f>
        <v>42400</v>
      </c>
    </row>
    <row r="13874" spans="2:10" x14ac:dyDescent="0.25">
      <c r="B13874" s="1" t="s">
        <v>37</v>
      </c>
      <c r="C13874" s="3" t="s">
        <v>56</v>
      </c>
      <c r="D13874" s="2" t="s">
        <v>52</v>
      </c>
      <c r="E13874" s="3" t="s">
        <v>46</v>
      </c>
      <c r="F13874" s="3">
        <f t="shared" ca="1" si="432"/>
        <v>4</v>
      </c>
      <c r="G13874" s="4">
        <f t="shared" ca="1" si="433"/>
        <v>193</v>
      </c>
      <c r="H13874" s="4">
        <f ca="1">+Data_TABLE[[#This Row],[Qty]]*Data_TABLE[[#This Row],[Unit Price]]</f>
        <v>772</v>
      </c>
      <c r="I13874" s="7">
        <v>42390</v>
      </c>
      <c r="J13874" s="10">
        <f>EOMONTH(Data_TABLE[[#This Row],[Date Sold]],0)</f>
        <v>42400</v>
      </c>
    </row>
    <row r="13875" spans="2:10" x14ac:dyDescent="0.25">
      <c r="B13875" s="1" t="s">
        <v>41</v>
      </c>
      <c r="C13875" s="3" t="s">
        <v>55</v>
      </c>
      <c r="D13875" s="2" t="s">
        <v>49</v>
      </c>
      <c r="E13875" s="3" t="s">
        <v>43</v>
      </c>
      <c r="F13875" s="3">
        <f t="shared" ca="1" si="432"/>
        <v>4</v>
      </c>
      <c r="G13875" s="4">
        <f t="shared" ca="1" si="433"/>
        <v>192</v>
      </c>
      <c r="H13875" s="4">
        <f ca="1">+Data_TABLE[[#This Row],[Qty]]*Data_TABLE[[#This Row],[Unit Price]]</f>
        <v>768</v>
      </c>
      <c r="I13875" s="7">
        <v>42390</v>
      </c>
      <c r="J13875" s="10">
        <f>EOMONTH(Data_TABLE[[#This Row],[Date Sold]],0)</f>
        <v>42400</v>
      </c>
    </row>
    <row r="13876" spans="2:10" x14ac:dyDescent="0.25">
      <c r="B13876" s="1" t="s">
        <v>37</v>
      </c>
      <c r="C13876" s="3" t="s">
        <v>54</v>
      </c>
      <c r="D13876" s="2" t="s">
        <v>48</v>
      </c>
      <c r="E13876" s="3" t="s">
        <v>42</v>
      </c>
      <c r="F13876" s="3">
        <f t="shared" ca="1" si="432"/>
        <v>5</v>
      </c>
      <c r="G13876" s="4">
        <f t="shared" ca="1" si="433"/>
        <v>167</v>
      </c>
      <c r="H13876" s="4">
        <f ca="1">+Data_TABLE[[#This Row],[Qty]]*Data_TABLE[[#This Row],[Unit Price]]</f>
        <v>835</v>
      </c>
      <c r="I13876" s="7">
        <v>42390</v>
      </c>
      <c r="J13876" s="10">
        <f>EOMONTH(Data_TABLE[[#This Row],[Date Sold]],0)</f>
        <v>42400</v>
      </c>
    </row>
    <row r="13877" spans="2:10" x14ac:dyDescent="0.25">
      <c r="B13877" s="1" t="s">
        <v>38</v>
      </c>
      <c r="C13877" s="3" t="s">
        <v>54</v>
      </c>
      <c r="D13877" s="2" t="s">
        <v>48</v>
      </c>
      <c r="E13877" s="3" t="s">
        <v>42</v>
      </c>
      <c r="F13877" s="3">
        <f t="shared" ca="1" si="432"/>
        <v>4</v>
      </c>
      <c r="G13877" s="4">
        <f t="shared" ca="1" si="433"/>
        <v>153</v>
      </c>
      <c r="H13877" s="4">
        <f ca="1">+Data_TABLE[[#This Row],[Qty]]*Data_TABLE[[#This Row],[Unit Price]]</f>
        <v>612</v>
      </c>
      <c r="I13877" s="7">
        <v>42390</v>
      </c>
      <c r="J13877" s="10">
        <f>EOMONTH(Data_TABLE[[#This Row],[Date Sold]],0)</f>
        <v>42400</v>
      </c>
    </row>
    <row r="13878" spans="2:10" x14ac:dyDescent="0.25">
      <c r="B13878" s="1" t="s">
        <v>38</v>
      </c>
      <c r="C13878" s="3" t="s">
        <v>56</v>
      </c>
      <c r="D13878" s="2" t="s">
        <v>50</v>
      </c>
      <c r="E13878" s="3" t="s">
        <v>44</v>
      </c>
      <c r="F13878" s="3">
        <f t="shared" ca="1" si="432"/>
        <v>3</v>
      </c>
      <c r="G13878" s="4">
        <f t="shared" ca="1" si="433"/>
        <v>188</v>
      </c>
      <c r="H13878" s="4">
        <f ca="1">+Data_TABLE[[#This Row],[Qty]]*Data_TABLE[[#This Row],[Unit Price]]</f>
        <v>564</v>
      </c>
      <c r="I13878" s="7">
        <v>42390</v>
      </c>
      <c r="J13878" s="10">
        <f>EOMONTH(Data_TABLE[[#This Row],[Date Sold]],0)</f>
        <v>42400</v>
      </c>
    </row>
    <row r="13879" spans="2:10" x14ac:dyDescent="0.25">
      <c r="B13879" s="1" t="s">
        <v>37</v>
      </c>
      <c r="C13879" s="3" t="s">
        <v>56</v>
      </c>
      <c r="D13879" s="2" t="s">
        <v>52</v>
      </c>
      <c r="E13879" s="3" t="s">
        <v>46</v>
      </c>
      <c r="F13879" s="3">
        <f t="shared" ca="1" si="432"/>
        <v>4</v>
      </c>
      <c r="G13879" s="4">
        <f t="shared" ca="1" si="433"/>
        <v>95</v>
      </c>
      <c r="H13879" s="4">
        <f ca="1">+Data_TABLE[[#This Row],[Qty]]*Data_TABLE[[#This Row],[Unit Price]]</f>
        <v>380</v>
      </c>
      <c r="I13879" s="7">
        <v>42390</v>
      </c>
      <c r="J13879" s="10">
        <f>EOMONTH(Data_TABLE[[#This Row],[Date Sold]],0)</f>
        <v>42400</v>
      </c>
    </row>
    <row r="13880" spans="2:10" x14ac:dyDescent="0.25">
      <c r="B13880" s="1" t="s">
        <v>37</v>
      </c>
      <c r="C13880" s="3" t="s">
        <v>55</v>
      </c>
      <c r="D13880" s="2" t="s">
        <v>49</v>
      </c>
      <c r="E13880" s="3" t="s">
        <v>43</v>
      </c>
      <c r="F13880" s="3">
        <f t="shared" ca="1" si="432"/>
        <v>4</v>
      </c>
      <c r="G13880" s="4">
        <f t="shared" ca="1" si="433"/>
        <v>154</v>
      </c>
      <c r="H13880" s="4">
        <f ca="1">+Data_TABLE[[#This Row],[Qty]]*Data_TABLE[[#This Row],[Unit Price]]</f>
        <v>616</v>
      </c>
      <c r="I13880" s="7">
        <v>42390</v>
      </c>
      <c r="J13880" s="10">
        <f>EOMONTH(Data_TABLE[[#This Row],[Date Sold]],0)</f>
        <v>42400</v>
      </c>
    </row>
    <row r="13881" spans="2:10" x14ac:dyDescent="0.25">
      <c r="B13881" s="1" t="s">
        <v>40</v>
      </c>
      <c r="C13881" s="3" t="s">
        <v>55</v>
      </c>
      <c r="D13881" s="2" t="s">
        <v>51</v>
      </c>
      <c r="E13881" s="3" t="s">
        <v>45</v>
      </c>
      <c r="F13881" s="3">
        <f t="shared" ca="1" si="432"/>
        <v>5</v>
      </c>
      <c r="G13881" s="4">
        <f t="shared" ca="1" si="433"/>
        <v>101</v>
      </c>
      <c r="H13881" s="4">
        <f ca="1">+Data_TABLE[[#This Row],[Qty]]*Data_TABLE[[#This Row],[Unit Price]]</f>
        <v>505</v>
      </c>
      <c r="I13881" s="7">
        <v>42390</v>
      </c>
      <c r="J13881" s="10">
        <f>EOMONTH(Data_TABLE[[#This Row],[Date Sold]],0)</f>
        <v>42400</v>
      </c>
    </row>
    <row r="13882" spans="2:10" x14ac:dyDescent="0.25">
      <c r="B13882" s="1" t="s">
        <v>37</v>
      </c>
      <c r="C13882" s="3" t="s">
        <v>56</v>
      </c>
      <c r="D13882" s="2" t="s">
        <v>50</v>
      </c>
      <c r="E13882" s="3" t="s">
        <v>44</v>
      </c>
      <c r="F13882" s="3">
        <f t="shared" ca="1" si="432"/>
        <v>4</v>
      </c>
      <c r="G13882" s="4">
        <f t="shared" ca="1" si="433"/>
        <v>92</v>
      </c>
      <c r="H13882" s="4">
        <f ca="1">+Data_TABLE[[#This Row],[Qty]]*Data_TABLE[[#This Row],[Unit Price]]</f>
        <v>368</v>
      </c>
      <c r="I13882" s="7">
        <v>42390</v>
      </c>
      <c r="J13882" s="10">
        <f>EOMONTH(Data_TABLE[[#This Row],[Date Sold]],0)</f>
        <v>42400</v>
      </c>
    </row>
    <row r="13883" spans="2:10" x14ac:dyDescent="0.25">
      <c r="B13883" s="1" t="s">
        <v>36</v>
      </c>
      <c r="C13883" s="3" t="s">
        <v>55</v>
      </c>
      <c r="D13883" s="2" t="s">
        <v>51</v>
      </c>
      <c r="E13883" s="3" t="s">
        <v>45</v>
      </c>
      <c r="F13883" s="3">
        <f t="shared" ca="1" si="432"/>
        <v>1</v>
      </c>
      <c r="G13883" s="4">
        <f t="shared" ca="1" si="433"/>
        <v>91</v>
      </c>
      <c r="H13883" s="4">
        <f ca="1">+Data_TABLE[[#This Row],[Qty]]*Data_TABLE[[#This Row],[Unit Price]]</f>
        <v>91</v>
      </c>
      <c r="I13883" s="7">
        <v>42390</v>
      </c>
      <c r="J13883" s="10">
        <f>EOMONTH(Data_TABLE[[#This Row],[Date Sold]],0)</f>
        <v>42400</v>
      </c>
    </row>
    <row r="13884" spans="2:10" x14ac:dyDescent="0.25">
      <c r="B13884" s="1" t="s">
        <v>40</v>
      </c>
      <c r="C13884" s="3" t="s">
        <v>56</v>
      </c>
      <c r="D13884" s="2" t="s">
        <v>50</v>
      </c>
      <c r="E13884" s="3" t="s">
        <v>44</v>
      </c>
      <c r="F13884" s="3">
        <f t="shared" ca="1" si="432"/>
        <v>3</v>
      </c>
      <c r="G13884" s="4">
        <f t="shared" ca="1" si="433"/>
        <v>99</v>
      </c>
      <c r="H13884" s="4">
        <f ca="1">+Data_TABLE[[#This Row],[Qty]]*Data_TABLE[[#This Row],[Unit Price]]</f>
        <v>297</v>
      </c>
      <c r="I13884" s="7">
        <v>42390</v>
      </c>
      <c r="J13884" s="10">
        <f>EOMONTH(Data_TABLE[[#This Row],[Date Sold]],0)</f>
        <v>42400</v>
      </c>
    </row>
    <row r="13885" spans="2:10" x14ac:dyDescent="0.25">
      <c r="B13885" s="1" t="s">
        <v>37</v>
      </c>
      <c r="C13885" s="3" t="s">
        <v>55</v>
      </c>
      <c r="D13885" s="2" t="s">
        <v>49</v>
      </c>
      <c r="E13885" s="3" t="s">
        <v>43</v>
      </c>
      <c r="F13885" s="3">
        <f t="shared" ca="1" si="432"/>
        <v>5</v>
      </c>
      <c r="G13885" s="4">
        <f t="shared" ca="1" si="433"/>
        <v>198</v>
      </c>
      <c r="H13885" s="4">
        <f ca="1">+Data_TABLE[[#This Row],[Qty]]*Data_TABLE[[#This Row],[Unit Price]]</f>
        <v>990</v>
      </c>
      <c r="I13885" s="7">
        <v>42390</v>
      </c>
      <c r="J13885" s="10">
        <f>EOMONTH(Data_TABLE[[#This Row],[Date Sold]],0)</f>
        <v>42400</v>
      </c>
    </row>
    <row r="13886" spans="2:10" x14ac:dyDescent="0.25">
      <c r="B13886" s="1" t="s">
        <v>38</v>
      </c>
      <c r="C13886" s="3" t="s">
        <v>56</v>
      </c>
      <c r="D13886" s="2" t="s">
        <v>52</v>
      </c>
      <c r="E13886" s="3" t="s">
        <v>46</v>
      </c>
      <c r="F13886" s="3">
        <f t="shared" ca="1" si="432"/>
        <v>3</v>
      </c>
      <c r="G13886" s="4">
        <f t="shared" ca="1" si="433"/>
        <v>169</v>
      </c>
      <c r="H13886" s="4">
        <f ca="1">+Data_TABLE[[#This Row],[Qty]]*Data_TABLE[[#This Row],[Unit Price]]</f>
        <v>507</v>
      </c>
      <c r="I13886" s="7">
        <v>42390</v>
      </c>
      <c r="J13886" s="10">
        <f>EOMONTH(Data_TABLE[[#This Row],[Date Sold]],0)</f>
        <v>42400</v>
      </c>
    </row>
    <row r="13887" spans="2:10" x14ac:dyDescent="0.25">
      <c r="B13887" s="1" t="s">
        <v>39</v>
      </c>
      <c r="C13887" s="3" t="s">
        <v>56</v>
      </c>
      <c r="D13887" s="2" t="s">
        <v>50</v>
      </c>
      <c r="E13887" s="3" t="s">
        <v>44</v>
      </c>
      <c r="F13887" s="3">
        <f t="shared" ca="1" si="432"/>
        <v>4</v>
      </c>
      <c r="G13887" s="4">
        <f t="shared" ca="1" si="433"/>
        <v>186</v>
      </c>
      <c r="H13887" s="4">
        <f ca="1">+Data_TABLE[[#This Row],[Qty]]*Data_TABLE[[#This Row],[Unit Price]]</f>
        <v>744</v>
      </c>
      <c r="I13887" s="7">
        <v>42390</v>
      </c>
      <c r="J13887" s="10">
        <f>EOMONTH(Data_TABLE[[#This Row],[Date Sold]],0)</f>
        <v>42400</v>
      </c>
    </row>
    <row r="13888" spans="2:10" x14ac:dyDescent="0.25">
      <c r="B13888" s="1" t="s">
        <v>37</v>
      </c>
      <c r="C13888" s="3" t="s">
        <v>56</v>
      </c>
      <c r="D13888" s="2" t="s">
        <v>50</v>
      </c>
      <c r="E13888" s="3" t="s">
        <v>44</v>
      </c>
      <c r="F13888" s="3">
        <f t="shared" ca="1" si="432"/>
        <v>4</v>
      </c>
      <c r="G13888" s="4">
        <f t="shared" ca="1" si="433"/>
        <v>145</v>
      </c>
      <c r="H13888" s="4">
        <f ca="1">+Data_TABLE[[#This Row],[Qty]]*Data_TABLE[[#This Row],[Unit Price]]</f>
        <v>580</v>
      </c>
      <c r="I13888" s="7">
        <v>42390</v>
      </c>
      <c r="J13888" s="10">
        <f>EOMONTH(Data_TABLE[[#This Row],[Date Sold]],0)</f>
        <v>42400</v>
      </c>
    </row>
    <row r="13889" spans="2:10" x14ac:dyDescent="0.25">
      <c r="B13889" s="1" t="s">
        <v>41</v>
      </c>
      <c r="C13889" s="3" t="s">
        <v>54</v>
      </c>
      <c r="D13889" s="2" t="s">
        <v>48</v>
      </c>
      <c r="E13889" s="3" t="s">
        <v>42</v>
      </c>
      <c r="F13889" s="3">
        <f t="shared" ca="1" si="432"/>
        <v>2</v>
      </c>
      <c r="G13889" s="4">
        <f t="shared" ca="1" si="433"/>
        <v>200</v>
      </c>
      <c r="H13889" s="4">
        <f ca="1">+Data_TABLE[[#This Row],[Qty]]*Data_TABLE[[#This Row],[Unit Price]]</f>
        <v>400</v>
      </c>
      <c r="I13889" s="7">
        <v>42390</v>
      </c>
      <c r="J13889" s="10">
        <f>EOMONTH(Data_TABLE[[#This Row],[Date Sold]],0)</f>
        <v>42400</v>
      </c>
    </row>
    <row r="13890" spans="2:10" x14ac:dyDescent="0.25">
      <c r="B13890" s="1" t="s">
        <v>36</v>
      </c>
      <c r="C13890" s="3" t="s">
        <v>55</v>
      </c>
      <c r="D13890" s="2" t="s">
        <v>51</v>
      </c>
      <c r="E13890" s="3" t="s">
        <v>45</v>
      </c>
      <c r="F13890" s="3">
        <f t="shared" ca="1" si="432"/>
        <v>3</v>
      </c>
      <c r="G13890" s="4">
        <f t="shared" ca="1" si="433"/>
        <v>69</v>
      </c>
      <c r="H13890" s="4">
        <f ca="1">+Data_TABLE[[#This Row],[Qty]]*Data_TABLE[[#This Row],[Unit Price]]</f>
        <v>207</v>
      </c>
      <c r="I13890" s="7">
        <v>42390</v>
      </c>
      <c r="J13890" s="10">
        <f>EOMONTH(Data_TABLE[[#This Row],[Date Sold]],0)</f>
        <v>42400</v>
      </c>
    </row>
    <row r="13891" spans="2:10" x14ac:dyDescent="0.25">
      <c r="B13891" s="1" t="s">
        <v>41</v>
      </c>
      <c r="C13891" s="3" t="s">
        <v>56</v>
      </c>
      <c r="D13891" s="2" t="s">
        <v>50</v>
      </c>
      <c r="E13891" s="3" t="s">
        <v>44</v>
      </c>
      <c r="F13891" s="3">
        <f t="shared" ca="1" si="432"/>
        <v>2</v>
      </c>
      <c r="G13891" s="4">
        <f t="shared" ca="1" si="433"/>
        <v>79</v>
      </c>
      <c r="H13891" s="4">
        <f ca="1">+Data_TABLE[[#This Row],[Qty]]*Data_TABLE[[#This Row],[Unit Price]]</f>
        <v>158</v>
      </c>
      <c r="I13891" s="7">
        <v>42390</v>
      </c>
      <c r="J13891" s="10">
        <f>EOMONTH(Data_TABLE[[#This Row],[Date Sold]],0)</f>
        <v>42400</v>
      </c>
    </row>
    <row r="13892" spans="2:10" x14ac:dyDescent="0.25">
      <c r="B13892" s="1" t="s">
        <v>38</v>
      </c>
      <c r="C13892" s="3" t="s">
        <v>55</v>
      </c>
      <c r="D13892" s="2" t="s">
        <v>49</v>
      </c>
      <c r="E13892" s="3" t="s">
        <v>43</v>
      </c>
      <c r="F13892" s="3">
        <f t="shared" ca="1" si="432"/>
        <v>4</v>
      </c>
      <c r="G13892" s="4">
        <f t="shared" ca="1" si="433"/>
        <v>192</v>
      </c>
      <c r="H13892" s="4">
        <f ca="1">+Data_TABLE[[#This Row],[Qty]]*Data_TABLE[[#This Row],[Unit Price]]</f>
        <v>768</v>
      </c>
      <c r="I13892" s="7">
        <v>42390</v>
      </c>
      <c r="J13892" s="10">
        <f>EOMONTH(Data_TABLE[[#This Row],[Date Sold]],0)</f>
        <v>42400</v>
      </c>
    </row>
    <row r="13893" spans="2:10" x14ac:dyDescent="0.25">
      <c r="B13893" s="1" t="s">
        <v>40</v>
      </c>
      <c r="C13893" s="3" t="s">
        <v>56</v>
      </c>
      <c r="D13893" s="2" t="s">
        <v>50</v>
      </c>
      <c r="E13893" s="3" t="s">
        <v>44</v>
      </c>
      <c r="F13893" s="3">
        <f t="shared" ca="1" si="432"/>
        <v>4</v>
      </c>
      <c r="G13893" s="4">
        <f t="shared" ca="1" si="433"/>
        <v>70</v>
      </c>
      <c r="H13893" s="4">
        <f ca="1">+Data_TABLE[[#This Row],[Qty]]*Data_TABLE[[#This Row],[Unit Price]]</f>
        <v>280</v>
      </c>
      <c r="I13893" s="7">
        <v>42390</v>
      </c>
      <c r="J13893" s="10">
        <f>EOMONTH(Data_TABLE[[#This Row],[Date Sold]],0)</f>
        <v>42400</v>
      </c>
    </row>
    <row r="13894" spans="2:10" x14ac:dyDescent="0.25">
      <c r="B13894" s="1" t="s">
        <v>36</v>
      </c>
      <c r="C13894" s="3" t="s">
        <v>55</v>
      </c>
      <c r="D13894" s="2" t="s">
        <v>49</v>
      </c>
      <c r="E13894" s="3" t="s">
        <v>43</v>
      </c>
      <c r="F13894" s="3">
        <f t="shared" ca="1" si="432"/>
        <v>5</v>
      </c>
      <c r="G13894" s="4">
        <f t="shared" ca="1" si="433"/>
        <v>189</v>
      </c>
      <c r="H13894" s="4">
        <f ca="1">+Data_TABLE[[#This Row],[Qty]]*Data_TABLE[[#This Row],[Unit Price]]</f>
        <v>945</v>
      </c>
      <c r="I13894" s="7">
        <v>42390</v>
      </c>
      <c r="J13894" s="10">
        <f>EOMONTH(Data_TABLE[[#This Row],[Date Sold]],0)</f>
        <v>42400</v>
      </c>
    </row>
    <row r="13895" spans="2:10" x14ac:dyDescent="0.25">
      <c r="B13895" s="1" t="s">
        <v>36</v>
      </c>
      <c r="C13895" s="3" t="s">
        <v>55</v>
      </c>
      <c r="D13895" s="2" t="s">
        <v>51</v>
      </c>
      <c r="E13895" s="3" t="s">
        <v>45</v>
      </c>
      <c r="F13895" s="3">
        <f t="shared" ca="1" si="432"/>
        <v>3</v>
      </c>
      <c r="G13895" s="4">
        <f t="shared" ca="1" si="433"/>
        <v>73</v>
      </c>
      <c r="H13895" s="4">
        <f ca="1">+Data_TABLE[[#This Row],[Qty]]*Data_TABLE[[#This Row],[Unit Price]]</f>
        <v>219</v>
      </c>
      <c r="I13895" s="7">
        <v>42390</v>
      </c>
      <c r="J13895" s="10">
        <f>EOMONTH(Data_TABLE[[#This Row],[Date Sold]],0)</f>
        <v>42400</v>
      </c>
    </row>
    <row r="13896" spans="2:10" x14ac:dyDescent="0.25">
      <c r="B13896" s="1" t="s">
        <v>40</v>
      </c>
      <c r="C13896" s="3" t="s">
        <v>56</v>
      </c>
      <c r="D13896" s="2" t="s">
        <v>52</v>
      </c>
      <c r="E13896" s="3" t="s">
        <v>46</v>
      </c>
      <c r="F13896" s="3">
        <f t="shared" ca="1" si="432"/>
        <v>2</v>
      </c>
      <c r="G13896" s="4">
        <f t="shared" ca="1" si="433"/>
        <v>141</v>
      </c>
      <c r="H13896" s="4">
        <f ca="1">+Data_TABLE[[#This Row],[Qty]]*Data_TABLE[[#This Row],[Unit Price]]</f>
        <v>282</v>
      </c>
      <c r="I13896" s="7">
        <v>42390</v>
      </c>
      <c r="J13896" s="10">
        <f>EOMONTH(Data_TABLE[[#This Row],[Date Sold]],0)</f>
        <v>42400</v>
      </c>
    </row>
    <row r="13897" spans="2:10" x14ac:dyDescent="0.25">
      <c r="B13897" s="1" t="s">
        <v>36</v>
      </c>
      <c r="C13897" s="3" t="s">
        <v>56</v>
      </c>
      <c r="D13897" s="2" t="s">
        <v>50</v>
      </c>
      <c r="E13897" s="3" t="s">
        <v>44</v>
      </c>
      <c r="F13897" s="3">
        <f t="shared" ca="1" si="432"/>
        <v>3</v>
      </c>
      <c r="G13897" s="4">
        <f t="shared" ca="1" si="433"/>
        <v>196</v>
      </c>
      <c r="H13897" s="4">
        <f ca="1">+Data_TABLE[[#This Row],[Qty]]*Data_TABLE[[#This Row],[Unit Price]]</f>
        <v>588</v>
      </c>
      <c r="I13897" s="7">
        <v>42390</v>
      </c>
      <c r="J13897" s="10">
        <f>EOMONTH(Data_TABLE[[#This Row],[Date Sold]],0)</f>
        <v>42400</v>
      </c>
    </row>
    <row r="13898" spans="2:10" x14ac:dyDescent="0.25">
      <c r="B13898" s="1" t="s">
        <v>37</v>
      </c>
      <c r="C13898" s="3" t="s">
        <v>55</v>
      </c>
      <c r="D13898" s="2" t="s">
        <v>49</v>
      </c>
      <c r="E13898" s="3" t="s">
        <v>43</v>
      </c>
      <c r="F13898" s="3">
        <f t="shared" ca="1" si="432"/>
        <v>3</v>
      </c>
      <c r="G13898" s="4">
        <f t="shared" ca="1" si="433"/>
        <v>134</v>
      </c>
      <c r="H13898" s="4">
        <f ca="1">+Data_TABLE[[#This Row],[Qty]]*Data_TABLE[[#This Row],[Unit Price]]</f>
        <v>402</v>
      </c>
      <c r="I13898" s="7">
        <v>42390</v>
      </c>
      <c r="J13898" s="10">
        <f>EOMONTH(Data_TABLE[[#This Row],[Date Sold]],0)</f>
        <v>42400</v>
      </c>
    </row>
    <row r="13899" spans="2:10" x14ac:dyDescent="0.25">
      <c r="B13899" s="1" t="s">
        <v>37</v>
      </c>
      <c r="C13899" s="3" t="s">
        <v>56</v>
      </c>
      <c r="D13899" s="2" t="s">
        <v>52</v>
      </c>
      <c r="E13899" s="3" t="s">
        <v>46</v>
      </c>
      <c r="F13899" s="3">
        <f t="shared" ca="1" si="432"/>
        <v>5</v>
      </c>
      <c r="G13899" s="4">
        <f t="shared" ca="1" si="433"/>
        <v>80</v>
      </c>
      <c r="H13899" s="4">
        <f ca="1">+Data_TABLE[[#This Row],[Qty]]*Data_TABLE[[#This Row],[Unit Price]]</f>
        <v>400</v>
      </c>
      <c r="I13899" s="7">
        <v>42390</v>
      </c>
      <c r="J13899" s="10">
        <f>EOMONTH(Data_TABLE[[#This Row],[Date Sold]],0)</f>
        <v>42400</v>
      </c>
    </row>
    <row r="13900" spans="2:10" x14ac:dyDescent="0.25">
      <c r="B13900" s="1" t="s">
        <v>41</v>
      </c>
      <c r="C13900" s="3" t="s">
        <v>56</v>
      </c>
      <c r="D13900" s="2" t="s">
        <v>50</v>
      </c>
      <c r="E13900" s="3" t="s">
        <v>44</v>
      </c>
      <c r="F13900" s="3">
        <f t="shared" ca="1" si="432"/>
        <v>1</v>
      </c>
      <c r="G13900" s="4">
        <f t="shared" ca="1" si="433"/>
        <v>159</v>
      </c>
      <c r="H13900" s="4">
        <f ca="1">+Data_TABLE[[#This Row],[Qty]]*Data_TABLE[[#This Row],[Unit Price]]</f>
        <v>159</v>
      </c>
      <c r="I13900" s="7">
        <v>42390</v>
      </c>
      <c r="J13900" s="10">
        <f>EOMONTH(Data_TABLE[[#This Row],[Date Sold]],0)</f>
        <v>42400</v>
      </c>
    </row>
    <row r="13901" spans="2:10" x14ac:dyDescent="0.25">
      <c r="B13901" s="1" t="s">
        <v>38</v>
      </c>
      <c r="C13901" s="3" t="s">
        <v>56</v>
      </c>
      <c r="D13901" s="2" t="s">
        <v>52</v>
      </c>
      <c r="E13901" s="3" t="s">
        <v>46</v>
      </c>
      <c r="F13901" s="3">
        <f t="shared" ca="1" si="432"/>
        <v>5</v>
      </c>
      <c r="G13901" s="4">
        <f t="shared" ca="1" si="433"/>
        <v>140</v>
      </c>
      <c r="H13901" s="4">
        <f ca="1">+Data_TABLE[[#This Row],[Qty]]*Data_TABLE[[#This Row],[Unit Price]]</f>
        <v>700</v>
      </c>
      <c r="I13901" s="7">
        <v>42390</v>
      </c>
      <c r="J13901" s="10">
        <f>EOMONTH(Data_TABLE[[#This Row],[Date Sold]],0)</f>
        <v>42400</v>
      </c>
    </row>
    <row r="13902" spans="2:10" x14ac:dyDescent="0.25">
      <c r="B13902" s="1" t="s">
        <v>40</v>
      </c>
      <c r="C13902" s="3" t="s">
        <v>56</v>
      </c>
      <c r="D13902" s="2" t="s">
        <v>52</v>
      </c>
      <c r="E13902" s="3" t="s">
        <v>46</v>
      </c>
      <c r="F13902" s="3">
        <f t="shared" ca="1" si="432"/>
        <v>2</v>
      </c>
      <c r="G13902" s="4">
        <f t="shared" ca="1" si="433"/>
        <v>157</v>
      </c>
      <c r="H13902" s="4">
        <f ca="1">+Data_TABLE[[#This Row],[Qty]]*Data_TABLE[[#This Row],[Unit Price]]</f>
        <v>314</v>
      </c>
      <c r="I13902" s="7">
        <v>42390</v>
      </c>
      <c r="J13902" s="10">
        <f>EOMONTH(Data_TABLE[[#This Row],[Date Sold]],0)</f>
        <v>42400</v>
      </c>
    </row>
    <row r="13903" spans="2:10" x14ac:dyDescent="0.25">
      <c r="B13903" s="1" t="s">
        <v>40</v>
      </c>
      <c r="C13903" s="3" t="s">
        <v>55</v>
      </c>
      <c r="D13903" s="2" t="s">
        <v>49</v>
      </c>
      <c r="E13903" s="3" t="s">
        <v>43</v>
      </c>
      <c r="F13903" s="3">
        <f t="shared" ca="1" si="432"/>
        <v>4</v>
      </c>
      <c r="G13903" s="4">
        <f t="shared" ca="1" si="433"/>
        <v>134</v>
      </c>
      <c r="H13903" s="4">
        <f ca="1">+Data_TABLE[[#This Row],[Qty]]*Data_TABLE[[#This Row],[Unit Price]]</f>
        <v>536</v>
      </c>
      <c r="I13903" s="7">
        <v>42391</v>
      </c>
      <c r="J13903" s="10">
        <f>EOMONTH(Data_TABLE[[#This Row],[Date Sold]],0)</f>
        <v>42400</v>
      </c>
    </row>
    <row r="13904" spans="2:10" x14ac:dyDescent="0.25">
      <c r="B13904" s="1" t="s">
        <v>39</v>
      </c>
      <c r="C13904" s="3" t="s">
        <v>54</v>
      </c>
      <c r="D13904" s="2" t="s">
        <v>48</v>
      </c>
      <c r="E13904" s="3" t="s">
        <v>42</v>
      </c>
      <c r="F13904" s="3">
        <f t="shared" ca="1" si="432"/>
        <v>1</v>
      </c>
      <c r="G13904" s="4">
        <f t="shared" ca="1" si="433"/>
        <v>88</v>
      </c>
      <c r="H13904" s="4">
        <f ca="1">+Data_TABLE[[#This Row],[Qty]]*Data_TABLE[[#This Row],[Unit Price]]</f>
        <v>88</v>
      </c>
      <c r="I13904" s="7">
        <v>42391</v>
      </c>
      <c r="J13904" s="10">
        <f>EOMONTH(Data_TABLE[[#This Row],[Date Sold]],0)</f>
        <v>42400</v>
      </c>
    </row>
    <row r="13905" spans="2:10" x14ac:dyDescent="0.25">
      <c r="B13905" s="1" t="s">
        <v>40</v>
      </c>
      <c r="C13905" s="3" t="s">
        <v>54</v>
      </c>
      <c r="D13905" s="2" t="s">
        <v>48</v>
      </c>
      <c r="E13905" s="3" t="s">
        <v>42</v>
      </c>
      <c r="F13905" s="3">
        <f t="shared" ca="1" si="432"/>
        <v>4</v>
      </c>
      <c r="G13905" s="4">
        <f t="shared" ca="1" si="433"/>
        <v>74</v>
      </c>
      <c r="H13905" s="4">
        <f ca="1">+Data_TABLE[[#This Row],[Qty]]*Data_TABLE[[#This Row],[Unit Price]]</f>
        <v>296</v>
      </c>
      <c r="I13905" s="7">
        <v>42391</v>
      </c>
      <c r="J13905" s="10">
        <f>EOMONTH(Data_TABLE[[#This Row],[Date Sold]],0)</f>
        <v>42400</v>
      </c>
    </row>
    <row r="13906" spans="2:10" x14ac:dyDescent="0.25">
      <c r="B13906" s="1" t="s">
        <v>39</v>
      </c>
      <c r="C13906" s="3" t="s">
        <v>55</v>
      </c>
      <c r="D13906" s="2" t="s">
        <v>51</v>
      </c>
      <c r="E13906" s="3" t="s">
        <v>45</v>
      </c>
      <c r="F13906" s="3">
        <f t="shared" ca="1" si="432"/>
        <v>3</v>
      </c>
      <c r="G13906" s="4">
        <f t="shared" ca="1" si="433"/>
        <v>90</v>
      </c>
      <c r="H13906" s="4">
        <f ca="1">+Data_TABLE[[#This Row],[Qty]]*Data_TABLE[[#This Row],[Unit Price]]</f>
        <v>270</v>
      </c>
      <c r="I13906" s="7">
        <v>42391</v>
      </c>
      <c r="J13906" s="10">
        <f>EOMONTH(Data_TABLE[[#This Row],[Date Sold]],0)</f>
        <v>42400</v>
      </c>
    </row>
    <row r="13907" spans="2:10" x14ac:dyDescent="0.25">
      <c r="B13907" s="1" t="s">
        <v>36</v>
      </c>
      <c r="C13907" s="3" t="s">
        <v>56</v>
      </c>
      <c r="D13907" s="2" t="s">
        <v>50</v>
      </c>
      <c r="E13907" s="3" t="s">
        <v>44</v>
      </c>
      <c r="F13907" s="3">
        <f t="shared" ca="1" si="432"/>
        <v>3</v>
      </c>
      <c r="G13907" s="4">
        <f t="shared" ca="1" si="433"/>
        <v>90</v>
      </c>
      <c r="H13907" s="4">
        <f ca="1">+Data_TABLE[[#This Row],[Qty]]*Data_TABLE[[#This Row],[Unit Price]]</f>
        <v>270</v>
      </c>
      <c r="I13907" s="7">
        <v>42391</v>
      </c>
      <c r="J13907" s="10">
        <f>EOMONTH(Data_TABLE[[#This Row],[Date Sold]],0)</f>
        <v>42400</v>
      </c>
    </row>
    <row r="13908" spans="2:10" x14ac:dyDescent="0.25">
      <c r="B13908" s="1" t="s">
        <v>37</v>
      </c>
      <c r="C13908" s="3" t="s">
        <v>55</v>
      </c>
      <c r="D13908" s="2" t="s">
        <v>49</v>
      </c>
      <c r="E13908" s="3" t="s">
        <v>43</v>
      </c>
      <c r="F13908" s="3">
        <f t="shared" ca="1" si="432"/>
        <v>2</v>
      </c>
      <c r="G13908" s="4">
        <f t="shared" ca="1" si="433"/>
        <v>128</v>
      </c>
      <c r="H13908" s="4">
        <f ca="1">+Data_TABLE[[#This Row],[Qty]]*Data_TABLE[[#This Row],[Unit Price]]</f>
        <v>256</v>
      </c>
      <c r="I13908" s="7">
        <v>42391</v>
      </c>
      <c r="J13908" s="10">
        <f>EOMONTH(Data_TABLE[[#This Row],[Date Sold]],0)</f>
        <v>42400</v>
      </c>
    </row>
    <row r="13909" spans="2:10" x14ac:dyDescent="0.25">
      <c r="B13909" s="1" t="s">
        <v>39</v>
      </c>
      <c r="C13909" s="3" t="s">
        <v>56</v>
      </c>
      <c r="D13909" s="2" t="s">
        <v>52</v>
      </c>
      <c r="E13909" s="3" t="s">
        <v>46</v>
      </c>
      <c r="F13909" s="3">
        <f t="shared" ca="1" si="432"/>
        <v>1</v>
      </c>
      <c r="G13909" s="4">
        <f t="shared" ca="1" si="433"/>
        <v>84</v>
      </c>
      <c r="H13909" s="4">
        <f ca="1">+Data_TABLE[[#This Row],[Qty]]*Data_TABLE[[#This Row],[Unit Price]]</f>
        <v>84</v>
      </c>
      <c r="I13909" s="7">
        <v>42391</v>
      </c>
      <c r="J13909" s="10">
        <f>EOMONTH(Data_TABLE[[#This Row],[Date Sold]],0)</f>
        <v>42400</v>
      </c>
    </row>
    <row r="13910" spans="2:10" x14ac:dyDescent="0.25">
      <c r="B13910" s="1" t="s">
        <v>39</v>
      </c>
      <c r="C13910" s="3" t="s">
        <v>55</v>
      </c>
      <c r="D13910" s="2" t="s">
        <v>49</v>
      </c>
      <c r="E13910" s="3" t="s">
        <v>43</v>
      </c>
      <c r="F13910" s="3">
        <f t="shared" ca="1" si="432"/>
        <v>4</v>
      </c>
      <c r="G13910" s="4">
        <f t="shared" ca="1" si="433"/>
        <v>172</v>
      </c>
      <c r="H13910" s="4">
        <f ca="1">+Data_TABLE[[#This Row],[Qty]]*Data_TABLE[[#This Row],[Unit Price]]</f>
        <v>688</v>
      </c>
      <c r="I13910" s="7">
        <v>42391</v>
      </c>
      <c r="J13910" s="10">
        <f>EOMONTH(Data_TABLE[[#This Row],[Date Sold]],0)</f>
        <v>42400</v>
      </c>
    </row>
    <row r="13911" spans="2:10" x14ac:dyDescent="0.25">
      <c r="B13911" s="1" t="s">
        <v>39</v>
      </c>
      <c r="C13911" s="3" t="s">
        <v>55</v>
      </c>
      <c r="D13911" s="2" t="s">
        <v>49</v>
      </c>
      <c r="E13911" s="3" t="s">
        <v>43</v>
      </c>
      <c r="F13911" s="3">
        <f t="shared" ca="1" si="432"/>
        <v>2</v>
      </c>
      <c r="G13911" s="4">
        <f t="shared" ca="1" si="433"/>
        <v>140</v>
      </c>
      <c r="H13911" s="4">
        <f ca="1">+Data_TABLE[[#This Row],[Qty]]*Data_TABLE[[#This Row],[Unit Price]]</f>
        <v>280</v>
      </c>
      <c r="I13911" s="7">
        <v>42391</v>
      </c>
      <c r="J13911" s="10">
        <f>EOMONTH(Data_TABLE[[#This Row],[Date Sold]],0)</f>
        <v>42400</v>
      </c>
    </row>
    <row r="13912" spans="2:10" x14ac:dyDescent="0.25">
      <c r="B13912" s="1" t="s">
        <v>41</v>
      </c>
      <c r="C13912" s="3" t="s">
        <v>56</v>
      </c>
      <c r="D13912" s="2" t="s">
        <v>52</v>
      </c>
      <c r="E13912" s="3" t="s">
        <v>46</v>
      </c>
      <c r="F13912" s="3">
        <f t="shared" ca="1" si="432"/>
        <v>4</v>
      </c>
      <c r="G13912" s="4">
        <f t="shared" ca="1" si="433"/>
        <v>169</v>
      </c>
      <c r="H13912" s="4">
        <f ca="1">+Data_TABLE[[#This Row],[Qty]]*Data_TABLE[[#This Row],[Unit Price]]</f>
        <v>676</v>
      </c>
      <c r="I13912" s="7">
        <v>42391</v>
      </c>
      <c r="J13912" s="10">
        <f>EOMONTH(Data_TABLE[[#This Row],[Date Sold]],0)</f>
        <v>42400</v>
      </c>
    </row>
    <row r="13913" spans="2:10" x14ac:dyDescent="0.25">
      <c r="B13913" s="1" t="s">
        <v>39</v>
      </c>
      <c r="C13913" s="3" t="s">
        <v>54</v>
      </c>
      <c r="D13913" s="2" t="s">
        <v>48</v>
      </c>
      <c r="E13913" s="3" t="s">
        <v>42</v>
      </c>
      <c r="F13913" s="3">
        <f t="shared" ca="1" si="432"/>
        <v>4</v>
      </c>
      <c r="G13913" s="4">
        <f t="shared" ca="1" si="433"/>
        <v>163</v>
      </c>
      <c r="H13913" s="4">
        <f ca="1">+Data_TABLE[[#This Row],[Qty]]*Data_TABLE[[#This Row],[Unit Price]]</f>
        <v>652</v>
      </c>
      <c r="I13913" s="7">
        <v>42391</v>
      </c>
      <c r="J13913" s="10">
        <f>EOMONTH(Data_TABLE[[#This Row],[Date Sold]],0)</f>
        <v>42400</v>
      </c>
    </row>
    <row r="13914" spans="2:10" x14ac:dyDescent="0.25">
      <c r="B13914" s="1" t="s">
        <v>40</v>
      </c>
      <c r="C13914" s="3" t="s">
        <v>56</v>
      </c>
      <c r="D13914" s="2" t="s">
        <v>50</v>
      </c>
      <c r="E13914" s="3" t="s">
        <v>44</v>
      </c>
      <c r="F13914" s="3">
        <f t="shared" ca="1" si="432"/>
        <v>4</v>
      </c>
      <c r="G13914" s="4">
        <f t="shared" ca="1" si="433"/>
        <v>166</v>
      </c>
      <c r="H13914" s="4">
        <f ca="1">+Data_TABLE[[#This Row],[Qty]]*Data_TABLE[[#This Row],[Unit Price]]</f>
        <v>664</v>
      </c>
      <c r="I13914" s="7">
        <v>42391</v>
      </c>
      <c r="J13914" s="10">
        <f>EOMONTH(Data_TABLE[[#This Row],[Date Sold]],0)</f>
        <v>42400</v>
      </c>
    </row>
    <row r="13915" spans="2:10" x14ac:dyDescent="0.25">
      <c r="B13915" s="1" t="s">
        <v>40</v>
      </c>
      <c r="C13915" s="3" t="s">
        <v>54</v>
      </c>
      <c r="D13915" s="2" t="s">
        <v>48</v>
      </c>
      <c r="E13915" s="3" t="s">
        <v>42</v>
      </c>
      <c r="F13915" s="3">
        <f t="shared" ca="1" si="432"/>
        <v>4</v>
      </c>
      <c r="G13915" s="4">
        <f t="shared" ca="1" si="433"/>
        <v>67</v>
      </c>
      <c r="H13915" s="4">
        <f ca="1">+Data_TABLE[[#This Row],[Qty]]*Data_TABLE[[#This Row],[Unit Price]]</f>
        <v>268</v>
      </c>
      <c r="I13915" s="7">
        <v>42391</v>
      </c>
      <c r="J13915" s="10">
        <f>EOMONTH(Data_TABLE[[#This Row],[Date Sold]],0)</f>
        <v>42400</v>
      </c>
    </row>
    <row r="13916" spans="2:10" x14ac:dyDescent="0.25">
      <c r="B13916" s="1" t="s">
        <v>37</v>
      </c>
      <c r="C13916" s="3" t="s">
        <v>55</v>
      </c>
      <c r="D13916" s="2" t="s">
        <v>49</v>
      </c>
      <c r="E13916" s="3" t="s">
        <v>43</v>
      </c>
      <c r="F13916" s="3">
        <f t="shared" ca="1" si="432"/>
        <v>3</v>
      </c>
      <c r="G13916" s="4">
        <f t="shared" ca="1" si="433"/>
        <v>193</v>
      </c>
      <c r="H13916" s="4">
        <f ca="1">+Data_TABLE[[#This Row],[Qty]]*Data_TABLE[[#This Row],[Unit Price]]</f>
        <v>579</v>
      </c>
      <c r="I13916" s="7">
        <v>42391</v>
      </c>
      <c r="J13916" s="10">
        <f>EOMONTH(Data_TABLE[[#This Row],[Date Sold]],0)</f>
        <v>42400</v>
      </c>
    </row>
    <row r="13917" spans="2:10" x14ac:dyDescent="0.25">
      <c r="B13917" s="1" t="s">
        <v>41</v>
      </c>
      <c r="C13917" s="3" t="s">
        <v>55</v>
      </c>
      <c r="D13917" s="2" t="s">
        <v>51</v>
      </c>
      <c r="E13917" s="3" t="s">
        <v>45</v>
      </c>
      <c r="F13917" s="3">
        <f t="shared" ca="1" si="432"/>
        <v>5</v>
      </c>
      <c r="G13917" s="4">
        <f t="shared" ca="1" si="433"/>
        <v>107</v>
      </c>
      <c r="H13917" s="4">
        <f ca="1">+Data_TABLE[[#This Row],[Qty]]*Data_TABLE[[#This Row],[Unit Price]]</f>
        <v>535</v>
      </c>
      <c r="I13917" s="7">
        <v>42391</v>
      </c>
      <c r="J13917" s="10">
        <f>EOMONTH(Data_TABLE[[#This Row],[Date Sold]],0)</f>
        <v>42400</v>
      </c>
    </row>
    <row r="13918" spans="2:10" x14ac:dyDescent="0.25">
      <c r="B13918" s="1" t="s">
        <v>40</v>
      </c>
      <c r="C13918" s="3" t="s">
        <v>55</v>
      </c>
      <c r="D13918" s="2" t="s">
        <v>51</v>
      </c>
      <c r="E13918" s="3" t="s">
        <v>45</v>
      </c>
      <c r="F13918" s="3">
        <f t="shared" ca="1" si="432"/>
        <v>2</v>
      </c>
      <c r="G13918" s="4">
        <f t="shared" ca="1" si="433"/>
        <v>164</v>
      </c>
      <c r="H13918" s="4">
        <f ca="1">+Data_TABLE[[#This Row],[Qty]]*Data_TABLE[[#This Row],[Unit Price]]</f>
        <v>328</v>
      </c>
      <c r="I13918" s="7">
        <v>42391</v>
      </c>
      <c r="J13918" s="10">
        <f>EOMONTH(Data_TABLE[[#This Row],[Date Sold]],0)</f>
        <v>42400</v>
      </c>
    </row>
    <row r="13919" spans="2:10" x14ac:dyDescent="0.25">
      <c r="B13919" s="1" t="s">
        <v>41</v>
      </c>
      <c r="C13919" s="3" t="s">
        <v>54</v>
      </c>
      <c r="D13919" s="2" t="s">
        <v>48</v>
      </c>
      <c r="E13919" s="3" t="s">
        <v>42</v>
      </c>
      <c r="F13919" s="3">
        <f t="shared" ca="1" si="432"/>
        <v>5</v>
      </c>
      <c r="G13919" s="4">
        <f t="shared" ca="1" si="433"/>
        <v>140</v>
      </c>
      <c r="H13919" s="4">
        <f ca="1">+Data_TABLE[[#This Row],[Qty]]*Data_TABLE[[#This Row],[Unit Price]]</f>
        <v>700</v>
      </c>
      <c r="I13919" s="7">
        <v>42391</v>
      </c>
      <c r="J13919" s="10">
        <f>EOMONTH(Data_TABLE[[#This Row],[Date Sold]],0)</f>
        <v>42400</v>
      </c>
    </row>
    <row r="13920" spans="2:10" x14ac:dyDescent="0.25">
      <c r="B13920" s="1" t="s">
        <v>41</v>
      </c>
      <c r="C13920" s="3" t="s">
        <v>56</v>
      </c>
      <c r="D13920" s="2" t="s">
        <v>50</v>
      </c>
      <c r="E13920" s="3" t="s">
        <v>44</v>
      </c>
      <c r="F13920" s="3">
        <f t="shared" ca="1" si="432"/>
        <v>5</v>
      </c>
      <c r="G13920" s="4">
        <f t="shared" ca="1" si="433"/>
        <v>179</v>
      </c>
      <c r="H13920" s="4">
        <f ca="1">+Data_TABLE[[#This Row],[Qty]]*Data_TABLE[[#This Row],[Unit Price]]</f>
        <v>895</v>
      </c>
      <c r="I13920" s="7">
        <v>42391</v>
      </c>
      <c r="J13920" s="10">
        <f>EOMONTH(Data_TABLE[[#This Row],[Date Sold]],0)</f>
        <v>42400</v>
      </c>
    </row>
    <row r="13921" spans="2:10" x14ac:dyDescent="0.25">
      <c r="B13921" s="1" t="s">
        <v>36</v>
      </c>
      <c r="C13921" s="3" t="s">
        <v>55</v>
      </c>
      <c r="D13921" s="2" t="s">
        <v>49</v>
      </c>
      <c r="E13921" s="3" t="s">
        <v>43</v>
      </c>
      <c r="F13921" s="3">
        <f t="shared" ca="1" si="432"/>
        <v>4</v>
      </c>
      <c r="G13921" s="4">
        <f t="shared" ca="1" si="433"/>
        <v>112</v>
      </c>
      <c r="H13921" s="4">
        <f ca="1">+Data_TABLE[[#This Row],[Qty]]*Data_TABLE[[#This Row],[Unit Price]]</f>
        <v>448</v>
      </c>
      <c r="I13921" s="7">
        <v>42391</v>
      </c>
      <c r="J13921" s="10">
        <f>EOMONTH(Data_TABLE[[#This Row],[Date Sold]],0)</f>
        <v>42400</v>
      </c>
    </row>
    <row r="13922" spans="2:10" x14ac:dyDescent="0.25">
      <c r="B13922" s="1" t="s">
        <v>39</v>
      </c>
      <c r="C13922" s="3" t="s">
        <v>55</v>
      </c>
      <c r="D13922" s="2" t="s">
        <v>49</v>
      </c>
      <c r="E13922" s="3" t="s">
        <v>43</v>
      </c>
      <c r="F13922" s="3">
        <f t="shared" ca="1" si="432"/>
        <v>3</v>
      </c>
      <c r="G13922" s="4">
        <f t="shared" ca="1" si="433"/>
        <v>135</v>
      </c>
      <c r="H13922" s="4">
        <f ca="1">+Data_TABLE[[#This Row],[Qty]]*Data_TABLE[[#This Row],[Unit Price]]</f>
        <v>405</v>
      </c>
      <c r="I13922" s="7">
        <v>42391</v>
      </c>
      <c r="J13922" s="10">
        <f>EOMONTH(Data_TABLE[[#This Row],[Date Sold]],0)</f>
        <v>42400</v>
      </c>
    </row>
    <row r="13923" spans="2:10" x14ac:dyDescent="0.25">
      <c r="B13923" s="1" t="s">
        <v>41</v>
      </c>
      <c r="C13923" s="3" t="s">
        <v>54</v>
      </c>
      <c r="D13923" s="2" t="s">
        <v>48</v>
      </c>
      <c r="E13923" s="3" t="s">
        <v>42</v>
      </c>
      <c r="F13923" s="3">
        <f t="shared" ca="1" si="432"/>
        <v>4</v>
      </c>
      <c r="G13923" s="4">
        <f t="shared" ca="1" si="433"/>
        <v>104</v>
      </c>
      <c r="H13923" s="4">
        <f ca="1">+Data_TABLE[[#This Row],[Qty]]*Data_TABLE[[#This Row],[Unit Price]]</f>
        <v>416</v>
      </c>
      <c r="I13923" s="7">
        <v>42391</v>
      </c>
      <c r="J13923" s="10">
        <f>EOMONTH(Data_TABLE[[#This Row],[Date Sold]],0)</f>
        <v>42400</v>
      </c>
    </row>
    <row r="13924" spans="2:10" x14ac:dyDescent="0.25">
      <c r="B13924" s="1" t="s">
        <v>39</v>
      </c>
      <c r="C13924" s="3" t="s">
        <v>55</v>
      </c>
      <c r="D13924" s="2" t="s">
        <v>49</v>
      </c>
      <c r="E13924" s="3" t="s">
        <v>43</v>
      </c>
      <c r="F13924" s="3">
        <f t="shared" ca="1" si="432"/>
        <v>1</v>
      </c>
      <c r="G13924" s="4">
        <f t="shared" ca="1" si="433"/>
        <v>108</v>
      </c>
      <c r="H13924" s="4">
        <f ca="1">+Data_TABLE[[#This Row],[Qty]]*Data_TABLE[[#This Row],[Unit Price]]</f>
        <v>108</v>
      </c>
      <c r="I13924" s="7">
        <v>42391</v>
      </c>
      <c r="J13924" s="10">
        <f>EOMONTH(Data_TABLE[[#This Row],[Date Sold]],0)</f>
        <v>42400</v>
      </c>
    </row>
    <row r="13925" spans="2:10" x14ac:dyDescent="0.25">
      <c r="B13925" s="1" t="s">
        <v>39</v>
      </c>
      <c r="C13925" s="3" t="s">
        <v>56</v>
      </c>
      <c r="D13925" s="2" t="s">
        <v>50</v>
      </c>
      <c r="E13925" s="3" t="s">
        <v>44</v>
      </c>
      <c r="F13925" s="3">
        <f t="shared" ca="1" si="432"/>
        <v>4</v>
      </c>
      <c r="G13925" s="4">
        <f t="shared" ca="1" si="433"/>
        <v>191</v>
      </c>
      <c r="H13925" s="4">
        <f ca="1">+Data_TABLE[[#This Row],[Qty]]*Data_TABLE[[#This Row],[Unit Price]]</f>
        <v>764</v>
      </c>
      <c r="I13925" s="7">
        <v>42391</v>
      </c>
      <c r="J13925" s="10">
        <f>EOMONTH(Data_TABLE[[#This Row],[Date Sold]],0)</f>
        <v>42400</v>
      </c>
    </row>
    <row r="13926" spans="2:10" x14ac:dyDescent="0.25">
      <c r="B13926" s="1" t="s">
        <v>38</v>
      </c>
      <c r="C13926" s="3" t="s">
        <v>56</v>
      </c>
      <c r="D13926" s="2" t="s">
        <v>50</v>
      </c>
      <c r="E13926" s="3" t="s">
        <v>44</v>
      </c>
      <c r="F13926" s="3">
        <f t="shared" ca="1" si="432"/>
        <v>2</v>
      </c>
      <c r="G13926" s="4">
        <f t="shared" ca="1" si="433"/>
        <v>77</v>
      </c>
      <c r="H13926" s="4">
        <f ca="1">+Data_TABLE[[#This Row],[Qty]]*Data_TABLE[[#This Row],[Unit Price]]</f>
        <v>154</v>
      </c>
      <c r="I13926" s="7">
        <v>42391</v>
      </c>
      <c r="J13926" s="10">
        <f>EOMONTH(Data_TABLE[[#This Row],[Date Sold]],0)</f>
        <v>42400</v>
      </c>
    </row>
    <row r="13927" spans="2:10" x14ac:dyDescent="0.25">
      <c r="B13927" s="1" t="s">
        <v>36</v>
      </c>
      <c r="C13927" s="3" t="s">
        <v>56</v>
      </c>
      <c r="D13927" s="2" t="s">
        <v>52</v>
      </c>
      <c r="E13927" s="3" t="s">
        <v>46</v>
      </c>
      <c r="F13927" s="3">
        <f t="shared" ca="1" si="432"/>
        <v>5</v>
      </c>
      <c r="G13927" s="4">
        <f t="shared" ca="1" si="433"/>
        <v>128</v>
      </c>
      <c r="H13927" s="4">
        <f ca="1">+Data_TABLE[[#This Row],[Qty]]*Data_TABLE[[#This Row],[Unit Price]]</f>
        <v>640</v>
      </c>
      <c r="I13927" s="7">
        <v>42391</v>
      </c>
      <c r="J13927" s="10">
        <f>EOMONTH(Data_TABLE[[#This Row],[Date Sold]],0)</f>
        <v>42400</v>
      </c>
    </row>
    <row r="13928" spans="2:10" x14ac:dyDescent="0.25">
      <c r="B13928" s="1" t="s">
        <v>39</v>
      </c>
      <c r="C13928" s="3" t="s">
        <v>55</v>
      </c>
      <c r="D13928" s="2" t="s">
        <v>49</v>
      </c>
      <c r="E13928" s="3" t="s">
        <v>43</v>
      </c>
      <c r="F13928" s="3">
        <f t="shared" ca="1" si="432"/>
        <v>3</v>
      </c>
      <c r="G13928" s="4">
        <f t="shared" ca="1" si="433"/>
        <v>74</v>
      </c>
      <c r="H13928" s="4">
        <f ca="1">+Data_TABLE[[#This Row],[Qty]]*Data_TABLE[[#This Row],[Unit Price]]</f>
        <v>222</v>
      </c>
      <c r="I13928" s="7">
        <v>42391</v>
      </c>
      <c r="J13928" s="10">
        <f>EOMONTH(Data_TABLE[[#This Row],[Date Sold]],0)</f>
        <v>42400</v>
      </c>
    </row>
    <row r="13929" spans="2:10" x14ac:dyDescent="0.25">
      <c r="B13929" s="1" t="s">
        <v>40</v>
      </c>
      <c r="C13929" s="3" t="s">
        <v>55</v>
      </c>
      <c r="D13929" s="2" t="s">
        <v>51</v>
      </c>
      <c r="E13929" s="3" t="s">
        <v>45</v>
      </c>
      <c r="F13929" s="3">
        <f t="shared" ca="1" si="432"/>
        <v>3</v>
      </c>
      <c r="G13929" s="4">
        <f t="shared" ca="1" si="433"/>
        <v>123</v>
      </c>
      <c r="H13929" s="4">
        <f ca="1">+Data_TABLE[[#This Row],[Qty]]*Data_TABLE[[#This Row],[Unit Price]]</f>
        <v>369</v>
      </c>
      <c r="I13929" s="7">
        <v>42391</v>
      </c>
      <c r="J13929" s="10">
        <f>EOMONTH(Data_TABLE[[#This Row],[Date Sold]],0)</f>
        <v>42400</v>
      </c>
    </row>
    <row r="13930" spans="2:10" x14ac:dyDescent="0.25">
      <c r="B13930" s="1" t="s">
        <v>36</v>
      </c>
      <c r="C13930" s="3" t="s">
        <v>55</v>
      </c>
      <c r="D13930" s="2" t="s">
        <v>51</v>
      </c>
      <c r="E13930" s="3" t="s">
        <v>45</v>
      </c>
      <c r="F13930" s="3">
        <f t="shared" ca="1" si="432"/>
        <v>3</v>
      </c>
      <c r="G13930" s="4">
        <f t="shared" ca="1" si="433"/>
        <v>161</v>
      </c>
      <c r="H13930" s="4">
        <f ca="1">+Data_TABLE[[#This Row],[Qty]]*Data_TABLE[[#This Row],[Unit Price]]</f>
        <v>483</v>
      </c>
      <c r="I13930" s="7">
        <v>42391</v>
      </c>
      <c r="J13930" s="10">
        <f>EOMONTH(Data_TABLE[[#This Row],[Date Sold]],0)</f>
        <v>42400</v>
      </c>
    </row>
    <row r="13931" spans="2:10" x14ac:dyDescent="0.25">
      <c r="B13931" s="1" t="s">
        <v>39</v>
      </c>
      <c r="C13931" s="3" t="s">
        <v>56</v>
      </c>
      <c r="D13931" s="2" t="s">
        <v>52</v>
      </c>
      <c r="E13931" s="3" t="s">
        <v>46</v>
      </c>
      <c r="F13931" s="3">
        <f t="shared" ca="1" si="432"/>
        <v>4</v>
      </c>
      <c r="G13931" s="4">
        <f t="shared" ca="1" si="433"/>
        <v>84</v>
      </c>
      <c r="H13931" s="4">
        <f ca="1">+Data_TABLE[[#This Row],[Qty]]*Data_TABLE[[#This Row],[Unit Price]]</f>
        <v>336</v>
      </c>
      <c r="I13931" s="7">
        <v>42391</v>
      </c>
      <c r="J13931" s="10">
        <f>EOMONTH(Data_TABLE[[#This Row],[Date Sold]],0)</f>
        <v>42400</v>
      </c>
    </row>
    <row r="13932" spans="2:10" x14ac:dyDescent="0.25">
      <c r="B13932" s="1" t="s">
        <v>39</v>
      </c>
      <c r="C13932" s="3" t="s">
        <v>56</v>
      </c>
      <c r="D13932" s="2" t="s">
        <v>52</v>
      </c>
      <c r="E13932" s="3" t="s">
        <v>46</v>
      </c>
      <c r="F13932" s="3">
        <f t="shared" ca="1" si="432"/>
        <v>3</v>
      </c>
      <c r="G13932" s="4">
        <f t="shared" ca="1" si="433"/>
        <v>104</v>
      </c>
      <c r="H13932" s="4">
        <f ca="1">+Data_TABLE[[#This Row],[Qty]]*Data_TABLE[[#This Row],[Unit Price]]</f>
        <v>312</v>
      </c>
      <c r="I13932" s="7">
        <v>42391</v>
      </c>
      <c r="J13932" s="10">
        <f>EOMONTH(Data_TABLE[[#This Row],[Date Sold]],0)</f>
        <v>42400</v>
      </c>
    </row>
    <row r="13933" spans="2:10" x14ac:dyDescent="0.25">
      <c r="B13933" s="1" t="s">
        <v>36</v>
      </c>
      <c r="C13933" s="3" t="s">
        <v>56</v>
      </c>
      <c r="D13933" s="2" t="s">
        <v>52</v>
      </c>
      <c r="E13933" s="3" t="s">
        <v>46</v>
      </c>
      <c r="F13933" s="3">
        <f t="shared" ca="1" si="432"/>
        <v>3</v>
      </c>
      <c r="G13933" s="4">
        <f t="shared" ca="1" si="433"/>
        <v>200</v>
      </c>
      <c r="H13933" s="4">
        <f ca="1">+Data_TABLE[[#This Row],[Qty]]*Data_TABLE[[#This Row],[Unit Price]]</f>
        <v>600</v>
      </c>
      <c r="I13933" s="7">
        <v>42391</v>
      </c>
      <c r="J13933" s="10">
        <f>EOMONTH(Data_TABLE[[#This Row],[Date Sold]],0)</f>
        <v>42400</v>
      </c>
    </row>
    <row r="13934" spans="2:10" x14ac:dyDescent="0.25">
      <c r="B13934" s="1" t="s">
        <v>41</v>
      </c>
      <c r="C13934" s="3" t="s">
        <v>56</v>
      </c>
      <c r="D13934" s="2" t="s">
        <v>52</v>
      </c>
      <c r="E13934" s="3" t="s">
        <v>46</v>
      </c>
      <c r="F13934" s="3">
        <f t="shared" ca="1" si="432"/>
        <v>2</v>
      </c>
      <c r="G13934" s="4">
        <f t="shared" ca="1" si="433"/>
        <v>173</v>
      </c>
      <c r="H13934" s="4">
        <f ca="1">+Data_TABLE[[#This Row],[Qty]]*Data_TABLE[[#This Row],[Unit Price]]</f>
        <v>346</v>
      </c>
      <c r="I13934" s="7">
        <v>42391</v>
      </c>
      <c r="J13934" s="10">
        <f>EOMONTH(Data_TABLE[[#This Row],[Date Sold]],0)</f>
        <v>42400</v>
      </c>
    </row>
    <row r="13935" spans="2:10" x14ac:dyDescent="0.25">
      <c r="B13935" s="1" t="s">
        <v>40</v>
      </c>
      <c r="C13935" s="3" t="s">
        <v>54</v>
      </c>
      <c r="D13935" s="2" t="s">
        <v>48</v>
      </c>
      <c r="E13935" s="3" t="s">
        <v>42</v>
      </c>
      <c r="F13935" s="3">
        <f t="shared" ca="1" si="432"/>
        <v>5</v>
      </c>
      <c r="G13935" s="4">
        <f t="shared" ca="1" si="433"/>
        <v>155</v>
      </c>
      <c r="H13935" s="4">
        <f ca="1">+Data_TABLE[[#This Row],[Qty]]*Data_TABLE[[#This Row],[Unit Price]]</f>
        <v>775</v>
      </c>
      <c r="I13935" s="7">
        <v>42391</v>
      </c>
      <c r="J13935" s="10">
        <f>EOMONTH(Data_TABLE[[#This Row],[Date Sold]],0)</f>
        <v>42400</v>
      </c>
    </row>
    <row r="13936" spans="2:10" x14ac:dyDescent="0.25">
      <c r="B13936" s="1" t="s">
        <v>39</v>
      </c>
      <c r="C13936" s="3" t="s">
        <v>56</v>
      </c>
      <c r="D13936" s="2" t="s">
        <v>50</v>
      </c>
      <c r="E13936" s="3" t="s">
        <v>44</v>
      </c>
      <c r="F13936" s="3">
        <f t="shared" ca="1" si="432"/>
        <v>3</v>
      </c>
      <c r="G13936" s="4">
        <f t="shared" ca="1" si="433"/>
        <v>140</v>
      </c>
      <c r="H13936" s="4">
        <f ca="1">+Data_TABLE[[#This Row],[Qty]]*Data_TABLE[[#This Row],[Unit Price]]</f>
        <v>420</v>
      </c>
      <c r="I13936" s="7">
        <v>42391</v>
      </c>
      <c r="J13936" s="10">
        <f>EOMONTH(Data_TABLE[[#This Row],[Date Sold]],0)</f>
        <v>42400</v>
      </c>
    </row>
    <row r="13937" spans="2:10" x14ac:dyDescent="0.25">
      <c r="B13937" s="1" t="s">
        <v>39</v>
      </c>
      <c r="C13937" s="3" t="s">
        <v>54</v>
      </c>
      <c r="D13937" s="2" t="s">
        <v>48</v>
      </c>
      <c r="E13937" s="3" t="s">
        <v>42</v>
      </c>
      <c r="F13937" s="3">
        <f t="shared" ref="F13937:F14000" ca="1" si="434">RANDBETWEEN(1,5)</f>
        <v>2</v>
      </c>
      <c r="G13937" s="4">
        <f t="shared" ref="G13937:G14000" ca="1" si="435">RANDBETWEEN(60,200)</f>
        <v>62</v>
      </c>
      <c r="H13937" s="4">
        <f ca="1">+Data_TABLE[[#This Row],[Qty]]*Data_TABLE[[#This Row],[Unit Price]]</f>
        <v>124</v>
      </c>
      <c r="I13937" s="7">
        <v>42391</v>
      </c>
      <c r="J13937" s="10">
        <f>EOMONTH(Data_TABLE[[#This Row],[Date Sold]],0)</f>
        <v>42400</v>
      </c>
    </row>
    <row r="13938" spans="2:10" x14ac:dyDescent="0.25">
      <c r="B13938" s="1" t="s">
        <v>39</v>
      </c>
      <c r="C13938" s="3" t="s">
        <v>56</v>
      </c>
      <c r="D13938" s="2" t="s">
        <v>50</v>
      </c>
      <c r="E13938" s="3" t="s">
        <v>44</v>
      </c>
      <c r="F13938" s="3">
        <f t="shared" ca="1" si="434"/>
        <v>4</v>
      </c>
      <c r="G13938" s="4">
        <f t="shared" ca="1" si="435"/>
        <v>96</v>
      </c>
      <c r="H13938" s="4">
        <f ca="1">+Data_TABLE[[#This Row],[Qty]]*Data_TABLE[[#This Row],[Unit Price]]</f>
        <v>384</v>
      </c>
      <c r="I13938" s="7">
        <v>42391</v>
      </c>
      <c r="J13938" s="10">
        <f>EOMONTH(Data_TABLE[[#This Row],[Date Sold]],0)</f>
        <v>42400</v>
      </c>
    </row>
    <row r="13939" spans="2:10" x14ac:dyDescent="0.25">
      <c r="B13939" s="1" t="s">
        <v>39</v>
      </c>
      <c r="C13939" s="3" t="s">
        <v>55</v>
      </c>
      <c r="D13939" s="2" t="s">
        <v>49</v>
      </c>
      <c r="E13939" s="3" t="s">
        <v>43</v>
      </c>
      <c r="F13939" s="3">
        <f t="shared" ca="1" si="434"/>
        <v>4</v>
      </c>
      <c r="G13939" s="4">
        <f t="shared" ca="1" si="435"/>
        <v>198</v>
      </c>
      <c r="H13939" s="4">
        <f ca="1">+Data_TABLE[[#This Row],[Qty]]*Data_TABLE[[#This Row],[Unit Price]]</f>
        <v>792</v>
      </c>
      <c r="I13939" s="7">
        <v>42391</v>
      </c>
      <c r="J13939" s="10">
        <f>EOMONTH(Data_TABLE[[#This Row],[Date Sold]],0)</f>
        <v>42400</v>
      </c>
    </row>
    <row r="13940" spans="2:10" x14ac:dyDescent="0.25">
      <c r="B13940" s="1" t="s">
        <v>36</v>
      </c>
      <c r="C13940" s="3" t="s">
        <v>56</v>
      </c>
      <c r="D13940" s="2" t="s">
        <v>52</v>
      </c>
      <c r="E13940" s="3" t="s">
        <v>46</v>
      </c>
      <c r="F13940" s="3">
        <f t="shared" ca="1" si="434"/>
        <v>5</v>
      </c>
      <c r="G13940" s="4">
        <f t="shared" ca="1" si="435"/>
        <v>77</v>
      </c>
      <c r="H13940" s="4">
        <f ca="1">+Data_TABLE[[#This Row],[Qty]]*Data_TABLE[[#This Row],[Unit Price]]</f>
        <v>385</v>
      </c>
      <c r="I13940" s="7">
        <v>42391</v>
      </c>
      <c r="J13940" s="10">
        <f>EOMONTH(Data_TABLE[[#This Row],[Date Sold]],0)</f>
        <v>42400</v>
      </c>
    </row>
    <row r="13941" spans="2:10" x14ac:dyDescent="0.25">
      <c r="B13941" s="1" t="s">
        <v>38</v>
      </c>
      <c r="C13941" s="3" t="s">
        <v>56</v>
      </c>
      <c r="D13941" s="2" t="s">
        <v>52</v>
      </c>
      <c r="E13941" s="3" t="s">
        <v>46</v>
      </c>
      <c r="F13941" s="3">
        <f t="shared" ca="1" si="434"/>
        <v>4</v>
      </c>
      <c r="G13941" s="4">
        <f t="shared" ca="1" si="435"/>
        <v>146</v>
      </c>
      <c r="H13941" s="4">
        <f ca="1">+Data_TABLE[[#This Row],[Qty]]*Data_TABLE[[#This Row],[Unit Price]]</f>
        <v>584</v>
      </c>
      <c r="I13941" s="7">
        <v>42391</v>
      </c>
      <c r="J13941" s="10">
        <f>EOMONTH(Data_TABLE[[#This Row],[Date Sold]],0)</f>
        <v>42400</v>
      </c>
    </row>
    <row r="13942" spans="2:10" x14ac:dyDescent="0.25">
      <c r="B13942" s="1" t="s">
        <v>36</v>
      </c>
      <c r="C13942" s="3" t="s">
        <v>55</v>
      </c>
      <c r="D13942" s="2" t="s">
        <v>51</v>
      </c>
      <c r="E13942" s="3" t="s">
        <v>45</v>
      </c>
      <c r="F13942" s="3">
        <f t="shared" ca="1" si="434"/>
        <v>1</v>
      </c>
      <c r="G13942" s="4">
        <f t="shared" ca="1" si="435"/>
        <v>95</v>
      </c>
      <c r="H13942" s="4">
        <f ca="1">+Data_TABLE[[#This Row],[Qty]]*Data_TABLE[[#This Row],[Unit Price]]</f>
        <v>95</v>
      </c>
      <c r="I13942" s="7">
        <v>42391</v>
      </c>
      <c r="J13942" s="10">
        <f>EOMONTH(Data_TABLE[[#This Row],[Date Sold]],0)</f>
        <v>42400</v>
      </c>
    </row>
    <row r="13943" spans="2:10" x14ac:dyDescent="0.25">
      <c r="B13943" s="1" t="s">
        <v>37</v>
      </c>
      <c r="C13943" s="3" t="s">
        <v>56</v>
      </c>
      <c r="D13943" s="2" t="s">
        <v>52</v>
      </c>
      <c r="E13943" s="3" t="s">
        <v>46</v>
      </c>
      <c r="F13943" s="3">
        <f t="shared" ca="1" si="434"/>
        <v>1</v>
      </c>
      <c r="G13943" s="4">
        <f t="shared" ca="1" si="435"/>
        <v>186</v>
      </c>
      <c r="H13943" s="4">
        <f ca="1">+Data_TABLE[[#This Row],[Qty]]*Data_TABLE[[#This Row],[Unit Price]]</f>
        <v>186</v>
      </c>
      <c r="I13943" s="7">
        <v>42391</v>
      </c>
      <c r="J13943" s="10">
        <f>EOMONTH(Data_TABLE[[#This Row],[Date Sold]],0)</f>
        <v>42400</v>
      </c>
    </row>
    <row r="13944" spans="2:10" x14ac:dyDescent="0.25">
      <c r="B13944" s="1" t="s">
        <v>40</v>
      </c>
      <c r="C13944" s="3" t="s">
        <v>55</v>
      </c>
      <c r="D13944" s="2" t="s">
        <v>51</v>
      </c>
      <c r="E13944" s="3" t="s">
        <v>45</v>
      </c>
      <c r="F13944" s="3">
        <f t="shared" ca="1" si="434"/>
        <v>4</v>
      </c>
      <c r="G13944" s="4">
        <f t="shared" ca="1" si="435"/>
        <v>136</v>
      </c>
      <c r="H13944" s="4">
        <f ca="1">+Data_TABLE[[#This Row],[Qty]]*Data_TABLE[[#This Row],[Unit Price]]</f>
        <v>544</v>
      </c>
      <c r="I13944" s="7">
        <v>42391</v>
      </c>
      <c r="J13944" s="10">
        <f>EOMONTH(Data_TABLE[[#This Row],[Date Sold]],0)</f>
        <v>42400</v>
      </c>
    </row>
    <row r="13945" spans="2:10" x14ac:dyDescent="0.25">
      <c r="B13945" s="1" t="s">
        <v>37</v>
      </c>
      <c r="C13945" s="3" t="s">
        <v>56</v>
      </c>
      <c r="D13945" s="2" t="s">
        <v>52</v>
      </c>
      <c r="E13945" s="3" t="s">
        <v>46</v>
      </c>
      <c r="F13945" s="3">
        <f t="shared" ca="1" si="434"/>
        <v>4</v>
      </c>
      <c r="G13945" s="4">
        <f t="shared" ca="1" si="435"/>
        <v>168</v>
      </c>
      <c r="H13945" s="4">
        <f ca="1">+Data_TABLE[[#This Row],[Qty]]*Data_TABLE[[#This Row],[Unit Price]]</f>
        <v>672</v>
      </c>
      <c r="I13945" s="7">
        <v>42391</v>
      </c>
      <c r="J13945" s="10">
        <f>EOMONTH(Data_TABLE[[#This Row],[Date Sold]],0)</f>
        <v>42400</v>
      </c>
    </row>
    <row r="13946" spans="2:10" x14ac:dyDescent="0.25">
      <c r="B13946" s="1" t="s">
        <v>37</v>
      </c>
      <c r="C13946" s="3" t="s">
        <v>56</v>
      </c>
      <c r="D13946" s="2" t="s">
        <v>50</v>
      </c>
      <c r="E13946" s="3" t="s">
        <v>44</v>
      </c>
      <c r="F13946" s="3">
        <f t="shared" ca="1" si="434"/>
        <v>4</v>
      </c>
      <c r="G13946" s="4">
        <f t="shared" ca="1" si="435"/>
        <v>91</v>
      </c>
      <c r="H13946" s="4">
        <f ca="1">+Data_TABLE[[#This Row],[Qty]]*Data_TABLE[[#This Row],[Unit Price]]</f>
        <v>364</v>
      </c>
      <c r="I13946" s="7">
        <v>42391</v>
      </c>
      <c r="J13946" s="10">
        <f>EOMONTH(Data_TABLE[[#This Row],[Date Sold]],0)</f>
        <v>42400</v>
      </c>
    </row>
    <row r="13947" spans="2:10" x14ac:dyDescent="0.25">
      <c r="B13947" s="1" t="s">
        <v>41</v>
      </c>
      <c r="C13947" s="3" t="s">
        <v>56</v>
      </c>
      <c r="D13947" s="2" t="s">
        <v>50</v>
      </c>
      <c r="E13947" s="3" t="s">
        <v>44</v>
      </c>
      <c r="F13947" s="3">
        <f t="shared" ca="1" si="434"/>
        <v>4</v>
      </c>
      <c r="G13947" s="4">
        <f t="shared" ca="1" si="435"/>
        <v>141</v>
      </c>
      <c r="H13947" s="4">
        <f ca="1">+Data_TABLE[[#This Row],[Qty]]*Data_TABLE[[#This Row],[Unit Price]]</f>
        <v>564</v>
      </c>
      <c r="I13947" s="7">
        <v>42391</v>
      </c>
      <c r="J13947" s="10">
        <f>EOMONTH(Data_TABLE[[#This Row],[Date Sold]],0)</f>
        <v>42400</v>
      </c>
    </row>
    <row r="13948" spans="2:10" x14ac:dyDescent="0.25">
      <c r="B13948" s="1" t="s">
        <v>41</v>
      </c>
      <c r="C13948" s="3" t="s">
        <v>54</v>
      </c>
      <c r="D13948" s="2" t="s">
        <v>48</v>
      </c>
      <c r="E13948" s="3" t="s">
        <v>42</v>
      </c>
      <c r="F13948" s="3">
        <f t="shared" ca="1" si="434"/>
        <v>2</v>
      </c>
      <c r="G13948" s="4">
        <f t="shared" ca="1" si="435"/>
        <v>70</v>
      </c>
      <c r="H13948" s="4">
        <f ca="1">+Data_TABLE[[#This Row],[Qty]]*Data_TABLE[[#This Row],[Unit Price]]</f>
        <v>140</v>
      </c>
      <c r="I13948" s="7">
        <v>42391</v>
      </c>
      <c r="J13948" s="10">
        <f>EOMONTH(Data_TABLE[[#This Row],[Date Sold]],0)</f>
        <v>42400</v>
      </c>
    </row>
    <row r="13949" spans="2:10" x14ac:dyDescent="0.25">
      <c r="B13949" s="1" t="s">
        <v>40</v>
      </c>
      <c r="C13949" s="3" t="s">
        <v>56</v>
      </c>
      <c r="D13949" s="2" t="s">
        <v>52</v>
      </c>
      <c r="E13949" s="3" t="s">
        <v>46</v>
      </c>
      <c r="F13949" s="3">
        <f t="shared" ca="1" si="434"/>
        <v>5</v>
      </c>
      <c r="G13949" s="4">
        <f t="shared" ca="1" si="435"/>
        <v>111</v>
      </c>
      <c r="H13949" s="4">
        <f ca="1">+Data_TABLE[[#This Row],[Qty]]*Data_TABLE[[#This Row],[Unit Price]]</f>
        <v>555</v>
      </c>
      <c r="I13949" s="7">
        <v>42391</v>
      </c>
      <c r="J13949" s="10">
        <f>EOMONTH(Data_TABLE[[#This Row],[Date Sold]],0)</f>
        <v>42400</v>
      </c>
    </row>
    <row r="13950" spans="2:10" x14ac:dyDescent="0.25">
      <c r="B13950" s="1" t="s">
        <v>40</v>
      </c>
      <c r="C13950" s="3" t="s">
        <v>56</v>
      </c>
      <c r="D13950" s="2" t="s">
        <v>50</v>
      </c>
      <c r="E13950" s="3" t="s">
        <v>44</v>
      </c>
      <c r="F13950" s="3">
        <f t="shared" ca="1" si="434"/>
        <v>1</v>
      </c>
      <c r="G13950" s="4">
        <f t="shared" ca="1" si="435"/>
        <v>121</v>
      </c>
      <c r="H13950" s="4">
        <f ca="1">+Data_TABLE[[#This Row],[Qty]]*Data_TABLE[[#This Row],[Unit Price]]</f>
        <v>121</v>
      </c>
      <c r="I13950" s="7">
        <v>42391</v>
      </c>
      <c r="J13950" s="10">
        <f>EOMONTH(Data_TABLE[[#This Row],[Date Sold]],0)</f>
        <v>42400</v>
      </c>
    </row>
    <row r="13951" spans="2:10" x14ac:dyDescent="0.25">
      <c r="B13951" s="1" t="s">
        <v>39</v>
      </c>
      <c r="C13951" s="3" t="s">
        <v>56</v>
      </c>
      <c r="D13951" s="2" t="s">
        <v>50</v>
      </c>
      <c r="E13951" s="3" t="s">
        <v>44</v>
      </c>
      <c r="F13951" s="3">
        <f t="shared" ca="1" si="434"/>
        <v>5</v>
      </c>
      <c r="G13951" s="4">
        <f t="shared" ca="1" si="435"/>
        <v>132</v>
      </c>
      <c r="H13951" s="4">
        <f ca="1">+Data_TABLE[[#This Row],[Qty]]*Data_TABLE[[#This Row],[Unit Price]]</f>
        <v>660</v>
      </c>
      <c r="I13951" s="7">
        <v>42391</v>
      </c>
      <c r="J13951" s="10">
        <f>EOMONTH(Data_TABLE[[#This Row],[Date Sold]],0)</f>
        <v>42400</v>
      </c>
    </row>
    <row r="13952" spans="2:10" x14ac:dyDescent="0.25">
      <c r="B13952" s="1" t="s">
        <v>38</v>
      </c>
      <c r="C13952" s="3" t="s">
        <v>56</v>
      </c>
      <c r="D13952" s="2" t="s">
        <v>50</v>
      </c>
      <c r="E13952" s="3" t="s">
        <v>44</v>
      </c>
      <c r="F13952" s="3">
        <f t="shared" ca="1" si="434"/>
        <v>5</v>
      </c>
      <c r="G13952" s="4">
        <f t="shared" ca="1" si="435"/>
        <v>134</v>
      </c>
      <c r="H13952" s="4">
        <f ca="1">+Data_TABLE[[#This Row],[Qty]]*Data_TABLE[[#This Row],[Unit Price]]</f>
        <v>670</v>
      </c>
      <c r="I13952" s="7">
        <v>42391</v>
      </c>
      <c r="J13952" s="10">
        <f>EOMONTH(Data_TABLE[[#This Row],[Date Sold]],0)</f>
        <v>42400</v>
      </c>
    </row>
    <row r="13953" spans="2:10" x14ac:dyDescent="0.25">
      <c r="B13953" s="1" t="s">
        <v>39</v>
      </c>
      <c r="C13953" s="3" t="s">
        <v>56</v>
      </c>
      <c r="D13953" s="2" t="s">
        <v>52</v>
      </c>
      <c r="E13953" s="3" t="s">
        <v>46</v>
      </c>
      <c r="F13953" s="3">
        <f t="shared" ca="1" si="434"/>
        <v>2</v>
      </c>
      <c r="G13953" s="4">
        <f t="shared" ca="1" si="435"/>
        <v>183</v>
      </c>
      <c r="H13953" s="4">
        <f ca="1">+Data_TABLE[[#This Row],[Qty]]*Data_TABLE[[#This Row],[Unit Price]]</f>
        <v>366</v>
      </c>
      <c r="I13953" s="7">
        <v>42392</v>
      </c>
      <c r="J13953" s="10">
        <f>EOMONTH(Data_TABLE[[#This Row],[Date Sold]],0)</f>
        <v>42400</v>
      </c>
    </row>
    <row r="13954" spans="2:10" x14ac:dyDescent="0.25">
      <c r="B13954" s="1" t="s">
        <v>39</v>
      </c>
      <c r="C13954" s="3" t="s">
        <v>56</v>
      </c>
      <c r="D13954" s="2" t="s">
        <v>50</v>
      </c>
      <c r="E13954" s="3" t="s">
        <v>44</v>
      </c>
      <c r="F13954" s="3">
        <f t="shared" ca="1" si="434"/>
        <v>1</v>
      </c>
      <c r="G13954" s="4">
        <f t="shared" ca="1" si="435"/>
        <v>72</v>
      </c>
      <c r="H13954" s="4">
        <f ca="1">+Data_TABLE[[#This Row],[Qty]]*Data_TABLE[[#This Row],[Unit Price]]</f>
        <v>72</v>
      </c>
      <c r="I13954" s="7">
        <v>42392</v>
      </c>
      <c r="J13954" s="10">
        <f>EOMONTH(Data_TABLE[[#This Row],[Date Sold]],0)</f>
        <v>42400</v>
      </c>
    </row>
    <row r="13955" spans="2:10" x14ac:dyDescent="0.25">
      <c r="B13955" s="1" t="s">
        <v>39</v>
      </c>
      <c r="C13955" s="3" t="s">
        <v>54</v>
      </c>
      <c r="D13955" s="2" t="s">
        <v>48</v>
      </c>
      <c r="E13955" s="3" t="s">
        <v>42</v>
      </c>
      <c r="F13955" s="3">
        <f t="shared" ca="1" si="434"/>
        <v>1</v>
      </c>
      <c r="G13955" s="4">
        <f t="shared" ca="1" si="435"/>
        <v>194</v>
      </c>
      <c r="H13955" s="4">
        <f ca="1">+Data_TABLE[[#This Row],[Qty]]*Data_TABLE[[#This Row],[Unit Price]]</f>
        <v>194</v>
      </c>
      <c r="I13955" s="7">
        <v>42392</v>
      </c>
      <c r="J13955" s="10">
        <f>EOMONTH(Data_TABLE[[#This Row],[Date Sold]],0)</f>
        <v>42400</v>
      </c>
    </row>
    <row r="13956" spans="2:10" x14ac:dyDescent="0.25">
      <c r="B13956" s="1" t="s">
        <v>36</v>
      </c>
      <c r="C13956" s="3" t="s">
        <v>54</v>
      </c>
      <c r="D13956" s="2" t="s">
        <v>48</v>
      </c>
      <c r="E13956" s="3" t="s">
        <v>42</v>
      </c>
      <c r="F13956" s="3">
        <f t="shared" ca="1" si="434"/>
        <v>3</v>
      </c>
      <c r="G13956" s="4">
        <f t="shared" ca="1" si="435"/>
        <v>176</v>
      </c>
      <c r="H13956" s="4">
        <f ca="1">+Data_TABLE[[#This Row],[Qty]]*Data_TABLE[[#This Row],[Unit Price]]</f>
        <v>528</v>
      </c>
      <c r="I13956" s="7">
        <v>42392</v>
      </c>
      <c r="J13956" s="10">
        <f>EOMONTH(Data_TABLE[[#This Row],[Date Sold]],0)</f>
        <v>42400</v>
      </c>
    </row>
    <row r="13957" spans="2:10" x14ac:dyDescent="0.25">
      <c r="B13957" s="1" t="s">
        <v>36</v>
      </c>
      <c r="C13957" s="3" t="s">
        <v>54</v>
      </c>
      <c r="D13957" s="2" t="s">
        <v>48</v>
      </c>
      <c r="E13957" s="3" t="s">
        <v>42</v>
      </c>
      <c r="F13957" s="3">
        <f t="shared" ca="1" si="434"/>
        <v>1</v>
      </c>
      <c r="G13957" s="4">
        <f t="shared" ca="1" si="435"/>
        <v>176</v>
      </c>
      <c r="H13957" s="4">
        <f ca="1">+Data_TABLE[[#This Row],[Qty]]*Data_TABLE[[#This Row],[Unit Price]]</f>
        <v>176</v>
      </c>
      <c r="I13957" s="7">
        <v>42392</v>
      </c>
      <c r="J13957" s="10">
        <f>EOMONTH(Data_TABLE[[#This Row],[Date Sold]],0)</f>
        <v>42400</v>
      </c>
    </row>
    <row r="13958" spans="2:10" x14ac:dyDescent="0.25">
      <c r="B13958" s="1" t="s">
        <v>40</v>
      </c>
      <c r="C13958" s="3" t="s">
        <v>55</v>
      </c>
      <c r="D13958" s="2" t="s">
        <v>49</v>
      </c>
      <c r="E13958" s="3" t="s">
        <v>43</v>
      </c>
      <c r="F13958" s="3">
        <f t="shared" ca="1" si="434"/>
        <v>2</v>
      </c>
      <c r="G13958" s="4">
        <f t="shared" ca="1" si="435"/>
        <v>100</v>
      </c>
      <c r="H13958" s="4">
        <f ca="1">+Data_TABLE[[#This Row],[Qty]]*Data_TABLE[[#This Row],[Unit Price]]</f>
        <v>200</v>
      </c>
      <c r="I13958" s="7">
        <v>42392</v>
      </c>
      <c r="J13958" s="10">
        <f>EOMONTH(Data_TABLE[[#This Row],[Date Sold]],0)</f>
        <v>42400</v>
      </c>
    </row>
    <row r="13959" spans="2:10" x14ac:dyDescent="0.25">
      <c r="B13959" s="1" t="s">
        <v>37</v>
      </c>
      <c r="C13959" s="3" t="s">
        <v>56</v>
      </c>
      <c r="D13959" s="2" t="s">
        <v>52</v>
      </c>
      <c r="E13959" s="3" t="s">
        <v>46</v>
      </c>
      <c r="F13959" s="3">
        <f t="shared" ca="1" si="434"/>
        <v>2</v>
      </c>
      <c r="G13959" s="4">
        <f t="shared" ca="1" si="435"/>
        <v>141</v>
      </c>
      <c r="H13959" s="4">
        <f ca="1">+Data_TABLE[[#This Row],[Qty]]*Data_TABLE[[#This Row],[Unit Price]]</f>
        <v>282</v>
      </c>
      <c r="I13959" s="7">
        <v>42392</v>
      </c>
      <c r="J13959" s="10">
        <f>EOMONTH(Data_TABLE[[#This Row],[Date Sold]],0)</f>
        <v>42400</v>
      </c>
    </row>
    <row r="13960" spans="2:10" x14ac:dyDescent="0.25">
      <c r="B13960" s="1" t="s">
        <v>41</v>
      </c>
      <c r="C13960" s="3" t="s">
        <v>56</v>
      </c>
      <c r="D13960" s="2" t="s">
        <v>52</v>
      </c>
      <c r="E13960" s="3" t="s">
        <v>46</v>
      </c>
      <c r="F13960" s="3">
        <f t="shared" ca="1" si="434"/>
        <v>3</v>
      </c>
      <c r="G13960" s="4">
        <f t="shared" ca="1" si="435"/>
        <v>77</v>
      </c>
      <c r="H13960" s="4">
        <f ca="1">+Data_TABLE[[#This Row],[Qty]]*Data_TABLE[[#This Row],[Unit Price]]</f>
        <v>231</v>
      </c>
      <c r="I13960" s="7">
        <v>42392</v>
      </c>
      <c r="J13960" s="10">
        <f>EOMONTH(Data_TABLE[[#This Row],[Date Sold]],0)</f>
        <v>42400</v>
      </c>
    </row>
    <row r="13961" spans="2:10" x14ac:dyDescent="0.25">
      <c r="B13961" s="1" t="s">
        <v>41</v>
      </c>
      <c r="C13961" s="3" t="s">
        <v>55</v>
      </c>
      <c r="D13961" s="2" t="s">
        <v>49</v>
      </c>
      <c r="E13961" s="3" t="s">
        <v>43</v>
      </c>
      <c r="F13961" s="3">
        <f t="shared" ca="1" si="434"/>
        <v>3</v>
      </c>
      <c r="G13961" s="4">
        <f t="shared" ca="1" si="435"/>
        <v>160</v>
      </c>
      <c r="H13961" s="4">
        <f ca="1">+Data_TABLE[[#This Row],[Qty]]*Data_TABLE[[#This Row],[Unit Price]]</f>
        <v>480</v>
      </c>
      <c r="I13961" s="7">
        <v>42392</v>
      </c>
      <c r="J13961" s="10">
        <f>EOMONTH(Data_TABLE[[#This Row],[Date Sold]],0)</f>
        <v>42400</v>
      </c>
    </row>
    <row r="13962" spans="2:10" x14ac:dyDescent="0.25">
      <c r="B13962" s="1" t="s">
        <v>37</v>
      </c>
      <c r="C13962" s="3" t="s">
        <v>56</v>
      </c>
      <c r="D13962" s="2" t="s">
        <v>50</v>
      </c>
      <c r="E13962" s="3" t="s">
        <v>44</v>
      </c>
      <c r="F13962" s="3">
        <f t="shared" ca="1" si="434"/>
        <v>2</v>
      </c>
      <c r="G13962" s="4">
        <f t="shared" ca="1" si="435"/>
        <v>94</v>
      </c>
      <c r="H13962" s="4">
        <f ca="1">+Data_TABLE[[#This Row],[Qty]]*Data_TABLE[[#This Row],[Unit Price]]</f>
        <v>188</v>
      </c>
      <c r="I13962" s="7">
        <v>42392</v>
      </c>
      <c r="J13962" s="10">
        <f>EOMONTH(Data_TABLE[[#This Row],[Date Sold]],0)</f>
        <v>42400</v>
      </c>
    </row>
    <row r="13963" spans="2:10" x14ac:dyDescent="0.25">
      <c r="B13963" s="1" t="s">
        <v>40</v>
      </c>
      <c r="C13963" s="3" t="s">
        <v>55</v>
      </c>
      <c r="D13963" s="2" t="s">
        <v>51</v>
      </c>
      <c r="E13963" s="3" t="s">
        <v>45</v>
      </c>
      <c r="F13963" s="3">
        <f t="shared" ca="1" si="434"/>
        <v>2</v>
      </c>
      <c r="G13963" s="4">
        <f t="shared" ca="1" si="435"/>
        <v>84</v>
      </c>
      <c r="H13963" s="4">
        <f ca="1">+Data_TABLE[[#This Row],[Qty]]*Data_TABLE[[#This Row],[Unit Price]]</f>
        <v>168</v>
      </c>
      <c r="I13963" s="7">
        <v>42392</v>
      </c>
      <c r="J13963" s="10">
        <f>EOMONTH(Data_TABLE[[#This Row],[Date Sold]],0)</f>
        <v>42400</v>
      </c>
    </row>
    <row r="13964" spans="2:10" x14ac:dyDescent="0.25">
      <c r="B13964" s="1" t="s">
        <v>41</v>
      </c>
      <c r="C13964" s="3" t="s">
        <v>55</v>
      </c>
      <c r="D13964" s="2" t="s">
        <v>49</v>
      </c>
      <c r="E13964" s="3" t="s">
        <v>43</v>
      </c>
      <c r="F13964" s="3">
        <f t="shared" ca="1" si="434"/>
        <v>4</v>
      </c>
      <c r="G13964" s="4">
        <f t="shared" ca="1" si="435"/>
        <v>120</v>
      </c>
      <c r="H13964" s="4">
        <f ca="1">+Data_TABLE[[#This Row],[Qty]]*Data_TABLE[[#This Row],[Unit Price]]</f>
        <v>480</v>
      </c>
      <c r="I13964" s="7">
        <v>42392</v>
      </c>
      <c r="J13964" s="10">
        <f>EOMONTH(Data_TABLE[[#This Row],[Date Sold]],0)</f>
        <v>42400</v>
      </c>
    </row>
    <row r="13965" spans="2:10" x14ac:dyDescent="0.25">
      <c r="B13965" s="1" t="s">
        <v>39</v>
      </c>
      <c r="C13965" s="3" t="s">
        <v>54</v>
      </c>
      <c r="D13965" s="2" t="s">
        <v>48</v>
      </c>
      <c r="E13965" s="3" t="s">
        <v>42</v>
      </c>
      <c r="F13965" s="3">
        <f t="shared" ca="1" si="434"/>
        <v>2</v>
      </c>
      <c r="G13965" s="4">
        <f t="shared" ca="1" si="435"/>
        <v>174</v>
      </c>
      <c r="H13965" s="4">
        <f ca="1">+Data_TABLE[[#This Row],[Qty]]*Data_TABLE[[#This Row],[Unit Price]]</f>
        <v>348</v>
      </c>
      <c r="I13965" s="7">
        <v>42392</v>
      </c>
      <c r="J13965" s="10">
        <f>EOMONTH(Data_TABLE[[#This Row],[Date Sold]],0)</f>
        <v>42400</v>
      </c>
    </row>
    <row r="13966" spans="2:10" x14ac:dyDescent="0.25">
      <c r="B13966" s="1" t="s">
        <v>41</v>
      </c>
      <c r="C13966" s="3" t="s">
        <v>55</v>
      </c>
      <c r="D13966" s="2" t="s">
        <v>49</v>
      </c>
      <c r="E13966" s="3" t="s">
        <v>43</v>
      </c>
      <c r="F13966" s="3">
        <f t="shared" ca="1" si="434"/>
        <v>3</v>
      </c>
      <c r="G13966" s="4">
        <f t="shared" ca="1" si="435"/>
        <v>189</v>
      </c>
      <c r="H13966" s="4">
        <f ca="1">+Data_TABLE[[#This Row],[Qty]]*Data_TABLE[[#This Row],[Unit Price]]</f>
        <v>567</v>
      </c>
      <c r="I13966" s="7">
        <v>42392</v>
      </c>
      <c r="J13966" s="10">
        <f>EOMONTH(Data_TABLE[[#This Row],[Date Sold]],0)</f>
        <v>42400</v>
      </c>
    </row>
    <row r="13967" spans="2:10" x14ac:dyDescent="0.25">
      <c r="B13967" s="1" t="s">
        <v>40</v>
      </c>
      <c r="C13967" s="3" t="s">
        <v>54</v>
      </c>
      <c r="D13967" s="2" t="s">
        <v>48</v>
      </c>
      <c r="E13967" s="3" t="s">
        <v>42</v>
      </c>
      <c r="F13967" s="3">
        <f t="shared" ca="1" si="434"/>
        <v>4</v>
      </c>
      <c r="G13967" s="4">
        <f t="shared" ca="1" si="435"/>
        <v>176</v>
      </c>
      <c r="H13967" s="4">
        <f ca="1">+Data_TABLE[[#This Row],[Qty]]*Data_TABLE[[#This Row],[Unit Price]]</f>
        <v>704</v>
      </c>
      <c r="I13967" s="7">
        <v>42392</v>
      </c>
      <c r="J13967" s="10">
        <f>EOMONTH(Data_TABLE[[#This Row],[Date Sold]],0)</f>
        <v>42400</v>
      </c>
    </row>
    <row r="13968" spans="2:10" x14ac:dyDescent="0.25">
      <c r="B13968" s="1" t="s">
        <v>38</v>
      </c>
      <c r="C13968" s="3" t="s">
        <v>55</v>
      </c>
      <c r="D13968" s="2" t="s">
        <v>49</v>
      </c>
      <c r="E13968" s="3" t="s">
        <v>43</v>
      </c>
      <c r="F13968" s="3">
        <f t="shared" ca="1" si="434"/>
        <v>4</v>
      </c>
      <c r="G13968" s="4">
        <f t="shared" ca="1" si="435"/>
        <v>97</v>
      </c>
      <c r="H13968" s="4">
        <f ca="1">+Data_TABLE[[#This Row],[Qty]]*Data_TABLE[[#This Row],[Unit Price]]</f>
        <v>388</v>
      </c>
      <c r="I13968" s="7">
        <v>42392</v>
      </c>
      <c r="J13968" s="10">
        <f>EOMONTH(Data_TABLE[[#This Row],[Date Sold]],0)</f>
        <v>42400</v>
      </c>
    </row>
    <row r="13969" spans="2:10" x14ac:dyDescent="0.25">
      <c r="B13969" s="1" t="s">
        <v>41</v>
      </c>
      <c r="C13969" s="3" t="s">
        <v>56</v>
      </c>
      <c r="D13969" s="2" t="s">
        <v>50</v>
      </c>
      <c r="E13969" s="3" t="s">
        <v>44</v>
      </c>
      <c r="F13969" s="3">
        <f t="shared" ca="1" si="434"/>
        <v>3</v>
      </c>
      <c r="G13969" s="4">
        <f t="shared" ca="1" si="435"/>
        <v>176</v>
      </c>
      <c r="H13969" s="4">
        <f ca="1">+Data_TABLE[[#This Row],[Qty]]*Data_TABLE[[#This Row],[Unit Price]]</f>
        <v>528</v>
      </c>
      <c r="I13969" s="7">
        <v>42392</v>
      </c>
      <c r="J13969" s="10">
        <f>EOMONTH(Data_TABLE[[#This Row],[Date Sold]],0)</f>
        <v>42400</v>
      </c>
    </row>
    <row r="13970" spans="2:10" x14ac:dyDescent="0.25">
      <c r="B13970" s="1" t="s">
        <v>38</v>
      </c>
      <c r="C13970" s="3" t="s">
        <v>56</v>
      </c>
      <c r="D13970" s="2" t="s">
        <v>50</v>
      </c>
      <c r="E13970" s="3" t="s">
        <v>44</v>
      </c>
      <c r="F13970" s="3">
        <f t="shared" ca="1" si="434"/>
        <v>1</v>
      </c>
      <c r="G13970" s="4">
        <f t="shared" ca="1" si="435"/>
        <v>182</v>
      </c>
      <c r="H13970" s="4">
        <f ca="1">+Data_TABLE[[#This Row],[Qty]]*Data_TABLE[[#This Row],[Unit Price]]</f>
        <v>182</v>
      </c>
      <c r="I13970" s="7">
        <v>42392</v>
      </c>
      <c r="J13970" s="10">
        <f>EOMONTH(Data_TABLE[[#This Row],[Date Sold]],0)</f>
        <v>42400</v>
      </c>
    </row>
    <row r="13971" spans="2:10" x14ac:dyDescent="0.25">
      <c r="B13971" s="1" t="s">
        <v>36</v>
      </c>
      <c r="C13971" s="3" t="s">
        <v>56</v>
      </c>
      <c r="D13971" s="2" t="s">
        <v>52</v>
      </c>
      <c r="E13971" s="3" t="s">
        <v>46</v>
      </c>
      <c r="F13971" s="3">
        <f t="shared" ca="1" si="434"/>
        <v>1</v>
      </c>
      <c r="G13971" s="4">
        <f t="shared" ca="1" si="435"/>
        <v>132</v>
      </c>
      <c r="H13971" s="4">
        <f ca="1">+Data_TABLE[[#This Row],[Qty]]*Data_TABLE[[#This Row],[Unit Price]]</f>
        <v>132</v>
      </c>
      <c r="I13971" s="7">
        <v>42392</v>
      </c>
      <c r="J13971" s="10">
        <f>EOMONTH(Data_TABLE[[#This Row],[Date Sold]],0)</f>
        <v>42400</v>
      </c>
    </row>
    <row r="13972" spans="2:10" x14ac:dyDescent="0.25">
      <c r="B13972" s="1" t="s">
        <v>37</v>
      </c>
      <c r="C13972" s="3" t="s">
        <v>54</v>
      </c>
      <c r="D13972" s="2" t="s">
        <v>48</v>
      </c>
      <c r="E13972" s="3" t="s">
        <v>42</v>
      </c>
      <c r="F13972" s="3">
        <f t="shared" ca="1" si="434"/>
        <v>3</v>
      </c>
      <c r="G13972" s="4">
        <f t="shared" ca="1" si="435"/>
        <v>80</v>
      </c>
      <c r="H13972" s="4">
        <f ca="1">+Data_TABLE[[#This Row],[Qty]]*Data_TABLE[[#This Row],[Unit Price]]</f>
        <v>240</v>
      </c>
      <c r="I13972" s="7">
        <v>42392</v>
      </c>
      <c r="J13972" s="10">
        <f>EOMONTH(Data_TABLE[[#This Row],[Date Sold]],0)</f>
        <v>42400</v>
      </c>
    </row>
    <row r="13973" spans="2:10" x14ac:dyDescent="0.25">
      <c r="B13973" s="1" t="s">
        <v>41</v>
      </c>
      <c r="C13973" s="3" t="s">
        <v>54</v>
      </c>
      <c r="D13973" s="2" t="s">
        <v>48</v>
      </c>
      <c r="E13973" s="3" t="s">
        <v>42</v>
      </c>
      <c r="F13973" s="3">
        <f t="shared" ca="1" si="434"/>
        <v>1</v>
      </c>
      <c r="G13973" s="4">
        <f t="shared" ca="1" si="435"/>
        <v>112</v>
      </c>
      <c r="H13973" s="4">
        <f ca="1">+Data_TABLE[[#This Row],[Qty]]*Data_TABLE[[#This Row],[Unit Price]]</f>
        <v>112</v>
      </c>
      <c r="I13973" s="7">
        <v>42392</v>
      </c>
      <c r="J13973" s="10">
        <f>EOMONTH(Data_TABLE[[#This Row],[Date Sold]],0)</f>
        <v>42400</v>
      </c>
    </row>
    <row r="13974" spans="2:10" x14ac:dyDescent="0.25">
      <c r="B13974" s="1" t="s">
        <v>41</v>
      </c>
      <c r="C13974" s="3" t="s">
        <v>56</v>
      </c>
      <c r="D13974" s="2" t="s">
        <v>52</v>
      </c>
      <c r="E13974" s="3" t="s">
        <v>46</v>
      </c>
      <c r="F13974" s="3">
        <f t="shared" ca="1" si="434"/>
        <v>5</v>
      </c>
      <c r="G13974" s="4">
        <f t="shared" ca="1" si="435"/>
        <v>121</v>
      </c>
      <c r="H13974" s="4">
        <f ca="1">+Data_TABLE[[#This Row],[Qty]]*Data_TABLE[[#This Row],[Unit Price]]</f>
        <v>605</v>
      </c>
      <c r="I13974" s="7">
        <v>42392</v>
      </c>
      <c r="J13974" s="10">
        <f>EOMONTH(Data_TABLE[[#This Row],[Date Sold]],0)</f>
        <v>42400</v>
      </c>
    </row>
    <row r="13975" spans="2:10" x14ac:dyDescent="0.25">
      <c r="B13975" s="1" t="s">
        <v>38</v>
      </c>
      <c r="C13975" s="3" t="s">
        <v>55</v>
      </c>
      <c r="D13975" s="2" t="s">
        <v>51</v>
      </c>
      <c r="E13975" s="3" t="s">
        <v>45</v>
      </c>
      <c r="F13975" s="3">
        <f t="shared" ca="1" si="434"/>
        <v>4</v>
      </c>
      <c r="G13975" s="4">
        <f t="shared" ca="1" si="435"/>
        <v>141</v>
      </c>
      <c r="H13975" s="4">
        <f ca="1">+Data_TABLE[[#This Row],[Qty]]*Data_TABLE[[#This Row],[Unit Price]]</f>
        <v>564</v>
      </c>
      <c r="I13975" s="7">
        <v>42392</v>
      </c>
      <c r="J13975" s="10">
        <f>EOMONTH(Data_TABLE[[#This Row],[Date Sold]],0)</f>
        <v>42400</v>
      </c>
    </row>
    <row r="13976" spans="2:10" x14ac:dyDescent="0.25">
      <c r="B13976" s="1" t="s">
        <v>41</v>
      </c>
      <c r="C13976" s="3" t="s">
        <v>56</v>
      </c>
      <c r="D13976" s="2" t="s">
        <v>50</v>
      </c>
      <c r="E13976" s="3" t="s">
        <v>44</v>
      </c>
      <c r="F13976" s="3">
        <f t="shared" ca="1" si="434"/>
        <v>5</v>
      </c>
      <c r="G13976" s="4">
        <f t="shared" ca="1" si="435"/>
        <v>74</v>
      </c>
      <c r="H13976" s="4">
        <f ca="1">+Data_TABLE[[#This Row],[Qty]]*Data_TABLE[[#This Row],[Unit Price]]</f>
        <v>370</v>
      </c>
      <c r="I13976" s="7">
        <v>42392</v>
      </c>
      <c r="J13976" s="10">
        <f>EOMONTH(Data_TABLE[[#This Row],[Date Sold]],0)</f>
        <v>42400</v>
      </c>
    </row>
    <row r="13977" spans="2:10" x14ac:dyDescent="0.25">
      <c r="B13977" s="1" t="s">
        <v>36</v>
      </c>
      <c r="C13977" s="3" t="s">
        <v>55</v>
      </c>
      <c r="D13977" s="2" t="s">
        <v>49</v>
      </c>
      <c r="E13977" s="3" t="s">
        <v>43</v>
      </c>
      <c r="F13977" s="3">
        <f t="shared" ca="1" si="434"/>
        <v>1</v>
      </c>
      <c r="G13977" s="4">
        <f t="shared" ca="1" si="435"/>
        <v>119</v>
      </c>
      <c r="H13977" s="4">
        <f ca="1">+Data_TABLE[[#This Row],[Qty]]*Data_TABLE[[#This Row],[Unit Price]]</f>
        <v>119</v>
      </c>
      <c r="I13977" s="7">
        <v>42392</v>
      </c>
      <c r="J13977" s="10">
        <f>EOMONTH(Data_TABLE[[#This Row],[Date Sold]],0)</f>
        <v>42400</v>
      </c>
    </row>
    <row r="13978" spans="2:10" x14ac:dyDescent="0.25">
      <c r="B13978" s="1" t="s">
        <v>37</v>
      </c>
      <c r="C13978" s="3" t="s">
        <v>54</v>
      </c>
      <c r="D13978" s="2" t="s">
        <v>48</v>
      </c>
      <c r="E13978" s="3" t="s">
        <v>42</v>
      </c>
      <c r="F13978" s="3">
        <f t="shared" ca="1" si="434"/>
        <v>2</v>
      </c>
      <c r="G13978" s="4">
        <f t="shared" ca="1" si="435"/>
        <v>85</v>
      </c>
      <c r="H13978" s="4">
        <f ca="1">+Data_TABLE[[#This Row],[Qty]]*Data_TABLE[[#This Row],[Unit Price]]</f>
        <v>170</v>
      </c>
      <c r="I13978" s="7">
        <v>42392</v>
      </c>
      <c r="J13978" s="10">
        <f>EOMONTH(Data_TABLE[[#This Row],[Date Sold]],0)</f>
        <v>42400</v>
      </c>
    </row>
    <row r="13979" spans="2:10" x14ac:dyDescent="0.25">
      <c r="B13979" s="1" t="s">
        <v>40</v>
      </c>
      <c r="C13979" s="3" t="s">
        <v>55</v>
      </c>
      <c r="D13979" s="2" t="s">
        <v>49</v>
      </c>
      <c r="E13979" s="3" t="s">
        <v>43</v>
      </c>
      <c r="F13979" s="3">
        <f t="shared" ca="1" si="434"/>
        <v>4</v>
      </c>
      <c r="G13979" s="4">
        <f t="shared" ca="1" si="435"/>
        <v>145</v>
      </c>
      <c r="H13979" s="4">
        <f ca="1">+Data_TABLE[[#This Row],[Qty]]*Data_TABLE[[#This Row],[Unit Price]]</f>
        <v>580</v>
      </c>
      <c r="I13979" s="7">
        <v>42392</v>
      </c>
      <c r="J13979" s="10">
        <f>EOMONTH(Data_TABLE[[#This Row],[Date Sold]],0)</f>
        <v>42400</v>
      </c>
    </row>
    <row r="13980" spans="2:10" x14ac:dyDescent="0.25">
      <c r="B13980" s="1" t="s">
        <v>40</v>
      </c>
      <c r="C13980" s="3" t="s">
        <v>56</v>
      </c>
      <c r="D13980" s="2" t="s">
        <v>52</v>
      </c>
      <c r="E13980" s="3" t="s">
        <v>46</v>
      </c>
      <c r="F13980" s="3">
        <f t="shared" ca="1" si="434"/>
        <v>5</v>
      </c>
      <c r="G13980" s="4">
        <f t="shared" ca="1" si="435"/>
        <v>148</v>
      </c>
      <c r="H13980" s="4">
        <f ca="1">+Data_TABLE[[#This Row],[Qty]]*Data_TABLE[[#This Row],[Unit Price]]</f>
        <v>740</v>
      </c>
      <c r="I13980" s="7">
        <v>42392</v>
      </c>
      <c r="J13980" s="10">
        <f>EOMONTH(Data_TABLE[[#This Row],[Date Sold]],0)</f>
        <v>42400</v>
      </c>
    </row>
    <row r="13981" spans="2:10" x14ac:dyDescent="0.25">
      <c r="B13981" s="1" t="s">
        <v>38</v>
      </c>
      <c r="C13981" s="3" t="s">
        <v>56</v>
      </c>
      <c r="D13981" s="2" t="s">
        <v>52</v>
      </c>
      <c r="E13981" s="3" t="s">
        <v>46</v>
      </c>
      <c r="F13981" s="3">
        <f t="shared" ca="1" si="434"/>
        <v>1</v>
      </c>
      <c r="G13981" s="4">
        <f t="shared" ca="1" si="435"/>
        <v>142</v>
      </c>
      <c r="H13981" s="4">
        <f ca="1">+Data_TABLE[[#This Row],[Qty]]*Data_TABLE[[#This Row],[Unit Price]]</f>
        <v>142</v>
      </c>
      <c r="I13981" s="7">
        <v>42392</v>
      </c>
      <c r="J13981" s="10">
        <f>EOMONTH(Data_TABLE[[#This Row],[Date Sold]],0)</f>
        <v>42400</v>
      </c>
    </row>
    <row r="13982" spans="2:10" x14ac:dyDescent="0.25">
      <c r="B13982" s="1" t="s">
        <v>37</v>
      </c>
      <c r="C13982" s="3" t="s">
        <v>55</v>
      </c>
      <c r="D13982" s="2" t="s">
        <v>49</v>
      </c>
      <c r="E13982" s="3" t="s">
        <v>43</v>
      </c>
      <c r="F13982" s="3">
        <f t="shared" ca="1" si="434"/>
        <v>3</v>
      </c>
      <c r="G13982" s="4">
        <f t="shared" ca="1" si="435"/>
        <v>148</v>
      </c>
      <c r="H13982" s="4">
        <f ca="1">+Data_TABLE[[#This Row],[Qty]]*Data_TABLE[[#This Row],[Unit Price]]</f>
        <v>444</v>
      </c>
      <c r="I13982" s="7">
        <v>42392</v>
      </c>
      <c r="J13982" s="10">
        <f>EOMONTH(Data_TABLE[[#This Row],[Date Sold]],0)</f>
        <v>42400</v>
      </c>
    </row>
    <row r="13983" spans="2:10" x14ac:dyDescent="0.25">
      <c r="B13983" s="1" t="s">
        <v>40</v>
      </c>
      <c r="C13983" s="3" t="s">
        <v>56</v>
      </c>
      <c r="D13983" s="2" t="s">
        <v>50</v>
      </c>
      <c r="E13983" s="3" t="s">
        <v>44</v>
      </c>
      <c r="F13983" s="3">
        <f t="shared" ca="1" si="434"/>
        <v>4</v>
      </c>
      <c r="G13983" s="4">
        <f t="shared" ca="1" si="435"/>
        <v>160</v>
      </c>
      <c r="H13983" s="4">
        <f ca="1">+Data_TABLE[[#This Row],[Qty]]*Data_TABLE[[#This Row],[Unit Price]]</f>
        <v>640</v>
      </c>
      <c r="I13983" s="7">
        <v>42392</v>
      </c>
      <c r="J13983" s="10">
        <f>EOMONTH(Data_TABLE[[#This Row],[Date Sold]],0)</f>
        <v>42400</v>
      </c>
    </row>
    <row r="13984" spans="2:10" x14ac:dyDescent="0.25">
      <c r="B13984" s="1" t="s">
        <v>41</v>
      </c>
      <c r="C13984" s="3" t="s">
        <v>54</v>
      </c>
      <c r="D13984" s="2" t="s">
        <v>48</v>
      </c>
      <c r="E13984" s="3" t="s">
        <v>42</v>
      </c>
      <c r="F13984" s="3">
        <f t="shared" ca="1" si="434"/>
        <v>4</v>
      </c>
      <c r="G13984" s="4">
        <f t="shared" ca="1" si="435"/>
        <v>123</v>
      </c>
      <c r="H13984" s="4">
        <f ca="1">+Data_TABLE[[#This Row],[Qty]]*Data_TABLE[[#This Row],[Unit Price]]</f>
        <v>492</v>
      </c>
      <c r="I13984" s="7">
        <v>42392</v>
      </c>
      <c r="J13984" s="10">
        <f>EOMONTH(Data_TABLE[[#This Row],[Date Sold]],0)</f>
        <v>42400</v>
      </c>
    </row>
    <row r="13985" spans="2:10" x14ac:dyDescent="0.25">
      <c r="B13985" s="1" t="s">
        <v>38</v>
      </c>
      <c r="C13985" s="3" t="s">
        <v>56</v>
      </c>
      <c r="D13985" s="2" t="s">
        <v>50</v>
      </c>
      <c r="E13985" s="3" t="s">
        <v>44</v>
      </c>
      <c r="F13985" s="3">
        <f t="shared" ca="1" si="434"/>
        <v>4</v>
      </c>
      <c r="G13985" s="4">
        <f t="shared" ca="1" si="435"/>
        <v>158</v>
      </c>
      <c r="H13985" s="4">
        <f ca="1">+Data_TABLE[[#This Row],[Qty]]*Data_TABLE[[#This Row],[Unit Price]]</f>
        <v>632</v>
      </c>
      <c r="I13985" s="7">
        <v>42392</v>
      </c>
      <c r="J13985" s="10">
        <f>EOMONTH(Data_TABLE[[#This Row],[Date Sold]],0)</f>
        <v>42400</v>
      </c>
    </row>
    <row r="13986" spans="2:10" x14ac:dyDescent="0.25">
      <c r="B13986" s="1" t="s">
        <v>41</v>
      </c>
      <c r="C13986" s="3" t="s">
        <v>55</v>
      </c>
      <c r="D13986" s="2" t="s">
        <v>51</v>
      </c>
      <c r="E13986" s="3" t="s">
        <v>45</v>
      </c>
      <c r="F13986" s="3">
        <f t="shared" ca="1" si="434"/>
        <v>5</v>
      </c>
      <c r="G13986" s="4">
        <f t="shared" ca="1" si="435"/>
        <v>150</v>
      </c>
      <c r="H13986" s="4">
        <f ca="1">+Data_TABLE[[#This Row],[Qty]]*Data_TABLE[[#This Row],[Unit Price]]</f>
        <v>750</v>
      </c>
      <c r="I13986" s="7">
        <v>42392</v>
      </c>
      <c r="J13986" s="10">
        <f>EOMONTH(Data_TABLE[[#This Row],[Date Sold]],0)</f>
        <v>42400</v>
      </c>
    </row>
    <row r="13987" spans="2:10" x14ac:dyDescent="0.25">
      <c r="B13987" s="1" t="s">
        <v>41</v>
      </c>
      <c r="C13987" s="3" t="s">
        <v>55</v>
      </c>
      <c r="D13987" s="2" t="s">
        <v>51</v>
      </c>
      <c r="E13987" s="3" t="s">
        <v>45</v>
      </c>
      <c r="F13987" s="3">
        <f t="shared" ca="1" si="434"/>
        <v>1</v>
      </c>
      <c r="G13987" s="4">
        <f t="shared" ca="1" si="435"/>
        <v>113</v>
      </c>
      <c r="H13987" s="4">
        <f ca="1">+Data_TABLE[[#This Row],[Qty]]*Data_TABLE[[#This Row],[Unit Price]]</f>
        <v>113</v>
      </c>
      <c r="I13987" s="7">
        <v>42392</v>
      </c>
      <c r="J13987" s="10">
        <f>EOMONTH(Data_TABLE[[#This Row],[Date Sold]],0)</f>
        <v>42400</v>
      </c>
    </row>
    <row r="13988" spans="2:10" x14ac:dyDescent="0.25">
      <c r="B13988" s="1" t="s">
        <v>36</v>
      </c>
      <c r="C13988" s="3" t="s">
        <v>56</v>
      </c>
      <c r="D13988" s="2" t="s">
        <v>52</v>
      </c>
      <c r="E13988" s="3" t="s">
        <v>46</v>
      </c>
      <c r="F13988" s="3">
        <f t="shared" ca="1" si="434"/>
        <v>2</v>
      </c>
      <c r="G13988" s="4">
        <f t="shared" ca="1" si="435"/>
        <v>196</v>
      </c>
      <c r="H13988" s="4">
        <f ca="1">+Data_TABLE[[#This Row],[Qty]]*Data_TABLE[[#This Row],[Unit Price]]</f>
        <v>392</v>
      </c>
      <c r="I13988" s="7">
        <v>42392</v>
      </c>
      <c r="J13988" s="10">
        <f>EOMONTH(Data_TABLE[[#This Row],[Date Sold]],0)</f>
        <v>42400</v>
      </c>
    </row>
    <row r="13989" spans="2:10" x14ac:dyDescent="0.25">
      <c r="B13989" s="1" t="s">
        <v>40</v>
      </c>
      <c r="C13989" s="3" t="s">
        <v>56</v>
      </c>
      <c r="D13989" s="2" t="s">
        <v>50</v>
      </c>
      <c r="E13989" s="3" t="s">
        <v>44</v>
      </c>
      <c r="F13989" s="3">
        <f t="shared" ca="1" si="434"/>
        <v>2</v>
      </c>
      <c r="G13989" s="4">
        <f t="shared" ca="1" si="435"/>
        <v>133</v>
      </c>
      <c r="H13989" s="4">
        <f ca="1">+Data_TABLE[[#This Row],[Qty]]*Data_TABLE[[#This Row],[Unit Price]]</f>
        <v>266</v>
      </c>
      <c r="I13989" s="7">
        <v>42392</v>
      </c>
      <c r="J13989" s="10">
        <f>EOMONTH(Data_TABLE[[#This Row],[Date Sold]],0)</f>
        <v>42400</v>
      </c>
    </row>
    <row r="13990" spans="2:10" x14ac:dyDescent="0.25">
      <c r="B13990" s="1" t="s">
        <v>40</v>
      </c>
      <c r="C13990" s="3" t="s">
        <v>54</v>
      </c>
      <c r="D13990" s="2" t="s">
        <v>48</v>
      </c>
      <c r="E13990" s="3" t="s">
        <v>42</v>
      </c>
      <c r="F13990" s="3">
        <f t="shared" ca="1" si="434"/>
        <v>1</v>
      </c>
      <c r="G13990" s="4">
        <f t="shared" ca="1" si="435"/>
        <v>82</v>
      </c>
      <c r="H13990" s="4">
        <f ca="1">+Data_TABLE[[#This Row],[Qty]]*Data_TABLE[[#This Row],[Unit Price]]</f>
        <v>82</v>
      </c>
      <c r="I13990" s="7">
        <v>42392</v>
      </c>
      <c r="J13990" s="10">
        <f>EOMONTH(Data_TABLE[[#This Row],[Date Sold]],0)</f>
        <v>42400</v>
      </c>
    </row>
    <row r="13991" spans="2:10" x14ac:dyDescent="0.25">
      <c r="B13991" s="1" t="s">
        <v>37</v>
      </c>
      <c r="C13991" s="3" t="s">
        <v>56</v>
      </c>
      <c r="D13991" s="2" t="s">
        <v>50</v>
      </c>
      <c r="E13991" s="3" t="s">
        <v>44</v>
      </c>
      <c r="F13991" s="3">
        <f t="shared" ca="1" si="434"/>
        <v>5</v>
      </c>
      <c r="G13991" s="4">
        <f t="shared" ca="1" si="435"/>
        <v>199</v>
      </c>
      <c r="H13991" s="4">
        <f ca="1">+Data_TABLE[[#This Row],[Qty]]*Data_TABLE[[#This Row],[Unit Price]]</f>
        <v>995</v>
      </c>
      <c r="I13991" s="7">
        <v>42392</v>
      </c>
      <c r="J13991" s="10">
        <f>EOMONTH(Data_TABLE[[#This Row],[Date Sold]],0)</f>
        <v>42400</v>
      </c>
    </row>
    <row r="13992" spans="2:10" x14ac:dyDescent="0.25">
      <c r="B13992" s="1" t="s">
        <v>37</v>
      </c>
      <c r="C13992" s="3" t="s">
        <v>56</v>
      </c>
      <c r="D13992" s="2" t="s">
        <v>52</v>
      </c>
      <c r="E13992" s="3" t="s">
        <v>46</v>
      </c>
      <c r="F13992" s="3">
        <f t="shared" ca="1" si="434"/>
        <v>4</v>
      </c>
      <c r="G13992" s="4">
        <f t="shared" ca="1" si="435"/>
        <v>196</v>
      </c>
      <c r="H13992" s="4">
        <f ca="1">+Data_TABLE[[#This Row],[Qty]]*Data_TABLE[[#This Row],[Unit Price]]</f>
        <v>784</v>
      </c>
      <c r="I13992" s="7">
        <v>42392</v>
      </c>
      <c r="J13992" s="10">
        <f>EOMONTH(Data_TABLE[[#This Row],[Date Sold]],0)</f>
        <v>42400</v>
      </c>
    </row>
    <row r="13993" spans="2:10" x14ac:dyDescent="0.25">
      <c r="B13993" s="1" t="s">
        <v>38</v>
      </c>
      <c r="C13993" s="3" t="s">
        <v>56</v>
      </c>
      <c r="D13993" s="2" t="s">
        <v>50</v>
      </c>
      <c r="E13993" s="3" t="s">
        <v>44</v>
      </c>
      <c r="F13993" s="3">
        <f t="shared" ca="1" si="434"/>
        <v>1</v>
      </c>
      <c r="G13993" s="4">
        <f t="shared" ca="1" si="435"/>
        <v>71</v>
      </c>
      <c r="H13993" s="4">
        <f ca="1">+Data_TABLE[[#This Row],[Qty]]*Data_TABLE[[#This Row],[Unit Price]]</f>
        <v>71</v>
      </c>
      <c r="I13993" s="7">
        <v>42392</v>
      </c>
      <c r="J13993" s="10">
        <f>EOMONTH(Data_TABLE[[#This Row],[Date Sold]],0)</f>
        <v>42400</v>
      </c>
    </row>
    <row r="13994" spans="2:10" x14ac:dyDescent="0.25">
      <c r="B13994" s="1" t="s">
        <v>39</v>
      </c>
      <c r="C13994" s="3" t="s">
        <v>55</v>
      </c>
      <c r="D13994" s="2" t="s">
        <v>51</v>
      </c>
      <c r="E13994" s="3" t="s">
        <v>45</v>
      </c>
      <c r="F13994" s="3">
        <f t="shared" ca="1" si="434"/>
        <v>2</v>
      </c>
      <c r="G13994" s="4">
        <f t="shared" ca="1" si="435"/>
        <v>169</v>
      </c>
      <c r="H13994" s="4">
        <f ca="1">+Data_TABLE[[#This Row],[Qty]]*Data_TABLE[[#This Row],[Unit Price]]</f>
        <v>338</v>
      </c>
      <c r="I13994" s="7">
        <v>42392</v>
      </c>
      <c r="J13994" s="10">
        <f>EOMONTH(Data_TABLE[[#This Row],[Date Sold]],0)</f>
        <v>42400</v>
      </c>
    </row>
    <row r="13995" spans="2:10" x14ac:dyDescent="0.25">
      <c r="B13995" s="1" t="s">
        <v>37</v>
      </c>
      <c r="C13995" s="3" t="s">
        <v>56</v>
      </c>
      <c r="D13995" s="2" t="s">
        <v>52</v>
      </c>
      <c r="E13995" s="3" t="s">
        <v>46</v>
      </c>
      <c r="F13995" s="3">
        <f t="shared" ca="1" si="434"/>
        <v>5</v>
      </c>
      <c r="G13995" s="4">
        <f t="shared" ca="1" si="435"/>
        <v>144</v>
      </c>
      <c r="H13995" s="4">
        <f ca="1">+Data_TABLE[[#This Row],[Qty]]*Data_TABLE[[#This Row],[Unit Price]]</f>
        <v>720</v>
      </c>
      <c r="I13995" s="7">
        <v>42392</v>
      </c>
      <c r="J13995" s="10">
        <f>EOMONTH(Data_TABLE[[#This Row],[Date Sold]],0)</f>
        <v>42400</v>
      </c>
    </row>
    <row r="13996" spans="2:10" x14ac:dyDescent="0.25">
      <c r="B13996" s="1" t="s">
        <v>41</v>
      </c>
      <c r="C13996" s="3" t="s">
        <v>54</v>
      </c>
      <c r="D13996" s="2" t="s">
        <v>48</v>
      </c>
      <c r="E13996" s="3" t="s">
        <v>42</v>
      </c>
      <c r="F13996" s="3">
        <f t="shared" ca="1" si="434"/>
        <v>1</v>
      </c>
      <c r="G13996" s="4">
        <f t="shared" ca="1" si="435"/>
        <v>72</v>
      </c>
      <c r="H13996" s="4">
        <f ca="1">+Data_TABLE[[#This Row],[Qty]]*Data_TABLE[[#This Row],[Unit Price]]</f>
        <v>72</v>
      </c>
      <c r="I13996" s="7">
        <v>42392</v>
      </c>
      <c r="J13996" s="10">
        <f>EOMONTH(Data_TABLE[[#This Row],[Date Sold]],0)</f>
        <v>42400</v>
      </c>
    </row>
    <row r="13997" spans="2:10" x14ac:dyDescent="0.25">
      <c r="B13997" s="1" t="s">
        <v>37</v>
      </c>
      <c r="C13997" s="3" t="s">
        <v>55</v>
      </c>
      <c r="D13997" s="2" t="s">
        <v>49</v>
      </c>
      <c r="E13997" s="3" t="s">
        <v>43</v>
      </c>
      <c r="F13997" s="3">
        <f t="shared" ca="1" si="434"/>
        <v>4</v>
      </c>
      <c r="G13997" s="4">
        <f t="shared" ca="1" si="435"/>
        <v>164</v>
      </c>
      <c r="H13997" s="4">
        <f ca="1">+Data_TABLE[[#This Row],[Qty]]*Data_TABLE[[#This Row],[Unit Price]]</f>
        <v>656</v>
      </c>
      <c r="I13997" s="7">
        <v>42392</v>
      </c>
      <c r="J13997" s="10">
        <f>EOMONTH(Data_TABLE[[#This Row],[Date Sold]],0)</f>
        <v>42400</v>
      </c>
    </row>
    <row r="13998" spans="2:10" x14ac:dyDescent="0.25">
      <c r="B13998" s="1" t="s">
        <v>39</v>
      </c>
      <c r="C13998" s="3" t="s">
        <v>56</v>
      </c>
      <c r="D13998" s="2" t="s">
        <v>50</v>
      </c>
      <c r="E13998" s="3" t="s">
        <v>44</v>
      </c>
      <c r="F13998" s="3">
        <f t="shared" ca="1" si="434"/>
        <v>1</v>
      </c>
      <c r="G13998" s="4">
        <f t="shared" ca="1" si="435"/>
        <v>116</v>
      </c>
      <c r="H13998" s="4">
        <f ca="1">+Data_TABLE[[#This Row],[Qty]]*Data_TABLE[[#This Row],[Unit Price]]</f>
        <v>116</v>
      </c>
      <c r="I13998" s="7">
        <v>42392</v>
      </c>
      <c r="J13998" s="10">
        <f>EOMONTH(Data_TABLE[[#This Row],[Date Sold]],0)</f>
        <v>42400</v>
      </c>
    </row>
    <row r="13999" spans="2:10" x14ac:dyDescent="0.25">
      <c r="B13999" s="1" t="s">
        <v>38</v>
      </c>
      <c r="C13999" s="3" t="s">
        <v>56</v>
      </c>
      <c r="D13999" s="2" t="s">
        <v>52</v>
      </c>
      <c r="E13999" s="3" t="s">
        <v>46</v>
      </c>
      <c r="F13999" s="3">
        <f t="shared" ca="1" si="434"/>
        <v>1</v>
      </c>
      <c r="G13999" s="4">
        <f t="shared" ca="1" si="435"/>
        <v>121</v>
      </c>
      <c r="H13999" s="4">
        <f ca="1">+Data_TABLE[[#This Row],[Qty]]*Data_TABLE[[#This Row],[Unit Price]]</f>
        <v>121</v>
      </c>
      <c r="I13999" s="7">
        <v>42392</v>
      </c>
      <c r="J13999" s="10">
        <f>EOMONTH(Data_TABLE[[#This Row],[Date Sold]],0)</f>
        <v>42400</v>
      </c>
    </row>
    <row r="14000" spans="2:10" x14ac:dyDescent="0.25">
      <c r="B14000" s="1" t="s">
        <v>36</v>
      </c>
      <c r="C14000" s="3" t="s">
        <v>54</v>
      </c>
      <c r="D14000" s="2" t="s">
        <v>48</v>
      </c>
      <c r="E14000" s="3" t="s">
        <v>42</v>
      </c>
      <c r="F14000" s="3">
        <f t="shared" ca="1" si="434"/>
        <v>4</v>
      </c>
      <c r="G14000" s="4">
        <f t="shared" ca="1" si="435"/>
        <v>173</v>
      </c>
      <c r="H14000" s="4">
        <f ca="1">+Data_TABLE[[#This Row],[Qty]]*Data_TABLE[[#This Row],[Unit Price]]</f>
        <v>692</v>
      </c>
      <c r="I14000" s="7">
        <v>42392</v>
      </c>
      <c r="J14000" s="10">
        <f>EOMONTH(Data_TABLE[[#This Row],[Date Sold]],0)</f>
        <v>42400</v>
      </c>
    </row>
    <row r="14001" spans="2:10" x14ac:dyDescent="0.25">
      <c r="B14001" s="1" t="s">
        <v>40</v>
      </c>
      <c r="C14001" s="3" t="s">
        <v>55</v>
      </c>
      <c r="D14001" s="2" t="s">
        <v>51</v>
      </c>
      <c r="E14001" s="3" t="s">
        <v>45</v>
      </c>
      <c r="F14001" s="3">
        <f t="shared" ref="F14001:F14064" ca="1" si="436">RANDBETWEEN(1,5)</f>
        <v>1</v>
      </c>
      <c r="G14001" s="4">
        <f t="shared" ref="G14001:G14064" ca="1" si="437">RANDBETWEEN(60,200)</f>
        <v>110</v>
      </c>
      <c r="H14001" s="4">
        <f ca="1">+Data_TABLE[[#This Row],[Qty]]*Data_TABLE[[#This Row],[Unit Price]]</f>
        <v>110</v>
      </c>
      <c r="I14001" s="7">
        <v>42392</v>
      </c>
      <c r="J14001" s="10">
        <f>EOMONTH(Data_TABLE[[#This Row],[Date Sold]],0)</f>
        <v>42400</v>
      </c>
    </row>
    <row r="14002" spans="2:10" x14ac:dyDescent="0.25">
      <c r="B14002" s="1" t="s">
        <v>36</v>
      </c>
      <c r="C14002" s="3" t="s">
        <v>56</v>
      </c>
      <c r="D14002" s="2" t="s">
        <v>50</v>
      </c>
      <c r="E14002" s="3" t="s">
        <v>44</v>
      </c>
      <c r="F14002" s="3">
        <f t="shared" ca="1" si="436"/>
        <v>1</v>
      </c>
      <c r="G14002" s="4">
        <f t="shared" ca="1" si="437"/>
        <v>138</v>
      </c>
      <c r="H14002" s="4">
        <f ca="1">+Data_TABLE[[#This Row],[Qty]]*Data_TABLE[[#This Row],[Unit Price]]</f>
        <v>138</v>
      </c>
      <c r="I14002" s="7">
        <v>42392</v>
      </c>
      <c r="J14002" s="10">
        <f>EOMONTH(Data_TABLE[[#This Row],[Date Sold]],0)</f>
        <v>42400</v>
      </c>
    </row>
    <row r="14003" spans="2:10" x14ac:dyDescent="0.25">
      <c r="B14003" s="1" t="s">
        <v>41</v>
      </c>
      <c r="C14003" s="3" t="s">
        <v>56</v>
      </c>
      <c r="D14003" s="2" t="s">
        <v>50</v>
      </c>
      <c r="E14003" s="3" t="s">
        <v>44</v>
      </c>
      <c r="F14003" s="3">
        <f t="shared" ca="1" si="436"/>
        <v>4</v>
      </c>
      <c r="G14003" s="4">
        <f t="shared" ca="1" si="437"/>
        <v>184</v>
      </c>
      <c r="H14003" s="4">
        <f ca="1">+Data_TABLE[[#This Row],[Qty]]*Data_TABLE[[#This Row],[Unit Price]]</f>
        <v>736</v>
      </c>
      <c r="I14003" s="7">
        <v>42393</v>
      </c>
      <c r="J14003" s="10">
        <f>EOMONTH(Data_TABLE[[#This Row],[Date Sold]],0)</f>
        <v>42400</v>
      </c>
    </row>
    <row r="14004" spans="2:10" x14ac:dyDescent="0.25">
      <c r="B14004" s="1" t="s">
        <v>39</v>
      </c>
      <c r="C14004" s="3" t="s">
        <v>55</v>
      </c>
      <c r="D14004" s="2" t="s">
        <v>49</v>
      </c>
      <c r="E14004" s="3" t="s">
        <v>43</v>
      </c>
      <c r="F14004" s="3">
        <f t="shared" ca="1" si="436"/>
        <v>4</v>
      </c>
      <c r="G14004" s="4">
        <f t="shared" ca="1" si="437"/>
        <v>152</v>
      </c>
      <c r="H14004" s="4">
        <f ca="1">+Data_TABLE[[#This Row],[Qty]]*Data_TABLE[[#This Row],[Unit Price]]</f>
        <v>608</v>
      </c>
      <c r="I14004" s="7">
        <v>42393</v>
      </c>
      <c r="J14004" s="10">
        <f>EOMONTH(Data_TABLE[[#This Row],[Date Sold]],0)</f>
        <v>42400</v>
      </c>
    </row>
    <row r="14005" spans="2:10" x14ac:dyDescent="0.25">
      <c r="B14005" s="1" t="s">
        <v>40</v>
      </c>
      <c r="C14005" s="3" t="s">
        <v>54</v>
      </c>
      <c r="D14005" s="2" t="s">
        <v>48</v>
      </c>
      <c r="E14005" s="3" t="s">
        <v>42</v>
      </c>
      <c r="F14005" s="3">
        <f t="shared" ca="1" si="436"/>
        <v>4</v>
      </c>
      <c r="G14005" s="4">
        <f t="shared" ca="1" si="437"/>
        <v>68</v>
      </c>
      <c r="H14005" s="4">
        <f ca="1">+Data_TABLE[[#This Row],[Qty]]*Data_TABLE[[#This Row],[Unit Price]]</f>
        <v>272</v>
      </c>
      <c r="I14005" s="7">
        <v>42393</v>
      </c>
      <c r="J14005" s="10">
        <f>EOMONTH(Data_TABLE[[#This Row],[Date Sold]],0)</f>
        <v>42400</v>
      </c>
    </row>
    <row r="14006" spans="2:10" x14ac:dyDescent="0.25">
      <c r="B14006" s="1" t="s">
        <v>41</v>
      </c>
      <c r="C14006" s="3" t="s">
        <v>54</v>
      </c>
      <c r="D14006" s="2" t="s">
        <v>48</v>
      </c>
      <c r="E14006" s="3" t="s">
        <v>42</v>
      </c>
      <c r="F14006" s="3">
        <f t="shared" ca="1" si="436"/>
        <v>4</v>
      </c>
      <c r="G14006" s="4">
        <f t="shared" ca="1" si="437"/>
        <v>128</v>
      </c>
      <c r="H14006" s="4">
        <f ca="1">+Data_TABLE[[#This Row],[Qty]]*Data_TABLE[[#This Row],[Unit Price]]</f>
        <v>512</v>
      </c>
      <c r="I14006" s="7">
        <v>42393</v>
      </c>
      <c r="J14006" s="10">
        <f>EOMONTH(Data_TABLE[[#This Row],[Date Sold]],0)</f>
        <v>42400</v>
      </c>
    </row>
    <row r="14007" spans="2:10" x14ac:dyDescent="0.25">
      <c r="B14007" s="1" t="s">
        <v>37</v>
      </c>
      <c r="C14007" s="3" t="s">
        <v>56</v>
      </c>
      <c r="D14007" s="2" t="s">
        <v>52</v>
      </c>
      <c r="E14007" s="3" t="s">
        <v>46</v>
      </c>
      <c r="F14007" s="3">
        <f t="shared" ca="1" si="436"/>
        <v>2</v>
      </c>
      <c r="G14007" s="4">
        <f t="shared" ca="1" si="437"/>
        <v>60</v>
      </c>
      <c r="H14007" s="4">
        <f ca="1">+Data_TABLE[[#This Row],[Qty]]*Data_TABLE[[#This Row],[Unit Price]]</f>
        <v>120</v>
      </c>
      <c r="I14007" s="7">
        <v>42393</v>
      </c>
      <c r="J14007" s="10">
        <f>EOMONTH(Data_TABLE[[#This Row],[Date Sold]],0)</f>
        <v>42400</v>
      </c>
    </row>
    <row r="14008" spans="2:10" x14ac:dyDescent="0.25">
      <c r="B14008" s="1" t="s">
        <v>41</v>
      </c>
      <c r="C14008" s="3" t="s">
        <v>56</v>
      </c>
      <c r="D14008" s="2" t="s">
        <v>50</v>
      </c>
      <c r="E14008" s="3" t="s">
        <v>44</v>
      </c>
      <c r="F14008" s="3">
        <f t="shared" ca="1" si="436"/>
        <v>1</v>
      </c>
      <c r="G14008" s="4">
        <f t="shared" ca="1" si="437"/>
        <v>154</v>
      </c>
      <c r="H14008" s="4">
        <f ca="1">+Data_TABLE[[#This Row],[Qty]]*Data_TABLE[[#This Row],[Unit Price]]</f>
        <v>154</v>
      </c>
      <c r="I14008" s="7">
        <v>42393</v>
      </c>
      <c r="J14008" s="10">
        <f>EOMONTH(Data_TABLE[[#This Row],[Date Sold]],0)</f>
        <v>42400</v>
      </c>
    </row>
    <row r="14009" spans="2:10" x14ac:dyDescent="0.25">
      <c r="B14009" s="1" t="s">
        <v>38</v>
      </c>
      <c r="C14009" s="3" t="s">
        <v>54</v>
      </c>
      <c r="D14009" s="2" t="s">
        <v>48</v>
      </c>
      <c r="E14009" s="3" t="s">
        <v>42</v>
      </c>
      <c r="F14009" s="3">
        <f t="shared" ca="1" si="436"/>
        <v>1</v>
      </c>
      <c r="G14009" s="4">
        <f t="shared" ca="1" si="437"/>
        <v>76</v>
      </c>
      <c r="H14009" s="4">
        <f ca="1">+Data_TABLE[[#This Row],[Qty]]*Data_TABLE[[#This Row],[Unit Price]]</f>
        <v>76</v>
      </c>
      <c r="I14009" s="7">
        <v>42393</v>
      </c>
      <c r="J14009" s="10">
        <f>EOMONTH(Data_TABLE[[#This Row],[Date Sold]],0)</f>
        <v>42400</v>
      </c>
    </row>
    <row r="14010" spans="2:10" x14ac:dyDescent="0.25">
      <c r="B14010" s="1" t="s">
        <v>37</v>
      </c>
      <c r="C14010" s="3" t="s">
        <v>54</v>
      </c>
      <c r="D14010" s="2" t="s">
        <v>48</v>
      </c>
      <c r="E14010" s="3" t="s">
        <v>42</v>
      </c>
      <c r="F14010" s="3">
        <f t="shared" ca="1" si="436"/>
        <v>5</v>
      </c>
      <c r="G14010" s="4">
        <f t="shared" ca="1" si="437"/>
        <v>141</v>
      </c>
      <c r="H14010" s="4">
        <f ca="1">+Data_TABLE[[#This Row],[Qty]]*Data_TABLE[[#This Row],[Unit Price]]</f>
        <v>705</v>
      </c>
      <c r="I14010" s="7">
        <v>42393</v>
      </c>
      <c r="J14010" s="10">
        <f>EOMONTH(Data_TABLE[[#This Row],[Date Sold]],0)</f>
        <v>42400</v>
      </c>
    </row>
    <row r="14011" spans="2:10" x14ac:dyDescent="0.25">
      <c r="B14011" s="1" t="s">
        <v>41</v>
      </c>
      <c r="C14011" s="3" t="s">
        <v>55</v>
      </c>
      <c r="D14011" s="2" t="s">
        <v>49</v>
      </c>
      <c r="E14011" s="3" t="s">
        <v>43</v>
      </c>
      <c r="F14011" s="3">
        <f t="shared" ca="1" si="436"/>
        <v>2</v>
      </c>
      <c r="G14011" s="4">
        <f t="shared" ca="1" si="437"/>
        <v>163</v>
      </c>
      <c r="H14011" s="4">
        <f ca="1">+Data_TABLE[[#This Row],[Qty]]*Data_TABLE[[#This Row],[Unit Price]]</f>
        <v>326</v>
      </c>
      <c r="I14011" s="7">
        <v>42393</v>
      </c>
      <c r="J14011" s="10">
        <f>EOMONTH(Data_TABLE[[#This Row],[Date Sold]],0)</f>
        <v>42400</v>
      </c>
    </row>
    <row r="14012" spans="2:10" x14ac:dyDescent="0.25">
      <c r="B14012" s="1" t="s">
        <v>39</v>
      </c>
      <c r="C14012" s="3" t="s">
        <v>54</v>
      </c>
      <c r="D14012" s="2" t="s">
        <v>48</v>
      </c>
      <c r="E14012" s="3" t="s">
        <v>42</v>
      </c>
      <c r="F14012" s="3">
        <f t="shared" ca="1" si="436"/>
        <v>1</v>
      </c>
      <c r="G14012" s="4">
        <f t="shared" ca="1" si="437"/>
        <v>86</v>
      </c>
      <c r="H14012" s="4">
        <f ca="1">+Data_TABLE[[#This Row],[Qty]]*Data_TABLE[[#This Row],[Unit Price]]</f>
        <v>86</v>
      </c>
      <c r="I14012" s="7">
        <v>42393</v>
      </c>
      <c r="J14012" s="10">
        <f>EOMONTH(Data_TABLE[[#This Row],[Date Sold]],0)</f>
        <v>42400</v>
      </c>
    </row>
    <row r="14013" spans="2:10" x14ac:dyDescent="0.25">
      <c r="B14013" s="1" t="s">
        <v>39</v>
      </c>
      <c r="C14013" s="3" t="s">
        <v>56</v>
      </c>
      <c r="D14013" s="2" t="s">
        <v>52</v>
      </c>
      <c r="E14013" s="3" t="s">
        <v>46</v>
      </c>
      <c r="F14013" s="3">
        <f t="shared" ca="1" si="436"/>
        <v>3</v>
      </c>
      <c r="G14013" s="4">
        <f t="shared" ca="1" si="437"/>
        <v>192</v>
      </c>
      <c r="H14013" s="4">
        <f ca="1">+Data_TABLE[[#This Row],[Qty]]*Data_TABLE[[#This Row],[Unit Price]]</f>
        <v>576</v>
      </c>
      <c r="I14013" s="7">
        <v>42393</v>
      </c>
      <c r="J14013" s="10">
        <f>EOMONTH(Data_TABLE[[#This Row],[Date Sold]],0)</f>
        <v>42400</v>
      </c>
    </row>
    <row r="14014" spans="2:10" x14ac:dyDescent="0.25">
      <c r="B14014" s="1" t="s">
        <v>38</v>
      </c>
      <c r="C14014" s="3" t="s">
        <v>55</v>
      </c>
      <c r="D14014" s="2" t="s">
        <v>49</v>
      </c>
      <c r="E14014" s="3" t="s">
        <v>43</v>
      </c>
      <c r="F14014" s="3">
        <f t="shared" ca="1" si="436"/>
        <v>3</v>
      </c>
      <c r="G14014" s="4">
        <f t="shared" ca="1" si="437"/>
        <v>189</v>
      </c>
      <c r="H14014" s="4">
        <f ca="1">+Data_TABLE[[#This Row],[Qty]]*Data_TABLE[[#This Row],[Unit Price]]</f>
        <v>567</v>
      </c>
      <c r="I14014" s="7">
        <v>42393</v>
      </c>
      <c r="J14014" s="10">
        <f>EOMONTH(Data_TABLE[[#This Row],[Date Sold]],0)</f>
        <v>42400</v>
      </c>
    </row>
    <row r="14015" spans="2:10" x14ac:dyDescent="0.25">
      <c r="B14015" s="1" t="s">
        <v>40</v>
      </c>
      <c r="C14015" s="3" t="s">
        <v>56</v>
      </c>
      <c r="D14015" s="2" t="s">
        <v>52</v>
      </c>
      <c r="E14015" s="3" t="s">
        <v>46</v>
      </c>
      <c r="F14015" s="3">
        <f t="shared" ca="1" si="436"/>
        <v>3</v>
      </c>
      <c r="G14015" s="4">
        <f t="shared" ca="1" si="437"/>
        <v>164</v>
      </c>
      <c r="H14015" s="4">
        <f ca="1">+Data_TABLE[[#This Row],[Qty]]*Data_TABLE[[#This Row],[Unit Price]]</f>
        <v>492</v>
      </c>
      <c r="I14015" s="7">
        <v>42393</v>
      </c>
      <c r="J14015" s="10">
        <f>EOMONTH(Data_TABLE[[#This Row],[Date Sold]],0)</f>
        <v>42400</v>
      </c>
    </row>
    <row r="14016" spans="2:10" x14ac:dyDescent="0.25">
      <c r="B14016" s="1" t="s">
        <v>36</v>
      </c>
      <c r="C14016" s="3" t="s">
        <v>54</v>
      </c>
      <c r="D14016" s="2" t="s">
        <v>48</v>
      </c>
      <c r="E14016" s="3" t="s">
        <v>42</v>
      </c>
      <c r="F14016" s="3">
        <f t="shared" ca="1" si="436"/>
        <v>4</v>
      </c>
      <c r="G14016" s="4">
        <f t="shared" ca="1" si="437"/>
        <v>94</v>
      </c>
      <c r="H14016" s="4">
        <f ca="1">+Data_TABLE[[#This Row],[Qty]]*Data_TABLE[[#This Row],[Unit Price]]</f>
        <v>376</v>
      </c>
      <c r="I14016" s="7">
        <v>42393</v>
      </c>
      <c r="J14016" s="10">
        <f>EOMONTH(Data_TABLE[[#This Row],[Date Sold]],0)</f>
        <v>42400</v>
      </c>
    </row>
    <row r="14017" spans="2:10" x14ac:dyDescent="0.25">
      <c r="B14017" s="1" t="s">
        <v>38</v>
      </c>
      <c r="C14017" s="3" t="s">
        <v>56</v>
      </c>
      <c r="D14017" s="2" t="s">
        <v>52</v>
      </c>
      <c r="E14017" s="3" t="s">
        <v>46</v>
      </c>
      <c r="F14017" s="3">
        <f t="shared" ca="1" si="436"/>
        <v>3</v>
      </c>
      <c r="G14017" s="4">
        <f t="shared" ca="1" si="437"/>
        <v>73</v>
      </c>
      <c r="H14017" s="4">
        <f ca="1">+Data_TABLE[[#This Row],[Qty]]*Data_TABLE[[#This Row],[Unit Price]]</f>
        <v>219</v>
      </c>
      <c r="I14017" s="7">
        <v>42393</v>
      </c>
      <c r="J14017" s="10">
        <f>EOMONTH(Data_TABLE[[#This Row],[Date Sold]],0)</f>
        <v>42400</v>
      </c>
    </row>
    <row r="14018" spans="2:10" x14ac:dyDescent="0.25">
      <c r="B14018" s="1" t="s">
        <v>36</v>
      </c>
      <c r="C14018" s="3" t="s">
        <v>56</v>
      </c>
      <c r="D14018" s="2" t="s">
        <v>50</v>
      </c>
      <c r="E14018" s="3" t="s">
        <v>44</v>
      </c>
      <c r="F14018" s="3">
        <f t="shared" ca="1" si="436"/>
        <v>4</v>
      </c>
      <c r="G14018" s="4">
        <f t="shared" ca="1" si="437"/>
        <v>113</v>
      </c>
      <c r="H14018" s="4">
        <f ca="1">+Data_TABLE[[#This Row],[Qty]]*Data_TABLE[[#This Row],[Unit Price]]</f>
        <v>452</v>
      </c>
      <c r="I14018" s="7">
        <v>42393</v>
      </c>
      <c r="J14018" s="10">
        <f>EOMONTH(Data_TABLE[[#This Row],[Date Sold]],0)</f>
        <v>42400</v>
      </c>
    </row>
    <row r="14019" spans="2:10" x14ac:dyDescent="0.25">
      <c r="B14019" s="1" t="s">
        <v>40</v>
      </c>
      <c r="C14019" s="3" t="s">
        <v>56</v>
      </c>
      <c r="D14019" s="2" t="s">
        <v>52</v>
      </c>
      <c r="E14019" s="3" t="s">
        <v>46</v>
      </c>
      <c r="F14019" s="3">
        <f t="shared" ca="1" si="436"/>
        <v>2</v>
      </c>
      <c r="G14019" s="4">
        <f t="shared" ca="1" si="437"/>
        <v>102</v>
      </c>
      <c r="H14019" s="4">
        <f ca="1">+Data_TABLE[[#This Row],[Qty]]*Data_TABLE[[#This Row],[Unit Price]]</f>
        <v>204</v>
      </c>
      <c r="I14019" s="7">
        <v>42393</v>
      </c>
      <c r="J14019" s="10">
        <f>EOMONTH(Data_TABLE[[#This Row],[Date Sold]],0)</f>
        <v>42400</v>
      </c>
    </row>
    <row r="14020" spans="2:10" x14ac:dyDescent="0.25">
      <c r="B14020" s="1" t="s">
        <v>40</v>
      </c>
      <c r="C14020" s="3" t="s">
        <v>54</v>
      </c>
      <c r="D14020" s="2" t="s">
        <v>48</v>
      </c>
      <c r="E14020" s="3" t="s">
        <v>42</v>
      </c>
      <c r="F14020" s="3">
        <f t="shared" ca="1" si="436"/>
        <v>1</v>
      </c>
      <c r="G14020" s="4">
        <f t="shared" ca="1" si="437"/>
        <v>111</v>
      </c>
      <c r="H14020" s="4">
        <f ca="1">+Data_TABLE[[#This Row],[Qty]]*Data_TABLE[[#This Row],[Unit Price]]</f>
        <v>111</v>
      </c>
      <c r="I14020" s="7">
        <v>42393</v>
      </c>
      <c r="J14020" s="10">
        <f>EOMONTH(Data_TABLE[[#This Row],[Date Sold]],0)</f>
        <v>42400</v>
      </c>
    </row>
    <row r="14021" spans="2:10" x14ac:dyDescent="0.25">
      <c r="B14021" s="1" t="s">
        <v>40</v>
      </c>
      <c r="C14021" s="3" t="s">
        <v>55</v>
      </c>
      <c r="D14021" s="2" t="s">
        <v>51</v>
      </c>
      <c r="E14021" s="3" t="s">
        <v>45</v>
      </c>
      <c r="F14021" s="3">
        <f t="shared" ca="1" si="436"/>
        <v>3</v>
      </c>
      <c r="G14021" s="4">
        <f t="shared" ca="1" si="437"/>
        <v>189</v>
      </c>
      <c r="H14021" s="4">
        <f ca="1">+Data_TABLE[[#This Row],[Qty]]*Data_TABLE[[#This Row],[Unit Price]]</f>
        <v>567</v>
      </c>
      <c r="I14021" s="7">
        <v>42393</v>
      </c>
      <c r="J14021" s="10">
        <f>EOMONTH(Data_TABLE[[#This Row],[Date Sold]],0)</f>
        <v>42400</v>
      </c>
    </row>
    <row r="14022" spans="2:10" x14ac:dyDescent="0.25">
      <c r="B14022" s="1" t="s">
        <v>39</v>
      </c>
      <c r="C14022" s="3" t="s">
        <v>56</v>
      </c>
      <c r="D14022" s="2" t="s">
        <v>50</v>
      </c>
      <c r="E14022" s="3" t="s">
        <v>44</v>
      </c>
      <c r="F14022" s="3">
        <f t="shared" ca="1" si="436"/>
        <v>5</v>
      </c>
      <c r="G14022" s="4">
        <f t="shared" ca="1" si="437"/>
        <v>113</v>
      </c>
      <c r="H14022" s="4">
        <f ca="1">+Data_TABLE[[#This Row],[Qty]]*Data_TABLE[[#This Row],[Unit Price]]</f>
        <v>565</v>
      </c>
      <c r="I14022" s="7">
        <v>42393</v>
      </c>
      <c r="J14022" s="10">
        <f>EOMONTH(Data_TABLE[[#This Row],[Date Sold]],0)</f>
        <v>42400</v>
      </c>
    </row>
    <row r="14023" spans="2:10" x14ac:dyDescent="0.25">
      <c r="B14023" s="1" t="s">
        <v>37</v>
      </c>
      <c r="C14023" s="3" t="s">
        <v>56</v>
      </c>
      <c r="D14023" s="2" t="s">
        <v>50</v>
      </c>
      <c r="E14023" s="3" t="s">
        <v>44</v>
      </c>
      <c r="F14023" s="3">
        <f t="shared" ca="1" si="436"/>
        <v>5</v>
      </c>
      <c r="G14023" s="4">
        <f t="shared" ca="1" si="437"/>
        <v>165</v>
      </c>
      <c r="H14023" s="4">
        <f ca="1">+Data_TABLE[[#This Row],[Qty]]*Data_TABLE[[#This Row],[Unit Price]]</f>
        <v>825</v>
      </c>
      <c r="I14023" s="7">
        <v>42393</v>
      </c>
      <c r="J14023" s="10">
        <f>EOMONTH(Data_TABLE[[#This Row],[Date Sold]],0)</f>
        <v>42400</v>
      </c>
    </row>
    <row r="14024" spans="2:10" x14ac:dyDescent="0.25">
      <c r="B14024" s="1" t="s">
        <v>36</v>
      </c>
      <c r="C14024" s="3" t="s">
        <v>55</v>
      </c>
      <c r="D14024" s="2" t="s">
        <v>49</v>
      </c>
      <c r="E14024" s="3" t="s">
        <v>43</v>
      </c>
      <c r="F14024" s="3">
        <f t="shared" ca="1" si="436"/>
        <v>4</v>
      </c>
      <c r="G14024" s="4">
        <f t="shared" ca="1" si="437"/>
        <v>83</v>
      </c>
      <c r="H14024" s="4">
        <f ca="1">+Data_TABLE[[#This Row],[Qty]]*Data_TABLE[[#This Row],[Unit Price]]</f>
        <v>332</v>
      </c>
      <c r="I14024" s="7">
        <v>42393</v>
      </c>
      <c r="J14024" s="10">
        <f>EOMONTH(Data_TABLE[[#This Row],[Date Sold]],0)</f>
        <v>42400</v>
      </c>
    </row>
    <row r="14025" spans="2:10" x14ac:dyDescent="0.25">
      <c r="B14025" s="1" t="s">
        <v>36</v>
      </c>
      <c r="C14025" s="3" t="s">
        <v>55</v>
      </c>
      <c r="D14025" s="2" t="s">
        <v>51</v>
      </c>
      <c r="E14025" s="3" t="s">
        <v>45</v>
      </c>
      <c r="F14025" s="3">
        <f t="shared" ca="1" si="436"/>
        <v>4</v>
      </c>
      <c r="G14025" s="4">
        <f t="shared" ca="1" si="437"/>
        <v>193</v>
      </c>
      <c r="H14025" s="4">
        <f ca="1">+Data_TABLE[[#This Row],[Qty]]*Data_TABLE[[#This Row],[Unit Price]]</f>
        <v>772</v>
      </c>
      <c r="I14025" s="7">
        <v>42393</v>
      </c>
      <c r="J14025" s="10">
        <f>EOMONTH(Data_TABLE[[#This Row],[Date Sold]],0)</f>
        <v>42400</v>
      </c>
    </row>
    <row r="14026" spans="2:10" x14ac:dyDescent="0.25">
      <c r="B14026" s="1" t="s">
        <v>36</v>
      </c>
      <c r="C14026" s="3" t="s">
        <v>56</v>
      </c>
      <c r="D14026" s="2" t="s">
        <v>52</v>
      </c>
      <c r="E14026" s="3" t="s">
        <v>46</v>
      </c>
      <c r="F14026" s="3">
        <f t="shared" ca="1" si="436"/>
        <v>5</v>
      </c>
      <c r="G14026" s="4">
        <f t="shared" ca="1" si="437"/>
        <v>161</v>
      </c>
      <c r="H14026" s="4">
        <f ca="1">+Data_TABLE[[#This Row],[Qty]]*Data_TABLE[[#This Row],[Unit Price]]</f>
        <v>805</v>
      </c>
      <c r="I14026" s="7">
        <v>42393</v>
      </c>
      <c r="J14026" s="10">
        <f>EOMONTH(Data_TABLE[[#This Row],[Date Sold]],0)</f>
        <v>42400</v>
      </c>
    </row>
    <row r="14027" spans="2:10" x14ac:dyDescent="0.25">
      <c r="B14027" s="1" t="s">
        <v>39</v>
      </c>
      <c r="C14027" s="3" t="s">
        <v>56</v>
      </c>
      <c r="D14027" s="2" t="s">
        <v>50</v>
      </c>
      <c r="E14027" s="3" t="s">
        <v>44</v>
      </c>
      <c r="F14027" s="3">
        <f t="shared" ca="1" si="436"/>
        <v>1</v>
      </c>
      <c r="G14027" s="4">
        <f t="shared" ca="1" si="437"/>
        <v>162</v>
      </c>
      <c r="H14027" s="4">
        <f ca="1">+Data_TABLE[[#This Row],[Qty]]*Data_TABLE[[#This Row],[Unit Price]]</f>
        <v>162</v>
      </c>
      <c r="I14027" s="7">
        <v>42393</v>
      </c>
      <c r="J14027" s="10">
        <f>EOMONTH(Data_TABLE[[#This Row],[Date Sold]],0)</f>
        <v>42400</v>
      </c>
    </row>
    <row r="14028" spans="2:10" x14ac:dyDescent="0.25">
      <c r="B14028" s="1" t="s">
        <v>38</v>
      </c>
      <c r="C14028" s="3" t="s">
        <v>54</v>
      </c>
      <c r="D14028" s="2" t="s">
        <v>48</v>
      </c>
      <c r="E14028" s="3" t="s">
        <v>42</v>
      </c>
      <c r="F14028" s="3">
        <f t="shared" ca="1" si="436"/>
        <v>5</v>
      </c>
      <c r="G14028" s="4">
        <f t="shared" ca="1" si="437"/>
        <v>104</v>
      </c>
      <c r="H14028" s="4">
        <f ca="1">+Data_TABLE[[#This Row],[Qty]]*Data_TABLE[[#This Row],[Unit Price]]</f>
        <v>520</v>
      </c>
      <c r="I14028" s="7">
        <v>42393</v>
      </c>
      <c r="J14028" s="10">
        <f>EOMONTH(Data_TABLE[[#This Row],[Date Sold]],0)</f>
        <v>42400</v>
      </c>
    </row>
    <row r="14029" spans="2:10" x14ac:dyDescent="0.25">
      <c r="B14029" s="1" t="s">
        <v>41</v>
      </c>
      <c r="C14029" s="3" t="s">
        <v>54</v>
      </c>
      <c r="D14029" s="2" t="s">
        <v>48</v>
      </c>
      <c r="E14029" s="3" t="s">
        <v>42</v>
      </c>
      <c r="F14029" s="3">
        <f t="shared" ca="1" si="436"/>
        <v>5</v>
      </c>
      <c r="G14029" s="4">
        <f t="shared" ca="1" si="437"/>
        <v>122</v>
      </c>
      <c r="H14029" s="4">
        <f ca="1">+Data_TABLE[[#This Row],[Qty]]*Data_TABLE[[#This Row],[Unit Price]]</f>
        <v>610</v>
      </c>
      <c r="I14029" s="7">
        <v>42393</v>
      </c>
      <c r="J14029" s="10">
        <f>EOMONTH(Data_TABLE[[#This Row],[Date Sold]],0)</f>
        <v>42400</v>
      </c>
    </row>
    <row r="14030" spans="2:10" x14ac:dyDescent="0.25">
      <c r="B14030" s="1" t="s">
        <v>38</v>
      </c>
      <c r="C14030" s="3" t="s">
        <v>55</v>
      </c>
      <c r="D14030" s="2" t="s">
        <v>51</v>
      </c>
      <c r="E14030" s="3" t="s">
        <v>45</v>
      </c>
      <c r="F14030" s="3">
        <f t="shared" ca="1" si="436"/>
        <v>2</v>
      </c>
      <c r="G14030" s="4">
        <f t="shared" ca="1" si="437"/>
        <v>188</v>
      </c>
      <c r="H14030" s="4">
        <f ca="1">+Data_TABLE[[#This Row],[Qty]]*Data_TABLE[[#This Row],[Unit Price]]</f>
        <v>376</v>
      </c>
      <c r="I14030" s="7">
        <v>42393</v>
      </c>
      <c r="J14030" s="10">
        <f>EOMONTH(Data_TABLE[[#This Row],[Date Sold]],0)</f>
        <v>42400</v>
      </c>
    </row>
    <row r="14031" spans="2:10" x14ac:dyDescent="0.25">
      <c r="B14031" s="1" t="s">
        <v>36</v>
      </c>
      <c r="C14031" s="3" t="s">
        <v>54</v>
      </c>
      <c r="D14031" s="2" t="s">
        <v>48</v>
      </c>
      <c r="E14031" s="3" t="s">
        <v>42</v>
      </c>
      <c r="F14031" s="3">
        <f t="shared" ca="1" si="436"/>
        <v>4</v>
      </c>
      <c r="G14031" s="4">
        <f t="shared" ca="1" si="437"/>
        <v>104</v>
      </c>
      <c r="H14031" s="4">
        <f ca="1">+Data_TABLE[[#This Row],[Qty]]*Data_TABLE[[#This Row],[Unit Price]]</f>
        <v>416</v>
      </c>
      <c r="I14031" s="7">
        <v>42393</v>
      </c>
      <c r="J14031" s="10">
        <f>EOMONTH(Data_TABLE[[#This Row],[Date Sold]],0)</f>
        <v>42400</v>
      </c>
    </row>
    <row r="14032" spans="2:10" x14ac:dyDescent="0.25">
      <c r="B14032" s="1" t="s">
        <v>38</v>
      </c>
      <c r="C14032" s="3" t="s">
        <v>54</v>
      </c>
      <c r="D14032" s="2" t="s">
        <v>48</v>
      </c>
      <c r="E14032" s="3" t="s">
        <v>42</v>
      </c>
      <c r="F14032" s="3">
        <f t="shared" ca="1" si="436"/>
        <v>2</v>
      </c>
      <c r="G14032" s="4">
        <f t="shared" ca="1" si="437"/>
        <v>73</v>
      </c>
      <c r="H14032" s="4">
        <f ca="1">+Data_TABLE[[#This Row],[Qty]]*Data_TABLE[[#This Row],[Unit Price]]</f>
        <v>146</v>
      </c>
      <c r="I14032" s="7">
        <v>42393</v>
      </c>
      <c r="J14032" s="10">
        <f>EOMONTH(Data_TABLE[[#This Row],[Date Sold]],0)</f>
        <v>42400</v>
      </c>
    </row>
    <row r="14033" spans="2:10" x14ac:dyDescent="0.25">
      <c r="B14033" s="1" t="s">
        <v>37</v>
      </c>
      <c r="C14033" s="3" t="s">
        <v>54</v>
      </c>
      <c r="D14033" s="2" t="s">
        <v>48</v>
      </c>
      <c r="E14033" s="3" t="s">
        <v>42</v>
      </c>
      <c r="F14033" s="3">
        <f t="shared" ca="1" si="436"/>
        <v>4</v>
      </c>
      <c r="G14033" s="4">
        <f t="shared" ca="1" si="437"/>
        <v>163</v>
      </c>
      <c r="H14033" s="4">
        <f ca="1">+Data_TABLE[[#This Row],[Qty]]*Data_TABLE[[#This Row],[Unit Price]]</f>
        <v>652</v>
      </c>
      <c r="I14033" s="7">
        <v>42393</v>
      </c>
      <c r="J14033" s="10">
        <f>EOMONTH(Data_TABLE[[#This Row],[Date Sold]],0)</f>
        <v>42400</v>
      </c>
    </row>
    <row r="14034" spans="2:10" x14ac:dyDescent="0.25">
      <c r="B14034" s="1" t="s">
        <v>41</v>
      </c>
      <c r="C14034" s="3" t="s">
        <v>56</v>
      </c>
      <c r="D14034" s="2" t="s">
        <v>52</v>
      </c>
      <c r="E14034" s="3" t="s">
        <v>46</v>
      </c>
      <c r="F14034" s="3">
        <f t="shared" ca="1" si="436"/>
        <v>3</v>
      </c>
      <c r="G14034" s="4">
        <f t="shared" ca="1" si="437"/>
        <v>198</v>
      </c>
      <c r="H14034" s="4">
        <f ca="1">+Data_TABLE[[#This Row],[Qty]]*Data_TABLE[[#This Row],[Unit Price]]</f>
        <v>594</v>
      </c>
      <c r="I14034" s="7">
        <v>42393</v>
      </c>
      <c r="J14034" s="10">
        <f>EOMONTH(Data_TABLE[[#This Row],[Date Sold]],0)</f>
        <v>42400</v>
      </c>
    </row>
    <row r="14035" spans="2:10" x14ac:dyDescent="0.25">
      <c r="B14035" s="1" t="s">
        <v>39</v>
      </c>
      <c r="C14035" s="3" t="s">
        <v>55</v>
      </c>
      <c r="D14035" s="2" t="s">
        <v>49</v>
      </c>
      <c r="E14035" s="3" t="s">
        <v>43</v>
      </c>
      <c r="F14035" s="3">
        <f t="shared" ca="1" si="436"/>
        <v>2</v>
      </c>
      <c r="G14035" s="4">
        <f t="shared" ca="1" si="437"/>
        <v>80</v>
      </c>
      <c r="H14035" s="4">
        <f ca="1">+Data_TABLE[[#This Row],[Qty]]*Data_TABLE[[#This Row],[Unit Price]]</f>
        <v>160</v>
      </c>
      <c r="I14035" s="7">
        <v>42393</v>
      </c>
      <c r="J14035" s="10">
        <f>EOMONTH(Data_TABLE[[#This Row],[Date Sold]],0)</f>
        <v>42400</v>
      </c>
    </row>
    <row r="14036" spans="2:10" x14ac:dyDescent="0.25">
      <c r="B14036" s="1" t="s">
        <v>40</v>
      </c>
      <c r="C14036" s="3" t="s">
        <v>56</v>
      </c>
      <c r="D14036" s="2" t="s">
        <v>52</v>
      </c>
      <c r="E14036" s="3" t="s">
        <v>46</v>
      </c>
      <c r="F14036" s="3">
        <f t="shared" ca="1" si="436"/>
        <v>5</v>
      </c>
      <c r="G14036" s="4">
        <f t="shared" ca="1" si="437"/>
        <v>143</v>
      </c>
      <c r="H14036" s="4">
        <f ca="1">+Data_TABLE[[#This Row],[Qty]]*Data_TABLE[[#This Row],[Unit Price]]</f>
        <v>715</v>
      </c>
      <c r="I14036" s="7">
        <v>42393</v>
      </c>
      <c r="J14036" s="10">
        <f>EOMONTH(Data_TABLE[[#This Row],[Date Sold]],0)</f>
        <v>42400</v>
      </c>
    </row>
    <row r="14037" spans="2:10" x14ac:dyDescent="0.25">
      <c r="B14037" s="1" t="s">
        <v>41</v>
      </c>
      <c r="C14037" s="3" t="s">
        <v>54</v>
      </c>
      <c r="D14037" s="2" t="s">
        <v>48</v>
      </c>
      <c r="E14037" s="3" t="s">
        <v>42</v>
      </c>
      <c r="F14037" s="3">
        <f t="shared" ca="1" si="436"/>
        <v>3</v>
      </c>
      <c r="G14037" s="4">
        <f t="shared" ca="1" si="437"/>
        <v>87</v>
      </c>
      <c r="H14037" s="4">
        <f ca="1">+Data_TABLE[[#This Row],[Qty]]*Data_TABLE[[#This Row],[Unit Price]]</f>
        <v>261</v>
      </c>
      <c r="I14037" s="7">
        <v>42393</v>
      </c>
      <c r="J14037" s="10">
        <f>EOMONTH(Data_TABLE[[#This Row],[Date Sold]],0)</f>
        <v>42400</v>
      </c>
    </row>
    <row r="14038" spans="2:10" x14ac:dyDescent="0.25">
      <c r="B14038" s="1" t="s">
        <v>40</v>
      </c>
      <c r="C14038" s="3" t="s">
        <v>55</v>
      </c>
      <c r="D14038" s="2" t="s">
        <v>49</v>
      </c>
      <c r="E14038" s="3" t="s">
        <v>43</v>
      </c>
      <c r="F14038" s="3">
        <f t="shared" ca="1" si="436"/>
        <v>3</v>
      </c>
      <c r="G14038" s="4">
        <f t="shared" ca="1" si="437"/>
        <v>118</v>
      </c>
      <c r="H14038" s="4">
        <f ca="1">+Data_TABLE[[#This Row],[Qty]]*Data_TABLE[[#This Row],[Unit Price]]</f>
        <v>354</v>
      </c>
      <c r="I14038" s="7">
        <v>42393</v>
      </c>
      <c r="J14038" s="10">
        <f>EOMONTH(Data_TABLE[[#This Row],[Date Sold]],0)</f>
        <v>42400</v>
      </c>
    </row>
    <row r="14039" spans="2:10" x14ac:dyDescent="0.25">
      <c r="B14039" s="1" t="s">
        <v>39</v>
      </c>
      <c r="C14039" s="3" t="s">
        <v>55</v>
      </c>
      <c r="D14039" s="2" t="s">
        <v>49</v>
      </c>
      <c r="E14039" s="3" t="s">
        <v>43</v>
      </c>
      <c r="F14039" s="3">
        <f t="shared" ca="1" si="436"/>
        <v>1</v>
      </c>
      <c r="G14039" s="4">
        <f t="shared" ca="1" si="437"/>
        <v>78</v>
      </c>
      <c r="H14039" s="4">
        <f ca="1">+Data_TABLE[[#This Row],[Qty]]*Data_TABLE[[#This Row],[Unit Price]]</f>
        <v>78</v>
      </c>
      <c r="I14039" s="7">
        <v>42393</v>
      </c>
      <c r="J14039" s="10">
        <f>EOMONTH(Data_TABLE[[#This Row],[Date Sold]],0)</f>
        <v>42400</v>
      </c>
    </row>
    <row r="14040" spans="2:10" x14ac:dyDescent="0.25">
      <c r="B14040" s="1" t="s">
        <v>40</v>
      </c>
      <c r="C14040" s="3" t="s">
        <v>56</v>
      </c>
      <c r="D14040" s="2" t="s">
        <v>52</v>
      </c>
      <c r="E14040" s="3" t="s">
        <v>46</v>
      </c>
      <c r="F14040" s="3">
        <f t="shared" ca="1" si="436"/>
        <v>4</v>
      </c>
      <c r="G14040" s="4">
        <f t="shared" ca="1" si="437"/>
        <v>85</v>
      </c>
      <c r="H14040" s="4">
        <f ca="1">+Data_TABLE[[#This Row],[Qty]]*Data_TABLE[[#This Row],[Unit Price]]</f>
        <v>340</v>
      </c>
      <c r="I14040" s="7">
        <v>42393</v>
      </c>
      <c r="J14040" s="10">
        <f>EOMONTH(Data_TABLE[[#This Row],[Date Sold]],0)</f>
        <v>42400</v>
      </c>
    </row>
    <row r="14041" spans="2:10" x14ac:dyDescent="0.25">
      <c r="B14041" s="1" t="s">
        <v>41</v>
      </c>
      <c r="C14041" s="3" t="s">
        <v>55</v>
      </c>
      <c r="D14041" s="2" t="s">
        <v>49</v>
      </c>
      <c r="E14041" s="3" t="s">
        <v>43</v>
      </c>
      <c r="F14041" s="3">
        <f t="shared" ca="1" si="436"/>
        <v>2</v>
      </c>
      <c r="G14041" s="4">
        <f t="shared" ca="1" si="437"/>
        <v>137</v>
      </c>
      <c r="H14041" s="4">
        <f ca="1">+Data_TABLE[[#This Row],[Qty]]*Data_TABLE[[#This Row],[Unit Price]]</f>
        <v>274</v>
      </c>
      <c r="I14041" s="7">
        <v>42393</v>
      </c>
      <c r="J14041" s="10">
        <f>EOMONTH(Data_TABLE[[#This Row],[Date Sold]],0)</f>
        <v>42400</v>
      </c>
    </row>
    <row r="14042" spans="2:10" x14ac:dyDescent="0.25">
      <c r="B14042" s="1" t="s">
        <v>40</v>
      </c>
      <c r="C14042" s="3" t="s">
        <v>55</v>
      </c>
      <c r="D14042" s="2" t="s">
        <v>51</v>
      </c>
      <c r="E14042" s="3" t="s">
        <v>45</v>
      </c>
      <c r="F14042" s="3">
        <f t="shared" ca="1" si="436"/>
        <v>1</v>
      </c>
      <c r="G14042" s="4">
        <f t="shared" ca="1" si="437"/>
        <v>62</v>
      </c>
      <c r="H14042" s="4">
        <f ca="1">+Data_TABLE[[#This Row],[Qty]]*Data_TABLE[[#This Row],[Unit Price]]</f>
        <v>62</v>
      </c>
      <c r="I14042" s="7">
        <v>42393</v>
      </c>
      <c r="J14042" s="10">
        <f>EOMONTH(Data_TABLE[[#This Row],[Date Sold]],0)</f>
        <v>42400</v>
      </c>
    </row>
    <row r="14043" spans="2:10" x14ac:dyDescent="0.25">
      <c r="B14043" s="1" t="s">
        <v>41</v>
      </c>
      <c r="C14043" s="3" t="s">
        <v>56</v>
      </c>
      <c r="D14043" s="2" t="s">
        <v>50</v>
      </c>
      <c r="E14043" s="3" t="s">
        <v>44</v>
      </c>
      <c r="F14043" s="3">
        <f t="shared" ca="1" si="436"/>
        <v>1</v>
      </c>
      <c r="G14043" s="4">
        <f t="shared" ca="1" si="437"/>
        <v>180</v>
      </c>
      <c r="H14043" s="4">
        <f ca="1">+Data_TABLE[[#This Row],[Qty]]*Data_TABLE[[#This Row],[Unit Price]]</f>
        <v>180</v>
      </c>
      <c r="I14043" s="7">
        <v>42393</v>
      </c>
      <c r="J14043" s="10">
        <f>EOMONTH(Data_TABLE[[#This Row],[Date Sold]],0)</f>
        <v>42400</v>
      </c>
    </row>
    <row r="14044" spans="2:10" x14ac:dyDescent="0.25">
      <c r="B14044" s="1" t="s">
        <v>38</v>
      </c>
      <c r="C14044" s="3" t="s">
        <v>56</v>
      </c>
      <c r="D14044" s="2" t="s">
        <v>52</v>
      </c>
      <c r="E14044" s="3" t="s">
        <v>46</v>
      </c>
      <c r="F14044" s="3">
        <f t="shared" ca="1" si="436"/>
        <v>5</v>
      </c>
      <c r="G14044" s="4">
        <f t="shared" ca="1" si="437"/>
        <v>162</v>
      </c>
      <c r="H14044" s="4">
        <f ca="1">+Data_TABLE[[#This Row],[Qty]]*Data_TABLE[[#This Row],[Unit Price]]</f>
        <v>810</v>
      </c>
      <c r="I14044" s="7">
        <v>42393</v>
      </c>
      <c r="J14044" s="10">
        <f>EOMONTH(Data_TABLE[[#This Row],[Date Sold]],0)</f>
        <v>42400</v>
      </c>
    </row>
    <row r="14045" spans="2:10" x14ac:dyDescent="0.25">
      <c r="B14045" s="1" t="s">
        <v>40</v>
      </c>
      <c r="C14045" s="3" t="s">
        <v>54</v>
      </c>
      <c r="D14045" s="2" t="s">
        <v>48</v>
      </c>
      <c r="E14045" s="3" t="s">
        <v>42</v>
      </c>
      <c r="F14045" s="3">
        <f t="shared" ca="1" si="436"/>
        <v>5</v>
      </c>
      <c r="G14045" s="4">
        <f t="shared" ca="1" si="437"/>
        <v>114</v>
      </c>
      <c r="H14045" s="4">
        <f ca="1">+Data_TABLE[[#This Row],[Qty]]*Data_TABLE[[#This Row],[Unit Price]]</f>
        <v>570</v>
      </c>
      <c r="I14045" s="7">
        <v>42393</v>
      </c>
      <c r="J14045" s="10">
        <f>EOMONTH(Data_TABLE[[#This Row],[Date Sold]],0)</f>
        <v>42400</v>
      </c>
    </row>
    <row r="14046" spans="2:10" x14ac:dyDescent="0.25">
      <c r="B14046" s="1" t="s">
        <v>40</v>
      </c>
      <c r="C14046" s="3" t="s">
        <v>55</v>
      </c>
      <c r="D14046" s="2" t="s">
        <v>49</v>
      </c>
      <c r="E14046" s="3" t="s">
        <v>43</v>
      </c>
      <c r="F14046" s="3">
        <f t="shared" ca="1" si="436"/>
        <v>3</v>
      </c>
      <c r="G14046" s="4">
        <f t="shared" ca="1" si="437"/>
        <v>171</v>
      </c>
      <c r="H14046" s="4">
        <f ca="1">+Data_TABLE[[#This Row],[Qty]]*Data_TABLE[[#This Row],[Unit Price]]</f>
        <v>513</v>
      </c>
      <c r="I14046" s="7">
        <v>42393</v>
      </c>
      <c r="J14046" s="10">
        <f>EOMONTH(Data_TABLE[[#This Row],[Date Sold]],0)</f>
        <v>42400</v>
      </c>
    </row>
    <row r="14047" spans="2:10" x14ac:dyDescent="0.25">
      <c r="B14047" s="1" t="s">
        <v>37</v>
      </c>
      <c r="C14047" s="3" t="s">
        <v>55</v>
      </c>
      <c r="D14047" s="2" t="s">
        <v>51</v>
      </c>
      <c r="E14047" s="3" t="s">
        <v>45</v>
      </c>
      <c r="F14047" s="3">
        <f t="shared" ca="1" si="436"/>
        <v>3</v>
      </c>
      <c r="G14047" s="4">
        <f t="shared" ca="1" si="437"/>
        <v>89</v>
      </c>
      <c r="H14047" s="4">
        <f ca="1">+Data_TABLE[[#This Row],[Qty]]*Data_TABLE[[#This Row],[Unit Price]]</f>
        <v>267</v>
      </c>
      <c r="I14047" s="7">
        <v>42393</v>
      </c>
      <c r="J14047" s="10">
        <f>EOMONTH(Data_TABLE[[#This Row],[Date Sold]],0)</f>
        <v>42400</v>
      </c>
    </row>
    <row r="14048" spans="2:10" x14ac:dyDescent="0.25">
      <c r="B14048" s="1" t="s">
        <v>39</v>
      </c>
      <c r="C14048" s="3" t="s">
        <v>54</v>
      </c>
      <c r="D14048" s="2" t="s">
        <v>48</v>
      </c>
      <c r="E14048" s="3" t="s">
        <v>42</v>
      </c>
      <c r="F14048" s="3">
        <f t="shared" ca="1" si="436"/>
        <v>1</v>
      </c>
      <c r="G14048" s="4">
        <f t="shared" ca="1" si="437"/>
        <v>139</v>
      </c>
      <c r="H14048" s="4">
        <f ca="1">+Data_TABLE[[#This Row],[Qty]]*Data_TABLE[[#This Row],[Unit Price]]</f>
        <v>139</v>
      </c>
      <c r="I14048" s="7">
        <v>42393</v>
      </c>
      <c r="J14048" s="10">
        <f>EOMONTH(Data_TABLE[[#This Row],[Date Sold]],0)</f>
        <v>42400</v>
      </c>
    </row>
    <row r="14049" spans="2:10" x14ac:dyDescent="0.25">
      <c r="B14049" s="1" t="s">
        <v>37</v>
      </c>
      <c r="C14049" s="3" t="s">
        <v>55</v>
      </c>
      <c r="D14049" s="2" t="s">
        <v>49</v>
      </c>
      <c r="E14049" s="3" t="s">
        <v>43</v>
      </c>
      <c r="F14049" s="3">
        <f t="shared" ca="1" si="436"/>
        <v>5</v>
      </c>
      <c r="G14049" s="4">
        <f t="shared" ca="1" si="437"/>
        <v>193</v>
      </c>
      <c r="H14049" s="4">
        <f ca="1">+Data_TABLE[[#This Row],[Qty]]*Data_TABLE[[#This Row],[Unit Price]]</f>
        <v>965</v>
      </c>
      <c r="I14049" s="7">
        <v>42393</v>
      </c>
      <c r="J14049" s="10">
        <f>EOMONTH(Data_TABLE[[#This Row],[Date Sold]],0)</f>
        <v>42400</v>
      </c>
    </row>
    <row r="14050" spans="2:10" x14ac:dyDescent="0.25">
      <c r="B14050" s="1" t="s">
        <v>41</v>
      </c>
      <c r="C14050" s="3" t="s">
        <v>55</v>
      </c>
      <c r="D14050" s="2" t="s">
        <v>51</v>
      </c>
      <c r="E14050" s="3" t="s">
        <v>45</v>
      </c>
      <c r="F14050" s="3">
        <f t="shared" ca="1" si="436"/>
        <v>2</v>
      </c>
      <c r="G14050" s="4">
        <f t="shared" ca="1" si="437"/>
        <v>121</v>
      </c>
      <c r="H14050" s="4">
        <f ca="1">+Data_TABLE[[#This Row],[Qty]]*Data_TABLE[[#This Row],[Unit Price]]</f>
        <v>242</v>
      </c>
      <c r="I14050" s="7">
        <v>42393</v>
      </c>
      <c r="J14050" s="10">
        <f>EOMONTH(Data_TABLE[[#This Row],[Date Sold]],0)</f>
        <v>42400</v>
      </c>
    </row>
    <row r="14051" spans="2:10" x14ac:dyDescent="0.25">
      <c r="B14051" s="1" t="s">
        <v>37</v>
      </c>
      <c r="C14051" s="3" t="s">
        <v>56</v>
      </c>
      <c r="D14051" s="2" t="s">
        <v>52</v>
      </c>
      <c r="E14051" s="3" t="s">
        <v>46</v>
      </c>
      <c r="F14051" s="3">
        <f t="shared" ca="1" si="436"/>
        <v>4</v>
      </c>
      <c r="G14051" s="4">
        <f t="shared" ca="1" si="437"/>
        <v>78</v>
      </c>
      <c r="H14051" s="4">
        <f ca="1">+Data_TABLE[[#This Row],[Qty]]*Data_TABLE[[#This Row],[Unit Price]]</f>
        <v>312</v>
      </c>
      <c r="I14051" s="7">
        <v>42393</v>
      </c>
      <c r="J14051" s="10">
        <f>EOMONTH(Data_TABLE[[#This Row],[Date Sold]],0)</f>
        <v>42400</v>
      </c>
    </row>
    <row r="14052" spans="2:10" x14ac:dyDescent="0.25">
      <c r="B14052" s="1" t="s">
        <v>39</v>
      </c>
      <c r="C14052" s="3" t="s">
        <v>54</v>
      </c>
      <c r="D14052" s="2" t="s">
        <v>48</v>
      </c>
      <c r="E14052" s="3" t="s">
        <v>42</v>
      </c>
      <c r="F14052" s="3">
        <f t="shared" ca="1" si="436"/>
        <v>1</v>
      </c>
      <c r="G14052" s="4">
        <f t="shared" ca="1" si="437"/>
        <v>85</v>
      </c>
      <c r="H14052" s="4">
        <f ca="1">+Data_TABLE[[#This Row],[Qty]]*Data_TABLE[[#This Row],[Unit Price]]</f>
        <v>85</v>
      </c>
      <c r="I14052" s="7">
        <v>42393</v>
      </c>
      <c r="J14052" s="10">
        <f>EOMONTH(Data_TABLE[[#This Row],[Date Sold]],0)</f>
        <v>42400</v>
      </c>
    </row>
    <row r="14053" spans="2:10" x14ac:dyDescent="0.25">
      <c r="B14053" s="1" t="s">
        <v>41</v>
      </c>
      <c r="C14053" s="3" t="s">
        <v>55</v>
      </c>
      <c r="D14053" s="2" t="s">
        <v>51</v>
      </c>
      <c r="E14053" s="3" t="s">
        <v>45</v>
      </c>
      <c r="F14053" s="3">
        <f t="shared" ca="1" si="436"/>
        <v>3</v>
      </c>
      <c r="G14053" s="4">
        <f t="shared" ca="1" si="437"/>
        <v>102</v>
      </c>
      <c r="H14053" s="4">
        <f ca="1">+Data_TABLE[[#This Row],[Qty]]*Data_TABLE[[#This Row],[Unit Price]]</f>
        <v>306</v>
      </c>
      <c r="I14053" s="7">
        <v>42394</v>
      </c>
      <c r="J14053" s="10">
        <f>EOMONTH(Data_TABLE[[#This Row],[Date Sold]],0)</f>
        <v>42400</v>
      </c>
    </row>
    <row r="14054" spans="2:10" x14ac:dyDescent="0.25">
      <c r="B14054" s="1" t="s">
        <v>38</v>
      </c>
      <c r="C14054" s="3" t="s">
        <v>55</v>
      </c>
      <c r="D14054" s="2" t="s">
        <v>49</v>
      </c>
      <c r="E14054" s="3" t="s">
        <v>43</v>
      </c>
      <c r="F14054" s="3">
        <f t="shared" ca="1" si="436"/>
        <v>1</v>
      </c>
      <c r="G14054" s="4">
        <f t="shared" ca="1" si="437"/>
        <v>119</v>
      </c>
      <c r="H14054" s="4">
        <f ca="1">+Data_TABLE[[#This Row],[Qty]]*Data_TABLE[[#This Row],[Unit Price]]</f>
        <v>119</v>
      </c>
      <c r="I14054" s="7">
        <v>42394</v>
      </c>
      <c r="J14054" s="10">
        <f>EOMONTH(Data_TABLE[[#This Row],[Date Sold]],0)</f>
        <v>42400</v>
      </c>
    </row>
    <row r="14055" spans="2:10" x14ac:dyDescent="0.25">
      <c r="B14055" s="1" t="s">
        <v>38</v>
      </c>
      <c r="C14055" s="3" t="s">
        <v>54</v>
      </c>
      <c r="D14055" s="2" t="s">
        <v>48</v>
      </c>
      <c r="E14055" s="3" t="s">
        <v>42</v>
      </c>
      <c r="F14055" s="3">
        <f t="shared" ca="1" si="436"/>
        <v>2</v>
      </c>
      <c r="G14055" s="4">
        <f t="shared" ca="1" si="437"/>
        <v>81</v>
      </c>
      <c r="H14055" s="4">
        <f ca="1">+Data_TABLE[[#This Row],[Qty]]*Data_TABLE[[#This Row],[Unit Price]]</f>
        <v>162</v>
      </c>
      <c r="I14055" s="7">
        <v>42394</v>
      </c>
      <c r="J14055" s="10">
        <f>EOMONTH(Data_TABLE[[#This Row],[Date Sold]],0)</f>
        <v>42400</v>
      </c>
    </row>
    <row r="14056" spans="2:10" x14ac:dyDescent="0.25">
      <c r="B14056" s="1" t="s">
        <v>39</v>
      </c>
      <c r="C14056" s="3" t="s">
        <v>55</v>
      </c>
      <c r="D14056" s="2" t="s">
        <v>49</v>
      </c>
      <c r="E14056" s="3" t="s">
        <v>43</v>
      </c>
      <c r="F14056" s="3">
        <f t="shared" ca="1" si="436"/>
        <v>2</v>
      </c>
      <c r="G14056" s="4">
        <f t="shared" ca="1" si="437"/>
        <v>157</v>
      </c>
      <c r="H14056" s="4">
        <f ca="1">+Data_TABLE[[#This Row],[Qty]]*Data_TABLE[[#This Row],[Unit Price]]</f>
        <v>314</v>
      </c>
      <c r="I14056" s="7">
        <v>42394</v>
      </c>
      <c r="J14056" s="10">
        <f>EOMONTH(Data_TABLE[[#This Row],[Date Sold]],0)</f>
        <v>42400</v>
      </c>
    </row>
    <row r="14057" spans="2:10" x14ac:dyDescent="0.25">
      <c r="B14057" s="1" t="s">
        <v>40</v>
      </c>
      <c r="C14057" s="3" t="s">
        <v>54</v>
      </c>
      <c r="D14057" s="2" t="s">
        <v>48</v>
      </c>
      <c r="E14057" s="3" t="s">
        <v>42</v>
      </c>
      <c r="F14057" s="3">
        <f t="shared" ca="1" si="436"/>
        <v>3</v>
      </c>
      <c r="G14057" s="4">
        <f t="shared" ca="1" si="437"/>
        <v>145</v>
      </c>
      <c r="H14057" s="4">
        <f ca="1">+Data_TABLE[[#This Row],[Qty]]*Data_TABLE[[#This Row],[Unit Price]]</f>
        <v>435</v>
      </c>
      <c r="I14057" s="7">
        <v>42394</v>
      </c>
      <c r="J14057" s="10">
        <f>EOMONTH(Data_TABLE[[#This Row],[Date Sold]],0)</f>
        <v>42400</v>
      </c>
    </row>
    <row r="14058" spans="2:10" x14ac:dyDescent="0.25">
      <c r="B14058" s="1" t="s">
        <v>38</v>
      </c>
      <c r="C14058" s="3" t="s">
        <v>55</v>
      </c>
      <c r="D14058" s="2" t="s">
        <v>49</v>
      </c>
      <c r="E14058" s="3" t="s">
        <v>43</v>
      </c>
      <c r="F14058" s="3">
        <f t="shared" ca="1" si="436"/>
        <v>3</v>
      </c>
      <c r="G14058" s="4">
        <f t="shared" ca="1" si="437"/>
        <v>107</v>
      </c>
      <c r="H14058" s="4">
        <f ca="1">+Data_TABLE[[#This Row],[Qty]]*Data_TABLE[[#This Row],[Unit Price]]</f>
        <v>321</v>
      </c>
      <c r="I14058" s="7">
        <v>42394</v>
      </c>
      <c r="J14058" s="10">
        <f>EOMONTH(Data_TABLE[[#This Row],[Date Sold]],0)</f>
        <v>42400</v>
      </c>
    </row>
    <row r="14059" spans="2:10" x14ac:dyDescent="0.25">
      <c r="B14059" s="1" t="s">
        <v>36</v>
      </c>
      <c r="C14059" s="3" t="s">
        <v>54</v>
      </c>
      <c r="D14059" s="2" t="s">
        <v>48</v>
      </c>
      <c r="E14059" s="3" t="s">
        <v>42</v>
      </c>
      <c r="F14059" s="3">
        <f t="shared" ca="1" si="436"/>
        <v>1</v>
      </c>
      <c r="G14059" s="4">
        <f t="shared" ca="1" si="437"/>
        <v>83</v>
      </c>
      <c r="H14059" s="4">
        <f ca="1">+Data_TABLE[[#This Row],[Qty]]*Data_TABLE[[#This Row],[Unit Price]]</f>
        <v>83</v>
      </c>
      <c r="I14059" s="7">
        <v>42394</v>
      </c>
      <c r="J14059" s="10">
        <f>EOMONTH(Data_TABLE[[#This Row],[Date Sold]],0)</f>
        <v>42400</v>
      </c>
    </row>
    <row r="14060" spans="2:10" x14ac:dyDescent="0.25">
      <c r="B14060" s="1" t="s">
        <v>38</v>
      </c>
      <c r="C14060" s="3" t="s">
        <v>55</v>
      </c>
      <c r="D14060" s="2" t="s">
        <v>51</v>
      </c>
      <c r="E14060" s="3" t="s">
        <v>45</v>
      </c>
      <c r="F14060" s="3">
        <f t="shared" ca="1" si="436"/>
        <v>2</v>
      </c>
      <c r="G14060" s="4">
        <f t="shared" ca="1" si="437"/>
        <v>147</v>
      </c>
      <c r="H14060" s="4">
        <f ca="1">+Data_TABLE[[#This Row],[Qty]]*Data_TABLE[[#This Row],[Unit Price]]</f>
        <v>294</v>
      </c>
      <c r="I14060" s="7">
        <v>42394</v>
      </c>
      <c r="J14060" s="10">
        <f>EOMONTH(Data_TABLE[[#This Row],[Date Sold]],0)</f>
        <v>42400</v>
      </c>
    </row>
    <row r="14061" spans="2:10" x14ac:dyDescent="0.25">
      <c r="B14061" s="1" t="s">
        <v>40</v>
      </c>
      <c r="C14061" s="3" t="s">
        <v>56</v>
      </c>
      <c r="D14061" s="2" t="s">
        <v>50</v>
      </c>
      <c r="E14061" s="3" t="s">
        <v>44</v>
      </c>
      <c r="F14061" s="3">
        <f t="shared" ca="1" si="436"/>
        <v>1</v>
      </c>
      <c r="G14061" s="4">
        <f t="shared" ca="1" si="437"/>
        <v>97</v>
      </c>
      <c r="H14061" s="4">
        <f ca="1">+Data_TABLE[[#This Row],[Qty]]*Data_TABLE[[#This Row],[Unit Price]]</f>
        <v>97</v>
      </c>
      <c r="I14061" s="7">
        <v>42394</v>
      </c>
      <c r="J14061" s="10">
        <f>EOMONTH(Data_TABLE[[#This Row],[Date Sold]],0)</f>
        <v>42400</v>
      </c>
    </row>
    <row r="14062" spans="2:10" x14ac:dyDescent="0.25">
      <c r="B14062" s="1" t="s">
        <v>41</v>
      </c>
      <c r="C14062" s="3" t="s">
        <v>54</v>
      </c>
      <c r="D14062" s="2" t="s">
        <v>48</v>
      </c>
      <c r="E14062" s="3" t="s">
        <v>42</v>
      </c>
      <c r="F14062" s="3">
        <f t="shared" ca="1" si="436"/>
        <v>4</v>
      </c>
      <c r="G14062" s="4">
        <f t="shared" ca="1" si="437"/>
        <v>144</v>
      </c>
      <c r="H14062" s="4">
        <f ca="1">+Data_TABLE[[#This Row],[Qty]]*Data_TABLE[[#This Row],[Unit Price]]</f>
        <v>576</v>
      </c>
      <c r="I14062" s="7">
        <v>42394</v>
      </c>
      <c r="J14062" s="10">
        <f>EOMONTH(Data_TABLE[[#This Row],[Date Sold]],0)</f>
        <v>42400</v>
      </c>
    </row>
    <row r="14063" spans="2:10" x14ac:dyDescent="0.25">
      <c r="B14063" s="1" t="s">
        <v>38</v>
      </c>
      <c r="C14063" s="3" t="s">
        <v>55</v>
      </c>
      <c r="D14063" s="2" t="s">
        <v>49</v>
      </c>
      <c r="E14063" s="3" t="s">
        <v>43</v>
      </c>
      <c r="F14063" s="3">
        <f t="shared" ca="1" si="436"/>
        <v>4</v>
      </c>
      <c r="G14063" s="4">
        <f t="shared" ca="1" si="437"/>
        <v>161</v>
      </c>
      <c r="H14063" s="4">
        <f ca="1">+Data_TABLE[[#This Row],[Qty]]*Data_TABLE[[#This Row],[Unit Price]]</f>
        <v>644</v>
      </c>
      <c r="I14063" s="7">
        <v>42394</v>
      </c>
      <c r="J14063" s="10">
        <f>EOMONTH(Data_TABLE[[#This Row],[Date Sold]],0)</f>
        <v>42400</v>
      </c>
    </row>
    <row r="14064" spans="2:10" x14ac:dyDescent="0.25">
      <c r="B14064" s="1" t="s">
        <v>39</v>
      </c>
      <c r="C14064" s="3" t="s">
        <v>56</v>
      </c>
      <c r="D14064" s="2" t="s">
        <v>52</v>
      </c>
      <c r="E14064" s="3" t="s">
        <v>46</v>
      </c>
      <c r="F14064" s="3">
        <f t="shared" ca="1" si="436"/>
        <v>4</v>
      </c>
      <c r="G14064" s="4">
        <f t="shared" ca="1" si="437"/>
        <v>153</v>
      </c>
      <c r="H14064" s="4">
        <f ca="1">+Data_TABLE[[#This Row],[Qty]]*Data_TABLE[[#This Row],[Unit Price]]</f>
        <v>612</v>
      </c>
      <c r="I14064" s="7">
        <v>42394</v>
      </c>
      <c r="J14064" s="10">
        <f>EOMONTH(Data_TABLE[[#This Row],[Date Sold]],0)</f>
        <v>42400</v>
      </c>
    </row>
    <row r="14065" spans="2:10" x14ac:dyDescent="0.25">
      <c r="B14065" s="1" t="s">
        <v>37</v>
      </c>
      <c r="C14065" s="3" t="s">
        <v>56</v>
      </c>
      <c r="D14065" s="2" t="s">
        <v>52</v>
      </c>
      <c r="E14065" s="3" t="s">
        <v>46</v>
      </c>
      <c r="F14065" s="3">
        <f t="shared" ref="F14065:F14128" ca="1" si="438">RANDBETWEEN(1,5)</f>
        <v>1</v>
      </c>
      <c r="G14065" s="4">
        <f t="shared" ref="G14065:G14128" ca="1" si="439">RANDBETWEEN(60,200)</f>
        <v>180</v>
      </c>
      <c r="H14065" s="4">
        <f ca="1">+Data_TABLE[[#This Row],[Qty]]*Data_TABLE[[#This Row],[Unit Price]]</f>
        <v>180</v>
      </c>
      <c r="I14065" s="7">
        <v>42394</v>
      </c>
      <c r="J14065" s="10">
        <f>EOMONTH(Data_TABLE[[#This Row],[Date Sold]],0)</f>
        <v>42400</v>
      </c>
    </row>
    <row r="14066" spans="2:10" x14ac:dyDescent="0.25">
      <c r="B14066" s="1" t="s">
        <v>38</v>
      </c>
      <c r="C14066" s="3" t="s">
        <v>54</v>
      </c>
      <c r="D14066" s="2" t="s">
        <v>48</v>
      </c>
      <c r="E14066" s="3" t="s">
        <v>42</v>
      </c>
      <c r="F14066" s="3">
        <f t="shared" ca="1" si="438"/>
        <v>5</v>
      </c>
      <c r="G14066" s="4">
        <f t="shared" ca="1" si="439"/>
        <v>101</v>
      </c>
      <c r="H14066" s="4">
        <f ca="1">+Data_TABLE[[#This Row],[Qty]]*Data_TABLE[[#This Row],[Unit Price]]</f>
        <v>505</v>
      </c>
      <c r="I14066" s="7">
        <v>42394</v>
      </c>
      <c r="J14066" s="10">
        <f>EOMONTH(Data_TABLE[[#This Row],[Date Sold]],0)</f>
        <v>42400</v>
      </c>
    </row>
    <row r="14067" spans="2:10" x14ac:dyDescent="0.25">
      <c r="B14067" s="1" t="s">
        <v>36</v>
      </c>
      <c r="C14067" s="3" t="s">
        <v>54</v>
      </c>
      <c r="D14067" s="2" t="s">
        <v>48</v>
      </c>
      <c r="E14067" s="3" t="s">
        <v>42</v>
      </c>
      <c r="F14067" s="3">
        <f t="shared" ca="1" si="438"/>
        <v>3</v>
      </c>
      <c r="G14067" s="4">
        <f t="shared" ca="1" si="439"/>
        <v>166</v>
      </c>
      <c r="H14067" s="4">
        <f ca="1">+Data_TABLE[[#This Row],[Qty]]*Data_TABLE[[#This Row],[Unit Price]]</f>
        <v>498</v>
      </c>
      <c r="I14067" s="7">
        <v>42394</v>
      </c>
      <c r="J14067" s="10">
        <f>EOMONTH(Data_TABLE[[#This Row],[Date Sold]],0)</f>
        <v>42400</v>
      </c>
    </row>
    <row r="14068" spans="2:10" x14ac:dyDescent="0.25">
      <c r="B14068" s="1" t="s">
        <v>41</v>
      </c>
      <c r="C14068" s="3" t="s">
        <v>54</v>
      </c>
      <c r="D14068" s="2" t="s">
        <v>48</v>
      </c>
      <c r="E14068" s="3" t="s">
        <v>42</v>
      </c>
      <c r="F14068" s="3">
        <f t="shared" ca="1" si="438"/>
        <v>5</v>
      </c>
      <c r="G14068" s="4">
        <f t="shared" ca="1" si="439"/>
        <v>71</v>
      </c>
      <c r="H14068" s="4">
        <f ca="1">+Data_TABLE[[#This Row],[Qty]]*Data_TABLE[[#This Row],[Unit Price]]</f>
        <v>355</v>
      </c>
      <c r="I14068" s="7">
        <v>42394</v>
      </c>
      <c r="J14068" s="10">
        <f>EOMONTH(Data_TABLE[[#This Row],[Date Sold]],0)</f>
        <v>42400</v>
      </c>
    </row>
    <row r="14069" spans="2:10" x14ac:dyDescent="0.25">
      <c r="B14069" s="1" t="s">
        <v>37</v>
      </c>
      <c r="C14069" s="3" t="s">
        <v>54</v>
      </c>
      <c r="D14069" s="2" t="s">
        <v>48</v>
      </c>
      <c r="E14069" s="3" t="s">
        <v>42</v>
      </c>
      <c r="F14069" s="3">
        <f t="shared" ca="1" si="438"/>
        <v>2</v>
      </c>
      <c r="G14069" s="4">
        <f t="shared" ca="1" si="439"/>
        <v>117</v>
      </c>
      <c r="H14069" s="4">
        <f ca="1">+Data_TABLE[[#This Row],[Qty]]*Data_TABLE[[#This Row],[Unit Price]]</f>
        <v>234</v>
      </c>
      <c r="I14069" s="7">
        <v>42394</v>
      </c>
      <c r="J14069" s="10">
        <f>EOMONTH(Data_TABLE[[#This Row],[Date Sold]],0)</f>
        <v>42400</v>
      </c>
    </row>
    <row r="14070" spans="2:10" x14ac:dyDescent="0.25">
      <c r="B14070" s="1" t="s">
        <v>38</v>
      </c>
      <c r="C14070" s="3" t="s">
        <v>56</v>
      </c>
      <c r="D14070" s="2" t="s">
        <v>52</v>
      </c>
      <c r="E14070" s="3" t="s">
        <v>46</v>
      </c>
      <c r="F14070" s="3">
        <f t="shared" ca="1" si="438"/>
        <v>2</v>
      </c>
      <c r="G14070" s="4">
        <f t="shared" ca="1" si="439"/>
        <v>62</v>
      </c>
      <c r="H14070" s="4">
        <f ca="1">+Data_TABLE[[#This Row],[Qty]]*Data_TABLE[[#This Row],[Unit Price]]</f>
        <v>124</v>
      </c>
      <c r="I14070" s="7">
        <v>42394</v>
      </c>
      <c r="J14070" s="10">
        <f>EOMONTH(Data_TABLE[[#This Row],[Date Sold]],0)</f>
        <v>42400</v>
      </c>
    </row>
    <row r="14071" spans="2:10" x14ac:dyDescent="0.25">
      <c r="B14071" s="1" t="s">
        <v>37</v>
      </c>
      <c r="C14071" s="3" t="s">
        <v>55</v>
      </c>
      <c r="D14071" s="2" t="s">
        <v>49</v>
      </c>
      <c r="E14071" s="3" t="s">
        <v>43</v>
      </c>
      <c r="F14071" s="3">
        <f t="shared" ca="1" si="438"/>
        <v>5</v>
      </c>
      <c r="G14071" s="4">
        <f t="shared" ca="1" si="439"/>
        <v>64</v>
      </c>
      <c r="H14071" s="4">
        <f ca="1">+Data_TABLE[[#This Row],[Qty]]*Data_TABLE[[#This Row],[Unit Price]]</f>
        <v>320</v>
      </c>
      <c r="I14071" s="7">
        <v>42394</v>
      </c>
      <c r="J14071" s="10">
        <f>EOMONTH(Data_TABLE[[#This Row],[Date Sold]],0)</f>
        <v>42400</v>
      </c>
    </row>
    <row r="14072" spans="2:10" x14ac:dyDescent="0.25">
      <c r="B14072" s="1" t="s">
        <v>37</v>
      </c>
      <c r="C14072" s="3" t="s">
        <v>55</v>
      </c>
      <c r="D14072" s="2" t="s">
        <v>51</v>
      </c>
      <c r="E14072" s="3" t="s">
        <v>45</v>
      </c>
      <c r="F14072" s="3">
        <f t="shared" ca="1" si="438"/>
        <v>3</v>
      </c>
      <c r="G14072" s="4">
        <f t="shared" ca="1" si="439"/>
        <v>93</v>
      </c>
      <c r="H14072" s="4">
        <f ca="1">+Data_TABLE[[#This Row],[Qty]]*Data_TABLE[[#This Row],[Unit Price]]</f>
        <v>279</v>
      </c>
      <c r="I14072" s="7">
        <v>42394</v>
      </c>
      <c r="J14072" s="10">
        <f>EOMONTH(Data_TABLE[[#This Row],[Date Sold]],0)</f>
        <v>42400</v>
      </c>
    </row>
    <row r="14073" spans="2:10" x14ac:dyDescent="0.25">
      <c r="B14073" s="1" t="s">
        <v>37</v>
      </c>
      <c r="C14073" s="3" t="s">
        <v>54</v>
      </c>
      <c r="D14073" s="2" t="s">
        <v>48</v>
      </c>
      <c r="E14073" s="3" t="s">
        <v>42</v>
      </c>
      <c r="F14073" s="3">
        <f t="shared" ca="1" si="438"/>
        <v>4</v>
      </c>
      <c r="G14073" s="4">
        <f t="shared" ca="1" si="439"/>
        <v>114</v>
      </c>
      <c r="H14073" s="4">
        <f ca="1">+Data_TABLE[[#This Row],[Qty]]*Data_TABLE[[#This Row],[Unit Price]]</f>
        <v>456</v>
      </c>
      <c r="I14073" s="7">
        <v>42394</v>
      </c>
      <c r="J14073" s="10">
        <f>EOMONTH(Data_TABLE[[#This Row],[Date Sold]],0)</f>
        <v>42400</v>
      </c>
    </row>
    <row r="14074" spans="2:10" x14ac:dyDescent="0.25">
      <c r="B14074" s="1" t="s">
        <v>36</v>
      </c>
      <c r="C14074" s="3" t="s">
        <v>56</v>
      </c>
      <c r="D14074" s="2" t="s">
        <v>50</v>
      </c>
      <c r="E14074" s="3" t="s">
        <v>44</v>
      </c>
      <c r="F14074" s="3">
        <f t="shared" ca="1" si="438"/>
        <v>1</v>
      </c>
      <c r="G14074" s="4">
        <f t="shared" ca="1" si="439"/>
        <v>188</v>
      </c>
      <c r="H14074" s="4">
        <f ca="1">+Data_TABLE[[#This Row],[Qty]]*Data_TABLE[[#This Row],[Unit Price]]</f>
        <v>188</v>
      </c>
      <c r="I14074" s="7">
        <v>42394</v>
      </c>
      <c r="J14074" s="10">
        <f>EOMONTH(Data_TABLE[[#This Row],[Date Sold]],0)</f>
        <v>42400</v>
      </c>
    </row>
    <row r="14075" spans="2:10" x14ac:dyDescent="0.25">
      <c r="B14075" s="1" t="s">
        <v>37</v>
      </c>
      <c r="C14075" s="3" t="s">
        <v>55</v>
      </c>
      <c r="D14075" s="2" t="s">
        <v>51</v>
      </c>
      <c r="E14075" s="3" t="s">
        <v>45</v>
      </c>
      <c r="F14075" s="3">
        <f t="shared" ca="1" si="438"/>
        <v>5</v>
      </c>
      <c r="G14075" s="4">
        <f t="shared" ca="1" si="439"/>
        <v>70</v>
      </c>
      <c r="H14075" s="4">
        <f ca="1">+Data_TABLE[[#This Row],[Qty]]*Data_TABLE[[#This Row],[Unit Price]]</f>
        <v>350</v>
      </c>
      <c r="I14075" s="7">
        <v>42394</v>
      </c>
      <c r="J14075" s="10">
        <f>EOMONTH(Data_TABLE[[#This Row],[Date Sold]],0)</f>
        <v>42400</v>
      </c>
    </row>
    <row r="14076" spans="2:10" x14ac:dyDescent="0.25">
      <c r="B14076" s="1" t="s">
        <v>39</v>
      </c>
      <c r="C14076" s="3" t="s">
        <v>56</v>
      </c>
      <c r="D14076" s="2" t="s">
        <v>50</v>
      </c>
      <c r="E14076" s="3" t="s">
        <v>44</v>
      </c>
      <c r="F14076" s="3">
        <f t="shared" ca="1" si="438"/>
        <v>5</v>
      </c>
      <c r="G14076" s="4">
        <f t="shared" ca="1" si="439"/>
        <v>189</v>
      </c>
      <c r="H14076" s="4">
        <f ca="1">+Data_TABLE[[#This Row],[Qty]]*Data_TABLE[[#This Row],[Unit Price]]</f>
        <v>945</v>
      </c>
      <c r="I14076" s="7">
        <v>42394</v>
      </c>
      <c r="J14076" s="10">
        <f>EOMONTH(Data_TABLE[[#This Row],[Date Sold]],0)</f>
        <v>42400</v>
      </c>
    </row>
    <row r="14077" spans="2:10" x14ac:dyDescent="0.25">
      <c r="B14077" s="1" t="s">
        <v>37</v>
      </c>
      <c r="C14077" s="3" t="s">
        <v>56</v>
      </c>
      <c r="D14077" s="2" t="s">
        <v>50</v>
      </c>
      <c r="E14077" s="3" t="s">
        <v>44</v>
      </c>
      <c r="F14077" s="3">
        <f t="shared" ca="1" si="438"/>
        <v>3</v>
      </c>
      <c r="G14077" s="4">
        <f t="shared" ca="1" si="439"/>
        <v>70</v>
      </c>
      <c r="H14077" s="4">
        <f ca="1">+Data_TABLE[[#This Row],[Qty]]*Data_TABLE[[#This Row],[Unit Price]]</f>
        <v>210</v>
      </c>
      <c r="I14077" s="7">
        <v>42394</v>
      </c>
      <c r="J14077" s="10">
        <f>EOMONTH(Data_TABLE[[#This Row],[Date Sold]],0)</f>
        <v>42400</v>
      </c>
    </row>
    <row r="14078" spans="2:10" x14ac:dyDescent="0.25">
      <c r="B14078" s="1" t="s">
        <v>41</v>
      </c>
      <c r="C14078" s="3" t="s">
        <v>55</v>
      </c>
      <c r="D14078" s="2" t="s">
        <v>49</v>
      </c>
      <c r="E14078" s="3" t="s">
        <v>43</v>
      </c>
      <c r="F14078" s="3">
        <f t="shared" ca="1" si="438"/>
        <v>5</v>
      </c>
      <c r="G14078" s="4">
        <f t="shared" ca="1" si="439"/>
        <v>100</v>
      </c>
      <c r="H14078" s="4">
        <f ca="1">+Data_TABLE[[#This Row],[Qty]]*Data_TABLE[[#This Row],[Unit Price]]</f>
        <v>500</v>
      </c>
      <c r="I14078" s="7">
        <v>42394</v>
      </c>
      <c r="J14078" s="10">
        <f>EOMONTH(Data_TABLE[[#This Row],[Date Sold]],0)</f>
        <v>42400</v>
      </c>
    </row>
    <row r="14079" spans="2:10" x14ac:dyDescent="0.25">
      <c r="B14079" s="1" t="s">
        <v>39</v>
      </c>
      <c r="C14079" s="3" t="s">
        <v>55</v>
      </c>
      <c r="D14079" s="2" t="s">
        <v>51</v>
      </c>
      <c r="E14079" s="3" t="s">
        <v>45</v>
      </c>
      <c r="F14079" s="3">
        <f t="shared" ca="1" si="438"/>
        <v>3</v>
      </c>
      <c r="G14079" s="4">
        <f t="shared" ca="1" si="439"/>
        <v>114</v>
      </c>
      <c r="H14079" s="4">
        <f ca="1">+Data_TABLE[[#This Row],[Qty]]*Data_TABLE[[#This Row],[Unit Price]]</f>
        <v>342</v>
      </c>
      <c r="I14079" s="7">
        <v>42394</v>
      </c>
      <c r="J14079" s="10">
        <f>EOMONTH(Data_TABLE[[#This Row],[Date Sold]],0)</f>
        <v>42400</v>
      </c>
    </row>
    <row r="14080" spans="2:10" x14ac:dyDescent="0.25">
      <c r="B14080" s="1" t="s">
        <v>41</v>
      </c>
      <c r="C14080" s="3" t="s">
        <v>56</v>
      </c>
      <c r="D14080" s="2" t="s">
        <v>52</v>
      </c>
      <c r="E14080" s="3" t="s">
        <v>46</v>
      </c>
      <c r="F14080" s="3">
        <f t="shared" ca="1" si="438"/>
        <v>3</v>
      </c>
      <c r="G14080" s="4">
        <f t="shared" ca="1" si="439"/>
        <v>138</v>
      </c>
      <c r="H14080" s="4">
        <f ca="1">+Data_TABLE[[#This Row],[Qty]]*Data_TABLE[[#This Row],[Unit Price]]</f>
        <v>414</v>
      </c>
      <c r="I14080" s="7">
        <v>42394</v>
      </c>
      <c r="J14080" s="10">
        <f>EOMONTH(Data_TABLE[[#This Row],[Date Sold]],0)</f>
        <v>42400</v>
      </c>
    </row>
    <row r="14081" spans="2:10" x14ac:dyDescent="0.25">
      <c r="B14081" s="1" t="s">
        <v>41</v>
      </c>
      <c r="C14081" s="3" t="s">
        <v>56</v>
      </c>
      <c r="D14081" s="2" t="s">
        <v>50</v>
      </c>
      <c r="E14081" s="3" t="s">
        <v>44</v>
      </c>
      <c r="F14081" s="3">
        <f t="shared" ca="1" si="438"/>
        <v>3</v>
      </c>
      <c r="G14081" s="4">
        <f t="shared" ca="1" si="439"/>
        <v>163</v>
      </c>
      <c r="H14081" s="4">
        <f ca="1">+Data_TABLE[[#This Row],[Qty]]*Data_TABLE[[#This Row],[Unit Price]]</f>
        <v>489</v>
      </c>
      <c r="I14081" s="7">
        <v>42394</v>
      </c>
      <c r="J14081" s="10">
        <f>EOMONTH(Data_TABLE[[#This Row],[Date Sold]],0)</f>
        <v>42400</v>
      </c>
    </row>
    <row r="14082" spans="2:10" x14ac:dyDescent="0.25">
      <c r="B14082" s="1" t="s">
        <v>41</v>
      </c>
      <c r="C14082" s="3" t="s">
        <v>55</v>
      </c>
      <c r="D14082" s="2" t="s">
        <v>51</v>
      </c>
      <c r="E14082" s="3" t="s">
        <v>45</v>
      </c>
      <c r="F14082" s="3">
        <f t="shared" ca="1" si="438"/>
        <v>4</v>
      </c>
      <c r="G14082" s="4">
        <f t="shared" ca="1" si="439"/>
        <v>91</v>
      </c>
      <c r="H14082" s="4">
        <f ca="1">+Data_TABLE[[#This Row],[Qty]]*Data_TABLE[[#This Row],[Unit Price]]</f>
        <v>364</v>
      </c>
      <c r="I14082" s="7">
        <v>42394</v>
      </c>
      <c r="J14082" s="10">
        <f>EOMONTH(Data_TABLE[[#This Row],[Date Sold]],0)</f>
        <v>42400</v>
      </c>
    </row>
    <row r="14083" spans="2:10" x14ac:dyDescent="0.25">
      <c r="B14083" s="1" t="s">
        <v>39</v>
      </c>
      <c r="C14083" s="3" t="s">
        <v>55</v>
      </c>
      <c r="D14083" s="2" t="s">
        <v>49</v>
      </c>
      <c r="E14083" s="3" t="s">
        <v>43</v>
      </c>
      <c r="F14083" s="3">
        <f t="shared" ca="1" si="438"/>
        <v>1</v>
      </c>
      <c r="G14083" s="4">
        <f t="shared" ca="1" si="439"/>
        <v>161</v>
      </c>
      <c r="H14083" s="4">
        <f ca="1">+Data_TABLE[[#This Row],[Qty]]*Data_TABLE[[#This Row],[Unit Price]]</f>
        <v>161</v>
      </c>
      <c r="I14083" s="7">
        <v>42394</v>
      </c>
      <c r="J14083" s="10">
        <f>EOMONTH(Data_TABLE[[#This Row],[Date Sold]],0)</f>
        <v>42400</v>
      </c>
    </row>
    <row r="14084" spans="2:10" x14ac:dyDescent="0.25">
      <c r="B14084" s="1" t="s">
        <v>39</v>
      </c>
      <c r="C14084" s="3" t="s">
        <v>55</v>
      </c>
      <c r="D14084" s="2" t="s">
        <v>49</v>
      </c>
      <c r="E14084" s="3" t="s">
        <v>43</v>
      </c>
      <c r="F14084" s="3">
        <f t="shared" ca="1" si="438"/>
        <v>4</v>
      </c>
      <c r="G14084" s="4">
        <f t="shared" ca="1" si="439"/>
        <v>136</v>
      </c>
      <c r="H14084" s="4">
        <f ca="1">+Data_TABLE[[#This Row],[Qty]]*Data_TABLE[[#This Row],[Unit Price]]</f>
        <v>544</v>
      </c>
      <c r="I14084" s="7">
        <v>42394</v>
      </c>
      <c r="J14084" s="10">
        <f>EOMONTH(Data_TABLE[[#This Row],[Date Sold]],0)</f>
        <v>42400</v>
      </c>
    </row>
    <row r="14085" spans="2:10" x14ac:dyDescent="0.25">
      <c r="B14085" s="1" t="s">
        <v>40</v>
      </c>
      <c r="C14085" s="3" t="s">
        <v>55</v>
      </c>
      <c r="D14085" s="2" t="s">
        <v>51</v>
      </c>
      <c r="E14085" s="3" t="s">
        <v>45</v>
      </c>
      <c r="F14085" s="3">
        <f t="shared" ca="1" si="438"/>
        <v>1</v>
      </c>
      <c r="G14085" s="4">
        <f t="shared" ca="1" si="439"/>
        <v>87</v>
      </c>
      <c r="H14085" s="4">
        <f ca="1">+Data_TABLE[[#This Row],[Qty]]*Data_TABLE[[#This Row],[Unit Price]]</f>
        <v>87</v>
      </c>
      <c r="I14085" s="7">
        <v>42394</v>
      </c>
      <c r="J14085" s="10">
        <f>EOMONTH(Data_TABLE[[#This Row],[Date Sold]],0)</f>
        <v>42400</v>
      </c>
    </row>
    <row r="14086" spans="2:10" x14ac:dyDescent="0.25">
      <c r="B14086" s="1" t="s">
        <v>41</v>
      </c>
      <c r="C14086" s="3" t="s">
        <v>55</v>
      </c>
      <c r="D14086" s="2" t="s">
        <v>49</v>
      </c>
      <c r="E14086" s="3" t="s">
        <v>43</v>
      </c>
      <c r="F14086" s="3">
        <f t="shared" ca="1" si="438"/>
        <v>2</v>
      </c>
      <c r="G14086" s="4">
        <f t="shared" ca="1" si="439"/>
        <v>71</v>
      </c>
      <c r="H14086" s="4">
        <f ca="1">+Data_TABLE[[#This Row],[Qty]]*Data_TABLE[[#This Row],[Unit Price]]</f>
        <v>142</v>
      </c>
      <c r="I14086" s="7">
        <v>42394</v>
      </c>
      <c r="J14086" s="10">
        <f>EOMONTH(Data_TABLE[[#This Row],[Date Sold]],0)</f>
        <v>42400</v>
      </c>
    </row>
    <row r="14087" spans="2:10" x14ac:dyDescent="0.25">
      <c r="B14087" s="1" t="s">
        <v>36</v>
      </c>
      <c r="C14087" s="3" t="s">
        <v>55</v>
      </c>
      <c r="D14087" s="2" t="s">
        <v>51</v>
      </c>
      <c r="E14087" s="3" t="s">
        <v>45</v>
      </c>
      <c r="F14087" s="3">
        <f t="shared" ca="1" si="438"/>
        <v>3</v>
      </c>
      <c r="G14087" s="4">
        <f t="shared" ca="1" si="439"/>
        <v>95</v>
      </c>
      <c r="H14087" s="4">
        <f ca="1">+Data_TABLE[[#This Row],[Qty]]*Data_TABLE[[#This Row],[Unit Price]]</f>
        <v>285</v>
      </c>
      <c r="I14087" s="7">
        <v>42394</v>
      </c>
      <c r="J14087" s="10">
        <f>EOMONTH(Data_TABLE[[#This Row],[Date Sold]],0)</f>
        <v>42400</v>
      </c>
    </row>
    <row r="14088" spans="2:10" x14ac:dyDescent="0.25">
      <c r="B14088" s="1" t="s">
        <v>39</v>
      </c>
      <c r="C14088" s="3" t="s">
        <v>55</v>
      </c>
      <c r="D14088" s="2" t="s">
        <v>51</v>
      </c>
      <c r="E14088" s="3" t="s">
        <v>45</v>
      </c>
      <c r="F14088" s="3">
        <f t="shared" ca="1" si="438"/>
        <v>3</v>
      </c>
      <c r="G14088" s="4">
        <f t="shared" ca="1" si="439"/>
        <v>61</v>
      </c>
      <c r="H14088" s="4">
        <f ca="1">+Data_TABLE[[#This Row],[Qty]]*Data_TABLE[[#This Row],[Unit Price]]</f>
        <v>183</v>
      </c>
      <c r="I14088" s="7">
        <v>42394</v>
      </c>
      <c r="J14088" s="10">
        <f>EOMONTH(Data_TABLE[[#This Row],[Date Sold]],0)</f>
        <v>42400</v>
      </c>
    </row>
    <row r="14089" spans="2:10" x14ac:dyDescent="0.25">
      <c r="B14089" s="1" t="s">
        <v>38</v>
      </c>
      <c r="C14089" s="3" t="s">
        <v>56</v>
      </c>
      <c r="D14089" s="2" t="s">
        <v>52</v>
      </c>
      <c r="E14089" s="3" t="s">
        <v>46</v>
      </c>
      <c r="F14089" s="3">
        <f t="shared" ca="1" si="438"/>
        <v>3</v>
      </c>
      <c r="G14089" s="4">
        <f t="shared" ca="1" si="439"/>
        <v>181</v>
      </c>
      <c r="H14089" s="4">
        <f ca="1">+Data_TABLE[[#This Row],[Qty]]*Data_TABLE[[#This Row],[Unit Price]]</f>
        <v>543</v>
      </c>
      <c r="I14089" s="7">
        <v>42394</v>
      </c>
      <c r="J14089" s="10">
        <f>EOMONTH(Data_TABLE[[#This Row],[Date Sold]],0)</f>
        <v>42400</v>
      </c>
    </row>
    <row r="14090" spans="2:10" x14ac:dyDescent="0.25">
      <c r="B14090" s="1" t="s">
        <v>39</v>
      </c>
      <c r="C14090" s="3" t="s">
        <v>56</v>
      </c>
      <c r="D14090" s="2" t="s">
        <v>50</v>
      </c>
      <c r="E14090" s="3" t="s">
        <v>44</v>
      </c>
      <c r="F14090" s="3">
        <f t="shared" ca="1" si="438"/>
        <v>1</v>
      </c>
      <c r="G14090" s="4">
        <f t="shared" ca="1" si="439"/>
        <v>85</v>
      </c>
      <c r="H14090" s="4">
        <f ca="1">+Data_TABLE[[#This Row],[Qty]]*Data_TABLE[[#This Row],[Unit Price]]</f>
        <v>85</v>
      </c>
      <c r="I14090" s="7">
        <v>42394</v>
      </c>
      <c r="J14090" s="10">
        <f>EOMONTH(Data_TABLE[[#This Row],[Date Sold]],0)</f>
        <v>42400</v>
      </c>
    </row>
    <row r="14091" spans="2:10" x14ac:dyDescent="0.25">
      <c r="B14091" s="1" t="s">
        <v>37</v>
      </c>
      <c r="C14091" s="3" t="s">
        <v>55</v>
      </c>
      <c r="D14091" s="2" t="s">
        <v>49</v>
      </c>
      <c r="E14091" s="3" t="s">
        <v>43</v>
      </c>
      <c r="F14091" s="3">
        <f t="shared" ca="1" si="438"/>
        <v>5</v>
      </c>
      <c r="G14091" s="4">
        <f t="shared" ca="1" si="439"/>
        <v>157</v>
      </c>
      <c r="H14091" s="4">
        <f ca="1">+Data_TABLE[[#This Row],[Qty]]*Data_TABLE[[#This Row],[Unit Price]]</f>
        <v>785</v>
      </c>
      <c r="I14091" s="7">
        <v>42394</v>
      </c>
      <c r="J14091" s="10">
        <f>EOMONTH(Data_TABLE[[#This Row],[Date Sold]],0)</f>
        <v>42400</v>
      </c>
    </row>
    <row r="14092" spans="2:10" x14ac:dyDescent="0.25">
      <c r="B14092" s="1" t="s">
        <v>41</v>
      </c>
      <c r="C14092" s="3" t="s">
        <v>55</v>
      </c>
      <c r="D14092" s="2" t="s">
        <v>51</v>
      </c>
      <c r="E14092" s="3" t="s">
        <v>45</v>
      </c>
      <c r="F14092" s="3">
        <f t="shared" ca="1" si="438"/>
        <v>4</v>
      </c>
      <c r="G14092" s="4">
        <f t="shared" ca="1" si="439"/>
        <v>164</v>
      </c>
      <c r="H14092" s="4">
        <f ca="1">+Data_TABLE[[#This Row],[Qty]]*Data_TABLE[[#This Row],[Unit Price]]</f>
        <v>656</v>
      </c>
      <c r="I14092" s="7">
        <v>42394</v>
      </c>
      <c r="J14092" s="10">
        <f>EOMONTH(Data_TABLE[[#This Row],[Date Sold]],0)</f>
        <v>42400</v>
      </c>
    </row>
    <row r="14093" spans="2:10" x14ac:dyDescent="0.25">
      <c r="B14093" s="1" t="s">
        <v>40</v>
      </c>
      <c r="C14093" s="3" t="s">
        <v>56</v>
      </c>
      <c r="D14093" s="2" t="s">
        <v>52</v>
      </c>
      <c r="E14093" s="3" t="s">
        <v>46</v>
      </c>
      <c r="F14093" s="3">
        <f t="shared" ca="1" si="438"/>
        <v>5</v>
      </c>
      <c r="G14093" s="4">
        <f t="shared" ca="1" si="439"/>
        <v>148</v>
      </c>
      <c r="H14093" s="4">
        <f ca="1">+Data_TABLE[[#This Row],[Qty]]*Data_TABLE[[#This Row],[Unit Price]]</f>
        <v>740</v>
      </c>
      <c r="I14093" s="7">
        <v>42394</v>
      </c>
      <c r="J14093" s="10">
        <f>EOMONTH(Data_TABLE[[#This Row],[Date Sold]],0)</f>
        <v>42400</v>
      </c>
    </row>
    <row r="14094" spans="2:10" x14ac:dyDescent="0.25">
      <c r="B14094" s="1" t="s">
        <v>36</v>
      </c>
      <c r="C14094" s="3" t="s">
        <v>55</v>
      </c>
      <c r="D14094" s="2" t="s">
        <v>51</v>
      </c>
      <c r="E14094" s="3" t="s">
        <v>45</v>
      </c>
      <c r="F14094" s="3">
        <f t="shared" ca="1" si="438"/>
        <v>4</v>
      </c>
      <c r="G14094" s="4">
        <f t="shared" ca="1" si="439"/>
        <v>70</v>
      </c>
      <c r="H14094" s="4">
        <f ca="1">+Data_TABLE[[#This Row],[Qty]]*Data_TABLE[[#This Row],[Unit Price]]</f>
        <v>280</v>
      </c>
      <c r="I14094" s="7">
        <v>42394</v>
      </c>
      <c r="J14094" s="10">
        <f>EOMONTH(Data_TABLE[[#This Row],[Date Sold]],0)</f>
        <v>42400</v>
      </c>
    </row>
    <row r="14095" spans="2:10" x14ac:dyDescent="0.25">
      <c r="B14095" s="1" t="s">
        <v>38</v>
      </c>
      <c r="C14095" s="3" t="s">
        <v>54</v>
      </c>
      <c r="D14095" s="2" t="s">
        <v>48</v>
      </c>
      <c r="E14095" s="3" t="s">
        <v>42</v>
      </c>
      <c r="F14095" s="3">
        <f t="shared" ca="1" si="438"/>
        <v>2</v>
      </c>
      <c r="G14095" s="4">
        <f t="shared" ca="1" si="439"/>
        <v>158</v>
      </c>
      <c r="H14095" s="4">
        <f ca="1">+Data_TABLE[[#This Row],[Qty]]*Data_TABLE[[#This Row],[Unit Price]]</f>
        <v>316</v>
      </c>
      <c r="I14095" s="7">
        <v>42394</v>
      </c>
      <c r="J14095" s="10">
        <f>EOMONTH(Data_TABLE[[#This Row],[Date Sold]],0)</f>
        <v>42400</v>
      </c>
    </row>
    <row r="14096" spans="2:10" x14ac:dyDescent="0.25">
      <c r="B14096" s="1" t="s">
        <v>39</v>
      </c>
      <c r="C14096" s="3" t="s">
        <v>55</v>
      </c>
      <c r="D14096" s="2" t="s">
        <v>51</v>
      </c>
      <c r="E14096" s="3" t="s">
        <v>45</v>
      </c>
      <c r="F14096" s="3">
        <f t="shared" ca="1" si="438"/>
        <v>5</v>
      </c>
      <c r="G14096" s="4">
        <f t="shared" ca="1" si="439"/>
        <v>168</v>
      </c>
      <c r="H14096" s="4">
        <f ca="1">+Data_TABLE[[#This Row],[Qty]]*Data_TABLE[[#This Row],[Unit Price]]</f>
        <v>840</v>
      </c>
      <c r="I14096" s="7">
        <v>42394</v>
      </c>
      <c r="J14096" s="10">
        <f>EOMONTH(Data_TABLE[[#This Row],[Date Sold]],0)</f>
        <v>42400</v>
      </c>
    </row>
    <row r="14097" spans="2:10" x14ac:dyDescent="0.25">
      <c r="B14097" s="1" t="s">
        <v>40</v>
      </c>
      <c r="C14097" s="3" t="s">
        <v>56</v>
      </c>
      <c r="D14097" s="2" t="s">
        <v>50</v>
      </c>
      <c r="E14097" s="3" t="s">
        <v>44</v>
      </c>
      <c r="F14097" s="3">
        <f t="shared" ca="1" si="438"/>
        <v>5</v>
      </c>
      <c r="G14097" s="4">
        <f t="shared" ca="1" si="439"/>
        <v>80</v>
      </c>
      <c r="H14097" s="4">
        <f ca="1">+Data_TABLE[[#This Row],[Qty]]*Data_TABLE[[#This Row],[Unit Price]]</f>
        <v>400</v>
      </c>
      <c r="I14097" s="7">
        <v>42394</v>
      </c>
      <c r="J14097" s="10">
        <f>EOMONTH(Data_TABLE[[#This Row],[Date Sold]],0)</f>
        <v>42400</v>
      </c>
    </row>
    <row r="14098" spans="2:10" x14ac:dyDescent="0.25">
      <c r="B14098" s="1" t="s">
        <v>40</v>
      </c>
      <c r="C14098" s="3" t="s">
        <v>56</v>
      </c>
      <c r="D14098" s="2" t="s">
        <v>52</v>
      </c>
      <c r="E14098" s="3" t="s">
        <v>46</v>
      </c>
      <c r="F14098" s="3">
        <f t="shared" ca="1" si="438"/>
        <v>4</v>
      </c>
      <c r="G14098" s="4">
        <f t="shared" ca="1" si="439"/>
        <v>145</v>
      </c>
      <c r="H14098" s="4">
        <f ca="1">+Data_TABLE[[#This Row],[Qty]]*Data_TABLE[[#This Row],[Unit Price]]</f>
        <v>580</v>
      </c>
      <c r="I14098" s="7">
        <v>42394</v>
      </c>
      <c r="J14098" s="10">
        <f>EOMONTH(Data_TABLE[[#This Row],[Date Sold]],0)</f>
        <v>42400</v>
      </c>
    </row>
    <row r="14099" spans="2:10" x14ac:dyDescent="0.25">
      <c r="B14099" s="1" t="s">
        <v>39</v>
      </c>
      <c r="C14099" s="3" t="s">
        <v>54</v>
      </c>
      <c r="D14099" s="2" t="s">
        <v>48</v>
      </c>
      <c r="E14099" s="3" t="s">
        <v>42</v>
      </c>
      <c r="F14099" s="3">
        <f t="shared" ca="1" si="438"/>
        <v>4</v>
      </c>
      <c r="G14099" s="4">
        <f t="shared" ca="1" si="439"/>
        <v>120</v>
      </c>
      <c r="H14099" s="4">
        <f ca="1">+Data_TABLE[[#This Row],[Qty]]*Data_TABLE[[#This Row],[Unit Price]]</f>
        <v>480</v>
      </c>
      <c r="I14099" s="7">
        <v>42394</v>
      </c>
      <c r="J14099" s="10">
        <f>EOMONTH(Data_TABLE[[#This Row],[Date Sold]],0)</f>
        <v>42400</v>
      </c>
    </row>
    <row r="14100" spans="2:10" x14ac:dyDescent="0.25">
      <c r="B14100" s="1" t="s">
        <v>39</v>
      </c>
      <c r="C14100" s="3" t="s">
        <v>55</v>
      </c>
      <c r="D14100" s="2" t="s">
        <v>49</v>
      </c>
      <c r="E14100" s="3" t="s">
        <v>43</v>
      </c>
      <c r="F14100" s="3">
        <f t="shared" ca="1" si="438"/>
        <v>3</v>
      </c>
      <c r="G14100" s="4">
        <f t="shared" ca="1" si="439"/>
        <v>72</v>
      </c>
      <c r="H14100" s="4">
        <f ca="1">+Data_TABLE[[#This Row],[Qty]]*Data_TABLE[[#This Row],[Unit Price]]</f>
        <v>216</v>
      </c>
      <c r="I14100" s="7">
        <v>42394</v>
      </c>
      <c r="J14100" s="10">
        <f>EOMONTH(Data_TABLE[[#This Row],[Date Sold]],0)</f>
        <v>42400</v>
      </c>
    </row>
    <row r="14101" spans="2:10" x14ac:dyDescent="0.25">
      <c r="B14101" s="1" t="s">
        <v>37</v>
      </c>
      <c r="C14101" s="3" t="s">
        <v>55</v>
      </c>
      <c r="D14101" s="2" t="s">
        <v>51</v>
      </c>
      <c r="E14101" s="3" t="s">
        <v>45</v>
      </c>
      <c r="F14101" s="3">
        <f t="shared" ca="1" si="438"/>
        <v>4</v>
      </c>
      <c r="G14101" s="4">
        <f t="shared" ca="1" si="439"/>
        <v>87</v>
      </c>
      <c r="H14101" s="4">
        <f ca="1">+Data_TABLE[[#This Row],[Qty]]*Data_TABLE[[#This Row],[Unit Price]]</f>
        <v>348</v>
      </c>
      <c r="I14101" s="7">
        <v>42394</v>
      </c>
      <c r="J14101" s="10">
        <f>EOMONTH(Data_TABLE[[#This Row],[Date Sold]],0)</f>
        <v>42400</v>
      </c>
    </row>
    <row r="14102" spans="2:10" x14ac:dyDescent="0.25">
      <c r="B14102" s="1" t="s">
        <v>36</v>
      </c>
      <c r="C14102" s="3" t="s">
        <v>56</v>
      </c>
      <c r="D14102" s="2" t="s">
        <v>52</v>
      </c>
      <c r="E14102" s="3" t="s">
        <v>46</v>
      </c>
      <c r="F14102" s="3">
        <f t="shared" ca="1" si="438"/>
        <v>1</v>
      </c>
      <c r="G14102" s="4">
        <f t="shared" ca="1" si="439"/>
        <v>137</v>
      </c>
      <c r="H14102" s="4">
        <f ca="1">+Data_TABLE[[#This Row],[Qty]]*Data_TABLE[[#This Row],[Unit Price]]</f>
        <v>137</v>
      </c>
      <c r="I14102" s="7">
        <v>42394</v>
      </c>
      <c r="J14102" s="10">
        <f>EOMONTH(Data_TABLE[[#This Row],[Date Sold]],0)</f>
        <v>42400</v>
      </c>
    </row>
    <row r="14103" spans="2:10" x14ac:dyDescent="0.25">
      <c r="B14103" s="1" t="s">
        <v>37</v>
      </c>
      <c r="C14103" s="3" t="s">
        <v>56</v>
      </c>
      <c r="D14103" s="2" t="s">
        <v>50</v>
      </c>
      <c r="E14103" s="3" t="s">
        <v>44</v>
      </c>
      <c r="F14103" s="3">
        <f t="shared" ca="1" si="438"/>
        <v>2</v>
      </c>
      <c r="G14103" s="4">
        <f t="shared" ca="1" si="439"/>
        <v>62</v>
      </c>
      <c r="H14103" s="4">
        <f ca="1">+Data_TABLE[[#This Row],[Qty]]*Data_TABLE[[#This Row],[Unit Price]]</f>
        <v>124</v>
      </c>
      <c r="I14103" s="7">
        <v>42395</v>
      </c>
      <c r="J14103" s="10">
        <f>EOMONTH(Data_TABLE[[#This Row],[Date Sold]],0)</f>
        <v>42400</v>
      </c>
    </row>
    <row r="14104" spans="2:10" x14ac:dyDescent="0.25">
      <c r="B14104" s="1" t="s">
        <v>37</v>
      </c>
      <c r="C14104" s="3" t="s">
        <v>55</v>
      </c>
      <c r="D14104" s="2" t="s">
        <v>49</v>
      </c>
      <c r="E14104" s="3" t="s">
        <v>43</v>
      </c>
      <c r="F14104" s="3">
        <f t="shared" ca="1" si="438"/>
        <v>3</v>
      </c>
      <c r="G14104" s="4">
        <f t="shared" ca="1" si="439"/>
        <v>154</v>
      </c>
      <c r="H14104" s="4">
        <f ca="1">+Data_TABLE[[#This Row],[Qty]]*Data_TABLE[[#This Row],[Unit Price]]</f>
        <v>462</v>
      </c>
      <c r="I14104" s="7">
        <v>42395</v>
      </c>
      <c r="J14104" s="10">
        <f>EOMONTH(Data_TABLE[[#This Row],[Date Sold]],0)</f>
        <v>42400</v>
      </c>
    </row>
    <row r="14105" spans="2:10" x14ac:dyDescent="0.25">
      <c r="B14105" s="1" t="s">
        <v>40</v>
      </c>
      <c r="C14105" s="3" t="s">
        <v>55</v>
      </c>
      <c r="D14105" s="2" t="s">
        <v>49</v>
      </c>
      <c r="E14105" s="3" t="s">
        <v>43</v>
      </c>
      <c r="F14105" s="3">
        <f t="shared" ca="1" si="438"/>
        <v>3</v>
      </c>
      <c r="G14105" s="4">
        <f t="shared" ca="1" si="439"/>
        <v>130</v>
      </c>
      <c r="H14105" s="4">
        <f ca="1">+Data_TABLE[[#This Row],[Qty]]*Data_TABLE[[#This Row],[Unit Price]]</f>
        <v>390</v>
      </c>
      <c r="I14105" s="7">
        <v>42395</v>
      </c>
      <c r="J14105" s="10">
        <f>EOMONTH(Data_TABLE[[#This Row],[Date Sold]],0)</f>
        <v>42400</v>
      </c>
    </row>
    <row r="14106" spans="2:10" x14ac:dyDescent="0.25">
      <c r="B14106" s="1" t="s">
        <v>40</v>
      </c>
      <c r="C14106" s="3" t="s">
        <v>54</v>
      </c>
      <c r="D14106" s="2" t="s">
        <v>48</v>
      </c>
      <c r="E14106" s="3" t="s">
        <v>42</v>
      </c>
      <c r="F14106" s="3">
        <f t="shared" ca="1" si="438"/>
        <v>4</v>
      </c>
      <c r="G14106" s="4">
        <f t="shared" ca="1" si="439"/>
        <v>61</v>
      </c>
      <c r="H14106" s="4">
        <f ca="1">+Data_TABLE[[#This Row],[Qty]]*Data_TABLE[[#This Row],[Unit Price]]</f>
        <v>244</v>
      </c>
      <c r="I14106" s="7">
        <v>42395</v>
      </c>
      <c r="J14106" s="10">
        <f>EOMONTH(Data_TABLE[[#This Row],[Date Sold]],0)</f>
        <v>42400</v>
      </c>
    </row>
    <row r="14107" spans="2:10" x14ac:dyDescent="0.25">
      <c r="B14107" s="1" t="s">
        <v>38</v>
      </c>
      <c r="C14107" s="3" t="s">
        <v>54</v>
      </c>
      <c r="D14107" s="2" t="s">
        <v>48</v>
      </c>
      <c r="E14107" s="3" t="s">
        <v>42</v>
      </c>
      <c r="F14107" s="3">
        <f t="shared" ca="1" si="438"/>
        <v>4</v>
      </c>
      <c r="G14107" s="4">
        <f t="shared" ca="1" si="439"/>
        <v>172</v>
      </c>
      <c r="H14107" s="4">
        <f ca="1">+Data_TABLE[[#This Row],[Qty]]*Data_TABLE[[#This Row],[Unit Price]]</f>
        <v>688</v>
      </c>
      <c r="I14107" s="7">
        <v>42395</v>
      </c>
      <c r="J14107" s="10">
        <f>EOMONTH(Data_TABLE[[#This Row],[Date Sold]],0)</f>
        <v>42400</v>
      </c>
    </row>
    <row r="14108" spans="2:10" x14ac:dyDescent="0.25">
      <c r="B14108" s="1" t="s">
        <v>37</v>
      </c>
      <c r="C14108" s="3" t="s">
        <v>54</v>
      </c>
      <c r="D14108" s="2" t="s">
        <v>48</v>
      </c>
      <c r="E14108" s="3" t="s">
        <v>42</v>
      </c>
      <c r="F14108" s="3">
        <f t="shared" ca="1" si="438"/>
        <v>4</v>
      </c>
      <c r="G14108" s="4">
        <f t="shared" ca="1" si="439"/>
        <v>100</v>
      </c>
      <c r="H14108" s="4">
        <f ca="1">+Data_TABLE[[#This Row],[Qty]]*Data_TABLE[[#This Row],[Unit Price]]</f>
        <v>400</v>
      </c>
      <c r="I14108" s="7">
        <v>42395</v>
      </c>
      <c r="J14108" s="10">
        <f>EOMONTH(Data_TABLE[[#This Row],[Date Sold]],0)</f>
        <v>42400</v>
      </c>
    </row>
    <row r="14109" spans="2:10" x14ac:dyDescent="0.25">
      <c r="B14109" s="1" t="s">
        <v>39</v>
      </c>
      <c r="C14109" s="3" t="s">
        <v>56</v>
      </c>
      <c r="D14109" s="2" t="s">
        <v>52</v>
      </c>
      <c r="E14109" s="3" t="s">
        <v>46</v>
      </c>
      <c r="F14109" s="3">
        <f t="shared" ca="1" si="438"/>
        <v>3</v>
      </c>
      <c r="G14109" s="4">
        <f t="shared" ca="1" si="439"/>
        <v>138</v>
      </c>
      <c r="H14109" s="4">
        <f ca="1">+Data_TABLE[[#This Row],[Qty]]*Data_TABLE[[#This Row],[Unit Price]]</f>
        <v>414</v>
      </c>
      <c r="I14109" s="7">
        <v>42395</v>
      </c>
      <c r="J14109" s="10">
        <f>EOMONTH(Data_TABLE[[#This Row],[Date Sold]],0)</f>
        <v>42400</v>
      </c>
    </row>
    <row r="14110" spans="2:10" x14ac:dyDescent="0.25">
      <c r="B14110" s="1" t="s">
        <v>36</v>
      </c>
      <c r="C14110" s="3" t="s">
        <v>55</v>
      </c>
      <c r="D14110" s="2" t="s">
        <v>51</v>
      </c>
      <c r="E14110" s="3" t="s">
        <v>45</v>
      </c>
      <c r="F14110" s="3">
        <f t="shared" ca="1" si="438"/>
        <v>2</v>
      </c>
      <c r="G14110" s="4">
        <f t="shared" ca="1" si="439"/>
        <v>184</v>
      </c>
      <c r="H14110" s="4">
        <f ca="1">+Data_TABLE[[#This Row],[Qty]]*Data_TABLE[[#This Row],[Unit Price]]</f>
        <v>368</v>
      </c>
      <c r="I14110" s="7">
        <v>42395</v>
      </c>
      <c r="J14110" s="10">
        <f>EOMONTH(Data_TABLE[[#This Row],[Date Sold]],0)</f>
        <v>42400</v>
      </c>
    </row>
    <row r="14111" spans="2:10" x14ac:dyDescent="0.25">
      <c r="B14111" s="1" t="s">
        <v>41</v>
      </c>
      <c r="C14111" s="3" t="s">
        <v>56</v>
      </c>
      <c r="D14111" s="2" t="s">
        <v>52</v>
      </c>
      <c r="E14111" s="3" t="s">
        <v>46</v>
      </c>
      <c r="F14111" s="3">
        <f t="shared" ca="1" si="438"/>
        <v>4</v>
      </c>
      <c r="G14111" s="4">
        <f t="shared" ca="1" si="439"/>
        <v>152</v>
      </c>
      <c r="H14111" s="4">
        <f ca="1">+Data_TABLE[[#This Row],[Qty]]*Data_TABLE[[#This Row],[Unit Price]]</f>
        <v>608</v>
      </c>
      <c r="I14111" s="7">
        <v>42395</v>
      </c>
      <c r="J14111" s="10">
        <f>EOMONTH(Data_TABLE[[#This Row],[Date Sold]],0)</f>
        <v>42400</v>
      </c>
    </row>
    <row r="14112" spans="2:10" x14ac:dyDescent="0.25">
      <c r="B14112" s="1" t="s">
        <v>38</v>
      </c>
      <c r="C14112" s="3" t="s">
        <v>55</v>
      </c>
      <c r="D14112" s="2" t="s">
        <v>49</v>
      </c>
      <c r="E14112" s="3" t="s">
        <v>43</v>
      </c>
      <c r="F14112" s="3">
        <f t="shared" ca="1" si="438"/>
        <v>2</v>
      </c>
      <c r="G14112" s="4">
        <f t="shared" ca="1" si="439"/>
        <v>60</v>
      </c>
      <c r="H14112" s="4">
        <f ca="1">+Data_TABLE[[#This Row],[Qty]]*Data_TABLE[[#This Row],[Unit Price]]</f>
        <v>120</v>
      </c>
      <c r="I14112" s="7">
        <v>42395</v>
      </c>
      <c r="J14112" s="10">
        <f>EOMONTH(Data_TABLE[[#This Row],[Date Sold]],0)</f>
        <v>42400</v>
      </c>
    </row>
    <row r="14113" spans="2:10" x14ac:dyDescent="0.25">
      <c r="B14113" s="1" t="s">
        <v>41</v>
      </c>
      <c r="C14113" s="3" t="s">
        <v>54</v>
      </c>
      <c r="D14113" s="2" t="s">
        <v>48</v>
      </c>
      <c r="E14113" s="3" t="s">
        <v>42</v>
      </c>
      <c r="F14113" s="3">
        <f t="shared" ca="1" si="438"/>
        <v>3</v>
      </c>
      <c r="G14113" s="4">
        <f t="shared" ca="1" si="439"/>
        <v>173</v>
      </c>
      <c r="H14113" s="4">
        <f ca="1">+Data_TABLE[[#This Row],[Qty]]*Data_TABLE[[#This Row],[Unit Price]]</f>
        <v>519</v>
      </c>
      <c r="I14113" s="7">
        <v>42395</v>
      </c>
      <c r="J14113" s="10">
        <f>EOMONTH(Data_TABLE[[#This Row],[Date Sold]],0)</f>
        <v>42400</v>
      </c>
    </row>
    <row r="14114" spans="2:10" x14ac:dyDescent="0.25">
      <c r="B14114" s="1" t="s">
        <v>40</v>
      </c>
      <c r="C14114" s="3" t="s">
        <v>54</v>
      </c>
      <c r="D14114" s="2" t="s">
        <v>48</v>
      </c>
      <c r="E14114" s="3" t="s">
        <v>42</v>
      </c>
      <c r="F14114" s="3">
        <f t="shared" ca="1" si="438"/>
        <v>4</v>
      </c>
      <c r="G14114" s="4">
        <f t="shared" ca="1" si="439"/>
        <v>177</v>
      </c>
      <c r="H14114" s="4">
        <f ca="1">+Data_TABLE[[#This Row],[Qty]]*Data_TABLE[[#This Row],[Unit Price]]</f>
        <v>708</v>
      </c>
      <c r="I14114" s="7">
        <v>42395</v>
      </c>
      <c r="J14114" s="10">
        <f>EOMONTH(Data_TABLE[[#This Row],[Date Sold]],0)</f>
        <v>42400</v>
      </c>
    </row>
    <row r="14115" spans="2:10" x14ac:dyDescent="0.25">
      <c r="B14115" s="1" t="s">
        <v>36</v>
      </c>
      <c r="C14115" s="3" t="s">
        <v>56</v>
      </c>
      <c r="D14115" s="2" t="s">
        <v>52</v>
      </c>
      <c r="E14115" s="3" t="s">
        <v>46</v>
      </c>
      <c r="F14115" s="3">
        <f t="shared" ca="1" si="438"/>
        <v>5</v>
      </c>
      <c r="G14115" s="4">
        <f t="shared" ca="1" si="439"/>
        <v>96</v>
      </c>
      <c r="H14115" s="4">
        <f ca="1">+Data_TABLE[[#This Row],[Qty]]*Data_TABLE[[#This Row],[Unit Price]]</f>
        <v>480</v>
      </c>
      <c r="I14115" s="7">
        <v>42395</v>
      </c>
      <c r="J14115" s="10">
        <f>EOMONTH(Data_TABLE[[#This Row],[Date Sold]],0)</f>
        <v>42400</v>
      </c>
    </row>
    <row r="14116" spans="2:10" x14ac:dyDescent="0.25">
      <c r="B14116" s="1" t="s">
        <v>37</v>
      </c>
      <c r="C14116" s="3" t="s">
        <v>56</v>
      </c>
      <c r="D14116" s="2" t="s">
        <v>50</v>
      </c>
      <c r="E14116" s="3" t="s">
        <v>44</v>
      </c>
      <c r="F14116" s="3">
        <f t="shared" ca="1" si="438"/>
        <v>4</v>
      </c>
      <c r="G14116" s="4">
        <f t="shared" ca="1" si="439"/>
        <v>179</v>
      </c>
      <c r="H14116" s="4">
        <f ca="1">+Data_TABLE[[#This Row],[Qty]]*Data_TABLE[[#This Row],[Unit Price]]</f>
        <v>716</v>
      </c>
      <c r="I14116" s="7">
        <v>42395</v>
      </c>
      <c r="J14116" s="10">
        <f>EOMONTH(Data_TABLE[[#This Row],[Date Sold]],0)</f>
        <v>42400</v>
      </c>
    </row>
    <row r="14117" spans="2:10" x14ac:dyDescent="0.25">
      <c r="B14117" s="1" t="s">
        <v>38</v>
      </c>
      <c r="C14117" s="3" t="s">
        <v>56</v>
      </c>
      <c r="D14117" s="2" t="s">
        <v>50</v>
      </c>
      <c r="E14117" s="3" t="s">
        <v>44</v>
      </c>
      <c r="F14117" s="3">
        <f t="shared" ca="1" si="438"/>
        <v>3</v>
      </c>
      <c r="G14117" s="4">
        <f t="shared" ca="1" si="439"/>
        <v>91</v>
      </c>
      <c r="H14117" s="4">
        <f ca="1">+Data_TABLE[[#This Row],[Qty]]*Data_TABLE[[#This Row],[Unit Price]]</f>
        <v>273</v>
      </c>
      <c r="I14117" s="7">
        <v>42395</v>
      </c>
      <c r="J14117" s="10">
        <f>EOMONTH(Data_TABLE[[#This Row],[Date Sold]],0)</f>
        <v>42400</v>
      </c>
    </row>
    <row r="14118" spans="2:10" x14ac:dyDescent="0.25">
      <c r="B14118" s="1" t="s">
        <v>39</v>
      </c>
      <c r="C14118" s="3" t="s">
        <v>55</v>
      </c>
      <c r="D14118" s="2" t="s">
        <v>51</v>
      </c>
      <c r="E14118" s="3" t="s">
        <v>45</v>
      </c>
      <c r="F14118" s="3">
        <f t="shared" ca="1" si="438"/>
        <v>2</v>
      </c>
      <c r="G14118" s="4">
        <f t="shared" ca="1" si="439"/>
        <v>194</v>
      </c>
      <c r="H14118" s="4">
        <f ca="1">+Data_TABLE[[#This Row],[Qty]]*Data_TABLE[[#This Row],[Unit Price]]</f>
        <v>388</v>
      </c>
      <c r="I14118" s="7">
        <v>42395</v>
      </c>
      <c r="J14118" s="10">
        <f>EOMONTH(Data_TABLE[[#This Row],[Date Sold]],0)</f>
        <v>42400</v>
      </c>
    </row>
    <row r="14119" spans="2:10" x14ac:dyDescent="0.25">
      <c r="B14119" s="1" t="s">
        <v>40</v>
      </c>
      <c r="C14119" s="3" t="s">
        <v>56</v>
      </c>
      <c r="D14119" s="2" t="s">
        <v>52</v>
      </c>
      <c r="E14119" s="3" t="s">
        <v>46</v>
      </c>
      <c r="F14119" s="3">
        <f t="shared" ca="1" si="438"/>
        <v>1</v>
      </c>
      <c r="G14119" s="4">
        <f t="shared" ca="1" si="439"/>
        <v>65</v>
      </c>
      <c r="H14119" s="4">
        <f ca="1">+Data_TABLE[[#This Row],[Qty]]*Data_TABLE[[#This Row],[Unit Price]]</f>
        <v>65</v>
      </c>
      <c r="I14119" s="7">
        <v>42395</v>
      </c>
      <c r="J14119" s="10">
        <f>EOMONTH(Data_TABLE[[#This Row],[Date Sold]],0)</f>
        <v>42400</v>
      </c>
    </row>
    <row r="14120" spans="2:10" x14ac:dyDescent="0.25">
      <c r="B14120" s="1" t="s">
        <v>41</v>
      </c>
      <c r="C14120" s="3" t="s">
        <v>54</v>
      </c>
      <c r="D14120" s="2" t="s">
        <v>48</v>
      </c>
      <c r="E14120" s="3" t="s">
        <v>42</v>
      </c>
      <c r="F14120" s="3">
        <f t="shared" ca="1" si="438"/>
        <v>2</v>
      </c>
      <c r="G14120" s="4">
        <f t="shared" ca="1" si="439"/>
        <v>109</v>
      </c>
      <c r="H14120" s="4">
        <f ca="1">+Data_TABLE[[#This Row],[Qty]]*Data_TABLE[[#This Row],[Unit Price]]</f>
        <v>218</v>
      </c>
      <c r="I14120" s="7">
        <v>42395</v>
      </c>
      <c r="J14120" s="10">
        <f>EOMONTH(Data_TABLE[[#This Row],[Date Sold]],0)</f>
        <v>42400</v>
      </c>
    </row>
    <row r="14121" spans="2:10" x14ac:dyDescent="0.25">
      <c r="B14121" s="1" t="s">
        <v>41</v>
      </c>
      <c r="C14121" s="3" t="s">
        <v>56</v>
      </c>
      <c r="D14121" s="2" t="s">
        <v>52</v>
      </c>
      <c r="E14121" s="3" t="s">
        <v>46</v>
      </c>
      <c r="F14121" s="3">
        <f t="shared" ca="1" si="438"/>
        <v>2</v>
      </c>
      <c r="G14121" s="4">
        <f t="shared" ca="1" si="439"/>
        <v>108</v>
      </c>
      <c r="H14121" s="4">
        <f ca="1">+Data_TABLE[[#This Row],[Qty]]*Data_TABLE[[#This Row],[Unit Price]]</f>
        <v>216</v>
      </c>
      <c r="I14121" s="7">
        <v>42395</v>
      </c>
      <c r="J14121" s="10">
        <f>EOMONTH(Data_TABLE[[#This Row],[Date Sold]],0)</f>
        <v>42400</v>
      </c>
    </row>
    <row r="14122" spans="2:10" x14ac:dyDescent="0.25">
      <c r="B14122" s="1" t="s">
        <v>37</v>
      </c>
      <c r="C14122" s="3" t="s">
        <v>55</v>
      </c>
      <c r="D14122" s="2" t="s">
        <v>49</v>
      </c>
      <c r="E14122" s="3" t="s">
        <v>43</v>
      </c>
      <c r="F14122" s="3">
        <f t="shared" ca="1" si="438"/>
        <v>1</v>
      </c>
      <c r="G14122" s="4">
        <f t="shared" ca="1" si="439"/>
        <v>134</v>
      </c>
      <c r="H14122" s="4">
        <f ca="1">+Data_TABLE[[#This Row],[Qty]]*Data_TABLE[[#This Row],[Unit Price]]</f>
        <v>134</v>
      </c>
      <c r="I14122" s="7">
        <v>42395</v>
      </c>
      <c r="J14122" s="10">
        <f>EOMONTH(Data_TABLE[[#This Row],[Date Sold]],0)</f>
        <v>42400</v>
      </c>
    </row>
    <row r="14123" spans="2:10" x14ac:dyDescent="0.25">
      <c r="B14123" s="1" t="s">
        <v>41</v>
      </c>
      <c r="C14123" s="3" t="s">
        <v>55</v>
      </c>
      <c r="D14123" s="2" t="s">
        <v>49</v>
      </c>
      <c r="E14123" s="3" t="s">
        <v>43</v>
      </c>
      <c r="F14123" s="3">
        <f t="shared" ca="1" si="438"/>
        <v>3</v>
      </c>
      <c r="G14123" s="4">
        <f t="shared" ca="1" si="439"/>
        <v>130</v>
      </c>
      <c r="H14123" s="4">
        <f ca="1">+Data_TABLE[[#This Row],[Qty]]*Data_TABLE[[#This Row],[Unit Price]]</f>
        <v>390</v>
      </c>
      <c r="I14123" s="7">
        <v>42395</v>
      </c>
      <c r="J14123" s="10">
        <f>EOMONTH(Data_TABLE[[#This Row],[Date Sold]],0)</f>
        <v>42400</v>
      </c>
    </row>
    <row r="14124" spans="2:10" x14ac:dyDescent="0.25">
      <c r="B14124" s="1" t="s">
        <v>41</v>
      </c>
      <c r="C14124" s="3" t="s">
        <v>56</v>
      </c>
      <c r="D14124" s="2" t="s">
        <v>50</v>
      </c>
      <c r="E14124" s="3" t="s">
        <v>44</v>
      </c>
      <c r="F14124" s="3">
        <f t="shared" ca="1" si="438"/>
        <v>1</v>
      </c>
      <c r="G14124" s="4">
        <f t="shared" ca="1" si="439"/>
        <v>188</v>
      </c>
      <c r="H14124" s="4">
        <f ca="1">+Data_TABLE[[#This Row],[Qty]]*Data_TABLE[[#This Row],[Unit Price]]</f>
        <v>188</v>
      </c>
      <c r="I14124" s="7">
        <v>42395</v>
      </c>
      <c r="J14124" s="10">
        <f>EOMONTH(Data_TABLE[[#This Row],[Date Sold]],0)</f>
        <v>42400</v>
      </c>
    </row>
    <row r="14125" spans="2:10" x14ac:dyDescent="0.25">
      <c r="B14125" s="1" t="s">
        <v>37</v>
      </c>
      <c r="C14125" s="3" t="s">
        <v>56</v>
      </c>
      <c r="D14125" s="2" t="s">
        <v>50</v>
      </c>
      <c r="E14125" s="3" t="s">
        <v>44</v>
      </c>
      <c r="F14125" s="3">
        <f t="shared" ca="1" si="438"/>
        <v>2</v>
      </c>
      <c r="G14125" s="4">
        <f t="shared" ca="1" si="439"/>
        <v>136</v>
      </c>
      <c r="H14125" s="4">
        <f ca="1">+Data_TABLE[[#This Row],[Qty]]*Data_TABLE[[#This Row],[Unit Price]]</f>
        <v>272</v>
      </c>
      <c r="I14125" s="7">
        <v>42395</v>
      </c>
      <c r="J14125" s="10">
        <f>EOMONTH(Data_TABLE[[#This Row],[Date Sold]],0)</f>
        <v>42400</v>
      </c>
    </row>
    <row r="14126" spans="2:10" x14ac:dyDescent="0.25">
      <c r="B14126" s="1" t="s">
        <v>39</v>
      </c>
      <c r="C14126" s="3" t="s">
        <v>55</v>
      </c>
      <c r="D14126" s="2" t="s">
        <v>49</v>
      </c>
      <c r="E14126" s="3" t="s">
        <v>43</v>
      </c>
      <c r="F14126" s="3">
        <f t="shared" ca="1" si="438"/>
        <v>3</v>
      </c>
      <c r="G14126" s="4">
        <f t="shared" ca="1" si="439"/>
        <v>102</v>
      </c>
      <c r="H14126" s="4">
        <f ca="1">+Data_TABLE[[#This Row],[Qty]]*Data_TABLE[[#This Row],[Unit Price]]</f>
        <v>306</v>
      </c>
      <c r="I14126" s="7">
        <v>42395</v>
      </c>
      <c r="J14126" s="10">
        <f>EOMONTH(Data_TABLE[[#This Row],[Date Sold]],0)</f>
        <v>42400</v>
      </c>
    </row>
    <row r="14127" spans="2:10" x14ac:dyDescent="0.25">
      <c r="B14127" s="1" t="s">
        <v>37</v>
      </c>
      <c r="C14127" s="3" t="s">
        <v>56</v>
      </c>
      <c r="D14127" s="2" t="s">
        <v>52</v>
      </c>
      <c r="E14127" s="3" t="s">
        <v>46</v>
      </c>
      <c r="F14127" s="3">
        <f t="shared" ca="1" si="438"/>
        <v>4</v>
      </c>
      <c r="G14127" s="4">
        <f t="shared" ca="1" si="439"/>
        <v>197</v>
      </c>
      <c r="H14127" s="4">
        <f ca="1">+Data_TABLE[[#This Row],[Qty]]*Data_TABLE[[#This Row],[Unit Price]]</f>
        <v>788</v>
      </c>
      <c r="I14127" s="7">
        <v>42395</v>
      </c>
      <c r="J14127" s="10">
        <f>EOMONTH(Data_TABLE[[#This Row],[Date Sold]],0)</f>
        <v>42400</v>
      </c>
    </row>
    <row r="14128" spans="2:10" x14ac:dyDescent="0.25">
      <c r="B14128" s="1" t="s">
        <v>37</v>
      </c>
      <c r="C14128" s="3" t="s">
        <v>56</v>
      </c>
      <c r="D14128" s="2" t="s">
        <v>50</v>
      </c>
      <c r="E14128" s="3" t="s">
        <v>44</v>
      </c>
      <c r="F14128" s="3">
        <f t="shared" ca="1" si="438"/>
        <v>1</v>
      </c>
      <c r="G14128" s="4">
        <f t="shared" ca="1" si="439"/>
        <v>107</v>
      </c>
      <c r="H14128" s="4">
        <f ca="1">+Data_TABLE[[#This Row],[Qty]]*Data_TABLE[[#This Row],[Unit Price]]</f>
        <v>107</v>
      </c>
      <c r="I14128" s="7">
        <v>42395</v>
      </c>
      <c r="J14128" s="10">
        <f>EOMONTH(Data_TABLE[[#This Row],[Date Sold]],0)</f>
        <v>42400</v>
      </c>
    </row>
    <row r="14129" spans="2:10" x14ac:dyDescent="0.25">
      <c r="B14129" s="1" t="s">
        <v>38</v>
      </c>
      <c r="C14129" s="3" t="s">
        <v>56</v>
      </c>
      <c r="D14129" s="2" t="s">
        <v>52</v>
      </c>
      <c r="E14129" s="3" t="s">
        <v>46</v>
      </c>
      <c r="F14129" s="3">
        <f t="shared" ref="F14129:F14192" ca="1" si="440">RANDBETWEEN(1,5)</f>
        <v>4</v>
      </c>
      <c r="G14129" s="4">
        <f t="shared" ref="G14129:G14192" ca="1" si="441">RANDBETWEEN(60,200)</f>
        <v>169</v>
      </c>
      <c r="H14129" s="4">
        <f ca="1">+Data_TABLE[[#This Row],[Qty]]*Data_TABLE[[#This Row],[Unit Price]]</f>
        <v>676</v>
      </c>
      <c r="I14129" s="7">
        <v>42395</v>
      </c>
      <c r="J14129" s="10">
        <f>EOMONTH(Data_TABLE[[#This Row],[Date Sold]],0)</f>
        <v>42400</v>
      </c>
    </row>
    <row r="14130" spans="2:10" x14ac:dyDescent="0.25">
      <c r="B14130" s="1" t="s">
        <v>38</v>
      </c>
      <c r="C14130" s="3" t="s">
        <v>54</v>
      </c>
      <c r="D14130" s="2" t="s">
        <v>48</v>
      </c>
      <c r="E14130" s="3" t="s">
        <v>42</v>
      </c>
      <c r="F14130" s="3">
        <f t="shared" ca="1" si="440"/>
        <v>5</v>
      </c>
      <c r="G14130" s="4">
        <f t="shared" ca="1" si="441"/>
        <v>111</v>
      </c>
      <c r="H14130" s="4">
        <f ca="1">+Data_TABLE[[#This Row],[Qty]]*Data_TABLE[[#This Row],[Unit Price]]</f>
        <v>555</v>
      </c>
      <c r="I14130" s="7">
        <v>42395</v>
      </c>
      <c r="J14130" s="10">
        <f>EOMONTH(Data_TABLE[[#This Row],[Date Sold]],0)</f>
        <v>42400</v>
      </c>
    </row>
    <row r="14131" spans="2:10" x14ac:dyDescent="0.25">
      <c r="B14131" s="1" t="s">
        <v>41</v>
      </c>
      <c r="C14131" s="3" t="s">
        <v>56</v>
      </c>
      <c r="D14131" s="2" t="s">
        <v>52</v>
      </c>
      <c r="E14131" s="3" t="s">
        <v>46</v>
      </c>
      <c r="F14131" s="3">
        <f t="shared" ca="1" si="440"/>
        <v>3</v>
      </c>
      <c r="G14131" s="4">
        <f t="shared" ca="1" si="441"/>
        <v>119</v>
      </c>
      <c r="H14131" s="4">
        <f ca="1">+Data_TABLE[[#This Row],[Qty]]*Data_TABLE[[#This Row],[Unit Price]]</f>
        <v>357</v>
      </c>
      <c r="I14131" s="7">
        <v>42395</v>
      </c>
      <c r="J14131" s="10">
        <f>EOMONTH(Data_TABLE[[#This Row],[Date Sold]],0)</f>
        <v>42400</v>
      </c>
    </row>
    <row r="14132" spans="2:10" x14ac:dyDescent="0.25">
      <c r="B14132" s="1" t="s">
        <v>38</v>
      </c>
      <c r="C14132" s="3" t="s">
        <v>56</v>
      </c>
      <c r="D14132" s="2" t="s">
        <v>52</v>
      </c>
      <c r="E14132" s="3" t="s">
        <v>46</v>
      </c>
      <c r="F14132" s="3">
        <f t="shared" ca="1" si="440"/>
        <v>4</v>
      </c>
      <c r="G14132" s="4">
        <f t="shared" ca="1" si="441"/>
        <v>187</v>
      </c>
      <c r="H14132" s="4">
        <f ca="1">+Data_TABLE[[#This Row],[Qty]]*Data_TABLE[[#This Row],[Unit Price]]</f>
        <v>748</v>
      </c>
      <c r="I14132" s="7">
        <v>42395</v>
      </c>
      <c r="J14132" s="10">
        <f>EOMONTH(Data_TABLE[[#This Row],[Date Sold]],0)</f>
        <v>42400</v>
      </c>
    </row>
    <row r="14133" spans="2:10" x14ac:dyDescent="0.25">
      <c r="B14133" s="1" t="s">
        <v>39</v>
      </c>
      <c r="C14133" s="3" t="s">
        <v>56</v>
      </c>
      <c r="D14133" s="2" t="s">
        <v>50</v>
      </c>
      <c r="E14133" s="3" t="s">
        <v>44</v>
      </c>
      <c r="F14133" s="3">
        <f t="shared" ca="1" si="440"/>
        <v>5</v>
      </c>
      <c r="G14133" s="4">
        <f t="shared" ca="1" si="441"/>
        <v>153</v>
      </c>
      <c r="H14133" s="4">
        <f ca="1">+Data_TABLE[[#This Row],[Qty]]*Data_TABLE[[#This Row],[Unit Price]]</f>
        <v>765</v>
      </c>
      <c r="I14133" s="7">
        <v>42395</v>
      </c>
      <c r="J14133" s="10">
        <f>EOMONTH(Data_TABLE[[#This Row],[Date Sold]],0)</f>
        <v>42400</v>
      </c>
    </row>
    <row r="14134" spans="2:10" x14ac:dyDescent="0.25">
      <c r="B14134" s="1" t="s">
        <v>39</v>
      </c>
      <c r="C14134" s="3" t="s">
        <v>56</v>
      </c>
      <c r="D14134" s="2" t="s">
        <v>50</v>
      </c>
      <c r="E14134" s="3" t="s">
        <v>44</v>
      </c>
      <c r="F14134" s="3">
        <f t="shared" ca="1" si="440"/>
        <v>3</v>
      </c>
      <c r="G14134" s="4">
        <f t="shared" ca="1" si="441"/>
        <v>184</v>
      </c>
      <c r="H14134" s="4">
        <f ca="1">+Data_TABLE[[#This Row],[Qty]]*Data_TABLE[[#This Row],[Unit Price]]</f>
        <v>552</v>
      </c>
      <c r="I14134" s="7">
        <v>42395</v>
      </c>
      <c r="J14134" s="10">
        <f>EOMONTH(Data_TABLE[[#This Row],[Date Sold]],0)</f>
        <v>42400</v>
      </c>
    </row>
    <row r="14135" spans="2:10" x14ac:dyDescent="0.25">
      <c r="B14135" s="1" t="s">
        <v>36</v>
      </c>
      <c r="C14135" s="3" t="s">
        <v>56</v>
      </c>
      <c r="D14135" s="2" t="s">
        <v>50</v>
      </c>
      <c r="E14135" s="3" t="s">
        <v>44</v>
      </c>
      <c r="F14135" s="3">
        <f t="shared" ca="1" si="440"/>
        <v>3</v>
      </c>
      <c r="G14135" s="4">
        <f t="shared" ca="1" si="441"/>
        <v>83</v>
      </c>
      <c r="H14135" s="4">
        <f ca="1">+Data_TABLE[[#This Row],[Qty]]*Data_TABLE[[#This Row],[Unit Price]]</f>
        <v>249</v>
      </c>
      <c r="I14135" s="7">
        <v>42395</v>
      </c>
      <c r="J14135" s="10">
        <f>EOMONTH(Data_TABLE[[#This Row],[Date Sold]],0)</f>
        <v>42400</v>
      </c>
    </row>
    <row r="14136" spans="2:10" x14ac:dyDescent="0.25">
      <c r="B14136" s="1" t="s">
        <v>38</v>
      </c>
      <c r="C14136" s="3" t="s">
        <v>55</v>
      </c>
      <c r="D14136" s="2" t="s">
        <v>49</v>
      </c>
      <c r="E14136" s="3" t="s">
        <v>43</v>
      </c>
      <c r="F14136" s="3">
        <f t="shared" ca="1" si="440"/>
        <v>4</v>
      </c>
      <c r="G14136" s="4">
        <f t="shared" ca="1" si="441"/>
        <v>96</v>
      </c>
      <c r="H14136" s="4">
        <f ca="1">+Data_TABLE[[#This Row],[Qty]]*Data_TABLE[[#This Row],[Unit Price]]</f>
        <v>384</v>
      </c>
      <c r="I14136" s="7">
        <v>42395</v>
      </c>
      <c r="J14136" s="10">
        <f>EOMONTH(Data_TABLE[[#This Row],[Date Sold]],0)</f>
        <v>42400</v>
      </c>
    </row>
    <row r="14137" spans="2:10" x14ac:dyDescent="0.25">
      <c r="B14137" s="1" t="s">
        <v>40</v>
      </c>
      <c r="C14137" s="3" t="s">
        <v>56</v>
      </c>
      <c r="D14137" s="2" t="s">
        <v>50</v>
      </c>
      <c r="E14137" s="3" t="s">
        <v>44</v>
      </c>
      <c r="F14137" s="3">
        <f t="shared" ca="1" si="440"/>
        <v>4</v>
      </c>
      <c r="G14137" s="4">
        <f t="shared" ca="1" si="441"/>
        <v>193</v>
      </c>
      <c r="H14137" s="4">
        <f ca="1">+Data_TABLE[[#This Row],[Qty]]*Data_TABLE[[#This Row],[Unit Price]]</f>
        <v>772</v>
      </c>
      <c r="I14137" s="7">
        <v>42395</v>
      </c>
      <c r="J14137" s="10">
        <f>EOMONTH(Data_TABLE[[#This Row],[Date Sold]],0)</f>
        <v>42400</v>
      </c>
    </row>
    <row r="14138" spans="2:10" x14ac:dyDescent="0.25">
      <c r="B14138" s="1" t="s">
        <v>36</v>
      </c>
      <c r="C14138" s="3" t="s">
        <v>56</v>
      </c>
      <c r="D14138" s="2" t="s">
        <v>52</v>
      </c>
      <c r="E14138" s="3" t="s">
        <v>46</v>
      </c>
      <c r="F14138" s="3">
        <f t="shared" ca="1" si="440"/>
        <v>1</v>
      </c>
      <c r="G14138" s="4">
        <f t="shared" ca="1" si="441"/>
        <v>200</v>
      </c>
      <c r="H14138" s="4">
        <f ca="1">+Data_TABLE[[#This Row],[Qty]]*Data_TABLE[[#This Row],[Unit Price]]</f>
        <v>200</v>
      </c>
      <c r="I14138" s="7">
        <v>42395</v>
      </c>
      <c r="J14138" s="10">
        <f>EOMONTH(Data_TABLE[[#This Row],[Date Sold]],0)</f>
        <v>42400</v>
      </c>
    </row>
    <row r="14139" spans="2:10" x14ac:dyDescent="0.25">
      <c r="B14139" s="1" t="s">
        <v>37</v>
      </c>
      <c r="C14139" s="3" t="s">
        <v>54</v>
      </c>
      <c r="D14139" s="2" t="s">
        <v>48</v>
      </c>
      <c r="E14139" s="3" t="s">
        <v>42</v>
      </c>
      <c r="F14139" s="3">
        <f t="shared" ca="1" si="440"/>
        <v>2</v>
      </c>
      <c r="G14139" s="4">
        <f t="shared" ca="1" si="441"/>
        <v>161</v>
      </c>
      <c r="H14139" s="4">
        <f ca="1">+Data_TABLE[[#This Row],[Qty]]*Data_TABLE[[#This Row],[Unit Price]]</f>
        <v>322</v>
      </c>
      <c r="I14139" s="7">
        <v>42395</v>
      </c>
      <c r="J14139" s="10">
        <f>EOMONTH(Data_TABLE[[#This Row],[Date Sold]],0)</f>
        <v>42400</v>
      </c>
    </row>
    <row r="14140" spans="2:10" x14ac:dyDescent="0.25">
      <c r="B14140" s="1" t="s">
        <v>39</v>
      </c>
      <c r="C14140" s="3" t="s">
        <v>54</v>
      </c>
      <c r="D14140" s="2" t="s">
        <v>48</v>
      </c>
      <c r="E14140" s="3" t="s">
        <v>42</v>
      </c>
      <c r="F14140" s="3">
        <f t="shared" ca="1" si="440"/>
        <v>5</v>
      </c>
      <c r="G14140" s="4">
        <f t="shared" ca="1" si="441"/>
        <v>111</v>
      </c>
      <c r="H14140" s="4">
        <f ca="1">+Data_TABLE[[#This Row],[Qty]]*Data_TABLE[[#This Row],[Unit Price]]</f>
        <v>555</v>
      </c>
      <c r="I14140" s="7">
        <v>42395</v>
      </c>
      <c r="J14140" s="10">
        <f>EOMONTH(Data_TABLE[[#This Row],[Date Sold]],0)</f>
        <v>42400</v>
      </c>
    </row>
    <row r="14141" spans="2:10" x14ac:dyDescent="0.25">
      <c r="B14141" s="1" t="s">
        <v>39</v>
      </c>
      <c r="C14141" s="3" t="s">
        <v>54</v>
      </c>
      <c r="D14141" s="2" t="s">
        <v>48</v>
      </c>
      <c r="E14141" s="3" t="s">
        <v>42</v>
      </c>
      <c r="F14141" s="3">
        <f t="shared" ca="1" si="440"/>
        <v>3</v>
      </c>
      <c r="G14141" s="4">
        <f t="shared" ca="1" si="441"/>
        <v>116</v>
      </c>
      <c r="H14141" s="4">
        <f ca="1">+Data_TABLE[[#This Row],[Qty]]*Data_TABLE[[#This Row],[Unit Price]]</f>
        <v>348</v>
      </c>
      <c r="I14141" s="7">
        <v>42395</v>
      </c>
      <c r="J14141" s="10">
        <f>EOMONTH(Data_TABLE[[#This Row],[Date Sold]],0)</f>
        <v>42400</v>
      </c>
    </row>
    <row r="14142" spans="2:10" x14ac:dyDescent="0.25">
      <c r="B14142" s="1" t="s">
        <v>41</v>
      </c>
      <c r="C14142" s="3" t="s">
        <v>55</v>
      </c>
      <c r="D14142" s="2" t="s">
        <v>51</v>
      </c>
      <c r="E14142" s="3" t="s">
        <v>45</v>
      </c>
      <c r="F14142" s="3">
        <f t="shared" ca="1" si="440"/>
        <v>5</v>
      </c>
      <c r="G14142" s="4">
        <f t="shared" ca="1" si="441"/>
        <v>119</v>
      </c>
      <c r="H14142" s="4">
        <f ca="1">+Data_TABLE[[#This Row],[Qty]]*Data_TABLE[[#This Row],[Unit Price]]</f>
        <v>595</v>
      </c>
      <c r="I14142" s="7">
        <v>42395</v>
      </c>
      <c r="J14142" s="10">
        <f>EOMONTH(Data_TABLE[[#This Row],[Date Sold]],0)</f>
        <v>42400</v>
      </c>
    </row>
    <row r="14143" spans="2:10" x14ac:dyDescent="0.25">
      <c r="B14143" s="1" t="s">
        <v>37</v>
      </c>
      <c r="C14143" s="3" t="s">
        <v>55</v>
      </c>
      <c r="D14143" s="2" t="s">
        <v>49</v>
      </c>
      <c r="E14143" s="3" t="s">
        <v>43</v>
      </c>
      <c r="F14143" s="3">
        <f t="shared" ca="1" si="440"/>
        <v>1</v>
      </c>
      <c r="G14143" s="4">
        <f t="shared" ca="1" si="441"/>
        <v>140</v>
      </c>
      <c r="H14143" s="4">
        <f ca="1">+Data_TABLE[[#This Row],[Qty]]*Data_TABLE[[#This Row],[Unit Price]]</f>
        <v>140</v>
      </c>
      <c r="I14143" s="7">
        <v>42395</v>
      </c>
      <c r="J14143" s="10">
        <f>EOMONTH(Data_TABLE[[#This Row],[Date Sold]],0)</f>
        <v>42400</v>
      </c>
    </row>
    <row r="14144" spans="2:10" x14ac:dyDescent="0.25">
      <c r="B14144" s="1" t="s">
        <v>36</v>
      </c>
      <c r="C14144" s="3" t="s">
        <v>54</v>
      </c>
      <c r="D14144" s="2" t="s">
        <v>48</v>
      </c>
      <c r="E14144" s="3" t="s">
        <v>42</v>
      </c>
      <c r="F14144" s="3">
        <f t="shared" ca="1" si="440"/>
        <v>1</v>
      </c>
      <c r="G14144" s="4">
        <f t="shared" ca="1" si="441"/>
        <v>121</v>
      </c>
      <c r="H14144" s="4">
        <f ca="1">+Data_TABLE[[#This Row],[Qty]]*Data_TABLE[[#This Row],[Unit Price]]</f>
        <v>121</v>
      </c>
      <c r="I14144" s="7">
        <v>42395</v>
      </c>
      <c r="J14144" s="10">
        <f>EOMONTH(Data_TABLE[[#This Row],[Date Sold]],0)</f>
        <v>42400</v>
      </c>
    </row>
    <row r="14145" spans="2:10" x14ac:dyDescent="0.25">
      <c r="B14145" s="1" t="s">
        <v>40</v>
      </c>
      <c r="C14145" s="3" t="s">
        <v>56</v>
      </c>
      <c r="D14145" s="2" t="s">
        <v>50</v>
      </c>
      <c r="E14145" s="3" t="s">
        <v>44</v>
      </c>
      <c r="F14145" s="3">
        <f t="shared" ca="1" si="440"/>
        <v>2</v>
      </c>
      <c r="G14145" s="4">
        <f t="shared" ca="1" si="441"/>
        <v>101</v>
      </c>
      <c r="H14145" s="4">
        <f ca="1">+Data_TABLE[[#This Row],[Qty]]*Data_TABLE[[#This Row],[Unit Price]]</f>
        <v>202</v>
      </c>
      <c r="I14145" s="7">
        <v>42395</v>
      </c>
      <c r="J14145" s="10">
        <f>EOMONTH(Data_TABLE[[#This Row],[Date Sold]],0)</f>
        <v>42400</v>
      </c>
    </row>
    <row r="14146" spans="2:10" x14ac:dyDescent="0.25">
      <c r="B14146" s="1" t="s">
        <v>37</v>
      </c>
      <c r="C14146" s="3" t="s">
        <v>56</v>
      </c>
      <c r="D14146" s="2" t="s">
        <v>52</v>
      </c>
      <c r="E14146" s="3" t="s">
        <v>46</v>
      </c>
      <c r="F14146" s="3">
        <f t="shared" ca="1" si="440"/>
        <v>2</v>
      </c>
      <c r="G14146" s="4">
        <f t="shared" ca="1" si="441"/>
        <v>136</v>
      </c>
      <c r="H14146" s="4">
        <f ca="1">+Data_TABLE[[#This Row],[Qty]]*Data_TABLE[[#This Row],[Unit Price]]</f>
        <v>272</v>
      </c>
      <c r="I14146" s="7">
        <v>42395</v>
      </c>
      <c r="J14146" s="10">
        <f>EOMONTH(Data_TABLE[[#This Row],[Date Sold]],0)</f>
        <v>42400</v>
      </c>
    </row>
    <row r="14147" spans="2:10" x14ac:dyDescent="0.25">
      <c r="B14147" s="1" t="s">
        <v>41</v>
      </c>
      <c r="C14147" s="3" t="s">
        <v>56</v>
      </c>
      <c r="D14147" s="2" t="s">
        <v>52</v>
      </c>
      <c r="E14147" s="3" t="s">
        <v>46</v>
      </c>
      <c r="F14147" s="3">
        <f t="shared" ca="1" si="440"/>
        <v>5</v>
      </c>
      <c r="G14147" s="4">
        <f t="shared" ca="1" si="441"/>
        <v>68</v>
      </c>
      <c r="H14147" s="4">
        <f ca="1">+Data_TABLE[[#This Row],[Qty]]*Data_TABLE[[#This Row],[Unit Price]]</f>
        <v>340</v>
      </c>
      <c r="I14147" s="7">
        <v>42395</v>
      </c>
      <c r="J14147" s="10">
        <f>EOMONTH(Data_TABLE[[#This Row],[Date Sold]],0)</f>
        <v>42400</v>
      </c>
    </row>
    <row r="14148" spans="2:10" x14ac:dyDescent="0.25">
      <c r="B14148" s="1" t="s">
        <v>39</v>
      </c>
      <c r="C14148" s="3" t="s">
        <v>55</v>
      </c>
      <c r="D14148" s="2" t="s">
        <v>51</v>
      </c>
      <c r="E14148" s="3" t="s">
        <v>45</v>
      </c>
      <c r="F14148" s="3">
        <f t="shared" ca="1" si="440"/>
        <v>1</v>
      </c>
      <c r="G14148" s="4">
        <f t="shared" ca="1" si="441"/>
        <v>99</v>
      </c>
      <c r="H14148" s="4">
        <f ca="1">+Data_TABLE[[#This Row],[Qty]]*Data_TABLE[[#This Row],[Unit Price]]</f>
        <v>99</v>
      </c>
      <c r="I14148" s="7">
        <v>42395</v>
      </c>
      <c r="J14148" s="10">
        <f>EOMONTH(Data_TABLE[[#This Row],[Date Sold]],0)</f>
        <v>42400</v>
      </c>
    </row>
    <row r="14149" spans="2:10" x14ac:dyDescent="0.25">
      <c r="B14149" s="1" t="s">
        <v>36</v>
      </c>
      <c r="C14149" s="3" t="s">
        <v>54</v>
      </c>
      <c r="D14149" s="2" t="s">
        <v>48</v>
      </c>
      <c r="E14149" s="3" t="s">
        <v>42</v>
      </c>
      <c r="F14149" s="3">
        <f t="shared" ca="1" si="440"/>
        <v>5</v>
      </c>
      <c r="G14149" s="4">
        <f t="shared" ca="1" si="441"/>
        <v>163</v>
      </c>
      <c r="H14149" s="4">
        <f ca="1">+Data_TABLE[[#This Row],[Qty]]*Data_TABLE[[#This Row],[Unit Price]]</f>
        <v>815</v>
      </c>
      <c r="I14149" s="7">
        <v>42395</v>
      </c>
      <c r="J14149" s="10">
        <f>EOMONTH(Data_TABLE[[#This Row],[Date Sold]],0)</f>
        <v>42400</v>
      </c>
    </row>
    <row r="14150" spans="2:10" x14ac:dyDescent="0.25">
      <c r="B14150" s="1" t="s">
        <v>39</v>
      </c>
      <c r="C14150" s="3" t="s">
        <v>56</v>
      </c>
      <c r="D14150" s="2" t="s">
        <v>52</v>
      </c>
      <c r="E14150" s="3" t="s">
        <v>46</v>
      </c>
      <c r="F14150" s="3">
        <f t="shared" ca="1" si="440"/>
        <v>1</v>
      </c>
      <c r="G14150" s="4">
        <f t="shared" ca="1" si="441"/>
        <v>192</v>
      </c>
      <c r="H14150" s="4">
        <f ca="1">+Data_TABLE[[#This Row],[Qty]]*Data_TABLE[[#This Row],[Unit Price]]</f>
        <v>192</v>
      </c>
      <c r="I14150" s="7">
        <v>42395</v>
      </c>
      <c r="J14150" s="10">
        <f>EOMONTH(Data_TABLE[[#This Row],[Date Sold]],0)</f>
        <v>42400</v>
      </c>
    </row>
    <row r="14151" spans="2:10" x14ac:dyDescent="0.25">
      <c r="B14151" s="1" t="s">
        <v>41</v>
      </c>
      <c r="C14151" s="3" t="s">
        <v>55</v>
      </c>
      <c r="D14151" s="2" t="s">
        <v>51</v>
      </c>
      <c r="E14151" s="3" t="s">
        <v>45</v>
      </c>
      <c r="F14151" s="3">
        <f t="shared" ca="1" si="440"/>
        <v>4</v>
      </c>
      <c r="G14151" s="4">
        <f t="shared" ca="1" si="441"/>
        <v>177</v>
      </c>
      <c r="H14151" s="4">
        <f ca="1">+Data_TABLE[[#This Row],[Qty]]*Data_TABLE[[#This Row],[Unit Price]]</f>
        <v>708</v>
      </c>
      <c r="I14151" s="7">
        <v>42395</v>
      </c>
      <c r="J14151" s="10">
        <f>EOMONTH(Data_TABLE[[#This Row],[Date Sold]],0)</f>
        <v>42400</v>
      </c>
    </row>
    <row r="14152" spans="2:10" x14ac:dyDescent="0.25">
      <c r="B14152" s="1" t="s">
        <v>37</v>
      </c>
      <c r="C14152" s="3" t="s">
        <v>56</v>
      </c>
      <c r="D14152" s="2" t="s">
        <v>52</v>
      </c>
      <c r="E14152" s="3" t="s">
        <v>46</v>
      </c>
      <c r="F14152" s="3">
        <f t="shared" ca="1" si="440"/>
        <v>1</v>
      </c>
      <c r="G14152" s="4">
        <f t="shared" ca="1" si="441"/>
        <v>137</v>
      </c>
      <c r="H14152" s="4">
        <f ca="1">+Data_TABLE[[#This Row],[Qty]]*Data_TABLE[[#This Row],[Unit Price]]</f>
        <v>137</v>
      </c>
      <c r="I14152" s="7">
        <v>42395</v>
      </c>
      <c r="J14152" s="10">
        <f>EOMONTH(Data_TABLE[[#This Row],[Date Sold]],0)</f>
        <v>42400</v>
      </c>
    </row>
    <row r="14153" spans="2:10" x14ac:dyDescent="0.25">
      <c r="B14153" s="1" t="s">
        <v>39</v>
      </c>
      <c r="C14153" s="3" t="s">
        <v>55</v>
      </c>
      <c r="D14153" s="2" t="s">
        <v>49</v>
      </c>
      <c r="E14153" s="3" t="s">
        <v>43</v>
      </c>
      <c r="F14153" s="3">
        <f t="shared" ca="1" si="440"/>
        <v>4</v>
      </c>
      <c r="G14153" s="4">
        <f t="shared" ca="1" si="441"/>
        <v>182</v>
      </c>
      <c r="H14153" s="4">
        <f ca="1">+Data_TABLE[[#This Row],[Qty]]*Data_TABLE[[#This Row],[Unit Price]]</f>
        <v>728</v>
      </c>
      <c r="I14153" s="7">
        <v>42396</v>
      </c>
      <c r="J14153" s="10">
        <f>EOMONTH(Data_TABLE[[#This Row],[Date Sold]],0)</f>
        <v>42400</v>
      </c>
    </row>
    <row r="14154" spans="2:10" x14ac:dyDescent="0.25">
      <c r="B14154" s="1" t="s">
        <v>38</v>
      </c>
      <c r="C14154" s="3" t="s">
        <v>56</v>
      </c>
      <c r="D14154" s="2" t="s">
        <v>52</v>
      </c>
      <c r="E14154" s="3" t="s">
        <v>46</v>
      </c>
      <c r="F14154" s="3">
        <f t="shared" ca="1" si="440"/>
        <v>2</v>
      </c>
      <c r="G14154" s="4">
        <f t="shared" ca="1" si="441"/>
        <v>102</v>
      </c>
      <c r="H14154" s="4">
        <f ca="1">+Data_TABLE[[#This Row],[Qty]]*Data_TABLE[[#This Row],[Unit Price]]</f>
        <v>204</v>
      </c>
      <c r="I14154" s="7">
        <v>42396</v>
      </c>
      <c r="J14154" s="10">
        <f>EOMONTH(Data_TABLE[[#This Row],[Date Sold]],0)</f>
        <v>42400</v>
      </c>
    </row>
    <row r="14155" spans="2:10" x14ac:dyDescent="0.25">
      <c r="B14155" s="1" t="s">
        <v>39</v>
      </c>
      <c r="C14155" s="3" t="s">
        <v>55</v>
      </c>
      <c r="D14155" s="2" t="s">
        <v>49</v>
      </c>
      <c r="E14155" s="3" t="s">
        <v>43</v>
      </c>
      <c r="F14155" s="3">
        <f t="shared" ca="1" si="440"/>
        <v>5</v>
      </c>
      <c r="G14155" s="4">
        <f t="shared" ca="1" si="441"/>
        <v>78</v>
      </c>
      <c r="H14155" s="4">
        <f ca="1">+Data_TABLE[[#This Row],[Qty]]*Data_TABLE[[#This Row],[Unit Price]]</f>
        <v>390</v>
      </c>
      <c r="I14155" s="7">
        <v>42396</v>
      </c>
      <c r="J14155" s="10">
        <f>EOMONTH(Data_TABLE[[#This Row],[Date Sold]],0)</f>
        <v>42400</v>
      </c>
    </row>
    <row r="14156" spans="2:10" x14ac:dyDescent="0.25">
      <c r="B14156" s="1" t="s">
        <v>41</v>
      </c>
      <c r="C14156" s="3" t="s">
        <v>54</v>
      </c>
      <c r="D14156" s="2" t="s">
        <v>48</v>
      </c>
      <c r="E14156" s="3" t="s">
        <v>42</v>
      </c>
      <c r="F14156" s="3">
        <f t="shared" ca="1" si="440"/>
        <v>4</v>
      </c>
      <c r="G14156" s="4">
        <f t="shared" ca="1" si="441"/>
        <v>151</v>
      </c>
      <c r="H14156" s="4">
        <f ca="1">+Data_TABLE[[#This Row],[Qty]]*Data_TABLE[[#This Row],[Unit Price]]</f>
        <v>604</v>
      </c>
      <c r="I14156" s="7">
        <v>42396</v>
      </c>
      <c r="J14156" s="10">
        <f>EOMONTH(Data_TABLE[[#This Row],[Date Sold]],0)</f>
        <v>42400</v>
      </c>
    </row>
    <row r="14157" spans="2:10" x14ac:dyDescent="0.25">
      <c r="B14157" s="1" t="s">
        <v>36</v>
      </c>
      <c r="C14157" s="3" t="s">
        <v>55</v>
      </c>
      <c r="D14157" s="2" t="s">
        <v>51</v>
      </c>
      <c r="E14157" s="3" t="s">
        <v>45</v>
      </c>
      <c r="F14157" s="3">
        <f t="shared" ca="1" si="440"/>
        <v>2</v>
      </c>
      <c r="G14157" s="4">
        <f t="shared" ca="1" si="441"/>
        <v>163</v>
      </c>
      <c r="H14157" s="4">
        <f ca="1">+Data_TABLE[[#This Row],[Qty]]*Data_TABLE[[#This Row],[Unit Price]]</f>
        <v>326</v>
      </c>
      <c r="I14157" s="7">
        <v>42396</v>
      </c>
      <c r="J14157" s="10">
        <f>EOMONTH(Data_TABLE[[#This Row],[Date Sold]],0)</f>
        <v>42400</v>
      </c>
    </row>
    <row r="14158" spans="2:10" x14ac:dyDescent="0.25">
      <c r="B14158" s="1" t="s">
        <v>38</v>
      </c>
      <c r="C14158" s="3" t="s">
        <v>56</v>
      </c>
      <c r="D14158" s="2" t="s">
        <v>50</v>
      </c>
      <c r="E14158" s="3" t="s">
        <v>44</v>
      </c>
      <c r="F14158" s="3">
        <f t="shared" ca="1" si="440"/>
        <v>5</v>
      </c>
      <c r="G14158" s="4">
        <f t="shared" ca="1" si="441"/>
        <v>74</v>
      </c>
      <c r="H14158" s="4">
        <f ca="1">+Data_TABLE[[#This Row],[Qty]]*Data_TABLE[[#This Row],[Unit Price]]</f>
        <v>370</v>
      </c>
      <c r="I14158" s="7">
        <v>42396</v>
      </c>
      <c r="J14158" s="10">
        <f>EOMONTH(Data_TABLE[[#This Row],[Date Sold]],0)</f>
        <v>42400</v>
      </c>
    </row>
    <row r="14159" spans="2:10" x14ac:dyDescent="0.25">
      <c r="B14159" s="1" t="s">
        <v>36</v>
      </c>
      <c r="C14159" s="3" t="s">
        <v>55</v>
      </c>
      <c r="D14159" s="2" t="s">
        <v>51</v>
      </c>
      <c r="E14159" s="3" t="s">
        <v>45</v>
      </c>
      <c r="F14159" s="3">
        <f t="shared" ca="1" si="440"/>
        <v>1</v>
      </c>
      <c r="G14159" s="4">
        <f t="shared" ca="1" si="441"/>
        <v>195</v>
      </c>
      <c r="H14159" s="4">
        <f ca="1">+Data_TABLE[[#This Row],[Qty]]*Data_TABLE[[#This Row],[Unit Price]]</f>
        <v>195</v>
      </c>
      <c r="I14159" s="7">
        <v>42396</v>
      </c>
      <c r="J14159" s="10">
        <f>EOMONTH(Data_TABLE[[#This Row],[Date Sold]],0)</f>
        <v>42400</v>
      </c>
    </row>
    <row r="14160" spans="2:10" x14ac:dyDescent="0.25">
      <c r="B14160" s="1" t="s">
        <v>38</v>
      </c>
      <c r="C14160" s="3" t="s">
        <v>54</v>
      </c>
      <c r="D14160" s="2" t="s">
        <v>48</v>
      </c>
      <c r="E14160" s="3" t="s">
        <v>42</v>
      </c>
      <c r="F14160" s="3">
        <f t="shared" ca="1" si="440"/>
        <v>1</v>
      </c>
      <c r="G14160" s="4">
        <f t="shared" ca="1" si="441"/>
        <v>124</v>
      </c>
      <c r="H14160" s="4">
        <f ca="1">+Data_TABLE[[#This Row],[Qty]]*Data_TABLE[[#This Row],[Unit Price]]</f>
        <v>124</v>
      </c>
      <c r="I14160" s="7">
        <v>42396</v>
      </c>
      <c r="J14160" s="10">
        <f>EOMONTH(Data_TABLE[[#This Row],[Date Sold]],0)</f>
        <v>42400</v>
      </c>
    </row>
    <row r="14161" spans="2:10" x14ac:dyDescent="0.25">
      <c r="B14161" s="1" t="s">
        <v>39</v>
      </c>
      <c r="C14161" s="3" t="s">
        <v>56</v>
      </c>
      <c r="D14161" s="2" t="s">
        <v>50</v>
      </c>
      <c r="E14161" s="3" t="s">
        <v>44</v>
      </c>
      <c r="F14161" s="3">
        <f t="shared" ca="1" si="440"/>
        <v>5</v>
      </c>
      <c r="G14161" s="4">
        <f t="shared" ca="1" si="441"/>
        <v>157</v>
      </c>
      <c r="H14161" s="4">
        <f ca="1">+Data_TABLE[[#This Row],[Qty]]*Data_TABLE[[#This Row],[Unit Price]]</f>
        <v>785</v>
      </c>
      <c r="I14161" s="7">
        <v>42396</v>
      </c>
      <c r="J14161" s="10">
        <f>EOMONTH(Data_TABLE[[#This Row],[Date Sold]],0)</f>
        <v>42400</v>
      </c>
    </row>
    <row r="14162" spans="2:10" x14ac:dyDescent="0.25">
      <c r="B14162" s="1" t="s">
        <v>38</v>
      </c>
      <c r="C14162" s="3" t="s">
        <v>55</v>
      </c>
      <c r="D14162" s="2" t="s">
        <v>49</v>
      </c>
      <c r="E14162" s="3" t="s">
        <v>43</v>
      </c>
      <c r="F14162" s="3">
        <f t="shared" ca="1" si="440"/>
        <v>2</v>
      </c>
      <c r="G14162" s="4">
        <f t="shared" ca="1" si="441"/>
        <v>139</v>
      </c>
      <c r="H14162" s="4">
        <f ca="1">+Data_TABLE[[#This Row],[Qty]]*Data_TABLE[[#This Row],[Unit Price]]</f>
        <v>278</v>
      </c>
      <c r="I14162" s="7">
        <v>42396</v>
      </c>
      <c r="J14162" s="10">
        <f>EOMONTH(Data_TABLE[[#This Row],[Date Sold]],0)</f>
        <v>42400</v>
      </c>
    </row>
    <row r="14163" spans="2:10" x14ac:dyDescent="0.25">
      <c r="B14163" s="1" t="s">
        <v>38</v>
      </c>
      <c r="C14163" s="3" t="s">
        <v>54</v>
      </c>
      <c r="D14163" s="2" t="s">
        <v>48</v>
      </c>
      <c r="E14163" s="3" t="s">
        <v>42</v>
      </c>
      <c r="F14163" s="3">
        <f t="shared" ca="1" si="440"/>
        <v>4</v>
      </c>
      <c r="G14163" s="4">
        <f t="shared" ca="1" si="441"/>
        <v>104</v>
      </c>
      <c r="H14163" s="4">
        <f ca="1">+Data_TABLE[[#This Row],[Qty]]*Data_TABLE[[#This Row],[Unit Price]]</f>
        <v>416</v>
      </c>
      <c r="I14163" s="7">
        <v>42396</v>
      </c>
      <c r="J14163" s="10">
        <f>EOMONTH(Data_TABLE[[#This Row],[Date Sold]],0)</f>
        <v>42400</v>
      </c>
    </row>
    <row r="14164" spans="2:10" x14ac:dyDescent="0.25">
      <c r="B14164" s="1" t="s">
        <v>36</v>
      </c>
      <c r="C14164" s="3" t="s">
        <v>56</v>
      </c>
      <c r="D14164" s="2" t="s">
        <v>52</v>
      </c>
      <c r="E14164" s="3" t="s">
        <v>46</v>
      </c>
      <c r="F14164" s="3">
        <f t="shared" ca="1" si="440"/>
        <v>4</v>
      </c>
      <c r="G14164" s="4">
        <f t="shared" ca="1" si="441"/>
        <v>175</v>
      </c>
      <c r="H14164" s="4">
        <f ca="1">+Data_TABLE[[#This Row],[Qty]]*Data_TABLE[[#This Row],[Unit Price]]</f>
        <v>700</v>
      </c>
      <c r="I14164" s="7">
        <v>42396</v>
      </c>
      <c r="J14164" s="10">
        <f>EOMONTH(Data_TABLE[[#This Row],[Date Sold]],0)</f>
        <v>42400</v>
      </c>
    </row>
    <row r="14165" spans="2:10" x14ac:dyDescent="0.25">
      <c r="B14165" s="1" t="s">
        <v>41</v>
      </c>
      <c r="C14165" s="3" t="s">
        <v>54</v>
      </c>
      <c r="D14165" s="2" t="s">
        <v>48</v>
      </c>
      <c r="E14165" s="3" t="s">
        <v>42</v>
      </c>
      <c r="F14165" s="3">
        <f t="shared" ca="1" si="440"/>
        <v>5</v>
      </c>
      <c r="G14165" s="4">
        <f t="shared" ca="1" si="441"/>
        <v>140</v>
      </c>
      <c r="H14165" s="4">
        <f ca="1">+Data_TABLE[[#This Row],[Qty]]*Data_TABLE[[#This Row],[Unit Price]]</f>
        <v>700</v>
      </c>
      <c r="I14165" s="7">
        <v>42396</v>
      </c>
      <c r="J14165" s="10">
        <f>EOMONTH(Data_TABLE[[#This Row],[Date Sold]],0)</f>
        <v>42400</v>
      </c>
    </row>
    <row r="14166" spans="2:10" x14ac:dyDescent="0.25">
      <c r="B14166" s="1" t="s">
        <v>38</v>
      </c>
      <c r="C14166" s="3" t="s">
        <v>55</v>
      </c>
      <c r="D14166" s="2" t="s">
        <v>49</v>
      </c>
      <c r="E14166" s="3" t="s">
        <v>43</v>
      </c>
      <c r="F14166" s="3">
        <f t="shared" ca="1" si="440"/>
        <v>1</v>
      </c>
      <c r="G14166" s="4">
        <f t="shared" ca="1" si="441"/>
        <v>119</v>
      </c>
      <c r="H14166" s="4">
        <f ca="1">+Data_TABLE[[#This Row],[Qty]]*Data_TABLE[[#This Row],[Unit Price]]</f>
        <v>119</v>
      </c>
      <c r="I14166" s="7">
        <v>42396</v>
      </c>
      <c r="J14166" s="10">
        <f>EOMONTH(Data_TABLE[[#This Row],[Date Sold]],0)</f>
        <v>42400</v>
      </c>
    </row>
    <row r="14167" spans="2:10" x14ac:dyDescent="0.25">
      <c r="B14167" s="1" t="s">
        <v>41</v>
      </c>
      <c r="C14167" s="3" t="s">
        <v>55</v>
      </c>
      <c r="D14167" s="2" t="s">
        <v>49</v>
      </c>
      <c r="E14167" s="3" t="s">
        <v>43</v>
      </c>
      <c r="F14167" s="3">
        <f t="shared" ca="1" si="440"/>
        <v>1</v>
      </c>
      <c r="G14167" s="4">
        <f t="shared" ca="1" si="441"/>
        <v>145</v>
      </c>
      <c r="H14167" s="4">
        <f ca="1">+Data_TABLE[[#This Row],[Qty]]*Data_TABLE[[#This Row],[Unit Price]]</f>
        <v>145</v>
      </c>
      <c r="I14167" s="7">
        <v>42396</v>
      </c>
      <c r="J14167" s="10">
        <f>EOMONTH(Data_TABLE[[#This Row],[Date Sold]],0)</f>
        <v>42400</v>
      </c>
    </row>
    <row r="14168" spans="2:10" x14ac:dyDescent="0.25">
      <c r="B14168" s="1" t="s">
        <v>38</v>
      </c>
      <c r="C14168" s="3" t="s">
        <v>55</v>
      </c>
      <c r="D14168" s="2" t="s">
        <v>49</v>
      </c>
      <c r="E14168" s="3" t="s">
        <v>43</v>
      </c>
      <c r="F14168" s="3">
        <f t="shared" ca="1" si="440"/>
        <v>3</v>
      </c>
      <c r="G14168" s="4">
        <f t="shared" ca="1" si="441"/>
        <v>98</v>
      </c>
      <c r="H14168" s="4">
        <f ca="1">+Data_TABLE[[#This Row],[Qty]]*Data_TABLE[[#This Row],[Unit Price]]</f>
        <v>294</v>
      </c>
      <c r="I14168" s="7">
        <v>42396</v>
      </c>
      <c r="J14168" s="10">
        <f>EOMONTH(Data_TABLE[[#This Row],[Date Sold]],0)</f>
        <v>42400</v>
      </c>
    </row>
    <row r="14169" spans="2:10" x14ac:dyDescent="0.25">
      <c r="B14169" s="1" t="s">
        <v>39</v>
      </c>
      <c r="C14169" s="3" t="s">
        <v>55</v>
      </c>
      <c r="D14169" s="2" t="s">
        <v>49</v>
      </c>
      <c r="E14169" s="3" t="s">
        <v>43</v>
      </c>
      <c r="F14169" s="3">
        <f t="shared" ca="1" si="440"/>
        <v>1</v>
      </c>
      <c r="G14169" s="4">
        <f t="shared" ca="1" si="441"/>
        <v>96</v>
      </c>
      <c r="H14169" s="4">
        <f ca="1">+Data_TABLE[[#This Row],[Qty]]*Data_TABLE[[#This Row],[Unit Price]]</f>
        <v>96</v>
      </c>
      <c r="I14169" s="7">
        <v>42396</v>
      </c>
      <c r="J14169" s="10">
        <f>EOMONTH(Data_TABLE[[#This Row],[Date Sold]],0)</f>
        <v>42400</v>
      </c>
    </row>
    <row r="14170" spans="2:10" x14ac:dyDescent="0.25">
      <c r="B14170" s="1" t="s">
        <v>39</v>
      </c>
      <c r="C14170" s="3" t="s">
        <v>56</v>
      </c>
      <c r="D14170" s="2" t="s">
        <v>50</v>
      </c>
      <c r="E14170" s="3" t="s">
        <v>44</v>
      </c>
      <c r="F14170" s="3">
        <f t="shared" ca="1" si="440"/>
        <v>4</v>
      </c>
      <c r="G14170" s="4">
        <f t="shared" ca="1" si="441"/>
        <v>167</v>
      </c>
      <c r="H14170" s="4">
        <f ca="1">+Data_TABLE[[#This Row],[Qty]]*Data_TABLE[[#This Row],[Unit Price]]</f>
        <v>668</v>
      </c>
      <c r="I14170" s="7">
        <v>42396</v>
      </c>
      <c r="J14170" s="10">
        <f>EOMONTH(Data_TABLE[[#This Row],[Date Sold]],0)</f>
        <v>42400</v>
      </c>
    </row>
    <row r="14171" spans="2:10" x14ac:dyDescent="0.25">
      <c r="B14171" s="1" t="s">
        <v>40</v>
      </c>
      <c r="C14171" s="3" t="s">
        <v>55</v>
      </c>
      <c r="D14171" s="2" t="s">
        <v>51</v>
      </c>
      <c r="E14171" s="3" t="s">
        <v>45</v>
      </c>
      <c r="F14171" s="3">
        <f t="shared" ca="1" si="440"/>
        <v>4</v>
      </c>
      <c r="G14171" s="4">
        <f t="shared" ca="1" si="441"/>
        <v>172</v>
      </c>
      <c r="H14171" s="4">
        <f ca="1">+Data_TABLE[[#This Row],[Qty]]*Data_TABLE[[#This Row],[Unit Price]]</f>
        <v>688</v>
      </c>
      <c r="I14171" s="7">
        <v>42396</v>
      </c>
      <c r="J14171" s="10">
        <f>EOMONTH(Data_TABLE[[#This Row],[Date Sold]],0)</f>
        <v>42400</v>
      </c>
    </row>
    <row r="14172" spans="2:10" x14ac:dyDescent="0.25">
      <c r="B14172" s="1" t="s">
        <v>38</v>
      </c>
      <c r="C14172" s="3" t="s">
        <v>56</v>
      </c>
      <c r="D14172" s="2" t="s">
        <v>50</v>
      </c>
      <c r="E14172" s="3" t="s">
        <v>44</v>
      </c>
      <c r="F14172" s="3">
        <f t="shared" ca="1" si="440"/>
        <v>4</v>
      </c>
      <c r="G14172" s="4">
        <f t="shared" ca="1" si="441"/>
        <v>95</v>
      </c>
      <c r="H14172" s="4">
        <f ca="1">+Data_TABLE[[#This Row],[Qty]]*Data_TABLE[[#This Row],[Unit Price]]</f>
        <v>380</v>
      </c>
      <c r="I14172" s="7">
        <v>42396</v>
      </c>
      <c r="J14172" s="10">
        <f>EOMONTH(Data_TABLE[[#This Row],[Date Sold]],0)</f>
        <v>42400</v>
      </c>
    </row>
    <row r="14173" spans="2:10" x14ac:dyDescent="0.25">
      <c r="B14173" s="1" t="s">
        <v>38</v>
      </c>
      <c r="C14173" s="3" t="s">
        <v>54</v>
      </c>
      <c r="D14173" s="2" t="s">
        <v>48</v>
      </c>
      <c r="E14173" s="3" t="s">
        <v>42</v>
      </c>
      <c r="F14173" s="3">
        <f t="shared" ca="1" si="440"/>
        <v>4</v>
      </c>
      <c r="G14173" s="4">
        <f t="shared" ca="1" si="441"/>
        <v>140</v>
      </c>
      <c r="H14173" s="4">
        <f ca="1">+Data_TABLE[[#This Row],[Qty]]*Data_TABLE[[#This Row],[Unit Price]]</f>
        <v>560</v>
      </c>
      <c r="I14173" s="7">
        <v>42396</v>
      </c>
      <c r="J14173" s="10">
        <f>EOMONTH(Data_TABLE[[#This Row],[Date Sold]],0)</f>
        <v>42400</v>
      </c>
    </row>
    <row r="14174" spans="2:10" x14ac:dyDescent="0.25">
      <c r="B14174" s="1" t="s">
        <v>38</v>
      </c>
      <c r="C14174" s="3" t="s">
        <v>56</v>
      </c>
      <c r="D14174" s="2" t="s">
        <v>52</v>
      </c>
      <c r="E14174" s="3" t="s">
        <v>46</v>
      </c>
      <c r="F14174" s="3">
        <f t="shared" ca="1" si="440"/>
        <v>1</v>
      </c>
      <c r="G14174" s="4">
        <f t="shared" ca="1" si="441"/>
        <v>143</v>
      </c>
      <c r="H14174" s="4">
        <f ca="1">+Data_TABLE[[#This Row],[Qty]]*Data_TABLE[[#This Row],[Unit Price]]</f>
        <v>143</v>
      </c>
      <c r="I14174" s="7">
        <v>42396</v>
      </c>
      <c r="J14174" s="10">
        <f>EOMONTH(Data_TABLE[[#This Row],[Date Sold]],0)</f>
        <v>42400</v>
      </c>
    </row>
    <row r="14175" spans="2:10" x14ac:dyDescent="0.25">
      <c r="B14175" s="1" t="s">
        <v>39</v>
      </c>
      <c r="C14175" s="3" t="s">
        <v>55</v>
      </c>
      <c r="D14175" s="2" t="s">
        <v>51</v>
      </c>
      <c r="E14175" s="3" t="s">
        <v>45</v>
      </c>
      <c r="F14175" s="3">
        <f t="shared" ca="1" si="440"/>
        <v>3</v>
      </c>
      <c r="G14175" s="4">
        <f t="shared" ca="1" si="441"/>
        <v>149</v>
      </c>
      <c r="H14175" s="4">
        <f ca="1">+Data_TABLE[[#This Row],[Qty]]*Data_TABLE[[#This Row],[Unit Price]]</f>
        <v>447</v>
      </c>
      <c r="I14175" s="7">
        <v>42396</v>
      </c>
      <c r="J14175" s="10">
        <f>EOMONTH(Data_TABLE[[#This Row],[Date Sold]],0)</f>
        <v>42400</v>
      </c>
    </row>
    <row r="14176" spans="2:10" x14ac:dyDescent="0.25">
      <c r="B14176" s="1" t="s">
        <v>40</v>
      </c>
      <c r="C14176" s="3" t="s">
        <v>56</v>
      </c>
      <c r="D14176" s="2" t="s">
        <v>52</v>
      </c>
      <c r="E14176" s="3" t="s">
        <v>46</v>
      </c>
      <c r="F14176" s="3">
        <f t="shared" ca="1" si="440"/>
        <v>1</v>
      </c>
      <c r="G14176" s="4">
        <f t="shared" ca="1" si="441"/>
        <v>120</v>
      </c>
      <c r="H14176" s="4">
        <f ca="1">+Data_TABLE[[#This Row],[Qty]]*Data_TABLE[[#This Row],[Unit Price]]</f>
        <v>120</v>
      </c>
      <c r="I14176" s="7">
        <v>42396</v>
      </c>
      <c r="J14176" s="10">
        <f>EOMONTH(Data_TABLE[[#This Row],[Date Sold]],0)</f>
        <v>42400</v>
      </c>
    </row>
    <row r="14177" spans="2:10" x14ac:dyDescent="0.25">
      <c r="B14177" s="1" t="s">
        <v>41</v>
      </c>
      <c r="C14177" s="3" t="s">
        <v>56</v>
      </c>
      <c r="D14177" s="2" t="s">
        <v>52</v>
      </c>
      <c r="E14177" s="3" t="s">
        <v>46</v>
      </c>
      <c r="F14177" s="3">
        <f t="shared" ca="1" si="440"/>
        <v>4</v>
      </c>
      <c r="G14177" s="4">
        <f t="shared" ca="1" si="441"/>
        <v>182</v>
      </c>
      <c r="H14177" s="4">
        <f ca="1">+Data_TABLE[[#This Row],[Qty]]*Data_TABLE[[#This Row],[Unit Price]]</f>
        <v>728</v>
      </c>
      <c r="I14177" s="7">
        <v>42396</v>
      </c>
      <c r="J14177" s="10">
        <f>EOMONTH(Data_TABLE[[#This Row],[Date Sold]],0)</f>
        <v>42400</v>
      </c>
    </row>
    <row r="14178" spans="2:10" x14ac:dyDescent="0.25">
      <c r="B14178" s="1" t="s">
        <v>38</v>
      </c>
      <c r="C14178" s="3" t="s">
        <v>55</v>
      </c>
      <c r="D14178" s="2" t="s">
        <v>51</v>
      </c>
      <c r="E14178" s="3" t="s">
        <v>45</v>
      </c>
      <c r="F14178" s="3">
        <f t="shared" ca="1" si="440"/>
        <v>4</v>
      </c>
      <c r="G14178" s="4">
        <f t="shared" ca="1" si="441"/>
        <v>152</v>
      </c>
      <c r="H14178" s="4">
        <f ca="1">+Data_TABLE[[#This Row],[Qty]]*Data_TABLE[[#This Row],[Unit Price]]</f>
        <v>608</v>
      </c>
      <c r="I14178" s="7">
        <v>42396</v>
      </c>
      <c r="J14178" s="10">
        <f>EOMONTH(Data_TABLE[[#This Row],[Date Sold]],0)</f>
        <v>42400</v>
      </c>
    </row>
    <row r="14179" spans="2:10" x14ac:dyDescent="0.25">
      <c r="B14179" s="1" t="s">
        <v>37</v>
      </c>
      <c r="C14179" s="3" t="s">
        <v>54</v>
      </c>
      <c r="D14179" s="2" t="s">
        <v>48</v>
      </c>
      <c r="E14179" s="3" t="s">
        <v>42</v>
      </c>
      <c r="F14179" s="3">
        <f t="shared" ca="1" si="440"/>
        <v>3</v>
      </c>
      <c r="G14179" s="4">
        <f t="shared" ca="1" si="441"/>
        <v>189</v>
      </c>
      <c r="H14179" s="4">
        <f ca="1">+Data_TABLE[[#This Row],[Qty]]*Data_TABLE[[#This Row],[Unit Price]]</f>
        <v>567</v>
      </c>
      <c r="I14179" s="7">
        <v>42396</v>
      </c>
      <c r="J14179" s="10">
        <f>EOMONTH(Data_TABLE[[#This Row],[Date Sold]],0)</f>
        <v>42400</v>
      </c>
    </row>
    <row r="14180" spans="2:10" x14ac:dyDescent="0.25">
      <c r="B14180" s="1" t="s">
        <v>36</v>
      </c>
      <c r="C14180" s="3" t="s">
        <v>54</v>
      </c>
      <c r="D14180" s="2" t="s">
        <v>48</v>
      </c>
      <c r="E14180" s="3" t="s">
        <v>42</v>
      </c>
      <c r="F14180" s="3">
        <f t="shared" ca="1" si="440"/>
        <v>4</v>
      </c>
      <c r="G14180" s="4">
        <f t="shared" ca="1" si="441"/>
        <v>60</v>
      </c>
      <c r="H14180" s="4">
        <f ca="1">+Data_TABLE[[#This Row],[Qty]]*Data_TABLE[[#This Row],[Unit Price]]</f>
        <v>240</v>
      </c>
      <c r="I14180" s="7">
        <v>42396</v>
      </c>
      <c r="J14180" s="10">
        <f>EOMONTH(Data_TABLE[[#This Row],[Date Sold]],0)</f>
        <v>42400</v>
      </c>
    </row>
    <row r="14181" spans="2:10" x14ac:dyDescent="0.25">
      <c r="B14181" s="1" t="s">
        <v>37</v>
      </c>
      <c r="C14181" s="3" t="s">
        <v>55</v>
      </c>
      <c r="D14181" s="2" t="s">
        <v>51</v>
      </c>
      <c r="E14181" s="3" t="s">
        <v>45</v>
      </c>
      <c r="F14181" s="3">
        <f t="shared" ca="1" si="440"/>
        <v>4</v>
      </c>
      <c r="G14181" s="4">
        <f t="shared" ca="1" si="441"/>
        <v>179</v>
      </c>
      <c r="H14181" s="4">
        <f ca="1">+Data_TABLE[[#This Row],[Qty]]*Data_TABLE[[#This Row],[Unit Price]]</f>
        <v>716</v>
      </c>
      <c r="I14181" s="7">
        <v>42396</v>
      </c>
      <c r="J14181" s="10">
        <f>EOMONTH(Data_TABLE[[#This Row],[Date Sold]],0)</f>
        <v>42400</v>
      </c>
    </row>
    <row r="14182" spans="2:10" x14ac:dyDescent="0.25">
      <c r="B14182" s="1" t="s">
        <v>36</v>
      </c>
      <c r="C14182" s="3" t="s">
        <v>54</v>
      </c>
      <c r="D14182" s="2" t="s">
        <v>48</v>
      </c>
      <c r="E14182" s="3" t="s">
        <v>42</v>
      </c>
      <c r="F14182" s="3">
        <f t="shared" ca="1" si="440"/>
        <v>5</v>
      </c>
      <c r="G14182" s="4">
        <f t="shared" ca="1" si="441"/>
        <v>76</v>
      </c>
      <c r="H14182" s="4">
        <f ca="1">+Data_TABLE[[#This Row],[Qty]]*Data_TABLE[[#This Row],[Unit Price]]</f>
        <v>380</v>
      </c>
      <c r="I14182" s="7">
        <v>42396</v>
      </c>
      <c r="J14182" s="10">
        <f>EOMONTH(Data_TABLE[[#This Row],[Date Sold]],0)</f>
        <v>42400</v>
      </c>
    </row>
    <row r="14183" spans="2:10" x14ac:dyDescent="0.25">
      <c r="B14183" s="1" t="s">
        <v>36</v>
      </c>
      <c r="C14183" s="3" t="s">
        <v>55</v>
      </c>
      <c r="D14183" s="2" t="s">
        <v>49</v>
      </c>
      <c r="E14183" s="3" t="s">
        <v>43</v>
      </c>
      <c r="F14183" s="3">
        <f t="shared" ca="1" si="440"/>
        <v>4</v>
      </c>
      <c r="G14183" s="4">
        <f t="shared" ca="1" si="441"/>
        <v>89</v>
      </c>
      <c r="H14183" s="4">
        <f ca="1">+Data_TABLE[[#This Row],[Qty]]*Data_TABLE[[#This Row],[Unit Price]]</f>
        <v>356</v>
      </c>
      <c r="I14183" s="7">
        <v>42396</v>
      </c>
      <c r="J14183" s="10">
        <f>EOMONTH(Data_TABLE[[#This Row],[Date Sold]],0)</f>
        <v>42400</v>
      </c>
    </row>
    <row r="14184" spans="2:10" x14ac:dyDescent="0.25">
      <c r="B14184" s="1" t="s">
        <v>39</v>
      </c>
      <c r="C14184" s="3" t="s">
        <v>55</v>
      </c>
      <c r="D14184" s="2" t="s">
        <v>49</v>
      </c>
      <c r="E14184" s="3" t="s">
        <v>43</v>
      </c>
      <c r="F14184" s="3">
        <f t="shared" ca="1" si="440"/>
        <v>5</v>
      </c>
      <c r="G14184" s="4">
        <f t="shared" ca="1" si="441"/>
        <v>79</v>
      </c>
      <c r="H14184" s="4">
        <f ca="1">+Data_TABLE[[#This Row],[Qty]]*Data_TABLE[[#This Row],[Unit Price]]</f>
        <v>395</v>
      </c>
      <c r="I14184" s="7">
        <v>42396</v>
      </c>
      <c r="J14184" s="10">
        <f>EOMONTH(Data_TABLE[[#This Row],[Date Sold]],0)</f>
        <v>42400</v>
      </c>
    </row>
    <row r="14185" spans="2:10" x14ac:dyDescent="0.25">
      <c r="B14185" s="1" t="s">
        <v>39</v>
      </c>
      <c r="C14185" s="3" t="s">
        <v>56</v>
      </c>
      <c r="D14185" s="2" t="s">
        <v>50</v>
      </c>
      <c r="E14185" s="3" t="s">
        <v>44</v>
      </c>
      <c r="F14185" s="3">
        <f t="shared" ca="1" si="440"/>
        <v>4</v>
      </c>
      <c r="G14185" s="4">
        <f t="shared" ca="1" si="441"/>
        <v>195</v>
      </c>
      <c r="H14185" s="4">
        <f ca="1">+Data_TABLE[[#This Row],[Qty]]*Data_TABLE[[#This Row],[Unit Price]]</f>
        <v>780</v>
      </c>
      <c r="I14185" s="7">
        <v>42396</v>
      </c>
      <c r="J14185" s="10">
        <f>EOMONTH(Data_TABLE[[#This Row],[Date Sold]],0)</f>
        <v>42400</v>
      </c>
    </row>
    <row r="14186" spans="2:10" x14ac:dyDescent="0.25">
      <c r="B14186" s="1" t="s">
        <v>39</v>
      </c>
      <c r="C14186" s="3" t="s">
        <v>55</v>
      </c>
      <c r="D14186" s="2" t="s">
        <v>51</v>
      </c>
      <c r="E14186" s="3" t="s">
        <v>45</v>
      </c>
      <c r="F14186" s="3">
        <f t="shared" ca="1" si="440"/>
        <v>1</v>
      </c>
      <c r="G14186" s="4">
        <f t="shared" ca="1" si="441"/>
        <v>107</v>
      </c>
      <c r="H14186" s="4">
        <f ca="1">+Data_TABLE[[#This Row],[Qty]]*Data_TABLE[[#This Row],[Unit Price]]</f>
        <v>107</v>
      </c>
      <c r="I14186" s="7">
        <v>42396</v>
      </c>
      <c r="J14186" s="10">
        <f>EOMONTH(Data_TABLE[[#This Row],[Date Sold]],0)</f>
        <v>42400</v>
      </c>
    </row>
    <row r="14187" spans="2:10" x14ac:dyDescent="0.25">
      <c r="B14187" s="1" t="s">
        <v>41</v>
      </c>
      <c r="C14187" s="3" t="s">
        <v>55</v>
      </c>
      <c r="D14187" s="2" t="s">
        <v>49</v>
      </c>
      <c r="E14187" s="3" t="s">
        <v>43</v>
      </c>
      <c r="F14187" s="3">
        <f t="shared" ca="1" si="440"/>
        <v>2</v>
      </c>
      <c r="G14187" s="4">
        <f t="shared" ca="1" si="441"/>
        <v>60</v>
      </c>
      <c r="H14187" s="4">
        <f ca="1">+Data_TABLE[[#This Row],[Qty]]*Data_TABLE[[#This Row],[Unit Price]]</f>
        <v>120</v>
      </c>
      <c r="I14187" s="7">
        <v>42396</v>
      </c>
      <c r="J14187" s="10">
        <f>EOMONTH(Data_TABLE[[#This Row],[Date Sold]],0)</f>
        <v>42400</v>
      </c>
    </row>
    <row r="14188" spans="2:10" x14ac:dyDescent="0.25">
      <c r="B14188" s="1" t="s">
        <v>38</v>
      </c>
      <c r="C14188" s="3" t="s">
        <v>56</v>
      </c>
      <c r="D14188" s="2" t="s">
        <v>50</v>
      </c>
      <c r="E14188" s="3" t="s">
        <v>44</v>
      </c>
      <c r="F14188" s="3">
        <f t="shared" ca="1" si="440"/>
        <v>1</v>
      </c>
      <c r="G14188" s="4">
        <f t="shared" ca="1" si="441"/>
        <v>130</v>
      </c>
      <c r="H14188" s="4">
        <f ca="1">+Data_TABLE[[#This Row],[Qty]]*Data_TABLE[[#This Row],[Unit Price]]</f>
        <v>130</v>
      </c>
      <c r="I14188" s="7">
        <v>42396</v>
      </c>
      <c r="J14188" s="10">
        <f>EOMONTH(Data_TABLE[[#This Row],[Date Sold]],0)</f>
        <v>42400</v>
      </c>
    </row>
    <row r="14189" spans="2:10" x14ac:dyDescent="0.25">
      <c r="B14189" s="1" t="s">
        <v>40</v>
      </c>
      <c r="C14189" s="3" t="s">
        <v>54</v>
      </c>
      <c r="D14189" s="2" t="s">
        <v>48</v>
      </c>
      <c r="E14189" s="3" t="s">
        <v>42</v>
      </c>
      <c r="F14189" s="3">
        <f t="shared" ca="1" si="440"/>
        <v>1</v>
      </c>
      <c r="G14189" s="4">
        <f t="shared" ca="1" si="441"/>
        <v>129</v>
      </c>
      <c r="H14189" s="4">
        <f ca="1">+Data_TABLE[[#This Row],[Qty]]*Data_TABLE[[#This Row],[Unit Price]]</f>
        <v>129</v>
      </c>
      <c r="I14189" s="7">
        <v>42396</v>
      </c>
      <c r="J14189" s="10">
        <f>EOMONTH(Data_TABLE[[#This Row],[Date Sold]],0)</f>
        <v>42400</v>
      </c>
    </row>
    <row r="14190" spans="2:10" x14ac:dyDescent="0.25">
      <c r="B14190" s="1" t="s">
        <v>39</v>
      </c>
      <c r="C14190" s="3" t="s">
        <v>56</v>
      </c>
      <c r="D14190" s="2" t="s">
        <v>52</v>
      </c>
      <c r="E14190" s="3" t="s">
        <v>46</v>
      </c>
      <c r="F14190" s="3">
        <f t="shared" ca="1" si="440"/>
        <v>5</v>
      </c>
      <c r="G14190" s="4">
        <f t="shared" ca="1" si="441"/>
        <v>141</v>
      </c>
      <c r="H14190" s="4">
        <f ca="1">+Data_TABLE[[#This Row],[Qty]]*Data_TABLE[[#This Row],[Unit Price]]</f>
        <v>705</v>
      </c>
      <c r="I14190" s="7">
        <v>42396</v>
      </c>
      <c r="J14190" s="10">
        <f>EOMONTH(Data_TABLE[[#This Row],[Date Sold]],0)</f>
        <v>42400</v>
      </c>
    </row>
    <row r="14191" spans="2:10" x14ac:dyDescent="0.25">
      <c r="B14191" s="1" t="s">
        <v>38</v>
      </c>
      <c r="C14191" s="3" t="s">
        <v>55</v>
      </c>
      <c r="D14191" s="2" t="s">
        <v>51</v>
      </c>
      <c r="E14191" s="3" t="s">
        <v>45</v>
      </c>
      <c r="F14191" s="3">
        <f t="shared" ca="1" si="440"/>
        <v>4</v>
      </c>
      <c r="G14191" s="4">
        <f t="shared" ca="1" si="441"/>
        <v>137</v>
      </c>
      <c r="H14191" s="4">
        <f ca="1">+Data_TABLE[[#This Row],[Qty]]*Data_TABLE[[#This Row],[Unit Price]]</f>
        <v>548</v>
      </c>
      <c r="I14191" s="7">
        <v>42396</v>
      </c>
      <c r="J14191" s="10">
        <f>EOMONTH(Data_TABLE[[#This Row],[Date Sold]],0)</f>
        <v>42400</v>
      </c>
    </row>
    <row r="14192" spans="2:10" x14ac:dyDescent="0.25">
      <c r="B14192" s="1" t="s">
        <v>41</v>
      </c>
      <c r="C14192" s="3" t="s">
        <v>54</v>
      </c>
      <c r="D14192" s="2" t="s">
        <v>48</v>
      </c>
      <c r="E14192" s="3" t="s">
        <v>42</v>
      </c>
      <c r="F14192" s="3">
        <f t="shared" ca="1" si="440"/>
        <v>4</v>
      </c>
      <c r="G14192" s="4">
        <f t="shared" ca="1" si="441"/>
        <v>188</v>
      </c>
      <c r="H14192" s="4">
        <f ca="1">+Data_TABLE[[#This Row],[Qty]]*Data_TABLE[[#This Row],[Unit Price]]</f>
        <v>752</v>
      </c>
      <c r="I14192" s="7">
        <v>42396</v>
      </c>
      <c r="J14192" s="10">
        <f>EOMONTH(Data_TABLE[[#This Row],[Date Sold]],0)</f>
        <v>42400</v>
      </c>
    </row>
    <row r="14193" spans="2:10" x14ac:dyDescent="0.25">
      <c r="B14193" s="1" t="s">
        <v>41</v>
      </c>
      <c r="C14193" s="3" t="s">
        <v>55</v>
      </c>
      <c r="D14193" s="2" t="s">
        <v>51</v>
      </c>
      <c r="E14193" s="3" t="s">
        <v>45</v>
      </c>
      <c r="F14193" s="3">
        <f t="shared" ref="F14193:F14256" ca="1" si="442">RANDBETWEEN(1,5)</f>
        <v>5</v>
      </c>
      <c r="G14193" s="4">
        <f t="shared" ref="G14193:G14256" ca="1" si="443">RANDBETWEEN(60,200)</f>
        <v>96</v>
      </c>
      <c r="H14193" s="4">
        <f ca="1">+Data_TABLE[[#This Row],[Qty]]*Data_TABLE[[#This Row],[Unit Price]]</f>
        <v>480</v>
      </c>
      <c r="I14193" s="7">
        <v>42396</v>
      </c>
      <c r="J14193" s="10">
        <f>EOMONTH(Data_TABLE[[#This Row],[Date Sold]],0)</f>
        <v>42400</v>
      </c>
    </row>
    <row r="14194" spans="2:10" x14ac:dyDescent="0.25">
      <c r="B14194" s="1" t="s">
        <v>36</v>
      </c>
      <c r="C14194" s="3" t="s">
        <v>56</v>
      </c>
      <c r="D14194" s="2" t="s">
        <v>52</v>
      </c>
      <c r="E14194" s="3" t="s">
        <v>46</v>
      </c>
      <c r="F14194" s="3">
        <f t="shared" ca="1" si="442"/>
        <v>4</v>
      </c>
      <c r="G14194" s="4">
        <f t="shared" ca="1" si="443"/>
        <v>134</v>
      </c>
      <c r="H14194" s="4">
        <f ca="1">+Data_TABLE[[#This Row],[Qty]]*Data_TABLE[[#This Row],[Unit Price]]</f>
        <v>536</v>
      </c>
      <c r="I14194" s="7">
        <v>42396</v>
      </c>
      <c r="J14194" s="10">
        <f>EOMONTH(Data_TABLE[[#This Row],[Date Sold]],0)</f>
        <v>42400</v>
      </c>
    </row>
    <row r="14195" spans="2:10" x14ac:dyDescent="0.25">
      <c r="B14195" s="1" t="s">
        <v>41</v>
      </c>
      <c r="C14195" s="3" t="s">
        <v>55</v>
      </c>
      <c r="D14195" s="2" t="s">
        <v>49</v>
      </c>
      <c r="E14195" s="3" t="s">
        <v>43</v>
      </c>
      <c r="F14195" s="3">
        <f t="shared" ca="1" si="442"/>
        <v>4</v>
      </c>
      <c r="G14195" s="4">
        <f t="shared" ca="1" si="443"/>
        <v>120</v>
      </c>
      <c r="H14195" s="4">
        <f ca="1">+Data_TABLE[[#This Row],[Qty]]*Data_TABLE[[#This Row],[Unit Price]]</f>
        <v>480</v>
      </c>
      <c r="I14195" s="7">
        <v>42396</v>
      </c>
      <c r="J14195" s="10">
        <f>EOMONTH(Data_TABLE[[#This Row],[Date Sold]],0)</f>
        <v>42400</v>
      </c>
    </row>
    <row r="14196" spans="2:10" x14ac:dyDescent="0.25">
      <c r="B14196" s="1" t="s">
        <v>41</v>
      </c>
      <c r="C14196" s="3" t="s">
        <v>56</v>
      </c>
      <c r="D14196" s="2" t="s">
        <v>52</v>
      </c>
      <c r="E14196" s="3" t="s">
        <v>46</v>
      </c>
      <c r="F14196" s="3">
        <f t="shared" ca="1" si="442"/>
        <v>4</v>
      </c>
      <c r="G14196" s="4">
        <f t="shared" ca="1" si="443"/>
        <v>200</v>
      </c>
      <c r="H14196" s="4">
        <f ca="1">+Data_TABLE[[#This Row],[Qty]]*Data_TABLE[[#This Row],[Unit Price]]</f>
        <v>800</v>
      </c>
      <c r="I14196" s="7">
        <v>42396</v>
      </c>
      <c r="J14196" s="10">
        <f>EOMONTH(Data_TABLE[[#This Row],[Date Sold]],0)</f>
        <v>42400</v>
      </c>
    </row>
    <row r="14197" spans="2:10" x14ac:dyDescent="0.25">
      <c r="B14197" s="1" t="s">
        <v>36</v>
      </c>
      <c r="C14197" s="3" t="s">
        <v>56</v>
      </c>
      <c r="D14197" s="2" t="s">
        <v>50</v>
      </c>
      <c r="E14197" s="3" t="s">
        <v>44</v>
      </c>
      <c r="F14197" s="3">
        <f t="shared" ca="1" si="442"/>
        <v>2</v>
      </c>
      <c r="G14197" s="4">
        <f t="shared" ca="1" si="443"/>
        <v>187</v>
      </c>
      <c r="H14197" s="4">
        <f ca="1">+Data_TABLE[[#This Row],[Qty]]*Data_TABLE[[#This Row],[Unit Price]]</f>
        <v>374</v>
      </c>
      <c r="I14197" s="7">
        <v>42396</v>
      </c>
      <c r="J14197" s="10">
        <f>EOMONTH(Data_TABLE[[#This Row],[Date Sold]],0)</f>
        <v>42400</v>
      </c>
    </row>
    <row r="14198" spans="2:10" x14ac:dyDescent="0.25">
      <c r="B14198" s="1" t="s">
        <v>36</v>
      </c>
      <c r="C14198" s="3" t="s">
        <v>55</v>
      </c>
      <c r="D14198" s="2" t="s">
        <v>51</v>
      </c>
      <c r="E14198" s="3" t="s">
        <v>45</v>
      </c>
      <c r="F14198" s="3">
        <f t="shared" ca="1" si="442"/>
        <v>4</v>
      </c>
      <c r="G14198" s="4">
        <f t="shared" ca="1" si="443"/>
        <v>86</v>
      </c>
      <c r="H14198" s="4">
        <f ca="1">+Data_TABLE[[#This Row],[Qty]]*Data_TABLE[[#This Row],[Unit Price]]</f>
        <v>344</v>
      </c>
      <c r="I14198" s="7">
        <v>42396</v>
      </c>
      <c r="J14198" s="10">
        <f>EOMONTH(Data_TABLE[[#This Row],[Date Sold]],0)</f>
        <v>42400</v>
      </c>
    </row>
    <row r="14199" spans="2:10" x14ac:dyDescent="0.25">
      <c r="B14199" s="1" t="s">
        <v>41</v>
      </c>
      <c r="C14199" s="3" t="s">
        <v>55</v>
      </c>
      <c r="D14199" s="2" t="s">
        <v>49</v>
      </c>
      <c r="E14199" s="3" t="s">
        <v>43</v>
      </c>
      <c r="F14199" s="3">
        <f t="shared" ca="1" si="442"/>
        <v>2</v>
      </c>
      <c r="G14199" s="4">
        <f t="shared" ca="1" si="443"/>
        <v>131</v>
      </c>
      <c r="H14199" s="4">
        <f ca="1">+Data_TABLE[[#This Row],[Qty]]*Data_TABLE[[#This Row],[Unit Price]]</f>
        <v>262</v>
      </c>
      <c r="I14199" s="7">
        <v>42396</v>
      </c>
      <c r="J14199" s="10">
        <f>EOMONTH(Data_TABLE[[#This Row],[Date Sold]],0)</f>
        <v>42400</v>
      </c>
    </row>
    <row r="14200" spans="2:10" x14ac:dyDescent="0.25">
      <c r="B14200" s="1" t="s">
        <v>37</v>
      </c>
      <c r="C14200" s="3" t="s">
        <v>55</v>
      </c>
      <c r="D14200" s="2" t="s">
        <v>49</v>
      </c>
      <c r="E14200" s="3" t="s">
        <v>43</v>
      </c>
      <c r="F14200" s="3">
        <f t="shared" ca="1" si="442"/>
        <v>2</v>
      </c>
      <c r="G14200" s="4">
        <f t="shared" ca="1" si="443"/>
        <v>196</v>
      </c>
      <c r="H14200" s="4">
        <f ca="1">+Data_TABLE[[#This Row],[Qty]]*Data_TABLE[[#This Row],[Unit Price]]</f>
        <v>392</v>
      </c>
      <c r="I14200" s="7">
        <v>42396</v>
      </c>
      <c r="J14200" s="10">
        <f>EOMONTH(Data_TABLE[[#This Row],[Date Sold]],0)</f>
        <v>42400</v>
      </c>
    </row>
    <row r="14201" spans="2:10" x14ac:dyDescent="0.25">
      <c r="B14201" s="1" t="s">
        <v>37</v>
      </c>
      <c r="C14201" s="3" t="s">
        <v>55</v>
      </c>
      <c r="D14201" s="2" t="s">
        <v>49</v>
      </c>
      <c r="E14201" s="3" t="s">
        <v>43</v>
      </c>
      <c r="F14201" s="3">
        <f t="shared" ca="1" si="442"/>
        <v>4</v>
      </c>
      <c r="G14201" s="4">
        <f t="shared" ca="1" si="443"/>
        <v>164</v>
      </c>
      <c r="H14201" s="4">
        <f ca="1">+Data_TABLE[[#This Row],[Qty]]*Data_TABLE[[#This Row],[Unit Price]]</f>
        <v>656</v>
      </c>
      <c r="I14201" s="7">
        <v>42396</v>
      </c>
      <c r="J14201" s="10">
        <f>EOMONTH(Data_TABLE[[#This Row],[Date Sold]],0)</f>
        <v>42400</v>
      </c>
    </row>
    <row r="14202" spans="2:10" x14ac:dyDescent="0.25">
      <c r="B14202" s="1" t="s">
        <v>40</v>
      </c>
      <c r="C14202" s="3" t="s">
        <v>55</v>
      </c>
      <c r="D14202" s="2" t="s">
        <v>49</v>
      </c>
      <c r="E14202" s="3" t="s">
        <v>43</v>
      </c>
      <c r="F14202" s="3">
        <f t="shared" ca="1" si="442"/>
        <v>4</v>
      </c>
      <c r="G14202" s="4">
        <f t="shared" ca="1" si="443"/>
        <v>197</v>
      </c>
      <c r="H14202" s="4">
        <f ca="1">+Data_TABLE[[#This Row],[Qty]]*Data_TABLE[[#This Row],[Unit Price]]</f>
        <v>788</v>
      </c>
      <c r="I14202" s="7">
        <v>42396</v>
      </c>
      <c r="J14202" s="10">
        <f>EOMONTH(Data_TABLE[[#This Row],[Date Sold]],0)</f>
        <v>42400</v>
      </c>
    </row>
    <row r="14203" spans="2:10" x14ac:dyDescent="0.25">
      <c r="B14203" s="1" t="s">
        <v>36</v>
      </c>
      <c r="C14203" s="3" t="s">
        <v>56</v>
      </c>
      <c r="D14203" s="2" t="s">
        <v>52</v>
      </c>
      <c r="E14203" s="3" t="s">
        <v>46</v>
      </c>
      <c r="F14203" s="3">
        <f t="shared" ca="1" si="442"/>
        <v>4</v>
      </c>
      <c r="G14203" s="4">
        <f t="shared" ca="1" si="443"/>
        <v>95</v>
      </c>
      <c r="H14203" s="4">
        <f ca="1">+Data_TABLE[[#This Row],[Qty]]*Data_TABLE[[#This Row],[Unit Price]]</f>
        <v>380</v>
      </c>
      <c r="I14203" s="7">
        <v>42397</v>
      </c>
      <c r="J14203" s="10">
        <f>EOMONTH(Data_TABLE[[#This Row],[Date Sold]],0)</f>
        <v>42400</v>
      </c>
    </row>
    <row r="14204" spans="2:10" x14ac:dyDescent="0.25">
      <c r="B14204" s="1" t="s">
        <v>36</v>
      </c>
      <c r="C14204" s="3" t="s">
        <v>55</v>
      </c>
      <c r="D14204" s="2" t="s">
        <v>51</v>
      </c>
      <c r="E14204" s="3" t="s">
        <v>45</v>
      </c>
      <c r="F14204" s="3">
        <f t="shared" ca="1" si="442"/>
        <v>1</v>
      </c>
      <c r="G14204" s="4">
        <f t="shared" ca="1" si="443"/>
        <v>66</v>
      </c>
      <c r="H14204" s="4">
        <f ca="1">+Data_TABLE[[#This Row],[Qty]]*Data_TABLE[[#This Row],[Unit Price]]</f>
        <v>66</v>
      </c>
      <c r="I14204" s="7">
        <v>42397</v>
      </c>
      <c r="J14204" s="10">
        <f>EOMONTH(Data_TABLE[[#This Row],[Date Sold]],0)</f>
        <v>42400</v>
      </c>
    </row>
    <row r="14205" spans="2:10" x14ac:dyDescent="0.25">
      <c r="B14205" s="1" t="s">
        <v>41</v>
      </c>
      <c r="C14205" s="3" t="s">
        <v>56</v>
      </c>
      <c r="D14205" s="2" t="s">
        <v>50</v>
      </c>
      <c r="E14205" s="3" t="s">
        <v>44</v>
      </c>
      <c r="F14205" s="3">
        <f t="shared" ca="1" si="442"/>
        <v>5</v>
      </c>
      <c r="G14205" s="4">
        <f t="shared" ca="1" si="443"/>
        <v>129</v>
      </c>
      <c r="H14205" s="4">
        <f ca="1">+Data_TABLE[[#This Row],[Qty]]*Data_TABLE[[#This Row],[Unit Price]]</f>
        <v>645</v>
      </c>
      <c r="I14205" s="7">
        <v>42397</v>
      </c>
      <c r="J14205" s="10">
        <f>EOMONTH(Data_TABLE[[#This Row],[Date Sold]],0)</f>
        <v>42400</v>
      </c>
    </row>
    <row r="14206" spans="2:10" x14ac:dyDescent="0.25">
      <c r="B14206" s="1" t="s">
        <v>40</v>
      </c>
      <c r="C14206" s="3" t="s">
        <v>56</v>
      </c>
      <c r="D14206" s="2" t="s">
        <v>52</v>
      </c>
      <c r="E14206" s="3" t="s">
        <v>46</v>
      </c>
      <c r="F14206" s="3">
        <f t="shared" ca="1" si="442"/>
        <v>1</v>
      </c>
      <c r="G14206" s="4">
        <f t="shared" ca="1" si="443"/>
        <v>80</v>
      </c>
      <c r="H14206" s="4">
        <f ca="1">+Data_TABLE[[#This Row],[Qty]]*Data_TABLE[[#This Row],[Unit Price]]</f>
        <v>80</v>
      </c>
      <c r="I14206" s="7">
        <v>42397</v>
      </c>
      <c r="J14206" s="10">
        <f>EOMONTH(Data_TABLE[[#This Row],[Date Sold]],0)</f>
        <v>42400</v>
      </c>
    </row>
    <row r="14207" spans="2:10" x14ac:dyDescent="0.25">
      <c r="B14207" s="1" t="s">
        <v>41</v>
      </c>
      <c r="C14207" s="3" t="s">
        <v>55</v>
      </c>
      <c r="D14207" s="2" t="s">
        <v>49</v>
      </c>
      <c r="E14207" s="3" t="s">
        <v>43</v>
      </c>
      <c r="F14207" s="3">
        <f t="shared" ca="1" si="442"/>
        <v>3</v>
      </c>
      <c r="G14207" s="4">
        <f t="shared" ca="1" si="443"/>
        <v>109</v>
      </c>
      <c r="H14207" s="4">
        <f ca="1">+Data_TABLE[[#This Row],[Qty]]*Data_TABLE[[#This Row],[Unit Price]]</f>
        <v>327</v>
      </c>
      <c r="I14207" s="7">
        <v>42397</v>
      </c>
      <c r="J14207" s="10">
        <f>EOMONTH(Data_TABLE[[#This Row],[Date Sold]],0)</f>
        <v>42400</v>
      </c>
    </row>
    <row r="14208" spans="2:10" x14ac:dyDescent="0.25">
      <c r="B14208" s="1" t="s">
        <v>37</v>
      </c>
      <c r="C14208" s="3" t="s">
        <v>55</v>
      </c>
      <c r="D14208" s="2" t="s">
        <v>49</v>
      </c>
      <c r="E14208" s="3" t="s">
        <v>43</v>
      </c>
      <c r="F14208" s="3">
        <f t="shared" ca="1" si="442"/>
        <v>4</v>
      </c>
      <c r="G14208" s="4">
        <f t="shared" ca="1" si="443"/>
        <v>120</v>
      </c>
      <c r="H14208" s="4">
        <f ca="1">+Data_TABLE[[#This Row],[Qty]]*Data_TABLE[[#This Row],[Unit Price]]</f>
        <v>480</v>
      </c>
      <c r="I14208" s="7">
        <v>42397</v>
      </c>
      <c r="J14208" s="10">
        <f>EOMONTH(Data_TABLE[[#This Row],[Date Sold]],0)</f>
        <v>42400</v>
      </c>
    </row>
    <row r="14209" spans="2:10" x14ac:dyDescent="0.25">
      <c r="B14209" s="1" t="s">
        <v>36</v>
      </c>
      <c r="C14209" s="3" t="s">
        <v>56</v>
      </c>
      <c r="D14209" s="2" t="s">
        <v>50</v>
      </c>
      <c r="E14209" s="3" t="s">
        <v>44</v>
      </c>
      <c r="F14209" s="3">
        <f t="shared" ca="1" si="442"/>
        <v>4</v>
      </c>
      <c r="G14209" s="4">
        <f t="shared" ca="1" si="443"/>
        <v>90</v>
      </c>
      <c r="H14209" s="4">
        <f ca="1">+Data_TABLE[[#This Row],[Qty]]*Data_TABLE[[#This Row],[Unit Price]]</f>
        <v>360</v>
      </c>
      <c r="I14209" s="7">
        <v>42397</v>
      </c>
      <c r="J14209" s="10">
        <f>EOMONTH(Data_TABLE[[#This Row],[Date Sold]],0)</f>
        <v>42400</v>
      </c>
    </row>
    <row r="14210" spans="2:10" x14ac:dyDescent="0.25">
      <c r="B14210" s="1" t="s">
        <v>36</v>
      </c>
      <c r="C14210" s="3" t="s">
        <v>55</v>
      </c>
      <c r="D14210" s="2" t="s">
        <v>49</v>
      </c>
      <c r="E14210" s="3" t="s">
        <v>43</v>
      </c>
      <c r="F14210" s="3">
        <f t="shared" ca="1" si="442"/>
        <v>2</v>
      </c>
      <c r="G14210" s="4">
        <f t="shared" ca="1" si="443"/>
        <v>186</v>
      </c>
      <c r="H14210" s="4">
        <f ca="1">+Data_TABLE[[#This Row],[Qty]]*Data_TABLE[[#This Row],[Unit Price]]</f>
        <v>372</v>
      </c>
      <c r="I14210" s="7">
        <v>42397</v>
      </c>
      <c r="J14210" s="10">
        <f>EOMONTH(Data_TABLE[[#This Row],[Date Sold]],0)</f>
        <v>42400</v>
      </c>
    </row>
    <row r="14211" spans="2:10" x14ac:dyDescent="0.25">
      <c r="B14211" s="1" t="s">
        <v>41</v>
      </c>
      <c r="C14211" s="3" t="s">
        <v>56</v>
      </c>
      <c r="D14211" s="2" t="s">
        <v>50</v>
      </c>
      <c r="E14211" s="3" t="s">
        <v>44</v>
      </c>
      <c r="F14211" s="3">
        <f t="shared" ca="1" si="442"/>
        <v>3</v>
      </c>
      <c r="G14211" s="4">
        <f t="shared" ca="1" si="443"/>
        <v>198</v>
      </c>
      <c r="H14211" s="4">
        <f ca="1">+Data_TABLE[[#This Row],[Qty]]*Data_TABLE[[#This Row],[Unit Price]]</f>
        <v>594</v>
      </c>
      <c r="I14211" s="7">
        <v>42397</v>
      </c>
      <c r="J14211" s="10">
        <f>EOMONTH(Data_TABLE[[#This Row],[Date Sold]],0)</f>
        <v>42400</v>
      </c>
    </row>
    <row r="14212" spans="2:10" x14ac:dyDescent="0.25">
      <c r="B14212" s="1" t="s">
        <v>38</v>
      </c>
      <c r="C14212" s="3" t="s">
        <v>56</v>
      </c>
      <c r="D14212" s="2" t="s">
        <v>50</v>
      </c>
      <c r="E14212" s="3" t="s">
        <v>44</v>
      </c>
      <c r="F14212" s="3">
        <f t="shared" ca="1" si="442"/>
        <v>4</v>
      </c>
      <c r="G14212" s="4">
        <f t="shared" ca="1" si="443"/>
        <v>179</v>
      </c>
      <c r="H14212" s="4">
        <f ca="1">+Data_TABLE[[#This Row],[Qty]]*Data_TABLE[[#This Row],[Unit Price]]</f>
        <v>716</v>
      </c>
      <c r="I14212" s="7">
        <v>42397</v>
      </c>
      <c r="J14212" s="10">
        <f>EOMONTH(Data_TABLE[[#This Row],[Date Sold]],0)</f>
        <v>42400</v>
      </c>
    </row>
    <row r="14213" spans="2:10" x14ac:dyDescent="0.25">
      <c r="B14213" s="1" t="s">
        <v>37</v>
      </c>
      <c r="C14213" s="3" t="s">
        <v>55</v>
      </c>
      <c r="D14213" s="2" t="s">
        <v>51</v>
      </c>
      <c r="E14213" s="3" t="s">
        <v>45</v>
      </c>
      <c r="F14213" s="3">
        <f t="shared" ca="1" si="442"/>
        <v>2</v>
      </c>
      <c r="G14213" s="4">
        <f t="shared" ca="1" si="443"/>
        <v>197</v>
      </c>
      <c r="H14213" s="4">
        <f ca="1">+Data_TABLE[[#This Row],[Qty]]*Data_TABLE[[#This Row],[Unit Price]]</f>
        <v>394</v>
      </c>
      <c r="I14213" s="7">
        <v>42397</v>
      </c>
      <c r="J14213" s="10">
        <f>EOMONTH(Data_TABLE[[#This Row],[Date Sold]],0)</f>
        <v>42400</v>
      </c>
    </row>
    <row r="14214" spans="2:10" x14ac:dyDescent="0.25">
      <c r="B14214" s="1" t="s">
        <v>37</v>
      </c>
      <c r="C14214" s="3" t="s">
        <v>56</v>
      </c>
      <c r="D14214" s="2" t="s">
        <v>50</v>
      </c>
      <c r="E14214" s="3" t="s">
        <v>44</v>
      </c>
      <c r="F14214" s="3">
        <f t="shared" ca="1" si="442"/>
        <v>4</v>
      </c>
      <c r="G14214" s="4">
        <f t="shared" ca="1" si="443"/>
        <v>197</v>
      </c>
      <c r="H14214" s="4">
        <f ca="1">+Data_TABLE[[#This Row],[Qty]]*Data_TABLE[[#This Row],[Unit Price]]</f>
        <v>788</v>
      </c>
      <c r="I14214" s="7">
        <v>42397</v>
      </c>
      <c r="J14214" s="10">
        <f>EOMONTH(Data_TABLE[[#This Row],[Date Sold]],0)</f>
        <v>42400</v>
      </c>
    </row>
    <row r="14215" spans="2:10" x14ac:dyDescent="0.25">
      <c r="B14215" s="1" t="s">
        <v>38</v>
      </c>
      <c r="C14215" s="3" t="s">
        <v>56</v>
      </c>
      <c r="D14215" s="2" t="s">
        <v>50</v>
      </c>
      <c r="E14215" s="3" t="s">
        <v>44</v>
      </c>
      <c r="F14215" s="3">
        <f t="shared" ca="1" si="442"/>
        <v>3</v>
      </c>
      <c r="G14215" s="4">
        <f t="shared" ca="1" si="443"/>
        <v>175</v>
      </c>
      <c r="H14215" s="4">
        <f ca="1">+Data_TABLE[[#This Row],[Qty]]*Data_TABLE[[#This Row],[Unit Price]]</f>
        <v>525</v>
      </c>
      <c r="I14215" s="7">
        <v>42397</v>
      </c>
      <c r="J14215" s="10">
        <f>EOMONTH(Data_TABLE[[#This Row],[Date Sold]],0)</f>
        <v>42400</v>
      </c>
    </row>
    <row r="14216" spans="2:10" x14ac:dyDescent="0.25">
      <c r="B14216" s="1" t="s">
        <v>38</v>
      </c>
      <c r="C14216" s="3" t="s">
        <v>54</v>
      </c>
      <c r="D14216" s="2" t="s">
        <v>48</v>
      </c>
      <c r="E14216" s="3" t="s">
        <v>42</v>
      </c>
      <c r="F14216" s="3">
        <f t="shared" ca="1" si="442"/>
        <v>2</v>
      </c>
      <c r="G14216" s="4">
        <f t="shared" ca="1" si="443"/>
        <v>64</v>
      </c>
      <c r="H14216" s="4">
        <f ca="1">+Data_TABLE[[#This Row],[Qty]]*Data_TABLE[[#This Row],[Unit Price]]</f>
        <v>128</v>
      </c>
      <c r="I14216" s="7">
        <v>42397</v>
      </c>
      <c r="J14216" s="10">
        <f>EOMONTH(Data_TABLE[[#This Row],[Date Sold]],0)</f>
        <v>42400</v>
      </c>
    </row>
    <row r="14217" spans="2:10" x14ac:dyDescent="0.25">
      <c r="B14217" s="1" t="s">
        <v>37</v>
      </c>
      <c r="C14217" s="3" t="s">
        <v>56</v>
      </c>
      <c r="D14217" s="2" t="s">
        <v>50</v>
      </c>
      <c r="E14217" s="3" t="s">
        <v>44</v>
      </c>
      <c r="F14217" s="3">
        <f t="shared" ca="1" si="442"/>
        <v>3</v>
      </c>
      <c r="G14217" s="4">
        <f t="shared" ca="1" si="443"/>
        <v>100</v>
      </c>
      <c r="H14217" s="4">
        <f ca="1">+Data_TABLE[[#This Row],[Qty]]*Data_TABLE[[#This Row],[Unit Price]]</f>
        <v>300</v>
      </c>
      <c r="I14217" s="7">
        <v>42397</v>
      </c>
      <c r="J14217" s="10">
        <f>EOMONTH(Data_TABLE[[#This Row],[Date Sold]],0)</f>
        <v>42400</v>
      </c>
    </row>
    <row r="14218" spans="2:10" x14ac:dyDescent="0.25">
      <c r="B14218" s="1" t="s">
        <v>41</v>
      </c>
      <c r="C14218" s="3" t="s">
        <v>54</v>
      </c>
      <c r="D14218" s="2" t="s">
        <v>48</v>
      </c>
      <c r="E14218" s="3" t="s">
        <v>42</v>
      </c>
      <c r="F14218" s="3">
        <f t="shared" ca="1" si="442"/>
        <v>4</v>
      </c>
      <c r="G14218" s="4">
        <f t="shared" ca="1" si="443"/>
        <v>191</v>
      </c>
      <c r="H14218" s="4">
        <f ca="1">+Data_TABLE[[#This Row],[Qty]]*Data_TABLE[[#This Row],[Unit Price]]</f>
        <v>764</v>
      </c>
      <c r="I14218" s="7">
        <v>42397</v>
      </c>
      <c r="J14218" s="10">
        <f>EOMONTH(Data_TABLE[[#This Row],[Date Sold]],0)</f>
        <v>42400</v>
      </c>
    </row>
    <row r="14219" spans="2:10" x14ac:dyDescent="0.25">
      <c r="B14219" s="1" t="s">
        <v>37</v>
      </c>
      <c r="C14219" s="3" t="s">
        <v>55</v>
      </c>
      <c r="D14219" s="2" t="s">
        <v>49</v>
      </c>
      <c r="E14219" s="3" t="s">
        <v>43</v>
      </c>
      <c r="F14219" s="3">
        <f t="shared" ca="1" si="442"/>
        <v>1</v>
      </c>
      <c r="G14219" s="4">
        <f t="shared" ca="1" si="443"/>
        <v>112</v>
      </c>
      <c r="H14219" s="4">
        <f ca="1">+Data_TABLE[[#This Row],[Qty]]*Data_TABLE[[#This Row],[Unit Price]]</f>
        <v>112</v>
      </c>
      <c r="I14219" s="7">
        <v>42397</v>
      </c>
      <c r="J14219" s="10">
        <f>EOMONTH(Data_TABLE[[#This Row],[Date Sold]],0)</f>
        <v>42400</v>
      </c>
    </row>
    <row r="14220" spans="2:10" x14ac:dyDescent="0.25">
      <c r="B14220" s="1" t="s">
        <v>41</v>
      </c>
      <c r="C14220" s="3" t="s">
        <v>55</v>
      </c>
      <c r="D14220" s="2" t="s">
        <v>51</v>
      </c>
      <c r="E14220" s="3" t="s">
        <v>45</v>
      </c>
      <c r="F14220" s="3">
        <f t="shared" ca="1" si="442"/>
        <v>5</v>
      </c>
      <c r="G14220" s="4">
        <f t="shared" ca="1" si="443"/>
        <v>75</v>
      </c>
      <c r="H14220" s="4">
        <f ca="1">+Data_TABLE[[#This Row],[Qty]]*Data_TABLE[[#This Row],[Unit Price]]</f>
        <v>375</v>
      </c>
      <c r="I14220" s="7">
        <v>42397</v>
      </c>
      <c r="J14220" s="10">
        <f>EOMONTH(Data_TABLE[[#This Row],[Date Sold]],0)</f>
        <v>42400</v>
      </c>
    </row>
    <row r="14221" spans="2:10" x14ac:dyDescent="0.25">
      <c r="B14221" s="1" t="s">
        <v>37</v>
      </c>
      <c r="C14221" s="3" t="s">
        <v>56</v>
      </c>
      <c r="D14221" s="2" t="s">
        <v>52</v>
      </c>
      <c r="E14221" s="3" t="s">
        <v>46</v>
      </c>
      <c r="F14221" s="3">
        <f t="shared" ca="1" si="442"/>
        <v>1</v>
      </c>
      <c r="G14221" s="4">
        <f t="shared" ca="1" si="443"/>
        <v>88</v>
      </c>
      <c r="H14221" s="4">
        <f ca="1">+Data_TABLE[[#This Row],[Qty]]*Data_TABLE[[#This Row],[Unit Price]]</f>
        <v>88</v>
      </c>
      <c r="I14221" s="7">
        <v>42397</v>
      </c>
      <c r="J14221" s="10">
        <f>EOMONTH(Data_TABLE[[#This Row],[Date Sold]],0)</f>
        <v>42400</v>
      </c>
    </row>
    <row r="14222" spans="2:10" x14ac:dyDescent="0.25">
      <c r="B14222" s="1" t="s">
        <v>38</v>
      </c>
      <c r="C14222" s="3" t="s">
        <v>54</v>
      </c>
      <c r="D14222" s="2" t="s">
        <v>48</v>
      </c>
      <c r="E14222" s="3" t="s">
        <v>42</v>
      </c>
      <c r="F14222" s="3">
        <f t="shared" ca="1" si="442"/>
        <v>5</v>
      </c>
      <c r="G14222" s="4">
        <f t="shared" ca="1" si="443"/>
        <v>187</v>
      </c>
      <c r="H14222" s="4">
        <f ca="1">+Data_TABLE[[#This Row],[Qty]]*Data_TABLE[[#This Row],[Unit Price]]</f>
        <v>935</v>
      </c>
      <c r="I14222" s="7">
        <v>42397</v>
      </c>
      <c r="J14222" s="10">
        <f>EOMONTH(Data_TABLE[[#This Row],[Date Sold]],0)</f>
        <v>42400</v>
      </c>
    </row>
    <row r="14223" spans="2:10" x14ac:dyDescent="0.25">
      <c r="B14223" s="1" t="s">
        <v>38</v>
      </c>
      <c r="C14223" s="3" t="s">
        <v>55</v>
      </c>
      <c r="D14223" s="2" t="s">
        <v>49</v>
      </c>
      <c r="E14223" s="3" t="s">
        <v>43</v>
      </c>
      <c r="F14223" s="3">
        <f t="shared" ca="1" si="442"/>
        <v>3</v>
      </c>
      <c r="G14223" s="4">
        <f t="shared" ca="1" si="443"/>
        <v>92</v>
      </c>
      <c r="H14223" s="4">
        <f ca="1">+Data_TABLE[[#This Row],[Qty]]*Data_TABLE[[#This Row],[Unit Price]]</f>
        <v>276</v>
      </c>
      <c r="I14223" s="7">
        <v>42397</v>
      </c>
      <c r="J14223" s="10">
        <f>EOMONTH(Data_TABLE[[#This Row],[Date Sold]],0)</f>
        <v>42400</v>
      </c>
    </row>
    <row r="14224" spans="2:10" x14ac:dyDescent="0.25">
      <c r="B14224" s="1" t="s">
        <v>40</v>
      </c>
      <c r="C14224" s="3" t="s">
        <v>55</v>
      </c>
      <c r="D14224" s="2" t="s">
        <v>51</v>
      </c>
      <c r="E14224" s="3" t="s">
        <v>45</v>
      </c>
      <c r="F14224" s="3">
        <f t="shared" ca="1" si="442"/>
        <v>1</v>
      </c>
      <c r="G14224" s="4">
        <f t="shared" ca="1" si="443"/>
        <v>81</v>
      </c>
      <c r="H14224" s="4">
        <f ca="1">+Data_TABLE[[#This Row],[Qty]]*Data_TABLE[[#This Row],[Unit Price]]</f>
        <v>81</v>
      </c>
      <c r="I14224" s="7">
        <v>42397</v>
      </c>
      <c r="J14224" s="10">
        <f>EOMONTH(Data_TABLE[[#This Row],[Date Sold]],0)</f>
        <v>42400</v>
      </c>
    </row>
    <row r="14225" spans="2:10" x14ac:dyDescent="0.25">
      <c r="B14225" s="1" t="s">
        <v>37</v>
      </c>
      <c r="C14225" s="3" t="s">
        <v>56</v>
      </c>
      <c r="D14225" s="2" t="s">
        <v>52</v>
      </c>
      <c r="E14225" s="3" t="s">
        <v>46</v>
      </c>
      <c r="F14225" s="3">
        <f t="shared" ca="1" si="442"/>
        <v>1</v>
      </c>
      <c r="G14225" s="4">
        <f t="shared" ca="1" si="443"/>
        <v>114</v>
      </c>
      <c r="H14225" s="4">
        <f ca="1">+Data_TABLE[[#This Row],[Qty]]*Data_TABLE[[#This Row],[Unit Price]]</f>
        <v>114</v>
      </c>
      <c r="I14225" s="7">
        <v>42397</v>
      </c>
      <c r="J14225" s="10">
        <f>EOMONTH(Data_TABLE[[#This Row],[Date Sold]],0)</f>
        <v>42400</v>
      </c>
    </row>
    <row r="14226" spans="2:10" x14ac:dyDescent="0.25">
      <c r="B14226" s="1" t="s">
        <v>36</v>
      </c>
      <c r="C14226" s="3" t="s">
        <v>55</v>
      </c>
      <c r="D14226" s="2" t="s">
        <v>51</v>
      </c>
      <c r="E14226" s="3" t="s">
        <v>45</v>
      </c>
      <c r="F14226" s="3">
        <f t="shared" ca="1" si="442"/>
        <v>3</v>
      </c>
      <c r="G14226" s="4">
        <f t="shared" ca="1" si="443"/>
        <v>160</v>
      </c>
      <c r="H14226" s="4">
        <f ca="1">+Data_TABLE[[#This Row],[Qty]]*Data_TABLE[[#This Row],[Unit Price]]</f>
        <v>480</v>
      </c>
      <c r="I14226" s="7">
        <v>42397</v>
      </c>
      <c r="J14226" s="10">
        <f>EOMONTH(Data_TABLE[[#This Row],[Date Sold]],0)</f>
        <v>42400</v>
      </c>
    </row>
    <row r="14227" spans="2:10" x14ac:dyDescent="0.25">
      <c r="B14227" s="1" t="s">
        <v>38</v>
      </c>
      <c r="C14227" s="3" t="s">
        <v>56</v>
      </c>
      <c r="D14227" s="2" t="s">
        <v>50</v>
      </c>
      <c r="E14227" s="3" t="s">
        <v>44</v>
      </c>
      <c r="F14227" s="3">
        <f t="shared" ca="1" si="442"/>
        <v>3</v>
      </c>
      <c r="G14227" s="4">
        <f t="shared" ca="1" si="443"/>
        <v>138</v>
      </c>
      <c r="H14227" s="4">
        <f ca="1">+Data_TABLE[[#This Row],[Qty]]*Data_TABLE[[#This Row],[Unit Price]]</f>
        <v>414</v>
      </c>
      <c r="I14227" s="7">
        <v>42397</v>
      </c>
      <c r="J14227" s="10">
        <f>EOMONTH(Data_TABLE[[#This Row],[Date Sold]],0)</f>
        <v>42400</v>
      </c>
    </row>
    <row r="14228" spans="2:10" x14ac:dyDescent="0.25">
      <c r="B14228" s="1" t="s">
        <v>37</v>
      </c>
      <c r="C14228" s="3" t="s">
        <v>56</v>
      </c>
      <c r="D14228" s="2" t="s">
        <v>50</v>
      </c>
      <c r="E14228" s="3" t="s">
        <v>44</v>
      </c>
      <c r="F14228" s="3">
        <f t="shared" ca="1" si="442"/>
        <v>3</v>
      </c>
      <c r="G14228" s="4">
        <f t="shared" ca="1" si="443"/>
        <v>144</v>
      </c>
      <c r="H14228" s="4">
        <f ca="1">+Data_TABLE[[#This Row],[Qty]]*Data_TABLE[[#This Row],[Unit Price]]</f>
        <v>432</v>
      </c>
      <c r="I14228" s="7">
        <v>42397</v>
      </c>
      <c r="J14228" s="10">
        <f>EOMONTH(Data_TABLE[[#This Row],[Date Sold]],0)</f>
        <v>42400</v>
      </c>
    </row>
    <row r="14229" spans="2:10" x14ac:dyDescent="0.25">
      <c r="B14229" s="1" t="s">
        <v>37</v>
      </c>
      <c r="C14229" s="3" t="s">
        <v>55</v>
      </c>
      <c r="D14229" s="2" t="s">
        <v>51</v>
      </c>
      <c r="E14229" s="3" t="s">
        <v>45</v>
      </c>
      <c r="F14229" s="3">
        <f t="shared" ca="1" si="442"/>
        <v>4</v>
      </c>
      <c r="G14229" s="4">
        <f t="shared" ca="1" si="443"/>
        <v>196</v>
      </c>
      <c r="H14229" s="4">
        <f ca="1">+Data_TABLE[[#This Row],[Qty]]*Data_TABLE[[#This Row],[Unit Price]]</f>
        <v>784</v>
      </c>
      <c r="I14229" s="7">
        <v>42397</v>
      </c>
      <c r="J14229" s="10">
        <f>EOMONTH(Data_TABLE[[#This Row],[Date Sold]],0)</f>
        <v>42400</v>
      </c>
    </row>
    <row r="14230" spans="2:10" x14ac:dyDescent="0.25">
      <c r="B14230" s="1" t="s">
        <v>39</v>
      </c>
      <c r="C14230" s="3" t="s">
        <v>56</v>
      </c>
      <c r="D14230" s="2" t="s">
        <v>50</v>
      </c>
      <c r="E14230" s="3" t="s">
        <v>44</v>
      </c>
      <c r="F14230" s="3">
        <f t="shared" ca="1" si="442"/>
        <v>5</v>
      </c>
      <c r="G14230" s="4">
        <f t="shared" ca="1" si="443"/>
        <v>135</v>
      </c>
      <c r="H14230" s="4">
        <f ca="1">+Data_TABLE[[#This Row],[Qty]]*Data_TABLE[[#This Row],[Unit Price]]</f>
        <v>675</v>
      </c>
      <c r="I14230" s="7">
        <v>42397</v>
      </c>
      <c r="J14230" s="10">
        <f>EOMONTH(Data_TABLE[[#This Row],[Date Sold]],0)</f>
        <v>42400</v>
      </c>
    </row>
    <row r="14231" spans="2:10" x14ac:dyDescent="0.25">
      <c r="B14231" s="1" t="s">
        <v>37</v>
      </c>
      <c r="C14231" s="3" t="s">
        <v>55</v>
      </c>
      <c r="D14231" s="2" t="s">
        <v>51</v>
      </c>
      <c r="E14231" s="3" t="s">
        <v>45</v>
      </c>
      <c r="F14231" s="3">
        <f t="shared" ca="1" si="442"/>
        <v>1</v>
      </c>
      <c r="G14231" s="4">
        <f t="shared" ca="1" si="443"/>
        <v>126</v>
      </c>
      <c r="H14231" s="4">
        <f ca="1">+Data_TABLE[[#This Row],[Qty]]*Data_TABLE[[#This Row],[Unit Price]]</f>
        <v>126</v>
      </c>
      <c r="I14231" s="7">
        <v>42397</v>
      </c>
      <c r="J14231" s="10">
        <f>EOMONTH(Data_TABLE[[#This Row],[Date Sold]],0)</f>
        <v>42400</v>
      </c>
    </row>
    <row r="14232" spans="2:10" x14ac:dyDescent="0.25">
      <c r="B14232" s="1" t="s">
        <v>36</v>
      </c>
      <c r="C14232" s="3" t="s">
        <v>56</v>
      </c>
      <c r="D14232" s="2" t="s">
        <v>52</v>
      </c>
      <c r="E14232" s="3" t="s">
        <v>46</v>
      </c>
      <c r="F14232" s="3">
        <f t="shared" ca="1" si="442"/>
        <v>2</v>
      </c>
      <c r="G14232" s="4">
        <f t="shared" ca="1" si="443"/>
        <v>107</v>
      </c>
      <c r="H14232" s="4">
        <f ca="1">+Data_TABLE[[#This Row],[Qty]]*Data_TABLE[[#This Row],[Unit Price]]</f>
        <v>214</v>
      </c>
      <c r="I14232" s="7">
        <v>42397</v>
      </c>
      <c r="J14232" s="10">
        <f>EOMONTH(Data_TABLE[[#This Row],[Date Sold]],0)</f>
        <v>42400</v>
      </c>
    </row>
    <row r="14233" spans="2:10" x14ac:dyDescent="0.25">
      <c r="B14233" s="1" t="s">
        <v>38</v>
      </c>
      <c r="C14233" s="3" t="s">
        <v>55</v>
      </c>
      <c r="D14233" s="2" t="s">
        <v>49</v>
      </c>
      <c r="E14233" s="3" t="s">
        <v>43</v>
      </c>
      <c r="F14233" s="3">
        <f t="shared" ca="1" si="442"/>
        <v>4</v>
      </c>
      <c r="G14233" s="4">
        <f t="shared" ca="1" si="443"/>
        <v>166</v>
      </c>
      <c r="H14233" s="4">
        <f ca="1">+Data_TABLE[[#This Row],[Qty]]*Data_TABLE[[#This Row],[Unit Price]]</f>
        <v>664</v>
      </c>
      <c r="I14233" s="7">
        <v>42397</v>
      </c>
      <c r="J14233" s="10">
        <f>EOMONTH(Data_TABLE[[#This Row],[Date Sold]],0)</f>
        <v>42400</v>
      </c>
    </row>
    <row r="14234" spans="2:10" x14ac:dyDescent="0.25">
      <c r="B14234" s="1" t="s">
        <v>37</v>
      </c>
      <c r="C14234" s="3" t="s">
        <v>56</v>
      </c>
      <c r="D14234" s="2" t="s">
        <v>52</v>
      </c>
      <c r="E14234" s="3" t="s">
        <v>46</v>
      </c>
      <c r="F14234" s="3">
        <f t="shared" ca="1" si="442"/>
        <v>3</v>
      </c>
      <c r="G14234" s="4">
        <f t="shared" ca="1" si="443"/>
        <v>119</v>
      </c>
      <c r="H14234" s="4">
        <f ca="1">+Data_TABLE[[#This Row],[Qty]]*Data_TABLE[[#This Row],[Unit Price]]</f>
        <v>357</v>
      </c>
      <c r="I14234" s="7">
        <v>42397</v>
      </c>
      <c r="J14234" s="10">
        <f>EOMONTH(Data_TABLE[[#This Row],[Date Sold]],0)</f>
        <v>42400</v>
      </c>
    </row>
    <row r="14235" spans="2:10" x14ac:dyDescent="0.25">
      <c r="B14235" s="1" t="s">
        <v>39</v>
      </c>
      <c r="C14235" s="3" t="s">
        <v>56</v>
      </c>
      <c r="D14235" s="2" t="s">
        <v>52</v>
      </c>
      <c r="E14235" s="3" t="s">
        <v>46</v>
      </c>
      <c r="F14235" s="3">
        <f t="shared" ca="1" si="442"/>
        <v>5</v>
      </c>
      <c r="G14235" s="4">
        <f t="shared" ca="1" si="443"/>
        <v>194</v>
      </c>
      <c r="H14235" s="4">
        <f ca="1">+Data_TABLE[[#This Row],[Qty]]*Data_TABLE[[#This Row],[Unit Price]]</f>
        <v>970</v>
      </c>
      <c r="I14235" s="7">
        <v>42397</v>
      </c>
      <c r="J14235" s="10">
        <f>EOMONTH(Data_TABLE[[#This Row],[Date Sold]],0)</f>
        <v>42400</v>
      </c>
    </row>
    <row r="14236" spans="2:10" x14ac:dyDescent="0.25">
      <c r="B14236" s="1" t="s">
        <v>41</v>
      </c>
      <c r="C14236" s="3" t="s">
        <v>55</v>
      </c>
      <c r="D14236" s="2" t="s">
        <v>51</v>
      </c>
      <c r="E14236" s="3" t="s">
        <v>45</v>
      </c>
      <c r="F14236" s="3">
        <f t="shared" ca="1" si="442"/>
        <v>2</v>
      </c>
      <c r="G14236" s="4">
        <f t="shared" ca="1" si="443"/>
        <v>67</v>
      </c>
      <c r="H14236" s="4">
        <f ca="1">+Data_TABLE[[#This Row],[Qty]]*Data_TABLE[[#This Row],[Unit Price]]</f>
        <v>134</v>
      </c>
      <c r="I14236" s="7">
        <v>42397</v>
      </c>
      <c r="J14236" s="10">
        <f>EOMONTH(Data_TABLE[[#This Row],[Date Sold]],0)</f>
        <v>42400</v>
      </c>
    </row>
    <row r="14237" spans="2:10" x14ac:dyDescent="0.25">
      <c r="B14237" s="1" t="s">
        <v>40</v>
      </c>
      <c r="C14237" s="3" t="s">
        <v>56</v>
      </c>
      <c r="D14237" s="2" t="s">
        <v>50</v>
      </c>
      <c r="E14237" s="3" t="s">
        <v>44</v>
      </c>
      <c r="F14237" s="3">
        <f t="shared" ca="1" si="442"/>
        <v>4</v>
      </c>
      <c r="G14237" s="4">
        <f t="shared" ca="1" si="443"/>
        <v>184</v>
      </c>
      <c r="H14237" s="4">
        <f ca="1">+Data_TABLE[[#This Row],[Qty]]*Data_TABLE[[#This Row],[Unit Price]]</f>
        <v>736</v>
      </c>
      <c r="I14237" s="7">
        <v>42397</v>
      </c>
      <c r="J14237" s="10">
        <f>EOMONTH(Data_TABLE[[#This Row],[Date Sold]],0)</f>
        <v>42400</v>
      </c>
    </row>
    <row r="14238" spans="2:10" x14ac:dyDescent="0.25">
      <c r="B14238" s="1" t="s">
        <v>40</v>
      </c>
      <c r="C14238" s="3" t="s">
        <v>54</v>
      </c>
      <c r="D14238" s="2" t="s">
        <v>48</v>
      </c>
      <c r="E14238" s="3" t="s">
        <v>42</v>
      </c>
      <c r="F14238" s="3">
        <f t="shared" ca="1" si="442"/>
        <v>2</v>
      </c>
      <c r="G14238" s="4">
        <f t="shared" ca="1" si="443"/>
        <v>155</v>
      </c>
      <c r="H14238" s="4">
        <f ca="1">+Data_TABLE[[#This Row],[Qty]]*Data_TABLE[[#This Row],[Unit Price]]</f>
        <v>310</v>
      </c>
      <c r="I14238" s="7">
        <v>42397</v>
      </c>
      <c r="J14238" s="10">
        <f>EOMONTH(Data_TABLE[[#This Row],[Date Sold]],0)</f>
        <v>42400</v>
      </c>
    </row>
    <row r="14239" spans="2:10" x14ac:dyDescent="0.25">
      <c r="B14239" s="1" t="s">
        <v>36</v>
      </c>
      <c r="C14239" s="3" t="s">
        <v>55</v>
      </c>
      <c r="D14239" s="2" t="s">
        <v>49</v>
      </c>
      <c r="E14239" s="3" t="s">
        <v>43</v>
      </c>
      <c r="F14239" s="3">
        <f t="shared" ca="1" si="442"/>
        <v>1</v>
      </c>
      <c r="G14239" s="4">
        <f t="shared" ca="1" si="443"/>
        <v>101</v>
      </c>
      <c r="H14239" s="4">
        <f ca="1">+Data_TABLE[[#This Row],[Qty]]*Data_TABLE[[#This Row],[Unit Price]]</f>
        <v>101</v>
      </c>
      <c r="I14239" s="7">
        <v>42397</v>
      </c>
      <c r="J14239" s="10">
        <f>EOMONTH(Data_TABLE[[#This Row],[Date Sold]],0)</f>
        <v>42400</v>
      </c>
    </row>
    <row r="14240" spans="2:10" x14ac:dyDescent="0.25">
      <c r="B14240" s="1" t="s">
        <v>38</v>
      </c>
      <c r="C14240" s="3" t="s">
        <v>56</v>
      </c>
      <c r="D14240" s="2" t="s">
        <v>52</v>
      </c>
      <c r="E14240" s="3" t="s">
        <v>46</v>
      </c>
      <c r="F14240" s="3">
        <f t="shared" ca="1" si="442"/>
        <v>4</v>
      </c>
      <c r="G14240" s="4">
        <f t="shared" ca="1" si="443"/>
        <v>100</v>
      </c>
      <c r="H14240" s="4">
        <f ca="1">+Data_TABLE[[#This Row],[Qty]]*Data_TABLE[[#This Row],[Unit Price]]</f>
        <v>400</v>
      </c>
      <c r="I14240" s="7">
        <v>42397</v>
      </c>
      <c r="J14240" s="10">
        <f>EOMONTH(Data_TABLE[[#This Row],[Date Sold]],0)</f>
        <v>42400</v>
      </c>
    </row>
    <row r="14241" spans="2:10" x14ac:dyDescent="0.25">
      <c r="B14241" s="1" t="s">
        <v>37</v>
      </c>
      <c r="C14241" s="3" t="s">
        <v>55</v>
      </c>
      <c r="D14241" s="2" t="s">
        <v>51</v>
      </c>
      <c r="E14241" s="3" t="s">
        <v>45</v>
      </c>
      <c r="F14241" s="3">
        <f t="shared" ca="1" si="442"/>
        <v>4</v>
      </c>
      <c r="G14241" s="4">
        <f t="shared" ca="1" si="443"/>
        <v>69</v>
      </c>
      <c r="H14241" s="4">
        <f ca="1">+Data_TABLE[[#This Row],[Qty]]*Data_TABLE[[#This Row],[Unit Price]]</f>
        <v>276</v>
      </c>
      <c r="I14241" s="7">
        <v>42397</v>
      </c>
      <c r="J14241" s="10">
        <f>EOMONTH(Data_TABLE[[#This Row],[Date Sold]],0)</f>
        <v>42400</v>
      </c>
    </row>
    <row r="14242" spans="2:10" x14ac:dyDescent="0.25">
      <c r="B14242" s="1" t="s">
        <v>41</v>
      </c>
      <c r="C14242" s="3" t="s">
        <v>55</v>
      </c>
      <c r="D14242" s="2" t="s">
        <v>49</v>
      </c>
      <c r="E14242" s="3" t="s">
        <v>43</v>
      </c>
      <c r="F14242" s="3">
        <f t="shared" ca="1" si="442"/>
        <v>5</v>
      </c>
      <c r="G14242" s="4">
        <f t="shared" ca="1" si="443"/>
        <v>181</v>
      </c>
      <c r="H14242" s="4">
        <f ca="1">+Data_TABLE[[#This Row],[Qty]]*Data_TABLE[[#This Row],[Unit Price]]</f>
        <v>905</v>
      </c>
      <c r="I14242" s="7">
        <v>42397</v>
      </c>
      <c r="J14242" s="10">
        <f>EOMONTH(Data_TABLE[[#This Row],[Date Sold]],0)</f>
        <v>42400</v>
      </c>
    </row>
    <row r="14243" spans="2:10" x14ac:dyDescent="0.25">
      <c r="B14243" s="1" t="s">
        <v>40</v>
      </c>
      <c r="C14243" s="3" t="s">
        <v>55</v>
      </c>
      <c r="D14243" s="2" t="s">
        <v>51</v>
      </c>
      <c r="E14243" s="3" t="s">
        <v>45</v>
      </c>
      <c r="F14243" s="3">
        <f t="shared" ca="1" si="442"/>
        <v>5</v>
      </c>
      <c r="G14243" s="4">
        <f t="shared" ca="1" si="443"/>
        <v>95</v>
      </c>
      <c r="H14243" s="4">
        <f ca="1">+Data_TABLE[[#This Row],[Qty]]*Data_TABLE[[#This Row],[Unit Price]]</f>
        <v>475</v>
      </c>
      <c r="I14243" s="7">
        <v>42397</v>
      </c>
      <c r="J14243" s="10">
        <f>EOMONTH(Data_TABLE[[#This Row],[Date Sold]],0)</f>
        <v>42400</v>
      </c>
    </row>
    <row r="14244" spans="2:10" x14ac:dyDescent="0.25">
      <c r="B14244" s="1" t="s">
        <v>39</v>
      </c>
      <c r="C14244" s="3" t="s">
        <v>56</v>
      </c>
      <c r="D14244" s="2" t="s">
        <v>52</v>
      </c>
      <c r="E14244" s="3" t="s">
        <v>46</v>
      </c>
      <c r="F14244" s="3">
        <f t="shared" ca="1" si="442"/>
        <v>4</v>
      </c>
      <c r="G14244" s="4">
        <f t="shared" ca="1" si="443"/>
        <v>74</v>
      </c>
      <c r="H14244" s="4">
        <f ca="1">+Data_TABLE[[#This Row],[Qty]]*Data_TABLE[[#This Row],[Unit Price]]</f>
        <v>296</v>
      </c>
      <c r="I14244" s="7">
        <v>42397</v>
      </c>
      <c r="J14244" s="10">
        <f>EOMONTH(Data_TABLE[[#This Row],[Date Sold]],0)</f>
        <v>42400</v>
      </c>
    </row>
    <row r="14245" spans="2:10" x14ac:dyDescent="0.25">
      <c r="B14245" s="1" t="s">
        <v>37</v>
      </c>
      <c r="C14245" s="3" t="s">
        <v>55</v>
      </c>
      <c r="D14245" s="2" t="s">
        <v>49</v>
      </c>
      <c r="E14245" s="3" t="s">
        <v>43</v>
      </c>
      <c r="F14245" s="3">
        <f t="shared" ca="1" si="442"/>
        <v>4</v>
      </c>
      <c r="G14245" s="4">
        <f t="shared" ca="1" si="443"/>
        <v>123</v>
      </c>
      <c r="H14245" s="4">
        <f ca="1">+Data_TABLE[[#This Row],[Qty]]*Data_TABLE[[#This Row],[Unit Price]]</f>
        <v>492</v>
      </c>
      <c r="I14245" s="7">
        <v>42397</v>
      </c>
      <c r="J14245" s="10">
        <f>EOMONTH(Data_TABLE[[#This Row],[Date Sold]],0)</f>
        <v>42400</v>
      </c>
    </row>
    <row r="14246" spans="2:10" x14ac:dyDescent="0.25">
      <c r="B14246" s="1" t="s">
        <v>36</v>
      </c>
      <c r="C14246" s="3" t="s">
        <v>56</v>
      </c>
      <c r="D14246" s="2" t="s">
        <v>52</v>
      </c>
      <c r="E14246" s="3" t="s">
        <v>46</v>
      </c>
      <c r="F14246" s="3">
        <f t="shared" ca="1" si="442"/>
        <v>4</v>
      </c>
      <c r="G14246" s="4">
        <f t="shared" ca="1" si="443"/>
        <v>100</v>
      </c>
      <c r="H14246" s="4">
        <f ca="1">+Data_TABLE[[#This Row],[Qty]]*Data_TABLE[[#This Row],[Unit Price]]</f>
        <v>400</v>
      </c>
      <c r="I14246" s="7">
        <v>42397</v>
      </c>
      <c r="J14246" s="10">
        <f>EOMONTH(Data_TABLE[[#This Row],[Date Sold]],0)</f>
        <v>42400</v>
      </c>
    </row>
    <row r="14247" spans="2:10" x14ac:dyDescent="0.25">
      <c r="B14247" s="1" t="s">
        <v>39</v>
      </c>
      <c r="C14247" s="3" t="s">
        <v>55</v>
      </c>
      <c r="D14247" s="2" t="s">
        <v>51</v>
      </c>
      <c r="E14247" s="3" t="s">
        <v>45</v>
      </c>
      <c r="F14247" s="3">
        <f t="shared" ca="1" si="442"/>
        <v>4</v>
      </c>
      <c r="G14247" s="4">
        <f t="shared" ca="1" si="443"/>
        <v>150</v>
      </c>
      <c r="H14247" s="4">
        <f ca="1">+Data_TABLE[[#This Row],[Qty]]*Data_TABLE[[#This Row],[Unit Price]]</f>
        <v>600</v>
      </c>
      <c r="I14247" s="7">
        <v>42397</v>
      </c>
      <c r="J14247" s="10">
        <f>EOMONTH(Data_TABLE[[#This Row],[Date Sold]],0)</f>
        <v>42400</v>
      </c>
    </row>
    <row r="14248" spans="2:10" x14ac:dyDescent="0.25">
      <c r="B14248" s="1" t="s">
        <v>37</v>
      </c>
      <c r="C14248" s="3" t="s">
        <v>56</v>
      </c>
      <c r="D14248" s="2" t="s">
        <v>52</v>
      </c>
      <c r="E14248" s="3" t="s">
        <v>46</v>
      </c>
      <c r="F14248" s="3">
        <f t="shared" ca="1" si="442"/>
        <v>5</v>
      </c>
      <c r="G14248" s="4">
        <f t="shared" ca="1" si="443"/>
        <v>151</v>
      </c>
      <c r="H14248" s="4">
        <f ca="1">+Data_TABLE[[#This Row],[Qty]]*Data_TABLE[[#This Row],[Unit Price]]</f>
        <v>755</v>
      </c>
      <c r="I14248" s="7">
        <v>42397</v>
      </c>
      <c r="J14248" s="10">
        <f>EOMONTH(Data_TABLE[[#This Row],[Date Sold]],0)</f>
        <v>42400</v>
      </c>
    </row>
    <row r="14249" spans="2:10" x14ac:dyDescent="0.25">
      <c r="B14249" s="1" t="s">
        <v>36</v>
      </c>
      <c r="C14249" s="3" t="s">
        <v>56</v>
      </c>
      <c r="D14249" s="2" t="s">
        <v>50</v>
      </c>
      <c r="E14249" s="3" t="s">
        <v>44</v>
      </c>
      <c r="F14249" s="3">
        <f t="shared" ca="1" si="442"/>
        <v>3</v>
      </c>
      <c r="G14249" s="4">
        <f t="shared" ca="1" si="443"/>
        <v>109</v>
      </c>
      <c r="H14249" s="4">
        <f ca="1">+Data_TABLE[[#This Row],[Qty]]*Data_TABLE[[#This Row],[Unit Price]]</f>
        <v>327</v>
      </c>
      <c r="I14249" s="7">
        <v>42397</v>
      </c>
      <c r="J14249" s="10">
        <f>EOMONTH(Data_TABLE[[#This Row],[Date Sold]],0)</f>
        <v>42400</v>
      </c>
    </row>
    <row r="14250" spans="2:10" x14ac:dyDescent="0.25">
      <c r="B14250" s="1" t="s">
        <v>39</v>
      </c>
      <c r="C14250" s="3" t="s">
        <v>56</v>
      </c>
      <c r="D14250" s="2" t="s">
        <v>52</v>
      </c>
      <c r="E14250" s="3" t="s">
        <v>46</v>
      </c>
      <c r="F14250" s="3">
        <f t="shared" ca="1" si="442"/>
        <v>3</v>
      </c>
      <c r="G14250" s="4">
        <f t="shared" ca="1" si="443"/>
        <v>185</v>
      </c>
      <c r="H14250" s="4">
        <f ca="1">+Data_TABLE[[#This Row],[Qty]]*Data_TABLE[[#This Row],[Unit Price]]</f>
        <v>555</v>
      </c>
      <c r="I14250" s="7">
        <v>42397</v>
      </c>
      <c r="J14250" s="10">
        <f>EOMONTH(Data_TABLE[[#This Row],[Date Sold]],0)</f>
        <v>42400</v>
      </c>
    </row>
    <row r="14251" spans="2:10" x14ac:dyDescent="0.25">
      <c r="B14251" s="1" t="s">
        <v>40</v>
      </c>
      <c r="C14251" s="3" t="s">
        <v>55</v>
      </c>
      <c r="D14251" s="2" t="s">
        <v>49</v>
      </c>
      <c r="E14251" s="3" t="s">
        <v>43</v>
      </c>
      <c r="F14251" s="3">
        <f t="shared" ca="1" si="442"/>
        <v>3</v>
      </c>
      <c r="G14251" s="4">
        <f t="shared" ca="1" si="443"/>
        <v>171</v>
      </c>
      <c r="H14251" s="4">
        <f ca="1">+Data_TABLE[[#This Row],[Qty]]*Data_TABLE[[#This Row],[Unit Price]]</f>
        <v>513</v>
      </c>
      <c r="I14251" s="7">
        <v>42397</v>
      </c>
      <c r="J14251" s="10">
        <f>EOMONTH(Data_TABLE[[#This Row],[Date Sold]],0)</f>
        <v>42400</v>
      </c>
    </row>
    <row r="14252" spans="2:10" x14ac:dyDescent="0.25">
      <c r="B14252" s="1" t="s">
        <v>36</v>
      </c>
      <c r="C14252" s="3" t="s">
        <v>54</v>
      </c>
      <c r="D14252" s="2" t="s">
        <v>48</v>
      </c>
      <c r="E14252" s="3" t="s">
        <v>42</v>
      </c>
      <c r="F14252" s="3">
        <f t="shared" ca="1" si="442"/>
        <v>3</v>
      </c>
      <c r="G14252" s="4">
        <f t="shared" ca="1" si="443"/>
        <v>130</v>
      </c>
      <c r="H14252" s="4">
        <f ca="1">+Data_TABLE[[#This Row],[Qty]]*Data_TABLE[[#This Row],[Unit Price]]</f>
        <v>390</v>
      </c>
      <c r="I14252" s="7">
        <v>42397</v>
      </c>
      <c r="J14252" s="10">
        <f>EOMONTH(Data_TABLE[[#This Row],[Date Sold]],0)</f>
        <v>42400</v>
      </c>
    </row>
    <row r="14253" spans="2:10" x14ac:dyDescent="0.25">
      <c r="B14253" s="1" t="s">
        <v>41</v>
      </c>
      <c r="C14253" s="3" t="s">
        <v>54</v>
      </c>
      <c r="D14253" s="2" t="s">
        <v>48</v>
      </c>
      <c r="E14253" s="3" t="s">
        <v>42</v>
      </c>
      <c r="F14253" s="3">
        <f t="shared" ca="1" si="442"/>
        <v>1</v>
      </c>
      <c r="G14253" s="4">
        <f t="shared" ca="1" si="443"/>
        <v>131</v>
      </c>
      <c r="H14253" s="4">
        <f ca="1">+Data_TABLE[[#This Row],[Qty]]*Data_TABLE[[#This Row],[Unit Price]]</f>
        <v>131</v>
      </c>
      <c r="I14253" s="7">
        <v>42398</v>
      </c>
      <c r="J14253" s="10">
        <f>EOMONTH(Data_TABLE[[#This Row],[Date Sold]],0)</f>
        <v>42400</v>
      </c>
    </row>
    <row r="14254" spans="2:10" x14ac:dyDescent="0.25">
      <c r="B14254" s="1" t="s">
        <v>38</v>
      </c>
      <c r="C14254" s="3" t="s">
        <v>55</v>
      </c>
      <c r="D14254" s="2" t="s">
        <v>51</v>
      </c>
      <c r="E14254" s="3" t="s">
        <v>45</v>
      </c>
      <c r="F14254" s="3">
        <f t="shared" ca="1" si="442"/>
        <v>5</v>
      </c>
      <c r="G14254" s="4">
        <f t="shared" ca="1" si="443"/>
        <v>121</v>
      </c>
      <c r="H14254" s="4">
        <f ca="1">+Data_TABLE[[#This Row],[Qty]]*Data_TABLE[[#This Row],[Unit Price]]</f>
        <v>605</v>
      </c>
      <c r="I14254" s="7">
        <v>42398</v>
      </c>
      <c r="J14254" s="10">
        <f>EOMONTH(Data_TABLE[[#This Row],[Date Sold]],0)</f>
        <v>42400</v>
      </c>
    </row>
    <row r="14255" spans="2:10" x14ac:dyDescent="0.25">
      <c r="B14255" s="1" t="s">
        <v>39</v>
      </c>
      <c r="C14255" s="3" t="s">
        <v>54</v>
      </c>
      <c r="D14255" s="2" t="s">
        <v>48</v>
      </c>
      <c r="E14255" s="3" t="s">
        <v>42</v>
      </c>
      <c r="F14255" s="3">
        <f t="shared" ca="1" si="442"/>
        <v>5</v>
      </c>
      <c r="G14255" s="4">
        <f t="shared" ca="1" si="443"/>
        <v>92</v>
      </c>
      <c r="H14255" s="4">
        <f ca="1">+Data_TABLE[[#This Row],[Qty]]*Data_TABLE[[#This Row],[Unit Price]]</f>
        <v>460</v>
      </c>
      <c r="I14255" s="7">
        <v>42398</v>
      </c>
      <c r="J14255" s="10">
        <f>EOMONTH(Data_TABLE[[#This Row],[Date Sold]],0)</f>
        <v>42400</v>
      </c>
    </row>
    <row r="14256" spans="2:10" x14ac:dyDescent="0.25">
      <c r="B14256" s="1" t="s">
        <v>36</v>
      </c>
      <c r="C14256" s="3" t="s">
        <v>55</v>
      </c>
      <c r="D14256" s="2" t="s">
        <v>51</v>
      </c>
      <c r="E14256" s="3" t="s">
        <v>45</v>
      </c>
      <c r="F14256" s="3">
        <f t="shared" ca="1" si="442"/>
        <v>2</v>
      </c>
      <c r="G14256" s="4">
        <f t="shared" ca="1" si="443"/>
        <v>100</v>
      </c>
      <c r="H14256" s="4">
        <f ca="1">+Data_TABLE[[#This Row],[Qty]]*Data_TABLE[[#This Row],[Unit Price]]</f>
        <v>200</v>
      </c>
      <c r="I14256" s="7">
        <v>42398</v>
      </c>
      <c r="J14256" s="10">
        <f>EOMONTH(Data_TABLE[[#This Row],[Date Sold]],0)</f>
        <v>42400</v>
      </c>
    </row>
    <row r="14257" spans="2:10" x14ac:dyDescent="0.25">
      <c r="B14257" s="1" t="s">
        <v>39</v>
      </c>
      <c r="C14257" s="3" t="s">
        <v>55</v>
      </c>
      <c r="D14257" s="2" t="s">
        <v>51</v>
      </c>
      <c r="E14257" s="3" t="s">
        <v>45</v>
      </c>
      <c r="F14257" s="3">
        <f t="shared" ref="F14257:F14320" ca="1" si="444">RANDBETWEEN(1,5)</f>
        <v>3</v>
      </c>
      <c r="G14257" s="4">
        <f t="shared" ref="G14257:G14320" ca="1" si="445">RANDBETWEEN(60,200)</f>
        <v>155</v>
      </c>
      <c r="H14257" s="4">
        <f ca="1">+Data_TABLE[[#This Row],[Qty]]*Data_TABLE[[#This Row],[Unit Price]]</f>
        <v>465</v>
      </c>
      <c r="I14257" s="7">
        <v>42398</v>
      </c>
      <c r="J14257" s="10">
        <f>EOMONTH(Data_TABLE[[#This Row],[Date Sold]],0)</f>
        <v>42400</v>
      </c>
    </row>
    <row r="14258" spans="2:10" x14ac:dyDescent="0.25">
      <c r="B14258" s="1" t="s">
        <v>36</v>
      </c>
      <c r="C14258" s="3" t="s">
        <v>55</v>
      </c>
      <c r="D14258" s="2" t="s">
        <v>51</v>
      </c>
      <c r="E14258" s="3" t="s">
        <v>45</v>
      </c>
      <c r="F14258" s="3">
        <f t="shared" ca="1" si="444"/>
        <v>1</v>
      </c>
      <c r="G14258" s="4">
        <f t="shared" ca="1" si="445"/>
        <v>67</v>
      </c>
      <c r="H14258" s="4">
        <f ca="1">+Data_TABLE[[#This Row],[Qty]]*Data_TABLE[[#This Row],[Unit Price]]</f>
        <v>67</v>
      </c>
      <c r="I14258" s="7">
        <v>42398</v>
      </c>
      <c r="J14258" s="10">
        <f>EOMONTH(Data_TABLE[[#This Row],[Date Sold]],0)</f>
        <v>42400</v>
      </c>
    </row>
    <row r="14259" spans="2:10" x14ac:dyDescent="0.25">
      <c r="B14259" s="1" t="s">
        <v>37</v>
      </c>
      <c r="C14259" s="3" t="s">
        <v>55</v>
      </c>
      <c r="D14259" s="2" t="s">
        <v>49</v>
      </c>
      <c r="E14259" s="3" t="s">
        <v>43</v>
      </c>
      <c r="F14259" s="3">
        <f t="shared" ca="1" si="444"/>
        <v>5</v>
      </c>
      <c r="G14259" s="4">
        <f t="shared" ca="1" si="445"/>
        <v>62</v>
      </c>
      <c r="H14259" s="4">
        <f ca="1">+Data_TABLE[[#This Row],[Qty]]*Data_TABLE[[#This Row],[Unit Price]]</f>
        <v>310</v>
      </c>
      <c r="I14259" s="7">
        <v>42398</v>
      </c>
      <c r="J14259" s="10">
        <f>EOMONTH(Data_TABLE[[#This Row],[Date Sold]],0)</f>
        <v>42400</v>
      </c>
    </row>
    <row r="14260" spans="2:10" x14ac:dyDescent="0.25">
      <c r="B14260" s="1" t="s">
        <v>41</v>
      </c>
      <c r="C14260" s="3" t="s">
        <v>54</v>
      </c>
      <c r="D14260" s="2" t="s">
        <v>48</v>
      </c>
      <c r="E14260" s="3" t="s">
        <v>42</v>
      </c>
      <c r="F14260" s="3">
        <f t="shared" ca="1" si="444"/>
        <v>5</v>
      </c>
      <c r="G14260" s="4">
        <f t="shared" ca="1" si="445"/>
        <v>79</v>
      </c>
      <c r="H14260" s="4">
        <f ca="1">+Data_TABLE[[#This Row],[Qty]]*Data_TABLE[[#This Row],[Unit Price]]</f>
        <v>395</v>
      </c>
      <c r="I14260" s="7">
        <v>42398</v>
      </c>
      <c r="J14260" s="10">
        <f>EOMONTH(Data_TABLE[[#This Row],[Date Sold]],0)</f>
        <v>42400</v>
      </c>
    </row>
    <row r="14261" spans="2:10" x14ac:dyDescent="0.25">
      <c r="B14261" s="1" t="s">
        <v>41</v>
      </c>
      <c r="C14261" s="3" t="s">
        <v>54</v>
      </c>
      <c r="D14261" s="2" t="s">
        <v>48</v>
      </c>
      <c r="E14261" s="3" t="s">
        <v>42</v>
      </c>
      <c r="F14261" s="3">
        <f t="shared" ca="1" si="444"/>
        <v>1</v>
      </c>
      <c r="G14261" s="4">
        <f t="shared" ca="1" si="445"/>
        <v>186</v>
      </c>
      <c r="H14261" s="4">
        <f ca="1">+Data_TABLE[[#This Row],[Qty]]*Data_TABLE[[#This Row],[Unit Price]]</f>
        <v>186</v>
      </c>
      <c r="I14261" s="7">
        <v>42398</v>
      </c>
      <c r="J14261" s="10">
        <f>EOMONTH(Data_TABLE[[#This Row],[Date Sold]],0)</f>
        <v>42400</v>
      </c>
    </row>
    <row r="14262" spans="2:10" x14ac:dyDescent="0.25">
      <c r="B14262" s="1" t="s">
        <v>38</v>
      </c>
      <c r="C14262" s="3" t="s">
        <v>56</v>
      </c>
      <c r="D14262" s="2" t="s">
        <v>52</v>
      </c>
      <c r="E14262" s="3" t="s">
        <v>46</v>
      </c>
      <c r="F14262" s="3">
        <f t="shared" ca="1" si="444"/>
        <v>1</v>
      </c>
      <c r="G14262" s="4">
        <f t="shared" ca="1" si="445"/>
        <v>81</v>
      </c>
      <c r="H14262" s="4">
        <f ca="1">+Data_TABLE[[#This Row],[Qty]]*Data_TABLE[[#This Row],[Unit Price]]</f>
        <v>81</v>
      </c>
      <c r="I14262" s="7">
        <v>42398</v>
      </c>
      <c r="J14262" s="10">
        <f>EOMONTH(Data_TABLE[[#This Row],[Date Sold]],0)</f>
        <v>42400</v>
      </c>
    </row>
    <row r="14263" spans="2:10" x14ac:dyDescent="0.25">
      <c r="B14263" s="1" t="s">
        <v>41</v>
      </c>
      <c r="C14263" s="3" t="s">
        <v>56</v>
      </c>
      <c r="D14263" s="2" t="s">
        <v>50</v>
      </c>
      <c r="E14263" s="3" t="s">
        <v>44</v>
      </c>
      <c r="F14263" s="3">
        <f t="shared" ca="1" si="444"/>
        <v>1</v>
      </c>
      <c r="G14263" s="4">
        <f t="shared" ca="1" si="445"/>
        <v>113</v>
      </c>
      <c r="H14263" s="4">
        <f ca="1">+Data_TABLE[[#This Row],[Qty]]*Data_TABLE[[#This Row],[Unit Price]]</f>
        <v>113</v>
      </c>
      <c r="I14263" s="7">
        <v>42398</v>
      </c>
      <c r="J14263" s="10">
        <f>EOMONTH(Data_TABLE[[#This Row],[Date Sold]],0)</f>
        <v>42400</v>
      </c>
    </row>
    <row r="14264" spans="2:10" x14ac:dyDescent="0.25">
      <c r="B14264" s="1" t="s">
        <v>36</v>
      </c>
      <c r="C14264" s="3" t="s">
        <v>54</v>
      </c>
      <c r="D14264" s="2" t="s">
        <v>48</v>
      </c>
      <c r="E14264" s="3" t="s">
        <v>42</v>
      </c>
      <c r="F14264" s="3">
        <f t="shared" ca="1" si="444"/>
        <v>2</v>
      </c>
      <c r="G14264" s="4">
        <f t="shared" ca="1" si="445"/>
        <v>101</v>
      </c>
      <c r="H14264" s="4">
        <f ca="1">+Data_TABLE[[#This Row],[Qty]]*Data_TABLE[[#This Row],[Unit Price]]</f>
        <v>202</v>
      </c>
      <c r="I14264" s="7">
        <v>42398</v>
      </c>
      <c r="J14264" s="10">
        <f>EOMONTH(Data_TABLE[[#This Row],[Date Sold]],0)</f>
        <v>42400</v>
      </c>
    </row>
    <row r="14265" spans="2:10" x14ac:dyDescent="0.25">
      <c r="B14265" s="1" t="s">
        <v>39</v>
      </c>
      <c r="C14265" s="3" t="s">
        <v>55</v>
      </c>
      <c r="D14265" s="2" t="s">
        <v>49</v>
      </c>
      <c r="E14265" s="3" t="s">
        <v>43</v>
      </c>
      <c r="F14265" s="3">
        <f t="shared" ca="1" si="444"/>
        <v>3</v>
      </c>
      <c r="G14265" s="4">
        <f t="shared" ca="1" si="445"/>
        <v>82</v>
      </c>
      <c r="H14265" s="4">
        <f ca="1">+Data_TABLE[[#This Row],[Qty]]*Data_TABLE[[#This Row],[Unit Price]]</f>
        <v>246</v>
      </c>
      <c r="I14265" s="7">
        <v>42398</v>
      </c>
      <c r="J14265" s="10">
        <f>EOMONTH(Data_TABLE[[#This Row],[Date Sold]],0)</f>
        <v>42400</v>
      </c>
    </row>
    <row r="14266" spans="2:10" x14ac:dyDescent="0.25">
      <c r="B14266" s="1" t="s">
        <v>40</v>
      </c>
      <c r="C14266" s="3" t="s">
        <v>55</v>
      </c>
      <c r="D14266" s="2" t="s">
        <v>51</v>
      </c>
      <c r="E14266" s="3" t="s">
        <v>45</v>
      </c>
      <c r="F14266" s="3">
        <f t="shared" ca="1" si="444"/>
        <v>3</v>
      </c>
      <c r="G14266" s="4">
        <f t="shared" ca="1" si="445"/>
        <v>102</v>
      </c>
      <c r="H14266" s="4">
        <f ca="1">+Data_TABLE[[#This Row],[Qty]]*Data_TABLE[[#This Row],[Unit Price]]</f>
        <v>306</v>
      </c>
      <c r="I14266" s="7">
        <v>42398</v>
      </c>
      <c r="J14266" s="10">
        <f>EOMONTH(Data_TABLE[[#This Row],[Date Sold]],0)</f>
        <v>42400</v>
      </c>
    </row>
    <row r="14267" spans="2:10" x14ac:dyDescent="0.25">
      <c r="B14267" s="1" t="s">
        <v>39</v>
      </c>
      <c r="C14267" s="3" t="s">
        <v>56</v>
      </c>
      <c r="D14267" s="2" t="s">
        <v>52</v>
      </c>
      <c r="E14267" s="3" t="s">
        <v>46</v>
      </c>
      <c r="F14267" s="3">
        <f t="shared" ca="1" si="444"/>
        <v>1</v>
      </c>
      <c r="G14267" s="4">
        <f t="shared" ca="1" si="445"/>
        <v>136</v>
      </c>
      <c r="H14267" s="4">
        <f ca="1">+Data_TABLE[[#This Row],[Qty]]*Data_TABLE[[#This Row],[Unit Price]]</f>
        <v>136</v>
      </c>
      <c r="I14267" s="7">
        <v>42398</v>
      </c>
      <c r="J14267" s="10">
        <f>EOMONTH(Data_TABLE[[#This Row],[Date Sold]],0)</f>
        <v>42400</v>
      </c>
    </row>
    <row r="14268" spans="2:10" x14ac:dyDescent="0.25">
      <c r="B14268" s="1" t="s">
        <v>40</v>
      </c>
      <c r="C14268" s="3" t="s">
        <v>55</v>
      </c>
      <c r="D14268" s="2" t="s">
        <v>49</v>
      </c>
      <c r="E14268" s="3" t="s">
        <v>43</v>
      </c>
      <c r="F14268" s="3">
        <f t="shared" ca="1" si="444"/>
        <v>2</v>
      </c>
      <c r="G14268" s="4">
        <f t="shared" ca="1" si="445"/>
        <v>190</v>
      </c>
      <c r="H14268" s="4">
        <f ca="1">+Data_TABLE[[#This Row],[Qty]]*Data_TABLE[[#This Row],[Unit Price]]</f>
        <v>380</v>
      </c>
      <c r="I14268" s="7">
        <v>42398</v>
      </c>
      <c r="J14268" s="10">
        <f>EOMONTH(Data_TABLE[[#This Row],[Date Sold]],0)</f>
        <v>42400</v>
      </c>
    </row>
    <row r="14269" spans="2:10" x14ac:dyDescent="0.25">
      <c r="B14269" s="1" t="s">
        <v>37</v>
      </c>
      <c r="C14269" s="3" t="s">
        <v>56</v>
      </c>
      <c r="D14269" s="2" t="s">
        <v>50</v>
      </c>
      <c r="E14269" s="3" t="s">
        <v>44</v>
      </c>
      <c r="F14269" s="3">
        <f t="shared" ca="1" si="444"/>
        <v>1</v>
      </c>
      <c r="G14269" s="4">
        <f t="shared" ca="1" si="445"/>
        <v>76</v>
      </c>
      <c r="H14269" s="4">
        <f ca="1">+Data_TABLE[[#This Row],[Qty]]*Data_TABLE[[#This Row],[Unit Price]]</f>
        <v>76</v>
      </c>
      <c r="I14269" s="7">
        <v>42398</v>
      </c>
      <c r="J14269" s="10">
        <f>EOMONTH(Data_TABLE[[#This Row],[Date Sold]],0)</f>
        <v>42400</v>
      </c>
    </row>
    <row r="14270" spans="2:10" x14ac:dyDescent="0.25">
      <c r="B14270" s="1" t="s">
        <v>41</v>
      </c>
      <c r="C14270" s="3" t="s">
        <v>56</v>
      </c>
      <c r="D14270" s="2" t="s">
        <v>52</v>
      </c>
      <c r="E14270" s="3" t="s">
        <v>46</v>
      </c>
      <c r="F14270" s="3">
        <f t="shared" ca="1" si="444"/>
        <v>1</v>
      </c>
      <c r="G14270" s="4">
        <f t="shared" ca="1" si="445"/>
        <v>112</v>
      </c>
      <c r="H14270" s="4">
        <f ca="1">+Data_TABLE[[#This Row],[Qty]]*Data_TABLE[[#This Row],[Unit Price]]</f>
        <v>112</v>
      </c>
      <c r="I14270" s="7">
        <v>42398</v>
      </c>
      <c r="J14270" s="10">
        <f>EOMONTH(Data_TABLE[[#This Row],[Date Sold]],0)</f>
        <v>42400</v>
      </c>
    </row>
    <row r="14271" spans="2:10" x14ac:dyDescent="0.25">
      <c r="B14271" s="1" t="s">
        <v>39</v>
      </c>
      <c r="C14271" s="3" t="s">
        <v>54</v>
      </c>
      <c r="D14271" s="2" t="s">
        <v>48</v>
      </c>
      <c r="E14271" s="3" t="s">
        <v>42</v>
      </c>
      <c r="F14271" s="3">
        <f t="shared" ca="1" si="444"/>
        <v>4</v>
      </c>
      <c r="G14271" s="4">
        <f t="shared" ca="1" si="445"/>
        <v>168</v>
      </c>
      <c r="H14271" s="4">
        <f ca="1">+Data_TABLE[[#This Row],[Qty]]*Data_TABLE[[#This Row],[Unit Price]]</f>
        <v>672</v>
      </c>
      <c r="I14271" s="7">
        <v>42398</v>
      </c>
      <c r="J14271" s="10">
        <f>EOMONTH(Data_TABLE[[#This Row],[Date Sold]],0)</f>
        <v>42400</v>
      </c>
    </row>
    <row r="14272" spans="2:10" x14ac:dyDescent="0.25">
      <c r="B14272" s="1" t="s">
        <v>38</v>
      </c>
      <c r="C14272" s="3" t="s">
        <v>54</v>
      </c>
      <c r="D14272" s="2" t="s">
        <v>48</v>
      </c>
      <c r="E14272" s="3" t="s">
        <v>42</v>
      </c>
      <c r="F14272" s="3">
        <f t="shared" ca="1" si="444"/>
        <v>3</v>
      </c>
      <c r="G14272" s="4">
        <f t="shared" ca="1" si="445"/>
        <v>67</v>
      </c>
      <c r="H14272" s="4">
        <f ca="1">+Data_TABLE[[#This Row],[Qty]]*Data_TABLE[[#This Row],[Unit Price]]</f>
        <v>201</v>
      </c>
      <c r="I14272" s="7">
        <v>42398</v>
      </c>
      <c r="J14272" s="10">
        <f>EOMONTH(Data_TABLE[[#This Row],[Date Sold]],0)</f>
        <v>42400</v>
      </c>
    </row>
    <row r="14273" spans="2:10" x14ac:dyDescent="0.25">
      <c r="B14273" s="1" t="s">
        <v>38</v>
      </c>
      <c r="C14273" s="3" t="s">
        <v>55</v>
      </c>
      <c r="D14273" s="2" t="s">
        <v>49</v>
      </c>
      <c r="E14273" s="3" t="s">
        <v>43</v>
      </c>
      <c r="F14273" s="3">
        <f t="shared" ca="1" si="444"/>
        <v>5</v>
      </c>
      <c r="G14273" s="4">
        <f t="shared" ca="1" si="445"/>
        <v>177</v>
      </c>
      <c r="H14273" s="4">
        <f ca="1">+Data_TABLE[[#This Row],[Qty]]*Data_TABLE[[#This Row],[Unit Price]]</f>
        <v>885</v>
      </c>
      <c r="I14273" s="7">
        <v>42398</v>
      </c>
      <c r="J14273" s="10">
        <f>EOMONTH(Data_TABLE[[#This Row],[Date Sold]],0)</f>
        <v>42400</v>
      </c>
    </row>
    <row r="14274" spans="2:10" x14ac:dyDescent="0.25">
      <c r="B14274" s="1" t="s">
        <v>36</v>
      </c>
      <c r="C14274" s="3" t="s">
        <v>55</v>
      </c>
      <c r="D14274" s="2" t="s">
        <v>51</v>
      </c>
      <c r="E14274" s="3" t="s">
        <v>45</v>
      </c>
      <c r="F14274" s="3">
        <f t="shared" ca="1" si="444"/>
        <v>4</v>
      </c>
      <c r="G14274" s="4">
        <f t="shared" ca="1" si="445"/>
        <v>103</v>
      </c>
      <c r="H14274" s="4">
        <f ca="1">+Data_TABLE[[#This Row],[Qty]]*Data_TABLE[[#This Row],[Unit Price]]</f>
        <v>412</v>
      </c>
      <c r="I14274" s="7">
        <v>42398</v>
      </c>
      <c r="J14274" s="10">
        <f>EOMONTH(Data_TABLE[[#This Row],[Date Sold]],0)</f>
        <v>42400</v>
      </c>
    </row>
    <row r="14275" spans="2:10" x14ac:dyDescent="0.25">
      <c r="B14275" s="1" t="s">
        <v>37</v>
      </c>
      <c r="C14275" s="3" t="s">
        <v>56</v>
      </c>
      <c r="D14275" s="2" t="s">
        <v>52</v>
      </c>
      <c r="E14275" s="3" t="s">
        <v>46</v>
      </c>
      <c r="F14275" s="3">
        <f t="shared" ca="1" si="444"/>
        <v>2</v>
      </c>
      <c r="G14275" s="4">
        <f t="shared" ca="1" si="445"/>
        <v>147</v>
      </c>
      <c r="H14275" s="4">
        <f ca="1">+Data_TABLE[[#This Row],[Qty]]*Data_TABLE[[#This Row],[Unit Price]]</f>
        <v>294</v>
      </c>
      <c r="I14275" s="7">
        <v>42398</v>
      </c>
      <c r="J14275" s="10">
        <f>EOMONTH(Data_TABLE[[#This Row],[Date Sold]],0)</f>
        <v>42400</v>
      </c>
    </row>
    <row r="14276" spans="2:10" x14ac:dyDescent="0.25">
      <c r="B14276" s="1" t="s">
        <v>40</v>
      </c>
      <c r="C14276" s="3" t="s">
        <v>54</v>
      </c>
      <c r="D14276" s="2" t="s">
        <v>48</v>
      </c>
      <c r="E14276" s="3" t="s">
        <v>42</v>
      </c>
      <c r="F14276" s="3">
        <f t="shared" ca="1" si="444"/>
        <v>2</v>
      </c>
      <c r="G14276" s="4">
        <f t="shared" ca="1" si="445"/>
        <v>141</v>
      </c>
      <c r="H14276" s="4">
        <f ca="1">+Data_TABLE[[#This Row],[Qty]]*Data_TABLE[[#This Row],[Unit Price]]</f>
        <v>282</v>
      </c>
      <c r="I14276" s="7">
        <v>42398</v>
      </c>
      <c r="J14276" s="10">
        <f>EOMONTH(Data_TABLE[[#This Row],[Date Sold]],0)</f>
        <v>42400</v>
      </c>
    </row>
    <row r="14277" spans="2:10" x14ac:dyDescent="0.25">
      <c r="B14277" s="1" t="s">
        <v>40</v>
      </c>
      <c r="C14277" s="3" t="s">
        <v>54</v>
      </c>
      <c r="D14277" s="2" t="s">
        <v>48</v>
      </c>
      <c r="E14277" s="3" t="s">
        <v>42</v>
      </c>
      <c r="F14277" s="3">
        <f t="shared" ca="1" si="444"/>
        <v>5</v>
      </c>
      <c r="G14277" s="4">
        <f t="shared" ca="1" si="445"/>
        <v>189</v>
      </c>
      <c r="H14277" s="4">
        <f ca="1">+Data_TABLE[[#This Row],[Qty]]*Data_TABLE[[#This Row],[Unit Price]]</f>
        <v>945</v>
      </c>
      <c r="I14277" s="7">
        <v>42398</v>
      </c>
      <c r="J14277" s="10">
        <f>EOMONTH(Data_TABLE[[#This Row],[Date Sold]],0)</f>
        <v>42400</v>
      </c>
    </row>
    <row r="14278" spans="2:10" x14ac:dyDescent="0.25">
      <c r="B14278" s="1" t="s">
        <v>39</v>
      </c>
      <c r="C14278" s="3" t="s">
        <v>56</v>
      </c>
      <c r="D14278" s="2" t="s">
        <v>52</v>
      </c>
      <c r="E14278" s="3" t="s">
        <v>46</v>
      </c>
      <c r="F14278" s="3">
        <f t="shared" ca="1" si="444"/>
        <v>4</v>
      </c>
      <c r="G14278" s="4">
        <f t="shared" ca="1" si="445"/>
        <v>159</v>
      </c>
      <c r="H14278" s="4">
        <f ca="1">+Data_TABLE[[#This Row],[Qty]]*Data_TABLE[[#This Row],[Unit Price]]</f>
        <v>636</v>
      </c>
      <c r="I14278" s="7">
        <v>42398</v>
      </c>
      <c r="J14278" s="10">
        <f>EOMONTH(Data_TABLE[[#This Row],[Date Sold]],0)</f>
        <v>42400</v>
      </c>
    </row>
    <row r="14279" spans="2:10" x14ac:dyDescent="0.25">
      <c r="B14279" s="1" t="s">
        <v>40</v>
      </c>
      <c r="C14279" s="3" t="s">
        <v>54</v>
      </c>
      <c r="D14279" s="2" t="s">
        <v>48</v>
      </c>
      <c r="E14279" s="3" t="s">
        <v>42</v>
      </c>
      <c r="F14279" s="3">
        <f t="shared" ca="1" si="444"/>
        <v>3</v>
      </c>
      <c r="G14279" s="4">
        <f t="shared" ca="1" si="445"/>
        <v>95</v>
      </c>
      <c r="H14279" s="4">
        <f ca="1">+Data_TABLE[[#This Row],[Qty]]*Data_TABLE[[#This Row],[Unit Price]]</f>
        <v>285</v>
      </c>
      <c r="I14279" s="7">
        <v>42398</v>
      </c>
      <c r="J14279" s="10">
        <f>EOMONTH(Data_TABLE[[#This Row],[Date Sold]],0)</f>
        <v>42400</v>
      </c>
    </row>
    <row r="14280" spans="2:10" x14ac:dyDescent="0.25">
      <c r="B14280" s="1" t="s">
        <v>37</v>
      </c>
      <c r="C14280" s="3" t="s">
        <v>55</v>
      </c>
      <c r="D14280" s="2" t="s">
        <v>49</v>
      </c>
      <c r="E14280" s="3" t="s">
        <v>43</v>
      </c>
      <c r="F14280" s="3">
        <f t="shared" ca="1" si="444"/>
        <v>3</v>
      </c>
      <c r="G14280" s="4">
        <f t="shared" ca="1" si="445"/>
        <v>168</v>
      </c>
      <c r="H14280" s="4">
        <f ca="1">+Data_TABLE[[#This Row],[Qty]]*Data_TABLE[[#This Row],[Unit Price]]</f>
        <v>504</v>
      </c>
      <c r="I14280" s="7">
        <v>42398</v>
      </c>
      <c r="J14280" s="10">
        <f>EOMONTH(Data_TABLE[[#This Row],[Date Sold]],0)</f>
        <v>42400</v>
      </c>
    </row>
    <row r="14281" spans="2:10" x14ac:dyDescent="0.25">
      <c r="B14281" s="1" t="s">
        <v>39</v>
      </c>
      <c r="C14281" s="3" t="s">
        <v>54</v>
      </c>
      <c r="D14281" s="2" t="s">
        <v>48</v>
      </c>
      <c r="E14281" s="3" t="s">
        <v>42</v>
      </c>
      <c r="F14281" s="3">
        <f t="shared" ca="1" si="444"/>
        <v>4</v>
      </c>
      <c r="G14281" s="4">
        <f t="shared" ca="1" si="445"/>
        <v>176</v>
      </c>
      <c r="H14281" s="4">
        <f ca="1">+Data_TABLE[[#This Row],[Qty]]*Data_TABLE[[#This Row],[Unit Price]]</f>
        <v>704</v>
      </c>
      <c r="I14281" s="7">
        <v>42398</v>
      </c>
      <c r="J14281" s="10">
        <f>EOMONTH(Data_TABLE[[#This Row],[Date Sold]],0)</f>
        <v>42400</v>
      </c>
    </row>
    <row r="14282" spans="2:10" x14ac:dyDescent="0.25">
      <c r="B14282" s="1" t="s">
        <v>40</v>
      </c>
      <c r="C14282" s="3" t="s">
        <v>56</v>
      </c>
      <c r="D14282" s="2" t="s">
        <v>50</v>
      </c>
      <c r="E14282" s="3" t="s">
        <v>44</v>
      </c>
      <c r="F14282" s="3">
        <f t="shared" ca="1" si="444"/>
        <v>2</v>
      </c>
      <c r="G14282" s="4">
        <f t="shared" ca="1" si="445"/>
        <v>107</v>
      </c>
      <c r="H14282" s="4">
        <f ca="1">+Data_TABLE[[#This Row],[Qty]]*Data_TABLE[[#This Row],[Unit Price]]</f>
        <v>214</v>
      </c>
      <c r="I14282" s="7">
        <v>42398</v>
      </c>
      <c r="J14282" s="10">
        <f>EOMONTH(Data_TABLE[[#This Row],[Date Sold]],0)</f>
        <v>42400</v>
      </c>
    </row>
    <row r="14283" spans="2:10" x14ac:dyDescent="0.25">
      <c r="B14283" s="1" t="s">
        <v>39</v>
      </c>
      <c r="C14283" s="3" t="s">
        <v>55</v>
      </c>
      <c r="D14283" s="2" t="s">
        <v>51</v>
      </c>
      <c r="E14283" s="3" t="s">
        <v>45</v>
      </c>
      <c r="F14283" s="3">
        <f t="shared" ca="1" si="444"/>
        <v>3</v>
      </c>
      <c r="G14283" s="4">
        <f t="shared" ca="1" si="445"/>
        <v>68</v>
      </c>
      <c r="H14283" s="4">
        <f ca="1">+Data_TABLE[[#This Row],[Qty]]*Data_TABLE[[#This Row],[Unit Price]]</f>
        <v>204</v>
      </c>
      <c r="I14283" s="7">
        <v>42398</v>
      </c>
      <c r="J14283" s="10">
        <f>EOMONTH(Data_TABLE[[#This Row],[Date Sold]],0)</f>
        <v>42400</v>
      </c>
    </row>
    <row r="14284" spans="2:10" x14ac:dyDescent="0.25">
      <c r="B14284" s="1" t="s">
        <v>41</v>
      </c>
      <c r="C14284" s="3" t="s">
        <v>56</v>
      </c>
      <c r="D14284" s="2" t="s">
        <v>52</v>
      </c>
      <c r="E14284" s="3" t="s">
        <v>46</v>
      </c>
      <c r="F14284" s="3">
        <f t="shared" ca="1" si="444"/>
        <v>4</v>
      </c>
      <c r="G14284" s="4">
        <f t="shared" ca="1" si="445"/>
        <v>189</v>
      </c>
      <c r="H14284" s="4">
        <f ca="1">+Data_TABLE[[#This Row],[Qty]]*Data_TABLE[[#This Row],[Unit Price]]</f>
        <v>756</v>
      </c>
      <c r="I14284" s="7">
        <v>42398</v>
      </c>
      <c r="J14284" s="10">
        <f>EOMONTH(Data_TABLE[[#This Row],[Date Sold]],0)</f>
        <v>42400</v>
      </c>
    </row>
    <row r="14285" spans="2:10" x14ac:dyDescent="0.25">
      <c r="B14285" s="1" t="s">
        <v>38</v>
      </c>
      <c r="C14285" s="3" t="s">
        <v>56</v>
      </c>
      <c r="D14285" s="2" t="s">
        <v>52</v>
      </c>
      <c r="E14285" s="3" t="s">
        <v>46</v>
      </c>
      <c r="F14285" s="3">
        <f t="shared" ca="1" si="444"/>
        <v>3</v>
      </c>
      <c r="G14285" s="4">
        <f t="shared" ca="1" si="445"/>
        <v>129</v>
      </c>
      <c r="H14285" s="4">
        <f ca="1">+Data_TABLE[[#This Row],[Qty]]*Data_TABLE[[#This Row],[Unit Price]]</f>
        <v>387</v>
      </c>
      <c r="I14285" s="7">
        <v>42398</v>
      </c>
      <c r="J14285" s="10">
        <f>EOMONTH(Data_TABLE[[#This Row],[Date Sold]],0)</f>
        <v>42400</v>
      </c>
    </row>
    <row r="14286" spans="2:10" x14ac:dyDescent="0.25">
      <c r="B14286" s="1" t="s">
        <v>39</v>
      </c>
      <c r="C14286" s="3" t="s">
        <v>56</v>
      </c>
      <c r="D14286" s="2" t="s">
        <v>52</v>
      </c>
      <c r="E14286" s="3" t="s">
        <v>46</v>
      </c>
      <c r="F14286" s="3">
        <f t="shared" ca="1" si="444"/>
        <v>2</v>
      </c>
      <c r="G14286" s="4">
        <f t="shared" ca="1" si="445"/>
        <v>184</v>
      </c>
      <c r="H14286" s="4">
        <f ca="1">+Data_TABLE[[#This Row],[Qty]]*Data_TABLE[[#This Row],[Unit Price]]</f>
        <v>368</v>
      </c>
      <c r="I14286" s="7">
        <v>42398</v>
      </c>
      <c r="J14286" s="10">
        <f>EOMONTH(Data_TABLE[[#This Row],[Date Sold]],0)</f>
        <v>42400</v>
      </c>
    </row>
    <row r="14287" spans="2:10" x14ac:dyDescent="0.25">
      <c r="B14287" s="1" t="s">
        <v>36</v>
      </c>
      <c r="C14287" s="3" t="s">
        <v>55</v>
      </c>
      <c r="D14287" s="2" t="s">
        <v>49</v>
      </c>
      <c r="E14287" s="3" t="s">
        <v>43</v>
      </c>
      <c r="F14287" s="3">
        <f t="shared" ca="1" si="444"/>
        <v>4</v>
      </c>
      <c r="G14287" s="4">
        <f t="shared" ca="1" si="445"/>
        <v>107</v>
      </c>
      <c r="H14287" s="4">
        <f ca="1">+Data_TABLE[[#This Row],[Qty]]*Data_TABLE[[#This Row],[Unit Price]]</f>
        <v>428</v>
      </c>
      <c r="I14287" s="7">
        <v>42398</v>
      </c>
      <c r="J14287" s="10">
        <f>EOMONTH(Data_TABLE[[#This Row],[Date Sold]],0)</f>
        <v>42400</v>
      </c>
    </row>
    <row r="14288" spans="2:10" x14ac:dyDescent="0.25">
      <c r="B14288" s="1" t="s">
        <v>39</v>
      </c>
      <c r="C14288" s="3" t="s">
        <v>56</v>
      </c>
      <c r="D14288" s="2" t="s">
        <v>52</v>
      </c>
      <c r="E14288" s="3" t="s">
        <v>46</v>
      </c>
      <c r="F14288" s="3">
        <f t="shared" ca="1" si="444"/>
        <v>1</v>
      </c>
      <c r="G14288" s="4">
        <f t="shared" ca="1" si="445"/>
        <v>166</v>
      </c>
      <c r="H14288" s="4">
        <f ca="1">+Data_TABLE[[#This Row],[Qty]]*Data_TABLE[[#This Row],[Unit Price]]</f>
        <v>166</v>
      </c>
      <c r="I14288" s="7">
        <v>42398</v>
      </c>
      <c r="J14288" s="10">
        <f>EOMONTH(Data_TABLE[[#This Row],[Date Sold]],0)</f>
        <v>42400</v>
      </c>
    </row>
    <row r="14289" spans="2:10" x14ac:dyDescent="0.25">
      <c r="B14289" s="1" t="s">
        <v>37</v>
      </c>
      <c r="C14289" s="3" t="s">
        <v>55</v>
      </c>
      <c r="D14289" s="2" t="s">
        <v>51</v>
      </c>
      <c r="E14289" s="3" t="s">
        <v>45</v>
      </c>
      <c r="F14289" s="3">
        <f t="shared" ca="1" si="444"/>
        <v>5</v>
      </c>
      <c r="G14289" s="4">
        <f t="shared" ca="1" si="445"/>
        <v>193</v>
      </c>
      <c r="H14289" s="4">
        <f ca="1">+Data_TABLE[[#This Row],[Qty]]*Data_TABLE[[#This Row],[Unit Price]]</f>
        <v>965</v>
      </c>
      <c r="I14289" s="7">
        <v>42398</v>
      </c>
      <c r="J14289" s="10">
        <f>EOMONTH(Data_TABLE[[#This Row],[Date Sold]],0)</f>
        <v>42400</v>
      </c>
    </row>
    <row r="14290" spans="2:10" x14ac:dyDescent="0.25">
      <c r="B14290" s="1" t="s">
        <v>40</v>
      </c>
      <c r="C14290" s="3" t="s">
        <v>56</v>
      </c>
      <c r="D14290" s="2" t="s">
        <v>52</v>
      </c>
      <c r="E14290" s="3" t="s">
        <v>46</v>
      </c>
      <c r="F14290" s="3">
        <f t="shared" ca="1" si="444"/>
        <v>3</v>
      </c>
      <c r="G14290" s="4">
        <f t="shared" ca="1" si="445"/>
        <v>166</v>
      </c>
      <c r="H14290" s="4">
        <f ca="1">+Data_TABLE[[#This Row],[Qty]]*Data_TABLE[[#This Row],[Unit Price]]</f>
        <v>498</v>
      </c>
      <c r="I14290" s="7">
        <v>42398</v>
      </c>
      <c r="J14290" s="10">
        <f>EOMONTH(Data_TABLE[[#This Row],[Date Sold]],0)</f>
        <v>42400</v>
      </c>
    </row>
    <row r="14291" spans="2:10" x14ac:dyDescent="0.25">
      <c r="B14291" s="1" t="s">
        <v>38</v>
      </c>
      <c r="C14291" s="3" t="s">
        <v>56</v>
      </c>
      <c r="D14291" s="2" t="s">
        <v>52</v>
      </c>
      <c r="E14291" s="3" t="s">
        <v>46</v>
      </c>
      <c r="F14291" s="3">
        <f t="shared" ca="1" si="444"/>
        <v>1</v>
      </c>
      <c r="G14291" s="4">
        <f t="shared" ca="1" si="445"/>
        <v>148</v>
      </c>
      <c r="H14291" s="4">
        <f ca="1">+Data_TABLE[[#This Row],[Qty]]*Data_TABLE[[#This Row],[Unit Price]]</f>
        <v>148</v>
      </c>
      <c r="I14291" s="7">
        <v>42398</v>
      </c>
      <c r="J14291" s="10">
        <f>EOMONTH(Data_TABLE[[#This Row],[Date Sold]],0)</f>
        <v>42400</v>
      </c>
    </row>
    <row r="14292" spans="2:10" x14ac:dyDescent="0.25">
      <c r="B14292" s="1" t="s">
        <v>40</v>
      </c>
      <c r="C14292" s="3" t="s">
        <v>55</v>
      </c>
      <c r="D14292" s="2" t="s">
        <v>51</v>
      </c>
      <c r="E14292" s="3" t="s">
        <v>45</v>
      </c>
      <c r="F14292" s="3">
        <f t="shared" ca="1" si="444"/>
        <v>3</v>
      </c>
      <c r="G14292" s="4">
        <f t="shared" ca="1" si="445"/>
        <v>96</v>
      </c>
      <c r="H14292" s="4">
        <f ca="1">+Data_TABLE[[#This Row],[Qty]]*Data_TABLE[[#This Row],[Unit Price]]</f>
        <v>288</v>
      </c>
      <c r="I14292" s="7">
        <v>42398</v>
      </c>
      <c r="J14292" s="10">
        <f>EOMONTH(Data_TABLE[[#This Row],[Date Sold]],0)</f>
        <v>42400</v>
      </c>
    </row>
    <row r="14293" spans="2:10" x14ac:dyDescent="0.25">
      <c r="B14293" s="1" t="s">
        <v>41</v>
      </c>
      <c r="C14293" s="3" t="s">
        <v>55</v>
      </c>
      <c r="D14293" s="2" t="s">
        <v>51</v>
      </c>
      <c r="E14293" s="3" t="s">
        <v>45</v>
      </c>
      <c r="F14293" s="3">
        <f t="shared" ca="1" si="444"/>
        <v>5</v>
      </c>
      <c r="G14293" s="4">
        <f t="shared" ca="1" si="445"/>
        <v>66</v>
      </c>
      <c r="H14293" s="4">
        <f ca="1">+Data_TABLE[[#This Row],[Qty]]*Data_TABLE[[#This Row],[Unit Price]]</f>
        <v>330</v>
      </c>
      <c r="I14293" s="7">
        <v>42398</v>
      </c>
      <c r="J14293" s="10">
        <f>EOMONTH(Data_TABLE[[#This Row],[Date Sold]],0)</f>
        <v>42400</v>
      </c>
    </row>
    <row r="14294" spans="2:10" x14ac:dyDescent="0.25">
      <c r="B14294" s="1" t="s">
        <v>40</v>
      </c>
      <c r="C14294" s="3" t="s">
        <v>56</v>
      </c>
      <c r="D14294" s="2" t="s">
        <v>52</v>
      </c>
      <c r="E14294" s="3" t="s">
        <v>46</v>
      </c>
      <c r="F14294" s="3">
        <f t="shared" ca="1" si="444"/>
        <v>5</v>
      </c>
      <c r="G14294" s="4">
        <f t="shared" ca="1" si="445"/>
        <v>66</v>
      </c>
      <c r="H14294" s="4">
        <f ca="1">+Data_TABLE[[#This Row],[Qty]]*Data_TABLE[[#This Row],[Unit Price]]</f>
        <v>330</v>
      </c>
      <c r="I14294" s="7">
        <v>42398</v>
      </c>
      <c r="J14294" s="10">
        <f>EOMONTH(Data_TABLE[[#This Row],[Date Sold]],0)</f>
        <v>42400</v>
      </c>
    </row>
    <row r="14295" spans="2:10" x14ac:dyDescent="0.25">
      <c r="B14295" s="1" t="s">
        <v>38</v>
      </c>
      <c r="C14295" s="3" t="s">
        <v>55</v>
      </c>
      <c r="D14295" s="2" t="s">
        <v>51</v>
      </c>
      <c r="E14295" s="3" t="s">
        <v>45</v>
      </c>
      <c r="F14295" s="3">
        <f t="shared" ca="1" si="444"/>
        <v>4</v>
      </c>
      <c r="G14295" s="4">
        <f t="shared" ca="1" si="445"/>
        <v>125</v>
      </c>
      <c r="H14295" s="4">
        <f ca="1">+Data_TABLE[[#This Row],[Qty]]*Data_TABLE[[#This Row],[Unit Price]]</f>
        <v>500</v>
      </c>
      <c r="I14295" s="7">
        <v>42398</v>
      </c>
      <c r="J14295" s="10">
        <f>EOMONTH(Data_TABLE[[#This Row],[Date Sold]],0)</f>
        <v>42400</v>
      </c>
    </row>
    <row r="14296" spans="2:10" x14ac:dyDescent="0.25">
      <c r="B14296" s="1" t="s">
        <v>39</v>
      </c>
      <c r="C14296" s="3" t="s">
        <v>56</v>
      </c>
      <c r="D14296" s="2" t="s">
        <v>52</v>
      </c>
      <c r="E14296" s="3" t="s">
        <v>46</v>
      </c>
      <c r="F14296" s="3">
        <f t="shared" ca="1" si="444"/>
        <v>4</v>
      </c>
      <c r="G14296" s="4">
        <f t="shared" ca="1" si="445"/>
        <v>138</v>
      </c>
      <c r="H14296" s="4">
        <f ca="1">+Data_TABLE[[#This Row],[Qty]]*Data_TABLE[[#This Row],[Unit Price]]</f>
        <v>552</v>
      </c>
      <c r="I14296" s="7">
        <v>42398</v>
      </c>
      <c r="J14296" s="10">
        <f>EOMONTH(Data_TABLE[[#This Row],[Date Sold]],0)</f>
        <v>42400</v>
      </c>
    </row>
    <row r="14297" spans="2:10" x14ac:dyDescent="0.25">
      <c r="B14297" s="1" t="s">
        <v>41</v>
      </c>
      <c r="C14297" s="3" t="s">
        <v>54</v>
      </c>
      <c r="D14297" s="2" t="s">
        <v>48</v>
      </c>
      <c r="E14297" s="3" t="s">
        <v>42</v>
      </c>
      <c r="F14297" s="3">
        <f t="shared" ca="1" si="444"/>
        <v>4</v>
      </c>
      <c r="G14297" s="4">
        <f t="shared" ca="1" si="445"/>
        <v>141</v>
      </c>
      <c r="H14297" s="4">
        <f ca="1">+Data_TABLE[[#This Row],[Qty]]*Data_TABLE[[#This Row],[Unit Price]]</f>
        <v>564</v>
      </c>
      <c r="I14297" s="7">
        <v>42398</v>
      </c>
      <c r="J14297" s="10">
        <f>EOMONTH(Data_TABLE[[#This Row],[Date Sold]],0)</f>
        <v>42400</v>
      </c>
    </row>
    <row r="14298" spans="2:10" x14ac:dyDescent="0.25">
      <c r="B14298" s="1" t="s">
        <v>37</v>
      </c>
      <c r="C14298" s="3" t="s">
        <v>54</v>
      </c>
      <c r="D14298" s="2" t="s">
        <v>48</v>
      </c>
      <c r="E14298" s="3" t="s">
        <v>42</v>
      </c>
      <c r="F14298" s="3">
        <f t="shared" ca="1" si="444"/>
        <v>2</v>
      </c>
      <c r="G14298" s="4">
        <f t="shared" ca="1" si="445"/>
        <v>170</v>
      </c>
      <c r="H14298" s="4">
        <f ca="1">+Data_TABLE[[#This Row],[Qty]]*Data_TABLE[[#This Row],[Unit Price]]</f>
        <v>340</v>
      </c>
      <c r="I14298" s="7">
        <v>42398</v>
      </c>
      <c r="J14298" s="10">
        <f>EOMONTH(Data_TABLE[[#This Row],[Date Sold]],0)</f>
        <v>42400</v>
      </c>
    </row>
    <row r="14299" spans="2:10" x14ac:dyDescent="0.25">
      <c r="B14299" s="1" t="s">
        <v>37</v>
      </c>
      <c r="C14299" s="3" t="s">
        <v>55</v>
      </c>
      <c r="D14299" s="2" t="s">
        <v>51</v>
      </c>
      <c r="E14299" s="3" t="s">
        <v>45</v>
      </c>
      <c r="F14299" s="3">
        <f t="shared" ca="1" si="444"/>
        <v>2</v>
      </c>
      <c r="G14299" s="4">
        <f t="shared" ca="1" si="445"/>
        <v>118</v>
      </c>
      <c r="H14299" s="4">
        <f ca="1">+Data_TABLE[[#This Row],[Qty]]*Data_TABLE[[#This Row],[Unit Price]]</f>
        <v>236</v>
      </c>
      <c r="I14299" s="7">
        <v>42398</v>
      </c>
      <c r="J14299" s="10">
        <f>EOMONTH(Data_TABLE[[#This Row],[Date Sold]],0)</f>
        <v>42400</v>
      </c>
    </row>
    <row r="14300" spans="2:10" x14ac:dyDescent="0.25">
      <c r="B14300" s="1" t="s">
        <v>40</v>
      </c>
      <c r="C14300" s="3" t="s">
        <v>55</v>
      </c>
      <c r="D14300" s="2" t="s">
        <v>49</v>
      </c>
      <c r="E14300" s="3" t="s">
        <v>43</v>
      </c>
      <c r="F14300" s="3">
        <f t="shared" ca="1" si="444"/>
        <v>5</v>
      </c>
      <c r="G14300" s="4">
        <f t="shared" ca="1" si="445"/>
        <v>195</v>
      </c>
      <c r="H14300" s="4">
        <f ca="1">+Data_TABLE[[#This Row],[Qty]]*Data_TABLE[[#This Row],[Unit Price]]</f>
        <v>975</v>
      </c>
      <c r="I14300" s="7">
        <v>42398</v>
      </c>
      <c r="J14300" s="10">
        <f>EOMONTH(Data_TABLE[[#This Row],[Date Sold]],0)</f>
        <v>42400</v>
      </c>
    </row>
    <row r="14301" spans="2:10" x14ac:dyDescent="0.25">
      <c r="B14301" s="1" t="s">
        <v>36</v>
      </c>
      <c r="C14301" s="3" t="s">
        <v>56</v>
      </c>
      <c r="D14301" s="2" t="s">
        <v>52</v>
      </c>
      <c r="E14301" s="3" t="s">
        <v>46</v>
      </c>
      <c r="F14301" s="3">
        <f t="shared" ca="1" si="444"/>
        <v>1</v>
      </c>
      <c r="G14301" s="4">
        <f t="shared" ca="1" si="445"/>
        <v>155</v>
      </c>
      <c r="H14301" s="4">
        <f ca="1">+Data_TABLE[[#This Row],[Qty]]*Data_TABLE[[#This Row],[Unit Price]]</f>
        <v>155</v>
      </c>
      <c r="I14301" s="7">
        <v>42398</v>
      </c>
      <c r="J14301" s="10">
        <f>EOMONTH(Data_TABLE[[#This Row],[Date Sold]],0)</f>
        <v>42400</v>
      </c>
    </row>
    <row r="14302" spans="2:10" x14ac:dyDescent="0.25">
      <c r="B14302" s="1" t="s">
        <v>41</v>
      </c>
      <c r="C14302" s="3" t="s">
        <v>54</v>
      </c>
      <c r="D14302" s="2" t="s">
        <v>48</v>
      </c>
      <c r="E14302" s="3" t="s">
        <v>42</v>
      </c>
      <c r="F14302" s="3">
        <f t="shared" ca="1" si="444"/>
        <v>3</v>
      </c>
      <c r="G14302" s="4">
        <f t="shared" ca="1" si="445"/>
        <v>70</v>
      </c>
      <c r="H14302" s="4">
        <f ca="1">+Data_TABLE[[#This Row],[Qty]]*Data_TABLE[[#This Row],[Unit Price]]</f>
        <v>210</v>
      </c>
      <c r="I14302" s="7">
        <v>42398</v>
      </c>
      <c r="J14302" s="10">
        <f>EOMONTH(Data_TABLE[[#This Row],[Date Sold]],0)</f>
        <v>42400</v>
      </c>
    </row>
    <row r="14303" spans="2:10" x14ac:dyDescent="0.25">
      <c r="B14303" s="1" t="s">
        <v>38</v>
      </c>
      <c r="C14303" s="3" t="s">
        <v>55</v>
      </c>
      <c r="D14303" s="2" t="s">
        <v>49</v>
      </c>
      <c r="E14303" s="3" t="s">
        <v>43</v>
      </c>
      <c r="F14303" s="3">
        <f t="shared" ca="1" si="444"/>
        <v>1</v>
      </c>
      <c r="G14303" s="4">
        <f t="shared" ca="1" si="445"/>
        <v>166</v>
      </c>
      <c r="H14303" s="4">
        <f ca="1">+Data_TABLE[[#This Row],[Qty]]*Data_TABLE[[#This Row],[Unit Price]]</f>
        <v>166</v>
      </c>
      <c r="I14303" s="7">
        <v>42399</v>
      </c>
      <c r="J14303" s="10">
        <f>EOMONTH(Data_TABLE[[#This Row],[Date Sold]],0)</f>
        <v>42400</v>
      </c>
    </row>
    <row r="14304" spans="2:10" x14ac:dyDescent="0.25">
      <c r="B14304" s="1" t="s">
        <v>41</v>
      </c>
      <c r="C14304" s="3" t="s">
        <v>56</v>
      </c>
      <c r="D14304" s="2" t="s">
        <v>50</v>
      </c>
      <c r="E14304" s="3" t="s">
        <v>44</v>
      </c>
      <c r="F14304" s="3">
        <f t="shared" ca="1" si="444"/>
        <v>3</v>
      </c>
      <c r="G14304" s="4">
        <f t="shared" ca="1" si="445"/>
        <v>165</v>
      </c>
      <c r="H14304" s="4">
        <f ca="1">+Data_TABLE[[#This Row],[Qty]]*Data_TABLE[[#This Row],[Unit Price]]</f>
        <v>495</v>
      </c>
      <c r="I14304" s="7">
        <v>42399</v>
      </c>
      <c r="J14304" s="10">
        <f>EOMONTH(Data_TABLE[[#This Row],[Date Sold]],0)</f>
        <v>42400</v>
      </c>
    </row>
    <row r="14305" spans="2:10" x14ac:dyDescent="0.25">
      <c r="B14305" s="1" t="s">
        <v>36</v>
      </c>
      <c r="C14305" s="3" t="s">
        <v>56</v>
      </c>
      <c r="D14305" s="2" t="s">
        <v>52</v>
      </c>
      <c r="E14305" s="3" t="s">
        <v>46</v>
      </c>
      <c r="F14305" s="3">
        <f t="shared" ca="1" si="444"/>
        <v>3</v>
      </c>
      <c r="G14305" s="4">
        <f t="shared" ca="1" si="445"/>
        <v>63</v>
      </c>
      <c r="H14305" s="4">
        <f ca="1">+Data_TABLE[[#This Row],[Qty]]*Data_TABLE[[#This Row],[Unit Price]]</f>
        <v>189</v>
      </c>
      <c r="I14305" s="7">
        <v>42399</v>
      </c>
      <c r="J14305" s="10">
        <f>EOMONTH(Data_TABLE[[#This Row],[Date Sold]],0)</f>
        <v>42400</v>
      </c>
    </row>
    <row r="14306" spans="2:10" x14ac:dyDescent="0.25">
      <c r="B14306" s="1" t="s">
        <v>40</v>
      </c>
      <c r="C14306" s="3" t="s">
        <v>56</v>
      </c>
      <c r="D14306" s="2" t="s">
        <v>52</v>
      </c>
      <c r="E14306" s="3" t="s">
        <v>46</v>
      </c>
      <c r="F14306" s="3">
        <f t="shared" ca="1" si="444"/>
        <v>3</v>
      </c>
      <c r="G14306" s="4">
        <f t="shared" ca="1" si="445"/>
        <v>109</v>
      </c>
      <c r="H14306" s="4">
        <f ca="1">+Data_TABLE[[#This Row],[Qty]]*Data_TABLE[[#This Row],[Unit Price]]</f>
        <v>327</v>
      </c>
      <c r="I14306" s="7">
        <v>42399</v>
      </c>
      <c r="J14306" s="10">
        <f>EOMONTH(Data_TABLE[[#This Row],[Date Sold]],0)</f>
        <v>42400</v>
      </c>
    </row>
    <row r="14307" spans="2:10" x14ac:dyDescent="0.25">
      <c r="B14307" s="1" t="s">
        <v>36</v>
      </c>
      <c r="C14307" s="3" t="s">
        <v>54</v>
      </c>
      <c r="D14307" s="2" t="s">
        <v>48</v>
      </c>
      <c r="E14307" s="3" t="s">
        <v>42</v>
      </c>
      <c r="F14307" s="3">
        <f t="shared" ca="1" si="444"/>
        <v>1</v>
      </c>
      <c r="G14307" s="4">
        <f t="shared" ca="1" si="445"/>
        <v>62</v>
      </c>
      <c r="H14307" s="4">
        <f ca="1">+Data_TABLE[[#This Row],[Qty]]*Data_TABLE[[#This Row],[Unit Price]]</f>
        <v>62</v>
      </c>
      <c r="I14307" s="7">
        <v>42399</v>
      </c>
      <c r="J14307" s="10">
        <f>EOMONTH(Data_TABLE[[#This Row],[Date Sold]],0)</f>
        <v>42400</v>
      </c>
    </row>
    <row r="14308" spans="2:10" x14ac:dyDescent="0.25">
      <c r="B14308" s="1" t="s">
        <v>37</v>
      </c>
      <c r="C14308" s="3" t="s">
        <v>56</v>
      </c>
      <c r="D14308" s="2" t="s">
        <v>50</v>
      </c>
      <c r="E14308" s="3" t="s">
        <v>44</v>
      </c>
      <c r="F14308" s="3">
        <f t="shared" ca="1" si="444"/>
        <v>1</v>
      </c>
      <c r="G14308" s="4">
        <f t="shared" ca="1" si="445"/>
        <v>87</v>
      </c>
      <c r="H14308" s="4">
        <f ca="1">+Data_TABLE[[#This Row],[Qty]]*Data_TABLE[[#This Row],[Unit Price]]</f>
        <v>87</v>
      </c>
      <c r="I14308" s="7">
        <v>42399</v>
      </c>
      <c r="J14308" s="10">
        <f>EOMONTH(Data_TABLE[[#This Row],[Date Sold]],0)</f>
        <v>42400</v>
      </c>
    </row>
    <row r="14309" spans="2:10" x14ac:dyDescent="0.25">
      <c r="B14309" s="1" t="s">
        <v>36</v>
      </c>
      <c r="C14309" s="3" t="s">
        <v>55</v>
      </c>
      <c r="D14309" s="2" t="s">
        <v>51</v>
      </c>
      <c r="E14309" s="3" t="s">
        <v>45</v>
      </c>
      <c r="F14309" s="3">
        <f t="shared" ca="1" si="444"/>
        <v>2</v>
      </c>
      <c r="G14309" s="4">
        <f t="shared" ca="1" si="445"/>
        <v>122</v>
      </c>
      <c r="H14309" s="4">
        <f ca="1">+Data_TABLE[[#This Row],[Qty]]*Data_TABLE[[#This Row],[Unit Price]]</f>
        <v>244</v>
      </c>
      <c r="I14309" s="7">
        <v>42399</v>
      </c>
      <c r="J14309" s="10">
        <f>EOMONTH(Data_TABLE[[#This Row],[Date Sold]],0)</f>
        <v>42400</v>
      </c>
    </row>
    <row r="14310" spans="2:10" x14ac:dyDescent="0.25">
      <c r="B14310" s="1" t="s">
        <v>41</v>
      </c>
      <c r="C14310" s="3" t="s">
        <v>55</v>
      </c>
      <c r="D14310" s="2" t="s">
        <v>49</v>
      </c>
      <c r="E14310" s="3" t="s">
        <v>43</v>
      </c>
      <c r="F14310" s="3">
        <f t="shared" ca="1" si="444"/>
        <v>5</v>
      </c>
      <c r="G14310" s="4">
        <f t="shared" ca="1" si="445"/>
        <v>178</v>
      </c>
      <c r="H14310" s="4">
        <f ca="1">+Data_TABLE[[#This Row],[Qty]]*Data_TABLE[[#This Row],[Unit Price]]</f>
        <v>890</v>
      </c>
      <c r="I14310" s="7">
        <v>42399</v>
      </c>
      <c r="J14310" s="10">
        <f>EOMONTH(Data_TABLE[[#This Row],[Date Sold]],0)</f>
        <v>42400</v>
      </c>
    </row>
    <row r="14311" spans="2:10" x14ac:dyDescent="0.25">
      <c r="B14311" s="1" t="s">
        <v>41</v>
      </c>
      <c r="C14311" s="3" t="s">
        <v>55</v>
      </c>
      <c r="D14311" s="2" t="s">
        <v>51</v>
      </c>
      <c r="E14311" s="3" t="s">
        <v>45</v>
      </c>
      <c r="F14311" s="3">
        <f t="shared" ca="1" si="444"/>
        <v>2</v>
      </c>
      <c r="G14311" s="4">
        <f t="shared" ca="1" si="445"/>
        <v>134</v>
      </c>
      <c r="H14311" s="4">
        <f ca="1">+Data_TABLE[[#This Row],[Qty]]*Data_TABLE[[#This Row],[Unit Price]]</f>
        <v>268</v>
      </c>
      <c r="I14311" s="7">
        <v>42399</v>
      </c>
      <c r="J14311" s="10">
        <f>EOMONTH(Data_TABLE[[#This Row],[Date Sold]],0)</f>
        <v>42400</v>
      </c>
    </row>
    <row r="14312" spans="2:10" x14ac:dyDescent="0.25">
      <c r="B14312" s="1" t="s">
        <v>38</v>
      </c>
      <c r="C14312" s="3" t="s">
        <v>55</v>
      </c>
      <c r="D14312" s="2" t="s">
        <v>49</v>
      </c>
      <c r="E14312" s="3" t="s">
        <v>43</v>
      </c>
      <c r="F14312" s="3">
        <f t="shared" ca="1" si="444"/>
        <v>4</v>
      </c>
      <c r="G14312" s="4">
        <f t="shared" ca="1" si="445"/>
        <v>131</v>
      </c>
      <c r="H14312" s="4">
        <f ca="1">+Data_TABLE[[#This Row],[Qty]]*Data_TABLE[[#This Row],[Unit Price]]</f>
        <v>524</v>
      </c>
      <c r="I14312" s="7">
        <v>42399</v>
      </c>
      <c r="J14312" s="10">
        <f>EOMONTH(Data_TABLE[[#This Row],[Date Sold]],0)</f>
        <v>42400</v>
      </c>
    </row>
    <row r="14313" spans="2:10" x14ac:dyDescent="0.25">
      <c r="B14313" s="1" t="s">
        <v>38</v>
      </c>
      <c r="C14313" s="3" t="s">
        <v>55</v>
      </c>
      <c r="D14313" s="2" t="s">
        <v>49</v>
      </c>
      <c r="E14313" s="3" t="s">
        <v>43</v>
      </c>
      <c r="F14313" s="3">
        <f t="shared" ca="1" si="444"/>
        <v>5</v>
      </c>
      <c r="G14313" s="4">
        <f t="shared" ca="1" si="445"/>
        <v>129</v>
      </c>
      <c r="H14313" s="4">
        <f ca="1">+Data_TABLE[[#This Row],[Qty]]*Data_TABLE[[#This Row],[Unit Price]]</f>
        <v>645</v>
      </c>
      <c r="I14313" s="7">
        <v>42399</v>
      </c>
      <c r="J14313" s="10">
        <f>EOMONTH(Data_TABLE[[#This Row],[Date Sold]],0)</f>
        <v>42400</v>
      </c>
    </row>
    <row r="14314" spans="2:10" x14ac:dyDescent="0.25">
      <c r="B14314" s="1" t="s">
        <v>36</v>
      </c>
      <c r="C14314" s="3" t="s">
        <v>54</v>
      </c>
      <c r="D14314" s="2" t="s">
        <v>48</v>
      </c>
      <c r="E14314" s="3" t="s">
        <v>42</v>
      </c>
      <c r="F14314" s="3">
        <f t="shared" ca="1" si="444"/>
        <v>4</v>
      </c>
      <c r="G14314" s="4">
        <f t="shared" ca="1" si="445"/>
        <v>138</v>
      </c>
      <c r="H14314" s="4">
        <f ca="1">+Data_TABLE[[#This Row],[Qty]]*Data_TABLE[[#This Row],[Unit Price]]</f>
        <v>552</v>
      </c>
      <c r="I14314" s="7">
        <v>42399</v>
      </c>
      <c r="J14314" s="10">
        <f>EOMONTH(Data_TABLE[[#This Row],[Date Sold]],0)</f>
        <v>42400</v>
      </c>
    </row>
    <row r="14315" spans="2:10" x14ac:dyDescent="0.25">
      <c r="B14315" s="1" t="s">
        <v>38</v>
      </c>
      <c r="C14315" s="3" t="s">
        <v>55</v>
      </c>
      <c r="D14315" s="2" t="s">
        <v>51</v>
      </c>
      <c r="E14315" s="3" t="s">
        <v>45</v>
      </c>
      <c r="F14315" s="3">
        <f t="shared" ca="1" si="444"/>
        <v>3</v>
      </c>
      <c r="G14315" s="4">
        <f t="shared" ca="1" si="445"/>
        <v>110</v>
      </c>
      <c r="H14315" s="4">
        <f ca="1">+Data_TABLE[[#This Row],[Qty]]*Data_TABLE[[#This Row],[Unit Price]]</f>
        <v>330</v>
      </c>
      <c r="I14315" s="7">
        <v>42399</v>
      </c>
      <c r="J14315" s="10">
        <f>EOMONTH(Data_TABLE[[#This Row],[Date Sold]],0)</f>
        <v>42400</v>
      </c>
    </row>
    <row r="14316" spans="2:10" x14ac:dyDescent="0.25">
      <c r="B14316" s="1" t="s">
        <v>37</v>
      </c>
      <c r="C14316" s="3" t="s">
        <v>55</v>
      </c>
      <c r="D14316" s="2" t="s">
        <v>51</v>
      </c>
      <c r="E14316" s="3" t="s">
        <v>45</v>
      </c>
      <c r="F14316" s="3">
        <f t="shared" ca="1" si="444"/>
        <v>1</v>
      </c>
      <c r="G14316" s="4">
        <f t="shared" ca="1" si="445"/>
        <v>94</v>
      </c>
      <c r="H14316" s="4">
        <f ca="1">+Data_TABLE[[#This Row],[Qty]]*Data_TABLE[[#This Row],[Unit Price]]</f>
        <v>94</v>
      </c>
      <c r="I14316" s="7">
        <v>42399</v>
      </c>
      <c r="J14316" s="10">
        <f>EOMONTH(Data_TABLE[[#This Row],[Date Sold]],0)</f>
        <v>42400</v>
      </c>
    </row>
    <row r="14317" spans="2:10" x14ac:dyDescent="0.25">
      <c r="B14317" s="1" t="s">
        <v>39</v>
      </c>
      <c r="C14317" s="3" t="s">
        <v>55</v>
      </c>
      <c r="D14317" s="2" t="s">
        <v>49</v>
      </c>
      <c r="E14317" s="3" t="s">
        <v>43</v>
      </c>
      <c r="F14317" s="3">
        <f t="shared" ca="1" si="444"/>
        <v>1</v>
      </c>
      <c r="G14317" s="4">
        <f t="shared" ca="1" si="445"/>
        <v>159</v>
      </c>
      <c r="H14317" s="4">
        <f ca="1">+Data_TABLE[[#This Row],[Qty]]*Data_TABLE[[#This Row],[Unit Price]]</f>
        <v>159</v>
      </c>
      <c r="I14317" s="7">
        <v>42399</v>
      </c>
      <c r="J14317" s="10">
        <f>EOMONTH(Data_TABLE[[#This Row],[Date Sold]],0)</f>
        <v>42400</v>
      </c>
    </row>
    <row r="14318" spans="2:10" x14ac:dyDescent="0.25">
      <c r="B14318" s="1" t="s">
        <v>38</v>
      </c>
      <c r="C14318" s="3" t="s">
        <v>56</v>
      </c>
      <c r="D14318" s="2" t="s">
        <v>50</v>
      </c>
      <c r="E14318" s="3" t="s">
        <v>44</v>
      </c>
      <c r="F14318" s="3">
        <f t="shared" ca="1" si="444"/>
        <v>4</v>
      </c>
      <c r="G14318" s="4">
        <f t="shared" ca="1" si="445"/>
        <v>160</v>
      </c>
      <c r="H14318" s="4">
        <f ca="1">+Data_TABLE[[#This Row],[Qty]]*Data_TABLE[[#This Row],[Unit Price]]</f>
        <v>640</v>
      </c>
      <c r="I14318" s="7">
        <v>42399</v>
      </c>
      <c r="J14318" s="10">
        <f>EOMONTH(Data_TABLE[[#This Row],[Date Sold]],0)</f>
        <v>42400</v>
      </c>
    </row>
    <row r="14319" spans="2:10" x14ac:dyDescent="0.25">
      <c r="B14319" s="1" t="s">
        <v>40</v>
      </c>
      <c r="C14319" s="3" t="s">
        <v>56</v>
      </c>
      <c r="D14319" s="2" t="s">
        <v>52</v>
      </c>
      <c r="E14319" s="3" t="s">
        <v>46</v>
      </c>
      <c r="F14319" s="3">
        <f t="shared" ca="1" si="444"/>
        <v>2</v>
      </c>
      <c r="G14319" s="4">
        <f t="shared" ca="1" si="445"/>
        <v>68</v>
      </c>
      <c r="H14319" s="4">
        <f ca="1">+Data_TABLE[[#This Row],[Qty]]*Data_TABLE[[#This Row],[Unit Price]]</f>
        <v>136</v>
      </c>
      <c r="I14319" s="7">
        <v>42399</v>
      </c>
      <c r="J14319" s="10">
        <f>EOMONTH(Data_TABLE[[#This Row],[Date Sold]],0)</f>
        <v>42400</v>
      </c>
    </row>
    <row r="14320" spans="2:10" x14ac:dyDescent="0.25">
      <c r="B14320" s="1" t="s">
        <v>38</v>
      </c>
      <c r="C14320" s="3" t="s">
        <v>54</v>
      </c>
      <c r="D14320" s="2" t="s">
        <v>48</v>
      </c>
      <c r="E14320" s="3" t="s">
        <v>42</v>
      </c>
      <c r="F14320" s="3">
        <f t="shared" ca="1" si="444"/>
        <v>3</v>
      </c>
      <c r="G14320" s="4">
        <f t="shared" ca="1" si="445"/>
        <v>79</v>
      </c>
      <c r="H14320" s="4">
        <f ca="1">+Data_TABLE[[#This Row],[Qty]]*Data_TABLE[[#This Row],[Unit Price]]</f>
        <v>237</v>
      </c>
      <c r="I14320" s="7">
        <v>42399</v>
      </c>
      <c r="J14320" s="10">
        <f>EOMONTH(Data_TABLE[[#This Row],[Date Sold]],0)</f>
        <v>42400</v>
      </c>
    </row>
    <row r="14321" spans="2:10" x14ac:dyDescent="0.25">
      <c r="B14321" s="1" t="s">
        <v>38</v>
      </c>
      <c r="C14321" s="3" t="s">
        <v>54</v>
      </c>
      <c r="D14321" s="2" t="s">
        <v>48</v>
      </c>
      <c r="E14321" s="3" t="s">
        <v>42</v>
      </c>
      <c r="F14321" s="3">
        <f t="shared" ref="F14321:F14384" ca="1" si="446">RANDBETWEEN(1,5)</f>
        <v>3</v>
      </c>
      <c r="G14321" s="4">
        <f t="shared" ref="G14321:G14384" ca="1" si="447">RANDBETWEEN(60,200)</f>
        <v>119</v>
      </c>
      <c r="H14321" s="4">
        <f ca="1">+Data_TABLE[[#This Row],[Qty]]*Data_TABLE[[#This Row],[Unit Price]]</f>
        <v>357</v>
      </c>
      <c r="I14321" s="7">
        <v>42399</v>
      </c>
      <c r="J14321" s="10">
        <f>EOMONTH(Data_TABLE[[#This Row],[Date Sold]],0)</f>
        <v>42400</v>
      </c>
    </row>
    <row r="14322" spans="2:10" x14ac:dyDescent="0.25">
      <c r="B14322" s="1" t="s">
        <v>40</v>
      </c>
      <c r="C14322" s="3" t="s">
        <v>55</v>
      </c>
      <c r="D14322" s="2" t="s">
        <v>51</v>
      </c>
      <c r="E14322" s="3" t="s">
        <v>45</v>
      </c>
      <c r="F14322" s="3">
        <f t="shared" ca="1" si="446"/>
        <v>2</v>
      </c>
      <c r="G14322" s="4">
        <f t="shared" ca="1" si="447"/>
        <v>120</v>
      </c>
      <c r="H14322" s="4">
        <f ca="1">+Data_TABLE[[#This Row],[Qty]]*Data_TABLE[[#This Row],[Unit Price]]</f>
        <v>240</v>
      </c>
      <c r="I14322" s="7">
        <v>42399</v>
      </c>
      <c r="J14322" s="10">
        <f>EOMONTH(Data_TABLE[[#This Row],[Date Sold]],0)</f>
        <v>42400</v>
      </c>
    </row>
    <row r="14323" spans="2:10" x14ac:dyDescent="0.25">
      <c r="B14323" s="1" t="s">
        <v>38</v>
      </c>
      <c r="C14323" s="3" t="s">
        <v>55</v>
      </c>
      <c r="D14323" s="2" t="s">
        <v>49</v>
      </c>
      <c r="E14323" s="3" t="s">
        <v>43</v>
      </c>
      <c r="F14323" s="3">
        <f t="shared" ca="1" si="446"/>
        <v>4</v>
      </c>
      <c r="G14323" s="4">
        <f t="shared" ca="1" si="447"/>
        <v>144</v>
      </c>
      <c r="H14323" s="4">
        <f ca="1">+Data_TABLE[[#This Row],[Qty]]*Data_TABLE[[#This Row],[Unit Price]]</f>
        <v>576</v>
      </c>
      <c r="I14323" s="7">
        <v>42399</v>
      </c>
      <c r="J14323" s="10">
        <f>EOMONTH(Data_TABLE[[#This Row],[Date Sold]],0)</f>
        <v>42400</v>
      </c>
    </row>
    <row r="14324" spans="2:10" x14ac:dyDescent="0.25">
      <c r="B14324" s="1" t="s">
        <v>37</v>
      </c>
      <c r="C14324" s="3" t="s">
        <v>56</v>
      </c>
      <c r="D14324" s="2" t="s">
        <v>50</v>
      </c>
      <c r="E14324" s="3" t="s">
        <v>44</v>
      </c>
      <c r="F14324" s="3">
        <f t="shared" ca="1" si="446"/>
        <v>3</v>
      </c>
      <c r="G14324" s="4">
        <f t="shared" ca="1" si="447"/>
        <v>194</v>
      </c>
      <c r="H14324" s="4">
        <f ca="1">+Data_TABLE[[#This Row],[Qty]]*Data_TABLE[[#This Row],[Unit Price]]</f>
        <v>582</v>
      </c>
      <c r="I14324" s="7">
        <v>42399</v>
      </c>
      <c r="J14324" s="10">
        <f>EOMONTH(Data_TABLE[[#This Row],[Date Sold]],0)</f>
        <v>42400</v>
      </c>
    </row>
    <row r="14325" spans="2:10" x14ac:dyDescent="0.25">
      <c r="B14325" s="1" t="s">
        <v>40</v>
      </c>
      <c r="C14325" s="3" t="s">
        <v>56</v>
      </c>
      <c r="D14325" s="2" t="s">
        <v>50</v>
      </c>
      <c r="E14325" s="3" t="s">
        <v>44</v>
      </c>
      <c r="F14325" s="3">
        <f t="shared" ca="1" si="446"/>
        <v>4</v>
      </c>
      <c r="G14325" s="4">
        <f t="shared" ca="1" si="447"/>
        <v>69</v>
      </c>
      <c r="H14325" s="4">
        <f ca="1">+Data_TABLE[[#This Row],[Qty]]*Data_TABLE[[#This Row],[Unit Price]]</f>
        <v>276</v>
      </c>
      <c r="I14325" s="7">
        <v>42399</v>
      </c>
      <c r="J14325" s="10">
        <f>EOMONTH(Data_TABLE[[#This Row],[Date Sold]],0)</f>
        <v>42400</v>
      </c>
    </row>
    <row r="14326" spans="2:10" x14ac:dyDescent="0.25">
      <c r="B14326" s="1" t="s">
        <v>37</v>
      </c>
      <c r="C14326" s="3" t="s">
        <v>55</v>
      </c>
      <c r="D14326" s="2" t="s">
        <v>49</v>
      </c>
      <c r="E14326" s="3" t="s">
        <v>43</v>
      </c>
      <c r="F14326" s="3">
        <f t="shared" ca="1" si="446"/>
        <v>2</v>
      </c>
      <c r="G14326" s="4">
        <f t="shared" ca="1" si="447"/>
        <v>97</v>
      </c>
      <c r="H14326" s="4">
        <f ca="1">+Data_TABLE[[#This Row],[Qty]]*Data_TABLE[[#This Row],[Unit Price]]</f>
        <v>194</v>
      </c>
      <c r="I14326" s="7">
        <v>42399</v>
      </c>
      <c r="J14326" s="10">
        <f>EOMONTH(Data_TABLE[[#This Row],[Date Sold]],0)</f>
        <v>42400</v>
      </c>
    </row>
    <row r="14327" spans="2:10" x14ac:dyDescent="0.25">
      <c r="B14327" s="1" t="s">
        <v>40</v>
      </c>
      <c r="C14327" s="3" t="s">
        <v>55</v>
      </c>
      <c r="D14327" s="2" t="s">
        <v>51</v>
      </c>
      <c r="E14327" s="3" t="s">
        <v>45</v>
      </c>
      <c r="F14327" s="3">
        <f t="shared" ca="1" si="446"/>
        <v>4</v>
      </c>
      <c r="G14327" s="4">
        <f t="shared" ca="1" si="447"/>
        <v>99</v>
      </c>
      <c r="H14327" s="4">
        <f ca="1">+Data_TABLE[[#This Row],[Qty]]*Data_TABLE[[#This Row],[Unit Price]]</f>
        <v>396</v>
      </c>
      <c r="I14327" s="7">
        <v>42399</v>
      </c>
      <c r="J14327" s="10">
        <f>EOMONTH(Data_TABLE[[#This Row],[Date Sold]],0)</f>
        <v>42400</v>
      </c>
    </row>
    <row r="14328" spans="2:10" x14ac:dyDescent="0.25">
      <c r="B14328" s="1" t="s">
        <v>36</v>
      </c>
      <c r="C14328" s="3" t="s">
        <v>55</v>
      </c>
      <c r="D14328" s="2" t="s">
        <v>49</v>
      </c>
      <c r="E14328" s="3" t="s">
        <v>43</v>
      </c>
      <c r="F14328" s="3">
        <f t="shared" ca="1" si="446"/>
        <v>5</v>
      </c>
      <c r="G14328" s="4">
        <f t="shared" ca="1" si="447"/>
        <v>199</v>
      </c>
      <c r="H14328" s="4">
        <f ca="1">+Data_TABLE[[#This Row],[Qty]]*Data_TABLE[[#This Row],[Unit Price]]</f>
        <v>995</v>
      </c>
      <c r="I14328" s="7">
        <v>42399</v>
      </c>
      <c r="J14328" s="10">
        <f>EOMONTH(Data_TABLE[[#This Row],[Date Sold]],0)</f>
        <v>42400</v>
      </c>
    </row>
    <row r="14329" spans="2:10" x14ac:dyDescent="0.25">
      <c r="B14329" s="1" t="s">
        <v>39</v>
      </c>
      <c r="C14329" s="3" t="s">
        <v>56</v>
      </c>
      <c r="D14329" s="2" t="s">
        <v>50</v>
      </c>
      <c r="E14329" s="3" t="s">
        <v>44</v>
      </c>
      <c r="F14329" s="3">
        <f t="shared" ca="1" si="446"/>
        <v>4</v>
      </c>
      <c r="G14329" s="4">
        <f t="shared" ca="1" si="447"/>
        <v>195</v>
      </c>
      <c r="H14329" s="4">
        <f ca="1">+Data_TABLE[[#This Row],[Qty]]*Data_TABLE[[#This Row],[Unit Price]]</f>
        <v>780</v>
      </c>
      <c r="I14329" s="7">
        <v>42399</v>
      </c>
      <c r="J14329" s="10">
        <f>EOMONTH(Data_TABLE[[#This Row],[Date Sold]],0)</f>
        <v>42400</v>
      </c>
    </row>
    <row r="14330" spans="2:10" x14ac:dyDescent="0.25">
      <c r="B14330" s="1" t="s">
        <v>41</v>
      </c>
      <c r="C14330" s="3" t="s">
        <v>56</v>
      </c>
      <c r="D14330" s="2" t="s">
        <v>52</v>
      </c>
      <c r="E14330" s="3" t="s">
        <v>46</v>
      </c>
      <c r="F14330" s="3">
        <f t="shared" ca="1" si="446"/>
        <v>3</v>
      </c>
      <c r="G14330" s="4">
        <f t="shared" ca="1" si="447"/>
        <v>172</v>
      </c>
      <c r="H14330" s="4">
        <f ca="1">+Data_TABLE[[#This Row],[Qty]]*Data_TABLE[[#This Row],[Unit Price]]</f>
        <v>516</v>
      </c>
      <c r="I14330" s="7">
        <v>42399</v>
      </c>
      <c r="J14330" s="10">
        <f>EOMONTH(Data_TABLE[[#This Row],[Date Sold]],0)</f>
        <v>42400</v>
      </c>
    </row>
    <row r="14331" spans="2:10" x14ac:dyDescent="0.25">
      <c r="B14331" s="1" t="s">
        <v>39</v>
      </c>
      <c r="C14331" s="3" t="s">
        <v>55</v>
      </c>
      <c r="D14331" s="2" t="s">
        <v>49</v>
      </c>
      <c r="E14331" s="3" t="s">
        <v>43</v>
      </c>
      <c r="F14331" s="3">
        <f t="shared" ca="1" si="446"/>
        <v>2</v>
      </c>
      <c r="G14331" s="4">
        <f t="shared" ca="1" si="447"/>
        <v>149</v>
      </c>
      <c r="H14331" s="4">
        <f ca="1">+Data_TABLE[[#This Row],[Qty]]*Data_TABLE[[#This Row],[Unit Price]]</f>
        <v>298</v>
      </c>
      <c r="I14331" s="7">
        <v>42399</v>
      </c>
      <c r="J14331" s="10">
        <f>EOMONTH(Data_TABLE[[#This Row],[Date Sold]],0)</f>
        <v>42400</v>
      </c>
    </row>
    <row r="14332" spans="2:10" x14ac:dyDescent="0.25">
      <c r="B14332" s="1" t="s">
        <v>39</v>
      </c>
      <c r="C14332" s="3" t="s">
        <v>56</v>
      </c>
      <c r="D14332" s="2" t="s">
        <v>50</v>
      </c>
      <c r="E14332" s="3" t="s">
        <v>44</v>
      </c>
      <c r="F14332" s="3">
        <f t="shared" ca="1" si="446"/>
        <v>2</v>
      </c>
      <c r="G14332" s="4">
        <f t="shared" ca="1" si="447"/>
        <v>196</v>
      </c>
      <c r="H14332" s="4">
        <f ca="1">+Data_TABLE[[#This Row],[Qty]]*Data_TABLE[[#This Row],[Unit Price]]</f>
        <v>392</v>
      </c>
      <c r="I14332" s="7">
        <v>42399</v>
      </c>
      <c r="J14332" s="10">
        <f>EOMONTH(Data_TABLE[[#This Row],[Date Sold]],0)</f>
        <v>42400</v>
      </c>
    </row>
    <row r="14333" spans="2:10" x14ac:dyDescent="0.25">
      <c r="B14333" s="1" t="s">
        <v>41</v>
      </c>
      <c r="C14333" s="3" t="s">
        <v>55</v>
      </c>
      <c r="D14333" s="2" t="s">
        <v>51</v>
      </c>
      <c r="E14333" s="3" t="s">
        <v>45</v>
      </c>
      <c r="F14333" s="3">
        <f t="shared" ca="1" si="446"/>
        <v>1</v>
      </c>
      <c r="G14333" s="4">
        <f t="shared" ca="1" si="447"/>
        <v>121</v>
      </c>
      <c r="H14333" s="4">
        <f ca="1">+Data_TABLE[[#This Row],[Qty]]*Data_TABLE[[#This Row],[Unit Price]]</f>
        <v>121</v>
      </c>
      <c r="I14333" s="7">
        <v>42399</v>
      </c>
      <c r="J14333" s="10">
        <f>EOMONTH(Data_TABLE[[#This Row],[Date Sold]],0)</f>
        <v>42400</v>
      </c>
    </row>
    <row r="14334" spans="2:10" x14ac:dyDescent="0.25">
      <c r="B14334" s="1" t="s">
        <v>36</v>
      </c>
      <c r="C14334" s="3" t="s">
        <v>56</v>
      </c>
      <c r="D14334" s="2" t="s">
        <v>52</v>
      </c>
      <c r="E14334" s="3" t="s">
        <v>46</v>
      </c>
      <c r="F14334" s="3">
        <f t="shared" ca="1" si="446"/>
        <v>1</v>
      </c>
      <c r="G14334" s="4">
        <f t="shared" ca="1" si="447"/>
        <v>154</v>
      </c>
      <c r="H14334" s="4">
        <f ca="1">+Data_TABLE[[#This Row],[Qty]]*Data_TABLE[[#This Row],[Unit Price]]</f>
        <v>154</v>
      </c>
      <c r="I14334" s="7">
        <v>42399</v>
      </c>
      <c r="J14334" s="10">
        <f>EOMONTH(Data_TABLE[[#This Row],[Date Sold]],0)</f>
        <v>42400</v>
      </c>
    </row>
    <row r="14335" spans="2:10" x14ac:dyDescent="0.25">
      <c r="B14335" s="1" t="s">
        <v>40</v>
      </c>
      <c r="C14335" s="3" t="s">
        <v>56</v>
      </c>
      <c r="D14335" s="2" t="s">
        <v>50</v>
      </c>
      <c r="E14335" s="3" t="s">
        <v>44</v>
      </c>
      <c r="F14335" s="3">
        <f t="shared" ca="1" si="446"/>
        <v>2</v>
      </c>
      <c r="G14335" s="4">
        <f t="shared" ca="1" si="447"/>
        <v>159</v>
      </c>
      <c r="H14335" s="4">
        <f ca="1">+Data_TABLE[[#This Row],[Qty]]*Data_TABLE[[#This Row],[Unit Price]]</f>
        <v>318</v>
      </c>
      <c r="I14335" s="7">
        <v>42399</v>
      </c>
      <c r="J14335" s="10">
        <f>EOMONTH(Data_TABLE[[#This Row],[Date Sold]],0)</f>
        <v>42400</v>
      </c>
    </row>
    <row r="14336" spans="2:10" x14ac:dyDescent="0.25">
      <c r="B14336" s="1" t="s">
        <v>39</v>
      </c>
      <c r="C14336" s="3" t="s">
        <v>55</v>
      </c>
      <c r="D14336" s="2" t="s">
        <v>49</v>
      </c>
      <c r="E14336" s="3" t="s">
        <v>43</v>
      </c>
      <c r="F14336" s="3">
        <f t="shared" ca="1" si="446"/>
        <v>1</v>
      </c>
      <c r="G14336" s="4">
        <f t="shared" ca="1" si="447"/>
        <v>99</v>
      </c>
      <c r="H14336" s="4">
        <f ca="1">+Data_TABLE[[#This Row],[Qty]]*Data_TABLE[[#This Row],[Unit Price]]</f>
        <v>99</v>
      </c>
      <c r="I14336" s="7">
        <v>42399</v>
      </c>
      <c r="J14336" s="10">
        <f>EOMONTH(Data_TABLE[[#This Row],[Date Sold]],0)</f>
        <v>42400</v>
      </c>
    </row>
    <row r="14337" spans="2:10" x14ac:dyDescent="0.25">
      <c r="B14337" s="1" t="s">
        <v>37</v>
      </c>
      <c r="C14337" s="3" t="s">
        <v>54</v>
      </c>
      <c r="D14337" s="2" t="s">
        <v>48</v>
      </c>
      <c r="E14337" s="3" t="s">
        <v>42</v>
      </c>
      <c r="F14337" s="3">
        <f t="shared" ca="1" si="446"/>
        <v>4</v>
      </c>
      <c r="G14337" s="4">
        <f t="shared" ca="1" si="447"/>
        <v>89</v>
      </c>
      <c r="H14337" s="4">
        <f ca="1">+Data_TABLE[[#This Row],[Qty]]*Data_TABLE[[#This Row],[Unit Price]]</f>
        <v>356</v>
      </c>
      <c r="I14337" s="7">
        <v>42399</v>
      </c>
      <c r="J14337" s="10">
        <f>EOMONTH(Data_TABLE[[#This Row],[Date Sold]],0)</f>
        <v>42400</v>
      </c>
    </row>
    <row r="14338" spans="2:10" x14ac:dyDescent="0.25">
      <c r="B14338" s="1" t="s">
        <v>38</v>
      </c>
      <c r="C14338" s="3" t="s">
        <v>56</v>
      </c>
      <c r="D14338" s="2" t="s">
        <v>52</v>
      </c>
      <c r="E14338" s="3" t="s">
        <v>46</v>
      </c>
      <c r="F14338" s="3">
        <f t="shared" ca="1" si="446"/>
        <v>4</v>
      </c>
      <c r="G14338" s="4">
        <f t="shared" ca="1" si="447"/>
        <v>140</v>
      </c>
      <c r="H14338" s="4">
        <f ca="1">+Data_TABLE[[#This Row],[Qty]]*Data_TABLE[[#This Row],[Unit Price]]</f>
        <v>560</v>
      </c>
      <c r="I14338" s="7">
        <v>42399</v>
      </c>
      <c r="J14338" s="10">
        <f>EOMONTH(Data_TABLE[[#This Row],[Date Sold]],0)</f>
        <v>42400</v>
      </c>
    </row>
    <row r="14339" spans="2:10" x14ac:dyDescent="0.25">
      <c r="B14339" s="1" t="s">
        <v>41</v>
      </c>
      <c r="C14339" s="3" t="s">
        <v>56</v>
      </c>
      <c r="D14339" s="2" t="s">
        <v>50</v>
      </c>
      <c r="E14339" s="3" t="s">
        <v>44</v>
      </c>
      <c r="F14339" s="3">
        <f t="shared" ca="1" si="446"/>
        <v>1</v>
      </c>
      <c r="G14339" s="4">
        <f t="shared" ca="1" si="447"/>
        <v>180</v>
      </c>
      <c r="H14339" s="4">
        <f ca="1">+Data_TABLE[[#This Row],[Qty]]*Data_TABLE[[#This Row],[Unit Price]]</f>
        <v>180</v>
      </c>
      <c r="I14339" s="7">
        <v>42399</v>
      </c>
      <c r="J14339" s="10">
        <f>EOMONTH(Data_TABLE[[#This Row],[Date Sold]],0)</f>
        <v>42400</v>
      </c>
    </row>
    <row r="14340" spans="2:10" x14ac:dyDescent="0.25">
      <c r="B14340" s="1" t="s">
        <v>39</v>
      </c>
      <c r="C14340" s="3" t="s">
        <v>55</v>
      </c>
      <c r="D14340" s="2" t="s">
        <v>51</v>
      </c>
      <c r="E14340" s="3" t="s">
        <v>45</v>
      </c>
      <c r="F14340" s="3">
        <f t="shared" ca="1" si="446"/>
        <v>1</v>
      </c>
      <c r="G14340" s="4">
        <f t="shared" ca="1" si="447"/>
        <v>170</v>
      </c>
      <c r="H14340" s="4">
        <f ca="1">+Data_TABLE[[#This Row],[Qty]]*Data_TABLE[[#This Row],[Unit Price]]</f>
        <v>170</v>
      </c>
      <c r="I14340" s="7">
        <v>42399</v>
      </c>
      <c r="J14340" s="10">
        <f>EOMONTH(Data_TABLE[[#This Row],[Date Sold]],0)</f>
        <v>42400</v>
      </c>
    </row>
    <row r="14341" spans="2:10" x14ac:dyDescent="0.25">
      <c r="B14341" s="1" t="s">
        <v>38</v>
      </c>
      <c r="C14341" s="3" t="s">
        <v>56</v>
      </c>
      <c r="D14341" s="2" t="s">
        <v>52</v>
      </c>
      <c r="E14341" s="3" t="s">
        <v>46</v>
      </c>
      <c r="F14341" s="3">
        <f t="shared" ca="1" si="446"/>
        <v>3</v>
      </c>
      <c r="G14341" s="4">
        <f t="shared" ca="1" si="447"/>
        <v>189</v>
      </c>
      <c r="H14341" s="4">
        <f ca="1">+Data_TABLE[[#This Row],[Qty]]*Data_TABLE[[#This Row],[Unit Price]]</f>
        <v>567</v>
      </c>
      <c r="I14341" s="7">
        <v>42399</v>
      </c>
      <c r="J14341" s="10">
        <f>EOMONTH(Data_TABLE[[#This Row],[Date Sold]],0)</f>
        <v>42400</v>
      </c>
    </row>
    <row r="14342" spans="2:10" x14ac:dyDescent="0.25">
      <c r="B14342" s="1" t="s">
        <v>40</v>
      </c>
      <c r="C14342" s="3" t="s">
        <v>54</v>
      </c>
      <c r="D14342" s="2" t="s">
        <v>48</v>
      </c>
      <c r="E14342" s="3" t="s">
        <v>42</v>
      </c>
      <c r="F14342" s="3">
        <f t="shared" ca="1" si="446"/>
        <v>4</v>
      </c>
      <c r="G14342" s="4">
        <f t="shared" ca="1" si="447"/>
        <v>106</v>
      </c>
      <c r="H14342" s="4">
        <f ca="1">+Data_TABLE[[#This Row],[Qty]]*Data_TABLE[[#This Row],[Unit Price]]</f>
        <v>424</v>
      </c>
      <c r="I14342" s="7">
        <v>42399</v>
      </c>
      <c r="J14342" s="10">
        <f>EOMONTH(Data_TABLE[[#This Row],[Date Sold]],0)</f>
        <v>42400</v>
      </c>
    </row>
    <row r="14343" spans="2:10" x14ac:dyDescent="0.25">
      <c r="B14343" s="1" t="s">
        <v>41</v>
      </c>
      <c r="C14343" s="3" t="s">
        <v>54</v>
      </c>
      <c r="D14343" s="2" t="s">
        <v>48</v>
      </c>
      <c r="E14343" s="3" t="s">
        <v>42</v>
      </c>
      <c r="F14343" s="3">
        <f t="shared" ca="1" si="446"/>
        <v>5</v>
      </c>
      <c r="G14343" s="4">
        <f t="shared" ca="1" si="447"/>
        <v>94</v>
      </c>
      <c r="H14343" s="4">
        <f ca="1">+Data_TABLE[[#This Row],[Qty]]*Data_TABLE[[#This Row],[Unit Price]]</f>
        <v>470</v>
      </c>
      <c r="I14343" s="7">
        <v>42399</v>
      </c>
      <c r="J14343" s="10">
        <f>EOMONTH(Data_TABLE[[#This Row],[Date Sold]],0)</f>
        <v>42400</v>
      </c>
    </row>
    <row r="14344" spans="2:10" x14ac:dyDescent="0.25">
      <c r="B14344" s="1" t="s">
        <v>38</v>
      </c>
      <c r="C14344" s="3" t="s">
        <v>56</v>
      </c>
      <c r="D14344" s="2" t="s">
        <v>52</v>
      </c>
      <c r="E14344" s="3" t="s">
        <v>46</v>
      </c>
      <c r="F14344" s="3">
        <f t="shared" ca="1" si="446"/>
        <v>5</v>
      </c>
      <c r="G14344" s="4">
        <f t="shared" ca="1" si="447"/>
        <v>147</v>
      </c>
      <c r="H14344" s="4">
        <f ca="1">+Data_TABLE[[#This Row],[Qty]]*Data_TABLE[[#This Row],[Unit Price]]</f>
        <v>735</v>
      </c>
      <c r="I14344" s="7">
        <v>42399</v>
      </c>
      <c r="J14344" s="10">
        <f>EOMONTH(Data_TABLE[[#This Row],[Date Sold]],0)</f>
        <v>42400</v>
      </c>
    </row>
    <row r="14345" spans="2:10" x14ac:dyDescent="0.25">
      <c r="B14345" s="1" t="s">
        <v>38</v>
      </c>
      <c r="C14345" s="3" t="s">
        <v>55</v>
      </c>
      <c r="D14345" s="2" t="s">
        <v>51</v>
      </c>
      <c r="E14345" s="3" t="s">
        <v>45</v>
      </c>
      <c r="F14345" s="3">
        <f t="shared" ca="1" si="446"/>
        <v>4</v>
      </c>
      <c r="G14345" s="4">
        <f t="shared" ca="1" si="447"/>
        <v>116</v>
      </c>
      <c r="H14345" s="4">
        <f ca="1">+Data_TABLE[[#This Row],[Qty]]*Data_TABLE[[#This Row],[Unit Price]]</f>
        <v>464</v>
      </c>
      <c r="I14345" s="7">
        <v>42399</v>
      </c>
      <c r="J14345" s="10">
        <f>EOMONTH(Data_TABLE[[#This Row],[Date Sold]],0)</f>
        <v>42400</v>
      </c>
    </row>
    <row r="14346" spans="2:10" x14ac:dyDescent="0.25">
      <c r="B14346" s="1" t="s">
        <v>39</v>
      </c>
      <c r="C14346" s="3" t="s">
        <v>54</v>
      </c>
      <c r="D14346" s="2" t="s">
        <v>48</v>
      </c>
      <c r="E14346" s="3" t="s">
        <v>42</v>
      </c>
      <c r="F14346" s="3">
        <f t="shared" ca="1" si="446"/>
        <v>2</v>
      </c>
      <c r="G14346" s="4">
        <f t="shared" ca="1" si="447"/>
        <v>189</v>
      </c>
      <c r="H14346" s="4">
        <f ca="1">+Data_TABLE[[#This Row],[Qty]]*Data_TABLE[[#This Row],[Unit Price]]</f>
        <v>378</v>
      </c>
      <c r="I14346" s="7">
        <v>42399</v>
      </c>
      <c r="J14346" s="10">
        <f>EOMONTH(Data_TABLE[[#This Row],[Date Sold]],0)</f>
        <v>42400</v>
      </c>
    </row>
    <row r="14347" spans="2:10" x14ac:dyDescent="0.25">
      <c r="B14347" s="1" t="s">
        <v>37</v>
      </c>
      <c r="C14347" s="3" t="s">
        <v>56</v>
      </c>
      <c r="D14347" s="2" t="s">
        <v>52</v>
      </c>
      <c r="E14347" s="3" t="s">
        <v>46</v>
      </c>
      <c r="F14347" s="3">
        <f t="shared" ca="1" si="446"/>
        <v>3</v>
      </c>
      <c r="G14347" s="4">
        <f t="shared" ca="1" si="447"/>
        <v>158</v>
      </c>
      <c r="H14347" s="4">
        <f ca="1">+Data_TABLE[[#This Row],[Qty]]*Data_TABLE[[#This Row],[Unit Price]]</f>
        <v>474</v>
      </c>
      <c r="I14347" s="7">
        <v>42399</v>
      </c>
      <c r="J14347" s="10">
        <f>EOMONTH(Data_TABLE[[#This Row],[Date Sold]],0)</f>
        <v>42400</v>
      </c>
    </row>
    <row r="14348" spans="2:10" x14ac:dyDescent="0.25">
      <c r="B14348" s="1" t="s">
        <v>39</v>
      </c>
      <c r="C14348" s="3" t="s">
        <v>55</v>
      </c>
      <c r="D14348" s="2" t="s">
        <v>51</v>
      </c>
      <c r="E14348" s="3" t="s">
        <v>45</v>
      </c>
      <c r="F14348" s="3">
        <f t="shared" ca="1" si="446"/>
        <v>1</v>
      </c>
      <c r="G14348" s="4">
        <f t="shared" ca="1" si="447"/>
        <v>129</v>
      </c>
      <c r="H14348" s="4">
        <f ca="1">+Data_TABLE[[#This Row],[Qty]]*Data_TABLE[[#This Row],[Unit Price]]</f>
        <v>129</v>
      </c>
      <c r="I14348" s="7">
        <v>42399</v>
      </c>
      <c r="J14348" s="10">
        <f>EOMONTH(Data_TABLE[[#This Row],[Date Sold]],0)</f>
        <v>42400</v>
      </c>
    </row>
    <row r="14349" spans="2:10" x14ac:dyDescent="0.25">
      <c r="B14349" s="1" t="s">
        <v>39</v>
      </c>
      <c r="C14349" s="3" t="s">
        <v>56</v>
      </c>
      <c r="D14349" s="2" t="s">
        <v>52</v>
      </c>
      <c r="E14349" s="3" t="s">
        <v>46</v>
      </c>
      <c r="F14349" s="3">
        <f t="shared" ca="1" si="446"/>
        <v>1</v>
      </c>
      <c r="G14349" s="4">
        <f t="shared" ca="1" si="447"/>
        <v>91</v>
      </c>
      <c r="H14349" s="4">
        <f ca="1">+Data_TABLE[[#This Row],[Qty]]*Data_TABLE[[#This Row],[Unit Price]]</f>
        <v>91</v>
      </c>
      <c r="I14349" s="7">
        <v>42399</v>
      </c>
      <c r="J14349" s="10">
        <f>EOMONTH(Data_TABLE[[#This Row],[Date Sold]],0)</f>
        <v>42400</v>
      </c>
    </row>
    <row r="14350" spans="2:10" x14ac:dyDescent="0.25">
      <c r="B14350" s="1" t="s">
        <v>37</v>
      </c>
      <c r="C14350" s="3" t="s">
        <v>55</v>
      </c>
      <c r="D14350" s="2" t="s">
        <v>51</v>
      </c>
      <c r="E14350" s="3" t="s">
        <v>45</v>
      </c>
      <c r="F14350" s="3">
        <f t="shared" ca="1" si="446"/>
        <v>4</v>
      </c>
      <c r="G14350" s="4">
        <f t="shared" ca="1" si="447"/>
        <v>127</v>
      </c>
      <c r="H14350" s="4">
        <f ca="1">+Data_TABLE[[#This Row],[Qty]]*Data_TABLE[[#This Row],[Unit Price]]</f>
        <v>508</v>
      </c>
      <c r="I14350" s="7">
        <v>42399</v>
      </c>
      <c r="J14350" s="10">
        <f>EOMONTH(Data_TABLE[[#This Row],[Date Sold]],0)</f>
        <v>42400</v>
      </c>
    </row>
    <row r="14351" spans="2:10" x14ac:dyDescent="0.25">
      <c r="B14351" s="1" t="s">
        <v>38</v>
      </c>
      <c r="C14351" s="3" t="s">
        <v>55</v>
      </c>
      <c r="D14351" s="2" t="s">
        <v>49</v>
      </c>
      <c r="E14351" s="3" t="s">
        <v>43</v>
      </c>
      <c r="F14351" s="3">
        <f t="shared" ca="1" si="446"/>
        <v>5</v>
      </c>
      <c r="G14351" s="4">
        <f t="shared" ca="1" si="447"/>
        <v>149</v>
      </c>
      <c r="H14351" s="4">
        <f ca="1">+Data_TABLE[[#This Row],[Qty]]*Data_TABLE[[#This Row],[Unit Price]]</f>
        <v>745</v>
      </c>
      <c r="I14351" s="7">
        <v>42399</v>
      </c>
      <c r="J14351" s="10">
        <f>EOMONTH(Data_TABLE[[#This Row],[Date Sold]],0)</f>
        <v>42400</v>
      </c>
    </row>
    <row r="14352" spans="2:10" x14ac:dyDescent="0.25">
      <c r="B14352" s="1" t="s">
        <v>38</v>
      </c>
      <c r="C14352" s="3" t="s">
        <v>56</v>
      </c>
      <c r="D14352" s="2" t="s">
        <v>52</v>
      </c>
      <c r="E14352" s="3" t="s">
        <v>46</v>
      </c>
      <c r="F14352" s="3">
        <f t="shared" ca="1" si="446"/>
        <v>5</v>
      </c>
      <c r="G14352" s="4">
        <f t="shared" ca="1" si="447"/>
        <v>186</v>
      </c>
      <c r="H14352" s="4">
        <f ca="1">+Data_TABLE[[#This Row],[Qty]]*Data_TABLE[[#This Row],[Unit Price]]</f>
        <v>930</v>
      </c>
      <c r="I14352" s="7">
        <v>42399</v>
      </c>
      <c r="J14352" s="10">
        <f>EOMONTH(Data_TABLE[[#This Row],[Date Sold]],0)</f>
        <v>42400</v>
      </c>
    </row>
    <row r="14353" spans="2:10" x14ac:dyDescent="0.25">
      <c r="B14353" s="1" t="s">
        <v>37</v>
      </c>
      <c r="C14353" s="3" t="s">
        <v>55</v>
      </c>
      <c r="D14353" s="2" t="s">
        <v>49</v>
      </c>
      <c r="E14353" s="3" t="s">
        <v>43</v>
      </c>
      <c r="F14353" s="3">
        <f t="shared" ca="1" si="446"/>
        <v>4</v>
      </c>
      <c r="G14353" s="4">
        <f t="shared" ca="1" si="447"/>
        <v>93</v>
      </c>
      <c r="H14353" s="4">
        <f ca="1">+Data_TABLE[[#This Row],[Qty]]*Data_TABLE[[#This Row],[Unit Price]]</f>
        <v>372</v>
      </c>
      <c r="I14353" s="7">
        <v>42400</v>
      </c>
      <c r="J14353" s="10">
        <f>EOMONTH(Data_TABLE[[#This Row],[Date Sold]],0)</f>
        <v>42400</v>
      </c>
    </row>
    <row r="14354" spans="2:10" x14ac:dyDescent="0.25">
      <c r="B14354" s="1" t="s">
        <v>37</v>
      </c>
      <c r="C14354" s="3" t="s">
        <v>55</v>
      </c>
      <c r="D14354" s="2" t="s">
        <v>49</v>
      </c>
      <c r="E14354" s="3" t="s">
        <v>43</v>
      </c>
      <c r="F14354" s="3">
        <f t="shared" ca="1" si="446"/>
        <v>3</v>
      </c>
      <c r="G14354" s="4">
        <f t="shared" ca="1" si="447"/>
        <v>198</v>
      </c>
      <c r="H14354" s="4">
        <f ca="1">+Data_TABLE[[#This Row],[Qty]]*Data_TABLE[[#This Row],[Unit Price]]</f>
        <v>594</v>
      </c>
      <c r="I14354" s="7">
        <v>42400</v>
      </c>
      <c r="J14354" s="10">
        <f>EOMONTH(Data_TABLE[[#This Row],[Date Sold]],0)</f>
        <v>42400</v>
      </c>
    </row>
    <row r="14355" spans="2:10" x14ac:dyDescent="0.25">
      <c r="B14355" s="1" t="s">
        <v>39</v>
      </c>
      <c r="C14355" s="3" t="s">
        <v>55</v>
      </c>
      <c r="D14355" s="2" t="s">
        <v>51</v>
      </c>
      <c r="E14355" s="3" t="s">
        <v>45</v>
      </c>
      <c r="F14355" s="3">
        <f t="shared" ca="1" si="446"/>
        <v>5</v>
      </c>
      <c r="G14355" s="4">
        <f t="shared" ca="1" si="447"/>
        <v>99</v>
      </c>
      <c r="H14355" s="4">
        <f ca="1">+Data_TABLE[[#This Row],[Qty]]*Data_TABLE[[#This Row],[Unit Price]]</f>
        <v>495</v>
      </c>
      <c r="I14355" s="7">
        <v>42400</v>
      </c>
      <c r="J14355" s="10">
        <f>EOMONTH(Data_TABLE[[#This Row],[Date Sold]],0)</f>
        <v>42400</v>
      </c>
    </row>
    <row r="14356" spans="2:10" x14ac:dyDescent="0.25">
      <c r="B14356" s="1" t="s">
        <v>40</v>
      </c>
      <c r="C14356" s="3" t="s">
        <v>56</v>
      </c>
      <c r="D14356" s="2" t="s">
        <v>50</v>
      </c>
      <c r="E14356" s="3" t="s">
        <v>44</v>
      </c>
      <c r="F14356" s="3">
        <f t="shared" ca="1" si="446"/>
        <v>4</v>
      </c>
      <c r="G14356" s="4">
        <f t="shared" ca="1" si="447"/>
        <v>153</v>
      </c>
      <c r="H14356" s="4">
        <f ca="1">+Data_TABLE[[#This Row],[Qty]]*Data_TABLE[[#This Row],[Unit Price]]</f>
        <v>612</v>
      </c>
      <c r="I14356" s="7">
        <v>42400</v>
      </c>
      <c r="J14356" s="10">
        <f>EOMONTH(Data_TABLE[[#This Row],[Date Sold]],0)</f>
        <v>42400</v>
      </c>
    </row>
    <row r="14357" spans="2:10" x14ac:dyDescent="0.25">
      <c r="B14357" s="1" t="s">
        <v>36</v>
      </c>
      <c r="C14357" s="3" t="s">
        <v>55</v>
      </c>
      <c r="D14357" s="2" t="s">
        <v>51</v>
      </c>
      <c r="E14357" s="3" t="s">
        <v>45</v>
      </c>
      <c r="F14357" s="3">
        <f t="shared" ca="1" si="446"/>
        <v>2</v>
      </c>
      <c r="G14357" s="4">
        <f t="shared" ca="1" si="447"/>
        <v>131</v>
      </c>
      <c r="H14357" s="4">
        <f ca="1">+Data_TABLE[[#This Row],[Qty]]*Data_TABLE[[#This Row],[Unit Price]]</f>
        <v>262</v>
      </c>
      <c r="I14357" s="7">
        <v>42400</v>
      </c>
      <c r="J14357" s="10">
        <f>EOMONTH(Data_TABLE[[#This Row],[Date Sold]],0)</f>
        <v>42400</v>
      </c>
    </row>
    <row r="14358" spans="2:10" x14ac:dyDescent="0.25">
      <c r="B14358" s="1" t="s">
        <v>37</v>
      </c>
      <c r="C14358" s="3" t="s">
        <v>54</v>
      </c>
      <c r="D14358" s="2" t="s">
        <v>48</v>
      </c>
      <c r="E14358" s="3" t="s">
        <v>42</v>
      </c>
      <c r="F14358" s="3">
        <f t="shared" ca="1" si="446"/>
        <v>4</v>
      </c>
      <c r="G14358" s="4">
        <f t="shared" ca="1" si="447"/>
        <v>180</v>
      </c>
      <c r="H14358" s="4">
        <f ca="1">+Data_TABLE[[#This Row],[Qty]]*Data_TABLE[[#This Row],[Unit Price]]</f>
        <v>720</v>
      </c>
      <c r="I14358" s="7">
        <v>42400</v>
      </c>
      <c r="J14358" s="10">
        <f>EOMONTH(Data_TABLE[[#This Row],[Date Sold]],0)</f>
        <v>42400</v>
      </c>
    </row>
    <row r="14359" spans="2:10" x14ac:dyDescent="0.25">
      <c r="B14359" s="1" t="s">
        <v>39</v>
      </c>
      <c r="C14359" s="3" t="s">
        <v>54</v>
      </c>
      <c r="D14359" s="2" t="s">
        <v>48</v>
      </c>
      <c r="E14359" s="3" t="s">
        <v>42</v>
      </c>
      <c r="F14359" s="3">
        <f t="shared" ca="1" si="446"/>
        <v>4</v>
      </c>
      <c r="G14359" s="4">
        <f t="shared" ca="1" si="447"/>
        <v>105</v>
      </c>
      <c r="H14359" s="4">
        <f ca="1">+Data_TABLE[[#This Row],[Qty]]*Data_TABLE[[#This Row],[Unit Price]]</f>
        <v>420</v>
      </c>
      <c r="I14359" s="7">
        <v>42400</v>
      </c>
      <c r="J14359" s="10">
        <f>EOMONTH(Data_TABLE[[#This Row],[Date Sold]],0)</f>
        <v>42400</v>
      </c>
    </row>
    <row r="14360" spans="2:10" x14ac:dyDescent="0.25">
      <c r="B14360" s="1" t="s">
        <v>36</v>
      </c>
      <c r="C14360" s="3" t="s">
        <v>55</v>
      </c>
      <c r="D14360" s="2" t="s">
        <v>49</v>
      </c>
      <c r="E14360" s="3" t="s">
        <v>43</v>
      </c>
      <c r="F14360" s="3">
        <f t="shared" ca="1" si="446"/>
        <v>4</v>
      </c>
      <c r="G14360" s="4">
        <f t="shared" ca="1" si="447"/>
        <v>91</v>
      </c>
      <c r="H14360" s="4">
        <f ca="1">+Data_TABLE[[#This Row],[Qty]]*Data_TABLE[[#This Row],[Unit Price]]</f>
        <v>364</v>
      </c>
      <c r="I14360" s="7">
        <v>42400</v>
      </c>
      <c r="J14360" s="10">
        <f>EOMONTH(Data_TABLE[[#This Row],[Date Sold]],0)</f>
        <v>42400</v>
      </c>
    </row>
    <row r="14361" spans="2:10" x14ac:dyDescent="0.25">
      <c r="B14361" s="1" t="s">
        <v>37</v>
      </c>
      <c r="C14361" s="3" t="s">
        <v>54</v>
      </c>
      <c r="D14361" s="2" t="s">
        <v>48</v>
      </c>
      <c r="E14361" s="3" t="s">
        <v>42</v>
      </c>
      <c r="F14361" s="3">
        <f t="shared" ca="1" si="446"/>
        <v>4</v>
      </c>
      <c r="G14361" s="4">
        <f t="shared" ca="1" si="447"/>
        <v>69</v>
      </c>
      <c r="H14361" s="4">
        <f ca="1">+Data_TABLE[[#This Row],[Qty]]*Data_TABLE[[#This Row],[Unit Price]]</f>
        <v>276</v>
      </c>
      <c r="I14361" s="7">
        <v>42400</v>
      </c>
      <c r="J14361" s="10">
        <f>EOMONTH(Data_TABLE[[#This Row],[Date Sold]],0)</f>
        <v>42400</v>
      </c>
    </row>
    <row r="14362" spans="2:10" x14ac:dyDescent="0.25">
      <c r="B14362" s="1" t="s">
        <v>38</v>
      </c>
      <c r="C14362" s="3" t="s">
        <v>56</v>
      </c>
      <c r="D14362" s="2" t="s">
        <v>50</v>
      </c>
      <c r="E14362" s="3" t="s">
        <v>44</v>
      </c>
      <c r="F14362" s="3">
        <f t="shared" ca="1" si="446"/>
        <v>2</v>
      </c>
      <c r="G14362" s="4">
        <f t="shared" ca="1" si="447"/>
        <v>117</v>
      </c>
      <c r="H14362" s="4">
        <f ca="1">+Data_TABLE[[#This Row],[Qty]]*Data_TABLE[[#This Row],[Unit Price]]</f>
        <v>234</v>
      </c>
      <c r="I14362" s="7">
        <v>42400</v>
      </c>
      <c r="J14362" s="10">
        <f>EOMONTH(Data_TABLE[[#This Row],[Date Sold]],0)</f>
        <v>42400</v>
      </c>
    </row>
    <row r="14363" spans="2:10" x14ac:dyDescent="0.25">
      <c r="B14363" s="1" t="s">
        <v>36</v>
      </c>
      <c r="C14363" s="3" t="s">
        <v>55</v>
      </c>
      <c r="D14363" s="2" t="s">
        <v>51</v>
      </c>
      <c r="E14363" s="3" t="s">
        <v>45</v>
      </c>
      <c r="F14363" s="3">
        <f t="shared" ca="1" si="446"/>
        <v>2</v>
      </c>
      <c r="G14363" s="4">
        <f t="shared" ca="1" si="447"/>
        <v>190</v>
      </c>
      <c r="H14363" s="4">
        <f ca="1">+Data_TABLE[[#This Row],[Qty]]*Data_TABLE[[#This Row],[Unit Price]]</f>
        <v>380</v>
      </c>
      <c r="I14363" s="7">
        <v>42400</v>
      </c>
      <c r="J14363" s="10">
        <f>EOMONTH(Data_TABLE[[#This Row],[Date Sold]],0)</f>
        <v>42400</v>
      </c>
    </row>
    <row r="14364" spans="2:10" x14ac:dyDescent="0.25">
      <c r="B14364" s="1" t="s">
        <v>40</v>
      </c>
      <c r="C14364" s="3" t="s">
        <v>56</v>
      </c>
      <c r="D14364" s="2" t="s">
        <v>52</v>
      </c>
      <c r="E14364" s="3" t="s">
        <v>46</v>
      </c>
      <c r="F14364" s="3">
        <f t="shared" ca="1" si="446"/>
        <v>5</v>
      </c>
      <c r="G14364" s="4">
        <f t="shared" ca="1" si="447"/>
        <v>122</v>
      </c>
      <c r="H14364" s="4">
        <f ca="1">+Data_TABLE[[#This Row],[Qty]]*Data_TABLE[[#This Row],[Unit Price]]</f>
        <v>610</v>
      </c>
      <c r="I14364" s="7">
        <v>42400</v>
      </c>
      <c r="J14364" s="10">
        <f>EOMONTH(Data_TABLE[[#This Row],[Date Sold]],0)</f>
        <v>42400</v>
      </c>
    </row>
    <row r="14365" spans="2:10" x14ac:dyDescent="0.25">
      <c r="B14365" s="1" t="s">
        <v>41</v>
      </c>
      <c r="C14365" s="3" t="s">
        <v>54</v>
      </c>
      <c r="D14365" s="2" t="s">
        <v>48</v>
      </c>
      <c r="E14365" s="3" t="s">
        <v>42</v>
      </c>
      <c r="F14365" s="3">
        <f t="shared" ca="1" si="446"/>
        <v>4</v>
      </c>
      <c r="G14365" s="4">
        <f t="shared" ca="1" si="447"/>
        <v>61</v>
      </c>
      <c r="H14365" s="4">
        <f ca="1">+Data_TABLE[[#This Row],[Qty]]*Data_TABLE[[#This Row],[Unit Price]]</f>
        <v>244</v>
      </c>
      <c r="I14365" s="7">
        <v>42400</v>
      </c>
      <c r="J14365" s="10">
        <f>EOMONTH(Data_TABLE[[#This Row],[Date Sold]],0)</f>
        <v>42400</v>
      </c>
    </row>
    <row r="14366" spans="2:10" x14ac:dyDescent="0.25">
      <c r="B14366" s="1" t="s">
        <v>37</v>
      </c>
      <c r="C14366" s="3" t="s">
        <v>55</v>
      </c>
      <c r="D14366" s="2" t="s">
        <v>49</v>
      </c>
      <c r="E14366" s="3" t="s">
        <v>43</v>
      </c>
      <c r="F14366" s="3">
        <f t="shared" ca="1" si="446"/>
        <v>5</v>
      </c>
      <c r="G14366" s="4">
        <f t="shared" ca="1" si="447"/>
        <v>64</v>
      </c>
      <c r="H14366" s="4">
        <f ca="1">+Data_TABLE[[#This Row],[Qty]]*Data_TABLE[[#This Row],[Unit Price]]</f>
        <v>320</v>
      </c>
      <c r="I14366" s="7">
        <v>42400</v>
      </c>
      <c r="J14366" s="10">
        <f>EOMONTH(Data_TABLE[[#This Row],[Date Sold]],0)</f>
        <v>42400</v>
      </c>
    </row>
    <row r="14367" spans="2:10" x14ac:dyDescent="0.25">
      <c r="B14367" s="1" t="s">
        <v>36</v>
      </c>
      <c r="C14367" s="3" t="s">
        <v>56</v>
      </c>
      <c r="D14367" s="2" t="s">
        <v>52</v>
      </c>
      <c r="E14367" s="3" t="s">
        <v>46</v>
      </c>
      <c r="F14367" s="3">
        <f t="shared" ca="1" si="446"/>
        <v>3</v>
      </c>
      <c r="G14367" s="4">
        <f t="shared" ca="1" si="447"/>
        <v>159</v>
      </c>
      <c r="H14367" s="4">
        <f ca="1">+Data_TABLE[[#This Row],[Qty]]*Data_TABLE[[#This Row],[Unit Price]]</f>
        <v>477</v>
      </c>
      <c r="I14367" s="7">
        <v>42400</v>
      </c>
      <c r="J14367" s="10">
        <f>EOMONTH(Data_TABLE[[#This Row],[Date Sold]],0)</f>
        <v>42400</v>
      </c>
    </row>
    <row r="14368" spans="2:10" x14ac:dyDescent="0.25">
      <c r="B14368" s="1" t="s">
        <v>41</v>
      </c>
      <c r="C14368" s="3" t="s">
        <v>54</v>
      </c>
      <c r="D14368" s="2" t="s">
        <v>48</v>
      </c>
      <c r="E14368" s="3" t="s">
        <v>42</v>
      </c>
      <c r="F14368" s="3">
        <f t="shared" ca="1" si="446"/>
        <v>3</v>
      </c>
      <c r="G14368" s="4">
        <f t="shared" ca="1" si="447"/>
        <v>173</v>
      </c>
      <c r="H14368" s="4">
        <f ca="1">+Data_TABLE[[#This Row],[Qty]]*Data_TABLE[[#This Row],[Unit Price]]</f>
        <v>519</v>
      </c>
      <c r="I14368" s="7">
        <v>42400</v>
      </c>
      <c r="J14368" s="10">
        <f>EOMONTH(Data_TABLE[[#This Row],[Date Sold]],0)</f>
        <v>42400</v>
      </c>
    </row>
    <row r="14369" spans="2:10" x14ac:dyDescent="0.25">
      <c r="B14369" s="1" t="s">
        <v>36</v>
      </c>
      <c r="C14369" s="3" t="s">
        <v>55</v>
      </c>
      <c r="D14369" s="2" t="s">
        <v>49</v>
      </c>
      <c r="E14369" s="3" t="s">
        <v>43</v>
      </c>
      <c r="F14369" s="3">
        <f t="shared" ca="1" si="446"/>
        <v>1</v>
      </c>
      <c r="G14369" s="4">
        <f t="shared" ca="1" si="447"/>
        <v>154</v>
      </c>
      <c r="H14369" s="4">
        <f ca="1">+Data_TABLE[[#This Row],[Qty]]*Data_TABLE[[#This Row],[Unit Price]]</f>
        <v>154</v>
      </c>
      <c r="I14369" s="7">
        <v>42400</v>
      </c>
      <c r="J14369" s="10">
        <f>EOMONTH(Data_TABLE[[#This Row],[Date Sold]],0)</f>
        <v>42400</v>
      </c>
    </row>
    <row r="14370" spans="2:10" x14ac:dyDescent="0.25">
      <c r="B14370" s="1" t="s">
        <v>39</v>
      </c>
      <c r="C14370" s="3" t="s">
        <v>54</v>
      </c>
      <c r="D14370" s="2" t="s">
        <v>48</v>
      </c>
      <c r="E14370" s="3" t="s">
        <v>42</v>
      </c>
      <c r="F14370" s="3">
        <f t="shared" ca="1" si="446"/>
        <v>4</v>
      </c>
      <c r="G14370" s="4">
        <f t="shared" ca="1" si="447"/>
        <v>81</v>
      </c>
      <c r="H14370" s="4">
        <f ca="1">+Data_TABLE[[#This Row],[Qty]]*Data_TABLE[[#This Row],[Unit Price]]</f>
        <v>324</v>
      </c>
      <c r="I14370" s="7">
        <v>42400</v>
      </c>
      <c r="J14370" s="10">
        <f>EOMONTH(Data_TABLE[[#This Row],[Date Sold]],0)</f>
        <v>42400</v>
      </c>
    </row>
    <row r="14371" spans="2:10" x14ac:dyDescent="0.25">
      <c r="B14371" s="1" t="s">
        <v>39</v>
      </c>
      <c r="C14371" s="3" t="s">
        <v>55</v>
      </c>
      <c r="D14371" s="2" t="s">
        <v>51</v>
      </c>
      <c r="E14371" s="3" t="s">
        <v>45</v>
      </c>
      <c r="F14371" s="3">
        <f t="shared" ca="1" si="446"/>
        <v>1</v>
      </c>
      <c r="G14371" s="4">
        <f t="shared" ca="1" si="447"/>
        <v>66</v>
      </c>
      <c r="H14371" s="4">
        <f ca="1">+Data_TABLE[[#This Row],[Qty]]*Data_TABLE[[#This Row],[Unit Price]]</f>
        <v>66</v>
      </c>
      <c r="I14371" s="7">
        <v>42400</v>
      </c>
      <c r="J14371" s="10">
        <f>EOMONTH(Data_TABLE[[#This Row],[Date Sold]],0)</f>
        <v>42400</v>
      </c>
    </row>
    <row r="14372" spans="2:10" x14ac:dyDescent="0.25">
      <c r="B14372" s="1" t="s">
        <v>37</v>
      </c>
      <c r="C14372" s="3" t="s">
        <v>56</v>
      </c>
      <c r="D14372" s="2" t="s">
        <v>50</v>
      </c>
      <c r="E14372" s="3" t="s">
        <v>44</v>
      </c>
      <c r="F14372" s="3">
        <f t="shared" ca="1" si="446"/>
        <v>2</v>
      </c>
      <c r="G14372" s="4">
        <f t="shared" ca="1" si="447"/>
        <v>144</v>
      </c>
      <c r="H14372" s="4">
        <f ca="1">+Data_TABLE[[#This Row],[Qty]]*Data_TABLE[[#This Row],[Unit Price]]</f>
        <v>288</v>
      </c>
      <c r="I14372" s="7">
        <v>42400</v>
      </c>
      <c r="J14372" s="10">
        <f>EOMONTH(Data_TABLE[[#This Row],[Date Sold]],0)</f>
        <v>42400</v>
      </c>
    </row>
    <row r="14373" spans="2:10" x14ac:dyDescent="0.25">
      <c r="B14373" s="1" t="s">
        <v>37</v>
      </c>
      <c r="C14373" s="3" t="s">
        <v>55</v>
      </c>
      <c r="D14373" s="2" t="s">
        <v>51</v>
      </c>
      <c r="E14373" s="3" t="s">
        <v>45</v>
      </c>
      <c r="F14373" s="3">
        <f t="shared" ca="1" si="446"/>
        <v>2</v>
      </c>
      <c r="G14373" s="4">
        <f t="shared" ca="1" si="447"/>
        <v>186</v>
      </c>
      <c r="H14373" s="4">
        <f ca="1">+Data_TABLE[[#This Row],[Qty]]*Data_TABLE[[#This Row],[Unit Price]]</f>
        <v>372</v>
      </c>
      <c r="I14373" s="7">
        <v>42400</v>
      </c>
      <c r="J14373" s="10">
        <f>EOMONTH(Data_TABLE[[#This Row],[Date Sold]],0)</f>
        <v>42400</v>
      </c>
    </row>
    <row r="14374" spans="2:10" x14ac:dyDescent="0.25">
      <c r="B14374" s="1" t="s">
        <v>38</v>
      </c>
      <c r="C14374" s="3" t="s">
        <v>55</v>
      </c>
      <c r="D14374" s="2" t="s">
        <v>51</v>
      </c>
      <c r="E14374" s="3" t="s">
        <v>45</v>
      </c>
      <c r="F14374" s="3">
        <f t="shared" ca="1" si="446"/>
        <v>5</v>
      </c>
      <c r="G14374" s="4">
        <f t="shared" ca="1" si="447"/>
        <v>91</v>
      </c>
      <c r="H14374" s="4">
        <f ca="1">+Data_TABLE[[#This Row],[Qty]]*Data_TABLE[[#This Row],[Unit Price]]</f>
        <v>455</v>
      </c>
      <c r="I14374" s="7">
        <v>42400</v>
      </c>
      <c r="J14374" s="10">
        <f>EOMONTH(Data_TABLE[[#This Row],[Date Sold]],0)</f>
        <v>42400</v>
      </c>
    </row>
    <row r="14375" spans="2:10" x14ac:dyDescent="0.25">
      <c r="B14375" s="1" t="s">
        <v>37</v>
      </c>
      <c r="C14375" s="3" t="s">
        <v>54</v>
      </c>
      <c r="D14375" s="2" t="s">
        <v>48</v>
      </c>
      <c r="E14375" s="3" t="s">
        <v>42</v>
      </c>
      <c r="F14375" s="3">
        <f t="shared" ca="1" si="446"/>
        <v>1</v>
      </c>
      <c r="G14375" s="4">
        <f t="shared" ca="1" si="447"/>
        <v>176</v>
      </c>
      <c r="H14375" s="4">
        <f ca="1">+Data_TABLE[[#This Row],[Qty]]*Data_TABLE[[#This Row],[Unit Price]]</f>
        <v>176</v>
      </c>
      <c r="I14375" s="7">
        <v>42400</v>
      </c>
      <c r="J14375" s="10">
        <f>EOMONTH(Data_TABLE[[#This Row],[Date Sold]],0)</f>
        <v>42400</v>
      </c>
    </row>
    <row r="14376" spans="2:10" x14ac:dyDescent="0.25">
      <c r="B14376" s="1" t="s">
        <v>39</v>
      </c>
      <c r="C14376" s="3" t="s">
        <v>56</v>
      </c>
      <c r="D14376" s="2" t="s">
        <v>52</v>
      </c>
      <c r="E14376" s="3" t="s">
        <v>46</v>
      </c>
      <c r="F14376" s="3">
        <f t="shared" ca="1" si="446"/>
        <v>3</v>
      </c>
      <c r="G14376" s="4">
        <f t="shared" ca="1" si="447"/>
        <v>81</v>
      </c>
      <c r="H14376" s="4">
        <f ca="1">+Data_TABLE[[#This Row],[Qty]]*Data_TABLE[[#This Row],[Unit Price]]</f>
        <v>243</v>
      </c>
      <c r="I14376" s="7">
        <v>42400</v>
      </c>
      <c r="J14376" s="10">
        <f>EOMONTH(Data_TABLE[[#This Row],[Date Sold]],0)</f>
        <v>42400</v>
      </c>
    </row>
    <row r="14377" spans="2:10" x14ac:dyDescent="0.25">
      <c r="B14377" s="1" t="s">
        <v>39</v>
      </c>
      <c r="C14377" s="3" t="s">
        <v>56</v>
      </c>
      <c r="D14377" s="2" t="s">
        <v>52</v>
      </c>
      <c r="E14377" s="3" t="s">
        <v>46</v>
      </c>
      <c r="F14377" s="3">
        <f t="shared" ca="1" si="446"/>
        <v>1</v>
      </c>
      <c r="G14377" s="4">
        <f t="shared" ca="1" si="447"/>
        <v>197</v>
      </c>
      <c r="H14377" s="4">
        <f ca="1">+Data_TABLE[[#This Row],[Qty]]*Data_TABLE[[#This Row],[Unit Price]]</f>
        <v>197</v>
      </c>
      <c r="I14377" s="7">
        <v>42400</v>
      </c>
      <c r="J14377" s="10">
        <f>EOMONTH(Data_TABLE[[#This Row],[Date Sold]],0)</f>
        <v>42400</v>
      </c>
    </row>
    <row r="14378" spans="2:10" x14ac:dyDescent="0.25">
      <c r="B14378" s="1" t="s">
        <v>39</v>
      </c>
      <c r="C14378" s="3" t="s">
        <v>55</v>
      </c>
      <c r="D14378" s="2" t="s">
        <v>49</v>
      </c>
      <c r="E14378" s="3" t="s">
        <v>43</v>
      </c>
      <c r="F14378" s="3">
        <f t="shared" ca="1" si="446"/>
        <v>5</v>
      </c>
      <c r="G14378" s="4">
        <f t="shared" ca="1" si="447"/>
        <v>76</v>
      </c>
      <c r="H14378" s="4">
        <f ca="1">+Data_TABLE[[#This Row],[Qty]]*Data_TABLE[[#This Row],[Unit Price]]</f>
        <v>380</v>
      </c>
      <c r="I14378" s="7">
        <v>42400</v>
      </c>
      <c r="J14378" s="10">
        <f>EOMONTH(Data_TABLE[[#This Row],[Date Sold]],0)</f>
        <v>42400</v>
      </c>
    </row>
    <row r="14379" spans="2:10" x14ac:dyDescent="0.25">
      <c r="B14379" s="1" t="s">
        <v>41</v>
      </c>
      <c r="C14379" s="3" t="s">
        <v>56</v>
      </c>
      <c r="D14379" s="2" t="s">
        <v>50</v>
      </c>
      <c r="E14379" s="3" t="s">
        <v>44</v>
      </c>
      <c r="F14379" s="3">
        <f t="shared" ca="1" si="446"/>
        <v>3</v>
      </c>
      <c r="G14379" s="4">
        <f t="shared" ca="1" si="447"/>
        <v>117</v>
      </c>
      <c r="H14379" s="4">
        <f ca="1">+Data_TABLE[[#This Row],[Qty]]*Data_TABLE[[#This Row],[Unit Price]]</f>
        <v>351</v>
      </c>
      <c r="I14379" s="7">
        <v>42400</v>
      </c>
      <c r="J14379" s="10">
        <f>EOMONTH(Data_TABLE[[#This Row],[Date Sold]],0)</f>
        <v>42400</v>
      </c>
    </row>
    <row r="14380" spans="2:10" x14ac:dyDescent="0.25">
      <c r="B14380" s="1" t="s">
        <v>41</v>
      </c>
      <c r="C14380" s="3" t="s">
        <v>55</v>
      </c>
      <c r="D14380" s="2" t="s">
        <v>51</v>
      </c>
      <c r="E14380" s="3" t="s">
        <v>45</v>
      </c>
      <c r="F14380" s="3">
        <f t="shared" ca="1" si="446"/>
        <v>5</v>
      </c>
      <c r="G14380" s="4">
        <f t="shared" ca="1" si="447"/>
        <v>138</v>
      </c>
      <c r="H14380" s="4">
        <f ca="1">+Data_TABLE[[#This Row],[Qty]]*Data_TABLE[[#This Row],[Unit Price]]</f>
        <v>690</v>
      </c>
      <c r="I14380" s="7">
        <v>42400</v>
      </c>
      <c r="J14380" s="10">
        <f>EOMONTH(Data_TABLE[[#This Row],[Date Sold]],0)</f>
        <v>42400</v>
      </c>
    </row>
    <row r="14381" spans="2:10" x14ac:dyDescent="0.25">
      <c r="B14381" s="1" t="s">
        <v>38</v>
      </c>
      <c r="C14381" s="3" t="s">
        <v>56</v>
      </c>
      <c r="D14381" s="2" t="s">
        <v>52</v>
      </c>
      <c r="E14381" s="3" t="s">
        <v>46</v>
      </c>
      <c r="F14381" s="3">
        <f t="shared" ca="1" si="446"/>
        <v>4</v>
      </c>
      <c r="G14381" s="4">
        <f t="shared" ca="1" si="447"/>
        <v>137</v>
      </c>
      <c r="H14381" s="4">
        <f ca="1">+Data_TABLE[[#This Row],[Qty]]*Data_TABLE[[#This Row],[Unit Price]]</f>
        <v>548</v>
      </c>
      <c r="I14381" s="7">
        <v>42400</v>
      </c>
      <c r="J14381" s="10">
        <f>EOMONTH(Data_TABLE[[#This Row],[Date Sold]],0)</f>
        <v>42400</v>
      </c>
    </row>
    <row r="14382" spans="2:10" x14ac:dyDescent="0.25">
      <c r="B14382" s="1" t="s">
        <v>36</v>
      </c>
      <c r="C14382" s="3" t="s">
        <v>56</v>
      </c>
      <c r="D14382" s="2" t="s">
        <v>50</v>
      </c>
      <c r="E14382" s="3" t="s">
        <v>44</v>
      </c>
      <c r="F14382" s="3">
        <f t="shared" ca="1" si="446"/>
        <v>4</v>
      </c>
      <c r="G14382" s="4">
        <f t="shared" ca="1" si="447"/>
        <v>116</v>
      </c>
      <c r="H14382" s="4">
        <f ca="1">+Data_TABLE[[#This Row],[Qty]]*Data_TABLE[[#This Row],[Unit Price]]</f>
        <v>464</v>
      </c>
      <c r="I14382" s="7">
        <v>42400</v>
      </c>
      <c r="J14382" s="10">
        <f>EOMONTH(Data_TABLE[[#This Row],[Date Sold]],0)</f>
        <v>42400</v>
      </c>
    </row>
    <row r="14383" spans="2:10" x14ac:dyDescent="0.25">
      <c r="B14383" s="1" t="s">
        <v>38</v>
      </c>
      <c r="C14383" s="3" t="s">
        <v>56</v>
      </c>
      <c r="D14383" s="2" t="s">
        <v>52</v>
      </c>
      <c r="E14383" s="3" t="s">
        <v>46</v>
      </c>
      <c r="F14383" s="3">
        <f t="shared" ca="1" si="446"/>
        <v>1</v>
      </c>
      <c r="G14383" s="4">
        <f t="shared" ca="1" si="447"/>
        <v>169</v>
      </c>
      <c r="H14383" s="4">
        <f ca="1">+Data_TABLE[[#This Row],[Qty]]*Data_TABLE[[#This Row],[Unit Price]]</f>
        <v>169</v>
      </c>
      <c r="I14383" s="7">
        <v>42400</v>
      </c>
      <c r="J14383" s="10">
        <f>EOMONTH(Data_TABLE[[#This Row],[Date Sold]],0)</f>
        <v>42400</v>
      </c>
    </row>
    <row r="14384" spans="2:10" x14ac:dyDescent="0.25">
      <c r="B14384" s="1" t="s">
        <v>36</v>
      </c>
      <c r="C14384" s="3" t="s">
        <v>56</v>
      </c>
      <c r="D14384" s="2" t="s">
        <v>50</v>
      </c>
      <c r="E14384" s="3" t="s">
        <v>44</v>
      </c>
      <c r="F14384" s="3">
        <f t="shared" ca="1" si="446"/>
        <v>2</v>
      </c>
      <c r="G14384" s="4">
        <f t="shared" ca="1" si="447"/>
        <v>172</v>
      </c>
      <c r="H14384" s="4">
        <f ca="1">+Data_TABLE[[#This Row],[Qty]]*Data_TABLE[[#This Row],[Unit Price]]</f>
        <v>344</v>
      </c>
      <c r="I14384" s="7">
        <v>42400</v>
      </c>
      <c r="J14384" s="10">
        <f>EOMONTH(Data_TABLE[[#This Row],[Date Sold]],0)</f>
        <v>42400</v>
      </c>
    </row>
    <row r="14385" spans="2:10" x14ac:dyDescent="0.25">
      <c r="B14385" s="1" t="s">
        <v>41</v>
      </c>
      <c r="C14385" s="3" t="s">
        <v>54</v>
      </c>
      <c r="D14385" s="2" t="s">
        <v>48</v>
      </c>
      <c r="E14385" s="3" t="s">
        <v>42</v>
      </c>
      <c r="F14385" s="3">
        <f t="shared" ref="F14385:F14448" ca="1" si="448">RANDBETWEEN(1,5)</f>
        <v>5</v>
      </c>
      <c r="G14385" s="4">
        <f t="shared" ref="G14385:G14448" ca="1" si="449">RANDBETWEEN(60,200)</f>
        <v>108</v>
      </c>
      <c r="H14385" s="4">
        <f ca="1">+Data_TABLE[[#This Row],[Qty]]*Data_TABLE[[#This Row],[Unit Price]]</f>
        <v>540</v>
      </c>
      <c r="I14385" s="7">
        <v>42400</v>
      </c>
      <c r="J14385" s="10">
        <f>EOMONTH(Data_TABLE[[#This Row],[Date Sold]],0)</f>
        <v>42400</v>
      </c>
    </row>
    <row r="14386" spans="2:10" x14ac:dyDescent="0.25">
      <c r="B14386" s="1" t="s">
        <v>39</v>
      </c>
      <c r="C14386" s="3" t="s">
        <v>56</v>
      </c>
      <c r="D14386" s="2" t="s">
        <v>52</v>
      </c>
      <c r="E14386" s="3" t="s">
        <v>46</v>
      </c>
      <c r="F14386" s="3">
        <f t="shared" ca="1" si="448"/>
        <v>2</v>
      </c>
      <c r="G14386" s="4">
        <f t="shared" ca="1" si="449"/>
        <v>169</v>
      </c>
      <c r="H14386" s="4">
        <f ca="1">+Data_TABLE[[#This Row],[Qty]]*Data_TABLE[[#This Row],[Unit Price]]</f>
        <v>338</v>
      </c>
      <c r="I14386" s="7">
        <v>42400</v>
      </c>
      <c r="J14386" s="10">
        <f>EOMONTH(Data_TABLE[[#This Row],[Date Sold]],0)</f>
        <v>42400</v>
      </c>
    </row>
    <row r="14387" spans="2:10" x14ac:dyDescent="0.25">
      <c r="B14387" s="1" t="s">
        <v>39</v>
      </c>
      <c r="C14387" s="3" t="s">
        <v>55</v>
      </c>
      <c r="D14387" s="2" t="s">
        <v>51</v>
      </c>
      <c r="E14387" s="3" t="s">
        <v>45</v>
      </c>
      <c r="F14387" s="3">
        <f t="shared" ca="1" si="448"/>
        <v>4</v>
      </c>
      <c r="G14387" s="4">
        <f t="shared" ca="1" si="449"/>
        <v>125</v>
      </c>
      <c r="H14387" s="4">
        <f ca="1">+Data_TABLE[[#This Row],[Qty]]*Data_TABLE[[#This Row],[Unit Price]]</f>
        <v>500</v>
      </c>
      <c r="I14387" s="7">
        <v>42400</v>
      </c>
      <c r="J14387" s="10">
        <f>EOMONTH(Data_TABLE[[#This Row],[Date Sold]],0)</f>
        <v>42400</v>
      </c>
    </row>
    <row r="14388" spans="2:10" x14ac:dyDescent="0.25">
      <c r="B14388" s="1" t="s">
        <v>39</v>
      </c>
      <c r="C14388" s="3" t="s">
        <v>55</v>
      </c>
      <c r="D14388" s="2" t="s">
        <v>51</v>
      </c>
      <c r="E14388" s="3" t="s">
        <v>45</v>
      </c>
      <c r="F14388" s="3">
        <f t="shared" ca="1" si="448"/>
        <v>5</v>
      </c>
      <c r="G14388" s="4">
        <f t="shared" ca="1" si="449"/>
        <v>65</v>
      </c>
      <c r="H14388" s="4">
        <f ca="1">+Data_TABLE[[#This Row],[Qty]]*Data_TABLE[[#This Row],[Unit Price]]</f>
        <v>325</v>
      </c>
      <c r="I14388" s="7">
        <v>42400</v>
      </c>
      <c r="J14388" s="10">
        <f>EOMONTH(Data_TABLE[[#This Row],[Date Sold]],0)</f>
        <v>42400</v>
      </c>
    </row>
    <row r="14389" spans="2:10" x14ac:dyDescent="0.25">
      <c r="B14389" s="1" t="s">
        <v>37</v>
      </c>
      <c r="C14389" s="3" t="s">
        <v>54</v>
      </c>
      <c r="D14389" s="2" t="s">
        <v>48</v>
      </c>
      <c r="E14389" s="3" t="s">
        <v>42</v>
      </c>
      <c r="F14389" s="3">
        <f t="shared" ca="1" si="448"/>
        <v>1</v>
      </c>
      <c r="G14389" s="4">
        <f t="shared" ca="1" si="449"/>
        <v>154</v>
      </c>
      <c r="H14389" s="4">
        <f ca="1">+Data_TABLE[[#This Row],[Qty]]*Data_TABLE[[#This Row],[Unit Price]]</f>
        <v>154</v>
      </c>
      <c r="I14389" s="7">
        <v>42400</v>
      </c>
      <c r="J14389" s="10">
        <f>EOMONTH(Data_TABLE[[#This Row],[Date Sold]],0)</f>
        <v>42400</v>
      </c>
    </row>
    <row r="14390" spans="2:10" x14ac:dyDescent="0.25">
      <c r="B14390" s="1" t="s">
        <v>36</v>
      </c>
      <c r="C14390" s="3" t="s">
        <v>56</v>
      </c>
      <c r="D14390" s="2" t="s">
        <v>52</v>
      </c>
      <c r="E14390" s="3" t="s">
        <v>46</v>
      </c>
      <c r="F14390" s="3">
        <f t="shared" ca="1" si="448"/>
        <v>3</v>
      </c>
      <c r="G14390" s="4">
        <f t="shared" ca="1" si="449"/>
        <v>163</v>
      </c>
      <c r="H14390" s="4">
        <f ca="1">+Data_TABLE[[#This Row],[Qty]]*Data_TABLE[[#This Row],[Unit Price]]</f>
        <v>489</v>
      </c>
      <c r="I14390" s="7">
        <v>42400</v>
      </c>
      <c r="J14390" s="10">
        <f>EOMONTH(Data_TABLE[[#This Row],[Date Sold]],0)</f>
        <v>42400</v>
      </c>
    </row>
    <row r="14391" spans="2:10" x14ac:dyDescent="0.25">
      <c r="B14391" s="1" t="s">
        <v>37</v>
      </c>
      <c r="C14391" s="3" t="s">
        <v>55</v>
      </c>
      <c r="D14391" s="2" t="s">
        <v>51</v>
      </c>
      <c r="E14391" s="3" t="s">
        <v>45</v>
      </c>
      <c r="F14391" s="3">
        <f t="shared" ca="1" si="448"/>
        <v>2</v>
      </c>
      <c r="G14391" s="4">
        <f t="shared" ca="1" si="449"/>
        <v>118</v>
      </c>
      <c r="H14391" s="4">
        <f ca="1">+Data_TABLE[[#This Row],[Qty]]*Data_TABLE[[#This Row],[Unit Price]]</f>
        <v>236</v>
      </c>
      <c r="I14391" s="7">
        <v>42400</v>
      </c>
      <c r="J14391" s="10">
        <f>EOMONTH(Data_TABLE[[#This Row],[Date Sold]],0)</f>
        <v>42400</v>
      </c>
    </row>
    <row r="14392" spans="2:10" x14ac:dyDescent="0.25">
      <c r="B14392" s="1" t="s">
        <v>41</v>
      </c>
      <c r="C14392" s="3" t="s">
        <v>55</v>
      </c>
      <c r="D14392" s="2" t="s">
        <v>49</v>
      </c>
      <c r="E14392" s="3" t="s">
        <v>43</v>
      </c>
      <c r="F14392" s="3">
        <f t="shared" ca="1" si="448"/>
        <v>5</v>
      </c>
      <c r="G14392" s="4">
        <f t="shared" ca="1" si="449"/>
        <v>77</v>
      </c>
      <c r="H14392" s="4">
        <f ca="1">+Data_TABLE[[#This Row],[Qty]]*Data_TABLE[[#This Row],[Unit Price]]</f>
        <v>385</v>
      </c>
      <c r="I14392" s="7">
        <v>42400</v>
      </c>
      <c r="J14392" s="10">
        <f>EOMONTH(Data_TABLE[[#This Row],[Date Sold]],0)</f>
        <v>42400</v>
      </c>
    </row>
    <row r="14393" spans="2:10" x14ac:dyDescent="0.25">
      <c r="B14393" s="1" t="s">
        <v>41</v>
      </c>
      <c r="C14393" s="3" t="s">
        <v>55</v>
      </c>
      <c r="D14393" s="2" t="s">
        <v>49</v>
      </c>
      <c r="E14393" s="3" t="s">
        <v>43</v>
      </c>
      <c r="F14393" s="3">
        <f t="shared" ca="1" si="448"/>
        <v>4</v>
      </c>
      <c r="G14393" s="4">
        <f t="shared" ca="1" si="449"/>
        <v>105</v>
      </c>
      <c r="H14393" s="4">
        <f ca="1">+Data_TABLE[[#This Row],[Qty]]*Data_TABLE[[#This Row],[Unit Price]]</f>
        <v>420</v>
      </c>
      <c r="I14393" s="7">
        <v>42400</v>
      </c>
      <c r="J14393" s="10">
        <f>EOMONTH(Data_TABLE[[#This Row],[Date Sold]],0)</f>
        <v>42400</v>
      </c>
    </row>
    <row r="14394" spans="2:10" x14ac:dyDescent="0.25">
      <c r="B14394" s="1" t="s">
        <v>40</v>
      </c>
      <c r="C14394" s="3" t="s">
        <v>56</v>
      </c>
      <c r="D14394" s="2" t="s">
        <v>52</v>
      </c>
      <c r="E14394" s="3" t="s">
        <v>46</v>
      </c>
      <c r="F14394" s="3">
        <f t="shared" ca="1" si="448"/>
        <v>4</v>
      </c>
      <c r="G14394" s="4">
        <f t="shared" ca="1" si="449"/>
        <v>61</v>
      </c>
      <c r="H14394" s="4">
        <f ca="1">+Data_TABLE[[#This Row],[Qty]]*Data_TABLE[[#This Row],[Unit Price]]</f>
        <v>244</v>
      </c>
      <c r="I14394" s="7">
        <v>42400</v>
      </c>
      <c r="J14394" s="10">
        <f>EOMONTH(Data_TABLE[[#This Row],[Date Sold]],0)</f>
        <v>42400</v>
      </c>
    </row>
    <row r="14395" spans="2:10" x14ac:dyDescent="0.25">
      <c r="B14395" s="1" t="s">
        <v>38</v>
      </c>
      <c r="C14395" s="3" t="s">
        <v>56</v>
      </c>
      <c r="D14395" s="2" t="s">
        <v>52</v>
      </c>
      <c r="E14395" s="3" t="s">
        <v>46</v>
      </c>
      <c r="F14395" s="3">
        <f t="shared" ca="1" si="448"/>
        <v>1</v>
      </c>
      <c r="G14395" s="4">
        <f t="shared" ca="1" si="449"/>
        <v>92</v>
      </c>
      <c r="H14395" s="4">
        <f ca="1">+Data_TABLE[[#This Row],[Qty]]*Data_TABLE[[#This Row],[Unit Price]]</f>
        <v>92</v>
      </c>
      <c r="I14395" s="7">
        <v>42400</v>
      </c>
      <c r="J14395" s="10">
        <f>EOMONTH(Data_TABLE[[#This Row],[Date Sold]],0)</f>
        <v>42400</v>
      </c>
    </row>
    <row r="14396" spans="2:10" x14ac:dyDescent="0.25">
      <c r="B14396" s="1" t="s">
        <v>40</v>
      </c>
      <c r="C14396" s="3" t="s">
        <v>55</v>
      </c>
      <c r="D14396" s="2" t="s">
        <v>51</v>
      </c>
      <c r="E14396" s="3" t="s">
        <v>45</v>
      </c>
      <c r="F14396" s="3">
        <f t="shared" ca="1" si="448"/>
        <v>4</v>
      </c>
      <c r="G14396" s="4">
        <f t="shared" ca="1" si="449"/>
        <v>70</v>
      </c>
      <c r="H14396" s="4">
        <f ca="1">+Data_TABLE[[#This Row],[Qty]]*Data_TABLE[[#This Row],[Unit Price]]</f>
        <v>280</v>
      </c>
      <c r="I14396" s="7">
        <v>42400</v>
      </c>
      <c r="J14396" s="10">
        <f>EOMONTH(Data_TABLE[[#This Row],[Date Sold]],0)</f>
        <v>42400</v>
      </c>
    </row>
    <row r="14397" spans="2:10" x14ac:dyDescent="0.25">
      <c r="B14397" s="1" t="s">
        <v>38</v>
      </c>
      <c r="C14397" s="3" t="s">
        <v>56</v>
      </c>
      <c r="D14397" s="2" t="s">
        <v>52</v>
      </c>
      <c r="E14397" s="3" t="s">
        <v>46</v>
      </c>
      <c r="F14397" s="3">
        <f t="shared" ca="1" si="448"/>
        <v>5</v>
      </c>
      <c r="G14397" s="4">
        <f t="shared" ca="1" si="449"/>
        <v>197</v>
      </c>
      <c r="H14397" s="4">
        <f ca="1">+Data_TABLE[[#This Row],[Qty]]*Data_TABLE[[#This Row],[Unit Price]]</f>
        <v>985</v>
      </c>
      <c r="I14397" s="7">
        <v>42400</v>
      </c>
      <c r="J14397" s="10">
        <f>EOMONTH(Data_TABLE[[#This Row],[Date Sold]],0)</f>
        <v>42400</v>
      </c>
    </row>
    <row r="14398" spans="2:10" x14ac:dyDescent="0.25">
      <c r="B14398" s="1" t="s">
        <v>40</v>
      </c>
      <c r="C14398" s="3" t="s">
        <v>55</v>
      </c>
      <c r="D14398" s="2" t="s">
        <v>51</v>
      </c>
      <c r="E14398" s="3" t="s">
        <v>45</v>
      </c>
      <c r="F14398" s="3">
        <f t="shared" ca="1" si="448"/>
        <v>5</v>
      </c>
      <c r="G14398" s="4">
        <f t="shared" ca="1" si="449"/>
        <v>113</v>
      </c>
      <c r="H14398" s="4">
        <f ca="1">+Data_TABLE[[#This Row],[Qty]]*Data_TABLE[[#This Row],[Unit Price]]</f>
        <v>565</v>
      </c>
      <c r="I14398" s="7">
        <v>42400</v>
      </c>
      <c r="J14398" s="10">
        <f>EOMONTH(Data_TABLE[[#This Row],[Date Sold]],0)</f>
        <v>42400</v>
      </c>
    </row>
    <row r="14399" spans="2:10" x14ac:dyDescent="0.25">
      <c r="B14399" s="1" t="s">
        <v>38</v>
      </c>
      <c r="C14399" s="3" t="s">
        <v>56</v>
      </c>
      <c r="D14399" s="2" t="s">
        <v>52</v>
      </c>
      <c r="E14399" s="3" t="s">
        <v>46</v>
      </c>
      <c r="F14399" s="3">
        <f t="shared" ca="1" si="448"/>
        <v>4</v>
      </c>
      <c r="G14399" s="4">
        <f t="shared" ca="1" si="449"/>
        <v>69</v>
      </c>
      <c r="H14399" s="4">
        <f ca="1">+Data_TABLE[[#This Row],[Qty]]*Data_TABLE[[#This Row],[Unit Price]]</f>
        <v>276</v>
      </c>
      <c r="I14399" s="7">
        <v>42400</v>
      </c>
      <c r="J14399" s="10">
        <f>EOMONTH(Data_TABLE[[#This Row],[Date Sold]],0)</f>
        <v>42400</v>
      </c>
    </row>
    <row r="14400" spans="2:10" x14ac:dyDescent="0.25">
      <c r="B14400" s="1" t="s">
        <v>36</v>
      </c>
      <c r="C14400" s="3" t="s">
        <v>55</v>
      </c>
      <c r="D14400" s="2" t="s">
        <v>51</v>
      </c>
      <c r="E14400" s="3" t="s">
        <v>45</v>
      </c>
      <c r="F14400" s="3">
        <f t="shared" ca="1" si="448"/>
        <v>1</v>
      </c>
      <c r="G14400" s="4">
        <f t="shared" ca="1" si="449"/>
        <v>70</v>
      </c>
      <c r="H14400" s="4">
        <f ca="1">+Data_TABLE[[#This Row],[Qty]]*Data_TABLE[[#This Row],[Unit Price]]</f>
        <v>70</v>
      </c>
      <c r="I14400" s="7">
        <v>42400</v>
      </c>
      <c r="J14400" s="10">
        <f>EOMONTH(Data_TABLE[[#This Row],[Date Sold]],0)</f>
        <v>42400</v>
      </c>
    </row>
    <row r="14401" spans="2:10" x14ac:dyDescent="0.25">
      <c r="B14401" s="1" t="s">
        <v>37</v>
      </c>
      <c r="C14401" s="3" t="s">
        <v>54</v>
      </c>
      <c r="D14401" s="2" t="s">
        <v>48</v>
      </c>
      <c r="E14401" s="3" t="s">
        <v>42</v>
      </c>
      <c r="F14401" s="3">
        <f t="shared" ca="1" si="448"/>
        <v>4</v>
      </c>
      <c r="G14401" s="4">
        <f t="shared" ca="1" si="449"/>
        <v>193</v>
      </c>
      <c r="H14401" s="4">
        <f ca="1">+Data_TABLE[[#This Row],[Qty]]*Data_TABLE[[#This Row],[Unit Price]]</f>
        <v>772</v>
      </c>
      <c r="I14401" s="7">
        <v>42400</v>
      </c>
      <c r="J14401" s="10">
        <f>EOMONTH(Data_TABLE[[#This Row],[Date Sold]],0)</f>
        <v>42400</v>
      </c>
    </row>
    <row r="14402" spans="2:10" x14ac:dyDescent="0.25">
      <c r="B14402" s="1" t="s">
        <v>41</v>
      </c>
      <c r="C14402" s="3" t="s">
        <v>56</v>
      </c>
      <c r="D14402" s="2" t="s">
        <v>50</v>
      </c>
      <c r="E14402" s="3" t="s">
        <v>44</v>
      </c>
      <c r="F14402" s="3">
        <f t="shared" ca="1" si="448"/>
        <v>2</v>
      </c>
      <c r="G14402" s="4">
        <f t="shared" ca="1" si="449"/>
        <v>65</v>
      </c>
      <c r="H14402" s="4">
        <f ca="1">+Data_TABLE[[#This Row],[Qty]]*Data_TABLE[[#This Row],[Unit Price]]</f>
        <v>130</v>
      </c>
      <c r="I14402" s="7">
        <v>42400</v>
      </c>
      <c r="J14402" s="10">
        <f>EOMONTH(Data_TABLE[[#This Row],[Date Sold]],0)</f>
        <v>42400</v>
      </c>
    </row>
    <row r="14403" spans="2:10" x14ac:dyDescent="0.25">
      <c r="B14403" s="1" t="s">
        <v>38</v>
      </c>
      <c r="C14403" s="3" t="s">
        <v>54</v>
      </c>
      <c r="D14403" s="2" t="s">
        <v>48</v>
      </c>
      <c r="E14403" s="3" t="s">
        <v>42</v>
      </c>
      <c r="F14403" s="3">
        <f t="shared" ca="1" si="448"/>
        <v>5</v>
      </c>
      <c r="G14403" s="4">
        <f t="shared" ca="1" si="449"/>
        <v>134</v>
      </c>
      <c r="H14403" s="4">
        <f ca="1">+Data_TABLE[[#This Row],[Qty]]*Data_TABLE[[#This Row],[Unit Price]]</f>
        <v>670</v>
      </c>
      <c r="I14403" s="7">
        <v>42401</v>
      </c>
      <c r="J14403" s="10">
        <f>EOMONTH(Data_TABLE[[#This Row],[Date Sold]],0)</f>
        <v>42429</v>
      </c>
    </row>
    <row r="14404" spans="2:10" x14ac:dyDescent="0.25">
      <c r="B14404" s="1" t="s">
        <v>36</v>
      </c>
      <c r="C14404" s="3" t="s">
        <v>55</v>
      </c>
      <c r="D14404" s="2" t="s">
        <v>49</v>
      </c>
      <c r="E14404" s="3" t="s">
        <v>43</v>
      </c>
      <c r="F14404" s="3">
        <f t="shared" ca="1" si="448"/>
        <v>5</v>
      </c>
      <c r="G14404" s="4">
        <f t="shared" ca="1" si="449"/>
        <v>93</v>
      </c>
      <c r="H14404" s="4">
        <f ca="1">+Data_TABLE[[#This Row],[Qty]]*Data_TABLE[[#This Row],[Unit Price]]</f>
        <v>465</v>
      </c>
      <c r="I14404" s="7">
        <v>42401</v>
      </c>
      <c r="J14404" s="10">
        <f>EOMONTH(Data_TABLE[[#This Row],[Date Sold]],0)</f>
        <v>42429</v>
      </c>
    </row>
    <row r="14405" spans="2:10" x14ac:dyDescent="0.25">
      <c r="B14405" s="1" t="s">
        <v>40</v>
      </c>
      <c r="C14405" s="3" t="s">
        <v>55</v>
      </c>
      <c r="D14405" s="2" t="s">
        <v>51</v>
      </c>
      <c r="E14405" s="3" t="s">
        <v>45</v>
      </c>
      <c r="F14405" s="3">
        <f t="shared" ca="1" si="448"/>
        <v>2</v>
      </c>
      <c r="G14405" s="4">
        <f t="shared" ca="1" si="449"/>
        <v>90</v>
      </c>
      <c r="H14405" s="4">
        <f ca="1">+Data_TABLE[[#This Row],[Qty]]*Data_TABLE[[#This Row],[Unit Price]]</f>
        <v>180</v>
      </c>
      <c r="I14405" s="7">
        <v>42401</v>
      </c>
      <c r="J14405" s="10">
        <f>EOMONTH(Data_TABLE[[#This Row],[Date Sold]],0)</f>
        <v>42429</v>
      </c>
    </row>
    <row r="14406" spans="2:10" x14ac:dyDescent="0.25">
      <c r="B14406" s="1" t="s">
        <v>40</v>
      </c>
      <c r="C14406" s="3" t="s">
        <v>54</v>
      </c>
      <c r="D14406" s="2" t="s">
        <v>48</v>
      </c>
      <c r="E14406" s="3" t="s">
        <v>42</v>
      </c>
      <c r="F14406" s="3">
        <f t="shared" ca="1" si="448"/>
        <v>2</v>
      </c>
      <c r="G14406" s="4">
        <f t="shared" ca="1" si="449"/>
        <v>179</v>
      </c>
      <c r="H14406" s="4">
        <f ca="1">+Data_TABLE[[#This Row],[Qty]]*Data_TABLE[[#This Row],[Unit Price]]</f>
        <v>358</v>
      </c>
      <c r="I14406" s="7">
        <v>42401</v>
      </c>
      <c r="J14406" s="10">
        <f>EOMONTH(Data_TABLE[[#This Row],[Date Sold]],0)</f>
        <v>42429</v>
      </c>
    </row>
    <row r="14407" spans="2:10" x14ac:dyDescent="0.25">
      <c r="B14407" s="1" t="s">
        <v>37</v>
      </c>
      <c r="C14407" s="3" t="s">
        <v>56</v>
      </c>
      <c r="D14407" s="2" t="s">
        <v>52</v>
      </c>
      <c r="E14407" s="3" t="s">
        <v>46</v>
      </c>
      <c r="F14407" s="3">
        <f t="shared" ca="1" si="448"/>
        <v>3</v>
      </c>
      <c r="G14407" s="4">
        <f t="shared" ca="1" si="449"/>
        <v>115</v>
      </c>
      <c r="H14407" s="4">
        <f ca="1">+Data_TABLE[[#This Row],[Qty]]*Data_TABLE[[#This Row],[Unit Price]]</f>
        <v>345</v>
      </c>
      <c r="I14407" s="7">
        <v>42401</v>
      </c>
      <c r="J14407" s="10">
        <f>EOMONTH(Data_TABLE[[#This Row],[Date Sold]],0)</f>
        <v>42429</v>
      </c>
    </row>
    <row r="14408" spans="2:10" x14ac:dyDescent="0.25">
      <c r="B14408" s="1" t="s">
        <v>37</v>
      </c>
      <c r="C14408" s="3" t="s">
        <v>56</v>
      </c>
      <c r="D14408" s="2" t="s">
        <v>52</v>
      </c>
      <c r="E14408" s="3" t="s">
        <v>46</v>
      </c>
      <c r="F14408" s="3">
        <f t="shared" ca="1" si="448"/>
        <v>2</v>
      </c>
      <c r="G14408" s="4">
        <f t="shared" ca="1" si="449"/>
        <v>195</v>
      </c>
      <c r="H14408" s="4">
        <f ca="1">+Data_TABLE[[#This Row],[Qty]]*Data_TABLE[[#This Row],[Unit Price]]</f>
        <v>390</v>
      </c>
      <c r="I14408" s="7">
        <v>42401</v>
      </c>
      <c r="J14408" s="10">
        <f>EOMONTH(Data_TABLE[[#This Row],[Date Sold]],0)</f>
        <v>42429</v>
      </c>
    </row>
    <row r="14409" spans="2:10" x14ac:dyDescent="0.25">
      <c r="B14409" s="1" t="s">
        <v>41</v>
      </c>
      <c r="C14409" s="3" t="s">
        <v>56</v>
      </c>
      <c r="D14409" s="2" t="s">
        <v>50</v>
      </c>
      <c r="E14409" s="3" t="s">
        <v>44</v>
      </c>
      <c r="F14409" s="3">
        <f t="shared" ca="1" si="448"/>
        <v>1</v>
      </c>
      <c r="G14409" s="4">
        <f t="shared" ca="1" si="449"/>
        <v>78</v>
      </c>
      <c r="H14409" s="4">
        <f ca="1">+Data_TABLE[[#This Row],[Qty]]*Data_TABLE[[#This Row],[Unit Price]]</f>
        <v>78</v>
      </c>
      <c r="I14409" s="7">
        <v>42401</v>
      </c>
      <c r="J14409" s="10">
        <f>EOMONTH(Data_TABLE[[#This Row],[Date Sold]],0)</f>
        <v>42429</v>
      </c>
    </row>
    <row r="14410" spans="2:10" x14ac:dyDescent="0.25">
      <c r="B14410" s="1" t="s">
        <v>36</v>
      </c>
      <c r="C14410" s="3" t="s">
        <v>55</v>
      </c>
      <c r="D14410" s="2" t="s">
        <v>51</v>
      </c>
      <c r="E14410" s="3" t="s">
        <v>45</v>
      </c>
      <c r="F14410" s="3">
        <f t="shared" ca="1" si="448"/>
        <v>5</v>
      </c>
      <c r="G14410" s="4">
        <f t="shared" ca="1" si="449"/>
        <v>162</v>
      </c>
      <c r="H14410" s="4">
        <f ca="1">+Data_TABLE[[#This Row],[Qty]]*Data_TABLE[[#This Row],[Unit Price]]</f>
        <v>810</v>
      </c>
      <c r="I14410" s="7">
        <v>42401</v>
      </c>
      <c r="J14410" s="10">
        <f>EOMONTH(Data_TABLE[[#This Row],[Date Sold]],0)</f>
        <v>42429</v>
      </c>
    </row>
    <row r="14411" spans="2:10" x14ac:dyDescent="0.25">
      <c r="B14411" s="1" t="s">
        <v>39</v>
      </c>
      <c r="C14411" s="3" t="s">
        <v>56</v>
      </c>
      <c r="D14411" s="2" t="s">
        <v>52</v>
      </c>
      <c r="E14411" s="3" t="s">
        <v>46</v>
      </c>
      <c r="F14411" s="3">
        <f t="shared" ca="1" si="448"/>
        <v>1</v>
      </c>
      <c r="G14411" s="4">
        <f t="shared" ca="1" si="449"/>
        <v>189</v>
      </c>
      <c r="H14411" s="4">
        <f ca="1">+Data_TABLE[[#This Row],[Qty]]*Data_TABLE[[#This Row],[Unit Price]]</f>
        <v>189</v>
      </c>
      <c r="I14411" s="7">
        <v>42401</v>
      </c>
      <c r="J14411" s="10">
        <f>EOMONTH(Data_TABLE[[#This Row],[Date Sold]],0)</f>
        <v>42429</v>
      </c>
    </row>
    <row r="14412" spans="2:10" x14ac:dyDescent="0.25">
      <c r="B14412" s="1" t="s">
        <v>39</v>
      </c>
      <c r="C14412" s="3" t="s">
        <v>55</v>
      </c>
      <c r="D14412" s="2" t="s">
        <v>51</v>
      </c>
      <c r="E14412" s="3" t="s">
        <v>45</v>
      </c>
      <c r="F14412" s="3">
        <f t="shared" ca="1" si="448"/>
        <v>5</v>
      </c>
      <c r="G14412" s="4">
        <f t="shared" ca="1" si="449"/>
        <v>100</v>
      </c>
      <c r="H14412" s="4">
        <f ca="1">+Data_TABLE[[#This Row],[Qty]]*Data_TABLE[[#This Row],[Unit Price]]</f>
        <v>500</v>
      </c>
      <c r="I14412" s="7">
        <v>42401</v>
      </c>
      <c r="J14412" s="10">
        <f>EOMONTH(Data_TABLE[[#This Row],[Date Sold]],0)</f>
        <v>42429</v>
      </c>
    </row>
    <row r="14413" spans="2:10" x14ac:dyDescent="0.25">
      <c r="B14413" s="1" t="s">
        <v>41</v>
      </c>
      <c r="C14413" s="3" t="s">
        <v>56</v>
      </c>
      <c r="D14413" s="2" t="s">
        <v>52</v>
      </c>
      <c r="E14413" s="3" t="s">
        <v>46</v>
      </c>
      <c r="F14413" s="3">
        <f t="shared" ca="1" si="448"/>
        <v>3</v>
      </c>
      <c r="G14413" s="4">
        <f t="shared" ca="1" si="449"/>
        <v>143</v>
      </c>
      <c r="H14413" s="4">
        <f ca="1">+Data_TABLE[[#This Row],[Qty]]*Data_TABLE[[#This Row],[Unit Price]]</f>
        <v>429</v>
      </c>
      <c r="I14413" s="7">
        <v>42401</v>
      </c>
      <c r="J14413" s="10">
        <f>EOMONTH(Data_TABLE[[#This Row],[Date Sold]],0)</f>
        <v>42429</v>
      </c>
    </row>
    <row r="14414" spans="2:10" x14ac:dyDescent="0.25">
      <c r="B14414" s="1" t="s">
        <v>41</v>
      </c>
      <c r="C14414" s="3" t="s">
        <v>55</v>
      </c>
      <c r="D14414" s="2" t="s">
        <v>49</v>
      </c>
      <c r="E14414" s="3" t="s">
        <v>43</v>
      </c>
      <c r="F14414" s="3">
        <f t="shared" ca="1" si="448"/>
        <v>5</v>
      </c>
      <c r="G14414" s="4">
        <f t="shared" ca="1" si="449"/>
        <v>180</v>
      </c>
      <c r="H14414" s="4">
        <f ca="1">+Data_TABLE[[#This Row],[Qty]]*Data_TABLE[[#This Row],[Unit Price]]</f>
        <v>900</v>
      </c>
      <c r="I14414" s="7">
        <v>42401</v>
      </c>
      <c r="J14414" s="10">
        <f>EOMONTH(Data_TABLE[[#This Row],[Date Sold]],0)</f>
        <v>42429</v>
      </c>
    </row>
    <row r="14415" spans="2:10" x14ac:dyDescent="0.25">
      <c r="B14415" s="1" t="s">
        <v>38</v>
      </c>
      <c r="C14415" s="3" t="s">
        <v>56</v>
      </c>
      <c r="D14415" s="2" t="s">
        <v>52</v>
      </c>
      <c r="E14415" s="3" t="s">
        <v>46</v>
      </c>
      <c r="F14415" s="3">
        <f t="shared" ca="1" si="448"/>
        <v>2</v>
      </c>
      <c r="G14415" s="4">
        <f t="shared" ca="1" si="449"/>
        <v>197</v>
      </c>
      <c r="H14415" s="4">
        <f ca="1">+Data_TABLE[[#This Row],[Qty]]*Data_TABLE[[#This Row],[Unit Price]]</f>
        <v>394</v>
      </c>
      <c r="I14415" s="7">
        <v>42401</v>
      </c>
      <c r="J14415" s="10">
        <f>EOMONTH(Data_TABLE[[#This Row],[Date Sold]],0)</f>
        <v>42429</v>
      </c>
    </row>
    <row r="14416" spans="2:10" x14ac:dyDescent="0.25">
      <c r="B14416" s="1" t="s">
        <v>38</v>
      </c>
      <c r="C14416" s="3" t="s">
        <v>56</v>
      </c>
      <c r="D14416" s="2" t="s">
        <v>52</v>
      </c>
      <c r="E14416" s="3" t="s">
        <v>46</v>
      </c>
      <c r="F14416" s="3">
        <f t="shared" ca="1" si="448"/>
        <v>3</v>
      </c>
      <c r="G14416" s="4">
        <f t="shared" ca="1" si="449"/>
        <v>111</v>
      </c>
      <c r="H14416" s="4">
        <f ca="1">+Data_TABLE[[#This Row],[Qty]]*Data_TABLE[[#This Row],[Unit Price]]</f>
        <v>333</v>
      </c>
      <c r="I14416" s="7">
        <v>42401</v>
      </c>
      <c r="J14416" s="10">
        <f>EOMONTH(Data_TABLE[[#This Row],[Date Sold]],0)</f>
        <v>42429</v>
      </c>
    </row>
    <row r="14417" spans="2:10" x14ac:dyDescent="0.25">
      <c r="B14417" s="1" t="s">
        <v>41</v>
      </c>
      <c r="C14417" s="3" t="s">
        <v>56</v>
      </c>
      <c r="D14417" s="2" t="s">
        <v>52</v>
      </c>
      <c r="E14417" s="3" t="s">
        <v>46</v>
      </c>
      <c r="F14417" s="3">
        <f t="shared" ca="1" si="448"/>
        <v>5</v>
      </c>
      <c r="G14417" s="4">
        <f t="shared" ca="1" si="449"/>
        <v>111</v>
      </c>
      <c r="H14417" s="4">
        <f ca="1">+Data_TABLE[[#This Row],[Qty]]*Data_TABLE[[#This Row],[Unit Price]]</f>
        <v>555</v>
      </c>
      <c r="I14417" s="7">
        <v>42401</v>
      </c>
      <c r="J14417" s="10">
        <f>EOMONTH(Data_TABLE[[#This Row],[Date Sold]],0)</f>
        <v>42429</v>
      </c>
    </row>
    <row r="14418" spans="2:10" x14ac:dyDescent="0.25">
      <c r="B14418" s="1" t="s">
        <v>38</v>
      </c>
      <c r="C14418" s="3" t="s">
        <v>56</v>
      </c>
      <c r="D14418" s="2" t="s">
        <v>52</v>
      </c>
      <c r="E14418" s="3" t="s">
        <v>46</v>
      </c>
      <c r="F14418" s="3">
        <f t="shared" ca="1" si="448"/>
        <v>4</v>
      </c>
      <c r="G14418" s="4">
        <f t="shared" ca="1" si="449"/>
        <v>178</v>
      </c>
      <c r="H14418" s="4">
        <f ca="1">+Data_TABLE[[#This Row],[Qty]]*Data_TABLE[[#This Row],[Unit Price]]</f>
        <v>712</v>
      </c>
      <c r="I14418" s="7">
        <v>42401</v>
      </c>
      <c r="J14418" s="10">
        <f>EOMONTH(Data_TABLE[[#This Row],[Date Sold]],0)</f>
        <v>42429</v>
      </c>
    </row>
    <row r="14419" spans="2:10" x14ac:dyDescent="0.25">
      <c r="B14419" s="1" t="s">
        <v>38</v>
      </c>
      <c r="C14419" s="3" t="s">
        <v>56</v>
      </c>
      <c r="D14419" s="2" t="s">
        <v>50</v>
      </c>
      <c r="E14419" s="3" t="s">
        <v>44</v>
      </c>
      <c r="F14419" s="3">
        <f t="shared" ca="1" si="448"/>
        <v>3</v>
      </c>
      <c r="G14419" s="4">
        <f t="shared" ca="1" si="449"/>
        <v>173</v>
      </c>
      <c r="H14419" s="4">
        <f ca="1">+Data_TABLE[[#This Row],[Qty]]*Data_TABLE[[#This Row],[Unit Price]]</f>
        <v>519</v>
      </c>
      <c r="I14419" s="7">
        <v>42401</v>
      </c>
      <c r="J14419" s="10">
        <f>EOMONTH(Data_TABLE[[#This Row],[Date Sold]],0)</f>
        <v>42429</v>
      </c>
    </row>
    <row r="14420" spans="2:10" x14ac:dyDescent="0.25">
      <c r="B14420" s="1" t="s">
        <v>41</v>
      </c>
      <c r="C14420" s="3" t="s">
        <v>56</v>
      </c>
      <c r="D14420" s="2" t="s">
        <v>52</v>
      </c>
      <c r="E14420" s="3" t="s">
        <v>46</v>
      </c>
      <c r="F14420" s="3">
        <f t="shared" ca="1" si="448"/>
        <v>3</v>
      </c>
      <c r="G14420" s="4">
        <f t="shared" ca="1" si="449"/>
        <v>172</v>
      </c>
      <c r="H14420" s="4">
        <f ca="1">+Data_TABLE[[#This Row],[Qty]]*Data_TABLE[[#This Row],[Unit Price]]</f>
        <v>516</v>
      </c>
      <c r="I14420" s="7">
        <v>42401</v>
      </c>
      <c r="J14420" s="10">
        <f>EOMONTH(Data_TABLE[[#This Row],[Date Sold]],0)</f>
        <v>42429</v>
      </c>
    </row>
    <row r="14421" spans="2:10" x14ac:dyDescent="0.25">
      <c r="B14421" s="1" t="s">
        <v>37</v>
      </c>
      <c r="C14421" s="3" t="s">
        <v>55</v>
      </c>
      <c r="D14421" s="2" t="s">
        <v>49</v>
      </c>
      <c r="E14421" s="3" t="s">
        <v>43</v>
      </c>
      <c r="F14421" s="3">
        <f t="shared" ca="1" si="448"/>
        <v>1</v>
      </c>
      <c r="G14421" s="4">
        <f t="shared" ca="1" si="449"/>
        <v>161</v>
      </c>
      <c r="H14421" s="4">
        <f ca="1">+Data_TABLE[[#This Row],[Qty]]*Data_TABLE[[#This Row],[Unit Price]]</f>
        <v>161</v>
      </c>
      <c r="I14421" s="7">
        <v>42401</v>
      </c>
      <c r="J14421" s="10">
        <f>EOMONTH(Data_TABLE[[#This Row],[Date Sold]],0)</f>
        <v>42429</v>
      </c>
    </row>
    <row r="14422" spans="2:10" x14ac:dyDescent="0.25">
      <c r="B14422" s="1" t="s">
        <v>40</v>
      </c>
      <c r="C14422" s="3" t="s">
        <v>54</v>
      </c>
      <c r="D14422" s="2" t="s">
        <v>48</v>
      </c>
      <c r="E14422" s="3" t="s">
        <v>42</v>
      </c>
      <c r="F14422" s="3">
        <f t="shared" ca="1" si="448"/>
        <v>2</v>
      </c>
      <c r="G14422" s="4">
        <f t="shared" ca="1" si="449"/>
        <v>178</v>
      </c>
      <c r="H14422" s="4">
        <f ca="1">+Data_TABLE[[#This Row],[Qty]]*Data_TABLE[[#This Row],[Unit Price]]</f>
        <v>356</v>
      </c>
      <c r="I14422" s="7">
        <v>42401</v>
      </c>
      <c r="J14422" s="10">
        <f>EOMONTH(Data_TABLE[[#This Row],[Date Sold]],0)</f>
        <v>42429</v>
      </c>
    </row>
    <row r="14423" spans="2:10" x14ac:dyDescent="0.25">
      <c r="B14423" s="1" t="s">
        <v>36</v>
      </c>
      <c r="C14423" s="3" t="s">
        <v>55</v>
      </c>
      <c r="D14423" s="2" t="s">
        <v>49</v>
      </c>
      <c r="E14423" s="3" t="s">
        <v>43</v>
      </c>
      <c r="F14423" s="3">
        <f t="shared" ca="1" si="448"/>
        <v>3</v>
      </c>
      <c r="G14423" s="4">
        <f t="shared" ca="1" si="449"/>
        <v>86</v>
      </c>
      <c r="H14423" s="4">
        <f ca="1">+Data_TABLE[[#This Row],[Qty]]*Data_TABLE[[#This Row],[Unit Price]]</f>
        <v>258</v>
      </c>
      <c r="I14423" s="7">
        <v>42401</v>
      </c>
      <c r="J14423" s="10">
        <f>EOMONTH(Data_TABLE[[#This Row],[Date Sold]],0)</f>
        <v>42429</v>
      </c>
    </row>
    <row r="14424" spans="2:10" x14ac:dyDescent="0.25">
      <c r="B14424" s="1" t="s">
        <v>40</v>
      </c>
      <c r="C14424" s="3" t="s">
        <v>54</v>
      </c>
      <c r="D14424" s="2" t="s">
        <v>48</v>
      </c>
      <c r="E14424" s="3" t="s">
        <v>42</v>
      </c>
      <c r="F14424" s="3">
        <f t="shared" ca="1" si="448"/>
        <v>2</v>
      </c>
      <c r="G14424" s="4">
        <f t="shared" ca="1" si="449"/>
        <v>127</v>
      </c>
      <c r="H14424" s="4">
        <f ca="1">+Data_TABLE[[#This Row],[Qty]]*Data_TABLE[[#This Row],[Unit Price]]</f>
        <v>254</v>
      </c>
      <c r="I14424" s="7">
        <v>42401</v>
      </c>
      <c r="J14424" s="10">
        <f>EOMONTH(Data_TABLE[[#This Row],[Date Sold]],0)</f>
        <v>42429</v>
      </c>
    </row>
    <row r="14425" spans="2:10" x14ac:dyDescent="0.25">
      <c r="B14425" s="1" t="s">
        <v>41</v>
      </c>
      <c r="C14425" s="3" t="s">
        <v>56</v>
      </c>
      <c r="D14425" s="2" t="s">
        <v>52</v>
      </c>
      <c r="E14425" s="3" t="s">
        <v>46</v>
      </c>
      <c r="F14425" s="3">
        <f t="shared" ca="1" si="448"/>
        <v>5</v>
      </c>
      <c r="G14425" s="4">
        <f t="shared" ca="1" si="449"/>
        <v>184</v>
      </c>
      <c r="H14425" s="4">
        <f ca="1">+Data_TABLE[[#This Row],[Qty]]*Data_TABLE[[#This Row],[Unit Price]]</f>
        <v>920</v>
      </c>
      <c r="I14425" s="7">
        <v>42401</v>
      </c>
      <c r="J14425" s="10">
        <f>EOMONTH(Data_TABLE[[#This Row],[Date Sold]],0)</f>
        <v>42429</v>
      </c>
    </row>
    <row r="14426" spans="2:10" x14ac:dyDescent="0.25">
      <c r="B14426" s="1" t="s">
        <v>38</v>
      </c>
      <c r="C14426" s="3" t="s">
        <v>55</v>
      </c>
      <c r="D14426" s="2" t="s">
        <v>49</v>
      </c>
      <c r="E14426" s="3" t="s">
        <v>43</v>
      </c>
      <c r="F14426" s="3">
        <f t="shared" ca="1" si="448"/>
        <v>4</v>
      </c>
      <c r="G14426" s="4">
        <f t="shared" ca="1" si="449"/>
        <v>144</v>
      </c>
      <c r="H14426" s="4">
        <f ca="1">+Data_TABLE[[#This Row],[Qty]]*Data_TABLE[[#This Row],[Unit Price]]</f>
        <v>576</v>
      </c>
      <c r="I14426" s="7">
        <v>42401</v>
      </c>
      <c r="J14426" s="10">
        <f>EOMONTH(Data_TABLE[[#This Row],[Date Sold]],0)</f>
        <v>42429</v>
      </c>
    </row>
    <row r="14427" spans="2:10" x14ac:dyDescent="0.25">
      <c r="B14427" s="1" t="s">
        <v>40</v>
      </c>
      <c r="C14427" s="3" t="s">
        <v>55</v>
      </c>
      <c r="D14427" s="2" t="s">
        <v>51</v>
      </c>
      <c r="E14427" s="3" t="s">
        <v>45</v>
      </c>
      <c r="F14427" s="3">
        <f t="shared" ca="1" si="448"/>
        <v>5</v>
      </c>
      <c r="G14427" s="4">
        <f t="shared" ca="1" si="449"/>
        <v>69</v>
      </c>
      <c r="H14427" s="4">
        <f ca="1">+Data_TABLE[[#This Row],[Qty]]*Data_TABLE[[#This Row],[Unit Price]]</f>
        <v>345</v>
      </c>
      <c r="I14427" s="7">
        <v>42401</v>
      </c>
      <c r="J14427" s="10">
        <f>EOMONTH(Data_TABLE[[#This Row],[Date Sold]],0)</f>
        <v>42429</v>
      </c>
    </row>
    <row r="14428" spans="2:10" x14ac:dyDescent="0.25">
      <c r="B14428" s="1" t="s">
        <v>39</v>
      </c>
      <c r="C14428" s="3" t="s">
        <v>55</v>
      </c>
      <c r="D14428" s="2" t="s">
        <v>49</v>
      </c>
      <c r="E14428" s="3" t="s">
        <v>43</v>
      </c>
      <c r="F14428" s="3">
        <f t="shared" ca="1" si="448"/>
        <v>5</v>
      </c>
      <c r="G14428" s="4">
        <f t="shared" ca="1" si="449"/>
        <v>63</v>
      </c>
      <c r="H14428" s="4">
        <f ca="1">+Data_TABLE[[#This Row],[Qty]]*Data_TABLE[[#This Row],[Unit Price]]</f>
        <v>315</v>
      </c>
      <c r="I14428" s="7">
        <v>42401</v>
      </c>
      <c r="J14428" s="10">
        <f>EOMONTH(Data_TABLE[[#This Row],[Date Sold]],0)</f>
        <v>42429</v>
      </c>
    </row>
    <row r="14429" spans="2:10" x14ac:dyDescent="0.25">
      <c r="B14429" s="1" t="s">
        <v>39</v>
      </c>
      <c r="C14429" s="3" t="s">
        <v>56</v>
      </c>
      <c r="D14429" s="2" t="s">
        <v>52</v>
      </c>
      <c r="E14429" s="3" t="s">
        <v>46</v>
      </c>
      <c r="F14429" s="3">
        <f t="shared" ca="1" si="448"/>
        <v>5</v>
      </c>
      <c r="G14429" s="4">
        <f t="shared" ca="1" si="449"/>
        <v>144</v>
      </c>
      <c r="H14429" s="4">
        <f ca="1">+Data_TABLE[[#This Row],[Qty]]*Data_TABLE[[#This Row],[Unit Price]]</f>
        <v>720</v>
      </c>
      <c r="I14429" s="7">
        <v>42401</v>
      </c>
      <c r="J14429" s="10">
        <f>EOMONTH(Data_TABLE[[#This Row],[Date Sold]],0)</f>
        <v>42429</v>
      </c>
    </row>
    <row r="14430" spans="2:10" x14ac:dyDescent="0.25">
      <c r="B14430" s="1" t="s">
        <v>38</v>
      </c>
      <c r="C14430" s="3" t="s">
        <v>56</v>
      </c>
      <c r="D14430" s="2" t="s">
        <v>50</v>
      </c>
      <c r="E14430" s="3" t="s">
        <v>44</v>
      </c>
      <c r="F14430" s="3">
        <f t="shared" ca="1" si="448"/>
        <v>4</v>
      </c>
      <c r="G14430" s="4">
        <f t="shared" ca="1" si="449"/>
        <v>131</v>
      </c>
      <c r="H14430" s="4">
        <f ca="1">+Data_TABLE[[#This Row],[Qty]]*Data_TABLE[[#This Row],[Unit Price]]</f>
        <v>524</v>
      </c>
      <c r="I14430" s="7">
        <v>42401</v>
      </c>
      <c r="J14430" s="10">
        <f>EOMONTH(Data_TABLE[[#This Row],[Date Sold]],0)</f>
        <v>42429</v>
      </c>
    </row>
    <row r="14431" spans="2:10" x14ac:dyDescent="0.25">
      <c r="B14431" s="1" t="s">
        <v>41</v>
      </c>
      <c r="C14431" s="3" t="s">
        <v>54</v>
      </c>
      <c r="D14431" s="2" t="s">
        <v>48</v>
      </c>
      <c r="E14431" s="3" t="s">
        <v>42</v>
      </c>
      <c r="F14431" s="3">
        <f t="shared" ca="1" si="448"/>
        <v>2</v>
      </c>
      <c r="G14431" s="4">
        <f t="shared" ca="1" si="449"/>
        <v>147</v>
      </c>
      <c r="H14431" s="4">
        <f ca="1">+Data_TABLE[[#This Row],[Qty]]*Data_TABLE[[#This Row],[Unit Price]]</f>
        <v>294</v>
      </c>
      <c r="I14431" s="7">
        <v>42401</v>
      </c>
      <c r="J14431" s="10">
        <f>EOMONTH(Data_TABLE[[#This Row],[Date Sold]],0)</f>
        <v>42429</v>
      </c>
    </row>
    <row r="14432" spans="2:10" x14ac:dyDescent="0.25">
      <c r="B14432" s="1" t="s">
        <v>39</v>
      </c>
      <c r="C14432" s="3" t="s">
        <v>55</v>
      </c>
      <c r="D14432" s="2" t="s">
        <v>51</v>
      </c>
      <c r="E14432" s="3" t="s">
        <v>45</v>
      </c>
      <c r="F14432" s="3">
        <f t="shared" ca="1" si="448"/>
        <v>4</v>
      </c>
      <c r="G14432" s="4">
        <f t="shared" ca="1" si="449"/>
        <v>91</v>
      </c>
      <c r="H14432" s="4">
        <f ca="1">+Data_TABLE[[#This Row],[Qty]]*Data_TABLE[[#This Row],[Unit Price]]</f>
        <v>364</v>
      </c>
      <c r="I14432" s="7">
        <v>42401</v>
      </c>
      <c r="J14432" s="10">
        <f>EOMONTH(Data_TABLE[[#This Row],[Date Sold]],0)</f>
        <v>42429</v>
      </c>
    </row>
    <row r="14433" spans="2:10" x14ac:dyDescent="0.25">
      <c r="B14433" s="1" t="s">
        <v>38</v>
      </c>
      <c r="C14433" s="3" t="s">
        <v>55</v>
      </c>
      <c r="D14433" s="2" t="s">
        <v>49</v>
      </c>
      <c r="E14433" s="3" t="s">
        <v>43</v>
      </c>
      <c r="F14433" s="3">
        <f t="shared" ca="1" si="448"/>
        <v>1</v>
      </c>
      <c r="G14433" s="4">
        <f t="shared" ca="1" si="449"/>
        <v>116</v>
      </c>
      <c r="H14433" s="4">
        <f ca="1">+Data_TABLE[[#This Row],[Qty]]*Data_TABLE[[#This Row],[Unit Price]]</f>
        <v>116</v>
      </c>
      <c r="I14433" s="7">
        <v>42401</v>
      </c>
      <c r="J14433" s="10">
        <f>EOMONTH(Data_TABLE[[#This Row],[Date Sold]],0)</f>
        <v>42429</v>
      </c>
    </row>
    <row r="14434" spans="2:10" x14ac:dyDescent="0.25">
      <c r="B14434" s="1" t="s">
        <v>40</v>
      </c>
      <c r="C14434" s="3" t="s">
        <v>55</v>
      </c>
      <c r="D14434" s="2" t="s">
        <v>51</v>
      </c>
      <c r="E14434" s="3" t="s">
        <v>45</v>
      </c>
      <c r="F14434" s="3">
        <f t="shared" ca="1" si="448"/>
        <v>4</v>
      </c>
      <c r="G14434" s="4">
        <f t="shared" ca="1" si="449"/>
        <v>104</v>
      </c>
      <c r="H14434" s="4">
        <f ca="1">+Data_TABLE[[#This Row],[Qty]]*Data_TABLE[[#This Row],[Unit Price]]</f>
        <v>416</v>
      </c>
      <c r="I14434" s="7">
        <v>42401</v>
      </c>
      <c r="J14434" s="10">
        <f>EOMONTH(Data_TABLE[[#This Row],[Date Sold]],0)</f>
        <v>42429</v>
      </c>
    </row>
    <row r="14435" spans="2:10" x14ac:dyDescent="0.25">
      <c r="B14435" s="1" t="s">
        <v>36</v>
      </c>
      <c r="C14435" s="3" t="s">
        <v>55</v>
      </c>
      <c r="D14435" s="2" t="s">
        <v>49</v>
      </c>
      <c r="E14435" s="3" t="s">
        <v>43</v>
      </c>
      <c r="F14435" s="3">
        <f t="shared" ca="1" si="448"/>
        <v>1</v>
      </c>
      <c r="G14435" s="4">
        <f t="shared" ca="1" si="449"/>
        <v>77</v>
      </c>
      <c r="H14435" s="4">
        <f ca="1">+Data_TABLE[[#This Row],[Qty]]*Data_TABLE[[#This Row],[Unit Price]]</f>
        <v>77</v>
      </c>
      <c r="I14435" s="7">
        <v>42401</v>
      </c>
      <c r="J14435" s="10">
        <f>EOMONTH(Data_TABLE[[#This Row],[Date Sold]],0)</f>
        <v>42429</v>
      </c>
    </row>
    <row r="14436" spans="2:10" x14ac:dyDescent="0.25">
      <c r="B14436" s="1" t="s">
        <v>40</v>
      </c>
      <c r="C14436" s="3" t="s">
        <v>54</v>
      </c>
      <c r="D14436" s="2" t="s">
        <v>48</v>
      </c>
      <c r="E14436" s="3" t="s">
        <v>42</v>
      </c>
      <c r="F14436" s="3">
        <f t="shared" ca="1" si="448"/>
        <v>4</v>
      </c>
      <c r="G14436" s="4">
        <f t="shared" ca="1" si="449"/>
        <v>180</v>
      </c>
      <c r="H14436" s="4">
        <f ca="1">+Data_TABLE[[#This Row],[Qty]]*Data_TABLE[[#This Row],[Unit Price]]</f>
        <v>720</v>
      </c>
      <c r="I14436" s="7">
        <v>42401</v>
      </c>
      <c r="J14436" s="10">
        <f>EOMONTH(Data_TABLE[[#This Row],[Date Sold]],0)</f>
        <v>42429</v>
      </c>
    </row>
    <row r="14437" spans="2:10" x14ac:dyDescent="0.25">
      <c r="B14437" s="1" t="s">
        <v>38</v>
      </c>
      <c r="C14437" s="3" t="s">
        <v>55</v>
      </c>
      <c r="D14437" s="2" t="s">
        <v>49</v>
      </c>
      <c r="E14437" s="3" t="s">
        <v>43</v>
      </c>
      <c r="F14437" s="3">
        <f t="shared" ca="1" si="448"/>
        <v>4</v>
      </c>
      <c r="G14437" s="4">
        <f t="shared" ca="1" si="449"/>
        <v>105</v>
      </c>
      <c r="H14437" s="4">
        <f ca="1">+Data_TABLE[[#This Row],[Qty]]*Data_TABLE[[#This Row],[Unit Price]]</f>
        <v>420</v>
      </c>
      <c r="I14437" s="7">
        <v>42401</v>
      </c>
      <c r="J14437" s="10">
        <f>EOMONTH(Data_TABLE[[#This Row],[Date Sold]],0)</f>
        <v>42429</v>
      </c>
    </row>
    <row r="14438" spans="2:10" x14ac:dyDescent="0.25">
      <c r="B14438" s="1" t="s">
        <v>36</v>
      </c>
      <c r="C14438" s="3" t="s">
        <v>56</v>
      </c>
      <c r="D14438" s="2" t="s">
        <v>50</v>
      </c>
      <c r="E14438" s="3" t="s">
        <v>44</v>
      </c>
      <c r="F14438" s="3">
        <f t="shared" ca="1" si="448"/>
        <v>2</v>
      </c>
      <c r="G14438" s="4">
        <f t="shared" ca="1" si="449"/>
        <v>68</v>
      </c>
      <c r="H14438" s="4">
        <f ca="1">+Data_TABLE[[#This Row],[Qty]]*Data_TABLE[[#This Row],[Unit Price]]</f>
        <v>136</v>
      </c>
      <c r="I14438" s="7">
        <v>42401</v>
      </c>
      <c r="J14438" s="10">
        <f>EOMONTH(Data_TABLE[[#This Row],[Date Sold]],0)</f>
        <v>42429</v>
      </c>
    </row>
    <row r="14439" spans="2:10" x14ac:dyDescent="0.25">
      <c r="B14439" s="1" t="s">
        <v>40</v>
      </c>
      <c r="C14439" s="3" t="s">
        <v>55</v>
      </c>
      <c r="D14439" s="2" t="s">
        <v>49</v>
      </c>
      <c r="E14439" s="3" t="s">
        <v>43</v>
      </c>
      <c r="F14439" s="3">
        <f t="shared" ca="1" si="448"/>
        <v>2</v>
      </c>
      <c r="G14439" s="4">
        <f t="shared" ca="1" si="449"/>
        <v>189</v>
      </c>
      <c r="H14439" s="4">
        <f ca="1">+Data_TABLE[[#This Row],[Qty]]*Data_TABLE[[#This Row],[Unit Price]]</f>
        <v>378</v>
      </c>
      <c r="I14439" s="7">
        <v>42401</v>
      </c>
      <c r="J14439" s="10">
        <f>EOMONTH(Data_TABLE[[#This Row],[Date Sold]],0)</f>
        <v>42429</v>
      </c>
    </row>
    <row r="14440" spans="2:10" x14ac:dyDescent="0.25">
      <c r="B14440" s="1" t="s">
        <v>40</v>
      </c>
      <c r="C14440" s="3" t="s">
        <v>55</v>
      </c>
      <c r="D14440" s="2" t="s">
        <v>49</v>
      </c>
      <c r="E14440" s="3" t="s">
        <v>43</v>
      </c>
      <c r="F14440" s="3">
        <f t="shared" ca="1" si="448"/>
        <v>2</v>
      </c>
      <c r="G14440" s="4">
        <f t="shared" ca="1" si="449"/>
        <v>158</v>
      </c>
      <c r="H14440" s="4">
        <f ca="1">+Data_TABLE[[#This Row],[Qty]]*Data_TABLE[[#This Row],[Unit Price]]</f>
        <v>316</v>
      </c>
      <c r="I14440" s="7">
        <v>42401</v>
      </c>
      <c r="J14440" s="10">
        <f>EOMONTH(Data_TABLE[[#This Row],[Date Sold]],0)</f>
        <v>42429</v>
      </c>
    </row>
    <row r="14441" spans="2:10" x14ac:dyDescent="0.25">
      <c r="B14441" s="1" t="s">
        <v>39</v>
      </c>
      <c r="C14441" s="3" t="s">
        <v>55</v>
      </c>
      <c r="D14441" s="2" t="s">
        <v>51</v>
      </c>
      <c r="E14441" s="3" t="s">
        <v>45</v>
      </c>
      <c r="F14441" s="3">
        <f t="shared" ca="1" si="448"/>
        <v>1</v>
      </c>
      <c r="G14441" s="4">
        <f t="shared" ca="1" si="449"/>
        <v>192</v>
      </c>
      <c r="H14441" s="4">
        <f ca="1">+Data_TABLE[[#This Row],[Qty]]*Data_TABLE[[#This Row],[Unit Price]]</f>
        <v>192</v>
      </c>
      <c r="I14441" s="7">
        <v>42401</v>
      </c>
      <c r="J14441" s="10">
        <f>EOMONTH(Data_TABLE[[#This Row],[Date Sold]],0)</f>
        <v>42429</v>
      </c>
    </row>
    <row r="14442" spans="2:10" x14ac:dyDescent="0.25">
      <c r="B14442" s="1" t="s">
        <v>37</v>
      </c>
      <c r="C14442" s="3" t="s">
        <v>55</v>
      </c>
      <c r="D14442" s="2" t="s">
        <v>51</v>
      </c>
      <c r="E14442" s="3" t="s">
        <v>45</v>
      </c>
      <c r="F14442" s="3">
        <f t="shared" ca="1" si="448"/>
        <v>5</v>
      </c>
      <c r="G14442" s="4">
        <f t="shared" ca="1" si="449"/>
        <v>170</v>
      </c>
      <c r="H14442" s="4">
        <f ca="1">+Data_TABLE[[#This Row],[Qty]]*Data_TABLE[[#This Row],[Unit Price]]</f>
        <v>850</v>
      </c>
      <c r="I14442" s="7">
        <v>42401</v>
      </c>
      <c r="J14442" s="10">
        <f>EOMONTH(Data_TABLE[[#This Row],[Date Sold]],0)</f>
        <v>42429</v>
      </c>
    </row>
    <row r="14443" spans="2:10" x14ac:dyDescent="0.25">
      <c r="B14443" s="1" t="s">
        <v>36</v>
      </c>
      <c r="C14443" s="3" t="s">
        <v>55</v>
      </c>
      <c r="D14443" s="2" t="s">
        <v>51</v>
      </c>
      <c r="E14443" s="3" t="s">
        <v>45</v>
      </c>
      <c r="F14443" s="3">
        <f t="shared" ca="1" si="448"/>
        <v>4</v>
      </c>
      <c r="G14443" s="4">
        <f t="shared" ca="1" si="449"/>
        <v>133</v>
      </c>
      <c r="H14443" s="4">
        <f ca="1">+Data_TABLE[[#This Row],[Qty]]*Data_TABLE[[#This Row],[Unit Price]]</f>
        <v>532</v>
      </c>
      <c r="I14443" s="7">
        <v>42401</v>
      </c>
      <c r="J14443" s="10">
        <f>EOMONTH(Data_TABLE[[#This Row],[Date Sold]],0)</f>
        <v>42429</v>
      </c>
    </row>
    <row r="14444" spans="2:10" x14ac:dyDescent="0.25">
      <c r="B14444" s="1" t="s">
        <v>40</v>
      </c>
      <c r="C14444" s="3" t="s">
        <v>54</v>
      </c>
      <c r="D14444" s="2" t="s">
        <v>48</v>
      </c>
      <c r="E14444" s="3" t="s">
        <v>42</v>
      </c>
      <c r="F14444" s="3">
        <f t="shared" ca="1" si="448"/>
        <v>5</v>
      </c>
      <c r="G14444" s="4">
        <f t="shared" ca="1" si="449"/>
        <v>61</v>
      </c>
      <c r="H14444" s="4">
        <f ca="1">+Data_TABLE[[#This Row],[Qty]]*Data_TABLE[[#This Row],[Unit Price]]</f>
        <v>305</v>
      </c>
      <c r="I14444" s="7">
        <v>42401</v>
      </c>
      <c r="J14444" s="10">
        <f>EOMONTH(Data_TABLE[[#This Row],[Date Sold]],0)</f>
        <v>42429</v>
      </c>
    </row>
    <row r="14445" spans="2:10" x14ac:dyDescent="0.25">
      <c r="B14445" s="1" t="s">
        <v>39</v>
      </c>
      <c r="C14445" s="3" t="s">
        <v>56</v>
      </c>
      <c r="D14445" s="2" t="s">
        <v>50</v>
      </c>
      <c r="E14445" s="3" t="s">
        <v>44</v>
      </c>
      <c r="F14445" s="3">
        <f t="shared" ca="1" si="448"/>
        <v>1</v>
      </c>
      <c r="G14445" s="4">
        <f t="shared" ca="1" si="449"/>
        <v>163</v>
      </c>
      <c r="H14445" s="4">
        <f ca="1">+Data_TABLE[[#This Row],[Qty]]*Data_TABLE[[#This Row],[Unit Price]]</f>
        <v>163</v>
      </c>
      <c r="I14445" s="7">
        <v>42401</v>
      </c>
      <c r="J14445" s="10">
        <f>EOMONTH(Data_TABLE[[#This Row],[Date Sold]],0)</f>
        <v>42429</v>
      </c>
    </row>
    <row r="14446" spans="2:10" x14ac:dyDescent="0.25">
      <c r="B14446" s="1" t="s">
        <v>41</v>
      </c>
      <c r="C14446" s="3" t="s">
        <v>56</v>
      </c>
      <c r="D14446" s="2" t="s">
        <v>50</v>
      </c>
      <c r="E14446" s="3" t="s">
        <v>44</v>
      </c>
      <c r="F14446" s="3">
        <f t="shared" ca="1" si="448"/>
        <v>4</v>
      </c>
      <c r="G14446" s="4">
        <f t="shared" ca="1" si="449"/>
        <v>140</v>
      </c>
      <c r="H14446" s="4">
        <f ca="1">+Data_TABLE[[#This Row],[Qty]]*Data_TABLE[[#This Row],[Unit Price]]</f>
        <v>560</v>
      </c>
      <c r="I14446" s="7">
        <v>42401</v>
      </c>
      <c r="J14446" s="10">
        <f>EOMONTH(Data_TABLE[[#This Row],[Date Sold]],0)</f>
        <v>42429</v>
      </c>
    </row>
    <row r="14447" spans="2:10" x14ac:dyDescent="0.25">
      <c r="B14447" s="1" t="s">
        <v>37</v>
      </c>
      <c r="C14447" s="3" t="s">
        <v>56</v>
      </c>
      <c r="D14447" s="2" t="s">
        <v>52</v>
      </c>
      <c r="E14447" s="3" t="s">
        <v>46</v>
      </c>
      <c r="F14447" s="3">
        <f t="shared" ca="1" si="448"/>
        <v>1</v>
      </c>
      <c r="G14447" s="4">
        <f t="shared" ca="1" si="449"/>
        <v>89</v>
      </c>
      <c r="H14447" s="4">
        <f ca="1">+Data_TABLE[[#This Row],[Qty]]*Data_TABLE[[#This Row],[Unit Price]]</f>
        <v>89</v>
      </c>
      <c r="I14447" s="7">
        <v>42401</v>
      </c>
      <c r="J14447" s="10">
        <f>EOMONTH(Data_TABLE[[#This Row],[Date Sold]],0)</f>
        <v>42429</v>
      </c>
    </row>
    <row r="14448" spans="2:10" x14ac:dyDescent="0.25">
      <c r="B14448" s="1" t="s">
        <v>38</v>
      </c>
      <c r="C14448" s="3" t="s">
        <v>55</v>
      </c>
      <c r="D14448" s="2" t="s">
        <v>49</v>
      </c>
      <c r="E14448" s="3" t="s">
        <v>43</v>
      </c>
      <c r="F14448" s="3">
        <f t="shared" ca="1" si="448"/>
        <v>3</v>
      </c>
      <c r="G14448" s="4">
        <f t="shared" ca="1" si="449"/>
        <v>178</v>
      </c>
      <c r="H14448" s="4">
        <f ca="1">+Data_TABLE[[#This Row],[Qty]]*Data_TABLE[[#This Row],[Unit Price]]</f>
        <v>534</v>
      </c>
      <c r="I14448" s="7">
        <v>42401</v>
      </c>
      <c r="J14448" s="10">
        <f>EOMONTH(Data_TABLE[[#This Row],[Date Sold]],0)</f>
        <v>42429</v>
      </c>
    </row>
    <row r="14449" spans="2:10" x14ac:dyDescent="0.25">
      <c r="B14449" s="1" t="s">
        <v>37</v>
      </c>
      <c r="C14449" s="3" t="s">
        <v>56</v>
      </c>
      <c r="D14449" s="2" t="s">
        <v>52</v>
      </c>
      <c r="E14449" s="3" t="s">
        <v>46</v>
      </c>
      <c r="F14449" s="3">
        <f t="shared" ref="F14449:F14512" ca="1" si="450">RANDBETWEEN(1,5)</f>
        <v>4</v>
      </c>
      <c r="G14449" s="4">
        <f t="shared" ref="G14449:G14512" ca="1" si="451">RANDBETWEEN(60,200)</f>
        <v>62</v>
      </c>
      <c r="H14449" s="4">
        <f ca="1">+Data_TABLE[[#This Row],[Qty]]*Data_TABLE[[#This Row],[Unit Price]]</f>
        <v>248</v>
      </c>
      <c r="I14449" s="7">
        <v>42401</v>
      </c>
      <c r="J14449" s="10">
        <f>EOMONTH(Data_TABLE[[#This Row],[Date Sold]],0)</f>
        <v>42429</v>
      </c>
    </row>
    <row r="14450" spans="2:10" x14ac:dyDescent="0.25">
      <c r="B14450" s="1" t="s">
        <v>37</v>
      </c>
      <c r="C14450" s="3" t="s">
        <v>56</v>
      </c>
      <c r="D14450" s="2" t="s">
        <v>52</v>
      </c>
      <c r="E14450" s="3" t="s">
        <v>46</v>
      </c>
      <c r="F14450" s="3">
        <f t="shared" ca="1" si="450"/>
        <v>2</v>
      </c>
      <c r="G14450" s="4">
        <f t="shared" ca="1" si="451"/>
        <v>76</v>
      </c>
      <c r="H14450" s="4">
        <f ca="1">+Data_TABLE[[#This Row],[Qty]]*Data_TABLE[[#This Row],[Unit Price]]</f>
        <v>152</v>
      </c>
      <c r="I14450" s="7">
        <v>42401</v>
      </c>
      <c r="J14450" s="10">
        <f>EOMONTH(Data_TABLE[[#This Row],[Date Sold]],0)</f>
        <v>42429</v>
      </c>
    </row>
    <row r="14451" spans="2:10" x14ac:dyDescent="0.25">
      <c r="B14451" s="1" t="s">
        <v>37</v>
      </c>
      <c r="C14451" s="3" t="s">
        <v>55</v>
      </c>
      <c r="D14451" s="2" t="s">
        <v>51</v>
      </c>
      <c r="E14451" s="3" t="s">
        <v>45</v>
      </c>
      <c r="F14451" s="3">
        <f t="shared" ca="1" si="450"/>
        <v>4</v>
      </c>
      <c r="G14451" s="4">
        <f t="shared" ca="1" si="451"/>
        <v>97</v>
      </c>
      <c r="H14451" s="4">
        <f ca="1">+Data_TABLE[[#This Row],[Qty]]*Data_TABLE[[#This Row],[Unit Price]]</f>
        <v>388</v>
      </c>
      <c r="I14451" s="7">
        <v>42401</v>
      </c>
      <c r="J14451" s="10">
        <f>EOMONTH(Data_TABLE[[#This Row],[Date Sold]],0)</f>
        <v>42429</v>
      </c>
    </row>
    <row r="14452" spans="2:10" x14ac:dyDescent="0.25">
      <c r="B14452" s="1" t="s">
        <v>37</v>
      </c>
      <c r="C14452" s="3" t="s">
        <v>55</v>
      </c>
      <c r="D14452" s="2" t="s">
        <v>51</v>
      </c>
      <c r="E14452" s="3" t="s">
        <v>45</v>
      </c>
      <c r="F14452" s="3">
        <f t="shared" ca="1" si="450"/>
        <v>1</v>
      </c>
      <c r="G14452" s="4">
        <f t="shared" ca="1" si="451"/>
        <v>106</v>
      </c>
      <c r="H14452" s="4">
        <f ca="1">+Data_TABLE[[#This Row],[Qty]]*Data_TABLE[[#This Row],[Unit Price]]</f>
        <v>106</v>
      </c>
      <c r="I14452" s="7">
        <v>42401</v>
      </c>
      <c r="J14452" s="10">
        <f>EOMONTH(Data_TABLE[[#This Row],[Date Sold]],0)</f>
        <v>42429</v>
      </c>
    </row>
    <row r="14453" spans="2:10" x14ac:dyDescent="0.25">
      <c r="B14453" s="1" t="s">
        <v>40</v>
      </c>
      <c r="C14453" s="3" t="s">
        <v>54</v>
      </c>
      <c r="D14453" s="2" t="s">
        <v>48</v>
      </c>
      <c r="E14453" s="3" t="s">
        <v>42</v>
      </c>
      <c r="F14453" s="3">
        <f t="shared" ca="1" si="450"/>
        <v>2</v>
      </c>
      <c r="G14453" s="4">
        <f t="shared" ca="1" si="451"/>
        <v>83</v>
      </c>
      <c r="H14453" s="4">
        <f ca="1">+Data_TABLE[[#This Row],[Qty]]*Data_TABLE[[#This Row],[Unit Price]]</f>
        <v>166</v>
      </c>
      <c r="I14453" s="7">
        <v>42402</v>
      </c>
      <c r="J14453" s="10">
        <f>EOMONTH(Data_TABLE[[#This Row],[Date Sold]],0)</f>
        <v>42429</v>
      </c>
    </row>
    <row r="14454" spans="2:10" x14ac:dyDescent="0.25">
      <c r="B14454" s="1" t="s">
        <v>37</v>
      </c>
      <c r="C14454" s="3" t="s">
        <v>55</v>
      </c>
      <c r="D14454" s="2" t="s">
        <v>51</v>
      </c>
      <c r="E14454" s="3" t="s">
        <v>45</v>
      </c>
      <c r="F14454" s="3">
        <f t="shared" ca="1" si="450"/>
        <v>1</v>
      </c>
      <c r="G14454" s="4">
        <f t="shared" ca="1" si="451"/>
        <v>101</v>
      </c>
      <c r="H14454" s="4">
        <f ca="1">+Data_TABLE[[#This Row],[Qty]]*Data_TABLE[[#This Row],[Unit Price]]</f>
        <v>101</v>
      </c>
      <c r="I14454" s="7">
        <v>42402</v>
      </c>
      <c r="J14454" s="10">
        <f>EOMONTH(Data_TABLE[[#This Row],[Date Sold]],0)</f>
        <v>42429</v>
      </c>
    </row>
    <row r="14455" spans="2:10" x14ac:dyDescent="0.25">
      <c r="B14455" s="1" t="s">
        <v>40</v>
      </c>
      <c r="C14455" s="3" t="s">
        <v>55</v>
      </c>
      <c r="D14455" s="2" t="s">
        <v>51</v>
      </c>
      <c r="E14455" s="3" t="s">
        <v>45</v>
      </c>
      <c r="F14455" s="3">
        <f t="shared" ca="1" si="450"/>
        <v>5</v>
      </c>
      <c r="G14455" s="4">
        <f t="shared" ca="1" si="451"/>
        <v>154</v>
      </c>
      <c r="H14455" s="4">
        <f ca="1">+Data_TABLE[[#This Row],[Qty]]*Data_TABLE[[#This Row],[Unit Price]]</f>
        <v>770</v>
      </c>
      <c r="I14455" s="7">
        <v>42402</v>
      </c>
      <c r="J14455" s="10">
        <f>EOMONTH(Data_TABLE[[#This Row],[Date Sold]],0)</f>
        <v>42429</v>
      </c>
    </row>
    <row r="14456" spans="2:10" x14ac:dyDescent="0.25">
      <c r="B14456" s="1" t="s">
        <v>38</v>
      </c>
      <c r="C14456" s="3" t="s">
        <v>54</v>
      </c>
      <c r="D14456" s="2" t="s">
        <v>48</v>
      </c>
      <c r="E14456" s="3" t="s">
        <v>42</v>
      </c>
      <c r="F14456" s="3">
        <f t="shared" ca="1" si="450"/>
        <v>5</v>
      </c>
      <c r="G14456" s="4">
        <f t="shared" ca="1" si="451"/>
        <v>174</v>
      </c>
      <c r="H14456" s="4">
        <f ca="1">+Data_TABLE[[#This Row],[Qty]]*Data_TABLE[[#This Row],[Unit Price]]</f>
        <v>870</v>
      </c>
      <c r="I14456" s="7">
        <v>42402</v>
      </c>
      <c r="J14456" s="10">
        <f>EOMONTH(Data_TABLE[[#This Row],[Date Sold]],0)</f>
        <v>42429</v>
      </c>
    </row>
    <row r="14457" spans="2:10" x14ac:dyDescent="0.25">
      <c r="B14457" s="1" t="s">
        <v>40</v>
      </c>
      <c r="C14457" s="3" t="s">
        <v>56</v>
      </c>
      <c r="D14457" s="2" t="s">
        <v>50</v>
      </c>
      <c r="E14457" s="3" t="s">
        <v>44</v>
      </c>
      <c r="F14457" s="3">
        <f t="shared" ca="1" si="450"/>
        <v>5</v>
      </c>
      <c r="G14457" s="4">
        <f t="shared" ca="1" si="451"/>
        <v>168</v>
      </c>
      <c r="H14457" s="4">
        <f ca="1">+Data_TABLE[[#This Row],[Qty]]*Data_TABLE[[#This Row],[Unit Price]]</f>
        <v>840</v>
      </c>
      <c r="I14457" s="7">
        <v>42402</v>
      </c>
      <c r="J14457" s="10">
        <f>EOMONTH(Data_TABLE[[#This Row],[Date Sold]],0)</f>
        <v>42429</v>
      </c>
    </row>
    <row r="14458" spans="2:10" x14ac:dyDescent="0.25">
      <c r="B14458" s="1" t="s">
        <v>39</v>
      </c>
      <c r="C14458" s="3" t="s">
        <v>56</v>
      </c>
      <c r="D14458" s="2" t="s">
        <v>52</v>
      </c>
      <c r="E14458" s="3" t="s">
        <v>46</v>
      </c>
      <c r="F14458" s="3">
        <f t="shared" ca="1" si="450"/>
        <v>4</v>
      </c>
      <c r="G14458" s="4">
        <f t="shared" ca="1" si="451"/>
        <v>112</v>
      </c>
      <c r="H14458" s="4">
        <f ca="1">+Data_TABLE[[#This Row],[Qty]]*Data_TABLE[[#This Row],[Unit Price]]</f>
        <v>448</v>
      </c>
      <c r="I14458" s="7">
        <v>42402</v>
      </c>
      <c r="J14458" s="10">
        <f>EOMONTH(Data_TABLE[[#This Row],[Date Sold]],0)</f>
        <v>42429</v>
      </c>
    </row>
    <row r="14459" spans="2:10" x14ac:dyDescent="0.25">
      <c r="B14459" s="1" t="s">
        <v>37</v>
      </c>
      <c r="C14459" s="3" t="s">
        <v>56</v>
      </c>
      <c r="D14459" s="2" t="s">
        <v>50</v>
      </c>
      <c r="E14459" s="3" t="s">
        <v>44</v>
      </c>
      <c r="F14459" s="3">
        <f t="shared" ca="1" si="450"/>
        <v>1</v>
      </c>
      <c r="G14459" s="4">
        <f t="shared" ca="1" si="451"/>
        <v>63</v>
      </c>
      <c r="H14459" s="4">
        <f ca="1">+Data_TABLE[[#This Row],[Qty]]*Data_TABLE[[#This Row],[Unit Price]]</f>
        <v>63</v>
      </c>
      <c r="I14459" s="7">
        <v>42402</v>
      </c>
      <c r="J14459" s="10">
        <f>EOMONTH(Data_TABLE[[#This Row],[Date Sold]],0)</f>
        <v>42429</v>
      </c>
    </row>
    <row r="14460" spans="2:10" x14ac:dyDescent="0.25">
      <c r="B14460" s="1" t="s">
        <v>37</v>
      </c>
      <c r="C14460" s="3" t="s">
        <v>56</v>
      </c>
      <c r="D14460" s="2" t="s">
        <v>50</v>
      </c>
      <c r="E14460" s="3" t="s">
        <v>44</v>
      </c>
      <c r="F14460" s="3">
        <f t="shared" ca="1" si="450"/>
        <v>2</v>
      </c>
      <c r="G14460" s="4">
        <f t="shared" ca="1" si="451"/>
        <v>85</v>
      </c>
      <c r="H14460" s="4">
        <f ca="1">+Data_TABLE[[#This Row],[Qty]]*Data_TABLE[[#This Row],[Unit Price]]</f>
        <v>170</v>
      </c>
      <c r="I14460" s="7">
        <v>42402</v>
      </c>
      <c r="J14460" s="10">
        <f>EOMONTH(Data_TABLE[[#This Row],[Date Sold]],0)</f>
        <v>42429</v>
      </c>
    </row>
    <row r="14461" spans="2:10" x14ac:dyDescent="0.25">
      <c r="B14461" s="1" t="s">
        <v>37</v>
      </c>
      <c r="C14461" s="3" t="s">
        <v>56</v>
      </c>
      <c r="D14461" s="2" t="s">
        <v>50</v>
      </c>
      <c r="E14461" s="3" t="s">
        <v>44</v>
      </c>
      <c r="F14461" s="3">
        <f t="shared" ca="1" si="450"/>
        <v>3</v>
      </c>
      <c r="G14461" s="4">
        <f t="shared" ca="1" si="451"/>
        <v>101</v>
      </c>
      <c r="H14461" s="4">
        <f ca="1">+Data_TABLE[[#This Row],[Qty]]*Data_TABLE[[#This Row],[Unit Price]]</f>
        <v>303</v>
      </c>
      <c r="I14461" s="7">
        <v>42402</v>
      </c>
      <c r="J14461" s="10">
        <f>EOMONTH(Data_TABLE[[#This Row],[Date Sold]],0)</f>
        <v>42429</v>
      </c>
    </row>
    <row r="14462" spans="2:10" x14ac:dyDescent="0.25">
      <c r="B14462" s="1" t="s">
        <v>37</v>
      </c>
      <c r="C14462" s="3" t="s">
        <v>56</v>
      </c>
      <c r="D14462" s="2" t="s">
        <v>52</v>
      </c>
      <c r="E14462" s="3" t="s">
        <v>46</v>
      </c>
      <c r="F14462" s="3">
        <f t="shared" ca="1" si="450"/>
        <v>2</v>
      </c>
      <c r="G14462" s="4">
        <f t="shared" ca="1" si="451"/>
        <v>126</v>
      </c>
      <c r="H14462" s="4">
        <f ca="1">+Data_TABLE[[#This Row],[Qty]]*Data_TABLE[[#This Row],[Unit Price]]</f>
        <v>252</v>
      </c>
      <c r="I14462" s="7">
        <v>42402</v>
      </c>
      <c r="J14462" s="10">
        <f>EOMONTH(Data_TABLE[[#This Row],[Date Sold]],0)</f>
        <v>42429</v>
      </c>
    </row>
    <row r="14463" spans="2:10" x14ac:dyDescent="0.25">
      <c r="B14463" s="1" t="s">
        <v>38</v>
      </c>
      <c r="C14463" s="3" t="s">
        <v>55</v>
      </c>
      <c r="D14463" s="2" t="s">
        <v>49</v>
      </c>
      <c r="E14463" s="3" t="s">
        <v>43</v>
      </c>
      <c r="F14463" s="3">
        <f t="shared" ca="1" si="450"/>
        <v>1</v>
      </c>
      <c r="G14463" s="4">
        <f t="shared" ca="1" si="451"/>
        <v>105</v>
      </c>
      <c r="H14463" s="4">
        <f ca="1">+Data_TABLE[[#This Row],[Qty]]*Data_TABLE[[#This Row],[Unit Price]]</f>
        <v>105</v>
      </c>
      <c r="I14463" s="7">
        <v>42402</v>
      </c>
      <c r="J14463" s="10">
        <f>EOMONTH(Data_TABLE[[#This Row],[Date Sold]],0)</f>
        <v>42429</v>
      </c>
    </row>
    <row r="14464" spans="2:10" x14ac:dyDescent="0.25">
      <c r="B14464" s="1" t="s">
        <v>41</v>
      </c>
      <c r="C14464" s="3" t="s">
        <v>56</v>
      </c>
      <c r="D14464" s="2" t="s">
        <v>50</v>
      </c>
      <c r="E14464" s="3" t="s">
        <v>44</v>
      </c>
      <c r="F14464" s="3">
        <f t="shared" ca="1" si="450"/>
        <v>3</v>
      </c>
      <c r="G14464" s="4">
        <f t="shared" ca="1" si="451"/>
        <v>193</v>
      </c>
      <c r="H14464" s="4">
        <f ca="1">+Data_TABLE[[#This Row],[Qty]]*Data_TABLE[[#This Row],[Unit Price]]</f>
        <v>579</v>
      </c>
      <c r="I14464" s="7">
        <v>42402</v>
      </c>
      <c r="J14464" s="10">
        <f>EOMONTH(Data_TABLE[[#This Row],[Date Sold]],0)</f>
        <v>42429</v>
      </c>
    </row>
    <row r="14465" spans="2:10" x14ac:dyDescent="0.25">
      <c r="B14465" s="1" t="s">
        <v>39</v>
      </c>
      <c r="C14465" s="3" t="s">
        <v>56</v>
      </c>
      <c r="D14465" s="2" t="s">
        <v>50</v>
      </c>
      <c r="E14465" s="3" t="s">
        <v>44</v>
      </c>
      <c r="F14465" s="3">
        <f t="shared" ca="1" si="450"/>
        <v>5</v>
      </c>
      <c r="G14465" s="4">
        <f t="shared" ca="1" si="451"/>
        <v>126</v>
      </c>
      <c r="H14465" s="4">
        <f ca="1">+Data_TABLE[[#This Row],[Qty]]*Data_TABLE[[#This Row],[Unit Price]]</f>
        <v>630</v>
      </c>
      <c r="I14465" s="7">
        <v>42402</v>
      </c>
      <c r="J14465" s="10">
        <f>EOMONTH(Data_TABLE[[#This Row],[Date Sold]],0)</f>
        <v>42429</v>
      </c>
    </row>
    <row r="14466" spans="2:10" x14ac:dyDescent="0.25">
      <c r="B14466" s="1" t="s">
        <v>41</v>
      </c>
      <c r="C14466" s="3" t="s">
        <v>55</v>
      </c>
      <c r="D14466" s="2" t="s">
        <v>51</v>
      </c>
      <c r="E14466" s="3" t="s">
        <v>45</v>
      </c>
      <c r="F14466" s="3">
        <f t="shared" ca="1" si="450"/>
        <v>5</v>
      </c>
      <c r="G14466" s="4">
        <f t="shared" ca="1" si="451"/>
        <v>102</v>
      </c>
      <c r="H14466" s="4">
        <f ca="1">+Data_TABLE[[#This Row],[Qty]]*Data_TABLE[[#This Row],[Unit Price]]</f>
        <v>510</v>
      </c>
      <c r="I14466" s="7">
        <v>42402</v>
      </c>
      <c r="J14466" s="10">
        <f>EOMONTH(Data_TABLE[[#This Row],[Date Sold]],0)</f>
        <v>42429</v>
      </c>
    </row>
    <row r="14467" spans="2:10" x14ac:dyDescent="0.25">
      <c r="B14467" s="1" t="s">
        <v>36</v>
      </c>
      <c r="C14467" s="3" t="s">
        <v>54</v>
      </c>
      <c r="D14467" s="2" t="s">
        <v>48</v>
      </c>
      <c r="E14467" s="3" t="s">
        <v>42</v>
      </c>
      <c r="F14467" s="3">
        <f t="shared" ca="1" si="450"/>
        <v>1</v>
      </c>
      <c r="G14467" s="4">
        <f t="shared" ca="1" si="451"/>
        <v>182</v>
      </c>
      <c r="H14467" s="4">
        <f ca="1">+Data_TABLE[[#This Row],[Qty]]*Data_TABLE[[#This Row],[Unit Price]]</f>
        <v>182</v>
      </c>
      <c r="I14467" s="7">
        <v>42402</v>
      </c>
      <c r="J14467" s="10">
        <f>EOMONTH(Data_TABLE[[#This Row],[Date Sold]],0)</f>
        <v>42429</v>
      </c>
    </row>
    <row r="14468" spans="2:10" x14ac:dyDescent="0.25">
      <c r="B14468" s="1" t="s">
        <v>40</v>
      </c>
      <c r="C14468" s="3" t="s">
        <v>55</v>
      </c>
      <c r="D14468" s="2" t="s">
        <v>49</v>
      </c>
      <c r="E14468" s="3" t="s">
        <v>43</v>
      </c>
      <c r="F14468" s="3">
        <f t="shared" ca="1" si="450"/>
        <v>3</v>
      </c>
      <c r="G14468" s="4">
        <f t="shared" ca="1" si="451"/>
        <v>193</v>
      </c>
      <c r="H14468" s="4">
        <f ca="1">+Data_TABLE[[#This Row],[Qty]]*Data_TABLE[[#This Row],[Unit Price]]</f>
        <v>579</v>
      </c>
      <c r="I14468" s="7">
        <v>42402</v>
      </c>
      <c r="J14468" s="10">
        <f>EOMONTH(Data_TABLE[[#This Row],[Date Sold]],0)</f>
        <v>42429</v>
      </c>
    </row>
    <row r="14469" spans="2:10" x14ac:dyDescent="0.25">
      <c r="B14469" s="1" t="s">
        <v>41</v>
      </c>
      <c r="C14469" s="3" t="s">
        <v>54</v>
      </c>
      <c r="D14469" s="2" t="s">
        <v>48</v>
      </c>
      <c r="E14469" s="3" t="s">
        <v>42</v>
      </c>
      <c r="F14469" s="3">
        <f t="shared" ca="1" si="450"/>
        <v>3</v>
      </c>
      <c r="G14469" s="4">
        <f t="shared" ca="1" si="451"/>
        <v>91</v>
      </c>
      <c r="H14469" s="4">
        <f ca="1">+Data_TABLE[[#This Row],[Qty]]*Data_TABLE[[#This Row],[Unit Price]]</f>
        <v>273</v>
      </c>
      <c r="I14469" s="7">
        <v>42402</v>
      </c>
      <c r="J14469" s="10">
        <f>EOMONTH(Data_TABLE[[#This Row],[Date Sold]],0)</f>
        <v>42429</v>
      </c>
    </row>
    <row r="14470" spans="2:10" x14ac:dyDescent="0.25">
      <c r="B14470" s="1" t="s">
        <v>38</v>
      </c>
      <c r="C14470" s="3" t="s">
        <v>55</v>
      </c>
      <c r="D14470" s="2" t="s">
        <v>51</v>
      </c>
      <c r="E14470" s="3" t="s">
        <v>45</v>
      </c>
      <c r="F14470" s="3">
        <f t="shared" ca="1" si="450"/>
        <v>5</v>
      </c>
      <c r="G14470" s="4">
        <f t="shared" ca="1" si="451"/>
        <v>88</v>
      </c>
      <c r="H14470" s="4">
        <f ca="1">+Data_TABLE[[#This Row],[Qty]]*Data_TABLE[[#This Row],[Unit Price]]</f>
        <v>440</v>
      </c>
      <c r="I14470" s="7">
        <v>42402</v>
      </c>
      <c r="J14470" s="10">
        <f>EOMONTH(Data_TABLE[[#This Row],[Date Sold]],0)</f>
        <v>42429</v>
      </c>
    </row>
    <row r="14471" spans="2:10" x14ac:dyDescent="0.25">
      <c r="B14471" s="1" t="s">
        <v>37</v>
      </c>
      <c r="C14471" s="3" t="s">
        <v>56</v>
      </c>
      <c r="D14471" s="2" t="s">
        <v>50</v>
      </c>
      <c r="E14471" s="3" t="s">
        <v>44</v>
      </c>
      <c r="F14471" s="3">
        <f t="shared" ca="1" si="450"/>
        <v>4</v>
      </c>
      <c r="G14471" s="4">
        <f t="shared" ca="1" si="451"/>
        <v>136</v>
      </c>
      <c r="H14471" s="4">
        <f ca="1">+Data_TABLE[[#This Row],[Qty]]*Data_TABLE[[#This Row],[Unit Price]]</f>
        <v>544</v>
      </c>
      <c r="I14471" s="7">
        <v>42402</v>
      </c>
      <c r="J14471" s="10">
        <f>EOMONTH(Data_TABLE[[#This Row],[Date Sold]],0)</f>
        <v>42429</v>
      </c>
    </row>
    <row r="14472" spans="2:10" x14ac:dyDescent="0.25">
      <c r="B14472" s="1" t="s">
        <v>36</v>
      </c>
      <c r="C14472" s="3" t="s">
        <v>55</v>
      </c>
      <c r="D14472" s="2" t="s">
        <v>49</v>
      </c>
      <c r="E14472" s="3" t="s">
        <v>43</v>
      </c>
      <c r="F14472" s="3">
        <f t="shared" ca="1" si="450"/>
        <v>4</v>
      </c>
      <c r="G14472" s="4">
        <f t="shared" ca="1" si="451"/>
        <v>167</v>
      </c>
      <c r="H14472" s="4">
        <f ca="1">+Data_TABLE[[#This Row],[Qty]]*Data_TABLE[[#This Row],[Unit Price]]</f>
        <v>668</v>
      </c>
      <c r="I14472" s="7">
        <v>42402</v>
      </c>
      <c r="J14472" s="10">
        <f>EOMONTH(Data_TABLE[[#This Row],[Date Sold]],0)</f>
        <v>42429</v>
      </c>
    </row>
    <row r="14473" spans="2:10" x14ac:dyDescent="0.25">
      <c r="B14473" s="1" t="s">
        <v>39</v>
      </c>
      <c r="C14473" s="3" t="s">
        <v>54</v>
      </c>
      <c r="D14473" s="2" t="s">
        <v>48</v>
      </c>
      <c r="E14473" s="3" t="s">
        <v>42</v>
      </c>
      <c r="F14473" s="3">
        <f t="shared" ca="1" si="450"/>
        <v>1</v>
      </c>
      <c r="G14473" s="4">
        <f t="shared" ca="1" si="451"/>
        <v>110</v>
      </c>
      <c r="H14473" s="4">
        <f ca="1">+Data_TABLE[[#This Row],[Qty]]*Data_TABLE[[#This Row],[Unit Price]]</f>
        <v>110</v>
      </c>
      <c r="I14473" s="7">
        <v>42402</v>
      </c>
      <c r="J14473" s="10">
        <f>EOMONTH(Data_TABLE[[#This Row],[Date Sold]],0)</f>
        <v>42429</v>
      </c>
    </row>
    <row r="14474" spans="2:10" x14ac:dyDescent="0.25">
      <c r="B14474" s="1" t="s">
        <v>40</v>
      </c>
      <c r="C14474" s="3" t="s">
        <v>54</v>
      </c>
      <c r="D14474" s="2" t="s">
        <v>48</v>
      </c>
      <c r="E14474" s="3" t="s">
        <v>42</v>
      </c>
      <c r="F14474" s="3">
        <f t="shared" ca="1" si="450"/>
        <v>1</v>
      </c>
      <c r="G14474" s="4">
        <f t="shared" ca="1" si="451"/>
        <v>171</v>
      </c>
      <c r="H14474" s="4">
        <f ca="1">+Data_TABLE[[#This Row],[Qty]]*Data_TABLE[[#This Row],[Unit Price]]</f>
        <v>171</v>
      </c>
      <c r="I14474" s="7">
        <v>42402</v>
      </c>
      <c r="J14474" s="10">
        <f>EOMONTH(Data_TABLE[[#This Row],[Date Sold]],0)</f>
        <v>42429</v>
      </c>
    </row>
    <row r="14475" spans="2:10" x14ac:dyDescent="0.25">
      <c r="B14475" s="1" t="s">
        <v>40</v>
      </c>
      <c r="C14475" s="3" t="s">
        <v>55</v>
      </c>
      <c r="D14475" s="2" t="s">
        <v>51</v>
      </c>
      <c r="E14475" s="3" t="s">
        <v>45</v>
      </c>
      <c r="F14475" s="3">
        <f t="shared" ca="1" si="450"/>
        <v>3</v>
      </c>
      <c r="G14475" s="4">
        <f t="shared" ca="1" si="451"/>
        <v>64</v>
      </c>
      <c r="H14475" s="4">
        <f ca="1">+Data_TABLE[[#This Row],[Qty]]*Data_TABLE[[#This Row],[Unit Price]]</f>
        <v>192</v>
      </c>
      <c r="I14475" s="7">
        <v>42402</v>
      </c>
      <c r="J14475" s="10">
        <f>EOMONTH(Data_TABLE[[#This Row],[Date Sold]],0)</f>
        <v>42429</v>
      </c>
    </row>
    <row r="14476" spans="2:10" x14ac:dyDescent="0.25">
      <c r="B14476" s="1" t="s">
        <v>39</v>
      </c>
      <c r="C14476" s="3" t="s">
        <v>55</v>
      </c>
      <c r="D14476" s="2" t="s">
        <v>49</v>
      </c>
      <c r="E14476" s="3" t="s">
        <v>43</v>
      </c>
      <c r="F14476" s="3">
        <f t="shared" ca="1" si="450"/>
        <v>2</v>
      </c>
      <c r="G14476" s="4">
        <f t="shared" ca="1" si="451"/>
        <v>71</v>
      </c>
      <c r="H14476" s="4">
        <f ca="1">+Data_TABLE[[#This Row],[Qty]]*Data_TABLE[[#This Row],[Unit Price]]</f>
        <v>142</v>
      </c>
      <c r="I14476" s="7">
        <v>42402</v>
      </c>
      <c r="J14476" s="10">
        <f>EOMONTH(Data_TABLE[[#This Row],[Date Sold]],0)</f>
        <v>42429</v>
      </c>
    </row>
    <row r="14477" spans="2:10" x14ac:dyDescent="0.25">
      <c r="B14477" s="1" t="s">
        <v>40</v>
      </c>
      <c r="C14477" s="3" t="s">
        <v>55</v>
      </c>
      <c r="D14477" s="2" t="s">
        <v>51</v>
      </c>
      <c r="E14477" s="3" t="s">
        <v>45</v>
      </c>
      <c r="F14477" s="3">
        <f t="shared" ca="1" si="450"/>
        <v>2</v>
      </c>
      <c r="G14477" s="4">
        <f t="shared" ca="1" si="451"/>
        <v>177</v>
      </c>
      <c r="H14477" s="4">
        <f ca="1">+Data_TABLE[[#This Row],[Qty]]*Data_TABLE[[#This Row],[Unit Price]]</f>
        <v>354</v>
      </c>
      <c r="I14477" s="7">
        <v>42402</v>
      </c>
      <c r="J14477" s="10">
        <f>EOMONTH(Data_TABLE[[#This Row],[Date Sold]],0)</f>
        <v>42429</v>
      </c>
    </row>
    <row r="14478" spans="2:10" x14ac:dyDescent="0.25">
      <c r="B14478" s="1" t="s">
        <v>39</v>
      </c>
      <c r="C14478" s="3" t="s">
        <v>56</v>
      </c>
      <c r="D14478" s="2" t="s">
        <v>52</v>
      </c>
      <c r="E14478" s="3" t="s">
        <v>46</v>
      </c>
      <c r="F14478" s="3">
        <f t="shared" ca="1" si="450"/>
        <v>5</v>
      </c>
      <c r="G14478" s="4">
        <f t="shared" ca="1" si="451"/>
        <v>196</v>
      </c>
      <c r="H14478" s="4">
        <f ca="1">+Data_TABLE[[#This Row],[Qty]]*Data_TABLE[[#This Row],[Unit Price]]</f>
        <v>980</v>
      </c>
      <c r="I14478" s="7">
        <v>42402</v>
      </c>
      <c r="J14478" s="10">
        <f>EOMONTH(Data_TABLE[[#This Row],[Date Sold]],0)</f>
        <v>42429</v>
      </c>
    </row>
    <row r="14479" spans="2:10" x14ac:dyDescent="0.25">
      <c r="B14479" s="1" t="s">
        <v>37</v>
      </c>
      <c r="C14479" s="3" t="s">
        <v>55</v>
      </c>
      <c r="D14479" s="2" t="s">
        <v>49</v>
      </c>
      <c r="E14479" s="3" t="s">
        <v>43</v>
      </c>
      <c r="F14479" s="3">
        <f t="shared" ca="1" si="450"/>
        <v>5</v>
      </c>
      <c r="G14479" s="4">
        <f t="shared" ca="1" si="451"/>
        <v>145</v>
      </c>
      <c r="H14479" s="4">
        <f ca="1">+Data_TABLE[[#This Row],[Qty]]*Data_TABLE[[#This Row],[Unit Price]]</f>
        <v>725</v>
      </c>
      <c r="I14479" s="7">
        <v>42402</v>
      </c>
      <c r="J14479" s="10">
        <f>EOMONTH(Data_TABLE[[#This Row],[Date Sold]],0)</f>
        <v>42429</v>
      </c>
    </row>
    <row r="14480" spans="2:10" x14ac:dyDescent="0.25">
      <c r="B14480" s="1" t="s">
        <v>39</v>
      </c>
      <c r="C14480" s="3" t="s">
        <v>55</v>
      </c>
      <c r="D14480" s="2" t="s">
        <v>51</v>
      </c>
      <c r="E14480" s="3" t="s">
        <v>45</v>
      </c>
      <c r="F14480" s="3">
        <f t="shared" ca="1" si="450"/>
        <v>3</v>
      </c>
      <c r="G14480" s="4">
        <f t="shared" ca="1" si="451"/>
        <v>113</v>
      </c>
      <c r="H14480" s="4">
        <f ca="1">+Data_TABLE[[#This Row],[Qty]]*Data_TABLE[[#This Row],[Unit Price]]</f>
        <v>339</v>
      </c>
      <c r="I14480" s="7">
        <v>42402</v>
      </c>
      <c r="J14480" s="10">
        <f>EOMONTH(Data_TABLE[[#This Row],[Date Sold]],0)</f>
        <v>42429</v>
      </c>
    </row>
    <row r="14481" spans="2:10" x14ac:dyDescent="0.25">
      <c r="B14481" s="1" t="s">
        <v>38</v>
      </c>
      <c r="C14481" s="3" t="s">
        <v>54</v>
      </c>
      <c r="D14481" s="2" t="s">
        <v>48</v>
      </c>
      <c r="E14481" s="3" t="s">
        <v>42</v>
      </c>
      <c r="F14481" s="3">
        <f t="shared" ca="1" si="450"/>
        <v>4</v>
      </c>
      <c r="G14481" s="4">
        <f t="shared" ca="1" si="451"/>
        <v>89</v>
      </c>
      <c r="H14481" s="4">
        <f ca="1">+Data_TABLE[[#This Row],[Qty]]*Data_TABLE[[#This Row],[Unit Price]]</f>
        <v>356</v>
      </c>
      <c r="I14481" s="7">
        <v>42402</v>
      </c>
      <c r="J14481" s="10">
        <f>EOMONTH(Data_TABLE[[#This Row],[Date Sold]],0)</f>
        <v>42429</v>
      </c>
    </row>
    <row r="14482" spans="2:10" x14ac:dyDescent="0.25">
      <c r="B14482" s="1" t="s">
        <v>37</v>
      </c>
      <c r="C14482" s="3" t="s">
        <v>54</v>
      </c>
      <c r="D14482" s="2" t="s">
        <v>48</v>
      </c>
      <c r="E14482" s="3" t="s">
        <v>42</v>
      </c>
      <c r="F14482" s="3">
        <f t="shared" ca="1" si="450"/>
        <v>2</v>
      </c>
      <c r="G14482" s="4">
        <f t="shared" ca="1" si="451"/>
        <v>66</v>
      </c>
      <c r="H14482" s="4">
        <f ca="1">+Data_TABLE[[#This Row],[Qty]]*Data_TABLE[[#This Row],[Unit Price]]</f>
        <v>132</v>
      </c>
      <c r="I14482" s="7">
        <v>42402</v>
      </c>
      <c r="J14482" s="10">
        <f>EOMONTH(Data_TABLE[[#This Row],[Date Sold]],0)</f>
        <v>42429</v>
      </c>
    </row>
    <row r="14483" spans="2:10" x14ac:dyDescent="0.25">
      <c r="B14483" s="1" t="s">
        <v>36</v>
      </c>
      <c r="C14483" s="3" t="s">
        <v>54</v>
      </c>
      <c r="D14483" s="2" t="s">
        <v>48</v>
      </c>
      <c r="E14483" s="3" t="s">
        <v>42</v>
      </c>
      <c r="F14483" s="3">
        <f t="shared" ca="1" si="450"/>
        <v>3</v>
      </c>
      <c r="G14483" s="4">
        <f t="shared" ca="1" si="451"/>
        <v>195</v>
      </c>
      <c r="H14483" s="4">
        <f ca="1">+Data_TABLE[[#This Row],[Qty]]*Data_TABLE[[#This Row],[Unit Price]]</f>
        <v>585</v>
      </c>
      <c r="I14483" s="7">
        <v>42402</v>
      </c>
      <c r="J14483" s="10">
        <f>EOMONTH(Data_TABLE[[#This Row],[Date Sold]],0)</f>
        <v>42429</v>
      </c>
    </row>
    <row r="14484" spans="2:10" x14ac:dyDescent="0.25">
      <c r="B14484" s="1" t="s">
        <v>36</v>
      </c>
      <c r="C14484" s="3" t="s">
        <v>56</v>
      </c>
      <c r="D14484" s="2" t="s">
        <v>50</v>
      </c>
      <c r="E14484" s="3" t="s">
        <v>44</v>
      </c>
      <c r="F14484" s="3">
        <f t="shared" ca="1" si="450"/>
        <v>4</v>
      </c>
      <c r="G14484" s="4">
        <f t="shared" ca="1" si="451"/>
        <v>199</v>
      </c>
      <c r="H14484" s="4">
        <f ca="1">+Data_TABLE[[#This Row],[Qty]]*Data_TABLE[[#This Row],[Unit Price]]</f>
        <v>796</v>
      </c>
      <c r="I14484" s="7">
        <v>42402</v>
      </c>
      <c r="J14484" s="10">
        <f>EOMONTH(Data_TABLE[[#This Row],[Date Sold]],0)</f>
        <v>42429</v>
      </c>
    </row>
    <row r="14485" spans="2:10" x14ac:dyDescent="0.25">
      <c r="B14485" s="1" t="s">
        <v>40</v>
      </c>
      <c r="C14485" s="3" t="s">
        <v>54</v>
      </c>
      <c r="D14485" s="2" t="s">
        <v>48</v>
      </c>
      <c r="E14485" s="3" t="s">
        <v>42</v>
      </c>
      <c r="F14485" s="3">
        <f t="shared" ca="1" si="450"/>
        <v>4</v>
      </c>
      <c r="G14485" s="4">
        <f t="shared" ca="1" si="451"/>
        <v>148</v>
      </c>
      <c r="H14485" s="4">
        <f ca="1">+Data_TABLE[[#This Row],[Qty]]*Data_TABLE[[#This Row],[Unit Price]]</f>
        <v>592</v>
      </c>
      <c r="I14485" s="7">
        <v>42402</v>
      </c>
      <c r="J14485" s="10">
        <f>EOMONTH(Data_TABLE[[#This Row],[Date Sold]],0)</f>
        <v>42429</v>
      </c>
    </row>
    <row r="14486" spans="2:10" x14ac:dyDescent="0.25">
      <c r="B14486" s="1" t="s">
        <v>40</v>
      </c>
      <c r="C14486" s="3" t="s">
        <v>56</v>
      </c>
      <c r="D14486" s="2" t="s">
        <v>52</v>
      </c>
      <c r="E14486" s="3" t="s">
        <v>46</v>
      </c>
      <c r="F14486" s="3">
        <f t="shared" ca="1" si="450"/>
        <v>1</v>
      </c>
      <c r="G14486" s="4">
        <f t="shared" ca="1" si="451"/>
        <v>92</v>
      </c>
      <c r="H14486" s="4">
        <f ca="1">+Data_TABLE[[#This Row],[Qty]]*Data_TABLE[[#This Row],[Unit Price]]</f>
        <v>92</v>
      </c>
      <c r="I14486" s="7">
        <v>42402</v>
      </c>
      <c r="J14486" s="10">
        <f>EOMONTH(Data_TABLE[[#This Row],[Date Sold]],0)</f>
        <v>42429</v>
      </c>
    </row>
    <row r="14487" spans="2:10" x14ac:dyDescent="0.25">
      <c r="B14487" s="1" t="s">
        <v>41</v>
      </c>
      <c r="C14487" s="3" t="s">
        <v>55</v>
      </c>
      <c r="D14487" s="2" t="s">
        <v>49</v>
      </c>
      <c r="E14487" s="3" t="s">
        <v>43</v>
      </c>
      <c r="F14487" s="3">
        <f t="shared" ca="1" si="450"/>
        <v>1</v>
      </c>
      <c r="G14487" s="4">
        <f t="shared" ca="1" si="451"/>
        <v>89</v>
      </c>
      <c r="H14487" s="4">
        <f ca="1">+Data_TABLE[[#This Row],[Qty]]*Data_TABLE[[#This Row],[Unit Price]]</f>
        <v>89</v>
      </c>
      <c r="I14487" s="7">
        <v>42402</v>
      </c>
      <c r="J14487" s="10">
        <f>EOMONTH(Data_TABLE[[#This Row],[Date Sold]],0)</f>
        <v>42429</v>
      </c>
    </row>
    <row r="14488" spans="2:10" x14ac:dyDescent="0.25">
      <c r="B14488" s="1" t="s">
        <v>41</v>
      </c>
      <c r="C14488" s="3" t="s">
        <v>56</v>
      </c>
      <c r="D14488" s="2" t="s">
        <v>52</v>
      </c>
      <c r="E14488" s="3" t="s">
        <v>46</v>
      </c>
      <c r="F14488" s="3">
        <f t="shared" ca="1" si="450"/>
        <v>5</v>
      </c>
      <c r="G14488" s="4">
        <f t="shared" ca="1" si="451"/>
        <v>193</v>
      </c>
      <c r="H14488" s="4">
        <f ca="1">+Data_TABLE[[#This Row],[Qty]]*Data_TABLE[[#This Row],[Unit Price]]</f>
        <v>965</v>
      </c>
      <c r="I14488" s="7">
        <v>42402</v>
      </c>
      <c r="J14488" s="10">
        <f>EOMONTH(Data_TABLE[[#This Row],[Date Sold]],0)</f>
        <v>42429</v>
      </c>
    </row>
    <row r="14489" spans="2:10" x14ac:dyDescent="0.25">
      <c r="B14489" s="1" t="s">
        <v>38</v>
      </c>
      <c r="C14489" s="3" t="s">
        <v>54</v>
      </c>
      <c r="D14489" s="2" t="s">
        <v>48</v>
      </c>
      <c r="E14489" s="3" t="s">
        <v>42</v>
      </c>
      <c r="F14489" s="3">
        <f t="shared" ca="1" si="450"/>
        <v>5</v>
      </c>
      <c r="G14489" s="4">
        <f t="shared" ca="1" si="451"/>
        <v>131</v>
      </c>
      <c r="H14489" s="4">
        <f ca="1">+Data_TABLE[[#This Row],[Qty]]*Data_TABLE[[#This Row],[Unit Price]]</f>
        <v>655</v>
      </c>
      <c r="I14489" s="7">
        <v>42402</v>
      </c>
      <c r="J14489" s="10">
        <f>EOMONTH(Data_TABLE[[#This Row],[Date Sold]],0)</f>
        <v>42429</v>
      </c>
    </row>
    <row r="14490" spans="2:10" x14ac:dyDescent="0.25">
      <c r="B14490" s="1" t="s">
        <v>41</v>
      </c>
      <c r="C14490" s="3" t="s">
        <v>56</v>
      </c>
      <c r="D14490" s="2" t="s">
        <v>50</v>
      </c>
      <c r="E14490" s="3" t="s">
        <v>44</v>
      </c>
      <c r="F14490" s="3">
        <f t="shared" ca="1" si="450"/>
        <v>1</v>
      </c>
      <c r="G14490" s="4">
        <f t="shared" ca="1" si="451"/>
        <v>145</v>
      </c>
      <c r="H14490" s="4">
        <f ca="1">+Data_TABLE[[#This Row],[Qty]]*Data_TABLE[[#This Row],[Unit Price]]</f>
        <v>145</v>
      </c>
      <c r="I14490" s="7">
        <v>42402</v>
      </c>
      <c r="J14490" s="10">
        <f>EOMONTH(Data_TABLE[[#This Row],[Date Sold]],0)</f>
        <v>42429</v>
      </c>
    </row>
    <row r="14491" spans="2:10" x14ac:dyDescent="0.25">
      <c r="B14491" s="1" t="s">
        <v>41</v>
      </c>
      <c r="C14491" s="3" t="s">
        <v>55</v>
      </c>
      <c r="D14491" s="2" t="s">
        <v>51</v>
      </c>
      <c r="E14491" s="3" t="s">
        <v>45</v>
      </c>
      <c r="F14491" s="3">
        <f t="shared" ca="1" si="450"/>
        <v>1</v>
      </c>
      <c r="G14491" s="4">
        <f t="shared" ca="1" si="451"/>
        <v>138</v>
      </c>
      <c r="H14491" s="4">
        <f ca="1">+Data_TABLE[[#This Row],[Qty]]*Data_TABLE[[#This Row],[Unit Price]]</f>
        <v>138</v>
      </c>
      <c r="I14491" s="7">
        <v>42402</v>
      </c>
      <c r="J14491" s="10">
        <f>EOMONTH(Data_TABLE[[#This Row],[Date Sold]],0)</f>
        <v>42429</v>
      </c>
    </row>
    <row r="14492" spans="2:10" x14ac:dyDescent="0.25">
      <c r="B14492" s="1" t="s">
        <v>40</v>
      </c>
      <c r="C14492" s="3" t="s">
        <v>54</v>
      </c>
      <c r="D14492" s="2" t="s">
        <v>48</v>
      </c>
      <c r="E14492" s="3" t="s">
        <v>42</v>
      </c>
      <c r="F14492" s="3">
        <f t="shared" ca="1" si="450"/>
        <v>3</v>
      </c>
      <c r="G14492" s="4">
        <f t="shared" ca="1" si="451"/>
        <v>119</v>
      </c>
      <c r="H14492" s="4">
        <f ca="1">+Data_TABLE[[#This Row],[Qty]]*Data_TABLE[[#This Row],[Unit Price]]</f>
        <v>357</v>
      </c>
      <c r="I14492" s="7">
        <v>42402</v>
      </c>
      <c r="J14492" s="10">
        <f>EOMONTH(Data_TABLE[[#This Row],[Date Sold]],0)</f>
        <v>42429</v>
      </c>
    </row>
    <row r="14493" spans="2:10" x14ac:dyDescent="0.25">
      <c r="B14493" s="1" t="s">
        <v>39</v>
      </c>
      <c r="C14493" s="3" t="s">
        <v>55</v>
      </c>
      <c r="D14493" s="2" t="s">
        <v>49</v>
      </c>
      <c r="E14493" s="3" t="s">
        <v>43</v>
      </c>
      <c r="F14493" s="3">
        <f t="shared" ca="1" si="450"/>
        <v>3</v>
      </c>
      <c r="G14493" s="4">
        <f t="shared" ca="1" si="451"/>
        <v>73</v>
      </c>
      <c r="H14493" s="4">
        <f ca="1">+Data_TABLE[[#This Row],[Qty]]*Data_TABLE[[#This Row],[Unit Price]]</f>
        <v>219</v>
      </c>
      <c r="I14493" s="7">
        <v>42402</v>
      </c>
      <c r="J14493" s="10">
        <f>EOMONTH(Data_TABLE[[#This Row],[Date Sold]],0)</f>
        <v>42429</v>
      </c>
    </row>
    <row r="14494" spans="2:10" x14ac:dyDescent="0.25">
      <c r="B14494" s="1" t="s">
        <v>41</v>
      </c>
      <c r="C14494" s="3" t="s">
        <v>54</v>
      </c>
      <c r="D14494" s="2" t="s">
        <v>48</v>
      </c>
      <c r="E14494" s="3" t="s">
        <v>42</v>
      </c>
      <c r="F14494" s="3">
        <f t="shared" ca="1" si="450"/>
        <v>1</v>
      </c>
      <c r="G14494" s="4">
        <f t="shared" ca="1" si="451"/>
        <v>92</v>
      </c>
      <c r="H14494" s="4">
        <f ca="1">+Data_TABLE[[#This Row],[Qty]]*Data_TABLE[[#This Row],[Unit Price]]</f>
        <v>92</v>
      </c>
      <c r="I14494" s="7">
        <v>42402</v>
      </c>
      <c r="J14494" s="10">
        <f>EOMONTH(Data_TABLE[[#This Row],[Date Sold]],0)</f>
        <v>42429</v>
      </c>
    </row>
    <row r="14495" spans="2:10" x14ac:dyDescent="0.25">
      <c r="B14495" s="1" t="s">
        <v>38</v>
      </c>
      <c r="C14495" s="3" t="s">
        <v>55</v>
      </c>
      <c r="D14495" s="2" t="s">
        <v>49</v>
      </c>
      <c r="E14495" s="3" t="s">
        <v>43</v>
      </c>
      <c r="F14495" s="3">
        <f t="shared" ca="1" si="450"/>
        <v>2</v>
      </c>
      <c r="G14495" s="4">
        <f t="shared" ca="1" si="451"/>
        <v>97</v>
      </c>
      <c r="H14495" s="4">
        <f ca="1">+Data_TABLE[[#This Row],[Qty]]*Data_TABLE[[#This Row],[Unit Price]]</f>
        <v>194</v>
      </c>
      <c r="I14495" s="7">
        <v>42402</v>
      </c>
      <c r="J14495" s="10">
        <f>EOMONTH(Data_TABLE[[#This Row],[Date Sold]],0)</f>
        <v>42429</v>
      </c>
    </row>
    <row r="14496" spans="2:10" x14ac:dyDescent="0.25">
      <c r="B14496" s="1" t="s">
        <v>37</v>
      </c>
      <c r="C14496" s="3" t="s">
        <v>55</v>
      </c>
      <c r="D14496" s="2" t="s">
        <v>51</v>
      </c>
      <c r="E14496" s="3" t="s">
        <v>45</v>
      </c>
      <c r="F14496" s="3">
        <f t="shared" ca="1" si="450"/>
        <v>2</v>
      </c>
      <c r="G14496" s="4">
        <f t="shared" ca="1" si="451"/>
        <v>193</v>
      </c>
      <c r="H14496" s="4">
        <f ca="1">+Data_TABLE[[#This Row],[Qty]]*Data_TABLE[[#This Row],[Unit Price]]</f>
        <v>386</v>
      </c>
      <c r="I14496" s="7">
        <v>42402</v>
      </c>
      <c r="J14496" s="10">
        <f>EOMONTH(Data_TABLE[[#This Row],[Date Sold]],0)</f>
        <v>42429</v>
      </c>
    </row>
    <row r="14497" spans="2:10" x14ac:dyDescent="0.25">
      <c r="B14497" s="1" t="s">
        <v>40</v>
      </c>
      <c r="C14497" s="3" t="s">
        <v>56</v>
      </c>
      <c r="D14497" s="2" t="s">
        <v>52</v>
      </c>
      <c r="E14497" s="3" t="s">
        <v>46</v>
      </c>
      <c r="F14497" s="3">
        <f t="shared" ca="1" si="450"/>
        <v>5</v>
      </c>
      <c r="G14497" s="4">
        <f t="shared" ca="1" si="451"/>
        <v>113</v>
      </c>
      <c r="H14497" s="4">
        <f ca="1">+Data_TABLE[[#This Row],[Qty]]*Data_TABLE[[#This Row],[Unit Price]]</f>
        <v>565</v>
      </c>
      <c r="I14497" s="7">
        <v>42402</v>
      </c>
      <c r="J14497" s="10">
        <f>EOMONTH(Data_TABLE[[#This Row],[Date Sold]],0)</f>
        <v>42429</v>
      </c>
    </row>
    <row r="14498" spans="2:10" x14ac:dyDescent="0.25">
      <c r="B14498" s="1" t="s">
        <v>39</v>
      </c>
      <c r="C14498" s="3" t="s">
        <v>54</v>
      </c>
      <c r="D14498" s="2" t="s">
        <v>48</v>
      </c>
      <c r="E14498" s="3" t="s">
        <v>42</v>
      </c>
      <c r="F14498" s="3">
        <f t="shared" ca="1" si="450"/>
        <v>3</v>
      </c>
      <c r="G14498" s="4">
        <f t="shared" ca="1" si="451"/>
        <v>123</v>
      </c>
      <c r="H14498" s="4">
        <f ca="1">+Data_TABLE[[#This Row],[Qty]]*Data_TABLE[[#This Row],[Unit Price]]</f>
        <v>369</v>
      </c>
      <c r="I14498" s="7">
        <v>42402</v>
      </c>
      <c r="J14498" s="10">
        <f>EOMONTH(Data_TABLE[[#This Row],[Date Sold]],0)</f>
        <v>42429</v>
      </c>
    </row>
    <row r="14499" spans="2:10" x14ac:dyDescent="0.25">
      <c r="B14499" s="1" t="s">
        <v>37</v>
      </c>
      <c r="C14499" s="3" t="s">
        <v>56</v>
      </c>
      <c r="D14499" s="2" t="s">
        <v>52</v>
      </c>
      <c r="E14499" s="3" t="s">
        <v>46</v>
      </c>
      <c r="F14499" s="3">
        <f t="shared" ca="1" si="450"/>
        <v>5</v>
      </c>
      <c r="G14499" s="4">
        <f t="shared" ca="1" si="451"/>
        <v>189</v>
      </c>
      <c r="H14499" s="4">
        <f ca="1">+Data_TABLE[[#This Row],[Qty]]*Data_TABLE[[#This Row],[Unit Price]]</f>
        <v>945</v>
      </c>
      <c r="I14499" s="7">
        <v>42402</v>
      </c>
      <c r="J14499" s="10">
        <f>EOMONTH(Data_TABLE[[#This Row],[Date Sold]],0)</f>
        <v>42429</v>
      </c>
    </row>
    <row r="14500" spans="2:10" x14ac:dyDescent="0.25">
      <c r="B14500" s="1" t="s">
        <v>39</v>
      </c>
      <c r="C14500" s="3" t="s">
        <v>56</v>
      </c>
      <c r="D14500" s="2" t="s">
        <v>52</v>
      </c>
      <c r="E14500" s="3" t="s">
        <v>46</v>
      </c>
      <c r="F14500" s="3">
        <f t="shared" ca="1" si="450"/>
        <v>4</v>
      </c>
      <c r="G14500" s="4">
        <f t="shared" ca="1" si="451"/>
        <v>125</v>
      </c>
      <c r="H14500" s="4">
        <f ca="1">+Data_TABLE[[#This Row],[Qty]]*Data_TABLE[[#This Row],[Unit Price]]</f>
        <v>500</v>
      </c>
      <c r="I14500" s="7">
        <v>42402</v>
      </c>
      <c r="J14500" s="10">
        <f>EOMONTH(Data_TABLE[[#This Row],[Date Sold]],0)</f>
        <v>42429</v>
      </c>
    </row>
    <row r="14501" spans="2:10" x14ac:dyDescent="0.25">
      <c r="B14501" s="1" t="s">
        <v>36</v>
      </c>
      <c r="C14501" s="3" t="s">
        <v>55</v>
      </c>
      <c r="D14501" s="2" t="s">
        <v>49</v>
      </c>
      <c r="E14501" s="3" t="s">
        <v>43</v>
      </c>
      <c r="F14501" s="3">
        <f t="shared" ca="1" si="450"/>
        <v>5</v>
      </c>
      <c r="G14501" s="4">
        <f t="shared" ca="1" si="451"/>
        <v>177</v>
      </c>
      <c r="H14501" s="4">
        <f ca="1">+Data_TABLE[[#This Row],[Qty]]*Data_TABLE[[#This Row],[Unit Price]]</f>
        <v>885</v>
      </c>
      <c r="I14501" s="7">
        <v>42402</v>
      </c>
      <c r="J14501" s="10">
        <f>EOMONTH(Data_TABLE[[#This Row],[Date Sold]],0)</f>
        <v>42429</v>
      </c>
    </row>
    <row r="14502" spans="2:10" x14ac:dyDescent="0.25">
      <c r="B14502" s="1" t="s">
        <v>36</v>
      </c>
      <c r="C14502" s="3" t="s">
        <v>55</v>
      </c>
      <c r="D14502" s="2" t="s">
        <v>51</v>
      </c>
      <c r="E14502" s="3" t="s">
        <v>45</v>
      </c>
      <c r="F14502" s="3">
        <f t="shared" ca="1" si="450"/>
        <v>3</v>
      </c>
      <c r="G14502" s="4">
        <f t="shared" ca="1" si="451"/>
        <v>69</v>
      </c>
      <c r="H14502" s="4">
        <f ca="1">+Data_TABLE[[#This Row],[Qty]]*Data_TABLE[[#This Row],[Unit Price]]</f>
        <v>207</v>
      </c>
      <c r="I14502" s="7">
        <v>42402</v>
      </c>
      <c r="J14502" s="10">
        <f>EOMONTH(Data_TABLE[[#This Row],[Date Sold]],0)</f>
        <v>42429</v>
      </c>
    </row>
    <row r="14503" spans="2:10" x14ac:dyDescent="0.25">
      <c r="B14503" s="1" t="s">
        <v>37</v>
      </c>
      <c r="C14503" s="3" t="s">
        <v>55</v>
      </c>
      <c r="D14503" s="2" t="s">
        <v>49</v>
      </c>
      <c r="E14503" s="3" t="s">
        <v>43</v>
      </c>
      <c r="F14503" s="3">
        <f t="shared" ca="1" si="450"/>
        <v>3</v>
      </c>
      <c r="G14503" s="4">
        <f t="shared" ca="1" si="451"/>
        <v>113</v>
      </c>
      <c r="H14503" s="4">
        <f ca="1">+Data_TABLE[[#This Row],[Qty]]*Data_TABLE[[#This Row],[Unit Price]]</f>
        <v>339</v>
      </c>
      <c r="I14503" s="7">
        <v>42403</v>
      </c>
      <c r="J14503" s="10">
        <f>EOMONTH(Data_TABLE[[#This Row],[Date Sold]],0)</f>
        <v>42429</v>
      </c>
    </row>
    <row r="14504" spans="2:10" x14ac:dyDescent="0.25">
      <c r="B14504" s="1" t="s">
        <v>41</v>
      </c>
      <c r="C14504" s="3" t="s">
        <v>54</v>
      </c>
      <c r="D14504" s="2" t="s">
        <v>48</v>
      </c>
      <c r="E14504" s="3" t="s">
        <v>42</v>
      </c>
      <c r="F14504" s="3">
        <f t="shared" ca="1" si="450"/>
        <v>5</v>
      </c>
      <c r="G14504" s="4">
        <f t="shared" ca="1" si="451"/>
        <v>144</v>
      </c>
      <c r="H14504" s="4">
        <f ca="1">+Data_TABLE[[#This Row],[Qty]]*Data_TABLE[[#This Row],[Unit Price]]</f>
        <v>720</v>
      </c>
      <c r="I14504" s="7">
        <v>42403</v>
      </c>
      <c r="J14504" s="10">
        <f>EOMONTH(Data_TABLE[[#This Row],[Date Sold]],0)</f>
        <v>42429</v>
      </c>
    </row>
    <row r="14505" spans="2:10" x14ac:dyDescent="0.25">
      <c r="B14505" s="1" t="s">
        <v>39</v>
      </c>
      <c r="C14505" s="3" t="s">
        <v>55</v>
      </c>
      <c r="D14505" s="2" t="s">
        <v>51</v>
      </c>
      <c r="E14505" s="3" t="s">
        <v>45</v>
      </c>
      <c r="F14505" s="3">
        <f t="shared" ca="1" si="450"/>
        <v>2</v>
      </c>
      <c r="G14505" s="4">
        <f t="shared" ca="1" si="451"/>
        <v>77</v>
      </c>
      <c r="H14505" s="4">
        <f ca="1">+Data_TABLE[[#This Row],[Qty]]*Data_TABLE[[#This Row],[Unit Price]]</f>
        <v>154</v>
      </c>
      <c r="I14505" s="7">
        <v>42403</v>
      </c>
      <c r="J14505" s="10">
        <f>EOMONTH(Data_TABLE[[#This Row],[Date Sold]],0)</f>
        <v>42429</v>
      </c>
    </row>
    <row r="14506" spans="2:10" x14ac:dyDescent="0.25">
      <c r="B14506" s="1" t="s">
        <v>41</v>
      </c>
      <c r="C14506" s="3" t="s">
        <v>54</v>
      </c>
      <c r="D14506" s="2" t="s">
        <v>48</v>
      </c>
      <c r="E14506" s="3" t="s">
        <v>42</v>
      </c>
      <c r="F14506" s="3">
        <f t="shared" ca="1" si="450"/>
        <v>3</v>
      </c>
      <c r="G14506" s="4">
        <f t="shared" ca="1" si="451"/>
        <v>158</v>
      </c>
      <c r="H14506" s="4">
        <f ca="1">+Data_TABLE[[#This Row],[Qty]]*Data_TABLE[[#This Row],[Unit Price]]</f>
        <v>474</v>
      </c>
      <c r="I14506" s="7">
        <v>42403</v>
      </c>
      <c r="J14506" s="10">
        <f>EOMONTH(Data_TABLE[[#This Row],[Date Sold]],0)</f>
        <v>42429</v>
      </c>
    </row>
    <row r="14507" spans="2:10" x14ac:dyDescent="0.25">
      <c r="B14507" s="1" t="s">
        <v>39</v>
      </c>
      <c r="C14507" s="3" t="s">
        <v>56</v>
      </c>
      <c r="D14507" s="2" t="s">
        <v>50</v>
      </c>
      <c r="E14507" s="3" t="s">
        <v>44</v>
      </c>
      <c r="F14507" s="3">
        <f t="shared" ca="1" si="450"/>
        <v>3</v>
      </c>
      <c r="G14507" s="4">
        <f t="shared" ca="1" si="451"/>
        <v>71</v>
      </c>
      <c r="H14507" s="4">
        <f ca="1">+Data_TABLE[[#This Row],[Qty]]*Data_TABLE[[#This Row],[Unit Price]]</f>
        <v>213</v>
      </c>
      <c r="I14507" s="7">
        <v>42403</v>
      </c>
      <c r="J14507" s="10">
        <f>EOMONTH(Data_TABLE[[#This Row],[Date Sold]],0)</f>
        <v>42429</v>
      </c>
    </row>
    <row r="14508" spans="2:10" x14ac:dyDescent="0.25">
      <c r="B14508" s="1" t="s">
        <v>37</v>
      </c>
      <c r="C14508" s="3" t="s">
        <v>56</v>
      </c>
      <c r="D14508" s="2" t="s">
        <v>50</v>
      </c>
      <c r="E14508" s="3" t="s">
        <v>44</v>
      </c>
      <c r="F14508" s="3">
        <f t="shared" ca="1" si="450"/>
        <v>3</v>
      </c>
      <c r="G14508" s="4">
        <f t="shared" ca="1" si="451"/>
        <v>148</v>
      </c>
      <c r="H14508" s="4">
        <f ca="1">+Data_TABLE[[#This Row],[Qty]]*Data_TABLE[[#This Row],[Unit Price]]</f>
        <v>444</v>
      </c>
      <c r="I14508" s="7">
        <v>42403</v>
      </c>
      <c r="J14508" s="10">
        <f>EOMONTH(Data_TABLE[[#This Row],[Date Sold]],0)</f>
        <v>42429</v>
      </c>
    </row>
    <row r="14509" spans="2:10" x14ac:dyDescent="0.25">
      <c r="B14509" s="1" t="s">
        <v>37</v>
      </c>
      <c r="C14509" s="3" t="s">
        <v>55</v>
      </c>
      <c r="D14509" s="2" t="s">
        <v>51</v>
      </c>
      <c r="E14509" s="3" t="s">
        <v>45</v>
      </c>
      <c r="F14509" s="3">
        <f t="shared" ca="1" si="450"/>
        <v>2</v>
      </c>
      <c r="G14509" s="4">
        <f t="shared" ca="1" si="451"/>
        <v>178</v>
      </c>
      <c r="H14509" s="4">
        <f ca="1">+Data_TABLE[[#This Row],[Qty]]*Data_TABLE[[#This Row],[Unit Price]]</f>
        <v>356</v>
      </c>
      <c r="I14509" s="7">
        <v>42403</v>
      </c>
      <c r="J14509" s="10">
        <f>EOMONTH(Data_TABLE[[#This Row],[Date Sold]],0)</f>
        <v>42429</v>
      </c>
    </row>
    <row r="14510" spans="2:10" x14ac:dyDescent="0.25">
      <c r="B14510" s="1" t="s">
        <v>36</v>
      </c>
      <c r="C14510" s="3" t="s">
        <v>54</v>
      </c>
      <c r="D14510" s="2" t="s">
        <v>48</v>
      </c>
      <c r="E14510" s="3" t="s">
        <v>42</v>
      </c>
      <c r="F14510" s="3">
        <f t="shared" ca="1" si="450"/>
        <v>2</v>
      </c>
      <c r="G14510" s="4">
        <f t="shared" ca="1" si="451"/>
        <v>111</v>
      </c>
      <c r="H14510" s="4">
        <f ca="1">+Data_TABLE[[#This Row],[Qty]]*Data_TABLE[[#This Row],[Unit Price]]</f>
        <v>222</v>
      </c>
      <c r="I14510" s="7">
        <v>42403</v>
      </c>
      <c r="J14510" s="10">
        <f>EOMONTH(Data_TABLE[[#This Row],[Date Sold]],0)</f>
        <v>42429</v>
      </c>
    </row>
    <row r="14511" spans="2:10" x14ac:dyDescent="0.25">
      <c r="B14511" s="1" t="s">
        <v>39</v>
      </c>
      <c r="C14511" s="3" t="s">
        <v>55</v>
      </c>
      <c r="D14511" s="2" t="s">
        <v>49</v>
      </c>
      <c r="E14511" s="3" t="s">
        <v>43</v>
      </c>
      <c r="F14511" s="3">
        <f t="shared" ca="1" si="450"/>
        <v>2</v>
      </c>
      <c r="G14511" s="4">
        <f t="shared" ca="1" si="451"/>
        <v>137</v>
      </c>
      <c r="H14511" s="4">
        <f ca="1">+Data_TABLE[[#This Row],[Qty]]*Data_TABLE[[#This Row],[Unit Price]]</f>
        <v>274</v>
      </c>
      <c r="I14511" s="7">
        <v>42403</v>
      </c>
      <c r="J14511" s="10">
        <f>EOMONTH(Data_TABLE[[#This Row],[Date Sold]],0)</f>
        <v>42429</v>
      </c>
    </row>
    <row r="14512" spans="2:10" x14ac:dyDescent="0.25">
      <c r="B14512" s="1" t="s">
        <v>38</v>
      </c>
      <c r="C14512" s="3" t="s">
        <v>56</v>
      </c>
      <c r="D14512" s="2" t="s">
        <v>50</v>
      </c>
      <c r="E14512" s="3" t="s">
        <v>44</v>
      </c>
      <c r="F14512" s="3">
        <f t="shared" ca="1" si="450"/>
        <v>2</v>
      </c>
      <c r="G14512" s="4">
        <f t="shared" ca="1" si="451"/>
        <v>113</v>
      </c>
      <c r="H14512" s="4">
        <f ca="1">+Data_TABLE[[#This Row],[Qty]]*Data_TABLE[[#This Row],[Unit Price]]</f>
        <v>226</v>
      </c>
      <c r="I14512" s="7">
        <v>42403</v>
      </c>
      <c r="J14512" s="10">
        <f>EOMONTH(Data_TABLE[[#This Row],[Date Sold]],0)</f>
        <v>42429</v>
      </c>
    </row>
    <row r="14513" spans="2:10" x14ac:dyDescent="0.25">
      <c r="B14513" s="1" t="s">
        <v>38</v>
      </c>
      <c r="C14513" s="3" t="s">
        <v>54</v>
      </c>
      <c r="D14513" s="2" t="s">
        <v>48</v>
      </c>
      <c r="E14513" s="3" t="s">
        <v>42</v>
      </c>
      <c r="F14513" s="3">
        <f t="shared" ref="F14513:F14576" ca="1" si="452">RANDBETWEEN(1,5)</f>
        <v>3</v>
      </c>
      <c r="G14513" s="4">
        <f t="shared" ref="G14513:G14576" ca="1" si="453">RANDBETWEEN(60,200)</f>
        <v>79</v>
      </c>
      <c r="H14513" s="4">
        <f ca="1">+Data_TABLE[[#This Row],[Qty]]*Data_TABLE[[#This Row],[Unit Price]]</f>
        <v>237</v>
      </c>
      <c r="I14513" s="7">
        <v>42403</v>
      </c>
      <c r="J14513" s="10">
        <f>EOMONTH(Data_TABLE[[#This Row],[Date Sold]],0)</f>
        <v>42429</v>
      </c>
    </row>
    <row r="14514" spans="2:10" x14ac:dyDescent="0.25">
      <c r="B14514" s="1" t="s">
        <v>41</v>
      </c>
      <c r="C14514" s="3" t="s">
        <v>56</v>
      </c>
      <c r="D14514" s="2" t="s">
        <v>50</v>
      </c>
      <c r="E14514" s="3" t="s">
        <v>44</v>
      </c>
      <c r="F14514" s="3">
        <f t="shared" ca="1" si="452"/>
        <v>5</v>
      </c>
      <c r="G14514" s="4">
        <f t="shared" ca="1" si="453"/>
        <v>61</v>
      </c>
      <c r="H14514" s="4">
        <f ca="1">+Data_TABLE[[#This Row],[Qty]]*Data_TABLE[[#This Row],[Unit Price]]</f>
        <v>305</v>
      </c>
      <c r="I14514" s="7">
        <v>42403</v>
      </c>
      <c r="J14514" s="10">
        <f>EOMONTH(Data_TABLE[[#This Row],[Date Sold]],0)</f>
        <v>42429</v>
      </c>
    </row>
    <row r="14515" spans="2:10" x14ac:dyDescent="0.25">
      <c r="B14515" s="1" t="s">
        <v>36</v>
      </c>
      <c r="C14515" s="3" t="s">
        <v>55</v>
      </c>
      <c r="D14515" s="2" t="s">
        <v>51</v>
      </c>
      <c r="E14515" s="3" t="s">
        <v>45</v>
      </c>
      <c r="F14515" s="3">
        <f t="shared" ca="1" si="452"/>
        <v>2</v>
      </c>
      <c r="G14515" s="4">
        <f t="shared" ca="1" si="453"/>
        <v>91</v>
      </c>
      <c r="H14515" s="4">
        <f ca="1">+Data_TABLE[[#This Row],[Qty]]*Data_TABLE[[#This Row],[Unit Price]]</f>
        <v>182</v>
      </c>
      <c r="I14515" s="7">
        <v>42403</v>
      </c>
      <c r="J14515" s="10">
        <f>EOMONTH(Data_TABLE[[#This Row],[Date Sold]],0)</f>
        <v>42429</v>
      </c>
    </row>
    <row r="14516" spans="2:10" x14ac:dyDescent="0.25">
      <c r="B14516" s="1" t="s">
        <v>37</v>
      </c>
      <c r="C14516" s="3" t="s">
        <v>55</v>
      </c>
      <c r="D14516" s="2" t="s">
        <v>51</v>
      </c>
      <c r="E14516" s="3" t="s">
        <v>45</v>
      </c>
      <c r="F14516" s="3">
        <f t="shared" ca="1" si="452"/>
        <v>1</v>
      </c>
      <c r="G14516" s="4">
        <f t="shared" ca="1" si="453"/>
        <v>122</v>
      </c>
      <c r="H14516" s="4">
        <f ca="1">+Data_TABLE[[#This Row],[Qty]]*Data_TABLE[[#This Row],[Unit Price]]</f>
        <v>122</v>
      </c>
      <c r="I14516" s="7">
        <v>42403</v>
      </c>
      <c r="J14516" s="10">
        <f>EOMONTH(Data_TABLE[[#This Row],[Date Sold]],0)</f>
        <v>42429</v>
      </c>
    </row>
    <row r="14517" spans="2:10" x14ac:dyDescent="0.25">
      <c r="B14517" s="1" t="s">
        <v>37</v>
      </c>
      <c r="C14517" s="3" t="s">
        <v>56</v>
      </c>
      <c r="D14517" s="2" t="s">
        <v>52</v>
      </c>
      <c r="E14517" s="3" t="s">
        <v>46</v>
      </c>
      <c r="F14517" s="3">
        <f t="shared" ca="1" si="452"/>
        <v>5</v>
      </c>
      <c r="G14517" s="4">
        <f t="shared" ca="1" si="453"/>
        <v>70</v>
      </c>
      <c r="H14517" s="4">
        <f ca="1">+Data_TABLE[[#This Row],[Qty]]*Data_TABLE[[#This Row],[Unit Price]]</f>
        <v>350</v>
      </c>
      <c r="I14517" s="7">
        <v>42403</v>
      </c>
      <c r="J14517" s="10">
        <f>EOMONTH(Data_TABLE[[#This Row],[Date Sold]],0)</f>
        <v>42429</v>
      </c>
    </row>
    <row r="14518" spans="2:10" x14ac:dyDescent="0.25">
      <c r="B14518" s="1" t="s">
        <v>37</v>
      </c>
      <c r="C14518" s="3" t="s">
        <v>55</v>
      </c>
      <c r="D14518" s="2" t="s">
        <v>51</v>
      </c>
      <c r="E14518" s="3" t="s">
        <v>45</v>
      </c>
      <c r="F14518" s="3">
        <f t="shared" ca="1" si="452"/>
        <v>2</v>
      </c>
      <c r="G14518" s="4">
        <f t="shared" ca="1" si="453"/>
        <v>69</v>
      </c>
      <c r="H14518" s="4">
        <f ca="1">+Data_TABLE[[#This Row],[Qty]]*Data_TABLE[[#This Row],[Unit Price]]</f>
        <v>138</v>
      </c>
      <c r="I14518" s="7">
        <v>42403</v>
      </c>
      <c r="J14518" s="10">
        <f>EOMONTH(Data_TABLE[[#This Row],[Date Sold]],0)</f>
        <v>42429</v>
      </c>
    </row>
    <row r="14519" spans="2:10" x14ac:dyDescent="0.25">
      <c r="B14519" s="1" t="s">
        <v>38</v>
      </c>
      <c r="C14519" s="3" t="s">
        <v>55</v>
      </c>
      <c r="D14519" s="2" t="s">
        <v>51</v>
      </c>
      <c r="E14519" s="3" t="s">
        <v>45</v>
      </c>
      <c r="F14519" s="3">
        <f t="shared" ca="1" si="452"/>
        <v>5</v>
      </c>
      <c r="G14519" s="4">
        <f t="shared" ca="1" si="453"/>
        <v>156</v>
      </c>
      <c r="H14519" s="4">
        <f ca="1">+Data_TABLE[[#This Row],[Qty]]*Data_TABLE[[#This Row],[Unit Price]]</f>
        <v>780</v>
      </c>
      <c r="I14519" s="7">
        <v>42403</v>
      </c>
      <c r="J14519" s="10">
        <f>EOMONTH(Data_TABLE[[#This Row],[Date Sold]],0)</f>
        <v>42429</v>
      </c>
    </row>
    <row r="14520" spans="2:10" x14ac:dyDescent="0.25">
      <c r="B14520" s="1" t="s">
        <v>39</v>
      </c>
      <c r="C14520" s="3" t="s">
        <v>55</v>
      </c>
      <c r="D14520" s="2" t="s">
        <v>51</v>
      </c>
      <c r="E14520" s="3" t="s">
        <v>45</v>
      </c>
      <c r="F14520" s="3">
        <f t="shared" ca="1" si="452"/>
        <v>4</v>
      </c>
      <c r="G14520" s="4">
        <f t="shared" ca="1" si="453"/>
        <v>65</v>
      </c>
      <c r="H14520" s="4">
        <f ca="1">+Data_TABLE[[#This Row],[Qty]]*Data_TABLE[[#This Row],[Unit Price]]</f>
        <v>260</v>
      </c>
      <c r="I14520" s="7">
        <v>42403</v>
      </c>
      <c r="J14520" s="10">
        <f>EOMONTH(Data_TABLE[[#This Row],[Date Sold]],0)</f>
        <v>42429</v>
      </c>
    </row>
    <row r="14521" spans="2:10" x14ac:dyDescent="0.25">
      <c r="B14521" s="1" t="s">
        <v>40</v>
      </c>
      <c r="C14521" s="3" t="s">
        <v>55</v>
      </c>
      <c r="D14521" s="2" t="s">
        <v>51</v>
      </c>
      <c r="E14521" s="3" t="s">
        <v>45</v>
      </c>
      <c r="F14521" s="3">
        <f t="shared" ca="1" si="452"/>
        <v>2</v>
      </c>
      <c r="G14521" s="4">
        <f t="shared" ca="1" si="453"/>
        <v>167</v>
      </c>
      <c r="H14521" s="4">
        <f ca="1">+Data_TABLE[[#This Row],[Qty]]*Data_TABLE[[#This Row],[Unit Price]]</f>
        <v>334</v>
      </c>
      <c r="I14521" s="7">
        <v>42403</v>
      </c>
      <c r="J14521" s="10">
        <f>EOMONTH(Data_TABLE[[#This Row],[Date Sold]],0)</f>
        <v>42429</v>
      </c>
    </row>
    <row r="14522" spans="2:10" x14ac:dyDescent="0.25">
      <c r="B14522" s="1" t="s">
        <v>40</v>
      </c>
      <c r="C14522" s="3" t="s">
        <v>56</v>
      </c>
      <c r="D14522" s="2" t="s">
        <v>50</v>
      </c>
      <c r="E14522" s="3" t="s">
        <v>44</v>
      </c>
      <c r="F14522" s="3">
        <f t="shared" ca="1" si="452"/>
        <v>2</v>
      </c>
      <c r="G14522" s="4">
        <f t="shared" ca="1" si="453"/>
        <v>195</v>
      </c>
      <c r="H14522" s="4">
        <f ca="1">+Data_TABLE[[#This Row],[Qty]]*Data_TABLE[[#This Row],[Unit Price]]</f>
        <v>390</v>
      </c>
      <c r="I14522" s="7">
        <v>42403</v>
      </c>
      <c r="J14522" s="10">
        <f>EOMONTH(Data_TABLE[[#This Row],[Date Sold]],0)</f>
        <v>42429</v>
      </c>
    </row>
    <row r="14523" spans="2:10" x14ac:dyDescent="0.25">
      <c r="B14523" s="1" t="s">
        <v>40</v>
      </c>
      <c r="C14523" s="3" t="s">
        <v>56</v>
      </c>
      <c r="D14523" s="2" t="s">
        <v>50</v>
      </c>
      <c r="E14523" s="3" t="s">
        <v>44</v>
      </c>
      <c r="F14523" s="3">
        <f t="shared" ca="1" si="452"/>
        <v>1</v>
      </c>
      <c r="G14523" s="4">
        <f t="shared" ca="1" si="453"/>
        <v>184</v>
      </c>
      <c r="H14523" s="4">
        <f ca="1">+Data_TABLE[[#This Row],[Qty]]*Data_TABLE[[#This Row],[Unit Price]]</f>
        <v>184</v>
      </c>
      <c r="I14523" s="7">
        <v>42403</v>
      </c>
      <c r="J14523" s="10">
        <f>EOMONTH(Data_TABLE[[#This Row],[Date Sold]],0)</f>
        <v>42429</v>
      </c>
    </row>
    <row r="14524" spans="2:10" x14ac:dyDescent="0.25">
      <c r="B14524" s="1" t="s">
        <v>37</v>
      </c>
      <c r="C14524" s="3" t="s">
        <v>56</v>
      </c>
      <c r="D14524" s="2" t="s">
        <v>52</v>
      </c>
      <c r="E14524" s="3" t="s">
        <v>46</v>
      </c>
      <c r="F14524" s="3">
        <f t="shared" ca="1" si="452"/>
        <v>5</v>
      </c>
      <c r="G14524" s="4">
        <f t="shared" ca="1" si="453"/>
        <v>66</v>
      </c>
      <c r="H14524" s="4">
        <f ca="1">+Data_TABLE[[#This Row],[Qty]]*Data_TABLE[[#This Row],[Unit Price]]</f>
        <v>330</v>
      </c>
      <c r="I14524" s="7">
        <v>42403</v>
      </c>
      <c r="J14524" s="10">
        <f>EOMONTH(Data_TABLE[[#This Row],[Date Sold]],0)</f>
        <v>42429</v>
      </c>
    </row>
    <row r="14525" spans="2:10" x14ac:dyDescent="0.25">
      <c r="B14525" s="1" t="s">
        <v>38</v>
      </c>
      <c r="C14525" s="3" t="s">
        <v>54</v>
      </c>
      <c r="D14525" s="2" t="s">
        <v>48</v>
      </c>
      <c r="E14525" s="3" t="s">
        <v>42</v>
      </c>
      <c r="F14525" s="3">
        <f t="shared" ca="1" si="452"/>
        <v>4</v>
      </c>
      <c r="G14525" s="4">
        <f t="shared" ca="1" si="453"/>
        <v>133</v>
      </c>
      <c r="H14525" s="4">
        <f ca="1">+Data_TABLE[[#This Row],[Qty]]*Data_TABLE[[#This Row],[Unit Price]]</f>
        <v>532</v>
      </c>
      <c r="I14525" s="7">
        <v>42403</v>
      </c>
      <c r="J14525" s="10">
        <f>EOMONTH(Data_TABLE[[#This Row],[Date Sold]],0)</f>
        <v>42429</v>
      </c>
    </row>
    <row r="14526" spans="2:10" x14ac:dyDescent="0.25">
      <c r="B14526" s="1" t="s">
        <v>36</v>
      </c>
      <c r="C14526" s="3" t="s">
        <v>55</v>
      </c>
      <c r="D14526" s="2" t="s">
        <v>51</v>
      </c>
      <c r="E14526" s="3" t="s">
        <v>45</v>
      </c>
      <c r="F14526" s="3">
        <f t="shared" ca="1" si="452"/>
        <v>1</v>
      </c>
      <c r="G14526" s="4">
        <f t="shared" ca="1" si="453"/>
        <v>87</v>
      </c>
      <c r="H14526" s="4">
        <f ca="1">+Data_TABLE[[#This Row],[Qty]]*Data_TABLE[[#This Row],[Unit Price]]</f>
        <v>87</v>
      </c>
      <c r="I14526" s="7">
        <v>42403</v>
      </c>
      <c r="J14526" s="10">
        <f>EOMONTH(Data_TABLE[[#This Row],[Date Sold]],0)</f>
        <v>42429</v>
      </c>
    </row>
    <row r="14527" spans="2:10" x14ac:dyDescent="0.25">
      <c r="B14527" s="1" t="s">
        <v>38</v>
      </c>
      <c r="C14527" s="3" t="s">
        <v>55</v>
      </c>
      <c r="D14527" s="2" t="s">
        <v>49</v>
      </c>
      <c r="E14527" s="3" t="s">
        <v>43</v>
      </c>
      <c r="F14527" s="3">
        <f t="shared" ca="1" si="452"/>
        <v>3</v>
      </c>
      <c r="G14527" s="4">
        <f t="shared" ca="1" si="453"/>
        <v>194</v>
      </c>
      <c r="H14527" s="4">
        <f ca="1">+Data_TABLE[[#This Row],[Qty]]*Data_TABLE[[#This Row],[Unit Price]]</f>
        <v>582</v>
      </c>
      <c r="I14527" s="7">
        <v>42403</v>
      </c>
      <c r="J14527" s="10">
        <f>EOMONTH(Data_TABLE[[#This Row],[Date Sold]],0)</f>
        <v>42429</v>
      </c>
    </row>
    <row r="14528" spans="2:10" x14ac:dyDescent="0.25">
      <c r="B14528" s="1" t="s">
        <v>40</v>
      </c>
      <c r="C14528" s="3" t="s">
        <v>54</v>
      </c>
      <c r="D14528" s="2" t="s">
        <v>48</v>
      </c>
      <c r="E14528" s="3" t="s">
        <v>42</v>
      </c>
      <c r="F14528" s="3">
        <f t="shared" ca="1" si="452"/>
        <v>2</v>
      </c>
      <c r="G14528" s="4">
        <f t="shared" ca="1" si="453"/>
        <v>109</v>
      </c>
      <c r="H14528" s="4">
        <f ca="1">+Data_TABLE[[#This Row],[Qty]]*Data_TABLE[[#This Row],[Unit Price]]</f>
        <v>218</v>
      </c>
      <c r="I14528" s="7">
        <v>42403</v>
      </c>
      <c r="J14528" s="10">
        <f>EOMONTH(Data_TABLE[[#This Row],[Date Sold]],0)</f>
        <v>42429</v>
      </c>
    </row>
    <row r="14529" spans="2:10" x14ac:dyDescent="0.25">
      <c r="B14529" s="1" t="s">
        <v>38</v>
      </c>
      <c r="C14529" s="3" t="s">
        <v>55</v>
      </c>
      <c r="D14529" s="2" t="s">
        <v>49</v>
      </c>
      <c r="E14529" s="3" t="s">
        <v>43</v>
      </c>
      <c r="F14529" s="3">
        <f t="shared" ca="1" si="452"/>
        <v>3</v>
      </c>
      <c r="G14529" s="4">
        <f t="shared" ca="1" si="453"/>
        <v>129</v>
      </c>
      <c r="H14529" s="4">
        <f ca="1">+Data_TABLE[[#This Row],[Qty]]*Data_TABLE[[#This Row],[Unit Price]]</f>
        <v>387</v>
      </c>
      <c r="I14529" s="7">
        <v>42403</v>
      </c>
      <c r="J14529" s="10">
        <f>EOMONTH(Data_TABLE[[#This Row],[Date Sold]],0)</f>
        <v>42429</v>
      </c>
    </row>
    <row r="14530" spans="2:10" x14ac:dyDescent="0.25">
      <c r="B14530" s="1" t="s">
        <v>37</v>
      </c>
      <c r="C14530" s="3" t="s">
        <v>56</v>
      </c>
      <c r="D14530" s="2" t="s">
        <v>52</v>
      </c>
      <c r="E14530" s="3" t="s">
        <v>46</v>
      </c>
      <c r="F14530" s="3">
        <f t="shared" ca="1" si="452"/>
        <v>1</v>
      </c>
      <c r="G14530" s="4">
        <f t="shared" ca="1" si="453"/>
        <v>69</v>
      </c>
      <c r="H14530" s="4">
        <f ca="1">+Data_TABLE[[#This Row],[Qty]]*Data_TABLE[[#This Row],[Unit Price]]</f>
        <v>69</v>
      </c>
      <c r="I14530" s="7">
        <v>42403</v>
      </c>
      <c r="J14530" s="10">
        <f>EOMONTH(Data_TABLE[[#This Row],[Date Sold]],0)</f>
        <v>42429</v>
      </c>
    </row>
    <row r="14531" spans="2:10" x14ac:dyDescent="0.25">
      <c r="B14531" s="1" t="s">
        <v>36</v>
      </c>
      <c r="C14531" s="3" t="s">
        <v>54</v>
      </c>
      <c r="D14531" s="2" t="s">
        <v>48</v>
      </c>
      <c r="E14531" s="3" t="s">
        <v>42</v>
      </c>
      <c r="F14531" s="3">
        <f t="shared" ca="1" si="452"/>
        <v>5</v>
      </c>
      <c r="G14531" s="4">
        <f t="shared" ca="1" si="453"/>
        <v>193</v>
      </c>
      <c r="H14531" s="4">
        <f ca="1">+Data_TABLE[[#This Row],[Qty]]*Data_TABLE[[#This Row],[Unit Price]]</f>
        <v>965</v>
      </c>
      <c r="I14531" s="7">
        <v>42403</v>
      </c>
      <c r="J14531" s="10">
        <f>EOMONTH(Data_TABLE[[#This Row],[Date Sold]],0)</f>
        <v>42429</v>
      </c>
    </row>
    <row r="14532" spans="2:10" x14ac:dyDescent="0.25">
      <c r="B14532" s="1" t="s">
        <v>41</v>
      </c>
      <c r="C14532" s="3" t="s">
        <v>56</v>
      </c>
      <c r="D14532" s="2" t="s">
        <v>50</v>
      </c>
      <c r="E14532" s="3" t="s">
        <v>44</v>
      </c>
      <c r="F14532" s="3">
        <f t="shared" ca="1" si="452"/>
        <v>4</v>
      </c>
      <c r="G14532" s="4">
        <f t="shared" ca="1" si="453"/>
        <v>132</v>
      </c>
      <c r="H14532" s="4">
        <f ca="1">+Data_TABLE[[#This Row],[Qty]]*Data_TABLE[[#This Row],[Unit Price]]</f>
        <v>528</v>
      </c>
      <c r="I14532" s="7">
        <v>42403</v>
      </c>
      <c r="J14532" s="10">
        <f>EOMONTH(Data_TABLE[[#This Row],[Date Sold]],0)</f>
        <v>42429</v>
      </c>
    </row>
    <row r="14533" spans="2:10" x14ac:dyDescent="0.25">
      <c r="B14533" s="1" t="s">
        <v>38</v>
      </c>
      <c r="C14533" s="3" t="s">
        <v>54</v>
      </c>
      <c r="D14533" s="2" t="s">
        <v>48</v>
      </c>
      <c r="E14533" s="3" t="s">
        <v>42</v>
      </c>
      <c r="F14533" s="3">
        <f t="shared" ca="1" si="452"/>
        <v>4</v>
      </c>
      <c r="G14533" s="4">
        <f t="shared" ca="1" si="453"/>
        <v>166</v>
      </c>
      <c r="H14533" s="4">
        <f ca="1">+Data_TABLE[[#This Row],[Qty]]*Data_TABLE[[#This Row],[Unit Price]]</f>
        <v>664</v>
      </c>
      <c r="I14533" s="7">
        <v>42403</v>
      </c>
      <c r="J14533" s="10">
        <f>EOMONTH(Data_TABLE[[#This Row],[Date Sold]],0)</f>
        <v>42429</v>
      </c>
    </row>
    <row r="14534" spans="2:10" x14ac:dyDescent="0.25">
      <c r="B14534" s="1" t="s">
        <v>37</v>
      </c>
      <c r="C14534" s="3" t="s">
        <v>55</v>
      </c>
      <c r="D14534" s="2" t="s">
        <v>49</v>
      </c>
      <c r="E14534" s="3" t="s">
        <v>43</v>
      </c>
      <c r="F14534" s="3">
        <f t="shared" ca="1" si="452"/>
        <v>1</v>
      </c>
      <c r="G14534" s="4">
        <f t="shared" ca="1" si="453"/>
        <v>182</v>
      </c>
      <c r="H14534" s="4">
        <f ca="1">+Data_TABLE[[#This Row],[Qty]]*Data_TABLE[[#This Row],[Unit Price]]</f>
        <v>182</v>
      </c>
      <c r="I14534" s="7">
        <v>42403</v>
      </c>
      <c r="J14534" s="10">
        <f>EOMONTH(Data_TABLE[[#This Row],[Date Sold]],0)</f>
        <v>42429</v>
      </c>
    </row>
    <row r="14535" spans="2:10" x14ac:dyDescent="0.25">
      <c r="B14535" s="1" t="s">
        <v>39</v>
      </c>
      <c r="C14535" s="3" t="s">
        <v>55</v>
      </c>
      <c r="D14535" s="2" t="s">
        <v>49</v>
      </c>
      <c r="E14535" s="3" t="s">
        <v>43</v>
      </c>
      <c r="F14535" s="3">
        <f t="shared" ca="1" si="452"/>
        <v>1</v>
      </c>
      <c r="G14535" s="4">
        <f t="shared" ca="1" si="453"/>
        <v>145</v>
      </c>
      <c r="H14535" s="4">
        <f ca="1">+Data_TABLE[[#This Row],[Qty]]*Data_TABLE[[#This Row],[Unit Price]]</f>
        <v>145</v>
      </c>
      <c r="I14535" s="7">
        <v>42403</v>
      </c>
      <c r="J14535" s="10">
        <f>EOMONTH(Data_TABLE[[#This Row],[Date Sold]],0)</f>
        <v>42429</v>
      </c>
    </row>
    <row r="14536" spans="2:10" x14ac:dyDescent="0.25">
      <c r="B14536" s="1" t="s">
        <v>39</v>
      </c>
      <c r="C14536" s="3" t="s">
        <v>56</v>
      </c>
      <c r="D14536" s="2" t="s">
        <v>52</v>
      </c>
      <c r="E14536" s="3" t="s">
        <v>46</v>
      </c>
      <c r="F14536" s="3">
        <f t="shared" ca="1" si="452"/>
        <v>3</v>
      </c>
      <c r="G14536" s="4">
        <f t="shared" ca="1" si="453"/>
        <v>158</v>
      </c>
      <c r="H14536" s="4">
        <f ca="1">+Data_TABLE[[#This Row],[Qty]]*Data_TABLE[[#This Row],[Unit Price]]</f>
        <v>474</v>
      </c>
      <c r="I14536" s="7">
        <v>42403</v>
      </c>
      <c r="J14536" s="10">
        <f>EOMONTH(Data_TABLE[[#This Row],[Date Sold]],0)</f>
        <v>42429</v>
      </c>
    </row>
    <row r="14537" spans="2:10" x14ac:dyDescent="0.25">
      <c r="B14537" s="1" t="s">
        <v>36</v>
      </c>
      <c r="C14537" s="3" t="s">
        <v>54</v>
      </c>
      <c r="D14537" s="2" t="s">
        <v>48</v>
      </c>
      <c r="E14537" s="3" t="s">
        <v>42</v>
      </c>
      <c r="F14537" s="3">
        <f t="shared" ca="1" si="452"/>
        <v>4</v>
      </c>
      <c r="G14537" s="4">
        <f t="shared" ca="1" si="453"/>
        <v>98</v>
      </c>
      <c r="H14537" s="4">
        <f ca="1">+Data_TABLE[[#This Row],[Qty]]*Data_TABLE[[#This Row],[Unit Price]]</f>
        <v>392</v>
      </c>
      <c r="I14537" s="7">
        <v>42403</v>
      </c>
      <c r="J14537" s="10">
        <f>EOMONTH(Data_TABLE[[#This Row],[Date Sold]],0)</f>
        <v>42429</v>
      </c>
    </row>
    <row r="14538" spans="2:10" x14ac:dyDescent="0.25">
      <c r="B14538" s="1" t="s">
        <v>40</v>
      </c>
      <c r="C14538" s="3" t="s">
        <v>55</v>
      </c>
      <c r="D14538" s="2" t="s">
        <v>49</v>
      </c>
      <c r="E14538" s="3" t="s">
        <v>43</v>
      </c>
      <c r="F14538" s="3">
        <f t="shared" ca="1" si="452"/>
        <v>1</v>
      </c>
      <c r="G14538" s="4">
        <f t="shared" ca="1" si="453"/>
        <v>144</v>
      </c>
      <c r="H14538" s="4">
        <f ca="1">+Data_TABLE[[#This Row],[Qty]]*Data_TABLE[[#This Row],[Unit Price]]</f>
        <v>144</v>
      </c>
      <c r="I14538" s="7">
        <v>42403</v>
      </c>
      <c r="J14538" s="10">
        <f>EOMONTH(Data_TABLE[[#This Row],[Date Sold]],0)</f>
        <v>42429</v>
      </c>
    </row>
    <row r="14539" spans="2:10" x14ac:dyDescent="0.25">
      <c r="B14539" s="1" t="s">
        <v>39</v>
      </c>
      <c r="C14539" s="3" t="s">
        <v>56</v>
      </c>
      <c r="D14539" s="2" t="s">
        <v>50</v>
      </c>
      <c r="E14539" s="3" t="s">
        <v>44</v>
      </c>
      <c r="F14539" s="3">
        <f t="shared" ca="1" si="452"/>
        <v>2</v>
      </c>
      <c r="G14539" s="4">
        <f t="shared" ca="1" si="453"/>
        <v>109</v>
      </c>
      <c r="H14539" s="4">
        <f ca="1">+Data_TABLE[[#This Row],[Qty]]*Data_TABLE[[#This Row],[Unit Price]]</f>
        <v>218</v>
      </c>
      <c r="I14539" s="7">
        <v>42403</v>
      </c>
      <c r="J14539" s="10">
        <f>EOMONTH(Data_TABLE[[#This Row],[Date Sold]],0)</f>
        <v>42429</v>
      </c>
    </row>
    <row r="14540" spans="2:10" x14ac:dyDescent="0.25">
      <c r="B14540" s="1" t="s">
        <v>36</v>
      </c>
      <c r="C14540" s="3" t="s">
        <v>54</v>
      </c>
      <c r="D14540" s="2" t="s">
        <v>48</v>
      </c>
      <c r="E14540" s="3" t="s">
        <v>42</v>
      </c>
      <c r="F14540" s="3">
        <f t="shared" ca="1" si="452"/>
        <v>4</v>
      </c>
      <c r="G14540" s="4">
        <f t="shared" ca="1" si="453"/>
        <v>77</v>
      </c>
      <c r="H14540" s="4">
        <f ca="1">+Data_TABLE[[#This Row],[Qty]]*Data_TABLE[[#This Row],[Unit Price]]</f>
        <v>308</v>
      </c>
      <c r="I14540" s="7">
        <v>42403</v>
      </c>
      <c r="J14540" s="10">
        <f>EOMONTH(Data_TABLE[[#This Row],[Date Sold]],0)</f>
        <v>42429</v>
      </c>
    </row>
    <row r="14541" spans="2:10" x14ac:dyDescent="0.25">
      <c r="B14541" s="1" t="s">
        <v>40</v>
      </c>
      <c r="C14541" s="3" t="s">
        <v>55</v>
      </c>
      <c r="D14541" s="2" t="s">
        <v>51</v>
      </c>
      <c r="E14541" s="3" t="s">
        <v>45</v>
      </c>
      <c r="F14541" s="3">
        <f t="shared" ca="1" si="452"/>
        <v>1</v>
      </c>
      <c r="G14541" s="4">
        <f t="shared" ca="1" si="453"/>
        <v>191</v>
      </c>
      <c r="H14541" s="4">
        <f ca="1">+Data_TABLE[[#This Row],[Qty]]*Data_TABLE[[#This Row],[Unit Price]]</f>
        <v>191</v>
      </c>
      <c r="I14541" s="7">
        <v>42403</v>
      </c>
      <c r="J14541" s="10">
        <f>EOMONTH(Data_TABLE[[#This Row],[Date Sold]],0)</f>
        <v>42429</v>
      </c>
    </row>
    <row r="14542" spans="2:10" x14ac:dyDescent="0.25">
      <c r="B14542" s="1" t="s">
        <v>38</v>
      </c>
      <c r="C14542" s="3" t="s">
        <v>54</v>
      </c>
      <c r="D14542" s="2" t="s">
        <v>48</v>
      </c>
      <c r="E14542" s="3" t="s">
        <v>42</v>
      </c>
      <c r="F14542" s="3">
        <f t="shared" ca="1" si="452"/>
        <v>5</v>
      </c>
      <c r="G14542" s="4">
        <f t="shared" ca="1" si="453"/>
        <v>120</v>
      </c>
      <c r="H14542" s="4">
        <f ca="1">+Data_TABLE[[#This Row],[Qty]]*Data_TABLE[[#This Row],[Unit Price]]</f>
        <v>600</v>
      </c>
      <c r="I14542" s="7">
        <v>42403</v>
      </c>
      <c r="J14542" s="10">
        <f>EOMONTH(Data_TABLE[[#This Row],[Date Sold]],0)</f>
        <v>42429</v>
      </c>
    </row>
    <row r="14543" spans="2:10" x14ac:dyDescent="0.25">
      <c r="B14543" s="1" t="s">
        <v>36</v>
      </c>
      <c r="C14543" s="3" t="s">
        <v>56</v>
      </c>
      <c r="D14543" s="2" t="s">
        <v>50</v>
      </c>
      <c r="E14543" s="3" t="s">
        <v>44</v>
      </c>
      <c r="F14543" s="3">
        <f t="shared" ca="1" si="452"/>
        <v>1</v>
      </c>
      <c r="G14543" s="4">
        <f t="shared" ca="1" si="453"/>
        <v>154</v>
      </c>
      <c r="H14543" s="4">
        <f ca="1">+Data_TABLE[[#This Row],[Qty]]*Data_TABLE[[#This Row],[Unit Price]]</f>
        <v>154</v>
      </c>
      <c r="I14543" s="7">
        <v>42403</v>
      </c>
      <c r="J14543" s="10">
        <f>EOMONTH(Data_TABLE[[#This Row],[Date Sold]],0)</f>
        <v>42429</v>
      </c>
    </row>
    <row r="14544" spans="2:10" x14ac:dyDescent="0.25">
      <c r="B14544" s="1" t="s">
        <v>40</v>
      </c>
      <c r="C14544" s="3" t="s">
        <v>54</v>
      </c>
      <c r="D14544" s="2" t="s">
        <v>48</v>
      </c>
      <c r="E14544" s="3" t="s">
        <v>42</v>
      </c>
      <c r="F14544" s="3">
        <f t="shared" ca="1" si="452"/>
        <v>5</v>
      </c>
      <c r="G14544" s="4">
        <f t="shared" ca="1" si="453"/>
        <v>126</v>
      </c>
      <c r="H14544" s="4">
        <f ca="1">+Data_TABLE[[#This Row],[Qty]]*Data_TABLE[[#This Row],[Unit Price]]</f>
        <v>630</v>
      </c>
      <c r="I14544" s="7">
        <v>42403</v>
      </c>
      <c r="J14544" s="10">
        <f>EOMONTH(Data_TABLE[[#This Row],[Date Sold]],0)</f>
        <v>42429</v>
      </c>
    </row>
    <row r="14545" spans="2:10" x14ac:dyDescent="0.25">
      <c r="B14545" s="1" t="s">
        <v>36</v>
      </c>
      <c r="C14545" s="3" t="s">
        <v>56</v>
      </c>
      <c r="D14545" s="2" t="s">
        <v>50</v>
      </c>
      <c r="E14545" s="3" t="s">
        <v>44</v>
      </c>
      <c r="F14545" s="3">
        <f t="shared" ca="1" si="452"/>
        <v>5</v>
      </c>
      <c r="G14545" s="4">
        <f t="shared" ca="1" si="453"/>
        <v>169</v>
      </c>
      <c r="H14545" s="4">
        <f ca="1">+Data_TABLE[[#This Row],[Qty]]*Data_TABLE[[#This Row],[Unit Price]]</f>
        <v>845</v>
      </c>
      <c r="I14545" s="7">
        <v>42403</v>
      </c>
      <c r="J14545" s="10">
        <f>EOMONTH(Data_TABLE[[#This Row],[Date Sold]],0)</f>
        <v>42429</v>
      </c>
    </row>
    <row r="14546" spans="2:10" x14ac:dyDescent="0.25">
      <c r="B14546" s="1" t="s">
        <v>41</v>
      </c>
      <c r="C14546" s="3" t="s">
        <v>55</v>
      </c>
      <c r="D14546" s="2" t="s">
        <v>49</v>
      </c>
      <c r="E14546" s="3" t="s">
        <v>43</v>
      </c>
      <c r="F14546" s="3">
        <f t="shared" ca="1" si="452"/>
        <v>3</v>
      </c>
      <c r="G14546" s="4">
        <f t="shared" ca="1" si="453"/>
        <v>86</v>
      </c>
      <c r="H14546" s="4">
        <f ca="1">+Data_TABLE[[#This Row],[Qty]]*Data_TABLE[[#This Row],[Unit Price]]</f>
        <v>258</v>
      </c>
      <c r="I14546" s="7">
        <v>42403</v>
      </c>
      <c r="J14546" s="10">
        <f>EOMONTH(Data_TABLE[[#This Row],[Date Sold]],0)</f>
        <v>42429</v>
      </c>
    </row>
    <row r="14547" spans="2:10" x14ac:dyDescent="0.25">
      <c r="B14547" s="1" t="s">
        <v>36</v>
      </c>
      <c r="C14547" s="3" t="s">
        <v>55</v>
      </c>
      <c r="D14547" s="2" t="s">
        <v>49</v>
      </c>
      <c r="E14547" s="3" t="s">
        <v>43</v>
      </c>
      <c r="F14547" s="3">
        <f t="shared" ca="1" si="452"/>
        <v>5</v>
      </c>
      <c r="G14547" s="4">
        <f t="shared" ca="1" si="453"/>
        <v>143</v>
      </c>
      <c r="H14547" s="4">
        <f ca="1">+Data_TABLE[[#This Row],[Qty]]*Data_TABLE[[#This Row],[Unit Price]]</f>
        <v>715</v>
      </c>
      <c r="I14547" s="7">
        <v>42403</v>
      </c>
      <c r="J14547" s="10">
        <f>EOMONTH(Data_TABLE[[#This Row],[Date Sold]],0)</f>
        <v>42429</v>
      </c>
    </row>
    <row r="14548" spans="2:10" x14ac:dyDescent="0.25">
      <c r="B14548" s="1" t="s">
        <v>40</v>
      </c>
      <c r="C14548" s="3" t="s">
        <v>56</v>
      </c>
      <c r="D14548" s="2" t="s">
        <v>52</v>
      </c>
      <c r="E14548" s="3" t="s">
        <v>46</v>
      </c>
      <c r="F14548" s="3">
        <f t="shared" ca="1" si="452"/>
        <v>2</v>
      </c>
      <c r="G14548" s="4">
        <f t="shared" ca="1" si="453"/>
        <v>79</v>
      </c>
      <c r="H14548" s="4">
        <f ca="1">+Data_TABLE[[#This Row],[Qty]]*Data_TABLE[[#This Row],[Unit Price]]</f>
        <v>158</v>
      </c>
      <c r="I14548" s="7">
        <v>42403</v>
      </c>
      <c r="J14548" s="10">
        <f>EOMONTH(Data_TABLE[[#This Row],[Date Sold]],0)</f>
        <v>42429</v>
      </c>
    </row>
    <row r="14549" spans="2:10" x14ac:dyDescent="0.25">
      <c r="B14549" s="1" t="s">
        <v>37</v>
      </c>
      <c r="C14549" s="3" t="s">
        <v>54</v>
      </c>
      <c r="D14549" s="2" t="s">
        <v>48</v>
      </c>
      <c r="E14549" s="3" t="s">
        <v>42</v>
      </c>
      <c r="F14549" s="3">
        <f t="shared" ca="1" si="452"/>
        <v>4</v>
      </c>
      <c r="G14549" s="4">
        <f t="shared" ca="1" si="453"/>
        <v>60</v>
      </c>
      <c r="H14549" s="4">
        <f ca="1">+Data_TABLE[[#This Row],[Qty]]*Data_TABLE[[#This Row],[Unit Price]]</f>
        <v>240</v>
      </c>
      <c r="I14549" s="7">
        <v>42403</v>
      </c>
      <c r="J14549" s="10">
        <f>EOMONTH(Data_TABLE[[#This Row],[Date Sold]],0)</f>
        <v>42429</v>
      </c>
    </row>
    <row r="14550" spans="2:10" x14ac:dyDescent="0.25">
      <c r="B14550" s="1" t="s">
        <v>37</v>
      </c>
      <c r="C14550" s="3" t="s">
        <v>55</v>
      </c>
      <c r="D14550" s="2" t="s">
        <v>49</v>
      </c>
      <c r="E14550" s="3" t="s">
        <v>43</v>
      </c>
      <c r="F14550" s="3">
        <f t="shared" ca="1" si="452"/>
        <v>1</v>
      </c>
      <c r="G14550" s="4">
        <f t="shared" ca="1" si="453"/>
        <v>127</v>
      </c>
      <c r="H14550" s="4">
        <f ca="1">+Data_TABLE[[#This Row],[Qty]]*Data_TABLE[[#This Row],[Unit Price]]</f>
        <v>127</v>
      </c>
      <c r="I14550" s="7">
        <v>42403</v>
      </c>
      <c r="J14550" s="10">
        <f>EOMONTH(Data_TABLE[[#This Row],[Date Sold]],0)</f>
        <v>42429</v>
      </c>
    </row>
    <row r="14551" spans="2:10" x14ac:dyDescent="0.25">
      <c r="B14551" s="1" t="s">
        <v>37</v>
      </c>
      <c r="C14551" s="3" t="s">
        <v>54</v>
      </c>
      <c r="D14551" s="2" t="s">
        <v>48</v>
      </c>
      <c r="E14551" s="3" t="s">
        <v>42</v>
      </c>
      <c r="F14551" s="3">
        <f t="shared" ca="1" si="452"/>
        <v>4</v>
      </c>
      <c r="G14551" s="4">
        <f t="shared" ca="1" si="453"/>
        <v>134</v>
      </c>
      <c r="H14551" s="4">
        <f ca="1">+Data_TABLE[[#This Row],[Qty]]*Data_TABLE[[#This Row],[Unit Price]]</f>
        <v>536</v>
      </c>
      <c r="I14551" s="7">
        <v>42403</v>
      </c>
      <c r="J14551" s="10">
        <f>EOMONTH(Data_TABLE[[#This Row],[Date Sold]],0)</f>
        <v>42429</v>
      </c>
    </row>
    <row r="14552" spans="2:10" x14ac:dyDescent="0.25">
      <c r="B14552" s="1" t="s">
        <v>38</v>
      </c>
      <c r="C14552" s="3" t="s">
        <v>56</v>
      </c>
      <c r="D14552" s="2" t="s">
        <v>52</v>
      </c>
      <c r="E14552" s="3" t="s">
        <v>46</v>
      </c>
      <c r="F14552" s="3">
        <f t="shared" ca="1" si="452"/>
        <v>1</v>
      </c>
      <c r="G14552" s="4">
        <f t="shared" ca="1" si="453"/>
        <v>193</v>
      </c>
      <c r="H14552" s="4">
        <f ca="1">+Data_TABLE[[#This Row],[Qty]]*Data_TABLE[[#This Row],[Unit Price]]</f>
        <v>193</v>
      </c>
      <c r="I14552" s="7">
        <v>42403</v>
      </c>
      <c r="J14552" s="10">
        <f>EOMONTH(Data_TABLE[[#This Row],[Date Sold]],0)</f>
        <v>42429</v>
      </c>
    </row>
    <row r="14553" spans="2:10" x14ac:dyDescent="0.25">
      <c r="B14553" s="1" t="s">
        <v>39</v>
      </c>
      <c r="C14553" s="3" t="s">
        <v>56</v>
      </c>
      <c r="D14553" s="2" t="s">
        <v>50</v>
      </c>
      <c r="E14553" s="3" t="s">
        <v>44</v>
      </c>
      <c r="F14553" s="3">
        <f t="shared" ca="1" si="452"/>
        <v>4</v>
      </c>
      <c r="G14553" s="4">
        <f t="shared" ca="1" si="453"/>
        <v>79</v>
      </c>
      <c r="H14553" s="4">
        <f ca="1">+Data_TABLE[[#This Row],[Qty]]*Data_TABLE[[#This Row],[Unit Price]]</f>
        <v>316</v>
      </c>
      <c r="I14553" s="7">
        <v>42404</v>
      </c>
      <c r="J14553" s="10">
        <f>EOMONTH(Data_TABLE[[#This Row],[Date Sold]],0)</f>
        <v>42429</v>
      </c>
    </row>
    <row r="14554" spans="2:10" x14ac:dyDescent="0.25">
      <c r="B14554" s="1" t="s">
        <v>36</v>
      </c>
      <c r="C14554" s="3" t="s">
        <v>55</v>
      </c>
      <c r="D14554" s="2" t="s">
        <v>49</v>
      </c>
      <c r="E14554" s="3" t="s">
        <v>43</v>
      </c>
      <c r="F14554" s="3">
        <f t="shared" ca="1" si="452"/>
        <v>1</v>
      </c>
      <c r="G14554" s="4">
        <f t="shared" ca="1" si="453"/>
        <v>105</v>
      </c>
      <c r="H14554" s="4">
        <f ca="1">+Data_TABLE[[#This Row],[Qty]]*Data_TABLE[[#This Row],[Unit Price]]</f>
        <v>105</v>
      </c>
      <c r="I14554" s="7">
        <v>42404</v>
      </c>
      <c r="J14554" s="10">
        <f>EOMONTH(Data_TABLE[[#This Row],[Date Sold]],0)</f>
        <v>42429</v>
      </c>
    </row>
    <row r="14555" spans="2:10" x14ac:dyDescent="0.25">
      <c r="B14555" s="1" t="s">
        <v>36</v>
      </c>
      <c r="C14555" s="3" t="s">
        <v>55</v>
      </c>
      <c r="D14555" s="2" t="s">
        <v>51</v>
      </c>
      <c r="E14555" s="3" t="s">
        <v>45</v>
      </c>
      <c r="F14555" s="3">
        <f t="shared" ca="1" si="452"/>
        <v>2</v>
      </c>
      <c r="G14555" s="4">
        <f t="shared" ca="1" si="453"/>
        <v>121</v>
      </c>
      <c r="H14555" s="4">
        <f ca="1">+Data_TABLE[[#This Row],[Qty]]*Data_TABLE[[#This Row],[Unit Price]]</f>
        <v>242</v>
      </c>
      <c r="I14555" s="7">
        <v>42404</v>
      </c>
      <c r="J14555" s="10">
        <f>EOMONTH(Data_TABLE[[#This Row],[Date Sold]],0)</f>
        <v>42429</v>
      </c>
    </row>
    <row r="14556" spans="2:10" x14ac:dyDescent="0.25">
      <c r="B14556" s="1" t="s">
        <v>36</v>
      </c>
      <c r="C14556" s="3" t="s">
        <v>55</v>
      </c>
      <c r="D14556" s="2" t="s">
        <v>49</v>
      </c>
      <c r="E14556" s="3" t="s">
        <v>43</v>
      </c>
      <c r="F14556" s="3">
        <f t="shared" ca="1" si="452"/>
        <v>5</v>
      </c>
      <c r="G14556" s="4">
        <f t="shared" ca="1" si="453"/>
        <v>115</v>
      </c>
      <c r="H14556" s="4">
        <f ca="1">+Data_TABLE[[#This Row],[Qty]]*Data_TABLE[[#This Row],[Unit Price]]</f>
        <v>575</v>
      </c>
      <c r="I14556" s="7">
        <v>42404</v>
      </c>
      <c r="J14556" s="10">
        <f>EOMONTH(Data_TABLE[[#This Row],[Date Sold]],0)</f>
        <v>42429</v>
      </c>
    </row>
    <row r="14557" spans="2:10" x14ac:dyDescent="0.25">
      <c r="B14557" s="1" t="s">
        <v>37</v>
      </c>
      <c r="C14557" s="3" t="s">
        <v>55</v>
      </c>
      <c r="D14557" s="2" t="s">
        <v>51</v>
      </c>
      <c r="E14557" s="3" t="s">
        <v>45</v>
      </c>
      <c r="F14557" s="3">
        <f t="shared" ca="1" si="452"/>
        <v>5</v>
      </c>
      <c r="G14557" s="4">
        <f t="shared" ca="1" si="453"/>
        <v>90</v>
      </c>
      <c r="H14557" s="4">
        <f ca="1">+Data_TABLE[[#This Row],[Qty]]*Data_TABLE[[#This Row],[Unit Price]]</f>
        <v>450</v>
      </c>
      <c r="I14557" s="7">
        <v>42404</v>
      </c>
      <c r="J14557" s="10">
        <f>EOMONTH(Data_TABLE[[#This Row],[Date Sold]],0)</f>
        <v>42429</v>
      </c>
    </row>
    <row r="14558" spans="2:10" x14ac:dyDescent="0.25">
      <c r="B14558" s="1" t="s">
        <v>37</v>
      </c>
      <c r="C14558" s="3" t="s">
        <v>55</v>
      </c>
      <c r="D14558" s="2" t="s">
        <v>51</v>
      </c>
      <c r="E14558" s="3" t="s">
        <v>45</v>
      </c>
      <c r="F14558" s="3">
        <f t="shared" ca="1" si="452"/>
        <v>2</v>
      </c>
      <c r="G14558" s="4">
        <f t="shared" ca="1" si="453"/>
        <v>167</v>
      </c>
      <c r="H14558" s="4">
        <f ca="1">+Data_TABLE[[#This Row],[Qty]]*Data_TABLE[[#This Row],[Unit Price]]</f>
        <v>334</v>
      </c>
      <c r="I14558" s="7">
        <v>42404</v>
      </c>
      <c r="J14558" s="10">
        <f>EOMONTH(Data_TABLE[[#This Row],[Date Sold]],0)</f>
        <v>42429</v>
      </c>
    </row>
    <row r="14559" spans="2:10" x14ac:dyDescent="0.25">
      <c r="B14559" s="1" t="s">
        <v>36</v>
      </c>
      <c r="C14559" s="3" t="s">
        <v>56</v>
      </c>
      <c r="D14559" s="2" t="s">
        <v>52</v>
      </c>
      <c r="E14559" s="3" t="s">
        <v>46</v>
      </c>
      <c r="F14559" s="3">
        <f t="shared" ca="1" si="452"/>
        <v>4</v>
      </c>
      <c r="G14559" s="4">
        <f t="shared" ca="1" si="453"/>
        <v>143</v>
      </c>
      <c r="H14559" s="4">
        <f ca="1">+Data_TABLE[[#This Row],[Qty]]*Data_TABLE[[#This Row],[Unit Price]]</f>
        <v>572</v>
      </c>
      <c r="I14559" s="7">
        <v>42404</v>
      </c>
      <c r="J14559" s="10">
        <f>EOMONTH(Data_TABLE[[#This Row],[Date Sold]],0)</f>
        <v>42429</v>
      </c>
    </row>
    <row r="14560" spans="2:10" x14ac:dyDescent="0.25">
      <c r="B14560" s="1" t="s">
        <v>40</v>
      </c>
      <c r="C14560" s="3" t="s">
        <v>54</v>
      </c>
      <c r="D14560" s="2" t="s">
        <v>48</v>
      </c>
      <c r="E14560" s="3" t="s">
        <v>42</v>
      </c>
      <c r="F14560" s="3">
        <f t="shared" ca="1" si="452"/>
        <v>4</v>
      </c>
      <c r="G14560" s="4">
        <f t="shared" ca="1" si="453"/>
        <v>70</v>
      </c>
      <c r="H14560" s="4">
        <f ca="1">+Data_TABLE[[#This Row],[Qty]]*Data_TABLE[[#This Row],[Unit Price]]</f>
        <v>280</v>
      </c>
      <c r="I14560" s="7">
        <v>42404</v>
      </c>
      <c r="J14560" s="10">
        <f>EOMONTH(Data_TABLE[[#This Row],[Date Sold]],0)</f>
        <v>42429</v>
      </c>
    </row>
    <row r="14561" spans="2:10" x14ac:dyDescent="0.25">
      <c r="B14561" s="1" t="s">
        <v>38</v>
      </c>
      <c r="C14561" s="3" t="s">
        <v>55</v>
      </c>
      <c r="D14561" s="2" t="s">
        <v>51</v>
      </c>
      <c r="E14561" s="3" t="s">
        <v>45</v>
      </c>
      <c r="F14561" s="3">
        <f t="shared" ca="1" si="452"/>
        <v>5</v>
      </c>
      <c r="G14561" s="4">
        <f t="shared" ca="1" si="453"/>
        <v>198</v>
      </c>
      <c r="H14561" s="4">
        <f ca="1">+Data_TABLE[[#This Row],[Qty]]*Data_TABLE[[#This Row],[Unit Price]]</f>
        <v>990</v>
      </c>
      <c r="I14561" s="7">
        <v>42404</v>
      </c>
      <c r="J14561" s="10">
        <f>EOMONTH(Data_TABLE[[#This Row],[Date Sold]],0)</f>
        <v>42429</v>
      </c>
    </row>
    <row r="14562" spans="2:10" x14ac:dyDescent="0.25">
      <c r="B14562" s="1" t="s">
        <v>39</v>
      </c>
      <c r="C14562" s="3" t="s">
        <v>56</v>
      </c>
      <c r="D14562" s="2" t="s">
        <v>52</v>
      </c>
      <c r="E14562" s="3" t="s">
        <v>46</v>
      </c>
      <c r="F14562" s="3">
        <f t="shared" ca="1" si="452"/>
        <v>2</v>
      </c>
      <c r="G14562" s="4">
        <f t="shared" ca="1" si="453"/>
        <v>93</v>
      </c>
      <c r="H14562" s="4">
        <f ca="1">+Data_TABLE[[#This Row],[Qty]]*Data_TABLE[[#This Row],[Unit Price]]</f>
        <v>186</v>
      </c>
      <c r="I14562" s="7">
        <v>42404</v>
      </c>
      <c r="J14562" s="10">
        <f>EOMONTH(Data_TABLE[[#This Row],[Date Sold]],0)</f>
        <v>42429</v>
      </c>
    </row>
    <row r="14563" spans="2:10" x14ac:dyDescent="0.25">
      <c r="B14563" s="1" t="s">
        <v>39</v>
      </c>
      <c r="C14563" s="3" t="s">
        <v>54</v>
      </c>
      <c r="D14563" s="2" t="s">
        <v>48</v>
      </c>
      <c r="E14563" s="3" t="s">
        <v>42</v>
      </c>
      <c r="F14563" s="3">
        <f t="shared" ca="1" si="452"/>
        <v>3</v>
      </c>
      <c r="G14563" s="4">
        <f t="shared" ca="1" si="453"/>
        <v>200</v>
      </c>
      <c r="H14563" s="4">
        <f ca="1">+Data_TABLE[[#This Row],[Qty]]*Data_TABLE[[#This Row],[Unit Price]]</f>
        <v>600</v>
      </c>
      <c r="I14563" s="7">
        <v>42404</v>
      </c>
      <c r="J14563" s="10">
        <f>EOMONTH(Data_TABLE[[#This Row],[Date Sold]],0)</f>
        <v>42429</v>
      </c>
    </row>
    <row r="14564" spans="2:10" x14ac:dyDescent="0.25">
      <c r="B14564" s="1" t="s">
        <v>40</v>
      </c>
      <c r="C14564" s="3" t="s">
        <v>55</v>
      </c>
      <c r="D14564" s="2" t="s">
        <v>51</v>
      </c>
      <c r="E14564" s="3" t="s">
        <v>45</v>
      </c>
      <c r="F14564" s="3">
        <f t="shared" ca="1" si="452"/>
        <v>5</v>
      </c>
      <c r="G14564" s="4">
        <f t="shared" ca="1" si="453"/>
        <v>162</v>
      </c>
      <c r="H14564" s="4">
        <f ca="1">+Data_TABLE[[#This Row],[Qty]]*Data_TABLE[[#This Row],[Unit Price]]</f>
        <v>810</v>
      </c>
      <c r="I14564" s="7">
        <v>42404</v>
      </c>
      <c r="J14564" s="10">
        <f>EOMONTH(Data_TABLE[[#This Row],[Date Sold]],0)</f>
        <v>42429</v>
      </c>
    </row>
    <row r="14565" spans="2:10" x14ac:dyDescent="0.25">
      <c r="B14565" s="1" t="s">
        <v>36</v>
      </c>
      <c r="C14565" s="3" t="s">
        <v>54</v>
      </c>
      <c r="D14565" s="2" t="s">
        <v>48</v>
      </c>
      <c r="E14565" s="3" t="s">
        <v>42</v>
      </c>
      <c r="F14565" s="3">
        <f t="shared" ca="1" si="452"/>
        <v>2</v>
      </c>
      <c r="G14565" s="4">
        <f t="shared" ca="1" si="453"/>
        <v>169</v>
      </c>
      <c r="H14565" s="4">
        <f ca="1">+Data_TABLE[[#This Row],[Qty]]*Data_TABLE[[#This Row],[Unit Price]]</f>
        <v>338</v>
      </c>
      <c r="I14565" s="7">
        <v>42404</v>
      </c>
      <c r="J14565" s="10">
        <f>EOMONTH(Data_TABLE[[#This Row],[Date Sold]],0)</f>
        <v>42429</v>
      </c>
    </row>
    <row r="14566" spans="2:10" x14ac:dyDescent="0.25">
      <c r="B14566" s="1" t="s">
        <v>37</v>
      </c>
      <c r="C14566" s="3" t="s">
        <v>55</v>
      </c>
      <c r="D14566" s="2" t="s">
        <v>51</v>
      </c>
      <c r="E14566" s="3" t="s">
        <v>45</v>
      </c>
      <c r="F14566" s="3">
        <f t="shared" ca="1" si="452"/>
        <v>1</v>
      </c>
      <c r="G14566" s="4">
        <f t="shared" ca="1" si="453"/>
        <v>140</v>
      </c>
      <c r="H14566" s="4">
        <f ca="1">+Data_TABLE[[#This Row],[Qty]]*Data_TABLE[[#This Row],[Unit Price]]</f>
        <v>140</v>
      </c>
      <c r="I14566" s="7">
        <v>42404</v>
      </c>
      <c r="J14566" s="10">
        <f>EOMONTH(Data_TABLE[[#This Row],[Date Sold]],0)</f>
        <v>42429</v>
      </c>
    </row>
    <row r="14567" spans="2:10" x14ac:dyDescent="0.25">
      <c r="B14567" s="1" t="s">
        <v>37</v>
      </c>
      <c r="C14567" s="3" t="s">
        <v>56</v>
      </c>
      <c r="D14567" s="2" t="s">
        <v>52</v>
      </c>
      <c r="E14567" s="3" t="s">
        <v>46</v>
      </c>
      <c r="F14567" s="3">
        <f t="shared" ca="1" si="452"/>
        <v>1</v>
      </c>
      <c r="G14567" s="4">
        <f t="shared" ca="1" si="453"/>
        <v>179</v>
      </c>
      <c r="H14567" s="4">
        <f ca="1">+Data_TABLE[[#This Row],[Qty]]*Data_TABLE[[#This Row],[Unit Price]]</f>
        <v>179</v>
      </c>
      <c r="I14567" s="7">
        <v>42404</v>
      </c>
      <c r="J14567" s="10">
        <f>EOMONTH(Data_TABLE[[#This Row],[Date Sold]],0)</f>
        <v>42429</v>
      </c>
    </row>
    <row r="14568" spans="2:10" x14ac:dyDescent="0.25">
      <c r="B14568" s="1" t="s">
        <v>41</v>
      </c>
      <c r="C14568" s="3" t="s">
        <v>55</v>
      </c>
      <c r="D14568" s="2" t="s">
        <v>49</v>
      </c>
      <c r="E14568" s="3" t="s">
        <v>43</v>
      </c>
      <c r="F14568" s="3">
        <f t="shared" ca="1" si="452"/>
        <v>4</v>
      </c>
      <c r="G14568" s="4">
        <f t="shared" ca="1" si="453"/>
        <v>200</v>
      </c>
      <c r="H14568" s="4">
        <f ca="1">+Data_TABLE[[#This Row],[Qty]]*Data_TABLE[[#This Row],[Unit Price]]</f>
        <v>800</v>
      </c>
      <c r="I14568" s="7">
        <v>42404</v>
      </c>
      <c r="J14568" s="10">
        <f>EOMONTH(Data_TABLE[[#This Row],[Date Sold]],0)</f>
        <v>42429</v>
      </c>
    </row>
    <row r="14569" spans="2:10" x14ac:dyDescent="0.25">
      <c r="B14569" s="1" t="s">
        <v>39</v>
      </c>
      <c r="C14569" s="3" t="s">
        <v>56</v>
      </c>
      <c r="D14569" s="2" t="s">
        <v>50</v>
      </c>
      <c r="E14569" s="3" t="s">
        <v>44</v>
      </c>
      <c r="F14569" s="3">
        <f t="shared" ca="1" si="452"/>
        <v>3</v>
      </c>
      <c r="G14569" s="4">
        <f t="shared" ca="1" si="453"/>
        <v>165</v>
      </c>
      <c r="H14569" s="4">
        <f ca="1">+Data_TABLE[[#This Row],[Qty]]*Data_TABLE[[#This Row],[Unit Price]]</f>
        <v>495</v>
      </c>
      <c r="I14569" s="7">
        <v>42404</v>
      </c>
      <c r="J14569" s="10">
        <f>EOMONTH(Data_TABLE[[#This Row],[Date Sold]],0)</f>
        <v>42429</v>
      </c>
    </row>
    <row r="14570" spans="2:10" x14ac:dyDescent="0.25">
      <c r="B14570" s="1" t="s">
        <v>38</v>
      </c>
      <c r="C14570" s="3" t="s">
        <v>55</v>
      </c>
      <c r="D14570" s="2" t="s">
        <v>49</v>
      </c>
      <c r="E14570" s="3" t="s">
        <v>43</v>
      </c>
      <c r="F14570" s="3">
        <f t="shared" ca="1" si="452"/>
        <v>5</v>
      </c>
      <c r="G14570" s="4">
        <f t="shared" ca="1" si="453"/>
        <v>143</v>
      </c>
      <c r="H14570" s="4">
        <f ca="1">+Data_TABLE[[#This Row],[Qty]]*Data_TABLE[[#This Row],[Unit Price]]</f>
        <v>715</v>
      </c>
      <c r="I14570" s="7">
        <v>42404</v>
      </c>
      <c r="J14570" s="10">
        <f>EOMONTH(Data_TABLE[[#This Row],[Date Sold]],0)</f>
        <v>42429</v>
      </c>
    </row>
    <row r="14571" spans="2:10" x14ac:dyDescent="0.25">
      <c r="B14571" s="1" t="s">
        <v>40</v>
      </c>
      <c r="C14571" s="3" t="s">
        <v>56</v>
      </c>
      <c r="D14571" s="2" t="s">
        <v>50</v>
      </c>
      <c r="E14571" s="3" t="s">
        <v>44</v>
      </c>
      <c r="F14571" s="3">
        <f t="shared" ca="1" si="452"/>
        <v>3</v>
      </c>
      <c r="G14571" s="4">
        <f t="shared" ca="1" si="453"/>
        <v>124</v>
      </c>
      <c r="H14571" s="4">
        <f ca="1">+Data_TABLE[[#This Row],[Qty]]*Data_TABLE[[#This Row],[Unit Price]]</f>
        <v>372</v>
      </c>
      <c r="I14571" s="7">
        <v>42404</v>
      </c>
      <c r="J14571" s="10">
        <f>EOMONTH(Data_TABLE[[#This Row],[Date Sold]],0)</f>
        <v>42429</v>
      </c>
    </row>
    <row r="14572" spans="2:10" x14ac:dyDescent="0.25">
      <c r="B14572" s="1" t="s">
        <v>41</v>
      </c>
      <c r="C14572" s="3" t="s">
        <v>55</v>
      </c>
      <c r="D14572" s="2" t="s">
        <v>49</v>
      </c>
      <c r="E14572" s="3" t="s">
        <v>43</v>
      </c>
      <c r="F14572" s="3">
        <f t="shared" ca="1" si="452"/>
        <v>4</v>
      </c>
      <c r="G14572" s="4">
        <f t="shared" ca="1" si="453"/>
        <v>166</v>
      </c>
      <c r="H14572" s="4">
        <f ca="1">+Data_TABLE[[#This Row],[Qty]]*Data_TABLE[[#This Row],[Unit Price]]</f>
        <v>664</v>
      </c>
      <c r="I14572" s="7">
        <v>42404</v>
      </c>
      <c r="J14572" s="10">
        <f>EOMONTH(Data_TABLE[[#This Row],[Date Sold]],0)</f>
        <v>42429</v>
      </c>
    </row>
    <row r="14573" spans="2:10" x14ac:dyDescent="0.25">
      <c r="B14573" s="1" t="s">
        <v>39</v>
      </c>
      <c r="C14573" s="3" t="s">
        <v>55</v>
      </c>
      <c r="D14573" s="2" t="s">
        <v>49</v>
      </c>
      <c r="E14573" s="3" t="s">
        <v>43</v>
      </c>
      <c r="F14573" s="3">
        <f t="shared" ca="1" si="452"/>
        <v>5</v>
      </c>
      <c r="G14573" s="4">
        <f t="shared" ca="1" si="453"/>
        <v>113</v>
      </c>
      <c r="H14573" s="4">
        <f ca="1">+Data_TABLE[[#This Row],[Qty]]*Data_TABLE[[#This Row],[Unit Price]]</f>
        <v>565</v>
      </c>
      <c r="I14573" s="7">
        <v>42404</v>
      </c>
      <c r="J14573" s="10">
        <f>EOMONTH(Data_TABLE[[#This Row],[Date Sold]],0)</f>
        <v>42429</v>
      </c>
    </row>
    <row r="14574" spans="2:10" x14ac:dyDescent="0.25">
      <c r="B14574" s="1" t="s">
        <v>41</v>
      </c>
      <c r="C14574" s="3" t="s">
        <v>55</v>
      </c>
      <c r="D14574" s="2" t="s">
        <v>51</v>
      </c>
      <c r="E14574" s="3" t="s">
        <v>45</v>
      </c>
      <c r="F14574" s="3">
        <f t="shared" ca="1" si="452"/>
        <v>3</v>
      </c>
      <c r="G14574" s="4">
        <f t="shared" ca="1" si="453"/>
        <v>65</v>
      </c>
      <c r="H14574" s="4">
        <f ca="1">+Data_TABLE[[#This Row],[Qty]]*Data_TABLE[[#This Row],[Unit Price]]</f>
        <v>195</v>
      </c>
      <c r="I14574" s="7">
        <v>42404</v>
      </c>
      <c r="J14574" s="10">
        <f>EOMONTH(Data_TABLE[[#This Row],[Date Sold]],0)</f>
        <v>42429</v>
      </c>
    </row>
    <row r="14575" spans="2:10" x14ac:dyDescent="0.25">
      <c r="B14575" s="1" t="s">
        <v>38</v>
      </c>
      <c r="C14575" s="3" t="s">
        <v>55</v>
      </c>
      <c r="D14575" s="2" t="s">
        <v>51</v>
      </c>
      <c r="E14575" s="3" t="s">
        <v>45</v>
      </c>
      <c r="F14575" s="3">
        <f t="shared" ca="1" si="452"/>
        <v>2</v>
      </c>
      <c r="G14575" s="4">
        <f t="shared" ca="1" si="453"/>
        <v>63</v>
      </c>
      <c r="H14575" s="4">
        <f ca="1">+Data_TABLE[[#This Row],[Qty]]*Data_TABLE[[#This Row],[Unit Price]]</f>
        <v>126</v>
      </c>
      <c r="I14575" s="7">
        <v>42404</v>
      </c>
      <c r="J14575" s="10">
        <f>EOMONTH(Data_TABLE[[#This Row],[Date Sold]],0)</f>
        <v>42429</v>
      </c>
    </row>
    <row r="14576" spans="2:10" x14ac:dyDescent="0.25">
      <c r="B14576" s="1" t="s">
        <v>37</v>
      </c>
      <c r="C14576" s="3" t="s">
        <v>56</v>
      </c>
      <c r="D14576" s="2" t="s">
        <v>50</v>
      </c>
      <c r="E14576" s="3" t="s">
        <v>44</v>
      </c>
      <c r="F14576" s="3">
        <f t="shared" ca="1" si="452"/>
        <v>2</v>
      </c>
      <c r="G14576" s="4">
        <f t="shared" ca="1" si="453"/>
        <v>157</v>
      </c>
      <c r="H14576" s="4">
        <f ca="1">+Data_TABLE[[#This Row],[Qty]]*Data_TABLE[[#This Row],[Unit Price]]</f>
        <v>314</v>
      </c>
      <c r="I14576" s="7">
        <v>42404</v>
      </c>
      <c r="J14576" s="10">
        <f>EOMONTH(Data_TABLE[[#This Row],[Date Sold]],0)</f>
        <v>42429</v>
      </c>
    </row>
    <row r="14577" spans="2:10" x14ac:dyDescent="0.25">
      <c r="B14577" s="1" t="s">
        <v>36</v>
      </c>
      <c r="C14577" s="3" t="s">
        <v>54</v>
      </c>
      <c r="D14577" s="2" t="s">
        <v>48</v>
      </c>
      <c r="E14577" s="3" t="s">
        <v>42</v>
      </c>
      <c r="F14577" s="3">
        <f t="shared" ref="F14577:F14640" ca="1" si="454">RANDBETWEEN(1,5)</f>
        <v>4</v>
      </c>
      <c r="G14577" s="4">
        <f t="shared" ref="G14577:G14640" ca="1" si="455">RANDBETWEEN(60,200)</f>
        <v>150</v>
      </c>
      <c r="H14577" s="4">
        <f ca="1">+Data_TABLE[[#This Row],[Qty]]*Data_TABLE[[#This Row],[Unit Price]]</f>
        <v>600</v>
      </c>
      <c r="I14577" s="7">
        <v>42404</v>
      </c>
      <c r="J14577" s="10">
        <f>EOMONTH(Data_TABLE[[#This Row],[Date Sold]],0)</f>
        <v>42429</v>
      </c>
    </row>
    <row r="14578" spans="2:10" x14ac:dyDescent="0.25">
      <c r="B14578" s="1" t="s">
        <v>40</v>
      </c>
      <c r="C14578" s="3" t="s">
        <v>56</v>
      </c>
      <c r="D14578" s="2" t="s">
        <v>50</v>
      </c>
      <c r="E14578" s="3" t="s">
        <v>44</v>
      </c>
      <c r="F14578" s="3">
        <f t="shared" ca="1" si="454"/>
        <v>2</v>
      </c>
      <c r="G14578" s="4">
        <f t="shared" ca="1" si="455"/>
        <v>190</v>
      </c>
      <c r="H14578" s="4">
        <f ca="1">+Data_TABLE[[#This Row],[Qty]]*Data_TABLE[[#This Row],[Unit Price]]</f>
        <v>380</v>
      </c>
      <c r="I14578" s="7">
        <v>42404</v>
      </c>
      <c r="J14578" s="10">
        <f>EOMONTH(Data_TABLE[[#This Row],[Date Sold]],0)</f>
        <v>42429</v>
      </c>
    </row>
    <row r="14579" spans="2:10" x14ac:dyDescent="0.25">
      <c r="B14579" s="1" t="s">
        <v>41</v>
      </c>
      <c r="C14579" s="3" t="s">
        <v>54</v>
      </c>
      <c r="D14579" s="2" t="s">
        <v>48</v>
      </c>
      <c r="E14579" s="3" t="s">
        <v>42</v>
      </c>
      <c r="F14579" s="3">
        <f t="shared" ca="1" si="454"/>
        <v>2</v>
      </c>
      <c r="G14579" s="4">
        <f t="shared" ca="1" si="455"/>
        <v>171</v>
      </c>
      <c r="H14579" s="4">
        <f ca="1">+Data_TABLE[[#This Row],[Qty]]*Data_TABLE[[#This Row],[Unit Price]]</f>
        <v>342</v>
      </c>
      <c r="I14579" s="7">
        <v>42404</v>
      </c>
      <c r="J14579" s="10">
        <f>EOMONTH(Data_TABLE[[#This Row],[Date Sold]],0)</f>
        <v>42429</v>
      </c>
    </row>
    <row r="14580" spans="2:10" x14ac:dyDescent="0.25">
      <c r="B14580" s="1" t="s">
        <v>37</v>
      </c>
      <c r="C14580" s="3" t="s">
        <v>55</v>
      </c>
      <c r="D14580" s="2" t="s">
        <v>49</v>
      </c>
      <c r="E14580" s="3" t="s">
        <v>43</v>
      </c>
      <c r="F14580" s="3">
        <f t="shared" ca="1" si="454"/>
        <v>5</v>
      </c>
      <c r="G14580" s="4">
        <f t="shared" ca="1" si="455"/>
        <v>177</v>
      </c>
      <c r="H14580" s="4">
        <f ca="1">+Data_TABLE[[#This Row],[Qty]]*Data_TABLE[[#This Row],[Unit Price]]</f>
        <v>885</v>
      </c>
      <c r="I14580" s="7">
        <v>42404</v>
      </c>
      <c r="J14580" s="10">
        <f>EOMONTH(Data_TABLE[[#This Row],[Date Sold]],0)</f>
        <v>42429</v>
      </c>
    </row>
    <row r="14581" spans="2:10" x14ac:dyDescent="0.25">
      <c r="B14581" s="1" t="s">
        <v>37</v>
      </c>
      <c r="C14581" s="3" t="s">
        <v>54</v>
      </c>
      <c r="D14581" s="2" t="s">
        <v>48</v>
      </c>
      <c r="E14581" s="3" t="s">
        <v>42</v>
      </c>
      <c r="F14581" s="3">
        <f t="shared" ca="1" si="454"/>
        <v>4</v>
      </c>
      <c r="G14581" s="4">
        <f t="shared" ca="1" si="455"/>
        <v>187</v>
      </c>
      <c r="H14581" s="4">
        <f ca="1">+Data_TABLE[[#This Row],[Qty]]*Data_TABLE[[#This Row],[Unit Price]]</f>
        <v>748</v>
      </c>
      <c r="I14581" s="7">
        <v>42404</v>
      </c>
      <c r="J14581" s="10">
        <f>EOMONTH(Data_TABLE[[#This Row],[Date Sold]],0)</f>
        <v>42429</v>
      </c>
    </row>
    <row r="14582" spans="2:10" x14ac:dyDescent="0.25">
      <c r="B14582" s="1" t="s">
        <v>40</v>
      </c>
      <c r="C14582" s="3" t="s">
        <v>55</v>
      </c>
      <c r="D14582" s="2" t="s">
        <v>51</v>
      </c>
      <c r="E14582" s="3" t="s">
        <v>45</v>
      </c>
      <c r="F14582" s="3">
        <f t="shared" ca="1" si="454"/>
        <v>5</v>
      </c>
      <c r="G14582" s="4">
        <f t="shared" ca="1" si="455"/>
        <v>186</v>
      </c>
      <c r="H14582" s="4">
        <f ca="1">+Data_TABLE[[#This Row],[Qty]]*Data_TABLE[[#This Row],[Unit Price]]</f>
        <v>930</v>
      </c>
      <c r="I14582" s="7">
        <v>42404</v>
      </c>
      <c r="J14582" s="10">
        <f>EOMONTH(Data_TABLE[[#This Row],[Date Sold]],0)</f>
        <v>42429</v>
      </c>
    </row>
    <row r="14583" spans="2:10" x14ac:dyDescent="0.25">
      <c r="B14583" s="1" t="s">
        <v>38</v>
      </c>
      <c r="C14583" s="3" t="s">
        <v>55</v>
      </c>
      <c r="D14583" s="2" t="s">
        <v>49</v>
      </c>
      <c r="E14583" s="3" t="s">
        <v>43</v>
      </c>
      <c r="F14583" s="3">
        <f t="shared" ca="1" si="454"/>
        <v>2</v>
      </c>
      <c r="G14583" s="4">
        <f t="shared" ca="1" si="455"/>
        <v>200</v>
      </c>
      <c r="H14583" s="4">
        <f ca="1">+Data_TABLE[[#This Row],[Qty]]*Data_TABLE[[#This Row],[Unit Price]]</f>
        <v>400</v>
      </c>
      <c r="I14583" s="7">
        <v>42404</v>
      </c>
      <c r="J14583" s="10">
        <f>EOMONTH(Data_TABLE[[#This Row],[Date Sold]],0)</f>
        <v>42429</v>
      </c>
    </row>
    <row r="14584" spans="2:10" x14ac:dyDescent="0.25">
      <c r="B14584" s="1" t="s">
        <v>39</v>
      </c>
      <c r="C14584" s="3" t="s">
        <v>55</v>
      </c>
      <c r="D14584" s="2" t="s">
        <v>49</v>
      </c>
      <c r="E14584" s="3" t="s">
        <v>43</v>
      </c>
      <c r="F14584" s="3">
        <f t="shared" ca="1" si="454"/>
        <v>5</v>
      </c>
      <c r="G14584" s="4">
        <f t="shared" ca="1" si="455"/>
        <v>191</v>
      </c>
      <c r="H14584" s="4">
        <f ca="1">+Data_TABLE[[#This Row],[Qty]]*Data_TABLE[[#This Row],[Unit Price]]</f>
        <v>955</v>
      </c>
      <c r="I14584" s="7">
        <v>42404</v>
      </c>
      <c r="J14584" s="10">
        <f>EOMONTH(Data_TABLE[[#This Row],[Date Sold]],0)</f>
        <v>42429</v>
      </c>
    </row>
    <row r="14585" spans="2:10" x14ac:dyDescent="0.25">
      <c r="B14585" s="1" t="s">
        <v>39</v>
      </c>
      <c r="C14585" s="3" t="s">
        <v>54</v>
      </c>
      <c r="D14585" s="2" t="s">
        <v>48</v>
      </c>
      <c r="E14585" s="3" t="s">
        <v>42</v>
      </c>
      <c r="F14585" s="3">
        <f t="shared" ca="1" si="454"/>
        <v>4</v>
      </c>
      <c r="G14585" s="4">
        <f t="shared" ca="1" si="455"/>
        <v>126</v>
      </c>
      <c r="H14585" s="4">
        <f ca="1">+Data_TABLE[[#This Row],[Qty]]*Data_TABLE[[#This Row],[Unit Price]]</f>
        <v>504</v>
      </c>
      <c r="I14585" s="7">
        <v>42404</v>
      </c>
      <c r="J14585" s="10">
        <f>EOMONTH(Data_TABLE[[#This Row],[Date Sold]],0)</f>
        <v>42429</v>
      </c>
    </row>
    <row r="14586" spans="2:10" x14ac:dyDescent="0.25">
      <c r="B14586" s="1" t="s">
        <v>39</v>
      </c>
      <c r="C14586" s="3" t="s">
        <v>54</v>
      </c>
      <c r="D14586" s="2" t="s">
        <v>48</v>
      </c>
      <c r="E14586" s="3" t="s">
        <v>42</v>
      </c>
      <c r="F14586" s="3">
        <f t="shared" ca="1" si="454"/>
        <v>4</v>
      </c>
      <c r="G14586" s="4">
        <f t="shared" ca="1" si="455"/>
        <v>81</v>
      </c>
      <c r="H14586" s="4">
        <f ca="1">+Data_TABLE[[#This Row],[Qty]]*Data_TABLE[[#This Row],[Unit Price]]</f>
        <v>324</v>
      </c>
      <c r="I14586" s="7">
        <v>42404</v>
      </c>
      <c r="J14586" s="10">
        <f>EOMONTH(Data_TABLE[[#This Row],[Date Sold]],0)</f>
        <v>42429</v>
      </c>
    </row>
    <row r="14587" spans="2:10" x14ac:dyDescent="0.25">
      <c r="B14587" s="1" t="s">
        <v>39</v>
      </c>
      <c r="C14587" s="3" t="s">
        <v>54</v>
      </c>
      <c r="D14587" s="2" t="s">
        <v>48</v>
      </c>
      <c r="E14587" s="3" t="s">
        <v>42</v>
      </c>
      <c r="F14587" s="3">
        <f t="shared" ca="1" si="454"/>
        <v>2</v>
      </c>
      <c r="G14587" s="4">
        <f t="shared" ca="1" si="455"/>
        <v>107</v>
      </c>
      <c r="H14587" s="4">
        <f ca="1">+Data_TABLE[[#This Row],[Qty]]*Data_TABLE[[#This Row],[Unit Price]]</f>
        <v>214</v>
      </c>
      <c r="I14587" s="7">
        <v>42404</v>
      </c>
      <c r="J14587" s="10">
        <f>EOMONTH(Data_TABLE[[#This Row],[Date Sold]],0)</f>
        <v>42429</v>
      </c>
    </row>
    <row r="14588" spans="2:10" x14ac:dyDescent="0.25">
      <c r="B14588" s="1" t="s">
        <v>41</v>
      </c>
      <c r="C14588" s="3" t="s">
        <v>55</v>
      </c>
      <c r="D14588" s="2" t="s">
        <v>49</v>
      </c>
      <c r="E14588" s="3" t="s">
        <v>43</v>
      </c>
      <c r="F14588" s="3">
        <f t="shared" ca="1" si="454"/>
        <v>4</v>
      </c>
      <c r="G14588" s="4">
        <f t="shared" ca="1" si="455"/>
        <v>141</v>
      </c>
      <c r="H14588" s="4">
        <f ca="1">+Data_TABLE[[#This Row],[Qty]]*Data_TABLE[[#This Row],[Unit Price]]</f>
        <v>564</v>
      </c>
      <c r="I14588" s="7">
        <v>42404</v>
      </c>
      <c r="J14588" s="10">
        <f>EOMONTH(Data_TABLE[[#This Row],[Date Sold]],0)</f>
        <v>42429</v>
      </c>
    </row>
    <row r="14589" spans="2:10" x14ac:dyDescent="0.25">
      <c r="B14589" s="1" t="s">
        <v>40</v>
      </c>
      <c r="C14589" s="3" t="s">
        <v>56</v>
      </c>
      <c r="D14589" s="2" t="s">
        <v>50</v>
      </c>
      <c r="E14589" s="3" t="s">
        <v>44</v>
      </c>
      <c r="F14589" s="3">
        <f t="shared" ca="1" si="454"/>
        <v>5</v>
      </c>
      <c r="G14589" s="4">
        <f t="shared" ca="1" si="455"/>
        <v>123</v>
      </c>
      <c r="H14589" s="4">
        <f ca="1">+Data_TABLE[[#This Row],[Qty]]*Data_TABLE[[#This Row],[Unit Price]]</f>
        <v>615</v>
      </c>
      <c r="I14589" s="7">
        <v>42404</v>
      </c>
      <c r="J14589" s="10">
        <f>EOMONTH(Data_TABLE[[#This Row],[Date Sold]],0)</f>
        <v>42429</v>
      </c>
    </row>
    <row r="14590" spans="2:10" x14ac:dyDescent="0.25">
      <c r="B14590" s="1" t="s">
        <v>40</v>
      </c>
      <c r="C14590" s="3" t="s">
        <v>56</v>
      </c>
      <c r="D14590" s="2" t="s">
        <v>52</v>
      </c>
      <c r="E14590" s="3" t="s">
        <v>46</v>
      </c>
      <c r="F14590" s="3">
        <f t="shared" ca="1" si="454"/>
        <v>2</v>
      </c>
      <c r="G14590" s="4">
        <f t="shared" ca="1" si="455"/>
        <v>64</v>
      </c>
      <c r="H14590" s="4">
        <f ca="1">+Data_TABLE[[#This Row],[Qty]]*Data_TABLE[[#This Row],[Unit Price]]</f>
        <v>128</v>
      </c>
      <c r="I14590" s="7">
        <v>42404</v>
      </c>
      <c r="J14590" s="10">
        <f>EOMONTH(Data_TABLE[[#This Row],[Date Sold]],0)</f>
        <v>42429</v>
      </c>
    </row>
    <row r="14591" spans="2:10" x14ac:dyDescent="0.25">
      <c r="B14591" s="1" t="s">
        <v>36</v>
      </c>
      <c r="C14591" s="3" t="s">
        <v>56</v>
      </c>
      <c r="D14591" s="2" t="s">
        <v>52</v>
      </c>
      <c r="E14591" s="3" t="s">
        <v>46</v>
      </c>
      <c r="F14591" s="3">
        <f t="shared" ca="1" si="454"/>
        <v>5</v>
      </c>
      <c r="G14591" s="4">
        <f t="shared" ca="1" si="455"/>
        <v>166</v>
      </c>
      <c r="H14591" s="4">
        <f ca="1">+Data_TABLE[[#This Row],[Qty]]*Data_TABLE[[#This Row],[Unit Price]]</f>
        <v>830</v>
      </c>
      <c r="I14591" s="7">
        <v>42404</v>
      </c>
      <c r="J14591" s="10">
        <f>EOMONTH(Data_TABLE[[#This Row],[Date Sold]],0)</f>
        <v>42429</v>
      </c>
    </row>
    <row r="14592" spans="2:10" x14ac:dyDescent="0.25">
      <c r="B14592" s="1" t="s">
        <v>36</v>
      </c>
      <c r="C14592" s="3" t="s">
        <v>56</v>
      </c>
      <c r="D14592" s="2" t="s">
        <v>52</v>
      </c>
      <c r="E14592" s="3" t="s">
        <v>46</v>
      </c>
      <c r="F14592" s="3">
        <f t="shared" ca="1" si="454"/>
        <v>5</v>
      </c>
      <c r="G14592" s="4">
        <f t="shared" ca="1" si="455"/>
        <v>144</v>
      </c>
      <c r="H14592" s="4">
        <f ca="1">+Data_TABLE[[#This Row],[Qty]]*Data_TABLE[[#This Row],[Unit Price]]</f>
        <v>720</v>
      </c>
      <c r="I14592" s="7">
        <v>42404</v>
      </c>
      <c r="J14592" s="10">
        <f>EOMONTH(Data_TABLE[[#This Row],[Date Sold]],0)</f>
        <v>42429</v>
      </c>
    </row>
    <row r="14593" spans="2:10" x14ac:dyDescent="0.25">
      <c r="B14593" s="1" t="s">
        <v>40</v>
      </c>
      <c r="C14593" s="3" t="s">
        <v>55</v>
      </c>
      <c r="D14593" s="2" t="s">
        <v>49</v>
      </c>
      <c r="E14593" s="3" t="s">
        <v>43</v>
      </c>
      <c r="F14593" s="3">
        <f t="shared" ca="1" si="454"/>
        <v>4</v>
      </c>
      <c r="G14593" s="4">
        <f t="shared" ca="1" si="455"/>
        <v>91</v>
      </c>
      <c r="H14593" s="4">
        <f ca="1">+Data_TABLE[[#This Row],[Qty]]*Data_TABLE[[#This Row],[Unit Price]]</f>
        <v>364</v>
      </c>
      <c r="I14593" s="7">
        <v>42404</v>
      </c>
      <c r="J14593" s="10">
        <f>EOMONTH(Data_TABLE[[#This Row],[Date Sold]],0)</f>
        <v>42429</v>
      </c>
    </row>
    <row r="14594" spans="2:10" x14ac:dyDescent="0.25">
      <c r="B14594" s="1" t="s">
        <v>38</v>
      </c>
      <c r="C14594" s="3" t="s">
        <v>56</v>
      </c>
      <c r="D14594" s="2" t="s">
        <v>50</v>
      </c>
      <c r="E14594" s="3" t="s">
        <v>44</v>
      </c>
      <c r="F14594" s="3">
        <f t="shared" ca="1" si="454"/>
        <v>4</v>
      </c>
      <c r="G14594" s="4">
        <f t="shared" ca="1" si="455"/>
        <v>89</v>
      </c>
      <c r="H14594" s="4">
        <f ca="1">+Data_TABLE[[#This Row],[Qty]]*Data_TABLE[[#This Row],[Unit Price]]</f>
        <v>356</v>
      </c>
      <c r="I14594" s="7">
        <v>42404</v>
      </c>
      <c r="J14594" s="10">
        <f>EOMONTH(Data_TABLE[[#This Row],[Date Sold]],0)</f>
        <v>42429</v>
      </c>
    </row>
    <row r="14595" spans="2:10" x14ac:dyDescent="0.25">
      <c r="B14595" s="1" t="s">
        <v>41</v>
      </c>
      <c r="C14595" s="3" t="s">
        <v>56</v>
      </c>
      <c r="D14595" s="2" t="s">
        <v>52</v>
      </c>
      <c r="E14595" s="3" t="s">
        <v>46</v>
      </c>
      <c r="F14595" s="3">
        <f t="shared" ca="1" si="454"/>
        <v>5</v>
      </c>
      <c r="G14595" s="4">
        <f t="shared" ca="1" si="455"/>
        <v>63</v>
      </c>
      <c r="H14595" s="4">
        <f ca="1">+Data_TABLE[[#This Row],[Qty]]*Data_TABLE[[#This Row],[Unit Price]]</f>
        <v>315</v>
      </c>
      <c r="I14595" s="7">
        <v>42404</v>
      </c>
      <c r="J14595" s="10">
        <f>EOMONTH(Data_TABLE[[#This Row],[Date Sold]],0)</f>
        <v>42429</v>
      </c>
    </row>
    <row r="14596" spans="2:10" x14ac:dyDescent="0.25">
      <c r="B14596" s="1" t="s">
        <v>40</v>
      </c>
      <c r="C14596" s="3" t="s">
        <v>55</v>
      </c>
      <c r="D14596" s="2" t="s">
        <v>49</v>
      </c>
      <c r="E14596" s="3" t="s">
        <v>43</v>
      </c>
      <c r="F14596" s="3">
        <f t="shared" ca="1" si="454"/>
        <v>3</v>
      </c>
      <c r="G14596" s="4">
        <f t="shared" ca="1" si="455"/>
        <v>61</v>
      </c>
      <c r="H14596" s="4">
        <f ca="1">+Data_TABLE[[#This Row],[Qty]]*Data_TABLE[[#This Row],[Unit Price]]</f>
        <v>183</v>
      </c>
      <c r="I14596" s="7">
        <v>42404</v>
      </c>
      <c r="J14596" s="10">
        <f>EOMONTH(Data_TABLE[[#This Row],[Date Sold]],0)</f>
        <v>42429</v>
      </c>
    </row>
    <row r="14597" spans="2:10" x14ac:dyDescent="0.25">
      <c r="B14597" s="1" t="s">
        <v>37</v>
      </c>
      <c r="C14597" s="3" t="s">
        <v>56</v>
      </c>
      <c r="D14597" s="2" t="s">
        <v>50</v>
      </c>
      <c r="E14597" s="3" t="s">
        <v>44</v>
      </c>
      <c r="F14597" s="3">
        <f t="shared" ca="1" si="454"/>
        <v>3</v>
      </c>
      <c r="G14597" s="4">
        <f t="shared" ca="1" si="455"/>
        <v>105</v>
      </c>
      <c r="H14597" s="4">
        <f ca="1">+Data_TABLE[[#This Row],[Qty]]*Data_TABLE[[#This Row],[Unit Price]]</f>
        <v>315</v>
      </c>
      <c r="I14597" s="7">
        <v>42404</v>
      </c>
      <c r="J14597" s="10">
        <f>EOMONTH(Data_TABLE[[#This Row],[Date Sold]],0)</f>
        <v>42429</v>
      </c>
    </row>
    <row r="14598" spans="2:10" x14ac:dyDescent="0.25">
      <c r="B14598" s="1" t="s">
        <v>36</v>
      </c>
      <c r="C14598" s="3" t="s">
        <v>56</v>
      </c>
      <c r="D14598" s="2" t="s">
        <v>50</v>
      </c>
      <c r="E14598" s="3" t="s">
        <v>44</v>
      </c>
      <c r="F14598" s="3">
        <f t="shared" ca="1" si="454"/>
        <v>2</v>
      </c>
      <c r="G14598" s="4">
        <f t="shared" ca="1" si="455"/>
        <v>65</v>
      </c>
      <c r="H14598" s="4">
        <f ca="1">+Data_TABLE[[#This Row],[Qty]]*Data_TABLE[[#This Row],[Unit Price]]</f>
        <v>130</v>
      </c>
      <c r="I14598" s="7">
        <v>42404</v>
      </c>
      <c r="J14598" s="10">
        <f>EOMONTH(Data_TABLE[[#This Row],[Date Sold]],0)</f>
        <v>42429</v>
      </c>
    </row>
    <row r="14599" spans="2:10" x14ac:dyDescent="0.25">
      <c r="B14599" s="1" t="s">
        <v>39</v>
      </c>
      <c r="C14599" s="3" t="s">
        <v>54</v>
      </c>
      <c r="D14599" s="2" t="s">
        <v>48</v>
      </c>
      <c r="E14599" s="3" t="s">
        <v>42</v>
      </c>
      <c r="F14599" s="3">
        <f t="shared" ca="1" si="454"/>
        <v>3</v>
      </c>
      <c r="G14599" s="4">
        <f t="shared" ca="1" si="455"/>
        <v>119</v>
      </c>
      <c r="H14599" s="4">
        <f ca="1">+Data_TABLE[[#This Row],[Qty]]*Data_TABLE[[#This Row],[Unit Price]]</f>
        <v>357</v>
      </c>
      <c r="I14599" s="7">
        <v>42404</v>
      </c>
      <c r="J14599" s="10">
        <f>EOMONTH(Data_TABLE[[#This Row],[Date Sold]],0)</f>
        <v>42429</v>
      </c>
    </row>
    <row r="14600" spans="2:10" x14ac:dyDescent="0.25">
      <c r="B14600" s="1" t="s">
        <v>37</v>
      </c>
      <c r="C14600" s="3" t="s">
        <v>54</v>
      </c>
      <c r="D14600" s="2" t="s">
        <v>48</v>
      </c>
      <c r="E14600" s="3" t="s">
        <v>42</v>
      </c>
      <c r="F14600" s="3">
        <f t="shared" ca="1" si="454"/>
        <v>2</v>
      </c>
      <c r="G14600" s="4">
        <f t="shared" ca="1" si="455"/>
        <v>73</v>
      </c>
      <c r="H14600" s="4">
        <f ca="1">+Data_TABLE[[#This Row],[Qty]]*Data_TABLE[[#This Row],[Unit Price]]</f>
        <v>146</v>
      </c>
      <c r="I14600" s="7">
        <v>42404</v>
      </c>
      <c r="J14600" s="10">
        <f>EOMONTH(Data_TABLE[[#This Row],[Date Sold]],0)</f>
        <v>42429</v>
      </c>
    </row>
    <row r="14601" spans="2:10" x14ac:dyDescent="0.25">
      <c r="B14601" s="1" t="s">
        <v>40</v>
      </c>
      <c r="C14601" s="3" t="s">
        <v>56</v>
      </c>
      <c r="D14601" s="2" t="s">
        <v>52</v>
      </c>
      <c r="E14601" s="3" t="s">
        <v>46</v>
      </c>
      <c r="F14601" s="3">
        <f t="shared" ca="1" si="454"/>
        <v>5</v>
      </c>
      <c r="G14601" s="4">
        <f t="shared" ca="1" si="455"/>
        <v>62</v>
      </c>
      <c r="H14601" s="4">
        <f ca="1">+Data_TABLE[[#This Row],[Qty]]*Data_TABLE[[#This Row],[Unit Price]]</f>
        <v>310</v>
      </c>
      <c r="I14601" s="7">
        <v>42404</v>
      </c>
      <c r="J14601" s="10">
        <f>EOMONTH(Data_TABLE[[#This Row],[Date Sold]],0)</f>
        <v>42429</v>
      </c>
    </row>
    <row r="14602" spans="2:10" x14ac:dyDescent="0.25">
      <c r="B14602" s="1" t="s">
        <v>40</v>
      </c>
      <c r="C14602" s="3" t="s">
        <v>55</v>
      </c>
      <c r="D14602" s="2" t="s">
        <v>49</v>
      </c>
      <c r="E14602" s="3" t="s">
        <v>43</v>
      </c>
      <c r="F14602" s="3">
        <f t="shared" ca="1" si="454"/>
        <v>2</v>
      </c>
      <c r="G14602" s="4">
        <f t="shared" ca="1" si="455"/>
        <v>169</v>
      </c>
      <c r="H14602" s="4">
        <f ca="1">+Data_TABLE[[#This Row],[Qty]]*Data_TABLE[[#This Row],[Unit Price]]</f>
        <v>338</v>
      </c>
      <c r="I14602" s="7">
        <v>42404</v>
      </c>
      <c r="J14602" s="10">
        <f>EOMONTH(Data_TABLE[[#This Row],[Date Sold]],0)</f>
        <v>42429</v>
      </c>
    </row>
    <row r="14603" spans="2:10" x14ac:dyDescent="0.25">
      <c r="B14603" s="1" t="s">
        <v>41</v>
      </c>
      <c r="C14603" s="3" t="s">
        <v>54</v>
      </c>
      <c r="D14603" s="2" t="s">
        <v>48</v>
      </c>
      <c r="E14603" s="3" t="s">
        <v>42</v>
      </c>
      <c r="F14603" s="3">
        <f t="shared" ca="1" si="454"/>
        <v>4</v>
      </c>
      <c r="G14603" s="4">
        <f t="shared" ca="1" si="455"/>
        <v>121</v>
      </c>
      <c r="H14603" s="4">
        <f ca="1">+Data_TABLE[[#This Row],[Qty]]*Data_TABLE[[#This Row],[Unit Price]]</f>
        <v>484</v>
      </c>
      <c r="I14603" s="7">
        <v>42405</v>
      </c>
      <c r="J14603" s="10">
        <f>EOMONTH(Data_TABLE[[#This Row],[Date Sold]],0)</f>
        <v>42429</v>
      </c>
    </row>
    <row r="14604" spans="2:10" x14ac:dyDescent="0.25">
      <c r="B14604" s="1" t="s">
        <v>38</v>
      </c>
      <c r="C14604" s="3" t="s">
        <v>54</v>
      </c>
      <c r="D14604" s="2" t="s">
        <v>48</v>
      </c>
      <c r="E14604" s="3" t="s">
        <v>42</v>
      </c>
      <c r="F14604" s="3">
        <f t="shared" ca="1" si="454"/>
        <v>1</v>
      </c>
      <c r="G14604" s="4">
        <f t="shared" ca="1" si="455"/>
        <v>167</v>
      </c>
      <c r="H14604" s="4">
        <f ca="1">+Data_TABLE[[#This Row],[Qty]]*Data_TABLE[[#This Row],[Unit Price]]</f>
        <v>167</v>
      </c>
      <c r="I14604" s="7">
        <v>42405</v>
      </c>
      <c r="J14604" s="10">
        <f>EOMONTH(Data_TABLE[[#This Row],[Date Sold]],0)</f>
        <v>42429</v>
      </c>
    </row>
    <row r="14605" spans="2:10" x14ac:dyDescent="0.25">
      <c r="B14605" s="1" t="s">
        <v>40</v>
      </c>
      <c r="C14605" s="3" t="s">
        <v>56</v>
      </c>
      <c r="D14605" s="2" t="s">
        <v>50</v>
      </c>
      <c r="E14605" s="3" t="s">
        <v>44</v>
      </c>
      <c r="F14605" s="3">
        <f t="shared" ca="1" si="454"/>
        <v>4</v>
      </c>
      <c r="G14605" s="4">
        <f t="shared" ca="1" si="455"/>
        <v>92</v>
      </c>
      <c r="H14605" s="4">
        <f ca="1">+Data_TABLE[[#This Row],[Qty]]*Data_TABLE[[#This Row],[Unit Price]]</f>
        <v>368</v>
      </c>
      <c r="I14605" s="7">
        <v>42405</v>
      </c>
      <c r="J14605" s="10">
        <f>EOMONTH(Data_TABLE[[#This Row],[Date Sold]],0)</f>
        <v>42429</v>
      </c>
    </row>
    <row r="14606" spans="2:10" x14ac:dyDescent="0.25">
      <c r="B14606" s="1" t="s">
        <v>36</v>
      </c>
      <c r="C14606" s="3" t="s">
        <v>55</v>
      </c>
      <c r="D14606" s="2" t="s">
        <v>49</v>
      </c>
      <c r="E14606" s="3" t="s">
        <v>43</v>
      </c>
      <c r="F14606" s="3">
        <f t="shared" ca="1" si="454"/>
        <v>3</v>
      </c>
      <c r="G14606" s="4">
        <f t="shared" ca="1" si="455"/>
        <v>187</v>
      </c>
      <c r="H14606" s="4">
        <f ca="1">+Data_TABLE[[#This Row],[Qty]]*Data_TABLE[[#This Row],[Unit Price]]</f>
        <v>561</v>
      </c>
      <c r="I14606" s="7">
        <v>42405</v>
      </c>
      <c r="J14606" s="10">
        <f>EOMONTH(Data_TABLE[[#This Row],[Date Sold]],0)</f>
        <v>42429</v>
      </c>
    </row>
    <row r="14607" spans="2:10" x14ac:dyDescent="0.25">
      <c r="B14607" s="1" t="s">
        <v>40</v>
      </c>
      <c r="C14607" s="3" t="s">
        <v>55</v>
      </c>
      <c r="D14607" s="2" t="s">
        <v>49</v>
      </c>
      <c r="E14607" s="3" t="s">
        <v>43</v>
      </c>
      <c r="F14607" s="3">
        <f t="shared" ca="1" si="454"/>
        <v>2</v>
      </c>
      <c r="G14607" s="4">
        <f t="shared" ca="1" si="455"/>
        <v>93</v>
      </c>
      <c r="H14607" s="4">
        <f ca="1">+Data_TABLE[[#This Row],[Qty]]*Data_TABLE[[#This Row],[Unit Price]]</f>
        <v>186</v>
      </c>
      <c r="I14607" s="7">
        <v>42405</v>
      </c>
      <c r="J14607" s="10">
        <f>EOMONTH(Data_TABLE[[#This Row],[Date Sold]],0)</f>
        <v>42429</v>
      </c>
    </row>
    <row r="14608" spans="2:10" x14ac:dyDescent="0.25">
      <c r="B14608" s="1" t="s">
        <v>40</v>
      </c>
      <c r="C14608" s="3" t="s">
        <v>55</v>
      </c>
      <c r="D14608" s="2" t="s">
        <v>49</v>
      </c>
      <c r="E14608" s="3" t="s">
        <v>43</v>
      </c>
      <c r="F14608" s="3">
        <f t="shared" ca="1" si="454"/>
        <v>5</v>
      </c>
      <c r="G14608" s="4">
        <f t="shared" ca="1" si="455"/>
        <v>190</v>
      </c>
      <c r="H14608" s="4">
        <f ca="1">+Data_TABLE[[#This Row],[Qty]]*Data_TABLE[[#This Row],[Unit Price]]</f>
        <v>950</v>
      </c>
      <c r="I14608" s="7">
        <v>42405</v>
      </c>
      <c r="J14608" s="10">
        <f>EOMONTH(Data_TABLE[[#This Row],[Date Sold]],0)</f>
        <v>42429</v>
      </c>
    </row>
    <row r="14609" spans="2:10" x14ac:dyDescent="0.25">
      <c r="B14609" s="1" t="s">
        <v>37</v>
      </c>
      <c r="C14609" s="3" t="s">
        <v>56</v>
      </c>
      <c r="D14609" s="2" t="s">
        <v>52</v>
      </c>
      <c r="E14609" s="3" t="s">
        <v>46</v>
      </c>
      <c r="F14609" s="3">
        <f t="shared" ca="1" si="454"/>
        <v>5</v>
      </c>
      <c r="G14609" s="4">
        <f t="shared" ca="1" si="455"/>
        <v>96</v>
      </c>
      <c r="H14609" s="4">
        <f ca="1">+Data_TABLE[[#This Row],[Qty]]*Data_TABLE[[#This Row],[Unit Price]]</f>
        <v>480</v>
      </c>
      <c r="I14609" s="7">
        <v>42405</v>
      </c>
      <c r="J14609" s="10">
        <f>EOMONTH(Data_TABLE[[#This Row],[Date Sold]],0)</f>
        <v>42429</v>
      </c>
    </row>
    <row r="14610" spans="2:10" x14ac:dyDescent="0.25">
      <c r="B14610" s="1" t="s">
        <v>41</v>
      </c>
      <c r="C14610" s="3" t="s">
        <v>54</v>
      </c>
      <c r="D14610" s="2" t="s">
        <v>48</v>
      </c>
      <c r="E14610" s="3" t="s">
        <v>42</v>
      </c>
      <c r="F14610" s="3">
        <f t="shared" ca="1" si="454"/>
        <v>3</v>
      </c>
      <c r="G14610" s="4">
        <f t="shared" ca="1" si="455"/>
        <v>148</v>
      </c>
      <c r="H14610" s="4">
        <f ca="1">+Data_TABLE[[#This Row],[Qty]]*Data_TABLE[[#This Row],[Unit Price]]</f>
        <v>444</v>
      </c>
      <c r="I14610" s="7">
        <v>42405</v>
      </c>
      <c r="J14610" s="10">
        <f>EOMONTH(Data_TABLE[[#This Row],[Date Sold]],0)</f>
        <v>42429</v>
      </c>
    </row>
    <row r="14611" spans="2:10" x14ac:dyDescent="0.25">
      <c r="B14611" s="1" t="s">
        <v>41</v>
      </c>
      <c r="C14611" s="3" t="s">
        <v>56</v>
      </c>
      <c r="D14611" s="2" t="s">
        <v>50</v>
      </c>
      <c r="E14611" s="3" t="s">
        <v>44</v>
      </c>
      <c r="F14611" s="3">
        <f t="shared" ca="1" si="454"/>
        <v>1</v>
      </c>
      <c r="G14611" s="4">
        <f t="shared" ca="1" si="455"/>
        <v>61</v>
      </c>
      <c r="H14611" s="4">
        <f ca="1">+Data_TABLE[[#This Row],[Qty]]*Data_TABLE[[#This Row],[Unit Price]]</f>
        <v>61</v>
      </c>
      <c r="I14611" s="7">
        <v>42405</v>
      </c>
      <c r="J14611" s="10">
        <f>EOMONTH(Data_TABLE[[#This Row],[Date Sold]],0)</f>
        <v>42429</v>
      </c>
    </row>
    <row r="14612" spans="2:10" x14ac:dyDescent="0.25">
      <c r="B14612" s="1" t="s">
        <v>40</v>
      </c>
      <c r="C14612" s="3" t="s">
        <v>54</v>
      </c>
      <c r="D14612" s="2" t="s">
        <v>48</v>
      </c>
      <c r="E14612" s="3" t="s">
        <v>42</v>
      </c>
      <c r="F14612" s="3">
        <f t="shared" ca="1" si="454"/>
        <v>1</v>
      </c>
      <c r="G14612" s="4">
        <f t="shared" ca="1" si="455"/>
        <v>193</v>
      </c>
      <c r="H14612" s="4">
        <f ca="1">+Data_TABLE[[#This Row],[Qty]]*Data_TABLE[[#This Row],[Unit Price]]</f>
        <v>193</v>
      </c>
      <c r="I14612" s="7">
        <v>42405</v>
      </c>
      <c r="J14612" s="10">
        <f>EOMONTH(Data_TABLE[[#This Row],[Date Sold]],0)</f>
        <v>42429</v>
      </c>
    </row>
    <row r="14613" spans="2:10" x14ac:dyDescent="0.25">
      <c r="B14613" s="1" t="s">
        <v>37</v>
      </c>
      <c r="C14613" s="3" t="s">
        <v>56</v>
      </c>
      <c r="D14613" s="2" t="s">
        <v>52</v>
      </c>
      <c r="E14613" s="3" t="s">
        <v>46</v>
      </c>
      <c r="F14613" s="3">
        <f t="shared" ca="1" si="454"/>
        <v>3</v>
      </c>
      <c r="G14613" s="4">
        <f t="shared" ca="1" si="455"/>
        <v>126</v>
      </c>
      <c r="H14613" s="4">
        <f ca="1">+Data_TABLE[[#This Row],[Qty]]*Data_TABLE[[#This Row],[Unit Price]]</f>
        <v>378</v>
      </c>
      <c r="I14613" s="7">
        <v>42405</v>
      </c>
      <c r="J14613" s="10">
        <f>EOMONTH(Data_TABLE[[#This Row],[Date Sold]],0)</f>
        <v>42429</v>
      </c>
    </row>
    <row r="14614" spans="2:10" x14ac:dyDescent="0.25">
      <c r="B14614" s="1" t="s">
        <v>41</v>
      </c>
      <c r="C14614" s="3" t="s">
        <v>54</v>
      </c>
      <c r="D14614" s="2" t="s">
        <v>48</v>
      </c>
      <c r="E14614" s="3" t="s">
        <v>42</v>
      </c>
      <c r="F14614" s="3">
        <f t="shared" ca="1" si="454"/>
        <v>1</v>
      </c>
      <c r="G14614" s="4">
        <f t="shared" ca="1" si="455"/>
        <v>90</v>
      </c>
      <c r="H14614" s="4">
        <f ca="1">+Data_TABLE[[#This Row],[Qty]]*Data_TABLE[[#This Row],[Unit Price]]</f>
        <v>90</v>
      </c>
      <c r="I14614" s="7">
        <v>42405</v>
      </c>
      <c r="J14614" s="10">
        <f>EOMONTH(Data_TABLE[[#This Row],[Date Sold]],0)</f>
        <v>42429</v>
      </c>
    </row>
    <row r="14615" spans="2:10" x14ac:dyDescent="0.25">
      <c r="B14615" s="1" t="s">
        <v>38</v>
      </c>
      <c r="C14615" s="3" t="s">
        <v>56</v>
      </c>
      <c r="D14615" s="2" t="s">
        <v>50</v>
      </c>
      <c r="E14615" s="3" t="s">
        <v>44</v>
      </c>
      <c r="F14615" s="3">
        <f t="shared" ca="1" si="454"/>
        <v>5</v>
      </c>
      <c r="G14615" s="4">
        <f t="shared" ca="1" si="455"/>
        <v>63</v>
      </c>
      <c r="H14615" s="4">
        <f ca="1">+Data_TABLE[[#This Row],[Qty]]*Data_TABLE[[#This Row],[Unit Price]]</f>
        <v>315</v>
      </c>
      <c r="I14615" s="7">
        <v>42405</v>
      </c>
      <c r="J14615" s="10">
        <f>EOMONTH(Data_TABLE[[#This Row],[Date Sold]],0)</f>
        <v>42429</v>
      </c>
    </row>
    <row r="14616" spans="2:10" x14ac:dyDescent="0.25">
      <c r="B14616" s="1" t="s">
        <v>36</v>
      </c>
      <c r="C14616" s="3" t="s">
        <v>55</v>
      </c>
      <c r="D14616" s="2" t="s">
        <v>49</v>
      </c>
      <c r="E14616" s="3" t="s">
        <v>43</v>
      </c>
      <c r="F14616" s="3">
        <f t="shared" ca="1" si="454"/>
        <v>1</v>
      </c>
      <c r="G14616" s="4">
        <f t="shared" ca="1" si="455"/>
        <v>102</v>
      </c>
      <c r="H14616" s="4">
        <f ca="1">+Data_TABLE[[#This Row],[Qty]]*Data_TABLE[[#This Row],[Unit Price]]</f>
        <v>102</v>
      </c>
      <c r="I14616" s="7">
        <v>42405</v>
      </c>
      <c r="J14616" s="10">
        <f>EOMONTH(Data_TABLE[[#This Row],[Date Sold]],0)</f>
        <v>42429</v>
      </c>
    </row>
    <row r="14617" spans="2:10" x14ac:dyDescent="0.25">
      <c r="B14617" s="1" t="s">
        <v>39</v>
      </c>
      <c r="C14617" s="3" t="s">
        <v>54</v>
      </c>
      <c r="D14617" s="2" t="s">
        <v>48</v>
      </c>
      <c r="E14617" s="3" t="s">
        <v>42</v>
      </c>
      <c r="F14617" s="3">
        <f t="shared" ca="1" si="454"/>
        <v>5</v>
      </c>
      <c r="G14617" s="4">
        <f t="shared" ca="1" si="455"/>
        <v>119</v>
      </c>
      <c r="H14617" s="4">
        <f ca="1">+Data_TABLE[[#This Row],[Qty]]*Data_TABLE[[#This Row],[Unit Price]]</f>
        <v>595</v>
      </c>
      <c r="I14617" s="7">
        <v>42405</v>
      </c>
      <c r="J14617" s="10">
        <f>EOMONTH(Data_TABLE[[#This Row],[Date Sold]],0)</f>
        <v>42429</v>
      </c>
    </row>
    <row r="14618" spans="2:10" x14ac:dyDescent="0.25">
      <c r="B14618" s="1" t="s">
        <v>37</v>
      </c>
      <c r="C14618" s="3" t="s">
        <v>54</v>
      </c>
      <c r="D14618" s="2" t="s">
        <v>48</v>
      </c>
      <c r="E14618" s="3" t="s">
        <v>42</v>
      </c>
      <c r="F14618" s="3">
        <f t="shared" ca="1" si="454"/>
        <v>2</v>
      </c>
      <c r="G14618" s="4">
        <f t="shared" ca="1" si="455"/>
        <v>187</v>
      </c>
      <c r="H14618" s="4">
        <f ca="1">+Data_TABLE[[#This Row],[Qty]]*Data_TABLE[[#This Row],[Unit Price]]</f>
        <v>374</v>
      </c>
      <c r="I14618" s="7">
        <v>42405</v>
      </c>
      <c r="J14618" s="10">
        <f>EOMONTH(Data_TABLE[[#This Row],[Date Sold]],0)</f>
        <v>42429</v>
      </c>
    </row>
    <row r="14619" spans="2:10" x14ac:dyDescent="0.25">
      <c r="B14619" s="1" t="s">
        <v>37</v>
      </c>
      <c r="C14619" s="3" t="s">
        <v>55</v>
      </c>
      <c r="D14619" s="2" t="s">
        <v>51</v>
      </c>
      <c r="E14619" s="3" t="s">
        <v>45</v>
      </c>
      <c r="F14619" s="3">
        <f t="shared" ca="1" si="454"/>
        <v>5</v>
      </c>
      <c r="G14619" s="4">
        <f t="shared" ca="1" si="455"/>
        <v>112</v>
      </c>
      <c r="H14619" s="4">
        <f ca="1">+Data_TABLE[[#This Row],[Qty]]*Data_TABLE[[#This Row],[Unit Price]]</f>
        <v>560</v>
      </c>
      <c r="I14619" s="7">
        <v>42405</v>
      </c>
      <c r="J14619" s="10">
        <f>EOMONTH(Data_TABLE[[#This Row],[Date Sold]],0)</f>
        <v>42429</v>
      </c>
    </row>
    <row r="14620" spans="2:10" x14ac:dyDescent="0.25">
      <c r="B14620" s="1" t="s">
        <v>41</v>
      </c>
      <c r="C14620" s="3" t="s">
        <v>54</v>
      </c>
      <c r="D14620" s="2" t="s">
        <v>48</v>
      </c>
      <c r="E14620" s="3" t="s">
        <v>42</v>
      </c>
      <c r="F14620" s="3">
        <f t="shared" ca="1" si="454"/>
        <v>1</v>
      </c>
      <c r="G14620" s="4">
        <f t="shared" ca="1" si="455"/>
        <v>107</v>
      </c>
      <c r="H14620" s="4">
        <f ca="1">+Data_TABLE[[#This Row],[Qty]]*Data_TABLE[[#This Row],[Unit Price]]</f>
        <v>107</v>
      </c>
      <c r="I14620" s="7">
        <v>42405</v>
      </c>
      <c r="J14620" s="10">
        <f>EOMONTH(Data_TABLE[[#This Row],[Date Sold]],0)</f>
        <v>42429</v>
      </c>
    </row>
    <row r="14621" spans="2:10" x14ac:dyDescent="0.25">
      <c r="B14621" s="1" t="s">
        <v>36</v>
      </c>
      <c r="C14621" s="3" t="s">
        <v>54</v>
      </c>
      <c r="D14621" s="2" t="s">
        <v>48</v>
      </c>
      <c r="E14621" s="3" t="s">
        <v>42</v>
      </c>
      <c r="F14621" s="3">
        <f t="shared" ca="1" si="454"/>
        <v>2</v>
      </c>
      <c r="G14621" s="4">
        <f t="shared" ca="1" si="455"/>
        <v>143</v>
      </c>
      <c r="H14621" s="4">
        <f ca="1">+Data_TABLE[[#This Row],[Qty]]*Data_TABLE[[#This Row],[Unit Price]]</f>
        <v>286</v>
      </c>
      <c r="I14621" s="7">
        <v>42405</v>
      </c>
      <c r="J14621" s="10">
        <f>EOMONTH(Data_TABLE[[#This Row],[Date Sold]],0)</f>
        <v>42429</v>
      </c>
    </row>
    <row r="14622" spans="2:10" x14ac:dyDescent="0.25">
      <c r="B14622" s="1" t="s">
        <v>37</v>
      </c>
      <c r="C14622" s="3" t="s">
        <v>55</v>
      </c>
      <c r="D14622" s="2" t="s">
        <v>51</v>
      </c>
      <c r="E14622" s="3" t="s">
        <v>45</v>
      </c>
      <c r="F14622" s="3">
        <f t="shared" ca="1" si="454"/>
        <v>3</v>
      </c>
      <c r="G14622" s="4">
        <f t="shared" ca="1" si="455"/>
        <v>114</v>
      </c>
      <c r="H14622" s="4">
        <f ca="1">+Data_TABLE[[#This Row],[Qty]]*Data_TABLE[[#This Row],[Unit Price]]</f>
        <v>342</v>
      </c>
      <c r="I14622" s="7">
        <v>42405</v>
      </c>
      <c r="J14622" s="10">
        <f>EOMONTH(Data_TABLE[[#This Row],[Date Sold]],0)</f>
        <v>42429</v>
      </c>
    </row>
    <row r="14623" spans="2:10" x14ac:dyDescent="0.25">
      <c r="B14623" s="1" t="s">
        <v>36</v>
      </c>
      <c r="C14623" s="3" t="s">
        <v>54</v>
      </c>
      <c r="D14623" s="2" t="s">
        <v>48</v>
      </c>
      <c r="E14623" s="3" t="s">
        <v>42</v>
      </c>
      <c r="F14623" s="3">
        <f t="shared" ca="1" si="454"/>
        <v>4</v>
      </c>
      <c r="G14623" s="4">
        <f t="shared" ca="1" si="455"/>
        <v>61</v>
      </c>
      <c r="H14623" s="4">
        <f ca="1">+Data_TABLE[[#This Row],[Qty]]*Data_TABLE[[#This Row],[Unit Price]]</f>
        <v>244</v>
      </c>
      <c r="I14623" s="7">
        <v>42405</v>
      </c>
      <c r="J14623" s="10">
        <f>EOMONTH(Data_TABLE[[#This Row],[Date Sold]],0)</f>
        <v>42429</v>
      </c>
    </row>
    <row r="14624" spans="2:10" x14ac:dyDescent="0.25">
      <c r="B14624" s="1" t="s">
        <v>36</v>
      </c>
      <c r="C14624" s="3" t="s">
        <v>54</v>
      </c>
      <c r="D14624" s="2" t="s">
        <v>48</v>
      </c>
      <c r="E14624" s="3" t="s">
        <v>42</v>
      </c>
      <c r="F14624" s="3">
        <f t="shared" ca="1" si="454"/>
        <v>4</v>
      </c>
      <c r="G14624" s="4">
        <f t="shared" ca="1" si="455"/>
        <v>180</v>
      </c>
      <c r="H14624" s="4">
        <f ca="1">+Data_TABLE[[#This Row],[Qty]]*Data_TABLE[[#This Row],[Unit Price]]</f>
        <v>720</v>
      </c>
      <c r="I14624" s="7">
        <v>42405</v>
      </c>
      <c r="J14624" s="10">
        <f>EOMONTH(Data_TABLE[[#This Row],[Date Sold]],0)</f>
        <v>42429</v>
      </c>
    </row>
    <row r="14625" spans="2:10" x14ac:dyDescent="0.25">
      <c r="B14625" s="1" t="s">
        <v>39</v>
      </c>
      <c r="C14625" s="3" t="s">
        <v>56</v>
      </c>
      <c r="D14625" s="2" t="s">
        <v>52</v>
      </c>
      <c r="E14625" s="3" t="s">
        <v>46</v>
      </c>
      <c r="F14625" s="3">
        <f t="shared" ca="1" si="454"/>
        <v>2</v>
      </c>
      <c r="G14625" s="4">
        <f t="shared" ca="1" si="455"/>
        <v>108</v>
      </c>
      <c r="H14625" s="4">
        <f ca="1">+Data_TABLE[[#This Row],[Qty]]*Data_TABLE[[#This Row],[Unit Price]]</f>
        <v>216</v>
      </c>
      <c r="I14625" s="7">
        <v>42405</v>
      </c>
      <c r="J14625" s="10">
        <f>EOMONTH(Data_TABLE[[#This Row],[Date Sold]],0)</f>
        <v>42429</v>
      </c>
    </row>
    <row r="14626" spans="2:10" x14ac:dyDescent="0.25">
      <c r="B14626" s="1" t="s">
        <v>37</v>
      </c>
      <c r="C14626" s="3" t="s">
        <v>56</v>
      </c>
      <c r="D14626" s="2" t="s">
        <v>50</v>
      </c>
      <c r="E14626" s="3" t="s">
        <v>44</v>
      </c>
      <c r="F14626" s="3">
        <f t="shared" ca="1" si="454"/>
        <v>5</v>
      </c>
      <c r="G14626" s="4">
        <f t="shared" ca="1" si="455"/>
        <v>96</v>
      </c>
      <c r="H14626" s="4">
        <f ca="1">+Data_TABLE[[#This Row],[Qty]]*Data_TABLE[[#This Row],[Unit Price]]</f>
        <v>480</v>
      </c>
      <c r="I14626" s="7">
        <v>42405</v>
      </c>
      <c r="J14626" s="10">
        <f>EOMONTH(Data_TABLE[[#This Row],[Date Sold]],0)</f>
        <v>42429</v>
      </c>
    </row>
    <row r="14627" spans="2:10" x14ac:dyDescent="0.25">
      <c r="B14627" s="1" t="s">
        <v>36</v>
      </c>
      <c r="C14627" s="3" t="s">
        <v>55</v>
      </c>
      <c r="D14627" s="2" t="s">
        <v>51</v>
      </c>
      <c r="E14627" s="3" t="s">
        <v>45</v>
      </c>
      <c r="F14627" s="3">
        <f t="shared" ca="1" si="454"/>
        <v>5</v>
      </c>
      <c r="G14627" s="4">
        <f t="shared" ca="1" si="455"/>
        <v>71</v>
      </c>
      <c r="H14627" s="4">
        <f ca="1">+Data_TABLE[[#This Row],[Qty]]*Data_TABLE[[#This Row],[Unit Price]]</f>
        <v>355</v>
      </c>
      <c r="I14627" s="7">
        <v>42405</v>
      </c>
      <c r="J14627" s="10">
        <f>EOMONTH(Data_TABLE[[#This Row],[Date Sold]],0)</f>
        <v>42429</v>
      </c>
    </row>
    <row r="14628" spans="2:10" x14ac:dyDescent="0.25">
      <c r="B14628" s="1" t="s">
        <v>41</v>
      </c>
      <c r="C14628" s="3" t="s">
        <v>54</v>
      </c>
      <c r="D14628" s="2" t="s">
        <v>48</v>
      </c>
      <c r="E14628" s="3" t="s">
        <v>42</v>
      </c>
      <c r="F14628" s="3">
        <f t="shared" ca="1" si="454"/>
        <v>4</v>
      </c>
      <c r="G14628" s="4">
        <f t="shared" ca="1" si="455"/>
        <v>84</v>
      </c>
      <c r="H14628" s="4">
        <f ca="1">+Data_TABLE[[#This Row],[Qty]]*Data_TABLE[[#This Row],[Unit Price]]</f>
        <v>336</v>
      </c>
      <c r="I14628" s="7">
        <v>42405</v>
      </c>
      <c r="J14628" s="10">
        <f>EOMONTH(Data_TABLE[[#This Row],[Date Sold]],0)</f>
        <v>42429</v>
      </c>
    </row>
    <row r="14629" spans="2:10" x14ac:dyDescent="0.25">
      <c r="B14629" s="1" t="s">
        <v>37</v>
      </c>
      <c r="C14629" s="3" t="s">
        <v>56</v>
      </c>
      <c r="D14629" s="2" t="s">
        <v>52</v>
      </c>
      <c r="E14629" s="3" t="s">
        <v>46</v>
      </c>
      <c r="F14629" s="3">
        <f t="shared" ca="1" si="454"/>
        <v>4</v>
      </c>
      <c r="G14629" s="4">
        <f t="shared" ca="1" si="455"/>
        <v>200</v>
      </c>
      <c r="H14629" s="4">
        <f ca="1">+Data_TABLE[[#This Row],[Qty]]*Data_TABLE[[#This Row],[Unit Price]]</f>
        <v>800</v>
      </c>
      <c r="I14629" s="7">
        <v>42405</v>
      </c>
      <c r="J14629" s="10">
        <f>EOMONTH(Data_TABLE[[#This Row],[Date Sold]],0)</f>
        <v>42429</v>
      </c>
    </row>
    <row r="14630" spans="2:10" x14ac:dyDescent="0.25">
      <c r="B14630" s="1" t="s">
        <v>37</v>
      </c>
      <c r="C14630" s="3" t="s">
        <v>56</v>
      </c>
      <c r="D14630" s="2" t="s">
        <v>50</v>
      </c>
      <c r="E14630" s="3" t="s">
        <v>44</v>
      </c>
      <c r="F14630" s="3">
        <f t="shared" ca="1" si="454"/>
        <v>3</v>
      </c>
      <c r="G14630" s="4">
        <f t="shared" ca="1" si="455"/>
        <v>104</v>
      </c>
      <c r="H14630" s="4">
        <f ca="1">+Data_TABLE[[#This Row],[Qty]]*Data_TABLE[[#This Row],[Unit Price]]</f>
        <v>312</v>
      </c>
      <c r="I14630" s="7">
        <v>42405</v>
      </c>
      <c r="J14630" s="10">
        <f>EOMONTH(Data_TABLE[[#This Row],[Date Sold]],0)</f>
        <v>42429</v>
      </c>
    </row>
    <row r="14631" spans="2:10" x14ac:dyDescent="0.25">
      <c r="B14631" s="1" t="s">
        <v>37</v>
      </c>
      <c r="C14631" s="3" t="s">
        <v>55</v>
      </c>
      <c r="D14631" s="2" t="s">
        <v>49</v>
      </c>
      <c r="E14631" s="3" t="s">
        <v>43</v>
      </c>
      <c r="F14631" s="3">
        <f t="shared" ca="1" si="454"/>
        <v>4</v>
      </c>
      <c r="G14631" s="4">
        <f t="shared" ca="1" si="455"/>
        <v>122</v>
      </c>
      <c r="H14631" s="4">
        <f ca="1">+Data_TABLE[[#This Row],[Qty]]*Data_TABLE[[#This Row],[Unit Price]]</f>
        <v>488</v>
      </c>
      <c r="I14631" s="7">
        <v>42405</v>
      </c>
      <c r="J14631" s="10">
        <f>EOMONTH(Data_TABLE[[#This Row],[Date Sold]],0)</f>
        <v>42429</v>
      </c>
    </row>
    <row r="14632" spans="2:10" x14ac:dyDescent="0.25">
      <c r="B14632" s="1" t="s">
        <v>39</v>
      </c>
      <c r="C14632" s="3" t="s">
        <v>54</v>
      </c>
      <c r="D14632" s="2" t="s">
        <v>48</v>
      </c>
      <c r="E14632" s="3" t="s">
        <v>42</v>
      </c>
      <c r="F14632" s="3">
        <f t="shared" ca="1" si="454"/>
        <v>3</v>
      </c>
      <c r="G14632" s="4">
        <f t="shared" ca="1" si="455"/>
        <v>71</v>
      </c>
      <c r="H14632" s="4">
        <f ca="1">+Data_TABLE[[#This Row],[Qty]]*Data_TABLE[[#This Row],[Unit Price]]</f>
        <v>213</v>
      </c>
      <c r="I14632" s="7">
        <v>42405</v>
      </c>
      <c r="J14632" s="10">
        <f>EOMONTH(Data_TABLE[[#This Row],[Date Sold]],0)</f>
        <v>42429</v>
      </c>
    </row>
    <row r="14633" spans="2:10" x14ac:dyDescent="0.25">
      <c r="B14633" s="1" t="s">
        <v>40</v>
      </c>
      <c r="C14633" s="3" t="s">
        <v>55</v>
      </c>
      <c r="D14633" s="2" t="s">
        <v>51</v>
      </c>
      <c r="E14633" s="3" t="s">
        <v>45</v>
      </c>
      <c r="F14633" s="3">
        <f t="shared" ca="1" si="454"/>
        <v>2</v>
      </c>
      <c r="G14633" s="4">
        <f t="shared" ca="1" si="455"/>
        <v>138</v>
      </c>
      <c r="H14633" s="4">
        <f ca="1">+Data_TABLE[[#This Row],[Qty]]*Data_TABLE[[#This Row],[Unit Price]]</f>
        <v>276</v>
      </c>
      <c r="I14633" s="7">
        <v>42405</v>
      </c>
      <c r="J14633" s="10">
        <f>EOMONTH(Data_TABLE[[#This Row],[Date Sold]],0)</f>
        <v>42429</v>
      </c>
    </row>
    <row r="14634" spans="2:10" x14ac:dyDescent="0.25">
      <c r="B14634" s="1" t="s">
        <v>36</v>
      </c>
      <c r="C14634" s="3" t="s">
        <v>54</v>
      </c>
      <c r="D14634" s="2" t="s">
        <v>48</v>
      </c>
      <c r="E14634" s="3" t="s">
        <v>42</v>
      </c>
      <c r="F14634" s="3">
        <f t="shared" ca="1" si="454"/>
        <v>3</v>
      </c>
      <c r="G14634" s="4">
        <f t="shared" ca="1" si="455"/>
        <v>153</v>
      </c>
      <c r="H14634" s="4">
        <f ca="1">+Data_TABLE[[#This Row],[Qty]]*Data_TABLE[[#This Row],[Unit Price]]</f>
        <v>459</v>
      </c>
      <c r="I14634" s="7">
        <v>42405</v>
      </c>
      <c r="J14634" s="10">
        <f>EOMONTH(Data_TABLE[[#This Row],[Date Sold]],0)</f>
        <v>42429</v>
      </c>
    </row>
    <row r="14635" spans="2:10" x14ac:dyDescent="0.25">
      <c r="B14635" s="1" t="s">
        <v>40</v>
      </c>
      <c r="C14635" s="3" t="s">
        <v>56</v>
      </c>
      <c r="D14635" s="2" t="s">
        <v>50</v>
      </c>
      <c r="E14635" s="3" t="s">
        <v>44</v>
      </c>
      <c r="F14635" s="3">
        <f t="shared" ca="1" si="454"/>
        <v>3</v>
      </c>
      <c r="G14635" s="4">
        <f t="shared" ca="1" si="455"/>
        <v>92</v>
      </c>
      <c r="H14635" s="4">
        <f ca="1">+Data_TABLE[[#This Row],[Qty]]*Data_TABLE[[#This Row],[Unit Price]]</f>
        <v>276</v>
      </c>
      <c r="I14635" s="7">
        <v>42405</v>
      </c>
      <c r="J14635" s="10">
        <f>EOMONTH(Data_TABLE[[#This Row],[Date Sold]],0)</f>
        <v>42429</v>
      </c>
    </row>
    <row r="14636" spans="2:10" x14ac:dyDescent="0.25">
      <c r="B14636" s="1" t="s">
        <v>38</v>
      </c>
      <c r="C14636" s="3" t="s">
        <v>55</v>
      </c>
      <c r="D14636" s="2" t="s">
        <v>49</v>
      </c>
      <c r="E14636" s="3" t="s">
        <v>43</v>
      </c>
      <c r="F14636" s="3">
        <f t="shared" ca="1" si="454"/>
        <v>2</v>
      </c>
      <c r="G14636" s="4">
        <f t="shared" ca="1" si="455"/>
        <v>168</v>
      </c>
      <c r="H14636" s="4">
        <f ca="1">+Data_TABLE[[#This Row],[Qty]]*Data_TABLE[[#This Row],[Unit Price]]</f>
        <v>336</v>
      </c>
      <c r="I14636" s="7">
        <v>42405</v>
      </c>
      <c r="J14636" s="10">
        <f>EOMONTH(Data_TABLE[[#This Row],[Date Sold]],0)</f>
        <v>42429</v>
      </c>
    </row>
    <row r="14637" spans="2:10" x14ac:dyDescent="0.25">
      <c r="B14637" s="1" t="s">
        <v>39</v>
      </c>
      <c r="C14637" s="3" t="s">
        <v>55</v>
      </c>
      <c r="D14637" s="2" t="s">
        <v>49</v>
      </c>
      <c r="E14637" s="3" t="s">
        <v>43</v>
      </c>
      <c r="F14637" s="3">
        <f t="shared" ca="1" si="454"/>
        <v>2</v>
      </c>
      <c r="G14637" s="4">
        <f t="shared" ca="1" si="455"/>
        <v>135</v>
      </c>
      <c r="H14637" s="4">
        <f ca="1">+Data_TABLE[[#This Row],[Qty]]*Data_TABLE[[#This Row],[Unit Price]]</f>
        <v>270</v>
      </c>
      <c r="I14637" s="7">
        <v>42405</v>
      </c>
      <c r="J14637" s="10">
        <f>EOMONTH(Data_TABLE[[#This Row],[Date Sold]],0)</f>
        <v>42429</v>
      </c>
    </row>
    <row r="14638" spans="2:10" x14ac:dyDescent="0.25">
      <c r="B14638" s="1" t="s">
        <v>41</v>
      </c>
      <c r="C14638" s="3" t="s">
        <v>54</v>
      </c>
      <c r="D14638" s="2" t="s">
        <v>48</v>
      </c>
      <c r="E14638" s="3" t="s">
        <v>42</v>
      </c>
      <c r="F14638" s="3">
        <f t="shared" ca="1" si="454"/>
        <v>1</v>
      </c>
      <c r="G14638" s="4">
        <f t="shared" ca="1" si="455"/>
        <v>94</v>
      </c>
      <c r="H14638" s="4">
        <f ca="1">+Data_TABLE[[#This Row],[Qty]]*Data_TABLE[[#This Row],[Unit Price]]</f>
        <v>94</v>
      </c>
      <c r="I14638" s="7">
        <v>42405</v>
      </c>
      <c r="J14638" s="10">
        <f>EOMONTH(Data_TABLE[[#This Row],[Date Sold]],0)</f>
        <v>42429</v>
      </c>
    </row>
    <row r="14639" spans="2:10" x14ac:dyDescent="0.25">
      <c r="B14639" s="1" t="s">
        <v>38</v>
      </c>
      <c r="C14639" s="3" t="s">
        <v>56</v>
      </c>
      <c r="D14639" s="2" t="s">
        <v>52</v>
      </c>
      <c r="E14639" s="3" t="s">
        <v>46</v>
      </c>
      <c r="F14639" s="3">
        <f t="shared" ca="1" si="454"/>
        <v>2</v>
      </c>
      <c r="G14639" s="4">
        <f t="shared" ca="1" si="455"/>
        <v>62</v>
      </c>
      <c r="H14639" s="4">
        <f ca="1">+Data_TABLE[[#This Row],[Qty]]*Data_TABLE[[#This Row],[Unit Price]]</f>
        <v>124</v>
      </c>
      <c r="I14639" s="7">
        <v>42405</v>
      </c>
      <c r="J14639" s="10">
        <f>EOMONTH(Data_TABLE[[#This Row],[Date Sold]],0)</f>
        <v>42429</v>
      </c>
    </row>
    <row r="14640" spans="2:10" x14ac:dyDescent="0.25">
      <c r="B14640" s="1" t="s">
        <v>40</v>
      </c>
      <c r="C14640" s="3" t="s">
        <v>55</v>
      </c>
      <c r="D14640" s="2" t="s">
        <v>49</v>
      </c>
      <c r="E14640" s="3" t="s">
        <v>43</v>
      </c>
      <c r="F14640" s="3">
        <f t="shared" ca="1" si="454"/>
        <v>3</v>
      </c>
      <c r="G14640" s="4">
        <f t="shared" ca="1" si="455"/>
        <v>156</v>
      </c>
      <c r="H14640" s="4">
        <f ca="1">+Data_TABLE[[#This Row],[Qty]]*Data_TABLE[[#This Row],[Unit Price]]</f>
        <v>468</v>
      </c>
      <c r="I14640" s="7">
        <v>42405</v>
      </c>
      <c r="J14640" s="10">
        <f>EOMONTH(Data_TABLE[[#This Row],[Date Sold]],0)</f>
        <v>42429</v>
      </c>
    </row>
    <row r="14641" spans="2:10" x14ac:dyDescent="0.25">
      <c r="B14641" s="1" t="s">
        <v>40</v>
      </c>
      <c r="C14641" s="3" t="s">
        <v>56</v>
      </c>
      <c r="D14641" s="2" t="s">
        <v>50</v>
      </c>
      <c r="E14641" s="3" t="s">
        <v>44</v>
      </c>
      <c r="F14641" s="3">
        <f t="shared" ref="F14641:F14704" ca="1" si="456">RANDBETWEEN(1,5)</f>
        <v>4</v>
      </c>
      <c r="G14641" s="4">
        <f t="shared" ref="G14641:G14704" ca="1" si="457">RANDBETWEEN(60,200)</f>
        <v>99</v>
      </c>
      <c r="H14641" s="4">
        <f ca="1">+Data_TABLE[[#This Row],[Qty]]*Data_TABLE[[#This Row],[Unit Price]]</f>
        <v>396</v>
      </c>
      <c r="I14641" s="7">
        <v>42405</v>
      </c>
      <c r="J14641" s="10">
        <f>EOMONTH(Data_TABLE[[#This Row],[Date Sold]],0)</f>
        <v>42429</v>
      </c>
    </row>
    <row r="14642" spans="2:10" x14ac:dyDescent="0.25">
      <c r="B14642" s="1" t="s">
        <v>40</v>
      </c>
      <c r="C14642" s="3" t="s">
        <v>55</v>
      </c>
      <c r="D14642" s="2" t="s">
        <v>49</v>
      </c>
      <c r="E14642" s="3" t="s">
        <v>43</v>
      </c>
      <c r="F14642" s="3">
        <f t="shared" ca="1" si="456"/>
        <v>3</v>
      </c>
      <c r="G14642" s="4">
        <f t="shared" ca="1" si="457"/>
        <v>181</v>
      </c>
      <c r="H14642" s="4">
        <f ca="1">+Data_TABLE[[#This Row],[Qty]]*Data_TABLE[[#This Row],[Unit Price]]</f>
        <v>543</v>
      </c>
      <c r="I14642" s="7">
        <v>42405</v>
      </c>
      <c r="J14642" s="10">
        <f>EOMONTH(Data_TABLE[[#This Row],[Date Sold]],0)</f>
        <v>42429</v>
      </c>
    </row>
    <row r="14643" spans="2:10" x14ac:dyDescent="0.25">
      <c r="B14643" s="1" t="s">
        <v>41</v>
      </c>
      <c r="C14643" s="3" t="s">
        <v>56</v>
      </c>
      <c r="D14643" s="2" t="s">
        <v>50</v>
      </c>
      <c r="E14643" s="3" t="s">
        <v>44</v>
      </c>
      <c r="F14643" s="3">
        <f t="shared" ca="1" si="456"/>
        <v>3</v>
      </c>
      <c r="G14643" s="4">
        <f t="shared" ca="1" si="457"/>
        <v>168</v>
      </c>
      <c r="H14643" s="4">
        <f ca="1">+Data_TABLE[[#This Row],[Qty]]*Data_TABLE[[#This Row],[Unit Price]]</f>
        <v>504</v>
      </c>
      <c r="I14643" s="7">
        <v>42405</v>
      </c>
      <c r="J14643" s="10">
        <f>EOMONTH(Data_TABLE[[#This Row],[Date Sold]],0)</f>
        <v>42429</v>
      </c>
    </row>
    <row r="14644" spans="2:10" x14ac:dyDescent="0.25">
      <c r="B14644" s="1" t="s">
        <v>36</v>
      </c>
      <c r="C14644" s="3" t="s">
        <v>55</v>
      </c>
      <c r="D14644" s="2" t="s">
        <v>51</v>
      </c>
      <c r="E14644" s="3" t="s">
        <v>45</v>
      </c>
      <c r="F14644" s="3">
        <f t="shared" ca="1" si="456"/>
        <v>4</v>
      </c>
      <c r="G14644" s="4">
        <f t="shared" ca="1" si="457"/>
        <v>63</v>
      </c>
      <c r="H14644" s="4">
        <f ca="1">+Data_TABLE[[#This Row],[Qty]]*Data_TABLE[[#This Row],[Unit Price]]</f>
        <v>252</v>
      </c>
      <c r="I14644" s="7">
        <v>42405</v>
      </c>
      <c r="J14644" s="10">
        <f>EOMONTH(Data_TABLE[[#This Row],[Date Sold]],0)</f>
        <v>42429</v>
      </c>
    </row>
    <row r="14645" spans="2:10" x14ac:dyDescent="0.25">
      <c r="B14645" s="1" t="s">
        <v>36</v>
      </c>
      <c r="C14645" s="3" t="s">
        <v>55</v>
      </c>
      <c r="D14645" s="2" t="s">
        <v>49</v>
      </c>
      <c r="E14645" s="3" t="s">
        <v>43</v>
      </c>
      <c r="F14645" s="3">
        <f t="shared" ca="1" si="456"/>
        <v>4</v>
      </c>
      <c r="G14645" s="4">
        <f t="shared" ca="1" si="457"/>
        <v>70</v>
      </c>
      <c r="H14645" s="4">
        <f ca="1">+Data_TABLE[[#This Row],[Qty]]*Data_TABLE[[#This Row],[Unit Price]]</f>
        <v>280</v>
      </c>
      <c r="I14645" s="7">
        <v>42405</v>
      </c>
      <c r="J14645" s="10">
        <f>EOMONTH(Data_TABLE[[#This Row],[Date Sold]],0)</f>
        <v>42429</v>
      </c>
    </row>
    <row r="14646" spans="2:10" x14ac:dyDescent="0.25">
      <c r="B14646" s="1" t="s">
        <v>41</v>
      </c>
      <c r="C14646" s="3" t="s">
        <v>56</v>
      </c>
      <c r="D14646" s="2" t="s">
        <v>52</v>
      </c>
      <c r="E14646" s="3" t="s">
        <v>46</v>
      </c>
      <c r="F14646" s="3">
        <f t="shared" ca="1" si="456"/>
        <v>3</v>
      </c>
      <c r="G14646" s="4">
        <f t="shared" ca="1" si="457"/>
        <v>188</v>
      </c>
      <c r="H14646" s="4">
        <f ca="1">+Data_TABLE[[#This Row],[Qty]]*Data_TABLE[[#This Row],[Unit Price]]</f>
        <v>564</v>
      </c>
      <c r="I14646" s="7">
        <v>42405</v>
      </c>
      <c r="J14646" s="10">
        <f>EOMONTH(Data_TABLE[[#This Row],[Date Sold]],0)</f>
        <v>42429</v>
      </c>
    </row>
    <row r="14647" spans="2:10" x14ac:dyDescent="0.25">
      <c r="B14647" s="1" t="s">
        <v>37</v>
      </c>
      <c r="C14647" s="3" t="s">
        <v>54</v>
      </c>
      <c r="D14647" s="2" t="s">
        <v>48</v>
      </c>
      <c r="E14647" s="3" t="s">
        <v>42</v>
      </c>
      <c r="F14647" s="3">
        <f t="shared" ca="1" si="456"/>
        <v>2</v>
      </c>
      <c r="G14647" s="4">
        <f t="shared" ca="1" si="457"/>
        <v>111</v>
      </c>
      <c r="H14647" s="4">
        <f ca="1">+Data_TABLE[[#This Row],[Qty]]*Data_TABLE[[#This Row],[Unit Price]]</f>
        <v>222</v>
      </c>
      <c r="I14647" s="7">
        <v>42405</v>
      </c>
      <c r="J14647" s="10">
        <f>EOMONTH(Data_TABLE[[#This Row],[Date Sold]],0)</f>
        <v>42429</v>
      </c>
    </row>
    <row r="14648" spans="2:10" x14ac:dyDescent="0.25">
      <c r="B14648" s="1" t="s">
        <v>38</v>
      </c>
      <c r="C14648" s="3" t="s">
        <v>55</v>
      </c>
      <c r="D14648" s="2" t="s">
        <v>51</v>
      </c>
      <c r="E14648" s="3" t="s">
        <v>45</v>
      </c>
      <c r="F14648" s="3">
        <f t="shared" ca="1" si="456"/>
        <v>4</v>
      </c>
      <c r="G14648" s="4">
        <f t="shared" ca="1" si="457"/>
        <v>137</v>
      </c>
      <c r="H14648" s="4">
        <f ca="1">+Data_TABLE[[#This Row],[Qty]]*Data_TABLE[[#This Row],[Unit Price]]</f>
        <v>548</v>
      </c>
      <c r="I14648" s="7">
        <v>42405</v>
      </c>
      <c r="J14648" s="10">
        <f>EOMONTH(Data_TABLE[[#This Row],[Date Sold]],0)</f>
        <v>42429</v>
      </c>
    </row>
    <row r="14649" spans="2:10" x14ac:dyDescent="0.25">
      <c r="B14649" s="1" t="s">
        <v>36</v>
      </c>
      <c r="C14649" s="3" t="s">
        <v>55</v>
      </c>
      <c r="D14649" s="2" t="s">
        <v>51</v>
      </c>
      <c r="E14649" s="3" t="s">
        <v>45</v>
      </c>
      <c r="F14649" s="3">
        <f t="shared" ca="1" si="456"/>
        <v>2</v>
      </c>
      <c r="G14649" s="4">
        <f t="shared" ca="1" si="457"/>
        <v>172</v>
      </c>
      <c r="H14649" s="4">
        <f ca="1">+Data_TABLE[[#This Row],[Qty]]*Data_TABLE[[#This Row],[Unit Price]]</f>
        <v>344</v>
      </c>
      <c r="I14649" s="7">
        <v>42405</v>
      </c>
      <c r="J14649" s="10">
        <f>EOMONTH(Data_TABLE[[#This Row],[Date Sold]],0)</f>
        <v>42429</v>
      </c>
    </row>
    <row r="14650" spans="2:10" x14ac:dyDescent="0.25">
      <c r="B14650" s="1" t="s">
        <v>41</v>
      </c>
      <c r="C14650" s="3" t="s">
        <v>54</v>
      </c>
      <c r="D14650" s="2" t="s">
        <v>48</v>
      </c>
      <c r="E14650" s="3" t="s">
        <v>42</v>
      </c>
      <c r="F14650" s="3">
        <f t="shared" ca="1" si="456"/>
        <v>2</v>
      </c>
      <c r="G14650" s="4">
        <f t="shared" ca="1" si="457"/>
        <v>70</v>
      </c>
      <c r="H14650" s="4">
        <f ca="1">+Data_TABLE[[#This Row],[Qty]]*Data_TABLE[[#This Row],[Unit Price]]</f>
        <v>140</v>
      </c>
      <c r="I14650" s="7">
        <v>42405</v>
      </c>
      <c r="J14650" s="10">
        <f>EOMONTH(Data_TABLE[[#This Row],[Date Sold]],0)</f>
        <v>42429</v>
      </c>
    </row>
    <row r="14651" spans="2:10" x14ac:dyDescent="0.25">
      <c r="B14651" s="1" t="s">
        <v>38</v>
      </c>
      <c r="C14651" s="3" t="s">
        <v>54</v>
      </c>
      <c r="D14651" s="2" t="s">
        <v>48</v>
      </c>
      <c r="E14651" s="3" t="s">
        <v>42</v>
      </c>
      <c r="F14651" s="3">
        <f t="shared" ca="1" si="456"/>
        <v>2</v>
      </c>
      <c r="G14651" s="4">
        <f t="shared" ca="1" si="457"/>
        <v>137</v>
      </c>
      <c r="H14651" s="4">
        <f ca="1">+Data_TABLE[[#This Row],[Qty]]*Data_TABLE[[#This Row],[Unit Price]]</f>
        <v>274</v>
      </c>
      <c r="I14651" s="7">
        <v>42405</v>
      </c>
      <c r="J14651" s="10">
        <f>EOMONTH(Data_TABLE[[#This Row],[Date Sold]],0)</f>
        <v>42429</v>
      </c>
    </row>
    <row r="14652" spans="2:10" x14ac:dyDescent="0.25">
      <c r="B14652" s="1" t="s">
        <v>40</v>
      </c>
      <c r="C14652" s="3" t="s">
        <v>56</v>
      </c>
      <c r="D14652" s="2" t="s">
        <v>52</v>
      </c>
      <c r="E14652" s="3" t="s">
        <v>46</v>
      </c>
      <c r="F14652" s="3">
        <f t="shared" ca="1" si="456"/>
        <v>5</v>
      </c>
      <c r="G14652" s="4">
        <f t="shared" ca="1" si="457"/>
        <v>165</v>
      </c>
      <c r="H14652" s="4">
        <f ca="1">+Data_TABLE[[#This Row],[Qty]]*Data_TABLE[[#This Row],[Unit Price]]</f>
        <v>825</v>
      </c>
      <c r="I14652" s="7">
        <v>42405</v>
      </c>
      <c r="J14652" s="10">
        <f>EOMONTH(Data_TABLE[[#This Row],[Date Sold]],0)</f>
        <v>42429</v>
      </c>
    </row>
    <row r="14653" spans="2:10" x14ac:dyDescent="0.25">
      <c r="B14653" s="1" t="s">
        <v>36</v>
      </c>
      <c r="C14653" s="3" t="s">
        <v>54</v>
      </c>
      <c r="D14653" s="2" t="s">
        <v>48</v>
      </c>
      <c r="E14653" s="3" t="s">
        <v>42</v>
      </c>
      <c r="F14653" s="3">
        <f t="shared" ca="1" si="456"/>
        <v>2</v>
      </c>
      <c r="G14653" s="4">
        <f t="shared" ca="1" si="457"/>
        <v>126</v>
      </c>
      <c r="H14653" s="4">
        <f ca="1">+Data_TABLE[[#This Row],[Qty]]*Data_TABLE[[#This Row],[Unit Price]]</f>
        <v>252</v>
      </c>
      <c r="I14653" s="7">
        <v>42406</v>
      </c>
      <c r="J14653" s="10">
        <f>EOMONTH(Data_TABLE[[#This Row],[Date Sold]],0)</f>
        <v>42429</v>
      </c>
    </row>
    <row r="14654" spans="2:10" x14ac:dyDescent="0.25">
      <c r="B14654" s="1" t="s">
        <v>36</v>
      </c>
      <c r="C14654" s="3" t="s">
        <v>56</v>
      </c>
      <c r="D14654" s="2" t="s">
        <v>50</v>
      </c>
      <c r="E14654" s="3" t="s">
        <v>44</v>
      </c>
      <c r="F14654" s="3">
        <f t="shared" ca="1" si="456"/>
        <v>4</v>
      </c>
      <c r="G14654" s="4">
        <f t="shared" ca="1" si="457"/>
        <v>197</v>
      </c>
      <c r="H14654" s="4">
        <f ca="1">+Data_TABLE[[#This Row],[Qty]]*Data_TABLE[[#This Row],[Unit Price]]</f>
        <v>788</v>
      </c>
      <c r="I14654" s="7">
        <v>42406</v>
      </c>
      <c r="J14654" s="10">
        <f>EOMONTH(Data_TABLE[[#This Row],[Date Sold]],0)</f>
        <v>42429</v>
      </c>
    </row>
    <row r="14655" spans="2:10" x14ac:dyDescent="0.25">
      <c r="B14655" s="1" t="s">
        <v>40</v>
      </c>
      <c r="C14655" s="3" t="s">
        <v>56</v>
      </c>
      <c r="D14655" s="2" t="s">
        <v>50</v>
      </c>
      <c r="E14655" s="3" t="s">
        <v>44</v>
      </c>
      <c r="F14655" s="3">
        <f t="shared" ca="1" si="456"/>
        <v>2</v>
      </c>
      <c r="G14655" s="4">
        <f t="shared" ca="1" si="457"/>
        <v>190</v>
      </c>
      <c r="H14655" s="4">
        <f ca="1">+Data_TABLE[[#This Row],[Qty]]*Data_TABLE[[#This Row],[Unit Price]]</f>
        <v>380</v>
      </c>
      <c r="I14655" s="7">
        <v>42406</v>
      </c>
      <c r="J14655" s="10">
        <f>EOMONTH(Data_TABLE[[#This Row],[Date Sold]],0)</f>
        <v>42429</v>
      </c>
    </row>
    <row r="14656" spans="2:10" x14ac:dyDescent="0.25">
      <c r="B14656" s="1" t="s">
        <v>36</v>
      </c>
      <c r="C14656" s="3" t="s">
        <v>55</v>
      </c>
      <c r="D14656" s="2" t="s">
        <v>49</v>
      </c>
      <c r="E14656" s="3" t="s">
        <v>43</v>
      </c>
      <c r="F14656" s="3">
        <f t="shared" ca="1" si="456"/>
        <v>2</v>
      </c>
      <c r="G14656" s="4">
        <f t="shared" ca="1" si="457"/>
        <v>68</v>
      </c>
      <c r="H14656" s="4">
        <f ca="1">+Data_TABLE[[#This Row],[Qty]]*Data_TABLE[[#This Row],[Unit Price]]</f>
        <v>136</v>
      </c>
      <c r="I14656" s="7">
        <v>42406</v>
      </c>
      <c r="J14656" s="10">
        <f>EOMONTH(Data_TABLE[[#This Row],[Date Sold]],0)</f>
        <v>42429</v>
      </c>
    </row>
    <row r="14657" spans="2:10" x14ac:dyDescent="0.25">
      <c r="B14657" s="1" t="s">
        <v>39</v>
      </c>
      <c r="C14657" s="3" t="s">
        <v>55</v>
      </c>
      <c r="D14657" s="2" t="s">
        <v>49</v>
      </c>
      <c r="E14657" s="3" t="s">
        <v>43</v>
      </c>
      <c r="F14657" s="3">
        <f t="shared" ca="1" si="456"/>
        <v>3</v>
      </c>
      <c r="G14657" s="4">
        <f t="shared" ca="1" si="457"/>
        <v>150</v>
      </c>
      <c r="H14657" s="4">
        <f ca="1">+Data_TABLE[[#This Row],[Qty]]*Data_TABLE[[#This Row],[Unit Price]]</f>
        <v>450</v>
      </c>
      <c r="I14657" s="7">
        <v>42406</v>
      </c>
      <c r="J14657" s="10">
        <f>EOMONTH(Data_TABLE[[#This Row],[Date Sold]],0)</f>
        <v>42429</v>
      </c>
    </row>
    <row r="14658" spans="2:10" x14ac:dyDescent="0.25">
      <c r="B14658" s="1" t="s">
        <v>36</v>
      </c>
      <c r="C14658" s="3" t="s">
        <v>55</v>
      </c>
      <c r="D14658" s="2" t="s">
        <v>51</v>
      </c>
      <c r="E14658" s="3" t="s">
        <v>45</v>
      </c>
      <c r="F14658" s="3">
        <f t="shared" ca="1" si="456"/>
        <v>4</v>
      </c>
      <c r="G14658" s="4">
        <f t="shared" ca="1" si="457"/>
        <v>139</v>
      </c>
      <c r="H14658" s="4">
        <f ca="1">+Data_TABLE[[#This Row],[Qty]]*Data_TABLE[[#This Row],[Unit Price]]</f>
        <v>556</v>
      </c>
      <c r="I14658" s="7">
        <v>42406</v>
      </c>
      <c r="J14658" s="10">
        <f>EOMONTH(Data_TABLE[[#This Row],[Date Sold]],0)</f>
        <v>42429</v>
      </c>
    </row>
    <row r="14659" spans="2:10" x14ac:dyDescent="0.25">
      <c r="B14659" s="1" t="s">
        <v>41</v>
      </c>
      <c r="C14659" s="3" t="s">
        <v>56</v>
      </c>
      <c r="D14659" s="2" t="s">
        <v>52</v>
      </c>
      <c r="E14659" s="3" t="s">
        <v>46</v>
      </c>
      <c r="F14659" s="3">
        <f t="shared" ca="1" si="456"/>
        <v>3</v>
      </c>
      <c r="G14659" s="4">
        <f t="shared" ca="1" si="457"/>
        <v>106</v>
      </c>
      <c r="H14659" s="4">
        <f ca="1">+Data_TABLE[[#This Row],[Qty]]*Data_TABLE[[#This Row],[Unit Price]]</f>
        <v>318</v>
      </c>
      <c r="I14659" s="7">
        <v>42406</v>
      </c>
      <c r="J14659" s="10">
        <f>EOMONTH(Data_TABLE[[#This Row],[Date Sold]],0)</f>
        <v>42429</v>
      </c>
    </row>
    <row r="14660" spans="2:10" x14ac:dyDescent="0.25">
      <c r="B14660" s="1" t="s">
        <v>39</v>
      </c>
      <c r="C14660" s="3" t="s">
        <v>56</v>
      </c>
      <c r="D14660" s="2" t="s">
        <v>52</v>
      </c>
      <c r="E14660" s="3" t="s">
        <v>46</v>
      </c>
      <c r="F14660" s="3">
        <f t="shared" ca="1" si="456"/>
        <v>2</v>
      </c>
      <c r="G14660" s="4">
        <f t="shared" ca="1" si="457"/>
        <v>200</v>
      </c>
      <c r="H14660" s="4">
        <f ca="1">+Data_TABLE[[#This Row],[Qty]]*Data_TABLE[[#This Row],[Unit Price]]</f>
        <v>400</v>
      </c>
      <c r="I14660" s="7">
        <v>42406</v>
      </c>
      <c r="J14660" s="10">
        <f>EOMONTH(Data_TABLE[[#This Row],[Date Sold]],0)</f>
        <v>42429</v>
      </c>
    </row>
    <row r="14661" spans="2:10" x14ac:dyDescent="0.25">
      <c r="B14661" s="1" t="s">
        <v>36</v>
      </c>
      <c r="C14661" s="3" t="s">
        <v>56</v>
      </c>
      <c r="D14661" s="2" t="s">
        <v>52</v>
      </c>
      <c r="E14661" s="3" t="s">
        <v>46</v>
      </c>
      <c r="F14661" s="3">
        <f t="shared" ca="1" si="456"/>
        <v>2</v>
      </c>
      <c r="G14661" s="4">
        <f t="shared" ca="1" si="457"/>
        <v>75</v>
      </c>
      <c r="H14661" s="4">
        <f ca="1">+Data_TABLE[[#This Row],[Qty]]*Data_TABLE[[#This Row],[Unit Price]]</f>
        <v>150</v>
      </c>
      <c r="I14661" s="7">
        <v>42406</v>
      </c>
      <c r="J14661" s="10">
        <f>EOMONTH(Data_TABLE[[#This Row],[Date Sold]],0)</f>
        <v>42429</v>
      </c>
    </row>
    <row r="14662" spans="2:10" x14ac:dyDescent="0.25">
      <c r="B14662" s="1" t="s">
        <v>36</v>
      </c>
      <c r="C14662" s="3" t="s">
        <v>55</v>
      </c>
      <c r="D14662" s="2" t="s">
        <v>51</v>
      </c>
      <c r="E14662" s="3" t="s">
        <v>45</v>
      </c>
      <c r="F14662" s="3">
        <f t="shared" ca="1" si="456"/>
        <v>4</v>
      </c>
      <c r="G14662" s="4">
        <f t="shared" ca="1" si="457"/>
        <v>118</v>
      </c>
      <c r="H14662" s="4">
        <f ca="1">+Data_TABLE[[#This Row],[Qty]]*Data_TABLE[[#This Row],[Unit Price]]</f>
        <v>472</v>
      </c>
      <c r="I14662" s="7">
        <v>42406</v>
      </c>
      <c r="J14662" s="10">
        <f>EOMONTH(Data_TABLE[[#This Row],[Date Sold]],0)</f>
        <v>42429</v>
      </c>
    </row>
    <row r="14663" spans="2:10" x14ac:dyDescent="0.25">
      <c r="B14663" s="1" t="s">
        <v>38</v>
      </c>
      <c r="C14663" s="3" t="s">
        <v>55</v>
      </c>
      <c r="D14663" s="2" t="s">
        <v>51</v>
      </c>
      <c r="E14663" s="3" t="s">
        <v>45</v>
      </c>
      <c r="F14663" s="3">
        <f t="shared" ca="1" si="456"/>
        <v>2</v>
      </c>
      <c r="G14663" s="4">
        <f t="shared" ca="1" si="457"/>
        <v>167</v>
      </c>
      <c r="H14663" s="4">
        <f ca="1">+Data_TABLE[[#This Row],[Qty]]*Data_TABLE[[#This Row],[Unit Price]]</f>
        <v>334</v>
      </c>
      <c r="I14663" s="7">
        <v>42406</v>
      </c>
      <c r="J14663" s="10">
        <f>EOMONTH(Data_TABLE[[#This Row],[Date Sold]],0)</f>
        <v>42429</v>
      </c>
    </row>
    <row r="14664" spans="2:10" x14ac:dyDescent="0.25">
      <c r="B14664" s="1" t="s">
        <v>36</v>
      </c>
      <c r="C14664" s="3" t="s">
        <v>54</v>
      </c>
      <c r="D14664" s="2" t="s">
        <v>48</v>
      </c>
      <c r="E14664" s="3" t="s">
        <v>42</v>
      </c>
      <c r="F14664" s="3">
        <f t="shared" ca="1" si="456"/>
        <v>2</v>
      </c>
      <c r="G14664" s="4">
        <f t="shared" ca="1" si="457"/>
        <v>74</v>
      </c>
      <c r="H14664" s="4">
        <f ca="1">+Data_TABLE[[#This Row],[Qty]]*Data_TABLE[[#This Row],[Unit Price]]</f>
        <v>148</v>
      </c>
      <c r="I14664" s="7">
        <v>42406</v>
      </c>
      <c r="J14664" s="10">
        <f>EOMONTH(Data_TABLE[[#This Row],[Date Sold]],0)</f>
        <v>42429</v>
      </c>
    </row>
    <row r="14665" spans="2:10" x14ac:dyDescent="0.25">
      <c r="B14665" s="1" t="s">
        <v>40</v>
      </c>
      <c r="C14665" s="3" t="s">
        <v>54</v>
      </c>
      <c r="D14665" s="2" t="s">
        <v>48</v>
      </c>
      <c r="E14665" s="3" t="s">
        <v>42</v>
      </c>
      <c r="F14665" s="3">
        <f t="shared" ca="1" si="456"/>
        <v>3</v>
      </c>
      <c r="G14665" s="4">
        <f t="shared" ca="1" si="457"/>
        <v>193</v>
      </c>
      <c r="H14665" s="4">
        <f ca="1">+Data_TABLE[[#This Row],[Qty]]*Data_TABLE[[#This Row],[Unit Price]]</f>
        <v>579</v>
      </c>
      <c r="I14665" s="7">
        <v>42406</v>
      </c>
      <c r="J14665" s="10">
        <f>EOMONTH(Data_TABLE[[#This Row],[Date Sold]],0)</f>
        <v>42429</v>
      </c>
    </row>
    <row r="14666" spans="2:10" x14ac:dyDescent="0.25">
      <c r="B14666" s="1" t="s">
        <v>41</v>
      </c>
      <c r="C14666" s="3" t="s">
        <v>54</v>
      </c>
      <c r="D14666" s="2" t="s">
        <v>48</v>
      </c>
      <c r="E14666" s="3" t="s">
        <v>42</v>
      </c>
      <c r="F14666" s="3">
        <f t="shared" ca="1" si="456"/>
        <v>1</v>
      </c>
      <c r="G14666" s="4">
        <f t="shared" ca="1" si="457"/>
        <v>187</v>
      </c>
      <c r="H14666" s="4">
        <f ca="1">+Data_TABLE[[#This Row],[Qty]]*Data_TABLE[[#This Row],[Unit Price]]</f>
        <v>187</v>
      </c>
      <c r="I14666" s="7">
        <v>42406</v>
      </c>
      <c r="J14666" s="10">
        <f>EOMONTH(Data_TABLE[[#This Row],[Date Sold]],0)</f>
        <v>42429</v>
      </c>
    </row>
    <row r="14667" spans="2:10" x14ac:dyDescent="0.25">
      <c r="B14667" s="1" t="s">
        <v>40</v>
      </c>
      <c r="C14667" s="3" t="s">
        <v>55</v>
      </c>
      <c r="D14667" s="2" t="s">
        <v>51</v>
      </c>
      <c r="E14667" s="3" t="s">
        <v>45</v>
      </c>
      <c r="F14667" s="3">
        <f t="shared" ca="1" si="456"/>
        <v>3</v>
      </c>
      <c r="G14667" s="4">
        <f t="shared" ca="1" si="457"/>
        <v>70</v>
      </c>
      <c r="H14667" s="4">
        <f ca="1">+Data_TABLE[[#This Row],[Qty]]*Data_TABLE[[#This Row],[Unit Price]]</f>
        <v>210</v>
      </c>
      <c r="I14667" s="7">
        <v>42406</v>
      </c>
      <c r="J14667" s="10">
        <f>EOMONTH(Data_TABLE[[#This Row],[Date Sold]],0)</f>
        <v>42429</v>
      </c>
    </row>
    <row r="14668" spans="2:10" x14ac:dyDescent="0.25">
      <c r="B14668" s="1" t="s">
        <v>38</v>
      </c>
      <c r="C14668" s="3" t="s">
        <v>56</v>
      </c>
      <c r="D14668" s="2" t="s">
        <v>52</v>
      </c>
      <c r="E14668" s="3" t="s">
        <v>46</v>
      </c>
      <c r="F14668" s="3">
        <f t="shared" ca="1" si="456"/>
        <v>5</v>
      </c>
      <c r="G14668" s="4">
        <f t="shared" ca="1" si="457"/>
        <v>114</v>
      </c>
      <c r="H14668" s="4">
        <f ca="1">+Data_TABLE[[#This Row],[Qty]]*Data_TABLE[[#This Row],[Unit Price]]</f>
        <v>570</v>
      </c>
      <c r="I14668" s="7">
        <v>42406</v>
      </c>
      <c r="J14668" s="10">
        <f>EOMONTH(Data_TABLE[[#This Row],[Date Sold]],0)</f>
        <v>42429</v>
      </c>
    </row>
    <row r="14669" spans="2:10" x14ac:dyDescent="0.25">
      <c r="B14669" s="1" t="s">
        <v>40</v>
      </c>
      <c r="C14669" s="3" t="s">
        <v>56</v>
      </c>
      <c r="D14669" s="2" t="s">
        <v>50</v>
      </c>
      <c r="E14669" s="3" t="s">
        <v>44</v>
      </c>
      <c r="F14669" s="3">
        <f t="shared" ca="1" si="456"/>
        <v>2</v>
      </c>
      <c r="G14669" s="4">
        <f t="shared" ca="1" si="457"/>
        <v>184</v>
      </c>
      <c r="H14669" s="4">
        <f ca="1">+Data_TABLE[[#This Row],[Qty]]*Data_TABLE[[#This Row],[Unit Price]]</f>
        <v>368</v>
      </c>
      <c r="I14669" s="7">
        <v>42406</v>
      </c>
      <c r="J14669" s="10">
        <f>EOMONTH(Data_TABLE[[#This Row],[Date Sold]],0)</f>
        <v>42429</v>
      </c>
    </row>
    <row r="14670" spans="2:10" x14ac:dyDescent="0.25">
      <c r="B14670" s="1" t="s">
        <v>38</v>
      </c>
      <c r="C14670" s="3" t="s">
        <v>56</v>
      </c>
      <c r="D14670" s="2" t="s">
        <v>52</v>
      </c>
      <c r="E14670" s="3" t="s">
        <v>46</v>
      </c>
      <c r="F14670" s="3">
        <f t="shared" ca="1" si="456"/>
        <v>4</v>
      </c>
      <c r="G14670" s="4">
        <f t="shared" ca="1" si="457"/>
        <v>181</v>
      </c>
      <c r="H14670" s="4">
        <f ca="1">+Data_TABLE[[#This Row],[Qty]]*Data_TABLE[[#This Row],[Unit Price]]</f>
        <v>724</v>
      </c>
      <c r="I14670" s="7">
        <v>42406</v>
      </c>
      <c r="J14670" s="10">
        <f>EOMONTH(Data_TABLE[[#This Row],[Date Sold]],0)</f>
        <v>42429</v>
      </c>
    </row>
    <row r="14671" spans="2:10" x14ac:dyDescent="0.25">
      <c r="B14671" s="1" t="s">
        <v>37</v>
      </c>
      <c r="C14671" s="3" t="s">
        <v>56</v>
      </c>
      <c r="D14671" s="2" t="s">
        <v>52</v>
      </c>
      <c r="E14671" s="3" t="s">
        <v>46</v>
      </c>
      <c r="F14671" s="3">
        <f t="shared" ca="1" si="456"/>
        <v>2</v>
      </c>
      <c r="G14671" s="4">
        <f t="shared" ca="1" si="457"/>
        <v>89</v>
      </c>
      <c r="H14671" s="4">
        <f ca="1">+Data_TABLE[[#This Row],[Qty]]*Data_TABLE[[#This Row],[Unit Price]]</f>
        <v>178</v>
      </c>
      <c r="I14671" s="7">
        <v>42406</v>
      </c>
      <c r="J14671" s="10">
        <f>EOMONTH(Data_TABLE[[#This Row],[Date Sold]],0)</f>
        <v>42429</v>
      </c>
    </row>
    <row r="14672" spans="2:10" x14ac:dyDescent="0.25">
      <c r="B14672" s="1" t="s">
        <v>36</v>
      </c>
      <c r="C14672" s="3" t="s">
        <v>55</v>
      </c>
      <c r="D14672" s="2" t="s">
        <v>51</v>
      </c>
      <c r="E14672" s="3" t="s">
        <v>45</v>
      </c>
      <c r="F14672" s="3">
        <f t="shared" ca="1" si="456"/>
        <v>2</v>
      </c>
      <c r="G14672" s="4">
        <f t="shared" ca="1" si="457"/>
        <v>62</v>
      </c>
      <c r="H14672" s="4">
        <f ca="1">+Data_TABLE[[#This Row],[Qty]]*Data_TABLE[[#This Row],[Unit Price]]</f>
        <v>124</v>
      </c>
      <c r="I14672" s="7">
        <v>42406</v>
      </c>
      <c r="J14672" s="10">
        <f>EOMONTH(Data_TABLE[[#This Row],[Date Sold]],0)</f>
        <v>42429</v>
      </c>
    </row>
    <row r="14673" spans="2:10" x14ac:dyDescent="0.25">
      <c r="B14673" s="1" t="s">
        <v>37</v>
      </c>
      <c r="C14673" s="3" t="s">
        <v>55</v>
      </c>
      <c r="D14673" s="2" t="s">
        <v>49</v>
      </c>
      <c r="E14673" s="3" t="s">
        <v>43</v>
      </c>
      <c r="F14673" s="3">
        <f t="shared" ca="1" si="456"/>
        <v>2</v>
      </c>
      <c r="G14673" s="4">
        <f t="shared" ca="1" si="457"/>
        <v>158</v>
      </c>
      <c r="H14673" s="4">
        <f ca="1">+Data_TABLE[[#This Row],[Qty]]*Data_TABLE[[#This Row],[Unit Price]]</f>
        <v>316</v>
      </c>
      <c r="I14673" s="7">
        <v>42406</v>
      </c>
      <c r="J14673" s="10">
        <f>EOMONTH(Data_TABLE[[#This Row],[Date Sold]],0)</f>
        <v>42429</v>
      </c>
    </row>
    <row r="14674" spans="2:10" x14ac:dyDescent="0.25">
      <c r="B14674" s="1" t="s">
        <v>36</v>
      </c>
      <c r="C14674" s="3" t="s">
        <v>55</v>
      </c>
      <c r="D14674" s="2" t="s">
        <v>49</v>
      </c>
      <c r="E14674" s="3" t="s">
        <v>43</v>
      </c>
      <c r="F14674" s="3">
        <f t="shared" ca="1" si="456"/>
        <v>4</v>
      </c>
      <c r="G14674" s="4">
        <f t="shared" ca="1" si="457"/>
        <v>87</v>
      </c>
      <c r="H14674" s="4">
        <f ca="1">+Data_TABLE[[#This Row],[Qty]]*Data_TABLE[[#This Row],[Unit Price]]</f>
        <v>348</v>
      </c>
      <c r="I14674" s="7">
        <v>42406</v>
      </c>
      <c r="J14674" s="10">
        <f>EOMONTH(Data_TABLE[[#This Row],[Date Sold]],0)</f>
        <v>42429</v>
      </c>
    </row>
    <row r="14675" spans="2:10" x14ac:dyDescent="0.25">
      <c r="B14675" s="1" t="s">
        <v>36</v>
      </c>
      <c r="C14675" s="3" t="s">
        <v>56</v>
      </c>
      <c r="D14675" s="2" t="s">
        <v>50</v>
      </c>
      <c r="E14675" s="3" t="s">
        <v>44</v>
      </c>
      <c r="F14675" s="3">
        <f t="shared" ca="1" si="456"/>
        <v>3</v>
      </c>
      <c r="G14675" s="4">
        <f t="shared" ca="1" si="457"/>
        <v>60</v>
      </c>
      <c r="H14675" s="4">
        <f ca="1">+Data_TABLE[[#This Row],[Qty]]*Data_TABLE[[#This Row],[Unit Price]]</f>
        <v>180</v>
      </c>
      <c r="I14675" s="7">
        <v>42406</v>
      </c>
      <c r="J14675" s="10">
        <f>EOMONTH(Data_TABLE[[#This Row],[Date Sold]],0)</f>
        <v>42429</v>
      </c>
    </row>
    <row r="14676" spans="2:10" x14ac:dyDescent="0.25">
      <c r="B14676" s="1" t="s">
        <v>38</v>
      </c>
      <c r="C14676" s="3" t="s">
        <v>54</v>
      </c>
      <c r="D14676" s="2" t="s">
        <v>48</v>
      </c>
      <c r="E14676" s="3" t="s">
        <v>42</v>
      </c>
      <c r="F14676" s="3">
        <f t="shared" ca="1" si="456"/>
        <v>1</v>
      </c>
      <c r="G14676" s="4">
        <f t="shared" ca="1" si="457"/>
        <v>81</v>
      </c>
      <c r="H14676" s="4">
        <f ca="1">+Data_TABLE[[#This Row],[Qty]]*Data_TABLE[[#This Row],[Unit Price]]</f>
        <v>81</v>
      </c>
      <c r="I14676" s="7">
        <v>42406</v>
      </c>
      <c r="J14676" s="10">
        <f>EOMONTH(Data_TABLE[[#This Row],[Date Sold]],0)</f>
        <v>42429</v>
      </c>
    </row>
    <row r="14677" spans="2:10" x14ac:dyDescent="0.25">
      <c r="B14677" s="1" t="s">
        <v>36</v>
      </c>
      <c r="C14677" s="3" t="s">
        <v>56</v>
      </c>
      <c r="D14677" s="2" t="s">
        <v>50</v>
      </c>
      <c r="E14677" s="3" t="s">
        <v>44</v>
      </c>
      <c r="F14677" s="3">
        <f t="shared" ca="1" si="456"/>
        <v>3</v>
      </c>
      <c r="G14677" s="4">
        <f t="shared" ca="1" si="457"/>
        <v>198</v>
      </c>
      <c r="H14677" s="4">
        <f ca="1">+Data_TABLE[[#This Row],[Qty]]*Data_TABLE[[#This Row],[Unit Price]]</f>
        <v>594</v>
      </c>
      <c r="I14677" s="7">
        <v>42406</v>
      </c>
      <c r="J14677" s="10">
        <f>EOMONTH(Data_TABLE[[#This Row],[Date Sold]],0)</f>
        <v>42429</v>
      </c>
    </row>
    <row r="14678" spans="2:10" x14ac:dyDescent="0.25">
      <c r="B14678" s="1" t="s">
        <v>41</v>
      </c>
      <c r="C14678" s="3" t="s">
        <v>54</v>
      </c>
      <c r="D14678" s="2" t="s">
        <v>48</v>
      </c>
      <c r="E14678" s="3" t="s">
        <v>42</v>
      </c>
      <c r="F14678" s="3">
        <f t="shared" ca="1" si="456"/>
        <v>5</v>
      </c>
      <c r="G14678" s="4">
        <f t="shared" ca="1" si="457"/>
        <v>100</v>
      </c>
      <c r="H14678" s="4">
        <f ca="1">+Data_TABLE[[#This Row],[Qty]]*Data_TABLE[[#This Row],[Unit Price]]</f>
        <v>500</v>
      </c>
      <c r="I14678" s="7">
        <v>42406</v>
      </c>
      <c r="J14678" s="10">
        <f>EOMONTH(Data_TABLE[[#This Row],[Date Sold]],0)</f>
        <v>42429</v>
      </c>
    </row>
    <row r="14679" spans="2:10" x14ac:dyDescent="0.25">
      <c r="B14679" s="1" t="s">
        <v>37</v>
      </c>
      <c r="C14679" s="3" t="s">
        <v>55</v>
      </c>
      <c r="D14679" s="2" t="s">
        <v>49</v>
      </c>
      <c r="E14679" s="3" t="s">
        <v>43</v>
      </c>
      <c r="F14679" s="3">
        <f t="shared" ca="1" si="456"/>
        <v>3</v>
      </c>
      <c r="G14679" s="4">
        <f t="shared" ca="1" si="457"/>
        <v>181</v>
      </c>
      <c r="H14679" s="4">
        <f ca="1">+Data_TABLE[[#This Row],[Qty]]*Data_TABLE[[#This Row],[Unit Price]]</f>
        <v>543</v>
      </c>
      <c r="I14679" s="7">
        <v>42406</v>
      </c>
      <c r="J14679" s="10">
        <f>EOMONTH(Data_TABLE[[#This Row],[Date Sold]],0)</f>
        <v>42429</v>
      </c>
    </row>
    <row r="14680" spans="2:10" x14ac:dyDescent="0.25">
      <c r="B14680" s="1" t="s">
        <v>41</v>
      </c>
      <c r="C14680" s="3" t="s">
        <v>56</v>
      </c>
      <c r="D14680" s="2" t="s">
        <v>52</v>
      </c>
      <c r="E14680" s="3" t="s">
        <v>46</v>
      </c>
      <c r="F14680" s="3">
        <f t="shared" ca="1" si="456"/>
        <v>5</v>
      </c>
      <c r="G14680" s="4">
        <f t="shared" ca="1" si="457"/>
        <v>189</v>
      </c>
      <c r="H14680" s="4">
        <f ca="1">+Data_TABLE[[#This Row],[Qty]]*Data_TABLE[[#This Row],[Unit Price]]</f>
        <v>945</v>
      </c>
      <c r="I14680" s="7">
        <v>42406</v>
      </c>
      <c r="J14680" s="10">
        <f>EOMONTH(Data_TABLE[[#This Row],[Date Sold]],0)</f>
        <v>42429</v>
      </c>
    </row>
    <row r="14681" spans="2:10" x14ac:dyDescent="0.25">
      <c r="B14681" s="1" t="s">
        <v>41</v>
      </c>
      <c r="C14681" s="3" t="s">
        <v>56</v>
      </c>
      <c r="D14681" s="2" t="s">
        <v>52</v>
      </c>
      <c r="E14681" s="3" t="s">
        <v>46</v>
      </c>
      <c r="F14681" s="3">
        <f t="shared" ca="1" si="456"/>
        <v>2</v>
      </c>
      <c r="G14681" s="4">
        <f t="shared" ca="1" si="457"/>
        <v>76</v>
      </c>
      <c r="H14681" s="4">
        <f ca="1">+Data_TABLE[[#This Row],[Qty]]*Data_TABLE[[#This Row],[Unit Price]]</f>
        <v>152</v>
      </c>
      <c r="I14681" s="7">
        <v>42406</v>
      </c>
      <c r="J14681" s="10">
        <f>EOMONTH(Data_TABLE[[#This Row],[Date Sold]],0)</f>
        <v>42429</v>
      </c>
    </row>
    <row r="14682" spans="2:10" x14ac:dyDescent="0.25">
      <c r="B14682" s="1" t="s">
        <v>36</v>
      </c>
      <c r="C14682" s="3" t="s">
        <v>56</v>
      </c>
      <c r="D14682" s="2" t="s">
        <v>52</v>
      </c>
      <c r="E14682" s="3" t="s">
        <v>46</v>
      </c>
      <c r="F14682" s="3">
        <f t="shared" ca="1" si="456"/>
        <v>4</v>
      </c>
      <c r="G14682" s="4">
        <f t="shared" ca="1" si="457"/>
        <v>160</v>
      </c>
      <c r="H14682" s="4">
        <f ca="1">+Data_TABLE[[#This Row],[Qty]]*Data_TABLE[[#This Row],[Unit Price]]</f>
        <v>640</v>
      </c>
      <c r="I14682" s="7">
        <v>42406</v>
      </c>
      <c r="J14682" s="10">
        <f>EOMONTH(Data_TABLE[[#This Row],[Date Sold]],0)</f>
        <v>42429</v>
      </c>
    </row>
    <row r="14683" spans="2:10" x14ac:dyDescent="0.25">
      <c r="B14683" s="1" t="s">
        <v>37</v>
      </c>
      <c r="C14683" s="3" t="s">
        <v>56</v>
      </c>
      <c r="D14683" s="2" t="s">
        <v>52</v>
      </c>
      <c r="E14683" s="3" t="s">
        <v>46</v>
      </c>
      <c r="F14683" s="3">
        <f t="shared" ca="1" si="456"/>
        <v>2</v>
      </c>
      <c r="G14683" s="4">
        <f t="shared" ca="1" si="457"/>
        <v>78</v>
      </c>
      <c r="H14683" s="4">
        <f ca="1">+Data_TABLE[[#This Row],[Qty]]*Data_TABLE[[#This Row],[Unit Price]]</f>
        <v>156</v>
      </c>
      <c r="I14683" s="7">
        <v>42406</v>
      </c>
      <c r="J14683" s="10">
        <f>EOMONTH(Data_TABLE[[#This Row],[Date Sold]],0)</f>
        <v>42429</v>
      </c>
    </row>
    <row r="14684" spans="2:10" x14ac:dyDescent="0.25">
      <c r="B14684" s="1" t="s">
        <v>41</v>
      </c>
      <c r="C14684" s="3" t="s">
        <v>54</v>
      </c>
      <c r="D14684" s="2" t="s">
        <v>48</v>
      </c>
      <c r="E14684" s="3" t="s">
        <v>42</v>
      </c>
      <c r="F14684" s="3">
        <f t="shared" ca="1" si="456"/>
        <v>2</v>
      </c>
      <c r="G14684" s="4">
        <f t="shared" ca="1" si="457"/>
        <v>164</v>
      </c>
      <c r="H14684" s="4">
        <f ca="1">+Data_TABLE[[#This Row],[Qty]]*Data_TABLE[[#This Row],[Unit Price]]</f>
        <v>328</v>
      </c>
      <c r="I14684" s="7">
        <v>42406</v>
      </c>
      <c r="J14684" s="10">
        <f>EOMONTH(Data_TABLE[[#This Row],[Date Sold]],0)</f>
        <v>42429</v>
      </c>
    </row>
    <row r="14685" spans="2:10" x14ac:dyDescent="0.25">
      <c r="B14685" s="1" t="s">
        <v>38</v>
      </c>
      <c r="C14685" s="3" t="s">
        <v>55</v>
      </c>
      <c r="D14685" s="2" t="s">
        <v>49</v>
      </c>
      <c r="E14685" s="3" t="s">
        <v>43</v>
      </c>
      <c r="F14685" s="3">
        <f t="shared" ca="1" si="456"/>
        <v>1</v>
      </c>
      <c r="G14685" s="4">
        <f t="shared" ca="1" si="457"/>
        <v>152</v>
      </c>
      <c r="H14685" s="4">
        <f ca="1">+Data_TABLE[[#This Row],[Qty]]*Data_TABLE[[#This Row],[Unit Price]]</f>
        <v>152</v>
      </c>
      <c r="I14685" s="7">
        <v>42406</v>
      </c>
      <c r="J14685" s="10">
        <f>EOMONTH(Data_TABLE[[#This Row],[Date Sold]],0)</f>
        <v>42429</v>
      </c>
    </row>
    <row r="14686" spans="2:10" x14ac:dyDescent="0.25">
      <c r="B14686" s="1" t="s">
        <v>36</v>
      </c>
      <c r="C14686" s="3" t="s">
        <v>56</v>
      </c>
      <c r="D14686" s="2" t="s">
        <v>52</v>
      </c>
      <c r="E14686" s="3" t="s">
        <v>46</v>
      </c>
      <c r="F14686" s="3">
        <f t="shared" ca="1" si="456"/>
        <v>5</v>
      </c>
      <c r="G14686" s="4">
        <f t="shared" ca="1" si="457"/>
        <v>186</v>
      </c>
      <c r="H14686" s="4">
        <f ca="1">+Data_TABLE[[#This Row],[Qty]]*Data_TABLE[[#This Row],[Unit Price]]</f>
        <v>930</v>
      </c>
      <c r="I14686" s="7">
        <v>42406</v>
      </c>
      <c r="J14686" s="10">
        <f>EOMONTH(Data_TABLE[[#This Row],[Date Sold]],0)</f>
        <v>42429</v>
      </c>
    </row>
    <row r="14687" spans="2:10" x14ac:dyDescent="0.25">
      <c r="B14687" s="1" t="s">
        <v>39</v>
      </c>
      <c r="C14687" s="3" t="s">
        <v>56</v>
      </c>
      <c r="D14687" s="2" t="s">
        <v>50</v>
      </c>
      <c r="E14687" s="3" t="s">
        <v>44</v>
      </c>
      <c r="F14687" s="3">
        <f t="shared" ca="1" si="456"/>
        <v>3</v>
      </c>
      <c r="G14687" s="4">
        <f t="shared" ca="1" si="457"/>
        <v>112</v>
      </c>
      <c r="H14687" s="4">
        <f ca="1">+Data_TABLE[[#This Row],[Qty]]*Data_TABLE[[#This Row],[Unit Price]]</f>
        <v>336</v>
      </c>
      <c r="I14687" s="7">
        <v>42406</v>
      </c>
      <c r="J14687" s="10">
        <f>EOMONTH(Data_TABLE[[#This Row],[Date Sold]],0)</f>
        <v>42429</v>
      </c>
    </row>
    <row r="14688" spans="2:10" x14ac:dyDescent="0.25">
      <c r="B14688" s="1" t="s">
        <v>39</v>
      </c>
      <c r="C14688" s="3" t="s">
        <v>56</v>
      </c>
      <c r="D14688" s="2" t="s">
        <v>52</v>
      </c>
      <c r="E14688" s="3" t="s">
        <v>46</v>
      </c>
      <c r="F14688" s="3">
        <f t="shared" ca="1" si="456"/>
        <v>4</v>
      </c>
      <c r="G14688" s="4">
        <f t="shared" ca="1" si="457"/>
        <v>142</v>
      </c>
      <c r="H14688" s="4">
        <f ca="1">+Data_TABLE[[#This Row],[Qty]]*Data_TABLE[[#This Row],[Unit Price]]</f>
        <v>568</v>
      </c>
      <c r="I14688" s="7">
        <v>42406</v>
      </c>
      <c r="J14688" s="10">
        <f>EOMONTH(Data_TABLE[[#This Row],[Date Sold]],0)</f>
        <v>42429</v>
      </c>
    </row>
    <row r="14689" spans="2:10" x14ac:dyDescent="0.25">
      <c r="B14689" s="1" t="s">
        <v>37</v>
      </c>
      <c r="C14689" s="3" t="s">
        <v>56</v>
      </c>
      <c r="D14689" s="2" t="s">
        <v>52</v>
      </c>
      <c r="E14689" s="3" t="s">
        <v>46</v>
      </c>
      <c r="F14689" s="3">
        <f t="shared" ca="1" si="456"/>
        <v>4</v>
      </c>
      <c r="G14689" s="4">
        <f t="shared" ca="1" si="457"/>
        <v>153</v>
      </c>
      <c r="H14689" s="4">
        <f ca="1">+Data_TABLE[[#This Row],[Qty]]*Data_TABLE[[#This Row],[Unit Price]]</f>
        <v>612</v>
      </c>
      <c r="I14689" s="7">
        <v>42406</v>
      </c>
      <c r="J14689" s="10">
        <f>EOMONTH(Data_TABLE[[#This Row],[Date Sold]],0)</f>
        <v>42429</v>
      </c>
    </row>
    <row r="14690" spans="2:10" x14ac:dyDescent="0.25">
      <c r="B14690" s="1" t="s">
        <v>38</v>
      </c>
      <c r="C14690" s="3" t="s">
        <v>54</v>
      </c>
      <c r="D14690" s="2" t="s">
        <v>48</v>
      </c>
      <c r="E14690" s="3" t="s">
        <v>42</v>
      </c>
      <c r="F14690" s="3">
        <f t="shared" ca="1" si="456"/>
        <v>4</v>
      </c>
      <c r="G14690" s="4">
        <f t="shared" ca="1" si="457"/>
        <v>146</v>
      </c>
      <c r="H14690" s="4">
        <f ca="1">+Data_TABLE[[#This Row],[Qty]]*Data_TABLE[[#This Row],[Unit Price]]</f>
        <v>584</v>
      </c>
      <c r="I14690" s="7">
        <v>42406</v>
      </c>
      <c r="J14690" s="10">
        <f>EOMONTH(Data_TABLE[[#This Row],[Date Sold]],0)</f>
        <v>42429</v>
      </c>
    </row>
    <row r="14691" spans="2:10" x14ac:dyDescent="0.25">
      <c r="B14691" s="1" t="s">
        <v>40</v>
      </c>
      <c r="C14691" s="3" t="s">
        <v>56</v>
      </c>
      <c r="D14691" s="2" t="s">
        <v>52</v>
      </c>
      <c r="E14691" s="3" t="s">
        <v>46</v>
      </c>
      <c r="F14691" s="3">
        <f t="shared" ca="1" si="456"/>
        <v>1</v>
      </c>
      <c r="G14691" s="4">
        <f t="shared" ca="1" si="457"/>
        <v>92</v>
      </c>
      <c r="H14691" s="4">
        <f ca="1">+Data_TABLE[[#This Row],[Qty]]*Data_TABLE[[#This Row],[Unit Price]]</f>
        <v>92</v>
      </c>
      <c r="I14691" s="7">
        <v>42406</v>
      </c>
      <c r="J14691" s="10">
        <f>EOMONTH(Data_TABLE[[#This Row],[Date Sold]],0)</f>
        <v>42429</v>
      </c>
    </row>
    <row r="14692" spans="2:10" x14ac:dyDescent="0.25">
      <c r="B14692" s="1" t="s">
        <v>36</v>
      </c>
      <c r="C14692" s="3" t="s">
        <v>56</v>
      </c>
      <c r="D14692" s="2" t="s">
        <v>52</v>
      </c>
      <c r="E14692" s="3" t="s">
        <v>46</v>
      </c>
      <c r="F14692" s="3">
        <f t="shared" ca="1" si="456"/>
        <v>4</v>
      </c>
      <c r="G14692" s="4">
        <f t="shared" ca="1" si="457"/>
        <v>109</v>
      </c>
      <c r="H14692" s="4">
        <f ca="1">+Data_TABLE[[#This Row],[Qty]]*Data_TABLE[[#This Row],[Unit Price]]</f>
        <v>436</v>
      </c>
      <c r="I14692" s="7">
        <v>42406</v>
      </c>
      <c r="J14692" s="10">
        <f>EOMONTH(Data_TABLE[[#This Row],[Date Sold]],0)</f>
        <v>42429</v>
      </c>
    </row>
    <row r="14693" spans="2:10" x14ac:dyDescent="0.25">
      <c r="B14693" s="1" t="s">
        <v>36</v>
      </c>
      <c r="C14693" s="3" t="s">
        <v>56</v>
      </c>
      <c r="D14693" s="2" t="s">
        <v>52</v>
      </c>
      <c r="E14693" s="3" t="s">
        <v>46</v>
      </c>
      <c r="F14693" s="3">
        <f t="shared" ca="1" si="456"/>
        <v>1</v>
      </c>
      <c r="G14693" s="4">
        <f t="shared" ca="1" si="457"/>
        <v>114</v>
      </c>
      <c r="H14693" s="4">
        <f ca="1">+Data_TABLE[[#This Row],[Qty]]*Data_TABLE[[#This Row],[Unit Price]]</f>
        <v>114</v>
      </c>
      <c r="I14693" s="7">
        <v>42406</v>
      </c>
      <c r="J14693" s="10">
        <f>EOMONTH(Data_TABLE[[#This Row],[Date Sold]],0)</f>
        <v>42429</v>
      </c>
    </row>
    <row r="14694" spans="2:10" x14ac:dyDescent="0.25">
      <c r="B14694" s="1" t="s">
        <v>36</v>
      </c>
      <c r="C14694" s="3" t="s">
        <v>55</v>
      </c>
      <c r="D14694" s="2" t="s">
        <v>51</v>
      </c>
      <c r="E14694" s="3" t="s">
        <v>45</v>
      </c>
      <c r="F14694" s="3">
        <f t="shared" ca="1" si="456"/>
        <v>3</v>
      </c>
      <c r="G14694" s="4">
        <f t="shared" ca="1" si="457"/>
        <v>195</v>
      </c>
      <c r="H14694" s="4">
        <f ca="1">+Data_TABLE[[#This Row],[Qty]]*Data_TABLE[[#This Row],[Unit Price]]</f>
        <v>585</v>
      </c>
      <c r="I14694" s="7">
        <v>42406</v>
      </c>
      <c r="J14694" s="10">
        <f>EOMONTH(Data_TABLE[[#This Row],[Date Sold]],0)</f>
        <v>42429</v>
      </c>
    </row>
    <row r="14695" spans="2:10" x14ac:dyDescent="0.25">
      <c r="B14695" s="1" t="s">
        <v>37</v>
      </c>
      <c r="C14695" s="3" t="s">
        <v>54</v>
      </c>
      <c r="D14695" s="2" t="s">
        <v>48</v>
      </c>
      <c r="E14695" s="3" t="s">
        <v>42</v>
      </c>
      <c r="F14695" s="3">
        <f t="shared" ca="1" si="456"/>
        <v>3</v>
      </c>
      <c r="G14695" s="4">
        <f t="shared" ca="1" si="457"/>
        <v>171</v>
      </c>
      <c r="H14695" s="4">
        <f ca="1">+Data_TABLE[[#This Row],[Qty]]*Data_TABLE[[#This Row],[Unit Price]]</f>
        <v>513</v>
      </c>
      <c r="I14695" s="7">
        <v>42406</v>
      </c>
      <c r="J14695" s="10">
        <f>EOMONTH(Data_TABLE[[#This Row],[Date Sold]],0)</f>
        <v>42429</v>
      </c>
    </row>
    <row r="14696" spans="2:10" x14ac:dyDescent="0.25">
      <c r="B14696" s="1" t="s">
        <v>36</v>
      </c>
      <c r="C14696" s="3" t="s">
        <v>54</v>
      </c>
      <c r="D14696" s="2" t="s">
        <v>48</v>
      </c>
      <c r="E14696" s="3" t="s">
        <v>42</v>
      </c>
      <c r="F14696" s="3">
        <f t="shared" ca="1" si="456"/>
        <v>3</v>
      </c>
      <c r="G14696" s="4">
        <f t="shared" ca="1" si="457"/>
        <v>182</v>
      </c>
      <c r="H14696" s="4">
        <f ca="1">+Data_TABLE[[#This Row],[Qty]]*Data_TABLE[[#This Row],[Unit Price]]</f>
        <v>546</v>
      </c>
      <c r="I14696" s="7">
        <v>42406</v>
      </c>
      <c r="J14696" s="10">
        <f>EOMONTH(Data_TABLE[[#This Row],[Date Sold]],0)</f>
        <v>42429</v>
      </c>
    </row>
    <row r="14697" spans="2:10" x14ac:dyDescent="0.25">
      <c r="B14697" s="1" t="s">
        <v>36</v>
      </c>
      <c r="C14697" s="3" t="s">
        <v>56</v>
      </c>
      <c r="D14697" s="2" t="s">
        <v>52</v>
      </c>
      <c r="E14697" s="3" t="s">
        <v>46</v>
      </c>
      <c r="F14697" s="3">
        <f t="shared" ca="1" si="456"/>
        <v>5</v>
      </c>
      <c r="G14697" s="4">
        <f t="shared" ca="1" si="457"/>
        <v>151</v>
      </c>
      <c r="H14697" s="4">
        <f ca="1">+Data_TABLE[[#This Row],[Qty]]*Data_TABLE[[#This Row],[Unit Price]]</f>
        <v>755</v>
      </c>
      <c r="I14697" s="7">
        <v>42406</v>
      </c>
      <c r="J14697" s="10">
        <f>EOMONTH(Data_TABLE[[#This Row],[Date Sold]],0)</f>
        <v>42429</v>
      </c>
    </row>
    <row r="14698" spans="2:10" x14ac:dyDescent="0.25">
      <c r="B14698" s="1" t="s">
        <v>36</v>
      </c>
      <c r="C14698" s="3" t="s">
        <v>56</v>
      </c>
      <c r="D14698" s="2" t="s">
        <v>50</v>
      </c>
      <c r="E14698" s="3" t="s">
        <v>44</v>
      </c>
      <c r="F14698" s="3">
        <f t="shared" ca="1" si="456"/>
        <v>1</v>
      </c>
      <c r="G14698" s="4">
        <f t="shared" ca="1" si="457"/>
        <v>163</v>
      </c>
      <c r="H14698" s="4">
        <f ca="1">+Data_TABLE[[#This Row],[Qty]]*Data_TABLE[[#This Row],[Unit Price]]</f>
        <v>163</v>
      </c>
      <c r="I14698" s="7">
        <v>42406</v>
      </c>
      <c r="J14698" s="10">
        <f>EOMONTH(Data_TABLE[[#This Row],[Date Sold]],0)</f>
        <v>42429</v>
      </c>
    </row>
    <row r="14699" spans="2:10" x14ac:dyDescent="0.25">
      <c r="B14699" s="1" t="s">
        <v>37</v>
      </c>
      <c r="C14699" s="3" t="s">
        <v>56</v>
      </c>
      <c r="D14699" s="2" t="s">
        <v>50</v>
      </c>
      <c r="E14699" s="3" t="s">
        <v>44</v>
      </c>
      <c r="F14699" s="3">
        <f t="shared" ca="1" si="456"/>
        <v>3</v>
      </c>
      <c r="G14699" s="4">
        <f t="shared" ca="1" si="457"/>
        <v>123</v>
      </c>
      <c r="H14699" s="4">
        <f ca="1">+Data_TABLE[[#This Row],[Qty]]*Data_TABLE[[#This Row],[Unit Price]]</f>
        <v>369</v>
      </c>
      <c r="I14699" s="7">
        <v>42406</v>
      </c>
      <c r="J14699" s="10">
        <f>EOMONTH(Data_TABLE[[#This Row],[Date Sold]],0)</f>
        <v>42429</v>
      </c>
    </row>
    <row r="14700" spans="2:10" x14ac:dyDescent="0.25">
      <c r="B14700" s="1" t="s">
        <v>40</v>
      </c>
      <c r="C14700" s="3" t="s">
        <v>55</v>
      </c>
      <c r="D14700" s="2" t="s">
        <v>51</v>
      </c>
      <c r="E14700" s="3" t="s">
        <v>45</v>
      </c>
      <c r="F14700" s="3">
        <f t="shared" ca="1" si="456"/>
        <v>1</v>
      </c>
      <c r="G14700" s="4">
        <f t="shared" ca="1" si="457"/>
        <v>171</v>
      </c>
      <c r="H14700" s="4">
        <f ca="1">+Data_TABLE[[#This Row],[Qty]]*Data_TABLE[[#This Row],[Unit Price]]</f>
        <v>171</v>
      </c>
      <c r="I14700" s="7">
        <v>42406</v>
      </c>
      <c r="J14700" s="10">
        <f>EOMONTH(Data_TABLE[[#This Row],[Date Sold]],0)</f>
        <v>42429</v>
      </c>
    </row>
    <row r="14701" spans="2:10" x14ac:dyDescent="0.25">
      <c r="B14701" s="1" t="s">
        <v>40</v>
      </c>
      <c r="C14701" s="3" t="s">
        <v>55</v>
      </c>
      <c r="D14701" s="2" t="s">
        <v>51</v>
      </c>
      <c r="E14701" s="3" t="s">
        <v>45</v>
      </c>
      <c r="F14701" s="3">
        <f t="shared" ca="1" si="456"/>
        <v>1</v>
      </c>
      <c r="G14701" s="4">
        <f t="shared" ca="1" si="457"/>
        <v>147</v>
      </c>
      <c r="H14701" s="4">
        <f ca="1">+Data_TABLE[[#This Row],[Qty]]*Data_TABLE[[#This Row],[Unit Price]]</f>
        <v>147</v>
      </c>
      <c r="I14701" s="7">
        <v>42406</v>
      </c>
      <c r="J14701" s="10">
        <f>EOMONTH(Data_TABLE[[#This Row],[Date Sold]],0)</f>
        <v>42429</v>
      </c>
    </row>
    <row r="14702" spans="2:10" x14ac:dyDescent="0.25">
      <c r="B14702" s="1" t="s">
        <v>39</v>
      </c>
      <c r="C14702" s="3" t="s">
        <v>56</v>
      </c>
      <c r="D14702" s="2" t="s">
        <v>50</v>
      </c>
      <c r="E14702" s="3" t="s">
        <v>44</v>
      </c>
      <c r="F14702" s="3">
        <f t="shared" ca="1" si="456"/>
        <v>1</v>
      </c>
      <c r="G14702" s="4">
        <f t="shared" ca="1" si="457"/>
        <v>104</v>
      </c>
      <c r="H14702" s="4">
        <f ca="1">+Data_TABLE[[#This Row],[Qty]]*Data_TABLE[[#This Row],[Unit Price]]</f>
        <v>104</v>
      </c>
      <c r="I14702" s="7">
        <v>42406</v>
      </c>
      <c r="J14702" s="10">
        <f>EOMONTH(Data_TABLE[[#This Row],[Date Sold]],0)</f>
        <v>42429</v>
      </c>
    </row>
    <row r="14703" spans="2:10" x14ac:dyDescent="0.25">
      <c r="B14703" s="1" t="s">
        <v>38</v>
      </c>
      <c r="C14703" s="3" t="s">
        <v>55</v>
      </c>
      <c r="D14703" s="2" t="s">
        <v>49</v>
      </c>
      <c r="E14703" s="3" t="s">
        <v>43</v>
      </c>
      <c r="F14703" s="3">
        <f t="shared" ca="1" si="456"/>
        <v>4</v>
      </c>
      <c r="G14703" s="4">
        <f t="shared" ca="1" si="457"/>
        <v>183</v>
      </c>
      <c r="H14703" s="4">
        <f ca="1">+Data_TABLE[[#This Row],[Qty]]*Data_TABLE[[#This Row],[Unit Price]]</f>
        <v>732</v>
      </c>
      <c r="I14703" s="7">
        <v>42407</v>
      </c>
      <c r="J14703" s="10">
        <f>EOMONTH(Data_TABLE[[#This Row],[Date Sold]],0)</f>
        <v>42429</v>
      </c>
    </row>
    <row r="14704" spans="2:10" x14ac:dyDescent="0.25">
      <c r="B14704" s="1" t="s">
        <v>38</v>
      </c>
      <c r="C14704" s="3" t="s">
        <v>55</v>
      </c>
      <c r="D14704" s="2" t="s">
        <v>51</v>
      </c>
      <c r="E14704" s="3" t="s">
        <v>45</v>
      </c>
      <c r="F14704" s="3">
        <f t="shared" ca="1" si="456"/>
        <v>3</v>
      </c>
      <c r="G14704" s="4">
        <f t="shared" ca="1" si="457"/>
        <v>184</v>
      </c>
      <c r="H14704" s="4">
        <f ca="1">+Data_TABLE[[#This Row],[Qty]]*Data_TABLE[[#This Row],[Unit Price]]</f>
        <v>552</v>
      </c>
      <c r="I14704" s="7">
        <v>42407</v>
      </c>
      <c r="J14704" s="10">
        <f>EOMONTH(Data_TABLE[[#This Row],[Date Sold]],0)</f>
        <v>42429</v>
      </c>
    </row>
    <row r="14705" spans="2:10" x14ac:dyDescent="0.25">
      <c r="B14705" s="1" t="s">
        <v>40</v>
      </c>
      <c r="C14705" s="3" t="s">
        <v>54</v>
      </c>
      <c r="D14705" s="2" t="s">
        <v>48</v>
      </c>
      <c r="E14705" s="3" t="s">
        <v>42</v>
      </c>
      <c r="F14705" s="3">
        <f t="shared" ref="F14705:F14768" ca="1" si="458">RANDBETWEEN(1,5)</f>
        <v>4</v>
      </c>
      <c r="G14705" s="4">
        <f t="shared" ref="G14705:G14768" ca="1" si="459">RANDBETWEEN(60,200)</f>
        <v>90</v>
      </c>
      <c r="H14705" s="4">
        <f ca="1">+Data_TABLE[[#This Row],[Qty]]*Data_TABLE[[#This Row],[Unit Price]]</f>
        <v>360</v>
      </c>
      <c r="I14705" s="7">
        <v>42407</v>
      </c>
      <c r="J14705" s="10">
        <f>EOMONTH(Data_TABLE[[#This Row],[Date Sold]],0)</f>
        <v>42429</v>
      </c>
    </row>
    <row r="14706" spans="2:10" x14ac:dyDescent="0.25">
      <c r="B14706" s="1" t="s">
        <v>39</v>
      </c>
      <c r="C14706" s="3" t="s">
        <v>56</v>
      </c>
      <c r="D14706" s="2" t="s">
        <v>52</v>
      </c>
      <c r="E14706" s="3" t="s">
        <v>46</v>
      </c>
      <c r="F14706" s="3">
        <f t="shared" ca="1" si="458"/>
        <v>1</v>
      </c>
      <c r="G14706" s="4">
        <f t="shared" ca="1" si="459"/>
        <v>188</v>
      </c>
      <c r="H14706" s="4">
        <f ca="1">+Data_TABLE[[#This Row],[Qty]]*Data_TABLE[[#This Row],[Unit Price]]</f>
        <v>188</v>
      </c>
      <c r="I14706" s="7">
        <v>42407</v>
      </c>
      <c r="J14706" s="10">
        <f>EOMONTH(Data_TABLE[[#This Row],[Date Sold]],0)</f>
        <v>42429</v>
      </c>
    </row>
    <row r="14707" spans="2:10" x14ac:dyDescent="0.25">
      <c r="B14707" s="1" t="s">
        <v>40</v>
      </c>
      <c r="C14707" s="3" t="s">
        <v>56</v>
      </c>
      <c r="D14707" s="2" t="s">
        <v>50</v>
      </c>
      <c r="E14707" s="3" t="s">
        <v>44</v>
      </c>
      <c r="F14707" s="3">
        <f t="shared" ca="1" si="458"/>
        <v>1</v>
      </c>
      <c r="G14707" s="4">
        <f t="shared" ca="1" si="459"/>
        <v>95</v>
      </c>
      <c r="H14707" s="4">
        <f ca="1">+Data_TABLE[[#This Row],[Qty]]*Data_TABLE[[#This Row],[Unit Price]]</f>
        <v>95</v>
      </c>
      <c r="I14707" s="7">
        <v>42407</v>
      </c>
      <c r="J14707" s="10">
        <f>EOMONTH(Data_TABLE[[#This Row],[Date Sold]],0)</f>
        <v>42429</v>
      </c>
    </row>
    <row r="14708" spans="2:10" x14ac:dyDescent="0.25">
      <c r="B14708" s="1" t="s">
        <v>36</v>
      </c>
      <c r="C14708" s="3" t="s">
        <v>55</v>
      </c>
      <c r="D14708" s="2" t="s">
        <v>51</v>
      </c>
      <c r="E14708" s="3" t="s">
        <v>45</v>
      </c>
      <c r="F14708" s="3">
        <f t="shared" ca="1" si="458"/>
        <v>3</v>
      </c>
      <c r="G14708" s="4">
        <f t="shared" ca="1" si="459"/>
        <v>178</v>
      </c>
      <c r="H14708" s="4">
        <f ca="1">+Data_TABLE[[#This Row],[Qty]]*Data_TABLE[[#This Row],[Unit Price]]</f>
        <v>534</v>
      </c>
      <c r="I14708" s="7">
        <v>42407</v>
      </c>
      <c r="J14708" s="10">
        <f>EOMONTH(Data_TABLE[[#This Row],[Date Sold]],0)</f>
        <v>42429</v>
      </c>
    </row>
    <row r="14709" spans="2:10" x14ac:dyDescent="0.25">
      <c r="B14709" s="1" t="s">
        <v>39</v>
      </c>
      <c r="C14709" s="3" t="s">
        <v>55</v>
      </c>
      <c r="D14709" s="2" t="s">
        <v>51</v>
      </c>
      <c r="E14709" s="3" t="s">
        <v>45</v>
      </c>
      <c r="F14709" s="3">
        <f t="shared" ca="1" si="458"/>
        <v>2</v>
      </c>
      <c r="G14709" s="4">
        <f t="shared" ca="1" si="459"/>
        <v>117</v>
      </c>
      <c r="H14709" s="4">
        <f ca="1">+Data_TABLE[[#This Row],[Qty]]*Data_TABLE[[#This Row],[Unit Price]]</f>
        <v>234</v>
      </c>
      <c r="I14709" s="7">
        <v>42407</v>
      </c>
      <c r="J14709" s="10">
        <f>EOMONTH(Data_TABLE[[#This Row],[Date Sold]],0)</f>
        <v>42429</v>
      </c>
    </row>
    <row r="14710" spans="2:10" x14ac:dyDescent="0.25">
      <c r="B14710" s="1" t="s">
        <v>39</v>
      </c>
      <c r="C14710" s="3" t="s">
        <v>54</v>
      </c>
      <c r="D14710" s="2" t="s">
        <v>48</v>
      </c>
      <c r="E14710" s="3" t="s">
        <v>42</v>
      </c>
      <c r="F14710" s="3">
        <f t="shared" ca="1" si="458"/>
        <v>2</v>
      </c>
      <c r="G14710" s="4">
        <f t="shared" ca="1" si="459"/>
        <v>162</v>
      </c>
      <c r="H14710" s="4">
        <f ca="1">+Data_TABLE[[#This Row],[Qty]]*Data_TABLE[[#This Row],[Unit Price]]</f>
        <v>324</v>
      </c>
      <c r="I14710" s="7">
        <v>42407</v>
      </c>
      <c r="J14710" s="10">
        <f>EOMONTH(Data_TABLE[[#This Row],[Date Sold]],0)</f>
        <v>42429</v>
      </c>
    </row>
    <row r="14711" spans="2:10" x14ac:dyDescent="0.25">
      <c r="B14711" s="1" t="s">
        <v>36</v>
      </c>
      <c r="C14711" s="3" t="s">
        <v>54</v>
      </c>
      <c r="D14711" s="2" t="s">
        <v>48</v>
      </c>
      <c r="E14711" s="3" t="s">
        <v>42</v>
      </c>
      <c r="F14711" s="3">
        <f t="shared" ca="1" si="458"/>
        <v>2</v>
      </c>
      <c r="G14711" s="4">
        <f t="shared" ca="1" si="459"/>
        <v>106</v>
      </c>
      <c r="H14711" s="4">
        <f ca="1">+Data_TABLE[[#This Row],[Qty]]*Data_TABLE[[#This Row],[Unit Price]]</f>
        <v>212</v>
      </c>
      <c r="I14711" s="7">
        <v>42407</v>
      </c>
      <c r="J14711" s="10">
        <f>EOMONTH(Data_TABLE[[#This Row],[Date Sold]],0)</f>
        <v>42429</v>
      </c>
    </row>
    <row r="14712" spans="2:10" x14ac:dyDescent="0.25">
      <c r="B14712" s="1" t="s">
        <v>39</v>
      </c>
      <c r="C14712" s="3" t="s">
        <v>56</v>
      </c>
      <c r="D14712" s="2" t="s">
        <v>50</v>
      </c>
      <c r="E14712" s="3" t="s">
        <v>44</v>
      </c>
      <c r="F14712" s="3">
        <f t="shared" ca="1" si="458"/>
        <v>4</v>
      </c>
      <c r="G14712" s="4">
        <f t="shared" ca="1" si="459"/>
        <v>125</v>
      </c>
      <c r="H14712" s="4">
        <f ca="1">+Data_TABLE[[#This Row],[Qty]]*Data_TABLE[[#This Row],[Unit Price]]</f>
        <v>500</v>
      </c>
      <c r="I14712" s="7">
        <v>42407</v>
      </c>
      <c r="J14712" s="10">
        <f>EOMONTH(Data_TABLE[[#This Row],[Date Sold]],0)</f>
        <v>42429</v>
      </c>
    </row>
    <row r="14713" spans="2:10" x14ac:dyDescent="0.25">
      <c r="B14713" s="1" t="s">
        <v>36</v>
      </c>
      <c r="C14713" s="3" t="s">
        <v>56</v>
      </c>
      <c r="D14713" s="2" t="s">
        <v>50</v>
      </c>
      <c r="E14713" s="3" t="s">
        <v>44</v>
      </c>
      <c r="F14713" s="3">
        <f t="shared" ca="1" si="458"/>
        <v>4</v>
      </c>
      <c r="G14713" s="4">
        <f t="shared" ca="1" si="459"/>
        <v>60</v>
      </c>
      <c r="H14713" s="4">
        <f ca="1">+Data_TABLE[[#This Row],[Qty]]*Data_TABLE[[#This Row],[Unit Price]]</f>
        <v>240</v>
      </c>
      <c r="I14713" s="7">
        <v>42407</v>
      </c>
      <c r="J14713" s="10">
        <f>EOMONTH(Data_TABLE[[#This Row],[Date Sold]],0)</f>
        <v>42429</v>
      </c>
    </row>
    <row r="14714" spans="2:10" x14ac:dyDescent="0.25">
      <c r="B14714" s="1" t="s">
        <v>37</v>
      </c>
      <c r="C14714" s="3" t="s">
        <v>54</v>
      </c>
      <c r="D14714" s="2" t="s">
        <v>48</v>
      </c>
      <c r="E14714" s="3" t="s">
        <v>42</v>
      </c>
      <c r="F14714" s="3">
        <f t="shared" ca="1" si="458"/>
        <v>2</v>
      </c>
      <c r="G14714" s="4">
        <f t="shared" ca="1" si="459"/>
        <v>145</v>
      </c>
      <c r="H14714" s="4">
        <f ca="1">+Data_TABLE[[#This Row],[Qty]]*Data_TABLE[[#This Row],[Unit Price]]</f>
        <v>290</v>
      </c>
      <c r="I14714" s="7">
        <v>42407</v>
      </c>
      <c r="J14714" s="10">
        <f>EOMONTH(Data_TABLE[[#This Row],[Date Sold]],0)</f>
        <v>42429</v>
      </c>
    </row>
    <row r="14715" spans="2:10" x14ac:dyDescent="0.25">
      <c r="B14715" s="1" t="s">
        <v>38</v>
      </c>
      <c r="C14715" s="3" t="s">
        <v>55</v>
      </c>
      <c r="D14715" s="2" t="s">
        <v>49</v>
      </c>
      <c r="E14715" s="3" t="s">
        <v>43</v>
      </c>
      <c r="F14715" s="3">
        <f t="shared" ca="1" si="458"/>
        <v>3</v>
      </c>
      <c r="G14715" s="4">
        <f t="shared" ca="1" si="459"/>
        <v>132</v>
      </c>
      <c r="H14715" s="4">
        <f ca="1">+Data_TABLE[[#This Row],[Qty]]*Data_TABLE[[#This Row],[Unit Price]]</f>
        <v>396</v>
      </c>
      <c r="I14715" s="7">
        <v>42407</v>
      </c>
      <c r="J14715" s="10">
        <f>EOMONTH(Data_TABLE[[#This Row],[Date Sold]],0)</f>
        <v>42429</v>
      </c>
    </row>
    <row r="14716" spans="2:10" x14ac:dyDescent="0.25">
      <c r="B14716" s="1" t="s">
        <v>39</v>
      </c>
      <c r="C14716" s="3" t="s">
        <v>56</v>
      </c>
      <c r="D14716" s="2" t="s">
        <v>52</v>
      </c>
      <c r="E14716" s="3" t="s">
        <v>46</v>
      </c>
      <c r="F14716" s="3">
        <f t="shared" ca="1" si="458"/>
        <v>5</v>
      </c>
      <c r="G14716" s="4">
        <f t="shared" ca="1" si="459"/>
        <v>105</v>
      </c>
      <c r="H14716" s="4">
        <f ca="1">+Data_TABLE[[#This Row],[Qty]]*Data_TABLE[[#This Row],[Unit Price]]</f>
        <v>525</v>
      </c>
      <c r="I14716" s="7">
        <v>42407</v>
      </c>
      <c r="J14716" s="10">
        <f>EOMONTH(Data_TABLE[[#This Row],[Date Sold]],0)</f>
        <v>42429</v>
      </c>
    </row>
    <row r="14717" spans="2:10" x14ac:dyDescent="0.25">
      <c r="B14717" s="1" t="s">
        <v>37</v>
      </c>
      <c r="C14717" s="3" t="s">
        <v>55</v>
      </c>
      <c r="D14717" s="2" t="s">
        <v>51</v>
      </c>
      <c r="E14717" s="3" t="s">
        <v>45</v>
      </c>
      <c r="F14717" s="3">
        <f t="shared" ca="1" si="458"/>
        <v>3</v>
      </c>
      <c r="G14717" s="4">
        <f t="shared" ca="1" si="459"/>
        <v>103</v>
      </c>
      <c r="H14717" s="4">
        <f ca="1">+Data_TABLE[[#This Row],[Qty]]*Data_TABLE[[#This Row],[Unit Price]]</f>
        <v>309</v>
      </c>
      <c r="I14717" s="7">
        <v>42407</v>
      </c>
      <c r="J14717" s="10">
        <f>EOMONTH(Data_TABLE[[#This Row],[Date Sold]],0)</f>
        <v>42429</v>
      </c>
    </row>
    <row r="14718" spans="2:10" x14ac:dyDescent="0.25">
      <c r="B14718" s="1" t="s">
        <v>38</v>
      </c>
      <c r="C14718" s="3" t="s">
        <v>56</v>
      </c>
      <c r="D14718" s="2" t="s">
        <v>52</v>
      </c>
      <c r="E14718" s="3" t="s">
        <v>46</v>
      </c>
      <c r="F14718" s="3">
        <f t="shared" ca="1" si="458"/>
        <v>4</v>
      </c>
      <c r="G14718" s="4">
        <f t="shared" ca="1" si="459"/>
        <v>117</v>
      </c>
      <c r="H14718" s="4">
        <f ca="1">+Data_TABLE[[#This Row],[Qty]]*Data_TABLE[[#This Row],[Unit Price]]</f>
        <v>468</v>
      </c>
      <c r="I14718" s="7">
        <v>42407</v>
      </c>
      <c r="J14718" s="10">
        <f>EOMONTH(Data_TABLE[[#This Row],[Date Sold]],0)</f>
        <v>42429</v>
      </c>
    </row>
    <row r="14719" spans="2:10" x14ac:dyDescent="0.25">
      <c r="B14719" s="1" t="s">
        <v>38</v>
      </c>
      <c r="C14719" s="3" t="s">
        <v>56</v>
      </c>
      <c r="D14719" s="2" t="s">
        <v>52</v>
      </c>
      <c r="E14719" s="3" t="s">
        <v>46</v>
      </c>
      <c r="F14719" s="3">
        <f t="shared" ca="1" si="458"/>
        <v>3</v>
      </c>
      <c r="G14719" s="4">
        <f t="shared" ca="1" si="459"/>
        <v>184</v>
      </c>
      <c r="H14719" s="4">
        <f ca="1">+Data_TABLE[[#This Row],[Qty]]*Data_TABLE[[#This Row],[Unit Price]]</f>
        <v>552</v>
      </c>
      <c r="I14719" s="7">
        <v>42407</v>
      </c>
      <c r="J14719" s="10">
        <f>EOMONTH(Data_TABLE[[#This Row],[Date Sold]],0)</f>
        <v>42429</v>
      </c>
    </row>
    <row r="14720" spans="2:10" x14ac:dyDescent="0.25">
      <c r="B14720" s="1" t="s">
        <v>37</v>
      </c>
      <c r="C14720" s="3" t="s">
        <v>55</v>
      </c>
      <c r="D14720" s="2" t="s">
        <v>51</v>
      </c>
      <c r="E14720" s="3" t="s">
        <v>45</v>
      </c>
      <c r="F14720" s="3">
        <f t="shared" ca="1" si="458"/>
        <v>1</v>
      </c>
      <c r="G14720" s="4">
        <f t="shared" ca="1" si="459"/>
        <v>118</v>
      </c>
      <c r="H14720" s="4">
        <f ca="1">+Data_TABLE[[#This Row],[Qty]]*Data_TABLE[[#This Row],[Unit Price]]</f>
        <v>118</v>
      </c>
      <c r="I14720" s="7">
        <v>42407</v>
      </c>
      <c r="J14720" s="10">
        <f>EOMONTH(Data_TABLE[[#This Row],[Date Sold]],0)</f>
        <v>42429</v>
      </c>
    </row>
    <row r="14721" spans="2:10" x14ac:dyDescent="0.25">
      <c r="B14721" s="1" t="s">
        <v>38</v>
      </c>
      <c r="C14721" s="3" t="s">
        <v>54</v>
      </c>
      <c r="D14721" s="2" t="s">
        <v>48</v>
      </c>
      <c r="E14721" s="3" t="s">
        <v>42</v>
      </c>
      <c r="F14721" s="3">
        <f t="shared" ca="1" si="458"/>
        <v>3</v>
      </c>
      <c r="G14721" s="4">
        <f t="shared" ca="1" si="459"/>
        <v>120</v>
      </c>
      <c r="H14721" s="4">
        <f ca="1">+Data_TABLE[[#This Row],[Qty]]*Data_TABLE[[#This Row],[Unit Price]]</f>
        <v>360</v>
      </c>
      <c r="I14721" s="7">
        <v>42407</v>
      </c>
      <c r="J14721" s="10">
        <f>EOMONTH(Data_TABLE[[#This Row],[Date Sold]],0)</f>
        <v>42429</v>
      </c>
    </row>
    <row r="14722" spans="2:10" x14ac:dyDescent="0.25">
      <c r="B14722" s="1" t="s">
        <v>37</v>
      </c>
      <c r="C14722" s="3" t="s">
        <v>56</v>
      </c>
      <c r="D14722" s="2" t="s">
        <v>50</v>
      </c>
      <c r="E14722" s="3" t="s">
        <v>44</v>
      </c>
      <c r="F14722" s="3">
        <f t="shared" ca="1" si="458"/>
        <v>5</v>
      </c>
      <c r="G14722" s="4">
        <f t="shared" ca="1" si="459"/>
        <v>112</v>
      </c>
      <c r="H14722" s="4">
        <f ca="1">+Data_TABLE[[#This Row],[Qty]]*Data_TABLE[[#This Row],[Unit Price]]</f>
        <v>560</v>
      </c>
      <c r="I14722" s="7">
        <v>42407</v>
      </c>
      <c r="J14722" s="10">
        <f>EOMONTH(Data_TABLE[[#This Row],[Date Sold]],0)</f>
        <v>42429</v>
      </c>
    </row>
    <row r="14723" spans="2:10" x14ac:dyDescent="0.25">
      <c r="B14723" s="1" t="s">
        <v>37</v>
      </c>
      <c r="C14723" s="3" t="s">
        <v>55</v>
      </c>
      <c r="D14723" s="2" t="s">
        <v>51</v>
      </c>
      <c r="E14723" s="3" t="s">
        <v>45</v>
      </c>
      <c r="F14723" s="3">
        <f t="shared" ca="1" si="458"/>
        <v>3</v>
      </c>
      <c r="G14723" s="4">
        <f t="shared" ca="1" si="459"/>
        <v>87</v>
      </c>
      <c r="H14723" s="4">
        <f ca="1">+Data_TABLE[[#This Row],[Qty]]*Data_TABLE[[#This Row],[Unit Price]]</f>
        <v>261</v>
      </c>
      <c r="I14723" s="7">
        <v>42407</v>
      </c>
      <c r="J14723" s="10">
        <f>EOMONTH(Data_TABLE[[#This Row],[Date Sold]],0)</f>
        <v>42429</v>
      </c>
    </row>
    <row r="14724" spans="2:10" x14ac:dyDescent="0.25">
      <c r="B14724" s="1" t="s">
        <v>41</v>
      </c>
      <c r="C14724" s="3" t="s">
        <v>56</v>
      </c>
      <c r="D14724" s="2" t="s">
        <v>50</v>
      </c>
      <c r="E14724" s="3" t="s">
        <v>44</v>
      </c>
      <c r="F14724" s="3">
        <f t="shared" ca="1" si="458"/>
        <v>4</v>
      </c>
      <c r="G14724" s="4">
        <f t="shared" ca="1" si="459"/>
        <v>70</v>
      </c>
      <c r="H14724" s="4">
        <f ca="1">+Data_TABLE[[#This Row],[Qty]]*Data_TABLE[[#This Row],[Unit Price]]</f>
        <v>280</v>
      </c>
      <c r="I14724" s="7">
        <v>42407</v>
      </c>
      <c r="J14724" s="10">
        <f>EOMONTH(Data_TABLE[[#This Row],[Date Sold]],0)</f>
        <v>42429</v>
      </c>
    </row>
    <row r="14725" spans="2:10" x14ac:dyDescent="0.25">
      <c r="B14725" s="1" t="s">
        <v>38</v>
      </c>
      <c r="C14725" s="3" t="s">
        <v>56</v>
      </c>
      <c r="D14725" s="2" t="s">
        <v>52</v>
      </c>
      <c r="E14725" s="3" t="s">
        <v>46</v>
      </c>
      <c r="F14725" s="3">
        <f t="shared" ca="1" si="458"/>
        <v>2</v>
      </c>
      <c r="G14725" s="4">
        <f t="shared" ca="1" si="459"/>
        <v>171</v>
      </c>
      <c r="H14725" s="4">
        <f ca="1">+Data_TABLE[[#This Row],[Qty]]*Data_TABLE[[#This Row],[Unit Price]]</f>
        <v>342</v>
      </c>
      <c r="I14725" s="7">
        <v>42407</v>
      </c>
      <c r="J14725" s="10">
        <f>EOMONTH(Data_TABLE[[#This Row],[Date Sold]],0)</f>
        <v>42429</v>
      </c>
    </row>
    <row r="14726" spans="2:10" x14ac:dyDescent="0.25">
      <c r="B14726" s="1" t="s">
        <v>36</v>
      </c>
      <c r="C14726" s="3" t="s">
        <v>54</v>
      </c>
      <c r="D14726" s="2" t="s">
        <v>48</v>
      </c>
      <c r="E14726" s="3" t="s">
        <v>42</v>
      </c>
      <c r="F14726" s="3">
        <f t="shared" ca="1" si="458"/>
        <v>5</v>
      </c>
      <c r="G14726" s="4">
        <f t="shared" ca="1" si="459"/>
        <v>76</v>
      </c>
      <c r="H14726" s="4">
        <f ca="1">+Data_TABLE[[#This Row],[Qty]]*Data_TABLE[[#This Row],[Unit Price]]</f>
        <v>380</v>
      </c>
      <c r="I14726" s="7">
        <v>42407</v>
      </c>
      <c r="J14726" s="10">
        <f>EOMONTH(Data_TABLE[[#This Row],[Date Sold]],0)</f>
        <v>42429</v>
      </c>
    </row>
    <row r="14727" spans="2:10" x14ac:dyDescent="0.25">
      <c r="B14727" s="1" t="s">
        <v>36</v>
      </c>
      <c r="C14727" s="3" t="s">
        <v>56</v>
      </c>
      <c r="D14727" s="2" t="s">
        <v>52</v>
      </c>
      <c r="E14727" s="3" t="s">
        <v>46</v>
      </c>
      <c r="F14727" s="3">
        <f t="shared" ca="1" si="458"/>
        <v>1</v>
      </c>
      <c r="G14727" s="4">
        <f t="shared" ca="1" si="459"/>
        <v>133</v>
      </c>
      <c r="H14727" s="4">
        <f ca="1">+Data_TABLE[[#This Row],[Qty]]*Data_TABLE[[#This Row],[Unit Price]]</f>
        <v>133</v>
      </c>
      <c r="I14727" s="7">
        <v>42407</v>
      </c>
      <c r="J14727" s="10">
        <f>EOMONTH(Data_TABLE[[#This Row],[Date Sold]],0)</f>
        <v>42429</v>
      </c>
    </row>
    <row r="14728" spans="2:10" x14ac:dyDescent="0.25">
      <c r="B14728" s="1" t="s">
        <v>36</v>
      </c>
      <c r="C14728" s="3" t="s">
        <v>56</v>
      </c>
      <c r="D14728" s="2" t="s">
        <v>52</v>
      </c>
      <c r="E14728" s="3" t="s">
        <v>46</v>
      </c>
      <c r="F14728" s="3">
        <f t="shared" ca="1" si="458"/>
        <v>4</v>
      </c>
      <c r="G14728" s="4">
        <f t="shared" ca="1" si="459"/>
        <v>135</v>
      </c>
      <c r="H14728" s="4">
        <f ca="1">+Data_TABLE[[#This Row],[Qty]]*Data_TABLE[[#This Row],[Unit Price]]</f>
        <v>540</v>
      </c>
      <c r="I14728" s="7">
        <v>42407</v>
      </c>
      <c r="J14728" s="10">
        <f>EOMONTH(Data_TABLE[[#This Row],[Date Sold]],0)</f>
        <v>42429</v>
      </c>
    </row>
    <row r="14729" spans="2:10" x14ac:dyDescent="0.25">
      <c r="B14729" s="1" t="s">
        <v>41</v>
      </c>
      <c r="C14729" s="3" t="s">
        <v>56</v>
      </c>
      <c r="D14729" s="2" t="s">
        <v>50</v>
      </c>
      <c r="E14729" s="3" t="s">
        <v>44</v>
      </c>
      <c r="F14729" s="3">
        <f t="shared" ca="1" si="458"/>
        <v>4</v>
      </c>
      <c r="G14729" s="4">
        <f t="shared" ca="1" si="459"/>
        <v>200</v>
      </c>
      <c r="H14729" s="4">
        <f ca="1">+Data_TABLE[[#This Row],[Qty]]*Data_TABLE[[#This Row],[Unit Price]]</f>
        <v>800</v>
      </c>
      <c r="I14729" s="7">
        <v>42407</v>
      </c>
      <c r="J14729" s="10">
        <f>EOMONTH(Data_TABLE[[#This Row],[Date Sold]],0)</f>
        <v>42429</v>
      </c>
    </row>
    <row r="14730" spans="2:10" x14ac:dyDescent="0.25">
      <c r="B14730" s="1" t="s">
        <v>36</v>
      </c>
      <c r="C14730" s="3" t="s">
        <v>56</v>
      </c>
      <c r="D14730" s="2" t="s">
        <v>52</v>
      </c>
      <c r="E14730" s="3" t="s">
        <v>46</v>
      </c>
      <c r="F14730" s="3">
        <f t="shared" ca="1" si="458"/>
        <v>2</v>
      </c>
      <c r="G14730" s="4">
        <f t="shared" ca="1" si="459"/>
        <v>145</v>
      </c>
      <c r="H14730" s="4">
        <f ca="1">+Data_TABLE[[#This Row],[Qty]]*Data_TABLE[[#This Row],[Unit Price]]</f>
        <v>290</v>
      </c>
      <c r="I14730" s="7">
        <v>42407</v>
      </c>
      <c r="J14730" s="10">
        <f>EOMONTH(Data_TABLE[[#This Row],[Date Sold]],0)</f>
        <v>42429</v>
      </c>
    </row>
    <row r="14731" spans="2:10" x14ac:dyDescent="0.25">
      <c r="B14731" s="1" t="s">
        <v>38</v>
      </c>
      <c r="C14731" s="3" t="s">
        <v>54</v>
      </c>
      <c r="D14731" s="2" t="s">
        <v>48</v>
      </c>
      <c r="E14731" s="3" t="s">
        <v>42</v>
      </c>
      <c r="F14731" s="3">
        <f t="shared" ca="1" si="458"/>
        <v>3</v>
      </c>
      <c r="G14731" s="4">
        <f t="shared" ca="1" si="459"/>
        <v>176</v>
      </c>
      <c r="H14731" s="4">
        <f ca="1">+Data_TABLE[[#This Row],[Qty]]*Data_TABLE[[#This Row],[Unit Price]]</f>
        <v>528</v>
      </c>
      <c r="I14731" s="7">
        <v>42407</v>
      </c>
      <c r="J14731" s="10">
        <f>EOMONTH(Data_TABLE[[#This Row],[Date Sold]],0)</f>
        <v>42429</v>
      </c>
    </row>
    <row r="14732" spans="2:10" x14ac:dyDescent="0.25">
      <c r="B14732" s="1" t="s">
        <v>40</v>
      </c>
      <c r="C14732" s="3" t="s">
        <v>56</v>
      </c>
      <c r="D14732" s="2" t="s">
        <v>50</v>
      </c>
      <c r="E14732" s="3" t="s">
        <v>44</v>
      </c>
      <c r="F14732" s="3">
        <f t="shared" ca="1" si="458"/>
        <v>5</v>
      </c>
      <c r="G14732" s="4">
        <f t="shared" ca="1" si="459"/>
        <v>171</v>
      </c>
      <c r="H14732" s="4">
        <f ca="1">+Data_TABLE[[#This Row],[Qty]]*Data_TABLE[[#This Row],[Unit Price]]</f>
        <v>855</v>
      </c>
      <c r="I14732" s="7">
        <v>42407</v>
      </c>
      <c r="J14732" s="10">
        <f>EOMONTH(Data_TABLE[[#This Row],[Date Sold]],0)</f>
        <v>42429</v>
      </c>
    </row>
    <row r="14733" spans="2:10" x14ac:dyDescent="0.25">
      <c r="B14733" s="1" t="s">
        <v>40</v>
      </c>
      <c r="C14733" s="3" t="s">
        <v>55</v>
      </c>
      <c r="D14733" s="2" t="s">
        <v>51</v>
      </c>
      <c r="E14733" s="3" t="s">
        <v>45</v>
      </c>
      <c r="F14733" s="3">
        <f t="shared" ca="1" si="458"/>
        <v>3</v>
      </c>
      <c r="G14733" s="4">
        <f t="shared" ca="1" si="459"/>
        <v>180</v>
      </c>
      <c r="H14733" s="4">
        <f ca="1">+Data_TABLE[[#This Row],[Qty]]*Data_TABLE[[#This Row],[Unit Price]]</f>
        <v>540</v>
      </c>
      <c r="I14733" s="7">
        <v>42407</v>
      </c>
      <c r="J14733" s="10">
        <f>EOMONTH(Data_TABLE[[#This Row],[Date Sold]],0)</f>
        <v>42429</v>
      </c>
    </row>
    <row r="14734" spans="2:10" x14ac:dyDescent="0.25">
      <c r="B14734" s="1" t="s">
        <v>36</v>
      </c>
      <c r="C14734" s="3" t="s">
        <v>56</v>
      </c>
      <c r="D14734" s="2" t="s">
        <v>52</v>
      </c>
      <c r="E14734" s="3" t="s">
        <v>46</v>
      </c>
      <c r="F14734" s="3">
        <f t="shared" ca="1" si="458"/>
        <v>2</v>
      </c>
      <c r="G14734" s="4">
        <f t="shared" ca="1" si="459"/>
        <v>127</v>
      </c>
      <c r="H14734" s="4">
        <f ca="1">+Data_TABLE[[#This Row],[Qty]]*Data_TABLE[[#This Row],[Unit Price]]</f>
        <v>254</v>
      </c>
      <c r="I14734" s="7">
        <v>42407</v>
      </c>
      <c r="J14734" s="10">
        <f>EOMONTH(Data_TABLE[[#This Row],[Date Sold]],0)</f>
        <v>42429</v>
      </c>
    </row>
    <row r="14735" spans="2:10" x14ac:dyDescent="0.25">
      <c r="B14735" s="1" t="s">
        <v>41</v>
      </c>
      <c r="C14735" s="3" t="s">
        <v>56</v>
      </c>
      <c r="D14735" s="2" t="s">
        <v>50</v>
      </c>
      <c r="E14735" s="3" t="s">
        <v>44</v>
      </c>
      <c r="F14735" s="3">
        <f t="shared" ca="1" si="458"/>
        <v>3</v>
      </c>
      <c r="G14735" s="4">
        <f t="shared" ca="1" si="459"/>
        <v>180</v>
      </c>
      <c r="H14735" s="4">
        <f ca="1">+Data_TABLE[[#This Row],[Qty]]*Data_TABLE[[#This Row],[Unit Price]]</f>
        <v>540</v>
      </c>
      <c r="I14735" s="7">
        <v>42407</v>
      </c>
      <c r="J14735" s="10">
        <f>EOMONTH(Data_TABLE[[#This Row],[Date Sold]],0)</f>
        <v>42429</v>
      </c>
    </row>
    <row r="14736" spans="2:10" x14ac:dyDescent="0.25">
      <c r="B14736" s="1" t="s">
        <v>40</v>
      </c>
      <c r="C14736" s="3" t="s">
        <v>54</v>
      </c>
      <c r="D14736" s="2" t="s">
        <v>48</v>
      </c>
      <c r="E14736" s="3" t="s">
        <v>42</v>
      </c>
      <c r="F14736" s="3">
        <f t="shared" ca="1" si="458"/>
        <v>3</v>
      </c>
      <c r="G14736" s="4">
        <f t="shared" ca="1" si="459"/>
        <v>151</v>
      </c>
      <c r="H14736" s="4">
        <f ca="1">+Data_TABLE[[#This Row],[Qty]]*Data_TABLE[[#This Row],[Unit Price]]</f>
        <v>453</v>
      </c>
      <c r="I14736" s="7">
        <v>42407</v>
      </c>
      <c r="J14736" s="10">
        <f>EOMONTH(Data_TABLE[[#This Row],[Date Sold]],0)</f>
        <v>42429</v>
      </c>
    </row>
    <row r="14737" spans="2:10" x14ac:dyDescent="0.25">
      <c r="B14737" s="1" t="s">
        <v>40</v>
      </c>
      <c r="C14737" s="3" t="s">
        <v>55</v>
      </c>
      <c r="D14737" s="2" t="s">
        <v>49</v>
      </c>
      <c r="E14737" s="3" t="s">
        <v>43</v>
      </c>
      <c r="F14737" s="3">
        <f t="shared" ca="1" si="458"/>
        <v>5</v>
      </c>
      <c r="G14737" s="4">
        <f t="shared" ca="1" si="459"/>
        <v>167</v>
      </c>
      <c r="H14737" s="4">
        <f ca="1">+Data_TABLE[[#This Row],[Qty]]*Data_TABLE[[#This Row],[Unit Price]]</f>
        <v>835</v>
      </c>
      <c r="I14737" s="7">
        <v>42407</v>
      </c>
      <c r="J14737" s="10">
        <f>EOMONTH(Data_TABLE[[#This Row],[Date Sold]],0)</f>
        <v>42429</v>
      </c>
    </row>
    <row r="14738" spans="2:10" x14ac:dyDescent="0.25">
      <c r="B14738" s="1" t="s">
        <v>36</v>
      </c>
      <c r="C14738" s="3" t="s">
        <v>54</v>
      </c>
      <c r="D14738" s="2" t="s">
        <v>48</v>
      </c>
      <c r="E14738" s="3" t="s">
        <v>42</v>
      </c>
      <c r="F14738" s="3">
        <f t="shared" ca="1" si="458"/>
        <v>2</v>
      </c>
      <c r="G14738" s="4">
        <f t="shared" ca="1" si="459"/>
        <v>139</v>
      </c>
      <c r="H14738" s="4">
        <f ca="1">+Data_TABLE[[#This Row],[Qty]]*Data_TABLE[[#This Row],[Unit Price]]</f>
        <v>278</v>
      </c>
      <c r="I14738" s="7">
        <v>42407</v>
      </c>
      <c r="J14738" s="10">
        <f>EOMONTH(Data_TABLE[[#This Row],[Date Sold]],0)</f>
        <v>42429</v>
      </c>
    </row>
    <row r="14739" spans="2:10" x14ac:dyDescent="0.25">
      <c r="B14739" s="1" t="s">
        <v>39</v>
      </c>
      <c r="C14739" s="3" t="s">
        <v>55</v>
      </c>
      <c r="D14739" s="2" t="s">
        <v>49</v>
      </c>
      <c r="E14739" s="3" t="s">
        <v>43</v>
      </c>
      <c r="F14739" s="3">
        <f t="shared" ca="1" si="458"/>
        <v>5</v>
      </c>
      <c r="G14739" s="4">
        <f t="shared" ca="1" si="459"/>
        <v>186</v>
      </c>
      <c r="H14739" s="4">
        <f ca="1">+Data_TABLE[[#This Row],[Qty]]*Data_TABLE[[#This Row],[Unit Price]]</f>
        <v>930</v>
      </c>
      <c r="I14739" s="7">
        <v>42407</v>
      </c>
      <c r="J14739" s="10">
        <f>EOMONTH(Data_TABLE[[#This Row],[Date Sold]],0)</f>
        <v>42429</v>
      </c>
    </row>
    <row r="14740" spans="2:10" x14ac:dyDescent="0.25">
      <c r="B14740" s="1" t="s">
        <v>37</v>
      </c>
      <c r="C14740" s="3" t="s">
        <v>55</v>
      </c>
      <c r="D14740" s="2" t="s">
        <v>51</v>
      </c>
      <c r="E14740" s="3" t="s">
        <v>45</v>
      </c>
      <c r="F14740" s="3">
        <f t="shared" ca="1" si="458"/>
        <v>4</v>
      </c>
      <c r="G14740" s="4">
        <f t="shared" ca="1" si="459"/>
        <v>131</v>
      </c>
      <c r="H14740" s="4">
        <f ca="1">+Data_TABLE[[#This Row],[Qty]]*Data_TABLE[[#This Row],[Unit Price]]</f>
        <v>524</v>
      </c>
      <c r="I14740" s="7">
        <v>42407</v>
      </c>
      <c r="J14740" s="10">
        <f>EOMONTH(Data_TABLE[[#This Row],[Date Sold]],0)</f>
        <v>42429</v>
      </c>
    </row>
    <row r="14741" spans="2:10" x14ac:dyDescent="0.25">
      <c r="B14741" s="1" t="s">
        <v>37</v>
      </c>
      <c r="C14741" s="3" t="s">
        <v>56</v>
      </c>
      <c r="D14741" s="2" t="s">
        <v>52</v>
      </c>
      <c r="E14741" s="3" t="s">
        <v>46</v>
      </c>
      <c r="F14741" s="3">
        <f t="shared" ca="1" si="458"/>
        <v>4</v>
      </c>
      <c r="G14741" s="4">
        <f t="shared" ca="1" si="459"/>
        <v>84</v>
      </c>
      <c r="H14741" s="4">
        <f ca="1">+Data_TABLE[[#This Row],[Qty]]*Data_TABLE[[#This Row],[Unit Price]]</f>
        <v>336</v>
      </c>
      <c r="I14741" s="7">
        <v>42407</v>
      </c>
      <c r="J14741" s="10">
        <f>EOMONTH(Data_TABLE[[#This Row],[Date Sold]],0)</f>
        <v>42429</v>
      </c>
    </row>
    <row r="14742" spans="2:10" x14ac:dyDescent="0.25">
      <c r="B14742" s="1" t="s">
        <v>37</v>
      </c>
      <c r="C14742" s="3" t="s">
        <v>56</v>
      </c>
      <c r="D14742" s="2" t="s">
        <v>50</v>
      </c>
      <c r="E14742" s="3" t="s">
        <v>44</v>
      </c>
      <c r="F14742" s="3">
        <f t="shared" ca="1" si="458"/>
        <v>4</v>
      </c>
      <c r="G14742" s="4">
        <f t="shared" ca="1" si="459"/>
        <v>174</v>
      </c>
      <c r="H14742" s="4">
        <f ca="1">+Data_TABLE[[#This Row],[Qty]]*Data_TABLE[[#This Row],[Unit Price]]</f>
        <v>696</v>
      </c>
      <c r="I14742" s="7">
        <v>42407</v>
      </c>
      <c r="J14742" s="10">
        <f>EOMONTH(Data_TABLE[[#This Row],[Date Sold]],0)</f>
        <v>42429</v>
      </c>
    </row>
    <row r="14743" spans="2:10" x14ac:dyDescent="0.25">
      <c r="B14743" s="1" t="s">
        <v>40</v>
      </c>
      <c r="C14743" s="3" t="s">
        <v>55</v>
      </c>
      <c r="D14743" s="2" t="s">
        <v>49</v>
      </c>
      <c r="E14743" s="3" t="s">
        <v>43</v>
      </c>
      <c r="F14743" s="3">
        <f t="shared" ca="1" si="458"/>
        <v>4</v>
      </c>
      <c r="G14743" s="4">
        <f t="shared" ca="1" si="459"/>
        <v>150</v>
      </c>
      <c r="H14743" s="4">
        <f ca="1">+Data_TABLE[[#This Row],[Qty]]*Data_TABLE[[#This Row],[Unit Price]]</f>
        <v>600</v>
      </c>
      <c r="I14743" s="7">
        <v>42407</v>
      </c>
      <c r="J14743" s="10">
        <f>EOMONTH(Data_TABLE[[#This Row],[Date Sold]],0)</f>
        <v>42429</v>
      </c>
    </row>
    <row r="14744" spans="2:10" x14ac:dyDescent="0.25">
      <c r="B14744" s="1" t="s">
        <v>40</v>
      </c>
      <c r="C14744" s="3" t="s">
        <v>55</v>
      </c>
      <c r="D14744" s="2" t="s">
        <v>51</v>
      </c>
      <c r="E14744" s="3" t="s">
        <v>45</v>
      </c>
      <c r="F14744" s="3">
        <f t="shared" ca="1" si="458"/>
        <v>1</v>
      </c>
      <c r="G14744" s="4">
        <f t="shared" ca="1" si="459"/>
        <v>164</v>
      </c>
      <c r="H14744" s="4">
        <f ca="1">+Data_TABLE[[#This Row],[Qty]]*Data_TABLE[[#This Row],[Unit Price]]</f>
        <v>164</v>
      </c>
      <c r="I14744" s="7">
        <v>42407</v>
      </c>
      <c r="J14744" s="10">
        <f>EOMONTH(Data_TABLE[[#This Row],[Date Sold]],0)</f>
        <v>42429</v>
      </c>
    </row>
    <row r="14745" spans="2:10" x14ac:dyDescent="0.25">
      <c r="B14745" s="1" t="s">
        <v>39</v>
      </c>
      <c r="C14745" s="3" t="s">
        <v>56</v>
      </c>
      <c r="D14745" s="2" t="s">
        <v>52</v>
      </c>
      <c r="E14745" s="3" t="s">
        <v>46</v>
      </c>
      <c r="F14745" s="3">
        <f t="shared" ca="1" si="458"/>
        <v>1</v>
      </c>
      <c r="G14745" s="4">
        <f t="shared" ca="1" si="459"/>
        <v>104</v>
      </c>
      <c r="H14745" s="4">
        <f ca="1">+Data_TABLE[[#This Row],[Qty]]*Data_TABLE[[#This Row],[Unit Price]]</f>
        <v>104</v>
      </c>
      <c r="I14745" s="7">
        <v>42407</v>
      </c>
      <c r="J14745" s="10">
        <f>EOMONTH(Data_TABLE[[#This Row],[Date Sold]],0)</f>
        <v>42429</v>
      </c>
    </row>
    <row r="14746" spans="2:10" x14ac:dyDescent="0.25">
      <c r="B14746" s="1" t="s">
        <v>41</v>
      </c>
      <c r="C14746" s="3" t="s">
        <v>55</v>
      </c>
      <c r="D14746" s="2" t="s">
        <v>51</v>
      </c>
      <c r="E14746" s="3" t="s">
        <v>45</v>
      </c>
      <c r="F14746" s="3">
        <f t="shared" ca="1" si="458"/>
        <v>5</v>
      </c>
      <c r="G14746" s="4">
        <f t="shared" ca="1" si="459"/>
        <v>70</v>
      </c>
      <c r="H14746" s="4">
        <f ca="1">+Data_TABLE[[#This Row],[Qty]]*Data_TABLE[[#This Row],[Unit Price]]</f>
        <v>350</v>
      </c>
      <c r="I14746" s="7">
        <v>42407</v>
      </c>
      <c r="J14746" s="10">
        <f>EOMONTH(Data_TABLE[[#This Row],[Date Sold]],0)</f>
        <v>42429</v>
      </c>
    </row>
    <row r="14747" spans="2:10" x14ac:dyDescent="0.25">
      <c r="B14747" s="1" t="s">
        <v>36</v>
      </c>
      <c r="C14747" s="3" t="s">
        <v>56</v>
      </c>
      <c r="D14747" s="2" t="s">
        <v>50</v>
      </c>
      <c r="E14747" s="3" t="s">
        <v>44</v>
      </c>
      <c r="F14747" s="3">
        <f t="shared" ca="1" si="458"/>
        <v>3</v>
      </c>
      <c r="G14747" s="4">
        <f t="shared" ca="1" si="459"/>
        <v>116</v>
      </c>
      <c r="H14747" s="4">
        <f ca="1">+Data_TABLE[[#This Row],[Qty]]*Data_TABLE[[#This Row],[Unit Price]]</f>
        <v>348</v>
      </c>
      <c r="I14747" s="7">
        <v>42407</v>
      </c>
      <c r="J14747" s="10">
        <f>EOMONTH(Data_TABLE[[#This Row],[Date Sold]],0)</f>
        <v>42429</v>
      </c>
    </row>
    <row r="14748" spans="2:10" x14ac:dyDescent="0.25">
      <c r="B14748" s="1" t="s">
        <v>37</v>
      </c>
      <c r="C14748" s="3" t="s">
        <v>56</v>
      </c>
      <c r="D14748" s="2" t="s">
        <v>52</v>
      </c>
      <c r="E14748" s="3" t="s">
        <v>46</v>
      </c>
      <c r="F14748" s="3">
        <f t="shared" ca="1" si="458"/>
        <v>5</v>
      </c>
      <c r="G14748" s="4">
        <f t="shared" ca="1" si="459"/>
        <v>183</v>
      </c>
      <c r="H14748" s="4">
        <f ca="1">+Data_TABLE[[#This Row],[Qty]]*Data_TABLE[[#This Row],[Unit Price]]</f>
        <v>915</v>
      </c>
      <c r="I14748" s="7">
        <v>42407</v>
      </c>
      <c r="J14748" s="10">
        <f>EOMONTH(Data_TABLE[[#This Row],[Date Sold]],0)</f>
        <v>42429</v>
      </c>
    </row>
    <row r="14749" spans="2:10" x14ac:dyDescent="0.25">
      <c r="B14749" s="1" t="s">
        <v>38</v>
      </c>
      <c r="C14749" s="3" t="s">
        <v>55</v>
      </c>
      <c r="D14749" s="2" t="s">
        <v>51</v>
      </c>
      <c r="E14749" s="3" t="s">
        <v>45</v>
      </c>
      <c r="F14749" s="3">
        <f t="shared" ca="1" si="458"/>
        <v>2</v>
      </c>
      <c r="G14749" s="4">
        <f t="shared" ca="1" si="459"/>
        <v>168</v>
      </c>
      <c r="H14749" s="4">
        <f ca="1">+Data_TABLE[[#This Row],[Qty]]*Data_TABLE[[#This Row],[Unit Price]]</f>
        <v>336</v>
      </c>
      <c r="I14749" s="7">
        <v>42407</v>
      </c>
      <c r="J14749" s="10">
        <f>EOMONTH(Data_TABLE[[#This Row],[Date Sold]],0)</f>
        <v>42429</v>
      </c>
    </row>
    <row r="14750" spans="2:10" x14ac:dyDescent="0.25">
      <c r="B14750" s="1" t="s">
        <v>40</v>
      </c>
      <c r="C14750" s="3" t="s">
        <v>55</v>
      </c>
      <c r="D14750" s="2" t="s">
        <v>49</v>
      </c>
      <c r="E14750" s="3" t="s">
        <v>43</v>
      </c>
      <c r="F14750" s="3">
        <f t="shared" ca="1" si="458"/>
        <v>2</v>
      </c>
      <c r="G14750" s="4">
        <f t="shared" ca="1" si="459"/>
        <v>114</v>
      </c>
      <c r="H14750" s="4">
        <f ca="1">+Data_TABLE[[#This Row],[Qty]]*Data_TABLE[[#This Row],[Unit Price]]</f>
        <v>228</v>
      </c>
      <c r="I14750" s="7">
        <v>42407</v>
      </c>
      <c r="J14750" s="10">
        <f>EOMONTH(Data_TABLE[[#This Row],[Date Sold]],0)</f>
        <v>42429</v>
      </c>
    </row>
    <row r="14751" spans="2:10" x14ac:dyDescent="0.25">
      <c r="B14751" s="1" t="s">
        <v>38</v>
      </c>
      <c r="C14751" s="3" t="s">
        <v>55</v>
      </c>
      <c r="D14751" s="2" t="s">
        <v>49</v>
      </c>
      <c r="E14751" s="3" t="s">
        <v>43</v>
      </c>
      <c r="F14751" s="3">
        <f t="shared" ca="1" si="458"/>
        <v>4</v>
      </c>
      <c r="G14751" s="4">
        <f t="shared" ca="1" si="459"/>
        <v>91</v>
      </c>
      <c r="H14751" s="4">
        <f ca="1">+Data_TABLE[[#This Row],[Qty]]*Data_TABLE[[#This Row],[Unit Price]]</f>
        <v>364</v>
      </c>
      <c r="I14751" s="7">
        <v>42407</v>
      </c>
      <c r="J14751" s="10">
        <f>EOMONTH(Data_TABLE[[#This Row],[Date Sold]],0)</f>
        <v>42429</v>
      </c>
    </row>
    <row r="14752" spans="2:10" x14ac:dyDescent="0.25">
      <c r="B14752" s="1" t="s">
        <v>36</v>
      </c>
      <c r="C14752" s="3" t="s">
        <v>56</v>
      </c>
      <c r="D14752" s="2" t="s">
        <v>50</v>
      </c>
      <c r="E14752" s="3" t="s">
        <v>44</v>
      </c>
      <c r="F14752" s="3">
        <f t="shared" ca="1" si="458"/>
        <v>1</v>
      </c>
      <c r="G14752" s="4">
        <f t="shared" ca="1" si="459"/>
        <v>172</v>
      </c>
      <c r="H14752" s="4">
        <f ca="1">+Data_TABLE[[#This Row],[Qty]]*Data_TABLE[[#This Row],[Unit Price]]</f>
        <v>172</v>
      </c>
      <c r="I14752" s="7">
        <v>42407</v>
      </c>
      <c r="J14752" s="10">
        <f>EOMONTH(Data_TABLE[[#This Row],[Date Sold]],0)</f>
        <v>42429</v>
      </c>
    </row>
    <row r="14753" spans="2:10" x14ac:dyDescent="0.25">
      <c r="B14753" s="1" t="s">
        <v>41</v>
      </c>
      <c r="C14753" s="3" t="s">
        <v>56</v>
      </c>
      <c r="D14753" s="2" t="s">
        <v>50</v>
      </c>
      <c r="E14753" s="3" t="s">
        <v>44</v>
      </c>
      <c r="F14753" s="3">
        <f t="shared" ca="1" si="458"/>
        <v>2</v>
      </c>
      <c r="G14753" s="4">
        <f t="shared" ca="1" si="459"/>
        <v>100</v>
      </c>
      <c r="H14753" s="4">
        <f ca="1">+Data_TABLE[[#This Row],[Qty]]*Data_TABLE[[#This Row],[Unit Price]]</f>
        <v>200</v>
      </c>
      <c r="I14753" s="7">
        <v>42408</v>
      </c>
      <c r="J14753" s="10">
        <f>EOMONTH(Data_TABLE[[#This Row],[Date Sold]],0)</f>
        <v>42429</v>
      </c>
    </row>
    <row r="14754" spans="2:10" x14ac:dyDescent="0.25">
      <c r="B14754" s="1" t="s">
        <v>40</v>
      </c>
      <c r="C14754" s="3" t="s">
        <v>56</v>
      </c>
      <c r="D14754" s="2" t="s">
        <v>52</v>
      </c>
      <c r="E14754" s="3" t="s">
        <v>46</v>
      </c>
      <c r="F14754" s="3">
        <f t="shared" ca="1" si="458"/>
        <v>3</v>
      </c>
      <c r="G14754" s="4">
        <f t="shared" ca="1" si="459"/>
        <v>119</v>
      </c>
      <c r="H14754" s="4">
        <f ca="1">+Data_TABLE[[#This Row],[Qty]]*Data_TABLE[[#This Row],[Unit Price]]</f>
        <v>357</v>
      </c>
      <c r="I14754" s="7">
        <v>42408</v>
      </c>
      <c r="J14754" s="10">
        <f>EOMONTH(Data_TABLE[[#This Row],[Date Sold]],0)</f>
        <v>42429</v>
      </c>
    </row>
    <row r="14755" spans="2:10" x14ac:dyDescent="0.25">
      <c r="B14755" s="1" t="s">
        <v>41</v>
      </c>
      <c r="C14755" s="3" t="s">
        <v>55</v>
      </c>
      <c r="D14755" s="2" t="s">
        <v>49</v>
      </c>
      <c r="E14755" s="3" t="s">
        <v>43</v>
      </c>
      <c r="F14755" s="3">
        <f t="shared" ca="1" si="458"/>
        <v>1</v>
      </c>
      <c r="G14755" s="4">
        <f t="shared" ca="1" si="459"/>
        <v>122</v>
      </c>
      <c r="H14755" s="4">
        <f ca="1">+Data_TABLE[[#This Row],[Qty]]*Data_TABLE[[#This Row],[Unit Price]]</f>
        <v>122</v>
      </c>
      <c r="I14755" s="7">
        <v>42408</v>
      </c>
      <c r="J14755" s="10">
        <f>EOMONTH(Data_TABLE[[#This Row],[Date Sold]],0)</f>
        <v>42429</v>
      </c>
    </row>
    <row r="14756" spans="2:10" x14ac:dyDescent="0.25">
      <c r="B14756" s="1" t="s">
        <v>41</v>
      </c>
      <c r="C14756" s="3" t="s">
        <v>55</v>
      </c>
      <c r="D14756" s="2" t="s">
        <v>51</v>
      </c>
      <c r="E14756" s="3" t="s">
        <v>45</v>
      </c>
      <c r="F14756" s="3">
        <f t="shared" ca="1" si="458"/>
        <v>3</v>
      </c>
      <c r="G14756" s="4">
        <f t="shared" ca="1" si="459"/>
        <v>64</v>
      </c>
      <c r="H14756" s="4">
        <f ca="1">+Data_TABLE[[#This Row],[Qty]]*Data_TABLE[[#This Row],[Unit Price]]</f>
        <v>192</v>
      </c>
      <c r="I14756" s="7">
        <v>42408</v>
      </c>
      <c r="J14756" s="10">
        <f>EOMONTH(Data_TABLE[[#This Row],[Date Sold]],0)</f>
        <v>42429</v>
      </c>
    </row>
    <row r="14757" spans="2:10" x14ac:dyDescent="0.25">
      <c r="B14757" s="1" t="s">
        <v>41</v>
      </c>
      <c r="C14757" s="3" t="s">
        <v>56</v>
      </c>
      <c r="D14757" s="2" t="s">
        <v>52</v>
      </c>
      <c r="E14757" s="3" t="s">
        <v>46</v>
      </c>
      <c r="F14757" s="3">
        <f t="shared" ca="1" si="458"/>
        <v>5</v>
      </c>
      <c r="G14757" s="4">
        <f t="shared" ca="1" si="459"/>
        <v>99</v>
      </c>
      <c r="H14757" s="4">
        <f ca="1">+Data_TABLE[[#This Row],[Qty]]*Data_TABLE[[#This Row],[Unit Price]]</f>
        <v>495</v>
      </c>
      <c r="I14757" s="7">
        <v>42408</v>
      </c>
      <c r="J14757" s="10">
        <f>EOMONTH(Data_TABLE[[#This Row],[Date Sold]],0)</f>
        <v>42429</v>
      </c>
    </row>
    <row r="14758" spans="2:10" x14ac:dyDescent="0.25">
      <c r="B14758" s="1" t="s">
        <v>40</v>
      </c>
      <c r="C14758" s="3" t="s">
        <v>55</v>
      </c>
      <c r="D14758" s="2" t="s">
        <v>49</v>
      </c>
      <c r="E14758" s="3" t="s">
        <v>43</v>
      </c>
      <c r="F14758" s="3">
        <f t="shared" ca="1" si="458"/>
        <v>3</v>
      </c>
      <c r="G14758" s="4">
        <f t="shared" ca="1" si="459"/>
        <v>95</v>
      </c>
      <c r="H14758" s="4">
        <f ca="1">+Data_TABLE[[#This Row],[Qty]]*Data_TABLE[[#This Row],[Unit Price]]</f>
        <v>285</v>
      </c>
      <c r="I14758" s="7">
        <v>42408</v>
      </c>
      <c r="J14758" s="10">
        <f>EOMONTH(Data_TABLE[[#This Row],[Date Sold]],0)</f>
        <v>42429</v>
      </c>
    </row>
    <row r="14759" spans="2:10" x14ac:dyDescent="0.25">
      <c r="B14759" s="1" t="s">
        <v>37</v>
      </c>
      <c r="C14759" s="3" t="s">
        <v>54</v>
      </c>
      <c r="D14759" s="2" t="s">
        <v>48</v>
      </c>
      <c r="E14759" s="3" t="s">
        <v>42</v>
      </c>
      <c r="F14759" s="3">
        <f t="shared" ca="1" si="458"/>
        <v>2</v>
      </c>
      <c r="G14759" s="4">
        <f t="shared" ca="1" si="459"/>
        <v>124</v>
      </c>
      <c r="H14759" s="4">
        <f ca="1">+Data_TABLE[[#This Row],[Qty]]*Data_TABLE[[#This Row],[Unit Price]]</f>
        <v>248</v>
      </c>
      <c r="I14759" s="7">
        <v>42408</v>
      </c>
      <c r="J14759" s="10">
        <f>EOMONTH(Data_TABLE[[#This Row],[Date Sold]],0)</f>
        <v>42429</v>
      </c>
    </row>
    <row r="14760" spans="2:10" x14ac:dyDescent="0.25">
      <c r="B14760" s="1" t="s">
        <v>37</v>
      </c>
      <c r="C14760" s="3" t="s">
        <v>55</v>
      </c>
      <c r="D14760" s="2" t="s">
        <v>51</v>
      </c>
      <c r="E14760" s="3" t="s">
        <v>45</v>
      </c>
      <c r="F14760" s="3">
        <f t="shared" ca="1" si="458"/>
        <v>3</v>
      </c>
      <c r="G14760" s="4">
        <f t="shared" ca="1" si="459"/>
        <v>178</v>
      </c>
      <c r="H14760" s="4">
        <f ca="1">+Data_TABLE[[#This Row],[Qty]]*Data_TABLE[[#This Row],[Unit Price]]</f>
        <v>534</v>
      </c>
      <c r="I14760" s="7">
        <v>42408</v>
      </c>
      <c r="J14760" s="10">
        <f>EOMONTH(Data_TABLE[[#This Row],[Date Sold]],0)</f>
        <v>42429</v>
      </c>
    </row>
    <row r="14761" spans="2:10" x14ac:dyDescent="0.25">
      <c r="B14761" s="1" t="s">
        <v>39</v>
      </c>
      <c r="C14761" s="3" t="s">
        <v>56</v>
      </c>
      <c r="D14761" s="2" t="s">
        <v>52</v>
      </c>
      <c r="E14761" s="3" t="s">
        <v>46</v>
      </c>
      <c r="F14761" s="3">
        <f t="shared" ca="1" si="458"/>
        <v>5</v>
      </c>
      <c r="G14761" s="4">
        <f t="shared" ca="1" si="459"/>
        <v>183</v>
      </c>
      <c r="H14761" s="4">
        <f ca="1">+Data_TABLE[[#This Row],[Qty]]*Data_TABLE[[#This Row],[Unit Price]]</f>
        <v>915</v>
      </c>
      <c r="I14761" s="7">
        <v>42408</v>
      </c>
      <c r="J14761" s="10">
        <f>EOMONTH(Data_TABLE[[#This Row],[Date Sold]],0)</f>
        <v>42429</v>
      </c>
    </row>
    <row r="14762" spans="2:10" x14ac:dyDescent="0.25">
      <c r="B14762" s="1" t="s">
        <v>38</v>
      </c>
      <c r="C14762" s="3" t="s">
        <v>56</v>
      </c>
      <c r="D14762" s="2" t="s">
        <v>52</v>
      </c>
      <c r="E14762" s="3" t="s">
        <v>46</v>
      </c>
      <c r="F14762" s="3">
        <f t="shared" ca="1" si="458"/>
        <v>2</v>
      </c>
      <c r="G14762" s="4">
        <f t="shared" ca="1" si="459"/>
        <v>71</v>
      </c>
      <c r="H14762" s="4">
        <f ca="1">+Data_TABLE[[#This Row],[Qty]]*Data_TABLE[[#This Row],[Unit Price]]</f>
        <v>142</v>
      </c>
      <c r="I14762" s="7">
        <v>42408</v>
      </c>
      <c r="J14762" s="10">
        <f>EOMONTH(Data_TABLE[[#This Row],[Date Sold]],0)</f>
        <v>42429</v>
      </c>
    </row>
    <row r="14763" spans="2:10" x14ac:dyDescent="0.25">
      <c r="B14763" s="1" t="s">
        <v>41</v>
      </c>
      <c r="C14763" s="3" t="s">
        <v>54</v>
      </c>
      <c r="D14763" s="2" t="s">
        <v>48</v>
      </c>
      <c r="E14763" s="3" t="s">
        <v>42</v>
      </c>
      <c r="F14763" s="3">
        <f t="shared" ca="1" si="458"/>
        <v>5</v>
      </c>
      <c r="G14763" s="4">
        <f t="shared" ca="1" si="459"/>
        <v>137</v>
      </c>
      <c r="H14763" s="4">
        <f ca="1">+Data_TABLE[[#This Row],[Qty]]*Data_TABLE[[#This Row],[Unit Price]]</f>
        <v>685</v>
      </c>
      <c r="I14763" s="7">
        <v>42408</v>
      </c>
      <c r="J14763" s="10">
        <f>EOMONTH(Data_TABLE[[#This Row],[Date Sold]],0)</f>
        <v>42429</v>
      </c>
    </row>
    <row r="14764" spans="2:10" x14ac:dyDescent="0.25">
      <c r="B14764" s="1" t="s">
        <v>39</v>
      </c>
      <c r="C14764" s="3" t="s">
        <v>55</v>
      </c>
      <c r="D14764" s="2" t="s">
        <v>51</v>
      </c>
      <c r="E14764" s="3" t="s">
        <v>45</v>
      </c>
      <c r="F14764" s="3">
        <f t="shared" ca="1" si="458"/>
        <v>3</v>
      </c>
      <c r="G14764" s="4">
        <f t="shared" ca="1" si="459"/>
        <v>76</v>
      </c>
      <c r="H14764" s="4">
        <f ca="1">+Data_TABLE[[#This Row],[Qty]]*Data_TABLE[[#This Row],[Unit Price]]</f>
        <v>228</v>
      </c>
      <c r="I14764" s="7">
        <v>42408</v>
      </c>
      <c r="J14764" s="10">
        <f>EOMONTH(Data_TABLE[[#This Row],[Date Sold]],0)</f>
        <v>42429</v>
      </c>
    </row>
    <row r="14765" spans="2:10" x14ac:dyDescent="0.25">
      <c r="B14765" s="1" t="s">
        <v>40</v>
      </c>
      <c r="C14765" s="3" t="s">
        <v>55</v>
      </c>
      <c r="D14765" s="2" t="s">
        <v>51</v>
      </c>
      <c r="E14765" s="3" t="s">
        <v>45</v>
      </c>
      <c r="F14765" s="3">
        <f t="shared" ca="1" si="458"/>
        <v>4</v>
      </c>
      <c r="G14765" s="4">
        <f t="shared" ca="1" si="459"/>
        <v>68</v>
      </c>
      <c r="H14765" s="4">
        <f ca="1">+Data_TABLE[[#This Row],[Qty]]*Data_TABLE[[#This Row],[Unit Price]]</f>
        <v>272</v>
      </c>
      <c r="I14765" s="7">
        <v>42408</v>
      </c>
      <c r="J14765" s="10">
        <f>EOMONTH(Data_TABLE[[#This Row],[Date Sold]],0)</f>
        <v>42429</v>
      </c>
    </row>
    <row r="14766" spans="2:10" x14ac:dyDescent="0.25">
      <c r="B14766" s="1" t="s">
        <v>37</v>
      </c>
      <c r="C14766" s="3" t="s">
        <v>56</v>
      </c>
      <c r="D14766" s="2" t="s">
        <v>50</v>
      </c>
      <c r="E14766" s="3" t="s">
        <v>44</v>
      </c>
      <c r="F14766" s="3">
        <f t="shared" ca="1" si="458"/>
        <v>1</v>
      </c>
      <c r="G14766" s="4">
        <f t="shared" ca="1" si="459"/>
        <v>104</v>
      </c>
      <c r="H14766" s="4">
        <f ca="1">+Data_TABLE[[#This Row],[Qty]]*Data_TABLE[[#This Row],[Unit Price]]</f>
        <v>104</v>
      </c>
      <c r="I14766" s="7">
        <v>42408</v>
      </c>
      <c r="J14766" s="10">
        <f>EOMONTH(Data_TABLE[[#This Row],[Date Sold]],0)</f>
        <v>42429</v>
      </c>
    </row>
    <row r="14767" spans="2:10" x14ac:dyDescent="0.25">
      <c r="B14767" s="1" t="s">
        <v>36</v>
      </c>
      <c r="C14767" s="3" t="s">
        <v>56</v>
      </c>
      <c r="D14767" s="2" t="s">
        <v>50</v>
      </c>
      <c r="E14767" s="3" t="s">
        <v>44</v>
      </c>
      <c r="F14767" s="3">
        <f t="shared" ca="1" si="458"/>
        <v>1</v>
      </c>
      <c r="G14767" s="4">
        <f t="shared" ca="1" si="459"/>
        <v>105</v>
      </c>
      <c r="H14767" s="4">
        <f ca="1">+Data_TABLE[[#This Row],[Qty]]*Data_TABLE[[#This Row],[Unit Price]]</f>
        <v>105</v>
      </c>
      <c r="I14767" s="7">
        <v>42408</v>
      </c>
      <c r="J14767" s="10">
        <f>EOMONTH(Data_TABLE[[#This Row],[Date Sold]],0)</f>
        <v>42429</v>
      </c>
    </row>
    <row r="14768" spans="2:10" x14ac:dyDescent="0.25">
      <c r="B14768" s="1" t="s">
        <v>36</v>
      </c>
      <c r="C14768" s="3" t="s">
        <v>56</v>
      </c>
      <c r="D14768" s="2" t="s">
        <v>52</v>
      </c>
      <c r="E14768" s="3" t="s">
        <v>46</v>
      </c>
      <c r="F14768" s="3">
        <f t="shared" ca="1" si="458"/>
        <v>4</v>
      </c>
      <c r="G14768" s="4">
        <f t="shared" ca="1" si="459"/>
        <v>177</v>
      </c>
      <c r="H14768" s="4">
        <f ca="1">+Data_TABLE[[#This Row],[Qty]]*Data_TABLE[[#This Row],[Unit Price]]</f>
        <v>708</v>
      </c>
      <c r="I14768" s="7">
        <v>42408</v>
      </c>
      <c r="J14768" s="10">
        <f>EOMONTH(Data_TABLE[[#This Row],[Date Sold]],0)</f>
        <v>42429</v>
      </c>
    </row>
    <row r="14769" spans="2:10" x14ac:dyDescent="0.25">
      <c r="B14769" s="1" t="s">
        <v>36</v>
      </c>
      <c r="C14769" s="3" t="s">
        <v>56</v>
      </c>
      <c r="D14769" s="2" t="s">
        <v>50</v>
      </c>
      <c r="E14769" s="3" t="s">
        <v>44</v>
      </c>
      <c r="F14769" s="3">
        <f t="shared" ref="F14769:F14832" ca="1" si="460">RANDBETWEEN(1,5)</f>
        <v>4</v>
      </c>
      <c r="G14769" s="4">
        <f t="shared" ref="G14769:G14832" ca="1" si="461">RANDBETWEEN(60,200)</f>
        <v>150</v>
      </c>
      <c r="H14769" s="4">
        <f ca="1">+Data_TABLE[[#This Row],[Qty]]*Data_TABLE[[#This Row],[Unit Price]]</f>
        <v>600</v>
      </c>
      <c r="I14769" s="7">
        <v>42408</v>
      </c>
      <c r="J14769" s="10">
        <f>EOMONTH(Data_TABLE[[#This Row],[Date Sold]],0)</f>
        <v>42429</v>
      </c>
    </row>
    <row r="14770" spans="2:10" x14ac:dyDescent="0.25">
      <c r="B14770" s="1" t="s">
        <v>36</v>
      </c>
      <c r="C14770" s="3" t="s">
        <v>56</v>
      </c>
      <c r="D14770" s="2" t="s">
        <v>52</v>
      </c>
      <c r="E14770" s="3" t="s">
        <v>46</v>
      </c>
      <c r="F14770" s="3">
        <f t="shared" ca="1" si="460"/>
        <v>4</v>
      </c>
      <c r="G14770" s="4">
        <f t="shared" ca="1" si="461"/>
        <v>182</v>
      </c>
      <c r="H14770" s="4">
        <f ca="1">+Data_TABLE[[#This Row],[Qty]]*Data_TABLE[[#This Row],[Unit Price]]</f>
        <v>728</v>
      </c>
      <c r="I14770" s="7">
        <v>42408</v>
      </c>
      <c r="J14770" s="10">
        <f>EOMONTH(Data_TABLE[[#This Row],[Date Sold]],0)</f>
        <v>42429</v>
      </c>
    </row>
    <row r="14771" spans="2:10" x14ac:dyDescent="0.25">
      <c r="B14771" s="1" t="s">
        <v>39</v>
      </c>
      <c r="C14771" s="3" t="s">
        <v>55</v>
      </c>
      <c r="D14771" s="2" t="s">
        <v>49</v>
      </c>
      <c r="E14771" s="3" t="s">
        <v>43</v>
      </c>
      <c r="F14771" s="3">
        <f t="shared" ca="1" si="460"/>
        <v>3</v>
      </c>
      <c r="G14771" s="4">
        <f t="shared" ca="1" si="461"/>
        <v>103</v>
      </c>
      <c r="H14771" s="4">
        <f ca="1">+Data_TABLE[[#This Row],[Qty]]*Data_TABLE[[#This Row],[Unit Price]]</f>
        <v>309</v>
      </c>
      <c r="I14771" s="7">
        <v>42408</v>
      </c>
      <c r="J14771" s="10">
        <f>EOMONTH(Data_TABLE[[#This Row],[Date Sold]],0)</f>
        <v>42429</v>
      </c>
    </row>
    <row r="14772" spans="2:10" x14ac:dyDescent="0.25">
      <c r="B14772" s="1" t="s">
        <v>37</v>
      </c>
      <c r="C14772" s="3" t="s">
        <v>56</v>
      </c>
      <c r="D14772" s="2" t="s">
        <v>52</v>
      </c>
      <c r="E14772" s="3" t="s">
        <v>46</v>
      </c>
      <c r="F14772" s="3">
        <f t="shared" ca="1" si="460"/>
        <v>4</v>
      </c>
      <c r="G14772" s="4">
        <f t="shared" ca="1" si="461"/>
        <v>82</v>
      </c>
      <c r="H14772" s="4">
        <f ca="1">+Data_TABLE[[#This Row],[Qty]]*Data_TABLE[[#This Row],[Unit Price]]</f>
        <v>328</v>
      </c>
      <c r="I14772" s="7">
        <v>42408</v>
      </c>
      <c r="J14772" s="10">
        <f>EOMONTH(Data_TABLE[[#This Row],[Date Sold]],0)</f>
        <v>42429</v>
      </c>
    </row>
    <row r="14773" spans="2:10" x14ac:dyDescent="0.25">
      <c r="B14773" s="1" t="s">
        <v>37</v>
      </c>
      <c r="C14773" s="3" t="s">
        <v>56</v>
      </c>
      <c r="D14773" s="2" t="s">
        <v>52</v>
      </c>
      <c r="E14773" s="3" t="s">
        <v>46</v>
      </c>
      <c r="F14773" s="3">
        <f t="shared" ca="1" si="460"/>
        <v>4</v>
      </c>
      <c r="G14773" s="4">
        <f t="shared" ca="1" si="461"/>
        <v>198</v>
      </c>
      <c r="H14773" s="4">
        <f ca="1">+Data_TABLE[[#This Row],[Qty]]*Data_TABLE[[#This Row],[Unit Price]]</f>
        <v>792</v>
      </c>
      <c r="I14773" s="7">
        <v>42408</v>
      </c>
      <c r="J14773" s="10">
        <f>EOMONTH(Data_TABLE[[#This Row],[Date Sold]],0)</f>
        <v>42429</v>
      </c>
    </row>
    <row r="14774" spans="2:10" x14ac:dyDescent="0.25">
      <c r="B14774" s="1" t="s">
        <v>38</v>
      </c>
      <c r="C14774" s="3" t="s">
        <v>55</v>
      </c>
      <c r="D14774" s="2" t="s">
        <v>51</v>
      </c>
      <c r="E14774" s="3" t="s">
        <v>45</v>
      </c>
      <c r="F14774" s="3">
        <f t="shared" ca="1" si="460"/>
        <v>5</v>
      </c>
      <c r="G14774" s="4">
        <f t="shared" ca="1" si="461"/>
        <v>140</v>
      </c>
      <c r="H14774" s="4">
        <f ca="1">+Data_TABLE[[#This Row],[Qty]]*Data_TABLE[[#This Row],[Unit Price]]</f>
        <v>700</v>
      </c>
      <c r="I14774" s="7">
        <v>42408</v>
      </c>
      <c r="J14774" s="10">
        <f>EOMONTH(Data_TABLE[[#This Row],[Date Sold]],0)</f>
        <v>42429</v>
      </c>
    </row>
    <row r="14775" spans="2:10" x14ac:dyDescent="0.25">
      <c r="B14775" s="1" t="s">
        <v>38</v>
      </c>
      <c r="C14775" s="3" t="s">
        <v>54</v>
      </c>
      <c r="D14775" s="2" t="s">
        <v>48</v>
      </c>
      <c r="E14775" s="3" t="s">
        <v>42</v>
      </c>
      <c r="F14775" s="3">
        <f t="shared" ca="1" si="460"/>
        <v>3</v>
      </c>
      <c r="G14775" s="4">
        <f t="shared" ca="1" si="461"/>
        <v>67</v>
      </c>
      <c r="H14775" s="4">
        <f ca="1">+Data_TABLE[[#This Row],[Qty]]*Data_TABLE[[#This Row],[Unit Price]]</f>
        <v>201</v>
      </c>
      <c r="I14775" s="7">
        <v>42408</v>
      </c>
      <c r="J14775" s="10">
        <f>EOMONTH(Data_TABLE[[#This Row],[Date Sold]],0)</f>
        <v>42429</v>
      </c>
    </row>
    <row r="14776" spans="2:10" x14ac:dyDescent="0.25">
      <c r="B14776" s="1" t="s">
        <v>36</v>
      </c>
      <c r="C14776" s="3" t="s">
        <v>55</v>
      </c>
      <c r="D14776" s="2" t="s">
        <v>51</v>
      </c>
      <c r="E14776" s="3" t="s">
        <v>45</v>
      </c>
      <c r="F14776" s="3">
        <f t="shared" ca="1" si="460"/>
        <v>2</v>
      </c>
      <c r="G14776" s="4">
        <f t="shared" ca="1" si="461"/>
        <v>62</v>
      </c>
      <c r="H14776" s="4">
        <f ca="1">+Data_TABLE[[#This Row],[Qty]]*Data_TABLE[[#This Row],[Unit Price]]</f>
        <v>124</v>
      </c>
      <c r="I14776" s="7">
        <v>42408</v>
      </c>
      <c r="J14776" s="10">
        <f>EOMONTH(Data_TABLE[[#This Row],[Date Sold]],0)</f>
        <v>42429</v>
      </c>
    </row>
    <row r="14777" spans="2:10" x14ac:dyDescent="0.25">
      <c r="B14777" s="1" t="s">
        <v>39</v>
      </c>
      <c r="C14777" s="3" t="s">
        <v>56</v>
      </c>
      <c r="D14777" s="2" t="s">
        <v>50</v>
      </c>
      <c r="E14777" s="3" t="s">
        <v>44</v>
      </c>
      <c r="F14777" s="3">
        <f t="shared" ca="1" si="460"/>
        <v>2</v>
      </c>
      <c r="G14777" s="4">
        <f t="shared" ca="1" si="461"/>
        <v>187</v>
      </c>
      <c r="H14777" s="4">
        <f ca="1">+Data_TABLE[[#This Row],[Qty]]*Data_TABLE[[#This Row],[Unit Price]]</f>
        <v>374</v>
      </c>
      <c r="I14777" s="7">
        <v>42408</v>
      </c>
      <c r="J14777" s="10">
        <f>EOMONTH(Data_TABLE[[#This Row],[Date Sold]],0)</f>
        <v>42429</v>
      </c>
    </row>
    <row r="14778" spans="2:10" x14ac:dyDescent="0.25">
      <c r="B14778" s="1" t="s">
        <v>39</v>
      </c>
      <c r="C14778" s="3" t="s">
        <v>56</v>
      </c>
      <c r="D14778" s="2" t="s">
        <v>50</v>
      </c>
      <c r="E14778" s="3" t="s">
        <v>44</v>
      </c>
      <c r="F14778" s="3">
        <f t="shared" ca="1" si="460"/>
        <v>2</v>
      </c>
      <c r="G14778" s="4">
        <f t="shared" ca="1" si="461"/>
        <v>189</v>
      </c>
      <c r="H14778" s="4">
        <f ca="1">+Data_TABLE[[#This Row],[Qty]]*Data_TABLE[[#This Row],[Unit Price]]</f>
        <v>378</v>
      </c>
      <c r="I14778" s="7">
        <v>42408</v>
      </c>
      <c r="J14778" s="10">
        <f>EOMONTH(Data_TABLE[[#This Row],[Date Sold]],0)</f>
        <v>42429</v>
      </c>
    </row>
    <row r="14779" spans="2:10" x14ac:dyDescent="0.25">
      <c r="B14779" s="1" t="s">
        <v>38</v>
      </c>
      <c r="C14779" s="3" t="s">
        <v>56</v>
      </c>
      <c r="D14779" s="2" t="s">
        <v>52</v>
      </c>
      <c r="E14779" s="3" t="s">
        <v>46</v>
      </c>
      <c r="F14779" s="3">
        <f t="shared" ca="1" si="460"/>
        <v>2</v>
      </c>
      <c r="G14779" s="4">
        <f t="shared" ca="1" si="461"/>
        <v>73</v>
      </c>
      <c r="H14779" s="4">
        <f ca="1">+Data_TABLE[[#This Row],[Qty]]*Data_TABLE[[#This Row],[Unit Price]]</f>
        <v>146</v>
      </c>
      <c r="I14779" s="7">
        <v>42408</v>
      </c>
      <c r="J14779" s="10">
        <f>EOMONTH(Data_TABLE[[#This Row],[Date Sold]],0)</f>
        <v>42429</v>
      </c>
    </row>
    <row r="14780" spans="2:10" x14ac:dyDescent="0.25">
      <c r="B14780" s="1" t="s">
        <v>41</v>
      </c>
      <c r="C14780" s="3" t="s">
        <v>55</v>
      </c>
      <c r="D14780" s="2" t="s">
        <v>49</v>
      </c>
      <c r="E14780" s="3" t="s">
        <v>43</v>
      </c>
      <c r="F14780" s="3">
        <f t="shared" ca="1" si="460"/>
        <v>3</v>
      </c>
      <c r="G14780" s="4">
        <f t="shared" ca="1" si="461"/>
        <v>177</v>
      </c>
      <c r="H14780" s="4">
        <f ca="1">+Data_TABLE[[#This Row],[Qty]]*Data_TABLE[[#This Row],[Unit Price]]</f>
        <v>531</v>
      </c>
      <c r="I14780" s="7">
        <v>42408</v>
      </c>
      <c r="J14780" s="10">
        <f>EOMONTH(Data_TABLE[[#This Row],[Date Sold]],0)</f>
        <v>42429</v>
      </c>
    </row>
    <row r="14781" spans="2:10" x14ac:dyDescent="0.25">
      <c r="B14781" s="1" t="s">
        <v>38</v>
      </c>
      <c r="C14781" s="3" t="s">
        <v>54</v>
      </c>
      <c r="D14781" s="2" t="s">
        <v>48</v>
      </c>
      <c r="E14781" s="3" t="s">
        <v>42</v>
      </c>
      <c r="F14781" s="3">
        <f t="shared" ca="1" si="460"/>
        <v>5</v>
      </c>
      <c r="G14781" s="4">
        <f t="shared" ca="1" si="461"/>
        <v>158</v>
      </c>
      <c r="H14781" s="4">
        <f ca="1">+Data_TABLE[[#This Row],[Qty]]*Data_TABLE[[#This Row],[Unit Price]]</f>
        <v>790</v>
      </c>
      <c r="I14781" s="7">
        <v>42408</v>
      </c>
      <c r="J14781" s="10">
        <f>EOMONTH(Data_TABLE[[#This Row],[Date Sold]],0)</f>
        <v>42429</v>
      </c>
    </row>
    <row r="14782" spans="2:10" x14ac:dyDescent="0.25">
      <c r="B14782" s="1" t="s">
        <v>38</v>
      </c>
      <c r="C14782" s="3" t="s">
        <v>56</v>
      </c>
      <c r="D14782" s="2" t="s">
        <v>50</v>
      </c>
      <c r="E14782" s="3" t="s">
        <v>44</v>
      </c>
      <c r="F14782" s="3">
        <f t="shared" ca="1" si="460"/>
        <v>5</v>
      </c>
      <c r="G14782" s="4">
        <f t="shared" ca="1" si="461"/>
        <v>68</v>
      </c>
      <c r="H14782" s="4">
        <f ca="1">+Data_TABLE[[#This Row],[Qty]]*Data_TABLE[[#This Row],[Unit Price]]</f>
        <v>340</v>
      </c>
      <c r="I14782" s="7">
        <v>42408</v>
      </c>
      <c r="J14782" s="10">
        <f>EOMONTH(Data_TABLE[[#This Row],[Date Sold]],0)</f>
        <v>42429</v>
      </c>
    </row>
    <row r="14783" spans="2:10" x14ac:dyDescent="0.25">
      <c r="B14783" s="1" t="s">
        <v>36</v>
      </c>
      <c r="C14783" s="3" t="s">
        <v>55</v>
      </c>
      <c r="D14783" s="2" t="s">
        <v>49</v>
      </c>
      <c r="E14783" s="3" t="s">
        <v>43</v>
      </c>
      <c r="F14783" s="3">
        <f t="shared" ca="1" si="460"/>
        <v>4</v>
      </c>
      <c r="G14783" s="4">
        <f t="shared" ca="1" si="461"/>
        <v>70</v>
      </c>
      <c r="H14783" s="4">
        <f ca="1">+Data_TABLE[[#This Row],[Qty]]*Data_TABLE[[#This Row],[Unit Price]]</f>
        <v>280</v>
      </c>
      <c r="I14783" s="7">
        <v>42408</v>
      </c>
      <c r="J14783" s="10">
        <f>EOMONTH(Data_TABLE[[#This Row],[Date Sold]],0)</f>
        <v>42429</v>
      </c>
    </row>
    <row r="14784" spans="2:10" x14ac:dyDescent="0.25">
      <c r="B14784" s="1" t="s">
        <v>40</v>
      </c>
      <c r="C14784" s="3" t="s">
        <v>55</v>
      </c>
      <c r="D14784" s="2" t="s">
        <v>49</v>
      </c>
      <c r="E14784" s="3" t="s">
        <v>43</v>
      </c>
      <c r="F14784" s="3">
        <f t="shared" ca="1" si="460"/>
        <v>2</v>
      </c>
      <c r="G14784" s="4">
        <f t="shared" ca="1" si="461"/>
        <v>126</v>
      </c>
      <c r="H14784" s="4">
        <f ca="1">+Data_TABLE[[#This Row],[Qty]]*Data_TABLE[[#This Row],[Unit Price]]</f>
        <v>252</v>
      </c>
      <c r="I14784" s="7">
        <v>42408</v>
      </c>
      <c r="J14784" s="10">
        <f>EOMONTH(Data_TABLE[[#This Row],[Date Sold]],0)</f>
        <v>42429</v>
      </c>
    </row>
    <row r="14785" spans="2:10" x14ac:dyDescent="0.25">
      <c r="B14785" s="1" t="s">
        <v>36</v>
      </c>
      <c r="C14785" s="3" t="s">
        <v>55</v>
      </c>
      <c r="D14785" s="2" t="s">
        <v>49</v>
      </c>
      <c r="E14785" s="3" t="s">
        <v>43</v>
      </c>
      <c r="F14785" s="3">
        <f t="shared" ca="1" si="460"/>
        <v>5</v>
      </c>
      <c r="G14785" s="4">
        <f t="shared" ca="1" si="461"/>
        <v>74</v>
      </c>
      <c r="H14785" s="4">
        <f ca="1">+Data_TABLE[[#This Row],[Qty]]*Data_TABLE[[#This Row],[Unit Price]]</f>
        <v>370</v>
      </c>
      <c r="I14785" s="7">
        <v>42408</v>
      </c>
      <c r="J14785" s="10">
        <f>EOMONTH(Data_TABLE[[#This Row],[Date Sold]],0)</f>
        <v>42429</v>
      </c>
    </row>
    <row r="14786" spans="2:10" x14ac:dyDescent="0.25">
      <c r="B14786" s="1" t="s">
        <v>36</v>
      </c>
      <c r="C14786" s="3" t="s">
        <v>55</v>
      </c>
      <c r="D14786" s="2" t="s">
        <v>51</v>
      </c>
      <c r="E14786" s="3" t="s">
        <v>45</v>
      </c>
      <c r="F14786" s="3">
        <f t="shared" ca="1" si="460"/>
        <v>3</v>
      </c>
      <c r="G14786" s="4">
        <f t="shared" ca="1" si="461"/>
        <v>134</v>
      </c>
      <c r="H14786" s="4">
        <f ca="1">+Data_TABLE[[#This Row],[Qty]]*Data_TABLE[[#This Row],[Unit Price]]</f>
        <v>402</v>
      </c>
      <c r="I14786" s="7">
        <v>42408</v>
      </c>
      <c r="J14786" s="10">
        <f>EOMONTH(Data_TABLE[[#This Row],[Date Sold]],0)</f>
        <v>42429</v>
      </c>
    </row>
    <row r="14787" spans="2:10" x14ac:dyDescent="0.25">
      <c r="B14787" s="1" t="s">
        <v>37</v>
      </c>
      <c r="C14787" s="3" t="s">
        <v>54</v>
      </c>
      <c r="D14787" s="2" t="s">
        <v>48</v>
      </c>
      <c r="E14787" s="3" t="s">
        <v>42</v>
      </c>
      <c r="F14787" s="3">
        <f t="shared" ca="1" si="460"/>
        <v>3</v>
      </c>
      <c r="G14787" s="4">
        <f t="shared" ca="1" si="461"/>
        <v>78</v>
      </c>
      <c r="H14787" s="4">
        <f ca="1">+Data_TABLE[[#This Row],[Qty]]*Data_TABLE[[#This Row],[Unit Price]]</f>
        <v>234</v>
      </c>
      <c r="I14787" s="7">
        <v>42408</v>
      </c>
      <c r="J14787" s="10">
        <f>EOMONTH(Data_TABLE[[#This Row],[Date Sold]],0)</f>
        <v>42429</v>
      </c>
    </row>
    <row r="14788" spans="2:10" x14ac:dyDescent="0.25">
      <c r="B14788" s="1" t="s">
        <v>38</v>
      </c>
      <c r="C14788" s="3" t="s">
        <v>55</v>
      </c>
      <c r="D14788" s="2" t="s">
        <v>51</v>
      </c>
      <c r="E14788" s="3" t="s">
        <v>45</v>
      </c>
      <c r="F14788" s="3">
        <f t="shared" ca="1" si="460"/>
        <v>1</v>
      </c>
      <c r="G14788" s="4">
        <f t="shared" ca="1" si="461"/>
        <v>149</v>
      </c>
      <c r="H14788" s="4">
        <f ca="1">+Data_TABLE[[#This Row],[Qty]]*Data_TABLE[[#This Row],[Unit Price]]</f>
        <v>149</v>
      </c>
      <c r="I14788" s="7">
        <v>42408</v>
      </c>
      <c r="J14788" s="10">
        <f>EOMONTH(Data_TABLE[[#This Row],[Date Sold]],0)</f>
        <v>42429</v>
      </c>
    </row>
    <row r="14789" spans="2:10" x14ac:dyDescent="0.25">
      <c r="B14789" s="1" t="s">
        <v>37</v>
      </c>
      <c r="C14789" s="3" t="s">
        <v>55</v>
      </c>
      <c r="D14789" s="2" t="s">
        <v>51</v>
      </c>
      <c r="E14789" s="3" t="s">
        <v>45</v>
      </c>
      <c r="F14789" s="3">
        <f t="shared" ca="1" si="460"/>
        <v>1</v>
      </c>
      <c r="G14789" s="4">
        <f t="shared" ca="1" si="461"/>
        <v>157</v>
      </c>
      <c r="H14789" s="4">
        <f ca="1">+Data_TABLE[[#This Row],[Qty]]*Data_TABLE[[#This Row],[Unit Price]]</f>
        <v>157</v>
      </c>
      <c r="I14789" s="7">
        <v>42408</v>
      </c>
      <c r="J14789" s="10">
        <f>EOMONTH(Data_TABLE[[#This Row],[Date Sold]],0)</f>
        <v>42429</v>
      </c>
    </row>
    <row r="14790" spans="2:10" x14ac:dyDescent="0.25">
      <c r="B14790" s="1" t="s">
        <v>36</v>
      </c>
      <c r="C14790" s="3" t="s">
        <v>55</v>
      </c>
      <c r="D14790" s="2" t="s">
        <v>49</v>
      </c>
      <c r="E14790" s="3" t="s">
        <v>43</v>
      </c>
      <c r="F14790" s="3">
        <f t="shared" ca="1" si="460"/>
        <v>5</v>
      </c>
      <c r="G14790" s="4">
        <f t="shared" ca="1" si="461"/>
        <v>194</v>
      </c>
      <c r="H14790" s="4">
        <f ca="1">+Data_TABLE[[#This Row],[Qty]]*Data_TABLE[[#This Row],[Unit Price]]</f>
        <v>970</v>
      </c>
      <c r="I14790" s="7">
        <v>42408</v>
      </c>
      <c r="J14790" s="10">
        <f>EOMONTH(Data_TABLE[[#This Row],[Date Sold]],0)</f>
        <v>42429</v>
      </c>
    </row>
    <row r="14791" spans="2:10" x14ac:dyDescent="0.25">
      <c r="B14791" s="1" t="s">
        <v>36</v>
      </c>
      <c r="C14791" s="3" t="s">
        <v>55</v>
      </c>
      <c r="D14791" s="2" t="s">
        <v>49</v>
      </c>
      <c r="E14791" s="3" t="s">
        <v>43</v>
      </c>
      <c r="F14791" s="3">
        <f t="shared" ca="1" si="460"/>
        <v>5</v>
      </c>
      <c r="G14791" s="4">
        <f t="shared" ca="1" si="461"/>
        <v>133</v>
      </c>
      <c r="H14791" s="4">
        <f ca="1">+Data_TABLE[[#This Row],[Qty]]*Data_TABLE[[#This Row],[Unit Price]]</f>
        <v>665</v>
      </c>
      <c r="I14791" s="7">
        <v>42408</v>
      </c>
      <c r="J14791" s="10">
        <f>EOMONTH(Data_TABLE[[#This Row],[Date Sold]],0)</f>
        <v>42429</v>
      </c>
    </row>
    <row r="14792" spans="2:10" x14ac:dyDescent="0.25">
      <c r="B14792" s="1" t="s">
        <v>37</v>
      </c>
      <c r="C14792" s="3" t="s">
        <v>54</v>
      </c>
      <c r="D14792" s="2" t="s">
        <v>48</v>
      </c>
      <c r="E14792" s="3" t="s">
        <v>42</v>
      </c>
      <c r="F14792" s="3">
        <f t="shared" ca="1" si="460"/>
        <v>5</v>
      </c>
      <c r="G14792" s="4">
        <f t="shared" ca="1" si="461"/>
        <v>76</v>
      </c>
      <c r="H14792" s="4">
        <f ca="1">+Data_TABLE[[#This Row],[Qty]]*Data_TABLE[[#This Row],[Unit Price]]</f>
        <v>380</v>
      </c>
      <c r="I14792" s="7">
        <v>42408</v>
      </c>
      <c r="J14792" s="10">
        <f>EOMONTH(Data_TABLE[[#This Row],[Date Sold]],0)</f>
        <v>42429</v>
      </c>
    </row>
    <row r="14793" spans="2:10" x14ac:dyDescent="0.25">
      <c r="B14793" s="1" t="s">
        <v>39</v>
      </c>
      <c r="C14793" s="3" t="s">
        <v>54</v>
      </c>
      <c r="D14793" s="2" t="s">
        <v>48</v>
      </c>
      <c r="E14793" s="3" t="s">
        <v>42</v>
      </c>
      <c r="F14793" s="3">
        <f t="shared" ca="1" si="460"/>
        <v>1</v>
      </c>
      <c r="G14793" s="4">
        <f t="shared" ca="1" si="461"/>
        <v>102</v>
      </c>
      <c r="H14793" s="4">
        <f ca="1">+Data_TABLE[[#This Row],[Qty]]*Data_TABLE[[#This Row],[Unit Price]]</f>
        <v>102</v>
      </c>
      <c r="I14793" s="7">
        <v>42408</v>
      </c>
      <c r="J14793" s="10">
        <f>EOMONTH(Data_TABLE[[#This Row],[Date Sold]],0)</f>
        <v>42429</v>
      </c>
    </row>
    <row r="14794" spans="2:10" x14ac:dyDescent="0.25">
      <c r="B14794" s="1" t="s">
        <v>40</v>
      </c>
      <c r="C14794" s="3" t="s">
        <v>56</v>
      </c>
      <c r="D14794" s="2" t="s">
        <v>52</v>
      </c>
      <c r="E14794" s="3" t="s">
        <v>46</v>
      </c>
      <c r="F14794" s="3">
        <f t="shared" ca="1" si="460"/>
        <v>2</v>
      </c>
      <c r="G14794" s="4">
        <f t="shared" ca="1" si="461"/>
        <v>78</v>
      </c>
      <c r="H14794" s="4">
        <f ca="1">+Data_TABLE[[#This Row],[Qty]]*Data_TABLE[[#This Row],[Unit Price]]</f>
        <v>156</v>
      </c>
      <c r="I14794" s="7">
        <v>42408</v>
      </c>
      <c r="J14794" s="10">
        <f>EOMONTH(Data_TABLE[[#This Row],[Date Sold]],0)</f>
        <v>42429</v>
      </c>
    </row>
    <row r="14795" spans="2:10" x14ac:dyDescent="0.25">
      <c r="B14795" s="1" t="s">
        <v>39</v>
      </c>
      <c r="C14795" s="3" t="s">
        <v>54</v>
      </c>
      <c r="D14795" s="2" t="s">
        <v>48</v>
      </c>
      <c r="E14795" s="3" t="s">
        <v>42</v>
      </c>
      <c r="F14795" s="3">
        <f t="shared" ca="1" si="460"/>
        <v>5</v>
      </c>
      <c r="G14795" s="4">
        <f t="shared" ca="1" si="461"/>
        <v>106</v>
      </c>
      <c r="H14795" s="4">
        <f ca="1">+Data_TABLE[[#This Row],[Qty]]*Data_TABLE[[#This Row],[Unit Price]]</f>
        <v>530</v>
      </c>
      <c r="I14795" s="7">
        <v>42408</v>
      </c>
      <c r="J14795" s="10">
        <f>EOMONTH(Data_TABLE[[#This Row],[Date Sold]],0)</f>
        <v>42429</v>
      </c>
    </row>
    <row r="14796" spans="2:10" x14ac:dyDescent="0.25">
      <c r="B14796" s="1" t="s">
        <v>40</v>
      </c>
      <c r="C14796" s="3" t="s">
        <v>55</v>
      </c>
      <c r="D14796" s="2" t="s">
        <v>51</v>
      </c>
      <c r="E14796" s="3" t="s">
        <v>45</v>
      </c>
      <c r="F14796" s="3">
        <f t="shared" ca="1" si="460"/>
        <v>5</v>
      </c>
      <c r="G14796" s="4">
        <f t="shared" ca="1" si="461"/>
        <v>94</v>
      </c>
      <c r="H14796" s="4">
        <f ca="1">+Data_TABLE[[#This Row],[Qty]]*Data_TABLE[[#This Row],[Unit Price]]</f>
        <v>470</v>
      </c>
      <c r="I14796" s="7">
        <v>42408</v>
      </c>
      <c r="J14796" s="10">
        <f>EOMONTH(Data_TABLE[[#This Row],[Date Sold]],0)</f>
        <v>42429</v>
      </c>
    </row>
    <row r="14797" spans="2:10" x14ac:dyDescent="0.25">
      <c r="B14797" s="1" t="s">
        <v>39</v>
      </c>
      <c r="C14797" s="3" t="s">
        <v>56</v>
      </c>
      <c r="D14797" s="2" t="s">
        <v>52</v>
      </c>
      <c r="E14797" s="3" t="s">
        <v>46</v>
      </c>
      <c r="F14797" s="3">
        <f t="shared" ca="1" si="460"/>
        <v>2</v>
      </c>
      <c r="G14797" s="4">
        <f t="shared" ca="1" si="461"/>
        <v>160</v>
      </c>
      <c r="H14797" s="4">
        <f ca="1">+Data_TABLE[[#This Row],[Qty]]*Data_TABLE[[#This Row],[Unit Price]]</f>
        <v>320</v>
      </c>
      <c r="I14797" s="7">
        <v>42408</v>
      </c>
      <c r="J14797" s="10">
        <f>EOMONTH(Data_TABLE[[#This Row],[Date Sold]],0)</f>
        <v>42429</v>
      </c>
    </row>
    <row r="14798" spans="2:10" x14ac:dyDescent="0.25">
      <c r="B14798" s="1" t="s">
        <v>39</v>
      </c>
      <c r="C14798" s="3" t="s">
        <v>56</v>
      </c>
      <c r="D14798" s="2" t="s">
        <v>52</v>
      </c>
      <c r="E14798" s="3" t="s">
        <v>46</v>
      </c>
      <c r="F14798" s="3">
        <f t="shared" ca="1" si="460"/>
        <v>2</v>
      </c>
      <c r="G14798" s="4">
        <f t="shared" ca="1" si="461"/>
        <v>192</v>
      </c>
      <c r="H14798" s="4">
        <f ca="1">+Data_TABLE[[#This Row],[Qty]]*Data_TABLE[[#This Row],[Unit Price]]</f>
        <v>384</v>
      </c>
      <c r="I14798" s="7">
        <v>42408</v>
      </c>
      <c r="J14798" s="10">
        <f>EOMONTH(Data_TABLE[[#This Row],[Date Sold]],0)</f>
        <v>42429</v>
      </c>
    </row>
    <row r="14799" spans="2:10" x14ac:dyDescent="0.25">
      <c r="B14799" s="1" t="s">
        <v>37</v>
      </c>
      <c r="C14799" s="3" t="s">
        <v>55</v>
      </c>
      <c r="D14799" s="2" t="s">
        <v>51</v>
      </c>
      <c r="E14799" s="3" t="s">
        <v>45</v>
      </c>
      <c r="F14799" s="3">
        <f t="shared" ca="1" si="460"/>
        <v>2</v>
      </c>
      <c r="G14799" s="4">
        <f t="shared" ca="1" si="461"/>
        <v>90</v>
      </c>
      <c r="H14799" s="4">
        <f ca="1">+Data_TABLE[[#This Row],[Qty]]*Data_TABLE[[#This Row],[Unit Price]]</f>
        <v>180</v>
      </c>
      <c r="I14799" s="7">
        <v>42408</v>
      </c>
      <c r="J14799" s="10">
        <f>EOMONTH(Data_TABLE[[#This Row],[Date Sold]],0)</f>
        <v>42429</v>
      </c>
    </row>
    <row r="14800" spans="2:10" x14ac:dyDescent="0.25">
      <c r="B14800" s="1" t="s">
        <v>40</v>
      </c>
      <c r="C14800" s="3" t="s">
        <v>55</v>
      </c>
      <c r="D14800" s="2" t="s">
        <v>49</v>
      </c>
      <c r="E14800" s="3" t="s">
        <v>43</v>
      </c>
      <c r="F14800" s="3">
        <f t="shared" ca="1" si="460"/>
        <v>5</v>
      </c>
      <c r="G14800" s="4">
        <f t="shared" ca="1" si="461"/>
        <v>82</v>
      </c>
      <c r="H14800" s="4">
        <f ca="1">+Data_TABLE[[#This Row],[Qty]]*Data_TABLE[[#This Row],[Unit Price]]</f>
        <v>410</v>
      </c>
      <c r="I14800" s="7">
        <v>42408</v>
      </c>
      <c r="J14800" s="10">
        <f>EOMONTH(Data_TABLE[[#This Row],[Date Sold]],0)</f>
        <v>42429</v>
      </c>
    </row>
    <row r="14801" spans="2:10" x14ac:dyDescent="0.25">
      <c r="B14801" s="1" t="s">
        <v>36</v>
      </c>
      <c r="C14801" s="3" t="s">
        <v>55</v>
      </c>
      <c r="D14801" s="2" t="s">
        <v>51</v>
      </c>
      <c r="E14801" s="3" t="s">
        <v>45</v>
      </c>
      <c r="F14801" s="3">
        <f t="shared" ca="1" si="460"/>
        <v>5</v>
      </c>
      <c r="G14801" s="4">
        <f t="shared" ca="1" si="461"/>
        <v>81</v>
      </c>
      <c r="H14801" s="4">
        <f ca="1">+Data_TABLE[[#This Row],[Qty]]*Data_TABLE[[#This Row],[Unit Price]]</f>
        <v>405</v>
      </c>
      <c r="I14801" s="7">
        <v>42408</v>
      </c>
      <c r="J14801" s="10">
        <f>EOMONTH(Data_TABLE[[#This Row],[Date Sold]],0)</f>
        <v>42429</v>
      </c>
    </row>
    <row r="14802" spans="2:10" x14ac:dyDescent="0.25">
      <c r="B14802" s="1" t="s">
        <v>36</v>
      </c>
      <c r="C14802" s="3" t="s">
        <v>54</v>
      </c>
      <c r="D14802" s="2" t="s">
        <v>48</v>
      </c>
      <c r="E14802" s="3" t="s">
        <v>42</v>
      </c>
      <c r="F14802" s="3">
        <f t="shared" ca="1" si="460"/>
        <v>2</v>
      </c>
      <c r="G14802" s="4">
        <f t="shared" ca="1" si="461"/>
        <v>72</v>
      </c>
      <c r="H14802" s="4">
        <f ca="1">+Data_TABLE[[#This Row],[Qty]]*Data_TABLE[[#This Row],[Unit Price]]</f>
        <v>144</v>
      </c>
      <c r="I14802" s="7">
        <v>42408</v>
      </c>
      <c r="J14802" s="10">
        <f>EOMONTH(Data_TABLE[[#This Row],[Date Sold]],0)</f>
        <v>42429</v>
      </c>
    </row>
    <row r="14803" spans="2:10" x14ac:dyDescent="0.25">
      <c r="B14803" s="1" t="s">
        <v>36</v>
      </c>
      <c r="C14803" s="3" t="s">
        <v>55</v>
      </c>
      <c r="D14803" s="2" t="s">
        <v>49</v>
      </c>
      <c r="E14803" s="3" t="s">
        <v>43</v>
      </c>
      <c r="F14803" s="3">
        <f t="shared" ca="1" si="460"/>
        <v>4</v>
      </c>
      <c r="G14803" s="4">
        <f t="shared" ca="1" si="461"/>
        <v>200</v>
      </c>
      <c r="H14803" s="4">
        <f ca="1">+Data_TABLE[[#This Row],[Qty]]*Data_TABLE[[#This Row],[Unit Price]]</f>
        <v>800</v>
      </c>
      <c r="I14803" s="7">
        <v>42409</v>
      </c>
      <c r="J14803" s="10">
        <f>EOMONTH(Data_TABLE[[#This Row],[Date Sold]],0)</f>
        <v>42429</v>
      </c>
    </row>
    <row r="14804" spans="2:10" x14ac:dyDescent="0.25">
      <c r="B14804" s="1" t="s">
        <v>36</v>
      </c>
      <c r="C14804" s="3" t="s">
        <v>54</v>
      </c>
      <c r="D14804" s="2" t="s">
        <v>48</v>
      </c>
      <c r="E14804" s="3" t="s">
        <v>42</v>
      </c>
      <c r="F14804" s="3">
        <f t="shared" ca="1" si="460"/>
        <v>3</v>
      </c>
      <c r="G14804" s="4">
        <f t="shared" ca="1" si="461"/>
        <v>76</v>
      </c>
      <c r="H14804" s="4">
        <f ca="1">+Data_TABLE[[#This Row],[Qty]]*Data_TABLE[[#This Row],[Unit Price]]</f>
        <v>228</v>
      </c>
      <c r="I14804" s="7">
        <v>42409</v>
      </c>
      <c r="J14804" s="10">
        <f>EOMONTH(Data_TABLE[[#This Row],[Date Sold]],0)</f>
        <v>42429</v>
      </c>
    </row>
    <row r="14805" spans="2:10" x14ac:dyDescent="0.25">
      <c r="B14805" s="1" t="s">
        <v>36</v>
      </c>
      <c r="C14805" s="3" t="s">
        <v>55</v>
      </c>
      <c r="D14805" s="2" t="s">
        <v>51</v>
      </c>
      <c r="E14805" s="3" t="s">
        <v>45</v>
      </c>
      <c r="F14805" s="3">
        <f t="shared" ca="1" si="460"/>
        <v>2</v>
      </c>
      <c r="G14805" s="4">
        <f t="shared" ca="1" si="461"/>
        <v>171</v>
      </c>
      <c r="H14805" s="4">
        <f ca="1">+Data_TABLE[[#This Row],[Qty]]*Data_TABLE[[#This Row],[Unit Price]]</f>
        <v>342</v>
      </c>
      <c r="I14805" s="7">
        <v>42409</v>
      </c>
      <c r="J14805" s="10">
        <f>EOMONTH(Data_TABLE[[#This Row],[Date Sold]],0)</f>
        <v>42429</v>
      </c>
    </row>
    <row r="14806" spans="2:10" x14ac:dyDescent="0.25">
      <c r="B14806" s="1" t="s">
        <v>38</v>
      </c>
      <c r="C14806" s="3" t="s">
        <v>56</v>
      </c>
      <c r="D14806" s="2" t="s">
        <v>50</v>
      </c>
      <c r="E14806" s="3" t="s">
        <v>44</v>
      </c>
      <c r="F14806" s="3">
        <f t="shared" ca="1" si="460"/>
        <v>1</v>
      </c>
      <c r="G14806" s="4">
        <f t="shared" ca="1" si="461"/>
        <v>72</v>
      </c>
      <c r="H14806" s="4">
        <f ca="1">+Data_TABLE[[#This Row],[Qty]]*Data_TABLE[[#This Row],[Unit Price]]</f>
        <v>72</v>
      </c>
      <c r="I14806" s="7">
        <v>42409</v>
      </c>
      <c r="J14806" s="10">
        <f>EOMONTH(Data_TABLE[[#This Row],[Date Sold]],0)</f>
        <v>42429</v>
      </c>
    </row>
    <row r="14807" spans="2:10" x14ac:dyDescent="0.25">
      <c r="B14807" s="1" t="s">
        <v>41</v>
      </c>
      <c r="C14807" s="3" t="s">
        <v>55</v>
      </c>
      <c r="D14807" s="2" t="s">
        <v>49</v>
      </c>
      <c r="E14807" s="3" t="s">
        <v>43</v>
      </c>
      <c r="F14807" s="3">
        <f t="shared" ca="1" si="460"/>
        <v>3</v>
      </c>
      <c r="G14807" s="4">
        <f t="shared" ca="1" si="461"/>
        <v>129</v>
      </c>
      <c r="H14807" s="4">
        <f ca="1">+Data_TABLE[[#This Row],[Qty]]*Data_TABLE[[#This Row],[Unit Price]]</f>
        <v>387</v>
      </c>
      <c r="I14807" s="7">
        <v>42409</v>
      </c>
      <c r="J14807" s="10">
        <f>EOMONTH(Data_TABLE[[#This Row],[Date Sold]],0)</f>
        <v>42429</v>
      </c>
    </row>
    <row r="14808" spans="2:10" x14ac:dyDescent="0.25">
      <c r="B14808" s="1" t="s">
        <v>38</v>
      </c>
      <c r="C14808" s="3" t="s">
        <v>55</v>
      </c>
      <c r="D14808" s="2" t="s">
        <v>51</v>
      </c>
      <c r="E14808" s="3" t="s">
        <v>45</v>
      </c>
      <c r="F14808" s="3">
        <f t="shared" ca="1" si="460"/>
        <v>1</v>
      </c>
      <c r="G14808" s="4">
        <f t="shared" ca="1" si="461"/>
        <v>150</v>
      </c>
      <c r="H14808" s="4">
        <f ca="1">+Data_TABLE[[#This Row],[Qty]]*Data_TABLE[[#This Row],[Unit Price]]</f>
        <v>150</v>
      </c>
      <c r="I14808" s="7">
        <v>42409</v>
      </c>
      <c r="J14808" s="10">
        <f>EOMONTH(Data_TABLE[[#This Row],[Date Sold]],0)</f>
        <v>42429</v>
      </c>
    </row>
    <row r="14809" spans="2:10" x14ac:dyDescent="0.25">
      <c r="B14809" s="1" t="s">
        <v>39</v>
      </c>
      <c r="C14809" s="3" t="s">
        <v>55</v>
      </c>
      <c r="D14809" s="2" t="s">
        <v>49</v>
      </c>
      <c r="E14809" s="3" t="s">
        <v>43</v>
      </c>
      <c r="F14809" s="3">
        <f t="shared" ca="1" si="460"/>
        <v>3</v>
      </c>
      <c r="G14809" s="4">
        <f t="shared" ca="1" si="461"/>
        <v>187</v>
      </c>
      <c r="H14809" s="4">
        <f ca="1">+Data_TABLE[[#This Row],[Qty]]*Data_TABLE[[#This Row],[Unit Price]]</f>
        <v>561</v>
      </c>
      <c r="I14809" s="7">
        <v>42409</v>
      </c>
      <c r="J14809" s="10">
        <f>EOMONTH(Data_TABLE[[#This Row],[Date Sold]],0)</f>
        <v>42429</v>
      </c>
    </row>
    <row r="14810" spans="2:10" x14ac:dyDescent="0.25">
      <c r="B14810" s="1" t="s">
        <v>41</v>
      </c>
      <c r="C14810" s="3" t="s">
        <v>54</v>
      </c>
      <c r="D14810" s="2" t="s">
        <v>48</v>
      </c>
      <c r="E14810" s="3" t="s">
        <v>42</v>
      </c>
      <c r="F14810" s="3">
        <f t="shared" ca="1" si="460"/>
        <v>1</v>
      </c>
      <c r="G14810" s="4">
        <f t="shared" ca="1" si="461"/>
        <v>188</v>
      </c>
      <c r="H14810" s="4">
        <f ca="1">+Data_TABLE[[#This Row],[Qty]]*Data_TABLE[[#This Row],[Unit Price]]</f>
        <v>188</v>
      </c>
      <c r="I14810" s="7">
        <v>42409</v>
      </c>
      <c r="J14810" s="10">
        <f>EOMONTH(Data_TABLE[[#This Row],[Date Sold]],0)</f>
        <v>42429</v>
      </c>
    </row>
    <row r="14811" spans="2:10" x14ac:dyDescent="0.25">
      <c r="B14811" s="1" t="s">
        <v>39</v>
      </c>
      <c r="C14811" s="3" t="s">
        <v>56</v>
      </c>
      <c r="D14811" s="2" t="s">
        <v>50</v>
      </c>
      <c r="E14811" s="3" t="s">
        <v>44</v>
      </c>
      <c r="F14811" s="3">
        <f t="shared" ca="1" si="460"/>
        <v>1</v>
      </c>
      <c r="G14811" s="4">
        <f t="shared" ca="1" si="461"/>
        <v>198</v>
      </c>
      <c r="H14811" s="4">
        <f ca="1">+Data_TABLE[[#This Row],[Qty]]*Data_TABLE[[#This Row],[Unit Price]]</f>
        <v>198</v>
      </c>
      <c r="I14811" s="7">
        <v>42409</v>
      </c>
      <c r="J14811" s="10">
        <f>EOMONTH(Data_TABLE[[#This Row],[Date Sold]],0)</f>
        <v>42429</v>
      </c>
    </row>
    <row r="14812" spans="2:10" x14ac:dyDescent="0.25">
      <c r="B14812" s="1" t="s">
        <v>41</v>
      </c>
      <c r="C14812" s="3" t="s">
        <v>55</v>
      </c>
      <c r="D14812" s="2" t="s">
        <v>49</v>
      </c>
      <c r="E14812" s="3" t="s">
        <v>43</v>
      </c>
      <c r="F14812" s="3">
        <f t="shared" ca="1" si="460"/>
        <v>4</v>
      </c>
      <c r="G14812" s="4">
        <f t="shared" ca="1" si="461"/>
        <v>198</v>
      </c>
      <c r="H14812" s="4">
        <f ca="1">+Data_TABLE[[#This Row],[Qty]]*Data_TABLE[[#This Row],[Unit Price]]</f>
        <v>792</v>
      </c>
      <c r="I14812" s="7">
        <v>42409</v>
      </c>
      <c r="J14812" s="10">
        <f>EOMONTH(Data_TABLE[[#This Row],[Date Sold]],0)</f>
        <v>42429</v>
      </c>
    </row>
    <row r="14813" spans="2:10" x14ac:dyDescent="0.25">
      <c r="B14813" s="1" t="s">
        <v>38</v>
      </c>
      <c r="C14813" s="3" t="s">
        <v>56</v>
      </c>
      <c r="D14813" s="2" t="s">
        <v>52</v>
      </c>
      <c r="E14813" s="3" t="s">
        <v>46</v>
      </c>
      <c r="F14813" s="3">
        <f t="shared" ca="1" si="460"/>
        <v>4</v>
      </c>
      <c r="G14813" s="4">
        <f t="shared" ca="1" si="461"/>
        <v>185</v>
      </c>
      <c r="H14813" s="4">
        <f ca="1">+Data_TABLE[[#This Row],[Qty]]*Data_TABLE[[#This Row],[Unit Price]]</f>
        <v>740</v>
      </c>
      <c r="I14813" s="7">
        <v>42409</v>
      </c>
      <c r="J14813" s="10">
        <f>EOMONTH(Data_TABLE[[#This Row],[Date Sold]],0)</f>
        <v>42429</v>
      </c>
    </row>
    <row r="14814" spans="2:10" x14ac:dyDescent="0.25">
      <c r="B14814" s="1" t="s">
        <v>36</v>
      </c>
      <c r="C14814" s="3" t="s">
        <v>56</v>
      </c>
      <c r="D14814" s="2" t="s">
        <v>50</v>
      </c>
      <c r="E14814" s="3" t="s">
        <v>44</v>
      </c>
      <c r="F14814" s="3">
        <f t="shared" ca="1" si="460"/>
        <v>1</v>
      </c>
      <c r="G14814" s="4">
        <f t="shared" ca="1" si="461"/>
        <v>141</v>
      </c>
      <c r="H14814" s="4">
        <f ca="1">+Data_TABLE[[#This Row],[Qty]]*Data_TABLE[[#This Row],[Unit Price]]</f>
        <v>141</v>
      </c>
      <c r="I14814" s="7">
        <v>42409</v>
      </c>
      <c r="J14814" s="10">
        <f>EOMONTH(Data_TABLE[[#This Row],[Date Sold]],0)</f>
        <v>42429</v>
      </c>
    </row>
    <row r="14815" spans="2:10" x14ac:dyDescent="0.25">
      <c r="B14815" s="1" t="s">
        <v>38</v>
      </c>
      <c r="C14815" s="3" t="s">
        <v>55</v>
      </c>
      <c r="D14815" s="2" t="s">
        <v>51</v>
      </c>
      <c r="E14815" s="3" t="s">
        <v>45</v>
      </c>
      <c r="F14815" s="3">
        <f t="shared" ca="1" si="460"/>
        <v>3</v>
      </c>
      <c r="G14815" s="4">
        <f t="shared" ca="1" si="461"/>
        <v>156</v>
      </c>
      <c r="H14815" s="4">
        <f ca="1">+Data_TABLE[[#This Row],[Qty]]*Data_TABLE[[#This Row],[Unit Price]]</f>
        <v>468</v>
      </c>
      <c r="I14815" s="7">
        <v>42409</v>
      </c>
      <c r="J14815" s="10">
        <f>EOMONTH(Data_TABLE[[#This Row],[Date Sold]],0)</f>
        <v>42429</v>
      </c>
    </row>
    <row r="14816" spans="2:10" x14ac:dyDescent="0.25">
      <c r="B14816" s="1" t="s">
        <v>37</v>
      </c>
      <c r="C14816" s="3" t="s">
        <v>55</v>
      </c>
      <c r="D14816" s="2" t="s">
        <v>49</v>
      </c>
      <c r="E14816" s="3" t="s">
        <v>43</v>
      </c>
      <c r="F14816" s="3">
        <f t="shared" ca="1" si="460"/>
        <v>2</v>
      </c>
      <c r="G14816" s="4">
        <f t="shared" ca="1" si="461"/>
        <v>118</v>
      </c>
      <c r="H14816" s="4">
        <f ca="1">+Data_TABLE[[#This Row],[Qty]]*Data_TABLE[[#This Row],[Unit Price]]</f>
        <v>236</v>
      </c>
      <c r="I14816" s="7">
        <v>42409</v>
      </c>
      <c r="J14816" s="10">
        <f>EOMONTH(Data_TABLE[[#This Row],[Date Sold]],0)</f>
        <v>42429</v>
      </c>
    </row>
    <row r="14817" spans="2:10" x14ac:dyDescent="0.25">
      <c r="B14817" s="1" t="s">
        <v>40</v>
      </c>
      <c r="C14817" s="3" t="s">
        <v>56</v>
      </c>
      <c r="D14817" s="2" t="s">
        <v>50</v>
      </c>
      <c r="E14817" s="3" t="s">
        <v>44</v>
      </c>
      <c r="F14817" s="3">
        <f t="shared" ca="1" si="460"/>
        <v>3</v>
      </c>
      <c r="G14817" s="4">
        <f t="shared" ca="1" si="461"/>
        <v>195</v>
      </c>
      <c r="H14817" s="4">
        <f ca="1">+Data_TABLE[[#This Row],[Qty]]*Data_TABLE[[#This Row],[Unit Price]]</f>
        <v>585</v>
      </c>
      <c r="I14817" s="7">
        <v>42409</v>
      </c>
      <c r="J14817" s="10">
        <f>EOMONTH(Data_TABLE[[#This Row],[Date Sold]],0)</f>
        <v>42429</v>
      </c>
    </row>
    <row r="14818" spans="2:10" x14ac:dyDescent="0.25">
      <c r="B14818" s="1" t="s">
        <v>39</v>
      </c>
      <c r="C14818" s="3" t="s">
        <v>56</v>
      </c>
      <c r="D14818" s="2" t="s">
        <v>50</v>
      </c>
      <c r="E14818" s="3" t="s">
        <v>44</v>
      </c>
      <c r="F14818" s="3">
        <f t="shared" ca="1" si="460"/>
        <v>4</v>
      </c>
      <c r="G14818" s="4">
        <f t="shared" ca="1" si="461"/>
        <v>126</v>
      </c>
      <c r="H14818" s="4">
        <f ca="1">+Data_TABLE[[#This Row],[Qty]]*Data_TABLE[[#This Row],[Unit Price]]</f>
        <v>504</v>
      </c>
      <c r="I14818" s="7">
        <v>42409</v>
      </c>
      <c r="J14818" s="10">
        <f>EOMONTH(Data_TABLE[[#This Row],[Date Sold]],0)</f>
        <v>42429</v>
      </c>
    </row>
    <row r="14819" spans="2:10" x14ac:dyDescent="0.25">
      <c r="B14819" s="1" t="s">
        <v>41</v>
      </c>
      <c r="C14819" s="3" t="s">
        <v>54</v>
      </c>
      <c r="D14819" s="2" t="s">
        <v>48</v>
      </c>
      <c r="E14819" s="3" t="s">
        <v>42</v>
      </c>
      <c r="F14819" s="3">
        <f t="shared" ca="1" si="460"/>
        <v>2</v>
      </c>
      <c r="G14819" s="4">
        <f t="shared" ca="1" si="461"/>
        <v>69</v>
      </c>
      <c r="H14819" s="4">
        <f ca="1">+Data_TABLE[[#This Row],[Qty]]*Data_TABLE[[#This Row],[Unit Price]]</f>
        <v>138</v>
      </c>
      <c r="I14819" s="7">
        <v>42409</v>
      </c>
      <c r="J14819" s="10">
        <f>EOMONTH(Data_TABLE[[#This Row],[Date Sold]],0)</f>
        <v>42429</v>
      </c>
    </row>
    <row r="14820" spans="2:10" x14ac:dyDescent="0.25">
      <c r="B14820" s="1" t="s">
        <v>36</v>
      </c>
      <c r="C14820" s="3" t="s">
        <v>56</v>
      </c>
      <c r="D14820" s="2" t="s">
        <v>52</v>
      </c>
      <c r="E14820" s="3" t="s">
        <v>46</v>
      </c>
      <c r="F14820" s="3">
        <f t="shared" ca="1" si="460"/>
        <v>1</v>
      </c>
      <c r="G14820" s="4">
        <f t="shared" ca="1" si="461"/>
        <v>198</v>
      </c>
      <c r="H14820" s="4">
        <f ca="1">+Data_TABLE[[#This Row],[Qty]]*Data_TABLE[[#This Row],[Unit Price]]</f>
        <v>198</v>
      </c>
      <c r="I14820" s="7">
        <v>42409</v>
      </c>
      <c r="J14820" s="10">
        <f>EOMONTH(Data_TABLE[[#This Row],[Date Sold]],0)</f>
        <v>42429</v>
      </c>
    </row>
    <row r="14821" spans="2:10" x14ac:dyDescent="0.25">
      <c r="B14821" s="1" t="s">
        <v>36</v>
      </c>
      <c r="C14821" s="3" t="s">
        <v>55</v>
      </c>
      <c r="D14821" s="2" t="s">
        <v>49</v>
      </c>
      <c r="E14821" s="3" t="s">
        <v>43</v>
      </c>
      <c r="F14821" s="3">
        <f t="shared" ca="1" si="460"/>
        <v>5</v>
      </c>
      <c r="G14821" s="4">
        <f t="shared" ca="1" si="461"/>
        <v>170</v>
      </c>
      <c r="H14821" s="4">
        <f ca="1">+Data_TABLE[[#This Row],[Qty]]*Data_TABLE[[#This Row],[Unit Price]]</f>
        <v>850</v>
      </c>
      <c r="I14821" s="7">
        <v>42409</v>
      </c>
      <c r="J14821" s="10">
        <f>EOMONTH(Data_TABLE[[#This Row],[Date Sold]],0)</f>
        <v>42429</v>
      </c>
    </row>
    <row r="14822" spans="2:10" x14ac:dyDescent="0.25">
      <c r="B14822" s="1" t="s">
        <v>36</v>
      </c>
      <c r="C14822" s="3" t="s">
        <v>55</v>
      </c>
      <c r="D14822" s="2" t="s">
        <v>51</v>
      </c>
      <c r="E14822" s="3" t="s">
        <v>45</v>
      </c>
      <c r="F14822" s="3">
        <f t="shared" ca="1" si="460"/>
        <v>5</v>
      </c>
      <c r="G14822" s="4">
        <f t="shared" ca="1" si="461"/>
        <v>149</v>
      </c>
      <c r="H14822" s="4">
        <f ca="1">+Data_TABLE[[#This Row],[Qty]]*Data_TABLE[[#This Row],[Unit Price]]</f>
        <v>745</v>
      </c>
      <c r="I14822" s="7">
        <v>42409</v>
      </c>
      <c r="J14822" s="10">
        <f>EOMONTH(Data_TABLE[[#This Row],[Date Sold]],0)</f>
        <v>42429</v>
      </c>
    </row>
    <row r="14823" spans="2:10" x14ac:dyDescent="0.25">
      <c r="B14823" s="1" t="s">
        <v>41</v>
      </c>
      <c r="C14823" s="3" t="s">
        <v>54</v>
      </c>
      <c r="D14823" s="2" t="s">
        <v>48</v>
      </c>
      <c r="E14823" s="3" t="s">
        <v>42</v>
      </c>
      <c r="F14823" s="3">
        <f t="shared" ca="1" si="460"/>
        <v>1</v>
      </c>
      <c r="G14823" s="4">
        <f t="shared" ca="1" si="461"/>
        <v>66</v>
      </c>
      <c r="H14823" s="4">
        <f ca="1">+Data_TABLE[[#This Row],[Qty]]*Data_TABLE[[#This Row],[Unit Price]]</f>
        <v>66</v>
      </c>
      <c r="I14823" s="7">
        <v>42409</v>
      </c>
      <c r="J14823" s="10">
        <f>EOMONTH(Data_TABLE[[#This Row],[Date Sold]],0)</f>
        <v>42429</v>
      </c>
    </row>
    <row r="14824" spans="2:10" x14ac:dyDescent="0.25">
      <c r="B14824" s="1" t="s">
        <v>36</v>
      </c>
      <c r="C14824" s="3" t="s">
        <v>56</v>
      </c>
      <c r="D14824" s="2" t="s">
        <v>50</v>
      </c>
      <c r="E14824" s="3" t="s">
        <v>44</v>
      </c>
      <c r="F14824" s="3">
        <f t="shared" ca="1" si="460"/>
        <v>5</v>
      </c>
      <c r="G14824" s="4">
        <f t="shared" ca="1" si="461"/>
        <v>124</v>
      </c>
      <c r="H14824" s="4">
        <f ca="1">+Data_TABLE[[#This Row],[Qty]]*Data_TABLE[[#This Row],[Unit Price]]</f>
        <v>620</v>
      </c>
      <c r="I14824" s="7">
        <v>42409</v>
      </c>
      <c r="J14824" s="10">
        <f>EOMONTH(Data_TABLE[[#This Row],[Date Sold]],0)</f>
        <v>42429</v>
      </c>
    </row>
    <row r="14825" spans="2:10" x14ac:dyDescent="0.25">
      <c r="B14825" s="1" t="s">
        <v>39</v>
      </c>
      <c r="C14825" s="3" t="s">
        <v>55</v>
      </c>
      <c r="D14825" s="2" t="s">
        <v>49</v>
      </c>
      <c r="E14825" s="3" t="s">
        <v>43</v>
      </c>
      <c r="F14825" s="3">
        <f t="shared" ca="1" si="460"/>
        <v>1</v>
      </c>
      <c r="G14825" s="4">
        <f t="shared" ca="1" si="461"/>
        <v>104</v>
      </c>
      <c r="H14825" s="4">
        <f ca="1">+Data_TABLE[[#This Row],[Qty]]*Data_TABLE[[#This Row],[Unit Price]]</f>
        <v>104</v>
      </c>
      <c r="I14825" s="7">
        <v>42409</v>
      </c>
      <c r="J14825" s="10">
        <f>EOMONTH(Data_TABLE[[#This Row],[Date Sold]],0)</f>
        <v>42429</v>
      </c>
    </row>
    <row r="14826" spans="2:10" x14ac:dyDescent="0.25">
      <c r="B14826" s="1" t="s">
        <v>41</v>
      </c>
      <c r="C14826" s="3" t="s">
        <v>56</v>
      </c>
      <c r="D14826" s="2" t="s">
        <v>50</v>
      </c>
      <c r="E14826" s="3" t="s">
        <v>44</v>
      </c>
      <c r="F14826" s="3">
        <f t="shared" ca="1" si="460"/>
        <v>3</v>
      </c>
      <c r="G14826" s="4">
        <f t="shared" ca="1" si="461"/>
        <v>119</v>
      </c>
      <c r="H14826" s="4">
        <f ca="1">+Data_TABLE[[#This Row],[Qty]]*Data_TABLE[[#This Row],[Unit Price]]</f>
        <v>357</v>
      </c>
      <c r="I14826" s="7">
        <v>42409</v>
      </c>
      <c r="J14826" s="10">
        <f>EOMONTH(Data_TABLE[[#This Row],[Date Sold]],0)</f>
        <v>42429</v>
      </c>
    </row>
    <row r="14827" spans="2:10" x14ac:dyDescent="0.25">
      <c r="B14827" s="1" t="s">
        <v>41</v>
      </c>
      <c r="C14827" s="3" t="s">
        <v>55</v>
      </c>
      <c r="D14827" s="2" t="s">
        <v>49</v>
      </c>
      <c r="E14827" s="3" t="s">
        <v>43</v>
      </c>
      <c r="F14827" s="3">
        <f t="shared" ca="1" si="460"/>
        <v>5</v>
      </c>
      <c r="G14827" s="4">
        <f t="shared" ca="1" si="461"/>
        <v>196</v>
      </c>
      <c r="H14827" s="4">
        <f ca="1">+Data_TABLE[[#This Row],[Qty]]*Data_TABLE[[#This Row],[Unit Price]]</f>
        <v>980</v>
      </c>
      <c r="I14827" s="7">
        <v>42409</v>
      </c>
      <c r="J14827" s="10">
        <f>EOMONTH(Data_TABLE[[#This Row],[Date Sold]],0)</f>
        <v>42429</v>
      </c>
    </row>
    <row r="14828" spans="2:10" x14ac:dyDescent="0.25">
      <c r="B14828" s="1" t="s">
        <v>36</v>
      </c>
      <c r="C14828" s="3" t="s">
        <v>55</v>
      </c>
      <c r="D14828" s="2" t="s">
        <v>49</v>
      </c>
      <c r="E14828" s="3" t="s">
        <v>43</v>
      </c>
      <c r="F14828" s="3">
        <f t="shared" ca="1" si="460"/>
        <v>4</v>
      </c>
      <c r="G14828" s="4">
        <f t="shared" ca="1" si="461"/>
        <v>72</v>
      </c>
      <c r="H14828" s="4">
        <f ca="1">+Data_TABLE[[#This Row],[Qty]]*Data_TABLE[[#This Row],[Unit Price]]</f>
        <v>288</v>
      </c>
      <c r="I14828" s="7">
        <v>42409</v>
      </c>
      <c r="J14828" s="10">
        <f>EOMONTH(Data_TABLE[[#This Row],[Date Sold]],0)</f>
        <v>42429</v>
      </c>
    </row>
    <row r="14829" spans="2:10" x14ac:dyDescent="0.25">
      <c r="B14829" s="1" t="s">
        <v>38</v>
      </c>
      <c r="C14829" s="3" t="s">
        <v>55</v>
      </c>
      <c r="D14829" s="2" t="s">
        <v>49</v>
      </c>
      <c r="E14829" s="3" t="s">
        <v>43</v>
      </c>
      <c r="F14829" s="3">
        <f t="shared" ca="1" si="460"/>
        <v>4</v>
      </c>
      <c r="G14829" s="4">
        <f t="shared" ca="1" si="461"/>
        <v>179</v>
      </c>
      <c r="H14829" s="4">
        <f ca="1">+Data_TABLE[[#This Row],[Qty]]*Data_TABLE[[#This Row],[Unit Price]]</f>
        <v>716</v>
      </c>
      <c r="I14829" s="7">
        <v>42409</v>
      </c>
      <c r="J14829" s="10">
        <f>EOMONTH(Data_TABLE[[#This Row],[Date Sold]],0)</f>
        <v>42429</v>
      </c>
    </row>
    <row r="14830" spans="2:10" x14ac:dyDescent="0.25">
      <c r="B14830" s="1" t="s">
        <v>36</v>
      </c>
      <c r="C14830" s="3" t="s">
        <v>56</v>
      </c>
      <c r="D14830" s="2" t="s">
        <v>52</v>
      </c>
      <c r="E14830" s="3" t="s">
        <v>46</v>
      </c>
      <c r="F14830" s="3">
        <f t="shared" ca="1" si="460"/>
        <v>5</v>
      </c>
      <c r="G14830" s="4">
        <f t="shared" ca="1" si="461"/>
        <v>116</v>
      </c>
      <c r="H14830" s="4">
        <f ca="1">+Data_TABLE[[#This Row],[Qty]]*Data_TABLE[[#This Row],[Unit Price]]</f>
        <v>580</v>
      </c>
      <c r="I14830" s="7">
        <v>42409</v>
      </c>
      <c r="J14830" s="10">
        <f>EOMONTH(Data_TABLE[[#This Row],[Date Sold]],0)</f>
        <v>42429</v>
      </c>
    </row>
    <row r="14831" spans="2:10" x14ac:dyDescent="0.25">
      <c r="B14831" s="1" t="s">
        <v>38</v>
      </c>
      <c r="C14831" s="3" t="s">
        <v>55</v>
      </c>
      <c r="D14831" s="2" t="s">
        <v>49</v>
      </c>
      <c r="E14831" s="3" t="s">
        <v>43</v>
      </c>
      <c r="F14831" s="3">
        <f t="shared" ca="1" si="460"/>
        <v>2</v>
      </c>
      <c r="G14831" s="4">
        <f t="shared" ca="1" si="461"/>
        <v>113</v>
      </c>
      <c r="H14831" s="4">
        <f ca="1">+Data_TABLE[[#This Row],[Qty]]*Data_TABLE[[#This Row],[Unit Price]]</f>
        <v>226</v>
      </c>
      <c r="I14831" s="7">
        <v>42409</v>
      </c>
      <c r="J14831" s="10">
        <f>EOMONTH(Data_TABLE[[#This Row],[Date Sold]],0)</f>
        <v>42429</v>
      </c>
    </row>
    <row r="14832" spans="2:10" x14ac:dyDescent="0.25">
      <c r="B14832" s="1" t="s">
        <v>37</v>
      </c>
      <c r="C14832" s="3" t="s">
        <v>56</v>
      </c>
      <c r="D14832" s="2" t="s">
        <v>52</v>
      </c>
      <c r="E14832" s="3" t="s">
        <v>46</v>
      </c>
      <c r="F14832" s="3">
        <f t="shared" ca="1" si="460"/>
        <v>4</v>
      </c>
      <c r="G14832" s="4">
        <f t="shared" ca="1" si="461"/>
        <v>189</v>
      </c>
      <c r="H14832" s="4">
        <f ca="1">+Data_TABLE[[#This Row],[Qty]]*Data_TABLE[[#This Row],[Unit Price]]</f>
        <v>756</v>
      </c>
      <c r="I14832" s="7">
        <v>42409</v>
      </c>
      <c r="J14832" s="10">
        <f>EOMONTH(Data_TABLE[[#This Row],[Date Sold]],0)</f>
        <v>42429</v>
      </c>
    </row>
    <row r="14833" spans="2:10" x14ac:dyDescent="0.25">
      <c r="B14833" s="1" t="s">
        <v>40</v>
      </c>
      <c r="C14833" s="3" t="s">
        <v>54</v>
      </c>
      <c r="D14833" s="2" t="s">
        <v>48</v>
      </c>
      <c r="E14833" s="3" t="s">
        <v>42</v>
      </c>
      <c r="F14833" s="3">
        <f t="shared" ref="F14833:F14896" ca="1" si="462">RANDBETWEEN(1,5)</f>
        <v>3</v>
      </c>
      <c r="G14833" s="4">
        <f t="shared" ref="G14833:G14896" ca="1" si="463">RANDBETWEEN(60,200)</f>
        <v>102</v>
      </c>
      <c r="H14833" s="4">
        <f ca="1">+Data_TABLE[[#This Row],[Qty]]*Data_TABLE[[#This Row],[Unit Price]]</f>
        <v>306</v>
      </c>
      <c r="I14833" s="7">
        <v>42409</v>
      </c>
      <c r="J14833" s="10">
        <f>EOMONTH(Data_TABLE[[#This Row],[Date Sold]],0)</f>
        <v>42429</v>
      </c>
    </row>
    <row r="14834" spans="2:10" x14ac:dyDescent="0.25">
      <c r="B14834" s="1" t="s">
        <v>38</v>
      </c>
      <c r="C14834" s="3" t="s">
        <v>55</v>
      </c>
      <c r="D14834" s="2" t="s">
        <v>51</v>
      </c>
      <c r="E14834" s="3" t="s">
        <v>45</v>
      </c>
      <c r="F14834" s="3">
        <f t="shared" ca="1" si="462"/>
        <v>4</v>
      </c>
      <c r="G14834" s="4">
        <f t="shared" ca="1" si="463"/>
        <v>140</v>
      </c>
      <c r="H14834" s="4">
        <f ca="1">+Data_TABLE[[#This Row],[Qty]]*Data_TABLE[[#This Row],[Unit Price]]</f>
        <v>560</v>
      </c>
      <c r="I14834" s="7">
        <v>42409</v>
      </c>
      <c r="J14834" s="10">
        <f>EOMONTH(Data_TABLE[[#This Row],[Date Sold]],0)</f>
        <v>42429</v>
      </c>
    </row>
    <row r="14835" spans="2:10" x14ac:dyDescent="0.25">
      <c r="B14835" s="1" t="s">
        <v>38</v>
      </c>
      <c r="C14835" s="3" t="s">
        <v>56</v>
      </c>
      <c r="D14835" s="2" t="s">
        <v>52</v>
      </c>
      <c r="E14835" s="3" t="s">
        <v>46</v>
      </c>
      <c r="F14835" s="3">
        <f t="shared" ca="1" si="462"/>
        <v>5</v>
      </c>
      <c r="G14835" s="4">
        <f t="shared" ca="1" si="463"/>
        <v>107</v>
      </c>
      <c r="H14835" s="4">
        <f ca="1">+Data_TABLE[[#This Row],[Qty]]*Data_TABLE[[#This Row],[Unit Price]]</f>
        <v>535</v>
      </c>
      <c r="I14835" s="7">
        <v>42409</v>
      </c>
      <c r="J14835" s="10">
        <f>EOMONTH(Data_TABLE[[#This Row],[Date Sold]],0)</f>
        <v>42429</v>
      </c>
    </row>
    <row r="14836" spans="2:10" x14ac:dyDescent="0.25">
      <c r="B14836" s="1" t="s">
        <v>39</v>
      </c>
      <c r="C14836" s="3" t="s">
        <v>56</v>
      </c>
      <c r="D14836" s="2" t="s">
        <v>52</v>
      </c>
      <c r="E14836" s="3" t="s">
        <v>46</v>
      </c>
      <c r="F14836" s="3">
        <f t="shared" ca="1" si="462"/>
        <v>5</v>
      </c>
      <c r="G14836" s="4">
        <f t="shared" ca="1" si="463"/>
        <v>73</v>
      </c>
      <c r="H14836" s="4">
        <f ca="1">+Data_TABLE[[#This Row],[Qty]]*Data_TABLE[[#This Row],[Unit Price]]</f>
        <v>365</v>
      </c>
      <c r="I14836" s="7">
        <v>42409</v>
      </c>
      <c r="J14836" s="10">
        <f>EOMONTH(Data_TABLE[[#This Row],[Date Sold]],0)</f>
        <v>42429</v>
      </c>
    </row>
    <row r="14837" spans="2:10" x14ac:dyDescent="0.25">
      <c r="B14837" s="1" t="s">
        <v>39</v>
      </c>
      <c r="C14837" s="3" t="s">
        <v>56</v>
      </c>
      <c r="D14837" s="2" t="s">
        <v>50</v>
      </c>
      <c r="E14837" s="3" t="s">
        <v>44</v>
      </c>
      <c r="F14837" s="3">
        <f t="shared" ca="1" si="462"/>
        <v>5</v>
      </c>
      <c r="G14837" s="4">
        <f t="shared" ca="1" si="463"/>
        <v>151</v>
      </c>
      <c r="H14837" s="4">
        <f ca="1">+Data_TABLE[[#This Row],[Qty]]*Data_TABLE[[#This Row],[Unit Price]]</f>
        <v>755</v>
      </c>
      <c r="I14837" s="7">
        <v>42409</v>
      </c>
      <c r="J14837" s="10">
        <f>EOMONTH(Data_TABLE[[#This Row],[Date Sold]],0)</f>
        <v>42429</v>
      </c>
    </row>
    <row r="14838" spans="2:10" x14ac:dyDescent="0.25">
      <c r="B14838" s="1" t="s">
        <v>39</v>
      </c>
      <c r="C14838" s="3" t="s">
        <v>56</v>
      </c>
      <c r="D14838" s="2" t="s">
        <v>52</v>
      </c>
      <c r="E14838" s="3" t="s">
        <v>46</v>
      </c>
      <c r="F14838" s="3">
        <f t="shared" ca="1" si="462"/>
        <v>1</v>
      </c>
      <c r="G14838" s="4">
        <f t="shared" ca="1" si="463"/>
        <v>149</v>
      </c>
      <c r="H14838" s="4">
        <f ca="1">+Data_TABLE[[#This Row],[Qty]]*Data_TABLE[[#This Row],[Unit Price]]</f>
        <v>149</v>
      </c>
      <c r="I14838" s="7">
        <v>42409</v>
      </c>
      <c r="J14838" s="10">
        <f>EOMONTH(Data_TABLE[[#This Row],[Date Sold]],0)</f>
        <v>42429</v>
      </c>
    </row>
    <row r="14839" spans="2:10" x14ac:dyDescent="0.25">
      <c r="B14839" s="1" t="s">
        <v>40</v>
      </c>
      <c r="C14839" s="3" t="s">
        <v>56</v>
      </c>
      <c r="D14839" s="2" t="s">
        <v>50</v>
      </c>
      <c r="E14839" s="3" t="s">
        <v>44</v>
      </c>
      <c r="F14839" s="3">
        <f t="shared" ca="1" si="462"/>
        <v>2</v>
      </c>
      <c r="G14839" s="4">
        <f t="shared" ca="1" si="463"/>
        <v>157</v>
      </c>
      <c r="H14839" s="4">
        <f ca="1">+Data_TABLE[[#This Row],[Qty]]*Data_TABLE[[#This Row],[Unit Price]]</f>
        <v>314</v>
      </c>
      <c r="I14839" s="7">
        <v>42409</v>
      </c>
      <c r="J14839" s="10">
        <f>EOMONTH(Data_TABLE[[#This Row],[Date Sold]],0)</f>
        <v>42429</v>
      </c>
    </row>
    <row r="14840" spans="2:10" x14ac:dyDescent="0.25">
      <c r="B14840" s="1" t="s">
        <v>40</v>
      </c>
      <c r="C14840" s="3" t="s">
        <v>56</v>
      </c>
      <c r="D14840" s="2" t="s">
        <v>50</v>
      </c>
      <c r="E14840" s="3" t="s">
        <v>44</v>
      </c>
      <c r="F14840" s="3">
        <f t="shared" ca="1" si="462"/>
        <v>2</v>
      </c>
      <c r="G14840" s="4">
        <f t="shared" ca="1" si="463"/>
        <v>149</v>
      </c>
      <c r="H14840" s="4">
        <f ca="1">+Data_TABLE[[#This Row],[Qty]]*Data_TABLE[[#This Row],[Unit Price]]</f>
        <v>298</v>
      </c>
      <c r="I14840" s="7">
        <v>42409</v>
      </c>
      <c r="J14840" s="10">
        <f>EOMONTH(Data_TABLE[[#This Row],[Date Sold]],0)</f>
        <v>42429</v>
      </c>
    </row>
    <row r="14841" spans="2:10" x14ac:dyDescent="0.25">
      <c r="B14841" s="1" t="s">
        <v>40</v>
      </c>
      <c r="C14841" s="3" t="s">
        <v>55</v>
      </c>
      <c r="D14841" s="2" t="s">
        <v>51</v>
      </c>
      <c r="E14841" s="3" t="s">
        <v>45</v>
      </c>
      <c r="F14841" s="3">
        <f t="shared" ca="1" si="462"/>
        <v>1</v>
      </c>
      <c r="G14841" s="4">
        <f t="shared" ca="1" si="463"/>
        <v>73</v>
      </c>
      <c r="H14841" s="4">
        <f ca="1">+Data_TABLE[[#This Row],[Qty]]*Data_TABLE[[#This Row],[Unit Price]]</f>
        <v>73</v>
      </c>
      <c r="I14841" s="7">
        <v>42409</v>
      </c>
      <c r="J14841" s="10">
        <f>EOMONTH(Data_TABLE[[#This Row],[Date Sold]],0)</f>
        <v>42429</v>
      </c>
    </row>
    <row r="14842" spans="2:10" x14ac:dyDescent="0.25">
      <c r="B14842" s="1" t="s">
        <v>40</v>
      </c>
      <c r="C14842" s="3" t="s">
        <v>55</v>
      </c>
      <c r="D14842" s="2" t="s">
        <v>51</v>
      </c>
      <c r="E14842" s="3" t="s">
        <v>45</v>
      </c>
      <c r="F14842" s="3">
        <f t="shared" ca="1" si="462"/>
        <v>4</v>
      </c>
      <c r="G14842" s="4">
        <f t="shared" ca="1" si="463"/>
        <v>66</v>
      </c>
      <c r="H14842" s="4">
        <f ca="1">+Data_TABLE[[#This Row],[Qty]]*Data_TABLE[[#This Row],[Unit Price]]</f>
        <v>264</v>
      </c>
      <c r="I14842" s="7">
        <v>42409</v>
      </c>
      <c r="J14842" s="10">
        <f>EOMONTH(Data_TABLE[[#This Row],[Date Sold]],0)</f>
        <v>42429</v>
      </c>
    </row>
    <row r="14843" spans="2:10" x14ac:dyDescent="0.25">
      <c r="B14843" s="1" t="s">
        <v>40</v>
      </c>
      <c r="C14843" s="3" t="s">
        <v>55</v>
      </c>
      <c r="D14843" s="2" t="s">
        <v>51</v>
      </c>
      <c r="E14843" s="3" t="s">
        <v>45</v>
      </c>
      <c r="F14843" s="3">
        <f t="shared" ca="1" si="462"/>
        <v>3</v>
      </c>
      <c r="G14843" s="4">
        <f t="shared" ca="1" si="463"/>
        <v>121</v>
      </c>
      <c r="H14843" s="4">
        <f ca="1">+Data_TABLE[[#This Row],[Qty]]*Data_TABLE[[#This Row],[Unit Price]]</f>
        <v>363</v>
      </c>
      <c r="I14843" s="7">
        <v>42409</v>
      </c>
      <c r="J14843" s="10">
        <f>EOMONTH(Data_TABLE[[#This Row],[Date Sold]],0)</f>
        <v>42429</v>
      </c>
    </row>
    <row r="14844" spans="2:10" x14ac:dyDescent="0.25">
      <c r="B14844" s="1" t="s">
        <v>40</v>
      </c>
      <c r="C14844" s="3" t="s">
        <v>55</v>
      </c>
      <c r="D14844" s="2" t="s">
        <v>51</v>
      </c>
      <c r="E14844" s="3" t="s">
        <v>45</v>
      </c>
      <c r="F14844" s="3">
        <f t="shared" ca="1" si="462"/>
        <v>4</v>
      </c>
      <c r="G14844" s="4">
        <f t="shared" ca="1" si="463"/>
        <v>114</v>
      </c>
      <c r="H14844" s="4">
        <f ca="1">+Data_TABLE[[#This Row],[Qty]]*Data_TABLE[[#This Row],[Unit Price]]</f>
        <v>456</v>
      </c>
      <c r="I14844" s="7">
        <v>42409</v>
      </c>
      <c r="J14844" s="10">
        <f>EOMONTH(Data_TABLE[[#This Row],[Date Sold]],0)</f>
        <v>42429</v>
      </c>
    </row>
    <row r="14845" spans="2:10" x14ac:dyDescent="0.25">
      <c r="B14845" s="1" t="s">
        <v>40</v>
      </c>
      <c r="C14845" s="3" t="s">
        <v>54</v>
      </c>
      <c r="D14845" s="2" t="s">
        <v>48</v>
      </c>
      <c r="E14845" s="3" t="s">
        <v>42</v>
      </c>
      <c r="F14845" s="3">
        <f t="shared" ca="1" si="462"/>
        <v>4</v>
      </c>
      <c r="G14845" s="4">
        <f t="shared" ca="1" si="463"/>
        <v>184</v>
      </c>
      <c r="H14845" s="4">
        <f ca="1">+Data_TABLE[[#This Row],[Qty]]*Data_TABLE[[#This Row],[Unit Price]]</f>
        <v>736</v>
      </c>
      <c r="I14845" s="7">
        <v>42409</v>
      </c>
      <c r="J14845" s="10">
        <f>EOMONTH(Data_TABLE[[#This Row],[Date Sold]],0)</f>
        <v>42429</v>
      </c>
    </row>
    <row r="14846" spans="2:10" x14ac:dyDescent="0.25">
      <c r="B14846" s="1" t="s">
        <v>40</v>
      </c>
      <c r="C14846" s="3" t="s">
        <v>54</v>
      </c>
      <c r="D14846" s="2" t="s">
        <v>48</v>
      </c>
      <c r="E14846" s="3" t="s">
        <v>42</v>
      </c>
      <c r="F14846" s="3">
        <f t="shared" ca="1" si="462"/>
        <v>1</v>
      </c>
      <c r="G14846" s="4">
        <f t="shared" ca="1" si="463"/>
        <v>81</v>
      </c>
      <c r="H14846" s="4">
        <f ca="1">+Data_TABLE[[#This Row],[Qty]]*Data_TABLE[[#This Row],[Unit Price]]</f>
        <v>81</v>
      </c>
      <c r="I14846" s="7">
        <v>42409</v>
      </c>
      <c r="J14846" s="10">
        <f>EOMONTH(Data_TABLE[[#This Row],[Date Sold]],0)</f>
        <v>42429</v>
      </c>
    </row>
    <row r="14847" spans="2:10" x14ac:dyDescent="0.25">
      <c r="B14847" s="1" t="s">
        <v>40</v>
      </c>
      <c r="C14847" s="3" t="s">
        <v>54</v>
      </c>
      <c r="D14847" s="2" t="s">
        <v>48</v>
      </c>
      <c r="E14847" s="3" t="s">
        <v>42</v>
      </c>
      <c r="F14847" s="3">
        <f t="shared" ca="1" si="462"/>
        <v>5</v>
      </c>
      <c r="G14847" s="4">
        <f t="shared" ca="1" si="463"/>
        <v>184</v>
      </c>
      <c r="H14847" s="4">
        <f ca="1">+Data_TABLE[[#This Row],[Qty]]*Data_TABLE[[#This Row],[Unit Price]]</f>
        <v>920</v>
      </c>
      <c r="I14847" s="7">
        <v>42409</v>
      </c>
      <c r="J14847" s="10">
        <f>EOMONTH(Data_TABLE[[#This Row],[Date Sold]],0)</f>
        <v>42429</v>
      </c>
    </row>
    <row r="14848" spans="2:10" x14ac:dyDescent="0.25">
      <c r="B14848" s="1" t="s">
        <v>40</v>
      </c>
      <c r="C14848" s="3" t="s">
        <v>56</v>
      </c>
      <c r="D14848" s="2" t="s">
        <v>52</v>
      </c>
      <c r="E14848" s="3" t="s">
        <v>46</v>
      </c>
      <c r="F14848" s="3">
        <f t="shared" ca="1" si="462"/>
        <v>1</v>
      </c>
      <c r="G14848" s="4">
        <f t="shared" ca="1" si="463"/>
        <v>129</v>
      </c>
      <c r="H14848" s="4">
        <f ca="1">+Data_TABLE[[#This Row],[Qty]]*Data_TABLE[[#This Row],[Unit Price]]</f>
        <v>129</v>
      </c>
      <c r="I14848" s="7">
        <v>42409</v>
      </c>
      <c r="J14848" s="10">
        <f>EOMONTH(Data_TABLE[[#This Row],[Date Sold]],0)</f>
        <v>42429</v>
      </c>
    </row>
    <row r="14849" spans="2:10" x14ac:dyDescent="0.25">
      <c r="B14849" s="1" t="s">
        <v>40</v>
      </c>
      <c r="C14849" s="3" t="s">
        <v>55</v>
      </c>
      <c r="D14849" s="2" t="s">
        <v>51</v>
      </c>
      <c r="E14849" s="3" t="s">
        <v>45</v>
      </c>
      <c r="F14849" s="3">
        <f t="shared" ca="1" si="462"/>
        <v>4</v>
      </c>
      <c r="G14849" s="4">
        <f t="shared" ca="1" si="463"/>
        <v>199</v>
      </c>
      <c r="H14849" s="4">
        <f ca="1">+Data_TABLE[[#This Row],[Qty]]*Data_TABLE[[#This Row],[Unit Price]]</f>
        <v>796</v>
      </c>
      <c r="I14849" s="7">
        <v>42409</v>
      </c>
      <c r="J14849" s="10">
        <f>EOMONTH(Data_TABLE[[#This Row],[Date Sold]],0)</f>
        <v>42429</v>
      </c>
    </row>
    <row r="14850" spans="2:10" x14ac:dyDescent="0.25">
      <c r="B14850" s="1" t="s">
        <v>40</v>
      </c>
      <c r="C14850" s="3" t="s">
        <v>56</v>
      </c>
      <c r="D14850" s="2" t="s">
        <v>52</v>
      </c>
      <c r="E14850" s="3" t="s">
        <v>46</v>
      </c>
      <c r="F14850" s="3">
        <f t="shared" ca="1" si="462"/>
        <v>5</v>
      </c>
      <c r="G14850" s="4">
        <f t="shared" ca="1" si="463"/>
        <v>60</v>
      </c>
      <c r="H14850" s="4">
        <f ca="1">+Data_TABLE[[#This Row],[Qty]]*Data_TABLE[[#This Row],[Unit Price]]</f>
        <v>300</v>
      </c>
      <c r="I14850" s="7">
        <v>42409</v>
      </c>
      <c r="J14850" s="10">
        <f>EOMONTH(Data_TABLE[[#This Row],[Date Sold]],0)</f>
        <v>42429</v>
      </c>
    </row>
    <row r="14851" spans="2:10" x14ac:dyDescent="0.25">
      <c r="B14851" s="1" t="s">
        <v>40</v>
      </c>
      <c r="C14851" s="3" t="s">
        <v>54</v>
      </c>
      <c r="D14851" s="2" t="s">
        <v>48</v>
      </c>
      <c r="E14851" s="3" t="s">
        <v>42</v>
      </c>
      <c r="F14851" s="3">
        <f t="shared" ca="1" si="462"/>
        <v>5</v>
      </c>
      <c r="G14851" s="4">
        <f t="shared" ca="1" si="463"/>
        <v>117</v>
      </c>
      <c r="H14851" s="4">
        <f ca="1">+Data_TABLE[[#This Row],[Qty]]*Data_TABLE[[#This Row],[Unit Price]]</f>
        <v>585</v>
      </c>
      <c r="I14851" s="7">
        <v>42409</v>
      </c>
      <c r="J14851" s="10">
        <f>EOMONTH(Data_TABLE[[#This Row],[Date Sold]],0)</f>
        <v>42429</v>
      </c>
    </row>
    <row r="14852" spans="2:10" x14ac:dyDescent="0.25">
      <c r="B14852" s="1" t="s">
        <v>40</v>
      </c>
      <c r="C14852" s="3" t="s">
        <v>56</v>
      </c>
      <c r="D14852" s="2" t="s">
        <v>52</v>
      </c>
      <c r="E14852" s="3" t="s">
        <v>46</v>
      </c>
      <c r="F14852" s="3">
        <f t="shared" ca="1" si="462"/>
        <v>2</v>
      </c>
      <c r="G14852" s="4">
        <f t="shared" ca="1" si="463"/>
        <v>182</v>
      </c>
      <c r="H14852" s="4">
        <f ca="1">+Data_TABLE[[#This Row],[Qty]]*Data_TABLE[[#This Row],[Unit Price]]</f>
        <v>364</v>
      </c>
      <c r="I14852" s="7">
        <v>42409</v>
      </c>
      <c r="J14852" s="10">
        <f>EOMONTH(Data_TABLE[[#This Row],[Date Sold]],0)</f>
        <v>42429</v>
      </c>
    </row>
    <row r="14853" spans="2:10" x14ac:dyDescent="0.25">
      <c r="B14853" s="1" t="s">
        <v>40</v>
      </c>
      <c r="C14853" s="3" t="s">
        <v>56</v>
      </c>
      <c r="D14853" s="2" t="s">
        <v>50</v>
      </c>
      <c r="E14853" s="3" t="s">
        <v>44</v>
      </c>
      <c r="F14853" s="3">
        <f t="shared" ca="1" si="462"/>
        <v>1</v>
      </c>
      <c r="G14853" s="4">
        <f t="shared" ca="1" si="463"/>
        <v>95</v>
      </c>
      <c r="H14853" s="4">
        <f ca="1">+Data_TABLE[[#This Row],[Qty]]*Data_TABLE[[#This Row],[Unit Price]]</f>
        <v>95</v>
      </c>
      <c r="I14853" s="7">
        <v>42410</v>
      </c>
      <c r="J14853" s="10">
        <f>EOMONTH(Data_TABLE[[#This Row],[Date Sold]],0)</f>
        <v>42429</v>
      </c>
    </row>
    <row r="14854" spans="2:10" x14ac:dyDescent="0.25">
      <c r="B14854" s="1" t="s">
        <v>40</v>
      </c>
      <c r="C14854" s="3" t="s">
        <v>55</v>
      </c>
      <c r="D14854" s="2" t="s">
        <v>49</v>
      </c>
      <c r="E14854" s="3" t="s">
        <v>43</v>
      </c>
      <c r="F14854" s="3">
        <f t="shared" ca="1" si="462"/>
        <v>4</v>
      </c>
      <c r="G14854" s="4">
        <f t="shared" ca="1" si="463"/>
        <v>184</v>
      </c>
      <c r="H14854" s="4">
        <f ca="1">+Data_TABLE[[#This Row],[Qty]]*Data_TABLE[[#This Row],[Unit Price]]</f>
        <v>736</v>
      </c>
      <c r="I14854" s="7">
        <v>42410</v>
      </c>
      <c r="J14854" s="10">
        <f>EOMONTH(Data_TABLE[[#This Row],[Date Sold]],0)</f>
        <v>42429</v>
      </c>
    </row>
    <row r="14855" spans="2:10" x14ac:dyDescent="0.25">
      <c r="B14855" s="1" t="s">
        <v>40</v>
      </c>
      <c r="C14855" s="3" t="s">
        <v>56</v>
      </c>
      <c r="D14855" s="2" t="s">
        <v>50</v>
      </c>
      <c r="E14855" s="3" t="s">
        <v>44</v>
      </c>
      <c r="F14855" s="3">
        <f t="shared" ca="1" si="462"/>
        <v>4</v>
      </c>
      <c r="G14855" s="4">
        <f t="shared" ca="1" si="463"/>
        <v>136</v>
      </c>
      <c r="H14855" s="4">
        <f ca="1">+Data_TABLE[[#This Row],[Qty]]*Data_TABLE[[#This Row],[Unit Price]]</f>
        <v>544</v>
      </c>
      <c r="I14855" s="7">
        <v>42410</v>
      </c>
      <c r="J14855" s="10">
        <f>EOMONTH(Data_TABLE[[#This Row],[Date Sold]],0)</f>
        <v>42429</v>
      </c>
    </row>
    <row r="14856" spans="2:10" x14ac:dyDescent="0.25">
      <c r="B14856" s="1" t="s">
        <v>40</v>
      </c>
      <c r="C14856" s="3" t="s">
        <v>55</v>
      </c>
      <c r="D14856" s="2" t="s">
        <v>51</v>
      </c>
      <c r="E14856" s="3" t="s">
        <v>45</v>
      </c>
      <c r="F14856" s="3">
        <f t="shared" ca="1" si="462"/>
        <v>4</v>
      </c>
      <c r="G14856" s="4">
        <f t="shared" ca="1" si="463"/>
        <v>122</v>
      </c>
      <c r="H14856" s="4">
        <f ca="1">+Data_TABLE[[#This Row],[Qty]]*Data_TABLE[[#This Row],[Unit Price]]</f>
        <v>488</v>
      </c>
      <c r="I14856" s="7">
        <v>42410</v>
      </c>
      <c r="J14856" s="10">
        <f>EOMONTH(Data_TABLE[[#This Row],[Date Sold]],0)</f>
        <v>42429</v>
      </c>
    </row>
    <row r="14857" spans="2:10" x14ac:dyDescent="0.25">
      <c r="B14857" s="1" t="s">
        <v>40</v>
      </c>
      <c r="C14857" s="3" t="s">
        <v>56</v>
      </c>
      <c r="D14857" s="2" t="s">
        <v>52</v>
      </c>
      <c r="E14857" s="3" t="s">
        <v>46</v>
      </c>
      <c r="F14857" s="3">
        <f t="shared" ca="1" si="462"/>
        <v>3</v>
      </c>
      <c r="G14857" s="4">
        <f t="shared" ca="1" si="463"/>
        <v>142</v>
      </c>
      <c r="H14857" s="4">
        <f ca="1">+Data_TABLE[[#This Row],[Qty]]*Data_TABLE[[#This Row],[Unit Price]]</f>
        <v>426</v>
      </c>
      <c r="I14857" s="7">
        <v>42410</v>
      </c>
      <c r="J14857" s="10">
        <f>EOMONTH(Data_TABLE[[#This Row],[Date Sold]],0)</f>
        <v>42429</v>
      </c>
    </row>
    <row r="14858" spans="2:10" x14ac:dyDescent="0.25">
      <c r="B14858" s="1" t="s">
        <v>40</v>
      </c>
      <c r="C14858" s="3" t="s">
        <v>56</v>
      </c>
      <c r="D14858" s="2" t="s">
        <v>50</v>
      </c>
      <c r="E14858" s="3" t="s">
        <v>44</v>
      </c>
      <c r="F14858" s="3">
        <f t="shared" ca="1" si="462"/>
        <v>2</v>
      </c>
      <c r="G14858" s="4">
        <f t="shared" ca="1" si="463"/>
        <v>139</v>
      </c>
      <c r="H14858" s="4">
        <f ca="1">+Data_TABLE[[#This Row],[Qty]]*Data_TABLE[[#This Row],[Unit Price]]</f>
        <v>278</v>
      </c>
      <c r="I14858" s="7">
        <v>42410</v>
      </c>
      <c r="J14858" s="10">
        <f>EOMONTH(Data_TABLE[[#This Row],[Date Sold]],0)</f>
        <v>42429</v>
      </c>
    </row>
    <row r="14859" spans="2:10" x14ac:dyDescent="0.25">
      <c r="B14859" s="1" t="s">
        <v>40</v>
      </c>
      <c r="C14859" s="3" t="s">
        <v>54</v>
      </c>
      <c r="D14859" s="2" t="s">
        <v>48</v>
      </c>
      <c r="E14859" s="3" t="s">
        <v>42</v>
      </c>
      <c r="F14859" s="3">
        <f t="shared" ca="1" si="462"/>
        <v>5</v>
      </c>
      <c r="G14859" s="4">
        <f t="shared" ca="1" si="463"/>
        <v>104</v>
      </c>
      <c r="H14859" s="4">
        <f ca="1">+Data_TABLE[[#This Row],[Qty]]*Data_TABLE[[#This Row],[Unit Price]]</f>
        <v>520</v>
      </c>
      <c r="I14859" s="7">
        <v>42410</v>
      </c>
      <c r="J14859" s="10">
        <f>EOMONTH(Data_TABLE[[#This Row],[Date Sold]],0)</f>
        <v>42429</v>
      </c>
    </row>
    <row r="14860" spans="2:10" x14ac:dyDescent="0.25">
      <c r="B14860" s="1" t="s">
        <v>40</v>
      </c>
      <c r="C14860" s="3" t="s">
        <v>56</v>
      </c>
      <c r="D14860" s="2" t="s">
        <v>52</v>
      </c>
      <c r="E14860" s="3" t="s">
        <v>46</v>
      </c>
      <c r="F14860" s="3">
        <f t="shared" ca="1" si="462"/>
        <v>5</v>
      </c>
      <c r="G14860" s="4">
        <f t="shared" ca="1" si="463"/>
        <v>183</v>
      </c>
      <c r="H14860" s="4">
        <f ca="1">+Data_TABLE[[#This Row],[Qty]]*Data_TABLE[[#This Row],[Unit Price]]</f>
        <v>915</v>
      </c>
      <c r="I14860" s="7">
        <v>42410</v>
      </c>
      <c r="J14860" s="10">
        <f>EOMONTH(Data_TABLE[[#This Row],[Date Sold]],0)</f>
        <v>42429</v>
      </c>
    </row>
    <row r="14861" spans="2:10" x14ac:dyDescent="0.25">
      <c r="B14861" s="1" t="s">
        <v>40</v>
      </c>
      <c r="C14861" s="3" t="s">
        <v>56</v>
      </c>
      <c r="D14861" s="2" t="s">
        <v>52</v>
      </c>
      <c r="E14861" s="3" t="s">
        <v>46</v>
      </c>
      <c r="F14861" s="3">
        <f t="shared" ca="1" si="462"/>
        <v>2</v>
      </c>
      <c r="G14861" s="4">
        <f t="shared" ca="1" si="463"/>
        <v>115</v>
      </c>
      <c r="H14861" s="4">
        <f ca="1">+Data_TABLE[[#This Row],[Qty]]*Data_TABLE[[#This Row],[Unit Price]]</f>
        <v>230</v>
      </c>
      <c r="I14861" s="7">
        <v>42410</v>
      </c>
      <c r="J14861" s="10">
        <f>EOMONTH(Data_TABLE[[#This Row],[Date Sold]],0)</f>
        <v>42429</v>
      </c>
    </row>
    <row r="14862" spans="2:10" x14ac:dyDescent="0.25">
      <c r="B14862" s="1" t="s">
        <v>40</v>
      </c>
      <c r="C14862" s="3" t="s">
        <v>56</v>
      </c>
      <c r="D14862" s="2" t="s">
        <v>52</v>
      </c>
      <c r="E14862" s="3" t="s">
        <v>46</v>
      </c>
      <c r="F14862" s="3">
        <f t="shared" ca="1" si="462"/>
        <v>2</v>
      </c>
      <c r="G14862" s="4">
        <f t="shared" ca="1" si="463"/>
        <v>103</v>
      </c>
      <c r="H14862" s="4">
        <f ca="1">+Data_TABLE[[#This Row],[Qty]]*Data_TABLE[[#This Row],[Unit Price]]</f>
        <v>206</v>
      </c>
      <c r="I14862" s="7">
        <v>42410</v>
      </c>
      <c r="J14862" s="10">
        <f>EOMONTH(Data_TABLE[[#This Row],[Date Sold]],0)</f>
        <v>42429</v>
      </c>
    </row>
    <row r="14863" spans="2:10" x14ac:dyDescent="0.25">
      <c r="B14863" s="1" t="s">
        <v>40</v>
      </c>
      <c r="C14863" s="3" t="s">
        <v>56</v>
      </c>
      <c r="D14863" s="2" t="s">
        <v>52</v>
      </c>
      <c r="E14863" s="3" t="s">
        <v>46</v>
      </c>
      <c r="F14863" s="3">
        <f t="shared" ca="1" si="462"/>
        <v>1</v>
      </c>
      <c r="G14863" s="4">
        <f t="shared" ca="1" si="463"/>
        <v>169</v>
      </c>
      <c r="H14863" s="4">
        <f ca="1">+Data_TABLE[[#This Row],[Qty]]*Data_TABLE[[#This Row],[Unit Price]]</f>
        <v>169</v>
      </c>
      <c r="I14863" s="7">
        <v>42410</v>
      </c>
      <c r="J14863" s="10">
        <f>EOMONTH(Data_TABLE[[#This Row],[Date Sold]],0)</f>
        <v>42429</v>
      </c>
    </row>
    <row r="14864" spans="2:10" x14ac:dyDescent="0.25">
      <c r="B14864" s="1" t="s">
        <v>40</v>
      </c>
      <c r="C14864" s="3" t="s">
        <v>56</v>
      </c>
      <c r="D14864" s="2" t="s">
        <v>52</v>
      </c>
      <c r="E14864" s="3" t="s">
        <v>46</v>
      </c>
      <c r="F14864" s="3">
        <f t="shared" ca="1" si="462"/>
        <v>2</v>
      </c>
      <c r="G14864" s="4">
        <f t="shared" ca="1" si="463"/>
        <v>165</v>
      </c>
      <c r="H14864" s="4">
        <f ca="1">+Data_TABLE[[#This Row],[Qty]]*Data_TABLE[[#This Row],[Unit Price]]</f>
        <v>330</v>
      </c>
      <c r="I14864" s="7">
        <v>42410</v>
      </c>
      <c r="J14864" s="10">
        <f>EOMONTH(Data_TABLE[[#This Row],[Date Sold]],0)</f>
        <v>42429</v>
      </c>
    </row>
    <row r="14865" spans="2:10" x14ac:dyDescent="0.25">
      <c r="B14865" s="1" t="s">
        <v>40</v>
      </c>
      <c r="C14865" s="3" t="s">
        <v>56</v>
      </c>
      <c r="D14865" s="2" t="s">
        <v>52</v>
      </c>
      <c r="E14865" s="3" t="s">
        <v>46</v>
      </c>
      <c r="F14865" s="3">
        <f t="shared" ca="1" si="462"/>
        <v>1</v>
      </c>
      <c r="G14865" s="4">
        <f t="shared" ca="1" si="463"/>
        <v>160</v>
      </c>
      <c r="H14865" s="4">
        <f ca="1">+Data_TABLE[[#This Row],[Qty]]*Data_TABLE[[#This Row],[Unit Price]]</f>
        <v>160</v>
      </c>
      <c r="I14865" s="7">
        <v>42410</v>
      </c>
      <c r="J14865" s="10">
        <f>EOMONTH(Data_TABLE[[#This Row],[Date Sold]],0)</f>
        <v>42429</v>
      </c>
    </row>
    <row r="14866" spans="2:10" x14ac:dyDescent="0.25">
      <c r="B14866" s="1" t="s">
        <v>40</v>
      </c>
      <c r="C14866" s="3" t="s">
        <v>56</v>
      </c>
      <c r="D14866" s="2" t="s">
        <v>52</v>
      </c>
      <c r="E14866" s="3" t="s">
        <v>46</v>
      </c>
      <c r="F14866" s="3">
        <f t="shared" ca="1" si="462"/>
        <v>5</v>
      </c>
      <c r="G14866" s="4">
        <f t="shared" ca="1" si="463"/>
        <v>187</v>
      </c>
      <c r="H14866" s="4">
        <f ca="1">+Data_TABLE[[#This Row],[Qty]]*Data_TABLE[[#This Row],[Unit Price]]</f>
        <v>935</v>
      </c>
      <c r="I14866" s="7">
        <v>42410</v>
      </c>
      <c r="J14866" s="10">
        <f>EOMONTH(Data_TABLE[[#This Row],[Date Sold]],0)</f>
        <v>42429</v>
      </c>
    </row>
    <row r="14867" spans="2:10" x14ac:dyDescent="0.25">
      <c r="B14867" s="1" t="s">
        <v>40</v>
      </c>
      <c r="C14867" s="3" t="s">
        <v>55</v>
      </c>
      <c r="D14867" s="2" t="s">
        <v>49</v>
      </c>
      <c r="E14867" s="3" t="s">
        <v>43</v>
      </c>
      <c r="F14867" s="3">
        <f t="shared" ca="1" si="462"/>
        <v>4</v>
      </c>
      <c r="G14867" s="4">
        <f t="shared" ca="1" si="463"/>
        <v>136</v>
      </c>
      <c r="H14867" s="4">
        <f ca="1">+Data_TABLE[[#This Row],[Qty]]*Data_TABLE[[#This Row],[Unit Price]]</f>
        <v>544</v>
      </c>
      <c r="I14867" s="7">
        <v>42410</v>
      </c>
      <c r="J14867" s="10">
        <f>EOMONTH(Data_TABLE[[#This Row],[Date Sold]],0)</f>
        <v>42429</v>
      </c>
    </row>
    <row r="14868" spans="2:10" x14ac:dyDescent="0.25">
      <c r="B14868" s="1" t="s">
        <v>40</v>
      </c>
      <c r="C14868" s="3" t="s">
        <v>55</v>
      </c>
      <c r="D14868" s="2" t="s">
        <v>51</v>
      </c>
      <c r="E14868" s="3" t="s">
        <v>45</v>
      </c>
      <c r="F14868" s="3">
        <f t="shared" ca="1" si="462"/>
        <v>2</v>
      </c>
      <c r="G14868" s="4">
        <f t="shared" ca="1" si="463"/>
        <v>123</v>
      </c>
      <c r="H14868" s="4">
        <f ca="1">+Data_TABLE[[#This Row],[Qty]]*Data_TABLE[[#This Row],[Unit Price]]</f>
        <v>246</v>
      </c>
      <c r="I14868" s="7">
        <v>42410</v>
      </c>
      <c r="J14868" s="10">
        <f>EOMONTH(Data_TABLE[[#This Row],[Date Sold]],0)</f>
        <v>42429</v>
      </c>
    </row>
    <row r="14869" spans="2:10" x14ac:dyDescent="0.25">
      <c r="B14869" s="1" t="s">
        <v>40</v>
      </c>
      <c r="C14869" s="3" t="s">
        <v>56</v>
      </c>
      <c r="D14869" s="2" t="s">
        <v>52</v>
      </c>
      <c r="E14869" s="3" t="s">
        <v>46</v>
      </c>
      <c r="F14869" s="3">
        <f t="shared" ca="1" si="462"/>
        <v>4</v>
      </c>
      <c r="G14869" s="4">
        <f t="shared" ca="1" si="463"/>
        <v>177</v>
      </c>
      <c r="H14869" s="4">
        <f ca="1">+Data_TABLE[[#This Row],[Qty]]*Data_TABLE[[#This Row],[Unit Price]]</f>
        <v>708</v>
      </c>
      <c r="I14869" s="7">
        <v>42410</v>
      </c>
      <c r="J14869" s="10">
        <f>EOMONTH(Data_TABLE[[#This Row],[Date Sold]],0)</f>
        <v>42429</v>
      </c>
    </row>
    <row r="14870" spans="2:10" x14ac:dyDescent="0.25">
      <c r="B14870" s="1" t="s">
        <v>40</v>
      </c>
      <c r="C14870" s="3" t="s">
        <v>56</v>
      </c>
      <c r="D14870" s="2" t="s">
        <v>52</v>
      </c>
      <c r="E14870" s="3" t="s">
        <v>46</v>
      </c>
      <c r="F14870" s="3">
        <f t="shared" ca="1" si="462"/>
        <v>5</v>
      </c>
      <c r="G14870" s="4">
        <f t="shared" ca="1" si="463"/>
        <v>122</v>
      </c>
      <c r="H14870" s="4">
        <f ca="1">+Data_TABLE[[#This Row],[Qty]]*Data_TABLE[[#This Row],[Unit Price]]</f>
        <v>610</v>
      </c>
      <c r="I14870" s="7">
        <v>42410</v>
      </c>
      <c r="J14870" s="10">
        <f>EOMONTH(Data_TABLE[[#This Row],[Date Sold]],0)</f>
        <v>42429</v>
      </c>
    </row>
    <row r="14871" spans="2:10" x14ac:dyDescent="0.25">
      <c r="B14871" s="1" t="s">
        <v>40</v>
      </c>
      <c r="C14871" s="3" t="s">
        <v>55</v>
      </c>
      <c r="D14871" s="2" t="s">
        <v>49</v>
      </c>
      <c r="E14871" s="3" t="s">
        <v>43</v>
      </c>
      <c r="F14871" s="3">
        <f t="shared" ca="1" si="462"/>
        <v>5</v>
      </c>
      <c r="G14871" s="4">
        <f t="shared" ca="1" si="463"/>
        <v>146</v>
      </c>
      <c r="H14871" s="4">
        <f ca="1">+Data_TABLE[[#This Row],[Qty]]*Data_TABLE[[#This Row],[Unit Price]]</f>
        <v>730</v>
      </c>
      <c r="I14871" s="7">
        <v>42410</v>
      </c>
      <c r="J14871" s="10">
        <f>EOMONTH(Data_TABLE[[#This Row],[Date Sold]],0)</f>
        <v>42429</v>
      </c>
    </row>
    <row r="14872" spans="2:10" x14ac:dyDescent="0.25">
      <c r="B14872" s="1" t="s">
        <v>40</v>
      </c>
      <c r="C14872" s="3" t="s">
        <v>56</v>
      </c>
      <c r="D14872" s="2" t="s">
        <v>50</v>
      </c>
      <c r="E14872" s="3" t="s">
        <v>44</v>
      </c>
      <c r="F14872" s="3">
        <f t="shared" ca="1" si="462"/>
        <v>3</v>
      </c>
      <c r="G14872" s="4">
        <f t="shared" ca="1" si="463"/>
        <v>70</v>
      </c>
      <c r="H14872" s="4">
        <f ca="1">+Data_TABLE[[#This Row],[Qty]]*Data_TABLE[[#This Row],[Unit Price]]</f>
        <v>210</v>
      </c>
      <c r="I14872" s="7">
        <v>42410</v>
      </c>
      <c r="J14872" s="10">
        <f>EOMONTH(Data_TABLE[[#This Row],[Date Sold]],0)</f>
        <v>42429</v>
      </c>
    </row>
    <row r="14873" spans="2:10" x14ac:dyDescent="0.25">
      <c r="B14873" s="1" t="s">
        <v>40</v>
      </c>
      <c r="C14873" s="3" t="s">
        <v>55</v>
      </c>
      <c r="D14873" s="2" t="s">
        <v>51</v>
      </c>
      <c r="E14873" s="3" t="s">
        <v>45</v>
      </c>
      <c r="F14873" s="3">
        <f t="shared" ca="1" si="462"/>
        <v>5</v>
      </c>
      <c r="G14873" s="4">
        <f t="shared" ca="1" si="463"/>
        <v>149</v>
      </c>
      <c r="H14873" s="4">
        <f ca="1">+Data_TABLE[[#This Row],[Qty]]*Data_TABLE[[#This Row],[Unit Price]]</f>
        <v>745</v>
      </c>
      <c r="I14873" s="7">
        <v>42410</v>
      </c>
      <c r="J14873" s="10">
        <f>EOMONTH(Data_TABLE[[#This Row],[Date Sold]],0)</f>
        <v>42429</v>
      </c>
    </row>
    <row r="14874" spans="2:10" x14ac:dyDescent="0.25">
      <c r="B14874" s="1" t="s">
        <v>40</v>
      </c>
      <c r="C14874" s="3" t="s">
        <v>56</v>
      </c>
      <c r="D14874" s="2" t="s">
        <v>50</v>
      </c>
      <c r="E14874" s="3" t="s">
        <v>44</v>
      </c>
      <c r="F14874" s="3">
        <f t="shared" ca="1" si="462"/>
        <v>2</v>
      </c>
      <c r="G14874" s="4">
        <f t="shared" ca="1" si="463"/>
        <v>128</v>
      </c>
      <c r="H14874" s="4">
        <f ca="1">+Data_TABLE[[#This Row],[Qty]]*Data_TABLE[[#This Row],[Unit Price]]</f>
        <v>256</v>
      </c>
      <c r="I14874" s="7">
        <v>42410</v>
      </c>
      <c r="J14874" s="10">
        <f>EOMONTH(Data_TABLE[[#This Row],[Date Sold]],0)</f>
        <v>42429</v>
      </c>
    </row>
    <row r="14875" spans="2:10" x14ac:dyDescent="0.25">
      <c r="B14875" s="1" t="s">
        <v>40</v>
      </c>
      <c r="C14875" s="3" t="s">
        <v>54</v>
      </c>
      <c r="D14875" s="2" t="s">
        <v>48</v>
      </c>
      <c r="E14875" s="3" t="s">
        <v>42</v>
      </c>
      <c r="F14875" s="3">
        <f t="shared" ca="1" si="462"/>
        <v>2</v>
      </c>
      <c r="G14875" s="4">
        <f t="shared" ca="1" si="463"/>
        <v>131</v>
      </c>
      <c r="H14875" s="4">
        <f ca="1">+Data_TABLE[[#This Row],[Qty]]*Data_TABLE[[#This Row],[Unit Price]]</f>
        <v>262</v>
      </c>
      <c r="I14875" s="7">
        <v>42410</v>
      </c>
      <c r="J14875" s="10">
        <f>EOMONTH(Data_TABLE[[#This Row],[Date Sold]],0)</f>
        <v>42429</v>
      </c>
    </row>
    <row r="14876" spans="2:10" x14ac:dyDescent="0.25">
      <c r="B14876" s="1" t="s">
        <v>40</v>
      </c>
      <c r="C14876" s="3" t="s">
        <v>54</v>
      </c>
      <c r="D14876" s="2" t="s">
        <v>48</v>
      </c>
      <c r="E14876" s="3" t="s">
        <v>42</v>
      </c>
      <c r="F14876" s="3">
        <f t="shared" ca="1" si="462"/>
        <v>3</v>
      </c>
      <c r="G14876" s="4">
        <f t="shared" ca="1" si="463"/>
        <v>134</v>
      </c>
      <c r="H14876" s="4">
        <f ca="1">+Data_TABLE[[#This Row],[Qty]]*Data_TABLE[[#This Row],[Unit Price]]</f>
        <v>402</v>
      </c>
      <c r="I14876" s="7">
        <v>42410</v>
      </c>
      <c r="J14876" s="10">
        <f>EOMONTH(Data_TABLE[[#This Row],[Date Sold]],0)</f>
        <v>42429</v>
      </c>
    </row>
    <row r="14877" spans="2:10" x14ac:dyDescent="0.25">
      <c r="B14877" s="1" t="s">
        <v>40</v>
      </c>
      <c r="C14877" s="3" t="s">
        <v>55</v>
      </c>
      <c r="D14877" s="2" t="s">
        <v>49</v>
      </c>
      <c r="E14877" s="3" t="s">
        <v>43</v>
      </c>
      <c r="F14877" s="3">
        <f t="shared" ca="1" si="462"/>
        <v>4</v>
      </c>
      <c r="G14877" s="4">
        <f t="shared" ca="1" si="463"/>
        <v>170</v>
      </c>
      <c r="H14877" s="4">
        <f ca="1">+Data_TABLE[[#This Row],[Qty]]*Data_TABLE[[#This Row],[Unit Price]]</f>
        <v>680</v>
      </c>
      <c r="I14877" s="7">
        <v>42410</v>
      </c>
      <c r="J14877" s="10">
        <f>EOMONTH(Data_TABLE[[#This Row],[Date Sold]],0)</f>
        <v>42429</v>
      </c>
    </row>
    <row r="14878" spans="2:10" x14ac:dyDescent="0.25">
      <c r="B14878" s="1" t="s">
        <v>40</v>
      </c>
      <c r="C14878" s="3" t="s">
        <v>56</v>
      </c>
      <c r="D14878" s="2" t="s">
        <v>52</v>
      </c>
      <c r="E14878" s="3" t="s">
        <v>46</v>
      </c>
      <c r="F14878" s="3">
        <f t="shared" ca="1" si="462"/>
        <v>5</v>
      </c>
      <c r="G14878" s="4">
        <f t="shared" ca="1" si="463"/>
        <v>189</v>
      </c>
      <c r="H14878" s="4">
        <f ca="1">+Data_TABLE[[#This Row],[Qty]]*Data_TABLE[[#This Row],[Unit Price]]</f>
        <v>945</v>
      </c>
      <c r="I14878" s="7">
        <v>42410</v>
      </c>
      <c r="J14878" s="10">
        <f>EOMONTH(Data_TABLE[[#This Row],[Date Sold]],0)</f>
        <v>42429</v>
      </c>
    </row>
    <row r="14879" spans="2:10" x14ac:dyDescent="0.25">
      <c r="B14879" s="1" t="s">
        <v>40</v>
      </c>
      <c r="C14879" s="3" t="s">
        <v>56</v>
      </c>
      <c r="D14879" s="2" t="s">
        <v>52</v>
      </c>
      <c r="E14879" s="3" t="s">
        <v>46</v>
      </c>
      <c r="F14879" s="3">
        <f t="shared" ca="1" si="462"/>
        <v>5</v>
      </c>
      <c r="G14879" s="4">
        <f t="shared" ca="1" si="463"/>
        <v>64</v>
      </c>
      <c r="H14879" s="4">
        <f ca="1">+Data_TABLE[[#This Row],[Qty]]*Data_TABLE[[#This Row],[Unit Price]]</f>
        <v>320</v>
      </c>
      <c r="I14879" s="7">
        <v>42410</v>
      </c>
      <c r="J14879" s="10">
        <f>EOMONTH(Data_TABLE[[#This Row],[Date Sold]],0)</f>
        <v>42429</v>
      </c>
    </row>
    <row r="14880" spans="2:10" x14ac:dyDescent="0.25">
      <c r="B14880" s="1" t="s">
        <v>40</v>
      </c>
      <c r="C14880" s="3" t="s">
        <v>56</v>
      </c>
      <c r="D14880" s="2" t="s">
        <v>52</v>
      </c>
      <c r="E14880" s="3" t="s">
        <v>46</v>
      </c>
      <c r="F14880" s="3">
        <f t="shared" ca="1" si="462"/>
        <v>2</v>
      </c>
      <c r="G14880" s="4">
        <f t="shared" ca="1" si="463"/>
        <v>140</v>
      </c>
      <c r="H14880" s="4">
        <f ca="1">+Data_TABLE[[#This Row],[Qty]]*Data_TABLE[[#This Row],[Unit Price]]</f>
        <v>280</v>
      </c>
      <c r="I14880" s="7">
        <v>42410</v>
      </c>
      <c r="J14880" s="10">
        <f>EOMONTH(Data_TABLE[[#This Row],[Date Sold]],0)</f>
        <v>42429</v>
      </c>
    </row>
    <row r="14881" spans="2:10" x14ac:dyDescent="0.25">
      <c r="B14881" s="1" t="s">
        <v>40</v>
      </c>
      <c r="C14881" s="3" t="s">
        <v>56</v>
      </c>
      <c r="D14881" s="2" t="s">
        <v>52</v>
      </c>
      <c r="E14881" s="3" t="s">
        <v>46</v>
      </c>
      <c r="F14881" s="3">
        <f t="shared" ca="1" si="462"/>
        <v>1</v>
      </c>
      <c r="G14881" s="4">
        <f t="shared" ca="1" si="463"/>
        <v>125</v>
      </c>
      <c r="H14881" s="4">
        <f ca="1">+Data_TABLE[[#This Row],[Qty]]*Data_TABLE[[#This Row],[Unit Price]]</f>
        <v>125</v>
      </c>
      <c r="I14881" s="7">
        <v>42410</v>
      </c>
      <c r="J14881" s="10">
        <f>EOMONTH(Data_TABLE[[#This Row],[Date Sold]],0)</f>
        <v>42429</v>
      </c>
    </row>
    <row r="14882" spans="2:10" x14ac:dyDescent="0.25">
      <c r="B14882" s="1" t="s">
        <v>40</v>
      </c>
      <c r="C14882" s="3" t="s">
        <v>55</v>
      </c>
      <c r="D14882" s="2" t="s">
        <v>49</v>
      </c>
      <c r="E14882" s="3" t="s">
        <v>43</v>
      </c>
      <c r="F14882" s="3">
        <f t="shared" ca="1" si="462"/>
        <v>5</v>
      </c>
      <c r="G14882" s="4">
        <f t="shared" ca="1" si="463"/>
        <v>120</v>
      </c>
      <c r="H14882" s="4">
        <f ca="1">+Data_TABLE[[#This Row],[Qty]]*Data_TABLE[[#This Row],[Unit Price]]</f>
        <v>600</v>
      </c>
      <c r="I14882" s="7">
        <v>42410</v>
      </c>
      <c r="J14882" s="10">
        <f>EOMONTH(Data_TABLE[[#This Row],[Date Sold]],0)</f>
        <v>42429</v>
      </c>
    </row>
    <row r="14883" spans="2:10" x14ac:dyDescent="0.25">
      <c r="B14883" s="1" t="s">
        <v>40</v>
      </c>
      <c r="C14883" s="3" t="s">
        <v>54</v>
      </c>
      <c r="D14883" s="2" t="s">
        <v>48</v>
      </c>
      <c r="E14883" s="3" t="s">
        <v>42</v>
      </c>
      <c r="F14883" s="3">
        <f t="shared" ca="1" si="462"/>
        <v>1</v>
      </c>
      <c r="G14883" s="4">
        <f t="shared" ca="1" si="463"/>
        <v>77</v>
      </c>
      <c r="H14883" s="4">
        <f ca="1">+Data_TABLE[[#This Row],[Qty]]*Data_TABLE[[#This Row],[Unit Price]]</f>
        <v>77</v>
      </c>
      <c r="I14883" s="7">
        <v>42410</v>
      </c>
      <c r="J14883" s="10">
        <f>EOMONTH(Data_TABLE[[#This Row],[Date Sold]],0)</f>
        <v>42429</v>
      </c>
    </row>
    <row r="14884" spans="2:10" x14ac:dyDescent="0.25">
      <c r="B14884" s="1" t="s">
        <v>40</v>
      </c>
      <c r="C14884" s="3" t="s">
        <v>55</v>
      </c>
      <c r="D14884" s="2" t="s">
        <v>49</v>
      </c>
      <c r="E14884" s="3" t="s">
        <v>43</v>
      </c>
      <c r="F14884" s="3">
        <f t="shared" ca="1" si="462"/>
        <v>3</v>
      </c>
      <c r="G14884" s="4">
        <f t="shared" ca="1" si="463"/>
        <v>96</v>
      </c>
      <c r="H14884" s="4">
        <f ca="1">+Data_TABLE[[#This Row],[Qty]]*Data_TABLE[[#This Row],[Unit Price]]</f>
        <v>288</v>
      </c>
      <c r="I14884" s="7">
        <v>42410</v>
      </c>
      <c r="J14884" s="10">
        <f>EOMONTH(Data_TABLE[[#This Row],[Date Sold]],0)</f>
        <v>42429</v>
      </c>
    </row>
    <row r="14885" spans="2:10" x14ac:dyDescent="0.25">
      <c r="B14885" s="1" t="s">
        <v>40</v>
      </c>
      <c r="C14885" s="3" t="s">
        <v>54</v>
      </c>
      <c r="D14885" s="2" t="s">
        <v>48</v>
      </c>
      <c r="E14885" s="3" t="s">
        <v>42</v>
      </c>
      <c r="F14885" s="3">
        <f t="shared" ca="1" si="462"/>
        <v>3</v>
      </c>
      <c r="G14885" s="4">
        <f t="shared" ca="1" si="463"/>
        <v>176</v>
      </c>
      <c r="H14885" s="4">
        <f ca="1">+Data_TABLE[[#This Row],[Qty]]*Data_TABLE[[#This Row],[Unit Price]]</f>
        <v>528</v>
      </c>
      <c r="I14885" s="7">
        <v>42410</v>
      </c>
      <c r="J14885" s="10">
        <f>EOMONTH(Data_TABLE[[#This Row],[Date Sold]],0)</f>
        <v>42429</v>
      </c>
    </row>
    <row r="14886" spans="2:10" x14ac:dyDescent="0.25">
      <c r="B14886" s="1" t="s">
        <v>40</v>
      </c>
      <c r="C14886" s="3" t="s">
        <v>56</v>
      </c>
      <c r="D14886" s="2" t="s">
        <v>52</v>
      </c>
      <c r="E14886" s="3" t="s">
        <v>46</v>
      </c>
      <c r="F14886" s="3">
        <f t="shared" ca="1" si="462"/>
        <v>5</v>
      </c>
      <c r="G14886" s="4">
        <f t="shared" ca="1" si="463"/>
        <v>86</v>
      </c>
      <c r="H14886" s="4">
        <f ca="1">+Data_TABLE[[#This Row],[Qty]]*Data_TABLE[[#This Row],[Unit Price]]</f>
        <v>430</v>
      </c>
      <c r="I14886" s="7">
        <v>42410</v>
      </c>
      <c r="J14886" s="10">
        <f>EOMONTH(Data_TABLE[[#This Row],[Date Sold]],0)</f>
        <v>42429</v>
      </c>
    </row>
    <row r="14887" spans="2:10" x14ac:dyDescent="0.25">
      <c r="B14887" s="1" t="s">
        <v>40</v>
      </c>
      <c r="C14887" s="3" t="s">
        <v>54</v>
      </c>
      <c r="D14887" s="2" t="s">
        <v>48</v>
      </c>
      <c r="E14887" s="3" t="s">
        <v>42</v>
      </c>
      <c r="F14887" s="3">
        <f t="shared" ca="1" si="462"/>
        <v>4</v>
      </c>
      <c r="G14887" s="4">
        <f t="shared" ca="1" si="463"/>
        <v>132</v>
      </c>
      <c r="H14887" s="4">
        <f ca="1">+Data_TABLE[[#This Row],[Qty]]*Data_TABLE[[#This Row],[Unit Price]]</f>
        <v>528</v>
      </c>
      <c r="I14887" s="7">
        <v>42410</v>
      </c>
      <c r="J14887" s="10">
        <f>EOMONTH(Data_TABLE[[#This Row],[Date Sold]],0)</f>
        <v>42429</v>
      </c>
    </row>
    <row r="14888" spans="2:10" x14ac:dyDescent="0.25">
      <c r="B14888" s="1" t="s">
        <v>40</v>
      </c>
      <c r="C14888" s="3" t="s">
        <v>56</v>
      </c>
      <c r="D14888" s="2" t="s">
        <v>50</v>
      </c>
      <c r="E14888" s="3" t="s">
        <v>44</v>
      </c>
      <c r="F14888" s="3">
        <f t="shared" ca="1" si="462"/>
        <v>4</v>
      </c>
      <c r="G14888" s="4">
        <f t="shared" ca="1" si="463"/>
        <v>189</v>
      </c>
      <c r="H14888" s="4">
        <f ca="1">+Data_TABLE[[#This Row],[Qty]]*Data_TABLE[[#This Row],[Unit Price]]</f>
        <v>756</v>
      </c>
      <c r="I14888" s="7">
        <v>42410</v>
      </c>
      <c r="J14888" s="10">
        <f>EOMONTH(Data_TABLE[[#This Row],[Date Sold]],0)</f>
        <v>42429</v>
      </c>
    </row>
    <row r="14889" spans="2:10" x14ac:dyDescent="0.25">
      <c r="B14889" s="1" t="s">
        <v>40</v>
      </c>
      <c r="C14889" s="3" t="s">
        <v>56</v>
      </c>
      <c r="D14889" s="2" t="s">
        <v>52</v>
      </c>
      <c r="E14889" s="3" t="s">
        <v>46</v>
      </c>
      <c r="F14889" s="3">
        <f t="shared" ca="1" si="462"/>
        <v>5</v>
      </c>
      <c r="G14889" s="4">
        <f t="shared" ca="1" si="463"/>
        <v>117</v>
      </c>
      <c r="H14889" s="4">
        <f ca="1">+Data_TABLE[[#This Row],[Qty]]*Data_TABLE[[#This Row],[Unit Price]]</f>
        <v>585</v>
      </c>
      <c r="I14889" s="7">
        <v>42410</v>
      </c>
      <c r="J14889" s="10">
        <f>EOMONTH(Data_TABLE[[#This Row],[Date Sold]],0)</f>
        <v>42429</v>
      </c>
    </row>
    <row r="14890" spans="2:10" x14ac:dyDescent="0.25">
      <c r="B14890" s="1" t="s">
        <v>40</v>
      </c>
      <c r="C14890" s="3" t="s">
        <v>56</v>
      </c>
      <c r="D14890" s="2" t="s">
        <v>52</v>
      </c>
      <c r="E14890" s="3" t="s">
        <v>46</v>
      </c>
      <c r="F14890" s="3">
        <f t="shared" ca="1" si="462"/>
        <v>2</v>
      </c>
      <c r="G14890" s="4">
        <f t="shared" ca="1" si="463"/>
        <v>193</v>
      </c>
      <c r="H14890" s="4">
        <f ca="1">+Data_TABLE[[#This Row],[Qty]]*Data_TABLE[[#This Row],[Unit Price]]</f>
        <v>386</v>
      </c>
      <c r="I14890" s="7">
        <v>42410</v>
      </c>
      <c r="J14890" s="10">
        <f>EOMONTH(Data_TABLE[[#This Row],[Date Sold]],0)</f>
        <v>42429</v>
      </c>
    </row>
    <row r="14891" spans="2:10" x14ac:dyDescent="0.25">
      <c r="B14891" s="1" t="s">
        <v>40</v>
      </c>
      <c r="C14891" s="3" t="s">
        <v>55</v>
      </c>
      <c r="D14891" s="2" t="s">
        <v>49</v>
      </c>
      <c r="E14891" s="3" t="s">
        <v>43</v>
      </c>
      <c r="F14891" s="3">
        <f t="shared" ca="1" si="462"/>
        <v>3</v>
      </c>
      <c r="G14891" s="4">
        <f t="shared" ca="1" si="463"/>
        <v>72</v>
      </c>
      <c r="H14891" s="4">
        <f ca="1">+Data_TABLE[[#This Row],[Qty]]*Data_TABLE[[#This Row],[Unit Price]]</f>
        <v>216</v>
      </c>
      <c r="I14891" s="7">
        <v>42410</v>
      </c>
      <c r="J14891" s="10">
        <f>EOMONTH(Data_TABLE[[#This Row],[Date Sold]],0)</f>
        <v>42429</v>
      </c>
    </row>
    <row r="14892" spans="2:10" x14ac:dyDescent="0.25">
      <c r="B14892" s="1" t="s">
        <v>40</v>
      </c>
      <c r="C14892" s="3" t="s">
        <v>56</v>
      </c>
      <c r="D14892" s="2" t="s">
        <v>50</v>
      </c>
      <c r="E14892" s="3" t="s">
        <v>44</v>
      </c>
      <c r="F14892" s="3">
        <f t="shared" ca="1" si="462"/>
        <v>4</v>
      </c>
      <c r="G14892" s="4">
        <f t="shared" ca="1" si="463"/>
        <v>152</v>
      </c>
      <c r="H14892" s="4">
        <f ca="1">+Data_TABLE[[#This Row],[Qty]]*Data_TABLE[[#This Row],[Unit Price]]</f>
        <v>608</v>
      </c>
      <c r="I14892" s="7">
        <v>42410</v>
      </c>
      <c r="J14892" s="10">
        <f>EOMONTH(Data_TABLE[[#This Row],[Date Sold]],0)</f>
        <v>42429</v>
      </c>
    </row>
    <row r="14893" spans="2:10" x14ac:dyDescent="0.25">
      <c r="B14893" s="1" t="s">
        <v>40</v>
      </c>
      <c r="C14893" s="3" t="s">
        <v>54</v>
      </c>
      <c r="D14893" s="2" t="s">
        <v>48</v>
      </c>
      <c r="E14893" s="3" t="s">
        <v>42</v>
      </c>
      <c r="F14893" s="3">
        <f t="shared" ca="1" si="462"/>
        <v>5</v>
      </c>
      <c r="G14893" s="4">
        <f t="shared" ca="1" si="463"/>
        <v>78</v>
      </c>
      <c r="H14893" s="4">
        <f ca="1">+Data_TABLE[[#This Row],[Qty]]*Data_TABLE[[#This Row],[Unit Price]]</f>
        <v>390</v>
      </c>
      <c r="I14893" s="7">
        <v>42410</v>
      </c>
      <c r="J14893" s="10">
        <f>EOMONTH(Data_TABLE[[#This Row],[Date Sold]],0)</f>
        <v>42429</v>
      </c>
    </row>
    <row r="14894" spans="2:10" x14ac:dyDescent="0.25">
      <c r="B14894" s="1" t="s">
        <v>40</v>
      </c>
      <c r="C14894" s="3" t="s">
        <v>55</v>
      </c>
      <c r="D14894" s="2" t="s">
        <v>49</v>
      </c>
      <c r="E14894" s="3" t="s">
        <v>43</v>
      </c>
      <c r="F14894" s="3">
        <f t="shared" ca="1" si="462"/>
        <v>5</v>
      </c>
      <c r="G14894" s="4">
        <f t="shared" ca="1" si="463"/>
        <v>198</v>
      </c>
      <c r="H14894" s="4">
        <f ca="1">+Data_TABLE[[#This Row],[Qty]]*Data_TABLE[[#This Row],[Unit Price]]</f>
        <v>990</v>
      </c>
      <c r="I14894" s="7">
        <v>42410</v>
      </c>
      <c r="J14894" s="10">
        <f>EOMONTH(Data_TABLE[[#This Row],[Date Sold]],0)</f>
        <v>42429</v>
      </c>
    </row>
    <row r="14895" spans="2:10" x14ac:dyDescent="0.25">
      <c r="B14895" s="1" t="s">
        <v>40</v>
      </c>
      <c r="C14895" s="3" t="s">
        <v>55</v>
      </c>
      <c r="D14895" s="2" t="s">
        <v>49</v>
      </c>
      <c r="E14895" s="3" t="s">
        <v>43</v>
      </c>
      <c r="F14895" s="3">
        <f t="shared" ca="1" si="462"/>
        <v>3</v>
      </c>
      <c r="G14895" s="4">
        <f t="shared" ca="1" si="463"/>
        <v>72</v>
      </c>
      <c r="H14895" s="4">
        <f ca="1">+Data_TABLE[[#This Row],[Qty]]*Data_TABLE[[#This Row],[Unit Price]]</f>
        <v>216</v>
      </c>
      <c r="I14895" s="7">
        <v>42410</v>
      </c>
      <c r="J14895" s="10">
        <f>EOMONTH(Data_TABLE[[#This Row],[Date Sold]],0)</f>
        <v>42429</v>
      </c>
    </row>
    <row r="14896" spans="2:10" x14ac:dyDescent="0.25">
      <c r="B14896" s="1" t="s">
        <v>40</v>
      </c>
      <c r="C14896" s="3" t="s">
        <v>54</v>
      </c>
      <c r="D14896" s="2" t="s">
        <v>48</v>
      </c>
      <c r="E14896" s="3" t="s">
        <v>42</v>
      </c>
      <c r="F14896" s="3">
        <f t="shared" ca="1" si="462"/>
        <v>5</v>
      </c>
      <c r="G14896" s="4">
        <f t="shared" ca="1" si="463"/>
        <v>92</v>
      </c>
      <c r="H14896" s="4">
        <f ca="1">+Data_TABLE[[#This Row],[Qty]]*Data_TABLE[[#This Row],[Unit Price]]</f>
        <v>460</v>
      </c>
      <c r="I14896" s="7">
        <v>42410</v>
      </c>
      <c r="J14896" s="10">
        <f>EOMONTH(Data_TABLE[[#This Row],[Date Sold]],0)</f>
        <v>42429</v>
      </c>
    </row>
    <row r="14897" spans="2:10" x14ac:dyDescent="0.25">
      <c r="B14897" s="1" t="s">
        <v>40</v>
      </c>
      <c r="C14897" s="3" t="s">
        <v>56</v>
      </c>
      <c r="D14897" s="2" t="s">
        <v>52</v>
      </c>
      <c r="E14897" s="3" t="s">
        <v>46</v>
      </c>
      <c r="F14897" s="3">
        <f t="shared" ref="F14897:F14960" ca="1" si="464">RANDBETWEEN(1,5)</f>
        <v>2</v>
      </c>
      <c r="G14897" s="4">
        <f t="shared" ref="G14897:G14960" ca="1" si="465">RANDBETWEEN(60,200)</f>
        <v>186</v>
      </c>
      <c r="H14897" s="4">
        <f ca="1">+Data_TABLE[[#This Row],[Qty]]*Data_TABLE[[#This Row],[Unit Price]]</f>
        <v>372</v>
      </c>
      <c r="I14897" s="7">
        <v>42410</v>
      </c>
      <c r="J14897" s="10">
        <f>EOMONTH(Data_TABLE[[#This Row],[Date Sold]],0)</f>
        <v>42429</v>
      </c>
    </row>
    <row r="14898" spans="2:10" x14ac:dyDescent="0.25">
      <c r="B14898" s="1" t="s">
        <v>40</v>
      </c>
      <c r="C14898" s="3" t="s">
        <v>55</v>
      </c>
      <c r="D14898" s="2" t="s">
        <v>49</v>
      </c>
      <c r="E14898" s="3" t="s">
        <v>43</v>
      </c>
      <c r="F14898" s="3">
        <f t="shared" ca="1" si="464"/>
        <v>4</v>
      </c>
      <c r="G14898" s="4">
        <f t="shared" ca="1" si="465"/>
        <v>137</v>
      </c>
      <c r="H14898" s="4">
        <f ca="1">+Data_TABLE[[#This Row],[Qty]]*Data_TABLE[[#This Row],[Unit Price]]</f>
        <v>548</v>
      </c>
      <c r="I14898" s="7">
        <v>42410</v>
      </c>
      <c r="J14898" s="10">
        <f>EOMONTH(Data_TABLE[[#This Row],[Date Sold]],0)</f>
        <v>42429</v>
      </c>
    </row>
    <row r="14899" spans="2:10" x14ac:dyDescent="0.25">
      <c r="B14899" s="1" t="s">
        <v>40</v>
      </c>
      <c r="C14899" s="3" t="s">
        <v>56</v>
      </c>
      <c r="D14899" s="2" t="s">
        <v>52</v>
      </c>
      <c r="E14899" s="3" t="s">
        <v>46</v>
      </c>
      <c r="F14899" s="3">
        <f t="shared" ca="1" si="464"/>
        <v>1</v>
      </c>
      <c r="G14899" s="4">
        <f t="shared" ca="1" si="465"/>
        <v>144</v>
      </c>
      <c r="H14899" s="4">
        <f ca="1">+Data_TABLE[[#This Row],[Qty]]*Data_TABLE[[#This Row],[Unit Price]]</f>
        <v>144</v>
      </c>
      <c r="I14899" s="7">
        <v>42410</v>
      </c>
      <c r="J14899" s="10">
        <f>EOMONTH(Data_TABLE[[#This Row],[Date Sold]],0)</f>
        <v>42429</v>
      </c>
    </row>
    <row r="14900" spans="2:10" x14ac:dyDescent="0.25">
      <c r="B14900" s="1" t="s">
        <v>39</v>
      </c>
      <c r="C14900" s="3" t="s">
        <v>54</v>
      </c>
      <c r="D14900" s="2" t="s">
        <v>48</v>
      </c>
      <c r="E14900" s="3" t="s">
        <v>42</v>
      </c>
      <c r="F14900" s="3">
        <f t="shared" ca="1" si="464"/>
        <v>1</v>
      </c>
      <c r="G14900" s="4">
        <f t="shared" ca="1" si="465"/>
        <v>109</v>
      </c>
      <c r="H14900" s="4">
        <f ca="1">+Data_TABLE[[#This Row],[Qty]]*Data_TABLE[[#This Row],[Unit Price]]</f>
        <v>109</v>
      </c>
      <c r="I14900" s="7">
        <v>42410</v>
      </c>
      <c r="J14900" s="10">
        <f>EOMONTH(Data_TABLE[[#This Row],[Date Sold]],0)</f>
        <v>42429</v>
      </c>
    </row>
    <row r="14901" spans="2:10" x14ac:dyDescent="0.25">
      <c r="B14901" s="1" t="s">
        <v>39</v>
      </c>
      <c r="C14901" s="3" t="s">
        <v>55</v>
      </c>
      <c r="D14901" s="2" t="s">
        <v>51</v>
      </c>
      <c r="E14901" s="3" t="s">
        <v>45</v>
      </c>
      <c r="F14901" s="3">
        <f t="shared" ca="1" si="464"/>
        <v>5</v>
      </c>
      <c r="G14901" s="4">
        <f t="shared" ca="1" si="465"/>
        <v>168</v>
      </c>
      <c r="H14901" s="4">
        <f ca="1">+Data_TABLE[[#This Row],[Qty]]*Data_TABLE[[#This Row],[Unit Price]]</f>
        <v>840</v>
      </c>
      <c r="I14901" s="7">
        <v>42410</v>
      </c>
      <c r="J14901" s="10">
        <f>EOMONTH(Data_TABLE[[#This Row],[Date Sold]],0)</f>
        <v>42429</v>
      </c>
    </row>
    <row r="14902" spans="2:10" x14ac:dyDescent="0.25">
      <c r="B14902" s="1" t="s">
        <v>37</v>
      </c>
      <c r="C14902" s="3" t="s">
        <v>55</v>
      </c>
      <c r="D14902" s="2" t="s">
        <v>51</v>
      </c>
      <c r="E14902" s="3" t="s">
        <v>45</v>
      </c>
      <c r="F14902" s="3">
        <f t="shared" ca="1" si="464"/>
        <v>4</v>
      </c>
      <c r="G14902" s="4">
        <f t="shared" ca="1" si="465"/>
        <v>121</v>
      </c>
      <c r="H14902" s="4">
        <f ca="1">+Data_TABLE[[#This Row],[Qty]]*Data_TABLE[[#This Row],[Unit Price]]</f>
        <v>484</v>
      </c>
      <c r="I14902" s="7">
        <v>42410</v>
      </c>
      <c r="J14902" s="10">
        <f>EOMONTH(Data_TABLE[[#This Row],[Date Sold]],0)</f>
        <v>42429</v>
      </c>
    </row>
    <row r="14903" spans="2:10" x14ac:dyDescent="0.25">
      <c r="B14903" s="1" t="s">
        <v>39</v>
      </c>
      <c r="C14903" s="3" t="s">
        <v>55</v>
      </c>
      <c r="D14903" s="2" t="s">
        <v>49</v>
      </c>
      <c r="E14903" s="3" t="s">
        <v>43</v>
      </c>
      <c r="F14903" s="3">
        <f t="shared" ca="1" si="464"/>
        <v>5</v>
      </c>
      <c r="G14903" s="4">
        <f t="shared" ca="1" si="465"/>
        <v>146</v>
      </c>
      <c r="H14903" s="4">
        <f ca="1">+Data_TABLE[[#This Row],[Qty]]*Data_TABLE[[#This Row],[Unit Price]]</f>
        <v>730</v>
      </c>
      <c r="I14903" s="7">
        <v>42411</v>
      </c>
      <c r="J14903" s="10">
        <f>EOMONTH(Data_TABLE[[#This Row],[Date Sold]],0)</f>
        <v>42429</v>
      </c>
    </row>
    <row r="14904" spans="2:10" x14ac:dyDescent="0.25">
      <c r="B14904" s="1" t="s">
        <v>41</v>
      </c>
      <c r="C14904" s="3" t="s">
        <v>54</v>
      </c>
      <c r="D14904" s="2" t="s">
        <v>48</v>
      </c>
      <c r="E14904" s="3" t="s">
        <v>42</v>
      </c>
      <c r="F14904" s="3">
        <f t="shared" ca="1" si="464"/>
        <v>5</v>
      </c>
      <c r="G14904" s="4">
        <f t="shared" ca="1" si="465"/>
        <v>139</v>
      </c>
      <c r="H14904" s="4">
        <f ca="1">+Data_TABLE[[#This Row],[Qty]]*Data_TABLE[[#This Row],[Unit Price]]</f>
        <v>695</v>
      </c>
      <c r="I14904" s="7">
        <v>42411</v>
      </c>
      <c r="J14904" s="10">
        <f>EOMONTH(Data_TABLE[[#This Row],[Date Sold]],0)</f>
        <v>42429</v>
      </c>
    </row>
    <row r="14905" spans="2:10" x14ac:dyDescent="0.25">
      <c r="B14905" s="1" t="s">
        <v>40</v>
      </c>
      <c r="C14905" s="3" t="s">
        <v>55</v>
      </c>
      <c r="D14905" s="2" t="s">
        <v>51</v>
      </c>
      <c r="E14905" s="3" t="s">
        <v>45</v>
      </c>
      <c r="F14905" s="3">
        <f t="shared" ca="1" si="464"/>
        <v>3</v>
      </c>
      <c r="G14905" s="4">
        <f t="shared" ca="1" si="465"/>
        <v>173</v>
      </c>
      <c r="H14905" s="4">
        <f ca="1">+Data_TABLE[[#This Row],[Qty]]*Data_TABLE[[#This Row],[Unit Price]]</f>
        <v>519</v>
      </c>
      <c r="I14905" s="7">
        <v>42411</v>
      </c>
      <c r="J14905" s="10">
        <f>EOMONTH(Data_TABLE[[#This Row],[Date Sold]],0)</f>
        <v>42429</v>
      </c>
    </row>
    <row r="14906" spans="2:10" x14ac:dyDescent="0.25">
      <c r="B14906" s="1" t="s">
        <v>38</v>
      </c>
      <c r="C14906" s="3" t="s">
        <v>54</v>
      </c>
      <c r="D14906" s="2" t="s">
        <v>48</v>
      </c>
      <c r="E14906" s="3" t="s">
        <v>42</v>
      </c>
      <c r="F14906" s="3">
        <f t="shared" ca="1" si="464"/>
        <v>5</v>
      </c>
      <c r="G14906" s="4">
        <f t="shared" ca="1" si="465"/>
        <v>146</v>
      </c>
      <c r="H14906" s="4">
        <f ca="1">+Data_TABLE[[#This Row],[Qty]]*Data_TABLE[[#This Row],[Unit Price]]</f>
        <v>730</v>
      </c>
      <c r="I14906" s="7">
        <v>42411</v>
      </c>
      <c r="J14906" s="10">
        <f>EOMONTH(Data_TABLE[[#This Row],[Date Sold]],0)</f>
        <v>42429</v>
      </c>
    </row>
    <row r="14907" spans="2:10" x14ac:dyDescent="0.25">
      <c r="B14907" s="1" t="s">
        <v>37</v>
      </c>
      <c r="C14907" s="3" t="s">
        <v>54</v>
      </c>
      <c r="D14907" s="2" t="s">
        <v>48</v>
      </c>
      <c r="E14907" s="3" t="s">
        <v>42</v>
      </c>
      <c r="F14907" s="3">
        <f t="shared" ca="1" si="464"/>
        <v>4</v>
      </c>
      <c r="G14907" s="4">
        <f t="shared" ca="1" si="465"/>
        <v>115</v>
      </c>
      <c r="H14907" s="4">
        <f ca="1">+Data_TABLE[[#This Row],[Qty]]*Data_TABLE[[#This Row],[Unit Price]]</f>
        <v>460</v>
      </c>
      <c r="I14907" s="7">
        <v>42411</v>
      </c>
      <c r="J14907" s="10">
        <f>EOMONTH(Data_TABLE[[#This Row],[Date Sold]],0)</f>
        <v>42429</v>
      </c>
    </row>
    <row r="14908" spans="2:10" x14ac:dyDescent="0.25">
      <c r="B14908" s="1" t="s">
        <v>37</v>
      </c>
      <c r="C14908" s="3" t="s">
        <v>56</v>
      </c>
      <c r="D14908" s="2" t="s">
        <v>52</v>
      </c>
      <c r="E14908" s="3" t="s">
        <v>46</v>
      </c>
      <c r="F14908" s="3">
        <f t="shared" ca="1" si="464"/>
        <v>4</v>
      </c>
      <c r="G14908" s="4">
        <f t="shared" ca="1" si="465"/>
        <v>68</v>
      </c>
      <c r="H14908" s="4">
        <f ca="1">+Data_TABLE[[#This Row],[Qty]]*Data_TABLE[[#This Row],[Unit Price]]</f>
        <v>272</v>
      </c>
      <c r="I14908" s="7">
        <v>42411</v>
      </c>
      <c r="J14908" s="10">
        <f>EOMONTH(Data_TABLE[[#This Row],[Date Sold]],0)</f>
        <v>42429</v>
      </c>
    </row>
    <row r="14909" spans="2:10" x14ac:dyDescent="0.25">
      <c r="B14909" s="1" t="s">
        <v>41</v>
      </c>
      <c r="C14909" s="3" t="s">
        <v>55</v>
      </c>
      <c r="D14909" s="2" t="s">
        <v>51</v>
      </c>
      <c r="E14909" s="3" t="s">
        <v>45</v>
      </c>
      <c r="F14909" s="3">
        <f t="shared" ca="1" si="464"/>
        <v>4</v>
      </c>
      <c r="G14909" s="4">
        <f t="shared" ca="1" si="465"/>
        <v>67</v>
      </c>
      <c r="H14909" s="4">
        <f ca="1">+Data_TABLE[[#This Row],[Qty]]*Data_TABLE[[#This Row],[Unit Price]]</f>
        <v>268</v>
      </c>
      <c r="I14909" s="7">
        <v>42411</v>
      </c>
      <c r="J14909" s="10">
        <f>EOMONTH(Data_TABLE[[#This Row],[Date Sold]],0)</f>
        <v>42429</v>
      </c>
    </row>
    <row r="14910" spans="2:10" x14ac:dyDescent="0.25">
      <c r="B14910" s="1" t="s">
        <v>40</v>
      </c>
      <c r="C14910" s="3" t="s">
        <v>56</v>
      </c>
      <c r="D14910" s="2" t="s">
        <v>50</v>
      </c>
      <c r="E14910" s="3" t="s">
        <v>44</v>
      </c>
      <c r="F14910" s="3">
        <f t="shared" ca="1" si="464"/>
        <v>4</v>
      </c>
      <c r="G14910" s="4">
        <f t="shared" ca="1" si="465"/>
        <v>200</v>
      </c>
      <c r="H14910" s="4">
        <f ca="1">+Data_TABLE[[#This Row],[Qty]]*Data_TABLE[[#This Row],[Unit Price]]</f>
        <v>800</v>
      </c>
      <c r="I14910" s="7">
        <v>42411</v>
      </c>
      <c r="J14910" s="10">
        <f>EOMONTH(Data_TABLE[[#This Row],[Date Sold]],0)</f>
        <v>42429</v>
      </c>
    </row>
    <row r="14911" spans="2:10" x14ac:dyDescent="0.25">
      <c r="B14911" s="1" t="s">
        <v>39</v>
      </c>
      <c r="C14911" s="3" t="s">
        <v>56</v>
      </c>
      <c r="D14911" s="2" t="s">
        <v>50</v>
      </c>
      <c r="E14911" s="3" t="s">
        <v>44</v>
      </c>
      <c r="F14911" s="3">
        <f t="shared" ca="1" si="464"/>
        <v>2</v>
      </c>
      <c r="G14911" s="4">
        <f t="shared" ca="1" si="465"/>
        <v>189</v>
      </c>
      <c r="H14911" s="4">
        <f ca="1">+Data_TABLE[[#This Row],[Qty]]*Data_TABLE[[#This Row],[Unit Price]]</f>
        <v>378</v>
      </c>
      <c r="I14911" s="7">
        <v>42411</v>
      </c>
      <c r="J14911" s="10">
        <f>EOMONTH(Data_TABLE[[#This Row],[Date Sold]],0)</f>
        <v>42429</v>
      </c>
    </row>
    <row r="14912" spans="2:10" x14ac:dyDescent="0.25">
      <c r="B14912" s="1" t="s">
        <v>37</v>
      </c>
      <c r="C14912" s="3" t="s">
        <v>55</v>
      </c>
      <c r="D14912" s="2" t="s">
        <v>49</v>
      </c>
      <c r="E14912" s="3" t="s">
        <v>43</v>
      </c>
      <c r="F14912" s="3">
        <f t="shared" ca="1" si="464"/>
        <v>2</v>
      </c>
      <c r="G14912" s="4">
        <f t="shared" ca="1" si="465"/>
        <v>188</v>
      </c>
      <c r="H14912" s="4">
        <f ca="1">+Data_TABLE[[#This Row],[Qty]]*Data_TABLE[[#This Row],[Unit Price]]</f>
        <v>376</v>
      </c>
      <c r="I14912" s="7">
        <v>42411</v>
      </c>
      <c r="J14912" s="10">
        <f>EOMONTH(Data_TABLE[[#This Row],[Date Sold]],0)</f>
        <v>42429</v>
      </c>
    </row>
    <row r="14913" spans="2:10" x14ac:dyDescent="0.25">
      <c r="B14913" s="1" t="s">
        <v>37</v>
      </c>
      <c r="C14913" s="3" t="s">
        <v>54</v>
      </c>
      <c r="D14913" s="2" t="s">
        <v>48</v>
      </c>
      <c r="E14913" s="3" t="s">
        <v>42</v>
      </c>
      <c r="F14913" s="3">
        <f t="shared" ca="1" si="464"/>
        <v>4</v>
      </c>
      <c r="G14913" s="4">
        <f t="shared" ca="1" si="465"/>
        <v>77</v>
      </c>
      <c r="H14913" s="4">
        <f ca="1">+Data_TABLE[[#This Row],[Qty]]*Data_TABLE[[#This Row],[Unit Price]]</f>
        <v>308</v>
      </c>
      <c r="I14913" s="7">
        <v>42411</v>
      </c>
      <c r="J14913" s="10">
        <f>EOMONTH(Data_TABLE[[#This Row],[Date Sold]],0)</f>
        <v>42429</v>
      </c>
    </row>
    <row r="14914" spans="2:10" x14ac:dyDescent="0.25">
      <c r="B14914" s="1" t="s">
        <v>39</v>
      </c>
      <c r="C14914" s="3" t="s">
        <v>55</v>
      </c>
      <c r="D14914" s="2" t="s">
        <v>51</v>
      </c>
      <c r="E14914" s="3" t="s">
        <v>45</v>
      </c>
      <c r="F14914" s="3">
        <f t="shared" ca="1" si="464"/>
        <v>2</v>
      </c>
      <c r="G14914" s="4">
        <f t="shared" ca="1" si="465"/>
        <v>67</v>
      </c>
      <c r="H14914" s="4">
        <f ca="1">+Data_TABLE[[#This Row],[Qty]]*Data_TABLE[[#This Row],[Unit Price]]</f>
        <v>134</v>
      </c>
      <c r="I14914" s="7">
        <v>42411</v>
      </c>
      <c r="J14914" s="10">
        <f>EOMONTH(Data_TABLE[[#This Row],[Date Sold]],0)</f>
        <v>42429</v>
      </c>
    </row>
    <row r="14915" spans="2:10" x14ac:dyDescent="0.25">
      <c r="B14915" s="1" t="s">
        <v>40</v>
      </c>
      <c r="C14915" s="3" t="s">
        <v>54</v>
      </c>
      <c r="D14915" s="2" t="s">
        <v>48</v>
      </c>
      <c r="E14915" s="3" t="s">
        <v>42</v>
      </c>
      <c r="F14915" s="3">
        <f t="shared" ca="1" si="464"/>
        <v>2</v>
      </c>
      <c r="G14915" s="4">
        <f t="shared" ca="1" si="465"/>
        <v>142</v>
      </c>
      <c r="H14915" s="4">
        <f ca="1">+Data_TABLE[[#This Row],[Qty]]*Data_TABLE[[#This Row],[Unit Price]]</f>
        <v>284</v>
      </c>
      <c r="I14915" s="7">
        <v>42411</v>
      </c>
      <c r="J14915" s="10">
        <f>EOMONTH(Data_TABLE[[#This Row],[Date Sold]],0)</f>
        <v>42429</v>
      </c>
    </row>
    <row r="14916" spans="2:10" x14ac:dyDescent="0.25">
      <c r="B14916" s="1" t="s">
        <v>39</v>
      </c>
      <c r="C14916" s="3" t="s">
        <v>55</v>
      </c>
      <c r="D14916" s="2" t="s">
        <v>49</v>
      </c>
      <c r="E14916" s="3" t="s">
        <v>43</v>
      </c>
      <c r="F14916" s="3">
        <f t="shared" ca="1" si="464"/>
        <v>5</v>
      </c>
      <c r="G14916" s="4">
        <f t="shared" ca="1" si="465"/>
        <v>101</v>
      </c>
      <c r="H14916" s="4">
        <f ca="1">+Data_TABLE[[#This Row],[Qty]]*Data_TABLE[[#This Row],[Unit Price]]</f>
        <v>505</v>
      </c>
      <c r="I14916" s="7">
        <v>42411</v>
      </c>
      <c r="J14916" s="10">
        <f>EOMONTH(Data_TABLE[[#This Row],[Date Sold]],0)</f>
        <v>42429</v>
      </c>
    </row>
    <row r="14917" spans="2:10" x14ac:dyDescent="0.25">
      <c r="B14917" s="1" t="s">
        <v>41</v>
      </c>
      <c r="C14917" s="3" t="s">
        <v>56</v>
      </c>
      <c r="D14917" s="2" t="s">
        <v>50</v>
      </c>
      <c r="E14917" s="3" t="s">
        <v>44</v>
      </c>
      <c r="F14917" s="3">
        <f t="shared" ca="1" si="464"/>
        <v>3</v>
      </c>
      <c r="G14917" s="4">
        <f t="shared" ca="1" si="465"/>
        <v>146</v>
      </c>
      <c r="H14917" s="4">
        <f ca="1">+Data_TABLE[[#This Row],[Qty]]*Data_TABLE[[#This Row],[Unit Price]]</f>
        <v>438</v>
      </c>
      <c r="I14917" s="7">
        <v>42411</v>
      </c>
      <c r="J14917" s="10">
        <f>EOMONTH(Data_TABLE[[#This Row],[Date Sold]],0)</f>
        <v>42429</v>
      </c>
    </row>
    <row r="14918" spans="2:10" x14ac:dyDescent="0.25">
      <c r="B14918" s="1" t="s">
        <v>41</v>
      </c>
      <c r="C14918" s="3" t="s">
        <v>54</v>
      </c>
      <c r="D14918" s="2" t="s">
        <v>48</v>
      </c>
      <c r="E14918" s="3" t="s">
        <v>42</v>
      </c>
      <c r="F14918" s="3">
        <f t="shared" ca="1" si="464"/>
        <v>5</v>
      </c>
      <c r="G14918" s="4">
        <f t="shared" ca="1" si="465"/>
        <v>84</v>
      </c>
      <c r="H14918" s="4">
        <f ca="1">+Data_TABLE[[#This Row],[Qty]]*Data_TABLE[[#This Row],[Unit Price]]</f>
        <v>420</v>
      </c>
      <c r="I14918" s="7">
        <v>42411</v>
      </c>
      <c r="J14918" s="10">
        <f>EOMONTH(Data_TABLE[[#This Row],[Date Sold]],0)</f>
        <v>42429</v>
      </c>
    </row>
    <row r="14919" spans="2:10" x14ac:dyDescent="0.25">
      <c r="B14919" s="1" t="s">
        <v>41</v>
      </c>
      <c r="C14919" s="3" t="s">
        <v>56</v>
      </c>
      <c r="D14919" s="2" t="s">
        <v>52</v>
      </c>
      <c r="E14919" s="3" t="s">
        <v>46</v>
      </c>
      <c r="F14919" s="3">
        <f t="shared" ca="1" si="464"/>
        <v>3</v>
      </c>
      <c r="G14919" s="4">
        <f t="shared" ca="1" si="465"/>
        <v>138</v>
      </c>
      <c r="H14919" s="4">
        <f ca="1">+Data_TABLE[[#This Row],[Qty]]*Data_TABLE[[#This Row],[Unit Price]]</f>
        <v>414</v>
      </c>
      <c r="I14919" s="7">
        <v>42411</v>
      </c>
      <c r="J14919" s="10">
        <f>EOMONTH(Data_TABLE[[#This Row],[Date Sold]],0)</f>
        <v>42429</v>
      </c>
    </row>
    <row r="14920" spans="2:10" x14ac:dyDescent="0.25">
      <c r="B14920" s="1" t="s">
        <v>39</v>
      </c>
      <c r="C14920" s="3" t="s">
        <v>54</v>
      </c>
      <c r="D14920" s="2" t="s">
        <v>48</v>
      </c>
      <c r="E14920" s="3" t="s">
        <v>42</v>
      </c>
      <c r="F14920" s="3">
        <f t="shared" ca="1" si="464"/>
        <v>5</v>
      </c>
      <c r="G14920" s="4">
        <f t="shared" ca="1" si="465"/>
        <v>165</v>
      </c>
      <c r="H14920" s="4">
        <f ca="1">+Data_TABLE[[#This Row],[Qty]]*Data_TABLE[[#This Row],[Unit Price]]</f>
        <v>825</v>
      </c>
      <c r="I14920" s="7">
        <v>42411</v>
      </c>
      <c r="J14920" s="10">
        <f>EOMONTH(Data_TABLE[[#This Row],[Date Sold]],0)</f>
        <v>42429</v>
      </c>
    </row>
    <row r="14921" spans="2:10" x14ac:dyDescent="0.25">
      <c r="B14921" s="1" t="s">
        <v>37</v>
      </c>
      <c r="C14921" s="3" t="s">
        <v>56</v>
      </c>
      <c r="D14921" s="2" t="s">
        <v>52</v>
      </c>
      <c r="E14921" s="3" t="s">
        <v>46</v>
      </c>
      <c r="F14921" s="3">
        <f t="shared" ca="1" si="464"/>
        <v>4</v>
      </c>
      <c r="G14921" s="4">
        <f t="shared" ca="1" si="465"/>
        <v>174</v>
      </c>
      <c r="H14921" s="4">
        <f ca="1">+Data_TABLE[[#This Row],[Qty]]*Data_TABLE[[#This Row],[Unit Price]]</f>
        <v>696</v>
      </c>
      <c r="I14921" s="7">
        <v>42411</v>
      </c>
      <c r="J14921" s="10">
        <f>EOMONTH(Data_TABLE[[#This Row],[Date Sold]],0)</f>
        <v>42429</v>
      </c>
    </row>
    <row r="14922" spans="2:10" x14ac:dyDescent="0.25">
      <c r="B14922" s="1" t="s">
        <v>37</v>
      </c>
      <c r="C14922" s="3" t="s">
        <v>56</v>
      </c>
      <c r="D14922" s="2" t="s">
        <v>50</v>
      </c>
      <c r="E14922" s="3" t="s">
        <v>44</v>
      </c>
      <c r="F14922" s="3">
        <f t="shared" ca="1" si="464"/>
        <v>2</v>
      </c>
      <c r="G14922" s="4">
        <f t="shared" ca="1" si="465"/>
        <v>127</v>
      </c>
      <c r="H14922" s="4">
        <f ca="1">+Data_TABLE[[#This Row],[Qty]]*Data_TABLE[[#This Row],[Unit Price]]</f>
        <v>254</v>
      </c>
      <c r="I14922" s="7">
        <v>42411</v>
      </c>
      <c r="J14922" s="10">
        <f>EOMONTH(Data_TABLE[[#This Row],[Date Sold]],0)</f>
        <v>42429</v>
      </c>
    </row>
    <row r="14923" spans="2:10" x14ac:dyDescent="0.25">
      <c r="B14923" s="1" t="s">
        <v>38</v>
      </c>
      <c r="C14923" s="3" t="s">
        <v>56</v>
      </c>
      <c r="D14923" s="2" t="s">
        <v>52</v>
      </c>
      <c r="E14923" s="3" t="s">
        <v>46</v>
      </c>
      <c r="F14923" s="3">
        <f t="shared" ca="1" si="464"/>
        <v>4</v>
      </c>
      <c r="G14923" s="4">
        <f t="shared" ca="1" si="465"/>
        <v>151</v>
      </c>
      <c r="H14923" s="4">
        <f ca="1">+Data_TABLE[[#This Row],[Qty]]*Data_TABLE[[#This Row],[Unit Price]]</f>
        <v>604</v>
      </c>
      <c r="I14923" s="7">
        <v>42411</v>
      </c>
      <c r="J14923" s="10">
        <f>EOMONTH(Data_TABLE[[#This Row],[Date Sold]],0)</f>
        <v>42429</v>
      </c>
    </row>
    <row r="14924" spans="2:10" x14ac:dyDescent="0.25">
      <c r="B14924" s="1" t="s">
        <v>37</v>
      </c>
      <c r="C14924" s="3" t="s">
        <v>55</v>
      </c>
      <c r="D14924" s="2" t="s">
        <v>51</v>
      </c>
      <c r="E14924" s="3" t="s">
        <v>45</v>
      </c>
      <c r="F14924" s="3">
        <f t="shared" ca="1" si="464"/>
        <v>4</v>
      </c>
      <c r="G14924" s="4">
        <f t="shared" ca="1" si="465"/>
        <v>127</v>
      </c>
      <c r="H14924" s="4">
        <f ca="1">+Data_TABLE[[#This Row],[Qty]]*Data_TABLE[[#This Row],[Unit Price]]</f>
        <v>508</v>
      </c>
      <c r="I14924" s="7">
        <v>42411</v>
      </c>
      <c r="J14924" s="10">
        <f>EOMONTH(Data_TABLE[[#This Row],[Date Sold]],0)</f>
        <v>42429</v>
      </c>
    </row>
    <row r="14925" spans="2:10" x14ac:dyDescent="0.25">
      <c r="B14925" s="1" t="s">
        <v>41</v>
      </c>
      <c r="C14925" s="3" t="s">
        <v>56</v>
      </c>
      <c r="D14925" s="2" t="s">
        <v>50</v>
      </c>
      <c r="E14925" s="3" t="s">
        <v>44</v>
      </c>
      <c r="F14925" s="3">
        <f t="shared" ca="1" si="464"/>
        <v>5</v>
      </c>
      <c r="G14925" s="4">
        <f t="shared" ca="1" si="465"/>
        <v>158</v>
      </c>
      <c r="H14925" s="4">
        <f ca="1">+Data_TABLE[[#This Row],[Qty]]*Data_TABLE[[#This Row],[Unit Price]]</f>
        <v>790</v>
      </c>
      <c r="I14925" s="7">
        <v>42411</v>
      </c>
      <c r="J14925" s="10">
        <f>EOMONTH(Data_TABLE[[#This Row],[Date Sold]],0)</f>
        <v>42429</v>
      </c>
    </row>
    <row r="14926" spans="2:10" x14ac:dyDescent="0.25">
      <c r="B14926" s="1" t="s">
        <v>41</v>
      </c>
      <c r="C14926" s="3" t="s">
        <v>55</v>
      </c>
      <c r="D14926" s="2" t="s">
        <v>49</v>
      </c>
      <c r="E14926" s="3" t="s">
        <v>43</v>
      </c>
      <c r="F14926" s="3">
        <f t="shared" ca="1" si="464"/>
        <v>1</v>
      </c>
      <c r="G14926" s="4">
        <f t="shared" ca="1" si="465"/>
        <v>128</v>
      </c>
      <c r="H14926" s="4">
        <f ca="1">+Data_TABLE[[#This Row],[Qty]]*Data_TABLE[[#This Row],[Unit Price]]</f>
        <v>128</v>
      </c>
      <c r="I14926" s="7">
        <v>42411</v>
      </c>
      <c r="J14926" s="10">
        <f>EOMONTH(Data_TABLE[[#This Row],[Date Sold]],0)</f>
        <v>42429</v>
      </c>
    </row>
    <row r="14927" spans="2:10" x14ac:dyDescent="0.25">
      <c r="B14927" s="1" t="s">
        <v>41</v>
      </c>
      <c r="C14927" s="3" t="s">
        <v>56</v>
      </c>
      <c r="D14927" s="2" t="s">
        <v>52</v>
      </c>
      <c r="E14927" s="3" t="s">
        <v>46</v>
      </c>
      <c r="F14927" s="3">
        <f t="shared" ca="1" si="464"/>
        <v>5</v>
      </c>
      <c r="G14927" s="4">
        <f t="shared" ca="1" si="465"/>
        <v>184</v>
      </c>
      <c r="H14927" s="4">
        <f ca="1">+Data_TABLE[[#This Row],[Qty]]*Data_TABLE[[#This Row],[Unit Price]]</f>
        <v>920</v>
      </c>
      <c r="I14927" s="7">
        <v>42411</v>
      </c>
      <c r="J14927" s="10">
        <f>EOMONTH(Data_TABLE[[#This Row],[Date Sold]],0)</f>
        <v>42429</v>
      </c>
    </row>
    <row r="14928" spans="2:10" x14ac:dyDescent="0.25">
      <c r="B14928" s="1" t="s">
        <v>39</v>
      </c>
      <c r="C14928" s="3" t="s">
        <v>56</v>
      </c>
      <c r="D14928" s="2" t="s">
        <v>50</v>
      </c>
      <c r="E14928" s="3" t="s">
        <v>44</v>
      </c>
      <c r="F14928" s="3">
        <f t="shared" ca="1" si="464"/>
        <v>4</v>
      </c>
      <c r="G14928" s="4">
        <f t="shared" ca="1" si="465"/>
        <v>82</v>
      </c>
      <c r="H14928" s="4">
        <f ca="1">+Data_TABLE[[#This Row],[Qty]]*Data_TABLE[[#This Row],[Unit Price]]</f>
        <v>328</v>
      </c>
      <c r="I14928" s="7">
        <v>42411</v>
      </c>
      <c r="J14928" s="10">
        <f>EOMONTH(Data_TABLE[[#This Row],[Date Sold]],0)</f>
        <v>42429</v>
      </c>
    </row>
    <row r="14929" spans="2:10" x14ac:dyDescent="0.25">
      <c r="B14929" s="1" t="s">
        <v>41</v>
      </c>
      <c r="C14929" s="3" t="s">
        <v>56</v>
      </c>
      <c r="D14929" s="2" t="s">
        <v>52</v>
      </c>
      <c r="E14929" s="3" t="s">
        <v>46</v>
      </c>
      <c r="F14929" s="3">
        <f t="shared" ca="1" si="464"/>
        <v>2</v>
      </c>
      <c r="G14929" s="4">
        <f t="shared" ca="1" si="465"/>
        <v>152</v>
      </c>
      <c r="H14929" s="4">
        <f ca="1">+Data_TABLE[[#This Row],[Qty]]*Data_TABLE[[#This Row],[Unit Price]]</f>
        <v>304</v>
      </c>
      <c r="I14929" s="7">
        <v>42411</v>
      </c>
      <c r="J14929" s="10">
        <f>EOMONTH(Data_TABLE[[#This Row],[Date Sold]],0)</f>
        <v>42429</v>
      </c>
    </row>
    <row r="14930" spans="2:10" x14ac:dyDescent="0.25">
      <c r="B14930" s="1" t="s">
        <v>38</v>
      </c>
      <c r="C14930" s="3" t="s">
        <v>56</v>
      </c>
      <c r="D14930" s="2" t="s">
        <v>50</v>
      </c>
      <c r="E14930" s="3" t="s">
        <v>44</v>
      </c>
      <c r="F14930" s="3">
        <f t="shared" ca="1" si="464"/>
        <v>1</v>
      </c>
      <c r="G14930" s="4">
        <f t="shared" ca="1" si="465"/>
        <v>62</v>
      </c>
      <c r="H14930" s="4">
        <f ca="1">+Data_TABLE[[#This Row],[Qty]]*Data_TABLE[[#This Row],[Unit Price]]</f>
        <v>62</v>
      </c>
      <c r="I14930" s="7">
        <v>42411</v>
      </c>
      <c r="J14930" s="10">
        <f>EOMONTH(Data_TABLE[[#This Row],[Date Sold]],0)</f>
        <v>42429</v>
      </c>
    </row>
    <row r="14931" spans="2:10" x14ac:dyDescent="0.25">
      <c r="B14931" s="1" t="s">
        <v>40</v>
      </c>
      <c r="C14931" s="3" t="s">
        <v>55</v>
      </c>
      <c r="D14931" s="2" t="s">
        <v>51</v>
      </c>
      <c r="E14931" s="3" t="s">
        <v>45</v>
      </c>
      <c r="F14931" s="3">
        <f t="shared" ca="1" si="464"/>
        <v>4</v>
      </c>
      <c r="G14931" s="4">
        <f t="shared" ca="1" si="465"/>
        <v>193</v>
      </c>
      <c r="H14931" s="4">
        <f ca="1">+Data_TABLE[[#This Row],[Qty]]*Data_TABLE[[#This Row],[Unit Price]]</f>
        <v>772</v>
      </c>
      <c r="I14931" s="7">
        <v>42411</v>
      </c>
      <c r="J14931" s="10">
        <f>EOMONTH(Data_TABLE[[#This Row],[Date Sold]],0)</f>
        <v>42429</v>
      </c>
    </row>
    <row r="14932" spans="2:10" x14ac:dyDescent="0.25">
      <c r="B14932" s="1" t="s">
        <v>40</v>
      </c>
      <c r="C14932" s="3" t="s">
        <v>56</v>
      </c>
      <c r="D14932" s="2" t="s">
        <v>50</v>
      </c>
      <c r="E14932" s="3" t="s">
        <v>44</v>
      </c>
      <c r="F14932" s="3">
        <f t="shared" ca="1" si="464"/>
        <v>2</v>
      </c>
      <c r="G14932" s="4">
        <f t="shared" ca="1" si="465"/>
        <v>138</v>
      </c>
      <c r="H14932" s="4">
        <f ca="1">+Data_TABLE[[#This Row],[Qty]]*Data_TABLE[[#This Row],[Unit Price]]</f>
        <v>276</v>
      </c>
      <c r="I14932" s="7">
        <v>42411</v>
      </c>
      <c r="J14932" s="10">
        <f>EOMONTH(Data_TABLE[[#This Row],[Date Sold]],0)</f>
        <v>42429</v>
      </c>
    </row>
    <row r="14933" spans="2:10" x14ac:dyDescent="0.25">
      <c r="B14933" s="1" t="s">
        <v>37</v>
      </c>
      <c r="C14933" s="3" t="s">
        <v>55</v>
      </c>
      <c r="D14933" s="2" t="s">
        <v>51</v>
      </c>
      <c r="E14933" s="3" t="s">
        <v>45</v>
      </c>
      <c r="F14933" s="3">
        <f t="shared" ca="1" si="464"/>
        <v>3</v>
      </c>
      <c r="G14933" s="4">
        <f t="shared" ca="1" si="465"/>
        <v>190</v>
      </c>
      <c r="H14933" s="4">
        <f ca="1">+Data_TABLE[[#This Row],[Qty]]*Data_TABLE[[#This Row],[Unit Price]]</f>
        <v>570</v>
      </c>
      <c r="I14933" s="7">
        <v>42411</v>
      </c>
      <c r="J14933" s="10">
        <f>EOMONTH(Data_TABLE[[#This Row],[Date Sold]],0)</f>
        <v>42429</v>
      </c>
    </row>
    <row r="14934" spans="2:10" x14ac:dyDescent="0.25">
      <c r="B14934" s="1" t="s">
        <v>38</v>
      </c>
      <c r="C14934" s="3" t="s">
        <v>55</v>
      </c>
      <c r="D14934" s="2" t="s">
        <v>51</v>
      </c>
      <c r="E14934" s="3" t="s">
        <v>45</v>
      </c>
      <c r="F14934" s="3">
        <f t="shared" ca="1" si="464"/>
        <v>1</v>
      </c>
      <c r="G14934" s="4">
        <f t="shared" ca="1" si="465"/>
        <v>193</v>
      </c>
      <c r="H14934" s="4">
        <f ca="1">+Data_TABLE[[#This Row],[Qty]]*Data_TABLE[[#This Row],[Unit Price]]</f>
        <v>193</v>
      </c>
      <c r="I14934" s="7">
        <v>42411</v>
      </c>
      <c r="J14934" s="10">
        <f>EOMONTH(Data_TABLE[[#This Row],[Date Sold]],0)</f>
        <v>42429</v>
      </c>
    </row>
    <row r="14935" spans="2:10" x14ac:dyDescent="0.25">
      <c r="B14935" s="1" t="s">
        <v>37</v>
      </c>
      <c r="C14935" s="3" t="s">
        <v>56</v>
      </c>
      <c r="D14935" s="2" t="s">
        <v>50</v>
      </c>
      <c r="E14935" s="3" t="s">
        <v>44</v>
      </c>
      <c r="F14935" s="3">
        <f t="shared" ca="1" si="464"/>
        <v>4</v>
      </c>
      <c r="G14935" s="4">
        <f t="shared" ca="1" si="465"/>
        <v>180</v>
      </c>
      <c r="H14935" s="4">
        <f ca="1">+Data_TABLE[[#This Row],[Qty]]*Data_TABLE[[#This Row],[Unit Price]]</f>
        <v>720</v>
      </c>
      <c r="I14935" s="7">
        <v>42411</v>
      </c>
      <c r="J14935" s="10">
        <f>EOMONTH(Data_TABLE[[#This Row],[Date Sold]],0)</f>
        <v>42429</v>
      </c>
    </row>
    <row r="14936" spans="2:10" x14ac:dyDescent="0.25">
      <c r="B14936" s="1" t="s">
        <v>36</v>
      </c>
      <c r="C14936" s="3" t="s">
        <v>55</v>
      </c>
      <c r="D14936" s="2" t="s">
        <v>51</v>
      </c>
      <c r="E14936" s="3" t="s">
        <v>45</v>
      </c>
      <c r="F14936" s="3">
        <f t="shared" ca="1" si="464"/>
        <v>4</v>
      </c>
      <c r="G14936" s="4">
        <f t="shared" ca="1" si="465"/>
        <v>188</v>
      </c>
      <c r="H14936" s="4">
        <f ca="1">+Data_TABLE[[#This Row],[Qty]]*Data_TABLE[[#This Row],[Unit Price]]</f>
        <v>752</v>
      </c>
      <c r="I14936" s="7">
        <v>42411</v>
      </c>
      <c r="J14936" s="10">
        <f>EOMONTH(Data_TABLE[[#This Row],[Date Sold]],0)</f>
        <v>42429</v>
      </c>
    </row>
    <row r="14937" spans="2:10" x14ac:dyDescent="0.25">
      <c r="B14937" s="1" t="s">
        <v>36</v>
      </c>
      <c r="C14937" s="3" t="s">
        <v>54</v>
      </c>
      <c r="D14937" s="2" t="s">
        <v>48</v>
      </c>
      <c r="E14937" s="3" t="s">
        <v>42</v>
      </c>
      <c r="F14937" s="3">
        <f t="shared" ca="1" si="464"/>
        <v>4</v>
      </c>
      <c r="G14937" s="4">
        <f t="shared" ca="1" si="465"/>
        <v>137</v>
      </c>
      <c r="H14937" s="4">
        <f ca="1">+Data_TABLE[[#This Row],[Qty]]*Data_TABLE[[#This Row],[Unit Price]]</f>
        <v>548</v>
      </c>
      <c r="I14937" s="7">
        <v>42411</v>
      </c>
      <c r="J14937" s="10">
        <f>EOMONTH(Data_TABLE[[#This Row],[Date Sold]],0)</f>
        <v>42429</v>
      </c>
    </row>
    <row r="14938" spans="2:10" x14ac:dyDescent="0.25">
      <c r="B14938" s="1" t="s">
        <v>39</v>
      </c>
      <c r="C14938" s="3" t="s">
        <v>56</v>
      </c>
      <c r="D14938" s="2" t="s">
        <v>52</v>
      </c>
      <c r="E14938" s="3" t="s">
        <v>46</v>
      </c>
      <c r="F14938" s="3">
        <f t="shared" ca="1" si="464"/>
        <v>3</v>
      </c>
      <c r="G14938" s="4">
        <f t="shared" ca="1" si="465"/>
        <v>150</v>
      </c>
      <c r="H14938" s="4">
        <f ca="1">+Data_TABLE[[#This Row],[Qty]]*Data_TABLE[[#This Row],[Unit Price]]</f>
        <v>450</v>
      </c>
      <c r="I14938" s="7">
        <v>42411</v>
      </c>
      <c r="J14938" s="10">
        <f>EOMONTH(Data_TABLE[[#This Row],[Date Sold]],0)</f>
        <v>42429</v>
      </c>
    </row>
    <row r="14939" spans="2:10" x14ac:dyDescent="0.25">
      <c r="B14939" s="1" t="s">
        <v>40</v>
      </c>
      <c r="C14939" s="3" t="s">
        <v>55</v>
      </c>
      <c r="D14939" s="2" t="s">
        <v>51</v>
      </c>
      <c r="E14939" s="3" t="s">
        <v>45</v>
      </c>
      <c r="F14939" s="3">
        <f t="shared" ca="1" si="464"/>
        <v>1</v>
      </c>
      <c r="G14939" s="4">
        <f t="shared" ca="1" si="465"/>
        <v>141</v>
      </c>
      <c r="H14939" s="4">
        <f ca="1">+Data_TABLE[[#This Row],[Qty]]*Data_TABLE[[#This Row],[Unit Price]]</f>
        <v>141</v>
      </c>
      <c r="I14939" s="7">
        <v>42411</v>
      </c>
      <c r="J14939" s="10">
        <f>EOMONTH(Data_TABLE[[#This Row],[Date Sold]],0)</f>
        <v>42429</v>
      </c>
    </row>
    <row r="14940" spans="2:10" x14ac:dyDescent="0.25">
      <c r="B14940" s="1" t="s">
        <v>37</v>
      </c>
      <c r="C14940" s="3" t="s">
        <v>55</v>
      </c>
      <c r="D14940" s="2" t="s">
        <v>51</v>
      </c>
      <c r="E14940" s="3" t="s">
        <v>45</v>
      </c>
      <c r="F14940" s="3">
        <f t="shared" ca="1" si="464"/>
        <v>2</v>
      </c>
      <c r="G14940" s="4">
        <f t="shared" ca="1" si="465"/>
        <v>131</v>
      </c>
      <c r="H14940" s="4">
        <f ca="1">+Data_TABLE[[#This Row],[Qty]]*Data_TABLE[[#This Row],[Unit Price]]</f>
        <v>262</v>
      </c>
      <c r="I14940" s="7">
        <v>42411</v>
      </c>
      <c r="J14940" s="10">
        <f>EOMONTH(Data_TABLE[[#This Row],[Date Sold]],0)</f>
        <v>42429</v>
      </c>
    </row>
    <row r="14941" spans="2:10" x14ac:dyDescent="0.25">
      <c r="B14941" s="1" t="s">
        <v>40</v>
      </c>
      <c r="C14941" s="3" t="s">
        <v>55</v>
      </c>
      <c r="D14941" s="2" t="s">
        <v>51</v>
      </c>
      <c r="E14941" s="3" t="s">
        <v>45</v>
      </c>
      <c r="F14941" s="3">
        <f t="shared" ca="1" si="464"/>
        <v>2</v>
      </c>
      <c r="G14941" s="4">
        <f t="shared" ca="1" si="465"/>
        <v>85</v>
      </c>
      <c r="H14941" s="4">
        <f ca="1">+Data_TABLE[[#This Row],[Qty]]*Data_TABLE[[#This Row],[Unit Price]]</f>
        <v>170</v>
      </c>
      <c r="I14941" s="7">
        <v>42411</v>
      </c>
      <c r="J14941" s="10">
        <f>EOMONTH(Data_TABLE[[#This Row],[Date Sold]],0)</f>
        <v>42429</v>
      </c>
    </row>
    <row r="14942" spans="2:10" x14ac:dyDescent="0.25">
      <c r="B14942" s="1" t="s">
        <v>40</v>
      </c>
      <c r="C14942" s="3" t="s">
        <v>54</v>
      </c>
      <c r="D14942" s="2" t="s">
        <v>48</v>
      </c>
      <c r="E14942" s="3" t="s">
        <v>42</v>
      </c>
      <c r="F14942" s="3">
        <f t="shared" ca="1" si="464"/>
        <v>2</v>
      </c>
      <c r="G14942" s="4">
        <f t="shared" ca="1" si="465"/>
        <v>179</v>
      </c>
      <c r="H14942" s="4">
        <f ca="1">+Data_TABLE[[#This Row],[Qty]]*Data_TABLE[[#This Row],[Unit Price]]</f>
        <v>358</v>
      </c>
      <c r="I14942" s="7">
        <v>42411</v>
      </c>
      <c r="J14942" s="10">
        <f>EOMONTH(Data_TABLE[[#This Row],[Date Sold]],0)</f>
        <v>42429</v>
      </c>
    </row>
    <row r="14943" spans="2:10" x14ac:dyDescent="0.25">
      <c r="B14943" s="1" t="s">
        <v>40</v>
      </c>
      <c r="C14943" s="3" t="s">
        <v>55</v>
      </c>
      <c r="D14943" s="2" t="s">
        <v>49</v>
      </c>
      <c r="E14943" s="3" t="s">
        <v>43</v>
      </c>
      <c r="F14943" s="3">
        <f t="shared" ca="1" si="464"/>
        <v>4</v>
      </c>
      <c r="G14943" s="4">
        <f t="shared" ca="1" si="465"/>
        <v>113</v>
      </c>
      <c r="H14943" s="4">
        <f ca="1">+Data_TABLE[[#This Row],[Qty]]*Data_TABLE[[#This Row],[Unit Price]]</f>
        <v>452</v>
      </c>
      <c r="I14943" s="7">
        <v>42411</v>
      </c>
      <c r="J14943" s="10">
        <f>EOMONTH(Data_TABLE[[#This Row],[Date Sold]],0)</f>
        <v>42429</v>
      </c>
    </row>
    <row r="14944" spans="2:10" x14ac:dyDescent="0.25">
      <c r="B14944" s="1" t="s">
        <v>40</v>
      </c>
      <c r="C14944" s="3" t="s">
        <v>56</v>
      </c>
      <c r="D14944" s="2" t="s">
        <v>50</v>
      </c>
      <c r="E14944" s="3" t="s">
        <v>44</v>
      </c>
      <c r="F14944" s="3">
        <f t="shared" ca="1" si="464"/>
        <v>2</v>
      </c>
      <c r="G14944" s="4">
        <f t="shared" ca="1" si="465"/>
        <v>124</v>
      </c>
      <c r="H14944" s="4">
        <f ca="1">+Data_TABLE[[#This Row],[Qty]]*Data_TABLE[[#This Row],[Unit Price]]</f>
        <v>248</v>
      </c>
      <c r="I14944" s="7">
        <v>42411</v>
      </c>
      <c r="J14944" s="10">
        <f>EOMONTH(Data_TABLE[[#This Row],[Date Sold]],0)</f>
        <v>42429</v>
      </c>
    </row>
    <row r="14945" spans="2:10" x14ac:dyDescent="0.25">
      <c r="B14945" s="1" t="s">
        <v>40</v>
      </c>
      <c r="C14945" s="3" t="s">
        <v>54</v>
      </c>
      <c r="D14945" s="2" t="s">
        <v>48</v>
      </c>
      <c r="E14945" s="3" t="s">
        <v>42</v>
      </c>
      <c r="F14945" s="3">
        <f t="shared" ca="1" si="464"/>
        <v>5</v>
      </c>
      <c r="G14945" s="4">
        <f t="shared" ca="1" si="465"/>
        <v>181</v>
      </c>
      <c r="H14945" s="4">
        <f ca="1">+Data_TABLE[[#This Row],[Qty]]*Data_TABLE[[#This Row],[Unit Price]]</f>
        <v>905</v>
      </c>
      <c r="I14945" s="7">
        <v>42411</v>
      </c>
      <c r="J14945" s="10">
        <f>EOMONTH(Data_TABLE[[#This Row],[Date Sold]],0)</f>
        <v>42429</v>
      </c>
    </row>
    <row r="14946" spans="2:10" x14ac:dyDescent="0.25">
      <c r="B14946" s="1" t="s">
        <v>40</v>
      </c>
      <c r="C14946" s="3" t="s">
        <v>55</v>
      </c>
      <c r="D14946" s="2" t="s">
        <v>49</v>
      </c>
      <c r="E14946" s="3" t="s">
        <v>43</v>
      </c>
      <c r="F14946" s="3">
        <f t="shared" ca="1" si="464"/>
        <v>1</v>
      </c>
      <c r="G14946" s="4">
        <f t="shared" ca="1" si="465"/>
        <v>103</v>
      </c>
      <c r="H14946" s="4">
        <f ca="1">+Data_TABLE[[#This Row],[Qty]]*Data_TABLE[[#This Row],[Unit Price]]</f>
        <v>103</v>
      </c>
      <c r="I14946" s="7">
        <v>42411</v>
      </c>
      <c r="J14946" s="10">
        <f>EOMONTH(Data_TABLE[[#This Row],[Date Sold]],0)</f>
        <v>42429</v>
      </c>
    </row>
    <row r="14947" spans="2:10" x14ac:dyDescent="0.25">
      <c r="B14947" s="1" t="s">
        <v>40</v>
      </c>
      <c r="C14947" s="3" t="s">
        <v>55</v>
      </c>
      <c r="D14947" s="2" t="s">
        <v>51</v>
      </c>
      <c r="E14947" s="3" t="s">
        <v>45</v>
      </c>
      <c r="F14947" s="3">
        <f t="shared" ca="1" si="464"/>
        <v>4</v>
      </c>
      <c r="G14947" s="4">
        <f t="shared" ca="1" si="465"/>
        <v>157</v>
      </c>
      <c r="H14947" s="4">
        <f ca="1">+Data_TABLE[[#This Row],[Qty]]*Data_TABLE[[#This Row],[Unit Price]]</f>
        <v>628</v>
      </c>
      <c r="I14947" s="7">
        <v>42411</v>
      </c>
      <c r="J14947" s="10">
        <f>EOMONTH(Data_TABLE[[#This Row],[Date Sold]],0)</f>
        <v>42429</v>
      </c>
    </row>
    <row r="14948" spans="2:10" x14ac:dyDescent="0.25">
      <c r="B14948" s="1" t="s">
        <v>40</v>
      </c>
      <c r="C14948" s="3" t="s">
        <v>54</v>
      </c>
      <c r="D14948" s="2" t="s">
        <v>48</v>
      </c>
      <c r="E14948" s="3" t="s">
        <v>42</v>
      </c>
      <c r="F14948" s="3">
        <f t="shared" ca="1" si="464"/>
        <v>4</v>
      </c>
      <c r="G14948" s="4">
        <f t="shared" ca="1" si="465"/>
        <v>63</v>
      </c>
      <c r="H14948" s="4">
        <f ca="1">+Data_TABLE[[#This Row],[Qty]]*Data_TABLE[[#This Row],[Unit Price]]</f>
        <v>252</v>
      </c>
      <c r="I14948" s="7">
        <v>42411</v>
      </c>
      <c r="J14948" s="10">
        <f>EOMONTH(Data_TABLE[[#This Row],[Date Sold]],0)</f>
        <v>42429</v>
      </c>
    </row>
    <row r="14949" spans="2:10" x14ac:dyDescent="0.25">
      <c r="B14949" s="1" t="s">
        <v>40</v>
      </c>
      <c r="C14949" s="3" t="s">
        <v>55</v>
      </c>
      <c r="D14949" s="2" t="s">
        <v>49</v>
      </c>
      <c r="E14949" s="3" t="s">
        <v>43</v>
      </c>
      <c r="F14949" s="3">
        <f t="shared" ca="1" si="464"/>
        <v>5</v>
      </c>
      <c r="G14949" s="4">
        <f t="shared" ca="1" si="465"/>
        <v>62</v>
      </c>
      <c r="H14949" s="4">
        <f ca="1">+Data_TABLE[[#This Row],[Qty]]*Data_TABLE[[#This Row],[Unit Price]]</f>
        <v>310</v>
      </c>
      <c r="I14949" s="7">
        <v>42411</v>
      </c>
      <c r="J14949" s="10">
        <f>EOMONTH(Data_TABLE[[#This Row],[Date Sold]],0)</f>
        <v>42429</v>
      </c>
    </row>
    <row r="14950" spans="2:10" x14ac:dyDescent="0.25">
      <c r="B14950" s="1" t="s">
        <v>40</v>
      </c>
      <c r="C14950" s="3" t="s">
        <v>56</v>
      </c>
      <c r="D14950" s="2" t="s">
        <v>52</v>
      </c>
      <c r="E14950" s="3" t="s">
        <v>46</v>
      </c>
      <c r="F14950" s="3">
        <f t="shared" ca="1" si="464"/>
        <v>2</v>
      </c>
      <c r="G14950" s="4">
        <f t="shared" ca="1" si="465"/>
        <v>115</v>
      </c>
      <c r="H14950" s="4">
        <f ca="1">+Data_TABLE[[#This Row],[Qty]]*Data_TABLE[[#This Row],[Unit Price]]</f>
        <v>230</v>
      </c>
      <c r="I14950" s="7">
        <v>42411</v>
      </c>
      <c r="J14950" s="10">
        <f>EOMONTH(Data_TABLE[[#This Row],[Date Sold]],0)</f>
        <v>42429</v>
      </c>
    </row>
    <row r="14951" spans="2:10" x14ac:dyDescent="0.25">
      <c r="B14951" s="1" t="s">
        <v>40</v>
      </c>
      <c r="C14951" s="3" t="s">
        <v>55</v>
      </c>
      <c r="D14951" s="2" t="s">
        <v>51</v>
      </c>
      <c r="E14951" s="3" t="s">
        <v>45</v>
      </c>
      <c r="F14951" s="3">
        <f t="shared" ca="1" si="464"/>
        <v>5</v>
      </c>
      <c r="G14951" s="4">
        <f t="shared" ca="1" si="465"/>
        <v>199</v>
      </c>
      <c r="H14951" s="4">
        <f ca="1">+Data_TABLE[[#This Row],[Qty]]*Data_TABLE[[#This Row],[Unit Price]]</f>
        <v>995</v>
      </c>
      <c r="I14951" s="7">
        <v>42411</v>
      </c>
      <c r="J14951" s="10">
        <f>EOMONTH(Data_TABLE[[#This Row],[Date Sold]],0)</f>
        <v>42429</v>
      </c>
    </row>
    <row r="14952" spans="2:10" x14ac:dyDescent="0.25">
      <c r="B14952" s="1" t="s">
        <v>40</v>
      </c>
      <c r="C14952" s="3" t="s">
        <v>55</v>
      </c>
      <c r="D14952" s="2" t="s">
        <v>51</v>
      </c>
      <c r="E14952" s="3" t="s">
        <v>45</v>
      </c>
      <c r="F14952" s="3">
        <f t="shared" ca="1" si="464"/>
        <v>1</v>
      </c>
      <c r="G14952" s="4">
        <f t="shared" ca="1" si="465"/>
        <v>98</v>
      </c>
      <c r="H14952" s="4">
        <f ca="1">+Data_TABLE[[#This Row],[Qty]]*Data_TABLE[[#This Row],[Unit Price]]</f>
        <v>98</v>
      </c>
      <c r="I14952" s="7">
        <v>42411</v>
      </c>
      <c r="J14952" s="10">
        <f>EOMONTH(Data_TABLE[[#This Row],[Date Sold]],0)</f>
        <v>42429</v>
      </c>
    </row>
    <row r="14953" spans="2:10" x14ac:dyDescent="0.25">
      <c r="B14953" s="1" t="s">
        <v>40</v>
      </c>
      <c r="C14953" s="3" t="s">
        <v>56</v>
      </c>
      <c r="D14953" s="2" t="s">
        <v>52</v>
      </c>
      <c r="E14953" s="3" t="s">
        <v>46</v>
      </c>
      <c r="F14953" s="3">
        <f t="shared" ca="1" si="464"/>
        <v>2</v>
      </c>
      <c r="G14953" s="4">
        <f t="shared" ca="1" si="465"/>
        <v>78</v>
      </c>
      <c r="H14953" s="4">
        <f ca="1">+Data_TABLE[[#This Row],[Qty]]*Data_TABLE[[#This Row],[Unit Price]]</f>
        <v>156</v>
      </c>
      <c r="I14953" s="7">
        <v>42412</v>
      </c>
      <c r="J14953" s="10">
        <f>EOMONTH(Data_TABLE[[#This Row],[Date Sold]],0)</f>
        <v>42429</v>
      </c>
    </row>
    <row r="14954" spans="2:10" x14ac:dyDescent="0.25">
      <c r="B14954" s="1" t="s">
        <v>40</v>
      </c>
      <c r="C14954" s="3" t="s">
        <v>56</v>
      </c>
      <c r="D14954" s="2" t="s">
        <v>52</v>
      </c>
      <c r="E14954" s="3" t="s">
        <v>46</v>
      </c>
      <c r="F14954" s="3">
        <f t="shared" ca="1" si="464"/>
        <v>2</v>
      </c>
      <c r="G14954" s="4">
        <f t="shared" ca="1" si="465"/>
        <v>91</v>
      </c>
      <c r="H14954" s="4">
        <f ca="1">+Data_TABLE[[#This Row],[Qty]]*Data_TABLE[[#This Row],[Unit Price]]</f>
        <v>182</v>
      </c>
      <c r="I14954" s="7">
        <v>42412</v>
      </c>
      <c r="J14954" s="10">
        <f>EOMONTH(Data_TABLE[[#This Row],[Date Sold]],0)</f>
        <v>42429</v>
      </c>
    </row>
    <row r="14955" spans="2:10" x14ac:dyDescent="0.25">
      <c r="B14955" s="1" t="s">
        <v>40</v>
      </c>
      <c r="C14955" s="3" t="s">
        <v>56</v>
      </c>
      <c r="D14955" s="2" t="s">
        <v>50</v>
      </c>
      <c r="E14955" s="3" t="s">
        <v>44</v>
      </c>
      <c r="F14955" s="3">
        <f t="shared" ca="1" si="464"/>
        <v>4</v>
      </c>
      <c r="G14955" s="4">
        <f t="shared" ca="1" si="465"/>
        <v>118</v>
      </c>
      <c r="H14955" s="4">
        <f ca="1">+Data_TABLE[[#This Row],[Qty]]*Data_TABLE[[#This Row],[Unit Price]]</f>
        <v>472</v>
      </c>
      <c r="I14955" s="7">
        <v>42412</v>
      </c>
      <c r="J14955" s="10">
        <f>EOMONTH(Data_TABLE[[#This Row],[Date Sold]],0)</f>
        <v>42429</v>
      </c>
    </row>
    <row r="14956" spans="2:10" x14ac:dyDescent="0.25">
      <c r="B14956" s="1" t="s">
        <v>40</v>
      </c>
      <c r="C14956" s="3" t="s">
        <v>56</v>
      </c>
      <c r="D14956" s="2" t="s">
        <v>50</v>
      </c>
      <c r="E14956" s="3" t="s">
        <v>44</v>
      </c>
      <c r="F14956" s="3">
        <f t="shared" ca="1" si="464"/>
        <v>2</v>
      </c>
      <c r="G14956" s="4">
        <f t="shared" ca="1" si="465"/>
        <v>168</v>
      </c>
      <c r="H14956" s="4">
        <f ca="1">+Data_TABLE[[#This Row],[Qty]]*Data_TABLE[[#This Row],[Unit Price]]</f>
        <v>336</v>
      </c>
      <c r="I14956" s="7">
        <v>42412</v>
      </c>
      <c r="J14956" s="10">
        <f>EOMONTH(Data_TABLE[[#This Row],[Date Sold]],0)</f>
        <v>42429</v>
      </c>
    </row>
    <row r="14957" spans="2:10" x14ac:dyDescent="0.25">
      <c r="B14957" s="1" t="s">
        <v>40</v>
      </c>
      <c r="C14957" s="3" t="s">
        <v>55</v>
      </c>
      <c r="D14957" s="2" t="s">
        <v>51</v>
      </c>
      <c r="E14957" s="3" t="s">
        <v>45</v>
      </c>
      <c r="F14957" s="3">
        <f t="shared" ca="1" si="464"/>
        <v>1</v>
      </c>
      <c r="G14957" s="4">
        <f t="shared" ca="1" si="465"/>
        <v>67</v>
      </c>
      <c r="H14957" s="4">
        <f ca="1">+Data_TABLE[[#This Row],[Qty]]*Data_TABLE[[#This Row],[Unit Price]]</f>
        <v>67</v>
      </c>
      <c r="I14957" s="7">
        <v>42412</v>
      </c>
      <c r="J14957" s="10">
        <f>EOMONTH(Data_TABLE[[#This Row],[Date Sold]],0)</f>
        <v>42429</v>
      </c>
    </row>
    <row r="14958" spans="2:10" x14ac:dyDescent="0.25">
      <c r="B14958" s="1" t="s">
        <v>40</v>
      </c>
      <c r="C14958" s="3" t="s">
        <v>56</v>
      </c>
      <c r="D14958" s="2" t="s">
        <v>50</v>
      </c>
      <c r="E14958" s="3" t="s">
        <v>44</v>
      </c>
      <c r="F14958" s="3">
        <f t="shared" ca="1" si="464"/>
        <v>1</v>
      </c>
      <c r="G14958" s="4">
        <f t="shared" ca="1" si="465"/>
        <v>174</v>
      </c>
      <c r="H14958" s="4">
        <f ca="1">+Data_TABLE[[#This Row],[Qty]]*Data_TABLE[[#This Row],[Unit Price]]</f>
        <v>174</v>
      </c>
      <c r="I14958" s="7">
        <v>42412</v>
      </c>
      <c r="J14958" s="10">
        <f>EOMONTH(Data_TABLE[[#This Row],[Date Sold]],0)</f>
        <v>42429</v>
      </c>
    </row>
    <row r="14959" spans="2:10" x14ac:dyDescent="0.25">
      <c r="B14959" s="1" t="s">
        <v>40</v>
      </c>
      <c r="C14959" s="3" t="s">
        <v>55</v>
      </c>
      <c r="D14959" s="2" t="s">
        <v>51</v>
      </c>
      <c r="E14959" s="3" t="s">
        <v>45</v>
      </c>
      <c r="F14959" s="3">
        <f t="shared" ca="1" si="464"/>
        <v>5</v>
      </c>
      <c r="G14959" s="4">
        <f t="shared" ca="1" si="465"/>
        <v>83</v>
      </c>
      <c r="H14959" s="4">
        <f ca="1">+Data_TABLE[[#This Row],[Qty]]*Data_TABLE[[#This Row],[Unit Price]]</f>
        <v>415</v>
      </c>
      <c r="I14959" s="7">
        <v>42412</v>
      </c>
      <c r="J14959" s="10">
        <f>EOMONTH(Data_TABLE[[#This Row],[Date Sold]],0)</f>
        <v>42429</v>
      </c>
    </row>
    <row r="14960" spans="2:10" x14ac:dyDescent="0.25">
      <c r="B14960" s="1" t="s">
        <v>40</v>
      </c>
      <c r="C14960" s="3" t="s">
        <v>54</v>
      </c>
      <c r="D14960" s="2" t="s">
        <v>48</v>
      </c>
      <c r="E14960" s="3" t="s">
        <v>42</v>
      </c>
      <c r="F14960" s="3">
        <f t="shared" ca="1" si="464"/>
        <v>1</v>
      </c>
      <c r="G14960" s="4">
        <f t="shared" ca="1" si="465"/>
        <v>83</v>
      </c>
      <c r="H14960" s="4">
        <f ca="1">+Data_TABLE[[#This Row],[Qty]]*Data_TABLE[[#This Row],[Unit Price]]</f>
        <v>83</v>
      </c>
      <c r="I14960" s="7">
        <v>42412</v>
      </c>
      <c r="J14960" s="10">
        <f>EOMONTH(Data_TABLE[[#This Row],[Date Sold]],0)</f>
        <v>42429</v>
      </c>
    </row>
    <row r="14961" spans="2:10" x14ac:dyDescent="0.25">
      <c r="B14961" s="1" t="s">
        <v>40</v>
      </c>
      <c r="C14961" s="3" t="s">
        <v>54</v>
      </c>
      <c r="D14961" s="2" t="s">
        <v>48</v>
      </c>
      <c r="E14961" s="3" t="s">
        <v>42</v>
      </c>
      <c r="F14961" s="3">
        <f t="shared" ref="F14961:F15024" ca="1" si="466">RANDBETWEEN(1,5)</f>
        <v>1</v>
      </c>
      <c r="G14961" s="4">
        <f t="shared" ref="G14961:G15024" ca="1" si="467">RANDBETWEEN(60,200)</f>
        <v>157</v>
      </c>
      <c r="H14961" s="4">
        <f ca="1">+Data_TABLE[[#This Row],[Qty]]*Data_TABLE[[#This Row],[Unit Price]]</f>
        <v>157</v>
      </c>
      <c r="I14961" s="7">
        <v>42412</v>
      </c>
      <c r="J14961" s="10">
        <f>EOMONTH(Data_TABLE[[#This Row],[Date Sold]],0)</f>
        <v>42429</v>
      </c>
    </row>
    <row r="14962" spans="2:10" x14ac:dyDescent="0.25">
      <c r="B14962" s="1" t="s">
        <v>40</v>
      </c>
      <c r="C14962" s="3" t="s">
        <v>55</v>
      </c>
      <c r="D14962" s="2" t="s">
        <v>51</v>
      </c>
      <c r="E14962" s="3" t="s">
        <v>45</v>
      </c>
      <c r="F14962" s="3">
        <f t="shared" ca="1" si="466"/>
        <v>3</v>
      </c>
      <c r="G14962" s="4">
        <f t="shared" ca="1" si="467"/>
        <v>82</v>
      </c>
      <c r="H14962" s="4">
        <f ca="1">+Data_TABLE[[#This Row],[Qty]]*Data_TABLE[[#This Row],[Unit Price]]</f>
        <v>246</v>
      </c>
      <c r="I14962" s="7">
        <v>42412</v>
      </c>
      <c r="J14962" s="10">
        <f>EOMONTH(Data_TABLE[[#This Row],[Date Sold]],0)</f>
        <v>42429</v>
      </c>
    </row>
    <row r="14963" spans="2:10" x14ac:dyDescent="0.25">
      <c r="B14963" s="1" t="s">
        <v>40</v>
      </c>
      <c r="C14963" s="3" t="s">
        <v>56</v>
      </c>
      <c r="D14963" s="2" t="s">
        <v>52</v>
      </c>
      <c r="E14963" s="3" t="s">
        <v>46</v>
      </c>
      <c r="F14963" s="3">
        <f t="shared" ca="1" si="466"/>
        <v>1</v>
      </c>
      <c r="G14963" s="4">
        <f t="shared" ca="1" si="467"/>
        <v>130</v>
      </c>
      <c r="H14963" s="4">
        <f ca="1">+Data_TABLE[[#This Row],[Qty]]*Data_TABLE[[#This Row],[Unit Price]]</f>
        <v>130</v>
      </c>
      <c r="I14963" s="7">
        <v>42412</v>
      </c>
      <c r="J14963" s="10">
        <f>EOMONTH(Data_TABLE[[#This Row],[Date Sold]],0)</f>
        <v>42429</v>
      </c>
    </row>
    <row r="14964" spans="2:10" x14ac:dyDescent="0.25">
      <c r="B14964" s="1" t="s">
        <v>40</v>
      </c>
      <c r="C14964" s="3" t="s">
        <v>54</v>
      </c>
      <c r="D14964" s="2" t="s">
        <v>48</v>
      </c>
      <c r="E14964" s="3" t="s">
        <v>42</v>
      </c>
      <c r="F14964" s="3">
        <f t="shared" ca="1" si="466"/>
        <v>1</v>
      </c>
      <c r="G14964" s="4">
        <f t="shared" ca="1" si="467"/>
        <v>117</v>
      </c>
      <c r="H14964" s="4">
        <f ca="1">+Data_TABLE[[#This Row],[Qty]]*Data_TABLE[[#This Row],[Unit Price]]</f>
        <v>117</v>
      </c>
      <c r="I14964" s="7">
        <v>42412</v>
      </c>
      <c r="J14964" s="10">
        <f>EOMONTH(Data_TABLE[[#This Row],[Date Sold]],0)</f>
        <v>42429</v>
      </c>
    </row>
    <row r="14965" spans="2:10" x14ac:dyDescent="0.25">
      <c r="B14965" s="1" t="s">
        <v>40</v>
      </c>
      <c r="C14965" s="3" t="s">
        <v>55</v>
      </c>
      <c r="D14965" s="2" t="s">
        <v>51</v>
      </c>
      <c r="E14965" s="3" t="s">
        <v>45</v>
      </c>
      <c r="F14965" s="3">
        <f t="shared" ca="1" si="466"/>
        <v>2</v>
      </c>
      <c r="G14965" s="4">
        <f t="shared" ca="1" si="467"/>
        <v>107</v>
      </c>
      <c r="H14965" s="4">
        <f ca="1">+Data_TABLE[[#This Row],[Qty]]*Data_TABLE[[#This Row],[Unit Price]]</f>
        <v>214</v>
      </c>
      <c r="I14965" s="7">
        <v>42412</v>
      </c>
      <c r="J14965" s="10">
        <f>EOMONTH(Data_TABLE[[#This Row],[Date Sold]],0)</f>
        <v>42429</v>
      </c>
    </row>
    <row r="14966" spans="2:10" x14ac:dyDescent="0.25">
      <c r="B14966" s="1" t="s">
        <v>40</v>
      </c>
      <c r="C14966" s="3" t="s">
        <v>54</v>
      </c>
      <c r="D14966" s="2" t="s">
        <v>48</v>
      </c>
      <c r="E14966" s="3" t="s">
        <v>42</v>
      </c>
      <c r="F14966" s="3">
        <f t="shared" ca="1" si="466"/>
        <v>1</v>
      </c>
      <c r="G14966" s="4">
        <f t="shared" ca="1" si="467"/>
        <v>110</v>
      </c>
      <c r="H14966" s="4">
        <f ca="1">+Data_TABLE[[#This Row],[Qty]]*Data_TABLE[[#This Row],[Unit Price]]</f>
        <v>110</v>
      </c>
      <c r="I14966" s="7">
        <v>42412</v>
      </c>
      <c r="J14966" s="10">
        <f>EOMONTH(Data_TABLE[[#This Row],[Date Sold]],0)</f>
        <v>42429</v>
      </c>
    </row>
    <row r="14967" spans="2:10" x14ac:dyDescent="0.25">
      <c r="B14967" s="1" t="s">
        <v>40</v>
      </c>
      <c r="C14967" s="3" t="s">
        <v>55</v>
      </c>
      <c r="D14967" s="2" t="s">
        <v>51</v>
      </c>
      <c r="E14967" s="3" t="s">
        <v>45</v>
      </c>
      <c r="F14967" s="3">
        <f t="shared" ca="1" si="466"/>
        <v>2</v>
      </c>
      <c r="G14967" s="4">
        <f t="shared" ca="1" si="467"/>
        <v>70</v>
      </c>
      <c r="H14967" s="4">
        <f ca="1">+Data_TABLE[[#This Row],[Qty]]*Data_TABLE[[#This Row],[Unit Price]]</f>
        <v>140</v>
      </c>
      <c r="I14967" s="7">
        <v>42412</v>
      </c>
      <c r="J14967" s="10">
        <f>EOMONTH(Data_TABLE[[#This Row],[Date Sold]],0)</f>
        <v>42429</v>
      </c>
    </row>
    <row r="14968" spans="2:10" x14ac:dyDescent="0.25">
      <c r="B14968" s="1" t="s">
        <v>40</v>
      </c>
      <c r="C14968" s="3" t="s">
        <v>56</v>
      </c>
      <c r="D14968" s="2" t="s">
        <v>52</v>
      </c>
      <c r="E14968" s="3" t="s">
        <v>46</v>
      </c>
      <c r="F14968" s="3">
        <f t="shared" ca="1" si="466"/>
        <v>2</v>
      </c>
      <c r="G14968" s="4">
        <f t="shared" ca="1" si="467"/>
        <v>169</v>
      </c>
      <c r="H14968" s="4">
        <f ca="1">+Data_TABLE[[#This Row],[Qty]]*Data_TABLE[[#This Row],[Unit Price]]</f>
        <v>338</v>
      </c>
      <c r="I14968" s="7">
        <v>42412</v>
      </c>
      <c r="J14968" s="10">
        <f>EOMONTH(Data_TABLE[[#This Row],[Date Sold]],0)</f>
        <v>42429</v>
      </c>
    </row>
    <row r="14969" spans="2:10" x14ac:dyDescent="0.25">
      <c r="B14969" s="1" t="s">
        <v>40</v>
      </c>
      <c r="C14969" s="3" t="s">
        <v>56</v>
      </c>
      <c r="D14969" s="2" t="s">
        <v>50</v>
      </c>
      <c r="E14969" s="3" t="s">
        <v>44</v>
      </c>
      <c r="F14969" s="3">
        <f t="shared" ca="1" si="466"/>
        <v>3</v>
      </c>
      <c r="G14969" s="4">
        <f t="shared" ca="1" si="467"/>
        <v>93</v>
      </c>
      <c r="H14969" s="4">
        <f ca="1">+Data_TABLE[[#This Row],[Qty]]*Data_TABLE[[#This Row],[Unit Price]]</f>
        <v>279</v>
      </c>
      <c r="I14969" s="7">
        <v>42412</v>
      </c>
      <c r="J14969" s="10">
        <f>EOMONTH(Data_TABLE[[#This Row],[Date Sold]],0)</f>
        <v>42429</v>
      </c>
    </row>
    <row r="14970" spans="2:10" x14ac:dyDescent="0.25">
      <c r="B14970" s="1" t="s">
        <v>40</v>
      </c>
      <c r="C14970" s="3" t="s">
        <v>54</v>
      </c>
      <c r="D14970" s="2" t="s">
        <v>48</v>
      </c>
      <c r="E14970" s="3" t="s">
        <v>42</v>
      </c>
      <c r="F14970" s="3">
        <f t="shared" ca="1" si="466"/>
        <v>5</v>
      </c>
      <c r="G14970" s="4">
        <f t="shared" ca="1" si="467"/>
        <v>71</v>
      </c>
      <c r="H14970" s="4">
        <f ca="1">+Data_TABLE[[#This Row],[Qty]]*Data_TABLE[[#This Row],[Unit Price]]</f>
        <v>355</v>
      </c>
      <c r="I14970" s="7">
        <v>42412</v>
      </c>
      <c r="J14970" s="10">
        <f>EOMONTH(Data_TABLE[[#This Row],[Date Sold]],0)</f>
        <v>42429</v>
      </c>
    </row>
    <row r="14971" spans="2:10" x14ac:dyDescent="0.25">
      <c r="B14971" s="1" t="s">
        <v>40</v>
      </c>
      <c r="C14971" s="3" t="s">
        <v>54</v>
      </c>
      <c r="D14971" s="2" t="s">
        <v>48</v>
      </c>
      <c r="E14971" s="3" t="s">
        <v>42</v>
      </c>
      <c r="F14971" s="3">
        <f t="shared" ca="1" si="466"/>
        <v>4</v>
      </c>
      <c r="G14971" s="4">
        <f t="shared" ca="1" si="467"/>
        <v>61</v>
      </c>
      <c r="H14971" s="4">
        <f ca="1">+Data_TABLE[[#This Row],[Qty]]*Data_TABLE[[#This Row],[Unit Price]]</f>
        <v>244</v>
      </c>
      <c r="I14971" s="7">
        <v>42412</v>
      </c>
      <c r="J14971" s="10">
        <f>EOMONTH(Data_TABLE[[#This Row],[Date Sold]],0)</f>
        <v>42429</v>
      </c>
    </row>
    <row r="14972" spans="2:10" x14ac:dyDescent="0.25">
      <c r="B14972" s="1" t="s">
        <v>40</v>
      </c>
      <c r="C14972" s="3" t="s">
        <v>56</v>
      </c>
      <c r="D14972" s="2" t="s">
        <v>50</v>
      </c>
      <c r="E14972" s="3" t="s">
        <v>44</v>
      </c>
      <c r="F14972" s="3">
        <f t="shared" ca="1" si="466"/>
        <v>4</v>
      </c>
      <c r="G14972" s="4">
        <f t="shared" ca="1" si="467"/>
        <v>67</v>
      </c>
      <c r="H14972" s="4">
        <f ca="1">+Data_TABLE[[#This Row],[Qty]]*Data_TABLE[[#This Row],[Unit Price]]</f>
        <v>268</v>
      </c>
      <c r="I14972" s="7">
        <v>42412</v>
      </c>
      <c r="J14972" s="10">
        <f>EOMONTH(Data_TABLE[[#This Row],[Date Sold]],0)</f>
        <v>42429</v>
      </c>
    </row>
    <row r="14973" spans="2:10" x14ac:dyDescent="0.25">
      <c r="B14973" s="1" t="s">
        <v>40</v>
      </c>
      <c r="C14973" s="3" t="s">
        <v>55</v>
      </c>
      <c r="D14973" s="2" t="s">
        <v>49</v>
      </c>
      <c r="E14973" s="3" t="s">
        <v>43</v>
      </c>
      <c r="F14973" s="3">
        <f t="shared" ca="1" si="466"/>
        <v>5</v>
      </c>
      <c r="G14973" s="4">
        <f t="shared" ca="1" si="467"/>
        <v>75</v>
      </c>
      <c r="H14973" s="4">
        <f ca="1">+Data_TABLE[[#This Row],[Qty]]*Data_TABLE[[#This Row],[Unit Price]]</f>
        <v>375</v>
      </c>
      <c r="I14973" s="7">
        <v>42412</v>
      </c>
      <c r="J14973" s="10">
        <f>EOMONTH(Data_TABLE[[#This Row],[Date Sold]],0)</f>
        <v>42429</v>
      </c>
    </row>
    <row r="14974" spans="2:10" x14ac:dyDescent="0.25">
      <c r="B14974" s="1" t="s">
        <v>40</v>
      </c>
      <c r="C14974" s="3" t="s">
        <v>55</v>
      </c>
      <c r="D14974" s="2" t="s">
        <v>51</v>
      </c>
      <c r="E14974" s="3" t="s">
        <v>45</v>
      </c>
      <c r="F14974" s="3">
        <f t="shared" ca="1" si="466"/>
        <v>4</v>
      </c>
      <c r="G14974" s="4">
        <f t="shared" ca="1" si="467"/>
        <v>193</v>
      </c>
      <c r="H14974" s="4">
        <f ca="1">+Data_TABLE[[#This Row],[Qty]]*Data_TABLE[[#This Row],[Unit Price]]</f>
        <v>772</v>
      </c>
      <c r="I14974" s="7">
        <v>42412</v>
      </c>
      <c r="J14974" s="10">
        <f>EOMONTH(Data_TABLE[[#This Row],[Date Sold]],0)</f>
        <v>42429</v>
      </c>
    </row>
    <row r="14975" spans="2:10" x14ac:dyDescent="0.25">
      <c r="B14975" s="1" t="s">
        <v>40</v>
      </c>
      <c r="C14975" s="3" t="s">
        <v>54</v>
      </c>
      <c r="D14975" s="2" t="s">
        <v>48</v>
      </c>
      <c r="E14975" s="3" t="s">
        <v>42</v>
      </c>
      <c r="F14975" s="3">
        <f t="shared" ca="1" si="466"/>
        <v>4</v>
      </c>
      <c r="G14975" s="4">
        <f t="shared" ca="1" si="467"/>
        <v>154</v>
      </c>
      <c r="H14975" s="4">
        <f ca="1">+Data_TABLE[[#This Row],[Qty]]*Data_TABLE[[#This Row],[Unit Price]]</f>
        <v>616</v>
      </c>
      <c r="I14975" s="7">
        <v>42412</v>
      </c>
      <c r="J14975" s="10">
        <f>EOMONTH(Data_TABLE[[#This Row],[Date Sold]],0)</f>
        <v>42429</v>
      </c>
    </row>
    <row r="14976" spans="2:10" x14ac:dyDescent="0.25">
      <c r="B14976" s="1" t="s">
        <v>40</v>
      </c>
      <c r="C14976" s="3" t="s">
        <v>54</v>
      </c>
      <c r="D14976" s="2" t="s">
        <v>48</v>
      </c>
      <c r="E14976" s="3" t="s">
        <v>42</v>
      </c>
      <c r="F14976" s="3">
        <f t="shared" ca="1" si="466"/>
        <v>3</v>
      </c>
      <c r="G14976" s="4">
        <f t="shared" ca="1" si="467"/>
        <v>138</v>
      </c>
      <c r="H14976" s="4">
        <f ca="1">+Data_TABLE[[#This Row],[Qty]]*Data_TABLE[[#This Row],[Unit Price]]</f>
        <v>414</v>
      </c>
      <c r="I14976" s="7">
        <v>42412</v>
      </c>
      <c r="J14976" s="10">
        <f>EOMONTH(Data_TABLE[[#This Row],[Date Sold]],0)</f>
        <v>42429</v>
      </c>
    </row>
    <row r="14977" spans="2:10" x14ac:dyDescent="0.25">
      <c r="B14977" s="1" t="s">
        <v>40</v>
      </c>
      <c r="C14977" s="3" t="s">
        <v>54</v>
      </c>
      <c r="D14977" s="2" t="s">
        <v>48</v>
      </c>
      <c r="E14977" s="3" t="s">
        <v>42</v>
      </c>
      <c r="F14977" s="3">
        <f t="shared" ca="1" si="466"/>
        <v>5</v>
      </c>
      <c r="G14977" s="4">
        <f t="shared" ca="1" si="467"/>
        <v>133</v>
      </c>
      <c r="H14977" s="4">
        <f ca="1">+Data_TABLE[[#This Row],[Qty]]*Data_TABLE[[#This Row],[Unit Price]]</f>
        <v>665</v>
      </c>
      <c r="I14977" s="7">
        <v>42412</v>
      </c>
      <c r="J14977" s="10">
        <f>EOMONTH(Data_TABLE[[#This Row],[Date Sold]],0)</f>
        <v>42429</v>
      </c>
    </row>
    <row r="14978" spans="2:10" x14ac:dyDescent="0.25">
      <c r="B14978" s="1" t="s">
        <v>40</v>
      </c>
      <c r="C14978" s="3" t="s">
        <v>55</v>
      </c>
      <c r="D14978" s="2" t="s">
        <v>49</v>
      </c>
      <c r="E14978" s="3" t="s">
        <v>43</v>
      </c>
      <c r="F14978" s="3">
        <f t="shared" ca="1" si="466"/>
        <v>4</v>
      </c>
      <c r="G14978" s="4">
        <f t="shared" ca="1" si="467"/>
        <v>102</v>
      </c>
      <c r="H14978" s="4">
        <f ca="1">+Data_TABLE[[#This Row],[Qty]]*Data_TABLE[[#This Row],[Unit Price]]</f>
        <v>408</v>
      </c>
      <c r="I14978" s="7">
        <v>42412</v>
      </c>
      <c r="J14978" s="10">
        <f>EOMONTH(Data_TABLE[[#This Row],[Date Sold]],0)</f>
        <v>42429</v>
      </c>
    </row>
    <row r="14979" spans="2:10" x14ac:dyDescent="0.25">
      <c r="B14979" s="1" t="s">
        <v>40</v>
      </c>
      <c r="C14979" s="3" t="s">
        <v>56</v>
      </c>
      <c r="D14979" s="2" t="s">
        <v>52</v>
      </c>
      <c r="E14979" s="3" t="s">
        <v>46</v>
      </c>
      <c r="F14979" s="3">
        <f t="shared" ca="1" si="466"/>
        <v>4</v>
      </c>
      <c r="G14979" s="4">
        <f t="shared" ca="1" si="467"/>
        <v>114</v>
      </c>
      <c r="H14979" s="4">
        <f ca="1">+Data_TABLE[[#This Row],[Qty]]*Data_TABLE[[#This Row],[Unit Price]]</f>
        <v>456</v>
      </c>
      <c r="I14979" s="7">
        <v>42412</v>
      </c>
      <c r="J14979" s="10">
        <f>EOMONTH(Data_TABLE[[#This Row],[Date Sold]],0)</f>
        <v>42429</v>
      </c>
    </row>
    <row r="14980" spans="2:10" x14ac:dyDescent="0.25">
      <c r="B14980" s="1" t="s">
        <v>40</v>
      </c>
      <c r="C14980" s="3" t="s">
        <v>56</v>
      </c>
      <c r="D14980" s="2" t="s">
        <v>52</v>
      </c>
      <c r="E14980" s="3" t="s">
        <v>46</v>
      </c>
      <c r="F14980" s="3">
        <f t="shared" ca="1" si="466"/>
        <v>5</v>
      </c>
      <c r="G14980" s="4">
        <f t="shared" ca="1" si="467"/>
        <v>171</v>
      </c>
      <c r="H14980" s="4">
        <f ca="1">+Data_TABLE[[#This Row],[Qty]]*Data_TABLE[[#This Row],[Unit Price]]</f>
        <v>855</v>
      </c>
      <c r="I14980" s="7">
        <v>42412</v>
      </c>
      <c r="J14980" s="10">
        <f>EOMONTH(Data_TABLE[[#This Row],[Date Sold]],0)</f>
        <v>42429</v>
      </c>
    </row>
    <row r="14981" spans="2:10" x14ac:dyDescent="0.25">
      <c r="B14981" s="1" t="s">
        <v>40</v>
      </c>
      <c r="C14981" s="3" t="s">
        <v>56</v>
      </c>
      <c r="D14981" s="2" t="s">
        <v>50</v>
      </c>
      <c r="E14981" s="3" t="s">
        <v>44</v>
      </c>
      <c r="F14981" s="3">
        <f t="shared" ca="1" si="466"/>
        <v>1</v>
      </c>
      <c r="G14981" s="4">
        <f t="shared" ca="1" si="467"/>
        <v>194</v>
      </c>
      <c r="H14981" s="4">
        <f ca="1">+Data_TABLE[[#This Row],[Qty]]*Data_TABLE[[#This Row],[Unit Price]]</f>
        <v>194</v>
      </c>
      <c r="I14981" s="7">
        <v>42412</v>
      </c>
      <c r="J14981" s="10">
        <f>EOMONTH(Data_TABLE[[#This Row],[Date Sold]],0)</f>
        <v>42429</v>
      </c>
    </row>
    <row r="14982" spans="2:10" x14ac:dyDescent="0.25">
      <c r="B14982" s="1" t="s">
        <v>40</v>
      </c>
      <c r="C14982" s="3" t="s">
        <v>54</v>
      </c>
      <c r="D14982" s="2" t="s">
        <v>48</v>
      </c>
      <c r="E14982" s="3" t="s">
        <v>42</v>
      </c>
      <c r="F14982" s="3">
        <f t="shared" ca="1" si="466"/>
        <v>1</v>
      </c>
      <c r="G14982" s="4">
        <f t="shared" ca="1" si="467"/>
        <v>154</v>
      </c>
      <c r="H14982" s="4">
        <f ca="1">+Data_TABLE[[#This Row],[Qty]]*Data_TABLE[[#This Row],[Unit Price]]</f>
        <v>154</v>
      </c>
      <c r="I14982" s="7">
        <v>42412</v>
      </c>
      <c r="J14982" s="10">
        <f>EOMONTH(Data_TABLE[[#This Row],[Date Sold]],0)</f>
        <v>42429</v>
      </c>
    </row>
    <row r="14983" spans="2:10" x14ac:dyDescent="0.25">
      <c r="B14983" s="1" t="s">
        <v>40</v>
      </c>
      <c r="C14983" s="3" t="s">
        <v>56</v>
      </c>
      <c r="D14983" s="2" t="s">
        <v>52</v>
      </c>
      <c r="E14983" s="3" t="s">
        <v>46</v>
      </c>
      <c r="F14983" s="3">
        <f t="shared" ca="1" si="466"/>
        <v>4</v>
      </c>
      <c r="G14983" s="4">
        <f t="shared" ca="1" si="467"/>
        <v>129</v>
      </c>
      <c r="H14983" s="4">
        <f ca="1">+Data_TABLE[[#This Row],[Qty]]*Data_TABLE[[#This Row],[Unit Price]]</f>
        <v>516</v>
      </c>
      <c r="I14983" s="7">
        <v>42412</v>
      </c>
      <c r="J14983" s="10">
        <f>EOMONTH(Data_TABLE[[#This Row],[Date Sold]],0)</f>
        <v>42429</v>
      </c>
    </row>
    <row r="14984" spans="2:10" x14ac:dyDescent="0.25">
      <c r="B14984" s="1" t="s">
        <v>40</v>
      </c>
      <c r="C14984" s="3" t="s">
        <v>55</v>
      </c>
      <c r="D14984" s="2" t="s">
        <v>49</v>
      </c>
      <c r="E14984" s="3" t="s">
        <v>43</v>
      </c>
      <c r="F14984" s="3">
        <f t="shared" ca="1" si="466"/>
        <v>5</v>
      </c>
      <c r="G14984" s="4">
        <f t="shared" ca="1" si="467"/>
        <v>144</v>
      </c>
      <c r="H14984" s="4">
        <f ca="1">+Data_TABLE[[#This Row],[Qty]]*Data_TABLE[[#This Row],[Unit Price]]</f>
        <v>720</v>
      </c>
      <c r="I14984" s="7">
        <v>42412</v>
      </c>
      <c r="J14984" s="10">
        <f>EOMONTH(Data_TABLE[[#This Row],[Date Sold]],0)</f>
        <v>42429</v>
      </c>
    </row>
    <row r="14985" spans="2:10" x14ac:dyDescent="0.25">
      <c r="B14985" s="1" t="s">
        <v>40</v>
      </c>
      <c r="C14985" s="3" t="s">
        <v>56</v>
      </c>
      <c r="D14985" s="2" t="s">
        <v>50</v>
      </c>
      <c r="E14985" s="3" t="s">
        <v>44</v>
      </c>
      <c r="F14985" s="3">
        <f t="shared" ca="1" si="466"/>
        <v>2</v>
      </c>
      <c r="G14985" s="4">
        <f t="shared" ca="1" si="467"/>
        <v>89</v>
      </c>
      <c r="H14985" s="4">
        <f ca="1">+Data_TABLE[[#This Row],[Qty]]*Data_TABLE[[#This Row],[Unit Price]]</f>
        <v>178</v>
      </c>
      <c r="I14985" s="7">
        <v>42412</v>
      </c>
      <c r="J14985" s="10">
        <f>EOMONTH(Data_TABLE[[#This Row],[Date Sold]],0)</f>
        <v>42429</v>
      </c>
    </row>
    <row r="14986" spans="2:10" x14ac:dyDescent="0.25">
      <c r="B14986" s="1" t="s">
        <v>40</v>
      </c>
      <c r="C14986" s="3" t="s">
        <v>55</v>
      </c>
      <c r="D14986" s="2" t="s">
        <v>51</v>
      </c>
      <c r="E14986" s="3" t="s">
        <v>45</v>
      </c>
      <c r="F14986" s="3">
        <f t="shared" ca="1" si="466"/>
        <v>2</v>
      </c>
      <c r="G14986" s="4">
        <f t="shared" ca="1" si="467"/>
        <v>127</v>
      </c>
      <c r="H14986" s="4">
        <f ca="1">+Data_TABLE[[#This Row],[Qty]]*Data_TABLE[[#This Row],[Unit Price]]</f>
        <v>254</v>
      </c>
      <c r="I14986" s="7">
        <v>42412</v>
      </c>
      <c r="J14986" s="10">
        <f>EOMONTH(Data_TABLE[[#This Row],[Date Sold]],0)</f>
        <v>42429</v>
      </c>
    </row>
    <row r="14987" spans="2:10" x14ac:dyDescent="0.25">
      <c r="B14987" s="1" t="s">
        <v>40</v>
      </c>
      <c r="C14987" s="3" t="s">
        <v>55</v>
      </c>
      <c r="D14987" s="2" t="s">
        <v>49</v>
      </c>
      <c r="E14987" s="3" t="s">
        <v>43</v>
      </c>
      <c r="F14987" s="3">
        <f t="shared" ca="1" si="466"/>
        <v>5</v>
      </c>
      <c r="G14987" s="4">
        <f t="shared" ca="1" si="467"/>
        <v>131</v>
      </c>
      <c r="H14987" s="4">
        <f ca="1">+Data_TABLE[[#This Row],[Qty]]*Data_TABLE[[#This Row],[Unit Price]]</f>
        <v>655</v>
      </c>
      <c r="I14987" s="7">
        <v>42412</v>
      </c>
      <c r="J14987" s="10">
        <f>EOMONTH(Data_TABLE[[#This Row],[Date Sold]],0)</f>
        <v>42429</v>
      </c>
    </row>
    <row r="14988" spans="2:10" x14ac:dyDescent="0.25">
      <c r="B14988" s="1" t="s">
        <v>40</v>
      </c>
      <c r="C14988" s="3" t="s">
        <v>54</v>
      </c>
      <c r="D14988" s="2" t="s">
        <v>48</v>
      </c>
      <c r="E14988" s="3" t="s">
        <v>42</v>
      </c>
      <c r="F14988" s="3">
        <f t="shared" ca="1" si="466"/>
        <v>2</v>
      </c>
      <c r="G14988" s="4">
        <f t="shared" ca="1" si="467"/>
        <v>116</v>
      </c>
      <c r="H14988" s="4">
        <f ca="1">+Data_TABLE[[#This Row],[Qty]]*Data_TABLE[[#This Row],[Unit Price]]</f>
        <v>232</v>
      </c>
      <c r="I14988" s="7">
        <v>42412</v>
      </c>
      <c r="J14988" s="10">
        <f>EOMONTH(Data_TABLE[[#This Row],[Date Sold]],0)</f>
        <v>42429</v>
      </c>
    </row>
    <row r="14989" spans="2:10" x14ac:dyDescent="0.25">
      <c r="B14989" s="1" t="s">
        <v>40</v>
      </c>
      <c r="C14989" s="3" t="s">
        <v>56</v>
      </c>
      <c r="D14989" s="2" t="s">
        <v>52</v>
      </c>
      <c r="E14989" s="3" t="s">
        <v>46</v>
      </c>
      <c r="F14989" s="3">
        <f t="shared" ca="1" si="466"/>
        <v>4</v>
      </c>
      <c r="G14989" s="4">
        <f t="shared" ca="1" si="467"/>
        <v>63</v>
      </c>
      <c r="H14989" s="4">
        <f ca="1">+Data_TABLE[[#This Row],[Qty]]*Data_TABLE[[#This Row],[Unit Price]]</f>
        <v>252</v>
      </c>
      <c r="I14989" s="7">
        <v>42412</v>
      </c>
      <c r="J14989" s="10">
        <f>EOMONTH(Data_TABLE[[#This Row],[Date Sold]],0)</f>
        <v>42429</v>
      </c>
    </row>
    <row r="14990" spans="2:10" x14ac:dyDescent="0.25">
      <c r="B14990" s="1" t="s">
        <v>40</v>
      </c>
      <c r="C14990" s="3" t="s">
        <v>55</v>
      </c>
      <c r="D14990" s="2" t="s">
        <v>51</v>
      </c>
      <c r="E14990" s="3" t="s">
        <v>45</v>
      </c>
      <c r="F14990" s="3">
        <f t="shared" ca="1" si="466"/>
        <v>4</v>
      </c>
      <c r="G14990" s="4">
        <f t="shared" ca="1" si="467"/>
        <v>180</v>
      </c>
      <c r="H14990" s="4">
        <f ca="1">+Data_TABLE[[#This Row],[Qty]]*Data_TABLE[[#This Row],[Unit Price]]</f>
        <v>720</v>
      </c>
      <c r="I14990" s="7">
        <v>42412</v>
      </c>
      <c r="J14990" s="10">
        <f>EOMONTH(Data_TABLE[[#This Row],[Date Sold]],0)</f>
        <v>42429</v>
      </c>
    </row>
    <row r="14991" spans="2:10" x14ac:dyDescent="0.25">
      <c r="B14991" s="1" t="s">
        <v>40</v>
      </c>
      <c r="C14991" s="3" t="s">
        <v>56</v>
      </c>
      <c r="D14991" s="2" t="s">
        <v>50</v>
      </c>
      <c r="E14991" s="3" t="s">
        <v>44</v>
      </c>
      <c r="F14991" s="3">
        <f t="shared" ca="1" si="466"/>
        <v>1</v>
      </c>
      <c r="G14991" s="4">
        <f t="shared" ca="1" si="467"/>
        <v>186</v>
      </c>
      <c r="H14991" s="4">
        <f ca="1">+Data_TABLE[[#This Row],[Qty]]*Data_TABLE[[#This Row],[Unit Price]]</f>
        <v>186</v>
      </c>
      <c r="I14991" s="7">
        <v>42412</v>
      </c>
      <c r="J14991" s="10">
        <f>EOMONTH(Data_TABLE[[#This Row],[Date Sold]],0)</f>
        <v>42429</v>
      </c>
    </row>
    <row r="14992" spans="2:10" x14ac:dyDescent="0.25">
      <c r="B14992" s="1" t="s">
        <v>40</v>
      </c>
      <c r="C14992" s="3" t="s">
        <v>56</v>
      </c>
      <c r="D14992" s="2" t="s">
        <v>50</v>
      </c>
      <c r="E14992" s="3" t="s">
        <v>44</v>
      </c>
      <c r="F14992" s="3">
        <f t="shared" ca="1" si="466"/>
        <v>5</v>
      </c>
      <c r="G14992" s="4">
        <f t="shared" ca="1" si="467"/>
        <v>149</v>
      </c>
      <c r="H14992" s="4">
        <f ca="1">+Data_TABLE[[#This Row],[Qty]]*Data_TABLE[[#This Row],[Unit Price]]</f>
        <v>745</v>
      </c>
      <c r="I14992" s="7">
        <v>42412</v>
      </c>
      <c r="J14992" s="10">
        <f>EOMONTH(Data_TABLE[[#This Row],[Date Sold]],0)</f>
        <v>42429</v>
      </c>
    </row>
    <row r="14993" spans="2:10" x14ac:dyDescent="0.25">
      <c r="B14993" s="1" t="s">
        <v>40</v>
      </c>
      <c r="C14993" s="3" t="s">
        <v>55</v>
      </c>
      <c r="D14993" s="2" t="s">
        <v>49</v>
      </c>
      <c r="E14993" s="3" t="s">
        <v>43</v>
      </c>
      <c r="F14993" s="3">
        <f t="shared" ca="1" si="466"/>
        <v>2</v>
      </c>
      <c r="G14993" s="4">
        <f t="shared" ca="1" si="467"/>
        <v>129</v>
      </c>
      <c r="H14993" s="4">
        <f ca="1">+Data_TABLE[[#This Row],[Qty]]*Data_TABLE[[#This Row],[Unit Price]]</f>
        <v>258</v>
      </c>
      <c r="I14993" s="7">
        <v>42412</v>
      </c>
      <c r="J14993" s="10">
        <f>EOMONTH(Data_TABLE[[#This Row],[Date Sold]],0)</f>
        <v>42429</v>
      </c>
    </row>
    <row r="14994" spans="2:10" x14ac:dyDescent="0.25">
      <c r="B14994" s="1" t="s">
        <v>40</v>
      </c>
      <c r="C14994" s="3" t="s">
        <v>56</v>
      </c>
      <c r="D14994" s="2" t="s">
        <v>52</v>
      </c>
      <c r="E14994" s="3" t="s">
        <v>46</v>
      </c>
      <c r="F14994" s="3">
        <f t="shared" ca="1" si="466"/>
        <v>5</v>
      </c>
      <c r="G14994" s="4">
        <f t="shared" ca="1" si="467"/>
        <v>159</v>
      </c>
      <c r="H14994" s="4">
        <f ca="1">+Data_TABLE[[#This Row],[Qty]]*Data_TABLE[[#This Row],[Unit Price]]</f>
        <v>795</v>
      </c>
      <c r="I14994" s="7">
        <v>42412</v>
      </c>
      <c r="J14994" s="10">
        <f>EOMONTH(Data_TABLE[[#This Row],[Date Sold]],0)</f>
        <v>42429</v>
      </c>
    </row>
    <row r="14995" spans="2:10" x14ac:dyDescent="0.25">
      <c r="B14995" s="1" t="s">
        <v>40</v>
      </c>
      <c r="C14995" s="3" t="s">
        <v>55</v>
      </c>
      <c r="D14995" s="2" t="s">
        <v>51</v>
      </c>
      <c r="E14995" s="3" t="s">
        <v>45</v>
      </c>
      <c r="F14995" s="3">
        <f t="shared" ca="1" si="466"/>
        <v>2</v>
      </c>
      <c r="G14995" s="4">
        <f t="shared" ca="1" si="467"/>
        <v>170</v>
      </c>
      <c r="H14995" s="4">
        <f ca="1">+Data_TABLE[[#This Row],[Qty]]*Data_TABLE[[#This Row],[Unit Price]]</f>
        <v>340</v>
      </c>
      <c r="I14995" s="7">
        <v>42412</v>
      </c>
      <c r="J14995" s="10">
        <f>EOMONTH(Data_TABLE[[#This Row],[Date Sold]],0)</f>
        <v>42429</v>
      </c>
    </row>
    <row r="14996" spans="2:10" x14ac:dyDescent="0.25">
      <c r="B14996" s="1" t="s">
        <v>40</v>
      </c>
      <c r="C14996" s="3" t="s">
        <v>56</v>
      </c>
      <c r="D14996" s="2" t="s">
        <v>50</v>
      </c>
      <c r="E14996" s="3" t="s">
        <v>44</v>
      </c>
      <c r="F14996" s="3">
        <f t="shared" ca="1" si="466"/>
        <v>4</v>
      </c>
      <c r="G14996" s="4">
        <f t="shared" ca="1" si="467"/>
        <v>158</v>
      </c>
      <c r="H14996" s="4">
        <f ca="1">+Data_TABLE[[#This Row],[Qty]]*Data_TABLE[[#This Row],[Unit Price]]</f>
        <v>632</v>
      </c>
      <c r="I14996" s="7">
        <v>42412</v>
      </c>
      <c r="J14996" s="10">
        <f>EOMONTH(Data_TABLE[[#This Row],[Date Sold]],0)</f>
        <v>42429</v>
      </c>
    </row>
    <row r="14997" spans="2:10" x14ac:dyDescent="0.25">
      <c r="B14997" s="1" t="s">
        <v>40</v>
      </c>
      <c r="C14997" s="3" t="s">
        <v>56</v>
      </c>
      <c r="D14997" s="2" t="s">
        <v>52</v>
      </c>
      <c r="E14997" s="3" t="s">
        <v>46</v>
      </c>
      <c r="F14997" s="3">
        <f t="shared" ca="1" si="466"/>
        <v>4</v>
      </c>
      <c r="G14997" s="4">
        <f t="shared" ca="1" si="467"/>
        <v>150</v>
      </c>
      <c r="H14997" s="4">
        <f ca="1">+Data_TABLE[[#This Row],[Qty]]*Data_TABLE[[#This Row],[Unit Price]]</f>
        <v>600</v>
      </c>
      <c r="I14997" s="7">
        <v>42412</v>
      </c>
      <c r="J14997" s="10">
        <f>EOMONTH(Data_TABLE[[#This Row],[Date Sold]],0)</f>
        <v>42429</v>
      </c>
    </row>
    <row r="14998" spans="2:10" x14ac:dyDescent="0.25">
      <c r="B14998" s="1" t="s">
        <v>40</v>
      </c>
      <c r="C14998" s="3" t="s">
        <v>55</v>
      </c>
      <c r="D14998" s="2" t="s">
        <v>51</v>
      </c>
      <c r="E14998" s="3" t="s">
        <v>45</v>
      </c>
      <c r="F14998" s="3">
        <f t="shared" ca="1" si="466"/>
        <v>2</v>
      </c>
      <c r="G14998" s="4">
        <f t="shared" ca="1" si="467"/>
        <v>120</v>
      </c>
      <c r="H14998" s="4">
        <f ca="1">+Data_TABLE[[#This Row],[Qty]]*Data_TABLE[[#This Row],[Unit Price]]</f>
        <v>240</v>
      </c>
      <c r="I14998" s="7">
        <v>42412</v>
      </c>
      <c r="J14998" s="10">
        <f>EOMONTH(Data_TABLE[[#This Row],[Date Sold]],0)</f>
        <v>42429</v>
      </c>
    </row>
    <row r="14999" spans="2:10" x14ac:dyDescent="0.25">
      <c r="B14999" s="1" t="s">
        <v>40</v>
      </c>
      <c r="C14999" s="3" t="s">
        <v>54</v>
      </c>
      <c r="D14999" s="2" t="s">
        <v>48</v>
      </c>
      <c r="E14999" s="3" t="s">
        <v>42</v>
      </c>
      <c r="F14999" s="3">
        <f t="shared" ca="1" si="466"/>
        <v>4</v>
      </c>
      <c r="G14999" s="4">
        <f t="shared" ca="1" si="467"/>
        <v>136</v>
      </c>
      <c r="H14999" s="4">
        <f ca="1">+Data_TABLE[[#This Row],[Qty]]*Data_TABLE[[#This Row],[Unit Price]]</f>
        <v>544</v>
      </c>
      <c r="I14999" s="7">
        <v>42412</v>
      </c>
      <c r="J14999" s="10">
        <f>EOMONTH(Data_TABLE[[#This Row],[Date Sold]],0)</f>
        <v>42429</v>
      </c>
    </row>
    <row r="15000" spans="2:10" x14ac:dyDescent="0.25">
      <c r="B15000" s="1" t="s">
        <v>40</v>
      </c>
      <c r="C15000" s="3" t="s">
        <v>54</v>
      </c>
      <c r="D15000" s="2" t="s">
        <v>48</v>
      </c>
      <c r="E15000" s="3" t="s">
        <v>42</v>
      </c>
      <c r="F15000" s="3">
        <f t="shared" ca="1" si="466"/>
        <v>1</v>
      </c>
      <c r="G15000" s="4">
        <f t="shared" ca="1" si="467"/>
        <v>169</v>
      </c>
      <c r="H15000" s="4">
        <f ca="1">+Data_TABLE[[#This Row],[Qty]]*Data_TABLE[[#This Row],[Unit Price]]</f>
        <v>169</v>
      </c>
      <c r="I15000" s="7">
        <v>42412</v>
      </c>
      <c r="J15000" s="10">
        <f>EOMONTH(Data_TABLE[[#This Row],[Date Sold]],0)</f>
        <v>42429</v>
      </c>
    </row>
    <row r="15001" spans="2:10" x14ac:dyDescent="0.25">
      <c r="B15001" s="1" t="s">
        <v>40</v>
      </c>
      <c r="C15001" s="3" t="s">
        <v>55</v>
      </c>
      <c r="D15001" s="2" t="s">
        <v>51</v>
      </c>
      <c r="E15001" s="3" t="s">
        <v>45</v>
      </c>
      <c r="F15001" s="3">
        <f t="shared" ca="1" si="466"/>
        <v>5</v>
      </c>
      <c r="G15001" s="4">
        <f t="shared" ca="1" si="467"/>
        <v>194</v>
      </c>
      <c r="H15001" s="4">
        <f ca="1">+Data_TABLE[[#This Row],[Qty]]*Data_TABLE[[#This Row],[Unit Price]]</f>
        <v>970</v>
      </c>
      <c r="I15001" s="7">
        <v>42412</v>
      </c>
      <c r="J15001" s="10">
        <f>EOMONTH(Data_TABLE[[#This Row],[Date Sold]],0)</f>
        <v>42429</v>
      </c>
    </row>
    <row r="15002" spans="2:10" x14ac:dyDescent="0.25">
      <c r="B15002" s="1" t="s">
        <v>40</v>
      </c>
      <c r="C15002" s="3" t="s">
        <v>55</v>
      </c>
      <c r="D15002" s="2" t="s">
        <v>49</v>
      </c>
      <c r="E15002" s="3" t="s">
        <v>43</v>
      </c>
      <c r="F15002" s="3">
        <f t="shared" ca="1" si="466"/>
        <v>2</v>
      </c>
      <c r="G15002" s="4">
        <f t="shared" ca="1" si="467"/>
        <v>173</v>
      </c>
      <c r="H15002" s="4">
        <f ca="1">+Data_TABLE[[#This Row],[Qty]]*Data_TABLE[[#This Row],[Unit Price]]</f>
        <v>346</v>
      </c>
      <c r="I15002" s="7">
        <v>42412</v>
      </c>
      <c r="J15002" s="10">
        <f>EOMONTH(Data_TABLE[[#This Row],[Date Sold]],0)</f>
        <v>42429</v>
      </c>
    </row>
    <row r="15003" spans="2:10" x14ac:dyDescent="0.25">
      <c r="B15003" s="1" t="s">
        <v>40</v>
      </c>
      <c r="C15003" s="3" t="s">
        <v>56</v>
      </c>
      <c r="D15003" s="2" t="s">
        <v>50</v>
      </c>
      <c r="E15003" s="3" t="s">
        <v>44</v>
      </c>
      <c r="F15003" s="3">
        <f t="shared" ca="1" si="466"/>
        <v>4</v>
      </c>
      <c r="G15003" s="4">
        <f t="shared" ca="1" si="467"/>
        <v>132</v>
      </c>
      <c r="H15003" s="4">
        <f ca="1">+Data_TABLE[[#This Row],[Qty]]*Data_TABLE[[#This Row],[Unit Price]]</f>
        <v>528</v>
      </c>
      <c r="I15003" s="7">
        <v>42413</v>
      </c>
      <c r="J15003" s="10">
        <f>EOMONTH(Data_TABLE[[#This Row],[Date Sold]],0)</f>
        <v>42429</v>
      </c>
    </row>
    <row r="15004" spans="2:10" x14ac:dyDescent="0.25">
      <c r="B15004" s="1" t="s">
        <v>40</v>
      </c>
      <c r="C15004" s="3" t="s">
        <v>54</v>
      </c>
      <c r="D15004" s="2" t="s">
        <v>48</v>
      </c>
      <c r="E15004" s="3" t="s">
        <v>42</v>
      </c>
      <c r="F15004" s="3">
        <f t="shared" ca="1" si="466"/>
        <v>4</v>
      </c>
      <c r="G15004" s="4">
        <f t="shared" ca="1" si="467"/>
        <v>158</v>
      </c>
      <c r="H15004" s="4">
        <f ca="1">+Data_TABLE[[#This Row],[Qty]]*Data_TABLE[[#This Row],[Unit Price]]</f>
        <v>632</v>
      </c>
      <c r="I15004" s="7">
        <v>42413</v>
      </c>
      <c r="J15004" s="10">
        <f>EOMONTH(Data_TABLE[[#This Row],[Date Sold]],0)</f>
        <v>42429</v>
      </c>
    </row>
    <row r="15005" spans="2:10" x14ac:dyDescent="0.25">
      <c r="B15005" s="1" t="s">
        <v>40</v>
      </c>
      <c r="C15005" s="3" t="s">
        <v>56</v>
      </c>
      <c r="D15005" s="2" t="s">
        <v>50</v>
      </c>
      <c r="E15005" s="3" t="s">
        <v>44</v>
      </c>
      <c r="F15005" s="3">
        <f t="shared" ca="1" si="466"/>
        <v>4</v>
      </c>
      <c r="G15005" s="4">
        <f t="shared" ca="1" si="467"/>
        <v>124</v>
      </c>
      <c r="H15005" s="4">
        <f ca="1">+Data_TABLE[[#This Row],[Qty]]*Data_TABLE[[#This Row],[Unit Price]]</f>
        <v>496</v>
      </c>
      <c r="I15005" s="7">
        <v>42413</v>
      </c>
      <c r="J15005" s="10">
        <f>EOMONTH(Data_TABLE[[#This Row],[Date Sold]],0)</f>
        <v>42429</v>
      </c>
    </row>
    <row r="15006" spans="2:10" x14ac:dyDescent="0.25">
      <c r="B15006" s="1" t="s">
        <v>40</v>
      </c>
      <c r="C15006" s="3" t="s">
        <v>55</v>
      </c>
      <c r="D15006" s="2" t="s">
        <v>51</v>
      </c>
      <c r="E15006" s="3" t="s">
        <v>45</v>
      </c>
      <c r="F15006" s="3">
        <f t="shared" ca="1" si="466"/>
        <v>5</v>
      </c>
      <c r="G15006" s="4">
        <f t="shared" ca="1" si="467"/>
        <v>137</v>
      </c>
      <c r="H15006" s="4">
        <f ca="1">+Data_TABLE[[#This Row],[Qty]]*Data_TABLE[[#This Row],[Unit Price]]</f>
        <v>685</v>
      </c>
      <c r="I15006" s="7">
        <v>42413</v>
      </c>
      <c r="J15006" s="10">
        <f>EOMONTH(Data_TABLE[[#This Row],[Date Sold]],0)</f>
        <v>42429</v>
      </c>
    </row>
    <row r="15007" spans="2:10" x14ac:dyDescent="0.25">
      <c r="B15007" s="1" t="s">
        <v>40</v>
      </c>
      <c r="C15007" s="3" t="s">
        <v>54</v>
      </c>
      <c r="D15007" s="2" t="s">
        <v>48</v>
      </c>
      <c r="E15007" s="3" t="s">
        <v>42</v>
      </c>
      <c r="F15007" s="3">
        <f t="shared" ca="1" si="466"/>
        <v>2</v>
      </c>
      <c r="G15007" s="4">
        <f t="shared" ca="1" si="467"/>
        <v>69</v>
      </c>
      <c r="H15007" s="4">
        <f ca="1">+Data_TABLE[[#This Row],[Qty]]*Data_TABLE[[#This Row],[Unit Price]]</f>
        <v>138</v>
      </c>
      <c r="I15007" s="7">
        <v>42413</v>
      </c>
      <c r="J15007" s="10">
        <f>EOMONTH(Data_TABLE[[#This Row],[Date Sold]],0)</f>
        <v>42429</v>
      </c>
    </row>
    <row r="15008" spans="2:10" x14ac:dyDescent="0.25">
      <c r="B15008" s="1" t="s">
        <v>40</v>
      </c>
      <c r="C15008" s="3" t="s">
        <v>54</v>
      </c>
      <c r="D15008" s="2" t="s">
        <v>48</v>
      </c>
      <c r="E15008" s="3" t="s">
        <v>42</v>
      </c>
      <c r="F15008" s="3">
        <f t="shared" ca="1" si="466"/>
        <v>5</v>
      </c>
      <c r="G15008" s="4">
        <f t="shared" ca="1" si="467"/>
        <v>136</v>
      </c>
      <c r="H15008" s="4">
        <f ca="1">+Data_TABLE[[#This Row],[Qty]]*Data_TABLE[[#This Row],[Unit Price]]</f>
        <v>680</v>
      </c>
      <c r="I15008" s="7">
        <v>42413</v>
      </c>
      <c r="J15008" s="10">
        <f>EOMONTH(Data_TABLE[[#This Row],[Date Sold]],0)</f>
        <v>42429</v>
      </c>
    </row>
    <row r="15009" spans="2:10" x14ac:dyDescent="0.25">
      <c r="B15009" s="1" t="s">
        <v>40</v>
      </c>
      <c r="C15009" s="3" t="s">
        <v>56</v>
      </c>
      <c r="D15009" s="2" t="s">
        <v>52</v>
      </c>
      <c r="E15009" s="3" t="s">
        <v>46</v>
      </c>
      <c r="F15009" s="3">
        <f t="shared" ca="1" si="466"/>
        <v>2</v>
      </c>
      <c r="G15009" s="4">
        <f t="shared" ca="1" si="467"/>
        <v>95</v>
      </c>
      <c r="H15009" s="4">
        <f ca="1">+Data_TABLE[[#This Row],[Qty]]*Data_TABLE[[#This Row],[Unit Price]]</f>
        <v>190</v>
      </c>
      <c r="I15009" s="7">
        <v>42413</v>
      </c>
      <c r="J15009" s="10">
        <f>EOMONTH(Data_TABLE[[#This Row],[Date Sold]],0)</f>
        <v>42429</v>
      </c>
    </row>
    <row r="15010" spans="2:10" x14ac:dyDescent="0.25">
      <c r="B15010" s="1" t="s">
        <v>40</v>
      </c>
      <c r="C15010" s="3" t="s">
        <v>56</v>
      </c>
      <c r="D15010" s="2" t="s">
        <v>50</v>
      </c>
      <c r="E15010" s="3" t="s">
        <v>44</v>
      </c>
      <c r="F15010" s="3">
        <f t="shared" ca="1" si="466"/>
        <v>3</v>
      </c>
      <c r="G15010" s="4">
        <f t="shared" ca="1" si="467"/>
        <v>147</v>
      </c>
      <c r="H15010" s="4">
        <f ca="1">+Data_TABLE[[#This Row],[Qty]]*Data_TABLE[[#This Row],[Unit Price]]</f>
        <v>441</v>
      </c>
      <c r="I15010" s="7">
        <v>42413</v>
      </c>
      <c r="J15010" s="10">
        <f>EOMONTH(Data_TABLE[[#This Row],[Date Sold]],0)</f>
        <v>42429</v>
      </c>
    </row>
    <row r="15011" spans="2:10" x14ac:dyDescent="0.25">
      <c r="B15011" s="1" t="s">
        <v>40</v>
      </c>
      <c r="C15011" s="3" t="s">
        <v>54</v>
      </c>
      <c r="D15011" s="2" t="s">
        <v>48</v>
      </c>
      <c r="E15011" s="3" t="s">
        <v>42</v>
      </c>
      <c r="F15011" s="3">
        <f t="shared" ca="1" si="466"/>
        <v>2</v>
      </c>
      <c r="G15011" s="4">
        <f t="shared" ca="1" si="467"/>
        <v>151</v>
      </c>
      <c r="H15011" s="4">
        <f ca="1">+Data_TABLE[[#This Row],[Qty]]*Data_TABLE[[#This Row],[Unit Price]]</f>
        <v>302</v>
      </c>
      <c r="I15011" s="7">
        <v>42413</v>
      </c>
      <c r="J15011" s="10">
        <f>EOMONTH(Data_TABLE[[#This Row],[Date Sold]],0)</f>
        <v>42429</v>
      </c>
    </row>
    <row r="15012" spans="2:10" x14ac:dyDescent="0.25">
      <c r="B15012" s="1" t="s">
        <v>40</v>
      </c>
      <c r="C15012" s="3" t="s">
        <v>55</v>
      </c>
      <c r="D15012" s="2" t="s">
        <v>51</v>
      </c>
      <c r="E15012" s="3" t="s">
        <v>45</v>
      </c>
      <c r="F15012" s="3">
        <f t="shared" ca="1" si="466"/>
        <v>3</v>
      </c>
      <c r="G15012" s="4">
        <f t="shared" ca="1" si="467"/>
        <v>154</v>
      </c>
      <c r="H15012" s="4">
        <f ca="1">+Data_TABLE[[#This Row],[Qty]]*Data_TABLE[[#This Row],[Unit Price]]</f>
        <v>462</v>
      </c>
      <c r="I15012" s="7">
        <v>42413</v>
      </c>
      <c r="J15012" s="10">
        <f>EOMONTH(Data_TABLE[[#This Row],[Date Sold]],0)</f>
        <v>42429</v>
      </c>
    </row>
    <row r="15013" spans="2:10" x14ac:dyDescent="0.25">
      <c r="B15013" s="1" t="s">
        <v>40</v>
      </c>
      <c r="C15013" s="3" t="s">
        <v>55</v>
      </c>
      <c r="D15013" s="2" t="s">
        <v>49</v>
      </c>
      <c r="E15013" s="3" t="s">
        <v>43</v>
      </c>
      <c r="F15013" s="3">
        <f t="shared" ca="1" si="466"/>
        <v>1</v>
      </c>
      <c r="G15013" s="4">
        <f t="shared" ca="1" si="467"/>
        <v>129</v>
      </c>
      <c r="H15013" s="4">
        <f ca="1">+Data_TABLE[[#This Row],[Qty]]*Data_TABLE[[#This Row],[Unit Price]]</f>
        <v>129</v>
      </c>
      <c r="I15013" s="7">
        <v>42413</v>
      </c>
      <c r="J15013" s="10">
        <f>EOMONTH(Data_TABLE[[#This Row],[Date Sold]],0)</f>
        <v>42429</v>
      </c>
    </row>
    <row r="15014" spans="2:10" x14ac:dyDescent="0.25">
      <c r="B15014" s="1" t="s">
        <v>40</v>
      </c>
      <c r="C15014" s="3" t="s">
        <v>55</v>
      </c>
      <c r="D15014" s="2" t="s">
        <v>49</v>
      </c>
      <c r="E15014" s="3" t="s">
        <v>43</v>
      </c>
      <c r="F15014" s="3">
        <f t="shared" ca="1" si="466"/>
        <v>5</v>
      </c>
      <c r="G15014" s="4">
        <f t="shared" ca="1" si="467"/>
        <v>154</v>
      </c>
      <c r="H15014" s="4">
        <f ca="1">+Data_TABLE[[#This Row],[Qty]]*Data_TABLE[[#This Row],[Unit Price]]</f>
        <v>770</v>
      </c>
      <c r="I15014" s="7">
        <v>42413</v>
      </c>
      <c r="J15014" s="10">
        <f>EOMONTH(Data_TABLE[[#This Row],[Date Sold]],0)</f>
        <v>42429</v>
      </c>
    </row>
    <row r="15015" spans="2:10" x14ac:dyDescent="0.25">
      <c r="B15015" s="1" t="s">
        <v>40</v>
      </c>
      <c r="C15015" s="3" t="s">
        <v>56</v>
      </c>
      <c r="D15015" s="2" t="s">
        <v>50</v>
      </c>
      <c r="E15015" s="3" t="s">
        <v>44</v>
      </c>
      <c r="F15015" s="3">
        <f t="shared" ca="1" si="466"/>
        <v>2</v>
      </c>
      <c r="G15015" s="4">
        <f t="shared" ca="1" si="467"/>
        <v>97</v>
      </c>
      <c r="H15015" s="4">
        <f ca="1">+Data_TABLE[[#This Row],[Qty]]*Data_TABLE[[#This Row],[Unit Price]]</f>
        <v>194</v>
      </c>
      <c r="I15015" s="7">
        <v>42413</v>
      </c>
      <c r="J15015" s="10">
        <f>EOMONTH(Data_TABLE[[#This Row],[Date Sold]],0)</f>
        <v>42429</v>
      </c>
    </row>
    <row r="15016" spans="2:10" x14ac:dyDescent="0.25">
      <c r="B15016" s="1" t="s">
        <v>40</v>
      </c>
      <c r="C15016" s="3" t="s">
        <v>56</v>
      </c>
      <c r="D15016" s="2" t="s">
        <v>50</v>
      </c>
      <c r="E15016" s="3" t="s">
        <v>44</v>
      </c>
      <c r="F15016" s="3">
        <f t="shared" ca="1" si="466"/>
        <v>4</v>
      </c>
      <c r="G15016" s="4">
        <f t="shared" ca="1" si="467"/>
        <v>70</v>
      </c>
      <c r="H15016" s="4">
        <f ca="1">+Data_TABLE[[#This Row],[Qty]]*Data_TABLE[[#This Row],[Unit Price]]</f>
        <v>280</v>
      </c>
      <c r="I15016" s="7">
        <v>42413</v>
      </c>
      <c r="J15016" s="10">
        <f>EOMONTH(Data_TABLE[[#This Row],[Date Sold]],0)</f>
        <v>42429</v>
      </c>
    </row>
    <row r="15017" spans="2:10" x14ac:dyDescent="0.25">
      <c r="B15017" s="1" t="s">
        <v>40</v>
      </c>
      <c r="C15017" s="3" t="s">
        <v>54</v>
      </c>
      <c r="D15017" s="2" t="s">
        <v>48</v>
      </c>
      <c r="E15017" s="3" t="s">
        <v>42</v>
      </c>
      <c r="F15017" s="3">
        <f t="shared" ca="1" si="466"/>
        <v>4</v>
      </c>
      <c r="G15017" s="4">
        <f t="shared" ca="1" si="467"/>
        <v>80</v>
      </c>
      <c r="H15017" s="4">
        <f ca="1">+Data_TABLE[[#This Row],[Qty]]*Data_TABLE[[#This Row],[Unit Price]]</f>
        <v>320</v>
      </c>
      <c r="I15017" s="7">
        <v>42413</v>
      </c>
      <c r="J15017" s="10">
        <f>EOMONTH(Data_TABLE[[#This Row],[Date Sold]],0)</f>
        <v>42429</v>
      </c>
    </row>
    <row r="15018" spans="2:10" x14ac:dyDescent="0.25">
      <c r="B15018" s="1" t="s">
        <v>40</v>
      </c>
      <c r="C15018" s="3" t="s">
        <v>56</v>
      </c>
      <c r="D15018" s="2" t="s">
        <v>52</v>
      </c>
      <c r="E15018" s="3" t="s">
        <v>46</v>
      </c>
      <c r="F15018" s="3">
        <f t="shared" ca="1" si="466"/>
        <v>2</v>
      </c>
      <c r="G15018" s="4">
        <f t="shared" ca="1" si="467"/>
        <v>175</v>
      </c>
      <c r="H15018" s="4">
        <f ca="1">+Data_TABLE[[#This Row],[Qty]]*Data_TABLE[[#This Row],[Unit Price]]</f>
        <v>350</v>
      </c>
      <c r="I15018" s="7">
        <v>42413</v>
      </c>
      <c r="J15018" s="10">
        <f>EOMONTH(Data_TABLE[[#This Row],[Date Sold]],0)</f>
        <v>42429</v>
      </c>
    </row>
    <row r="15019" spans="2:10" x14ac:dyDescent="0.25">
      <c r="B15019" s="1" t="s">
        <v>40</v>
      </c>
      <c r="C15019" s="3" t="s">
        <v>56</v>
      </c>
      <c r="D15019" s="2" t="s">
        <v>50</v>
      </c>
      <c r="E15019" s="3" t="s">
        <v>44</v>
      </c>
      <c r="F15019" s="3">
        <f t="shared" ca="1" si="466"/>
        <v>5</v>
      </c>
      <c r="G15019" s="4">
        <f t="shared" ca="1" si="467"/>
        <v>96</v>
      </c>
      <c r="H15019" s="4">
        <f ca="1">+Data_TABLE[[#This Row],[Qty]]*Data_TABLE[[#This Row],[Unit Price]]</f>
        <v>480</v>
      </c>
      <c r="I15019" s="7">
        <v>42413</v>
      </c>
      <c r="J15019" s="10">
        <f>EOMONTH(Data_TABLE[[#This Row],[Date Sold]],0)</f>
        <v>42429</v>
      </c>
    </row>
    <row r="15020" spans="2:10" x14ac:dyDescent="0.25">
      <c r="B15020" s="1" t="s">
        <v>40</v>
      </c>
      <c r="C15020" s="3" t="s">
        <v>56</v>
      </c>
      <c r="D15020" s="2" t="s">
        <v>50</v>
      </c>
      <c r="E15020" s="3" t="s">
        <v>44</v>
      </c>
      <c r="F15020" s="3">
        <f t="shared" ca="1" si="466"/>
        <v>2</v>
      </c>
      <c r="G15020" s="4">
        <f t="shared" ca="1" si="467"/>
        <v>161</v>
      </c>
      <c r="H15020" s="4">
        <f ca="1">+Data_TABLE[[#This Row],[Qty]]*Data_TABLE[[#This Row],[Unit Price]]</f>
        <v>322</v>
      </c>
      <c r="I15020" s="7">
        <v>42413</v>
      </c>
      <c r="J15020" s="10">
        <f>EOMONTH(Data_TABLE[[#This Row],[Date Sold]],0)</f>
        <v>42429</v>
      </c>
    </row>
    <row r="15021" spans="2:10" x14ac:dyDescent="0.25">
      <c r="B15021" s="1" t="s">
        <v>40</v>
      </c>
      <c r="C15021" s="3" t="s">
        <v>55</v>
      </c>
      <c r="D15021" s="2" t="s">
        <v>51</v>
      </c>
      <c r="E15021" s="3" t="s">
        <v>45</v>
      </c>
      <c r="F15021" s="3">
        <f t="shared" ca="1" si="466"/>
        <v>2</v>
      </c>
      <c r="G15021" s="4">
        <f t="shared" ca="1" si="467"/>
        <v>93</v>
      </c>
      <c r="H15021" s="4">
        <f ca="1">+Data_TABLE[[#This Row],[Qty]]*Data_TABLE[[#This Row],[Unit Price]]</f>
        <v>186</v>
      </c>
      <c r="I15021" s="7">
        <v>42413</v>
      </c>
      <c r="J15021" s="10">
        <f>EOMONTH(Data_TABLE[[#This Row],[Date Sold]],0)</f>
        <v>42429</v>
      </c>
    </row>
    <row r="15022" spans="2:10" x14ac:dyDescent="0.25">
      <c r="B15022" s="1" t="s">
        <v>40</v>
      </c>
      <c r="C15022" s="3" t="s">
        <v>55</v>
      </c>
      <c r="D15022" s="2" t="s">
        <v>49</v>
      </c>
      <c r="E15022" s="3" t="s">
        <v>43</v>
      </c>
      <c r="F15022" s="3">
        <f t="shared" ca="1" si="466"/>
        <v>4</v>
      </c>
      <c r="G15022" s="4">
        <f t="shared" ca="1" si="467"/>
        <v>69</v>
      </c>
      <c r="H15022" s="4">
        <f ca="1">+Data_TABLE[[#This Row],[Qty]]*Data_TABLE[[#This Row],[Unit Price]]</f>
        <v>276</v>
      </c>
      <c r="I15022" s="7">
        <v>42413</v>
      </c>
      <c r="J15022" s="10">
        <f>EOMONTH(Data_TABLE[[#This Row],[Date Sold]],0)</f>
        <v>42429</v>
      </c>
    </row>
    <row r="15023" spans="2:10" x14ac:dyDescent="0.25">
      <c r="B15023" s="1" t="s">
        <v>40</v>
      </c>
      <c r="C15023" s="3" t="s">
        <v>56</v>
      </c>
      <c r="D15023" s="2" t="s">
        <v>50</v>
      </c>
      <c r="E15023" s="3" t="s">
        <v>44</v>
      </c>
      <c r="F15023" s="3">
        <f t="shared" ca="1" si="466"/>
        <v>1</v>
      </c>
      <c r="G15023" s="4">
        <f t="shared" ca="1" si="467"/>
        <v>173</v>
      </c>
      <c r="H15023" s="4">
        <f ca="1">+Data_TABLE[[#This Row],[Qty]]*Data_TABLE[[#This Row],[Unit Price]]</f>
        <v>173</v>
      </c>
      <c r="I15023" s="7">
        <v>42413</v>
      </c>
      <c r="J15023" s="10">
        <f>EOMONTH(Data_TABLE[[#This Row],[Date Sold]],0)</f>
        <v>42429</v>
      </c>
    </row>
    <row r="15024" spans="2:10" x14ac:dyDescent="0.25">
      <c r="B15024" s="1" t="s">
        <v>40</v>
      </c>
      <c r="C15024" s="3" t="s">
        <v>55</v>
      </c>
      <c r="D15024" s="2" t="s">
        <v>49</v>
      </c>
      <c r="E15024" s="3" t="s">
        <v>43</v>
      </c>
      <c r="F15024" s="3">
        <f t="shared" ca="1" si="466"/>
        <v>5</v>
      </c>
      <c r="G15024" s="4">
        <f t="shared" ca="1" si="467"/>
        <v>177</v>
      </c>
      <c r="H15024" s="4">
        <f ca="1">+Data_TABLE[[#This Row],[Qty]]*Data_TABLE[[#This Row],[Unit Price]]</f>
        <v>885</v>
      </c>
      <c r="I15024" s="7">
        <v>42413</v>
      </c>
      <c r="J15024" s="10">
        <f>EOMONTH(Data_TABLE[[#This Row],[Date Sold]],0)</f>
        <v>42429</v>
      </c>
    </row>
    <row r="15025" spans="2:10" x14ac:dyDescent="0.25">
      <c r="B15025" s="1" t="s">
        <v>40</v>
      </c>
      <c r="C15025" s="3" t="s">
        <v>55</v>
      </c>
      <c r="D15025" s="2" t="s">
        <v>51</v>
      </c>
      <c r="E15025" s="3" t="s">
        <v>45</v>
      </c>
      <c r="F15025" s="3">
        <f t="shared" ref="F15025:F15088" ca="1" si="468">RANDBETWEEN(1,5)</f>
        <v>4</v>
      </c>
      <c r="G15025" s="4">
        <f t="shared" ref="G15025:G15088" ca="1" si="469">RANDBETWEEN(60,200)</f>
        <v>118</v>
      </c>
      <c r="H15025" s="4">
        <f ca="1">+Data_TABLE[[#This Row],[Qty]]*Data_TABLE[[#This Row],[Unit Price]]</f>
        <v>472</v>
      </c>
      <c r="I15025" s="7">
        <v>42413</v>
      </c>
      <c r="J15025" s="10">
        <f>EOMONTH(Data_TABLE[[#This Row],[Date Sold]],0)</f>
        <v>42429</v>
      </c>
    </row>
    <row r="15026" spans="2:10" x14ac:dyDescent="0.25">
      <c r="B15026" s="1" t="s">
        <v>40</v>
      </c>
      <c r="C15026" s="3" t="s">
        <v>55</v>
      </c>
      <c r="D15026" s="2" t="s">
        <v>51</v>
      </c>
      <c r="E15026" s="3" t="s">
        <v>45</v>
      </c>
      <c r="F15026" s="3">
        <f t="shared" ca="1" si="468"/>
        <v>3</v>
      </c>
      <c r="G15026" s="4">
        <f t="shared" ca="1" si="469"/>
        <v>88</v>
      </c>
      <c r="H15026" s="4">
        <f ca="1">+Data_TABLE[[#This Row],[Qty]]*Data_TABLE[[#This Row],[Unit Price]]</f>
        <v>264</v>
      </c>
      <c r="I15026" s="7">
        <v>42413</v>
      </c>
      <c r="J15026" s="10">
        <f>EOMONTH(Data_TABLE[[#This Row],[Date Sold]],0)</f>
        <v>42429</v>
      </c>
    </row>
    <row r="15027" spans="2:10" x14ac:dyDescent="0.25">
      <c r="B15027" s="1" t="s">
        <v>40</v>
      </c>
      <c r="C15027" s="3" t="s">
        <v>56</v>
      </c>
      <c r="D15027" s="2" t="s">
        <v>52</v>
      </c>
      <c r="E15027" s="3" t="s">
        <v>46</v>
      </c>
      <c r="F15027" s="3">
        <f t="shared" ca="1" si="468"/>
        <v>3</v>
      </c>
      <c r="G15027" s="4">
        <f t="shared" ca="1" si="469"/>
        <v>119</v>
      </c>
      <c r="H15027" s="4">
        <f ca="1">+Data_TABLE[[#This Row],[Qty]]*Data_TABLE[[#This Row],[Unit Price]]</f>
        <v>357</v>
      </c>
      <c r="I15027" s="7">
        <v>42413</v>
      </c>
      <c r="J15027" s="10">
        <f>EOMONTH(Data_TABLE[[#This Row],[Date Sold]],0)</f>
        <v>42429</v>
      </c>
    </row>
    <row r="15028" spans="2:10" x14ac:dyDescent="0.25">
      <c r="B15028" s="1" t="s">
        <v>40</v>
      </c>
      <c r="C15028" s="3" t="s">
        <v>56</v>
      </c>
      <c r="D15028" s="2" t="s">
        <v>52</v>
      </c>
      <c r="E15028" s="3" t="s">
        <v>46</v>
      </c>
      <c r="F15028" s="3">
        <f t="shared" ca="1" si="468"/>
        <v>5</v>
      </c>
      <c r="G15028" s="4">
        <f t="shared" ca="1" si="469"/>
        <v>92</v>
      </c>
      <c r="H15028" s="4">
        <f ca="1">+Data_TABLE[[#This Row],[Qty]]*Data_TABLE[[#This Row],[Unit Price]]</f>
        <v>460</v>
      </c>
      <c r="I15028" s="7">
        <v>42413</v>
      </c>
      <c r="J15028" s="10">
        <f>EOMONTH(Data_TABLE[[#This Row],[Date Sold]],0)</f>
        <v>42429</v>
      </c>
    </row>
    <row r="15029" spans="2:10" x14ac:dyDescent="0.25">
      <c r="B15029" s="1" t="s">
        <v>40</v>
      </c>
      <c r="C15029" s="3" t="s">
        <v>56</v>
      </c>
      <c r="D15029" s="2" t="s">
        <v>50</v>
      </c>
      <c r="E15029" s="3" t="s">
        <v>44</v>
      </c>
      <c r="F15029" s="3">
        <f t="shared" ca="1" si="468"/>
        <v>5</v>
      </c>
      <c r="G15029" s="4">
        <f t="shared" ca="1" si="469"/>
        <v>131</v>
      </c>
      <c r="H15029" s="4">
        <f ca="1">+Data_TABLE[[#This Row],[Qty]]*Data_TABLE[[#This Row],[Unit Price]]</f>
        <v>655</v>
      </c>
      <c r="I15029" s="7">
        <v>42413</v>
      </c>
      <c r="J15029" s="10">
        <f>EOMONTH(Data_TABLE[[#This Row],[Date Sold]],0)</f>
        <v>42429</v>
      </c>
    </row>
    <row r="15030" spans="2:10" x14ac:dyDescent="0.25">
      <c r="B15030" s="1" t="s">
        <v>40</v>
      </c>
      <c r="C15030" s="3" t="s">
        <v>56</v>
      </c>
      <c r="D15030" s="2" t="s">
        <v>50</v>
      </c>
      <c r="E15030" s="3" t="s">
        <v>44</v>
      </c>
      <c r="F15030" s="3">
        <f t="shared" ca="1" si="468"/>
        <v>5</v>
      </c>
      <c r="G15030" s="4">
        <f t="shared" ca="1" si="469"/>
        <v>196</v>
      </c>
      <c r="H15030" s="4">
        <f ca="1">+Data_TABLE[[#This Row],[Qty]]*Data_TABLE[[#This Row],[Unit Price]]</f>
        <v>980</v>
      </c>
      <c r="I15030" s="7">
        <v>42413</v>
      </c>
      <c r="J15030" s="10">
        <f>EOMONTH(Data_TABLE[[#This Row],[Date Sold]],0)</f>
        <v>42429</v>
      </c>
    </row>
    <row r="15031" spans="2:10" x14ac:dyDescent="0.25">
      <c r="B15031" s="1" t="s">
        <v>40</v>
      </c>
      <c r="C15031" s="3" t="s">
        <v>54</v>
      </c>
      <c r="D15031" s="2" t="s">
        <v>48</v>
      </c>
      <c r="E15031" s="3" t="s">
        <v>42</v>
      </c>
      <c r="F15031" s="3">
        <f t="shared" ca="1" si="468"/>
        <v>3</v>
      </c>
      <c r="G15031" s="4">
        <f t="shared" ca="1" si="469"/>
        <v>77</v>
      </c>
      <c r="H15031" s="4">
        <f ca="1">+Data_TABLE[[#This Row],[Qty]]*Data_TABLE[[#This Row],[Unit Price]]</f>
        <v>231</v>
      </c>
      <c r="I15031" s="7">
        <v>42413</v>
      </c>
      <c r="J15031" s="10">
        <f>EOMONTH(Data_TABLE[[#This Row],[Date Sold]],0)</f>
        <v>42429</v>
      </c>
    </row>
    <row r="15032" spans="2:10" x14ac:dyDescent="0.25">
      <c r="B15032" s="1" t="s">
        <v>40</v>
      </c>
      <c r="C15032" s="3" t="s">
        <v>56</v>
      </c>
      <c r="D15032" s="2" t="s">
        <v>52</v>
      </c>
      <c r="E15032" s="3" t="s">
        <v>46</v>
      </c>
      <c r="F15032" s="3">
        <f t="shared" ca="1" si="468"/>
        <v>3</v>
      </c>
      <c r="G15032" s="4">
        <f t="shared" ca="1" si="469"/>
        <v>159</v>
      </c>
      <c r="H15032" s="4">
        <f ca="1">+Data_TABLE[[#This Row],[Qty]]*Data_TABLE[[#This Row],[Unit Price]]</f>
        <v>477</v>
      </c>
      <c r="I15032" s="7">
        <v>42413</v>
      </c>
      <c r="J15032" s="10">
        <f>EOMONTH(Data_TABLE[[#This Row],[Date Sold]],0)</f>
        <v>42429</v>
      </c>
    </row>
    <row r="15033" spans="2:10" x14ac:dyDescent="0.25">
      <c r="B15033" s="1" t="s">
        <v>40</v>
      </c>
      <c r="C15033" s="3" t="s">
        <v>55</v>
      </c>
      <c r="D15033" s="2" t="s">
        <v>51</v>
      </c>
      <c r="E15033" s="3" t="s">
        <v>45</v>
      </c>
      <c r="F15033" s="3">
        <f t="shared" ca="1" si="468"/>
        <v>2</v>
      </c>
      <c r="G15033" s="4">
        <f t="shared" ca="1" si="469"/>
        <v>70</v>
      </c>
      <c r="H15033" s="4">
        <f ca="1">+Data_TABLE[[#This Row],[Qty]]*Data_TABLE[[#This Row],[Unit Price]]</f>
        <v>140</v>
      </c>
      <c r="I15033" s="7">
        <v>42413</v>
      </c>
      <c r="J15033" s="10">
        <f>EOMONTH(Data_TABLE[[#This Row],[Date Sold]],0)</f>
        <v>42429</v>
      </c>
    </row>
    <row r="15034" spans="2:10" x14ac:dyDescent="0.25">
      <c r="B15034" s="1" t="s">
        <v>40</v>
      </c>
      <c r="C15034" s="3" t="s">
        <v>56</v>
      </c>
      <c r="D15034" s="2" t="s">
        <v>50</v>
      </c>
      <c r="E15034" s="3" t="s">
        <v>44</v>
      </c>
      <c r="F15034" s="3">
        <f t="shared" ca="1" si="468"/>
        <v>1</v>
      </c>
      <c r="G15034" s="4">
        <f t="shared" ca="1" si="469"/>
        <v>194</v>
      </c>
      <c r="H15034" s="4">
        <f ca="1">+Data_TABLE[[#This Row],[Qty]]*Data_TABLE[[#This Row],[Unit Price]]</f>
        <v>194</v>
      </c>
      <c r="I15034" s="7">
        <v>42413</v>
      </c>
      <c r="J15034" s="10">
        <f>EOMONTH(Data_TABLE[[#This Row],[Date Sold]],0)</f>
        <v>42429</v>
      </c>
    </row>
    <row r="15035" spans="2:10" x14ac:dyDescent="0.25">
      <c r="B15035" s="1" t="s">
        <v>40</v>
      </c>
      <c r="C15035" s="3" t="s">
        <v>56</v>
      </c>
      <c r="D15035" s="2" t="s">
        <v>52</v>
      </c>
      <c r="E15035" s="3" t="s">
        <v>46</v>
      </c>
      <c r="F15035" s="3">
        <f t="shared" ca="1" si="468"/>
        <v>3</v>
      </c>
      <c r="G15035" s="4">
        <f t="shared" ca="1" si="469"/>
        <v>131</v>
      </c>
      <c r="H15035" s="4">
        <f ca="1">+Data_TABLE[[#This Row],[Qty]]*Data_TABLE[[#This Row],[Unit Price]]</f>
        <v>393</v>
      </c>
      <c r="I15035" s="7">
        <v>42413</v>
      </c>
      <c r="J15035" s="10">
        <f>EOMONTH(Data_TABLE[[#This Row],[Date Sold]],0)</f>
        <v>42429</v>
      </c>
    </row>
    <row r="15036" spans="2:10" x14ac:dyDescent="0.25">
      <c r="B15036" s="1" t="s">
        <v>40</v>
      </c>
      <c r="C15036" s="3" t="s">
        <v>55</v>
      </c>
      <c r="D15036" s="2" t="s">
        <v>49</v>
      </c>
      <c r="E15036" s="3" t="s">
        <v>43</v>
      </c>
      <c r="F15036" s="3">
        <f t="shared" ca="1" si="468"/>
        <v>4</v>
      </c>
      <c r="G15036" s="4">
        <f t="shared" ca="1" si="469"/>
        <v>142</v>
      </c>
      <c r="H15036" s="4">
        <f ca="1">+Data_TABLE[[#This Row],[Qty]]*Data_TABLE[[#This Row],[Unit Price]]</f>
        <v>568</v>
      </c>
      <c r="I15036" s="7">
        <v>42413</v>
      </c>
      <c r="J15036" s="10">
        <f>EOMONTH(Data_TABLE[[#This Row],[Date Sold]],0)</f>
        <v>42429</v>
      </c>
    </row>
    <row r="15037" spans="2:10" x14ac:dyDescent="0.25">
      <c r="B15037" s="1" t="s">
        <v>40</v>
      </c>
      <c r="C15037" s="3" t="s">
        <v>54</v>
      </c>
      <c r="D15037" s="2" t="s">
        <v>48</v>
      </c>
      <c r="E15037" s="3" t="s">
        <v>42</v>
      </c>
      <c r="F15037" s="3">
        <f t="shared" ca="1" si="468"/>
        <v>2</v>
      </c>
      <c r="G15037" s="4">
        <f t="shared" ca="1" si="469"/>
        <v>69</v>
      </c>
      <c r="H15037" s="4">
        <f ca="1">+Data_TABLE[[#This Row],[Qty]]*Data_TABLE[[#This Row],[Unit Price]]</f>
        <v>138</v>
      </c>
      <c r="I15037" s="7">
        <v>42413</v>
      </c>
      <c r="J15037" s="10">
        <f>EOMONTH(Data_TABLE[[#This Row],[Date Sold]],0)</f>
        <v>42429</v>
      </c>
    </row>
    <row r="15038" spans="2:10" x14ac:dyDescent="0.25">
      <c r="B15038" s="1" t="s">
        <v>40</v>
      </c>
      <c r="C15038" s="3" t="s">
        <v>56</v>
      </c>
      <c r="D15038" s="2" t="s">
        <v>52</v>
      </c>
      <c r="E15038" s="3" t="s">
        <v>46</v>
      </c>
      <c r="F15038" s="3">
        <f t="shared" ca="1" si="468"/>
        <v>5</v>
      </c>
      <c r="G15038" s="4">
        <f t="shared" ca="1" si="469"/>
        <v>87</v>
      </c>
      <c r="H15038" s="4">
        <f ca="1">+Data_TABLE[[#This Row],[Qty]]*Data_TABLE[[#This Row],[Unit Price]]</f>
        <v>435</v>
      </c>
      <c r="I15038" s="7">
        <v>42413</v>
      </c>
      <c r="J15038" s="10">
        <f>EOMONTH(Data_TABLE[[#This Row],[Date Sold]],0)</f>
        <v>42429</v>
      </c>
    </row>
    <row r="15039" spans="2:10" x14ac:dyDescent="0.25">
      <c r="B15039" s="1" t="s">
        <v>40</v>
      </c>
      <c r="C15039" s="3" t="s">
        <v>56</v>
      </c>
      <c r="D15039" s="2" t="s">
        <v>52</v>
      </c>
      <c r="E15039" s="3" t="s">
        <v>46</v>
      </c>
      <c r="F15039" s="3">
        <f t="shared" ca="1" si="468"/>
        <v>4</v>
      </c>
      <c r="G15039" s="4">
        <f t="shared" ca="1" si="469"/>
        <v>130</v>
      </c>
      <c r="H15039" s="4">
        <f ca="1">+Data_TABLE[[#This Row],[Qty]]*Data_TABLE[[#This Row],[Unit Price]]</f>
        <v>520</v>
      </c>
      <c r="I15039" s="7">
        <v>42413</v>
      </c>
      <c r="J15039" s="10">
        <f>EOMONTH(Data_TABLE[[#This Row],[Date Sold]],0)</f>
        <v>42429</v>
      </c>
    </row>
    <row r="15040" spans="2:10" x14ac:dyDescent="0.25">
      <c r="B15040" s="1" t="s">
        <v>40</v>
      </c>
      <c r="C15040" s="3" t="s">
        <v>54</v>
      </c>
      <c r="D15040" s="2" t="s">
        <v>48</v>
      </c>
      <c r="E15040" s="3" t="s">
        <v>42</v>
      </c>
      <c r="F15040" s="3">
        <f t="shared" ca="1" si="468"/>
        <v>2</v>
      </c>
      <c r="G15040" s="4">
        <f t="shared" ca="1" si="469"/>
        <v>112</v>
      </c>
      <c r="H15040" s="4">
        <f ca="1">+Data_TABLE[[#This Row],[Qty]]*Data_TABLE[[#This Row],[Unit Price]]</f>
        <v>224</v>
      </c>
      <c r="I15040" s="7">
        <v>42413</v>
      </c>
      <c r="J15040" s="10">
        <f>EOMONTH(Data_TABLE[[#This Row],[Date Sold]],0)</f>
        <v>42429</v>
      </c>
    </row>
    <row r="15041" spans="2:10" x14ac:dyDescent="0.25">
      <c r="B15041" s="1" t="s">
        <v>40</v>
      </c>
      <c r="C15041" s="3" t="s">
        <v>56</v>
      </c>
      <c r="D15041" s="2" t="s">
        <v>50</v>
      </c>
      <c r="E15041" s="3" t="s">
        <v>44</v>
      </c>
      <c r="F15041" s="3">
        <f t="shared" ca="1" si="468"/>
        <v>1</v>
      </c>
      <c r="G15041" s="4">
        <f t="shared" ca="1" si="469"/>
        <v>171</v>
      </c>
      <c r="H15041" s="4">
        <f ca="1">+Data_TABLE[[#This Row],[Qty]]*Data_TABLE[[#This Row],[Unit Price]]</f>
        <v>171</v>
      </c>
      <c r="I15041" s="7">
        <v>42413</v>
      </c>
      <c r="J15041" s="10">
        <f>EOMONTH(Data_TABLE[[#This Row],[Date Sold]],0)</f>
        <v>42429</v>
      </c>
    </row>
    <row r="15042" spans="2:10" x14ac:dyDescent="0.25">
      <c r="B15042" s="1" t="s">
        <v>40</v>
      </c>
      <c r="C15042" s="3" t="s">
        <v>55</v>
      </c>
      <c r="D15042" s="2" t="s">
        <v>51</v>
      </c>
      <c r="E15042" s="3" t="s">
        <v>45</v>
      </c>
      <c r="F15042" s="3">
        <f t="shared" ca="1" si="468"/>
        <v>5</v>
      </c>
      <c r="G15042" s="4">
        <f t="shared" ca="1" si="469"/>
        <v>88</v>
      </c>
      <c r="H15042" s="4">
        <f ca="1">+Data_TABLE[[#This Row],[Qty]]*Data_TABLE[[#This Row],[Unit Price]]</f>
        <v>440</v>
      </c>
      <c r="I15042" s="7">
        <v>42413</v>
      </c>
      <c r="J15042" s="10">
        <f>EOMONTH(Data_TABLE[[#This Row],[Date Sold]],0)</f>
        <v>42429</v>
      </c>
    </row>
    <row r="15043" spans="2:10" x14ac:dyDescent="0.25">
      <c r="B15043" s="1" t="s">
        <v>40</v>
      </c>
      <c r="C15043" s="3" t="s">
        <v>55</v>
      </c>
      <c r="D15043" s="2" t="s">
        <v>49</v>
      </c>
      <c r="E15043" s="3" t="s">
        <v>43</v>
      </c>
      <c r="F15043" s="3">
        <f t="shared" ca="1" si="468"/>
        <v>3</v>
      </c>
      <c r="G15043" s="4">
        <f t="shared" ca="1" si="469"/>
        <v>199</v>
      </c>
      <c r="H15043" s="4">
        <f ca="1">+Data_TABLE[[#This Row],[Qty]]*Data_TABLE[[#This Row],[Unit Price]]</f>
        <v>597</v>
      </c>
      <c r="I15043" s="7">
        <v>42413</v>
      </c>
      <c r="J15043" s="10">
        <f>EOMONTH(Data_TABLE[[#This Row],[Date Sold]],0)</f>
        <v>42429</v>
      </c>
    </row>
    <row r="15044" spans="2:10" x14ac:dyDescent="0.25">
      <c r="B15044" s="1" t="s">
        <v>40</v>
      </c>
      <c r="C15044" s="3" t="s">
        <v>56</v>
      </c>
      <c r="D15044" s="2" t="s">
        <v>52</v>
      </c>
      <c r="E15044" s="3" t="s">
        <v>46</v>
      </c>
      <c r="F15044" s="3">
        <f t="shared" ca="1" si="468"/>
        <v>1</v>
      </c>
      <c r="G15044" s="4">
        <f t="shared" ca="1" si="469"/>
        <v>121</v>
      </c>
      <c r="H15044" s="4">
        <f ca="1">+Data_TABLE[[#This Row],[Qty]]*Data_TABLE[[#This Row],[Unit Price]]</f>
        <v>121</v>
      </c>
      <c r="I15044" s="7">
        <v>42413</v>
      </c>
      <c r="J15044" s="10">
        <f>EOMONTH(Data_TABLE[[#This Row],[Date Sold]],0)</f>
        <v>42429</v>
      </c>
    </row>
    <row r="15045" spans="2:10" x14ac:dyDescent="0.25">
      <c r="B15045" s="1" t="s">
        <v>40</v>
      </c>
      <c r="C15045" s="3" t="s">
        <v>55</v>
      </c>
      <c r="D15045" s="2" t="s">
        <v>51</v>
      </c>
      <c r="E15045" s="3" t="s">
        <v>45</v>
      </c>
      <c r="F15045" s="3">
        <f t="shared" ca="1" si="468"/>
        <v>2</v>
      </c>
      <c r="G15045" s="4">
        <f t="shared" ca="1" si="469"/>
        <v>134</v>
      </c>
      <c r="H15045" s="4">
        <f ca="1">+Data_TABLE[[#This Row],[Qty]]*Data_TABLE[[#This Row],[Unit Price]]</f>
        <v>268</v>
      </c>
      <c r="I15045" s="7">
        <v>42413</v>
      </c>
      <c r="J15045" s="10">
        <f>EOMONTH(Data_TABLE[[#This Row],[Date Sold]],0)</f>
        <v>42429</v>
      </c>
    </row>
    <row r="15046" spans="2:10" x14ac:dyDescent="0.25">
      <c r="B15046" s="1" t="s">
        <v>40</v>
      </c>
      <c r="C15046" s="3" t="s">
        <v>55</v>
      </c>
      <c r="D15046" s="2" t="s">
        <v>49</v>
      </c>
      <c r="E15046" s="3" t="s">
        <v>43</v>
      </c>
      <c r="F15046" s="3">
        <f t="shared" ca="1" si="468"/>
        <v>5</v>
      </c>
      <c r="G15046" s="4">
        <f t="shared" ca="1" si="469"/>
        <v>87</v>
      </c>
      <c r="H15046" s="4">
        <f ca="1">+Data_TABLE[[#This Row],[Qty]]*Data_TABLE[[#This Row],[Unit Price]]</f>
        <v>435</v>
      </c>
      <c r="I15046" s="7">
        <v>42413</v>
      </c>
      <c r="J15046" s="10">
        <f>EOMONTH(Data_TABLE[[#This Row],[Date Sold]],0)</f>
        <v>42429</v>
      </c>
    </row>
    <row r="15047" spans="2:10" x14ac:dyDescent="0.25">
      <c r="B15047" s="1" t="s">
        <v>40</v>
      </c>
      <c r="C15047" s="3" t="s">
        <v>55</v>
      </c>
      <c r="D15047" s="2" t="s">
        <v>49</v>
      </c>
      <c r="E15047" s="3" t="s">
        <v>43</v>
      </c>
      <c r="F15047" s="3">
        <f t="shared" ca="1" si="468"/>
        <v>5</v>
      </c>
      <c r="G15047" s="4">
        <f t="shared" ca="1" si="469"/>
        <v>79</v>
      </c>
      <c r="H15047" s="4">
        <f ca="1">+Data_TABLE[[#This Row],[Qty]]*Data_TABLE[[#This Row],[Unit Price]]</f>
        <v>395</v>
      </c>
      <c r="I15047" s="7">
        <v>42413</v>
      </c>
      <c r="J15047" s="10">
        <f>EOMONTH(Data_TABLE[[#This Row],[Date Sold]],0)</f>
        <v>42429</v>
      </c>
    </row>
    <row r="15048" spans="2:10" x14ac:dyDescent="0.25">
      <c r="B15048" s="1" t="s">
        <v>40</v>
      </c>
      <c r="C15048" s="3" t="s">
        <v>56</v>
      </c>
      <c r="D15048" s="2" t="s">
        <v>50</v>
      </c>
      <c r="E15048" s="3" t="s">
        <v>44</v>
      </c>
      <c r="F15048" s="3">
        <f t="shared" ca="1" si="468"/>
        <v>1</v>
      </c>
      <c r="G15048" s="4">
        <f t="shared" ca="1" si="469"/>
        <v>105</v>
      </c>
      <c r="H15048" s="4">
        <f ca="1">+Data_TABLE[[#This Row],[Qty]]*Data_TABLE[[#This Row],[Unit Price]]</f>
        <v>105</v>
      </c>
      <c r="I15048" s="7">
        <v>42413</v>
      </c>
      <c r="J15048" s="10">
        <f>EOMONTH(Data_TABLE[[#This Row],[Date Sold]],0)</f>
        <v>42429</v>
      </c>
    </row>
    <row r="15049" spans="2:10" x14ac:dyDescent="0.25">
      <c r="B15049" s="1" t="s">
        <v>40</v>
      </c>
      <c r="C15049" s="3" t="s">
        <v>56</v>
      </c>
      <c r="D15049" s="2" t="s">
        <v>52</v>
      </c>
      <c r="E15049" s="3" t="s">
        <v>46</v>
      </c>
      <c r="F15049" s="3">
        <f t="shared" ca="1" si="468"/>
        <v>3</v>
      </c>
      <c r="G15049" s="4">
        <f t="shared" ca="1" si="469"/>
        <v>198</v>
      </c>
      <c r="H15049" s="4">
        <f ca="1">+Data_TABLE[[#This Row],[Qty]]*Data_TABLE[[#This Row],[Unit Price]]</f>
        <v>594</v>
      </c>
      <c r="I15049" s="7">
        <v>42413</v>
      </c>
      <c r="J15049" s="10">
        <f>EOMONTH(Data_TABLE[[#This Row],[Date Sold]],0)</f>
        <v>42429</v>
      </c>
    </row>
    <row r="15050" spans="2:10" x14ac:dyDescent="0.25">
      <c r="B15050" s="1" t="s">
        <v>40</v>
      </c>
      <c r="C15050" s="3" t="s">
        <v>55</v>
      </c>
      <c r="D15050" s="2" t="s">
        <v>51</v>
      </c>
      <c r="E15050" s="3" t="s">
        <v>45</v>
      </c>
      <c r="F15050" s="3">
        <f t="shared" ca="1" si="468"/>
        <v>2</v>
      </c>
      <c r="G15050" s="4">
        <f t="shared" ca="1" si="469"/>
        <v>123</v>
      </c>
      <c r="H15050" s="4">
        <f ca="1">+Data_TABLE[[#This Row],[Qty]]*Data_TABLE[[#This Row],[Unit Price]]</f>
        <v>246</v>
      </c>
      <c r="I15050" s="7">
        <v>42413</v>
      </c>
      <c r="J15050" s="10">
        <f>EOMONTH(Data_TABLE[[#This Row],[Date Sold]],0)</f>
        <v>42429</v>
      </c>
    </row>
    <row r="15051" spans="2:10" x14ac:dyDescent="0.25">
      <c r="B15051" s="1" t="s">
        <v>40</v>
      </c>
      <c r="C15051" s="3" t="s">
        <v>56</v>
      </c>
      <c r="D15051" s="2" t="s">
        <v>52</v>
      </c>
      <c r="E15051" s="3" t="s">
        <v>46</v>
      </c>
      <c r="F15051" s="3">
        <f t="shared" ca="1" si="468"/>
        <v>1</v>
      </c>
      <c r="G15051" s="4">
        <f t="shared" ca="1" si="469"/>
        <v>138</v>
      </c>
      <c r="H15051" s="4">
        <f ca="1">+Data_TABLE[[#This Row],[Qty]]*Data_TABLE[[#This Row],[Unit Price]]</f>
        <v>138</v>
      </c>
      <c r="I15051" s="7">
        <v>42413</v>
      </c>
      <c r="J15051" s="10">
        <f>EOMONTH(Data_TABLE[[#This Row],[Date Sold]],0)</f>
        <v>42429</v>
      </c>
    </row>
    <row r="15052" spans="2:10" x14ac:dyDescent="0.25">
      <c r="B15052" s="1" t="s">
        <v>40</v>
      </c>
      <c r="C15052" s="3" t="s">
        <v>55</v>
      </c>
      <c r="D15052" s="2" t="s">
        <v>51</v>
      </c>
      <c r="E15052" s="3" t="s">
        <v>45</v>
      </c>
      <c r="F15052" s="3">
        <f t="shared" ca="1" si="468"/>
        <v>2</v>
      </c>
      <c r="G15052" s="4">
        <f t="shared" ca="1" si="469"/>
        <v>183</v>
      </c>
      <c r="H15052" s="4">
        <f ca="1">+Data_TABLE[[#This Row],[Qty]]*Data_TABLE[[#This Row],[Unit Price]]</f>
        <v>366</v>
      </c>
      <c r="I15052" s="7">
        <v>42413</v>
      </c>
      <c r="J15052" s="10">
        <f>EOMONTH(Data_TABLE[[#This Row],[Date Sold]],0)</f>
        <v>42429</v>
      </c>
    </row>
    <row r="15053" spans="2:10" x14ac:dyDescent="0.25">
      <c r="B15053" s="1" t="s">
        <v>40</v>
      </c>
      <c r="C15053" s="3" t="s">
        <v>55</v>
      </c>
      <c r="D15053" s="2" t="s">
        <v>51</v>
      </c>
      <c r="E15053" s="3" t="s">
        <v>45</v>
      </c>
      <c r="F15053" s="3">
        <f t="shared" ca="1" si="468"/>
        <v>4</v>
      </c>
      <c r="G15053" s="4">
        <f t="shared" ca="1" si="469"/>
        <v>82</v>
      </c>
      <c r="H15053" s="4">
        <f ca="1">+Data_TABLE[[#This Row],[Qty]]*Data_TABLE[[#This Row],[Unit Price]]</f>
        <v>328</v>
      </c>
      <c r="I15053" s="7">
        <v>42414</v>
      </c>
      <c r="J15053" s="10">
        <f>EOMONTH(Data_TABLE[[#This Row],[Date Sold]],0)</f>
        <v>42429</v>
      </c>
    </row>
    <row r="15054" spans="2:10" x14ac:dyDescent="0.25">
      <c r="B15054" s="1" t="s">
        <v>40</v>
      </c>
      <c r="C15054" s="3" t="s">
        <v>54</v>
      </c>
      <c r="D15054" s="2" t="s">
        <v>48</v>
      </c>
      <c r="E15054" s="3" t="s">
        <v>42</v>
      </c>
      <c r="F15054" s="3">
        <f t="shared" ca="1" si="468"/>
        <v>3</v>
      </c>
      <c r="G15054" s="4">
        <f t="shared" ca="1" si="469"/>
        <v>140</v>
      </c>
      <c r="H15054" s="4">
        <f ca="1">+Data_TABLE[[#This Row],[Qty]]*Data_TABLE[[#This Row],[Unit Price]]</f>
        <v>420</v>
      </c>
      <c r="I15054" s="7">
        <v>42414</v>
      </c>
      <c r="J15054" s="10">
        <f>EOMONTH(Data_TABLE[[#This Row],[Date Sold]],0)</f>
        <v>42429</v>
      </c>
    </row>
    <row r="15055" spans="2:10" x14ac:dyDescent="0.25">
      <c r="B15055" s="1" t="s">
        <v>40</v>
      </c>
      <c r="C15055" s="3" t="s">
        <v>56</v>
      </c>
      <c r="D15055" s="2" t="s">
        <v>52</v>
      </c>
      <c r="E15055" s="3" t="s">
        <v>46</v>
      </c>
      <c r="F15055" s="3">
        <f t="shared" ca="1" si="468"/>
        <v>3</v>
      </c>
      <c r="G15055" s="4">
        <f t="shared" ca="1" si="469"/>
        <v>132</v>
      </c>
      <c r="H15055" s="4">
        <f ca="1">+Data_TABLE[[#This Row],[Qty]]*Data_TABLE[[#This Row],[Unit Price]]</f>
        <v>396</v>
      </c>
      <c r="I15055" s="7">
        <v>42414</v>
      </c>
      <c r="J15055" s="10">
        <f>EOMONTH(Data_TABLE[[#This Row],[Date Sold]],0)</f>
        <v>42429</v>
      </c>
    </row>
    <row r="15056" spans="2:10" x14ac:dyDescent="0.25">
      <c r="B15056" s="1" t="s">
        <v>40</v>
      </c>
      <c r="C15056" s="3" t="s">
        <v>55</v>
      </c>
      <c r="D15056" s="2" t="s">
        <v>49</v>
      </c>
      <c r="E15056" s="3" t="s">
        <v>43</v>
      </c>
      <c r="F15056" s="3">
        <f t="shared" ca="1" si="468"/>
        <v>5</v>
      </c>
      <c r="G15056" s="4">
        <f t="shared" ca="1" si="469"/>
        <v>135</v>
      </c>
      <c r="H15056" s="4">
        <f ca="1">+Data_TABLE[[#This Row],[Qty]]*Data_TABLE[[#This Row],[Unit Price]]</f>
        <v>675</v>
      </c>
      <c r="I15056" s="7">
        <v>42414</v>
      </c>
      <c r="J15056" s="10">
        <f>EOMONTH(Data_TABLE[[#This Row],[Date Sold]],0)</f>
        <v>42429</v>
      </c>
    </row>
    <row r="15057" spans="2:10" x14ac:dyDescent="0.25">
      <c r="B15057" s="1" t="s">
        <v>40</v>
      </c>
      <c r="C15057" s="3" t="s">
        <v>56</v>
      </c>
      <c r="D15057" s="2" t="s">
        <v>52</v>
      </c>
      <c r="E15057" s="3" t="s">
        <v>46</v>
      </c>
      <c r="F15057" s="3">
        <f t="shared" ca="1" si="468"/>
        <v>3</v>
      </c>
      <c r="G15057" s="4">
        <f t="shared" ca="1" si="469"/>
        <v>105</v>
      </c>
      <c r="H15057" s="4">
        <f ca="1">+Data_TABLE[[#This Row],[Qty]]*Data_TABLE[[#This Row],[Unit Price]]</f>
        <v>315</v>
      </c>
      <c r="I15057" s="7">
        <v>42414</v>
      </c>
      <c r="J15057" s="10">
        <f>EOMONTH(Data_TABLE[[#This Row],[Date Sold]],0)</f>
        <v>42429</v>
      </c>
    </row>
    <row r="15058" spans="2:10" x14ac:dyDescent="0.25">
      <c r="B15058" s="1" t="s">
        <v>40</v>
      </c>
      <c r="C15058" s="3" t="s">
        <v>56</v>
      </c>
      <c r="D15058" s="2" t="s">
        <v>52</v>
      </c>
      <c r="E15058" s="3" t="s">
        <v>46</v>
      </c>
      <c r="F15058" s="3">
        <f t="shared" ca="1" si="468"/>
        <v>5</v>
      </c>
      <c r="G15058" s="4">
        <f t="shared" ca="1" si="469"/>
        <v>64</v>
      </c>
      <c r="H15058" s="4">
        <f ca="1">+Data_TABLE[[#This Row],[Qty]]*Data_TABLE[[#This Row],[Unit Price]]</f>
        <v>320</v>
      </c>
      <c r="I15058" s="7">
        <v>42414</v>
      </c>
      <c r="J15058" s="10">
        <f>EOMONTH(Data_TABLE[[#This Row],[Date Sold]],0)</f>
        <v>42429</v>
      </c>
    </row>
    <row r="15059" spans="2:10" x14ac:dyDescent="0.25">
      <c r="B15059" s="1" t="s">
        <v>40</v>
      </c>
      <c r="C15059" s="3" t="s">
        <v>56</v>
      </c>
      <c r="D15059" s="2" t="s">
        <v>52</v>
      </c>
      <c r="E15059" s="3" t="s">
        <v>46</v>
      </c>
      <c r="F15059" s="3">
        <f t="shared" ca="1" si="468"/>
        <v>2</v>
      </c>
      <c r="G15059" s="4">
        <f t="shared" ca="1" si="469"/>
        <v>190</v>
      </c>
      <c r="H15059" s="4">
        <f ca="1">+Data_TABLE[[#This Row],[Qty]]*Data_TABLE[[#This Row],[Unit Price]]</f>
        <v>380</v>
      </c>
      <c r="I15059" s="7">
        <v>42414</v>
      </c>
      <c r="J15059" s="10">
        <f>EOMONTH(Data_TABLE[[#This Row],[Date Sold]],0)</f>
        <v>42429</v>
      </c>
    </row>
    <row r="15060" spans="2:10" x14ac:dyDescent="0.25">
      <c r="B15060" s="1" t="s">
        <v>40</v>
      </c>
      <c r="C15060" s="3" t="s">
        <v>56</v>
      </c>
      <c r="D15060" s="2" t="s">
        <v>52</v>
      </c>
      <c r="E15060" s="3" t="s">
        <v>46</v>
      </c>
      <c r="F15060" s="3">
        <f t="shared" ca="1" si="468"/>
        <v>5</v>
      </c>
      <c r="G15060" s="4">
        <f t="shared" ca="1" si="469"/>
        <v>159</v>
      </c>
      <c r="H15060" s="4">
        <f ca="1">+Data_TABLE[[#This Row],[Qty]]*Data_TABLE[[#This Row],[Unit Price]]</f>
        <v>795</v>
      </c>
      <c r="I15060" s="7">
        <v>42414</v>
      </c>
      <c r="J15060" s="10">
        <f>EOMONTH(Data_TABLE[[#This Row],[Date Sold]],0)</f>
        <v>42429</v>
      </c>
    </row>
    <row r="15061" spans="2:10" x14ac:dyDescent="0.25">
      <c r="B15061" s="1" t="s">
        <v>40</v>
      </c>
      <c r="C15061" s="3" t="s">
        <v>56</v>
      </c>
      <c r="D15061" s="2" t="s">
        <v>52</v>
      </c>
      <c r="E15061" s="3" t="s">
        <v>46</v>
      </c>
      <c r="F15061" s="3">
        <f t="shared" ca="1" si="468"/>
        <v>5</v>
      </c>
      <c r="G15061" s="4">
        <f t="shared" ca="1" si="469"/>
        <v>134</v>
      </c>
      <c r="H15061" s="4">
        <f ca="1">+Data_TABLE[[#This Row],[Qty]]*Data_TABLE[[#This Row],[Unit Price]]</f>
        <v>670</v>
      </c>
      <c r="I15061" s="7">
        <v>42414</v>
      </c>
      <c r="J15061" s="10">
        <f>EOMONTH(Data_TABLE[[#This Row],[Date Sold]],0)</f>
        <v>42429</v>
      </c>
    </row>
    <row r="15062" spans="2:10" x14ac:dyDescent="0.25">
      <c r="B15062" s="1" t="s">
        <v>40</v>
      </c>
      <c r="C15062" s="3" t="s">
        <v>55</v>
      </c>
      <c r="D15062" s="2" t="s">
        <v>51</v>
      </c>
      <c r="E15062" s="3" t="s">
        <v>45</v>
      </c>
      <c r="F15062" s="3">
        <f t="shared" ca="1" si="468"/>
        <v>3</v>
      </c>
      <c r="G15062" s="4">
        <f t="shared" ca="1" si="469"/>
        <v>113</v>
      </c>
      <c r="H15062" s="4">
        <f ca="1">+Data_TABLE[[#This Row],[Qty]]*Data_TABLE[[#This Row],[Unit Price]]</f>
        <v>339</v>
      </c>
      <c r="I15062" s="7">
        <v>42414</v>
      </c>
      <c r="J15062" s="10">
        <f>EOMONTH(Data_TABLE[[#This Row],[Date Sold]],0)</f>
        <v>42429</v>
      </c>
    </row>
    <row r="15063" spans="2:10" x14ac:dyDescent="0.25">
      <c r="B15063" s="1" t="s">
        <v>40</v>
      </c>
      <c r="C15063" s="3" t="s">
        <v>55</v>
      </c>
      <c r="D15063" s="2" t="s">
        <v>49</v>
      </c>
      <c r="E15063" s="3" t="s">
        <v>43</v>
      </c>
      <c r="F15063" s="3">
        <f t="shared" ca="1" si="468"/>
        <v>1</v>
      </c>
      <c r="G15063" s="4">
        <f t="shared" ca="1" si="469"/>
        <v>101</v>
      </c>
      <c r="H15063" s="4">
        <f ca="1">+Data_TABLE[[#This Row],[Qty]]*Data_TABLE[[#This Row],[Unit Price]]</f>
        <v>101</v>
      </c>
      <c r="I15063" s="7">
        <v>42414</v>
      </c>
      <c r="J15063" s="10">
        <f>EOMONTH(Data_TABLE[[#This Row],[Date Sold]],0)</f>
        <v>42429</v>
      </c>
    </row>
    <row r="15064" spans="2:10" x14ac:dyDescent="0.25">
      <c r="B15064" s="1" t="s">
        <v>40</v>
      </c>
      <c r="C15064" s="3" t="s">
        <v>56</v>
      </c>
      <c r="D15064" s="2" t="s">
        <v>50</v>
      </c>
      <c r="E15064" s="3" t="s">
        <v>44</v>
      </c>
      <c r="F15064" s="3">
        <f t="shared" ca="1" si="468"/>
        <v>1</v>
      </c>
      <c r="G15064" s="4">
        <f t="shared" ca="1" si="469"/>
        <v>88</v>
      </c>
      <c r="H15064" s="4">
        <f ca="1">+Data_TABLE[[#This Row],[Qty]]*Data_TABLE[[#This Row],[Unit Price]]</f>
        <v>88</v>
      </c>
      <c r="I15064" s="7">
        <v>42414</v>
      </c>
      <c r="J15064" s="10">
        <f>EOMONTH(Data_TABLE[[#This Row],[Date Sold]],0)</f>
        <v>42429</v>
      </c>
    </row>
    <row r="15065" spans="2:10" x14ac:dyDescent="0.25">
      <c r="B15065" s="1" t="s">
        <v>40</v>
      </c>
      <c r="C15065" s="3" t="s">
        <v>55</v>
      </c>
      <c r="D15065" s="2" t="s">
        <v>51</v>
      </c>
      <c r="E15065" s="3" t="s">
        <v>45</v>
      </c>
      <c r="F15065" s="3">
        <f t="shared" ca="1" si="468"/>
        <v>1</v>
      </c>
      <c r="G15065" s="4">
        <f t="shared" ca="1" si="469"/>
        <v>67</v>
      </c>
      <c r="H15065" s="4">
        <f ca="1">+Data_TABLE[[#This Row],[Qty]]*Data_TABLE[[#This Row],[Unit Price]]</f>
        <v>67</v>
      </c>
      <c r="I15065" s="7">
        <v>42414</v>
      </c>
      <c r="J15065" s="10">
        <f>EOMONTH(Data_TABLE[[#This Row],[Date Sold]],0)</f>
        <v>42429</v>
      </c>
    </row>
    <row r="15066" spans="2:10" x14ac:dyDescent="0.25">
      <c r="B15066" s="1" t="s">
        <v>40</v>
      </c>
      <c r="C15066" s="3" t="s">
        <v>54</v>
      </c>
      <c r="D15066" s="2" t="s">
        <v>48</v>
      </c>
      <c r="E15066" s="3" t="s">
        <v>42</v>
      </c>
      <c r="F15066" s="3">
        <f t="shared" ca="1" si="468"/>
        <v>3</v>
      </c>
      <c r="G15066" s="4">
        <f t="shared" ca="1" si="469"/>
        <v>70</v>
      </c>
      <c r="H15066" s="4">
        <f ca="1">+Data_TABLE[[#This Row],[Qty]]*Data_TABLE[[#This Row],[Unit Price]]</f>
        <v>210</v>
      </c>
      <c r="I15066" s="7">
        <v>42414</v>
      </c>
      <c r="J15066" s="10">
        <f>EOMONTH(Data_TABLE[[#This Row],[Date Sold]],0)</f>
        <v>42429</v>
      </c>
    </row>
    <row r="15067" spans="2:10" x14ac:dyDescent="0.25">
      <c r="B15067" s="1" t="s">
        <v>40</v>
      </c>
      <c r="C15067" s="3" t="s">
        <v>56</v>
      </c>
      <c r="D15067" s="2" t="s">
        <v>50</v>
      </c>
      <c r="E15067" s="3" t="s">
        <v>44</v>
      </c>
      <c r="F15067" s="3">
        <f t="shared" ca="1" si="468"/>
        <v>3</v>
      </c>
      <c r="G15067" s="4">
        <f t="shared" ca="1" si="469"/>
        <v>187</v>
      </c>
      <c r="H15067" s="4">
        <f ca="1">+Data_TABLE[[#This Row],[Qty]]*Data_TABLE[[#This Row],[Unit Price]]</f>
        <v>561</v>
      </c>
      <c r="I15067" s="7">
        <v>42414</v>
      </c>
      <c r="J15067" s="10">
        <f>EOMONTH(Data_TABLE[[#This Row],[Date Sold]],0)</f>
        <v>42429</v>
      </c>
    </row>
    <row r="15068" spans="2:10" x14ac:dyDescent="0.25">
      <c r="B15068" s="1" t="s">
        <v>40</v>
      </c>
      <c r="C15068" s="3" t="s">
        <v>56</v>
      </c>
      <c r="D15068" s="2" t="s">
        <v>52</v>
      </c>
      <c r="E15068" s="3" t="s">
        <v>46</v>
      </c>
      <c r="F15068" s="3">
        <f t="shared" ca="1" si="468"/>
        <v>2</v>
      </c>
      <c r="G15068" s="4">
        <f t="shared" ca="1" si="469"/>
        <v>96</v>
      </c>
      <c r="H15068" s="4">
        <f ca="1">+Data_TABLE[[#This Row],[Qty]]*Data_TABLE[[#This Row],[Unit Price]]</f>
        <v>192</v>
      </c>
      <c r="I15068" s="7">
        <v>42414</v>
      </c>
      <c r="J15068" s="10">
        <f>EOMONTH(Data_TABLE[[#This Row],[Date Sold]],0)</f>
        <v>42429</v>
      </c>
    </row>
    <row r="15069" spans="2:10" x14ac:dyDescent="0.25">
      <c r="B15069" s="1" t="s">
        <v>40</v>
      </c>
      <c r="C15069" s="3" t="s">
        <v>54</v>
      </c>
      <c r="D15069" s="2" t="s">
        <v>48</v>
      </c>
      <c r="E15069" s="3" t="s">
        <v>42</v>
      </c>
      <c r="F15069" s="3">
        <f t="shared" ca="1" si="468"/>
        <v>4</v>
      </c>
      <c r="G15069" s="4">
        <f t="shared" ca="1" si="469"/>
        <v>68</v>
      </c>
      <c r="H15069" s="4">
        <f ca="1">+Data_TABLE[[#This Row],[Qty]]*Data_TABLE[[#This Row],[Unit Price]]</f>
        <v>272</v>
      </c>
      <c r="I15069" s="7">
        <v>42414</v>
      </c>
      <c r="J15069" s="10">
        <f>EOMONTH(Data_TABLE[[#This Row],[Date Sold]],0)</f>
        <v>42429</v>
      </c>
    </row>
    <row r="15070" spans="2:10" x14ac:dyDescent="0.25">
      <c r="B15070" s="1" t="s">
        <v>40</v>
      </c>
      <c r="C15070" s="3" t="s">
        <v>56</v>
      </c>
      <c r="D15070" s="2" t="s">
        <v>50</v>
      </c>
      <c r="E15070" s="3" t="s">
        <v>44</v>
      </c>
      <c r="F15070" s="3">
        <f t="shared" ca="1" si="468"/>
        <v>4</v>
      </c>
      <c r="G15070" s="4">
        <f t="shared" ca="1" si="469"/>
        <v>143</v>
      </c>
      <c r="H15070" s="4">
        <f ca="1">+Data_TABLE[[#This Row],[Qty]]*Data_TABLE[[#This Row],[Unit Price]]</f>
        <v>572</v>
      </c>
      <c r="I15070" s="7">
        <v>42414</v>
      </c>
      <c r="J15070" s="10">
        <f>EOMONTH(Data_TABLE[[#This Row],[Date Sold]],0)</f>
        <v>42429</v>
      </c>
    </row>
    <row r="15071" spans="2:10" x14ac:dyDescent="0.25">
      <c r="B15071" s="1" t="s">
        <v>40</v>
      </c>
      <c r="C15071" s="3" t="s">
        <v>55</v>
      </c>
      <c r="D15071" s="2" t="s">
        <v>49</v>
      </c>
      <c r="E15071" s="3" t="s">
        <v>43</v>
      </c>
      <c r="F15071" s="3">
        <f t="shared" ca="1" si="468"/>
        <v>4</v>
      </c>
      <c r="G15071" s="4">
        <f t="shared" ca="1" si="469"/>
        <v>122</v>
      </c>
      <c r="H15071" s="4">
        <f ca="1">+Data_TABLE[[#This Row],[Qty]]*Data_TABLE[[#This Row],[Unit Price]]</f>
        <v>488</v>
      </c>
      <c r="I15071" s="7">
        <v>42414</v>
      </c>
      <c r="J15071" s="10">
        <f>EOMONTH(Data_TABLE[[#This Row],[Date Sold]],0)</f>
        <v>42429</v>
      </c>
    </row>
    <row r="15072" spans="2:10" x14ac:dyDescent="0.25">
      <c r="B15072" s="1" t="s">
        <v>40</v>
      </c>
      <c r="C15072" s="3" t="s">
        <v>54</v>
      </c>
      <c r="D15072" s="2" t="s">
        <v>48</v>
      </c>
      <c r="E15072" s="3" t="s">
        <v>42</v>
      </c>
      <c r="F15072" s="3">
        <f t="shared" ca="1" si="468"/>
        <v>3</v>
      </c>
      <c r="G15072" s="4">
        <f t="shared" ca="1" si="469"/>
        <v>123</v>
      </c>
      <c r="H15072" s="4">
        <f ca="1">+Data_TABLE[[#This Row],[Qty]]*Data_TABLE[[#This Row],[Unit Price]]</f>
        <v>369</v>
      </c>
      <c r="I15072" s="7">
        <v>42414</v>
      </c>
      <c r="J15072" s="10">
        <f>EOMONTH(Data_TABLE[[#This Row],[Date Sold]],0)</f>
        <v>42429</v>
      </c>
    </row>
    <row r="15073" spans="2:10" x14ac:dyDescent="0.25">
      <c r="B15073" s="1" t="s">
        <v>40</v>
      </c>
      <c r="C15073" s="3" t="s">
        <v>55</v>
      </c>
      <c r="D15073" s="2" t="s">
        <v>51</v>
      </c>
      <c r="E15073" s="3" t="s">
        <v>45</v>
      </c>
      <c r="F15073" s="3">
        <f t="shared" ca="1" si="468"/>
        <v>2</v>
      </c>
      <c r="G15073" s="4">
        <f t="shared" ca="1" si="469"/>
        <v>99</v>
      </c>
      <c r="H15073" s="4">
        <f ca="1">+Data_TABLE[[#This Row],[Qty]]*Data_TABLE[[#This Row],[Unit Price]]</f>
        <v>198</v>
      </c>
      <c r="I15073" s="7">
        <v>42414</v>
      </c>
      <c r="J15073" s="10">
        <f>EOMONTH(Data_TABLE[[#This Row],[Date Sold]],0)</f>
        <v>42429</v>
      </c>
    </row>
    <row r="15074" spans="2:10" x14ac:dyDescent="0.25">
      <c r="B15074" s="1" t="s">
        <v>40</v>
      </c>
      <c r="C15074" s="3" t="s">
        <v>54</v>
      </c>
      <c r="D15074" s="2" t="s">
        <v>48</v>
      </c>
      <c r="E15074" s="3" t="s">
        <v>42</v>
      </c>
      <c r="F15074" s="3">
        <f t="shared" ca="1" si="468"/>
        <v>2</v>
      </c>
      <c r="G15074" s="4">
        <f t="shared" ca="1" si="469"/>
        <v>112</v>
      </c>
      <c r="H15074" s="4">
        <f ca="1">+Data_TABLE[[#This Row],[Qty]]*Data_TABLE[[#This Row],[Unit Price]]</f>
        <v>224</v>
      </c>
      <c r="I15074" s="7">
        <v>42414</v>
      </c>
      <c r="J15074" s="10">
        <f>EOMONTH(Data_TABLE[[#This Row],[Date Sold]],0)</f>
        <v>42429</v>
      </c>
    </row>
    <row r="15075" spans="2:10" x14ac:dyDescent="0.25">
      <c r="B15075" s="1" t="s">
        <v>40</v>
      </c>
      <c r="C15075" s="3" t="s">
        <v>55</v>
      </c>
      <c r="D15075" s="2" t="s">
        <v>49</v>
      </c>
      <c r="E15075" s="3" t="s">
        <v>43</v>
      </c>
      <c r="F15075" s="3">
        <f t="shared" ca="1" si="468"/>
        <v>3</v>
      </c>
      <c r="G15075" s="4">
        <f t="shared" ca="1" si="469"/>
        <v>175</v>
      </c>
      <c r="H15075" s="4">
        <f ca="1">+Data_TABLE[[#This Row],[Qty]]*Data_TABLE[[#This Row],[Unit Price]]</f>
        <v>525</v>
      </c>
      <c r="I15075" s="7">
        <v>42414</v>
      </c>
      <c r="J15075" s="10">
        <f>EOMONTH(Data_TABLE[[#This Row],[Date Sold]],0)</f>
        <v>42429</v>
      </c>
    </row>
    <row r="15076" spans="2:10" x14ac:dyDescent="0.25">
      <c r="B15076" s="1" t="s">
        <v>40</v>
      </c>
      <c r="C15076" s="3" t="s">
        <v>56</v>
      </c>
      <c r="D15076" s="2" t="s">
        <v>52</v>
      </c>
      <c r="E15076" s="3" t="s">
        <v>46</v>
      </c>
      <c r="F15076" s="3">
        <f t="shared" ca="1" si="468"/>
        <v>3</v>
      </c>
      <c r="G15076" s="4">
        <f t="shared" ca="1" si="469"/>
        <v>185</v>
      </c>
      <c r="H15076" s="4">
        <f ca="1">+Data_TABLE[[#This Row],[Qty]]*Data_TABLE[[#This Row],[Unit Price]]</f>
        <v>555</v>
      </c>
      <c r="I15076" s="7">
        <v>42414</v>
      </c>
      <c r="J15076" s="10">
        <f>EOMONTH(Data_TABLE[[#This Row],[Date Sold]],0)</f>
        <v>42429</v>
      </c>
    </row>
    <row r="15077" spans="2:10" x14ac:dyDescent="0.25">
      <c r="B15077" s="1" t="s">
        <v>40</v>
      </c>
      <c r="C15077" s="3" t="s">
        <v>56</v>
      </c>
      <c r="D15077" s="2" t="s">
        <v>52</v>
      </c>
      <c r="E15077" s="3" t="s">
        <v>46</v>
      </c>
      <c r="F15077" s="3">
        <f t="shared" ca="1" si="468"/>
        <v>5</v>
      </c>
      <c r="G15077" s="4">
        <f t="shared" ca="1" si="469"/>
        <v>123</v>
      </c>
      <c r="H15077" s="4">
        <f ca="1">+Data_TABLE[[#This Row],[Qty]]*Data_TABLE[[#This Row],[Unit Price]]</f>
        <v>615</v>
      </c>
      <c r="I15077" s="7">
        <v>42414</v>
      </c>
      <c r="J15077" s="10">
        <f>EOMONTH(Data_TABLE[[#This Row],[Date Sold]],0)</f>
        <v>42429</v>
      </c>
    </row>
    <row r="15078" spans="2:10" x14ac:dyDescent="0.25">
      <c r="B15078" s="1" t="s">
        <v>40</v>
      </c>
      <c r="C15078" s="3" t="s">
        <v>54</v>
      </c>
      <c r="D15078" s="2" t="s">
        <v>48</v>
      </c>
      <c r="E15078" s="3" t="s">
        <v>42</v>
      </c>
      <c r="F15078" s="3">
        <f t="shared" ca="1" si="468"/>
        <v>5</v>
      </c>
      <c r="G15078" s="4">
        <f t="shared" ca="1" si="469"/>
        <v>64</v>
      </c>
      <c r="H15078" s="4">
        <f ca="1">+Data_TABLE[[#This Row],[Qty]]*Data_TABLE[[#This Row],[Unit Price]]</f>
        <v>320</v>
      </c>
      <c r="I15078" s="7">
        <v>42414</v>
      </c>
      <c r="J15078" s="10">
        <f>EOMONTH(Data_TABLE[[#This Row],[Date Sold]],0)</f>
        <v>42429</v>
      </c>
    </row>
    <row r="15079" spans="2:10" x14ac:dyDescent="0.25">
      <c r="B15079" s="1" t="s">
        <v>40</v>
      </c>
      <c r="C15079" s="3" t="s">
        <v>54</v>
      </c>
      <c r="D15079" s="2" t="s">
        <v>48</v>
      </c>
      <c r="E15079" s="3" t="s">
        <v>42</v>
      </c>
      <c r="F15079" s="3">
        <f t="shared" ca="1" si="468"/>
        <v>4</v>
      </c>
      <c r="G15079" s="4">
        <f t="shared" ca="1" si="469"/>
        <v>181</v>
      </c>
      <c r="H15079" s="4">
        <f ca="1">+Data_TABLE[[#This Row],[Qty]]*Data_TABLE[[#This Row],[Unit Price]]</f>
        <v>724</v>
      </c>
      <c r="I15079" s="7">
        <v>42414</v>
      </c>
      <c r="J15079" s="10">
        <f>EOMONTH(Data_TABLE[[#This Row],[Date Sold]],0)</f>
        <v>42429</v>
      </c>
    </row>
    <row r="15080" spans="2:10" x14ac:dyDescent="0.25">
      <c r="B15080" s="1" t="s">
        <v>40</v>
      </c>
      <c r="C15080" s="3" t="s">
        <v>54</v>
      </c>
      <c r="D15080" s="2" t="s">
        <v>48</v>
      </c>
      <c r="E15080" s="3" t="s">
        <v>42</v>
      </c>
      <c r="F15080" s="3">
        <f t="shared" ca="1" si="468"/>
        <v>2</v>
      </c>
      <c r="G15080" s="4">
        <f t="shared" ca="1" si="469"/>
        <v>96</v>
      </c>
      <c r="H15080" s="4">
        <f ca="1">+Data_TABLE[[#This Row],[Qty]]*Data_TABLE[[#This Row],[Unit Price]]</f>
        <v>192</v>
      </c>
      <c r="I15080" s="7">
        <v>42414</v>
      </c>
      <c r="J15080" s="10">
        <f>EOMONTH(Data_TABLE[[#This Row],[Date Sold]],0)</f>
        <v>42429</v>
      </c>
    </row>
    <row r="15081" spans="2:10" x14ac:dyDescent="0.25">
      <c r="B15081" s="1" t="s">
        <v>40</v>
      </c>
      <c r="C15081" s="3" t="s">
        <v>56</v>
      </c>
      <c r="D15081" s="2" t="s">
        <v>52</v>
      </c>
      <c r="E15081" s="3" t="s">
        <v>46</v>
      </c>
      <c r="F15081" s="3">
        <f t="shared" ca="1" si="468"/>
        <v>2</v>
      </c>
      <c r="G15081" s="4">
        <f t="shared" ca="1" si="469"/>
        <v>187</v>
      </c>
      <c r="H15081" s="4">
        <f ca="1">+Data_TABLE[[#This Row],[Qty]]*Data_TABLE[[#This Row],[Unit Price]]</f>
        <v>374</v>
      </c>
      <c r="I15081" s="7">
        <v>42414</v>
      </c>
      <c r="J15081" s="10">
        <f>EOMONTH(Data_TABLE[[#This Row],[Date Sold]],0)</f>
        <v>42429</v>
      </c>
    </row>
    <row r="15082" spans="2:10" x14ac:dyDescent="0.25">
      <c r="B15082" s="1" t="s">
        <v>40</v>
      </c>
      <c r="C15082" s="3" t="s">
        <v>54</v>
      </c>
      <c r="D15082" s="2" t="s">
        <v>48</v>
      </c>
      <c r="E15082" s="3" t="s">
        <v>42</v>
      </c>
      <c r="F15082" s="3">
        <f t="shared" ca="1" si="468"/>
        <v>1</v>
      </c>
      <c r="G15082" s="4">
        <f t="shared" ca="1" si="469"/>
        <v>153</v>
      </c>
      <c r="H15082" s="4">
        <f ca="1">+Data_TABLE[[#This Row],[Qty]]*Data_TABLE[[#This Row],[Unit Price]]</f>
        <v>153</v>
      </c>
      <c r="I15082" s="7">
        <v>42414</v>
      </c>
      <c r="J15082" s="10">
        <f>EOMONTH(Data_TABLE[[#This Row],[Date Sold]],0)</f>
        <v>42429</v>
      </c>
    </row>
    <row r="15083" spans="2:10" x14ac:dyDescent="0.25">
      <c r="B15083" s="1" t="s">
        <v>40</v>
      </c>
      <c r="C15083" s="3" t="s">
        <v>55</v>
      </c>
      <c r="D15083" s="2" t="s">
        <v>51</v>
      </c>
      <c r="E15083" s="3" t="s">
        <v>45</v>
      </c>
      <c r="F15083" s="3">
        <f t="shared" ca="1" si="468"/>
        <v>4</v>
      </c>
      <c r="G15083" s="4">
        <f t="shared" ca="1" si="469"/>
        <v>140</v>
      </c>
      <c r="H15083" s="4">
        <f ca="1">+Data_TABLE[[#This Row],[Qty]]*Data_TABLE[[#This Row],[Unit Price]]</f>
        <v>560</v>
      </c>
      <c r="I15083" s="7">
        <v>42414</v>
      </c>
      <c r="J15083" s="10">
        <f>EOMONTH(Data_TABLE[[#This Row],[Date Sold]],0)</f>
        <v>42429</v>
      </c>
    </row>
    <row r="15084" spans="2:10" x14ac:dyDescent="0.25">
      <c r="B15084" s="1" t="s">
        <v>40</v>
      </c>
      <c r="C15084" s="3" t="s">
        <v>55</v>
      </c>
      <c r="D15084" s="2" t="s">
        <v>49</v>
      </c>
      <c r="E15084" s="3" t="s">
        <v>43</v>
      </c>
      <c r="F15084" s="3">
        <f t="shared" ca="1" si="468"/>
        <v>2</v>
      </c>
      <c r="G15084" s="4">
        <f t="shared" ca="1" si="469"/>
        <v>74</v>
      </c>
      <c r="H15084" s="4">
        <f ca="1">+Data_TABLE[[#This Row],[Qty]]*Data_TABLE[[#This Row],[Unit Price]]</f>
        <v>148</v>
      </c>
      <c r="I15084" s="7">
        <v>42414</v>
      </c>
      <c r="J15084" s="10">
        <f>EOMONTH(Data_TABLE[[#This Row],[Date Sold]],0)</f>
        <v>42429</v>
      </c>
    </row>
    <row r="15085" spans="2:10" x14ac:dyDescent="0.25">
      <c r="B15085" s="1" t="s">
        <v>40</v>
      </c>
      <c r="C15085" s="3" t="s">
        <v>56</v>
      </c>
      <c r="D15085" s="2" t="s">
        <v>52</v>
      </c>
      <c r="E15085" s="3" t="s">
        <v>46</v>
      </c>
      <c r="F15085" s="3">
        <f t="shared" ca="1" si="468"/>
        <v>1</v>
      </c>
      <c r="G15085" s="4">
        <f t="shared" ca="1" si="469"/>
        <v>100</v>
      </c>
      <c r="H15085" s="4">
        <f ca="1">+Data_TABLE[[#This Row],[Qty]]*Data_TABLE[[#This Row],[Unit Price]]</f>
        <v>100</v>
      </c>
      <c r="I15085" s="7">
        <v>42414</v>
      </c>
      <c r="J15085" s="10">
        <f>EOMONTH(Data_TABLE[[#This Row],[Date Sold]],0)</f>
        <v>42429</v>
      </c>
    </row>
    <row r="15086" spans="2:10" x14ac:dyDescent="0.25">
      <c r="B15086" s="1" t="s">
        <v>40</v>
      </c>
      <c r="C15086" s="3" t="s">
        <v>55</v>
      </c>
      <c r="D15086" s="2" t="s">
        <v>49</v>
      </c>
      <c r="E15086" s="3" t="s">
        <v>43</v>
      </c>
      <c r="F15086" s="3">
        <f t="shared" ca="1" si="468"/>
        <v>4</v>
      </c>
      <c r="G15086" s="4">
        <f t="shared" ca="1" si="469"/>
        <v>95</v>
      </c>
      <c r="H15086" s="4">
        <f ca="1">+Data_TABLE[[#This Row],[Qty]]*Data_TABLE[[#This Row],[Unit Price]]</f>
        <v>380</v>
      </c>
      <c r="I15086" s="7">
        <v>42414</v>
      </c>
      <c r="J15086" s="10">
        <f>EOMONTH(Data_TABLE[[#This Row],[Date Sold]],0)</f>
        <v>42429</v>
      </c>
    </row>
    <row r="15087" spans="2:10" x14ac:dyDescent="0.25">
      <c r="B15087" s="1" t="s">
        <v>40</v>
      </c>
      <c r="C15087" s="3" t="s">
        <v>56</v>
      </c>
      <c r="D15087" s="2" t="s">
        <v>50</v>
      </c>
      <c r="E15087" s="3" t="s">
        <v>44</v>
      </c>
      <c r="F15087" s="3">
        <f t="shared" ca="1" si="468"/>
        <v>3</v>
      </c>
      <c r="G15087" s="4">
        <f t="shared" ca="1" si="469"/>
        <v>150</v>
      </c>
      <c r="H15087" s="4">
        <f ca="1">+Data_TABLE[[#This Row],[Qty]]*Data_TABLE[[#This Row],[Unit Price]]</f>
        <v>450</v>
      </c>
      <c r="I15087" s="7">
        <v>42414</v>
      </c>
      <c r="J15087" s="10">
        <f>EOMONTH(Data_TABLE[[#This Row],[Date Sold]],0)</f>
        <v>42429</v>
      </c>
    </row>
    <row r="15088" spans="2:10" x14ac:dyDescent="0.25">
      <c r="B15088" s="1" t="s">
        <v>40</v>
      </c>
      <c r="C15088" s="3" t="s">
        <v>56</v>
      </c>
      <c r="D15088" s="2" t="s">
        <v>52</v>
      </c>
      <c r="E15088" s="3" t="s">
        <v>46</v>
      </c>
      <c r="F15088" s="3">
        <f t="shared" ca="1" si="468"/>
        <v>1</v>
      </c>
      <c r="G15088" s="4">
        <f t="shared" ca="1" si="469"/>
        <v>170</v>
      </c>
      <c r="H15088" s="4">
        <f ca="1">+Data_TABLE[[#This Row],[Qty]]*Data_TABLE[[#This Row],[Unit Price]]</f>
        <v>170</v>
      </c>
      <c r="I15088" s="7">
        <v>42414</v>
      </c>
      <c r="J15088" s="10">
        <f>EOMONTH(Data_TABLE[[#This Row],[Date Sold]],0)</f>
        <v>42429</v>
      </c>
    </row>
    <row r="15089" spans="2:10" x14ac:dyDescent="0.25">
      <c r="B15089" s="1" t="s">
        <v>40</v>
      </c>
      <c r="C15089" s="3" t="s">
        <v>54</v>
      </c>
      <c r="D15089" s="2" t="s">
        <v>48</v>
      </c>
      <c r="E15089" s="3" t="s">
        <v>42</v>
      </c>
      <c r="F15089" s="3">
        <f t="shared" ref="F15089:F15152" ca="1" si="470">RANDBETWEEN(1,5)</f>
        <v>3</v>
      </c>
      <c r="G15089" s="4">
        <f t="shared" ref="G15089:G15152" ca="1" si="471">RANDBETWEEN(60,200)</f>
        <v>186</v>
      </c>
      <c r="H15089" s="4">
        <f ca="1">+Data_TABLE[[#This Row],[Qty]]*Data_TABLE[[#This Row],[Unit Price]]</f>
        <v>558</v>
      </c>
      <c r="I15089" s="7">
        <v>42414</v>
      </c>
      <c r="J15089" s="10">
        <f>EOMONTH(Data_TABLE[[#This Row],[Date Sold]],0)</f>
        <v>42429</v>
      </c>
    </row>
    <row r="15090" spans="2:10" x14ac:dyDescent="0.25">
      <c r="B15090" s="1" t="s">
        <v>40</v>
      </c>
      <c r="C15090" s="3" t="s">
        <v>55</v>
      </c>
      <c r="D15090" s="2" t="s">
        <v>51</v>
      </c>
      <c r="E15090" s="3" t="s">
        <v>45</v>
      </c>
      <c r="F15090" s="3">
        <f t="shared" ca="1" si="470"/>
        <v>5</v>
      </c>
      <c r="G15090" s="4">
        <f t="shared" ca="1" si="471"/>
        <v>182</v>
      </c>
      <c r="H15090" s="4">
        <f ca="1">+Data_TABLE[[#This Row],[Qty]]*Data_TABLE[[#This Row],[Unit Price]]</f>
        <v>910</v>
      </c>
      <c r="I15090" s="7">
        <v>42414</v>
      </c>
      <c r="J15090" s="10">
        <f>EOMONTH(Data_TABLE[[#This Row],[Date Sold]],0)</f>
        <v>42429</v>
      </c>
    </row>
    <row r="15091" spans="2:10" x14ac:dyDescent="0.25">
      <c r="B15091" s="1" t="s">
        <v>40</v>
      </c>
      <c r="C15091" s="3" t="s">
        <v>55</v>
      </c>
      <c r="D15091" s="2" t="s">
        <v>51</v>
      </c>
      <c r="E15091" s="3" t="s">
        <v>45</v>
      </c>
      <c r="F15091" s="3">
        <f t="shared" ca="1" si="470"/>
        <v>5</v>
      </c>
      <c r="G15091" s="4">
        <f t="shared" ca="1" si="471"/>
        <v>85</v>
      </c>
      <c r="H15091" s="4">
        <f ca="1">+Data_TABLE[[#This Row],[Qty]]*Data_TABLE[[#This Row],[Unit Price]]</f>
        <v>425</v>
      </c>
      <c r="I15091" s="7">
        <v>42414</v>
      </c>
      <c r="J15091" s="10">
        <f>EOMONTH(Data_TABLE[[#This Row],[Date Sold]],0)</f>
        <v>42429</v>
      </c>
    </row>
    <row r="15092" spans="2:10" x14ac:dyDescent="0.25">
      <c r="B15092" s="1" t="s">
        <v>40</v>
      </c>
      <c r="C15092" s="3" t="s">
        <v>55</v>
      </c>
      <c r="D15092" s="2" t="s">
        <v>51</v>
      </c>
      <c r="E15092" s="3" t="s">
        <v>45</v>
      </c>
      <c r="F15092" s="3">
        <f t="shared" ca="1" si="470"/>
        <v>2</v>
      </c>
      <c r="G15092" s="4">
        <f t="shared" ca="1" si="471"/>
        <v>183</v>
      </c>
      <c r="H15092" s="4">
        <f ca="1">+Data_TABLE[[#This Row],[Qty]]*Data_TABLE[[#This Row],[Unit Price]]</f>
        <v>366</v>
      </c>
      <c r="I15092" s="7">
        <v>42414</v>
      </c>
      <c r="J15092" s="10">
        <f>EOMONTH(Data_TABLE[[#This Row],[Date Sold]],0)</f>
        <v>42429</v>
      </c>
    </row>
    <row r="15093" spans="2:10" x14ac:dyDescent="0.25">
      <c r="B15093" s="1" t="s">
        <v>40</v>
      </c>
      <c r="C15093" s="3" t="s">
        <v>55</v>
      </c>
      <c r="D15093" s="2" t="s">
        <v>51</v>
      </c>
      <c r="E15093" s="3" t="s">
        <v>45</v>
      </c>
      <c r="F15093" s="3">
        <f t="shared" ca="1" si="470"/>
        <v>5</v>
      </c>
      <c r="G15093" s="4">
        <f t="shared" ca="1" si="471"/>
        <v>156</v>
      </c>
      <c r="H15093" s="4">
        <f ca="1">+Data_TABLE[[#This Row],[Qty]]*Data_TABLE[[#This Row],[Unit Price]]</f>
        <v>780</v>
      </c>
      <c r="I15093" s="7">
        <v>42414</v>
      </c>
      <c r="J15093" s="10">
        <f>EOMONTH(Data_TABLE[[#This Row],[Date Sold]],0)</f>
        <v>42429</v>
      </c>
    </row>
    <row r="15094" spans="2:10" x14ac:dyDescent="0.25">
      <c r="B15094" s="1" t="s">
        <v>40</v>
      </c>
      <c r="C15094" s="3" t="s">
        <v>56</v>
      </c>
      <c r="D15094" s="2" t="s">
        <v>50</v>
      </c>
      <c r="E15094" s="3" t="s">
        <v>44</v>
      </c>
      <c r="F15094" s="3">
        <f t="shared" ca="1" si="470"/>
        <v>1</v>
      </c>
      <c r="G15094" s="4">
        <f t="shared" ca="1" si="471"/>
        <v>101</v>
      </c>
      <c r="H15094" s="4">
        <f ca="1">+Data_TABLE[[#This Row],[Qty]]*Data_TABLE[[#This Row],[Unit Price]]</f>
        <v>101</v>
      </c>
      <c r="I15094" s="7">
        <v>42414</v>
      </c>
      <c r="J15094" s="10">
        <f>EOMONTH(Data_TABLE[[#This Row],[Date Sold]],0)</f>
        <v>42429</v>
      </c>
    </row>
    <row r="15095" spans="2:10" x14ac:dyDescent="0.25">
      <c r="B15095" s="1" t="s">
        <v>40</v>
      </c>
      <c r="C15095" s="3" t="s">
        <v>55</v>
      </c>
      <c r="D15095" s="2" t="s">
        <v>49</v>
      </c>
      <c r="E15095" s="3" t="s">
        <v>43</v>
      </c>
      <c r="F15095" s="3">
        <f t="shared" ca="1" si="470"/>
        <v>2</v>
      </c>
      <c r="G15095" s="4">
        <f t="shared" ca="1" si="471"/>
        <v>95</v>
      </c>
      <c r="H15095" s="4">
        <f ca="1">+Data_TABLE[[#This Row],[Qty]]*Data_TABLE[[#This Row],[Unit Price]]</f>
        <v>190</v>
      </c>
      <c r="I15095" s="7">
        <v>42414</v>
      </c>
      <c r="J15095" s="10">
        <f>EOMONTH(Data_TABLE[[#This Row],[Date Sold]],0)</f>
        <v>42429</v>
      </c>
    </row>
    <row r="15096" spans="2:10" x14ac:dyDescent="0.25">
      <c r="B15096" s="1" t="s">
        <v>40</v>
      </c>
      <c r="C15096" s="3" t="s">
        <v>56</v>
      </c>
      <c r="D15096" s="2" t="s">
        <v>52</v>
      </c>
      <c r="E15096" s="3" t="s">
        <v>46</v>
      </c>
      <c r="F15096" s="3">
        <f t="shared" ca="1" si="470"/>
        <v>1</v>
      </c>
      <c r="G15096" s="4">
        <f t="shared" ca="1" si="471"/>
        <v>88</v>
      </c>
      <c r="H15096" s="4">
        <f ca="1">+Data_TABLE[[#This Row],[Qty]]*Data_TABLE[[#This Row],[Unit Price]]</f>
        <v>88</v>
      </c>
      <c r="I15096" s="7">
        <v>42414</v>
      </c>
      <c r="J15096" s="10">
        <f>EOMONTH(Data_TABLE[[#This Row],[Date Sold]],0)</f>
        <v>42429</v>
      </c>
    </row>
    <row r="15097" spans="2:10" x14ac:dyDescent="0.25">
      <c r="B15097" s="1" t="s">
        <v>40</v>
      </c>
      <c r="C15097" s="3" t="s">
        <v>54</v>
      </c>
      <c r="D15097" s="2" t="s">
        <v>48</v>
      </c>
      <c r="E15097" s="3" t="s">
        <v>42</v>
      </c>
      <c r="F15097" s="3">
        <f t="shared" ca="1" si="470"/>
        <v>3</v>
      </c>
      <c r="G15097" s="4">
        <f t="shared" ca="1" si="471"/>
        <v>88</v>
      </c>
      <c r="H15097" s="4">
        <f ca="1">+Data_TABLE[[#This Row],[Qty]]*Data_TABLE[[#This Row],[Unit Price]]</f>
        <v>264</v>
      </c>
      <c r="I15097" s="7">
        <v>42414</v>
      </c>
      <c r="J15097" s="10">
        <f>EOMONTH(Data_TABLE[[#This Row],[Date Sold]],0)</f>
        <v>42429</v>
      </c>
    </row>
    <row r="15098" spans="2:10" x14ac:dyDescent="0.25">
      <c r="B15098" s="1" t="s">
        <v>40</v>
      </c>
      <c r="C15098" s="3" t="s">
        <v>56</v>
      </c>
      <c r="D15098" s="2" t="s">
        <v>50</v>
      </c>
      <c r="E15098" s="3" t="s">
        <v>44</v>
      </c>
      <c r="F15098" s="3">
        <f t="shared" ca="1" si="470"/>
        <v>5</v>
      </c>
      <c r="G15098" s="4">
        <f t="shared" ca="1" si="471"/>
        <v>71</v>
      </c>
      <c r="H15098" s="4">
        <f ca="1">+Data_TABLE[[#This Row],[Qty]]*Data_TABLE[[#This Row],[Unit Price]]</f>
        <v>355</v>
      </c>
      <c r="I15098" s="7">
        <v>42414</v>
      </c>
      <c r="J15098" s="10">
        <f>EOMONTH(Data_TABLE[[#This Row],[Date Sold]],0)</f>
        <v>42429</v>
      </c>
    </row>
    <row r="15099" spans="2:10" x14ac:dyDescent="0.25">
      <c r="B15099" s="1" t="s">
        <v>40</v>
      </c>
      <c r="C15099" s="3" t="s">
        <v>56</v>
      </c>
      <c r="D15099" s="2" t="s">
        <v>50</v>
      </c>
      <c r="E15099" s="3" t="s">
        <v>44</v>
      </c>
      <c r="F15099" s="3">
        <f t="shared" ca="1" si="470"/>
        <v>4</v>
      </c>
      <c r="G15099" s="4">
        <f t="shared" ca="1" si="471"/>
        <v>185</v>
      </c>
      <c r="H15099" s="4">
        <f ca="1">+Data_TABLE[[#This Row],[Qty]]*Data_TABLE[[#This Row],[Unit Price]]</f>
        <v>740</v>
      </c>
      <c r="I15099" s="7">
        <v>42414</v>
      </c>
      <c r="J15099" s="10">
        <f>EOMONTH(Data_TABLE[[#This Row],[Date Sold]],0)</f>
        <v>42429</v>
      </c>
    </row>
    <row r="15100" spans="2:10" x14ac:dyDescent="0.25">
      <c r="B15100" s="1" t="s">
        <v>40</v>
      </c>
      <c r="C15100" s="3" t="s">
        <v>56</v>
      </c>
      <c r="D15100" s="2" t="s">
        <v>50</v>
      </c>
      <c r="E15100" s="3" t="s">
        <v>44</v>
      </c>
      <c r="F15100" s="3">
        <f t="shared" ca="1" si="470"/>
        <v>3</v>
      </c>
      <c r="G15100" s="4">
        <f t="shared" ca="1" si="471"/>
        <v>64</v>
      </c>
      <c r="H15100" s="4">
        <f ca="1">+Data_TABLE[[#This Row],[Qty]]*Data_TABLE[[#This Row],[Unit Price]]</f>
        <v>192</v>
      </c>
      <c r="I15100" s="7">
        <v>42414</v>
      </c>
      <c r="J15100" s="10">
        <f>EOMONTH(Data_TABLE[[#This Row],[Date Sold]],0)</f>
        <v>42429</v>
      </c>
    </row>
    <row r="15101" spans="2:10" x14ac:dyDescent="0.25">
      <c r="B15101" s="1" t="s">
        <v>40</v>
      </c>
      <c r="C15101" s="3" t="s">
        <v>56</v>
      </c>
      <c r="D15101" s="2" t="s">
        <v>50</v>
      </c>
      <c r="E15101" s="3" t="s">
        <v>44</v>
      </c>
      <c r="F15101" s="3">
        <f t="shared" ca="1" si="470"/>
        <v>1</v>
      </c>
      <c r="G15101" s="4">
        <f t="shared" ca="1" si="471"/>
        <v>124</v>
      </c>
      <c r="H15101" s="4">
        <f ca="1">+Data_TABLE[[#This Row],[Qty]]*Data_TABLE[[#This Row],[Unit Price]]</f>
        <v>124</v>
      </c>
      <c r="I15101" s="7">
        <v>42414</v>
      </c>
      <c r="J15101" s="10">
        <f>EOMONTH(Data_TABLE[[#This Row],[Date Sold]],0)</f>
        <v>42429</v>
      </c>
    </row>
    <row r="15102" spans="2:10" x14ac:dyDescent="0.25">
      <c r="B15102" s="1" t="s">
        <v>40</v>
      </c>
      <c r="C15102" s="3" t="s">
        <v>55</v>
      </c>
      <c r="D15102" s="2" t="s">
        <v>51</v>
      </c>
      <c r="E15102" s="3" t="s">
        <v>45</v>
      </c>
      <c r="F15102" s="3">
        <f t="shared" ca="1" si="470"/>
        <v>4</v>
      </c>
      <c r="G15102" s="4">
        <f t="shared" ca="1" si="471"/>
        <v>169</v>
      </c>
      <c r="H15102" s="4">
        <f ca="1">+Data_TABLE[[#This Row],[Qty]]*Data_TABLE[[#This Row],[Unit Price]]</f>
        <v>676</v>
      </c>
      <c r="I15102" s="7">
        <v>42414</v>
      </c>
      <c r="J15102" s="10">
        <f>EOMONTH(Data_TABLE[[#This Row],[Date Sold]],0)</f>
        <v>42429</v>
      </c>
    </row>
    <row r="15103" spans="2:10" x14ac:dyDescent="0.25">
      <c r="B15103" s="1" t="s">
        <v>40</v>
      </c>
      <c r="C15103" s="3" t="s">
        <v>56</v>
      </c>
      <c r="D15103" s="2" t="s">
        <v>52</v>
      </c>
      <c r="E15103" s="3" t="s">
        <v>46</v>
      </c>
      <c r="F15103" s="3">
        <f t="shared" ca="1" si="470"/>
        <v>3</v>
      </c>
      <c r="G15103" s="4">
        <f t="shared" ca="1" si="471"/>
        <v>163</v>
      </c>
      <c r="H15103" s="4">
        <f ca="1">+Data_TABLE[[#This Row],[Qty]]*Data_TABLE[[#This Row],[Unit Price]]</f>
        <v>489</v>
      </c>
      <c r="I15103" s="7">
        <v>42415</v>
      </c>
      <c r="J15103" s="10">
        <f>EOMONTH(Data_TABLE[[#This Row],[Date Sold]],0)</f>
        <v>42429</v>
      </c>
    </row>
    <row r="15104" spans="2:10" x14ac:dyDescent="0.25">
      <c r="B15104" s="1" t="s">
        <v>40</v>
      </c>
      <c r="C15104" s="3" t="s">
        <v>55</v>
      </c>
      <c r="D15104" s="2" t="s">
        <v>49</v>
      </c>
      <c r="E15104" s="3" t="s">
        <v>43</v>
      </c>
      <c r="F15104" s="3">
        <f t="shared" ca="1" si="470"/>
        <v>3</v>
      </c>
      <c r="G15104" s="4">
        <f t="shared" ca="1" si="471"/>
        <v>114</v>
      </c>
      <c r="H15104" s="4">
        <f ca="1">+Data_TABLE[[#This Row],[Qty]]*Data_TABLE[[#This Row],[Unit Price]]</f>
        <v>342</v>
      </c>
      <c r="I15104" s="7">
        <v>42415</v>
      </c>
      <c r="J15104" s="10">
        <f>EOMONTH(Data_TABLE[[#This Row],[Date Sold]],0)</f>
        <v>42429</v>
      </c>
    </row>
    <row r="15105" spans="2:10" x14ac:dyDescent="0.25">
      <c r="B15105" s="1" t="s">
        <v>40</v>
      </c>
      <c r="C15105" s="3" t="s">
        <v>54</v>
      </c>
      <c r="D15105" s="2" t="s">
        <v>48</v>
      </c>
      <c r="E15105" s="3" t="s">
        <v>42</v>
      </c>
      <c r="F15105" s="3">
        <f t="shared" ca="1" si="470"/>
        <v>2</v>
      </c>
      <c r="G15105" s="4">
        <f t="shared" ca="1" si="471"/>
        <v>143</v>
      </c>
      <c r="H15105" s="4">
        <f ca="1">+Data_TABLE[[#This Row],[Qty]]*Data_TABLE[[#This Row],[Unit Price]]</f>
        <v>286</v>
      </c>
      <c r="I15105" s="7">
        <v>42415</v>
      </c>
      <c r="J15105" s="10">
        <f>EOMONTH(Data_TABLE[[#This Row],[Date Sold]],0)</f>
        <v>42429</v>
      </c>
    </row>
    <row r="15106" spans="2:10" x14ac:dyDescent="0.25">
      <c r="B15106" s="1" t="s">
        <v>40</v>
      </c>
      <c r="C15106" s="3" t="s">
        <v>55</v>
      </c>
      <c r="D15106" s="2" t="s">
        <v>49</v>
      </c>
      <c r="E15106" s="3" t="s">
        <v>43</v>
      </c>
      <c r="F15106" s="3">
        <f t="shared" ca="1" si="470"/>
        <v>5</v>
      </c>
      <c r="G15106" s="4">
        <f t="shared" ca="1" si="471"/>
        <v>104</v>
      </c>
      <c r="H15106" s="4">
        <f ca="1">+Data_TABLE[[#This Row],[Qty]]*Data_TABLE[[#This Row],[Unit Price]]</f>
        <v>520</v>
      </c>
      <c r="I15106" s="7">
        <v>42415</v>
      </c>
      <c r="J15106" s="10">
        <f>EOMONTH(Data_TABLE[[#This Row],[Date Sold]],0)</f>
        <v>42429</v>
      </c>
    </row>
    <row r="15107" spans="2:10" x14ac:dyDescent="0.25">
      <c r="B15107" s="1" t="s">
        <v>40</v>
      </c>
      <c r="C15107" s="3" t="s">
        <v>56</v>
      </c>
      <c r="D15107" s="2" t="s">
        <v>52</v>
      </c>
      <c r="E15107" s="3" t="s">
        <v>46</v>
      </c>
      <c r="F15107" s="3">
        <f t="shared" ca="1" si="470"/>
        <v>1</v>
      </c>
      <c r="G15107" s="4">
        <f t="shared" ca="1" si="471"/>
        <v>99</v>
      </c>
      <c r="H15107" s="4">
        <f ca="1">+Data_TABLE[[#This Row],[Qty]]*Data_TABLE[[#This Row],[Unit Price]]</f>
        <v>99</v>
      </c>
      <c r="I15107" s="7">
        <v>42415</v>
      </c>
      <c r="J15107" s="10">
        <f>EOMONTH(Data_TABLE[[#This Row],[Date Sold]],0)</f>
        <v>42429</v>
      </c>
    </row>
    <row r="15108" spans="2:10" x14ac:dyDescent="0.25">
      <c r="B15108" s="1" t="s">
        <v>40</v>
      </c>
      <c r="C15108" s="3" t="s">
        <v>56</v>
      </c>
      <c r="D15108" s="2" t="s">
        <v>52</v>
      </c>
      <c r="E15108" s="3" t="s">
        <v>46</v>
      </c>
      <c r="F15108" s="3">
        <f t="shared" ca="1" si="470"/>
        <v>2</v>
      </c>
      <c r="G15108" s="4">
        <f t="shared" ca="1" si="471"/>
        <v>110</v>
      </c>
      <c r="H15108" s="4">
        <f ca="1">+Data_TABLE[[#This Row],[Qty]]*Data_TABLE[[#This Row],[Unit Price]]</f>
        <v>220</v>
      </c>
      <c r="I15108" s="7">
        <v>42415</v>
      </c>
      <c r="J15108" s="10">
        <f>EOMONTH(Data_TABLE[[#This Row],[Date Sold]],0)</f>
        <v>42429</v>
      </c>
    </row>
    <row r="15109" spans="2:10" x14ac:dyDescent="0.25">
      <c r="B15109" s="1" t="s">
        <v>40</v>
      </c>
      <c r="C15109" s="3" t="s">
        <v>55</v>
      </c>
      <c r="D15109" s="2" t="s">
        <v>51</v>
      </c>
      <c r="E15109" s="3" t="s">
        <v>45</v>
      </c>
      <c r="F15109" s="3">
        <f t="shared" ca="1" si="470"/>
        <v>4</v>
      </c>
      <c r="G15109" s="4">
        <f t="shared" ca="1" si="471"/>
        <v>91</v>
      </c>
      <c r="H15109" s="4">
        <f ca="1">+Data_TABLE[[#This Row],[Qty]]*Data_TABLE[[#This Row],[Unit Price]]</f>
        <v>364</v>
      </c>
      <c r="I15109" s="7">
        <v>42415</v>
      </c>
      <c r="J15109" s="10">
        <f>EOMONTH(Data_TABLE[[#This Row],[Date Sold]],0)</f>
        <v>42429</v>
      </c>
    </row>
    <row r="15110" spans="2:10" x14ac:dyDescent="0.25">
      <c r="B15110" s="1" t="s">
        <v>40</v>
      </c>
      <c r="C15110" s="3" t="s">
        <v>56</v>
      </c>
      <c r="D15110" s="2" t="s">
        <v>52</v>
      </c>
      <c r="E15110" s="3" t="s">
        <v>46</v>
      </c>
      <c r="F15110" s="3">
        <f t="shared" ca="1" si="470"/>
        <v>4</v>
      </c>
      <c r="G15110" s="4">
        <f t="shared" ca="1" si="471"/>
        <v>156</v>
      </c>
      <c r="H15110" s="4">
        <f ca="1">+Data_TABLE[[#This Row],[Qty]]*Data_TABLE[[#This Row],[Unit Price]]</f>
        <v>624</v>
      </c>
      <c r="I15110" s="7">
        <v>42415</v>
      </c>
      <c r="J15110" s="10">
        <f>EOMONTH(Data_TABLE[[#This Row],[Date Sold]],0)</f>
        <v>42429</v>
      </c>
    </row>
    <row r="15111" spans="2:10" x14ac:dyDescent="0.25">
      <c r="B15111" s="1" t="s">
        <v>40</v>
      </c>
      <c r="C15111" s="3" t="s">
        <v>56</v>
      </c>
      <c r="D15111" s="2" t="s">
        <v>50</v>
      </c>
      <c r="E15111" s="3" t="s">
        <v>44</v>
      </c>
      <c r="F15111" s="3">
        <f t="shared" ca="1" si="470"/>
        <v>2</v>
      </c>
      <c r="G15111" s="4">
        <f t="shared" ca="1" si="471"/>
        <v>84</v>
      </c>
      <c r="H15111" s="4">
        <f ca="1">+Data_TABLE[[#This Row],[Qty]]*Data_TABLE[[#This Row],[Unit Price]]</f>
        <v>168</v>
      </c>
      <c r="I15111" s="7">
        <v>42415</v>
      </c>
      <c r="J15111" s="10">
        <f>EOMONTH(Data_TABLE[[#This Row],[Date Sold]],0)</f>
        <v>42429</v>
      </c>
    </row>
    <row r="15112" spans="2:10" x14ac:dyDescent="0.25">
      <c r="B15112" s="1" t="s">
        <v>40</v>
      </c>
      <c r="C15112" s="3" t="s">
        <v>56</v>
      </c>
      <c r="D15112" s="2" t="s">
        <v>50</v>
      </c>
      <c r="E15112" s="3" t="s">
        <v>44</v>
      </c>
      <c r="F15112" s="3">
        <f t="shared" ca="1" si="470"/>
        <v>5</v>
      </c>
      <c r="G15112" s="4">
        <f t="shared" ca="1" si="471"/>
        <v>194</v>
      </c>
      <c r="H15112" s="4">
        <f ca="1">+Data_TABLE[[#This Row],[Qty]]*Data_TABLE[[#This Row],[Unit Price]]</f>
        <v>970</v>
      </c>
      <c r="I15112" s="7">
        <v>42415</v>
      </c>
      <c r="J15112" s="10">
        <f>EOMONTH(Data_TABLE[[#This Row],[Date Sold]],0)</f>
        <v>42429</v>
      </c>
    </row>
    <row r="15113" spans="2:10" x14ac:dyDescent="0.25">
      <c r="B15113" s="1" t="s">
        <v>40</v>
      </c>
      <c r="C15113" s="3" t="s">
        <v>56</v>
      </c>
      <c r="D15113" s="2" t="s">
        <v>50</v>
      </c>
      <c r="E15113" s="3" t="s">
        <v>44</v>
      </c>
      <c r="F15113" s="3">
        <f t="shared" ca="1" si="470"/>
        <v>2</v>
      </c>
      <c r="G15113" s="4">
        <f t="shared" ca="1" si="471"/>
        <v>67</v>
      </c>
      <c r="H15113" s="4">
        <f ca="1">+Data_TABLE[[#This Row],[Qty]]*Data_TABLE[[#This Row],[Unit Price]]</f>
        <v>134</v>
      </c>
      <c r="I15113" s="7">
        <v>42415</v>
      </c>
      <c r="J15113" s="10">
        <f>EOMONTH(Data_TABLE[[#This Row],[Date Sold]],0)</f>
        <v>42429</v>
      </c>
    </row>
    <row r="15114" spans="2:10" x14ac:dyDescent="0.25">
      <c r="B15114" s="1" t="s">
        <v>40</v>
      </c>
      <c r="C15114" s="3" t="s">
        <v>55</v>
      </c>
      <c r="D15114" s="2" t="s">
        <v>49</v>
      </c>
      <c r="E15114" s="3" t="s">
        <v>43</v>
      </c>
      <c r="F15114" s="3">
        <f t="shared" ca="1" si="470"/>
        <v>3</v>
      </c>
      <c r="G15114" s="4">
        <f t="shared" ca="1" si="471"/>
        <v>161</v>
      </c>
      <c r="H15114" s="4">
        <f ca="1">+Data_TABLE[[#This Row],[Qty]]*Data_TABLE[[#This Row],[Unit Price]]</f>
        <v>483</v>
      </c>
      <c r="I15114" s="7">
        <v>42415</v>
      </c>
      <c r="J15114" s="10">
        <f>EOMONTH(Data_TABLE[[#This Row],[Date Sold]],0)</f>
        <v>42429</v>
      </c>
    </row>
    <row r="15115" spans="2:10" x14ac:dyDescent="0.25">
      <c r="B15115" s="1" t="s">
        <v>40</v>
      </c>
      <c r="C15115" s="3" t="s">
        <v>55</v>
      </c>
      <c r="D15115" s="2" t="s">
        <v>49</v>
      </c>
      <c r="E15115" s="3" t="s">
        <v>43</v>
      </c>
      <c r="F15115" s="3">
        <f t="shared" ca="1" si="470"/>
        <v>3</v>
      </c>
      <c r="G15115" s="4">
        <f t="shared" ca="1" si="471"/>
        <v>63</v>
      </c>
      <c r="H15115" s="4">
        <f ca="1">+Data_TABLE[[#This Row],[Qty]]*Data_TABLE[[#This Row],[Unit Price]]</f>
        <v>189</v>
      </c>
      <c r="I15115" s="7">
        <v>42415</v>
      </c>
      <c r="J15115" s="10">
        <f>EOMONTH(Data_TABLE[[#This Row],[Date Sold]],0)</f>
        <v>42429</v>
      </c>
    </row>
    <row r="15116" spans="2:10" x14ac:dyDescent="0.25">
      <c r="B15116" s="1" t="s">
        <v>40</v>
      </c>
      <c r="C15116" s="3" t="s">
        <v>56</v>
      </c>
      <c r="D15116" s="2" t="s">
        <v>50</v>
      </c>
      <c r="E15116" s="3" t="s">
        <v>44</v>
      </c>
      <c r="F15116" s="3">
        <f t="shared" ca="1" si="470"/>
        <v>1</v>
      </c>
      <c r="G15116" s="4">
        <f t="shared" ca="1" si="471"/>
        <v>134</v>
      </c>
      <c r="H15116" s="4">
        <f ca="1">+Data_TABLE[[#This Row],[Qty]]*Data_TABLE[[#This Row],[Unit Price]]</f>
        <v>134</v>
      </c>
      <c r="I15116" s="7">
        <v>42415</v>
      </c>
      <c r="J15116" s="10">
        <f>EOMONTH(Data_TABLE[[#This Row],[Date Sold]],0)</f>
        <v>42429</v>
      </c>
    </row>
    <row r="15117" spans="2:10" x14ac:dyDescent="0.25">
      <c r="B15117" s="1" t="s">
        <v>40</v>
      </c>
      <c r="C15117" s="3" t="s">
        <v>56</v>
      </c>
      <c r="D15117" s="2" t="s">
        <v>50</v>
      </c>
      <c r="E15117" s="3" t="s">
        <v>44</v>
      </c>
      <c r="F15117" s="3">
        <f t="shared" ca="1" si="470"/>
        <v>1</v>
      </c>
      <c r="G15117" s="4">
        <f t="shared" ca="1" si="471"/>
        <v>185</v>
      </c>
      <c r="H15117" s="4">
        <f ca="1">+Data_TABLE[[#This Row],[Qty]]*Data_TABLE[[#This Row],[Unit Price]]</f>
        <v>185</v>
      </c>
      <c r="I15117" s="7">
        <v>42415</v>
      </c>
      <c r="J15117" s="10">
        <f>EOMONTH(Data_TABLE[[#This Row],[Date Sold]],0)</f>
        <v>42429</v>
      </c>
    </row>
    <row r="15118" spans="2:10" x14ac:dyDescent="0.25">
      <c r="B15118" s="1" t="s">
        <v>40</v>
      </c>
      <c r="C15118" s="3" t="s">
        <v>54</v>
      </c>
      <c r="D15118" s="2" t="s">
        <v>48</v>
      </c>
      <c r="E15118" s="3" t="s">
        <v>42</v>
      </c>
      <c r="F15118" s="3">
        <f t="shared" ca="1" si="470"/>
        <v>1</v>
      </c>
      <c r="G15118" s="4">
        <f t="shared" ca="1" si="471"/>
        <v>188</v>
      </c>
      <c r="H15118" s="4">
        <f ca="1">+Data_TABLE[[#This Row],[Qty]]*Data_TABLE[[#This Row],[Unit Price]]</f>
        <v>188</v>
      </c>
      <c r="I15118" s="7">
        <v>42415</v>
      </c>
      <c r="J15118" s="10">
        <f>EOMONTH(Data_TABLE[[#This Row],[Date Sold]],0)</f>
        <v>42429</v>
      </c>
    </row>
    <row r="15119" spans="2:10" x14ac:dyDescent="0.25">
      <c r="B15119" s="1" t="s">
        <v>40</v>
      </c>
      <c r="C15119" s="3" t="s">
        <v>54</v>
      </c>
      <c r="D15119" s="2" t="s">
        <v>48</v>
      </c>
      <c r="E15119" s="3" t="s">
        <v>42</v>
      </c>
      <c r="F15119" s="3">
        <f t="shared" ca="1" si="470"/>
        <v>4</v>
      </c>
      <c r="G15119" s="4">
        <f t="shared" ca="1" si="471"/>
        <v>161</v>
      </c>
      <c r="H15119" s="4">
        <f ca="1">+Data_TABLE[[#This Row],[Qty]]*Data_TABLE[[#This Row],[Unit Price]]</f>
        <v>644</v>
      </c>
      <c r="I15119" s="7">
        <v>42415</v>
      </c>
      <c r="J15119" s="10">
        <f>EOMONTH(Data_TABLE[[#This Row],[Date Sold]],0)</f>
        <v>42429</v>
      </c>
    </row>
    <row r="15120" spans="2:10" x14ac:dyDescent="0.25">
      <c r="B15120" s="1" t="s">
        <v>40</v>
      </c>
      <c r="C15120" s="3" t="s">
        <v>55</v>
      </c>
      <c r="D15120" s="2" t="s">
        <v>51</v>
      </c>
      <c r="E15120" s="3" t="s">
        <v>45</v>
      </c>
      <c r="F15120" s="3">
        <f t="shared" ca="1" si="470"/>
        <v>2</v>
      </c>
      <c r="G15120" s="4">
        <f t="shared" ca="1" si="471"/>
        <v>63</v>
      </c>
      <c r="H15120" s="4">
        <f ca="1">+Data_TABLE[[#This Row],[Qty]]*Data_TABLE[[#This Row],[Unit Price]]</f>
        <v>126</v>
      </c>
      <c r="I15120" s="7">
        <v>42415</v>
      </c>
      <c r="J15120" s="10">
        <f>EOMONTH(Data_TABLE[[#This Row],[Date Sold]],0)</f>
        <v>42429</v>
      </c>
    </row>
    <row r="15121" spans="2:10" x14ac:dyDescent="0.25">
      <c r="B15121" s="1" t="s">
        <v>40</v>
      </c>
      <c r="C15121" s="3" t="s">
        <v>56</v>
      </c>
      <c r="D15121" s="2" t="s">
        <v>52</v>
      </c>
      <c r="E15121" s="3" t="s">
        <v>46</v>
      </c>
      <c r="F15121" s="3">
        <f t="shared" ca="1" si="470"/>
        <v>1</v>
      </c>
      <c r="G15121" s="4">
        <f t="shared" ca="1" si="471"/>
        <v>153</v>
      </c>
      <c r="H15121" s="4">
        <f ca="1">+Data_TABLE[[#This Row],[Qty]]*Data_TABLE[[#This Row],[Unit Price]]</f>
        <v>153</v>
      </c>
      <c r="I15121" s="7">
        <v>42415</v>
      </c>
      <c r="J15121" s="10">
        <f>EOMONTH(Data_TABLE[[#This Row],[Date Sold]],0)</f>
        <v>42429</v>
      </c>
    </row>
    <row r="15122" spans="2:10" x14ac:dyDescent="0.25">
      <c r="B15122" s="1" t="s">
        <v>40</v>
      </c>
      <c r="C15122" s="3" t="s">
        <v>54</v>
      </c>
      <c r="D15122" s="2" t="s">
        <v>48</v>
      </c>
      <c r="E15122" s="3" t="s">
        <v>42</v>
      </c>
      <c r="F15122" s="3">
        <f t="shared" ca="1" si="470"/>
        <v>3</v>
      </c>
      <c r="G15122" s="4">
        <f t="shared" ca="1" si="471"/>
        <v>162</v>
      </c>
      <c r="H15122" s="4">
        <f ca="1">+Data_TABLE[[#This Row],[Qty]]*Data_TABLE[[#This Row],[Unit Price]]</f>
        <v>486</v>
      </c>
      <c r="I15122" s="7">
        <v>42415</v>
      </c>
      <c r="J15122" s="10">
        <f>EOMONTH(Data_TABLE[[#This Row],[Date Sold]],0)</f>
        <v>42429</v>
      </c>
    </row>
    <row r="15123" spans="2:10" x14ac:dyDescent="0.25">
      <c r="B15123" s="1" t="s">
        <v>40</v>
      </c>
      <c r="C15123" s="3" t="s">
        <v>55</v>
      </c>
      <c r="D15123" s="2" t="s">
        <v>51</v>
      </c>
      <c r="E15123" s="3" t="s">
        <v>45</v>
      </c>
      <c r="F15123" s="3">
        <f t="shared" ca="1" si="470"/>
        <v>1</v>
      </c>
      <c r="G15123" s="4">
        <f t="shared" ca="1" si="471"/>
        <v>124</v>
      </c>
      <c r="H15123" s="4">
        <f ca="1">+Data_TABLE[[#This Row],[Qty]]*Data_TABLE[[#This Row],[Unit Price]]</f>
        <v>124</v>
      </c>
      <c r="I15123" s="7">
        <v>42415</v>
      </c>
      <c r="J15123" s="10">
        <f>EOMONTH(Data_TABLE[[#This Row],[Date Sold]],0)</f>
        <v>42429</v>
      </c>
    </row>
    <row r="15124" spans="2:10" x14ac:dyDescent="0.25">
      <c r="B15124" s="1" t="s">
        <v>40</v>
      </c>
      <c r="C15124" s="3" t="s">
        <v>54</v>
      </c>
      <c r="D15124" s="2" t="s">
        <v>48</v>
      </c>
      <c r="E15124" s="3" t="s">
        <v>42</v>
      </c>
      <c r="F15124" s="3">
        <f t="shared" ca="1" si="470"/>
        <v>2</v>
      </c>
      <c r="G15124" s="4">
        <f t="shared" ca="1" si="471"/>
        <v>122</v>
      </c>
      <c r="H15124" s="4">
        <f ca="1">+Data_TABLE[[#This Row],[Qty]]*Data_TABLE[[#This Row],[Unit Price]]</f>
        <v>244</v>
      </c>
      <c r="I15124" s="7">
        <v>42415</v>
      </c>
      <c r="J15124" s="10">
        <f>EOMONTH(Data_TABLE[[#This Row],[Date Sold]],0)</f>
        <v>42429</v>
      </c>
    </row>
    <row r="15125" spans="2:10" x14ac:dyDescent="0.25">
      <c r="B15125" s="1" t="s">
        <v>40</v>
      </c>
      <c r="C15125" s="3" t="s">
        <v>55</v>
      </c>
      <c r="D15125" s="2" t="s">
        <v>51</v>
      </c>
      <c r="E15125" s="3" t="s">
        <v>45</v>
      </c>
      <c r="F15125" s="3">
        <f t="shared" ca="1" si="470"/>
        <v>3</v>
      </c>
      <c r="G15125" s="4">
        <f t="shared" ca="1" si="471"/>
        <v>83</v>
      </c>
      <c r="H15125" s="4">
        <f ca="1">+Data_TABLE[[#This Row],[Qty]]*Data_TABLE[[#This Row],[Unit Price]]</f>
        <v>249</v>
      </c>
      <c r="I15125" s="7">
        <v>42415</v>
      </c>
      <c r="J15125" s="10">
        <f>EOMONTH(Data_TABLE[[#This Row],[Date Sold]],0)</f>
        <v>42429</v>
      </c>
    </row>
    <row r="15126" spans="2:10" x14ac:dyDescent="0.25">
      <c r="B15126" s="1" t="s">
        <v>40</v>
      </c>
      <c r="C15126" s="3" t="s">
        <v>54</v>
      </c>
      <c r="D15126" s="2" t="s">
        <v>48</v>
      </c>
      <c r="E15126" s="3" t="s">
        <v>42</v>
      </c>
      <c r="F15126" s="3">
        <f t="shared" ca="1" si="470"/>
        <v>4</v>
      </c>
      <c r="G15126" s="4">
        <f t="shared" ca="1" si="471"/>
        <v>194</v>
      </c>
      <c r="H15126" s="4">
        <f ca="1">+Data_TABLE[[#This Row],[Qty]]*Data_TABLE[[#This Row],[Unit Price]]</f>
        <v>776</v>
      </c>
      <c r="I15126" s="7">
        <v>42415</v>
      </c>
      <c r="J15126" s="10">
        <f>EOMONTH(Data_TABLE[[#This Row],[Date Sold]],0)</f>
        <v>42429</v>
      </c>
    </row>
    <row r="15127" spans="2:10" x14ac:dyDescent="0.25">
      <c r="B15127" s="1" t="s">
        <v>40</v>
      </c>
      <c r="C15127" s="3" t="s">
        <v>55</v>
      </c>
      <c r="D15127" s="2" t="s">
        <v>51</v>
      </c>
      <c r="E15127" s="3" t="s">
        <v>45</v>
      </c>
      <c r="F15127" s="3">
        <f t="shared" ca="1" si="470"/>
        <v>2</v>
      </c>
      <c r="G15127" s="4">
        <f t="shared" ca="1" si="471"/>
        <v>179</v>
      </c>
      <c r="H15127" s="4">
        <f ca="1">+Data_TABLE[[#This Row],[Qty]]*Data_TABLE[[#This Row],[Unit Price]]</f>
        <v>358</v>
      </c>
      <c r="I15127" s="7">
        <v>42415</v>
      </c>
      <c r="J15127" s="10">
        <f>EOMONTH(Data_TABLE[[#This Row],[Date Sold]],0)</f>
        <v>42429</v>
      </c>
    </row>
    <row r="15128" spans="2:10" x14ac:dyDescent="0.25">
      <c r="B15128" s="1" t="s">
        <v>40</v>
      </c>
      <c r="C15128" s="3" t="s">
        <v>56</v>
      </c>
      <c r="D15128" s="2" t="s">
        <v>52</v>
      </c>
      <c r="E15128" s="3" t="s">
        <v>46</v>
      </c>
      <c r="F15128" s="3">
        <f t="shared" ca="1" si="470"/>
        <v>1</v>
      </c>
      <c r="G15128" s="4">
        <f t="shared" ca="1" si="471"/>
        <v>198</v>
      </c>
      <c r="H15128" s="4">
        <f ca="1">+Data_TABLE[[#This Row],[Qty]]*Data_TABLE[[#This Row],[Unit Price]]</f>
        <v>198</v>
      </c>
      <c r="I15128" s="7">
        <v>42415</v>
      </c>
      <c r="J15128" s="10">
        <f>EOMONTH(Data_TABLE[[#This Row],[Date Sold]],0)</f>
        <v>42429</v>
      </c>
    </row>
    <row r="15129" spans="2:10" x14ac:dyDescent="0.25">
      <c r="B15129" s="1" t="s">
        <v>40</v>
      </c>
      <c r="C15129" s="3" t="s">
        <v>56</v>
      </c>
      <c r="D15129" s="2" t="s">
        <v>52</v>
      </c>
      <c r="E15129" s="3" t="s">
        <v>46</v>
      </c>
      <c r="F15129" s="3">
        <f t="shared" ca="1" si="470"/>
        <v>4</v>
      </c>
      <c r="G15129" s="4">
        <f t="shared" ca="1" si="471"/>
        <v>71</v>
      </c>
      <c r="H15129" s="4">
        <f ca="1">+Data_TABLE[[#This Row],[Qty]]*Data_TABLE[[#This Row],[Unit Price]]</f>
        <v>284</v>
      </c>
      <c r="I15129" s="7">
        <v>42415</v>
      </c>
      <c r="J15129" s="10">
        <f>EOMONTH(Data_TABLE[[#This Row],[Date Sold]],0)</f>
        <v>42429</v>
      </c>
    </row>
    <row r="15130" spans="2:10" x14ac:dyDescent="0.25">
      <c r="B15130" s="1" t="s">
        <v>40</v>
      </c>
      <c r="C15130" s="3" t="s">
        <v>55</v>
      </c>
      <c r="D15130" s="2" t="s">
        <v>51</v>
      </c>
      <c r="E15130" s="3" t="s">
        <v>45</v>
      </c>
      <c r="F15130" s="3">
        <f t="shared" ca="1" si="470"/>
        <v>1</v>
      </c>
      <c r="G15130" s="4">
        <f t="shared" ca="1" si="471"/>
        <v>86</v>
      </c>
      <c r="H15130" s="4">
        <f ca="1">+Data_TABLE[[#This Row],[Qty]]*Data_TABLE[[#This Row],[Unit Price]]</f>
        <v>86</v>
      </c>
      <c r="I15130" s="7">
        <v>42415</v>
      </c>
      <c r="J15130" s="10">
        <f>EOMONTH(Data_TABLE[[#This Row],[Date Sold]],0)</f>
        <v>42429</v>
      </c>
    </row>
    <row r="15131" spans="2:10" x14ac:dyDescent="0.25">
      <c r="B15131" s="1" t="s">
        <v>40</v>
      </c>
      <c r="C15131" s="3" t="s">
        <v>55</v>
      </c>
      <c r="D15131" s="2" t="s">
        <v>51</v>
      </c>
      <c r="E15131" s="3" t="s">
        <v>45</v>
      </c>
      <c r="F15131" s="3">
        <f t="shared" ca="1" si="470"/>
        <v>4</v>
      </c>
      <c r="G15131" s="4">
        <f t="shared" ca="1" si="471"/>
        <v>200</v>
      </c>
      <c r="H15131" s="4">
        <f ca="1">+Data_TABLE[[#This Row],[Qty]]*Data_TABLE[[#This Row],[Unit Price]]</f>
        <v>800</v>
      </c>
      <c r="I15131" s="7">
        <v>42415</v>
      </c>
      <c r="J15131" s="10">
        <f>EOMONTH(Data_TABLE[[#This Row],[Date Sold]],0)</f>
        <v>42429</v>
      </c>
    </row>
    <row r="15132" spans="2:10" x14ac:dyDescent="0.25">
      <c r="B15132" s="1" t="s">
        <v>40</v>
      </c>
      <c r="C15132" s="3" t="s">
        <v>56</v>
      </c>
      <c r="D15132" s="2" t="s">
        <v>52</v>
      </c>
      <c r="E15132" s="3" t="s">
        <v>46</v>
      </c>
      <c r="F15132" s="3">
        <f t="shared" ca="1" si="470"/>
        <v>1</v>
      </c>
      <c r="G15132" s="4">
        <f t="shared" ca="1" si="471"/>
        <v>108</v>
      </c>
      <c r="H15132" s="4">
        <f ca="1">+Data_TABLE[[#This Row],[Qty]]*Data_TABLE[[#This Row],[Unit Price]]</f>
        <v>108</v>
      </c>
      <c r="I15132" s="7">
        <v>42415</v>
      </c>
      <c r="J15132" s="10">
        <f>EOMONTH(Data_TABLE[[#This Row],[Date Sold]],0)</f>
        <v>42429</v>
      </c>
    </row>
    <row r="15133" spans="2:10" x14ac:dyDescent="0.25">
      <c r="B15133" s="1" t="s">
        <v>40</v>
      </c>
      <c r="C15133" s="3" t="s">
        <v>55</v>
      </c>
      <c r="D15133" s="2" t="s">
        <v>51</v>
      </c>
      <c r="E15133" s="3" t="s">
        <v>45</v>
      </c>
      <c r="F15133" s="3">
        <f t="shared" ca="1" si="470"/>
        <v>3</v>
      </c>
      <c r="G15133" s="4">
        <f t="shared" ca="1" si="471"/>
        <v>82</v>
      </c>
      <c r="H15133" s="4">
        <f ca="1">+Data_TABLE[[#This Row],[Qty]]*Data_TABLE[[#This Row],[Unit Price]]</f>
        <v>246</v>
      </c>
      <c r="I15133" s="7">
        <v>42415</v>
      </c>
      <c r="J15133" s="10">
        <f>EOMONTH(Data_TABLE[[#This Row],[Date Sold]],0)</f>
        <v>42429</v>
      </c>
    </row>
    <row r="15134" spans="2:10" x14ac:dyDescent="0.25">
      <c r="B15134" s="1" t="s">
        <v>40</v>
      </c>
      <c r="C15134" s="3" t="s">
        <v>56</v>
      </c>
      <c r="D15134" s="2" t="s">
        <v>52</v>
      </c>
      <c r="E15134" s="3" t="s">
        <v>46</v>
      </c>
      <c r="F15134" s="3">
        <f t="shared" ca="1" si="470"/>
        <v>3</v>
      </c>
      <c r="G15134" s="4">
        <f t="shared" ca="1" si="471"/>
        <v>105</v>
      </c>
      <c r="H15134" s="4">
        <f ca="1">+Data_TABLE[[#This Row],[Qty]]*Data_TABLE[[#This Row],[Unit Price]]</f>
        <v>315</v>
      </c>
      <c r="I15134" s="7">
        <v>42415</v>
      </c>
      <c r="J15134" s="10">
        <f>EOMONTH(Data_TABLE[[#This Row],[Date Sold]],0)</f>
        <v>42429</v>
      </c>
    </row>
    <row r="15135" spans="2:10" x14ac:dyDescent="0.25">
      <c r="B15135" s="1" t="s">
        <v>40</v>
      </c>
      <c r="C15135" s="3" t="s">
        <v>56</v>
      </c>
      <c r="D15135" s="2" t="s">
        <v>52</v>
      </c>
      <c r="E15135" s="3" t="s">
        <v>46</v>
      </c>
      <c r="F15135" s="3">
        <f t="shared" ca="1" si="470"/>
        <v>4</v>
      </c>
      <c r="G15135" s="4">
        <f t="shared" ca="1" si="471"/>
        <v>61</v>
      </c>
      <c r="H15135" s="4">
        <f ca="1">+Data_TABLE[[#This Row],[Qty]]*Data_TABLE[[#This Row],[Unit Price]]</f>
        <v>244</v>
      </c>
      <c r="I15135" s="7">
        <v>42415</v>
      </c>
      <c r="J15135" s="10">
        <f>EOMONTH(Data_TABLE[[#This Row],[Date Sold]],0)</f>
        <v>42429</v>
      </c>
    </row>
    <row r="15136" spans="2:10" x14ac:dyDescent="0.25">
      <c r="B15136" s="1" t="s">
        <v>40</v>
      </c>
      <c r="C15136" s="3" t="s">
        <v>55</v>
      </c>
      <c r="D15136" s="2" t="s">
        <v>49</v>
      </c>
      <c r="E15136" s="3" t="s">
        <v>43</v>
      </c>
      <c r="F15136" s="3">
        <f t="shared" ca="1" si="470"/>
        <v>4</v>
      </c>
      <c r="G15136" s="4">
        <f t="shared" ca="1" si="471"/>
        <v>103</v>
      </c>
      <c r="H15136" s="4">
        <f ca="1">+Data_TABLE[[#This Row],[Qty]]*Data_TABLE[[#This Row],[Unit Price]]</f>
        <v>412</v>
      </c>
      <c r="I15136" s="7">
        <v>42415</v>
      </c>
      <c r="J15136" s="10">
        <f>EOMONTH(Data_TABLE[[#This Row],[Date Sold]],0)</f>
        <v>42429</v>
      </c>
    </row>
    <row r="15137" spans="2:10" x14ac:dyDescent="0.25">
      <c r="B15137" s="1" t="s">
        <v>40</v>
      </c>
      <c r="C15137" s="3" t="s">
        <v>56</v>
      </c>
      <c r="D15137" s="2" t="s">
        <v>50</v>
      </c>
      <c r="E15137" s="3" t="s">
        <v>44</v>
      </c>
      <c r="F15137" s="3">
        <f t="shared" ca="1" si="470"/>
        <v>3</v>
      </c>
      <c r="G15137" s="4">
        <f t="shared" ca="1" si="471"/>
        <v>171</v>
      </c>
      <c r="H15137" s="4">
        <f ca="1">+Data_TABLE[[#This Row],[Qty]]*Data_TABLE[[#This Row],[Unit Price]]</f>
        <v>513</v>
      </c>
      <c r="I15137" s="7">
        <v>42415</v>
      </c>
      <c r="J15137" s="10">
        <f>EOMONTH(Data_TABLE[[#This Row],[Date Sold]],0)</f>
        <v>42429</v>
      </c>
    </row>
    <row r="15138" spans="2:10" x14ac:dyDescent="0.25">
      <c r="B15138" s="1" t="s">
        <v>40</v>
      </c>
      <c r="C15138" s="3" t="s">
        <v>56</v>
      </c>
      <c r="D15138" s="2" t="s">
        <v>50</v>
      </c>
      <c r="E15138" s="3" t="s">
        <v>44</v>
      </c>
      <c r="F15138" s="3">
        <f t="shared" ca="1" si="470"/>
        <v>1</v>
      </c>
      <c r="G15138" s="4">
        <f t="shared" ca="1" si="471"/>
        <v>100</v>
      </c>
      <c r="H15138" s="4">
        <f ca="1">+Data_TABLE[[#This Row],[Qty]]*Data_TABLE[[#This Row],[Unit Price]]</f>
        <v>100</v>
      </c>
      <c r="I15138" s="7">
        <v>42415</v>
      </c>
      <c r="J15138" s="10">
        <f>EOMONTH(Data_TABLE[[#This Row],[Date Sold]],0)</f>
        <v>42429</v>
      </c>
    </row>
    <row r="15139" spans="2:10" x14ac:dyDescent="0.25">
      <c r="B15139" s="1" t="s">
        <v>40</v>
      </c>
      <c r="C15139" s="3" t="s">
        <v>54</v>
      </c>
      <c r="D15139" s="2" t="s">
        <v>48</v>
      </c>
      <c r="E15139" s="3" t="s">
        <v>42</v>
      </c>
      <c r="F15139" s="3">
        <f t="shared" ca="1" si="470"/>
        <v>4</v>
      </c>
      <c r="G15139" s="4">
        <f t="shared" ca="1" si="471"/>
        <v>127</v>
      </c>
      <c r="H15139" s="4">
        <f ca="1">+Data_TABLE[[#This Row],[Qty]]*Data_TABLE[[#This Row],[Unit Price]]</f>
        <v>508</v>
      </c>
      <c r="I15139" s="7">
        <v>42415</v>
      </c>
      <c r="J15139" s="10">
        <f>EOMONTH(Data_TABLE[[#This Row],[Date Sold]],0)</f>
        <v>42429</v>
      </c>
    </row>
    <row r="15140" spans="2:10" x14ac:dyDescent="0.25">
      <c r="B15140" s="1" t="s">
        <v>40</v>
      </c>
      <c r="C15140" s="3" t="s">
        <v>56</v>
      </c>
      <c r="D15140" s="2" t="s">
        <v>50</v>
      </c>
      <c r="E15140" s="3" t="s">
        <v>44</v>
      </c>
      <c r="F15140" s="3">
        <f t="shared" ca="1" si="470"/>
        <v>3</v>
      </c>
      <c r="G15140" s="4">
        <f t="shared" ca="1" si="471"/>
        <v>125</v>
      </c>
      <c r="H15140" s="4">
        <f ca="1">+Data_TABLE[[#This Row],[Qty]]*Data_TABLE[[#This Row],[Unit Price]]</f>
        <v>375</v>
      </c>
      <c r="I15140" s="7">
        <v>42415</v>
      </c>
      <c r="J15140" s="10">
        <f>EOMONTH(Data_TABLE[[#This Row],[Date Sold]],0)</f>
        <v>42429</v>
      </c>
    </row>
    <row r="15141" spans="2:10" x14ac:dyDescent="0.25">
      <c r="B15141" s="1" t="s">
        <v>40</v>
      </c>
      <c r="C15141" s="3" t="s">
        <v>56</v>
      </c>
      <c r="D15141" s="2" t="s">
        <v>52</v>
      </c>
      <c r="E15141" s="3" t="s">
        <v>46</v>
      </c>
      <c r="F15141" s="3">
        <f t="shared" ca="1" si="470"/>
        <v>1</v>
      </c>
      <c r="G15141" s="4">
        <f t="shared" ca="1" si="471"/>
        <v>150</v>
      </c>
      <c r="H15141" s="4">
        <f ca="1">+Data_TABLE[[#This Row],[Qty]]*Data_TABLE[[#This Row],[Unit Price]]</f>
        <v>150</v>
      </c>
      <c r="I15141" s="7">
        <v>42415</v>
      </c>
      <c r="J15141" s="10">
        <f>EOMONTH(Data_TABLE[[#This Row],[Date Sold]],0)</f>
        <v>42429</v>
      </c>
    </row>
    <row r="15142" spans="2:10" x14ac:dyDescent="0.25">
      <c r="B15142" s="1" t="s">
        <v>40</v>
      </c>
      <c r="C15142" s="3" t="s">
        <v>55</v>
      </c>
      <c r="D15142" s="2" t="s">
        <v>49</v>
      </c>
      <c r="E15142" s="3" t="s">
        <v>43</v>
      </c>
      <c r="F15142" s="3">
        <f t="shared" ca="1" si="470"/>
        <v>2</v>
      </c>
      <c r="G15142" s="4">
        <f t="shared" ca="1" si="471"/>
        <v>193</v>
      </c>
      <c r="H15142" s="4">
        <f ca="1">+Data_TABLE[[#This Row],[Qty]]*Data_TABLE[[#This Row],[Unit Price]]</f>
        <v>386</v>
      </c>
      <c r="I15142" s="7">
        <v>42415</v>
      </c>
      <c r="J15142" s="10">
        <f>EOMONTH(Data_TABLE[[#This Row],[Date Sold]],0)</f>
        <v>42429</v>
      </c>
    </row>
    <row r="15143" spans="2:10" x14ac:dyDescent="0.25">
      <c r="B15143" s="1" t="s">
        <v>40</v>
      </c>
      <c r="C15143" s="3" t="s">
        <v>54</v>
      </c>
      <c r="D15143" s="2" t="s">
        <v>48</v>
      </c>
      <c r="E15143" s="3" t="s">
        <v>42</v>
      </c>
      <c r="F15143" s="3">
        <f t="shared" ca="1" si="470"/>
        <v>4</v>
      </c>
      <c r="G15143" s="4">
        <f t="shared" ca="1" si="471"/>
        <v>192</v>
      </c>
      <c r="H15143" s="4">
        <f ca="1">+Data_TABLE[[#This Row],[Qty]]*Data_TABLE[[#This Row],[Unit Price]]</f>
        <v>768</v>
      </c>
      <c r="I15143" s="7">
        <v>42415</v>
      </c>
      <c r="J15143" s="10">
        <f>EOMONTH(Data_TABLE[[#This Row],[Date Sold]],0)</f>
        <v>42429</v>
      </c>
    </row>
    <row r="15144" spans="2:10" x14ac:dyDescent="0.25">
      <c r="B15144" s="1" t="s">
        <v>40</v>
      </c>
      <c r="C15144" s="3" t="s">
        <v>54</v>
      </c>
      <c r="D15144" s="2" t="s">
        <v>48</v>
      </c>
      <c r="E15144" s="3" t="s">
        <v>42</v>
      </c>
      <c r="F15144" s="3">
        <f t="shared" ca="1" si="470"/>
        <v>2</v>
      </c>
      <c r="G15144" s="4">
        <f t="shared" ca="1" si="471"/>
        <v>133</v>
      </c>
      <c r="H15144" s="4">
        <f ca="1">+Data_TABLE[[#This Row],[Qty]]*Data_TABLE[[#This Row],[Unit Price]]</f>
        <v>266</v>
      </c>
      <c r="I15144" s="7">
        <v>42415</v>
      </c>
      <c r="J15144" s="10">
        <f>EOMONTH(Data_TABLE[[#This Row],[Date Sold]],0)</f>
        <v>42429</v>
      </c>
    </row>
    <row r="15145" spans="2:10" x14ac:dyDescent="0.25">
      <c r="B15145" s="1" t="s">
        <v>40</v>
      </c>
      <c r="C15145" s="3" t="s">
        <v>55</v>
      </c>
      <c r="D15145" s="2" t="s">
        <v>51</v>
      </c>
      <c r="E15145" s="3" t="s">
        <v>45</v>
      </c>
      <c r="F15145" s="3">
        <f t="shared" ca="1" si="470"/>
        <v>1</v>
      </c>
      <c r="G15145" s="4">
        <f t="shared" ca="1" si="471"/>
        <v>169</v>
      </c>
      <c r="H15145" s="4">
        <f ca="1">+Data_TABLE[[#This Row],[Qty]]*Data_TABLE[[#This Row],[Unit Price]]</f>
        <v>169</v>
      </c>
      <c r="I15145" s="7">
        <v>42415</v>
      </c>
      <c r="J15145" s="10">
        <f>EOMONTH(Data_TABLE[[#This Row],[Date Sold]],0)</f>
        <v>42429</v>
      </c>
    </row>
    <row r="15146" spans="2:10" x14ac:dyDescent="0.25">
      <c r="B15146" s="1" t="s">
        <v>40</v>
      </c>
      <c r="C15146" s="3" t="s">
        <v>55</v>
      </c>
      <c r="D15146" s="2" t="s">
        <v>51</v>
      </c>
      <c r="E15146" s="3" t="s">
        <v>45</v>
      </c>
      <c r="F15146" s="3">
        <f t="shared" ca="1" si="470"/>
        <v>3</v>
      </c>
      <c r="G15146" s="4">
        <f t="shared" ca="1" si="471"/>
        <v>105</v>
      </c>
      <c r="H15146" s="4">
        <f ca="1">+Data_TABLE[[#This Row],[Qty]]*Data_TABLE[[#This Row],[Unit Price]]</f>
        <v>315</v>
      </c>
      <c r="I15146" s="7">
        <v>42415</v>
      </c>
      <c r="J15146" s="10">
        <f>EOMONTH(Data_TABLE[[#This Row],[Date Sold]],0)</f>
        <v>42429</v>
      </c>
    </row>
    <row r="15147" spans="2:10" x14ac:dyDescent="0.25">
      <c r="B15147" s="1" t="s">
        <v>40</v>
      </c>
      <c r="C15147" s="3" t="s">
        <v>56</v>
      </c>
      <c r="D15147" s="2" t="s">
        <v>52</v>
      </c>
      <c r="E15147" s="3" t="s">
        <v>46</v>
      </c>
      <c r="F15147" s="3">
        <f t="shared" ca="1" si="470"/>
        <v>1</v>
      </c>
      <c r="G15147" s="4">
        <f t="shared" ca="1" si="471"/>
        <v>176</v>
      </c>
      <c r="H15147" s="4">
        <f ca="1">+Data_TABLE[[#This Row],[Qty]]*Data_TABLE[[#This Row],[Unit Price]]</f>
        <v>176</v>
      </c>
      <c r="I15147" s="7">
        <v>42415</v>
      </c>
      <c r="J15147" s="10">
        <f>EOMONTH(Data_TABLE[[#This Row],[Date Sold]],0)</f>
        <v>42429</v>
      </c>
    </row>
    <row r="15148" spans="2:10" x14ac:dyDescent="0.25">
      <c r="B15148" s="1" t="s">
        <v>40</v>
      </c>
      <c r="C15148" s="3" t="s">
        <v>54</v>
      </c>
      <c r="D15148" s="2" t="s">
        <v>48</v>
      </c>
      <c r="E15148" s="3" t="s">
        <v>42</v>
      </c>
      <c r="F15148" s="3">
        <f t="shared" ca="1" si="470"/>
        <v>1</v>
      </c>
      <c r="G15148" s="4">
        <f t="shared" ca="1" si="471"/>
        <v>156</v>
      </c>
      <c r="H15148" s="4">
        <f ca="1">+Data_TABLE[[#This Row],[Qty]]*Data_TABLE[[#This Row],[Unit Price]]</f>
        <v>156</v>
      </c>
      <c r="I15148" s="7">
        <v>42415</v>
      </c>
      <c r="J15148" s="10">
        <f>EOMONTH(Data_TABLE[[#This Row],[Date Sold]],0)</f>
        <v>42429</v>
      </c>
    </row>
    <row r="15149" spans="2:10" x14ac:dyDescent="0.25">
      <c r="B15149" s="1" t="s">
        <v>40</v>
      </c>
      <c r="C15149" s="3" t="s">
        <v>55</v>
      </c>
      <c r="D15149" s="2" t="s">
        <v>49</v>
      </c>
      <c r="E15149" s="3" t="s">
        <v>43</v>
      </c>
      <c r="F15149" s="3">
        <f t="shared" ca="1" si="470"/>
        <v>3</v>
      </c>
      <c r="G15149" s="4">
        <f t="shared" ca="1" si="471"/>
        <v>140</v>
      </c>
      <c r="H15149" s="4">
        <f ca="1">+Data_TABLE[[#This Row],[Qty]]*Data_TABLE[[#This Row],[Unit Price]]</f>
        <v>420</v>
      </c>
      <c r="I15149" s="7">
        <v>42415</v>
      </c>
      <c r="J15149" s="10">
        <f>EOMONTH(Data_TABLE[[#This Row],[Date Sold]],0)</f>
        <v>42429</v>
      </c>
    </row>
    <row r="15150" spans="2:10" x14ac:dyDescent="0.25">
      <c r="B15150" s="1" t="s">
        <v>40</v>
      </c>
      <c r="C15150" s="3" t="s">
        <v>54</v>
      </c>
      <c r="D15150" s="2" t="s">
        <v>48</v>
      </c>
      <c r="E15150" s="3" t="s">
        <v>42</v>
      </c>
      <c r="F15150" s="3">
        <f t="shared" ca="1" si="470"/>
        <v>2</v>
      </c>
      <c r="G15150" s="4">
        <f t="shared" ca="1" si="471"/>
        <v>195</v>
      </c>
      <c r="H15150" s="4">
        <f ca="1">+Data_TABLE[[#This Row],[Qty]]*Data_TABLE[[#This Row],[Unit Price]]</f>
        <v>390</v>
      </c>
      <c r="I15150" s="7">
        <v>42415</v>
      </c>
      <c r="J15150" s="10">
        <f>EOMONTH(Data_TABLE[[#This Row],[Date Sold]],0)</f>
        <v>42429</v>
      </c>
    </row>
    <row r="15151" spans="2:10" x14ac:dyDescent="0.25">
      <c r="B15151" s="1" t="s">
        <v>40</v>
      </c>
      <c r="C15151" s="3" t="s">
        <v>55</v>
      </c>
      <c r="D15151" s="2" t="s">
        <v>51</v>
      </c>
      <c r="E15151" s="3" t="s">
        <v>45</v>
      </c>
      <c r="F15151" s="3">
        <f t="shared" ca="1" si="470"/>
        <v>1</v>
      </c>
      <c r="G15151" s="4">
        <f t="shared" ca="1" si="471"/>
        <v>76</v>
      </c>
      <c r="H15151" s="4">
        <f ca="1">+Data_TABLE[[#This Row],[Qty]]*Data_TABLE[[#This Row],[Unit Price]]</f>
        <v>76</v>
      </c>
      <c r="I15151" s="7">
        <v>42415</v>
      </c>
      <c r="J15151" s="10">
        <f>EOMONTH(Data_TABLE[[#This Row],[Date Sold]],0)</f>
        <v>42429</v>
      </c>
    </row>
    <row r="15152" spans="2:10" x14ac:dyDescent="0.25">
      <c r="B15152" s="1" t="s">
        <v>40</v>
      </c>
      <c r="C15152" s="3" t="s">
        <v>56</v>
      </c>
      <c r="D15152" s="2" t="s">
        <v>52</v>
      </c>
      <c r="E15152" s="3" t="s">
        <v>46</v>
      </c>
      <c r="F15152" s="3">
        <f t="shared" ca="1" si="470"/>
        <v>5</v>
      </c>
      <c r="G15152" s="4">
        <f t="shared" ca="1" si="471"/>
        <v>88</v>
      </c>
      <c r="H15152" s="4">
        <f ca="1">+Data_TABLE[[#This Row],[Qty]]*Data_TABLE[[#This Row],[Unit Price]]</f>
        <v>440</v>
      </c>
      <c r="I15152" s="7">
        <v>42415</v>
      </c>
      <c r="J15152" s="10">
        <f>EOMONTH(Data_TABLE[[#This Row],[Date Sold]],0)</f>
        <v>42429</v>
      </c>
    </row>
    <row r="15153" spans="2:10" x14ac:dyDescent="0.25">
      <c r="B15153" s="1" t="s">
        <v>40</v>
      </c>
      <c r="C15153" s="3" t="s">
        <v>56</v>
      </c>
      <c r="D15153" s="2" t="s">
        <v>50</v>
      </c>
      <c r="E15153" s="3" t="s">
        <v>44</v>
      </c>
      <c r="F15153" s="3">
        <f t="shared" ref="F15153:F15216" ca="1" si="472">RANDBETWEEN(1,5)</f>
        <v>4</v>
      </c>
      <c r="G15153" s="4">
        <f t="shared" ref="G15153:G15216" ca="1" si="473">RANDBETWEEN(60,200)</f>
        <v>92</v>
      </c>
      <c r="H15153" s="4">
        <f ca="1">+Data_TABLE[[#This Row],[Qty]]*Data_TABLE[[#This Row],[Unit Price]]</f>
        <v>368</v>
      </c>
      <c r="I15153" s="7">
        <v>42416</v>
      </c>
      <c r="J15153" s="10">
        <f>EOMONTH(Data_TABLE[[#This Row],[Date Sold]],0)</f>
        <v>42429</v>
      </c>
    </row>
    <row r="15154" spans="2:10" x14ac:dyDescent="0.25">
      <c r="B15154" s="1" t="s">
        <v>40</v>
      </c>
      <c r="C15154" s="3" t="s">
        <v>55</v>
      </c>
      <c r="D15154" s="2" t="s">
        <v>51</v>
      </c>
      <c r="E15154" s="3" t="s">
        <v>45</v>
      </c>
      <c r="F15154" s="3">
        <f t="shared" ca="1" si="472"/>
        <v>4</v>
      </c>
      <c r="G15154" s="4">
        <f t="shared" ca="1" si="473"/>
        <v>127</v>
      </c>
      <c r="H15154" s="4">
        <f ca="1">+Data_TABLE[[#This Row],[Qty]]*Data_TABLE[[#This Row],[Unit Price]]</f>
        <v>508</v>
      </c>
      <c r="I15154" s="7">
        <v>42416</v>
      </c>
      <c r="J15154" s="10">
        <f>EOMONTH(Data_TABLE[[#This Row],[Date Sold]],0)</f>
        <v>42429</v>
      </c>
    </row>
    <row r="15155" spans="2:10" x14ac:dyDescent="0.25">
      <c r="B15155" s="1" t="s">
        <v>40</v>
      </c>
      <c r="C15155" s="3" t="s">
        <v>54</v>
      </c>
      <c r="D15155" s="2" t="s">
        <v>48</v>
      </c>
      <c r="E15155" s="3" t="s">
        <v>42</v>
      </c>
      <c r="F15155" s="3">
        <f t="shared" ca="1" si="472"/>
        <v>3</v>
      </c>
      <c r="G15155" s="4">
        <f t="shared" ca="1" si="473"/>
        <v>109</v>
      </c>
      <c r="H15155" s="4">
        <f ca="1">+Data_TABLE[[#This Row],[Qty]]*Data_TABLE[[#This Row],[Unit Price]]</f>
        <v>327</v>
      </c>
      <c r="I15155" s="7">
        <v>42416</v>
      </c>
      <c r="J15155" s="10">
        <f>EOMONTH(Data_TABLE[[#This Row],[Date Sold]],0)</f>
        <v>42429</v>
      </c>
    </row>
    <row r="15156" spans="2:10" x14ac:dyDescent="0.25">
      <c r="B15156" s="1" t="s">
        <v>40</v>
      </c>
      <c r="C15156" s="3" t="s">
        <v>56</v>
      </c>
      <c r="D15156" s="2" t="s">
        <v>52</v>
      </c>
      <c r="E15156" s="3" t="s">
        <v>46</v>
      </c>
      <c r="F15156" s="3">
        <f t="shared" ca="1" si="472"/>
        <v>2</v>
      </c>
      <c r="G15156" s="4">
        <f t="shared" ca="1" si="473"/>
        <v>89</v>
      </c>
      <c r="H15156" s="4">
        <f ca="1">+Data_TABLE[[#This Row],[Qty]]*Data_TABLE[[#This Row],[Unit Price]]</f>
        <v>178</v>
      </c>
      <c r="I15156" s="7">
        <v>42416</v>
      </c>
      <c r="J15156" s="10">
        <f>EOMONTH(Data_TABLE[[#This Row],[Date Sold]],0)</f>
        <v>42429</v>
      </c>
    </row>
    <row r="15157" spans="2:10" x14ac:dyDescent="0.25">
      <c r="B15157" s="1" t="s">
        <v>40</v>
      </c>
      <c r="C15157" s="3" t="s">
        <v>55</v>
      </c>
      <c r="D15157" s="2" t="s">
        <v>49</v>
      </c>
      <c r="E15157" s="3" t="s">
        <v>43</v>
      </c>
      <c r="F15157" s="3">
        <f t="shared" ca="1" si="472"/>
        <v>2</v>
      </c>
      <c r="G15157" s="4">
        <f t="shared" ca="1" si="473"/>
        <v>151</v>
      </c>
      <c r="H15157" s="4">
        <f ca="1">+Data_TABLE[[#This Row],[Qty]]*Data_TABLE[[#This Row],[Unit Price]]</f>
        <v>302</v>
      </c>
      <c r="I15157" s="7">
        <v>42416</v>
      </c>
      <c r="J15157" s="10">
        <f>EOMONTH(Data_TABLE[[#This Row],[Date Sold]],0)</f>
        <v>42429</v>
      </c>
    </row>
    <row r="15158" spans="2:10" x14ac:dyDescent="0.25">
      <c r="B15158" s="1" t="s">
        <v>40</v>
      </c>
      <c r="C15158" s="3" t="s">
        <v>56</v>
      </c>
      <c r="D15158" s="2" t="s">
        <v>50</v>
      </c>
      <c r="E15158" s="3" t="s">
        <v>44</v>
      </c>
      <c r="F15158" s="3">
        <f t="shared" ca="1" si="472"/>
        <v>3</v>
      </c>
      <c r="G15158" s="4">
        <f t="shared" ca="1" si="473"/>
        <v>179</v>
      </c>
      <c r="H15158" s="4">
        <f ca="1">+Data_TABLE[[#This Row],[Qty]]*Data_TABLE[[#This Row],[Unit Price]]</f>
        <v>537</v>
      </c>
      <c r="I15158" s="7">
        <v>42416</v>
      </c>
      <c r="J15158" s="10">
        <f>EOMONTH(Data_TABLE[[#This Row],[Date Sold]],0)</f>
        <v>42429</v>
      </c>
    </row>
    <row r="15159" spans="2:10" x14ac:dyDescent="0.25">
      <c r="B15159" s="1" t="s">
        <v>40</v>
      </c>
      <c r="C15159" s="3" t="s">
        <v>55</v>
      </c>
      <c r="D15159" s="2" t="s">
        <v>49</v>
      </c>
      <c r="E15159" s="3" t="s">
        <v>43</v>
      </c>
      <c r="F15159" s="3">
        <f t="shared" ca="1" si="472"/>
        <v>5</v>
      </c>
      <c r="G15159" s="4">
        <f t="shared" ca="1" si="473"/>
        <v>169</v>
      </c>
      <c r="H15159" s="4">
        <f ca="1">+Data_TABLE[[#This Row],[Qty]]*Data_TABLE[[#This Row],[Unit Price]]</f>
        <v>845</v>
      </c>
      <c r="I15159" s="7">
        <v>42416</v>
      </c>
      <c r="J15159" s="10">
        <f>EOMONTH(Data_TABLE[[#This Row],[Date Sold]],0)</f>
        <v>42429</v>
      </c>
    </row>
    <row r="15160" spans="2:10" x14ac:dyDescent="0.25">
      <c r="B15160" s="1" t="s">
        <v>40</v>
      </c>
      <c r="C15160" s="3" t="s">
        <v>55</v>
      </c>
      <c r="D15160" s="2" t="s">
        <v>51</v>
      </c>
      <c r="E15160" s="3" t="s">
        <v>45</v>
      </c>
      <c r="F15160" s="3">
        <f t="shared" ca="1" si="472"/>
        <v>5</v>
      </c>
      <c r="G15160" s="4">
        <f t="shared" ca="1" si="473"/>
        <v>92</v>
      </c>
      <c r="H15160" s="4">
        <f ca="1">+Data_TABLE[[#This Row],[Qty]]*Data_TABLE[[#This Row],[Unit Price]]</f>
        <v>460</v>
      </c>
      <c r="I15160" s="7">
        <v>42416</v>
      </c>
      <c r="J15160" s="10">
        <f>EOMONTH(Data_TABLE[[#This Row],[Date Sold]],0)</f>
        <v>42429</v>
      </c>
    </row>
    <row r="15161" spans="2:10" x14ac:dyDescent="0.25">
      <c r="B15161" s="1" t="s">
        <v>40</v>
      </c>
      <c r="C15161" s="3" t="s">
        <v>55</v>
      </c>
      <c r="D15161" s="2" t="s">
        <v>49</v>
      </c>
      <c r="E15161" s="3" t="s">
        <v>43</v>
      </c>
      <c r="F15161" s="3">
        <f t="shared" ca="1" si="472"/>
        <v>5</v>
      </c>
      <c r="G15161" s="4">
        <f t="shared" ca="1" si="473"/>
        <v>105</v>
      </c>
      <c r="H15161" s="4">
        <f ca="1">+Data_TABLE[[#This Row],[Qty]]*Data_TABLE[[#This Row],[Unit Price]]</f>
        <v>525</v>
      </c>
      <c r="I15161" s="7">
        <v>42416</v>
      </c>
      <c r="J15161" s="10">
        <f>EOMONTH(Data_TABLE[[#This Row],[Date Sold]],0)</f>
        <v>42429</v>
      </c>
    </row>
    <row r="15162" spans="2:10" x14ac:dyDescent="0.25">
      <c r="B15162" s="1" t="s">
        <v>40</v>
      </c>
      <c r="C15162" s="3" t="s">
        <v>56</v>
      </c>
      <c r="D15162" s="2" t="s">
        <v>52</v>
      </c>
      <c r="E15162" s="3" t="s">
        <v>46</v>
      </c>
      <c r="F15162" s="3">
        <f t="shared" ca="1" si="472"/>
        <v>3</v>
      </c>
      <c r="G15162" s="4">
        <f t="shared" ca="1" si="473"/>
        <v>60</v>
      </c>
      <c r="H15162" s="4">
        <f ca="1">+Data_TABLE[[#This Row],[Qty]]*Data_TABLE[[#This Row],[Unit Price]]</f>
        <v>180</v>
      </c>
      <c r="I15162" s="7">
        <v>42416</v>
      </c>
      <c r="J15162" s="10">
        <f>EOMONTH(Data_TABLE[[#This Row],[Date Sold]],0)</f>
        <v>42429</v>
      </c>
    </row>
    <row r="15163" spans="2:10" x14ac:dyDescent="0.25">
      <c r="B15163" s="1" t="s">
        <v>40</v>
      </c>
      <c r="C15163" s="3" t="s">
        <v>56</v>
      </c>
      <c r="D15163" s="2" t="s">
        <v>52</v>
      </c>
      <c r="E15163" s="3" t="s">
        <v>46</v>
      </c>
      <c r="F15163" s="3">
        <f t="shared" ca="1" si="472"/>
        <v>2</v>
      </c>
      <c r="G15163" s="4">
        <f t="shared" ca="1" si="473"/>
        <v>143</v>
      </c>
      <c r="H15163" s="4">
        <f ca="1">+Data_TABLE[[#This Row],[Qty]]*Data_TABLE[[#This Row],[Unit Price]]</f>
        <v>286</v>
      </c>
      <c r="I15163" s="7">
        <v>42416</v>
      </c>
      <c r="J15163" s="10">
        <f>EOMONTH(Data_TABLE[[#This Row],[Date Sold]],0)</f>
        <v>42429</v>
      </c>
    </row>
    <row r="15164" spans="2:10" x14ac:dyDescent="0.25">
      <c r="B15164" s="1" t="s">
        <v>40</v>
      </c>
      <c r="C15164" s="3" t="s">
        <v>56</v>
      </c>
      <c r="D15164" s="2" t="s">
        <v>52</v>
      </c>
      <c r="E15164" s="3" t="s">
        <v>46</v>
      </c>
      <c r="F15164" s="3">
        <f t="shared" ca="1" si="472"/>
        <v>1</v>
      </c>
      <c r="G15164" s="4">
        <f t="shared" ca="1" si="473"/>
        <v>194</v>
      </c>
      <c r="H15164" s="4">
        <f ca="1">+Data_TABLE[[#This Row],[Qty]]*Data_TABLE[[#This Row],[Unit Price]]</f>
        <v>194</v>
      </c>
      <c r="I15164" s="7">
        <v>42416</v>
      </c>
      <c r="J15164" s="10">
        <f>EOMONTH(Data_TABLE[[#This Row],[Date Sold]],0)</f>
        <v>42429</v>
      </c>
    </row>
    <row r="15165" spans="2:10" x14ac:dyDescent="0.25">
      <c r="B15165" s="1" t="s">
        <v>40</v>
      </c>
      <c r="C15165" s="3" t="s">
        <v>54</v>
      </c>
      <c r="D15165" s="2" t="s">
        <v>48</v>
      </c>
      <c r="E15165" s="3" t="s">
        <v>42</v>
      </c>
      <c r="F15165" s="3">
        <f t="shared" ca="1" si="472"/>
        <v>1</v>
      </c>
      <c r="G15165" s="4">
        <f t="shared" ca="1" si="473"/>
        <v>122</v>
      </c>
      <c r="H15165" s="4">
        <f ca="1">+Data_TABLE[[#This Row],[Qty]]*Data_TABLE[[#This Row],[Unit Price]]</f>
        <v>122</v>
      </c>
      <c r="I15165" s="7">
        <v>42416</v>
      </c>
      <c r="J15165" s="10">
        <f>EOMONTH(Data_TABLE[[#This Row],[Date Sold]],0)</f>
        <v>42429</v>
      </c>
    </row>
    <row r="15166" spans="2:10" x14ac:dyDescent="0.25">
      <c r="B15166" s="1" t="s">
        <v>40</v>
      </c>
      <c r="C15166" s="3" t="s">
        <v>56</v>
      </c>
      <c r="D15166" s="2" t="s">
        <v>52</v>
      </c>
      <c r="E15166" s="3" t="s">
        <v>46</v>
      </c>
      <c r="F15166" s="3">
        <f t="shared" ca="1" si="472"/>
        <v>2</v>
      </c>
      <c r="G15166" s="4">
        <f t="shared" ca="1" si="473"/>
        <v>99</v>
      </c>
      <c r="H15166" s="4">
        <f ca="1">+Data_TABLE[[#This Row],[Qty]]*Data_TABLE[[#This Row],[Unit Price]]</f>
        <v>198</v>
      </c>
      <c r="I15166" s="7">
        <v>42416</v>
      </c>
      <c r="J15166" s="10">
        <f>EOMONTH(Data_TABLE[[#This Row],[Date Sold]],0)</f>
        <v>42429</v>
      </c>
    </row>
    <row r="15167" spans="2:10" x14ac:dyDescent="0.25">
      <c r="B15167" s="1" t="s">
        <v>40</v>
      </c>
      <c r="C15167" s="3" t="s">
        <v>56</v>
      </c>
      <c r="D15167" s="2" t="s">
        <v>52</v>
      </c>
      <c r="E15167" s="3" t="s">
        <v>46</v>
      </c>
      <c r="F15167" s="3">
        <f t="shared" ca="1" si="472"/>
        <v>3</v>
      </c>
      <c r="G15167" s="4">
        <f t="shared" ca="1" si="473"/>
        <v>188</v>
      </c>
      <c r="H15167" s="4">
        <f ca="1">+Data_TABLE[[#This Row],[Qty]]*Data_TABLE[[#This Row],[Unit Price]]</f>
        <v>564</v>
      </c>
      <c r="I15167" s="7">
        <v>42416</v>
      </c>
      <c r="J15167" s="10">
        <f>EOMONTH(Data_TABLE[[#This Row],[Date Sold]],0)</f>
        <v>42429</v>
      </c>
    </row>
    <row r="15168" spans="2:10" x14ac:dyDescent="0.25">
      <c r="B15168" s="1" t="s">
        <v>40</v>
      </c>
      <c r="C15168" s="3" t="s">
        <v>56</v>
      </c>
      <c r="D15168" s="2" t="s">
        <v>50</v>
      </c>
      <c r="E15168" s="3" t="s">
        <v>44</v>
      </c>
      <c r="F15168" s="3">
        <f t="shared" ca="1" si="472"/>
        <v>5</v>
      </c>
      <c r="G15168" s="4">
        <f t="shared" ca="1" si="473"/>
        <v>147</v>
      </c>
      <c r="H15168" s="4">
        <f ca="1">+Data_TABLE[[#This Row],[Qty]]*Data_TABLE[[#This Row],[Unit Price]]</f>
        <v>735</v>
      </c>
      <c r="I15168" s="7">
        <v>42416</v>
      </c>
      <c r="J15168" s="10">
        <f>EOMONTH(Data_TABLE[[#This Row],[Date Sold]],0)</f>
        <v>42429</v>
      </c>
    </row>
    <row r="15169" spans="2:10" x14ac:dyDescent="0.25">
      <c r="B15169" s="1" t="s">
        <v>40</v>
      </c>
      <c r="C15169" s="3" t="s">
        <v>54</v>
      </c>
      <c r="D15169" s="2" t="s">
        <v>48</v>
      </c>
      <c r="E15169" s="3" t="s">
        <v>42</v>
      </c>
      <c r="F15169" s="3">
        <f t="shared" ca="1" si="472"/>
        <v>2</v>
      </c>
      <c r="G15169" s="4">
        <f t="shared" ca="1" si="473"/>
        <v>102</v>
      </c>
      <c r="H15169" s="4">
        <f ca="1">+Data_TABLE[[#This Row],[Qty]]*Data_TABLE[[#This Row],[Unit Price]]</f>
        <v>204</v>
      </c>
      <c r="I15169" s="7">
        <v>42416</v>
      </c>
      <c r="J15169" s="10">
        <f>EOMONTH(Data_TABLE[[#This Row],[Date Sold]],0)</f>
        <v>42429</v>
      </c>
    </row>
    <row r="15170" spans="2:10" x14ac:dyDescent="0.25">
      <c r="B15170" s="1" t="s">
        <v>40</v>
      </c>
      <c r="C15170" s="3" t="s">
        <v>56</v>
      </c>
      <c r="D15170" s="2" t="s">
        <v>50</v>
      </c>
      <c r="E15170" s="3" t="s">
        <v>44</v>
      </c>
      <c r="F15170" s="3">
        <f t="shared" ca="1" si="472"/>
        <v>4</v>
      </c>
      <c r="G15170" s="4">
        <f t="shared" ca="1" si="473"/>
        <v>183</v>
      </c>
      <c r="H15170" s="4">
        <f ca="1">+Data_TABLE[[#This Row],[Qty]]*Data_TABLE[[#This Row],[Unit Price]]</f>
        <v>732</v>
      </c>
      <c r="I15170" s="7">
        <v>42416</v>
      </c>
      <c r="J15170" s="10">
        <f>EOMONTH(Data_TABLE[[#This Row],[Date Sold]],0)</f>
        <v>42429</v>
      </c>
    </row>
    <row r="15171" spans="2:10" x14ac:dyDescent="0.25">
      <c r="B15171" s="1" t="s">
        <v>40</v>
      </c>
      <c r="C15171" s="3" t="s">
        <v>56</v>
      </c>
      <c r="D15171" s="2" t="s">
        <v>52</v>
      </c>
      <c r="E15171" s="3" t="s">
        <v>46</v>
      </c>
      <c r="F15171" s="3">
        <f t="shared" ca="1" si="472"/>
        <v>5</v>
      </c>
      <c r="G15171" s="4">
        <f t="shared" ca="1" si="473"/>
        <v>69</v>
      </c>
      <c r="H15171" s="4">
        <f ca="1">+Data_TABLE[[#This Row],[Qty]]*Data_TABLE[[#This Row],[Unit Price]]</f>
        <v>345</v>
      </c>
      <c r="I15171" s="7">
        <v>42416</v>
      </c>
      <c r="J15171" s="10">
        <f>EOMONTH(Data_TABLE[[#This Row],[Date Sold]],0)</f>
        <v>42429</v>
      </c>
    </row>
    <row r="15172" spans="2:10" x14ac:dyDescent="0.25">
      <c r="B15172" s="1" t="s">
        <v>40</v>
      </c>
      <c r="C15172" s="3" t="s">
        <v>55</v>
      </c>
      <c r="D15172" s="2" t="s">
        <v>49</v>
      </c>
      <c r="E15172" s="3" t="s">
        <v>43</v>
      </c>
      <c r="F15172" s="3">
        <f t="shared" ca="1" si="472"/>
        <v>5</v>
      </c>
      <c r="G15172" s="4">
        <f t="shared" ca="1" si="473"/>
        <v>73</v>
      </c>
      <c r="H15172" s="4">
        <f ca="1">+Data_TABLE[[#This Row],[Qty]]*Data_TABLE[[#This Row],[Unit Price]]</f>
        <v>365</v>
      </c>
      <c r="I15172" s="7">
        <v>42416</v>
      </c>
      <c r="J15172" s="10">
        <f>EOMONTH(Data_TABLE[[#This Row],[Date Sold]],0)</f>
        <v>42429</v>
      </c>
    </row>
    <row r="15173" spans="2:10" x14ac:dyDescent="0.25">
      <c r="B15173" s="1" t="s">
        <v>40</v>
      </c>
      <c r="C15173" s="3" t="s">
        <v>55</v>
      </c>
      <c r="D15173" s="2" t="s">
        <v>49</v>
      </c>
      <c r="E15173" s="3" t="s">
        <v>43</v>
      </c>
      <c r="F15173" s="3">
        <f t="shared" ca="1" si="472"/>
        <v>3</v>
      </c>
      <c r="G15173" s="4">
        <f t="shared" ca="1" si="473"/>
        <v>198</v>
      </c>
      <c r="H15173" s="4">
        <f ca="1">+Data_TABLE[[#This Row],[Qty]]*Data_TABLE[[#This Row],[Unit Price]]</f>
        <v>594</v>
      </c>
      <c r="I15173" s="7">
        <v>42416</v>
      </c>
      <c r="J15173" s="10">
        <f>EOMONTH(Data_TABLE[[#This Row],[Date Sold]],0)</f>
        <v>42429</v>
      </c>
    </row>
    <row r="15174" spans="2:10" x14ac:dyDescent="0.25">
      <c r="B15174" s="1" t="s">
        <v>40</v>
      </c>
      <c r="C15174" s="3" t="s">
        <v>55</v>
      </c>
      <c r="D15174" s="2" t="s">
        <v>51</v>
      </c>
      <c r="E15174" s="3" t="s">
        <v>45</v>
      </c>
      <c r="F15174" s="3">
        <f t="shared" ca="1" si="472"/>
        <v>1</v>
      </c>
      <c r="G15174" s="4">
        <f t="shared" ca="1" si="473"/>
        <v>99</v>
      </c>
      <c r="H15174" s="4">
        <f ca="1">+Data_TABLE[[#This Row],[Qty]]*Data_TABLE[[#This Row],[Unit Price]]</f>
        <v>99</v>
      </c>
      <c r="I15174" s="7">
        <v>42416</v>
      </c>
      <c r="J15174" s="10">
        <f>EOMONTH(Data_TABLE[[#This Row],[Date Sold]],0)</f>
        <v>42429</v>
      </c>
    </row>
    <row r="15175" spans="2:10" x14ac:dyDescent="0.25">
      <c r="B15175" s="1" t="s">
        <v>40</v>
      </c>
      <c r="C15175" s="3" t="s">
        <v>55</v>
      </c>
      <c r="D15175" s="2" t="s">
        <v>49</v>
      </c>
      <c r="E15175" s="3" t="s">
        <v>43</v>
      </c>
      <c r="F15175" s="3">
        <f t="shared" ca="1" si="472"/>
        <v>5</v>
      </c>
      <c r="G15175" s="4">
        <f t="shared" ca="1" si="473"/>
        <v>106</v>
      </c>
      <c r="H15175" s="4">
        <f ca="1">+Data_TABLE[[#This Row],[Qty]]*Data_TABLE[[#This Row],[Unit Price]]</f>
        <v>530</v>
      </c>
      <c r="I15175" s="7">
        <v>42416</v>
      </c>
      <c r="J15175" s="10">
        <f>EOMONTH(Data_TABLE[[#This Row],[Date Sold]],0)</f>
        <v>42429</v>
      </c>
    </row>
    <row r="15176" spans="2:10" x14ac:dyDescent="0.25">
      <c r="B15176" s="1" t="s">
        <v>40</v>
      </c>
      <c r="C15176" s="3" t="s">
        <v>56</v>
      </c>
      <c r="D15176" s="2" t="s">
        <v>52</v>
      </c>
      <c r="E15176" s="3" t="s">
        <v>46</v>
      </c>
      <c r="F15176" s="3">
        <f t="shared" ca="1" si="472"/>
        <v>4</v>
      </c>
      <c r="G15176" s="4">
        <f t="shared" ca="1" si="473"/>
        <v>113</v>
      </c>
      <c r="H15176" s="4">
        <f ca="1">+Data_TABLE[[#This Row],[Qty]]*Data_TABLE[[#This Row],[Unit Price]]</f>
        <v>452</v>
      </c>
      <c r="I15176" s="7">
        <v>42416</v>
      </c>
      <c r="J15176" s="10">
        <f>EOMONTH(Data_TABLE[[#This Row],[Date Sold]],0)</f>
        <v>42429</v>
      </c>
    </row>
    <row r="15177" spans="2:10" x14ac:dyDescent="0.25">
      <c r="B15177" s="1" t="s">
        <v>40</v>
      </c>
      <c r="C15177" s="3" t="s">
        <v>56</v>
      </c>
      <c r="D15177" s="2" t="s">
        <v>52</v>
      </c>
      <c r="E15177" s="3" t="s">
        <v>46</v>
      </c>
      <c r="F15177" s="3">
        <f t="shared" ca="1" si="472"/>
        <v>3</v>
      </c>
      <c r="G15177" s="4">
        <f t="shared" ca="1" si="473"/>
        <v>161</v>
      </c>
      <c r="H15177" s="4">
        <f ca="1">+Data_TABLE[[#This Row],[Qty]]*Data_TABLE[[#This Row],[Unit Price]]</f>
        <v>483</v>
      </c>
      <c r="I15177" s="7">
        <v>42416</v>
      </c>
      <c r="J15177" s="10">
        <f>EOMONTH(Data_TABLE[[#This Row],[Date Sold]],0)</f>
        <v>42429</v>
      </c>
    </row>
    <row r="15178" spans="2:10" x14ac:dyDescent="0.25">
      <c r="B15178" s="1" t="s">
        <v>40</v>
      </c>
      <c r="C15178" s="3" t="s">
        <v>56</v>
      </c>
      <c r="D15178" s="2" t="s">
        <v>52</v>
      </c>
      <c r="E15178" s="3" t="s">
        <v>46</v>
      </c>
      <c r="F15178" s="3">
        <f t="shared" ca="1" si="472"/>
        <v>5</v>
      </c>
      <c r="G15178" s="4">
        <f t="shared" ca="1" si="473"/>
        <v>75</v>
      </c>
      <c r="H15178" s="4">
        <f ca="1">+Data_TABLE[[#This Row],[Qty]]*Data_TABLE[[#This Row],[Unit Price]]</f>
        <v>375</v>
      </c>
      <c r="I15178" s="7">
        <v>42416</v>
      </c>
      <c r="J15178" s="10">
        <f>EOMONTH(Data_TABLE[[#This Row],[Date Sold]],0)</f>
        <v>42429</v>
      </c>
    </row>
    <row r="15179" spans="2:10" x14ac:dyDescent="0.25">
      <c r="B15179" s="1" t="s">
        <v>40</v>
      </c>
      <c r="C15179" s="3" t="s">
        <v>56</v>
      </c>
      <c r="D15179" s="2" t="s">
        <v>52</v>
      </c>
      <c r="E15179" s="3" t="s">
        <v>46</v>
      </c>
      <c r="F15179" s="3">
        <f t="shared" ca="1" si="472"/>
        <v>4</v>
      </c>
      <c r="G15179" s="4">
        <f t="shared" ca="1" si="473"/>
        <v>108</v>
      </c>
      <c r="H15179" s="4">
        <f ca="1">+Data_TABLE[[#This Row],[Qty]]*Data_TABLE[[#This Row],[Unit Price]]</f>
        <v>432</v>
      </c>
      <c r="I15179" s="7">
        <v>42416</v>
      </c>
      <c r="J15179" s="10">
        <f>EOMONTH(Data_TABLE[[#This Row],[Date Sold]],0)</f>
        <v>42429</v>
      </c>
    </row>
    <row r="15180" spans="2:10" x14ac:dyDescent="0.25">
      <c r="B15180" s="1" t="s">
        <v>40</v>
      </c>
      <c r="C15180" s="3" t="s">
        <v>56</v>
      </c>
      <c r="D15180" s="2" t="s">
        <v>52</v>
      </c>
      <c r="E15180" s="3" t="s">
        <v>46</v>
      </c>
      <c r="F15180" s="3">
        <f t="shared" ca="1" si="472"/>
        <v>5</v>
      </c>
      <c r="G15180" s="4">
        <f t="shared" ca="1" si="473"/>
        <v>144</v>
      </c>
      <c r="H15180" s="4">
        <f ca="1">+Data_TABLE[[#This Row],[Qty]]*Data_TABLE[[#This Row],[Unit Price]]</f>
        <v>720</v>
      </c>
      <c r="I15180" s="7">
        <v>42416</v>
      </c>
      <c r="J15180" s="10">
        <f>EOMONTH(Data_TABLE[[#This Row],[Date Sold]],0)</f>
        <v>42429</v>
      </c>
    </row>
    <row r="15181" spans="2:10" x14ac:dyDescent="0.25">
      <c r="B15181" s="1" t="s">
        <v>40</v>
      </c>
      <c r="C15181" s="3" t="s">
        <v>56</v>
      </c>
      <c r="D15181" s="2" t="s">
        <v>52</v>
      </c>
      <c r="E15181" s="3" t="s">
        <v>46</v>
      </c>
      <c r="F15181" s="3">
        <f t="shared" ca="1" si="472"/>
        <v>3</v>
      </c>
      <c r="G15181" s="4">
        <f t="shared" ca="1" si="473"/>
        <v>92</v>
      </c>
      <c r="H15181" s="4">
        <f ca="1">+Data_TABLE[[#This Row],[Qty]]*Data_TABLE[[#This Row],[Unit Price]]</f>
        <v>276</v>
      </c>
      <c r="I15181" s="7">
        <v>42416</v>
      </c>
      <c r="J15181" s="10">
        <f>EOMONTH(Data_TABLE[[#This Row],[Date Sold]],0)</f>
        <v>42429</v>
      </c>
    </row>
    <row r="15182" spans="2:10" x14ac:dyDescent="0.25">
      <c r="B15182" s="1" t="s">
        <v>40</v>
      </c>
      <c r="C15182" s="3" t="s">
        <v>56</v>
      </c>
      <c r="D15182" s="2" t="s">
        <v>50</v>
      </c>
      <c r="E15182" s="3" t="s">
        <v>44</v>
      </c>
      <c r="F15182" s="3">
        <f t="shared" ca="1" si="472"/>
        <v>1</v>
      </c>
      <c r="G15182" s="4">
        <f t="shared" ca="1" si="473"/>
        <v>160</v>
      </c>
      <c r="H15182" s="4">
        <f ca="1">+Data_TABLE[[#This Row],[Qty]]*Data_TABLE[[#This Row],[Unit Price]]</f>
        <v>160</v>
      </c>
      <c r="I15182" s="7">
        <v>42416</v>
      </c>
      <c r="J15182" s="10">
        <f>EOMONTH(Data_TABLE[[#This Row],[Date Sold]],0)</f>
        <v>42429</v>
      </c>
    </row>
    <row r="15183" spans="2:10" x14ac:dyDescent="0.25">
      <c r="B15183" s="1" t="s">
        <v>40</v>
      </c>
      <c r="C15183" s="3" t="s">
        <v>55</v>
      </c>
      <c r="D15183" s="2" t="s">
        <v>51</v>
      </c>
      <c r="E15183" s="3" t="s">
        <v>45</v>
      </c>
      <c r="F15183" s="3">
        <f t="shared" ca="1" si="472"/>
        <v>1</v>
      </c>
      <c r="G15183" s="4">
        <f t="shared" ca="1" si="473"/>
        <v>172</v>
      </c>
      <c r="H15183" s="4">
        <f ca="1">+Data_TABLE[[#This Row],[Qty]]*Data_TABLE[[#This Row],[Unit Price]]</f>
        <v>172</v>
      </c>
      <c r="I15183" s="7">
        <v>42416</v>
      </c>
      <c r="J15183" s="10">
        <f>EOMONTH(Data_TABLE[[#This Row],[Date Sold]],0)</f>
        <v>42429</v>
      </c>
    </row>
    <row r="15184" spans="2:10" x14ac:dyDescent="0.25">
      <c r="B15184" s="1" t="s">
        <v>40</v>
      </c>
      <c r="C15184" s="3" t="s">
        <v>54</v>
      </c>
      <c r="D15184" s="2" t="s">
        <v>48</v>
      </c>
      <c r="E15184" s="3" t="s">
        <v>42</v>
      </c>
      <c r="F15184" s="3">
        <f t="shared" ca="1" si="472"/>
        <v>3</v>
      </c>
      <c r="G15184" s="4">
        <f t="shared" ca="1" si="473"/>
        <v>98</v>
      </c>
      <c r="H15184" s="4">
        <f ca="1">+Data_TABLE[[#This Row],[Qty]]*Data_TABLE[[#This Row],[Unit Price]]</f>
        <v>294</v>
      </c>
      <c r="I15184" s="7">
        <v>42416</v>
      </c>
      <c r="J15184" s="10">
        <f>EOMONTH(Data_TABLE[[#This Row],[Date Sold]],0)</f>
        <v>42429</v>
      </c>
    </row>
    <row r="15185" spans="2:10" x14ac:dyDescent="0.25">
      <c r="B15185" s="1" t="s">
        <v>40</v>
      </c>
      <c r="C15185" s="3" t="s">
        <v>55</v>
      </c>
      <c r="D15185" s="2" t="s">
        <v>49</v>
      </c>
      <c r="E15185" s="3" t="s">
        <v>43</v>
      </c>
      <c r="F15185" s="3">
        <f t="shared" ca="1" si="472"/>
        <v>2</v>
      </c>
      <c r="G15185" s="4">
        <f t="shared" ca="1" si="473"/>
        <v>142</v>
      </c>
      <c r="H15185" s="4">
        <f ca="1">+Data_TABLE[[#This Row],[Qty]]*Data_TABLE[[#This Row],[Unit Price]]</f>
        <v>284</v>
      </c>
      <c r="I15185" s="7">
        <v>42416</v>
      </c>
      <c r="J15185" s="10">
        <f>EOMONTH(Data_TABLE[[#This Row],[Date Sold]],0)</f>
        <v>42429</v>
      </c>
    </row>
    <row r="15186" spans="2:10" x14ac:dyDescent="0.25">
      <c r="B15186" s="1" t="s">
        <v>40</v>
      </c>
      <c r="C15186" s="3" t="s">
        <v>54</v>
      </c>
      <c r="D15186" s="2" t="s">
        <v>48</v>
      </c>
      <c r="E15186" s="3" t="s">
        <v>42</v>
      </c>
      <c r="F15186" s="3">
        <f t="shared" ca="1" si="472"/>
        <v>5</v>
      </c>
      <c r="G15186" s="4">
        <f t="shared" ca="1" si="473"/>
        <v>145</v>
      </c>
      <c r="H15186" s="4">
        <f ca="1">+Data_TABLE[[#This Row],[Qty]]*Data_TABLE[[#This Row],[Unit Price]]</f>
        <v>725</v>
      </c>
      <c r="I15186" s="7">
        <v>42416</v>
      </c>
      <c r="J15186" s="10">
        <f>EOMONTH(Data_TABLE[[#This Row],[Date Sold]],0)</f>
        <v>42429</v>
      </c>
    </row>
    <row r="15187" spans="2:10" x14ac:dyDescent="0.25">
      <c r="B15187" s="1" t="s">
        <v>40</v>
      </c>
      <c r="C15187" s="3" t="s">
        <v>55</v>
      </c>
      <c r="D15187" s="2" t="s">
        <v>49</v>
      </c>
      <c r="E15187" s="3" t="s">
        <v>43</v>
      </c>
      <c r="F15187" s="3">
        <f t="shared" ca="1" si="472"/>
        <v>1</v>
      </c>
      <c r="G15187" s="4">
        <f t="shared" ca="1" si="473"/>
        <v>67</v>
      </c>
      <c r="H15187" s="4">
        <f ca="1">+Data_TABLE[[#This Row],[Qty]]*Data_TABLE[[#This Row],[Unit Price]]</f>
        <v>67</v>
      </c>
      <c r="I15187" s="7">
        <v>42416</v>
      </c>
      <c r="J15187" s="10">
        <f>EOMONTH(Data_TABLE[[#This Row],[Date Sold]],0)</f>
        <v>42429</v>
      </c>
    </row>
    <row r="15188" spans="2:10" x14ac:dyDescent="0.25">
      <c r="B15188" s="1" t="s">
        <v>40</v>
      </c>
      <c r="C15188" s="3" t="s">
        <v>56</v>
      </c>
      <c r="D15188" s="2" t="s">
        <v>50</v>
      </c>
      <c r="E15188" s="3" t="s">
        <v>44</v>
      </c>
      <c r="F15188" s="3">
        <f t="shared" ca="1" si="472"/>
        <v>2</v>
      </c>
      <c r="G15188" s="4">
        <f t="shared" ca="1" si="473"/>
        <v>162</v>
      </c>
      <c r="H15188" s="4">
        <f ca="1">+Data_TABLE[[#This Row],[Qty]]*Data_TABLE[[#This Row],[Unit Price]]</f>
        <v>324</v>
      </c>
      <c r="I15188" s="7">
        <v>42416</v>
      </c>
      <c r="J15188" s="10">
        <f>EOMONTH(Data_TABLE[[#This Row],[Date Sold]],0)</f>
        <v>42429</v>
      </c>
    </row>
    <row r="15189" spans="2:10" x14ac:dyDescent="0.25">
      <c r="B15189" s="1" t="s">
        <v>40</v>
      </c>
      <c r="C15189" s="3" t="s">
        <v>56</v>
      </c>
      <c r="D15189" s="2" t="s">
        <v>52</v>
      </c>
      <c r="E15189" s="3" t="s">
        <v>46</v>
      </c>
      <c r="F15189" s="3">
        <f t="shared" ca="1" si="472"/>
        <v>5</v>
      </c>
      <c r="G15189" s="4">
        <f t="shared" ca="1" si="473"/>
        <v>116</v>
      </c>
      <c r="H15189" s="4">
        <f ca="1">+Data_TABLE[[#This Row],[Qty]]*Data_TABLE[[#This Row],[Unit Price]]</f>
        <v>580</v>
      </c>
      <c r="I15189" s="7">
        <v>42416</v>
      </c>
      <c r="J15189" s="10">
        <f>EOMONTH(Data_TABLE[[#This Row],[Date Sold]],0)</f>
        <v>42429</v>
      </c>
    </row>
    <row r="15190" spans="2:10" x14ac:dyDescent="0.25">
      <c r="B15190" s="1" t="s">
        <v>40</v>
      </c>
      <c r="C15190" s="3" t="s">
        <v>55</v>
      </c>
      <c r="D15190" s="2" t="s">
        <v>51</v>
      </c>
      <c r="E15190" s="3" t="s">
        <v>45</v>
      </c>
      <c r="F15190" s="3">
        <f t="shared" ca="1" si="472"/>
        <v>2</v>
      </c>
      <c r="G15190" s="4">
        <f t="shared" ca="1" si="473"/>
        <v>126</v>
      </c>
      <c r="H15190" s="4">
        <f ca="1">+Data_TABLE[[#This Row],[Qty]]*Data_TABLE[[#This Row],[Unit Price]]</f>
        <v>252</v>
      </c>
      <c r="I15190" s="7">
        <v>42416</v>
      </c>
      <c r="J15190" s="10">
        <f>EOMONTH(Data_TABLE[[#This Row],[Date Sold]],0)</f>
        <v>42429</v>
      </c>
    </row>
    <row r="15191" spans="2:10" x14ac:dyDescent="0.25">
      <c r="B15191" s="1" t="s">
        <v>40</v>
      </c>
      <c r="C15191" s="3" t="s">
        <v>54</v>
      </c>
      <c r="D15191" s="2" t="s">
        <v>48</v>
      </c>
      <c r="E15191" s="3" t="s">
        <v>42</v>
      </c>
      <c r="F15191" s="3">
        <f t="shared" ca="1" si="472"/>
        <v>2</v>
      </c>
      <c r="G15191" s="4">
        <f t="shared" ca="1" si="473"/>
        <v>162</v>
      </c>
      <c r="H15191" s="4">
        <f ca="1">+Data_TABLE[[#This Row],[Qty]]*Data_TABLE[[#This Row],[Unit Price]]</f>
        <v>324</v>
      </c>
      <c r="I15191" s="7">
        <v>42416</v>
      </c>
      <c r="J15191" s="10">
        <f>EOMONTH(Data_TABLE[[#This Row],[Date Sold]],0)</f>
        <v>42429</v>
      </c>
    </row>
    <row r="15192" spans="2:10" x14ac:dyDescent="0.25">
      <c r="B15192" s="1" t="s">
        <v>40</v>
      </c>
      <c r="C15192" s="3" t="s">
        <v>56</v>
      </c>
      <c r="D15192" s="2" t="s">
        <v>52</v>
      </c>
      <c r="E15192" s="3" t="s">
        <v>46</v>
      </c>
      <c r="F15192" s="3">
        <f t="shared" ca="1" si="472"/>
        <v>4</v>
      </c>
      <c r="G15192" s="4">
        <f t="shared" ca="1" si="473"/>
        <v>157</v>
      </c>
      <c r="H15192" s="4">
        <f ca="1">+Data_TABLE[[#This Row],[Qty]]*Data_TABLE[[#This Row],[Unit Price]]</f>
        <v>628</v>
      </c>
      <c r="I15192" s="7">
        <v>42416</v>
      </c>
      <c r="J15192" s="10">
        <f>EOMONTH(Data_TABLE[[#This Row],[Date Sold]],0)</f>
        <v>42429</v>
      </c>
    </row>
    <row r="15193" spans="2:10" x14ac:dyDescent="0.25">
      <c r="B15193" s="1" t="s">
        <v>40</v>
      </c>
      <c r="C15193" s="3" t="s">
        <v>55</v>
      </c>
      <c r="D15193" s="2" t="s">
        <v>51</v>
      </c>
      <c r="E15193" s="3" t="s">
        <v>45</v>
      </c>
      <c r="F15193" s="3">
        <f t="shared" ca="1" si="472"/>
        <v>4</v>
      </c>
      <c r="G15193" s="4">
        <f t="shared" ca="1" si="473"/>
        <v>73</v>
      </c>
      <c r="H15193" s="4">
        <f ca="1">+Data_TABLE[[#This Row],[Qty]]*Data_TABLE[[#This Row],[Unit Price]]</f>
        <v>292</v>
      </c>
      <c r="I15193" s="7">
        <v>42416</v>
      </c>
      <c r="J15193" s="10">
        <f>EOMONTH(Data_TABLE[[#This Row],[Date Sold]],0)</f>
        <v>42429</v>
      </c>
    </row>
    <row r="15194" spans="2:10" x14ac:dyDescent="0.25">
      <c r="B15194" s="1" t="s">
        <v>40</v>
      </c>
      <c r="C15194" s="3" t="s">
        <v>56</v>
      </c>
      <c r="D15194" s="2" t="s">
        <v>52</v>
      </c>
      <c r="E15194" s="3" t="s">
        <v>46</v>
      </c>
      <c r="F15194" s="3">
        <f t="shared" ca="1" si="472"/>
        <v>2</v>
      </c>
      <c r="G15194" s="4">
        <f t="shared" ca="1" si="473"/>
        <v>159</v>
      </c>
      <c r="H15194" s="4">
        <f ca="1">+Data_TABLE[[#This Row],[Qty]]*Data_TABLE[[#This Row],[Unit Price]]</f>
        <v>318</v>
      </c>
      <c r="I15194" s="7">
        <v>42416</v>
      </c>
      <c r="J15194" s="10">
        <f>EOMONTH(Data_TABLE[[#This Row],[Date Sold]],0)</f>
        <v>42429</v>
      </c>
    </row>
    <row r="15195" spans="2:10" x14ac:dyDescent="0.25">
      <c r="B15195" s="1" t="s">
        <v>40</v>
      </c>
      <c r="C15195" s="3" t="s">
        <v>56</v>
      </c>
      <c r="D15195" s="2" t="s">
        <v>50</v>
      </c>
      <c r="E15195" s="3" t="s">
        <v>44</v>
      </c>
      <c r="F15195" s="3">
        <f t="shared" ca="1" si="472"/>
        <v>4</v>
      </c>
      <c r="G15195" s="4">
        <f t="shared" ca="1" si="473"/>
        <v>175</v>
      </c>
      <c r="H15195" s="4">
        <f ca="1">+Data_TABLE[[#This Row],[Qty]]*Data_TABLE[[#This Row],[Unit Price]]</f>
        <v>700</v>
      </c>
      <c r="I15195" s="7">
        <v>42416</v>
      </c>
      <c r="J15195" s="10">
        <f>EOMONTH(Data_TABLE[[#This Row],[Date Sold]],0)</f>
        <v>42429</v>
      </c>
    </row>
    <row r="15196" spans="2:10" x14ac:dyDescent="0.25">
      <c r="B15196" s="1" t="s">
        <v>40</v>
      </c>
      <c r="C15196" s="3" t="s">
        <v>54</v>
      </c>
      <c r="D15196" s="2" t="s">
        <v>48</v>
      </c>
      <c r="E15196" s="3" t="s">
        <v>42</v>
      </c>
      <c r="F15196" s="3">
        <f t="shared" ca="1" si="472"/>
        <v>3</v>
      </c>
      <c r="G15196" s="4">
        <f t="shared" ca="1" si="473"/>
        <v>186</v>
      </c>
      <c r="H15196" s="4">
        <f ca="1">+Data_TABLE[[#This Row],[Qty]]*Data_TABLE[[#This Row],[Unit Price]]</f>
        <v>558</v>
      </c>
      <c r="I15196" s="7">
        <v>42416</v>
      </c>
      <c r="J15196" s="10">
        <f>EOMONTH(Data_TABLE[[#This Row],[Date Sold]],0)</f>
        <v>42429</v>
      </c>
    </row>
    <row r="15197" spans="2:10" x14ac:dyDescent="0.25">
      <c r="B15197" s="1" t="s">
        <v>40</v>
      </c>
      <c r="C15197" s="3" t="s">
        <v>56</v>
      </c>
      <c r="D15197" s="2" t="s">
        <v>52</v>
      </c>
      <c r="E15197" s="3" t="s">
        <v>46</v>
      </c>
      <c r="F15197" s="3">
        <f t="shared" ca="1" si="472"/>
        <v>3</v>
      </c>
      <c r="G15197" s="4">
        <f t="shared" ca="1" si="473"/>
        <v>126</v>
      </c>
      <c r="H15197" s="4">
        <f ca="1">+Data_TABLE[[#This Row],[Qty]]*Data_TABLE[[#This Row],[Unit Price]]</f>
        <v>378</v>
      </c>
      <c r="I15197" s="7">
        <v>42416</v>
      </c>
      <c r="J15197" s="10">
        <f>EOMONTH(Data_TABLE[[#This Row],[Date Sold]],0)</f>
        <v>42429</v>
      </c>
    </row>
    <row r="15198" spans="2:10" x14ac:dyDescent="0.25">
      <c r="B15198" s="1" t="s">
        <v>40</v>
      </c>
      <c r="C15198" s="3" t="s">
        <v>55</v>
      </c>
      <c r="D15198" s="2" t="s">
        <v>49</v>
      </c>
      <c r="E15198" s="3" t="s">
        <v>43</v>
      </c>
      <c r="F15198" s="3">
        <f t="shared" ca="1" si="472"/>
        <v>3</v>
      </c>
      <c r="G15198" s="4">
        <f t="shared" ca="1" si="473"/>
        <v>168</v>
      </c>
      <c r="H15198" s="4">
        <f ca="1">+Data_TABLE[[#This Row],[Qty]]*Data_TABLE[[#This Row],[Unit Price]]</f>
        <v>504</v>
      </c>
      <c r="I15198" s="7">
        <v>42416</v>
      </c>
      <c r="J15198" s="10">
        <f>EOMONTH(Data_TABLE[[#This Row],[Date Sold]],0)</f>
        <v>42429</v>
      </c>
    </row>
    <row r="15199" spans="2:10" x14ac:dyDescent="0.25">
      <c r="B15199" s="1" t="s">
        <v>40</v>
      </c>
      <c r="C15199" s="3" t="s">
        <v>56</v>
      </c>
      <c r="D15199" s="2" t="s">
        <v>52</v>
      </c>
      <c r="E15199" s="3" t="s">
        <v>46</v>
      </c>
      <c r="F15199" s="3">
        <f t="shared" ca="1" si="472"/>
        <v>5</v>
      </c>
      <c r="G15199" s="4">
        <f t="shared" ca="1" si="473"/>
        <v>102</v>
      </c>
      <c r="H15199" s="4">
        <f ca="1">+Data_TABLE[[#This Row],[Qty]]*Data_TABLE[[#This Row],[Unit Price]]</f>
        <v>510</v>
      </c>
      <c r="I15199" s="7">
        <v>42416</v>
      </c>
      <c r="J15199" s="10">
        <f>EOMONTH(Data_TABLE[[#This Row],[Date Sold]],0)</f>
        <v>42429</v>
      </c>
    </row>
    <row r="15200" spans="2:10" x14ac:dyDescent="0.25">
      <c r="B15200" s="1" t="s">
        <v>40</v>
      </c>
      <c r="C15200" s="3" t="s">
        <v>55</v>
      </c>
      <c r="D15200" s="2" t="s">
        <v>49</v>
      </c>
      <c r="E15200" s="3" t="s">
        <v>43</v>
      </c>
      <c r="F15200" s="3">
        <f t="shared" ca="1" si="472"/>
        <v>1</v>
      </c>
      <c r="G15200" s="4">
        <f t="shared" ca="1" si="473"/>
        <v>158</v>
      </c>
      <c r="H15200" s="4">
        <f ca="1">+Data_TABLE[[#This Row],[Qty]]*Data_TABLE[[#This Row],[Unit Price]]</f>
        <v>158</v>
      </c>
      <c r="I15200" s="7">
        <v>42416</v>
      </c>
      <c r="J15200" s="10">
        <f>EOMONTH(Data_TABLE[[#This Row],[Date Sold]],0)</f>
        <v>42429</v>
      </c>
    </row>
    <row r="15201" spans="2:10" x14ac:dyDescent="0.25">
      <c r="B15201" s="1" t="s">
        <v>40</v>
      </c>
      <c r="C15201" s="3" t="s">
        <v>54</v>
      </c>
      <c r="D15201" s="2" t="s">
        <v>48</v>
      </c>
      <c r="E15201" s="3" t="s">
        <v>42</v>
      </c>
      <c r="F15201" s="3">
        <f t="shared" ca="1" si="472"/>
        <v>3</v>
      </c>
      <c r="G15201" s="4">
        <f t="shared" ca="1" si="473"/>
        <v>63</v>
      </c>
      <c r="H15201" s="4">
        <f ca="1">+Data_TABLE[[#This Row],[Qty]]*Data_TABLE[[#This Row],[Unit Price]]</f>
        <v>189</v>
      </c>
      <c r="I15201" s="7">
        <v>42416</v>
      </c>
      <c r="J15201" s="10">
        <f>EOMONTH(Data_TABLE[[#This Row],[Date Sold]],0)</f>
        <v>42429</v>
      </c>
    </row>
    <row r="15202" spans="2:10" x14ac:dyDescent="0.25">
      <c r="B15202" s="1" t="s">
        <v>40</v>
      </c>
      <c r="C15202" s="3" t="s">
        <v>54</v>
      </c>
      <c r="D15202" s="2" t="s">
        <v>48</v>
      </c>
      <c r="E15202" s="3" t="s">
        <v>42</v>
      </c>
      <c r="F15202" s="3">
        <f t="shared" ca="1" si="472"/>
        <v>3</v>
      </c>
      <c r="G15202" s="4">
        <f t="shared" ca="1" si="473"/>
        <v>115</v>
      </c>
      <c r="H15202" s="4">
        <f ca="1">+Data_TABLE[[#This Row],[Qty]]*Data_TABLE[[#This Row],[Unit Price]]</f>
        <v>345</v>
      </c>
      <c r="I15202" s="7">
        <v>42416</v>
      </c>
      <c r="J15202" s="10">
        <f>EOMONTH(Data_TABLE[[#This Row],[Date Sold]],0)</f>
        <v>42429</v>
      </c>
    </row>
    <row r="15203" spans="2:10" x14ac:dyDescent="0.25">
      <c r="B15203" s="1" t="s">
        <v>40</v>
      </c>
      <c r="C15203" s="3" t="s">
        <v>54</v>
      </c>
      <c r="D15203" s="2" t="s">
        <v>48</v>
      </c>
      <c r="E15203" s="3" t="s">
        <v>42</v>
      </c>
      <c r="F15203" s="3">
        <f t="shared" ca="1" si="472"/>
        <v>3</v>
      </c>
      <c r="G15203" s="4">
        <f t="shared" ca="1" si="473"/>
        <v>156</v>
      </c>
      <c r="H15203" s="4">
        <f ca="1">+Data_TABLE[[#This Row],[Qty]]*Data_TABLE[[#This Row],[Unit Price]]</f>
        <v>468</v>
      </c>
      <c r="I15203" s="7">
        <v>42417</v>
      </c>
      <c r="J15203" s="10">
        <f>EOMONTH(Data_TABLE[[#This Row],[Date Sold]],0)</f>
        <v>42429</v>
      </c>
    </row>
    <row r="15204" spans="2:10" x14ac:dyDescent="0.25">
      <c r="B15204" s="1" t="s">
        <v>40</v>
      </c>
      <c r="C15204" s="3" t="s">
        <v>54</v>
      </c>
      <c r="D15204" s="2" t="s">
        <v>48</v>
      </c>
      <c r="E15204" s="3" t="s">
        <v>42</v>
      </c>
      <c r="F15204" s="3">
        <f t="shared" ca="1" si="472"/>
        <v>5</v>
      </c>
      <c r="G15204" s="4">
        <f t="shared" ca="1" si="473"/>
        <v>120</v>
      </c>
      <c r="H15204" s="4">
        <f ca="1">+Data_TABLE[[#This Row],[Qty]]*Data_TABLE[[#This Row],[Unit Price]]</f>
        <v>600</v>
      </c>
      <c r="I15204" s="7">
        <v>42417</v>
      </c>
      <c r="J15204" s="10">
        <f>EOMONTH(Data_TABLE[[#This Row],[Date Sold]],0)</f>
        <v>42429</v>
      </c>
    </row>
    <row r="15205" spans="2:10" x14ac:dyDescent="0.25">
      <c r="B15205" s="1" t="s">
        <v>40</v>
      </c>
      <c r="C15205" s="3" t="s">
        <v>56</v>
      </c>
      <c r="D15205" s="2" t="s">
        <v>52</v>
      </c>
      <c r="E15205" s="3" t="s">
        <v>46</v>
      </c>
      <c r="F15205" s="3">
        <f t="shared" ca="1" si="472"/>
        <v>5</v>
      </c>
      <c r="G15205" s="4">
        <f t="shared" ca="1" si="473"/>
        <v>119</v>
      </c>
      <c r="H15205" s="4">
        <f ca="1">+Data_TABLE[[#This Row],[Qty]]*Data_TABLE[[#This Row],[Unit Price]]</f>
        <v>595</v>
      </c>
      <c r="I15205" s="7">
        <v>42417</v>
      </c>
      <c r="J15205" s="10">
        <f>EOMONTH(Data_TABLE[[#This Row],[Date Sold]],0)</f>
        <v>42429</v>
      </c>
    </row>
    <row r="15206" spans="2:10" x14ac:dyDescent="0.25">
      <c r="B15206" s="1" t="s">
        <v>40</v>
      </c>
      <c r="C15206" s="3" t="s">
        <v>54</v>
      </c>
      <c r="D15206" s="2" t="s">
        <v>48</v>
      </c>
      <c r="E15206" s="3" t="s">
        <v>42</v>
      </c>
      <c r="F15206" s="3">
        <f t="shared" ca="1" si="472"/>
        <v>2</v>
      </c>
      <c r="G15206" s="4">
        <f t="shared" ca="1" si="473"/>
        <v>159</v>
      </c>
      <c r="H15206" s="4">
        <f ca="1">+Data_TABLE[[#This Row],[Qty]]*Data_TABLE[[#This Row],[Unit Price]]</f>
        <v>318</v>
      </c>
      <c r="I15206" s="7">
        <v>42417</v>
      </c>
      <c r="J15206" s="10">
        <f>EOMONTH(Data_TABLE[[#This Row],[Date Sold]],0)</f>
        <v>42429</v>
      </c>
    </row>
    <row r="15207" spans="2:10" x14ac:dyDescent="0.25">
      <c r="B15207" s="1" t="s">
        <v>40</v>
      </c>
      <c r="C15207" s="3" t="s">
        <v>55</v>
      </c>
      <c r="D15207" s="2" t="s">
        <v>49</v>
      </c>
      <c r="E15207" s="3" t="s">
        <v>43</v>
      </c>
      <c r="F15207" s="3">
        <f t="shared" ca="1" si="472"/>
        <v>3</v>
      </c>
      <c r="G15207" s="4">
        <f t="shared" ca="1" si="473"/>
        <v>171</v>
      </c>
      <c r="H15207" s="4">
        <f ca="1">+Data_TABLE[[#This Row],[Qty]]*Data_TABLE[[#This Row],[Unit Price]]</f>
        <v>513</v>
      </c>
      <c r="I15207" s="7">
        <v>42417</v>
      </c>
      <c r="J15207" s="10">
        <f>EOMONTH(Data_TABLE[[#This Row],[Date Sold]],0)</f>
        <v>42429</v>
      </c>
    </row>
    <row r="15208" spans="2:10" x14ac:dyDescent="0.25">
      <c r="B15208" s="1" t="s">
        <v>40</v>
      </c>
      <c r="C15208" s="3" t="s">
        <v>55</v>
      </c>
      <c r="D15208" s="2" t="s">
        <v>49</v>
      </c>
      <c r="E15208" s="3" t="s">
        <v>43</v>
      </c>
      <c r="F15208" s="3">
        <f t="shared" ca="1" si="472"/>
        <v>2</v>
      </c>
      <c r="G15208" s="4">
        <f t="shared" ca="1" si="473"/>
        <v>136</v>
      </c>
      <c r="H15208" s="4">
        <f ca="1">+Data_TABLE[[#This Row],[Qty]]*Data_TABLE[[#This Row],[Unit Price]]</f>
        <v>272</v>
      </c>
      <c r="I15208" s="7">
        <v>42417</v>
      </c>
      <c r="J15208" s="10">
        <f>EOMONTH(Data_TABLE[[#This Row],[Date Sold]],0)</f>
        <v>42429</v>
      </c>
    </row>
    <row r="15209" spans="2:10" x14ac:dyDescent="0.25">
      <c r="B15209" s="1" t="s">
        <v>40</v>
      </c>
      <c r="C15209" s="3" t="s">
        <v>56</v>
      </c>
      <c r="D15209" s="2" t="s">
        <v>50</v>
      </c>
      <c r="E15209" s="3" t="s">
        <v>44</v>
      </c>
      <c r="F15209" s="3">
        <f t="shared" ca="1" si="472"/>
        <v>4</v>
      </c>
      <c r="G15209" s="4">
        <f t="shared" ca="1" si="473"/>
        <v>184</v>
      </c>
      <c r="H15209" s="4">
        <f ca="1">+Data_TABLE[[#This Row],[Qty]]*Data_TABLE[[#This Row],[Unit Price]]</f>
        <v>736</v>
      </c>
      <c r="I15209" s="7">
        <v>42417</v>
      </c>
      <c r="J15209" s="10">
        <f>EOMONTH(Data_TABLE[[#This Row],[Date Sold]],0)</f>
        <v>42429</v>
      </c>
    </row>
    <row r="15210" spans="2:10" x14ac:dyDescent="0.25">
      <c r="B15210" s="1" t="s">
        <v>40</v>
      </c>
      <c r="C15210" s="3" t="s">
        <v>54</v>
      </c>
      <c r="D15210" s="2" t="s">
        <v>48</v>
      </c>
      <c r="E15210" s="3" t="s">
        <v>42</v>
      </c>
      <c r="F15210" s="3">
        <f t="shared" ca="1" si="472"/>
        <v>3</v>
      </c>
      <c r="G15210" s="4">
        <f t="shared" ca="1" si="473"/>
        <v>146</v>
      </c>
      <c r="H15210" s="4">
        <f ca="1">+Data_TABLE[[#This Row],[Qty]]*Data_TABLE[[#This Row],[Unit Price]]</f>
        <v>438</v>
      </c>
      <c r="I15210" s="7">
        <v>42417</v>
      </c>
      <c r="J15210" s="10">
        <f>EOMONTH(Data_TABLE[[#This Row],[Date Sold]],0)</f>
        <v>42429</v>
      </c>
    </row>
    <row r="15211" spans="2:10" x14ac:dyDescent="0.25">
      <c r="B15211" s="1" t="s">
        <v>40</v>
      </c>
      <c r="C15211" s="3" t="s">
        <v>54</v>
      </c>
      <c r="D15211" s="2" t="s">
        <v>48</v>
      </c>
      <c r="E15211" s="3" t="s">
        <v>42</v>
      </c>
      <c r="F15211" s="3">
        <f t="shared" ca="1" si="472"/>
        <v>4</v>
      </c>
      <c r="G15211" s="4">
        <f t="shared" ca="1" si="473"/>
        <v>141</v>
      </c>
      <c r="H15211" s="4">
        <f ca="1">+Data_TABLE[[#This Row],[Qty]]*Data_TABLE[[#This Row],[Unit Price]]</f>
        <v>564</v>
      </c>
      <c r="I15211" s="7">
        <v>42417</v>
      </c>
      <c r="J15211" s="10">
        <f>EOMONTH(Data_TABLE[[#This Row],[Date Sold]],0)</f>
        <v>42429</v>
      </c>
    </row>
    <row r="15212" spans="2:10" x14ac:dyDescent="0.25">
      <c r="B15212" s="1" t="s">
        <v>40</v>
      </c>
      <c r="C15212" s="3" t="s">
        <v>54</v>
      </c>
      <c r="D15212" s="2" t="s">
        <v>48</v>
      </c>
      <c r="E15212" s="3" t="s">
        <v>42</v>
      </c>
      <c r="F15212" s="3">
        <f t="shared" ca="1" si="472"/>
        <v>5</v>
      </c>
      <c r="G15212" s="4">
        <f t="shared" ca="1" si="473"/>
        <v>129</v>
      </c>
      <c r="H15212" s="4">
        <f ca="1">+Data_TABLE[[#This Row],[Qty]]*Data_TABLE[[#This Row],[Unit Price]]</f>
        <v>645</v>
      </c>
      <c r="I15212" s="7">
        <v>42417</v>
      </c>
      <c r="J15212" s="10">
        <f>EOMONTH(Data_TABLE[[#This Row],[Date Sold]],0)</f>
        <v>42429</v>
      </c>
    </row>
    <row r="15213" spans="2:10" x14ac:dyDescent="0.25">
      <c r="B15213" s="1" t="s">
        <v>40</v>
      </c>
      <c r="C15213" s="3" t="s">
        <v>54</v>
      </c>
      <c r="D15213" s="2" t="s">
        <v>48</v>
      </c>
      <c r="E15213" s="3" t="s">
        <v>42</v>
      </c>
      <c r="F15213" s="3">
        <f t="shared" ca="1" si="472"/>
        <v>5</v>
      </c>
      <c r="G15213" s="4">
        <f t="shared" ca="1" si="473"/>
        <v>156</v>
      </c>
      <c r="H15213" s="4">
        <f ca="1">+Data_TABLE[[#This Row],[Qty]]*Data_TABLE[[#This Row],[Unit Price]]</f>
        <v>780</v>
      </c>
      <c r="I15213" s="7">
        <v>42417</v>
      </c>
      <c r="J15213" s="10">
        <f>EOMONTH(Data_TABLE[[#This Row],[Date Sold]],0)</f>
        <v>42429</v>
      </c>
    </row>
    <row r="15214" spans="2:10" x14ac:dyDescent="0.25">
      <c r="B15214" s="1" t="s">
        <v>40</v>
      </c>
      <c r="C15214" s="3" t="s">
        <v>56</v>
      </c>
      <c r="D15214" s="2" t="s">
        <v>50</v>
      </c>
      <c r="E15214" s="3" t="s">
        <v>44</v>
      </c>
      <c r="F15214" s="3">
        <f t="shared" ca="1" si="472"/>
        <v>5</v>
      </c>
      <c r="G15214" s="4">
        <f t="shared" ca="1" si="473"/>
        <v>103</v>
      </c>
      <c r="H15214" s="4">
        <f ca="1">+Data_TABLE[[#This Row],[Qty]]*Data_TABLE[[#This Row],[Unit Price]]</f>
        <v>515</v>
      </c>
      <c r="I15214" s="7">
        <v>42417</v>
      </c>
      <c r="J15214" s="10">
        <f>EOMONTH(Data_TABLE[[#This Row],[Date Sold]],0)</f>
        <v>42429</v>
      </c>
    </row>
    <row r="15215" spans="2:10" x14ac:dyDescent="0.25">
      <c r="B15215" s="1" t="s">
        <v>40</v>
      </c>
      <c r="C15215" s="3" t="s">
        <v>55</v>
      </c>
      <c r="D15215" s="2" t="s">
        <v>51</v>
      </c>
      <c r="E15215" s="3" t="s">
        <v>45</v>
      </c>
      <c r="F15215" s="3">
        <f t="shared" ca="1" si="472"/>
        <v>5</v>
      </c>
      <c r="G15215" s="4">
        <f t="shared" ca="1" si="473"/>
        <v>66</v>
      </c>
      <c r="H15215" s="4">
        <f ca="1">+Data_TABLE[[#This Row],[Qty]]*Data_TABLE[[#This Row],[Unit Price]]</f>
        <v>330</v>
      </c>
      <c r="I15215" s="7">
        <v>42417</v>
      </c>
      <c r="J15215" s="10">
        <f>EOMONTH(Data_TABLE[[#This Row],[Date Sold]],0)</f>
        <v>42429</v>
      </c>
    </row>
    <row r="15216" spans="2:10" x14ac:dyDescent="0.25">
      <c r="B15216" s="1" t="s">
        <v>40</v>
      </c>
      <c r="C15216" s="3" t="s">
        <v>56</v>
      </c>
      <c r="D15216" s="2" t="s">
        <v>52</v>
      </c>
      <c r="E15216" s="3" t="s">
        <v>46</v>
      </c>
      <c r="F15216" s="3">
        <f t="shared" ca="1" si="472"/>
        <v>4</v>
      </c>
      <c r="G15216" s="4">
        <f t="shared" ca="1" si="473"/>
        <v>97</v>
      </c>
      <c r="H15216" s="4">
        <f ca="1">+Data_TABLE[[#This Row],[Qty]]*Data_TABLE[[#This Row],[Unit Price]]</f>
        <v>388</v>
      </c>
      <c r="I15216" s="7">
        <v>42417</v>
      </c>
      <c r="J15216" s="10">
        <f>EOMONTH(Data_TABLE[[#This Row],[Date Sold]],0)</f>
        <v>42429</v>
      </c>
    </row>
    <row r="15217" spans="2:10" x14ac:dyDescent="0.25">
      <c r="B15217" s="1" t="s">
        <v>40</v>
      </c>
      <c r="C15217" s="3" t="s">
        <v>55</v>
      </c>
      <c r="D15217" s="2" t="s">
        <v>51</v>
      </c>
      <c r="E15217" s="3" t="s">
        <v>45</v>
      </c>
      <c r="F15217" s="3">
        <f t="shared" ref="F15217:F15280" ca="1" si="474">RANDBETWEEN(1,5)</f>
        <v>5</v>
      </c>
      <c r="G15217" s="4">
        <f t="shared" ref="G15217:G15280" ca="1" si="475">RANDBETWEEN(60,200)</f>
        <v>120</v>
      </c>
      <c r="H15217" s="4">
        <f ca="1">+Data_TABLE[[#This Row],[Qty]]*Data_TABLE[[#This Row],[Unit Price]]</f>
        <v>600</v>
      </c>
      <c r="I15217" s="7">
        <v>42417</v>
      </c>
      <c r="J15217" s="10">
        <f>EOMONTH(Data_TABLE[[#This Row],[Date Sold]],0)</f>
        <v>42429</v>
      </c>
    </row>
    <row r="15218" spans="2:10" x14ac:dyDescent="0.25">
      <c r="B15218" s="1" t="s">
        <v>40</v>
      </c>
      <c r="C15218" s="3" t="s">
        <v>56</v>
      </c>
      <c r="D15218" s="2" t="s">
        <v>50</v>
      </c>
      <c r="E15218" s="3" t="s">
        <v>44</v>
      </c>
      <c r="F15218" s="3">
        <f t="shared" ca="1" si="474"/>
        <v>5</v>
      </c>
      <c r="G15218" s="4">
        <f t="shared" ca="1" si="475"/>
        <v>103</v>
      </c>
      <c r="H15218" s="4">
        <f ca="1">+Data_TABLE[[#This Row],[Qty]]*Data_TABLE[[#This Row],[Unit Price]]</f>
        <v>515</v>
      </c>
      <c r="I15218" s="7">
        <v>42417</v>
      </c>
      <c r="J15218" s="10">
        <f>EOMONTH(Data_TABLE[[#This Row],[Date Sold]],0)</f>
        <v>42429</v>
      </c>
    </row>
    <row r="15219" spans="2:10" x14ac:dyDescent="0.25">
      <c r="B15219" s="1" t="s">
        <v>40</v>
      </c>
      <c r="C15219" s="3" t="s">
        <v>54</v>
      </c>
      <c r="D15219" s="2" t="s">
        <v>48</v>
      </c>
      <c r="E15219" s="3" t="s">
        <v>42</v>
      </c>
      <c r="F15219" s="3">
        <f t="shared" ca="1" si="474"/>
        <v>5</v>
      </c>
      <c r="G15219" s="4">
        <f t="shared" ca="1" si="475"/>
        <v>76</v>
      </c>
      <c r="H15219" s="4">
        <f ca="1">+Data_TABLE[[#This Row],[Qty]]*Data_TABLE[[#This Row],[Unit Price]]</f>
        <v>380</v>
      </c>
      <c r="I15219" s="7">
        <v>42417</v>
      </c>
      <c r="J15219" s="10">
        <f>EOMONTH(Data_TABLE[[#This Row],[Date Sold]],0)</f>
        <v>42429</v>
      </c>
    </row>
    <row r="15220" spans="2:10" x14ac:dyDescent="0.25">
      <c r="B15220" s="1" t="s">
        <v>40</v>
      </c>
      <c r="C15220" s="3" t="s">
        <v>56</v>
      </c>
      <c r="D15220" s="2" t="s">
        <v>50</v>
      </c>
      <c r="E15220" s="3" t="s">
        <v>44</v>
      </c>
      <c r="F15220" s="3">
        <f t="shared" ca="1" si="474"/>
        <v>3</v>
      </c>
      <c r="G15220" s="4">
        <f t="shared" ca="1" si="475"/>
        <v>179</v>
      </c>
      <c r="H15220" s="4">
        <f ca="1">+Data_TABLE[[#This Row],[Qty]]*Data_TABLE[[#This Row],[Unit Price]]</f>
        <v>537</v>
      </c>
      <c r="I15220" s="7">
        <v>42417</v>
      </c>
      <c r="J15220" s="10">
        <f>EOMONTH(Data_TABLE[[#This Row],[Date Sold]],0)</f>
        <v>42429</v>
      </c>
    </row>
    <row r="15221" spans="2:10" x14ac:dyDescent="0.25">
      <c r="B15221" s="1" t="s">
        <v>40</v>
      </c>
      <c r="C15221" s="3" t="s">
        <v>55</v>
      </c>
      <c r="D15221" s="2" t="s">
        <v>49</v>
      </c>
      <c r="E15221" s="3" t="s">
        <v>43</v>
      </c>
      <c r="F15221" s="3">
        <f t="shared" ca="1" si="474"/>
        <v>2</v>
      </c>
      <c r="G15221" s="4">
        <f t="shared" ca="1" si="475"/>
        <v>157</v>
      </c>
      <c r="H15221" s="4">
        <f ca="1">+Data_TABLE[[#This Row],[Qty]]*Data_TABLE[[#This Row],[Unit Price]]</f>
        <v>314</v>
      </c>
      <c r="I15221" s="7">
        <v>42417</v>
      </c>
      <c r="J15221" s="10">
        <f>EOMONTH(Data_TABLE[[#This Row],[Date Sold]],0)</f>
        <v>42429</v>
      </c>
    </row>
    <row r="15222" spans="2:10" x14ac:dyDescent="0.25">
      <c r="B15222" s="1" t="s">
        <v>40</v>
      </c>
      <c r="C15222" s="3" t="s">
        <v>56</v>
      </c>
      <c r="D15222" s="2" t="s">
        <v>52</v>
      </c>
      <c r="E15222" s="3" t="s">
        <v>46</v>
      </c>
      <c r="F15222" s="3">
        <f t="shared" ca="1" si="474"/>
        <v>1</v>
      </c>
      <c r="G15222" s="4">
        <f t="shared" ca="1" si="475"/>
        <v>153</v>
      </c>
      <c r="H15222" s="4">
        <f ca="1">+Data_TABLE[[#This Row],[Qty]]*Data_TABLE[[#This Row],[Unit Price]]</f>
        <v>153</v>
      </c>
      <c r="I15222" s="7">
        <v>42417</v>
      </c>
      <c r="J15222" s="10">
        <f>EOMONTH(Data_TABLE[[#This Row],[Date Sold]],0)</f>
        <v>42429</v>
      </c>
    </row>
    <row r="15223" spans="2:10" x14ac:dyDescent="0.25">
      <c r="B15223" s="1" t="s">
        <v>40</v>
      </c>
      <c r="C15223" s="3" t="s">
        <v>56</v>
      </c>
      <c r="D15223" s="2" t="s">
        <v>52</v>
      </c>
      <c r="E15223" s="3" t="s">
        <v>46</v>
      </c>
      <c r="F15223" s="3">
        <f t="shared" ca="1" si="474"/>
        <v>4</v>
      </c>
      <c r="G15223" s="4">
        <f t="shared" ca="1" si="475"/>
        <v>178</v>
      </c>
      <c r="H15223" s="4">
        <f ca="1">+Data_TABLE[[#This Row],[Qty]]*Data_TABLE[[#This Row],[Unit Price]]</f>
        <v>712</v>
      </c>
      <c r="I15223" s="7">
        <v>42417</v>
      </c>
      <c r="J15223" s="10">
        <f>EOMONTH(Data_TABLE[[#This Row],[Date Sold]],0)</f>
        <v>42429</v>
      </c>
    </row>
    <row r="15224" spans="2:10" x14ac:dyDescent="0.25">
      <c r="B15224" s="1" t="s">
        <v>40</v>
      </c>
      <c r="C15224" s="3" t="s">
        <v>56</v>
      </c>
      <c r="D15224" s="2" t="s">
        <v>52</v>
      </c>
      <c r="E15224" s="3" t="s">
        <v>46</v>
      </c>
      <c r="F15224" s="3">
        <f t="shared" ca="1" si="474"/>
        <v>5</v>
      </c>
      <c r="G15224" s="4">
        <f t="shared" ca="1" si="475"/>
        <v>153</v>
      </c>
      <c r="H15224" s="4">
        <f ca="1">+Data_TABLE[[#This Row],[Qty]]*Data_TABLE[[#This Row],[Unit Price]]</f>
        <v>765</v>
      </c>
      <c r="I15224" s="7">
        <v>42417</v>
      </c>
      <c r="J15224" s="10">
        <f>EOMONTH(Data_TABLE[[#This Row],[Date Sold]],0)</f>
        <v>42429</v>
      </c>
    </row>
    <row r="15225" spans="2:10" x14ac:dyDescent="0.25">
      <c r="B15225" s="1" t="s">
        <v>40</v>
      </c>
      <c r="C15225" s="3" t="s">
        <v>56</v>
      </c>
      <c r="D15225" s="2" t="s">
        <v>50</v>
      </c>
      <c r="E15225" s="3" t="s">
        <v>44</v>
      </c>
      <c r="F15225" s="3">
        <f t="shared" ca="1" si="474"/>
        <v>3</v>
      </c>
      <c r="G15225" s="4">
        <f t="shared" ca="1" si="475"/>
        <v>135</v>
      </c>
      <c r="H15225" s="4">
        <f ca="1">+Data_TABLE[[#This Row],[Qty]]*Data_TABLE[[#This Row],[Unit Price]]</f>
        <v>405</v>
      </c>
      <c r="I15225" s="7">
        <v>42417</v>
      </c>
      <c r="J15225" s="10">
        <f>EOMONTH(Data_TABLE[[#This Row],[Date Sold]],0)</f>
        <v>42429</v>
      </c>
    </row>
    <row r="15226" spans="2:10" x14ac:dyDescent="0.25">
      <c r="B15226" s="1" t="s">
        <v>40</v>
      </c>
      <c r="C15226" s="3" t="s">
        <v>54</v>
      </c>
      <c r="D15226" s="2" t="s">
        <v>48</v>
      </c>
      <c r="E15226" s="3" t="s">
        <v>42</v>
      </c>
      <c r="F15226" s="3">
        <f t="shared" ca="1" si="474"/>
        <v>5</v>
      </c>
      <c r="G15226" s="4">
        <f t="shared" ca="1" si="475"/>
        <v>170</v>
      </c>
      <c r="H15226" s="4">
        <f ca="1">+Data_TABLE[[#This Row],[Qty]]*Data_TABLE[[#This Row],[Unit Price]]</f>
        <v>850</v>
      </c>
      <c r="I15226" s="7">
        <v>42417</v>
      </c>
      <c r="J15226" s="10">
        <f>EOMONTH(Data_TABLE[[#This Row],[Date Sold]],0)</f>
        <v>42429</v>
      </c>
    </row>
    <row r="15227" spans="2:10" x14ac:dyDescent="0.25">
      <c r="B15227" s="1" t="s">
        <v>40</v>
      </c>
      <c r="C15227" s="3" t="s">
        <v>54</v>
      </c>
      <c r="D15227" s="2" t="s">
        <v>48</v>
      </c>
      <c r="E15227" s="3" t="s">
        <v>42</v>
      </c>
      <c r="F15227" s="3">
        <f t="shared" ca="1" si="474"/>
        <v>4</v>
      </c>
      <c r="G15227" s="4">
        <f t="shared" ca="1" si="475"/>
        <v>134</v>
      </c>
      <c r="H15227" s="4">
        <f ca="1">+Data_TABLE[[#This Row],[Qty]]*Data_TABLE[[#This Row],[Unit Price]]</f>
        <v>536</v>
      </c>
      <c r="I15227" s="7">
        <v>42417</v>
      </c>
      <c r="J15227" s="10">
        <f>EOMONTH(Data_TABLE[[#This Row],[Date Sold]],0)</f>
        <v>42429</v>
      </c>
    </row>
    <row r="15228" spans="2:10" x14ac:dyDescent="0.25">
      <c r="B15228" s="1" t="s">
        <v>40</v>
      </c>
      <c r="C15228" s="3" t="s">
        <v>54</v>
      </c>
      <c r="D15228" s="2" t="s">
        <v>48</v>
      </c>
      <c r="E15228" s="3" t="s">
        <v>42</v>
      </c>
      <c r="F15228" s="3">
        <f t="shared" ca="1" si="474"/>
        <v>5</v>
      </c>
      <c r="G15228" s="4">
        <f t="shared" ca="1" si="475"/>
        <v>190</v>
      </c>
      <c r="H15228" s="4">
        <f ca="1">+Data_TABLE[[#This Row],[Qty]]*Data_TABLE[[#This Row],[Unit Price]]</f>
        <v>950</v>
      </c>
      <c r="I15228" s="7">
        <v>42417</v>
      </c>
      <c r="J15228" s="10">
        <f>EOMONTH(Data_TABLE[[#This Row],[Date Sold]],0)</f>
        <v>42429</v>
      </c>
    </row>
    <row r="15229" spans="2:10" x14ac:dyDescent="0.25">
      <c r="B15229" s="1" t="s">
        <v>40</v>
      </c>
      <c r="C15229" s="3" t="s">
        <v>55</v>
      </c>
      <c r="D15229" s="2" t="s">
        <v>51</v>
      </c>
      <c r="E15229" s="3" t="s">
        <v>45</v>
      </c>
      <c r="F15229" s="3">
        <f t="shared" ca="1" si="474"/>
        <v>3</v>
      </c>
      <c r="G15229" s="4">
        <f t="shared" ca="1" si="475"/>
        <v>125</v>
      </c>
      <c r="H15229" s="4">
        <f ca="1">+Data_TABLE[[#This Row],[Qty]]*Data_TABLE[[#This Row],[Unit Price]]</f>
        <v>375</v>
      </c>
      <c r="I15229" s="7">
        <v>42417</v>
      </c>
      <c r="J15229" s="10">
        <f>EOMONTH(Data_TABLE[[#This Row],[Date Sold]],0)</f>
        <v>42429</v>
      </c>
    </row>
    <row r="15230" spans="2:10" x14ac:dyDescent="0.25">
      <c r="B15230" s="1" t="s">
        <v>40</v>
      </c>
      <c r="C15230" s="3" t="s">
        <v>55</v>
      </c>
      <c r="D15230" s="2" t="s">
        <v>49</v>
      </c>
      <c r="E15230" s="3" t="s">
        <v>43</v>
      </c>
      <c r="F15230" s="3">
        <f t="shared" ca="1" si="474"/>
        <v>4</v>
      </c>
      <c r="G15230" s="4">
        <f t="shared" ca="1" si="475"/>
        <v>200</v>
      </c>
      <c r="H15230" s="4">
        <f ca="1">+Data_TABLE[[#This Row],[Qty]]*Data_TABLE[[#This Row],[Unit Price]]</f>
        <v>800</v>
      </c>
      <c r="I15230" s="7">
        <v>42417</v>
      </c>
      <c r="J15230" s="10">
        <f>EOMONTH(Data_TABLE[[#This Row],[Date Sold]],0)</f>
        <v>42429</v>
      </c>
    </row>
    <row r="15231" spans="2:10" x14ac:dyDescent="0.25">
      <c r="B15231" s="1" t="s">
        <v>40</v>
      </c>
      <c r="C15231" s="3" t="s">
        <v>54</v>
      </c>
      <c r="D15231" s="2" t="s">
        <v>48</v>
      </c>
      <c r="E15231" s="3" t="s">
        <v>42</v>
      </c>
      <c r="F15231" s="3">
        <f t="shared" ca="1" si="474"/>
        <v>4</v>
      </c>
      <c r="G15231" s="4">
        <f t="shared" ca="1" si="475"/>
        <v>101</v>
      </c>
      <c r="H15231" s="4">
        <f ca="1">+Data_TABLE[[#This Row],[Qty]]*Data_TABLE[[#This Row],[Unit Price]]</f>
        <v>404</v>
      </c>
      <c r="I15231" s="7">
        <v>42417</v>
      </c>
      <c r="J15231" s="10">
        <f>EOMONTH(Data_TABLE[[#This Row],[Date Sold]],0)</f>
        <v>42429</v>
      </c>
    </row>
    <row r="15232" spans="2:10" x14ac:dyDescent="0.25">
      <c r="B15232" s="1" t="s">
        <v>40</v>
      </c>
      <c r="C15232" s="3" t="s">
        <v>55</v>
      </c>
      <c r="D15232" s="2" t="s">
        <v>49</v>
      </c>
      <c r="E15232" s="3" t="s">
        <v>43</v>
      </c>
      <c r="F15232" s="3">
        <f t="shared" ca="1" si="474"/>
        <v>1</v>
      </c>
      <c r="G15232" s="4">
        <f t="shared" ca="1" si="475"/>
        <v>179</v>
      </c>
      <c r="H15232" s="4">
        <f ca="1">+Data_TABLE[[#This Row],[Qty]]*Data_TABLE[[#This Row],[Unit Price]]</f>
        <v>179</v>
      </c>
      <c r="I15232" s="7">
        <v>42417</v>
      </c>
      <c r="J15232" s="10">
        <f>EOMONTH(Data_TABLE[[#This Row],[Date Sold]],0)</f>
        <v>42429</v>
      </c>
    </row>
    <row r="15233" spans="2:10" x14ac:dyDescent="0.25">
      <c r="B15233" s="1" t="s">
        <v>40</v>
      </c>
      <c r="C15233" s="3" t="s">
        <v>56</v>
      </c>
      <c r="D15233" s="2" t="s">
        <v>50</v>
      </c>
      <c r="E15233" s="3" t="s">
        <v>44</v>
      </c>
      <c r="F15233" s="3">
        <f t="shared" ca="1" si="474"/>
        <v>2</v>
      </c>
      <c r="G15233" s="4">
        <f t="shared" ca="1" si="475"/>
        <v>76</v>
      </c>
      <c r="H15233" s="4">
        <f ca="1">+Data_TABLE[[#This Row],[Qty]]*Data_TABLE[[#This Row],[Unit Price]]</f>
        <v>152</v>
      </c>
      <c r="I15233" s="7">
        <v>42417</v>
      </c>
      <c r="J15233" s="10">
        <f>EOMONTH(Data_TABLE[[#This Row],[Date Sold]],0)</f>
        <v>42429</v>
      </c>
    </row>
    <row r="15234" spans="2:10" x14ac:dyDescent="0.25">
      <c r="B15234" s="1" t="s">
        <v>40</v>
      </c>
      <c r="C15234" s="3" t="s">
        <v>55</v>
      </c>
      <c r="D15234" s="2" t="s">
        <v>51</v>
      </c>
      <c r="E15234" s="3" t="s">
        <v>45</v>
      </c>
      <c r="F15234" s="3">
        <f t="shared" ca="1" si="474"/>
        <v>3</v>
      </c>
      <c r="G15234" s="4">
        <f t="shared" ca="1" si="475"/>
        <v>81</v>
      </c>
      <c r="H15234" s="4">
        <f ca="1">+Data_TABLE[[#This Row],[Qty]]*Data_TABLE[[#This Row],[Unit Price]]</f>
        <v>243</v>
      </c>
      <c r="I15234" s="7">
        <v>42417</v>
      </c>
      <c r="J15234" s="10">
        <f>EOMONTH(Data_TABLE[[#This Row],[Date Sold]],0)</f>
        <v>42429</v>
      </c>
    </row>
    <row r="15235" spans="2:10" x14ac:dyDescent="0.25">
      <c r="B15235" s="1" t="s">
        <v>40</v>
      </c>
      <c r="C15235" s="3" t="s">
        <v>56</v>
      </c>
      <c r="D15235" s="2" t="s">
        <v>50</v>
      </c>
      <c r="E15235" s="3" t="s">
        <v>44</v>
      </c>
      <c r="F15235" s="3">
        <f t="shared" ca="1" si="474"/>
        <v>3</v>
      </c>
      <c r="G15235" s="4">
        <f t="shared" ca="1" si="475"/>
        <v>144</v>
      </c>
      <c r="H15235" s="4">
        <f ca="1">+Data_TABLE[[#This Row],[Qty]]*Data_TABLE[[#This Row],[Unit Price]]</f>
        <v>432</v>
      </c>
      <c r="I15235" s="7">
        <v>42417</v>
      </c>
      <c r="J15235" s="10">
        <f>EOMONTH(Data_TABLE[[#This Row],[Date Sold]],0)</f>
        <v>42429</v>
      </c>
    </row>
    <row r="15236" spans="2:10" x14ac:dyDescent="0.25">
      <c r="B15236" s="1" t="s">
        <v>40</v>
      </c>
      <c r="C15236" s="3" t="s">
        <v>56</v>
      </c>
      <c r="D15236" s="2" t="s">
        <v>52</v>
      </c>
      <c r="E15236" s="3" t="s">
        <v>46</v>
      </c>
      <c r="F15236" s="3">
        <f t="shared" ca="1" si="474"/>
        <v>1</v>
      </c>
      <c r="G15236" s="4">
        <f t="shared" ca="1" si="475"/>
        <v>90</v>
      </c>
      <c r="H15236" s="4">
        <f ca="1">+Data_TABLE[[#This Row],[Qty]]*Data_TABLE[[#This Row],[Unit Price]]</f>
        <v>90</v>
      </c>
      <c r="I15236" s="7">
        <v>42417</v>
      </c>
      <c r="J15236" s="10">
        <f>EOMONTH(Data_TABLE[[#This Row],[Date Sold]],0)</f>
        <v>42429</v>
      </c>
    </row>
    <row r="15237" spans="2:10" x14ac:dyDescent="0.25">
      <c r="B15237" s="1" t="s">
        <v>40</v>
      </c>
      <c r="C15237" s="3" t="s">
        <v>54</v>
      </c>
      <c r="D15237" s="2" t="s">
        <v>48</v>
      </c>
      <c r="E15237" s="3" t="s">
        <v>42</v>
      </c>
      <c r="F15237" s="3">
        <f t="shared" ca="1" si="474"/>
        <v>1</v>
      </c>
      <c r="G15237" s="4">
        <f t="shared" ca="1" si="475"/>
        <v>173</v>
      </c>
      <c r="H15237" s="4">
        <f ca="1">+Data_TABLE[[#This Row],[Qty]]*Data_TABLE[[#This Row],[Unit Price]]</f>
        <v>173</v>
      </c>
      <c r="I15237" s="7">
        <v>42417</v>
      </c>
      <c r="J15237" s="10">
        <f>EOMONTH(Data_TABLE[[#This Row],[Date Sold]],0)</f>
        <v>42429</v>
      </c>
    </row>
    <row r="15238" spans="2:10" x14ac:dyDescent="0.25">
      <c r="B15238" s="1" t="s">
        <v>40</v>
      </c>
      <c r="C15238" s="3" t="s">
        <v>56</v>
      </c>
      <c r="D15238" s="2" t="s">
        <v>50</v>
      </c>
      <c r="E15238" s="3" t="s">
        <v>44</v>
      </c>
      <c r="F15238" s="3">
        <f t="shared" ca="1" si="474"/>
        <v>4</v>
      </c>
      <c r="G15238" s="4">
        <f t="shared" ca="1" si="475"/>
        <v>155</v>
      </c>
      <c r="H15238" s="4">
        <f ca="1">+Data_TABLE[[#This Row],[Qty]]*Data_TABLE[[#This Row],[Unit Price]]</f>
        <v>620</v>
      </c>
      <c r="I15238" s="7">
        <v>42417</v>
      </c>
      <c r="J15238" s="10">
        <f>EOMONTH(Data_TABLE[[#This Row],[Date Sold]],0)</f>
        <v>42429</v>
      </c>
    </row>
    <row r="15239" spans="2:10" x14ac:dyDescent="0.25">
      <c r="B15239" s="1" t="s">
        <v>40</v>
      </c>
      <c r="C15239" s="3" t="s">
        <v>56</v>
      </c>
      <c r="D15239" s="2" t="s">
        <v>50</v>
      </c>
      <c r="E15239" s="3" t="s">
        <v>44</v>
      </c>
      <c r="F15239" s="3">
        <f t="shared" ca="1" si="474"/>
        <v>2</v>
      </c>
      <c r="G15239" s="4">
        <f t="shared" ca="1" si="475"/>
        <v>82</v>
      </c>
      <c r="H15239" s="4">
        <f ca="1">+Data_TABLE[[#This Row],[Qty]]*Data_TABLE[[#This Row],[Unit Price]]</f>
        <v>164</v>
      </c>
      <c r="I15239" s="7">
        <v>42417</v>
      </c>
      <c r="J15239" s="10">
        <f>EOMONTH(Data_TABLE[[#This Row],[Date Sold]],0)</f>
        <v>42429</v>
      </c>
    </row>
    <row r="15240" spans="2:10" x14ac:dyDescent="0.25">
      <c r="B15240" s="1" t="s">
        <v>40</v>
      </c>
      <c r="C15240" s="3" t="s">
        <v>54</v>
      </c>
      <c r="D15240" s="2" t="s">
        <v>48</v>
      </c>
      <c r="E15240" s="3" t="s">
        <v>42</v>
      </c>
      <c r="F15240" s="3">
        <f t="shared" ca="1" si="474"/>
        <v>3</v>
      </c>
      <c r="G15240" s="4">
        <f t="shared" ca="1" si="475"/>
        <v>113</v>
      </c>
      <c r="H15240" s="4">
        <f ca="1">+Data_TABLE[[#This Row],[Qty]]*Data_TABLE[[#This Row],[Unit Price]]</f>
        <v>339</v>
      </c>
      <c r="I15240" s="7">
        <v>42417</v>
      </c>
      <c r="J15240" s="10">
        <f>EOMONTH(Data_TABLE[[#This Row],[Date Sold]],0)</f>
        <v>42429</v>
      </c>
    </row>
    <row r="15241" spans="2:10" x14ac:dyDescent="0.25">
      <c r="B15241" s="1" t="s">
        <v>40</v>
      </c>
      <c r="C15241" s="3" t="s">
        <v>56</v>
      </c>
      <c r="D15241" s="2" t="s">
        <v>50</v>
      </c>
      <c r="E15241" s="3" t="s">
        <v>44</v>
      </c>
      <c r="F15241" s="3">
        <f t="shared" ca="1" si="474"/>
        <v>2</v>
      </c>
      <c r="G15241" s="4">
        <f t="shared" ca="1" si="475"/>
        <v>149</v>
      </c>
      <c r="H15241" s="4">
        <f ca="1">+Data_TABLE[[#This Row],[Qty]]*Data_TABLE[[#This Row],[Unit Price]]</f>
        <v>298</v>
      </c>
      <c r="I15241" s="7">
        <v>42417</v>
      </c>
      <c r="J15241" s="10">
        <f>EOMONTH(Data_TABLE[[#This Row],[Date Sold]],0)</f>
        <v>42429</v>
      </c>
    </row>
    <row r="15242" spans="2:10" x14ac:dyDescent="0.25">
      <c r="B15242" s="1" t="s">
        <v>40</v>
      </c>
      <c r="C15242" s="3" t="s">
        <v>56</v>
      </c>
      <c r="D15242" s="2" t="s">
        <v>52</v>
      </c>
      <c r="E15242" s="3" t="s">
        <v>46</v>
      </c>
      <c r="F15242" s="3">
        <f t="shared" ca="1" si="474"/>
        <v>3</v>
      </c>
      <c r="G15242" s="4">
        <f t="shared" ca="1" si="475"/>
        <v>77</v>
      </c>
      <c r="H15242" s="4">
        <f ca="1">+Data_TABLE[[#This Row],[Qty]]*Data_TABLE[[#This Row],[Unit Price]]</f>
        <v>231</v>
      </c>
      <c r="I15242" s="7">
        <v>42417</v>
      </c>
      <c r="J15242" s="10">
        <f>EOMONTH(Data_TABLE[[#This Row],[Date Sold]],0)</f>
        <v>42429</v>
      </c>
    </row>
    <row r="15243" spans="2:10" x14ac:dyDescent="0.25">
      <c r="B15243" s="1" t="s">
        <v>40</v>
      </c>
      <c r="C15243" s="3" t="s">
        <v>56</v>
      </c>
      <c r="D15243" s="2" t="s">
        <v>50</v>
      </c>
      <c r="E15243" s="3" t="s">
        <v>44</v>
      </c>
      <c r="F15243" s="3">
        <f t="shared" ca="1" si="474"/>
        <v>2</v>
      </c>
      <c r="G15243" s="4">
        <f t="shared" ca="1" si="475"/>
        <v>88</v>
      </c>
      <c r="H15243" s="4">
        <f ca="1">+Data_TABLE[[#This Row],[Qty]]*Data_TABLE[[#This Row],[Unit Price]]</f>
        <v>176</v>
      </c>
      <c r="I15243" s="7">
        <v>42417</v>
      </c>
      <c r="J15243" s="10">
        <f>EOMONTH(Data_TABLE[[#This Row],[Date Sold]],0)</f>
        <v>42429</v>
      </c>
    </row>
    <row r="15244" spans="2:10" x14ac:dyDescent="0.25">
      <c r="B15244" s="1" t="s">
        <v>40</v>
      </c>
      <c r="C15244" s="3" t="s">
        <v>56</v>
      </c>
      <c r="D15244" s="2" t="s">
        <v>50</v>
      </c>
      <c r="E15244" s="3" t="s">
        <v>44</v>
      </c>
      <c r="F15244" s="3">
        <f t="shared" ca="1" si="474"/>
        <v>5</v>
      </c>
      <c r="G15244" s="4">
        <f t="shared" ca="1" si="475"/>
        <v>126</v>
      </c>
      <c r="H15244" s="4">
        <f ca="1">+Data_TABLE[[#This Row],[Qty]]*Data_TABLE[[#This Row],[Unit Price]]</f>
        <v>630</v>
      </c>
      <c r="I15244" s="7">
        <v>42417</v>
      </c>
      <c r="J15244" s="10">
        <f>EOMONTH(Data_TABLE[[#This Row],[Date Sold]],0)</f>
        <v>42429</v>
      </c>
    </row>
    <row r="15245" spans="2:10" x14ac:dyDescent="0.25">
      <c r="B15245" s="1" t="s">
        <v>40</v>
      </c>
      <c r="C15245" s="3" t="s">
        <v>55</v>
      </c>
      <c r="D15245" s="2" t="s">
        <v>49</v>
      </c>
      <c r="E15245" s="3" t="s">
        <v>43</v>
      </c>
      <c r="F15245" s="3">
        <f t="shared" ca="1" si="474"/>
        <v>4</v>
      </c>
      <c r="G15245" s="4">
        <f t="shared" ca="1" si="475"/>
        <v>153</v>
      </c>
      <c r="H15245" s="4">
        <f ca="1">+Data_TABLE[[#This Row],[Qty]]*Data_TABLE[[#This Row],[Unit Price]]</f>
        <v>612</v>
      </c>
      <c r="I15245" s="7">
        <v>42417</v>
      </c>
      <c r="J15245" s="10">
        <f>EOMONTH(Data_TABLE[[#This Row],[Date Sold]],0)</f>
        <v>42429</v>
      </c>
    </row>
    <row r="15246" spans="2:10" x14ac:dyDescent="0.25">
      <c r="B15246" s="1" t="s">
        <v>40</v>
      </c>
      <c r="C15246" s="3" t="s">
        <v>56</v>
      </c>
      <c r="D15246" s="2" t="s">
        <v>50</v>
      </c>
      <c r="E15246" s="3" t="s">
        <v>44</v>
      </c>
      <c r="F15246" s="3">
        <f t="shared" ca="1" si="474"/>
        <v>1</v>
      </c>
      <c r="G15246" s="4">
        <f t="shared" ca="1" si="475"/>
        <v>171</v>
      </c>
      <c r="H15246" s="4">
        <f ca="1">+Data_TABLE[[#This Row],[Qty]]*Data_TABLE[[#This Row],[Unit Price]]</f>
        <v>171</v>
      </c>
      <c r="I15246" s="7">
        <v>42417</v>
      </c>
      <c r="J15246" s="10">
        <f>EOMONTH(Data_TABLE[[#This Row],[Date Sold]],0)</f>
        <v>42429</v>
      </c>
    </row>
    <row r="15247" spans="2:10" x14ac:dyDescent="0.25">
      <c r="B15247" s="1" t="s">
        <v>40</v>
      </c>
      <c r="C15247" s="3" t="s">
        <v>55</v>
      </c>
      <c r="D15247" s="2" t="s">
        <v>51</v>
      </c>
      <c r="E15247" s="3" t="s">
        <v>45</v>
      </c>
      <c r="F15247" s="3">
        <f t="shared" ca="1" si="474"/>
        <v>2</v>
      </c>
      <c r="G15247" s="4">
        <f t="shared" ca="1" si="475"/>
        <v>83</v>
      </c>
      <c r="H15247" s="4">
        <f ca="1">+Data_TABLE[[#This Row],[Qty]]*Data_TABLE[[#This Row],[Unit Price]]</f>
        <v>166</v>
      </c>
      <c r="I15247" s="7">
        <v>42417</v>
      </c>
      <c r="J15247" s="10">
        <f>EOMONTH(Data_TABLE[[#This Row],[Date Sold]],0)</f>
        <v>42429</v>
      </c>
    </row>
    <row r="15248" spans="2:10" x14ac:dyDescent="0.25">
      <c r="B15248" s="1" t="s">
        <v>40</v>
      </c>
      <c r="C15248" s="3" t="s">
        <v>56</v>
      </c>
      <c r="D15248" s="2" t="s">
        <v>50</v>
      </c>
      <c r="E15248" s="3" t="s">
        <v>44</v>
      </c>
      <c r="F15248" s="3">
        <f t="shared" ca="1" si="474"/>
        <v>4</v>
      </c>
      <c r="G15248" s="4">
        <f t="shared" ca="1" si="475"/>
        <v>112</v>
      </c>
      <c r="H15248" s="4">
        <f ca="1">+Data_TABLE[[#This Row],[Qty]]*Data_TABLE[[#This Row],[Unit Price]]</f>
        <v>448</v>
      </c>
      <c r="I15248" s="7">
        <v>42417</v>
      </c>
      <c r="J15248" s="10">
        <f>EOMONTH(Data_TABLE[[#This Row],[Date Sold]],0)</f>
        <v>42429</v>
      </c>
    </row>
    <row r="15249" spans="2:10" x14ac:dyDescent="0.25">
      <c r="B15249" s="1" t="s">
        <v>40</v>
      </c>
      <c r="C15249" s="3" t="s">
        <v>56</v>
      </c>
      <c r="D15249" s="2" t="s">
        <v>50</v>
      </c>
      <c r="E15249" s="3" t="s">
        <v>44</v>
      </c>
      <c r="F15249" s="3">
        <f t="shared" ca="1" si="474"/>
        <v>3</v>
      </c>
      <c r="G15249" s="4">
        <f t="shared" ca="1" si="475"/>
        <v>138</v>
      </c>
      <c r="H15249" s="4">
        <f ca="1">+Data_TABLE[[#This Row],[Qty]]*Data_TABLE[[#This Row],[Unit Price]]</f>
        <v>414</v>
      </c>
      <c r="I15249" s="7">
        <v>42417</v>
      </c>
      <c r="J15249" s="10">
        <f>EOMONTH(Data_TABLE[[#This Row],[Date Sold]],0)</f>
        <v>42429</v>
      </c>
    </row>
    <row r="15250" spans="2:10" x14ac:dyDescent="0.25">
      <c r="B15250" s="1" t="s">
        <v>40</v>
      </c>
      <c r="C15250" s="3" t="s">
        <v>56</v>
      </c>
      <c r="D15250" s="2" t="s">
        <v>50</v>
      </c>
      <c r="E15250" s="3" t="s">
        <v>44</v>
      </c>
      <c r="F15250" s="3">
        <f t="shared" ca="1" si="474"/>
        <v>5</v>
      </c>
      <c r="G15250" s="4">
        <f t="shared" ca="1" si="475"/>
        <v>178</v>
      </c>
      <c r="H15250" s="4">
        <f ca="1">+Data_TABLE[[#This Row],[Qty]]*Data_TABLE[[#This Row],[Unit Price]]</f>
        <v>890</v>
      </c>
      <c r="I15250" s="7">
        <v>42417</v>
      </c>
      <c r="J15250" s="10">
        <f>EOMONTH(Data_TABLE[[#This Row],[Date Sold]],0)</f>
        <v>42429</v>
      </c>
    </row>
    <row r="15251" spans="2:10" x14ac:dyDescent="0.25">
      <c r="B15251" s="1" t="s">
        <v>40</v>
      </c>
      <c r="C15251" s="3" t="s">
        <v>56</v>
      </c>
      <c r="D15251" s="2" t="s">
        <v>52</v>
      </c>
      <c r="E15251" s="3" t="s">
        <v>46</v>
      </c>
      <c r="F15251" s="3">
        <f t="shared" ca="1" si="474"/>
        <v>2</v>
      </c>
      <c r="G15251" s="4">
        <f t="shared" ca="1" si="475"/>
        <v>144</v>
      </c>
      <c r="H15251" s="4">
        <f ca="1">+Data_TABLE[[#This Row],[Qty]]*Data_TABLE[[#This Row],[Unit Price]]</f>
        <v>288</v>
      </c>
      <c r="I15251" s="7">
        <v>42417</v>
      </c>
      <c r="J15251" s="10">
        <f>EOMONTH(Data_TABLE[[#This Row],[Date Sold]],0)</f>
        <v>42429</v>
      </c>
    </row>
    <row r="15252" spans="2:10" x14ac:dyDescent="0.25">
      <c r="B15252" s="1" t="s">
        <v>40</v>
      </c>
      <c r="C15252" s="3" t="s">
        <v>55</v>
      </c>
      <c r="D15252" s="2" t="s">
        <v>49</v>
      </c>
      <c r="E15252" s="3" t="s">
        <v>43</v>
      </c>
      <c r="F15252" s="3">
        <f t="shared" ca="1" si="474"/>
        <v>5</v>
      </c>
      <c r="G15252" s="4">
        <f t="shared" ca="1" si="475"/>
        <v>70</v>
      </c>
      <c r="H15252" s="4">
        <f ca="1">+Data_TABLE[[#This Row],[Qty]]*Data_TABLE[[#This Row],[Unit Price]]</f>
        <v>350</v>
      </c>
      <c r="I15252" s="7">
        <v>42417</v>
      </c>
      <c r="J15252" s="10">
        <f>EOMONTH(Data_TABLE[[#This Row],[Date Sold]],0)</f>
        <v>42429</v>
      </c>
    </row>
    <row r="15253" spans="2:10" x14ac:dyDescent="0.25">
      <c r="B15253" s="1" t="s">
        <v>40</v>
      </c>
      <c r="C15253" s="3" t="s">
        <v>56</v>
      </c>
      <c r="D15253" s="2" t="s">
        <v>50</v>
      </c>
      <c r="E15253" s="3" t="s">
        <v>44</v>
      </c>
      <c r="F15253" s="3">
        <f t="shared" ca="1" si="474"/>
        <v>3</v>
      </c>
      <c r="G15253" s="4">
        <f t="shared" ca="1" si="475"/>
        <v>72</v>
      </c>
      <c r="H15253" s="4">
        <f ca="1">+Data_TABLE[[#This Row],[Qty]]*Data_TABLE[[#This Row],[Unit Price]]</f>
        <v>216</v>
      </c>
      <c r="I15253" s="7">
        <v>42418</v>
      </c>
      <c r="J15253" s="10">
        <f>EOMONTH(Data_TABLE[[#This Row],[Date Sold]],0)</f>
        <v>42429</v>
      </c>
    </row>
    <row r="15254" spans="2:10" x14ac:dyDescent="0.25">
      <c r="B15254" s="1" t="s">
        <v>40</v>
      </c>
      <c r="C15254" s="3" t="s">
        <v>55</v>
      </c>
      <c r="D15254" s="2" t="s">
        <v>51</v>
      </c>
      <c r="E15254" s="3" t="s">
        <v>45</v>
      </c>
      <c r="F15254" s="3">
        <f t="shared" ca="1" si="474"/>
        <v>2</v>
      </c>
      <c r="G15254" s="4">
        <f t="shared" ca="1" si="475"/>
        <v>126</v>
      </c>
      <c r="H15254" s="4">
        <f ca="1">+Data_TABLE[[#This Row],[Qty]]*Data_TABLE[[#This Row],[Unit Price]]</f>
        <v>252</v>
      </c>
      <c r="I15254" s="7">
        <v>42418</v>
      </c>
      <c r="J15254" s="10">
        <f>EOMONTH(Data_TABLE[[#This Row],[Date Sold]],0)</f>
        <v>42429</v>
      </c>
    </row>
    <row r="15255" spans="2:10" x14ac:dyDescent="0.25">
      <c r="B15255" s="1" t="s">
        <v>40</v>
      </c>
      <c r="C15255" s="3" t="s">
        <v>54</v>
      </c>
      <c r="D15255" s="2" t="s">
        <v>48</v>
      </c>
      <c r="E15255" s="3" t="s">
        <v>42</v>
      </c>
      <c r="F15255" s="3">
        <f t="shared" ca="1" si="474"/>
        <v>2</v>
      </c>
      <c r="G15255" s="4">
        <f t="shared" ca="1" si="475"/>
        <v>119</v>
      </c>
      <c r="H15255" s="4">
        <f ca="1">+Data_TABLE[[#This Row],[Qty]]*Data_TABLE[[#This Row],[Unit Price]]</f>
        <v>238</v>
      </c>
      <c r="I15255" s="7">
        <v>42418</v>
      </c>
      <c r="J15255" s="10">
        <f>EOMONTH(Data_TABLE[[#This Row],[Date Sold]],0)</f>
        <v>42429</v>
      </c>
    </row>
    <row r="15256" spans="2:10" x14ac:dyDescent="0.25">
      <c r="B15256" s="1" t="s">
        <v>40</v>
      </c>
      <c r="C15256" s="3" t="s">
        <v>55</v>
      </c>
      <c r="D15256" s="2" t="s">
        <v>49</v>
      </c>
      <c r="E15256" s="3" t="s">
        <v>43</v>
      </c>
      <c r="F15256" s="3">
        <f t="shared" ca="1" si="474"/>
        <v>4</v>
      </c>
      <c r="G15256" s="4">
        <f t="shared" ca="1" si="475"/>
        <v>131</v>
      </c>
      <c r="H15256" s="4">
        <f ca="1">+Data_TABLE[[#This Row],[Qty]]*Data_TABLE[[#This Row],[Unit Price]]</f>
        <v>524</v>
      </c>
      <c r="I15256" s="7">
        <v>42418</v>
      </c>
      <c r="J15256" s="10">
        <f>EOMONTH(Data_TABLE[[#This Row],[Date Sold]],0)</f>
        <v>42429</v>
      </c>
    </row>
    <row r="15257" spans="2:10" x14ac:dyDescent="0.25">
      <c r="B15257" s="1" t="s">
        <v>40</v>
      </c>
      <c r="C15257" s="3" t="s">
        <v>55</v>
      </c>
      <c r="D15257" s="2" t="s">
        <v>51</v>
      </c>
      <c r="E15257" s="3" t="s">
        <v>45</v>
      </c>
      <c r="F15257" s="3">
        <f t="shared" ca="1" si="474"/>
        <v>2</v>
      </c>
      <c r="G15257" s="4">
        <f t="shared" ca="1" si="475"/>
        <v>103</v>
      </c>
      <c r="H15257" s="4">
        <f ca="1">+Data_TABLE[[#This Row],[Qty]]*Data_TABLE[[#This Row],[Unit Price]]</f>
        <v>206</v>
      </c>
      <c r="I15257" s="7">
        <v>42418</v>
      </c>
      <c r="J15257" s="10">
        <f>EOMONTH(Data_TABLE[[#This Row],[Date Sold]],0)</f>
        <v>42429</v>
      </c>
    </row>
    <row r="15258" spans="2:10" x14ac:dyDescent="0.25">
      <c r="B15258" s="1" t="s">
        <v>40</v>
      </c>
      <c r="C15258" s="3" t="s">
        <v>55</v>
      </c>
      <c r="D15258" s="2" t="s">
        <v>51</v>
      </c>
      <c r="E15258" s="3" t="s">
        <v>45</v>
      </c>
      <c r="F15258" s="3">
        <f t="shared" ca="1" si="474"/>
        <v>4</v>
      </c>
      <c r="G15258" s="4">
        <f t="shared" ca="1" si="475"/>
        <v>200</v>
      </c>
      <c r="H15258" s="4">
        <f ca="1">+Data_TABLE[[#This Row],[Qty]]*Data_TABLE[[#This Row],[Unit Price]]</f>
        <v>800</v>
      </c>
      <c r="I15258" s="7">
        <v>42418</v>
      </c>
      <c r="J15258" s="10">
        <f>EOMONTH(Data_TABLE[[#This Row],[Date Sold]],0)</f>
        <v>42429</v>
      </c>
    </row>
    <row r="15259" spans="2:10" x14ac:dyDescent="0.25">
      <c r="B15259" s="1" t="s">
        <v>40</v>
      </c>
      <c r="C15259" s="3" t="s">
        <v>56</v>
      </c>
      <c r="D15259" s="2" t="s">
        <v>50</v>
      </c>
      <c r="E15259" s="3" t="s">
        <v>44</v>
      </c>
      <c r="F15259" s="3">
        <f t="shared" ca="1" si="474"/>
        <v>5</v>
      </c>
      <c r="G15259" s="4">
        <f t="shared" ca="1" si="475"/>
        <v>151</v>
      </c>
      <c r="H15259" s="4">
        <f ca="1">+Data_TABLE[[#This Row],[Qty]]*Data_TABLE[[#This Row],[Unit Price]]</f>
        <v>755</v>
      </c>
      <c r="I15259" s="7">
        <v>42418</v>
      </c>
      <c r="J15259" s="10">
        <f>EOMONTH(Data_TABLE[[#This Row],[Date Sold]],0)</f>
        <v>42429</v>
      </c>
    </row>
    <row r="15260" spans="2:10" x14ac:dyDescent="0.25">
      <c r="B15260" s="1" t="s">
        <v>40</v>
      </c>
      <c r="C15260" s="3" t="s">
        <v>54</v>
      </c>
      <c r="D15260" s="2" t="s">
        <v>48</v>
      </c>
      <c r="E15260" s="3" t="s">
        <v>42</v>
      </c>
      <c r="F15260" s="3">
        <f t="shared" ca="1" si="474"/>
        <v>2</v>
      </c>
      <c r="G15260" s="4">
        <f t="shared" ca="1" si="475"/>
        <v>100</v>
      </c>
      <c r="H15260" s="4">
        <f ca="1">+Data_TABLE[[#This Row],[Qty]]*Data_TABLE[[#This Row],[Unit Price]]</f>
        <v>200</v>
      </c>
      <c r="I15260" s="7">
        <v>42418</v>
      </c>
      <c r="J15260" s="10">
        <f>EOMONTH(Data_TABLE[[#This Row],[Date Sold]],0)</f>
        <v>42429</v>
      </c>
    </row>
    <row r="15261" spans="2:10" x14ac:dyDescent="0.25">
      <c r="B15261" s="1" t="s">
        <v>40</v>
      </c>
      <c r="C15261" s="3" t="s">
        <v>56</v>
      </c>
      <c r="D15261" s="2" t="s">
        <v>52</v>
      </c>
      <c r="E15261" s="3" t="s">
        <v>46</v>
      </c>
      <c r="F15261" s="3">
        <f t="shared" ca="1" si="474"/>
        <v>5</v>
      </c>
      <c r="G15261" s="4">
        <f t="shared" ca="1" si="475"/>
        <v>168</v>
      </c>
      <c r="H15261" s="4">
        <f ca="1">+Data_TABLE[[#This Row],[Qty]]*Data_TABLE[[#This Row],[Unit Price]]</f>
        <v>840</v>
      </c>
      <c r="I15261" s="7">
        <v>42418</v>
      </c>
      <c r="J15261" s="10">
        <f>EOMONTH(Data_TABLE[[#This Row],[Date Sold]],0)</f>
        <v>42429</v>
      </c>
    </row>
    <row r="15262" spans="2:10" x14ac:dyDescent="0.25">
      <c r="B15262" s="1" t="s">
        <v>40</v>
      </c>
      <c r="C15262" s="3" t="s">
        <v>55</v>
      </c>
      <c r="D15262" s="2" t="s">
        <v>49</v>
      </c>
      <c r="E15262" s="3" t="s">
        <v>43</v>
      </c>
      <c r="F15262" s="3">
        <f t="shared" ca="1" si="474"/>
        <v>5</v>
      </c>
      <c r="G15262" s="4">
        <f t="shared" ca="1" si="475"/>
        <v>164</v>
      </c>
      <c r="H15262" s="4">
        <f ca="1">+Data_TABLE[[#This Row],[Qty]]*Data_TABLE[[#This Row],[Unit Price]]</f>
        <v>820</v>
      </c>
      <c r="I15262" s="7">
        <v>42418</v>
      </c>
      <c r="J15262" s="10">
        <f>EOMONTH(Data_TABLE[[#This Row],[Date Sold]],0)</f>
        <v>42429</v>
      </c>
    </row>
    <row r="15263" spans="2:10" x14ac:dyDescent="0.25">
      <c r="B15263" s="1" t="s">
        <v>40</v>
      </c>
      <c r="C15263" s="3" t="s">
        <v>55</v>
      </c>
      <c r="D15263" s="2" t="s">
        <v>51</v>
      </c>
      <c r="E15263" s="3" t="s">
        <v>45</v>
      </c>
      <c r="F15263" s="3">
        <f t="shared" ca="1" si="474"/>
        <v>3</v>
      </c>
      <c r="G15263" s="4">
        <f t="shared" ca="1" si="475"/>
        <v>144</v>
      </c>
      <c r="H15263" s="4">
        <f ca="1">+Data_TABLE[[#This Row],[Qty]]*Data_TABLE[[#This Row],[Unit Price]]</f>
        <v>432</v>
      </c>
      <c r="I15263" s="7">
        <v>42418</v>
      </c>
      <c r="J15263" s="10">
        <f>EOMONTH(Data_TABLE[[#This Row],[Date Sold]],0)</f>
        <v>42429</v>
      </c>
    </row>
    <row r="15264" spans="2:10" x14ac:dyDescent="0.25">
      <c r="B15264" s="1" t="s">
        <v>40</v>
      </c>
      <c r="C15264" s="3" t="s">
        <v>54</v>
      </c>
      <c r="D15264" s="2" t="s">
        <v>48</v>
      </c>
      <c r="E15264" s="3" t="s">
        <v>42</v>
      </c>
      <c r="F15264" s="3">
        <f t="shared" ca="1" si="474"/>
        <v>3</v>
      </c>
      <c r="G15264" s="4">
        <f t="shared" ca="1" si="475"/>
        <v>142</v>
      </c>
      <c r="H15264" s="4">
        <f ca="1">+Data_TABLE[[#This Row],[Qty]]*Data_TABLE[[#This Row],[Unit Price]]</f>
        <v>426</v>
      </c>
      <c r="I15264" s="7">
        <v>42418</v>
      </c>
      <c r="J15264" s="10">
        <f>EOMONTH(Data_TABLE[[#This Row],[Date Sold]],0)</f>
        <v>42429</v>
      </c>
    </row>
    <row r="15265" spans="2:10" x14ac:dyDescent="0.25">
      <c r="B15265" s="1" t="s">
        <v>40</v>
      </c>
      <c r="C15265" s="3" t="s">
        <v>56</v>
      </c>
      <c r="D15265" s="2" t="s">
        <v>50</v>
      </c>
      <c r="E15265" s="3" t="s">
        <v>44</v>
      </c>
      <c r="F15265" s="3">
        <f t="shared" ca="1" si="474"/>
        <v>4</v>
      </c>
      <c r="G15265" s="4">
        <f t="shared" ca="1" si="475"/>
        <v>120</v>
      </c>
      <c r="H15265" s="4">
        <f ca="1">+Data_TABLE[[#This Row],[Qty]]*Data_TABLE[[#This Row],[Unit Price]]</f>
        <v>480</v>
      </c>
      <c r="I15265" s="7">
        <v>42418</v>
      </c>
      <c r="J15265" s="10">
        <f>EOMONTH(Data_TABLE[[#This Row],[Date Sold]],0)</f>
        <v>42429</v>
      </c>
    </row>
    <row r="15266" spans="2:10" x14ac:dyDescent="0.25">
      <c r="B15266" s="1" t="s">
        <v>40</v>
      </c>
      <c r="C15266" s="3" t="s">
        <v>56</v>
      </c>
      <c r="D15266" s="2" t="s">
        <v>52</v>
      </c>
      <c r="E15266" s="3" t="s">
        <v>46</v>
      </c>
      <c r="F15266" s="3">
        <f t="shared" ca="1" si="474"/>
        <v>1</v>
      </c>
      <c r="G15266" s="4">
        <f t="shared" ca="1" si="475"/>
        <v>114</v>
      </c>
      <c r="H15266" s="4">
        <f ca="1">+Data_TABLE[[#This Row],[Qty]]*Data_TABLE[[#This Row],[Unit Price]]</f>
        <v>114</v>
      </c>
      <c r="I15266" s="7">
        <v>42418</v>
      </c>
      <c r="J15266" s="10">
        <f>EOMONTH(Data_TABLE[[#This Row],[Date Sold]],0)</f>
        <v>42429</v>
      </c>
    </row>
    <row r="15267" spans="2:10" x14ac:dyDescent="0.25">
      <c r="B15267" s="1" t="s">
        <v>40</v>
      </c>
      <c r="C15267" s="3" t="s">
        <v>56</v>
      </c>
      <c r="D15267" s="2" t="s">
        <v>50</v>
      </c>
      <c r="E15267" s="3" t="s">
        <v>44</v>
      </c>
      <c r="F15267" s="3">
        <f t="shared" ca="1" si="474"/>
        <v>5</v>
      </c>
      <c r="G15267" s="4">
        <f t="shared" ca="1" si="475"/>
        <v>195</v>
      </c>
      <c r="H15267" s="4">
        <f ca="1">+Data_TABLE[[#This Row],[Qty]]*Data_TABLE[[#This Row],[Unit Price]]</f>
        <v>975</v>
      </c>
      <c r="I15267" s="7">
        <v>42418</v>
      </c>
      <c r="J15267" s="10">
        <f>EOMONTH(Data_TABLE[[#This Row],[Date Sold]],0)</f>
        <v>42429</v>
      </c>
    </row>
    <row r="15268" spans="2:10" x14ac:dyDescent="0.25">
      <c r="B15268" s="1" t="s">
        <v>40</v>
      </c>
      <c r="C15268" s="3" t="s">
        <v>54</v>
      </c>
      <c r="D15268" s="2" t="s">
        <v>48</v>
      </c>
      <c r="E15268" s="3" t="s">
        <v>42</v>
      </c>
      <c r="F15268" s="3">
        <f t="shared" ca="1" si="474"/>
        <v>3</v>
      </c>
      <c r="G15268" s="4">
        <f t="shared" ca="1" si="475"/>
        <v>180</v>
      </c>
      <c r="H15268" s="4">
        <f ca="1">+Data_TABLE[[#This Row],[Qty]]*Data_TABLE[[#This Row],[Unit Price]]</f>
        <v>540</v>
      </c>
      <c r="I15268" s="7">
        <v>42418</v>
      </c>
      <c r="J15268" s="10">
        <f>EOMONTH(Data_TABLE[[#This Row],[Date Sold]],0)</f>
        <v>42429</v>
      </c>
    </row>
    <row r="15269" spans="2:10" x14ac:dyDescent="0.25">
      <c r="B15269" s="1" t="s">
        <v>40</v>
      </c>
      <c r="C15269" s="3" t="s">
        <v>56</v>
      </c>
      <c r="D15269" s="2" t="s">
        <v>52</v>
      </c>
      <c r="E15269" s="3" t="s">
        <v>46</v>
      </c>
      <c r="F15269" s="3">
        <f t="shared" ca="1" si="474"/>
        <v>2</v>
      </c>
      <c r="G15269" s="4">
        <f t="shared" ca="1" si="475"/>
        <v>88</v>
      </c>
      <c r="H15269" s="4">
        <f ca="1">+Data_TABLE[[#This Row],[Qty]]*Data_TABLE[[#This Row],[Unit Price]]</f>
        <v>176</v>
      </c>
      <c r="I15269" s="7">
        <v>42418</v>
      </c>
      <c r="J15269" s="10">
        <f>EOMONTH(Data_TABLE[[#This Row],[Date Sold]],0)</f>
        <v>42429</v>
      </c>
    </row>
    <row r="15270" spans="2:10" x14ac:dyDescent="0.25">
      <c r="B15270" s="1" t="s">
        <v>40</v>
      </c>
      <c r="C15270" s="3" t="s">
        <v>55</v>
      </c>
      <c r="D15270" s="2" t="s">
        <v>51</v>
      </c>
      <c r="E15270" s="3" t="s">
        <v>45</v>
      </c>
      <c r="F15270" s="3">
        <f t="shared" ca="1" si="474"/>
        <v>3</v>
      </c>
      <c r="G15270" s="4">
        <f t="shared" ca="1" si="475"/>
        <v>151</v>
      </c>
      <c r="H15270" s="4">
        <f ca="1">+Data_TABLE[[#This Row],[Qty]]*Data_TABLE[[#This Row],[Unit Price]]</f>
        <v>453</v>
      </c>
      <c r="I15270" s="7">
        <v>42418</v>
      </c>
      <c r="J15270" s="10">
        <f>EOMONTH(Data_TABLE[[#This Row],[Date Sold]],0)</f>
        <v>42429</v>
      </c>
    </row>
    <row r="15271" spans="2:10" x14ac:dyDescent="0.25">
      <c r="B15271" s="1" t="s">
        <v>40</v>
      </c>
      <c r="C15271" s="3" t="s">
        <v>55</v>
      </c>
      <c r="D15271" s="2" t="s">
        <v>51</v>
      </c>
      <c r="E15271" s="3" t="s">
        <v>45</v>
      </c>
      <c r="F15271" s="3">
        <f t="shared" ca="1" si="474"/>
        <v>4</v>
      </c>
      <c r="G15271" s="4">
        <f t="shared" ca="1" si="475"/>
        <v>93</v>
      </c>
      <c r="H15271" s="4">
        <f ca="1">+Data_TABLE[[#This Row],[Qty]]*Data_TABLE[[#This Row],[Unit Price]]</f>
        <v>372</v>
      </c>
      <c r="I15271" s="7">
        <v>42418</v>
      </c>
      <c r="J15271" s="10">
        <f>EOMONTH(Data_TABLE[[#This Row],[Date Sold]],0)</f>
        <v>42429</v>
      </c>
    </row>
    <row r="15272" spans="2:10" x14ac:dyDescent="0.25">
      <c r="B15272" s="1" t="s">
        <v>40</v>
      </c>
      <c r="C15272" s="3" t="s">
        <v>55</v>
      </c>
      <c r="D15272" s="2" t="s">
        <v>49</v>
      </c>
      <c r="E15272" s="3" t="s">
        <v>43</v>
      </c>
      <c r="F15272" s="3">
        <f t="shared" ca="1" si="474"/>
        <v>3</v>
      </c>
      <c r="G15272" s="4">
        <f t="shared" ca="1" si="475"/>
        <v>134</v>
      </c>
      <c r="H15272" s="4">
        <f ca="1">+Data_TABLE[[#This Row],[Qty]]*Data_TABLE[[#This Row],[Unit Price]]</f>
        <v>402</v>
      </c>
      <c r="I15272" s="7">
        <v>42418</v>
      </c>
      <c r="J15272" s="10">
        <f>EOMONTH(Data_TABLE[[#This Row],[Date Sold]],0)</f>
        <v>42429</v>
      </c>
    </row>
    <row r="15273" spans="2:10" x14ac:dyDescent="0.25">
      <c r="B15273" s="1" t="s">
        <v>40</v>
      </c>
      <c r="C15273" s="3" t="s">
        <v>54</v>
      </c>
      <c r="D15273" s="2" t="s">
        <v>48</v>
      </c>
      <c r="E15273" s="3" t="s">
        <v>42</v>
      </c>
      <c r="F15273" s="3">
        <f t="shared" ca="1" si="474"/>
        <v>5</v>
      </c>
      <c r="G15273" s="4">
        <f t="shared" ca="1" si="475"/>
        <v>157</v>
      </c>
      <c r="H15273" s="4">
        <f ca="1">+Data_TABLE[[#This Row],[Qty]]*Data_TABLE[[#This Row],[Unit Price]]</f>
        <v>785</v>
      </c>
      <c r="I15273" s="7">
        <v>42418</v>
      </c>
      <c r="J15273" s="10">
        <f>EOMONTH(Data_TABLE[[#This Row],[Date Sold]],0)</f>
        <v>42429</v>
      </c>
    </row>
    <row r="15274" spans="2:10" x14ac:dyDescent="0.25">
      <c r="B15274" s="1" t="s">
        <v>40</v>
      </c>
      <c r="C15274" s="3" t="s">
        <v>55</v>
      </c>
      <c r="D15274" s="2" t="s">
        <v>49</v>
      </c>
      <c r="E15274" s="3" t="s">
        <v>43</v>
      </c>
      <c r="F15274" s="3">
        <f t="shared" ca="1" si="474"/>
        <v>2</v>
      </c>
      <c r="G15274" s="4">
        <f t="shared" ca="1" si="475"/>
        <v>71</v>
      </c>
      <c r="H15274" s="4">
        <f ca="1">+Data_TABLE[[#This Row],[Qty]]*Data_TABLE[[#This Row],[Unit Price]]</f>
        <v>142</v>
      </c>
      <c r="I15274" s="7">
        <v>42418</v>
      </c>
      <c r="J15274" s="10">
        <f>EOMONTH(Data_TABLE[[#This Row],[Date Sold]],0)</f>
        <v>42429</v>
      </c>
    </row>
    <row r="15275" spans="2:10" x14ac:dyDescent="0.25">
      <c r="B15275" s="1" t="s">
        <v>40</v>
      </c>
      <c r="C15275" s="3" t="s">
        <v>55</v>
      </c>
      <c r="D15275" s="2" t="s">
        <v>51</v>
      </c>
      <c r="E15275" s="3" t="s">
        <v>45</v>
      </c>
      <c r="F15275" s="3">
        <f t="shared" ca="1" si="474"/>
        <v>1</v>
      </c>
      <c r="G15275" s="4">
        <f t="shared" ca="1" si="475"/>
        <v>122</v>
      </c>
      <c r="H15275" s="4">
        <f ca="1">+Data_TABLE[[#This Row],[Qty]]*Data_TABLE[[#This Row],[Unit Price]]</f>
        <v>122</v>
      </c>
      <c r="I15275" s="7">
        <v>42418</v>
      </c>
      <c r="J15275" s="10">
        <f>EOMONTH(Data_TABLE[[#This Row],[Date Sold]],0)</f>
        <v>42429</v>
      </c>
    </row>
    <row r="15276" spans="2:10" x14ac:dyDescent="0.25">
      <c r="B15276" s="1" t="s">
        <v>40</v>
      </c>
      <c r="C15276" s="3" t="s">
        <v>56</v>
      </c>
      <c r="D15276" s="2" t="s">
        <v>52</v>
      </c>
      <c r="E15276" s="3" t="s">
        <v>46</v>
      </c>
      <c r="F15276" s="3">
        <f t="shared" ca="1" si="474"/>
        <v>2</v>
      </c>
      <c r="G15276" s="4">
        <f t="shared" ca="1" si="475"/>
        <v>177</v>
      </c>
      <c r="H15276" s="4">
        <f ca="1">+Data_TABLE[[#This Row],[Qty]]*Data_TABLE[[#This Row],[Unit Price]]</f>
        <v>354</v>
      </c>
      <c r="I15276" s="7">
        <v>42418</v>
      </c>
      <c r="J15276" s="10">
        <f>EOMONTH(Data_TABLE[[#This Row],[Date Sold]],0)</f>
        <v>42429</v>
      </c>
    </row>
    <row r="15277" spans="2:10" x14ac:dyDescent="0.25">
      <c r="B15277" s="1" t="s">
        <v>40</v>
      </c>
      <c r="C15277" s="3" t="s">
        <v>54</v>
      </c>
      <c r="D15277" s="2" t="s">
        <v>48</v>
      </c>
      <c r="E15277" s="3" t="s">
        <v>42</v>
      </c>
      <c r="F15277" s="3">
        <f t="shared" ca="1" si="474"/>
        <v>5</v>
      </c>
      <c r="G15277" s="4">
        <f t="shared" ca="1" si="475"/>
        <v>152</v>
      </c>
      <c r="H15277" s="4">
        <f ca="1">+Data_TABLE[[#This Row],[Qty]]*Data_TABLE[[#This Row],[Unit Price]]</f>
        <v>760</v>
      </c>
      <c r="I15277" s="7">
        <v>42418</v>
      </c>
      <c r="J15277" s="10">
        <f>EOMONTH(Data_TABLE[[#This Row],[Date Sold]],0)</f>
        <v>42429</v>
      </c>
    </row>
    <row r="15278" spans="2:10" x14ac:dyDescent="0.25">
      <c r="B15278" s="1" t="s">
        <v>40</v>
      </c>
      <c r="C15278" s="3" t="s">
        <v>55</v>
      </c>
      <c r="D15278" s="2" t="s">
        <v>49</v>
      </c>
      <c r="E15278" s="3" t="s">
        <v>43</v>
      </c>
      <c r="F15278" s="3">
        <f t="shared" ca="1" si="474"/>
        <v>3</v>
      </c>
      <c r="G15278" s="4">
        <f t="shared" ca="1" si="475"/>
        <v>181</v>
      </c>
      <c r="H15278" s="4">
        <f ca="1">+Data_TABLE[[#This Row],[Qty]]*Data_TABLE[[#This Row],[Unit Price]]</f>
        <v>543</v>
      </c>
      <c r="I15278" s="7">
        <v>42418</v>
      </c>
      <c r="J15278" s="10">
        <f>EOMONTH(Data_TABLE[[#This Row],[Date Sold]],0)</f>
        <v>42429</v>
      </c>
    </row>
    <row r="15279" spans="2:10" x14ac:dyDescent="0.25">
      <c r="B15279" s="1" t="s">
        <v>40</v>
      </c>
      <c r="C15279" s="3" t="s">
        <v>56</v>
      </c>
      <c r="D15279" s="2" t="s">
        <v>52</v>
      </c>
      <c r="E15279" s="3" t="s">
        <v>46</v>
      </c>
      <c r="F15279" s="3">
        <f t="shared" ca="1" si="474"/>
        <v>3</v>
      </c>
      <c r="G15279" s="4">
        <f t="shared" ca="1" si="475"/>
        <v>77</v>
      </c>
      <c r="H15279" s="4">
        <f ca="1">+Data_TABLE[[#This Row],[Qty]]*Data_TABLE[[#This Row],[Unit Price]]</f>
        <v>231</v>
      </c>
      <c r="I15279" s="7">
        <v>42418</v>
      </c>
      <c r="J15279" s="10">
        <f>EOMONTH(Data_TABLE[[#This Row],[Date Sold]],0)</f>
        <v>42429</v>
      </c>
    </row>
    <row r="15280" spans="2:10" x14ac:dyDescent="0.25">
      <c r="B15280" s="1" t="s">
        <v>40</v>
      </c>
      <c r="C15280" s="3" t="s">
        <v>55</v>
      </c>
      <c r="D15280" s="2" t="s">
        <v>51</v>
      </c>
      <c r="E15280" s="3" t="s">
        <v>45</v>
      </c>
      <c r="F15280" s="3">
        <f t="shared" ca="1" si="474"/>
        <v>2</v>
      </c>
      <c r="G15280" s="4">
        <f t="shared" ca="1" si="475"/>
        <v>171</v>
      </c>
      <c r="H15280" s="4">
        <f ca="1">+Data_TABLE[[#This Row],[Qty]]*Data_TABLE[[#This Row],[Unit Price]]</f>
        <v>342</v>
      </c>
      <c r="I15280" s="7">
        <v>42418</v>
      </c>
      <c r="J15280" s="10">
        <f>EOMONTH(Data_TABLE[[#This Row],[Date Sold]],0)</f>
        <v>42429</v>
      </c>
    </row>
    <row r="15281" spans="2:10" x14ac:dyDescent="0.25">
      <c r="B15281" s="1" t="s">
        <v>40</v>
      </c>
      <c r="C15281" s="3" t="s">
        <v>54</v>
      </c>
      <c r="D15281" s="2" t="s">
        <v>48</v>
      </c>
      <c r="E15281" s="3" t="s">
        <v>42</v>
      </c>
      <c r="F15281" s="3">
        <f t="shared" ref="F15281:F15344" ca="1" si="476">RANDBETWEEN(1,5)</f>
        <v>3</v>
      </c>
      <c r="G15281" s="4">
        <f t="shared" ref="G15281:G15344" ca="1" si="477">RANDBETWEEN(60,200)</f>
        <v>126</v>
      </c>
      <c r="H15281" s="4">
        <f ca="1">+Data_TABLE[[#This Row],[Qty]]*Data_TABLE[[#This Row],[Unit Price]]</f>
        <v>378</v>
      </c>
      <c r="I15281" s="7">
        <v>42418</v>
      </c>
      <c r="J15281" s="10">
        <f>EOMONTH(Data_TABLE[[#This Row],[Date Sold]],0)</f>
        <v>42429</v>
      </c>
    </row>
    <row r="15282" spans="2:10" x14ac:dyDescent="0.25">
      <c r="B15282" s="1" t="s">
        <v>40</v>
      </c>
      <c r="C15282" s="3" t="s">
        <v>54</v>
      </c>
      <c r="D15282" s="2" t="s">
        <v>48</v>
      </c>
      <c r="E15282" s="3" t="s">
        <v>42</v>
      </c>
      <c r="F15282" s="3">
        <f t="shared" ca="1" si="476"/>
        <v>3</v>
      </c>
      <c r="G15282" s="4">
        <f t="shared" ca="1" si="477"/>
        <v>140</v>
      </c>
      <c r="H15282" s="4">
        <f ca="1">+Data_TABLE[[#This Row],[Qty]]*Data_TABLE[[#This Row],[Unit Price]]</f>
        <v>420</v>
      </c>
      <c r="I15282" s="7">
        <v>42418</v>
      </c>
      <c r="J15282" s="10">
        <f>EOMONTH(Data_TABLE[[#This Row],[Date Sold]],0)</f>
        <v>42429</v>
      </c>
    </row>
    <row r="15283" spans="2:10" x14ac:dyDescent="0.25">
      <c r="B15283" s="1" t="s">
        <v>40</v>
      </c>
      <c r="C15283" s="3" t="s">
        <v>55</v>
      </c>
      <c r="D15283" s="2" t="s">
        <v>51</v>
      </c>
      <c r="E15283" s="3" t="s">
        <v>45</v>
      </c>
      <c r="F15283" s="3">
        <f t="shared" ca="1" si="476"/>
        <v>4</v>
      </c>
      <c r="G15283" s="4">
        <f t="shared" ca="1" si="477"/>
        <v>148</v>
      </c>
      <c r="H15283" s="4">
        <f ca="1">+Data_TABLE[[#This Row],[Qty]]*Data_TABLE[[#This Row],[Unit Price]]</f>
        <v>592</v>
      </c>
      <c r="I15283" s="7">
        <v>42418</v>
      </c>
      <c r="J15283" s="10">
        <f>EOMONTH(Data_TABLE[[#This Row],[Date Sold]],0)</f>
        <v>42429</v>
      </c>
    </row>
    <row r="15284" spans="2:10" x14ac:dyDescent="0.25">
      <c r="B15284" s="1" t="s">
        <v>40</v>
      </c>
      <c r="C15284" s="3" t="s">
        <v>56</v>
      </c>
      <c r="D15284" s="2" t="s">
        <v>50</v>
      </c>
      <c r="E15284" s="3" t="s">
        <v>44</v>
      </c>
      <c r="F15284" s="3">
        <f t="shared" ca="1" si="476"/>
        <v>2</v>
      </c>
      <c r="G15284" s="4">
        <f t="shared" ca="1" si="477"/>
        <v>175</v>
      </c>
      <c r="H15284" s="4">
        <f ca="1">+Data_TABLE[[#This Row],[Qty]]*Data_TABLE[[#This Row],[Unit Price]]</f>
        <v>350</v>
      </c>
      <c r="I15284" s="7">
        <v>42418</v>
      </c>
      <c r="J15284" s="10">
        <f>EOMONTH(Data_TABLE[[#This Row],[Date Sold]],0)</f>
        <v>42429</v>
      </c>
    </row>
    <row r="15285" spans="2:10" x14ac:dyDescent="0.25">
      <c r="B15285" s="1" t="s">
        <v>40</v>
      </c>
      <c r="C15285" s="3" t="s">
        <v>54</v>
      </c>
      <c r="D15285" s="2" t="s">
        <v>48</v>
      </c>
      <c r="E15285" s="3" t="s">
        <v>42</v>
      </c>
      <c r="F15285" s="3">
        <f t="shared" ca="1" si="476"/>
        <v>5</v>
      </c>
      <c r="G15285" s="4">
        <f t="shared" ca="1" si="477"/>
        <v>142</v>
      </c>
      <c r="H15285" s="4">
        <f ca="1">+Data_TABLE[[#This Row],[Qty]]*Data_TABLE[[#This Row],[Unit Price]]</f>
        <v>710</v>
      </c>
      <c r="I15285" s="7">
        <v>42418</v>
      </c>
      <c r="J15285" s="10">
        <f>EOMONTH(Data_TABLE[[#This Row],[Date Sold]],0)</f>
        <v>42429</v>
      </c>
    </row>
    <row r="15286" spans="2:10" x14ac:dyDescent="0.25">
      <c r="B15286" s="1" t="s">
        <v>40</v>
      </c>
      <c r="C15286" s="3" t="s">
        <v>56</v>
      </c>
      <c r="D15286" s="2" t="s">
        <v>52</v>
      </c>
      <c r="E15286" s="3" t="s">
        <v>46</v>
      </c>
      <c r="F15286" s="3">
        <f t="shared" ca="1" si="476"/>
        <v>4</v>
      </c>
      <c r="G15286" s="4">
        <f t="shared" ca="1" si="477"/>
        <v>170</v>
      </c>
      <c r="H15286" s="4">
        <f ca="1">+Data_TABLE[[#This Row],[Qty]]*Data_TABLE[[#This Row],[Unit Price]]</f>
        <v>680</v>
      </c>
      <c r="I15286" s="7">
        <v>42418</v>
      </c>
      <c r="J15286" s="10">
        <f>EOMONTH(Data_TABLE[[#This Row],[Date Sold]],0)</f>
        <v>42429</v>
      </c>
    </row>
    <row r="15287" spans="2:10" x14ac:dyDescent="0.25">
      <c r="B15287" s="1" t="s">
        <v>40</v>
      </c>
      <c r="C15287" s="3" t="s">
        <v>55</v>
      </c>
      <c r="D15287" s="2" t="s">
        <v>51</v>
      </c>
      <c r="E15287" s="3" t="s">
        <v>45</v>
      </c>
      <c r="F15287" s="3">
        <f t="shared" ca="1" si="476"/>
        <v>2</v>
      </c>
      <c r="G15287" s="4">
        <f t="shared" ca="1" si="477"/>
        <v>140</v>
      </c>
      <c r="H15287" s="4">
        <f ca="1">+Data_TABLE[[#This Row],[Qty]]*Data_TABLE[[#This Row],[Unit Price]]</f>
        <v>280</v>
      </c>
      <c r="I15287" s="7">
        <v>42418</v>
      </c>
      <c r="J15287" s="10">
        <f>EOMONTH(Data_TABLE[[#This Row],[Date Sold]],0)</f>
        <v>42429</v>
      </c>
    </row>
    <row r="15288" spans="2:10" x14ac:dyDescent="0.25">
      <c r="B15288" s="1" t="s">
        <v>40</v>
      </c>
      <c r="C15288" s="3" t="s">
        <v>56</v>
      </c>
      <c r="D15288" s="2" t="s">
        <v>52</v>
      </c>
      <c r="E15288" s="3" t="s">
        <v>46</v>
      </c>
      <c r="F15288" s="3">
        <f t="shared" ca="1" si="476"/>
        <v>3</v>
      </c>
      <c r="G15288" s="4">
        <f t="shared" ca="1" si="477"/>
        <v>171</v>
      </c>
      <c r="H15288" s="4">
        <f ca="1">+Data_TABLE[[#This Row],[Qty]]*Data_TABLE[[#This Row],[Unit Price]]</f>
        <v>513</v>
      </c>
      <c r="I15288" s="7">
        <v>42418</v>
      </c>
      <c r="J15288" s="10">
        <f>EOMONTH(Data_TABLE[[#This Row],[Date Sold]],0)</f>
        <v>42429</v>
      </c>
    </row>
    <row r="15289" spans="2:10" x14ac:dyDescent="0.25">
      <c r="B15289" s="1" t="s">
        <v>40</v>
      </c>
      <c r="C15289" s="3" t="s">
        <v>55</v>
      </c>
      <c r="D15289" s="2" t="s">
        <v>51</v>
      </c>
      <c r="E15289" s="3" t="s">
        <v>45</v>
      </c>
      <c r="F15289" s="3">
        <f t="shared" ca="1" si="476"/>
        <v>4</v>
      </c>
      <c r="G15289" s="4">
        <f t="shared" ca="1" si="477"/>
        <v>184</v>
      </c>
      <c r="H15289" s="4">
        <f ca="1">+Data_TABLE[[#This Row],[Qty]]*Data_TABLE[[#This Row],[Unit Price]]</f>
        <v>736</v>
      </c>
      <c r="I15289" s="7">
        <v>42418</v>
      </c>
      <c r="J15289" s="10">
        <f>EOMONTH(Data_TABLE[[#This Row],[Date Sold]],0)</f>
        <v>42429</v>
      </c>
    </row>
    <row r="15290" spans="2:10" x14ac:dyDescent="0.25">
      <c r="B15290" s="1" t="s">
        <v>40</v>
      </c>
      <c r="C15290" s="3" t="s">
        <v>56</v>
      </c>
      <c r="D15290" s="2" t="s">
        <v>52</v>
      </c>
      <c r="E15290" s="3" t="s">
        <v>46</v>
      </c>
      <c r="F15290" s="3">
        <f t="shared" ca="1" si="476"/>
        <v>4</v>
      </c>
      <c r="G15290" s="4">
        <f t="shared" ca="1" si="477"/>
        <v>194</v>
      </c>
      <c r="H15290" s="4">
        <f ca="1">+Data_TABLE[[#This Row],[Qty]]*Data_TABLE[[#This Row],[Unit Price]]</f>
        <v>776</v>
      </c>
      <c r="I15290" s="7">
        <v>42418</v>
      </c>
      <c r="J15290" s="10">
        <f>EOMONTH(Data_TABLE[[#This Row],[Date Sold]],0)</f>
        <v>42429</v>
      </c>
    </row>
    <row r="15291" spans="2:10" x14ac:dyDescent="0.25">
      <c r="B15291" s="1" t="s">
        <v>40</v>
      </c>
      <c r="C15291" s="3" t="s">
        <v>56</v>
      </c>
      <c r="D15291" s="2" t="s">
        <v>52</v>
      </c>
      <c r="E15291" s="3" t="s">
        <v>46</v>
      </c>
      <c r="F15291" s="3">
        <f t="shared" ca="1" si="476"/>
        <v>4</v>
      </c>
      <c r="G15291" s="4">
        <f t="shared" ca="1" si="477"/>
        <v>98</v>
      </c>
      <c r="H15291" s="4">
        <f ca="1">+Data_TABLE[[#This Row],[Qty]]*Data_TABLE[[#This Row],[Unit Price]]</f>
        <v>392</v>
      </c>
      <c r="I15291" s="7">
        <v>42418</v>
      </c>
      <c r="J15291" s="10">
        <f>EOMONTH(Data_TABLE[[#This Row],[Date Sold]],0)</f>
        <v>42429</v>
      </c>
    </row>
    <row r="15292" spans="2:10" x14ac:dyDescent="0.25">
      <c r="B15292" s="1" t="s">
        <v>40</v>
      </c>
      <c r="C15292" s="3" t="s">
        <v>55</v>
      </c>
      <c r="D15292" s="2" t="s">
        <v>49</v>
      </c>
      <c r="E15292" s="3" t="s">
        <v>43</v>
      </c>
      <c r="F15292" s="3">
        <f t="shared" ca="1" si="476"/>
        <v>4</v>
      </c>
      <c r="G15292" s="4">
        <f t="shared" ca="1" si="477"/>
        <v>118</v>
      </c>
      <c r="H15292" s="4">
        <f ca="1">+Data_TABLE[[#This Row],[Qty]]*Data_TABLE[[#This Row],[Unit Price]]</f>
        <v>472</v>
      </c>
      <c r="I15292" s="7">
        <v>42418</v>
      </c>
      <c r="J15292" s="10">
        <f>EOMONTH(Data_TABLE[[#This Row],[Date Sold]],0)</f>
        <v>42429</v>
      </c>
    </row>
    <row r="15293" spans="2:10" x14ac:dyDescent="0.25">
      <c r="B15293" s="1" t="s">
        <v>40</v>
      </c>
      <c r="C15293" s="3" t="s">
        <v>55</v>
      </c>
      <c r="D15293" s="2" t="s">
        <v>51</v>
      </c>
      <c r="E15293" s="3" t="s">
        <v>45</v>
      </c>
      <c r="F15293" s="3">
        <f t="shared" ca="1" si="476"/>
        <v>3</v>
      </c>
      <c r="G15293" s="4">
        <f t="shared" ca="1" si="477"/>
        <v>153</v>
      </c>
      <c r="H15293" s="4">
        <f ca="1">+Data_TABLE[[#This Row],[Qty]]*Data_TABLE[[#This Row],[Unit Price]]</f>
        <v>459</v>
      </c>
      <c r="I15293" s="7">
        <v>42418</v>
      </c>
      <c r="J15293" s="10">
        <f>EOMONTH(Data_TABLE[[#This Row],[Date Sold]],0)</f>
        <v>42429</v>
      </c>
    </row>
    <row r="15294" spans="2:10" x14ac:dyDescent="0.25">
      <c r="B15294" s="1" t="s">
        <v>40</v>
      </c>
      <c r="C15294" s="3" t="s">
        <v>55</v>
      </c>
      <c r="D15294" s="2" t="s">
        <v>49</v>
      </c>
      <c r="E15294" s="3" t="s">
        <v>43</v>
      </c>
      <c r="F15294" s="3">
        <f t="shared" ca="1" si="476"/>
        <v>1</v>
      </c>
      <c r="G15294" s="4">
        <f t="shared" ca="1" si="477"/>
        <v>195</v>
      </c>
      <c r="H15294" s="4">
        <f ca="1">+Data_TABLE[[#This Row],[Qty]]*Data_TABLE[[#This Row],[Unit Price]]</f>
        <v>195</v>
      </c>
      <c r="I15294" s="7">
        <v>42418</v>
      </c>
      <c r="J15294" s="10">
        <f>EOMONTH(Data_TABLE[[#This Row],[Date Sold]],0)</f>
        <v>42429</v>
      </c>
    </row>
    <row r="15295" spans="2:10" x14ac:dyDescent="0.25">
      <c r="B15295" s="1" t="s">
        <v>40</v>
      </c>
      <c r="C15295" s="3" t="s">
        <v>55</v>
      </c>
      <c r="D15295" s="2" t="s">
        <v>49</v>
      </c>
      <c r="E15295" s="3" t="s">
        <v>43</v>
      </c>
      <c r="F15295" s="3">
        <f t="shared" ca="1" si="476"/>
        <v>2</v>
      </c>
      <c r="G15295" s="4">
        <f t="shared" ca="1" si="477"/>
        <v>159</v>
      </c>
      <c r="H15295" s="4">
        <f ca="1">+Data_TABLE[[#This Row],[Qty]]*Data_TABLE[[#This Row],[Unit Price]]</f>
        <v>318</v>
      </c>
      <c r="I15295" s="7">
        <v>42418</v>
      </c>
      <c r="J15295" s="10">
        <f>EOMONTH(Data_TABLE[[#This Row],[Date Sold]],0)</f>
        <v>42429</v>
      </c>
    </row>
    <row r="15296" spans="2:10" x14ac:dyDescent="0.25">
      <c r="B15296" s="1" t="s">
        <v>40</v>
      </c>
      <c r="C15296" s="3" t="s">
        <v>54</v>
      </c>
      <c r="D15296" s="2" t="s">
        <v>48</v>
      </c>
      <c r="E15296" s="3" t="s">
        <v>42</v>
      </c>
      <c r="F15296" s="3">
        <f t="shared" ca="1" si="476"/>
        <v>1</v>
      </c>
      <c r="G15296" s="4">
        <f t="shared" ca="1" si="477"/>
        <v>70</v>
      </c>
      <c r="H15296" s="4">
        <f ca="1">+Data_TABLE[[#This Row],[Qty]]*Data_TABLE[[#This Row],[Unit Price]]</f>
        <v>70</v>
      </c>
      <c r="I15296" s="7">
        <v>42418</v>
      </c>
      <c r="J15296" s="10">
        <f>EOMONTH(Data_TABLE[[#This Row],[Date Sold]],0)</f>
        <v>42429</v>
      </c>
    </row>
    <row r="15297" spans="2:10" x14ac:dyDescent="0.25">
      <c r="B15297" s="1" t="s">
        <v>40</v>
      </c>
      <c r="C15297" s="3" t="s">
        <v>54</v>
      </c>
      <c r="D15297" s="2" t="s">
        <v>48</v>
      </c>
      <c r="E15297" s="3" t="s">
        <v>42</v>
      </c>
      <c r="F15297" s="3">
        <f t="shared" ca="1" si="476"/>
        <v>3</v>
      </c>
      <c r="G15297" s="4">
        <f t="shared" ca="1" si="477"/>
        <v>157</v>
      </c>
      <c r="H15297" s="4">
        <f ca="1">+Data_TABLE[[#This Row],[Qty]]*Data_TABLE[[#This Row],[Unit Price]]</f>
        <v>471</v>
      </c>
      <c r="I15297" s="7">
        <v>42418</v>
      </c>
      <c r="J15297" s="10">
        <f>EOMONTH(Data_TABLE[[#This Row],[Date Sold]],0)</f>
        <v>42429</v>
      </c>
    </row>
    <row r="15298" spans="2:10" x14ac:dyDescent="0.25">
      <c r="B15298" s="1" t="s">
        <v>40</v>
      </c>
      <c r="C15298" s="3" t="s">
        <v>55</v>
      </c>
      <c r="D15298" s="2" t="s">
        <v>51</v>
      </c>
      <c r="E15298" s="3" t="s">
        <v>45</v>
      </c>
      <c r="F15298" s="3">
        <f t="shared" ca="1" si="476"/>
        <v>4</v>
      </c>
      <c r="G15298" s="4">
        <f t="shared" ca="1" si="477"/>
        <v>77</v>
      </c>
      <c r="H15298" s="4">
        <f ca="1">+Data_TABLE[[#This Row],[Qty]]*Data_TABLE[[#This Row],[Unit Price]]</f>
        <v>308</v>
      </c>
      <c r="I15298" s="7">
        <v>42418</v>
      </c>
      <c r="J15298" s="10">
        <f>EOMONTH(Data_TABLE[[#This Row],[Date Sold]],0)</f>
        <v>42429</v>
      </c>
    </row>
    <row r="15299" spans="2:10" x14ac:dyDescent="0.25">
      <c r="B15299" s="1" t="s">
        <v>40</v>
      </c>
      <c r="C15299" s="3" t="s">
        <v>55</v>
      </c>
      <c r="D15299" s="2" t="s">
        <v>49</v>
      </c>
      <c r="E15299" s="3" t="s">
        <v>43</v>
      </c>
      <c r="F15299" s="3">
        <f t="shared" ca="1" si="476"/>
        <v>5</v>
      </c>
      <c r="G15299" s="4">
        <f t="shared" ca="1" si="477"/>
        <v>194</v>
      </c>
      <c r="H15299" s="4">
        <f ca="1">+Data_TABLE[[#This Row],[Qty]]*Data_TABLE[[#This Row],[Unit Price]]</f>
        <v>970</v>
      </c>
      <c r="I15299" s="7">
        <v>42418</v>
      </c>
      <c r="J15299" s="10">
        <f>EOMONTH(Data_TABLE[[#This Row],[Date Sold]],0)</f>
        <v>42429</v>
      </c>
    </row>
    <row r="15300" spans="2:10" x14ac:dyDescent="0.25">
      <c r="B15300" s="1" t="s">
        <v>40</v>
      </c>
      <c r="C15300" s="3" t="s">
        <v>55</v>
      </c>
      <c r="D15300" s="2" t="s">
        <v>49</v>
      </c>
      <c r="E15300" s="3" t="s">
        <v>43</v>
      </c>
      <c r="F15300" s="3">
        <f t="shared" ca="1" si="476"/>
        <v>5</v>
      </c>
      <c r="G15300" s="4">
        <f t="shared" ca="1" si="477"/>
        <v>94</v>
      </c>
      <c r="H15300" s="4">
        <f ca="1">+Data_TABLE[[#This Row],[Qty]]*Data_TABLE[[#This Row],[Unit Price]]</f>
        <v>470</v>
      </c>
      <c r="I15300" s="7">
        <v>42418</v>
      </c>
      <c r="J15300" s="10">
        <f>EOMONTH(Data_TABLE[[#This Row],[Date Sold]],0)</f>
        <v>42429</v>
      </c>
    </row>
    <row r="15301" spans="2:10" x14ac:dyDescent="0.25">
      <c r="B15301" s="1" t="s">
        <v>40</v>
      </c>
      <c r="C15301" s="3" t="s">
        <v>55</v>
      </c>
      <c r="D15301" s="2" t="s">
        <v>49</v>
      </c>
      <c r="E15301" s="3" t="s">
        <v>43</v>
      </c>
      <c r="F15301" s="3">
        <f t="shared" ca="1" si="476"/>
        <v>2</v>
      </c>
      <c r="G15301" s="4">
        <f t="shared" ca="1" si="477"/>
        <v>162</v>
      </c>
      <c r="H15301" s="4">
        <f ca="1">+Data_TABLE[[#This Row],[Qty]]*Data_TABLE[[#This Row],[Unit Price]]</f>
        <v>324</v>
      </c>
      <c r="I15301" s="7">
        <v>42418</v>
      </c>
      <c r="J15301" s="10">
        <f>EOMONTH(Data_TABLE[[#This Row],[Date Sold]],0)</f>
        <v>42429</v>
      </c>
    </row>
    <row r="15302" spans="2:10" x14ac:dyDescent="0.25">
      <c r="B15302" s="1" t="s">
        <v>40</v>
      </c>
      <c r="C15302" s="3" t="s">
        <v>56</v>
      </c>
      <c r="D15302" s="2" t="s">
        <v>52</v>
      </c>
      <c r="E15302" s="3" t="s">
        <v>46</v>
      </c>
      <c r="F15302" s="3">
        <f t="shared" ca="1" si="476"/>
        <v>5</v>
      </c>
      <c r="G15302" s="4">
        <f t="shared" ca="1" si="477"/>
        <v>165</v>
      </c>
      <c r="H15302" s="4">
        <f ca="1">+Data_TABLE[[#This Row],[Qty]]*Data_TABLE[[#This Row],[Unit Price]]</f>
        <v>825</v>
      </c>
      <c r="I15302" s="7">
        <v>42418</v>
      </c>
      <c r="J15302" s="10">
        <f>EOMONTH(Data_TABLE[[#This Row],[Date Sold]],0)</f>
        <v>42429</v>
      </c>
    </row>
    <row r="15303" spans="2:10" x14ac:dyDescent="0.25">
      <c r="B15303" s="1" t="s">
        <v>40</v>
      </c>
      <c r="C15303" s="3" t="s">
        <v>55</v>
      </c>
      <c r="D15303" s="2" t="s">
        <v>51</v>
      </c>
      <c r="E15303" s="3" t="s">
        <v>45</v>
      </c>
      <c r="F15303" s="3">
        <f t="shared" ca="1" si="476"/>
        <v>3</v>
      </c>
      <c r="G15303" s="4">
        <f t="shared" ca="1" si="477"/>
        <v>75</v>
      </c>
      <c r="H15303" s="4">
        <f ca="1">+Data_TABLE[[#This Row],[Qty]]*Data_TABLE[[#This Row],[Unit Price]]</f>
        <v>225</v>
      </c>
      <c r="I15303" s="7">
        <v>42419</v>
      </c>
      <c r="J15303" s="10">
        <f>EOMONTH(Data_TABLE[[#This Row],[Date Sold]],0)</f>
        <v>42429</v>
      </c>
    </row>
    <row r="15304" spans="2:10" x14ac:dyDescent="0.25">
      <c r="B15304" s="1" t="s">
        <v>40</v>
      </c>
      <c r="C15304" s="3" t="s">
        <v>54</v>
      </c>
      <c r="D15304" s="2" t="s">
        <v>48</v>
      </c>
      <c r="E15304" s="3" t="s">
        <v>42</v>
      </c>
      <c r="F15304" s="3">
        <f t="shared" ca="1" si="476"/>
        <v>5</v>
      </c>
      <c r="G15304" s="4">
        <f t="shared" ca="1" si="477"/>
        <v>67</v>
      </c>
      <c r="H15304" s="4">
        <f ca="1">+Data_TABLE[[#This Row],[Qty]]*Data_TABLE[[#This Row],[Unit Price]]</f>
        <v>335</v>
      </c>
      <c r="I15304" s="7">
        <v>42419</v>
      </c>
      <c r="J15304" s="10">
        <f>EOMONTH(Data_TABLE[[#This Row],[Date Sold]],0)</f>
        <v>42429</v>
      </c>
    </row>
    <row r="15305" spans="2:10" x14ac:dyDescent="0.25">
      <c r="B15305" s="1" t="s">
        <v>40</v>
      </c>
      <c r="C15305" s="3" t="s">
        <v>55</v>
      </c>
      <c r="D15305" s="2" t="s">
        <v>49</v>
      </c>
      <c r="E15305" s="3" t="s">
        <v>43</v>
      </c>
      <c r="F15305" s="3">
        <f t="shared" ca="1" si="476"/>
        <v>4</v>
      </c>
      <c r="G15305" s="4">
        <f t="shared" ca="1" si="477"/>
        <v>195</v>
      </c>
      <c r="H15305" s="4">
        <f ca="1">+Data_TABLE[[#This Row],[Qty]]*Data_TABLE[[#This Row],[Unit Price]]</f>
        <v>780</v>
      </c>
      <c r="I15305" s="7">
        <v>42419</v>
      </c>
      <c r="J15305" s="10">
        <f>EOMONTH(Data_TABLE[[#This Row],[Date Sold]],0)</f>
        <v>42429</v>
      </c>
    </row>
    <row r="15306" spans="2:10" x14ac:dyDescent="0.25">
      <c r="B15306" s="1" t="s">
        <v>40</v>
      </c>
      <c r="C15306" s="3" t="s">
        <v>55</v>
      </c>
      <c r="D15306" s="2" t="s">
        <v>51</v>
      </c>
      <c r="E15306" s="3" t="s">
        <v>45</v>
      </c>
      <c r="F15306" s="3">
        <f t="shared" ca="1" si="476"/>
        <v>3</v>
      </c>
      <c r="G15306" s="4">
        <f t="shared" ca="1" si="477"/>
        <v>149</v>
      </c>
      <c r="H15306" s="4">
        <f ca="1">+Data_TABLE[[#This Row],[Qty]]*Data_TABLE[[#This Row],[Unit Price]]</f>
        <v>447</v>
      </c>
      <c r="I15306" s="7">
        <v>42419</v>
      </c>
      <c r="J15306" s="10">
        <f>EOMONTH(Data_TABLE[[#This Row],[Date Sold]],0)</f>
        <v>42429</v>
      </c>
    </row>
    <row r="15307" spans="2:10" x14ac:dyDescent="0.25">
      <c r="B15307" s="1" t="s">
        <v>40</v>
      </c>
      <c r="C15307" s="3" t="s">
        <v>56</v>
      </c>
      <c r="D15307" s="2" t="s">
        <v>52</v>
      </c>
      <c r="E15307" s="3" t="s">
        <v>46</v>
      </c>
      <c r="F15307" s="3">
        <f t="shared" ca="1" si="476"/>
        <v>3</v>
      </c>
      <c r="G15307" s="4">
        <f t="shared" ca="1" si="477"/>
        <v>149</v>
      </c>
      <c r="H15307" s="4">
        <f ca="1">+Data_TABLE[[#This Row],[Qty]]*Data_TABLE[[#This Row],[Unit Price]]</f>
        <v>447</v>
      </c>
      <c r="I15307" s="7">
        <v>42419</v>
      </c>
      <c r="J15307" s="10">
        <f>EOMONTH(Data_TABLE[[#This Row],[Date Sold]],0)</f>
        <v>42429</v>
      </c>
    </row>
    <row r="15308" spans="2:10" x14ac:dyDescent="0.25">
      <c r="B15308" s="1" t="s">
        <v>40</v>
      </c>
      <c r="C15308" s="3" t="s">
        <v>56</v>
      </c>
      <c r="D15308" s="2" t="s">
        <v>50</v>
      </c>
      <c r="E15308" s="3" t="s">
        <v>44</v>
      </c>
      <c r="F15308" s="3">
        <f t="shared" ca="1" si="476"/>
        <v>2</v>
      </c>
      <c r="G15308" s="4">
        <f t="shared" ca="1" si="477"/>
        <v>140</v>
      </c>
      <c r="H15308" s="4">
        <f ca="1">+Data_TABLE[[#This Row],[Qty]]*Data_TABLE[[#This Row],[Unit Price]]</f>
        <v>280</v>
      </c>
      <c r="I15308" s="7">
        <v>42419</v>
      </c>
      <c r="J15308" s="10">
        <f>EOMONTH(Data_TABLE[[#This Row],[Date Sold]],0)</f>
        <v>42429</v>
      </c>
    </row>
    <row r="15309" spans="2:10" x14ac:dyDescent="0.25">
      <c r="B15309" s="1" t="s">
        <v>40</v>
      </c>
      <c r="C15309" s="3" t="s">
        <v>56</v>
      </c>
      <c r="D15309" s="2" t="s">
        <v>52</v>
      </c>
      <c r="E15309" s="3" t="s">
        <v>46</v>
      </c>
      <c r="F15309" s="3">
        <f t="shared" ca="1" si="476"/>
        <v>5</v>
      </c>
      <c r="G15309" s="4">
        <f t="shared" ca="1" si="477"/>
        <v>136</v>
      </c>
      <c r="H15309" s="4">
        <f ca="1">+Data_TABLE[[#This Row],[Qty]]*Data_TABLE[[#This Row],[Unit Price]]</f>
        <v>680</v>
      </c>
      <c r="I15309" s="7">
        <v>42419</v>
      </c>
      <c r="J15309" s="10">
        <f>EOMONTH(Data_TABLE[[#This Row],[Date Sold]],0)</f>
        <v>42429</v>
      </c>
    </row>
    <row r="15310" spans="2:10" x14ac:dyDescent="0.25">
      <c r="B15310" s="1" t="s">
        <v>40</v>
      </c>
      <c r="C15310" s="3" t="s">
        <v>55</v>
      </c>
      <c r="D15310" s="2" t="s">
        <v>49</v>
      </c>
      <c r="E15310" s="3" t="s">
        <v>43</v>
      </c>
      <c r="F15310" s="3">
        <f t="shared" ca="1" si="476"/>
        <v>1</v>
      </c>
      <c r="G15310" s="4">
        <f t="shared" ca="1" si="477"/>
        <v>110</v>
      </c>
      <c r="H15310" s="4">
        <f ca="1">+Data_TABLE[[#This Row],[Qty]]*Data_TABLE[[#This Row],[Unit Price]]</f>
        <v>110</v>
      </c>
      <c r="I15310" s="7">
        <v>42419</v>
      </c>
      <c r="J15310" s="10">
        <f>EOMONTH(Data_TABLE[[#This Row],[Date Sold]],0)</f>
        <v>42429</v>
      </c>
    </row>
    <row r="15311" spans="2:10" x14ac:dyDescent="0.25">
      <c r="B15311" s="1" t="s">
        <v>40</v>
      </c>
      <c r="C15311" s="3" t="s">
        <v>55</v>
      </c>
      <c r="D15311" s="2" t="s">
        <v>49</v>
      </c>
      <c r="E15311" s="3" t="s">
        <v>43</v>
      </c>
      <c r="F15311" s="3">
        <f t="shared" ca="1" si="476"/>
        <v>2</v>
      </c>
      <c r="G15311" s="4">
        <f t="shared" ca="1" si="477"/>
        <v>83</v>
      </c>
      <c r="H15311" s="4">
        <f ca="1">+Data_TABLE[[#This Row],[Qty]]*Data_TABLE[[#This Row],[Unit Price]]</f>
        <v>166</v>
      </c>
      <c r="I15311" s="7">
        <v>42419</v>
      </c>
      <c r="J15311" s="10">
        <f>EOMONTH(Data_TABLE[[#This Row],[Date Sold]],0)</f>
        <v>42429</v>
      </c>
    </row>
    <row r="15312" spans="2:10" x14ac:dyDescent="0.25">
      <c r="B15312" s="1" t="s">
        <v>40</v>
      </c>
      <c r="C15312" s="3" t="s">
        <v>55</v>
      </c>
      <c r="D15312" s="2" t="s">
        <v>51</v>
      </c>
      <c r="E15312" s="3" t="s">
        <v>45</v>
      </c>
      <c r="F15312" s="3">
        <f t="shared" ca="1" si="476"/>
        <v>5</v>
      </c>
      <c r="G15312" s="4">
        <f t="shared" ca="1" si="477"/>
        <v>177</v>
      </c>
      <c r="H15312" s="4">
        <f ca="1">+Data_TABLE[[#This Row],[Qty]]*Data_TABLE[[#This Row],[Unit Price]]</f>
        <v>885</v>
      </c>
      <c r="I15312" s="7">
        <v>42419</v>
      </c>
      <c r="J15312" s="10">
        <f>EOMONTH(Data_TABLE[[#This Row],[Date Sold]],0)</f>
        <v>42429</v>
      </c>
    </row>
    <row r="15313" spans="2:10" x14ac:dyDescent="0.25">
      <c r="B15313" s="1" t="s">
        <v>40</v>
      </c>
      <c r="C15313" s="3" t="s">
        <v>55</v>
      </c>
      <c r="D15313" s="2" t="s">
        <v>51</v>
      </c>
      <c r="E15313" s="3" t="s">
        <v>45</v>
      </c>
      <c r="F15313" s="3">
        <f t="shared" ca="1" si="476"/>
        <v>4</v>
      </c>
      <c r="G15313" s="4">
        <f t="shared" ca="1" si="477"/>
        <v>132</v>
      </c>
      <c r="H15313" s="4">
        <f ca="1">+Data_TABLE[[#This Row],[Qty]]*Data_TABLE[[#This Row],[Unit Price]]</f>
        <v>528</v>
      </c>
      <c r="I15313" s="7">
        <v>42419</v>
      </c>
      <c r="J15313" s="10">
        <f>EOMONTH(Data_TABLE[[#This Row],[Date Sold]],0)</f>
        <v>42429</v>
      </c>
    </row>
    <row r="15314" spans="2:10" x14ac:dyDescent="0.25">
      <c r="B15314" s="1" t="s">
        <v>40</v>
      </c>
      <c r="C15314" s="3" t="s">
        <v>54</v>
      </c>
      <c r="D15314" s="2" t="s">
        <v>48</v>
      </c>
      <c r="E15314" s="3" t="s">
        <v>42</v>
      </c>
      <c r="F15314" s="3">
        <f t="shared" ca="1" si="476"/>
        <v>3</v>
      </c>
      <c r="G15314" s="4">
        <f t="shared" ca="1" si="477"/>
        <v>75</v>
      </c>
      <c r="H15314" s="4">
        <f ca="1">+Data_TABLE[[#This Row],[Qty]]*Data_TABLE[[#This Row],[Unit Price]]</f>
        <v>225</v>
      </c>
      <c r="I15314" s="7">
        <v>42419</v>
      </c>
      <c r="J15314" s="10">
        <f>EOMONTH(Data_TABLE[[#This Row],[Date Sold]],0)</f>
        <v>42429</v>
      </c>
    </row>
    <row r="15315" spans="2:10" x14ac:dyDescent="0.25">
      <c r="B15315" s="1" t="s">
        <v>40</v>
      </c>
      <c r="C15315" s="3" t="s">
        <v>54</v>
      </c>
      <c r="D15315" s="2" t="s">
        <v>48</v>
      </c>
      <c r="E15315" s="3" t="s">
        <v>42</v>
      </c>
      <c r="F15315" s="3">
        <f t="shared" ca="1" si="476"/>
        <v>3</v>
      </c>
      <c r="G15315" s="4">
        <f t="shared" ca="1" si="477"/>
        <v>199</v>
      </c>
      <c r="H15315" s="4">
        <f ca="1">+Data_TABLE[[#This Row],[Qty]]*Data_TABLE[[#This Row],[Unit Price]]</f>
        <v>597</v>
      </c>
      <c r="I15315" s="7">
        <v>42419</v>
      </c>
      <c r="J15315" s="10">
        <f>EOMONTH(Data_TABLE[[#This Row],[Date Sold]],0)</f>
        <v>42429</v>
      </c>
    </row>
    <row r="15316" spans="2:10" x14ac:dyDescent="0.25">
      <c r="B15316" s="1" t="s">
        <v>40</v>
      </c>
      <c r="C15316" s="3" t="s">
        <v>55</v>
      </c>
      <c r="D15316" s="2" t="s">
        <v>49</v>
      </c>
      <c r="E15316" s="3" t="s">
        <v>43</v>
      </c>
      <c r="F15316" s="3">
        <f t="shared" ca="1" si="476"/>
        <v>2</v>
      </c>
      <c r="G15316" s="4">
        <f t="shared" ca="1" si="477"/>
        <v>145</v>
      </c>
      <c r="H15316" s="4">
        <f ca="1">+Data_TABLE[[#This Row],[Qty]]*Data_TABLE[[#This Row],[Unit Price]]</f>
        <v>290</v>
      </c>
      <c r="I15316" s="7">
        <v>42419</v>
      </c>
      <c r="J15316" s="10">
        <f>EOMONTH(Data_TABLE[[#This Row],[Date Sold]],0)</f>
        <v>42429</v>
      </c>
    </row>
    <row r="15317" spans="2:10" x14ac:dyDescent="0.25">
      <c r="B15317" s="1" t="s">
        <v>40</v>
      </c>
      <c r="C15317" s="3" t="s">
        <v>54</v>
      </c>
      <c r="D15317" s="2" t="s">
        <v>48</v>
      </c>
      <c r="E15317" s="3" t="s">
        <v>42</v>
      </c>
      <c r="F15317" s="3">
        <f t="shared" ca="1" si="476"/>
        <v>4</v>
      </c>
      <c r="G15317" s="4">
        <f t="shared" ca="1" si="477"/>
        <v>104</v>
      </c>
      <c r="H15317" s="4">
        <f ca="1">+Data_TABLE[[#This Row],[Qty]]*Data_TABLE[[#This Row],[Unit Price]]</f>
        <v>416</v>
      </c>
      <c r="I15317" s="7">
        <v>42419</v>
      </c>
      <c r="J15317" s="10">
        <f>EOMONTH(Data_TABLE[[#This Row],[Date Sold]],0)</f>
        <v>42429</v>
      </c>
    </row>
    <row r="15318" spans="2:10" x14ac:dyDescent="0.25">
      <c r="B15318" s="1" t="s">
        <v>40</v>
      </c>
      <c r="C15318" s="3" t="s">
        <v>56</v>
      </c>
      <c r="D15318" s="2" t="s">
        <v>52</v>
      </c>
      <c r="E15318" s="3" t="s">
        <v>46</v>
      </c>
      <c r="F15318" s="3">
        <f t="shared" ca="1" si="476"/>
        <v>1</v>
      </c>
      <c r="G15318" s="4">
        <f t="shared" ca="1" si="477"/>
        <v>107</v>
      </c>
      <c r="H15318" s="4">
        <f ca="1">+Data_TABLE[[#This Row],[Qty]]*Data_TABLE[[#This Row],[Unit Price]]</f>
        <v>107</v>
      </c>
      <c r="I15318" s="7">
        <v>42419</v>
      </c>
      <c r="J15318" s="10">
        <f>EOMONTH(Data_TABLE[[#This Row],[Date Sold]],0)</f>
        <v>42429</v>
      </c>
    </row>
    <row r="15319" spans="2:10" x14ac:dyDescent="0.25">
      <c r="B15319" s="1" t="s">
        <v>40</v>
      </c>
      <c r="C15319" s="3" t="s">
        <v>56</v>
      </c>
      <c r="D15319" s="2" t="s">
        <v>52</v>
      </c>
      <c r="E15319" s="3" t="s">
        <v>46</v>
      </c>
      <c r="F15319" s="3">
        <f t="shared" ca="1" si="476"/>
        <v>3</v>
      </c>
      <c r="G15319" s="4">
        <f t="shared" ca="1" si="477"/>
        <v>120</v>
      </c>
      <c r="H15319" s="4">
        <f ca="1">+Data_TABLE[[#This Row],[Qty]]*Data_TABLE[[#This Row],[Unit Price]]</f>
        <v>360</v>
      </c>
      <c r="I15319" s="7">
        <v>42419</v>
      </c>
      <c r="J15319" s="10">
        <f>EOMONTH(Data_TABLE[[#This Row],[Date Sold]],0)</f>
        <v>42429</v>
      </c>
    </row>
    <row r="15320" spans="2:10" x14ac:dyDescent="0.25">
      <c r="B15320" s="1" t="s">
        <v>40</v>
      </c>
      <c r="C15320" s="3" t="s">
        <v>56</v>
      </c>
      <c r="D15320" s="2" t="s">
        <v>52</v>
      </c>
      <c r="E15320" s="3" t="s">
        <v>46</v>
      </c>
      <c r="F15320" s="3">
        <f t="shared" ca="1" si="476"/>
        <v>2</v>
      </c>
      <c r="G15320" s="4">
        <f t="shared" ca="1" si="477"/>
        <v>86</v>
      </c>
      <c r="H15320" s="4">
        <f ca="1">+Data_TABLE[[#This Row],[Qty]]*Data_TABLE[[#This Row],[Unit Price]]</f>
        <v>172</v>
      </c>
      <c r="I15320" s="7">
        <v>42419</v>
      </c>
      <c r="J15320" s="10">
        <f>EOMONTH(Data_TABLE[[#This Row],[Date Sold]],0)</f>
        <v>42429</v>
      </c>
    </row>
    <row r="15321" spans="2:10" x14ac:dyDescent="0.25">
      <c r="B15321" s="1" t="s">
        <v>40</v>
      </c>
      <c r="C15321" s="3" t="s">
        <v>55</v>
      </c>
      <c r="D15321" s="2" t="s">
        <v>49</v>
      </c>
      <c r="E15321" s="3" t="s">
        <v>43</v>
      </c>
      <c r="F15321" s="3">
        <f t="shared" ca="1" si="476"/>
        <v>5</v>
      </c>
      <c r="G15321" s="4">
        <f t="shared" ca="1" si="477"/>
        <v>200</v>
      </c>
      <c r="H15321" s="4">
        <f ca="1">+Data_TABLE[[#This Row],[Qty]]*Data_TABLE[[#This Row],[Unit Price]]</f>
        <v>1000</v>
      </c>
      <c r="I15321" s="7">
        <v>42419</v>
      </c>
      <c r="J15321" s="10">
        <f>EOMONTH(Data_TABLE[[#This Row],[Date Sold]],0)</f>
        <v>42429</v>
      </c>
    </row>
    <row r="15322" spans="2:10" x14ac:dyDescent="0.25">
      <c r="B15322" s="1" t="s">
        <v>40</v>
      </c>
      <c r="C15322" s="3" t="s">
        <v>56</v>
      </c>
      <c r="D15322" s="2" t="s">
        <v>52</v>
      </c>
      <c r="E15322" s="3" t="s">
        <v>46</v>
      </c>
      <c r="F15322" s="3">
        <f t="shared" ca="1" si="476"/>
        <v>3</v>
      </c>
      <c r="G15322" s="4">
        <f t="shared" ca="1" si="477"/>
        <v>196</v>
      </c>
      <c r="H15322" s="4">
        <f ca="1">+Data_TABLE[[#This Row],[Qty]]*Data_TABLE[[#This Row],[Unit Price]]</f>
        <v>588</v>
      </c>
      <c r="I15322" s="7">
        <v>42419</v>
      </c>
      <c r="J15322" s="10">
        <f>EOMONTH(Data_TABLE[[#This Row],[Date Sold]],0)</f>
        <v>42429</v>
      </c>
    </row>
    <row r="15323" spans="2:10" x14ac:dyDescent="0.25">
      <c r="B15323" s="1" t="s">
        <v>40</v>
      </c>
      <c r="C15323" s="3" t="s">
        <v>54</v>
      </c>
      <c r="D15323" s="2" t="s">
        <v>48</v>
      </c>
      <c r="E15323" s="3" t="s">
        <v>42</v>
      </c>
      <c r="F15323" s="3">
        <f t="shared" ca="1" si="476"/>
        <v>2</v>
      </c>
      <c r="G15323" s="4">
        <f t="shared" ca="1" si="477"/>
        <v>96</v>
      </c>
      <c r="H15323" s="4">
        <f ca="1">+Data_TABLE[[#This Row],[Qty]]*Data_TABLE[[#This Row],[Unit Price]]</f>
        <v>192</v>
      </c>
      <c r="I15323" s="7">
        <v>42419</v>
      </c>
      <c r="J15323" s="10">
        <f>EOMONTH(Data_TABLE[[#This Row],[Date Sold]],0)</f>
        <v>42429</v>
      </c>
    </row>
    <row r="15324" spans="2:10" x14ac:dyDescent="0.25">
      <c r="B15324" s="1" t="s">
        <v>40</v>
      </c>
      <c r="C15324" s="3" t="s">
        <v>56</v>
      </c>
      <c r="D15324" s="2" t="s">
        <v>50</v>
      </c>
      <c r="E15324" s="3" t="s">
        <v>44</v>
      </c>
      <c r="F15324" s="3">
        <f t="shared" ca="1" si="476"/>
        <v>4</v>
      </c>
      <c r="G15324" s="4">
        <f t="shared" ca="1" si="477"/>
        <v>80</v>
      </c>
      <c r="H15324" s="4">
        <f ca="1">+Data_TABLE[[#This Row],[Qty]]*Data_TABLE[[#This Row],[Unit Price]]</f>
        <v>320</v>
      </c>
      <c r="I15324" s="7">
        <v>42419</v>
      </c>
      <c r="J15324" s="10">
        <f>EOMONTH(Data_TABLE[[#This Row],[Date Sold]],0)</f>
        <v>42429</v>
      </c>
    </row>
    <row r="15325" spans="2:10" x14ac:dyDescent="0.25">
      <c r="B15325" s="1" t="s">
        <v>40</v>
      </c>
      <c r="C15325" s="3" t="s">
        <v>55</v>
      </c>
      <c r="D15325" s="2" t="s">
        <v>51</v>
      </c>
      <c r="E15325" s="3" t="s">
        <v>45</v>
      </c>
      <c r="F15325" s="3">
        <f t="shared" ca="1" si="476"/>
        <v>5</v>
      </c>
      <c r="G15325" s="4">
        <f t="shared" ca="1" si="477"/>
        <v>98</v>
      </c>
      <c r="H15325" s="4">
        <f ca="1">+Data_TABLE[[#This Row],[Qty]]*Data_TABLE[[#This Row],[Unit Price]]</f>
        <v>490</v>
      </c>
      <c r="I15325" s="7">
        <v>42419</v>
      </c>
      <c r="J15325" s="10">
        <f>EOMONTH(Data_TABLE[[#This Row],[Date Sold]],0)</f>
        <v>42429</v>
      </c>
    </row>
    <row r="15326" spans="2:10" x14ac:dyDescent="0.25">
      <c r="B15326" s="1" t="s">
        <v>40</v>
      </c>
      <c r="C15326" s="3" t="s">
        <v>56</v>
      </c>
      <c r="D15326" s="2" t="s">
        <v>52</v>
      </c>
      <c r="E15326" s="3" t="s">
        <v>46</v>
      </c>
      <c r="F15326" s="3">
        <f t="shared" ca="1" si="476"/>
        <v>4</v>
      </c>
      <c r="G15326" s="4">
        <f t="shared" ca="1" si="477"/>
        <v>182</v>
      </c>
      <c r="H15326" s="4">
        <f ca="1">+Data_TABLE[[#This Row],[Qty]]*Data_TABLE[[#This Row],[Unit Price]]</f>
        <v>728</v>
      </c>
      <c r="I15326" s="7">
        <v>42419</v>
      </c>
      <c r="J15326" s="10">
        <f>EOMONTH(Data_TABLE[[#This Row],[Date Sold]],0)</f>
        <v>42429</v>
      </c>
    </row>
    <row r="15327" spans="2:10" x14ac:dyDescent="0.25">
      <c r="B15327" s="1" t="s">
        <v>40</v>
      </c>
      <c r="C15327" s="3" t="s">
        <v>56</v>
      </c>
      <c r="D15327" s="2" t="s">
        <v>50</v>
      </c>
      <c r="E15327" s="3" t="s">
        <v>44</v>
      </c>
      <c r="F15327" s="3">
        <f t="shared" ca="1" si="476"/>
        <v>2</v>
      </c>
      <c r="G15327" s="4">
        <f t="shared" ca="1" si="477"/>
        <v>147</v>
      </c>
      <c r="H15327" s="4">
        <f ca="1">+Data_TABLE[[#This Row],[Qty]]*Data_TABLE[[#This Row],[Unit Price]]</f>
        <v>294</v>
      </c>
      <c r="I15327" s="7">
        <v>42419</v>
      </c>
      <c r="J15327" s="10">
        <f>EOMONTH(Data_TABLE[[#This Row],[Date Sold]],0)</f>
        <v>42429</v>
      </c>
    </row>
    <row r="15328" spans="2:10" x14ac:dyDescent="0.25">
      <c r="B15328" s="1" t="s">
        <v>40</v>
      </c>
      <c r="C15328" s="3" t="s">
        <v>56</v>
      </c>
      <c r="D15328" s="2" t="s">
        <v>52</v>
      </c>
      <c r="E15328" s="3" t="s">
        <v>46</v>
      </c>
      <c r="F15328" s="3">
        <f t="shared" ca="1" si="476"/>
        <v>1</v>
      </c>
      <c r="G15328" s="4">
        <f t="shared" ca="1" si="477"/>
        <v>135</v>
      </c>
      <c r="H15328" s="4">
        <f ca="1">+Data_TABLE[[#This Row],[Qty]]*Data_TABLE[[#This Row],[Unit Price]]</f>
        <v>135</v>
      </c>
      <c r="I15328" s="7">
        <v>42419</v>
      </c>
      <c r="J15328" s="10">
        <f>EOMONTH(Data_TABLE[[#This Row],[Date Sold]],0)</f>
        <v>42429</v>
      </c>
    </row>
    <row r="15329" spans="2:10" x14ac:dyDescent="0.25">
      <c r="B15329" s="1" t="s">
        <v>40</v>
      </c>
      <c r="C15329" s="3" t="s">
        <v>56</v>
      </c>
      <c r="D15329" s="2" t="s">
        <v>50</v>
      </c>
      <c r="E15329" s="3" t="s">
        <v>44</v>
      </c>
      <c r="F15329" s="3">
        <f t="shared" ca="1" si="476"/>
        <v>5</v>
      </c>
      <c r="G15329" s="4">
        <f t="shared" ca="1" si="477"/>
        <v>141</v>
      </c>
      <c r="H15329" s="4">
        <f ca="1">+Data_TABLE[[#This Row],[Qty]]*Data_TABLE[[#This Row],[Unit Price]]</f>
        <v>705</v>
      </c>
      <c r="I15329" s="7">
        <v>42419</v>
      </c>
      <c r="J15329" s="10">
        <f>EOMONTH(Data_TABLE[[#This Row],[Date Sold]],0)</f>
        <v>42429</v>
      </c>
    </row>
    <row r="15330" spans="2:10" x14ac:dyDescent="0.25">
      <c r="B15330" s="1" t="s">
        <v>40</v>
      </c>
      <c r="C15330" s="3" t="s">
        <v>54</v>
      </c>
      <c r="D15330" s="2" t="s">
        <v>48</v>
      </c>
      <c r="E15330" s="3" t="s">
        <v>42</v>
      </c>
      <c r="F15330" s="3">
        <f t="shared" ca="1" si="476"/>
        <v>1</v>
      </c>
      <c r="G15330" s="4">
        <f t="shared" ca="1" si="477"/>
        <v>68</v>
      </c>
      <c r="H15330" s="4">
        <f ca="1">+Data_TABLE[[#This Row],[Qty]]*Data_TABLE[[#This Row],[Unit Price]]</f>
        <v>68</v>
      </c>
      <c r="I15330" s="7">
        <v>42419</v>
      </c>
      <c r="J15330" s="10">
        <f>EOMONTH(Data_TABLE[[#This Row],[Date Sold]],0)</f>
        <v>42429</v>
      </c>
    </row>
    <row r="15331" spans="2:10" x14ac:dyDescent="0.25">
      <c r="B15331" s="1" t="s">
        <v>40</v>
      </c>
      <c r="C15331" s="3" t="s">
        <v>56</v>
      </c>
      <c r="D15331" s="2" t="s">
        <v>52</v>
      </c>
      <c r="E15331" s="3" t="s">
        <v>46</v>
      </c>
      <c r="F15331" s="3">
        <f t="shared" ca="1" si="476"/>
        <v>3</v>
      </c>
      <c r="G15331" s="4">
        <f t="shared" ca="1" si="477"/>
        <v>192</v>
      </c>
      <c r="H15331" s="4">
        <f ca="1">+Data_TABLE[[#This Row],[Qty]]*Data_TABLE[[#This Row],[Unit Price]]</f>
        <v>576</v>
      </c>
      <c r="I15331" s="7">
        <v>42419</v>
      </c>
      <c r="J15331" s="10">
        <f>EOMONTH(Data_TABLE[[#This Row],[Date Sold]],0)</f>
        <v>42429</v>
      </c>
    </row>
    <row r="15332" spans="2:10" x14ac:dyDescent="0.25">
      <c r="B15332" s="1" t="s">
        <v>40</v>
      </c>
      <c r="C15332" s="3" t="s">
        <v>56</v>
      </c>
      <c r="D15332" s="2" t="s">
        <v>50</v>
      </c>
      <c r="E15332" s="3" t="s">
        <v>44</v>
      </c>
      <c r="F15332" s="3">
        <f t="shared" ca="1" si="476"/>
        <v>1</v>
      </c>
      <c r="G15332" s="4">
        <f t="shared" ca="1" si="477"/>
        <v>92</v>
      </c>
      <c r="H15332" s="4">
        <f ca="1">+Data_TABLE[[#This Row],[Qty]]*Data_TABLE[[#This Row],[Unit Price]]</f>
        <v>92</v>
      </c>
      <c r="I15332" s="7">
        <v>42419</v>
      </c>
      <c r="J15332" s="10">
        <f>EOMONTH(Data_TABLE[[#This Row],[Date Sold]],0)</f>
        <v>42429</v>
      </c>
    </row>
    <row r="15333" spans="2:10" x14ac:dyDescent="0.25">
      <c r="B15333" s="1" t="s">
        <v>40</v>
      </c>
      <c r="C15333" s="3" t="s">
        <v>55</v>
      </c>
      <c r="D15333" s="2" t="s">
        <v>49</v>
      </c>
      <c r="E15333" s="3" t="s">
        <v>43</v>
      </c>
      <c r="F15333" s="3">
        <f t="shared" ca="1" si="476"/>
        <v>1</v>
      </c>
      <c r="G15333" s="4">
        <f t="shared" ca="1" si="477"/>
        <v>135</v>
      </c>
      <c r="H15333" s="4">
        <f ca="1">+Data_TABLE[[#This Row],[Qty]]*Data_TABLE[[#This Row],[Unit Price]]</f>
        <v>135</v>
      </c>
      <c r="I15333" s="7">
        <v>42419</v>
      </c>
      <c r="J15333" s="10">
        <f>EOMONTH(Data_TABLE[[#This Row],[Date Sold]],0)</f>
        <v>42429</v>
      </c>
    </row>
    <row r="15334" spans="2:10" x14ac:dyDescent="0.25">
      <c r="B15334" s="1" t="s">
        <v>40</v>
      </c>
      <c r="C15334" s="3" t="s">
        <v>56</v>
      </c>
      <c r="D15334" s="2" t="s">
        <v>50</v>
      </c>
      <c r="E15334" s="3" t="s">
        <v>44</v>
      </c>
      <c r="F15334" s="3">
        <f t="shared" ca="1" si="476"/>
        <v>5</v>
      </c>
      <c r="G15334" s="4">
        <f t="shared" ca="1" si="477"/>
        <v>163</v>
      </c>
      <c r="H15334" s="4">
        <f ca="1">+Data_TABLE[[#This Row],[Qty]]*Data_TABLE[[#This Row],[Unit Price]]</f>
        <v>815</v>
      </c>
      <c r="I15334" s="7">
        <v>42419</v>
      </c>
      <c r="J15334" s="10">
        <f>EOMONTH(Data_TABLE[[#This Row],[Date Sold]],0)</f>
        <v>42429</v>
      </c>
    </row>
    <row r="15335" spans="2:10" x14ac:dyDescent="0.25">
      <c r="B15335" s="1" t="s">
        <v>40</v>
      </c>
      <c r="C15335" s="3" t="s">
        <v>56</v>
      </c>
      <c r="D15335" s="2" t="s">
        <v>52</v>
      </c>
      <c r="E15335" s="3" t="s">
        <v>46</v>
      </c>
      <c r="F15335" s="3">
        <f t="shared" ca="1" si="476"/>
        <v>1</v>
      </c>
      <c r="G15335" s="4">
        <f t="shared" ca="1" si="477"/>
        <v>159</v>
      </c>
      <c r="H15335" s="4">
        <f ca="1">+Data_TABLE[[#This Row],[Qty]]*Data_TABLE[[#This Row],[Unit Price]]</f>
        <v>159</v>
      </c>
      <c r="I15335" s="7">
        <v>42419</v>
      </c>
      <c r="J15335" s="10">
        <f>EOMONTH(Data_TABLE[[#This Row],[Date Sold]],0)</f>
        <v>42429</v>
      </c>
    </row>
    <row r="15336" spans="2:10" x14ac:dyDescent="0.25">
      <c r="B15336" s="1" t="s">
        <v>40</v>
      </c>
      <c r="C15336" s="3" t="s">
        <v>54</v>
      </c>
      <c r="D15336" s="2" t="s">
        <v>48</v>
      </c>
      <c r="E15336" s="3" t="s">
        <v>42</v>
      </c>
      <c r="F15336" s="3">
        <f t="shared" ca="1" si="476"/>
        <v>4</v>
      </c>
      <c r="G15336" s="4">
        <f t="shared" ca="1" si="477"/>
        <v>138</v>
      </c>
      <c r="H15336" s="4">
        <f ca="1">+Data_TABLE[[#This Row],[Qty]]*Data_TABLE[[#This Row],[Unit Price]]</f>
        <v>552</v>
      </c>
      <c r="I15336" s="7">
        <v>42419</v>
      </c>
      <c r="J15336" s="10">
        <f>EOMONTH(Data_TABLE[[#This Row],[Date Sold]],0)</f>
        <v>42429</v>
      </c>
    </row>
    <row r="15337" spans="2:10" x14ac:dyDescent="0.25">
      <c r="B15337" s="1" t="s">
        <v>40</v>
      </c>
      <c r="C15337" s="3" t="s">
        <v>54</v>
      </c>
      <c r="D15337" s="2" t="s">
        <v>48</v>
      </c>
      <c r="E15337" s="3" t="s">
        <v>42</v>
      </c>
      <c r="F15337" s="3">
        <f t="shared" ca="1" si="476"/>
        <v>1</v>
      </c>
      <c r="G15337" s="4">
        <f t="shared" ca="1" si="477"/>
        <v>117</v>
      </c>
      <c r="H15337" s="4">
        <f ca="1">+Data_TABLE[[#This Row],[Qty]]*Data_TABLE[[#This Row],[Unit Price]]</f>
        <v>117</v>
      </c>
      <c r="I15337" s="7">
        <v>42419</v>
      </c>
      <c r="J15337" s="10">
        <f>EOMONTH(Data_TABLE[[#This Row],[Date Sold]],0)</f>
        <v>42429</v>
      </c>
    </row>
    <row r="15338" spans="2:10" x14ac:dyDescent="0.25">
      <c r="B15338" s="1" t="s">
        <v>40</v>
      </c>
      <c r="C15338" s="3" t="s">
        <v>55</v>
      </c>
      <c r="D15338" s="2" t="s">
        <v>51</v>
      </c>
      <c r="E15338" s="3" t="s">
        <v>45</v>
      </c>
      <c r="F15338" s="3">
        <f t="shared" ca="1" si="476"/>
        <v>3</v>
      </c>
      <c r="G15338" s="4">
        <f t="shared" ca="1" si="477"/>
        <v>168</v>
      </c>
      <c r="H15338" s="4">
        <f ca="1">+Data_TABLE[[#This Row],[Qty]]*Data_TABLE[[#This Row],[Unit Price]]</f>
        <v>504</v>
      </c>
      <c r="I15338" s="7">
        <v>42419</v>
      </c>
      <c r="J15338" s="10">
        <f>EOMONTH(Data_TABLE[[#This Row],[Date Sold]],0)</f>
        <v>42429</v>
      </c>
    </row>
    <row r="15339" spans="2:10" x14ac:dyDescent="0.25">
      <c r="B15339" s="1" t="s">
        <v>40</v>
      </c>
      <c r="C15339" s="3" t="s">
        <v>54</v>
      </c>
      <c r="D15339" s="2" t="s">
        <v>48</v>
      </c>
      <c r="E15339" s="3" t="s">
        <v>42</v>
      </c>
      <c r="F15339" s="3">
        <f t="shared" ca="1" si="476"/>
        <v>3</v>
      </c>
      <c r="G15339" s="4">
        <f t="shared" ca="1" si="477"/>
        <v>89</v>
      </c>
      <c r="H15339" s="4">
        <f ca="1">+Data_TABLE[[#This Row],[Qty]]*Data_TABLE[[#This Row],[Unit Price]]</f>
        <v>267</v>
      </c>
      <c r="I15339" s="7">
        <v>42419</v>
      </c>
      <c r="J15339" s="10">
        <f>EOMONTH(Data_TABLE[[#This Row],[Date Sold]],0)</f>
        <v>42429</v>
      </c>
    </row>
    <row r="15340" spans="2:10" x14ac:dyDescent="0.25">
      <c r="B15340" s="1" t="s">
        <v>40</v>
      </c>
      <c r="C15340" s="3" t="s">
        <v>55</v>
      </c>
      <c r="D15340" s="2" t="s">
        <v>49</v>
      </c>
      <c r="E15340" s="3" t="s">
        <v>43</v>
      </c>
      <c r="F15340" s="3">
        <f t="shared" ca="1" si="476"/>
        <v>3</v>
      </c>
      <c r="G15340" s="4">
        <f t="shared" ca="1" si="477"/>
        <v>65</v>
      </c>
      <c r="H15340" s="4">
        <f ca="1">+Data_TABLE[[#This Row],[Qty]]*Data_TABLE[[#This Row],[Unit Price]]</f>
        <v>195</v>
      </c>
      <c r="I15340" s="7">
        <v>42419</v>
      </c>
      <c r="J15340" s="10">
        <f>EOMONTH(Data_TABLE[[#This Row],[Date Sold]],0)</f>
        <v>42429</v>
      </c>
    </row>
    <row r="15341" spans="2:10" x14ac:dyDescent="0.25">
      <c r="B15341" s="1" t="s">
        <v>40</v>
      </c>
      <c r="C15341" s="3" t="s">
        <v>56</v>
      </c>
      <c r="D15341" s="2" t="s">
        <v>50</v>
      </c>
      <c r="E15341" s="3" t="s">
        <v>44</v>
      </c>
      <c r="F15341" s="3">
        <f t="shared" ca="1" si="476"/>
        <v>4</v>
      </c>
      <c r="G15341" s="4">
        <f t="shared" ca="1" si="477"/>
        <v>159</v>
      </c>
      <c r="H15341" s="4">
        <f ca="1">+Data_TABLE[[#This Row],[Qty]]*Data_TABLE[[#This Row],[Unit Price]]</f>
        <v>636</v>
      </c>
      <c r="I15341" s="7">
        <v>42419</v>
      </c>
      <c r="J15341" s="10">
        <f>EOMONTH(Data_TABLE[[#This Row],[Date Sold]],0)</f>
        <v>42429</v>
      </c>
    </row>
    <row r="15342" spans="2:10" x14ac:dyDescent="0.25">
      <c r="B15342" s="1" t="s">
        <v>40</v>
      </c>
      <c r="C15342" s="3" t="s">
        <v>56</v>
      </c>
      <c r="D15342" s="2" t="s">
        <v>52</v>
      </c>
      <c r="E15342" s="3" t="s">
        <v>46</v>
      </c>
      <c r="F15342" s="3">
        <f t="shared" ca="1" si="476"/>
        <v>3</v>
      </c>
      <c r="G15342" s="4">
        <f t="shared" ca="1" si="477"/>
        <v>150</v>
      </c>
      <c r="H15342" s="4">
        <f ca="1">+Data_TABLE[[#This Row],[Qty]]*Data_TABLE[[#This Row],[Unit Price]]</f>
        <v>450</v>
      </c>
      <c r="I15342" s="7">
        <v>42419</v>
      </c>
      <c r="J15342" s="10">
        <f>EOMONTH(Data_TABLE[[#This Row],[Date Sold]],0)</f>
        <v>42429</v>
      </c>
    </row>
    <row r="15343" spans="2:10" x14ac:dyDescent="0.25">
      <c r="B15343" s="1" t="s">
        <v>40</v>
      </c>
      <c r="C15343" s="3" t="s">
        <v>55</v>
      </c>
      <c r="D15343" s="2" t="s">
        <v>49</v>
      </c>
      <c r="E15343" s="3" t="s">
        <v>43</v>
      </c>
      <c r="F15343" s="3">
        <f t="shared" ca="1" si="476"/>
        <v>4</v>
      </c>
      <c r="G15343" s="4">
        <f t="shared" ca="1" si="477"/>
        <v>181</v>
      </c>
      <c r="H15343" s="4">
        <f ca="1">+Data_TABLE[[#This Row],[Qty]]*Data_TABLE[[#This Row],[Unit Price]]</f>
        <v>724</v>
      </c>
      <c r="I15343" s="7">
        <v>42419</v>
      </c>
      <c r="J15343" s="10">
        <f>EOMONTH(Data_TABLE[[#This Row],[Date Sold]],0)</f>
        <v>42429</v>
      </c>
    </row>
    <row r="15344" spans="2:10" x14ac:dyDescent="0.25">
      <c r="B15344" s="1" t="s">
        <v>40</v>
      </c>
      <c r="C15344" s="3" t="s">
        <v>54</v>
      </c>
      <c r="D15344" s="2" t="s">
        <v>48</v>
      </c>
      <c r="E15344" s="3" t="s">
        <v>42</v>
      </c>
      <c r="F15344" s="3">
        <f t="shared" ca="1" si="476"/>
        <v>1</v>
      </c>
      <c r="G15344" s="4">
        <f t="shared" ca="1" si="477"/>
        <v>139</v>
      </c>
      <c r="H15344" s="4">
        <f ca="1">+Data_TABLE[[#This Row],[Qty]]*Data_TABLE[[#This Row],[Unit Price]]</f>
        <v>139</v>
      </c>
      <c r="I15344" s="7">
        <v>42419</v>
      </c>
      <c r="J15344" s="10">
        <f>EOMONTH(Data_TABLE[[#This Row],[Date Sold]],0)</f>
        <v>42429</v>
      </c>
    </row>
    <row r="15345" spans="2:10" x14ac:dyDescent="0.25">
      <c r="B15345" s="1" t="s">
        <v>40</v>
      </c>
      <c r="C15345" s="3" t="s">
        <v>54</v>
      </c>
      <c r="D15345" s="2" t="s">
        <v>48</v>
      </c>
      <c r="E15345" s="3" t="s">
        <v>42</v>
      </c>
      <c r="F15345" s="3">
        <f t="shared" ref="F15345:F15408" ca="1" si="478">RANDBETWEEN(1,5)</f>
        <v>5</v>
      </c>
      <c r="G15345" s="4">
        <f t="shared" ref="G15345:G15408" ca="1" si="479">RANDBETWEEN(60,200)</f>
        <v>161</v>
      </c>
      <c r="H15345" s="4">
        <f ca="1">+Data_TABLE[[#This Row],[Qty]]*Data_TABLE[[#This Row],[Unit Price]]</f>
        <v>805</v>
      </c>
      <c r="I15345" s="7">
        <v>42419</v>
      </c>
      <c r="J15345" s="10">
        <f>EOMONTH(Data_TABLE[[#This Row],[Date Sold]],0)</f>
        <v>42429</v>
      </c>
    </row>
    <row r="15346" spans="2:10" x14ac:dyDescent="0.25">
      <c r="B15346" s="1" t="s">
        <v>40</v>
      </c>
      <c r="C15346" s="3" t="s">
        <v>55</v>
      </c>
      <c r="D15346" s="2" t="s">
        <v>51</v>
      </c>
      <c r="E15346" s="3" t="s">
        <v>45</v>
      </c>
      <c r="F15346" s="3">
        <f t="shared" ca="1" si="478"/>
        <v>5</v>
      </c>
      <c r="G15346" s="4">
        <f t="shared" ca="1" si="479"/>
        <v>119</v>
      </c>
      <c r="H15346" s="4">
        <f ca="1">+Data_TABLE[[#This Row],[Qty]]*Data_TABLE[[#This Row],[Unit Price]]</f>
        <v>595</v>
      </c>
      <c r="I15346" s="7">
        <v>42419</v>
      </c>
      <c r="J15346" s="10">
        <f>EOMONTH(Data_TABLE[[#This Row],[Date Sold]],0)</f>
        <v>42429</v>
      </c>
    </row>
    <row r="15347" spans="2:10" x14ac:dyDescent="0.25">
      <c r="B15347" s="1" t="s">
        <v>40</v>
      </c>
      <c r="C15347" s="3" t="s">
        <v>56</v>
      </c>
      <c r="D15347" s="2" t="s">
        <v>50</v>
      </c>
      <c r="E15347" s="3" t="s">
        <v>44</v>
      </c>
      <c r="F15347" s="3">
        <f t="shared" ca="1" si="478"/>
        <v>1</v>
      </c>
      <c r="G15347" s="4">
        <f t="shared" ca="1" si="479"/>
        <v>146</v>
      </c>
      <c r="H15347" s="4">
        <f ca="1">+Data_TABLE[[#This Row],[Qty]]*Data_TABLE[[#This Row],[Unit Price]]</f>
        <v>146</v>
      </c>
      <c r="I15347" s="7">
        <v>42419</v>
      </c>
      <c r="J15347" s="10">
        <f>EOMONTH(Data_TABLE[[#This Row],[Date Sold]],0)</f>
        <v>42429</v>
      </c>
    </row>
    <row r="15348" spans="2:10" x14ac:dyDescent="0.25">
      <c r="B15348" s="1" t="s">
        <v>40</v>
      </c>
      <c r="C15348" s="3" t="s">
        <v>55</v>
      </c>
      <c r="D15348" s="2" t="s">
        <v>49</v>
      </c>
      <c r="E15348" s="3" t="s">
        <v>43</v>
      </c>
      <c r="F15348" s="3">
        <f t="shared" ca="1" si="478"/>
        <v>3</v>
      </c>
      <c r="G15348" s="4">
        <f t="shared" ca="1" si="479"/>
        <v>160</v>
      </c>
      <c r="H15348" s="4">
        <f ca="1">+Data_TABLE[[#This Row],[Qty]]*Data_TABLE[[#This Row],[Unit Price]]</f>
        <v>480</v>
      </c>
      <c r="I15348" s="7">
        <v>42419</v>
      </c>
      <c r="J15348" s="10">
        <f>EOMONTH(Data_TABLE[[#This Row],[Date Sold]],0)</f>
        <v>42429</v>
      </c>
    </row>
    <row r="15349" spans="2:10" x14ac:dyDescent="0.25">
      <c r="B15349" s="1" t="s">
        <v>40</v>
      </c>
      <c r="C15349" s="3" t="s">
        <v>54</v>
      </c>
      <c r="D15349" s="2" t="s">
        <v>48</v>
      </c>
      <c r="E15349" s="3" t="s">
        <v>42</v>
      </c>
      <c r="F15349" s="3">
        <f t="shared" ca="1" si="478"/>
        <v>3</v>
      </c>
      <c r="G15349" s="4">
        <f t="shared" ca="1" si="479"/>
        <v>100</v>
      </c>
      <c r="H15349" s="4">
        <f ca="1">+Data_TABLE[[#This Row],[Qty]]*Data_TABLE[[#This Row],[Unit Price]]</f>
        <v>300</v>
      </c>
      <c r="I15349" s="7">
        <v>42419</v>
      </c>
      <c r="J15349" s="10">
        <f>EOMONTH(Data_TABLE[[#This Row],[Date Sold]],0)</f>
        <v>42429</v>
      </c>
    </row>
    <row r="15350" spans="2:10" x14ac:dyDescent="0.25">
      <c r="B15350" s="1" t="s">
        <v>40</v>
      </c>
      <c r="C15350" s="3" t="s">
        <v>56</v>
      </c>
      <c r="D15350" s="2" t="s">
        <v>52</v>
      </c>
      <c r="E15350" s="3" t="s">
        <v>46</v>
      </c>
      <c r="F15350" s="3">
        <f t="shared" ca="1" si="478"/>
        <v>2</v>
      </c>
      <c r="G15350" s="4">
        <f t="shared" ca="1" si="479"/>
        <v>93</v>
      </c>
      <c r="H15350" s="4">
        <f ca="1">+Data_TABLE[[#This Row],[Qty]]*Data_TABLE[[#This Row],[Unit Price]]</f>
        <v>186</v>
      </c>
      <c r="I15350" s="7">
        <v>42419</v>
      </c>
      <c r="J15350" s="10">
        <f>EOMONTH(Data_TABLE[[#This Row],[Date Sold]],0)</f>
        <v>42429</v>
      </c>
    </row>
    <row r="15351" spans="2:10" x14ac:dyDescent="0.25">
      <c r="B15351" s="1" t="s">
        <v>40</v>
      </c>
      <c r="C15351" s="3" t="s">
        <v>55</v>
      </c>
      <c r="D15351" s="2" t="s">
        <v>51</v>
      </c>
      <c r="E15351" s="3" t="s">
        <v>45</v>
      </c>
      <c r="F15351" s="3">
        <f t="shared" ca="1" si="478"/>
        <v>4</v>
      </c>
      <c r="G15351" s="4">
        <f t="shared" ca="1" si="479"/>
        <v>153</v>
      </c>
      <c r="H15351" s="4">
        <f ca="1">+Data_TABLE[[#This Row],[Qty]]*Data_TABLE[[#This Row],[Unit Price]]</f>
        <v>612</v>
      </c>
      <c r="I15351" s="7">
        <v>42419</v>
      </c>
      <c r="J15351" s="10">
        <f>EOMONTH(Data_TABLE[[#This Row],[Date Sold]],0)</f>
        <v>42429</v>
      </c>
    </row>
    <row r="15352" spans="2:10" x14ac:dyDescent="0.25">
      <c r="B15352" s="1" t="s">
        <v>40</v>
      </c>
      <c r="C15352" s="3" t="s">
        <v>54</v>
      </c>
      <c r="D15352" s="2" t="s">
        <v>48</v>
      </c>
      <c r="E15352" s="3" t="s">
        <v>42</v>
      </c>
      <c r="F15352" s="3">
        <f t="shared" ca="1" si="478"/>
        <v>4</v>
      </c>
      <c r="G15352" s="4">
        <f t="shared" ca="1" si="479"/>
        <v>62</v>
      </c>
      <c r="H15352" s="4">
        <f ca="1">+Data_TABLE[[#This Row],[Qty]]*Data_TABLE[[#This Row],[Unit Price]]</f>
        <v>248</v>
      </c>
      <c r="I15352" s="7">
        <v>42419</v>
      </c>
      <c r="J15352" s="10">
        <f>EOMONTH(Data_TABLE[[#This Row],[Date Sold]],0)</f>
        <v>42429</v>
      </c>
    </row>
    <row r="15353" spans="2:10" x14ac:dyDescent="0.25">
      <c r="B15353" s="1" t="s">
        <v>40</v>
      </c>
      <c r="C15353" s="3" t="s">
        <v>56</v>
      </c>
      <c r="D15353" s="2" t="s">
        <v>50</v>
      </c>
      <c r="E15353" s="3" t="s">
        <v>44</v>
      </c>
      <c r="F15353" s="3">
        <f t="shared" ca="1" si="478"/>
        <v>1</v>
      </c>
      <c r="G15353" s="4">
        <f t="shared" ca="1" si="479"/>
        <v>108</v>
      </c>
      <c r="H15353" s="4">
        <f ca="1">+Data_TABLE[[#This Row],[Qty]]*Data_TABLE[[#This Row],[Unit Price]]</f>
        <v>108</v>
      </c>
      <c r="I15353" s="7">
        <v>42420</v>
      </c>
      <c r="J15353" s="10">
        <f>EOMONTH(Data_TABLE[[#This Row],[Date Sold]],0)</f>
        <v>42429</v>
      </c>
    </row>
    <row r="15354" spans="2:10" x14ac:dyDescent="0.25">
      <c r="B15354" s="1" t="s">
        <v>40</v>
      </c>
      <c r="C15354" s="3" t="s">
        <v>56</v>
      </c>
      <c r="D15354" s="2" t="s">
        <v>52</v>
      </c>
      <c r="E15354" s="3" t="s">
        <v>46</v>
      </c>
      <c r="F15354" s="3">
        <f t="shared" ca="1" si="478"/>
        <v>2</v>
      </c>
      <c r="G15354" s="4">
        <f t="shared" ca="1" si="479"/>
        <v>162</v>
      </c>
      <c r="H15354" s="4">
        <f ca="1">+Data_TABLE[[#This Row],[Qty]]*Data_TABLE[[#This Row],[Unit Price]]</f>
        <v>324</v>
      </c>
      <c r="I15354" s="7">
        <v>42420</v>
      </c>
      <c r="J15354" s="10">
        <f>EOMONTH(Data_TABLE[[#This Row],[Date Sold]],0)</f>
        <v>42429</v>
      </c>
    </row>
    <row r="15355" spans="2:10" x14ac:dyDescent="0.25">
      <c r="B15355" s="1" t="s">
        <v>40</v>
      </c>
      <c r="C15355" s="3" t="s">
        <v>55</v>
      </c>
      <c r="D15355" s="2" t="s">
        <v>49</v>
      </c>
      <c r="E15355" s="3" t="s">
        <v>43</v>
      </c>
      <c r="F15355" s="3">
        <f t="shared" ca="1" si="478"/>
        <v>1</v>
      </c>
      <c r="G15355" s="4">
        <f t="shared" ca="1" si="479"/>
        <v>131</v>
      </c>
      <c r="H15355" s="4">
        <f ca="1">+Data_TABLE[[#This Row],[Qty]]*Data_TABLE[[#This Row],[Unit Price]]</f>
        <v>131</v>
      </c>
      <c r="I15355" s="7">
        <v>42420</v>
      </c>
      <c r="J15355" s="10">
        <f>EOMONTH(Data_TABLE[[#This Row],[Date Sold]],0)</f>
        <v>42429</v>
      </c>
    </row>
    <row r="15356" spans="2:10" x14ac:dyDescent="0.25">
      <c r="B15356" s="1" t="s">
        <v>40</v>
      </c>
      <c r="C15356" s="3" t="s">
        <v>55</v>
      </c>
      <c r="D15356" s="2" t="s">
        <v>51</v>
      </c>
      <c r="E15356" s="3" t="s">
        <v>45</v>
      </c>
      <c r="F15356" s="3">
        <f t="shared" ca="1" si="478"/>
        <v>3</v>
      </c>
      <c r="G15356" s="4">
        <f t="shared" ca="1" si="479"/>
        <v>174</v>
      </c>
      <c r="H15356" s="4">
        <f ca="1">+Data_TABLE[[#This Row],[Qty]]*Data_TABLE[[#This Row],[Unit Price]]</f>
        <v>522</v>
      </c>
      <c r="I15356" s="7">
        <v>42420</v>
      </c>
      <c r="J15356" s="10">
        <f>EOMONTH(Data_TABLE[[#This Row],[Date Sold]],0)</f>
        <v>42429</v>
      </c>
    </row>
    <row r="15357" spans="2:10" x14ac:dyDescent="0.25">
      <c r="B15357" s="1" t="s">
        <v>40</v>
      </c>
      <c r="C15357" s="3" t="s">
        <v>56</v>
      </c>
      <c r="D15357" s="2" t="s">
        <v>50</v>
      </c>
      <c r="E15357" s="3" t="s">
        <v>44</v>
      </c>
      <c r="F15357" s="3">
        <f t="shared" ca="1" si="478"/>
        <v>2</v>
      </c>
      <c r="G15357" s="4">
        <f t="shared" ca="1" si="479"/>
        <v>94</v>
      </c>
      <c r="H15357" s="4">
        <f ca="1">+Data_TABLE[[#This Row],[Qty]]*Data_TABLE[[#This Row],[Unit Price]]</f>
        <v>188</v>
      </c>
      <c r="I15357" s="7">
        <v>42420</v>
      </c>
      <c r="J15357" s="10">
        <f>EOMONTH(Data_TABLE[[#This Row],[Date Sold]],0)</f>
        <v>42429</v>
      </c>
    </row>
    <row r="15358" spans="2:10" x14ac:dyDescent="0.25">
      <c r="B15358" s="1" t="s">
        <v>40</v>
      </c>
      <c r="C15358" s="3" t="s">
        <v>55</v>
      </c>
      <c r="D15358" s="2" t="s">
        <v>51</v>
      </c>
      <c r="E15358" s="3" t="s">
        <v>45</v>
      </c>
      <c r="F15358" s="3">
        <f t="shared" ca="1" si="478"/>
        <v>4</v>
      </c>
      <c r="G15358" s="4">
        <f t="shared" ca="1" si="479"/>
        <v>108</v>
      </c>
      <c r="H15358" s="4">
        <f ca="1">+Data_TABLE[[#This Row],[Qty]]*Data_TABLE[[#This Row],[Unit Price]]</f>
        <v>432</v>
      </c>
      <c r="I15358" s="7">
        <v>42420</v>
      </c>
      <c r="J15358" s="10">
        <f>EOMONTH(Data_TABLE[[#This Row],[Date Sold]],0)</f>
        <v>42429</v>
      </c>
    </row>
    <row r="15359" spans="2:10" x14ac:dyDescent="0.25">
      <c r="B15359" s="1" t="s">
        <v>40</v>
      </c>
      <c r="C15359" s="3" t="s">
        <v>54</v>
      </c>
      <c r="D15359" s="2" t="s">
        <v>48</v>
      </c>
      <c r="E15359" s="3" t="s">
        <v>42</v>
      </c>
      <c r="F15359" s="3">
        <f t="shared" ca="1" si="478"/>
        <v>2</v>
      </c>
      <c r="G15359" s="4">
        <f t="shared" ca="1" si="479"/>
        <v>117</v>
      </c>
      <c r="H15359" s="4">
        <f ca="1">+Data_TABLE[[#This Row],[Qty]]*Data_TABLE[[#This Row],[Unit Price]]</f>
        <v>234</v>
      </c>
      <c r="I15359" s="7">
        <v>42420</v>
      </c>
      <c r="J15359" s="10">
        <f>EOMONTH(Data_TABLE[[#This Row],[Date Sold]],0)</f>
        <v>42429</v>
      </c>
    </row>
    <row r="15360" spans="2:10" x14ac:dyDescent="0.25">
      <c r="B15360" s="1" t="s">
        <v>40</v>
      </c>
      <c r="C15360" s="3" t="s">
        <v>55</v>
      </c>
      <c r="D15360" s="2" t="s">
        <v>51</v>
      </c>
      <c r="E15360" s="3" t="s">
        <v>45</v>
      </c>
      <c r="F15360" s="3">
        <f t="shared" ca="1" si="478"/>
        <v>4</v>
      </c>
      <c r="G15360" s="4">
        <f t="shared" ca="1" si="479"/>
        <v>106</v>
      </c>
      <c r="H15360" s="4">
        <f ca="1">+Data_TABLE[[#This Row],[Qty]]*Data_TABLE[[#This Row],[Unit Price]]</f>
        <v>424</v>
      </c>
      <c r="I15360" s="7">
        <v>42420</v>
      </c>
      <c r="J15360" s="10">
        <f>EOMONTH(Data_TABLE[[#This Row],[Date Sold]],0)</f>
        <v>42429</v>
      </c>
    </row>
    <row r="15361" spans="2:10" x14ac:dyDescent="0.25">
      <c r="B15361" s="1" t="s">
        <v>40</v>
      </c>
      <c r="C15361" s="3" t="s">
        <v>56</v>
      </c>
      <c r="D15361" s="2" t="s">
        <v>50</v>
      </c>
      <c r="E15361" s="3" t="s">
        <v>44</v>
      </c>
      <c r="F15361" s="3">
        <f t="shared" ca="1" si="478"/>
        <v>1</v>
      </c>
      <c r="G15361" s="4">
        <f t="shared" ca="1" si="479"/>
        <v>194</v>
      </c>
      <c r="H15361" s="4">
        <f ca="1">+Data_TABLE[[#This Row],[Qty]]*Data_TABLE[[#This Row],[Unit Price]]</f>
        <v>194</v>
      </c>
      <c r="I15361" s="7">
        <v>42420</v>
      </c>
      <c r="J15361" s="10">
        <f>EOMONTH(Data_TABLE[[#This Row],[Date Sold]],0)</f>
        <v>42429</v>
      </c>
    </row>
    <row r="15362" spans="2:10" x14ac:dyDescent="0.25">
      <c r="B15362" s="1" t="s">
        <v>40</v>
      </c>
      <c r="C15362" s="3" t="s">
        <v>56</v>
      </c>
      <c r="D15362" s="2" t="s">
        <v>52</v>
      </c>
      <c r="E15362" s="3" t="s">
        <v>46</v>
      </c>
      <c r="F15362" s="3">
        <f t="shared" ca="1" si="478"/>
        <v>1</v>
      </c>
      <c r="G15362" s="4">
        <f t="shared" ca="1" si="479"/>
        <v>163</v>
      </c>
      <c r="H15362" s="4">
        <f ca="1">+Data_TABLE[[#This Row],[Qty]]*Data_TABLE[[#This Row],[Unit Price]]</f>
        <v>163</v>
      </c>
      <c r="I15362" s="7">
        <v>42420</v>
      </c>
      <c r="J15362" s="10">
        <f>EOMONTH(Data_TABLE[[#This Row],[Date Sold]],0)</f>
        <v>42429</v>
      </c>
    </row>
    <row r="15363" spans="2:10" x14ac:dyDescent="0.25">
      <c r="B15363" s="1" t="s">
        <v>40</v>
      </c>
      <c r="C15363" s="3" t="s">
        <v>55</v>
      </c>
      <c r="D15363" s="2" t="s">
        <v>51</v>
      </c>
      <c r="E15363" s="3" t="s">
        <v>45</v>
      </c>
      <c r="F15363" s="3">
        <f t="shared" ca="1" si="478"/>
        <v>2</v>
      </c>
      <c r="G15363" s="4">
        <f t="shared" ca="1" si="479"/>
        <v>132</v>
      </c>
      <c r="H15363" s="4">
        <f ca="1">+Data_TABLE[[#This Row],[Qty]]*Data_TABLE[[#This Row],[Unit Price]]</f>
        <v>264</v>
      </c>
      <c r="I15363" s="7">
        <v>42420</v>
      </c>
      <c r="J15363" s="10">
        <f>EOMONTH(Data_TABLE[[#This Row],[Date Sold]],0)</f>
        <v>42429</v>
      </c>
    </row>
    <row r="15364" spans="2:10" x14ac:dyDescent="0.25">
      <c r="B15364" s="1" t="s">
        <v>40</v>
      </c>
      <c r="C15364" s="3" t="s">
        <v>55</v>
      </c>
      <c r="D15364" s="2" t="s">
        <v>49</v>
      </c>
      <c r="E15364" s="3" t="s">
        <v>43</v>
      </c>
      <c r="F15364" s="3">
        <f t="shared" ca="1" si="478"/>
        <v>2</v>
      </c>
      <c r="G15364" s="4">
        <f t="shared" ca="1" si="479"/>
        <v>184</v>
      </c>
      <c r="H15364" s="4">
        <f ca="1">+Data_TABLE[[#This Row],[Qty]]*Data_TABLE[[#This Row],[Unit Price]]</f>
        <v>368</v>
      </c>
      <c r="I15364" s="7">
        <v>42420</v>
      </c>
      <c r="J15364" s="10">
        <f>EOMONTH(Data_TABLE[[#This Row],[Date Sold]],0)</f>
        <v>42429</v>
      </c>
    </row>
    <row r="15365" spans="2:10" x14ac:dyDescent="0.25">
      <c r="B15365" s="1" t="s">
        <v>40</v>
      </c>
      <c r="C15365" s="3" t="s">
        <v>54</v>
      </c>
      <c r="D15365" s="2" t="s">
        <v>48</v>
      </c>
      <c r="E15365" s="3" t="s">
        <v>42</v>
      </c>
      <c r="F15365" s="3">
        <f t="shared" ca="1" si="478"/>
        <v>5</v>
      </c>
      <c r="G15365" s="4">
        <f t="shared" ca="1" si="479"/>
        <v>156</v>
      </c>
      <c r="H15365" s="4">
        <f ca="1">+Data_TABLE[[#This Row],[Qty]]*Data_TABLE[[#This Row],[Unit Price]]</f>
        <v>780</v>
      </c>
      <c r="I15365" s="7">
        <v>42420</v>
      </c>
      <c r="J15365" s="10">
        <f>EOMONTH(Data_TABLE[[#This Row],[Date Sold]],0)</f>
        <v>42429</v>
      </c>
    </row>
    <row r="15366" spans="2:10" x14ac:dyDescent="0.25">
      <c r="B15366" s="1" t="s">
        <v>40</v>
      </c>
      <c r="C15366" s="3" t="s">
        <v>55</v>
      </c>
      <c r="D15366" s="2" t="s">
        <v>51</v>
      </c>
      <c r="E15366" s="3" t="s">
        <v>45</v>
      </c>
      <c r="F15366" s="3">
        <f t="shared" ca="1" si="478"/>
        <v>5</v>
      </c>
      <c r="G15366" s="4">
        <f t="shared" ca="1" si="479"/>
        <v>153</v>
      </c>
      <c r="H15366" s="4">
        <f ca="1">+Data_TABLE[[#This Row],[Qty]]*Data_TABLE[[#This Row],[Unit Price]]</f>
        <v>765</v>
      </c>
      <c r="I15366" s="7">
        <v>42420</v>
      </c>
      <c r="J15366" s="10">
        <f>EOMONTH(Data_TABLE[[#This Row],[Date Sold]],0)</f>
        <v>42429</v>
      </c>
    </row>
    <row r="15367" spans="2:10" x14ac:dyDescent="0.25">
      <c r="B15367" s="1" t="s">
        <v>40</v>
      </c>
      <c r="C15367" s="3" t="s">
        <v>56</v>
      </c>
      <c r="D15367" s="2" t="s">
        <v>50</v>
      </c>
      <c r="E15367" s="3" t="s">
        <v>44</v>
      </c>
      <c r="F15367" s="3">
        <f t="shared" ca="1" si="478"/>
        <v>2</v>
      </c>
      <c r="G15367" s="4">
        <f t="shared" ca="1" si="479"/>
        <v>136</v>
      </c>
      <c r="H15367" s="4">
        <f ca="1">+Data_TABLE[[#This Row],[Qty]]*Data_TABLE[[#This Row],[Unit Price]]</f>
        <v>272</v>
      </c>
      <c r="I15367" s="7">
        <v>42420</v>
      </c>
      <c r="J15367" s="10">
        <f>EOMONTH(Data_TABLE[[#This Row],[Date Sold]],0)</f>
        <v>42429</v>
      </c>
    </row>
    <row r="15368" spans="2:10" x14ac:dyDescent="0.25">
      <c r="B15368" s="1" t="s">
        <v>40</v>
      </c>
      <c r="C15368" s="3" t="s">
        <v>55</v>
      </c>
      <c r="D15368" s="2" t="s">
        <v>51</v>
      </c>
      <c r="E15368" s="3" t="s">
        <v>45</v>
      </c>
      <c r="F15368" s="3">
        <f t="shared" ca="1" si="478"/>
        <v>3</v>
      </c>
      <c r="G15368" s="4">
        <f t="shared" ca="1" si="479"/>
        <v>142</v>
      </c>
      <c r="H15368" s="4">
        <f ca="1">+Data_TABLE[[#This Row],[Qty]]*Data_TABLE[[#This Row],[Unit Price]]</f>
        <v>426</v>
      </c>
      <c r="I15368" s="7">
        <v>42420</v>
      </c>
      <c r="J15368" s="10">
        <f>EOMONTH(Data_TABLE[[#This Row],[Date Sold]],0)</f>
        <v>42429</v>
      </c>
    </row>
    <row r="15369" spans="2:10" x14ac:dyDescent="0.25">
      <c r="B15369" s="1" t="s">
        <v>40</v>
      </c>
      <c r="C15369" s="3" t="s">
        <v>54</v>
      </c>
      <c r="D15369" s="2" t="s">
        <v>48</v>
      </c>
      <c r="E15369" s="3" t="s">
        <v>42</v>
      </c>
      <c r="F15369" s="3">
        <f t="shared" ca="1" si="478"/>
        <v>4</v>
      </c>
      <c r="G15369" s="4">
        <f t="shared" ca="1" si="479"/>
        <v>176</v>
      </c>
      <c r="H15369" s="4">
        <f ca="1">+Data_TABLE[[#This Row],[Qty]]*Data_TABLE[[#This Row],[Unit Price]]</f>
        <v>704</v>
      </c>
      <c r="I15369" s="7">
        <v>42420</v>
      </c>
      <c r="J15369" s="10">
        <f>EOMONTH(Data_TABLE[[#This Row],[Date Sold]],0)</f>
        <v>42429</v>
      </c>
    </row>
    <row r="15370" spans="2:10" x14ac:dyDescent="0.25">
      <c r="B15370" s="1" t="s">
        <v>40</v>
      </c>
      <c r="C15370" s="3" t="s">
        <v>54</v>
      </c>
      <c r="D15370" s="2" t="s">
        <v>48</v>
      </c>
      <c r="E15370" s="3" t="s">
        <v>42</v>
      </c>
      <c r="F15370" s="3">
        <f t="shared" ca="1" si="478"/>
        <v>1</v>
      </c>
      <c r="G15370" s="4">
        <f t="shared" ca="1" si="479"/>
        <v>127</v>
      </c>
      <c r="H15370" s="4">
        <f ca="1">+Data_TABLE[[#This Row],[Qty]]*Data_TABLE[[#This Row],[Unit Price]]</f>
        <v>127</v>
      </c>
      <c r="I15370" s="7">
        <v>42420</v>
      </c>
      <c r="J15370" s="10">
        <f>EOMONTH(Data_TABLE[[#This Row],[Date Sold]],0)</f>
        <v>42429</v>
      </c>
    </row>
    <row r="15371" spans="2:10" x14ac:dyDescent="0.25">
      <c r="B15371" s="1" t="s">
        <v>40</v>
      </c>
      <c r="C15371" s="3" t="s">
        <v>55</v>
      </c>
      <c r="D15371" s="2" t="s">
        <v>51</v>
      </c>
      <c r="E15371" s="3" t="s">
        <v>45</v>
      </c>
      <c r="F15371" s="3">
        <f t="shared" ca="1" si="478"/>
        <v>4</v>
      </c>
      <c r="G15371" s="4">
        <f t="shared" ca="1" si="479"/>
        <v>69</v>
      </c>
      <c r="H15371" s="4">
        <f ca="1">+Data_TABLE[[#This Row],[Qty]]*Data_TABLE[[#This Row],[Unit Price]]</f>
        <v>276</v>
      </c>
      <c r="I15371" s="7">
        <v>42420</v>
      </c>
      <c r="J15371" s="10">
        <f>EOMONTH(Data_TABLE[[#This Row],[Date Sold]],0)</f>
        <v>42429</v>
      </c>
    </row>
    <row r="15372" spans="2:10" x14ac:dyDescent="0.25">
      <c r="B15372" s="1" t="s">
        <v>40</v>
      </c>
      <c r="C15372" s="3" t="s">
        <v>55</v>
      </c>
      <c r="D15372" s="2" t="s">
        <v>51</v>
      </c>
      <c r="E15372" s="3" t="s">
        <v>45</v>
      </c>
      <c r="F15372" s="3">
        <f t="shared" ca="1" si="478"/>
        <v>5</v>
      </c>
      <c r="G15372" s="4">
        <f t="shared" ca="1" si="479"/>
        <v>199</v>
      </c>
      <c r="H15372" s="4">
        <f ca="1">+Data_TABLE[[#This Row],[Qty]]*Data_TABLE[[#This Row],[Unit Price]]</f>
        <v>995</v>
      </c>
      <c r="I15372" s="7">
        <v>42420</v>
      </c>
      <c r="J15372" s="10">
        <f>EOMONTH(Data_TABLE[[#This Row],[Date Sold]],0)</f>
        <v>42429</v>
      </c>
    </row>
    <row r="15373" spans="2:10" x14ac:dyDescent="0.25">
      <c r="B15373" s="1" t="s">
        <v>40</v>
      </c>
      <c r="C15373" s="3" t="s">
        <v>55</v>
      </c>
      <c r="D15373" s="2" t="s">
        <v>49</v>
      </c>
      <c r="E15373" s="3" t="s">
        <v>43</v>
      </c>
      <c r="F15373" s="3">
        <f t="shared" ca="1" si="478"/>
        <v>5</v>
      </c>
      <c r="G15373" s="4">
        <f t="shared" ca="1" si="479"/>
        <v>165</v>
      </c>
      <c r="H15373" s="4">
        <f ca="1">+Data_TABLE[[#This Row],[Qty]]*Data_TABLE[[#This Row],[Unit Price]]</f>
        <v>825</v>
      </c>
      <c r="I15373" s="7">
        <v>42420</v>
      </c>
      <c r="J15373" s="10">
        <f>EOMONTH(Data_TABLE[[#This Row],[Date Sold]],0)</f>
        <v>42429</v>
      </c>
    </row>
    <row r="15374" spans="2:10" x14ac:dyDescent="0.25">
      <c r="B15374" s="1" t="s">
        <v>40</v>
      </c>
      <c r="C15374" s="3" t="s">
        <v>56</v>
      </c>
      <c r="D15374" s="2" t="s">
        <v>52</v>
      </c>
      <c r="E15374" s="3" t="s">
        <v>46</v>
      </c>
      <c r="F15374" s="3">
        <f t="shared" ca="1" si="478"/>
        <v>4</v>
      </c>
      <c r="G15374" s="4">
        <f t="shared" ca="1" si="479"/>
        <v>110</v>
      </c>
      <c r="H15374" s="4">
        <f ca="1">+Data_TABLE[[#This Row],[Qty]]*Data_TABLE[[#This Row],[Unit Price]]</f>
        <v>440</v>
      </c>
      <c r="I15374" s="7">
        <v>42420</v>
      </c>
      <c r="J15374" s="10">
        <f>EOMONTH(Data_TABLE[[#This Row],[Date Sold]],0)</f>
        <v>42429</v>
      </c>
    </row>
    <row r="15375" spans="2:10" x14ac:dyDescent="0.25">
      <c r="B15375" s="1" t="s">
        <v>40</v>
      </c>
      <c r="C15375" s="3" t="s">
        <v>55</v>
      </c>
      <c r="D15375" s="2" t="s">
        <v>51</v>
      </c>
      <c r="E15375" s="3" t="s">
        <v>45</v>
      </c>
      <c r="F15375" s="3">
        <f t="shared" ca="1" si="478"/>
        <v>1</v>
      </c>
      <c r="G15375" s="4">
        <f t="shared" ca="1" si="479"/>
        <v>84</v>
      </c>
      <c r="H15375" s="4">
        <f ca="1">+Data_TABLE[[#This Row],[Qty]]*Data_TABLE[[#This Row],[Unit Price]]</f>
        <v>84</v>
      </c>
      <c r="I15375" s="7">
        <v>42420</v>
      </c>
      <c r="J15375" s="10">
        <f>EOMONTH(Data_TABLE[[#This Row],[Date Sold]],0)</f>
        <v>42429</v>
      </c>
    </row>
    <row r="15376" spans="2:10" x14ac:dyDescent="0.25">
      <c r="B15376" s="1" t="s">
        <v>40</v>
      </c>
      <c r="C15376" s="3" t="s">
        <v>54</v>
      </c>
      <c r="D15376" s="2" t="s">
        <v>48</v>
      </c>
      <c r="E15376" s="3" t="s">
        <v>42</v>
      </c>
      <c r="F15376" s="3">
        <f t="shared" ca="1" si="478"/>
        <v>4</v>
      </c>
      <c r="G15376" s="4">
        <f t="shared" ca="1" si="479"/>
        <v>143</v>
      </c>
      <c r="H15376" s="4">
        <f ca="1">+Data_TABLE[[#This Row],[Qty]]*Data_TABLE[[#This Row],[Unit Price]]</f>
        <v>572</v>
      </c>
      <c r="I15376" s="7">
        <v>42420</v>
      </c>
      <c r="J15376" s="10">
        <f>EOMONTH(Data_TABLE[[#This Row],[Date Sold]],0)</f>
        <v>42429</v>
      </c>
    </row>
    <row r="15377" spans="2:10" x14ac:dyDescent="0.25">
      <c r="B15377" s="1" t="s">
        <v>40</v>
      </c>
      <c r="C15377" s="3" t="s">
        <v>55</v>
      </c>
      <c r="D15377" s="2" t="s">
        <v>49</v>
      </c>
      <c r="E15377" s="3" t="s">
        <v>43</v>
      </c>
      <c r="F15377" s="3">
        <f t="shared" ca="1" si="478"/>
        <v>4</v>
      </c>
      <c r="G15377" s="4">
        <f t="shared" ca="1" si="479"/>
        <v>139</v>
      </c>
      <c r="H15377" s="4">
        <f ca="1">+Data_TABLE[[#This Row],[Qty]]*Data_TABLE[[#This Row],[Unit Price]]</f>
        <v>556</v>
      </c>
      <c r="I15377" s="7">
        <v>42420</v>
      </c>
      <c r="J15377" s="10">
        <f>EOMONTH(Data_TABLE[[#This Row],[Date Sold]],0)</f>
        <v>42429</v>
      </c>
    </row>
    <row r="15378" spans="2:10" x14ac:dyDescent="0.25">
      <c r="B15378" s="1" t="s">
        <v>40</v>
      </c>
      <c r="C15378" s="3" t="s">
        <v>56</v>
      </c>
      <c r="D15378" s="2" t="s">
        <v>50</v>
      </c>
      <c r="E15378" s="3" t="s">
        <v>44</v>
      </c>
      <c r="F15378" s="3">
        <f t="shared" ca="1" si="478"/>
        <v>5</v>
      </c>
      <c r="G15378" s="4">
        <f t="shared" ca="1" si="479"/>
        <v>121</v>
      </c>
      <c r="H15378" s="4">
        <f ca="1">+Data_TABLE[[#This Row],[Qty]]*Data_TABLE[[#This Row],[Unit Price]]</f>
        <v>605</v>
      </c>
      <c r="I15378" s="7">
        <v>42420</v>
      </c>
      <c r="J15378" s="10">
        <f>EOMONTH(Data_TABLE[[#This Row],[Date Sold]],0)</f>
        <v>42429</v>
      </c>
    </row>
    <row r="15379" spans="2:10" x14ac:dyDescent="0.25">
      <c r="B15379" s="1" t="s">
        <v>40</v>
      </c>
      <c r="C15379" s="3" t="s">
        <v>56</v>
      </c>
      <c r="D15379" s="2" t="s">
        <v>52</v>
      </c>
      <c r="E15379" s="3" t="s">
        <v>46</v>
      </c>
      <c r="F15379" s="3">
        <f t="shared" ca="1" si="478"/>
        <v>5</v>
      </c>
      <c r="G15379" s="4">
        <f t="shared" ca="1" si="479"/>
        <v>69</v>
      </c>
      <c r="H15379" s="4">
        <f ca="1">+Data_TABLE[[#This Row],[Qty]]*Data_TABLE[[#This Row],[Unit Price]]</f>
        <v>345</v>
      </c>
      <c r="I15379" s="7">
        <v>42420</v>
      </c>
      <c r="J15379" s="10">
        <f>EOMONTH(Data_TABLE[[#This Row],[Date Sold]],0)</f>
        <v>42429</v>
      </c>
    </row>
    <row r="15380" spans="2:10" x14ac:dyDescent="0.25">
      <c r="B15380" s="1" t="s">
        <v>40</v>
      </c>
      <c r="C15380" s="3" t="s">
        <v>56</v>
      </c>
      <c r="D15380" s="2" t="s">
        <v>52</v>
      </c>
      <c r="E15380" s="3" t="s">
        <v>46</v>
      </c>
      <c r="F15380" s="3">
        <f t="shared" ca="1" si="478"/>
        <v>1</v>
      </c>
      <c r="G15380" s="4">
        <f t="shared" ca="1" si="479"/>
        <v>140</v>
      </c>
      <c r="H15380" s="4">
        <f ca="1">+Data_TABLE[[#This Row],[Qty]]*Data_TABLE[[#This Row],[Unit Price]]</f>
        <v>140</v>
      </c>
      <c r="I15380" s="7">
        <v>42420</v>
      </c>
      <c r="J15380" s="10">
        <f>EOMONTH(Data_TABLE[[#This Row],[Date Sold]],0)</f>
        <v>42429</v>
      </c>
    </row>
    <row r="15381" spans="2:10" x14ac:dyDescent="0.25">
      <c r="B15381" s="1" t="s">
        <v>40</v>
      </c>
      <c r="C15381" s="3" t="s">
        <v>54</v>
      </c>
      <c r="D15381" s="2" t="s">
        <v>48</v>
      </c>
      <c r="E15381" s="3" t="s">
        <v>42</v>
      </c>
      <c r="F15381" s="3">
        <f t="shared" ca="1" si="478"/>
        <v>1</v>
      </c>
      <c r="G15381" s="4">
        <f t="shared" ca="1" si="479"/>
        <v>83</v>
      </c>
      <c r="H15381" s="4">
        <f ca="1">+Data_TABLE[[#This Row],[Qty]]*Data_TABLE[[#This Row],[Unit Price]]</f>
        <v>83</v>
      </c>
      <c r="I15381" s="7">
        <v>42420</v>
      </c>
      <c r="J15381" s="10">
        <f>EOMONTH(Data_TABLE[[#This Row],[Date Sold]],0)</f>
        <v>42429</v>
      </c>
    </row>
    <row r="15382" spans="2:10" x14ac:dyDescent="0.25">
      <c r="B15382" s="1" t="s">
        <v>40</v>
      </c>
      <c r="C15382" s="3" t="s">
        <v>56</v>
      </c>
      <c r="D15382" s="2" t="s">
        <v>52</v>
      </c>
      <c r="E15382" s="3" t="s">
        <v>46</v>
      </c>
      <c r="F15382" s="3">
        <f t="shared" ca="1" si="478"/>
        <v>4</v>
      </c>
      <c r="G15382" s="4">
        <f t="shared" ca="1" si="479"/>
        <v>110</v>
      </c>
      <c r="H15382" s="4">
        <f ca="1">+Data_TABLE[[#This Row],[Qty]]*Data_TABLE[[#This Row],[Unit Price]]</f>
        <v>440</v>
      </c>
      <c r="I15382" s="7">
        <v>42420</v>
      </c>
      <c r="J15382" s="10">
        <f>EOMONTH(Data_TABLE[[#This Row],[Date Sold]],0)</f>
        <v>42429</v>
      </c>
    </row>
    <row r="15383" spans="2:10" x14ac:dyDescent="0.25">
      <c r="B15383" s="1" t="s">
        <v>40</v>
      </c>
      <c r="C15383" s="3" t="s">
        <v>55</v>
      </c>
      <c r="D15383" s="2" t="s">
        <v>51</v>
      </c>
      <c r="E15383" s="3" t="s">
        <v>45</v>
      </c>
      <c r="F15383" s="3">
        <f t="shared" ca="1" si="478"/>
        <v>5</v>
      </c>
      <c r="G15383" s="4">
        <f t="shared" ca="1" si="479"/>
        <v>128</v>
      </c>
      <c r="H15383" s="4">
        <f ca="1">+Data_TABLE[[#This Row],[Qty]]*Data_TABLE[[#This Row],[Unit Price]]</f>
        <v>640</v>
      </c>
      <c r="I15383" s="7">
        <v>42420</v>
      </c>
      <c r="J15383" s="10">
        <f>EOMONTH(Data_TABLE[[#This Row],[Date Sold]],0)</f>
        <v>42429</v>
      </c>
    </row>
    <row r="15384" spans="2:10" x14ac:dyDescent="0.25">
      <c r="B15384" s="1" t="s">
        <v>40</v>
      </c>
      <c r="C15384" s="3" t="s">
        <v>56</v>
      </c>
      <c r="D15384" s="2" t="s">
        <v>52</v>
      </c>
      <c r="E15384" s="3" t="s">
        <v>46</v>
      </c>
      <c r="F15384" s="3">
        <f t="shared" ca="1" si="478"/>
        <v>3</v>
      </c>
      <c r="G15384" s="4">
        <f t="shared" ca="1" si="479"/>
        <v>90</v>
      </c>
      <c r="H15384" s="4">
        <f ca="1">+Data_TABLE[[#This Row],[Qty]]*Data_TABLE[[#This Row],[Unit Price]]</f>
        <v>270</v>
      </c>
      <c r="I15384" s="7">
        <v>42420</v>
      </c>
      <c r="J15384" s="10">
        <f>EOMONTH(Data_TABLE[[#This Row],[Date Sold]],0)</f>
        <v>42429</v>
      </c>
    </row>
    <row r="15385" spans="2:10" x14ac:dyDescent="0.25">
      <c r="B15385" s="1" t="s">
        <v>40</v>
      </c>
      <c r="C15385" s="3" t="s">
        <v>56</v>
      </c>
      <c r="D15385" s="2" t="s">
        <v>52</v>
      </c>
      <c r="E15385" s="3" t="s">
        <v>46</v>
      </c>
      <c r="F15385" s="3">
        <f t="shared" ca="1" si="478"/>
        <v>1</v>
      </c>
      <c r="G15385" s="4">
        <f t="shared" ca="1" si="479"/>
        <v>118</v>
      </c>
      <c r="H15385" s="4">
        <f ca="1">+Data_TABLE[[#This Row],[Qty]]*Data_TABLE[[#This Row],[Unit Price]]</f>
        <v>118</v>
      </c>
      <c r="I15385" s="7">
        <v>42420</v>
      </c>
      <c r="J15385" s="10">
        <f>EOMONTH(Data_TABLE[[#This Row],[Date Sold]],0)</f>
        <v>42429</v>
      </c>
    </row>
    <row r="15386" spans="2:10" x14ac:dyDescent="0.25">
      <c r="B15386" s="1" t="s">
        <v>40</v>
      </c>
      <c r="C15386" s="3" t="s">
        <v>56</v>
      </c>
      <c r="D15386" s="2" t="s">
        <v>50</v>
      </c>
      <c r="E15386" s="3" t="s">
        <v>44</v>
      </c>
      <c r="F15386" s="3">
        <f t="shared" ca="1" si="478"/>
        <v>1</v>
      </c>
      <c r="G15386" s="4">
        <f t="shared" ca="1" si="479"/>
        <v>62</v>
      </c>
      <c r="H15386" s="4">
        <f ca="1">+Data_TABLE[[#This Row],[Qty]]*Data_TABLE[[#This Row],[Unit Price]]</f>
        <v>62</v>
      </c>
      <c r="I15386" s="7">
        <v>42420</v>
      </c>
      <c r="J15386" s="10">
        <f>EOMONTH(Data_TABLE[[#This Row],[Date Sold]],0)</f>
        <v>42429</v>
      </c>
    </row>
    <row r="15387" spans="2:10" x14ac:dyDescent="0.25">
      <c r="B15387" s="1" t="s">
        <v>40</v>
      </c>
      <c r="C15387" s="3" t="s">
        <v>56</v>
      </c>
      <c r="D15387" s="2" t="s">
        <v>50</v>
      </c>
      <c r="E15387" s="3" t="s">
        <v>44</v>
      </c>
      <c r="F15387" s="3">
        <f t="shared" ca="1" si="478"/>
        <v>1</v>
      </c>
      <c r="G15387" s="4">
        <f t="shared" ca="1" si="479"/>
        <v>146</v>
      </c>
      <c r="H15387" s="4">
        <f ca="1">+Data_TABLE[[#This Row],[Qty]]*Data_TABLE[[#This Row],[Unit Price]]</f>
        <v>146</v>
      </c>
      <c r="I15387" s="7">
        <v>42420</v>
      </c>
      <c r="J15387" s="10">
        <f>EOMONTH(Data_TABLE[[#This Row],[Date Sold]],0)</f>
        <v>42429</v>
      </c>
    </row>
    <row r="15388" spans="2:10" x14ac:dyDescent="0.25">
      <c r="B15388" s="1" t="s">
        <v>40</v>
      </c>
      <c r="C15388" s="3" t="s">
        <v>55</v>
      </c>
      <c r="D15388" s="2" t="s">
        <v>51</v>
      </c>
      <c r="E15388" s="3" t="s">
        <v>45</v>
      </c>
      <c r="F15388" s="3">
        <f t="shared" ca="1" si="478"/>
        <v>4</v>
      </c>
      <c r="G15388" s="4">
        <f t="shared" ca="1" si="479"/>
        <v>184</v>
      </c>
      <c r="H15388" s="4">
        <f ca="1">+Data_TABLE[[#This Row],[Qty]]*Data_TABLE[[#This Row],[Unit Price]]</f>
        <v>736</v>
      </c>
      <c r="I15388" s="7">
        <v>42420</v>
      </c>
      <c r="J15388" s="10">
        <f>EOMONTH(Data_TABLE[[#This Row],[Date Sold]],0)</f>
        <v>42429</v>
      </c>
    </row>
    <row r="15389" spans="2:10" x14ac:dyDescent="0.25">
      <c r="B15389" s="1" t="s">
        <v>40</v>
      </c>
      <c r="C15389" s="3" t="s">
        <v>56</v>
      </c>
      <c r="D15389" s="2" t="s">
        <v>52</v>
      </c>
      <c r="E15389" s="3" t="s">
        <v>46</v>
      </c>
      <c r="F15389" s="3">
        <f t="shared" ca="1" si="478"/>
        <v>1</v>
      </c>
      <c r="G15389" s="4">
        <f t="shared" ca="1" si="479"/>
        <v>181</v>
      </c>
      <c r="H15389" s="4">
        <f ca="1">+Data_TABLE[[#This Row],[Qty]]*Data_TABLE[[#This Row],[Unit Price]]</f>
        <v>181</v>
      </c>
      <c r="I15389" s="7">
        <v>42420</v>
      </c>
      <c r="J15389" s="10">
        <f>EOMONTH(Data_TABLE[[#This Row],[Date Sold]],0)</f>
        <v>42429</v>
      </c>
    </row>
    <row r="15390" spans="2:10" x14ac:dyDescent="0.25">
      <c r="B15390" s="1" t="s">
        <v>40</v>
      </c>
      <c r="C15390" s="3" t="s">
        <v>56</v>
      </c>
      <c r="D15390" s="2" t="s">
        <v>50</v>
      </c>
      <c r="E15390" s="3" t="s">
        <v>44</v>
      </c>
      <c r="F15390" s="3">
        <f t="shared" ca="1" si="478"/>
        <v>4</v>
      </c>
      <c r="G15390" s="4">
        <f t="shared" ca="1" si="479"/>
        <v>190</v>
      </c>
      <c r="H15390" s="4">
        <f ca="1">+Data_TABLE[[#This Row],[Qty]]*Data_TABLE[[#This Row],[Unit Price]]</f>
        <v>760</v>
      </c>
      <c r="I15390" s="7">
        <v>42420</v>
      </c>
      <c r="J15390" s="10">
        <f>EOMONTH(Data_TABLE[[#This Row],[Date Sold]],0)</f>
        <v>42429</v>
      </c>
    </row>
    <row r="15391" spans="2:10" x14ac:dyDescent="0.25">
      <c r="B15391" s="1" t="s">
        <v>40</v>
      </c>
      <c r="C15391" s="3" t="s">
        <v>56</v>
      </c>
      <c r="D15391" s="2" t="s">
        <v>52</v>
      </c>
      <c r="E15391" s="3" t="s">
        <v>46</v>
      </c>
      <c r="F15391" s="3">
        <f t="shared" ca="1" si="478"/>
        <v>1</v>
      </c>
      <c r="G15391" s="4">
        <f t="shared" ca="1" si="479"/>
        <v>185</v>
      </c>
      <c r="H15391" s="4">
        <f ca="1">+Data_TABLE[[#This Row],[Qty]]*Data_TABLE[[#This Row],[Unit Price]]</f>
        <v>185</v>
      </c>
      <c r="I15391" s="7">
        <v>42420</v>
      </c>
      <c r="J15391" s="10">
        <f>EOMONTH(Data_TABLE[[#This Row],[Date Sold]],0)</f>
        <v>42429</v>
      </c>
    </row>
    <row r="15392" spans="2:10" x14ac:dyDescent="0.25">
      <c r="B15392" s="1" t="s">
        <v>40</v>
      </c>
      <c r="C15392" s="3" t="s">
        <v>56</v>
      </c>
      <c r="D15392" s="2" t="s">
        <v>52</v>
      </c>
      <c r="E15392" s="3" t="s">
        <v>46</v>
      </c>
      <c r="F15392" s="3">
        <f t="shared" ca="1" si="478"/>
        <v>1</v>
      </c>
      <c r="G15392" s="4">
        <f t="shared" ca="1" si="479"/>
        <v>155</v>
      </c>
      <c r="H15392" s="4">
        <f ca="1">+Data_TABLE[[#This Row],[Qty]]*Data_TABLE[[#This Row],[Unit Price]]</f>
        <v>155</v>
      </c>
      <c r="I15392" s="7">
        <v>42420</v>
      </c>
      <c r="J15392" s="10">
        <f>EOMONTH(Data_TABLE[[#This Row],[Date Sold]],0)</f>
        <v>42429</v>
      </c>
    </row>
    <row r="15393" spans="2:10" x14ac:dyDescent="0.25">
      <c r="B15393" s="1" t="s">
        <v>40</v>
      </c>
      <c r="C15393" s="3" t="s">
        <v>55</v>
      </c>
      <c r="D15393" s="2" t="s">
        <v>51</v>
      </c>
      <c r="E15393" s="3" t="s">
        <v>45</v>
      </c>
      <c r="F15393" s="3">
        <f t="shared" ca="1" si="478"/>
        <v>3</v>
      </c>
      <c r="G15393" s="4">
        <f t="shared" ca="1" si="479"/>
        <v>104</v>
      </c>
      <c r="H15393" s="4">
        <f ca="1">+Data_TABLE[[#This Row],[Qty]]*Data_TABLE[[#This Row],[Unit Price]]</f>
        <v>312</v>
      </c>
      <c r="I15393" s="7">
        <v>42420</v>
      </c>
      <c r="J15393" s="10">
        <f>EOMONTH(Data_TABLE[[#This Row],[Date Sold]],0)</f>
        <v>42429</v>
      </c>
    </row>
    <row r="15394" spans="2:10" x14ac:dyDescent="0.25">
      <c r="B15394" s="1" t="s">
        <v>40</v>
      </c>
      <c r="C15394" s="3" t="s">
        <v>54</v>
      </c>
      <c r="D15394" s="2" t="s">
        <v>48</v>
      </c>
      <c r="E15394" s="3" t="s">
        <v>42</v>
      </c>
      <c r="F15394" s="3">
        <f t="shared" ca="1" si="478"/>
        <v>3</v>
      </c>
      <c r="G15394" s="4">
        <f t="shared" ca="1" si="479"/>
        <v>123</v>
      </c>
      <c r="H15394" s="4">
        <f ca="1">+Data_TABLE[[#This Row],[Qty]]*Data_TABLE[[#This Row],[Unit Price]]</f>
        <v>369</v>
      </c>
      <c r="I15394" s="7">
        <v>42420</v>
      </c>
      <c r="J15394" s="10">
        <f>EOMONTH(Data_TABLE[[#This Row],[Date Sold]],0)</f>
        <v>42429</v>
      </c>
    </row>
    <row r="15395" spans="2:10" x14ac:dyDescent="0.25">
      <c r="B15395" s="1" t="s">
        <v>40</v>
      </c>
      <c r="C15395" s="3" t="s">
        <v>56</v>
      </c>
      <c r="D15395" s="2" t="s">
        <v>50</v>
      </c>
      <c r="E15395" s="3" t="s">
        <v>44</v>
      </c>
      <c r="F15395" s="3">
        <f t="shared" ca="1" si="478"/>
        <v>1</v>
      </c>
      <c r="G15395" s="4">
        <f t="shared" ca="1" si="479"/>
        <v>68</v>
      </c>
      <c r="H15395" s="4">
        <f ca="1">+Data_TABLE[[#This Row],[Qty]]*Data_TABLE[[#This Row],[Unit Price]]</f>
        <v>68</v>
      </c>
      <c r="I15395" s="7">
        <v>42420</v>
      </c>
      <c r="J15395" s="10">
        <f>EOMONTH(Data_TABLE[[#This Row],[Date Sold]],0)</f>
        <v>42429</v>
      </c>
    </row>
    <row r="15396" spans="2:10" x14ac:dyDescent="0.25">
      <c r="B15396" s="1" t="s">
        <v>40</v>
      </c>
      <c r="C15396" s="3" t="s">
        <v>56</v>
      </c>
      <c r="D15396" s="2" t="s">
        <v>52</v>
      </c>
      <c r="E15396" s="3" t="s">
        <v>46</v>
      </c>
      <c r="F15396" s="3">
        <f t="shared" ca="1" si="478"/>
        <v>2</v>
      </c>
      <c r="G15396" s="4">
        <f t="shared" ca="1" si="479"/>
        <v>95</v>
      </c>
      <c r="H15396" s="4">
        <f ca="1">+Data_TABLE[[#This Row],[Qty]]*Data_TABLE[[#This Row],[Unit Price]]</f>
        <v>190</v>
      </c>
      <c r="I15396" s="7">
        <v>42420</v>
      </c>
      <c r="J15396" s="10">
        <f>EOMONTH(Data_TABLE[[#This Row],[Date Sold]],0)</f>
        <v>42429</v>
      </c>
    </row>
    <row r="15397" spans="2:10" x14ac:dyDescent="0.25">
      <c r="B15397" s="1" t="s">
        <v>40</v>
      </c>
      <c r="C15397" s="3" t="s">
        <v>55</v>
      </c>
      <c r="D15397" s="2" t="s">
        <v>49</v>
      </c>
      <c r="E15397" s="3" t="s">
        <v>43</v>
      </c>
      <c r="F15397" s="3">
        <f t="shared" ca="1" si="478"/>
        <v>1</v>
      </c>
      <c r="G15397" s="4">
        <f t="shared" ca="1" si="479"/>
        <v>199</v>
      </c>
      <c r="H15397" s="4">
        <f ca="1">+Data_TABLE[[#This Row],[Qty]]*Data_TABLE[[#This Row],[Unit Price]]</f>
        <v>199</v>
      </c>
      <c r="I15397" s="7">
        <v>42420</v>
      </c>
      <c r="J15397" s="10">
        <f>EOMONTH(Data_TABLE[[#This Row],[Date Sold]],0)</f>
        <v>42429</v>
      </c>
    </row>
    <row r="15398" spans="2:10" x14ac:dyDescent="0.25">
      <c r="B15398" s="1" t="s">
        <v>40</v>
      </c>
      <c r="C15398" s="3" t="s">
        <v>54</v>
      </c>
      <c r="D15398" s="2" t="s">
        <v>48</v>
      </c>
      <c r="E15398" s="3" t="s">
        <v>42</v>
      </c>
      <c r="F15398" s="3">
        <f t="shared" ca="1" si="478"/>
        <v>1</v>
      </c>
      <c r="G15398" s="4">
        <f t="shared" ca="1" si="479"/>
        <v>113</v>
      </c>
      <c r="H15398" s="4">
        <f ca="1">+Data_TABLE[[#This Row],[Qty]]*Data_TABLE[[#This Row],[Unit Price]]</f>
        <v>113</v>
      </c>
      <c r="I15398" s="7">
        <v>42420</v>
      </c>
      <c r="J15398" s="10">
        <f>EOMONTH(Data_TABLE[[#This Row],[Date Sold]],0)</f>
        <v>42429</v>
      </c>
    </row>
    <row r="15399" spans="2:10" x14ac:dyDescent="0.25">
      <c r="B15399" s="1" t="s">
        <v>40</v>
      </c>
      <c r="C15399" s="3" t="s">
        <v>54</v>
      </c>
      <c r="D15399" s="2" t="s">
        <v>48</v>
      </c>
      <c r="E15399" s="3" t="s">
        <v>42</v>
      </c>
      <c r="F15399" s="3">
        <f t="shared" ca="1" si="478"/>
        <v>3</v>
      </c>
      <c r="G15399" s="4">
        <f t="shared" ca="1" si="479"/>
        <v>80</v>
      </c>
      <c r="H15399" s="4">
        <f ca="1">+Data_TABLE[[#This Row],[Qty]]*Data_TABLE[[#This Row],[Unit Price]]</f>
        <v>240</v>
      </c>
      <c r="I15399" s="7">
        <v>42420</v>
      </c>
      <c r="J15399" s="10">
        <f>EOMONTH(Data_TABLE[[#This Row],[Date Sold]],0)</f>
        <v>42429</v>
      </c>
    </row>
    <row r="15400" spans="2:10" x14ac:dyDescent="0.25">
      <c r="B15400" s="1" t="s">
        <v>40</v>
      </c>
      <c r="C15400" s="3" t="s">
        <v>55</v>
      </c>
      <c r="D15400" s="2" t="s">
        <v>49</v>
      </c>
      <c r="E15400" s="3" t="s">
        <v>43</v>
      </c>
      <c r="F15400" s="3">
        <f t="shared" ca="1" si="478"/>
        <v>2</v>
      </c>
      <c r="G15400" s="4">
        <f t="shared" ca="1" si="479"/>
        <v>81</v>
      </c>
      <c r="H15400" s="4">
        <f ca="1">+Data_TABLE[[#This Row],[Qty]]*Data_TABLE[[#This Row],[Unit Price]]</f>
        <v>162</v>
      </c>
      <c r="I15400" s="7">
        <v>42420</v>
      </c>
      <c r="J15400" s="10">
        <f>EOMONTH(Data_TABLE[[#This Row],[Date Sold]],0)</f>
        <v>42429</v>
      </c>
    </row>
    <row r="15401" spans="2:10" x14ac:dyDescent="0.25">
      <c r="B15401" s="1" t="s">
        <v>40</v>
      </c>
      <c r="C15401" s="3" t="s">
        <v>56</v>
      </c>
      <c r="D15401" s="2" t="s">
        <v>50</v>
      </c>
      <c r="E15401" s="3" t="s">
        <v>44</v>
      </c>
      <c r="F15401" s="3">
        <f t="shared" ca="1" si="478"/>
        <v>1</v>
      </c>
      <c r="G15401" s="4">
        <f t="shared" ca="1" si="479"/>
        <v>159</v>
      </c>
      <c r="H15401" s="4">
        <f ca="1">+Data_TABLE[[#This Row],[Qty]]*Data_TABLE[[#This Row],[Unit Price]]</f>
        <v>159</v>
      </c>
      <c r="I15401" s="7">
        <v>42420</v>
      </c>
      <c r="J15401" s="10">
        <f>EOMONTH(Data_TABLE[[#This Row],[Date Sold]],0)</f>
        <v>42429</v>
      </c>
    </row>
    <row r="15402" spans="2:10" x14ac:dyDescent="0.25">
      <c r="B15402" s="1" t="s">
        <v>40</v>
      </c>
      <c r="C15402" s="3" t="s">
        <v>55</v>
      </c>
      <c r="D15402" s="2" t="s">
        <v>51</v>
      </c>
      <c r="E15402" s="3" t="s">
        <v>45</v>
      </c>
      <c r="F15402" s="3">
        <f t="shared" ca="1" si="478"/>
        <v>4</v>
      </c>
      <c r="G15402" s="4">
        <f t="shared" ca="1" si="479"/>
        <v>84</v>
      </c>
      <c r="H15402" s="4">
        <f ca="1">+Data_TABLE[[#This Row],[Qty]]*Data_TABLE[[#This Row],[Unit Price]]</f>
        <v>336</v>
      </c>
      <c r="I15402" s="7">
        <v>42420</v>
      </c>
      <c r="J15402" s="10">
        <f>EOMONTH(Data_TABLE[[#This Row],[Date Sold]],0)</f>
        <v>42429</v>
      </c>
    </row>
    <row r="15403" spans="2:10" x14ac:dyDescent="0.25">
      <c r="B15403" s="1" t="s">
        <v>40</v>
      </c>
      <c r="C15403" s="3" t="s">
        <v>55</v>
      </c>
      <c r="D15403" s="2" t="s">
        <v>49</v>
      </c>
      <c r="E15403" s="3" t="s">
        <v>43</v>
      </c>
      <c r="F15403" s="3">
        <f t="shared" ca="1" si="478"/>
        <v>2</v>
      </c>
      <c r="G15403" s="4">
        <f t="shared" ca="1" si="479"/>
        <v>190</v>
      </c>
      <c r="H15403" s="4">
        <f ca="1">+Data_TABLE[[#This Row],[Qty]]*Data_TABLE[[#This Row],[Unit Price]]</f>
        <v>380</v>
      </c>
      <c r="I15403" s="7">
        <v>42421</v>
      </c>
      <c r="J15403" s="10">
        <f>EOMONTH(Data_TABLE[[#This Row],[Date Sold]],0)</f>
        <v>42429</v>
      </c>
    </row>
    <row r="15404" spans="2:10" x14ac:dyDescent="0.25">
      <c r="B15404" s="1" t="s">
        <v>40</v>
      </c>
      <c r="C15404" s="3" t="s">
        <v>56</v>
      </c>
      <c r="D15404" s="2" t="s">
        <v>50</v>
      </c>
      <c r="E15404" s="3" t="s">
        <v>44</v>
      </c>
      <c r="F15404" s="3">
        <f t="shared" ca="1" si="478"/>
        <v>3</v>
      </c>
      <c r="G15404" s="4">
        <f t="shared" ca="1" si="479"/>
        <v>175</v>
      </c>
      <c r="H15404" s="4">
        <f ca="1">+Data_TABLE[[#This Row],[Qty]]*Data_TABLE[[#This Row],[Unit Price]]</f>
        <v>525</v>
      </c>
      <c r="I15404" s="7">
        <v>42421</v>
      </c>
      <c r="J15404" s="10">
        <f>EOMONTH(Data_TABLE[[#This Row],[Date Sold]],0)</f>
        <v>42429</v>
      </c>
    </row>
    <row r="15405" spans="2:10" x14ac:dyDescent="0.25">
      <c r="B15405" s="1" t="s">
        <v>40</v>
      </c>
      <c r="C15405" s="3" t="s">
        <v>55</v>
      </c>
      <c r="D15405" s="2" t="s">
        <v>51</v>
      </c>
      <c r="E15405" s="3" t="s">
        <v>45</v>
      </c>
      <c r="F15405" s="3">
        <f t="shared" ca="1" si="478"/>
        <v>3</v>
      </c>
      <c r="G15405" s="4">
        <f t="shared" ca="1" si="479"/>
        <v>107</v>
      </c>
      <c r="H15405" s="4">
        <f ca="1">+Data_TABLE[[#This Row],[Qty]]*Data_TABLE[[#This Row],[Unit Price]]</f>
        <v>321</v>
      </c>
      <c r="I15405" s="7">
        <v>42421</v>
      </c>
      <c r="J15405" s="10">
        <f>EOMONTH(Data_TABLE[[#This Row],[Date Sold]],0)</f>
        <v>42429</v>
      </c>
    </row>
    <row r="15406" spans="2:10" x14ac:dyDescent="0.25">
      <c r="B15406" s="1" t="s">
        <v>40</v>
      </c>
      <c r="C15406" s="3" t="s">
        <v>56</v>
      </c>
      <c r="D15406" s="2" t="s">
        <v>50</v>
      </c>
      <c r="E15406" s="3" t="s">
        <v>44</v>
      </c>
      <c r="F15406" s="3">
        <f t="shared" ca="1" si="478"/>
        <v>2</v>
      </c>
      <c r="G15406" s="4">
        <f t="shared" ca="1" si="479"/>
        <v>152</v>
      </c>
      <c r="H15406" s="4">
        <f ca="1">+Data_TABLE[[#This Row],[Qty]]*Data_TABLE[[#This Row],[Unit Price]]</f>
        <v>304</v>
      </c>
      <c r="I15406" s="7">
        <v>42421</v>
      </c>
      <c r="J15406" s="10">
        <f>EOMONTH(Data_TABLE[[#This Row],[Date Sold]],0)</f>
        <v>42429</v>
      </c>
    </row>
    <row r="15407" spans="2:10" x14ac:dyDescent="0.25">
      <c r="B15407" s="1" t="s">
        <v>40</v>
      </c>
      <c r="C15407" s="3" t="s">
        <v>56</v>
      </c>
      <c r="D15407" s="2" t="s">
        <v>50</v>
      </c>
      <c r="E15407" s="3" t="s">
        <v>44</v>
      </c>
      <c r="F15407" s="3">
        <f t="shared" ca="1" si="478"/>
        <v>5</v>
      </c>
      <c r="G15407" s="4">
        <f t="shared" ca="1" si="479"/>
        <v>190</v>
      </c>
      <c r="H15407" s="4">
        <f ca="1">+Data_TABLE[[#This Row],[Qty]]*Data_TABLE[[#This Row],[Unit Price]]</f>
        <v>950</v>
      </c>
      <c r="I15407" s="7">
        <v>42421</v>
      </c>
      <c r="J15407" s="10">
        <f>EOMONTH(Data_TABLE[[#This Row],[Date Sold]],0)</f>
        <v>42429</v>
      </c>
    </row>
    <row r="15408" spans="2:10" x14ac:dyDescent="0.25">
      <c r="B15408" s="1" t="s">
        <v>40</v>
      </c>
      <c r="C15408" s="3" t="s">
        <v>55</v>
      </c>
      <c r="D15408" s="2" t="s">
        <v>49</v>
      </c>
      <c r="E15408" s="3" t="s">
        <v>43</v>
      </c>
      <c r="F15408" s="3">
        <f t="shared" ca="1" si="478"/>
        <v>1</v>
      </c>
      <c r="G15408" s="4">
        <f t="shared" ca="1" si="479"/>
        <v>182</v>
      </c>
      <c r="H15408" s="4">
        <f ca="1">+Data_TABLE[[#This Row],[Qty]]*Data_TABLE[[#This Row],[Unit Price]]</f>
        <v>182</v>
      </c>
      <c r="I15408" s="7">
        <v>42421</v>
      </c>
      <c r="J15408" s="10">
        <f>EOMONTH(Data_TABLE[[#This Row],[Date Sold]],0)</f>
        <v>42429</v>
      </c>
    </row>
    <row r="15409" spans="2:10" x14ac:dyDescent="0.25">
      <c r="B15409" s="1" t="s">
        <v>40</v>
      </c>
      <c r="C15409" s="3" t="s">
        <v>56</v>
      </c>
      <c r="D15409" s="2" t="s">
        <v>52</v>
      </c>
      <c r="E15409" s="3" t="s">
        <v>46</v>
      </c>
      <c r="F15409" s="3">
        <f t="shared" ref="F15409:F15472" ca="1" si="480">RANDBETWEEN(1,5)</f>
        <v>4</v>
      </c>
      <c r="G15409" s="4">
        <f t="shared" ref="G15409:G15472" ca="1" si="481">RANDBETWEEN(60,200)</f>
        <v>180</v>
      </c>
      <c r="H15409" s="4">
        <f ca="1">+Data_TABLE[[#This Row],[Qty]]*Data_TABLE[[#This Row],[Unit Price]]</f>
        <v>720</v>
      </c>
      <c r="I15409" s="7">
        <v>42421</v>
      </c>
      <c r="J15409" s="10">
        <f>EOMONTH(Data_TABLE[[#This Row],[Date Sold]],0)</f>
        <v>42429</v>
      </c>
    </row>
    <row r="15410" spans="2:10" x14ac:dyDescent="0.25">
      <c r="B15410" s="1" t="s">
        <v>40</v>
      </c>
      <c r="C15410" s="3" t="s">
        <v>56</v>
      </c>
      <c r="D15410" s="2" t="s">
        <v>50</v>
      </c>
      <c r="E15410" s="3" t="s">
        <v>44</v>
      </c>
      <c r="F15410" s="3">
        <f t="shared" ca="1" si="480"/>
        <v>5</v>
      </c>
      <c r="G15410" s="4">
        <f t="shared" ca="1" si="481"/>
        <v>186</v>
      </c>
      <c r="H15410" s="4">
        <f ca="1">+Data_TABLE[[#This Row],[Qty]]*Data_TABLE[[#This Row],[Unit Price]]</f>
        <v>930</v>
      </c>
      <c r="I15410" s="7">
        <v>42421</v>
      </c>
      <c r="J15410" s="10">
        <f>EOMONTH(Data_TABLE[[#This Row],[Date Sold]],0)</f>
        <v>42429</v>
      </c>
    </row>
    <row r="15411" spans="2:10" x14ac:dyDescent="0.25">
      <c r="B15411" s="1" t="s">
        <v>40</v>
      </c>
      <c r="C15411" s="3" t="s">
        <v>54</v>
      </c>
      <c r="D15411" s="2" t="s">
        <v>48</v>
      </c>
      <c r="E15411" s="3" t="s">
        <v>42</v>
      </c>
      <c r="F15411" s="3">
        <f t="shared" ca="1" si="480"/>
        <v>5</v>
      </c>
      <c r="G15411" s="4">
        <f t="shared" ca="1" si="481"/>
        <v>176</v>
      </c>
      <c r="H15411" s="4">
        <f ca="1">+Data_TABLE[[#This Row],[Qty]]*Data_TABLE[[#This Row],[Unit Price]]</f>
        <v>880</v>
      </c>
      <c r="I15411" s="7">
        <v>42421</v>
      </c>
      <c r="J15411" s="10">
        <f>EOMONTH(Data_TABLE[[#This Row],[Date Sold]],0)</f>
        <v>42429</v>
      </c>
    </row>
    <row r="15412" spans="2:10" x14ac:dyDescent="0.25">
      <c r="B15412" s="1" t="s">
        <v>40</v>
      </c>
      <c r="C15412" s="3" t="s">
        <v>56</v>
      </c>
      <c r="D15412" s="2" t="s">
        <v>52</v>
      </c>
      <c r="E15412" s="3" t="s">
        <v>46</v>
      </c>
      <c r="F15412" s="3">
        <f t="shared" ca="1" si="480"/>
        <v>5</v>
      </c>
      <c r="G15412" s="4">
        <f t="shared" ca="1" si="481"/>
        <v>82</v>
      </c>
      <c r="H15412" s="4">
        <f ca="1">+Data_TABLE[[#This Row],[Qty]]*Data_TABLE[[#This Row],[Unit Price]]</f>
        <v>410</v>
      </c>
      <c r="I15412" s="7">
        <v>42421</v>
      </c>
      <c r="J15412" s="10">
        <f>EOMONTH(Data_TABLE[[#This Row],[Date Sold]],0)</f>
        <v>42429</v>
      </c>
    </row>
    <row r="15413" spans="2:10" x14ac:dyDescent="0.25">
      <c r="B15413" s="1" t="s">
        <v>40</v>
      </c>
      <c r="C15413" s="3" t="s">
        <v>54</v>
      </c>
      <c r="D15413" s="2" t="s">
        <v>48</v>
      </c>
      <c r="E15413" s="3" t="s">
        <v>42</v>
      </c>
      <c r="F15413" s="3">
        <f t="shared" ca="1" si="480"/>
        <v>3</v>
      </c>
      <c r="G15413" s="4">
        <f t="shared" ca="1" si="481"/>
        <v>166</v>
      </c>
      <c r="H15413" s="4">
        <f ca="1">+Data_TABLE[[#This Row],[Qty]]*Data_TABLE[[#This Row],[Unit Price]]</f>
        <v>498</v>
      </c>
      <c r="I15413" s="7">
        <v>42421</v>
      </c>
      <c r="J15413" s="10">
        <f>EOMONTH(Data_TABLE[[#This Row],[Date Sold]],0)</f>
        <v>42429</v>
      </c>
    </row>
    <row r="15414" spans="2:10" x14ac:dyDescent="0.25">
      <c r="B15414" s="1" t="s">
        <v>40</v>
      </c>
      <c r="C15414" s="3" t="s">
        <v>56</v>
      </c>
      <c r="D15414" s="2" t="s">
        <v>52</v>
      </c>
      <c r="E15414" s="3" t="s">
        <v>46</v>
      </c>
      <c r="F15414" s="3">
        <f t="shared" ca="1" si="480"/>
        <v>2</v>
      </c>
      <c r="G15414" s="4">
        <f t="shared" ca="1" si="481"/>
        <v>66</v>
      </c>
      <c r="H15414" s="4">
        <f ca="1">+Data_TABLE[[#This Row],[Qty]]*Data_TABLE[[#This Row],[Unit Price]]</f>
        <v>132</v>
      </c>
      <c r="I15414" s="7">
        <v>42421</v>
      </c>
      <c r="J15414" s="10">
        <f>EOMONTH(Data_TABLE[[#This Row],[Date Sold]],0)</f>
        <v>42429</v>
      </c>
    </row>
    <row r="15415" spans="2:10" x14ac:dyDescent="0.25">
      <c r="B15415" s="1" t="s">
        <v>40</v>
      </c>
      <c r="C15415" s="3" t="s">
        <v>55</v>
      </c>
      <c r="D15415" s="2" t="s">
        <v>49</v>
      </c>
      <c r="E15415" s="3" t="s">
        <v>43</v>
      </c>
      <c r="F15415" s="3">
        <f t="shared" ca="1" si="480"/>
        <v>1</v>
      </c>
      <c r="G15415" s="4">
        <f t="shared" ca="1" si="481"/>
        <v>67</v>
      </c>
      <c r="H15415" s="4">
        <f ca="1">+Data_TABLE[[#This Row],[Qty]]*Data_TABLE[[#This Row],[Unit Price]]</f>
        <v>67</v>
      </c>
      <c r="I15415" s="7">
        <v>42421</v>
      </c>
      <c r="J15415" s="10">
        <f>EOMONTH(Data_TABLE[[#This Row],[Date Sold]],0)</f>
        <v>42429</v>
      </c>
    </row>
    <row r="15416" spans="2:10" x14ac:dyDescent="0.25">
      <c r="B15416" s="1" t="s">
        <v>40</v>
      </c>
      <c r="C15416" s="3" t="s">
        <v>56</v>
      </c>
      <c r="D15416" s="2" t="s">
        <v>52</v>
      </c>
      <c r="E15416" s="3" t="s">
        <v>46</v>
      </c>
      <c r="F15416" s="3">
        <f t="shared" ca="1" si="480"/>
        <v>3</v>
      </c>
      <c r="G15416" s="4">
        <f t="shared" ca="1" si="481"/>
        <v>71</v>
      </c>
      <c r="H15416" s="4">
        <f ca="1">+Data_TABLE[[#This Row],[Qty]]*Data_TABLE[[#This Row],[Unit Price]]</f>
        <v>213</v>
      </c>
      <c r="I15416" s="7">
        <v>42421</v>
      </c>
      <c r="J15416" s="10">
        <f>EOMONTH(Data_TABLE[[#This Row],[Date Sold]],0)</f>
        <v>42429</v>
      </c>
    </row>
    <row r="15417" spans="2:10" x14ac:dyDescent="0.25">
      <c r="B15417" s="1" t="s">
        <v>40</v>
      </c>
      <c r="C15417" s="3" t="s">
        <v>56</v>
      </c>
      <c r="D15417" s="2" t="s">
        <v>52</v>
      </c>
      <c r="E15417" s="3" t="s">
        <v>46</v>
      </c>
      <c r="F15417" s="3">
        <f t="shared" ca="1" si="480"/>
        <v>5</v>
      </c>
      <c r="G15417" s="4">
        <f t="shared" ca="1" si="481"/>
        <v>180</v>
      </c>
      <c r="H15417" s="4">
        <f ca="1">+Data_TABLE[[#This Row],[Qty]]*Data_TABLE[[#This Row],[Unit Price]]</f>
        <v>900</v>
      </c>
      <c r="I15417" s="7">
        <v>42421</v>
      </c>
      <c r="J15417" s="10">
        <f>EOMONTH(Data_TABLE[[#This Row],[Date Sold]],0)</f>
        <v>42429</v>
      </c>
    </row>
    <row r="15418" spans="2:10" x14ac:dyDescent="0.25">
      <c r="B15418" s="1" t="s">
        <v>40</v>
      </c>
      <c r="C15418" s="3" t="s">
        <v>55</v>
      </c>
      <c r="D15418" s="2" t="s">
        <v>49</v>
      </c>
      <c r="E15418" s="3" t="s">
        <v>43</v>
      </c>
      <c r="F15418" s="3">
        <f t="shared" ca="1" si="480"/>
        <v>4</v>
      </c>
      <c r="G15418" s="4">
        <f t="shared" ca="1" si="481"/>
        <v>69</v>
      </c>
      <c r="H15418" s="4">
        <f ca="1">+Data_TABLE[[#This Row],[Qty]]*Data_TABLE[[#This Row],[Unit Price]]</f>
        <v>276</v>
      </c>
      <c r="I15418" s="7">
        <v>42421</v>
      </c>
      <c r="J15418" s="10">
        <f>EOMONTH(Data_TABLE[[#This Row],[Date Sold]],0)</f>
        <v>42429</v>
      </c>
    </row>
    <row r="15419" spans="2:10" x14ac:dyDescent="0.25">
      <c r="B15419" s="1" t="s">
        <v>40</v>
      </c>
      <c r="C15419" s="3" t="s">
        <v>56</v>
      </c>
      <c r="D15419" s="2" t="s">
        <v>50</v>
      </c>
      <c r="E15419" s="3" t="s">
        <v>44</v>
      </c>
      <c r="F15419" s="3">
        <f t="shared" ca="1" si="480"/>
        <v>3</v>
      </c>
      <c r="G15419" s="4">
        <f t="shared" ca="1" si="481"/>
        <v>68</v>
      </c>
      <c r="H15419" s="4">
        <f ca="1">+Data_TABLE[[#This Row],[Qty]]*Data_TABLE[[#This Row],[Unit Price]]</f>
        <v>204</v>
      </c>
      <c r="I15419" s="7">
        <v>42421</v>
      </c>
      <c r="J15419" s="10">
        <f>EOMONTH(Data_TABLE[[#This Row],[Date Sold]],0)</f>
        <v>42429</v>
      </c>
    </row>
    <row r="15420" spans="2:10" x14ac:dyDescent="0.25">
      <c r="B15420" s="1" t="s">
        <v>40</v>
      </c>
      <c r="C15420" s="3" t="s">
        <v>56</v>
      </c>
      <c r="D15420" s="2" t="s">
        <v>50</v>
      </c>
      <c r="E15420" s="3" t="s">
        <v>44</v>
      </c>
      <c r="F15420" s="3">
        <f t="shared" ca="1" si="480"/>
        <v>4</v>
      </c>
      <c r="G15420" s="4">
        <f t="shared" ca="1" si="481"/>
        <v>175</v>
      </c>
      <c r="H15420" s="4">
        <f ca="1">+Data_TABLE[[#This Row],[Qty]]*Data_TABLE[[#This Row],[Unit Price]]</f>
        <v>700</v>
      </c>
      <c r="I15420" s="7">
        <v>42421</v>
      </c>
      <c r="J15420" s="10">
        <f>EOMONTH(Data_TABLE[[#This Row],[Date Sold]],0)</f>
        <v>42429</v>
      </c>
    </row>
    <row r="15421" spans="2:10" x14ac:dyDescent="0.25">
      <c r="B15421" s="1" t="s">
        <v>40</v>
      </c>
      <c r="C15421" s="3" t="s">
        <v>55</v>
      </c>
      <c r="D15421" s="2" t="s">
        <v>49</v>
      </c>
      <c r="E15421" s="3" t="s">
        <v>43</v>
      </c>
      <c r="F15421" s="3">
        <f t="shared" ca="1" si="480"/>
        <v>1</v>
      </c>
      <c r="G15421" s="4">
        <f t="shared" ca="1" si="481"/>
        <v>129</v>
      </c>
      <c r="H15421" s="4">
        <f ca="1">+Data_TABLE[[#This Row],[Qty]]*Data_TABLE[[#This Row],[Unit Price]]</f>
        <v>129</v>
      </c>
      <c r="I15421" s="7">
        <v>42421</v>
      </c>
      <c r="J15421" s="10">
        <f>EOMONTH(Data_TABLE[[#This Row],[Date Sold]],0)</f>
        <v>42429</v>
      </c>
    </row>
    <row r="15422" spans="2:10" x14ac:dyDescent="0.25">
      <c r="B15422" s="1" t="s">
        <v>40</v>
      </c>
      <c r="C15422" s="3" t="s">
        <v>55</v>
      </c>
      <c r="D15422" s="2" t="s">
        <v>51</v>
      </c>
      <c r="E15422" s="3" t="s">
        <v>45</v>
      </c>
      <c r="F15422" s="3">
        <f t="shared" ca="1" si="480"/>
        <v>1</v>
      </c>
      <c r="G15422" s="4">
        <f t="shared" ca="1" si="481"/>
        <v>191</v>
      </c>
      <c r="H15422" s="4">
        <f ca="1">+Data_TABLE[[#This Row],[Qty]]*Data_TABLE[[#This Row],[Unit Price]]</f>
        <v>191</v>
      </c>
      <c r="I15422" s="7">
        <v>42421</v>
      </c>
      <c r="J15422" s="10">
        <f>EOMONTH(Data_TABLE[[#This Row],[Date Sold]],0)</f>
        <v>42429</v>
      </c>
    </row>
    <row r="15423" spans="2:10" x14ac:dyDescent="0.25">
      <c r="B15423" s="1" t="s">
        <v>40</v>
      </c>
      <c r="C15423" s="3" t="s">
        <v>55</v>
      </c>
      <c r="D15423" s="2" t="s">
        <v>51</v>
      </c>
      <c r="E15423" s="3" t="s">
        <v>45</v>
      </c>
      <c r="F15423" s="3">
        <f t="shared" ca="1" si="480"/>
        <v>2</v>
      </c>
      <c r="G15423" s="4">
        <f t="shared" ca="1" si="481"/>
        <v>110</v>
      </c>
      <c r="H15423" s="4">
        <f ca="1">+Data_TABLE[[#This Row],[Qty]]*Data_TABLE[[#This Row],[Unit Price]]</f>
        <v>220</v>
      </c>
      <c r="I15423" s="7">
        <v>42421</v>
      </c>
      <c r="J15423" s="10">
        <f>EOMONTH(Data_TABLE[[#This Row],[Date Sold]],0)</f>
        <v>42429</v>
      </c>
    </row>
    <row r="15424" spans="2:10" x14ac:dyDescent="0.25">
      <c r="B15424" s="1" t="s">
        <v>40</v>
      </c>
      <c r="C15424" s="3" t="s">
        <v>56</v>
      </c>
      <c r="D15424" s="2" t="s">
        <v>50</v>
      </c>
      <c r="E15424" s="3" t="s">
        <v>44</v>
      </c>
      <c r="F15424" s="3">
        <f t="shared" ca="1" si="480"/>
        <v>5</v>
      </c>
      <c r="G15424" s="4">
        <f t="shared" ca="1" si="481"/>
        <v>148</v>
      </c>
      <c r="H15424" s="4">
        <f ca="1">+Data_TABLE[[#This Row],[Qty]]*Data_TABLE[[#This Row],[Unit Price]]</f>
        <v>740</v>
      </c>
      <c r="I15424" s="7">
        <v>42421</v>
      </c>
      <c r="J15424" s="10">
        <f>EOMONTH(Data_TABLE[[#This Row],[Date Sold]],0)</f>
        <v>42429</v>
      </c>
    </row>
    <row r="15425" spans="2:10" x14ac:dyDescent="0.25">
      <c r="B15425" s="1" t="s">
        <v>40</v>
      </c>
      <c r="C15425" s="3" t="s">
        <v>55</v>
      </c>
      <c r="D15425" s="2" t="s">
        <v>51</v>
      </c>
      <c r="E15425" s="3" t="s">
        <v>45</v>
      </c>
      <c r="F15425" s="3">
        <f t="shared" ca="1" si="480"/>
        <v>4</v>
      </c>
      <c r="G15425" s="4">
        <f t="shared" ca="1" si="481"/>
        <v>153</v>
      </c>
      <c r="H15425" s="4">
        <f ca="1">+Data_TABLE[[#This Row],[Qty]]*Data_TABLE[[#This Row],[Unit Price]]</f>
        <v>612</v>
      </c>
      <c r="I15425" s="7">
        <v>42421</v>
      </c>
      <c r="J15425" s="10">
        <f>EOMONTH(Data_TABLE[[#This Row],[Date Sold]],0)</f>
        <v>42429</v>
      </c>
    </row>
    <row r="15426" spans="2:10" x14ac:dyDescent="0.25">
      <c r="B15426" s="1" t="s">
        <v>40</v>
      </c>
      <c r="C15426" s="3" t="s">
        <v>54</v>
      </c>
      <c r="D15426" s="2" t="s">
        <v>48</v>
      </c>
      <c r="E15426" s="3" t="s">
        <v>42</v>
      </c>
      <c r="F15426" s="3">
        <f t="shared" ca="1" si="480"/>
        <v>2</v>
      </c>
      <c r="G15426" s="4">
        <f t="shared" ca="1" si="481"/>
        <v>111</v>
      </c>
      <c r="H15426" s="4">
        <f ca="1">+Data_TABLE[[#This Row],[Qty]]*Data_TABLE[[#This Row],[Unit Price]]</f>
        <v>222</v>
      </c>
      <c r="I15426" s="7">
        <v>42421</v>
      </c>
      <c r="J15426" s="10">
        <f>EOMONTH(Data_TABLE[[#This Row],[Date Sold]],0)</f>
        <v>42429</v>
      </c>
    </row>
    <row r="15427" spans="2:10" x14ac:dyDescent="0.25">
      <c r="B15427" s="1" t="s">
        <v>40</v>
      </c>
      <c r="C15427" s="3" t="s">
        <v>56</v>
      </c>
      <c r="D15427" s="2" t="s">
        <v>52</v>
      </c>
      <c r="E15427" s="3" t="s">
        <v>46</v>
      </c>
      <c r="F15427" s="3">
        <f t="shared" ca="1" si="480"/>
        <v>5</v>
      </c>
      <c r="G15427" s="4">
        <f t="shared" ca="1" si="481"/>
        <v>160</v>
      </c>
      <c r="H15427" s="4">
        <f ca="1">+Data_TABLE[[#This Row],[Qty]]*Data_TABLE[[#This Row],[Unit Price]]</f>
        <v>800</v>
      </c>
      <c r="I15427" s="7">
        <v>42421</v>
      </c>
      <c r="J15427" s="10">
        <f>EOMONTH(Data_TABLE[[#This Row],[Date Sold]],0)</f>
        <v>42429</v>
      </c>
    </row>
    <row r="15428" spans="2:10" x14ac:dyDescent="0.25">
      <c r="B15428" s="1" t="s">
        <v>40</v>
      </c>
      <c r="C15428" s="3" t="s">
        <v>55</v>
      </c>
      <c r="D15428" s="2" t="s">
        <v>51</v>
      </c>
      <c r="E15428" s="3" t="s">
        <v>45</v>
      </c>
      <c r="F15428" s="3">
        <f t="shared" ca="1" si="480"/>
        <v>4</v>
      </c>
      <c r="G15428" s="4">
        <f t="shared" ca="1" si="481"/>
        <v>197</v>
      </c>
      <c r="H15428" s="4">
        <f ca="1">+Data_TABLE[[#This Row],[Qty]]*Data_TABLE[[#This Row],[Unit Price]]</f>
        <v>788</v>
      </c>
      <c r="I15428" s="7">
        <v>42421</v>
      </c>
      <c r="J15428" s="10">
        <f>EOMONTH(Data_TABLE[[#This Row],[Date Sold]],0)</f>
        <v>42429</v>
      </c>
    </row>
    <row r="15429" spans="2:10" x14ac:dyDescent="0.25">
      <c r="B15429" s="1" t="s">
        <v>40</v>
      </c>
      <c r="C15429" s="3" t="s">
        <v>55</v>
      </c>
      <c r="D15429" s="2" t="s">
        <v>49</v>
      </c>
      <c r="E15429" s="3" t="s">
        <v>43</v>
      </c>
      <c r="F15429" s="3">
        <f t="shared" ca="1" si="480"/>
        <v>5</v>
      </c>
      <c r="G15429" s="4">
        <f t="shared" ca="1" si="481"/>
        <v>95</v>
      </c>
      <c r="H15429" s="4">
        <f ca="1">+Data_TABLE[[#This Row],[Qty]]*Data_TABLE[[#This Row],[Unit Price]]</f>
        <v>475</v>
      </c>
      <c r="I15429" s="7">
        <v>42421</v>
      </c>
      <c r="J15429" s="10">
        <f>EOMONTH(Data_TABLE[[#This Row],[Date Sold]],0)</f>
        <v>42429</v>
      </c>
    </row>
    <row r="15430" spans="2:10" x14ac:dyDescent="0.25">
      <c r="B15430" s="1" t="s">
        <v>40</v>
      </c>
      <c r="C15430" s="3" t="s">
        <v>56</v>
      </c>
      <c r="D15430" s="2" t="s">
        <v>52</v>
      </c>
      <c r="E15430" s="3" t="s">
        <v>46</v>
      </c>
      <c r="F15430" s="3">
        <f t="shared" ca="1" si="480"/>
        <v>2</v>
      </c>
      <c r="G15430" s="4">
        <f t="shared" ca="1" si="481"/>
        <v>91</v>
      </c>
      <c r="H15430" s="4">
        <f ca="1">+Data_TABLE[[#This Row],[Qty]]*Data_TABLE[[#This Row],[Unit Price]]</f>
        <v>182</v>
      </c>
      <c r="I15430" s="7">
        <v>42421</v>
      </c>
      <c r="J15430" s="10">
        <f>EOMONTH(Data_TABLE[[#This Row],[Date Sold]],0)</f>
        <v>42429</v>
      </c>
    </row>
    <row r="15431" spans="2:10" x14ac:dyDescent="0.25">
      <c r="B15431" s="1" t="s">
        <v>40</v>
      </c>
      <c r="C15431" s="3" t="s">
        <v>54</v>
      </c>
      <c r="D15431" s="2" t="s">
        <v>48</v>
      </c>
      <c r="E15431" s="3" t="s">
        <v>42</v>
      </c>
      <c r="F15431" s="3">
        <f t="shared" ca="1" si="480"/>
        <v>2</v>
      </c>
      <c r="G15431" s="4">
        <f t="shared" ca="1" si="481"/>
        <v>186</v>
      </c>
      <c r="H15431" s="4">
        <f ca="1">+Data_TABLE[[#This Row],[Qty]]*Data_TABLE[[#This Row],[Unit Price]]</f>
        <v>372</v>
      </c>
      <c r="I15431" s="7">
        <v>42421</v>
      </c>
      <c r="J15431" s="10">
        <f>EOMONTH(Data_TABLE[[#This Row],[Date Sold]],0)</f>
        <v>42429</v>
      </c>
    </row>
    <row r="15432" spans="2:10" x14ac:dyDescent="0.25">
      <c r="B15432" s="1" t="s">
        <v>40</v>
      </c>
      <c r="C15432" s="3" t="s">
        <v>56</v>
      </c>
      <c r="D15432" s="2" t="s">
        <v>52</v>
      </c>
      <c r="E15432" s="3" t="s">
        <v>46</v>
      </c>
      <c r="F15432" s="3">
        <f t="shared" ca="1" si="480"/>
        <v>3</v>
      </c>
      <c r="G15432" s="4">
        <f t="shared" ca="1" si="481"/>
        <v>160</v>
      </c>
      <c r="H15432" s="4">
        <f ca="1">+Data_TABLE[[#This Row],[Qty]]*Data_TABLE[[#This Row],[Unit Price]]</f>
        <v>480</v>
      </c>
      <c r="I15432" s="7">
        <v>42421</v>
      </c>
      <c r="J15432" s="10">
        <f>EOMONTH(Data_TABLE[[#This Row],[Date Sold]],0)</f>
        <v>42429</v>
      </c>
    </row>
    <row r="15433" spans="2:10" x14ac:dyDescent="0.25">
      <c r="B15433" s="1" t="s">
        <v>40</v>
      </c>
      <c r="C15433" s="3" t="s">
        <v>55</v>
      </c>
      <c r="D15433" s="2" t="s">
        <v>51</v>
      </c>
      <c r="E15433" s="3" t="s">
        <v>45</v>
      </c>
      <c r="F15433" s="3">
        <f t="shared" ca="1" si="480"/>
        <v>3</v>
      </c>
      <c r="G15433" s="4">
        <f t="shared" ca="1" si="481"/>
        <v>96</v>
      </c>
      <c r="H15433" s="4">
        <f ca="1">+Data_TABLE[[#This Row],[Qty]]*Data_TABLE[[#This Row],[Unit Price]]</f>
        <v>288</v>
      </c>
      <c r="I15433" s="7">
        <v>42421</v>
      </c>
      <c r="J15433" s="10">
        <f>EOMONTH(Data_TABLE[[#This Row],[Date Sold]],0)</f>
        <v>42429</v>
      </c>
    </row>
    <row r="15434" spans="2:10" x14ac:dyDescent="0.25">
      <c r="B15434" s="1" t="s">
        <v>40</v>
      </c>
      <c r="C15434" s="3" t="s">
        <v>54</v>
      </c>
      <c r="D15434" s="2" t="s">
        <v>48</v>
      </c>
      <c r="E15434" s="3" t="s">
        <v>42</v>
      </c>
      <c r="F15434" s="3">
        <f t="shared" ca="1" si="480"/>
        <v>4</v>
      </c>
      <c r="G15434" s="4">
        <f t="shared" ca="1" si="481"/>
        <v>158</v>
      </c>
      <c r="H15434" s="4">
        <f ca="1">+Data_TABLE[[#This Row],[Qty]]*Data_TABLE[[#This Row],[Unit Price]]</f>
        <v>632</v>
      </c>
      <c r="I15434" s="7">
        <v>42421</v>
      </c>
      <c r="J15434" s="10">
        <f>EOMONTH(Data_TABLE[[#This Row],[Date Sold]],0)</f>
        <v>42429</v>
      </c>
    </row>
    <row r="15435" spans="2:10" x14ac:dyDescent="0.25">
      <c r="B15435" s="1" t="s">
        <v>40</v>
      </c>
      <c r="C15435" s="3" t="s">
        <v>55</v>
      </c>
      <c r="D15435" s="2" t="s">
        <v>49</v>
      </c>
      <c r="E15435" s="3" t="s">
        <v>43</v>
      </c>
      <c r="F15435" s="3">
        <f t="shared" ca="1" si="480"/>
        <v>2</v>
      </c>
      <c r="G15435" s="4">
        <f t="shared" ca="1" si="481"/>
        <v>116</v>
      </c>
      <c r="H15435" s="4">
        <f ca="1">+Data_TABLE[[#This Row],[Qty]]*Data_TABLE[[#This Row],[Unit Price]]</f>
        <v>232</v>
      </c>
      <c r="I15435" s="7">
        <v>42421</v>
      </c>
      <c r="J15435" s="10">
        <f>EOMONTH(Data_TABLE[[#This Row],[Date Sold]],0)</f>
        <v>42429</v>
      </c>
    </row>
    <row r="15436" spans="2:10" x14ac:dyDescent="0.25">
      <c r="B15436" s="1" t="s">
        <v>40</v>
      </c>
      <c r="C15436" s="3" t="s">
        <v>56</v>
      </c>
      <c r="D15436" s="2" t="s">
        <v>52</v>
      </c>
      <c r="E15436" s="3" t="s">
        <v>46</v>
      </c>
      <c r="F15436" s="3">
        <f t="shared" ca="1" si="480"/>
        <v>1</v>
      </c>
      <c r="G15436" s="4">
        <f t="shared" ca="1" si="481"/>
        <v>81</v>
      </c>
      <c r="H15436" s="4">
        <f ca="1">+Data_TABLE[[#This Row],[Qty]]*Data_TABLE[[#This Row],[Unit Price]]</f>
        <v>81</v>
      </c>
      <c r="I15436" s="7">
        <v>42421</v>
      </c>
      <c r="J15436" s="10">
        <f>EOMONTH(Data_TABLE[[#This Row],[Date Sold]],0)</f>
        <v>42429</v>
      </c>
    </row>
    <row r="15437" spans="2:10" x14ac:dyDescent="0.25">
      <c r="B15437" s="1" t="s">
        <v>40</v>
      </c>
      <c r="C15437" s="3" t="s">
        <v>55</v>
      </c>
      <c r="D15437" s="2" t="s">
        <v>51</v>
      </c>
      <c r="E15437" s="3" t="s">
        <v>45</v>
      </c>
      <c r="F15437" s="3">
        <f t="shared" ca="1" si="480"/>
        <v>3</v>
      </c>
      <c r="G15437" s="4">
        <f t="shared" ca="1" si="481"/>
        <v>117</v>
      </c>
      <c r="H15437" s="4">
        <f ca="1">+Data_TABLE[[#This Row],[Qty]]*Data_TABLE[[#This Row],[Unit Price]]</f>
        <v>351</v>
      </c>
      <c r="I15437" s="7">
        <v>42421</v>
      </c>
      <c r="J15437" s="10">
        <f>EOMONTH(Data_TABLE[[#This Row],[Date Sold]],0)</f>
        <v>42429</v>
      </c>
    </row>
    <row r="15438" spans="2:10" x14ac:dyDescent="0.25">
      <c r="B15438" s="1" t="s">
        <v>36</v>
      </c>
      <c r="C15438" s="3" t="s">
        <v>55</v>
      </c>
      <c r="D15438" s="2" t="s">
        <v>49</v>
      </c>
      <c r="E15438" s="3" t="s">
        <v>43</v>
      </c>
      <c r="F15438" s="3">
        <f t="shared" ca="1" si="480"/>
        <v>5</v>
      </c>
      <c r="G15438" s="4">
        <f t="shared" ca="1" si="481"/>
        <v>183</v>
      </c>
      <c r="H15438" s="4">
        <f ca="1">+Data_TABLE[[#This Row],[Qty]]*Data_TABLE[[#This Row],[Unit Price]]</f>
        <v>915</v>
      </c>
      <c r="I15438" s="7">
        <v>42421</v>
      </c>
      <c r="J15438" s="10">
        <f>EOMONTH(Data_TABLE[[#This Row],[Date Sold]],0)</f>
        <v>42429</v>
      </c>
    </row>
    <row r="15439" spans="2:10" x14ac:dyDescent="0.25">
      <c r="B15439" s="1" t="s">
        <v>36</v>
      </c>
      <c r="C15439" s="3" t="s">
        <v>55</v>
      </c>
      <c r="D15439" s="2" t="s">
        <v>49</v>
      </c>
      <c r="E15439" s="3" t="s">
        <v>43</v>
      </c>
      <c r="F15439" s="3">
        <f t="shared" ca="1" si="480"/>
        <v>1</v>
      </c>
      <c r="G15439" s="4">
        <f t="shared" ca="1" si="481"/>
        <v>199</v>
      </c>
      <c r="H15439" s="4">
        <f ca="1">+Data_TABLE[[#This Row],[Qty]]*Data_TABLE[[#This Row],[Unit Price]]</f>
        <v>199</v>
      </c>
      <c r="I15439" s="7">
        <v>42421</v>
      </c>
      <c r="J15439" s="10">
        <f>EOMONTH(Data_TABLE[[#This Row],[Date Sold]],0)</f>
        <v>42429</v>
      </c>
    </row>
    <row r="15440" spans="2:10" x14ac:dyDescent="0.25">
      <c r="B15440" s="1" t="s">
        <v>37</v>
      </c>
      <c r="C15440" s="3" t="s">
        <v>56</v>
      </c>
      <c r="D15440" s="2" t="s">
        <v>52</v>
      </c>
      <c r="E15440" s="3" t="s">
        <v>46</v>
      </c>
      <c r="F15440" s="3">
        <f t="shared" ca="1" si="480"/>
        <v>4</v>
      </c>
      <c r="G15440" s="4">
        <f t="shared" ca="1" si="481"/>
        <v>190</v>
      </c>
      <c r="H15440" s="4">
        <f ca="1">+Data_TABLE[[#This Row],[Qty]]*Data_TABLE[[#This Row],[Unit Price]]</f>
        <v>760</v>
      </c>
      <c r="I15440" s="7">
        <v>42421</v>
      </c>
      <c r="J15440" s="10">
        <f>EOMONTH(Data_TABLE[[#This Row],[Date Sold]],0)</f>
        <v>42429</v>
      </c>
    </row>
    <row r="15441" spans="2:10" x14ac:dyDescent="0.25">
      <c r="B15441" s="1" t="s">
        <v>39</v>
      </c>
      <c r="C15441" s="3" t="s">
        <v>55</v>
      </c>
      <c r="D15441" s="2" t="s">
        <v>51</v>
      </c>
      <c r="E15441" s="3" t="s">
        <v>45</v>
      </c>
      <c r="F15441" s="3">
        <f t="shared" ca="1" si="480"/>
        <v>5</v>
      </c>
      <c r="G15441" s="4">
        <f t="shared" ca="1" si="481"/>
        <v>148</v>
      </c>
      <c r="H15441" s="4">
        <f ca="1">+Data_TABLE[[#This Row],[Qty]]*Data_TABLE[[#This Row],[Unit Price]]</f>
        <v>740</v>
      </c>
      <c r="I15441" s="7">
        <v>42421</v>
      </c>
      <c r="J15441" s="10">
        <f>EOMONTH(Data_TABLE[[#This Row],[Date Sold]],0)</f>
        <v>42429</v>
      </c>
    </row>
    <row r="15442" spans="2:10" x14ac:dyDescent="0.25">
      <c r="B15442" s="1" t="s">
        <v>38</v>
      </c>
      <c r="C15442" s="3" t="s">
        <v>55</v>
      </c>
      <c r="D15442" s="2" t="s">
        <v>51</v>
      </c>
      <c r="E15442" s="3" t="s">
        <v>45</v>
      </c>
      <c r="F15442" s="3">
        <f t="shared" ca="1" si="480"/>
        <v>2</v>
      </c>
      <c r="G15442" s="4">
        <f t="shared" ca="1" si="481"/>
        <v>63</v>
      </c>
      <c r="H15442" s="4">
        <f ca="1">+Data_TABLE[[#This Row],[Qty]]*Data_TABLE[[#This Row],[Unit Price]]</f>
        <v>126</v>
      </c>
      <c r="I15442" s="7">
        <v>42421</v>
      </c>
      <c r="J15442" s="10">
        <f>EOMONTH(Data_TABLE[[#This Row],[Date Sold]],0)</f>
        <v>42429</v>
      </c>
    </row>
    <row r="15443" spans="2:10" x14ac:dyDescent="0.25">
      <c r="B15443" s="1" t="s">
        <v>37</v>
      </c>
      <c r="C15443" s="3" t="s">
        <v>54</v>
      </c>
      <c r="D15443" s="2" t="s">
        <v>48</v>
      </c>
      <c r="E15443" s="3" t="s">
        <v>42</v>
      </c>
      <c r="F15443" s="3">
        <f t="shared" ca="1" si="480"/>
        <v>4</v>
      </c>
      <c r="G15443" s="4">
        <f t="shared" ca="1" si="481"/>
        <v>105</v>
      </c>
      <c r="H15443" s="4">
        <f ca="1">+Data_TABLE[[#This Row],[Qty]]*Data_TABLE[[#This Row],[Unit Price]]</f>
        <v>420</v>
      </c>
      <c r="I15443" s="7">
        <v>42421</v>
      </c>
      <c r="J15443" s="10">
        <f>EOMONTH(Data_TABLE[[#This Row],[Date Sold]],0)</f>
        <v>42429</v>
      </c>
    </row>
    <row r="15444" spans="2:10" x14ac:dyDescent="0.25">
      <c r="B15444" s="1" t="s">
        <v>40</v>
      </c>
      <c r="C15444" s="3" t="s">
        <v>54</v>
      </c>
      <c r="D15444" s="2" t="s">
        <v>48</v>
      </c>
      <c r="E15444" s="3" t="s">
        <v>42</v>
      </c>
      <c r="F15444" s="3">
        <f t="shared" ca="1" si="480"/>
        <v>4</v>
      </c>
      <c r="G15444" s="4">
        <f t="shared" ca="1" si="481"/>
        <v>160</v>
      </c>
      <c r="H15444" s="4">
        <f ca="1">+Data_TABLE[[#This Row],[Qty]]*Data_TABLE[[#This Row],[Unit Price]]</f>
        <v>640</v>
      </c>
      <c r="I15444" s="7">
        <v>42421</v>
      </c>
      <c r="J15444" s="10">
        <f>EOMONTH(Data_TABLE[[#This Row],[Date Sold]],0)</f>
        <v>42429</v>
      </c>
    </row>
    <row r="15445" spans="2:10" x14ac:dyDescent="0.25">
      <c r="B15445" s="1" t="s">
        <v>41</v>
      </c>
      <c r="C15445" s="3" t="s">
        <v>56</v>
      </c>
      <c r="D15445" s="2" t="s">
        <v>50</v>
      </c>
      <c r="E15445" s="3" t="s">
        <v>44</v>
      </c>
      <c r="F15445" s="3">
        <f t="shared" ca="1" si="480"/>
        <v>1</v>
      </c>
      <c r="G15445" s="4">
        <f t="shared" ca="1" si="481"/>
        <v>90</v>
      </c>
      <c r="H15445" s="4">
        <f ca="1">+Data_TABLE[[#This Row],[Qty]]*Data_TABLE[[#This Row],[Unit Price]]</f>
        <v>90</v>
      </c>
      <c r="I15445" s="7">
        <v>42421</v>
      </c>
      <c r="J15445" s="10">
        <f>EOMONTH(Data_TABLE[[#This Row],[Date Sold]],0)</f>
        <v>42429</v>
      </c>
    </row>
    <row r="15446" spans="2:10" x14ac:dyDescent="0.25">
      <c r="B15446" s="1" t="s">
        <v>36</v>
      </c>
      <c r="C15446" s="3" t="s">
        <v>56</v>
      </c>
      <c r="D15446" s="2" t="s">
        <v>52</v>
      </c>
      <c r="E15446" s="3" t="s">
        <v>46</v>
      </c>
      <c r="F15446" s="3">
        <f t="shared" ca="1" si="480"/>
        <v>2</v>
      </c>
      <c r="G15446" s="4">
        <f t="shared" ca="1" si="481"/>
        <v>197</v>
      </c>
      <c r="H15446" s="4">
        <f ca="1">+Data_TABLE[[#This Row],[Qty]]*Data_TABLE[[#This Row],[Unit Price]]</f>
        <v>394</v>
      </c>
      <c r="I15446" s="7">
        <v>42421</v>
      </c>
      <c r="J15446" s="10">
        <f>EOMONTH(Data_TABLE[[#This Row],[Date Sold]],0)</f>
        <v>42429</v>
      </c>
    </row>
    <row r="15447" spans="2:10" x14ac:dyDescent="0.25">
      <c r="B15447" s="1" t="s">
        <v>37</v>
      </c>
      <c r="C15447" s="3" t="s">
        <v>56</v>
      </c>
      <c r="D15447" s="2" t="s">
        <v>52</v>
      </c>
      <c r="E15447" s="3" t="s">
        <v>46</v>
      </c>
      <c r="F15447" s="3">
        <f t="shared" ca="1" si="480"/>
        <v>1</v>
      </c>
      <c r="G15447" s="4">
        <f t="shared" ca="1" si="481"/>
        <v>94</v>
      </c>
      <c r="H15447" s="4">
        <f ca="1">+Data_TABLE[[#This Row],[Qty]]*Data_TABLE[[#This Row],[Unit Price]]</f>
        <v>94</v>
      </c>
      <c r="I15447" s="7">
        <v>42421</v>
      </c>
      <c r="J15447" s="10">
        <f>EOMONTH(Data_TABLE[[#This Row],[Date Sold]],0)</f>
        <v>42429</v>
      </c>
    </row>
    <row r="15448" spans="2:10" x14ac:dyDescent="0.25">
      <c r="B15448" s="1" t="s">
        <v>38</v>
      </c>
      <c r="C15448" s="3" t="s">
        <v>56</v>
      </c>
      <c r="D15448" s="2" t="s">
        <v>52</v>
      </c>
      <c r="E15448" s="3" t="s">
        <v>46</v>
      </c>
      <c r="F15448" s="3">
        <f t="shared" ca="1" si="480"/>
        <v>3</v>
      </c>
      <c r="G15448" s="4">
        <f t="shared" ca="1" si="481"/>
        <v>127</v>
      </c>
      <c r="H15448" s="4">
        <f ca="1">+Data_TABLE[[#This Row],[Qty]]*Data_TABLE[[#This Row],[Unit Price]]</f>
        <v>381</v>
      </c>
      <c r="I15448" s="7">
        <v>42421</v>
      </c>
      <c r="J15448" s="10">
        <f>EOMONTH(Data_TABLE[[#This Row],[Date Sold]],0)</f>
        <v>42429</v>
      </c>
    </row>
    <row r="15449" spans="2:10" x14ac:dyDescent="0.25">
      <c r="B15449" s="1" t="s">
        <v>40</v>
      </c>
      <c r="C15449" s="3" t="s">
        <v>56</v>
      </c>
      <c r="D15449" s="2" t="s">
        <v>50</v>
      </c>
      <c r="E15449" s="3" t="s">
        <v>44</v>
      </c>
      <c r="F15449" s="3">
        <f t="shared" ca="1" si="480"/>
        <v>5</v>
      </c>
      <c r="G15449" s="4">
        <f t="shared" ca="1" si="481"/>
        <v>110</v>
      </c>
      <c r="H15449" s="4">
        <f ca="1">+Data_TABLE[[#This Row],[Qty]]*Data_TABLE[[#This Row],[Unit Price]]</f>
        <v>550</v>
      </c>
      <c r="I15449" s="7">
        <v>42421</v>
      </c>
      <c r="J15449" s="10">
        <f>EOMONTH(Data_TABLE[[#This Row],[Date Sold]],0)</f>
        <v>42429</v>
      </c>
    </row>
    <row r="15450" spans="2:10" x14ac:dyDescent="0.25">
      <c r="B15450" s="1" t="s">
        <v>40</v>
      </c>
      <c r="C15450" s="3" t="s">
        <v>54</v>
      </c>
      <c r="D15450" s="2" t="s">
        <v>48</v>
      </c>
      <c r="E15450" s="3" t="s">
        <v>42</v>
      </c>
      <c r="F15450" s="3">
        <f t="shared" ca="1" si="480"/>
        <v>5</v>
      </c>
      <c r="G15450" s="4">
        <f t="shared" ca="1" si="481"/>
        <v>153</v>
      </c>
      <c r="H15450" s="4">
        <f ca="1">+Data_TABLE[[#This Row],[Qty]]*Data_TABLE[[#This Row],[Unit Price]]</f>
        <v>765</v>
      </c>
      <c r="I15450" s="7">
        <v>42421</v>
      </c>
      <c r="J15450" s="10">
        <f>EOMONTH(Data_TABLE[[#This Row],[Date Sold]],0)</f>
        <v>42429</v>
      </c>
    </row>
    <row r="15451" spans="2:10" x14ac:dyDescent="0.25">
      <c r="B15451" s="1" t="s">
        <v>37</v>
      </c>
      <c r="C15451" s="3" t="s">
        <v>54</v>
      </c>
      <c r="D15451" s="2" t="s">
        <v>48</v>
      </c>
      <c r="E15451" s="3" t="s">
        <v>42</v>
      </c>
      <c r="F15451" s="3">
        <f t="shared" ca="1" si="480"/>
        <v>3</v>
      </c>
      <c r="G15451" s="4">
        <f t="shared" ca="1" si="481"/>
        <v>149</v>
      </c>
      <c r="H15451" s="4">
        <f ca="1">+Data_TABLE[[#This Row],[Qty]]*Data_TABLE[[#This Row],[Unit Price]]</f>
        <v>447</v>
      </c>
      <c r="I15451" s="7">
        <v>42421</v>
      </c>
      <c r="J15451" s="10">
        <f>EOMONTH(Data_TABLE[[#This Row],[Date Sold]],0)</f>
        <v>42429</v>
      </c>
    </row>
    <row r="15452" spans="2:10" x14ac:dyDescent="0.25">
      <c r="B15452" s="1" t="s">
        <v>37</v>
      </c>
      <c r="C15452" s="3" t="s">
        <v>55</v>
      </c>
      <c r="D15452" s="2" t="s">
        <v>49</v>
      </c>
      <c r="E15452" s="3" t="s">
        <v>43</v>
      </c>
      <c r="F15452" s="3">
        <f t="shared" ca="1" si="480"/>
        <v>2</v>
      </c>
      <c r="G15452" s="4">
        <f t="shared" ca="1" si="481"/>
        <v>66</v>
      </c>
      <c r="H15452" s="4">
        <f ca="1">+Data_TABLE[[#This Row],[Qty]]*Data_TABLE[[#This Row],[Unit Price]]</f>
        <v>132</v>
      </c>
      <c r="I15452" s="7">
        <v>42421</v>
      </c>
      <c r="J15452" s="10">
        <f>EOMONTH(Data_TABLE[[#This Row],[Date Sold]],0)</f>
        <v>42429</v>
      </c>
    </row>
    <row r="15453" spans="2:10" x14ac:dyDescent="0.25">
      <c r="B15453" s="1" t="s">
        <v>37</v>
      </c>
      <c r="C15453" s="3" t="s">
        <v>54</v>
      </c>
      <c r="D15453" s="2" t="s">
        <v>48</v>
      </c>
      <c r="E15453" s="3" t="s">
        <v>42</v>
      </c>
      <c r="F15453" s="3">
        <f t="shared" ca="1" si="480"/>
        <v>1</v>
      </c>
      <c r="G15453" s="4">
        <f t="shared" ca="1" si="481"/>
        <v>85</v>
      </c>
      <c r="H15453" s="4">
        <f ca="1">+Data_TABLE[[#This Row],[Qty]]*Data_TABLE[[#This Row],[Unit Price]]</f>
        <v>85</v>
      </c>
      <c r="I15453" s="7">
        <v>42422</v>
      </c>
      <c r="J15453" s="10">
        <f>EOMONTH(Data_TABLE[[#This Row],[Date Sold]],0)</f>
        <v>42429</v>
      </c>
    </row>
    <row r="15454" spans="2:10" x14ac:dyDescent="0.25">
      <c r="B15454" s="1" t="s">
        <v>39</v>
      </c>
      <c r="C15454" s="3" t="s">
        <v>55</v>
      </c>
      <c r="D15454" s="2" t="s">
        <v>51</v>
      </c>
      <c r="E15454" s="3" t="s">
        <v>45</v>
      </c>
      <c r="F15454" s="3">
        <f t="shared" ca="1" si="480"/>
        <v>3</v>
      </c>
      <c r="G15454" s="4">
        <f t="shared" ca="1" si="481"/>
        <v>102</v>
      </c>
      <c r="H15454" s="4">
        <f ca="1">+Data_TABLE[[#This Row],[Qty]]*Data_TABLE[[#This Row],[Unit Price]]</f>
        <v>306</v>
      </c>
      <c r="I15454" s="7">
        <v>42422</v>
      </c>
      <c r="J15454" s="10">
        <f>EOMONTH(Data_TABLE[[#This Row],[Date Sold]],0)</f>
        <v>42429</v>
      </c>
    </row>
    <row r="15455" spans="2:10" x14ac:dyDescent="0.25">
      <c r="B15455" s="1" t="s">
        <v>38</v>
      </c>
      <c r="C15455" s="3" t="s">
        <v>56</v>
      </c>
      <c r="D15455" s="2" t="s">
        <v>52</v>
      </c>
      <c r="E15455" s="3" t="s">
        <v>46</v>
      </c>
      <c r="F15455" s="3">
        <f t="shared" ca="1" si="480"/>
        <v>1</v>
      </c>
      <c r="G15455" s="4">
        <f t="shared" ca="1" si="481"/>
        <v>90</v>
      </c>
      <c r="H15455" s="4">
        <f ca="1">+Data_TABLE[[#This Row],[Qty]]*Data_TABLE[[#This Row],[Unit Price]]</f>
        <v>90</v>
      </c>
      <c r="I15455" s="7">
        <v>42422</v>
      </c>
      <c r="J15455" s="10">
        <f>EOMONTH(Data_TABLE[[#This Row],[Date Sold]],0)</f>
        <v>42429</v>
      </c>
    </row>
    <row r="15456" spans="2:10" x14ac:dyDescent="0.25">
      <c r="B15456" s="1" t="s">
        <v>37</v>
      </c>
      <c r="C15456" s="3" t="s">
        <v>55</v>
      </c>
      <c r="D15456" s="2" t="s">
        <v>49</v>
      </c>
      <c r="E15456" s="3" t="s">
        <v>43</v>
      </c>
      <c r="F15456" s="3">
        <f t="shared" ca="1" si="480"/>
        <v>4</v>
      </c>
      <c r="G15456" s="4">
        <f t="shared" ca="1" si="481"/>
        <v>130</v>
      </c>
      <c r="H15456" s="4">
        <f ca="1">+Data_TABLE[[#This Row],[Qty]]*Data_TABLE[[#This Row],[Unit Price]]</f>
        <v>520</v>
      </c>
      <c r="I15456" s="7">
        <v>42422</v>
      </c>
      <c r="J15456" s="10">
        <f>EOMONTH(Data_TABLE[[#This Row],[Date Sold]],0)</f>
        <v>42429</v>
      </c>
    </row>
    <row r="15457" spans="2:10" x14ac:dyDescent="0.25">
      <c r="B15457" s="1" t="s">
        <v>41</v>
      </c>
      <c r="C15457" s="3" t="s">
        <v>54</v>
      </c>
      <c r="D15457" s="2" t="s">
        <v>48</v>
      </c>
      <c r="E15457" s="3" t="s">
        <v>42</v>
      </c>
      <c r="F15457" s="3">
        <f t="shared" ca="1" si="480"/>
        <v>1</v>
      </c>
      <c r="G15457" s="4">
        <f t="shared" ca="1" si="481"/>
        <v>155</v>
      </c>
      <c r="H15457" s="4">
        <f ca="1">+Data_TABLE[[#This Row],[Qty]]*Data_TABLE[[#This Row],[Unit Price]]</f>
        <v>155</v>
      </c>
      <c r="I15457" s="7">
        <v>42422</v>
      </c>
      <c r="J15457" s="10">
        <f>EOMONTH(Data_TABLE[[#This Row],[Date Sold]],0)</f>
        <v>42429</v>
      </c>
    </row>
    <row r="15458" spans="2:10" x14ac:dyDescent="0.25">
      <c r="B15458" s="1" t="s">
        <v>37</v>
      </c>
      <c r="C15458" s="3" t="s">
        <v>55</v>
      </c>
      <c r="D15458" s="2" t="s">
        <v>49</v>
      </c>
      <c r="E15458" s="3" t="s">
        <v>43</v>
      </c>
      <c r="F15458" s="3">
        <f t="shared" ca="1" si="480"/>
        <v>3</v>
      </c>
      <c r="G15458" s="4">
        <f t="shared" ca="1" si="481"/>
        <v>99</v>
      </c>
      <c r="H15458" s="4">
        <f ca="1">+Data_TABLE[[#This Row],[Qty]]*Data_TABLE[[#This Row],[Unit Price]]</f>
        <v>297</v>
      </c>
      <c r="I15458" s="7">
        <v>42422</v>
      </c>
      <c r="J15458" s="10">
        <f>EOMONTH(Data_TABLE[[#This Row],[Date Sold]],0)</f>
        <v>42429</v>
      </c>
    </row>
    <row r="15459" spans="2:10" x14ac:dyDescent="0.25">
      <c r="B15459" s="1" t="s">
        <v>38</v>
      </c>
      <c r="C15459" s="3" t="s">
        <v>55</v>
      </c>
      <c r="D15459" s="2" t="s">
        <v>51</v>
      </c>
      <c r="E15459" s="3" t="s">
        <v>45</v>
      </c>
      <c r="F15459" s="3">
        <f t="shared" ca="1" si="480"/>
        <v>4</v>
      </c>
      <c r="G15459" s="4">
        <f t="shared" ca="1" si="481"/>
        <v>107</v>
      </c>
      <c r="H15459" s="4">
        <f ca="1">+Data_TABLE[[#This Row],[Qty]]*Data_TABLE[[#This Row],[Unit Price]]</f>
        <v>428</v>
      </c>
      <c r="I15459" s="7">
        <v>42422</v>
      </c>
      <c r="J15459" s="10">
        <f>EOMONTH(Data_TABLE[[#This Row],[Date Sold]],0)</f>
        <v>42429</v>
      </c>
    </row>
    <row r="15460" spans="2:10" x14ac:dyDescent="0.25">
      <c r="B15460" s="1" t="s">
        <v>38</v>
      </c>
      <c r="C15460" s="3" t="s">
        <v>56</v>
      </c>
      <c r="D15460" s="2" t="s">
        <v>52</v>
      </c>
      <c r="E15460" s="3" t="s">
        <v>46</v>
      </c>
      <c r="F15460" s="3">
        <f t="shared" ca="1" si="480"/>
        <v>2</v>
      </c>
      <c r="G15460" s="4">
        <f t="shared" ca="1" si="481"/>
        <v>166</v>
      </c>
      <c r="H15460" s="4">
        <f ca="1">+Data_TABLE[[#This Row],[Qty]]*Data_TABLE[[#This Row],[Unit Price]]</f>
        <v>332</v>
      </c>
      <c r="I15460" s="7">
        <v>42422</v>
      </c>
      <c r="J15460" s="10">
        <f>EOMONTH(Data_TABLE[[#This Row],[Date Sold]],0)</f>
        <v>42429</v>
      </c>
    </row>
    <row r="15461" spans="2:10" x14ac:dyDescent="0.25">
      <c r="B15461" s="1" t="s">
        <v>39</v>
      </c>
      <c r="C15461" s="3" t="s">
        <v>56</v>
      </c>
      <c r="D15461" s="2" t="s">
        <v>52</v>
      </c>
      <c r="E15461" s="3" t="s">
        <v>46</v>
      </c>
      <c r="F15461" s="3">
        <f t="shared" ca="1" si="480"/>
        <v>5</v>
      </c>
      <c r="G15461" s="4">
        <f t="shared" ca="1" si="481"/>
        <v>81</v>
      </c>
      <c r="H15461" s="4">
        <f ca="1">+Data_TABLE[[#This Row],[Qty]]*Data_TABLE[[#This Row],[Unit Price]]</f>
        <v>405</v>
      </c>
      <c r="I15461" s="7">
        <v>42422</v>
      </c>
      <c r="J15461" s="10">
        <f>EOMONTH(Data_TABLE[[#This Row],[Date Sold]],0)</f>
        <v>42429</v>
      </c>
    </row>
    <row r="15462" spans="2:10" x14ac:dyDescent="0.25">
      <c r="B15462" s="1" t="s">
        <v>38</v>
      </c>
      <c r="C15462" s="3" t="s">
        <v>55</v>
      </c>
      <c r="D15462" s="2" t="s">
        <v>49</v>
      </c>
      <c r="E15462" s="3" t="s">
        <v>43</v>
      </c>
      <c r="F15462" s="3">
        <f t="shared" ca="1" si="480"/>
        <v>1</v>
      </c>
      <c r="G15462" s="4">
        <f t="shared" ca="1" si="481"/>
        <v>122</v>
      </c>
      <c r="H15462" s="4">
        <f ca="1">+Data_TABLE[[#This Row],[Qty]]*Data_TABLE[[#This Row],[Unit Price]]</f>
        <v>122</v>
      </c>
      <c r="I15462" s="7">
        <v>42422</v>
      </c>
      <c r="J15462" s="10">
        <f>EOMONTH(Data_TABLE[[#This Row],[Date Sold]],0)</f>
        <v>42429</v>
      </c>
    </row>
    <row r="15463" spans="2:10" x14ac:dyDescent="0.25">
      <c r="B15463" s="1" t="s">
        <v>41</v>
      </c>
      <c r="C15463" s="3" t="s">
        <v>56</v>
      </c>
      <c r="D15463" s="2" t="s">
        <v>52</v>
      </c>
      <c r="E15463" s="3" t="s">
        <v>46</v>
      </c>
      <c r="F15463" s="3">
        <f t="shared" ca="1" si="480"/>
        <v>1</v>
      </c>
      <c r="G15463" s="4">
        <f t="shared" ca="1" si="481"/>
        <v>109</v>
      </c>
      <c r="H15463" s="4">
        <f ca="1">+Data_TABLE[[#This Row],[Qty]]*Data_TABLE[[#This Row],[Unit Price]]</f>
        <v>109</v>
      </c>
      <c r="I15463" s="7">
        <v>42422</v>
      </c>
      <c r="J15463" s="10">
        <f>EOMONTH(Data_TABLE[[#This Row],[Date Sold]],0)</f>
        <v>42429</v>
      </c>
    </row>
    <row r="15464" spans="2:10" x14ac:dyDescent="0.25">
      <c r="B15464" s="1" t="s">
        <v>41</v>
      </c>
      <c r="C15464" s="3" t="s">
        <v>54</v>
      </c>
      <c r="D15464" s="2" t="s">
        <v>48</v>
      </c>
      <c r="E15464" s="3" t="s">
        <v>42</v>
      </c>
      <c r="F15464" s="3">
        <f t="shared" ca="1" si="480"/>
        <v>4</v>
      </c>
      <c r="G15464" s="4">
        <f t="shared" ca="1" si="481"/>
        <v>155</v>
      </c>
      <c r="H15464" s="4">
        <f ca="1">+Data_TABLE[[#This Row],[Qty]]*Data_TABLE[[#This Row],[Unit Price]]</f>
        <v>620</v>
      </c>
      <c r="I15464" s="7">
        <v>42422</v>
      </c>
      <c r="J15464" s="10">
        <f>EOMONTH(Data_TABLE[[#This Row],[Date Sold]],0)</f>
        <v>42429</v>
      </c>
    </row>
    <row r="15465" spans="2:10" x14ac:dyDescent="0.25">
      <c r="B15465" s="1" t="s">
        <v>40</v>
      </c>
      <c r="C15465" s="3" t="s">
        <v>54</v>
      </c>
      <c r="D15465" s="2" t="s">
        <v>48</v>
      </c>
      <c r="E15465" s="3" t="s">
        <v>42</v>
      </c>
      <c r="F15465" s="3">
        <f t="shared" ca="1" si="480"/>
        <v>1</v>
      </c>
      <c r="G15465" s="4">
        <f t="shared" ca="1" si="481"/>
        <v>76</v>
      </c>
      <c r="H15465" s="4">
        <f ca="1">+Data_TABLE[[#This Row],[Qty]]*Data_TABLE[[#This Row],[Unit Price]]</f>
        <v>76</v>
      </c>
      <c r="I15465" s="7">
        <v>42422</v>
      </c>
      <c r="J15465" s="10">
        <f>EOMONTH(Data_TABLE[[#This Row],[Date Sold]],0)</f>
        <v>42429</v>
      </c>
    </row>
    <row r="15466" spans="2:10" x14ac:dyDescent="0.25">
      <c r="B15466" s="1" t="s">
        <v>39</v>
      </c>
      <c r="C15466" s="3" t="s">
        <v>55</v>
      </c>
      <c r="D15466" s="2" t="s">
        <v>49</v>
      </c>
      <c r="E15466" s="3" t="s">
        <v>43</v>
      </c>
      <c r="F15466" s="3">
        <f t="shared" ca="1" si="480"/>
        <v>3</v>
      </c>
      <c r="G15466" s="4">
        <f t="shared" ca="1" si="481"/>
        <v>70</v>
      </c>
      <c r="H15466" s="4">
        <f ca="1">+Data_TABLE[[#This Row],[Qty]]*Data_TABLE[[#This Row],[Unit Price]]</f>
        <v>210</v>
      </c>
      <c r="I15466" s="7">
        <v>42422</v>
      </c>
      <c r="J15466" s="10">
        <f>EOMONTH(Data_TABLE[[#This Row],[Date Sold]],0)</f>
        <v>42429</v>
      </c>
    </row>
    <row r="15467" spans="2:10" x14ac:dyDescent="0.25">
      <c r="B15467" s="1" t="s">
        <v>37</v>
      </c>
      <c r="C15467" s="3" t="s">
        <v>55</v>
      </c>
      <c r="D15467" s="2" t="s">
        <v>51</v>
      </c>
      <c r="E15467" s="3" t="s">
        <v>45</v>
      </c>
      <c r="F15467" s="3">
        <f t="shared" ca="1" si="480"/>
        <v>4</v>
      </c>
      <c r="G15467" s="4">
        <f t="shared" ca="1" si="481"/>
        <v>157</v>
      </c>
      <c r="H15467" s="4">
        <f ca="1">+Data_TABLE[[#This Row],[Qty]]*Data_TABLE[[#This Row],[Unit Price]]</f>
        <v>628</v>
      </c>
      <c r="I15467" s="7">
        <v>42422</v>
      </c>
      <c r="J15467" s="10">
        <f>EOMONTH(Data_TABLE[[#This Row],[Date Sold]],0)</f>
        <v>42429</v>
      </c>
    </row>
    <row r="15468" spans="2:10" x14ac:dyDescent="0.25">
      <c r="B15468" s="1" t="s">
        <v>40</v>
      </c>
      <c r="C15468" s="3" t="s">
        <v>56</v>
      </c>
      <c r="D15468" s="2" t="s">
        <v>52</v>
      </c>
      <c r="E15468" s="3" t="s">
        <v>46</v>
      </c>
      <c r="F15468" s="3">
        <f t="shared" ca="1" si="480"/>
        <v>1</v>
      </c>
      <c r="G15468" s="4">
        <f t="shared" ca="1" si="481"/>
        <v>148</v>
      </c>
      <c r="H15468" s="4">
        <f ca="1">+Data_TABLE[[#This Row],[Qty]]*Data_TABLE[[#This Row],[Unit Price]]</f>
        <v>148</v>
      </c>
      <c r="I15468" s="7">
        <v>42422</v>
      </c>
      <c r="J15468" s="10">
        <f>EOMONTH(Data_TABLE[[#This Row],[Date Sold]],0)</f>
        <v>42429</v>
      </c>
    </row>
    <row r="15469" spans="2:10" x14ac:dyDescent="0.25">
      <c r="B15469" s="1" t="s">
        <v>38</v>
      </c>
      <c r="C15469" s="3" t="s">
        <v>56</v>
      </c>
      <c r="D15469" s="2" t="s">
        <v>50</v>
      </c>
      <c r="E15469" s="3" t="s">
        <v>44</v>
      </c>
      <c r="F15469" s="3">
        <f t="shared" ca="1" si="480"/>
        <v>2</v>
      </c>
      <c r="G15469" s="4">
        <f t="shared" ca="1" si="481"/>
        <v>161</v>
      </c>
      <c r="H15469" s="4">
        <f ca="1">+Data_TABLE[[#This Row],[Qty]]*Data_TABLE[[#This Row],[Unit Price]]</f>
        <v>322</v>
      </c>
      <c r="I15469" s="7">
        <v>42422</v>
      </c>
      <c r="J15469" s="10">
        <f>EOMONTH(Data_TABLE[[#This Row],[Date Sold]],0)</f>
        <v>42429</v>
      </c>
    </row>
    <row r="15470" spans="2:10" x14ac:dyDescent="0.25">
      <c r="B15470" s="1" t="s">
        <v>39</v>
      </c>
      <c r="C15470" s="3" t="s">
        <v>56</v>
      </c>
      <c r="D15470" s="2" t="s">
        <v>50</v>
      </c>
      <c r="E15470" s="3" t="s">
        <v>44</v>
      </c>
      <c r="F15470" s="3">
        <f t="shared" ca="1" si="480"/>
        <v>2</v>
      </c>
      <c r="G15470" s="4">
        <f t="shared" ca="1" si="481"/>
        <v>163</v>
      </c>
      <c r="H15470" s="4">
        <f ca="1">+Data_TABLE[[#This Row],[Qty]]*Data_TABLE[[#This Row],[Unit Price]]</f>
        <v>326</v>
      </c>
      <c r="I15470" s="7">
        <v>42422</v>
      </c>
      <c r="J15470" s="10">
        <f>EOMONTH(Data_TABLE[[#This Row],[Date Sold]],0)</f>
        <v>42429</v>
      </c>
    </row>
    <row r="15471" spans="2:10" x14ac:dyDescent="0.25">
      <c r="B15471" s="1" t="s">
        <v>41</v>
      </c>
      <c r="C15471" s="3" t="s">
        <v>56</v>
      </c>
      <c r="D15471" s="2" t="s">
        <v>52</v>
      </c>
      <c r="E15471" s="3" t="s">
        <v>46</v>
      </c>
      <c r="F15471" s="3">
        <f t="shared" ca="1" si="480"/>
        <v>4</v>
      </c>
      <c r="G15471" s="4">
        <f t="shared" ca="1" si="481"/>
        <v>179</v>
      </c>
      <c r="H15471" s="4">
        <f ca="1">+Data_TABLE[[#This Row],[Qty]]*Data_TABLE[[#This Row],[Unit Price]]</f>
        <v>716</v>
      </c>
      <c r="I15471" s="7">
        <v>42422</v>
      </c>
      <c r="J15471" s="10">
        <f>EOMONTH(Data_TABLE[[#This Row],[Date Sold]],0)</f>
        <v>42429</v>
      </c>
    </row>
    <row r="15472" spans="2:10" x14ac:dyDescent="0.25">
      <c r="B15472" s="1" t="s">
        <v>37</v>
      </c>
      <c r="C15472" s="3" t="s">
        <v>54</v>
      </c>
      <c r="D15472" s="2" t="s">
        <v>48</v>
      </c>
      <c r="E15472" s="3" t="s">
        <v>42</v>
      </c>
      <c r="F15472" s="3">
        <f t="shared" ca="1" si="480"/>
        <v>5</v>
      </c>
      <c r="G15472" s="4">
        <f t="shared" ca="1" si="481"/>
        <v>84</v>
      </c>
      <c r="H15472" s="4">
        <f ca="1">+Data_TABLE[[#This Row],[Qty]]*Data_TABLE[[#This Row],[Unit Price]]</f>
        <v>420</v>
      </c>
      <c r="I15472" s="7">
        <v>42422</v>
      </c>
      <c r="J15472" s="10">
        <f>EOMONTH(Data_TABLE[[#This Row],[Date Sold]],0)</f>
        <v>42429</v>
      </c>
    </row>
    <row r="15473" spans="2:10" x14ac:dyDescent="0.25">
      <c r="B15473" s="1" t="s">
        <v>36</v>
      </c>
      <c r="C15473" s="3" t="s">
        <v>56</v>
      </c>
      <c r="D15473" s="2" t="s">
        <v>50</v>
      </c>
      <c r="E15473" s="3" t="s">
        <v>44</v>
      </c>
      <c r="F15473" s="3">
        <f t="shared" ref="F15473:F15536" ca="1" si="482">RANDBETWEEN(1,5)</f>
        <v>5</v>
      </c>
      <c r="G15473" s="4">
        <f t="shared" ref="G15473:G15536" ca="1" si="483">RANDBETWEEN(60,200)</f>
        <v>88</v>
      </c>
      <c r="H15473" s="4">
        <f ca="1">+Data_TABLE[[#This Row],[Qty]]*Data_TABLE[[#This Row],[Unit Price]]</f>
        <v>440</v>
      </c>
      <c r="I15473" s="7">
        <v>42422</v>
      </c>
      <c r="J15473" s="10">
        <f>EOMONTH(Data_TABLE[[#This Row],[Date Sold]],0)</f>
        <v>42429</v>
      </c>
    </row>
    <row r="15474" spans="2:10" x14ac:dyDescent="0.25">
      <c r="B15474" s="1" t="s">
        <v>37</v>
      </c>
      <c r="C15474" s="3" t="s">
        <v>55</v>
      </c>
      <c r="D15474" s="2" t="s">
        <v>49</v>
      </c>
      <c r="E15474" s="3" t="s">
        <v>43</v>
      </c>
      <c r="F15474" s="3">
        <f t="shared" ca="1" si="482"/>
        <v>2</v>
      </c>
      <c r="G15474" s="4">
        <f t="shared" ca="1" si="483"/>
        <v>120</v>
      </c>
      <c r="H15474" s="4">
        <f ca="1">+Data_TABLE[[#This Row],[Qty]]*Data_TABLE[[#This Row],[Unit Price]]</f>
        <v>240</v>
      </c>
      <c r="I15474" s="7">
        <v>42422</v>
      </c>
      <c r="J15474" s="10">
        <f>EOMONTH(Data_TABLE[[#This Row],[Date Sold]],0)</f>
        <v>42429</v>
      </c>
    </row>
    <row r="15475" spans="2:10" x14ac:dyDescent="0.25">
      <c r="B15475" s="1" t="s">
        <v>39</v>
      </c>
      <c r="C15475" s="3" t="s">
        <v>56</v>
      </c>
      <c r="D15475" s="2" t="s">
        <v>50</v>
      </c>
      <c r="E15475" s="3" t="s">
        <v>44</v>
      </c>
      <c r="F15475" s="3">
        <f t="shared" ca="1" si="482"/>
        <v>4</v>
      </c>
      <c r="G15475" s="4">
        <f t="shared" ca="1" si="483"/>
        <v>191</v>
      </c>
      <c r="H15475" s="4">
        <f ca="1">+Data_TABLE[[#This Row],[Qty]]*Data_TABLE[[#This Row],[Unit Price]]</f>
        <v>764</v>
      </c>
      <c r="I15475" s="7">
        <v>42422</v>
      </c>
      <c r="J15475" s="10">
        <f>EOMONTH(Data_TABLE[[#This Row],[Date Sold]],0)</f>
        <v>42429</v>
      </c>
    </row>
    <row r="15476" spans="2:10" x14ac:dyDescent="0.25">
      <c r="B15476" s="1" t="s">
        <v>39</v>
      </c>
      <c r="C15476" s="3" t="s">
        <v>56</v>
      </c>
      <c r="D15476" s="2" t="s">
        <v>50</v>
      </c>
      <c r="E15476" s="3" t="s">
        <v>44</v>
      </c>
      <c r="F15476" s="3">
        <f t="shared" ca="1" si="482"/>
        <v>3</v>
      </c>
      <c r="G15476" s="4">
        <f t="shared" ca="1" si="483"/>
        <v>188</v>
      </c>
      <c r="H15476" s="4">
        <f ca="1">+Data_TABLE[[#This Row],[Qty]]*Data_TABLE[[#This Row],[Unit Price]]</f>
        <v>564</v>
      </c>
      <c r="I15476" s="7">
        <v>42422</v>
      </c>
      <c r="J15476" s="10">
        <f>EOMONTH(Data_TABLE[[#This Row],[Date Sold]],0)</f>
        <v>42429</v>
      </c>
    </row>
    <row r="15477" spans="2:10" x14ac:dyDescent="0.25">
      <c r="B15477" s="1" t="s">
        <v>36</v>
      </c>
      <c r="C15477" s="3" t="s">
        <v>56</v>
      </c>
      <c r="D15477" s="2" t="s">
        <v>50</v>
      </c>
      <c r="E15477" s="3" t="s">
        <v>44</v>
      </c>
      <c r="F15477" s="3">
        <f t="shared" ca="1" si="482"/>
        <v>3</v>
      </c>
      <c r="G15477" s="4">
        <f t="shared" ca="1" si="483"/>
        <v>70</v>
      </c>
      <c r="H15477" s="4">
        <f ca="1">+Data_TABLE[[#This Row],[Qty]]*Data_TABLE[[#This Row],[Unit Price]]</f>
        <v>210</v>
      </c>
      <c r="I15477" s="7">
        <v>42422</v>
      </c>
      <c r="J15477" s="10">
        <f>EOMONTH(Data_TABLE[[#This Row],[Date Sold]],0)</f>
        <v>42429</v>
      </c>
    </row>
    <row r="15478" spans="2:10" x14ac:dyDescent="0.25">
      <c r="B15478" s="1" t="s">
        <v>41</v>
      </c>
      <c r="C15478" s="3" t="s">
        <v>54</v>
      </c>
      <c r="D15478" s="2" t="s">
        <v>48</v>
      </c>
      <c r="E15478" s="3" t="s">
        <v>42</v>
      </c>
      <c r="F15478" s="3">
        <f t="shared" ca="1" si="482"/>
        <v>3</v>
      </c>
      <c r="G15478" s="4">
        <f t="shared" ca="1" si="483"/>
        <v>171</v>
      </c>
      <c r="H15478" s="4">
        <f ca="1">+Data_TABLE[[#This Row],[Qty]]*Data_TABLE[[#This Row],[Unit Price]]</f>
        <v>513</v>
      </c>
      <c r="I15478" s="7">
        <v>42422</v>
      </c>
      <c r="J15478" s="10">
        <f>EOMONTH(Data_TABLE[[#This Row],[Date Sold]],0)</f>
        <v>42429</v>
      </c>
    </row>
    <row r="15479" spans="2:10" x14ac:dyDescent="0.25">
      <c r="B15479" s="1" t="s">
        <v>37</v>
      </c>
      <c r="C15479" s="3" t="s">
        <v>56</v>
      </c>
      <c r="D15479" s="2" t="s">
        <v>50</v>
      </c>
      <c r="E15479" s="3" t="s">
        <v>44</v>
      </c>
      <c r="F15479" s="3">
        <f t="shared" ca="1" si="482"/>
        <v>3</v>
      </c>
      <c r="G15479" s="4">
        <f t="shared" ca="1" si="483"/>
        <v>173</v>
      </c>
      <c r="H15479" s="4">
        <f ca="1">+Data_TABLE[[#This Row],[Qty]]*Data_TABLE[[#This Row],[Unit Price]]</f>
        <v>519</v>
      </c>
      <c r="I15479" s="7">
        <v>42422</v>
      </c>
      <c r="J15479" s="10">
        <f>EOMONTH(Data_TABLE[[#This Row],[Date Sold]],0)</f>
        <v>42429</v>
      </c>
    </row>
    <row r="15480" spans="2:10" x14ac:dyDescent="0.25">
      <c r="B15480" s="1" t="s">
        <v>39</v>
      </c>
      <c r="C15480" s="3" t="s">
        <v>56</v>
      </c>
      <c r="D15480" s="2" t="s">
        <v>52</v>
      </c>
      <c r="E15480" s="3" t="s">
        <v>46</v>
      </c>
      <c r="F15480" s="3">
        <f t="shared" ca="1" si="482"/>
        <v>3</v>
      </c>
      <c r="G15480" s="4">
        <f t="shared" ca="1" si="483"/>
        <v>72</v>
      </c>
      <c r="H15480" s="4">
        <f ca="1">+Data_TABLE[[#This Row],[Qty]]*Data_TABLE[[#This Row],[Unit Price]]</f>
        <v>216</v>
      </c>
      <c r="I15480" s="7">
        <v>42422</v>
      </c>
      <c r="J15480" s="10">
        <f>EOMONTH(Data_TABLE[[#This Row],[Date Sold]],0)</f>
        <v>42429</v>
      </c>
    </row>
    <row r="15481" spans="2:10" x14ac:dyDescent="0.25">
      <c r="B15481" s="1" t="s">
        <v>40</v>
      </c>
      <c r="C15481" s="3" t="s">
        <v>55</v>
      </c>
      <c r="D15481" s="2" t="s">
        <v>49</v>
      </c>
      <c r="E15481" s="3" t="s">
        <v>43</v>
      </c>
      <c r="F15481" s="3">
        <f t="shared" ca="1" si="482"/>
        <v>1</v>
      </c>
      <c r="G15481" s="4">
        <f t="shared" ca="1" si="483"/>
        <v>152</v>
      </c>
      <c r="H15481" s="4">
        <f ca="1">+Data_TABLE[[#This Row],[Qty]]*Data_TABLE[[#This Row],[Unit Price]]</f>
        <v>152</v>
      </c>
      <c r="I15481" s="7">
        <v>42422</v>
      </c>
      <c r="J15481" s="10">
        <f>EOMONTH(Data_TABLE[[#This Row],[Date Sold]],0)</f>
        <v>42429</v>
      </c>
    </row>
    <row r="15482" spans="2:10" x14ac:dyDescent="0.25">
      <c r="B15482" s="1" t="s">
        <v>38</v>
      </c>
      <c r="C15482" s="3" t="s">
        <v>56</v>
      </c>
      <c r="D15482" s="2" t="s">
        <v>52</v>
      </c>
      <c r="E15482" s="3" t="s">
        <v>46</v>
      </c>
      <c r="F15482" s="3">
        <f t="shared" ca="1" si="482"/>
        <v>5</v>
      </c>
      <c r="G15482" s="4">
        <f t="shared" ca="1" si="483"/>
        <v>142</v>
      </c>
      <c r="H15482" s="4">
        <f ca="1">+Data_TABLE[[#This Row],[Qty]]*Data_TABLE[[#This Row],[Unit Price]]</f>
        <v>710</v>
      </c>
      <c r="I15482" s="7">
        <v>42422</v>
      </c>
      <c r="J15482" s="10">
        <f>EOMONTH(Data_TABLE[[#This Row],[Date Sold]],0)</f>
        <v>42429</v>
      </c>
    </row>
    <row r="15483" spans="2:10" x14ac:dyDescent="0.25">
      <c r="B15483" s="1" t="s">
        <v>41</v>
      </c>
      <c r="C15483" s="3" t="s">
        <v>56</v>
      </c>
      <c r="D15483" s="2" t="s">
        <v>52</v>
      </c>
      <c r="E15483" s="3" t="s">
        <v>46</v>
      </c>
      <c r="F15483" s="3">
        <f t="shared" ca="1" si="482"/>
        <v>5</v>
      </c>
      <c r="G15483" s="4">
        <f t="shared" ca="1" si="483"/>
        <v>191</v>
      </c>
      <c r="H15483" s="4">
        <f ca="1">+Data_TABLE[[#This Row],[Qty]]*Data_TABLE[[#This Row],[Unit Price]]</f>
        <v>955</v>
      </c>
      <c r="I15483" s="7">
        <v>42422</v>
      </c>
      <c r="J15483" s="10">
        <f>EOMONTH(Data_TABLE[[#This Row],[Date Sold]],0)</f>
        <v>42429</v>
      </c>
    </row>
    <row r="15484" spans="2:10" x14ac:dyDescent="0.25">
      <c r="B15484" s="1" t="s">
        <v>39</v>
      </c>
      <c r="C15484" s="3" t="s">
        <v>55</v>
      </c>
      <c r="D15484" s="2" t="s">
        <v>49</v>
      </c>
      <c r="E15484" s="3" t="s">
        <v>43</v>
      </c>
      <c r="F15484" s="3">
        <f t="shared" ca="1" si="482"/>
        <v>1</v>
      </c>
      <c r="G15484" s="4">
        <f t="shared" ca="1" si="483"/>
        <v>151</v>
      </c>
      <c r="H15484" s="4">
        <f ca="1">+Data_TABLE[[#This Row],[Qty]]*Data_TABLE[[#This Row],[Unit Price]]</f>
        <v>151</v>
      </c>
      <c r="I15484" s="7">
        <v>42422</v>
      </c>
      <c r="J15484" s="10">
        <f>EOMONTH(Data_TABLE[[#This Row],[Date Sold]],0)</f>
        <v>42429</v>
      </c>
    </row>
    <row r="15485" spans="2:10" x14ac:dyDescent="0.25">
      <c r="B15485" s="1" t="s">
        <v>36</v>
      </c>
      <c r="C15485" s="3" t="s">
        <v>56</v>
      </c>
      <c r="D15485" s="2" t="s">
        <v>50</v>
      </c>
      <c r="E15485" s="3" t="s">
        <v>44</v>
      </c>
      <c r="F15485" s="3">
        <f t="shared" ca="1" si="482"/>
        <v>3</v>
      </c>
      <c r="G15485" s="4">
        <f t="shared" ca="1" si="483"/>
        <v>65</v>
      </c>
      <c r="H15485" s="4">
        <f ca="1">+Data_TABLE[[#This Row],[Qty]]*Data_TABLE[[#This Row],[Unit Price]]</f>
        <v>195</v>
      </c>
      <c r="I15485" s="7">
        <v>42422</v>
      </c>
      <c r="J15485" s="10">
        <f>EOMONTH(Data_TABLE[[#This Row],[Date Sold]],0)</f>
        <v>42429</v>
      </c>
    </row>
    <row r="15486" spans="2:10" x14ac:dyDescent="0.25">
      <c r="B15486" s="1" t="s">
        <v>39</v>
      </c>
      <c r="C15486" s="3" t="s">
        <v>56</v>
      </c>
      <c r="D15486" s="2" t="s">
        <v>50</v>
      </c>
      <c r="E15486" s="3" t="s">
        <v>44</v>
      </c>
      <c r="F15486" s="3">
        <f t="shared" ca="1" si="482"/>
        <v>4</v>
      </c>
      <c r="G15486" s="4">
        <f t="shared" ca="1" si="483"/>
        <v>82</v>
      </c>
      <c r="H15486" s="4">
        <f ca="1">+Data_TABLE[[#This Row],[Qty]]*Data_TABLE[[#This Row],[Unit Price]]</f>
        <v>328</v>
      </c>
      <c r="I15486" s="7">
        <v>42422</v>
      </c>
      <c r="J15486" s="10">
        <f>EOMONTH(Data_TABLE[[#This Row],[Date Sold]],0)</f>
        <v>42429</v>
      </c>
    </row>
    <row r="15487" spans="2:10" x14ac:dyDescent="0.25">
      <c r="B15487" s="1" t="s">
        <v>36</v>
      </c>
      <c r="C15487" s="3" t="s">
        <v>56</v>
      </c>
      <c r="D15487" s="2" t="s">
        <v>50</v>
      </c>
      <c r="E15487" s="3" t="s">
        <v>44</v>
      </c>
      <c r="F15487" s="3">
        <f t="shared" ca="1" si="482"/>
        <v>2</v>
      </c>
      <c r="G15487" s="4">
        <f t="shared" ca="1" si="483"/>
        <v>72</v>
      </c>
      <c r="H15487" s="4">
        <f ca="1">+Data_TABLE[[#This Row],[Qty]]*Data_TABLE[[#This Row],[Unit Price]]</f>
        <v>144</v>
      </c>
      <c r="I15487" s="7">
        <v>42422</v>
      </c>
      <c r="J15487" s="10">
        <f>EOMONTH(Data_TABLE[[#This Row],[Date Sold]],0)</f>
        <v>42429</v>
      </c>
    </row>
    <row r="15488" spans="2:10" x14ac:dyDescent="0.25">
      <c r="B15488" s="1" t="s">
        <v>36</v>
      </c>
      <c r="C15488" s="3" t="s">
        <v>55</v>
      </c>
      <c r="D15488" s="2" t="s">
        <v>49</v>
      </c>
      <c r="E15488" s="3" t="s">
        <v>43</v>
      </c>
      <c r="F15488" s="3">
        <f t="shared" ca="1" si="482"/>
        <v>5</v>
      </c>
      <c r="G15488" s="4">
        <f t="shared" ca="1" si="483"/>
        <v>124</v>
      </c>
      <c r="H15488" s="4">
        <f ca="1">+Data_TABLE[[#This Row],[Qty]]*Data_TABLE[[#This Row],[Unit Price]]</f>
        <v>620</v>
      </c>
      <c r="I15488" s="7">
        <v>42422</v>
      </c>
      <c r="J15488" s="10">
        <f>EOMONTH(Data_TABLE[[#This Row],[Date Sold]],0)</f>
        <v>42429</v>
      </c>
    </row>
    <row r="15489" spans="2:10" x14ac:dyDescent="0.25">
      <c r="B15489" s="1" t="s">
        <v>37</v>
      </c>
      <c r="C15489" s="3" t="s">
        <v>54</v>
      </c>
      <c r="D15489" s="2" t="s">
        <v>48</v>
      </c>
      <c r="E15489" s="3" t="s">
        <v>42</v>
      </c>
      <c r="F15489" s="3">
        <f t="shared" ca="1" si="482"/>
        <v>3</v>
      </c>
      <c r="G15489" s="4">
        <f t="shared" ca="1" si="483"/>
        <v>147</v>
      </c>
      <c r="H15489" s="4">
        <f ca="1">+Data_TABLE[[#This Row],[Qty]]*Data_TABLE[[#This Row],[Unit Price]]</f>
        <v>441</v>
      </c>
      <c r="I15489" s="7">
        <v>42422</v>
      </c>
      <c r="J15489" s="10">
        <f>EOMONTH(Data_TABLE[[#This Row],[Date Sold]],0)</f>
        <v>42429</v>
      </c>
    </row>
    <row r="15490" spans="2:10" x14ac:dyDescent="0.25">
      <c r="B15490" s="1" t="s">
        <v>37</v>
      </c>
      <c r="C15490" s="3" t="s">
        <v>55</v>
      </c>
      <c r="D15490" s="2" t="s">
        <v>49</v>
      </c>
      <c r="E15490" s="3" t="s">
        <v>43</v>
      </c>
      <c r="F15490" s="3">
        <f t="shared" ca="1" si="482"/>
        <v>2</v>
      </c>
      <c r="G15490" s="4">
        <f t="shared" ca="1" si="483"/>
        <v>86</v>
      </c>
      <c r="H15490" s="4">
        <f ca="1">+Data_TABLE[[#This Row],[Qty]]*Data_TABLE[[#This Row],[Unit Price]]</f>
        <v>172</v>
      </c>
      <c r="I15490" s="7">
        <v>42422</v>
      </c>
      <c r="J15490" s="10">
        <f>EOMONTH(Data_TABLE[[#This Row],[Date Sold]],0)</f>
        <v>42429</v>
      </c>
    </row>
    <row r="15491" spans="2:10" x14ac:dyDescent="0.25">
      <c r="B15491" s="1" t="s">
        <v>37</v>
      </c>
      <c r="C15491" s="3" t="s">
        <v>54</v>
      </c>
      <c r="D15491" s="2" t="s">
        <v>48</v>
      </c>
      <c r="E15491" s="3" t="s">
        <v>42</v>
      </c>
      <c r="F15491" s="3">
        <f t="shared" ca="1" si="482"/>
        <v>5</v>
      </c>
      <c r="G15491" s="4">
        <f t="shared" ca="1" si="483"/>
        <v>68</v>
      </c>
      <c r="H15491" s="4">
        <f ca="1">+Data_TABLE[[#This Row],[Qty]]*Data_TABLE[[#This Row],[Unit Price]]</f>
        <v>340</v>
      </c>
      <c r="I15491" s="7">
        <v>42422</v>
      </c>
      <c r="J15491" s="10">
        <f>EOMONTH(Data_TABLE[[#This Row],[Date Sold]],0)</f>
        <v>42429</v>
      </c>
    </row>
    <row r="15492" spans="2:10" x14ac:dyDescent="0.25">
      <c r="B15492" s="1" t="s">
        <v>36</v>
      </c>
      <c r="C15492" s="3" t="s">
        <v>56</v>
      </c>
      <c r="D15492" s="2" t="s">
        <v>50</v>
      </c>
      <c r="E15492" s="3" t="s">
        <v>44</v>
      </c>
      <c r="F15492" s="3">
        <f t="shared" ca="1" si="482"/>
        <v>1</v>
      </c>
      <c r="G15492" s="4">
        <f t="shared" ca="1" si="483"/>
        <v>97</v>
      </c>
      <c r="H15492" s="4">
        <f ca="1">+Data_TABLE[[#This Row],[Qty]]*Data_TABLE[[#This Row],[Unit Price]]</f>
        <v>97</v>
      </c>
      <c r="I15492" s="7">
        <v>42422</v>
      </c>
      <c r="J15492" s="10">
        <f>EOMONTH(Data_TABLE[[#This Row],[Date Sold]],0)</f>
        <v>42429</v>
      </c>
    </row>
    <row r="15493" spans="2:10" x14ac:dyDescent="0.25">
      <c r="B15493" s="1" t="s">
        <v>37</v>
      </c>
      <c r="C15493" s="3" t="s">
        <v>56</v>
      </c>
      <c r="D15493" s="2" t="s">
        <v>52</v>
      </c>
      <c r="E15493" s="3" t="s">
        <v>46</v>
      </c>
      <c r="F15493" s="3">
        <f t="shared" ca="1" si="482"/>
        <v>1</v>
      </c>
      <c r="G15493" s="4">
        <f t="shared" ca="1" si="483"/>
        <v>140</v>
      </c>
      <c r="H15493" s="4">
        <f ca="1">+Data_TABLE[[#This Row],[Qty]]*Data_TABLE[[#This Row],[Unit Price]]</f>
        <v>140</v>
      </c>
      <c r="I15493" s="7">
        <v>42422</v>
      </c>
      <c r="J15493" s="10">
        <f>EOMONTH(Data_TABLE[[#This Row],[Date Sold]],0)</f>
        <v>42429</v>
      </c>
    </row>
    <row r="15494" spans="2:10" x14ac:dyDescent="0.25">
      <c r="B15494" s="1" t="s">
        <v>38</v>
      </c>
      <c r="C15494" s="3" t="s">
        <v>54</v>
      </c>
      <c r="D15494" s="2" t="s">
        <v>48</v>
      </c>
      <c r="E15494" s="3" t="s">
        <v>42</v>
      </c>
      <c r="F15494" s="3">
        <f t="shared" ca="1" si="482"/>
        <v>1</v>
      </c>
      <c r="G15494" s="4">
        <f t="shared" ca="1" si="483"/>
        <v>184</v>
      </c>
      <c r="H15494" s="4">
        <f ca="1">+Data_TABLE[[#This Row],[Qty]]*Data_TABLE[[#This Row],[Unit Price]]</f>
        <v>184</v>
      </c>
      <c r="I15494" s="7">
        <v>42422</v>
      </c>
      <c r="J15494" s="10">
        <f>EOMONTH(Data_TABLE[[#This Row],[Date Sold]],0)</f>
        <v>42429</v>
      </c>
    </row>
    <row r="15495" spans="2:10" x14ac:dyDescent="0.25">
      <c r="B15495" s="1" t="s">
        <v>41</v>
      </c>
      <c r="C15495" s="3" t="s">
        <v>54</v>
      </c>
      <c r="D15495" s="2" t="s">
        <v>48</v>
      </c>
      <c r="E15495" s="3" t="s">
        <v>42</v>
      </c>
      <c r="F15495" s="3">
        <f t="shared" ca="1" si="482"/>
        <v>5</v>
      </c>
      <c r="G15495" s="4">
        <f t="shared" ca="1" si="483"/>
        <v>107</v>
      </c>
      <c r="H15495" s="4">
        <f ca="1">+Data_TABLE[[#This Row],[Qty]]*Data_TABLE[[#This Row],[Unit Price]]</f>
        <v>535</v>
      </c>
      <c r="I15495" s="7">
        <v>42422</v>
      </c>
      <c r="J15495" s="10">
        <f>EOMONTH(Data_TABLE[[#This Row],[Date Sold]],0)</f>
        <v>42429</v>
      </c>
    </row>
    <row r="15496" spans="2:10" x14ac:dyDescent="0.25">
      <c r="B15496" s="1" t="s">
        <v>39</v>
      </c>
      <c r="C15496" s="3" t="s">
        <v>54</v>
      </c>
      <c r="D15496" s="2" t="s">
        <v>48</v>
      </c>
      <c r="E15496" s="3" t="s">
        <v>42</v>
      </c>
      <c r="F15496" s="3">
        <f t="shared" ca="1" si="482"/>
        <v>4</v>
      </c>
      <c r="G15496" s="4">
        <f t="shared" ca="1" si="483"/>
        <v>180</v>
      </c>
      <c r="H15496" s="4">
        <f ca="1">+Data_TABLE[[#This Row],[Qty]]*Data_TABLE[[#This Row],[Unit Price]]</f>
        <v>720</v>
      </c>
      <c r="I15496" s="7">
        <v>42422</v>
      </c>
      <c r="J15496" s="10">
        <f>EOMONTH(Data_TABLE[[#This Row],[Date Sold]],0)</f>
        <v>42429</v>
      </c>
    </row>
    <row r="15497" spans="2:10" x14ac:dyDescent="0.25">
      <c r="B15497" s="1" t="s">
        <v>39</v>
      </c>
      <c r="C15497" s="3" t="s">
        <v>56</v>
      </c>
      <c r="D15497" s="2" t="s">
        <v>52</v>
      </c>
      <c r="E15497" s="3" t="s">
        <v>46</v>
      </c>
      <c r="F15497" s="3">
        <f t="shared" ca="1" si="482"/>
        <v>5</v>
      </c>
      <c r="G15497" s="4">
        <f t="shared" ca="1" si="483"/>
        <v>72</v>
      </c>
      <c r="H15497" s="4">
        <f ca="1">+Data_TABLE[[#This Row],[Qty]]*Data_TABLE[[#This Row],[Unit Price]]</f>
        <v>360</v>
      </c>
      <c r="I15497" s="7">
        <v>42422</v>
      </c>
      <c r="J15497" s="10">
        <f>EOMONTH(Data_TABLE[[#This Row],[Date Sold]],0)</f>
        <v>42429</v>
      </c>
    </row>
    <row r="15498" spans="2:10" x14ac:dyDescent="0.25">
      <c r="B15498" s="1" t="s">
        <v>41</v>
      </c>
      <c r="C15498" s="3" t="s">
        <v>55</v>
      </c>
      <c r="D15498" s="2" t="s">
        <v>51</v>
      </c>
      <c r="E15498" s="3" t="s">
        <v>45</v>
      </c>
      <c r="F15498" s="3">
        <f t="shared" ca="1" si="482"/>
        <v>4</v>
      </c>
      <c r="G15498" s="4">
        <f t="shared" ca="1" si="483"/>
        <v>177</v>
      </c>
      <c r="H15498" s="4">
        <f ca="1">+Data_TABLE[[#This Row],[Qty]]*Data_TABLE[[#This Row],[Unit Price]]</f>
        <v>708</v>
      </c>
      <c r="I15498" s="7">
        <v>42422</v>
      </c>
      <c r="J15498" s="10">
        <f>EOMONTH(Data_TABLE[[#This Row],[Date Sold]],0)</f>
        <v>42429</v>
      </c>
    </row>
    <row r="15499" spans="2:10" x14ac:dyDescent="0.25">
      <c r="B15499" s="1" t="s">
        <v>41</v>
      </c>
      <c r="C15499" s="3" t="s">
        <v>56</v>
      </c>
      <c r="D15499" s="2" t="s">
        <v>52</v>
      </c>
      <c r="E15499" s="3" t="s">
        <v>46</v>
      </c>
      <c r="F15499" s="3">
        <f t="shared" ca="1" si="482"/>
        <v>5</v>
      </c>
      <c r="G15499" s="4">
        <f t="shared" ca="1" si="483"/>
        <v>69</v>
      </c>
      <c r="H15499" s="4">
        <f ca="1">+Data_TABLE[[#This Row],[Qty]]*Data_TABLE[[#This Row],[Unit Price]]</f>
        <v>345</v>
      </c>
      <c r="I15499" s="7">
        <v>42422</v>
      </c>
      <c r="J15499" s="10">
        <f>EOMONTH(Data_TABLE[[#This Row],[Date Sold]],0)</f>
        <v>42429</v>
      </c>
    </row>
    <row r="15500" spans="2:10" x14ac:dyDescent="0.25">
      <c r="B15500" s="1" t="s">
        <v>40</v>
      </c>
      <c r="C15500" s="3" t="s">
        <v>54</v>
      </c>
      <c r="D15500" s="2" t="s">
        <v>48</v>
      </c>
      <c r="E15500" s="3" t="s">
        <v>42</v>
      </c>
      <c r="F15500" s="3">
        <f t="shared" ca="1" si="482"/>
        <v>1</v>
      </c>
      <c r="G15500" s="4">
        <f t="shared" ca="1" si="483"/>
        <v>162</v>
      </c>
      <c r="H15500" s="4">
        <f ca="1">+Data_TABLE[[#This Row],[Qty]]*Data_TABLE[[#This Row],[Unit Price]]</f>
        <v>162</v>
      </c>
      <c r="I15500" s="7">
        <v>42422</v>
      </c>
      <c r="J15500" s="10">
        <f>EOMONTH(Data_TABLE[[#This Row],[Date Sold]],0)</f>
        <v>42429</v>
      </c>
    </row>
    <row r="15501" spans="2:10" x14ac:dyDescent="0.25">
      <c r="B15501" s="1" t="s">
        <v>38</v>
      </c>
      <c r="C15501" s="3" t="s">
        <v>55</v>
      </c>
      <c r="D15501" s="2" t="s">
        <v>49</v>
      </c>
      <c r="E15501" s="3" t="s">
        <v>43</v>
      </c>
      <c r="F15501" s="3">
        <f t="shared" ca="1" si="482"/>
        <v>5</v>
      </c>
      <c r="G15501" s="4">
        <f t="shared" ca="1" si="483"/>
        <v>158</v>
      </c>
      <c r="H15501" s="4">
        <f ca="1">+Data_TABLE[[#This Row],[Qty]]*Data_TABLE[[#This Row],[Unit Price]]</f>
        <v>790</v>
      </c>
      <c r="I15501" s="7">
        <v>42422</v>
      </c>
      <c r="J15501" s="10">
        <f>EOMONTH(Data_TABLE[[#This Row],[Date Sold]],0)</f>
        <v>42429</v>
      </c>
    </row>
    <row r="15502" spans="2:10" x14ac:dyDescent="0.25">
      <c r="B15502" s="1" t="s">
        <v>37</v>
      </c>
      <c r="C15502" s="3" t="s">
        <v>55</v>
      </c>
      <c r="D15502" s="2" t="s">
        <v>49</v>
      </c>
      <c r="E15502" s="3" t="s">
        <v>43</v>
      </c>
      <c r="F15502" s="3">
        <f t="shared" ca="1" si="482"/>
        <v>5</v>
      </c>
      <c r="G15502" s="4">
        <f t="shared" ca="1" si="483"/>
        <v>132</v>
      </c>
      <c r="H15502" s="4">
        <f ca="1">+Data_TABLE[[#This Row],[Qty]]*Data_TABLE[[#This Row],[Unit Price]]</f>
        <v>660</v>
      </c>
      <c r="I15502" s="7">
        <v>42422</v>
      </c>
      <c r="J15502" s="10">
        <f>EOMONTH(Data_TABLE[[#This Row],[Date Sold]],0)</f>
        <v>42429</v>
      </c>
    </row>
    <row r="15503" spans="2:10" x14ac:dyDescent="0.25">
      <c r="B15503" s="1" t="s">
        <v>40</v>
      </c>
      <c r="C15503" s="3" t="s">
        <v>56</v>
      </c>
      <c r="D15503" s="2" t="s">
        <v>52</v>
      </c>
      <c r="E15503" s="3" t="s">
        <v>46</v>
      </c>
      <c r="F15503" s="3">
        <f t="shared" ca="1" si="482"/>
        <v>4</v>
      </c>
      <c r="G15503" s="4">
        <f t="shared" ca="1" si="483"/>
        <v>172</v>
      </c>
      <c r="H15503" s="4">
        <f ca="1">+Data_TABLE[[#This Row],[Qty]]*Data_TABLE[[#This Row],[Unit Price]]</f>
        <v>688</v>
      </c>
      <c r="I15503" s="7">
        <v>42423</v>
      </c>
      <c r="J15503" s="10">
        <f>EOMONTH(Data_TABLE[[#This Row],[Date Sold]],0)</f>
        <v>42429</v>
      </c>
    </row>
    <row r="15504" spans="2:10" x14ac:dyDescent="0.25">
      <c r="B15504" s="1" t="s">
        <v>37</v>
      </c>
      <c r="C15504" s="3" t="s">
        <v>54</v>
      </c>
      <c r="D15504" s="2" t="s">
        <v>48</v>
      </c>
      <c r="E15504" s="3" t="s">
        <v>42</v>
      </c>
      <c r="F15504" s="3">
        <f t="shared" ca="1" si="482"/>
        <v>5</v>
      </c>
      <c r="G15504" s="4">
        <f t="shared" ca="1" si="483"/>
        <v>60</v>
      </c>
      <c r="H15504" s="4">
        <f ca="1">+Data_TABLE[[#This Row],[Qty]]*Data_TABLE[[#This Row],[Unit Price]]</f>
        <v>300</v>
      </c>
      <c r="I15504" s="7">
        <v>42423</v>
      </c>
      <c r="J15504" s="10">
        <f>EOMONTH(Data_TABLE[[#This Row],[Date Sold]],0)</f>
        <v>42429</v>
      </c>
    </row>
    <row r="15505" spans="2:10" x14ac:dyDescent="0.25">
      <c r="B15505" s="1" t="s">
        <v>41</v>
      </c>
      <c r="C15505" s="3" t="s">
        <v>56</v>
      </c>
      <c r="D15505" s="2" t="s">
        <v>52</v>
      </c>
      <c r="E15505" s="3" t="s">
        <v>46</v>
      </c>
      <c r="F15505" s="3">
        <f t="shared" ca="1" si="482"/>
        <v>5</v>
      </c>
      <c r="G15505" s="4">
        <f t="shared" ca="1" si="483"/>
        <v>187</v>
      </c>
      <c r="H15505" s="4">
        <f ca="1">+Data_TABLE[[#This Row],[Qty]]*Data_TABLE[[#This Row],[Unit Price]]</f>
        <v>935</v>
      </c>
      <c r="I15505" s="7">
        <v>42423</v>
      </c>
      <c r="J15505" s="10">
        <f>EOMONTH(Data_TABLE[[#This Row],[Date Sold]],0)</f>
        <v>42429</v>
      </c>
    </row>
    <row r="15506" spans="2:10" x14ac:dyDescent="0.25">
      <c r="B15506" s="1" t="s">
        <v>40</v>
      </c>
      <c r="C15506" s="3" t="s">
        <v>55</v>
      </c>
      <c r="D15506" s="2" t="s">
        <v>51</v>
      </c>
      <c r="E15506" s="3" t="s">
        <v>45</v>
      </c>
      <c r="F15506" s="3">
        <f t="shared" ca="1" si="482"/>
        <v>4</v>
      </c>
      <c r="G15506" s="4">
        <f t="shared" ca="1" si="483"/>
        <v>68</v>
      </c>
      <c r="H15506" s="4">
        <f ca="1">+Data_TABLE[[#This Row],[Qty]]*Data_TABLE[[#This Row],[Unit Price]]</f>
        <v>272</v>
      </c>
      <c r="I15506" s="7">
        <v>42423</v>
      </c>
      <c r="J15506" s="10">
        <f>EOMONTH(Data_TABLE[[#This Row],[Date Sold]],0)</f>
        <v>42429</v>
      </c>
    </row>
    <row r="15507" spans="2:10" x14ac:dyDescent="0.25">
      <c r="B15507" s="1" t="s">
        <v>40</v>
      </c>
      <c r="C15507" s="3" t="s">
        <v>56</v>
      </c>
      <c r="D15507" s="2" t="s">
        <v>50</v>
      </c>
      <c r="E15507" s="3" t="s">
        <v>44</v>
      </c>
      <c r="F15507" s="3">
        <f t="shared" ca="1" si="482"/>
        <v>3</v>
      </c>
      <c r="G15507" s="4">
        <f t="shared" ca="1" si="483"/>
        <v>86</v>
      </c>
      <c r="H15507" s="4">
        <f ca="1">+Data_TABLE[[#This Row],[Qty]]*Data_TABLE[[#This Row],[Unit Price]]</f>
        <v>258</v>
      </c>
      <c r="I15507" s="7">
        <v>42423</v>
      </c>
      <c r="J15507" s="10">
        <f>EOMONTH(Data_TABLE[[#This Row],[Date Sold]],0)</f>
        <v>42429</v>
      </c>
    </row>
    <row r="15508" spans="2:10" x14ac:dyDescent="0.25">
      <c r="B15508" s="1" t="s">
        <v>38</v>
      </c>
      <c r="C15508" s="3" t="s">
        <v>55</v>
      </c>
      <c r="D15508" s="2" t="s">
        <v>51</v>
      </c>
      <c r="E15508" s="3" t="s">
        <v>45</v>
      </c>
      <c r="F15508" s="3">
        <f t="shared" ca="1" si="482"/>
        <v>2</v>
      </c>
      <c r="G15508" s="4">
        <f t="shared" ca="1" si="483"/>
        <v>190</v>
      </c>
      <c r="H15508" s="4">
        <f ca="1">+Data_TABLE[[#This Row],[Qty]]*Data_TABLE[[#This Row],[Unit Price]]</f>
        <v>380</v>
      </c>
      <c r="I15508" s="7">
        <v>42423</v>
      </c>
      <c r="J15508" s="10">
        <f>EOMONTH(Data_TABLE[[#This Row],[Date Sold]],0)</f>
        <v>42429</v>
      </c>
    </row>
    <row r="15509" spans="2:10" x14ac:dyDescent="0.25">
      <c r="B15509" s="1" t="s">
        <v>39</v>
      </c>
      <c r="C15509" s="3" t="s">
        <v>55</v>
      </c>
      <c r="D15509" s="2" t="s">
        <v>51</v>
      </c>
      <c r="E15509" s="3" t="s">
        <v>45</v>
      </c>
      <c r="F15509" s="3">
        <f t="shared" ca="1" si="482"/>
        <v>4</v>
      </c>
      <c r="G15509" s="4">
        <f t="shared" ca="1" si="483"/>
        <v>61</v>
      </c>
      <c r="H15509" s="4">
        <f ca="1">+Data_TABLE[[#This Row],[Qty]]*Data_TABLE[[#This Row],[Unit Price]]</f>
        <v>244</v>
      </c>
      <c r="I15509" s="7">
        <v>42423</v>
      </c>
      <c r="J15509" s="10">
        <f>EOMONTH(Data_TABLE[[#This Row],[Date Sold]],0)</f>
        <v>42429</v>
      </c>
    </row>
    <row r="15510" spans="2:10" x14ac:dyDescent="0.25">
      <c r="B15510" s="1" t="s">
        <v>39</v>
      </c>
      <c r="C15510" s="3" t="s">
        <v>56</v>
      </c>
      <c r="D15510" s="2" t="s">
        <v>50</v>
      </c>
      <c r="E15510" s="3" t="s">
        <v>44</v>
      </c>
      <c r="F15510" s="3">
        <f t="shared" ca="1" si="482"/>
        <v>2</v>
      </c>
      <c r="G15510" s="4">
        <f t="shared" ca="1" si="483"/>
        <v>104</v>
      </c>
      <c r="H15510" s="4">
        <f ca="1">+Data_TABLE[[#This Row],[Qty]]*Data_TABLE[[#This Row],[Unit Price]]</f>
        <v>208</v>
      </c>
      <c r="I15510" s="7">
        <v>42423</v>
      </c>
      <c r="J15510" s="10">
        <f>EOMONTH(Data_TABLE[[#This Row],[Date Sold]],0)</f>
        <v>42429</v>
      </c>
    </row>
    <row r="15511" spans="2:10" x14ac:dyDescent="0.25">
      <c r="B15511" s="1" t="s">
        <v>36</v>
      </c>
      <c r="C15511" s="3" t="s">
        <v>55</v>
      </c>
      <c r="D15511" s="2" t="s">
        <v>49</v>
      </c>
      <c r="E15511" s="3" t="s">
        <v>43</v>
      </c>
      <c r="F15511" s="3">
        <f t="shared" ca="1" si="482"/>
        <v>1</v>
      </c>
      <c r="G15511" s="4">
        <f t="shared" ca="1" si="483"/>
        <v>99</v>
      </c>
      <c r="H15511" s="4">
        <f ca="1">+Data_TABLE[[#This Row],[Qty]]*Data_TABLE[[#This Row],[Unit Price]]</f>
        <v>99</v>
      </c>
      <c r="I15511" s="7">
        <v>42423</v>
      </c>
      <c r="J15511" s="10">
        <f>EOMONTH(Data_TABLE[[#This Row],[Date Sold]],0)</f>
        <v>42429</v>
      </c>
    </row>
    <row r="15512" spans="2:10" x14ac:dyDescent="0.25">
      <c r="B15512" s="1" t="s">
        <v>37</v>
      </c>
      <c r="C15512" s="3" t="s">
        <v>54</v>
      </c>
      <c r="D15512" s="2" t="s">
        <v>48</v>
      </c>
      <c r="E15512" s="3" t="s">
        <v>42</v>
      </c>
      <c r="F15512" s="3">
        <f t="shared" ca="1" si="482"/>
        <v>2</v>
      </c>
      <c r="G15512" s="4">
        <f t="shared" ca="1" si="483"/>
        <v>192</v>
      </c>
      <c r="H15512" s="4">
        <f ca="1">+Data_TABLE[[#This Row],[Qty]]*Data_TABLE[[#This Row],[Unit Price]]</f>
        <v>384</v>
      </c>
      <c r="I15512" s="7">
        <v>42423</v>
      </c>
      <c r="J15512" s="10">
        <f>EOMONTH(Data_TABLE[[#This Row],[Date Sold]],0)</f>
        <v>42429</v>
      </c>
    </row>
    <row r="15513" spans="2:10" x14ac:dyDescent="0.25">
      <c r="B15513" s="1" t="s">
        <v>38</v>
      </c>
      <c r="C15513" s="3" t="s">
        <v>55</v>
      </c>
      <c r="D15513" s="2" t="s">
        <v>49</v>
      </c>
      <c r="E15513" s="3" t="s">
        <v>43</v>
      </c>
      <c r="F15513" s="3">
        <f t="shared" ca="1" si="482"/>
        <v>5</v>
      </c>
      <c r="G15513" s="4">
        <f t="shared" ca="1" si="483"/>
        <v>135</v>
      </c>
      <c r="H15513" s="4">
        <f ca="1">+Data_TABLE[[#This Row],[Qty]]*Data_TABLE[[#This Row],[Unit Price]]</f>
        <v>675</v>
      </c>
      <c r="I15513" s="7">
        <v>42423</v>
      </c>
      <c r="J15513" s="10">
        <f>EOMONTH(Data_TABLE[[#This Row],[Date Sold]],0)</f>
        <v>42429</v>
      </c>
    </row>
    <row r="15514" spans="2:10" x14ac:dyDescent="0.25">
      <c r="B15514" s="1" t="s">
        <v>36</v>
      </c>
      <c r="C15514" s="3" t="s">
        <v>56</v>
      </c>
      <c r="D15514" s="2" t="s">
        <v>50</v>
      </c>
      <c r="E15514" s="3" t="s">
        <v>44</v>
      </c>
      <c r="F15514" s="3">
        <f t="shared" ca="1" si="482"/>
        <v>4</v>
      </c>
      <c r="G15514" s="4">
        <f t="shared" ca="1" si="483"/>
        <v>69</v>
      </c>
      <c r="H15514" s="4">
        <f ca="1">+Data_TABLE[[#This Row],[Qty]]*Data_TABLE[[#This Row],[Unit Price]]</f>
        <v>276</v>
      </c>
      <c r="I15514" s="7">
        <v>42423</v>
      </c>
      <c r="J15514" s="10">
        <f>EOMONTH(Data_TABLE[[#This Row],[Date Sold]],0)</f>
        <v>42429</v>
      </c>
    </row>
    <row r="15515" spans="2:10" x14ac:dyDescent="0.25">
      <c r="B15515" s="1" t="s">
        <v>41</v>
      </c>
      <c r="C15515" s="3" t="s">
        <v>56</v>
      </c>
      <c r="D15515" s="2" t="s">
        <v>52</v>
      </c>
      <c r="E15515" s="3" t="s">
        <v>46</v>
      </c>
      <c r="F15515" s="3">
        <f t="shared" ca="1" si="482"/>
        <v>5</v>
      </c>
      <c r="G15515" s="4">
        <f t="shared" ca="1" si="483"/>
        <v>124</v>
      </c>
      <c r="H15515" s="4">
        <f ca="1">+Data_TABLE[[#This Row],[Qty]]*Data_TABLE[[#This Row],[Unit Price]]</f>
        <v>620</v>
      </c>
      <c r="I15515" s="7">
        <v>42423</v>
      </c>
      <c r="J15515" s="10">
        <f>EOMONTH(Data_TABLE[[#This Row],[Date Sold]],0)</f>
        <v>42429</v>
      </c>
    </row>
    <row r="15516" spans="2:10" x14ac:dyDescent="0.25">
      <c r="B15516" s="1" t="s">
        <v>37</v>
      </c>
      <c r="C15516" s="3" t="s">
        <v>55</v>
      </c>
      <c r="D15516" s="2" t="s">
        <v>51</v>
      </c>
      <c r="E15516" s="3" t="s">
        <v>45</v>
      </c>
      <c r="F15516" s="3">
        <f t="shared" ca="1" si="482"/>
        <v>2</v>
      </c>
      <c r="G15516" s="4">
        <f t="shared" ca="1" si="483"/>
        <v>82</v>
      </c>
      <c r="H15516" s="4">
        <f ca="1">+Data_TABLE[[#This Row],[Qty]]*Data_TABLE[[#This Row],[Unit Price]]</f>
        <v>164</v>
      </c>
      <c r="I15516" s="7">
        <v>42423</v>
      </c>
      <c r="J15516" s="10">
        <f>EOMONTH(Data_TABLE[[#This Row],[Date Sold]],0)</f>
        <v>42429</v>
      </c>
    </row>
    <row r="15517" spans="2:10" x14ac:dyDescent="0.25">
      <c r="B15517" s="1" t="s">
        <v>40</v>
      </c>
      <c r="C15517" s="3" t="s">
        <v>54</v>
      </c>
      <c r="D15517" s="2" t="s">
        <v>48</v>
      </c>
      <c r="E15517" s="3" t="s">
        <v>42</v>
      </c>
      <c r="F15517" s="3">
        <f t="shared" ca="1" si="482"/>
        <v>1</v>
      </c>
      <c r="G15517" s="4">
        <f t="shared" ca="1" si="483"/>
        <v>190</v>
      </c>
      <c r="H15517" s="4">
        <f ca="1">+Data_TABLE[[#This Row],[Qty]]*Data_TABLE[[#This Row],[Unit Price]]</f>
        <v>190</v>
      </c>
      <c r="I15517" s="7">
        <v>42423</v>
      </c>
      <c r="J15517" s="10">
        <f>EOMONTH(Data_TABLE[[#This Row],[Date Sold]],0)</f>
        <v>42429</v>
      </c>
    </row>
    <row r="15518" spans="2:10" x14ac:dyDescent="0.25">
      <c r="B15518" s="1" t="s">
        <v>36</v>
      </c>
      <c r="C15518" s="3" t="s">
        <v>55</v>
      </c>
      <c r="D15518" s="2" t="s">
        <v>49</v>
      </c>
      <c r="E15518" s="3" t="s">
        <v>43</v>
      </c>
      <c r="F15518" s="3">
        <f t="shared" ca="1" si="482"/>
        <v>1</v>
      </c>
      <c r="G15518" s="4">
        <f t="shared" ca="1" si="483"/>
        <v>198</v>
      </c>
      <c r="H15518" s="4">
        <f ca="1">+Data_TABLE[[#This Row],[Qty]]*Data_TABLE[[#This Row],[Unit Price]]</f>
        <v>198</v>
      </c>
      <c r="I15518" s="7">
        <v>42423</v>
      </c>
      <c r="J15518" s="10">
        <f>EOMONTH(Data_TABLE[[#This Row],[Date Sold]],0)</f>
        <v>42429</v>
      </c>
    </row>
    <row r="15519" spans="2:10" x14ac:dyDescent="0.25">
      <c r="B15519" s="1" t="s">
        <v>40</v>
      </c>
      <c r="C15519" s="3" t="s">
        <v>55</v>
      </c>
      <c r="D15519" s="2" t="s">
        <v>51</v>
      </c>
      <c r="E15519" s="3" t="s">
        <v>45</v>
      </c>
      <c r="F15519" s="3">
        <f t="shared" ca="1" si="482"/>
        <v>1</v>
      </c>
      <c r="G15519" s="4">
        <f t="shared" ca="1" si="483"/>
        <v>176</v>
      </c>
      <c r="H15519" s="4">
        <f ca="1">+Data_TABLE[[#This Row],[Qty]]*Data_TABLE[[#This Row],[Unit Price]]</f>
        <v>176</v>
      </c>
      <c r="I15519" s="7">
        <v>42423</v>
      </c>
      <c r="J15519" s="10">
        <f>EOMONTH(Data_TABLE[[#This Row],[Date Sold]],0)</f>
        <v>42429</v>
      </c>
    </row>
    <row r="15520" spans="2:10" x14ac:dyDescent="0.25">
      <c r="B15520" s="1" t="s">
        <v>39</v>
      </c>
      <c r="C15520" s="3" t="s">
        <v>55</v>
      </c>
      <c r="D15520" s="2" t="s">
        <v>51</v>
      </c>
      <c r="E15520" s="3" t="s">
        <v>45</v>
      </c>
      <c r="F15520" s="3">
        <f t="shared" ca="1" si="482"/>
        <v>2</v>
      </c>
      <c r="G15520" s="4">
        <f t="shared" ca="1" si="483"/>
        <v>63</v>
      </c>
      <c r="H15520" s="4">
        <f ca="1">+Data_TABLE[[#This Row],[Qty]]*Data_TABLE[[#This Row],[Unit Price]]</f>
        <v>126</v>
      </c>
      <c r="I15520" s="7">
        <v>42423</v>
      </c>
      <c r="J15520" s="10">
        <f>EOMONTH(Data_TABLE[[#This Row],[Date Sold]],0)</f>
        <v>42429</v>
      </c>
    </row>
    <row r="15521" spans="2:10" x14ac:dyDescent="0.25">
      <c r="B15521" s="1" t="s">
        <v>37</v>
      </c>
      <c r="C15521" s="3" t="s">
        <v>56</v>
      </c>
      <c r="D15521" s="2" t="s">
        <v>52</v>
      </c>
      <c r="E15521" s="3" t="s">
        <v>46</v>
      </c>
      <c r="F15521" s="3">
        <f t="shared" ca="1" si="482"/>
        <v>2</v>
      </c>
      <c r="G15521" s="4">
        <f t="shared" ca="1" si="483"/>
        <v>200</v>
      </c>
      <c r="H15521" s="4">
        <f ca="1">+Data_TABLE[[#This Row],[Qty]]*Data_TABLE[[#This Row],[Unit Price]]</f>
        <v>400</v>
      </c>
      <c r="I15521" s="7">
        <v>42423</v>
      </c>
      <c r="J15521" s="10">
        <f>EOMONTH(Data_TABLE[[#This Row],[Date Sold]],0)</f>
        <v>42429</v>
      </c>
    </row>
    <row r="15522" spans="2:10" x14ac:dyDescent="0.25">
      <c r="B15522" s="1" t="s">
        <v>41</v>
      </c>
      <c r="C15522" s="3" t="s">
        <v>54</v>
      </c>
      <c r="D15522" s="2" t="s">
        <v>48</v>
      </c>
      <c r="E15522" s="3" t="s">
        <v>42</v>
      </c>
      <c r="F15522" s="3">
        <f t="shared" ca="1" si="482"/>
        <v>4</v>
      </c>
      <c r="G15522" s="4">
        <f t="shared" ca="1" si="483"/>
        <v>77</v>
      </c>
      <c r="H15522" s="4">
        <f ca="1">+Data_TABLE[[#This Row],[Qty]]*Data_TABLE[[#This Row],[Unit Price]]</f>
        <v>308</v>
      </c>
      <c r="I15522" s="7">
        <v>42423</v>
      </c>
      <c r="J15522" s="10">
        <f>EOMONTH(Data_TABLE[[#This Row],[Date Sold]],0)</f>
        <v>42429</v>
      </c>
    </row>
    <row r="15523" spans="2:10" x14ac:dyDescent="0.25">
      <c r="B15523" s="1" t="s">
        <v>37</v>
      </c>
      <c r="C15523" s="3" t="s">
        <v>56</v>
      </c>
      <c r="D15523" s="2" t="s">
        <v>52</v>
      </c>
      <c r="E15523" s="3" t="s">
        <v>46</v>
      </c>
      <c r="F15523" s="3">
        <f t="shared" ca="1" si="482"/>
        <v>2</v>
      </c>
      <c r="G15523" s="4">
        <f t="shared" ca="1" si="483"/>
        <v>121</v>
      </c>
      <c r="H15523" s="4">
        <f ca="1">+Data_TABLE[[#This Row],[Qty]]*Data_TABLE[[#This Row],[Unit Price]]</f>
        <v>242</v>
      </c>
      <c r="I15523" s="7">
        <v>42423</v>
      </c>
      <c r="J15523" s="10">
        <f>EOMONTH(Data_TABLE[[#This Row],[Date Sold]],0)</f>
        <v>42429</v>
      </c>
    </row>
    <row r="15524" spans="2:10" x14ac:dyDescent="0.25">
      <c r="B15524" s="1" t="s">
        <v>38</v>
      </c>
      <c r="C15524" s="3" t="s">
        <v>54</v>
      </c>
      <c r="D15524" s="2" t="s">
        <v>48</v>
      </c>
      <c r="E15524" s="3" t="s">
        <v>42</v>
      </c>
      <c r="F15524" s="3">
        <f t="shared" ca="1" si="482"/>
        <v>3</v>
      </c>
      <c r="G15524" s="4">
        <f t="shared" ca="1" si="483"/>
        <v>143</v>
      </c>
      <c r="H15524" s="4">
        <f ca="1">+Data_TABLE[[#This Row],[Qty]]*Data_TABLE[[#This Row],[Unit Price]]</f>
        <v>429</v>
      </c>
      <c r="I15524" s="7">
        <v>42423</v>
      </c>
      <c r="J15524" s="10">
        <f>EOMONTH(Data_TABLE[[#This Row],[Date Sold]],0)</f>
        <v>42429</v>
      </c>
    </row>
    <row r="15525" spans="2:10" x14ac:dyDescent="0.25">
      <c r="B15525" s="1" t="s">
        <v>38</v>
      </c>
      <c r="C15525" s="3" t="s">
        <v>56</v>
      </c>
      <c r="D15525" s="2" t="s">
        <v>52</v>
      </c>
      <c r="E15525" s="3" t="s">
        <v>46</v>
      </c>
      <c r="F15525" s="3">
        <f t="shared" ca="1" si="482"/>
        <v>2</v>
      </c>
      <c r="G15525" s="4">
        <f t="shared" ca="1" si="483"/>
        <v>102</v>
      </c>
      <c r="H15525" s="4">
        <f ca="1">+Data_TABLE[[#This Row],[Qty]]*Data_TABLE[[#This Row],[Unit Price]]</f>
        <v>204</v>
      </c>
      <c r="I15525" s="7">
        <v>42423</v>
      </c>
      <c r="J15525" s="10">
        <f>EOMONTH(Data_TABLE[[#This Row],[Date Sold]],0)</f>
        <v>42429</v>
      </c>
    </row>
    <row r="15526" spans="2:10" x14ac:dyDescent="0.25">
      <c r="B15526" s="1" t="s">
        <v>39</v>
      </c>
      <c r="C15526" s="3" t="s">
        <v>56</v>
      </c>
      <c r="D15526" s="2" t="s">
        <v>50</v>
      </c>
      <c r="E15526" s="3" t="s">
        <v>44</v>
      </c>
      <c r="F15526" s="3">
        <f t="shared" ca="1" si="482"/>
        <v>4</v>
      </c>
      <c r="G15526" s="4">
        <f t="shared" ca="1" si="483"/>
        <v>194</v>
      </c>
      <c r="H15526" s="4">
        <f ca="1">+Data_TABLE[[#This Row],[Qty]]*Data_TABLE[[#This Row],[Unit Price]]</f>
        <v>776</v>
      </c>
      <c r="I15526" s="7">
        <v>42423</v>
      </c>
      <c r="J15526" s="10">
        <f>EOMONTH(Data_TABLE[[#This Row],[Date Sold]],0)</f>
        <v>42429</v>
      </c>
    </row>
    <row r="15527" spans="2:10" x14ac:dyDescent="0.25">
      <c r="B15527" s="1" t="s">
        <v>36</v>
      </c>
      <c r="C15527" s="3" t="s">
        <v>55</v>
      </c>
      <c r="D15527" s="2" t="s">
        <v>51</v>
      </c>
      <c r="E15527" s="3" t="s">
        <v>45</v>
      </c>
      <c r="F15527" s="3">
        <f t="shared" ca="1" si="482"/>
        <v>5</v>
      </c>
      <c r="G15527" s="4">
        <f t="shared" ca="1" si="483"/>
        <v>189</v>
      </c>
      <c r="H15527" s="4">
        <f ca="1">+Data_TABLE[[#This Row],[Qty]]*Data_TABLE[[#This Row],[Unit Price]]</f>
        <v>945</v>
      </c>
      <c r="I15527" s="7">
        <v>42423</v>
      </c>
      <c r="J15527" s="10">
        <f>EOMONTH(Data_TABLE[[#This Row],[Date Sold]],0)</f>
        <v>42429</v>
      </c>
    </row>
    <row r="15528" spans="2:10" x14ac:dyDescent="0.25">
      <c r="B15528" s="1" t="s">
        <v>38</v>
      </c>
      <c r="C15528" s="3" t="s">
        <v>56</v>
      </c>
      <c r="D15528" s="2" t="s">
        <v>50</v>
      </c>
      <c r="E15528" s="3" t="s">
        <v>44</v>
      </c>
      <c r="F15528" s="3">
        <f t="shared" ca="1" si="482"/>
        <v>3</v>
      </c>
      <c r="G15528" s="4">
        <f t="shared" ca="1" si="483"/>
        <v>95</v>
      </c>
      <c r="H15528" s="4">
        <f ca="1">+Data_TABLE[[#This Row],[Qty]]*Data_TABLE[[#This Row],[Unit Price]]</f>
        <v>285</v>
      </c>
      <c r="I15528" s="7">
        <v>42423</v>
      </c>
      <c r="J15528" s="10">
        <f>EOMONTH(Data_TABLE[[#This Row],[Date Sold]],0)</f>
        <v>42429</v>
      </c>
    </row>
    <row r="15529" spans="2:10" x14ac:dyDescent="0.25">
      <c r="B15529" s="1" t="s">
        <v>38</v>
      </c>
      <c r="C15529" s="3" t="s">
        <v>54</v>
      </c>
      <c r="D15529" s="2" t="s">
        <v>48</v>
      </c>
      <c r="E15529" s="3" t="s">
        <v>42</v>
      </c>
      <c r="F15529" s="3">
        <f t="shared" ca="1" si="482"/>
        <v>5</v>
      </c>
      <c r="G15529" s="4">
        <f t="shared" ca="1" si="483"/>
        <v>156</v>
      </c>
      <c r="H15529" s="4">
        <f ca="1">+Data_TABLE[[#This Row],[Qty]]*Data_TABLE[[#This Row],[Unit Price]]</f>
        <v>780</v>
      </c>
      <c r="I15529" s="7">
        <v>42423</v>
      </c>
      <c r="J15529" s="10">
        <f>EOMONTH(Data_TABLE[[#This Row],[Date Sold]],0)</f>
        <v>42429</v>
      </c>
    </row>
    <row r="15530" spans="2:10" x14ac:dyDescent="0.25">
      <c r="B15530" s="1" t="s">
        <v>41</v>
      </c>
      <c r="C15530" s="3" t="s">
        <v>56</v>
      </c>
      <c r="D15530" s="2" t="s">
        <v>52</v>
      </c>
      <c r="E15530" s="3" t="s">
        <v>46</v>
      </c>
      <c r="F15530" s="3">
        <f t="shared" ca="1" si="482"/>
        <v>4</v>
      </c>
      <c r="G15530" s="4">
        <f t="shared" ca="1" si="483"/>
        <v>125</v>
      </c>
      <c r="H15530" s="4">
        <f ca="1">+Data_TABLE[[#This Row],[Qty]]*Data_TABLE[[#This Row],[Unit Price]]</f>
        <v>500</v>
      </c>
      <c r="I15530" s="7">
        <v>42423</v>
      </c>
      <c r="J15530" s="10">
        <f>EOMONTH(Data_TABLE[[#This Row],[Date Sold]],0)</f>
        <v>42429</v>
      </c>
    </row>
    <row r="15531" spans="2:10" x14ac:dyDescent="0.25">
      <c r="B15531" s="1" t="s">
        <v>41</v>
      </c>
      <c r="C15531" s="3" t="s">
        <v>56</v>
      </c>
      <c r="D15531" s="2" t="s">
        <v>52</v>
      </c>
      <c r="E15531" s="3" t="s">
        <v>46</v>
      </c>
      <c r="F15531" s="3">
        <f t="shared" ca="1" si="482"/>
        <v>4</v>
      </c>
      <c r="G15531" s="4">
        <f t="shared" ca="1" si="483"/>
        <v>189</v>
      </c>
      <c r="H15531" s="4">
        <f ca="1">+Data_TABLE[[#This Row],[Qty]]*Data_TABLE[[#This Row],[Unit Price]]</f>
        <v>756</v>
      </c>
      <c r="I15531" s="7">
        <v>42423</v>
      </c>
      <c r="J15531" s="10">
        <f>EOMONTH(Data_TABLE[[#This Row],[Date Sold]],0)</f>
        <v>42429</v>
      </c>
    </row>
    <row r="15532" spans="2:10" x14ac:dyDescent="0.25">
      <c r="B15532" s="1" t="s">
        <v>36</v>
      </c>
      <c r="C15532" s="3" t="s">
        <v>55</v>
      </c>
      <c r="D15532" s="2" t="s">
        <v>51</v>
      </c>
      <c r="E15532" s="3" t="s">
        <v>45</v>
      </c>
      <c r="F15532" s="3">
        <f t="shared" ca="1" si="482"/>
        <v>5</v>
      </c>
      <c r="G15532" s="4">
        <f t="shared" ca="1" si="483"/>
        <v>142</v>
      </c>
      <c r="H15532" s="4">
        <f ca="1">+Data_TABLE[[#This Row],[Qty]]*Data_TABLE[[#This Row],[Unit Price]]</f>
        <v>710</v>
      </c>
      <c r="I15532" s="7">
        <v>42423</v>
      </c>
      <c r="J15532" s="10">
        <f>EOMONTH(Data_TABLE[[#This Row],[Date Sold]],0)</f>
        <v>42429</v>
      </c>
    </row>
    <row r="15533" spans="2:10" x14ac:dyDescent="0.25">
      <c r="B15533" s="1" t="s">
        <v>38</v>
      </c>
      <c r="C15533" s="3" t="s">
        <v>55</v>
      </c>
      <c r="D15533" s="2" t="s">
        <v>51</v>
      </c>
      <c r="E15533" s="3" t="s">
        <v>45</v>
      </c>
      <c r="F15533" s="3">
        <f t="shared" ca="1" si="482"/>
        <v>3</v>
      </c>
      <c r="G15533" s="4">
        <f t="shared" ca="1" si="483"/>
        <v>66</v>
      </c>
      <c r="H15533" s="4">
        <f ca="1">+Data_TABLE[[#This Row],[Qty]]*Data_TABLE[[#This Row],[Unit Price]]</f>
        <v>198</v>
      </c>
      <c r="I15533" s="7">
        <v>42423</v>
      </c>
      <c r="J15533" s="10">
        <f>EOMONTH(Data_TABLE[[#This Row],[Date Sold]],0)</f>
        <v>42429</v>
      </c>
    </row>
    <row r="15534" spans="2:10" x14ac:dyDescent="0.25">
      <c r="B15534" s="1" t="s">
        <v>37</v>
      </c>
      <c r="C15534" s="3" t="s">
        <v>56</v>
      </c>
      <c r="D15534" s="2" t="s">
        <v>50</v>
      </c>
      <c r="E15534" s="3" t="s">
        <v>44</v>
      </c>
      <c r="F15534" s="3">
        <f t="shared" ca="1" si="482"/>
        <v>2</v>
      </c>
      <c r="G15534" s="4">
        <f t="shared" ca="1" si="483"/>
        <v>154</v>
      </c>
      <c r="H15534" s="4">
        <f ca="1">+Data_TABLE[[#This Row],[Qty]]*Data_TABLE[[#This Row],[Unit Price]]</f>
        <v>308</v>
      </c>
      <c r="I15534" s="7">
        <v>42423</v>
      </c>
      <c r="J15534" s="10">
        <f>EOMONTH(Data_TABLE[[#This Row],[Date Sold]],0)</f>
        <v>42429</v>
      </c>
    </row>
    <row r="15535" spans="2:10" x14ac:dyDescent="0.25">
      <c r="B15535" s="1" t="s">
        <v>37</v>
      </c>
      <c r="C15535" s="3" t="s">
        <v>55</v>
      </c>
      <c r="D15535" s="2" t="s">
        <v>51</v>
      </c>
      <c r="E15535" s="3" t="s">
        <v>45</v>
      </c>
      <c r="F15535" s="3">
        <f t="shared" ca="1" si="482"/>
        <v>2</v>
      </c>
      <c r="G15535" s="4">
        <f t="shared" ca="1" si="483"/>
        <v>80</v>
      </c>
      <c r="H15535" s="4">
        <f ca="1">+Data_TABLE[[#This Row],[Qty]]*Data_TABLE[[#This Row],[Unit Price]]</f>
        <v>160</v>
      </c>
      <c r="I15535" s="7">
        <v>42423</v>
      </c>
      <c r="J15535" s="10">
        <f>EOMONTH(Data_TABLE[[#This Row],[Date Sold]],0)</f>
        <v>42429</v>
      </c>
    </row>
    <row r="15536" spans="2:10" x14ac:dyDescent="0.25">
      <c r="B15536" s="1" t="s">
        <v>41</v>
      </c>
      <c r="C15536" s="3" t="s">
        <v>54</v>
      </c>
      <c r="D15536" s="2" t="s">
        <v>48</v>
      </c>
      <c r="E15536" s="3" t="s">
        <v>42</v>
      </c>
      <c r="F15536" s="3">
        <f t="shared" ca="1" si="482"/>
        <v>5</v>
      </c>
      <c r="G15536" s="4">
        <f t="shared" ca="1" si="483"/>
        <v>170</v>
      </c>
      <c r="H15536" s="4">
        <f ca="1">+Data_TABLE[[#This Row],[Qty]]*Data_TABLE[[#This Row],[Unit Price]]</f>
        <v>850</v>
      </c>
      <c r="I15536" s="7">
        <v>42423</v>
      </c>
      <c r="J15536" s="10">
        <f>EOMONTH(Data_TABLE[[#This Row],[Date Sold]],0)</f>
        <v>42429</v>
      </c>
    </row>
    <row r="15537" spans="2:10" x14ac:dyDescent="0.25">
      <c r="B15537" s="1" t="s">
        <v>36</v>
      </c>
      <c r="C15537" s="3" t="s">
        <v>54</v>
      </c>
      <c r="D15537" s="2" t="s">
        <v>48</v>
      </c>
      <c r="E15537" s="3" t="s">
        <v>42</v>
      </c>
      <c r="F15537" s="3">
        <f t="shared" ref="F15537:F15600" ca="1" si="484">RANDBETWEEN(1,5)</f>
        <v>3</v>
      </c>
      <c r="G15537" s="4">
        <f t="shared" ref="G15537:G15600" ca="1" si="485">RANDBETWEEN(60,200)</f>
        <v>64</v>
      </c>
      <c r="H15537" s="4">
        <f ca="1">+Data_TABLE[[#This Row],[Qty]]*Data_TABLE[[#This Row],[Unit Price]]</f>
        <v>192</v>
      </c>
      <c r="I15537" s="7">
        <v>42423</v>
      </c>
      <c r="J15537" s="10">
        <f>EOMONTH(Data_TABLE[[#This Row],[Date Sold]],0)</f>
        <v>42429</v>
      </c>
    </row>
    <row r="15538" spans="2:10" x14ac:dyDescent="0.25">
      <c r="B15538" s="1" t="s">
        <v>37</v>
      </c>
      <c r="C15538" s="3" t="s">
        <v>54</v>
      </c>
      <c r="D15538" s="2" t="s">
        <v>48</v>
      </c>
      <c r="E15538" s="3" t="s">
        <v>42</v>
      </c>
      <c r="F15538" s="3">
        <f t="shared" ca="1" si="484"/>
        <v>5</v>
      </c>
      <c r="G15538" s="4">
        <f t="shared" ca="1" si="485"/>
        <v>158</v>
      </c>
      <c r="H15538" s="4">
        <f ca="1">+Data_TABLE[[#This Row],[Qty]]*Data_TABLE[[#This Row],[Unit Price]]</f>
        <v>790</v>
      </c>
      <c r="I15538" s="7">
        <v>42423</v>
      </c>
      <c r="J15538" s="10">
        <f>EOMONTH(Data_TABLE[[#This Row],[Date Sold]],0)</f>
        <v>42429</v>
      </c>
    </row>
    <row r="15539" spans="2:10" x14ac:dyDescent="0.25">
      <c r="B15539" s="1" t="s">
        <v>37</v>
      </c>
      <c r="C15539" s="3" t="s">
        <v>54</v>
      </c>
      <c r="D15539" s="2" t="s">
        <v>48</v>
      </c>
      <c r="E15539" s="3" t="s">
        <v>42</v>
      </c>
      <c r="F15539" s="3">
        <f t="shared" ca="1" si="484"/>
        <v>1</v>
      </c>
      <c r="G15539" s="4">
        <f t="shared" ca="1" si="485"/>
        <v>167</v>
      </c>
      <c r="H15539" s="4">
        <f ca="1">+Data_TABLE[[#This Row],[Qty]]*Data_TABLE[[#This Row],[Unit Price]]</f>
        <v>167</v>
      </c>
      <c r="I15539" s="7">
        <v>42423</v>
      </c>
      <c r="J15539" s="10">
        <f>EOMONTH(Data_TABLE[[#This Row],[Date Sold]],0)</f>
        <v>42429</v>
      </c>
    </row>
    <row r="15540" spans="2:10" x14ac:dyDescent="0.25">
      <c r="B15540" s="1" t="s">
        <v>40</v>
      </c>
      <c r="C15540" s="3" t="s">
        <v>54</v>
      </c>
      <c r="D15540" s="2" t="s">
        <v>48</v>
      </c>
      <c r="E15540" s="3" t="s">
        <v>42</v>
      </c>
      <c r="F15540" s="3">
        <f t="shared" ca="1" si="484"/>
        <v>4</v>
      </c>
      <c r="G15540" s="4">
        <f t="shared" ca="1" si="485"/>
        <v>186</v>
      </c>
      <c r="H15540" s="4">
        <f ca="1">+Data_TABLE[[#This Row],[Qty]]*Data_TABLE[[#This Row],[Unit Price]]</f>
        <v>744</v>
      </c>
      <c r="I15540" s="7">
        <v>42423</v>
      </c>
      <c r="J15540" s="10">
        <f>EOMONTH(Data_TABLE[[#This Row],[Date Sold]],0)</f>
        <v>42429</v>
      </c>
    </row>
    <row r="15541" spans="2:10" x14ac:dyDescent="0.25">
      <c r="B15541" s="1" t="s">
        <v>39</v>
      </c>
      <c r="C15541" s="3" t="s">
        <v>54</v>
      </c>
      <c r="D15541" s="2" t="s">
        <v>48</v>
      </c>
      <c r="E15541" s="3" t="s">
        <v>42</v>
      </c>
      <c r="F15541" s="3">
        <f t="shared" ca="1" si="484"/>
        <v>4</v>
      </c>
      <c r="G15541" s="4">
        <f t="shared" ca="1" si="485"/>
        <v>145</v>
      </c>
      <c r="H15541" s="4">
        <f ca="1">+Data_TABLE[[#This Row],[Qty]]*Data_TABLE[[#This Row],[Unit Price]]</f>
        <v>580</v>
      </c>
      <c r="I15541" s="7">
        <v>42423</v>
      </c>
      <c r="J15541" s="10">
        <f>EOMONTH(Data_TABLE[[#This Row],[Date Sold]],0)</f>
        <v>42429</v>
      </c>
    </row>
    <row r="15542" spans="2:10" x14ac:dyDescent="0.25">
      <c r="B15542" s="1" t="s">
        <v>40</v>
      </c>
      <c r="C15542" s="3" t="s">
        <v>54</v>
      </c>
      <c r="D15542" s="2" t="s">
        <v>48</v>
      </c>
      <c r="E15542" s="3" t="s">
        <v>42</v>
      </c>
      <c r="F15542" s="3">
        <f t="shared" ca="1" si="484"/>
        <v>5</v>
      </c>
      <c r="G15542" s="4">
        <f t="shared" ca="1" si="485"/>
        <v>186</v>
      </c>
      <c r="H15542" s="4">
        <f ca="1">+Data_TABLE[[#This Row],[Qty]]*Data_TABLE[[#This Row],[Unit Price]]</f>
        <v>930</v>
      </c>
      <c r="I15542" s="7">
        <v>42423</v>
      </c>
      <c r="J15542" s="10">
        <f>EOMONTH(Data_TABLE[[#This Row],[Date Sold]],0)</f>
        <v>42429</v>
      </c>
    </row>
    <row r="15543" spans="2:10" x14ac:dyDescent="0.25">
      <c r="B15543" s="1" t="s">
        <v>38</v>
      </c>
      <c r="C15543" s="3" t="s">
        <v>56</v>
      </c>
      <c r="D15543" s="2" t="s">
        <v>50</v>
      </c>
      <c r="E15543" s="3" t="s">
        <v>44</v>
      </c>
      <c r="F15543" s="3">
        <f t="shared" ca="1" si="484"/>
        <v>2</v>
      </c>
      <c r="G15543" s="4">
        <f t="shared" ca="1" si="485"/>
        <v>81</v>
      </c>
      <c r="H15543" s="4">
        <f ca="1">+Data_TABLE[[#This Row],[Qty]]*Data_TABLE[[#This Row],[Unit Price]]</f>
        <v>162</v>
      </c>
      <c r="I15543" s="7">
        <v>42423</v>
      </c>
      <c r="J15543" s="10">
        <f>EOMONTH(Data_TABLE[[#This Row],[Date Sold]],0)</f>
        <v>42429</v>
      </c>
    </row>
    <row r="15544" spans="2:10" x14ac:dyDescent="0.25">
      <c r="B15544" s="1" t="s">
        <v>38</v>
      </c>
      <c r="C15544" s="3" t="s">
        <v>55</v>
      </c>
      <c r="D15544" s="2" t="s">
        <v>49</v>
      </c>
      <c r="E15544" s="3" t="s">
        <v>43</v>
      </c>
      <c r="F15544" s="3">
        <f t="shared" ca="1" si="484"/>
        <v>3</v>
      </c>
      <c r="G15544" s="4">
        <f t="shared" ca="1" si="485"/>
        <v>175</v>
      </c>
      <c r="H15544" s="4">
        <f ca="1">+Data_TABLE[[#This Row],[Qty]]*Data_TABLE[[#This Row],[Unit Price]]</f>
        <v>525</v>
      </c>
      <c r="I15544" s="7">
        <v>42423</v>
      </c>
      <c r="J15544" s="10">
        <f>EOMONTH(Data_TABLE[[#This Row],[Date Sold]],0)</f>
        <v>42429</v>
      </c>
    </row>
    <row r="15545" spans="2:10" x14ac:dyDescent="0.25">
      <c r="B15545" s="1" t="s">
        <v>41</v>
      </c>
      <c r="C15545" s="3" t="s">
        <v>54</v>
      </c>
      <c r="D15545" s="2" t="s">
        <v>48</v>
      </c>
      <c r="E15545" s="3" t="s">
        <v>42</v>
      </c>
      <c r="F15545" s="3">
        <f t="shared" ca="1" si="484"/>
        <v>1</v>
      </c>
      <c r="G15545" s="4">
        <f t="shared" ca="1" si="485"/>
        <v>121</v>
      </c>
      <c r="H15545" s="4">
        <f ca="1">+Data_TABLE[[#This Row],[Qty]]*Data_TABLE[[#This Row],[Unit Price]]</f>
        <v>121</v>
      </c>
      <c r="I15545" s="7">
        <v>42423</v>
      </c>
      <c r="J15545" s="10">
        <f>EOMONTH(Data_TABLE[[#This Row],[Date Sold]],0)</f>
        <v>42429</v>
      </c>
    </row>
    <row r="15546" spans="2:10" x14ac:dyDescent="0.25">
      <c r="B15546" s="1" t="s">
        <v>41</v>
      </c>
      <c r="C15546" s="3" t="s">
        <v>54</v>
      </c>
      <c r="D15546" s="2" t="s">
        <v>48</v>
      </c>
      <c r="E15546" s="3" t="s">
        <v>42</v>
      </c>
      <c r="F15546" s="3">
        <f t="shared" ca="1" si="484"/>
        <v>4</v>
      </c>
      <c r="G15546" s="4">
        <f t="shared" ca="1" si="485"/>
        <v>66</v>
      </c>
      <c r="H15546" s="4">
        <f ca="1">+Data_TABLE[[#This Row],[Qty]]*Data_TABLE[[#This Row],[Unit Price]]</f>
        <v>264</v>
      </c>
      <c r="I15546" s="7">
        <v>42423</v>
      </c>
      <c r="J15546" s="10">
        <f>EOMONTH(Data_TABLE[[#This Row],[Date Sold]],0)</f>
        <v>42429</v>
      </c>
    </row>
    <row r="15547" spans="2:10" x14ac:dyDescent="0.25">
      <c r="B15547" s="1" t="s">
        <v>39</v>
      </c>
      <c r="C15547" s="3" t="s">
        <v>55</v>
      </c>
      <c r="D15547" s="2" t="s">
        <v>51</v>
      </c>
      <c r="E15547" s="3" t="s">
        <v>45</v>
      </c>
      <c r="F15547" s="3">
        <f t="shared" ca="1" si="484"/>
        <v>4</v>
      </c>
      <c r="G15547" s="4">
        <f t="shared" ca="1" si="485"/>
        <v>177</v>
      </c>
      <c r="H15547" s="4">
        <f ca="1">+Data_TABLE[[#This Row],[Qty]]*Data_TABLE[[#This Row],[Unit Price]]</f>
        <v>708</v>
      </c>
      <c r="I15547" s="7">
        <v>42423</v>
      </c>
      <c r="J15547" s="10">
        <f>EOMONTH(Data_TABLE[[#This Row],[Date Sold]],0)</f>
        <v>42429</v>
      </c>
    </row>
    <row r="15548" spans="2:10" x14ac:dyDescent="0.25">
      <c r="B15548" s="1" t="s">
        <v>37</v>
      </c>
      <c r="C15548" s="3" t="s">
        <v>55</v>
      </c>
      <c r="D15548" s="2" t="s">
        <v>51</v>
      </c>
      <c r="E15548" s="3" t="s">
        <v>45</v>
      </c>
      <c r="F15548" s="3">
        <f t="shared" ca="1" si="484"/>
        <v>2</v>
      </c>
      <c r="G15548" s="4">
        <f t="shared" ca="1" si="485"/>
        <v>151</v>
      </c>
      <c r="H15548" s="4">
        <f ca="1">+Data_TABLE[[#This Row],[Qty]]*Data_TABLE[[#This Row],[Unit Price]]</f>
        <v>302</v>
      </c>
      <c r="I15548" s="7">
        <v>42423</v>
      </c>
      <c r="J15548" s="10">
        <f>EOMONTH(Data_TABLE[[#This Row],[Date Sold]],0)</f>
        <v>42429</v>
      </c>
    </row>
    <row r="15549" spans="2:10" x14ac:dyDescent="0.25">
      <c r="B15549" s="1" t="s">
        <v>38</v>
      </c>
      <c r="C15549" s="3" t="s">
        <v>55</v>
      </c>
      <c r="D15549" s="2" t="s">
        <v>49</v>
      </c>
      <c r="E15549" s="3" t="s">
        <v>43</v>
      </c>
      <c r="F15549" s="3">
        <f t="shared" ca="1" si="484"/>
        <v>2</v>
      </c>
      <c r="G15549" s="4">
        <f t="shared" ca="1" si="485"/>
        <v>194</v>
      </c>
      <c r="H15549" s="4">
        <f ca="1">+Data_TABLE[[#This Row],[Qty]]*Data_TABLE[[#This Row],[Unit Price]]</f>
        <v>388</v>
      </c>
      <c r="I15549" s="7">
        <v>42423</v>
      </c>
      <c r="J15549" s="10">
        <f>EOMONTH(Data_TABLE[[#This Row],[Date Sold]],0)</f>
        <v>42429</v>
      </c>
    </row>
    <row r="15550" spans="2:10" x14ac:dyDescent="0.25">
      <c r="B15550" s="1" t="s">
        <v>38</v>
      </c>
      <c r="C15550" s="3" t="s">
        <v>56</v>
      </c>
      <c r="D15550" s="2" t="s">
        <v>50</v>
      </c>
      <c r="E15550" s="3" t="s">
        <v>44</v>
      </c>
      <c r="F15550" s="3">
        <f t="shared" ca="1" si="484"/>
        <v>3</v>
      </c>
      <c r="G15550" s="4">
        <f t="shared" ca="1" si="485"/>
        <v>127</v>
      </c>
      <c r="H15550" s="4">
        <f ca="1">+Data_TABLE[[#This Row],[Qty]]*Data_TABLE[[#This Row],[Unit Price]]</f>
        <v>381</v>
      </c>
      <c r="I15550" s="7">
        <v>42423</v>
      </c>
      <c r="J15550" s="10">
        <f>EOMONTH(Data_TABLE[[#This Row],[Date Sold]],0)</f>
        <v>42429</v>
      </c>
    </row>
    <row r="15551" spans="2:10" x14ac:dyDescent="0.25">
      <c r="B15551" s="1" t="s">
        <v>39</v>
      </c>
      <c r="C15551" s="3" t="s">
        <v>55</v>
      </c>
      <c r="D15551" s="2" t="s">
        <v>51</v>
      </c>
      <c r="E15551" s="3" t="s">
        <v>45</v>
      </c>
      <c r="F15551" s="3">
        <f t="shared" ca="1" si="484"/>
        <v>5</v>
      </c>
      <c r="G15551" s="4">
        <f t="shared" ca="1" si="485"/>
        <v>147</v>
      </c>
      <c r="H15551" s="4">
        <f ca="1">+Data_TABLE[[#This Row],[Qty]]*Data_TABLE[[#This Row],[Unit Price]]</f>
        <v>735</v>
      </c>
      <c r="I15551" s="7">
        <v>42423</v>
      </c>
      <c r="J15551" s="10">
        <f>EOMONTH(Data_TABLE[[#This Row],[Date Sold]],0)</f>
        <v>42429</v>
      </c>
    </row>
    <row r="15552" spans="2:10" x14ac:dyDescent="0.25">
      <c r="B15552" s="1" t="s">
        <v>38</v>
      </c>
      <c r="C15552" s="3" t="s">
        <v>56</v>
      </c>
      <c r="D15552" s="2" t="s">
        <v>50</v>
      </c>
      <c r="E15552" s="3" t="s">
        <v>44</v>
      </c>
      <c r="F15552" s="3">
        <f t="shared" ca="1" si="484"/>
        <v>3</v>
      </c>
      <c r="G15552" s="4">
        <f t="shared" ca="1" si="485"/>
        <v>176</v>
      </c>
      <c r="H15552" s="4">
        <f ca="1">+Data_TABLE[[#This Row],[Qty]]*Data_TABLE[[#This Row],[Unit Price]]</f>
        <v>528</v>
      </c>
      <c r="I15552" s="7">
        <v>42423</v>
      </c>
      <c r="J15552" s="10">
        <f>EOMONTH(Data_TABLE[[#This Row],[Date Sold]],0)</f>
        <v>42429</v>
      </c>
    </row>
    <row r="15553" spans="2:10" x14ac:dyDescent="0.25">
      <c r="B15553" s="1" t="s">
        <v>36</v>
      </c>
      <c r="C15553" s="3" t="s">
        <v>56</v>
      </c>
      <c r="D15553" s="2" t="s">
        <v>52</v>
      </c>
      <c r="E15553" s="3" t="s">
        <v>46</v>
      </c>
      <c r="F15553" s="3">
        <f t="shared" ca="1" si="484"/>
        <v>3</v>
      </c>
      <c r="G15553" s="4">
        <f t="shared" ca="1" si="485"/>
        <v>72</v>
      </c>
      <c r="H15553" s="4">
        <f ca="1">+Data_TABLE[[#This Row],[Qty]]*Data_TABLE[[#This Row],[Unit Price]]</f>
        <v>216</v>
      </c>
      <c r="I15553" s="7">
        <v>42424</v>
      </c>
      <c r="J15553" s="10">
        <f>EOMONTH(Data_TABLE[[#This Row],[Date Sold]],0)</f>
        <v>42429</v>
      </c>
    </row>
    <row r="15554" spans="2:10" x14ac:dyDescent="0.25">
      <c r="B15554" s="1" t="s">
        <v>38</v>
      </c>
      <c r="C15554" s="3" t="s">
        <v>56</v>
      </c>
      <c r="D15554" s="2" t="s">
        <v>52</v>
      </c>
      <c r="E15554" s="3" t="s">
        <v>46</v>
      </c>
      <c r="F15554" s="3">
        <f t="shared" ca="1" si="484"/>
        <v>5</v>
      </c>
      <c r="G15554" s="4">
        <f t="shared" ca="1" si="485"/>
        <v>84</v>
      </c>
      <c r="H15554" s="4">
        <f ca="1">+Data_TABLE[[#This Row],[Qty]]*Data_TABLE[[#This Row],[Unit Price]]</f>
        <v>420</v>
      </c>
      <c r="I15554" s="7">
        <v>42424</v>
      </c>
      <c r="J15554" s="10">
        <f>EOMONTH(Data_TABLE[[#This Row],[Date Sold]],0)</f>
        <v>42429</v>
      </c>
    </row>
    <row r="15555" spans="2:10" x14ac:dyDescent="0.25">
      <c r="B15555" s="1" t="s">
        <v>40</v>
      </c>
      <c r="C15555" s="3" t="s">
        <v>55</v>
      </c>
      <c r="D15555" s="2" t="s">
        <v>51</v>
      </c>
      <c r="E15555" s="3" t="s">
        <v>45</v>
      </c>
      <c r="F15555" s="3">
        <f t="shared" ca="1" si="484"/>
        <v>4</v>
      </c>
      <c r="G15555" s="4">
        <f t="shared" ca="1" si="485"/>
        <v>144</v>
      </c>
      <c r="H15555" s="4">
        <f ca="1">+Data_TABLE[[#This Row],[Qty]]*Data_TABLE[[#This Row],[Unit Price]]</f>
        <v>576</v>
      </c>
      <c r="I15555" s="7">
        <v>42424</v>
      </c>
      <c r="J15555" s="10">
        <f>EOMONTH(Data_TABLE[[#This Row],[Date Sold]],0)</f>
        <v>42429</v>
      </c>
    </row>
    <row r="15556" spans="2:10" x14ac:dyDescent="0.25">
      <c r="B15556" s="1" t="s">
        <v>36</v>
      </c>
      <c r="C15556" s="3" t="s">
        <v>56</v>
      </c>
      <c r="D15556" s="2" t="s">
        <v>52</v>
      </c>
      <c r="E15556" s="3" t="s">
        <v>46</v>
      </c>
      <c r="F15556" s="3">
        <f t="shared" ca="1" si="484"/>
        <v>5</v>
      </c>
      <c r="G15556" s="4">
        <f t="shared" ca="1" si="485"/>
        <v>86</v>
      </c>
      <c r="H15556" s="4">
        <f ca="1">+Data_TABLE[[#This Row],[Qty]]*Data_TABLE[[#This Row],[Unit Price]]</f>
        <v>430</v>
      </c>
      <c r="I15556" s="7">
        <v>42424</v>
      </c>
      <c r="J15556" s="10">
        <f>EOMONTH(Data_TABLE[[#This Row],[Date Sold]],0)</f>
        <v>42429</v>
      </c>
    </row>
    <row r="15557" spans="2:10" x14ac:dyDescent="0.25">
      <c r="B15557" s="1" t="s">
        <v>40</v>
      </c>
      <c r="C15557" s="3" t="s">
        <v>56</v>
      </c>
      <c r="D15557" s="2" t="s">
        <v>52</v>
      </c>
      <c r="E15557" s="3" t="s">
        <v>46</v>
      </c>
      <c r="F15557" s="3">
        <f t="shared" ca="1" si="484"/>
        <v>2</v>
      </c>
      <c r="G15557" s="4">
        <f t="shared" ca="1" si="485"/>
        <v>144</v>
      </c>
      <c r="H15557" s="4">
        <f ca="1">+Data_TABLE[[#This Row],[Qty]]*Data_TABLE[[#This Row],[Unit Price]]</f>
        <v>288</v>
      </c>
      <c r="I15557" s="7">
        <v>42424</v>
      </c>
      <c r="J15557" s="10">
        <f>EOMONTH(Data_TABLE[[#This Row],[Date Sold]],0)</f>
        <v>42429</v>
      </c>
    </row>
    <row r="15558" spans="2:10" x14ac:dyDescent="0.25">
      <c r="B15558" s="1" t="s">
        <v>36</v>
      </c>
      <c r="C15558" s="3" t="s">
        <v>55</v>
      </c>
      <c r="D15558" s="2" t="s">
        <v>49</v>
      </c>
      <c r="E15558" s="3" t="s">
        <v>43</v>
      </c>
      <c r="F15558" s="3">
        <f t="shared" ca="1" si="484"/>
        <v>3</v>
      </c>
      <c r="G15558" s="4">
        <f t="shared" ca="1" si="485"/>
        <v>149</v>
      </c>
      <c r="H15558" s="4">
        <f ca="1">+Data_TABLE[[#This Row],[Qty]]*Data_TABLE[[#This Row],[Unit Price]]</f>
        <v>447</v>
      </c>
      <c r="I15558" s="7">
        <v>42424</v>
      </c>
      <c r="J15558" s="10">
        <f>EOMONTH(Data_TABLE[[#This Row],[Date Sold]],0)</f>
        <v>42429</v>
      </c>
    </row>
    <row r="15559" spans="2:10" x14ac:dyDescent="0.25">
      <c r="B15559" s="1" t="s">
        <v>37</v>
      </c>
      <c r="C15559" s="3" t="s">
        <v>54</v>
      </c>
      <c r="D15559" s="2" t="s">
        <v>48</v>
      </c>
      <c r="E15559" s="3" t="s">
        <v>42</v>
      </c>
      <c r="F15559" s="3">
        <f t="shared" ca="1" si="484"/>
        <v>2</v>
      </c>
      <c r="G15559" s="4">
        <f t="shared" ca="1" si="485"/>
        <v>193</v>
      </c>
      <c r="H15559" s="4">
        <f ca="1">+Data_TABLE[[#This Row],[Qty]]*Data_TABLE[[#This Row],[Unit Price]]</f>
        <v>386</v>
      </c>
      <c r="I15559" s="7">
        <v>42424</v>
      </c>
      <c r="J15559" s="10">
        <f>EOMONTH(Data_TABLE[[#This Row],[Date Sold]],0)</f>
        <v>42429</v>
      </c>
    </row>
    <row r="15560" spans="2:10" x14ac:dyDescent="0.25">
      <c r="B15560" s="1" t="s">
        <v>36</v>
      </c>
      <c r="C15560" s="3" t="s">
        <v>54</v>
      </c>
      <c r="D15560" s="2" t="s">
        <v>48</v>
      </c>
      <c r="E15560" s="3" t="s">
        <v>42</v>
      </c>
      <c r="F15560" s="3">
        <f t="shared" ca="1" si="484"/>
        <v>3</v>
      </c>
      <c r="G15560" s="4">
        <f t="shared" ca="1" si="485"/>
        <v>98</v>
      </c>
      <c r="H15560" s="4">
        <f ca="1">+Data_TABLE[[#This Row],[Qty]]*Data_TABLE[[#This Row],[Unit Price]]</f>
        <v>294</v>
      </c>
      <c r="I15560" s="7">
        <v>42424</v>
      </c>
      <c r="J15560" s="10">
        <f>EOMONTH(Data_TABLE[[#This Row],[Date Sold]],0)</f>
        <v>42429</v>
      </c>
    </row>
    <row r="15561" spans="2:10" x14ac:dyDescent="0.25">
      <c r="B15561" s="1" t="s">
        <v>40</v>
      </c>
      <c r="C15561" s="3" t="s">
        <v>56</v>
      </c>
      <c r="D15561" s="2" t="s">
        <v>52</v>
      </c>
      <c r="E15561" s="3" t="s">
        <v>46</v>
      </c>
      <c r="F15561" s="3">
        <f t="shared" ca="1" si="484"/>
        <v>1</v>
      </c>
      <c r="G15561" s="4">
        <f t="shared" ca="1" si="485"/>
        <v>171</v>
      </c>
      <c r="H15561" s="4">
        <f ca="1">+Data_TABLE[[#This Row],[Qty]]*Data_TABLE[[#This Row],[Unit Price]]</f>
        <v>171</v>
      </c>
      <c r="I15561" s="7">
        <v>42424</v>
      </c>
      <c r="J15561" s="10">
        <f>EOMONTH(Data_TABLE[[#This Row],[Date Sold]],0)</f>
        <v>42429</v>
      </c>
    </row>
    <row r="15562" spans="2:10" x14ac:dyDescent="0.25">
      <c r="B15562" s="1" t="s">
        <v>38</v>
      </c>
      <c r="C15562" s="3" t="s">
        <v>55</v>
      </c>
      <c r="D15562" s="2" t="s">
        <v>51</v>
      </c>
      <c r="E15562" s="3" t="s">
        <v>45</v>
      </c>
      <c r="F15562" s="3">
        <f t="shared" ca="1" si="484"/>
        <v>4</v>
      </c>
      <c r="G15562" s="4">
        <f t="shared" ca="1" si="485"/>
        <v>155</v>
      </c>
      <c r="H15562" s="4">
        <f ca="1">+Data_TABLE[[#This Row],[Qty]]*Data_TABLE[[#This Row],[Unit Price]]</f>
        <v>620</v>
      </c>
      <c r="I15562" s="7">
        <v>42424</v>
      </c>
      <c r="J15562" s="10">
        <f>EOMONTH(Data_TABLE[[#This Row],[Date Sold]],0)</f>
        <v>42429</v>
      </c>
    </row>
    <row r="15563" spans="2:10" x14ac:dyDescent="0.25">
      <c r="B15563" s="1" t="s">
        <v>39</v>
      </c>
      <c r="C15563" s="3" t="s">
        <v>55</v>
      </c>
      <c r="D15563" s="2" t="s">
        <v>49</v>
      </c>
      <c r="E15563" s="3" t="s">
        <v>43</v>
      </c>
      <c r="F15563" s="3">
        <f t="shared" ca="1" si="484"/>
        <v>1</v>
      </c>
      <c r="G15563" s="4">
        <f t="shared" ca="1" si="485"/>
        <v>133</v>
      </c>
      <c r="H15563" s="4">
        <f ca="1">+Data_TABLE[[#This Row],[Qty]]*Data_TABLE[[#This Row],[Unit Price]]</f>
        <v>133</v>
      </c>
      <c r="I15563" s="7">
        <v>42424</v>
      </c>
      <c r="J15563" s="10">
        <f>EOMONTH(Data_TABLE[[#This Row],[Date Sold]],0)</f>
        <v>42429</v>
      </c>
    </row>
    <row r="15564" spans="2:10" x14ac:dyDescent="0.25">
      <c r="B15564" s="1" t="s">
        <v>41</v>
      </c>
      <c r="C15564" s="3" t="s">
        <v>54</v>
      </c>
      <c r="D15564" s="2" t="s">
        <v>48</v>
      </c>
      <c r="E15564" s="3" t="s">
        <v>42</v>
      </c>
      <c r="F15564" s="3">
        <f t="shared" ca="1" si="484"/>
        <v>3</v>
      </c>
      <c r="G15564" s="4">
        <f t="shared" ca="1" si="485"/>
        <v>115</v>
      </c>
      <c r="H15564" s="4">
        <f ca="1">+Data_TABLE[[#This Row],[Qty]]*Data_TABLE[[#This Row],[Unit Price]]</f>
        <v>345</v>
      </c>
      <c r="I15564" s="7">
        <v>42424</v>
      </c>
      <c r="J15564" s="10">
        <f>EOMONTH(Data_TABLE[[#This Row],[Date Sold]],0)</f>
        <v>42429</v>
      </c>
    </row>
    <row r="15565" spans="2:10" x14ac:dyDescent="0.25">
      <c r="B15565" s="1" t="s">
        <v>36</v>
      </c>
      <c r="C15565" s="3" t="s">
        <v>56</v>
      </c>
      <c r="D15565" s="2" t="s">
        <v>50</v>
      </c>
      <c r="E15565" s="3" t="s">
        <v>44</v>
      </c>
      <c r="F15565" s="3">
        <f t="shared" ca="1" si="484"/>
        <v>3</v>
      </c>
      <c r="G15565" s="4">
        <f t="shared" ca="1" si="485"/>
        <v>133</v>
      </c>
      <c r="H15565" s="4">
        <f ca="1">+Data_TABLE[[#This Row],[Qty]]*Data_TABLE[[#This Row],[Unit Price]]</f>
        <v>399</v>
      </c>
      <c r="I15565" s="7">
        <v>42424</v>
      </c>
      <c r="J15565" s="10">
        <f>EOMONTH(Data_TABLE[[#This Row],[Date Sold]],0)</f>
        <v>42429</v>
      </c>
    </row>
    <row r="15566" spans="2:10" x14ac:dyDescent="0.25">
      <c r="B15566" s="1" t="s">
        <v>37</v>
      </c>
      <c r="C15566" s="3" t="s">
        <v>56</v>
      </c>
      <c r="D15566" s="2" t="s">
        <v>52</v>
      </c>
      <c r="E15566" s="3" t="s">
        <v>46</v>
      </c>
      <c r="F15566" s="3">
        <f t="shared" ca="1" si="484"/>
        <v>2</v>
      </c>
      <c r="G15566" s="4">
        <f t="shared" ca="1" si="485"/>
        <v>110</v>
      </c>
      <c r="H15566" s="4">
        <f ca="1">+Data_TABLE[[#This Row],[Qty]]*Data_TABLE[[#This Row],[Unit Price]]</f>
        <v>220</v>
      </c>
      <c r="I15566" s="7">
        <v>42424</v>
      </c>
      <c r="J15566" s="10">
        <f>EOMONTH(Data_TABLE[[#This Row],[Date Sold]],0)</f>
        <v>42429</v>
      </c>
    </row>
    <row r="15567" spans="2:10" x14ac:dyDescent="0.25">
      <c r="B15567" s="1" t="s">
        <v>37</v>
      </c>
      <c r="C15567" s="3" t="s">
        <v>56</v>
      </c>
      <c r="D15567" s="2" t="s">
        <v>50</v>
      </c>
      <c r="E15567" s="3" t="s">
        <v>44</v>
      </c>
      <c r="F15567" s="3">
        <f t="shared" ca="1" si="484"/>
        <v>5</v>
      </c>
      <c r="G15567" s="4">
        <f t="shared" ca="1" si="485"/>
        <v>149</v>
      </c>
      <c r="H15567" s="4">
        <f ca="1">+Data_TABLE[[#This Row],[Qty]]*Data_TABLE[[#This Row],[Unit Price]]</f>
        <v>745</v>
      </c>
      <c r="I15567" s="7">
        <v>42424</v>
      </c>
      <c r="J15567" s="10">
        <f>EOMONTH(Data_TABLE[[#This Row],[Date Sold]],0)</f>
        <v>42429</v>
      </c>
    </row>
    <row r="15568" spans="2:10" x14ac:dyDescent="0.25">
      <c r="B15568" s="1" t="s">
        <v>36</v>
      </c>
      <c r="C15568" s="3" t="s">
        <v>55</v>
      </c>
      <c r="D15568" s="2" t="s">
        <v>49</v>
      </c>
      <c r="E15568" s="3" t="s">
        <v>43</v>
      </c>
      <c r="F15568" s="3">
        <f t="shared" ca="1" si="484"/>
        <v>4</v>
      </c>
      <c r="G15568" s="4">
        <f t="shared" ca="1" si="485"/>
        <v>176</v>
      </c>
      <c r="H15568" s="4">
        <f ca="1">+Data_TABLE[[#This Row],[Qty]]*Data_TABLE[[#This Row],[Unit Price]]</f>
        <v>704</v>
      </c>
      <c r="I15568" s="7">
        <v>42424</v>
      </c>
      <c r="J15568" s="10">
        <f>EOMONTH(Data_TABLE[[#This Row],[Date Sold]],0)</f>
        <v>42429</v>
      </c>
    </row>
    <row r="15569" spans="2:10" x14ac:dyDescent="0.25">
      <c r="B15569" s="1" t="s">
        <v>41</v>
      </c>
      <c r="C15569" s="3" t="s">
        <v>56</v>
      </c>
      <c r="D15569" s="2" t="s">
        <v>52</v>
      </c>
      <c r="E15569" s="3" t="s">
        <v>46</v>
      </c>
      <c r="F15569" s="3">
        <f t="shared" ca="1" si="484"/>
        <v>5</v>
      </c>
      <c r="G15569" s="4">
        <f t="shared" ca="1" si="485"/>
        <v>162</v>
      </c>
      <c r="H15569" s="4">
        <f ca="1">+Data_TABLE[[#This Row],[Qty]]*Data_TABLE[[#This Row],[Unit Price]]</f>
        <v>810</v>
      </c>
      <c r="I15569" s="7">
        <v>42424</v>
      </c>
      <c r="J15569" s="10">
        <f>EOMONTH(Data_TABLE[[#This Row],[Date Sold]],0)</f>
        <v>42429</v>
      </c>
    </row>
    <row r="15570" spans="2:10" x14ac:dyDescent="0.25">
      <c r="B15570" s="1" t="s">
        <v>36</v>
      </c>
      <c r="C15570" s="3" t="s">
        <v>55</v>
      </c>
      <c r="D15570" s="2" t="s">
        <v>49</v>
      </c>
      <c r="E15570" s="3" t="s">
        <v>43</v>
      </c>
      <c r="F15570" s="3">
        <f t="shared" ca="1" si="484"/>
        <v>1</v>
      </c>
      <c r="G15570" s="4">
        <f t="shared" ca="1" si="485"/>
        <v>61</v>
      </c>
      <c r="H15570" s="4">
        <f ca="1">+Data_TABLE[[#This Row],[Qty]]*Data_TABLE[[#This Row],[Unit Price]]</f>
        <v>61</v>
      </c>
      <c r="I15570" s="7">
        <v>42424</v>
      </c>
      <c r="J15570" s="10">
        <f>EOMONTH(Data_TABLE[[#This Row],[Date Sold]],0)</f>
        <v>42429</v>
      </c>
    </row>
    <row r="15571" spans="2:10" x14ac:dyDescent="0.25">
      <c r="B15571" s="1" t="s">
        <v>36</v>
      </c>
      <c r="C15571" s="3" t="s">
        <v>55</v>
      </c>
      <c r="D15571" s="2" t="s">
        <v>51</v>
      </c>
      <c r="E15571" s="3" t="s">
        <v>45</v>
      </c>
      <c r="F15571" s="3">
        <f t="shared" ca="1" si="484"/>
        <v>3</v>
      </c>
      <c r="G15571" s="4">
        <f t="shared" ca="1" si="485"/>
        <v>139</v>
      </c>
      <c r="H15571" s="4">
        <f ca="1">+Data_TABLE[[#This Row],[Qty]]*Data_TABLE[[#This Row],[Unit Price]]</f>
        <v>417</v>
      </c>
      <c r="I15571" s="7">
        <v>42424</v>
      </c>
      <c r="J15571" s="10">
        <f>EOMONTH(Data_TABLE[[#This Row],[Date Sold]],0)</f>
        <v>42429</v>
      </c>
    </row>
    <row r="15572" spans="2:10" x14ac:dyDescent="0.25">
      <c r="B15572" s="1" t="s">
        <v>40</v>
      </c>
      <c r="C15572" s="3" t="s">
        <v>56</v>
      </c>
      <c r="D15572" s="2" t="s">
        <v>52</v>
      </c>
      <c r="E15572" s="3" t="s">
        <v>46</v>
      </c>
      <c r="F15572" s="3">
        <f t="shared" ca="1" si="484"/>
        <v>2</v>
      </c>
      <c r="G15572" s="4">
        <f t="shared" ca="1" si="485"/>
        <v>91</v>
      </c>
      <c r="H15572" s="4">
        <f ca="1">+Data_TABLE[[#This Row],[Qty]]*Data_TABLE[[#This Row],[Unit Price]]</f>
        <v>182</v>
      </c>
      <c r="I15572" s="7">
        <v>42424</v>
      </c>
      <c r="J15572" s="10">
        <f>EOMONTH(Data_TABLE[[#This Row],[Date Sold]],0)</f>
        <v>42429</v>
      </c>
    </row>
    <row r="15573" spans="2:10" x14ac:dyDescent="0.25">
      <c r="B15573" s="1" t="s">
        <v>39</v>
      </c>
      <c r="C15573" s="3" t="s">
        <v>55</v>
      </c>
      <c r="D15573" s="2" t="s">
        <v>51</v>
      </c>
      <c r="E15573" s="3" t="s">
        <v>45</v>
      </c>
      <c r="F15573" s="3">
        <f t="shared" ca="1" si="484"/>
        <v>5</v>
      </c>
      <c r="G15573" s="4">
        <f t="shared" ca="1" si="485"/>
        <v>66</v>
      </c>
      <c r="H15573" s="4">
        <f ca="1">+Data_TABLE[[#This Row],[Qty]]*Data_TABLE[[#This Row],[Unit Price]]</f>
        <v>330</v>
      </c>
      <c r="I15573" s="7">
        <v>42424</v>
      </c>
      <c r="J15573" s="10">
        <f>EOMONTH(Data_TABLE[[#This Row],[Date Sold]],0)</f>
        <v>42429</v>
      </c>
    </row>
    <row r="15574" spans="2:10" x14ac:dyDescent="0.25">
      <c r="B15574" s="1" t="s">
        <v>41</v>
      </c>
      <c r="C15574" s="3" t="s">
        <v>56</v>
      </c>
      <c r="D15574" s="2" t="s">
        <v>50</v>
      </c>
      <c r="E15574" s="3" t="s">
        <v>44</v>
      </c>
      <c r="F15574" s="3">
        <f t="shared" ca="1" si="484"/>
        <v>4</v>
      </c>
      <c r="G15574" s="4">
        <f t="shared" ca="1" si="485"/>
        <v>65</v>
      </c>
      <c r="H15574" s="4">
        <f ca="1">+Data_TABLE[[#This Row],[Qty]]*Data_TABLE[[#This Row],[Unit Price]]</f>
        <v>260</v>
      </c>
      <c r="I15574" s="7">
        <v>42424</v>
      </c>
      <c r="J15574" s="10">
        <f>EOMONTH(Data_TABLE[[#This Row],[Date Sold]],0)</f>
        <v>42429</v>
      </c>
    </row>
    <row r="15575" spans="2:10" x14ac:dyDescent="0.25">
      <c r="B15575" s="1" t="s">
        <v>39</v>
      </c>
      <c r="C15575" s="3" t="s">
        <v>56</v>
      </c>
      <c r="D15575" s="2" t="s">
        <v>52</v>
      </c>
      <c r="E15575" s="3" t="s">
        <v>46</v>
      </c>
      <c r="F15575" s="3">
        <f t="shared" ca="1" si="484"/>
        <v>1</v>
      </c>
      <c r="G15575" s="4">
        <f t="shared" ca="1" si="485"/>
        <v>60</v>
      </c>
      <c r="H15575" s="4">
        <f ca="1">+Data_TABLE[[#This Row],[Qty]]*Data_TABLE[[#This Row],[Unit Price]]</f>
        <v>60</v>
      </c>
      <c r="I15575" s="7">
        <v>42424</v>
      </c>
      <c r="J15575" s="10">
        <f>EOMONTH(Data_TABLE[[#This Row],[Date Sold]],0)</f>
        <v>42429</v>
      </c>
    </row>
    <row r="15576" spans="2:10" x14ac:dyDescent="0.25">
      <c r="B15576" s="1" t="s">
        <v>37</v>
      </c>
      <c r="C15576" s="3" t="s">
        <v>56</v>
      </c>
      <c r="D15576" s="2" t="s">
        <v>50</v>
      </c>
      <c r="E15576" s="3" t="s">
        <v>44</v>
      </c>
      <c r="F15576" s="3">
        <f t="shared" ca="1" si="484"/>
        <v>3</v>
      </c>
      <c r="G15576" s="4">
        <f t="shared" ca="1" si="485"/>
        <v>185</v>
      </c>
      <c r="H15576" s="4">
        <f ca="1">+Data_TABLE[[#This Row],[Qty]]*Data_TABLE[[#This Row],[Unit Price]]</f>
        <v>555</v>
      </c>
      <c r="I15576" s="7">
        <v>42424</v>
      </c>
      <c r="J15576" s="10">
        <f>EOMONTH(Data_TABLE[[#This Row],[Date Sold]],0)</f>
        <v>42429</v>
      </c>
    </row>
    <row r="15577" spans="2:10" x14ac:dyDescent="0.25">
      <c r="B15577" s="1" t="s">
        <v>40</v>
      </c>
      <c r="C15577" s="3" t="s">
        <v>55</v>
      </c>
      <c r="D15577" s="2" t="s">
        <v>51</v>
      </c>
      <c r="E15577" s="3" t="s">
        <v>45</v>
      </c>
      <c r="F15577" s="3">
        <f t="shared" ca="1" si="484"/>
        <v>1</v>
      </c>
      <c r="G15577" s="4">
        <f t="shared" ca="1" si="485"/>
        <v>195</v>
      </c>
      <c r="H15577" s="4">
        <f ca="1">+Data_TABLE[[#This Row],[Qty]]*Data_TABLE[[#This Row],[Unit Price]]</f>
        <v>195</v>
      </c>
      <c r="I15577" s="7">
        <v>42424</v>
      </c>
      <c r="J15577" s="10">
        <f>EOMONTH(Data_TABLE[[#This Row],[Date Sold]],0)</f>
        <v>42429</v>
      </c>
    </row>
    <row r="15578" spans="2:10" x14ac:dyDescent="0.25">
      <c r="B15578" s="1" t="s">
        <v>36</v>
      </c>
      <c r="C15578" s="3" t="s">
        <v>54</v>
      </c>
      <c r="D15578" s="2" t="s">
        <v>48</v>
      </c>
      <c r="E15578" s="3" t="s">
        <v>42</v>
      </c>
      <c r="F15578" s="3">
        <f t="shared" ca="1" si="484"/>
        <v>1</v>
      </c>
      <c r="G15578" s="4">
        <f t="shared" ca="1" si="485"/>
        <v>123</v>
      </c>
      <c r="H15578" s="4">
        <f ca="1">+Data_TABLE[[#This Row],[Qty]]*Data_TABLE[[#This Row],[Unit Price]]</f>
        <v>123</v>
      </c>
      <c r="I15578" s="7">
        <v>42424</v>
      </c>
      <c r="J15578" s="10">
        <f>EOMONTH(Data_TABLE[[#This Row],[Date Sold]],0)</f>
        <v>42429</v>
      </c>
    </row>
    <row r="15579" spans="2:10" x14ac:dyDescent="0.25">
      <c r="B15579" s="1" t="s">
        <v>41</v>
      </c>
      <c r="C15579" s="3" t="s">
        <v>56</v>
      </c>
      <c r="D15579" s="2" t="s">
        <v>50</v>
      </c>
      <c r="E15579" s="3" t="s">
        <v>44</v>
      </c>
      <c r="F15579" s="3">
        <f t="shared" ca="1" si="484"/>
        <v>2</v>
      </c>
      <c r="G15579" s="4">
        <f t="shared" ca="1" si="485"/>
        <v>84</v>
      </c>
      <c r="H15579" s="4">
        <f ca="1">+Data_TABLE[[#This Row],[Qty]]*Data_TABLE[[#This Row],[Unit Price]]</f>
        <v>168</v>
      </c>
      <c r="I15579" s="7">
        <v>42424</v>
      </c>
      <c r="J15579" s="10">
        <f>EOMONTH(Data_TABLE[[#This Row],[Date Sold]],0)</f>
        <v>42429</v>
      </c>
    </row>
    <row r="15580" spans="2:10" x14ac:dyDescent="0.25">
      <c r="B15580" s="1" t="s">
        <v>37</v>
      </c>
      <c r="C15580" s="3" t="s">
        <v>54</v>
      </c>
      <c r="D15580" s="2" t="s">
        <v>48</v>
      </c>
      <c r="E15580" s="3" t="s">
        <v>42</v>
      </c>
      <c r="F15580" s="3">
        <f t="shared" ca="1" si="484"/>
        <v>2</v>
      </c>
      <c r="G15580" s="4">
        <f t="shared" ca="1" si="485"/>
        <v>198</v>
      </c>
      <c r="H15580" s="4">
        <f ca="1">+Data_TABLE[[#This Row],[Qty]]*Data_TABLE[[#This Row],[Unit Price]]</f>
        <v>396</v>
      </c>
      <c r="I15580" s="7">
        <v>42424</v>
      </c>
      <c r="J15580" s="10">
        <f>EOMONTH(Data_TABLE[[#This Row],[Date Sold]],0)</f>
        <v>42429</v>
      </c>
    </row>
    <row r="15581" spans="2:10" x14ac:dyDescent="0.25">
      <c r="B15581" s="1" t="s">
        <v>38</v>
      </c>
      <c r="C15581" s="3" t="s">
        <v>55</v>
      </c>
      <c r="D15581" s="2" t="s">
        <v>51</v>
      </c>
      <c r="E15581" s="3" t="s">
        <v>45</v>
      </c>
      <c r="F15581" s="3">
        <f t="shared" ca="1" si="484"/>
        <v>2</v>
      </c>
      <c r="G15581" s="4">
        <f t="shared" ca="1" si="485"/>
        <v>180</v>
      </c>
      <c r="H15581" s="4">
        <f ca="1">+Data_TABLE[[#This Row],[Qty]]*Data_TABLE[[#This Row],[Unit Price]]</f>
        <v>360</v>
      </c>
      <c r="I15581" s="7">
        <v>42424</v>
      </c>
      <c r="J15581" s="10">
        <f>EOMONTH(Data_TABLE[[#This Row],[Date Sold]],0)</f>
        <v>42429</v>
      </c>
    </row>
    <row r="15582" spans="2:10" x14ac:dyDescent="0.25">
      <c r="B15582" s="1" t="s">
        <v>36</v>
      </c>
      <c r="C15582" s="3" t="s">
        <v>56</v>
      </c>
      <c r="D15582" s="2" t="s">
        <v>52</v>
      </c>
      <c r="E15582" s="3" t="s">
        <v>46</v>
      </c>
      <c r="F15582" s="3">
        <f t="shared" ca="1" si="484"/>
        <v>2</v>
      </c>
      <c r="G15582" s="4">
        <f t="shared" ca="1" si="485"/>
        <v>61</v>
      </c>
      <c r="H15582" s="4">
        <f ca="1">+Data_TABLE[[#This Row],[Qty]]*Data_TABLE[[#This Row],[Unit Price]]</f>
        <v>122</v>
      </c>
      <c r="I15582" s="7">
        <v>42424</v>
      </c>
      <c r="J15582" s="10">
        <f>EOMONTH(Data_TABLE[[#This Row],[Date Sold]],0)</f>
        <v>42429</v>
      </c>
    </row>
    <row r="15583" spans="2:10" x14ac:dyDescent="0.25">
      <c r="B15583" s="1" t="s">
        <v>36</v>
      </c>
      <c r="C15583" s="3" t="s">
        <v>54</v>
      </c>
      <c r="D15583" s="2" t="s">
        <v>48</v>
      </c>
      <c r="E15583" s="3" t="s">
        <v>42</v>
      </c>
      <c r="F15583" s="3">
        <f t="shared" ca="1" si="484"/>
        <v>3</v>
      </c>
      <c r="G15583" s="4">
        <f t="shared" ca="1" si="485"/>
        <v>191</v>
      </c>
      <c r="H15583" s="4">
        <f ca="1">+Data_TABLE[[#This Row],[Qty]]*Data_TABLE[[#This Row],[Unit Price]]</f>
        <v>573</v>
      </c>
      <c r="I15583" s="7">
        <v>42424</v>
      </c>
      <c r="J15583" s="10">
        <f>EOMONTH(Data_TABLE[[#This Row],[Date Sold]],0)</f>
        <v>42429</v>
      </c>
    </row>
    <row r="15584" spans="2:10" x14ac:dyDescent="0.25">
      <c r="B15584" s="1" t="s">
        <v>40</v>
      </c>
      <c r="C15584" s="3" t="s">
        <v>54</v>
      </c>
      <c r="D15584" s="2" t="s">
        <v>48</v>
      </c>
      <c r="E15584" s="3" t="s">
        <v>42</v>
      </c>
      <c r="F15584" s="3">
        <f t="shared" ca="1" si="484"/>
        <v>3</v>
      </c>
      <c r="G15584" s="4">
        <f t="shared" ca="1" si="485"/>
        <v>165</v>
      </c>
      <c r="H15584" s="4">
        <f ca="1">+Data_TABLE[[#This Row],[Qty]]*Data_TABLE[[#This Row],[Unit Price]]</f>
        <v>495</v>
      </c>
      <c r="I15584" s="7">
        <v>42424</v>
      </c>
      <c r="J15584" s="10">
        <f>EOMONTH(Data_TABLE[[#This Row],[Date Sold]],0)</f>
        <v>42429</v>
      </c>
    </row>
    <row r="15585" spans="2:10" x14ac:dyDescent="0.25">
      <c r="B15585" s="1" t="s">
        <v>37</v>
      </c>
      <c r="C15585" s="3" t="s">
        <v>54</v>
      </c>
      <c r="D15585" s="2" t="s">
        <v>48</v>
      </c>
      <c r="E15585" s="3" t="s">
        <v>42</v>
      </c>
      <c r="F15585" s="3">
        <f t="shared" ca="1" si="484"/>
        <v>1</v>
      </c>
      <c r="G15585" s="4">
        <f t="shared" ca="1" si="485"/>
        <v>146</v>
      </c>
      <c r="H15585" s="4">
        <f ca="1">+Data_TABLE[[#This Row],[Qty]]*Data_TABLE[[#This Row],[Unit Price]]</f>
        <v>146</v>
      </c>
      <c r="I15585" s="7">
        <v>42424</v>
      </c>
      <c r="J15585" s="10">
        <f>EOMONTH(Data_TABLE[[#This Row],[Date Sold]],0)</f>
        <v>42429</v>
      </c>
    </row>
    <row r="15586" spans="2:10" x14ac:dyDescent="0.25">
      <c r="B15586" s="1" t="s">
        <v>36</v>
      </c>
      <c r="C15586" s="3" t="s">
        <v>54</v>
      </c>
      <c r="D15586" s="2" t="s">
        <v>48</v>
      </c>
      <c r="E15586" s="3" t="s">
        <v>42</v>
      </c>
      <c r="F15586" s="3">
        <f t="shared" ca="1" si="484"/>
        <v>1</v>
      </c>
      <c r="G15586" s="4">
        <f t="shared" ca="1" si="485"/>
        <v>198</v>
      </c>
      <c r="H15586" s="4">
        <f ca="1">+Data_TABLE[[#This Row],[Qty]]*Data_TABLE[[#This Row],[Unit Price]]</f>
        <v>198</v>
      </c>
      <c r="I15586" s="7">
        <v>42424</v>
      </c>
      <c r="J15586" s="10">
        <f>EOMONTH(Data_TABLE[[#This Row],[Date Sold]],0)</f>
        <v>42429</v>
      </c>
    </row>
    <row r="15587" spans="2:10" x14ac:dyDescent="0.25">
      <c r="B15587" s="1" t="s">
        <v>40</v>
      </c>
      <c r="C15587" s="3" t="s">
        <v>56</v>
      </c>
      <c r="D15587" s="2" t="s">
        <v>50</v>
      </c>
      <c r="E15587" s="3" t="s">
        <v>44</v>
      </c>
      <c r="F15587" s="3">
        <f t="shared" ca="1" si="484"/>
        <v>2</v>
      </c>
      <c r="G15587" s="4">
        <f t="shared" ca="1" si="485"/>
        <v>190</v>
      </c>
      <c r="H15587" s="4">
        <f ca="1">+Data_TABLE[[#This Row],[Qty]]*Data_TABLE[[#This Row],[Unit Price]]</f>
        <v>380</v>
      </c>
      <c r="I15587" s="7">
        <v>42424</v>
      </c>
      <c r="J15587" s="10">
        <f>EOMONTH(Data_TABLE[[#This Row],[Date Sold]],0)</f>
        <v>42429</v>
      </c>
    </row>
    <row r="15588" spans="2:10" x14ac:dyDescent="0.25">
      <c r="B15588" s="1" t="s">
        <v>38</v>
      </c>
      <c r="C15588" s="3" t="s">
        <v>55</v>
      </c>
      <c r="D15588" s="2" t="s">
        <v>51</v>
      </c>
      <c r="E15588" s="3" t="s">
        <v>45</v>
      </c>
      <c r="F15588" s="3">
        <f t="shared" ca="1" si="484"/>
        <v>3</v>
      </c>
      <c r="G15588" s="4">
        <f t="shared" ca="1" si="485"/>
        <v>91</v>
      </c>
      <c r="H15588" s="4">
        <f ca="1">+Data_TABLE[[#This Row],[Qty]]*Data_TABLE[[#This Row],[Unit Price]]</f>
        <v>273</v>
      </c>
      <c r="I15588" s="7">
        <v>42424</v>
      </c>
      <c r="J15588" s="10">
        <f>EOMONTH(Data_TABLE[[#This Row],[Date Sold]],0)</f>
        <v>42429</v>
      </c>
    </row>
    <row r="15589" spans="2:10" x14ac:dyDescent="0.25">
      <c r="B15589" s="1" t="s">
        <v>38</v>
      </c>
      <c r="C15589" s="3" t="s">
        <v>56</v>
      </c>
      <c r="D15589" s="2" t="s">
        <v>50</v>
      </c>
      <c r="E15589" s="3" t="s">
        <v>44</v>
      </c>
      <c r="F15589" s="3">
        <f t="shared" ca="1" si="484"/>
        <v>3</v>
      </c>
      <c r="G15589" s="4">
        <f t="shared" ca="1" si="485"/>
        <v>162</v>
      </c>
      <c r="H15589" s="4">
        <f ca="1">+Data_TABLE[[#This Row],[Qty]]*Data_TABLE[[#This Row],[Unit Price]]</f>
        <v>486</v>
      </c>
      <c r="I15589" s="7">
        <v>42424</v>
      </c>
      <c r="J15589" s="10">
        <f>EOMONTH(Data_TABLE[[#This Row],[Date Sold]],0)</f>
        <v>42429</v>
      </c>
    </row>
    <row r="15590" spans="2:10" x14ac:dyDescent="0.25">
      <c r="B15590" s="1" t="s">
        <v>39</v>
      </c>
      <c r="C15590" s="3" t="s">
        <v>54</v>
      </c>
      <c r="D15590" s="2" t="s">
        <v>48</v>
      </c>
      <c r="E15590" s="3" t="s">
        <v>42</v>
      </c>
      <c r="F15590" s="3">
        <f t="shared" ca="1" si="484"/>
        <v>4</v>
      </c>
      <c r="G15590" s="4">
        <f t="shared" ca="1" si="485"/>
        <v>106</v>
      </c>
      <c r="H15590" s="4">
        <f ca="1">+Data_TABLE[[#This Row],[Qty]]*Data_TABLE[[#This Row],[Unit Price]]</f>
        <v>424</v>
      </c>
      <c r="I15590" s="7">
        <v>42424</v>
      </c>
      <c r="J15590" s="10">
        <f>EOMONTH(Data_TABLE[[#This Row],[Date Sold]],0)</f>
        <v>42429</v>
      </c>
    </row>
    <row r="15591" spans="2:10" x14ac:dyDescent="0.25">
      <c r="B15591" s="1" t="s">
        <v>38</v>
      </c>
      <c r="C15591" s="3" t="s">
        <v>55</v>
      </c>
      <c r="D15591" s="2" t="s">
        <v>49</v>
      </c>
      <c r="E15591" s="3" t="s">
        <v>43</v>
      </c>
      <c r="F15591" s="3">
        <f t="shared" ca="1" si="484"/>
        <v>3</v>
      </c>
      <c r="G15591" s="4">
        <f t="shared" ca="1" si="485"/>
        <v>85</v>
      </c>
      <c r="H15591" s="4">
        <f ca="1">+Data_TABLE[[#This Row],[Qty]]*Data_TABLE[[#This Row],[Unit Price]]</f>
        <v>255</v>
      </c>
      <c r="I15591" s="7">
        <v>42424</v>
      </c>
      <c r="J15591" s="10">
        <f>EOMONTH(Data_TABLE[[#This Row],[Date Sold]],0)</f>
        <v>42429</v>
      </c>
    </row>
    <row r="15592" spans="2:10" x14ac:dyDescent="0.25">
      <c r="B15592" s="1" t="s">
        <v>36</v>
      </c>
      <c r="C15592" s="3" t="s">
        <v>55</v>
      </c>
      <c r="D15592" s="2" t="s">
        <v>49</v>
      </c>
      <c r="E15592" s="3" t="s">
        <v>43</v>
      </c>
      <c r="F15592" s="3">
        <f t="shared" ca="1" si="484"/>
        <v>1</v>
      </c>
      <c r="G15592" s="4">
        <f t="shared" ca="1" si="485"/>
        <v>157</v>
      </c>
      <c r="H15592" s="4">
        <f ca="1">+Data_TABLE[[#This Row],[Qty]]*Data_TABLE[[#This Row],[Unit Price]]</f>
        <v>157</v>
      </c>
      <c r="I15592" s="7">
        <v>42424</v>
      </c>
      <c r="J15592" s="10">
        <f>EOMONTH(Data_TABLE[[#This Row],[Date Sold]],0)</f>
        <v>42429</v>
      </c>
    </row>
    <row r="15593" spans="2:10" x14ac:dyDescent="0.25">
      <c r="B15593" s="1" t="s">
        <v>37</v>
      </c>
      <c r="C15593" s="3" t="s">
        <v>55</v>
      </c>
      <c r="D15593" s="2" t="s">
        <v>51</v>
      </c>
      <c r="E15593" s="3" t="s">
        <v>45</v>
      </c>
      <c r="F15593" s="3">
        <f t="shared" ca="1" si="484"/>
        <v>5</v>
      </c>
      <c r="G15593" s="4">
        <f t="shared" ca="1" si="485"/>
        <v>79</v>
      </c>
      <c r="H15593" s="4">
        <f ca="1">+Data_TABLE[[#This Row],[Qty]]*Data_TABLE[[#This Row],[Unit Price]]</f>
        <v>395</v>
      </c>
      <c r="I15593" s="7">
        <v>42424</v>
      </c>
      <c r="J15593" s="10">
        <f>EOMONTH(Data_TABLE[[#This Row],[Date Sold]],0)</f>
        <v>42429</v>
      </c>
    </row>
    <row r="15594" spans="2:10" x14ac:dyDescent="0.25">
      <c r="B15594" s="1" t="s">
        <v>41</v>
      </c>
      <c r="C15594" s="3" t="s">
        <v>55</v>
      </c>
      <c r="D15594" s="2" t="s">
        <v>51</v>
      </c>
      <c r="E15594" s="3" t="s">
        <v>45</v>
      </c>
      <c r="F15594" s="3">
        <f t="shared" ca="1" si="484"/>
        <v>2</v>
      </c>
      <c r="G15594" s="4">
        <f t="shared" ca="1" si="485"/>
        <v>162</v>
      </c>
      <c r="H15594" s="4">
        <f ca="1">+Data_TABLE[[#This Row],[Qty]]*Data_TABLE[[#This Row],[Unit Price]]</f>
        <v>324</v>
      </c>
      <c r="I15594" s="7">
        <v>42424</v>
      </c>
      <c r="J15594" s="10">
        <f>EOMONTH(Data_TABLE[[#This Row],[Date Sold]],0)</f>
        <v>42429</v>
      </c>
    </row>
    <row r="15595" spans="2:10" x14ac:dyDescent="0.25">
      <c r="B15595" s="1" t="s">
        <v>37</v>
      </c>
      <c r="C15595" s="3" t="s">
        <v>55</v>
      </c>
      <c r="D15595" s="2" t="s">
        <v>49</v>
      </c>
      <c r="E15595" s="3" t="s">
        <v>43</v>
      </c>
      <c r="F15595" s="3">
        <f t="shared" ca="1" si="484"/>
        <v>2</v>
      </c>
      <c r="G15595" s="4">
        <f t="shared" ca="1" si="485"/>
        <v>168</v>
      </c>
      <c r="H15595" s="4">
        <f ca="1">+Data_TABLE[[#This Row],[Qty]]*Data_TABLE[[#This Row],[Unit Price]]</f>
        <v>336</v>
      </c>
      <c r="I15595" s="7">
        <v>42424</v>
      </c>
      <c r="J15595" s="10">
        <f>EOMONTH(Data_TABLE[[#This Row],[Date Sold]],0)</f>
        <v>42429</v>
      </c>
    </row>
    <row r="15596" spans="2:10" x14ac:dyDescent="0.25">
      <c r="B15596" s="1" t="s">
        <v>38</v>
      </c>
      <c r="C15596" s="3" t="s">
        <v>54</v>
      </c>
      <c r="D15596" s="2" t="s">
        <v>48</v>
      </c>
      <c r="E15596" s="3" t="s">
        <v>42</v>
      </c>
      <c r="F15596" s="3">
        <f t="shared" ca="1" si="484"/>
        <v>3</v>
      </c>
      <c r="G15596" s="4">
        <f t="shared" ca="1" si="485"/>
        <v>122</v>
      </c>
      <c r="H15596" s="4">
        <f ca="1">+Data_TABLE[[#This Row],[Qty]]*Data_TABLE[[#This Row],[Unit Price]]</f>
        <v>366</v>
      </c>
      <c r="I15596" s="7">
        <v>42424</v>
      </c>
      <c r="J15596" s="10">
        <f>EOMONTH(Data_TABLE[[#This Row],[Date Sold]],0)</f>
        <v>42429</v>
      </c>
    </row>
    <row r="15597" spans="2:10" x14ac:dyDescent="0.25">
      <c r="B15597" s="1" t="s">
        <v>40</v>
      </c>
      <c r="C15597" s="3" t="s">
        <v>55</v>
      </c>
      <c r="D15597" s="2" t="s">
        <v>51</v>
      </c>
      <c r="E15597" s="3" t="s">
        <v>45</v>
      </c>
      <c r="F15597" s="3">
        <f t="shared" ca="1" si="484"/>
        <v>4</v>
      </c>
      <c r="G15597" s="4">
        <f t="shared" ca="1" si="485"/>
        <v>71</v>
      </c>
      <c r="H15597" s="4">
        <f ca="1">+Data_TABLE[[#This Row],[Qty]]*Data_TABLE[[#This Row],[Unit Price]]</f>
        <v>284</v>
      </c>
      <c r="I15597" s="7">
        <v>42424</v>
      </c>
      <c r="J15597" s="10">
        <f>EOMONTH(Data_TABLE[[#This Row],[Date Sold]],0)</f>
        <v>42429</v>
      </c>
    </row>
    <row r="15598" spans="2:10" x14ac:dyDescent="0.25">
      <c r="B15598" s="1" t="s">
        <v>36</v>
      </c>
      <c r="C15598" s="3" t="s">
        <v>55</v>
      </c>
      <c r="D15598" s="2" t="s">
        <v>51</v>
      </c>
      <c r="E15598" s="3" t="s">
        <v>45</v>
      </c>
      <c r="F15598" s="3">
        <f t="shared" ca="1" si="484"/>
        <v>2</v>
      </c>
      <c r="G15598" s="4">
        <f t="shared" ca="1" si="485"/>
        <v>177</v>
      </c>
      <c r="H15598" s="4">
        <f ca="1">+Data_TABLE[[#This Row],[Qty]]*Data_TABLE[[#This Row],[Unit Price]]</f>
        <v>354</v>
      </c>
      <c r="I15598" s="7">
        <v>42424</v>
      </c>
      <c r="J15598" s="10">
        <f>EOMONTH(Data_TABLE[[#This Row],[Date Sold]],0)</f>
        <v>42429</v>
      </c>
    </row>
    <row r="15599" spans="2:10" x14ac:dyDescent="0.25">
      <c r="B15599" s="1" t="s">
        <v>37</v>
      </c>
      <c r="C15599" s="3" t="s">
        <v>55</v>
      </c>
      <c r="D15599" s="2" t="s">
        <v>51</v>
      </c>
      <c r="E15599" s="3" t="s">
        <v>45</v>
      </c>
      <c r="F15599" s="3">
        <f t="shared" ca="1" si="484"/>
        <v>3</v>
      </c>
      <c r="G15599" s="4">
        <f t="shared" ca="1" si="485"/>
        <v>107</v>
      </c>
      <c r="H15599" s="4">
        <f ca="1">+Data_TABLE[[#This Row],[Qty]]*Data_TABLE[[#This Row],[Unit Price]]</f>
        <v>321</v>
      </c>
      <c r="I15599" s="7">
        <v>42424</v>
      </c>
      <c r="J15599" s="10">
        <f>EOMONTH(Data_TABLE[[#This Row],[Date Sold]],0)</f>
        <v>42429</v>
      </c>
    </row>
    <row r="15600" spans="2:10" x14ac:dyDescent="0.25">
      <c r="B15600" s="1" t="s">
        <v>39</v>
      </c>
      <c r="C15600" s="3" t="s">
        <v>56</v>
      </c>
      <c r="D15600" s="2" t="s">
        <v>52</v>
      </c>
      <c r="E15600" s="3" t="s">
        <v>46</v>
      </c>
      <c r="F15600" s="3">
        <f t="shared" ca="1" si="484"/>
        <v>2</v>
      </c>
      <c r="G15600" s="4">
        <f t="shared" ca="1" si="485"/>
        <v>173</v>
      </c>
      <c r="H15600" s="4">
        <f ca="1">+Data_TABLE[[#This Row],[Qty]]*Data_TABLE[[#This Row],[Unit Price]]</f>
        <v>346</v>
      </c>
      <c r="I15600" s="7">
        <v>42424</v>
      </c>
      <c r="J15600" s="10">
        <f>EOMONTH(Data_TABLE[[#This Row],[Date Sold]],0)</f>
        <v>42429</v>
      </c>
    </row>
    <row r="15601" spans="2:10" x14ac:dyDescent="0.25">
      <c r="B15601" s="1" t="s">
        <v>39</v>
      </c>
      <c r="C15601" s="3" t="s">
        <v>56</v>
      </c>
      <c r="D15601" s="2" t="s">
        <v>50</v>
      </c>
      <c r="E15601" s="3" t="s">
        <v>44</v>
      </c>
      <c r="F15601" s="3">
        <f t="shared" ref="F15601:F15664" ca="1" si="486">RANDBETWEEN(1,5)</f>
        <v>3</v>
      </c>
      <c r="G15601" s="4">
        <f t="shared" ref="G15601:G15664" ca="1" si="487">RANDBETWEEN(60,200)</f>
        <v>97</v>
      </c>
      <c r="H15601" s="4">
        <f ca="1">+Data_TABLE[[#This Row],[Qty]]*Data_TABLE[[#This Row],[Unit Price]]</f>
        <v>291</v>
      </c>
      <c r="I15601" s="7">
        <v>42424</v>
      </c>
      <c r="J15601" s="10">
        <f>EOMONTH(Data_TABLE[[#This Row],[Date Sold]],0)</f>
        <v>42429</v>
      </c>
    </row>
    <row r="15602" spans="2:10" x14ac:dyDescent="0.25">
      <c r="B15602" s="1" t="s">
        <v>41</v>
      </c>
      <c r="C15602" s="3" t="s">
        <v>56</v>
      </c>
      <c r="D15602" s="2" t="s">
        <v>50</v>
      </c>
      <c r="E15602" s="3" t="s">
        <v>44</v>
      </c>
      <c r="F15602" s="3">
        <f t="shared" ca="1" si="486"/>
        <v>2</v>
      </c>
      <c r="G15602" s="4">
        <f t="shared" ca="1" si="487"/>
        <v>146</v>
      </c>
      <c r="H15602" s="4">
        <f ca="1">+Data_TABLE[[#This Row],[Qty]]*Data_TABLE[[#This Row],[Unit Price]]</f>
        <v>292</v>
      </c>
      <c r="I15602" s="7">
        <v>42424</v>
      </c>
      <c r="J15602" s="10">
        <f>EOMONTH(Data_TABLE[[#This Row],[Date Sold]],0)</f>
        <v>42429</v>
      </c>
    </row>
    <row r="15603" spans="2:10" x14ac:dyDescent="0.25">
      <c r="B15603" s="1" t="s">
        <v>41</v>
      </c>
      <c r="C15603" s="3" t="s">
        <v>56</v>
      </c>
      <c r="D15603" s="2" t="s">
        <v>50</v>
      </c>
      <c r="E15603" s="3" t="s">
        <v>44</v>
      </c>
      <c r="F15603" s="3">
        <f t="shared" ca="1" si="486"/>
        <v>4</v>
      </c>
      <c r="G15603" s="4">
        <f t="shared" ca="1" si="487"/>
        <v>67</v>
      </c>
      <c r="H15603" s="4">
        <f ca="1">+Data_TABLE[[#This Row],[Qty]]*Data_TABLE[[#This Row],[Unit Price]]</f>
        <v>268</v>
      </c>
      <c r="I15603" s="7">
        <v>42425</v>
      </c>
      <c r="J15603" s="10">
        <f>EOMONTH(Data_TABLE[[#This Row],[Date Sold]],0)</f>
        <v>42429</v>
      </c>
    </row>
    <row r="15604" spans="2:10" x14ac:dyDescent="0.25">
      <c r="B15604" s="1" t="s">
        <v>40</v>
      </c>
      <c r="C15604" s="3" t="s">
        <v>54</v>
      </c>
      <c r="D15604" s="2" t="s">
        <v>48</v>
      </c>
      <c r="E15604" s="3" t="s">
        <v>42</v>
      </c>
      <c r="F15604" s="3">
        <f t="shared" ca="1" si="486"/>
        <v>1</v>
      </c>
      <c r="G15604" s="4">
        <f t="shared" ca="1" si="487"/>
        <v>111</v>
      </c>
      <c r="H15604" s="4">
        <f ca="1">+Data_TABLE[[#This Row],[Qty]]*Data_TABLE[[#This Row],[Unit Price]]</f>
        <v>111</v>
      </c>
      <c r="I15604" s="7">
        <v>42425</v>
      </c>
      <c r="J15604" s="10">
        <f>EOMONTH(Data_TABLE[[#This Row],[Date Sold]],0)</f>
        <v>42429</v>
      </c>
    </row>
    <row r="15605" spans="2:10" x14ac:dyDescent="0.25">
      <c r="B15605" s="1" t="s">
        <v>40</v>
      </c>
      <c r="C15605" s="3" t="s">
        <v>54</v>
      </c>
      <c r="D15605" s="2" t="s">
        <v>48</v>
      </c>
      <c r="E15605" s="3" t="s">
        <v>42</v>
      </c>
      <c r="F15605" s="3">
        <f t="shared" ca="1" si="486"/>
        <v>1</v>
      </c>
      <c r="G15605" s="4">
        <f t="shared" ca="1" si="487"/>
        <v>197</v>
      </c>
      <c r="H15605" s="4">
        <f ca="1">+Data_TABLE[[#This Row],[Qty]]*Data_TABLE[[#This Row],[Unit Price]]</f>
        <v>197</v>
      </c>
      <c r="I15605" s="7">
        <v>42425</v>
      </c>
      <c r="J15605" s="10">
        <f>EOMONTH(Data_TABLE[[#This Row],[Date Sold]],0)</f>
        <v>42429</v>
      </c>
    </row>
    <row r="15606" spans="2:10" x14ac:dyDescent="0.25">
      <c r="B15606" s="1" t="s">
        <v>40</v>
      </c>
      <c r="C15606" s="3" t="s">
        <v>55</v>
      </c>
      <c r="D15606" s="2" t="s">
        <v>49</v>
      </c>
      <c r="E15606" s="3" t="s">
        <v>43</v>
      </c>
      <c r="F15606" s="3">
        <f t="shared" ca="1" si="486"/>
        <v>2</v>
      </c>
      <c r="G15606" s="4">
        <f t="shared" ca="1" si="487"/>
        <v>148</v>
      </c>
      <c r="H15606" s="4">
        <f ca="1">+Data_TABLE[[#This Row],[Qty]]*Data_TABLE[[#This Row],[Unit Price]]</f>
        <v>296</v>
      </c>
      <c r="I15606" s="7">
        <v>42425</v>
      </c>
      <c r="J15606" s="10">
        <f>EOMONTH(Data_TABLE[[#This Row],[Date Sold]],0)</f>
        <v>42429</v>
      </c>
    </row>
    <row r="15607" spans="2:10" x14ac:dyDescent="0.25">
      <c r="B15607" s="1" t="s">
        <v>41</v>
      </c>
      <c r="C15607" s="3" t="s">
        <v>54</v>
      </c>
      <c r="D15607" s="2" t="s">
        <v>48</v>
      </c>
      <c r="E15607" s="3" t="s">
        <v>42</v>
      </c>
      <c r="F15607" s="3">
        <f t="shared" ca="1" si="486"/>
        <v>1</v>
      </c>
      <c r="G15607" s="4">
        <f t="shared" ca="1" si="487"/>
        <v>64</v>
      </c>
      <c r="H15607" s="4">
        <f ca="1">+Data_TABLE[[#This Row],[Qty]]*Data_TABLE[[#This Row],[Unit Price]]</f>
        <v>64</v>
      </c>
      <c r="I15607" s="7">
        <v>42425</v>
      </c>
      <c r="J15607" s="10">
        <f>EOMONTH(Data_TABLE[[#This Row],[Date Sold]],0)</f>
        <v>42429</v>
      </c>
    </row>
    <row r="15608" spans="2:10" x14ac:dyDescent="0.25">
      <c r="B15608" s="1" t="s">
        <v>41</v>
      </c>
      <c r="C15608" s="3" t="s">
        <v>56</v>
      </c>
      <c r="D15608" s="2" t="s">
        <v>52</v>
      </c>
      <c r="E15608" s="3" t="s">
        <v>46</v>
      </c>
      <c r="F15608" s="3">
        <f t="shared" ca="1" si="486"/>
        <v>2</v>
      </c>
      <c r="G15608" s="4">
        <f t="shared" ca="1" si="487"/>
        <v>137</v>
      </c>
      <c r="H15608" s="4">
        <f ca="1">+Data_TABLE[[#This Row],[Qty]]*Data_TABLE[[#This Row],[Unit Price]]</f>
        <v>274</v>
      </c>
      <c r="I15608" s="7">
        <v>42425</v>
      </c>
      <c r="J15608" s="10">
        <f>EOMONTH(Data_TABLE[[#This Row],[Date Sold]],0)</f>
        <v>42429</v>
      </c>
    </row>
    <row r="15609" spans="2:10" x14ac:dyDescent="0.25">
      <c r="B15609" s="1" t="s">
        <v>36</v>
      </c>
      <c r="C15609" s="3" t="s">
        <v>55</v>
      </c>
      <c r="D15609" s="2" t="s">
        <v>51</v>
      </c>
      <c r="E15609" s="3" t="s">
        <v>45</v>
      </c>
      <c r="F15609" s="3">
        <f t="shared" ca="1" si="486"/>
        <v>3</v>
      </c>
      <c r="G15609" s="4">
        <f t="shared" ca="1" si="487"/>
        <v>188</v>
      </c>
      <c r="H15609" s="4">
        <f ca="1">+Data_TABLE[[#This Row],[Qty]]*Data_TABLE[[#This Row],[Unit Price]]</f>
        <v>564</v>
      </c>
      <c r="I15609" s="7">
        <v>42425</v>
      </c>
      <c r="J15609" s="10">
        <f>EOMONTH(Data_TABLE[[#This Row],[Date Sold]],0)</f>
        <v>42429</v>
      </c>
    </row>
    <row r="15610" spans="2:10" x14ac:dyDescent="0.25">
      <c r="B15610" s="1" t="s">
        <v>36</v>
      </c>
      <c r="C15610" s="3" t="s">
        <v>56</v>
      </c>
      <c r="D15610" s="2" t="s">
        <v>52</v>
      </c>
      <c r="E15610" s="3" t="s">
        <v>46</v>
      </c>
      <c r="F15610" s="3">
        <f t="shared" ca="1" si="486"/>
        <v>2</v>
      </c>
      <c r="G15610" s="4">
        <f t="shared" ca="1" si="487"/>
        <v>158</v>
      </c>
      <c r="H15610" s="4">
        <f ca="1">+Data_TABLE[[#This Row],[Qty]]*Data_TABLE[[#This Row],[Unit Price]]</f>
        <v>316</v>
      </c>
      <c r="I15610" s="7">
        <v>42425</v>
      </c>
      <c r="J15610" s="10">
        <f>EOMONTH(Data_TABLE[[#This Row],[Date Sold]],0)</f>
        <v>42429</v>
      </c>
    </row>
    <row r="15611" spans="2:10" x14ac:dyDescent="0.25">
      <c r="B15611" s="1" t="s">
        <v>41</v>
      </c>
      <c r="C15611" s="3" t="s">
        <v>55</v>
      </c>
      <c r="D15611" s="2" t="s">
        <v>51</v>
      </c>
      <c r="E15611" s="3" t="s">
        <v>45</v>
      </c>
      <c r="F15611" s="3">
        <f t="shared" ca="1" si="486"/>
        <v>2</v>
      </c>
      <c r="G15611" s="4">
        <f t="shared" ca="1" si="487"/>
        <v>70</v>
      </c>
      <c r="H15611" s="4">
        <f ca="1">+Data_TABLE[[#This Row],[Qty]]*Data_TABLE[[#This Row],[Unit Price]]</f>
        <v>140</v>
      </c>
      <c r="I15611" s="7">
        <v>42425</v>
      </c>
      <c r="J15611" s="10">
        <f>EOMONTH(Data_TABLE[[#This Row],[Date Sold]],0)</f>
        <v>42429</v>
      </c>
    </row>
    <row r="15612" spans="2:10" x14ac:dyDescent="0.25">
      <c r="B15612" s="1" t="s">
        <v>39</v>
      </c>
      <c r="C15612" s="3" t="s">
        <v>54</v>
      </c>
      <c r="D15612" s="2" t="s">
        <v>48</v>
      </c>
      <c r="E15612" s="3" t="s">
        <v>42</v>
      </c>
      <c r="F15612" s="3">
        <f t="shared" ca="1" si="486"/>
        <v>5</v>
      </c>
      <c r="G15612" s="4">
        <f t="shared" ca="1" si="487"/>
        <v>81</v>
      </c>
      <c r="H15612" s="4">
        <f ca="1">+Data_TABLE[[#This Row],[Qty]]*Data_TABLE[[#This Row],[Unit Price]]</f>
        <v>405</v>
      </c>
      <c r="I15612" s="7">
        <v>42425</v>
      </c>
      <c r="J15612" s="10">
        <f>EOMONTH(Data_TABLE[[#This Row],[Date Sold]],0)</f>
        <v>42429</v>
      </c>
    </row>
    <row r="15613" spans="2:10" x14ac:dyDescent="0.25">
      <c r="B15613" s="1" t="s">
        <v>39</v>
      </c>
      <c r="C15613" s="3" t="s">
        <v>55</v>
      </c>
      <c r="D15613" s="2" t="s">
        <v>49</v>
      </c>
      <c r="E15613" s="3" t="s">
        <v>43</v>
      </c>
      <c r="F15613" s="3">
        <f t="shared" ca="1" si="486"/>
        <v>4</v>
      </c>
      <c r="G15613" s="4">
        <f t="shared" ca="1" si="487"/>
        <v>79</v>
      </c>
      <c r="H15613" s="4">
        <f ca="1">+Data_TABLE[[#This Row],[Qty]]*Data_TABLE[[#This Row],[Unit Price]]</f>
        <v>316</v>
      </c>
      <c r="I15613" s="7">
        <v>42425</v>
      </c>
      <c r="J15613" s="10">
        <f>EOMONTH(Data_TABLE[[#This Row],[Date Sold]],0)</f>
        <v>42429</v>
      </c>
    </row>
    <row r="15614" spans="2:10" x14ac:dyDescent="0.25">
      <c r="B15614" s="1" t="s">
        <v>36</v>
      </c>
      <c r="C15614" s="3" t="s">
        <v>55</v>
      </c>
      <c r="D15614" s="2" t="s">
        <v>49</v>
      </c>
      <c r="E15614" s="3" t="s">
        <v>43</v>
      </c>
      <c r="F15614" s="3">
        <f t="shared" ca="1" si="486"/>
        <v>4</v>
      </c>
      <c r="G15614" s="4">
        <f t="shared" ca="1" si="487"/>
        <v>98</v>
      </c>
      <c r="H15614" s="4">
        <f ca="1">+Data_TABLE[[#This Row],[Qty]]*Data_TABLE[[#This Row],[Unit Price]]</f>
        <v>392</v>
      </c>
      <c r="I15614" s="7">
        <v>42425</v>
      </c>
      <c r="J15614" s="10">
        <f>EOMONTH(Data_TABLE[[#This Row],[Date Sold]],0)</f>
        <v>42429</v>
      </c>
    </row>
    <row r="15615" spans="2:10" x14ac:dyDescent="0.25">
      <c r="B15615" s="1" t="s">
        <v>37</v>
      </c>
      <c r="C15615" s="3" t="s">
        <v>54</v>
      </c>
      <c r="D15615" s="2" t="s">
        <v>48</v>
      </c>
      <c r="E15615" s="3" t="s">
        <v>42</v>
      </c>
      <c r="F15615" s="3">
        <f t="shared" ca="1" si="486"/>
        <v>5</v>
      </c>
      <c r="G15615" s="4">
        <f t="shared" ca="1" si="487"/>
        <v>160</v>
      </c>
      <c r="H15615" s="4">
        <f ca="1">+Data_TABLE[[#This Row],[Qty]]*Data_TABLE[[#This Row],[Unit Price]]</f>
        <v>800</v>
      </c>
      <c r="I15615" s="7">
        <v>42425</v>
      </c>
      <c r="J15615" s="10">
        <f>EOMONTH(Data_TABLE[[#This Row],[Date Sold]],0)</f>
        <v>42429</v>
      </c>
    </row>
    <row r="15616" spans="2:10" x14ac:dyDescent="0.25">
      <c r="B15616" s="1" t="s">
        <v>36</v>
      </c>
      <c r="C15616" s="3" t="s">
        <v>55</v>
      </c>
      <c r="D15616" s="2" t="s">
        <v>49</v>
      </c>
      <c r="E15616" s="3" t="s">
        <v>43</v>
      </c>
      <c r="F15616" s="3">
        <f t="shared" ca="1" si="486"/>
        <v>5</v>
      </c>
      <c r="G15616" s="4">
        <f t="shared" ca="1" si="487"/>
        <v>174</v>
      </c>
      <c r="H15616" s="4">
        <f ca="1">+Data_TABLE[[#This Row],[Qty]]*Data_TABLE[[#This Row],[Unit Price]]</f>
        <v>870</v>
      </c>
      <c r="I15616" s="7">
        <v>42425</v>
      </c>
      <c r="J15616" s="10">
        <f>EOMONTH(Data_TABLE[[#This Row],[Date Sold]],0)</f>
        <v>42429</v>
      </c>
    </row>
    <row r="15617" spans="2:10" x14ac:dyDescent="0.25">
      <c r="B15617" s="1" t="s">
        <v>41</v>
      </c>
      <c r="C15617" s="3" t="s">
        <v>55</v>
      </c>
      <c r="D15617" s="2" t="s">
        <v>49</v>
      </c>
      <c r="E15617" s="3" t="s">
        <v>43</v>
      </c>
      <c r="F15617" s="3">
        <f t="shared" ca="1" si="486"/>
        <v>3</v>
      </c>
      <c r="G15617" s="4">
        <f t="shared" ca="1" si="487"/>
        <v>167</v>
      </c>
      <c r="H15617" s="4">
        <f ca="1">+Data_TABLE[[#This Row],[Qty]]*Data_TABLE[[#This Row],[Unit Price]]</f>
        <v>501</v>
      </c>
      <c r="I15617" s="7">
        <v>42425</v>
      </c>
      <c r="J15617" s="10">
        <f>EOMONTH(Data_TABLE[[#This Row],[Date Sold]],0)</f>
        <v>42429</v>
      </c>
    </row>
    <row r="15618" spans="2:10" x14ac:dyDescent="0.25">
      <c r="B15618" s="1" t="s">
        <v>40</v>
      </c>
      <c r="C15618" s="3" t="s">
        <v>55</v>
      </c>
      <c r="D15618" s="2" t="s">
        <v>49</v>
      </c>
      <c r="E15618" s="3" t="s">
        <v>43</v>
      </c>
      <c r="F15618" s="3">
        <f t="shared" ca="1" si="486"/>
        <v>4</v>
      </c>
      <c r="G15618" s="4">
        <f t="shared" ca="1" si="487"/>
        <v>130</v>
      </c>
      <c r="H15618" s="4">
        <f ca="1">+Data_TABLE[[#This Row],[Qty]]*Data_TABLE[[#This Row],[Unit Price]]</f>
        <v>520</v>
      </c>
      <c r="I15618" s="7">
        <v>42425</v>
      </c>
      <c r="J15618" s="10">
        <f>EOMONTH(Data_TABLE[[#This Row],[Date Sold]],0)</f>
        <v>42429</v>
      </c>
    </row>
    <row r="15619" spans="2:10" x14ac:dyDescent="0.25">
      <c r="B15619" s="1" t="s">
        <v>38</v>
      </c>
      <c r="C15619" s="3" t="s">
        <v>54</v>
      </c>
      <c r="D15619" s="2" t="s">
        <v>48</v>
      </c>
      <c r="E15619" s="3" t="s">
        <v>42</v>
      </c>
      <c r="F15619" s="3">
        <f t="shared" ca="1" si="486"/>
        <v>3</v>
      </c>
      <c r="G15619" s="4">
        <f t="shared" ca="1" si="487"/>
        <v>168</v>
      </c>
      <c r="H15619" s="4">
        <f ca="1">+Data_TABLE[[#This Row],[Qty]]*Data_TABLE[[#This Row],[Unit Price]]</f>
        <v>504</v>
      </c>
      <c r="I15619" s="7">
        <v>42425</v>
      </c>
      <c r="J15619" s="10">
        <f>EOMONTH(Data_TABLE[[#This Row],[Date Sold]],0)</f>
        <v>42429</v>
      </c>
    </row>
    <row r="15620" spans="2:10" x14ac:dyDescent="0.25">
      <c r="B15620" s="1" t="s">
        <v>36</v>
      </c>
      <c r="C15620" s="3" t="s">
        <v>55</v>
      </c>
      <c r="D15620" s="2" t="s">
        <v>49</v>
      </c>
      <c r="E15620" s="3" t="s">
        <v>43</v>
      </c>
      <c r="F15620" s="3">
        <f t="shared" ca="1" si="486"/>
        <v>3</v>
      </c>
      <c r="G15620" s="4">
        <f t="shared" ca="1" si="487"/>
        <v>125</v>
      </c>
      <c r="H15620" s="4">
        <f ca="1">+Data_TABLE[[#This Row],[Qty]]*Data_TABLE[[#This Row],[Unit Price]]</f>
        <v>375</v>
      </c>
      <c r="I15620" s="7">
        <v>42425</v>
      </c>
      <c r="J15620" s="10">
        <f>EOMONTH(Data_TABLE[[#This Row],[Date Sold]],0)</f>
        <v>42429</v>
      </c>
    </row>
    <row r="15621" spans="2:10" x14ac:dyDescent="0.25">
      <c r="B15621" s="1" t="s">
        <v>39</v>
      </c>
      <c r="C15621" s="3" t="s">
        <v>55</v>
      </c>
      <c r="D15621" s="2" t="s">
        <v>49</v>
      </c>
      <c r="E15621" s="3" t="s">
        <v>43</v>
      </c>
      <c r="F15621" s="3">
        <f t="shared" ca="1" si="486"/>
        <v>5</v>
      </c>
      <c r="G15621" s="4">
        <f t="shared" ca="1" si="487"/>
        <v>145</v>
      </c>
      <c r="H15621" s="4">
        <f ca="1">+Data_TABLE[[#This Row],[Qty]]*Data_TABLE[[#This Row],[Unit Price]]</f>
        <v>725</v>
      </c>
      <c r="I15621" s="7">
        <v>42425</v>
      </c>
      <c r="J15621" s="10">
        <f>EOMONTH(Data_TABLE[[#This Row],[Date Sold]],0)</f>
        <v>42429</v>
      </c>
    </row>
    <row r="15622" spans="2:10" x14ac:dyDescent="0.25">
      <c r="B15622" s="1" t="s">
        <v>38</v>
      </c>
      <c r="C15622" s="3" t="s">
        <v>56</v>
      </c>
      <c r="D15622" s="2" t="s">
        <v>50</v>
      </c>
      <c r="E15622" s="3" t="s">
        <v>44</v>
      </c>
      <c r="F15622" s="3">
        <f t="shared" ca="1" si="486"/>
        <v>4</v>
      </c>
      <c r="G15622" s="4">
        <f t="shared" ca="1" si="487"/>
        <v>182</v>
      </c>
      <c r="H15622" s="4">
        <f ca="1">+Data_TABLE[[#This Row],[Qty]]*Data_TABLE[[#This Row],[Unit Price]]</f>
        <v>728</v>
      </c>
      <c r="I15622" s="7">
        <v>42425</v>
      </c>
      <c r="J15622" s="10">
        <f>EOMONTH(Data_TABLE[[#This Row],[Date Sold]],0)</f>
        <v>42429</v>
      </c>
    </row>
    <row r="15623" spans="2:10" x14ac:dyDescent="0.25">
      <c r="B15623" s="1" t="s">
        <v>38</v>
      </c>
      <c r="C15623" s="3" t="s">
        <v>55</v>
      </c>
      <c r="D15623" s="2" t="s">
        <v>51</v>
      </c>
      <c r="E15623" s="3" t="s">
        <v>45</v>
      </c>
      <c r="F15623" s="3">
        <f t="shared" ca="1" si="486"/>
        <v>4</v>
      </c>
      <c r="G15623" s="4">
        <f t="shared" ca="1" si="487"/>
        <v>108</v>
      </c>
      <c r="H15623" s="4">
        <f ca="1">+Data_TABLE[[#This Row],[Qty]]*Data_TABLE[[#This Row],[Unit Price]]</f>
        <v>432</v>
      </c>
      <c r="I15623" s="7">
        <v>42425</v>
      </c>
      <c r="J15623" s="10">
        <f>EOMONTH(Data_TABLE[[#This Row],[Date Sold]],0)</f>
        <v>42429</v>
      </c>
    </row>
    <row r="15624" spans="2:10" x14ac:dyDescent="0.25">
      <c r="B15624" s="1" t="s">
        <v>41</v>
      </c>
      <c r="C15624" s="3" t="s">
        <v>55</v>
      </c>
      <c r="D15624" s="2" t="s">
        <v>49</v>
      </c>
      <c r="E15624" s="3" t="s">
        <v>43</v>
      </c>
      <c r="F15624" s="3">
        <f t="shared" ca="1" si="486"/>
        <v>1</v>
      </c>
      <c r="G15624" s="4">
        <f t="shared" ca="1" si="487"/>
        <v>119</v>
      </c>
      <c r="H15624" s="4">
        <f ca="1">+Data_TABLE[[#This Row],[Qty]]*Data_TABLE[[#This Row],[Unit Price]]</f>
        <v>119</v>
      </c>
      <c r="I15624" s="7">
        <v>42425</v>
      </c>
      <c r="J15624" s="10">
        <f>EOMONTH(Data_TABLE[[#This Row],[Date Sold]],0)</f>
        <v>42429</v>
      </c>
    </row>
    <row r="15625" spans="2:10" x14ac:dyDescent="0.25">
      <c r="B15625" s="1" t="s">
        <v>37</v>
      </c>
      <c r="C15625" s="3" t="s">
        <v>56</v>
      </c>
      <c r="D15625" s="2" t="s">
        <v>52</v>
      </c>
      <c r="E15625" s="3" t="s">
        <v>46</v>
      </c>
      <c r="F15625" s="3">
        <f t="shared" ca="1" si="486"/>
        <v>2</v>
      </c>
      <c r="G15625" s="4">
        <f t="shared" ca="1" si="487"/>
        <v>192</v>
      </c>
      <c r="H15625" s="4">
        <f ca="1">+Data_TABLE[[#This Row],[Qty]]*Data_TABLE[[#This Row],[Unit Price]]</f>
        <v>384</v>
      </c>
      <c r="I15625" s="7">
        <v>42425</v>
      </c>
      <c r="J15625" s="10">
        <f>EOMONTH(Data_TABLE[[#This Row],[Date Sold]],0)</f>
        <v>42429</v>
      </c>
    </row>
    <row r="15626" spans="2:10" x14ac:dyDescent="0.25">
      <c r="B15626" s="1" t="s">
        <v>39</v>
      </c>
      <c r="C15626" s="3" t="s">
        <v>56</v>
      </c>
      <c r="D15626" s="2" t="s">
        <v>50</v>
      </c>
      <c r="E15626" s="3" t="s">
        <v>44</v>
      </c>
      <c r="F15626" s="3">
        <f t="shared" ca="1" si="486"/>
        <v>2</v>
      </c>
      <c r="G15626" s="4">
        <f t="shared" ca="1" si="487"/>
        <v>176</v>
      </c>
      <c r="H15626" s="4">
        <f ca="1">+Data_TABLE[[#This Row],[Qty]]*Data_TABLE[[#This Row],[Unit Price]]</f>
        <v>352</v>
      </c>
      <c r="I15626" s="7">
        <v>42425</v>
      </c>
      <c r="J15626" s="10">
        <f>EOMONTH(Data_TABLE[[#This Row],[Date Sold]],0)</f>
        <v>42429</v>
      </c>
    </row>
    <row r="15627" spans="2:10" x14ac:dyDescent="0.25">
      <c r="B15627" s="1" t="s">
        <v>38</v>
      </c>
      <c r="C15627" s="3" t="s">
        <v>54</v>
      </c>
      <c r="D15627" s="2" t="s">
        <v>48</v>
      </c>
      <c r="E15627" s="3" t="s">
        <v>42</v>
      </c>
      <c r="F15627" s="3">
        <f t="shared" ca="1" si="486"/>
        <v>5</v>
      </c>
      <c r="G15627" s="4">
        <f t="shared" ca="1" si="487"/>
        <v>168</v>
      </c>
      <c r="H15627" s="4">
        <f ca="1">+Data_TABLE[[#This Row],[Qty]]*Data_TABLE[[#This Row],[Unit Price]]</f>
        <v>840</v>
      </c>
      <c r="I15627" s="7">
        <v>42425</v>
      </c>
      <c r="J15627" s="10">
        <f>EOMONTH(Data_TABLE[[#This Row],[Date Sold]],0)</f>
        <v>42429</v>
      </c>
    </row>
    <row r="15628" spans="2:10" x14ac:dyDescent="0.25">
      <c r="B15628" s="1" t="s">
        <v>38</v>
      </c>
      <c r="C15628" s="3" t="s">
        <v>56</v>
      </c>
      <c r="D15628" s="2" t="s">
        <v>52</v>
      </c>
      <c r="E15628" s="3" t="s">
        <v>46</v>
      </c>
      <c r="F15628" s="3">
        <f t="shared" ca="1" si="486"/>
        <v>2</v>
      </c>
      <c r="G15628" s="4">
        <f t="shared" ca="1" si="487"/>
        <v>60</v>
      </c>
      <c r="H15628" s="4">
        <f ca="1">+Data_TABLE[[#This Row],[Qty]]*Data_TABLE[[#This Row],[Unit Price]]</f>
        <v>120</v>
      </c>
      <c r="I15628" s="7">
        <v>42425</v>
      </c>
      <c r="J15628" s="10">
        <f>EOMONTH(Data_TABLE[[#This Row],[Date Sold]],0)</f>
        <v>42429</v>
      </c>
    </row>
    <row r="15629" spans="2:10" x14ac:dyDescent="0.25">
      <c r="B15629" s="1" t="s">
        <v>38</v>
      </c>
      <c r="C15629" s="3" t="s">
        <v>54</v>
      </c>
      <c r="D15629" s="2" t="s">
        <v>48</v>
      </c>
      <c r="E15629" s="3" t="s">
        <v>42</v>
      </c>
      <c r="F15629" s="3">
        <f t="shared" ca="1" si="486"/>
        <v>5</v>
      </c>
      <c r="G15629" s="4">
        <f t="shared" ca="1" si="487"/>
        <v>199</v>
      </c>
      <c r="H15629" s="4">
        <f ca="1">+Data_TABLE[[#This Row],[Qty]]*Data_TABLE[[#This Row],[Unit Price]]</f>
        <v>995</v>
      </c>
      <c r="I15629" s="7">
        <v>42425</v>
      </c>
      <c r="J15629" s="10">
        <f>EOMONTH(Data_TABLE[[#This Row],[Date Sold]],0)</f>
        <v>42429</v>
      </c>
    </row>
    <row r="15630" spans="2:10" x14ac:dyDescent="0.25">
      <c r="B15630" s="1" t="s">
        <v>41</v>
      </c>
      <c r="C15630" s="3" t="s">
        <v>56</v>
      </c>
      <c r="D15630" s="2" t="s">
        <v>50</v>
      </c>
      <c r="E15630" s="3" t="s">
        <v>44</v>
      </c>
      <c r="F15630" s="3">
        <f t="shared" ca="1" si="486"/>
        <v>1</v>
      </c>
      <c r="G15630" s="4">
        <f t="shared" ca="1" si="487"/>
        <v>194</v>
      </c>
      <c r="H15630" s="4">
        <f ca="1">+Data_TABLE[[#This Row],[Qty]]*Data_TABLE[[#This Row],[Unit Price]]</f>
        <v>194</v>
      </c>
      <c r="I15630" s="7">
        <v>42425</v>
      </c>
      <c r="J15630" s="10">
        <f>EOMONTH(Data_TABLE[[#This Row],[Date Sold]],0)</f>
        <v>42429</v>
      </c>
    </row>
    <row r="15631" spans="2:10" x14ac:dyDescent="0.25">
      <c r="B15631" s="1" t="s">
        <v>37</v>
      </c>
      <c r="C15631" s="3" t="s">
        <v>55</v>
      </c>
      <c r="D15631" s="2" t="s">
        <v>49</v>
      </c>
      <c r="E15631" s="3" t="s">
        <v>43</v>
      </c>
      <c r="F15631" s="3">
        <f t="shared" ca="1" si="486"/>
        <v>4</v>
      </c>
      <c r="G15631" s="4">
        <f t="shared" ca="1" si="487"/>
        <v>64</v>
      </c>
      <c r="H15631" s="4">
        <f ca="1">+Data_TABLE[[#This Row],[Qty]]*Data_TABLE[[#This Row],[Unit Price]]</f>
        <v>256</v>
      </c>
      <c r="I15631" s="7">
        <v>42425</v>
      </c>
      <c r="J15631" s="10">
        <f>EOMONTH(Data_TABLE[[#This Row],[Date Sold]],0)</f>
        <v>42429</v>
      </c>
    </row>
    <row r="15632" spans="2:10" x14ac:dyDescent="0.25">
      <c r="B15632" s="1" t="s">
        <v>40</v>
      </c>
      <c r="C15632" s="3" t="s">
        <v>55</v>
      </c>
      <c r="D15632" s="2" t="s">
        <v>51</v>
      </c>
      <c r="E15632" s="3" t="s">
        <v>45</v>
      </c>
      <c r="F15632" s="3">
        <f t="shared" ca="1" si="486"/>
        <v>2</v>
      </c>
      <c r="G15632" s="4">
        <f t="shared" ca="1" si="487"/>
        <v>187</v>
      </c>
      <c r="H15632" s="4">
        <f ca="1">+Data_TABLE[[#This Row],[Qty]]*Data_TABLE[[#This Row],[Unit Price]]</f>
        <v>374</v>
      </c>
      <c r="I15632" s="7">
        <v>42425</v>
      </c>
      <c r="J15632" s="10">
        <f>EOMONTH(Data_TABLE[[#This Row],[Date Sold]],0)</f>
        <v>42429</v>
      </c>
    </row>
    <row r="15633" spans="2:10" x14ac:dyDescent="0.25">
      <c r="B15633" s="1" t="s">
        <v>39</v>
      </c>
      <c r="C15633" s="3" t="s">
        <v>54</v>
      </c>
      <c r="D15633" s="2" t="s">
        <v>48</v>
      </c>
      <c r="E15633" s="3" t="s">
        <v>42</v>
      </c>
      <c r="F15633" s="3">
        <f t="shared" ca="1" si="486"/>
        <v>2</v>
      </c>
      <c r="G15633" s="4">
        <f t="shared" ca="1" si="487"/>
        <v>143</v>
      </c>
      <c r="H15633" s="4">
        <f ca="1">+Data_TABLE[[#This Row],[Qty]]*Data_TABLE[[#This Row],[Unit Price]]</f>
        <v>286</v>
      </c>
      <c r="I15633" s="7">
        <v>42425</v>
      </c>
      <c r="J15633" s="10">
        <f>EOMONTH(Data_TABLE[[#This Row],[Date Sold]],0)</f>
        <v>42429</v>
      </c>
    </row>
    <row r="15634" spans="2:10" x14ac:dyDescent="0.25">
      <c r="B15634" s="1" t="s">
        <v>38</v>
      </c>
      <c r="C15634" s="3" t="s">
        <v>55</v>
      </c>
      <c r="D15634" s="2" t="s">
        <v>51</v>
      </c>
      <c r="E15634" s="3" t="s">
        <v>45</v>
      </c>
      <c r="F15634" s="3">
        <f t="shared" ca="1" si="486"/>
        <v>5</v>
      </c>
      <c r="G15634" s="4">
        <f t="shared" ca="1" si="487"/>
        <v>107</v>
      </c>
      <c r="H15634" s="4">
        <f ca="1">+Data_TABLE[[#This Row],[Qty]]*Data_TABLE[[#This Row],[Unit Price]]</f>
        <v>535</v>
      </c>
      <c r="I15634" s="7">
        <v>42425</v>
      </c>
      <c r="J15634" s="10">
        <f>EOMONTH(Data_TABLE[[#This Row],[Date Sold]],0)</f>
        <v>42429</v>
      </c>
    </row>
    <row r="15635" spans="2:10" x14ac:dyDescent="0.25">
      <c r="B15635" s="1" t="s">
        <v>41</v>
      </c>
      <c r="C15635" s="3" t="s">
        <v>54</v>
      </c>
      <c r="D15635" s="2" t="s">
        <v>48</v>
      </c>
      <c r="E15635" s="3" t="s">
        <v>42</v>
      </c>
      <c r="F15635" s="3">
        <f t="shared" ca="1" si="486"/>
        <v>4</v>
      </c>
      <c r="G15635" s="4">
        <f t="shared" ca="1" si="487"/>
        <v>78</v>
      </c>
      <c r="H15635" s="4">
        <f ca="1">+Data_TABLE[[#This Row],[Qty]]*Data_TABLE[[#This Row],[Unit Price]]</f>
        <v>312</v>
      </c>
      <c r="I15635" s="7">
        <v>42425</v>
      </c>
      <c r="J15635" s="10">
        <f>EOMONTH(Data_TABLE[[#This Row],[Date Sold]],0)</f>
        <v>42429</v>
      </c>
    </row>
    <row r="15636" spans="2:10" x14ac:dyDescent="0.25">
      <c r="B15636" s="1" t="s">
        <v>38</v>
      </c>
      <c r="C15636" s="3" t="s">
        <v>55</v>
      </c>
      <c r="D15636" s="2" t="s">
        <v>49</v>
      </c>
      <c r="E15636" s="3" t="s">
        <v>43</v>
      </c>
      <c r="F15636" s="3">
        <f t="shared" ca="1" si="486"/>
        <v>1</v>
      </c>
      <c r="G15636" s="4">
        <f t="shared" ca="1" si="487"/>
        <v>115</v>
      </c>
      <c r="H15636" s="4">
        <f ca="1">+Data_TABLE[[#This Row],[Qty]]*Data_TABLE[[#This Row],[Unit Price]]</f>
        <v>115</v>
      </c>
      <c r="I15636" s="7">
        <v>42425</v>
      </c>
      <c r="J15636" s="10">
        <f>EOMONTH(Data_TABLE[[#This Row],[Date Sold]],0)</f>
        <v>42429</v>
      </c>
    </row>
    <row r="15637" spans="2:10" x14ac:dyDescent="0.25">
      <c r="B15637" s="1" t="s">
        <v>39</v>
      </c>
      <c r="C15637" s="3" t="s">
        <v>55</v>
      </c>
      <c r="D15637" s="2" t="s">
        <v>49</v>
      </c>
      <c r="E15637" s="3" t="s">
        <v>43</v>
      </c>
      <c r="F15637" s="3">
        <f t="shared" ca="1" si="486"/>
        <v>1</v>
      </c>
      <c r="G15637" s="4">
        <f t="shared" ca="1" si="487"/>
        <v>172</v>
      </c>
      <c r="H15637" s="4">
        <f ca="1">+Data_TABLE[[#This Row],[Qty]]*Data_TABLE[[#This Row],[Unit Price]]</f>
        <v>172</v>
      </c>
      <c r="I15637" s="7">
        <v>42425</v>
      </c>
      <c r="J15637" s="10">
        <f>EOMONTH(Data_TABLE[[#This Row],[Date Sold]],0)</f>
        <v>42429</v>
      </c>
    </row>
    <row r="15638" spans="2:10" x14ac:dyDescent="0.25">
      <c r="B15638" s="1" t="s">
        <v>37</v>
      </c>
      <c r="C15638" s="3" t="s">
        <v>54</v>
      </c>
      <c r="D15638" s="2" t="s">
        <v>48</v>
      </c>
      <c r="E15638" s="3" t="s">
        <v>42</v>
      </c>
      <c r="F15638" s="3">
        <f t="shared" ca="1" si="486"/>
        <v>5</v>
      </c>
      <c r="G15638" s="4">
        <f t="shared" ca="1" si="487"/>
        <v>178</v>
      </c>
      <c r="H15638" s="4">
        <f ca="1">+Data_TABLE[[#This Row],[Qty]]*Data_TABLE[[#This Row],[Unit Price]]</f>
        <v>890</v>
      </c>
      <c r="I15638" s="7">
        <v>42425</v>
      </c>
      <c r="J15638" s="10">
        <f>EOMONTH(Data_TABLE[[#This Row],[Date Sold]],0)</f>
        <v>42429</v>
      </c>
    </row>
    <row r="15639" spans="2:10" x14ac:dyDescent="0.25">
      <c r="B15639" s="1" t="s">
        <v>39</v>
      </c>
      <c r="C15639" s="3" t="s">
        <v>56</v>
      </c>
      <c r="D15639" s="2" t="s">
        <v>50</v>
      </c>
      <c r="E15639" s="3" t="s">
        <v>44</v>
      </c>
      <c r="F15639" s="3">
        <f t="shared" ca="1" si="486"/>
        <v>1</v>
      </c>
      <c r="G15639" s="4">
        <f t="shared" ca="1" si="487"/>
        <v>141</v>
      </c>
      <c r="H15639" s="4">
        <f ca="1">+Data_TABLE[[#This Row],[Qty]]*Data_TABLE[[#This Row],[Unit Price]]</f>
        <v>141</v>
      </c>
      <c r="I15639" s="7">
        <v>42425</v>
      </c>
      <c r="J15639" s="10">
        <f>EOMONTH(Data_TABLE[[#This Row],[Date Sold]],0)</f>
        <v>42429</v>
      </c>
    </row>
    <row r="15640" spans="2:10" x14ac:dyDescent="0.25">
      <c r="B15640" s="1" t="s">
        <v>38</v>
      </c>
      <c r="C15640" s="3" t="s">
        <v>55</v>
      </c>
      <c r="D15640" s="2" t="s">
        <v>51</v>
      </c>
      <c r="E15640" s="3" t="s">
        <v>45</v>
      </c>
      <c r="F15640" s="3">
        <f t="shared" ca="1" si="486"/>
        <v>2</v>
      </c>
      <c r="G15640" s="4">
        <f t="shared" ca="1" si="487"/>
        <v>163</v>
      </c>
      <c r="H15640" s="4">
        <f ca="1">+Data_TABLE[[#This Row],[Qty]]*Data_TABLE[[#This Row],[Unit Price]]</f>
        <v>326</v>
      </c>
      <c r="I15640" s="7">
        <v>42425</v>
      </c>
      <c r="J15640" s="10">
        <f>EOMONTH(Data_TABLE[[#This Row],[Date Sold]],0)</f>
        <v>42429</v>
      </c>
    </row>
    <row r="15641" spans="2:10" x14ac:dyDescent="0.25">
      <c r="B15641" s="1" t="s">
        <v>37</v>
      </c>
      <c r="C15641" s="3" t="s">
        <v>54</v>
      </c>
      <c r="D15641" s="2" t="s">
        <v>48</v>
      </c>
      <c r="E15641" s="3" t="s">
        <v>42</v>
      </c>
      <c r="F15641" s="3">
        <f t="shared" ca="1" si="486"/>
        <v>5</v>
      </c>
      <c r="G15641" s="4">
        <f t="shared" ca="1" si="487"/>
        <v>162</v>
      </c>
      <c r="H15641" s="4">
        <f ca="1">+Data_TABLE[[#This Row],[Qty]]*Data_TABLE[[#This Row],[Unit Price]]</f>
        <v>810</v>
      </c>
      <c r="I15641" s="7">
        <v>42425</v>
      </c>
      <c r="J15641" s="10">
        <f>EOMONTH(Data_TABLE[[#This Row],[Date Sold]],0)</f>
        <v>42429</v>
      </c>
    </row>
    <row r="15642" spans="2:10" x14ac:dyDescent="0.25">
      <c r="B15642" s="1" t="s">
        <v>39</v>
      </c>
      <c r="C15642" s="3" t="s">
        <v>54</v>
      </c>
      <c r="D15642" s="2" t="s">
        <v>48</v>
      </c>
      <c r="E15642" s="3" t="s">
        <v>42</v>
      </c>
      <c r="F15642" s="3">
        <f t="shared" ca="1" si="486"/>
        <v>4</v>
      </c>
      <c r="G15642" s="4">
        <f t="shared" ca="1" si="487"/>
        <v>173</v>
      </c>
      <c r="H15642" s="4">
        <f ca="1">+Data_TABLE[[#This Row],[Qty]]*Data_TABLE[[#This Row],[Unit Price]]</f>
        <v>692</v>
      </c>
      <c r="I15642" s="7">
        <v>42425</v>
      </c>
      <c r="J15642" s="10">
        <f>EOMONTH(Data_TABLE[[#This Row],[Date Sold]],0)</f>
        <v>42429</v>
      </c>
    </row>
    <row r="15643" spans="2:10" x14ac:dyDescent="0.25">
      <c r="B15643" s="1" t="s">
        <v>38</v>
      </c>
      <c r="C15643" s="3" t="s">
        <v>56</v>
      </c>
      <c r="D15643" s="2" t="s">
        <v>50</v>
      </c>
      <c r="E15643" s="3" t="s">
        <v>44</v>
      </c>
      <c r="F15643" s="3">
        <f t="shared" ca="1" si="486"/>
        <v>2</v>
      </c>
      <c r="G15643" s="4">
        <f t="shared" ca="1" si="487"/>
        <v>172</v>
      </c>
      <c r="H15643" s="4">
        <f ca="1">+Data_TABLE[[#This Row],[Qty]]*Data_TABLE[[#This Row],[Unit Price]]</f>
        <v>344</v>
      </c>
      <c r="I15643" s="7">
        <v>42425</v>
      </c>
      <c r="J15643" s="10">
        <f>EOMONTH(Data_TABLE[[#This Row],[Date Sold]],0)</f>
        <v>42429</v>
      </c>
    </row>
    <row r="15644" spans="2:10" x14ac:dyDescent="0.25">
      <c r="B15644" s="1" t="s">
        <v>41</v>
      </c>
      <c r="C15644" s="3" t="s">
        <v>55</v>
      </c>
      <c r="D15644" s="2" t="s">
        <v>51</v>
      </c>
      <c r="E15644" s="3" t="s">
        <v>45</v>
      </c>
      <c r="F15644" s="3">
        <f t="shared" ca="1" si="486"/>
        <v>3</v>
      </c>
      <c r="G15644" s="4">
        <f t="shared" ca="1" si="487"/>
        <v>102</v>
      </c>
      <c r="H15644" s="4">
        <f ca="1">+Data_TABLE[[#This Row],[Qty]]*Data_TABLE[[#This Row],[Unit Price]]</f>
        <v>306</v>
      </c>
      <c r="I15644" s="7">
        <v>42425</v>
      </c>
      <c r="J15644" s="10">
        <f>EOMONTH(Data_TABLE[[#This Row],[Date Sold]],0)</f>
        <v>42429</v>
      </c>
    </row>
    <row r="15645" spans="2:10" x14ac:dyDescent="0.25">
      <c r="B15645" s="1" t="s">
        <v>41</v>
      </c>
      <c r="C15645" s="3" t="s">
        <v>54</v>
      </c>
      <c r="D15645" s="2" t="s">
        <v>48</v>
      </c>
      <c r="E15645" s="3" t="s">
        <v>42</v>
      </c>
      <c r="F15645" s="3">
        <f t="shared" ca="1" si="486"/>
        <v>2</v>
      </c>
      <c r="G15645" s="4">
        <f t="shared" ca="1" si="487"/>
        <v>188</v>
      </c>
      <c r="H15645" s="4">
        <f ca="1">+Data_TABLE[[#This Row],[Qty]]*Data_TABLE[[#This Row],[Unit Price]]</f>
        <v>376</v>
      </c>
      <c r="I15645" s="7">
        <v>42425</v>
      </c>
      <c r="J15645" s="10">
        <f>EOMONTH(Data_TABLE[[#This Row],[Date Sold]],0)</f>
        <v>42429</v>
      </c>
    </row>
    <row r="15646" spans="2:10" x14ac:dyDescent="0.25">
      <c r="B15646" s="1" t="s">
        <v>38</v>
      </c>
      <c r="C15646" s="3" t="s">
        <v>54</v>
      </c>
      <c r="D15646" s="2" t="s">
        <v>48</v>
      </c>
      <c r="E15646" s="3" t="s">
        <v>42</v>
      </c>
      <c r="F15646" s="3">
        <f t="shared" ca="1" si="486"/>
        <v>1</v>
      </c>
      <c r="G15646" s="4">
        <f t="shared" ca="1" si="487"/>
        <v>70</v>
      </c>
      <c r="H15646" s="4">
        <f ca="1">+Data_TABLE[[#This Row],[Qty]]*Data_TABLE[[#This Row],[Unit Price]]</f>
        <v>70</v>
      </c>
      <c r="I15646" s="7">
        <v>42425</v>
      </c>
      <c r="J15646" s="10">
        <f>EOMONTH(Data_TABLE[[#This Row],[Date Sold]],0)</f>
        <v>42429</v>
      </c>
    </row>
    <row r="15647" spans="2:10" x14ac:dyDescent="0.25">
      <c r="B15647" s="1" t="s">
        <v>38</v>
      </c>
      <c r="C15647" s="3" t="s">
        <v>55</v>
      </c>
      <c r="D15647" s="2" t="s">
        <v>49</v>
      </c>
      <c r="E15647" s="3" t="s">
        <v>43</v>
      </c>
      <c r="F15647" s="3">
        <f t="shared" ca="1" si="486"/>
        <v>3</v>
      </c>
      <c r="G15647" s="4">
        <f t="shared" ca="1" si="487"/>
        <v>113</v>
      </c>
      <c r="H15647" s="4">
        <f ca="1">+Data_TABLE[[#This Row],[Qty]]*Data_TABLE[[#This Row],[Unit Price]]</f>
        <v>339</v>
      </c>
      <c r="I15647" s="7">
        <v>42425</v>
      </c>
      <c r="J15647" s="10">
        <f>EOMONTH(Data_TABLE[[#This Row],[Date Sold]],0)</f>
        <v>42429</v>
      </c>
    </row>
    <row r="15648" spans="2:10" x14ac:dyDescent="0.25">
      <c r="B15648" s="1" t="s">
        <v>36</v>
      </c>
      <c r="C15648" s="3" t="s">
        <v>55</v>
      </c>
      <c r="D15648" s="2" t="s">
        <v>51</v>
      </c>
      <c r="E15648" s="3" t="s">
        <v>45</v>
      </c>
      <c r="F15648" s="3">
        <f t="shared" ca="1" si="486"/>
        <v>3</v>
      </c>
      <c r="G15648" s="4">
        <f t="shared" ca="1" si="487"/>
        <v>71</v>
      </c>
      <c r="H15648" s="4">
        <f ca="1">+Data_TABLE[[#This Row],[Qty]]*Data_TABLE[[#This Row],[Unit Price]]</f>
        <v>213</v>
      </c>
      <c r="I15648" s="7">
        <v>42425</v>
      </c>
      <c r="J15648" s="10">
        <f>EOMONTH(Data_TABLE[[#This Row],[Date Sold]],0)</f>
        <v>42429</v>
      </c>
    </row>
    <row r="15649" spans="2:10" x14ac:dyDescent="0.25">
      <c r="B15649" s="1" t="s">
        <v>40</v>
      </c>
      <c r="C15649" s="3" t="s">
        <v>54</v>
      </c>
      <c r="D15649" s="2" t="s">
        <v>48</v>
      </c>
      <c r="E15649" s="3" t="s">
        <v>42</v>
      </c>
      <c r="F15649" s="3">
        <f t="shared" ca="1" si="486"/>
        <v>2</v>
      </c>
      <c r="G15649" s="4">
        <f t="shared" ca="1" si="487"/>
        <v>171</v>
      </c>
      <c r="H15649" s="4">
        <f ca="1">+Data_TABLE[[#This Row],[Qty]]*Data_TABLE[[#This Row],[Unit Price]]</f>
        <v>342</v>
      </c>
      <c r="I15649" s="7">
        <v>42425</v>
      </c>
      <c r="J15649" s="10">
        <f>EOMONTH(Data_TABLE[[#This Row],[Date Sold]],0)</f>
        <v>42429</v>
      </c>
    </row>
    <row r="15650" spans="2:10" x14ac:dyDescent="0.25">
      <c r="B15650" s="1" t="s">
        <v>39</v>
      </c>
      <c r="C15650" s="3" t="s">
        <v>56</v>
      </c>
      <c r="D15650" s="2" t="s">
        <v>50</v>
      </c>
      <c r="E15650" s="3" t="s">
        <v>44</v>
      </c>
      <c r="F15650" s="3">
        <f t="shared" ca="1" si="486"/>
        <v>1</v>
      </c>
      <c r="G15650" s="4">
        <f t="shared" ca="1" si="487"/>
        <v>132</v>
      </c>
      <c r="H15650" s="4">
        <f ca="1">+Data_TABLE[[#This Row],[Qty]]*Data_TABLE[[#This Row],[Unit Price]]</f>
        <v>132</v>
      </c>
      <c r="I15650" s="7">
        <v>42425</v>
      </c>
      <c r="J15650" s="10">
        <f>EOMONTH(Data_TABLE[[#This Row],[Date Sold]],0)</f>
        <v>42429</v>
      </c>
    </row>
    <row r="15651" spans="2:10" x14ac:dyDescent="0.25">
      <c r="B15651" s="1" t="s">
        <v>38</v>
      </c>
      <c r="C15651" s="3" t="s">
        <v>56</v>
      </c>
      <c r="D15651" s="2" t="s">
        <v>50</v>
      </c>
      <c r="E15651" s="3" t="s">
        <v>44</v>
      </c>
      <c r="F15651" s="3">
        <f t="shared" ca="1" si="486"/>
        <v>4</v>
      </c>
      <c r="G15651" s="4">
        <f t="shared" ca="1" si="487"/>
        <v>192</v>
      </c>
      <c r="H15651" s="4">
        <f ca="1">+Data_TABLE[[#This Row],[Qty]]*Data_TABLE[[#This Row],[Unit Price]]</f>
        <v>768</v>
      </c>
      <c r="I15651" s="7">
        <v>42425</v>
      </c>
      <c r="J15651" s="10">
        <f>EOMONTH(Data_TABLE[[#This Row],[Date Sold]],0)</f>
        <v>42429</v>
      </c>
    </row>
    <row r="15652" spans="2:10" x14ac:dyDescent="0.25">
      <c r="B15652" s="1" t="s">
        <v>41</v>
      </c>
      <c r="C15652" s="3" t="s">
        <v>56</v>
      </c>
      <c r="D15652" s="2" t="s">
        <v>50</v>
      </c>
      <c r="E15652" s="3" t="s">
        <v>44</v>
      </c>
      <c r="F15652" s="3">
        <f t="shared" ca="1" si="486"/>
        <v>1</v>
      </c>
      <c r="G15652" s="4">
        <f t="shared" ca="1" si="487"/>
        <v>102</v>
      </c>
      <c r="H15652" s="4">
        <f ca="1">+Data_TABLE[[#This Row],[Qty]]*Data_TABLE[[#This Row],[Unit Price]]</f>
        <v>102</v>
      </c>
      <c r="I15652" s="7">
        <v>42425</v>
      </c>
      <c r="J15652" s="10">
        <f>EOMONTH(Data_TABLE[[#This Row],[Date Sold]],0)</f>
        <v>42429</v>
      </c>
    </row>
    <row r="15653" spans="2:10" x14ac:dyDescent="0.25">
      <c r="B15653" s="1" t="s">
        <v>37</v>
      </c>
      <c r="C15653" s="3" t="s">
        <v>55</v>
      </c>
      <c r="D15653" s="2" t="s">
        <v>49</v>
      </c>
      <c r="E15653" s="3" t="s">
        <v>43</v>
      </c>
      <c r="F15653" s="3">
        <f t="shared" ca="1" si="486"/>
        <v>1</v>
      </c>
      <c r="G15653" s="4">
        <f t="shared" ca="1" si="487"/>
        <v>199</v>
      </c>
      <c r="H15653" s="4">
        <f ca="1">+Data_TABLE[[#This Row],[Qty]]*Data_TABLE[[#This Row],[Unit Price]]</f>
        <v>199</v>
      </c>
      <c r="I15653" s="7">
        <v>42426</v>
      </c>
      <c r="J15653" s="10">
        <f>EOMONTH(Data_TABLE[[#This Row],[Date Sold]],0)</f>
        <v>42429</v>
      </c>
    </row>
    <row r="15654" spans="2:10" x14ac:dyDescent="0.25">
      <c r="B15654" s="1" t="s">
        <v>36</v>
      </c>
      <c r="C15654" s="3" t="s">
        <v>56</v>
      </c>
      <c r="D15654" s="2" t="s">
        <v>52</v>
      </c>
      <c r="E15654" s="3" t="s">
        <v>46</v>
      </c>
      <c r="F15654" s="3">
        <f t="shared" ca="1" si="486"/>
        <v>5</v>
      </c>
      <c r="G15654" s="4">
        <f t="shared" ca="1" si="487"/>
        <v>103</v>
      </c>
      <c r="H15654" s="4">
        <f ca="1">+Data_TABLE[[#This Row],[Qty]]*Data_TABLE[[#This Row],[Unit Price]]</f>
        <v>515</v>
      </c>
      <c r="I15654" s="7">
        <v>42426</v>
      </c>
      <c r="J15654" s="10">
        <f>EOMONTH(Data_TABLE[[#This Row],[Date Sold]],0)</f>
        <v>42429</v>
      </c>
    </row>
    <row r="15655" spans="2:10" x14ac:dyDescent="0.25">
      <c r="B15655" s="1" t="s">
        <v>41</v>
      </c>
      <c r="C15655" s="3" t="s">
        <v>55</v>
      </c>
      <c r="D15655" s="2" t="s">
        <v>51</v>
      </c>
      <c r="E15655" s="3" t="s">
        <v>45</v>
      </c>
      <c r="F15655" s="3">
        <f t="shared" ca="1" si="486"/>
        <v>4</v>
      </c>
      <c r="G15655" s="4">
        <f t="shared" ca="1" si="487"/>
        <v>133</v>
      </c>
      <c r="H15655" s="4">
        <f ca="1">+Data_TABLE[[#This Row],[Qty]]*Data_TABLE[[#This Row],[Unit Price]]</f>
        <v>532</v>
      </c>
      <c r="I15655" s="7">
        <v>42426</v>
      </c>
      <c r="J15655" s="10">
        <f>EOMONTH(Data_TABLE[[#This Row],[Date Sold]],0)</f>
        <v>42429</v>
      </c>
    </row>
    <row r="15656" spans="2:10" x14ac:dyDescent="0.25">
      <c r="B15656" s="1" t="s">
        <v>36</v>
      </c>
      <c r="C15656" s="3" t="s">
        <v>56</v>
      </c>
      <c r="D15656" s="2" t="s">
        <v>50</v>
      </c>
      <c r="E15656" s="3" t="s">
        <v>44</v>
      </c>
      <c r="F15656" s="3">
        <f t="shared" ca="1" si="486"/>
        <v>5</v>
      </c>
      <c r="G15656" s="4">
        <f t="shared" ca="1" si="487"/>
        <v>141</v>
      </c>
      <c r="H15656" s="4">
        <f ca="1">+Data_TABLE[[#This Row],[Qty]]*Data_TABLE[[#This Row],[Unit Price]]</f>
        <v>705</v>
      </c>
      <c r="I15656" s="7">
        <v>42426</v>
      </c>
      <c r="J15656" s="10">
        <f>EOMONTH(Data_TABLE[[#This Row],[Date Sold]],0)</f>
        <v>42429</v>
      </c>
    </row>
    <row r="15657" spans="2:10" x14ac:dyDescent="0.25">
      <c r="B15657" s="1" t="s">
        <v>40</v>
      </c>
      <c r="C15657" s="3" t="s">
        <v>56</v>
      </c>
      <c r="D15657" s="2" t="s">
        <v>52</v>
      </c>
      <c r="E15657" s="3" t="s">
        <v>46</v>
      </c>
      <c r="F15657" s="3">
        <f t="shared" ca="1" si="486"/>
        <v>1</v>
      </c>
      <c r="G15657" s="4">
        <f t="shared" ca="1" si="487"/>
        <v>90</v>
      </c>
      <c r="H15657" s="4">
        <f ca="1">+Data_TABLE[[#This Row],[Qty]]*Data_TABLE[[#This Row],[Unit Price]]</f>
        <v>90</v>
      </c>
      <c r="I15657" s="7">
        <v>42426</v>
      </c>
      <c r="J15657" s="10">
        <f>EOMONTH(Data_TABLE[[#This Row],[Date Sold]],0)</f>
        <v>42429</v>
      </c>
    </row>
    <row r="15658" spans="2:10" x14ac:dyDescent="0.25">
      <c r="B15658" s="1" t="s">
        <v>36</v>
      </c>
      <c r="C15658" s="3" t="s">
        <v>55</v>
      </c>
      <c r="D15658" s="2" t="s">
        <v>51</v>
      </c>
      <c r="E15658" s="3" t="s">
        <v>45</v>
      </c>
      <c r="F15658" s="3">
        <f t="shared" ca="1" si="486"/>
        <v>4</v>
      </c>
      <c r="G15658" s="4">
        <f t="shared" ca="1" si="487"/>
        <v>95</v>
      </c>
      <c r="H15658" s="4">
        <f ca="1">+Data_TABLE[[#This Row],[Qty]]*Data_TABLE[[#This Row],[Unit Price]]</f>
        <v>380</v>
      </c>
      <c r="I15658" s="7">
        <v>42426</v>
      </c>
      <c r="J15658" s="10">
        <f>EOMONTH(Data_TABLE[[#This Row],[Date Sold]],0)</f>
        <v>42429</v>
      </c>
    </row>
    <row r="15659" spans="2:10" x14ac:dyDescent="0.25">
      <c r="B15659" s="1" t="s">
        <v>38</v>
      </c>
      <c r="C15659" s="3" t="s">
        <v>55</v>
      </c>
      <c r="D15659" s="2" t="s">
        <v>49</v>
      </c>
      <c r="E15659" s="3" t="s">
        <v>43</v>
      </c>
      <c r="F15659" s="3">
        <f t="shared" ca="1" si="486"/>
        <v>2</v>
      </c>
      <c r="G15659" s="4">
        <f t="shared" ca="1" si="487"/>
        <v>70</v>
      </c>
      <c r="H15659" s="4">
        <f ca="1">+Data_TABLE[[#This Row],[Qty]]*Data_TABLE[[#This Row],[Unit Price]]</f>
        <v>140</v>
      </c>
      <c r="I15659" s="7">
        <v>42426</v>
      </c>
      <c r="J15659" s="10">
        <f>EOMONTH(Data_TABLE[[#This Row],[Date Sold]],0)</f>
        <v>42429</v>
      </c>
    </row>
    <row r="15660" spans="2:10" x14ac:dyDescent="0.25">
      <c r="B15660" s="1" t="s">
        <v>37</v>
      </c>
      <c r="C15660" s="3" t="s">
        <v>54</v>
      </c>
      <c r="D15660" s="2" t="s">
        <v>48</v>
      </c>
      <c r="E15660" s="3" t="s">
        <v>42</v>
      </c>
      <c r="F15660" s="3">
        <f t="shared" ca="1" si="486"/>
        <v>3</v>
      </c>
      <c r="G15660" s="4">
        <f t="shared" ca="1" si="487"/>
        <v>196</v>
      </c>
      <c r="H15660" s="4">
        <f ca="1">+Data_TABLE[[#This Row],[Qty]]*Data_TABLE[[#This Row],[Unit Price]]</f>
        <v>588</v>
      </c>
      <c r="I15660" s="7">
        <v>42426</v>
      </c>
      <c r="J15660" s="10">
        <f>EOMONTH(Data_TABLE[[#This Row],[Date Sold]],0)</f>
        <v>42429</v>
      </c>
    </row>
    <row r="15661" spans="2:10" x14ac:dyDescent="0.25">
      <c r="B15661" s="1" t="s">
        <v>38</v>
      </c>
      <c r="C15661" s="3" t="s">
        <v>55</v>
      </c>
      <c r="D15661" s="2" t="s">
        <v>49</v>
      </c>
      <c r="E15661" s="3" t="s">
        <v>43</v>
      </c>
      <c r="F15661" s="3">
        <f t="shared" ca="1" si="486"/>
        <v>5</v>
      </c>
      <c r="G15661" s="4">
        <f t="shared" ca="1" si="487"/>
        <v>188</v>
      </c>
      <c r="H15661" s="4">
        <f ca="1">+Data_TABLE[[#This Row],[Qty]]*Data_TABLE[[#This Row],[Unit Price]]</f>
        <v>940</v>
      </c>
      <c r="I15661" s="7">
        <v>42426</v>
      </c>
      <c r="J15661" s="10">
        <f>EOMONTH(Data_TABLE[[#This Row],[Date Sold]],0)</f>
        <v>42429</v>
      </c>
    </row>
    <row r="15662" spans="2:10" x14ac:dyDescent="0.25">
      <c r="B15662" s="1" t="s">
        <v>40</v>
      </c>
      <c r="C15662" s="3" t="s">
        <v>55</v>
      </c>
      <c r="D15662" s="2" t="s">
        <v>49</v>
      </c>
      <c r="E15662" s="3" t="s">
        <v>43</v>
      </c>
      <c r="F15662" s="3">
        <f t="shared" ca="1" si="486"/>
        <v>3</v>
      </c>
      <c r="G15662" s="4">
        <f t="shared" ca="1" si="487"/>
        <v>144</v>
      </c>
      <c r="H15662" s="4">
        <f ca="1">+Data_TABLE[[#This Row],[Qty]]*Data_TABLE[[#This Row],[Unit Price]]</f>
        <v>432</v>
      </c>
      <c r="I15662" s="7">
        <v>42426</v>
      </c>
      <c r="J15662" s="10">
        <f>EOMONTH(Data_TABLE[[#This Row],[Date Sold]],0)</f>
        <v>42429</v>
      </c>
    </row>
    <row r="15663" spans="2:10" x14ac:dyDescent="0.25">
      <c r="B15663" s="1" t="s">
        <v>37</v>
      </c>
      <c r="C15663" s="3" t="s">
        <v>55</v>
      </c>
      <c r="D15663" s="2" t="s">
        <v>49</v>
      </c>
      <c r="E15663" s="3" t="s">
        <v>43</v>
      </c>
      <c r="F15663" s="3">
        <f t="shared" ca="1" si="486"/>
        <v>3</v>
      </c>
      <c r="G15663" s="4">
        <f t="shared" ca="1" si="487"/>
        <v>88</v>
      </c>
      <c r="H15663" s="4">
        <f ca="1">+Data_TABLE[[#This Row],[Qty]]*Data_TABLE[[#This Row],[Unit Price]]</f>
        <v>264</v>
      </c>
      <c r="I15663" s="7">
        <v>42426</v>
      </c>
      <c r="J15663" s="10">
        <f>EOMONTH(Data_TABLE[[#This Row],[Date Sold]],0)</f>
        <v>42429</v>
      </c>
    </row>
    <row r="15664" spans="2:10" x14ac:dyDescent="0.25">
      <c r="B15664" s="1" t="s">
        <v>37</v>
      </c>
      <c r="C15664" s="3" t="s">
        <v>54</v>
      </c>
      <c r="D15664" s="2" t="s">
        <v>48</v>
      </c>
      <c r="E15664" s="3" t="s">
        <v>42</v>
      </c>
      <c r="F15664" s="3">
        <f t="shared" ca="1" si="486"/>
        <v>5</v>
      </c>
      <c r="G15664" s="4">
        <f t="shared" ca="1" si="487"/>
        <v>107</v>
      </c>
      <c r="H15664" s="4">
        <f ca="1">+Data_TABLE[[#This Row],[Qty]]*Data_TABLE[[#This Row],[Unit Price]]</f>
        <v>535</v>
      </c>
      <c r="I15664" s="7">
        <v>42426</v>
      </c>
      <c r="J15664" s="10">
        <f>EOMONTH(Data_TABLE[[#This Row],[Date Sold]],0)</f>
        <v>42429</v>
      </c>
    </row>
    <row r="15665" spans="2:10" x14ac:dyDescent="0.25">
      <c r="B15665" s="1" t="s">
        <v>39</v>
      </c>
      <c r="C15665" s="3" t="s">
        <v>55</v>
      </c>
      <c r="D15665" s="2" t="s">
        <v>51</v>
      </c>
      <c r="E15665" s="3" t="s">
        <v>45</v>
      </c>
      <c r="F15665" s="3">
        <f t="shared" ref="F15665:F15728" ca="1" si="488">RANDBETWEEN(1,5)</f>
        <v>5</v>
      </c>
      <c r="G15665" s="4">
        <f t="shared" ref="G15665:G15728" ca="1" si="489">RANDBETWEEN(60,200)</f>
        <v>87</v>
      </c>
      <c r="H15665" s="4">
        <f ca="1">+Data_TABLE[[#This Row],[Qty]]*Data_TABLE[[#This Row],[Unit Price]]</f>
        <v>435</v>
      </c>
      <c r="I15665" s="7">
        <v>42426</v>
      </c>
      <c r="J15665" s="10">
        <f>EOMONTH(Data_TABLE[[#This Row],[Date Sold]],0)</f>
        <v>42429</v>
      </c>
    </row>
    <row r="15666" spans="2:10" x14ac:dyDescent="0.25">
      <c r="B15666" s="1" t="s">
        <v>41</v>
      </c>
      <c r="C15666" s="3" t="s">
        <v>56</v>
      </c>
      <c r="D15666" s="2" t="s">
        <v>50</v>
      </c>
      <c r="E15666" s="3" t="s">
        <v>44</v>
      </c>
      <c r="F15666" s="3">
        <f t="shared" ca="1" si="488"/>
        <v>4</v>
      </c>
      <c r="G15666" s="4">
        <f t="shared" ca="1" si="489"/>
        <v>146</v>
      </c>
      <c r="H15666" s="4">
        <f ca="1">+Data_TABLE[[#This Row],[Qty]]*Data_TABLE[[#This Row],[Unit Price]]</f>
        <v>584</v>
      </c>
      <c r="I15666" s="7">
        <v>42426</v>
      </c>
      <c r="J15666" s="10">
        <f>EOMONTH(Data_TABLE[[#This Row],[Date Sold]],0)</f>
        <v>42429</v>
      </c>
    </row>
    <row r="15667" spans="2:10" x14ac:dyDescent="0.25">
      <c r="B15667" s="1" t="s">
        <v>41</v>
      </c>
      <c r="C15667" s="3" t="s">
        <v>56</v>
      </c>
      <c r="D15667" s="2" t="s">
        <v>52</v>
      </c>
      <c r="E15667" s="3" t="s">
        <v>46</v>
      </c>
      <c r="F15667" s="3">
        <f t="shared" ca="1" si="488"/>
        <v>1</v>
      </c>
      <c r="G15667" s="4">
        <f t="shared" ca="1" si="489"/>
        <v>75</v>
      </c>
      <c r="H15667" s="4">
        <f ca="1">+Data_TABLE[[#This Row],[Qty]]*Data_TABLE[[#This Row],[Unit Price]]</f>
        <v>75</v>
      </c>
      <c r="I15667" s="7">
        <v>42426</v>
      </c>
      <c r="J15667" s="10">
        <f>EOMONTH(Data_TABLE[[#This Row],[Date Sold]],0)</f>
        <v>42429</v>
      </c>
    </row>
    <row r="15668" spans="2:10" x14ac:dyDescent="0.25">
      <c r="B15668" s="1" t="s">
        <v>40</v>
      </c>
      <c r="C15668" s="3" t="s">
        <v>55</v>
      </c>
      <c r="D15668" s="2" t="s">
        <v>49</v>
      </c>
      <c r="E15668" s="3" t="s">
        <v>43</v>
      </c>
      <c r="F15668" s="3">
        <f t="shared" ca="1" si="488"/>
        <v>3</v>
      </c>
      <c r="G15668" s="4">
        <f t="shared" ca="1" si="489"/>
        <v>63</v>
      </c>
      <c r="H15668" s="4">
        <f ca="1">+Data_TABLE[[#This Row],[Qty]]*Data_TABLE[[#This Row],[Unit Price]]</f>
        <v>189</v>
      </c>
      <c r="I15668" s="7">
        <v>42426</v>
      </c>
      <c r="J15668" s="10">
        <f>EOMONTH(Data_TABLE[[#This Row],[Date Sold]],0)</f>
        <v>42429</v>
      </c>
    </row>
    <row r="15669" spans="2:10" x14ac:dyDescent="0.25">
      <c r="B15669" s="1" t="s">
        <v>39</v>
      </c>
      <c r="C15669" s="3" t="s">
        <v>55</v>
      </c>
      <c r="D15669" s="2" t="s">
        <v>51</v>
      </c>
      <c r="E15669" s="3" t="s">
        <v>45</v>
      </c>
      <c r="F15669" s="3">
        <f t="shared" ca="1" si="488"/>
        <v>1</v>
      </c>
      <c r="G15669" s="4">
        <f t="shared" ca="1" si="489"/>
        <v>71</v>
      </c>
      <c r="H15669" s="4">
        <f ca="1">+Data_TABLE[[#This Row],[Qty]]*Data_TABLE[[#This Row],[Unit Price]]</f>
        <v>71</v>
      </c>
      <c r="I15669" s="7">
        <v>42426</v>
      </c>
      <c r="J15669" s="10">
        <f>EOMONTH(Data_TABLE[[#This Row],[Date Sold]],0)</f>
        <v>42429</v>
      </c>
    </row>
    <row r="15670" spans="2:10" x14ac:dyDescent="0.25">
      <c r="B15670" s="1" t="s">
        <v>39</v>
      </c>
      <c r="C15670" s="3" t="s">
        <v>55</v>
      </c>
      <c r="D15670" s="2" t="s">
        <v>49</v>
      </c>
      <c r="E15670" s="3" t="s">
        <v>43</v>
      </c>
      <c r="F15670" s="3">
        <f t="shared" ca="1" si="488"/>
        <v>5</v>
      </c>
      <c r="G15670" s="4">
        <f t="shared" ca="1" si="489"/>
        <v>189</v>
      </c>
      <c r="H15670" s="4">
        <f ca="1">+Data_TABLE[[#This Row],[Qty]]*Data_TABLE[[#This Row],[Unit Price]]</f>
        <v>945</v>
      </c>
      <c r="I15670" s="7">
        <v>42426</v>
      </c>
      <c r="J15670" s="10">
        <f>EOMONTH(Data_TABLE[[#This Row],[Date Sold]],0)</f>
        <v>42429</v>
      </c>
    </row>
    <row r="15671" spans="2:10" x14ac:dyDescent="0.25">
      <c r="B15671" s="1" t="s">
        <v>40</v>
      </c>
      <c r="C15671" s="3" t="s">
        <v>56</v>
      </c>
      <c r="D15671" s="2" t="s">
        <v>50</v>
      </c>
      <c r="E15671" s="3" t="s">
        <v>44</v>
      </c>
      <c r="F15671" s="3">
        <f t="shared" ca="1" si="488"/>
        <v>2</v>
      </c>
      <c r="G15671" s="4">
        <f t="shared" ca="1" si="489"/>
        <v>193</v>
      </c>
      <c r="H15671" s="4">
        <f ca="1">+Data_TABLE[[#This Row],[Qty]]*Data_TABLE[[#This Row],[Unit Price]]</f>
        <v>386</v>
      </c>
      <c r="I15671" s="7">
        <v>42426</v>
      </c>
      <c r="J15671" s="10">
        <f>EOMONTH(Data_TABLE[[#This Row],[Date Sold]],0)</f>
        <v>42429</v>
      </c>
    </row>
    <row r="15672" spans="2:10" x14ac:dyDescent="0.25">
      <c r="B15672" s="1" t="s">
        <v>36</v>
      </c>
      <c r="C15672" s="3" t="s">
        <v>56</v>
      </c>
      <c r="D15672" s="2" t="s">
        <v>52</v>
      </c>
      <c r="E15672" s="3" t="s">
        <v>46</v>
      </c>
      <c r="F15672" s="3">
        <f t="shared" ca="1" si="488"/>
        <v>4</v>
      </c>
      <c r="G15672" s="4">
        <f t="shared" ca="1" si="489"/>
        <v>190</v>
      </c>
      <c r="H15672" s="4">
        <f ca="1">+Data_TABLE[[#This Row],[Qty]]*Data_TABLE[[#This Row],[Unit Price]]</f>
        <v>760</v>
      </c>
      <c r="I15672" s="7">
        <v>42426</v>
      </c>
      <c r="J15672" s="10">
        <f>EOMONTH(Data_TABLE[[#This Row],[Date Sold]],0)</f>
        <v>42429</v>
      </c>
    </row>
    <row r="15673" spans="2:10" x14ac:dyDescent="0.25">
      <c r="B15673" s="1" t="s">
        <v>38</v>
      </c>
      <c r="C15673" s="3" t="s">
        <v>55</v>
      </c>
      <c r="D15673" s="2" t="s">
        <v>51</v>
      </c>
      <c r="E15673" s="3" t="s">
        <v>45</v>
      </c>
      <c r="F15673" s="3">
        <f t="shared" ca="1" si="488"/>
        <v>5</v>
      </c>
      <c r="G15673" s="4">
        <f t="shared" ca="1" si="489"/>
        <v>158</v>
      </c>
      <c r="H15673" s="4">
        <f ca="1">+Data_TABLE[[#This Row],[Qty]]*Data_TABLE[[#This Row],[Unit Price]]</f>
        <v>790</v>
      </c>
      <c r="I15673" s="7">
        <v>42426</v>
      </c>
      <c r="J15673" s="10">
        <f>EOMONTH(Data_TABLE[[#This Row],[Date Sold]],0)</f>
        <v>42429</v>
      </c>
    </row>
    <row r="15674" spans="2:10" x14ac:dyDescent="0.25">
      <c r="B15674" s="1" t="s">
        <v>41</v>
      </c>
      <c r="C15674" s="3" t="s">
        <v>54</v>
      </c>
      <c r="D15674" s="2" t="s">
        <v>48</v>
      </c>
      <c r="E15674" s="3" t="s">
        <v>42</v>
      </c>
      <c r="F15674" s="3">
        <f t="shared" ca="1" si="488"/>
        <v>5</v>
      </c>
      <c r="G15674" s="4">
        <f t="shared" ca="1" si="489"/>
        <v>75</v>
      </c>
      <c r="H15674" s="4">
        <f ca="1">+Data_TABLE[[#This Row],[Qty]]*Data_TABLE[[#This Row],[Unit Price]]</f>
        <v>375</v>
      </c>
      <c r="I15674" s="7">
        <v>42426</v>
      </c>
      <c r="J15674" s="10">
        <f>EOMONTH(Data_TABLE[[#This Row],[Date Sold]],0)</f>
        <v>42429</v>
      </c>
    </row>
    <row r="15675" spans="2:10" x14ac:dyDescent="0.25">
      <c r="B15675" s="1" t="s">
        <v>40</v>
      </c>
      <c r="C15675" s="3" t="s">
        <v>56</v>
      </c>
      <c r="D15675" s="2" t="s">
        <v>50</v>
      </c>
      <c r="E15675" s="3" t="s">
        <v>44</v>
      </c>
      <c r="F15675" s="3">
        <f t="shared" ca="1" si="488"/>
        <v>1</v>
      </c>
      <c r="G15675" s="4">
        <f t="shared" ca="1" si="489"/>
        <v>117</v>
      </c>
      <c r="H15675" s="4">
        <f ca="1">+Data_TABLE[[#This Row],[Qty]]*Data_TABLE[[#This Row],[Unit Price]]</f>
        <v>117</v>
      </c>
      <c r="I15675" s="7">
        <v>42426</v>
      </c>
      <c r="J15675" s="10">
        <f>EOMONTH(Data_TABLE[[#This Row],[Date Sold]],0)</f>
        <v>42429</v>
      </c>
    </row>
    <row r="15676" spans="2:10" x14ac:dyDescent="0.25">
      <c r="B15676" s="1" t="s">
        <v>39</v>
      </c>
      <c r="C15676" s="3" t="s">
        <v>56</v>
      </c>
      <c r="D15676" s="2" t="s">
        <v>52</v>
      </c>
      <c r="E15676" s="3" t="s">
        <v>46</v>
      </c>
      <c r="F15676" s="3">
        <f t="shared" ca="1" si="488"/>
        <v>1</v>
      </c>
      <c r="G15676" s="4">
        <f t="shared" ca="1" si="489"/>
        <v>119</v>
      </c>
      <c r="H15676" s="4">
        <f ca="1">+Data_TABLE[[#This Row],[Qty]]*Data_TABLE[[#This Row],[Unit Price]]</f>
        <v>119</v>
      </c>
      <c r="I15676" s="7">
        <v>42426</v>
      </c>
      <c r="J15676" s="10">
        <f>EOMONTH(Data_TABLE[[#This Row],[Date Sold]],0)</f>
        <v>42429</v>
      </c>
    </row>
    <row r="15677" spans="2:10" x14ac:dyDescent="0.25">
      <c r="B15677" s="1" t="s">
        <v>39</v>
      </c>
      <c r="C15677" s="3" t="s">
        <v>54</v>
      </c>
      <c r="D15677" s="2" t="s">
        <v>48</v>
      </c>
      <c r="E15677" s="3" t="s">
        <v>42</v>
      </c>
      <c r="F15677" s="3">
        <f t="shared" ca="1" si="488"/>
        <v>1</v>
      </c>
      <c r="G15677" s="4">
        <f t="shared" ca="1" si="489"/>
        <v>149</v>
      </c>
      <c r="H15677" s="4">
        <f ca="1">+Data_TABLE[[#This Row],[Qty]]*Data_TABLE[[#This Row],[Unit Price]]</f>
        <v>149</v>
      </c>
      <c r="I15677" s="7">
        <v>42426</v>
      </c>
      <c r="J15677" s="10">
        <f>EOMONTH(Data_TABLE[[#This Row],[Date Sold]],0)</f>
        <v>42429</v>
      </c>
    </row>
    <row r="15678" spans="2:10" x14ac:dyDescent="0.25">
      <c r="B15678" s="1" t="s">
        <v>36</v>
      </c>
      <c r="C15678" s="3" t="s">
        <v>55</v>
      </c>
      <c r="D15678" s="2" t="s">
        <v>49</v>
      </c>
      <c r="E15678" s="3" t="s">
        <v>43</v>
      </c>
      <c r="F15678" s="3">
        <f t="shared" ca="1" si="488"/>
        <v>5</v>
      </c>
      <c r="G15678" s="4">
        <f t="shared" ca="1" si="489"/>
        <v>162</v>
      </c>
      <c r="H15678" s="4">
        <f ca="1">+Data_TABLE[[#This Row],[Qty]]*Data_TABLE[[#This Row],[Unit Price]]</f>
        <v>810</v>
      </c>
      <c r="I15678" s="7">
        <v>42426</v>
      </c>
      <c r="J15678" s="10">
        <f>EOMONTH(Data_TABLE[[#This Row],[Date Sold]],0)</f>
        <v>42429</v>
      </c>
    </row>
    <row r="15679" spans="2:10" x14ac:dyDescent="0.25">
      <c r="B15679" s="1" t="s">
        <v>38</v>
      </c>
      <c r="C15679" s="3" t="s">
        <v>56</v>
      </c>
      <c r="D15679" s="2" t="s">
        <v>52</v>
      </c>
      <c r="E15679" s="3" t="s">
        <v>46</v>
      </c>
      <c r="F15679" s="3">
        <f t="shared" ca="1" si="488"/>
        <v>2</v>
      </c>
      <c r="G15679" s="4">
        <f t="shared" ca="1" si="489"/>
        <v>63</v>
      </c>
      <c r="H15679" s="4">
        <f ca="1">+Data_TABLE[[#This Row],[Qty]]*Data_TABLE[[#This Row],[Unit Price]]</f>
        <v>126</v>
      </c>
      <c r="I15679" s="7">
        <v>42426</v>
      </c>
      <c r="J15679" s="10">
        <f>EOMONTH(Data_TABLE[[#This Row],[Date Sold]],0)</f>
        <v>42429</v>
      </c>
    </row>
    <row r="15680" spans="2:10" x14ac:dyDescent="0.25">
      <c r="B15680" s="1" t="s">
        <v>37</v>
      </c>
      <c r="C15680" s="3" t="s">
        <v>55</v>
      </c>
      <c r="D15680" s="2" t="s">
        <v>49</v>
      </c>
      <c r="E15680" s="3" t="s">
        <v>43</v>
      </c>
      <c r="F15680" s="3">
        <f t="shared" ca="1" si="488"/>
        <v>3</v>
      </c>
      <c r="G15680" s="4">
        <f t="shared" ca="1" si="489"/>
        <v>68</v>
      </c>
      <c r="H15680" s="4">
        <f ca="1">+Data_TABLE[[#This Row],[Qty]]*Data_TABLE[[#This Row],[Unit Price]]</f>
        <v>204</v>
      </c>
      <c r="I15680" s="7">
        <v>42426</v>
      </c>
      <c r="J15680" s="10">
        <f>EOMONTH(Data_TABLE[[#This Row],[Date Sold]],0)</f>
        <v>42429</v>
      </c>
    </row>
    <row r="15681" spans="2:10" x14ac:dyDescent="0.25">
      <c r="B15681" s="1" t="s">
        <v>41</v>
      </c>
      <c r="C15681" s="3" t="s">
        <v>54</v>
      </c>
      <c r="D15681" s="2" t="s">
        <v>48</v>
      </c>
      <c r="E15681" s="3" t="s">
        <v>42</v>
      </c>
      <c r="F15681" s="3">
        <f t="shared" ca="1" si="488"/>
        <v>5</v>
      </c>
      <c r="G15681" s="4">
        <f t="shared" ca="1" si="489"/>
        <v>181</v>
      </c>
      <c r="H15681" s="4">
        <f ca="1">+Data_TABLE[[#This Row],[Qty]]*Data_TABLE[[#This Row],[Unit Price]]</f>
        <v>905</v>
      </c>
      <c r="I15681" s="7">
        <v>42426</v>
      </c>
      <c r="J15681" s="10">
        <f>EOMONTH(Data_TABLE[[#This Row],[Date Sold]],0)</f>
        <v>42429</v>
      </c>
    </row>
    <row r="15682" spans="2:10" x14ac:dyDescent="0.25">
      <c r="B15682" s="1" t="s">
        <v>38</v>
      </c>
      <c r="C15682" s="3" t="s">
        <v>55</v>
      </c>
      <c r="D15682" s="2" t="s">
        <v>49</v>
      </c>
      <c r="E15682" s="3" t="s">
        <v>43</v>
      </c>
      <c r="F15682" s="3">
        <f t="shared" ca="1" si="488"/>
        <v>3</v>
      </c>
      <c r="G15682" s="4">
        <f t="shared" ca="1" si="489"/>
        <v>77</v>
      </c>
      <c r="H15682" s="4">
        <f ca="1">+Data_TABLE[[#This Row],[Qty]]*Data_TABLE[[#This Row],[Unit Price]]</f>
        <v>231</v>
      </c>
      <c r="I15682" s="7">
        <v>42426</v>
      </c>
      <c r="J15682" s="10">
        <f>EOMONTH(Data_TABLE[[#This Row],[Date Sold]],0)</f>
        <v>42429</v>
      </c>
    </row>
    <row r="15683" spans="2:10" x14ac:dyDescent="0.25">
      <c r="B15683" s="1" t="s">
        <v>39</v>
      </c>
      <c r="C15683" s="3" t="s">
        <v>55</v>
      </c>
      <c r="D15683" s="2" t="s">
        <v>51</v>
      </c>
      <c r="E15683" s="3" t="s">
        <v>45</v>
      </c>
      <c r="F15683" s="3">
        <f t="shared" ca="1" si="488"/>
        <v>5</v>
      </c>
      <c r="G15683" s="4">
        <f t="shared" ca="1" si="489"/>
        <v>167</v>
      </c>
      <c r="H15683" s="4">
        <f ca="1">+Data_TABLE[[#This Row],[Qty]]*Data_TABLE[[#This Row],[Unit Price]]</f>
        <v>835</v>
      </c>
      <c r="I15683" s="7">
        <v>42426</v>
      </c>
      <c r="J15683" s="10">
        <f>EOMONTH(Data_TABLE[[#This Row],[Date Sold]],0)</f>
        <v>42429</v>
      </c>
    </row>
    <row r="15684" spans="2:10" x14ac:dyDescent="0.25">
      <c r="B15684" s="1" t="s">
        <v>41</v>
      </c>
      <c r="C15684" s="3" t="s">
        <v>55</v>
      </c>
      <c r="D15684" s="2" t="s">
        <v>49</v>
      </c>
      <c r="E15684" s="3" t="s">
        <v>43</v>
      </c>
      <c r="F15684" s="3">
        <f t="shared" ca="1" si="488"/>
        <v>5</v>
      </c>
      <c r="G15684" s="4">
        <f t="shared" ca="1" si="489"/>
        <v>117</v>
      </c>
      <c r="H15684" s="4">
        <f ca="1">+Data_TABLE[[#This Row],[Qty]]*Data_TABLE[[#This Row],[Unit Price]]</f>
        <v>585</v>
      </c>
      <c r="I15684" s="7">
        <v>42426</v>
      </c>
      <c r="J15684" s="10">
        <f>EOMONTH(Data_TABLE[[#This Row],[Date Sold]],0)</f>
        <v>42429</v>
      </c>
    </row>
    <row r="15685" spans="2:10" x14ac:dyDescent="0.25">
      <c r="B15685" s="1" t="s">
        <v>37</v>
      </c>
      <c r="C15685" s="3" t="s">
        <v>55</v>
      </c>
      <c r="D15685" s="2" t="s">
        <v>51</v>
      </c>
      <c r="E15685" s="3" t="s">
        <v>45</v>
      </c>
      <c r="F15685" s="3">
        <f t="shared" ca="1" si="488"/>
        <v>5</v>
      </c>
      <c r="G15685" s="4">
        <f t="shared" ca="1" si="489"/>
        <v>68</v>
      </c>
      <c r="H15685" s="4">
        <f ca="1">+Data_TABLE[[#This Row],[Qty]]*Data_TABLE[[#This Row],[Unit Price]]</f>
        <v>340</v>
      </c>
      <c r="I15685" s="7">
        <v>42426</v>
      </c>
      <c r="J15685" s="10">
        <f>EOMONTH(Data_TABLE[[#This Row],[Date Sold]],0)</f>
        <v>42429</v>
      </c>
    </row>
    <row r="15686" spans="2:10" x14ac:dyDescent="0.25">
      <c r="B15686" s="1" t="s">
        <v>41</v>
      </c>
      <c r="C15686" s="3" t="s">
        <v>55</v>
      </c>
      <c r="D15686" s="2" t="s">
        <v>51</v>
      </c>
      <c r="E15686" s="3" t="s">
        <v>45</v>
      </c>
      <c r="F15686" s="3">
        <f t="shared" ca="1" si="488"/>
        <v>4</v>
      </c>
      <c r="G15686" s="4">
        <f t="shared" ca="1" si="489"/>
        <v>73</v>
      </c>
      <c r="H15686" s="4">
        <f ca="1">+Data_TABLE[[#This Row],[Qty]]*Data_TABLE[[#This Row],[Unit Price]]</f>
        <v>292</v>
      </c>
      <c r="I15686" s="7">
        <v>42426</v>
      </c>
      <c r="J15686" s="10">
        <f>EOMONTH(Data_TABLE[[#This Row],[Date Sold]],0)</f>
        <v>42429</v>
      </c>
    </row>
    <row r="15687" spans="2:10" x14ac:dyDescent="0.25">
      <c r="B15687" s="1" t="s">
        <v>41</v>
      </c>
      <c r="C15687" s="3" t="s">
        <v>54</v>
      </c>
      <c r="D15687" s="2" t="s">
        <v>48</v>
      </c>
      <c r="E15687" s="3" t="s">
        <v>42</v>
      </c>
      <c r="F15687" s="3">
        <f t="shared" ca="1" si="488"/>
        <v>3</v>
      </c>
      <c r="G15687" s="4">
        <f t="shared" ca="1" si="489"/>
        <v>101</v>
      </c>
      <c r="H15687" s="4">
        <f ca="1">+Data_TABLE[[#This Row],[Qty]]*Data_TABLE[[#This Row],[Unit Price]]</f>
        <v>303</v>
      </c>
      <c r="I15687" s="7">
        <v>42426</v>
      </c>
      <c r="J15687" s="10">
        <f>EOMONTH(Data_TABLE[[#This Row],[Date Sold]],0)</f>
        <v>42429</v>
      </c>
    </row>
    <row r="15688" spans="2:10" x14ac:dyDescent="0.25">
      <c r="B15688" s="1" t="s">
        <v>40</v>
      </c>
      <c r="C15688" s="3" t="s">
        <v>54</v>
      </c>
      <c r="D15688" s="2" t="s">
        <v>48</v>
      </c>
      <c r="E15688" s="3" t="s">
        <v>42</v>
      </c>
      <c r="F15688" s="3">
        <f t="shared" ca="1" si="488"/>
        <v>2</v>
      </c>
      <c r="G15688" s="4">
        <f t="shared" ca="1" si="489"/>
        <v>92</v>
      </c>
      <c r="H15688" s="4">
        <f ca="1">+Data_TABLE[[#This Row],[Qty]]*Data_TABLE[[#This Row],[Unit Price]]</f>
        <v>184</v>
      </c>
      <c r="I15688" s="7">
        <v>42426</v>
      </c>
      <c r="J15688" s="10">
        <f>EOMONTH(Data_TABLE[[#This Row],[Date Sold]],0)</f>
        <v>42429</v>
      </c>
    </row>
    <row r="15689" spans="2:10" x14ac:dyDescent="0.25">
      <c r="B15689" s="1" t="s">
        <v>40</v>
      </c>
      <c r="C15689" s="3" t="s">
        <v>54</v>
      </c>
      <c r="D15689" s="2" t="s">
        <v>48</v>
      </c>
      <c r="E15689" s="3" t="s">
        <v>42</v>
      </c>
      <c r="F15689" s="3">
        <f t="shared" ca="1" si="488"/>
        <v>3</v>
      </c>
      <c r="G15689" s="4">
        <f t="shared" ca="1" si="489"/>
        <v>108</v>
      </c>
      <c r="H15689" s="4">
        <f ca="1">+Data_TABLE[[#This Row],[Qty]]*Data_TABLE[[#This Row],[Unit Price]]</f>
        <v>324</v>
      </c>
      <c r="I15689" s="7">
        <v>42426</v>
      </c>
      <c r="J15689" s="10">
        <f>EOMONTH(Data_TABLE[[#This Row],[Date Sold]],0)</f>
        <v>42429</v>
      </c>
    </row>
    <row r="15690" spans="2:10" x14ac:dyDescent="0.25">
      <c r="B15690" s="1" t="s">
        <v>40</v>
      </c>
      <c r="C15690" s="3" t="s">
        <v>56</v>
      </c>
      <c r="D15690" s="2" t="s">
        <v>52</v>
      </c>
      <c r="E15690" s="3" t="s">
        <v>46</v>
      </c>
      <c r="F15690" s="3">
        <f t="shared" ca="1" si="488"/>
        <v>2</v>
      </c>
      <c r="G15690" s="4">
        <f t="shared" ca="1" si="489"/>
        <v>154</v>
      </c>
      <c r="H15690" s="4">
        <f ca="1">+Data_TABLE[[#This Row],[Qty]]*Data_TABLE[[#This Row],[Unit Price]]</f>
        <v>308</v>
      </c>
      <c r="I15690" s="7">
        <v>42426</v>
      </c>
      <c r="J15690" s="10">
        <f>EOMONTH(Data_TABLE[[#This Row],[Date Sold]],0)</f>
        <v>42429</v>
      </c>
    </row>
    <row r="15691" spans="2:10" x14ac:dyDescent="0.25">
      <c r="B15691" s="1" t="s">
        <v>38</v>
      </c>
      <c r="C15691" s="3" t="s">
        <v>54</v>
      </c>
      <c r="D15691" s="2" t="s">
        <v>48</v>
      </c>
      <c r="E15691" s="3" t="s">
        <v>42</v>
      </c>
      <c r="F15691" s="3">
        <f t="shared" ca="1" si="488"/>
        <v>1</v>
      </c>
      <c r="G15691" s="4">
        <f t="shared" ca="1" si="489"/>
        <v>186</v>
      </c>
      <c r="H15691" s="4">
        <f ca="1">+Data_TABLE[[#This Row],[Qty]]*Data_TABLE[[#This Row],[Unit Price]]</f>
        <v>186</v>
      </c>
      <c r="I15691" s="7">
        <v>42426</v>
      </c>
      <c r="J15691" s="10">
        <f>EOMONTH(Data_TABLE[[#This Row],[Date Sold]],0)</f>
        <v>42429</v>
      </c>
    </row>
    <row r="15692" spans="2:10" x14ac:dyDescent="0.25">
      <c r="B15692" s="1" t="s">
        <v>39</v>
      </c>
      <c r="C15692" s="3" t="s">
        <v>54</v>
      </c>
      <c r="D15692" s="2" t="s">
        <v>48</v>
      </c>
      <c r="E15692" s="3" t="s">
        <v>42</v>
      </c>
      <c r="F15692" s="3">
        <f t="shared" ca="1" si="488"/>
        <v>1</v>
      </c>
      <c r="G15692" s="4">
        <f t="shared" ca="1" si="489"/>
        <v>98</v>
      </c>
      <c r="H15692" s="4">
        <f ca="1">+Data_TABLE[[#This Row],[Qty]]*Data_TABLE[[#This Row],[Unit Price]]</f>
        <v>98</v>
      </c>
      <c r="I15692" s="7">
        <v>42426</v>
      </c>
      <c r="J15692" s="10">
        <f>EOMONTH(Data_TABLE[[#This Row],[Date Sold]],0)</f>
        <v>42429</v>
      </c>
    </row>
    <row r="15693" spans="2:10" x14ac:dyDescent="0.25">
      <c r="B15693" s="1" t="s">
        <v>38</v>
      </c>
      <c r="C15693" s="3" t="s">
        <v>55</v>
      </c>
      <c r="D15693" s="2" t="s">
        <v>51</v>
      </c>
      <c r="E15693" s="3" t="s">
        <v>45</v>
      </c>
      <c r="F15693" s="3">
        <f t="shared" ca="1" si="488"/>
        <v>4</v>
      </c>
      <c r="G15693" s="4">
        <f t="shared" ca="1" si="489"/>
        <v>72</v>
      </c>
      <c r="H15693" s="4">
        <f ca="1">+Data_TABLE[[#This Row],[Qty]]*Data_TABLE[[#This Row],[Unit Price]]</f>
        <v>288</v>
      </c>
      <c r="I15693" s="7">
        <v>42426</v>
      </c>
      <c r="J15693" s="10">
        <f>EOMONTH(Data_TABLE[[#This Row],[Date Sold]],0)</f>
        <v>42429</v>
      </c>
    </row>
    <row r="15694" spans="2:10" x14ac:dyDescent="0.25">
      <c r="B15694" s="1" t="s">
        <v>38</v>
      </c>
      <c r="C15694" s="3" t="s">
        <v>54</v>
      </c>
      <c r="D15694" s="2" t="s">
        <v>48</v>
      </c>
      <c r="E15694" s="3" t="s">
        <v>42</v>
      </c>
      <c r="F15694" s="3">
        <f t="shared" ca="1" si="488"/>
        <v>4</v>
      </c>
      <c r="G15694" s="4">
        <f t="shared" ca="1" si="489"/>
        <v>191</v>
      </c>
      <c r="H15694" s="4">
        <f ca="1">+Data_TABLE[[#This Row],[Qty]]*Data_TABLE[[#This Row],[Unit Price]]</f>
        <v>764</v>
      </c>
      <c r="I15694" s="7">
        <v>42426</v>
      </c>
      <c r="J15694" s="10">
        <f>EOMONTH(Data_TABLE[[#This Row],[Date Sold]],0)</f>
        <v>42429</v>
      </c>
    </row>
    <row r="15695" spans="2:10" x14ac:dyDescent="0.25">
      <c r="B15695" s="1" t="s">
        <v>40</v>
      </c>
      <c r="C15695" s="3" t="s">
        <v>55</v>
      </c>
      <c r="D15695" s="2" t="s">
        <v>49</v>
      </c>
      <c r="E15695" s="3" t="s">
        <v>43</v>
      </c>
      <c r="F15695" s="3">
        <f t="shared" ca="1" si="488"/>
        <v>4</v>
      </c>
      <c r="G15695" s="4">
        <f t="shared" ca="1" si="489"/>
        <v>150</v>
      </c>
      <c r="H15695" s="4">
        <f ca="1">+Data_TABLE[[#This Row],[Qty]]*Data_TABLE[[#This Row],[Unit Price]]</f>
        <v>600</v>
      </c>
      <c r="I15695" s="7">
        <v>42426</v>
      </c>
      <c r="J15695" s="10">
        <f>EOMONTH(Data_TABLE[[#This Row],[Date Sold]],0)</f>
        <v>42429</v>
      </c>
    </row>
    <row r="15696" spans="2:10" x14ac:dyDescent="0.25">
      <c r="B15696" s="1" t="s">
        <v>39</v>
      </c>
      <c r="C15696" s="3" t="s">
        <v>54</v>
      </c>
      <c r="D15696" s="2" t="s">
        <v>48</v>
      </c>
      <c r="E15696" s="3" t="s">
        <v>42</v>
      </c>
      <c r="F15696" s="3">
        <f t="shared" ca="1" si="488"/>
        <v>1</v>
      </c>
      <c r="G15696" s="4">
        <f t="shared" ca="1" si="489"/>
        <v>182</v>
      </c>
      <c r="H15696" s="4">
        <f ca="1">+Data_TABLE[[#This Row],[Qty]]*Data_TABLE[[#This Row],[Unit Price]]</f>
        <v>182</v>
      </c>
      <c r="I15696" s="7">
        <v>42426</v>
      </c>
      <c r="J15696" s="10">
        <f>EOMONTH(Data_TABLE[[#This Row],[Date Sold]],0)</f>
        <v>42429</v>
      </c>
    </row>
    <row r="15697" spans="2:10" x14ac:dyDescent="0.25">
      <c r="B15697" s="1" t="s">
        <v>41</v>
      </c>
      <c r="C15697" s="3" t="s">
        <v>55</v>
      </c>
      <c r="D15697" s="2" t="s">
        <v>51</v>
      </c>
      <c r="E15697" s="3" t="s">
        <v>45</v>
      </c>
      <c r="F15697" s="3">
        <f t="shared" ca="1" si="488"/>
        <v>5</v>
      </c>
      <c r="G15697" s="4">
        <f t="shared" ca="1" si="489"/>
        <v>87</v>
      </c>
      <c r="H15697" s="4">
        <f ca="1">+Data_TABLE[[#This Row],[Qty]]*Data_TABLE[[#This Row],[Unit Price]]</f>
        <v>435</v>
      </c>
      <c r="I15697" s="7">
        <v>42426</v>
      </c>
      <c r="J15697" s="10">
        <f>EOMONTH(Data_TABLE[[#This Row],[Date Sold]],0)</f>
        <v>42429</v>
      </c>
    </row>
    <row r="15698" spans="2:10" x14ac:dyDescent="0.25">
      <c r="B15698" s="1" t="s">
        <v>37</v>
      </c>
      <c r="C15698" s="3" t="s">
        <v>55</v>
      </c>
      <c r="D15698" s="2" t="s">
        <v>51</v>
      </c>
      <c r="E15698" s="3" t="s">
        <v>45</v>
      </c>
      <c r="F15698" s="3">
        <f t="shared" ca="1" si="488"/>
        <v>2</v>
      </c>
      <c r="G15698" s="4">
        <f t="shared" ca="1" si="489"/>
        <v>91</v>
      </c>
      <c r="H15698" s="4">
        <f ca="1">+Data_TABLE[[#This Row],[Qty]]*Data_TABLE[[#This Row],[Unit Price]]</f>
        <v>182</v>
      </c>
      <c r="I15698" s="7">
        <v>42426</v>
      </c>
      <c r="J15698" s="10">
        <f>EOMONTH(Data_TABLE[[#This Row],[Date Sold]],0)</f>
        <v>42429</v>
      </c>
    </row>
    <row r="15699" spans="2:10" x14ac:dyDescent="0.25">
      <c r="B15699" s="1" t="s">
        <v>38</v>
      </c>
      <c r="C15699" s="3" t="s">
        <v>56</v>
      </c>
      <c r="D15699" s="2" t="s">
        <v>52</v>
      </c>
      <c r="E15699" s="3" t="s">
        <v>46</v>
      </c>
      <c r="F15699" s="3">
        <f t="shared" ca="1" si="488"/>
        <v>1</v>
      </c>
      <c r="G15699" s="4">
        <f t="shared" ca="1" si="489"/>
        <v>82</v>
      </c>
      <c r="H15699" s="4">
        <f ca="1">+Data_TABLE[[#This Row],[Qty]]*Data_TABLE[[#This Row],[Unit Price]]</f>
        <v>82</v>
      </c>
      <c r="I15699" s="7">
        <v>42426</v>
      </c>
      <c r="J15699" s="10">
        <f>EOMONTH(Data_TABLE[[#This Row],[Date Sold]],0)</f>
        <v>42429</v>
      </c>
    </row>
    <row r="15700" spans="2:10" x14ac:dyDescent="0.25">
      <c r="B15700" s="1" t="s">
        <v>37</v>
      </c>
      <c r="C15700" s="3" t="s">
        <v>56</v>
      </c>
      <c r="D15700" s="2" t="s">
        <v>50</v>
      </c>
      <c r="E15700" s="3" t="s">
        <v>44</v>
      </c>
      <c r="F15700" s="3">
        <f t="shared" ca="1" si="488"/>
        <v>1</v>
      </c>
      <c r="G15700" s="4">
        <f t="shared" ca="1" si="489"/>
        <v>120</v>
      </c>
      <c r="H15700" s="4">
        <f ca="1">+Data_TABLE[[#This Row],[Qty]]*Data_TABLE[[#This Row],[Unit Price]]</f>
        <v>120</v>
      </c>
      <c r="I15700" s="7">
        <v>42426</v>
      </c>
      <c r="J15700" s="10">
        <f>EOMONTH(Data_TABLE[[#This Row],[Date Sold]],0)</f>
        <v>42429</v>
      </c>
    </row>
    <row r="15701" spans="2:10" x14ac:dyDescent="0.25">
      <c r="B15701" s="1" t="s">
        <v>40</v>
      </c>
      <c r="C15701" s="3" t="s">
        <v>55</v>
      </c>
      <c r="D15701" s="2" t="s">
        <v>51</v>
      </c>
      <c r="E15701" s="3" t="s">
        <v>45</v>
      </c>
      <c r="F15701" s="3">
        <f t="shared" ca="1" si="488"/>
        <v>3</v>
      </c>
      <c r="G15701" s="4">
        <f t="shared" ca="1" si="489"/>
        <v>67</v>
      </c>
      <c r="H15701" s="4">
        <f ca="1">+Data_TABLE[[#This Row],[Qty]]*Data_TABLE[[#This Row],[Unit Price]]</f>
        <v>201</v>
      </c>
      <c r="I15701" s="7">
        <v>42426</v>
      </c>
      <c r="J15701" s="10">
        <f>EOMONTH(Data_TABLE[[#This Row],[Date Sold]],0)</f>
        <v>42429</v>
      </c>
    </row>
    <row r="15702" spans="2:10" x14ac:dyDescent="0.25">
      <c r="B15702" s="1" t="s">
        <v>41</v>
      </c>
      <c r="C15702" s="3" t="s">
        <v>56</v>
      </c>
      <c r="D15702" s="2" t="s">
        <v>52</v>
      </c>
      <c r="E15702" s="3" t="s">
        <v>46</v>
      </c>
      <c r="F15702" s="3">
        <f t="shared" ca="1" si="488"/>
        <v>1</v>
      </c>
      <c r="G15702" s="4">
        <f t="shared" ca="1" si="489"/>
        <v>127</v>
      </c>
      <c r="H15702" s="4">
        <f ca="1">+Data_TABLE[[#This Row],[Qty]]*Data_TABLE[[#This Row],[Unit Price]]</f>
        <v>127</v>
      </c>
      <c r="I15702" s="7">
        <v>42426</v>
      </c>
      <c r="J15702" s="10">
        <f>EOMONTH(Data_TABLE[[#This Row],[Date Sold]],0)</f>
        <v>42429</v>
      </c>
    </row>
    <row r="15703" spans="2:10" x14ac:dyDescent="0.25">
      <c r="B15703" s="1" t="s">
        <v>39</v>
      </c>
      <c r="C15703" s="3" t="s">
        <v>54</v>
      </c>
      <c r="D15703" s="2" t="s">
        <v>48</v>
      </c>
      <c r="E15703" s="3" t="s">
        <v>42</v>
      </c>
      <c r="F15703" s="3">
        <f t="shared" ca="1" si="488"/>
        <v>2</v>
      </c>
      <c r="G15703" s="4">
        <f t="shared" ca="1" si="489"/>
        <v>126</v>
      </c>
      <c r="H15703" s="4">
        <f ca="1">+Data_TABLE[[#This Row],[Qty]]*Data_TABLE[[#This Row],[Unit Price]]</f>
        <v>252</v>
      </c>
      <c r="I15703" s="7">
        <v>42427</v>
      </c>
      <c r="J15703" s="10">
        <f>EOMONTH(Data_TABLE[[#This Row],[Date Sold]],0)</f>
        <v>42429</v>
      </c>
    </row>
    <row r="15704" spans="2:10" x14ac:dyDescent="0.25">
      <c r="B15704" s="1" t="s">
        <v>39</v>
      </c>
      <c r="C15704" s="3" t="s">
        <v>55</v>
      </c>
      <c r="D15704" s="2" t="s">
        <v>49</v>
      </c>
      <c r="E15704" s="3" t="s">
        <v>43</v>
      </c>
      <c r="F15704" s="3">
        <f t="shared" ca="1" si="488"/>
        <v>5</v>
      </c>
      <c r="G15704" s="4">
        <f t="shared" ca="1" si="489"/>
        <v>117</v>
      </c>
      <c r="H15704" s="4">
        <f ca="1">+Data_TABLE[[#This Row],[Qty]]*Data_TABLE[[#This Row],[Unit Price]]</f>
        <v>585</v>
      </c>
      <c r="I15704" s="7">
        <v>42427</v>
      </c>
      <c r="J15704" s="10">
        <f>EOMONTH(Data_TABLE[[#This Row],[Date Sold]],0)</f>
        <v>42429</v>
      </c>
    </row>
    <row r="15705" spans="2:10" x14ac:dyDescent="0.25">
      <c r="B15705" s="1" t="s">
        <v>36</v>
      </c>
      <c r="C15705" s="3" t="s">
        <v>54</v>
      </c>
      <c r="D15705" s="2" t="s">
        <v>48</v>
      </c>
      <c r="E15705" s="3" t="s">
        <v>42</v>
      </c>
      <c r="F15705" s="3">
        <f t="shared" ca="1" si="488"/>
        <v>4</v>
      </c>
      <c r="G15705" s="4">
        <f t="shared" ca="1" si="489"/>
        <v>165</v>
      </c>
      <c r="H15705" s="4">
        <f ca="1">+Data_TABLE[[#This Row],[Qty]]*Data_TABLE[[#This Row],[Unit Price]]</f>
        <v>660</v>
      </c>
      <c r="I15705" s="7">
        <v>42427</v>
      </c>
      <c r="J15705" s="10">
        <f>EOMONTH(Data_TABLE[[#This Row],[Date Sold]],0)</f>
        <v>42429</v>
      </c>
    </row>
    <row r="15706" spans="2:10" x14ac:dyDescent="0.25">
      <c r="B15706" s="1" t="s">
        <v>40</v>
      </c>
      <c r="C15706" s="3" t="s">
        <v>55</v>
      </c>
      <c r="D15706" s="2" t="s">
        <v>51</v>
      </c>
      <c r="E15706" s="3" t="s">
        <v>45</v>
      </c>
      <c r="F15706" s="3">
        <f t="shared" ca="1" si="488"/>
        <v>1</v>
      </c>
      <c r="G15706" s="4">
        <f t="shared" ca="1" si="489"/>
        <v>88</v>
      </c>
      <c r="H15706" s="4">
        <f ca="1">+Data_TABLE[[#This Row],[Qty]]*Data_TABLE[[#This Row],[Unit Price]]</f>
        <v>88</v>
      </c>
      <c r="I15706" s="7">
        <v>42427</v>
      </c>
      <c r="J15706" s="10">
        <f>EOMONTH(Data_TABLE[[#This Row],[Date Sold]],0)</f>
        <v>42429</v>
      </c>
    </row>
    <row r="15707" spans="2:10" x14ac:dyDescent="0.25">
      <c r="B15707" s="1" t="s">
        <v>39</v>
      </c>
      <c r="C15707" s="3" t="s">
        <v>55</v>
      </c>
      <c r="D15707" s="2" t="s">
        <v>51</v>
      </c>
      <c r="E15707" s="3" t="s">
        <v>45</v>
      </c>
      <c r="F15707" s="3">
        <f t="shared" ca="1" si="488"/>
        <v>1</v>
      </c>
      <c r="G15707" s="4">
        <f t="shared" ca="1" si="489"/>
        <v>188</v>
      </c>
      <c r="H15707" s="4">
        <f ca="1">+Data_TABLE[[#This Row],[Qty]]*Data_TABLE[[#This Row],[Unit Price]]</f>
        <v>188</v>
      </c>
      <c r="I15707" s="7">
        <v>42427</v>
      </c>
      <c r="J15707" s="10">
        <f>EOMONTH(Data_TABLE[[#This Row],[Date Sold]],0)</f>
        <v>42429</v>
      </c>
    </row>
    <row r="15708" spans="2:10" x14ac:dyDescent="0.25">
      <c r="B15708" s="1" t="s">
        <v>38</v>
      </c>
      <c r="C15708" s="3" t="s">
        <v>56</v>
      </c>
      <c r="D15708" s="2" t="s">
        <v>52</v>
      </c>
      <c r="E15708" s="3" t="s">
        <v>46</v>
      </c>
      <c r="F15708" s="3">
        <f t="shared" ca="1" si="488"/>
        <v>5</v>
      </c>
      <c r="G15708" s="4">
        <f t="shared" ca="1" si="489"/>
        <v>99</v>
      </c>
      <c r="H15708" s="4">
        <f ca="1">+Data_TABLE[[#This Row],[Qty]]*Data_TABLE[[#This Row],[Unit Price]]</f>
        <v>495</v>
      </c>
      <c r="I15708" s="7">
        <v>42427</v>
      </c>
      <c r="J15708" s="10">
        <f>EOMONTH(Data_TABLE[[#This Row],[Date Sold]],0)</f>
        <v>42429</v>
      </c>
    </row>
    <row r="15709" spans="2:10" x14ac:dyDescent="0.25">
      <c r="B15709" s="1" t="s">
        <v>41</v>
      </c>
      <c r="C15709" s="3" t="s">
        <v>55</v>
      </c>
      <c r="D15709" s="2" t="s">
        <v>49</v>
      </c>
      <c r="E15709" s="3" t="s">
        <v>43</v>
      </c>
      <c r="F15709" s="3">
        <f t="shared" ca="1" si="488"/>
        <v>1</v>
      </c>
      <c r="G15709" s="4">
        <f t="shared" ca="1" si="489"/>
        <v>74</v>
      </c>
      <c r="H15709" s="4">
        <f ca="1">+Data_TABLE[[#This Row],[Qty]]*Data_TABLE[[#This Row],[Unit Price]]</f>
        <v>74</v>
      </c>
      <c r="I15709" s="7">
        <v>42427</v>
      </c>
      <c r="J15709" s="10">
        <f>EOMONTH(Data_TABLE[[#This Row],[Date Sold]],0)</f>
        <v>42429</v>
      </c>
    </row>
    <row r="15710" spans="2:10" x14ac:dyDescent="0.25">
      <c r="B15710" s="1" t="s">
        <v>37</v>
      </c>
      <c r="C15710" s="3" t="s">
        <v>54</v>
      </c>
      <c r="D15710" s="2" t="s">
        <v>48</v>
      </c>
      <c r="E15710" s="3" t="s">
        <v>42</v>
      </c>
      <c r="F15710" s="3">
        <f t="shared" ca="1" si="488"/>
        <v>1</v>
      </c>
      <c r="G15710" s="4">
        <f t="shared" ca="1" si="489"/>
        <v>128</v>
      </c>
      <c r="H15710" s="4">
        <f ca="1">+Data_TABLE[[#This Row],[Qty]]*Data_TABLE[[#This Row],[Unit Price]]</f>
        <v>128</v>
      </c>
      <c r="I15710" s="7">
        <v>42427</v>
      </c>
      <c r="J15710" s="10">
        <f>EOMONTH(Data_TABLE[[#This Row],[Date Sold]],0)</f>
        <v>42429</v>
      </c>
    </row>
    <row r="15711" spans="2:10" x14ac:dyDescent="0.25">
      <c r="B15711" s="1" t="s">
        <v>40</v>
      </c>
      <c r="C15711" s="3" t="s">
        <v>56</v>
      </c>
      <c r="D15711" s="2" t="s">
        <v>50</v>
      </c>
      <c r="E15711" s="3" t="s">
        <v>44</v>
      </c>
      <c r="F15711" s="3">
        <f t="shared" ca="1" si="488"/>
        <v>1</v>
      </c>
      <c r="G15711" s="4">
        <f t="shared" ca="1" si="489"/>
        <v>90</v>
      </c>
      <c r="H15711" s="4">
        <f ca="1">+Data_TABLE[[#This Row],[Qty]]*Data_TABLE[[#This Row],[Unit Price]]</f>
        <v>90</v>
      </c>
      <c r="I15711" s="7">
        <v>42427</v>
      </c>
      <c r="J15711" s="10">
        <f>EOMONTH(Data_TABLE[[#This Row],[Date Sold]],0)</f>
        <v>42429</v>
      </c>
    </row>
    <row r="15712" spans="2:10" x14ac:dyDescent="0.25">
      <c r="B15712" s="1" t="s">
        <v>41</v>
      </c>
      <c r="C15712" s="3" t="s">
        <v>54</v>
      </c>
      <c r="D15712" s="2" t="s">
        <v>48</v>
      </c>
      <c r="E15712" s="3" t="s">
        <v>42</v>
      </c>
      <c r="F15712" s="3">
        <f t="shared" ca="1" si="488"/>
        <v>3</v>
      </c>
      <c r="G15712" s="4">
        <f t="shared" ca="1" si="489"/>
        <v>172</v>
      </c>
      <c r="H15712" s="4">
        <f ca="1">+Data_TABLE[[#This Row],[Qty]]*Data_TABLE[[#This Row],[Unit Price]]</f>
        <v>516</v>
      </c>
      <c r="I15712" s="7">
        <v>42427</v>
      </c>
      <c r="J15712" s="10">
        <f>EOMONTH(Data_TABLE[[#This Row],[Date Sold]],0)</f>
        <v>42429</v>
      </c>
    </row>
    <row r="15713" spans="2:10" x14ac:dyDescent="0.25">
      <c r="B15713" s="1" t="s">
        <v>39</v>
      </c>
      <c r="C15713" s="3" t="s">
        <v>55</v>
      </c>
      <c r="D15713" s="2" t="s">
        <v>51</v>
      </c>
      <c r="E15713" s="3" t="s">
        <v>45</v>
      </c>
      <c r="F15713" s="3">
        <f t="shared" ca="1" si="488"/>
        <v>3</v>
      </c>
      <c r="G15713" s="4">
        <f t="shared" ca="1" si="489"/>
        <v>114</v>
      </c>
      <c r="H15713" s="4">
        <f ca="1">+Data_TABLE[[#This Row],[Qty]]*Data_TABLE[[#This Row],[Unit Price]]</f>
        <v>342</v>
      </c>
      <c r="I15713" s="7">
        <v>42427</v>
      </c>
      <c r="J15713" s="10">
        <f>EOMONTH(Data_TABLE[[#This Row],[Date Sold]],0)</f>
        <v>42429</v>
      </c>
    </row>
    <row r="15714" spans="2:10" x14ac:dyDescent="0.25">
      <c r="B15714" s="1" t="s">
        <v>38</v>
      </c>
      <c r="C15714" s="3" t="s">
        <v>55</v>
      </c>
      <c r="D15714" s="2" t="s">
        <v>49</v>
      </c>
      <c r="E15714" s="3" t="s">
        <v>43</v>
      </c>
      <c r="F15714" s="3">
        <f t="shared" ca="1" si="488"/>
        <v>1</v>
      </c>
      <c r="G15714" s="4">
        <f t="shared" ca="1" si="489"/>
        <v>80</v>
      </c>
      <c r="H15714" s="4">
        <f ca="1">+Data_TABLE[[#This Row],[Qty]]*Data_TABLE[[#This Row],[Unit Price]]</f>
        <v>80</v>
      </c>
      <c r="I15714" s="7">
        <v>42427</v>
      </c>
      <c r="J15714" s="10">
        <f>EOMONTH(Data_TABLE[[#This Row],[Date Sold]],0)</f>
        <v>42429</v>
      </c>
    </row>
    <row r="15715" spans="2:10" x14ac:dyDescent="0.25">
      <c r="B15715" s="1" t="s">
        <v>37</v>
      </c>
      <c r="C15715" s="3" t="s">
        <v>56</v>
      </c>
      <c r="D15715" s="2" t="s">
        <v>50</v>
      </c>
      <c r="E15715" s="3" t="s">
        <v>44</v>
      </c>
      <c r="F15715" s="3">
        <f t="shared" ca="1" si="488"/>
        <v>5</v>
      </c>
      <c r="G15715" s="4">
        <f t="shared" ca="1" si="489"/>
        <v>153</v>
      </c>
      <c r="H15715" s="4">
        <f ca="1">+Data_TABLE[[#This Row],[Qty]]*Data_TABLE[[#This Row],[Unit Price]]</f>
        <v>765</v>
      </c>
      <c r="I15715" s="7">
        <v>42427</v>
      </c>
      <c r="J15715" s="10">
        <f>EOMONTH(Data_TABLE[[#This Row],[Date Sold]],0)</f>
        <v>42429</v>
      </c>
    </row>
    <row r="15716" spans="2:10" x14ac:dyDescent="0.25">
      <c r="B15716" s="1" t="s">
        <v>39</v>
      </c>
      <c r="C15716" s="3" t="s">
        <v>55</v>
      </c>
      <c r="D15716" s="2" t="s">
        <v>51</v>
      </c>
      <c r="E15716" s="3" t="s">
        <v>45</v>
      </c>
      <c r="F15716" s="3">
        <f t="shared" ca="1" si="488"/>
        <v>5</v>
      </c>
      <c r="G15716" s="4">
        <f t="shared" ca="1" si="489"/>
        <v>160</v>
      </c>
      <c r="H15716" s="4">
        <f ca="1">+Data_TABLE[[#This Row],[Qty]]*Data_TABLE[[#This Row],[Unit Price]]</f>
        <v>800</v>
      </c>
      <c r="I15716" s="7">
        <v>42427</v>
      </c>
      <c r="J15716" s="10">
        <f>EOMONTH(Data_TABLE[[#This Row],[Date Sold]],0)</f>
        <v>42429</v>
      </c>
    </row>
    <row r="15717" spans="2:10" x14ac:dyDescent="0.25">
      <c r="B15717" s="1" t="s">
        <v>39</v>
      </c>
      <c r="C15717" s="3" t="s">
        <v>56</v>
      </c>
      <c r="D15717" s="2" t="s">
        <v>50</v>
      </c>
      <c r="E15717" s="3" t="s">
        <v>44</v>
      </c>
      <c r="F15717" s="3">
        <f t="shared" ca="1" si="488"/>
        <v>2</v>
      </c>
      <c r="G15717" s="4">
        <f t="shared" ca="1" si="489"/>
        <v>72</v>
      </c>
      <c r="H15717" s="4">
        <f ca="1">+Data_TABLE[[#This Row],[Qty]]*Data_TABLE[[#This Row],[Unit Price]]</f>
        <v>144</v>
      </c>
      <c r="I15717" s="7">
        <v>42427</v>
      </c>
      <c r="J15717" s="10">
        <f>EOMONTH(Data_TABLE[[#This Row],[Date Sold]],0)</f>
        <v>42429</v>
      </c>
    </row>
    <row r="15718" spans="2:10" x14ac:dyDescent="0.25">
      <c r="B15718" s="1" t="s">
        <v>37</v>
      </c>
      <c r="C15718" s="3" t="s">
        <v>55</v>
      </c>
      <c r="D15718" s="2" t="s">
        <v>51</v>
      </c>
      <c r="E15718" s="3" t="s">
        <v>45</v>
      </c>
      <c r="F15718" s="3">
        <f t="shared" ca="1" si="488"/>
        <v>3</v>
      </c>
      <c r="G15718" s="4">
        <f t="shared" ca="1" si="489"/>
        <v>119</v>
      </c>
      <c r="H15718" s="4">
        <f ca="1">+Data_TABLE[[#This Row],[Qty]]*Data_TABLE[[#This Row],[Unit Price]]</f>
        <v>357</v>
      </c>
      <c r="I15718" s="7">
        <v>42427</v>
      </c>
      <c r="J15718" s="10">
        <f>EOMONTH(Data_TABLE[[#This Row],[Date Sold]],0)</f>
        <v>42429</v>
      </c>
    </row>
    <row r="15719" spans="2:10" x14ac:dyDescent="0.25">
      <c r="B15719" s="1" t="s">
        <v>36</v>
      </c>
      <c r="C15719" s="3" t="s">
        <v>55</v>
      </c>
      <c r="D15719" s="2" t="s">
        <v>49</v>
      </c>
      <c r="E15719" s="3" t="s">
        <v>43</v>
      </c>
      <c r="F15719" s="3">
        <f t="shared" ca="1" si="488"/>
        <v>3</v>
      </c>
      <c r="G15719" s="4">
        <f t="shared" ca="1" si="489"/>
        <v>176</v>
      </c>
      <c r="H15719" s="4">
        <f ca="1">+Data_TABLE[[#This Row],[Qty]]*Data_TABLE[[#This Row],[Unit Price]]</f>
        <v>528</v>
      </c>
      <c r="I15719" s="7">
        <v>42427</v>
      </c>
      <c r="J15719" s="10">
        <f>EOMONTH(Data_TABLE[[#This Row],[Date Sold]],0)</f>
        <v>42429</v>
      </c>
    </row>
    <row r="15720" spans="2:10" x14ac:dyDescent="0.25">
      <c r="B15720" s="1" t="s">
        <v>36</v>
      </c>
      <c r="C15720" s="3" t="s">
        <v>55</v>
      </c>
      <c r="D15720" s="2" t="s">
        <v>51</v>
      </c>
      <c r="E15720" s="3" t="s">
        <v>45</v>
      </c>
      <c r="F15720" s="3">
        <f t="shared" ca="1" si="488"/>
        <v>4</v>
      </c>
      <c r="G15720" s="4">
        <f t="shared" ca="1" si="489"/>
        <v>66</v>
      </c>
      <c r="H15720" s="4">
        <f ca="1">+Data_TABLE[[#This Row],[Qty]]*Data_TABLE[[#This Row],[Unit Price]]</f>
        <v>264</v>
      </c>
      <c r="I15720" s="7">
        <v>42427</v>
      </c>
      <c r="J15720" s="10">
        <f>EOMONTH(Data_TABLE[[#This Row],[Date Sold]],0)</f>
        <v>42429</v>
      </c>
    </row>
    <row r="15721" spans="2:10" x14ac:dyDescent="0.25">
      <c r="B15721" s="1" t="s">
        <v>38</v>
      </c>
      <c r="C15721" s="3" t="s">
        <v>54</v>
      </c>
      <c r="D15721" s="2" t="s">
        <v>48</v>
      </c>
      <c r="E15721" s="3" t="s">
        <v>42</v>
      </c>
      <c r="F15721" s="3">
        <f t="shared" ca="1" si="488"/>
        <v>2</v>
      </c>
      <c r="G15721" s="4">
        <f t="shared" ca="1" si="489"/>
        <v>198</v>
      </c>
      <c r="H15721" s="4">
        <f ca="1">+Data_TABLE[[#This Row],[Qty]]*Data_TABLE[[#This Row],[Unit Price]]</f>
        <v>396</v>
      </c>
      <c r="I15721" s="7">
        <v>42427</v>
      </c>
      <c r="J15721" s="10">
        <f>EOMONTH(Data_TABLE[[#This Row],[Date Sold]],0)</f>
        <v>42429</v>
      </c>
    </row>
    <row r="15722" spans="2:10" x14ac:dyDescent="0.25">
      <c r="B15722" s="1" t="s">
        <v>40</v>
      </c>
      <c r="C15722" s="3" t="s">
        <v>56</v>
      </c>
      <c r="D15722" s="2" t="s">
        <v>50</v>
      </c>
      <c r="E15722" s="3" t="s">
        <v>44</v>
      </c>
      <c r="F15722" s="3">
        <f t="shared" ca="1" si="488"/>
        <v>1</v>
      </c>
      <c r="G15722" s="4">
        <f t="shared" ca="1" si="489"/>
        <v>148</v>
      </c>
      <c r="H15722" s="4">
        <f ca="1">+Data_TABLE[[#This Row],[Qty]]*Data_TABLE[[#This Row],[Unit Price]]</f>
        <v>148</v>
      </c>
      <c r="I15722" s="7">
        <v>42427</v>
      </c>
      <c r="J15722" s="10">
        <f>EOMONTH(Data_TABLE[[#This Row],[Date Sold]],0)</f>
        <v>42429</v>
      </c>
    </row>
    <row r="15723" spans="2:10" x14ac:dyDescent="0.25">
      <c r="B15723" s="1" t="s">
        <v>40</v>
      </c>
      <c r="C15723" s="3" t="s">
        <v>55</v>
      </c>
      <c r="D15723" s="2" t="s">
        <v>51</v>
      </c>
      <c r="E15723" s="3" t="s">
        <v>45</v>
      </c>
      <c r="F15723" s="3">
        <f t="shared" ca="1" si="488"/>
        <v>3</v>
      </c>
      <c r="G15723" s="4">
        <f t="shared" ca="1" si="489"/>
        <v>68</v>
      </c>
      <c r="H15723" s="4">
        <f ca="1">+Data_TABLE[[#This Row],[Qty]]*Data_TABLE[[#This Row],[Unit Price]]</f>
        <v>204</v>
      </c>
      <c r="I15723" s="7">
        <v>42427</v>
      </c>
      <c r="J15723" s="10">
        <f>EOMONTH(Data_TABLE[[#This Row],[Date Sold]],0)</f>
        <v>42429</v>
      </c>
    </row>
    <row r="15724" spans="2:10" x14ac:dyDescent="0.25">
      <c r="B15724" s="1" t="s">
        <v>39</v>
      </c>
      <c r="C15724" s="3" t="s">
        <v>54</v>
      </c>
      <c r="D15724" s="2" t="s">
        <v>48</v>
      </c>
      <c r="E15724" s="3" t="s">
        <v>42</v>
      </c>
      <c r="F15724" s="3">
        <f t="shared" ca="1" si="488"/>
        <v>3</v>
      </c>
      <c r="G15724" s="4">
        <f t="shared" ca="1" si="489"/>
        <v>112</v>
      </c>
      <c r="H15724" s="4">
        <f ca="1">+Data_TABLE[[#This Row],[Qty]]*Data_TABLE[[#This Row],[Unit Price]]</f>
        <v>336</v>
      </c>
      <c r="I15724" s="7">
        <v>42427</v>
      </c>
      <c r="J15724" s="10">
        <f>EOMONTH(Data_TABLE[[#This Row],[Date Sold]],0)</f>
        <v>42429</v>
      </c>
    </row>
    <row r="15725" spans="2:10" x14ac:dyDescent="0.25">
      <c r="B15725" s="1" t="s">
        <v>41</v>
      </c>
      <c r="C15725" s="3" t="s">
        <v>56</v>
      </c>
      <c r="D15725" s="2" t="s">
        <v>50</v>
      </c>
      <c r="E15725" s="3" t="s">
        <v>44</v>
      </c>
      <c r="F15725" s="3">
        <f t="shared" ca="1" si="488"/>
        <v>5</v>
      </c>
      <c r="G15725" s="4">
        <f t="shared" ca="1" si="489"/>
        <v>89</v>
      </c>
      <c r="H15725" s="4">
        <f ca="1">+Data_TABLE[[#This Row],[Qty]]*Data_TABLE[[#This Row],[Unit Price]]</f>
        <v>445</v>
      </c>
      <c r="I15725" s="7">
        <v>42427</v>
      </c>
      <c r="J15725" s="10">
        <f>EOMONTH(Data_TABLE[[#This Row],[Date Sold]],0)</f>
        <v>42429</v>
      </c>
    </row>
    <row r="15726" spans="2:10" x14ac:dyDescent="0.25">
      <c r="B15726" s="1" t="s">
        <v>41</v>
      </c>
      <c r="C15726" s="3" t="s">
        <v>55</v>
      </c>
      <c r="D15726" s="2" t="s">
        <v>51</v>
      </c>
      <c r="E15726" s="3" t="s">
        <v>45</v>
      </c>
      <c r="F15726" s="3">
        <f t="shared" ca="1" si="488"/>
        <v>4</v>
      </c>
      <c r="G15726" s="4">
        <f t="shared" ca="1" si="489"/>
        <v>100</v>
      </c>
      <c r="H15726" s="4">
        <f ca="1">+Data_TABLE[[#This Row],[Qty]]*Data_TABLE[[#This Row],[Unit Price]]</f>
        <v>400</v>
      </c>
      <c r="I15726" s="7">
        <v>42427</v>
      </c>
      <c r="J15726" s="10">
        <f>EOMONTH(Data_TABLE[[#This Row],[Date Sold]],0)</f>
        <v>42429</v>
      </c>
    </row>
    <row r="15727" spans="2:10" x14ac:dyDescent="0.25">
      <c r="B15727" s="1" t="s">
        <v>37</v>
      </c>
      <c r="C15727" s="3" t="s">
        <v>56</v>
      </c>
      <c r="D15727" s="2" t="s">
        <v>52</v>
      </c>
      <c r="E15727" s="3" t="s">
        <v>46</v>
      </c>
      <c r="F15727" s="3">
        <f t="shared" ca="1" si="488"/>
        <v>4</v>
      </c>
      <c r="G15727" s="4">
        <f t="shared" ca="1" si="489"/>
        <v>159</v>
      </c>
      <c r="H15727" s="4">
        <f ca="1">+Data_TABLE[[#This Row],[Qty]]*Data_TABLE[[#This Row],[Unit Price]]</f>
        <v>636</v>
      </c>
      <c r="I15727" s="7">
        <v>42427</v>
      </c>
      <c r="J15727" s="10">
        <f>EOMONTH(Data_TABLE[[#This Row],[Date Sold]],0)</f>
        <v>42429</v>
      </c>
    </row>
    <row r="15728" spans="2:10" x14ac:dyDescent="0.25">
      <c r="B15728" s="1" t="s">
        <v>38</v>
      </c>
      <c r="C15728" s="3" t="s">
        <v>55</v>
      </c>
      <c r="D15728" s="2" t="s">
        <v>51</v>
      </c>
      <c r="E15728" s="3" t="s">
        <v>45</v>
      </c>
      <c r="F15728" s="3">
        <f t="shared" ca="1" si="488"/>
        <v>3</v>
      </c>
      <c r="G15728" s="4">
        <f t="shared" ca="1" si="489"/>
        <v>160</v>
      </c>
      <c r="H15728" s="4">
        <f ca="1">+Data_TABLE[[#This Row],[Qty]]*Data_TABLE[[#This Row],[Unit Price]]</f>
        <v>480</v>
      </c>
      <c r="I15728" s="7">
        <v>42427</v>
      </c>
      <c r="J15728" s="10">
        <f>EOMONTH(Data_TABLE[[#This Row],[Date Sold]],0)</f>
        <v>42429</v>
      </c>
    </row>
    <row r="15729" spans="2:10" x14ac:dyDescent="0.25">
      <c r="B15729" s="1" t="s">
        <v>37</v>
      </c>
      <c r="C15729" s="3" t="s">
        <v>56</v>
      </c>
      <c r="D15729" s="2" t="s">
        <v>50</v>
      </c>
      <c r="E15729" s="3" t="s">
        <v>44</v>
      </c>
      <c r="F15729" s="3">
        <f t="shared" ref="F15729:F15792" ca="1" si="490">RANDBETWEEN(1,5)</f>
        <v>4</v>
      </c>
      <c r="G15729" s="4">
        <f t="shared" ref="G15729:G15792" ca="1" si="491">RANDBETWEEN(60,200)</f>
        <v>190</v>
      </c>
      <c r="H15729" s="4">
        <f ca="1">+Data_TABLE[[#This Row],[Qty]]*Data_TABLE[[#This Row],[Unit Price]]</f>
        <v>760</v>
      </c>
      <c r="I15729" s="7">
        <v>42427</v>
      </c>
      <c r="J15729" s="10">
        <f>EOMONTH(Data_TABLE[[#This Row],[Date Sold]],0)</f>
        <v>42429</v>
      </c>
    </row>
    <row r="15730" spans="2:10" x14ac:dyDescent="0.25">
      <c r="B15730" s="1" t="s">
        <v>39</v>
      </c>
      <c r="C15730" s="3" t="s">
        <v>56</v>
      </c>
      <c r="D15730" s="2" t="s">
        <v>50</v>
      </c>
      <c r="E15730" s="3" t="s">
        <v>44</v>
      </c>
      <c r="F15730" s="3">
        <f t="shared" ca="1" si="490"/>
        <v>5</v>
      </c>
      <c r="G15730" s="4">
        <f t="shared" ca="1" si="491"/>
        <v>162</v>
      </c>
      <c r="H15730" s="4">
        <f ca="1">+Data_TABLE[[#This Row],[Qty]]*Data_TABLE[[#This Row],[Unit Price]]</f>
        <v>810</v>
      </c>
      <c r="I15730" s="7">
        <v>42427</v>
      </c>
      <c r="J15730" s="10">
        <f>EOMONTH(Data_TABLE[[#This Row],[Date Sold]],0)</f>
        <v>42429</v>
      </c>
    </row>
    <row r="15731" spans="2:10" x14ac:dyDescent="0.25">
      <c r="B15731" s="1" t="s">
        <v>37</v>
      </c>
      <c r="C15731" s="3" t="s">
        <v>56</v>
      </c>
      <c r="D15731" s="2" t="s">
        <v>50</v>
      </c>
      <c r="E15731" s="3" t="s">
        <v>44</v>
      </c>
      <c r="F15731" s="3">
        <f t="shared" ca="1" si="490"/>
        <v>4</v>
      </c>
      <c r="G15731" s="4">
        <f t="shared" ca="1" si="491"/>
        <v>159</v>
      </c>
      <c r="H15731" s="4">
        <f ca="1">+Data_TABLE[[#This Row],[Qty]]*Data_TABLE[[#This Row],[Unit Price]]</f>
        <v>636</v>
      </c>
      <c r="I15731" s="7">
        <v>42427</v>
      </c>
      <c r="J15731" s="10">
        <f>EOMONTH(Data_TABLE[[#This Row],[Date Sold]],0)</f>
        <v>42429</v>
      </c>
    </row>
    <row r="15732" spans="2:10" x14ac:dyDescent="0.25">
      <c r="B15732" s="1" t="s">
        <v>36</v>
      </c>
      <c r="C15732" s="3" t="s">
        <v>56</v>
      </c>
      <c r="D15732" s="2" t="s">
        <v>52</v>
      </c>
      <c r="E15732" s="3" t="s">
        <v>46</v>
      </c>
      <c r="F15732" s="3">
        <f t="shared" ca="1" si="490"/>
        <v>3</v>
      </c>
      <c r="G15732" s="4">
        <f t="shared" ca="1" si="491"/>
        <v>135</v>
      </c>
      <c r="H15732" s="4">
        <f ca="1">+Data_TABLE[[#This Row],[Qty]]*Data_TABLE[[#This Row],[Unit Price]]</f>
        <v>405</v>
      </c>
      <c r="I15732" s="7">
        <v>42427</v>
      </c>
      <c r="J15732" s="10">
        <f>EOMONTH(Data_TABLE[[#This Row],[Date Sold]],0)</f>
        <v>42429</v>
      </c>
    </row>
    <row r="15733" spans="2:10" x14ac:dyDescent="0.25">
      <c r="B15733" s="1" t="s">
        <v>36</v>
      </c>
      <c r="C15733" s="3" t="s">
        <v>54</v>
      </c>
      <c r="D15733" s="2" t="s">
        <v>48</v>
      </c>
      <c r="E15733" s="3" t="s">
        <v>42</v>
      </c>
      <c r="F15733" s="3">
        <f t="shared" ca="1" si="490"/>
        <v>1</v>
      </c>
      <c r="G15733" s="4">
        <f t="shared" ca="1" si="491"/>
        <v>119</v>
      </c>
      <c r="H15733" s="4">
        <f ca="1">+Data_TABLE[[#This Row],[Qty]]*Data_TABLE[[#This Row],[Unit Price]]</f>
        <v>119</v>
      </c>
      <c r="I15733" s="7">
        <v>42427</v>
      </c>
      <c r="J15733" s="10">
        <f>EOMONTH(Data_TABLE[[#This Row],[Date Sold]],0)</f>
        <v>42429</v>
      </c>
    </row>
    <row r="15734" spans="2:10" x14ac:dyDescent="0.25">
      <c r="B15734" s="1" t="s">
        <v>40</v>
      </c>
      <c r="C15734" s="3" t="s">
        <v>56</v>
      </c>
      <c r="D15734" s="2" t="s">
        <v>52</v>
      </c>
      <c r="E15734" s="3" t="s">
        <v>46</v>
      </c>
      <c r="F15734" s="3">
        <f t="shared" ca="1" si="490"/>
        <v>4</v>
      </c>
      <c r="G15734" s="4">
        <f t="shared" ca="1" si="491"/>
        <v>119</v>
      </c>
      <c r="H15734" s="4">
        <f ca="1">+Data_TABLE[[#This Row],[Qty]]*Data_TABLE[[#This Row],[Unit Price]]</f>
        <v>476</v>
      </c>
      <c r="I15734" s="7">
        <v>42427</v>
      </c>
      <c r="J15734" s="10">
        <f>EOMONTH(Data_TABLE[[#This Row],[Date Sold]],0)</f>
        <v>42429</v>
      </c>
    </row>
    <row r="15735" spans="2:10" x14ac:dyDescent="0.25">
      <c r="B15735" s="1" t="s">
        <v>37</v>
      </c>
      <c r="C15735" s="3" t="s">
        <v>54</v>
      </c>
      <c r="D15735" s="2" t="s">
        <v>48</v>
      </c>
      <c r="E15735" s="3" t="s">
        <v>42</v>
      </c>
      <c r="F15735" s="3">
        <f t="shared" ca="1" si="490"/>
        <v>4</v>
      </c>
      <c r="G15735" s="4">
        <f t="shared" ca="1" si="491"/>
        <v>86</v>
      </c>
      <c r="H15735" s="4">
        <f ca="1">+Data_TABLE[[#This Row],[Qty]]*Data_TABLE[[#This Row],[Unit Price]]</f>
        <v>344</v>
      </c>
      <c r="I15735" s="7">
        <v>42427</v>
      </c>
      <c r="J15735" s="10">
        <f>EOMONTH(Data_TABLE[[#This Row],[Date Sold]],0)</f>
        <v>42429</v>
      </c>
    </row>
    <row r="15736" spans="2:10" x14ac:dyDescent="0.25">
      <c r="B15736" s="1" t="s">
        <v>36</v>
      </c>
      <c r="C15736" s="3" t="s">
        <v>55</v>
      </c>
      <c r="D15736" s="2" t="s">
        <v>51</v>
      </c>
      <c r="E15736" s="3" t="s">
        <v>45</v>
      </c>
      <c r="F15736" s="3">
        <f t="shared" ca="1" si="490"/>
        <v>4</v>
      </c>
      <c r="G15736" s="4">
        <f t="shared" ca="1" si="491"/>
        <v>146</v>
      </c>
      <c r="H15736" s="4">
        <f ca="1">+Data_TABLE[[#This Row],[Qty]]*Data_TABLE[[#This Row],[Unit Price]]</f>
        <v>584</v>
      </c>
      <c r="I15736" s="7">
        <v>42427</v>
      </c>
      <c r="J15736" s="10">
        <f>EOMONTH(Data_TABLE[[#This Row],[Date Sold]],0)</f>
        <v>42429</v>
      </c>
    </row>
    <row r="15737" spans="2:10" x14ac:dyDescent="0.25">
      <c r="B15737" s="1" t="s">
        <v>38</v>
      </c>
      <c r="C15737" s="3" t="s">
        <v>54</v>
      </c>
      <c r="D15737" s="2" t="s">
        <v>48</v>
      </c>
      <c r="E15737" s="3" t="s">
        <v>42</v>
      </c>
      <c r="F15737" s="3">
        <f t="shared" ca="1" si="490"/>
        <v>1</v>
      </c>
      <c r="G15737" s="4">
        <f t="shared" ca="1" si="491"/>
        <v>136</v>
      </c>
      <c r="H15737" s="4">
        <f ca="1">+Data_TABLE[[#This Row],[Qty]]*Data_TABLE[[#This Row],[Unit Price]]</f>
        <v>136</v>
      </c>
      <c r="I15737" s="7">
        <v>42427</v>
      </c>
      <c r="J15737" s="10">
        <f>EOMONTH(Data_TABLE[[#This Row],[Date Sold]],0)</f>
        <v>42429</v>
      </c>
    </row>
    <row r="15738" spans="2:10" x14ac:dyDescent="0.25">
      <c r="B15738" s="1" t="s">
        <v>36</v>
      </c>
      <c r="C15738" s="3" t="s">
        <v>56</v>
      </c>
      <c r="D15738" s="2" t="s">
        <v>52</v>
      </c>
      <c r="E15738" s="3" t="s">
        <v>46</v>
      </c>
      <c r="F15738" s="3">
        <f t="shared" ca="1" si="490"/>
        <v>5</v>
      </c>
      <c r="G15738" s="4">
        <f t="shared" ca="1" si="491"/>
        <v>115</v>
      </c>
      <c r="H15738" s="4">
        <f ca="1">+Data_TABLE[[#This Row],[Qty]]*Data_TABLE[[#This Row],[Unit Price]]</f>
        <v>575</v>
      </c>
      <c r="I15738" s="7">
        <v>42427</v>
      </c>
      <c r="J15738" s="10">
        <f>EOMONTH(Data_TABLE[[#This Row],[Date Sold]],0)</f>
        <v>42429</v>
      </c>
    </row>
    <row r="15739" spans="2:10" x14ac:dyDescent="0.25">
      <c r="B15739" s="1" t="s">
        <v>39</v>
      </c>
      <c r="C15739" s="3" t="s">
        <v>56</v>
      </c>
      <c r="D15739" s="2" t="s">
        <v>52</v>
      </c>
      <c r="E15739" s="3" t="s">
        <v>46</v>
      </c>
      <c r="F15739" s="3">
        <f t="shared" ca="1" si="490"/>
        <v>1</v>
      </c>
      <c r="G15739" s="4">
        <f t="shared" ca="1" si="491"/>
        <v>135</v>
      </c>
      <c r="H15739" s="4">
        <f ca="1">+Data_TABLE[[#This Row],[Qty]]*Data_TABLE[[#This Row],[Unit Price]]</f>
        <v>135</v>
      </c>
      <c r="I15739" s="7">
        <v>42427</v>
      </c>
      <c r="J15739" s="10">
        <f>EOMONTH(Data_TABLE[[#This Row],[Date Sold]],0)</f>
        <v>42429</v>
      </c>
    </row>
    <row r="15740" spans="2:10" x14ac:dyDescent="0.25">
      <c r="B15740" s="1" t="s">
        <v>39</v>
      </c>
      <c r="C15740" s="3" t="s">
        <v>56</v>
      </c>
      <c r="D15740" s="2" t="s">
        <v>50</v>
      </c>
      <c r="E15740" s="3" t="s">
        <v>44</v>
      </c>
      <c r="F15740" s="3">
        <f t="shared" ca="1" si="490"/>
        <v>5</v>
      </c>
      <c r="G15740" s="4">
        <f t="shared" ca="1" si="491"/>
        <v>162</v>
      </c>
      <c r="H15740" s="4">
        <f ca="1">+Data_TABLE[[#This Row],[Qty]]*Data_TABLE[[#This Row],[Unit Price]]</f>
        <v>810</v>
      </c>
      <c r="I15740" s="7">
        <v>42427</v>
      </c>
      <c r="J15740" s="10">
        <f>EOMONTH(Data_TABLE[[#This Row],[Date Sold]],0)</f>
        <v>42429</v>
      </c>
    </row>
    <row r="15741" spans="2:10" x14ac:dyDescent="0.25">
      <c r="B15741" s="1" t="s">
        <v>36</v>
      </c>
      <c r="C15741" s="3" t="s">
        <v>56</v>
      </c>
      <c r="D15741" s="2" t="s">
        <v>52</v>
      </c>
      <c r="E15741" s="3" t="s">
        <v>46</v>
      </c>
      <c r="F15741" s="3">
        <f t="shared" ca="1" si="490"/>
        <v>3</v>
      </c>
      <c r="G15741" s="4">
        <f t="shared" ca="1" si="491"/>
        <v>173</v>
      </c>
      <c r="H15741" s="4">
        <f ca="1">+Data_TABLE[[#This Row],[Qty]]*Data_TABLE[[#This Row],[Unit Price]]</f>
        <v>519</v>
      </c>
      <c r="I15741" s="7">
        <v>42427</v>
      </c>
      <c r="J15741" s="10">
        <f>EOMONTH(Data_TABLE[[#This Row],[Date Sold]],0)</f>
        <v>42429</v>
      </c>
    </row>
    <row r="15742" spans="2:10" x14ac:dyDescent="0.25">
      <c r="B15742" s="1" t="s">
        <v>38</v>
      </c>
      <c r="C15742" s="3" t="s">
        <v>56</v>
      </c>
      <c r="D15742" s="2" t="s">
        <v>50</v>
      </c>
      <c r="E15742" s="3" t="s">
        <v>44</v>
      </c>
      <c r="F15742" s="3">
        <f t="shared" ca="1" si="490"/>
        <v>2</v>
      </c>
      <c r="G15742" s="4">
        <f t="shared" ca="1" si="491"/>
        <v>184</v>
      </c>
      <c r="H15742" s="4">
        <f ca="1">+Data_TABLE[[#This Row],[Qty]]*Data_TABLE[[#This Row],[Unit Price]]</f>
        <v>368</v>
      </c>
      <c r="I15742" s="7">
        <v>42427</v>
      </c>
      <c r="J15742" s="10">
        <f>EOMONTH(Data_TABLE[[#This Row],[Date Sold]],0)</f>
        <v>42429</v>
      </c>
    </row>
    <row r="15743" spans="2:10" x14ac:dyDescent="0.25">
      <c r="B15743" s="1" t="s">
        <v>41</v>
      </c>
      <c r="C15743" s="3" t="s">
        <v>56</v>
      </c>
      <c r="D15743" s="2" t="s">
        <v>52</v>
      </c>
      <c r="E15743" s="3" t="s">
        <v>46</v>
      </c>
      <c r="F15743" s="3">
        <f t="shared" ca="1" si="490"/>
        <v>4</v>
      </c>
      <c r="G15743" s="4">
        <f t="shared" ca="1" si="491"/>
        <v>111</v>
      </c>
      <c r="H15743" s="4">
        <f ca="1">+Data_TABLE[[#This Row],[Qty]]*Data_TABLE[[#This Row],[Unit Price]]</f>
        <v>444</v>
      </c>
      <c r="I15743" s="7">
        <v>42427</v>
      </c>
      <c r="J15743" s="10">
        <f>EOMONTH(Data_TABLE[[#This Row],[Date Sold]],0)</f>
        <v>42429</v>
      </c>
    </row>
    <row r="15744" spans="2:10" x14ac:dyDescent="0.25">
      <c r="B15744" s="1" t="s">
        <v>41</v>
      </c>
      <c r="C15744" s="3" t="s">
        <v>54</v>
      </c>
      <c r="D15744" s="2" t="s">
        <v>48</v>
      </c>
      <c r="E15744" s="3" t="s">
        <v>42</v>
      </c>
      <c r="F15744" s="3">
        <f t="shared" ca="1" si="490"/>
        <v>5</v>
      </c>
      <c r="G15744" s="4">
        <f t="shared" ca="1" si="491"/>
        <v>66</v>
      </c>
      <c r="H15744" s="4">
        <f ca="1">+Data_TABLE[[#This Row],[Qty]]*Data_TABLE[[#This Row],[Unit Price]]</f>
        <v>330</v>
      </c>
      <c r="I15744" s="7">
        <v>42427</v>
      </c>
      <c r="J15744" s="10">
        <f>EOMONTH(Data_TABLE[[#This Row],[Date Sold]],0)</f>
        <v>42429</v>
      </c>
    </row>
    <row r="15745" spans="2:10" x14ac:dyDescent="0.25">
      <c r="B15745" s="1" t="s">
        <v>37</v>
      </c>
      <c r="C15745" s="3" t="s">
        <v>54</v>
      </c>
      <c r="D15745" s="2" t="s">
        <v>48</v>
      </c>
      <c r="E15745" s="3" t="s">
        <v>42</v>
      </c>
      <c r="F15745" s="3">
        <f t="shared" ca="1" si="490"/>
        <v>1</v>
      </c>
      <c r="G15745" s="4">
        <f t="shared" ca="1" si="491"/>
        <v>102</v>
      </c>
      <c r="H15745" s="4">
        <f ca="1">+Data_TABLE[[#This Row],[Qty]]*Data_TABLE[[#This Row],[Unit Price]]</f>
        <v>102</v>
      </c>
      <c r="I15745" s="7">
        <v>42427</v>
      </c>
      <c r="J15745" s="10">
        <f>EOMONTH(Data_TABLE[[#This Row],[Date Sold]],0)</f>
        <v>42429</v>
      </c>
    </row>
    <row r="15746" spans="2:10" x14ac:dyDescent="0.25">
      <c r="B15746" s="1" t="s">
        <v>38</v>
      </c>
      <c r="C15746" s="3" t="s">
        <v>55</v>
      </c>
      <c r="D15746" s="2" t="s">
        <v>49</v>
      </c>
      <c r="E15746" s="3" t="s">
        <v>43</v>
      </c>
      <c r="F15746" s="3">
        <f t="shared" ca="1" si="490"/>
        <v>2</v>
      </c>
      <c r="G15746" s="4">
        <f t="shared" ca="1" si="491"/>
        <v>133</v>
      </c>
      <c r="H15746" s="4">
        <f ca="1">+Data_TABLE[[#This Row],[Qty]]*Data_TABLE[[#This Row],[Unit Price]]</f>
        <v>266</v>
      </c>
      <c r="I15746" s="7">
        <v>42427</v>
      </c>
      <c r="J15746" s="10">
        <f>EOMONTH(Data_TABLE[[#This Row],[Date Sold]],0)</f>
        <v>42429</v>
      </c>
    </row>
    <row r="15747" spans="2:10" x14ac:dyDescent="0.25">
      <c r="B15747" s="1" t="s">
        <v>38</v>
      </c>
      <c r="C15747" s="3" t="s">
        <v>56</v>
      </c>
      <c r="D15747" s="2" t="s">
        <v>50</v>
      </c>
      <c r="E15747" s="3" t="s">
        <v>44</v>
      </c>
      <c r="F15747" s="3">
        <f t="shared" ca="1" si="490"/>
        <v>3</v>
      </c>
      <c r="G15747" s="4">
        <f t="shared" ca="1" si="491"/>
        <v>109</v>
      </c>
      <c r="H15747" s="4">
        <f ca="1">+Data_TABLE[[#This Row],[Qty]]*Data_TABLE[[#This Row],[Unit Price]]</f>
        <v>327</v>
      </c>
      <c r="I15747" s="7">
        <v>42427</v>
      </c>
      <c r="J15747" s="10">
        <f>EOMONTH(Data_TABLE[[#This Row],[Date Sold]],0)</f>
        <v>42429</v>
      </c>
    </row>
    <row r="15748" spans="2:10" x14ac:dyDescent="0.25">
      <c r="B15748" s="1" t="s">
        <v>38</v>
      </c>
      <c r="C15748" s="3" t="s">
        <v>54</v>
      </c>
      <c r="D15748" s="2" t="s">
        <v>48</v>
      </c>
      <c r="E15748" s="3" t="s">
        <v>42</v>
      </c>
      <c r="F15748" s="3">
        <f t="shared" ca="1" si="490"/>
        <v>4</v>
      </c>
      <c r="G15748" s="4">
        <f t="shared" ca="1" si="491"/>
        <v>142</v>
      </c>
      <c r="H15748" s="4">
        <f ca="1">+Data_TABLE[[#This Row],[Qty]]*Data_TABLE[[#This Row],[Unit Price]]</f>
        <v>568</v>
      </c>
      <c r="I15748" s="7">
        <v>42427</v>
      </c>
      <c r="J15748" s="10">
        <f>EOMONTH(Data_TABLE[[#This Row],[Date Sold]],0)</f>
        <v>42429</v>
      </c>
    </row>
    <row r="15749" spans="2:10" x14ac:dyDescent="0.25">
      <c r="B15749" s="1" t="s">
        <v>38</v>
      </c>
      <c r="C15749" s="3" t="s">
        <v>56</v>
      </c>
      <c r="D15749" s="2" t="s">
        <v>52</v>
      </c>
      <c r="E15749" s="3" t="s">
        <v>46</v>
      </c>
      <c r="F15749" s="3">
        <f t="shared" ca="1" si="490"/>
        <v>5</v>
      </c>
      <c r="G15749" s="4">
        <f t="shared" ca="1" si="491"/>
        <v>95</v>
      </c>
      <c r="H15749" s="4">
        <f ca="1">+Data_TABLE[[#This Row],[Qty]]*Data_TABLE[[#This Row],[Unit Price]]</f>
        <v>475</v>
      </c>
      <c r="I15749" s="7">
        <v>42427</v>
      </c>
      <c r="J15749" s="10">
        <f>EOMONTH(Data_TABLE[[#This Row],[Date Sold]],0)</f>
        <v>42429</v>
      </c>
    </row>
    <row r="15750" spans="2:10" x14ac:dyDescent="0.25">
      <c r="B15750" s="1" t="s">
        <v>37</v>
      </c>
      <c r="C15750" s="3" t="s">
        <v>55</v>
      </c>
      <c r="D15750" s="2" t="s">
        <v>49</v>
      </c>
      <c r="E15750" s="3" t="s">
        <v>43</v>
      </c>
      <c r="F15750" s="3">
        <f t="shared" ca="1" si="490"/>
        <v>1</v>
      </c>
      <c r="G15750" s="4">
        <f t="shared" ca="1" si="491"/>
        <v>142</v>
      </c>
      <c r="H15750" s="4">
        <f ca="1">+Data_TABLE[[#This Row],[Qty]]*Data_TABLE[[#This Row],[Unit Price]]</f>
        <v>142</v>
      </c>
      <c r="I15750" s="7">
        <v>42427</v>
      </c>
      <c r="J15750" s="10">
        <f>EOMONTH(Data_TABLE[[#This Row],[Date Sold]],0)</f>
        <v>42429</v>
      </c>
    </row>
    <row r="15751" spans="2:10" x14ac:dyDescent="0.25">
      <c r="B15751" s="1" t="s">
        <v>38</v>
      </c>
      <c r="C15751" s="3" t="s">
        <v>56</v>
      </c>
      <c r="D15751" s="2" t="s">
        <v>52</v>
      </c>
      <c r="E15751" s="3" t="s">
        <v>46</v>
      </c>
      <c r="F15751" s="3">
        <f t="shared" ca="1" si="490"/>
        <v>3</v>
      </c>
      <c r="G15751" s="4">
        <f t="shared" ca="1" si="491"/>
        <v>87</v>
      </c>
      <c r="H15751" s="4">
        <f ca="1">+Data_TABLE[[#This Row],[Qty]]*Data_TABLE[[#This Row],[Unit Price]]</f>
        <v>261</v>
      </c>
      <c r="I15751" s="7">
        <v>42427</v>
      </c>
      <c r="J15751" s="10">
        <f>EOMONTH(Data_TABLE[[#This Row],[Date Sold]],0)</f>
        <v>42429</v>
      </c>
    </row>
    <row r="15752" spans="2:10" x14ac:dyDescent="0.25">
      <c r="B15752" s="1" t="s">
        <v>36</v>
      </c>
      <c r="C15752" s="3" t="s">
        <v>55</v>
      </c>
      <c r="D15752" s="2" t="s">
        <v>49</v>
      </c>
      <c r="E15752" s="3" t="s">
        <v>43</v>
      </c>
      <c r="F15752" s="3">
        <f t="shared" ca="1" si="490"/>
        <v>1</v>
      </c>
      <c r="G15752" s="4">
        <f t="shared" ca="1" si="491"/>
        <v>123</v>
      </c>
      <c r="H15752" s="4">
        <f ca="1">+Data_TABLE[[#This Row],[Qty]]*Data_TABLE[[#This Row],[Unit Price]]</f>
        <v>123</v>
      </c>
      <c r="I15752" s="7">
        <v>42427</v>
      </c>
      <c r="J15752" s="10">
        <f>EOMONTH(Data_TABLE[[#This Row],[Date Sold]],0)</f>
        <v>42429</v>
      </c>
    </row>
    <row r="15753" spans="2:10" x14ac:dyDescent="0.25">
      <c r="B15753" s="1" t="s">
        <v>36</v>
      </c>
      <c r="C15753" s="3" t="s">
        <v>55</v>
      </c>
      <c r="D15753" s="2" t="s">
        <v>51</v>
      </c>
      <c r="E15753" s="3" t="s">
        <v>45</v>
      </c>
      <c r="F15753" s="3">
        <f t="shared" ca="1" si="490"/>
        <v>2</v>
      </c>
      <c r="G15753" s="4">
        <f t="shared" ca="1" si="491"/>
        <v>112</v>
      </c>
      <c r="H15753" s="4">
        <f ca="1">+Data_TABLE[[#This Row],[Qty]]*Data_TABLE[[#This Row],[Unit Price]]</f>
        <v>224</v>
      </c>
      <c r="I15753" s="7">
        <v>42428</v>
      </c>
      <c r="J15753" s="10">
        <f>EOMONTH(Data_TABLE[[#This Row],[Date Sold]],0)</f>
        <v>42429</v>
      </c>
    </row>
    <row r="15754" spans="2:10" x14ac:dyDescent="0.25">
      <c r="B15754" s="1" t="s">
        <v>38</v>
      </c>
      <c r="C15754" s="3" t="s">
        <v>55</v>
      </c>
      <c r="D15754" s="2" t="s">
        <v>51</v>
      </c>
      <c r="E15754" s="3" t="s">
        <v>45</v>
      </c>
      <c r="F15754" s="3">
        <f t="shared" ca="1" si="490"/>
        <v>3</v>
      </c>
      <c r="G15754" s="4">
        <f t="shared" ca="1" si="491"/>
        <v>137</v>
      </c>
      <c r="H15754" s="4">
        <f ca="1">+Data_TABLE[[#This Row],[Qty]]*Data_TABLE[[#This Row],[Unit Price]]</f>
        <v>411</v>
      </c>
      <c r="I15754" s="7">
        <v>42428</v>
      </c>
      <c r="J15754" s="10">
        <f>EOMONTH(Data_TABLE[[#This Row],[Date Sold]],0)</f>
        <v>42429</v>
      </c>
    </row>
    <row r="15755" spans="2:10" x14ac:dyDescent="0.25">
      <c r="B15755" s="1" t="s">
        <v>36</v>
      </c>
      <c r="C15755" s="3" t="s">
        <v>54</v>
      </c>
      <c r="D15755" s="2" t="s">
        <v>48</v>
      </c>
      <c r="E15755" s="3" t="s">
        <v>42</v>
      </c>
      <c r="F15755" s="3">
        <f t="shared" ca="1" si="490"/>
        <v>3</v>
      </c>
      <c r="G15755" s="4">
        <f t="shared" ca="1" si="491"/>
        <v>183</v>
      </c>
      <c r="H15755" s="4">
        <f ca="1">+Data_TABLE[[#This Row],[Qty]]*Data_TABLE[[#This Row],[Unit Price]]</f>
        <v>549</v>
      </c>
      <c r="I15755" s="7">
        <v>42428</v>
      </c>
      <c r="J15755" s="10">
        <f>EOMONTH(Data_TABLE[[#This Row],[Date Sold]],0)</f>
        <v>42429</v>
      </c>
    </row>
    <row r="15756" spans="2:10" x14ac:dyDescent="0.25">
      <c r="B15756" s="1" t="s">
        <v>40</v>
      </c>
      <c r="C15756" s="3" t="s">
        <v>56</v>
      </c>
      <c r="D15756" s="2" t="s">
        <v>52</v>
      </c>
      <c r="E15756" s="3" t="s">
        <v>46</v>
      </c>
      <c r="F15756" s="3">
        <f t="shared" ca="1" si="490"/>
        <v>3</v>
      </c>
      <c r="G15756" s="4">
        <f t="shared" ca="1" si="491"/>
        <v>98</v>
      </c>
      <c r="H15756" s="4">
        <f ca="1">+Data_TABLE[[#This Row],[Qty]]*Data_TABLE[[#This Row],[Unit Price]]</f>
        <v>294</v>
      </c>
      <c r="I15756" s="7">
        <v>42428</v>
      </c>
      <c r="J15756" s="10">
        <f>EOMONTH(Data_TABLE[[#This Row],[Date Sold]],0)</f>
        <v>42429</v>
      </c>
    </row>
    <row r="15757" spans="2:10" x14ac:dyDescent="0.25">
      <c r="B15757" s="1" t="s">
        <v>38</v>
      </c>
      <c r="C15757" s="3" t="s">
        <v>55</v>
      </c>
      <c r="D15757" s="2" t="s">
        <v>51</v>
      </c>
      <c r="E15757" s="3" t="s">
        <v>45</v>
      </c>
      <c r="F15757" s="3">
        <f t="shared" ca="1" si="490"/>
        <v>2</v>
      </c>
      <c r="G15757" s="4">
        <f t="shared" ca="1" si="491"/>
        <v>156</v>
      </c>
      <c r="H15757" s="4">
        <f ca="1">+Data_TABLE[[#This Row],[Qty]]*Data_TABLE[[#This Row],[Unit Price]]</f>
        <v>312</v>
      </c>
      <c r="I15757" s="7">
        <v>42428</v>
      </c>
      <c r="J15757" s="10">
        <f>EOMONTH(Data_TABLE[[#This Row],[Date Sold]],0)</f>
        <v>42429</v>
      </c>
    </row>
    <row r="15758" spans="2:10" x14ac:dyDescent="0.25">
      <c r="B15758" s="1" t="s">
        <v>38</v>
      </c>
      <c r="C15758" s="3" t="s">
        <v>55</v>
      </c>
      <c r="D15758" s="2" t="s">
        <v>49</v>
      </c>
      <c r="E15758" s="3" t="s">
        <v>43</v>
      </c>
      <c r="F15758" s="3">
        <f t="shared" ca="1" si="490"/>
        <v>1</v>
      </c>
      <c r="G15758" s="4">
        <f t="shared" ca="1" si="491"/>
        <v>170</v>
      </c>
      <c r="H15758" s="4">
        <f ca="1">+Data_TABLE[[#This Row],[Qty]]*Data_TABLE[[#This Row],[Unit Price]]</f>
        <v>170</v>
      </c>
      <c r="I15758" s="7">
        <v>42428</v>
      </c>
      <c r="J15758" s="10">
        <f>EOMONTH(Data_TABLE[[#This Row],[Date Sold]],0)</f>
        <v>42429</v>
      </c>
    </row>
    <row r="15759" spans="2:10" x14ac:dyDescent="0.25">
      <c r="B15759" s="1" t="s">
        <v>38</v>
      </c>
      <c r="C15759" s="3" t="s">
        <v>56</v>
      </c>
      <c r="D15759" s="2" t="s">
        <v>52</v>
      </c>
      <c r="E15759" s="3" t="s">
        <v>46</v>
      </c>
      <c r="F15759" s="3">
        <f t="shared" ca="1" si="490"/>
        <v>5</v>
      </c>
      <c r="G15759" s="4">
        <f t="shared" ca="1" si="491"/>
        <v>152</v>
      </c>
      <c r="H15759" s="4">
        <f ca="1">+Data_TABLE[[#This Row],[Qty]]*Data_TABLE[[#This Row],[Unit Price]]</f>
        <v>760</v>
      </c>
      <c r="I15759" s="7">
        <v>42428</v>
      </c>
      <c r="J15759" s="10">
        <f>EOMONTH(Data_TABLE[[#This Row],[Date Sold]],0)</f>
        <v>42429</v>
      </c>
    </row>
    <row r="15760" spans="2:10" x14ac:dyDescent="0.25">
      <c r="B15760" s="1" t="s">
        <v>38</v>
      </c>
      <c r="C15760" s="3" t="s">
        <v>55</v>
      </c>
      <c r="D15760" s="2" t="s">
        <v>51</v>
      </c>
      <c r="E15760" s="3" t="s">
        <v>45</v>
      </c>
      <c r="F15760" s="3">
        <f t="shared" ca="1" si="490"/>
        <v>3</v>
      </c>
      <c r="G15760" s="4">
        <f t="shared" ca="1" si="491"/>
        <v>189</v>
      </c>
      <c r="H15760" s="4">
        <f ca="1">+Data_TABLE[[#This Row],[Qty]]*Data_TABLE[[#This Row],[Unit Price]]</f>
        <v>567</v>
      </c>
      <c r="I15760" s="7">
        <v>42428</v>
      </c>
      <c r="J15760" s="10">
        <f>EOMONTH(Data_TABLE[[#This Row],[Date Sold]],0)</f>
        <v>42429</v>
      </c>
    </row>
    <row r="15761" spans="2:10" x14ac:dyDescent="0.25">
      <c r="B15761" s="1" t="s">
        <v>36</v>
      </c>
      <c r="C15761" s="3" t="s">
        <v>55</v>
      </c>
      <c r="D15761" s="2" t="s">
        <v>49</v>
      </c>
      <c r="E15761" s="3" t="s">
        <v>43</v>
      </c>
      <c r="F15761" s="3">
        <f t="shared" ca="1" si="490"/>
        <v>2</v>
      </c>
      <c r="G15761" s="4">
        <f t="shared" ca="1" si="491"/>
        <v>109</v>
      </c>
      <c r="H15761" s="4">
        <f ca="1">+Data_TABLE[[#This Row],[Qty]]*Data_TABLE[[#This Row],[Unit Price]]</f>
        <v>218</v>
      </c>
      <c r="I15761" s="7">
        <v>42428</v>
      </c>
      <c r="J15761" s="10">
        <f>EOMONTH(Data_TABLE[[#This Row],[Date Sold]],0)</f>
        <v>42429</v>
      </c>
    </row>
    <row r="15762" spans="2:10" x14ac:dyDescent="0.25">
      <c r="B15762" s="1" t="s">
        <v>37</v>
      </c>
      <c r="C15762" s="3" t="s">
        <v>55</v>
      </c>
      <c r="D15762" s="2" t="s">
        <v>49</v>
      </c>
      <c r="E15762" s="3" t="s">
        <v>43</v>
      </c>
      <c r="F15762" s="3">
        <f t="shared" ca="1" si="490"/>
        <v>4</v>
      </c>
      <c r="G15762" s="4">
        <f t="shared" ca="1" si="491"/>
        <v>65</v>
      </c>
      <c r="H15762" s="4">
        <f ca="1">+Data_TABLE[[#This Row],[Qty]]*Data_TABLE[[#This Row],[Unit Price]]</f>
        <v>260</v>
      </c>
      <c r="I15762" s="7">
        <v>42428</v>
      </c>
      <c r="J15762" s="10">
        <f>EOMONTH(Data_TABLE[[#This Row],[Date Sold]],0)</f>
        <v>42429</v>
      </c>
    </row>
    <row r="15763" spans="2:10" x14ac:dyDescent="0.25">
      <c r="B15763" s="1" t="s">
        <v>36</v>
      </c>
      <c r="C15763" s="3" t="s">
        <v>56</v>
      </c>
      <c r="D15763" s="2" t="s">
        <v>50</v>
      </c>
      <c r="E15763" s="3" t="s">
        <v>44</v>
      </c>
      <c r="F15763" s="3">
        <f t="shared" ca="1" si="490"/>
        <v>1</v>
      </c>
      <c r="G15763" s="4">
        <f t="shared" ca="1" si="491"/>
        <v>148</v>
      </c>
      <c r="H15763" s="4">
        <f ca="1">+Data_TABLE[[#This Row],[Qty]]*Data_TABLE[[#This Row],[Unit Price]]</f>
        <v>148</v>
      </c>
      <c r="I15763" s="7">
        <v>42428</v>
      </c>
      <c r="J15763" s="10">
        <f>EOMONTH(Data_TABLE[[#This Row],[Date Sold]],0)</f>
        <v>42429</v>
      </c>
    </row>
    <row r="15764" spans="2:10" x14ac:dyDescent="0.25">
      <c r="B15764" s="1" t="s">
        <v>36</v>
      </c>
      <c r="C15764" s="3" t="s">
        <v>55</v>
      </c>
      <c r="D15764" s="2" t="s">
        <v>51</v>
      </c>
      <c r="E15764" s="3" t="s">
        <v>45</v>
      </c>
      <c r="F15764" s="3">
        <f t="shared" ca="1" si="490"/>
        <v>1</v>
      </c>
      <c r="G15764" s="4">
        <f t="shared" ca="1" si="491"/>
        <v>128</v>
      </c>
      <c r="H15764" s="4">
        <f ca="1">+Data_TABLE[[#This Row],[Qty]]*Data_TABLE[[#This Row],[Unit Price]]</f>
        <v>128</v>
      </c>
      <c r="I15764" s="7">
        <v>42428</v>
      </c>
      <c r="J15764" s="10">
        <f>EOMONTH(Data_TABLE[[#This Row],[Date Sold]],0)</f>
        <v>42429</v>
      </c>
    </row>
    <row r="15765" spans="2:10" x14ac:dyDescent="0.25">
      <c r="B15765" s="1" t="s">
        <v>41</v>
      </c>
      <c r="C15765" s="3" t="s">
        <v>56</v>
      </c>
      <c r="D15765" s="2" t="s">
        <v>50</v>
      </c>
      <c r="E15765" s="3" t="s">
        <v>44</v>
      </c>
      <c r="F15765" s="3">
        <f t="shared" ca="1" si="490"/>
        <v>2</v>
      </c>
      <c r="G15765" s="4">
        <f t="shared" ca="1" si="491"/>
        <v>114</v>
      </c>
      <c r="H15765" s="4">
        <f ca="1">+Data_TABLE[[#This Row],[Qty]]*Data_TABLE[[#This Row],[Unit Price]]</f>
        <v>228</v>
      </c>
      <c r="I15765" s="7">
        <v>42428</v>
      </c>
      <c r="J15765" s="10">
        <f>EOMONTH(Data_TABLE[[#This Row],[Date Sold]],0)</f>
        <v>42429</v>
      </c>
    </row>
    <row r="15766" spans="2:10" x14ac:dyDescent="0.25">
      <c r="B15766" s="1" t="s">
        <v>40</v>
      </c>
      <c r="C15766" s="3" t="s">
        <v>55</v>
      </c>
      <c r="D15766" s="2" t="s">
        <v>51</v>
      </c>
      <c r="E15766" s="3" t="s">
        <v>45</v>
      </c>
      <c r="F15766" s="3">
        <f t="shared" ca="1" si="490"/>
        <v>5</v>
      </c>
      <c r="G15766" s="4">
        <f t="shared" ca="1" si="491"/>
        <v>115</v>
      </c>
      <c r="H15766" s="4">
        <f ca="1">+Data_TABLE[[#This Row],[Qty]]*Data_TABLE[[#This Row],[Unit Price]]</f>
        <v>575</v>
      </c>
      <c r="I15766" s="7">
        <v>42428</v>
      </c>
      <c r="J15766" s="10">
        <f>EOMONTH(Data_TABLE[[#This Row],[Date Sold]],0)</f>
        <v>42429</v>
      </c>
    </row>
    <row r="15767" spans="2:10" x14ac:dyDescent="0.25">
      <c r="B15767" s="1" t="s">
        <v>36</v>
      </c>
      <c r="C15767" s="3" t="s">
        <v>55</v>
      </c>
      <c r="D15767" s="2" t="s">
        <v>51</v>
      </c>
      <c r="E15767" s="3" t="s">
        <v>45</v>
      </c>
      <c r="F15767" s="3">
        <f t="shared" ca="1" si="490"/>
        <v>3</v>
      </c>
      <c r="G15767" s="4">
        <f t="shared" ca="1" si="491"/>
        <v>108</v>
      </c>
      <c r="H15767" s="4">
        <f ca="1">+Data_TABLE[[#This Row],[Qty]]*Data_TABLE[[#This Row],[Unit Price]]</f>
        <v>324</v>
      </c>
      <c r="I15767" s="7">
        <v>42428</v>
      </c>
      <c r="J15767" s="10">
        <f>EOMONTH(Data_TABLE[[#This Row],[Date Sold]],0)</f>
        <v>42429</v>
      </c>
    </row>
    <row r="15768" spans="2:10" x14ac:dyDescent="0.25">
      <c r="B15768" s="1" t="s">
        <v>41</v>
      </c>
      <c r="C15768" s="3" t="s">
        <v>54</v>
      </c>
      <c r="D15768" s="2" t="s">
        <v>48</v>
      </c>
      <c r="E15768" s="3" t="s">
        <v>42</v>
      </c>
      <c r="F15768" s="3">
        <f t="shared" ca="1" si="490"/>
        <v>5</v>
      </c>
      <c r="G15768" s="4">
        <f t="shared" ca="1" si="491"/>
        <v>188</v>
      </c>
      <c r="H15768" s="4">
        <f ca="1">+Data_TABLE[[#This Row],[Qty]]*Data_TABLE[[#This Row],[Unit Price]]</f>
        <v>940</v>
      </c>
      <c r="I15768" s="7">
        <v>42428</v>
      </c>
      <c r="J15768" s="10">
        <f>EOMONTH(Data_TABLE[[#This Row],[Date Sold]],0)</f>
        <v>42429</v>
      </c>
    </row>
    <row r="15769" spans="2:10" x14ac:dyDescent="0.25">
      <c r="B15769" s="1" t="s">
        <v>40</v>
      </c>
      <c r="C15769" s="3" t="s">
        <v>54</v>
      </c>
      <c r="D15769" s="2" t="s">
        <v>48</v>
      </c>
      <c r="E15769" s="3" t="s">
        <v>42</v>
      </c>
      <c r="F15769" s="3">
        <f t="shared" ca="1" si="490"/>
        <v>2</v>
      </c>
      <c r="G15769" s="4">
        <f t="shared" ca="1" si="491"/>
        <v>65</v>
      </c>
      <c r="H15769" s="4">
        <f ca="1">+Data_TABLE[[#This Row],[Qty]]*Data_TABLE[[#This Row],[Unit Price]]</f>
        <v>130</v>
      </c>
      <c r="I15769" s="7">
        <v>42428</v>
      </c>
      <c r="J15769" s="10">
        <f>EOMONTH(Data_TABLE[[#This Row],[Date Sold]],0)</f>
        <v>42429</v>
      </c>
    </row>
    <row r="15770" spans="2:10" x14ac:dyDescent="0.25">
      <c r="B15770" s="1" t="s">
        <v>36</v>
      </c>
      <c r="C15770" s="3" t="s">
        <v>55</v>
      </c>
      <c r="D15770" s="2" t="s">
        <v>51</v>
      </c>
      <c r="E15770" s="3" t="s">
        <v>45</v>
      </c>
      <c r="F15770" s="3">
        <f t="shared" ca="1" si="490"/>
        <v>4</v>
      </c>
      <c r="G15770" s="4">
        <f t="shared" ca="1" si="491"/>
        <v>106</v>
      </c>
      <c r="H15770" s="4">
        <f ca="1">+Data_TABLE[[#This Row],[Qty]]*Data_TABLE[[#This Row],[Unit Price]]</f>
        <v>424</v>
      </c>
      <c r="I15770" s="7">
        <v>42428</v>
      </c>
      <c r="J15770" s="10">
        <f>EOMONTH(Data_TABLE[[#This Row],[Date Sold]],0)</f>
        <v>42429</v>
      </c>
    </row>
    <row r="15771" spans="2:10" x14ac:dyDescent="0.25">
      <c r="B15771" s="1" t="s">
        <v>39</v>
      </c>
      <c r="C15771" s="3" t="s">
        <v>54</v>
      </c>
      <c r="D15771" s="2" t="s">
        <v>48</v>
      </c>
      <c r="E15771" s="3" t="s">
        <v>42</v>
      </c>
      <c r="F15771" s="3">
        <f t="shared" ca="1" si="490"/>
        <v>4</v>
      </c>
      <c r="G15771" s="4">
        <f t="shared" ca="1" si="491"/>
        <v>181</v>
      </c>
      <c r="H15771" s="4">
        <f ca="1">+Data_TABLE[[#This Row],[Qty]]*Data_TABLE[[#This Row],[Unit Price]]</f>
        <v>724</v>
      </c>
      <c r="I15771" s="7">
        <v>42428</v>
      </c>
      <c r="J15771" s="10">
        <f>EOMONTH(Data_TABLE[[#This Row],[Date Sold]],0)</f>
        <v>42429</v>
      </c>
    </row>
    <row r="15772" spans="2:10" x14ac:dyDescent="0.25">
      <c r="B15772" s="1" t="s">
        <v>38</v>
      </c>
      <c r="C15772" s="3" t="s">
        <v>54</v>
      </c>
      <c r="D15772" s="2" t="s">
        <v>48</v>
      </c>
      <c r="E15772" s="3" t="s">
        <v>42</v>
      </c>
      <c r="F15772" s="3">
        <f t="shared" ca="1" si="490"/>
        <v>4</v>
      </c>
      <c r="G15772" s="4">
        <f t="shared" ca="1" si="491"/>
        <v>112</v>
      </c>
      <c r="H15772" s="4">
        <f ca="1">+Data_TABLE[[#This Row],[Qty]]*Data_TABLE[[#This Row],[Unit Price]]</f>
        <v>448</v>
      </c>
      <c r="I15772" s="7">
        <v>42428</v>
      </c>
      <c r="J15772" s="10">
        <f>EOMONTH(Data_TABLE[[#This Row],[Date Sold]],0)</f>
        <v>42429</v>
      </c>
    </row>
    <row r="15773" spans="2:10" x14ac:dyDescent="0.25">
      <c r="B15773" s="1" t="s">
        <v>36</v>
      </c>
      <c r="C15773" s="3" t="s">
        <v>56</v>
      </c>
      <c r="D15773" s="2" t="s">
        <v>50</v>
      </c>
      <c r="E15773" s="3" t="s">
        <v>44</v>
      </c>
      <c r="F15773" s="3">
        <f t="shared" ca="1" si="490"/>
        <v>3</v>
      </c>
      <c r="G15773" s="4">
        <f t="shared" ca="1" si="491"/>
        <v>198</v>
      </c>
      <c r="H15773" s="4">
        <f ca="1">+Data_TABLE[[#This Row],[Qty]]*Data_TABLE[[#This Row],[Unit Price]]</f>
        <v>594</v>
      </c>
      <c r="I15773" s="7">
        <v>42428</v>
      </c>
      <c r="J15773" s="10">
        <f>EOMONTH(Data_TABLE[[#This Row],[Date Sold]],0)</f>
        <v>42429</v>
      </c>
    </row>
    <row r="15774" spans="2:10" x14ac:dyDescent="0.25">
      <c r="B15774" s="1" t="s">
        <v>39</v>
      </c>
      <c r="C15774" s="3" t="s">
        <v>56</v>
      </c>
      <c r="D15774" s="2" t="s">
        <v>50</v>
      </c>
      <c r="E15774" s="3" t="s">
        <v>44</v>
      </c>
      <c r="F15774" s="3">
        <f t="shared" ca="1" si="490"/>
        <v>3</v>
      </c>
      <c r="G15774" s="4">
        <f t="shared" ca="1" si="491"/>
        <v>155</v>
      </c>
      <c r="H15774" s="4">
        <f ca="1">+Data_TABLE[[#This Row],[Qty]]*Data_TABLE[[#This Row],[Unit Price]]</f>
        <v>465</v>
      </c>
      <c r="I15774" s="7">
        <v>42428</v>
      </c>
      <c r="J15774" s="10">
        <f>EOMONTH(Data_TABLE[[#This Row],[Date Sold]],0)</f>
        <v>42429</v>
      </c>
    </row>
    <row r="15775" spans="2:10" x14ac:dyDescent="0.25">
      <c r="B15775" s="1" t="s">
        <v>39</v>
      </c>
      <c r="C15775" s="3" t="s">
        <v>56</v>
      </c>
      <c r="D15775" s="2" t="s">
        <v>50</v>
      </c>
      <c r="E15775" s="3" t="s">
        <v>44</v>
      </c>
      <c r="F15775" s="3">
        <f t="shared" ca="1" si="490"/>
        <v>2</v>
      </c>
      <c r="G15775" s="4">
        <f t="shared" ca="1" si="491"/>
        <v>97</v>
      </c>
      <c r="H15775" s="4">
        <f ca="1">+Data_TABLE[[#This Row],[Qty]]*Data_TABLE[[#This Row],[Unit Price]]</f>
        <v>194</v>
      </c>
      <c r="I15775" s="7">
        <v>42428</v>
      </c>
      <c r="J15775" s="10">
        <f>EOMONTH(Data_TABLE[[#This Row],[Date Sold]],0)</f>
        <v>42429</v>
      </c>
    </row>
    <row r="15776" spans="2:10" x14ac:dyDescent="0.25">
      <c r="B15776" s="1" t="s">
        <v>39</v>
      </c>
      <c r="C15776" s="3" t="s">
        <v>55</v>
      </c>
      <c r="D15776" s="2" t="s">
        <v>49</v>
      </c>
      <c r="E15776" s="3" t="s">
        <v>43</v>
      </c>
      <c r="F15776" s="3">
        <f t="shared" ca="1" si="490"/>
        <v>2</v>
      </c>
      <c r="G15776" s="4">
        <f t="shared" ca="1" si="491"/>
        <v>178</v>
      </c>
      <c r="H15776" s="4">
        <f ca="1">+Data_TABLE[[#This Row],[Qty]]*Data_TABLE[[#This Row],[Unit Price]]</f>
        <v>356</v>
      </c>
      <c r="I15776" s="7">
        <v>42428</v>
      </c>
      <c r="J15776" s="10">
        <f>EOMONTH(Data_TABLE[[#This Row],[Date Sold]],0)</f>
        <v>42429</v>
      </c>
    </row>
    <row r="15777" spans="2:10" x14ac:dyDescent="0.25">
      <c r="B15777" s="1" t="s">
        <v>37</v>
      </c>
      <c r="C15777" s="3" t="s">
        <v>56</v>
      </c>
      <c r="D15777" s="2" t="s">
        <v>50</v>
      </c>
      <c r="E15777" s="3" t="s">
        <v>44</v>
      </c>
      <c r="F15777" s="3">
        <f t="shared" ca="1" si="490"/>
        <v>3</v>
      </c>
      <c r="G15777" s="4">
        <f t="shared" ca="1" si="491"/>
        <v>87</v>
      </c>
      <c r="H15777" s="4">
        <f ca="1">+Data_TABLE[[#This Row],[Qty]]*Data_TABLE[[#This Row],[Unit Price]]</f>
        <v>261</v>
      </c>
      <c r="I15777" s="7">
        <v>42428</v>
      </c>
      <c r="J15777" s="10">
        <f>EOMONTH(Data_TABLE[[#This Row],[Date Sold]],0)</f>
        <v>42429</v>
      </c>
    </row>
    <row r="15778" spans="2:10" x14ac:dyDescent="0.25">
      <c r="B15778" s="1" t="s">
        <v>36</v>
      </c>
      <c r="C15778" s="3" t="s">
        <v>55</v>
      </c>
      <c r="D15778" s="2" t="s">
        <v>51</v>
      </c>
      <c r="E15778" s="3" t="s">
        <v>45</v>
      </c>
      <c r="F15778" s="3">
        <f t="shared" ca="1" si="490"/>
        <v>3</v>
      </c>
      <c r="G15778" s="4">
        <f t="shared" ca="1" si="491"/>
        <v>186</v>
      </c>
      <c r="H15778" s="4">
        <f ca="1">+Data_TABLE[[#This Row],[Qty]]*Data_TABLE[[#This Row],[Unit Price]]</f>
        <v>558</v>
      </c>
      <c r="I15778" s="7">
        <v>42428</v>
      </c>
      <c r="J15778" s="10">
        <f>EOMONTH(Data_TABLE[[#This Row],[Date Sold]],0)</f>
        <v>42429</v>
      </c>
    </row>
    <row r="15779" spans="2:10" x14ac:dyDescent="0.25">
      <c r="B15779" s="1" t="s">
        <v>40</v>
      </c>
      <c r="C15779" s="3" t="s">
        <v>55</v>
      </c>
      <c r="D15779" s="2" t="s">
        <v>51</v>
      </c>
      <c r="E15779" s="3" t="s">
        <v>45</v>
      </c>
      <c r="F15779" s="3">
        <f t="shared" ca="1" si="490"/>
        <v>4</v>
      </c>
      <c r="G15779" s="4">
        <f t="shared" ca="1" si="491"/>
        <v>157</v>
      </c>
      <c r="H15779" s="4">
        <f ca="1">+Data_TABLE[[#This Row],[Qty]]*Data_TABLE[[#This Row],[Unit Price]]</f>
        <v>628</v>
      </c>
      <c r="I15779" s="7">
        <v>42428</v>
      </c>
      <c r="J15779" s="10">
        <f>EOMONTH(Data_TABLE[[#This Row],[Date Sold]],0)</f>
        <v>42429</v>
      </c>
    </row>
    <row r="15780" spans="2:10" x14ac:dyDescent="0.25">
      <c r="B15780" s="1" t="s">
        <v>40</v>
      </c>
      <c r="C15780" s="3" t="s">
        <v>56</v>
      </c>
      <c r="D15780" s="2" t="s">
        <v>50</v>
      </c>
      <c r="E15780" s="3" t="s">
        <v>44</v>
      </c>
      <c r="F15780" s="3">
        <f t="shared" ca="1" si="490"/>
        <v>3</v>
      </c>
      <c r="G15780" s="4">
        <f t="shared" ca="1" si="491"/>
        <v>187</v>
      </c>
      <c r="H15780" s="4">
        <f ca="1">+Data_TABLE[[#This Row],[Qty]]*Data_TABLE[[#This Row],[Unit Price]]</f>
        <v>561</v>
      </c>
      <c r="I15780" s="7">
        <v>42428</v>
      </c>
      <c r="J15780" s="10">
        <f>EOMONTH(Data_TABLE[[#This Row],[Date Sold]],0)</f>
        <v>42429</v>
      </c>
    </row>
    <row r="15781" spans="2:10" x14ac:dyDescent="0.25">
      <c r="B15781" s="1" t="s">
        <v>36</v>
      </c>
      <c r="C15781" s="3" t="s">
        <v>55</v>
      </c>
      <c r="D15781" s="2" t="s">
        <v>51</v>
      </c>
      <c r="E15781" s="3" t="s">
        <v>45</v>
      </c>
      <c r="F15781" s="3">
        <f t="shared" ca="1" si="490"/>
        <v>3</v>
      </c>
      <c r="G15781" s="4">
        <f t="shared" ca="1" si="491"/>
        <v>104</v>
      </c>
      <c r="H15781" s="4">
        <f ca="1">+Data_TABLE[[#This Row],[Qty]]*Data_TABLE[[#This Row],[Unit Price]]</f>
        <v>312</v>
      </c>
      <c r="I15781" s="7">
        <v>42428</v>
      </c>
      <c r="J15781" s="10">
        <f>EOMONTH(Data_TABLE[[#This Row],[Date Sold]],0)</f>
        <v>42429</v>
      </c>
    </row>
    <row r="15782" spans="2:10" x14ac:dyDescent="0.25">
      <c r="B15782" s="1" t="s">
        <v>37</v>
      </c>
      <c r="C15782" s="3" t="s">
        <v>54</v>
      </c>
      <c r="D15782" s="2" t="s">
        <v>48</v>
      </c>
      <c r="E15782" s="3" t="s">
        <v>42</v>
      </c>
      <c r="F15782" s="3">
        <f t="shared" ca="1" si="490"/>
        <v>1</v>
      </c>
      <c r="G15782" s="4">
        <f t="shared" ca="1" si="491"/>
        <v>125</v>
      </c>
      <c r="H15782" s="4">
        <f ca="1">+Data_TABLE[[#This Row],[Qty]]*Data_TABLE[[#This Row],[Unit Price]]</f>
        <v>125</v>
      </c>
      <c r="I15782" s="7">
        <v>42428</v>
      </c>
      <c r="J15782" s="10">
        <f>EOMONTH(Data_TABLE[[#This Row],[Date Sold]],0)</f>
        <v>42429</v>
      </c>
    </row>
    <row r="15783" spans="2:10" x14ac:dyDescent="0.25">
      <c r="B15783" s="1" t="s">
        <v>37</v>
      </c>
      <c r="C15783" s="3" t="s">
        <v>56</v>
      </c>
      <c r="D15783" s="2" t="s">
        <v>50</v>
      </c>
      <c r="E15783" s="3" t="s">
        <v>44</v>
      </c>
      <c r="F15783" s="3">
        <f t="shared" ca="1" si="490"/>
        <v>5</v>
      </c>
      <c r="G15783" s="4">
        <f t="shared" ca="1" si="491"/>
        <v>84</v>
      </c>
      <c r="H15783" s="4">
        <f ca="1">+Data_TABLE[[#This Row],[Qty]]*Data_TABLE[[#This Row],[Unit Price]]</f>
        <v>420</v>
      </c>
      <c r="I15783" s="7">
        <v>42428</v>
      </c>
      <c r="J15783" s="10">
        <f>EOMONTH(Data_TABLE[[#This Row],[Date Sold]],0)</f>
        <v>42429</v>
      </c>
    </row>
    <row r="15784" spans="2:10" x14ac:dyDescent="0.25">
      <c r="B15784" s="1" t="s">
        <v>41</v>
      </c>
      <c r="C15784" s="3" t="s">
        <v>54</v>
      </c>
      <c r="D15784" s="2" t="s">
        <v>48</v>
      </c>
      <c r="E15784" s="3" t="s">
        <v>42</v>
      </c>
      <c r="F15784" s="3">
        <f t="shared" ca="1" si="490"/>
        <v>3</v>
      </c>
      <c r="G15784" s="4">
        <f t="shared" ca="1" si="491"/>
        <v>181</v>
      </c>
      <c r="H15784" s="4">
        <f ca="1">+Data_TABLE[[#This Row],[Qty]]*Data_TABLE[[#This Row],[Unit Price]]</f>
        <v>543</v>
      </c>
      <c r="I15784" s="7">
        <v>42428</v>
      </c>
      <c r="J15784" s="10">
        <f>EOMONTH(Data_TABLE[[#This Row],[Date Sold]],0)</f>
        <v>42429</v>
      </c>
    </row>
    <row r="15785" spans="2:10" x14ac:dyDescent="0.25">
      <c r="B15785" s="1" t="s">
        <v>39</v>
      </c>
      <c r="C15785" s="3" t="s">
        <v>55</v>
      </c>
      <c r="D15785" s="2" t="s">
        <v>49</v>
      </c>
      <c r="E15785" s="3" t="s">
        <v>43</v>
      </c>
      <c r="F15785" s="3">
        <f t="shared" ca="1" si="490"/>
        <v>1</v>
      </c>
      <c r="G15785" s="4">
        <f t="shared" ca="1" si="491"/>
        <v>93</v>
      </c>
      <c r="H15785" s="4">
        <f ca="1">+Data_TABLE[[#This Row],[Qty]]*Data_TABLE[[#This Row],[Unit Price]]</f>
        <v>93</v>
      </c>
      <c r="I15785" s="7">
        <v>42428</v>
      </c>
      <c r="J15785" s="10">
        <f>EOMONTH(Data_TABLE[[#This Row],[Date Sold]],0)</f>
        <v>42429</v>
      </c>
    </row>
    <row r="15786" spans="2:10" x14ac:dyDescent="0.25">
      <c r="B15786" s="1" t="s">
        <v>41</v>
      </c>
      <c r="C15786" s="3" t="s">
        <v>55</v>
      </c>
      <c r="D15786" s="2" t="s">
        <v>51</v>
      </c>
      <c r="E15786" s="3" t="s">
        <v>45</v>
      </c>
      <c r="F15786" s="3">
        <f t="shared" ca="1" si="490"/>
        <v>2</v>
      </c>
      <c r="G15786" s="4">
        <f t="shared" ca="1" si="491"/>
        <v>144</v>
      </c>
      <c r="H15786" s="4">
        <f ca="1">+Data_TABLE[[#This Row],[Qty]]*Data_TABLE[[#This Row],[Unit Price]]</f>
        <v>288</v>
      </c>
      <c r="I15786" s="7">
        <v>42428</v>
      </c>
      <c r="J15786" s="10">
        <f>EOMONTH(Data_TABLE[[#This Row],[Date Sold]],0)</f>
        <v>42429</v>
      </c>
    </row>
    <row r="15787" spans="2:10" x14ac:dyDescent="0.25">
      <c r="B15787" s="1" t="s">
        <v>37</v>
      </c>
      <c r="C15787" s="3" t="s">
        <v>56</v>
      </c>
      <c r="D15787" s="2" t="s">
        <v>50</v>
      </c>
      <c r="E15787" s="3" t="s">
        <v>44</v>
      </c>
      <c r="F15787" s="3">
        <f t="shared" ca="1" si="490"/>
        <v>4</v>
      </c>
      <c r="G15787" s="4">
        <f t="shared" ca="1" si="491"/>
        <v>172</v>
      </c>
      <c r="H15787" s="4">
        <f ca="1">+Data_TABLE[[#This Row],[Qty]]*Data_TABLE[[#This Row],[Unit Price]]</f>
        <v>688</v>
      </c>
      <c r="I15787" s="7">
        <v>42428</v>
      </c>
      <c r="J15787" s="10">
        <f>EOMONTH(Data_TABLE[[#This Row],[Date Sold]],0)</f>
        <v>42429</v>
      </c>
    </row>
    <row r="15788" spans="2:10" x14ac:dyDescent="0.25">
      <c r="B15788" s="1" t="s">
        <v>40</v>
      </c>
      <c r="C15788" s="3" t="s">
        <v>56</v>
      </c>
      <c r="D15788" s="2" t="s">
        <v>52</v>
      </c>
      <c r="E15788" s="3" t="s">
        <v>46</v>
      </c>
      <c r="F15788" s="3">
        <f t="shared" ca="1" si="490"/>
        <v>3</v>
      </c>
      <c r="G15788" s="4">
        <f t="shared" ca="1" si="491"/>
        <v>108</v>
      </c>
      <c r="H15788" s="4">
        <f ca="1">+Data_TABLE[[#This Row],[Qty]]*Data_TABLE[[#This Row],[Unit Price]]</f>
        <v>324</v>
      </c>
      <c r="I15788" s="7">
        <v>42428</v>
      </c>
      <c r="J15788" s="10">
        <f>EOMONTH(Data_TABLE[[#This Row],[Date Sold]],0)</f>
        <v>42429</v>
      </c>
    </row>
    <row r="15789" spans="2:10" x14ac:dyDescent="0.25">
      <c r="B15789" s="1" t="s">
        <v>37</v>
      </c>
      <c r="C15789" s="3" t="s">
        <v>55</v>
      </c>
      <c r="D15789" s="2" t="s">
        <v>51</v>
      </c>
      <c r="E15789" s="3" t="s">
        <v>45</v>
      </c>
      <c r="F15789" s="3">
        <f t="shared" ca="1" si="490"/>
        <v>4</v>
      </c>
      <c r="G15789" s="4">
        <f t="shared" ca="1" si="491"/>
        <v>116</v>
      </c>
      <c r="H15789" s="4">
        <f ca="1">+Data_TABLE[[#This Row],[Qty]]*Data_TABLE[[#This Row],[Unit Price]]</f>
        <v>464</v>
      </c>
      <c r="I15789" s="7">
        <v>42428</v>
      </c>
      <c r="J15789" s="10">
        <f>EOMONTH(Data_TABLE[[#This Row],[Date Sold]],0)</f>
        <v>42429</v>
      </c>
    </row>
    <row r="15790" spans="2:10" x14ac:dyDescent="0.25">
      <c r="B15790" s="1" t="s">
        <v>41</v>
      </c>
      <c r="C15790" s="3" t="s">
        <v>56</v>
      </c>
      <c r="D15790" s="2" t="s">
        <v>52</v>
      </c>
      <c r="E15790" s="3" t="s">
        <v>46</v>
      </c>
      <c r="F15790" s="3">
        <f t="shared" ca="1" si="490"/>
        <v>1</v>
      </c>
      <c r="G15790" s="4">
        <f t="shared" ca="1" si="491"/>
        <v>104</v>
      </c>
      <c r="H15790" s="4">
        <f ca="1">+Data_TABLE[[#This Row],[Qty]]*Data_TABLE[[#This Row],[Unit Price]]</f>
        <v>104</v>
      </c>
      <c r="I15790" s="7">
        <v>42428</v>
      </c>
      <c r="J15790" s="10">
        <f>EOMONTH(Data_TABLE[[#This Row],[Date Sold]],0)</f>
        <v>42429</v>
      </c>
    </row>
    <row r="15791" spans="2:10" x14ac:dyDescent="0.25">
      <c r="B15791" s="1" t="s">
        <v>41</v>
      </c>
      <c r="C15791" s="3" t="s">
        <v>56</v>
      </c>
      <c r="D15791" s="2" t="s">
        <v>50</v>
      </c>
      <c r="E15791" s="3" t="s">
        <v>44</v>
      </c>
      <c r="F15791" s="3">
        <f t="shared" ca="1" si="490"/>
        <v>1</v>
      </c>
      <c r="G15791" s="4">
        <f t="shared" ca="1" si="491"/>
        <v>140</v>
      </c>
      <c r="H15791" s="4">
        <f ca="1">+Data_TABLE[[#This Row],[Qty]]*Data_TABLE[[#This Row],[Unit Price]]</f>
        <v>140</v>
      </c>
      <c r="I15791" s="7">
        <v>42428</v>
      </c>
      <c r="J15791" s="10">
        <f>EOMONTH(Data_TABLE[[#This Row],[Date Sold]],0)</f>
        <v>42429</v>
      </c>
    </row>
    <row r="15792" spans="2:10" x14ac:dyDescent="0.25">
      <c r="B15792" s="1" t="s">
        <v>41</v>
      </c>
      <c r="C15792" s="3" t="s">
        <v>56</v>
      </c>
      <c r="D15792" s="2" t="s">
        <v>50</v>
      </c>
      <c r="E15792" s="3" t="s">
        <v>44</v>
      </c>
      <c r="F15792" s="3">
        <f t="shared" ca="1" si="490"/>
        <v>1</v>
      </c>
      <c r="G15792" s="4">
        <f t="shared" ca="1" si="491"/>
        <v>182</v>
      </c>
      <c r="H15792" s="4">
        <f ca="1">+Data_TABLE[[#This Row],[Qty]]*Data_TABLE[[#This Row],[Unit Price]]</f>
        <v>182</v>
      </c>
      <c r="I15792" s="7">
        <v>42428</v>
      </c>
      <c r="J15792" s="10">
        <f>EOMONTH(Data_TABLE[[#This Row],[Date Sold]],0)</f>
        <v>42429</v>
      </c>
    </row>
    <row r="15793" spans="2:10" x14ac:dyDescent="0.25">
      <c r="B15793" s="1" t="s">
        <v>41</v>
      </c>
      <c r="C15793" s="3" t="s">
        <v>56</v>
      </c>
      <c r="D15793" s="2" t="s">
        <v>52</v>
      </c>
      <c r="E15793" s="3" t="s">
        <v>46</v>
      </c>
      <c r="F15793" s="3">
        <f t="shared" ref="F15793:F15856" ca="1" si="492">RANDBETWEEN(1,5)</f>
        <v>1</v>
      </c>
      <c r="G15793" s="4">
        <f t="shared" ref="G15793:G15856" ca="1" si="493">RANDBETWEEN(60,200)</f>
        <v>166</v>
      </c>
      <c r="H15793" s="4">
        <f ca="1">+Data_TABLE[[#This Row],[Qty]]*Data_TABLE[[#This Row],[Unit Price]]</f>
        <v>166</v>
      </c>
      <c r="I15793" s="7">
        <v>42428</v>
      </c>
      <c r="J15793" s="10">
        <f>EOMONTH(Data_TABLE[[#This Row],[Date Sold]],0)</f>
        <v>42429</v>
      </c>
    </row>
    <row r="15794" spans="2:10" x14ac:dyDescent="0.25">
      <c r="B15794" s="1" t="s">
        <v>37</v>
      </c>
      <c r="C15794" s="3" t="s">
        <v>56</v>
      </c>
      <c r="D15794" s="2" t="s">
        <v>50</v>
      </c>
      <c r="E15794" s="3" t="s">
        <v>44</v>
      </c>
      <c r="F15794" s="3">
        <f t="shared" ca="1" si="492"/>
        <v>2</v>
      </c>
      <c r="G15794" s="4">
        <f t="shared" ca="1" si="493"/>
        <v>68</v>
      </c>
      <c r="H15794" s="4">
        <f ca="1">+Data_TABLE[[#This Row],[Qty]]*Data_TABLE[[#This Row],[Unit Price]]</f>
        <v>136</v>
      </c>
      <c r="I15794" s="7">
        <v>42428</v>
      </c>
      <c r="J15794" s="10">
        <f>EOMONTH(Data_TABLE[[#This Row],[Date Sold]],0)</f>
        <v>42429</v>
      </c>
    </row>
    <row r="15795" spans="2:10" x14ac:dyDescent="0.25">
      <c r="B15795" s="1" t="s">
        <v>37</v>
      </c>
      <c r="C15795" s="3" t="s">
        <v>54</v>
      </c>
      <c r="D15795" s="2" t="s">
        <v>48</v>
      </c>
      <c r="E15795" s="3" t="s">
        <v>42</v>
      </c>
      <c r="F15795" s="3">
        <f t="shared" ca="1" si="492"/>
        <v>3</v>
      </c>
      <c r="G15795" s="4">
        <f t="shared" ca="1" si="493"/>
        <v>136</v>
      </c>
      <c r="H15795" s="4">
        <f ca="1">+Data_TABLE[[#This Row],[Qty]]*Data_TABLE[[#This Row],[Unit Price]]</f>
        <v>408</v>
      </c>
      <c r="I15795" s="7">
        <v>42428</v>
      </c>
      <c r="J15795" s="10">
        <f>EOMONTH(Data_TABLE[[#This Row],[Date Sold]],0)</f>
        <v>42429</v>
      </c>
    </row>
    <row r="15796" spans="2:10" x14ac:dyDescent="0.25">
      <c r="B15796" s="1" t="s">
        <v>41</v>
      </c>
      <c r="C15796" s="3" t="s">
        <v>56</v>
      </c>
      <c r="D15796" s="2" t="s">
        <v>50</v>
      </c>
      <c r="E15796" s="3" t="s">
        <v>44</v>
      </c>
      <c r="F15796" s="3">
        <f t="shared" ca="1" si="492"/>
        <v>2</v>
      </c>
      <c r="G15796" s="4">
        <f t="shared" ca="1" si="493"/>
        <v>174</v>
      </c>
      <c r="H15796" s="4">
        <f ca="1">+Data_TABLE[[#This Row],[Qty]]*Data_TABLE[[#This Row],[Unit Price]]</f>
        <v>348</v>
      </c>
      <c r="I15796" s="7">
        <v>42428</v>
      </c>
      <c r="J15796" s="10">
        <f>EOMONTH(Data_TABLE[[#This Row],[Date Sold]],0)</f>
        <v>42429</v>
      </c>
    </row>
    <row r="15797" spans="2:10" x14ac:dyDescent="0.25">
      <c r="B15797" s="1" t="s">
        <v>40</v>
      </c>
      <c r="C15797" s="3" t="s">
        <v>55</v>
      </c>
      <c r="D15797" s="2" t="s">
        <v>51</v>
      </c>
      <c r="E15797" s="3" t="s">
        <v>45</v>
      </c>
      <c r="F15797" s="3">
        <f t="shared" ca="1" si="492"/>
        <v>3</v>
      </c>
      <c r="G15797" s="4">
        <f t="shared" ca="1" si="493"/>
        <v>169</v>
      </c>
      <c r="H15797" s="4">
        <f ca="1">+Data_TABLE[[#This Row],[Qty]]*Data_TABLE[[#This Row],[Unit Price]]</f>
        <v>507</v>
      </c>
      <c r="I15797" s="7">
        <v>42428</v>
      </c>
      <c r="J15797" s="10">
        <f>EOMONTH(Data_TABLE[[#This Row],[Date Sold]],0)</f>
        <v>42429</v>
      </c>
    </row>
    <row r="15798" spans="2:10" x14ac:dyDescent="0.25">
      <c r="B15798" s="1" t="s">
        <v>37</v>
      </c>
      <c r="C15798" s="3" t="s">
        <v>54</v>
      </c>
      <c r="D15798" s="2" t="s">
        <v>48</v>
      </c>
      <c r="E15798" s="3" t="s">
        <v>42</v>
      </c>
      <c r="F15798" s="3">
        <f t="shared" ca="1" si="492"/>
        <v>4</v>
      </c>
      <c r="G15798" s="4">
        <f t="shared" ca="1" si="493"/>
        <v>173</v>
      </c>
      <c r="H15798" s="4">
        <f ca="1">+Data_TABLE[[#This Row],[Qty]]*Data_TABLE[[#This Row],[Unit Price]]</f>
        <v>692</v>
      </c>
      <c r="I15798" s="7">
        <v>42428</v>
      </c>
      <c r="J15798" s="10">
        <f>EOMONTH(Data_TABLE[[#This Row],[Date Sold]],0)</f>
        <v>42429</v>
      </c>
    </row>
    <row r="15799" spans="2:10" x14ac:dyDescent="0.25">
      <c r="B15799" s="1" t="s">
        <v>40</v>
      </c>
      <c r="C15799" s="3" t="s">
        <v>54</v>
      </c>
      <c r="D15799" s="2" t="s">
        <v>48</v>
      </c>
      <c r="E15799" s="3" t="s">
        <v>42</v>
      </c>
      <c r="F15799" s="3">
        <f t="shared" ca="1" si="492"/>
        <v>1</v>
      </c>
      <c r="G15799" s="4">
        <f t="shared" ca="1" si="493"/>
        <v>132</v>
      </c>
      <c r="H15799" s="4">
        <f ca="1">+Data_TABLE[[#This Row],[Qty]]*Data_TABLE[[#This Row],[Unit Price]]</f>
        <v>132</v>
      </c>
      <c r="I15799" s="7">
        <v>42428</v>
      </c>
      <c r="J15799" s="10">
        <f>EOMONTH(Data_TABLE[[#This Row],[Date Sold]],0)</f>
        <v>42429</v>
      </c>
    </row>
    <row r="15800" spans="2:10" x14ac:dyDescent="0.25">
      <c r="B15800" s="1" t="s">
        <v>38</v>
      </c>
      <c r="C15800" s="3" t="s">
        <v>54</v>
      </c>
      <c r="D15800" s="2" t="s">
        <v>48</v>
      </c>
      <c r="E15800" s="3" t="s">
        <v>42</v>
      </c>
      <c r="F15800" s="3">
        <f t="shared" ca="1" si="492"/>
        <v>1</v>
      </c>
      <c r="G15800" s="4">
        <f t="shared" ca="1" si="493"/>
        <v>107</v>
      </c>
      <c r="H15800" s="4">
        <f ca="1">+Data_TABLE[[#This Row],[Qty]]*Data_TABLE[[#This Row],[Unit Price]]</f>
        <v>107</v>
      </c>
      <c r="I15800" s="7">
        <v>42428</v>
      </c>
      <c r="J15800" s="10">
        <f>EOMONTH(Data_TABLE[[#This Row],[Date Sold]],0)</f>
        <v>42429</v>
      </c>
    </row>
    <row r="15801" spans="2:10" x14ac:dyDescent="0.25">
      <c r="B15801" s="1" t="s">
        <v>36</v>
      </c>
      <c r="C15801" s="3" t="s">
        <v>55</v>
      </c>
      <c r="D15801" s="2" t="s">
        <v>49</v>
      </c>
      <c r="E15801" s="3" t="s">
        <v>43</v>
      </c>
      <c r="F15801" s="3">
        <f t="shared" ca="1" si="492"/>
        <v>4</v>
      </c>
      <c r="G15801" s="4">
        <f t="shared" ca="1" si="493"/>
        <v>88</v>
      </c>
      <c r="H15801" s="4">
        <f ca="1">+Data_TABLE[[#This Row],[Qty]]*Data_TABLE[[#This Row],[Unit Price]]</f>
        <v>352</v>
      </c>
      <c r="I15801" s="7">
        <v>42428</v>
      </c>
      <c r="J15801" s="10">
        <f>EOMONTH(Data_TABLE[[#This Row],[Date Sold]],0)</f>
        <v>42429</v>
      </c>
    </row>
    <row r="15802" spans="2:10" x14ac:dyDescent="0.25">
      <c r="B15802" s="1" t="s">
        <v>40</v>
      </c>
      <c r="C15802" s="3" t="s">
        <v>56</v>
      </c>
      <c r="D15802" s="2" t="s">
        <v>52</v>
      </c>
      <c r="E15802" s="3" t="s">
        <v>46</v>
      </c>
      <c r="F15802" s="3">
        <f t="shared" ca="1" si="492"/>
        <v>3</v>
      </c>
      <c r="G15802" s="4">
        <f t="shared" ca="1" si="493"/>
        <v>160</v>
      </c>
      <c r="H15802" s="4">
        <f ca="1">+Data_TABLE[[#This Row],[Qty]]*Data_TABLE[[#This Row],[Unit Price]]</f>
        <v>480</v>
      </c>
      <c r="I15802" s="7">
        <v>42428</v>
      </c>
      <c r="J15802" s="10">
        <f>EOMONTH(Data_TABLE[[#This Row],[Date Sold]],0)</f>
        <v>42429</v>
      </c>
    </row>
    <row r="15803" spans="2:10" x14ac:dyDescent="0.25">
      <c r="B15803" s="1" t="s">
        <v>41</v>
      </c>
      <c r="C15803" s="3" t="s">
        <v>56</v>
      </c>
      <c r="D15803" s="2" t="s">
        <v>52</v>
      </c>
      <c r="E15803" s="3" t="s">
        <v>46</v>
      </c>
      <c r="F15803" s="3">
        <f t="shared" ca="1" si="492"/>
        <v>1</v>
      </c>
      <c r="G15803" s="4">
        <f t="shared" ca="1" si="493"/>
        <v>180</v>
      </c>
      <c r="H15803" s="4">
        <f ca="1">+Data_TABLE[[#This Row],[Qty]]*Data_TABLE[[#This Row],[Unit Price]]</f>
        <v>180</v>
      </c>
      <c r="I15803" s="7">
        <v>42429</v>
      </c>
      <c r="J15803" s="10">
        <f>EOMONTH(Data_TABLE[[#This Row],[Date Sold]],0)</f>
        <v>42429</v>
      </c>
    </row>
    <row r="15804" spans="2:10" x14ac:dyDescent="0.25">
      <c r="B15804" s="1" t="s">
        <v>39</v>
      </c>
      <c r="C15804" s="3" t="s">
        <v>55</v>
      </c>
      <c r="D15804" s="2" t="s">
        <v>49</v>
      </c>
      <c r="E15804" s="3" t="s">
        <v>43</v>
      </c>
      <c r="F15804" s="3">
        <f t="shared" ca="1" si="492"/>
        <v>2</v>
      </c>
      <c r="G15804" s="4">
        <f t="shared" ca="1" si="493"/>
        <v>191</v>
      </c>
      <c r="H15804" s="4">
        <f ca="1">+Data_TABLE[[#This Row],[Qty]]*Data_TABLE[[#This Row],[Unit Price]]</f>
        <v>382</v>
      </c>
      <c r="I15804" s="7">
        <v>42429</v>
      </c>
      <c r="J15804" s="10">
        <f>EOMONTH(Data_TABLE[[#This Row],[Date Sold]],0)</f>
        <v>42429</v>
      </c>
    </row>
    <row r="15805" spans="2:10" x14ac:dyDescent="0.25">
      <c r="B15805" s="1" t="s">
        <v>37</v>
      </c>
      <c r="C15805" s="3" t="s">
        <v>56</v>
      </c>
      <c r="D15805" s="2" t="s">
        <v>50</v>
      </c>
      <c r="E15805" s="3" t="s">
        <v>44</v>
      </c>
      <c r="F15805" s="3">
        <f t="shared" ca="1" si="492"/>
        <v>3</v>
      </c>
      <c r="G15805" s="4">
        <f t="shared" ca="1" si="493"/>
        <v>83</v>
      </c>
      <c r="H15805" s="4">
        <f ca="1">+Data_TABLE[[#This Row],[Qty]]*Data_TABLE[[#This Row],[Unit Price]]</f>
        <v>249</v>
      </c>
      <c r="I15805" s="7">
        <v>42429</v>
      </c>
      <c r="J15805" s="10">
        <f>EOMONTH(Data_TABLE[[#This Row],[Date Sold]],0)</f>
        <v>42429</v>
      </c>
    </row>
    <row r="15806" spans="2:10" x14ac:dyDescent="0.25">
      <c r="B15806" s="1" t="s">
        <v>41</v>
      </c>
      <c r="C15806" s="3" t="s">
        <v>54</v>
      </c>
      <c r="D15806" s="2" t="s">
        <v>48</v>
      </c>
      <c r="E15806" s="3" t="s">
        <v>42</v>
      </c>
      <c r="F15806" s="3">
        <f t="shared" ca="1" si="492"/>
        <v>4</v>
      </c>
      <c r="G15806" s="4">
        <f t="shared" ca="1" si="493"/>
        <v>91</v>
      </c>
      <c r="H15806" s="4">
        <f ca="1">+Data_TABLE[[#This Row],[Qty]]*Data_TABLE[[#This Row],[Unit Price]]</f>
        <v>364</v>
      </c>
      <c r="I15806" s="7">
        <v>42429</v>
      </c>
      <c r="J15806" s="10">
        <f>EOMONTH(Data_TABLE[[#This Row],[Date Sold]],0)</f>
        <v>42429</v>
      </c>
    </row>
    <row r="15807" spans="2:10" x14ac:dyDescent="0.25">
      <c r="B15807" s="1" t="s">
        <v>38</v>
      </c>
      <c r="C15807" s="3" t="s">
        <v>56</v>
      </c>
      <c r="D15807" s="2" t="s">
        <v>52</v>
      </c>
      <c r="E15807" s="3" t="s">
        <v>46</v>
      </c>
      <c r="F15807" s="3">
        <f t="shared" ca="1" si="492"/>
        <v>1</v>
      </c>
      <c r="G15807" s="4">
        <f t="shared" ca="1" si="493"/>
        <v>154</v>
      </c>
      <c r="H15807" s="4">
        <f ca="1">+Data_TABLE[[#This Row],[Qty]]*Data_TABLE[[#This Row],[Unit Price]]</f>
        <v>154</v>
      </c>
      <c r="I15807" s="7">
        <v>42429</v>
      </c>
      <c r="J15807" s="10">
        <f>EOMONTH(Data_TABLE[[#This Row],[Date Sold]],0)</f>
        <v>42429</v>
      </c>
    </row>
    <row r="15808" spans="2:10" x14ac:dyDescent="0.25">
      <c r="B15808" s="1" t="s">
        <v>40</v>
      </c>
      <c r="C15808" s="3" t="s">
        <v>56</v>
      </c>
      <c r="D15808" s="2" t="s">
        <v>50</v>
      </c>
      <c r="E15808" s="3" t="s">
        <v>44</v>
      </c>
      <c r="F15808" s="3">
        <f t="shared" ca="1" si="492"/>
        <v>5</v>
      </c>
      <c r="G15808" s="4">
        <f t="shared" ca="1" si="493"/>
        <v>116</v>
      </c>
      <c r="H15808" s="4">
        <f ca="1">+Data_TABLE[[#This Row],[Qty]]*Data_TABLE[[#This Row],[Unit Price]]</f>
        <v>580</v>
      </c>
      <c r="I15808" s="7">
        <v>42429</v>
      </c>
      <c r="J15808" s="10">
        <f>EOMONTH(Data_TABLE[[#This Row],[Date Sold]],0)</f>
        <v>42429</v>
      </c>
    </row>
    <row r="15809" spans="2:10" x14ac:dyDescent="0.25">
      <c r="B15809" s="1" t="s">
        <v>37</v>
      </c>
      <c r="C15809" s="3" t="s">
        <v>56</v>
      </c>
      <c r="D15809" s="2" t="s">
        <v>50</v>
      </c>
      <c r="E15809" s="3" t="s">
        <v>44</v>
      </c>
      <c r="F15809" s="3">
        <f t="shared" ca="1" si="492"/>
        <v>1</v>
      </c>
      <c r="G15809" s="4">
        <f t="shared" ca="1" si="493"/>
        <v>179</v>
      </c>
      <c r="H15809" s="4">
        <f ca="1">+Data_TABLE[[#This Row],[Qty]]*Data_TABLE[[#This Row],[Unit Price]]</f>
        <v>179</v>
      </c>
      <c r="I15809" s="7">
        <v>42429</v>
      </c>
      <c r="J15809" s="10">
        <f>EOMONTH(Data_TABLE[[#This Row],[Date Sold]],0)</f>
        <v>42429</v>
      </c>
    </row>
    <row r="15810" spans="2:10" x14ac:dyDescent="0.25">
      <c r="B15810" s="1" t="s">
        <v>39</v>
      </c>
      <c r="C15810" s="3" t="s">
        <v>55</v>
      </c>
      <c r="D15810" s="2" t="s">
        <v>51</v>
      </c>
      <c r="E15810" s="3" t="s">
        <v>45</v>
      </c>
      <c r="F15810" s="3">
        <f t="shared" ca="1" si="492"/>
        <v>3</v>
      </c>
      <c r="G15810" s="4">
        <f t="shared" ca="1" si="493"/>
        <v>102</v>
      </c>
      <c r="H15810" s="4">
        <f ca="1">+Data_TABLE[[#This Row],[Qty]]*Data_TABLE[[#This Row],[Unit Price]]</f>
        <v>306</v>
      </c>
      <c r="I15810" s="7">
        <v>42429</v>
      </c>
      <c r="J15810" s="10">
        <f>EOMONTH(Data_TABLE[[#This Row],[Date Sold]],0)</f>
        <v>42429</v>
      </c>
    </row>
    <row r="15811" spans="2:10" x14ac:dyDescent="0.25">
      <c r="B15811" s="1" t="s">
        <v>40</v>
      </c>
      <c r="C15811" s="3" t="s">
        <v>55</v>
      </c>
      <c r="D15811" s="2" t="s">
        <v>51</v>
      </c>
      <c r="E15811" s="3" t="s">
        <v>45</v>
      </c>
      <c r="F15811" s="3">
        <f t="shared" ca="1" si="492"/>
        <v>2</v>
      </c>
      <c r="G15811" s="4">
        <f t="shared" ca="1" si="493"/>
        <v>133</v>
      </c>
      <c r="H15811" s="4">
        <f ca="1">+Data_TABLE[[#This Row],[Qty]]*Data_TABLE[[#This Row],[Unit Price]]</f>
        <v>266</v>
      </c>
      <c r="I15811" s="7">
        <v>42429</v>
      </c>
      <c r="J15811" s="10">
        <f>EOMONTH(Data_TABLE[[#This Row],[Date Sold]],0)</f>
        <v>42429</v>
      </c>
    </row>
    <row r="15812" spans="2:10" x14ac:dyDescent="0.25">
      <c r="B15812" s="1" t="s">
        <v>40</v>
      </c>
      <c r="C15812" s="3" t="s">
        <v>55</v>
      </c>
      <c r="D15812" s="2" t="s">
        <v>49</v>
      </c>
      <c r="E15812" s="3" t="s">
        <v>43</v>
      </c>
      <c r="F15812" s="3">
        <f t="shared" ca="1" si="492"/>
        <v>1</v>
      </c>
      <c r="G15812" s="4">
        <f t="shared" ca="1" si="493"/>
        <v>189</v>
      </c>
      <c r="H15812" s="4">
        <f ca="1">+Data_TABLE[[#This Row],[Qty]]*Data_TABLE[[#This Row],[Unit Price]]</f>
        <v>189</v>
      </c>
      <c r="I15812" s="7">
        <v>42429</v>
      </c>
      <c r="J15812" s="10">
        <f>EOMONTH(Data_TABLE[[#This Row],[Date Sold]],0)</f>
        <v>42429</v>
      </c>
    </row>
    <row r="15813" spans="2:10" x14ac:dyDescent="0.25">
      <c r="B15813" s="1" t="s">
        <v>36</v>
      </c>
      <c r="C15813" s="3" t="s">
        <v>56</v>
      </c>
      <c r="D15813" s="2" t="s">
        <v>50</v>
      </c>
      <c r="E15813" s="3" t="s">
        <v>44</v>
      </c>
      <c r="F15813" s="3">
        <f t="shared" ca="1" si="492"/>
        <v>4</v>
      </c>
      <c r="G15813" s="4">
        <f t="shared" ca="1" si="493"/>
        <v>145</v>
      </c>
      <c r="H15813" s="4">
        <f ca="1">+Data_TABLE[[#This Row],[Qty]]*Data_TABLE[[#This Row],[Unit Price]]</f>
        <v>580</v>
      </c>
      <c r="I15813" s="7">
        <v>42429</v>
      </c>
      <c r="J15813" s="10">
        <f>EOMONTH(Data_TABLE[[#This Row],[Date Sold]],0)</f>
        <v>42429</v>
      </c>
    </row>
    <row r="15814" spans="2:10" x14ac:dyDescent="0.25">
      <c r="B15814" s="1" t="s">
        <v>36</v>
      </c>
      <c r="C15814" s="3" t="s">
        <v>54</v>
      </c>
      <c r="D15814" s="2" t="s">
        <v>48</v>
      </c>
      <c r="E15814" s="3" t="s">
        <v>42</v>
      </c>
      <c r="F15814" s="3">
        <f t="shared" ca="1" si="492"/>
        <v>2</v>
      </c>
      <c r="G15814" s="4">
        <f t="shared" ca="1" si="493"/>
        <v>126</v>
      </c>
      <c r="H15814" s="4">
        <f ca="1">+Data_TABLE[[#This Row],[Qty]]*Data_TABLE[[#This Row],[Unit Price]]</f>
        <v>252</v>
      </c>
      <c r="I15814" s="7">
        <v>42429</v>
      </c>
      <c r="J15814" s="10">
        <f>EOMONTH(Data_TABLE[[#This Row],[Date Sold]],0)</f>
        <v>42429</v>
      </c>
    </row>
    <row r="15815" spans="2:10" x14ac:dyDescent="0.25">
      <c r="B15815" s="1" t="s">
        <v>38</v>
      </c>
      <c r="C15815" s="3" t="s">
        <v>55</v>
      </c>
      <c r="D15815" s="2" t="s">
        <v>49</v>
      </c>
      <c r="E15815" s="3" t="s">
        <v>43</v>
      </c>
      <c r="F15815" s="3">
        <f t="shared" ca="1" si="492"/>
        <v>3</v>
      </c>
      <c r="G15815" s="4">
        <f t="shared" ca="1" si="493"/>
        <v>170</v>
      </c>
      <c r="H15815" s="4">
        <f ca="1">+Data_TABLE[[#This Row],[Qty]]*Data_TABLE[[#This Row],[Unit Price]]</f>
        <v>510</v>
      </c>
      <c r="I15815" s="7">
        <v>42429</v>
      </c>
      <c r="J15815" s="10">
        <f>EOMONTH(Data_TABLE[[#This Row],[Date Sold]],0)</f>
        <v>42429</v>
      </c>
    </row>
    <row r="15816" spans="2:10" x14ac:dyDescent="0.25">
      <c r="B15816" s="1" t="s">
        <v>36</v>
      </c>
      <c r="C15816" s="3" t="s">
        <v>54</v>
      </c>
      <c r="D15816" s="2" t="s">
        <v>48</v>
      </c>
      <c r="E15816" s="3" t="s">
        <v>42</v>
      </c>
      <c r="F15816" s="3">
        <f t="shared" ca="1" si="492"/>
        <v>3</v>
      </c>
      <c r="G15816" s="4">
        <f t="shared" ca="1" si="493"/>
        <v>138</v>
      </c>
      <c r="H15816" s="4">
        <f ca="1">+Data_TABLE[[#This Row],[Qty]]*Data_TABLE[[#This Row],[Unit Price]]</f>
        <v>414</v>
      </c>
      <c r="I15816" s="7">
        <v>42429</v>
      </c>
      <c r="J15816" s="10">
        <f>EOMONTH(Data_TABLE[[#This Row],[Date Sold]],0)</f>
        <v>42429</v>
      </c>
    </row>
    <row r="15817" spans="2:10" x14ac:dyDescent="0.25">
      <c r="B15817" s="1" t="s">
        <v>38</v>
      </c>
      <c r="C15817" s="3" t="s">
        <v>56</v>
      </c>
      <c r="D15817" s="2" t="s">
        <v>50</v>
      </c>
      <c r="E15817" s="3" t="s">
        <v>44</v>
      </c>
      <c r="F15817" s="3">
        <f t="shared" ca="1" si="492"/>
        <v>2</v>
      </c>
      <c r="G15817" s="4">
        <f t="shared" ca="1" si="493"/>
        <v>75</v>
      </c>
      <c r="H15817" s="4">
        <f ca="1">+Data_TABLE[[#This Row],[Qty]]*Data_TABLE[[#This Row],[Unit Price]]</f>
        <v>150</v>
      </c>
      <c r="I15817" s="7">
        <v>42429</v>
      </c>
      <c r="J15817" s="10">
        <f>EOMONTH(Data_TABLE[[#This Row],[Date Sold]],0)</f>
        <v>42429</v>
      </c>
    </row>
    <row r="15818" spans="2:10" x14ac:dyDescent="0.25">
      <c r="B15818" s="1" t="s">
        <v>37</v>
      </c>
      <c r="C15818" s="3" t="s">
        <v>55</v>
      </c>
      <c r="D15818" s="2" t="s">
        <v>49</v>
      </c>
      <c r="E15818" s="3" t="s">
        <v>43</v>
      </c>
      <c r="F15818" s="3">
        <f t="shared" ca="1" si="492"/>
        <v>5</v>
      </c>
      <c r="G15818" s="4">
        <f t="shared" ca="1" si="493"/>
        <v>185</v>
      </c>
      <c r="H15818" s="4">
        <f ca="1">+Data_TABLE[[#This Row],[Qty]]*Data_TABLE[[#This Row],[Unit Price]]</f>
        <v>925</v>
      </c>
      <c r="I15818" s="7">
        <v>42429</v>
      </c>
      <c r="J15818" s="10">
        <f>EOMONTH(Data_TABLE[[#This Row],[Date Sold]],0)</f>
        <v>42429</v>
      </c>
    </row>
    <row r="15819" spans="2:10" x14ac:dyDescent="0.25">
      <c r="B15819" s="1" t="s">
        <v>40</v>
      </c>
      <c r="C15819" s="3" t="s">
        <v>55</v>
      </c>
      <c r="D15819" s="2" t="s">
        <v>51</v>
      </c>
      <c r="E15819" s="3" t="s">
        <v>45</v>
      </c>
      <c r="F15819" s="3">
        <f t="shared" ca="1" si="492"/>
        <v>2</v>
      </c>
      <c r="G15819" s="4">
        <f t="shared" ca="1" si="493"/>
        <v>104</v>
      </c>
      <c r="H15819" s="4">
        <f ca="1">+Data_TABLE[[#This Row],[Qty]]*Data_TABLE[[#This Row],[Unit Price]]</f>
        <v>208</v>
      </c>
      <c r="I15819" s="7">
        <v>42429</v>
      </c>
      <c r="J15819" s="10">
        <f>EOMONTH(Data_TABLE[[#This Row],[Date Sold]],0)</f>
        <v>42429</v>
      </c>
    </row>
    <row r="15820" spans="2:10" x14ac:dyDescent="0.25">
      <c r="B15820" s="1" t="s">
        <v>38</v>
      </c>
      <c r="C15820" s="3" t="s">
        <v>54</v>
      </c>
      <c r="D15820" s="2" t="s">
        <v>48</v>
      </c>
      <c r="E15820" s="3" t="s">
        <v>42</v>
      </c>
      <c r="F15820" s="3">
        <f t="shared" ca="1" si="492"/>
        <v>1</v>
      </c>
      <c r="G15820" s="4">
        <f t="shared" ca="1" si="493"/>
        <v>174</v>
      </c>
      <c r="H15820" s="4">
        <f ca="1">+Data_TABLE[[#This Row],[Qty]]*Data_TABLE[[#This Row],[Unit Price]]</f>
        <v>174</v>
      </c>
      <c r="I15820" s="7">
        <v>42429</v>
      </c>
      <c r="J15820" s="10">
        <f>EOMONTH(Data_TABLE[[#This Row],[Date Sold]],0)</f>
        <v>42429</v>
      </c>
    </row>
    <row r="15821" spans="2:10" x14ac:dyDescent="0.25">
      <c r="B15821" s="1" t="s">
        <v>38</v>
      </c>
      <c r="C15821" s="3" t="s">
        <v>55</v>
      </c>
      <c r="D15821" s="2" t="s">
        <v>49</v>
      </c>
      <c r="E15821" s="3" t="s">
        <v>43</v>
      </c>
      <c r="F15821" s="3">
        <f t="shared" ca="1" si="492"/>
        <v>5</v>
      </c>
      <c r="G15821" s="4">
        <f t="shared" ca="1" si="493"/>
        <v>171</v>
      </c>
      <c r="H15821" s="4">
        <f ca="1">+Data_TABLE[[#This Row],[Qty]]*Data_TABLE[[#This Row],[Unit Price]]</f>
        <v>855</v>
      </c>
      <c r="I15821" s="7">
        <v>42429</v>
      </c>
      <c r="J15821" s="10">
        <f>EOMONTH(Data_TABLE[[#This Row],[Date Sold]],0)</f>
        <v>42429</v>
      </c>
    </row>
    <row r="15822" spans="2:10" x14ac:dyDescent="0.25">
      <c r="B15822" s="1" t="s">
        <v>40</v>
      </c>
      <c r="C15822" s="3" t="s">
        <v>54</v>
      </c>
      <c r="D15822" s="2" t="s">
        <v>48</v>
      </c>
      <c r="E15822" s="3" t="s">
        <v>42</v>
      </c>
      <c r="F15822" s="3">
        <f t="shared" ca="1" si="492"/>
        <v>2</v>
      </c>
      <c r="G15822" s="4">
        <f t="shared" ca="1" si="493"/>
        <v>149</v>
      </c>
      <c r="H15822" s="4">
        <f ca="1">+Data_TABLE[[#This Row],[Qty]]*Data_TABLE[[#This Row],[Unit Price]]</f>
        <v>298</v>
      </c>
      <c r="I15822" s="7">
        <v>42429</v>
      </c>
      <c r="J15822" s="10">
        <f>EOMONTH(Data_TABLE[[#This Row],[Date Sold]],0)</f>
        <v>42429</v>
      </c>
    </row>
    <row r="15823" spans="2:10" x14ac:dyDescent="0.25">
      <c r="B15823" s="1" t="s">
        <v>39</v>
      </c>
      <c r="C15823" s="3" t="s">
        <v>54</v>
      </c>
      <c r="D15823" s="2" t="s">
        <v>48</v>
      </c>
      <c r="E15823" s="3" t="s">
        <v>42</v>
      </c>
      <c r="F15823" s="3">
        <f t="shared" ca="1" si="492"/>
        <v>3</v>
      </c>
      <c r="G15823" s="4">
        <f t="shared" ca="1" si="493"/>
        <v>89</v>
      </c>
      <c r="H15823" s="4">
        <f ca="1">+Data_TABLE[[#This Row],[Qty]]*Data_TABLE[[#This Row],[Unit Price]]</f>
        <v>267</v>
      </c>
      <c r="I15823" s="7">
        <v>42429</v>
      </c>
      <c r="J15823" s="10">
        <f>EOMONTH(Data_TABLE[[#This Row],[Date Sold]],0)</f>
        <v>42429</v>
      </c>
    </row>
    <row r="15824" spans="2:10" x14ac:dyDescent="0.25">
      <c r="B15824" s="1" t="s">
        <v>40</v>
      </c>
      <c r="C15824" s="3" t="s">
        <v>56</v>
      </c>
      <c r="D15824" s="2" t="s">
        <v>52</v>
      </c>
      <c r="E15824" s="3" t="s">
        <v>46</v>
      </c>
      <c r="F15824" s="3">
        <f t="shared" ca="1" si="492"/>
        <v>1</v>
      </c>
      <c r="G15824" s="4">
        <f t="shared" ca="1" si="493"/>
        <v>116</v>
      </c>
      <c r="H15824" s="4">
        <f ca="1">+Data_TABLE[[#This Row],[Qty]]*Data_TABLE[[#This Row],[Unit Price]]</f>
        <v>116</v>
      </c>
      <c r="I15824" s="7">
        <v>42429</v>
      </c>
      <c r="J15824" s="10">
        <f>EOMONTH(Data_TABLE[[#This Row],[Date Sold]],0)</f>
        <v>42429</v>
      </c>
    </row>
    <row r="15825" spans="2:10" x14ac:dyDescent="0.25">
      <c r="B15825" s="1" t="s">
        <v>38</v>
      </c>
      <c r="C15825" s="3" t="s">
        <v>56</v>
      </c>
      <c r="D15825" s="2" t="s">
        <v>50</v>
      </c>
      <c r="E15825" s="3" t="s">
        <v>44</v>
      </c>
      <c r="F15825" s="3">
        <f t="shared" ca="1" si="492"/>
        <v>4</v>
      </c>
      <c r="G15825" s="4">
        <f t="shared" ca="1" si="493"/>
        <v>114</v>
      </c>
      <c r="H15825" s="4">
        <f ca="1">+Data_TABLE[[#This Row],[Qty]]*Data_TABLE[[#This Row],[Unit Price]]</f>
        <v>456</v>
      </c>
      <c r="I15825" s="7">
        <v>42429</v>
      </c>
      <c r="J15825" s="10">
        <f>EOMONTH(Data_TABLE[[#This Row],[Date Sold]],0)</f>
        <v>42429</v>
      </c>
    </row>
    <row r="15826" spans="2:10" x14ac:dyDescent="0.25">
      <c r="B15826" s="1" t="s">
        <v>37</v>
      </c>
      <c r="C15826" s="3" t="s">
        <v>55</v>
      </c>
      <c r="D15826" s="2" t="s">
        <v>49</v>
      </c>
      <c r="E15826" s="3" t="s">
        <v>43</v>
      </c>
      <c r="F15826" s="3">
        <f t="shared" ca="1" si="492"/>
        <v>3</v>
      </c>
      <c r="G15826" s="4">
        <f t="shared" ca="1" si="493"/>
        <v>63</v>
      </c>
      <c r="H15826" s="4">
        <f ca="1">+Data_TABLE[[#This Row],[Qty]]*Data_TABLE[[#This Row],[Unit Price]]</f>
        <v>189</v>
      </c>
      <c r="I15826" s="7">
        <v>42429</v>
      </c>
      <c r="J15826" s="10">
        <f>EOMONTH(Data_TABLE[[#This Row],[Date Sold]],0)</f>
        <v>42429</v>
      </c>
    </row>
    <row r="15827" spans="2:10" x14ac:dyDescent="0.25">
      <c r="B15827" s="1" t="s">
        <v>39</v>
      </c>
      <c r="C15827" s="3" t="s">
        <v>56</v>
      </c>
      <c r="D15827" s="2" t="s">
        <v>52</v>
      </c>
      <c r="E15827" s="3" t="s">
        <v>46</v>
      </c>
      <c r="F15827" s="3">
        <f t="shared" ca="1" si="492"/>
        <v>3</v>
      </c>
      <c r="G15827" s="4">
        <f t="shared" ca="1" si="493"/>
        <v>184</v>
      </c>
      <c r="H15827" s="4">
        <f ca="1">+Data_TABLE[[#This Row],[Qty]]*Data_TABLE[[#This Row],[Unit Price]]</f>
        <v>552</v>
      </c>
      <c r="I15827" s="7">
        <v>42429</v>
      </c>
      <c r="J15827" s="10">
        <f>EOMONTH(Data_TABLE[[#This Row],[Date Sold]],0)</f>
        <v>42429</v>
      </c>
    </row>
    <row r="15828" spans="2:10" x14ac:dyDescent="0.25">
      <c r="B15828" s="1" t="s">
        <v>36</v>
      </c>
      <c r="C15828" s="3" t="s">
        <v>56</v>
      </c>
      <c r="D15828" s="2" t="s">
        <v>52</v>
      </c>
      <c r="E15828" s="3" t="s">
        <v>46</v>
      </c>
      <c r="F15828" s="3">
        <f t="shared" ca="1" si="492"/>
        <v>1</v>
      </c>
      <c r="G15828" s="4">
        <f t="shared" ca="1" si="493"/>
        <v>97</v>
      </c>
      <c r="H15828" s="4">
        <f ca="1">+Data_TABLE[[#This Row],[Qty]]*Data_TABLE[[#This Row],[Unit Price]]</f>
        <v>97</v>
      </c>
      <c r="I15828" s="7">
        <v>42429</v>
      </c>
      <c r="J15828" s="10">
        <f>EOMONTH(Data_TABLE[[#This Row],[Date Sold]],0)</f>
        <v>42429</v>
      </c>
    </row>
    <row r="15829" spans="2:10" x14ac:dyDescent="0.25">
      <c r="B15829" s="1" t="s">
        <v>38</v>
      </c>
      <c r="C15829" s="3" t="s">
        <v>56</v>
      </c>
      <c r="D15829" s="2" t="s">
        <v>52</v>
      </c>
      <c r="E15829" s="3" t="s">
        <v>46</v>
      </c>
      <c r="F15829" s="3">
        <f t="shared" ca="1" si="492"/>
        <v>3</v>
      </c>
      <c r="G15829" s="4">
        <f t="shared" ca="1" si="493"/>
        <v>139</v>
      </c>
      <c r="H15829" s="4">
        <f ca="1">+Data_TABLE[[#This Row],[Qty]]*Data_TABLE[[#This Row],[Unit Price]]</f>
        <v>417</v>
      </c>
      <c r="I15829" s="7">
        <v>42429</v>
      </c>
      <c r="J15829" s="10">
        <f>EOMONTH(Data_TABLE[[#This Row],[Date Sold]],0)</f>
        <v>42429</v>
      </c>
    </row>
    <row r="15830" spans="2:10" x14ac:dyDescent="0.25">
      <c r="B15830" s="1" t="s">
        <v>39</v>
      </c>
      <c r="C15830" s="3" t="s">
        <v>55</v>
      </c>
      <c r="D15830" s="2" t="s">
        <v>49</v>
      </c>
      <c r="E15830" s="3" t="s">
        <v>43</v>
      </c>
      <c r="F15830" s="3">
        <f t="shared" ca="1" si="492"/>
        <v>2</v>
      </c>
      <c r="G15830" s="4">
        <f t="shared" ca="1" si="493"/>
        <v>197</v>
      </c>
      <c r="H15830" s="4">
        <f ca="1">+Data_TABLE[[#This Row],[Qty]]*Data_TABLE[[#This Row],[Unit Price]]</f>
        <v>394</v>
      </c>
      <c r="I15830" s="7">
        <v>42429</v>
      </c>
      <c r="J15830" s="10">
        <f>EOMONTH(Data_TABLE[[#This Row],[Date Sold]],0)</f>
        <v>42429</v>
      </c>
    </row>
    <row r="15831" spans="2:10" x14ac:dyDescent="0.25">
      <c r="B15831" s="1" t="s">
        <v>36</v>
      </c>
      <c r="C15831" s="3" t="s">
        <v>56</v>
      </c>
      <c r="D15831" s="2" t="s">
        <v>50</v>
      </c>
      <c r="E15831" s="3" t="s">
        <v>44</v>
      </c>
      <c r="F15831" s="3">
        <f t="shared" ca="1" si="492"/>
        <v>3</v>
      </c>
      <c r="G15831" s="4">
        <f t="shared" ca="1" si="493"/>
        <v>143</v>
      </c>
      <c r="H15831" s="4">
        <f ca="1">+Data_TABLE[[#This Row],[Qty]]*Data_TABLE[[#This Row],[Unit Price]]</f>
        <v>429</v>
      </c>
      <c r="I15831" s="7">
        <v>42429</v>
      </c>
      <c r="J15831" s="10">
        <f>EOMONTH(Data_TABLE[[#This Row],[Date Sold]],0)</f>
        <v>42429</v>
      </c>
    </row>
    <row r="15832" spans="2:10" x14ac:dyDescent="0.25">
      <c r="B15832" s="1" t="s">
        <v>38</v>
      </c>
      <c r="C15832" s="3" t="s">
        <v>54</v>
      </c>
      <c r="D15832" s="2" t="s">
        <v>48</v>
      </c>
      <c r="E15832" s="3" t="s">
        <v>42</v>
      </c>
      <c r="F15832" s="3">
        <f t="shared" ca="1" si="492"/>
        <v>4</v>
      </c>
      <c r="G15832" s="4">
        <f t="shared" ca="1" si="493"/>
        <v>175</v>
      </c>
      <c r="H15832" s="4">
        <f ca="1">+Data_TABLE[[#This Row],[Qty]]*Data_TABLE[[#This Row],[Unit Price]]</f>
        <v>700</v>
      </c>
      <c r="I15832" s="7">
        <v>42429</v>
      </c>
      <c r="J15832" s="10">
        <f>EOMONTH(Data_TABLE[[#This Row],[Date Sold]],0)</f>
        <v>42429</v>
      </c>
    </row>
    <row r="15833" spans="2:10" x14ac:dyDescent="0.25">
      <c r="B15833" s="1" t="s">
        <v>36</v>
      </c>
      <c r="C15833" s="3" t="s">
        <v>54</v>
      </c>
      <c r="D15833" s="2" t="s">
        <v>48</v>
      </c>
      <c r="E15833" s="3" t="s">
        <v>42</v>
      </c>
      <c r="F15833" s="3">
        <f t="shared" ca="1" si="492"/>
        <v>4</v>
      </c>
      <c r="G15833" s="4">
        <f t="shared" ca="1" si="493"/>
        <v>93</v>
      </c>
      <c r="H15833" s="4">
        <f ca="1">+Data_TABLE[[#This Row],[Qty]]*Data_TABLE[[#This Row],[Unit Price]]</f>
        <v>372</v>
      </c>
      <c r="I15833" s="7">
        <v>42429</v>
      </c>
      <c r="J15833" s="10">
        <f>EOMONTH(Data_TABLE[[#This Row],[Date Sold]],0)</f>
        <v>42429</v>
      </c>
    </row>
    <row r="15834" spans="2:10" x14ac:dyDescent="0.25">
      <c r="B15834" s="1" t="s">
        <v>36</v>
      </c>
      <c r="C15834" s="3" t="s">
        <v>55</v>
      </c>
      <c r="D15834" s="2" t="s">
        <v>51</v>
      </c>
      <c r="E15834" s="3" t="s">
        <v>45</v>
      </c>
      <c r="F15834" s="3">
        <f t="shared" ca="1" si="492"/>
        <v>3</v>
      </c>
      <c r="G15834" s="4">
        <f t="shared" ca="1" si="493"/>
        <v>200</v>
      </c>
      <c r="H15834" s="4">
        <f ca="1">+Data_TABLE[[#This Row],[Qty]]*Data_TABLE[[#This Row],[Unit Price]]</f>
        <v>600</v>
      </c>
      <c r="I15834" s="7">
        <v>42429</v>
      </c>
      <c r="J15834" s="10">
        <f>EOMONTH(Data_TABLE[[#This Row],[Date Sold]],0)</f>
        <v>42429</v>
      </c>
    </row>
    <row r="15835" spans="2:10" x14ac:dyDescent="0.25">
      <c r="B15835" s="1" t="s">
        <v>36</v>
      </c>
      <c r="C15835" s="3" t="s">
        <v>56</v>
      </c>
      <c r="D15835" s="2" t="s">
        <v>52</v>
      </c>
      <c r="E15835" s="3" t="s">
        <v>46</v>
      </c>
      <c r="F15835" s="3">
        <f t="shared" ca="1" si="492"/>
        <v>2</v>
      </c>
      <c r="G15835" s="4">
        <f t="shared" ca="1" si="493"/>
        <v>175</v>
      </c>
      <c r="H15835" s="4">
        <f ca="1">+Data_TABLE[[#This Row],[Qty]]*Data_TABLE[[#This Row],[Unit Price]]</f>
        <v>350</v>
      </c>
      <c r="I15835" s="7">
        <v>42429</v>
      </c>
      <c r="J15835" s="10">
        <f>EOMONTH(Data_TABLE[[#This Row],[Date Sold]],0)</f>
        <v>42429</v>
      </c>
    </row>
    <row r="15836" spans="2:10" x14ac:dyDescent="0.25">
      <c r="B15836" s="1" t="s">
        <v>40</v>
      </c>
      <c r="C15836" s="3" t="s">
        <v>55</v>
      </c>
      <c r="D15836" s="2" t="s">
        <v>51</v>
      </c>
      <c r="E15836" s="3" t="s">
        <v>45</v>
      </c>
      <c r="F15836" s="3">
        <f t="shared" ca="1" si="492"/>
        <v>3</v>
      </c>
      <c r="G15836" s="4">
        <f t="shared" ca="1" si="493"/>
        <v>133</v>
      </c>
      <c r="H15836" s="4">
        <f ca="1">+Data_TABLE[[#This Row],[Qty]]*Data_TABLE[[#This Row],[Unit Price]]</f>
        <v>399</v>
      </c>
      <c r="I15836" s="7">
        <v>42429</v>
      </c>
      <c r="J15836" s="10">
        <f>EOMONTH(Data_TABLE[[#This Row],[Date Sold]],0)</f>
        <v>42429</v>
      </c>
    </row>
    <row r="15837" spans="2:10" x14ac:dyDescent="0.25">
      <c r="B15837" s="1" t="s">
        <v>38</v>
      </c>
      <c r="C15837" s="3" t="s">
        <v>54</v>
      </c>
      <c r="D15837" s="2" t="s">
        <v>48</v>
      </c>
      <c r="E15837" s="3" t="s">
        <v>42</v>
      </c>
      <c r="F15837" s="3">
        <f t="shared" ca="1" si="492"/>
        <v>4</v>
      </c>
      <c r="G15837" s="4">
        <f t="shared" ca="1" si="493"/>
        <v>107</v>
      </c>
      <c r="H15837" s="4">
        <f ca="1">+Data_TABLE[[#This Row],[Qty]]*Data_TABLE[[#This Row],[Unit Price]]</f>
        <v>428</v>
      </c>
      <c r="I15837" s="7">
        <v>42429</v>
      </c>
      <c r="J15837" s="10">
        <f>EOMONTH(Data_TABLE[[#This Row],[Date Sold]],0)</f>
        <v>42429</v>
      </c>
    </row>
    <row r="15838" spans="2:10" x14ac:dyDescent="0.25">
      <c r="B15838" s="1" t="s">
        <v>41</v>
      </c>
      <c r="C15838" s="3" t="s">
        <v>56</v>
      </c>
      <c r="D15838" s="2" t="s">
        <v>52</v>
      </c>
      <c r="E15838" s="3" t="s">
        <v>46</v>
      </c>
      <c r="F15838" s="3">
        <f t="shared" ca="1" si="492"/>
        <v>1</v>
      </c>
      <c r="G15838" s="4">
        <f t="shared" ca="1" si="493"/>
        <v>78</v>
      </c>
      <c r="H15838" s="4">
        <f ca="1">+Data_TABLE[[#This Row],[Qty]]*Data_TABLE[[#This Row],[Unit Price]]</f>
        <v>78</v>
      </c>
      <c r="I15838" s="7">
        <v>42429</v>
      </c>
      <c r="J15838" s="10">
        <f>EOMONTH(Data_TABLE[[#This Row],[Date Sold]],0)</f>
        <v>42429</v>
      </c>
    </row>
    <row r="15839" spans="2:10" x14ac:dyDescent="0.25">
      <c r="B15839" s="1" t="s">
        <v>39</v>
      </c>
      <c r="C15839" s="3" t="s">
        <v>55</v>
      </c>
      <c r="D15839" s="2" t="s">
        <v>49</v>
      </c>
      <c r="E15839" s="3" t="s">
        <v>43</v>
      </c>
      <c r="F15839" s="3">
        <f t="shared" ca="1" si="492"/>
        <v>5</v>
      </c>
      <c r="G15839" s="4">
        <f t="shared" ca="1" si="493"/>
        <v>65</v>
      </c>
      <c r="H15839" s="4">
        <f ca="1">+Data_TABLE[[#This Row],[Qty]]*Data_TABLE[[#This Row],[Unit Price]]</f>
        <v>325</v>
      </c>
      <c r="I15839" s="7">
        <v>42429</v>
      </c>
      <c r="J15839" s="10">
        <f>EOMONTH(Data_TABLE[[#This Row],[Date Sold]],0)</f>
        <v>42429</v>
      </c>
    </row>
    <row r="15840" spans="2:10" x14ac:dyDescent="0.25">
      <c r="B15840" s="1" t="s">
        <v>41</v>
      </c>
      <c r="C15840" s="3" t="s">
        <v>54</v>
      </c>
      <c r="D15840" s="2" t="s">
        <v>48</v>
      </c>
      <c r="E15840" s="3" t="s">
        <v>42</v>
      </c>
      <c r="F15840" s="3">
        <f t="shared" ca="1" si="492"/>
        <v>4</v>
      </c>
      <c r="G15840" s="4">
        <f t="shared" ca="1" si="493"/>
        <v>61</v>
      </c>
      <c r="H15840" s="4">
        <f ca="1">+Data_TABLE[[#This Row],[Qty]]*Data_TABLE[[#This Row],[Unit Price]]</f>
        <v>244</v>
      </c>
      <c r="I15840" s="7">
        <v>42429</v>
      </c>
      <c r="J15840" s="10">
        <f>EOMONTH(Data_TABLE[[#This Row],[Date Sold]],0)</f>
        <v>42429</v>
      </c>
    </row>
    <row r="15841" spans="2:10" x14ac:dyDescent="0.25">
      <c r="B15841" s="1" t="s">
        <v>41</v>
      </c>
      <c r="C15841" s="3" t="s">
        <v>55</v>
      </c>
      <c r="D15841" s="2" t="s">
        <v>49</v>
      </c>
      <c r="E15841" s="3" t="s">
        <v>43</v>
      </c>
      <c r="F15841" s="3">
        <f t="shared" ca="1" si="492"/>
        <v>3</v>
      </c>
      <c r="G15841" s="4">
        <f t="shared" ca="1" si="493"/>
        <v>184</v>
      </c>
      <c r="H15841" s="4">
        <f ca="1">+Data_TABLE[[#This Row],[Qty]]*Data_TABLE[[#This Row],[Unit Price]]</f>
        <v>552</v>
      </c>
      <c r="I15841" s="7">
        <v>42429</v>
      </c>
      <c r="J15841" s="10">
        <f>EOMONTH(Data_TABLE[[#This Row],[Date Sold]],0)</f>
        <v>42429</v>
      </c>
    </row>
    <row r="15842" spans="2:10" x14ac:dyDescent="0.25">
      <c r="B15842" s="1" t="s">
        <v>41</v>
      </c>
      <c r="C15842" s="3" t="s">
        <v>54</v>
      </c>
      <c r="D15842" s="2" t="s">
        <v>48</v>
      </c>
      <c r="E15842" s="3" t="s">
        <v>42</v>
      </c>
      <c r="F15842" s="3">
        <f t="shared" ca="1" si="492"/>
        <v>4</v>
      </c>
      <c r="G15842" s="4">
        <f t="shared" ca="1" si="493"/>
        <v>197</v>
      </c>
      <c r="H15842" s="4">
        <f ca="1">+Data_TABLE[[#This Row],[Qty]]*Data_TABLE[[#This Row],[Unit Price]]</f>
        <v>788</v>
      </c>
      <c r="I15842" s="7">
        <v>42429</v>
      </c>
      <c r="J15842" s="10">
        <f>EOMONTH(Data_TABLE[[#This Row],[Date Sold]],0)</f>
        <v>42429</v>
      </c>
    </row>
    <row r="15843" spans="2:10" x14ac:dyDescent="0.25">
      <c r="B15843" s="1" t="s">
        <v>36</v>
      </c>
      <c r="C15843" s="3" t="s">
        <v>54</v>
      </c>
      <c r="D15843" s="2" t="s">
        <v>48</v>
      </c>
      <c r="E15843" s="3" t="s">
        <v>42</v>
      </c>
      <c r="F15843" s="3">
        <f t="shared" ca="1" si="492"/>
        <v>1</v>
      </c>
      <c r="G15843" s="4">
        <f t="shared" ca="1" si="493"/>
        <v>193</v>
      </c>
      <c r="H15843" s="4">
        <f ca="1">+Data_TABLE[[#This Row],[Qty]]*Data_TABLE[[#This Row],[Unit Price]]</f>
        <v>193</v>
      </c>
      <c r="I15843" s="7">
        <v>42429</v>
      </c>
      <c r="J15843" s="10">
        <f>EOMONTH(Data_TABLE[[#This Row],[Date Sold]],0)</f>
        <v>42429</v>
      </c>
    </row>
    <row r="15844" spans="2:10" x14ac:dyDescent="0.25">
      <c r="B15844" s="1" t="s">
        <v>36</v>
      </c>
      <c r="C15844" s="3" t="s">
        <v>55</v>
      </c>
      <c r="D15844" s="2" t="s">
        <v>51</v>
      </c>
      <c r="E15844" s="3" t="s">
        <v>45</v>
      </c>
      <c r="F15844" s="3">
        <f t="shared" ca="1" si="492"/>
        <v>2</v>
      </c>
      <c r="G15844" s="4">
        <f t="shared" ca="1" si="493"/>
        <v>189</v>
      </c>
      <c r="H15844" s="4">
        <f ca="1">+Data_TABLE[[#This Row],[Qty]]*Data_TABLE[[#This Row],[Unit Price]]</f>
        <v>378</v>
      </c>
      <c r="I15844" s="7">
        <v>42429</v>
      </c>
      <c r="J15844" s="10">
        <f>EOMONTH(Data_TABLE[[#This Row],[Date Sold]],0)</f>
        <v>42429</v>
      </c>
    </row>
    <row r="15845" spans="2:10" x14ac:dyDescent="0.25">
      <c r="B15845" s="1" t="s">
        <v>39</v>
      </c>
      <c r="C15845" s="3" t="s">
        <v>55</v>
      </c>
      <c r="D15845" s="2" t="s">
        <v>49</v>
      </c>
      <c r="E15845" s="3" t="s">
        <v>43</v>
      </c>
      <c r="F15845" s="3">
        <f t="shared" ca="1" si="492"/>
        <v>2</v>
      </c>
      <c r="G15845" s="4">
        <f t="shared" ca="1" si="493"/>
        <v>191</v>
      </c>
      <c r="H15845" s="4">
        <f ca="1">+Data_TABLE[[#This Row],[Qty]]*Data_TABLE[[#This Row],[Unit Price]]</f>
        <v>382</v>
      </c>
      <c r="I15845" s="7">
        <v>42429</v>
      </c>
      <c r="J15845" s="10">
        <f>EOMONTH(Data_TABLE[[#This Row],[Date Sold]],0)</f>
        <v>42429</v>
      </c>
    </row>
    <row r="15846" spans="2:10" x14ac:dyDescent="0.25">
      <c r="B15846" s="1" t="s">
        <v>38</v>
      </c>
      <c r="C15846" s="3" t="s">
        <v>55</v>
      </c>
      <c r="D15846" s="2" t="s">
        <v>51</v>
      </c>
      <c r="E15846" s="3" t="s">
        <v>45</v>
      </c>
      <c r="F15846" s="3">
        <f t="shared" ca="1" si="492"/>
        <v>5</v>
      </c>
      <c r="G15846" s="4">
        <f t="shared" ca="1" si="493"/>
        <v>163</v>
      </c>
      <c r="H15846" s="4">
        <f ca="1">+Data_TABLE[[#This Row],[Qty]]*Data_TABLE[[#This Row],[Unit Price]]</f>
        <v>815</v>
      </c>
      <c r="I15846" s="7">
        <v>42429</v>
      </c>
      <c r="J15846" s="10">
        <f>EOMONTH(Data_TABLE[[#This Row],[Date Sold]],0)</f>
        <v>42429</v>
      </c>
    </row>
    <row r="15847" spans="2:10" x14ac:dyDescent="0.25">
      <c r="B15847" s="1" t="s">
        <v>36</v>
      </c>
      <c r="C15847" s="3" t="s">
        <v>55</v>
      </c>
      <c r="D15847" s="2" t="s">
        <v>49</v>
      </c>
      <c r="E15847" s="3" t="s">
        <v>43</v>
      </c>
      <c r="F15847" s="3">
        <f t="shared" ca="1" si="492"/>
        <v>4</v>
      </c>
      <c r="G15847" s="4">
        <f t="shared" ca="1" si="493"/>
        <v>61</v>
      </c>
      <c r="H15847" s="4">
        <f ca="1">+Data_TABLE[[#This Row],[Qty]]*Data_TABLE[[#This Row],[Unit Price]]</f>
        <v>244</v>
      </c>
      <c r="I15847" s="7">
        <v>42429</v>
      </c>
      <c r="J15847" s="10">
        <f>EOMONTH(Data_TABLE[[#This Row],[Date Sold]],0)</f>
        <v>42429</v>
      </c>
    </row>
    <row r="15848" spans="2:10" x14ac:dyDescent="0.25">
      <c r="B15848" s="1" t="s">
        <v>40</v>
      </c>
      <c r="C15848" s="3" t="s">
        <v>55</v>
      </c>
      <c r="D15848" s="2" t="s">
        <v>49</v>
      </c>
      <c r="E15848" s="3" t="s">
        <v>43</v>
      </c>
      <c r="F15848" s="3">
        <f t="shared" ca="1" si="492"/>
        <v>2</v>
      </c>
      <c r="G15848" s="4">
        <f t="shared" ca="1" si="493"/>
        <v>112</v>
      </c>
      <c r="H15848" s="4">
        <f ca="1">+Data_TABLE[[#This Row],[Qty]]*Data_TABLE[[#This Row],[Unit Price]]</f>
        <v>224</v>
      </c>
      <c r="I15848" s="7">
        <v>42429</v>
      </c>
      <c r="J15848" s="10">
        <f>EOMONTH(Data_TABLE[[#This Row],[Date Sold]],0)</f>
        <v>42429</v>
      </c>
    </row>
    <row r="15849" spans="2:10" x14ac:dyDescent="0.25">
      <c r="B15849" s="1" t="s">
        <v>36</v>
      </c>
      <c r="C15849" s="3" t="s">
        <v>54</v>
      </c>
      <c r="D15849" s="2" t="s">
        <v>48</v>
      </c>
      <c r="E15849" s="3" t="s">
        <v>42</v>
      </c>
      <c r="F15849" s="3">
        <f t="shared" ca="1" si="492"/>
        <v>3</v>
      </c>
      <c r="G15849" s="4">
        <f t="shared" ca="1" si="493"/>
        <v>94</v>
      </c>
      <c r="H15849" s="4">
        <f ca="1">+Data_TABLE[[#This Row],[Qty]]*Data_TABLE[[#This Row],[Unit Price]]</f>
        <v>282</v>
      </c>
      <c r="I15849" s="7">
        <v>42429</v>
      </c>
      <c r="J15849" s="10">
        <f>EOMONTH(Data_TABLE[[#This Row],[Date Sold]],0)</f>
        <v>42429</v>
      </c>
    </row>
    <row r="15850" spans="2:10" x14ac:dyDescent="0.25">
      <c r="B15850" s="1" t="s">
        <v>38</v>
      </c>
      <c r="C15850" s="3" t="s">
        <v>56</v>
      </c>
      <c r="D15850" s="2" t="s">
        <v>50</v>
      </c>
      <c r="E15850" s="3" t="s">
        <v>44</v>
      </c>
      <c r="F15850" s="3">
        <f t="shared" ca="1" si="492"/>
        <v>2</v>
      </c>
      <c r="G15850" s="4">
        <f t="shared" ca="1" si="493"/>
        <v>194</v>
      </c>
      <c r="H15850" s="4">
        <f ca="1">+Data_TABLE[[#This Row],[Qty]]*Data_TABLE[[#This Row],[Unit Price]]</f>
        <v>388</v>
      </c>
      <c r="I15850" s="7">
        <v>42429</v>
      </c>
      <c r="J15850" s="10">
        <f>EOMONTH(Data_TABLE[[#This Row],[Date Sold]],0)</f>
        <v>42429</v>
      </c>
    </row>
    <row r="15851" spans="2:10" x14ac:dyDescent="0.25">
      <c r="B15851" s="1" t="s">
        <v>40</v>
      </c>
      <c r="C15851" s="3" t="s">
        <v>54</v>
      </c>
      <c r="D15851" s="2" t="s">
        <v>48</v>
      </c>
      <c r="E15851" s="3" t="s">
        <v>42</v>
      </c>
      <c r="F15851" s="3">
        <f t="shared" ca="1" si="492"/>
        <v>2</v>
      </c>
      <c r="G15851" s="4">
        <f t="shared" ca="1" si="493"/>
        <v>71</v>
      </c>
      <c r="H15851" s="4">
        <f ca="1">+Data_TABLE[[#This Row],[Qty]]*Data_TABLE[[#This Row],[Unit Price]]</f>
        <v>142</v>
      </c>
      <c r="I15851" s="7">
        <v>42429</v>
      </c>
      <c r="J15851" s="10">
        <f>EOMONTH(Data_TABLE[[#This Row],[Date Sold]],0)</f>
        <v>42429</v>
      </c>
    </row>
    <row r="15852" spans="2:10" x14ac:dyDescent="0.25">
      <c r="B15852" s="1" t="s">
        <v>41</v>
      </c>
      <c r="C15852" s="3" t="s">
        <v>55</v>
      </c>
      <c r="D15852" s="2" t="s">
        <v>51</v>
      </c>
      <c r="E15852" s="3" t="s">
        <v>45</v>
      </c>
      <c r="F15852" s="3">
        <f t="shared" ca="1" si="492"/>
        <v>2</v>
      </c>
      <c r="G15852" s="4">
        <f t="shared" ca="1" si="493"/>
        <v>141</v>
      </c>
      <c r="H15852" s="4">
        <f ca="1">+Data_TABLE[[#This Row],[Qty]]*Data_TABLE[[#This Row],[Unit Price]]</f>
        <v>282</v>
      </c>
      <c r="I15852" s="7">
        <v>42429</v>
      </c>
      <c r="J15852" s="10">
        <f>EOMONTH(Data_TABLE[[#This Row],[Date Sold]],0)</f>
        <v>42429</v>
      </c>
    </row>
    <row r="15853" spans="2:10" x14ac:dyDescent="0.25">
      <c r="B15853" s="1" t="s">
        <v>41</v>
      </c>
      <c r="C15853" s="3" t="s">
        <v>55</v>
      </c>
      <c r="D15853" s="2" t="s">
        <v>51</v>
      </c>
      <c r="E15853" s="3" t="s">
        <v>45</v>
      </c>
      <c r="F15853" s="3">
        <f t="shared" ca="1" si="492"/>
        <v>4</v>
      </c>
      <c r="G15853" s="4">
        <f t="shared" ca="1" si="493"/>
        <v>84</v>
      </c>
      <c r="H15853" s="4">
        <f ca="1">+Data_TABLE[[#This Row],[Qty]]*Data_TABLE[[#This Row],[Unit Price]]</f>
        <v>336</v>
      </c>
      <c r="I15853" s="7">
        <v>42430</v>
      </c>
      <c r="J15853" s="10">
        <f>EOMONTH(Data_TABLE[[#This Row],[Date Sold]],0)</f>
        <v>42460</v>
      </c>
    </row>
    <row r="15854" spans="2:10" x14ac:dyDescent="0.25">
      <c r="B15854" s="1" t="s">
        <v>36</v>
      </c>
      <c r="C15854" s="3" t="s">
        <v>54</v>
      </c>
      <c r="D15854" s="2" t="s">
        <v>48</v>
      </c>
      <c r="E15854" s="3" t="s">
        <v>42</v>
      </c>
      <c r="F15854" s="3">
        <f t="shared" ca="1" si="492"/>
        <v>3</v>
      </c>
      <c r="G15854" s="4">
        <f t="shared" ca="1" si="493"/>
        <v>103</v>
      </c>
      <c r="H15854" s="4">
        <f ca="1">+Data_TABLE[[#This Row],[Qty]]*Data_TABLE[[#This Row],[Unit Price]]</f>
        <v>309</v>
      </c>
      <c r="I15854" s="7">
        <v>42430</v>
      </c>
      <c r="J15854" s="10">
        <f>EOMONTH(Data_TABLE[[#This Row],[Date Sold]],0)</f>
        <v>42460</v>
      </c>
    </row>
    <row r="15855" spans="2:10" x14ac:dyDescent="0.25">
      <c r="B15855" s="1" t="s">
        <v>41</v>
      </c>
      <c r="C15855" s="3" t="s">
        <v>55</v>
      </c>
      <c r="D15855" s="2" t="s">
        <v>49</v>
      </c>
      <c r="E15855" s="3" t="s">
        <v>43</v>
      </c>
      <c r="F15855" s="3">
        <f t="shared" ca="1" si="492"/>
        <v>1</v>
      </c>
      <c r="G15855" s="4">
        <f t="shared" ca="1" si="493"/>
        <v>96</v>
      </c>
      <c r="H15855" s="4">
        <f ca="1">+Data_TABLE[[#This Row],[Qty]]*Data_TABLE[[#This Row],[Unit Price]]</f>
        <v>96</v>
      </c>
      <c r="I15855" s="7">
        <v>42430</v>
      </c>
      <c r="J15855" s="10">
        <f>EOMONTH(Data_TABLE[[#This Row],[Date Sold]],0)</f>
        <v>42460</v>
      </c>
    </row>
    <row r="15856" spans="2:10" x14ac:dyDescent="0.25">
      <c r="B15856" s="1" t="s">
        <v>38</v>
      </c>
      <c r="C15856" s="3" t="s">
        <v>56</v>
      </c>
      <c r="D15856" s="2" t="s">
        <v>50</v>
      </c>
      <c r="E15856" s="3" t="s">
        <v>44</v>
      </c>
      <c r="F15856" s="3">
        <f t="shared" ca="1" si="492"/>
        <v>1</v>
      </c>
      <c r="G15856" s="4">
        <f t="shared" ca="1" si="493"/>
        <v>94</v>
      </c>
      <c r="H15856" s="4">
        <f ca="1">+Data_TABLE[[#This Row],[Qty]]*Data_TABLE[[#This Row],[Unit Price]]</f>
        <v>94</v>
      </c>
      <c r="I15856" s="7">
        <v>42430</v>
      </c>
      <c r="J15856" s="10">
        <f>EOMONTH(Data_TABLE[[#This Row],[Date Sold]],0)</f>
        <v>42460</v>
      </c>
    </row>
    <row r="15857" spans="2:10" x14ac:dyDescent="0.25">
      <c r="B15857" s="1" t="s">
        <v>38</v>
      </c>
      <c r="C15857" s="3" t="s">
        <v>55</v>
      </c>
      <c r="D15857" s="2" t="s">
        <v>49</v>
      </c>
      <c r="E15857" s="3" t="s">
        <v>43</v>
      </c>
      <c r="F15857" s="3">
        <f t="shared" ref="F15857:F15920" ca="1" si="494">RANDBETWEEN(1,5)</f>
        <v>3</v>
      </c>
      <c r="G15857" s="4">
        <f t="shared" ref="G15857:G15920" ca="1" si="495">RANDBETWEEN(60,200)</f>
        <v>72</v>
      </c>
      <c r="H15857" s="4">
        <f ca="1">+Data_TABLE[[#This Row],[Qty]]*Data_TABLE[[#This Row],[Unit Price]]</f>
        <v>216</v>
      </c>
      <c r="I15857" s="7">
        <v>42430</v>
      </c>
      <c r="J15857" s="10">
        <f>EOMONTH(Data_TABLE[[#This Row],[Date Sold]],0)</f>
        <v>42460</v>
      </c>
    </row>
    <row r="15858" spans="2:10" x14ac:dyDescent="0.25">
      <c r="B15858" s="1" t="s">
        <v>37</v>
      </c>
      <c r="C15858" s="3" t="s">
        <v>56</v>
      </c>
      <c r="D15858" s="2" t="s">
        <v>50</v>
      </c>
      <c r="E15858" s="3" t="s">
        <v>44</v>
      </c>
      <c r="F15858" s="3">
        <f t="shared" ca="1" si="494"/>
        <v>3</v>
      </c>
      <c r="G15858" s="4">
        <f t="shared" ca="1" si="495"/>
        <v>115</v>
      </c>
      <c r="H15858" s="4">
        <f ca="1">+Data_TABLE[[#This Row],[Qty]]*Data_TABLE[[#This Row],[Unit Price]]</f>
        <v>345</v>
      </c>
      <c r="I15858" s="7">
        <v>42430</v>
      </c>
      <c r="J15858" s="10">
        <f>EOMONTH(Data_TABLE[[#This Row],[Date Sold]],0)</f>
        <v>42460</v>
      </c>
    </row>
    <row r="15859" spans="2:10" x14ac:dyDescent="0.25">
      <c r="B15859" s="1" t="s">
        <v>41</v>
      </c>
      <c r="C15859" s="3" t="s">
        <v>56</v>
      </c>
      <c r="D15859" s="2" t="s">
        <v>50</v>
      </c>
      <c r="E15859" s="3" t="s">
        <v>44</v>
      </c>
      <c r="F15859" s="3">
        <f t="shared" ca="1" si="494"/>
        <v>3</v>
      </c>
      <c r="G15859" s="4">
        <f t="shared" ca="1" si="495"/>
        <v>200</v>
      </c>
      <c r="H15859" s="4">
        <f ca="1">+Data_TABLE[[#This Row],[Qty]]*Data_TABLE[[#This Row],[Unit Price]]</f>
        <v>600</v>
      </c>
      <c r="I15859" s="7">
        <v>42430</v>
      </c>
      <c r="J15859" s="10">
        <f>EOMONTH(Data_TABLE[[#This Row],[Date Sold]],0)</f>
        <v>42460</v>
      </c>
    </row>
    <row r="15860" spans="2:10" x14ac:dyDescent="0.25">
      <c r="B15860" s="1" t="s">
        <v>39</v>
      </c>
      <c r="C15860" s="3" t="s">
        <v>56</v>
      </c>
      <c r="D15860" s="2" t="s">
        <v>50</v>
      </c>
      <c r="E15860" s="3" t="s">
        <v>44</v>
      </c>
      <c r="F15860" s="3">
        <f t="shared" ca="1" si="494"/>
        <v>5</v>
      </c>
      <c r="G15860" s="4">
        <f t="shared" ca="1" si="495"/>
        <v>130</v>
      </c>
      <c r="H15860" s="4">
        <f ca="1">+Data_TABLE[[#This Row],[Qty]]*Data_TABLE[[#This Row],[Unit Price]]</f>
        <v>650</v>
      </c>
      <c r="I15860" s="7">
        <v>42430</v>
      </c>
      <c r="J15860" s="10">
        <f>EOMONTH(Data_TABLE[[#This Row],[Date Sold]],0)</f>
        <v>42460</v>
      </c>
    </row>
    <row r="15861" spans="2:10" x14ac:dyDescent="0.25">
      <c r="B15861" s="1" t="s">
        <v>37</v>
      </c>
      <c r="C15861" s="3" t="s">
        <v>55</v>
      </c>
      <c r="D15861" s="2" t="s">
        <v>51</v>
      </c>
      <c r="E15861" s="3" t="s">
        <v>45</v>
      </c>
      <c r="F15861" s="3">
        <f t="shared" ca="1" si="494"/>
        <v>2</v>
      </c>
      <c r="G15861" s="4">
        <f t="shared" ca="1" si="495"/>
        <v>190</v>
      </c>
      <c r="H15861" s="4">
        <f ca="1">+Data_TABLE[[#This Row],[Qty]]*Data_TABLE[[#This Row],[Unit Price]]</f>
        <v>380</v>
      </c>
      <c r="I15861" s="7">
        <v>42430</v>
      </c>
      <c r="J15861" s="10">
        <f>EOMONTH(Data_TABLE[[#This Row],[Date Sold]],0)</f>
        <v>42460</v>
      </c>
    </row>
    <row r="15862" spans="2:10" x14ac:dyDescent="0.25">
      <c r="B15862" s="1" t="s">
        <v>40</v>
      </c>
      <c r="C15862" s="3" t="s">
        <v>55</v>
      </c>
      <c r="D15862" s="2" t="s">
        <v>49</v>
      </c>
      <c r="E15862" s="3" t="s">
        <v>43</v>
      </c>
      <c r="F15862" s="3">
        <f t="shared" ca="1" si="494"/>
        <v>5</v>
      </c>
      <c r="G15862" s="4">
        <f t="shared" ca="1" si="495"/>
        <v>164</v>
      </c>
      <c r="H15862" s="4">
        <f ca="1">+Data_TABLE[[#This Row],[Qty]]*Data_TABLE[[#This Row],[Unit Price]]</f>
        <v>820</v>
      </c>
      <c r="I15862" s="7">
        <v>42430</v>
      </c>
      <c r="J15862" s="10">
        <f>EOMONTH(Data_TABLE[[#This Row],[Date Sold]],0)</f>
        <v>42460</v>
      </c>
    </row>
    <row r="15863" spans="2:10" x14ac:dyDescent="0.25">
      <c r="B15863" s="1" t="s">
        <v>38</v>
      </c>
      <c r="C15863" s="3" t="s">
        <v>56</v>
      </c>
      <c r="D15863" s="2" t="s">
        <v>52</v>
      </c>
      <c r="E15863" s="3" t="s">
        <v>46</v>
      </c>
      <c r="F15863" s="3">
        <f t="shared" ca="1" si="494"/>
        <v>5</v>
      </c>
      <c r="G15863" s="4">
        <f t="shared" ca="1" si="495"/>
        <v>179</v>
      </c>
      <c r="H15863" s="4">
        <f ca="1">+Data_TABLE[[#This Row],[Qty]]*Data_TABLE[[#This Row],[Unit Price]]</f>
        <v>895</v>
      </c>
      <c r="I15863" s="7">
        <v>42430</v>
      </c>
      <c r="J15863" s="10">
        <f>EOMONTH(Data_TABLE[[#This Row],[Date Sold]],0)</f>
        <v>42460</v>
      </c>
    </row>
    <row r="15864" spans="2:10" x14ac:dyDescent="0.25">
      <c r="B15864" s="1" t="s">
        <v>38</v>
      </c>
      <c r="C15864" s="3" t="s">
        <v>55</v>
      </c>
      <c r="D15864" s="2" t="s">
        <v>51</v>
      </c>
      <c r="E15864" s="3" t="s">
        <v>45</v>
      </c>
      <c r="F15864" s="3">
        <f t="shared" ca="1" si="494"/>
        <v>5</v>
      </c>
      <c r="G15864" s="4">
        <f t="shared" ca="1" si="495"/>
        <v>84</v>
      </c>
      <c r="H15864" s="4">
        <f ca="1">+Data_TABLE[[#This Row],[Qty]]*Data_TABLE[[#This Row],[Unit Price]]</f>
        <v>420</v>
      </c>
      <c r="I15864" s="7">
        <v>42430</v>
      </c>
      <c r="J15864" s="10">
        <f>EOMONTH(Data_TABLE[[#This Row],[Date Sold]],0)</f>
        <v>42460</v>
      </c>
    </row>
    <row r="15865" spans="2:10" x14ac:dyDescent="0.25">
      <c r="B15865" s="1" t="s">
        <v>39</v>
      </c>
      <c r="C15865" s="3" t="s">
        <v>56</v>
      </c>
      <c r="D15865" s="2" t="s">
        <v>50</v>
      </c>
      <c r="E15865" s="3" t="s">
        <v>44</v>
      </c>
      <c r="F15865" s="3">
        <f t="shared" ca="1" si="494"/>
        <v>5</v>
      </c>
      <c r="G15865" s="4">
        <f t="shared" ca="1" si="495"/>
        <v>163</v>
      </c>
      <c r="H15865" s="4">
        <f ca="1">+Data_TABLE[[#This Row],[Qty]]*Data_TABLE[[#This Row],[Unit Price]]</f>
        <v>815</v>
      </c>
      <c r="I15865" s="7">
        <v>42430</v>
      </c>
      <c r="J15865" s="10">
        <f>EOMONTH(Data_TABLE[[#This Row],[Date Sold]],0)</f>
        <v>42460</v>
      </c>
    </row>
    <row r="15866" spans="2:10" x14ac:dyDescent="0.25">
      <c r="B15866" s="1" t="s">
        <v>37</v>
      </c>
      <c r="C15866" s="3" t="s">
        <v>54</v>
      </c>
      <c r="D15866" s="2" t="s">
        <v>48</v>
      </c>
      <c r="E15866" s="3" t="s">
        <v>42</v>
      </c>
      <c r="F15866" s="3">
        <f t="shared" ca="1" si="494"/>
        <v>2</v>
      </c>
      <c r="G15866" s="4">
        <f t="shared" ca="1" si="495"/>
        <v>95</v>
      </c>
      <c r="H15866" s="4">
        <f ca="1">+Data_TABLE[[#This Row],[Qty]]*Data_TABLE[[#This Row],[Unit Price]]</f>
        <v>190</v>
      </c>
      <c r="I15866" s="7">
        <v>42430</v>
      </c>
      <c r="J15866" s="10">
        <f>EOMONTH(Data_TABLE[[#This Row],[Date Sold]],0)</f>
        <v>42460</v>
      </c>
    </row>
    <row r="15867" spans="2:10" x14ac:dyDescent="0.25">
      <c r="B15867" s="1" t="s">
        <v>39</v>
      </c>
      <c r="C15867" s="3" t="s">
        <v>56</v>
      </c>
      <c r="D15867" s="2" t="s">
        <v>52</v>
      </c>
      <c r="E15867" s="3" t="s">
        <v>46</v>
      </c>
      <c r="F15867" s="3">
        <f t="shared" ca="1" si="494"/>
        <v>1</v>
      </c>
      <c r="G15867" s="4">
        <f t="shared" ca="1" si="495"/>
        <v>119</v>
      </c>
      <c r="H15867" s="4">
        <f ca="1">+Data_TABLE[[#This Row],[Qty]]*Data_TABLE[[#This Row],[Unit Price]]</f>
        <v>119</v>
      </c>
      <c r="I15867" s="7">
        <v>42430</v>
      </c>
      <c r="J15867" s="10">
        <f>EOMONTH(Data_TABLE[[#This Row],[Date Sold]],0)</f>
        <v>42460</v>
      </c>
    </row>
    <row r="15868" spans="2:10" x14ac:dyDescent="0.25">
      <c r="B15868" s="1" t="s">
        <v>37</v>
      </c>
      <c r="C15868" s="3" t="s">
        <v>54</v>
      </c>
      <c r="D15868" s="2" t="s">
        <v>48</v>
      </c>
      <c r="E15868" s="3" t="s">
        <v>42</v>
      </c>
      <c r="F15868" s="3">
        <f t="shared" ca="1" si="494"/>
        <v>1</v>
      </c>
      <c r="G15868" s="4">
        <f t="shared" ca="1" si="495"/>
        <v>112</v>
      </c>
      <c r="H15868" s="4">
        <f ca="1">+Data_TABLE[[#This Row],[Qty]]*Data_TABLE[[#This Row],[Unit Price]]</f>
        <v>112</v>
      </c>
      <c r="I15868" s="7">
        <v>42430</v>
      </c>
      <c r="J15868" s="10">
        <f>EOMONTH(Data_TABLE[[#This Row],[Date Sold]],0)</f>
        <v>42460</v>
      </c>
    </row>
    <row r="15869" spans="2:10" x14ac:dyDescent="0.25">
      <c r="B15869" s="1" t="s">
        <v>41</v>
      </c>
      <c r="C15869" s="3" t="s">
        <v>55</v>
      </c>
      <c r="D15869" s="2" t="s">
        <v>51</v>
      </c>
      <c r="E15869" s="3" t="s">
        <v>45</v>
      </c>
      <c r="F15869" s="3">
        <f t="shared" ca="1" si="494"/>
        <v>5</v>
      </c>
      <c r="G15869" s="4">
        <f t="shared" ca="1" si="495"/>
        <v>171</v>
      </c>
      <c r="H15869" s="4">
        <f ca="1">+Data_TABLE[[#This Row],[Qty]]*Data_TABLE[[#This Row],[Unit Price]]</f>
        <v>855</v>
      </c>
      <c r="I15869" s="7">
        <v>42430</v>
      </c>
      <c r="J15869" s="10">
        <f>EOMONTH(Data_TABLE[[#This Row],[Date Sold]],0)</f>
        <v>42460</v>
      </c>
    </row>
    <row r="15870" spans="2:10" x14ac:dyDescent="0.25">
      <c r="B15870" s="1" t="s">
        <v>38</v>
      </c>
      <c r="C15870" s="3" t="s">
        <v>56</v>
      </c>
      <c r="D15870" s="2" t="s">
        <v>52</v>
      </c>
      <c r="E15870" s="3" t="s">
        <v>46</v>
      </c>
      <c r="F15870" s="3">
        <f t="shared" ca="1" si="494"/>
        <v>3</v>
      </c>
      <c r="G15870" s="4">
        <f t="shared" ca="1" si="495"/>
        <v>171</v>
      </c>
      <c r="H15870" s="4">
        <f ca="1">+Data_TABLE[[#This Row],[Qty]]*Data_TABLE[[#This Row],[Unit Price]]</f>
        <v>513</v>
      </c>
      <c r="I15870" s="7">
        <v>42430</v>
      </c>
      <c r="J15870" s="10">
        <f>EOMONTH(Data_TABLE[[#This Row],[Date Sold]],0)</f>
        <v>42460</v>
      </c>
    </row>
    <row r="15871" spans="2:10" x14ac:dyDescent="0.25">
      <c r="B15871" s="1" t="s">
        <v>39</v>
      </c>
      <c r="C15871" s="3" t="s">
        <v>56</v>
      </c>
      <c r="D15871" s="2" t="s">
        <v>52</v>
      </c>
      <c r="E15871" s="3" t="s">
        <v>46</v>
      </c>
      <c r="F15871" s="3">
        <f t="shared" ca="1" si="494"/>
        <v>2</v>
      </c>
      <c r="G15871" s="4">
        <f t="shared" ca="1" si="495"/>
        <v>159</v>
      </c>
      <c r="H15871" s="4">
        <f ca="1">+Data_TABLE[[#This Row],[Qty]]*Data_TABLE[[#This Row],[Unit Price]]</f>
        <v>318</v>
      </c>
      <c r="I15871" s="7">
        <v>42430</v>
      </c>
      <c r="J15871" s="10">
        <f>EOMONTH(Data_TABLE[[#This Row],[Date Sold]],0)</f>
        <v>42460</v>
      </c>
    </row>
    <row r="15872" spans="2:10" x14ac:dyDescent="0.25">
      <c r="B15872" s="1" t="s">
        <v>41</v>
      </c>
      <c r="C15872" s="3" t="s">
        <v>56</v>
      </c>
      <c r="D15872" s="2" t="s">
        <v>50</v>
      </c>
      <c r="E15872" s="3" t="s">
        <v>44</v>
      </c>
      <c r="F15872" s="3">
        <f t="shared" ca="1" si="494"/>
        <v>5</v>
      </c>
      <c r="G15872" s="4">
        <f t="shared" ca="1" si="495"/>
        <v>71</v>
      </c>
      <c r="H15872" s="4">
        <f ca="1">+Data_TABLE[[#This Row],[Qty]]*Data_TABLE[[#This Row],[Unit Price]]</f>
        <v>355</v>
      </c>
      <c r="I15872" s="7">
        <v>42430</v>
      </c>
      <c r="J15872" s="10">
        <f>EOMONTH(Data_TABLE[[#This Row],[Date Sold]],0)</f>
        <v>42460</v>
      </c>
    </row>
    <row r="15873" spans="2:10" x14ac:dyDescent="0.25">
      <c r="B15873" s="1" t="s">
        <v>38</v>
      </c>
      <c r="C15873" s="3" t="s">
        <v>54</v>
      </c>
      <c r="D15873" s="2" t="s">
        <v>48</v>
      </c>
      <c r="E15873" s="3" t="s">
        <v>42</v>
      </c>
      <c r="F15873" s="3">
        <f t="shared" ca="1" si="494"/>
        <v>3</v>
      </c>
      <c r="G15873" s="4">
        <f t="shared" ca="1" si="495"/>
        <v>197</v>
      </c>
      <c r="H15873" s="4">
        <f ca="1">+Data_TABLE[[#This Row],[Qty]]*Data_TABLE[[#This Row],[Unit Price]]</f>
        <v>591</v>
      </c>
      <c r="I15873" s="7">
        <v>42430</v>
      </c>
      <c r="J15873" s="10">
        <f>EOMONTH(Data_TABLE[[#This Row],[Date Sold]],0)</f>
        <v>42460</v>
      </c>
    </row>
    <row r="15874" spans="2:10" x14ac:dyDescent="0.25">
      <c r="B15874" s="1" t="s">
        <v>41</v>
      </c>
      <c r="C15874" s="3" t="s">
        <v>55</v>
      </c>
      <c r="D15874" s="2" t="s">
        <v>51</v>
      </c>
      <c r="E15874" s="3" t="s">
        <v>45</v>
      </c>
      <c r="F15874" s="3">
        <f t="shared" ca="1" si="494"/>
        <v>1</v>
      </c>
      <c r="G15874" s="4">
        <f t="shared" ca="1" si="495"/>
        <v>189</v>
      </c>
      <c r="H15874" s="4">
        <f ca="1">+Data_TABLE[[#This Row],[Qty]]*Data_TABLE[[#This Row],[Unit Price]]</f>
        <v>189</v>
      </c>
      <c r="I15874" s="7">
        <v>42430</v>
      </c>
      <c r="J15874" s="10">
        <f>EOMONTH(Data_TABLE[[#This Row],[Date Sold]],0)</f>
        <v>42460</v>
      </c>
    </row>
    <row r="15875" spans="2:10" x14ac:dyDescent="0.25">
      <c r="B15875" s="1" t="s">
        <v>36</v>
      </c>
      <c r="C15875" s="3" t="s">
        <v>56</v>
      </c>
      <c r="D15875" s="2" t="s">
        <v>50</v>
      </c>
      <c r="E15875" s="3" t="s">
        <v>44</v>
      </c>
      <c r="F15875" s="3">
        <f t="shared" ca="1" si="494"/>
        <v>3</v>
      </c>
      <c r="G15875" s="4">
        <f t="shared" ca="1" si="495"/>
        <v>138</v>
      </c>
      <c r="H15875" s="4">
        <f ca="1">+Data_TABLE[[#This Row],[Qty]]*Data_TABLE[[#This Row],[Unit Price]]</f>
        <v>414</v>
      </c>
      <c r="I15875" s="7">
        <v>42430</v>
      </c>
      <c r="J15875" s="10">
        <f>EOMONTH(Data_TABLE[[#This Row],[Date Sold]],0)</f>
        <v>42460</v>
      </c>
    </row>
    <row r="15876" spans="2:10" x14ac:dyDescent="0.25">
      <c r="B15876" s="1" t="s">
        <v>40</v>
      </c>
      <c r="C15876" s="3" t="s">
        <v>54</v>
      </c>
      <c r="D15876" s="2" t="s">
        <v>48</v>
      </c>
      <c r="E15876" s="3" t="s">
        <v>42</v>
      </c>
      <c r="F15876" s="3">
        <f t="shared" ca="1" si="494"/>
        <v>5</v>
      </c>
      <c r="G15876" s="4">
        <f t="shared" ca="1" si="495"/>
        <v>70</v>
      </c>
      <c r="H15876" s="4">
        <f ca="1">+Data_TABLE[[#This Row],[Qty]]*Data_TABLE[[#This Row],[Unit Price]]</f>
        <v>350</v>
      </c>
      <c r="I15876" s="7">
        <v>42430</v>
      </c>
      <c r="J15876" s="10">
        <f>EOMONTH(Data_TABLE[[#This Row],[Date Sold]],0)</f>
        <v>42460</v>
      </c>
    </row>
    <row r="15877" spans="2:10" x14ac:dyDescent="0.25">
      <c r="B15877" s="1" t="s">
        <v>36</v>
      </c>
      <c r="C15877" s="3" t="s">
        <v>56</v>
      </c>
      <c r="D15877" s="2" t="s">
        <v>52</v>
      </c>
      <c r="E15877" s="3" t="s">
        <v>46</v>
      </c>
      <c r="F15877" s="3">
        <f t="shared" ca="1" si="494"/>
        <v>4</v>
      </c>
      <c r="G15877" s="4">
        <f t="shared" ca="1" si="495"/>
        <v>156</v>
      </c>
      <c r="H15877" s="4">
        <f ca="1">+Data_TABLE[[#This Row],[Qty]]*Data_TABLE[[#This Row],[Unit Price]]</f>
        <v>624</v>
      </c>
      <c r="I15877" s="7">
        <v>42430</v>
      </c>
      <c r="J15877" s="10">
        <f>EOMONTH(Data_TABLE[[#This Row],[Date Sold]],0)</f>
        <v>42460</v>
      </c>
    </row>
    <row r="15878" spans="2:10" x14ac:dyDescent="0.25">
      <c r="B15878" s="1" t="s">
        <v>36</v>
      </c>
      <c r="C15878" s="3" t="s">
        <v>56</v>
      </c>
      <c r="D15878" s="2" t="s">
        <v>52</v>
      </c>
      <c r="E15878" s="3" t="s">
        <v>46</v>
      </c>
      <c r="F15878" s="3">
        <f t="shared" ca="1" si="494"/>
        <v>4</v>
      </c>
      <c r="G15878" s="4">
        <f t="shared" ca="1" si="495"/>
        <v>191</v>
      </c>
      <c r="H15878" s="4">
        <f ca="1">+Data_TABLE[[#This Row],[Qty]]*Data_TABLE[[#This Row],[Unit Price]]</f>
        <v>764</v>
      </c>
      <c r="I15878" s="7">
        <v>42430</v>
      </c>
      <c r="J15878" s="10">
        <f>EOMONTH(Data_TABLE[[#This Row],[Date Sold]],0)</f>
        <v>42460</v>
      </c>
    </row>
    <row r="15879" spans="2:10" x14ac:dyDescent="0.25">
      <c r="B15879" s="1" t="s">
        <v>39</v>
      </c>
      <c r="C15879" s="3" t="s">
        <v>55</v>
      </c>
      <c r="D15879" s="2" t="s">
        <v>49</v>
      </c>
      <c r="E15879" s="3" t="s">
        <v>43</v>
      </c>
      <c r="F15879" s="3">
        <f t="shared" ca="1" si="494"/>
        <v>3</v>
      </c>
      <c r="G15879" s="4">
        <f t="shared" ca="1" si="495"/>
        <v>197</v>
      </c>
      <c r="H15879" s="4">
        <f ca="1">+Data_TABLE[[#This Row],[Qty]]*Data_TABLE[[#This Row],[Unit Price]]</f>
        <v>591</v>
      </c>
      <c r="I15879" s="7">
        <v>42430</v>
      </c>
      <c r="J15879" s="10">
        <f>EOMONTH(Data_TABLE[[#This Row],[Date Sold]],0)</f>
        <v>42460</v>
      </c>
    </row>
    <row r="15880" spans="2:10" x14ac:dyDescent="0.25">
      <c r="B15880" s="1" t="s">
        <v>37</v>
      </c>
      <c r="C15880" s="3" t="s">
        <v>56</v>
      </c>
      <c r="D15880" s="2" t="s">
        <v>52</v>
      </c>
      <c r="E15880" s="3" t="s">
        <v>46</v>
      </c>
      <c r="F15880" s="3">
        <f t="shared" ca="1" si="494"/>
        <v>5</v>
      </c>
      <c r="G15880" s="4">
        <f t="shared" ca="1" si="495"/>
        <v>115</v>
      </c>
      <c r="H15880" s="4">
        <f ca="1">+Data_TABLE[[#This Row],[Qty]]*Data_TABLE[[#This Row],[Unit Price]]</f>
        <v>575</v>
      </c>
      <c r="I15880" s="7">
        <v>42430</v>
      </c>
      <c r="J15880" s="10">
        <f>EOMONTH(Data_TABLE[[#This Row],[Date Sold]],0)</f>
        <v>42460</v>
      </c>
    </row>
    <row r="15881" spans="2:10" x14ac:dyDescent="0.25">
      <c r="B15881" s="1" t="s">
        <v>37</v>
      </c>
      <c r="C15881" s="3" t="s">
        <v>56</v>
      </c>
      <c r="D15881" s="2" t="s">
        <v>52</v>
      </c>
      <c r="E15881" s="3" t="s">
        <v>46</v>
      </c>
      <c r="F15881" s="3">
        <f t="shared" ca="1" si="494"/>
        <v>4</v>
      </c>
      <c r="G15881" s="4">
        <f t="shared" ca="1" si="495"/>
        <v>137</v>
      </c>
      <c r="H15881" s="4">
        <f ca="1">+Data_TABLE[[#This Row],[Qty]]*Data_TABLE[[#This Row],[Unit Price]]</f>
        <v>548</v>
      </c>
      <c r="I15881" s="7">
        <v>42430</v>
      </c>
      <c r="J15881" s="10">
        <f>EOMONTH(Data_TABLE[[#This Row],[Date Sold]],0)</f>
        <v>42460</v>
      </c>
    </row>
    <row r="15882" spans="2:10" x14ac:dyDescent="0.25">
      <c r="B15882" s="1" t="s">
        <v>37</v>
      </c>
      <c r="C15882" s="3" t="s">
        <v>54</v>
      </c>
      <c r="D15882" s="2" t="s">
        <v>48</v>
      </c>
      <c r="E15882" s="3" t="s">
        <v>42</v>
      </c>
      <c r="F15882" s="3">
        <f t="shared" ca="1" si="494"/>
        <v>3</v>
      </c>
      <c r="G15882" s="4">
        <f t="shared" ca="1" si="495"/>
        <v>171</v>
      </c>
      <c r="H15882" s="4">
        <f ca="1">+Data_TABLE[[#This Row],[Qty]]*Data_TABLE[[#This Row],[Unit Price]]</f>
        <v>513</v>
      </c>
      <c r="I15882" s="7">
        <v>42430</v>
      </c>
      <c r="J15882" s="10">
        <f>EOMONTH(Data_TABLE[[#This Row],[Date Sold]],0)</f>
        <v>42460</v>
      </c>
    </row>
    <row r="15883" spans="2:10" x14ac:dyDescent="0.25">
      <c r="B15883" s="1" t="s">
        <v>37</v>
      </c>
      <c r="C15883" s="3" t="s">
        <v>55</v>
      </c>
      <c r="D15883" s="2" t="s">
        <v>49</v>
      </c>
      <c r="E15883" s="3" t="s">
        <v>43</v>
      </c>
      <c r="F15883" s="3">
        <f t="shared" ca="1" si="494"/>
        <v>2</v>
      </c>
      <c r="G15883" s="4">
        <f t="shared" ca="1" si="495"/>
        <v>128</v>
      </c>
      <c r="H15883" s="4">
        <f ca="1">+Data_TABLE[[#This Row],[Qty]]*Data_TABLE[[#This Row],[Unit Price]]</f>
        <v>256</v>
      </c>
      <c r="I15883" s="7">
        <v>42430</v>
      </c>
      <c r="J15883" s="10">
        <f>EOMONTH(Data_TABLE[[#This Row],[Date Sold]],0)</f>
        <v>42460</v>
      </c>
    </row>
    <row r="15884" spans="2:10" x14ac:dyDescent="0.25">
      <c r="B15884" s="1" t="s">
        <v>37</v>
      </c>
      <c r="C15884" s="3" t="s">
        <v>56</v>
      </c>
      <c r="D15884" s="2" t="s">
        <v>50</v>
      </c>
      <c r="E15884" s="3" t="s">
        <v>44</v>
      </c>
      <c r="F15884" s="3">
        <f t="shared" ca="1" si="494"/>
        <v>3</v>
      </c>
      <c r="G15884" s="4">
        <f t="shared" ca="1" si="495"/>
        <v>169</v>
      </c>
      <c r="H15884" s="4">
        <f ca="1">+Data_TABLE[[#This Row],[Qty]]*Data_TABLE[[#This Row],[Unit Price]]</f>
        <v>507</v>
      </c>
      <c r="I15884" s="7">
        <v>42430</v>
      </c>
      <c r="J15884" s="10">
        <f>EOMONTH(Data_TABLE[[#This Row],[Date Sold]],0)</f>
        <v>42460</v>
      </c>
    </row>
    <row r="15885" spans="2:10" x14ac:dyDescent="0.25">
      <c r="B15885" s="1" t="s">
        <v>39</v>
      </c>
      <c r="C15885" s="3" t="s">
        <v>56</v>
      </c>
      <c r="D15885" s="2" t="s">
        <v>52</v>
      </c>
      <c r="E15885" s="3" t="s">
        <v>46</v>
      </c>
      <c r="F15885" s="3">
        <f t="shared" ca="1" si="494"/>
        <v>1</v>
      </c>
      <c r="G15885" s="4">
        <f t="shared" ca="1" si="495"/>
        <v>62</v>
      </c>
      <c r="H15885" s="4">
        <f ca="1">+Data_TABLE[[#This Row],[Qty]]*Data_TABLE[[#This Row],[Unit Price]]</f>
        <v>62</v>
      </c>
      <c r="I15885" s="7">
        <v>42430</v>
      </c>
      <c r="J15885" s="10">
        <f>EOMONTH(Data_TABLE[[#This Row],[Date Sold]],0)</f>
        <v>42460</v>
      </c>
    </row>
    <row r="15886" spans="2:10" x14ac:dyDescent="0.25">
      <c r="B15886" s="1" t="s">
        <v>37</v>
      </c>
      <c r="C15886" s="3" t="s">
        <v>56</v>
      </c>
      <c r="D15886" s="2" t="s">
        <v>50</v>
      </c>
      <c r="E15886" s="3" t="s">
        <v>44</v>
      </c>
      <c r="F15886" s="3">
        <f t="shared" ca="1" si="494"/>
        <v>1</v>
      </c>
      <c r="G15886" s="4">
        <f t="shared" ca="1" si="495"/>
        <v>123</v>
      </c>
      <c r="H15886" s="4">
        <f ca="1">+Data_TABLE[[#This Row],[Qty]]*Data_TABLE[[#This Row],[Unit Price]]</f>
        <v>123</v>
      </c>
      <c r="I15886" s="7">
        <v>42430</v>
      </c>
      <c r="J15886" s="10">
        <f>EOMONTH(Data_TABLE[[#This Row],[Date Sold]],0)</f>
        <v>42460</v>
      </c>
    </row>
    <row r="15887" spans="2:10" x14ac:dyDescent="0.25">
      <c r="B15887" s="1" t="s">
        <v>40</v>
      </c>
      <c r="C15887" s="3" t="s">
        <v>54</v>
      </c>
      <c r="D15887" s="2" t="s">
        <v>48</v>
      </c>
      <c r="E15887" s="3" t="s">
        <v>42</v>
      </c>
      <c r="F15887" s="3">
        <f t="shared" ca="1" si="494"/>
        <v>3</v>
      </c>
      <c r="G15887" s="4">
        <f t="shared" ca="1" si="495"/>
        <v>92</v>
      </c>
      <c r="H15887" s="4">
        <f ca="1">+Data_TABLE[[#This Row],[Qty]]*Data_TABLE[[#This Row],[Unit Price]]</f>
        <v>276</v>
      </c>
      <c r="I15887" s="7">
        <v>42430</v>
      </c>
      <c r="J15887" s="10">
        <f>EOMONTH(Data_TABLE[[#This Row],[Date Sold]],0)</f>
        <v>42460</v>
      </c>
    </row>
    <row r="15888" spans="2:10" x14ac:dyDescent="0.25">
      <c r="B15888" s="1" t="s">
        <v>41</v>
      </c>
      <c r="C15888" s="3" t="s">
        <v>54</v>
      </c>
      <c r="D15888" s="2" t="s">
        <v>48</v>
      </c>
      <c r="E15888" s="3" t="s">
        <v>42</v>
      </c>
      <c r="F15888" s="3">
        <f t="shared" ca="1" si="494"/>
        <v>1</v>
      </c>
      <c r="G15888" s="4">
        <f t="shared" ca="1" si="495"/>
        <v>120</v>
      </c>
      <c r="H15888" s="4">
        <f ca="1">+Data_TABLE[[#This Row],[Qty]]*Data_TABLE[[#This Row],[Unit Price]]</f>
        <v>120</v>
      </c>
      <c r="I15888" s="7">
        <v>42430</v>
      </c>
      <c r="J15888" s="10">
        <f>EOMONTH(Data_TABLE[[#This Row],[Date Sold]],0)</f>
        <v>42460</v>
      </c>
    </row>
    <row r="15889" spans="2:10" x14ac:dyDescent="0.25">
      <c r="B15889" s="1" t="s">
        <v>41</v>
      </c>
      <c r="C15889" s="3" t="s">
        <v>54</v>
      </c>
      <c r="D15889" s="2" t="s">
        <v>48</v>
      </c>
      <c r="E15889" s="3" t="s">
        <v>42</v>
      </c>
      <c r="F15889" s="3">
        <f t="shared" ca="1" si="494"/>
        <v>1</v>
      </c>
      <c r="G15889" s="4">
        <f t="shared" ca="1" si="495"/>
        <v>173</v>
      </c>
      <c r="H15889" s="4">
        <f ca="1">+Data_TABLE[[#This Row],[Qty]]*Data_TABLE[[#This Row],[Unit Price]]</f>
        <v>173</v>
      </c>
      <c r="I15889" s="7">
        <v>42430</v>
      </c>
      <c r="J15889" s="10">
        <f>EOMONTH(Data_TABLE[[#This Row],[Date Sold]],0)</f>
        <v>42460</v>
      </c>
    </row>
    <row r="15890" spans="2:10" x14ac:dyDescent="0.25">
      <c r="B15890" s="1" t="s">
        <v>41</v>
      </c>
      <c r="C15890" s="3" t="s">
        <v>54</v>
      </c>
      <c r="D15890" s="2" t="s">
        <v>48</v>
      </c>
      <c r="E15890" s="3" t="s">
        <v>42</v>
      </c>
      <c r="F15890" s="3">
        <f t="shared" ca="1" si="494"/>
        <v>2</v>
      </c>
      <c r="G15890" s="4">
        <f t="shared" ca="1" si="495"/>
        <v>198</v>
      </c>
      <c r="H15890" s="4">
        <f ca="1">+Data_TABLE[[#This Row],[Qty]]*Data_TABLE[[#This Row],[Unit Price]]</f>
        <v>396</v>
      </c>
      <c r="I15890" s="7">
        <v>42430</v>
      </c>
      <c r="J15890" s="10">
        <f>EOMONTH(Data_TABLE[[#This Row],[Date Sold]],0)</f>
        <v>42460</v>
      </c>
    </row>
    <row r="15891" spans="2:10" x14ac:dyDescent="0.25">
      <c r="B15891" s="1" t="s">
        <v>41</v>
      </c>
      <c r="C15891" s="3" t="s">
        <v>56</v>
      </c>
      <c r="D15891" s="2" t="s">
        <v>52</v>
      </c>
      <c r="E15891" s="3" t="s">
        <v>46</v>
      </c>
      <c r="F15891" s="3">
        <f t="shared" ca="1" si="494"/>
        <v>5</v>
      </c>
      <c r="G15891" s="4">
        <f t="shared" ca="1" si="495"/>
        <v>85</v>
      </c>
      <c r="H15891" s="4">
        <f ca="1">+Data_TABLE[[#This Row],[Qty]]*Data_TABLE[[#This Row],[Unit Price]]</f>
        <v>425</v>
      </c>
      <c r="I15891" s="7">
        <v>42430</v>
      </c>
      <c r="J15891" s="10">
        <f>EOMONTH(Data_TABLE[[#This Row],[Date Sold]],0)</f>
        <v>42460</v>
      </c>
    </row>
    <row r="15892" spans="2:10" x14ac:dyDescent="0.25">
      <c r="B15892" s="1" t="s">
        <v>38</v>
      </c>
      <c r="C15892" s="3" t="s">
        <v>56</v>
      </c>
      <c r="D15892" s="2" t="s">
        <v>52</v>
      </c>
      <c r="E15892" s="3" t="s">
        <v>46</v>
      </c>
      <c r="F15892" s="3">
        <f t="shared" ca="1" si="494"/>
        <v>5</v>
      </c>
      <c r="G15892" s="4">
        <f t="shared" ca="1" si="495"/>
        <v>151</v>
      </c>
      <c r="H15892" s="4">
        <f ca="1">+Data_TABLE[[#This Row],[Qty]]*Data_TABLE[[#This Row],[Unit Price]]</f>
        <v>755</v>
      </c>
      <c r="I15892" s="7">
        <v>42430</v>
      </c>
      <c r="J15892" s="10">
        <f>EOMONTH(Data_TABLE[[#This Row],[Date Sold]],0)</f>
        <v>42460</v>
      </c>
    </row>
    <row r="15893" spans="2:10" x14ac:dyDescent="0.25">
      <c r="B15893" s="1" t="s">
        <v>37</v>
      </c>
      <c r="C15893" s="3" t="s">
        <v>55</v>
      </c>
      <c r="D15893" s="2" t="s">
        <v>51</v>
      </c>
      <c r="E15893" s="3" t="s">
        <v>45</v>
      </c>
      <c r="F15893" s="3">
        <f t="shared" ca="1" si="494"/>
        <v>2</v>
      </c>
      <c r="G15893" s="4">
        <f t="shared" ca="1" si="495"/>
        <v>88</v>
      </c>
      <c r="H15893" s="4">
        <f ca="1">+Data_TABLE[[#This Row],[Qty]]*Data_TABLE[[#This Row],[Unit Price]]</f>
        <v>176</v>
      </c>
      <c r="I15893" s="7">
        <v>42430</v>
      </c>
      <c r="J15893" s="10">
        <f>EOMONTH(Data_TABLE[[#This Row],[Date Sold]],0)</f>
        <v>42460</v>
      </c>
    </row>
    <row r="15894" spans="2:10" x14ac:dyDescent="0.25">
      <c r="B15894" s="1" t="s">
        <v>37</v>
      </c>
      <c r="C15894" s="3" t="s">
        <v>56</v>
      </c>
      <c r="D15894" s="2" t="s">
        <v>50</v>
      </c>
      <c r="E15894" s="3" t="s">
        <v>44</v>
      </c>
      <c r="F15894" s="3">
        <f t="shared" ca="1" si="494"/>
        <v>1</v>
      </c>
      <c r="G15894" s="4">
        <f t="shared" ca="1" si="495"/>
        <v>131</v>
      </c>
      <c r="H15894" s="4">
        <f ca="1">+Data_TABLE[[#This Row],[Qty]]*Data_TABLE[[#This Row],[Unit Price]]</f>
        <v>131</v>
      </c>
      <c r="I15894" s="7">
        <v>42430</v>
      </c>
      <c r="J15894" s="10">
        <f>EOMONTH(Data_TABLE[[#This Row],[Date Sold]],0)</f>
        <v>42460</v>
      </c>
    </row>
    <row r="15895" spans="2:10" x14ac:dyDescent="0.25">
      <c r="B15895" s="1" t="s">
        <v>36</v>
      </c>
      <c r="C15895" s="3" t="s">
        <v>56</v>
      </c>
      <c r="D15895" s="2" t="s">
        <v>52</v>
      </c>
      <c r="E15895" s="3" t="s">
        <v>46</v>
      </c>
      <c r="F15895" s="3">
        <f t="shared" ca="1" si="494"/>
        <v>5</v>
      </c>
      <c r="G15895" s="4">
        <f t="shared" ca="1" si="495"/>
        <v>83</v>
      </c>
      <c r="H15895" s="4">
        <f ca="1">+Data_TABLE[[#This Row],[Qty]]*Data_TABLE[[#This Row],[Unit Price]]</f>
        <v>415</v>
      </c>
      <c r="I15895" s="7">
        <v>42430</v>
      </c>
      <c r="J15895" s="10">
        <f>EOMONTH(Data_TABLE[[#This Row],[Date Sold]],0)</f>
        <v>42460</v>
      </c>
    </row>
    <row r="15896" spans="2:10" x14ac:dyDescent="0.25">
      <c r="B15896" s="1" t="s">
        <v>39</v>
      </c>
      <c r="C15896" s="3" t="s">
        <v>55</v>
      </c>
      <c r="D15896" s="2" t="s">
        <v>49</v>
      </c>
      <c r="E15896" s="3" t="s">
        <v>43</v>
      </c>
      <c r="F15896" s="3">
        <f t="shared" ca="1" si="494"/>
        <v>1</v>
      </c>
      <c r="G15896" s="4">
        <f t="shared" ca="1" si="495"/>
        <v>139</v>
      </c>
      <c r="H15896" s="4">
        <f ca="1">+Data_TABLE[[#This Row],[Qty]]*Data_TABLE[[#This Row],[Unit Price]]</f>
        <v>139</v>
      </c>
      <c r="I15896" s="7">
        <v>42430</v>
      </c>
      <c r="J15896" s="10">
        <f>EOMONTH(Data_TABLE[[#This Row],[Date Sold]],0)</f>
        <v>42460</v>
      </c>
    </row>
    <row r="15897" spans="2:10" x14ac:dyDescent="0.25">
      <c r="B15897" s="1" t="s">
        <v>38</v>
      </c>
      <c r="C15897" s="3" t="s">
        <v>56</v>
      </c>
      <c r="D15897" s="2" t="s">
        <v>52</v>
      </c>
      <c r="E15897" s="3" t="s">
        <v>46</v>
      </c>
      <c r="F15897" s="3">
        <f t="shared" ca="1" si="494"/>
        <v>4</v>
      </c>
      <c r="G15897" s="4">
        <f t="shared" ca="1" si="495"/>
        <v>113</v>
      </c>
      <c r="H15897" s="4">
        <f ca="1">+Data_TABLE[[#This Row],[Qty]]*Data_TABLE[[#This Row],[Unit Price]]</f>
        <v>452</v>
      </c>
      <c r="I15897" s="7">
        <v>42430</v>
      </c>
      <c r="J15897" s="10">
        <f>EOMONTH(Data_TABLE[[#This Row],[Date Sold]],0)</f>
        <v>42460</v>
      </c>
    </row>
    <row r="15898" spans="2:10" x14ac:dyDescent="0.25">
      <c r="B15898" s="1" t="s">
        <v>41</v>
      </c>
      <c r="C15898" s="3" t="s">
        <v>56</v>
      </c>
      <c r="D15898" s="2" t="s">
        <v>50</v>
      </c>
      <c r="E15898" s="3" t="s">
        <v>44</v>
      </c>
      <c r="F15898" s="3">
        <f t="shared" ca="1" si="494"/>
        <v>5</v>
      </c>
      <c r="G15898" s="4">
        <f t="shared" ca="1" si="495"/>
        <v>111</v>
      </c>
      <c r="H15898" s="4">
        <f ca="1">+Data_TABLE[[#This Row],[Qty]]*Data_TABLE[[#This Row],[Unit Price]]</f>
        <v>555</v>
      </c>
      <c r="I15898" s="7">
        <v>42430</v>
      </c>
      <c r="J15898" s="10">
        <f>EOMONTH(Data_TABLE[[#This Row],[Date Sold]],0)</f>
        <v>42460</v>
      </c>
    </row>
    <row r="15899" spans="2:10" x14ac:dyDescent="0.25">
      <c r="B15899" s="1" t="s">
        <v>38</v>
      </c>
      <c r="C15899" s="3" t="s">
        <v>55</v>
      </c>
      <c r="D15899" s="2" t="s">
        <v>51</v>
      </c>
      <c r="E15899" s="3" t="s">
        <v>45</v>
      </c>
      <c r="F15899" s="3">
        <f t="shared" ca="1" si="494"/>
        <v>3</v>
      </c>
      <c r="G15899" s="4">
        <f t="shared" ca="1" si="495"/>
        <v>189</v>
      </c>
      <c r="H15899" s="4">
        <f ca="1">+Data_TABLE[[#This Row],[Qty]]*Data_TABLE[[#This Row],[Unit Price]]</f>
        <v>567</v>
      </c>
      <c r="I15899" s="7">
        <v>42430</v>
      </c>
      <c r="J15899" s="10">
        <f>EOMONTH(Data_TABLE[[#This Row],[Date Sold]],0)</f>
        <v>42460</v>
      </c>
    </row>
    <row r="15900" spans="2:10" x14ac:dyDescent="0.25">
      <c r="B15900" s="1" t="s">
        <v>41</v>
      </c>
      <c r="C15900" s="3" t="s">
        <v>56</v>
      </c>
      <c r="D15900" s="2" t="s">
        <v>50</v>
      </c>
      <c r="E15900" s="3" t="s">
        <v>44</v>
      </c>
      <c r="F15900" s="3">
        <f t="shared" ca="1" si="494"/>
        <v>5</v>
      </c>
      <c r="G15900" s="4">
        <f t="shared" ca="1" si="495"/>
        <v>90</v>
      </c>
      <c r="H15900" s="4">
        <f ca="1">+Data_TABLE[[#This Row],[Qty]]*Data_TABLE[[#This Row],[Unit Price]]</f>
        <v>450</v>
      </c>
      <c r="I15900" s="7">
        <v>42430</v>
      </c>
      <c r="J15900" s="10">
        <f>EOMONTH(Data_TABLE[[#This Row],[Date Sold]],0)</f>
        <v>42460</v>
      </c>
    </row>
    <row r="15901" spans="2:10" x14ac:dyDescent="0.25">
      <c r="B15901" s="1" t="s">
        <v>40</v>
      </c>
      <c r="C15901" s="3" t="s">
        <v>56</v>
      </c>
      <c r="D15901" s="2" t="s">
        <v>50</v>
      </c>
      <c r="E15901" s="3" t="s">
        <v>44</v>
      </c>
      <c r="F15901" s="3">
        <f t="shared" ca="1" si="494"/>
        <v>2</v>
      </c>
      <c r="G15901" s="4">
        <f t="shared" ca="1" si="495"/>
        <v>131</v>
      </c>
      <c r="H15901" s="4">
        <f ca="1">+Data_TABLE[[#This Row],[Qty]]*Data_TABLE[[#This Row],[Unit Price]]</f>
        <v>262</v>
      </c>
      <c r="I15901" s="7">
        <v>42430</v>
      </c>
      <c r="J15901" s="10">
        <f>EOMONTH(Data_TABLE[[#This Row],[Date Sold]],0)</f>
        <v>42460</v>
      </c>
    </row>
    <row r="15902" spans="2:10" x14ac:dyDescent="0.25">
      <c r="B15902" s="1" t="s">
        <v>41</v>
      </c>
      <c r="C15902" s="3" t="s">
        <v>55</v>
      </c>
      <c r="D15902" s="2" t="s">
        <v>49</v>
      </c>
      <c r="E15902" s="3" t="s">
        <v>43</v>
      </c>
      <c r="F15902" s="3">
        <f t="shared" ca="1" si="494"/>
        <v>2</v>
      </c>
      <c r="G15902" s="4">
        <f t="shared" ca="1" si="495"/>
        <v>143</v>
      </c>
      <c r="H15902" s="4">
        <f ca="1">+Data_TABLE[[#This Row],[Qty]]*Data_TABLE[[#This Row],[Unit Price]]</f>
        <v>286</v>
      </c>
      <c r="I15902" s="7">
        <v>42430</v>
      </c>
      <c r="J15902" s="10">
        <f>EOMONTH(Data_TABLE[[#This Row],[Date Sold]],0)</f>
        <v>42460</v>
      </c>
    </row>
    <row r="15903" spans="2:10" x14ac:dyDescent="0.25">
      <c r="B15903" s="1" t="s">
        <v>40</v>
      </c>
      <c r="C15903" s="3" t="s">
        <v>55</v>
      </c>
      <c r="D15903" s="2" t="s">
        <v>51</v>
      </c>
      <c r="E15903" s="3" t="s">
        <v>45</v>
      </c>
      <c r="F15903" s="3">
        <f t="shared" ca="1" si="494"/>
        <v>5</v>
      </c>
      <c r="G15903" s="4">
        <f t="shared" ca="1" si="495"/>
        <v>182</v>
      </c>
      <c r="H15903" s="4">
        <f ca="1">+Data_TABLE[[#This Row],[Qty]]*Data_TABLE[[#This Row],[Unit Price]]</f>
        <v>910</v>
      </c>
      <c r="I15903" s="7">
        <v>42431</v>
      </c>
      <c r="J15903" s="10">
        <f>EOMONTH(Data_TABLE[[#This Row],[Date Sold]],0)</f>
        <v>42460</v>
      </c>
    </row>
    <row r="15904" spans="2:10" x14ac:dyDescent="0.25">
      <c r="B15904" s="1" t="s">
        <v>37</v>
      </c>
      <c r="C15904" s="3" t="s">
        <v>55</v>
      </c>
      <c r="D15904" s="2" t="s">
        <v>49</v>
      </c>
      <c r="E15904" s="3" t="s">
        <v>43</v>
      </c>
      <c r="F15904" s="3">
        <f t="shared" ca="1" si="494"/>
        <v>3</v>
      </c>
      <c r="G15904" s="4">
        <f t="shared" ca="1" si="495"/>
        <v>91</v>
      </c>
      <c r="H15904" s="4">
        <f ca="1">+Data_TABLE[[#This Row],[Qty]]*Data_TABLE[[#This Row],[Unit Price]]</f>
        <v>273</v>
      </c>
      <c r="I15904" s="7">
        <v>42431</v>
      </c>
      <c r="J15904" s="10">
        <f>EOMONTH(Data_TABLE[[#This Row],[Date Sold]],0)</f>
        <v>42460</v>
      </c>
    </row>
    <row r="15905" spans="2:10" x14ac:dyDescent="0.25">
      <c r="B15905" s="1" t="s">
        <v>39</v>
      </c>
      <c r="C15905" s="3" t="s">
        <v>55</v>
      </c>
      <c r="D15905" s="2" t="s">
        <v>49</v>
      </c>
      <c r="E15905" s="3" t="s">
        <v>43</v>
      </c>
      <c r="F15905" s="3">
        <f t="shared" ca="1" si="494"/>
        <v>3</v>
      </c>
      <c r="G15905" s="4">
        <f t="shared" ca="1" si="495"/>
        <v>138</v>
      </c>
      <c r="H15905" s="4">
        <f ca="1">+Data_TABLE[[#This Row],[Qty]]*Data_TABLE[[#This Row],[Unit Price]]</f>
        <v>414</v>
      </c>
      <c r="I15905" s="7">
        <v>42431</v>
      </c>
      <c r="J15905" s="10">
        <f>EOMONTH(Data_TABLE[[#This Row],[Date Sold]],0)</f>
        <v>42460</v>
      </c>
    </row>
    <row r="15906" spans="2:10" x14ac:dyDescent="0.25">
      <c r="B15906" s="1" t="s">
        <v>36</v>
      </c>
      <c r="C15906" s="3" t="s">
        <v>55</v>
      </c>
      <c r="D15906" s="2" t="s">
        <v>49</v>
      </c>
      <c r="E15906" s="3" t="s">
        <v>43</v>
      </c>
      <c r="F15906" s="3">
        <f t="shared" ca="1" si="494"/>
        <v>4</v>
      </c>
      <c r="G15906" s="4">
        <f t="shared" ca="1" si="495"/>
        <v>120</v>
      </c>
      <c r="H15906" s="4">
        <f ca="1">+Data_TABLE[[#This Row],[Qty]]*Data_TABLE[[#This Row],[Unit Price]]</f>
        <v>480</v>
      </c>
      <c r="I15906" s="7">
        <v>42431</v>
      </c>
      <c r="J15906" s="10">
        <f>EOMONTH(Data_TABLE[[#This Row],[Date Sold]],0)</f>
        <v>42460</v>
      </c>
    </row>
    <row r="15907" spans="2:10" x14ac:dyDescent="0.25">
      <c r="B15907" s="1" t="s">
        <v>36</v>
      </c>
      <c r="C15907" s="3" t="s">
        <v>55</v>
      </c>
      <c r="D15907" s="2" t="s">
        <v>51</v>
      </c>
      <c r="E15907" s="3" t="s">
        <v>45</v>
      </c>
      <c r="F15907" s="3">
        <f t="shared" ca="1" si="494"/>
        <v>5</v>
      </c>
      <c r="G15907" s="4">
        <f t="shared" ca="1" si="495"/>
        <v>75</v>
      </c>
      <c r="H15907" s="4">
        <f ca="1">+Data_TABLE[[#This Row],[Qty]]*Data_TABLE[[#This Row],[Unit Price]]</f>
        <v>375</v>
      </c>
      <c r="I15907" s="7">
        <v>42431</v>
      </c>
      <c r="J15907" s="10">
        <f>EOMONTH(Data_TABLE[[#This Row],[Date Sold]],0)</f>
        <v>42460</v>
      </c>
    </row>
    <row r="15908" spans="2:10" x14ac:dyDescent="0.25">
      <c r="B15908" s="1" t="s">
        <v>41</v>
      </c>
      <c r="C15908" s="3" t="s">
        <v>55</v>
      </c>
      <c r="D15908" s="2" t="s">
        <v>49</v>
      </c>
      <c r="E15908" s="3" t="s">
        <v>43</v>
      </c>
      <c r="F15908" s="3">
        <f t="shared" ca="1" si="494"/>
        <v>3</v>
      </c>
      <c r="G15908" s="4">
        <f t="shared" ca="1" si="495"/>
        <v>158</v>
      </c>
      <c r="H15908" s="4">
        <f ca="1">+Data_TABLE[[#This Row],[Qty]]*Data_TABLE[[#This Row],[Unit Price]]</f>
        <v>474</v>
      </c>
      <c r="I15908" s="7">
        <v>42431</v>
      </c>
      <c r="J15908" s="10">
        <f>EOMONTH(Data_TABLE[[#This Row],[Date Sold]],0)</f>
        <v>42460</v>
      </c>
    </row>
    <row r="15909" spans="2:10" x14ac:dyDescent="0.25">
      <c r="B15909" s="1" t="s">
        <v>41</v>
      </c>
      <c r="C15909" s="3" t="s">
        <v>56</v>
      </c>
      <c r="D15909" s="2" t="s">
        <v>50</v>
      </c>
      <c r="E15909" s="3" t="s">
        <v>44</v>
      </c>
      <c r="F15909" s="3">
        <f t="shared" ca="1" si="494"/>
        <v>5</v>
      </c>
      <c r="G15909" s="4">
        <f t="shared" ca="1" si="495"/>
        <v>70</v>
      </c>
      <c r="H15909" s="4">
        <f ca="1">+Data_TABLE[[#This Row],[Qty]]*Data_TABLE[[#This Row],[Unit Price]]</f>
        <v>350</v>
      </c>
      <c r="I15909" s="7">
        <v>42431</v>
      </c>
      <c r="J15909" s="10">
        <f>EOMONTH(Data_TABLE[[#This Row],[Date Sold]],0)</f>
        <v>42460</v>
      </c>
    </row>
    <row r="15910" spans="2:10" x14ac:dyDescent="0.25">
      <c r="B15910" s="1" t="s">
        <v>39</v>
      </c>
      <c r="C15910" s="3" t="s">
        <v>55</v>
      </c>
      <c r="D15910" s="2" t="s">
        <v>51</v>
      </c>
      <c r="E15910" s="3" t="s">
        <v>45</v>
      </c>
      <c r="F15910" s="3">
        <f t="shared" ca="1" si="494"/>
        <v>1</v>
      </c>
      <c r="G15910" s="4">
        <f t="shared" ca="1" si="495"/>
        <v>180</v>
      </c>
      <c r="H15910" s="4">
        <f ca="1">+Data_TABLE[[#This Row],[Qty]]*Data_TABLE[[#This Row],[Unit Price]]</f>
        <v>180</v>
      </c>
      <c r="I15910" s="7">
        <v>42431</v>
      </c>
      <c r="J15910" s="10">
        <f>EOMONTH(Data_TABLE[[#This Row],[Date Sold]],0)</f>
        <v>42460</v>
      </c>
    </row>
    <row r="15911" spans="2:10" x14ac:dyDescent="0.25">
      <c r="B15911" s="1" t="s">
        <v>41</v>
      </c>
      <c r="C15911" s="3" t="s">
        <v>54</v>
      </c>
      <c r="D15911" s="2" t="s">
        <v>48</v>
      </c>
      <c r="E15911" s="3" t="s">
        <v>42</v>
      </c>
      <c r="F15911" s="3">
        <f t="shared" ca="1" si="494"/>
        <v>5</v>
      </c>
      <c r="G15911" s="4">
        <f t="shared" ca="1" si="495"/>
        <v>84</v>
      </c>
      <c r="H15911" s="4">
        <f ca="1">+Data_TABLE[[#This Row],[Qty]]*Data_TABLE[[#This Row],[Unit Price]]</f>
        <v>420</v>
      </c>
      <c r="I15911" s="7">
        <v>42431</v>
      </c>
      <c r="J15911" s="10">
        <f>EOMONTH(Data_TABLE[[#This Row],[Date Sold]],0)</f>
        <v>42460</v>
      </c>
    </row>
    <row r="15912" spans="2:10" x14ac:dyDescent="0.25">
      <c r="B15912" s="1" t="s">
        <v>36</v>
      </c>
      <c r="C15912" s="3" t="s">
        <v>55</v>
      </c>
      <c r="D15912" s="2" t="s">
        <v>49</v>
      </c>
      <c r="E15912" s="3" t="s">
        <v>43</v>
      </c>
      <c r="F15912" s="3">
        <f t="shared" ca="1" si="494"/>
        <v>5</v>
      </c>
      <c r="G15912" s="4">
        <f t="shared" ca="1" si="495"/>
        <v>172</v>
      </c>
      <c r="H15912" s="4">
        <f ca="1">+Data_TABLE[[#This Row],[Qty]]*Data_TABLE[[#This Row],[Unit Price]]</f>
        <v>860</v>
      </c>
      <c r="I15912" s="7">
        <v>42431</v>
      </c>
      <c r="J15912" s="10">
        <f>EOMONTH(Data_TABLE[[#This Row],[Date Sold]],0)</f>
        <v>42460</v>
      </c>
    </row>
    <row r="15913" spans="2:10" x14ac:dyDescent="0.25">
      <c r="B15913" s="1" t="s">
        <v>38</v>
      </c>
      <c r="C15913" s="3" t="s">
        <v>56</v>
      </c>
      <c r="D15913" s="2" t="s">
        <v>50</v>
      </c>
      <c r="E15913" s="3" t="s">
        <v>44</v>
      </c>
      <c r="F15913" s="3">
        <f t="shared" ca="1" si="494"/>
        <v>2</v>
      </c>
      <c r="G15913" s="4">
        <f t="shared" ca="1" si="495"/>
        <v>157</v>
      </c>
      <c r="H15913" s="4">
        <f ca="1">+Data_TABLE[[#This Row],[Qty]]*Data_TABLE[[#This Row],[Unit Price]]</f>
        <v>314</v>
      </c>
      <c r="I15913" s="7">
        <v>42431</v>
      </c>
      <c r="J15913" s="10">
        <f>EOMONTH(Data_TABLE[[#This Row],[Date Sold]],0)</f>
        <v>42460</v>
      </c>
    </row>
    <row r="15914" spans="2:10" x14ac:dyDescent="0.25">
      <c r="B15914" s="1" t="s">
        <v>39</v>
      </c>
      <c r="C15914" s="3" t="s">
        <v>55</v>
      </c>
      <c r="D15914" s="2" t="s">
        <v>51</v>
      </c>
      <c r="E15914" s="3" t="s">
        <v>45</v>
      </c>
      <c r="F15914" s="3">
        <f t="shared" ca="1" si="494"/>
        <v>2</v>
      </c>
      <c r="G15914" s="4">
        <f t="shared" ca="1" si="495"/>
        <v>105</v>
      </c>
      <c r="H15914" s="4">
        <f ca="1">+Data_TABLE[[#This Row],[Qty]]*Data_TABLE[[#This Row],[Unit Price]]</f>
        <v>210</v>
      </c>
      <c r="I15914" s="7">
        <v>42431</v>
      </c>
      <c r="J15914" s="10">
        <f>EOMONTH(Data_TABLE[[#This Row],[Date Sold]],0)</f>
        <v>42460</v>
      </c>
    </row>
    <row r="15915" spans="2:10" x14ac:dyDescent="0.25">
      <c r="B15915" s="1" t="s">
        <v>41</v>
      </c>
      <c r="C15915" s="3" t="s">
        <v>56</v>
      </c>
      <c r="D15915" s="2" t="s">
        <v>50</v>
      </c>
      <c r="E15915" s="3" t="s">
        <v>44</v>
      </c>
      <c r="F15915" s="3">
        <f t="shared" ca="1" si="494"/>
        <v>3</v>
      </c>
      <c r="G15915" s="4">
        <f t="shared" ca="1" si="495"/>
        <v>164</v>
      </c>
      <c r="H15915" s="4">
        <f ca="1">+Data_TABLE[[#This Row],[Qty]]*Data_TABLE[[#This Row],[Unit Price]]</f>
        <v>492</v>
      </c>
      <c r="I15915" s="7">
        <v>42431</v>
      </c>
      <c r="J15915" s="10">
        <f>EOMONTH(Data_TABLE[[#This Row],[Date Sold]],0)</f>
        <v>42460</v>
      </c>
    </row>
    <row r="15916" spans="2:10" x14ac:dyDescent="0.25">
      <c r="B15916" s="1" t="s">
        <v>40</v>
      </c>
      <c r="C15916" s="3" t="s">
        <v>56</v>
      </c>
      <c r="D15916" s="2" t="s">
        <v>52</v>
      </c>
      <c r="E15916" s="3" t="s">
        <v>46</v>
      </c>
      <c r="F15916" s="3">
        <f t="shared" ca="1" si="494"/>
        <v>3</v>
      </c>
      <c r="G15916" s="4">
        <f t="shared" ca="1" si="495"/>
        <v>144</v>
      </c>
      <c r="H15916" s="4">
        <f ca="1">+Data_TABLE[[#This Row],[Qty]]*Data_TABLE[[#This Row],[Unit Price]]</f>
        <v>432</v>
      </c>
      <c r="I15916" s="7">
        <v>42431</v>
      </c>
      <c r="J15916" s="10">
        <f>EOMONTH(Data_TABLE[[#This Row],[Date Sold]],0)</f>
        <v>42460</v>
      </c>
    </row>
    <row r="15917" spans="2:10" x14ac:dyDescent="0.25">
      <c r="B15917" s="1" t="s">
        <v>38</v>
      </c>
      <c r="C15917" s="3" t="s">
        <v>56</v>
      </c>
      <c r="D15917" s="2" t="s">
        <v>50</v>
      </c>
      <c r="E15917" s="3" t="s">
        <v>44</v>
      </c>
      <c r="F15917" s="3">
        <f t="shared" ca="1" si="494"/>
        <v>4</v>
      </c>
      <c r="G15917" s="4">
        <f t="shared" ca="1" si="495"/>
        <v>126</v>
      </c>
      <c r="H15917" s="4">
        <f ca="1">+Data_TABLE[[#This Row],[Qty]]*Data_TABLE[[#This Row],[Unit Price]]</f>
        <v>504</v>
      </c>
      <c r="I15917" s="7">
        <v>42431</v>
      </c>
      <c r="J15917" s="10">
        <f>EOMONTH(Data_TABLE[[#This Row],[Date Sold]],0)</f>
        <v>42460</v>
      </c>
    </row>
    <row r="15918" spans="2:10" x14ac:dyDescent="0.25">
      <c r="B15918" s="1" t="s">
        <v>38</v>
      </c>
      <c r="C15918" s="3" t="s">
        <v>55</v>
      </c>
      <c r="D15918" s="2" t="s">
        <v>49</v>
      </c>
      <c r="E15918" s="3" t="s">
        <v>43</v>
      </c>
      <c r="F15918" s="3">
        <f t="shared" ca="1" si="494"/>
        <v>5</v>
      </c>
      <c r="G15918" s="4">
        <f t="shared" ca="1" si="495"/>
        <v>66</v>
      </c>
      <c r="H15918" s="4">
        <f ca="1">+Data_TABLE[[#This Row],[Qty]]*Data_TABLE[[#This Row],[Unit Price]]</f>
        <v>330</v>
      </c>
      <c r="I15918" s="7">
        <v>42431</v>
      </c>
      <c r="J15918" s="10">
        <f>EOMONTH(Data_TABLE[[#This Row],[Date Sold]],0)</f>
        <v>42460</v>
      </c>
    </row>
    <row r="15919" spans="2:10" x14ac:dyDescent="0.25">
      <c r="B15919" s="1" t="s">
        <v>40</v>
      </c>
      <c r="C15919" s="3" t="s">
        <v>55</v>
      </c>
      <c r="D15919" s="2" t="s">
        <v>51</v>
      </c>
      <c r="E15919" s="3" t="s">
        <v>45</v>
      </c>
      <c r="F15919" s="3">
        <f t="shared" ca="1" si="494"/>
        <v>2</v>
      </c>
      <c r="G15919" s="4">
        <f t="shared" ca="1" si="495"/>
        <v>145</v>
      </c>
      <c r="H15919" s="4">
        <f ca="1">+Data_TABLE[[#This Row],[Qty]]*Data_TABLE[[#This Row],[Unit Price]]</f>
        <v>290</v>
      </c>
      <c r="I15919" s="7">
        <v>42431</v>
      </c>
      <c r="J15919" s="10">
        <f>EOMONTH(Data_TABLE[[#This Row],[Date Sold]],0)</f>
        <v>42460</v>
      </c>
    </row>
    <row r="15920" spans="2:10" x14ac:dyDescent="0.25">
      <c r="B15920" s="1" t="s">
        <v>40</v>
      </c>
      <c r="C15920" s="3" t="s">
        <v>54</v>
      </c>
      <c r="D15920" s="2" t="s">
        <v>48</v>
      </c>
      <c r="E15920" s="3" t="s">
        <v>42</v>
      </c>
      <c r="F15920" s="3">
        <f t="shared" ca="1" si="494"/>
        <v>3</v>
      </c>
      <c r="G15920" s="4">
        <f t="shared" ca="1" si="495"/>
        <v>176</v>
      </c>
      <c r="H15920" s="4">
        <f ca="1">+Data_TABLE[[#This Row],[Qty]]*Data_TABLE[[#This Row],[Unit Price]]</f>
        <v>528</v>
      </c>
      <c r="I15920" s="7">
        <v>42431</v>
      </c>
      <c r="J15920" s="10">
        <f>EOMONTH(Data_TABLE[[#This Row],[Date Sold]],0)</f>
        <v>42460</v>
      </c>
    </row>
    <row r="15921" spans="2:10" x14ac:dyDescent="0.25">
      <c r="B15921" s="1" t="s">
        <v>38</v>
      </c>
      <c r="C15921" s="3" t="s">
        <v>54</v>
      </c>
      <c r="D15921" s="2" t="s">
        <v>48</v>
      </c>
      <c r="E15921" s="3" t="s">
        <v>42</v>
      </c>
      <c r="F15921" s="3">
        <f t="shared" ref="F15921:F15984" ca="1" si="496">RANDBETWEEN(1,5)</f>
        <v>1</v>
      </c>
      <c r="G15921" s="4">
        <f t="shared" ref="G15921:G15984" ca="1" si="497">RANDBETWEEN(60,200)</f>
        <v>156</v>
      </c>
      <c r="H15921" s="4">
        <f ca="1">+Data_TABLE[[#This Row],[Qty]]*Data_TABLE[[#This Row],[Unit Price]]</f>
        <v>156</v>
      </c>
      <c r="I15921" s="7">
        <v>42431</v>
      </c>
      <c r="J15921" s="10">
        <f>EOMONTH(Data_TABLE[[#This Row],[Date Sold]],0)</f>
        <v>42460</v>
      </c>
    </row>
    <row r="15922" spans="2:10" x14ac:dyDescent="0.25">
      <c r="B15922" s="1" t="s">
        <v>37</v>
      </c>
      <c r="C15922" s="3" t="s">
        <v>56</v>
      </c>
      <c r="D15922" s="2" t="s">
        <v>50</v>
      </c>
      <c r="E15922" s="3" t="s">
        <v>44</v>
      </c>
      <c r="F15922" s="3">
        <f t="shared" ca="1" si="496"/>
        <v>2</v>
      </c>
      <c r="G15922" s="4">
        <f t="shared" ca="1" si="497"/>
        <v>86</v>
      </c>
      <c r="H15922" s="4">
        <f ca="1">+Data_TABLE[[#This Row],[Qty]]*Data_TABLE[[#This Row],[Unit Price]]</f>
        <v>172</v>
      </c>
      <c r="I15922" s="7">
        <v>42431</v>
      </c>
      <c r="J15922" s="10">
        <f>EOMONTH(Data_TABLE[[#This Row],[Date Sold]],0)</f>
        <v>42460</v>
      </c>
    </row>
    <row r="15923" spans="2:10" x14ac:dyDescent="0.25">
      <c r="B15923" s="1" t="s">
        <v>36</v>
      </c>
      <c r="C15923" s="3" t="s">
        <v>56</v>
      </c>
      <c r="D15923" s="2" t="s">
        <v>52</v>
      </c>
      <c r="E15923" s="3" t="s">
        <v>46</v>
      </c>
      <c r="F15923" s="3">
        <f t="shared" ca="1" si="496"/>
        <v>4</v>
      </c>
      <c r="G15923" s="4">
        <f t="shared" ca="1" si="497"/>
        <v>187</v>
      </c>
      <c r="H15923" s="4">
        <f ca="1">+Data_TABLE[[#This Row],[Qty]]*Data_TABLE[[#This Row],[Unit Price]]</f>
        <v>748</v>
      </c>
      <c r="I15923" s="7">
        <v>42431</v>
      </c>
      <c r="J15923" s="10">
        <f>EOMONTH(Data_TABLE[[#This Row],[Date Sold]],0)</f>
        <v>42460</v>
      </c>
    </row>
    <row r="15924" spans="2:10" x14ac:dyDescent="0.25">
      <c r="B15924" s="1" t="s">
        <v>36</v>
      </c>
      <c r="C15924" s="3" t="s">
        <v>55</v>
      </c>
      <c r="D15924" s="2" t="s">
        <v>49</v>
      </c>
      <c r="E15924" s="3" t="s">
        <v>43</v>
      </c>
      <c r="F15924" s="3">
        <f t="shared" ca="1" si="496"/>
        <v>2</v>
      </c>
      <c r="G15924" s="4">
        <f t="shared" ca="1" si="497"/>
        <v>132</v>
      </c>
      <c r="H15924" s="4">
        <f ca="1">+Data_TABLE[[#This Row],[Qty]]*Data_TABLE[[#This Row],[Unit Price]]</f>
        <v>264</v>
      </c>
      <c r="I15924" s="7">
        <v>42431</v>
      </c>
      <c r="J15924" s="10">
        <f>EOMONTH(Data_TABLE[[#This Row],[Date Sold]],0)</f>
        <v>42460</v>
      </c>
    </row>
    <row r="15925" spans="2:10" x14ac:dyDescent="0.25">
      <c r="B15925" s="1" t="s">
        <v>36</v>
      </c>
      <c r="C15925" s="3" t="s">
        <v>54</v>
      </c>
      <c r="D15925" s="2" t="s">
        <v>48</v>
      </c>
      <c r="E15925" s="3" t="s">
        <v>42</v>
      </c>
      <c r="F15925" s="3">
        <f t="shared" ca="1" si="496"/>
        <v>5</v>
      </c>
      <c r="G15925" s="4">
        <f t="shared" ca="1" si="497"/>
        <v>200</v>
      </c>
      <c r="H15925" s="4">
        <f ca="1">+Data_TABLE[[#This Row],[Qty]]*Data_TABLE[[#This Row],[Unit Price]]</f>
        <v>1000</v>
      </c>
      <c r="I15925" s="7">
        <v>42431</v>
      </c>
      <c r="J15925" s="10">
        <f>EOMONTH(Data_TABLE[[#This Row],[Date Sold]],0)</f>
        <v>42460</v>
      </c>
    </row>
    <row r="15926" spans="2:10" x14ac:dyDescent="0.25">
      <c r="B15926" s="1" t="s">
        <v>39</v>
      </c>
      <c r="C15926" s="3" t="s">
        <v>54</v>
      </c>
      <c r="D15926" s="2" t="s">
        <v>48</v>
      </c>
      <c r="E15926" s="3" t="s">
        <v>42</v>
      </c>
      <c r="F15926" s="3">
        <f t="shared" ca="1" si="496"/>
        <v>3</v>
      </c>
      <c r="G15926" s="4">
        <f t="shared" ca="1" si="497"/>
        <v>66</v>
      </c>
      <c r="H15926" s="4">
        <f ca="1">+Data_TABLE[[#This Row],[Qty]]*Data_TABLE[[#This Row],[Unit Price]]</f>
        <v>198</v>
      </c>
      <c r="I15926" s="7">
        <v>42431</v>
      </c>
      <c r="J15926" s="10">
        <f>EOMONTH(Data_TABLE[[#This Row],[Date Sold]],0)</f>
        <v>42460</v>
      </c>
    </row>
    <row r="15927" spans="2:10" x14ac:dyDescent="0.25">
      <c r="B15927" s="1" t="s">
        <v>36</v>
      </c>
      <c r="C15927" s="3" t="s">
        <v>55</v>
      </c>
      <c r="D15927" s="2" t="s">
        <v>51</v>
      </c>
      <c r="E15927" s="3" t="s">
        <v>45</v>
      </c>
      <c r="F15927" s="3">
        <f t="shared" ca="1" si="496"/>
        <v>1</v>
      </c>
      <c r="G15927" s="4">
        <f t="shared" ca="1" si="497"/>
        <v>159</v>
      </c>
      <c r="H15927" s="4">
        <f ca="1">+Data_TABLE[[#This Row],[Qty]]*Data_TABLE[[#This Row],[Unit Price]]</f>
        <v>159</v>
      </c>
      <c r="I15927" s="7">
        <v>42431</v>
      </c>
      <c r="J15927" s="10">
        <f>EOMONTH(Data_TABLE[[#This Row],[Date Sold]],0)</f>
        <v>42460</v>
      </c>
    </row>
    <row r="15928" spans="2:10" x14ac:dyDescent="0.25">
      <c r="B15928" s="1" t="s">
        <v>41</v>
      </c>
      <c r="C15928" s="3" t="s">
        <v>54</v>
      </c>
      <c r="D15928" s="2" t="s">
        <v>48</v>
      </c>
      <c r="E15928" s="3" t="s">
        <v>42</v>
      </c>
      <c r="F15928" s="3">
        <f t="shared" ca="1" si="496"/>
        <v>1</v>
      </c>
      <c r="G15928" s="4">
        <f t="shared" ca="1" si="497"/>
        <v>145</v>
      </c>
      <c r="H15928" s="4">
        <f ca="1">+Data_TABLE[[#This Row],[Qty]]*Data_TABLE[[#This Row],[Unit Price]]</f>
        <v>145</v>
      </c>
      <c r="I15928" s="7">
        <v>42431</v>
      </c>
      <c r="J15928" s="10">
        <f>EOMONTH(Data_TABLE[[#This Row],[Date Sold]],0)</f>
        <v>42460</v>
      </c>
    </row>
    <row r="15929" spans="2:10" x14ac:dyDescent="0.25">
      <c r="B15929" s="1" t="s">
        <v>39</v>
      </c>
      <c r="C15929" s="3" t="s">
        <v>55</v>
      </c>
      <c r="D15929" s="2" t="s">
        <v>51</v>
      </c>
      <c r="E15929" s="3" t="s">
        <v>45</v>
      </c>
      <c r="F15929" s="3">
        <f t="shared" ca="1" si="496"/>
        <v>3</v>
      </c>
      <c r="G15929" s="4">
        <f t="shared" ca="1" si="497"/>
        <v>167</v>
      </c>
      <c r="H15929" s="4">
        <f ca="1">+Data_TABLE[[#This Row],[Qty]]*Data_TABLE[[#This Row],[Unit Price]]</f>
        <v>501</v>
      </c>
      <c r="I15929" s="7">
        <v>42431</v>
      </c>
      <c r="J15929" s="10">
        <f>EOMONTH(Data_TABLE[[#This Row],[Date Sold]],0)</f>
        <v>42460</v>
      </c>
    </row>
    <row r="15930" spans="2:10" x14ac:dyDescent="0.25">
      <c r="B15930" s="1" t="s">
        <v>38</v>
      </c>
      <c r="C15930" s="3" t="s">
        <v>54</v>
      </c>
      <c r="D15930" s="2" t="s">
        <v>48</v>
      </c>
      <c r="E15930" s="3" t="s">
        <v>42</v>
      </c>
      <c r="F15930" s="3">
        <f t="shared" ca="1" si="496"/>
        <v>2</v>
      </c>
      <c r="G15930" s="4">
        <f t="shared" ca="1" si="497"/>
        <v>104</v>
      </c>
      <c r="H15930" s="4">
        <f ca="1">+Data_TABLE[[#This Row],[Qty]]*Data_TABLE[[#This Row],[Unit Price]]</f>
        <v>208</v>
      </c>
      <c r="I15930" s="7">
        <v>42431</v>
      </c>
      <c r="J15930" s="10">
        <f>EOMONTH(Data_TABLE[[#This Row],[Date Sold]],0)</f>
        <v>42460</v>
      </c>
    </row>
    <row r="15931" spans="2:10" x14ac:dyDescent="0.25">
      <c r="B15931" s="1" t="s">
        <v>37</v>
      </c>
      <c r="C15931" s="3" t="s">
        <v>56</v>
      </c>
      <c r="D15931" s="2" t="s">
        <v>52</v>
      </c>
      <c r="E15931" s="3" t="s">
        <v>46</v>
      </c>
      <c r="F15931" s="3">
        <f t="shared" ca="1" si="496"/>
        <v>1</v>
      </c>
      <c r="G15931" s="4">
        <f t="shared" ca="1" si="497"/>
        <v>195</v>
      </c>
      <c r="H15931" s="4">
        <f ca="1">+Data_TABLE[[#This Row],[Qty]]*Data_TABLE[[#This Row],[Unit Price]]</f>
        <v>195</v>
      </c>
      <c r="I15931" s="7">
        <v>42431</v>
      </c>
      <c r="J15931" s="10">
        <f>EOMONTH(Data_TABLE[[#This Row],[Date Sold]],0)</f>
        <v>42460</v>
      </c>
    </row>
    <row r="15932" spans="2:10" x14ac:dyDescent="0.25">
      <c r="B15932" s="1" t="s">
        <v>37</v>
      </c>
      <c r="C15932" s="3" t="s">
        <v>54</v>
      </c>
      <c r="D15932" s="2" t="s">
        <v>48</v>
      </c>
      <c r="E15932" s="3" t="s">
        <v>42</v>
      </c>
      <c r="F15932" s="3">
        <f t="shared" ca="1" si="496"/>
        <v>1</v>
      </c>
      <c r="G15932" s="4">
        <f t="shared" ca="1" si="497"/>
        <v>104</v>
      </c>
      <c r="H15932" s="4">
        <f ca="1">+Data_TABLE[[#This Row],[Qty]]*Data_TABLE[[#This Row],[Unit Price]]</f>
        <v>104</v>
      </c>
      <c r="I15932" s="7">
        <v>42431</v>
      </c>
      <c r="J15932" s="10">
        <f>EOMONTH(Data_TABLE[[#This Row],[Date Sold]],0)</f>
        <v>42460</v>
      </c>
    </row>
    <row r="15933" spans="2:10" x14ac:dyDescent="0.25">
      <c r="B15933" s="1" t="s">
        <v>39</v>
      </c>
      <c r="C15933" s="3" t="s">
        <v>56</v>
      </c>
      <c r="D15933" s="2" t="s">
        <v>52</v>
      </c>
      <c r="E15933" s="3" t="s">
        <v>46</v>
      </c>
      <c r="F15933" s="3">
        <f t="shared" ca="1" si="496"/>
        <v>5</v>
      </c>
      <c r="G15933" s="4">
        <f t="shared" ca="1" si="497"/>
        <v>177</v>
      </c>
      <c r="H15933" s="4">
        <f ca="1">+Data_TABLE[[#This Row],[Qty]]*Data_TABLE[[#This Row],[Unit Price]]</f>
        <v>885</v>
      </c>
      <c r="I15933" s="7">
        <v>42431</v>
      </c>
      <c r="J15933" s="10">
        <f>EOMONTH(Data_TABLE[[#This Row],[Date Sold]],0)</f>
        <v>42460</v>
      </c>
    </row>
    <row r="15934" spans="2:10" x14ac:dyDescent="0.25">
      <c r="B15934" s="1" t="s">
        <v>38</v>
      </c>
      <c r="C15934" s="3" t="s">
        <v>54</v>
      </c>
      <c r="D15934" s="2" t="s">
        <v>48</v>
      </c>
      <c r="E15934" s="3" t="s">
        <v>42</v>
      </c>
      <c r="F15934" s="3">
        <f t="shared" ca="1" si="496"/>
        <v>3</v>
      </c>
      <c r="G15934" s="4">
        <f t="shared" ca="1" si="497"/>
        <v>105</v>
      </c>
      <c r="H15934" s="4">
        <f ca="1">+Data_TABLE[[#This Row],[Qty]]*Data_TABLE[[#This Row],[Unit Price]]</f>
        <v>315</v>
      </c>
      <c r="I15934" s="7">
        <v>42431</v>
      </c>
      <c r="J15934" s="10">
        <f>EOMONTH(Data_TABLE[[#This Row],[Date Sold]],0)</f>
        <v>42460</v>
      </c>
    </row>
    <row r="15935" spans="2:10" x14ac:dyDescent="0.25">
      <c r="B15935" s="1" t="s">
        <v>41</v>
      </c>
      <c r="C15935" s="3" t="s">
        <v>54</v>
      </c>
      <c r="D15935" s="2" t="s">
        <v>48</v>
      </c>
      <c r="E15935" s="3" t="s">
        <v>42</v>
      </c>
      <c r="F15935" s="3">
        <f t="shared" ca="1" si="496"/>
        <v>3</v>
      </c>
      <c r="G15935" s="4">
        <f t="shared" ca="1" si="497"/>
        <v>94</v>
      </c>
      <c r="H15935" s="4">
        <f ca="1">+Data_TABLE[[#This Row],[Qty]]*Data_TABLE[[#This Row],[Unit Price]]</f>
        <v>282</v>
      </c>
      <c r="I15935" s="7">
        <v>42431</v>
      </c>
      <c r="J15935" s="10">
        <f>EOMONTH(Data_TABLE[[#This Row],[Date Sold]],0)</f>
        <v>42460</v>
      </c>
    </row>
    <row r="15936" spans="2:10" x14ac:dyDescent="0.25">
      <c r="B15936" s="1" t="s">
        <v>37</v>
      </c>
      <c r="C15936" s="3" t="s">
        <v>55</v>
      </c>
      <c r="D15936" s="2" t="s">
        <v>49</v>
      </c>
      <c r="E15936" s="3" t="s">
        <v>43</v>
      </c>
      <c r="F15936" s="3">
        <f t="shared" ca="1" si="496"/>
        <v>5</v>
      </c>
      <c r="G15936" s="4">
        <f t="shared" ca="1" si="497"/>
        <v>124</v>
      </c>
      <c r="H15936" s="4">
        <f ca="1">+Data_TABLE[[#This Row],[Qty]]*Data_TABLE[[#This Row],[Unit Price]]</f>
        <v>620</v>
      </c>
      <c r="I15936" s="7">
        <v>42431</v>
      </c>
      <c r="J15936" s="10">
        <f>EOMONTH(Data_TABLE[[#This Row],[Date Sold]],0)</f>
        <v>42460</v>
      </c>
    </row>
    <row r="15937" spans="2:10" x14ac:dyDescent="0.25">
      <c r="B15937" s="1" t="s">
        <v>38</v>
      </c>
      <c r="C15937" s="3" t="s">
        <v>55</v>
      </c>
      <c r="D15937" s="2" t="s">
        <v>51</v>
      </c>
      <c r="E15937" s="3" t="s">
        <v>45</v>
      </c>
      <c r="F15937" s="3">
        <f t="shared" ca="1" si="496"/>
        <v>4</v>
      </c>
      <c r="G15937" s="4">
        <f t="shared" ca="1" si="497"/>
        <v>150</v>
      </c>
      <c r="H15937" s="4">
        <f ca="1">+Data_TABLE[[#This Row],[Qty]]*Data_TABLE[[#This Row],[Unit Price]]</f>
        <v>600</v>
      </c>
      <c r="I15937" s="7">
        <v>42431</v>
      </c>
      <c r="J15937" s="10">
        <f>EOMONTH(Data_TABLE[[#This Row],[Date Sold]],0)</f>
        <v>42460</v>
      </c>
    </row>
    <row r="15938" spans="2:10" x14ac:dyDescent="0.25">
      <c r="B15938" s="1" t="s">
        <v>41</v>
      </c>
      <c r="C15938" s="3" t="s">
        <v>55</v>
      </c>
      <c r="D15938" s="2" t="s">
        <v>51</v>
      </c>
      <c r="E15938" s="3" t="s">
        <v>45</v>
      </c>
      <c r="F15938" s="3">
        <f t="shared" ca="1" si="496"/>
        <v>2</v>
      </c>
      <c r="G15938" s="4">
        <f t="shared" ca="1" si="497"/>
        <v>76</v>
      </c>
      <c r="H15938" s="4">
        <f ca="1">+Data_TABLE[[#This Row],[Qty]]*Data_TABLE[[#This Row],[Unit Price]]</f>
        <v>152</v>
      </c>
      <c r="I15938" s="7">
        <v>42431</v>
      </c>
      <c r="J15938" s="10">
        <f>EOMONTH(Data_TABLE[[#This Row],[Date Sold]],0)</f>
        <v>42460</v>
      </c>
    </row>
    <row r="15939" spans="2:10" x14ac:dyDescent="0.25">
      <c r="B15939" s="1" t="s">
        <v>38</v>
      </c>
      <c r="C15939" s="3" t="s">
        <v>56</v>
      </c>
      <c r="D15939" s="2" t="s">
        <v>52</v>
      </c>
      <c r="E15939" s="3" t="s">
        <v>46</v>
      </c>
      <c r="F15939" s="3">
        <f t="shared" ca="1" si="496"/>
        <v>1</v>
      </c>
      <c r="G15939" s="4">
        <f t="shared" ca="1" si="497"/>
        <v>197</v>
      </c>
      <c r="H15939" s="4">
        <f ca="1">+Data_TABLE[[#This Row],[Qty]]*Data_TABLE[[#This Row],[Unit Price]]</f>
        <v>197</v>
      </c>
      <c r="I15939" s="7">
        <v>42431</v>
      </c>
      <c r="J15939" s="10">
        <f>EOMONTH(Data_TABLE[[#This Row],[Date Sold]],0)</f>
        <v>42460</v>
      </c>
    </row>
    <row r="15940" spans="2:10" x14ac:dyDescent="0.25">
      <c r="B15940" s="1" t="s">
        <v>36</v>
      </c>
      <c r="C15940" s="3" t="s">
        <v>56</v>
      </c>
      <c r="D15940" s="2" t="s">
        <v>50</v>
      </c>
      <c r="E15940" s="3" t="s">
        <v>44</v>
      </c>
      <c r="F15940" s="3">
        <f t="shared" ca="1" si="496"/>
        <v>4</v>
      </c>
      <c r="G15940" s="4">
        <f t="shared" ca="1" si="497"/>
        <v>98</v>
      </c>
      <c r="H15940" s="4">
        <f ca="1">+Data_TABLE[[#This Row],[Qty]]*Data_TABLE[[#This Row],[Unit Price]]</f>
        <v>392</v>
      </c>
      <c r="I15940" s="7">
        <v>42431</v>
      </c>
      <c r="J15940" s="10">
        <f>EOMONTH(Data_TABLE[[#This Row],[Date Sold]],0)</f>
        <v>42460</v>
      </c>
    </row>
    <row r="15941" spans="2:10" x14ac:dyDescent="0.25">
      <c r="B15941" s="1" t="s">
        <v>41</v>
      </c>
      <c r="C15941" s="3" t="s">
        <v>56</v>
      </c>
      <c r="D15941" s="2" t="s">
        <v>52</v>
      </c>
      <c r="E15941" s="3" t="s">
        <v>46</v>
      </c>
      <c r="F15941" s="3">
        <f t="shared" ca="1" si="496"/>
        <v>2</v>
      </c>
      <c r="G15941" s="4">
        <f t="shared" ca="1" si="497"/>
        <v>137</v>
      </c>
      <c r="H15941" s="4">
        <f ca="1">+Data_TABLE[[#This Row],[Qty]]*Data_TABLE[[#This Row],[Unit Price]]</f>
        <v>274</v>
      </c>
      <c r="I15941" s="7">
        <v>42431</v>
      </c>
      <c r="J15941" s="10">
        <f>EOMONTH(Data_TABLE[[#This Row],[Date Sold]],0)</f>
        <v>42460</v>
      </c>
    </row>
    <row r="15942" spans="2:10" x14ac:dyDescent="0.25">
      <c r="B15942" s="1" t="s">
        <v>41</v>
      </c>
      <c r="C15942" s="3" t="s">
        <v>56</v>
      </c>
      <c r="D15942" s="2" t="s">
        <v>50</v>
      </c>
      <c r="E15942" s="3" t="s">
        <v>44</v>
      </c>
      <c r="F15942" s="3">
        <f t="shared" ca="1" si="496"/>
        <v>4</v>
      </c>
      <c r="G15942" s="4">
        <f t="shared" ca="1" si="497"/>
        <v>110</v>
      </c>
      <c r="H15942" s="4">
        <f ca="1">+Data_TABLE[[#This Row],[Qty]]*Data_TABLE[[#This Row],[Unit Price]]</f>
        <v>440</v>
      </c>
      <c r="I15942" s="7">
        <v>42431</v>
      </c>
      <c r="J15942" s="10">
        <f>EOMONTH(Data_TABLE[[#This Row],[Date Sold]],0)</f>
        <v>42460</v>
      </c>
    </row>
    <row r="15943" spans="2:10" x14ac:dyDescent="0.25">
      <c r="B15943" s="1" t="s">
        <v>38</v>
      </c>
      <c r="C15943" s="3" t="s">
        <v>55</v>
      </c>
      <c r="D15943" s="2" t="s">
        <v>49</v>
      </c>
      <c r="E15943" s="3" t="s">
        <v>43</v>
      </c>
      <c r="F15943" s="3">
        <f t="shared" ca="1" si="496"/>
        <v>4</v>
      </c>
      <c r="G15943" s="4">
        <f t="shared" ca="1" si="497"/>
        <v>89</v>
      </c>
      <c r="H15943" s="4">
        <f ca="1">+Data_TABLE[[#This Row],[Qty]]*Data_TABLE[[#This Row],[Unit Price]]</f>
        <v>356</v>
      </c>
      <c r="I15943" s="7">
        <v>42431</v>
      </c>
      <c r="J15943" s="10">
        <f>EOMONTH(Data_TABLE[[#This Row],[Date Sold]],0)</f>
        <v>42460</v>
      </c>
    </row>
    <row r="15944" spans="2:10" x14ac:dyDescent="0.25">
      <c r="B15944" s="1" t="s">
        <v>37</v>
      </c>
      <c r="C15944" s="3" t="s">
        <v>55</v>
      </c>
      <c r="D15944" s="2" t="s">
        <v>51</v>
      </c>
      <c r="E15944" s="3" t="s">
        <v>45</v>
      </c>
      <c r="F15944" s="3">
        <f t="shared" ca="1" si="496"/>
        <v>1</v>
      </c>
      <c r="G15944" s="4">
        <f t="shared" ca="1" si="497"/>
        <v>134</v>
      </c>
      <c r="H15944" s="4">
        <f ca="1">+Data_TABLE[[#This Row],[Qty]]*Data_TABLE[[#This Row],[Unit Price]]</f>
        <v>134</v>
      </c>
      <c r="I15944" s="7">
        <v>42431</v>
      </c>
      <c r="J15944" s="10">
        <f>EOMONTH(Data_TABLE[[#This Row],[Date Sold]],0)</f>
        <v>42460</v>
      </c>
    </row>
    <row r="15945" spans="2:10" x14ac:dyDescent="0.25">
      <c r="B15945" s="1" t="s">
        <v>37</v>
      </c>
      <c r="C15945" s="3" t="s">
        <v>56</v>
      </c>
      <c r="D15945" s="2" t="s">
        <v>50</v>
      </c>
      <c r="E15945" s="3" t="s">
        <v>44</v>
      </c>
      <c r="F15945" s="3">
        <f t="shared" ca="1" si="496"/>
        <v>2</v>
      </c>
      <c r="G15945" s="4">
        <f t="shared" ca="1" si="497"/>
        <v>123</v>
      </c>
      <c r="H15945" s="4">
        <f ca="1">+Data_TABLE[[#This Row],[Qty]]*Data_TABLE[[#This Row],[Unit Price]]</f>
        <v>246</v>
      </c>
      <c r="I15945" s="7">
        <v>42431</v>
      </c>
      <c r="J15945" s="10">
        <f>EOMONTH(Data_TABLE[[#This Row],[Date Sold]],0)</f>
        <v>42460</v>
      </c>
    </row>
    <row r="15946" spans="2:10" x14ac:dyDescent="0.25">
      <c r="B15946" s="1" t="s">
        <v>39</v>
      </c>
      <c r="C15946" s="3" t="s">
        <v>55</v>
      </c>
      <c r="D15946" s="2" t="s">
        <v>51</v>
      </c>
      <c r="E15946" s="3" t="s">
        <v>45</v>
      </c>
      <c r="F15946" s="3">
        <f t="shared" ca="1" si="496"/>
        <v>4</v>
      </c>
      <c r="G15946" s="4">
        <f t="shared" ca="1" si="497"/>
        <v>94</v>
      </c>
      <c r="H15946" s="4">
        <f ca="1">+Data_TABLE[[#This Row],[Qty]]*Data_TABLE[[#This Row],[Unit Price]]</f>
        <v>376</v>
      </c>
      <c r="I15946" s="7">
        <v>42431</v>
      </c>
      <c r="J15946" s="10">
        <f>EOMONTH(Data_TABLE[[#This Row],[Date Sold]],0)</f>
        <v>42460</v>
      </c>
    </row>
    <row r="15947" spans="2:10" x14ac:dyDescent="0.25">
      <c r="B15947" s="1" t="s">
        <v>39</v>
      </c>
      <c r="C15947" s="3" t="s">
        <v>56</v>
      </c>
      <c r="D15947" s="2" t="s">
        <v>52</v>
      </c>
      <c r="E15947" s="3" t="s">
        <v>46</v>
      </c>
      <c r="F15947" s="3">
        <f t="shared" ca="1" si="496"/>
        <v>3</v>
      </c>
      <c r="G15947" s="4">
        <f t="shared" ca="1" si="497"/>
        <v>168</v>
      </c>
      <c r="H15947" s="4">
        <f ca="1">+Data_TABLE[[#This Row],[Qty]]*Data_TABLE[[#This Row],[Unit Price]]</f>
        <v>504</v>
      </c>
      <c r="I15947" s="7">
        <v>42431</v>
      </c>
      <c r="J15947" s="10">
        <f>EOMONTH(Data_TABLE[[#This Row],[Date Sold]],0)</f>
        <v>42460</v>
      </c>
    </row>
    <row r="15948" spans="2:10" x14ac:dyDescent="0.25">
      <c r="B15948" s="1" t="s">
        <v>40</v>
      </c>
      <c r="C15948" s="3" t="s">
        <v>56</v>
      </c>
      <c r="D15948" s="2" t="s">
        <v>50</v>
      </c>
      <c r="E15948" s="3" t="s">
        <v>44</v>
      </c>
      <c r="F15948" s="3">
        <f t="shared" ca="1" si="496"/>
        <v>4</v>
      </c>
      <c r="G15948" s="4">
        <f t="shared" ca="1" si="497"/>
        <v>197</v>
      </c>
      <c r="H15948" s="4">
        <f ca="1">+Data_TABLE[[#This Row],[Qty]]*Data_TABLE[[#This Row],[Unit Price]]</f>
        <v>788</v>
      </c>
      <c r="I15948" s="7">
        <v>42431</v>
      </c>
      <c r="J15948" s="10">
        <f>EOMONTH(Data_TABLE[[#This Row],[Date Sold]],0)</f>
        <v>42460</v>
      </c>
    </row>
    <row r="15949" spans="2:10" x14ac:dyDescent="0.25">
      <c r="B15949" s="1" t="s">
        <v>36</v>
      </c>
      <c r="C15949" s="3" t="s">
        <v>55</v>
      </c>
      <c r="D15949" s="2" t="s">
        <v>49</v>
      </c>
      <c r="E15949" s="3" t="s">
        <v>43</v>
      </c>
      <c r="F15949" s="3">
        <f t="shared" ca="1" si="496"/>
        <v>1</v>
      </c>
      <c r="G15949" s="4">
        <f t="shared" ca="1" si="497"/>
        <v>154</v>
      </c>
      <c r="H15949" s="4">
        <f ca="1">+Data_TABLE[[#This Row],[Qty]]*Data_TABLE[[#This Row],[Unit Price]]</f>
        <v>154</v>
      </c>
      <c r="I15949" s="7">
        <v>42431</v>
      </c>
      <c r="J15949" s="10">
        <f>EOMONTH(Data_TABLE[[#This Row],[Date Sold]],0)</f>
        <v>42460</v>
      </c>
    </row>
    <row r="15950" spans="2:10" x14ac:dyDescent="0.25">
      <c r="B15950" s="1" t="s">
        <v>36</v>
      </c>
      <c r="C15950" s="3" t="s">
        <v>55</v>
      </c>
      <c r="D15950" s="2" t="s">
        <v>49</v>
      </c>
      <c r="E15950" s="3" t="s">
        <v>43</v>
      </c>
      <c r="F15950" s="3">
        <f t="shared" ca="1" si="496"/>
        <v>2</v>
      </c>
      <c r="G15950" s="4">
        <f t="shared" ca="1" si="497"/>
        <v>114</v>
      </c>
      <c r="H15950" s="4">
        <f ca="1">+Data_TABLE[[#This Row],[Qty]]*Data_TABLE[[#This Row],[Unit Price]]</f>
        <v>228</v>
      </c>
      <c r="I15950" s="7">
        <v>42431</v>
      </c>
      <c r="J15950" s="10">
        <f>EOMONTH(Data_TABLE[[#This Row],[Date Sold]],0)</f>
        <v>42460</v>
      </c>
    </row>
    <row r="15951" spans="2:10" x14ac:dyDescent="0.25">
      <c r="B15951" s="1" t="s">
        <v>38</v>
      </c>
      <c r="C15951" s="3" t="s">
        <v>54</v>
      </c>
      <c r="D15951" s="2" t="s">
        <v>48</v>
      </c>
      <c r="E15951" s="3" t="s">
        <v>42</v>
      </c>
      <c r="F15951" s="3">
        <f t="shared" ca="1" si="496"/>
        <v>5</v>
      </c>
      <c r="G15951" s="4">
        <f t="shared" ca="1" si="497"/>
        <v>132</v>
      </c>
      <c r="H15951" s="4">
        <f ca="1">+Data_TABLE[[#This Row],[Qty]]*Data_TABLE[[#This Row],[Unit Price]]</f>
        <v>660</v>
      </c>
      <c r="I15951" s="7">
        <v>42431</v>
      </c>
      <c r="J15951" s="10">
        <f>EOMONTH(Data_TABLE[[#This Row],[Date Sold]],0)</f>
        <v>42460</v>
      </c>
    </row>
    <row r="15952" spans="2:10" x14ac:dyDescent="0.25">
      <c r="B15952" s="1" t="s">
        <v>36</v>
      </c>
      <c r="C15952" s="3" t="s">
        <v>56</v>
      </c>
      <c r="D15952" s="2" t="s">
        <v>52</v>
      </c>
      <c r="E15952" s="3" t="s">
        <v>46</v>
      </c>
      <c r="F15952" s="3">
        <f t="shared" ca="1" si="496"/>
        <v>5</v>
      </c>
      <c r="G15952" s="4">
        <f t="shared" ca="1" si="497"/>
        <v>112</v>
      </c>
      <c r="H15952" s="4">
        <f ca="1">+Data_TABLE[[#This Row],[Qty]]*Data_TABLE[[#This Row],[Unit Price]]</f>
        <v>560</v>
      </c>
      <c r="I15952" s="7">
        <v>42431</v>
      </c>
      <c r="J15952" s="10">
        <f>EOMONTH(Data_TABLE[[#This Row],[Date Sold]],0)</f>
        <v>42460</v>
      </c>
    </row>
    <row r="15953" spans="2:10" x14ac:dyDescent="0.25">
      <c r="B15953" s="1" t="s">
        <v>38</v>
      </c>
      <c r="C15953" s="3" t="s">
        <v>54</v>
      </c>
      <c r="D15953" s="2" t="s">
        <v>48</v>
      </c>
      <c r="E15953" s="3" t="s">
        <v>42</v>
      </c>
      <c r="F15953" s="3">
        <f t="shared" ca="1" si="496"/>
        <v>1</v>
      </c>
      <c r="G15953" s="4">
        <f t="shared" ca="1" si="497"/>
        <v>76</v>
      </c>
      <c r="H15953" s="4">
        <f ca="1">+Data_TABLE[[#This Row],[Qty]]*Data_TABLE[[#This Row],[Unit Price]]</f>
        <v>76</v>
      </c>
      <c r="I15953" s="7">
        <v>42432</v>
      </c>
      <c r="J15953" s="10">
        <f>EOMONTH(Data_TABLE[[#This Row],[Date Sold]],0)</f>
        <v>42460</v>
      </c>
    </row>
    <row r="15954" spans="2:10" x14ac:dyDescent="0.25">
      <c r="B15954" s="1" t="s">
        <v>38</v>
      </c>
      <c r="C15954" s="3" t="s">
        <v>56</v>
      </c>
      <c r="D15954" s="2" t="s">
        <v>52</v>
      </c>
      <c r="E15954" s="3" t="s">
        <v>46</v>
      </c>
      <c r="F15954" s="3">
        <f t="shared" ca="1" si="496"/>
        <v>5</v>
      </c>
      <c r="G15954" s="4">
        <f t="shared" ca="1" si="497"/>
        <v>100</v>
      </c>
      <c r="H15954" s="4">
        <f ca="1">+Data_TABLE[[#This Row],[Qty]]*Data_TABLE[[#This Row],[Unit Price]]</f>
        <v>500</v>
      </c>
      <c r="I15954" s="7">
        <v>42432</v>
      </c>
      <c r="J15954" s="10">
        <f>EOMONTH(Data_TABLE[[#This Row],[Date Sold]],0)</f>
        <v>42460</v>
      </c>
    </row>
    <row r="15955" spans="2:10" x14ac:dyDescent="0.25">
      <c r="B15955" s="1" t="s">
        <v>38</v>
      </c>
      <c r="C15955" s="3" t="s">
        <v>55</v>
      </c>
      <c r="D15955" s="2" t="s">
        <v>49</v>
      </c>
      <c r="E15955" s="3" t="s">
        <v>43</v>
      </c>
      <c r="F15955" s="3">
        <f t="shared" ca="1" si="496"/>
        <v>3</v>
      </c>
      <c r="G15955" s="4">
        <f t="shared" ca="1" si="497"/>
        <v>119</v>
      </c>
      <c r="H15955" s="4">
        <f ca="1">+Data_TABLE[[#This Row],[Qty]]*Data_TABLE[[#This Row],[Unit Price]]</f>
        <v>357</v>
      </c>
      <c r="I15955" s="7">
        <v>42432</v>
      </c>
      <c r="J15955" s="10">
        <f>EOMONTH(Data_TABLE[[#This Row],[Date Sold]],0)</f>
        <v>42460</v>
      </c>
    </row>
    <row r="15956" spans="2:10" x14ac:dyDescent="0.25">
      <c r="B15956" s="1" t="s">
        <v>36</v>
      </c>
      <c r="C15956" s="3" t="s">
        <v>55</v>
      </c>
      <c r="D15956" s="2" t="s">
        <v>51</v>
      </c>
      <c r="E15956" s="3" t="s">
        <v>45</v>
      </c>
      <c r="F15956" s="3">
        <f t="shared" ca="1" si="496"/>
        <v>1</v>
      </c>
      <c r="G15956" s="4">
        <f t="shared" ca="1" si="497"/>
        <v>106</v>
      </c>
      <c r="H15956" s="4">
        <f ca="1">+Data_TABLE[[#This Row],[Qty]]*Data_TABLE[[#This Row],[Unit Price]]</f>
        <v>106</v>
      </c>
      <c r="I15956" s="7">
        <v>42432</v>
      </c>
      <c r="J15956" s="10">
        <f>EOMONTH(Data_TABLE[[#This Row],[Date Sold]],0)</f>
        <v>42460</v>
      </c>
    </row>
    <row r="15957" spans="2:10" x14ac:dyDescent="0.25">
      <c r="B15957" s="1" t="s">
        <v>40</v>
      </c>
      <c r="C15957" s="3" t="s">
        <v>54</v>
      </c>
      <c r="D15957" s="2" t="s">
        <v>48</v>
      </c>
      <c r="E15957" s="3" t="s">
        <v>42</v>
      </c>
      <c r="F15957" s="3">
        <f t="shared" ca="1" si="496"/>
        <v>3</v>
      </c>
      <c r="G15957" s="4">
        <f t="shared" ca="1" si="497"/>
        <v>68</v>
      </c>
      <c r="H15957" s="4">
        <f ca="1">+Data_TABLE[[#This Row],[Qty]]*Data_TABLE[[#This Row],[Unit Price]]</f>
        <v>204</v>
      </c>
      <c r="I15957" s="7">
        <v>42432</v>
      </c>
      <c r="J15957" s="10">
        <f>EOMONTH(Data_TABLE[[#This Row],[Date Sold]],0)</f>
        <v>42460</v>
      </c>
    </row>
    <row r="15958" spans="2:10" x14ac:dyDescent="0.25">
      <c r="B15958" s="1" t="s">
        <v>41</v>
      </c>
      <c r="C15958" s="3" t="s">
        <v>55</v>
      </c>
      <c r="D15958" s="2" t="s">
        <v>49</v>
      </c>
      <c r="E15958" s="3" t="s">
        <v>43</v>
      </c>
      <c r="F15958" s="3">
        <f t="shared" ca="1" si="496"/>
        <v>2</v>
      </c>
      <c r="G15958" s="4">
        <f t="shared" ca="1" si="497"/>
        <v>138</v>
      </c>
      <c r="H15958" s="4">
        <f ca="1">+Data_TABLE[[#This Row],[Qty]]*Data_TABLE[[#This Row],[Unit Price]]</f>
        <v>276</v>
      </c>
      <c r="I15958" s="7">
        <v>42432</v>
      </c>
      <c r="J15958" s="10">
        <f>EOMONTH(Data_TABLE[[#This Row],[Date Sold]],0)</f>
        <v>42460</v>
      </c>
    </row>
    <row r="15959" spans="2:10" x14ac:dyDescent="0.25">
      <c r="B15959" s="1" t="s">
        <v>38</v>
      </c>
      <c r="C15959" s="3" t="s">
        <v>54</v>
      </c>
      <c r="D15959" s="2" t="s">
        <v>48</v>
      </c>
      <c r="E15959" s="3" t="s">
        <v>42</v>
      </c>
      <c r="F15959" s="3">
        <f t="shared" ca="1" si="496"/>
        <v>1</v>
      </c>
      <c r="G15959" s="4">
        <f t="shared" ca="1" si="497"/>
        <v>117</v>
      </c>
      <c r="H15959" s="4">
        <f ca="1">+Data_TABLE[[#This Row],[Qty]]*Data_TABLE[[#This Row],[Unit Price]]</f>
        <v>117</v>
      </c>
      <c r="I15959" s="7">
        <v>42432</v>
      </c>
      <c r="J15959" s="10">
        <f>EOMONTH(Data_TABLE[[#This Row],[Date Sold]],0)</f>
        <v>42460</v>
      </c>
    </row>
    <row r="15960" spans="2:10" x14ac:dyDescent="0.25">
      <c r="B15960" s="1" t="s">
        <v>39</v>
      </c>
      <c r="C15960" s="3" t="s">
        <v>56</v>
      </c>
      <c r="D15960" s="2" t="s">
        <v>52</v>
      </c>
      <c r="E15960" s="3" t="s">
        <v>46</v>
      </c>
      <c r="F15960" s="3">
        <f t="shared" ca="1" si="496"/>
        <v>1</v>
      </c>
      <c r="G15960" s="4">
        <f t="shared" ca="1" si="497"/>
        <v>77</v>
      </c>
      <c r="H15960" s="4">
        <f ca="1">+Data_TABLE[[#This Row],[Qty]]*Data_TABLE[[#This Row],[Unit Price]]</f>
        <v>77</v>
      </c>
      <c r="I15960" s="7">
        <v>42432</v>
      </c>
      <c r="J15960" s="10">
        <f>EOMONTH(Data_TABLE[[#This Row],[Date Sold]],0)</f>
        <v>42460</v>
      </c>
    </row>
    <row r="15961" spans="2:10" x14ac:dyDescent="0.25">
      <c r="B15961" s="1" t="s">
        <v>41</v>
      </c>
      <c r="C15961" s="3" t="s">
        <v>56</v>
      </c>
      <c r="D15961" s="2" t="s">
        <v>50</v>
      </c>
      <c r="E15961" s="3" t="s">
        <v>44</v>
      </c>
      <c r="F15961" s="3">
        <f t="shared" ca="1" si="496"/>
        <v>3</v>
      </c>
      <c r="G15961" s="4">
        <f t="shared" ca="1" si="497"/>
        <v>107</v>
      </c>
      <c r="H15961" s="4">
        <f ca="1">+Data_TABLE[[#This Row],[Qty]]*Data_TABLE[[#This Row],[Unit Price]]</f>
        <v>321</v>
      </c>
      <c r="I15961" s="7">
        <v>42432</v>
      </c>
      <c r="J15961" s="10">
        <f>EOMONTH(Data_TABLE[[#This Row],[Date Sold]],0)</f>
        <v>42460</v>
      </c>
    </row>
    <row r="15962" spans="2:10" x14ac:dyDescent="0.25">
      <c r="B15962" s="1" t="s">
        <v>41</v>
      </c>
      <c r="C15962" s="3" t="s">
        <v>54</v>
      </c>
      <c r="D15962" s="2" t="s">
        <v>48</v>
      </c>
      <c r="E15962" s="3" t="s">
        <v>42</v>
      </c>
      <c r="F15962" s="3">
        <f t="shared" ca="1" si="496"/>
        <v>1</v>
      </c>
      <c r="G15962" s="4">
        <f t="shared" ca="1" si="497"/>
        <v>145</v>
      </c>
      <c r="H15962" s="4">
        <f ca="1">+Data_TABLE[[#This Row],[Qty]]*Data_TABLE[[#This Row],[Unit Price]]</f>
        <v>145</v>
      </c>
      <c r="I15962" s="7">
        <v>42432</v>
      </c>
      <c r="J15962" s="10">
        <f>EOMONTH(Data_TABLE[[#This Row],[Date Sold]],0)</f>
        <v>42460</v>
      </c>
    </row>
    <row r="15963" spans="2:10" x14ac:dyDescent="0.25">
      <c r="B15963" s="1" t="s">
        <v>37</v>
      </c>
      <c r="C15963" s="3" t="s">
        <v>55</v>
      </c>
      <c r="D15963" s="2" t="s">
        <v>49</v>
      </c>
      <c r="E15963" s="3" t="s">
        <v>43</v>
      </c>
      <c r="F15963" s="3">
        <f t="shared" ca="1" si="496"/>
        <v>5</v>
      </c>
      <c r="G15963" s="4">
        <f t="shared" ca="1" si="497"/>
        <v>78</v>
      </c>
      <c r="H15963" s="4">
        <f ca="1">+Data_TABLE[[#This Row],[Qty]]*Data_TABLE[[#This Row],[Unit Price]]</f>
        <v>390</v>
      </c>
      <c r="I15963" s="7">
        <v>42432</v>
      </c>
      <c r="J15963" s="10">
        <f>EOMONTH(Data_TABLE[[#This Row],[Date Sold]],0)</f>
        <v>42460</v>
      </c>
    </row>
    <row r="15964" spans="2:10" x14ac:dyDescent="0.25">
      <c r="B15964" s="1" t="s">
        <v>38</v>
      </c>
      <c r="C15964" s="3" t="s">
        <v>56</v>
      </c>
      <c r="D15964" s="2" t="s">
        <v>50</v>
      </c>
      <c r="E15964" s="3" t="s">
        <v>44</v>
      </c>
      <c r="F15964" s="3">
        <f t="shared" ca="1" si="496"/>
        <v>4</v>
      </c>
      <c r="G15964" s="4">
        <f t="shared" ca="1" si="497"/>
        <v>196</v>
      </c>
      <c r="H15964" s="4">
        <f ca="1">+Data_TABLE[[#This Row],[Qty]]*Data_TABLE[[#This Row],[Unit Price]]</f>
        <v>784</v>
      </c>
      <c r="I15964" s="7">
        <v>42432</v>
      </c>
      <c r="J15964" s="10">
        <f>EOMONTH(Data_TABLE[[#This Row],[Date Sold]],0)</f>
        <v>42460</v>
      </c>
    </row>
    <row r="15965" spans="2:10" x14ac:dyDescent="0.25">
      <c r="B15965" s="1" t="s">
        <v>41</v>
      </c>
      <c r="C15965" s="3" t="s">
        <v>55</v>
      </c>
      <c r="D15965" s="2" t="s">
        <v>49</v>
      </c>
      <c r="E15965" s="3" t="s">
        <v>43</v>
      </c>
      <c r="F15965" s="3">
        <f t="shared" ca="1" si="496"/>
        <v>2</v>
      </c>
      <c r="G15965" s="4">
        <f t="shared" ca="1" si="497"/>
        <v>66</v>
      </c>
      <c r="H15965" s="4">
        <f ca="1">+Data_TABLE[[#This Row],[Qty]]*Data_TABLE[[#This Row],[Unit Price]]</f>
        <v>132</v>
      </c>
      <c r="I15965" s="7">
        <v>42432</v>
      </c>
      <c r="J15965" s="10">
        <f>EOMONTH(Data_TABLE[[#This Row],[Date Sold]],0)</f>
        <v>42460</v>
      </c>
    </row>
    <row r="15966" spans="2:10" x14ac:dyDescent="0.25">
      <c r="B15966" s="1" t="s">
        <v>39</v>
      </c>
      <c r="C15966" s="3" t="s">
        <v>55</v>
      </c>
      <c r="D15966" s="2" t="s">
        <v>51</v>
      </c>
      <c r="E15966" s="3" t="s">
        <v>45</v>
      </c>
      <c r="F15966" s="3">
        <f t="shared" ca="1" si="496"/>
        <v>3</v>
      </c>
      <c r="G15966" s="4">
        <f t="shared" ca="1" si="497"/>
        <v>169</v>
      </c>
      <c r="H15966" s="4">
        <f ca="1">+Data_TABLE[[#This Row],[Qty]]*Data_TABLE[[#This Row],[Unit Price]]</f>
        <v>507</v>
      </c>
      <c r="I15966" s="7">
        <v>42432</v>
      </c>
      <c r="J15966" s="10">
        <f>EOMONTH(Data_TABLE[[#This Row],[Date Sold]],0)</f>
        <v>42460</v>
      </c>
    </row>
    <row r="15967" spans="2:10" x14ac:dyDescent="0.25">
      <c r="B15967" s="1" t="s">
        <v>38</v>
      </c>
      <c r="C15967" s="3" t="s">
        <v>56</v>
      </c>
      <c r="D15967" s="2" t="s">
        <v>50</v>
      </c>
      <c r="E15967" s="3" t="s">
        <v>44</v>
      </c>
      <c r="F15967" s="3">
        <f t="shared" ca="1" si="496"/>
        <v>4</v>
      </c>
      <c r="G15967" s="4">
        <f t="shared" ca="1" si="497"/>
        <v>189</v>
      </c>
      <c r="H15967" s="4">
        <f ca="1">+Data_TABLE[[#This Row],[Qty]]*Data_TABLE[[#This Row],[Unit Price]]</f>
        <v>756</v>
      </c>
      <c r="I15967" s="7">
        <v>42432</v>
      </c>
      <c r="J15967" s="10">
        <f>EOMONTH(Data_TABLE[[#This Row],[Date Sold]],0)</f>
        <v>42460</v>
      </c>
    </row>
    <row r="15968" spans="2:10" x14ac:dyDescent="0.25">
      <c r="B15968" s="1" t="s">
        <v>41</v>
      </c>
      <c r="C15968" s="3" t="s">
        <v>55</v>
      </c>
      <c r="D15968" s="2" t="s">
        <v>49</v>
      </c>
      <c r="E15968" s="3" t="s">
        <v>43</v>
      </c>
      <c r="F15968" s="3">
        <f t="shared" ca="1" si="496"/>
        <v>5</v>
      </c>
      <c r="G15968" s="4">
        <f t="shared" ca="1" si="497"/>
        <v>138</v>
      </c>
      <c r="H15968" s="4">
        <f ca="1">+Data_TABLE[[#This Row],[Qty]]*Data_TABLE[[#This Row],[Unit Price]]</f>
        <v>690</v>
      </c>
      <c r="I15968" s="7">
        <v>42432</v>
      </c>
      <c r="J15968" s="10">
        <f>EOMONTH(Data_TABLE[[#This Row],[Date Sold]],0)</f>
        <v>42460</v>
      </c>
    </row>
    <row r="15969" spans="2:10" x14ac:dyDescent="0.25">
      <c r="B15969" s="1" t="s">
        <v>36</v>
      </c>
      <c r="C15969" s="3" t="s">
        <v>55</v>
      </c>
      <c r="D15969" s="2" t="s">
        <v>51</v>
      </c>
      <c r="E15969" s="3" t="s">
        <v>45</v>
      </c>
      <c r="F15969" s="3">
        <f t="shared" ca="1" si="496"/>
        <v>4</v>
      </c>
      <c r="G15969" s="4">
        <f t="shared" ca="1" si="497"/>
        <v>148</v>
      </c>
      <c r="H15969" s="4">
        <f ca="1">+Data_TABLE[[#This Row],[Qty]]*Data_TABLE[[#This Row],[Unit Price]]</f>
        <v>592</v>
      </c>
      <c r="I15969" s="7">
        <v>42432</v>
      </c>
      <c r="J15969" s="10">
        <f>EOMONTH(Data_TABLE[[#This Row],[Date Sold]],0)</f>
        <v>42460</v>
      </c>
    </row>
    <row r="15970" spans="2:10" x14ac:dyDescent="0.25">
      <c r="B15970" s="1" t="s">
        <v>38</v>
      </c>
      <c r="C15970" s="3" t="s">
        <v>56</v>
      </c>
      <c r="D15970" s="2" t="s">
        <v>52</v>
      </c>
      <c r="E15970" s="3" t="s">
        <v>46</v>
      </c>
      <c r="F15970" s="3">
        <f t="shared" ca="1" si="496"/>
        <v>3</v>
      </c>
      <c r="G15970" s="4">
        <f t="shared" ca="1" si="497"/>
        <v>112</v>
      </c>
      <c r="H15970" s="4">
        <f ca="1">+Data_TABLE[[#This Row],[Qty]]*Data_TABLE[[#This Row],[Unit Price]]</f>
        <v>336</v>
      </c>
      <c r="I15970" s="7">
        <v>42432</v>
      </c>
      <c r="J15970" s="10">
        <f>EOMONTH(Data_TABLE[[#This Row],[Date Sold]],0)</f>
        <v>42460</v>
      </c>
    </row>
    <row r="15971" spans="2:10" x14ac:dyDescent="0.25">
      <c r="B15971" s="1" t="s">
        <v>41</v>
      </c>
      <c r="C15971" s="3" t="s">
        <v>56</v>
      </c>
      <c r="D15971" s="2" t="s">
        <v>52</v>
      </c>
      <c r="E15971" s="3" t="s">
        <v>46</v>
      </c>
      <c r="F15971" s="3">
        <f t="shared" ca="1" si="496"/>
        <v>1</v>
      </c>
      <c r="G15971" s="4">
        <f t="shared" ca="1" si="497"/>
        <v>117</v>
      </c>
      <c r="H15971" s="4">
        <f ca="1">+Data_TABLE[[#This Row],[Qty]]*Data_TABLE[[#This Row],[Unit Price]]</f>
        <v>117</v>
      </c>
      <c r="I15971" s="7">
        <v>42432</v>
      </c>
      <c r="J15971" s="10">
        <f>EOMONTH(Data_TABLE[[#This Row],[Date Sold]],0)</f>
        <v>42460</v>
      </c>
    </row>
    <row r="15972" spans="2:10" x14ac:dyDescent="0.25">
      <c r="B15972" s="1" t="s">
        <v>38</v>
      </c>
      <c r="C15972" s="3" t="s">
        <v>55</v>
      </c>
      <c r="D15972" s="2" t="s">
        <v>51</v>
      </c>
      <c r="E15972" s="3" t="s">
        <v>45</v>
      </c>
      <c r="F15972" s="3">
        <f t="shared" ca="1" si="496"/>
        <v>1</v>
      </c>
      <c r="G15972" s="4">
        <f t="shared" ca="1" si="497"/>
        <v>181</v>
      </c>
      <c r="H15972" s="4">
        <f ca="1">+Data_TABLE[[#This Row],[Qty]]*Data_TABLE[[#This Row],[Unit Price]]</f>
        <v>181</v>
      </c>
      <c r="I15972" s="7">
        <v>42432</v>
      </c>
      <c r="J15972" s="10">
        <f>EOMONTH(Data_TABLE[[#This Row],[Date Sold]],0)</f>
        <v>42460</v>
      </c>
    </row>
    <row r="15973" spans="2:10" x14ac:dyDescent="0.25">
      <c r="B15973" s="1" t="s">
        <v>37</v>
      </c>
      <c r="C15973" s="3" t="s">
        <v>54</v>
      </c>
      <c r="D15973" s="2" t="s">
        <v>48</v>
      </c>
      <c r="E15973" s="3" t="s">
        <v>42</v>
      </c>
      <c r="F15973" s="3">
        <f t="shared" ca="1" si="496"/>
        <v>1</v>
      </c>
      <c r="G15973" s="4">
        <f t="shared" ca="1" si="497"/>
        <v>168</v>
      </c>
      <c r="H15973" s="4">
        <f ca="1">+Data_TABLE[[#This Row],[Qty]]*Data_TABLE[[#This Row],[Unit Price]]</f>
        <v>168</v>
      </c>
      <c r="I15973" s="7">
        <v>42432</v>
      </c>
      <c r="J15973" s="10">
        <f>EOMONTH(Data_TABLE[[#This Row],[Date Sold]],0)</f>
        <v>42460</v>
      </c>
    </row>
    <row r="15974" spans="2:10" x14ac:dyDescent="0.25">
      <c r="B15974" s="1" t="s">
        <v>39</v>
      </c>
      <c r="C15974" s="3" t="s">
        <v>56</v>
      </c>
      <c r="D15974" s="2" t="s">
        <v>52</v>
      </c>
      <c r="E15974" s="3" t="s">
        <v>46</v>
      </c>
      <c r="F15974" s="3">
        <f t="shared" ca="1" si="496"/>
        <v>3</v>
      </c>
      <c r="G15974" s="4">
        <f t="shared" ca="1" si="497"/>
        <v>127</v>
      </c>
      <c r="H15974" s="4">
        <f ca="1">+Data_TABLE[[#This Row],[Qty]]*Data_TABLE[[#This Row],[Unit Price]]</f>
        <v>381</v>
      </c>
      <c r="I15974" s="7">
        <v>42432</v>
      </c>
      <c r="J15974" s="10">
        <f>EOMONTH(Data_TABLE[[#This Row],[Date Sold]],0)</f>
        <v>42460</v>
      </c>
    </row>
    <row r="15975" spans="2:10" x14ac:dyDescent="0.25">
      <c r="B15975" s="1" t="s">
        <v>38</v>
      </c>
      <c r="C15975" s="3" t="s">
        <v>54</v>
      </c>
      <c r="D15975" s="2" t="s">
        <v>48</v>
      </c>
      <c r="E15975" s="3" t="s">
        <v>42</v>
      </c>
      <c r="F15975" s="3">
        <f t="shared" ca="1" si="496"/>
        <v>3</v>
      </c>
      <c r="G15975" s="4">
        <f t="shared" ca="1" si="497"/>
        <v>197</v>
      </c>
      <c r="H15975" s="4">
        <f ca="1">+Data_TABLE[[#This Row],[Qty]]*Data_TABLE[[#This Row],[Unit Price]]</f>
        <v>591</v>
      </c>
      <c r="I15975" s="7">
        <v>42432</v>
      </c>
      <c r="J15975" s="10">
        <f>EOMONTH(Data_TABLE[[#This Row],[Date Sold]],0)</f>
        <v>42460</v>
      </c>
    </row>
    <row r="15976" spans="2:10" x14ac:dyDescent="0.25">
      <c r="B15976" s="1" t="s">
        <v>41</v>
      </c>
      <c r="C15976" s="3" t="s">
        <v>55</v>
      </c>
      <c r="D15976" s="2" t="s">
        <v>51</v>
      </c>
      <c r="E15976" s="3" t="s">
        <v>45</v>
      </c>
      <c r="F15976" s="3">
        <f t="shared" ca="1" si="496"/>
        <v>4</v>
      </c>
      <c r="G15976" s="4">
        <f t="shared" ca="1" si="497"/>
        <v>94</v>
      </c>
      <c r="H15976" s="4">
        <f ca="1">+Data_TABLE[[#This Row],[Qty]]*Data_TABLE[[#This Row],[Unit Price]]</f>
        <v>376</v>
      </c>
      <c r="I15976" s="7">
        <v>42432</v>
      </c>
      <c r="J15976" s="10">
        <f>EOMONTH(Data_TABLE[[#This Row],[Date Sold]],0)</f>
        <v>42460</v>
      </c>
    </row>
    <row r="15977" spans="2:10" x14ac:dyDescent="0.25">
      <c r="B15977" s="1" t="s">
        <v>40</v>
      </c>
      <c r="C15977" s="3" t="s">
        <v>55</v>
      </c>
      <c r="D15977" s="2" t="s">
        <v>51</v>
      </c>
      <c r="E15977" s="3" t="s">
        <v>45</v>
      </c>
      <c r="F15977" s="3">
        <f t="shared" ca="1" si="496"/>
        <v>1</v>
      </c>
      <c r="G15977" s="4">
        <f t="shared" ca="1" si="497"/>
        <v>90</v>
      </c>
      <c r="H15977" s="4">
        <f ca="1">+Data_TABLE[[#This Row],[Qty]]*Data_TABLE[[#This Row],[Unit Price]]</f>
        <v>90</v>
      </c>
      <c r="I15977" s="7">
        <v>42432</v>
      </c>
      <c r="J15977" s="10">
        <f>EOMONTH(Data_TABLE[[#This Row],[Date Sold]],0)</f>
        <v>42460</v>
      </c>
    </row>
    <row r="15978" spans="2:10" x14ac:dyDescent="0.25">
      <c r="B15978" s="1" t="s">
        <v>36</v>
      </c>
      <c r="C15978" s="3" t="s">
        <v>54</v>
      </c>
      <c r="D15978" s="2" t="s">
        <v>48</v>
      </c>
      <c r="E15978" s="3" t="s">
        <v>42</v>
      </c>
      <c r="F15978" s="3">
        <f t="shared" ca="1" si="496"/>
        <v>3</v>
      </c>
      <c r="G15978" s="4">
        <f t="shared" ca="1" si="497"/>
        <v>127</v>
      </c>
      <c r="H15978" s="4">
        <f ca="1">+Data_TABLE[[#This Row],[Qty]]*Data_TABLE[[#This Row],[Unit Price]]</f>
        <v>381</v>
      </c>
      <c r="I15978" s="7">
        <v>42432</v>
      </c>
      <c r="J15978" s="10">
        <f>EOMONTH(Data_TABLE[[#This Row],[Date Sold]],0)</f>
        <v>42460</v>
      </c>
    </row>
    <row r="15979" spans="2:10" x14ac:dyDescent="0.25">
      <c r="B15979" s="1" t="s">
        <v>36</v>
      </c>
      <c r="C15979" s="3" t="s">
        <v>55</v>
      </c>
      <c r="D15979" s="2" t="s">
        <v>49</v>
      </c>
      <c r="E15979" s="3" t="s">
        <v>43</v>
      </c>
      <c r="F15979" s="3">
        <f t="shared" ca="1" si="496"/>
        <v>5</v>
      </c>
      <c r="G15979" s="4">
        <f t="shared" ca="1" si="497"/>
        <v>101</v>
      </c>
      <c r="H15979" s="4">
        <f ca="1">+Data_TABLE[[#This Row],[Qty]]*Data_TABLE[[#This Row],[Unit Price]]</f>
        <v>505</v>
      </c>
      <c r="I15979" s="7">
        <v>42432</v>
      </c>
      <c r="J15979" s="10">
        <f>EOMONTH(Data_TABLE[[#This Row],[Date Sold]],0)</f>
        <v>42460</v>
      </c>
    </row>
    <row r="15980" spans="2:10" x14ac:dyDescent="0.25">
      <c r="B15980" s="1" t="s">
        <v>38</v>
      </c>
      <c r="C15980" s="3" t="s">
        <v>56</v>
      </c>
      <c r="D15980" s="2" t="s">
        <v>50</v>
      </c>
      <c r="E15980" s="3" t="s">
        <v>44</v>
      </c>
      <c r="F15980" s="3">
        <f t="shared" ca="1" si="496"/>
        <v>4</v>
      </c>
      <c r="G15980" s="4">
        <f t="shared" ca="1" si="497"/>
        <v>156</v>
      </c>
      <c r="H15980" s="4">
        <f ca="1">+Data_TABLE[[#This Row],[Qty]]*Data_TABLE[[#This Row],[Unit Price]]</f>
        <v>624</v>
      </c>
      <c r="I15980" s="7">
        <v>42432</v>
      </c>
      <c r="J15980" s="10">
        <f>EOMONTH(Data_TABLE[[#This Row],[Date Sold]],0)</f>
        <v>42460</v>
      </c>
    </row>
    <row r="15981" spans="2:10" x14ac:dyDescent="0.25">
      <c r="B15981" s="1" t="s">
        <v>41</v>
      </c>
      <c r="C15981" s="3" t="s">
        <v>55</v>
      </c>
      <c r="D15981" s="2" t="s">
        <v>49</v>
      </c>
      <c r="E15981" s="3" t="s">
        <v>43</v>
      </c>
      <c r="F15981" s="3">
        <f t="shared" ca="1" si="496"/>
        <v>2</v>
      </c>
      <c r="G15981" s="4">
        <f t="shared" ca="1" si="497"/>
        <v>178</v>
      </c>
      <c r="H15981" s="4">
        <f ca="1">+Data_TABLE[[#This Row],[Qty]]*Data_TABLE[[#This Row],[Unit Price]]</f>
        <v>356</v>
      </c>
      <c r="I15981" s="7">
        <v>42432</v>
      </c>
      <c r="J15981" s="10">
        <f>EOMONTH(Data_TABLE[[#This Row],[Date Sold]],0)</f>
        <v>42460</v>
      </c>
    </row>
    <row r="15982" spans="2:10" x14ac:dyDescent="0.25">
      <c r="B15982" s="1" t="s">
        <v>40</v>
      </c>
      <c r="C15982" s="3" t="s">
        <v>54</v>
      </c>
      <c r="D15982" s="2" t="s">
        <v>48</v>
      </c>
      <c r="E15982" s="3" t="s">
        <v>42</v>
      </c>
      <c r="F15982" s="3">
        <f t="shared" ca="1" si="496"/>
        <v>1</v>
      </c>
      <c r="G15982" s="4">
        <f t="shared" ca="1" si="497"/>
        <v>200</v>
      </c>
      <c r="H15982" s="4">
        <f ca="1">+Data_TABLE[[#This Row],[Qty]]*Data_TABLE[[#This Row],[Unit Price]]</f>
        <v>200</v>
      </c>
      <c r="I15982" s="7">
        <v>42432</v>
      </c>
      <c r="J15982" s="10">
        <f>EOMONTH(Data_TABLE[[#This Row],[Date Sold]],0)</f>
        <v>42460</v>
      </c>
    </row>
    <row r="15983" spans="2:10" x14ac:dyDescent="0.25">
      <c r="B15983" s="1" t="s">
        <v>38</v>
      </c>
      <c r="C15983" s="3" t="s">
        <v>54</v>
      </c>
      <c r="D15983" s="2" t="s">
        <v>48</v>
      </c>
      <c r="E15983" s="3" t="s">
        <v>42</v>
      </c>
      <c r="F15983" s="3">
        <f t="shared" ca="1" si="496"/>
        <v>5</v>
      </c>
      <c r="G15983" s="4">
        <f t="shared" ca="1" si="497"/>
        <v>151</v>
      </c>
      <c r="H15983" s="4">
        <f ca="1">+Data_TABLE[[#This Row],[Qty]]*Data_TABLE[[#This Row],[Unit Price]]</f>
        <v>755</v>
      </c>
      <c r="I15983" s="7">
        <v>42432</v>
      </c>
      <c r="J15983" s="10">
        <f>EOMONTH(Data_TABLE[[#This Row],[Date Sold]],0)</f>
        <v>42460</v>
      </c>
    </row>
    <row r="15984" spans="2:10" x14ac:dyDescent="0.25">
      <c r="B15984" s="1" t="s">
        <v>41</v>
      </c>
      <c r="C15984" s="3" t="s">
        <v>54</v>
      </c>
      <c r="D15984" s="2" t="s">
        <v>48</v>
      </c>
      <c r="E15984" s="3" t="s">
        <v>42</v>
      </c>
      <c r="F15984" s="3">
        <f t="shared" ca="1" si="496"/>
        <v>5</v>
      </c>
      <c r="G15984" s="4">
        <f t="shared" ca="1" si="497"/>
        <v>81</v>
      </c>
      <c r="H15984" s="4">
        <f ca="1">+Data_TABLE[[#This Row],[Qty]]*Data_TABLE[[#This Row],[Unit Price]]</f>
        <v>405</v>
      </c>
      <c r="I15984" s="7">
        <v>42432</v>
      </c>
      <c r="J15984" s="10">
        <f>EOMONTH(Data_TABLE[[#This Row],[Date Sold]],0)</f>
        <v>42460</v>
      </c>
    </row>
    <row r="15985" spans="2:10" x14ac:dyDescent="0.25">
      <c r="B15985" s="1" t="s">
        <v>39</v>
      </c>
      <c r="C15985" s="3" t="s">
        <v>56</v>
      </c>
      <c r="D15985" s="2" t="s">
        <v>50</v>
      </c>
      <c r="E15985" s="3" t="s">
        <v>44</v>
      </c>
      <c r="F15985" s="3">
        <f t="shared" ref="F15985:F16048" ca="1" si="498">RANDBETWEEN(1,5)</f>
        <v>5</v>
      </c>
      <c r="G15985" s="4">
        <f t="shared" ref="G15985:G16048" ca="1" si="499">RANDBETWEEN(60,200)</f>
        <v>156</v>
      </c>
      <c r="H15985" s="4">
        <f ca="1">+Data_TABLE[[#This Row],[Qty]]*Data_TABLE[[#This Row],[Unit Price]]</f>
        <v>780</v>
      </c>
      <c r="I15985" s="7">
        <v>42432</v>
      </c>
      <c r="J15985" s="10">
        <f>EOMONTH(Data_TABLE[[#This Row],[Date Sold]],0)</f>
        <v>42460</v>
      </c>
    </row>
    <row r="15986" spans="2:10" x14ac:dyDescent="0.25">
      <c r="B15986" s="1" t="s">
        <v>39</v>
      </c>
      <c r="C15986" s="3" t="s">
        <v>56</v>
      </c>
      <c r="D15986" s="2" t="s">
        <v>50</v>
      </c>
      <c r="E15986" s="3" t="s">
        <v>44</v>
      </c>
      <c r="F15986" s="3">
        <f t="shared" ca="1" si="498"/>
        <v>5</v>
      </c>
      <c r="G15986" s="4">
        <f t="shared" ca="1" si="499"/>
        <v>164</v>
      </c>
      <c r="H15986" s="4">
        <f ca="1">+Data_TABLE[[#This Row],[Qty]]*Data_TABLE[[#This Row],[Unit Price]]</f>
        <v>820</v>
      </c>
      <c r="I15986" s="7">
        <v>42432</v>
      </c>
      <c r="J15986" s="10">
        <f>EOMONTH(Data_TABLE[[#This Row],[Date Sold]],0)</f>
        <v>42460</v>
      </c>
    </row>
    <row r="15987" spans="2:10" x14ac:dyDescent="0.25">
      <c r="B15987" s="1" t="s">
        <v>36</v>
      </c>
      <c r="C15987" s="3" t="s">
        <v>54</v>
      </c>
      <c r="D15987" s="2" t="s">
        <v>48</v>
      </c>
      <c r="E15987" s="3" t="s">
        <v>42</v>
      </c>
      <c r="F15987" s="3">
        <f t="shared" ca="1" si="498"/>
        <v>2</v>
      </c>
      <c r="G15987" s="4">
        <f t="shared" ca="1" si="499"/>
        <v>167</v>
      </c>
      <c r="H15987" s="4">
        <f ca="1">+Data_TABLE[[#This Row],[Qty]]*Data_TABLE[[#This Row],[Unit Price]]</f>
        <v>334</v>
      </c>
      <c r="I15987" s="7">
        <v>42432</v>
      </c>
      <c r="J15987" s="10">
        <f>EOMONTH(Data_TABLE[[#This Row],[Date Sold]],0)</f>
        <v>42460</v>
      </c>
    </row>
    <row r="15988" spans="2:10" x14ac:dyDescent="0.25">
      <c r="B15988" s="1" t="s">
        <v>37</v>
      </c>
      <c r="C15988" s="3" t="s">
        <v>56</v>
      </c>
      <c r="D15988" s="2" t="s">
        <v>50</v>
      </c>
      <c r="E15988" s="3" t="s">
        <v>44</v>
      </c>
      <c r="F15988" s="3">
        <f t="shared" ca="1" si="498"/>
        <v>4</v>
      </c>
      <c r="G15988" s="4">
        <f t="shared" ca="1" si="499"/>
        <v>190</v>
      </c>
      <c r="H15988" s="4">
        <f ca="1">+Data_TABLE[[#This Row],[Qty]]*Data_TABLE[[#This Row],[Unit Price]]</f>
        <v>760</v>
      </c>
      <c r="I15988" s="7">
        <v>42432</v>
      </c>
      <c r="J15988" s="10">
        <f>EOMONTH(Data_TABLE[[#This Row],[Date Sold]],0)</f>
        <v>42460</v>
      </c>
    </row>
    <row r="15989" spans="2:10" x14ac:dyDescent="0.25">
      <c r="B15989" s="1" t="s">
        <v>41</v>
      </c>
      <c r="C15989" s="3" t="s">
        <v>55</v>
      </c>
      <c r="D15989" s="2" t="s">
        <v>49</v>
      </c>
      <c r="E15989" s="3" t="s">
        <v>43</v>
      </c>
      <c r="F15989" s="3">
        <f t="shared" ca="1" si="498"/>
        <v>5</v>
      </c>
      <c r="G15989" s="4">
        <f t="shared" ca="1" si="499"/>
        <v>190</v>
      </c>
      <c r="H15989" s="4">
        <f ca="1">+Data_TABLE[[#This Row],[Qty]]*Data_TABLE[[#This Row],[Unit Price]]</f>
        <v>950</v>
      </c>
      <c r="I15989" s="7">
        <v>42432</v>
      </c>
      <c r="J15989" s="10">
        <f>EOMONTH(Data_TABLE[[#This Row],[Date Sold]],0)</f>
        <v>42460</v>
      </c>
    </row>
    <row r="15990" spans="2:10" x14ac:dyDescent="0.25">
      <c r="B15990" s="1" t="s">
        <v>40</v>
      </c>
      <c r="C15990" s="3" t="s">
        <v>55</v>
      </c>
      <c r="D15990" s="2" t="s">
        <v>49</v>
      </c>
      <c r="E15990" s="3" t="s">
        <v>43</v>
      </c>
      <c r="F15990" s="3">
        <f t="shared" ca="1" si="498"/>
        <v>5</v>
      </c>
      <c r="G15990" s="4">
        <f t="shared" ca="1" si="499"/>
        <v>93</v>
      </c>
      <c r="H15990" s="4">
        <f ca="1">+Data_TABLE[[#This Row],[Qty]]*Data_TABLE[[#This Row],[Unit Price]]</f>
        <v>465</v>
      </c>
      <c r="I15990" s="7">
        <v>42432</v>
      </c>
      <c r="J15990" s="10">
        <f>EOMONTH(Data_TABLE[[#This Row],[Date Sold]],0)</f>
        <v>42460</v>
      </c>
    </row>
    <row r="15991" spans="2:10" x14ac:dyDescent="0.25">
      <c r="B15991" s="1" t="s">
        <v>38</v>
      </c>
      <c r="C15991" s="3" t="s">
        <v>54</v>
      </c>
      <c r="D15991" s="2" t="s">
        <v>48</v>
      </c>
      <c r="E15991" s="3" t="s">
        <v>42</v>
      </c>
      <c r="F15991" s="3">
        <f t="shared" ca="1" si="498"/>
        <v>1</v>
      </c>
      <c r="G15991" s="4">
        <f t="shared" ca="1" si="499"/>
        <v>88</v>
      </c>
      <c r="H15991" s="4">
        <f ca="1">+Data_TABLE[[#This Row],[Qty]]*Data_TABLE[[#This Row],[Unit Price]]</f>
        <v>88</v>
      </c>
      <c r="I15991" s="7">
        <v>42432</v>
      </c>
      <c r="J15991" s="10">
        <f>EOMONTH(Data_TABLE[[#This Row],[Date Sold]],0)</f>
        <v>42460</v>
      </c>
    </row>
    <row r="15992" spans="2:10" x14ac:dyDescent="0.25">
      <c r="B15992" s="1" t="s">
        <v>39</v>
      </c>
      <c r="C15992" s="3" t="s">
        <v>56</v>
      </c>
      <c r="D15992" s="2" t="s">
        <v>52</v>
      </c>
      <c r="E15992" s="3" t="s">
        <v>46</v>
      </c>
      <c r="F15992" s="3">
        <f t="shared" ca="1" si="498"/>
        <v>5</v>
      </c>
      <c r="G15992" s="4">
        <f t="shared" ca="1" si="499"/>
        <v>108</v>
      </c>
      <c r="H15992" s="4">
        <f ca="1">+Data_TABLE[[#This Row],[Qty]]*Data_TABLE[[#This Row],[Unit Price]]</f>
        <v>540</v>
      </c>
      <c r="I15992" s="7">
        <v>42432</v>
      </c>
      <c r="J15992" s="10">
        <f>EOMONTH(Data_TABLE[[#This Row],[Date Sold]],0)</f>
        <v>42460</v>
      </c>
    </row>
    <row r="15993" spans="2:10" x14ac:dyDescent="0.25">
      <c r="B15993" s="1" t="s">
        <v>39</v>
      </c>
      <c r="C15993" s="3" t="s">
        <v>56</v>
      </c>
      <c r="D15993" s="2" t="s">
        <v>52</v>
      </c>
      <c r="E15993" s="3" t="s">
        <v>46</v>
      </c>
      <c r="F15993" s="3">
        <f t="shared" ca="1" si="498"/>
        <v>1</v>
      </c>
      <c r="G15993" s="4">
        <f t="shared" ca="1" si="499"/>
        <v>197</v>
      </c>
      <c r="H15993" s="4">
        <f ca="1">+Data_TABLE[[#This Row],[Qty]]*Data_TABLE[[#This Row],[Unit Price]]</f>
        <v>197</v>
      </c>
      <c r="I15993" s="7">
        <v>42432</v>
      </c>
      <c r="J15993" s="10">
        <f>EOMONTH(Data_TABLE[[#This Row],[Date Sold]],0)</f>
        <v>42460</v>
      </c>
    </row>
    <row r="15994" spans="2:10" x14ac:dyDescent="0.25">
      <c r="B15994" s="1" t="s">
        <v>41</v>
      </c>
      <c r="C15994" s="3" t="s">
        <v>56</v>
      </c>
      <c r="D15994" s="2" t="s">
        <v>52</v>
      </c>
      <c r="E15994" s="3" t="s">
        <v>46</v>
      </c>
      <c r="F15994" s="3">
        <f t="shared" ca="1" si="498"/>
        <v>5</v>
      </c>
      <c r="G15994" s="4">
        <f t="shared" ca="1" si="499"/>
        <v>84</v>
      </c>
      <c r="H15994" s="4">
        <f ca="1">+Data_TABLE[[#This Row],[Qty]]*Data_TABLE[[#This Row],[Unit Price]]</f>
        <v>420</v>
      </c>
      <c r="I15994" s="7">
        <v>42432</v>
      </c>
      <c r="J15994" s="10">
        <f>EOMONTH(Data_TABLE[[#This Row],[Date Sold]],0)</f>
        <v>42460</v>
      </c>
    </row>
    <row r="15995" spans="2:10" x14ac:dyDescent="0.25">
      <c r="B15995" s="1" t="s">
        <v>36</v>
      </c>
      <c r="C15995" s="3" t="s">
        <v>55</v>
      </c>
      <c r="D15995" s="2" t="s">
        <v>51</v>
      </c>
      <c r="E15995" s="3" t="s">
        <v>45</v>
      </c>
      <c r="F15995" s="3">
        <f t="shared" ca="1" si="498"/>
        <v>3</v>
      </c>
      <c r="G15995" s="4">
        <f t="shared" ca="1" si="499"/>
        <v>193</v>
      </c>
      <c r="H15995" s="4">
        <f ca="1">+Data_TABLE[[#This Row],[Qty]]*Data_TABLE[[#This Row],[Unit Price]]</f>
        <v>579</v>
      </c>
      <c r="I15995" s="7">
        <v>42432</v>
      </c>
      <c r="J15995" s="10">
        <f>EOMONTH(Data_TABLE[[#This Row],[Date Sold]],0)</f>
        <v>42460</v>
      </c>
    </row>
    <row r="15996" spans="2:10" x14ac:dyDescent="0.25">
      <c r="B15996" s="1" t="s">
        <v>40</v>
      </c>
      <c r="C15996" s="3" t="s">
        <v>54</v>
      </c>
      <c r="D15996" s="2" t="s">
        <v>48</v>
      </c>
      <c r="E15996" s="3" t="s">
        <v>42</v>
      </c>
      <c r="F15996" s="3">
        <f t="shared" ca="1" si="498"/>
        <v>3</v>
      </c>
      <c r="G15996" s="4">
        <f t="shared" ca="1" si="499"/>
        <v>147</v>
      </c>
      <c r="H15996" s="4">
        <f ca="1">+Data_TABLE[[#This Row],[Qty]]*Data_TABLE[[#This Row],[Unit Price]]</f>
        <v>441</v>
      </c>
      <c r="I15996" s="7">
        <v>42432</v>
      </c>
      <c r="J15996" s="10">
        <f>EOMONTH(Data_TABLE[[#This Row],[Date Sold]],0)</f>
        <v>42460</v>
      </c>
    </row>
    <row r="15997" spans="2:10" x14ac:dyDescent="0.25">
      <c r="B15997" s="1" t="s">
        <v>37</v>
      </c>
      <c r="C15997" s="3" t="s">
        <v>55</v>
      </c>
      <c r="D15997" s="2" t="s">
        <v>51</v>
      </c>
      <c r="E15997" s="3" t="s">
        <v>45</v>
      </c>
      <c r="F15997" s="3">
        <f t="shared" ca="1" si="498"/>
        <v>4</v>
      </c>
      <c r="G15997" s="4">
        <f t="shared" ca="1" si="499"/>
        <v>97</v>
      </c>
      <c r="H15997" s="4">
        <f ca="1">+Data_TABLE[[#This Row],[Qty]]*Data_TABLE[[#This Row],[Unit Price]]</f>
        <v>388</v>
      </c>
      <c r="I15997" s="7">
        <v>42432</v>
      </c>
      <c r="J15997" s="10">
        <f>EOMONTH(Data_TABLE[[#This Row],[Date Sold]],0)</f>
        <v>42460</v>
      </c>
    </row>
    <row r="15998" spans="2:10" x14ac:dyDescent="0.25">
      <c r="B15998" s="1" t="s">
        <v>39</v>
      </c>
      <c r="C15998" s="3" t="s">
        <v>55</v>
      </c>
      <c r="D15998" s="2" t="s">
        <v>51</v>
      </c>
      <c r="E15998" s="3" t="s">
        <v>45</v>
      </c>
      <c r="F15998" s="3">
        <f t="shared" ca="1" si="498"/>
        <v>3</v>
      </c>
      <c r="G15998" s="4">
        <f t="shared" ca="1" si="499"/>
        <v>95</v>
      </c>
      <c r="H15998" s="4">
        <f ca="1">+Data_TABLE[[#This Row],[Qty]]*Data_TABLE[[#This Row],[Unit Price]]</f>
        <v>285</v>
      </c>
      <c r="I15998" s="7">
        <v>42432</v>
      </c>
      <c r="J15998" s="10">
        <f>EOMONTH(Data_TABLE[[#This Row],[Date Sold]],0)</f>
        <v>42460</v>
      </c>
    </row>
    <row r="15999" spans="2:10" x14ac:dyDescent="0.25">
      <c r="B15999" s="1" t="s">
        <v>37</v>
      </c>
      <c r="C15999" s="3" t="s">
        <v>56</v>
      </c>
      <c r="D15999" s="2" t="s">
        <v>50</v>
      </c>
      <c r="E15999" s="3" t="s">
        <v>44</v>
      </c>
      <c r="F15999" s="3">
        <f t="shared" ca="1" si="498"/>
        <v>4</v>
      </c>
      <c r="G15999" s="4">
        <f t="shared" ca="1" si="499"/>
        <v>153</v>
      </c>
      <c r="H15999" s="4">
        <f ca="1">+Data_TABLE[[#This Row],[Qty]]*Data_TABLE[[#This Row],[Unit Price]]</f>
        <v>612</v>
      </c>
      <c r="I15999" s="7">
        <v>42432</v>
      </c>
      <c r="J15999" s="10">
        <f>EOMONTH(Data_TABLE[[#This Row],[Date Sold]],0)</f>
        <v>42460</v>
      </c>
    </row>
    <row r="16000" spans="2:10" x14ac:dyDescent="0.25">
      <c r="B16000" s="1" t="s">
        <v>36</v>
      </c>
      <c r="C16000" s="3" t="s">
        <v>56</v>
      </c>
      <c r="D16000" s="2" t="s">
        <v>50</v>
      </c>
      <c r="E16000" s="3" t="s">
        <v>44</v>
      </c>
      <c r="F16000" s="3">
        <f t="shared" ca="1" si="498"/>
        <v>2</v>
      </c>
      <c r="G16000" s="4">
        <f t="shared" ca="1" si="499"/>
        <v>127</v>
      </c>
      <c r="H16000" s="4">
        <f ca="1">+Data_TABLE[[#This Row],[Qty]]*Data_TABLE[[#This Row],[Unit Price]]</f>
        <v>254</v>
      </c>
      <c r="I16000" s="7">
        <v>42432</v>
      </c>
      <c r="J16000" s="10">
        <f>EOMONTH(Data_TABLE[[#This Row],[Date Sold]],0)</f>
        <v>42460</v>
      </c>
    </row>
    <row r="16001" spans="2:10" x14ac:dyDescent="0.25">
      <c r="B16001" s="1" t="s">
        <v>36</v>
      </c>
      <c r="C16001" s="3" t="s">
        <v>56</v>
      </c>
      <c r="D16001" s="2" t="s">
        <v>50</v>
      </c>
      <c r="E16001" s="3" t="s">
        <v>44</v>
      </c>
      <c r="F16001" s="3">
        <f t="shared" ca="1" si="498"/>
        <v>1</v>
      </c>
      <c r="G16001" s="4">
        <f t="shared" ca="1" si="499"/>
        <v>140</v>
      </c>
      <c r="H16001" s="4">
        <f ca="1">+Data_TABLE[[#This Row],[Qty]]*Data_TABLE[[#This Row],[Unit Price]]</f>
        <v>140</v>
      </c>
      <c r="I16001" s="7">
        <v>42432</v>
      </c>
      <c r="J16001" s="10">
        <f>EOMONTH(Data_TABLE[[#This Row],[Date Sold]],0)</f>
        <v>42460</v>
      </c>
    </row>
    <row r="16002" spans="2:10" x14ac:dyDescent="0.25">
      <c r="B16002" s="1" t="s">
        <v>36</v>
      </c>
      <c r="C16002" s="3" t="s">
        <v>54</v>
      </c>
      <c r="D16002" s="2" t="s">
        <v>48</v>
      </c>
      <c r="E16002" s="3" t="s">
        <v>42</v>
      </c>
      <c r="F16002" s="3">
        <f t="shared" ca="1" si="498"/>
        <v>5</v>
      </c>
      <c r="G16002" s="4">
        <f t="shared" ca="1" si="499"/>
        <v>174</v>
      </c>
      <c r="H16002" s="4">
        <f ca="1">+Data_TABLE[[#This Row],[Qty]]*Data_TABLE[[#This Row],[Unit Price]]</f>
        <v>870</v>
      </c>
      <c r="I16002" s="7">
        <v>42432</v>
      </c>
      <c r="J16002" s="10">
        <f>EOMONTH(Data_TABLE[[#This Row],[Date Sold]],0)</f>
        <v>42460</v>
      </c>
    </row>
    <row r="16003" spans="2:10" x14ac:dyDescent="0.25">
      <c r="B16003" s="1" t="s">
        <v>36</v>
      </c>
      <c r="C16003" s="3" t="s">
        <v>55</v>
      </c>
      <c r="D16003" s="2" t="s">
        <v>51</v>
      </c>
      <c r="E16003" s="3" t="s">
        <v>45</v>
      </c>
      <c r="F16003" s="3">
        <f t="shared" ca="1" si="498"/>
        <v>3</v>
      </c>
      <c r="G16003" s="4">
        <f t="shared" ca="1" si="499"/>
        <v>69</v>
      </c>
      <c r="H16003" s="4">
        <f ca="1">+Data_TABLE[[#This Row],[Qty]]*Data_TABLE[[#This Row],[Unit Price]]</f>
        <v>207</v>
      </c>
      <c r="I16003" s="7">
        <v>42433</v>
      </c>
      <c r="J16003" s="10">
        <f>EOMONTH(Data_TABLE[[#This Row],[Date Sold]],0)</f>
        <v>42460</v>
      </c>
    </row>
    <row r="16004" spans="2:10" x14ac:dyDescent="0.25">
      <c r="B16004" s="1" t="s">
        <v>36</v>
      </c>
      <c r="C16004" s="3" t="s">
        <v>55</v>
      </c>
      <c r="D16004" s="2" t="s">
        <v>49</v>
      </c>
      <c r="E16004" s="3" t="s">
        <v>43</v>
      </c>
      <c r="F16004" s="3">
        <f t="shared" ca="1" si="498"/>
        <v>1</v>
      </c>
      <c r="G16004" s="4">
        <f t="shared" ca="1" si="499"/>
        <v>152</v>
      </c>
      <c r="H16004" s="4">
        <f ca="1">+Data_TABLE[[#This Row],[Qty]]*Data_TABLE[[#This Row],[Unit Price]]</f>
        <v>152</v>
      </c>
      <c r="I16004" s="7">
        <v>42433</v>
      </c>
      <c r="J16004" s="10">
        <f>EOMONTH(Data_TABLE[[#This Row],[Date Sold]],0)</f>
        <v>42460</v>
      </c>
    </row>
    <row r="16005" spans="2:10" x14ac:dyDescent="0.25">
      <c r="B16005" s="1" t="s">
        <v>38</v>
      </c>
      <c r="C16005" s="3" t="s">
        <v>56</v>
      </c>
      <c r="D16005" s="2" t="s">
        <v>52</v>
      </c>
      <c r="E16005" s="3" t="s">
        <v>46</v>
      </c>
      <c r="F16005" s="3">
        <f t="shared" ca="1" si="498"/>
        <v>2</v>
      </c>
      <c r="G16005" s="4">
        <f t="shared" ca="1" si="499"/>
        <v>178</v>
      </c>
      <c r="H16005" s="4">
        <f ca="1">+Data_TABLE[[#This Row],[Qty]]*Data_TABLE[[#This Row],[Unit Price]]</f>
        <v>356</v>
      </c>
      <c r="I16005" s="7">
        <v>42433</v>
      </c>
      <c r="J16005" s="10">
        <f>EOMONTH(Data_TABLE[[#This Row],[Date Sold]],0)</f>
        <v>42460</v>
      </c>
    </row>
    <row r="16006" spans="2:10" x14ac:dyDescent="0.25">
      <c r="B16006" s="1" t="s">
        <v>40</v>
      </c>
      <c r="C16006" s="3" t="s">
        <v>54</v>
      </c>
      <c r="D16006" s="2" t="s">
        <v>48</v>
      </c>
      <c r="E16006" s="3" t="s">
        <v>42</v>
      </c>
      <c r="F16006" s="3">
        <f t="shared" ca="1" si="498"/>
        <v>3</v>
      </c>
      <c r="G16006" s="4">
        <f t="shared" ca="1" si="499"/>
        <v>148</v>
      </c>
      <c r="H16006" s="4">
        <f ca="1">+Data_TABLE[[#This Row],[Qty]]*Data_TABLE[[#This Row],[Unit Price]]</f>
        <v>444</v>
      </c>
      <c r="I16006" s="7">
        <v>42433</v>
      </c>
      <c r="J16006" s="10">
        <f>EOMONTH(Data_TABLE[[#This Row],[Date Sold]],0)</f>
        <v>42460</v>
      </c>
    </row>
    <row r="16007" spans="2:10" x14ac:dyDescent="0.25">
      <c r="B16007" s="1" t="s">
        <v>39</v>
      </c>
      <c r="C16007" s="3" t="s">
        <v>55</v>
      </c>
      <c r="D16007" s="2" t="s">
        <v>51</v>
      </c>
      <c r="E16007" s="3" t="s">
        <v>45</v>
      </c>
      <c r="F16007" s="3">
        <f t="shared" ca="1" si="498"/>
        <v>4</v>
      </c>
      <c r="G16007" s="4">
        <f t="shared" ca="1" si="499"/>
        <v>82</v>
      </c>
      <c r="H16007" s="4">
        <f ca="1">+Data_TABLE[[#This Row],[Qty]]*Data_TABLE[[#This Row],[Unit Price]]</f>
        <v>328</v>
      </c>
      <c r="I16007" s="7">
        <v>42433</v>
      </c>
      <c r="J16007" s="10">
        <f>EOMONTH(Data_TABLE[[#This Row],[Date Sold]],0)</f>
        <v>42460</v>
      </c>
    </row>
    <row r="16008" spans="2:10" x14ac:dyDescent="0.25">
      <c r="B16008" s="1" t="s">
        <v>37</v>
      </c>
      <c r="C16008" s="3" t="s">
        <v>56</v>
      </c>
      <c r="D16008" s="2" t="s">
        <v>50</v>
      </c>
      <c r="E16008" s="3" t="s">
        <v>44</v>
      </c>
      <c r="F16008" s="3">
        <f t="shared" ca="1" si="498"/>
        <v>1</v>
      </c>
      <c r="G16008" s="4">
        <f t="shared" ca="1" si="499"/>
        <v>97</v>
      </c>
      <c r="H16008" s="4">
        <f ca="1">+Data_TABLE[[#This Row],[Qty]]*Data_TABLE[[#This Row],[Unit Price]]</f>
        <v>97</v>
      </c>
      <c r="I16008" s="7">
        <v>42433</v>
      </c>
      <c r="J16008" s="10">
        <f>EOMONTH(Data_TABLE[[#This Row],[Date Sold]],0)</f>
        <v>42460</v>
      </c>
    </row>
    <row r="16009" spans="2:10" x14ac:dyDescent="0.25">
      <c r="B16009" s="1" t="s">
        <v>38</v>
      </c>
      <c r="C16009" s="3" t="s">
        <v>54</v>
      </c>
      <c r="D16009" s="2" t="s">
        <v>48</v>
      </c>
      <c r="E16009" s="3" t="s">
        <v>42</v>
      </c>
      <c r="F16009" s="3">
        <f t="shared" ca="1" si="498"/>
        <v>4</v>
      </c>
      <c r="G16009" s="4">
        <f t="shared" ca="1" si="499"/>
        <v>168</v>
      </c>
      <c r="H16009" s="4">
        <f ca="1">+Data_TABLE[[#This Row],[Qty]]*Data_TABLE[[#This Row],[Unit Price]]</f>
        <v>672</v>
      </c>
      <c r="I16009" s="7">
        <v>42433</v>
      </c>
      <c r="J16009" s="10">
        <f>EOMONTH(Data_TABLE[[#This Row],[Date Sold]],0)</f>
        <v>42460</v>
      </c>
    </row>
    <row r="16010" spans="2:10" x14ac:dyDescent="0.25">
      <c r="B16010" s="1" t="s">
        <v>38</v>
      </c>
      <c r="C16010" s="3" t="s">
        <v>55</v>
      </c>
      <c r="D16010" s="2" t="s">
        <v>49</v>
      </c>
      <c r="E16010" s="3" t="s">
        <v>43</v>
      </c>
      <c r="F16010" s="3">
        <f t="shared" ca="1" si="498"/>
        <v>3</v>
      </c>
      <c r="G16010" s="4">
        <f t="shared" ca="1" si="499"/>
        <v>174</v>
      </c>
      <c r="H16010" s="4">
        <f ca="1">+Data_TABLE[[#This Row],[Qty]]*Data_TABLE[[#This Row],[Unit Price]]</f>
        <v>522</v>
      </c>
      <c r="I16010" s="7">
        <v>42433</v>
      </c>
      <c r="J16010" s="10">
        <f>EOMONTH(Data_TABLE[[#This Row],[Date Sold]],0)</f>
        <v>42460</v>
      </c>
    </row>
    <row r="16011" spans="2:10" x14ac:dyDescent="0.25">
      <c r="B16011" s="1" t="s">
        <v>41</v>
      </c>
      <c r="C16011" s="3" t="s">
        <v>56</v>
      </c>
      <c r="D16011" s="2" t="s">
        <v>52</v>
      </c>
      <c r="E16011" s="3" t="s">
        <v>46</v>
      </c>
      <c r="F16011" s="3">
        <f t="shared" ca="1" si="498"/>
        <v>5</v>
      </c>
      <c r="G16011" s="4">
        <f t="shared" ca="1" si="499"/>
        <v>104</v>
      </c>
      <c r="H16011" s="4">
        <f ca="1">+Data_TABLE[[#This Row],[Qty]]*Data_TABLE[[#This Row],[Unit Price]]</f>
        <v>520</v>
      </c>
      <c r="I16011" s="7">
        <v>42433</v>
      </c>
      <c r="J16011" s="10">
        <f>EOMONTH(Data_TABLE[[#This Row],[Date Sold]],0)</f>
        <v>42460</v>
      </c>
    </row>
    <row r="16012" spans="2:10" x14ac:dyDescent="0.25">
      <c r="B16012" s="1" t="s">
        <v>39</v>
      </c>
      <c r="C16012" s="3" t="s">
        <v>55</v>
      </c>
      <c r="D16012" s="2" t="s">
        <v>51</v>
      </c>
      <c r="E16012" s="3" t="s">
        <v>45</v>
      </c>
      <c r="F16012" s="3">
        <f t="shared" ca="1" si="498"/>
        <v>3</v>
      </c>
      <c r="G16012" s="4">
        <f t="shared" ca="1" si="499"/>
        <v>60</v>
      </c>
      <c r="H16012" s="4">
        <f ca="1">+Data_TABLE[[#This Row],[Qty]]*Data_TABLE[[#This Row],[Unit Price]]</f>
        <v>180</v>
      </c>
      <c r="I16012" s="7">
        <v>42433</v>
      </c>
      <c r="J16012" s="10">
        <f>EOMONTH(Data_TABLE[[#This Row],[Date Sold]],0)</f>
        <v>42460</v>
      </c>
    </row>
    <row r="16013" spans="2:10" x14ac:dyDescent="0.25">
      <c r="B16013" s="1" t="s">
        <v>38</v>
      </c>
      <c r="C16013" s="3" t="s">
        <v>55</v>
      </c>
      <c r="D16013" s="2" t="s">
        <v>51</v>
      </c>
      <c r="E16013" s="3" t="s">
        <v>45</v>
      </c>
      <c r="F16013" s="3">
        <f t="shared" ca="1" si="498"/>
        <v>5</v>
      </c>
      <c r="G16013" s="4">
        <f t="shared" ca="1" si="499"/>
        <v>149</v>
      </c>
      <c r="H16013" s="4">
        <f ca="1">+Data_TABLE[[#This Row],[Qty]]*Data_TABLE[[#This Row],[Unit Price]]</f>
        <v>745</v>
      </c>
      <c r="I16013" s="7">
        <v>42433</v>
      </c>
      <c r="J16013" s="10">
        <f>EOMONTH(Data_TABLE[[#This Row],[Date Sold]],0)</f>
        <v>42460</v>
      </c>
    </row>
    <row r="16014" spans="2:10" x14ac:dyDescent="0.25">
      <c r="B16014" s="1" t="s">
        <v>40</v>
      </c>
      <c r="C16014" s="3" t="s">
        <v>54</v>
      </c>
      <c r="D16014" s="2" t="s">
        <v>48</v>
      </c>
      <c r="E16014" s="3" t="s">
        <v>42</v>
      </c>
      <c r="F16014" s="3">
        <f t="shared" ca="1" si="498"/>
        <v>3</v>
      </c>
      <c r="G16014" s="4">
        <f t="shared" ca="1" si="499"/>
        <v>165</v>
      </c>
      <c r="H16014" s="4">
        <f ca="1">+Data_TABLE[[#This Row],[Qty]]*Data_TABLE[[#This Row],[Unit Price]]</f>
        <v>495</v>
      </c>
      <c r="I16014" s="7">
        <v>42433</v>
      </c>
      <c r="J16014" s="10">
        <f>EOMONTH(Data_TABLE[[#This Row],[Date Sold]],0)</f>
        <v>42460</v>
      </c>
    </row>
    <row r="16015" spans="2:10" x14ac:dyDescent="0.25">
      <c r="B16015" s="1" t="s">
        <v>39</v>
      </c>
      <c r="C16015" s="3" t="s">
        <v>56</v>
      </c>
      <c r="D16015" s="2" t="s">
        <v>50</v>
      </c>
      <c r="E16015" s="3" t="s">
        <v>44</v>
      </c>
      <c r="F16015" s="3">
        <f t="shared" ca="1" si="498"/>
        <v>4</v>
      </c>
      <c r="G16015" s="4">
        <f t="shared" ca="1" si="499"/>
        <v>91</v>
      </c>
      <c r="H16015" s="4">
        <f ca="1">+Data_TABLE[[#This Row],[Qty]]*Data_TABLE[[#This Row],[Unit Price]]</f>
        <v>364</v>
      </c>
      <c r="I16015" s="7">
        <v>42433</v>
      </c>
      <c r="J16015" s="10">
        <f>EOMONTH(Data_TABLE[[#This Row],[Date Sold]],0)</f>
        <v>42460</v>
      </c>
    </row>
    <row r="16016" spans="2:10" x14ac:dyDescent="0.25">
      <c r="B16016" s="1" t="s">
        <v>36</v>
      </c>
      <c r="C16016" s="3" t="s">
        <v>55</v>
      </c>
      <c r="D16016" s="2" t="s">
        <v>51</v>
      </c>
      <c r="E16016" s="3" t="s">
        <v>45</v>
      </c>
      <c r="F16016" s="3">
        <f t="shared" ca="1" si="498"/>
        <v>1</v>
      </c>
      <c r="G16016" s="4">
        <f t="shared" ca="1" si="499"/>
        <v>103</v>
      </c>
      <c r="H16016" s="4">
        <f ca="1">+Data_TABLE[[#This Row],[Qty]]*Data_TABLE[[#This Row],[Unit Price]]</f>
        <v>103</v>
      </c>
      <c r="I16016" s="7">
        <v>42433</v>
      </c>
      <c r="J16016" s="10">
        <f>EOMONTH(Data_TABLE[[#This Row],[Date Sold]],0)</f>
        <v>42460</v>
      </c>
    </row>
    <row r="16017" spans="2:10" x14ac:dyDescent="0.25">
      <c r="B16017" s="1" t="s">
        <v>36</v>
      </c>
      <c r="C16017" s="3" t="s">
        <v>54</v>
      </c>
      <c r="D16017" s="2" t="s">
        <v>48</v>
      </c>
      <c r="E16017" s="3" t="s">
        <v>42</v>
      </c>
      <c r="F16017" s="3">
        <f t="shared" ca="1" si="498"/>
        <v>4</v>
      </c>
      <c r="G16017" s="4">
        <f t="shared" ca="1" si="499"/>
        <v>193</v>
      </c>
      <c r="H16017" s="4">
        <f ca="1">+Data_TABLE[[#This Row],[Qty]]*Data_TABLE[[#This Row],[Unit Price]]</f>
        <v>772</v>
      </c>
      <c r="I16017" s="7">
        <v>42433</v>
      </c>
      <c r="J16017" s="10">
        <f>EOMONTH(Data_TABLE[[#This Row],[Date Sold]],0)</f>
        <v>42460</v>
      </c>
    </row>
    <row r="16018" spans="2:10" x14ac:dyDescent="0.25">
      <c r="B16018" s="1" t="s">
        <v>40</v>
      </c>
      <c r="C16018" s="3" t="s">
        <v>55</v>
      </c>
      <c r="D16018" s="2" t="s">
        <v>51</v>
      </c>
      <c r="E16018" s="3" t="s">
        <v>45</v>
      </c>
      <c r="F16018" s="3">
        <f t="shared" ca="1" si="498"/>
        <v>2</v>
      </c>
      <c r="G16018" s="4">
        <f t="shared" ca="1" si="499"/>
        <v>79</v>
      </c>
      <c r="H16018" s="4">
        <f ca="1">+Data_TABLE[[#This Row],[Qty]]*Data_TABLE[[#This Row],[Unit Price]]</f>
        <v>158</v>
      </c>
      <c r="I16018" s="7">
        <v>42433</v>
      </c>
      <c r="J16018" s="10">
        <f>EOMONTH(Data_TABLE[[#This Row],[Date Sold]],0)</f>
        <v>42460</v>
      </c>
    </row>
    <row r="16019" spans="2:10" x14ac:dyDescent="0.25">
      <c r="B16019" s="1" t="s">
        <v>36</v>
      </c>
      <c r="C16019" s="3" t="s">
        <v>55</v>
      </c>
      <c r="D16019" s="2" t="s">
        <v>49</v>
      </c>
      <c r="E16019" s="3" t="s">
        <v>43</v>
      </c>
      <c r="F16019" s="3">
        <f t="shared" ca="1" si="498"/>
        <v>4</v>
      </c>
      <c r="G16019" s="4">
        <f t="shared" ca="1" si="499"/>
        <v>66</v>
      </c>
      <c r="H16019" s="4">
        <f ca="1">+Data_TABLE[[#This Row],[Qty]]*Data_TABLE[[#This Row],[Unit Price]]</f>
        <v>264</v>
      </c>
      <c r="I16019" s="7">
        <v>42433</v>
      </c>
      <c r="J16019" s="10">
        <f>EOMONTH(Data_TABLE[[#This Row],[Date Sold]],0)</f>
        <v>42460</v>
      </c>
    </row>
    <row r="16020" spans="2:10" x14ac:dyDescent="0.25">
      <c r="B16020" s="1" t="s">
        <v>37</v>
      </c>
      <c r="C16020" s="3" t="s">
        <v>54</v>
      </c>
      <c r="D16020" s="2" t="s">
        <v>48</v>
      </c>
      <c r="E16020" s="3" t="s">
        <v>42</v>
      </c>
      <c r="F16020" s="3">
        <f t="shared" ca="1" si="498"/>
        <v>3</v>
      </c>
      <c r="G16020" s="4">
        <f t="shared" ca="1" si="499"/>
        <v>186</v>
      </c>
      <c r="H16020" s="4">
        <f ca="1">+Data_TABLE[[#This Row],[Qty]]*Data_TABLE[[#This Row],[Unit Price]]</f>
        <v>558</v>
      </c>
      <c r="I16020" s="7">
        <v>42433</v>
      </c>
      <c r="J16020" s="10">
        <f>EOMONTH(Data_TABLE[[#This Row],[Date Sold]],0)</f>
        <v>42460</v>
      </c>
    </row>
    <row r="16021" spans="2:10" x14ac:dyDescent="0.25">
      <c r="B16021" s="1" t="s">
        <v>36</v>
      </c>
      <c r="C16021" s="3" t="s">
        <v>55</v>
      </c>
      <c r="D16021" s="2" t="s">
        <v>49</v>
      </c>
      <c r="E16021" s="3" t="s">
        <v>43</v>
      </c>
      <c r="F16021" s="3">
        <f t="shared" ca="1" si="498"/>
        <v>5</v>
      </c>
      <c r="G16021" s="4">
        <f t="shared" ca="1" si="499"/>
        <v>186</v>
      </c>
      <c r="H16021" s="4">
        <f ca="1">+Data_TABLE[[#This Row],[Qty]]*Data_TABLE[[#This Row],[Unit Price]]</f>
        <v>930</v>
      </c>
      <c r="I16021" s="7">
        <v>42433</v>
      </c>
      <c r="J16021" s="10">
        <f>EOMONTH(Data_TABLE[[#This Row],[Date Sold]],0)</f>
        <v>42460</v>
      </c>
    </row>
    <row r="16022" spans="2:10" x14ac:dyDescent="0.25">
      <c r="B16022" s="1" t="s">
        <v>39</v>
      </c>
      <c r="C16022" s="3" t="s">
        <v>56</v>
      </c>
      <c r="D16022" s="2" t="s">
        <v>50</v>
      </c>
      <c r="E16022" s="3" t="s">
        <v>44</v>
      </c>
      <c r="F16022" s="3">
        <f t="shared" ca="1" si="498"/>
        <v>4</v>
      </c>
      <c r="G16022" s="4">
        <f t="shared" ca="1" si="499"/>
        <v>64</v>
      </c>
      <c r="H16022" s="4">
        <f ca="1">+Data_TABLE[[#This Row],[Qty]]*Data_TABLE[[#This Row],[Unit Price]]</f>
        <v>256</v>
      </c>
      <c r="I16022" s="7">
        <v>42433</v>
      </c>
      <c r="J16022" s="10">
        <f>EOMONTH(Data_TABLE[[#This Row],[Date Sold]],0)</f>
        <v>42460</v>
      </c>
    </row>
    <row r="16023" spans="2:10" x14ac:dyDescent="0.25">
      <c r="B16023" s="1" t="s">
        <v>39</v>
      </c>
      <c r="C16023" s="3" t="s">
        <v>56</v>
      </c>
      <c r="D16023" s="2" t="s">
        <v>50</v>
      </c>
      <c r="E16023" s="3" t="s">
        <v>44</v>
      </c>
      <c r="F16023" s="3">
        <f t="shared" ca="1" si="498"/>
        <v>5</v>
      </c>
      <c r="G16023" s="4">
        <f t="shared" ca="1" si="499"/>
        <v>97</v>
      </c>
      <c r="H16023" s="4">
        <f ca="1">+Data_TABLE[[#This Row],[Qty]]*Data_TABLE[[#This Row],[Unit Price]]</f>
        <v>485</v>
      </c>
      <c r="I16023" s="7">
        <v>42433</v>
      </c>
      <c r="J16023" s="10">
        <f>EOMONTH(Data_TABLE[[#This Row],[Date Sold]],0)</f>
        <v>42460</v>
      </c>
    </row>
    <row r="16024" spans="2:10" x14ac:dyDescent="0.25">
      <c r="B16024" s="1" t="s">
        <v>38</v>
      </c>
      <c r="C16024" s="3" t="s">
        <v>56</v>
      </c>
      <c r="D16024" s="2" t="s">
        <v>52</v>
      </c>
      <c r="E16024" s="3" t="s">
        <v>46</v>
      </c>
      <c r="F16024" s="3">
        <f t="shared" ca="1" si="498"/>
        <v>2</v>
      </c>
      <c r="G16024" s="4">
        <f t="shared" ca="1" si="499"/>
        <v>65</v>
      </c>
      <c r="H16024" s="4">
        <f ca="1">+Data_TABLE[[#This Row],[Qty]]*Data_TABLE[[#This Row],[Unit Price]]</f>
        <v>130</v>
      </c>
      <c r="I16024" s="7">
        <v>42433</v>
      </c>
      <c r="J16024" s="10">
        <f>EOMONTH(Data_TABLE[[#This Row],[Date Sold]],0)</f>
        <v>42460</v>
      </c>
    </row>
    <row r="16025" spans="2:10" x14ac:dyDescent="0.25">
      <c r="B16025" s="1" t="s">
        <v>37</v>
      </c>
      <c r="C16025" s="3" t="s">
        <v>56</v>
      </c>
      <c r="D16025" s="2" t="s">
        <v>52</v>
      </c>
      <c r="E16025" s="3" t="s">
        <v>46</v>
      </c>
      <c r="F16025" s="3">
        <f t="shared" ca="1" si="498"/>
        <v>1</v>
      </c>
      <c r="G16025" s="4">
        <f t="shared" ca="1" si="499"/>
        <v>116</v>
      </c>
      <c r="H16025" s="4">
        <f ca="1">+Data_TABLE[[#This Row],[Qty]]*Data_TABLE[[#This Row],[Unit Price]]</f>
        <v>116</v>
      </c>
      <c r="I16025" s="7">
        <v>42433</v>
      </c>
      <c r="J16025" s="10">
        <f>EOMONTH(Data_TABLE[[#This Row],[Date Sold]],0)</f>
        <v>42460</v>
      </c>
    </row>
    <row r="16026" spans="2:10" x14ac:dyDescent="0.25">
      <c r="B16026" s="1" t="s">
        <v>39</v>
      </c>
      <c r="C16026" s="3" t="s">
        <v>55</v>
      </c>
      <c r="D16026" s="2" t="s">
        <v>51</v>
      </c>
      <c r="E16026" s="3" t="s">
        <v>45</v>
      </c>
      <c r="F16026" s="3">
        <f t="shared" ca="1" si="498"/>
        <v>1</v>
      </c>
      <c r="G16026" s="4">
        <f t="shared" ca="1" si="499"/>
        <v>145</v>
      </c>
      <c r="H16026" s="4">
        <f ca="1">+Data_TABLE[[#This Row],[Qty]]*Data_TABLE[[#This Row],[Unit Price]]</f>
        <v>145</v>
      </c>
      <c r="I16026" s="7">
        <v>42433</v>
      </c>
      <c r="J16026" s="10">
        <f>EOMONTH(Data_TABLE[[#This Row],[Date Sold]],0)</f>
        <v>42460</v>
      </c>
    </row>
    <row r="16027" spans="2:10" x14ac:dyDescent="0.25">
      <c r="B16027" s="1" t="s">
        <v>38</v>
      </c>
      <c r="C16027" s="3" t="s">
        <v>56</v>
      </c>
      <c r="D16027" s="2" t="s">
        <v>50</v>
      </c>
      <c r="E16027" s="3" t="s">
        <v>44</v>
      </c>
      <c r="F16027" s="3">
        <f t="shared" ca="1" si="498"/>
        <v>4</v>
      </c>
      <c r="G16027" s="4">
        <f t="shared" ca="1" si="499"/>
        <v>169</v>
      </c>
      <c r="H16027" s="4">
        <f ca="1">+Data_TABLE[[#This Row],[Qty]]*Data_TABLE[[#This Row],[Unit Price]]</f>
        <v>676</v>
      </c>
      <c r="I16027" s="7">
        <v>42433</v>
      </c>
      <c r="J16027" s="10">
        <f>EOMONTH(Data_TABLE[[#This Row],[Date Sold]],0)</f>
        <v>42460</v>
      </c>
    </row>
    <row r="16028" spans="2:10" x14ac:dyDescent="0.25">
      <c r="B16028" s="1" t="s">
        <v>41</v>
      </c>
      <c r="C16028" s="3" t="s">
        <v>54</v>
      </c>
      <c r="D16028" s="2" t="s">
        <v>48</v>
      </c>
      <c r="E16028" s="3" t="s">
        <v>42</v>
      </c>
      <c r="F16028" s="3">
        <f t="shared" ca="1" si="498"/>
        <v>4</v>
      </c>
      <c r="G16028" s="4">
        <f t="shared" ca="1" si="499"/>
        <v>100</v>
      </c>
      <c r="H16028" s="4">
        <f ca="1">+Data_TABLE[[#This Row],[Qty]]*Data_TABLE[[#This Row],[Unit Price]]</f>
        <v>400</v>
      </c>
      <c r="I16028" s="7">
        <v>42433</v>
      </c>
      <c r="J16028" s="10">
        <f>EOMONTH(Data_TABLE[[#This Row],[Date Sold]],0)</f>
        <v>42460</v>
      </c>
    </row>
    <row r="16029" spans="2:10" x14ac:dyDescent="0.25">
      <c r="B16029" s="1" t="s">
        <v>39</v>
      </c>
      <c r="C16029" s="3" t="s">
        <v>55</v>
      </c>
      <c r="D16029" s="2" t="s">
        <v>51</v>
      </c>
      <c r="E16029" s="3" t="s">
        <v>45</v>
      </c>
      <c r="F16029" s="3">
        <f t="shared" ca="1" si="498"/>
        <v>3</v>
      </c>
      <c r="G16029" s="4">
        <f t="shared" ca="1" si="499"/>
        <v>133</v>
      </c>
      <c r="H16029" s="4">
        <f ca="1">+Data_TABLE[[#This Row],[Qty]]*Data_TABLE[[#This Row],[Unit Price]]</f>
        <v>399</v>
      </c>
      <c r="I16029" s="7">
        <v>42433</v>
      </c>
      <c r="J16029" s="10">
        <f>EOMONTH(Data_TABLE[[#This Row],[Date Sold]],0)</f>
        <v>42460</v>
      </c>
    </row>
    <row r="16030" spans="2:10" x14ac:dyDescent="0.25">
      <c r="B16030" s="1" t="s">
        <v>37</v>
      </c>
      <c r="C16030" s="3" t="s">
        <v>55</v>
      </c>
      <c r="D16030" s="2" t="s">
        <v>51</v>
      </c>
      <c r="E16030" s="3" t="s">
        <v>45</v>
      </c>
      <c r="F16030" s="3">
        <f t="shared" ca="1" si="498"/>
        <v>3</v>
      </c>
      <c r="G16030" s="4">
        <f t="shared" ca="1" si="499"/>
        <v>137</v>
      </c>
      <c r="H16030" s="4">
        <f ca="1">+Data_TABLE[[#This Row],[Qty]]*Data_TABLE[[#This Row],[Unit Price]]</f>
        <v>411</v>
      </c>
      <c r="I16030" s="7">
        <v>42433</v>
      </c>
      <c r="J16030" s="10">
        <f>EOMONTH(Data_TABLE[[#This Row],[Date Sold]],0)</f>
        <v>42460</v>
      </c>
    </row>
    <row r="16031" spans="2:10" x14ac:dyDescent="0.25">
      <c r="B16031" s="1" t="s">
        <v>37</v>
      </c>
      <c r="C16031" s="3" t="s">
        <v>54</v>
      </c>
      <c r="D16031" s="2" t="s">
        <v>48</v>
      </c>
      <c r="E16031" s="3" t="s">
        <v>42</v>
      </c>
      <c r="F16031" s="3">
        <f t="shared" ca="1" si="498"/>
        <v>4</v>
      </c>
      <c r="G16031" s="4">
        <f t="shared" ca="1" si="499"/>
        <v>127</v>
      </c>
      <c r="H16031" s="4">
        <f ca="1">+Data_TABLE[[#This Row],[Qty]]*Data_TABLE[[#This Row],[Unit Price]]</f>
        <v>508</v>
      </c>
      <c r="I16031" s="7">
        <v>42433</v>
      </c>
      <c r="J16031" s="10">
        <f>EOMONTH(Data_TABLE[[#This Row],[Date Sold]],0)</f>
        <v>42460</v>
      </c>
    </row>
    <row r="16032" spans="2:10" x14ac:dyDescent="0.25">
      <c r="B16032" s="1" t="s">
        <v>41</v>
      </c>
      <c r="C16032" s="3" t="s">
        <v>56</v>
      </c>
      <c r="D16032" s="2" t="s">
        <v>50</v>
      </c>
      <c r="E16032" s="3" t="s">
        <v>44</v>
      </c>
      <c r="F16032" s="3">
        <f t="shared" ca="1" si="498"/>
        <v>3</v>
      </c>
      <c r="G16032" s="4">
        <f t="shared" ca="1" si="499"/>
        <v>71</v>
      </c>
      <c r="H16032" s="4">
        <f ca="1">+Data_TABLE[[#This Row],[Qty]]*Data_TABLE[[#This Row],[Unit Price]]</f>
        <v>213</v>
      </c>
      <c r="I16032" s="7">
        <v>42433</v>
      </c>
      <c r="J16032" s="10">
        <f>EOMONTH(Data_TABLE[[#This Row],[Date Sold]],0)</f>
        <v>42460</v>
      </c>
    </row>
    <row r="16033" spans="2:10" x14ac:dyDescent="0.25">
      <c r="B16033" s="1" t="s">
        <v>37</v>
      </c>
      <c r="C16033" s="3" t="s">
        <v>56</v>
      </c>
      <c r="D16033" s="2" t="s">
        <v>52</v>
      </c>
      <c r="E16033" s="3" t="s">
        <v>46</v>
      </c>
      <c r="F16033" s="3">
        <f t="shared" ca="1" si="498"/>
        <v>4</v>
      </c>
      <c r="G16033" s="4">
        <f t="shared" ca="1" si="499"/>
        <v>75</v>
      </c>
      <c r="H16033" s="4">
        <f ca="1">+Data_TABLE[[#This Row],[Qty]]*Data_TABLE[[#This Row],[Unit Price]]</f>
        <v>300</v>
      </c>
      <c r="I16033" s="7">
        <v>42433</v>
      </c>
      <c r="J16033" s="10">
        <f>EOMONTH(Data_TABLE[[#This Row],[Date Sold]],0)</f>
        <v>42460</v>
      </c>
    </row>
    <row r="16034" spans="2:10" x14ac:dyDescent="0.25">
      <c r="B16034" s="1" t="s">
        <v>39</v>
      </c>
      <c r="C16034" s="3" t="s">
        <v>55</v>
      </c>
      <c r="D16034" s="2" t="s">
        <v>51</v>
      </c>
      <c r="E16034" s="3" t="s">
        <v>45</v>
      </c>
      <c r="F16034" s="3">
        <f t="shared" ca="1" si="498"/>
        <v>3</v>
      </c>
      <c r="G16034" s="4">
        <f t="shared" ca="1" si="499"/>
        <v>200</v>
      </c>
      <c r="H16034" s="4">
        <f ca="1">+Data_TABLE[[#This Row],[Qty]]*Data_TABLE[[#This Row],[Unit Price]]</f>
        <v>600</v>
      </c>
      <c r="I16034" s="7">
        <v>42433</v>
      </c>
      <c r="J16034" s="10">
        <f>EOMONTH(Data_TABLE[[#This Row],[Date Sold]],0)</f>
        <v>42460</v>
      </c>
    </row>
    <row r="16035" spans="2:10" x14ac:dyDescent="0.25">
      <c r="B16035" s="1" t="s">
        <v>36</v>
      </c>
      <c r="C16035" s="3" t="s">
        <v>55</v>
      </c>
      <c r="D16035" s="2" t="s">
        <v>51</v>
      </c>
      <c r="E16035" s="3" t="s">
        <v>45</v>
      </c>
      <c r="F16035" s="3">
        <f t="shared" ca="1" si="498"/>
        <v>2</v>
      </c>
      <c r="G16035" s="4">
        <f t="shared" ca="1" si="499"/>
        <v>163</v>
      </c>
      <c r="H16035" s="4">
        <f ca="1">+Data_TABLE[[#This Row],[Qty]]*Data_TABLE[[#This Row],[Unit Price]]</f>
        <v>326</v>
      </c>
      <c r="I16035" s="7">
        <v>42433</v>
      </c>
      <c r="J16035" s="10">
        <f>EOMONTH(Data_TABLE[[#This Row],[Date Sold]],0)</f>
        <v>42460</v>
      </c>
    </row>
    <row r="16036" spans="2:10" x14ac:dyDescent="0.25">
      <c r="B16036" s="1" t="s">
        <v>36</v>
      </c>
      <c r="C16036" s="3" t="s">
        <v>55</v>
      </c>
      <c r="D16036" s="2" t="s">
        <v>51</v>
      </c>
      <c r="E16036" s="3" t="s">
        <v>45</v>
      </c>
      <c r="F16036" s="3">
        <f t="shared" ca="1" si="498"/>
        <v>2</v>
      </c>
      <c r="G16036" s="4">
        <f t="shared" ca="1" si="499"/>
        <v>109</v>
      </c>
      <c r="H16036" s="4">
        <f ca="1">+Data_TABLE[[#This Row],[Qty]]*Data_TABLE[[#This Row],[Unit Price]]</f>
        <v>218</v>
      </c>
      <c r="I16036" s="7">
        <v>42433</v>
      </c>
      <c r="J16036" s="10">
        <f>EOMONTH(Data_TABLE[[#This Row],[Date Sold]],0)</f>
        <v>42460</v>
      </c>
    </row>
    <row r="16037" spans="2:10" x14ac:dyDescent="0.25">
      <c r="B16037" s="1" t="s">
        <v>38</v>
      </c>
      <c r="C16037" s="3" t="s">
        <v>56</v>
      </c>
      <c r="D16037" s="2" t="s">
        <v>52</v>
      </c>
      <c r="E16037" s="3" t="s">
        <v>46</v>
      </c>
      <c r="F16037" s="3">
        <f t="shared" ca="1" si="498"/>
        <v>3</v>
      </c>
      <c r="G16037" s="4">
        <f t="shared" ca="1" si="499"/>
        <v>200</v>
      </c>
      <c r="H16037" s="4">
        <f ca="1">+Data_TABLE[[#This Row],[Qty]]*Data_TABLE[[#This Row],[Unit Price]]</f>
        <v>600</v>
      </c>
      <c r="I16037" s="7">
        <v>42433</v>
      </c>
      <c r="J16037" s="10">
        <f>EOMONTH(Data_TABLE[[#This Row],[Date Sold]],0)</f>
        <v>42460</v>
      </c>
    </row>
    <row r="16038" spans="2:10" x14ac:dyDescent="0.25">
      <c r="B16038" s="1" t="s">
        <v>36</v>
      </c>
      <c r="C16038" s="3" t="s">
        <v>56</v>
      </c>
      <c r="D16038" s="2" t="s">
        <v>52</v>
      </c>
      <c r="E16038" s="3" t="s">
        <v>46</v>
      </c>
      <c r="F16038" s="3">
        <f t="shared" ca="1" si="498"/>
        <v>2</v>
      </c>
      <c r="G16038" s="4">
        <f t="shared" ca="1" si="499"/>
        <v>120</v>
      </c>
      <c r="H16038" s="4">
        <f ca="1">+Data_TABLE[[#This Row],[Qty]]*Data_TABLE[[#This Row],[Unit Price]]</f>
        <v>240</v>
      </c>
      <c r="I16038" s="7">
        <v>42433</v>
      </c>
      <c r="J16038" s="10">
        <f>EOMONTH(Data_TABLE[[#This Row],[Date Sold]],0)</f>
        <v>42460</v>
      </c>
    </row>
    <row r="16039" spans="2:10" x14ac:dyDescent="0.25">
      <c r="B16039" s="1" t="s">
        <v>41</v>
      </c>
      <c r="C16039" s="3" t="s">
        <v>55</v>
      </c>
      <c r="D16039" s="2" t="s">
        <v>49</v>
      </c>
      <c r="E16039" s="3" t="s">
        <v>43</v>
      </c>
      <c r="F16039" s="3">
        <f t="shared" ca="1" si="498"/>
        <v>4</v>
      </c>
      <c r="G16039" s="4">
        <f t="shared" ca="1" si="499"/>
        <v>142</v>
      </c>
      <c r="H16039" s="4">
        <f ca="1">+Data_TABLE[[#This Row],[Qty]]*Data_TABLE[[#This Row],[Unit Price]]</f>
        <v>568</v>
      </c>
      <c r="I16039" s="7">
        <v>42433</v>
      </c>
      <c r="J16039" s="10">
        <f>EOMONTH(Data_TABLE[[#This Row],[Date Sold]],0)</f>
        <v>42460</v>
      </c>
    </row>
    <row r="16040" spans="2:10" x14ac:dyDescent="0.25">
      <c r="B16040" s="1" t="s">
        <v>41</v>
      </c>
      <c r="C16040" s="3" t="s">
        <v>55</v>
      </c>
      <c r="D16040" s="2" t="s">
        <v>49</v>
      </c>
      <c r="E16040" s="3" t="s">
        <v>43</v>
      </c>
      <c r="F16040" s="3">
        <f t="shared" ca="1" si="498"/>
        <v>5</v>
      </c>
      <c r="G16040" s="4">
        <f t="shared" ca="1" si="499"/>
        <v>102</v>
      </c>
      <c r="H16040" s="4">
        <f ca="1">+Data_TABLE[[#This Row],[Qty]]*Data_TABLE[[#This Row],[Unit Price]]</f>
        <v>510</v>
      </c>
      <c r="I16040" s="7">
        <v>42433</v>
      </c>
      <c r="J16040" s="10">
        <f>EOMONTH(Data_TABLE[[#This Row],[Date Sold]],0)</f>
        <v>42460</v>
      </c>
    </row>
    <row r="16041" spans="2:10" x14ac:dyDescent="0.25">
      <c r="B16041" s="1" t="s">
        <v>40</v>
      </c>
      <c r="C16041" s="3" t="s">
        <v>56</v>
      </c>
      <c r="D16041" s="2" t="s">
        <v>52</v>
      </c>
      <c r="E16041" s="3" t="s">
        <v>46</v>
      </c>
      <c r="F16041" s="3">
        <f t="shared" ca="1" si="498"/>
        <v>5</v>
      </c>
      <c r="G16041" s="4">
        <f t="shared" ca="1" si="499"/>
        <v>63</v>
      </c>
      <c r="H16041" s="4">
        <f ca="1">+Data_TABLE[[#This Row],[Qty]]*Data_TABLE[[#This Row],[Unit Price]]</f>
        <v>315</v>
      </c>
      <c r="I16041" s="7">
        <v>42433</v>
      </c>
      <c r="J16041" s="10">
        <f>EOMONTH(Data_TABLE[[#This Row],[Date Sold]],0)</f>
        <v>42460</v>
      </c>
    </row>
    <row r="16042" spans="2:10" x14ac:dyDescent="0.25">
      <c r="B16042" s="1" t="s">
        <v>36</v>
      </c>
      <c r="C16042" s="3" t="s">
        <v>55</v>
      </c>
      <c r="D16042" s="2" t="s">
        <v>51</v>
      </c>
      <c r="E16042" s="3" t="s">
        <v>45</v>
      </c>
      <c r="F16042" s="3">
        <f t="shared" ca="1" si="498"/>
        <v>2</v>
      </c>
      <c r="G16042" s="4">
        <f t="shared" ca="1" si="499"/>
        <v>187</v>
      </c>
      <c r="H16042" s="4">
        <f ca="1">+Data_TABLE[[#This Row],[Qty]]*Data_TABLE[[#This Row],[Unit Price]]</f>
        <v>374</v>
      </c>
      <c r="I16042" s="7">
        <v>42433</v>
      </c>
      <c r="J16042" s="10">
        <f>EOMONTH(Data_TABLE[[#This Row],[Date Sold]],0)</f>
        <v>42460</v>
      </c>
    </row>
    <row r="16043" spans="2:10" x14ac:dyDescent="0.25">
      <c r="B16043" s="1" t="s">
        <v>39</v>
      </c>
      <c r="C16043" s="3" t="s">
        <v>55</v>
      </c>
      <c r="D16043" s="2" t="s">
        <v>51</v>
      </c>
      <c r="E16043" s="3" t="s">
        <v>45</v>
      </c>
      <c r="F16043" s="3">
        <f t="shared" ca="1" si="498"/>
        <v>2</v>
      </c>
      <c r="G16043" s="4">
        <f t="shared" ca="1" si="499"/>
        <v>97</v>
      </c>
      <c r="H16043" s="4">
        <f ca="1">+Data_TABLE[[#This Row],[Qty]]*Data_TABLE[[#This Row],[Unit Price]]</f>
        <v>194</v>
      </c>
      <c r="I16043" s="7">
        <v>42433</v>
      </c>
      <c r="J16043" s="10">
        <f>EOMONTH(Data_TABLE[[#This Row],[Date Sold]],0)</f>
        <v>42460</v>
      </c>
    </row>
    <row r="16044" spans="2:10" x14ac:dyDescent="0.25">
      <c r="B16044" s="1" t="s">
        <v>41</v>
      </c>
      <c r="C16044" s="3" t="s">
        <v>56</v>
      </c>
      <c r="D16044" s="2" t="s">
        <v>52</v>
      </c>
      <c r="E16044" s="3" t="s">
        <v>46</v>
      </c>
      <c r="F16044" s="3">
        <f t="shared" ca="1" si="498"/>
        <v>4</v>
      </c>
      <c r="G16044" s="4">
        <f t="shared" ca="1" si="499"/>
        <v>92</v>
      </c>
      <c r="H16044" s="4">
        <f ca="1">+Data_TABLE[[#This Row],[Qty]]*Data_TABLE[[#This Row],[Unit Price]]</f>
        <v>368</v>
      </c>
      <c r="I16044" s="7">
        <v>42433</v>
      </c>
      <c r="J16044" s="10">
        <f>EOMONTH(Data_TABLE[[#This Row],[Date Sold]],0)</f>
        <v>42460</v>
      </c>
    </row>
    <row r="16045" spans="2:10" x14ac:dyDescent="0.25">
      <c r="B16045" s="1" t="s">
        <v>40</v>
      </c>
      <c r="C16045" s="3" t="s">
        <v>56</v>
      </c>
      <c r="D16045" s="2" t="s">
        <v>50</v>
      </c>
      <c r="E16045" s="3" t="s">
        <v>44</v>
      </c>
      <c r="F16045" s="3">
        <f t="shared" ca="1" si="498"/>
        <v>3</v>
      </c>
      <c r="G16045" s="4">
        <f t="shared" ca="1" si="499"/>
        <v>185</v>
      </c>
      <c r="H16045" s="4">
        <f ca="1">+Data_TABLE[[#This Row],[Qty]]*Data_TABLE[[#This Row],[Unit Price]]</f>
        <v>555</v>
      </c>
      <c r="I16045" s="7">
        <v>42433</v>
      </c>
      <c r="J16045" s="10">
        <f>EOMONTH(Data_TABLE[[#This Row],[Date Sold]],0)</f>
        <v>42460</v>
      </c>
    </row>
    <row r="16046" spans="2:10" x14ac:dyDescent="0.25">
      <c r="B16046" s="1" t="s">
        <v>39</v>
      </c>
      <c r="C16046" s="3" t="s">
        <v>55</v>
      </c>
      <c r="D16046" s="2" t="s">
        <v>51</v>
      </c>
      <c r="E16046" s="3" t="s">
        <v>45</v>
      </c>
      <c r="F16046" s="3">
        <f t="shared" ca="1" si="498"/>
        <v>5</v>
      </c>
      <c r="G16046" s="4">
        <f t="shared" ca="1" si="499"/>
        <v>150</v>
      </c>
      <c r="H16046" s="4">
        <f ca="1">+Data_TABLE[[#This Row],[Qty]]*Data_TABLE[[#This Row],[Unit Price]]</f>
        <v>750</v>
      </c>
      <c r="I16046" s="7">
        <v>42433</v>
      </c>
      <c r="J16046" s="10">
        <f>EOMONTH(Data_TABLE[[#This Row],[Date Sold]],0)</f>
        <v>42460</v>
      </c>
    </row>
    <row r="16047" spans="2:10" x14ac:dyDescent="0.25">
      <c r="B16047" s="1" t="s">
        <v>37</v>
      </c>
      <c r="C16047" s="3" t="s">
        <v>54</v>
      </c>
      <c r="D16047" s="2" t="s">
        <v>48</v>
      </c>
      <c r="E16047" s="3" t="s">
        <v>42</v>
      </c>
      <c r="F16047" s="3">
        <f t="shared" ca="1" si="498"/>
        <v>4</v>
      </c>
      <c r="G16047" s="4">
        <f t="shared" ca="1" si="499"/>
        <v>187</v>
      </c>
      <c r="H16047" s="4">
        <f ca="1">+Data_TABLE[[#This Row],[Qty]]*Data_TABLE[[#This Row],[Unit Price]]</f>
        <v>748</v>
      </c>
      <c r="I16047" s="7">
        <v>42433</v>
      </c>
      <c r="J16047" s="10">
        <f>EOMONTH(Data_TABLE[[#This Row],[Date Sold]],0)</f>
        <v>42460</v>
      </c>
    </row>
    <row r="16048" spans="2:10" x14ac:dyDescent="0.25">
      <c r="B16048" s="1" t="s">
        <v>40</v>
      </c>
      <c r="C16048" s="3" t="s">
        <v>55</v>
      </c>
      <c r="D16048" s="2" t="s">
        <v>49</v>
      </c>
      <c r="E16048" s="3" t="s">
        <v>43</v>
      </c>
      <c r="F16048" s="3">
        <f t="shared" ca="1" si="498"/>
        <v>2</v>
      </c>
      <c r="G16048" s="4">
        <f t="shared" ca="1" si="499"/>
        <v>138</v>
      </c>
      <c r="H16048" s="4">
        <f ca="1">+Data_TABLE[[#This Row],[Qty]]*Data_TABLE[[#This Row],[Unit Price]]</f>
        <v>276</v>
      </c>
      <c r="I16048" s="7">
        <v>42433</v>
      </c>
      <c r="J16048" s="10">
        <f>EOMONTH(Data_TABLE[[#This Row],[Date Sold]],0)</f>
        <v>42460</v>
      </c>
    </row>
    <row r="16049" spans="2:10" x14ac:dyDescent="0.25">
      <c r="B16049" s="1" t="s">
        <v>38</v>
      </c>
      <c r="C16049" s="3" t="s">
        <v>56</v>
      </c>
      <c r="D16049" s="2" t="s">
        <v>52</v>
      </c>
      <c r="E16049" s="3" t="s">
        <v>46</v>
      </c>
      <c r="F16049" s="3">
        <f t="shared" ref="F16049:F16112" ca="1" si="500">RANDBETWEEN(1,5)</f>
        <v>4</v>
      </c>
      <c r="G16049" s="4">
        <f t="shared" ref="G16049:G16112" ca="1" si="501">RANDBETWEEN(60,200)</f>
        <v>155</v>
      </c>
      <c r="H16049" s="4">
        <f ca="1">+Data_TABLE[[#This Row],[Qty]]*Data_TABLE[[#This Row],[Unit Price]]</f>
        <v>620</v>
      </c>
      <c r="I16049" s="7">
        <v>42433</v>
      </c>
      <c r="J16049" s="10">
        <f>EOMONTH(Data_TABLE[[#This Row],[Date Sold]],0)</f>
        <v>42460</v>
      </c>
    </row>
    <row r="16050" spans="2:10" x14ac:dyDescent="0.25">
      <c r="B16050" s="1" t="s">
        <v>41</v>
      </c>
      <c r="C16050" s="3" t="s">
        <v>56</v>
      </c>
      <c r="D16050" s="2" t="s">
        <v>50</v>
      </c>
      <c r="E16050" s="3" t="s">
        <v>44</v>
      </c>
      <c r="F16050" s="3">
        <f t="shared" ca="1" si="500"/>
        <v>5</v>
      </c>
      <c r="G16050" s="4">
        <f t="shared" ca="1" si="501"/>
        <v>154</v>
      </c>
      <c r="H16050" s="4">
        <f ca="1">+Data_TABLE[[#This Row],[Qty]]*Data_TABLE[[#This Row],[Unit Price]]</f>
        <v>770</v>
      </c>
      <c r="I16050" s="7">
        <v>42433</v>
      </c>
      <c r="J16050" s="10">
        <f>EOMONTH(Data_TABLE[[#This Row],[Date Sold]],0)</f>
        <v>42460</v>
      </c>
    </row>
    <row r="16051" spans="2:10" x14ac:dyDescent="0.25">
      <c r="B16051" s="1" t="s">
        <v>40</v>
      </c>
      <c r="C16051" s="3" t="s">
        <v>56</v>
      </c>
      <c r="D16051" s="2" t="s">
        <v>50</v>
      </c>
      <c r="E16051" s="3" t="s">
        <v>44</v>
      </c>
      <c r="F16051" s="3">
        <f t="shared" ca="1" si="500"/>
        <v>2</v>
      </c>
      <c r="G16051" s="4">
        <f t="shared" ca="1" si="501"/>
        <v>68</v>
      </c>
      <c r="H16051" s="4">
        <f ca="1">+Data_TABLE[[#This Row],[Qty]]*Data_TABLE[[#This Row],[Unit Price]]</f>
        <v>136</v>
      </c>
      <c r="I16051" s="7">
        <v>42433</v>
      </c>
      <c r="J16051" s="10">
        <f>EOMONTH(Data_TABLE[[#This Row],[Date Sold]],0)</f>
        <v>42460</v>
      </c>
    </row>
    <row r="16052" spans="2:10" x14ac:dyDescent="0.25">
      <c r="B16052" s="1" t="s">
        <v>41</v>
      </c>
      <c r="C16052" s="3" t="s">
        <v>56</v>
      </c>
      <c r="D16052" s="2" t="s">
        <v>52</v>
      </c>
      <c r="E16052" s="3" t="s">
        <v>46</v>
      </c>
      <c r="F16052" s="3">
        <f t="shared" ca="1" si="500"/>
        <v>3</v>
      </c>
      <c r="G16052" s="4">
        <f t="shared" ca="1" si="501"/>
        <v>185</v>
      </c>
      <c r="H16052" s="4">
        <f ca="1">+Data_TABLE[[#This Row],[Qty]]*Data_TABLE[[#This Row],[Unit Price]]</f>
        <v>555</v>
      </c>
      <c r="I16052" s="7">
        <v>42433</v>
      </c>
      <c r="J16052" s="10">
        <f>EOMONTH(Data_TABLE[[#This Row],[Date Sold]],0)</f>
        <v>42460</v>
      </c>
    </row>
    <row r="16053" spans="2:10" x14ac:dyDescent="0.25">
      <c r="B16053" s="1" t="s">
        <v>41</v>
      </c>
      <c r="C16053" s="3" t="s">
        <v>55</v>
      </c>
      <c r="D16053" s="2" t="s">
        <v>49</v>
      </c>
      <c r="E16053" s="3" t="s">
        <v>43</v>
      </c>
      <c r="F16053" s="3">
        <f t="shared" ca="1" si="500"/>
        <v>3</v>
      </c>
      <c r="G16053" s="4">
        <f t="shared" ca="1" si="501"/>
        <v>122</v>
      </c>
      <c r="H16053" s="4">
        <f ca="1">+Data_TABLE[[#This Row],[Qty]]*Data_TABLE[[#This Row],[Unit Price]]</f>
        <v>366</v>
      </c>
      <c r="I16053" s="7">
        <v>42434</v>
      </c>
      <c r="J16053" s="10">
        <f>EOMONTH(Data_TABLE[[#This Row],[Date Sold]],0)</f>
        <v>42460</v>
      </c>
    </row>
    <row r="16054" spans="2:10" x14ac:dyDescent="0.25">
      <c r="B16054" s="1" t="s">
        <v>37</v>
      </c>
      <c r="C16054" s="3" t="s">
        <v>55</v>
      </c>
      <c r="D16054" s="2" t="s">
        <v>51</v>
      </c>
      <c r="E16054" s="3" t="s">
        <v>45</v>
      </c>
      <c r="F16054" s="3">
        <f t="shared" ca="1" si="500"/>
        <v>2</v>
      </c>
      <c r="G16054" s="4">
        <f t="shared" ca="1" si="501"/>
        <v>186</v>
      </c>
      <c r="H16054" s="4">
        <f ca="1">+Data_TABLE[[#This Row],[Qty]]*Data_TABLE[[#This Row],[Unit Price]]</f>
        <v>372</v>
      </c>
      <c r="I16054" s="7">
        <v>42434</v>
      </c>
      <c r="J16054" s="10">
        <f>EOMONTH(Data_TABLE[[#This Row],[Date Sold]],0)</f>
        <v>42460</v>
      </c>
    </row>
    <row r="16055" spans="2:10" x14ac:dyDescent="0.25">
      <c r="B16055" s="1" t="s">
        <v>40</v>
      </c>
      <c r="C16055" s="3" t="s">
        <v>56</v>
      </c>
      <c r="D16055" s="2" t="s">
        <v>50</v>
      </c>
      <c r="E16055" s="3" t="s">
        <v>44</v>
      </c>
      <c r="F16055" s="3">
        <f t="shared" ca="1" si="500"/>
        <v>3</v>
      </c>
      <c r="G16055" s="4">
        <f t="shared" ca="1" si="501"/>
        <v>75</v>
      </c>
      <c r="H16055" s="4">
        <f ca="1">+Data_TABLE[[#This Row],[Qty]]*Data_TABLE[[#This Row],[Unit Price]]</f>
        <v>225</v>
      </c>
      <c r="I16055" s="7">
        <v>42434</v>
      </c>
      <c r="J16055" s="10">
        <f>EOMONTH(Data_TABLE[[#This Row],[Date Sold]],0)</f>
        <v>42460</v>
      </c>
    </row>
    <row r="16056" spans="2:10" x14ac:dyDescent="0.25">
      <c r="B16056" s="1" t="s">
        <v>39</v>
      </c>
      <c r="C16056" s="3" t="s">
        <v>56</v>
      </c>
      <c r="D16056" s="2" t="s">
        <v>50</v>
      </c>
      <c r="E16056" s="3" t="s">
        <v>44</v>
      </c>
      <c r="F16056" s="3">
        <f t="shared" ca="1" si="500"/>
        <v>3</v>
      </c>
      <c r="G16056" s="4">
        <f t="shared" ca="1" si="501"/>
        <v>112</v>
      </c>
      <c r="H16056" s="4">
        <f ca="1">+Data_TABLE[[#This Row],[Qty]]*Data_TABLE[[#This Row],[Unit Price]]</f>
        <v>336</v>
      </c>
      <c r="I16056" s="7">
        <v>42434</v>
      </c>
      <c r="J16056" s="10">
        <f>EOMONTH(Data_TABLE[[#This Row],[Date Sold]],0)</f>
        <v>42460</v>
      </c>
    </row>
    <row r="16057" spans="2:10" x14ac:dyDescent="0.25">
      <c r="B16057" s="1" t="s">
        <v>40</v>
      </c>
      <c r="C16057" s="3" t="s">
        <v>55</v>
      </c>
      <c r="D16057" s="2" t="s">
        <v>51</v>
      </c>
      <c r="E16057" s="3" t="s">
        <v>45</v>
      </c>
      <c r="F16057" s="3">
        <f t="shared" ca="1" si="500"/>
        <v>4</v>
      </c>
      <c r="G16057" s="4">
        <f t="shared" ca="1" si="501"/>
        <v>117</v>
      </c>
      <c r="H16057" s="4">
        <f ca="1">+Data_TABLE[[#This Row],[Qty]]*Data_TABLE[[#This Row],[Unit Price]]</f>
        <v>468</v>
      </c>
      <c r="I16057" s="7">
        <v>42434</v>
      </c>
      <c r="J16057" s="10">
        <f>EOMONTH(Data_TABLE[[#This Row],[Date Sold]],0)</f>
        <v>42460</v>
      </c>
    </row>
    <row r="16058" spans="2:10" x14ac:dyDescent="0.25">
      <c r="B16058" s="1" t="s">
        <v>40</v>
      </c>
      <c r="C16058" s="3" t="s">
        <v>56</v>
      </c>
      <c r="D16058" s="2" t="s">
        <v>50</v>
      </c>
      <c r="E16058" s="3" t="s">
        <v>44</v>
      </c>
      <c r="F16058" s="3">
        <f t="shared" ca="1" si="500"/>
        <v>3</v>
      </c>
      <c r="G16058" s="4">
        <f t="shared" ca="1" si="501"/>
        <v>88</v>
      </c>
      <c r="H16058" s="4">
        <f ca="1">+Data_TABLE[[#This Row],[Qty]]*Data_TABLE[[#This Row],[Unit Price]]</f>
        <v>264</v>
      </c>
      <c r="I16058" s="7">
        <v>42434</v>
      </c>
      <c r="J16058" s="10">
        <f>EOMONTH(Data_TABLE[[#This Row],[Date Sold]],0)</f>
        <v>42460</v>
      </c>
    </row>
    <row r="16059" spans="2:10" x14ac:dyDescent="0.25">
      <c r="B16059" s="1" t="s">
        <v>36</v>
      </c>
      <c r="C16059" s="3" t="s">
        <v>55</v>
      </c>
      <c r="D16059" s="2" t="s">
        <v>51</v>
      </c>
      <c r="E16059" s="3" t="s">
        <v>45</v>
      </c>
      <c r="F16059" s="3">
        <f t="shared" ca="1" si="500"/>
        <v>1</v>
      </c>
      <c r="G16059" s="4">
        <f t="shared" ca="1" si="501"/>
        <v>91</v>
      </c>
      <c r="H16059" s="4">
        <f ca="1">+Data_TABLE[[#This Row],[Qty]]*Data_TABLE[[#This Row],[Unit Price]]</f>
        <v>91</v>
      </c>
      <c r="I16059" s="7">
        <v>42434</v>
      </c>
      <c r="J16059" s="10">
        <f>EOMONTH(Data_TABLE[[#This Row],[Date Sold]],0)</f>
        <v>42460</v>
      </c>
    </row>
    <row r="16060" spans="2:10" x14ac:dyDescent="0.25">
      <c r="B16060" s="1" t="s">
        <v>37</v>
      </c>
      <c r="C16060" s="3" t="s">
        <v>54</v>
      </c>
      <c r="D16060" s="2" t="s">
        <v>48</v>
      </c>
      <c r="E16060" s="3" t="s">
        <v>42</v>
      </c>
      <c r="F16060" s="3">
        <f t="shared" ca="1" si="500"/>
        <v>5</v>
      </c>
      <c r="G16060" s="4">
        <f t="shared" ca="1" si="501"/>
        <v>140</v>
      </c>
      <c r="H16060" s="4">
        <f ca="1">+Data_TABLE[[#This Row],[Qty]]*Data_TABLE[[#This Row],[Unit Price]]</f>
        <v>700</v>
      </c>
      <c r="I16060" s="7">
        <v>42434</v>
      </c>
      <c r="J16060" s="10">
        <f>EOMONTH(Data_TABLE[[#This Row],[Date Sold]],0)</f>
        <v>42460</v>
      </c>
    </row>
    <row r="16061" spans="2:10" x14ac:dyDescent="0.25">
      <c r="B16061" s="1" t="s">
        <v>37</v>
      </c>
      <c r="C16061" s="3" t="s">
        <v>54</v>
      </c>
      <c r="D16061" s="2" t="s">
        <v>48</v>
      </c>
      <c r="E16061" s="3" t="s">
        <v>42</v>
      </c>
      <c r="F16061" s="3">
        <f t="shared" ca="1" si="500"/>
        <v>5</v>
      </c>
      <c r="G16061" s="4">
        <f t="shared" ca="1" si="501"/>
        <v>87</v>
      </c>
      <c r="H16061" s="4">
        <f ca="1">+Data_TABLE[[#This Row],[Qty]]*Data_TABLE[[#This Row],[Unit Price]]</f>
        <v>435</v>
      </c>
      <c r="I16061" s="7">
        <v>42434</v>
      </c>
      <c r="J16061" s="10">
        <f>EOMONTH(Data_TABLE[[#This Row],[Date Sold]],0)</f>
        <v>42460</v>
      </c>
    </row>
    <row r="16062" spans="2:10" x14ac:dyDescent="0.25">
      <c r="B16062" s="1" t="s">
        <v>36</v>
      </c>
      <c r="C16062" s="3" t="s">
        <v>56</v>
      </c>
      <c r="D16062" s="2" t="s">
        <v>52</v>
      </c>
      <c r="E16062" s="3" t="s">
        <v>46</v>
      </c>
      <c r="F16062" s="3">
        <f t="shared" ca="1" si="500"/>
        <v>3</v>
      </c>
      <c r="G16062" s="4">
        <f t="shared" ca="1" si="501"/>
        <v>65</v>
      </c>
      <c r="H16062" s="4">
        <f ca="1">+Data_TABLE[[#This Row],[Qty]]*Data_TABLE[[#This Row],[Unit Price]]</f>
        <v>195</v>
      </c>
      <c r="I16062" s="7">
        <v>42434</v>
      </c>
      <c r="J16062" s="10">
        <f>EOMONTH(Data_TABLE[[#This Row],[Date Sold]],0)</f>
        <v>42460</v>
      </c>
    </row>
    <row r="16063" spans="2:10" x14ac:dyDescent="0.25">
      <c r="B16063" s="1" t="s">
        <v>38</v>
      </c>
      <c r="C16063" s="3" t="s">
        <v>54</v>
      </c>
      <c r="D16063" s="2" t="s">
        <v>48</v>
      </c>
      <c r="E16063" s="3" t="s">
        <v>42</v>
      </c>
      <c r="F16063" s="3">
        <f t="shared" ca="1" si="500"/>
        <v>4</v>
      </c>
      <c r="G16063" s="4">
        <f t="shared" ca="1" si="501"/>
        <v>174</v>
      </c>
      <c r="H16063" s="4">
        <f ca="1">+Data_TABLE[[#This Row],[Qty]]*Data_TABLE[[#This Row],[Unit Price]]</f>
        <v>696</v>
      </c>
      <c r="I16063" s="7">
        <v>42434</v>
      </c>
      <c r="J16063" s="10">
        <f>EOMONTH(Data_TABLE[[#This Row],[Date Sold]],0)</f>
        <v>42460</v>
      </c>
    </row>
    <row r="16064" spans="2:10" x14ac:dyDescent="0.25">
      <c r="B16064" s="1" t="s">
        <v>36</v>
      </c>
      <c r="C16064" s="3" t="s">
        <v>55</v>
      </c>
      <c r="D16064" s="2" t="s">
        <v>51</v>
      </c>
      <c r="E16064" s="3" t="s">
        <v>45</v>
      </c>
      <c r="F16064" s="3">
        <f t="shared" ca="1" si="500"/>
        <v>1</v>
      </c>
      <c r="G16064" s="4">
        <f t="shared" ca="1" si="501"/>
        <v>119</v>
      </c>
      <c r="H16064" s="4">
        <f ca="1">+Data_TABLE[[#This Row],[Qty]]*Data_TABLE[[#This Row],[Unit Price]]</f>
        <v>119</v>
      </c>
      <c r="I16064" s="7">
        <v>42434</v>
      </c>
      <c r="J16064" s="10">
        <f>EOMONTH(Data_TABLE[[#This Row],[Date Sold]],0)</f>
        <v>42460</v>
      </c>
    </row>
    <row r="16065" spans="2:10" x14ac:dyDescent="0.25">
      <c r="B16065" s="1" t="s">
        <v>36</v>
      </c>
      <c r="C16065" s="3" t="s">
        <v>55</v>
      </c>
      <c r="D16065" s="2" t="s">
        <v>51</v>
      </c>
      <c r="E16065" s="3" t="s">
        <v>45</v>
      </c>
      <c r="F16065" s="3">
        <f t="shared" ca="1" si="500"/>
        <v>1</v>
      </c>
      <c r="G16065" s="4">
        <f t="shared" ca="1" si="501"/>
        <v>110</v>
      </c>
      <c r="H16065" s="4">
        <f ca="1">+Data_TABLE[[#This Row],[Qty]]*Data_TABLE[[#This Row],[Unit Price]]</f>
        <v>110</v>
      </c>
      <c r="I16065" s="7">
        <v>42434</v>
      </c>
      <c r="J16065" s="10">
        <f>EOMONTH(Data_TABLE[[#This Row],[Date Sold]],0)</f>
        <v>42460</v>
      </c>
    </row>
    <row r="16066" spans="2:10" x14ac:dyDescent="0.25">
      <c r="B16066" s="1" t="s">
        <v>39</v>
      </c>
      <c r="C16066" s="3" t="s">
        <v>55</v>
      </c>
      <c r="D16066" s="2" t="s">
        <v>49</v>
      </c>
      <c r="E16066" s="3" t="s">
        <v>43</v>
      </c>
      <c r="F16066" s="3">
        <f t="shared" ca="1" si="500"/>
        <v>1</v>
      </c>
      <c r="G16066" s="4">
        <f t="shared" ca="1" si="501"/>
        <v>82</v>
      </c>
      <c r="H16066" s="4">
        <f ca="1">+Data_TABLE[[#This Row],[Qty]]*Data_TABLE[[#This Row],[Unit Price]]</f>
        <v>82</v>
      </c>
      <c r="I16066" s="7">
        <v>42434</v>
      </c>
      <c r="J16066" s="10">
        <f>EOMONTH(Data_TABLE[[#This Row],[Date Sold]],0)</f>
        <v>42460</v>
      </c>
    </row>
    <row r="16067" spans="2:10" x14ac:dyDescent="0.25">
      <c r="B16067" s="1" t="s">
        <v>36</v>
      </c>
      <c r="C16067" s="3" t="s">
        <v>56</v>
      </c>
      <c r="D16067" s="2" t="s">
        <v>52</v>
      </c>
      <c r="E16067" s="3" t="s">
        <v>46</v>
      </c>
      <c r="F16067" s="3">
        <f t="shared" ca="1" si="500"/>
        <v>3</v>
      </c>
      <c r="G16067" s="4">
        <f t="shared" ca="1" si="501"/>
        <v>93</v>
      </c>
      <c r="H16067" s="4">
        <f ca="1">+Data_TABLE[[#This Row],[Qty]]*Data_TABLE[[#This Row],[Unit Price]]</f>
        <v>279</v>
      </c>
      <c r="I16067" s="7">
        <v>42434</v>
      </c>
      <c r="J16067" s="10">
        <f>EOMONTH(Data_TABLE[[#This Row],[Date Sold]],0)</f>
        <v>42460</v>
      </c>
    </row>
    <row r="16068" spans="2:10" x14ac:dyDescent="0.25">
      <c r="B16068" s="1" t="s">
        <v>41</v>
      </c>
      <c r="C16068" s="3" t="s">
        <v>54</v>
      </c>
      <c r="D16068" s="2" t="s">
        <v>48</v>
      </c>
      <c r="E16068" s="3" t="s">
        <v>42</v>
      </c>
      <c r="F16068" s="3">
        <f t="shared" ca="1" si="500"/>
        <v>4</v>
      </c>
      <c r="G16068" s="4">
        <f t="shared" ca="1" si="501"/>
        <v>86</v>
      </c>
      <c r="H16068" s="4">
        <f ca="1">+Data_TABLE[[#This Row],[Qty]]*Data_TABLE[[#This Row],[Unit Price]]</f>
        <v>344</v>
      </c>
      <c r="I16068" s="7">
        <v>42434</v>
      </c>
      <c r="J16068" s="10">
        <f>EOMONTH(Data_TABLE[[#This Row],[Date Sold]],0)</f>
        <v>42460</v>
      </c>
    </row>
    <row r="16069" spans="2:10" x14ac:dyDescent="0.25">
      <c r="B16069" s="1" t="s">
        <v>38</v>
      </c>
      <c r="C16069" s="3" t="s">
        <v>55</v>
      </c>
      <c r="D16069" s="2" t="s">
        <v>49</v>
      </c>
      <c r="E16069" s="3" t="s">
        <v>43</v>
      </c>
      <c r="F16069" s="3">
        <f t="shared" ca="1" si="500"/>
        <v>1</v>
      </c>
      <c r="G16069" s="4">
        <f t="shared" ca="1" si="501"/>
        <v>98</v>
      </c>
      <c r="H16069" s="4">
        <f ca="1">+Data_TABLE[[#This Row],[Qty]]*Data_TABLE[[#This Row],[Unit Price]]</f>
        <v>98</v>
      </c>
      <c r="I16069" s="7">
        <v>42434</v>
      </c>
      <c r="J16069" s="10">
        <f>EOMONTH(Data_TABLE[[#This Row],[Date Sold]],0)</f>
        <v>42460</v>
      </c>
    </row>
    <row r="16070" spans="2:10" x14ac:dyDescent="0.25">
      <c r="B16070" s="1" t="s">
        <v>41</v>
      </c>
      <c r="C16070" s="3" t="s">
        <v>56</v>
      </c>
      <c r="D16070" s="2" t="s">
        <v>50</v>
      </c>
      <c r="E16070" s="3" t="s">
        <v>44</v>
      </c>
      <c r="F16070" s="3">
        <f t="shared" ca="1" si="500"/>
        <v>1</v>
      </c>
      <c r="G16070" s="4">
        <f t="shared" ca="1" si="501"/>
        <v>163</v>
      </c>
      <c r="H16070" s="4">
        <f ca="1">+Data_TABLE[[#This Row],[Qty]]*Data_TABLE[[#This Row],[Unit Price]]</f>
        <v>163</v>
      </c>
      <c r="I16070" s="7">
        <v>42434</v>
      </c>
      <c r="J16070" s="10">
        <f>EOMONTH(Data_TABLE[[#This Row],[Date Sold]],0)</f>
        <v>42460</v>
      </c>
    </row>
    <row r="16071" spans="2:10" x14ac:dyDescent="0.25">
      <c r="B16071" s="1" t="s">
        <v>38</v>
      </c>
      <c r="C16071" s="3" t="s">
        <v>54</v>
      </c>
      <c r="D16071" s="2" t="s">
        <v>48</v>
      </c>
      <c r="E16071" s="3" t="s">
        <v>42</v>
      </c>
      <c r="F16071" s="3">
        <f t="shared" ca="1" si="500"/>
        <v>5</v>
      </c>
      <c r="G16071" s="4">
        <f t="shared" ca="1" si="501"/>
        <v>154</v>
      </c>
      <c r="H16071" s="4">
        <f ca="1">+Data_TABLE[[#This Row],[Qty]]*Data_TABLE[[#This Row],[Unit Price]]</f>
        <v>770</v>
      </c>
      <c r="I16071" s="7">
        <v>42434</v>
      </c>
      <c r="J16071" s="10">
        <f>EOMONTH(Data_TABLE[[#This Row],[Date Sold]],0)</f>
        <v>42460</v>
      </c>
    </row>
    <row r="16072" spans="2:10" x14ac:dyDescent="0.25">
      <c r="B16072" s="1" t="s">
        <v>37</v>
      </c>
      <c r="C16072" s="3" t="s">
        <v>55</v>
      </c>
      <c r="D16072" s="2" t="s">
        <v>49</v>
      </c>
      <c r="E16072" s="3" t="s">
        <v>43</v>
      </c>
      <c r="F16072" s="3">
        <f t="shared" ca="1" si="500"/>
        <v>3</v>
      </c>
      <c r="G16072" s="4">
        <f t="shared" ca="1" si="501"/>
        <v>127</v>
      </c>
      <c r="H16072" s="4">
        <f ca="1">+Data_TABLE[[#This Row],[Qty]]*Data_TABLE[[#This Row],[Unit Price]]</f>
        <v>381</v>
      </c>
      <c r="I16072" s="7">
        <v>42434</v>
      </c>
      <c r="J16072" s="10">
        <f>EOMONTH(Data_TABLE[[#This Row],[Date Sold]],0)</f>
        <v>42460</v>
      </c>
    </row>
    <row r="16073" spans="2:10" x14ac:dyDescent="0.25">
      <c r="B16073" s="1" t="s">
        <v>41</v>
      </c>
      <c r="C16073" s="3" t="s">
        <v>56</v>
      </c>
      <c r="D16073" s="2" t="s">
        <v>52</v>
      </c>
      <c r="E16073" s="3" t="s">
        <v>46</v>
      </c>
      <c r="F16073" s="3">
        <f t="shared" ca="1" si="500"/>
        <v>5</v>
      </c>
      <c r="G16073" s="4">
        <f t="shared" ca="1" si="501"/>
        <v>74</v>
      </c>
      <c r="H16073" s="4">
        <f ca="1">+Data_TABLE[[#This Row],[Qty]]*Data_TABLE[[#This Row],[Unit Price]]</f>
        <v>370</v>
      </c>
      <c r="I16073" s="7">
        <v>42434</v>
      </c>
      <c r="J16073" s="10">
        <f>EOMONTH(Data_TABLE[[#This Row],[Date Sold]],0)</f>
        <v>42460</v>
      </c>
    </row>
    <row r="16074" spans="2:10" x14ac:dyDescent="0.25">
      <c r="B16074" s="1" t="s">
        <v>41</v>
      </c>
      <c r="C16074" s="3" t="s">
        <v>55</v>
      </c>
      <c r="D16074" s="2" t="s">
        <v>51</v>
      </c>
      <c r="E16074" s="3" t="s">
        <v>45</v>
      </c>
      <c r="F16074" s="3">
        <f t="shared" ca="1" si="500"/>
        <v>2</v>
      </c>
      <c r="G16074" s="4">
        <f t="shared" ca="1" si="501"/>
        <v>188</v>
      </c>
      <c r="H16074" s="4">
        <f ca="1">+Data_TABLE[[#This Row],[Qty]]*Data_TABLE[[#This Row],[Unit Price]]</f>
        <v>376</v>
      </c>
      <c r="I16074" s="7">
        <v>42434</v>
      </c>
      <c r="J16074" s="10">
        <f>EOMONTH(Data_TABLE[[#This Row],[Date Sold]],0)</f>
        <v>42460</v>
      </c>
    </row>
    <row r="16075" spans="2:10" x14ac:dyDescent="0.25">
      <c r="B16075" s="1" t="s">
        <v>38</v>
      </c>
      <c r="C16075" s="3" t="s">
        <v>56</v>
      </c>
      <c r="D16075" s="2" t="s">
        <v>50</v>
      </c>
      <c r="E16075" s="3" t="s">
        <v>44</v>
      </c>
      <c r="F16075" s="3">
        <f t="shared" ca="1" si="500"/>
        <v>1</v>
      </c>
      <c r="G16075" s="4">
        <f t="shared" ca="1" si="501"/>
        <v>200</v>
      </c>
      <c r="H16075" s="4">
        <f ca="1">+Data_TABLE[[#This Row],[Qty]]*Data_TABLE[[#This Row],[Unit Price]]</f>
        <v>200</v>
      </c>
      <c r="I16075" s="7">
        <v>42434</v>
      </c>
      <c r="J16075" s="10">
        <f>EOMONTH(Data_TABLE[[#This Row],[Date Sold]],0)</f>
        <v>42460</v>
      </c>
    </row>
    <row r="16076" spans="2:10" x14ac:dyDescent="0.25">
      <c r="B16076" s="1" t="s">
        <v>40</v>
      </c>
      <c r="C16076" s="3" t="s">
        <v>55</v>
      </c>
      <c r="D16076" s="2" t="s">
        <v>49</v>
      </c>
      <c r="E16076" s="3" t="s">
        <v>43</v>
      </c>
      <c r="F16076" s="3">
        <f t="shared" ca="1" si="500"/>
        <v>4</v>
      </c>
      <c r="G16076" s="4">
        <f t="shared" ca="1" si="501"/>
        <v>143</v>
      </c>
      <c r="H16076" s="4">
        <f ca="1">+Data_TABLE[[#This Row],[Qty]]*Data_TABLE[[#This Row],[Unit Price]]</f>
        <v>572</v>
      </c>
      <c r="I16076" s="7">
        <v>42434</v>
      </c>
      <c r="J16076" s="10">
        <f>EOMONTH(Data_TABLE[[#This Row],[Date Sold]],0)</f>
        <v>42460</v>
      </c>
    </row>
    <row r="16077" spans="2:10" x14ac:dyDescent="0.25">
      <c r="B16077" s="1" t="s">
        <v>39</v>
      </c>
      <c r="C16077" s="3" t="s">
        <v>55</v>
      </c>
      <c r="D16077" s="2" t="s">
        <v>49</v>
      </c>
      <c r="E16077" s="3" t="s">
        <v>43</v>
      </c>
      <c r="F16077" s="3">
        <f t="shared" ca="1" si="500"/>
        <v>5</v>
      </c>
      <c r="G16077" s="4">
        <f t="shared" ca="1" si="501"/>
        <v>84</v>
      </c>
      <c r="H16077" s="4">
        <f ca="1">+Data_TABLE[[#This Row],[Qty]]*Data_TABLE[[#This Row],[Unit Price]]</f>
        <v>420</v>
      </c>
      <c r="I16077" s="7">
        <v>42434</v>
      </c>
      <c r="J16077" s="10">
        <f>EOMONTH(Data_TABLE[[#This Row],[Date Sold]],0)</f>
        <v>42460</v>
      </c>
    </row>
    <row r="16078" spans="2:10" x14ac:dyDescent="0.25">
      <c r="B16078" s="1" t="s">
        <v>39</v>
      </c>
      <c r="C16078" s="3" t="s">
        <v>55</v>
      </c>
      <c r="D16078" s="2" t="s">
        <v>51</v>
      </c>
      <c r="E16078" s="3" t="s">
        <v>45</v>
      </c>
      <c r="F16078" s="3">
        <f t="shared" ca="1" si="500"/>
        <v>1</v>
      </c>
      <c r="G16078" s="4">
        <f t="shared" ca="1" si="501"/>
        <v>192</v>
      </c>
      <c r="H16078" s="4">
        <f ca="1">+Data_TABLE[[#This Row],[Qty]]*Data_TABLE[[#This Row],[Unit Price]]</f>
        <v>192</v>
      </c>
      <c r="I16078" s="7">
        <v>42434</v>
      </c>
      <c r="J16078" s="10">
        <f>EOMONTH(Data_TABLE[[#This Row],[Date Sold]],0)</f>
        <v>42460</v>
      </c>
    </row>
    <row r="16079" spans="2:10" x14ac:dyDescent="0.25">
      <c r="B16079" s="1" t="s">
        <v>37</v>
      </c>
      <c r="C16079" s="3" t="s">
        <v>55</v>
      </c>
      <c r="D16079" s="2" t="s">
        <v>49</v>
      </c>
      <c r="E16079" s="3" t="s">
        <v>43</v>
      </c>
      <c r="F16079" s="3">
        <f t="shared" ca="1" si="500"/>
        <v>2</v>
      </c>
      <c r="G16079" s="4">
        <f t="shared" ca="1" si="501"/>
        <v>61</v>
      </c>
      <c r="H16079" s="4">
        <f ca="1">+Data_TABLE[[#This Row],[Qty]]*Data_TABLE[[#This Row],[Unit Price]]</f>
        <v>122</v>
      </c>
      <c r="I16079" s="7">
        <v>42434</v>
      </c>
      <c r="J16079" s="10">
        <f>EOMONTH(Data_TABLE[[#This Row],[Date Sold]],0)</f>
        <v>42460</v>
      </c>
    </row>
    <row r="16080" spans="2:10" x14ac:dyDescent="0.25">
      <c r="B16080" s="1" t="s">
        <v>37</v>
      </c>
      <c r="C16080" s="3" t="s">
        <v>56</v>
      </c>
      <c r="D16080" s="2" t="s">
        <v>50</v>
      </c>
      <c r="E16080" s="3" t="s">
        <v>44</v>
      </c>
      <c r="F16080" s="3">
        <f t="shared" ca="1" si="500"/>
        <v>3</v>
      </c>
      <c r="G16080" s="4">
        <f t="shared" ca="1" si="501"/>
        <v>101</v>
      </c>
      <c r="H16080" s="4">
        <f ca="1">+Data_TABLE[[#This Row],[Qty]]*Data_TABLE[[#This Row],[Unit Price]]</f>
        <v>303</v>
      </c>
      <c r="I16080" s="7">
        <v>42434</v>
      </c>
      <c r="J16080" s="10">
        <f>EOMONTH(Data_TABLE[[#This Row],[Date Sold]],0)</f>
        <v>42460</v>
      </c>
    </row>
    <row r="16081" spans="2:10" x14ac:dyDescent="0.25">
      <c r="B16081" s="1" t="s">
        <v>37</v>
      </c>
      <c r="C16081" s="3" t="s">
        <v>54</v>
      </c>
      <c r="D16081" s="2" t="s">
        <v>48</v>
      </c>
      <c r="E16081" s="3" t="s">
        <v>42</v>
      </c>
      <c r="F16081" s="3">
        <f t="shared" ca="1" si="500"/>
        <v>2</v>
      </c>
      <c r="G16081" s="4">
        <f t="shared" ca="1" si="501"/>
        <v>144</v>
      </c>
      <c r="H16081" s="4">
        <f ca="1">+Data_TABLE[[#This Row],[Qty]]*Data_TABLE[[#This Row],[Unit Price]]</f>
        <v>288</v>
      </c>
      <c r="I16081" s="7">
        <v>42434</v>
      </c>
      <c r="J16081" s="10">
        <f>EOMONTH(Data_TABLE[[#This Row],[Date Sold]],0)</f>
        <v>42460</v>
      </c>
    </row>
    <row r="16082" spans="2:10" x14ac:dyDescent="0.25">
      <c r="B16082" s="1" t="s">
        <v>40</v>
      </c>
      <c r="C16082" s="3" t="s">
        <v>54</v>
      </c>
      <c r="D16082" s="2" t="s">
        <v>48</v>
      </c>
      <c r="E16082" s="3" t="s">
        <v>42</v>
      </c>
      <c r="F16082" s="3">
        <f t="shared" ca="1" si="500"/>
        <v>2</v>
      </c>
      <c r="G16082" s="4">
        <f t="shared" ca="1" si="501"/>
        <v>60</v>
      </c>
      <c r="H16082" s="4">
        <f ca="1">+Data_TABLE[[#This Row],[Qty]]*Data_TABLE[[#This Row],[Unit Price]]</f>
        <v>120</v>
      </c>
      <c r="I16082" s="7">
        <v>42434</v>
      </c>
      <c r="J16082" s="10">
        <f>EOMONTH(Data_TABLE[[#This Row],[Date Sold]],0)</f>
        <v>42460</v>
      </c>
    </row>
    <row r="16083" spans="2:10" x14ac:dyDescent="0.25">
      <c r="B16083" s="1" t="s">
        <v>41</v>
      </c>
      <c r="C16083" s="3" t="s">
        <v>55</v>
      </c>
      <c r="D16083" s="2" t="s">
        <v>51</v>
      </c>
      <c r="E16083" s="3" t="s">
        <v>45</v>
      </c>
      <c r="F16083" s="3">
        <f t="shared" ca="1" si="500"/>
        <v>1</v>
      </c>
      <c r="G16083" s="4">
        <f t="shared" ca="1" si="501"/>
        <v>189</v>
      </c>
      <c r="H16083" s="4">
        <f ca="1">+Data_TABLE[[#This Row],[Qty]]*Data_TABLE[[#This Row],[Unit Price]]</f>
        <v>189</v>
      </c>
      <c r="I16083" s="7">
        <v>42434</v>
      </c>
      <c r="J16083" s="10">
        <f>EOMONTH(Data_TABLE[[#This Row],[Date Sold]],0)</f>
        <v>42460</v>
      </c>
    </row>
    <row r="16084" spans="2:10" x14ac:dyDescent="0.25">
      <c r="B16084" s="1" t="s">
        <v>37</v>
      </c>
      <c r="C16084" s="3" t="s">
        <v>54</v>
      </c>
      <c r="D16084" s="2" t="s">
        <v>48</v>
      </c>
      <c r="E16084" s="3" t="s">
        <v>42</v>
      </c>
      <c r="F16084" s="3">
        <f t="shared" ca="1" si="500"/>
        <v>5</v>
      </c>
      <c r="G16084" s="4">
        <f t="shared" ca="1" si="501"/>
        <v>172</v>
      </c>
      <c r="H16084" s="4">
        <f ca="1">+Data_TABLE[[#This Row],[Qty]]*Data_TABLE[[#This Row],[Unit Price]]</f>
        <v>860</v>
      </c>
      <c r="I16084" s="7">
        <v>42434</v>
      </c>
      <c r="J16084" s="10">
        <f>EOMONTH(Data_TABLE[[#This Row],[Date Sold]],0)</f>
        <v>42460</v>
      </c>
    </row>
    <row r="16085" spans="2:10" x14ac:dyDescent="0.25">
      <c r="B16085" s="1" t="s">
        <v>39</v>
      </c>
      <c r="C16085" s="3" t="s">
        <v>54</v>
      </c>
      <c r="D16085" s="2" t="s">
        <v>48</v>
      </c>
      <c r="E16085" s="3" t="s">
        <v>42</v>
      </c>
      <c r="F16085" s="3">
        <f t="shared" ca="1" si="500"/>
        <v>1</v>
      </c>
      <c r="G16085" s="4">
        <f t="shared" ca="1" si="501"/>
        <v>90</v>
      </c>
      <c r="H16085" s="4">
        <f ca="1">+Data_TABLE[[#This Row],[Qty]]*Data_TABLE[[#This Row],[Unit Price]]</f>
        <v>90</v>
      </c>
      <c r="I16085" s="7">
        <v>42434</v>
      </c>
      <c r="J16085" s="10">
        <f>EOMONTH(Data_TABLE[[#This Row],[Date Sold]],0)</f>
        <v>42460</v>
      </c>
    </row>
    <row r="16086" spans="2:10" x14ac:dyDescent="0.25">
      <c r="B16086" s="1" t="s">
        <v>36</v>
      </c>
      <c r="C16086" s="3" t="s">
        <v>55</v>
      </c>
      <c r="D16086" s="2" t="s">
        <v>49</v>
      </c>
      <c r="E16086" s="3" t="s">
        <v>43</v>
      </c>
      <c r="F16086" s="3">
        <f t="shared" ca="1" si="500"/>
        <v>1</v>
      </c>
      <c r="G16086" s="4">
        <f t="shared" ca="1" si="501"/>
        <v>175</v>
      </c>
      <c r="H16086" s="4">
        <f ca="1">+Data_TABLE[[#This Row],[Qty]]*Data_TABLE[[#This Row],[Unit Price]]</f>
        <v>175</v>
      </c>
      <c r="I16086" s="7">
        <v>42434</v>
      </c>
      <c r="J16086" s="10">
        <f>EOMONTH(Data_TABLE[[#This Row],[Date Sold]],0)</f>
        <v>42460</v>
      </c>
    </row>
    <row r="16087" spans="2:10" x14ac:dyDescent="0.25">
      <c r="B16087" s="1" t="s">
        <v>40</v>
      </c>
      <c r="C16087" s="3" t="s">
        <v>54</v>
      </c>
      <c r="D16087" s="2" t="s">
        <v>48</v>
      </c>
      <c r="E16087" s="3" t="s">
        <v>42</v>
      </c>
      <c r="F16087" s="3">
        <f t="shared" ca="1" si="500"/>
        <v>2</v>
      </c>
      <c r="G16087" s="4">
        <f t="shared" ca="1" si="501"/>
        <v>132</v>
      </c>
      <c r="H16087" s="4">
        <f ca="1">+Data_TABLE[[#This Row],[Qty]]*Data_TABLE[[#This Row],[Unit Price]]</f>
        <v>264</v>
      </c>
      <c r="I16087" s="7">
        <v>42434</v>
      </c>
      <c r="J16087" s="10">
        <f>EOMONTH(Data_TABLE[[#This Row],[Date Sold]],0)</f>
        <v>42460</v>
      </c>
    </row>
    <row r="16088" spans="2:10" x14ac:dyDescent="0.25">
      <c r="B16088" s="1" t="s">
        <v>36</v>
      </c>
      <c r="C16088" s="3" t="s">
        <v>56</v>
      </c>
      <c r="D16088" s="2" t="s">
        <v>52</v>
      </c>
      <c r="E16088" s="3" t="s">
        <v>46</v>
      </c>
      <c r="F16088" s="3">
        <f t="shared" ca="1" si="500"/>
        <v>3</v>
      </c>
      <c r="G16088" s="4">
        <f t="shared" ca="1" si="501"/>
        <v>181</v>
      </c>
      <c r="H16088" s="4">
        <f ca="1">+Data_TABLE[[#This Row],[Qty]]*Data_TABLE[[#This Row],[Unit Price]]</f>
        <v>543</v>
      </c>
      <c r="I16088" s="7">
        <v>42434</v>
      </c>
      <c r="J16088" s="10">
        <f>EOMONTH(Data_TABLE[[#This Row],[Date Sold]],0)</f>
        <v>42460</v>
      </c>
    </row>
    <row r="16089" spans="2:10" x14ac:dyDescent="0.25">
      <c r="B16089" s="1" t="s">
        <v>37</v>
      </c>
      <c r="C16089" s="3" t="s">
        <v>55</v>
      </c>
      <c r="D16089" s="2" t="s">
        <v>51</v>
      </c>
      <c r="E16089" s="3" t="s">
        <v>45</v>
      </c>
      <c r="F16089" s="3">
        <f t="shared" ca="1" si="500"/>
        <v>4</v>
      </c>
      <c r="G16089" s="4">
        <f t="shared" ca="1" si="501"/>
        <v>107</v>
      </c>
      <c r="H16089" s="4">
        <f ca="1">+Data_TABLE[[#This Row],[Qty]]*Data_TABLE[[#This Row],[Unit Price]]</f>
        <v>428</v>
      </c>
      <c r="I16089" s="7">
        <v>42434</v>
      </c>
      <c r="J16089" s="10">
        <f>EOMONTH(Data_TABLE[[#This Row],[Date Sold]],0)</f>
        <v>42460</v>
      </c>
    </row>
    <row r="16090" spans="2:10" x14ac:dyDescent="0.25">
      <c r="B16090" s="1" t="s">
        <v>39</v>
      </c>
      <c r="C16090" s="3" t="s">
        <v>56</v>
      </c>
      <c r="D16090" s="2" t="s">
        <v>50</v>
      </c>
      <c r="E16090" s="3" t="s">
        <v>44</v>
      </c>
      <c r="F16090" s="3">
        <f t="shared" ca="1" si="500"/>
        <v>3</v>
      </c>
      <c r="G16090" s="4">
        <f t="shared" ca="1" si="501"/>
        <v>128</v>
      </c>
      <c r="H16090" s="4">
        <f ca="1">+Data_TABLE[[#This Row],[Qty]]*Data_TABLE[[#This Row],[Unit Price]]</f>
        <v>384</v>
      </c>
      <c r="I16090" s="7">
        <v>42434</v>
      </c>
      <c r="J16090" s="10">
        <f>EOMONTH(Data_TABLE[[#This Row],[Date Sold]],0)</f>
        <v>42460</v>
      </c>
    </row>
    <row r="16091" spans="2:10" x14ac:dyDescent="0.25">
      <c r="B16091" s="1" t="s">
        <v>38</v>
      </c>
      <c r="C16091" s="3" t="s">
        <v>56</v>
      </c>
      <c r="D16091" s="2" t="s">
        <v>52</v>
      </c>
      <c r="E16091" s="3" t="s">
        <v>46</v>
      </c>
      <c r="F16091" s="3">
        <f t="shared" ca="1" si="500"/>
        <v>5</v>
      </c>
      <c r="G16091" s="4">
        <f t="shared" ca="1" si="501"/>
        <v>65</v>
      </c>
      <c r="H16091" s="4">
        <f ca="1">+Data_TABLE[[#This Row],[Qty]]*Data_TABLE[[#This Row],[Unit Price]]</f>
        <v>325</v>
      </c>
      <c r="I16091" s="7">
        <v>42434</v>
      </c>
      <c r="J16091" s="10">
        <f>EOMONTH(Data_TABLE[[#This Row],[Date Sold]],0)</f>
        <v>42460</v>
      </c>
    </row>
    <row r="16092" spans="2:10" x14ac:dyDescent="0.25">
      <c r="B16092" s="1" t="s">
        <v>38</v>
      </c>
      <c r="C16092" s="3" t="s">
        <v>56</v>
      </c>
      <c r="D16092" s="2" t="s">
        <v>50</v>
      </c>
      <c r="E16092" s="3" t="s">
        <v>44</v>
      </c>
      <c r="F16092" s="3">
        <f t="shared" ca="1" si="500"/>
        <v>2</v>
      </c>
      <c r="G16092" s="4">
        <f t="shared" ca="1" si="501"/>
        <v>174</v>
      </c>
      <c r="H16092" s="4">
        <f ca="1">+Data_TABLE[[#This Row],[Qty]]*Data_TABLE[[#This Row],[Unit Price]]</f>
        <v>348</v>
      </c>
      <c r="I16092" s="7">
        <v>42434</v>
      </c>
      <c r="J16092" s="10">
        <f>EOMONTH(Data_TABLE[[#This Row],[Date Sold]],0)</f>
        <v>42460</v>
      </c>
    </row>
    <row r="16093" spans="2:10" x14ac:dyDescent="0.25">
      <c r="B16093" s="1" t="s">
        <v>40</v>
      </c>
      <c r="C16093" s="3" t="s">
        <v>56</v>
      </c>
      <c r="D16093" s="2" t="s">
        <v>50</v>
      </c>
      <c r="E16093" s="3" t="s">
        <v>44</v>
      </c>
      <c r="F16093" s="3">
        <f t="shared" ca="1" si="500"/>
        <v>3</v>
      </c>
      <c r="G16093" s="4">
        <f t="shared" ca="1" si="501"/>
        <v>187</v>
      </c>
      <c r="H16093" s="4">
        <f ca="1">+Data_TABLE[[#This Row],[Qty]]*Data_TABLE[[#This Row],[Unit Price]]</f>
        <v>561</v>
      </c>
      <c r="I16093" s="7">
        <v>42434</v>
      </c>
      <c r="J16093" s="10">
        <f>EOMONTH(Data_TABLE[[#This Row],[Date Sold]],0)</f>
        <v>42460</v>
      </c>
    </row>
    <row r="16094" spans="2:10" x14ac:dyDescent="0.25">
      <c r="B16094" s="1" t="s">
        <v>38</v>
      </c>
      <c r="C16094" s="3" t="s">
        <v>56</v>
      </c>
      <c r="D16094" s="2" t="s">
        <v>50</v>
      </c>
      <c r="E16094" s="3" t="s">
        <v>44</v>
      </c>
      <c r="F16094" s="3">
        <f t="shared" ca="1" si="500"/>
        <v>2</v>
      </c>
      <c r="G16094" s="4">
        <f t="shared" ca="1" si="501"/>
        <v>189</v>
      </c>
      <c r="H16094" s="4">
        <f ca="1">+Data_TABLE[[#This Row],[Qty]]*Data_TABLE[[#This Row],[Unit Price]]</f>
        <v>378</v>
      </c>
      <c r="I16094" s="7">
        <v>42434</v>
      </c>
      <c r="J16094" s="10">
        <f>EOMONTH(Data_TABLE[[#This Row],[Date Sold]],0)</f>
        <v>42460</v>
      </c>
    </row>
    <row r="16095" spans="2:10" x14ac:dyDescent="0.25">
      <c r="B16095" s="1" t="s">
        <v>41</v>
      </c>
      <c r="C16095" s="3" t="s">
        <v>56</v>
      </c>
      <c r="D16095" s="2" t="s">
        <v>50</v>
      </c>
      <c r="E16095" s="3" t="s">
        <v>44</v>
      </c>
      <c r="F16095" s="3">
        <f t="shared" ca="1" si="500"/>
        <v>4</v>
      </c>
      <c r="G16095" s="4">
        <f t="shared" ca="1" si="501"/>
        <v>193</v>
      </c>
      <c r="H16095" s="4">
        <f ca="1">+Data_TABLE[[#This Row],[Qty]]*Data_TABLE[[#This Row],[Unit Price]]</f>
        <v>772</v>
      </c>
      <c r="I16095" s="7">
        <v>42434</v>
      </c>
      <c r="J16095" s="10">
        <f>EOMONTH(Data_TABLE[[#This Row],[Date Sold]],0)</f>
        <v>42460</v>
      </c>
    </row>
    <row r="16096" spans="2:10" x14ac:dyDescent="0.25">
      <c r="B16096" s="1" t="s">
        <v>38</v>
      </c>
      <c r="C16096" s="3" t="s">
        <v>54</v>
      </c>
      <c r="D16096" s="2" t="s">
        <v>48</v>
      </c>
      <c r="E16096" s="3" t="s">
        <v>42</v>
      </c>
      <c r="F16096" s="3">
        <f t="shared" ca="1" si="500"/>
        <v>5</v>
      </c>
      <c r="G16096" s="4">
        <f t="shared" ca="1" si="501"/>
        <v>106</v>
      </c>
      <c r="H16096" s="4">
        <f ca="1">+Data_TABLE[[#This Row],[Qty]]*Data_TABLE[[#This Row],[Unit Price]]</f>
        <v>530</v>
      </c>
      <c r="I16096" s="7">
        <v>42434</v>
      </c>
      <c r="J16096" s="10">
        <f>EOMONTH(Data_TABLE[[#This Row],[Date Sold]],0)</f>
        <v>42460</v>
      </c>
    </row>
    <row r="16097" spans="2:10" x14ac:dyDescent="0.25">
      <c r="B16097" s="1" t="s">
        <v>36</v>
      </c>
      <c r="C16097" s="3" t="s">
        <v>56</v>
      </c>
      <c r="D16097" s="2" t="s">
        <v>50</v>
      </c>
      <c r="E16097" s="3" t="s">
        <v>44</v>
      </c>
      <c r="F16097" s="3">
        <f t="shared" ca="1" si="500"/>
        <v>4</v>
      </c>
      <c r="G16097" s="4">
        <f t="shared" ca="1" si="501"/>
        <v>68</v>
      </c>
      <c r="H16097" s="4">
        <f ca="1">+Data_TABLE[[#This Row],[Qty]]*Data_TABLE[[#This Row],[Unit Price]]</f>
        <v>272</v>
      </c>
      <c r="I16097" s="7">
        <v>42434</v>
      </c>
      <c r="J16097" s="10">
        <f>EOMONTH(Data_TABLE[[#This Row],[Date Sold]],0)</f>
        <v>42460</v>
      </c>
    </row>
    <row r="16098" spans="2:10" x14ac:dyDescent="0.25">
      <c r="B16098" s="1" t="s">
        <v>39</v>
      </c>
      <c r="C16098" s="3" t="s">
        <v>55</v>
      </c>
      <c r="D16098" s="2" t="s">
        <v>51</v>
      </c>
      <c r="E16098" s="3" t="s">
        <v>45</v>
      </c>
      <c r="F16098" s="3">
        <f t="shared" ca="1" si="500"/>
        <v>5</v>
      </c>
      <c r="G16098" s="4">
        <f t="shared" ca="1" si="501"/>
        <v>91</v>
      </c>
      <c r="H16098" s="4">
        <f ca="1">+Data_TABLE[[#This Row],[Qty]]*Data_TABLE[[#This Row],[Unit Price]]</f>
        <v>455</v>
      </c>
      <c r="I16098" s="7">
        <v>42434</v>
      </c>
      <c r="J16098" s="10">
        <f>EOMONTH(Data_TABLE[[#This Row],[Date Sold]],0)</f>
        <v>42460</v>
      </c>
    </row>
    <row r="16099" spans="2:10" x14ac:dyDescent="0.25">
      <c r="B16099" s="1" t="s">
        <v>38</v>
      </c>
      <c r="C16099" s="3" t="s">
        <v>55</v>
      </c>
      <c r="D16099" s="2" t="s">
        <v>51</v>
      </c>
      <c r="E16099" s="3" t="s">
        <v>45</v>
      </c>
      <c r="F16099" s="3">
        <f t="shared" ca="1" si="500"/>
        <v>3</v>
      </c>
      <c r="G16099" s="4">
        <f t="shared" ca="1" si="501"/>
        <v>182</v>
      </c>
      <c r="H16099" s="4">
        <f ca="1">+Data_TABLE[[#This Row],[Qty]]*Data_TABLE[[#This Row],[Unit Price]]</f>
        <v>546</v>
      </c>
      <c r="I16099" s="7">
        <v>42434</v>
      </c>
      <c r="J16099" s="10">
        <f>EOMONTH(Data_TABLE[[#This Row],[Date Sold]],0)</f>
        <v>42460</v>
      </c>
    </row>
    <row r="16100" spans="2:10" x14ac:dyDescent="0.25">
      <c r="B16100" s="1" t="s">
        <v>36</v>
      </c>
      <c r="C16100" s="3" t="s">
        <v>55</v>
      </c>
      <c r="D16100" s="2" t="s">
        <v>51</v>
      </c>
      <c r="E16100" s="3" t="s">
        <v>45</v>
      </c>
      <c r="F16100" s="3">
        <f t="shared" ca="1" si="500"/>
        <v>3</v>
      </c>
      <c r="G16100" s="4">
        <f t="shared" ca="1" si="501"/>
        <v>152</v>
      </c>
      <c r="H16100" s="4">
        <f ca="1">+Data_TABLE[[#This Row],[Qty]]*Data_TABLE[[#This Row],[Unit Price]]</f>
        <v>456</v>
      </c>
      <c r="I16100" s="7">
        <v>42434</v>
      </c>
      <c r="J16100" s="10">
        <f>EOMONTH(Data_TABLE[[#This Row],[Date Sold]],0)</f>
        <v>42460</v>
      </c>
    </row>
    <row r="16101" spans="2:10" x14ac:dyDescent="0.25">
      <c r="B16101" s="1" t="s">
        <v>41</v>
      </c>
      <c r="C16101" s="3" t="s">
        <v>56</v>
      </c>
      <c r="D16101" s="2" t="s">
        <v>50</v>
      </c>
      <c r="E16101" s="3" t="s">
        <v>44</v>
      </c>
      <c r="F16101" s="3">
        <f t="shared" ca="1" si="500"/>
        <v>4</v>
      </c>
      <c r="G16101" s="4">
        <f t="shared" ca="1" si="501"/>
        <v>128</v>
      </c>
      <c r="H16101" s="4">
        <f ca="1">+Data_TABLE[[#This Row],[Qty]]*Data_TABLE[[#This Row],[Unit Price]]</f>
        <v>512</v>
      </c>
      <c r="I16101" s="7">
        <v>42434</v>
      </c>
      <c r="J16101" s="10">
        <f>EOMONTH(Data_TABLE[[#This Row],[Date Sold]],0)</f>
        <v>42460</v>
      </c>
    </row>
    <row r="16102" spans="2:10" x14ac:dyDescent="0.25">
      <c r="B16102" s="1" t="s">
        <v>40</v>
      </c>
      <c r="C16102" s="3" t="s">
        <v>56</v>
      </c>
      <c r="D16102" s="2" t="s">
        <v>52</v>
      </c>
      <c r="E16102" s="3" t="s">
        <v>46</v>
      </c>
      <c r="F16102" s="3">
        <f t="shared" ca="1" si="500"/>
        <v>5</v>
      </c>
      <c r="G16102" s="4">
        <f t="shared" ca="1" si="501"/>
        <v>171</v>
      </c>
      <c r="H16102" s="4">
        <f ca="1">+Data_TABLE[[#This Row],[Qty]]*Data_TABLE[[#This Row],[Unit Price]]</f>
        <v>855</v>
      </c>
      <c r="I16102" s="7">
        <v>42434</v>
      </c>
      <c r="J16102" s="10">
        <f>EOMONTH(Data_TABLE[[#This Row],[Date Sold]],0)</f>
        <v>42460</v>
      </c>
    </row>
    <row r="16103" spans="2:10" x14ac:dyDescent="0.25">
      <c r="B16103" s="1" t="s">
        <v>41</v>
      </c>
      <c r="C16103" s="3" t="s">
        <v>55</v>
      </c>
      <c r="D16103" s="2" t="s">
        <v>49</v>
      </c>
      <c r="E16103" s="3" t="s">
        <v>43</v>
      </c>
      <c r="F16103" s="3">
        <f t="shared" ca="1" si="500"/>
        <v>5</v>
      </c>
      <c r="G16103" s="4">
        <f t="shared" ca="1" si="501"/>
        <v>128</v>
      </c>
      <c r="H16103" s="4">
        <f ca="1">+Data_TABLE[[#This Row],[Qty]]*Data_TABLE[[#This Row],[Unit Price]]</f>
        <v>640</v>
      </c>
      <c r="I16103" s="7">
        <v>42435</v>
      </c>
      <c r="J16103" s="10">
        <f>EOMONTH(Data_TABLE[[#This Row],[Date Sold]],0)</f>
        <v>42460</v>
      </c>
    </row>
    <row r="16104" spans="2:10" x14ac:dyDescent="0.25">
      <c r="B16104" s="1" t="s">
        <v>36</v>
      </c>
      <c r="C16104" s="3" t="s">
        <v>55</v>
      </c>
      <c r="D16104" s="2" t="s">
        <v>49</v>
      </c>
      <c r="E16104" s="3" t="s">
        <v>43</v>
      </c>
      <c r="F16104" s="3">
        <f t="shared" ca="1" si="500"/>
        <v>1</v>
      </c>
      <c r="G16104" s="4">
        <f t="shared" ca="1" si="501"/>
        <v>183</v>
      </c>
      <c r="H16104" s="4">
        <f ca="1">+Data_TABLE[[#This Row],[Qty]]*Data_TABLE[[#This Row],[Unit Price]]</f>
        <v>183</v>
      </c>
      <c r="I16104" s="7">
        <v>42435</v>
      </c>
      <c r="J16104" s="10">
        <f>EOMONTH(Data_TABLE[[#This Row],[Date Sold]],0)</f>
        <v>42460</v>
      </c>
    </row>
    <row r="16105" spans="2:10" x14ac:dyDescent="0.25">
      <c r="B16105" s="1" t="s">
        <v>36</v>
      </c>
      <c r="C16105" s="3" t="s">
        <v>54</v>
      </c>
      <c r="D16105" s="2" t="s">
        <v>48</v>
      </c>
      <c r="E16105" s="3" t="s">
        <v>42</v>
      </c>
      <c r="F16105" s="3">
        <f t="shared" ca="1" si="500"/>
        <v>1</v>
      </c>
      <c r="G16105" s="4">
        <f t="shared" ca="1" si="501"/>
        <v>107</v>
      </c>
      <c r="H16105" s="4">
        <f ca="1">+Data_TABLE[[#This Row],[Qty]]*Data_TABLE[[#This Row],[Unit Price]]</f>
        <v>107</v>
      </c>
      <c r="I16105" s="7">
        <v>42435</v>
      </c>
      <c r="J16105" s="10">
        <f>EOMONTH(Data_TABLE[[#This Row],[Date Sold]],0)</f>
        <v>42460</v>
      </c>
    </row>
    <row r="16106" spans="2:10" x14ac:dyDescent="0.25">
      <c r="B16106" s="1" t="s">
        <v>38</v>
      </c>
      <c r="C16106" s="3" t="s">
        <v>54</v>
      </c>
      <c r="D16106" s="2" t="s">
        <v>48</v>
      </c>
      <c r="E16106" s="3" t="s">
        <v>42</v>
      </c>
      <c r="F16106" s="3">
        <f t="shared" ca="1" si="500"/>
        <v>4</v>
      </c>
      <c r="G16106" s="4">
        <f t="shared" ca="1" si="501"/>
        <v>98</v>
      </c>
      <c r="H16106" s="4">
        <f ca="1">+Data_TABLE[[#This Row],[Qty]]*Data_TABLE[[#This Row],[Unit Price]]</f>
        <v>392</v>
      </c>
      <c r="I16106" s="7">
        <v>42435</v>
      </c>
      <c r="J16106" s="10">
        <f>EOMONTH(Data_TABLE[[#This Row],[Date Sold]],0)</f>
        <v>42460</v>
      </c>
    </row>
    <row r="16107" spans="2:10" x14ac:dyDescent="0.25">
      <c r="B16107" s="1" t="s">
        <v>37</v>
      </c>
      <c r="C16107" s="3" t="s">
        <v>56</v>
      </c>
      <c r="D16107" s="2" t="s">
        <v>50</v>
      </c>
      <c r="E16107" s="3" t="s">
        <v>44</v>
      </c>
      <c r="F16107" s="3">
        <f t="shared" ca="1" si="500"/>
        <v>4</v>
      </c>
      <c r="G16107" s="4">
        <f t="shared" ca="1" si="501"/>
        <v>76</v>
      </c>
      <c r="H16107" s="4">
        <f ca="1">+Data_TABLE[[#This Row],[Qty]]*Data_TABLE[[#This Row],[Unit Price]]</f>
        <v>304</v>
      </c>
      <c r="I16107" s="7">
        <v>42435</v>
      </c>
      <c r="J16107" s="10">
        <f>EOMONTH(Data_TABLE[[#This Row],[Date Sold]],0)</f>
        <v>42460</v>
      </c>
    </row>
    <row r="16108" spans="2:10" x14ac:dyDescent="0.25">
      <c r="B16108" s="1" t="s">
        <v>41</v>
      </c>
      <c r="C16108" s="3" t="s">
        <v>55</v>
      </c>
      <c r="D16108" s="2" t="s">
        <v>51</v>
      </c>
      <c r="E16108" s="3" t="s">
        <v>45</v>
      </c>
      <c r="F16108" s="3">
        <f t="shared" ca="1" si="500"/>
        <v>1</v>
      </c>
      <c r="G16108" s="4">
        <f t="shared" ca="1" si="501"/>
        <v>117</v>
      </c>
      <c r="H16108" s="4">
        <f ca="1">+Data_TABLE[[#This Row],[Qty]]*Data_TABLE[[#This Row],[Unit Price]]</f>
        <v>117</v>
      </c>
      <c r="I16108" s="7">
        <v>42435</v>
      </c>
      <c r="J16108" s="10">
        <f>EOMONTH(Data_TABLE[[#This Row],[Date Sold]],0)</f>
        <v>42460</v>
      </c>
    </row>
    <row r="16109" spans="2:10" x14ac:dyDescent="0.25">
      <c r="B16109" s="1" t="s">
        <v>41</v>
      </c>
      <c r="C16109" s="3" t="s">
        <v>56</v>
      </c>
      <c r="D16109" s="2" t="s">
        <v>50</v>
      </c>
      <c r="E16109" s="3" t="s">
        <v>44</v>
      </c>
      <c r="F16109" s="3">
        <f t="shared" ca="1" si="500"/>
        <v>2</v>
      </c>
      <c r="G16109" s="4">
        <f t="shared" ca="1" si="501"/>
        <v>81</v>
      </c>
      <c r="H16109" s="4">
        <f ca="1">+Data_TABLE[[#This Row],[Qty]]*Data_TABLE[[#This Row],[Unit Price]]</f>
        <v>162</v>
      </c>
      <c r="I16109" s="7">
        <v>42435</v>
      </c>
      <c r="J16109" s="10">
        <f>EOMONTH(Data_TABLE[[#This Row],[Date Sold]],0)</f>
        <v>42460</v>
      </c>
    </row>
    <row r="16110" spans="2:10" x14ac:dyDescent="0.25">
      <c r="B16110" s="1" t="s">
        <v>36</v>
      </c>
      <c r="C16110" s="3" t="s">
        <v>55</v>
      </c>
      <c r="D16110" s="2" t="s">
        <v>49</v>
      </c>
      <c r="E16110" s="3" t="s">
        <v>43</v>
      </c>
      <c r="F16110" s="3">
        <f t="shared" ca="1" si="500"/>
        <v>4</v>
      </c>
      <c r="G16110" s="4">
        <f t="shared" ca="1" si="501"/>
        <v>116</v>
      </c>
      <c r="H16110" s="4">
        <f ca="1">+Data_TABLE[[#This Row],[Qty]]*Data_TABLE[[#This Row],[Unit Price]]</f>
        <v>464</v>
      </c>
      <c r="I16110" s="7">
        <v>42435</v>
      </c>
      <c r="J16110" s="10">
        <f>EOMONTH(Data_TABLE[[#This Row],[Date Sold]],0)</f>
        <v>42460</v>
      </c>
    </row>
    <row r="16111" spans="2:10" x14ac:dyDescent="0.25">
      <c r="B16111" s="1" t="s">
        <v>39</v>
      </c>
      <c r="C16111" s="3" t="s">
        <v>55</v>
      </c>
      <c r="D16111" s="2" t="s">
        <v>49</v>
      </c>
      <c r="E16111" s="3" t="s">
        <v>43</v>
      </c>
      <c r="F16111" s="3">
        <f t="shared" ca="1" si="500"/>
        <v>5</v>
      </c>
      <c r="G16111" s="4">
        <f t="shared" ca="1" si="501"/>
        <v>89</v>
      </c>
      <c r="H16111" s="4">
        <f ca="1">+Data_TABLE[[#This Row],[Qty]]*Data_TABLE[[#This Row],[Unit Price]]</f>
        <v>445</v>
      </c>
      <c r="I16111" s="7">
        <v>42435</v>
      </c>
      <c r="J16111" s="10">
        <f>EOMONTH(Data_TABLE[[#This Row],[Date Sold]],0)</f>
        <v>42460</v>
      </c>
    </row>
    <row r="16112" spans="2:10" x14ac:dyDescent="0.25">
      <c r="B16112" s="1" t="s">
        <v>40</v>
      </c>
      <c r="C16112" s="3" t="s">
        <v>55</v>
      </c>
      <c r="D16112" s="2" t="s">
        <v>51</v>
      </c>
      <c r="E16112" s="3" t="s">
        <v>45</v>
      </c>
      <c r="F16112" s="3">
        <f t="shared" ca="1" si="500"/>
        <v>4</v>
      </c>
      <c r="G16112" s="4">
        <f t="shared" ca="1" si="501"/>
        <v>93</v>
      </c>
      <c r="H16112" s="4">
        <f ca="1">+Data_TABLE[[#This Row],[Qty]]*Data_TABLE[[#This Row],[Unit Price]]</f>
        <v>372</v>
      </c>
      <c r="I16112" s="7">
        <v>42435</v>
      </c>
      <c r="J16112" s="10">
        <f>EOMONTH(Data_TABLE[[#This Row],[Date Sold]],0)</f>
        <v>42460</v>
      </c>
    </row>
    <row r="16113" spans="2:10" x14ac:dyDescent="0.25">
      <c r="B16113" s="1" t="s">
        <v>39</v>
      </c>
      <c r="C16113" s="3" t="s">
        <v>55</v>
      </c>
      <c r="D16113" s="2" t="s">
        <v>49</v>
      </c>
      <c r="E16113" s="3" t="s">
        <v>43</v>
      </c>
      <c r="F16113" s="3">
        <f t="shared" ref="F16113:F16176" ca="1" si="502">RANDBETWEEN(1,5)</f>
        <v>2</v>
      </c>
      <c r="G16113" s="4">
        <f t="shared" ref="G16113:G16176" ca="1" si="503">RANDBETWEEN(60,200)</f>
        <v>106</v>
      </c>
      <c r="H16113" s="4">
        <f ca="1">+Data_TABLE[[#This Row],[Qty]]*Data_TABLE[[#This Row],[Unit Price]]</f>
        <v>212</v>
      </c>
      <c r="I16113" s="7">
        <v>42435</v>
      </c>
      <c r="J16113" s="10">
        <f>EOMONTH(Data_TABLE[[#This Row],[Date Sold]],0)</f>
        <v>42460</v>
      </c>
    </row>
    <row r="16114" spans="2:10" x14ac:dyDescent="0.25">
      <c r="B16114" s="1" t="s">
        <v>37</v>
      </c>
      <c r="C16114" s="3" t="s">
        <v>56</v>
      </c>
      <c r="D16114" s="2" t="s">
        <v>50</v>
      </c>
      <c r="E16114" s="3" t="s">
        <v>44</v>
      </c>
      <c r="F16114" s="3">
        <f t="shared" ca="1" si="502"/>
        <v>3</v>
      </c>
      <c r="G16114" s="4">
        <f t="shared" ca="1" si="503"/>
        <v>163</v>
      </c>
      <c r="H16114" s="4">
        <f ca="1">+Data_TABLE[[#This Row],[Qty]]*Data_TABLE[[#This Row],[Unit Price]]</f>
        <v>489</v>
      </c>
      <c r="I16114" s="7">
        <v>42435</v>
      </c>
      <c r="J16114" s="10">
        <f>EOMONTH(Data_TABLE[[#This Row],[Date Sold]],0)</f>
        <v>42460</v>
      </c>
    </row>
    <row r="16115" spans="2:10" x14ac:dyDescent="0.25">
      <c r="B16115" s="1" t="s">
        <v>37</v>
      </c>
      <c r="C16115" s="3" t="s">
        <v>55</v>
      </c>
      <c r="D16115" s="2" t="s">
        <v>51</v>
      </c>
      <c r="E16115" s="3" t="s">
        <v>45</v>
      </c>
      <c r="F16115" s="3">
        <f t="shared" ca="1" si="502"/>
        <v>2</v>
      </c>
      <c r="G16115" s="4">
        <f t="shared" ca="1" si="503"/>
        <v>195</v>
      </c>
      <c r="H16115" s="4">
        <f ca="1">+Data_TABLE[[#This Row],[Qty]]*Data_TABLE[[#This Row],[Unit Price]]</f>
        <v>390</v>
      </c>
      <c r="I16115" s="7">
        <v>42435</v>
      </c>
      <c r="J16115" s="10">
        <f>EOMONTH(Data_TABLE[[#This Row],[Date Sold]],0)</f>
        <v>42460</v>
      </c>
    </row>
    <row r="16116" spans="2:10" x14ac:dyDescent="0.25">
      <c r="B16116" s="1" t="s">
        <v>40</v>
      </c>
      <c r="C16116" s="3" t="s">
        <v>56</v>
      </c>
      <c r="D16116" s="2" t="s">
        <v>52</v>
      </c>
      <c r="E16116" s="3" t="s">
        <v>46</v>
      </c>
      <c r="F16116" s="3">
        <f t="shared" ca="1" si="502"/>
        <v>2</v>
      </c>
      <c r="G16116" s="4">
        <f t="shared" ca="1" si="503"/>
        <v>169</v>
      </c>
      <c r="H16116" s="4">
        <f ca="1">+Data_TABLE[[#This Row],[Qty]]*Data_TABLE[[#This Row],[Unit Price]]</f>
        <v>338</v>
      </c>
      <c r="I16116" s="7">
        <v>42435</v>
      </c>
      <c r="J16116" s="10">
        <f>EOMONTH(Data_TABLE[[#This Row],[Date Sold]],0)</f>
        <v>42460</v>
      </c>
    </row>
    <row r="16117" spans="2:10" x14ac:dyDescent="0.25">
      <c r="B16117" s="1" t="s">
        <v>36</v>
      </c>
      <c r="C16117" s="3" t="s">
        <v>56</v>
      </c>
      <c r="D16117" s="2" t="s">
        <v>50</v>
      </c>
      <c r="E16117" s="3" t="s">
        <v>44</v>
      </c>
      <c r="F16117" s="3">
        <f t="shared" ca="1" si="502"/>
        <v>1</v>
      </c>
      <c r="G16117" s="4">
        <f t="shared" ca="1" si="503"/>
        <v>105</v>
      </c>
      <c r="H16117" s="4">
        <f ca="1">+Data_TABLE[[#This Row],[Qty]]*Data_TABLE[[#This Row],[Unit Price]]</f>
        <v>105</v>
      </c>
      <c r="I16117" s="7">
        <v>42435</v>
      </c>
      <c r="J16117" s="10">
        <f>EOMONTH(Data_TABLE[[#This Row],[Date Sold]],0)</f>
        <v>42460</v>
      </c>
    </row>
    <row r="16118" spans="2:10" x14ac:dyDescent="0.25">
      <c r="B16118" s="1" t="s">
        <v>36</v>
      </c>
      <c r="C16118" s="3" t="s">
        <v>55</v>
      </c>
      <c r="D16118" s="2" t="s">
        <v>49</v>
      </c>
      <c r="E16118" s="3" t="s">
        <v>43</v>
      </c>
      <c r="F16118" s="3">
        <f t="shared" ca="1" si="502"/>
        <v>5</v>
      </c>
      <c r="G16118" s="4">
        <f t="shared" ca="1" si="503"/>
        <v>113</v>
      </c>
      <c r="H16118" s="4">
        <f ca="1">+Data_TABLE[[#This Row],[Qty]]*Data_TABLE[[#This Row],[Unit Price]]</f>
        <v>565</v>
      </c>
      <c r="I16118" s="7">
        <v>42435</v>
      </c>
      <c r="J16118" s="10">
        <f>EOMONTH(Data_TABLE[[#This Row],[Date Sold]],0)</f>
        <v>42460</v>
      </c>
    </row>
    <row r="16119" spans="2:10" x14ac:dyDescent="0.25">
      <c r="B16119" s="1" t="s">
        <v>39</v>
      </c>
      <c r="C16119" s="3" t="s">
        <v>56</v>
      </c>
      <c r="D16119" s="2" t="s">
        <v>52</v>
      </c>
      <c r="E16119" s="3" t="s">
        <v>46</v>
      </c>
      <c r="F16119" s="3">
        <f t="shared" ca="1" si="502"/>
        <v>3</v>
      </c>
      <c r="G16119" s="4">
        <f t="shared" ca="1" si="503"/>
        <v>112</v>
      </c>
      <c r="H16119" s="4">
        <f ca="1">+Data_TABLE[[#This Row],[Qty]]*Data_TABLE[[#This Row],[Unit Price]]</f>
        <v>336</v>
      </c>
      <c r="I16119" s="7">
        <v>42435</v>
      </c>
      <c r="J16119" s="10">
        <f>EOMONTH(Data_TABLE[[#This Row],[Date Sold]],0)</f>
        <v>42460</v>
      </c>
    </row>
    <row r="16120" spans="2:10" x14ac:dyDescent="0.25">
      <c r="B16120" s="1" t="s">
        <v>40</v>
      </c>
      <c r="C16120" s="3" t="s">
        <v>55</v>
      </c>
      <c r="D16120" s="2" t="s">
        <v>49</v>
      </c>
      <c r="E16120" s="3" t="s">
        <v>43</v>
      </c>
      <c r="F16120" s="3">
        <f t="shared" ca="1" si="502"/>
        <v>3</v>
      </c>
      <c r="G16120" s="4">
        <f t="shared" ca="1" si="503"/>
        <v>76</v>
      </c>
      <c r="H16120" s="4">
        <f ca="1">+Data_TABLE[[#This Row],[Qty]]*Data_TABLE[[#This Row],[Unit Price]]</f>
        <v>228</v>
      </c>
      <c r="I16120" s="7">
        <v>42435</v>
      </c>
      <c r="J16120" s="10">
        <f>EOMONTH(Data_TABLE[[#This Row],[Date Sold]],0)</f>
        <v>42460</v>
      </c>
    </row>
    <row r="16121" spans="2:10" x14ac:dyDescent="0.25">
      <c r="B16121" s="1" t="s">
        <v>36</v>
      </c>
      <c r="C16121" s="3" t="s">
        <v>55</v>
      </c>
      <c r="D16121" s="2" t="s">
        <v>49</v>
      </c>
      <c r="E16121" s="3" t="s">
        <v>43</v>
      </c>
      <c r="F16121" s="3">
        <f t="shared" ca="1" si="502"/>
        <v>4</v>
      </c>
      <c r="G16121" s="4">
        <f t="shared" ca="1" si="503"/>
        <v>62</v>
      </c>
      <c r="H16121" s="4">
        <f ca="1">+Data_TABLE[[#This Row],[Qty]]*Data_TABLE[[#This Row],[Unit Price]]</f>
        <v>248</v>
      </c>
      <c r="I16121" s="7">
        <v>42435</v>
      </c>
      <c r="J16121" s="10">
        <f>EOMONTH(Data_TABLE[[#This Row],[Date Sold]],0)</f>
        <v>42460</v>
      </c>
    </row>
    <row r="16122" spans="2:10" x14ac:dyDescent="0.25">
      <c r="B16122" s="1" t="s">
        <v>37</v>
      </c>
      <c r="C16122" s="3" t="s">
        <v>54</v>
      </c>
      <c r="D16122" s="2" t="s">
        <v>48</v>
      </c>
      <c r="E16122" s="3" t="s">
        <v>42</v>
      </c>
      <c r="F16122" s="3">
        <f t="shared" ca="1" si="502"/>
        <v>5</v>
      </c>
      <c r="G16122" s="4">
        <f t="shared" ca="1" si="503"/>
        <v>190</v>
      </c>
      <c r="H16122" s="4">
        <f ca="1">+Data_TABLE[[#This Row],[Qty]]*Data_TABLE[[#This Row],[Unit Price]]</f>
        <v>950</v>
      </c>
      <c r="I16122" s="7">
        <v>42435</v>
      </c>
      <c r="J16122" s="10">
        <f>EOMONTH(Data_TABLE[[#This Row],[Date Sold]],0)</f>
        <v>42460</v>
      </c>
    </row>
    <row r="16123" spans="2:10" x14ac:dyDescent="0.25">
      <c r="B16123" s="1" t="s">
        <v>36</v>
      </c>
      <c r="C16123" s="3" t="s">
        <v>55</v>
      </c>
      <c r="D16123" s="2" t="s">
        <v>49</v>
      </c>
      <c r="E16123" s="3" t="s">
        <v>43</v>
      </c>
      <c r="F16123" s="3">
        <f t="shared" ca="1" si="502"/>
        <v>2</v>
      </c>
      <c r="G16123" s="4">
        <f t="shared" ca="1" si="503"/>
        <v>200</v>
      </c>
      <c r="H16123" s="4">
        <f ca="1">+Data_TABLE[[#This Row],[Qty]]*Data_TABLE[[#This Row],[Unit Price]]</f>
        <v>400</v>
      </c>
      <c r="I16123" s="7">
        <v>42435</v>
      </c>
      <c r="J16123" s="10">
        <f>EOMONTH(Data_TABLE[[#This Row],[Date Sold]],0)</f>
        <v>42460</v>
      </c>
    </row>
    <row r="16124" spans="2:10" x14ac:dyDescent="0.25">
      <c r="B16124" s="1" t="s">
        <v>36</v>
      </c>
      <c r="C16124" s="3" t="s">
        <v>55</v>
      </c>
      <c r="D16124" s="2" t="s">
        <v>51</v>
      </c>
      <c r="E16124" s="3" t="s">
        <v>45</v>
      </c>
      <c r="F16124" s="3">
        <f t="shared" ca="1" si="502"/>
        <v>5</v>
      </c>
      <c r="G16124" s="4">
        <f t="shared" ca="1" si="503"/>
        <v>180</v>
      </c>
      <c r="H16124" s="4">
        <f ca="1">+Data_TABLE[[#This Row],[Qty]]*Data_TABLE[[#This Row],[Unit Price]]</f>
        <v>900</v>
      </c>
      <c r="I16124" s="7">
        <v>42435</v>
      </c>
      <c r="J16124" s="10">
        <f>EOMONTH(Data_TABLE[[#This Row],[Date Sold]],0)</f>
        <v>42460</v>
      </c>
    </row>
    <row r="16125" spans="2:10" x14ac:dyDescent="0.25">
      <c r="B16125" s="1" t="s">
        <v>36</v>
      </c>
      <c r="C16125" s="3" t="s">
        <v>55</v>
      </c>
      <c r="D16125" s="2" t="s">
        <v>51</v>
      </c>
      <c r="E16125" s="3" t="s">
        <v>45</v>
      </c>
      <c r="F16125" s="3">
        <f t="shared" ca="1" si="502"/>
        <v>3</v>
      </c>
      <c r="G16125" s="4">
        <f t="shared" ca="1" si="503"/>
        <v>60</v>
      </c>
      <c r="H16125" s="4">
        <f ca="1">+Data_TABLE[[#This Row],[Qty]]*Data_TABLE[[#This Row],[Unit Price]]</f>
        <v>180</v>
      </c>
      <c r="I16125" s="7">
        <v>42435</v>
      </c>
      <c r="J16125" s="10">
        <f>EOMONTH(Data_TABLE[[#This Row],[Date Sold]],0)</f>
        <v>42460</v>
      </c>
    </row>
    <row r="16126" spans="2:10" x14ac:dyDescent="0.25">
      <c r="B16126" s="1" t="s">
        <v>37</v>
      </c>
      <c r="C16126" s="3" t="s">
        <v>55</v>
      </c>
      <c r="D16126" s="2" t="s">
        <v>51</v>
      </c>
      <c r="E16126" s="3" t="s">
        <v>45</v>
      </c>
      <c r="F16126" s="3">
        <f t="shared" ca="1" si="502"/>
        <v>5</v>
      </c>
      <c r="G16126" s="4">
        <f t="shared" ca="1" si="503"/>
        <v>133</v>
      </c>
      <c r="H16126" s="4">
        <f ca="1">+Data_TABLE[[#This Row],[Qty]]*Data_TABLE[[#This Row],[Unit Price]]</f>
        <v>665</v>
      </c>
      <c r="I16126" s="7">
        <v>42435</v>
      </c>
      <c r="J16126" s="10">
        <f>EOMONTH(Data_TABLE[[#This Row],[Date Sold]],0)</f>
        <v>42460</v>
      </c>
    </row>
    <row r="16127" spans="2:10" x14ac:dyDescent="0.25">
      <c r="B16127" s="1" t="s">
        <v>41</v>
      </c>
      <c r="C16127" s="3" t="s">
        <v>56</v>
      </c>
      <c r="D16127" s="2" t="s">
        <v>52</v>
      </c>
      <c r="E16127" s="3" t="s">
        <v>46</v>
      </c>
      <c r="F16127" s="3">
        <f t="shared" ca="1" si="502"/>
        <v>4</v>
      </c>
      <c r="G16127" s="4">
        <f t="shared" ca="1" si="503"/>
        <v>187</v>
      </c>
      <c r="H16127" s="4">
        <f ca="1">+Data_TABLE[[#This Row],[Qty]]*Data_TABLE[[#This Row],[Unit Price]]</f>
        <v>748</v>
      </c>
      <c r="I16127" s="7">
        <v>42435</v>
      </c>
      <c r="J16127" s="10">
        <f>EOMONTH(Data_TABLE[[#This Row],[Date Sold]],0)</f>
        <v>42460</v>
      </c>
    </row>
    <row r="16128" spans="2:10" x14ac:dyDescent="0.25">
      <c r="B16128" s="1" t="s">
        <v>37</v>
      </c>
      <c r="C16128" s="3" t="s">
        <v>56</v>
      </c>
      <c r="D16128" s="2" t="s">
        <v>52</v>
      </c>
      <c r="E16128" s="3" t="s">
        <v>46</v>
      </c>
      <c r="F16128" s="3">
        <f t="shared" ca="1" si="502"/>
        <v>3</v>
      </c>
      <c r="G16128" s="4">
        <f t="shared" ca="1" si="503"/>
        <v>163</v>
      </c>
      <c r="H16128" s="4">
        <f ca="1">+Data_TABLE[[#This Row],[Qty]]*Data_TABLE[[#This Row],[Unit Price]]</f>
        <v>489</v>
      </c>
      <c r="I16128" s="7">
        <v>42435</v>
      </c>
      <c r="J16128" s="10">
        <f>EOMONTH(Data_TABLE[[#This Row],[Date Sold]],0)</f>
        <v>42460</v>
      </c>
    </row>
    <row r="16129" spans="2:10" x14ac:dyDescent="0.25">
      <c r="B16129" s="1" t="s">
        <v>40</v>
      </c>
      <c r="C16129" s="3" t="s">
        <v>55</v>
      </c>
      <c r="D16129" s="2" t="s">
        <v>49</v>
      </c>
      <c r="E16129" s="3" t="s">
        <v>43</v>
      </c>
      <c r="F16129" s="3">
        <f t="shared" ca="1" si="502"/>
        <v>2</v>
      </c>
      <c r="G16129" s="4">
        <f t="shared" ca="1" si="503"/>
        <v>178</v>
      </c>
      <c r="H16129" s="4">
        <f ca="1">+Data_TABLE[[#This Row],[Qty]]*Data_TABLE[[#This Row],[Unit Price]]</f>
        <v>356</v>
      </c>
      <c r="I16129" s="7">
        <v>42435</v>
      </c>
      <c r="J16129" s="10">
        <f>EOMONTH(Data_TABLE[[#This Row],[Date Sold]],0)</f>
        <v>42460</v>
      </c>
    </row>
    <row r="16130" spans="2:10" x14ac:dyDescent="0.25">
      <c r="B16130" s="1" t="s">
        <v>41</v>
      </c>
      <c r="C16130" s="3" t="s">
        <v>55</v>
      </c>
      <c r="D16130" s="2" t="s">
        <v>49</v>
      </c>
      <c r="E16130" s="3" t="s">
        <v>43</v>
      </c>
      <c r="F16130" s="3">
        <f t="shared" ca="1" si="502"/>
        <v>1</v>
      </c>
      <c r="G16130" s="4">
        <f t="shared" ca="1" si="503"/>
        <v>132</v>
      </c>
      <c r="H16130" s="4">
        <f ca="1">+Data_TABLE[[#This Row],[Qty]]*Data_TABLE[[#This Row],[Unit Price]]</f>
        <v>132</v>
      </c>
      <c r="I16130" s="7">
        <v>42435</v>
      </c>
      <c r="J16130" s="10">
        <f>EOMONTH(Data_TABLE[[#This Row],[Date Sold]],0)</f>
        <v>42460</v>
      </c>
    </row>
    <row r="16131" spans="2:10" x14ac:dyDescent="0.25">
      <c r="B16131" s="1" t="s">
        <v>40</v>
      </c>
      <c r="C16131" s="3" t="s">
        <v>55</v>
      </c>
      <c r="D16131" s="2" t="s">
        <v>51</v>
      </c>
      <c r="E16131" s="3" t="s">
        <v>45</v>
      </c>
      <c r="F16131" s="3">
        <f t="shared" ca="1" si="502"/>
        <v>3</v>
      </c>
      <c r="G16131" s="4">
        <f t="shared" ca="1" si="503"/>
        <v>82</v>
      </c>
      <c r="H16131" s="4">
        <f ca="1">+Data_TABLE[[#This Row],[Qty]]*Data_TABLE[[#This Row],[Unit Price]]</f>
        <v>246</v>
      </c>
      <c r="I16131" s="7">
        <v>42435</v>
      </c>
      <c r="J16131" s="10">
        <f>EOMONTH(Data_TABLE[[#This Row],[Date Sold]],0)</f>
        <v>42460</v>
      </c>
    </row>
    <row r="16132" spans="2:10" x14ac:dyDescent="0.25">
      <c r="B16132" s="1" t="s">
        <v>38</v>
      </c>
      <c r="C16132" s="3" t="s">
        <v>56</v>
      </c>
      <c r="D16132" s="2" t="s">
        <v>50</v>
      </c>
      <c r="E16132" s="3" t="s">
        <v>44</v>
      </c>
      <c r="F16132" s="3">
        <f t="shared" ca="1" si="502"/>
        <v>2</v>
      </c>
      <c r="G16132" s="4">
        <f t="shared" ca="1" si="503"/>
        <v>106</v>
      </c>
      <c r="H16132" s="4">
        <f ca="1">+Data_TABLE[[#This Row],[Qty]]*Data_TABLE[[#This Row],[Unit Price]]</f>
        <v>212</v>
      </c>
      <c r="I16132" s="7">
        <v>42435</v>
      </c>
      <c r="J16132" s="10">
        <f>EOMONTH(Data_TABLE[[#This Row],[Date Sold]],0)</f>
        <v>42460</v>
      </c>
    </row>
    <row r="16133" spans="2:10" x14ac:dyDescent="0.25">
      <c r="B16133" s="1" t="s">
        <v>41</v>
      </c>
      <c r="C16133" s="3" t="s">
        <v>54</v>
      </c>
      <c r="D16133" s="2" t="s">
        <v>48</v>
      </c>
      <c r="E16133" s="3" t="s">
        <v>42</v>
      </c>
      <c r="F16133" s="3">
        <f t="shared" ca="1" si="502"/>
        <v>1</v>
      </c>
      <c r="G16133" s="4">
        <f t="shared" ca="1" si="503"/>
        <v>177</v>
      </c>
      <c r="H16133" s="4">
        <f ca="1">+Data_TABLE[[#This Row],[Qty]]*Data_TABLE[[#This Row],[Unit Price]]</f>
        <v>177</v>
      </c>
      <c r="I16133" s="7">
        <v>42435</v>
      </c>
      <c r="J16133" s="10">
        <f>EOMONTH(Data_TABLE[[#This Row],[Date Sold]],0)</f>
        <v>42460</v>
      </c>
    </row>
    <row r="16134" spans="2:10" x14ac:dyDescent="0.25">
      <c r="B16134" s="1" t="s">
        <v>38</v>
      </c>
      <c r="C16134" s="3" t="s">
        <v>56</v>
      </c>
      <c r="D16134" s="2" t="s">
        <v>50</v>
      </c>
      <c r="E16134" s="3" t="s">
        <v>44</v>
      </c>
      <c r="F16134" s="3">
        <f t="shared" ca="1" si="502"/>
        <v>4</v>
      </c>
      <c r="G16134" s="4">
        <f t="shared" ca="1" si="503"/>
        <v>179</v>
      </c>
      <c r="H16134" s="4">
        <f ca="1">+Data_TABLE[[#This Row],[Qty]]*Data_TABLE[[#This Row],[Unit Price]]</f>
        <v>716</v>
      </c>
      <c r="I16134" s="7">
        <v>42435</v>
      </c>
      <c r="J16134" s="10">
        <f>EOMONTH(Data_TABLE[[#This Row],[Date Sold]],0)</f>
        <v>42460</v>
      </c>
    </row>
    <row r="16135" spans="2:10" x14ac:dyDescent="0.25">
      <c r="B16135" s="1" t="s">
        <v>37</v>
      </c>
      <c r="C16135" s="3" t="s">
        <v>55</v>
      </c>
      <c r="D16135" s="2" t="s">
        <v>51</v>
      </c>
      <c r="E16135" s="3" t="s">
        <v>45</v>
      </c>
      <c r="F16135" s="3">
        <f t="shared" ca="1" si="502"/>
        <v>4</v>
      </c>
      <c r="G16135" s="4">
        <f t="shared" ca="1" si="503"/>
        <v>178</v>
      </c>
      <c r="H16135" s="4">
        <f ca="1">+Data_TABLE[[#This Row],[Qty]]*Data_TABLE[[#This Row],[Unit Price]]</f>
        <v>712</v>
      </c>
      <c r="I16135" s="7">
        <v>42435</v>
      </c>
      <c r="J16135" s="10">
        <f>EOMONTH(Data_TABLE[[#This Row],[Date Sold]],0)</f>
        <v>42460</v>
      </c>
    </row>
    <row r="16136" spans="2:10" x14ac:dyDescent="0.25">
      <c r="B16136" s="1" t="s">
        <v>38</v>
      </c>
      <c r="C16136" s="3" t="s">
        <v>55</v>
      </c>
      <c r="D16136" s="2" t="s">
        <v>49</v>
      </c>
      <c r="E16136" s="3" t="s">
        <v>43</v>
      </c>
      <c r="F16136" s="3">
        <f t="shared" ca="1" si="502"/>
        <v>5</v>
      </c>
      <c r="G16136" s="4">
        <f t="shared" ca="1" si="503"/>
        <v>78</v>
      </c>
      <c r="H16136" s="4">
        <f ca="1">+Data_TABLE[[#This Row],[Qty]]*Data_TABLE[[#This Row],[Unit Price]]</f>
        <v>390</v>
      </c>
      <c r="I16136" s="7">
        <v>42435</v>
      </c>
      <c r="J16136" s="10">
        <f>EOMONTH(Data_TABLE[[#This Row],[Date Sold]],0)</f>
        <v>42460</v>
      </c>
    </row>
    <row r="16137" spans="2:10" x14ac:dyDescent="0.25">
      <c r="B16137" s="1" t="s">
        <v>38</v>
      </c>
      <c r="C16137" s="3" t="s">
        <v>55</v>
      </c>
      <c r="D16137" s="2" t="s">
        <v>51</v>
      </c>
      <c r="E16137" s="3" t="s">
        <v>45</v>
      </c>
      <c r="F16137" s="3">
        <f t="shared" ca="1" si="502"/>
        <v>5</v>
      </c>
      <c r="G16137" s="4">
        <f t="shared" ca="1" si="503"/>
        <v>82</v>
      </c>
      <c r="H16137" s="4">
        <f ca="1">+Data_TABLE[[#This Row],[Qty]]*Data_TABLE[[#This Row],[Unit Price]]</f>
        <v>410</v>
      </c>
      <c r="I16137" s="7">
        <v>42435</v>
      </c>
      <c r="J16137" s="10">
        <f>EOMONTH(Data_TABLE[[#This Row],[Date Sold]],0)</f>
        <v>42460</v>
      </c>
    </row>
    <row r="16138" spans="2:10" x14ac:dyDescent="0.25">
      <c r="B16138" s="1" t="s">
        <v>37</v>
      </c>
      <c r="C16138" s="3" t="s">
        <v>55</v>
      </c>
      <c r="D16138" s="2" t="s">
        <v>51</v>
      </c>
      <c r="E16138" s="3" t="s">
        <v>45</v>
      </c>
      <c r="F16138" s="3">
        <f t="shared" ca="1" si="502"/>
        <v>2</v>
      </c>
      <c r="G16138" s="4">
        <f t="shared" ca="1" si="503"/>
        <v>148</v>
      </c>
      <c r="H16138" s="4">
        <f ca="1">+Data_TABLE[[#This Row],[Qty]]*Data_TABLE[[#This Row],[Unit Price]]</f>
        <v>296</v>
      </c>
      <c r="I16138" s="7">
        <v>42435</v>
      </c>
      <c r="J16138" s="10">
        <f>EOMONTH(Data_TABLE[[#This Row],[Date Sold]],0)</f>
        <v>42460</v>
      </c>
    </row>
    <row r="16139" spans="2:10" x14ac:dyDescent="0.25">
      <c r="B16139" s="1" t="s">
        <v>40</v>
      </c>
      <c r="C16139" s="3" t="s">
        <v>55</v>
      </c>
      <c r="D16139" s="2" t="s">
        <v>51</v>
      </c>
      <c r="E16139" s="3" t="s">
        <v>45</v>
      </c>
      <c r="F16139" s="3">
        <f t="shared" ca="1" si="502"/>
        <v>3</v>
      </c>
      <c r="G16139" s="4">
        <f t="shared" ca="1" si="503"/>
        <v>146</v>
      </c>
      <c r="H16139" s="4">
        <f ca="1">+Data_TABLE[[#This Row],[Qty]]*Data_TABLE[[#This Row],[Unit Price]]</f>
        <v>438</v>
      </c>
      <c r="I16139" s="7">
        <v>42435</v>
      </c>
      <c r="J16139" s="10">
        <f>EOMONTH(Data_TABLE[[#This Row],[Date Sold]],0)</f>
        <v>42460</v>
      </c>
    </row>
    <row r="16140" spans="2:10" x14ac:dyDescent="0.25">
      <c r="B16140" s="1" t="s">
        <v>41</v>
      </c>
      <c r="C16140" s="3" t="s">
        <v>56</v>
      </c>
      <c r="D16140" s="2" t="s">
        <v>50</v>
      </c>
      <c r="E16140" s="3" t="s">
        <v>44</v>
      </c>
      <c r="F16140" s="3">
        <f t="shared" ca="1" si="502"/>
        <v>4</v>
      </c>
      <c r="G16140" s="4">
        <f t="shared" ca="1" si="503"/>
        <v>163</v>
      </c>
      <c r="H16140" s="4">
        <f ca="1">+Data_TABLE[[#This Row],[Qty]]*Data_TABLE[[#This Row],[Unit Price]]</f>
        <v>652</v>
      </c>
      <c r="I16140" s="7">
        <v>42435</v>
      </c>
      <c r="J16140" s="10">
        <f>EOMONTH(Data_TABLE[[#This Row],[Date Sold]],0)</f>
        <v>42460</v>
      </c>
    </row>
    <row r="16141" spans="2:10" x14ac:dyDescent="0.25">
      <c r="B16141" s="1" t="s">
        <v>36</v>
      </c>
      <c r="C16141" s="3" t="s">
        <v>56</v>
      </c>
      <c r="D16141" s="2" t="s">
        <v>52</v>
      </c>
      <c r="E16141" s="3" t="s">
        <v>46</v>
      </c>
      <c r="F16141" s="3">
        <f t="shared" ca="1" si="502"/>
        <v>3</v>
      </c>
      <c r="G16141" s="4">
        <f t="shared" ca="1" si="503"/>
        <v>123</v>
      </c>
      <c r="H16141" s="4">
        <f ca="1">+Data_TABLE[[#This Row],[Qty]]*Data_TABLE[[#This Row],[Unit Price]]</f>
        <v>369</v>
      </c>
      <c r="I16141" s="7">
        <v>42435</v>
      </c>
      <c r="J16141" s="10">
        <f>EOMONTH(Data_TABLE[[#This Row],[Date Sold]],0)</f>
        <v>42460</v>
      </c>
    </row>
    <row r="16142" spans="2:10" x14ac:dyDescent="0.25">
      <c r="B16142" s="1" t="s">
        <v>39</v>
      </c>
      <c r="C16142" s="3" t="s">
        <v>55</v>
      </c>
      <c r="D16142" s="2" t="s">
        <v>51</v>
      </c>
      <c r="E16142" s="3" t="s">
        <v>45</v>
      </c>
      <c r="F16142" s="3">
        <f t="shared" ca="1" si="502"/>
        <v>5</v>
      </c>
      <c r="G16142" s="4">
        <f t="shared" ca="1" si="503"/>
        <v>147</v>
      </c>
      <c r="H16142" s="4">
        <f ca="1">+Data_TABLE[[#This Row],[Qty]]*Data_TABLE[[#This Row],[Unit Price]]</f>
        <v>735</v>
      </c>
      <c r="I16142" s="7">
        <v>42435</v>
      </c>
      <c r="J16142" s="10">
        <f>EOMONTH(Data_TABLE[[#This Row],[Date Sold]],0)</f>
        <v>42460</v>
      </c>
    </row>
    <row r="16143" spans="2:10" x14ac:dyDescent="0.25">
      <c r="B16143" s="1" t="s">
        <v>40</v>
      </c>
      <c r="C16143" s="3" t="s">
        <v>56</v>
      </c>
      <c r="D16143" s="2" t="s">
        <v>50</v>
      </c>
      <c r="E16143" s="3" t="s">
        <v>44</v>
      </c>
      <c r="F16143" s="3">
        <f t="shared" ca="1" si="502"/>
        <v>4</v>
      </c>
      <c r="G16143" s="4">
        <f t="shared" ca="1" si="503"/>
        <v>79</v>
      </c>
      <c r="H16143" s="4">
        <f ca="1">+Data_TABLE[[#This Row],[Qty]]*Data_TABLE[[#This Row],[Unit Price]]</f>
        <v>316</v>
      </c>
      <c r="I16143" s="7">
        <v>42435</v>
      </c>
      <c r="J16143" s="10">
        <f>EOMONTH(Data_TABLE[[#This Row],[Date Sold]],0)</f>
        <v>42460</v>
      </c>
    </row>
    <row r="16144" spans="2:10" x14ac:dyDescent="0.25">
      <c r="B16144" s="1" t="s">
        <v>40</v>
      </c>
      <c r="C16144" s="3" t="s">
        <v>54</v>
      </c>
      <c r="D16144" s="2" t="s">
        <v>48</v>
      </c>
      <c r="E16144" s="3" t="s">
        <v>42</v>
      </c>
      <c r="F16144" s="3">
        <f t="shared" ca="1" si="502"/>
        <v>5</v>
      </c>
      <c r="G16144" s="4">
        <f t="shared" ca="1" si="503"/>
        <v>66</v>
      </c>
      <c r="H16144" s="4">
        <f ca="1">+Data_TABLE[[#This Row],[Qty]]*Data_TABLE[[#This Row],[Unit Price]]</f>
        <v>330</v>
      </c>
      <c r="I16144" s="7">
        <v>42435</v>
      </c>
      <c r="J16144" s="10">
        <f>EOMONTH(Data_TABLE[[#This Row],[Date Sold]],0)</f>
        <v>42460</v>
      </c>
    </row>
    <row r="16145" spans="2:10" x14ac:dyDescent="0.25">
      <c r="B16145" s="1" t="s">
        <v>36</v>
      </c>
      <c r="C16145" s="3" t="s">
        <v>56</v>
      </c>
      <c r="D16145" s="2" t="s">
        <v>52</v>
      </c>
      <c r="E16145" s="3" t="s">
        <v>46</v>
      </c>
      <c r="F16145" s="3">
        <f t="shared" ca="1" si="502"/>
        <v>1</v>
      </c>
      <c r="G16145" s="4">
        <f t="shared" ca="1" si="503"/>
        <v>145</v>
      </c>
      <c r="H16145" s="4">
        <f ca="1">+Data_TABLE[[#This Row],[Qty]]*Data_TABLE[[#This Row],[Unit Price]]</f>
        <v>145</v>
      </c>
      <c r="I16145" s="7">
        <v>42435</v>
      </c>
      <c r="J16145" s="10">
        <f>EOMONTH(Data_TABLE[[#This Row],[Date Sold]],0)</f>
        <v>42460</v>
      </c>
    </row>
    <row r="16146" spans="2:10" x14ac:dyDescent="0.25">
      <c r="B16146" s="1" t="s">
        <v>39</v>
      </c>
      <c r="C16146" s="3" t="s">
        <v>56</v>
      </c>
      <c r="D16146" s="2" t="s">
        <v>50</v>
      </c>
      <c r="E16146" s="3" t="s">
        <v>44</v>
      </c>
      <c r="F16146" s="3">
        <f t="shared" ca="1" si="502"/>
        <v>1</v>
      </c>
      <c r="G16146" s="4">
        <f t="shared" ca="1" si="503"/>
        <v>66</v>
      </c>
      <c r="H16146" s="4">
        <f ca="1">+Data_TABLE[[#This Row],[Qty]]*Data_TABLE[[#This Row],[Unit Price]]</f>
        <v>66</v>
      </c>
      <c r="I16146" s="7">
        <v>42435</v>
      </c>
      <c r="J16146" s="10">
        <f>EOMONTH(Data_TABLE[[#This Row],[Date Sold]],0)</f>
        <v>42460</v>
      </c>
    </row>
    <row r="16147" spans="2:10" x14ac:dyDescent="0.25">
      <c r="B16147" s="1" t="s">
        <v>41</v>
      </c>
      <c r="C16147" s="3" t="s">
        <v>55</v>
      </c>
      <c r="D16147" s="2" t="s">
        <v>49</v>
      </c>
      <c r="E16147" s="3" t="s">
        <v>43</v>
      </c>
      <c r="F16147" s="3">
        <f t="shared" ca="1" si="502"/>
        <v>2</v>
      </c>
      <c r="G16147" s="4">
        <f t="shared" ca="1" si="503"/>
        <v>76</v>
      </c>
      <c r="H16147" s="4">
        <f ca="1">+Data_TABLE[[#This Row],[Qty]]*Data_TABLE[[#This Row],[Unit Price]]</f>
        <v>152</v>
      </c>
      <c r="I16147" s="7">
        <v>42435</v>
      </c>
      <c r="J16147" s="10">
        <f>EOMONTH(Data_TABLE[[#This Row],[Date Sold]],0)</f>
        <v>42460</v>
      </c>
    </row>
    <row r="16148" spans="2:10" x14ac:dyDescent="0.25">
      <c r="B16148" s="1" t="s">
        <v>39</v>
      </c>
      <c r="C16148" s="3" t="s">
        <v>54</v>
      </c>
      <c r="D16148" s="2" t="s">
        <v>48</v>
      </c>
      <c r="E16148" s="3" t="s">
        <v>42</v>
      </c>
      <c r="F16148" s="3">
        <f t="shared" ca="1" si="502"/>
        <v>4</v>
      </c>
      <c r="G16148" s="4">
        <f t="shared" ca="1" si="503"/>
        <v>75</v>
      </c>
      <c r="H16148" s="4">
        <f ca="1">+Data_TABLE[[#This Row],[Qty]]*Data_TABLE[[#This Row],[Unit Price]]</f>
        <v>300</v>
      </c>
      <c r="I16148" s="7">
        <v>42435</v>
      </c>
      <c r="J16148" s="10">
        <f>EOMONTH(Data_TABLE[[#This Row],[Date Sold]],0)</f>
        <v>42460</v>
      </c>
    </row>
    <row r="16149" spans="2:10" x14ac:dyDescent="0.25">
      <c r="B16149" s="1" t="s">
        <v>36</v>
      </c>
      <c r="C16149" s="3" t="s">
        <v>56</v>
      </c>
      <c r="D16149" s="2" t="s">
        <v>52</v>
      </c>
      <c r="E16149" s="3" t="s">
        <v>46</v>
      </c>
      <c r="F16149" s="3">
        <f t="shared" ca="1" si="502"/>
        <v>1</v>
      </c>
      <c r="G16149" s="4">
        <f t="shared" ca="1" si="503"/>
        <v>194</v>
      </c>
      <c r="H16149" s="4">
        <f ca="1">+Data_TABLE[[#This Row],[Qty]]*Data_TABLE[[#This Row],[Unit Price]]</f>
        <v>194</v>
      </c>
      <c r="I16149" s="7">
        <v>42435</v>
      </c>
      <c r="J16149" s="10">
        <f>EOMONTH(Data_TABLE[[#This Row],[Date Sold]],0)</f>
        <v>42460</v>
      </c>
    </row>
    <row r="16150" spans="2:10" x14ac:dyDescent="0.25">
      <c r="B16150" s="1" t="s">
        <v>38</v>
      </c>
      <c r="C16150" s="3" t="s">
        <v>56</v>
      </c>
      <c r="D16150" s="2" t="s">
        <v>52</v>
      </c>
      <c r="E16150" s="3" t="s">
        <v>46</v>
      </c>
      <c r="F16150" s="3">
        <f t="shared" ca="1" si="502"/>
        <v>4</v>
      </c>
      <c r="G16150" s="4">
        <f t="shared" ca="1" si="503"/>
        <v>84</v>
      </c>
      <c r="H16150" s="4">
        <f ca="1">+Data_TABLE[[#This Row],[Qty]]*Data_TABLE[[#This Row],[Unit Price]]</f>
        <v>336</v>
      </c>
      <c r="I16150" s="7">
        <v>42435</v>
      </c>
      <c r="J16150" s="10">
        <f>EOMONTH(Data_TABLE[[#This Row],[Date Sold]],0)</f>
        <v>42460</v>
      </c>
    </row>
    <row r="16151" spans="2:10" x14ac:dyDescent="0.25">
      <c r="B16151" s="1" t="s">
        <v>38</v>
      </c>
      <c r="C16151" s="3" t="s">
        <v>54</v>
      </c>
      <c r="D16151" s="2" t="s">
        <v>48</v>
      </c>
      <c r="E16151" s="3" t="s">
        <v>42</v>
      </c>
      <c r="F16151" s="3">
        <f t="shared" ca="1" si="502"/>
        <v>1</v>
      </c>
      <c r="G16151" s="4">
        <f t="shared" ca="1" si="503"/>
        <v>115</v>
      </c>
      <c r="H16151" s="4">
        <f ca="1">+Data_TABLE[[#This Row],[Qty]]*Data_TABLE[[#This Row],[Unit Price]]</f>
        <v>115</v>
      </c>
      <c r="I16151" s="7">
        <v>42435</v>
      </c>
      <c r="J16151" s="10">
        <f>EOMONTH(Data_TABLE[[#This Row],[Date Sold]],0)</f>
        <v>42460</v>
      </c>
    </row>
    <row r="16152" spans="2:10" x14ac:dyDescent="0.25">
      <c r="B16152" s="1" t="s">
        <v>37</v>
      </c>
      <c r="C16152" s="3" t="s">
        <v>56</v>
      </c>
      <c r="D16152" s="2" t="s">
        <v>50</v>
      </c>
      <c r="E16152" s="3" t="s">
        <v>44</v>
      </c>
      <c r="F16152" s="3">
        <f t="shared" ca="1" si="502"/>
        <v>5</v>
      </c>
      <c r="G16152" s="4">
        <f t="shared" ca="1" si="503"/>
        <v>152</v>
      </c>
      <c r="H16152" s="4">
        <f ca="1">+Data_TABLE[[#This Row],[Qty]]*Data_TABLE[[#This Row],[Unit Price]]</f>
        <v>760</v>
      </c>
      <c r="I16152" s="7">
        <v>42435</v>
      </c>
      <c r="J16152" s="10">
        <f>EOMONTH(Data_TABLE[[#This Row],[Date Sold]],0)</f>
        <v>42460</v>
      </c>
    </row>
    <row r="16153" spans="2:10" x14ac:dyDescent="0.25">
      <c r="B16153" s="1" t="s">
        <v>40</v>
      </c>
      <c r="C16153" s="3" t="s">
        <v>55</v>
      </c>
      <c r="D16153" s="2" t="s">
        <v>49</v>
      </c>
      <c r="E16153" s="3" t="s">
        <v>43</v>
      </c>
      <c r="F16153" s="3">
        <f t="shared" ca="1" si="502"/>
        <v>2</v>
      </c>
      <c r="G16153" s="4">
        <f t="shared" ca="1" si="503"/>
        <v>146</v>
      </c>
      <c r="H16153" s="4">
        <f ca="1">+Data_TABLE[[#This Row],[Qty]]*Data_TABLE[[#This Row],[Unit Price]]</f>
        <v>292</v>
      </c>
      <c r="I16153" s="7">
        <v>42436</v>
      </c>
      <c r="J16153" s="10">
        <f>EOMONTH(Data_TABLE[[#This Row],[Date Sold]],0)</f>
        <v>42460</v>
      </c>
    </row>
    <row r="16154" spans="2:10" x14ac:dyDescent="0.25">
      <c r="B16154" s="1" t="s">
        <v>37</v>
      </c>
      <c r="C16154" s="3" t="s">
        <v>56</v>
      </c>
      <c r="D16154" s="2" t="s">
        <v>52</v>
      </c>
      <c r="E16154" s="3" t="s">
        <v>46</v>
      </c>
      <c r="F16154" s="3">
        <f t="shared" ca="1" si="502"/>
        <v>5</v>
      </c>
      <c r="G16154" s="4">
        <f t="shared" ca="1" si="503"/>
        <v>153</v>
      </c>
      <c r="H16154" s="4">
        <f ca="1">+Data_TABLE[[#This Row],[Qty]]*Data_TABLE[[#This Row],[Unit Price]]</f>
        <v>765</v>
      </c>
      <c r="I16154" s="7">
        <v>42436</v>
      </c>
      <c r="J16154" s="10">
        <f>EOMONTH(Data_TABLE[[#This Row],[Date Sold]],0)</f>
        <v>42460</v>
      </c>
    </row>
    <row r="16155" spans="2:10" x14ac:dyDescent="0.25">
      <c r="B16155" s="1" t="s">
        <v>36</v>
      </c>
      <c r="C16155" s="3" t="s">
        <v>56</v>
      </c>
      <c r="D16155" s="2" t="s">
        <v>52</v>
      </c>
      <c r="E16155" s="3" t="s">
        <v>46</v>
      </c>
      <c r="F16155" s="3">
        <f t="shared" ca="1" si="502"/>
        <v>1</v>
      </c>
      <c r="G16155" s="4">
        <f t="shared" ca="1" si="503"/>
        <v>141</v>
      </c>
      <c r="H16155" s="4">
        <f ca="1">+Data_TABLE[[#This Row],[Qty]]*Data_TABLE[[#This Row],[Unit Price]]</f>
        <v>141</v>
      </c>
      <c r="I16155" s="7">
        <v>42436</v>
      </c>
      <c r="J16155" s="10">
        <f>EOMONTH(Data_TABLE[[#This Row],[Date Sold]],0)</f>
        <v>42460</v>
      </c>
    </row>
    <row r="16156" spans="2:10" x14ac:dyDescent="0.25">
      <c r="B16156" s="1" t="s">
        <v>40</v>
      </c>
      <c r="C16156" s="3" t="s">
        <v>56</v>
      </c>
      <c r="D16156" s="2" t="s">
        <v>50</v>
      </c>
      <c r="E16156" s="3" t="s">
        <v>44</v>
      </c>
      <c r="F16156" s="3">
        <f t="shared" ca="1" si="502"/>
        <v>5</v>
      </c>
      <c r="G16156" s="4">
        <f t="shared" ca="1" si="503"/>
        <v>157</v>
      </c>
      <c r="H16156" s="4">
        <f ca="1">+Data_TABLE[[#This Row],[Qty]]*Data_TABLE[[#This Row],[Unit Price]]</f>
        <v>785</v>
      </c>
      <c r="I16156" s="7">
        <v>42436</v>
      </c>
      <c r="J16156" s="10">
        <f>EOMONTH(Data_TABLE[[#This Row],[Date Sold]],0)</f>
        <v>42460</v>
      </c>
    </row>
    <row r="16157" spans="2:10" x14ac:dyDescent="0.25">
      <c r="B16157" s="1" t="s">
        <v>39</v>
      </c>
      <c r="C16157" s="3" t="s">
        <v>55</v>
      </c>
      <c r="D16157" s="2" t="s">
        <v>49</v>
      </c>
      <c r="E16157" s="3" t="s">
        <v>43</v>
      </c>
      <c r="F16157" s="3">
        <f t="shared" ca="1" si="502"/>
        <v>4</v>
      </c>
      <c r="G16157" s="4">
        <f t="shared" ca="1" si="503"/>
        <v>139</v>
      </c>
      <c r="H16157" s="4">
        <f ca="1">+Data_TABLE[[#This Row],[Qty]]*Data_TABLE[[#This Row],[Unit Price]]</f>
        <v>556</v>
      </c>
      <c r="I16157" s="7">
        <v>42436</v>
      </c>
      <c r="J16157" s="10">
        <f>EOMONTH(Data_TABLE[[#This Row],[Date Sold]],0)</f>
        <v>42460</v>
      </c>
    </row>
    <row r="16158" spans="2:10" x14ac:dyDescent="0.25">
      <c r="B16158" s="1" t="s">
        <v>39</v>
      </c>
      <c r="C16158" s="3" t="s">
        <v>56</v>
      </c>
      <c r="D16158" s="2" t="s">
        <v>50</v>
      </c>
      <c r="E16158" s="3" t="s">
        <v>44</v>
      </c>
      <c r="F16158" s="3">
        <f t="shared" ca="1" si="502"/>
        <v>4</v>
      </c>
      <c r="G16158" s="4">
        <f t="shared" ca="1" si="503"/>
        <v>151</v>
      </c>
      <c r="H16158" s="4">
        <f ca="1">+Data_TABLE[[#This Row],[Qty]]*Data_TABLE[[#This Row],[Unit Price]]</f>
        <v>604</v>
      </c>
      <c r="I16158" s="7">
        <v>42436</v>
      </c>
      <c r="J16158" s="10">
        <f>EOMONTH(Data_TABLE[[#This Row],[Date Sold]],0)</f>
        <v>42460</v>
      </c>
    </row>
    <row r="16159" spans="2:10" x14ac:dyDescent="0.25">
      <c r="B16159" s="1" t="s">
        <v>36</v>
      </c>
      <c r="C16159" s="3" t="s">
        <v>55</v>
      </c>
      <c r="D16159" s="2" t="s">
        <v>51</v>
      </c>
      <c r="E16159" s="3" t="s">
        <v>45</v>
      </c>
      <c r="F16159" s="3">
        <f t="shared" ca="1" si="502"/>
        <v>2</v>
      </c>
      <c r="G16159" s="4">
        <f t="shared" ca="1" si="503"/>
        <v>145</v>
      </c>
      <c r="H16159" s="4">
        <f ca="1">+Data_TABLE[[#This Row],[Qty]]*Data_TABLE[[#This Row],[Unit Price]]</f>
        <v>290</v>
      </c>
      <c r="I16159" s="7">
        <v>42436</v>
      </c>
      <c r="J16159" s="10">
        <f>EOMONTH(Data_TABLE[[#This Row],[Date Sold]],0)</f>
        <v>42460</v>
      </c>
    </row>
    <row r="16160" spans="2:10" x14ac:dyDescent="0.25">
      <c r="B16160" s="1" t="s">
        <v>39</v>
      </c>
      <c r="C16160" s="3" t="s">
        <v>55</v>
      </c>
      <c r="D16160" s="2" t="s">
        <v>49</v>
      </c>
      <c r="E16160" s="3" t="s">
        <v>43</v>
      </c>
      <c r="F16160" s="3">
        <f t="shared" ca="1" si="502"/>
        <v>5</v>
      </c>
      <c r="G16160" s="4">
        <f t="shared" ca="1" si="503"/>
        <v>154</v>
      </c>
      <c r="H16160" s="4">
        <f ca="1">+Data_TABLE[[#This Row],[Qty]]*Data_TABLE[[#This Row],[Unit Price]]</f>
        <v>770</v>
      </c>
      <c r="I16160" s="7">
        <v>42436</v>
      </c>
      <c r="J16160" s="10">
        <f>EOMONTH(Data_TABLE[[#This Row],[Date Sold]],0)</f>
        <v>42460</v>
      </c>
    </row>
    <row r="16161" spans="2:10" x14ac:dyDescent="0.25">
      <c r="B16161" s="1" t="s">
        <v>36</v>
      </c>
      <c r="C16161" s="3" t="s">
        <v>55</v>
      </c>
      <c r="D16161" s="2" t="s">
        <v>51</v>
      </c>
      <c r="E16161" s="3" t="s">
        <v>45</v>
      </c>
      <c r="F16161" s="3">
        <f t="shared" ca="1" si="502"/>
        <v>4</v>
      </c>
      <c r="G16161" s="4">
        <f t="shared" ca="1" si="503"/>
        <v>187</v>
      </c>
      <c r="H16161" s="4">
        <f ca="1">+Data_TABLE[[#This Row],[Qty]]*Data_TABLE[[#This Row],[Unit Price]]</f>
        <v>748</v>
      </c>
      <c r="I16161" s="7">
        <v>42436</v>
      </c>
      <c r="J16161" s="10">
        <f>EOMONTH(Data_TABLE[[#This Row],[Date Sold]],0)</f>
        <v>42460</v>
      </c>
    </row>
    <row r="16162" spans="2:10" x14ac:dyDescent="0.25">
      <c r="B16162" s="1" t="s">
        <v>37</v>
      </c>
      <c r="C16162" s="3" t="s">
        <v>56</v>
      </c>
      <c r="D16162" s="2" t="s">
        <v>52</v>
      </c>
      <c r="E16162" s="3" t="s">
        <v>46</v>
      </c>
      <c r="F16162" s="3">
        <f t="shared" ca="1" si="502"/>
        <v>5</v>
      </c>
      <c r="G16162" s="4">
        <f t="shared" ca="1" si="503"/>
        <v>96</v>
      </c>
      <c r="H16162" s="4">
        <f ca="1">+Data_TABLE[[#This Row],[Qty]]*Data_TABLE[[#This Row],[Unit Price]]</f>
        <v>480</v>
      </c>
      <c r="I16162" s="7">
        <v>42436</v>
      </c>
      <c r="J16162" s="10">
        <f>EOMONTH(Data_TABLE[[#This Row],[Date Sold]],0)</f>
        <v>42460</v>
      </c>
    </row>
    <row r="16163" spans="2:10" x14ac:dyDescent="0.25">
      <c r="B16163" s="1" t="s">
        <v>39</v>
      </c>
      <c r="C16163" s="3" t="s">
        <v>56</v>
      </c>
      <c r="D16163" s="2" t="s">
        <v>50</v>
      </c>
      <c r="E16163" s="3" t="s">
        <v>44</v>
      </c>
      <c r="F16163" s="3">
        <f t="shared" ca="1" si="502"/>
        <v>4</v>
      </c>
      <c r="G16163" s="4">
        <f t="shared" ca="1" si="503"/>
        <v>143</v>
      </c>
      <c r="H16163" s="4">
        <f ca="1">+Data_TABLE[[#This Row],[Qty]]*Data_TABLE[[#This Row],[Unit Price]]</f>
        <v>572</v>
      </c>
      <c r="I16163" s="7">
        <v>42436</v>
      </c>
      <c r="J16163" s="10">
        <f>EOMONTH(Data_TABLE[[#This Row],[Date Sold]],0)</f>
        <v>42460</v>
      </c>
    </row>
    <row r="16164" spans="2:10" x14ac:dyDescent="0.25">
      <c r="B16164" s="1" t="s">
        <v>38</v>
      </c>
      <c r="C16164" s="3" t="s">
        <v>55</v>
      </c>
      <c r="D16164" s="2" t="s">
        <v>51</v>
      </c>
      <c r="E16164" s="3" t="s">
        <v>45</v>
      </c>
      <c r="F16164" s="3">
        <f t="shared" ca="1" si="502"/>
        <v>4</v>
      </c>
      <c r="G16164" s="4">
        <f t="shared" ca="1" si="503"/>
        <v>102</v>
      </c>
      <c r="H16164" s="4">
        <f ca="1">+Data_TABLE[[#This Row],[Qty]]*Data_TABLE[[#This Row],[Unit Price]]</f>
        <v>408</v>
      </c>
      <c r="I16164" s="7">
        <v>42436</v>
      </c>
      <c r="J16164" s="10">
        <f>EOMONTH(Data_TABLE[[#This Row],[Date Sold]],0)</f>
        <v>42460</v>
      </c>
    </row>
    <row r="16165" spans="2:10" x14ac:dyDescent="0.25">
      <c r="B16165" s="1" t="s">
        <v>40</v>
      </c>
      <c r="C16165" s="3" t="s">
        <v>56</v>
      </c>
      <c r="D16165" s="2" t="s">
        <v>52</v>
      </c>
      <c r="E16165" s="3" t="s">
        <v>46</v>
      </c>
      <c r="F16165" s="3">
        <f t="shared" ca="1" si="502"/>
        <v>4</v>
      </c>
      <c r="G16165" s="4">
        <f t="shared" ca="1" si="503"/>
        <v>137</v>
      </c>
      <c r="H16165" s="4">
        <f ca="1">+Data_TABLE[[#This Row],[Qty]]*Data_TABLE[[#This Row],[Unit Price]]</f>
        <v>548</v>
      </c>
      <c r="I16165" s="7">
        <v>42436</v>
      </c>
      <c r="J16165" s="10">
        <f>EOMONTH(Data_TABLE[[#This Row],[Date Sold]],0)</f>
        <v>42460</v>
      </c>
    </row>
    <row r="16166" spans="2:10" x14ac:dyDescent="0.25">
      <c r="B16166" s="1" t="s">
        <v>36</v>
      </c>
      <c r="C16166" s="3" t="s">
        <v>55</v>
      </c>
      <c r="D16166" s="2" t="s">
        <v>49</v>
      </c>
      <c r="E16166" s="3" t="s">
        <v>43</v>
      </c>
      <c r="F16166" s="3">
        <f t="shared" ca="1" si="502"/>
        <v>3</v>
      </c>
      <c r="G16166" s="4">
        <f t="shared" ca="1" si="503"/>
        <v>103</v>
      </c>
      <c r="H16166" s="4">
        <f ca="1">+Data_TABLE[[#This Row],[Qty]]*Data_TABLE[[#This Row],[Unit Price]]</f>
        <v>309</v>
      </c>
      <c r="I16166" s="7">
        <v>42436</v>
      </c>
      <c r="J16166" s="10">
        <f>EOMONTH(Data_TABLE[[#This Row],[Date Sold]],0)</f>
        <v>42460</v>
      </c>
    </row>
    <row r="16167" spans="2:10" x14ac:dyDescent="0.25">
      <c r="B16167" s="1" t="s">
        <v>41</v>
      </c>
      <c r="C16167" s="3" t="s">
        <v>55</v>
      </c>
      <c r="D16167" s="2" t="s">
        <v>51</v>
      </c>
      <c r="E16167" s="3" t="s">
        <v>45</v>
      </c>
      <c r="F16167" s="3">
        <f t="shared" ca="1" si="502"/>
        <v>1</v>
      </c>
      <c r="G16167" s="4">
        <f t="shared" ca="1" si="503"/>
        <v>115</v>
      </c>
      <c r="H16167" s="4">
        <f ca="1">+Data_TABLE[[#This Row],[Qty]]*Data_TABLE[[#This Row],[Unit Price]]</f>
        <v>115</v>
      </c>
      <c r="I16167" s="7">
        <v>42436</v>
      </c>
      <c r="J16167" s="10">
        <f>EOMONTH(Data_TABLE[[#This Row],[Date Sold]],0)</f>
        <v>42460</v>
      </c>
    </row>
    <row r="16168" spans="2:10" x14ac:dyDescent="0.25">
      <c r="B16168" s="1" t="s">
        <v>36</v>
      </c>
      <c r="C16168" s="3" t="s">
        <v>54</v>
      </c>
      <c r="D16168" s="2" t="s">
        <v>48</v>
      </c>
      <c r="E16168" s="3" t="s">
        <v>42</v>
      </c>
      <c r="F16168" s="3">
        <f t="shared" ca="1" si="502"/>
        <v>1</v>
      </c>
      <c r="G16168" s="4">
        <f t="shared" ca="1" si="503"/>
        <v>103</v>
      </c>
      <c r="H16168" s="4">
        <f ca="1">+Data_TABLE[[#This Row],[Qty]]*Data_TABLE[[#This Row],[Unit Price]]</f>
        <v>103</v>
      </c>
      <c r="I16168" s="7">
        <v>42436</v>
      </c>
      <c r="J16168" s="10">
        <f>EOMONTH(Data_TABLE[[#This Row],[Date Sold]],0)</f>
        <v>42460</v>
      </c>
    </row>
    <row r="16169" spans="2:10" x14ac:dyDescent="0.25">
      <c r="B16169" s="1" t="s">
        <v>38</v>
      </c>
      <c r="C16169" s="3" t="s">
        <v>55</v>
      </c>
      <c r="D16169" s="2" t="s">
        <v>49</v>
      </c>
      <c r="E16169" s="3" t="s">
        <v>43</v>
      </c>
      <c r="F16169" s="3">
        <f t="shared" ca="1" si="502"/>
        <v>3</v>
      </c>
      <c r="G16169" s="4">
        <f t="shared" ca="1" si="503"/>
        <v>152</v>
      </c>
      <c r="H16169" s="4">
        <f ca="1">+Data_TABLE[[#This Row],[Qty]]*Data_TABLE[[#This Row],[Unit Price]]</f>
        <v>456</v>
      </c>
      <c r="I16169" s="7">
        <v>42436</v>
      </c>
      <c r="J16169" s="10">
        <f>EOMONTH(Data_TABLE[[#This Row],[Date Sold]],0)</f>
        <v>42460</v>
      </c>
    </row>
    <row r="16170" spans="2:10" x14ac:dyDescent="0.25">
      <c r="B16170" s="1" t="s">
        <v>36</v>
      </c>
      <c r="C16170" s="3" t="s">
        <v>56</v>
      </c>
      <c r="D16170" s="2" t="s">
        <v>52</v>
      </c>
      <c r="E16170" s="3" t="s">
        <v>46</v>
      </c>
      <c r="F16170" s="3">
        <f t="shared" ca="1" si="502"/>
        <v>2</v>
      </c>
      <c r="G16170" s="4">
        <f t="shared" ca="1" si="503"/>
        <v>167</v>
      </c>
      <c r="H16170" s="4">
        <f ca="1">+Data_TABLE[[#This Row],[Qty]]*Data_TABLE[[#This Row],[Unit Price]]</f>
        <v>334</v>
      </c>
      <c r="I16170" s="7">
        <v>42436</v>
      </c>
      <c r="J16170" s="10">
        <f>EOMONTH(Data_TABLE[[#This Row],[Date Sold]],0)</f>
        <v>42460</v>
      </c>
    </row>
    <row r="16171" spans="2:10" x14ac:dyDescent="0.25">
      <c r="B16171" s="1" t="s">
        <v>39</v>
      </c>
      <c r="C16171" s="3" t="s">
        <v>56</v>
      </c>
      <c r="D16171" s="2" t="s">
        <v>50</v>
      </c>
      <c r="E16171" s="3" t="s">
        <v>44</v>
      </c>
      <c r="F16171" s="3">
        <f t="shared" ca="1" si="502"/>
        <v>5</v>
      </c>
      <c r="G16171" s="4">
        <f t="shared" ca="1" si="503"/>
        <v>117</v>
      </c>
      <c r="H16171" s="4">
        <f ca="1">+Data_TABLE[[#This Row],[Qty]]*Data_TABLE[[#This Row],[Unit Price]]</f>
        <v>585</v>
      </c>
      <c r="I16171" s="7">
        <v>42436</v>
      </c>
      <c r="J16171" s="10">
        <f>EOMONTH(Data_TABLE[[#This Row],[Date Sold]],0)</f>
        <v>42460</v>
      </c>
    </row>
    <row r="16172" spans="2:10" x14ac:dyDescent="0.25">
      <c r="B16172" s="1" t="s">
        <v>41</v>
      </c>
      <c r="C16172" s="3" t="s">
        <v>54</v>
      </c>
      <c r="D16172" s="2" t="s">
        <v>48</v>
      </c>
      <c r="E16172" s="3" t="s">
        <v>42</v>
      </c>
      <c r="F16172" s="3">
        <f t="shared" ca="1" si="502"/>
        <v>4</v>
      </c>
      <c r="G16172" s="4">
        <f t="shared" ca="1" si="503"/>
        <v>136</v>
      </c>
      <c r="H16172" s="4">
        <f ca="1">+Data_TABLE[[#This Row],[Qty]]*Data_TABLE[[#This Row],[Unit Price]]</f>
        <v>544</v>
      </c>
      <c r="I16172" s="7">
        <v>42436</v>
      </c>
      <c r="J16172" s="10">
        <f>EOMONTH(Data_TABLE[[#This Row],[Date Sold]],0)</f>
        <v>42460</v>
      </c>
    </row>
    <row r="16173" spans="2:10" x14ac:dyDescent="0.25">
      <c r="B16173" s="1" t="s">
        <v>38</v>
      </c>
      <c r="C16173" s="3" t="s">
        <v>55</v>
      </c>
      <c r="D16173" s="2" t="s">
        <v>49</v>
      </c>
      <c r="E16173" s="3" t="s">
        <v>43</v>
      </c>
      <c r="F16173" s="3">
        <f t="shared" ca="1" si="502"/>
        <v>4</v>
      </c>
      <c r="G16173" s="4">
        <f t="shared" ca="1" si="503"/>
        <v>83</v>
      </c>
      <c r="H16173" s="4">
        <f ca="1">+Data_TABLE[[#This Row],[Qty]]*Data_TABLE[[#This Row],[Unit Price]]</f>
        <v>332</v>
      </c>
      <c r="I16173" s="7">
        <v>42436</v>
      </c>
      <c r="J16173" s="10">
        <f>EOMONTH(Data_TABLE[[#This Row],[Date Sold]],0)</f>
        <v>42460</v>
      </c>
    </row>
    <row r="16174" spans="2:10" x14ac:dyDescent="0.25">
      <c r="B16174" s="1" t="s">
        <v>38</v>
      </c>
      <c r="C16174" s="3" t="s">
        <v>56</v>
      </c>
      <c r="D16174" s="2" t="s">
        <v>50</v>
      </c>
      <c r="E16174" s="3" t="s">
        <v>44</v>
      </c>
      <c r="F16174" s="3">
        <f t="shared" ca="1" si="502"/>
        <v>3</v>
      </c>
      <c r="G16174" s="4">
        <f t="shared" ca="1" si="503"/>
        <v>69</v>
      </c>
      <c r="H16174" s="4">
        <f ca="1">+Data_TABLE[[#This Row],[Qty]]*Data_TABLE[[#This Row],[Unit Price]]</f>
        <v>207</v>
      </c>
      <c r="I16174" s="7">
        <v>42436</v>
      </c>
      <c r="J16174" s="10">
        <f>EOMONTH(Data_TABLE[[#This Row],[Date Sold]],0)</f>
        <v>42460</v>
      </c>
    </row>
    <row r="16175" spans="2:10" x14ac:dyDescent="0.25">
      <c r="B16175" s="1" t="s">
        <v>37</v>
      </c>
      <c r="C16175" s="3" t="s">
        <v>56</v>
      </c>
      <c r="D16175" s="2" t="s">
        <v>50</v>
      </c>
      <c r="E16175" s="3" t="s">
        <v>44</v>
      </c>
      <c r="F16175" s="3">
        <f t="shared" ca="1" si="502"/>
        <v>1</v>
      </c>
      <c r="G16175" s="4">
        <f t="shared" ca="1" si="503"/>
        <v>185</v>
      </c>
      <c r="H16175" s="4">
        <f ca="1">+Data_TABLE[[#This Row],[Qty]]*Data_TABLE[[#This Row],[Unit Price]]</f>
        <v>185</v>
      </c>
      <c r="I16175" s="7">
        <v>42436</v>
      </c>
      <c r="J16175" s="10">
        <f>EOMONTH(Data_TABLE[[#This Row],[Date Sold]],0)</f>
        <v>42460</v>
      </c>
    </row>
    <row r="16176" spans="2:10" x14ac:dyDescent="0.25">
      <c r="B16176" s="1" t="s">
        <v>37</v>
      </c>
      <c r="C16176" s="3" t="s">
        <v>55</v>
      </c>
      <c r="D16176" s="2" t="s">
        <v>51</v>
      </c>
      <c r="E16176" s="3" t="s">
        <v>45</v>
      </c>
      <c r="F16176" s="3">
        <f t="shared" ca="1" si="502"/>
        <v>2</v>
      </c>
      <c r="G16176" s="4">
        <f t="shared" ca="1" si="503"/>
        <v>171</v>
      </c>
      <c r="H16176" s="4">
        <f ca="1">+Data_TABLE[[#This Row],[Qty]]*Data_TABLE[[#This Row],[Unit Price]]</f>
        <v>342</v>
      </c>
      <c r="I16176" s="7">
        <v>42436</v>
      </c>
      <c r="J16176" s="10">
        <f>EOMONTH(Data_TABLE[[#This Row],[Date Sold]],0)</f>
        <v>42460</v>
      </c>
    </row>
    <row r="16177" spans="2:10" x14ac:dyDescent="0.25">
      <c r="B16177" s="1" t="s">
        <v>40</v>
      </c>
      <c r="C16177" s="3" t="s">
        <v>56</v>
      </c>
      <c r="D16177" s="2" t="s">
        <v>50</v>
      </c>
      <c r="E16177" s="3" t="s">
        <v>44</v>
      </c>
      <c r="F16177" s="3">
        <f t="shared" ref="F16177:F16240" ca="1" si="504">RANDBETWEEN(1,5)</f>
        <v>4</v>
      </c>
      <c r="G16177" s="4">
        <f t="shared" ref="G16177:G16240" ca="1" si="505">RANDBETWEEN(60,200)</f>
        <v>97</v>
      </c>
      <c r="H16177" s="4">
        <f ca="1">+Data_TABLE[[#This Row],[Qty]]*Data_TABLE[[#This Row],[Unit Price]]</f>
        <v>388</v>
      </c>
      <c r="I16177" s="7">
        <v>42436</v>
      </c>
      <c r="J16177" s="10">
        <f>EOMONTH(Data_TABLE[[#This Row],[Date Sold]],0)</f>
        <v>42460</v>
      </c>
    </row>
    <row r="16178" spans="2:10" x14ac:dyDescent="0.25">
      <c r="B16178" s="1" t="s">
        <v>37</v>
      </c>
      <c r="C16178" s="3" t="s">
        <v>55</v>
      </c>
      <c r="D16178" s="2" t="s">
        <v>51</v>
      </c>
      <c r="E16178" s="3" t="s">
        <v>45</v>
      </c>
      <c r="F16178" s="3">
        <f t="shared" ca="1" si="504"/>
        <v>4</v>
      </c>
      <c r="G16178" s="4">
        <f t="shared" ca="1" si="505"/>
        <v>149</v>
      </c>
      <c r="H16178" s="4">
        <f ca="1">+Data_TABLE[[#This Row],[Qty]]*Data_TABLE[[#This Row],[Unit Price]]</f>
        <v>596</v>
      </c>
      <c r="I16178" s="7">
        <v>42436</v>
      </c>
      <c r="J16178" s="10">
        <f>EOMONTH(Data_TABLE[[#This Row],[Date Sold]],0)</f>
        <v>42460</v>
      </c>
    </row>
    <row r="16179" spans="2:10" x14ac:dyDescent="0.25">
      <c r="B16179" s="1" t="s">
        <v>39</v>
      </c>
      <c r="C16179" s="3" t="s">
        <v>55</v>
      </c>
      <c r="D16179" s="2" t="s">
        <v>49</v>
      </c>
      <c r="E16179" s="3" t="s">
        <v>43</v>
      </c>
      <c r="F16179" s="3">
        <f t="shared" ca="1" si="504"/>
        <v>4</v>
      </c>
      <c r="G16179" s="4">
        <f t="shared" ca="1" si="505"/>
        <v>128</v>
      </c>
      <c r="H16179" s="4">
        <f ca="1">+Data_TABLE[[#This Row],[Qty]]*Data_TABLE[[#This Row],[Unit Price]]</f>
        <v>512</v>
      </c>
      <c r="I16179" s="7">
        <v>42436</v>
      </c>
      <c r="J16179" s="10">
        <f>EOMONTH(Data_TABLE[[#This Row],[Date Sold]],0)</f>
        <v>42460</v>
      </c>
    </row>
    <row r="16180" spans="2:10" x14ac:dyDescent="0.25">
      <c r="B16180" s="1" t="s">
        <v>40</v>
      </c>
      <c r="C16180" s="3" t="s">
        <v>55</v>
      </c>
      <c r="D16180" s="2" t="s">
        <v>51</v>
      </c>
      <c r="E16180" s="3" t="s">
        <v>45</v>
      </c>
      <c r="F16180" s="3">
        <f t="shared" ca="1" si="504"/>
        <v>1</v>
      </c>
      <c r="G16180" s="4">
        <f t="shared" ca="1" si="505"/>
        <v>183</v>
      </c>
      <c r="H16180" s="4">
        <f ca="1">+Data_TABLE[[#This Row],[Qty]]*Data_TABLE[[#This Row],[Unit Price]]</f>
        <v>183</v>
      </c>
      <c r="I16180" s="7">
        <v>42436</v>
      </c>
      <c r="J16180" s="10">
        <f>EOMONTH(Data_TABLE[[#This Row],[Date Sold]],0)</f>
        <v>42460</v>
      </c>
    </row>
    <row r="16181" spans="2:10" x14ac:dyDescent="0.25">
      <c r="B16181" s="1" t="s">
        <v>40</v>
      </c>
      <c r="C16181" s="3" t="s">
        <v>56</v>
      </c>
      <c r="D16181" s="2" t="s">
        <v>52</v>
      </c>
      <c r="E16181" s="3" t="s">
        <v>46</v>
      </c>
      <c r="F16181" s="3">
        <f t="shared" ca="1" si="504"/>
        <v>1</v>
      </c>
      <c r="G16181" s="4">
        <f t="shared" ca="1" si="505"/>
        <v>151</v>
      </c>
      <c r="H16181" s="4">
        <f ca="1">+Data_TABLE[[#This Row],[Qty]]*Data_TABLE[[#This Row],[Unit Price]]</f>
        <v>151</v>
      </c>
      <c r="I16181" s="7">
        <v>42436</v>
      </c>
      <c r="J16181" s="10">
        <f>EOMONTH(Data_TABLE[[#This Row],[Date Sold]],0)</f>
        <v>42460</v>
      </c>
    </row>
    <row r="16182" spans="2:10" x14ac:dyDescent="0.25">
      <c r="B16182" s="1" t="s">
        <v>36</v>
      </c>
      <c r="C16182" s="3" t="s">
        <v>54</v>
      </c>
      <c r="D16182" s="2" t="s">
        <v>48</v>
      </c>
      <c r="E16182" s="3" t="s">
        <v>42</v>
      </c>
      <c r="F16182" s="3">
        <f t="shared" ca="1" si="504"/>
        <v>4</v>
      </c>
      <c r="G16182" s="4">
        <f t="shared" ca="1" si="505"/>
        <v>143</v>
      </c>
      <c r="H16182" s="4">
        <f ca="1">+Data_TABLE[[#This Row],[Qty]]*Data_TABLE[[#This Row],[Unit Price]]</f>
        <v>572</v>
      </c>
      <c r="I16182" s="7">
        <v>42436</v>
      </c>
      <c r="J16182" s="10">
        <f>EOMONTH(Data_TABLE[[#This Row],[Date Sold]],0)</f>
        <v>42460</v>
      </c>
    </row>
    <row r="16183" spans="2:10" x14ac:dyDescent="0.25">
      <c r="B16183" s="1" t="s">
        <v>40</v>
      </c>
      <c r="C16183" s="3" t="s">
        <v>54</v>
      </c>
      <c r="D16183" s="2" t="s">
        <v>48</v>
      </c>
      <c r="E16183" s="3" t="s">
        <v>42</v>
      </c>
      <c r="F16183" s="3">
        <f t="shared" ca="1" si="504"/>
        <v>3</v>
      </c>
      <c r="G16183" s="4">
        <f t="shared" ca="1" si="505"/>
        <v>152</v>
      </c>
      <c r="H16183" s="4">
        <f ca="1">+Data_TABLE[[#This Row],[Qty]]*Data_TABLE[[#This Row],[Unit Price]]</f>
        <v>456</v>
      </c>
      <c r="I16183" s="7">
        <v>42436</v>
      </c>
      <c r="J16183" s="10">
        <f>EOMONTH(Data_TABLE[[#This Row],[Date Sold]],0)</f>
        <v>42460</v>
      </c>
    </row>
    <row r="16184" spans="2:10" x14ac:dyDescent="0.25">
      <c r="B16184" s="1" t="s">
        <v>38</v>
      </c>
      <c r="C16184" s="3" t="s">
        <v>56</v>
      </c>
      <c r="D16184" s="2" t="s">
        <v>52</v>
      </c>
      <c r="E16184" s="3" t="s">
        <v>46</v>
      </c>
      <c r="F16184" s="3">
        <f t="shared" ca="1" si="504"/>
        <v>4</v>
      </c>
      <c r="G16184" s="4">
        <f t="shared" ca="1" si="505"/>
        <v>146</v>
      </c>
      <c r="H16184" s="4">
        <f ca="1">+Data_TABLE[[#This Row],[Qty]]*Data_TABLE[[#This Row],[Unit Price]]</f>
        <v>584</v>
      </c>
      <c r="I16184" s="7">
        <v>42436</v>
      </c>
      <c r="J16184" s="10">
        <f>EOMONTH(Data_TABLE[[#This Row],[Date Sold]],0)</f>
        <v>42460</v>
      </c>
    </row>
    <row r="16185" spans="2:10" x14ac:dyDescent="0.25">
      <c r="B16185" s="1" t="s">
        <v>37</v>
      </c>
      <c r="C16185" s="3" t="s">
        <v>55</v>
      </c>
      <c r="D16185" s="2" t="s">
        <v>49</v>
      </c>
      <c r="E16185" s="3" t="s">
        <v>43</v>
      </c>
      <c r="F16185" s="3">
        <f t="shared" ca="1" si="504"/>
        <v>5</v>
      </c>
      <c r="G16185" s="4">
        <f t="shared" ca="1" si="505"/>
        <v>120</v>
      </c>
      <c r="H16185" s="4">
        <f ca="1">+Data_TABLE[[#This Row],[Qty]]*Data_TABLE[[#This Row],[Unit Price]]</f>
        <v>600</v>
      </c>
      <c r="I16185" s="7">
        <v>42436</v>
      </c>
      <c r="J16185" s="10">
        <f>EOMONTH(Data_TABLE[[#This Row],[Date Sold]],0)</f>
        <v>42460</v>
      </c>
    </row>
    <row r="16186" spans="2:10" x14ac:dyDescent="0.25">
      <c r="B16186" s="1" t="s">
        <v>39</v>
      </c>
      <c r="C16186" s="3" t="s">
        <v>55</v>
      </c>
      <c r="D16186" s="2" t="s">
        <v>49</v>
      </c>
      <c r="E16186" s="3" t="s">
        <v>43</v>
      </c>
      <c r="F16186" s="3">
        <f t="shared" ca="1" si="504"/>
        <v>5</v>
      </c>
      <c r="G16186" s="4">
        <f t="shared" ca="1" si="505"/>
        <v>151</v>
      </c>
      <c r="H16186" s="4">
        <f ca="1">+Data_TABLE[[#This Row],[Qty]]*Data_TABLE[[#This Row],[Unit Price]]</f>
        <v>755</v>
      </c>
      <c r="I16186" s="7">
        <v>42436</v>
      </c>
      <c r="J16186" s="10">
        <f>EOMONTH(Data_TABLE[[#This Row],[Date Sold]],0)</f>
        <v>42460</v>
      </c>
    </row>
    <row r="16187" spans="2:10" x14ac:dyDescent="0.25">
      <c r="B16187" s="1" t="s">
        <v>41</v>
      </c>
      <c r="C16187" s="3" t="s">
        <v>55</v>
      </c>
      <c r="D16187" s="2" t="s">
        <v>51</v>
      </c>
      <c r="E16187" s="3" t="s">
        <v>45</v>
      </c>
      <c r="F16187" s="3">
        <f t="shared" ca="1" si="504"/>
        <v>3</v>
      </c>
      <c r="G16187" s="4">
        <f t="shared" ca="1" si="505"/>
        <v>88</v>
      </c>
      <c r="H16187" s="4">
        <f ca="1">+Data_TABLE[[#This Row],[Qty]]*Data_TABLE[[#This Row],[Unit Price]]</f>
        <v>264</v>
      </c>
      <c r="I16187" s="7">
        <v>42436</v>
      </c>
      <c r="J16187" s="10">
        <f>EOMONTH(Data_TABLE[[#This Row],[Date Sold]],0)</f>
        <v>42460</v>
      </c>
    </row>
    <row r="16188" spans="2:10" x14ac:dyDescent="0.25">
      <c r="B16188" s="1" t="s">
        <v>41</v>
      </c>
      <c r="C16188" s="3" t="s">
        <v>55</v>
      </c>
      <c r="D16188" s="2" t="s">
        <v>49</v>
      </c>
      <c r="E16188" s="3" t="s">
        <v>43</v>
      </c>
      <c r="F16188" s="3">
        <f t="shared" ca="1" si="504"/>
        <v>5</v>
      </c>
      <c r="G16188" s="4">
        <f t="shared" ca="1" si="505"/>
        <v>108</v>
      </c>
      <c r="H16188" s="4">
        <f ca="1">+Data_TABLE[[#This Row],[Qty]]*Data_TABLE[[#This Row],[Unit Price]]</f>
        <v>540</v>
      </c>
      <c r="I16188" s="7">
        <v>42436</v>
      </c>
      <c r="J16188" s="10">
        <f>EOMONTH(Data_TABLE[[#This Row],[Date Sold]],0)</f>
        <v>42460</v>
      </c>
    </row>
    <row r="16189" spans="2:10" x14ac:dyDescent="0.25">
      <c r="B16189" s="1" t="s">
        <v>37</v>
      </c>
      <c r="C16189" s="3" t="s">
        <v>54</v>
      </c>
      <c r="D16189" s="2" t="s">
        <v>48</v>
      </c>
      <c r="E16189" s="3" t="s">
        <v>42</v>
      </c>
      <c r="F16189" s="3">
        <f t="shared" ca="1" si="504"/>
        <v>5</v>
      </c>
      <c r="G16189" s="4">
        <f t="shared" ca="1" si="505"/>
        <v>94</v>
      </c>
      <c r="H16189" s="4">
        <f ca="1">+Data_TABLE[[#This Row],[Qty]]*Data_TABLE[[#This Row],[Unit Price]]</f>
        <v>470</v>
      </c>
      <c r="I16189" s="7">
        <v>42436</v>
      </c>
      <c r="J16189" s="10">
        <f>EOMONTH(Data_TABLE[[#This Row],[Date Sold]],0)</f>
        <v>42460</v>
      </c>
    </row>
    <row r="16190" spans="2:10" x14ac:dyDescent="0.25">
      <c r="B16190" s="1" t="s">
        <v>37</v>
      </c>
      <c r="C16190" s="3" t="s">
        <v>56</v>
      </c>
      <c r="D16190" s="2" t="s">
        <v>52</v>
      </c>
      <c r="E16190" s="3" t="s">
        <v>46</v>
      </c>
      <c r="F16190" s="3">
        <f t="shared" ca="1" si="504"/>
        <v>1</v>
      </c>
      <c r="G16190" s="4">
        <f t="shared" ca="1" si="505"/>
        <v>197</v>
      </c>
      <c r="H16190" s="4">
        <f ca="1">+Data_TABLE[[#This Row],[Qty]]*Data_TABLE[[#This Row],[Unit Price]]</f>
        <v>197</v>
      </c>
      <c r="I16190" s="7">
        <v>42436</v>
      </c>
      <c r="J16190" s="10">
        <f>EOMONTH(Data_TABLE[[#This Row],[Date Sold]],0)</f>
        <v>42460</v>
      </c>
    </row>
    <row r="16191" spans="2:10" x14ac:dyDescent="0.25">
      <c r="B16191" s="1" t="s">
        <v>40</v>
      </c>
      <c r="C16191" s="3" t="s">
        <v>55</v>
      </c>
      <c r="D16191" s="2" t="s">
        <v>51</v>
      </c>
      <c r="E16191" s="3" t="s">
        <v>45</v>
      </c>
      <c r="F16191" s="3">
        <f t="shared" ca="1" si="504"/>
        <v>1</v>
      </c>
      <c r="G16191" s="4">
        <f t="shared" ca="1" si="505"/>
        <v>138</v>
      </c>
      <c r="H16191" s="4">
        <f ca="1">+Data_TABLE[[#This Row],[Qty]]*Data_TABLE[[#This Row],[Unit Price]]</f>
        <v>138</v>
      </c>
      <c r="I16191" s="7">
        <v>42436</v>
      </c>
      <c r="J16191" s="10">
        <f>EOMONTH(Data_TABLE[[#This Row],[Date Sold]],0)</f>
        <v>42460</v>
      </c>
    </row>
    <row r="16192" spans="2:10" x14ac:dyDescent="0.25">
      <c r="B16192" s="1" t="s">
        <v>40</v>
      </c>
      <c r="C16192" s="3" t="s">
        <v>56</v>
      </c>
      <c r="D16192" s="2" t="s">
        <v>50</v>
      </c>
      <c r="E16192" s="3" t="s">
        <v>44</v>
      </c>
      <c r="F16192" s="3">
        <f t="shared" ca="1" si="504"/>
        <v>4</v>
      </c>
      <c r="G16192" s="4">
        <f t="shared" ca="1" si="505"/>
        <v>146</v>
      </c>
      <c r="H16192" s="4">
        <f ca="1">+Data_TABLE[[#This Row],[Qty]]*Data_TABLE[[#This Row],[Unit Price]]</f>
        <v>584</v>
      </c>
      <c r="I16192" s="7">
        <v>42436</v>
      </c>
      <c r="J16192" s="10">
        <f>EOMONTH(Data_TABLE[[#This Row],[Date Sold]],0)</f>
        <v>42460</v>
      </c>
    </row>
    <row r="16193" spans="2:10" x14ac:dyDescent="0.25">
      <c r="B16193" s="1" t="s">
        <v>40</v>
      </c>
      <c r="C16193" s="3" t="s">
        <v>54</v>
      </c>
      <c r="D16193" s="2" t="s">
        <v>48</v>
      </c>
      <c r="E16193" s="3" t="s">
        <v>42</v>
      </c>
      <c r="F16193" s="3">
        <f t="shared" ca="1" si="504"/>
        <v>5</v>
      </c>
      <c r="G16193" s="4">
        <f t="shared" ca="1" si="505"/>
        <v>152</v>
      </c>
      <c r="H16193" s="4">
        <f ca="1">+Data_TABLE[[#This Row],[Qty]]*Data_TABLE[[#This Row],[Unit Price]]</f>
        <v>760</v>
      </c>
      <c r="I16193" s="7">
        <v>42436</v>
      </c>
      <c r="J16193" s="10">
        <f>EOMONTH(Data_TABLE[[#This Row],[Date Sold]],0)</f>
        <v>42460</v>
      </c>
    </row>
    <row r="16194" spans="2:10" x14ac:dyDescent="0.25">
      <c r="B16194" s="1" t="s">
        <v>36</v>
      </c>
      <c r="C16194" s="3" t="s">
        <v>55</v>
      </c>
      <c r="D16194" s="2" t="s">
        <v>51</v>
      </c>
      <c r="E16194" s="3" t="s">
        <v>45</v>
      </c>
      <c r="F16194" s="3">
        <f t="shared" ca="1" si="504"/>
        <v>3</v>
      </c>
      <c r="G16194" s="4">
        <f t="shared" ca="1" si="505"/>
        <v>139</v>
      </c>
      <c r="H16194" s="4">
        <f ca="1">+Data_TABLE[[#This Row],[Qty]]*Data_TABLE[[#This Row],[Unit Price]]</f>
        <v>417</v>
      </c>
      <c r="I16194" s="7">
        <v>42436</v>
      </c>
      <c r="J16194" s="10">
        <f>EOMONTH(Data_TABLE[[#This Row],[Date Sold]],0)</f>
        <v>42460</v>
      </c>
    </row>
    <row r="16195" spans="2:10" x14ac:dyDescent="0.25">
      <c r="B16195" s="1" t="s">
        <v>39</v>
      </c>
      <c r="C16195" s="3" t="s">
        <v>54</v>
      </c>
      <c r="D16195" s="2" t="s">
        <v>48</v>
      </c>
      <c r="E16195" s="3" t="s">
        <v>42</v>
      </c>
      <c r="F16195" s="3">
        <f t="shared" ca="1" si="504"/>
        <v>2</v>
      </c>
      <c r="G16195" s="4">
        <f t="shared" ca="1" si="505"/>
        <v>197</v>
      </c>
      <c r="H16195" s="4">
        <f ca="1">+Data_TABLE[[#This Row],[Qty]]*Data_TABLE[[#This Row],[Unit Price]]</f>
        <v>394</v>
      </c>
      <c r="I16195" s="7">
        <v>42436</v>
      </c>
      <c r="J16195" s="10">
        <f>EOMONTH(Data_TABLE[[#This Row],[Date Sold]],0)</f>
        <v>42460</v>
      </c>
    </row>
    <row r="16196" spans="2:10" x14ac:dyDescent="0.25">
      <c r="B16196" s="1" t="s">
        <v>39</v>
      </c>
      <c r="C16196" s="3" t="s">
        <v>56</v>
      </c>
      <c r="D16196" s="2" t="s">
        <v>50</v>
      </c>
      <c r="E16196" s="3" t="s">
        <v>44</v>
      </c>
      <c r="F16196" s="3">
        <f t="shared" ca="1" si="504"/>
        <v>3</v>
      </c>
      <c r="G16196" s="4">
        <f t="shared" ca="1" si="505"/>
        <v>128</v>
      </c>
      <c r="H16196" s="4">
        <f ca="1">+Data_TABLE[[#This Row],[Qty]]*Data_TABLE[[#This Row],[Unit Price]]</f>
        <v>384</v>
      </c>
      <c r="I16196" s="7">
        <v>42436</v>
      </c>
      <c r="J16196" s="10">
        <f>EOMONTH(Data_TABLE[[#This Row],[Date Sold]],0)</f>
        <v>42460</v>
      </c>
    </row>
    <row r="16197" spans="2:10" x14ac:dyDescent="0.25">
      <c r="B16197" s="1" t="s">
        <v>40</v>
      </c>
      <c r="C16197" s="3" t="s">
        <v>54</v>
      </c>
      <c r="D16197" s="2" t="s">
        <v>48</v>
      </c>
      <c r="E16197" s="3" t="s">
        <v>42</v>
      </c>
      <c r="F16197" s="3">
        <f t="shared" ca="1" si="504"/>
        <v>2</v>
      </c>
      <c r="G16197" s="4">
        <f t="shared" ca="1" si="505"/>
        <v>142</v>
      </c>
      <c r="H16197" s="4">
        <f ca="1">+Data_TABLE[[#This Row],[Qty]]*Data_TABLE[[#This Row],[Unit Price]]</f>
        <v>284</v>
      </c>
      <c r="I16197" s="7">
        <v>42436</v>
      </c>
      <c r="J16197" s="10">
        <f>EOMONTH(Data_TABLE[[#This Row],[Date Sold]],0)</f>
        <v>42460</v>
      </c>
    </row>
    <row r="16198" spans="2:10" x14ac:dyDescent="0.25">
      <c r="B16198" s="1" t="s">
        <v>39</v>
      </c>
      <c r="C16198" s="3" t="s">
        <v>56</v>
      </c>
      <c r="D16198" s="2" t="s">
        <v>50</v>
      </c>
      <c r="E16198" s="3" t="s">
        <v>44</v>
      </c>
      <c r="F16198" s="3">
        <f t="shared" ca="1" si="504"/>
        <v>2</v>
      </c>
      <c r="G16198" s="4">
        <f t="shared" ca="1" si="505"/>
        <v>103</v>
      </c>
      <c r="H16198" s="4">
        <f ca="1">+Data_TABLE[[#This Row],[Qty]]*Data_TABLE[[#This Row],[Unit Price]]</f>
        <v>206</v>
      </c>
      <c r="I16198" s="7">
        <v>42436</v>
      </c>
      <c r="J16198" s="10">
        <f>EOMONTH(Data_TABLE[[#This Row],[Date Sold]],0)</f>
        <v>42460</v>
      </c>
    </row>
    <row r="16199" spans="2:10" x14ac:dyDescent="0.25">
      <c r="B16199" s="1" t="s">
        <v>38</v>
      </c>
      <c r="C16199" s="3" t="s">
        <v>55</v>
      </c>
      <c r="D16199" s="2" t="s">
        <v>49</v>
      </c>
      <c r="E16199" s="3" t="s">
        <v>43</v>
      </c>
      <c r="F16199" s="3">
        <f t="shared" ca="1" si="504"/>
        <v>4</v>
      </c>
      <c r="G16199" s="4">
        <f t="shared" ca="1" si="505"/>
        <v>96</v>
      </c>
      <c r="H16199" s="4">
        <f ca="1">+Data_TABLE[[#This Row],[Qty]]*Data_TABLE[[#This Row],[Unit Price]]</f>
        <v>384</v>
      </c>
      <c r="I16199" s="7">
        <v>42436</v>
      </c>
      <c r="J16199" s="10">
        <f>EOMONTH(Data_TABLE[[#This Row],[Date Sold]],0)</f>
        <v>42460</v>
      </c>
    </row>
    <row r="16200" spans="2:10" x14ac:dyDescent="0.25">
      <c r="B16200" s="1" t="s">
        <v>40</v>
      </c>
      <c r="C16200" s="3" t="s">
        <v>55</v>
      </c>
      <c r="D16200" s="2" t="s">
        <v>51</v>
      </c>
      <c r="E16200" s="3" t="s">
        <v>45</v>
      </c>
      <c r="F16200" s="3">
        <f t="shared" ca="1" si="504"/>
        <v>4</v>
      </c>
      <c r="G16200" s="4">
        <f t="shared" ca="1" si="505"/>
        <v>67</v>
      </c>
      <c r="H16200" s="4">
        <f ca="1">+Data_TABLE[[#This Row],[Qty]]*Data_TABLE[[#This Row],[Unit Price]]</f>
        <v>268</v>
      </c>
      <c r="I16200" s="7">
        <v>42436</v>
      </c>
      <c r="J16200" s="10">
        <f>EOMONTH(Data_TABLE[[#This Row],[Date Sold]],0)</f>
        <v>42460</v>
      </c>
    </row>
    <row r="16201" spans="2:10" x14ac:dyDescent="0.25">
      <c r="B16201" s="1" t="s">
        <v>40</v>
      </c>
      <c r="C16201" s="3" t="s">
        <v>54</v>
      </c>
      <c r="D16201" s="2" t="s">
        <v>48</v>
      </c>
      <c r="E16201" s="3" t="s">
        <v>42</v>
      </c>
      <c r="F16201" s="3">
        <f t="shared" ca="1" si="504"/>
        <v>2</v>
      </c>
      <c r="G16201" s="4">
        <f t="shared" ca="1" si="505"/>
        <v>160</v>
      </c>
      <c r="H16201" s="4">
        <f ca="1">+Data_TABLE[[#This Row],[Qty]]*Data_TABLE[[#This Row],[Unit Price]]</f>
        <v>320</v>
      </c>
      <c r="I16201" s="7">
        <v>42436</v>
      </c>
      <c r="J16201" s="10">
        <f>EOMONTH(Data_TABLE[[#This Row],[Date Sold]],0)</f>
        <v>42460</v>
      </c>
    </row>
    <row r="16202" spans="2:10" x14ac:dyDescent="0.25">
      <c r="B16202" s="1" t="s">
        <v>37</v>
      </c>
      <c r="C16202" s="3" t="s">
        <v>55</v>
      </c>
      <c r="D16202" s="2" t="s">
        <v>51</v>
      </c>
      <c r="E16202" s="3" t="s">
        <v>45</v>
      </c>
      <c r="F16202" s="3">
        <f t="shared" ca="1" si="504"/>
        <v>1</v>
      </c>
      <c r="G16202" s="4">
        <f t="shared" ca="1" si="505"/>
        <v>152</v>
      </c>
      <c r="H16202" s="4">
        <f ca="1">+Data_TABLE[[#This Row],[Qty]]*Data_TABLE[[#This Row],[Unit Price]]</f>
        <v>152</v>
      </c>
      <c r="I16202" s="7">
        <v>42436</v>
      </c>
      <c r="J16202" s="10">
        <f>EOMONTH(Data_TABLE[[#This Row],[Date Sold]],0)</f>
        <v>42460</v>
      </c>
    </row>
    <row r="16203" spans="2:10" x14ac:dyDescent="0.25">
      <c r="B16203" s="1" t="s">
        <v>40</v>
      </c>
      <c r="C16203" s="3" t="s">
        <v>55</v>
      </c>
      <c r="D16203" s="2" t="s">
        <v>49</v>
      </c>
      <c r="E16203" s="3" t="s">
        <v>43</v>
      </c>
      <c r="F16203" s="3">
        <f t="shared" ca="1" si="504"/>
        <v>5</v>
      </c>
      <c r="G16203" s="4">
        <f t="shared" ca="1" si="505"/>
        <v>63</v>
      </c>
      <c r="H16203" s="4">
        <f ca="1">+Data_TABLE[[#This Row],[Qty]]*Data_TABLE[[#This Row],[Unit Price]]</f>
        <v>315</v>
      </c>
      <c r="I16203" s="7">
        <v>42437</v>
      </c>
      <c r="J16203" s="10">
        <f>EOMONTH(Data_TABLE[[#This Row],[Date Sold]],0)</f>
        <v>42460</v>
      </c>
    </row>
    <row r="16204" spans="2:10" x14ac:dyDescent="0.25">
      <c r="B16204" s="1" t="s">
        <v>39</v>
      </c>
      <c r="C16204" s="3" t="s">
        <v>55</v>
      </c>
      <c r="D16204" s="2" t="s">
        <v>51</v>
      </c>
      <c r="E16204" s="3" t="s">
        <v>45</v>
      </c>
      <c r="F16204" s="3">
        <f t="shared" ca="1" si="504"/>
        <v>4</v>
      </c>
      <c r="G16204" s="4">
        <f t="shared" ca="1" si="505"/>
        <v>94</v>
      </c>
      <c r="H16204" s="4">
        <f ca="1">+Data_TABLE[[#This Row],[Qty]]*Data_TABLE[[#This Row],[Unit Price]]</f>
        <v>376</v>
      </c>
      <c r="I16204" s="7">
        <v>42437</v>
      </c>
      <c r="J16204" s="10">
        <f>EOMONTH(Data_TABLE[[#This Row],[Date Sold]],0)</f>
        <v>42460</v>
      </c>
    </row>
    <row r="16205" spans="2:10" x14ac:dyDescent="0.25">
      <c r="B16205" s="1" t="s">
        <v>36</v>
      </c>
      <c r="C16205" s="3" t="s">
        <v>54</v>
      </c>
      <c r="D16205" s="2" t="s">
        <v>48</v>
      </c>
      <c r="E16205" s="3" t="s">
        <v>42</v>
      </c>
      <c r="F16205" s="3">
        <f t="shared" ca="1" si="504"/>
        <v>5</v>
      </c>
      <c r="G16205" s="4">
        <f t="shared" ca="1" si="505"/>
        <v>161</v>
      </c>
      <c r="H16205" s="4">
        <f ca="1">+Data_TABLE[[#This Row],[Qty]]*Data_TABLE[[#This Row],[Unit Price]]</f>
        <v>805</v>
      </c>
      <c r="I16205" s="7">
        <v>42437</v>
      </c>
      <c r="J16205" s="10">
        <f>EOMONTH(Data_TABLE[[#This Row],[Date Sold]],0)</f>
        <v>42460</v>
      </c>
    </row>
    <row r="16206" spans="2:10" x14ac:dyDescent="0.25">
      <c r="B16206" s="1" t="s">
        <v>41</v>
      </c>
      <c r="C16206" s="3" t="s">
        <v>55</v>
      </c>
      <c r="D16206" s="2" t="s">
        <v>49</v>
      </c>
      <c r="E16206" s="3" t="s">
        <v>43</v>
      </c>
      <c r="F16206" s="3">
        <f t="shared" ca="1" si="504"/>
        <v>4</v>
      </c>
      <c r="G16206" s="4">
        <f t="shared" ca="1" si="505"/>
        <v>149</v>
      </c>
      <c r="H16206" s="4">
        <f ca="1">+Data_TABLE[[#This Row],[Qty]]*Data_TABLE[[#This Row],[Unit Price]]</f>
        <v>596</v>
      </c>
      <c r="I16206" s="7">
        <v>42437</v>
      </c>
      <c r="J16206" s="10">
        <f>EOMONTH(Data_TABLE[[#This Row],[Date Sold]],0)</f>
        <v>42460</v>
      </c>
    </row>
    <row r="16207" spans="2:10" x14ac:dyDescent="0.25">
      <c r="B16207" s="1" t="s">
        <v>41</v>
      </c>
      <c r="C16207" s="3" t="s">
        <v>55</v>
      </c>
      <c r="D16207" s="2" t="s">
        <v>51</v>
      </c>
      <c r="E16207" s="3" t="s">
        <v>45</v>
      </c>
      <c r="F16207" s="3">
        <f t="shared" ca="1" si="504"/>
        <v>5</v>
      </c>
      <c r="G16207" s="4">
        <f t="shared" ca="1" si="505"/>
        <v>120</v>
      </c>
      <c r="H16207" s="4">
        <f ca="1">+Data_TABLE[[#This Row],[Qty]]*Data_TABLE[[#This Row],[Unit Price]]</f>
        <v>600</v>
      </c>
      <c r="I16207" s="7">
        <v>42437</v>
      </c>
      <c r="J16207" s="10">
        <f>EOMONTH(Data_TABLE[[#This Row],[Date Sold]],0)</f>
        <v>42460</v>
      </c>
    </row>
    <row r="16208" spans="2:10" x14ac:dyDescent="0.25">
      <c r="B16208" s="1" t="s">
        <v>39</v>
      </c>
      <c r="C16208" s="3" t="s">
        <v>56</v>
      </c>
      <c r="D16208" s="2" t="s">
        <v>52</v>
      </c>
      <c r="E16208" s="3" t="s">
        <v>46</v>
      </c>
      <c r="F16208" s="3">
        <f t="shared" ca="1" si="504"/>
        <v>5</v>
      </c>
      <c r="G16208" s="4">
        <f t="shared" ca="1" si="505"/>
        <v>93</v>
      </c>
      <c r="H16208" s="4">
        <f ca="1">+Data_TABLE[[#This Row],[Qty]]*Data_TABLE[[#This Row],[Unit Price]]</f>
        <v>465</v>
      </c>
      <c r="I16208" s="7">
        <v>42437</v>
      </c>
      <c r="J16208" s="10">
        <f>EOMONTH(Data_TABLE[[#This Row],[Date Sold]],0)</f>
        <v>42460</v>
      </c>
    </row>
    <row r="16209" spans="2:10" x14ac:dyDescent="0.25">
      <c r="B16209" s="1" t="s">
        <v>38</v>
      </c>
      <c r="C16209" s="3" t="s">
        <v>54</v>
      </c>
      <c r="D16209" s="2" t="s">
        <v>48</v>
      </c>
      <c r="E16209" s="3" t="s">
        <v>42</v>
      </c>
      <c r="F16209" s="3">
        <f t="shared" ca="1" si="504"/>
        <v>5</v>
      </c>
      <c r="G16209" s="4">
        <f t="shared" ca="1" si="505"/>
        <v>93</v>
      </c>
      <c r="H16209" s="4">
        <f ca="1">+Data_TABLE[[#This Row],[Qty]]*Data_TABLE[[#This Row],[Unit Price]]</f>
        <v>465</v>
      </c>
      <c r="I16209" s="7">
        <v>42437</v>
      </c>
      <c r="J16209" s="10">
        <f>EOMONTH(Data_TABLE[[#This Row],[Date Sold]],0)</f>
        <v>42460</v>
      </c>
    </row>
    <row r="16210" spans="2:10" x14ac:dyDescent="0.25">
      <c r="B16210" s="1" t="s">
        <v>37</v>
      </c>
      <c r="C16210" s="3" t="s">
        <v>55</v>
      </c>
      <c r="D16210" s="2" t="s">
        <v>51</v>
      </c>
      <c r="E16210" s="3" t="s">
        <v>45</v>
      </c>
      <c r="F16210" s="3">
        <f t="shared" ca="1" si="504"/>
        <v>4</v>
      </c>
      <c r="G16210" s="4">
        <f t="shared" ca="1" si="505"/>
        <v>154</v>
      </c>
      <c r="H16210" s="4">
        <f ca="1">+Data_TABLE[[#This Row],[Qty]]*Data_TABLE[[#This Row],[Unit Price]]</f>
        <v>616</v>
      </c>
      <c r="I16210" s="7">
        <v>42437</v>
      </c>
      <c r="J16210" s="10">
        <f>EOMONTH(Data_TABLE[[#This Row],[Date Sold]],0)</f>
        <v>42460</v>
      </c>
    </row>
    <row r="16211" spans="2:10" x14ac:dyDescent="0.25">
      <c r="B16211" s="1" t="s">
        <v>39</v>
      </c>
      <c r="C16211" s="3" t="s">
        <v>56</v>
      </c>
      <c r="D16211" s="2" t="s">
        <v>52</v>
      </c>
      <c r="E16211" s="3" t="s">
        <v>46</v>
      </c>
      <c r="F16211" s="3">
        <f t="shared" ca="1" si="504"/>
        <v>4</v>
      </c>
      <c r="G16211" s="4">
        <f t="shared" ca="1" si="505"/>
        <v>75</v>
      </c>
      <c r="H16211" s="4">
        <f ca="1">+Data_TABLE[[#This Row],[Qty]]*Data_TABLE[[#This Row],[Unit Price]]</f>
        <v>300</v>
      </c>
      <c r="I16211" s="7">
        <v>42437</v>
      </c>
      <c r="J16211" s="10">
        <f>EOMONTH(Data_TABLE[[#This Row],[Date Sold]],0)</f>
        <v>42460</v>
      </c>
    </row>
    <row r="16212" spans="2:10" x14ac:dyDescent="0.25">
      <c r="B16212" s="1" t="s">
        <v>38</v>
      </c>
      <c r="C16212" s="3" t="s">
        <v>54</v>
      </c>
      <c r="D16212" s="2" t="s">
        <v>48</v>
      </c>
      <c r="E16212" s="3" t="s">
        <v>42</v>
      </c>
      <c r="F16212" s="3">
        <f t="shared" ca="1" si="504"/>
        <v>2</v>
      </c>
      <c r="G16212" s="4">
        <f t="shared" ca="1" si="505"/>
        <v>74</v>
      </c>
      <c r="H16212" s="4">
        <f ca="1">+Data_TABLE[[#This Row],[Qty]]*Data_TABLE[[#This Row],[Unit Price]]</f>
        <v>148</v>
      </c>
      <c r="I16212" s="7">
        <v>42437</v>
      </c>
      <c r="J16212" s="10">
        <f>EOMONTH(Data_TABLE[[#This Row],[Date Sold]],0)</f>
        <v>42460</v>
      </c>
    </row>
    <row r="16213" spans="2:10" x14ac:dyDescent="0.25">
      <c r="B16213" s="1" t="s">
        <v>37</v>
      </c>
      <c r="C16213" s="3" t="s">
        <v>56</v>
      </c>
      <c r="D16213" s="2" t="s">
        <v>50</v>
      </c>
      <c r="E16213" s="3" t="s">
        <v>44</v>
      </c>
      <c r="F16213" s="3">
        <f t="shared" ca="1" si="504"/>
        <v>2</v>
      </c>
      <c r="G16213" s="4">
        <f t="shared" ca="1" si="505"/>
        <v>166</v>
      </c>
      <c r="H16213" s="4">
        <f ca="1">+Data_TABLE[[#This Row],[Qty]]*Data_TABLE[[#This Row],[Unit Price]]</f>
        <v>332</v>
      </c>
      <c r="I16213" s="7">
        <v>42437</v>
      </c>
      <c r="J16213" s="10">
        <f>EOMONTH(Data_TABLE[[#This Row],[Date Sold]],0)</f>
        <v>42460</v>
      </c>
    </row>
    <row r="16214" spans="2:10" x14ac:dyDescent="0.25">
      <c r="B16214" s="1" t="s">
        <v>41</v>
      </c>
      <c r="C16214" s="3" t="s">
        <v>55</v>
      </c>
      <c r="D16214" s="2" t="s">
        <v>51</v>
      </c>
      <c r="E16214" s="3" t="s">
        <v>45</v>
      </c>
      <c r="F16214" s="3">
        <f t="shared" ca="1" si="504"/>
        <v>5</v>
      </c>
      <c r="G16214" s="4">
        <f t="shared" ca="1" si="505"/>
        <v>65</v>
      </c>
      <c r="H16214" s="4">
        <f ca="1">+Data_TABLE[[#This Row],[Qty]]*Data_TABLE[[#This Row],[Unit Price]]</f>
        <v>325</v>
      </c>
      <c r="I16214" s="7">
        <v>42437</v>
      </c>
      <c r="J16214" s="10">
        <f>EOMONTH(Data_TABLE[[#This Row],[Date Sold]],0)</f>
        <v>42460</v>
      </c>
    </row>
    <row r="16215" spans="2:10" x14ac:dyDescent="0.25">
      <c r="B16215" s="1" t="s">
        <v>38</v>
      </c>
      <c r="C16215" s="3" t="s">
        <v>55</v>
      </c>
      <c r="D16215" s="2" t="s">
        <v>49</v>
      </c>
      <c r="E16215" s="3" t="s">
        <v>43</v>
      </c>
      <c r="F16215" s="3">
        <f t="shared" ca="1" si="504"/>
        <v>3</v>
      </c>
      <c r="G16215" s="4">
        <f t="shared" ca="1" si="505"/>
        <v>90</v>
      </c>
      <c r="H16215" s="4">
        <f ca="1">+Data_TABLE[[#This Row],[Qty]]*Data_TABLE[[#This Row],[Unit Price]]</f>
        <v>270</v>
      </c>
      <c r="I16215" s="7">
        <v>42437</v>
      </c>
      <c r="J16215" s="10">
        <f>EOMONTH(Data_TABLE[[#This Row],[Date Sold]],0)</f>
        <v>42460</v>
      </c>
    </row>
    <row r="16216" spans="2:10" x14ac:dyDescent="0.25">
      <c r="B16216" s="1" t="s">
        <v>39</v>
      </c>
      <c r="C16216" s="3" t="s">
        <v>56</v>
      </c>
      <c r="D16216" s="2" t="s">
        <v>50</v>
      </c>
      <c r="E16216" s="3" t="s">
        <v>44</v>
      </c>
      <c r="F16216" s="3">
        <f t="shared" ca="1" si="504"/>
        <v>4</v>
      </c>
      <c r="G16216" s="4">
        <f t="shared" ca="1" si="505"/>
        <v>121</v>
      </c>
      <c r="H16216" s="4">
        <f ca="1">+Data_TABLE[[#This Row],[Qty]]*Data_TABLE[[#This Row],[Unit Price]]</f>
        <v>484</v>
      </c>
      <c r="I16216" s="7">
        <v>42437</v>
      </c>
      <c r="J16216" s="10">
        <f>EOMONTH(Data_TABLE[[#This Row],[Date Sold]],0)</f>
        <v>42460</v>
      </c>
    </row>
    <row r="16217" spans="2:10" x14ac:dyDescent="0.25">
      <c r="B16217" s="1" t="s">
        <v>40</v>
      </c>
      <c r="C16217" s="3" t="s">
        <v>55</v>
      </c>
      <c r="D16217" s="2" t="s">
        <v>51</v>
      </c>
      <c r="E16217" s="3" t="s">
        <v>45</v>
      </c>
      <c r="F16217" s="3">
        <f t="shared" ca="1" si="504"/>
        <v>5</v>
      </c>
      <c r="G16217" s="4">
        <f t="shared" ca="1" si="505"/>
        <v>132</v>
      </c>
      <c r="H16217" s="4">
        <f ca="1">+Data_TABLE[[#This Row],[Qty]]*Data_TABLE[[#This Row],[Unit Price]]</f>
        <v>660</v>
      </c>
      <c r="I16217" s="7">
        <v>42437</v>
      </c>
      <c r="J16217" s="10">
        <f>EOMONTH(Data_TABLE[[#This Row],[Date Sold]],0)</f>
        <v>42460</v>
      </c>
    </row>
    <row r="16218" spans="2:10" x14ac:dyDescent="0.25">
      <c r="B16218" s="1" t="s">
        <v>37</v>
      </c>
      <c r="C16218" s="3" t="s">
        <v>55</v>
      </c>
      <c r="D16218" s="2" t="s">
        <v>49</v>
      </c>
      <c r="E16218" s="3" t="s">
        <v>43</v>
      </c>
      <c r="F16218" s="3">
        <f t="shared" ca="1" si="504"/>
        <v>1</v>
      </c>
      <c r="G16218" s="4">
        <f t="shared" ca="1" si="505"/>
        <v>104</v>
      </c>
      <c r="H16218" s="4">
        <f ca="1">+Data_TABLE[[#This Row],[Qty]]*Data_TABLE[[#This Row],[Unit Price]]</f>
        <v>104</v>
      </c>
      <c r="I16218" s="7">
        <v>42437</v>
      </c>
      <c r="J16218" s="10">
        <f>EOMONTH(Data_TABLE[[#This Row],[Date Sold]],0)</f>
        <v>42460</v>
      </c>
    </row>
    <row r="16219" spans="2:10" x14ac:dyDescent="0.25">
      <c r="B16219" s="1" t="s">
        <v>41</v>
      </c>
      <c r="C16219" s="3" t="s">
        <v>55</v>
      </c>
      <c r="D16219" s="2" t="s">
        <v>49</v>
      </c>
      <c r="E16219" s="3" t="s">
        <v>43</v>
      </c>
      <c r="F16219" s="3">
        <f t="shared" ca="1" si="504"/>
        <v>1</v>
      </c>
      <c r="G16219" s="4">
        <f t="shared" ca="1" si="505"/>
        <v>83</v>
      </c>
      <c r="H16219" s="4">
        <f ca="1">+Data_TABLE[[#This Row],[Qty]]*Data_TABLE[[#This Row],[Unit Price]]</f>
        <v>83</v>
      </c>
      <c r="I16219" s="7">
        <v>42437</v>
      </c>
      <c r="J16219" s="10">
        <f>EOMONTH(Data_TABLE[[#This Row],[Date Sold]],0)</f>
        <v>42460</v>
      </c>
    </row>
    <row r="16220" spans="2:10" x14ac:dyDescent="0.25">
      <c r="B16220" s="1" t="s">
        <v>39</v>
      </c>
      <c r="C16220" s="3" t="s">
        <v>56</v>
      </c>
      <c r="D16220" s="2" t="s">
        <v>50</v>
      </c>
      <c r="E16220" s="3" t="s">
        <v>44</v>
      </c>
      <c r="F16220" s="3">
        <f t="shared" ca="1" si="504"/>
        <v>1</v>
      </c>
      <c r="G16220" s="4">
        <f t="shared" ca="1" si="505"/>
        <v>133</v>
      </c>
      <c r="H16220" s="4">
        <f ca="1">+Data_TABLE[[#This Row],[Qty]]*Data_TABLE[[#This Row],[Unit Price]]</f>
        <v>133</v>
      </c>
      <c r="I16220" s="7">
        <v>42437</v>
      </c>
      <c r="J16220" s="10">
        <f>EOMONTH(Data_TABLE[[#This Row],[Date Sold]],0)</f>
        <v>42460</v>
      </c>
    </row>
    <row r="16221" spans="2:10" x14ac:dyDescent="0.25">
      <c r="B16221" s="1" t="s">
        <v>36</v>
      </c>
      <c r="C16221" s="3" t="s">
        <v>55</v>
      </c>
      <c r="D16221" s="2" t="s">
        <v>49</v>
      </c>
      <c r="E16221" s="3" t="s">
        <v>43</v>
      </c>
      <c r="F16221" s="3">
        <f t="shared" ca="1" si="504"/>
        <v>4</v>
      </c>
      <c r="G16221" s="4">
        <f t="shared" ca="1" si="505"/>
        <v>98</v>
      </c>
      <c r="H16221" s="4">
        <f ca="1">+Data_TABLE[[#This Row],[Qty]]*Data_TABLE[[#This Row],[Unit Price]]</f>
        <v>392</v>
      </c>
      <c r="I16221" s="7">
        <v>42437</v>
      </c>
      <c r="J16221" s="10">
        <f>EOMONTH(Data_TABLE[[#This Row],[Date Sold]],0)</f>
        <v>42460</v>
      </c>
    </row>
    <row r="16222" spans="2:10" x14ac:dyDescent="0.25">
      <c r="B16222" s="1" t="s">
        <v>37</v>
      </c>
      <c r="C16222" s="3" t="s">
        <v>56</v>
      </c>
      <c r="D16222" s="2" t="s">
        <v>50</v>
      </c>
      <c r="E16222" s="3" t="s">
        <v>44</v>
      </c>
      <c r="F16222" s="3">
        <f t="shared" ca="1" si="504"/>
        <v>4</v>
      </c>
      <c r="G16222" s="4">
        <f t="shared" ca="1" si="505"/>
        <v>147</v>
      </c>
      <c r="H16222" s="4">
        <f ca="1">+Data_TABLE[[#This Row],[Qty]]*Data_TABLE[[#This Row],[Unit Price]]</f>
        <v>588</v>
      </c>
      <c r="I16222" s="7">
        <v>42437</v>
      </c>
      <c r="J16222" s="10">
        <f>EOMONTH(Data_TABLE[[#This Row],[Date Sold]],0)</f>
        <v>42460</v>
      </c>
    </row>
    <row r="16223" spans="2:10" x14ac:dyDescent="0.25">
      <c r="B16223" s="1" t="s">
        <v>39</v>
      </c>
      <c r="C16223" s="3" t="s">
        <v>54</v>
      </c>
      <c r="D16223" s="2" t="s">
        <v>48</v>
      </c>
      <c r="E16223" s="3" t="s">
        <v>42</v>
      </c>
      <c r="F16223" s="3">
        <f t="shared" ca="1" si="504"/>
        <v>1</v>
      </c>
      <c r="G16223" s="4">
        <f t="shared" ca="1" si="505"/>
        <v>140</v>
      </c>
      <c r="H16223" s="4">
        <f ca="1">+Data_TABLE[[#This Row],[Qty]]*Data_TABLE[[#This Row],[Unit Price]]</f>
        <v>140</v>
      </c>
      <c r="I16223" s="7">
        <v>42437</v>
      </c>
      <c r="J16223" s="10">
        <f>EOMONTH(Data_TABLE[[#This Row],[Date Sold]],0)</f>
        <v>42460</v>
      </c>
    </row>
    <row r="16224" spans="2:10" x14ac:dyDescent="0.25">
      <c r="B16224" s="1" t="s">
        <v>37</v>
      </c>
      <c r="C16224" s="3" t="s">
        <v>56</v>
      </c>
      <c r="D16224" s="2" t="s">
        <v>52</v>
      </c>
      <c r="E16224" s="3" t="s">
        <v>46</v>
      </c>
      <c r="F16224" s="3">
        <f t="shared" ca="1" si="504"/>
        <v>3</v>
      </c>
      <c r="G16224" s="4">
        <f t="shared" ca="1" si="505"/>
        <v>188</v>
      </c>
      <c r="H16224" s="4">
        <f ca="1">+Data_TABLE[[#This Row],[Qty]]*Data_TABLE[[#This Row],[Unit Price]]</f>
        <v>564</v>
      </c>
      <c r="I16224" s="7">
        <v>42437</v>
      </c>
      <c r="J16224" s="10">
        <f>EOMONTH(Data_TABLE[[#This Row],[Date Sold]],0)</f>
        <v>42460</v>
      </c>
    </row>
    <row r="16225" spans="2:10" x14ac:dyDescent="0.25">
      <c r="B16225" s="1" t="s">
        <v>38</v>
      </c>
      <c r="C16225" s="3" t="s">
        <v>56</v>
      </c>
      <c r="D16225" s="2" t="s">
        <v>52</v>
      </c>
      <c r="E16225" s="3" t="s">
        <v>46</v>
      </c>
      <c r="F16225" s="3">
        <f t="shared" ca="1" si="504"/>
        <v>1</v>
      </c>
      <c r="G16225" s="4">
        <f t="shared" ca="1" si="505"/>
        <v>192</v>
      </c>
      <c r="H16225" s="4">
        <f ca="1">+Data_TABLE[[#This Row],[Qty]]*Data_TABLE[[#This Row],[Unit Price]]</f>
        <v>192</v>
      </c>
      <c r="I16225" s="7">
        <v>42437</v>
      </c>
      <c r="J16225" s="10">
        <f>EOMONTH(Data_TABLE[[#This Row],[Date Sold]],0)</f>
        <v>42460</v>
      </c>
    </row>
    <row r="16226" spans="2:10" x14ac:dyDescent="0.25">
      <c r="B16226" s="1" t="s">
        <v>40</v>
      </c>
      <c r="C16226" s="3" t="s">
        <v>56</v>
      </c>
      <c r="D16226" s="2" t="s">
        <v>50</v>
      </c>
      <c r="E16226" s="3" t="s">
        <v>44</v>
      </c>
      <c r="F16226" s="3">
        <f t="shared" ca="1" si="504"/>
        <v>4</v>
      </c>
      <c r="G16226" s="4">
        <f t="shared" ca="1" si="505"/>
        <v>74</v>
      </c>
      <c r="H16226" s="4">
        <f ca="1">+Data_TABLE[[#This Row],[Qty]]*Data_TABLE[[#This Row],[Unit Price]]</f>
        <v>296</v>
      </c>
      <c r="I16226" s="7">
        <v>42437</v>
      </c>
      <c r="J16226" s="10">
        <f>EOMONTH(Data_TABLE[[#This Row],[Date Sold]],0)</f>
        <v>42460</v>
      </c>
    </row>
    <row r="16227" spans="2:10" x14ac:dyDescent="0.25">
      <c r="B16227" s="1" t="s">
        <v>38</v>
      </c>
      <c r="C16227" s="3" t="s">
        <v>56</v>
      </c>
      <c r="D16227" s="2" t="s">
        <v>50</v>
      </c>
      <c r="E16227" s="3" t="s">
        <v>44</v>
      </c>
      <c r="F16227" s="3">
        <f t="shared" ca="1" si="504"/>
        <v>2</v>
      </c>
      <c r="G16227" s="4">
        <f t="shared" ca="1" si="505"/>
        <v>150</v>
      </c>
      <c r="H16227" s="4">
        <f ca="1">+Data_TABLE[[#This Row],[Qty]]*Data_TABLE[[#This Row],[Unit Price]]</f>
        <v>300</v>
      </c>
      <c r="I16227" s="7">
        <v>42437</v>
      </c>
      <c r="J16227" s="10">
        <f>EOMONTH(Data_TABLE[[#This Row],[Date Sold]],0)</f>
        <v>42460</v>
      </c>
    </row>
    <row r="16228" spans="2:10" x14ac:dyDescent="0.25">
      <c r="B16228" s="1" t="s">
        <v>39</v>
      </c>
      <c r="C16228" s="3" t="s">
        <v>55</v>
      </c>
      <c r="D16228" s="2" t="s">
        <v>51</v>
      </c>
      <c r="E16228" s="3" t="s">
        <v>45</v>
      </c>
      <c r="F16228" s="3">
        <f t="shared" ca="1" si="504"/>
        <v>2</v>
      </c>
      <c r="G16228" s="4">
        <f t="shared" ca="1" si="505"/>
        <v>94</v>
      </c>
      <c r="H16228" s="4">
        <f ca="1">+Data_TABLE[[#This Row],[Qty]]*Data_TABLE[[#This Row],[Unit Price]]</f>
        <v>188</v>
      </c>
      <c r="I16228" s="7">
        <v>42437</v>
      </c>
      <c r="J16228" s="10">
        <f>EOMONTH(Data_TABLE[[#This Row],[Date Sold]],0)</f>
        <v>42460</v>
      </c>
    </row>
    <row r="16229" spans="2:10" x14ac:dyDescent="0.25">
      <c r="B16229" s="1" t="s">
        <v>36</v>
      </c>
      <c r="C16229" s="3" t="s">
        <v>54</v>
      </c>
      <c r="D16229" s="2" t="s">
        <v>48</v>
      </c>
      <c r="E16229" s="3" t="s">
        <v>42</v>
      </c>
      <c r="F16229" s="3">
        <f t="shared" ca="1" si="504"/>
        <v>5</v>
      </c>
      <c r="G16229" s="4">
        <f t="shared" ca="1" si="505"/>
        <v>60</v>
      </c>
      <c r="H16229" s="4">
        <f ca="1">+Data_TABLE[[#This Row],[Qty]]*Data_TABLE[[#This Row],[Unit Price]]</f>
        <v>300</v>
      </c>
      <c r="I16229" s="7">
        <v>42437</v>
      </c>
      <c r="J16229" s="10">
        <f>EOMONTH(Data_TABLE[[#This Row],[Date Sold]],0)</f>
        <v>42460</v>
      </c>
    </row>
    <row r="16230" spans="2:10" x14ac:dyDescent="0.25">
      <c r="B16230" s="1" t="s">
        <v>36</v>
      </c>
      <c r="C16230" s="3" t="s">
        <v>56</v>
      </c>
      <c r="D16230" s="2" t="s">
        <v>50</v>
      </c>
      <c r="E16230" s="3" t="s">
        <v>44</v>
      </c>
      <c r="F16230" s="3">
        <f t="shared" ca="1" si="504"/>
        <v>2</v>
      </c>
      <c r="G16230" s="4">
        <f t="shared" ca="1" si="505"/>
        <v>167</v>
      </c>
      <c r="H16230" s="4">
        <f ca="1">+Data_TABLE[[#This Row],[Qty]]*Data_TABLE[[#This Row],[Unit Price]]</f>
        <v>334</v>
      </c>
      <c r="I16230" s="7">
        <v>42437</v>
      </c>
      <c r="J16230" s="10">
        <f>EOMONTH(Data_TABLE[[#This Row],[Date Sold]],0)</f>
        <v>42460</v>
      </c>
    </row>
    <row r="16231" spans="2:10" x14ac:dyDescent="0.25">
      <c r="B16231" s="1" t="s">
        <v>40</v>
      </c>
      <c r="C16231" s="3" t="s">
        <v>56</v>
      </c>
      <c r="D16231" s="2" t="s">
        <v>50</v>
      </c>
      <c r="E16231" s="3" t="s">
        <v>44</v>
      </c>
      <c r="F16231" s="3">
        <f t="shared" ca="1" si="504"/>
        <v>1</v>
      </c>
      <c r="G16231" s="4">
        <f t="shared" ca="1" si="505"/>
        <v>71</v>
      </c>
      <c r="H16231" s="4">
        <f ca="1">+Data_TABLE[[#This Row],[Qty]]*Data_TABLE[[#This Row],[Unit Price]]</f>
        <v>71</v>
      </c>
      <c r="I16231" s="7">
        <v>42437</v>
      </c>
      <c r="J16231" s="10">
        <f>EOMONTH(Data_TABLE[[#This Row],[Date Sold]],0)</f>
        <v>42460</v>
      </c>
    </row>
    <row r="16232" spans="2:10" x14ac:dyDescent="0.25">
      <c r="B16232" s="1" t="s">
        <v>37</v>
      </c>
      <c r="C16232" s="3" t="s">
        <v>56</v>
      </c>
      <c r="D16232" s="2" t="s">
        <v>52</v>
      </c>
      <c r="E16232" s="3" t="s">
        <v>46</v>
      </c>
      <c r="F16232" s="3">
        <f t="shared" ca="1" si="504"/>
        <v>2</v>
      </c>
      <c r="G16232" s="4">
        <f t="shared" ca="1" si="505"/>
        <v>127</v>
      </c>
      <c r="H16232" s="4">
        <f ca="1">+Data_TABLE[[#This Row],[Qty]]*Data_TABLE[[#This Row],[Unit Price]]</f>
        <v>254</v>
      </c>
      <c r="I16232" s="7">
        <v>42437</v>
      </c>
      <c r="J16232" s="10">
        <f>EOMONTH(Data_TABLE[[#This Row],[Date Sold]],0)</f>
        <v>42460</v>
      </c>
    </row>
    <row r="16233" spans="2:10" x14ac:dyDescent="0.25">
      <c r="B16233" s="1" t="s">
        <v>39</v>
      </c>
      <c r="C16233" s="3" t="s">
        <v>54</v>
      </c>
      <c r="D16233" s="2" t="s">
        <v>48</v>
      </c>
      <c r="E16233" s="3" t="s">
        <v>42</v>
      </c>
      <c r="F16233" s="3">
        <f t="shared" ca="1" si="504"/>
        <v>3</v>
      </c>
      <c r="G16233" s="4">
        <f t="shared" ca="1" si="505"/>
        <v>79</v>
      </c>
      <c r="H16233" s="4">
        <f ca="1">+Data_TABLE[[#This Row],[Qty]]*Data_TABLE[[#This Row],[Unit Price]]</f>
        <v>237</v>
      </c>
      <c r="I16233" s="7">
        <v>42437</v>
      </c>
      <c r="J16233" s="10">
        <f>EOMONTH(Data_TABLE[[#This Row],[Date Sold]],0)</f>
        <v>42460</v>
      </c>
    </row>
    <row r="16234" spans="2:10" x14ac:dyDescent="0.25">
      <c r="B16234" s="1" t="s">
        <v>40</v>
      </c>
      <c r="C16234" s="3" t="s">
        <v>55</v>
      </c>
      <c r="D16234" s="2" t="s">
        <v>51</v>
      </c>
      <c r="E16234" s="3" t="s">
        <v>45</v>
      </c>
      <c r="F16234" s="3">
        <f t="shared" ca="1" si="504"/>
        <v>2</v>
      </c>
      <c r="G16234" s="4">
        <f t="shared" ca="1" si="505"/>
        <v>170</v>
      </c>
      <c r="H16234" s="4">
        <f ca="1">+Data_TABLE[[#This Row],[Qty]]*Data_TABLE[[#This Row],[Unit Price]]</f>
        <v>340</v>
      </c>
      <c r="I16234" s="7">
        <v>42437</v>
      </c>
      <c r="J16234" s="10">
        <f>EOMONTH(Data_TABLE[[#This Row],[Date Sold]],0)</f>
        <v>42460</v>
      </c>
    </row>
    <row r="16235" spans="2:10" x14ac:dyDescent="0.25">
      <c r="B16235" s="1" t="s">
        <v>38</v>
      </c>
      <c r="C16235" s="3" t="s">
        <v>55</v>
      </c>
      <c r="D16235" s="2" t="s">
        <v>51</v>
      </c>
      <c r="E16235" s="3" t="s">
        <v>45</v>
      </c>
      <c r="F16235" s="3">
        <f t="shared" ca="1" si="504"/>
        <v>3</v>
      </c>
      <c r="G16235" s="4">
        <f t="shared" ca="1" si="505"/>
        <v>198</v>
      </c>
      <c r="H16235" s="4">
        <f ca="1">+Data_TABLE[[#This Row],[Qty]]*Data_TABLE[[#This Row],[Unit Price]]</f>
        <v>594</v>
      </c>
      <c r="I16235" s="7">
        <v>42437</v>
      </c>
      <c r="J16235" s="10">
        <f>EOMONTH(Data_TABLE[[#This Row],[Date Sold]],0)</f>
        <v>42460</v>
      </c>
    </row>
    <row r="16236" spans="2:10" x14ac:dyDescent="0.25">
      <c r="B16236" s="1" t="s">
        <v>37</v>
      </c>
      <c r="C16236" s="3" t="s">
        <v>56</v>
      </c>
      <c r="D16236" s="2" t="s">
        <v>50</v>
      </c>
      <c r="E16236" s="3" t="s">
        <v>44</v>
      </c>
      <c r="F16236" s="3">
        <f t="shared" ca="1" si="504"/>
        <v>1</v>
      </c>
      <c r="G16236" s="4">
        <f t="shared" ca="1" si="505"/>
        <v>147</v>
      </c>
      <c r="H16236" s="4">
        <f ca="1">+Data_TABLE[[#This Row],[Qty]]*Data_TABLE[[#This Row],[Unit Price]]</f>
        <v>147</v>
      </c>
      <c r="I16236" s="7">
        <v>42437</v>
      </c>
      <c r="J16236" s="10">
        <f>EOMONTH(Data_TABLE[[#This Row],[Date Sold]],0)</f>
        <v>42460</v>
      </c>
    </row>
    <row r="16237" spans="2:10" x14ac:dyDescent="0.25">
      <c r="B16237" s="1" t="s">
        <v>39</v>
      </c>
      <c r="C16237" s="3" t="s">
        <v>55</v>
      </c>
      <c r="D16237" s="2" t="s">
        <v>51</v>
      </c>
      <c r="E16237" s="3" t="s">
        <v>45</v>
      </c>
      <c r="F16237" s="3">
        <f t="shared" ca="1" si="504"/>
        <v>4</v>
      </c>
      <c r="G16237" s="4">
        <f t="shared" ca="1" si="505"/>
        <v>102</v>
      </c>
      <c r="H16237" s="4">
        <f ca="1">+Data_TABLE[[#This Row],[Qty]]*Data_TABLE[[#This Row],[Unit Price]]</f>
        <v>408</v>
      </c>
      <c r="I16237" s="7">
        <v>42437</v>
      </c>
      <c r="J16237" s="10">
        <f>EOMONTH(Data_TABLE[[#This Row],[Date Sold]],0)</f>
        <v>42460</v>
      </c>
    </row>
    <row r="16238" spans="2:10" x14ac:dyDescent="0.25">
      <c r="B16238" s="1" t="s">
        <v>41</v>
      </c>
      <c r="C16238" s="3" t="s">
        <v>55</v>
      </c>
      <c r="D16238" s="2" t="s">
        <v>51</v>
      </c>
      <c r="E16238" s="3" t="s">
        <v>45</v>
      </c>
      <c r="F16238" s="3">
        <f t="shared" ca="1" si="504"/>
        <v>4</v>
      </c>
      <c r="G16238" s="4">
        <f t="shared" ca="1" si="505"/>
        <v>96</v>
      </c>
      <c r="H16238" s="4">
        <f ca="1">+Data_TABLE[[#This Row],[Qty]]*Data_TABLE[[#This Row],[Unit Price]]</f>
        <v>384</v>
      </c>
      <c r="I16238" s="7">
        <v>42437</v>
      </c>
      <c r="J16238" s="10">
        <f>EOMONTH(Data_TABLE[[#This Row],[Date Sold]],0)</f>
        <v>42460</v>
      </c>
    </row>
    <row r="16239" spans="2:10" x14ac:dyDescent="0.25">
      <c r="B16239" s="1" t="s">
        <v>36</v>
      </c>
      <c r="C16239" s="3" t="s">
        <v>55</v>
      </c>
      <c r="D16239" s="2" t="s">
        <v>51</v>
      </c>
      <c r="E16239" s="3" t="s">
        <v>45</v>
      </c>
      <c r="F16239" s="3">
        <f t="shared" ca="1" si="504"/>
        <v>3</v>
      </c>
      <c r="G16239" s="4">
        <f t="shared" ca="1" si="505"/>
        <v>118</v>
      </c>
      <c r="H16239" s="4">
        <f ca="1">+Data_TABLE[[#This Row],[Qty]]*Data_TABLE[[#This Row],[Unit Price]]</f>
        <v>354</v>
      </c>
      <c r="I16239" s="7">
        <v>42437</v>
      </c>
      <c r="J16239" s="10">
        <f>EOMONTH(Data_TABLE[[#This Row],[Date Sold]],0)</f>
        <v>42460</v>
      </c>
    </row>
    <row r="16240" spans="2:10" x14ac:dyDescent="0.25">
      <c r="B16240" s="1" t="s">
        <v>37</v>
      </c>
      <c r="C16240" s="3" t="s">
        <v>55</v>
      </c>
      <c r="D16240" s="2" t="s">
        <v>49</v>
      </c>
      <c r="E16240" s="3" t="s">
        <v>43</v>
      </c>
      <c r="F16240" s="3">
        <f t="shared" ca="1" si="504"/>
        <v>2</v>
      </c>
      <c r="G16240" s="4">
        <f t="shared" ca="1" si="505"/>
        <v>85</v>
      </c>
      <c r="H16240" s="4">
        <f ca="1">+Data_TABLE[[#This Row],[Qty]]*Data_TABLE[[#This Row],[Unit Price]]</f>
        <v>170</v>
      </c>
      <c r="I16240" s="7">
        <v>42437</v>
      </c>
      <c r="J16240" s="10">
        <f>EOMONTH(Data_TABLE[[#This Row],[Date Sold]],0)</f>
        <v>42460</v>
      </c>
    </row>
    <row r="16241" spans="2:10" x14ac:dyDescent="0.25">
      <c r="B16241" s="1" t="s">
        <v>36</v>
      </c>
      <c r="C16241" s="3" t="s">
        <v>56</v>
      </c>
      <c r="D16241" s="2" t="s">
        <v>52</v>
      </c>
      <c r="E16241" s="3" t="s">
        <v>46</v>
      </c>
      <c r="F16241" s="3">
        <f t="shared" ref="F16241:F16304" ca="1" si="506">RANDBETWEEN(1,5)</f>
        <v>1</v>
      </c>
      <c r="G16241" s="4">
        <f t="shared" ref="G16241:G16304" ca="1" si="507">RANDBETWEEN(60,200)</f>
        <v>186</v>
      </c>
      <c r="H16241" s="4">
        <f ca="1">+Data_TABLE[[#This Row],[Qty]]*Data_TABLE[[#This Row],[Unit Price]]</f>
        <v>186</v>
      </c>
      <c r="I16241" s="7">
        <v>42437</v>
      </c>
      <c r="J16241" s="10">
        <f>EOMONTH(Data_TABLE[[#This Row],[Date Sold]],0)</f>
        <v>42460</v>
      </c>
    </row>
    <row r="16242" spans="2:10" x14ac:dyDescent="0.25">
      <c r="B16242" s="1" t="s">
        <v>37</v>
      </c>
      <c r="C16242" s="3" t="s">
        <v>56</v>
      </c>
      <c r="D16242" s="2" t="s">
        <v>52</v>
      </c>
      <c r="E16242" s="3" t="s">
        <v>46</v>
      </c>
      <c r="F16242" s="3">
        <f t="shared" ca="1" si="506"/>
        <v>3</v>
      </c>
      <c r="G16242" s="4">
        <f t="shared" ca="1" si="507"/>
        <v>143</v>
      </c>
      <c r="H16242" s="4">
        <f ca="1">+Data_TABLE[[#This Row],[Qty]]*Data_TABLE[[#This Row],[Unit Price]]</f>
        <v>429</v>
      </c>
      <c r="I16242" s="7">
        <v>42437</v>
      </c>
      <c r="J16242" s="10">
        <f>EOMONTH(Data_TABLE[[#This Row],[Date Sold]],0)</f>
        <v>42460</v>
      </c>
    </row>
    <row r="16243" spans="2:10" x14ac:dyDescent="0.25">
      <c r="B16243" s="1" t="s">
        <v>41</v>
      </c>
      <c r="C16243" s="3" t="s">
        <v>56</v>
      </c>
      <c r="D16243" s="2" t="s">
        <v>50</v>
      </c>
      <c r="E16243" s="3" t="s">
        <v>44</v>
      </c>
      <c r="F16243" s="3">
        <f t="shared" ca="1" si="506"/>
        <v>5</v>
      </c>
      <c r="G16243" s="4">
        <f t="shared" ca="1" si="507"/>
        <v>102</v>
      </c>
      <c r="H16243" s="4">
        <f ca="1">+Data_TABLE[[#This Row],[Qty]]*Data_TABLE[[#This Row],[Unit Price]]</f>
        <v>510</v>
      </c>
      <c r="I16243" s="7">
        <v>42437</v>
      </c>
      <c r="J16243" s="10">
        <f>EOMONTH(Data_TABLE[[#This Row],[Date Sold]],0)</f>
        <v>42460</v>
      </c>
    </row>
    <row r="16244" spans="2:10" x14ac:dyDescent="0.25">
      <c r="B16244" s="1" t="s">
        <v>41</v>
      </c>
      <c r="C16244" s="3" t="s">
        <v>55</v>
      </c>
      <c r="D16244" s="2" t="s">
        <v>49</v>
      </c>
      <c r="E16244" s="3" t="s">
        <v>43</v>
      </c>
      <c r="F16244" s="3">
        <f t="shared" ca="1" si="506"/>
        <v>4</v>
      </c>
      <c r="G16244" s="4">
        <f t="shared" ca="1" si="507"/>
        <v>119</v>
      </c>
      <c r="H16244" s="4">
        <f ca="1">+Data_TABLE[[#This Row],[Qty]]*Data_TABLE[[#This Row],[Unit Price]]</f>
        <v>476</v>
      </c>
      <c r="I16244" s="7">
        <v>42437</v>
      </c>
      <c r="J16244" s="10">
        <f>EOMONTH(Data_TABLE[[#This Row],[Date Sold]],0)</f>
        <v>42460</v>
      </c>
    </row>
    <row r="16245" spans="2:10" x14ac:dyDescent="0.25">
      <c r="B16245" s="1" t="s">
        <v>41</v>
      </c>
      <c r="C16245" s="3" t="s">
        <v>56</v>
      </c>
      <c r="D16245" s="2" t="s">
        <v>50</v>
      </c>
      <c r="E16245" s="3" t="s">
        <v>44</v>
      </c>
      <c r="F16245" s="3">
        <f t="shared" ca="1" si="506"/>
        <v>1</v>
      </c>
      <c r="G16245" s="4">
        <f t="shared" ca="1" si="507"/>
        <v>154</v>
      </c>
      <c r="H16245" s="4">
        <f ca="1">+Data_TABLE[[#This Row],[Qty]]*Data_TABLE[[#This Row],[Unit Price]]</f>
        <v>154</v>
      </c>
      <c r="I16245" s="7">
        <v>42437</v>
      </c>
      <c r="J16245" s="10">
        <f>EOMONTH(Data_TABLE[[#This Row],[Date Sold]],0)</f>
        <v>42460</v>
      </c>
    </row>
    <row r="16246" spans="2:10" x14ac:dyDescent="0.25">
      <c r="B16246" s="1" t="s">
        <v>40</v>
      </c>
      <c r="C16246" s="3" t="s">
        <v>56</v>
      </c>
      <c r="D16246" s="2" t="s">
        <v>50</v>
      </c>
      <c r="E16246" s="3" t="s">
        <v>44</v>
      </c>
      <c r="F16246" s="3">
        <f t="shared" ca="1" si="506"/>
        <v>4</v>
      </c>
      <c r="G16246" s="4">
        <f t="shared" ca="1" si="507"/>
        <v>122</v>
      </c>
      <c r="H16246" s="4">
        <f ca="1">+Data_TABLE[[#This Row],[Qty]]*Data_TABLE[[#This Row],[Unit Price]]</f>
        <v>488</v>
      </c>
      <c r="I16246" s="7">
        <v>42437</v>
      </c>
      <c r="J16246" s="10">
        <f>EOMONTH(Data_TABLE[[#This Row],[Date Sold]],0)</f>
        <v>42460</v>
      </c>
    </row>
    <row r="16247" spans="2:10" x14ac:dyDescent="0.25">
      <c r="B16247" s="1" t="s">
        <v>41</v>
      </c>
      <c r="C16247" s="3" t="s">
        <v>56</v>
      </c>
      <c r="D16247" s="2" t="s">
        <v>52</v>
      </c>
      <c r="E16247" s="3" t="s">
        <v>46</v>
      </c>
      <c r="F16247" s="3">
        <f t="shared" ca="1" si="506"/>
        <v>4</v>
      </c>
      <c r="G16247" s="4">
        <f t="shared" ca="1" si="507"/>
        <v>198</v>
      </c>
      <c r="H16247" s="4">
        <f ca="1">+Data_TABLE[[#This Row],[Qty]]*Data_TABLE[[#This Row],[Unit Price]]</f>
        <v>792</v>
      </c>
      <c r="I16247" s="7">
        <v>42437</v>
      </c>
      <c r="J16247" s="10">
        <f>EOMONTH(Data_TABLE[[#This Row],[Date Sold]],0)</f>
        <v>42460</v>
      </c>
    </row>
    <row r="16248" spans="2:10" x14ac:dyDescent="0.25">
      <c r="B16248" s="1" t="s">
        <v>38</v>
      </c>
      <c r="C16248" s="3" t="s">
        <v>56</v>
      </c>
      <c r="D16248" s="2" t="s">
        <v>52</v>
      </c>
      <c r="E16248" s="3" t="s">
        <v>46</v>
      </c>
      <c r="F16248" s="3">
        <f t="shared" ca="1" si="506"/>
        <v>1</v>
      </c>
      <c r="G16248" s="4">
        <f t="shared" ca="1" si="507"/>
        <v>100</v>
      </c>
      <c r="H16248" s="4">
        <f ca="1">+Data_TABLE[[#This Row],[Qty]]*Data_TABLE[[#This Row],[Unit Price]]</f>
        <v>100</v>
      </c>
      <c r="I16248" s="7">
        <v>42437</v>
      </c>
      <c r="J16248" s="10">
        <f>EOMONTH(Data_TABLE[[#This Row],[Date Sold]],0)</f>
        <v>42460</v>
      </c>
    </row>
    <row r="16249" spans="2:10" x14ac:dyDescent="0.25">
      <c r="B16249" s="1" t="s">
        <v>39</v>
      </c>
      <c r="C16249" s="3" t="s">
        <v>55</v>
      </c>
      <c r="D16249" s="2" t="s">
        <v>49</v>
      </c>
      <c r="E16249" s="3" t="s">
        <v>43</v>
      </c>
      <c r="F16249" s="3">
        <f t="shared" ca="1" si="506"/>
        <v>2</v>
      </c>
      <c r="G16249" s="4">
        <f t="shared" ca="1" si="507"/>
        <v>149</v>
      </c>
      <c r="H16249" s="4">
        <f ca="1">+Data_TABLE[[#This Row],[Qty]]*Data_TABLE[[#This Row],[Unit Price]]</f>
        <v>298</v>
      </c>
      <c r="I16249" s="7">
        <v>42437</v>
      </c>
      <c r="J16249" s="10">
        <f>EOMONTH(Data_TABLE[[#This Row],[Date Sold]],0)</f>
        <v>42460</v>
      </c>
    </row>
    <row r="16250" spans="2:10" x14ac:dyDescent="0.25">
      <c r="B16250" s="1" t="s">
        <v>38</v>
      </c>
      <c r="C16250" s="3" t="s">
        <v>56</v>
      </c>
      <c r="D16250" s="2" t="s">
        <v>50</v>
      </c>
      <c r="E16250" s="3" t="s">
        <v>44</v>
      </c>
      <c r="F16250" s="3">
        <f t="shared" ca="1" si="506"/>
        <v>1</v>
      </c>
      <c r="G16250" s="4">
        <f t="shared" ca="1" si="507"/>
        <v>146</v>
      </c>
      <c r="H16250" s="4">
        <f ca="1">+Data_TABLE[[#This Row],[Qty]]*Data_TABLE[[#This Row],[Unit Price]]</f>
        <v>146</v>
      </c>
      <c r="I16250" s="7">
        <v>42437</v>
      </c>
      <c r="J16250" s="10">
        <f>EOMONTH(Data_TABLE[[#This Row],[Date Sold]],0)</f>
        <v>42460</v>
      </c>
    </row>
    <row r="16251" spans="2:10" x14ac:dyDescent="0.25">
      <c r="B16251" s="1" t="s">
        <v>37</v>
      </c>
      <c r="C16251" s="3" t="s">
        <v>56</v>
      </c>
      <c r="D16251" s="2" t="s">
        <v>50</v>
      </c>
      <c r="E16251" s="3" t="s">
        <v>44</v>
      </c>
      <c r="F16251" s="3">
        <f t="shared" ca="1" si="506"/>
        <v>5</v>
      </c>
      <c r="G16251" s="4">
        <f t="shared" ca="1" si="507"/>
        <v>101</v>
      </c>
      <c r="H16251" s="4">
        <f ca="1">+Data_TABLE[[#This Row],[Qty]]*Data_TABLE[[#This Row],[Unit Price]]</f>
        <v>505</v>
      </c>
      <c r="I16251" s="7">
        <v>42437</v>
      </c>
      <c r="J16251" s="10">
        <f>EOMONTH(Data_TABLE[[#This Row],[Date Sold]],0)</f>
        <v>42460</v>
      </c>
    </row>
    <row r="16252" spans="2:10" x14ac:dyDescent="0.25">
      <c r="B16252" s="1" t="s">
        <v>38</v>
      </c>
      <c r="C16252" s="3" t="s">
        <v>56</v>
      </c>
      <c r="D16252" s="2" t="s">
        <v>50</v>
      </c>
      <c r="E16252" s="3" t="s">
        <v>44</v>
      </c>
      <c r="F16252" s="3">
        <f t="shared" ca="1" si="506"/>
        <v>4</v>
      </c>
      <c r="G16252" s="4">
        <f t="shared" ca="1" si="507"/>
        <v>100</v>
      </c>
      <c r="H16252" s="4">
        <f ca="1">+Data_TABLE[[#This Row],[Qty]]*Data_TABLE[[#This Row],[Unit Price]]</f>
        <v>400</v>
      </c>
      <c r="I16252" s="7">
        <v>42437</v>
      </c>
      <c r="J16252" s="10">
        <f>EOMONTH(Data_TABLE[[#This Row],[Date Sold]],0)</f>
        <v>42460</v>
      </c>
    </row>
    <row r="16253" spans="2:10" x14ac:dyDescent="0.25">
      <c r="B16253" s="1" t="s">
        <v>38</v>
      </c>
      <c r="C16253" s="3" t="s">
        <v>56</v>
      </c>
      <c r="D16253" s="2" t="s">
        <v>50</v>
      </c>
      <c r="E16253" s="3" t="s">
        <v>44</v>
      </c>
      <c r="F16253" s="3">
        <f t="shared" ca="1" si="506"/>
        <v>1</v>
      </c>
      <c r="G16253" s="4">
        <f t="shared" ca="1" si="507"/>
        <v>73</v>
      </c>
      <c r="H16253" s="4">
        <f ca="1">+Data_TABLE[[#This Row],[Qty]]*Data_TABLE[[#This Row],[Unit Price]]</f>
        <v>73</v>
      </c>
      <c r="I16253" s="7">
        <v>42438</v>
      </c>
      <c r="J16253" s="10">
        <f>EOMONTH(Data_TABLE[[#This Row],[Date Sold]],0)</f>
        <v>42460</v>
      </c>
    </row>
    <row r="16254" spans="2:10" x14ac:dyDescent="0.25">
      <c r="B16254" s="1" t="s">
        <v>36</v>
      </c>
      <c r="C16254" s="3" t="s">
        <v>54</v>
      </c>
      <c r="D16254" s="2" t="s">
        <v>48</v>
      </c>
      <c r="E16254" s="3" t="s">
        <v>42</v>
      </c>
      <c r="F16254" s="3">
        <f t="shared" ca="1" si="506"/>
        <v>2</v>
      </c>
      <c r="G16254" s="4">
        <f t="shared" ca="1" si="507"/>
        <v>198</v>
      </c>
      <c r="H16254" s="4">
        <f ca="1">+Data_TABLE[[#This Row],[Qty]]*Data_TABLE[[#This Row],[Unit Price]]</f>
        <v>396</v>
      </c>
      <c r="I16254" s="7">
        <v>42438</v>
      </c>
      <c r="J16254" s="10">
        <f>EOMONTH(Data_TABLE[[#This Row],[Date Sold]],0)</f>
        <v>42460</v>
      </c>
    </row>
    <row r="16255" spans="2:10" x14ac:dyDescent="0.25">
      <c r="B16255" s="1" t="s">
        <v>36</v>
      </c>
      <c r="C16255" s="3" t="s">
        <v>54</v>
      </c>
      <c r="D16255" s="2" t="s">
        <v>48</v>
      </c>
      <c r="E16255" s="3" t="s">
        <v>42</v>
      </c>
      <c r="F16255" s="3">
        <f t="shared" ca="1" si="506"/>
        <v>1</v>
      </c>
      <c r="G16255" s="4">
        <f t="shared" ca="1" si="507"/>
        <v>62</v>
      </c>
      <c r="H16255" s="4">
        <f ca="1">+Data_TABLE[[#This Row],[Qty]]*Data_TABLE[[#This Row],[Unit Price]]</f>
        <v>62</v>
      </c>
      <c r="I16255" s="7">
        <v>42438</v>
      </c>
      <c r="J16255" s="10">
        <f>EOMONTH(Data_TABLE[[#This Row],[Date Sold]],0)</f>
        <v>42460</v>
      </c>
    </row>
    <row r="16256" spans="2:10" x14ac:dyDescent="0.25">
      <c r="B16256" s="1" t="s">
        <v>41</v>
      </c>
      <c r="C16256" s="3" t="s">
        <v>56</v>
      </c>
      <c r="D16256" s="2" t="s">
        <v>52</v>
      </c>
      <c r="E16256" s="3" t="s">
        <v>46</v>
      </c>
      <c r="F16256" s="3">
        <f t="shared" ca="1" si="506"/>
        <v>2</v>
      </c>
      <c r="G16256" s="4">
        <f t="shared" ca="1" si="507"/>
        <v>174</v>
      </c>
      <c r="H16256" s="4">
        <f ca="1">+Data_TABLE[[#This Row],[Qty]]*Data_TABLE[[#This Row],[Unit Price]]</f>
        <v>348</v>
      </c>
      <c r="I16256" s="7">
        <v>42438</v>
      </c>
      <c r="J16256" s="10">
        <f>EOMONTH(Data_TABLE[[#This Row],[Date Sold]],0)</f>
        <v>42460</v>
      </c>
    </row>
    <row r="16257" spans="2:10" x14ac:dyDescent="0.25">
      <c r="B16257" s="1" t="s">
        <v>41</v>
      </c>
      <c r="C16257" s="3" t="s">
        <v>55</v>
      </c>
      <c r="D16257" s="2" t="s">
        <v>49</v>
      </c>
      <c r="E16257" s="3" t="s">
        <v>43</v>
      </c>
      <c r="F16257" s="3">
        <f t="shared" ca="1" si="506"/>
        <v>3</v>
      </c>
      <c r="G16257" s="4">
        <f t="shared" ca="1" si="507"/>
        <v>84</v>
      </c>
      <c r="H16257" s="4">
        <f ca="1">+Data_TABLE[[#This Row],[Qty]]*Data_TABLE[[#This Row],[Unit Price]]</f>
        <v>252</v>
      </c>
      <c r="I16257" s="7">
        <v>42438</v>
      </c>
      <c r="J16257" s="10">
        <f>EOMONTH(Data_TABLE[[#This Row],[Date Sold]],0)</f>
        <v>42460</v>
      </c>
    </row>
    <row r="16258" spans="2:10" x14ac:dyDescent="0.25">
      <c r="B16258" s="1" t="s">
        <v>39</v>
      </c>
      <c r="C16258" s="3" t="s">
        <v>55</v>
      </c>
      <c r="D16258" s="2" t="s">
        <v>51</v>
      </c>
      <c r="E16258" s="3" t="s">
        <v>45</v>
      </c>
      <c r="F16258" s="3">
        <f t="shared" ca="1" si="506"/>
        <v>2</v>
      </c>
      <c r="G16258" s="4">
        <f t="shared" ca="1" si="507"/>
        <v>62</v>
      </c>
      <c r="H16258" s="4">
        <f ca="1">+Data_TABLE[[#This Row],[Qty]]*Data_TABLE[[#This Row],[Unit Price]]</f>
        <v>124</v>
      </c>
      <c r="I16258" s="7">
        <v>42438</v>
      </c>
      <c r="J16258" s="10">
        <f>EOMONTH(Data_TABLE[[#This Row],[Date Sold]],0)</f>
        <v>42460</v>
      </c>
    </row>
    <row r="16259" spans="2:10" x14ac:dyDescent="0.25">
      <c r="B16259" s="1" t="s">
        <v>36</v>
      </c>
      <c r="C16259" s="3" t="s">
        <v>55</v>
      </c>
      <c r="D16259" s="2" t="s">
        <v>51</v>
      </c>
      <c r="E16259" s="3" t="s">
        <v>45</v>
      </c>
      <c r="F16259" s="3">
        <f t="shared" ca="1" si="506"/>
        <v>1</v>
      </c>
      <c r="G16259" s="4">
        <f t="shared" ca="1" si="507"/>
        <v>135</v>
      </c>
      <c r="H16259" s="4">
        <f ca="1">+Data_TABLE[[#This Row],[Qty]]*Data_TABLE[[#This Row],[Unit Price]]</f>
        <v>135</v>
      </c>
      <c r="I16259" s="7">
        <v>42438</v>
      </c>
      <c r="J16259" s="10">
        <f>EOMONTH(Data_TABLE[[#This Row],[Date Sold]],0)</f>
        <v>42460</v>
      </c>
    </row>
    <row r="16260" spans="2:10" x14ac:dyDescent="0.25">
      <c r="B16260" s="1" t="s">
        <v>38</v>
      </c>
      <c r="C16260" s="3" t="s">
        <v>55</v>
      </c>
      <c r="D16260" s="2" t="s">
        <v>49</v>
      </c>
      <c r="E16260" s="3" t="s">
        <v>43</v>
      </c>
      <c r="F16260" s="3">
        <f t="shared" ca="1" si="506"/>
        <v>4</v>
      </c>
      <c r="G16260" s="4">
        <f t="shared" ca="1" si="507"/>
        <v>183</v>
      </c>
      <c r="H16260" s="4">
        <f ca="1">+Data_TABLE[[#This Row],[Qty]]*Data_TABLE[[#This Row],[Unit Price]]</f>
        <v>732</v>
      </c>
      <c r="I16260" s="7">
        <v>42438</v>
      </c>
      <c r="J16260" s="10">
        <f>EOMONTH(Data_TABLE[[#This Row],[Date Sold]],0)</f>
        <v>42460</v>
      </c>
    </row>
    <row r="16261" spans="2:10" x14ac:dyDescent="0.25">
      <c r="B16261" s="1" t="s">
        <v>40</v>
      </c>
      <c r="C16261" s="3" t="s">
        <v>56</v>
      </c>
      <c r="D16261" s="2" t="s">
        <v>52</v>
      </c>
      <c r="E16261" s="3" t="s">
        <v>46</v>
      </c>
      <c r="F16261" s="3">
        <f t="shared" ca="1" si="506"/>
        <v>1</v>
      </c>
      <c r="G16261" s="4">
        <f t="shared" ca="1" si="507"/>
        <v>134</v>
      </c>
      <c r="H16261" s="4">
        <f ca="1">+Data_TABLE[[#This Row],[Qty]]*Data_TABLE[[#This Row],[Unit Price]]</f>
        <v>134</v>
      </c>
      <c r="I16261" s="7">
        <v>42438</v>
      </c>
      <c r="J16261" s="10">
        <f>EOMONTH(Data_TABLE[[#This Row],[Date Sold]],0)</f>
        <v>42460</v>
      </c>
    </row>
    <row r="16262" spans="2:10" x14ac:dyDescent="0.25">
      <c r="B16262" s="1" t="s">
        <v>40</v>
      </c>
      <c r="C16262" s="3" t="s">
        <v>56</v>
      </c>
      <c r="D16262" s="2" t="s">
        <v>50</v>
      </c>
      <c r="E16262" s="3" t="s">
        <v>44</v>
      </c>
      <c r="F16262" s="3">
        <f t="shared" ca="1" si="506"/>
        <v>3</v>
      </c>
      <c r="G16262" s="4">
        <f t="shared" ca="1" si="507"/>
        <v>92</v>
      </c>
      <c r="H16262" s="4">
        <f ca="1">+Data_TABLE[[#This Row],[Qty]]*Data_TABLE[[#This Row],[Unit Price]]</f>
        <v>276</v>
      </c>
      <c r="I16262" s="7">
        <v>42438</v>
      </c>
      <c r="J16262" s="10">
        <f>EOMONTH(Data_TABLE[[#This Row],[Date Sold]],0)</f>
        <v>42460</v>
      </c>
    </row>
    <row r="16263" spans="2:10" x14ac:dyDescent="0.25">
      <c r="B16263" s="1" t="s">
        <v>38</v>
      </c>
      <c r="C16263" s="3" t="s">
        <v>56</v>
      </c>
      <c r="D16263" s="2" t="s">
        <v>50</v>
      </c>
      <c r="E16263" s="3" t="s">
        <v>44</v>
      </c>
      <c r="F16263" s="3">
        <f t="shared" ca="1" si="506"/>
        <v>4</v>
      </c>
      <c r="G16263" s="4">
        <f t="shared" ca="1" si="507"/>
        <v>179</v>
      </c>
      <c r="H16263" s="4">
        <f ca="1">+Data_TABLE[[#This Row],[Qty]]*Data_TABLE[[#This Row],[Unit Price]]</f>
        <v>716</v>
      </c>
      <c r="I16263" s="7">
        <v>42438</v>
      </c>
      <c r="J16263" s="10">
        <f>EOMONTH(Data_TABLE[[#This Row],[Date Sold]],0)</f>
        <v>42460</v>
      </c>
    </row>
    <row r="16264" spans="2:10" x14ac:dyDescent="0.25">
      <c r="B16264" s="1" t="s">
        <v>39</v>
      </c>
      <c r="C16264" s="3" t="s">
        <v>56</v>
      </c>
      <c r="D16264" s="2" t="s">
        <v>52</v>
      </c>
      <c r="E16264" s="3" t="s">
        <v>46</v>
      </c>
      <c r="F16264" s="3">
        <f t="shared" ca="1" si="506"/>
        <v>5</v>
      </c>
      <c r="G16264" s="4">
        <f t="shared" ca="1" si="507"/>
        <v>101</v>
      </c>
      <c r="H16264" s="4">
        <f ca="1">+Data_TABLE[[#This Row],[Qty]]*Data_TABLE[[#This Row],[Unit Price]]</f>
        <v>505</v>
      </c>
      <c r="I16264" s="7">
        <v>42438</v>
      </c>
      <c r="J16264" s="10">
        <f>EOMONTH(Data_TABLE[[#This Row],[Date Sold]],0)</f>
        <v>42460</v>
      </c>
    </row>
    <row r="16265" spans="2:10" x14ac:dyDescent="0.25">
      <c r="B16265" s="1" t="s">
        <v>37</v>
      </c>
      <c r="C16265" s="3" t="s">
        <v>55</v>
      </c>
      <c r="D16265" s="2" t="s">
        <v>49</v>
      </c>
      <c r="E16265" s="3" t="s">
        <v>43</v>
      </c>
      <c r="F16265" s="3">
        <f t="shared" ca="1" si="506"/>
        <v>3</v>
      </c>
      <c r="G16265" s="4">
        <f t="shared" ca="1" si="507"/>
        <v>142</v>
      </c>
      <c r="H16265" s="4">
        <f ca="1">+Data_TABLE[[#This Row],[Qty]]*Data_TABLE[[#This Row],[Unit Price]]</f>
        <v>426</v>
      </c>
      <c r="I16265" s="7">
        <v>42438</v>
      </c>
      <c r="J16265" s="10">
        <f>EOMONTH(Data_TABLE[[#This Row],[Date Sold]],0)</f>
        <v>42460</v>
      </c>
    </row>
    <row r="16266" spans="2:10" x14ac:dyDescent="0.25">
      <c r="B16266" s="1" t="s">
        <v>37</v>
      </c>
      <c r="C16266" s="3" t="s">
        <v>55</v>
      </c>
      <c r="D16266" s="2" t="s">
        <v>49</v>
      </c>
      <c r="E16266" s="3" t="s">
        <v>43</v>
      </c>
      <c r="F16266" s="3">
        <f t="shared" ca="1" si="506"/>
        <v>5</v>
      </c>
      <c r="G16266" s="4">
        <f t="shared" ca="1" si="507"/>
        <v>78</v>
      </c>
      <c r="H16266" s="4">
        <f ca="1">+Data_TABLE[[#This Row],[Qty]]*Data_TABLE[[#This Row],[Unit Price]]</f>
        <v>390</v>
      </c>
      <c r="I16266" s="7">
        <v>42438</v>
      </c>
      <c r="J16266" s="10">
        <f>EOMONTH(Data_TABLE[[#This Row],[Date Sold]],0)</f>
        <v>42460</v>
      </c>
    </row>
    <row r="16267" spans="2:10" x14ac:dyDescent="0.25">
      <c r="B16267" s="1" t="s">
        <v>36</v>
      </c>
      <c r="C16267" s="3" t="s">
        <v>55</v>
      </c>
      <c r="D16267" s="2" t="s">
        <v>51</v>
      </c>
      <c r="E16267" s="3" t="s">
        <v>45</v>
      </c>
      <c r="F16267" s="3">
        <f t="shared" ca="1" si="506"/>
        <v>2</v>
      </c>
      <c r="G16267" s="4">
        <f t="shared" ca="1" si="507"/>
        <v>88</v>
      </c>
      <c r="H16267" s="4">
        <f ca="1">+Data_TABLE[[#This Row],[Qty]]*Data_TABLE[[#This Row],[Unit Price]]</f>
        <v>176</v>
      </c>
      <c r="I16267" s="7">
        <v>42438</v>
      </c>
      <c r="J16267" s="10">
        <f>EOMONTH(Data_TABLE[[#This Row],[Date Sold]],0)</f>
        <v>42460</v>
      </c>
    </row>
    <row r="16268" spans="2:10" x14ac:dyDescent="0.25">
      <c r="B16268" s="1" t="s">
        <v>41</v>
      </c>
      <c r="C16268" s="3" t="s">
        <v>56</v>
      </c>
      <c r="D16268" s="2" t="s">
        <v>52</v>
      </c>
      <c r="E16268" s="3" t="s">
        <v>46</v>
      </c>
      <c r="F16268" s="3">
        <f t="shared" ca="1" si="506"/>
        <v>1</v>
      </c>
      <c r="G16268" s="4">
        <f t="shared" ca="1" si="507"/>
        <v>159</v>
      </c>
      <c r="H16268" s="4">
        <f ca="1">+Data_TABLE[[#This Row],[Qty]]*Data_TABLE[[#This Row],[Unit Price]]</f>
        <v>159</v>
      </c>
      <c r="I16268" s="7">
        <v>42438</v>
      </c>
      <c r="J16268" s="10">
        <f>EOMONTH(Data_TABLE[[#This Row],[Date Sold]],0)</f>
        <v>42460</v>
      </c>
    </row>
    <row r="16269" spans="2:10" x14ac:dyDescent="0.25">
      <c r="B16269" s="1" t="s">
        <v>36</v>
      </c>
      <c r="C16269" s="3" t="s">
        <v>56</v>
      </c>
      <c r="D16269" s="2" t="s">
        <v>52</v>
      </c>
      <c r="E16269" s="3" t="s">
        <v>46</v>
      </c>
      <c r="F16269" s="3">
        <f t="shared" ca="1" si="506"/>
        <v>5</v>
      </c>
      <c r="G16269" s="4">
        <f t="shared" ca="1" si="507"/>
        <v>188</v>
      </c>
      <c r="H16269" s="4">
        <f ca="1">+Data_TABLE[[#This Row],[Qty]]*Data_TABLE[[#This Row],[Unit Price]]</f>
        <v>940</v>
      </c>
      <c r="I16269" s="7">
        <v>42438</v>
      </c>
      <c r="J16269" s="10">
        <f>EOMONTH(Data_TABLE[[#This Row],[Date Sold]],0)</f>
        <v>42460</v>
      </c>
    </row>
    <row r="16270" spans="2:10" x14ac:dyDescent="0.25">
      <c r="B16270" s="1" t="s">
        <v>41</v>
      </c>
      <c r="C16270" s="3" t="s">
        <v>55</v>
      </c>
      <c r="D16270" s="2" t="s">
        <v>49</v>
      </c>
      <c r="E16270" s="3" t="s">
        <v>43</v>
      </c>
      <c r="F16270" s="3">
        <f t="shared" ca="1" si="506"/>
        <v>4</v>
      </c>
      <c r="G16270" s="4">
        <f t="shared" ca="1" si="507"/>
        <v>143</v>
      </c>
      <c r="H16270" s="4">
        <f ca="1">+Data_TABLE[[#This Row],[Qty]]*Data_TABLE[[#This Row],[Unit Price]]</f>
        <v>572</v>
      </c>
      <c r="I16270" s="7">
        <v>42438</v>
      </c>
      <c r="J16270" s="10">
        <f>EOMONTH(Data_TABLE[[#This Row],[Date Sold]],0)</f>
        <v>42460</v>
      </c>
    </row>
    <row r="16271" spans="2:10" x14ac:dyDescent="0.25">
      <c r="B16271" s="1" t="s">
        <v>41</v>
      </c>
      <c r="C16271" s="3" t="s">
        <v>54</v>
      </c>
      <c r="D16271" s="2" t="s">
        <v>48</v>
      </c>
      <c r="E16271" s="3" t="s">
        <v>42</v>
      </c>
      <c r="F16271" s="3">
        <f t="shared" ca="1" si="506"/>
        <v>4</v>
      </c>
      <c r="G16271" s="4">
        <f t="shared" ca="1" si="507"/>
        <v>157</v>
      </c>
      <c r="H16271" s="4">
        <f ca="1">+Data_TABLE[[#This Row],[Qty]]*Data_TABLE[[#This Row],[Unit Price]]</f>
        <v>628</v>
      </c>
      <c r="I16271" s="7">
        <v>42438</v>
      </c>
      <c r="J16271" s="10">
        <f>EOMONTH(Data_TABLE[[#This Row],[Date Sold]],0)</f>
        <v>42460</v>
      </c>
    </row>
    <row r="16272" spans="2:10" x14ac:dyDescent="0.25">
      <c r="B16272" s="1" t="s">
        <v>39</v>
      </c>
      <c r="C16272" s="3" t="s">
        <v>55</v>
      </c>
      <c r="D16272" s="2" t="s">
        <v>49</v>
      </c>
      <c r="E16272" s="3" t="s">
        <v>43</v>
      </c>
      <c r="F16272" s="3">
        <f t="shared" ca="1" si="506"/>
        <v>3</v>
      </c>
      <c r="G16272" s="4">
        <f t="shared" ca="1" si="507"/>
        <v>146</v>
      </c>
      <c r="H16272" s="4">
        <f ca="1">+Data_TABLE[[#This Row],[Qty]]*Data_TABLE[[#This Row],[Unit Price]]</f>
        <v>438</v>
      </c>
      <c r="I16272" s="7">
        <v>42438</v>
      </c>
      <c r="J16272" s="10">
        <f>EOMONTH(Data_TABLE[[#This Row],[Date Sold]],0)</f>
        <v>42460</v>
      </c>
    </row>
    <row r="16273" spans="2:10" x14ac:dyDescent="0.25">
      <c r="B16273" s="1" t="s">
        <v>40</v>
      </c>
      <c r="C16273" s="3" t="s">
        <v>55</v>
      </c>
      <c r="D16273" s="2" t="s">
        <v>51</v>
      </c>
      <c r="E16273" s="3" t="s">
        <v>45</v>
      </c>
      <c r="F16273" s="3">
        <f t="shared" ca="1" si="506"/>
        <v>2</v>
      </c>
      <c r="G16273" s="4">
        <f t="shared" ca="1" si="507"/>
        <v>92</v>
      </c>
      <c r="H16273" s="4">
        <f ca="1">+Data_TABLE[[#This Row],[Qty]]*Data_TABLE[[#This Row],[Unit Price]]</f>
        <v>184</v>
      </c>
      <c r="I16273" s="7">
        <v>42438</v>
      </c>
      <c r="J16273" s="10">
        <f>EOMONTH(Data_TABLE[[#This Row],[Date Sold]],0)</f>
        <v>42460</v>
      </c>
    </row>
    <row r="16274" spans="2:10" x14ac:dyDescent="0.25">
      <c r="B16274" s="1" t="s">
        <v>41</v>
      </c>
      <c r="C16274" s="3" t="s">
        <v>56</v>
      </c>
      <c r="D16274" s="2" t="s">
        <v>50</v>
      </c>
      <c r="E16274" s="3" t="s">
        <v>44</v>
      </c>
      <c r="F16274" s="3">
        <f t="shared" ca="1" si="506"/>
        <v>2</v>
      </c>
      <c r="G16274" s="4">
        <f t="shared" ca="1" si="507"/>
        <v>94</v>
      </c>
      <c r="H16274" s="4">
        <f ca="1">+Data_TABLE[[#This Row],[Qty]]*Data_TABLE[[#This Row],[Unit Price]]</f>
        <v>188</v>
      </c>
      <c r="I16274" s="7">
        <v>42438</v>
      </c>
      <c r="J16274" s="10">
        <f>EOMONTH(Data_TABLE[[#This Row],[Date Sold]],0)</f>
        <v>42460</v>
      </c>
    </row>
    <row r="16275" spans="2:10" x14ac:dyDescent="0.25">
      <c r="B16275" s="1" t="s">
        <v>39</v>
      </c>
      <c r="C16275" s="3" t="s">
        <v>55</v>
      </c>
      <c r="D16275" s="2" t="s">
        <v>49</v>
      </c>
      <c r="E16275" s="3" t="s">
        <v>43</v>
      </c>
      <c r="F16275" s="3">
        <f t="shared" ca="1" si="506"/>
        <v>2</v>
      </c>
      <c r="G16275" s="4">
        <f t="shared" ca="1" si="507"/>
        <v>194</v>
      </c>
      <c r="H16275" s="4">
        <f ca="1">+Data_TABLE[[#This Row],[Qty]]*Data_TABLE[[#This Row],[Unit Price]]</f>
        <v>388</v>
      </c>
      <c r="I16275" s="7">
        <v>42438</v>
      </c>
      <c r="J16275" s="10">
        <f>EOMONTH(Data_TABLE[[#This Row],[Date Sold]],0)</f>
        <v>42460</v>
      </c>
    </row>
    <row r="16276" spans="2:10" x14ac:dyDescent="0.25">
      <c r="B16276" s="1" t="s">
        <v>40</v>
      </c>
      <c r="C16276" s="3" t="s">
        <v>55</v>
      </c>
      <c r="D16276" s="2" t="s">
        <v>49</v>
      </c>
      <c r="E16276" s="3" t="s">
        <v>43</v>
      </c>
      <c r="F16276" s="3">
        <f t="shared" ca="1" si="506"/>
        <v>1</v>
      </c>
      <c r="G16276" s="4">
        <f t="shared" ca="1" si="507"/>
        <v>70</v>
      </c>
      <c r="H16276" s="4">
        <f ca="1">+Data_TABLE[[#This Row],[Qty]]*Data_TABLE[[#This Row],[Unit Price]]</f>
        <v>70</v>
      </c>
      <c r="I16276" s="7">
        <v>42438</v>
      </c>
      <c r="J16276" s="10">
        <f>EOMONTH(Data_TABLE[[#This Row],[Date Sold]],0)</f>
        <v>42460</v>
      </c>
    </row>
    <row r="16277" spans="2:10" x14ac:dyDescent="0.25">
      <c r="B16277" s="1" t="s">
        <v>37</v>
      </c>
      <c r="C16277" s="3" t="s">
        <v>55</v>
      </c>
      <c r="D16277" s="2" t="s">
        <v>49</v>
      </c>
      <c r="E16277" s="3" t="s">
        <v>43</v>
      </c>
      <c r="F16277" s="3">
        <f t="shared" ca="1" si="506"/>
        <v>3</v>
      </c>
      <c r="G16277" s="4">
        <f t="shared" ca="1" si="507"/>
        <v>167</v>
      </c>
      <c r="H16277" s="4">
        <f ca="1">+Data_TABLE[[#This Row],[Qty]]*Data_TABLE[[#This Row],[Unit Price]]</f>
        <v>501</v>
      </c>
      <c r="I16277" s="7">
        <v>42438</v>
      </c>
      <c r="J16277" s="10">
        <f>EOMONTH(Data_TABLE[[#This Row],[Date Sold]],0)</f>
        <v>42460</v>
      </c>
    </row>
    <row r="16278" spans="2:10" x14ac:dyDescent="0.25">
      <c r="B16278" s="1" t="s">
        <v>38</v>
      </c>
      <c r="C16278" s="3" t="s">
        <v>55</v>
      </c>
      <c r="D16278" s="2" t="s">
        <v>51</v>
      </c>
      <c r="E16278" s="3" t="s">
        <v>45</v>
      </c>
      <c r="F16278" s="3">
        <f t="shared" ca="1" si="506"/>
        <v>3</v>
      </c>
      <c r="G16278" s="4">
        <f t="shared" ca="1" si="507"/>
        <v>78</v>
      </c>
      <c r="H16278" s="4">
        <f ca="1">+Data_TABLE[[#This Row],[Qty]]*Data_TABLE[[#This Row],[Unit Price]]</f>
        <v>234</v>
      </c>
      <c r="I16278" s="7">
        <v>42438</v>
      </c>
      <c r="J16278" s="10">
        <f>EOMONTH(Data_TABLE[[#This Row],[Date Sold]],0)</f>
        <v>42460</v>
      </c>
    </row>
    <row r="16279" spans="2:10" x14ac:dyDescent="0.25">
      <c r="B16279" s="1" t="s">
        <v>39</v>
      </c>
      <c r="C16279" s="3" t="s">
        <v>56</v>
      </c>
      <c r="D16279" s="2" t="s">
        <v>52</v>
      </c>
      <c r="E16279" s="3" t="s">
        <v>46</v>
      </c>
      <c r="F16279" s="3">
        <f t="shared" ca="1" si="506"/>
        <v>2</v>
      </c>
      <c r="G16279" s="4">
        <f t="shared" ca="1" si="507"/>
        <v>196</v>
      </c>
      <c r="H16279" s="4">
        <f ca="1">+Data_TABLE[[#This Row],[Qty]]*Data_TABLE[[#This Row],[Unit Price]]</f>
        <v>392</v>
      </c>
      <c r="I16279" s="7">
        <v>42438</v>
      </c>
      <c r="J16279" s="10">
        <f>EOMONTH(Data_TABLE[[#This Row],[Date Sold]],0)</f>
        <v>42460</v>
      </c>
    </row>
    <row r="16280" spans="2:10" x14ac:dyDescent="0.25">
      <c r="B16280" s="1" t="s">
        <v>41</v>
      </c>
      <c r="C16280" s="3" t="s">
        <v>55</v>
      </c>
      <c r="D16280" s="2" t="s">
        <v>51</v>
      </c>
      <c r="E16280" s="3" t="s">
        <v>45</v>
      </c>
      <c r="F16280" s="3">
        <f t="shared" ca="1" si="506"/>
        <v>4</v>
      </c>
      <c r="G16280" s="4">
        <f t="shared" ca="1" si="507"/>
        <v>102</v>
      </c>
      <c r="H16280" s="4">
        <f ca="1">+Data_TABLE[[#This Row],[Qty]]*Data_TABLE[[#This Row],[Unit Price]]</f>
        <v>408</v>
      </c>
      <c r="I16280" s="7">
        <v>42438</v>
      </c>
      <c r="J16280" s="10">
        <f>EOMONTH(Data_TABLE[[#This Row],[Date Sold]],0)</f>
        <v>42460</v>
      </c>
    </row>
    <row r="16281" spans="2:10" x14ac:dyDescent="0.25">
      <c r="B16281" s="1" t="s">
        <v>40</v>
      </c>
      <c r="C16281" s="3" t="s">
        <v>56</v>
      </c>
      <c r="D16281" s="2" t="s">
        <v>52</v>
      </c>
      <c r="E16281" s="3" t="s">
        <v>46</v>
      </c>
      <c r="F16281" s="3">
        <f t="shared" ca="1" si="506"/>
        <v>4</v>
      </c>
      <c r="G16281" s="4">
        <f t="shared" ca="1" si="507"/>
        <v>117</v>
      </c>
      <c r="H16281" s="4">
        <f ca="1">+Data_TABLE[[#This Row],[Qty]]*Data_TABLE[[#This Row],[Unit Price]]</f>
        <v>468</v>
      </c>
      <c r="I16281" s="7">
        <v>42438</v>
      </c>
      <c r="J16281" s="10">
        <f>EOMONTH(Data_TABLE[[#This Row],[Date Sold]],0)</f>
        <v>42460</v>
      </c>
    </row>
    <row r="16282" spans="2:10" x14ac:dyDescent="0.25">
      <c r="B16282" s="1" t="s">
        <v>39</v>
      </c>
      <c r="C16282" s="3" t="s">
        <v>55</v>
      </c>
      <c r="D16282" s="2" t="s">
        <v>49</v>
      </c>
      <c r="E16282" s="3" t="s">
        <v>43</v>
      </c>
      <c r="F16282" s="3">
        <f t="shared" ca="1" si="506"/>
        <v>5</v>
      </c>
      <c r="G16282" s="4">
        <f t="shared" ca="1" si="507"/>
        <v>177</v>
      </c>
      <c r="H16282" s="4">
        <f ca="1">+Data_TABLE[[#This Row],[Qty]]*Data_TABLE[[#This Row],[Unit Price]]</f>
        <v>885</v>
      </c>
      <c r="I16282" s="7">
        <v>42438</v>
      </c>
      <c r="J16282" s="10">
        <f>EOMONTH(Data_TABLE[[#This Row],[Date Sold]],0)</f>
        <v>42460</v>
      </c>
    </row>
    <row r="16283" spans="2:10" x14ac:dyDescent="0.25">
      <c r="B16283" s="1" t="s">
        <v>40</v>
      </c>
      <c r="C16283" s="3" t="s">
        <v>56</v>
      </c>
      <c r="D16283" s="2" t="s">
        <v>52</v>
      </c>
      <c r="E16283" s="3" t="s">
        <v>46</v>
      </c>
      <c r="F16283" s="3">
        <f t="shared" ca="1" si="506"/>
        <v>2</v>
      </c>
      <c r="G16283" s="4">
        <f t="shared" ca="1" si="507"/>
        <v>137</v>
      </c>
      <c r="H16283" s="4">
        <f ca="1">+Data_TABLE[[#This Row],[Qty]]*Data_TABLE[[#This Row],[Unit Price]]</f>
        <v>274</v>
      </c>
      <c r="I16283" s="7">
        <v>42438</v>
      </c>
      <c r="J16283" s="10">
        <f>EOMONTH(Data_TABLE[[#This Row],[Date Sold]],0)</f>
        <v>42460</v>
      </c>
    </row>
    <row r="16284" spans="2:10" x14ac:dyDescent="0.25">
      <c r="B16284" s="1" t="s">
        <v>36</v>
      </c>
      <c r="C16284" s="3" t="s">
        <v>55</v>
      </c>
      <c r="D16284" s="2" t="s">
        <v>49</v>
      </c>
      <c r="E16284" s="3" t="s">
        <v>43</v>
      </c>
      <c r="F16284" s="3">
        <f t="shared" ca="1" si="506"/>
        <v>2</v>
      </c>
      <c r="G16284" s="4">
        <f t="shared" ca="1" si="507"/>
        <v>115</v>
      </c>
      <c r="H16284" s="4">
        <f ca="1">+Data_TABLE[[#This Row],[Qty]]*Data_TABLE[[#This Row],[Unit Price]]</f>
        <v>230</v>
      </c>
      <c r="I16284" s="7">
        <v>42438</v>
      </c>
      <c r="J16284" s="10">
        <f>EOMONTH(Data_TABLE[[#This Row],[Date Sold]],0)</f>
        <v>42460</v>
      </c>
    </row>
    <row r="16285" spans="2:10" x14ac:dyDescent="0.25">
      <c r="B16285" s="1" t="s">
        <v>36</v>
      </c>
      <c r="C16285" s="3" t="s">
        <v>55</v>
      </c>
      <c r="D16285" s="2" t="s">
        <v>51</v>
      </c>
      <c r="E16285" s="3" t="s">
        <v>45</v>
      </c>
      <c r="F16285" s="3">
        <f t="shared" ca="1" si="506"/>
        <v>4</v>
      </c>
      <c r="G16285" s="4">
        <f t="shared" ca="1" si="507"/>
        <v>90</v>
      </c>
      <c r="H16285" s="4">
        <f ca="1">+Data_TABLE[[#This Row],[Qty]]*Data_TABLE[[#This Row],[Unit Price]]</f>
        <v>360</v>
      </c>
      <c r="I16285" s="7">
        <v>42438</v>
      </c>
      <c r="J16285" s="10">
        <f>EOMONTH(Data_TABLE[[#This Row],[Date Sold]],0)</f>
        <v>42460</v>
      </c>
    </row>
    <row r="16286" spans="2:10" x14ac:dyDescent="0.25">
      <c r="B16286" s="1" t="s">
        <v>36</v>
      </c>
      <c r="C16286" s="3" t="s">
        <v>55</v>
      </c>
      <c r="D16286" s="2" t="s">
        <v>49</v>
      </c>
      <c r="E16286" s="3" t="s">
        <v>43</v>
      </c>
      <c r="F16286" s="3">
        <f t="shared" ca="1" si="506"/>
        <v>4</v>
      </c>
      <c r="G16286" s="4">
        <f t="shared" ca="1" si="507"/>
        <v>187</v>
      </c>
      <c r="H16286" s="4">
        <f ca="1">+Data_TABLE[[#This Row],[Qty]]*Data_TABLE[[#This Row],[Unit Price]]</f>
        <v>748</v>
      </c>
      <c r="I16286" s="7">
        <v>42438</v>
      </c>
      <c r="J16286" s="10">
        <f>EOMONTH(Data_TABLE[[#This Row],[Date Sold]],0)</f>
        <v>42460</v>
      </c>
    </row>
    <row r="16287" spans="2:10" x14ac:dyDescent="0.25">
      <c r="B16287" s="1" t="s">
        <v>38</v>
      </c>
      <c r="C16287" s="3" t="s">
        <v>56</v>
      </c>
      <c r="D16287" s="2" t="s">
        <v>50</v>
      </c>
      <c r="E16287" s="3" t="s">
        <v>44</v>
      </c>
      <c r="F16287" s="3">
        <f t="shared" ca="1" si="506"/>
        <v>4</v>
      </c>
      <c r="G16287" s="4">
        <f t="shared" ca="1" si="507"/>
        <v>171</v>
      </c>
      <c r="H16287" s="4">
        <f ca="1">+Data_TABLE[[#This Row],[Qty]]*Data_TABLE[[#This Row],[Unit Price]]</f>
        <v>684</v>
      </c>
      <c r="I16287" s="7">
        <v>42438</v>
      </c>
      <c r="J16287" s="10">
        <f>EOMONTH(Data_TABLE[[#This Row],[Date Sold]],0)</f>
        <v>42460</v>
      </c>
    </row>
    <row r="16288" spans="2:10" x14ac:dyDescent="0.25">
      <c r="B16288" s="1" t="s">
        <v>36</v>
      </c>
      <c r="C16288" s="3" t="s">
        <v>56</v>
      </c>
      <c r="D16288" s="2" t="s">
        <v>52</v>
      </c>
      <c r="E16288" s="3" t="s">
        <v>46</v>
      </c>
      <c r="F16288" s="3">
        <f t="shared" ca="1" si="506"/>
        <v>2</v>
      </c>
      <c r="G16288" s="4">
        <f t="shared" ca="1" si="507"/>
        <v>190</v>
      </c>
      <c r="H16288" s="4">
        <f ca="1">+Data_TABLE[[#This Row],[Qty]]*Data_TABLE[[#This Row],[Unit Price]]</f>
        <v>380</v>
      </c>
      <c r="I16288" s="7">
        <v>42438</v>
      </c>
      <c r="J16288" s="10">
        <f>EOMONTH(Data_TABLE[[#This Row],[Date Sold]],0)</f>
        <v>42460</v>
      </c>
    </row>
    <row r="16289" spans="2:10" x14ac:dyDescent="0.25">
      <c r="B16289" s="1" t="s">
        <v>37</v>
      </c>
      <c r="C16289" s="3" t="s">
        <v>55</v>
      </c>
      <c r="D16289" s="2" t="s">
        <v>49</v>
      </c>
      <c r="E16289" s="3" t="s">
        <v>43</v>
      </c>
      <c r="F16289" s="3">
        <f t="shared" ca="1" si="506"/>
        <v>4</v>
      </c>
      <c r="G16289" s="4">
        <f t="shared" ca="1" si="507"/>
        <v>156</v>
      </c>
      <c r="H16289" s="4">
        <f ca="1">+Data_TABLE[[#This Row],[Qty]]*Data_TABLE[[#This Row],[Unit Price]]</f>
        <v>624</v>
      </c>
      <c r="I16289" s="7">
        <v>42438</v>
      </c>
      <c r="J16289" s="10">
        <f>EOMONTH(Data_TABLE[[#This Row],[Date Sold]],0)</f>
        <v>42460</v>
      </c>
    </row>
    <row r="16290" spans="2:10" x14ac:dyDescent="0.25">
      <c r="B16290" s="1" t="s">
        <v>37</v>
      </c>
      <c r="C16290" s="3" t="s">
        <v>56</v>
      </c>
      <c r="D16290" s="2" t="s">
        <v>52</v>
      </c>
      <c r="E16290" s="3" t="s">
        <v>46</v>
      </c>
      <c r="F16290" s="3">
        <f t="shared" ca="1" si="506"/>
        <v>3</v>
      </c>
      <c r="G16290" s="4">
        <f t="shared" ca="1" si="507"/>
        <v>131</v>
      </c>
      <c r="H16290" s="4">
        <f ca="1">+Data_TABLE[[#This Row],[Qty]]*Data_TABLE[[#This Row],[Unit Price]]</f>
        <v>393</v>
      </c>
      <c r="I16290" s="7">
        <v>42438</v>
      </c>
      <c r="J16290" s="10">
        <f>EOMONTH(Data_TABLE[[#This Row],[Date Sold]],0)</f>
        <v>42460</v>
      </c>
    </row>
    <row r="16291" spans="2:10" x14ac:dyDescent="0.25">
      <c r="B16291" s="1" t="s">
        <v>37</v>
      </c>
      <c r="C16291" s="3" t="s">
        <v>54</v>
      </c>
      <c r="D16291" s="2" t="s">
        <v>48</v>
      </c>
      <c r="E16291" s="3" t="s">
        <v>42</v>
      </c>
      <c r="F16291" s="3">
        <f t="shared" ca="1" si="506"/>
        <v>3</v>
      </c>
      <c r="G16291" s="4">
        <f t="shared" ca="1" si="507"/>
        <v>63</v>
      </c>
      <c r="H16291" s="4">
        <f ca="1">+Data_TABLE[[#This Row],[Qty]]*Data_TABLE[[#This Row],[Unit Price]]</f>
        <v>189</v>
      </c>
      <c r="I16291" s="7">
        <v>42438</v>
      </c>
      <c r="J16291" s="10">
        <f>EOMONTH(Data_TABLE[[#This Row],[Date Sold]],0)</f>
        <v>42460</v>
      </c>
    </row>
    <row r="16292" spans="2:10" x14ac:dyDescent="0.25">
      <c r="B16292" s="1" t="s">
        <v>39</v>
      </c>
      <c r="C16292" s="3" t="s">
        <v>55</v>
      </c>
      <c r="D16292" s="2" t="s">
        <v>49</v>
      </c>
      <c r="E16292" s="3" t="s">
        <v>43</v>
      </c>
      <c r="F16292" s="3">
        <f t="shared" ca="1" si="506"/>
        <v>1</v>
      </c>
      <c r="G16292" s="4">
        <f t="shared" ca="1" si="507"/>
        <v>84</v>
      </c>
      <c r="H16292" s="4">
        <f ca="1">+Data_TABLE[[#This Row],[Qty]]*Data_TABLE[[#This Row],[Unit Price]]</f>
        <v>84</v>
      </c>
      <c r="I16292" s="7">
        <v>42438</v>
      </c>
      <c r="J16292" s="10">
        <f>EOMONTH(Data_TABLE[[#This Row],[Date Sold]],0)</f>
        <v>42460</v>
      </c>
    </row>
    <row r="16293" spans="2:10" x14ac:dyDescent="0.25">
      <c r="B16293" s="1" t="s">
        <v>37</v>
      </c>
      <c r="C16293" s="3" t="s">
        <v>56</v>
      </c>
      <c r="D16293" s="2" t="s">
        <v>50</v>
      </c>
      <c r="E16293" s="3" t="s">
        <v>44</v>
      </c>
      <c r="F16293" s="3">
        <f t="shared" ca="1" si="506"/>
        <v>4</v>
      </c>
      <c r="G16293" s="4">
        <f t="shared" ca="1" si="507"/>
        <v>91</v>
      </c>
      <c r="H16293" s="4">
        <f ca="1">+Data_TABLE[[#This Row],[Qty]]*Data_TABLE[[#This Row],[Unit Price]]</f>
        <v>364</v>
      </c>
      <c r="I16293" s="7">
        <v>42438</v>
      </c>
      <c r="J16293" s="10">
        <f>EOMONTH(Data_TABLE[[#This Row],[Date Sold]],0)</f>
        <v>42460</v>
      </c>
    </row>
    <row r="16294" spans="2:10" x14ac:dyDescent="0.25">
      <c r="B16294" s="1" t="s">
        <v>40</v>
      </c>
      <c r="C16294" s="3" t="s">
        <v>55</v>
      </c>
      <c r="D16294" s="2" t="s">
        <v>49</v>
      </c>
      <c r="E16294" s="3" t="s">
        <v>43</v>
      </c>
      <c r="F16294" s="3">
        <f t="shared" ca="1" si="506"/>
        <v>3</v>
      </c>
      <c r="G16294" s="4">
        <f t="shared" ca="1" si="507"/>
        <v>62</v>
      </c>
      <c r="H16294" s="4">
        <f ca="1">+Data_TABLE[[#This Row],[Qty]]*Data_TABLE[[#This Row],[Unit Price]]</f>
        <v>186</v>
      </c>
      <c r="I16294" s="7">
        <v>42438</v>
      </c>
      <c r="J16294" s="10">
        <f>EOMONTH(Data_TABLE[[#This Row],[Date Sold]],0)</f>
        <v>42460</v>
      </c>
    </row>
    <row r="16295" spans="2:10" x14ac:dyDescent="0.25">
      <c r="B16295" s="1" t="s">
        <v>40</v>
      </c>
      <c r="C16295" s="3" t="s">
        <v>55</v>
      </c>
      <c r="D16295" s="2" t="s">
        <v>51</v>
      </c>
      <c r="E16295" s="3" t="s">
        <v>45</v>
      </c>
      <c r="F16295" s="3">
        <f t="shared" ca="1" si="506"/>
        <v>5</v>
      </c>
      <c r="G16295" s="4">
        <f t="shared" ca="1" si="507"/>
        <v>72</v>
      </c>
      <c r="H16295" s="4">
        <f ca="1">+Data_TABLE[[#This Row],[Qty]]*Data_TABLE[[#This Row],[Unit Price]]</f>
        <v>360</v>
      </c>
      <c r="I16295" s="7">
        <v>42438</v>
      </c>
      <c r="J16295" s="10">
        <f>EOMONTH(Data_TABLE[[#This Row],[Date Sold]],0)</f>
        <v>42460</v>
      </c>
    </row>
    <row r="16296" spans="2:10" x14ac:dyDescent="0.25">
      <c r="B16296" s="1" t="s">
        <v>38</v>
      </c>
      <c r="C16296" s="3" t="s">
        <v>56</v>
      </c>
      <c r="D16296" s="2" t="s">
        <v>52</v>
      </c>
      <c r="E16296" s="3" t="s">
        <v>46</v>
      </c>
      <c r="F16296" s="3">
        <f t="shared" ca="1" si="506"/>
        <v>3</v>
      </c>
      <c r="G16296" s="4">
        <f t="shared" ca="1" si="507"/>
        <v>66</v>
      </c>
      <c r="H16296" s="4">
        <f ca="1">+Data_TABLE[[#This Row],[Qty]]*Data_TABLE[[#This Row],[Unit Price]]</f>
        <v>198</v>
      </c>
      <c r="I16296" s="7">
        <v>42438</v>
      </c>
      <c r="J16296" s="10">
        <f>EOMONTH(Data_TABLE[[#This Row],[Date Sold]],0)</f>
        <v>42460</v>
      </c>
    </row>
    <row r="16297" spans="2:10" x14ac:dyDescent="0.25">
      <c r="B16297" s="1" t="s">
        <v>36</v>
      </c>
      <c r="C16297" s="3" t="s">
        <v>54</v>
      </c>
      <c r="D16297" s="2" t="s">
        <v>48</v>
      </c>
      <c r="E16297" s="3" t="s">
        <v>42</v>
      </c>
      <c r="F16297" s="3">
        <f t="shared" ca="1" si="506"/>
        <v>1</v>
      </c>
      <c r="G16297" s="4">
        <f t="shared" ca="1" si="507"/>
        <v>198</v>
      </c>
      <c r="H16297" s="4">
        <f ca="1">+Data_TABLE[[#This Row],[Qty]]*Data_TABLE[[#This Row],[Unit Price]]</f>
        <v>198</v>
      </c>
      <c r="I16297" s="7">
        <v>42438</v>
      </c>
      <c r="J16297" s="10">
        <f>EOMONTH(Data_TABLE[[#This Row],[Date Sold]],0)</f>
        <v>42460</v>
      </c>
    </row>
    <row r="16298" spans="2:10" x14ac:dyDescent="0.25">
      <c r="B16298" s="1" t="s">
        <v>40</v>
      </c>
      <c r="C16298" s="3" t="s">
        <v>54</v>
      </c>
      <c r="D16298" s="2" t="s">
        <v>48</v>
      </c>
      <c r="E16298" s="3" t="s">
        <v>42</v>
      </c>
      <c r="F16298" s="3">
        <f t="shared" ca="1" si="506"/>
        <v>5</v>
      </c>
      <c r="G16298" s="4">
        <f t="shared" ca="1" si="507"/>
        <v>128</v>
      </c>
      <c r="H16298" s="4">
        <f ca="1">+Data_TABLE[[#This Row],[Qty]]*Data_TABLE[[#This Row],[Unit Price]]</f>
        <v>640</v>
      </c>
      <c r="I16298" s="7">
        <v>42438</v>
      </c>
      <c r="J16298" s="10">
        <f>EOMONTH(Data_TABLE[[#This Row],[Date Sold]],0)</f>
        <v>42460</v>
      </c>
    </row>
    <row r="16299" spans="2:10" x14ac:dyDescent="0.25">
      <c r="B16299" s="1" t="s">
        <v>41</v>
      </c>
      <c r="C16299" s="3" t="s">
        <v>56</v>
      </c>
      <c r="D16299" s="2" t="s">
        <v>50</v>
      </c>
      <c r="E16299" s="3" t="s">
        <v>44</v>
      </c>
      <c r="F16299" s="3">
        <f t="shared" ca="1" si="506"/>
        <v>4</v>
      </c>
      <c r="G16299" s="4">
        <f t="shared" ca="1" si="507"/>
        <v>134</v>
      </c>
      <c r="H16299" s="4">
        <f ca="1">+Data_TABLE[[#This Row],[Qty]]*Data_TABLE[[#This Row],[Unit Price]]</f>
        <v>536</v>
      </c>
      <c r="I16299" s="7">
        <v>42438</v>
      </c>
      <c r="J16299" s="10">
        <f>EOMONTH(Data_TABLE[[#This Row],[Date Sold]],0)</f>
        <v>42460</v>
      </c>
    </row>
    <row r="16300" spans="2:10" x14ac:dyDescent="0.25">
      <c r="B16300" s="1" t="s">
        <v>40</v>
      </c>
      <c r="C16300" s="3" t="s">
        <v>54</v>
      </c>
      <c r="D16300" s="2" t="s">
        <v>48</v>
      </c>
      <c r="E16300" s="3" t="s">
        <v>42</v>
      </c>
      <c r="F16300" s="3">
        <f t="shared" ca="1" si="506"/>
        <v>4</v>
      </c>
      <c r="G16300" s="4">
        <f t="shared" ca="1" si="507"/>
        <v>133</v>
      </c>
      <c r="H16300" s="4">
        <f ca="1">+Data_TABLE[[#This Row],[Qty]]*Data_TABLE[[#This Row],[Unit Price]]</f>
        <v>532</v>
      </c>
      <c r="I16300" s="7">
        <v>42438</v>
      </c>
      <c r="J16300" s="10">
        <f>EOMONTH(Data_TABLE[[#This Row],[Date Sold]],0)</f>
        <v>42460</v>
      </c>
    </row>
    <row r="16301" spans="2:10" x14ac:dyDescent="0.25">
      <c r="B16301" s="1" t="s">
        <v>39</v>
      </c>
      <c r="C16301" s="3" t="s">
        <v>55</v>
      </c>
      <c r="D16301" s="2" t="s">
        <v>51</v>
      </c>
      <c r="E16301" s="3" t="s">
        <v>45</v>
      </c>
      <c r="F16301" s="3">
        <f t="shared" ca="1" si="506"/>
        <v>3</v>
      </c>
      <c r="G16301" s="4">
        <f t="shared" ca="1" si="507"/>
        <v>115</v>
      </c>
      <c r="H16301" s="4">
        <f ca="1">+Data_TABLE[[#This Row],[Qty]]*Data_TABLE[[#This Row],[Unit Price]]</f>
        <v>345</v>
      </c>
      <c r="I16301" s="7">
        <v>42438</v>
      </c>
      <c r="J16301" s="10">
        <f>EOMONTH(Data_TABLE[[#This Row],[Date Sold]],0)</f>
        <v>42460</v>
      </c>
    </row>
    <row r="16302" spans="2:10" x14ac:dyDescent="0.25">
      <c r="B16302" s="1" t="s">
        <v>41</v>
      </c>
      <c r="C16302" s="3" t="s">
        <v>56</v>
      </c>
      <c r="D16302" s="2" t="s">
        <v>52</v>
      </c>
      <c r="E16302" s="3" t="s">
        <v>46</v>
      </c>
      <c r="F16302" s="3">
        <f t="shared" ca="1" si="506"/>
        <v>2</v>
      </c>
      <c r="G16302" s="4">
        <f t="shared" ca="1" si="507"/>
        <v>144</v>
      </c>
      <c r="H16302" s="4">
        <f ca="1">+Data_TABLE[[#This Row],[Qty]]*Data_TABLE[[#This Row],[Unit Price]]</f>
        <v>288</v>
      </c>
      <c r="I16302" s="7">
        <v>42438</v>
      </c>
      <c r="J16302" s="10">
        <f>EOMONTH(Data_TABLE[[#This Row],[Date Sold]],0)</f>
        <v>42460</v>
      </c>
    </row>
    <row r="16303" spans="2:10" x14ac:dyDescent="0.25">
      <c r="B16303" s="1" t="s">
        <v>38</v>
      </c>
      <c r="C16303" s="3" t="s">
        <v>54</v>
      </c>
      <c r="D16303" s="2" t="s">
        <v>48</v>
      </c>
      <c r="E16303" s="3" t="s">
        <v>42</v>
      </c>
      <c r="F16303" s="3">
        <f t="shared" ca="1" si="506"/>
        <v>1</v>
      </c>
      <c r="G16303" s="4">
        <f t="shared" ca="1" si="507"/>
        <v>136</v>
      </c>
      <c r="H16303" s="4">
        <f ca="1">+Data_TABLE[[#This Row],[Qty]]*Data_TABLE[[#This Row],[Unit Price]]</f>
        <v>136</v>
      </c>
      <c r="I16303" s="7">
        <v>42439</v>
      </c>
      <c r="J16303" s="10">
        <f>EOMONTH(Data_TABLE[[#This Row],[Date Sold]],0)</f>
        <v>42460</v>
      </c>
    </row>
    <row r="16304" spans="2:10" x14ac:dyDescent="0.25">
      <c r="B16304" s="1" t="s">
        <v>38</v>
      </c>
      <c r="C16304" s="3" t="s">
        <v>55</v>
      </c>
      <c r="D16304" s="2" t="s">
        <v>51</v>
      </c>
      <c r="E16304" s="3" t="s">
        <v>45</v>
      </c>
      <c r="F16304" s="3">
        <f t="shared" ca="1" si="506"/>
        <v>2</v>
      </c>
      <c r="G16304" s="4">
        <f t="shared" ca="1" si="507"/>
        <v>131</v>
      </c>
      <c r="H16304" s="4">
        <f ca="1">+Data_TABLE[[#This Row],[Qty]]*Data_TABLE[[#This Row],[Unit Price]]</f>
        <v>262</v>
      </c>
      <c r="I16304" s="7">
        <v>42439</v>
      </c>
      <c r="J16304" s="10">
        <f>EOMONTH(Data_TABLE[[#This Row],[Date Sold]],0)</f>
        <v>42460</v>
      </c>
    </row>
    <row r="16305" spans="2:10" x14ac:dyDescent="0.25">
      <c r="B16305" s="1" t="s">
        <v>38</v>
      </c>
      <c r="C16305" s="3" t="s">
        <v>56</v>
      </c>
      <c r="D16305" s="2" t="s">
        <v>52</v>
      </c>
      <c r="E16305" s="3" t="s">
        <v>46</v>
      </c>
      <c r="F16305" s="3">
        <f t="shared" ref="F16305:F16368" ca="1" si="508">RANDBETWEEN(1,5)</f>
        <v>1</v>
      </c>
      <c r="G16305" s="4">
        <f t="shared" ref="G16305:G16368" ca="1" si="509">RANDBETWEEN(60,200)</f>
        <v>124</v>
      </c>
      <c r="H16305" s="4">
        <f ca="1">+Data_TABLE[[#This Row],[Qty]]*Data_TABLE[[#This Row],[Unit Price]]</f>
        <v>124</v>
      </c>
      <c r="I16305" s="7">
        <v>42439</v>
      </c>
      <c r="J16305" s="10">
        <f>EOMONTH(Data_TABLE[[#This Row],[Date Sold]],0)</f>
        <v>42460</v>
      </c>
    </row>
    <row r="16306" spans="2:10" x14ac:dyDescent="0.25">
      <c r="B16306" s="1" t="s">
        <v>36</v>
      </c>
      <c r="C16306" s="3" t="s">
        <v>56</v>
      </c>
      <c r="D16306" s="2" t="s">
        <v>52</v>
      </c>
      <c r="E16306" s="3" t="s">
        <v>46</v>
      </c>
      <c r="F16306" s="3">
        <f t="shared" ca="1" si="508"/>
        <v>1</v>
      </c>
      <c r="G16306" s="4">
        <f t="shared" ca="1" si="509"/>
        <v>155</v>
      </c>
      <c r="H16306" s="4">
        <f ca="1">+Data_TABLE[[#This Row],[Qty]]*Data_TABLE[[#This Row],[Unit Price]]</f>
        <v>155</v>
      </c>
      <c r="I16306" s="7">
        <v>42439</v>
      </c>
      <c r="J16306" s="10">
        <f>EOMONTH(Data_TABLE[[#This Row],[Date Sold]],0)</f>
        <v>42460</v>
      </c>
    </row>
    <row r="16307" spans="2:10" x14ac:dyDescent="0.25">
      <c r="B16307" s="1" t="s">
        <v>40</v>
      </c>
      <c r="C16307" s="3" t="s">
        <v>56</v>
      </c>
      <c r="D16307" s="2" t="s">
        <v>52</v>
      </c>
      <c r="E16307" s="3" t="s">
        <v>46</v>
      </c>
      <c r="F16307" s="3">
        <f t="shared" ca="1" si="508"/>
        <v>3</v>
      </c>
      <c r="G16307" s="4">
        <f t="shared" ca="1" si="509"/>
        <v>165</v>
      </c>
      <c r="H16307" s="4">
        <f ca="1">+Data_TABLE[[#This Row],[Qty]]*Data_TABLE[[#This Row],[Unit Price]]</f>
        <v>495</v>
      </c>
      <c r="I16307" s="7">
        <v>42439</v>
      </c>
      <c r="J16307" s="10">
        <f>EOMONTH(Data_TABLE[[#This Row],[Date Sold]],0)</f>
        <v>42460</v>
      </c>
    </row>
    <row r="16308" spans="2:10" x14ac:dyDescent="0.25">
      <c r="B16308" s="1" t="s">
        <v>37</v>
      </c>
      <c r="C16308" s="3" t="s">
        <v>55</v>
      </c>
      <c r="D16308" s="2" t="s">
        <v>51</v>
      </c>
      <c r="E16308" s="3" t="s">
        <v>45</v>
      </c>
      <c r="F16308" s="3">
        <f t="shared" ca="1" si="508"/>
        <v>3</v>
      </c>
      <c r="G16308" s="4">
        <f t="shared" ca="1" si="509"/>
        <v>119</v>
      </c>
      <c r="H16308" s="4">
        <f ca="1">+Data_TABLE[[#This Row],[Qty]]*Data_TABLE[[#This Row],[Unit Price]]</f>
        <v>357</v>
      </c>
      <c r="I16308" s="7">
        <v>42439</v>
      </c>
      <c r="J16308" s="10">
        <f>EOMONTH(Data_TABLE[[#This Row],[Date Sold]],0)</f>
        <v>42460</v>
      </c>
    </row>
    <row r="16309" spans="2:10" x14ac:dyDescent="0.25">
      <c r="B16309" s="1" t="s">
        <v>41</v>
      </c>
      <c r="C16309" s="3" t="s">
        <v>55</v>
      </c>
      <c r="D16309" s="2" t="s">
        <v>49</v>
      </c>
      <c r="E16309" s="3" t="s">
        <v>43</v>
      </c>
      <c r="F16309" s="3">
        <f t="shared" ca="1" si="508"/>
        <v>1</v>
      </c>
      <c r="G16309" s="4">
        <f t="shared" ca="1" si="509"/>
        <v>153</v>
      </c>
      <c r="H16309" s="4">
        <f ca="1">+Data_TABLE[[#This Row],[Qty]]*Data_TABLE[[#This Row],[Unit Price]]</f>
        <v>153</v>
      </c>
      <c r="I16309" s="7">
        <v>42439</v>
      </c>
      <c r="J16309" s="10">
        <f>EOMONTH(Data_TABLE[[#This Row],[Date Sold]],0)</f>
        <v>42460</v>
      </c>
    </row>
    <row r="16310" spans="2:10" x14ac:dyDescent="0.25">
      <c r="B16310" s="1" t="s">
        <v>36</v>
      </c>
      <c r="C16310" s="3" t="s">
        <v>55</v>
      </c>
      <c r="D16310" s="2" t="s">
        <v>51</v>
      </c>
      <c r="E16310" s="3" t="s">
        <v>45</v>
      </c>
      <c r="F16310" s="3">
        <f t="shared" ca="1" si="508"/>
        <v>1</v>
      </c>
      <c r="G16310" s="4">
        <f t="shared" ca="1" si="509"/>
        <v>95</v>
      </c>
      <c r="H16310" s="4">
        <f ca="1">+Data_TABLE[[#This Row],[Qty]]*Data_TABLE[[#This Row],[Unit Price]]</f>
        <v>95</v>
      </c>
      <c r="I16310" s="7">
        <v>42439</v>
      </c>
      <c r="J16310" s="10">
        <f>EOMONTH(Data_TABLE[[#This Row],[Date Sold]],0)</f>
        <v>42460</v>
      </c>
    </row>
    <row r="16311" spans="2:10" x14ac:dyDescent="0.25">
      <c r="B16311" s="1" t="s">
        <v>38</v>
      </c>
      <c r="C16311" s="3" t="s">
        <v>56</v>
      </c>
      <c r="D16311" s="2" t="s">
        <v>50</v>
      </c>
      <c r="E16311" s="3" t="s">
        <v>44</v>
      </c>
      <c r="F16311" s="3">
        <f t="shared" ca="1" si="508"/>
        <v>3</v>
      </c>
      <c r="G16311" s="4">
        <f t="shared" ca="1" si="509"/>
        <v>119</v>
      </c>
      <c r="H16311" s="4">
        <f ca="1">+Data_TABLE[[#This Row],[Qty]]*Data_TABLE[[#This Row],[Unit Price]]</f>
        <v>357</v>
      </c>
      <c r="I16311" s="7">
        <v>42439</v>
      </c>
      <c r="J16311" s="10">
        <f>EOMONTH(Data_TABLE[[#This Row],[Date Sold]],0)</f>
        <v>42460</v>
      </c>
    </row>
    <row r="16312" spans="2:10" x14ac:dyDescent="0.25">
      <c r="B16312" s="1" t="s">
        <v>38</v>
      </c>
      <c r="C16312" s="3" t="s">
        <v>55</v>
      </c>
      <c r="D16312" s="2" t="s">
        <v>51</v>
      </c>
      <c r="E16312" s="3" t="s">
        <v>45</v>
      </c>
      <c r="F16312" s="3">
        <f t="shared" ca="1" si="508"/>
        <v>5</v>
      </c>
      <c r="G16312" s="4">
        <f t="shared" ca="1" si="509"/>
        <v>134</v>
      </c>
      <c r="H16312" s="4">
        <f ca="1">+Data_TABLE[[#This Row],[Qty]]*Data_TABLE[[#This Row],[Unit Price]]</f>
        <v>670</v>
      </c>
      <c r="I16312" s="7">
        <v>42439</v>
      </c>
      <c r="J16312" s="10">
        <f>EOMONTH(Data_TABLE[[#This Row],[Date Sold]],0)</f>
        <v>42460</v>
      </c>
    </row>
    <row r="16313" spans="2:10" x14ac:dyDescent="0.25">
      <c r="B16313" s="1" t="s">
        <v>38</v>
      </c>
      <c r="C16313" s="3" t="s">
        <v>55</v>
      </c>
      <c r="D16313" s="2" t="s">
        <v>49</v>
      </c>
      <c r="E16313" s="3" t="s">
        <v>43</v>
      </c>
      <c r="F16313" s="3">
        <f t="shared" ca="1" si="508"/>
        <v>3</v>
      </c>
      <c r="G16313" s="4">
        <f t="shared" ca="1" si="509"/>
        <v>164</v>
      </c>
      <c r="H16313" s="4">
        <f ca="1">+Data_TABLE[[#This Row],[Qty]]*Data_TABLE[[#This Row],[Unit Price]]</f>
        <v>492</v>
      </c>
      <c r="I16313" s="7">
        <v>42439</v>
      </c>
      <c r="J16313" s="10">
        <f>EOMONTH(Data_TABLE[[#This Row],[Date Sold]],0)</f>
        <v>42460</v>
      </c>
    </row>
    <row r="16314" spans="2:10" x14ac:dyDescent="0.25">
      <c r="B16314" s="1" t="s">
        <v>41</v>
      </c>
      <c r="C16314" s="3" t="s">
        <v>56</v>
      </c>
      <c r="D16314" s="2" t="s">
        <v>50</v>
      </c>
      <c r="E16314" s="3" t="s">
        <v>44</v>
      </c>
      <c r="F16314" s="3">
        <f t="shared" ca="1" si="508"/>
        <v>5</v>
      </c>
      <c r="G16314" s="4">
        <f t="shared" ca="1" si="509"/>
        <v>64</v>
      </c>
      <c r="H16314" s="4">
        <f ca="1">+Data_TABLE[[#This Row],[Qty]]*Data_TABLE[[#This Row],[Unit Price]]</f>
        <v>320</v>
      </c>
      <c r="I16314" s="7">
        <v>42439</v>
      </c>
      <c r="J16314" s="10">
        <f>EOMONTH(Data_TABLE[[#This Row],[Date Sold]],0)</f>
        <v>42460</v>
      </c>
    </row>
    <row r="16315" spans="2:10" x14ac:dyDescent="0.25">
      <c r="B16315" s="1" t="s">
        <v>38</v>
      </c>
      <c r="C16315" s="3" t="s">
        <v>56</v>
      </c>
      <c r="D16315" s="2" t="s">
        <v>50</v>
      </c>
      <c r="E16315" s="3" t="s">
        <v>44</v>
      </c>
      <c r="F16315" s="3">
        <f t="shared" ca="1" si="508"/>
        <v>3</v>
      </c>
      <c r="G16315" s="4">
        <f t="shared" ca="1" si="509"/>
        <v>99</v>
      </c>
      <c r="H16315" s="4">
        <f ca="1">+Data_TABLE[[#This Row],[Qty]]*Data_TABLE[[#This Row],[Unit Price]]</f>
        <v>297</v>
      </c>
      <c r="I16315" s="7">
        <v>42439</v>
      </c>
      <c r="J16315" s="10">
        <f>EOMONTH(Data_TABLE[[#This Row],[Date Sold]],0)</f>
        <v>42460</v>
      </c>
    </row>
    <row r="16316" spans="2:10" x14ac:dyDescent="0.25">
      <c r="B16316" s="1" t="s">
        <v>39</v>
      </c>
      <c r="C16316" s="3" t="s">
        <v>56</v>
      </c>
      <c r="D16316" s="2" t="s">
        <v>50</v>
      </c>
      <c r="E16316" s="3" t="s">
        <v>44</v>
      </c>
      <c r="F16316" s="3">
        <f t="shared" ca="1" si="508"/>
        <v>5</v>
      </c>
      <c r="G16316" s="4">
        <f t="shared" ca="1" si="509"/>
        <v>65</v>
      </c>
      <c r="H16316" s="4">
        <f ca="1">+Data_TABLE[[#This Row],[Qty]]*Data_TABLE[[#This Row],[Unit Price]]</f>
        <v>325</v>
      </c>
      <c r="I16316" s="7">
        <v>42439</v>
      </c>
      <c r="J16316" s="10">
        <f>EOMONTH(Data_TABLE[[#This Row],[Date Sold]],0)</f>
        <v>42460</v>
      </c>
    </row>
    <row r="16317" spans="2:10" x14ac:dyDescent="0.25">
      <c r="B16317" s="1" t="s">
        <v>41</v>
      </c>
      <c r="C16317" s="3" t="s">
        <v>55</v>
      </c>
      <c r="D16317" s="2" t="s">
        <v>49</v>
      </c>
      <c r="E16317" s="3" t="s">
        <v>43</v>
      </c>
      <c r="F16317" s="3">
        <f t="shared" ca="1" si="508"/>
        <v>4</v>
      </c>
      <c r="G16317" s="4">
        <f t="shared" ca="1" si="509"/>
        <v>188</v>
      </c>
      <c r="H16317" s="4">
        <f ca="1">+Data_TABLE[[#This Row],[Qty]]*Data_TABLE[[#This Row],[Unit Price]]</f>
        <v>752</v>
      </c>
      <c r="I16317" s="7">
        <v>42439</v>
      </c>
      <c r="J16317" s="10">
        <f>EOMONTH(Data_TABLE[[#This Row],[Date Sold]],0)</f>
        <v>42460</v>
      </c>
    </row>
    <row r="16318" spans="2:10" x14ac:dyDescent="0.25">
      <c r="B16318" s="1" t="s">
        <v>37</v>
      </c>
      <c r="C16318" s="3" t="s">
        <v>55</v>
      </c>
      <c r="D16318" s="2" t="s">
        <v>49</v>
      </c>
      <c r="E16318" s="3" t="s">
        <v>43</v>
      </c>
      <c r="F16318" s="3">
        <f t="shared" ca="1" si="508"/>
        <v>5</v>
      </c>
      <c r="G16318" s="4">
        <f t="shared" ca="1" si="509"/>
        <v>115</v>
      </c>
      <c r="H16318" s="4">
        <f ca="1">+Data_TABLE[[#This Row],[Qty]]*Data_TABLE[[#This Row],[Unit Price]]</f>
        <v>575</v>
      </c>
      <c r="I16318" s="7">
        <v>42439</v>
      </c>
      <c r="J16318" s="10">
        <f>EOMONTH(Data_TABLE[[#This Row],[Date Sold]],0)</f>
        <v>42460</v>
      </c>
    </row>
    <row r="16319" spans="2:10" x14ac:dyDescent="0.25">
      <c r="B16319" s="1" t="s">
        <v>41</v>
      </c>
      <c r="C16319" s="3" t="s">
        <v>56</v>
      </c>
      <c r="D16319" s="2" t="s">
        <v>50</v>
      </c>
      <c r="E16319" s="3" t="s">
        <v>44</v>
      </c>
      <c r="F16319" s="3">
        <f t="shared" ca="1" si="508"/>
        <v>3</v>
      </c>
      <c r="G16319" s="4">
        <f t="shared" ca="1" si="509"/>
        <v>185</v>
      </c>
      <c r="H16319" s="4">
        <f ca="1">+Data_TABLE[[#This Row],[Qty]]*Data_TABLE[[#This Row],[Unit Price]]</f>
        <v>555</v>
      </c>
      <c r="I16319" s="7">
        <v>42439</v>
      </c>
      <c r="J16319" s="10">
        <f>EOMONTH(Data_TABLE[[#This Row],[Date Sold]],0)</f>
        <v>42460</v>
      </c>
    </row>
    <row r="16320" spans="2:10" x14ac:dyDescent="0.25">
      <c r="B16320" s="1" t="s">
        <v>36</v>
      </c>
      <c r="C16320" s="3" t="s">
        <v>56</v>
      </c>
      <c r="D16320" s="2" t="s">
        <v>50</v>
      </c>
      <c r="E16320" s="3" t="s">
        <v>44</v>
      </c>
      <c r="F16320" s="3">
        <f t="shared" ca="1" si="508"/>
        <v>5</v>
      </c>
      <c r="G16320" s="4">
        <f t="shared" ca="1" si="509"/>
        <v>167</v>
      </c>
      <c r="H16320" s="4">
        <f ca="1">+Data_TABLE[[#This Row],[Qty]]*Data_TABLE[[#This Row],[Unit Price]]</f>
        <v>835</v>
      </c>
      <c r="I16320" s="7">
        <v>42439</v>
      </c>
      <c r="J16320" s="10">
        <f>EOMONTH(Data_TABLE[[#This Row],[Date Sold]],0)</f>
        <v>42460</v>
      </c>
    </row>
    <row r="16321" spans="2:10" x14ac:dyDescent="0.25">
      <c r="B16321" s="1" t="s">
        <v>39</v>
      </c>
      <c r="C16321" s="3" t="s">
        <v>56</v>
      </c>
      <c r="D16321" s="2" t="s">
        <v>52</v>
      </c>
      <c r="E16321" s="3" t="s">
        <v>46</v>
      </c>
      <c r="F16321" s="3">
        <f t="shared" ca="1" si="508"/>
        <v>3</v>
      </c>
      <c r="G16321" s="4">
        <f t="shared" ca="1" si="509"/>
        <v>188</v>
      </c>
      <c r="H16321" s="4">
        <f ca="1">+Data_TABLE[[#This Row],[Qty]]*Data_TABLE[[#This Row],[Unit Price]]</f>
        <v>564</v>
      </c>
      <c r="I16321" s="7">
        <v>42439</v>
      </c>
      <c r="J16321" s="10">
        <f>EOMONTH(Data_TABLE[[#This Row],[Date Sold]],0)</f>
        <v>42460</v>
      </c>
    </row>
    <row r="16322" spans="2:10" x14ac:dyDescent="0.25">
      <c r="B16322" s="1" t="s">
        <v>41</v>
      </c>
      <c r="C16322" s="3" t="s">
        <v>55</v>
      </c>
      <c r="D16322" s="2" t="s">
        <v>49</v>
      </c>
      <c r="E16322" s="3" t="s">
        <v>43</v>
      </c>
      <c r="F16322" s="3">
        <f t="shared" ca="1" si="508"/>
        <v>5</v>
      </c>
      <c r="G16322" s="4">
        <f t="shared" ca="1" si="509"/>
        <v>162</v>
      </c>
      <c r="H16322" s="4">
        <f ca="1">+Data_TABLE[[#This Row],[Qty]]*Data_TABLE[[#This Row],[Unit Price]]</f>
        <v>810</v>
      </c>
      <c r="I16322" s="7">
        <v>42439</v>
      </c>
      <c r="J16322" s="10">
        <f>EOMONTH(Data_TABLE[[#This Row],[Date Sold]],0)</f>
        <v>42460</v>
      </c>
    </row>
    <row r="16323" spans="2:10" x14ac:dyDescent="0.25">
      <c r="B16323" s="1" t="s">
        <v>41</v>
      </c>
      <c r="C16323" s="3" t="s">
        <v>56</v>
      </c>
      <c r="D16323" s="2" t="s">
        <v>52</v>
      </c>
      <c r="E16323" s="3" t="s">
        <v>46</v>
      </c>
      <c r="F16323" s="3">
        <f t="shared" ca="1" si="508"/>
        <v>3</v>
      </c>
      <c r="G16323" s="4">
        <f t="shared" ca="1" si="509"/>
        <v>192</v>
      </c>
      <c r="H16323" s="4">
        <f ca="1">+Data_TABLE[[#This Row],[Qty]]*Data_TABLE[[#This Row],[Unit Price]]</f>
        <v>576</v>
      </c>
      <c r="I16323" s="7">
        <v>42439</v>
      </c>
      <c r="J16323" s="10">
        <f>EOMONTH(Data_TABLE[[#This Row],[Date Sold]],0)</f>
        <v>42460</v>
      </c>
    </row>
    <row r="16324" spans="2:10" x14ac:dyDescent="0.25">
      <c r="B16324" s="1" t="s">
        <v>39</v>
      </c>
      <c r="C16324" s="3" t="s">
        <v>56</v>
      </c>
      <c r="D16324" s="2" t="s">
        <v>50</v>
      </c>
      <c r="E16324" s="3" t="s">
        <v>44</v>
      </c>
      <c r="F16324" s="3">
        <f t="shared" ca="1" si="508"/>
        <v>1</v>
      </c>
      <c r="G16324" s="4">
        <f t="shared" ca="1" si="509"/>
        <v>153</v>
      </c>
      <c r="H16324" s="4">
        <f ca="1">+Data_TABLE[[#This Row],[Qty]]*Data_TABLE[[#This Row],[Unit Price]]</f>
        <v>153</v>
      </c>
      <c r="I16324" s="7">
        <v>42439</v>
      </c>
      <c r="J16324" s="10">
        <f>EOMONTH(Data_TABLE[[#This Row],[Date Sold]],0)</f>
        <v>42460</v>
      </c>
    </row>
    <row r="16325" spans="2:10" x14ac:dyDescent="0.25">
      <c r="B16325" s="1" t="s">
        <v>38</v>
      </c>
      <c r="C16325" s="3" t="s">
        <v>56</v>
      </c>
      <c r="D16325" s="2" t="s">
        <v>52</v>
      </c>
      <c r="E16325" s="3" t="s">
        <v>46</v>
      </c>
      <c r="F16325" s="3">
        <f t="shared" ca="1" si="508"/>
        <v>3</v>
      </c>
      <c r="G16325" s="4">
        <f t="shared" ca="1" si="509"/>
        <v>85</v>
      </c>
      <c r="H16325" s="4">
        <f ca="1">+Data_TABLE[[#This Row],[Qty]]*Data_TABLE[[#This Row],[Unit Price]]</f>
        <v>255</v>
      </c>
      <c r="I16325" s="7">
        <v>42439</v>
      </c>
      <c r="J16325" s="10">
        <f>EOMONTH(Data_TABLE[[#This Row],[Date Sold]],0)</f>
        <v>42460</v>
      </c>
    </row>
    <row r="16326" spans="2:10" x14ac:dyDescent="0.25">
      <c r="B16326" s="1" t="s">
        <v>40</v>
      </c>
      <c r="C16326" s="3" t="s">
        <v>56</v>
      </c>
      <c r="D16326" s="2" t="s">
        <v>52</v>
      </c>
      <c r="E16326" s="3" t="s">
        <v>46</v>
      </c>
      <c r="F16326" s="3">
        <f t="shared" ca="1" si="508"/>
        <v>1</v>
      </c>
      <c r="G16326" s="4">
        <f t="shared" ca="1" si="509"/>
        <v>73</v>
      </c>
      <c r="H16326" s="4">
        <f ca="1">+Data_TABLE[[#This Row],[Qty]]*Data_TABLE[[#This Row],[Unit Price]]</f>
        <v>73</v>
      </c>
      <c r="I16326" s="7">
        <v>42439</v>
      </c>
      <c r="J16326" s="10">
        <f>EOMONTH(Data_TABLE[[#This Row],[Date Sold]],0)</f>
        <v>42460</v>
      </c>
    </row>
    <row r="16327" spans="2:10" x14ac:dyDescent="0.25">
      <c r="B16327" s="1" t="s">
        <v>39</v>
      </c>
      <c r="C16327" s="3" t="s">
        <v>56</v>
      </c>
      <c r="D16327" s="2" t="s">
        <v>50</v>
      </c>
      <c r="E16327" s="3" t="s">
        <v>44</v>
      </c>
      <c r="F16327" s="3">
        <f t="shared" ca="1" si="508"/>
        <v>1</v>
      </c>
      <c r="G16327" s="4">
        <f t="shared" ca="1" si="509"/>
        <v>112</v>
      </c>
      <c r="H16327" s="4">
        <f ca="1">+Data_TABLE[[#This Row],[Qty]]*Data_TABLE[[#This Row],[Unit Price]]</f>
        <v>112</v>
      </c>
      <c r="I16327" s="7">
        <v>42439</v>
      </c>
      <c r="J16327" s="10">
        <f>EOMONTH(Data_TABLE[[#This Row],[Date Sold]],0)</f>
        <v>42460</v>
      </c>
    </row>
    <row r="16328" spans="2:10" x14ac:dyDescent="0.25">
      <c r="B16328" s="1" t="s">
        <v>39</v>
      </c>
      <c r="C16328" s="3" t="s">
        <v>55</v>
      </c>
      <c r="D16328" s="2" t="s">
        <v>49</v>
      </c>
      <c r="E16328" s="3" t="s">
        <v>43</v>
      </c>
      <c r="F16328" s="3">
        <f t="shared" ca="1" si="508"/>
        <v>4</v>
      </c>
      <c r="G16328" s="4">
        <f t="shared" ca="1" si="509"/>
        <v>82</v>
      </c>
      <c r="H16328" s="4">
        <f ca="1">+Data_TABLE[[#This Row],[Qty]]*Data_TABLE[[#This Row],[Unit Price]]</f>
        <v>328</v>
      </c>
      <c r="I16328" s="7">
        <v>42439</v>
      </c>
      <c r="J16328" s="10">
        <f>EOMONTH(Data_TABLE[[#This Row],[Date Sold]],0)</f>
        <v>42460</v>
      </c>
    </row>
    <row r="16329" spans="2:10" x14ac:dyDescent="0.25">
      <c r="B16329" s="1" t="s">
        <v>39</v>
      </c>
      <c r="C16329" s="3" t="s">
        <v>56</v>
      </c>
      <c r="D16329" s="2" t="s">
        <v>50</v>
      </c>
      <c r="E16329" s="3" t="s">
        <v>44</v>
      </c>
      <c r="F16329" s="3">
        <f t="shared" ca="1" si="508"/>
        <v>4</v>
      </c>
      <c r="G16329" s="4">
        <f t="shared" ca="1" si="509"/>
        <v>167</v>
      </c>
      <c r="H16329" s="4">
        <f ca="1">+Data_TABLE[[#This Row],[Qty]]*Data_TABLE[[#This Row],[Unit Price]]</f>
        <v>668</v>
      </c>
      <c r="I16329" s="7">
        <v>42439</v>
      </c>
      <c r="J16329" s="10">
        <f>EOMONTH(Data_TABLE[[#This Row],[Date Sold]],0)</f>
        <v>42460</v>
      </c>
    </row>
    <row r="16330" spans="2:10" x14ac:dyDescent="0.25">
      <c r="B16330" s="1" t="s">
        <v>38</v>
      </c>
      <c r="C16330" s="3" t="s">
        <v>56</v>
      </c>
      <c r="D16330" s="2" t="s">
        <v>52</v>
      </c>
      <c r="E16330" s="3" t="s">
        <v>46</v>
      </c>
      <c r="F16330" s="3">
        <f t="shared" ca="1" si="508"/>
        <v>5</v>
      </c>
      <c r="G16330" s="4">
        <f t="shared" ca="1" si="509"/>
        <v>126</v>
      </c>
      <c r="H16330" s="4">
        <f ca="1">+Data_TABLE[[#This Row],[Qty]]*Data_TABLE[[#This Row],[Unit Price]]</f>
        <v>630</v>
      </c>
      <c r="I16330" s="7">
        <v>42439</v>
      </c>
      <c r="J16330" s="10">
        <f>EOMONTH(Data_TABLE[[#This Row],[Date Sold]],0)</f>
        <v>42460</v>
      </c>
    </row>
    <row r="16331" spans="2:10" x14ac:dyDescent="0.25">
      <c r="B16331" s="1" t="s">
        <v>37</v>
      </c>
      <c r="C16331" s="3" t="s">
        <v>56</v>
      </c>
      <c r="D16331" s="2" t="s">
        <v>50</v>
      </c>
      <c r="E16331" s="3" t="s">
        <v>44</v>
      </c>
      <c r="F16331" s="3">
        <f t="shared" ca="1" si="508"/>
        <v>3</v>
      </c>
      <c r="G16331" s="4">
        <f t="shared" ca="1" si="509"/>
        <v>147</v>
      </c>
      <c r="H16331" s="4">
        <f ca="1">+Data_TABLE[[#This Row],[Qty]]*Data_TABLE[[#This Row],[Unit Price]]</f>
        <v>441</v>
      </c>
      <c r="I16331" s="7">
        <v>42439</v>
      </c>
      <c r="J16331" s="10">
        <f>EOMONTH(Data_TABLE[[#This Row],[Date Sold]],0)</f>
        <v>42460</v>
      </c>
    </row>
    <row r="16332" spans="2:10" x14ac:dyDescent="0.25">
      <c r="B16332" s="1" t="s">
        <v>37</v>
      </c>
      <c r="C16332" s="3" t="s">
        <v>56</v>
      </c>
      <c r="D16332" s="2" t="s">
        <v>50</v>
      </c>
      <c r="E16332" s="3" t="s">
        <v>44</v>
      </c>
      <c r="F16332" s="3">
        <f t="shared" ca="1" si="508"/>
        <v>1</v>
      </c>
      <c r="G16332" s="4">
        <f t="shared" ca="1" si="509"/>
        <v>175</v>
      </c>
      <c r="H16332" s="4">
        <f ca="1">+Data_TABLE[[#This Row],[Qty]]*Data_TABLE[[#This Row],[Unit Price]]</f>
        <v>175</v>
      </c>
      <c r="I16332" s="7">
        <v>42439</v>
      </c>
      <c r="J16332" s="10">
        <f>EOMONTH(Data_TABLE[[#This Row],[Date Sold]],0)</f>
        <v>42460</v>
      </c>
    </row>
    <row r="16333" spans="2:10" x14ac:dyDescent="0.25">
      <c r="B16333" s="1" t="s">
        <v>38</v>
      </c>
      <c r="C16333" s="3" t="s">
        <v>56</v>
      </c>
      <c r="D16333" s="2" t="s">
        <v>50</v>
      </c>
      <c r="E16333" s="3" t="s">
        <v>44</v>
      </c>
      <c r="F16333" s="3">
        <f t="shared" ca="1" si="508"/>
        <v>5</v>
      </c>
      <c r="G16333" s="4">
        <f t="shared" ca="1" si="509"/>
        <v>184</v>
      </c>
      <c r="H16333" s="4">
        <f ca="1">+Data_TABLE[[#This Row],[Qty]]*Data_TABLE[[#This Row],[Unit Price]]</f>
        <v>920</v>
      </c>
      <c r="I16333" s="7">
        <v>42439</v>
      </c>
      <c r="J16333" s="10">
        <f>EOMONTH(Data_TABLE[[#This Row],[Date Sold]],0)</f>
        <v>42460</v>
      </c>
    </row>
    <row r="16334" spans="2:10" x14ac:dyDescent="0.25">
      <c r="B16334" s="1" t="s">
        <v>37</v>
      </c>
      <c r="C16334" s="3" t="s">
        <v>56</v>
      </c>
      <c r="D16334" s="2" t="s">
        <v>50</v>
      </c>
      <c r="E16334" s="3" t="s">
        <v>44</v>
      </c>
      <c r="F16334" s="3">
        <f t="shared" ca="1" si="508"/>
        <v>4</v>
      </c>
      <c r="G16334" s="4">
        <f t="shared" ca="1" si="509"/>
        <v>114</v>
      </c>
      <c r="H16334" s="4">
        <f ca="1">+Data_TABLE[[#This Row],[Qty]]*Data_TABLE[[#This Row],[Unit Price]]</f>
        <v>456</v>
      </c>
      <c r="I16334" s="7">
        <v>42439</v>
      </c>
      <c r="J16334" s="10">
        <f>EOMONTH(Data_TABLE[[#This Row],[Date Sold]],0)</f>
        <v>42460</v>
      </c>
    </row>
    <row r="16335" spans="2:10" x14ac:dyDescent="0.25">
      <c r="B16335" s="1" t="s">
        <v>36</v>
      </c>
      <c r="C16335" s="3" t="s">
        <v>56</v>
      </c>
      <c r="D16335" s="2" t="s">
        <v>50</v>
      </c>
      <c r="E16335" s="3" t="s">
        <v>44</v>
      </c>
      <c r="F16335" s="3">
        <f t="shared" ca="1" si="508"/>
        <v>5</v>
      </c>
      <c r="G16335" s="4">
        <f t="shared" ca="1" si="509"/>
        <v>161</v>
      </c>
      <c r="H16335" s="4">
        <f ca="1">+Data_TABLE[[#This Row],[Qty]]*Data_TABLE[[#This Row],[Unit Price]]</f>
        <v>805</v>
      </c>
      <c r="I16335" s="7">
        <v>42439</v>
      </c>
      <c r="J16335" s="10">
        <f>EOMONTH(Data_TABLE[[#This Row],[Date Sold]],0)</f>
        <v>42460</v>
      </c>
    </row>
    <row r="16336" spans="2:10" x14ac:dyDescent="0.25">
      <c r="B16336" s="1" t="s">
        <v>39</v>
      </c>
      <c r="C16336" s="3" t="s">
        <v>54</v>
      </c>
      <c r="D16336" s="2" t="s">
        <v>48</v>
      </c>
      <c r="E16336" s="3" t="s">
        <v>42</v>
      </c>
      <c r="F16336" s="3">
        <f t="shared" ca="1" si="508"/>
        <v>1</v>
      </c>
      <c r="G16336" s="4">
        <f t="shared" ca="1" si="509"/>
        <v>184</v>
      </c>
      <c r="H16336" s="4">
        <f ca="1">+Data_TABLE[[#This Row],[Qty]]*Data_TABLE[[#This Row],[Unit Price]]</f>
        <v>184</v>
      </c>
      <c r="I16336" s="7">
        <v>42439</v>
      </c>
      <c r="J16336" s="10">
        <f>EOMONTH(Data_TABLE[[#This Row],[Date Sold]],0)</f>
        <v>42460</v>
      </c>
    </row>
    <row r="16337" spans="2:10" x14ac:dyDescent="0.25">
      <c r="B16337" s="1" t="s">
        <v>37</v>
      </c>
      <c r="C16337" s="3" t="s">
        <v>55</v>
      </c>
      <c r="D16337" s="2" t="s">
        <v>51</v>
      </c>
      <c r="E16337" s="3" t="s">
        <v>45</v>
      </c>
      <c r="F16337" s="3">
        <f t="shared" ca="1" si="508"/>
        <v>4</v>
      </c>
      <c r="G16337" s="4">
        <f t="shared" ca="1" si="509"/>
        <v>103</v>
      </c>
      <c r="H16337" s="4">
        <f ca="1">+Data_TABLE[[#This Row],[Qty]]*Data_TABLE[[#This Row],[Unit Price]]</f>
        <v>412</v>
      </c>
      <c r="I16337" s="7">
        <v>42439</v>
      </c>
      <c r="J16337" s="10">
        <f>EOMONTH(Data_TABLE[[#This Row],[Date Sold]],0)</f>
        <v>42460</v>
      </c>
    </row>
    <row r="16338" spans="2:10" x14ac:dyDescent="0.25">
      <c r="B16338" s="1" t="s">
        <v>40</v>
      </c>
      <c r="C16338" s="3" t="s">
        <v>55</v>
      </c>
      <c r="D16338" s="2" t="s">
        <v>49</v>
      </c>
      <c r="E16338" s="3" t="s">
        <v>43</v>
      </c>
      <c r="F16338" s="3">
        <f t="shared" ca="1" si="508"/>
        <v>3</v>
      </c>
      <c r="G16338" s="4">
        <f t="shared" ca="1" si="509"/>
        <v>146</v>
      </c>
      <c r="H16338" s="4">
        <f ca="1">+Data_TABLE[[#This Row],[Qty]]*Data_TABLE[[#This Row],[Unit Price]]</f>
        <v>438</v>
      </c>
      <c r="I16338" s="7">
        <v>42439</v>
      </c>
      <c r="J16338" s="10">
        <f>EOMONTH(Data_TABLE[[#This Row],[Date Sold]],0)</f>
        <v>42460</v>
      </c>
    </row>
    <row r="16339" spans="2:10" x14ac:dyDescent="0.25">
      <c r="B16339" s="1" t="s">
        <v>37</v>
      </c>
      <c r="C16339" s="3" t="s">
        <v>55</v>
      </c>
      <c r="D16339" s="2" t="s">
        <v>49</v>
      </c>
      <c r="E16339" s="3" t="s">
        <v>43</v>
      </c>
      <c r="F16339" s="3">
        <f t="shared" ca="1" si="508"/>
        <v>4</v>
      </c>
      <c r="G16339" s="4">
        <f t="shared" ca="1" si="509"/>
        <v>77</v>
      </c>
      <c r="H16339" s="4">
        <f ca="1">+Data_TABLE[[#This Row],[Qty]]*Data_TABLE[[#This Row],[Unit Price]]</f>
        <v>308</v>
      </c>
      <c r="I16339" s="7">
        <v>42439</v>
      </c>
      <c r="J16339" s="10">
        <f>EOMONTH(Data_TABLE[[#This Row],[Date Sold]],0)</f>
        <v>42460</v>
      </c>
    </row>
    <row r="16340" spans="2:10" x14ac:dyDescent="0.25">
      <c r="B16340" s="1" t="s">
        <v>39</v>
      </c>
      <c r="C16340" s="3" t="s">
        <v>56</v>
      </c>
      <c r="D16340" s="2" t="s">
        <v>52</v>
      </c>
      <c r="E16340" s="3" t="s">
        <v>46</v>
      </c>
      <c r="F16340" s="3">
        <f t="shared" ca="1" si="508"/>
        <v>2</v>
      </c>
      <c r="G16340" s="4">
        <f t="shared" ca="1" si="509"/>
        <v>129</v>
      </c>
      <c r="H16340" s="4">
        <f ca="1">+Data_TABLE[[#This Row],[Qty]]*Data_TABLE[[#This Row],[Unit Price]]</f>
        <v>258</v>
      </c>
      <c r="I16340" s="7">
        <v>42439</v>
      </c>
      <c r="J16340" s="10">
        <f>EOMONTH(Data_TABLE[[#This Row],[Date Sold]],0)</f>
        <v>42460</v>
      </c>
    </row>
    <row r="16341" spans="2:10" x14ac:dyDescent="0.25">
      <c r="B16341" s="1" t="s">
        <v>37</v>
      </c>
      <c r="C16341" s="3" t="s">
        <v>56</v>
      </c>
      <c r="D16341" s="2" t="s">
        <v>52</v>
      </c>
      <c r="E16341" s="3" t="s">
        <v>46</v>
      </c>
      <c r="F16341" s="3">
        <f t="shared" ca="1" si="508"/>
        <v>3</v>
      </c>
      <c r="G16341" s="4">
        <f t="shared" ca="1" si="509"/>
        <v>147</v>
      </c>
      <c r="H16341" s="4">
        <f ca="1">+Data_TABLE[[#This Row],[Qty]]*Data_TABLE[[#This Row],[Unit Price]]</f>
        <v>441</v>
      </c>
      <c r="I16341" s="7">
        <v>42439</v>
      </c>
      <c r="J16341" s="10">
        <f>EOMONTH(Data_TABLE[[#This Row],[Date Sold]],0)</f>
        <v>42460</v>
      </c>
    </row>
    <row r="16342" spans="2:10" x14ac:dyDescent="0.25">
      <c r="B16342" s="1" t="s">
        <v>39</v>
      </c>
      <c r="C16342" s="3" t="s">
        <v>54</v>
      </c>
      <c r="D16342" s="2" t="s">
        <v>48</v>
      </c>
      <c r="E16342" s="3" t="s">
        <v>42</v>
      </c>
      <c r="F16342" s="3">
        <f t="shared" ca="1" si="508"/>
        <v>5</v>
      </c>
      <c r="G16342" s="4">
        <f t="shared" ca="1" si="509"/>
        <v>157</v>
      </c>
      <c r="H16342" s="4">
        <f ca="1">+Data_TABLE[[#This Row],[Qty]]*Data_TABLE[[#This Row],[Unit Price]]</f>
        <v>785</v>
      </c>
      <c r="I16342" s="7">
        <v>42439</v>
      </c>
      <c r="J16342" s="10">
        <f>EOMONTH(Data_TABLE[[#This Row],[Date Sold]],0)</f>
        <v>42460</v>
      </c>
    </row>
    <row r="16343" spans="2:10" x14ac:dyDescent="0.25">
      <c r="B16343" s="1" t="s">
        <v>41</v>
      </c>
      <c r="C16343" s="3" t="s">
        <v>55</v>
      </c>
      <c r="D16343" s="2" t="s">
        <v>49</v>
      </c>
      <c r="E16343" s="3" t="s">
        <v>43</v>
      </c>
      <c r="F16343" s="3">
        <f t="shared" ca="1" si="508"/>
        <v>3</v>
      </c>
      <c r="G16343" s="4">
        <f t="shared" ca="1" si="509"/>
        <v>118</v>
      </c>
      <c r="H16343" s="4">
        <f ca="1">+Data_TABLE[[#This Row],[Qty]]*Data_TABLE[[#This Row],[Unit Price]]</f>
        <v>354</v>
      </c>
      <c r="I16343" s="7">
        <v>42439</v>
      </c>
      <c r="J16343" s="10">
        <f>EOMONTH(Data_TABLE[[#This Row],[Date Sold]],0)</f>
        <v>42460</v>
      </c>
    </row>
    <row r="16344" spans="2:10" x14ac:dyDescent="0.25">
      <c r="B16344" s="1" t="s">
        <v>38</v>
      </c>
      <c r="C16344" s="3" t="s">
        <v>54</v>
      </c>
      <c r="D16344" s="2" t="s">
        <v>48</v>
      </c>
      <c r="E16344" s="3" t="s">
        <v>42</v>
      </c>
      <c r="F16344" s="3">
        <f t="shared" ca="1" si="508"/>
        <v>5</v>
      </c>
      <c r="G16344" s="4">
        <f t="shared" ca="1" si="509"/>
        <v>198</v>
      </c>
      <c r="H16344" s="4">
        <f ca="1">+Data_TABLE[[#This Row],[Qty]]*Data_TABLE[[#This Row],[Unit Price]]</f>
        <v>990</v>
      </c>
      <c r="I16344" s="7">
        <v>42439</v>
      </c>
      <c r="J16344" s="10">
        <f>EOMONTH(Data_TABLE[[#This Row],[Date Sold]],0)</f>
        <v>42460</v>
      </c>
    </row>
    <row r="16345" spans="2:10" x14ac:dyDescent="0.25">
      <c r="B16345" s="1" t="s">
        <v>38</v>
      </c>
      <c r="C16345" s="3" t="s">
        <v>55</v>
      </c>
      <c r="D16345" s="2" t="s">
        <v>51</v>
      </c>
      <c r="E16345" s="3" t="s">
        <v>45</v>
      </c>
      <c r="F16345" s="3">
        <f t="shared" ca="1" si="508"/>
        <v>2</v>
      </c>
      <c r="G16345" s="4">
        <f t="shared" ca="1" si="509"/>
        <v>194</v>
      </c>
      <c r="H16345" s="4">
        <f ca="1">+Data_TABLE[[#This Row],[Qty]]*Data_TABLE[[#This Row],[Unit Price]]</f>
        <v>388</v>
      </c>
      <c r="I16345" s="7">
        <v>42439</v>
      </c>
      <c r="J16345" s="10">
        <f>EOMONTH(Data_TABLE[[#This Row],[Date Sold]],0)</f>
        <v>42460</v>
      </c>
    </row>
    <row r="16346" spans="2:10" x14ac:dyDescent="0.25">
      <c r="B16346" s="1" t="s">
        <v>39</v>
      </c>
      <c r="C16346" s="3" t="s">
        <v>55</v>
      </c>
      <c r="D16346" s="2" t="s">
        <v>51</v>
      </c>
      <c r="E16346" s="3" t="s">
        <v>45</v>
      </c>
      <c r="F16346" s="3">
        <f t="shared" ca="1" si="508"/>
        <v>3</v>
      </c>
      <c r="G16346" s="4">
        <f t="shared" ca="1" si="509"/>
        <v>99</v>
      </c>
      <c r="H16346" s="4">
        <f ca="1">+Data_TABLE[[#This Row],[Qty]]*Data_TABLE[[#This Row],[Unit Price]]</f>
        <v>297</v>
      </c>
      <c r="I16346" s="7">
        <v>42439</v>
      </c>
      <c r="J16346" s="10">
        <f>EOMONTH(Data_TABLE[[#This Row],[Date Sold]],0)</f>
        <v>42460</v>
      </c>
    </row>
    <row r="16347" spans="2:10" x14ac:dyDescent="0.25">
      <c r="B16347" s="1" t="s">
        <v>37</v>
      </c>
      <c r="C16347" s="3" t="s">
        <v>55</v>
      </c>
      <c r="D16347" s="2" t="s">
        <v>51</v>
      </c>
      <c r="E16347" s="3" t="s">
        <v>45</v>
      </c>
      <c r="F16347" s="3">
        <f t="shared" ca="1" si="508"/>
        <v>5</v>
      </c>
      <c r="G16347" s="4">
        <f t="shared" ca="1" si="509"/>
        <v>90</v>
      </c>
      <c r="H16347" s="4">
        <f ca="1">+Data_TABLE[[#This Row],[Qty]]*Data_TABLE[[#This Row],[Unit Price]]</f>
        <v>450</v>
      </c>
      <c r="I16347" s="7">
        <v>42439</v>
      </c>
      <c r="J16347" s="10">
        <f>EOMONTH(Data_TABLE[[#This Row],[Date Sold]],0)</f>
        <v>42460</v>
      </c>
    </row>
    <row r="16348" spans="2:10" x14ac:dyDescent="0.25">
      <c r="B16348" s="1" t="s">
        <v>40</v>
      </c>
      <c r="C16348" s="3" t="s">
        <v>56</v>
      </c>
      <c r="D16348" s="2" t="s">
        <v>52</v>
      </c>
      <c r="E16348" s="3" t="s">
        <v>46</v>
      </c>
      <c r="F16348" s="3">
        <f t="shared" ca="1" si="508"/>
        <v>5</v>
      </c>
      <c r="G16348" s="4">
        <f t="shared" ca="1" si="509"/>
        <v>67</v>
      </c>
      <c r="H16348" s="4">
        <f ca="1">+Data_TABLE[[#This Row],[Qty]]*Data_TABLE[[#This Row],[Unit Price]]</f>
        <v>335</v>
      </c>
      <c r="I16348" s="7">
        <v>42439</v>
      </c>
      <c r="J16348" s="10">
        <f>EOMONTH(Data_TABLE[[#This Row],[Date Sold]],0)</f>
        <v>42460</v>
      </c>
    </row>
    <row r="16349" spans="2:10" x14ac:dyDescent="0.25">
      <c r="B16349" s="1" t="s">
        <v>41</v>
      </c>
      <c r="C16349" s="3" t="s">
        <v>56</v>
      </c>
      <c r="D16349" s="2" t="s">
        <v>50</v>
      </c>
      <c r="E16349" s="3" t="s">
        <v>44</v>
      </c>
      <c r="F16349" s="3">
        <f t="shared" ca="1" si="508"/>
        <v>1</v>
      </c>
      <c r="G16349" s="4">
        <f t="shared" ca="1" si="509"/>
        <v>156</v>
      </c>
      <c r="H16349" s="4">
        <f ca="1">+Data_TABLE[[#This Row],[Qty]]*Data_TABLE[[#This Row],[Unit Price]]</f>
        <v>156</v>
      </c>
      <c r="I16349" s="7">
        <v>42439</v>
      </c>
      <c r="J16349" s="10">
        <f>EOMONTH(Data_TABLE[[#This Row],[Date Sold]],0)</f>
        <v>42460</v>
      </c>
    </row>
    <row r="16350" spans="2:10" x14ac:dyDescent="0.25">
      <c r="B16350" s="1" t="s">
        <v>39</v>
      </c>
      <c r="C16350" s="3" t="s">
        <v>55</v>
      </c>
      <c r="D16350" s="2" t="s">
        <v>49</v>
      </c>
      <c r="E16350" s="3" t="s">
        <v>43</v>
      </c>
      <c r="F16350" s="3">
        <f t="shared" ca="1" si="508"/>
        <v>1</v>
      </c>
      <c r="G16350" s="4">
        <f t="shared" ca="1" si="509"/>
        <v>134</v>
      </c>
      <c r="H16350" s="4">
        <f ca="1">+Data_TABLE[[#This Row],[Qty]]*Data_TABLE[[#This Row],[Unit Price]]</f>
        <v>134</v>
      </c>
      <c r="I16350" s="7">
        <v>42439</v>
      </c>
      <c r="J16350" s="10">
        <f>EOMONTH(Data_TABLE[[#This Row],[Date Sold]],0)</f>
        <v>42460</v>
      </c>
    </row>
    <row r="16351" spans="2:10" x14ac:dyDescent="0.25">
      <c r="B16351" s="1" t="s">
        <v>39</v>
      </c>
      <c r="C16351" s="3" t="s">
        <v>55</v>
      </c>
      <c r="D16351" s="2" t="s">
        <v>51</v>
      </c>
      <c r="E16351" s="3" t="s">
        <v>45</v>
      </c>
      <c r="F16351" s="3">
        <f t="shared" ca="1" si="508"/>
        <v>5</v>
      </c>
      <c r="G16351" s="4">
        <f t="shared" ca="1" si="509"/>
        <v>127</v>
      </c>
      <c r="H16351" s="4">
        <f ca="1">+Data_TABLE[[#This Row],[Qty]]*Data_TABLE[[#This Row],[Unit Price]]</f>
        <v>635</v>
      </c>
      <c r="I16351" s="7">
        <v>42439</v>
      </c>
      <c r="J16351" s="10">
        <f>EOMONTH(Data_TABLE[[#This Row],[Date Sold]],0)</f>
        <v>42460</v>
      </c>
    </row>
    <row r="16352" spans="2:10" x14ac:dyDescent="0.25">
      <c r="B16352" s="1" t="s">
        <v>38</v>
      </c>
      <c r="C16352" s="3" t="s">
        <v>54</v>
      </c>
      <c r="D16352" s="2" t="s">
        <v>48</v>
      </c>
      <c r="E16352" s="3" t="s">
        <v>42</v>
      </c>
      <c r="F16352" s="3">
        <f t="shared" ca="1" si="508"/>
        <v>5</v>
      </c>
      <c r="G16352" s="4">
        <f t="shared" ca="1" si="509"/>
        <v>125</v>
      </c>
      <c r="H16352" s="4">
        <f ca="1">+Data_TABLE[[#This Row],[Qty]]*Data_TABLE[[#This Row],[Unit Price]]</f>
        <v>625</v>
      </c>
      <c r="I16352" s="7">
        <v>42439</v>
      </c>
      <c r="J16352" s="10">
        <f>EOMONTH(Data_TABLE[[#This Row],[Date Sold]],0)</f>
        <v>42460</v>
      </c>
    </row>
    <row r="16353" spans="2:10" x14ac:dyDescent="0.25">
      <c r="B16353" s="1" t="s">
        <v>40</v>
      </c>
      <c r="C16353" s="3" t="s">
        <v>55</v>
      </c>
      <c r="D16353" s="2" t="s">
        <v>49</v>
      </c>
      <c r="E16353" s="3" t="s">
        <v>43</v>
      </c>
      <c r="F16353" s="3">
        <f t="shared" ca="1" si="508"/>
        <v>2</v>
      </c>
      <c r="G16353" s="4">
        <f t="shared" ca="1" si="509"/>
        <v>118</v>
      </c>
      <c r="H16353" s="4">
        <f ca="1">+Data_TABLE[[#This Row],[Qty]]*Data_TABLE[[#This Row],[Unit Price]]</f>
        <v>236</v>
      </c>
      <c r="I16353" s="7">
        <v>42440</v>
      </c>
      <c r="J16353" s="10">
        <f>EOMONTH(Data_TABLE[[#This Row],[Date Sold]],0)</f>
        <v>42460</v>
      </c>
    </row>
    <row r="16354" spans="2:10" x14ac:dyDescent="0.25">
      <c r="B16354" s="1" t="s">
        <v>41</v>
      </c>
      <c r="C16354" s="3" t="s">
        <v>55</v>
      </c>
      <c r="D16354" s="2" t="s">
        <v>49</v>
      </c>
      <c r="E16354" s="3" t="s">
        <v>43</v>
      </c>
      <c r="F16354" s="3">
        <f t="shared" ca="1" si="508"/>
        <v>3</v>
      </c>
      <c r="G16354" s="4">
        <f t="shared" ca="1" si="509"/>
        <v>90</v>
      </c>
      <c r="H16354" s="4">
        <f ca="1">+Data_TABLE[[#This Row],[Qty]]*Data_TABLE[[#This Row],[Unit Price]]</f>
        <v>270</v>
      </c>
      <c r="I16354" s="7">
        <v>42440</v>
      </c>
      <c r="J16354" s="10">
        <f>EOMONTH(Data_TABLE[[#This Row],[Date Sold]],0)</f>
        <v>42460</v>
      </c>
    </row>
    <row r="16355" spans="2:10" x14ac:dyDescent="0.25">
      <c r="B16355" s="1" t="s">
        <v>41</v>
      </c>
      <c r="C16355" s="3" t="s">
        <v>55</v>
      </c>
      <c r="D16355" s="2" t="s">
        <v>49</v>
      </c>
      <c r="E16355" s="3" t="s">
        <v>43</v>
      </c>
      <c r="F16355" s="3">
        <f t="shared" ca="1" si="508"/>
        <v>5</v>
      </c>
      <c r="G16355" s="4">
        <f t="shared" ca="1" si="509"/>
        <v>119</v>
      </c>
      <c r="H16355" s="4">
        <f ca="1">+Data_TABLE[[#This Row],[Qty]]*Data_TABLE[[#This Row],[Unit Price]]</f>
        <v>595</v>
      </c>
      <c r="I16355" s="7">
        <v>42440</v>
      </c>
      <c r="J16355" s="10">
        <f>EOMONTH(Data_TABLE[[#This Row],[Date Sold]],0)</f>
        <v>42460</v>
      </c>
    </row>
    <row r="16356" spans="2:10" x14ac:dyDescent="0.25">
      <c r="B16356" s="1" t="s">
        <v>41</v>
      </c>
      <c r="C16356" s="3" t="s">
        <v>55</v>
      </c>
      <c r="D16356" s="2" t="s">
        <v>49</v>
      </c>
      <c r="E16356" s="3" t="s">
        <v>43</v>
      </c>
      <c r="F16356" s="3">
        <f t="shared" ca="1" si="508"/>
        <v>2</v>
      </c>
      <c r="G16356" s="4">
        <f t="shared" ca="1" si="509"/>
        <v>107</v>
      </c>
      <c r="H16356" s="4">
        <f ca="1">+Data_TABLE[[#This Row],[Qty]]*Data_TABLE[[#This Row],[Unit Price]]</f>
        <v>214</v>
      </c>
      <c r="I16356" s="7">
        <v>42440</v>
      </c>
      <c r="J16356" s="10">
        <f>EOMONTH(Data_TABLE[[#This Row],[Date Sold]],0)</f>
        <v>42460</v>
      </c>
    </row>
    <row r="16357" spans="2:10" x14ac:dyDescent="0.25">
      <c r="B16357" s="1" t="s">
        <v>37</v>
      </c>
      <c r="C16357" s="3" t="s">
        <v>56</v>
      </c>
      <c r="D16357" s="2" t="s">
        <v>50</v>
      </c>
      <c r="E16357" s="3" t="s">
        <v>44</v>
      </c>
      <c r="F16357" s="3">
        <f t="shared" ca="1" si="508"/>
        <v>3</v>
      </c>
      <c r="G16357" s="4">
        <f t="shared" ca="1" si="509"/>
        <v>173</v>
      </c>
      <c r="H16357" s="4">
        <f ca="1">+Data_TABLE[[#This Row],[Qty]]*Data_TABLE[[#This Row],[Unit Price]]</f>
        <v>519</v>
      </c>
      <c r="I16357" s="7">
        <v>42440</v>
      </c>
      <c r="J16357" s="10">
        <f>EOMONTH(Data_TABLE[[#This Row],[Date Sold]],0)</f>
        <v>42460</v>
      </c>
    </row>
    <row r="16358" spans="2:10" x14ac:dyDescent="0.25">
      <c r="B16358" s="1" t="s">
        <v>40</v>
      </c>
      <c r="C16358" s="3" t="s">
        <v>56</v>
      </c>
      <c r="D16358" s="2" t="s">
        <v>52</v>
      </c>
      <c r="E16358" s="3" t="s">
        <v>46</v>
      </c>
      <c r="F16358" s="3">
        <f t="shared" ca="1" si="508"/>
        <v>2</v>
      </c>
      <c r="G16358" s="4">
        <f t="shared" ca="1" si="509"/>
        <v>93</v>
      </c>
      <c r="H16358" s="4">
        <f ca="1">+Data_TABLE[[#This Row],[Qty]]*Data_TABLE[[#This Row],[Unit Price]]</f>
        <v>186</v>
      </c>
      <c r="I16358" s="7">
        <v>42440</v>
      </c>
      <c r="J16358" s="10">
        <f>EOMONTH(Data_TABLE[[#This Row],[Date Sold]],0)</f>
        <v>42460</v>
      </c>
    </row>
    <row r="16359" spans="2:10" x14ac:dyDescent="0.25">
      <c r="B16359" s="1" t="s">
        <v>38</v>
      </c>
      <c r="C16359" s="3" t="s">
        <v>56</v>
      </c>
      <c r="D16359" s="2" t="s">
        <v>50</v>
      </c>
      <c r="E16359" s="3" t="s">
        <v>44</v>
      </c>
      <c r="F16359" s="3">
        <f t="shared" ca="1" si="508"/>
        <v>4</v>
      </c>
      <c r="G16359" s="4">
        <f t="shared" ca="1" si="509"/>
        <v>102</v>
      </c>
      <c r="H16359" s="4">
        <f ca="1">+Data_TABLE[[#This Row],[Qty]]*Data_TABLE[[#This Row],[Unit Price]]</f>
        <v>408</v>
      </c>
      <c r="I16359" s="7">
        <v>42440</v>
      </c>
      <c r="J16359" s="10">
        <f>EOMONTH(Data_TABLE[[#This Row],[Date Sold]],0)</f>
        <v>42460</v>
      </c>
    </row>
    <row r="16360" spans="2:10" x14ac:dyDescent="0.25">
      <c r="B16360" s="1" t="s">
        <v>38</v>
      </c>
      <c r="C16360" s="3" t="s">
        <v>54</v>
      </c>
      <c r="D16360" s="2" t="s">
        <v>48</v>
      </c>
      <c r="E16360" s="3" t="s">
        <v>42</v>
      </c>
      <c r="F16360" s="3">
        <f t="shared" ca="1" si="508"/>
        <v>2</v>
      </c>
      <c r="G16360" s="4">
        <f t="shared" ca="1" si="509"/>
        <v>78</v>
      </c>
      <c r="H16360" s="4">
        <f ca="1">+Data_TABLE[[#This Row],[Qty]]*Data_TABLE[[#This Row],[Unit Price]]</f>
        <v>156</v>
      </c>
      <c r="I16360" s="7">
        <v>42440</v>
      </c>
      <c r="J16360" s="10">
        <f>EOMONTH(Data_TABLE[[#This Row],[Date Sold]],0)</f>
        <v>42460</v>
      </c>
    </row>
    <row r="16361" spans="2:10" x14ac:dyDescent="0.25">
      <c r="B16361" s="1" t="s">
        <v>36</v>
      </c>
      <c r="C16361" s="3" t="s">
        <v>55</v>
      </c>
      <c r="D16361" s="2" t="s">
        <v>49</v>
      </c>
      <c r="E16361" s="3" t="s">
        <v>43</v>
      </c>
      <c r="F16361" s="3">
        <f t="shared" ca="1" si="508"/>
        <v>3</v>
      </c>
      <c r="G16361" s="4">
        <f t="shared" ca="1" si="509"/>
        <v>171</v>
      </c>
      <c r="H16361" s="4">
        <f ca="1">+Data_TABLE[[#This Row],[Qty]]*Data_TABLE[[#This Row],[Unit Price]]</f>
        <v>513</v>
      </c>
      <c r="I16361" s="7">
        <v>42440</v>
      </c>
      <c r="J16361" s="10">
        <f>EOMONTH(Data_TABLE[[#This Row],[Date Sold]],0)</f>
        <v>42460</v>
      </c>
    </row>
    <row r="16362" spans="2:10" x14ac:dyDescent="0.25">
      <c r="B16362" s="1" t="s">
        <v>36</v>
      </c>
      <c r="C16362" s="3" t="s">
        <v>56</v>
      </c>
      <c r="D16362" s="2" t="s">
        <v>50</v>
      </c>
      <c r="E16362" s="3" t="s">
        <v>44</v>
      </c>
      <c r="F16362" s="3">
        <f t="shared" ca="1" si="508"/>
        <v>2</v>
      </c>
      <c r="G16362" s="4">
        <f t="shared" ca="1" si="509"/>
        <v>198</v>
      </c>
      <c r="H16362" s="4">
        <f ca="1">+Data_TABLE[[#This Row],[Qty]]*Data_TABLE[[#This Row],[Unit Price]]</f>
        <v>396</v>
      </c>
      <c r="I16362" s="7">
        <v>42440</v>
      </c>
      <c r="J16362" s="10">
        <f>EOMONTH(Data_TABLE[[#This Row],[Date Sold]],0)</f>
        <v>42460</v>
      </c>
    </row>
    <row r="16363" spans="2:10" x14ac:dyDescent="0.25">
      <c r="B16363" s="1" t="s">
        <v>41</v>
      </c>
      <c r="C16363" s="3" t="s">
        <v>55</v>
      </c>
      <c r="D16363" s="2" t="s">
        <v>51</v>
      </c>
      <c r="E16363" s="3" t="s">
        <v>45</v>
      </c>
      <c r="F16363" s="3">
        <f t="shared" ca="1" si="508"/>
        <v>4</v>
      </c>
      <c r="G16363" s="4">
        <f t="shared" ca="1" si="509"/>
        <v>89</v>
      </c>
      <c r="H16363" s="4">
        <f ca="1">+Data_TABLE[[#This Row],[Qty]]*Data_TABLE[[#This Row],[Unit Price]]</f>
        <v>356</v>
      </c>
      <c r="I16363" s="7">
        <v>42440</v>
      </c>
      <c r="J16363" s="10">
        <f>EOMONTH(Data_TABLE[[#This Row],[Date Sold]],0)</f>
        <v>42460</v>
      </c>
    </row>
    <row r="16364" spans="2:10" x14ac:dyDescent="0.25">
      <c r="B16364" s="1" t="s">
        <v>40</v>
      </c>
      <c r="C16364" s="3" t="s">
        <v>54</v>
      </c>
      <c r="D16364" s="2" t="s">
        <v>48</v>
      </c>
      <c r="E16364" s="3" t="s">
        <v>42</v>
      </c>
      <c r="F16364" s="3">
        <f t="shared" ca="1" si="508"/>
        <v>1</v>
      </c>
      <c r="G16364" s="4">
        <f t="shared" ca="1" si="509"/>
        <v>145</v>
      </c>
      <c r="H16364" s="4">
        <f ca="1">+Data_TABLE[[#This Row],[Qty]]*Data_TABLE[[#This Row],[Unit Price]]</f>
        <v>145</v>
      </c>
      <c r="I16364" s="7">
        <v>42440</v>
      </c>
      <c r="J16364" s="10">
        <f>EOMONTH(Data_TABLE[[#This Row],[Date Sold]],0)</f>
        <v>42460</v>
      </c>
    </row>
    <row r="16365" spans="2:10" x14ac:dyDescent="0.25">
      <c r="B16365" s="1" t="s">
        <v>36</v>
      </c>
      <c r="C16365" s="3" t="s">
        <v>56</v>
      </c>
      <c r="D16365" s="2" t="s">
        <v>52</v>
      </c>
      <c r="E16365" s="3" t="s">
        <v>46</v>
      </c>
      <c r="F16365" s="3">
        <f t="shared" ca="1" si="508"/>
        <v>5</v>
      </c>
      <c r="G16365" s="4">
        <f t="shared" ca="1" si="509"/>
        <v>166</v>
      </c>
      <c r="H16365" s="4">
        <f ca="1">+Data_TABLE[[#This Row],[Qty]]*Data_TABLE[[#This Row],[Unit Price]]</f>
        <v>830</v>
      </c>
      <c r="I16365" s="7">
        <v>42440</v>
      </c>
      <c r="J16365" s="10">
        <f>EOMONTH(Data_TABLE[[#This Row],[Date Sold]],0)</f>
        <v>42460</v>
      </c>
    </row>
    <row r="16366" spans="2:10" x14ac:dyDescent="0.25">
      <c r="B16366" s="1" t="s">
        <v>36</v>
      </c>
      <c r="C16366" s="3" t="s">
        <v>55</v>
      </c>
      <c r="D16366" s="2" t="s">
        <v>51</v>
      </c>
      <c r="E16366" s="3" t="s">
        <v>45</v>
      </c>
      <c r="F16366" s="3">
        <f t="shared" ca="1" si="508"/>
        <v>2</v>
      </c>
      <c r="G16366" s="4">
        <f t="shared" ca="1" si="509"/>
        <v>132</v>
      </c>
      <c r="H16366" s="4">
        <f ca="1">+Data_TABLE[[#This Row],[Qty]]*Data_TABLE[[#This Row],[Unit Price]]</f>
        <v>264</v>
      </c>
      <c r="I16366" s="7">
        <v>42440</v>
      </c>
      <c r="J16366" s="10">
        <f>EOMONTH(Data_TABLE[[#This Row],[Date Sold]],0)</f>
        <v>42460</v>
      </c>
    </row>
    <row r="16367" spans="2:10" x14ac:dyDescent="0.25">
      <c r="B16367" s="1" t="s">
        <v>41</v>
      </c>
      <c r="C16367" s="3" t="s">
        <v>55</v>
      </c>
      <c r="D16367" s="2" t="s">
        <v>49</v>
      </c>
      <c r="E16367" s="3" t="s">
        <v>43</v>
      </c>
      <c r="F16367" s="3">
        <f t="shared" ca="1" si="508"/>
        <v>4</v>
      </c>
      <c r="G16367" s="4">
        <f t="shared" ca="1" si="509"/>
        <v>102</v>
      </c>
      <c r="H16367" s="4">
        <f ca="1">+Data_TABLE[[#This Row],[Qty]]*Data_TABLE[[#This Row],[Unit Price]]</f>
        <v>408</v>
      </c>
      <c r="I16367" s="7">
        <v>42440</v>
      </c>
      <c r="J16367" s="10">
        <f>EOMONTH(Data_TABLE[[#This Row],[Date Sold]],0)</f>
        <v>42460</v>
      </c>
    </row>
    <row r="16368" spans="2:10" x14ac:dyDescent="0.25">
      <c r="B16368" s="1" t="s">
        <v>40</v>
      </c>
      <c r="C16368" s="3" t="s">
        <v>56</v>
      </c>
      <c r="D16368" s="2" t="s">
        <v>52</v>
      </c>
      <c r="E16368" s="3" t="s">
        <v>46</v>
      </c>
      <c r="F16368" s="3">
        <f t="shared" ca="1" si="508"/>
        <v>1</v>
      </c>
      <c r="G16368" s="4">
        <f t="shared" ca="1" si="509"/>
        <v>143</v>
      </c>
      <c r="H16368" s="4">
        <f ca="1">+Data_TABLE[[#This Row],[Qty]]*Data_TABLE[[#This Row],[Unit Price]]</f>
        <v>143</v>
      </c>
      <c r="I16368" s="7">
        <v>42440</v>
      </c>
      <c r="J16368" s="10">
        <f>EOMONTH(Data_TABLE[[#This Row],[Date Sold]],0)</f>
        <v>42460</v>
      </c>
    </row>
    <row r="16369" spans="2:10" x14ac:dyDescent="0.25">
      <c r="B16369" s="1" t="s">
        <v>36</v>
      </c>
      <c r="C16369" s="3" t="s">
        <v>56</v>
      </c>
      <c r="D16369" s="2" t="s">
        <v>52</v>
      </c>
      <c r="E16369" s="3" t="s">
        <v>46</v>
      </c>
      <c r="F16369" s="3">
        <f t="shared" ref="F16369:F16432" ca="1" si="510">RANDBETWEEN(1,5)</f>
        <v>1</v>
      </c>
      <c r="G16369" s="4">
        <f t="shared" ref="G16369:G16432" ca="1" si="511">RANDBETWEEN(60,200)</f>
        <v>116</v>
      </c>
      <c r="H16369" s="4">
        <f ca="1">+Data_TABLE[[#This Row],[Qty]]*Data_TABLE[[#This Row],[Unit Price]]</f>
        <v>116</v>
      </c>
      <c r="I16369" s="7">
        <v>42440</v>
      </c>
      <c r="J16369" s="10">
        <f>EOMONTH(Data_TABLE[[#This Row],[Date Sold]],0)</f>
        <v>42460</v>
      </c>
    </row>
    <row r="16370" spans="2:10" x14ac:dyDescent="0.25">
      <c r="B16370" s="1" t="s">
        <v>38</v>
      </c>
      <c r="C16370" s="3" t="s">
        <v>55</v>
      </c>
      <c r="D16370" s="2" t="s">
        <v>51</v>
      </c>
      <c r="E16370" s="3" t="s">
        <v>45</v>
      </c>
      <c r="F16370" s="3">
        <f t="shared" ca="1" si="510"/>
        <v>1</v>
      </c>
      <c r="G16370" s="4">
        <f t="shared" ca="1" si="511"/>
        <v>76</v>
      </c>
      <c r="H16370" s="4">
        <f ca="1">+Data_TABLE[[#This Row],[Qty]]*Data_TABLE[[#This Row],[Unit Price]]</f>
        <v>76</v>
      </c>
      <c r="I16370" s="7">
        <v>42440</v>
      </c>
      <c r="J16370" s="10">
        <f>EOMONTH(Data_TABLE[[#This Row],[Date Sold]],0)</f>
        <v>42460</v>
      </c>
    </row>
    <row r="16371" spans="2:10" x14ac:dyDescent="0.25">
      <c r="B16371" s="1" t="s">
        <v>37</v>
      </c>
      <c r="C16371" s="3" t="s">
        <v>54</v>
      </c>
      <c r="D16371" s="2" t="s">
        <v>48</v>
      </c>
      <c r="E16371" s="3" t="s">
        <v>42</v>
      </c>
      <c r="F16371" s="3">
        <f t="shared" ca="1" si="510"/>
        <v>4</v>
      </c>
      <c r="G16371" s="4">
        <f t="shared" ca="1" si="511"/>
        <v>133</v>
      </c>
      <c r="H16371" s="4">
        <f ca="1">+Data_TABLE[[#This Row],[Qty]]*Data_TABLE[[#This Row],[Unit Price]]</f>
        <v>532</v>
      </c>
      <c r="I16371" s="7">
        <v>42440</v>
      </c>
      <c r="J16371" s="10">
        <f>EOMONTH(Data_TABLE[[#This Row],[Date Sold]],0)</f>
        <v>42460</v>
      </c>
    </row>
    <row r="16372" spans="2:10" x14ac:dyDescent="0.25">
      <c r="B16372" s="1" t="s">
        <v>36</v>
      </c>
      <c r="C16372" s="3" t="s">
        <v>54</v>
      </c>
      <c r="D16372" s="2" t="s">
        <v>48</v>
      </c>
      <c r="E16372" s="3" t="s">
        <v>42</v>
      </c>
      <c r="F16372" s="3">
        <f t="shared" ca="1" si="510"/>
        <v>5</v>
      </c>
      <c r="G16372" s="4">
        <f t="shared" ca="1" si="511"/>
        <v>144</v>
      </c>
      <c r="H16372" s="4">
        <f ca="1">+Data_TABLE[[#This Row],[Qty]]*Data_TABLE[[#This Row],[Unit Price]]</f>
        <v>720</v>
      </c>
      <c r="I16372" s="7">
        <v>42440</v>
      </c>
      <c r="J16372" s="10">
        <f>EOMONTH(Data_TABLE[[#This Row],[Date Sold]],0)</f>
        <v>42460</v>
      </c>
    </row>
    <row r="16373" spans="2:10" x14ac:dyDescent="0.25">
      <c r="B16373" s="1" t="s">
        <v>36</v>
      </c>
      <c r="C16373" s="3" t="s">
        <v>56</v>
      </c>
      <c r="D16373" s="2" t="s">
        <v>52</v>
      </c>
      <c r="E16373" s="3" t="s">
        <v>46</v>
      </c>
      <c r="F16373" s="3">
        <f t="shared" ca="1" si="510"/>
        <v>3</v>
      </c>
      <c r="G16373" s="4">
        <f t="shared" ca="1" si="511"/>
        <v>185</v>
      </c>
      <c r="H16373" s="4">
        <f ca="1">+Data_TABLE[[#This Row],[Qty]]*Data_TABLE[[#This Row],[Unit Price]]</f>
        <v>555</v>
      </c>
      <c r="I16373" s="7">
        <v>42440</v>
      </c>
      <c r="J16373" s="10">
        <f>EOMONTH(Data_TABLE[[#This Row],[Date Sold]],0)</f>
        <v>42460</v>
      </c>
    </row>
    <row r="16374" spans="2:10" x14ac:dyDescent="0.25">
      <c r="B16374" s="1" t="s">
        <v>36</v>
      </c>
      <c r="C16374" s="3" t="s">
        <v>55</v>
      </c>
      <c r="D16374" s="2" t="s">
        <v>51</v>
      </c>
      <c r="E16374" s="3" t="s">
        <v>45</v>
      </c>
      <c r="F16374" s="3">
        <f t="shared" ca="1" si="510"/>
        <v>5</v>
      </c>
      <c r="G16374" s="4">
        <f t="shared" ca="1" si="511"/>
        <v>174</v>
      </c>
      <c r="H16374" s="4">
        <f ca="1">+Data_TABLE[[#This Row],[Qty]]*Data_TABLE[[#This Row],[Unit Price]]</f>
        <v>870</v>
      </c>
      <c r="I16374" s="7">
        <v>42440</v>
      </c>
      <c r="J16374" s="10">
        <f>EOMONTH(Data_TABLE[[#This Row],[Date Sold]],0)</f>
        <v>42460</v>
      </c>
    </row>
    <row r="16375" spans="2:10" x14ac:dyDescent="0.25">
      <c r="B16375" s="1" t="s">
        <v>38</v>
      </c>
      <c r="C16375" s="3" t="s">
        <v>56</v>
      </c>
      <c r="D16375" s="2" t="s">
        <v>50</v>
      </c>
      <c r="E16375" s="3" t="s">
        <v>44</v>
      </c>
      <c r="F16375" s="3">
        <f t="shared" ca="1" si="510"/>
        <v>3</v>
      </c>
      <c r="G16375" s="4">
        <f t="shared" ca="1" si="511"/>
        <v>68</v>
      </c>
      <c r="H16375" s="4">
        <f ca="1">+Data_TABLE[[#This Row],[Qty]]*Data_TABLE[[#This Row],[Unit Price]]</f>
        <v>204</v>
      </c>
      <c r="I16375" s="7">
        <v>42440</v>
      </c>
      <c r="J16375" s="10">
        <f>EOMONTH(Data_TABLE[[#This Row],[Date Sold]],0)</f>
        <v>42460</v>
      </c>
    </row>
    <row r="16376" spans="2:10" x14ac:dyDescent="0.25">
      <c r="B16376" s="1" t="s">
        <v>40</v>
      </c>
      <c r="C16376" s="3" t="s">
        <v>55</v>
      </c>
      <c r="D16376" s="2" t="s">
        <v>49</v>
      </c>
      <c r="E16376" s="3" t="s">
        <v>43</v>
      </c>
      <c r="F16376" s="3">
        <f t="shared" ca="1" si="510"/>
        <v>2</v>
      </c>
      <c r="G16376" s="4">
        <f t="shared" ca="1" si="511"/>
        <v>155</v>
      </c>
      <c r="H16376" s="4">
        <f ca="1">+Data_TABLE[[#This Row],[Qty]]*Data_TABLE[[#This Row],[Unit Price]]</f>
        <v>310</v>
      </c>
      <c r="I16376" s="7">
        <v>42440</v>
      </c>
      <c r="J16376" s="10">
        <f>EOMONTH(Data_TABLE[[#This Row],[Date Sold]],0)</f>
        <v>42460</v>
      </c>
    </row>
    <row r="16377" spans="2:10" x14ac:dyDescent="0.25">
      <c r="B16377" s="1" t="s">
        <v>38</v>
      </c>
      <c r="C16377" s="3" t="s">
        <v>55</v>
      </c>
      <c r="D16377" s="2" t="s">
        <v>51</v>
      </c>
      <c r="E16377" s="3" t="s">
        <v>45</v>
      </c>
      <c r="F16377" s="3">
        <f t="shared" ca="1" si="510"/>
        <v>1</v>
      </c>
      <c r="G16377" s="4">
        <f t="shared" ca="1" si="511"/>
        <v>149</v>
      </c>
      <c r="H16377" s="4">
        <f ca="1">+Data_TABLE[[#This Row],[Qty]]*Data_TABLE[[#This Row],[Unit Price]]</f>
        <v>149</v>
      </c>
      <c r="I16377" s="7">
        <v>42440</v>
      </c>
      <c r="J16377" s="10">
        <f>EOMONTH(Data_TABLE[[#This Row],[Date Sold]],0)</f>
        <v>42460</v>
      </c>
    </row>
    <row r="16378" spans="2:10" x14ac:dyDescent="0.25">
      <c r="B16378" s="1" t="s">
        <v>40</v>
      </c>
      <c r="C16378" s="3" t="s">
        <v>56</v>
      </c>
      <c r="D16378" s="2" t="s">
        <v>50</v>
      </c>
      <c r="E16378" s="3" t="s">
        <v>44</v>
      </c>
      <c r="F16378" s="3">
        <f t="shared" ca="1" si="510"/>
        <v>3</v>
      </c>
      <c r="G16378" s="4">
        <f t="shared" ca="1" si="511"/>
        <v>87</v>
      </c>
      <c r="H16378" s="4">
        <f ca="1">+Data_TABLE[[#This Row],[Qty]]*Data_TABLE[[#This Row],[Unit Price]]</f>
        <v>261</v>
      </c>
      <c r="I16378" s="7">
        <v>42440</v>
      </c>
      <c r="J16378" s="10">
        <f>EOMONTH(Data_TABLE[[#This Row],[Date Sold]],0)</f>
        <v>42460</v>
      </c>
    </row>
    <row r="16379" spans="2:10" x14ac:dyDescent="0.25">
      <c r="B16379" s="1" t="s">
        <v>38</v>
      </c>
      <c r="C16379" s="3" t="s">
        <v>54</v>
      </c>
      <c r="D16379" s="2" t="s">
        <v>48</v>
      </c>
      <c r="E16379" s="3" t="s">
        <v>42</v>
      </c>
      <c r="F16379" s="3">
        <f t="shared" ca="1" si="510"/>
        <v>2</v>
      </c>
      <c r="G16379" s="4">
        <f t="shared" ca="1" si="511"/>
        <v>82</v>
      </c>
      <c r="H16379" s="4">
        <f ca="1">+Data_TABLE[[#This Row],[Qty]]*Data_TABLE[[#This Row],[Unit Price]]</f>
        <v>164</v>
      </c>
      <c r="I16379" s="7">
        <v>42440</v>
      </c>
      <c r="J16379" s="10">
        <f>EOMONTH(Data_TABLE[[#This Row],[Date Sold]],0)</f>
        <v>42460</v>
      </c>
    </row>
    <row r="16380" spans="2:10" x14ac:dyDescent="0.25">
      <c r="B16380" s="1" t="s">
        <v>41</v>
      </c>
      <c r="C16380" s="3" t="s">
        <v>56</v>
      </c>
      <c r="D16380" s="2" t="s">
        <v>50</v>
      </c>
      <c r="E16380" s="3" t="s">
        <v>44</v>
      </c>
      <c r="F16380" s="3">
        <f t="shared" ca="1" si="510"/>
        <v>5</v>
      </c>
      <c r="G16380" s="4">
        <f t="shared" ca="1" si="511"/>
        <v>70</v>
      </c>
      <c r="H16380" s="4">
        <f ca="1">+Data_TABLE[[#This Row],[Qty]]*Data_TABLE[[#This Row],[Unit Price]]</f>
        <v>350</v>
      </c>
      <c r="I16380" s="7">
        <v>42440</v>
      </c>
      <c r="J16380" s="10">
        <f>EOMONTH(Data_TABLE[[#This Row],[Date Sold]],0)</f>
        <v>42460</v>
      </c>
    </row>
    <row r="16381" spans="2:10" x14ac:dyDescent="0.25">
      <c r="B16381" s="1" t="s">
        <v>37</v>
      </c>
      <c r="C16381" s="3" t="s">
        <v>55</v>
      </c>
      <c r="D16381" s="2" t="s">
        <v>49</v>
      </c>
      <c r="E16381" s="3" t="s">
        <v>43</v>
      </c>
      <c r="F16381" s="3">
        <f t="shared" ca="1" si="510"/>
        <v>5</v>
      </c>
      <c r="G16381" s="4">
        <f t="shared" ca="1" si="511"/>
        <v>65</v>
      </c>
      <c r="H16381" s="4">
        <f ca="1">+Data_TABLE[[#This Row],[Qty]]*Data_TABLE[[#This Row],[Unit Price]]</f>
        <v>325</v>
      </c>
      <c r="I16381" s="7">
        <v>42440</v>
      </c>
      <c r="J16381" s="10">
        <f>EOMONTH(Data_TABLE[[#This Row],[Date Sold]],0)</f>
        <v>42460</v>
      </c>
    </row>
    <row r="16382" spans="2:10" x14ac:dyDescent="0.25">
      <c r="B16382" s="1" t="s">
        <v>41</v>
      </c>
      <c r="C16382" s="3" t="s">
        <v>55</v>
      </c>
      <c r="D16382" s="2" t="s">
        <v>51</v>
      </c>
      <c r="E16382" s="3" t="s">
        <v>45</v>
      </c>
      <c r="F16382" s="3">
        <f t="shared" ca="1" si="510"/>
        <v>2</v>
      </c>
      <c r="G16382" s="4">
        <f t="shared" ca="1" si="511"/>
        <v>103</v>
      </c>
      <c r="H16382" s="4">
        <f ca="1">+Data_TABLE[[#This Row],[Qty]]*Data_TABLE[[#This Row],[Unit Price]]</f>
        <v>206</v>
      </c>
      <c r="I16382" s="7">
        <v>42440</v>
      </c>
      <c r="J16382" s="10">
        <f>EOMONTH(Data_TABLE[[#This Row],[Date Sold]],0)</f>
        <v>42460</v>
      </c>
    </row>
    <row r="16383" spans="2:10" x14ac:dyDescent="0.25">
      <c r="B16383" s="1" t="s">
        <v>41</v>
      </c>
      <c r="C16383" s="3" t="s">
        <v>56</v>
      </c>
      <c r="D16383" s="2" t="s">
        <v>52</v>
      </c>
      <c r="E16383" s="3" t="s">
        <v>46</v>
      </c>
      <c r="F16383" s="3">
        <f t="shared" ca="1" si="510"/>
        <v>2</v>
      </c>
      <c r="G16383" s="4">
        <f t="shared" ca="1" si="511"/>
        <v>100</v>
      </c>
      <c r="H16383" s="4">
        <f ca="1">+Data_TABLE[[#This Row],[Qty]]*Data_TABLE[[#This Row],[Unit Price]]</f>
        <v>200</v>
      </c>
      <c r="I16383" s="7">
        <v>42440</v>
      </c>
      <c r="J16383" s="10">
        <f>EOMONTH(Data_TABLE[[#This Row],[Date Sold]],0)</f>
        <v>42460</v>
      </c>
    </row>
    <row r="16384" spans="2:10" x14ac:dyDescent="0.25">
      <c r="B16384" s="1" t="s">
        <v>37</v>
      </c>
      <c r="C16384" s="3" t="s">
        <v>55</v>
      </c>
      <c r="D16384" s="2" t="s">
        <v>51</v>
      </c>
      <c r="E16384" s="3" t="s">
        <v>45</v>
      </c>
      <c r="F16384" s="3">
        <f t="shared" ca="1" si="510"/>
        <v>1</v>
      </c>
      <c r="G16384" s="4">
        <f t="shared" ca="1" si="511"/>
        <v>97</v>
      </c>
      <c r="H16384" s="4">
        <f ca="1">+Data_TABLE[[#This Row],[Qty]]*Data_TABLE[[#This Row],[Unit Price]]</f>
        <v>97</v>
      </c>
      <c r="I16384" s="7">
        <v>42440</v>
      </c>
      <c r="J16384" s="10">
        <f>EOMONTH(Data_TABLE[[#This Row],[Date Sold]],0)</f>
        <v>42460</v>
      </c>
    </row>
    <row r="16385" spans="2:10" x14ac:dyDescent="0.25">
      <c r="B16385" s="1" t="s">
        <v>40</v>
      </c>
      <c r="C16385" s="3" t="s">
        <v>54</v>
      </c>
      <c r="D16385" s="2" t="s">
        <v>48</v>
      </c>
      <c r="E16385" s="3" t="s">
        <v>42</v>
      </c>
      <c r="F16385" s="3">
        <f t="shared" ca="1" si="510"/>
        <v>3</v>
      </c>
      <c r="G16385" s="4">
        <f t="shared" ca="1" si="511"/>
        <v>191</v>
      </c>
      <c r="H16385" s="4">
        <f ca="1">+Data_TABLE[[#This Row],[Qty]]*Data_TABLE[[#This Row],[Unit Price]]</f>
        <v>573</v>
      </c>
      <c r="I16385" s="7">
        <v>42440</v>
      </c>
      <c r="J16385" s="10">
        <f>EOMONTH(Data_TABLE[[#This Row],[Date Sold]],0)</f>
        <v>42460</v>
      </c>
    </row>
    <row r="16386" spans="2:10" x14ac:dyDescent="0.25">
      <c r="B16386" s="1" t="s">
        <v>39</v>
      </c>
      <c r="C16386" s="3" t="s">
        <v>55</v>
      </c>
      <c r="D16386" s="2" t="s">
        <v>49</v>
      </c>
      <c r="E16386" s="3" t="s">
        <v>43</v>
      </c>
      <c r="F16386" s="3">
        <f t="shared" ca="1" si="510"/>
        <v>5</v>
      </c>
      <c r="G16386" s="4">
        <f t="shared" ca="1" si="511"/>
        <v>64</v>
      </c>
      <c r="H16386" s="4">
        <f ca="1">+Data_TABLE[[#This Row],[Qty]]*Data_TABLE[[#This Row],[Unit Price]]</f>
        <v>320</v>
      </c>
      <c r="I16386" s="7">
        <v>42440</v>
      </c>
      <c r="J16386" s="10">
        <f>EOMONTH(Data_TABLE[[#This Row],[Date Sold]],0)</f>
        <v>42460</v>
      </c>
    </row>
    <row r="16387" spans="2:10" x14ac:dyDescent="0.25">
      <c r="B16387" s="1" t="s">
        <v>36</v>
      </c>
      <c r="C16387" s="3" t="s">
        <v>54</v>
      </c>
      <c r="D16387" s="2" t="s">
        <v>48</v>
      </c>
      <c r="E16387" s="3" t="s">
        <v>42</v>
      </c>
      <c r="F16387" s="3">
        <f t="shared" ca="1" si="510"/>
        <v>4</v>
      </c>
      <c r="G16387" s="4">
        <f t="shared" ca="1" si="511"/>
        <v>187</v>
      </c>
      <c r="H16387" s="4">
        <f ca="1">+Data_TABLE[[#This Row],[Qty]]*Data_TABLE[[#This Row],[Unit Price]]</f>
        <v>748</v>
      </c>
      <c r="I16387" s="7">
        <v>42440</v>
      </c>
      <c r="J16387" s="10">
        <f>EOMONTH(Data_TABLE[[#This Row],[Date Sold]],0)</f>
        <v>42460</v>
      </c>
    </row>
    <row r="16388" spans="2:10" x14ac:dyDescent="0.25">
      <c r="B16388" s="1" t="s">
        <v>37</v>
      </c>
      <c r="C16388" s="3" t="s">
        <v>54</v>
      </c>
      <c r="D16388" s="2" t="s">
        <v>48</v>
      </c>
      <c r="E16388" s="3" t="s">
        <v>42</v>
      </c>
      <c r="F16388" s="3">
        <f t="shared" ca="1" si="510"/>
        <v>1</v>
      </c>
      <c r="G16388" s="4">
        <f t="shared" ca="1" si="511"/>
        <v>78</v>
      </c>
      <c r="H16388" s="4">
        <f ca="1">+Data_TABLE[[#This Row],[Qty]]*Data_TABLE[[#This Row],[Unit Price]]</f>
        <v>78</v>
      </c>
      <c r="I16388" s="7">
        <v>42440</v>
      </c>
      <c r="J16388" s="10">
        <f>EOMONTH(Data_TABLE[[#This Row],[Date Sold]],0)</f>
        <v>42460</v>
      </c>
    </row>
    <row r="16389" spans="2:10" x14ac:dyDescent="0.25">
      <c r="B16389" s="1" t="s">
        <v>41</v>
      </c>
      <c r="C16389" s="3" t="s">
        <v>56</v>
      </c>
      <c r="D16389" s="2" t="s">
        <v>50</v>
      </c>
      <c r="E16389" s="3" t="s">
        <v>44</v>
      </c>
      <c r="F16389" s="3">
        <f t="shared" ca="1" si="510"/>
        <v>3</v>
      </c>
      <c r="G16389" s="4">
        <f t="shared" ca="1" si="511"/>
        <v>102</v>
      </c>
      <c r="H16389" s="4">
        <f ca="1">+Data_TABLE[[#This Row],[Qty]]*Data_TABLE[[#This Row],[Unit Price]]</f>
        <v>306</v>
      </c>
      <c r="I16389" s="7">
        <v>42440</v>
      </c>
      <c r="J16389" s="10">
        <f>EOMONTH(Data_TABLE[[#This Row],[Date Sold]],0)</f>
        <v>42460</v>
      </c>
    </row>
    <row r="16390" spans="2:10" x14ac:dyDescent="0.25">
      <c r="B16390" s="1" t="s">
        <v>36</v>
      </c>
      <c r="C16390" s="3" t="s">
        <v>56</v>
      </c>
      <c r="D16390" s="2" t="s">
        <v>52</v>
      </c>
      <c r="E16390" s="3" t="s">
        <v>46</v>
      </c>
      <c r="F16390" s="3">
        <f t="shared" ca="1" si="510"/>
        <v>5</v>
      </c>
      <c r="G16390" s="4">
        <f t="shared" ca="1" si="511"/>
        <v>143</v>
      </c>
      <c r="H16390" s="4">
        <f ca="1">+Data_TABLE[[#This Row],[Qty]]*Data_TABLE[[#This Row],[Unit Price]]</f>
        <v>715</v>
      </c>
      <c r="I16390" s="7">
        <v>42440</v>
      </c>
      <c r="J16390" s="10">
        <f>EOMONTH(Data_TABLE[[#This Row],[Date Sold]],0)</f>
        <v>42460</v>
      </c>
    </row>
    <row r="16391" spans="2:10" x14ac:dyDescent="0.25">
      <c r="B16391" s="1" t="s">
        <v>38</v>
      </c>
      <c r="C16391" s="3" t="s">
        <v>56</v>
      </c>
      <c r="D16391" s="2" t="s">
        <v>50</v>
      </c>
      <c r="E16391" s="3" t="s">
        <v>44</v>
      </c>
      <c r="F16391" s="3">
        <f t="shared" ca="1" si="510"/>
        <v>5</v>
      </c>
      <c r="G16391" s="4">
        <f t="shared" ca="1" si="511"/>
        <v>86</v>
      </c>
      <c r="H16391" s="4">
        <f ca="1">+Data_TABLE[[#This Row],[Qty]]*Data_TABLE[[#This Row],[Unit Price]]</f>
        <v>430</v>
      </c>
      <c r="I16391" s="7">
        <v>42440</v>
      </c>
      <c r="J16391" s="10">
        <f>EOMONTH(Data_TABLE[[#This Row],[Date Sold]],0)</f>
        <v>42460</v>
      </c>
    </row>
    <row r="16392" spans="2:10" x14ac:dyDescent="0.25">
      <c r="B16392" s="1" t="s">
        <v>40</v>
      </c>
      <c r="C16392" s="3" t="s">
        <v>56</v>
      </c>
      <c r="D16392" s="2" t="s">
        <v>50</v>
      </c>
      <c r="E16392" s="3" t="s">
        <v>44</v>
      </c>
      <c r="F16392" s="3">
        <f t="shared" ca="1" si="510"/>
        <v>4</v>
      </c>
      <c r="G16392" s="4">
        <f t="shared" ca="1" si="511"/>
        <v>125</v>
      </c>
      <c r="H16392" s="4">
        <f ca="1">+Data_TABLE[[#This Row],[Qty]]*Data_TABLE[[#This Row],[Unit Price]]</f>
        <v>500</v>
      </c>
      <c r="I16392" s="7">
        <v>42440</v>
      </c>
      <c r="J16392" s="10">
        <f>EOMONTH(Data_TABLE[[#This Row],[Date Sold]],0)</f>
        <v>42460</v>
      </c>
    </row>
    <row r="16393" spans="2:10" x14ac:dyDescent="0.25">
      <c r="B16393" s="1" t="s">
        <v>39</v>
      </c>
      <c r="C16393" s="3" t="s">
        <v>55</v>
      </c>
      <c r="D16393" s="2" t="s">
        <v>49</v>
      </c>
      <c r="E16393" s="3" t="s">
        <v>43</v>
      </c>
      <c r="F16393" s="3">
        <f t="shared" ca="1" si="510"/>
        <v>5</v>
      </c>
      <c r="G16393" s="4">
        <f t="shared" ca="1" si="511"/>
        <v>104</v>
      </c>
      <c r="H16393" s="4">
        <f ca="1">+Data_TABLE[[#This Row],[Qty]]*Data_TABLE[[#This Row],[Unit Price]]</f>
        <v>520</v>
      </c>
      <c r="I16393" s="7">
        <v>42440</v>
      </c>
      <c r="J16393" s="10">
        <f>EOMONTH(Data_TABLE[[#This Row],[Date Sold]],0)</f>
        <v>42460</v>
      </c>
    </row>
    <row r="16394" spans="2:10" x14ac:dyDescent="0.25">
      <c r="B16394" s="1" t="s">
        <v>41</v>
      </c>
      <c r="C16394" s="3" t="s">
        <v>56</v>
      </c>
      <c r="D16394" s="2" t="s">
        <v>50</v>
      </c>
      <c r="E16394" s="3" t="s">
        <v>44</v>
      </c>
      <c r="F16394" s="3">
        <f t="shared" ca="1" si="510"/>
        <v>5</v>
      </c>
      <c r="G16394" s="4">
        <f t="shared" ca="1" si="511"/>
        <v>133</v>
      </c>
      <c r="H16394" s="4">
        <f ca="1">+Data_TABLE[[#This Row],[Qty]]*Data_TABLE[[#This Row],[Unit Price]]</f>
        <v>665</v>
      </c>
      <c r="I16394" s="7">
        <v>42440</v>
      </c>
      <c r="J16394" s="10">
        <f>EOMONTH(Data_TABLE[[#This Row],[Date Sold]],0)</f>
        <v>42460</v>
      </c>
    </row>
    <row r="16395" spans="2:10" x14ac:dyDescent="0.25">
      <c r="B16395" s="1" t="s">
        <v>40</v>
      </c>
      <c r="C16395" s="3" t="s">
        <v>56</v>
      </c>
      <c r="D16395" s="2" t="s">
        <v>50</v>
      </c>
      <c r="E16395" s="3" t="s">
        <v>44</v>
      </c>
      <c r="F16395" s="3">
        <f t="shared" ca="1" si="510"/>
        <v>3</v>
      </c>
      <c r="G16395" s="4">
        <f t="shared" ca="1" si="511"/>
        <v>176</v>
      </c>
      <c r="H16395" s="4">
        <f ca="1">+Data_TABLE[[#This Row],[Qty]]*Data_TABLE[[#This Row],[Unit Price]]</f>
        <v>528</v>
      </c>
      <c r="I16395" s="7">
        <v>42440</v>
      </c>
      <c r="J16395" s="10">
        <f>EOMONTH(Data_TABLE[[#This Row],[Date Sold]],0)</f>
        <v>42460</v>
      </c>
    </row>
    <row r="16396" spans="2:10" x14ac:dyDescent="0.25">
      <c r="B16396" s="1" t="s">
        <v>41</v>
      </c>
      <c r="C16396" s="3" t="s">
        <v>55</v>
      </c>
      <c r="D16396" s="2" t="s">
        <v>49</v>
      </c>
      <c r="E16396" s="3" t="s">
        <v>43</v>
      </c>
      <c r="F16396" s="3">
        <f t="shared" ca="1" si="510"/>
        <v>3</v>
      </c>
      <c r="G16396" s="4">
        <f t="shared" ca="1" si="511"/>
        <v>60</v>
      </c>
      <c r="H16396" s="4">
        <f ca="1">+Data_TABLE[[#This Row],[Qty]]*Data_TABLE[[#This Row],[Unit Price]]</f>
        <v>180</v>
      </c>
      <c r="I16396" s="7">
        <v>42440</v>
      </c>
      <c r="J16396" s="10">
        <f>EOMONTH(Data_TABLE[[#This Row],[Date Sold]],0)</f>
        <v>42460</v>
      </c>
    </row>
    <row r="16397" spans="2:10" x14ac:dyDescent="0.25">
      <c r="B16397" s="1" t="s">
        <v>36</v>
      </c>
      <c r="C16397" s="3" t="s">
        <v>55</v>
      </c>
      <c r="D16397" s="2" t="s">
        <v>49</v>
      </c>
      <c r="E16397" s="3" t="s">
        <v>43</v>
      </c>
      <c r="F16397" s="3">
        <f t="shared" ca="1" si="510"/>
        <v>5</v>
      </c>
      <c r="G16397" s="4">
        <f t="shared" ca="1" si="511"/>
        <v>114</v>
      </c>
      <c r="H16397" s="4">
        <f ca="1">+Data_TABLE[[#This Row],[Qty]]*Data_TABLE[[#This Row],[Unit Price]]</f>
        <v>570</v>
      </c>
      <c r="I16397" s="7">
        <v>42440</v>
      </c>
      <c r="J16397" s="10">
        <f>EOMONTH(Data_TABLE[[#This Row],[Date Sold]],0)</f>
        <v>42460</v>
      </c>
    </row>
    <row r="16398" spans="2:10" x14ac:dyDescent="0.25">
      <c r="B16398" s="1" t="s">
        <v>37</v>
      </c>
      <c r="C16398" s="3" t="s">
        <v>56</v>
      </c>
      <c r="D16398" s="2" t="s">
        <v>52</v>
      </c>
      <c r="E16398" s="3" t="s">
        <v>46</v>
      </c>
      <c r="F16398" s="3">
        <f t="shared" ca="1" si="510"/>
        <v>1</v>
      </c>
      <c r="G16398" s="4">
        <f t="shared" ca="1" si="511"/>
        <v>196</v>
      </c>
      <c r="H16398" s="4">
        <f ca="1">+Data_TABLE[[#This Row],[Qty]]*Data_TABLE[[#This Row],[Unit Price]]</f>
        <v>196</v>
      </c>
      <c r="I16398" s="7">
        <v>42440</v>
      </c>
      <c r="J16398" s="10">
        <f>EOMONTH(Data_TABLE[[#This Row],[Date Sold]],0)</f>
        <v>42460</v>
      </c>
    </row>
    <row r="16399" spans="2:10" x14ac:dyDescent="0.25">
      <c r="B16399" s="1" t="s">
        <v>39</v>
      </c>
      <c r="C16399" s="3" t="s">
        <v>55</v>
      </c>
      <c r="D16399" s="2" t="s">
        <v>49</v>
      </c>
      <c r="E16399" s="3" t="s">
        <v>43</v>
      </c>
      <c r="F16399" s="3">
        <f t="shared" ca="1" si="510"/>
        <v>2</v>
      </c>
      <c r="G16399" s="4">
        <f t="shared" ca="1" si="511"/>
        <v>177</v>
      </c>
      <c r="H16399" s="4">
        <f ca="1">+Data_TABLE[[#This Row],[Qty]]*Data_TABLE[[#This Row],[Unit Price]]</f>
        <v>354</v>
      </c>
      <c r="I16399" s="7">
        <v>42440</v>
      </c>
      <c r="J16399" s="10">
        <f>EOMONTH(Data_TABLE[[#This Row],[Date Sold]],0)</f>
        <v>42460</v>
      </c>
    </row>
    <row r="16400" spans="2:10" x14ac:dyDescent="0.25">
      <c r="B16400" s="1" t="s">
        <v>41</v>
      </c>
      <c r="C16400" s="3" t="s">
        <v>54</v>
      </c>
      <c r="D16400" s="2" t="s">
        <v>48</v>
      </c>
      <c r="E16400" s="3" t="s">
        <v>42</v>
      </c>
      <c r="F16400" s="3">
        <f t="shared" ca="1" si="510"/>
        <v>4</v>
      </c>
      <c r="G16400" s="4">
        <f t="shared" ca="1" si="511"/>
        <v>77</v>
      </c>
      <c r="H16400" s="4">
        <f ca="1">+Data_TABLE[[#This Row],[Qty]]*Data_TABLE[[#This Row],[Unit Price]]</f>
        <v>308</v>
      </c>
      <c r="I16400" s="7">
        <v>42440</v>
      </c>
      <c r="J16400" s="10">
        <f>EOMONTH(Data_TABLE[[#This Row],[Date Sold]],0)</f>
        <v>42460</v>
      </c>
    </row>
    <row r="16401" spans="2:10" x14ac:dyDescent="0.25">
      <c r="B16401" s="1" t="s">
        <v>39</v>
      </c>
      <c r="C16401" s="3" t="s">
        <v>55</v>
      </c>
      <c r="D16401" s="2" t="s">
        <v>51</v>
      </c>
      <c r="E16401" s="3" t="s">
        <v>45</v>
      </c>
      <c r="F16401" s="3">
        <f t="shared" ca="1" si="510"/>
        <v>4</v>
      </c>
      <c r="G16401" s="4">
        <f t="shared" ca="1" si="511"/>
        <v>197</v>
      </c>
      <c r="H16401" s="4">
        <f ca="1">+Data_TABLE[[#This Row],[Qty]]*Data_TABLE[[#This Row],[Unit Price]]</f>
        <v>788</v>
      </c>
      <c r="I16401" s="7">
        <v>42440</v>
      </c>
      <c r="J16401" s="10">
        <f>EOMONTH(Data_TABLE[[#This Row],[Date Sold]],0)</f>
        <v>42460</v>
      </c>
    </row>
    <row r="16402" spans="2:10" x14ac:dyDescent="0.25">
      <c r="B16402" s="1" t="s">
        <v>40</v>
      </c>
      <c r="C16402" s="3" t="s">
        <v>54</v>
      </c>
      <c r="D16402" s="2" t="s">
        <v>48</v>
      </c>
      <c r="E16402" s="3" t="s">
        <v>42</v>
      </c>
      <c r="F16402" s="3">
        <f t="shared" ca="1" si="510"/>
        <v>4</v>
      </c>
      <c r="G16402" s="4">
        <f t="shared" ca="1" si="511"/>
        <v>127</v>
      </c>
      <c r="H16402" s="4">
        <f ca="1">+Data_TABLE[[#This Row],[Qty]]*Data_TABLE[[#This Row],[Unit Price]]</f>
        <v>508</v>
      </c>
      <c r="I16402" s="7">
        <v>42440</v>
      </c>
      <c r="J16402" s="10">
        <f>EOMONTH(Data_TABLE[[#This Row],[Date Sold]],0)</f>
        <v>42460</v>
      </c>
    </row>
    <row r="16403" spans="2:10" x14ac:dyDescent="0.25">
      <c r="B16403" s="1" t="s">
        <v>37</v>
      </c>
      <c r="C16403" s="3" t="s">
        <v>56</v>
      </c>
      <c r="D16403" s="2" t="s">
        <v>52</v>
      </c>
      <c r="E16403" s="3" t="s">
        <v>46</v>
      </c>
      <c r="F16403" s="3">
        <f t="shared" ca="1" si="510"/>
        <v>3</v>
      </c>
      <c r="G16403" s="4">
        <f t="shared" ca="1" si="511"/>
        <v>196</v>
      </c>
      <c r="H16403" s="4">
        <f ca="1">+Data_TABLE[[#This Row],[Qty]]*Data_TABLE[[#This Row],[Unit Price]]</f>
        <v>588</v>
      </c>
      <c r="I16403" s="7">
        <v>42441</v>
      </c>
      <c r="J16403" s="10">
        <f>EOMONTH(Data_TABLE[[#This Row],[Date Sold]],0)</f>
        <v>42460</v>
      </c>
    </row>
    <row r="16404" spans="2:10" x14ac:dyDescent="0.25">
      <c r="B16404" s="1" t="s">
        <v>37</v>
      </c>
      <c r="C16404" s="3" t="s">
        <v>54</v>
      </c>
      <c r="D16404" s="2" t="s">
        <v>48</v>
      </c>
      <c r="E16404" s="3" t="s">
        <v>42</v>
      </c>
      <c r="F16404" s="3">
        <f t="shared" ca="1" si="510"/>
        <v>1</v>
      </c>
      <c r="G16404" s="4">
        <f t="shared" ca="1" si="511"/>
        <v>82</v>
      </c>
      <c r="H16404" s="4">
        <f ca="1">+Data_TABLE[[#This Row],[Qty]]*Data_TABLE[[#This Row],[Unit Price]]</f>
        <v>82</v>
      </c>
      <c r="I16404" s="7">
        <v>42441</v>
      </c>
      <c r="J16404" s="10">
        <f>EOMONTH(Data_TABLE[[#This Row],[Date Sold]],0)</f>
        <v>42460</v>
      </c>
    </row>
    <row r="16405" spans="2:10" x14ac:dyDescent="0.25">
      <c r="B16405" s="1" t="s">
        <v>38</v>
      </c>
      <c r="C16405" s="3" t="s">
        <v>55</v>
      </c>
      <c r="D16405" s="2" t="s">
        <v>49</v>
      </c>
      <c r="E16405" s="3" t="s">
        <v>43</v>
      </c>
      <c r="F16405" s="3">
        <f t="shared" ca="1" si="510"/>
        <v>5</v>
      </c>
      <c r="G16405" s="4">
        <f t="shared" ca="1" si="511"/>
        <v>83</v>
      </c>
      <c r="H16405" s="4">
        <f ca="1">+Data_TABLE[[#This Row],[Qty]]*Data_TABLE[[#This Row],[Unit Price]]</f>
        <v>415</v>
      </c>
      <c r="I16405" s="7">
        <v>42441</v>
      </c>
      <c r="J16405" s="10">
        <f>EOMONTH(Data_TABLE[[#This Row],[Date Sold]],0)</f>
        <v>42460</v>
      </c>
    </row>
    <row r="16406" spans="2:10" x14ac:dyDescent="0.25">
      <c r="B16406" s="1" t="s">
        <v>40</v>
      </c>
      <c r="C16406" s="3" t="s">
        <v>55</v>
      </c>
      <c r="D16406" s="2" t="s">
        <v>51</v>
      </c>
      <c r="E16406" s="3" t="s">
        <v>45</v>
      </c>
      <c r="F16406" s="3">
        <f t="shared" ca="1" si="510"/>
        <v>1</v>
      </c>
      <c r="G16406" s="4">
        <f t="shared" ca="1" si="511"/>
        <v>105</v>
      </c>
      <c r="H16406" s="4">
        <f ca="1">+Data_TABLE[[#This Row],[Qty]]*Data_TABLE[[#This Row],[Unit Price]]</f>
        <v>105</v>
      </c>
      <c r="I16406" s="7">
        <v>42441</v>
      </c>
      <c r="J16406" s="10">
        <f>EOMONTH(Data_TABLE[[#This Row],[Date Sold]],0)</f>
        <v>42460</v>
      </c>
    </row>
    <row r="16407" spans="2:10" x14ac:dyDescent="0.25">
      <c r="B16407" s="1" t="s">
        <v>36</v>
      </c>
      <c r="C16407" s="3" t="s">
        <v>56</v>
      </c>
      <c r="D16407" s="2" t="s">
        <v>52</v>
      </c>
      <c r="E16407" s="3" t="s">
        <v>46</v>
      </c>
      <c r="F16407" s="3">
        <f t="shared" ca="1" si="510"/>
        <v>5</v>
      </c>
      <c r="G16407" s="4">
        <f t="shared" ca="1" si="511"/>
        <v>79</v>
      </c>
      <c r="H16407" s="4">
        <f ca="1">+Data_TABLE[[#This Row],[Qty]]*Data_TABLE[[#This Row],[Unit Price]]</f>
        <v>395</v>
      </c>
      <c r="I16407" s="7">
        <v>42441</v>
      </c>
      <c r="J16407" s="10">
        <f>EOMONTH(Data_TABLE[[#This Row],[Date Sold]],0)</f>
        <v>42460</v>
      </c>
    </row>
    <row r="16408" spans="2:10" x14ac:dyDescent="0.25">
      <c r="B16408" s="1" t="s">
        <v>39</v>
      </c>
      <c r="C16408" s="3" t="s">
        <v>56</v>
      </c>
      <c r="D16408" s="2" t="s">
        <v>52</v>
      </c>
      <c r="E16408" s="3" t="s">
        <v>46</v>
      </c>
      <c r="F16408" s="3">
        <f t="shared" ca="1" si="510"/>
        <v>2</v>
      </c>
      <c r="G16408" s="4">
        <f t="shared" ca="1" si="511"/>
        <v>176</v>
      </c>
      <c r="H16408" s="4">
        <f ca="1">+Data_TABLE[[#This Row],[Qty]]*Data_TABLE[[#This Row],[Unit Price]]</f>
        <v>352</v>
      </c>
      <c r="I16408" s="7">
        <v>42441</v>
      </c>
      <c r="J16408" s="10">
        <f>EOMONTH(Data_TABLE[[#This Row],[Date Sold]],0)</f>
        <v>42460</v>
      </c>
    </row>
    <row r="16409" spans="2:10" x14ac:dyDescent="0.25">
      <c r="B16409" s="1" t="s">
        <v>41</v>
      </c>
      <c r="C16409" s="3" t="s">
        <v>55</v>
      </c>
      <c r="D16409" s="2" t="s">
        <v>51</v>
      </c>
      <c r="E16409" s="3" t="s">
        <v>45</v>
      </c>
      <c r="F16409" s="3">
        <f t="shared" ca="1" si="510"/>
        <v>5</v>
      </c>
      <c r="G16409" s="4">
        <f t="shared" ca="1" si="511"/>
        <v>167</v>
      </c>
      <c r="H16409" s="4">
        <f ca="1">+Data_TABLE[[#This Row],[Qty]]*Data_TABLE[[#This Row],[Unit Price]]</f>
        <v>835</v>
      </c>
      <c r="I16409" s="7">
        <v>42441</v>
      </c>
      <c r="J16409" s="10">
        <f>EOMONTH(Data_TABLE[[#This Row],[Date Sold]],0)</f>
        <v>42460</v>
      </c>
    </row>
    <row r="16410" spans="2:10" x14ac:dyDescent="0.25">
      <c r="B16410" s="1" t="s">
        <v>39</v>
      </c>
      <c r="C16410" s="3" t="s">
        <v>54</v>
      </c>
      <c r="D16410" s="2" t="s">
        <v>48</v>
      </c>
      <c r="E16410" s="3" t="s">
        <v>42</v>
      </c>
      <c r="F16410" s="3">
        <f t="shared" ca="1" si="510"/>
        <v>2</v>
      </c>
      <c r="G16410" s="4">
        <f t="shared" ca="1" si="511"/>
        <v>90</v>
      </c>
      <c r="H16410" s="4">
        <f ca="1">+Data_TABLE[[#This Row],[Qty]]*Data_TABLE[[#This Row],[Unit Price]]</f>
        <v>180</v>
      </c>
      <c r="I16410" s="7">
        <v>42441</v>
      </c>
      <c r="J16410" s="10">
        <f>EOMONTH(Data_TABLE[[#This Row],[Date Sold]],0)</f>
        <v>42460</v>
      </c>
    </row>
    <row r="16411" spans="2:10" x14ac:dyDescent="0.25">
      <c r="B16411" s="1" t="s">
        <v>38</v>
      </c>
      <c r="C16411" s="3" t="s">
        <v>56</v>
      </c>
      <c r="D16411" s="2" t="s">
        <v>50</v>
      </c>
      <c r="E16411" s="3" t="s">
        <v>44</v>
      </c>
      <c r="F16411" s="3">
        <f t="shared" ca="1" si="510"/>
        <v>3</v>
      </c>
      <c r="G16411" s="4">
        <f t="shared" ca="1" si="511"/>
        <v>108</v>
      </c>
      <c r="H16411" s="4">
        <f ca="1">+Data_TABLE[[#This Row],[Qty]]*Data_TABLE[[#This Row],[Unit Price]]</f>
        <v>324</v>
      </c>
      <c r="I16411" s="7">
        <v>42441</v>
      </c>
      <c r="J16411" s="10">
        <f>EOMONTH(Data_TABLE[[#This Row],[Date Sold]],0)</f>
        <v>42460</v>
      </c>
    </row>
    <row r="16412" spans="2:10" x14ac:dyDescent="0.25">
      <c r="B16412" s="1" t="s">
        <v>41</v>
      </c>
      <c r="C16412" s="3" t="s">
        <v>56</v>
      </c>
      <c r="D16412" s="2" t="s">
        <v>50</v>
      </c>
      <c r="E16412" s="3" t="s">
        <v>44</v>
      </c>
      <c r="F16412" s="3">
        <f t="shared" ca="1" si="510"/>
        <v>4</v>
      </c>
      <c r="G16412" s="4">
        <f t="shared" ca="1" si="511"/>
        <v>153</v>
      </c>
      <c r="H16412" s="4">
        <f ca="1">+Data_TABLE[[#This Row],[Qty]]*Data_TABLE[[#This Row],[Unit Price]]</f>
        <v>612</v>
      </c>
      <c r="I16412" s="7">
        <v>42441</v>
      </c>
      <c r="J16412" s="10">
        <f>EOMONTH(Data_TABLE[[#This Row],[Date Sold]],0)</f>
        <v>42460</v>
      </c>
    </row>
    <row r="16413" spans="2:10" x14ac:dyDescent="0.25">
      <c r="B16413" s="1" t="s">
        <v>39</v>
      </c>
      <c r="C16413" s="3" t="s">
        <v>55</v>
      </c>
      <c r="D16413" s="2" t="s">
        <v>49</v>
      </c>
      <c r="E16413" s="3" t="s">
        <v>43</v>
      </c>
      <c r="F16413" s="3">
        <f t="shared" ca="1" si="510"/>
        <v>3</v>
      </c>
      <c r="G16413" s="4">
        <f t="shared" ca="1" si="511"/>
        <v>184</v>
      </c>
      <c r="H16413" s="4">
        <f ca="1">+Data_TABLE[[#This Row],[Qty]]*Data_TABLE[[#This Row],[Unit Price]]</f>
        <v>552</v>
      </c>
      <c r="I16413" s="7">
        <v>42441</v>
      </c>
      <c r="J16413" s="10">
        <f>EOMONTH(Data_TABLE[[#This Row],[Date Sold]],0)</f>
        <v>42460</v>
      </c>
    </row>
    <row r="16414" spans="2:10" x14ac:dyDescent="0.25">
      <c r="B16414" s="1" t="s">
        <v>37</v>
      </c>
      <c r="C16414" s="3" t="s">
        <v>55</v>
      </c>
      <c r="D16414" s="2" t="s">
        <v>49</v>
      </c>
      <c r="E16414" s="3" t="s">
        <v>43</v>
      </c>
      <c r="F16414" s="3">
        <f t="shared" ca="1" si="510"/>
        <v>4</v>
      </c>
      <c r="G16414" s="4">
        <f t="shared" ca="1" si="511"/>
        <v>176</v>
      </c>
      <c r="H16414" s="4">
        <f ca="1">+Data_TABLE[[#This Row],[Qty]]*Data_TABLE[[#This Row],[Unit Price]]</f>
        <v>704</v>
      </c>
      <c r="I16414" s="7">
        <v>42441</v>
      </c>
      <c r="J16414" s="10">
        <f>EOMONTH(Data_TABLE[[#This Row],[Date Sold]],0)</f>
        <v>42460</v>
      </c>
    </row>
    <row r="16415" spans="2:10" x14ac:dyDescent="0.25">
      <c r="B16415" s="1" t="s">
        <v>36</v>
      </c>
      <c r="C16415" s="3" t="s">
        <v>54</v>
      </c>
      <c r="D16415" s="2" t="s">
        <v>48</v>
      </c>
      <c r="E16415" s="3" t="s">
        <v>42</v>
      </c>
      <c r="F16415" s="3">
        <f t="shared" ca="1" si="510"/>
        <v>4</v>
      </c>
      <c r="G16415" s="4">
        <f t="shared" ca="1" si="511"/>
        <v>84</v>
      </c>
      <c r="H16415" s="4">
        <f ca="1">+Data_TABLE[[#This Row],[Qty]]*Data_TABLE[[#This Row],[Unit Price]]</f>
        <v>336</v>
      </c>
      <c r="I16415" s="7">
        <v>42441</v>
      </c>
      <c r="J16415" s="10">
        <f>EOMONTH(Data_TABLE[[#This Row],[Date Sold]],0)</f>
        <v>42460</v>
      </c>
    </row>
    <row r="16416" spans="2:10" x14ac:dyDescent="0.25">
      <c r="B16416" s="1" t="s">
        <v>41</v>
      </c>
      <c r="C16416" s="3" t="s">
        <v>55</v>
      </c>
      <c r="D16416" s="2" t="s">
        <v>49</v>
      </c>
      <c r="E16416" s="3" t="s">
        <v>43</v>
      </c>
      <c r="F16416" s="3">
        <f t="shared" ca="1" si="510"/>
        <v>4</v>
      </c>
      <c r="G16416" s="4">
        <f t="shared" ca="1" si="511"/>
        <v>66</v>
      </c>
      <c r="H16416" s="4">
        <f ca="1">+Data_TABLE[[#This Row],[Qty]]*Data_TABLE[[#This Row],[Unit Price]]</f>
        <v>264</v>
      </c>
      <c r="I16416" s="7">
        <v>42441</v>
      </c>
      <c r="J16416" s="10">
        <f>EOMONTH(Data_TABLE[[#This Row],[Date Sold]],0)</f>
        <v>42460</v>
      </c>
    </row>
    <row r="16417" spans="2:10" x14ac:dyDescent="0.25">
      <c r="B16417" s="1" t="s">
        <v>38</v>
      </c>
      <c r="C16417" s="3" t="s">
        <v>56</v>
      </c>
      <c r="D16417" s="2" t="s">
        <v>52</v>
      </c>
      <c r="E16417" s="3" t="s">
        <v>46</v>
      </c>
      <c r="F16417" s="3">
        <f t="shared" ca="1" si="510"/>
        <v>3</v>
      </c>
      <c r="G16417" s="4">
        <f t="shared" ca="1" si="511"/>
        <v>62</v>
      </c>
      <c r="H16417" s="4">
        <f ca="1">+Data_TABLE[[#This Row],[Qty]]*Data_TABLE[[#This Row],[Unit Price]]</f>
        <v>186</v>
      </c>
      <c r="I16417" s="7">
        <v>42441</v>
      </c>
      <c r="J16417" s="10">
        <f>EOMONTH(Data_TABLE[[#This Row],[Date Sold]],0)</f>
        <v>42460</v>
      </c>
    </row>
    <row r="16418" spans="2:10" x14ac:dyDescent="0.25">
      <c r="B16418" s="1" t="s">
        <v>39</v>
      </c>
      <c r="C16418" s="3" t="s">
        <v>56</v>
      </c>
      <c r="D16418" s="2" t="s">
        <v>52</v>
      </c>
      <c r="E16418" s="3" t="s">
        <v>46</v>
      </c>
      <c r="F16418" s="3">
        <f t="shared" ca="1" si="510"/>
        <v>3</v>
      </c>
      <c r="G16418" s="4">
        <f t="shared" ca="1" si="511"/>
        <v>177</v>
      </c>
      <c r="H16418" s="4">
        <f ca="1">+Data_TABLE[[#This Row],[Qty]]*Data_TABLE[[#This Row],[Unit Price]]</f>
        <v>531</v>
      </c>
      <c r="I16418" s="7">
        <v>42441</v>
      </c>
      <c r="J16418" s="10">
        <f>EOMONTH(Data_TABLE[[#This Row],[Date Sold]],0)</f>
        <v>42460</v>
      </c>
    </row>
    <row r="16419" spans="2:10" x14ac:dyDescent="0.25">
      <c r="B16419" s="1" t="s">
        <v>36</v>
      </c>
      <c r="C16419" s="3" t="s">
        <v>56</v>
      </c>
      <c r="D16419" s="2" t="s">
        <v>50</v>
      </c>
      <c r="E16419" s="3" t="s">
        <v>44</v>
      </c>
      <c r="F16419" s="3">
        <f t="shared" ca="1" si="510"/>
        <v>5</v>
      </c>
      <c r="G16419" s="4">
        <f t="shared" ca="1" si="511"/>
        <v>198</v>
      </c>
      <c r="H16419" s="4">
        <f ca="1">+Data_TABLE[[#This Row],[Qty]]*Data_TABLE[[#This Row],[Unit Price]]</f>
        <v>990</v>
      </c>
      <c r="I16419" s="7">
        <v>42441</v>
      </c>
      <c r="J16419" s="10">
        <f>EOMONTH(Data_TABLE[[#This Row],[Date Sold]],0)</f>
        <v>42460</v>
      </c>
    </row>
    <row r="16420" spans="2:10" x14ac:dyDescent="0.25">
      <c r="B16420" s="1" t="s">
        <v>38</v>
      </c>
      <c r="C16420" s="3" t="s">
        <v>56</v>
      </c>
      <c r="D16420" s="2" t="s">
        <v>52</v>
      </c>
      <c r="E16420" s="3" t="s">
        <v>46</v>
      </c>
      <c r="F16420" s="3">
        <f t="shared" ca="1" si="510"/>
        <v>4</v>
      </c>
      <c r="G16420" s="4">
        <f t="shared" ca="1" si="511"/>
        <v>197</v>
      </c>
      <c r="H16420" s="4">
        <f ca="1">+Data_TABLE[[#This Row],[Qty]]*Data_TABLE[[#This Row],[Unit Price]]</f>
        <v>788</v>
      </c>
      <c r="I16420" s="7">
        <v>42441</v>
      </c>
      <c r="J16420" s="10">
        <f>EOMONTH(Data_TABLE[[#This Row],[Date Sold]],0)</f>
        <v>42460</v>
      </c>
    </row>
    <row r="16421" spans="2:10" x14ac:dyDescent="0.25">
      <c r="B16421" s="1" t="s">
        <v>38</v>
      </c>
      <c r="C16421" s="3" t="s">
        <v>54</v>
      </c>
      <c r="D16421" s="2" t="s">
        <v>48</v>
      </c>
      <c r="E16421" s="3" t="s">
        <v>42</v>
      </c>
      <c r="F16421" s="3">
        <f t="shared" ca="1" si="510"/>
        <v>4</v>
      </c>
      <c r="G16421" s="4">
        <f t="shared" ca="1" si="511"/>
        <v>130</v>
      </c>
      <c r="H16421" s="4">
        <f ca="1">+Data_TABLE[[#This Row],[Qty]]*Data_TABLE[[#This Row],[Unit Price]]</f>
        <v>520</v>
      </c>
      <c r="I16421" s="7">
        <v>42441</v>
      </c>
      <c r="J16421" s="10">
        <f>EOMONTH(Data_TABLE[[#This Row],[Date Sold]],0)</f>
        <v>42460</v>
      </c>
    </row>
    <row r="16422" spans="2:10" x14ac:dyDescent="0.25">
      <c r="B16422" s="1" t="s">
        <v>40</v>
      </c>
      <c r="C16422" s="3" t="s">
        <v>56</v>
      </c>
      <c r="D16422" s="2" t="s">
        <v>52</v>
      </c>
      <c r="E16422" s="3" t="s">
        <v>46</v>
      </c>
      <c r="F16422" s="3">
        <f t="shared" ca="1" si="510"/>
        <v>3</v>
      </c>
      <c r="G16422" s="4">
        <f t="shared" ca="1" si="511"/>
        <v>183</v>
      </c>
      <c r="H16422" s="4">
        <f ca="1">+Data_TABLE[[#This Row],[Qty]]*Data_TABLE[[#This Row],[Unit Price]]</f>
        <v>549</v>
      </c>
      <c r="I16422" s="7">
        <v>42441</v>
      </c>
      <c r="J16422" s="10">
        <f>EOMONTH(Data_TABLE[[#This Row],[Date Sold]],0)</f>
        <v>42460</v>
      </c>
    </row>
    <row r="16423" spans="2:10" x14ac:dyDescent="0.25">
      <c r="B16423" s="1" t="s">
        <v>37</v>
      </c>
      <c r="C16423" s="3" t="s">
        <v>55</v>
      </c>
      <c r="D16423" s="2" t="s">
        <v>49</v>
      </c>
      <c r="E16423" s="3" t="s">
        <v>43</v>
      </c>
      <c r="F16423" s="3">
        <f t="shared" ca="1" si="510"/>
        <v>2</v>
      </c>
      <c r="G16423" s="4">
        <f t="shared" ca="1" si="511"/>
        <v>137</v>
      </c>
      <c r="H16423" s="4">
        <f ca="1">+Data_TABLE[[#This Row],[Qty]]*Data_TABLE[[#This Row],[Unit Price]]</f>
        <v>274</v>
      </c>
      <c r="I16423" s="7">
        <v>42441</v>
      </c>
      <c r="J16423" s="10">
        <f>EOMONTH(Data_TABLE[[#This Row],[Date Sold]],0)</f>
        <v>42460</v>
      </c>
    </row>
    <row r="16424" spans="2:10" x14ac:dyDescent="0.25">
      <c r="B16424" s="1" t="s">
        <v>39</v>
      </c>
      <c r="C16424" s="3" t="s">
        <v>54</v>
      </c>
      <c r="D16424" s="2" t="s">
        <v>48</v>
      </c>
      <c r="E16424" s="3" t="s">
        <v>42</v>
      </c>
      <c r="F16424" s="3">
        <f t="shared" ca="1" si="510"/>
        <v>2</v>
      </c>
      <c r="G16424" s="4">
        <f t="shared" ca="1" si="511"/>
        <v>148</v>
      </c>
      <c r="H16424" s="4">
        <f ca="1">+Data_TABLE[[#This Row],[Qty]]*Data_TABLE[[#This Row],[Unit Price]]</f>
        <v>296</v>
      </c>
      <c r="I16424" s="7">
        <v>42441</v>
      </c>
      <c r="J16424" s="10">
        <f>EOMONTH(Data_TABLE[[#This Row],[Date Sold]],0)</f>
        <v>42460</v>
      </c>
    </row>
    <row r="16425" spans="2:10" x14ac:dyDescent="0.25">
      <c r="B16425" s="1" t="s">
        <v>37</v>
      </c>
      <c r="C16425" s="3" t="s">
        <v>56</v>
      </c>
      <c r="D16425" s="2" t="s">
        <v>52</v>
      </c>
      <c r="E16425" s="3" t="s">
        <v>46</v>
      </c>
      <c r="F16425" s="3">
        <f t="shared" ca="1" si="510"/>
        <v>3</v>
      </c>
      <c r="G16425" s="4">
        <f t="shared" ca="1" si="511"/>
        <v>66</v>
      </c>
      <c r="H16425" s="4">
        <f ca="1">+Data_TABLE[[#This Row],[Qty]]*Data_TABLE[[#This Row],[Unit Price]]</f>
        <v>198</v>
      </c>
      <c r="I16425" s="7">
        <v>42441</v>
      </c>
      <c r="J16425" s="10">
        <f>EOMONTH(Data_TABLE[[#This Row],[Date Sold]],0)</f>
        <v>42460</v>
      </c>
    </row>
    <row r="16426" spans="2:10" x14ac:dyDescent="0.25">
      <c r="B16426" s="1" t="s">
        <v>41</v>
      </c>
      <c r="C16426" s="3" t="s">
        <v>55</v>
      </c>
      <c r="D16426" s="2" t="s">
        <v>51</v>
      </c>
      <c r="E16426" s="3" t="s">
        <v>45</v>
      </c>
      <c r="F16426" s="3">
        <f t="shared" ca="1" si="510"/>
        <v>1</v>
      </c>
      <c r="G16426" s="4">
        <f t="shared" ca="1" si="511"/>
        <v>180</v>
      </c>
      <c r="H16426" s="4">
        <f ca="1">+Data_TABLE[[#This Row],[Qty]]*Data_TABLE[[#This Row],[Unit Price]]</f>
        <v>180</v>
      </c>
      <c r="I16426" s="7">
        <v>42441</v>
      </c>
      <c r="J16426" s="10">
        <f>EOMONTH(Data_TABLE[[#This Row],[Date Sold]],0)</f>
        <v>42460</v>
      </c>
    </row>
    <row r="16427" spans="2:10" x14ac:dyDescent="0.25">
      <c r="B16427" s="1" t="s">
        <v>37</v>
      </c>
      <c r="C16427" s="3" t="s">
        <v>54</v>
      </c>
      <c r="D16427" s="2" t="s">
        <v>48</v>
      </c>
      <c r="E16427" s="3" t="s">
        <v>42</v>
      </c>
      <c r="F16427" s="3">
        <f t="shared" ca="1" si="510"/>
        <v>2</v>
      </c>
      <c r="G16427" s="4">
        <f t="shared" ca="1" si="511"/>
        <v>120</v>
      </c>
      <c r="H16427" s="4">
        <f ca="1">+Data_TABLE[[#This Row],[Qty]]*Data_TABLE[[#This Row],[Unit Price]]</f>
        <v>240</v>
      </c>
      <c r="I16427" s="7">
        <v>42441</v>
      </c>
      <c r="J16427" s="10">
        <f>EOMONTH(Data_TABLE[[#This Row],[Date Sold]],0)</f>
        <v>42460</v>
      </c>
    </row>
    <row r="16428" spans="2:10" x14ac:dyDescent="0.25">
      <c r="B16428" s="1" t="s">
        <v>40</v>
      </c>
      <c r="C16428" s="3" t="s">
        <v>55</v>
      </c>
      <c r="D16428" s="2" t="s">
        <v>51</v>
      </c>
      <c r="E16428" s="3" t="s">
        <v>45</v>
      </c>
      <c r="F16428" s="3">
        <f t="shared" ca="1" si="510"/>
        <v>3</v>
      </c>
      <c r="G16428" s="4">
        <f t="shared" ca="1" si="511"/>
        <v>166</v>
      </c>
      <c r="H16428" s="4">
        <f ca="1">+Data_TABLE[[#This Row],[Qty]]*Data_TABLE[[#This Row],[Unit Price]]</f>
        <v>498</v>
      </c>
      <c r="I16428" s="7">
        <v>42441</v>
      </c>
      <c r="J16428" s="10">
        <f>EOMONTH(Data_TABLE[[#This Row],[Date Sold]],0)</f>
        <v>42460</v>
      </c>
    </row>
    <row r="16429" spans="2:10" x14ac:dyDescent="0.25">
      <c r="B16429" s="1" t="s">
        <v>39</v>
      </c>
      <c r="C16429" s="3" t="s">
        <v>56</v>
      </c>
      <c r="D16429" s="2" t="s">
        <v>52</v>
      </c>
      <c r="E16429" s="3" t="s">
        <v>46</v>
      </c>
      <c r="F16429" s="3">
        <f t="shared" ca="1" si="510"/>
        <v>4</v>
      </c>
      <c r="G16429" s="4">
        <f t="shared" ca="1" si="511"/>
        <v>82</v>
      </c>
      <c r="H16429" s="4">
        <f ca="1">+Data_TABLE[[#This Row],[Qty]]*Data_TABLE[[#This Row],[Unit Price]]</f>
        <v>328</v>
      </c>
      <c r="I16429" s="7">
        <v>42441</v>
      </c>
      <c r="J16429" s="10">
        <f>EOMONTH(Data_TABLE[[#This Row],[Date Sold]],0)</f>
        <v>42460</v>
      </c>
    </row>
    <row r="16430" spans="2:10" x14ac:dyDescent="0.25">
      <c r="B16430" s="1" t="s">
        <v>41</v>
      </c>
      <c r="C16430" s="3" t="s">
        <v>55</v>
      </c>
      <c r="D16430" s="2" t="s">
        <v>49</v>
      </c>
      <c r="E16430" s="3" t="s">
        <v>43</v>
      </c>
      <c r="F16430" s="3">
        <f t="shared" ca="1" si="510"/>
        <v>2</v>
      </c>
      <c r="G16430" s="4">
        <f t="shared" ca="1" si="511"/>
        <v>179</v>
      </c>
      <c r="H16430" s="4">
        <f ca="1">+Data_TABLE[[#This Row],[Qty]]*Data_TABLE[[#This Row],[Unit Price]]</f>
        <v>358</v>
      </c>
      <c r="I16430" s="7">
        <v>42441</v>
      </c>
      <c r="J16430" s="10">
        <f>EOMONTH(Data_TABLE[[#This Row],[Date Sold]],0)</f>
        <v>42460</v>
      </c>
    </row>
    <row r="16431" spans="2:10" x14ac:dyDescent="0.25">
      <c r="B16431" s="1" t="s">
        <v>38</v>
      </c>
      <c r="C16431" s="3" t="s">
        <v>56</v>
      </c>
      <c r="D16431" s="2" t="s">
        <v>50</v>
      </c>
      <c r="E16431" s="3" t="s">
        <v>44</v>
      </c>
      <c r="F16431" s="3">
        <f t="shared" ca="1" si="510"/>
        <v>5</v>
      </c>
      <c r="G16431" s="4">
        <f t="shared" ca="1" si="511"/>
        <v>80</v>
      </c>
      <c r="H16431" s="4">
        <f ca="1">+Data_TABLE[[#This Row],[Qty]]*Data_TABLE[[#This Row],[Unit Price]]</f>
        <v>400</v>
      </c>
      <c r="I16431" s="7">
        <v>42441</v>
      </c>
      <c r="J16431" s="10">
        <f>EOMONTH(Data_TABLE[[#This Row],[Date Sold]],0)</f>
        <v>42460</v>
      </c>
    </row>
    <row r="16432" spans="2:10" x14ac:dyDescent="0.25">
      <c r="B16432" s="1" t="s">
        <v>41</v>
      </c>
      <c r="C16432" s="3" t="s">
        <v>55</v>
      </c>
      <c r="D16432" s="2" t="s">
        <v>49</v>
      </c>
      <c r="E16432" s="3" t="s">
        <v>43</v>
      </c>
      <c r="F16432" s="3">
        <f t="shared" ca="1" si="510"/>
        <v>2</v>
      </c>
      <c r="G16432" s="4">
        <f t="shared" ca="1" si="511"/>
        <v>80</v>
      </c>
      <c r="H16432" s="4">
        <f ca="1">+Data_TABLE[[#This Row],[Qty]]*Data_TABLE[[#This Row],[Unit Price]]</f>
        <v>160</v>
      </c>
      <c r="I16432" s="7">
        <v>42441</v>
      </c>
      <c r="J16432" s="10">
        <f>EOMONTH(Data_TABLE[[#This Row],[Date Sold]],0)</f>
        <v>42460</v>
      </c>
    </row>
    <row r="16433" spans="2:10" x14ac:dyDescent="0.25">
      <c r="B16433" s="1" t="s">
        <v>40</v>
      </c>
      <c r="C16433" s="3" t="s">
        <v>55</v>
      </c>
      <c r="D16433" s="2" t="s">
        <v>49</v>
      </c>
      <c r="E16433" s="3" t="s">
        <v>43</v>
      </c>
      <c r="F16433" s="3">
        <f t="shared" ref="F16433:F16496" ca="1" si="512">RANDBETWEEN(1,5)</f>
        <v>2</v>
      </c>
      <c r="G16433" s="4">
        <f t="shared" ref="G16433:G16496" ca="1" si="513">RANDBETWEEN(60,200)</f>
        <v>107</v>
      </c>
      <c r="H16433" s="4">
        <f ca="1">+Data_TABLE[[#This Row],[Qty]]*Data_TABLE[[#This Row],[Unit Price]]</f>
        <v>214</v>
      </c>
      <c r="I16433" s="7">
        <v>42441</v>
      </c>
      <c r="J16433" s="10">
        <f>EOMONTH(Data_TABLE[[#This Row],[Date Sold]],0)</f>
        <v>42460</v>
      </c>
    </row>
    <row r="16434" spans="2:10" x14ac:dyDescent="0.25">
      <c r="B16434" s="1" t="s">
        <v>41</v>
      </c>
      <c r="C16434" s="3" t="s">
        <v>55</v>
      </c>
      <c r="D16434" s="2" t="s">
        <v>51</v>
      </c>
      <c r="E16434" s="3" t="s">
        <v>45</v>
      </c>
      <c r="F16434" s="3">
        <f t="shared" ca="1" si="512"/>
        <v>4</v>
      </c>
      <c r="G16434" s="4">
        <f t="shared" ca="1" si="513"/>
        <v>112</v>
      </c>
      <c r="H16434" s="4">
        <f ca="1">+Data_TABLE[[#This Row],[Qty]]*Data_TABLE[[#This Row],[Unit Price]]</f>
        <v>448</v>
      </c>
      <c r="I16434" s="7">
        <v>42441</v>
      </c>
      <c r="J16434" s="10">
        <f>EOMONTH(Data_TABLE[[#This Row],[Date Sold]],0)</f>
        <v>42460</v>
      </c>
    </row>
    <row r="16435" spans="2:10" x14ac:dyDescent="0.25">
      <c r="B16435" s="1" t="s">
        <v>40</v>
      </c>
      <c r="C16435" s="3" t="s">
        <v>55</v>
      </c>
      <c r="D16435" s="2" t="s">
        <v>49</v>
      </c>
      <c r="E16435" s="3" t="s">
        <v>43</v>
      </c>
      <c r="F16435" s="3">
        <f t="shared" ca="1" si="512"/>
        <v>5</v>
      </c>
      <c r="G16435" s="4">
        <f t="shared" ca="1" si="513"/>
        <v>159</v>
      </c>
      <c r="H16435" s="4">
        <f ca="1">+Data_TABLE[[#This Row],[Qty]]*Data_TABLE[[#This Row],[Unit Price]]</f>
        <v>795</v>
      </c>
      <c r="I16435" s="7">
        <v>42441</v>
      </c>
      <c r="J16435" s="10">
        <f>EOMONTH(Data_TABLE[[#This Row],[Date Sold]],0)</f>
        <v>42460</v>
      </c>
    </row>
    <row r="16436" spans="2:10" x14ac:dyDescent="0.25">
      <c r="B16436" s="1" t="s">
        <v>38</v>
      </c>
      <c r="C16436" s="3" t="s">
        <v>56</v>
      </c>
      <c r="D16436" s="2" t="s">
        <v>50</v>
      </c>
      <c r="E16436" s="3" t="s">
        <v>44</v>
      </c>
      <c r="F16436" s="3">
        <f t="shared" ca="1" si="512"/>
        <v>4</v>
      </c>
      <c r="G16436" s="4">
        <f t="shared" ca="1" si="513"/>
        <v>101</v>
      </c>
      <c r="H16436" s="4">
        <f ca="1">+Data_TABLE[[#This Row],[Qty]]*Data_TABLE[[#This Row],[Unit Price]]</f>
        <v>404</v>
      </c>
      <c r="I16436" s="7">
        <v>42441</v>
      </c>
      <c r="J16436" s="10">
        <f>EOMONTH(Data_TABLE[[#This Row],[Date Sold]],0)</f>
        <v>42460</v>
      </c>
    </row>
    <row r="16437" spans="2:10" x14ac:dyDescent="0.25">
      <c r="B16437" s="1" t="s">
        <v>41</v>
      </c>
      <c r="C16437" s="3" t="s">
        <v>55</v>
      </c>
      <c r="D16437" s="2" t="s">
        <v>51</v>
      </c>
      <c r="E16437" s="3" t="s">
        <v>45</v>
      </c>
      <c r="F16437" s="3">
        <f t="shared" ca="1" si="512"/>
        <v>2</v>
      </c>
      <c r="G16437" s="4">
        <f t="shared" ca="1" si="513"/>
        <v>95</v>
      </c>
      <c r="H16437" s="4">
        <f ca="1">+Data_TABLE[[#This Row],[Qty]]*Data_TABLE[[#This Row],[Unit Price]]</f>
        <v>190</v>
      </c>
      <c r="I16437" s="7">
        <v>42441</v>
      </c>
      <c r="J16437" s="10">
        <f>EOMONTH(Data_TABLE[[#This Row],[Date Sold]],0)</f>
        <v>42460</v>
      </c>
    </row>
    <row r="16438" spans="2:10" x14ac:dyDescent="0.25">
      <c r="B16438" s="1" t="s">
        <v>40</v>
      </c>
      <c r="C16438" s="3" t="s">
        <v>56</v>
      </c>
      <c r="D16438" s="2" t="s">
        <v>50</v>
      </c>
      <c r="E16438" s="3" t="s">
        <v>44</v>
      </c>
      <c r="F16438" s="3">
        <f t="shared" ca="1" si="512"/>
        <v>2</v>
      </c>
      <c r="G16438" s="4">
        <f t="shared" ca="1" si="513"/>
        <v>195</v>
      </c>
      <c r="H16438" s="4">
        <f ca="1">+Data_TABLE[[#This Row],[Qty]]*Data_TABLE[[#This Row],[Unit Price]]</f>
        <v>390</v>
      </c>
      <c r="I16438" s="7">
        <v>42441</v>
      </c>
      <c r="J16438" s="10">
        <f>EOMONTH(Data_TABLE[[#This Row],[Date Sold]],0)</f>
        <v>42460</v>
      </c>
    </row>
    <row r="16439" spans="2:10" x14ac:dyDescent="0.25">
      <c r="B16439" s="1" t="s">
        <v>38</v>
      </c>
      <c r="C16439" s="3" t="s">
        <v>56</v>
      </c>
      <c r="D16439" s="2" t="s">
        <v>52</v>
      </c>
      <c r="E16439" s="3" t="s">
        <v>46</v>
      </c>
      <c r="F16439" s="3">
        <f t="shared" ca="1" si="512"/>
        <v>1</v>
      </c>
      <c r="G16439" s="4">
        <f t="shared" ca="1" si="513"/>
        <v>77</v>
      </c>
      <c r="H16439" s="4">
        <f ca="1">+Data_TABLE[[#This Row],[Qty]]*Data_TABLE[[#This Row],[Unit Price]]</f>
        <v>77</v>
      </c>
      <c r="I16439" s="7">
        <v>42441</v>
      </c>
      <c r="J16439" s="10">
        <f>EOMONTH(Data_TABLE[[#This Row],[Date Sold]],0)</f>
        <v>42460</v>
      </c>
    </row>
    <row r="16440" spans="2:10" x14ac:dyDescent="0.25">
      <c r="B16440" s="1" t="s">
        <v>36</v>
      </c>
      <c r="C16440" s="3" t="s">
        <v>55</v>
      </c>
      <c r="D16440" s="2" t="s">
        <v>51</v>
      </c>
      <c r="E16440" s="3" t="s">
        <v>45</v>
      </c>
      <c r="F16440" s="3">
        <f t="shared" ca="1" si="512"/>
        <v>3</v>
      </c>
      <c r="G16440" s="4">
        <f t="shared" ca="1" si="513"/>
        <v>124</v>
      </c>
      <c r="H16440" s="4">
        <f ca="1">+Data_TABLE[[#This Row],[Qty]]*Data_TABLE[[#This Row],[Unit Price]]</f>
        <v>372</v>
      </c>
      <c r="I16440" s="7">
        <v>42441</v>
      </c>
      <c r="J16440" s="10">
        <f>EOMONTH(Data_TABLE[[#This Row],[Date Sold]],0)</f>
        <v>42460</v>
      </c>
    </row>
    <row r="16441" spans="2:10" x14ac:dyDescent="0.25">
      <c r="B16441" s="1" t="s">
        <v>38</v>
      </c>
      <c r="C16441" s="3" t="s">
        <v>55</v>
      </c>
      <c r="D16441" s="2" t="s">
        <v>51</v>
      </c>
      <c r="E16441" s="3" t="s">
        <v>45</v>
      </c>
      <c r="F16441" s="3">
        <f t="shared" ca="1" si="512"/>
        <v>3</v>
      </c>
      <c r="G16441" s="4">
        <f t="shared" ca="1" si="513"/>
        <v>102</v>
      </c>
      <c r="H16441" s="4">
        <f ca="1">+Data_TABLE[[#This Row],[Qty]]*Data_TABLE[[#This Row],[Unit Price]]</f>
        <v>306</v>
      </c>
      <c r="I16441" s="7">
        <v>42441</v>
      </c>
      <c r="J16441" s="10">
        <f>EOMONTH(Data_TABLE[[#This Row],[Date Sold]],0)</f>
        <v>42460</v>
      </c>
    </row>
    <row r="16442" spans="2:10" x14ac:dyDescent="0.25">
      <c r="B16442" s="1" t="s">
        <v>37</v>
      </c>
      <c r="C16442" s="3" t="s">
        <v>56</v>
      </c>
      <c r="D16442" s="2" t="s">
        <v>50</v>
      </c>
      <c r="E16442" s="3" t="s">
        <v>44</v>
      </c>
      <c r="F16442" s="3">
        <f t="shared" ca="1" si="512"/>
        <v>3</v>
      </c>
      <c r="G16442" s="4">
        <f t="shared" ca="1" si="513"/>
        <v>83</v>
      </c>
      <c r="H16442" s="4">
        <f ca="1">+Data_TABLE[[#This Row],[Qty]]*Data_TABLE[[#This Row],[Unit Price]]</f>
        <v>249</v>
      </c>
      <c r="I16442" s="7">
        <v>42441</v>
      </c>
      <c r="J16442" s="10">
        <f>EOMONTH(Data_TABLE[[#This Row],[Date Sold]],0)</f>
        <v>42460</v>
      </c>
    </row>
    <row r="16443" spans="2:10" x14ac:dyDescent="0.25">
      <c r="B16443" s="1" t="s">
        <v>36</v>
      </c>
      <c r="C16443" s="3" t="s">
        <v>55</v>
      </c>
      <c r="D16443" s="2" t="s">
        <v>49</v>
      </c>
      <c r="E16443" s="3" t="s">
        <v>43</v>
      </c>
      <c r="F16443" s="3">
        <f t="shared" ca="1" si="512"/>
        <v>2</v>
      </c>
      <c r="G16443" s="4">
        <f t="shared" ca="1" si="513"/>
        <v>109</v>
      </c>
      <c r="H16443" s="4">
        <f ca="1">+Data_TABLE[[#This Row],[Qty]]*Data_TABLE[[#This Row],[Unit Price]]</f>
        <v>218</v>
      </c>
      <c r="I16443" s="7">
        <v>42441</v>
      </c>
      <c r="J16443" s="10">
        <f>EOMONTH(Data_TABLE[[#This Row],[Date Sold]],0)</f>
        <v>42460</v>
      </c>
    </row>
    <row r="16444" spans="2:10" x14ac:dyDescent="0.25">
      <c r="B16444" s="1" t="s">
        <v>37</v>
      </c>
      <c r="C16444" s="3" t="s">
        <v>56</v>
      </c>
      <c r="D16444" s="2" t="s">
        <v>50</v>
      </c>
      <c r="E16444" s="3" t="s">
        <v>44</v>
      </c>
      <c r="F16444" s="3">
        <f t="shared" ca="1" si="512"/>
        <v>3</v>
      </c>
      <c r="G16444" s="4">
        <f t="shared" ca="1" si="513"/>
        <v>152</v>
      </c>
      <c r="H16444" s="4">
        <f ca="1">+Data_TABLE[[#This Row],[Qty]]*Data_TABLE[[#This Row],[Unit Price]]</f>
        <v>456</v>
      </c>
      <c r="I16444" s="7">
        <v>42441</v>
      </c>
      <c r="J16444" s="10">
        <f>EOMONTH(Data_TABLE[[#This Row],[Date Sold]],0)</f>
        <v>42460</v>
      </c>
    </row>
    <row r="16445" spans="2:10" x14ac:dyDescent="0.25">
      <c r="B16445" s="1" t="s">
        <v>39</v>
      </c>
      <c r="C16445" s="3" t="s">
        <v>54</v>
      </c>
      <c r="D16445" s="2" t="s">
        <v>48</v>
      </c>
      <c r="E16445" s="3" t="s">
        <v>42</v>
      </c>
      <c r="F16445" s="3">
        <f t="shared" ca="1" si="512"/>
        <v>3</v>
      </c>
      <c r="G16445" s="4">
        <f t="shared" ca="1" si="513"/>
        <v>90</v>
      </c>
      <c r="H16445" s="4">
        <f ca="1">+Data_TABLE[[#This Row],[Qty]]*Data_TABLE[[#This Row],[Unit Price]]</f>
        <v>270</v>
      </c>
      <c r="I16445" s="7">
        <v>42441</v>
      </c>
      <c r="J16445" s="10">
        <f>EOMONTH(Data_TABLE[[#This Row],[Date Sold]],0)</f>
        <v>42460</v>
      </c>
    </row>
    <row r="16446" spans="2:10" x14ac:dyDescent="0.25">
      <c r="B16446" s="1" t="s">
        <v>39</v>
      </c>
      <c r="C16446" s="3" t="s">
        <v>55</v>
      </c>
      <c r="D16446" s="2" t="s">
        <v>51</v>
      </c>
      <c r="E16446" s="3" t="s">
        <v>45</v>
      </c>
      <c r="F16446" s="3">
        <f t="shared" ca="1" si="512"/>
        <v>1</v>
      </c>
      <c r="G16446" s="4">
        <f t="shared" ca="1" si="513"/>
        <v>82</v>
      </c>
      <c r="H16446" s="4">
        <f ca="1">+Data_TABLE[[#This Row],[Qty]]*Data_TABLE[[#This Row],[Unit Price]]</f>
        <v>82</v>
      </c>
      <c r="I16446" s="7">
        <v>42441</v>
      </c>
      <c r="J16446" s="10">
        <f>EOMONTH(Data_TABLE[[#This Row],[Date Sold]],0)</f>
        <v>42460</v>
      </c>
    </row>
    <row r="16447" spans="2:10" x14ac:dyDescent="0.25">
      <c r="B16447" s="1" t="s">
        <v>40</v>
      </c>
      <c r="C16447" s="3" t="s">
        <v>56</v>
      </c>
      <c r="D16447" s="2" t="s">
        <v>50</v>
      </c>
      <c r="E16447" s="3" t="s">
        <v>44</v>
      </c>
      <c r="F16447" s="3">
        <f t="shared" ca="1" si="512"/>
        <v>5</v>
      </c>
      <c r="G16447" s="4">
        <f t="shared" ca="1" si="513"/>
        <v>118</v>
      </c>
      <c r="H16447" s="4">
        <f ca="1">+Data_TABLE[[#This Row],[Qty]]*Data_TABLE[[#This Row],[Unit Price]]</f>
        <v>590</v>
      </c>
      <c r="I16447" s="7">
        <v>42441</v>
      </c>
      <c r="J16447" s="10">
        <f>EOMONTH(Data_TABLE[[#This Row],[Date Sold]],0)</f>
        <v>42460</v>
      </c>
    </row>
    <row r="16448" spans="2:10" x14ac:dyDescent="0.25">
      <c r="B16448" s="1" t="s">
        <v>40</v>
      </c>
      <c r="C16448" s="3" t="s">
        <v>54</v>
      </c>
      <c r="D16448" s="2" t="s">
        <v>48</v>
      </c>
      <c r="E16448" s="3" t="s">
        <v>42</v>
      </c>
      <c r="F16448" s="3">
        <f t="shared" ca="1" si="512"/>
        <v>3</v>
      </c>
      <c r="G16448" s="4">
        <f t="shared" ca="1" si="513"/>
        <v>71</v>
      </c>
      <c r="H16448" s="4">
        <f ca="1">+Data_TABLE[[#This Row],[Qty]]*Data_TABLE[[#This Row],[Unit Price]]</f>
        <v>213</v>
      </c>
      <c r="I16448" s="7">
        <v>42441</v>
      </c>
      <c r="J16448" s="10">
        <f>EOMONTH(Data_TABLE[[#This Row],[Date Sold]],0)</f>
        <v>42460</v>
      </c>
    </row>
    <row r="16449" spans="2:10" x14ac:dyDescent="0.25">
      <c r="B16449" s="1" t="s">
        <v>39</v>
      </c>
      <c r="C16449" s="3" t="s">
        <v>56</v>
      </c>
      <c r="D16449" s="2" t="s">
        <v>50</v>
      </c>
      <c r="E16449" s="3" t="s">
        <v>44</v>
      </c>
      <c r="F16449" s="3">
        <f t="shared" ca="1" si="512"/>
        <v>2</v>
      </c>
      <c r="G16449" s="4">
        <f t="shared" ca="1" si="513"/>
        <v>183</v>
      </c>
      <c r="H16449" s="4">
        <f ca="1">+Data_TABLE[[#This Row],[Qty]]*Data_TABLE[[#This Row],[Unit Price]]</f>
        <v>366</v>
      </c>
      <c r="I16449" s="7">
        <v>42441</v>
      </c>
      <c r="J16449" s="10">
        <f>EOMONTH(Data_TABLE[[#This Row],[Date Sold]],0)</f>
        <v>42460</v>
      </c>
    </row>
    <row r="16450" spans="2:10" x14ac:dyDescent="0.25">
      <c r="B16450" s="1" t="s">
        <v>40</v>
      </c>
      <c r="C16450" s="3" t="s">
        <v>54</v>
      </c>
      <c r="D16450" s="2" t="s">
        <v>48</v>
      </c>
      <c r="E16450" s="3" t="s">
        <v>42</v>
      </c>
      <c r="F16450" s="3">
        <f t="shared" ca="1" si="512"/>
        <v>4</v>
      </c>
      <c r="G16450" s="4">
        <f t="shared" ca="1" si="513"/>
        <v>107</v>
      </c>
      <c r="H16450" s="4">
        <f ca="1">+Data_TABLE[[#This Row],[Qty]]*Data_TABLE[[#This Row],[Unit Price]]</f>
        <v>428</v>
      </c>
      <c r="I16450" s="7">
        <v>42441</v>
      </c>
      <c r="J16450" s="10">
        <f>EOMONTH(Data_TABLE[[#This Row],[Date Sold]],0)</f>
        <v>42460</v>
      </c>
    </row>
    <row r="16451" spans="2:10" x14ac:dyDescent="0.25">
      <c r="B16451" s="1" t="s">
        <v>37</v>
      </c>
      <c r="C16451" s="3" t="s">
        <v>56</v>
      </c>
      <c r="D16451" s="2" t="s">
        <v>50</v>
      </c>
      <c r="E16451" s="3" t="s">
        <v>44</v>
      </c>
      <c r="F16451" s="3">
        <f t="shared" ca="1" si="512"/>
        <v>1</v>
      </c>
      <c r="G16451" s="4">
        <f t="shared" ca="1" si="513"/>
        <v>94</v>
      </c>
      <c r="H16451" s="4">
        <f ca="1">+Data_TABLE[[#This Row],[Qty]]*Data_TABLE[[#This Row],[Unit Price]]</f>
        <v>94</v>
      </c>
      <c r="I16451" s="7">
        <v>42441</v>
      </c>
      <c r="J16451" s="10">
        <f>EOMONTH(Data_TABLE[[#This Row],[Date Sold]],0)</f>
        <v>42460</v>
      </c>
    </row>
    <row r="16452" spans="2:10" x14ac:dyDescent="0.25">
      <c r="B16452" s="1" t="s">
        <v>38</v>
      </c>
      <c r="C16452" s="3" t="s">
        <v>55</v>
      </c>
      <c r="D16452" s="2" t="s">
        <v>51</v>
      </c>
      <c r="E16452" s="3" t="s">
        <v>45</v>
      </c>
      <c r="F16452" s="3">
        <f t="shared" ca="1" si="512"/>
        <v>3</v>
      </c>
      <c r="G16452" s="4">
        <f t="shared" ca="1" si="513"/>
        <v>149</v>
      </c>
      <c r="H16452" s="4">
        <f ca="1">+Data_TABLE[[#This Row],[Qty]]*Data_TABLE[[#This Row],[Unit Price]]</f>
        <v>447</v>
      </c>
      <c r="I16452" s="7">
        <v>42441</v>
      </c>
      <c r="J16452" s="10">
        <f>EOMONTH(Data_TABLE[[#This Row],[Date Sold]],0)</f>
        <v>42460</v>
      </c>
    </row>
    <row r="16453" spans="2:10" x14ac:dyDescent="0.25">
      <c r="B16453" s="1" t="s">
        <v>39</v>
      </c>
      <c r="C16453" s="3" t="s">
        <v>55</v>
      </c>
      <c r="D16453" s="2" t="s">
        <v>49</v>
      </c>
      <c r="E16453" s="3" t="s">
        <v>43</v>
      </c>
      <c r="F16453" s="3">
        <f t="shared" ca="1" si="512"/>
        <v>5</v>
      </c>
      <c r="G16453" s="4">
        <f t="shared" ca="1" si="513"/>
        <v>100</v>
      </c>
      <c r="H16453" s="4">
        <f ca="1">+Data_TABLE[[#This Row],[Qty]]*Data_TABLE[[#This Row],[Unit Price]]</f>
        <v>500</v>
      </c>
      <c r="I16453" s="7">
        <v>42442</v>
      </c>
      <c r="J16453" s="10">
        <f>EOMONTH(Data_TABLE[[#This Row],[Date Sold]],0)</f>
        <v>42460</v>
      </c>
    </row>
    <row r="16454" spans="2:10" x14ac:dyDescent="0.25">
      <c r="B16454" s="1" t="s">
        <v>39</v>
      </c>
      <c r="C16454" s="3" t="s">
        <v>55</v>
      </c>
      <c r="D16454" s="2" t="s">
        <v>51</v>
      </c>
      <c r="E16454" s="3" t="s">
        <v>45</v>
      </c>
      <c r="F16454" s="3">
        <f t="shared" ca="1" si="512"/>
        <v>3</v>
      </c>
      <c r="G16454" s="4">
        <f t="shared" ca="1" si="513"/>
        <v>76</v>
      </c>
      <c r="H16454" s="4">
        <f ca="1">+Data_TABLE[[#This Row],[Qty]]*Data_TABLE[[#This Row],[Unit Price]]</f>
        <v>228</v>
      </c>
      <c r="I16454" s="7">
        <v>42442</v>
      </c>
      <c r="J16454" s="10">
        <f>EOMONTH(Data_TABLE[[#This Row],[Date Sold]],0)</f>
        <v>42460</v>
      </c>
    </row>
    <row r="16455" spans="2:10" x14ac:dyDescent="0.25">
      <c r="B16455" s="1" t="s">
        <v>38</v>
      </c>
      <c r="C16455" s="3" t="s">
        <v>55</v>
      </c>
      <c r="D16455" s="2" t="s">
        <v>51</v>
      </c>
      <c r="E16455" s="3" t="s">
        <v>45</v>
      </c>
      <c r="F16455" s="3">
        <f t="shared" ca="1" si="512"/>
        <v>5</v>
      </c>
      <c r="G16455" s="4">
        <f t="shared" ca="1" si="513"/>
        <v>86</v>
      </c>
      <c r="H16455" s="4">
        <f ca="1">+Data_TABLE[[#This Row],[Qty]]*Data_TABLE[[#This Row],[Unit Price]]</f>
        <v>430</v>
      </c>
      <c r="I16455" s="7">
        <v>42442</v>
      </c>
      <c r="J16455" s="10">
        <f>EOMONTH(Data_TABLE[[#This Row],[Date Sold]],0)</f>
        <v>42460</v>
      </c>
    </row>
    <row r="16456" spans="2:10" x14ac:dyDescent="0.25">
      <c r="B16456" s="1" t="s">
        <v>41</v>
      </c>
      <c r="C16456" s="3" t="s">
        <v>55</v>
      </c>
      <c r="D16456" s="2" t="s">
        <v>49</v>
      </c>
      <c r="E16456" s="3" t="s">
        <v>43</v>
      </c>
      <c r="F16456" s="3">
        <f t="shared" ca="1" si="512"/>
        <v>1</v>
      </c>
      <c r="G16456" s="4">
        <f t="shared" ca="1" si="513"/>
        <v>139</v>
      </c>
      <c r="H16456" s="4">
        <f ca="1">+Data_TABLE[[#This Row],[Qty]]*Data_TABLE[[#This Row],[Unit Price]]</f>
        <v>139</v>
      </c>
      <c r="I16456" s="7">
        <v>42442</v>
      </c>
      <c r="J16456" s="10">
        <f>EOMONTH(Data_TABLE[[#This Row],[Date Sold]],0)</f>
        <v>42460</v>
      </c>
    </row>
    <row r="16457" spans="2:10" x14ac:dyDescent="0.25">
      <c r="B16457" s="1" t="s">
        <v>36</v>
      </c>
      <c r="C16457" s="3" t="s">
        <v>55</v>
      </c>
      <c r="D16457" s="2" t="s">
        <v>49</v>
      </c>
      <c r="E16457" s="3" t="s">
        <v>43</v>
      </c>
      <c r="F16457" s="3">
        <f t="shared" ca="1" si="512"/>
        <v>5</v>
      </c>
      <c r="G16457" s="4">
        <f t="shared" ca="1" si="513"/>
        <v>60</v>
      </c>
      <c r="H16457" s="4">
        <f ca="1">+Data_TABLE[[#This Row],[Qty]]*Data_TABLE[[#This Row],[Unit Price]]</f>
        <v>300</v>
      </c>
      <c r="I16457" s="7">
        <v>42442</v>
      </c>
      <c r="J16457" s="10">
        <f>EOMONTH(Data_TABLE[[#This Row],[Date Sold]],0)</f>
        <v>42460</v>
      </c>
    </row>
    <row r="16458" spans="2:10" x14ac:dyDescent="0.25">
      <c r="B16458" s="1" t="s">
        <v>41</v>
      </c>
      <c r="C16458" s="3" t="s">
        <v>54</v>
      </c>
      <c r="D16458" s="2" t="s">
        <v>48</v>
      </c>
      <c r="E16458" s="3" t="s">
        <v>42</v>
      </c>
      <c r="F16458" s="3">
        <f t="shared" ca="1" si="512"/>
        <v>4</v>
      </c>
      <c r="G16458" s="4">
        <f t="shared" ca="1" si="513"/>
        <v>161</v>
      </c>
      <c r="H16458" s="4">
        <f ca="1">+Data_TABLE[[#This Row],[Qty]]*Data_TABLE[[#This Row],[Unit Price]]</f>
        <v>644</v>
      </c>
      <c r="I16458" s="7">
        <v>42442</v>
      </c>
      <c r="J16458" s="10">
        <f>EOMONTH(Data_TABLE[[#This Row],[Date Sold]],0)</f>
        <v>42460</v>
      </c>
    </row>
    <row r="16459" spans="2:10" x14ac:dyDescent="0.25">
      <c r="B16459" s="1" t="s">
        <v>41</v>
      </c>
      <c r="C16459" s="3" t="s">
        <v>54</v>
      </c>
      <c r="D16459" s="2" t="s">
        <v>48</v>
      </c>
      <c r="E16459" s="3" t="s">
        <v>42</v>
      </c>
      <c r="F16459" s="3">
        <f t="shared" ca="1" si="512"/>
        <v>3</v>
      </c>
      <c r="G16459" s="4">
        <f t="shared" ca="1" si="513"/>
        <v>69</v>
      </c>
      <c r="H16459" s="4">
        <f ca="1">+Data_TABLE[[#This Row],[Qty]]*Data_TABLE[[#This Row],[Unit Price]]</f>
        <v>207</v>
      </c>
      <c r="I16459" s="7">
        <v>42442</v>
      </c>
      <c r="J16459" s="10">
        <f>EOMONTH(Data_TABLE[[#This Row],[Date Sold]],0)</f>
        <v>42460</v>
      </c>
    </row>
    <row r="16460" spans="2:10" x14ac:dyDescent="0.25">
      <c r="B16460" s="1" t="s">
        <v>40</v>
      </c>
      <c r="C16460" s="3" t="s">
        <v>56</v>
      </c>
      <c r="D16460" s="2" t="s">
        <v>52</v>
      </c>
      <c r="E16460" s="3" t="s">
        <v>46</v>
      </c>
      <c r="F16460" s="3">
        <f t="shared" ca="1" si="512"/>
        <v>1</v>
      </c>
      <c r="G16460" s="4">
        <f t="shared" ca="1" si="513"/>
        <v>72</v>
      </c>
      <c r="H16460" s="4">
        <f ca="1">+Data_TABLE[[#This Row],[Qty]]*Data_TABLE[[#This Row],[Unit Price]]</f>
        <v>72</v>
      </c>
      <c r="I16460" s="7">
        <v>42442</v>
      </c>
      <c r="J16460" s="10">
        <f>EOMONTH(Data_TABLE[[#This Row],[Date Sold]],0)</f>
        <v>42460</v>
      </c>
    </row>
    <row r="16461" spans="2:10" x14ac:dyDescent="0.25">
      <c r="B16461" s="1" t="s">
        <v>41</v>
      </c>
      <c r="C16461" s="3" t="s">
        <v>56</v>
      </c>
      <c r="D16461" s="2" t="s">
        <v>50</v>
      </c>
      <c r="E16461" s="3" t="s">
        <v>44</v>
      </c>
      <c r="F16461" s="3">
        <f t="shared" ca="1" si="512"/>
        <v>3</v>
      </c>
      <c r="G16461" s="4">
        <f t="shared" ca="1" si="513"/>
        <v>164</v>
      </c>
      <c r="H16461" s="4">
        <f ca="1">+Data_TABLE[[#This Row],[Qty]]*Data_TABLE[[#This Row],[Unit Price]]</f>
        <v>492</v>
      </c>
      <c r="I16461" s="7">
        <v>42442</v>
      </c>
      <c r="J16461" s="10">
        <f>EOMONTH(Data_TABLE[[#This Row],[Date Sold]],0)</f>
        <v>42460</v>
      </c>
    </row>
    <row r="16462" spans="2:10" x14ac:dyDescent="0.25">
      <c r="B16462" s="1" t="s">
        <v>37</v>
      </c>
      <c r="C16462" s="3" t="s">
        <v>56</v>
      </c>
      <c r="D16462" s="2" t="s">
        <v>50</v>
      </c>
      <c r="E16462" s="3" t="s">
        <v>44</v>
      </c>
      <c r="F16462" s="3">
        <f t="shared" ca="1" si="512"/>
        <v>3</v>
      </c>
      <c r="G16462" s="4">
        <f t="shared" ca="1" si="513"/>
        <v>100</v>
      </c>
      <c r="H16462" s="4">
        <f ca="1">+Data_TABLE[[#This Row],[Qty]]*Data_TABLE[[#This Row],[Unit Price]]</f>
        <v>300</v>
      </c>
      <c r="I16462" s="7">
        <v>42442</v>
      </c>
      <c r="J16462" s="10">
        <f>EOMONTH(Data_TABLE[[#This Row],[Date Sold]],0)</f>
        <v>42460</v>
      </c>
    </row>
    <row r="16463" spans="2:10" x14ac:dyDescent="0.25">
      <c r="B16463" s="1" t="s">
        <v>39</v>
      </c>
      <c r="C16463" s="3" t="s">
        <v>56</v>
      </c>
      <c r="D16463" s="2" t="s">
        <v>50</v>
      </c>
      <c r="E16463" s="3" t="s">
        <v>44</v>
      </c>
      <c r="F16463" s="3">
        <f t="shared" ca="1" si="512"/>
        <v>2</v>
      </c>
      <c r="G16463" s="4">
        <f t="shared" ca="1" si="513"/>
        <v>173</v>
      </c>
      <c r="H16463" s="4">
        <f ca="1">+Data_TABLE[[#This Row],[Qty]]*Data_TABLE[[#This Row],[Unit Price]]</f>
        <v>346</v>
      </c>
      <c r="I16463" s="7">
        <v>42442</v>
      </c>
      <c r="J16463" s="10">
        <f>EOMONTH(Data_TABLE[[#This Row],[Date Sold]],0)</f>
        <v>42460</v>
      </c>
    </row>
    <row r="16464" spans="2:10" x14ac:dyDescent="0.25">
      <c r="B16464" s="1" t="s">
        <v>41</v>
      </c>
      <c r="C16464" s="3" t="s">
        <v>56</v>
      </c>
      <c r="D16464" s="2" t="s">
        <v>52</v>
      </c>
      <c r="E16464" s="3" t="s">
        <v>46</v>
      </c>
      <c r="F16464" s="3">
        <f t="shared" ca="1" si="512"/>
        <v>3</v>
      </c>
      <c r="G16464" s="4">
        <f t="shared" ca="1" si="513"/>
        <v>198</v>
      </c>
      <c r="H16464" s="4">
        <f ca="1">+Data_TABLE[[#This Row],[Qty]]*Data_TABLE[[#This Row],[Unit Price]]</f>
        <v>594</v>
      </c>
      <c r="I16464" s="7">
        <v>42442</v>
      </c>
      <c r="J16464" s="10">
        <f>EOMONTH(Data_TABLE[[#This Row],[Date Sold]],0)</f>
        <v>42460</v>
      </c>
    </row>
    <row r="16465" spans="2:10" x14ac:dyDescent="0.25">
      <c r="B16465" s="1" t="s">
        <v>38</v>
      </c>
      <c r="C16465" s="3" t="s">
        <v>56</v>
      </c>
      <c r="D16465" s="2" t="s">
        <v>52</v>
      </c>
      <c r="E16465" s="3" t="s">
        <v>46</v>
      </c>
      <c r="F16465" s="3">
        <f t="shared" ca="1" si="512"/>
        <v>3</v>
      </c>
      <c r="G16465" s="4">
        <f t="shared" ca="1" si="513"/>
        <v>163</v>
      </c>
      <c r="H16465" s="4">
        <f ca="1">+Data_TABLE[[#This Row],[Qty]]*Data_TABLE[[#This Row],[Unit Price]]</f>
        <v>489</v>
      </c>
      <c r="I16465" s="7">
        <v>42442</v>
      </c>
      <c r="J16465" s="10">
        <f>EOMONTH(Data_TABLE[[#This Row],[Date Sold]],0)</f>
        <v>42460</v>
      </c>
    </row>
    <row r="16466" spans="2:10" x14ac:dyDescent="0.25">
      <c r="B16466" s="1" t="s">
        <v>41</v>
      </c>
      <c r="C16466" s="3" t="s">
        <v>56</v>
      </c>
      <c r="D16466" s="2" t="s">
        <v>50</v>
      </c>
      <c r="E16466" s="3" t="s">
        <v>44</v>
      </c>
      <c r="F16466" s="3">
        <f t="shared" ca="1" si="512"/>
        <v>3</v>
      </c>
      <c r="G16466" s="4">
        <f t="shared" ca="1" si="513"/>
        <v>175</v>
      </c>
      <c r="H16466" s="4">
        <f ca="1">+Data_TABLE[[#This Row],[Qty]]*Data_TABLE[[#This Row],[Unit Price]]</f>
        <v>525</v>
      </c>
      <c r="I16466" s="7">
        <v>42442</v>
      </c>
      <c r="J16466" s="10">
        <f>EOMONTH(Data_TABLE[[#This Row],[Date Sold]],0)</f>
        <v>42460</v>
      </c>
    </row>
    <row r="16467" spans="2:10" x14ac:dyDescent="0.25">
      <c r="B16467" s="1" t="s">
        <v>39</v>
      </c>
      <c r="C16467" s="3" t="s">
        <v>56</v>
      </c>
      <c r="D16467" s="2" t="s">
        <v>52</v>
      </c>
      <c r="E16467" s="3" t="s">
        <v>46</v>
      </c>
      <c r="F16467" s="3">
        <f t="shared" ca="1" si="512"/>
        <v>5</v>
      </c>
      <c r="G16467" s="4">
        <f t="shared" ca="1" si="513"/>
        <v>152</v>
      </c>
      <c r="H16467" s="4">
        <f ca="1">+Data_TABLE[[#This Row],[Qty]]*Data_TABLE[[#This Row],[Unit Price]]</f>
        <v>760</v>
      </c>
      <c r="I16467" s="7">
        <v>42442</v>
      </c>
      <c r="J16467" s="10">
        <f>EOMONTH(Data_TABLE[[#This Row],[Date Sold]],0)</f>
        <v>42460</v>
      </c>
    </row>
    <row r="16468" spans="2:10" x14ac:dyDescent="0.25">
      <c r="B16468" s="1" t="s">
        <v>36</v>
      </c>
      <c r="C16468" s="3" t="s">
        <v>56</v>
      </c>
      <c r="D16468" s="2" t="s">
        <v>50</v>
      </c>
      <c r="E16468" s="3" t="s">
        <v>44</v>
      </c>
      <c r="F16468" s="3">
        <f t="shared" ca="1" si="512"/>
        <v>2</v>
      </c>
      <c r="G16468" s="4">
        <f t="shared" ca="1" si="513"/>
        <v>155</v>
      </c>
      <c r="H16468" s="4">
        <f ca="1">+Data_TABLE[[#This Row],[Qty]]*Data_TABLE[[#This Row],[Unit Price]]</f>
        <v>310</v>
      </c>
      <c r="I16468" s="7">
        <v>42442</v>
      </c>
      <c r="J16468" s="10">
        <f>EOMONTH(Data_TABLE[[#This Row],[Date Sold]],0)</f>
        <v>42460</v>
      </c>
    </row>
    <row r="16469" spans="2:10" x14ac:dyDescent="0.25">
      <c r="B16469" s="1" t="s">
        <v>41</v>
      </c>
      <c r="C16469" s="3" t="s">
        <v>56</v>
      </c>
      <c r="D16469" s="2" t="s">
        <v>52</v>
      </c>
      <c r="E16469" s="3" t="s">
        <v>46</v>
      </c>
      <c r="F16469" s="3">
        <f t="shared" ca="1" si="512"/>
        <v>3</v>
      </c>
      <c r="G16469" s="4">
        <f t="shared" ca="1" si="513"/>
        <v>189</v>
      </c>
      <c r="H16469" s="4">
        <f ca="1">+Data_TABLE[[#This Row],[Qty]]*Data_TABLE[[#This Row],[Unit Price]]</f>
        <v>567</v>
      </c>
      <c r="I16469" s="7">
        <v>42442</v>
      </c>
      <c r="J16469" s="10">
        <f>EOMONTH(Data_TABLE[[#This Row],[Date Sold]],0)</f>
        <v>42460</v>
      </c>
    </row>
    <row r="16470" spans="2:10" x14ac:dyDescent="0.25">
      <c r="B16470" s="1" t="s">
        <v>39</v>
      </c>
      <c r="C16470" s="3" t="s">
        <v>54</v>
      </c>
      <c r="D16470" s="2" t="s">
        <v>48</v>
      </c>
      <c r="E16470" s="3" t="s">
        <v>42</v>
      </c>
      <c r="F16470" s="3">
        <f t="shared" ca="1" si="512"/>
        <v>3</v>
      </c>
      <c r="G16470" s="4">
        <f t="shared" ca="1" si="513"/>
        <v>128</v>
      </c>
      <c r="H16470" s="4">
        <f ca="1">+Data_TABLE[[#This Row],[Qty]]*Data_TABLE[[#This Row],[Unit Price]]</f>
        <v>384</v>
      </c>
      <c r="I16470" s="7">
        <v>42442</v>
      </c>
      <c r="J16470" s="10">
        <f>EOMONTH(Data_TABLE[[#This Row],[Date Sold]],0)</f>
        <v>42460</v>
      </c>
    </row>
    <row r="16471" spans="2:10" x14ac:dyDescent="0.25">
      <c r="B16471" s="1" t="s">
        <v>40</v>
      </c>
      <c r="C16471" s="3" t="s">
        <v>55</v>
      </c>
      <c r="D16471" s="2" t="s">
        <v>51</v>
      </c>
      <c r="E16471" s="3" t="s">
        <v>45</v>
      </c>
      <c r="F16471" s="3">
        <f t="shared" ca="1" si="512"/>
        <v>3</v>
      </c>
      <c r="G16471" s="4">
        <f t="shared" ca="1" si="513"/>
        <v>168</v>
      </c>
      <c r="H16471" s="4">
        <f ca="1">+Data_TABLE[[#This Row],[Qty]]*Data_TABLE[[#This Row],[Unit Price]]</f>
        <v>504</v>
      </c>
      <c r="I16471" s="7">
        <v>42442</v>
      </c>
      <c r="J16471" s="10">
        <f>EOMONTH(Data_TABLE[[#This Row],[Date Sold]],0)</f>
        <v>42460</v>
      </c>
    </row>
    <row r="16472" spans="2:10" x14ac:dyDescent="0.25">
      <c r="B16472" s="1" t="s">
        <v>37</v>
      </c>
      <c r="C16472" s="3" t="s">
        <v>55</v>
      </c>
      <c r="D16472" s="2" t="s">
        <v>51</v>
      </c>
      <c r="E16472" s="3" t="s">
        <v>45</v>
      </c>
      <c r="F16472" s="3">
        <f t="shared" ca="1" si="512"/>
        <v>1</v>
      </c>
      <c r="G16472" s="4">
        <f t="shared" ca="1" si="513"/>
        <v>157</v>
      </c>
      <c r="H16472" s="4">
        <f ca="1">+Data_TABLE[[#This Row],[Qty]]*Data_TABLE[[#This Row],[Unit Price]]</f>
        <v>157</v>
      </c>
      <c r="I16472" s="7">
        <v>42442</v>
      </c>
      <c r="J16472" s="10">
        <f>EOMONTH(Data_TABLE[[#This Row],[Date Sold]],0)</f>
        <v>42460</v>
      </c>
    </row>
    <row r="16473" spans="2:10" x14ac:dyDescent="0.25">
      <c r="B16473" s="1" t="s">
        <v>41</v>
      </c>
      <c r="C16473" s="3" t="s">
        <v>55</v>
      </c>
      <c r="D16473" s="2" t="s">
        <v>51</v>
      </c>
      <c r="E16473" s="3" t="s">
        <v>45</v>
      </c>
      <c r="F16473" s="3">
        <f t="shared" ca="1" si="512"/>
        <v>1</v>
      </c>
      <c r="G16473" s="4">
        <f t="shared" ca="1" si="513"/>
        <v>62</v>
      </c>
      <c r="H16473" s="4">
        <f ca="1">+Data_TABLE[[#This Row],[Qty]]*Data_TABLE[[#This Row],[Unit Price]]</f>
        <v>62</v>
      </c>
      <c r="I16473" s="7">
        <v>42442</v>
      </c>
      <c r="J16473" s="10">
        <f>EOMONTH(Data_TABLE[[#This Row],[Date Sold]],0)</f>
        <v>42460</v>
      </c>
    </row>
    <row r="16474" spans="2:10" x14ac:dyDescent="0.25">
      <c r="B16474" s="1" t="s">
        <v>41</v>
      </c>
      <c r="C16474" s="3" t="s">
        <v>56</v>
      </c>
      <c r="D16474" s="2" t="s">
        <v>52</v>
      </c>
      <c r="E16474" s="3" t="s">
        <v>46</v>
      </c>
      <c r="F16474" s="3">
        <f t="shared" ca="1" si="512"/>
        <v>4</v>
      </c>
      <c r="G16474" s="4">
        <f t="shared" ca="1" si="513"/>
        <v>73</v>
      </c>
      <c r="H16474" s="4">
        <f ca="1">+Data_TABLE[[#This Row],[Qty]]*Data_TABLE[[#This Row],[Unit Price]]</f>
        <v>292</v>
      </c>
      <c r="I16474" s="7">
        <v>42442</v>
      </c>
      <c r="J16474" s="10">
        <f>EOMONTH(Data_TABLE[[#This Row],[Date Sold]],0)</f>
        <v>42460</v>
      </c>
    </row>
    <row r="16475" spans="2:10" x14ac:dyDescent="0.25">
      <c r="B16475" s="1" t="s">
        <v>40</v>
      </c>
      <c r="C16475" s="3" t="s">
        <v>54</v>
      </c>
      <c r="D16475" s="2" t="s">
        <v>48</v>
      </c>
      <c r="E16475" s="3" t="s">
        <v>42</v>
      </c>
      <c r="F16475" s="3">
        <f t="shared" ca="1" si="512"/>
        <v>3</v>
      </c>
      <c r="G16475" s="4">
        <f t="shared" ca="1" si="513"/>
        <v>71</v>
      </c>
      <c r="H16475" s="4">
        <f ca="1">+Data_TABLE[[#This Row],[Qty]]*Data_TABLE[[#This Row],[Unit Price]]</f>
        <v>213</v>
      </c>
      <c r="I16475" s="7">
        <v>42442</v>
      </c>
      <c r="J16475" s="10">
        <f>EOMONTH(Data_TABLE[[#This Row],[Date Sold]],0)</f>
        <v>42460</v>
      </c>
    </row>
    <row r="16476" spans="2:10" x14ac:dyDescent="0.25">
      <c r="B16476" s="1" t="s">
        <v>40</v>
      </c>
      <c r="C16476" s="3" t="s">
        <v>56</v>
      </c>
      <c r="D16476" s="2" t="s">
        <v>52</v>
      </c>
      <c r="E16476" s="3" t="s">
        <v>46</v>
      </c>
      <c r="F16476" s="3">
        <f t="shared" ca="1" si="512"/>
        <v>5</v>
      </c>
      <c r="G16476" s="4">
        <f t="shared" ca="1" si="513"/>
        <v>176</v>
      </c>
      <c r="H16476" s="4">
        <f ca="1">+Data_TABLE[[#This Row],[Qty]]*Data_TABLE[[#This Row],[Unit Price]]</f>
        <v>880</v>
      </c>
      <c r="I16476" s="7">
        <v>42442</v>
      </c>
      <c r="J16476" s="10">
        <f>EOMONTH(Data_TABLE[[#This Row],[Date Sold]],0)</f>
        <v>42460</v>
      </c>
    </row>
    <row r="16477" spans="2:10" x14ac:dyDescent="0.25">
      <c r="B16477" s="1" t="s">
        <v>38</v>
      </c>
      <c r="C16477" s="3" t="s">
        <v>54</v>
      </c>
      <c r="D16477" s="2" t="s">
        <v>48</v>
      </c>
      <c r="E16477" s="3" t="s">
        <v>42</v>
      </c>
      <c r="F16477" s="3">
        <f t="shared" ca="1" si="512"/>
        <v>3</v>
      </c>
      <c r="G16477" s="4">
        <f t="shared" ca="1" si="513"/>
        <v>126</v>
      </c>
      <c r="H16477" s="4">
        <f ca="1">+Data_TABLE[[#This Row],[Qty]]*Data_TABLE[[#This Row],[Unit Price]]</f>
        <v>378</v>
      </c>
      <c r="I16477" s="7">
        <v>42442</v>
      </c>
      <c r="J16477" s="10">
        <f>EOMONTH(Data_TABLE[[#This Row],[Date Sold]],0)</f>
        <v>42460</v>
      </c>
    </row>
    <row r="16478" spans="2:10" x14ac:dyDescent="0.25">
      <c r="B16478" s="1" t="s">
        <v>40</v>
      </c>
      <c r="C16478" s="3" t="s">
        <v>56</v>
      </c>
      <c r="D16478" s="2" t="s">
        <v>52</v>
      </c>
      <c r="E16478" s="3" t="s">
        <v>46</v>
      </c>
      <c r="F16478" s="3">
        <f t="shared" ca="1" si="512"/>
        <v>4</v>
      </c>
      <c r="G16478" s="4">
        <f t="shared" ca="1" si="513"/>
        <v>131</v>
      </c>
      <c r="H16478" s="4">
        <f ca="1">+Data_TABLE[[#This Row],[Qty]]*Data_TABLE[[#This Row],[Unit Price]]</f>
        <v>524</v>
      </c>
      <c r="I16478" s="7">
        <v>42442</v>
      </c>
      <c r="J16478" s="10">
        <f>EOMONTH(Data_TABLE[[#This Row],[Date Sold]],0)</f>
        <v>42460</v>
      </c>
    </row>
    <row r="16479" spans="2:10" x14ac:dyDescent="0.25">
      <c r="B16479" s="1" t="s">
        <v>38</v>
      </c>
      <c r="C16479" s="3" t="s">
        <v>55</v>
      </c>
      <c r="D16479" s="2" t="s">
        <v>51</v>
      </c>
      <c r="E16479" s="3" t="s">
        <v>45</v>
      </c>
      <c r="F16479" s="3">
        <f t="shared" ca="1" si="512"/>
        <v>3</v>
      </c>
      <c r="G16479" s="4">
        <f t="shared" ca="1" si="513"/>
        <v>177</v>
      </c>
      <c r="H16479" s="4">
        <f ca="1">+Data_TABLE[[#This Row],[Qty]]*Data_TABLE[[#This Row],[Unit Price]]</f>
        <v>531</v>
      </c>
      <c r="I16479" s="7">
        <v>42442</v>
      </c>
      <c r="J16479" s="10">
        <f>EOMONTH(Data_TABLE[[#This Row],[Date Sold]],0)</f>
        <v>42460</v>
      </c>
    </row>
    <row r="16480" spans="2:10" x14ac:dyDescent="0.25">
      <c r="B16480" s="1" t="s">
        <v>37</v>
      </c>
      <c r="C16480" s="3" t="s">
        <v>55</v>
      </c>
      <c r="D16480" s="2" t="s">
        <v>51</v>
      </c>
      <c r="E16480" s="3" t="s">
        <v>45</v>
      </c>
      <c r="F16480" s="3">
        <f t="shared" ca="1" si="512"/>
        <v>5</v>
      </c>
      <c r="G16480" s="4">
        <f t="shared" ca="1" si="513"/>
        <v>129</v>
      </c>
      <c r="H16480" s="4">
        <f ca="1">+Data_TABLE[[#This Row],[Qty]]*Data_TABLE[[#This Row],[Unit Price]]</f>
        <v>645</v>
      </c>
      <c r="I16480" s="7">
        <v>42442</v>
      </c>
      <c r="J16480" s="10">
        <f>EOMONTH(Data_TABLE[[#This Row],[Date Sold]],0)</f>
        <v>42460</v>
      </c>
    </row>
    <row r="16481" spans="2:10" x14ac:dyDescent="0.25">
      <c r="B16481" s="1" t="s">
        <v>41</v>
      </c>
      <c r="C16481" s="3" t="s">
        <v>54</v>
      </c>
      <c r="D16481" s="2" t="s">
        <v>48</v>
      </c>
      <c r="E16481" s="3" t="s">
        <v>42</v>
      </c>
      <c r="F16481" s="3">
        <f t="shared" ca="1" si="512"/>
        <v>5</v>
      </c>
      <c r="G16481" s="4">
        <f t="shared" ca="1" si="513"/>
        <v>62</v>
      </c>
      <c r="H16481" s="4">
        <f ca="1">+Data_TABLE[[#This Row],[Qty]]*Data_TABLE[[#This Row],[Unit Price]]</f>
        <v>310</v>
      </c>
      <c r="I16481" s="7">
        <v>42442</v>
      </c>
      <c r="J16481" s="10">
        <f>EOMONTH(Data_TABLE[[#This Row],[Date Sold]],0)</f>
        <v>42460</v>
      </c>
    </row>
    <row r="16482" spans="2:10" x14ac:dyDescent="0.25">
      <c r="B16482" s="1" t="s">
        <v>39</v>
      </c>
      <c r="C16482" s="3" t="s">
        <v>55</v>
      </c>
      <c r="D16482" s="2" t="s">
        <v>49</v>
      </c>
      <c r="E16482" s="3" t="s">
        <v>43</v>
      </c>
      <c r="F16482" s="3">
        <f t="shared" ca="1" si="512"/>
        <v>2</v>
      </c>
      <c r="G16482" s="4">
        <f t="shared" ca="1" si="513"/>
        <v>64</v>
      </c>
      <c r="H16482" s="4">
        <f ca="1">+Data_TABLE[[#This Row],[Qty]]*Data_TABLE[[#This Row],[Unit Price]]</f>
        <v>128</v>
      </c>
      <c r="I16482" s="7">
        <v>42442</v>
      </c>
      <c r="J16482" s="10">
        <f>EOMONTH(Data_TABLE[[#This Row],[Date Sold]],0)</f>
        <v>42460</v>
      </c>
    </row>
    <row r="16483" spans="2:10" x14ac:dyDescent="0.25">
      <c r="B16483" s="1" t="s">
        <v>39</v>
      </c>
      <c r="C16483" s="3" t="s">
        <v>55</v>
      </c>
      <c r="D16483" s="2" t="s">
        <v>49</v>
      </c>
      <c r="E16483" s="3" t="s">
        <v>43</v>
      </c>
      <c r="F16483" s="3">
        <f t="shared" ca="1" si="512"/>
        <v>4</v>
      </c>
      <c r="G16483" s="4">
        <f t="shared" ca="1" si="513"/>
        <v>188</v>
      </c>
      <c r="H16483" s="4">
        <f ca="1">+Data_TABLE[[#This Row],[Qty]]*Data_TABLE[[#This Row],[Unit Price]]</f>
        <v>752</v>
      </c>
      <c r="I16483" s="7">
        <v>42442</v>
      </c>
      <c r="J16483" s="10">
        <f>EOMONTH(Data_TABLE[[#This Row],[Date Sold]],0)</f>
        <v>42460</v>
      </c>
    </row>
    <row r="16484" spans="2:10" x14ac:dyDescent="0.25">
      <c r="B16484" s="1" t="s">
        <v>38</v>
      </c>
      <c r="C16484" s="3" t="s">
        <v>54</v>
      </c>
      <c r="D16484" s="2" t="s">
        <v>48</v>
      </c>
      <c r="E16484" s="3" t="s">
        <v>42</v>
      </c>
      <c r="F16484" s="3">
        <f t="shared" ca="1" si="512"/>
        <v>4</v>
      </c>
      <c r="G16484" s="4">
        <f t="shared" ca="1" si="513"/>
        <v>162</v>
      </c>
      <c r="H16484" s="4">
        <f ca="1">+Data_TABLE[[#This Row],[Qty]]*Data_TABLE[[#This Row],[Unit Price]]</f>
        <v>648</v>
      </c>
      <c r="I16484" s="7">
        <v>42442</v>
      </c>
      <c r="J16484" s="10">
        <f>EOMONTH(Data_TABLE[[#This Row],[Date Sold]],0)</f>
        <v>42460</v>
      </c>
    </row>
    <row r="16485" spans="2:10" x14ac:dyDescent="0.25">
      <c r="B16485" s="1" t="s">
        <v>41</v>
      </c>
      <c r="C16485" s="3" t="s">
        <v>56</v>
      </c>
      <c r="D16485" s="2" t="s">
        <v>52</v>
      </c>
      <c r="E16485" s="3" t="s">
        <v>46</v>
      </c>
      <c r="F16485" s="3">
        <f t="shared" ca="1" si="512"/>
        <v>3</v>
      </c>
      <c r="G16485" s="4">
        <f t="shared" ca="1" si="513"/>
        <v>156</v>
      </c>
      <c r="H16485" s="4">
        <f ca="1">+Data_TABLE[[#This Row],[Qty]]*Data_TABLE[[#This Row],[Unit Price]]</f>
        <v>468</v>
      </c>
      <c r="I16485" s="7">
        <v>42442</v>
      </c>
      <c r="J16485" s="10">
        <f>EOMONTH(Data_TABLE[[#This Row],[Date Sold]],0)</f>
        <v>42460</v>
      </c>
    </row>
    <row r="16486" spans="2:10" x14ac:dyDescent="0.25">
      <c r="B16486" s="1" t="s">
        <v>37</v>
      </c>
      <c r="C16486" s="3" t="s">
        <v>56</v>
      </c>
      <c r="D16486" s="2" t="s">
        <v>50</v>
      </c>
      <c r="E16486" s="3" t="s">
        <v>44</v>
      </c>
      <c r="F16486" s="3">
        <f t="shared" ca="1" si="512"/>
        <v>3</v>
      </c>
      <c r="G16486" s="4">
        <f t="shared" ca="1" si="513"/>
        <v>72</v>
      </c>
      <c r="H16486" s="4">
        <f ca="1">+Data_TABLE[[#This Row],[Qty]]*Data_TABLE[[#This Row],[Unit Price]]</f>
        <v>216</v>
      </c>
      <c r="I16486" s="7">
        <v>42442</v>
      </c>
      <c r="J16486" s="10">
        <f>EOMONTH(Data_TABLE[[#This Row],[Date Sold]],0)</f>
        <v>42460</v>
      </c>
    </row>
    <row r="16487" spans="2:10" x14ac:dyDescent="0.25">
      <c r="B16487" s="1" t="s">
        <v>40</v>
      </c>
      <c r="C16487" s="3" t="s">
        <v>56</v>
      </c>
      <c r="D16487" s="2" t="s">
        <v>52</v>
      </c>
      <c r="E16487" s="3" t="s">
        <v>46</v>
      </c>
      <c r="F16487" s="3">
        <f t="shared" ca="1" si="512"/>
        <v>3</v>
      </c>
      <c r="G16487" s="4">
        <f t="shared" ca="1" si="513"/>
        <v>120</v>
      </c>
      <c r="H16487" s="4">
        <f ca="1">+Data_TABLE[[#This Row],[Qty]]*Data_TABLE[[#This Row],[Unit Price]]</f>
        <v>360</v>
      </c>
      <c r="I16487" s="7">
        <v>42442</v>
      </c>
      <c r="J16487" s="10">
        <f>EOMONTH(Data_TABLE[[#This Row],[Date Sold]],0)</f>
        <v>42460</v>
      </c>
    </row>
    <row r="16488" spans="2:10" x14ac:dyDescent="0.25">
      <c r="B16488" s="1" t="s">
        <v>40</v>
      </c>
      <c r="C16488" s="3" t="s">
        <v>56</v>
      </c>
      <c r="D16488" s="2" t="s">
        <v>52</v>
      </c>
      <c r="E16488" s="3" t="s">
        <v>46</v>
      </c>
      <c r="F16488" s="3">
        <f t="shared" ca="1" si="512"/>
        <v>5</v>
      </c>
      <c r="G16488" s="4">
        <f t="shared" ca="1" si="513"/>
        <v>145</v>
      </c>
      <c r="H16488" s="4">
        <f ca="1">+Data_TABLE[[#This Row],[Qty]]*Data_TABLE[[#This Row],[Unit Price]]</f>
        <v>725</v>
      </c>
      <c r="I16488" s="7">
        <v>42442</v>
      </c>
      <c r="J16488" s="10">
        <f>EOMONTH(Data_TABLE[[#This Row],[Date Sold]],0)</f>
        <v>42460</v>
      </c>
    </row>
    <row r="16489" spans="2:10" x14ac:dyDescent="0.25">
      <c r="B16489" s="1" t="s">
        <v>41</v>
      </c>
      <c r="C16489" s="3" t="s">
        <v>55</v>
      </c>
      <c r="D16489" s="2" t="s">
        <v>49</v>
      </c>
      <c r="E16489" s="3" t="s">
        <v>43</v>
      </c>
      <c r="F16489" s="3">
        <f t="shared" ca="1" si="512"/>
        <v>4</v>
      </c>
      <c r="G16489" s="4">
        <f t="shared" ca="1" si="513"/>
        <v>142</v>
      </c>
      <c r="H16489" s="4">
        <f ca="1">+Data_TABLE[[#This Row],[Qty]]*Data_TABLE[[#This Row],[Unit Price]]</f>
        <v>568</v>
      </c>
      <c r="I16489" s="7">
        <v>42442</v>
      </c>
      <c r="J16489" s="10">
        <f>EOMONTH(Data_TABLE[[#This Row],[Date Sold]],0)</f>
        <v>42460</v>
      </c>
    </row>
    <row r="16490" spans="2:10" x14ac:dyDescent="0.25">
      <c r="B16490" s="1" t="s">
        <v>37</v>
      </c>
      <c r="C16490" s="3" t="s">
        <v>56</v>
      </c>
      <c r="D16490" s="2" t="s">
        <v>50</v>
      </c>
      <c r="E16490" s="3" t="s">
        <v>44</v>
      </c>
      <c r="F16490" s="3">
        <f t="shared" ca="1" si="512"/>
        <v>5</v>
      </c>
      <c r="G16490" s="4">
        <f t="shared" ca="1" si="513"/>
        <v>144</v>
      </c>
      <c r="H16490" s="4">
        <f ca="1">+Data_TABLE[[#This Row],[Qty]]*Data_TABLE[[#This Row],[Unit Price]]</f>
        <v>720</v>
      </c>
      <c r="I16490" s="7">
        <v>42442</v>
      </c>
      <c r="J16490" s="10">
        <f>EOMONTH(Data_TABLE[[#This Row],[Date Sold]],0)</f>
        <v>42460</v>
      </c>
    </row>
    <row r="16491" spans="2:10" x14ac:dyDescent="0.25">
      <c r="B16491" s="1" t="s">
        <v>37</v>
      </c>
      <c r="C16491" s="3" t="s">
        <v>55</v>
      </c>
      <c r="D16491" s="2" t="s">
        <v>51</v>
      </c>
      <c r="E16491" s="3" t="s">
        <v>45</v>
      </c>
      <c r="F16491" s="3">
        <f t="shared" ca="1" si="512"/>
        <v>5</v>
      </c>
      <c r="G16491" s="4">
        <f t="shared" ca="1" si="513"/>
        <v>187</v>
      </c>
      <c r="H16491" s="4">
        <f ca="1">+Data_TABLE[[#This Row],[Qty]]*Data_TABLE[[#This Row],[Unit Price]]</f>
        <v>935</v>
      </c>
      <c r="I16491" s="7">
        <v>42442</v>
      </c>
      <c r="J16491" s="10">
        <f>EOMONTH(Data_TABLE[[#This Row],[Date Sold]],0)</f>
        <v>42460</v>
      </c>
    </row>
    <row r="16492" spans="2:10" x14ac:dyDescent="0.25">
      <c r="B16492" s="1" t="s">
        <v>40</v>
      </c>
      <c r="C16492" s="3" t="s">
        <v>54</v>
      </c>
      <c r="D16492" s="2" t="s">
        <v>48</v>
      </c>
      <c r="E16492" s="3" t="s">
        <v>42</v>
      </c>
      <c r="F16492" s="3">
        <f t="shared" ca="1" si="512"/>
        <v>2</v>
      </c>
      <c r="G16492" s="4">
        <f t="shared" ca="1" si="513"/>
        <v>62</v>
      </c>
      <c r="H16492" s="4">
        <f ca="1">+Data_TABLE[[#This Row],[Qty]]*Data_TABLE[[#This Row],[Unit Price]]</f>
        <v>124</v>
      </c>
      <c r="I16492" s="7">
        <v>42442</v>
      </c>
      <c r="J16492" s="10">
        <f>EOMONTH(Data_TABLE[[#This Row],[Date Sold]],0)</f>
        <v>42460</v>
      </c>
    </row>
    <row r="16493" spans="2:10" x14ac:dyDescent="0.25">
      <c r="B16493" s="1" t="s">
        <v>37</v>
      </c>
      <c r="C16493" s="3" t="s">
        <v>55</v>
      </c>
      <c r="D16493" s="2" t="s">
        <v>51</v>
      </c>
      <c r="E16493" s="3" t="s">
        <v>45</v>
      </c>
      <c r="F16493" s="3">
        <f t="shared" ca="1" si="512"/>
        <v>1</v>
      </c>
      <c r="G16493" s="4">
        <f t="shared" ca="1" si="513"/>
        <v>184</v>
      </c>
      <c r="H16493" s="4">
        <f ca="1">+Data_TABLE[[#This Row],[Qty]]*Data_TABLE[[#This Row],[Unit Price]]</f>
        <v>184</v>
      </c>
      <c r="I16493" s="7">
        <v>42442</v>
      </c>
      <c r="J16493" s="10">
        <f>EOMONTH(Data_TABLE[[#This Row],[Date Sold]],0)</f>
        <v>42460</v>
      </c>
    </row>
    <row r="16494" spans="2:10" x14ac:dyDescent="0.25">
      <c r="B16494" s="1" t="s">
        <v>41</v>
      </c>
      <c r="C16494" s="3" t="s">
        <v>55</v>
      </c>
      <c r="D16494" s="2" t="s">
        <v>49</v>
      </c>
      <c r="E16494" s="3" t="s">
        <v>43</v>
      </c>
      <c r="F16494" s="3">
        <f t="shared" ca="1" si="512"/>
        <v>2</v>
      </c>
      <c r="G16494" s="4">
        <f t="shared" ca="1" si="513"/>
        <v>145</v>
      </c>
      <c r="H16494" s="4">
        <f ca="1">+Data_TABLE[[#This Row],[Qty]]*Data_TABLE[[#This Row],[Unit Price]]</f>
        <v>290</v>
      </c>
      <c r="I16494" s="7">
        <v>42442</v>
      </c>
      <c r="J16494" s="10">
        <f>EOMONTH(Data_TABLE[[#This Row],[Date Sold]],0)</f>
        <v>42460</v>
      </c>
    </row>
    <row r="16495" spans="2:10" x14ac:dyDescent="0.25">
      <c r="B16495" s="1" t="s">
        <v>36</v>
      </c>
      <c r="C16495" s="3" t="s">
        <v>55</v>
      </c>
      <c r="D16495" s="2" t="s">
        <v>51</v>
      </c>
      <c r="E16495" s="3" t="s">
        <v>45</v>
      </c>
      <c r="F16495" s="3">
        <f t="shared" ca="1" si="512"/>
        <v>4</v>
      </c>
      <c r="G16495" s="4">
        <f t="shared" ca="1" si="513"/>
        <v>88</v>
      </c>
      <c r="H16495" s="4">
        <f ca="1">+Data_TABLE[[#This Row],[Qty]]*Data_TABLE[[#This Row],[Unit Price]]</f>
        <v>352</v>
      </c>
      <c r="I16495" s="7">
        <v>42442</v>
      </c>
      <c r="J16495" s="10">
        <f>EOMONTH(Data_TABLE[[#This Row],[Date Sold]],0)</f>
        <v>42460</v>
      </c>
    </row>
    <row r="16496" spans="2:10" x14ac:dyDescent="0.25">
      <c r="B16496" s="1" t="s">
        <v>38</v>
      </c>
      <c r="C16496" s="3" t="s">
        <v>56</v>
      </c>
      <c r="D16496" s="2" t="s">
        <v>50</v>
      </c>
      <c r="E16496" s="3" t="s">
        <v>44</v>
      </c>
      <c r="F16496" s="3">
        <f t="shared" ca="1" si="512"/>
        <v>4</v>
      </c>
      <c r="G16496" s="4">
        <f t="shared" ca="1" si="513"/>
        <v>170</v>
      </c>
      <c r="H16496" s="4">
        <f ca="1">+Data_TABLE[[#This Row],[Qty]]*Data_TABLE[[#This Row],[Unit Price]]</f>
        <v>680</v>
      </c>
      <c r="I16496" s="7">
        <v>42442</v>
      </c>
      <c r="J16496" s="10">
        <f>EOMONTH(Data_TABLE[[#This Row],[Date Sold]],0)</f>
        <v>42460</v>
      </c>
    </row>
    <row r="16497" spans="2:10" x14ac:dyDescent="0.25">
      <c r="B16497" s="1" t="s">
        <v>41</v>
      </c>
      <c r="C16497" s="3" t="s">
        <v>55</v>
      </c>
      <c r="D16497" s="2" t="s">
        <v>51</v>
      </c>
      <c r="E16497" s="3" t="s">
        <v>45</v>
      </c>
      <c r="F16497" s="3">
        <f t="shared" ref="F16497:F16560" ca="1" si="514">RANDBETWEEN(1,5)</f>
        <v>5</v>
      </c>
      <c r="G16497" s="4">
        <f t="shared" ref="G16497:G16560" ca="1" si="515">RANDBETWEEN(60,200)</f>
        <v>107</v>
      </c>
      <c r="H16497" s="4">
        <f ca="1">+Data_TABLE[[#This Row],[Qty]]*Data_TABLE[[#This Row],[Unit Price]]</f>
        <v>535</v>
      </c>
      <c r="I16497" s="7">
        <v>42442</v>
      </c>
      <c r="J16497" s="10">
        <f>EOMONTH(Data_TABLE[[#This Row],[Date Sold]],0)</f>
        <v>42460</v>
      </c>
    </row>
    <row r="16498" spans="2:10" x14ac:dyDescent="0.25">
      <c r="B16498" s="1" t="s">
        <v>39</v>
      </c>
      <c r="C16498" s="3" t="s">
        <v>55</v>
      </c>
      <c r="D16498" s="2" t="s">
        <v>49</v>
      </c>
      <c r="E16498" s="3" t="s">
        <v>43</v>
      </c>
      <c r="F16498" s="3">
        <f t="shared" ca="1" si="514"/>
        <v>5</v>
      </c>
      <c r="G16498" s="4">
        <f t="shared" ca="1" si="515"/>
        <v>118</v>
      </c>
      <c r="H16498" s="4">
        <f ca="1">+Data_TABLE[[#This Row],[Qty]]*Data_TABLE[[#This Row],[Unit Price]]</f>
        <v>590</v>
      </c>
      <c r="I16498" s="7">
        <v>42442</v>
      </c>
      <c r="J16498" s="10">
        <f>EOMONTH(Data_TABLE[[#This Row],[Date Sold]],0)</f>
        <v>42460</v>
      </c>
    </row>
    <row r="16499" spans="2:10" x14ac:dyDescent="0.25">
      <c r="B16499" s="1" t="s">
        <v>38</v>
      </c>
      <c r="C16499" s="3" t="s">
        <v>56</v>
      </c>
      <c r="D16499" s="2" t="s">
        <v>50</v>
      </c>
      <c r="E16499" s="3" t="s">
        <v>44</v>
      </c>
      <c r="F16499" s="3">
        <f t="shared" ca="1" si="514"/>
        <v>3</v>
      </c>
      <c r="G16499" s="4">
        <f t="shared" ca="1" si="515"/>
        <v>80</v>
      </c>
      <c r="H16499" s="4">
        <f ca="1">+Data_TABLE[[#This Row],[Qty]]*Data_TABLE[[#This Row],[Unit Price]]</f>
        <v>240</v>
      </c>
      <c r="I16499" s="7">
        <v>42442</v>
      </c>
      <c r="J16499" s="10">
        <f>EOMONTH(Data_TABLE[[#This Row],[Date Sold]],0)</f>
        <v>42460</v>
      </c>
    </row>
    <row r="16500" spans="2:10" x14ac:dyDescent="0.25">
      <c r="B16500" s="1" t="s">
        <v>41</v>
      </c>
      <c r="C16500" s="3" t="s">
        <v>56</v>
      </c>
      <c r="D16500" s="2" t="s">
        <v>52</v>
      </c>
      <c r="E16500" s="3" t="s">
        <v>46</v>
      </c>
      <c r="F16500" s="3">
        <f t="shared" ca="1" si="514"/>
        <v>4</v>
      </c>
      <c r="G16500" s="4">
        <f t="shared" ca="1" si="515"/>
        <v>195</v>
      </c>
      <c r="H16500" s="4">
        <f ca="1">+Data_TABLE[[#This Row],[Qty]]*Data_TABLE[[#This Row],[Unit Price]]</f>
        <v>780</v>
      </c>
      <c r="I16500" s="7">
        <v>42442</v>
      </c>
      <c r="J16500" s="10">
        <f>EOMONTH(Data_TABLE[[#This Row],[Date Sold]],0)</f>
        <v>42460</v>
      </c>
    </row>
    <row r="16501" spans="2:10" x14ac:dyDescent="0.25">
      <c r="B16501" s="1" t="s">
        <v>39</v>
      </c>
      <c r="C16501" s="3" t="s">
        <v>55</v>
      </c>
      <c r="D16501" s="2" t="s">
        <v>49</v>
      </c>
      <c r="E16501" s="3" t="s">
        <v>43</v>
      </c>
      <c r="F16501" s="3">
        <f t="shared" ca="1" si="514"/>
        <v>5</v>
      </c>
      <c r="G16501" s="4">
        <f t="shared" ca="1" si="515"/>
        <v>139</v>
      </c>
      <c r="H16501" s="4">
        <f ca="1">+Data_TABLE[[#This Row],[Qty]]*Data_TABLE[[#This Row],[Unit Price]]</f>
        <v>695</v>
      </c>
      <c r="I16501" s="7">
        <v>42442</v>
      </c>
      <c r="J16501" s="10">
        <f>EOMONTH(Data_TABLE[[#This Row],[Date Sold]],0)</f>
        <v>42460</v>
      </c>
    </row>
    <row r="16502" spans="2:10" x14ac:dyDescent="0.25">
      <c r="B16502" s="1" t="s">
        <v>36</v>
      </c>
      <c r="C16502" s="3" t="s">
        <v>55</v>
      </c>
      <c r="D16502" s="2" t="s">
        <v>49</v>
      </c>
      <c r="E16502" s="3" t="s">
        <v>43</v>
      </c>
      <c r="F16502" s="3">
        <f t="shared" ca="1" si="514"/>
        <v>5</v>
      </c>
      <c r="G16502" s="4">
        <f t="shared" ca="1" si="515"/>
        <v>173</v>
      </c>
      <c r="H16502" s="4">
        <f ca="1">+Data_TABLE[[#This Row],[Qty]]*Data_TABLE[[#This Row],[Unit Price]]</f>
        <v>865</v>
      </c>
      <c r="I16502" s="7">
        <v>42442</v>
      </c>
      <c r="J16502" s="10">
        <f>EOMONTH(Data_TABLE[[#This Row],[Date Sold]],0)</f>
        <v>42460</v>
      </c>
    </row>
    <row r="16503" spans="2:10" x14ac:dyDescent="0.25">
      <c r="B16503" s="1" t="s">
        <v>38</v>
      </c>
      <c r="C16503" s="3" t="s">
        <v>54</v>
      </c>
      <c r="D16503" s="2" t="s">
        <v>48</v>
      </c>
      <c r="E16503" s="3" t="s">
        <v>42</v>
      </c>
      <c r="F16503" s="3">
        <f t="shared" ca="1" si="514"/>
        <v>4</v>
      </c>
      <c r="G16503" s="4">
        <f t="shared" ca="1" si="515"/>
        <v>67</v>
      </c>
      <c r="H16503" s="4">
        <f ca="1">+Data_TABLE[[#This Row],[Qty]]*Data_TABLE[[#This Row],[Unit Price]]</f>
        <v>268</v>
      </c>
      <c r="I16503" s="7">
        <v>42443</v>
      </c>
      <c r="J16503" s="10">
        <f>EOMONTH(Data_TABLE[[#This Row],[Date Sold]],0)</f>
        <v>42460</v>
      </c>
    </row>
    <row r="16504" spans="2:10" x14ac:dyDescent="0.25">
      <c r="B16504" s="1" t="s">
        <v>40</v>
      </c>
      <c r="C16504" s="3" t="s">
        <v>55</v>
      </c>
      <c r="D16504" s="2" t="s">
        <v>51</v>
      </c>
      <c r="E16504" s="3" t="s">
        <v>45</v>
      </c>
      <c r="F16504" s="3">
        <f t="shared" ca="1" si="514"/>
        <v>4</v>
      </c>
      <c r="G16504" s="4">
        <f t="shared" ca="1" si="515"/>
        <v>193</v>
      </c>
      <c r="H16504" s="4">
        <f ca="1">+Data_TABLE[[#This Row],[Qty]]*Data_TABLE[[#This Row],[Unit Price]]</f>
        <v>772</v>
      </c>
      <c r="I16504" s="7">
        <v>42443</v>
      </c>
      <c r="J16504" s="10">
        <f>EOMONTH(Data_TABLE[[#This Row],[Date Sold]],0)</f>
        <v>42460</v>
      </c>
    </row>
    <row r="16505" spans="2:10" x14ac:dyDescent="0.25">
      <c r="B16505" s="1" t="s">
        <v>39</v>
      </c>
      <c r="C16505" s="3" t="s">
        <v>55</v>
      </c>
      <c r="D16505" s="2" t="s">
        <v>51</v>
      </c>
      <c r="E16505" s="3" t="s">
        <v>45</v>
      </c>
      <c r="F16505" s="3">
        <f t="shared" ca="1" si="514"/>
        <v>5</v>
      </c>
      <c r="G16505" s="4">
        <f t="shared" ca="1" si="515"/>
        <v>73</v>
      </c>
      <c r="H16505" s="4">
        <f ca="1">+Data_TABLE[[#This Row],[Qty]]*Data_TABLE[[#This Row],[Unit Price]]</f>
        <v>365</v>
      </c>
      <c r="I16505" s="7">
        <v>42443</v>
      </c>
      <c r="J16505" s="10">
        <f>EOMONTH(Data_TABLE[[#This Row],[Date Sold]],0)</f>
        <v>42460</v>
      </c>
    </row>
    <row r="16506" spans="2:10" x14ac:dyDescent="0.25">
      <c r="B16506" s="1" t="s">
        <v>39</v>
      </c>
      <c r="C16506" s="3" t="s">
        <v>56</v>
      </c>
      <c r="D16506" s="2" t="s">
        <v>50</v>
      </c>
      <c r="E16506" s="3" t="s">
        <v>44</v>
      </c>
      <c r="F16506" s="3">
        <f t="shared" ca="1" si="514"/>
        <v>3</v>
      </c>
      <c r="G16506" s="4">
        <f t="shared" ca="1" si="515"/>
        <v>83</v>
      </c>
      <c r="H16506" s="4">
        <f ca="1">+Data_TABLE[[#This Row],[Qty]]*Data_TABLE[[#This Row],[Unit Price]]</f>
        <v>249</v>
      </c>
      <c r="I16506" s="7">
        <v>42443</v>
      </c>
      <c r="J16506" s="10">
        <f>EOMONTH(Data_TABLE[[#This Row],[Date Sold]],0)</f>
        <v>42460</v>
      </c>
    </row>
    <row r="16507" spans="2:10" x14ac:dyDescent="0.25">
      <c r="B16507" s="1" t="s">
        <v>40</v>
      </c>
      <c r="C16507" s="3" t="s">
        <v>55</v>
      </c>
      <c r="D16507" s="2" t="s">
        <v>49</v>
      </c>
      <c r="E16507" s="3" t="s">
        <v>43</v>
      </c>
      <c r="F16507" s="3">
        <f t="shared" ca="1" si="514"/>
        <v>3</v>
      </c>
      <c r="G16507" s="4">
        <f t="shared" ca="1" si="515"/>
        <v>177</v>
      </c>
      <c r="H16507" s="4">
        <f ca="1">+Data_TABLE[[#This Row],[Qty]]*Data_TABLE[[#This Row],[Unit Price]]</f>
        <v>531</v>
      </c>
      <c r="I16507" s="7">
        <v>42443</v>
      </c>
      <c r="J16507" s="10">
        <f>EOMONTH(Data_TABLE[[#This Row],[Date Sold]],0)</f>
        <v>42460</v>
      </c>
    </row>
    <row r="16508" spans="2:10" x14ac:dyDescent="0.25">
      <c r="B16508" s="1" t="s">
        <v>39</v>
      </c>
      <c r="C16508" s="3" t="s">
        <v>55</v>
      </c>
      <c r="D16508" s="2" t="s">
        <v>51</v>
      </c>
      <c r="E16508" s="3" t="s">
        <v>45</v>
      </c>
      <c r="F16508" s="3">
        <f t="shared" ca="1" si="514"/>
        <v>2</v>
      </c>
      <c r="G16508" s="4">
        <f t="shared" ca="1" si="515"/>
        <v>95</v>
      </c>
      <c r="H16508" s="4">
        <f ca="1">+Data_TABLE[[#This Row],[Qty]]*Data_TABLE[[#This Row],[Unit Price]]</f>
        <v>190</v>
      </c>
      <c r="I16508" s="7">
        <v>42443</v>
      </c>
      <c r="J16508" s="10">
        <f>EOMONTH(Data_TABLE[[#This Row],[Date Sold]],0)</f>
        <v>42460</v>
      </c>
    </row>
    <row r="16509" spans="2:10" x14ac:dyDescent="0.25">
      <c r="B16509" s="1" t="s">
        <v>38</v>
      </c>
      <c r="C16509" s="3" t="s">
        <v>54</v>
      </c>
      <c r="D16509" s="2" t="s">
        <v>48</v>
      </c>
      <c r="E16509" s="3" t="s">
        <v>42</v>
      </c>
      <c r="F16509" s="3">
        <f t="shared" ca="1" si="514"/>
        <v>3</v>
      </c>
      <c r="G16509" s="4">
        <f t="shared" ca="1" si="515"/>
        <v>175</v>
      </c>
      <c r="H16509" s="4">
        <f ca="1">+Data_TABLE[[#This Row],[Qty]]*Data_TABLE[[#This Row],[Unit Price]]</f>
        <v>525</v>
      </c>
      <c r="I16509" s="7">
        <v>42443</v>
      </c>
      <c r="J16509" s="10">
        <f>EOMONTH(Data_TABLE[[#This Row],[Date Sold]],0)</f>
        <v>42460</v>
      </c>
    </row>
    <row r="16510" spans="2:10" x14ac:dyDescent="0.25">
      <c r="B16510" s="1" t="s">
        <v>38</v>
      </c>
      <c r="C16510" s="3" t="s">
        <v>54</v>
      </c>
      <c r="D16510" s="2" t="s">
        <v>48</v>
      </c>
      <c r="E16510" s="3" t="s">
        <v>42</v>
      </c>
      <c r="F16510" s="3">
        <f t="shared" ca="1" si="514"/>
        <v>2</v>
      </c>
      <c r="G16510" s="4">
        <f t="shared" ca="1" si="515"/>
        <v>62</v>
      </c>
      <c r="H16510" s="4">
        <f ca="1">+Data_TABLE[[#This Row],[Qty]]*Data_TABLE[[#This Row],[Unit Price]]</f>
        <v>124</v>
      </c>
      <c r="I16510" s="7">
        <v>42443</v>
      </c>
      <c r="J16510" s="10">
        <f>EOMONTH(Data_TABLE[[#This Row],[Date Sold]],0)</f>
        <v>42460</v>
      </c>
    </row>
    <row r="16511" spans="2:10" x14ac:dyDescent="0.25">
      <c r="B16511" s="1" t="s">
        <v>41</v>
      </c>
      <c r="C16511" s="3" t="s">
        <v>54</v>
      </c>
      <c r="D16511" s="2" t="s">
        <v>48</v>
      </c>
      <c r="E16511" s="3" t="s">
        <v>42</v>
      </c>
      <c r="F16511" s="3">
        <f t="shared" ca="1" si="514"/>
        <v>3</v>
      </c>
      <c r="G16511" s="4">
        <f t="shared" ca="1" si="515"/>
        <v>190</v>
      </c>
      <c r="H16511" s="4">
        <f ca="1">+Data_TABLE[[#This Row],[Qty]]*Data_TABLE[[#This Row],[Unit Price]]</f>
        <v>570</v>
      </c>
      <c r="I16511" s="7">
        <v>42443</v>
      </c>
      <c r="J16511" s="10">
        <f>EOMONTH(Data_TABLE[[#This Row],[Date Sold]],0)</f>
        <v>42460</v>
      </c>
    </row>
    <row r="16512" spans="2:10" x14ac:dyDescent="0.25">
      <c r="B16512" s="1" t="s">
        <v>36</v>
      </c>
      <c r="C16512" s="3" t="s">
        <v>55</v>
      </c>
      <c r="D16512" s="2" t="s">
        <v>51</v>
      </c>
      <c r="E16512" s="3" t="s">
        <v>45</v>
      </c>
      <c r="F16512" s="3">
        <f t="shared" ca="1" si="514"/>
        <v>4</v>
      </c>
      <c r="G16512" s="4">
        <f t="shared" ca="1" si="515"/>
        <v>151</v>
      </c>
      <c r="H16512" s="4">
        <f ca="1">+Data_TABLE[[#This Row],[Qty]]*Data_TABLE[[#This Row],[Unit Price]]</f>
        <v>604</v>
      </c>
      <c r="I16512" s="7">
        <v>42443</v>
      </c>
      <c r="J16512" s="10">
        <f>EOMONTH(Data_TABLE[[#This Row],[Date Sold]],0)</f>
        <v>42460</v>
      </c>
    </row>
    <row r="16513" spans="2:10" x14ac:dyDescent="0.25">
      <c r="B16513" s="1" t="s">
        <v>37</v>
      </c>
      <c r="C16513" s="3" t="s">
        <v>56</v>
      </c>
      <c r="D16513" s="2" t="s">
        <v>50</v>
      </c>
      <c r="E16513" s="3" t="s">
        <v>44</v>
      </c>
      <c r="F16513" s="3">
        <f t="shared" ca="1" si="514"/>
        <v>3</v>
      </c>
      <c r="G16513" s="4">
        <f t="shared" ca="1" si="515"/>
        <v>187</v>
      </c>
      <c r="H16513" s="4">
        <f ca="1">+Data_TABLE[[#This Row],[Qty]]*Data_TABLE[[#This Row],[Unit Price]]</f>
        <v>561</v>
      </c>
      <c r="I16513" s="7">
        <v>42443</v>
      </c>
      <c r="J16513" s="10">
        <f>EOMONTH(Data_TABLE[[#This Row],[Date Sold]],0)</f>
        <v>42460</v>
      </c>
    </row>
    <row r="16514" spans="2:10" x14ac:dyDescent="0.25">
      <c r="B16514" s="1" t="s">
        <v>39</v>
      </c>
      <c r="C16514" s="3" t="s">
        <v>55</v>
      </c>
      <c r="D16514" s="2" t="s">
        <v>51</v>
      </c>
      <c r="E16514" s="3" t="s">
        <v>45</v>
      </c>
      <c r="F16514" s="3">
        <f t="shared" ca="1" si="514"/>
        <v>5</v>
      </c>
      <c r="G16514" s="4">
        <f t="shared" ca="1" si="515"/>
        <v>190</v>
      </c>
      <c r="H16514" s="4">
        <f ca="1">+Data_TABLE[[#This Row],[Qty]]*Data_TABLE[[#This Row],[Unit Price]]</f>
        <v>950</v>
      </c>
      <c r="I16514" s="7">
        <v>42443</v>
      </c>
      <c r="J16514" s="10">
        <f>EOMONTH(Data_TABLE[[#This Row],[Date Sold]],0)</f>
        <v>42460</v>
      </c>
    </row>
    <row r="16515" spans="2:10" x14ac:dyDescent="0.25">
      <c r="B16515" s="1" t="s">
        <v>40</v>
      </c>
      <c r="C16515" s="3" t="s">
        <v>56</v>
      </c>
      <c r="D16515" s="2" t="s">
        <v>50</v>
      </c>
      <c r="E16515" s="3" t="s">
        <v>44</v>
      </c>
      <c r="F16515" s="3">
        <f t="shared" ca="1" si="514"/>
        <v>4</v>
      </c>
      <c r="G16515" s="4">
        <f t="shared" ca="1" si="515"/>
        <v>117</v>
      </c>
      <c r="H16515" s="4">
        <f ca="1">+Data_TABLE[[#This Row],[Qty]]*Data_TABLE[[#This Row],[Unit Price]]</f>
        <v>468</v>
      </c>
      <c r="I16515" s="7">
        <v>42443</v>
      </c>
      <c r="J16515" s="10">
        <f>EOMONTH(Data_TABLE[[#This Row],[Date Sold]],0)</f>
        <v>42460</v>
      </c>
    </row>
    <row r="16516" spans="2:10" x14ac:dyDescent="0.25">
      <c r="B16516" s="1" t="s">
        <v>36</v>
      </c>
      <c r="C16516" s="3" t="s">
        <v>55</v>
      </c>
      <c r="D16516" s="2" t="s">
        <v>49</v>
      </c>
      <c r="E16516" s="3" t="s">
        <v>43</v>
      </c>
      <c r="F16516" s="3">
        <f t="shared" ca="1" si="514"/>
        <v>4</v>
      </c>
      <c r="G16516" s="4">
        <f t="shared" ca="1" si="515"/>
        <v>125</v>
      </c>
      <c r="H16516" s="4">
        <f ca="1">+Data_TABLE[[#This Row],[Qty]]*Data_TABLE[[#This Row],[Unit Price]]</f>
        <v>500</v>
      </c>
      <c r="I16516" s="7">
        <v>42443</v>
      </c>
      <c r="J16516" s="10">
        <f>EOMONTH(Data_TABLE[[#This Row],[Date Sold]],0)</f>
        <v>42460</v>
      </c>
    </row>
    <row r="16517" spans="2:10" x14ac:dyDescent="0.25">
      <c r="B16517" s="1" t="s">
        <v>37</v>
      </c>
      <c r="C16517" s="3" t="s">
        <v>55</v>
      </c>
      <c r="D16517" s="2" t="s">
        <v>49</v>
      </c>
      <c r="E16517" s="3" t="s">
        <v>43</v>
      </c>
      <c r="F16517" s="3">
        <f t="shared" ca="1" si="514"/>
        <v>3</v>
      </c>
      <c r="G16517" s="4">
        <f t="shared" ca="1" si="515"/>
        <v>78</v>
      </c>
      <c r="H16517" s="4">
        <f ca="1">+Data_TABLE[[#This Row],[Qty]]*Data_TABLE[[#This Row],[Unit Price]]</f>
        <v>234</v>
      </c>
      <c r="I16517" s="7">
        <v>42443</v>
      </c>
      <c r="J16517" s="10">
        <f>EOMONTH(Data_TABLE[[#This Row],[Date Sold]],0)</f>
        <v>42460</v>
      </c>
    </row>
    <row r="16518" spans="2:10" x14ac:dyDescent="0.25">
      <c r="B16518" s="1" t="s">
        <v>40</v>
      </c>
      <c r="C16518" s="3" t="s">
        <v>56</v>
      </c>
      <c r="D16518" s="2" t="s">
        <v>50</v>
      </c>
      <c r="E16518" s="3" t="s">
        <v>44</v>
      </c>
      <c r="F16518" s="3">
        <f t="shared" ca="1" si="514"/>
        <v>1</v>
      </c>
      <c r="G16518" s="4">
        <f t="shared" ca="1" si="515"/>
        <v>95</v>
      </c>
      <c r="H16518" s="4">
        <f ca="1">+Data_TABLE[[#This Row],[Qty]]*Data_TABLE[[#This Row],[Unit Price]]</f>
        <v>95</v>
      </c>
      <c r="I16518" s="7">
        <v>42443</v>
      </c>
      <c r="J16518" s="10">
        <f>EOMONTH(Data_TABLE[[#This Row],[Date Sold]],0)</f>
        <v>42460</v>
      </c>
    </row>
    <row r="16519" spans="2:10" x14ac:dyDescent="0.25">
      <c r="B16519" s="1" t="s">
        <v>41</v>
      </c>
      <c r="C16519" s="3" t="s">
        <v>54</v>
      </c>
      <c r="D16519" s="2" t="s">
        <v>48</v>
      </c>
      <c r="E16519" s="3" t="s">
        <v>42</v>
      </c>
      <c r="F16519" s="3">
        <f t="shared" ca="1" si="514"/>
        <v>2</v>
      </c>
      <c r="G16519" s="4">
        <f t="shared" ca="1" si="515"/>
        <v>97</v>
      </c>
      <c r="H16519" s="4">
        <f ca="1">+Data_TABLE[[#This Row],[Qty]]*Data_TABLE[[#This Row],[Unit Price]]</f>
        <v>194</v>
      </c>
      <c r="I16519" s="7">
        <v>42443</v>
      </c>
      <c r="J16519" s="10">
        <f>EOMONTH(Data_TABLE[[#This Row],[Date Sold]],0)</f>
        <v>42460</v>
      </c>
    </row>
    <row r="16520" spans="2:10" x14ac:dyDescent="0.25">
      <c r="B16520" s="1" t="s">
        <v>41</v>
      </c>
      <c r="C16520" s="3" t="s">
        <v>54</v>
      </c>
      <c r="D16520" s="2" t="s">
        <v>48</v>
      </c>
      <c r="E16520" s="3" t="s">
        <v>42</v>
      </c>
      <c r="F16520" s="3">
        <f t="shared" ca="1" si="514"/>
        <v>5</v>
      </c>
      <c r="G16520" s="4">
        <f t="shared" ca="1" si="515"/>
        <v>193</v>
      </c>
      <c r="H16520" s="4">
        <f ca="1">+Data_TABLE[[#This Row],[Qty]]*Data_TABLE[[#This Row],[Unit Price]]</f>
        <v>965</v>
      </c>
      <c r="I16520" s="7">
        <v>42443</v>
      </c>
      <c r="J16520" s="10">
        <f>EOMONTH(Data_TABLE[[#This Row],[Date Sold]],0)</f>
        <v>42460</v>
      </c>
    </row>
    <row r="16521" spans="2:10" x14ac:dyDescent="0.25">
      <c r="B16521" s="1" t="s">
        <v>37</v>
      </c>
      <c r="C16521" s="3" t="s">
        <v>55</v>
      </c>
      <c r="D16521" s="2" t="s">
        <v>51</v>
      </c>
      <c r="E16521" s="3" t="s">
        <v>45</v>
      </c>
      <c r="F16521" s="3">
        <f t="shared" ca="1" si="514"/>
        <v>4</v>
      </c>
      <c r="G16521" s="4">
        <f t="shared" ca="1" si="515"/>
        <v>99</v>
      </c>
      <c r="H16521" s="4">
        <f ca="1">+Data_TABLE[[#This Row],[Qty]]*Data_TABLE[[#This Row],[Unit Price]]</f>
        <v>396</v>
      </c>
      <c r="I16521" s="7">
        <v>42443</v>
      </c>
      <c r="J16521" s="10">
        <f>EOMONTH(Data_TABLE[[#This Row],[Date Sold]],0)</f>
        <v>42460</v>
      </c>
    </row>
    <row r="16522" spans="2:10" x14ac:dyDescent="0.25">
      <c r="B16522" s="1" t="s">
        <v>41</v>
      </c>
      <c r="C16522" s="3" t="s">
        <v>56</v>
      </c>
      <c r="D16522" s="2" t="s">
        <v>52</v>
      </c>
      <c r="E16522" s="3" t="s">
        <v>46</v>
      </c>
      <c r="F16522" s="3">
        <f t="shared" ca="1" si="514"/>
        <v>4</v>
      </c>
      <c r="G16522" s="4">
        <f t="shared" ca="1" si="515"/>
        <v>184</v>
      </c>
      <c r="H16522" s="4">
        <f ca="1">+Data_TABLE[[#This Row],[Qty]]*Data_TABLE[[#This Row],[Unit Price]]</f>
        <v>736</v>
      </c>
      <c r="I16522" s="7">
        <v>42443</v>
      </c>
      <c r="J16522" s="10">
        <f>EOMONTH(Data_TABLE[[#This Row],[Date Sold]],0)</f>
        <v>42460</v>
      </c>
    </row>
    <row r="16523" spans="2:10" x14ac:dyDescent="0.25">
      <c r="B16523" s="1" t="s">
        <v>39</v>
      </c>
      <c r="C16523" s="3" t="s">
        <v>55</v>
      </c>
      <c r="D16523" s="2" t="s">
        <v>49</v>
      </c>
      <c r="E16523" s="3" t="s">
        <v>43</v>
      </c>
      <c r="F16523" s="3">
        <f t="shared" ca="1" si="514"/>
        <v>3</v>
      </c>
      <c r="G16523" s="4">
        <f t="shared" ca="1" si="515"/>
        <v>87</v>
      </c>
      <c r="H16523" s="4">
        <f ca="1">+Data_TABLE[[#This Row],[Qty]]*Data_TABLE[[#This Row],[Unit Price]]</f>
        <v>261</v>
      </c>
      <c r="I16523" s="7">
        <v>42443</v>
      </c>
      <c r="J16523" s="10">
        <f>EOMONTH(Data_TABLE[[#This Row],[Date Sold]],0)</f>
        <v>42460</v>
      </c>
    </row>
    <row r="16524" spans="2:10" x14ac:dyDescent="0.25">
      <c r="B16524" s="1" t="s">
        <v>40</v>
      </c>
      <c r="C16524" s="3" t="s">
        <v>56</v>
      </c>
      <c r="D16524" s="2" t="s">
        <v>50</v>
      </c>
      <c r="E16524" s="3" t="s">
        <v>44</v>
      </c>
      <c r="F16524" s="3">
        <f t="shared" ca="1" si="514"/>
        <v>5</v>
      </c>
      <c r="G16524" s="4">
        <f t="shared" ca="1" si="515"/>
        <v>161</v>
      </c>
      <c r="H16524" s="4">
        <f ca="1">+Data_TABLE[[#This Row],[Qty]]*Data_TABLE[[#This Row],[Unit Price]]</f>
        <v>805</v>
      </c>
      <c r="I16524" s="7">
        <v>42443</v>
      </c>
      <c r="J16524" s="10">
        <f>EOMONTH(Data_TABLE[[#This Row],[Date Sold]],0)</f>
        <v>42460</v>
      </c>
    </row>
    <row r="16525" spans="2:10" x14ac:dyDescent="0.25">
      <c r="B16525" s="1" t="s">
        <v>40</v>
      </c>
      <c r="C16525" s="3" t="s">
        <v>55</v>
      </c>
      <c r="D16525" s="2" t="s">
        <v>51</v>
      </c>
      <c r="E16525" s="3" t="s">
        <v>45</v>
      </c>
      <c r="F16525" s="3">
        <f t="shared" ca="1" si="514"/>
        <v>1</v>
      </c>
      <c r="G16525" s="4">
        <f t="shared" ca="1" si="515"/>
        <v>154</v>
      </c>
      <c r="H16525" s="4">
        <f ca="1">+Data_TABLE[[#This Row],[Qty]]*Data_TABLE[[#This Row],[Unit Price]]</f>
        <v>154</v>
      </c>
      <c r="I16525" s="7">
        <v>42443</v>
      </c>
      <c r="J16525" s="10">
        <f>EOMONTH(Data_TABLE[[#This Row],[Date Sold]],0)</f>
        <v>42460</v>
      </c>
    </row>
    <row r="16526" spans="2:10" x14ac:dyDescent="0.25">
      <c r="B16526" s="1" t="s">
        <v>38</v>
      </c>
      <c r="C16526" s="3" t="s">
        <v>56</v>
      </c>
      <c r="D16526" s="2" t="s">
        <v>52</v>
      </c>
      <c r="E16526" s="3" t="s">
        <v>46</v>
      </c>
      <c r="F16526" s="3">
        <f t="shared" ca="1" si="514"/>
        <v>5</v>
      </c>
      <c r="G16526" s="4">
        <f t="shared" ca="1" si="515"/>
        <v>84</v>
      </c>
      <c r="H16526" s="4">
        <f ca="1">+Data_TABLE[[#This Row],[Qty]]*Data_TABLE[[#This Row],[Unit Price]]</f>
        <v>420</v>
      </c>
      <c r="I16526" s="7">
        <v>42443</v>
      </c>
      <c r="J16526" s="10">
        <f>EOMONTH(Data_TABLE[[#This Row],[Date Sold]],0)</f>
        <v>42460</v>
      </c>
    </row>
    <row r="16527" spans="2:10" x14ac:dyDescent="0.25">
      <c r="B16527" s="1" t="s">
        <v>36</v>
      </c>
      <c r="C16527" s="3" t="s">
        <v>54</v>
      </c>
      <c r="D16527" s="2" t="s">
        <v>48</v>
      </c>
      <c r="E16527" s="3" t="s">
        <v>42</v>
      </c>
      <c r="F16527" s="3">
        <f t="shared" ca="1" si="514"/>
        <v>1</v>
      </c>
      <c r="G16527" s="4">
        <f t="shared" ca="1" si="515"/>
        <v>153</v>
      </c>
      <c r="H16527" s="4">
        <f ca="1">+Data_TABLE[[#This Row],[Qty]]*Data_TABLE[[#This Row],[Unit Price]]</f>
        <v>153</v>
      </c>
      <c r="I16527" s="7">
        <v>42443</v>
      </c>
      <c r="J16527" s="10">
        <f>EOMONTH(Data_TABLE[[#This Row],[Date Sold]],0)</f>
        <v>42460</v>
      </c>
    </row>
    <row r="16528" spans="2:10" x14ac:dyDescent="0.25">
      <c r="B16528" s="1" t="s">
        <v>41</v>
      </c>
      <c r="C16528" s="3" t="s">
        <v>55</v>
      </c>
      <c r="D16528" s="2" t="s">
        <v>51</v>
      </c>
      <c r="E16528" s="3" t="s">
        <v>45</v>
      </c>
      <c r="F16528" s="3">
        <f t="shared" ca="1" si="514"/>
        <v>5</v>
      </c>
      <c r="G16528" s="4">
        <f t="shared" ca="1" si="515"/>
        <v>132</v>
      </c>
      <c r="H16528" s="4">
        <f ca="1">+Data_TABLE[[#This Row],[Qty]]*Data_TABLE[[#This Row],[Unit Price]]</f>
        <v>660</v>
      </c>
      <c r="I16528" s="7">
        <v>42443</v>
      </c>
      <c r="J16528" s="10">
        <f>EOMONTH(Data_TABLE[[#This Row],[Date Sold]],0)</f>
        <v>42460</v>
      </c>
    </row>
    <row r="16529" spans="2:10" x14ac:dyDescent="0.25">
      <c r="B16529" s="1" t="s">
        <v>41</v>
      </c>
      <c r="C16529" s="3" t="s">
        <v>56</v>
      </c>
      <c r="D16529" s="2" t="s">
        <v>50</v>
      </c>
      <c r="E16529" s="3" t="s">
        <v>44</v>
      </c>
      <c r="F16529" s="3">
        <f t="shared" ca="1" si="514"/>
        <v>2</v>
      </c>
      <c r="G16529" s="4">
        <f t="shared" ca="1" si="515"/>
        <v>117</v>
      </c>
      <c r="H16529" s="4">
        <f ca="1">+Data_TABLE[[#This Row],[Qty]]*Data_TABLE[[#This Row],[Unit Price]]</f>
        <v>234</v>
      </c>
      <c r="I16529" s="7">
        <v>42443</v>
      </c>
      <c r="J16529" s="10">
        <f>EOMONTH(Data_TABLE[[#This Row],[Date Sold]],0)</f>
        <v>42460</v>
      </c>
    </row>
    <row r="16530" spans="2:10" x14ac:dyDescent="0.25">
      <c r="B16530" s="1" t="s">
        <v>40</v>
      </c>
      <c r="C16530" s="3" t="s">
        <v>55</v>
      </c>
      <c r="D16530" s="2" t="s">
        <v>49</v>
      </c>
      <c r="E16530" s="3" t="s">
        <v>43</v>
      </c>
      <c r="F16530" s="3">
        <f t="shared" ca="1" si="514"/>
        <v>5</v>
      </c>
      <c r="G16530" s="4">
        <f t="shared" ca="1" si="515"/>
        <v>141</v>
      </c>
      <c r="H16530" s="4">
        <f ca="1">+Data_TABLE[[#This Row],[Qty]]*Data_TABLE[[#This Row],[Unit Price]]</f>
        <v>705</v>
      </c>
      <c r="I16530" s="7">
        <v>42443</v>
      </c>
      <c r="J16530" s="10">
        <f>EOMONTH(Data_TABLE[[#This Row],[Date Sold]],0)</f>
        <v>42460</v>
      </c>
    </row>
    <row r="16531" spans="2:10" x14ac:dyDescent="0.25">
      <c r="B16531" s="1" t="s">
        <v>37</v>
      </c>
      <c r="C16531" s="3" t="s">
        <v>55</v>
      </c>
      <c r="D16531" s="2" t="s">
        <v>49</v>
      </c>
      <c r="E16531" s="3" t="s">
        <v>43</v>
      </c>
      <c r="F16531" s="3">
        <f t="shared" ca="1" si="514"/>
        <v>2</v>
      </c>
      <c r="G16531" s="4">
        <f t="shared" ca="1" si="515"/>
        <v>105</v>
      </c>
      <c r="H16531" s="4">
        <f ca="1">+Data_TABLE[[#This Row],[Qty]]*Data_TABLE[[#This Row],[Unit Price]]</f>
        <v>210</v>
      </c>
      <c r="I16531" s="7">
        <v>42443</v>
      </c>
      <c r="J16531" s="10">
        <f>EOMONTH(Data_TABLE[[#This Row],[Date Sold]],0)</f>
        <v>42460</v>
      </c>
    </row>
    <row r="16532" spans="2:10" x14ac:dyDescent="0.25">
      <c r="B16532" s="1" t="s">
        <v>38</v>
      </c>
      <c r="C16532" s="3" t="s">
        <v>55</v>
      </c>
      <c r="D16532" s="2" t="s">
        <v>49</v>
      </c>
      <c r="E16532" s="3" t="s">
        <v>43</v>
      </c>
      <c r="F16532" s="3">
        <f t="shared" ca="1" si="514"/>
        <v>1</v>
      </c>
      <c r="G16532" s="4">
        <f t="shared" ca="1" si="515"/>
        <v>178</v>
      </c>
      <c r="H16532" s="4">
        <f ca="1">+Data_TABLE[[#This Row],[Qty]]*Data_TABLE[[#This Row],[Unit Price]]</f>
        <v>178</v>
      </c>
      <c r="I16532" s="7">
        <v>42443</v>
      </c>
      <c r="J16532" s="10">
        <f>EOMONTH(Data_TABLE[[#This Row],[Date Sold]],0)</f>
        <v>42460</v>
      </c>
    </row>
    <row r="16533" spans="2:10" x14ac:dyDescent="0.25">
      <c r="B16533" s="1" t="s">
        <v>38</v>
      </c>
      <c r="C16533" s="3" t="s">
        <v>54</v>
      </c>
      <c r="D16533" s="2" t="s">
        <v>48</v>
      </c>
      <c r="E16533" s="3" t="s">
        <v>42</v>
      </c>
      <c r="F16533" s="3">
        <f t="shared" ca="1" si="514"/>
        <v>4</v>
      </c>
      <c r="G16533" s="4">
        <f t="shared" ca="1" si="515"/>
        <v>182</v>
      </c>
      <c r="H16533" s="4">
        <f ca="1">+Data_TABLE[[#This Row],[Qty]]*Data_TABLE[[#This Row],[Unit Price]]</f>
        <v>728</v>
      </c>
      <c r="I16533" s="7">
        <v>42443</v>
      </c>
      <c r="J16533" s="10">
        <f>EOMONTH(Data_TABLE[[#This Row],[Date Sold]],0)</f>
        <v>42460</v>
      </c>
    </row>
    <row r="16534" spans="2:10" x14ac:dyDescent="0.25">
      <c r="B16534" s="1" t="s">
        <v>39</v>
      </c>
      <c r="C16534" s="3" t="s">
        <v>56</v>
      </c>
      <c r="D16534" s="2" t="s">
        <v>52</v>
      </c>
      <c r="E16534" s="3" t="s">
        <v>46</v>
      </c>
      <c r="F16534" s="3">
        <f t="shared" ca="1" si="514"/>
        <v>5</v>
      </c>
      <c r="G16534" s="4">
        <f t="shared" ca="1" si="515"/>
        <v>161</v>
      </c>
      <c r="H16534" s="4">
        <f ca="1">+Data_TABLE[[#This Row],[Qty]]*Data_TABLE[[#This Row],[Unit Price]]</f>
        <v>805</v>
      </c>
      <c r="I16534" s="7">
        <v>42443</v>
      </c>
      <c r="J16534" s="10">
        <f>EOMONTH(Data_TABLE[[#This Row],[Date Sold]],0)</f>
        <v>42460</v>
      </c>
    </row>
    <row r="16535" spans="2:10" x14ac:dyDescent="0.25">
      <c r="B16535" s="1" t="s">
        <v>36</v>
      </c>
      <c r="C16535" s="3" t="s">
        <v>56</v>
      </c>
      <c r="D16535" s="2" t="s">
        <v>50</v>
      </c>
      <c r="E16535" s="3" t="s">
        <v>44</v>
      </c>
      <c r="F16535" s="3">
        <f t="shared" ca="1" si="514"/>
        <v>2</v>
      </c>
      <c r="G16535" s="4">
        <f t="shared" ca="1" si="515"/>
        <v>90</v>
      </c>
      <c r="H16535" s="4">
        <f ca="1">+Data_TABLE[[#This Row],[Qty]]*Data_TABLE[[#This Row],[Unit Price]]</f>
        <v>180</v>
      </c>
      <c r="I16535" s="7">
        <v>42443</v>
      </c>
      <c r="J16535" s="10">
        <f>EOMONTH(Data_TABLE[[#This Row],[Date Sold]],0)</f>
        <v>42460</v>
      </c>
    </row>
    <row r="16536" spans="2:10" x14ac:dyDescent="0.25">
      <c r="B16536" s="1" t="s">
        <v>39</v>
      </c>
      <c r="C16536" s="3" t="s">
        <v>55</v>
      </c>
      <c r="D16536" s="2" t="s">
        <v>49</v>
      </c>
      <c r="E16536" s="3" t="s">
        <v>43</v>
      </c>
      <c r="F16536" s="3">
        <f t="shared" ca="1" si="514"/>
        <v>4</v>
      </c>
      <c r="G16536" s="4">
        <f t="shared" ca="1" si="515"/>
        <v>72</v>
      </c>
      <c r="H16536" s="4">
        <f ca="1">+Data_TABLE[[#This Row],[Qty]]*Data_TABLE[[#This Row],[Unit Price]]</f>
        <v>288</v>
      </c>
      <c r="I16536" s="7">
        <v>42443</v>
      </c>
      <c r="J16536" s="10">
        <f>EOMONTH(Data_TABLE[[#This Row],[Date Sold]],0)</f>
        <v>42460</v>
      </c>
    </row>
    <row r="16537" spans="2:10" x14ac:dyDescent="0.25">
      <c r="B16537" s="1" t="s">
        <v>37</v>
      </c>
      <c r="C16537" s="3" t="s">
        <v>56</v>
      </c>
      <c r="D16537" s="2" t="s">
        <v>52</v>
      </c>
      <c r="E16537" s="3" t="s">
        <v>46</v>
      </c>
      <c r="F16537" s="3">
        <f t="shared" ca="1" si="514"/>
        <v>2</v>
      </c>
      <c r="G16537" s="4">
        <f t="shared" ca="1" si="515"/>
        <v>110</v>
      </c>
      <c r="H16537" s="4">
        <f ca="1">+Data_TABLE[[#This Row],[Qty]]*Data_TABLE[[#This Row],[Unit Price]]</f>
        <v>220</v>
      </c>
      <c r="I16537" s="7">
        <v>42443</v>
      </c>
      <c r="J16537" s="10">
        <f>EOMONTH(Data_TABLE[[#This Row],[Date Sold]],0)</f>
        <v>42460</v>
      </c>
    </row>
    <row r="16538" spans="2:10" x14ac:dyDescent="0.25">
      <c r="B16538" s="1" t="s">
        <v>40</v>
      </c>
      <c r="C16538" s="3" t="s">
        <v>55</v>
      </c>
      <c r="D16538" s="2" t="s">
        <v>49</v>
      </c>
      <c r="E16538" s="3" t="s">
        <v>43</v>
      </c>
      <c r="F16538" s="3">
        <f t="shared" ca="1" si="514"/>
        <v>4</v>
      </c>
      <c r="G16538" s="4">
        <f t="shared" ca="1" si="515"/>
        <v>127</v>
      </c>
      <c r="H16538" s="4">
        <f ca="1">+Data_TABLE[[#This Row],[Qty]]*Data_TABLE[[#This Row],[Unit Price]]</f>
        <v>508</v>
      </c>
      <c r="I16538" s="7">
        <v>42443</v>
      </c>
      <c r="J16538" s="10">
        <f>EOMONTH(Data_TABLE[[#This Row],[Date Sold]],0)</f>
        <v>42460</v>
      </c>
    </row>
    <row r="16539" spans="2:10" x14ac:dyDescent="0.25">
      <c r="B16539" s="1" t="s">
        <v>37</v>
      </c>
      <c r="C16539" s="3" t="s">
        <v>54</v>
      </c>
      <c r="D16539" s="2" t="s">
        <v>48</v>
      </c>
      <c r="E16539" s="3" t="s">
        <v>42</v>
      </c>
      <c r="F16539" s="3">
        <f t="shared" ca="1" si="514"/>
        <v>2</v>
      </c>
      <c r="G16539" s="4">
        <f t="shared" ca="1" si="515"/>
        <v>191</v>
      </c>
      <c r="H16539" s="4">
        <f ca="1">+Data_TABLE[[#This Row],[Qty]]*Data_TABLE[[#This Row],[Unit Price]]</f>
        <v>382</v>
      </c>
      <c r="I16539" s="7">
        <v>42443</v>
      </c>
      <c r="J16539" s="10">
        <f>EOMONTH(Data_TABLE[[#This Row],[Date Sold]],0)</f>
        <v>42460</v>
      </c>
    </row>
    <row r="16540" spans="2:10" x14ac:dyDescent="0.25">
      <c r="B16540" s="1" t="s">
        <v>38</v>
      </c>
      <c r="C16540" s="3" t="s">
        <v>56</v>
      </c>
      <c r="D16540" s="2" t="s">
        <v>52</v>
      </c>
      <c r="E16540" s="3" t="s">
        <v>46</v>
      </c>
      <c r="F16540" s="3">
        <f t="shared" ca="1" si="514"/>
        <v>4</v>
      </c>
      <c r="G16540" s="4">
        <f t="shared" ca="1" si="515"/>
        <v>141</v>
      </c>
      <c r="H16540" s="4">
        <f ca="1">+Data_TABLE[[#This Row],[Qty]]*Data_TABLE[[#This Row],[Unit Price]]</f>
        <v>564</v>
      </c>
      <c r="I16540" s="7">
        <v>42443</v>
      </c>
      <c r="J16540" s="10">
        <f>EOMONTH(Data_TABLE[[#This Row],[Date Sold]],0)</f>
        <v>42460</v>
      </c>
    </row>
    <row r="16541" spans="2:10" x14ac:dyDescent="0.25">
      <c r="B16541" s="1" t="s">
        <v>39</v>
      </c>
      <c r="C16541" s="3" t="s">
        <v>55</v>
      </c>
      <c r="D16541" s="2" t="s">
        <v>49</v>
      </c>
      <c r="E16541" s="3" t="s">
        <v>43</v>
      </c>
      <c r="F16541" s="3">
        <f t="shared" ca="1" si="514"/>
        <v>5</v>
      </c>
      <c r="G16541" s="4">
        <f t="shared" ca="1" si="515"/>
        <v>183</v>
      </c>
      <c r="H16541" s="4">
        <f ca="1">+Data_TABLE[[#This Row],[Qty]]*Data_TABLE[[#This Row],[Unit Price]]</f>
        <v>915</v>
      </c>
      <c r="I16541" s="7">
        <v>42443</v>
      </c>
      <c r="J16541" s="10">
        <f>EOMONTH(Data_TABLE[[#This Row],[Date Sold]],0)</f>
        <v>42460</v>
      </c>
    </row>
    <row r="16542" spans="2:10" x14ac:dyDescent="0.25">
      <c r="B16542" s="1" t="s">
        <v>40</v>
      </c>
      <c r="C16542" s="3" t="s">
        <v>56</v>
      </c>
      <c r="D16542" s="2" t="s">
        <v>52</v>
      </c>
      <c r="E16542" s="3" t="s">
        <v>46</v>
      </c>
      <c r="F16542" s="3">
        <f t="shared" ca="1" si="514"/>
        <v>5</v>
      </c>
      <c r="G16542" s="4">
        <f t="shared" ca="1" si="515"/>
        <v>191</v>
      </c>
      <c r="H16542" s="4">
        <f ca="1">+Data_TABLE[[#This Row],[Qty]]*Data_TABLE[[#This Row],[Unit Price]]</f>
        <v>955</v>
      </c>
      <c r="I16542" s="7">
        <v>42443</v>
      </c>
      <c r="J16542" s="10">
        <f>EOMONTH(Data_TABLE[[#This Row],[Date Sold]],0)</f>
        <v>42460</v>
      </c>
    </row>
    <row r="16543" spans="2:10" x14ac:dyDescent="0.25">
      <c r="B16543" s="1" t="s">
        <v>40</v>
      </c>
      <c r="C16543" s="3" t="s">
        <v>55</v>
      </c>
      <c r="D16543" s="2" t="s">
        <v>51</v>
      </c>
      <c r="E16543" s="3" t="s">
        <v>45</v>
      </c>
      <c r="F16543" s="3">
        <f t="shared" ca="1" si="514"/>
        <v>3</v>
      </c>
      <c r="G16543" s="4">
        <f t="shared" ca="1" si="515"/>
        <v>199</v>
      </c>
      <c r="H16543" s="4">
        <f ca="1">+Data_TABLE[[#This Row],[Qty]]*Data_TABLE[[#This Row],[Unit Price]]</f>
        <v>597</v>
      </c>
      <c r="I16543" s="7">
        <v>42443</v>
      </c>
      <c r="J16543" s="10">
        <f>EOMONTH(Data_TABLE[[#This Row],[Date Sold]],0)</f>
        <v>42460</v>
      </c>
    </row>
    <row r="16544" spans="2:10" x14ac:dyDescent="0.25">
      <c r="B16544" s="1" t="s">
        <v>37</v>
      </c>
      <c r="C16544" s="3" t="s">
        <v>55</v>
      </c>
      <c r="D16544" s="2" t="s">
        <v>49</v>
      </c>
      <c r="E16544" s="3" t="s">
        <v>43</v>
      </c>
      <c r="F16544" s="3">
        <f t="shared" ca="1" si="514"/>
        <v>3</v>
      </c>
      <c r="G16544" s="4">
        <f t="shared" ca="1" si="515"/>
        <v>118</v>
      </c>
      <c r="H16544" s="4">
        <f ca="1">+Data_TABLE[[#This Row],[Qty]]*Data_TABLE[[#This Row],[Unit Price]]</f>
        <v>354</v>
      </c>
      <c r="I16544" s="7">
        <v>42443</v>
      </c>
      <c r="J16544" s="10">
        <f>EOMONTH(Data_TABLE[[#This Row],[Date Sold]],0)</f>
        <v>42460</v>
      </c>
    </row>
    <row r="16545" spans="2:10" x14ac:dyDescent="0.25">
      <c r="B16545" s="1" t="s">
        <v>38</v>
      </c>
      <c r="C16545" s="3" t="s">
        <v>54</v>
      </c>
      <c r="D16545" s="2" t="s">
        <v>48</v>
      </c>
      <c r="E16545" s="3" t="s">
        <v>42</v>
      </c>
      <c r="F16545" s="3">
        <f t="shared" ca="1" si="514"/>
        <v>5</v>
      </c>
      <c r="G16545" s="4">
        <f t="shared" ca="1" si="515"/>
        <v>200</v>
      </c>
      <c r="H16545" s="4">
        <f ca="1">+Data_TABLE[[#This Row],[Qty]]*Data_TABLE[[#This Row],[Unit Price]]</f>
        <v>1000</v>
      </c>
      <c r="I16545" s="7">
        <v>42443</v>
      </c>
      <c r="J16545" s="10">
        <f>EOMONTH(Data_TABLE[[#This Row],[Date Sold]],0)</f>
        <v>42460</v>
      </c>
    </row>
    <row r="16546" spans="2:10" x14ac:dyDescent="0.25">
      <c r="B16546" s="1" t="s">
        <v>37</v>
      </c>
      <c r="C16546" s="3" t="s">
        <v>54</v>
      </c>
      <c r="D16546" s="2" t="s">
        <v>48</v>
      </c>
      <c r="E16546" s="3" t="s">
        <v>42</v>
      </c>
      <c r="F16546" s="3">
        <f t="shared" ca="1" si="514"/>
        <v>5</v>
      </c>
      <c r="G16546" s="4">
        <f t="shared" ca="1" si="515"/>
        <v>115</v>
      </c>
      <c r="H16546" s="4">
        <f ca="1">+Data_TABLE[[#This Row],[Qty]]*Data_TABLE[[#This Row],[Unit Price]]</f>
        <v>575</v>
      </c>
      <c r="I16546" s="7">
        <v>42443</v>
      </c>
      <c r="J16546" s="10">
        <f>EOMONTH(Data_TABLE[[#This Row],[Date Sold]],0)</f>
        <v>42460</v>
      </c>
    </row>
    <row r="16547" spans="2:10" x14ac:dyDescent="0.25">
      <c r="B16547" s="1" t="s">
        <v>39</v>
      </c>
      <c r="C16547" s="3" t="s">
        <v>56</v>
      </c>
      <c r="D16547" s="2" t="s">
        <v>50</v>
      </c>
      <c r="E16547" s="3" t="s">
        <v>44</v>
      </c>
      <c r="F16547" s="3">
        <f t="shared" ca="1" si="514"/>
        <v>2</v>
      </c>
      <c r="G16547" s="4">
        <f t="shared" ca="1" si="515"/>
        <v>85</v>
      </c>
      <c r="H16547" s="4">
        <f ca="1">+Data_TABLE[[#This Row],[Qty]]*Data_TABLE[[#This Row],[Unit Price]]</f>
        <v>170</v>
      </c>
      <c r="I16547" s="7">
        <v>42443</v>
      </c>
      <c r="J16547" s="10">
        <f>EOMONTH(Data_TABLE[[#This Row],[Date Sold]],0)</f>
        <v>42460</v>
      </c>
    </row>
    <row r="16548" spans="2:10" x14ac:dyDescent="0.25">
      <c r="B16548" s="1" t="s">
        <v>36</v>
      </c>
      <c r="C16548" s="3" t="s">
        <v>55</v>
      </c>
      <c r="D16548" s="2" t="s">
        <v>49</v>
      </c>
      <c r="E16548" s="3" t="s">
        <v>43</v>
      </c>
      <c r="F16548" s="3">
        <f t="shared" ca="1" si="514"/>
        <v>5</v>
      </c>
      <c r="G16548" s="4">
        <f t="shared" ca="1" si="515"/>
        <v>195</v>
      </c>
      <c r="H16548" s="4">
        <f ca="1">+Data_TABLE[[#This Row],[Qty]]*Data_TABLE[[#This Row],[Unit Price]]</f>
        <v>975</v>
      </c>
      <c r="I16548" s="7">
        <v>42443</v>
      </c>
      <c r="J16548" s="10">
        <f>EOMONTH(Data_TABLE[[#This Row],[Date Sold]],0)</f>
        <v>42460</v>
      </c>
    </row>
    <row r="16549" spans="2:10" x14ac:dyDescent="0.25">
      <c r="B16549" s="1" t="s">
        <v>39</v>
      </c>
      <c r="C16549" s="3" t="s">
        <v>56</v>
      </c>
      <c r="D16549" s="2" t="s">
        <v>50</v>
      </c>
      <c r="E16549" s="3" t="s">
        <v>44</v>
      </c>
      <c r="F16549" s="3">
        <f t="shared" ca="1" si="514"/>
        <v>1</v>
      </c>
      <c r="G16549" s="4">
        <f t="shared" ca="1" si="515"/>
        <v>124</v>
      </c>
      <c r="H16549" s="4">
        <f ca="1">+Data_TABLE[[#This Row],[Qty]]*Data_TABLE[[#This Row],[Unit Price]]</f>
        <v>124</v>
      </c>
      <c r="I16549" s="7">
        <v>42443</v>
      </c>
      <c r="J16549" s="10">
        <f>EOMONTH(Data_TABLE[[#This Row],[Date Sold]],0)</f>
        <v>42460</v>
      </c>
    </row>
    <row r="16550" spans="2:10" x14ac:dyDescent="0.25">
      <c r="B16550" s="1" t="s">
        <v>38</v>
      </c>
      <c r="C16550" s="3" t="s">
        <v>55</v>
      </c>
      <c r="D16550" s="2" t="s">
        <v>49</v>
      </c>
      <c r="E16550" s="3" t="s">
        <v>43</v>
      </c>
      <c r="F16550" s="3">
        <f t="shared" ca="1" si="514"/>
        <v>4</v>
      </c>
      <c r="G16550" s="4">
        <f t="shared" ca="1" si="515"/>
        <v>89</v>
      </c>
      <c r="H16550" s="4">
        <f ca="1">+Data_TABLE[[#This Row],[Qty]]*Data_TABLE[[#This Row],[Unit Price]]</f>
        <v>356</v>
      </c>
      <c r="I16550" s="7">
        <v>42443</v>
      </c>
      <c r="J16550" s="10">
        <f>EOMONTH(Data_TABLE[[#This Row],[Date Sold]],0)</f>
        <v>42460</v>
      </c>
    </row>
    <row r="16551" spans="2:10" x14ac:dyDescent="0.25">
      <c r="B16551" s="1" t="s">
        <v>40</v>
      </c>
      <c r="C16551" s="3" t="s">
        <v>54</v>
      </c>
      <c r="D16551" s="2" t="s">
        <v>48</v>
      </c>
      <c r="E16551" s="3" t="s">
        <v>42</v>
      </c>
      <c r="F16551" s="3">
        <f t="shared" ca="1" si="514"/>
        <v>4</v>
      </c>
      <c r="G16551" s="4">
        <f t="shared" ca="1" si="515"/>
        <v>144</v>
      </c>
      <c r="H16551" s="4">
        <f ca="1">+Data_TABLE[[#This Row],[Qty]]*Data_TABLE[[#This Row],[Unit Price]]</f>
        <v>576</v>
      </c>
      <c r="I16551" s="7">
        <v>42443</v>
      </c>
      <c r="J16551" s="10">
        <f>EOMONTH(Data_TABLE[[#This Row],[Date Sold]],0)</f>
        <v>42460</v>
      </c>
    </row>
    <row r="16552" spans="2:10" x14ac:dyDescent="0.25">
      <c r="B16552" s="1" t="s">
        <v>40</v>
      </c>
      <c r="C16552" s="3" t="s">
        <v>56</v>
      </c>
      <c r="D16552" s="2" t="s">
        <v>52</v>
      </c>
      <c r="E16552" s="3" t="s">
        <v>46</v>
      </c>
      <c r="F16552" s="3">
        <f t="shared" ca="1" si="514"/>
        <v>4</v>
      </c>
      <c r="G16552" s="4">
        <f t="shared" ca="1" si="515"/>
        <v>148</v>
      </c>
      <c r="H16552" s="4">
        <f ca="1">+Data_TABLE[[#This Row],[Qty]]*Data_TABLE[[#This Row],[Unit Price]]</f>
        <v>592</v>
      </c>
      <c r="I16552" s="7">
        <v>42443</v>
      </c>
      <c r="J16552" s="10">
        <f>EOMONTH(Data_TABLE[[#This Row],[Date Sold]],0)</f>
        <v>42460</v>
      </c>
    </row>
    <row r="16553" spans="2:10" x14ac:dyDescent="0.25">
      <c r="B16553" s="1" t="s">
        <v>39</v>
      </c>
      <c r="C16553" s="3" t="s">
        <v>56</v>
      </c>
      <c r="D16553" s="2" t="s">
        <v>50</v>
      </c>
      <c r="E16553" s="3" t="s">
        <v>44</v>
      </c>
      <c r="F16553" s="3">
        <f t="shared" ca="1" si="514"/>
        <v>3</v>
      </c>
      <c r="G16553" s="4">
        <f t="shared" ca="1" si="515"/>
        <v>108</v>
      </c>
      <c r="H16553" s="4">
        <f ca="1">+Data_TABLE[[#This Row],[Qty]]*Data_TABLE[[#This Row],[Unit Price]]</f>
        <v>324</v>
      </c>
      <c r="I16553" s="7">
        <v>42444</v>
      </c>
      <c r="J16553" s="10">
        <f>EOMONTH(Data_TABLE[[#This Row],[Date Sold]],0)</f>
        <v>42460</v>
      </c>
    </row>
    <row r="16554" spans="2:10" x14ac:dyDescent="0.25">
      <c r="B16554" s="1" t="s">
        <v>38</v>
      </c>
      <c r="C16554" s="3" t="s">
        <v>54</v>
      </c>
      <c r="D16554" s="2" t="s">
        <v>48</v>
      </c>
      <c r="E16554" s="3" t="s">
        <v>42</v>
      </c>
      <c r="F16554" s="3">
        <f t="shared" ca="1" si="514"/>
        <v>2</v>
      </c>
      <c r="G16554" s="4">
        <f t="shared" ca="1" si="515"/>
        <v>77</v>
      </c>
      <c r="H16554" s="4">
        <f ca="1">+Data_TABLE[[#This Row],[Qty]]*Data_TABLE[[#This Row],[Unit Price]]</f>
        <v>154</v>
      </c>
      <c r="I16554" s="7">
        <v>42444</v>
      </c>
      <c r="J16554" s="10">
        <f>EOMONTH(Data_TABLE[[#This Row],[Date Sold]],0)</f>
        <v>42460</v>
      </c>
    </row>
    <row r="16555" spans="2:10" x14ac:dyDescent="0.25">
      <c r="B16555" s="1" t="s">
        <v>38</v>
      </c>
      <c r="C16555" s="3" t="s">
        <v>54</v>
      </c>
      <c r="D16555" s="2" t="s">
        <v>48</v>
      </c>
      <c r="E16555" s="3" t="s">
        <v>42</v>
      </c>
      <c r="F16555" s="3">
        <f t="shared" ca="1" si="514"/>
        <v>1</v>
      </c>
      <c r="G16555" s="4">
        <f t="shared" ca="1" si="515"/>
        <v>60</v>
      </c>
      <c r="H16555" s="4">
        <f ca="1">+Data_TABLE[[#This Row],[Qty]]*Data_TABLE[[#This Row],[Unit Price]]</f>
        <v>60</v>
      </c>
      <c r="I16555" s="7">
        <v>42444</v>
      </c>
      <c r="J16555" s="10">
        <f>EOMONTH(Data_TABLE[[#This Row],[Date Sold]],0)</f>
        <v>42460</v>
      </c>
    </row>
    <row r="16556" spans="2:10" x14ac:dyDescent="0.25">
      <c r="B16556" s="1" t="s">
        <v>37</v>
      </c>
      <c r="C16556" s="3" t="s">
        <v>54</v>
      </c>
      <c r="D16556" s="2" t="s">
        <v>48</v>
      </c>
      <c r="E16556" s="3" t="s">
        <v>42</v>
      </c>
      <c r="F16556" s="3">
        <f t="shared" ca="1" si="514"/>
        <v>5</v>
      </c>
      <c r="G16556" s="4">
        <f t="shared" ca="1" si="515"/>
        <v>174</v>
      </c>
      <c r="H16556" s="4">
        <f ca="1">+Data_TABLE[[#This Row],[Qty]]*Data_TABLE[[#This Row],[Unit Price]]</f>
        <v>870</v>
      </c>
      <c r="I16556" s="7">
        <v>42444</v>
      </c>
      <c r="J16556" s="10">
        <f>EOMONTH(Data_TABLE[[#This Row],[Date Sold]],0)</f>
        <v>42460</v>
      </c>
    </row>
    <row r="16557" spans="2:10" x14ac:dyDescent="0.25">
      <c r="B16557" s="1" t="s">
        <v>38</v>
      </c>
      <c r="C16557" s="3" t="s">
        <v>54</v>
      </c>
      <c r="D16557" s="2" t="s">
        <v>48</v>
      </c>
      <c r="E16557" s="3" t="s">
        <v>42</v>
      </c>
      <c r="F16557" s="3">
        <f t="shared" ca="1" si="514"/>
        <v>5</v>
      </c>
      <c r="G16557" s="4">
        <f t="shared" ca="1" si="515"/>
        <v>120</v>
      </c>
      <c r="H16557" s="4">
        <f ca="1">+Data_TABLE[[#This Row],[Qty]]*Data_TABLE[[#This Row],[Unit Price]]</f>
        <v>600</v>
      </c>
      <c r="I16557" s="7">
        <v>42444</v>
      </c>
      <c r="J16557" s="10">
        <f>EOMONTH(Data_TABLE[[#This Row],[Date Sold]],0)</f>
        <v>42460</v>
      </c>
    </row>
    <row r="16558" spans="2:10" x14ac:dyDescent="0.25">
      <c r="B16558" s="1" t="s">
        <v>36</v>
      </c>
      <c r="C16558" s="3" t="s">
        <v>54</v>
      </c>
      <c r="D16558" s="2" t="s">
        <v>48</v>
      </c>
      <c r="E16558" s="3" t="s">
        <v>42</v>
      </c>
      <c r="F16558" s="3">
        <f t="shared" ca="1" si="514"/>
        <v>2</v>
      </c>
      <c r="G16558" s="4">
        <f t="shared" ca="1" si="515"/>
        <v>106</v>
      </c>
      <c r="H16558" s="4">
        <f ca="1">+Data_TABLE[[#This Row],[Qty]]*Data_TABLE[[#This Row],[Unit Price]]</f>
        <v>212</v>
      </c>
      <c r="I16558" s="7">
        <v>42444</v>
      </c>
      <c r="J16558" s="10">
        <f>EOMONTH(Data_TABLE[[#This Row],[Date Sold]],0)</f>
        <v>42460</v>
      </c>
    </row>
    <row r="16559" spans="2:10" x14ac:dyDescent="0.25">
      <c r="B16559" s="1" t="s">
        <v>36</v>
      </c>
      <c r="C16559" s="3" t="s">
        <v>55</v>
      </c>
      <c r="D16559" s="2" t="s">
        <v>51</v>
      </c>
      <c r="E16559" s="3" t="s">
        <v>45</v>
      </c>
      <c r="F16559" s="3">
        <f t="shared" ca="1" si="514"/>
        <v>1</v>
      </c>
      <c r="G16559" s="4">
        <f t="shared" ca="1" si="515"/>
        <v>177</v>
      </c>
      <c r="H16559" s="4">
        <f ca="1">+Data_TABLE[[#This Row],[Qty]]*Data_TABLE[[#This Row],[Unit Price]]</f>
        <v>177</v>
      </c>
      <c r="I16559" s="7">
        <v>42444</v>
      </c>
      <c r="J16559" s="10">
        <f>EOMONTH(Data_TABLE[[#This Row],[Date Sold]],0)</f>
        <v>42460</v>
      </c>
    </row>
    <row r="16560" spans="2:10" x14ac:dyDescent="0.25">
      <c r="B16560" s="1" t="s">
        <v>40</v>
      </c>
      <c r="C16560" s="3" t="s">
        <v>56</v>
      </c>
      <c r="D16560" s="2" t="s">
        <v>52</v>
      </c>
      <c r="E16560" s="3" t="s">
        <v>46</v>
      </c>
      <c r="F16560" s="3">
        <f t="shared" ca="1" si="514"/>
        <v>2</v>
      </c>
      <c r="G16560" s="4">
        <f t="shared" ca="1" si="515"/>
        <v>117</v>
      </c>
      <c r="H16560" s="4">
        <f ca="1">+Data_TABLE[[#This Row],[Qty]]*Data_TABLE[[#This Row],[Unit Price]]</f>
        <v>234</v>
      </c>
      <c r="I16560" s="7">
        <v>42444</v>
      </c>
      <c r="J16560" s="10">
        <f>EOMONTH(Data_TABLE[[#This Row],[Date Sold]],0)</f>
        <v>42460</v>
      </c>
    </row>
    <row r="16561" spans="2:10" x14ac:dyDescent="0.25">
      <c r="B16561" s="1" t="s">
        <v>41</v>
      </c>
      <c r="C16561" s="3" t="s">
        <v>56</v>
      </c>
      <c r="D16561" s="2" t="s">
        <v>52</v>
      </c>
      <c r="E16561" s="3" t="s">
        <v>46</v>
      </c>
      <c r="F16561" s="3">
        <f t="shared" ref="F16561:F16624" ca="1" si="516">RANDBETWEEN(1,5)</f>
        <v>2</v>
      </c>
      <c r="G16561" s="4">
        <f t="shared" ref="G16561:G16624" ca="1" si="517">RANDBETWEEN(60,200)</f>
        <v>183</v>
      </c>
      <c r="H16561" s="4">
        <f ca="1">+Data_TABLE[[#This Row],[Qty]]*Data_TABLE[[#This Row],[Unit Price]]</f>
        <v>366</v>
      </c>
      <c r="I16561" s="7">
        <v>42444</v>
      </c>
      <c r="J16561" s="10">
        <f>EOMONTH(Data_TABLE[[#This Row],[Date Sold]],0)</f>
        <v>42460</v>
      </c>
    </row>
    <row r="16562" spans="2:10" x14ac:dyDescent="0.25">
      <c r="B16562" s="1" t="s">
        <v>36</v>
      </c>
      <c r="C16562" s="3" t="s">
        <v>55</v>
      </c>
      <c r="D16562" s="2" t="s">
        <v>51</v>
      </c>
      <c r="E16562" s="3" t="s">
        <v>45</v>
      </c>
      <c r="F16562" s="3">
        <f t="shared" ca="1" si="516"/>
        <v>2</v>
      </c>
      <c r="G16562" s="4">
        <f t="shared" ca="1" si="517"/>
        <v>73</v>
      </c>
      <c r="H16562" s="4">
        <f ca="1">+Data_TABLE[[#This Row],[Qty]]*Data_TABLE[[#This Row],[Unit Price]]</f>
        <v>146</v>
      </c>
      <c r="I16562" s="7">
        <v>42444</v>
      </c>
      <c r="J16562" s="10">
        <f>EOMONTH(Data_TABLE[[#This Row],[Date Sold]],0)</f>
        <v>42460</v>
      </c>
    </row>
    <row r="16563" spans="2:10" x14ac:dyDescent="0.25">
      <c r="B16563" s="1" t="s">
        <v>39</v>
      </c>
      <c r="C16563" s="3" t="s">
        <v>55</v>
      </c>
      <c r="D16563" s="2" t="s">
        <v>51</v>
      </c>
      <c r="E16563" s="3" t="s">
        <v>45</v>
      </c>
      <c r="F16563" s="3">
        <f t="shared" ca="1" si="516"/>
        <v>1</v>
      </c>
      <c r="G16563" s="4">
        <f t="shared" ca="1" si="517"/>
        <v>60</v>
      </c>
      <c r="H16563" s="4">
        <f ca="1">+Data_TABLE[[#This Row],[Qty]]*Data_TABLE[[#This Row],[Unit Price]]</f>
        <v>60</v>
      </c>
      <c r="I16563" s="7">
        <v>42444</v>
      </c>
      <c r="J16563" s="10">
        <f>EOMONTH(Data_TABLE[[#This Row],[Date Sold]],0)</f>
        <v>42460</v>
      </c>
    </row>
    <row r="16564" spans="2:10" x14ac:dyDescent="0.25">
      <c r="B16564" s="1" t="s">
        <v>37</v>
      </c>
      <c r="C16564" s="3" t="s">
        <v>56</v>
      </c>
      <c r="D16564" s="2" t="s">
        <v>52</v>
      </c>
      <c r="E16564" s="3" t="s">
        <v>46</v>
      </c>
      <c r="F16564" s="3">
        <f t="shared" ca="1" si="516"/>
        <v>3</v>
      </c>
      <c r="G16564" s="4">
        <f t="shared" ca="1" si="517"/>
        <v>93</v>
      </c>
      <c r="H16564" s="4">
        <f ca="1">+Data_TABLE[[#This Row],[Qty]]*Data_TABLE[[#This Row],[Unit Price]]</f>
        <v>279</v>
      </c>
      <c r="I16564" s="7">
        <v>42444</v>
      </c>
      <c r="J16564" s="10">
        <f>EOMONTH(Data_TABLE[[#This Row],[Date Sold]],0)</f>
        <v>42460</v>
      </c>
    </row>
    <row r="16565" spans="2:10" x14ac:dyDescent="0.25">
      <c r="B16565" s="1" t="s">
        <v>37</v>
      </c>
      <c r="C16565" s="3" t="s">
        <v>55</v>
      </c>
      <c r="D16565" s="2" t="s">
        <v>51</v>
      </c>
      <c r="E16565" s="3" t="s">
        <v>45</v>
      </c>
      <c r="F16565" s="3">
        <f t="shared" ca="1" si="516"/>
        <v>2</v>
      </c>
      <c r="G16565" s="4">
        <f t="shared" ca="1" si="517"/>
        <v>60</v>
      </c>
      <c r="H16565" s="4">
        <f ca="1">+Data_TABLE[[#This Row],[Qty]]*Data_TABLE[[#This Row],[Unit Price]]</f>
        <v>120</v>
      </c>
      <c r="I16565" s="7">
        <v>42444</v>
      </c>
      <c r="J16565" s="10">
        <f>EOMONTH(Data_TABLE[[#This Row],[Date Sold]],0)</f>
        <v>42460</v>
      </c>
    </row>
    <row r="16566" spans="2:10" x14ac:dyDescent="0.25">
      <c r="B16566" s="1" t="s">
        <v>37</v>
      </c>
      <c r="C16566" s="3" t="s">
        <v>55</v>
      </c>
      <c r="D16566" s="2" t="s">
        <v>51</v>
      </c>
      <c r="E16566" s="3" t="s">
        <v>45</v>
      </c>
      <c r="F16566" s="3">
        <f t="shared" ca="1" si="516"/>
        <v>2</v>
      </c>
      <c r="G16566" s="4">
        <f t="shared" ca="1" si="517"/>
        <v>133</v>
      </c>
      <c r="H16566" s="4">
        <f ca="1">+Data_TABLE[[#This Row],[Qty]]*Data_TABLE[[#This Row],[Unit Price]]</f>
        <v>266</v>
      </c>
      <c r="I16566" s="7">
        <v>42444</v>
      </c>
      <c r="J16566" s="10">
        <f>EOMONTH(Data_TABLE[[#This Row],[Date Sold]],0)</f>
        <v>42460</v>
      </c>
    </row>
    <row r="16567" spans="2:10" x14ac:dyDescent="0.25">
      <c r="B16567" s="1" t="s">
        <v>38</v>
      </c>
      <c r="C16567" s="3" t="s">
        <v>56</v>
      </c>
      <c r="D16567" s="2" t="s">
        <v>52</v>
      </c>
      <c r="E16567" s="3" t="s">
        <v>46</v>
      </c>
      <c r="F16567" s="3">
        <f t="shared" ca="1" si="516"/>
        <v>2</v>
      </c>
      <c r="G16567" s="4">
        <f t="shared" ca="1" si="517"/>
        <v>153</v>
      </c>
      <c r="H16567" s="4">
        <f ca="1">+Data_TABLE[[#This Row],[Qty]]*Data_TABLE[[#This Row],[Unit Price]]</f>
        <v>306</v>
      </c>
      <c r="I16567" s="7">
        <v>42444</v>
      </c>
      <c r="J16567" s="10">
        <f>EOMONTH(Data_TABLE[[#This Row],[Date Sold]],0)</f>
        <v>42460</v>
      </c>
    </row>
    <row r="16568" spans="2:10" x14ac:dyDescent="0.25">
      <c r="B16568" s="1" t="s">
        <v>37</v>
      </c>
      <c r="C16568" s="3" t="s">
        <v>55</v>
      </c>
      <c r="D16568" s="2" t="s">
        <v>51</v>
      </c>
      <c r="E16568" s="3" t="s">
        <v>45</v>
      </c>
      <c r="F16568" s="3">
        <f t="shared" ca="1" si="516"/>
        <v>3</v>
      </c>
      <c r="G16568" s="4">
        <f t="shared" ca="1" si="517"/>
        <v>113</v>
      </c>
      <c r="H16568" s="4">
        <f ca="1">+Data_TABLE[[#This Row],[Qty]]*Data_TABLE[[#This Row],[Unit Price]]</f>
        <v>339</v>
      </c>
      <c r="I16568" s="7">
        <v>42444</v>
      </c>
      <c r="J16568" s="10">
        <f>EOMONTH(Data_TABLE[[#This Row],[Date Sold]],0)</f>
        <v>42460</v>
      </c>
    </row>
    <row r="16569" spans="2:10" x14ac:dyDescent="0.25">
      <c r="B16569" s="1" t="s">
        <v>36</v>
      </c>
      <c r="C16569" s="3" t="s">
        <v>56</v>
      </c>
      <c r="D16569" s="2" t="s">
        <v>50</v>
      </c>
      <c r="E16569" s="3" t="s">
        <v>44</v>
      </c>
      <c r="F16569" s="3">
        <f t="shared" ca="1" si="516"/>
        <v>4</v>
      </c>
      <c r="G16569" s="4">
        <f t="shared" ca="1" si="517"/>
        <v>141</v>
      </c>
      <c r="H16569" s="4">
        <f ca="1">+Data_TABLE[[#This Row],[Qty]]*Data_TABLE[[#This Row],[Unit Price]]</f>
        <v>564</v>
      </c>
      <c r="I16569" s="7">
        <v>42444</v>
      </c>
      <c r="J16569" s="10">
        <f>EOMONTH(Data_TABLE[[#This Row],[Date Sold]],0)</f>
        <v>42460</v>
      </c>
    </row>
    <row r="16570" spans="2:10" x14ac:dyDescent="0.25">
      <c r="B16570" s="1" t="s">
        <v>37</v>
      </c>
      <c r="C16570" s="3" t="s">
        <v>56</v>
      </c>
      <c r="D16570" s="2" t="s">
        <v>50</v>
      </c>
      <c r="E16570" s="3" t="s">
        <v>44</v>
      </c>
      <c r="F16570" s="3">
        <f t="shared" ca="1" si="516"/>
        <v>1</v>
      </c>
      <c r="G16570" s="4">
        <f t="shared" ca="1" si="517"/>
        <v>91</v>
      </c>
      <c r="H16570" s="4">
        <f ca="1">+Data_TABLE[[#This Row],[Qty]]*Data_TABLE[[#This Row],[Unit Price]]</f>
        <v>91</v>
      </c>
      <c r="I16570" s="7">
        <v>42444</v>
      </c>
      <c r="J16570" s="10">
        <f>EOMONTH(Data_TABLE[[#This Row],[Date Sold]],0)</f>
        <v>42460</v>
      </c>
    </row>
    <row r="16571" spans="2:10" x14ac:dyDescent="0.25">
      <c r="B16571" s="1" t="s">
        <v>38</v>
      </c>
      <c r="C16571" s="3" t="s">
        <v>56</v>
      </c>
      <c r="D16571" s="2" t="s">
        <v>50</v>
      </c>
      <c r="E16571" s="3" t="s">
        <v>44</v>
      </c>
      <c r="F16571" s="3">
        <f t="shared" ca="1" si="516"/>
        <v>2</v>
      </c>
      <c r="G16571" s="4">
        <f t="shared" ca="1" si="517"/>
        <v>109</v>
      </c>
      <c r="H16571" s="4">
        <f ca="1">+Data_TABLE[[#This Row],[Qty]]*Data_TABLE[[#This Row],[Unit Price]]</f>
        <v>218</v>
      </c>
      <c r="I16571" s="7">
        <v>42444</v>
      </c>
      <c r="J16571" s="10">
        <f>EOMONTH(Data_TABLE[[#This Row],[Date Sold]],0)</f>
        <v>42460</v>
      </c>
    </row>
    <row r="16572" spans="2:10" x14ac:dyDescent="0.25">
      <c r="B16572" s="1" t="s">
        <v>38</v>
      </c>
      <c r="C16572" s="3" t="s">
        <v>56</v>
      </c>
      <c r="D16572" s="2" t="s">
        <v>52</v>
      </c>
      <c r="E16572" s="3" t="s">
        <v>46</v>
      </c>
      <c r="F16572" s="3">
        <f t="shared" ca="1" si="516"/>
        <v>1</v>
      </c>
      <c r="G16572" s="4">
        <f t="shared" ca="1" si="517"/>
        <v>69</v>
      </c>
      <c r="H16572" s="4">
        <f ca="1">+Data_TABLE[[#This Row],[Qty]]*Data_TABLE[[#This Row],[Unit Price]]</f>
        <v>69</v>
      </c>
      <c r="I16572" s="7">
        <v>42444</v>
      </c>
      <c r="J16572" s="10">
        <f>EOMONTH(Data_TABLE[[#This Row],[Date Sold]],0)</f>
        <v>42460</v>
      </c>
    </row>
    <row r="16573" spans="2:10" x14ac:dyDescent="0.25">
      <c r="B16573" s="1" t="s">
        <v>37</v>
      </c>
      <c r="C16573" s="3" t="s">
        <v>56</v>
      </c>
      <c r="D16573" s="2" t="s">
        <v>50</v>
      </c>
      <c r="E16573" s="3" t="s">
        <v>44</v>
      </c>
      <c r="F16573" s="3">
        <f t="shared" ca="1" si="516"/>
        <v>3</v>
      </c>
      <c r="G16573" s="4">
        <f t="shared" ca="1" si="517"/>
        <v>124</v>
      </c>
      <c r="H16573" s="4">
        <f ca="1">+Data_TABLE[[#This Row],[Qty]]*Data_TABLE[[#This Row],[Unit Price]]</f>
        <v>372</v>
      </c>
      <c r="I16573" s="7">
        <v>42444</v>
      </c>
      <c r="J16573" s="10">
        <f>EOMONTH(Data_TABLE[[#This Row],[Date Sold]],0)</f>
        <v>42460</v>
      </c>
    </row>
    <row r="16574" spans="2:10" x14ac:dyDescent="0.25">
      <c r="B16574" s="1" t="s">
        <v>39</v>
      </c>
      <c r="C16574" s="3" t="s">
        <v>55</v>
      </c>
      <c r="D16574" s="2" t="s">
        <v>51</v>
      </c>
      <c r="E16574" s="3" t="s">
        <v>45</v>
      </c>
      <c r="F16574" s="3">
        <f t="shared" ca="1" si="516"/>
        <v>4</v>
      </c>
      <c r="G16574" s="4">
        <f t="shared" ca="1" si="517"/>
        <v>68</v>
      </c>
      <c r="H16574" s="4">
        <f ca="1">+Data_TABLE[[#This Row],[Qty]]*Data_TABLE[[#This Row],[Unit Price]]</f>
        <v>272</v>
      </c>
      <c r="I16574" s="7">
        <v>42444</v>
      </c>
      <c r="J16574" s="10">
        <f>EOMONTH(Data_TABLE[[#This Row],[Date Sold]],0)</f>
        <v>42460</v>
      </c>
    </row>
    <row r="16575" spans="2:10" x14ac:dyDescent="0.25">
      <c r="B16575" s="1" t="s">
        <v>39</v>
      </c>
      <c r="C16575" s="3" t="s">
        <v>56</v>
      </c>
      <c r="D16575" s="2" t="s">
        <v>52</v>
      </c>
      <c r="E16575" s="3" t="s">
        <v>46</v>
      </c>
      <c r="F16575" s="3">
        <f t="shared" ca="1" si="516"/>
        <v>1</v>
      </c>
      <c r="G16575" s="4">
        <f t="shared" ca="1" si="517"/>
        <v>147</v>
      </c>
      <c r="H16575" s="4">
        <f ca="1">+Data_TABLE[[#This Row],[Qty]]*Data_TABLE[[#This Row],[Unit Price]]</f>
        <v>147</v>
      </c>
      <c r="I16575" s="7">
        <v>42444</v>
      </c>
      <c r="J16575" s="10">
        <f>EOMONTH(Data_TABLE[[#This Row],[Date Sold]],0)</f>
        <v>42460</v>
      </c>
    </row>
    <row r="16576" spans="2:10" x14ac:dyDescent="0.25">
      <c r="B16576" s="1" t="s">
        <v>40</v>
      </c>
      <c r="C16576" s="3" t="s">
        <v>56</v>
      </c>
      <c r="D16576" s="2" t="s">
        <v>52</v>
      </c>
      <c r="E16576" s="3" t="s">
        <v>46</v>
      </c>
      <c r="F16576" s="3">
        <f t="shared" ca="1" si="516"/>
        <v>4</v>
      </c>
      <c r="G16576" s="4">
        <f t="shared" ca="1" si="517"/>
        <v>123</v>
      </c>
      <c r="H16576" s="4">
        <f ca="1">+Data_TABLE[[#This Row],[Qty]]*Data_TABLE[[#This Row],[Unit Price]]</f>
        <v>492</v>
      </c>
      <c r="I16576" s="7">
        <v>42444</v>
      </c>
      <c r="J16576" s="10">
        <f>EOMONTH(Data_TABLE[[#This Row],[Date Sold]],0)</f>
        <v>42460</v>
      </c>
    </row>
    <row r="16577" spans="2:10" x14ac:dyDescent="0.25">
      <c r="B16577" s="1" t="s">
        <v>39</v>
      </c>
      <c r="C16577" s="3" t="s">
        <v>54</v>
      </c>
      <c r="D16577" s="2" t="s">
        <v>48</v>
      </c>
      <c r="E16577" s="3" t="s">
        <v>42</v>
      </c>
      <c r="F16577" s="3">
        <f t="shared" ca="1" si="516"/>
        <v>5</v>
      </c>
      <c r="G16577" s="4">
        <f t="shared" ca="1" si="517"/>
        <v>61</v>
      </c>
      <c r="H16577" s="4">
        <f ca="1">+Data_TABLE[[#This Row],[Qty]]*Data_TABLE[[#This Row],[Unit Price]]</f>
        <v>305</v>
      </c>
      <c r="I16577" s="7">
        <v>42444</v>
      </c>
      <c r="J16577" s="10">
        <f>EOMONTH(Data_TABLE[[#This Row],[Date Sold]],0)</f>
        <v>42460</v>
      </c>
    </row>
    <row r="16578" spans="2:10" x14ac:dyDescent="0.25">
      <c r="B16578" s="1" t="s">
        <v>40</v>
      </c>
      <c r="C16578" s="3" t="s">
        <v>56</v>
      </c>
      <c r="D16578" s="2" t="s">
        <v>50</v>
      </c>
      <c r="E16578" s="3" t="s">
        <v>44</v>
      </c>
      <c r="F16578" s="3">
        <f t="shared" ca="1" si="516"/>
        <v>2</v>
      </c>
      <c r="G16578" s="4">
        <f t="shared" ca="1" si="517"/>
        <v>171</v>
      </c>
      <c r="H16578" s="4">
        <f ca="1">+Data_TABLE[[#This Row],[Qty]]*Data_TABLE[[#This Row],[Unit Price]]</f>
        <v>342</v>
      </c>
      <c r="I16578" s="7">
        <v>42444</v>
      </c>
      <c r="J16578" s="10">
        <f>EOMONTH(Data_TABLE[[#This Row],[Date Sold]],0)</f>
        <v>42460</v>
      </c>
    </row>
    <row r="16579" spans="2:10" x14ac:dyDescent="0.25">
      <c r="B16579" s="1" t="s">
        <v>37</v>
      </c>
      <c r="C16579" s="3" t="s">
        <v>56</v>
      </c>
      <c r="D16579" s="2" t="s">
        <v>52</v>
      </c>
      <c r="E16579" s="3" t="s">
        <v>46</v>
      </c>
      <c r="F16579" s="3">
        <f t="shared" ca="1" si="516"/>
        <v>1</v>
      </c>
      <c r="G16579" s="4">
        <f t="shared" ca="1" si="517"/>
        <v>79</v>
      </c>
      <c r="H16579" s="4">
        <f ca="1">+Data_TABLE[[#This Row],[Qty]]*Data_TABLE[[#This Row],[Unit Price]]</f>
        <v>79</v>
      </c>
      <c r="I16579" s="7">
        <v>42444</v>
      </c>
      <c r="J16579" s="10">
        <f>EOMONTH(Data_TABLE[[#This Row],[Date Sold]],0)</f>
        <v>42460</v>
      </c>
    </row>
    <row r="16580" spans="2:10" x14ac:dyDescent="0.25">
      <c r="B16580" s="1" t="s">
        <v>36</v>
      </c>
      <c r="C16580" s="3" t="s">
        <v>54</v>
      </c>
      <c r="D16580" s="2" t="s">
        <v>48</v>
      </c>
      <c r="E16580" s="3" t="s">
        <v>42</v>
      </c>
      <c r="F16580" s="3">
        <f t="shared" ca="1" si="516"/>
        <v>2</v>
      </c>
      <c r="G16580" s="4">
        <f t="shared" ca="1" si="517"/>
        <v>114</v>
      </c>
      <c r="H16580" s="4">
        <f ca="1">+Data_TABLE[[#This Row],[Qty]]*Data_TABLE[[#This Row],[Unit Price]]</f>
        <v>228</v>
      </c>
      <c r="I16580" s="7">
        <v>42444</v>
      </c>
      <c r="J16580" s="10">
        <f>EOMONTH(Data_TABLE[[#This Row],[Date Sold]],0)</f>
        <v>42460</v>
      </c>
    </row>
    <row r="16581" spans="2:10" x14ac:dyDescent="0.25">
      <c r="B16581" s="1" t="s">
        <v>41</v>
      </c>
      <c r="C16581" s="3" t="s">
        <v>56</v>
      </c>
      <c r="D16581" s="2" t="s">
        <v>50</v>
      </c>
      <c r="E16581" s="3" t="s">
        <v>44</v>
      </c>
      <c r="F16581" s="3">
        <f t="shared" ca="1" si="516"/>
        <v>1</v>
      </c>
      <c r="G16581" s="4">
        <f t="shared" ca="1" si="517"/>
        <v>71</v>
      </c>
      <c r="H16581" s="4">
        <f ca="1">+Data_TABLE[[#This Row],[Qty]]*Data_TABLE[[#This Row],[Unit Price]]</f>
        <v>71</v>
      </c>
      <c r="I16581" s="7">
        <v>42444</v>
      </c>
      <c r="J16581" s="10">
        <f>EOMONTH(Data_TABLE[[#This Row],[Date Sold]],0)</f>
        <v>42460</v>
      </c>
    </row>
    <row r="16582" spans="2:10" x14ac:dyDescent="0.25">
      <c r="B16582" s="1" t="s">
        <v>36</v>
      </c>
      <c r="C16582" s="3" t="s">
        <v>55</v>
      </c>
      <c r="D16582" s="2" t="s">
        <v>49</v>
      </c>
      <c r="E16582" s="3" t="s">
        <v>43</v>
      </c>
      <c r="F16582" s="3">
        <f t="shared" ca="1" si="516"/>
        <v>3</v>
      </c>
      <c r="G16582" s="4">
        <f t="shared" ca="1" si="517"/>
        <v>123</v>
      </c>
      <c r="H16582" s="4">
        <f ca="1">+Data_TABLE[[#This Row],[Qty]]*Data_TABLE[[#This Row],[Unit Price]]</f>
        <v>369</v>
      </c>
      <c r="I16582" s="7">
        <v>42444</v>
      </c>
      <c r="J16582" s="10">
        <f>EOMONTH(Data_TABLE[[#This Row],[Date Sold]],0)</f>
        <v>42460</v>
      </c>
    </row>
    <row r="16583" spans="2:10" x14ac:dyDescent="0.25">
      <c r="B16583" s="1" t="s">
        <v>38</v>
      </c>
      <c r="C16583" s="3" t="s">
        <v>56</v>
      </c>
      <c r="D16583" s="2" t="s">
        <v>52</v>
      </c>
      <c r="E16583" s="3" t="s">
        <v>46</v>
      </c>
      <c r="F16583" s="3">
        <f t="shared" ca="1" si="516"/>
        <v>1</v>
      </c>
      <c r="G16583" s="4">
        <f t="shared" ca="1" si="517"/>
        <v>193</v>
      </c>
      <c r="H16583" s="4">
        <f ca="1">+Data_TABLE[[#This Row],[Qty]]*Data_TABLE[[#This Row],[Unit Price]]</f>
        <v>193</v>
      </c>
      <c r="I16583" s="7">
        <v>42444</v>
      </c>
      <c r="J16583" s="10">
        <f>EOMONTH(Data_TABLE[[#This Row],[Date Sold]],0)</f>
        <v>42460</v>
      </c>
    </row>
    <row r="16584" spans="2:10" x14ac:dyDescent="0.25">
      <c r="B16584" s="1" t="s">
        <v>39</v>
      </c>
      <c r="C16584" s="3" t="s">
        <v>55</v>
      </c>
      <c r="D16584" s="2" t="s">
        <v>49</v>
      </c>
      <c r="E16584" s="3" t="s">
        <v>43</v>
      </c>
      <c r="F16584" s="3">
        <f t="shared" ca="1" si="516"/>
        <v>1</v>
      </c>
      <c r="G16584" s="4">
        <f t="shared" ca="1" si="517"/>
        <v>149</v>
      </c>
      <c r="H16584" s="4">
        <f ca="1">+Data_TABLE[[#This Row],[Qty]]*Data_TABLE[[#This Row],[Unit Price]]</f>
        <v>149</v>
      </c>
      <c r="I16584" s="7">
        <v>42444</v>
      </c>
      <c r="J16584" s="10">
        <f>EOMONTH(Data_TABLE[[#This Row],[Date Sold]],0)</f>
        <v>42460</v>
      </c>
    </row>
    <row r="16585" spans="2:10" x14ac:dyDescent="0.25">
      <c r="B16585" s="1" t="s">
        <v>37</v>
      </c>
      <c r="C16585" s="3" t="s">
        <v>55</v>
      </c>
      <c r="D16585" s="2" t="s">
        <v>51</v>
      </c>
      <c r="E16585" s="3" t="s">
        <v>45</v>
      </c>
      <c r="F16585" s="3">
        <f t="shared" ca="1" si="516"/>
        <v>5</v>
      </c>
      <c r="G16585" s="4">
        <f t="shared" ca="1" si="517"/>
        <v>70</v>
      </c>
      <c r="H16585" s="4">
        <f ca="1">+Data_TABLE[[#This Row],[Qty]]*Data_TABLE[[#This Row],[Unit Price]]</f>
        <v>350</v>
      </c>
      <c r="I16585" s="7">
        <v>42444</v>
      </c>
      <c r="J16585" s="10">
        <f>EOMONTH(Data_TABLE[[#This Row],[Date Sold]],0)</f>
        <v>42460</v>
      </c>
    </row>
    <row r="16586" spans="2:10" x14ac:dyDescent="0.25">
      <c r="B16586" s="1" t="s">
        <v>41</v>
      </c>
      <c r="C16586" s="3" t="s">
        <v>56</v>
      </c>
      <c r="D16586" s="2" t="s">
        <v>52</v>
      </c>
      <c r="E16586" s="3" t="s">
        <v>46</v>
      </c>
      <c r="F16586" s="3">
        <f t="shared" ca="1" si="516"/>
        <v>5</v>
      </c>
      <c r="G16586" s="4">
        <f t="shared" ca="1" si="517"/>
        <v>163</v>
      </c>
      <c r="H16586" s="4">
        <f ca="1">+Data_TABLE[[#This Row],[Qty]]*Data_TABLE[[#This Row],[Unit Price]]</f>
        <v>815</v>
      </c>
      <c r="I16586" s="7">
        <v>42444</v>
      </c>
      <c r="J16586" s="10">
        <f>EOMONTH(Data_TABLE[[#This Row],[Date Sold]],0)</f>
        <v>42460</v>
      </c>
    </row>
    <row r="16587" spans="2:10" x14ac:dyDescent="0.25">
      <c r="B16587" s="1" t="s">
        <v>41</v>
      </c>
      <c r="C16587" s="3" t="s">
        <v>56</v>
      </c>
      <c r="D16587" s="2" t="s">
        <v>52</v>
      </c>
      <c r="E16587" s="3" t="s">
        <v>46</v>
      </c>
      <c r="F16587" s="3">
        <f t="shared" ca="1" si="516"/>
        <v>2</v>
      </c>
      <c r="G16587" s="4">
        <f t="shared" ca="1" si="517"/>
        <v>78</v>
      </c>
      <c r="H16587" s="4">
        <f ca="1">+Data_TABLE[[#This Row],[Qty]]*Data_TABLE[[#This Row],[Unit Price]]</f>
        <v>156</v>
      </c>
      <c r="I16587" s="7">
        <v>42444</v>
      </c>
      <c r="J16587" s="10">
        <f>EOMONTH(Data_TABLE[[#This Row],[Date Sold]],0)</f>
        <v>42460</v>
      </c>
    </row>
    <row r="16588" spans="2:10" x14ac:dyDescent="0.25">
      <c r="B16588" s="1" t="s">
        <v>36</v>
      </c>
      <c r="C16588" s="3" t="s">
        <v>55</v>
      </c>
      <c r="D16588" s="2" t="s">
        <v>49</v>
      </c>
      <c r="E16588" s="3" t="s">
        <v>43</v>
      </c>
      <c r="F16588" s="3">
        <f t="shared" ca="1" si="516"/>
        <v>5</v>
      </c>
      <c r="G16588" s="4">
        <f t="shared" ca="1" si="517"/>
        <v>173</v>
      </c>
      <c r="H16588" s="4">
        <f ca="1">+Data_TABLE[[#This Row],[Qty]]*Data_TABLE[[#This Row],[Unit Price]]</f>
        <v>865</v>
      </c>
      <c r="I16588" s="7">
        <v>42444</v>
      </c>
      <c r="J16588" s="10">
        <f>EOMONTH(Data_TABLE[[#This Row],[Date Sold]],0)</f>
        <v>42460</v>
      </c>
    </row>
    <row r="16589" spans="2:10" x14ac:dyDescent="0.25">
      <c r="B16589" s="1" t="s">
        <v>36</v>
      </c>
      <c r="C16589" s="3" t="s">
        <v>55</v>
      </c>
      <c r="D16589" s="2" t="s">
        <v>51</v>
      </c>
      <c r="E16589" s="3" t="s">
        <v>45</v>
      </c>
      <c r="F16589" s="3">
        <f t="shared" ca="1" si="516"/>
        <v>3</v>
      </c>
      <c r="G16589" s="4">
        <f t="shared" ca="1" si="517"/>
        <v>101</v>
      </c>
      <c r="H16589" s="4">
        <f ca="1">+Data_TABLE[[#This Row],[Qty]]*Data_TABLE[[#This Row],[Unit Price]]</f>
        <v>303</v>
      </c>
      <c r="I16589" s="7">
        <v>42444</v>
      </c>
      <c r="J16589" s="10">
        <f>EOMONTH(Data_TABLE[[#This Row],[Date Sold]],0)</f>
        <v>42460</v>
      </c>
    </row>
    <row r="16590" spans="2:10" x14ac:dyDescent="0.25">
      <c r="B16590" s="1" t="s">
        <v>36</v>
      </c>
      <c r="C16590" s="3" t="s">
        <v>56</v>
      </c>
      <c r="D16590" s="2" t="s">
        <v>50</v>
      </c>
      <c r="E16590" s="3" t="s">
        <v>44</v>
      </c>
      <c r="F16590" s="3">
        <f t="shared" ca="1" si="516"/>
        <v>3</v>
      </c>
      <c r="G16590" s="4">
        <f t="shared" ca="1" si="517"/>
        <v>71</v>
      </c>
      <c r="H16590" s="4">
        <f ca="1">+Data_TABLE[[#This Row],[Qty]]*Data_TABLE[[#This Row],[Unit Price]]</f>
        <v>213</v>
      </c>
      <c r="I16590" s="7">
        <v>42444</v>
      </c>
      <c r="J16590" s="10">
        <f>EOMONTH(Data_TABLE[[#This Row],[Date Sold]],0)</f>
        <v>42460</v>
      </c>
    </row>
    <row r="16591" spans="2:10" x14ac:dyDescent="0.25">
      <c r="B16591" s="1" t="s">
        <v>38</v>
      </c>
      <c r="C16591" s="3" t="s">
        <v>54</v>
      </c>
      <c r="D16591" s="2" t="s">
        <v>48</v>
      </c>
      <c r="E16591" s="3" t="s">
        <v>42</v>
      </c>
      <c r="F16591" s="3">
        <f t="shared" ca="1" si="516"/>
        <v>4</v>
      </c>
      <c r="G16591" s="4">
        <f t="shared" ca="1" si="517"/>
        <v>125</v>
      </c>
      <c r="H16591" s="4">
        <f ca="1">+Data_TABLE[[#This Row],[Qty]]*Data_TABLE[[#This Row],[Unit Price]]</f>
        <v>500</v>
      </c>
      <c r="I16591" s="7">
        <v>42444</v>
      </c>
      <c r="J16591" s="10">
        <f>EOMONTH(Data_TABLE[[#This Row],[Date Sold]],0)</f>
        <v>42460</v>
      </c>
    </row>
    <row r="16592" spans="2:10" x14ac:dyDescent="0.25">
      <c r="B16592" s="1" t="s">
        <v>37</v>
      </c>
      <c r="C16592" s="3" t="s">
        <v>56</v>
      </c>
      <c r="D16592" s="2" t="s">
        <v>52</v>
      </c>
      <c r="E16592" s="3" t="s">
        <v>46</v>
      </c>
      <c r="F16592" s="3">
        <f t="shared" ca="1" si="516"/>
        <v>4</v>
      </c>
      <c r="G16592" s="4">
        <f t="shared" ca="1" si="517"/>
        <v>83</v>
      </c>
      <c r="H16592" s="4">
        <f ca="1">+Data_TABLE[[#This Row],[Qty]]*Data_TABLE[[#This Row],[Unit Price]]</f>
        <v>332</v>
      </c>
      <c r="I16592" s="7">
        <v>42444</v>
      </c>
      <c r="J16592" s="10">
        <f>EOMONTH(Data_TABLE[[#This Row],[Date Sold]],0)</f>
        <v>42460</v>
      </c>
    </row>
    <row r="16593" spans="2:10" x14ac:dyDescent="0.25">
      <c r="B16593" s="1" t="s">
        <v>40</v>
      </c>
      <c r="C16593" s="3" t="s">
        <v>55</v>
      </c>
      <c r="D16593" s="2" t="s">
        <v>49</v>
      </c>
      <c r="E16593" s="3" t="s">
        <v>43</v>
      </c>
      <c r="F16593" s="3">
        <f t="shared" ca="1" si="516"/>
        <v>4</v>
      </c>
      <c r="G16593" s="4">
        <f t="shared" ca="1" si="517"/>
        <v>149</v>
      </c>
      <c r="H16593" s="4">
        <f ca="1">+Data_TABLE[[#This Row],[Qty]]*Data_TABLE[[#This Row],[Unit Price]]</f>
        <v>596</v>
      </c>
      <c r="I16593" s="7">
        <v>42444</v>
      </c>
      <c r="J16593" s="10">
        <f>EOMONTH(Data_TABLE[[#This Row],[Date Sold]],0)</f>
        <v>42460</v>
      </c>
    </row>
    <row r="16594" spans="2:10" x14ac:dyDescent="0.25">
      <c r="B16594" s="1" t="s">
        <v>36</v>
      </c>
      <c r="C16594" s="3" t="s">
        <v>56</v>
      </c>
      <c r="D16594" s="2" t="s">
        <v>52</v>
      </c>
      <c r="E16594" s="3" t="s">
        <v>46</v>
      </c>
      <c r="F16594" s="3">
        <f t="shared" ca="1" si="516"/>
        <v>2</v>
      </c>
      <c r="G16594" s="4">
        <f t="shared" ca="1" si="517"/>
        <v>185</v>
      </c>
      <c r="H16594" s="4">
        <f ca="1">+Data_TABLE[[#This Row],[Qty]]*Data_TABLE[[#This Row],[Unit Price]]</f>
        <v>370</v>
      </c>
      <c r="I16594" s="7">
        <v>42444</v>
      </c>
      <c r="J16594" s="10">
        <f>EOMONTH(Data_TABLE[[#This Row],[Date Sold]],0)</f>
        <v>42460</v>
      </c>
    </row>
    <row r="16595" spans="2:10" x14ac:dyDescent="0.25">
      <c r="B16595" s="1" t="s">
        <v>41</v>
      </c>
      <c r="C16595" s="3" t="s">
        <v>56</v>
      </c>
      <c r="D16595" s="2" t="s">
        <v>52</v>
      </c>
      <c r="E16595" s="3" t="s">
        <v>46</v>
      </c>
      <c r="F16595" s="3">
        <f t="shared" ca="1" si="516"/>
        <v>1</v>
      </c>
      <c r="G16595" s="4">
        <f t="shared" ca="1" si="517"/>
        <v>154</v>
      </c>
      <c r="H16595" s="4">
        <f ca="1">+Data_TABLE[[#This Row],[Qty]]*Data_TABLE[[#This Row],[Unit Price]]</f>
        <v>154</v>
      </c>
      <c r="I16595" s="7">
        <v>42444</v>
      </c>
      <c r="J16595" s="10">
        <f>EOMONTH(Data_TABLE[[#This Row],[Date Sold]],0)</f>
        <v>42460</v>
      </c>
    </row>
    <row r="16596" spans="2:10" x14ac:dyDescent="0.25">
      <c r="B16596" s="1" t="s">
        <v>36</v>
      </c>
      <c r="C16596" s="3" t="s">
        <v>55</v>
      </c>
      <c r="D16596" s="2" t="s">
        <v>49</v>
      </c>
      <c r="E16596" s="3" t="s">
        <v>43</v>
      </c>
      <c r="F16596" s="3">
        <f t="shared" ca="1" si="516"/>
        <v>1</v>
      </c>
      <c r="G16596" s="4">
        <f t="shared" ca="1" si="517"/>
        <v>97</v>
      </c>
      <c r="H16596" s="4">
        <f ca="1">+Data_TABLE[[#This Row],[Qty]]*Data_TABLE[[#This Row],[Unit Price]]</f>
        <v>97</v>
      </c>
      <c r="I16596" s="7">
        <v>42444</v>
      </c>
      <c r="J16596" s="10">
        <f>EOMONTH(Data_TABLE[[#This Row],[Date Sold]],0)</f>
        <v>42460</v>
      </c>
    </row>
    <row r="16597" spans="2:10" x14ac:dyDescent="0.25">
      <c r="B16597" s="1" t="s">
        <v>37</v>
      </c>
      <c r="C16597" s="3" t="s">
        <v>56</v>
      </c>
      <c r="D16597" s="2" t="s">
        <v>52</v>
      </c>
      <c r="E16597" s="3" t="s">
        <v>46</v>
      </c>
      <c r="F16597" s="3">
        <f t="shared" ca="1" si="516"/>
        <v>5</v>
      </c>
      <c r="G16597" s="4">
        <f t="shared" ca="1" si="517"/>
        <v>77</v>
      </c>
      <c r="H16597" s="4">
        <f ca="1">+Data_TABLE[[#This Row],[Qty]]*Data_TABLE[[#This Row],[Unit Price]]</f>
        <v>385</v>
      </c>
      <c r="I16597" s="7">
        <v>42444</v>
      </c>
      <c r="J16597" s="10">
        <f>EOMONTH(Data_TABLE[[#This Row],[Date Sold]],0)</f>
        <v>42460</v>
      </c>
    </row>
    <row r="16598" spans="2:10" x14ac:dyDescent="0.25">
      <c r="B16598" s="1" t="s">
        <v>40</v>
      </c>
      <c r="C16598" s="3" t="s">
        <v>56</v>
      </c>
      <c r="D16598" s="2" t="s">
        <v>52</v>
      </c>
      <c r="E16598" s="3" t="s">
        <v>46</v>
      </c>
      <c r="F16598" s="3">
        <f t="shared" ca="1" si="516"/>
        <v>2</v>
      </c>
      <c r="G16598" s="4">
        <f t="shared" ca="1" si="517"/>
        <v>61</v>
      </c>
      <c r="H16598" s="4">
        <f ca="1">+Data_TABLE[[#This Row],[Qty]]*Data_TABLE[[#This Row],[Unit Price]]</f>
        <v>122</v>
      </c>
      <c r="I16598" s="7">
        <v>42444</v>
      </c>
      <c r="J16598" s="10">
        <f>EOMONTH(Data_TABLE[[#This Row],[Date Sold]],0)</f>
        <v>42460</v>
      </c>
    </row>
    <row r="16599" spans="2:10" x14ac:dyDescent="0.25">
      <c r="B16599" s="1" t="s">
        <v>40</v>
      </c>
      <c r="C16599" s="3" t="s">
        <v>56</v>
      </c>
      <c r="D16599" s="2" t="s">
        <v>50</v>
      </c>
      <c r="E16599" s="3" t="s">
        <v>44</v>
      </c>
      <c r="F16599" s="3">
        <f t="shared" ca="1" si="516"/>
        <v>5</v>
      </c>
      <c r="G16599" s="4">
        <f t="shared" ca="1" si="517"/>
        <v>92</v>
      </c>
      <c r="H16599" s="4">
        <f ca="1">+Data_TABLE[[#This Row],[Qty]]*Data_TABLE[[#This Row],[Unit Price]]</f>
        <v>460</v>
      </c>
      <c r="I16599" s="7">
        <v>42444</v>
      </c>
      <c r="J16599" s="10">
        <f>EOMONTH(Data_TABLE[[#This Row],[Date Sold]],0)</f>
        <v>42460</v>
      </c>
    </row>
    <row r="16600" spans="2:10" x14ac:dyDescent="0.25">
      <c r="B16600" s="1" t="s">
        <v>37</v>
      </c>
      <c r="C16600" s="3" t="s">
        <v>54</v>
      </c>
      <c r="D16600" s="2" t="s">
        <v>48</v>
      </c>
      <c r="E16600" s="3" t="s">
        <v>42</v>
      </c>
      <c r="F16600" s="3">
        <f t="shared" ca="1" si="516"/>
        <v>2</v>
      </c>
      <c r="G16600" s="4">
        <f t="shared" ca="1" si="517"/>
        <v>92</v>
      </c>
      <c r="H16600" s="4">
        <f ca="1">+Data_TABLE[[#This Row],[Qty]]*Data_TABLE[[#This Row],[Unit Price]]</f>
        <v>184</v>
      </c>
      <c r="I16600" s="7">
        <v>42444</v>
      </c>
      <c r="J16600" s="10">
        <f>EOMONTH(Data_TABLE[[#This Row],[Date Sold]],0)</f>
        <v>42460</v>
      </c>
    </row>
    <row r="16601" spans="2:10" x14ac:dyDescent="0.25">
      <c r="B16601" s="1" t="s">
        <v>41</v>
      </c>
      <c r="C16601" s="3" t="s">
        <v>56</v>
      </c>
      <c r="D16601" s="2" t="s">
        <v>50</v>
      </c>
      <c r="E16601" s="3" t="s">
        <v>44</v>
      </c>
      <c r="F16601" s="3">
        <f t="shared" ca="1" si="516"/>
        <v>3</v>
      </c>
      <c r="G16601" s="4">
        <f t="shared" ca="1" si="517"/>
        <v>150</v>
      </c>
      <c r="H16601" s="4">
        <f ca="1">+Data_TABLE[[#This Row],[Qty]]*Data_TABLE[[#This Row],[Unit Price]]</f>
        <v>450</v>
      </c>
      <c r="I16601" s="7">
        <v>42444</v>
      </c>
      <c r="J16601" s="10">
        <f>EOMONTH(Data_TABLE[[#This Row],[Date Sold]],0)</f>
        <v>42460</v>
      </c>
    </row>
    <row r="16602" spans="2:10" x14ac:dyDescent="0.25">
      <c r="B16602" s="1" t="s">
        <v>40</v>
      </c>
      <c r="C16602" s="3" t="s">
        <v>55</v>
      </c>
      <c r="D16602" s="2" t="s">
        <v>49</v>
      </c>
      <c r="E16602" s="3" t="s">
        <v>43</v>
      </c>
      <c r="F16602" s="3">
        <f t="shared" ca="1" si="516"/>
        <v>5</v>
      </c>
      <c r="G16602" s="4">
        <f t="shared" ca="1" si="517"/>
        <v>128</v>
      </c>
      <c r="H16602" s="4">
        <f ca="1">+Data_TABLE[[#This Row],[Qty]]*Data_TABLE[[#This Row],[Unit Price]]</f>
        <v>640</v>
      </c>
      <c r="I16602" s="7">
        <v>42444</v>
      </c>
      <c r="J16602" s="10">
        <f>EOMONTH(Data_TABLE[[#This Row],[Date Sold]],0)</f>
        <v>42460</v>
      </c>
    </row>
    <row r="16603" spans="2:10" x14ac:dyDescent="0.25">
      <c r="B16603" s="1" t="s">
        <v>36</v>
      </c>
      <c r="C16603" s="3" t="s">
        <v>56</v>
      </c>
      <c r="D16603" s="2" t="s">
        <v>52</v>
      </c>
      <c r="E16603" s="3" t="s">
        <v>46</v>
      </c>
      <c r="F16603" s="3">
        <f t="shared" ca="1" si="516"/>
        <v>3</v>
      </c>
      <c r="G16603" s="4">
        <f t="shared" ca="1" si="517"/>
        <v>179</v>
      </c>
      <c r="H16603" s="4">
        <f ca="1">+Data_TABLE[[#This Row],[Qty]]*Data_TABLE[[#This Row],[Unit Price]]</f>
        <v>537</v>
      </c>
      <c r="I16603" s="7">
        <v>42445</v>
      </c>
      <c r="J16603" s="10">
        <f>EOMONTH(Data_TABLE[[#This Row],[Date Sold]],0)</f>
        <v>42460</v>
      </c>
    </row>
    <row r="16604" spans="2:10" x14ac:dyDescent="0.25">
      <c r="B16604" s="1" t="s">
        <v>36</v>
      </c>
      <c r="C16604" s="3" t="s">
        <v>55</v>
      </c>
      <c r="D16604" s="2" t="s">
        <v>49</v>
      </c>
      <c r="E16604" s="3" t="s">
        <v>43</v>
      </c>
      <c r="F16604" s="3">
        <f t="shared" ca="1" si="516"/>
        <v>2</v>
      </c>
      <c r="G16604" s="4">
        <f t="shared" ca="1" si="517"/>
        <v>72</v>
      </c>
      <c r="H16604" s="4">
        <f ca="1">+Data_TABLE[[#This Row],[Qty]]*Data_TABLE[[#This Row],[Unit Price]]</f>
        <v>144</v>
      </c>
      <c r="I16604" s="7">
        <v>42445</v>
      </c>
      <c r="J16604" s="10">
        <f>EOMONTH(Data_TABLE[[#This Row],[Date Sold]],0)</f>
        <v>42460</v>
      </c>
    </row>
    <row r="16605" spans="2:10" x14ac:dyDescent="0.25">
      <c r="B16605" s="1" t="s">
        <v>39</v>
      </c>
      <c r="C16605" s="3" t="s">
        <v>55</v>
      </c>
      <c r="D16605" s="2" t="s">
        <v>51</v>
      </c>
      <c r="E16605" s="3" t="s">
        <v>45</v>
      </c>
      <c r="F16605" s="3">
        <f t="shared" ca="1" si="516"/>
        <v>5</v>
      </c>
      <c r="G16605" s="4">
        <f t="shared" ca="1" si="517"/>
        <v>92</v>
      </c>
      <c r="H16605" s="4">
        <f ca="1">+Data_TABLE[[#This Row],[Qty]]*Data_TABLE[[#This Row],[Unit Price]]</f>
        <v>460</v>
      </c>
      <c r="I16605" s="7">
        <v>42445</v>
      </c>
      <c r="J16605" s="10">
        <f>EOMONTH(Data_TABLE[[#This Row],[Date Sold]],0)</f>
        <v>42460</v>
      </c>
    </row>
    <row r="16606" spans="2:10" x14ac:dyDescent="0.25">
      <c r="B16606" s="1" t="s">
        <v>40</v>
      </c>
      <c r="C16606" s="3" t="s">
        <v>54</v>
      </c>
      <c r="D16606" s="2" t="s">
        <v>48</v>
      </c>
      <c r="E16606" s="3" t="s">
        <v>42</v>
      </c>
      <c r="F16606" s="3">
        <f t="shared" ca="1" si="516"/>
        <v>3</v>
      </c>
      <c r="G16606" s="4">
        <f t="shared" ca="1" si="517"/>
        <v>126</v>
      </c>
      <c r="H16606" s="4">
        <f ca="1">+Data_TABLE[[#This Row],[Qty]]*Data_TABLE[[#This Row],[Unit Price]]</f>
        <v>378</v>
      </c>
      <c r="I16606" s="7">
        <v>42445</v>
      </c>
      <c r="J16606" s="10">
        <f>EOMONTH(Data_TABLE[[#This Row],[Date Sold]],0)</f>
        <v>42460</v>
      </c>
    </row>
    <row r="16607" spans="2:10" x14ac:dyDescent="0.25">
      <c r="B16607" s="1" t="s">
        <v>38</v>
      </c>
      <c r="C16607" s="3" t="s">
        <v>55</v>
      </c>
      <c r="D16607" s="2" t="s">
        <v>49</v>
      </c>
      <c r="E16607" s="3" t="s">
        <v>43</v>
      </c>
      <c r="F16607" s="3">
        <f t="shared" ca="1" si="516"/>
        <v>3</v>
      </c>
      <c r="G16607" s="4">
        <f t="shared" ca="1" si="517"/>
        <v>114</v>
      </c>
      <c r="H16607" s="4">
        <f ca="1">+Data_TABLE[[#This Row],[Qty]]*Data_TABLE[[#This Row],[Unit Price]]</f>
        <v>342</v>
      </c>
      <c r="I16607" s="7">
        <v>42445</v>
      </c>
      <c r="J16607" s="10">
        <f>EOMONTH(Data_TABLE[[#This Row],[Date Sold]],0)</f>
        <v>42460</v>
      </c>
    </row>
    <row r="16608" spans="2:10" x14ac:dyDescent="0.25">
      <c r="B16608" s="1" t="s">
        <v>40</v>
      </c>
      <c r="C16608" s="3" t="s">
        <v>55</v>
      </c>
      <c r="D16608" s="2" t="s">
        <v>51</v>
      </c>
      <c r="E16608" s="3" t="s">
        <v>45</v>
      </c>
      <c r="F16608" s="3">
        <f t="shared" ca="1" si="516"/>
        <v>5</v>
      </c>
      <c r="G16608" s="4">
        <f t="shared" ca="1" si="517"/>
        <v>120</v>
      </c>
      <c r="H16608" s="4">
        <f ca="1">+Data_TABLE[[#This Row],[Qty]]*Data_TABLE[[#This Row],[Unit Price]]</f>
        <v>600</v>
      </c>
      <c r="I16608" s="7">
        <v>42445</v>
      </c>
      <c r="J16608" s="10">
        <f>EOMONTH(Data_TABLE[[#This Row],[Date Sold]],0)</f>
        <v>42460</v>
      </c>
    </row>
    <row r="16609" spans="2:10" x14ac:dyDescent="0.25">
      <c r="B16609" s="1" t="s">
        <v>41</v>
      </c>
      <c r="C16609" s="3" t="s">
        <v>54</v>
      </c>
      <c r="D16609" s="2" t="s">
        <v>48</v>
      </c>
      <c r="E16609" s="3" t="s">
        <v>42</v>
      </c>
      <c r="F16609" s="3">
        <f t="shared" ca="1" si="516"/>
        <v>4</v>
      </c>
      <c r="G16609" s="4">
        <f t="shared" ca="1" si="517"/>
        <v>96</v>
      </c>
      <c r="H16609" s="4">
        <f ca="1">+Data_TABLE[[#This Row],[Qty]]*Data_TABLE[[#This Row],[Unit Price]]</f>
        <v>384</v>
      </c>
      <c r="I16609" s="7">
        <v>42445</v>
      </c>
      <c r="J16609" s="10">
        <f>EOMONTH(Data_TABLE[[#This Row],[Date Sold]],0)</f>
        <v>42460</v>
      </c>
    </row>
    <row r="16610" spans="2:10" x14ac:dyDescent="0.25">
      <c r="B16610" s="1" t="s">
        <v>41</v>
      </c>
      <c r="C16610" s="3" t="s">
        <v>55</v>
      </c>
      <c r="D16610" s="2" t="s">
        <v>49</v>
      </c>
      <c r="E16610" s="3" t="s">
        <v>43</v>
      </c>
      <c r="F16610" s="3">
        <f t="shared" ca="1" si="516"/>
        <v>1</v>
      </c>
      <c r="G16610" s="4">
        <f t="shared" ca="1" si="517"/>
        <v>125</v>
      </c>
      <c r="H16610" s="4">
        <f ca="1">+Data_TABLE[[#This Row],[Qty]]*Data_TABLE[[#This Row],[Unit Price]]</f>
        <v>125</v>
      </c>
      <c r="I16610" s="7">
        <v>42445</v>
      </c>
      <c r="J16610" s="10">
        <f>EOMONTH(Data_TABLE[[#This Row],[Date Sold]],0)</f>
        <v>42460</v>
      </c>
    </row>
    <row r="16611" spans="2:10" x14ac:dyDescent="0.25">
      <c r="B16611" s="1" t="s">
        <v>41</v>
      </c>
      <c r="C16611" s="3" t="s">
        <v>56</v>
      </c>
      <c r="D16611" s="2" t="s">
        <v>52</v>
      </c>
      <c r="E16611" s="3" t="s">
        <v>46</v>
      </c>
      <c r="F16611" s="3">
        <f t="shared" ca="1" si="516"/>
        <v>2</v>
      </c>
      <c r="G16611" s="4">
        <f t="shared" ca="1" si="517"/>
        <v>114</v>
      </c>
      <c r="H16611" s="4">
        <f ca="1">+Data_TABLE[[#This Row],[Qty]]*Data_TABLE[[#This Row],[Unit Price]]</f>
        <v>228</v>
      </c>
      <c r="I16611" s="7">
        <v>42445</v>
      </c>
      <c r="J16611" s="10">
        <f>EOMONTH(Data_TABLE[[#This Row],[Date Sold]],0)</f>
        <v>42460</v>
      </c>
    </row>
    <row r="16612" spans="2:10" x14ac:dyDescent="0.25">
      <c r="B16612" s="1" t="s">
        <v>37</v>
      </c>
      <c r="C16612" s="3" t="s">
        <v>54</v>
      </c>
      <c r="D16612" s="2" t="s">
        <v>48</v>
      </c>
      <c r="E16612" s="3" t="s">
        <v>42</v>
      </c>
      <c r="F16612" s="3">
        <f t="shared" ca="1" si="516"/>
        <v>5</v>
      </c>
      <c r="G16612" s="4">
        <f t="shared" ca="1" si="517"/>
        <v>155</v>
      </c>
      <c r="H16612" s="4">
        <f ca="1">+Data_TABLE[[#This Row],[Qty]]*Data_TABLE[[#This Row],[Unit Price]]</f>
        <v>775</v>
      </c>
      <c r="I16612" s="7">
        <v>42445</v>
      </c>
      <c r="J16612" s="10">
        <f>EOMONTH(Data_TABLE[[#This Row],[Date Sold]],0)</f>
        <v>42460</v>
      </c>
    </row>
    <row r="16613" spans="2:10" x14ac:dyDescent="0.25">
      <c r="B16613" s="1" t="s">
        <v>38</v>
      </c>
      <c r="C16613" s="3" t="s">
        <v>55</v>
      </c>
      <c r="D16613" s="2" t="s">
        <v>49</v>
      </c>
      <c r="E16613" s="3" t="s">
        <v>43</v>
      </c>
      <c r="F16613" s="3">
        <f t="shared" ca="1" si="516"/>
        <v>4</v>
      </c>
      <c r="G16613" s="4">
        <f t="shared" ca="1" si="517"/>
        <v>130</v>
      </c>
      <c r="H16613" s="4">
        <f ca="1">+Data_TABLE[[#This Row],[Qty]]*Data_TABLE[[#This Row],[Unit Price]]</f>
        <v>520</v>
      </c>
      <c r="I16613" s="7">
        <v>42445</v>
      </c>
      <c r="J16613" s="10">
        <f>EOMONTH(Data_TABLE[[#This Row],[Date Sold]],0)</f>
        <v>42460</v>
      </c>
    </row>
    <row r="16614" spans="2:10" x14ac:dyDescent="0.25">
      <c r="B16614" s="1" t="s">
        <v>36</v>
      </c>
      <c r="C16614" s="3" t="s">
        <v>56</v>
      </c>
      <c r="D16614" s="2" t="s">
        <v>52</v>
      </c>
      <c r="E16614" s="3" t="s">
        <v>46</v>
      </c>
      <c r="F16614" s="3">
        <f t="shared" ca="1" si="516"/>
        <v>4</v>
      </c>
      <c r="G16614" s="4">
        <f t="shared" ca="1" si="517"/>
        <v>141</v>
      </c>
      <c r="H16614" s="4">
        <f ca="1">+Data_TABLE[[#This Row],[Qty]]*Data_TABLE[[#This Row],[Unit Price]]</f>
        <v>564</v>
      </c>
      <c r="I16614" s="7">
        <v>42445</v>
      </c>
      <c r="J16614" s="10">
        <f>EOMONTH(Data_TABLE[[#This Row],[Date Sold]],0)</f>
        <v>42460</v>
      </c>
    </row>
    <row r="16615" spans="2:10" x14ac:dyDescent="0.25">
      <c r="B16615" s="1" t="s">
        <v>36</v>
      </c>
      <c r="C16615" s="3" t="s">
        <v>55</v>
      </c>
      <c r="D16615" s="2" t="s">
        <v>51</v>
      </c>
      <c r="E16615" s="3" t="s">
        <v>45</v>
      </c>
      <c r="F16615" s="3">
        <f t="shared" ca="1" si="516"/>
        <v>2</v>
      </c>
      <c r="G16615" s="4">
        <f t="shared" ca="1" si="517"/>
        <v>162</v>
      </c>
      <c r="H16615" s="4">
        <f ca="1">+Data_TABLE[[#This Row],[Qty]]*Data_TABLE[[#This Row],[Unit Price]]</f>
        <v>324</v>
      </c>
      <c r="I16615" s="7">
        <v>42445</v>
      </c>
      <c r="J16615" s="10">
        <f>EOMONTH(Data_TABLE[[#This Row],[Date Sold]],0)</f>
        <v>42460</v>
      </c>
    </row>
    <row r="16616" spans="2:10" x14ac:dyDescent="0.25">
      <c r="B16616" s="1" t="s">
        <v>37</v>
      </c>
      <c r="C16616" s="3" t="s">
        <v>55</v>
      </c>
      <c r="D16616" s="2" t="s">
        <v>49</v>
      </c>
      <c r="E16616" s="3" t="s">
        <v>43</v>
      </c>
      <c r="F16616" s="3">
        <f t="shared" ca="1" si="516"/>
        <v>4</v>
      </c>
      <c r="G16616" s="4">
        <f t="shared" ca="1" si="517"/>
        <v>62</v>
      </c>
      <c r="H16616" s="4">
        <f ca="1">+Data_TABLE[[#This Row],[Qty]]*Data_TABLE[[#This Row],[Unit Price]]</f>
        <v>248</v>
      </c>
      <c r="I16616" s="7">
        <v>42445</v>
      </c>
      <c r="J16616" s="10">
        <f>EOMONTH(Data_TABLE[[#This Row],[Date Sold]],0)</f>
        <v>42460</v>
      </c>
    </row>
    <row r="16617" spans="2:10" x14ac:dyDescent="0.25">
      <c r="B16617" s="1" t="s">
        <v>40</v>
      </c>
      <c r="C16617" s="3" t="s">
        <v>55</v>
      </c>
      <c r="D16617" s="2" t="s">
        <v>51</v>
      </c>
      <c r="E16617" s="3" t="s">
        <v>45</v>
      </c>
      <c r="F16617" s="3">
        <f t="shared" ca="1" si="516"/>
        <v>3</v>
      </c>
      <c r="G16617" s="4">
        <f t="shared" ca="1" si="517"/>
        <v>90</v>
      </c>
      <c r="H16617" s="4">
        <f ca="1">+Data_TABLE[[#This Row],[Qty]]*Data_TABLE[[#This Row],[Unit Price]]</f>
        <v>270</v>
      </c>
      <c r="I16617" s="7">
        <v>42445</v>
      </c>
      <c r="J16617" s="10">
        <f>EOMONTH(Data_TABLE[[#This Row],[Date Sold]],0)</f>
        <v>42460</v>
      </c>
    </row>
    <row r="16618" spans="2:10" x14ac:dyDescent="0.25">
      <c r="B16618" s="1" t="s">
        <v>39</v>
      </c>
      <c r="C16618" s="3" t="s">
        <v>55</v>
      </c>
      <c r="D16618" s="2" t="s">
        <v>49</v>
      </c>
      <c r="E16618" s="3" t="s">
        <v>43</v>
      </c>
      <c r="F16618" s="3">
        <f t="shared" ca="1" si="516"/>
        <v>1</v>
      </c>
      <c r="G16618" s="4">
        <f t="shared" ca="1" si="517"/>
        <v>145</v>
      </c>
      <c r="H16618" s="4">
        <f ca="1">+Data_TABLE[[#This Row],[Qty]]*Data_TABLE[[#This Row],[Unit Price]]</f>
        <v>145</v>
      </c>
      <c r="I16618" s="7">
        <v>42445</v>
      </c>
      <c r="J16618" s="10">
        <f>EOMONTH(Data_TABLE[[#This Row],[Date Sold]],0)</f>
        <v>42460</v>
      </c>
    </row>
    <row r="16619" spans="2:10" x14ac:dyDescent="0.25">
      <c r="B16619" s="1" t="s">
        <v>36</v>
      </c>
      <c r="C16619" s="3" t="s">
        <v>55</v>
      </c>
      <c r="D16619" s="2" t="s">
        <v>49</v>
      </c>
      <c r="E16619" s="3" t="s">
        <v>43</v>
      </c>
      <c r="F16619" s="3">
        <f t="shared" ca="1" si="516"/>
        <v>4</v>
      </c>
      <c r="G16619" s="4">
        <f t="shared" ca="1" si="517"/>
        <v>148</v>
      </c>
      <c r="H16619" s="4">
        <f ca="1">+Data_TABLE[[#This Row],[Qty]]*Data_TABLE[[#This Row],[Unit Price]]</f>
        <v>592</v>
      </c>
      <c r="I16619" s="7">
        <v>42445</v>
      </c>
      <c r="J16619" s="10">
        <f>EOMONTH(Data_TABLE[[#This Row],[Date Sold]],0)</f>
        <v>42460</v>
      </c>
    </row>
    <row r="16620" spans="2:10" x14ac:dyDescent="0.25">
      <c r="B16620" s="1" t="s">
        <v>40</v>
      </c>
      <c r="C16620" s="3" t="s">
        <v>56</v>
      </c>
      <c r="D16620" s="2" t="s">
        <v>50</v>
      </c>
      <c r="E16620" s="3" t="s">
        <v>44</v>
      </c>
      <c r="F16620" s="3">
        <f t="shared" ca="1" si="516"/>
        <v>4</v>
      </c>
      <c r="G16620" s="4">
        <f t="shared" ca="1" si="517"/>
        <v>98</v>
      </c>
      <c r="H16620" s="4">
        <f ca="1">+Data_TABLE[[#This Row],[Qty]]*Data_TABLE[[#This Row],[Unit Price]]</f>
        <v>392</v>
      </c>
      <c r="I16620" s="7">
        <v>42445</v>
      </c>
      <c r="J16620" s="10">
        <f>EOMONTH(Data_TABLE[[#This Row],[Date Sold]],0)</f>
        <v>42460</v>
      </c>
    </row>
    <row r="16621" spans="2:10" x14ac:dyDescent="0.25">
      <c r="B16621" s="1" t="s">
        <v>37</v>
      </c>
      <c r="C16621" s="3" t="s">
        <v>56</v>
      </c>
      <c r="D16621" s="2" t="s">
        <v>52</v>
      </c>
      <c r="E16621" s="3" t="s">
        <v>46</v>
      </c>
      <c r="F16621" s="3">
        <f t="shared" ca="1" si="516"/>
        <v>5</v>
      </c>
      <c r="G16621" s="4">
        <f t="shared" ca="1" si="517"/>
        <v>111</v>
      </c>
      <c r="H16621" s="4">
        <f ca="1">+Data_TABLE[[#This Row],[Qty]]*Data_TABLE[[#This Row],[Unit Price]]</f>
        <v>555</v>
      </c>
      <c r="I16621" s="7">
        <v>42445</v>
      </c>
      <c r="J16621" s="10">
        <f>EOMONTH(Data_TABLE[[#This Row],[Date Sold]],0)</f>
        <v>42460</v>
      </c>
    </row>
    <row r="16622" spans="2:10" x14ac:dyDescent="0.25">
      <c r="B16622" s="1" t="s">
        <v>40</v>
      </c>
      <c r="C16622" s="3" t="s">
        <v>56</v>
      </c>
      <c r="D16622" s="2" t="s">
        <v>50</v>
      </c>
      <c r="E16622" s="3" t="s">
        <v>44</v>
      </c>
      <c r="F16622" s="3">
        <f t="shared" ca="1" si="516"/>
        <v>4</v>
      </c>
      <c r="G16622" s="4">
        <f t="shared" ca="1" si="517"/>
        <v>137</v>
      </c>
      <c r="H16622" s="4">
        <f ca="1">+Data_TABLE[[#This Row],[Qty]]*Data_TABLE[[#This Row],[Unit Price]]</f>
        <v>548</v>
      </c>
      <c r="I16622" s="7">
        <v>42445</v>
      </c>
      <c r="J16622" s="10">
        <f>EOMONTH(Data_TABLE[[#This Row],[Date Sold]],0)</f>
        <v>42460</v>
      </c>
    </row>
    <row r="16623" spans="2:10" x14ac:dyDescent="0.25">
      <c r="B16623" s="1" t="s">
        <v>36</v>
      </c>
      <c r="C16623" s="3" t="s">
        <v>56</v>
      </c>
      <c r="D16623" s="2" t="s">
        <v>50</v>
      </c>
      <c r="E16623" s="3" t="s">
        <v>44</v>
      </c>
      <c r="F16623" s="3">
        <f t="shared" ca="1" si="516"/>
        <v>2</v>
      </c>
      <c r="G16623" s="4">
        <f t="shared" ca="1" si="517"/>
        <v>112</v>
      </c>
      <c r="H16623" s="4">
        <f ca="1">+Data_TABLE[[#This Row],[Qty]]*Data_TABLE[[#This Row],[Unit Price]]</f>
        <v>224</v>
      </c>
      <c r="I16623" s="7">
        <v>42445</v>
      </c>
      <c r="J16623" s="10">
        <f>EOMONTH(Data_TABLE[[#This Row],[Date Sold]],0)</f>
        <v>42460</v>
      </c>
    </row>
    <row r="16624" spans="2:10" x14ac:dyDescent="0.25">
      <c r="B16624" s="1" t="s">
        <v>37</v>
      </c>
      <c r="C16624" s="3" t="s">
        <v>54</v>
      </c>
      <c r="D16624" s="2" t="s">
        <v>48</v>
      </c>
      <c r="E16624" s="3" t="s">
        <v>42</v>
      </c>
      <c r="F16624" s="3">
        <f t="shared" ca="1" si="516"/>
        <v>4</v>
      </c>
      <c r="G16624" s="4">
        <f t="shared" ca="1" si="517"/>
        <v>115</v>
      </c>
      <c r="H16624" s="4">
        <f ca="1">+Data_TABLE[[#This Row],[Qty]]*Data_TABLE[[#This Row],[Unit Price]]</f>
        <v>460</v>
      </c>
      <c r="I16624" s="7">
        <v>42445</v>
      </c>
      <c r="J16624" s="10">
        <f>EOMONTH(Data_TABLE[[#This Row],[Date Sold]],0)</f>
        <v>42460</v>
      </c>
    </row>
    <row r="16625" spans="2:10" x14ac:dyDescent="0.25">
      <c r="B16625" s="1" t="s">
        <v>39</v>
      </c>
      <c r="C16625" s="3" t="s">
        <v>56</v>
      </c>
      <c r="D16625" s="2" t="s">
        <v>52</v>
      </c>
      <c r="E16625" s="3" t="s">
        <v>46</v>
      </c>
      <c r="F16625" s="3">
        <f t="shared" ref="F16625:F16688" ca="1" si="518">RANDBETWEEN(1,5)</f>
        <v>4</v>
      </c>
      <c r="G16625" s="4">
        <f t="shared" ref="G16625:G16688" ca="1" si="519">RANDBETWEEN(60,200)</f>
        <v>96</v>
      </c>
      <c r="H16625" s="4">
        <f ca="1">+Data_TABLE[[#This Row],[Qty]]*Data_TABLE[[#This Row],[Unit Price]]</f>
        <v>384</v>
      </c>
      <c r="I16625" s="7">
        <v>42445</v>
      </c>
      <c r="J16625" s="10">
        <f>EOMONTH(Data_TABLE[[#This Row],[Date Sold]],0)</f>
        <v>42460</v>
      </c>
    </row>
    <row r="16626" spans="2:10" x14ac:dyDescent="0.25">
      <c r="B16626" s="1" t="s">
        <v>36</v>
      </c>
      <c r="C16626" s="3" t="s">
        <v>56</v>
      </c>
      <c r="D16626" s="2" t="s">
        <v>50</v>
      </c>
      <c r="E16626" s="3" t="s">
        <v>44</v>
      </c>
      <c r="F16626" s="3">
        <f t="shared" ca="1" si="518"/>
        <v>5</v>
      </c>
      <c r="G16626" s="4">
        <f t="shared" ca="1" si="519"/>
        <v>192</v>
      </c>
      <c r="H16626" s="4">
        <f ca="1">+Data_TABLE[[#This Row],[Qty]]*Data_TABLE[[#This Row],[Unit Price]]</f>
        <v>960</v>
      </c>
      <c r="I16626" s="7">
        <v>42445</v>
      </c>
      <c r="J16626" s="10">
        <f>EOMONTH(Data_TABLE[[#This Row],[Date Sold]],0)</f>
        <v>42460</v>
      </c>
    </row>
    <row r="16627" spans="2:10" x14ac:dyDescent="0.25">
      <c r="B16627" s="1" t="s">
        <v>40</v>
      </c>
      <c r="C16627" s="3" t="s">
        <v>56</v>
      </c>
      <c r="D16627" s="2" t="s">
        <v>50</v>
      </c>
      <c r="E16627" s="3" t="s">
        <v>44</v>
      </c>
      <c r="F16627" s="3">
        <f t="shared" ca="1" si="518"/>
        <v>2</v>
      </c>
      <c r="G16627" s="4">
        <f t="shared" ca="1" si="519"/>
        <v>93</v>
      </c>
      <c r="H16627" s="4">
        <f ca="1">+Data_TABLE[[#This Row],[Qty]]*Data_TABLE[[#This Row],[Unit Price]]</f>
        <v>186</v>
      </c>
      <c r="I16627" s="7">
        <v>42445</v>
      </c>
      <c r="J16627" s="10">
        <f>EOMONTH(Data_TABLE[[#This Row],[Date Sold]],0)</f>
        <v>42460</v>
      </c>
    </row>
    <row r="16628" spans="2:10" x14ac:dyDescent="0.25">
      <c r="B16628" s="1" t="s">
        <v>36</v>
      </c>
      <c r="C16628" s="3" t="s">
        <v>55</v>
      </c>
      <c r="D16628" s="2" t="s">
        <v>49</v>
      </c>
      <c r="E16628" s="3" t="s">
        <v>43</v>
      </c>
      <c r="F16628" s="3">
        <f t="shared" ca="1" si="518"/>
        <v>1</v>
      </c>
      <c r="G16628" s="4">
        <f t="shared" ca="1" si="519"/>
        <v>193</v>
      </c>
      <c r="H16628" s="4">
        <f ca="1">+Data_TABLE[[#This Row],[Qty]]*Data_TABLE[[#This Row],[Unit Price]]</f>
        <v>193</v>
      </c>
      <c r="I16628" s="7">
        <v>42445</v>
      </c>
      <c r="J16628" s="10">
        <f>EOMONTH(Data_TABLE[[#This Row],[Date Sold]],0)</f>
        <v>42460</v>
      </c>
    </row>
    <row r="16629" spans="2:10" x14ac:dyDescent="0.25">
      <c r="B16629" s="1" t="s">
        <v>39</v>
      </c>
      <c r="C16629" s="3" t="s">
        <v>55</v>
      </c>
      <c r="D16629" s="2" t="s">
        <v>51</v>
      </c>
      <c r="E16629" s="3" t="s">
        <v>45</v>
      </c>
      <c r="F16629" s="3">
        <f t="shared" ca="1" si="518"/>
        <v>1</v>
      </c>
      <c r="G16629" s="4">
        <f t="shared" ca="1" si="519"/>
        <v>158</v>
      </c>
      <c r="H16629" s="4">
        <f ca="1">+Data_TABLE[[#This Row],[Qty]]*Data_TABLE[[#This Row],[Unit Price]]</f>
        <v>158</v>
      </c>
      <c r="I16629" s="7">
        <v>42445</v>
      </c>
      <c r="J16629" s="10">
        <f>EOMONTH(Data_TABLE[[#This Row],[Date Sold]],0)</f>
        <v>42460</v>
      </c>
    </row>
    <row r="16630" spans="2:10" x14ac:dyDescent="0.25">
      <c r="B16630" s="1" t="s">
        <v>41</v>
      </c>
      <c r="C16630" s="3" t="s">
        <v>55</v>
      </c>
      <c r="D16630" s="2" t="s">
        <v>49</v>
      </c>
      <c r="E16630" s="3" t="s">
        <v>43</v>
      </c>
      <c r="F16630" s="3">
        <f t="shared" ca="1" si="518"/>
        <v>2</v>
      </c>
      <c r="G16630" s="4">
        <f t="shared" ca="1" si="519"/>
        <v>132</v>
      </c>
      <c r="H16630" s="4">
        <f ca="1">+Data_TABLE[[#This Row],[Qty]]*Data_TABLE[[#This Row],[Unit Price]]</f>
        <v>264</v>
      </c>
      <c r="I16630" s="7">
        <v>42445</v>
      </c>
      <c r="J16630" s="10">
        <f>EOMONTH(Data_TABLE[[#This Row],[Date Sold]],0)</f>
        <v>42460</v>
      </c>
    </row>
    <row r="16631" spans="2:10" x14ac:dyDescent="0.25">
      <c r="B16631" s="1" t="s">
        <v>40</v>
      </c>
      <c r="C16631" s="3" t="s">
        <v>55</v>
      </c>
      <c r="D16631" s="2" t="s">
        <v>49</v>
      </c>
      <c r="E16631" s="3" t="s">
        <v>43</v>
      </c>
      <c r="F16631" s="3">
        <f t="shared" ca="1" si="518"/>
        <v>5</v>
      </c>
      <c r="G16631" s="4">
        <f t="shared" ca="1" si="519"/>
        <v>185</v>
      </c>
      <c r="H16631" s="4">
        <f ca="1">+Data_TABLE[[#This Row],[Qty]]*Data_TABLE[[#This Row],[Unit Price]]</f>
        <v>925</v>
      </c>
      <c r="I16631" s="7">
        <v>42445</v>
      </c>
      <c r="J16631" s="10">
        <f>EOMONTH(Data_TABLE[[#This Row],[Date Sold]],0)</f>
        <v>42460</v>
      </c>
    </row>
    <row r="16632" spans="2:10" x14ac:dyDescent="0.25">
      <c r="B16632" s="1" t="s">
        <v>39</v>
      </c>
      <c r="C16632" s="3" t="s">
        <v>55</v>
      </c>
      <c r="D16632" s="2" t="s">
        <v>49</v>
      </c>
      <c r="E16632" s="3" t="s">
        <v>43</v>
      </c>
      <c r="F16632" s="3">
        <f t="shared" ca="1" si="518"/>
        <v>5</v>
      </c>
      <c r="G16632" s="4">
        <f t="shared" ca="1" si="519"/>
        <v>158</v>
      </c>
      <c r="H16632" s="4">
        <f ca="1">+Data_TABLE[[#This Row],[Qty]]*Data_TABLE[[#This Row],[Unit Price]]</f>
        <v>790</v>
      </c>
      <c r="I16632" s="7">
        <v>42445</v>
      </c>
      <c r="J16632" s="10">
        <f>EOMONTH(Data_TABLE[[#This Row],[Date Sold]],0)</f>
        <v>42460</v>
      </c>
    </row>
    <row r="16633" spans="2:10" x14ac:dyDescent="0.25">
      <c r="B16633" s="1" t="s">
        <v>40</v>
      </c>
      <c r="C16633" s="3" t="s">
        <v>56</v>
      </c>
      <c r="D16633" s="2" t="s">
        <v>52</v>
      </c>
      <c r="E16633" s="3" t="s">
        <v>46</v>
      </c>
      <c r="F16633" s="3">
        <f t="shared" ca="1" si="518"/>
        <v>5</v>
      </c>
      <c r="G16633" s="4">
        <f t="shared" ca="1" si="519"/>
        <v>100</v>
      </c>
      <c r="H16633" s="4">
        <f ca="1">+Data_TABLE[[#This Row],[Qty]]*Data_TABLE[[#This Row],[Unit Price]]</f>
        <v>500</v>
      </c>
      <c r="I16633" s="7">
        <v>42445</v>
      </c>
      <c r="J16633" s="10">
        <f>EOMONTH(Data_TABLE[[#This Row],[Date Sold]],0)</f>
        <v>42460</v>
      </c>
    </row>
    <row r="16634" spans="2:10" x14ac:dyDescent="0.25">
      <c r="B16634" s="1" t="s">
        <v>39</v>
      </c>
      <c r="C16634" s="3" t="s">
        <v>56</v>
      </c>
      <c r="D16634" s="2" t="s">
        <v>50</v>
      </c>
      <c r="E16634" s="3" t="s">
        <v>44</v>
      </c>
      <c r="F16634" s="3">
        <f t="shared" ca="1" si="518"/>
        <v>4</v>
      </c>
      <c r="G16634" s="4">
        <f t="shared" ca="1" si="519"/>
        <v>195</v>
      </c>
      <c r="H16634" s="4">
        <f ca="1">+Data_TABLE[[#This Row],[Qty]]*Data_TABLE[[#This Row],[Unit Price]]</f>
        <v>780</v>
      </c>
      <c r="I16634" s="7">
        <v>42445</v>
      </c>
      <c r="J16634" s="10">
        <f>EOMONTH(Data_TABLE[[#This Row],[Date Sold]],0)</f>
        <v>42460</v>
      </c>
    </row>
    <row r="16635" spans="2:10" x14ac:dyDescent="0.25">
      <c r="B16635" s="1" t="s">
        <v>39</v>
      </c>
      <c r="C16635" s="3" t="s">
        <v>56</v>
      </c>
      <c r="D16635" s="2" t="s">
        <v>50</v>
      </c>
      <c r="E16635" s="3" t="s">
        <v>44</v>
      </c>
      <c r="F16635" s="3">
        <f t="shared" ca="1" si="518"/>
        <v>1</v>
      </c>
      <c r="G16635" s="4">
        <f t="shared" ca="1" si="519"/>
        <v>147</v>
      </c>
      <c r="H16635" s="4">
        <f ca="1">+Data_TABLE[[#This Row],[Qty]]*Data_TABLE[[#This Row],[Unit Price]]</f>
        <v>147</v>
      </c>
      <c r="I16635" s="7">
        <v>42445</v>
      </c>
      <c r="J16635" s="10">
        <f>EOMONTH(Data_TABLE[[#This Row],[Date Sold]],0)</f>
        <v>42460</v>
      </c>
    </row>
    <row r="16636" spans="2:10" x14ac:dyDescent="0.25">
      <c r="B16636" s="1" t="s">
        <v>40</v>
      </c>
      <c r="C16636" s="3" t="s">
        <v>55</v>
      </c>
      <c r="D16636" s="2" t="s">
        <v>49</v>
      </c>
      <c r="E16636" s="3" t="s">
        <v>43</v>
      </c>
      <c r="F16636" s="3">
        <f t="shared" ca="1" si="518"/>
        <v>4</v>
      </c>
      <c r="G16636" s="4">
        <f t="shared" ca="1" si="519"/>
        <v>195</v>
      </c>
      <c r="H16636" s="4">
        <f ca="1">+Data_TABLE[[#This Row],[Qty]]*Data_TABLE[[#This Row],[Unit Price]]</f>
        <v>780</v>
      </c>
      <c r="I16636" s="7">
        <v>42445</v>
      </c>
      <c r="J16636" s="10">
        <f>EOMONTH(Data_TABLE[[#This Row],[Date Sold]],0)</f>
        <v>42460</v>
      </c>
    </row>
    <row r="16637" spans="2:10" x14ac:dyDescent="0.25">
      <c r="B16637" s="1" t="s">
        <v>36</v>
      </c>
      <c r="C16637" s="3" t="s">
        <v>55</v>
      </c>
      <c r="D16637" s="2" t="s">
        <v>49</v>
      </c>
      <c r="E16637" s="3" t="s">
        <v>43</v>
      </c>
      <c r="F16637" s="3">
        <f t="shared" ca="1" si="518"/>
        <v>4</v>
      </c>
      <c r="G16637" s="4">
        <f t="shared" ca="1" si="519"/>
        <v>188</v>
      </c>
      <c r="H16637" s="4">
        <f ca="1">+Data_TABLE[[#This Row],[Qty]]*Data_TABLE[[#This Row],[Unit Price]]</f>
        <v>752</v>
      </c>
      <c r="I16637" s="7">
        <v>42445</v>
      </c>
      <c r="J16637" s="10">
        <f>EOMONTH(Data_TABLE[[#This Row],[Date Sold]],0)</f>
        <v>42460</v>
      </c>
    </row>
    <row r="16638" spans="2:10" x14ac:dyDescent="0.25">
      <c r="B16638" s="1" t="s">
        <v>40</v>
      </c>
      <c r="C16638" s="3" t="s">
        <v>54</v>
      </c>
      <c r="D16638" s="2" t="s">
        <v>48</v>
      </c>
      <c r="E16638" s="3" t="s">
        <v>42</v>
      </c>
      <c r="F16638" s="3">
        <f t="shared" ca="1" si="518"/>
        <v>3</v>
      </c>
      <c r="G16638" s="4">
        <f t="shared" ca="1" si="519"/>
        <v>117</v>
      </c>
      <c r="H16638" s="4">
        <f ca="1">+Data_TABLE[[#This Row],[Qty]]*Data_TABLE[[#This Row],[Unit Price]]</f>
        <v>351</v>
      </c>
      <c r="I16638" s="7">
        <v>42445</v>
      </c>
      <c r="J16638" s="10">
        <f>EOMONTH(Data_TABLE[[#This Row],[Date Sold]],0)</f>
        <v>42460</v>
      </c>
    </row>
    <row r="16639" spans="2:10" x14ac:dyDescent="0.25">
      <c r="B16639" s="1" t="s">
        <v>41</v>
      </c>
      <c r="C16639" s="3" t="s">
        <v>55</v>
      </c>
      <c r="D16639" s="2" t="s">
        <v>51</v>
      </c>
      <c r="E16639" s="3" t="s">
        <v>45</v>
      </c>
      <c r="F16639" s="3">
        <f t="shared" ca="1" si="518"/>
        <v>1</v>
      </c>
      <c r="G16639" s="4">
        <f t="shared" ca="1" si="519"/>
        <v>128</v>
      </c>
      <c r="H16639" s="4">
        <f ca="1">+Data_TABLE[[#This Row],[Qty]]*Data_TABLE[[#This Row],[Unit Price]]</f>
        <v>128</v>
      </c>
      <c r="I16639" s="7">
        <v>42445</v>
      </c>
      <c r="J16639" s="10">
        <f>EOMONTH(Data_TABLE[[#This Row],[Date Sold]],0)</f>
        <v>42460</v>
      </c>
    </row>
    <row r="16640" spans="2:10" x14ac:dyDescent="0.25">
      <c r="B16640" s="1" t="s">
        <v>41</v>
      </c>
      <c r="C16640" s="3" t="s">
        <v>56</v>
      </c>
      <c r="D16640" s="2" t="s">
        <v>52</v>
      </c>
      <c r="E16640" s="3" t="s">
        <v>46</v>
      </c>
      <c r="F16640" s="3">
        <f t="shared" ca="1" si="518"/>
        <v>3</v>
      </c>
      <c r="G16640" s="4">
        <f t="shared" ca="1" si="519"/>
        <v>95</v>
      </c>
      <c r="H16640" s="4">
        <f ca="1">+Data_TABLE[[#This Row],[Qty]]*Data_TABLE[[#This Row],[Unit Price]]</f>
        <v>285</v>
      </c>
      <c r="I16640" s="7">
        <v>42445</v>
      </c>
      <c r="J16640" s="10">
        <f>EOMONTH(Data_TABLE[[#This Row],[Date Sold]],0)</f>
        <v>42460</v>
      </c>
    </row>
    <row r="16641" spans="2:10" x14ac:dyDescent="0.25">
      <c r="B16641" s="1" t="s">
        <v>37</v>
      </c>
      <c r="C16641" s="3" t="s">
        <v>55</v>
      </c>
      <c r="D16641" s="2" t="s">
        <v>49</v>
      </c>
      <c r="E16641" s="3" t="s">
        <v>43</v>
      </c>
      <c r="F16641" s="3">
        <f t="shared" ca="1" si="518"/>
        <v>3</v>
      </c>
      <c r="G16641" s="4">
        <f t="shared" ca="1" si="519"/>
        <v>97</v>
      </c>
      <c r="H16641" s="4">
        <f ca="1">+Data_TABLE[[#This Row],[Qty]]*Data_TABLE[[#This Row],[Unit Price]]</f>
        <v>291</v>
      </c>
      <c r="I16641" s="7">
        <v>42445</v>
      </c>
      <c r="J16641" s="10">
        <f>EOMONTH(Data_TABLE[[#This Row],[Date Sold]],0)</f>
        <v>42460</v>
      </c>
    </row>
    <row r="16642" spans="2:10" x14ac:dyDescent="0.25">
      <c r="B16642" s="1" t="s">
        <v>36</v>
      </c>
      <c r="C16642" s="3" t="s">
        <v>54</v>
      </c>
      <c r="D16642" s="2" t="s">
        <v>48</v>
      </c>
      <c r="E16642" s="3" t="s">
        <v>42</v>
      </c>
      <c r="F16642" s="3">
        <f t="shared" ca="1" si="518"/>
        <v>4</v>
      </c>
      <c r="G16642" s="4">
        <f t="shared" ca="1" si="519"/>
        <v>157</v>
      </c>
      <c r="H16642" s="4">
        <f ca="1">+Data_TABLE[[#This Row],[Qty]]*Data_TABLE[[#This Row],[Unit Price]]</f>
        <v>628</v>
      </c>
      <c r="I16642" s="7">
        <v>42445</v>
      </c>
      <c r="J16642" s="10">
        <f>EOMONTH(Data_TABLE[[#This Row],[Date Sold]],0)</f>
        <v>42460</v>
      </c>
    </row>
    <row r="16643" spans="2:10" x14ac:dyDescent="0.25">
      <c r="B16643" s="1" t="s">
        <v>36</v>
      </c>
      <c r="C16643" s="3" t="s">
        <v>56</v>
      </c>
      <c r="D16643" s="2" t="s">
        <v>50</v>
      </c>
      <c r="E16643" s="3" t="s">
        <v>44</v>
      </c>
      <c r="F16643" s="3">
        <f t="shared" ca="1" si="518"/>
        <v>1</v>
      </c>
      <c r="G16643" s="4">
        <f t="shared" ca="1" si="519"/>
        <v>78</v>
      </c>
      <c r="H16643" s="4">
        <f ca="1">+Data_TABLE[[#This Row],[Qty]]*Data_TABLE[[#This Row],[Unit Price]]</f>
        <v>78</v>
      </c>
      <c r="I16643" s="7">
        <v>42445</v>
      </c>
      <c r="J16643" s="10">
        <f>EOMONTH(Data_TABLE[[#This Row],[Date Sold]],0)</f>
        <v>42460</v>
      </c>
    </row>
    <row r="16644" spans="2:10" x14ac:dyDescent="0.25">
      <c r="B16644" s="1" t="s">
        <v>38</v>
      </c>
      <c r="C16644" s="3" t="s">
        <v>55</v>
      </c>
      <c r="D16644" s="2" t="s">
        <v>49</v>
      </c>
      <c r="E16644" s="3" t="s">
        <v>43</v>
      </c>
      <c r="F16644" s="3">
        <f t="shared" ca="1" si="518"/>
        <v>3</v>
      </c>
      <c r="G16644" s="4">
        <f t="shared" ca="1" si="519"/>
        <v>108</v>
      </c>
      <c r="H16644" s="4">
        <f ca="1">+Data_TABLE[[#This Row],[Qty]]*Data_TABLE[[#This Row],[Unit Price]]</f>
        <v>324</v>
      </c>
      <c r="I16644" s="7">
        <v>42445</v>
      </c>
      <c r="J16644" s="10">
        <f>EOMONTH(Data_TABLE[[#This Row],[Date Sold]],0)</f>
        <v>42460</v>
      </c>
    </row>
    <row r="16645" spans="2:10" x14ac:dyDescent="0.25">
      <c r="B16645" s="1" t="s">
        <v>36</v>
      </c>
      <c r="C16645" s="3" t="s">
        <v>55</v>
      </c>
      <c r="D16645" s="2" t="s">
        <v>49</v>
      </c>
      <c r="E16645" s="3" t="s">
        <v>43</v>
      </c>
      <c r="F16645" s="3">
        <f t="shared" ca="1" si="518"/>
        <v>2</v>
      </c>
      <c r="G16645" s="4">
        <f t="shared" ca="1" si="519"/>
        <v>83</v>
      </c>
      <c r="H16645" s="4">
        <f ca="1">+Data_TABLE[[#This Row],[Qty]]*Data_TABLE[[#This Row],[Unit Price]]</f>
        <v>166</v>
      </c>
      <c r="I16645" s="7">
        <v>42445</v>
      </c>
      <c r="J16645" s="10">
        <f>EOMONTH(Data_TABLE[[#This Row],[Date Sold]],0)</f>
        <v>42460</v>
      </c>
    </row>
    <row r="16646" spans="2:10" x14ac:dyDescent="0.25">
      <c r="B16646" s="1" t="s">
        <v>37</v>
      </c>
      <c r="C16646" s="3" t="s">
        <v>54</v>
      </c>
      <c r="D16646" s="2" t="s">
        <v>48</v>
      </c>
      <c r="E16646" s="3" t="s">
        <v>42</v>
      </c>
      <c r="F16646" s="3">
        <f t="shared" ca="1" si="518"/>
        <v>5</v>
      </c>
      <c r="G16646" s="4">
        <f t="shared" ca="1" si="519"/>
        <v>124</v>
      </c>
      <c r="H16646" s="4">
        <f ca="1">+Data_TABLE[[#This Row],[Qty]]*Data_TABLE[[#This Row],[Unit Price]]</f>
        <v>620</v>
      </c>
      <c r="I16646" s="7">
        <v>42445</v>
      </c>
      <c r="J16646" s="10">
        <f>EOMONTH(Data_TABLE[[#This Row],[Date Sold]],0)</f>
        <v>42460</v>
      </c>
    </row>
    <row r="16647" spans="2:10" x14ac:dyDescent="0.25">
      <c r="B16647" s="1" t="s">
        <v>40</v>
      </c>
      <c r="C16647" s="3" t="s">
        <v>55</v>
      </c>
      <c r="D16647" s="2" t="s">
        <v>51</v>
      </c>
      <c r="E16647" s="3" t="s">
        <v>45</v>
      </c>
      <c r="F16647" s="3">
        <f t="shared" ca="1" si="518"/>
        <v>2</v>
      </c>
      <c r="G16647" s="4">
        <f t="shared" ca="1" si="519"/>
        <v>126</v>
      </c>
      <c r="H16647" s="4">
        <f ca="1">+Data_TABLE[[#This Row],[Qty]]*Data_TABLE[[#This Row],[Unit Price]]</f>
        <v>252</v>
      </c>
      <c r="I16647" s="7">
        <v>42445</v>
      </c>
      <c r="J16647" s="10">
        <f>EOMONTH(Data_TABLE[[#This Row],[Date Sold]],0)</f>
        <v>42460</v>
      </c>
    </row>
    <row r="16648" spans="2:10" x14ac:dyDescent="0.25">
      <c r="B16648" s="1" t="s">
        <v>36</v>
      </c>
      <c r="C16648" s="3" t="s">
        <v>55</v>
      </c>
      <c r="D16648" s="2" t="s">
        <v>49</v>
      </c>
      <c r="E16648" s="3" t="s">
        <v>43</v>
      </c>
      <c r="F16648" s="3">
        <f t="shared" ca="1" si="518"/>
        <v>4</v>
      </c>
      <c r="G16648" s="4">
        <f t="shared" ca="1" si="519"/>
        <v>116</v>
      </c>
      <c r="H16648" s="4">
        <f ca="1">+Data_TABLE[[#This Row],[Qty]]*Data_TABLE[[#This Row],[Unit Price]]</f>
        <v>464</v>
      </c>
      <c r="I16648" s="7">
        <v>42445</v>
      </c>
      <c r="J16648" s="10">
        <f>EOMONTH(Data_TABLE[[#This Row],[Date Sold]],0)</f>
        <v>42460</v>
      </c>
    </row>
    <row r="16649" spans="2:10" x14ac:dyDescent="0.25">
      <c r="B16649" s="1" t="s">
        <v>40</v>
      </c>
      <c r="C16649" s="3" t="s">
        <v>56</v>
      </c>
      <c r="D16649" s="2" t="s">
        <v>50</v>
      </c>
      <c r="E16649" s="3" t="s">
        <v>44</v>
      </c>
      <c r="F16649" s="3">
        <f t="shared" ca="1" si="518"/>
        <v>4</v>
      </c>
      <c r="G16649" s="4">
        <f t="shared" ca="1" si="519"/>
        <v>148</v>
      </c>
      <c r="H16649" s="4">
        <f ca="1">+Data_TABLE[[#This Row],[Qty]]*Data_TABLE[[#This Row],[Unit Price]]</f>
        <v>592</v>
      </c>
      <c r="I16649" s="7">
        <v>42445</v>
      </c>
      <c r="J16649" s="10">
        <f>EOMONTH(Data_TABLE[[#This Row],[Date Sold]],0)</f>
        <v>42460</v>
      </c>
    </row>
    <row r="16650" spans="2:10" x14ac:dyDescent="0.25">
      <c r="B16650" s="1" t="s">
        <v>41</v>
      </c>
      <c r="C16650" s="3" t="s">
        <v>55</v>
      </c>
      <c r="D16650" s="2" t="s">
        <v>51</v>
      </c>
      <c r="E16650" s="3" t="s">
        <v>45</v>
      </c>
      <c r="F16650" s="3">
        <f t="shared" ca="1" si="518"/>
        <v>3</v>
      </c>
      <c r="G16650" s="4">
        <f t="shared" ca="1" si="519"/>
        <v>115</v>
      </c>
      <c r="H16650" s="4">
        <f ca="1">+Data_TABLE[[#This Row],[Qty]]*Data_TABLE[[#This Row],[Unit Price]]</f>
        <v>345</v>
      </c>
      <c r="I16650" s="7">
        <v>42445</v>
      </c>
      <c r="J16650" s="10">
        <f>EOMONTH(Data_TABLE[[#This Row],[Date Sold]],0)</f>
        <v>42460</v>
      </c>
    </row>
    <row r="16651" spans="2:10" x14ac:dyDescent="0.25">
      <c r="B16651" s="1" t="s">
        <v>38</v>
      </c>
      <c r="C16651" s="3" t="s">
        <v>55</v>
      </c>
      <c r="D16651" s="2" t="s">
        <v>49</v>
      </c>
      <c r="E16651" s="3" t="s">
        <v>43</v>
      </c>
      <c r="F16651" s="3">
        <f t="shared" ca="1" si="518"/>
        <v>3</v>
      </c>
      <c r="G16651" s="4">
        <f t="shared" ca="1" si="519"/>
        <v>92</v>
      </c>
      <c r="H16651" s="4">
        <f ca="1">+Data_TABLE[[#This Row],[Qty]]*Data_TABLE[[#This Row],[Unit Price]]</f>
        <v>276</v>
      </c>
      <c r="I16651" s="7">
        <v>42445</v>
      </c>
      <c r="J16651" s="10">
        <f>EOMONTH(Data_TABLE[[#This Row],[Date Sold]],0)</f>
        <v>42460</v>
      </c>
    </row>
    <row r="16652" spans="2:10" x14ac:dyDescent="0.25">
      <c r="B16652" s="1" t="s">
        <v>40</v>
      </c>
      <c r="C16652" s="3" t="s">
        <v>56</v>
      </c>
      <c r="D16652" s="2" t="s">
        <v>50</v>
      </c>
      <c r="E16652" s="3" t="s">
        <v>44</v>
      </c>
      <c r="F16652" s="3">
        <f t="shared" ca="1" si="518"/>
        <v>5</v>
      </c>
      <c r="G16652" s="4">
        <f t="shared" ca="1" si="519"/>
        <v>100</v>
      </c>
      <c r="H16652" s="4">
        <f ca="1">+Data_TABLE[[#This Row],[Qty]]*Data_TABLE[[#This Row],[Unit Price]]</f>
        <v>500</v>
      </c>
      <c r="I16652" s="7">
        <v>42445</v>
      </c>
      <c r="J16652" s="10">
        <f>EOMONTH(Data_TABLE[[#This Row],[Date Sold]],0)</f>
        <v>42460</v>
      </c>
    </row>
    <row r="16653" spans="2:10" x14ac:dyDescent="0.25">
      <c r="B16653" s="1" t="s">
        <v>40</v>
      </c>
      <c r="C16653" s="3" t="s">
        <v>54</v>
      </c>
      <c r="D16653" s="2" t="s">
        <v>48</v>
      </c>
      <c r="E16653" s="3" t="s">
        <v>42</v>
      </c>
      <c r="F16653" s="3">
        <f t="shared" ca="1" si="518"/>
        <v>3</v>
      </c>
      <c r="G16653" s="4">
        <f t="shared" ca="1" si="519"/>
        <v>87</v>
      </c>
      <c r="H16653" s="4">
        <f ca="1">+Data_TABLE[[#This Row],[Qty]]*Data_TABLE[[#This Row],[Unit Price]]</f>
        <v>261</v>
      </c>
      <c r="I16653" s="7">
        <v>42446</v>
      </c>
      <c r="J16653" s="10">
        <f>EOMONTH(Data_TABLE[[#This Row],[Date Sold]],0)</f>
        <v>42460</v>
      </c>
    </row>
    <row r="16654" spans="2:10" x14ac:dyDescent="0.25">
      <c r="B16654" s="1" t="s">
        <v>40</v>
      </c>
      <c r="C16654" s="3" t="s">
        <v>55</v>
      </c>
      <c r="D16654" s="2" t="s">
        <v>49</v>
      </c>
      <c r="E16654" s="3" t="s">
        <v>43</v>
      </c>
      <c r="F16654" s="3">
        <f t="shared" ca="1" si="518"/>
        <v>5</v>
      </c>
      <c r="G16654" s="4">
        <f t="shared" ca="1" si="519"/>
        <v>66</v>
      </c>
      <c r="H16654" s="4">
        <f ca="1">+Data_TABLE[[#This Row],[Qty]]*Data_TABLE[[#This Row],[Unit Price]]</f>
        <v>330</v>
      </c>
      <c r="I16654" s="7">
        <v>42446</v>
      </c>
      <c r="J16654" s="10">
        <f>EOMONTH(Data_TABLE[[#This Row],[Date Sold]],0)</f>
        <v>42460</v>
      </c>
    </row>
    <row r="16655" spans="2:10" x14ac:dyDescent="0.25">
      <c r="B16655" s="1" t="s">
        <v>37</v>
      </c>
      <c r="C16655" s="3" t="s">
        <v>55</v>
      </c>
      <c r="D16655" s="2" t="s">
        <v>51</v>
      </c>
      <c r="E16655" s="3" t="s">
        <v>45</v>
      </c>
      <c r="F16655" s="3">
        <f t="shared" ca="1" si="518"/>
        <v>5</v>
      </c>
      <c r="G16655" s="4">
        <f t="shared" ca="1" si="519"/>
        <v>192</v>
      </c>
      <c r="H16655" s="4">
        <f ca="1">+Data_TABLE[[#This Row],[Qty]]*Data_TABLE[[#This Row],[Unit Price]]</f>
        <v>960</v>
      </c>
      <c r="I16655" s="7">
        <v>42446</v>
      </c>
      <c r="J16655" s="10">
        <f>EOMONTH(Data_TABLE[[#This Row],[Date Sold]],0)</f>
        <v>42460</v>
      </c>
    </row>
    <row r="16656" spans="2:10" x14ac:dyDescent="0.25">
      <c r="B16656" s="1" t="s">
        <v>36</v>
      </c>
      <c r="C16656" s="3" t="s">
        <v>56</v>
      </c>
      <c r="D16656" s="2" t="s">
        <v>50</v>
      </c>
      <c r="E16656" s="3" t="s">
        <v>44</v>
      </c>
      <c r="F16656" s="3">
        <f t="shared" ca="1" si="518"/>
        <v>1</v>
      </c>
      <c r="G16656" s="4">
        <f t="shared" ca="1" si="519"/>
        <v>133</v>
      </c>
      <c r="H16656" s="4">
        <f ca="1">+Data_TABLE[[#This Row],[Qty]]*Data_TABLE[[#This Row],[Unit Price]]</f>
        <v>133</v>
      </c>
      <c r="I16656" s="7">
        <v>42446</v>
      </c>
      <c r="J16656" s="10">
        <f>EOMONTH(Data_TABLE[[#This Row],[Date Sold]],0)</f>
        <v>42460</v>
      </c>
    </row>
    <row r="16657" spans="2:10" x14ac:dyDescent="0.25">
      <c r="B16657" s="1" t="s">
        <v>37</v>
      </c>
      <c r="C16657" s="3" t="s">
        <v>55</v>
      </c>
      <c r="D16657" s="2" t="s">
        <v>51</v>
      </c>
      <c r="E16657" s="3" t="s">
        <v>45</v>
      </c>
      <c r="F16657" s="3">
        <f t="shared" ca="1" si="518"/>
        <v>1</v>
      </c>
      <c r="G16657" s="4">
        <f t="shared" ca="1" si="519"/>
        <v>131</v>
      </c>
      <c r="H16657" s="4">
        <f ca="1">+Data_TABLE[[#This Row],[Qty]]*Data_TABLE[[#This Row],[Unit Price]]</f>
        <v>131</v>
      </c>
      <c r="I16657" s="7">
        <v>42446</v>
      </c>
      <c r="J16657" s="10">
        <f>EOMONTH(Data_TABLE[[#This Row],[Date Sold]],0)</f>
        <v>42460</v>
      </c>
    </row>
    <row r="16658" spans="2:10" x14ac:dyDescent="0.25">
      <c r="B16658" s="1" t="s">
        <v>36</v>
      </c>
      <c r="C16658" s="3" t="s">
        <v>55</v>
      </c>
      <c r="D16658" s="2" t="s">
        <v>49</v>
      </c>
      <c r="E16658" s="3" t="s">
        <v>43</v>
      </c>
      <c r="F16658" s="3">
        <f t="shared" ca="1" si="518"/>
        <v>3</v>
      </c>
      <c r="G16658" s="4">
        <f t="shared" ca="1" si="519"/>
        <v>184</v>
      </c>
      <c r="H16658" s="4">
        <f ca="1">+Data_TABLE[[#This Row],[Qty]]*Data_TABLE[[#This Row],[Unit Price]]</f>
        <v>552</v>
      </c>
      <c r="I16658" s="7">
        <v>42446</v>
      </c>
      <c r="J16658" s="10">
        <f>EOMONTH(Data_TABLE[[#This Row],[Date Sold]],0)</f>
        <v>42460</v>
      </c>
    </row>
    <row r="16659" spans="2:10" x14ac:dyDescent="0.25">
      <c r="B16659" s="1" t="s">
        <v>39</v>
      </c>
      <c r="C16659" s="3" t="s">
        <v>55</v>
      </c>
      <c r="D16659" s="2" t="s">
        <v>51</v>
      </c>
      <c r="E16659" s="3" t="s">
        <v>45</v>
      </c>
      <c r="F16659" s="3">
        <f t="shared" ca="1" si="518"/>
        <v>5</v>
      </c>
      <c r="G16659" s="4">
        <f t="shared" ca="1" si="519"/>
        <v>83</v>
      </c>
      <c r="H16659" s="4">
        <f ca="1">+Data_TABLE[[#This Row],[Qty]]*Data_TABLE[[#This Row],[Unit Price]]</f>
        <v>415</v>
      </c>
      <c r="I16659" s="7">
        <v>42446</v>
      </c>
      <c r="J16659" s="10">
        <f>EOMONTH(Data_TABLE[[#This Row],[Date Sold]],0)</f>
        <v>42460</v>
      </c>
    </row>
    <row r="16660" spans="2:10" x14ac:dyDescent="0.25">
      <c r="B16660" s="1" t="s">
        <v>40</v>
      </c>
      <c r="C16660" s="3" t="s">
        <v>55</v>
      </c>
      <c r="D16660" s="2" t="s">
        <v>51</v>
      </c>
      <c r="E16660" s="3" t="s">
        <v>45</v>
      </c>
      <c r="F16660" s="3">
        <f t="shared" ca="1" si="518"/>
        <v>5</v>
      </c>
      <c r="G16660" s="4">
        <f t="shared" ca="1" si="519"/>
        <v>148</v>
      </c>
      <c r="H16660" s="4">
        <f ca="1">+Data_TABLE[[#This Row],[Qty]]*Data_TABLE[[#This Row],[Unit Price]]</f>
        <v>740</v>
      </c>
      <c r="I16660" s="7">
        <v>42446</v>
      </c>
      <c r="J16660" s="10">
        <f>EOMONTH(Data_TABLE[[#This Row],[Date Sold]],0)</f>
        <v>42460</v>
      </c>
    </row>
    <row r="16661" spans="2:10" x14ac:dyDescent="0.25">
      <c r="B16661" s="1" t="s">
        <v>37</v>
      </c>
      <c r="C16661" s="3" t="s">
        <v>55</v>
      </c>
      <c r="D16661" s="2" t="s">
        <v>51</v>
      </c>
      <c r="E16661" s="3" t="s">
        <v>45</v>
      </c>
      <c r="F16661" s="3">
        <f t="shared" ca="1" si="518"/>
        <v>4</v>
      </c>
      <c r="G16661" s="4">
        <f t="shared" ca="1" si="519"/>
        <v>124</v>
      </c>
      <c r="H16661" s="4">
        <f ca="1">+Data_TABLE[[#This Row],[Qty]]*Data_TABLE[[#This Row],[Unit Price]]</f>
        <v>496</v>
      </c>
      <c r="I16661" s="7">
        <v>42446</v>
      </c>
      <c r="J16661" s="10">
        <f>EOMONTH(Data_TABLE[[#This Row],[Date Sold]],0)</f>
        <v>42460</v>
      </c>
    </row>
    <row r="16662" spans="2:10" x14ac:dyDescent="0.25">
      <c r="B16662" s="1" t="s">
        <v>38</v>
      </c>
      <c r="C16662" s="3" t="s">
        <v>56</v>
      </c>
      <c r="D16662" s="2" t="s">
        <v>50</v>
      </c>
      <c r="E16662" s="3" t="s">
        <v>44</v>
      </c>
      <c r="F16662" s="3">
        <f t="shared" ca="1" si="518"/>
        <v>1</v>
      </c>
      <c r="G16662" s="4">
        <f t="shared" ca="1" si="519"/>
        <v>151</v>
      </c>
      <c r="H16662" s="4">
        <f ca="1">+Data_TABLE[[#This Row],[Qty]]*Data_TABLE[[#This Row],[Unit Price]]</f>
        <v>151</v>
      </c>
      <c r="I16662" s="7">
        <v>42446</v>
      </c>
      <c r="J16662" s="10">
        <f>EOMONTH(Data_TABLE[[#This Row],[Date Sold]],0)</f>
        <v>42460</v>
      </c>
    </row>
    <row r="16663" spans="2:10" x14ac:dyDescent="0.25">
      <c r="B16663" s="1" t="s">
        <v>38</v>
      </c>
      <c r="C16663" s="3" t="s">
        <v>56</v>
      </c>
      <c r="D16663" s="2" t="s">
        <v>50</v>
      </c>
      <c r="E16663" s="3" t="s">
        <v>44</v>
      </c>
      <c r="F16663" s="3">
        <f t="shared" ca="1" si="518"/>
        <v>3</v>
      </c>
      <c r="G16663" s="4">
        <f t="shared" ca="1" si="519"/>
        <v>108</v>
      </c>
      <c r="H16663" s="4">
        <f ca="1">+Data_TABLE[[#This Row],[Qty]]*Data_TABLE[[#This Row],[Unit Price]]</f>
        <v>324</v>
      </c>
      <c r="I16663" s="7">
        <v>42446</v>
      </c>
      <c r="J16663" s="10">
        <f>EOMONTH(Data_TABLE[[#This Row],[Date Sold]],0)</f>
        <v>42460</v>
      </c>
    </row>
    <row r="16664" spans="2:10" x14ac:dyDescent="0.25">
      <c r="B16664" s="1" t="s">
        <v>40</v>
      </c>
      <c r="C16664" s="3" t="s">
        <v>55</v>
      </c>
      <c r="D16664" s="2" t="s">
        <v>51</v>
      </c>
      <c r="E16664" s="3" t="s">
        <v>45</v>
      </c>
      <c r="F16664" s="3">
        <f t="shared" ca="1" si="518"/>
        <v>2</v>
      </c>
      <c r="G16664" s="4">
        <f t="shared" ca="1" si="519"/>
        <v>165</v>
      </c>
      <c r="H16664" s="4">
        <f ca="1">+Data_TABLE[[#This Row],[Qty]]*Data_TABLE[[#This Row],[Unit Price]]</f>
        <v>330</v>
      </c>
      <c r="I16664" s="7">
        <v>42446</v>
      </c>
      <c r="J16664" s="10">
        <f>EOMONTH(Data_TABLE[[#This Row],[Date Sold]],0)</f>
        <v>42460</v>
      </c>
    </row>
    <row r="16665" spans="2:10" x14ac:dyDescent="0.25">
      <c r="B16665" s="1" t="s">
        <v>38</v>
      </c>
      <c r="C16665" s="3" t="s">
        <v>55</v>
      </c>
      <c r="D16665" s="2" t="s">
        <v>51</v>
      </c>
      <c r="E16665" s="3" t="s">
        <v>45</v>
      </c>
      <c r="F16665" s="3">
        <f t="shared" ca="1" si="518"/>
        <v>5</v>
      </c>
      <c r="G16665" s="4">
        <f t="shared" ca="1" si="519"/>
        <v>109</v>
      </c>
      <c r="H16665" s="4">
        <f ca="1">+Data_TABLE[[#This Row],[Qty]]*Data_TABLE[[#This Row],[Unit Price]]</f>
        <v>545</v>
      </c>
      <c r="I16665" s="7">
        <v>42446</v>
      </c>
      <c r="J16665" s="10">
        <f>EOMONTH(Data_TABLE[[#This Row],[Date Sold]],0)</f>
        <v>42460</v>
      </c>
    </row>
    <row r="16666" spans="2:10" x14ac:dyDescent="0.25">
      <c r="B16666" s="1" t="s">
        <v>37</v>
      </c>
      <c r="C16666" s="3" t="s">
        <v>56</v>
      </c>
      <c r="D16666" s="2" t="s">
        <v>52</v>
      </c>
      <c r="E16666" s="3" t="s">
        <v>46</v>
      </c>
      <c r="F16666" s="3">
        <f t="shared" ca="1" si="518"/>
        <v>5</v>
      </c>
      <c r="G16666" s="4">
        <f t="shared" ca="1" si="519"/>
        <v>130</v>
      </c>
      <c r="H16666" s="4">
        <f ca="1">+Data_TABLE[[#This Row],[Qty]]*Data_TABLE[[#This Row],[Unit Price]]</f>
        <v>650</v>
      </c>
      <c r="I16666" s="7">
        <v>42446</v>
      </c>
      <c r="J16666" s="10">
        <f>EOMONTH(Data_TABLE[[#This Row],[Date Sold]],0)</f>
        <v>42460</v>
      </c>
    </row>
    <row r="16667" spans="2:10" x14ac:dyDescent="0.25">
      <c r="B16667" s="1" t="s">
        <v>39</v>
      </c>
      <c r="C16667" s="3" t="s">
        <v>54</v>
      </c>
      <c r="D16667" s="2" t="s">
        <v>48</v>
      </c>
      <c r="E16667" s="3" t="s">
        <v>42</v>
      </c>
      <c r="F16667" s="3">
        <f t="shared" ca="1" si="518"/>
        <v>5</v>
      </c>
      <c r="G16667" s="4">
        <f t="shared" ca="1" si="519"/>
        <v>193</v>
      </c>
      <c r="H16667" s="4">
        <f ca="1">+Data_TABLE[[#This Row],[Qty]]*Data_TABLE[[#This Row],[Unit Price]]</f>
        <v>965</v>
      </c>
      <c r="I16667" s="7">
        <v>42446</v>
      </c>
      <c r="J16667" s="10">
        <f>EOMONTH(Data_TABLE[[#This Row],[Date Sold]],0)</f>
        <v>42460</v>
      </c>
    </row>
    <row r="16668" spans="2:10" x14ac:dyDescent="0.25">
      <c r="B16668" s="1" t="s">
        <v>40</v>
      </c>
      <c r="C16668" s="3" t="s">
        <v>54</v>
      </c>
      <c r="D16668" s="2" t="s">
        <v>48</v>
      </c>
      <c r="E16668" s="3" t="s">
        <v>42</v>
      </c>
      <c r="F16668" s="3">
        <f t="shared" ca="1" si="518"/>
        <v>5</v>
      </c>
      <c r="G16668" s="4">
        <f t="shared" ca="1" si="519"/>
        <v>139</v>
      </c>
      <c r="H16668" s="4">
        <f ca="1">+Data_TABLE[[#This Row],[Qty]]*Data_TABLE[[#This Row],[Unit Price]]</f>
        <v>695</v>
      </c>
      <c r="I16668" s="7">
        <v>42446</v>
      </c>
      <c r="J16668" s="10">
        <f>EOMONTH(Data_TABLE[[#This Row],[Date Sold]],0)</f>
        <v>42460</v>
      </c>
    </row>
    <row r="16669" spans="2:10" x14ac:dyDescent="0.25">
      <c r="B16669" s="1" t="s">
        <v>41</v>
      </c>
      <c r="C16669" s="3" t="s">
        <v>56</v>
      </c>
      <c r="D16669" s="2" t="s">
        <v>50</v>
      </c>
      <c r="E16669" s="3" t="s">
        <v>44</v>
      </c>
      <c r="F16669" s="3">
        <f t="shared" ca="1" si="518"/>
        <v>2</v>
      </c>
      <c r="G16669" s="4">
        <f t="shared" ca="1" si="519"/>
        <v>179</v>
      </c>
      <c r="H16669" s="4">
        <f ca="1">+Data_TABLE[[#This Row],[Qty]]*Data_TABLE[[#This Row],[Unit Price]]</f>
        <v>358</v>
      </c>
      <c r="I16669" s="7">
        <v>42446</v>
      </c>
      <c r="J16669" s="10">
        <f>EOMONTH(Data_TABLE[[#This Row],[Date Sold]],0)</f>
        <v>42460</v>
      </c>
    </row>
    <row r="16670" spans="2:10" x14ac:dyDescent="0.25">
      <c r="B16670" s="1" t="s">
        <v>36</v>
      </c>
      <c r="C16670" s="3" t="s">
        <v>55</v>
      </c>
      <c r="D16670" s="2" t="s">
        <v>51</v>
      </c>
      <c r="E16670" s="3" t="s">
        <v>45</v>
      </c>
      <c r="F16670" s="3">
        <f t="shared" ca="1" si="518"/>
        <v>1</v>
      </c>
      <c r="G16670" s="4">
        <f t="shared" ca="1" si="519"/>
        <v>118</v>
      </c>
      <c r="H16670" s="4">
        <f ca="1">+Data_TABLE[[#This Row],[Qty]]*Data_TABLE[[#This Row],[Unit Price]]</f>
        <v>118</v>
      </c>
      <c r="I16670" s="7">
        <v>42446</v>
      </c>
      <c r="J16670" s="10">
        <f>EOMONTH(Data_TABLE[[#This Row],[Date Sold]],0)</f>
        <v>42460</v>
      </c>
    </row>
    <row r="16671" spans="2:10" x14ac:dyDescent="0.25">
      <c r="B16671" s="1" t="s">
        <v>38</v>
      </c>
      <c r="C16671" s="3" t="s">
        <v>56</v>
      </c>
      <c r="D16671" s="2" t="s">
        <v>52</v>
      </c>
      <c r="E16671" s="3" t="s">
        <v>46</v>
      </c>
      <c r="F16671" s="3">
        <f t="shared" ca="1" si="518"/>
        <v>5</v>
      </c>
      <c r="G16671" s="4">
        <f t="shared" ca="1" si="519"/>
        <v>194</v>
      </c>
      <c r="H16671" s="4">
        <f ca="1">+Data_TABLE[[#This Row],[Qty]]*Data_TABLE[[#This Row],[Unit Price]]</f>
        <v>970</v>
      </c>
      <c r="I16671" s="7">
        <v>42446</v>
      </c>
      <c r="J16671" s="10">
        <f>EOMONTH(Data_TABLE[[#This Row],[Date Sold]],0)</f>
        <v>42460</v>
      </c>
    </row>
    <row r="16672" spans="2:10" x14ac:dyDescent="0.25">
      <c r="B16672" s="1" t="s">
        <v>41</v>
      </c>
      <c r="C16672" s="3" t="s">
        <v>55</v>
      </c>
      <c r="D16672" s="2" t="s">
        <v>51</v>
      </c>
      <c r="E16672" s="3" t="s">
        <v>45</v>
      </c>
      <c r="F16672" s="3">
        <f t="shared" ca="1" si="518"/>
        <v>1</v>
      </c>
      <c r="G16672" s="4">
        <f t="shared" ca="1" si="519"/>
        <v>158</v>
      </c>
      <c r="H16672" s="4">
        <f ca="1">+Data_TABLE[[#This Row],[Qty]]*Data_TABLE[[#This Row],[Unit Price]]</f>
        <v>158</v>
      </c>
      <c r="I16672" s="7">
        <v>42446</v>
      </c>
      <c r="J16672" s="10">
        <f>EOMONTH(Data_TABLE[[#This Row],[Date Sold]],0)</f>
        <v>42460</v>
      </c>
    </row>
    <row r="16673" spans="2:10" x14ac:dyDescent="0.25">
      <c r="B16673" s="1" t="s">
        <v>37</v>
      </c>
      <c r="C16673" s="3" t="s">
        <v>54</v>
      </c>
      <c r="D16673" s="2" t="s">
        <v>48</v>
      </c>
      <c r="E16673" s="3" t="s">
        <v>42</v>
      </c>
      <c r="F16673" s="3">
        <f t="shared" ca="1" si="518"/>
        <v>4</v>
      </c>
      <c r="G16673" s="4">
        <f t="shared" ca="1" si="519"/>
        <v>73</v>
      </c>
      <c r="H16673" s="4">
        <f ca="1">+Data_TABLE[[#This Row],[Qty]]*Data_TABLE[[#This Row],[Unit Price]]</f>
        <v>292</v>
      </c>
      <c r="I16673" s="7">
        <v>42446</v>
      </c>
      <c r="J16673" s="10">
        <f>EOMONTH(Data_TABLE[[#This Row],[Date Sold]],0)</f>
        <v>42460</v>
      </c>
    </row>
    <row r="16674" spans="2:10" x14ac:dyDescent="0.25">
      <c r="B16674" s="1" t="s">
        <v>37</v>
      </c>
      <c r="C16674" s="3" t="s">
        <v>56</v>
      </c>
      <c r="D16674" s="2" t="s">
        <v>52</v>
      </c>
      <c r="E16674" s="3" t="s">
        <v>46</v>
      </c>
      <c r="F16674" s="3">
        <f t="shared" ca="1" si="518"/>
        <v>3</v>
      </c>
      <c r="G16674" s="4">
        <f t="shared" ca="1" si="519"/>
        <v>84</v>
      </c>
      <c r="H16674" s="4">
        <f ca="1">+Data_TABLE[[#This Row],[Qty]]*Data_TABLE[[#This Row],[Unit Price]]</f>
        <v>252</v>
      </c>
      <c r="I16674" s="7">
        <v>42446</v>
      </c>
      <c r="J16674" s="10">
        <f>EOMONTH(Data_TABLE[[#This Row],[Date Sold]],0)</f>
        <v>42460</v>
      </c>
    </row>
    <row r="16675" spans="2:10" x14ac:dyDescent="0.25">
      <c r="B16675" s="1" t="s">
        <v>40</v>
      </c>
      <c r="C16675" s="3" t="s">
        <v>56</v>
      </c>
      <c r="D16675" s="2" t="s">
        <v>52</v>
      </c>
      <c r="E16675" s="3" t="s">
        <v>46</v>
      </c>
      <c r="F16675" s="3">
        <f t="shared" ca="1" si="518"/>
        <v>2</v>
      </c>
      <c r="G16675" s="4">
        <f t="shared" ca="1" si="519"/>
        <v>121</v>
      </c>
      <c r="H16675" s="4">
        <f ca="1">+Data_TABLE[[#This Row],[Qty]]*Data_TABLE[[#This Row],[Unit Price]]</f>
        <v>242</v>
      </c>
      <c r="I16675" s="7">
        <v>42446</v>
      </c>
      <c r="J16675" s="10">
        <f>EOMONTH(Data_TABLE[[#This Row],[Date Sold]],0)</f>
        <v>42460</v>
      </c>
    </row>
    <row r="16676" spans="2:10" x14ac:dyDescent="0.25">
      <c r="B16676" s="1" t="s">
        <v>39</v>
      </c>
      <c r="C16676" s="3" t="s">
        <v>55</v>
      </c>
      <c r="D16676" s="2" t="s">
        <v>49</v>
      </c>
      <c r="E16676" s="3" t="s">
        <v>43</v>
      </c>
      <c r="F16676" s="3">
        <f t="shared" ca="1" si="518"/>
        <v>1</v>
      </c>
      <c r="G16676" s="4">
        <f t="shared" ca="1" si="519"/>
        <v>77</v>
      </c>
      <c r="H16676" s="4">
        <f ca="1">+Data_TABLE[[#This Row],[Qty]]*Data_TABLE[[#This Row],[Unit Price]]</f>
        <v>77</v>
      </c>
      <c r="I16676" s="7">
        <v>42446</v>
      </c>
      <c r="J16676" s="10">
        <f>EOMONTH(Data_TABLE[[#This Row],[Date Sold]],0)</f>
        <v>42460</v>
      </c>
    </row>
    <row r="16677" spans="2:10" x14ac:dyDescent="0.25">
      <c r="B16677" s="1" t="s">
        <v>38</v>
      </c>
      <c r="C16677" s="3" t="s">
        <v>56</v>
      </c>
      <c r="D16677" s="2" t="s">
        <v>50</v>
      </c>
      <c r="E16677" s="3" t="s">
        <v>44</v>
      </c>
      <c r="F16677" s="3">
        <f t="shared" ca="1" si="518"/>
        <v>5</v>
      </c>
      <c r="G16677" s="4">
        <f t="shared" ca="1" si="519"/>
        <v>185</v>
      </c>
      <c r="H16677" s="4">
        <f ca="1">+Data_TABLE[[#This Row],[Qty]]*Data_TABLE[[#This Row],[Unit Price]]</f>
        <v>925</v>
      </c>
      <c r="I16677" s="7">
        <v>42446</v>
      </c>
      <c r="J16677" s="10">
        <f>EOMONTH(Data_TABLE[[#This Row],[Date Sold]],0)</f>
        <v>42460</v>
      </c>
    </row>
    <row r="16678" spans="2:10" x14ac:dyDescent="0.25">
      <c r="B16678" s="1" t="s">
        <v>41</v>
      </c>
      <c r="C16678" s="3" t="s">
        <v>56</v>
      </c>
      <c r="D16678" s="2" t="s">
        <v>52</v>
      </c>
      <c r="E16678" s="3" t="s">
        <v>46</v>
      </c>
      <c r="F16678" s="3">
        <f t="shared" ca="1" si="518"/>
        <v>5</v>
      </c>
      <c r="G16678" s="4">
        <f t="shared" ca="1" si="519"/>
        <v>83</v>
      </c>
      <c r="H16678" s="4">
        <f ca="1">+Data_TABLE[[#This Row],[Qty]]*Data_TABLE[[#This Row],[Unit Price]]</f>
        <v>415</v>
      </c>
      <c r="I16678" s="7">
        <v>42446</v>
      </c>
      <c r="J16678" s="10">
        <f>EOMONTH(Data_TABLE[[#This Row],[Date Sold]],0)</f>
        <v>42460</v>
      </c>
    </row>
    <row r="16679" spans="2:10" x14ac:dyDescent="0.25">
      <c r="B16679" s="1" t="s">
        <v>37</v>
      </c>
      <c r="C16679" s="3" t="s">
        <v>55</v>
      </c>
      <c r="D16679" s="2" t="s">
        <v>49</v>
      </c>
      <c r="E16679" s="3" t="s">
        <v>43</v>
      </c>
      <c r="F16679" s="3">
        <f t="shared" ca="1" si="518"/>
        <v>3</v>
      </c>
      <c r="G16679" s="4">
        <f t="shared" ca="1" si="519"/>
        <v>123</v>
      </c>
      <c r="H16679" s="4">
        <f ca="1">+Data_TABLE[[#This Row],[Qty]]*Data_TABLE[[#This Row],[Unit Price]]</f>
        <v>369</v>
      </c>
      <c r="I16679" s="7">
        <v>42446</v>
      </c>
      <c r="J16679" s="10">
        <f>EOMONTH(Data_TABLE[[#This Row],[Date Sold]],0)</f>
        <v>42460</v>
      </c>
    </row>
    <row r="16680" spans="2:10" x14ac:dyDescent="0.25">
      <c r="B16680" s="1" t="s">
        <v>39</v>
      </c>
      <c r="C16680" s="3" t="s">
        <v>56</v>
      </c>
      <c r="D16680" s="2" t="s">
        <v>52</v>
      </c>
      <c r="E16680" s="3" t="s">
        <v>46</v>
      </c>
      <c r="F16680" s="3">
        <f t="shared" ca="1" si="518"/>
        <v>1</v>
      </c>
      <c r="G16680" s="4">
        <f t="shared" ca="1" si="519"/>
        <v>109</v>
      </c>
      <c r="H16680" s="4">
        <f ca="1">+Data_TABLE[[#This Row],[Qty]]*Data_TABLE[[#This Row],[Unit Price]]</f>
        <v>109</v>
      </c>
      <c r="I16680" s="7">
        <v>42446</v>
      </c>
      <c r="J16680" s="10">
        <f>EOMONTH(Data_TABLE[[#This Row],[Date Sold]],0)</f>
        <v>42460</v>
      </c>
    </row>
    <row r="16681" spans="2:10" x14ac:dyDescent="0.25">
      <c r="B16681" s="1" t="s">
        <v>40</v>
      </c>
      <c r="C16681" s="3" t="s">
        <v>54</v>
      </c>
      <c r="D16681" s="2" t="s">
        <v>48</v>
      </c>
      <c r="E16681" s="3" t="s">
        <v>42</v>
      </c>
      <c r="F16681" s="3">
        <f t="shared" ca="1" si="518"/>
        <v>4</v>
      </c>
      <c r="G16681" s="4">
        <f t="shared" ca="1" si="519"/>
        <v>199</v>
      </c>
      <c r="H16681" s="4">
        <f ca="1">+Data_TABLE[[#This Row],[Qty]]*Data_TABLE[[#This Row],[Unit Price]]</f>
        <v>796</v>
      </c>
      <c r="I16681" s="7">
        <v>42446</v>
      </c>
      <c r="J16681" s="10">
        <f>EOMONTH(Data_TABLE[[#This Row],[Date Sold]],0)</f>
        <v>42460</v>
      </c>
    </row>
    <row r="16682" spans="2:10" x14ac:dyDescent="0.25">
      <c r="B16682" s="1" t="s">
        <v>38</v>
      </c>
      <c r="C16682" s="3" t="s">
        <v>56</v>
      </c>
      <c r="D16682" s="2" t="s">
        <v>50</v>
      </c>
      <c r="E16682" s="3" t="s">
        <v>44</v>
      </c>
      <c r="F16682" s="3">
        <f t="shared" ca="1" si="518"/>
        <v>4</v>
      </c>
      <c r="G16682" s="4">
        <f t="shared" ca="1" si="519"/>
        <v>195</v>
      </c>
      <c r="H16682" s="4">
        <f ca="1">+Data_TABLE[[#This Row],[Qty]]*Data_TABLE[[#This Row],[Unit Price]]</f>
        <v>780</v>
      </c>
      <c r="I16682" s="7">
        <v>42446</v>
      </c>
      <c r="J16682" s="10">
        <f>EOMONTH(Data_TABLE[[#This Row],[Date Sold]],0)</f>
        <v>42460</v>
      </c>
    </row>
    <row r="16683" spans="2:10" x14ac:dyDescent="0.25">
      <c r="B16683" s="1" t="s">
        <v>38</v>
      </c>
      <c r="C16683" s="3" t="s">
        <v>55</v>
      </c>
      <c r="D16683" s="2" t="s">
        <v>51</v>
      </c>
      <c r="E16683" s="3" t="s">
        <v>45</v>
      </c>
      <c r="F16683" s="3">
        <f t="shared" ca="1" si="518"/>
        <v>4</v>
      </c>
      <c r="G16683" s="4">
        <f t="shared" ca="1" si="519"/>
        <v>92</v>
      </c>
      <c r="H16683" s="4">
        <f ca="1">+Data_TABLE[[#This Row],[Qty]]*Data_TABLE[[#This Row],[Unit Price]]</f>
        <v>368</v>
      </c>
      <c r="I16683" s="7">
        <v>42446</v>
      </c>
      <c r="J16683" s="10">
        <f>EOMONTH(Data_TABLE[[#This Row],[Date Sold]],0)</f>
        <v>42460</v>
      </c>
    </row>
    <row r="16684" spans="2:10" x14ac:dyDescent="0.25">
      <c r="B16684" s="1" t="s">
        <v>36</v>
      </c>
      <c r="C16684" s="3" t="s">
        <v>55</v>
      </c>
      <c r="D16684" s="2" t="s">
        <v>51</v>
      </c>
      <c r="E16684" s="3" t="s">
        <v>45</v>
      </c>
      <c r="F16684" s="3">
        <f t="shared" ca="1" si="518"/>
        <v>3</v>
      </c>
      <c r="G16684" s="4">
        <f t="shared" ca="1" si="519"/>
        <v>109</v>
      </c>
      <c r="H16684" s="4">
        <f ca="1">+Data_TABLE[[#This Row],[Qty]]*Data_TABLE[[#This Row],[Unit Price]]</f>
        <v>327</v>
      </c>
      <c r="I16684" s="7">
        <v>42446</v>
      </c>
      <c r="J16684" s="10">
        <f>EOMONTH(Data_TABLE[[#This Row],[Date Sold]],0)</f>
        <v>42460</v>
      </c>
    </row>
    <row r="16685" spans="2:10" x14ac:dyDescent="0.25">
      <c r="B16685" s="1" t="s">
        <v>38</v>
      </c>
      <c r="C16685" s="3" t="s">
        <v>55</v>
      </c>
      <c r="D16685" s="2" t="s">
        <v>51</v>
      </c>
      <c r="E16685" s="3" t="s">
        <v>45</v>
      </c>
      <c r="F16685" s="3">
        <f t="shared" ca="1" si="518"/>
        <v>5</v>
      </c>
      <c r="G16685" s="4">
        <f t="shared" ca="1" si="519"/>
        <v>140</v>
      </c>
      <c r="H16685" s="4">
        <f ca="1">+Data_TABLE[[#This Row],[Qty]]*Data_TABLE[[#This Row],[Unit Price]]</f>
        <v>700</v>
      </c>
      <c r="I16685" s="7">
        <v>42446</v>
      </c>
      <c r="J16685" s="10">
        <f>EOMONTH(Data_TABLE[[#This Row],[Date Sold]],0)</f>
        <v>42460</v>
      </c>
    </row>
    <row r="16686" spans="2:10" x14ac:dyDescent="0.25">
      <c r="B16686" s="1" t="s">
        <v>39</v>
      </c>
      <c r="C16686" s="3" t="s">
        <v>55</v>
      </c>
      <c r="D16686" s="2" t="s">
        <v>49</v>
      </c>
      <c r="E16686" s="3" t="s">
        <v>43</v>
      </c>
      <c r="F16686" s="3">
        <f t="shared" ca="1" si="518"/>
        <v>3</v>
      </c>
      <c r="G16686" s="4">
        <f t="shared" ca="1" si="519"/>
        <v>139</v>
      </c>
      <c r="H16686" s="4">
        <f ca="1">+Data_TABLE[[#This Row],[Qty]]*Data_TABLE[[#This Row],[Unit Price]]</f>
        <v>417</v>
      </c>
      <c r="I16686" s="7">
        <v>42446</v>
      </c>
      <c r="J16686" s="10">
        <f>EOMONTH(Data_TABLE[[#This Row],[Date Sold]],0)</f>
        <v>42460</v>
      </c>
    </row>
    <row r="16687" spans="2:10" x14ac:dyDescent="0.25">
      <c r="B16687" s="1" t="s">
        <v>39</v>
      </c>
      <c r="C16687" s="3" t="s">
        <v>56</v>
      </c>
      <c r="D16687" s="2" t="s">
        <v>52</v>
      </c>
      <c r="E16687" s="3" t="s">
        <v>46</v>
      </c>
      <c r="F16687" s="3">
        <f t="shared" ca="1" si="518"/>
        <v>4</v>
      </c>
      <c r="G16687" s="4">
        <f t="shared" ca="1" si="519"/>
        <v>153</v>
      </c>
      <c r="H16687" s="4">
        <f ca="1">+Data_TABLE[[#This Row],[Qty]]*Data_TABLE[[#This Row],[Unit Price]]</f>
        <v>612</v>
      </c>
      <c r="I16687" s="7">
        <v>42446</v>
      </c>
      <c r="J16687" s="10">
        <f>EOMONTH(Data_TABLE[[#This Row],[Date Sold]],0)</f>
        <v>42460</v>
      </c>
    </row>
    <row r="16688" spans="2:10" x14ac:dyDescent="0.25">
      <c r="B16688" s="1" t="s">
        <v>41</v>
      </c>
      <c r="C16688" s="3" t="s">
        <v>55</v>
      </c>
      <c r="D16688" s="2" t="s">
        <v>51</v>
      </c>
      <c r="E16688" s="3" t="s">
        <v>45</v>
      </c>
      <c r="F16688" s="3">
        <f t="shared" ca="1" si="518"/>
        <v>2</v>
      </c>
      <c r="G16688" s="4">
        <f t="shared" ca="1" si="519"/>
        <v>111</v>
      </c>
      <c r="H16688" s="4">
        <f ca="1">+Data_TABLE[[#This Row],[Qty]]*Data_TABLE[[#This Row],[Unit Price]]</f>
        <v>222</v>
      </c>
      <c r="I16688" s="7">
        <v>42446</v>
      </c>
      <c r="J16688" s="10">
        <f>EOMONTH(Data_TABLE[[#This Row],[Date Sold]],0)</f>
        <v>42460</v>
      </c>
    </row>
    <row r="16689" spans="2:10" x14ac:dyDescent="0.25">
      <c r="B16689" s="1" t="s">
        <v>39</v>
      </c>
      <c r="C16689" s="3" t="s">
        <v>54</v>
      </c>
      <c r="D16689" s="2" t="s">
        <v>48</v>
      </c>
      <c r="E16689" s="3" t="s">
        <v>42</v>
      </c>
      <c r="F16689" s="3">
        <f t="shared" ref="F16689:F16752" ca="1" si="520">RANDBETWEEN(1,5)</f>
        <v>1</v>
      </c>
      <c r="G16689" s="4">
        <f t="shared" ref="G16689:G16752" ca="1" si="521">RANDBETWEEN(60,200)</f>
        <v>107</v>
      </c>
      <c r="H16689" s="4">
        <f ca="1">+Data_TABLE[[#This Row],[Qty]]*Data_TABLE[[#This Row],[Unit Price]]</f>
        <v>107</v>
      </c>
      <c r="I16689" s="7">
        <v>42446</v>
      </c>
      <c r="J16689" s="10">
        <f>EOMONTH(Data_TABLE[[#This Row],[Date Sold]],0)</f>
        <v>42460</v>
      </c>
    </row>
    <row r="16690" spans="2:10" x14ac:dyDescent="0.25">
      <c r="B16690" s="1" t="s">
        <v>36</v>
      </c>
      <c r="C16690" s="3" t="s">
        <v>55</v>
      </c>
      <c r="D16690" s="2" t="s">
        <v>49</v>
      </c>
      <c r="E16690" s="3" t="s">
        <v>43</v>
      </c>
      <c r="F16690" s="3">
        <f t="shared" ca="1" si="520"/>
        <v>5</v>
      </c>
      <c r="G16690" s="4">
        <f t="shared" ca="1" si="521"/>
        <v>174</v>
      </c>
      <c r="H16690" s="4">
        <f ca="1">+Data_TABLE[[#This Row],[Qty]]*Data_TABLE[[#This Row],[Unit Price]]</f>
        <v>870</v>
      </c>
      <c r="I16690" s="7">
        <v>42446</v>
      </c>
      <c r="J16690" s="10">
        <f>EOMONTH(Data_TABLE[[#This Row],[Date Sold]],0)</f>
        <v>42460</v>
      </c>
    </row>
    <row r="16691" spans="2:10" x14ac:dyDescent="0.25">
      <c r="B16691" s="1" t="s">
        <v>39</v>
      </c>
      <c r="C16691" s="3" t="s">
        <v>55</v>
      </c>
      <c r="D16691" s="2" t="s">
        <v>49</v>
      </c>
      <c r="E16691" s="3" t="s">
        <v>43</v>
      </c>
      <c r="F16691" s="3">
        <f t="shared" ca="1" si="520"/>
        <v>5</v>
      </c>
      <c r="G16691" s="4">
        <f t="shared" ca="1" si="521"/>
        <v>123</v>
      </c>
      <c r="H16691" s="4">
        <f ca="1">+Data_TABLE[[#This Row],[Qty]]*Data_TABLE[[#This Row],[Unit Price]]</f>
        <v>615</v>
      </c>
      <c r="I16691" s="7">
        <v>42446</v>
      </c>
      <c r="J16691" s="10">
        <f>EOMONTH(Data_TABLE[[#This Row],[Date Sold]],0)</f>
        <v>42460</v>
      </c>
    </row>
    <row r="16692" spans="2:10" x14ac:dyDescent="0.25">
      <c r="B16692" s="1" t="s">
        <v>41</v>
      </c>
      <c r="C16692" s="3" t="s">
        <v>54</v>
      </c>
      <c r="D16692" s="2" t="s">
        <v>48</v>
      </c>
      <c r="E16692" s="3" t="s">
        <v>42</v>
      </c>
      <c r="F16692" s="3">
        <f t="shared" ca="1" si="520"/>
        <v>3</v>
      </c>
      <c r="G16692" s="4">
        <f t="shared" ca="1" si="521"/>
        <v>193</v>
      </c>
      <c r="H16692" s="4">
        <f ca="1">+Data_TABLE[[#This Row],[Qty]]*Data_TABLE[[#This Row],[Unit Price]]</f>
        <v>579</v>
      </c>
      <c r="I16692" s="7">
        <v>42446</v>
      </c>
      <c r="J16692" s="10">
        <f>EOMONTH(Data_TABLE[[#This Row],[Date Sold]],0)</f>
        <v>42460</v>
      </c>
    </row>
    <row r="16693" spans="2:10" x14ac:dyDescent="0.25">
      <c r="B16693" s="1" t="s">
        <v>39</v>
      </c>
      <c r="C16693" s="3" t="s">
        <v>55</v>
      </c>
      <c r="D16693" s="2" t="s">
        <v>49</v>
      </c>
      <c r="E16693" s="3" t="s">
        <v>43</v>
      </c>
      <c r="F16693" s="3">
        <f t="shared" ca="1" si="520"/>
        <v>4</v>
      </c>
      <c r="G16693" s="4">
        <f t="shared" ca="1" si="521"/>
        <v>79</v>
      </c>
      <c r="H16693" s="4">
        <f ca="1">+Data_TABLE[[#This Row],[Qty]]*Data_TABLE[[#This Row],[Unit Price]]</f>
        <v>316</v>
      </c>
      <c r="I16693" s="7">
        <v>42446</v>
      </c>
      <c r="J16693" s="10">
        <f>EOMONTH(Data_TABLE[[#This Row],[Date Sold]],0)</f>
        <v>42460</v>
      </c>
    </row>
    <row r="16694" spans="2:10" x14ac:dyDescent="0.25">
      <c r="B16694" s="1" t="s">
        <v>37</v>
      </c>
      <c r="C16694" s="3" t="s">
        <v>54</v>
      </c>
      <c r="D16694" s="2" t="s">
        <v>48</v>
      </c>
      <c r="E16694" s="3" t="s">
        <v>42</v>
      </c>
      <c r="F16694" s="3">
        <f t="shared" ca="1" si="520"/>
        <v>2</v>
      </c>
      <c r="G16694" s="4">
        <f t="shared" ca="1" si="521"/>
        <v>143</v>
      </c>
      <c r="H16694" s="4">
        <f ca="1">+Data_TABLE[[#This Row],[Qty]]*Data_TABLE[[#This Row],[Unit Price]]</f>
        <v>286</v>
      </c>
      <c r="I16694" s="7">
        <v>42446</v>
      </c>
      <c r="J16694" s="10">
        <f>EOMONTH(Data_TABLE[[#This Row],[Date Sold]],0)</f>
        <v>42460</v>
      </c>
    </row>
    <row r="16695" spans="2:10" x14ac:dyDescent="0.25">
      <c r="B16695" s="1" t="s">
        <v>36</v>
      </c>
      <c r="C16695" s="3" t="s">
        <v>55</v>
      </c>
      <c r="D16695" s="2" t="s">
        <v>49</v>
      </c>
      <c r="E16695" s="3" t="s">
        <v>43</v>
      </c>
      <c r="F16695" s="3">
        <f t="shared" ca="1" si="520"/>
        <v>5</v>
      </c>
      <c r="G16695" s="4">
        <f t="shared" ca="1" si="521"/>
        <v>198</v>
      </c>
      <c r="H16695" s="4">
        <f ca="1">+Data_TABLE[[#This Row],[Qty]]*Data_TABLE[[#This Row],[Unit Price]]</f>
        <v>990</v>
      </c>
      <c r="I16695" s="7">
        <v>42446</v>
      </c>
      <c r="J16695" s="10">
        <f>EOMONTH(Data_TABLE[[#This Row],[Date Sold]],0)</f>
        <v>42460</v>
      </c>
    </row>
    <row r="16696" spans="2:10" x14ac:dyDescent="0.25">
      <c r="B16696" s="1" t="s">
        <v>39</v>
      </c>
      <c r="C16696" s="3" t="s">
        <v>55</v>
      </c>
      <c r="D16696" s="2" t="s">
        <v>49</v>
      </c>
      <c r="E16696" s="3" t="s">
        <v>43</v>
      </c>
      <c r="F16696" s="3">
        <f t="shared" ca="1" si="520"/>
        <v>5</v>
      </c>
      <c r="G16696" s="4">
        <f t="shared" ca="1" si="521"/>
        <v>86</v>
      </c>
      <c r="H16696" s="4">
        <f ca="1">+Data_TABLE[[#This Row],[Qty]]*Data_TABLE[[#This Row],[Unit Price]]</f>
        <v>430</v>
      </c>
      <c r="I16696" s="7">
        <v>42446</v>
      </c>
      <c r="J16696" s="10">
        <f>EOMONTH(Data_TABLE[[#This Row],[Date Sold]],0)</f>
        <v>42460</v>
      </c>
    </row>
    <row r="16697" spans="2:10" x14ac:dyDescent="0.25">
      <c r="B16697" s="1" t="s">
        <v>40</v>
      </c>
      <c r="C16697" s="3" t="s">
        <v>56</v>
      </c>
      <c r="D16697" s="2" t="s">
        <v>52</v>
      </c>
      <c r="E16697" s="3" t="s">
        <v>46</v>
      </c>
      <c r="F16697" s="3">
        <f t="shared" ca="1" si="520"/>
        <v>3</v>
      </c>
      <c r="G16697" s="4">
        <f t="shared" ca="1" si="521"/>
        <v>163</v>
      </c>
      <c r="H16697" s="4">
        <f ca="1">+Data_TABLE[[#This Row],[Qty]]*Data_TABLE[[#This Row],[Unit Price]]</f>
        <v>489</v>
      </c>
      <c r="I16697" s="7">
        <v>42446</v>
      </c>
      <c r="J16697" s="10">
        <f>EOMONTH(Data_TABLE[[#This Row],[Date Sold]],0)</f>
        <v>42460</v>
      </c>
    </row>
    <row r="16698" spans="2:10" x14ac:dyDescent="0.25">
      <c r="B16698" s="1" t="s">
        <v>39</v>
      </c>
      <c r="C16698" s="3" t="s">
        <v>54</v>
      </c>
      <c r="D16698" s="2" t="s">
        <v>48</v>
      </c>
      <c r="E16698" s="3" t="s">
        <v>42</v>
      </c>
      <c r="F16698" s="3">
        <f t="shared" ca="1" si="520"/>
        <v>1</v>
      </c>
      <c r="G16698" s="4">
        <f t="shared" ca="1" si="521"/>
        <v>200</v>
      </c>
      <c r="H16698" s="4">
        <f ca="1">+Data_TABLE[[#This Row],[Qty]]*Data_TABLE[[#This Row],[Unit Price]]</f>
        <v>200</v>
      </c>
      <c r="I16698" s="7">
        <v>42446</v>
      </c>
      <c r="J16698" s="10">
        <f>EOMONTH(Data_TABLE[[#This Row],[Date Sold]],0)</f>
        <v>42460</v>
      </c>
    </row>
    <row r="16699" spans="2:10" x14ac:dyDescent="0.25">
      <c r="B16699" s="1" t="s">
        <v>39</v>
      </c>
      <c r="C16699" s="3" t="s">
        <v>56</v>
      </c>
      <c r="D16699" s="2" t="s">
        <v>50</v>
      </c>
      <c r="E16699" s="3" t="s">
        <v>44</v>
      </c>
      <c r="F16699" s="3">
        <f t="shared" ca="1" si="520"/>
        <v>5</v>
      </c>
      <c r="G16699" s="4">
        <f t="shared" ca="1" si="521"/>
        <v>96</v>
      </c>
      <c r="H16699" s="4">
        <f ca="1">+Data_TABLE[[#This Row],[Qty]]*Data_TABLE[[#This Row],[Unit Price]]</f>
        <v>480</v>
      </c>
      <c r="I16699" s="7">
        <v>42446</v>
      </c>
      <c r="J16699" s="10">
        <f>EOMONTH(Data_TABLE[[#This Row],[Date Sold]],0)</f>
        <v>42460</v>
      </c>
    </row>
    <row r="16700" spans="2:10" x14ac:dyDescent="0.25">
      <c r="B16700" s="1" t="s">
        <v>39</v>
      </c>
      <c r="C16700" s="3" t="s">
        <v>56</v>
      </c>
      <c r="D16700" s="2" t="s">
        <v>52</v>
      </c>
      <c r="E16700" s="3" t="s">
        <v>46</v>
      </c>
      <c r="F16700" s="3">
        <f t="shared" ca="1" si="520"/>
        <v>3</v>
      </c>
      <c r="G16700" s="4">
        <f t="shared" ca="1" si="521"/>
        <v>104</v>
      </c>
      <c r="H16700" s="4">
        <f ca="1">+Data_TABLE[[#This Row],[Qty]]*Data_TABLE[[#This Row],[Unit Price]]</f>
        <v>312</v>
      </c>
      <c r="I16700" s="7">
        <v>42446</v>
      </c>
      <c r="J16700" s="10">
        <f>EOMONTH(Data_TABLE[[#This Row],[Date Sold]],0)</f>
        <v>42460</v>
      </c>
    </row>
    <row r="16701" spans="2:10" x14ac:dyDescent="0.25">
      <c r="B16701" s="1" t="s">
        <v>36</v>
      </c>
      <c r="C16701" s="3" t="s">
        <v>56</v>
      </c>
      <c r="D16701" s="2" t="s">
        <v>52</v>
      </c>
      <c r="E16701" s="3" t="s">
        <v>46</v>
      </c>
      <c r="F16701" s="3">
        <f t="shared" ca="1" si="520"/>
        <v>5</v>
      </c>
      <c r="G16701" s="4">
        <f t="shared" ca="1" si="521"/>
        <v>174</v>
      </c>
      <c r="H16701" s="4">
        <f ca="1">+Data_TABLE[[#This Row],[Qty]]*Data_TABLE[[#This Row],[Unit Price]]</f>
        <v>870</v>
      </c>
      <c r="I16701" s="7">
        <v>42446</v>
      </c>
      <c r="J16701" s="10">
        <f>EOMONTH(Data_TABLE[[#This Row],[Date Sold]],0)</f>
        <v>42460</v>
      </c>
    </row>
    <row r="16702" spans="2:10" x14ac:dyDescent="0.25">
      <c r="B16702" s="1" t="s">
        <v>41</v>
      </c>
      <c r="C16702" s="3" t="s">
        <v>54</v>
      </c>
      <c r="D16702" s="2" t="s">
        <v>48</v>
      </c>
      <c r="E16702" s="3" t="s">
        <v>42</v>
      </c>
      <c r="F16702" s="3">
        <f t="shared" ca="1" si="520"/>
        <v>5</v>
      </c>
      <c r="G16702" s="4">
        <f t="shared" ca="1" si="521"/>
        <v>131</v>
      </c>
      <c r="H16702" s="4">
        <f ca="1">+Data_TABLE[[#This Row],[Qty]]*Data_TABLE[[#This Row],[Unit Price]]</f>
        <v>655</v>
      </c>
      <c r="I16702" s="7">
        <v>42446</v>
      </c>
      <c r="J16702" s="10">
        <f>EOMONTH(Data_TABLE[[#This Row],[Date Sold]],0)</f>
        <v>42460</v>
      </c>
    </row>
    <row r="16703" spans="2:10" x14ac:dyDescent="0.25">
      <c r="B16703" s="1" t="s">
        <v>38</v>
      </c>
      <c r="C16703" s="3" t="s">
        <v>54</v>
      </c>
      <c r="D16703" s="2" t="s">
        <v>48</v>
      </c>
      <c r="E16703" s="3" t="s">
        <v>42</v>
      </c>
      <c r="F16703" s="3">
        <f t="shared" ca="1" si="520"/>
        <v>1</v>
      </c>
      <c r="G16703" s="4">
        <f t="shared" ca="1" si="521"/>
        <v>65</v>
      </c>
      <c r="H16703" s="4">
        <f ca="1">+Data_TABLE[[#This Row],[Qty]]*Data_TABLE[[#This Row],[Unit Price]]</f>
        <v>65</v>
      </c>
      <c r="I16703" s="7">
        <v>42447</v>
      </c>
      <c r="J16703" s="10">
        <f>EOMONTH(Data_TABLE[[#This Row],[Date Sold]],0)</f>
        <v>42460</v>
      </c>
    </row>
    <row r="16704" spans="2:10" x14ac:dyDescent="0.25">
      <c r="B16704" s="1" t="s">
        <v>37</v>
      </c>
      <c r="C16704" s="3" t="s">
        <v>55</v>
      </c>
      <c r="D16704" s="2" t="s">
        <v>49</v>
      </c>
      <c r="E16704" s="3" t="s">
        <v>43</v>
      </c>
      <c r="F16704" s="3">
        <f t="shared" ca="1" si="520"/>
        <v>5</v>
      </c>
      <c r="G16704" s="4">
        <f t="shared" ca="1" si="521"/>
        <v>103</v>
      </c>
      <c r="H16704" s="4">
        <f ca="1">+Data_TABLE[[#This Row],[Qty]]*Data_TABLE[[#This Row],[Unit Price]]</f>
        <v>515</v>
      </c>
      <c r="I16704" s="7">
        <v>42447</v>
      </c>
      <c r="J16704" s="10">
        <f>EOMONTH(Data_TABLE[[#This Row],[Date Sold]],0)</f>
        <v>42460</v>
      </c>
    </row>
    <row r="16705" spans="2:10" x14ac:dyDescent="0.25">
      <c r="B16705" s="1" t="s">
        <v>37</v>
      </c>
      <c r="C16705" s="3" t="s">
        <v>56</v>
      </c>
      <c r="D16705" s="2" t="s">
        <v>50</v>
      </c>
      <c r="E16705" s="3" t="s">
        <v>44</v>
      </c>
      <c r="F16705" s="3">
        <f t="shared" ca="1" si="520"/>
        <v>3</v>
      </c>
      <c r="G16705" s="4">
        <f t="shared" ca="1" si="521"/>
        <v>185</v>
      </c>
      <c r="H16705" s="4">
        <f ca="1">+Data_TABLE[[#This Row],[Qty]]*Data_TABLE[[#This Row],[Unit Price]]</f>
        <v>555</v>
      </c>
      <c r="I16705" s="7">
        <v>42447</v>
      </c>
      <c r="J16705" s="10">
        <f>EOMONTH(Data_TABLE[[#This Row],[Date Sold]],0)</f>
        <v>42460</v>
      </c>
    </row>
    <row r="16706" spans="2:10" x14ac:dyDescent="0.25">
      <c r="B16706" s="1" t="s">
        <v>38</v>
      </c>
      <c r="C16706" s="3" t="s">
        <v>56</v>
      </c>
      <c r="D16706" s="2" t="s">
        <v>50</v>
      </c>
      <c r="E16706" s="3" t="s">
        <v>44</v>
      </c>
      <c r="F16706" s="3">
        <f t="shared" ca="1" si="520"/>
        <v>3</v>
      </c>
      <c r="G16706" s="4">
        <f t="shared" ca="1" si="521"/>
        <v>106</v>
      </c>
      <c r="H16706" s="4">
        <f ca="1">+Data_TABLE[[#This Row],[Qty]]*Data_TABLE[[#This Row],[Unit Price]]</f>
        <v>318</v>
      </c>
      <c r="I16706" s="7">
        <v>42447</v>
      </c>
      <c r="J16706" s="10">
        <f>EOMONTH(Data_TABLE[[#This Row],[Date Sold]],0)</f>
        <v>42460</v>
      </c>
    </row>
    <row r="16707" spans="2:10" x14ac:dyDescent="0.25">
      <c r="B16707" s="1" t="s">
        <v>39</v>
      </c>
      <c r="C16707" s="3" t="s">
        <v>56</v>
      </c>
      <c r="D16707" s="2" t="s">
        <v>50</v>
      </c>
      <c r="E16707" s="3" t="s">
        <v>44</v>
      </c>
      <c r="F16707" s="3">
        <f t="shared" ca="1" si="520"/>
        <v>3</v>
      </c>
      <c r="G16707" s="4">
        <f t="shared" ca="1" si="521"/>
        <v>138</v>
      </c>
      <c r="H16707" s="4">
        <f ca="1">+Data_TABLE[[#This Row],[Qty]]*Data_TABLE[[#This Row],[Unit Price]]</f>
        <v>414</v>
      </c>
      <c r="I16707" s="7">
        <v>42447</v>
      </c>
      <c r="J16707" s="10">
        <f>EOMONTH(Data_TABLE[[#This Row],[Date Sold]],0)</f>
        <v>42460</v>
      </c>
    </row>
    <row r="16708" spans="2:10" x14ac:dyDescent="0.25">
      <c r="B16708" s="1" t="s">
        <v>36</v>
      </c>
      <c r="C16708" s="3" t="s">
        <v>54</v>
      </c>
      <c r="D16708" s="2" t="s">
        <v>48</v>
      </c>
      <c r="E16708" s="3" t="s">
        <v>42</v>
      </c>
      <c r="F16708" s="3">
        <f t="shared" ca="1" si="520"/>
        <v>5</v>
      </c>
      <c r="G16708" s="4">
        <f t="shared" ca="1" si="521"/>
        <v>174</v>
      </c>
      <c r="H16708" s="4">
        <f ca="1">+Data_TABLE[[#This Row],[Qty]]*Data_TABLE[[#This Row],[Unit Price]]</f>
        <v>870</v>
      </c>
      <c r="I16708" s="7">
        <v>42447</v>
      </c>
      <c r="J16708" s="10">
        <f>EOMONTH(Data_TABLE[[#This Row],[Date Sold]],0)</f>
        <v>42460</v>
      </c>
    </row>
    <row r="16709" spans="2:10" x14ac:dyDescent="0.25">
      <c r="B16709" s="1" t="s">
        <v>39</v>
      </c>
      <c r="C16709" s="3" t="s">
        <v>55</v>
      </c>
      <c r="D16709" s="2" t="s">
        <v>51</v>
      </c>
      <c r="E16709" s="3" t="s">
        <v>45</v>
      </c>
      <c r="F16709" s="3">
        <f t="shared" ca="1" si="520"/>
        <v>3</v>
      </c>
      <c r="G16709" s="4">
        <f t="shared" ca="1" si="521"/>
        <v>76</v>
      </c>
      <c r="H16709" s="4">
        <f ca="1">+Data_TABLE[[#This Row],[Qty]]*Data_TABLE[[#This Row],[Unit Price]]</f>
        <v>228</v>
      </c>
      <c r="I16709" s="7">
        <v>42447</v>
      </c>
      <c r="J16709" s="10">
        <f>EOMONTH(Data_TABLE[[#This Row],[Date Sold]],0)</f>
        <v>42460</v>
      </c>
    </row>
    <row r="16710" spans="2:10" x14ac:dyDescent="0.25">
      <c r="B16710" s="1" t="s">
        <v>36</v>
      </c>
      <c r="C16710" s="3" t="s">
        <v>54</v>
      </c>
      <c r="D16710" s="2" t="s">
        <v>48</v>
      </c>
      <c r="E16710" s="3" t="s">
        <v>42</v>
      </c>
      <c r="F16710" s="3">
        <f t="shared" ca="1" si="520"/>
        <v>1</v>
      </c>
      <c r="G16710" s="4">
        <f t="shared" ca="1" si="521"/>
        <v>190</v>
      </c>
      <c r="H16710" s="4">
        <f ca="1">+Data_TABLE[[#This Row],[Qty]]*Data_TABLE[[#This Row],[Unit Price]]</f>
        <v>190</v>
      </c>
      <c r="I16710" s="7">
        <v>42447</v>
      </c>
      <c r="J16710" s="10">
        <f>EOMONTH(Data_TABLE[[#This Row],[Date Sold]],0)</f>
        <v>42460</v>
      </c>
    </row>
    <row r="16711" spans="2:10" x14ac:dyDescent="0.25">
      <c r="B16711" s="1" t="s">
        <v>36</v>
      </c>
      <c r="C16711" s="3" t="s">
        <v>54</v>
      </c>
      <c r="D16711" s="2" t="s">
        <v>48</v>
      </c>
      <c r="E16711" s="3" t="s">
        <v>42</v>
      </c>
      <c r="F16711" s="3">
        <f t="shared" ca="1" si="520"/>
        <v>4</v>
      </c>
      <c r="G16711" s="4">
        <f t="shared" ca="1" si="521"/>
        <v>62</v>
      </c>
      <c r="H16711" s="4">
        <f ca="1">+Data_TABLE[[#This Row],[Qty]]*Data_TABLE[[#This Row],[Unit Price]]</f>
        <v>248</v>
      </c>
      <c r="I16711" s="7">
        <v>42447</v>
      </c>
      <c r="J16711" s="10">
        <f>EOMONTH(Data_TABLE[[#This Row],[Date Sold]],0)</f>
        <v>42460</v>
      </c>
    </row>
    <row r="16712" spans="2:10" x14ac:dyDescent="0.25">
      <c r="B16712" s="1" t="s">
        <v>40</v>
      </c>
      <c r="C16712" s="3" t="s">
        <v>56</v>
      </c>
      <c r="D16712" s="2" t="s">
        <v>52</v>
      </c>
      <c r="E16712" s="3" t="s">
        <v>46</v>
      </c>
      <c r="F16712" s="3">
        <f t="shared" ca="1" si="520"/>
        <v>3</v>
      </c>
      <c r="G16712" s="4">
        <f t="shared" ca="1" si="521"/>
        <v>195</v>
      </c>
      <c r="H16712" s="4">
        <f ca="1">+Data_TABLE[[#This Row],[Qty]]*Data_TABLE[[#This Row],[Unit Price]]</f>
        <v>585</v>
      </c>
      <c r="I16712" s="7">
        <v>42447</v>
      </c>
      <c r="J16712" s="10">
        <f>EOMONTH(Data_TABLE[[#This Row],[Date Sold]],0)</f>
        <v>42460</v>
      </c>
    </row>
    <row r="16713" spans="2:10" x14ac:dyDescent="0.25">
      <c r="B16713" s="1" t="s">
        <v>41</v>
      </c>
      <c r="C16713" s="3" t="s">
        <v>55</v>
      </c>
      <c r="D16713" s="2" t="s">
        <v>49</v>
      </c>
      <c r="E16713" s="3" t="s">
        <v>43</v>
      </c>
      <c r="F16713" s="3">
        <f t="shared" ca="1" si="520"/>
        <v>5</v>
      </c>
      <c r="G16713" s="4">
        <f t="shared" ca="1" si="521"/>
        <v>103</v>
      </c>
      <c r="H16713" s="4">
        <f ca="1">+Data_TABLE[[#This Row],[Qty]]*Data_TABLE[[#This Row],[Unit Price]]</f>
        <v>515</v>
      </c>
      <c r="I16713" s="7">
        <v>42447</v>
      </c>
      <c r="J16713" s="10">
        <f>EOMONTH(Data_TABLE[[#This Row],[Date Sold]],0)</f>
        <v>42460</v>
      </c>
    </row>
    <row r="16714" spans="2:10" x14ac:dyDescent="0.25">
      <c r="B16714" s="1" t="s">
        <v>38</v>
      </c>
      <c r="C16714" s="3" t="s">
        <v>55</v>
      </c>
      <c r="D16714" s="2" t="s">
        <v>51</v>
      </c>
      <c r="E16714" s="3" t="s">
        <v>45</v>
      </c>
      <c r="F16714" s="3">
        <f t="shared" ca="1" si="520"/>
        <v>5</v>
      </c>
      <c r="G16714" s="4">
        <f t="shared" ca="1" si="521"/>
        <v>128</v>
      </c>
      <c r="H16714" s="4">
        <f ca="1">+Data_TABLE[[#This Row],[Qty]]*Data_TABLE[[#This Row],[Unit Price]]</f>
        <v>640</v>
      </c>
      <c r="I16714" s="7">
        <v>42447</v>
      </c>
      <c r="J16714" s="10">
        <f>EOMONTH(Data_TABLE[[#This Row],[Date Sold]],0)</f>
        <v>42460</v>
      </c>
    </row>
    <row r="16715" spans="2:10" x14ac:dyDescent="0.25">
      <c r="B16715" s="1" t="s">
        <v>36</v>
      </c>
      <c r="C16715" s="3" t="s">
        <v>55</v>
      </c>
      <c r="D16715" s="2" t="s">
        <v>51</v>
      </c>
      <c r="E16715" s="3" t="s">
        <v>45</v>
      </c>
      <c r="F16715" s="3">
        <f t="shared" ca="1" si="520"/>
        <v>3</v>
      </c>
      <c r="G16715" s="4">
        <f t="shared" ca="1" si="521"/>
        <v>198</v>
      </c>
      <c r="H16715" s="4">
        <f ca="1">+Data_TABLE[[#This Row],[Qty]]*Data_TABLE[[#This Row],[Unit Price]]</f>
        <v>594</v>
      </c>
      <c r="I16715" s="7">
        <v>42447</v>
      </c>
      <c r="J16715" s="10">
        <f>EOMONTH(Data_TABLE[[#This Row],[Date Sold]],0)</f>
        <v>42460</v>
      </c>
    </row>
    <row r="16716" spans="2:10" x14ac:dyDescent="0.25">
      <c r="B16716" s="1" t="s">
        <v>39</v>
      </c>
      <c r="C16716" s="3" t="s">
        <v>54</v>
      </c>
      <c r="D16716" s="2" t="s">
        <v>48</v>
      </c>
      <c r="E16716" s="3" t="s">
        <v>42</v>
      </c>
      <c r="F16716" s="3">
        <f t="shared" ca="1" si="520"/>
        <v>2</v>
      </c>
      <c r="G16716" s="4">
        <f t="shared" ca="1" si="521"/>
        <v>69</v>
      </c>
      <c r="H16716" s="4">
        <f ca="1">+Data_TABLE[[#This Row],[Qty]]*Data_TABLE[[#This Row],[Unit Price]]</f>
        <v>138</v>
      </c>
      <c r="I16716" s="7">
        <v>42447</v>
      </c>
      <c r="J16716" s="10">
        <f>EOMONTH(Data_TABLE[[#This Row],[Date Sold]],0)</f>
        <v>42460</v>
      </c>
    </row>
    <row r="16717" spans="2:10" x14ac:dyDescent="0.25">
      <c r="B16717" s="1" t="s">
        <v>36</v>
      </c>
      <c r="C16717" s="3" t="s">
        <v>56</v>
      </c>
      <c r="D16717" s="2" t="s">
        <v>52</v>
      </c>
      <c r="E16717" s="3" t="s">
        <v>46</v>
      </c>
      <c r="F16717" s="3">
        <f t="shared" ca="1" si="520"/>
        <v>1</v>
      </c>
      <c r="G16717" s="4">
        <f t="shared" ca="1" si="521"/>
        <v>192</v>
      </c>
      <c r="H16717" s="4">
        <f ca="1">+Data_TABLE[[#This Row],[Qty]]*Data_TABLE[[#This Row],[Unit Price]]</f>
        <v>192</v>
      </c>
      <c r="I16717" s="7">
        <v>42447</v>
      </c>
      <c r="J16717" s="10">
        <f>EOMONTH(Data_TABLE[[#This Row],[Date Sold]],0)</f>
        <v>42460</v>
      </c>
    </row>
    <row r="16718" spans="2:10" x14ac:dyDescent="0.25">
      <c r="B16718" s="1" t="s">
        <v>37</v>
      </c>
      <c r="C16718" s="3" t="s">
        <v>56</v>
      </c>
      <c r="D16718" s="2" t="s">
        <v>50</v>
      </c>
      <c r="E16718" s="3" t="s">
        <v>44</v>
      </c>
      <c r="F16718" s="3">
        <f t="shared" ca="1" si="520"/>
        <v>3</v>
      </c>
      <c r="G16718" s="4">
        <f t="shared" ca="1" si="521"/>
        <v>68</v>
      </c>
      <c r="H16718" s="4">
        <f ca="1">+Data_TABLE[[#This Row],[Qty]]*Data_TABLE[[#This Row],[Unit Price]]</f>
        <v>204</v>
      </c>
      <c r="I16718" s="7">
        <v>42447</v>
      </c>
      <c r="J16718" s="10">
        <f>EOMONTH(Data_TABLE[[#This Row],[Date Sold]],0)</f>
        <v>42460</v>
      </c>
    </row>
    <row r="16719" spans="2:10" x14ac:dyDescent="0.25">
      <c r="B16719" s="1" t="s">
        <v>37</v>
      </c>
      <c r="C16719" s="3" t="s">
        <v>55</v>
      </c>
      <c r="D16719" s="2" t="s">
        <v>49</v>
      </c>
      <c r="E16719" s="3" t="s">
        <v>43</v>
      </c>
      <c r="F16719" s="3">
        <f t="shared" ca="1" si="520"/>
        <v>3</v>
      </c>
      <c r="G16719" s="4">
        <f t="shared" ca="1" si="521"/>
        <v>190</v>
      </c>
      <c r="H16719" s="4">
        <f ca="1">+Data_TABLE[[#This Row],[Qty]]*Data_TABLE[[#This Row],[Unit Price]]</f>
        <v>570</v>
      </c>
      <c r="I16719" s="7">
        <v>42447</v>
      </c>
      <c r="J16719" s="10">
        <f>EOMONTH(Data_TABLE[[#This Row],[Date Sold]],0)</f>
        <v>42460</v>
      </c>
    </row>
    <row r="16720" spans="2:10" x14ac:dyDescent="0.25">
      <c r="B16720" s="1" t="s">
        <v>36</v>
      </c>
      <c r="C16720" s="3" t="s">
        <v>56</v>
      </c>
      <c r="D16720" s="2" t="s">
        <v>52</v>
      </c>
      <c r="E16720" s="3" t="s">
        <v>46</v>
      </c>
      <c r="F16720" s="3">
        <f t="shared" ca="1" si="520"/>
        <v>1</v>
      </c>
      <c r="G16720" s="4">
        <f t="shared" ca="1" si="521"/>
        <v>153</v>
      </c>
      <c r="H16720" s="4">
        <f ca="1">+Data_TABLE[[#This Row],[Qty]]*Data_TABLE[[#This Row],[Unit Price]]</f>
        <v>153</v>
      </c>
      <c r="I16720" s="7">
        <v>42447</v>
      </c>
      <c r="J16720" s="10">
        <f>EOMONTH(Data_TABLE[[#This Row],[Date Sold]],0)</f>
        <v>42460</v>
      </c>
    </row>
    <row r="16721" spans="2:10" x14ac:dyDescent="0.25">
      <c r="B16721" s="1" t="s">
        <v>37</v>
      </c>
      <c r="C16721" s="3" t="s">
        <v>55</v>
      </c>
      <c r="D16721" s="2" t="s">
        <v>49</v>
      </c>
      <c r="E16721" s="3" t="s">
        <v>43</v>
      </c>
      <c r="F16721" s="3">
        <f t="shared" ca="1" si="520"/>
        <v>3</v>
      </c>
      <c r="G16721" s="4">
        <f t="shared" ca="1" si="521"/>
        <v>87</v>
      </c>
      <c r="H16721" s="4">
        <f ca="1">+Data_TABLE[[#This Row],[Qty]]*Data_TABLE[[#This Row],[Unit Price]]</f>
        <v>261</v>
      </c>
      <c r="I16721" s="7">
        <v>42447</v>
      </c>
      <c r="J16721" s="10">
        <f>EOMONTH(Data_TABLE[[#This Row],[Date Sold]],0)</f>
        <v>42460</v>
      </c>
    </row>
    <row r="16722" spans="2:10" x14ac:dyDescent="0.25">
      <c r="B16722" s="1" t="s">
        <v>40</v>
      </c>
      <c r="C16722" s="3" t="s">
        <v>55</v>
      </c>
      <c r="D16722" s="2" t="s">
        <v>49</v>
      </c>
      <c r="E16722" s="3" t="s">
        <v>43</v>
      </c>
      <c r="F16722" s="3">
        <f t="shared" ca="1" si="520"/>
        <v>5</v>
      </c>
      <c r="G16722" s="4">
        <f t="shared" ca="1" si="521"/>
        <v>83</v>
      </c>
      <c r="H16722" s="4">
        <f ca="1">+Data_TABLE[[#This Row],[Qty]]*Data_TABLE[[#This Row],[Unit Price]]</f>
        <v>415</v>
      </c>
      <c r="I16722" s="7">
        <v>42447</v>
      </c>
      <c r="J16722" s="10">
        <f>EOMONTH(Data_TABLE[[#This Row],[Date Sold]],0)</f>
        <v>42460</v>
      </c>
    </row>
    <row r="16723" spans="2:10" x14ac:dyDescent="0.25">
      <c r="B16723" s="1" t="s">
        <v>36</v>
      </c>
      <c r="C16723" s="3" t="s">
        <v>54</v>
      </c>
      <c r="D16723" s="2" t="s">
        <v>48</v>
      </c>
      <c r="E16723" s="3" t="s">
        <v>42</v>
      </c>
      <c r="F16723" s="3">
        <f t="shared" ca="1" si="520"/>
        <v>2</v>
      </c>
      <c r="G16723" s="4">
        <f t="shared" ca="1" si="521"/>
        <v>153</v>
      </c>
      <c r="H16723" s="4">
        <f ca="1">+Data_TABLE[[#This Row],[Qty]]*Data_TABLE[[#This Row],[Unit Price]]</f>
        <v>306</v>
      </c>
      <c r="I16723" s="7">
        <v>42447</v>
      </c>
      <c r="J16723" s="10">
        <f>EOMONTH(Data_TABLE[[#This Row],[Date Sold]],0)</f>
        <v>42460</v>
      </c>
    </row>
    <row r="16724" spans="2:10" x14ac:dyDescent="0.25">
      <c r="B16724" s="1" t="s">
        <v>38</v>
      </c>
      <c r="C16724" s="3" t="s">
        <v>54</v>
      </c>
      <c r="D16724" s="2" t="s">
        <v>48</v>
      </c>
      <c r="E16724" s="3" t="s">
        <v>42</v>
      </c>
      <c r="F16724" s="3">
        <f t="shared" ca="1" si="520"/>
        <v>3</v>
      </c>
      <c r="G16724" s="4">
        <f t="shared" ca="1" si="521"/>
        <v>149</v>
      </c>
      <c r="H16724" s="4">
        <f ca="1">+Data_TABLE[[#This Row],[Qty]]*Data_TABLE[[#This Row],[Unit Price]]</f>
        <v>447</v>
      </c>
      <c r="I16724" s="7">
        <v>42447</v>
      </c>
      <c r="J16724" s="10">
        <f>EOMONTH(Data_TABLE[[#This Row],[Date Sold]],0)</f>
        <v>42460</v>
      </c>
    </row>
    <row r="16725" spans="2:10" x14ac:dyDescent="0.25">
      <c r="B16725" s="1" t="s">
        <v>41</v>
      </c>
      <c r="C16725" s="3" t="s">
        <v>55</v>
      </c>
      <c r="D16725" s="2" t="s">
        <v>49</v>
      </c>
      <c r="E16725" s="3" t="s">
        <v>43</v>
      </c>
      <c r="F16725" s="3">
        <f t="shared" ca="1" si="520"/>
        <v>4</v>
      </c>
      <c r="G16725" s="4">
        <f t="shared" ca="1" si="521"/>
        <v>113</v>
      </c>
      <c r="H16725" s="4">
        <f ca="1">+Data_TABLE[[#This Row],[Qty]]*Data_TABLE[[#This Row],[Unit Price]]</f>
        <v>452</v>
      </c>
      <c r="I16725" s="7">
        <v>42447</v>
      </c>
      <c r="J16725" s="10">
        <f>EOMONTH(Data_TABLE[[#This Row],[Date Sold]],0)</f>
        <v>42460</v>
      </c>
    </row>
    <row r="16726" spans="2:10" x14ac:dyDescent="0.25">
      <c r="B16726" s="1" t="s">
        <v>40</v>
      </c>
      <c r="C16726" s="3" t="s">
        <v>55</v>
      </c>
      <c r="D16726" s="2" t="s">
        <v>51</v>
      </c>
      <c r="E16726" s="3" t="s">
        <v>45</v>
      </c>
      <c r="F16726" s="3">
        <f t="shared" ca="1" si="520"/>
        <v>1</v>
      </c>
      <c r="G16726" s="4">
        <f t="shared" ca="1" si="521"/>
        <v>130</v>
      </c>
      <c r="H16726" s="4">
        <f ca="1">+Data_TABLE[[#This Row],[Qty]]*Data_TABLE[[#This Row],[Unit Price]]</f>
        <v>130</v>
      </c>
      <c r="I16726" s="7">
        <v>42447</v>
      </c>
      <c r="J16726" s="10">
        <f>EOMONTH(Data_TABLE[[#This Row],[Date Sold]],0)</f>
        <v>42460</v>
      </c>
    </row>
    <row r="16727" spans="2:10" x14ac:dyDescent="0.25">
      <c r="B16727" s="1" t="s">
        <v>38</v>
      </c>
      <c r="C16727" s="3" t="s">
        <v>54</v>
      </c>
      <c r="D16727" s="2" t="s">
        <v>48</v>
      </c>
      <c r="E16727" s="3" t="s">
        <v>42</v>
      </c>
      <c r="F16727" s="3">
        <f t="shared" ca="1" si="520"/>
        <v>1</v>
      </c>
      <c r="G16727" s="4">
        <f t="shared" ca="1" si="521"/>
        <v>182</v>
      </c>
      <c r="H16727" s="4">
        <f ca="1">+Data_TABLE[[#This Row],[Qty]]*Data_TABLE[[#This Row],[Unit Price]]</f>
        <v>182</v>
      </c>
      <c r="I16727" s="7">
        <v>42447</v>
      </c>
      <c r="J16727" s="10">
        <f>EOMONTH(Data_TABLE[[#This Row],[Date Sold]],0)</f>
        <v>42460</v>
      </c>
    </row>
    <row r="16728" spans="2:10" x14ac:dyDescent="0.25">
      <c r="B16728" s="1" t="s">
        <v>37</v>
      </c>
      <c r="C16728" s="3" t="s">
        <v>55</v>
      </c>
      <c r="D16728" s="2" t="s">
        <v>51</v>
      </c>
      <c r="E16728" s="3" t="s">
        <v>45</v>
      </c>
      <c r="F16728" s="3">
        <f t="shared" ca="1" si="520"/>
        <v>5</v>
      </c>
      <c r="G16728" s="4">
        <f t="shared" ca="1" si="521"/>
        <v>187</v>
      </c>
      <c r="H16728" s="4">
        <f ca="1">+Data_TABLE[[#This Row],[Qty]]*Data_TABLE[[#This Row],[Unit Price]]</f>
        <v>935</v>
      </c>
      <c r="I16728" s="7">
        <v>42447</v>
      </c>
      <c r="J16728" s="10">
        <f>EOMONTH(Data_TABLE[[#This Row],[Date Sold]],0)</f>
        <v>42460</v>
      </c>
    </row>
    <row r="16729" spans="2:10" x14ac:dyDescent="0.25">
      <c r="B16729" s="1" t="s">
        <v>41</v>
      </c>
      <c r="C16729" s="3" t="s">
        <v>55</v>
      </c>
      <c r="D16729" s="2" t="s">
        <v>51</v>
      </c>
      <c r="E16729" s="3" t="s">
        <v>45</v>
      </c>
      <c r="F16729" s="3">
        <f t="shared" ca="1" si="520"/>
        <v>2</v>
      </c>
      <c r="G16729" s="4">
        <f t="shared" ca="1" si="521"/>
        <v>111</v>
      </c>
      <c r="H16729" s="4">
        <f ca="1">+Data_TABLE[[#This Row],[Qty]]*Data_TABLE[[#This Row],[Unit Price]]</f>
        <v>222</v>
      </c>
      <c r="I16729" s="7">
        <v>42447</v>
      </c>
      <c r="J16729" s="10">
        <f>EOMONTH(Data_TABLE[[#This Row],[Date Sold]],0)</f>
        <v>42460</v>
      </c>
    </row>
    <row r="16730" spans="2:10" x14ac:dyDescent="0.25">
      <c r="B16730" s="1" t="s">
        <v>36</v>
      </c>
      <c r="C16730" s="3" t="s">
        <v>55</v>
      </c>
      <c r="D16730" s="2" t="s">
        <v>51</v>
      </c>
      <c r="E16730" s="3" t="s">
        <v>45</v>
      </c>
      <c r="F16730" s="3">
        <f t="shared" ca="1" si="520"/>
        <v>5</v>
      </c>
      <c r="G16730" s="4">
        <f t="shared" ca="1" si="521"/>
        <v>181</v>
      </c>
      <c r="H16730" s="4">
        <f ca="1">+Data_TABLE[[#This Row],[Qty]]*Data_TABLE[[#This Row],[Unit Price]]</f>
        <v>905</v>
      </c>
      <c r="I16730" s="7">
        <v>42447</v>
      </c>
      <c r="J16730" s="10">
        <f>EOMONTH(Data_TABLE[[#This Row],[Date Sold]],0)</f>
        <v>42460</v>
      </c>
    </row>
    <row r="16731" spans="2:10" x14ac:dyDescent="0.25">
      <c r="B16731" s="1" t="s">
        <v>38</v>
      </c>
      <c r="C16731" s="3" t="s">
        <v>54</v>
      </c>
      <c r="D16731" s="2" t="s">
        <v>48</v>
      </c>
      <c r="E16731" s="3" t="s">
        <v>42</v>
      </c>
      <c r="F16731" s="3">
        <f t="shared" ca="1" si="520"/>
        <v>3</v>
      </c>
      <c r="G16731" s="4">
        <f t="shared" ca="1" si="521"/>
        <v>138</v>
      </c>
      <c r="H16731" s="4">
        <f ca="1">+Data_TABLE[[#This Row],[Qty]]*Data_TABLE[[#This Row],[Unit Price]]</f>
        <v>414</v>
      </c>
      <c r="I16731" s="7">
        <v>42447</v>
      </c>
      <c r="J16731" s="10">
        <f>EOMONTH(Data_TABLE[[#This Row],[Date Sold]],0)</f>
        <v>42460</v>
      </c>
    </row>
    <row r="16732" spans="2:10" x14ac:dyDescent="0.25">
      <c r="B16732" s="1" t="s">
        <v>40</v>
      </c>
      <c r="C16732" s="3" t="s">
        <v>56</v>
      </c>
      <c r="D16732" s="2" t="s">
        <v>52</v>
      </c>
      <c r="E16732" s="3" t="s">
        <v>46</v>
      </c>
      <c r="F16732" s="3">
        <f t="shared" ca="1" si="520"/>
        <v>1</v>
      </c>
      <c r="G16732" s="4">
        <f t="shared" ca="1" si="521"/>
        <v>102</v>
      </c>
      <c r="H16732" s="4">
        <f ca="1">+Data_TABLE[[#This Row],[Qty]]*Data_TABLE[[#This Row],[Unit Price]]</f>
        <v>102</v>
      </c>
      <c r="I16732" s="7">
        <v>42447</v>
      </c>
      <c r="J16732" s="10">
        <f>EOMONTH(Data_TABLE[[#This Row],[Date Sold]],0)</f>
        <v>42460</v>
      </c>
    </row>
    <row r="16733" spans="2:10" x14ac:dyDescent="0.25">
      <c r="B16733" s="1" t="s">
        <v>37</v>
      </c>
      <c r="C16733" s="3" t="s">
        <v>56</v>
      </c>
      <c r="D16733" s="2" t="s">
        <v>50</v>
      </c>
      <c r="E16733" s="3" t="s">
        <v>44</v>
      </c>
      <c r="F16733" s="3">
        <f t="shared" ca="1" si="520"/>
        <v>2</v>
      </c>
      <c r="G16733" s="4">
        <f t="shared" ca="1" si="521"/>
        <v>61</v>
      </c>
      <c r="H16733" s="4">
        <f ca="1">+Data_TABLE[[#This Row],[Qty]]*Data_TABLE[[#This Row],[Unit Price]]</f>
        <v>122</v>
      </c>
      <c r="I16733" s="7">
        <v>42447</v>
      </c>
      <c r="J16733" s="10">
        <f>EOMONTH(Data_TABLE[[#This Row],[Date Sold]],0)</f>
        <v>42460</v>
      </c>
    </row>
    <row r="16734" spans="2:10" x14ac:dyDescent="0.25">
      <c r="B16734" s="1" t="s">
        <v>41</v>
      </c>
      <c r="C16734" s="3" t="s">
        <v>56</v>
      </c>
      <c r="D16734" s="2" t="s">
        <v>50</v>
      </c>
      <c r="E16734" s="3" t="s">
        <v>44</v>
      </c>
      <c r="F16734" s="3">
        <f t="shared" ca="1" si="520"/>
        <v>2</v>
      </c>
      <c r="G16734" s="4">
        <f t="shared" ca="1" si="521"/>
        <v>141</v>
      </c>
      <c r="H16734" s="4">
        <f ca="1">+Data_TABLE[[#This Row],[Qty]]*Data_TABLE[[#This Row],[Unit Price]]</f>
        <v>282</v>
      </c>
      <c r="I16734" s="7">
        <v>42447</v>
      </c>
      <c r="J16734" s="10">
        <f>EOMONTH(Data_TABLE[[#This Row],[Date Sold]],0)</f>
        <v>42460</v>
      </c>
    </row>
    <row r="16735" spans="2:10" x14ac:dyDescent="0.25">
      <c r="B16735" s="1" t="s">
        <v>37</v>
      </c>
      <c r="C16735" s="3" t="s">
        <v>54</v>
      </c>
      <c r="D16735" s="2" t="s">
        <v>48</v>
      </c>
      <c r="E16735" s="3" t="s">
        <v>42</v>
      </c>
      <c r="F16735" s="3">
        <f t="shared" ca="1" si="520"/>
        <v>1</v>
      </c>
      <c r="G16735" s="4">
        <f t="shared" ca="1" si="521"/>
        <v>154</v>
      </c>
      <c r="H16735" s="4">
        <f ca="1">+Data_TABLE[[#This Row],[Qty]]*Data_TABLE[[#This Row],[Unit Price]]</f>
        <v>154</v>
      </c>
      <c r="I16735" s="7">
        <v>42447</v>
      </c>
      <c r="J16735" s="10">
        <f>EOMONTH(Data_TABLE[[#This Row],[Date Sold]],0)</f>
        <v>42460</v>
      </c>
    </row>
    <row r="16736" spans="2:10" x14ac:dyDescent="0.25">
      <c r="B16736" s="1" t="s">
        <v>38</v>
      </c>
      <c r="C16736" s="3" t="s">
        <v>55</v>
      </c>
      <c r="D16736" s="2" t="s">
        <v>49</v>
      </c>
      <c r="E16736" s="3" t="s">
        <v>43</v>
      </c>
      <c r="F16736" s="3">
        <f t="shared" ca="1" si="520"/>
        <v>1</v>
      </c>
      <c r="G16736" s="4">
        <f t="shared" ca="1" si="521"/>
        <v>171</v>
      </c>
      <c r="H16736" s="4">
        <f ca="1">+Data_TABLE[[#This Row],[Qty]]*Data_TABLE[[#This Row],[Unit Price]]</f>
        <v>171</v>
      </c>
      <c r="I16736" s="7">
        <v>42447</v>
      </c>
      <c r="J16736" s="10">
        <f>EOMONTH(Data_TABLE[[#This Row],[Date Sold]],0)</f>
        <v>42460</v>
      </c>
    </row>
    <row r="16737" spans="2:10" x14ac:dyDescent="0.25">
      <c r="B16737" s="1" t="s">
        <v>41</v>
      </c>
      <c r="C16737" s="3" t="s">
        <v>55</v>
      </c>
      <c r="D16737" s="2" t="s">
        <v>51</v>
      </c>
      <c r="E16737" s="3" t="s">
        <v>45</v>
      </c>
      <c r="F16737" s="3">
        <f t="shared" ca="1" si="520"/>
        <v>5</v>
      </c>
      <c r="G16737" s="4">
        <f t="shared" ca="1" si="521"/>
        <v>187</v>
      </c>
      <c r="H16737" s="4">
        <f ca="1">+Data_TABLE[[#This Row],[Qty]]*Data_TABLE[[#This Row],[Unit Price]]</f>
        <v>935</v>
      </c>
      <c r="I16737" s="7">
        <v>42447</v>
      </c>
      <c r="J16737" s="10">
        <f>EOMONTH(Data_TABLE[[#This Row],[Date Sold]],0)</f>
        <v>42460</v>
      </c>
    </row>
    <row r="16738" spans="2:10" x14ac:dyDescent="0.25">
      <c r="B16738" s="1" t="s">
        <v>37</v>
      </c>
      <c r="C16738" s="3" t="s">
        <v>56</v>
      </c>
      <c r="D16738" s="2" t="s">
        <v>50</v>
      </c>
      <c r="E16738" s="3" t="s">
        <v>44</v>
      </c>
      <c r="F16738" s="3">
        <f t="shared" ca="1" si="520"/>
        <v>4</v>
      </c>
      <c r="G16738" s="4">
        <f t="shared" ca="1" si="521"/>
        <v>172</v>
      </c>
      <c r="H16738" s="4">
        <f ca="1">+Data_TABLE[[#This Row],[Qty]]*Data_TABLE[[#This Row],[Unit Price]]</f>
        <v>688</v>
      </c>
      <c r="I16738" s="7">
        <v>42447</v>
      </c>
      <c r="J16738" s="10">
        <f>EOMONTH(Data_TABLE[[#This Row],[Date Sold]],0)</f>
        <v>42460</v>
      </c>
    </row>
    <row r="16739" spans="2:10" x14ac:dyDescent="0.25">
      <c r="B16739" s="1" t="s">
        <v>41</v>
      </c>
      <c r="C16739" s="3" t="s">
        <v>55</v>
      </c>
      <c r="D16739" s="2" t="s">
        <v>49</v>
      </c>
      <c r="E16739" s="3" t="s">
        <v>43</v>
      </c>
      <c r="F16739" s="3">
        <f t="shared" ca="1" si="520"/>
        <v>3</v>
      </c>
      <c r="G16739" s="4">
        <f t="shared" ca="1" si="521"/>
        <v>74</v>
      </c>
      <c r="H16739" s="4">
        <f ca="1">+Data_TABLE[[#This Row],[Qty]]*Data_TABLE[[#This Row],[Unit Price]]</f>
        <v>222</v>
      </c>
      <c r="I16739" s="7">
        <v>42447</v>
      </c>
      <c r="J16739" s="10">
        <f>EOMONTH(Data_TABLE[[#This Row],[Date Sold]],0)</f>
        <v>42460</v>
      </c>
    </row>
    <row r="16740" spans="2:10" x14ac:dyDescent="0.25">
      <c r="B16740" s="1" t="s">
        <v>40</v>
      </c>
      <c r="C16740" s="3" t="s">
        <v>56</v>
      </c>
      <c r="D16740" s="2" t="s">
        <v>52</v>
      </c>
      <c r="E16740" s="3" t="s">
        <v>46</v>
      </c>
      <c r="F16740" s="3">
        <f t="shared" ca="1" si="520"/>
        <v>2</v>
      </c>
      <c r="G16740" s="4">
        <f t="shared" ca="1" si="521"/>
        <v>137</v>
      </c>
      <c r="H16740" s="4">
        <f ca="1">+Data_TABLE[[#This Row],[Qty]]*Data_TABLE[[#This Row],[Unit Price]]</f>
        <v>274</v>
      </c>
      <c r="I16740" s="7">
        <v>42447</v>
      </c>
      <c r="J16740" s="10">
        <f>EOMONTH(Data_TABLE[[#This Row],[Date Sold]],0)</f>
        <v>42460</v>
      </c>
    </row>
    <row r="16741" spans="2:10" x14ac:dyDescent="0.25">
      <c r="B16741" s="1" t="s">
        <v>39</v>
      </c>
      <c r="C16741" s="3" t="s">
        <v>54</v>
      </c>
      <c r="D16741" s="2" t="s">
        <v>48</v>
      </c>
      <c r="E16741" s="3" t="s">
        <v>42</v>
      </c>
      <c r="F16741" s="3">
        <f t="shared" ca="1" si="520"/>
        <v>5</v>
      </c>
      <c r="G16741" s="4">
        <f t="shared" ca="1" si="521"/>
        <v>115</v>
      </c>
      <c r="H16741" s="4">
        <f ca="1">+Data_TABLE[[#This Row],[Qty]]*Data_TABLE[[#This Row],[Unit Price]]</f>
        <v>575</v>
      </c>
      <c r="I16741" s="7">
        <v>42447</v>
      </c>
      <c r="J16741" s="10">
        <f>EOMONTH(Data_TABLE[[#This Row],[Date Sold]],0)</f>
        <v>42460</v>
      </c>
    </row>
    <row r="16742" spans="2:10" x14ac:dyDescent="0.25">
      <c r="B16742" s="1" t="s">
        <v>38</v>
      </c>
      <c r="C16742" s="3" t="s">
        <v>56</v>
      </c>
      <c r="D16742" s="2" t="s">
        <v>50</v>
      </c>
      <c r="E16742" s="3" t="s">
        <v>44</v>
      </c>
      <c r="F16742" s="3">
        <f t="shared" ca="1" si="520"/>
        <v>3</v>
      </c>
      <c r="G16742" s="4">
        <f t="shared" ca="1" si="521"/>
        <v>154</v>
      </c>
      <c r="H16742" s="4">
        <f ca="1">+Data_TABLE[[#This Row],[Qty]]*Data_TABLE[[#This Row],[Unit Price]]</f>
        <v>462</v>
      </c>
      <c r="I16742" s="7">
        <v>42447</v>
      </c>
      <c r="J16742" s="10">
        <f>EOMONTH(Data_TABLE[[#This Row],[Date Sold]],0)</f>
        <v>42460</v>
      </c>
    </row>
    <row r="16743" spans="2:10" x14ac:dyDescent="0.25">
      <c r="B16743" s="1" t="s">
        <v>40</v>
      </c>
      <c r="C16743" s="3" t="s">
        <v>55</v>
      </c>
      <c r="D16743" s="2" t="s">
        <v>51</v>
      </c>
      <c r="E16743" s="3" t="s">
        <v>45</v>
      </c>
      <c r="F16743" s="3">
        <f t="shared" ca="1" si="520"/>
        <v>3</v>
      </c>
      <c r="G16743" s="4">
        <f t="shared" ca="1" si="521"/>
        <v>145</v>
      </c>
      <c r="H16743" s="4">
        <f ca="1">+Data_TABLE[[#This Row],[Qty]]*Data_TABLE[[#This Row],[Unit Price]]</f>
        <v>435</v>
      </c>
      <c r="I16743" s="7">
        <v>42447</v>
      </c>
      <c r="J16743" s="10">
        <f>EOMONTH(Data_TABLE[[#This Row],[Date Sold]],0)</f>
        <v>42460</v>
      </c>
    </row>
    <row r="16744" spans="2:10" x14ac:dyDescent="0.25">
      <c r="B16744" s="1" t="s">
        <v>36</v>
      </c>
      <c r="C16744" s="3" t="s">
        <v>55</v>
      </c>
      <c r="D16744" s="2" t="s">
        <v>51</v>
      </c>
      <c r="E16744" s="3" t="s">
        <v>45</v>
      </c>
      <c r="F16744" s="3">
        <f t="shared" ca="1" si="520"/>
        <v>4</v>
      </c>
      <c r="G16744" s="4">
        <f t="shared" ca="1" si="521"/>
        <v>131</v>
      </c>
      <c r="H16744" s="4">
        <f ca="1">+Data_TABLE[[#This Row],[Qty]]*Data_TABLE[[#This Row],[Unit Price]]</f>
        <v>524</v>
      </c>
      <c r="I16744" s="7">
        <v>42447</v>
      </c>
      <c r="J16744" s="10">
        <f>EOMONTH(Data_TABLE[[#This Row],[Date Sold]],0)</f>
        <v>42460</v>
      </c>
    </row>
    <row r="16745" spans="2:10" x14ac:dyDescent="0.25">
      <c r="B16745" s="1" t="s">
        <v>41</v>
      </c>
      <c r="C16745" s="3" t="s">
        <v>56</v>
      </c>
      <c r="D16745" s="2" t="s">
        <v>50</v>
      </c>
      <c r="E16745" s="3" t="s">
        <v>44</v>
      </c>
      <c r="F16745" s="3">
        <f t="shared" ca="1" si="520"/>
        <v>2</v>
      </c>
      <c r="G16745" s="4">
        <f t="shared" ca="1" si="521"/>
        <v>158</v>
      </c>
      <c r="H16745" s="4">
        <f ca="1">+Data_TABLE[[#This Row],[Qty]]*Data_TABLE[[#This Row],[Unit Price]]</f>
        <v>316</v>
      </c>
      <c r="I16745" s="7">
        <v>42447</v>
      </c>
      <c r="J16745" s="10">
        <f>EOMONTH(Data_TABLE[[#This Row],[Date Sold]],0)</f>
        <v>42460</v>
      </c>
    </row>
    <row r="16746" spans="2:10" x14ac:dyDescent="0.25">
      <c r="B16746" s="1" t="s">
        <v>36</v>
      </c>
      <c r="C16746" s="3" t="s">
        <v>55</v>
      </c>
      <c r="D16746" s="2" t="s">
        <v>51</v>
      </c>
      <c r="E16746" s="3" t="s">
        <v>45</v>
      </c>
      <c r="F16746" s="3">
        <f t="shared" ca="1" si="520"/>
        <v>4</v>
      </c>
      <c r="G16746" s="4">
        <f t="shared" ca="1" si="521"/>
        <v>158</v>
      </c>
      <c r="H16746" s="4">
        <f ca="1">+Data_TABLE[[#This Row],[Qty]]*Data_TABLE[[#This Row],[Unit Price]]</f>
        <v>632</v>
      </c>
      <c r="I16746" s="7">
        <v>42447</v>
      </c>
      <c r="J16746" s="10">
        <f>EOMONTH(Data_TABLE[[#This Row],[Date Sold]],0)</f>
        <v>42460</v>
      </c>
    </row>
    <row r="16747" spans="2:10" x14ac:dyDescent="0.25">
      <c r="B16747" s="1" t="s">
        <v>37</v>
      </c>
      <c r="C16747" s="3" t="s">
        <v>56</v>
      </c>
      <c r="D16747" s="2" t="s">
        <v>50</v>
      </c>
      <c r="E16747" s="3" t="s">
        <v>44</v>
      </c>
      <c r="F16747" s="3">
        <f t="shared" ca="1" si="520"/>
        <v>4</v>
      </c>
      <c r="G16747" s="4">
        <f t="shared" ca="1" si="521"/>
        <v>177</v>
      </c>
      <c r="H16747" s="4">
        <f ca="1">+Data_TABLE[[#This Row],[Qty]]*Data_TABLE[[#This Row],[Unit Price]]</f>
        <v>708</v>
      </c>
      <c r="I16747" s="7">
        <v>42447</v>
      </c>
      <c r="J16747" s="10">
        <f>EOMONTH(Data_TABLE[[#This Row],[Date Sold]],0)</f>
        <v>42460</v>
      </c>
    </row>
    <row r="16748" spans="2:10" x14ac:dyDescent="0.25">
      <c r="B16748" s="1" t="s">
        <v>41</v>
      </c>
      <c r="C16748" s="3" t="s">
        <v>56</v>
      </c>
      <c r="D16748" s="2" t="s">
        <v>50</v>
      </c>
      <c r="E16748" s="3" t="s">
        <v>44</v>
      </c>
      <c r="F16748" s="3">
        <f t="shared" ca="1" si="520"/>
        <v>5</v>
      </c>
      <c r="G16748" s="4">
        <f t="shared" ca="1" si="521"/>
        <v>189</v>
      </c>
      <c r="H16748" s="4">
        <f ca="1">+Data_TABLE[[#This Row],[Qty]]*Data_TABLE[[#This Row],[Unit Price]]</f>
        <v>945</v>
      </c>
      <c r="I16748" s="7">
        <v>42447</v>
      </c>
      <c r="J16748" s="10">
        <f>EOMONTH(Data_TABLE[[#This Row],[Date Sold]],0)</f>
        <v>42460</v>
      </c>
    </row>
    <row r="16749" spans="2:10" x14ac:dyDescent="0.25">
      <c r="B16749" s="1" t="s">
        <v>39</v>
      </c>
      <c r="C16749" s="3" t="s">
        <v>55</v>
      </c>
      <c r="D16749" s="2" t="s">
        <v>51</v>
      </c>
      <c r="E16749" s="3" t="s">
        <v>45</v>
      </c>
      <c r="F16749" s="3">
        <f t="shared" ca="1" si="520"/>
        <v>3</v>
      </c>
      <c r="G16749" s="4">
        <f t="shared" ca="1" si="521"/>
        <v>198</v>
      </c>
      <c r="H16749" s="4">
        <f ca="1">+Data_TABLE[[#This Row],[Qty]]*Data_TABLE[[#This Row],[Unit Price]]</f>
        <v>594</v>
      </c>
      <c r="I16749" s="7">
        <v>42447</v>
      </c>
      <c r="J16749" s="10">
        <f>EOMONTH(Data_TABLE[[#This Row],[Date Sold]],0)</f>
        <v>42460</v>
      </c>
    </row>
    <row r="16750" spans="2:10" x14ac:dyDescent="0.25">
      <c r="B16750" s="1" t="s">
        <v>40</v>
      </c>
      <c r="C16750" s="3" t="s">
        <v>55</v>
      </c>
      <c r="D16750" s="2" t="s">
        <v>49</v>
      </c>
      <c r="E16750" s="3" t="s">
        <v>43</v>
      </c>
      <c r="F16750" s="3">
        <f t="shared" ca="1" si="520"/>
        <v>3</v>
      </c>
      <c r="G16750" s="4">
        <f t="shared" ca="1" si="521"/>
        <v>75</v>
      </c>
      <c r="H16750" s="4">
        <f ca="1">+Data_TABLE[[#This Row],[Qty]]*Data_TABLE[[#This Row],[Unit Price]]</f>
        <v>225</v>
      </c>
      <c r="I16750" s="7">
        <v>42447</v>
      </c>
      <c r="J16750" s="10">
        <f>EOMONTH(Data_TABLE[[#This Row],[Date Sold]],0)</f>
        <v>42460</v>
      </c>
    </row>
    <row r="16751" spans="2:10" x14ac:dyDescent="0.25">
      <c r="B16751" s="1" t="s">
        <v>41</v>
      </c>
      <c r="C16751" s="3" t="s">
        <v>54</v>
      </c>
      <c r="D16751" s="2" t="s">
        <v>48</v>
      </c>
      <c r="E16751" s="3" t="s">
        <v>42</v>
      </c>
      <c r="F16751" s="3">
        <f t="shared" ca="1" si="520"/>
        <v>1</v>
      </c>
      <c r="G16751" s="4">
        <f t="shared" ca="1" si="521"/>
        <v>194</v>
      </c>
      <c r="H16751" s="4">
        <f ca="1">+Data_TABLE[[#This Row],[Qty]]*Data_TABLE[[#This Row],[Unit Price]]</f>
        <v>194</v>
      </c>
      <c r="I16751" s="7">
        <v>42447</v>
      </c>
      <c r="J16751" s="10">
        <f>EOMONTH(Data_TABLE[[#This Row],[Date Sold]],0)</f>
        <v>42460</v>
      </c>
    </row>
    <row r="16752" spans="2:10" x14ac:dyDescent="0.25">
      <c r="B16752" s="1" t="s">
        <v>38</v>
      </c>
      <c r="C16752" s="3" t="s">
        <v>55</v>
      </c>
      <c r="D16752" s="2" t="s">
        <v>51</v>
      </c>
      <c r="E16752" s="3" t="s">
        <v>45</v>
      </c>
      <c r="F16752" s="3">
        <f t="shared" ca="1" si="520"/>
        <v>2</v>
      </c>
      <c r="G16752" s="4">
        <f t="shared" ca="1" si="521"/>
        <v>100</v>
      </c>
      <c r="H16752" s="4">
        <f ca="1">+Data_TABLE[[#This Row],[Qty]]*Data_TABLE[[#This Row],[Unit Price]]</f>
        <v>200</v>
      </c>
      <c r="I16752" s="7">
        <v>42447</v>
      </c>
      <c r="J16752" s="10">
        <f>EOMONTH(Data_TABLE[[#This Row],[Date Sold]],0)</f>
        <v>42460</v>
      </c>
    </row>
    <row r="16753" spans="2:10" x14ac:dyDescent="0.25">
      <c r="B16753" s="1" t="s">
        <v>37</v>
      </c>
      <c r="C16753" s="3" t="s">
        <v>56</v>
      </c>
      <c r="D16753" s="2" t="s">
        <v>50</v>
      </c>
      <c r="E16753" s="3" t="s">
        <v>44</v>
      </c>
      <c r="F16753" s="3">
        <f t="shared" ref="F16753:F16816" ca="1" si="522">RANDBETWEEN(1,5)</f>
        <v>4</v>
      </c>
      <c r="G16753" s="4">
        <f t="shared" ref="G16753:G16816" ca="1" si="523">RANDBETWEEN(60,200)</f>
        <v>116</v>
      </c>
      <c r="H16753" s="4">
        <f ca="1">+Data_TABLE[[#This Row],[Qty]]*Data_TABLE[[#This Row],[Unit Price]]</f>
        <v>464</v>
      </c>
      <c r="I16753" s="7">
        <v>42448</v>
      </c>
      <c r="J16753" s="10">
        <f>EOMONTH(Data_TABLE[[#This Row],[Date Sold]],0)</f>
        <v>42460</v>
      </c>
    </row>
    <row r="16754" spans="2:10" x14ac:dyDescent="0.25">
      <c r="B16754" s="1" t="s">
        <v>37</v>
      </c>
      <c r="C16754" s="3" t="s">
        <v>54</v>
      </c>
      <c r="D16754" s="2" t="s">
        <v>48</v>
      </c>
      <c r="E16754" s="3" t="s">
        <v>42</v>
      </c>
      <c r="F16754" s="3">
        <f t="shared" ca="1" si="522"/>
        <v>4</v>
      </c>
      <c r="G16754" s="4">
        <f t="shared" ca="1" si="523"/>
        <v>179</v>
      </c>
      <c r="H16754" s="4">
        <f ca="1">+Data_TABLE[[#This Row],[Qty]]*Data_TABLE[[#This Row],[Unit Price]]</f>
        <v>716</v>
      </c>
      <c r="I16754" s="7">
        <v>42448</v>
      </c>
      <c r="J16754" s="10">
        <f>EOMONTH(Data_TABLE[[#This Row],[Date Sold]],0)</f>
        <v>42460</v>
      </c>
    </row>
    <row r="16755" spans="2:10" x14ac:dyDescent="0.25">
      <c r="B16755" s="1" t="s">
        <v>39</v>
      </c>
      <c r="C16755" s="3" t="s">
        <v>55</v>
      </c>
      <c r="D16755" s="2" t="s">
        <v>51</v>
      </c>
      <c r="E16755" s="3" t="s">
        <v>45</v>
      </c>
      <c r="F16755" s="3">
        <f t="shared" ca="1" si="522"/>
        <v>1</v>
      </c>
      <c r="G16755" s="4">
        <f t="shared" ca="1" si="523"/>
        <v>69</v>
      </c>
      <c r="H16755" s="4">
        <f ca="1">+Data_TABLE[[#This Row],[Qty]]*Data_TABLE[[#This Row],[Unit Price]]</f>
        <v>69</v>
      </c>
      <c r="I16755" s="7">
        <v>42448</v>
      </c>
      <c r="J16755" s="10">
        <f>EOMONTH(Data_TABLE[[#This Row],[Date Sold]],0)</f>
        <v>42460</v>
      </c>
    </row>
    <row r="16756" spans="2:10" x14ac:dyDescent="0.25">
      <c r="B16756" s="1" t="s">
        <v>38</v>
      </c>
      <c r="C16756" s="3" t="s">
        <v>56</v>
      </c>
      <c r="D16756" s="2" t="s">
        <v>50</v>
      </c>
      <c r="E16756" s="3" t="s">
        <v>44</v>
      </c>
      <c r="F16756" s="3">
        <f t="shared" ca="1" si="522"/>
        <v>4</v>
      </c>
      <c r="G16756" s="4">
        <f t="shared" ca="1" si="523"/>
        <v>103</v>
      </c>
      <c r="H16756" s="4">
        <f ca="1">+Data_TABLE[[#This Row],[Qty]]*Data_TABLE[[#This Row],[Unit Price]]</f>
        <v>412</v>
      </c>
      <c r="I16756" s="7">
        <v>42448</v>
      </c>
      <c r="J16756" s="10">
        <f>EOMONTH(Data_TABLE[[#This Row],[Date Sold]],0)</f>
        <v>42460</v>
      </c>
    </row>
    <row r="16757" spans="2:10" x14ac:dyDescent="0.25">
      <c r="B16757" s="1" t="s">
        <v>39</v>
      </c>
      <c r="C16757" s="3" t="s">
        <v>55</v>
      </c>
      <c r="D16757" s="2" t="s">
        <v>51</v>
      </c>
      <c r="E16757" s="3" t="s">
        <v>45</v>
      </c>
      <c r="F16757" s="3">
        <f t="shared" ca="1" si="522"/>
        <v>1</v>
      </c>
      <c r="G16757" s="4">
        <f t="shared" ca="1" si="523"/>
        <v>139</v>
      </c>
      <c r="H16757" s="4">
        <f ca="1">+Data_TABLE[[#This Row],[Qty]]*Data_TABLE[[#This Row],[Unit Price]]</f>
        <v>139</v>
      </c>
      <c r="I16757" s="7">
        <v>42448</v>
      </c>
      <c r="J16757" s="10">
        <f>EOMONTH(Data_TABLE[[#This Row],[Date Sold]],0)</f>
        <v>42460</v>
      </c>
    </row>
    <row r="16758" spans="2:10" x14ac:dyDescent="0.25">
      <c r="B16758" s="1" t="s">
        <v>38</v>
      </c>
      <c r="C16758" s="3" t="s">
        <v>56</v>
      </c>
      <c r="D16758" s="2" t="s">
        <v>52</v>
      </c>
      <c r="E16758" s="3" t="s">
        <v>46</v>
      </c>
      <c r="F16758" s="3">
        <f t="shared" ca="1" si="522"/>
        <v>4</v>
      </c>
      <c r="G16758" s="4">
        <f t="shared" ca="1" si="523"/>
        <v>100</v>
      </c>
      <c r="H16758" s="4">
        <f ca="1">+Data_TABLE[[#This Row],[Qty]]*Data_TABLE[[#This Row],[Unit Price]]</f>
        <v>400</v>
      </c>
      <c r="I16758" s="7">
        <v>42448</v>
      </c>
      <c r="J16758" s="10">
        <f>EOMONTH(Data_TABLE[[#This Row],[Date Sold]],0)</f>
        <v>42460</v>
      </c>
    </row>
    <row r="16759" spans="2:10" x14ac:dyDescent="0.25">
      <c r="B16759" s="1" t="s">
        <v>38</v>
      </c>
      <c r="C16759" s="3" t="s">
        <v>54</v>
      </c>
      <c r="D16759" s="2" t="s">
        <v>48</v>
      </c>
      <c r="E16759" s="3" t="s">
        <v>42</v>
      </c>
      <c r="F16759" s="3">
        <f t="shared" ca="1" si="522"/>
        <v>2</v>
      </c>
      <c r="G16759" s="4">
        <f t="shared" ca="1" si="523"/>
        <v>197</v>
      </c>
      <c r="H16759" s="4">
        <f ca="1">+Data_TABLE[[#This Row],[Qty]]*Data_TABLE[[#This Row],[Unit Price]]</f>
        <v>394</v>
      </c>
      <c r="I16759" s="7">
        <v>42448</v>
      </c>
      <c r="J16759" s="10">
        <f>EOMONTH(Data_TABLE[[#This Row],[Date Sold]],0)</f>
        <v>42460</v>
      </c>
    </row>
    <row r="16760" spans="2:10" x14ac:dyDescent="0.25">
      <c r="B16760" s="1" t="s">
        <v>41</v>
      </c>
      <c r="C16760" s="3" t="s">
        <v>56</v>
      </c>
      <c r="D16760" s="2" t="s">
        <v>50</v>
      </c>
      <c r="E16760" s="3" t="s">
        <v>44</v>
      </c>
      <c r="F16760" s="3">
        <f t="shared" ca="1" si="522"/>
        <v>4</v>
      </c>
      <c r="G16760" s="4">
        <f t="shared" ca="1" si="523"/>
        <v>131</v>
      </c>
      <c r="H16760" s="4">
        <f ca="1">+Data_TABLE[[#This Row],[Qty]]*Data_TABLE[[#This Row],[Unit Price]]</f>
        <v>524</v>
      </c>
      <c r="I16760" s="7">
        <v>42448</v>
      </c>
      <c r="J16760" s="10">
        <f>EOMONTH(Data_TABLE[[#This Row],[Date Sold]],0)</f>
        <v>42460</v>
      </c>
    </row>
    <row r="16761" spans="2:10" x14ac:dyDescent="0.25">
      <c r="B16761" s="1" t="s">
        <v>36</v>
      </c>
      <c r="C16761" s="3" t="s">
        <v>55</v>
      </c>
      <c r="D16761" s="2" t="s">
        <v>49</v>
      </c>
      <c r="E16761" s="3" t="s">
        <v>43</v>
      </c>
      <c r="F16761" s="3">
        <f t="shared" ca="1" si="522"/>
        <v>4</v>
      </c>
      <c r="G16761" s="4">
        <f t="shared" ca="1" si="523"/>
        <v>135</v>
      </c>
      <c r="H16761" s="4">
        <f ca="1">+Data_TABLE[[#This Row],[Qty]]*Data_TABLE[[#This Row],[Unit Price]]</f>
        <v>540</v>
      </c>
      <c r="I16761" s="7">
        <v>42448</v>
      </c>
      <c r="J16761" s="10">
        <f>EOMONTH(Data_TABLE[[#This Row],[Date Sold]],0)</f>
        <v>42460</v>
      </c>
    </row>
    <row r="16762" spans="2:10" x14ac:dyDescent="0.25">
      <c r="B16762" s="1" t="s">
        <v>36</v>
      </c>
      <c r="C16762" s="3" t="s">
        <v>54</v>
      </c>
      <c r="D16762" s="2" t="s">
        <v>48</v>
      </c>
      <c r="E16762" s="3" t="s">
        <v>42</v>
      </c>
      <c r="F16762" s="3">
        <f t="shared" ca="1" si="522"/>
        <v>4</v>
      </c>
      <c r="G16762" s="4">
        <f t="shared" ca="1" si="523"/>
        <v>84</v>
      </c>
      <c r="H16762" s="4">
        <f ca="1">+Data_TABLE[[#This Row],[Qty]]*Data_TABLE[[#This Row],[Unit Price]]</f>
        <v>336</v>
      </c>
      <c r="I16762" s="7">
        <v>42448</v>
      </c>
      <c r="J16762" s="10">
        <f>EOMONTH(Data_TABLE[[#This Row],[Date Sold]],0)</f>
        <v>42460</v>
      </c>
    </row>
    <row r="16763" spans="2:10" x14ac:dyDescent="0.25">
      <c r="B16763" s="1" t="s">
        <v>38</v>
      </c>
      <c r="C16763" s="3" t="s">
        <v>55</v>
      </c>
      <c r="D16763" s="2" t="s">
        <v>51</v>
      </c>
      <c r="E16763" s="3" t="s">
        <v>45</v>
      </c>
      <c r="F16763" s="3">
        <f t="shared" ca="1" si="522"/>
        <v>2</v>
      </c>
      <c r="G16763" s="4">
        <f t="shared" ca="1" si="523"/>
        <v>129</v>
      </c>
      <c r="H16763" s="4">
        <f ca="1">+Data_TABLE[[#This Row],[Qty]]*Data_TABLE[[#This Row],[Unit Price]]</f>
        <v>258</v>
      </c>
      <c r="I16763" s="7">
        <v>42448</v>
      </c>
      <c r="J16763" s="10">
        <f>EOMONTH(Data_TABLE[[#This Row],[Date Sold]],0)</f>
        <v>42460</v>
      </c>
    </row>
    <row r="16764" spans="2:10" x14ac:dyDescent="0.25">
      <c r="B16764" s="1" t="s">
        <v>38</v>
      </c>
      <c r="C16764" s="3" t="s">
        <v>56</v>
      </c>
      <c r="D16764" s="2" t="s">
        <v>50</v>
      </c>
      <c r="E16764" s="3" t="s">
        <v>44</v>
      </c>
      <c r="F16764" s="3">
        <f t="shared" ca="1" si="522"/>
        <v>4</v>
      </c>
      <c r="G16764" s="4">
        <f t="shared" ca="1" si="523"/>
        <v>133</v>
      </c>
      <c r="H16764" s="4">
        <f ca="1">+Data_TABLE[[#This Row],[Qty]]*Data_TABLE[[#This Row],[Unit Price]]</f>
        <v>532</v>
      </c>
      <c r="I16764" s="7">
        <v>42448</v>
      </c>
      <c r="J16764" s="10">
        <f>EOMONTH(Data_TABLE[[#This Row],[Date Sold]],0)</f>
        <v>42460</v>
      </c>
    </row>
    <row r="16765" spans="2:10" x14ac:dyDescent="0.25">
      <c r="B16765" s="1" t="s">
        <v>36</v>
      </c>
      <c r="C16765" s="3" t="s">
        <v>54</v>
      </c>
      <c r="D16765" s="2" t="s">
        <v>48</v>
      </c>
      <c r="E16765" s="3" t="s">
        <v>42</v>
      </c>
      <c r="F16765" s="3">
        <f t="shared" ca="1" si="522"/>
        <v>1</v>
      </c>
      <c r="G16765" s="4">
        <f t="shared" ca="1" si="523"/>
        <v>149</v>
      </c>
      <c r="H16765" s="4">
        <f ca="1">+Data_TABLE[[#This Row],[Qty]]*Data_TABLE[[#This Row],[Unit Price]]</f>
        <v>149</v>
      </c>
      <c r="I16765" s="7">
        <v>42448</v>
      </c>
      <c r="J16765" s="10">
        <f>EOMONTH(Data_TABLE[[#This Row],[Date Sold]],0)</f>
        <v>42460</v>
      </c>
    </row>
    <row r="16766" spans="2:10" x14ac:dyDescent="0.25">
      <c r="B16766" s="1" t="s">
        <v>41</v>
      </c>
      <c r="C16766" s="3" t="s">
        <v>55</v>
      </c>
      <c r="D16766" s="2" t="s">
        <v>49</v>
      </c>
      <c r="E16766" s="3" t="s">
        <v>43</v>
      </c>
      <c r="F16766" s="3">
        <f t="shared" ca="1" si="522"/>
        <v>1</v>
      </c>
      <c r="G16766" s="4">
        <f t="shared" ca="1" si="523"/>
        <v>188</v>
      </c>
      <c r="H16766" s="4">
        <f ca="1">+Data_TABLE[[#This Row],[Qty]]*Data_TABLE[[#This Row],[Unit Price]]</f>
        <v>188</v>
      </c>
      <c r="I16766" s="7">
        <v>42448</v>
      </c>
      <c r="J16766" s="10">
        <f>EOMONTH(Data_TABLE[[#This Row],[Date Sold]],0)</f>
        <v>42460</v>
      </c>
    </row>
    <row r="16767" spans="2:10" x14ac:dyDescent="0.25">
      <c r="B16767" s="1" t="s">
        <v>36</v>
      </c>
      <c r="C16767" s="3" t="s">
        <v>56</v>
      </c>
      <c r="D16767" s="2" t="s">
        <v>50</v>
      </c>
      <c r="E16767" s="3" t="s">
        <v>44</v>
      </c>
      <c r="F16767" s="3">
        <f t="shared" ca="1" si="522"/>
        <v>2</v>
      </c>
      <c r="G16767" s="4">
        <f t="shared" ca="1" si="523"/>
        <v>152</v>
      </c>
      <c r="H16767" s="4">
        <f ca="1">+Data_TABLE[[#This Row],[Qty]]*Data_TABLE[[#This Row],[Unit Price]]</f>
        <v>304</v>
      </c>
      <c r="I16767" s="7">
        <v>42448</v>
      </c>
      <c r="J16767" s="10">
        <f>EOMONTH(Data_TABLE[[#This Row],[Date Sold]],0)</f>
        <v>42460</v>
      </c>
    </row>
    <row r="16768" spans="2:10" x14ac:dyDescent="0.25">
      <c r="B16768" s="1" t="s">
        <v>40</v>
      </c>
      <c r="C16768" s="3" t="s">
        <v>55</v>
      </c>
      <c r="D16768" s="2" t="s">
        <v>49</v>
      </c>
      <c r="E16768" s="3" t="s">
        <v>43</v>
      </c>
      <c r="F16768" s="3">
        <f t="shared" ca="1" si="522"/>
        <v>2</v>
      </c>
      <c r="G16768" s="4">
        <f t="shared" ca="1" si="523"/>
        <v>155</v>
      </c>
      <c r="H16768" s="4">
        <f ca="1">+Data_TABLE[[#This Row],[Qty]]*Data_TABLE[[#This Row],[Unit Price]]</f>
        <v>310</v>
      </c>
      <c r="I16768" s="7">
        <v>42448</v>
      </c>
      <c r="J16768" s="10">
        <f>EOMONTH(Data_TABLE[[#This Row],[Date Sold]],0)</f>
        <v>42460</v>
      </c>
    </row>
    <row r="16769" spans="2:10" x14ac:dyDescent="0.25">
      <c r="B16769" s="1" t="s">
        <v>40</v>
      </c>
      <c r="C16769" s="3" t="s">
        <v>55</v>
      </c>
      <c r="D16769" s="2" t="s">
        <v>49</v>
      </c>
      <c r="E16769" s="3" t="s">
        <v>43</v>
      </c>
      <c r="F16769" s="3">
        <f t="shared" ca="1" si="522"/>
        <v>4</v>
      </c>
      <c r="G16769" s="4">
        <f t="shared" ca="1" si="523"/>
        <v>198</v>
      </c>
      <c r="H16769" s="4">
        <f ca="1">+Data_TABLE[[#This Row],[Qty]]*Data_TABLE[[#This Row],[Unit Price]]</f>
        <v>792</v>
      </c>
      <c r="I16769" s="7">
        <v>42448</v>
      </c>
      <c r="J16769" s="10">
        <f>EOMONTH(Data_TABLE[[#This Row],[Date Sold]],0)</f>
        <v>42460</v>
      </c>
    </row>
    <row r="16770" spans="2:10" x14ac:dyDescent="0.25">
      <c r="B16770" s="1" t="s">
        <v>40</v>
      </c>
      <c r="C16770" s="3" t="s">
        <v>54</v>
      </c>
      <c r="D16770" s="2" t="s">
        <v>48</v>
      </c>
      <c r="E16770" s="3" t="s">
        <v>42</v>
      </c>
      <c r="F16770" s="3">
        <f t="shared" ca="1" si="522"/>
        <v>2</v>
      </c>
      <c r="G16770" s="4">
        <f t="shared" ca="1" si="523"/>
        <v>180</v>
      </c>
      <c r="H16770" s="4">
        <f ca="1">+Data_TABLE[[#This Row],[Qty]]*Data_TABLE[[#This Row],[Unit Price]]</f>
        <v>360</v>
      </c>
      <c r="I16770" s="7">
        <v>42448</v>
      </c>
      <c r="J16770" s="10">
        <f>EOMONTH(Data_TABLE[[#This Row],[Date Sold]],0)</f>
        <v>42460</v>
      </c>
    </row>
    <row r="16771" spans="2:10" x14ac:dyDescent="0.25">
      <c r="B16771" s="1" t="s">
        <v>39</v>
      </c>
      <c r="C16771" s="3" t="s">
        <v>54</v>
      </c>
      <c r="D16771" s="2" t="s">
        <v>48</v>
      </c>
      <c r="E16771" s="3" t="s">
        <v>42</v>
      </c>
      <c r="F16771" s="3">
        <f t="shared" ca="1" si="522"/>
        <v>2</v>
      </c>
      <c r="G16771" s="4">
        <f t="shared" ca="1" si="523"/>
        <v>64</v>
      </c>
      <c r="H16771" s="4">
        <f ca="1">+Data_TABLE[[#This Row],[Qty]]*Data_TABLE[[#This Row],[Unit Price]]</f>
        <v>128</v>
      </c>
      <c r="I16771" s="7">
        <v>42448</v>
      </c>
      <c r="J16771" s="10">
        <f>EOMONTH(Data_TABLE[[#This Row],[Date Sold]],0)</f>
        <v>42460</v>
      </c>
    </row>
    <row r="16772" spans="2:10" x14ac:dyDescent="0.25">
      <c r="B16772" s="1" t="s">
        <v>36</v>
      </c>
      <c r="C16772" s="3" t="s">
        <v>56</v>
      </c>
      <c r="D16772" s="2" t="s">
        <v>52</v>
      </c>
      <c r="E16772" s="3" t="s">
        <v>46</v>
      </c>
      <c r="F16772" s="3">
        <f t="shared" ca="1" si="522"/>
        <v>4</v>
      </c>
      <c r="G16772" s="4">
        <f t="shared" ca="1" si="523"/>
        <v>153</v>
      </c>
      <c r="H16772" s="4">
        <f ca="1">+Data_TABLE[[#This Row],[Qty]]*Data_TABLE[[#This Row],[Unit Price]]</f>
        <v>612</v>
      </c>
      <c r="I16772" s="7">
        <v>42448</v>
      </c>
      <c r="J16772" s="10">
        <f>EOMONTH(Data_TABLE[[#This Row],[Date Sold]],0)</f>
        <v>42460</v>
      </c>
    </row>
    <row r="16773" spans="2:10" x14ac:dyDescent="0.25">
      <c r="B16773" s="1" t="s">
        <v>36</v>
      </c>
      <c r="C16773" s="3" t="s">
        <v>56</v>
      </c>
      <c r="D16773" s="2" t="s">
        <v>50</v>
      </c>
      <c r="E16773" s="3" t="s">
        <v>44</v>
      </c>
      <c r="F16773" s="3">
        <f t="shared" ca="1" si="522"/>
        <v>1</v>
      </c>
      <c r="G16773" s="4">
        <f t="shared" ca="1" si="523"/>
        <v>187</v>
      </c>
      <c r="H16773" s="4">
        <f ca="1">+Data_TABLE[[#This Row],[Qty]]*Data_TABLE[[#This Row],[Unit Price]]</f>
        <v>187</v>
      </c>
      <c r="I16773" s="7">
        <v>42448</v>
      </c>
      <c r="J16773" s="10">
        <f>EOMONTH(Data_TABLE[[#This Row],[Date Sold]],0)</f>
        <v>42460</v>
      </c>
    </row>
    <row r="16774" spans="2:10" x14ac:dyDescent="0.25">
      <c r="B16774" s="1" t="s">
        <v>37</v>
      </c>
      <c r="C16774" s="3" t="s">
        <v>56</v>
      </c>
      <c r="D16774" s="2" t="s">
        <v>52</v>
      </c>
      <c r="E16774" s="3" t="s">
        <v>46</v>
      </c>
      <c r="F16774" s="3">
        <f t="shared" ca="1" si="522"/>
        <v>4</v>
      </c>
      <c r="G16774" s="4">
        <f t="shared" ca="1" si="523"/>
        <v>179</v>
      </c>
      <c r="H16774" s="4">
        <f ca="1">+Data_TABLE[[#This Row],[Qty]]*Data_TABLE[[#This Row],[Unit Price]]</f>
        <v>716</v>
      </c>
      <c r="I16774" s="7">
        <v>42448</v>
      </c>
      <c r="J16774" s="10">
        <f>EOMONTH(Data_TABLE[[#This Row],[Date Sold]],0)</f>
        <v>42460</v>
      </c>
    </row>
    <row r="16775" spans="2:10" x14ac:dyDescent="0.25">
      <c r="B16775" s="1" t="s">
        <v>39</v>
      </c>
      <c r="C16775" s="3" t="s">
        <v>54</v>
      </c>
      <c r="D16775" s="2" t="s">
        <v>48</v>
      </c>
      <c r="E16775" s="3" t="s">
        <v>42</v>
      </c>
      <c r="F16775" s="3">
        <f t="shared" ca="1" si="522"/>
        <v>4</v>
      </c>
      <c r="G16775" s="4">
        <f t="shared" ca="1" si="523"/>
        <v>68</v>
      </c>
      <c r="H16775" s="4">
        <f ca="1">+Data_TABLE[[#This Row],[Qty]]*Data_TABLE[[#This Row],[Unit Price]]</f>
        <v>272</v>
      </c>
      <c r="I16775" s="7">
        <v>42448</v>
      </c>
      <c r="J16775" s="10">
        <f>EOMONTH(Data_TABLE[[#This Row],[Date Sold]],0)</f>
        <v>42460</v>
      </c>
    </row>
    <row r="16776" spans="2:10" x14ac:dyDescent="0.25">
      <c r="B16776" s="1" t="s">
        <v>37</v>
      </c>
      <c r="C16776" s="3" t="s">
        <v>55</v>
      </c>
      <c r="D16776" s="2" t="s">
        <v>49</v>
      </c>
      <c r="E16776" s="3" t="s">
        <v>43</v>
      </c>
      <c r="F16776" s="3">
        <f t="shared" ca="1" si="522"/>
        <v>5</v>
      </c>
      <c r="G16776" s="4">
        <f t="shared" ca="1" si="523"/>
        <v>70</v>
      </c>
      <c r="H16776" s="4">
        <f ca="1">+Data_TABLE[[#This Row],[Qty]]*Data_TABLE[[#This Row],[Unit Price]]</f>
        <v>350</v>
      </c>
      <c r="I16776" s="7">
        <v>42448</v>
      </c>
      <c r="J16776" s="10">
        <f>EOMONTH(Data_TABLE[[#This Row],[Date Sold]],0)</f>
        <v>42460</v>
      </c>
    </row>
    <row r="16777" spans="2:10" x14ac:dyDescent="0.25">
      <c r="B16777" s="1" t="s">
        <v>38</v>
      </c>
      <c r="C16777" s="3" t="s">
        <v>55</v>
      </c>
      <c r="D16777" s="2" t="s">
        <v>51</v>
      </c>
      <c r="E16777" s="3" t="s">
        <v>45</v>
      </c>
      <c r="F16777" s="3">
        <f t="shared" ca="1" si="522"/>
        <v>2</v>
      </c>
      <c r="G16777" s="4">
        <f t="shared" ca="1" si="523"/>
        <v>88</v>
      </c>
      <c r="H16777" s="4">
        <f ca="1">+Data_TABLE[[#This Row],[Qty]]*Data_TABLE[[#This Row],[Unit Price]]</f>
        <v>176</v>
      </c>
      <c r="I16777" s="7">
        <v>42448</v>
      </c>
      <c r="J16777" s="10">
        <f>EOMONTH(Data_TABLE[[#This Row],[Date Sold]],0)</f>
        <v>42460</v>
      </c>
    </row>
    <row r="16778" spans="2:10" x14ac:dyDescent="0.25">
      <c r="B16778" s="1" t="s">
        <v>41</v>
      </c>
      <c r="C16778" s="3" t="s">
        <v>56</v>
      </c>
      <c r="D16778" s="2" t="s">
        <v>50</v>
      </c>
      <c r="E16778" s="3" t="s">
        <v>44</v>
      </c>
      <c r="F16778" s="3">
        <f t="shared" ca="1" si="522"/>
        <v>4</v>
      </c>
      <c r="G16778" s="4">
        <f t="shared" ca="1" si="523"/>
        <v>171</v>
      </c>
      <c r="H16778" s="4">
        <f ca="1">+Data_TABLE[[#This Row],[Qty]]*Data_TABLE[[#This Row],[Unit Price]]</f>
        <v>684</v>
      </c>
      <c r="I16778" s="7">
        <v>42448</v>
      </c>
      <c r="J16778" s="10">
        <f>EOMONTH(Data_TABLE[[#This Row],[Date Sold]],0)</f>
        <v>42460</v>
      </c>
    </row>
    <row r="16779" spans="2:10" x14ac:dyDescent="0.25">
      <c r="B16779" s="1" t="s">
        <v>38</v>
      </c>
      <c r="C16779" s="3" t="s">
        <v>55</v>
      </c>
      <c r="D16779" s="2" t="s">
        <v>49</v>
      </c>
      <c r="E16779" s="3" t="s">
        <v>43</v>
      </c>
      <c r="F16779" s="3">
        <f t="shared" ca="1" si="522"/>
        <v>5</v>
      </c>
      <c r="G16779" s="4">
        <f t="shared" ca="1" si="523"/>
        <v>124</v>
      </c>
      <c r="H16779" s="4">
        <f ca="1">+Data_TABLE[[#This Row],[Qty]]*Data_TABLE[[#This Row],[Unit Price]]</f>
        <v>620</v>
      </c>
      <c r="I16779" s="7">
        <v>42448</v>
      </c>
      <c r="J16779" s="10">
        <f>EOMONTH(Data_TABLE[[#This Row],[Date Sold]],0)</f>
        <v>42460</v>
      </c>
    </row>
    <row r="16780" spans="2:10" x14ac:dyDescent="0.25">
      <c r="B16780" s="1" t="s">
        <v>38</v>
      </c>
      <c r="C16780" s="3" t="s">
        <v>56</v>
      </c>
      <c r="D16780" s="2" t="s">
        <v>52</v>
      </c>
      <c r="E16780" s="3" t="s">
        <v>46</v>
      </c>
      <c r="F16780" s="3">
        <f t="shared" ca="1" si="522"/>
        <v>5</v>
      </c>
      <c r="G16780" s="4">
        <f t="shared" ca="1" si="523"/>
        <v>128</v>
      </c>
      <c r="H16780" s="4">
        <f ca="1">+Data_TABLE[[#This Row],[Qty]]*Data_TABLE[[#This Row],[Unit Price]]</f>
        <v>640</v>
      </c>
      <c r="I16780" s="7">
        <v>42448</v>
      </c>
      <c r="J16780" s="10">
        <f>EOMONTH(Data_TABLE[[#This Row],[Date Sold]],0)</f>
        <v>42460</v>
      </c>
    </row>
    <row r="16781" spans="2:10" x14ac:dyDescent="0.25">
      <c r="B16781" s="1" t="s">
        <v>40</v>
      </c>
      <c r="C16781" s="3" t="s">
        <v>56</v>
      </c>
      <c r="D16781" s="2" t="s">
        <v>50</v>
      </c>
      <c r="E16781" s="3" t="s">
        <v>44</v>
      </c>
      <c r="F16781" s="3">
        <f t="shared" ca="1" si="522"/>
        <v>5</v>
      </c>
      <c r="G16781" s="4">
        <f t="shared" ca="1" si="523"/>
        <v>136</v>
      </c>
      <c r="H16781" s="4">
        <f ca="1">+Data_TABLE[[#This Row],[Qty]]*Data_TABLE[[#This Row],[Unit Price]]</f>
        <v>680</v>
      </c>
      <c r="I16781" s="7">
        <v>42448</v>
      </c>
      <c r="J16781" s="10">
        <f>EOMONTH(Data_TABLE[[#This Row],[Date Sold]],0)</f>
        <v>42460</v>
      </c>
    </row>
    <row r="16782" spans="2:10" x14ac:dyDescent="0.25">
      <c r="B16782" s="1" t="s">
        <v>41</v>
      </c>
      <c r="C16782" s="3" t="s">
        <v>54</v>
      </c>
      <c r="D16782" s="2" t="s">
        <v>48</v>
      </c>
      <c r="E16782" s="3" t="s">
        <v>42</v>
      </c>
      <c r="F16782" s="3">
        <f t="shared" ca="1" si="522"/>
        <v>3</v>
      </c>
      <c r="G16782" s="4">
        <f t="shared" ca="1" si="523"/>
        <v>125</v>
      </c>
      <c r="H16782" s="4">
        <f ca="1">+Data_TABLE[[#This Row],[Qty]]*Data_TABLE[[#This Row],[Unit Price]]</f>
        <v>375</v>
      </c>
      <c r="I16782" s="7">
        <v>42448</v>
      </c>
      <c r="J16782" s="10">
        <f>EOMONTH(Data_TABLE[[#This Row],[Date Sold]],0)</f>
        <v>42460</v>
      </c>
    </row>
    <row r="16783" spans="2:10" x14ac:dyDescent="0.25">
      <c r="B16783" s="1" t="s">
        <v>41</v>
      </c>
      <c r="C16783" s="3" t="s">
        <v>55</v>
      </c>
      <c r="D16783" s="2" t="s">
        <v>49</v>
      </c>
      <c r="E16783" s="3" t="s">
        <v>43</v>
      </c>
      <c r="F16783" s="3">
        <f t="shared" ca="1" si="522"/>
        <v>3</v>
      </c>
      <c r="G16783" s="4">
        <f t="shared" ca="1" si="523"/>
        <v>151</v>
      </c>
      <c r="H16783" s="4">
        <f ca="1">+Data_TABLE[[#This Row],[Qty]]*Data_TABLE[[#This Row],[Unit Price]]</f>
        <v>453</v>
      </c>
      <c r="I16783" s="7">
        <v>42448</v>
      </c>
      <c r="J16783" s="10">
        <f>EOMONTH(Data_TABLE[[#This Row],[Date Sold]],0)</f>
        <v>42460</v>
      </c>
    </row>
    <row r="16784" spans="2:10" x14ac:dyDescent="0.25">
      <c r="B16784" s="1" t="s">
        <v>39</v>
      </c>
      <c r="C16784" s="3" t="s">
        <v>55</v>
      </c>
      <c r="D16784" s="2" t="s">
        <v>49</v>
      </c>
      <c r="E16784" s="3" t="s">
        <v>43</v>
      </c>
      <c r="F16784" s="3">
        <f t="shared" ca="1" si="522"/>
        <v>3</v>
      </c>
      <c r="G16784" s="4">
        <f t="shared" ca="1" si="523"/>
        <v>104</v>
      </c>
      <c r="H16784" s="4">
        <f ca="1">+Data_TABLE[[#This Row],[Qty]]*Data_TABLE[[#This Row],[Unit Price]]</f>
        <v>312</v>
      </c>
      <c r="I16784" s="7">
        <v>42448</v>
      </c>
      <c r="J16784" s="10">
        <f>EOMONTH(Data_TABLE[[#This Row],[Date Sold]],0)</f>
        <v>42460</v>
      </c>
    </row>
    <row r="16785" spans="2:10" x14ac:dyDescent="0.25">
      <c r="B16785" s="1" t="s">
        <v>41</v>
      </c>
      <c r="C16785" s="3" t="s">
        <v>55</v>
      </c>
      <c r="D16785" s="2" t="s">
        <v>49</v>
      </c>
      <c r="E16785" s="3" t="s">
        <v>43</v>
      </c>
      <c r="F16785" s="3">
        <f t="shared" ca="1" si="522"/>
        <v>2</v>
      </c>
      <c r="G16785" s="4">
        <f t="shared" ca="1" si="523"/>
        <v>99</v>
      </c>
      <c r="H16785" s="4">
        <f ca="1">+Data_TABLE[[#This Row],[Qty]]*Data_TABLE[[#This Row],[Unit Price]]</f>
        <v>198</v>
      </c>
      <c r="I16785" s="7">
        <v>42448</v>
      </c>
      <c r="J16785" s="10">
        <f>EOMONTH(Data_TABLE[[#This Row],[Date Sold]],0)</f>
        <v>42460</v>
      </c>
    </row>
    <row r="16786" spans="2:10" x14ac:dyDescent="0.25">
      <c r="B16786" s="1" t="s">
        <v>41</v>
      </c>
      <c r="C16786" s="3" t="s">
        <v>55</v>
      </c>
      <c r="D16786" s="2" t="s">
        <v>51</v>
      </c>
      <c r="E16786" s="3" t="s">
        <v>45</v>
      </c>
      <c r="F16786" s="3">
        <f t="shared" ca="1" si="522"/>
        <v>2</v>
      </c>
      <c r="G16786" s="4">
        <f t="shared" ca="1" si="523"/>
        <v>149</v>
      </c>
      <c r="H16786" s="4">
        <f ca="1">+Data_TABLE[[#This Row],[Qty]]*Data_TABLE[[#This Row],[Unit Price]]</f>
        <v>298</v>
      </c>
      <c r="I16786" s="7">
        <v>42448</v>
      </c>
      <c r="J16786" s="10">
        <f>EOMONTH(Data_TABLE[[#This Row],[Date Sold]],0)</f>
        <v>42460</v>
      </c>
    </row>
    <row r="16787" spans="2:10" x14ac:dyDescent="0.25">
      <c r="B16787" s="1" t="s">
        <v>36</v>
      </c>
      <c r="C16787" s="3" t="s">
        <v>56</v>
      </c>
      <c r="D16787" s="2" t="s">
        <v>50</v>
      </c>
      <c r="E16787" s="3" t="s">
        <v>44</v>
      </c>
      <c r="F16787" s="3">
        <f t="shared" ca="1" si="522"/>
        <v>5</v>
      </c>
      <c r="G16787" s="4">
        <f t="shared" ca="1" si="523"/>
        <v>161</v>
      </c>
      <c r="H16787" s="4">
        <f ca="1">+Data_TABLE[[#This Row],[Qty]]*Data_TABLE[[#This Row],[Unit Price]]</f>
        <v>805</v>
      </c>
      <c r="I16787" s="7">
        <v>42448</v>
      </c>
      <c r="J16787" s="10">
        <f>EOMONTH(Data_TABLE[[#This Row],[Date Sold]],0)</f>
        <v>42460</v>
      </c>
    </row>
    <row r="16788" spans="2:10" x14ac:dyDescent="0.25">
      <c r="B16788" s="1" t="s">
        <v>37</v>
      </c>
      <c r="C16788" s="3" t="s">
        <v>54</v>
      </c>
      <c r="D16788" s="2" t="s">
        <v>48</v>
      </c>
      <c r="E16788" s="3" t="s">
        <v>42</v>
      </c>
      <c r="F16788" s="3">
        <f t="shared" ca="1" si="522"/>
        <v>2</v>
      </c>
      <c r="G16788" s="4">
        <f t="shared" ca="1" si="523"/>
        <v>149</v>
      </c>
      <c r="H16788" s="4">
        <f ca="1">+Data_TABLE[[#This Row],[Qty]]*Data_TABLE[[#This Row],[Unit Price]]</f>
        <v>298</v>
      </c>
      <c r="I16788" s="7">
        <v>42448</v>
      </c>
      <c r="J16788" s="10">
        <f>EOMONTH(Data_TABLE[[#This Row],[Date Sold]],0)</f>
        <v>42460</v>
      </c>
    </row>
    <row r="16789" spans="2:10" x14ac:dyDescent="0.25">
      <c r="B16789" s="1" t="s">
        <v>36</v>
      </c>
      <c r="C16789" s="3" t="s">
        <v>54</v>
      </c>
      <c r="D16789" s="2" t="s">
        <v>48</v>
      </c>
      <c r="E16789" s="3" t="s">
        <v>42</v>
      </c>
      <c r="F16789" s="3">
        <f t="shared" ca="1" si="522"/>
        <v>4</v>
      </c>
      <c r="G16789" s="4">
        <f t="shared" ca="1" si="523"/>
        <v>164</v>
      </c>
      <c r="H16789" s="4">
        <f ca="1">+Data_TABLE[[#This Row],[Qty]]*Data_TABLE[[#This Row],[Unit Price]]</f>
        <v>656</v>
      </c>
      <c r="I16789" s="7">
        <v>42448</v>
      </c>
      <c r="J16789" s="10">
        <f>EOMONTH(Data_TABLE[[#This Row],[Date Sold]],0)</f>
        <v>42460</v>
      </c>
    </row>
    <row r="16790" spans="2:10" x14ac:dyDescent="0.25">
      <c r="B16790" s="1" t="s">
        <v>41</v>
      </c>
      <c r="C16790" s="3" t="s">
        <v>56</v>
      </c>
      <c r="D16790" s="2" t="s">
        <v>52</v>
      </c>
      <c r="E16790" s="3" t="s">
        <v>46</v>
      </c>
      <c r="F16790" s="3">
        <f t="shared" ca="1" si="522"/>
        <v>4</v>
      </c>
      <c r="G16790" s="4">
        <f t="shared" ca="1" si="523"/>
        <v>61</v>
      </c>
      <c r="H16790" s="4">
        <f ca="1">+Data_TABLE[[#This Row],[Qty]]*Data_TABLE[[#This Row],[Unit Price]]</f>
        <v>244</v>
      </c>
      <c r="I16790" s="7">
        <v>42448</v>
      </c>
      <c r="J16790" s="10">
        <f>EOMONTH(Data_TABLE[[#This Row],[Date Sold]],0)</f>
        <v>42460</v>
      </c>
    </row>
    <row r="16791" spans="2:10" x14ac:dyDescent="0.25">
      <c r="B16791" s="1" t="s">
        <v>38</v>
      </c>
      <c r="C16791" s="3" t="s">
        <v>55</v>
      </c>
      <c r="D16791" s="2" t="s">
        <v>49</v>
      </c>
      <c r="E16791" s="3" t="s">
        <v>43</v>
      </c>
      <c r="F16791" s="3">
        <f t="shared" ca="1" si="522"/>
        <v>2</v>
      </c>
      <c r="G16791" s="4">
        <f t="shared" ca="1" si="523"/>
        <v>72</v>
      </c>
      <c r="H16791" s="4">
        <f ca="1">+Data_TABLE[[#This Row],[Qty]]*Data_TABLE[[#This Row],[Unit Price]]</f>
        <v>144</v>
      </c>
      <c r="I16791" s="7">
        <v>42448</v>
      </c>
      <c r="J16791" s="10">
        <f>EOMONTH(Data_TABLE[[#This Row],[Date Sold]],0)</f>
        <v>42460</v>
      </c>
    </row>
    <row r="16792" spans="2:10" x14ac:dyDescent="0.25">
      <c r="B16792" s="1" t="s">
        <v>41</v>
      </c>
      <c r="C16792" s="3" t="s">
        <v>56</v>
      </c>
      <c r="D16792" s="2" t="s">
        <v>52</v>
      </c>
      <c r="E16792" s="3" t="s">
        <v>46</v>
      </c>
      <c r="F16792" s="3">
        <f t="shared" ca="1" si="522"/>
        <v>4</v>
      </c>
      <c r="G16792" s="4">
        <f t="shared" ca="1" si="523"/>
        <v>145</v>
      </c>
      <c r="H16792" s="4">
        <f ca="1">+Data_TABLE[[#This Row],[Qty]]*Data_TABLE[[#This Row],[Unit Price]]</f>
        <v>580</v>
      </c>
      <c r="I16792" s="7">
        <v>42448</v>
      </c>
      <c r="J16792" s="10">
        <f>EOMONTH(Data_TABLE[[#This Row],[Date Sold]],0)</f>
        <v>42460</v>
      </c>
    </row>
    <row r="16793" spans="2:10" x14ac:dyDescent="0.25">
      <c r="B16793" s="1" t="s">
        <v>39</v>
      </c>
      <c r="C16793" s="3" t="s">
        <v>55</v>
      </c>
      <c r="D16793" s="2" t="s">
        <v>49</v>
      </c>
      <c r="E16793" s="3" t="s">
        <v>43</v>
      </c>
      <c r="F16793" s="3">
        <f t="shared" ca="1" si="522"/>
        <v>1</v>
      </c>
      <c r="G16793" s="4">
        <f t="shared" ca="1" si="523"/>
        <v>119</v>
      </c>
      <c r="H16793" s="4">
        <f ca="1">+Data_TABLE[[#This Row],[Qty]]*Data_TABLE[[#This Row],[Unit Price]]</f>
        <v>119</v>
      </c>
      <c r="I16793" s="7">
        <v>42448</v>
      </c>
      <c r="J16793" s="10">
        <f>EOMONTH(Data_TABLE[[#This Row],[Date Sold]],0)</f>
        <v>42460</v>
      </c>
    </row>
    <row r="16794" spans="2:10" x14ac:dyDescent="0.25">
      <c r="B16794" s="1" t="s">
        <v>36</v>
      </c>
      <c r="C16794" s="3" t="s">
        <v>56</v>
      </c>
      <c r="D16794" s="2" t="s">
        <v>52</v>
      </c>
      <c r="E16794" s="3" t="s">
        <v>46</v>
      </c>
      <c r="F16794" s="3">
        <f t="shared" ca="1" si="522"/>
        <v>1</v>
      </c>
      <c r="G16794" s="4">
        <f t="shared" ca="1" si="523"/>
        <v>149</v>
      </c>
      <c r="H16794" s="4">
        <f ca="1">+Data_TABLE[[#This Row],[Qty]]*Data_TABLE[[#This Row],[Unit Price]]</f>
        <v>149</v>
      </c>
      <c r="I16794" s="7">
        <v>42448</v>
      </c>
      <c r="J16794" s="10">
        <f>EOMONTH(Data_TABLE[[#This Row],[Date Sold]],0)</f>
        <v>42460</v>
      </c>
    </row>
    <row r="16795" spans="2:10" x14ac:dyDescent="0.25">
      <c r="B16795" s="1" t="s">
        <v>36</v>
      </c>
      <c r="C16795" s="3" t="s">
        <v>56</v>
      </c>
      <c r="D16795" s="2" t="s">
        <v>50</v>
      </c>
      <c r="E16795" s="3" t="s">
        <v>44</v>
      </c>
      <c r="F16795" s="3">
        <f t="shared" ca="1" si="522"/>
        <v>4</v>
      </c>
      <c r="G16795" s="4">
        <f t="shared" ca="1" si="523"/>
        <v>136</v>
      </c>
      <c r="H16795" s="4">
        <f ca="1">+Data_TABLE[[#This Row],[Qty]]*Data_TABLE[[#This Row],[Unit Price]]</f>
        <v>544</v>
      </c>
      <c r="I16795" s="7">
        <v>42448</v>
      </c>
      <c r="J16795" s="10">
        <f>EOMONTH(Data_TABLE[[#This Row],[Date Sold]],0)</f>
        <v>42460</v>
      </c>
    </row>
    <row r="16796" spans="2:10" x14ac:dyDescent="0.25">
      <c r="B16796" s="1" t="s">
        <v>41</v>
      </c>
      <c r="C16796" s="3" t="s">
        <v>54</v>
      </c>
      <c r="D16796" s="2" t="s">
        <v>48</v>
      </c>
      <c r="E16796" s="3" t="s">
        <v>42</v>
      </c>
      <c r="F16796" s="3">
        <f t="shared" ca="1" si="522"/>
        <v>5</v>
      </c>
      <c r="G16796" s="4">
        <f t="shared" ca="1" si="523"/>
        <v>182</v>
      </c>
      <c r="H16796" s="4">
        <f ca="1">+Data_TABLE[[#This Row],[Qty]]*Data_TABLE[[#This Row],[Unit Price]]</f>
        <v>910</v>
      </c>
      <c r="I16796" s="7">
        <v>42448</v>
      </c>
      <c r="J16796" s="10">
        <f>EOMONTH(Data_TABLE[[#This Row],[Date Sold]],0)</f>
        <v>42460</v>
      </c>
    </row>
    <row r="16797" spans="2:10" x14ac:dyDescent="0.25">
      <c r="B16797" s="1" t="s">
        <v>36</v>
      </c>
      <c r="C16797" s="3" t="s">
        <v>55</v>
      </c>
      <c r="D16797" s="2" t="s">
        <v>49</v>
      </c>
      <c r="E16797" s="3" t="s">
        <v>43</v>
      </c>
      <c r="F16797" s="3">
        <f t="shared" ca="1" si="522"/>
        <v>1</v>
      </c>
      <c r="G16797" s="4">
        <f t="shared" ca="1" si="523"/>
        <v>176</v>
      </c>
      <c r="H16797" s="4">
        <f ca="1">+Data_TABLE[[#This Row],[Qty]]*Data_TABLE[[#This Row],[Unit Price]]</f>
        <v>176</v>
      </c>
      <c r="I16797" s="7">
        <v>42448</v>
      </c>
      <c r="J16797" s="10">
        <f>EOMONTH(Data_TABLE[[#This Row],[Date Sold]],0)</f>
        <v>42460</v>
      </c>
    </row>
    <row r="16798" spans="2:10" x14ac:dyDescent="0.25">
      <c r="B16798" s="1" t="s">
        <v>38</v>
      </c>
      <c r="C16798" s="3" t="s">
        <v>55</v>
      </c>
      <c r="D16798" s="2" t="s">
        <v>51</v>
      </c>
      <c r="E16798" s="3" t="s">
        <v>45</v>
      </c>
      <c r="F16798" s="3">
        <f t="shared" ca="1" si="522"/>
        <v>3</v>
      </c>
      <c r="G16798" s="4">
        <f t="shared" ca="1" si="523"/>
        <v>75</v>
      </c>
      <c r="H16798" s="4">
        <f ca="1">+Data_TABLE[[#This Row],[Qty]]*Data_TABLE[[#This Row],[Unit Price]]</f>
        <v>225</v>
      </c>
      <c r="I16798" s="7">
        <v>42448</v>
      </c>
      <c r="J16798" s="10">
        <f>EOMONTH(Data_TABLE[[#This Row],[Date Sold]],0)</f>
        <v>42460</v>
      </c>
    </row>
    <row r="16799" spans="2:10" x14ac:dyDescent="0.25">
      <c r="B16799" s="1" t="s">
        <v>36</v>
      </c>
      <c r="C16799" s="3" t="s">
        <v>56</v>
      </c>
      <c r="D16799" s="2" t="s">
        <v>50</v>
      </c>
      <c r="E16799" s="3" t="s">
        <v>44</v>
      </c>
      <c r="F16799" s="3">
        <f t="shared" ca="1" si="522"/>
        <v>3</v>
      </c>
      <c r="G16799" s="4">
        <f t="shared" ca="1" si="523"/>
        <v>74</v>
      </c>
      <c r="H16799" s="4">
        <f ca="1">+Data_TABLE[[#This Row],[Qty]]*Data_TABLE[[#This Row],[Unit Price]]</f>
        <v>222</v>
      </c>
      <c r="I16799" s="7">
        <v>42448</v>
      </c>
      <c r="J16799" s="10">
        <f>EOMONTH(Data_TABLE[[#This Row],[Date Sold]],0)</f>
        <v>42460</v>
      </c>
    </row>
    <row r="16800" spans="2:10" x14ac:dyDescent="0.25">
      <c r="B16800" s="1" t="s">
        <v>41</v>
      </c>
      <c r="C16800" s="3" t="s">
        <v>54</v>
      </c>
      <c r="D16800" s="2" t="s">
        <v>48</v>
      </c>
      <c r="E16800" s="3" t="s">
        <v>42</v>
      </c>
      <c r="F16800" s="3">
        <f t="shared" ca="1" si="522"/>
        <v>2</v>
      </c>
      <c r="G16800" s="4">
        <f t="shared" ca="1" si="523"/>
        <v>144</v>
      </c>
      <c r="H16800" s="4">
        <f ca="1">+Data_TABLE[[#This Row],[Qty]]*Data_TABLE[[#This Row],[Unit Price]]</f>
        <v>288</v>
      </c>
      <c r="I16800" s="7">
        <v>42448</v>
      </c>
      <c r="J16800" s="10">
        <f>EOMONTH(Data_TABLE[[#This Row],[Date Sold]],0)</f>
        <v>42460</v>
      </c>
    </row>
    <row r="16801" spans="2:10" x14ac:dyDescent="0.25">
      <c r="B16801" s="1" t="s">
        <v>38</v>
      </c>
      <c r="C16801" s="3" t="s">
        <v>54</v>
      </c>
      <c r="D16801" s="2" t="s">
        <v>48</v>
      </c>
      <c r="E16801" s="3" t="s">
        <v>42</v>
      </c>
      <c r="F16801" s="3">
        <f t="shared" ca="1" si="522"/>
        <v>1</v>
      </c>
      <c r="G16801" s="4">
        <f t="shared" ca="1" si="523"/>
        <v>156</v>
      </c>
      <c r="H16801" s="4">
        <f ca="1">+Data_TABLE[[#This Row],[Qty]]*Data_TABLE[[#This Row],[Unit Price]]</f>
        <v>156</v>
      </c>
      <c r="I16801" s="7">
        <v>42448</v>
      </c>
      <c r="J16801" s="10">
        <f>EOMONTH(Data_TABLE[[#This Row],[Date Sold]],0)</f>
        <v>42460</v>
      </c>
    </row>
    <row r="16802" spans="2:10" x14ac:dyDescent="0.25">
      <c r="B16802" s="1" t="s">
        <v>40</v>
      </c>
      <c r="C16802" s="3" t="s">
        <v>54</v>
      </c>
      <c r="D16802" s="2" t="s">
        <v>48</v>
      </c>
      <c r="E16802" s="3" t="s">
        <v>42</v>
      </c>
      <c r="F16802" s="3">
        <f t="shared" ca="1" si="522"/>
        <v>3</v>
      </c>
      <c r="G16802" s="4">
        <f t="shared" ca="1" si="523"/>
        <v>82</v>
      </c>
      <c r="H16802" s="4">
        <f ca="1">+Data_TABLE[[#This Row],[Qty]]*Data_TABLE[[#This Row],[Unit Price]]</f>
        <v>246</v>
      </c>
      <c r="I16802" s="7">
        <v>42448</v>
      </c>
      <c r="J16802" s="10">
        <f>EOMONTH(Data_TABLE[[#This Row],[Date Sold]],0)</f>
        <v>42460</v>
      </c>
    </row>
    <row r="16803" spans="2:10" x14ac:dyDescent="0.25">
      <c r="B16803" s="1" t="s">
        <v>38</v>
      </c>
      <c r="C16803" s="3" t="s">
        <v>54</v>
      </c>
      <c r="D16803" s="2" t="s">
        <v>48</v>
      </c>
      <c r="E16803" s="3" t="s">
        <v>42</v>
      </c>
      <c r="F16803" s="3">
        <f t="shared" ca="1" si="522"/>
        <v>4</v>
      </c>
      <c r="G16803" s="4">
        <f t="shared" ca="1" si="523"/>
        <v>91</v>
      </c>
      <c r="H16803" s="4">
        <f ca="1">+Data_TABLE[[#This Row],[Qty]]*Data_TABLE[[#This Row],[Unit Price]]</f>
        <v>364</v>
      </c>
      <c r="I16803" s="7">
        <v>42449</v>
      </c>
      <c r="J16803" s="10">
        <f>EOMONTH(Data_TABLE[[#This Row],[Date Sold]],0)</f>
        <v>42460</v>
      </c>
    </row>
    <row r="16804" spans="2:10" x14ac:dyDescent="0.25">
      <c r="B16804" s="1" t="s">
        <v>38</v>
      </c>
      <c r="C16804" s="3" t="s">
        <v>56</v>
      </c>
      <c r="D16804" s="2" t="s">
        <v>50</v>
      </c>
      <c r="E16804" s="3" t="s">
        <v>44</v>
      </c>
      <c r="F16804" s="3">
        <f t="shared" ca="1" si="522"/>
        <v>1</v>
      </c>
      <c r="G16804" s="4">
        <f t="shared" ca="1" si="523"/>
        <v>89</v>
      </c>
      <c r="H16804" s="4">
        <f ca="1">+Data_TABLE[[#This Row],[Qty]]*Data_TABLE[[#This Row],[Unit Price]]</f>
        <v>89</v>
      </c>
      <c r="I16804" s="7">
        <v>42449</v>
      </c>
      <c r="J16804" s="10">
        <f>EOMONTH(Data_TABLE[[#This Row],[Date Sold]],0)</f>
        <v>42460</v>
      </c>
    </row>
    <row r="16805" spans="2:10" x14ac:dyDescent="0.25">
      <c r="B16805" s="1" t="s">
        <v>39</v>
      </c>
      <c r="C16805" s="3" t="s">
        <v>55</v>
      </c>
      <c r="D16805" s="2" t="s">
        <v>51</v>
      </c>
      <c r="E16805" s="3" t="s">
        <v>45</v>
      </c>
      <c r="F16805" s="3">
        <f t="shared" ca="1" si="522"/>
        <v>5</v>
      </c>
      <c r="G16805" s="4">
        <f t="shared" ca="1" si="523"/>
        <v>168</v>
      </c>
      <c r="H16805" s="4">
        <f ca="1">+Data_TABLE[[#This Row],[Qty]]*Data_TABLE[[#This Row],[Unit Price]]</f>
        <v>840</v>
      </c>
      <c r="I16805" s="7">
        <v>42449</v>
      </c>
      <c r="J16805" s="10">
        <f>EOMONTH(Data_TABLE[[#This Row],[Date Sold]],0)</f>
        <v>42460</v>
      </c>
    </row>
    <row r="16806" spans="2:10" x14ac:dyDescent="0.25">
      <c r="B16806" s="1" t="s">
        <v>36</v>
      </c>
      <c r="C16806" s="3" t="s">
        <v>55</v>
      </c>
      <c r="D16806" s="2" t="s">
        <v>51</v>
      </c>
      <c r="E16806" s="3" t="s">
        <v>45</v>
      </c>
      <c r="F16806" s="3">
        <f t="shared" ca="1" si="522"/>
        <v>1</v>
      </c>
      <c r="G16806" s="4">
        <f t="shared" ca="1" si="523"/>
        <v>112</v>
      </c>
      <c r="H16806" s="4">
        <f ca="1">+Data_TABLE[[#This Row],[Qty]]*Data_TABLE[[#This Row],[Unit Price]]</f>
        <v>112</v>
      </c>
      <c r="I16806" s="7">
        <v>42449</v>
      </c>
      <c r="J16806" s="10">
        <f>EOMONTH(Data_TABLE[[#This Row],[Date Sold]],0)</f>
        <v>42460</v>
      </c>
    </row>
    <row r="16807" spans="2:10" x14ac:dyDescent="0.25">
      <c r="B16807" s="1" t="s">
        <v>40</v>
      </c>
      <c r="C16807" s="3" t="s">
        <v>55</v>
      </c>
      <c r="D16807" s="2" t="s">
        <v>51</v>
      </c>
      <c r="E16807" s="3" t="s">
        <v>45</v>
      </c>
      <c r="F16807" s="3">
        <f t="shared" ca="1" si="522"/>
        <v>3</v>
      </c>
      <c r="G16807" s="4">
        <f t="shared" ca="1" si="523"/>
        <v>197</v>
      </c>
      <c r="H16807" s="4">
        <f ca="1">+Data_TABLE[[#This Row],[Qty]]*Data_TABLE[[#This Row],[Unit Price]]</f>
        <v>591</v>
      </c>
      <c r="I16807" s="7">
        <v>42449</v>
      </c>
      <c r="J16807" s="10">
        <f>EOMONTH(Data_TABLE[[#This Row],[Date Sold]],0)</f>
        <v>42460</v>
      </c>
    </row>
    <row r="16808" spans="2:10" x14ac:dyDescent="0.25">
      <c r="B16808" s="1" t="s">
        <v>41</v>
      </c>
      <c r="C16808" s="3" t="s">
        <v>56</v>
      </c>
      <c r="D16808" s="2" t="s">
        <v>52</v>
      </c>
      <c r="E16808" s="3" t="s">
        <v>46</v>
      </c>
      <c r="F16808" s="3">
        <f t="shared" ca="1" si="522"/>
        <v>2</v>
      </c>
      <c r="G16808" s="4">
        <f t="shared" ca="1" si="523"/>
        <v>110</v>
      </c>
      <c r="H16808" s="4">
        <f ca="1">+Data_TABLE[[#This Row],[Qty]]*Data_TABLE[[#This Row],[Unit Price]]</f>
        <v>220</v>
      </c>
      <c r="I16808" s="7">
        <v>42449</v>
      </c>
      <c r="J16808" s="10">
        <f>EOMONTH(Data_TABLE[[#This Row],[Date Sold]],0)</f>
        <v>42460</v>
      </c>
    </row>
    <row r="16809" spans="2:10" x14ac:dyDescent="0.25">
      <c r="B16809" s="1" t="s">
        <v>40</v>
      </c>
      <c r="C16809" s="3" t="s">
        <v>54</v>
      </c>
      <c r="D16809" s="2" t="s">
        <v>48</v>
      </c>
      <c r="E16809" s="3" t="s">
        <v>42</v>
      </c>
      <c r="F16809" s="3">
        <f t="shared" ca="1" si="522"/>
        <v>4</v>
      </c>
      <c r="G16809" s="4">
        <f t="shared" ca="1" si="523"/>
        <v>195</v>
      </c>
      <c r="H16809" s="4">
        <f ca="1">+Data_TABLE[[#This Row],[Qty]]*Data_TABLE[[#This Row],[Unit Price]]</f>
        <v>780</v>
      </c>
      <c r="I16809" s="7">
        <v>42449</v>
      </c>
      <c r="J16809" s="10">
        <f>EOMONTH(Data_TABLE[[#This Row],[Date Sold]],0)</f>
        <v>42460</v>
      </c>
    </row>
    <row r="16810" spans="2:10" x14ac:dyDescent="0.25">
      <c r="B16810" s="1" t="s">
        <v>39</v>
      </c>
      <c r="C16810" s="3" t="s">
        <v>56</v>
      </c>
      <c r="D16810" s="2" t="s">
        <v>50</v>
      </c>
      <c r="E16810" s="3" t="s">
        <v>44</v>
      </c>
      <c r="F16810" s="3">
        <f t="shared" ca="1" si="522"/>
        <v>2</v>
      </c>
      <c r="G16810" s="4">
        <f t="shared" ca="1" si="523"/>
        <v>183</v>
      </c>
      <c r="H16810" s="4">
        <f ca="1">+Data_TABLE[[#This Row],[Qty]]*Data_TABLE[[#This Row],[Unit Price]]</f>
        <v>366</v>
      </c>
      <c r="I16810" s="7">
        <v>42449</v>
      </c>
      <c r="J16810" s="10">
        <f>EOMONTH(Data_TABLE[[#This Row],[Date Sold]],0)</f>
        <v>42460</v>
      </c>
    </row>
    <row r="16811" spans="2:10" x14ac:dyDescent="0.25">
      <c r="B16811" s="1" t="s">
        <v>38</v>
      </c>
      <c r="C16811" s="3" t="s">
        <v>56</v>
      </c>
      <c r="D16811" s="2" t="s">
        <v>50</v>
      </c>
      <c r="E16811" s="3" t="s">
        <v>44</v>
      </c>
      <c r="F16811" s="3">
        <f t="shared" ca="1" si="522"/>
        <v>2</v>
      </c>
      <c r="G16811" s="4">
        <f t="shared" ca="1" si="523"/>
        <v>188</v>
      </c>
      <c r="H16811" s="4">
        <f ca="1">+Data_TABLE[[#This Row],[Qty]]*Data_TABLE[[#This Row],[Unit Price]]</f>
        <v>376</v>
      </c>
      <c r="I16811" s="7">
        <v>42449</v>
      </c>
      <c r="J16811" s="10">
        <f>EOMONTH(Data_TABLE[[#This Row],[Date Sold]],0)</f>
        <v>42460</v>
      </c>
    </row>
    <row r="16812" spans="2:10" x14ac:dyDescent="0.25">
      <c r="B16812" s="1" t="s">
        <v>38</v>
      </c>
      <c r="C16812" s="3" t="s">
        <v>55</v>
      </c>
      <c r="D16812" s="2" t="s">
        <v>49</v>
      </c>
      <c r="E16812" s="3" t="s">
        <v>43</v>
      </c>
      <c r="F16812" s="3">
        <f t="shared" ca="1" si="522"/>
        <v>4</v>
      </c>
      <c r="G16812" s="4">
        <f t="shared" ca="1" si="523"/>
        <v>161</v>
      </c>
      <c r="H16812" s="4">
        <f ca="1">+Data_TABLE[[#This Row],[Qty]]*Data_TABLE[[#This Row],[Unit Price]]</f>
        <v>644</v>
      </c>
      <c r="I16812" s="7">
        <v>42449</v>
      </c>
      <c r="J16812" s="10">
        <f>EOMONTH(Data_TABLE[[#This Row],[Date Sold]],0)</f>
        <v>42460</v>
      </c>
    </row>
    <row r="16813" spans="2:10" x14ac:dyDescent="0.25">
      <c r="B16813" s="1" t="s">
        <v>36</v>
      </c>
      <c r="C16813" s="3" t="s">
        <v>56</v>
      </c>
      <c r="D16813" s="2" t="s">
        <v>52</v>
      </c>
      <c r="E16813" s="3" t="s">
        <v>46</v>
      </c>
      <c r="F16813" s="3">
        <f t="shared" ca="1" si="522"/>
        <v>5</v>
      </c>
      <c r="G16813" s="4">
        <f t="shared" ca="1" si="523"/>
        <v>69</v>
      </c>
      <c r="H16813" s="4">
        <f ca="1">+Data_TABLE[[#This Row],[Qty]]*Data_TABLE[[#This Row],[Unit Price]]</f>
        <v>345</v>
      </c>
      <c r="I16813" s="7">
        <v>42449</v>
      </c>
      <c r="J16813" s="10">
        <f>EOMONTH(Data_TABLE[[#This Row],[Date Sold]],0)</f>
        <v>42460</v>
      </c>
    </row>
    <row r="16814" spans="2:10" x14ac:dyDescent="0.25">
      <c r="B16814" s="1" t="s">
        <v>36</v>
      </c>
      <c r="C16814" s="3" t="s">
        <v>55</v>
      </c>
      <c r="D16814" s="2" t="s">
        <v>51</v>
      </c>
      <c r="E16814" s="3" t="s">
        <v>45</v>
      </c>
      <c r="F16814" s="3">
        <f t="shared" ca="1" si="522"/>
        <v>2</v>
      </c>
      <c r="G16814" s="4">
        <f t="shared" ca="1" si="523"/>
        <v>187</v>
      </c>
      <c r="H16814" s="4">
        <f ca="1">+Data_TABLE[[#This Row],[Qty]]*Data_TABLE[[#This Row],[Unit Price]]</f>
        <v>374</v>
      </c>
      <c r="I16814" s="7">
        <v>42449</v>
      </c>
      <c r="J16814" s="10">
        <f>EOMONTH(Data_TABLE[[#This Row],[Date Sold]],0)</f>
        <v>42460</v>
      </c>
    </row>
    <row r="16815" spans="2:10" x14ac:dyDescent="0.25">
      <c r="B16815" s="1" t="s">
        <v>37</v>
      </c>
      <c r="C16815" s="3" t="s">
        <v>55</v>
      </c>
      <c r="D16815" s="2" t="s">
        <v>51</v>
      </c>
      <c r="E16815" s="3" t="s">
        <v>45</v>
      </c>
      <c r="F16815" s="3">
        <f t="shared" ca="1" si="522"/>
        <v>4</v>
      </c>
      <c r="G16815" s="4">
        <f t="shared" ca="1" si="523"/>
        <v>137</v>
      </c>
      <c r="H16815" s="4">
        <f ca="1">+Data_TABLE[[#This Row],[Qty]]*Data_TABLE[[#This Row],[Unit Price]]</f>
        <v>548</v>
      </c>
      <c r="I16815" s="7">
        <v>42449</v>
      </c>
      <c r="J16815" s="10">
        <f>EOMONTH(Data_TABLE[[#This Row],[Date Sold]],0)</f>
        <v>42460</v>
      </c>
    </row>
    <row r="16816" spans="2:10" x14ac:dyDescent="0.25">
      <c r="B16816" s="1" t="s">
        <v>38</v>
      </c>
      <c r="C16816" s="3" t="s">
        <v>55</v>
      </c>
      <c r="D16816" s="2" t="s">
        <v>51</v>
      </c>
      <c r="E16816" s="3" t="s">
        <v>45</v>
      </c>
      <c r="F16816" s="3">
        <f t="shared" ca="1" si="522"/>
        <v>2</v>
      </c>
      <c r="G16816" s="4">
        <f t="shared" ca="1" si="523"/>
        <v>138</v>
      </c>
      <c r="H16816" s="4">
        <f ca="1">+Data_TABLE[[#This Row],[Qty]]*Data_TABLE[[#This Row],[Unit Price]]</f>
        <v>276</v>
      </c>
      <c r="I16816" s="7">
        <v>42449</v>
      </c>
      <c r="J16816" s="10">
        <f>EOMONTH(Data_TABLE[[#This Row],[Date Sold]],0)</f>
        <v>42460</v>
      </c>
    </row>
    <row r="16817" spans="2:10" x14ac:dyDescent="0.25">
      <c r="B16817" s="1" t="s">
        <v>37</v>
      </c>
      <c r="C16817" s="3" t="s">
        <v>56</v>
      </c>
      <c r="D16817" s="2" t="s">
        <v>52</v>
      </c>
      <c r="E16817" s="3" t="s">
        <v>46</v>
      </c>
      <c r="F16817" s="3">
        <f t="shared" ref="F16817:F16880" ca="1" si="524">RANDBETWEEN(1,5)</f>
        <v>3</v>
      </c>
      <c r="G16817" s="4">
        <f t="shared" ref="G16817:G16880" ca="1" si="525">RANDBETWEEN(60,200)</f>
        <v>172</v>
      </c>
      <c r="H16817" s="4">
        <f ca="1">+Data_TABLE[[#This Row],[Qty]]*Data_TABLE[[#This Row],[Unit Price]]</f>
        <v>516</v>
      </c>
      <c r="I16817" s="7">
        <v>42449</v>
      </c>
      <c r="J16817" s="10">
        <f>EOMONTH(Data_TABLE[[#This Row],[Date Sold]],0)</f>
        <v>42460</v>
      </c>
    </row>
    <row r="16818" spans="2:10" x14ac:dyDescent="0.25">
      <c r="B16818" s="1" t="s">
        <v>38</v>
      </c>
      <c r="C16818" s="3" t="s">
        <v>55</v>
      </c>
      <c r="D16818" s="2" t="s">
        <v>49</v>
      </c>
      <c r="E16818" s="3" t="s">
        <v>43</v>
      </c>
      <c r="F16818" s="3">
        <f t="shared" ca="1" si="524"/>
        <v>5</v>
      </c>
      <c r="G16818" s="4">
        <f t="shared" ca="1" si="525"/>
        <v>142</v>
      </c>
      <c r="H16818" s="4">
        <f ca="1">+Data_TABLE[[#This Row],[Qty]]*Data_TABLE[[#This Row],[Unit Price]]</f>
        <v>710</v>
      </c>
      <c r="I16818" s="7">
        <v>42449</v>
      </c>
      <c r="J16818" s="10">
        <f>EOMONTH(Data_TABLE[[#This Row],[Date Sold]],0)</f>
        <v>42460</v>
      </c>
    </row>
    <row r="16819" spans="2:10" x14ac:dyDescent="0.25">
      <c r="B16819" s="1" t="s">
        <v>41</v>
      </c>
      <c r="C16819" s="3" t="s">
        <v>55</v>
      </c>
      <c r="D16819" s="2" t="s">
        <v>51</v>
      </c>
      <c r="E16819" s="3" t="s">
        <v>45</v>
      </c>
      <c r="F16819" s="3">
        <f t="shared" ca="1" si="524"/>
        <v>1</v>
      </c>
      <c r="G16819" s="4">
        <f t="shared" ca="1" si="525"/>
        <v>104</v>
      </c>
      <c r="H16819" s="4">
        <f ca="1">+Data_TABLE[[#This Row],[Qty]]*Data_TABLE[[#This Row],[Unit Price]]</f>
        <v>104</v>
      </c>
      <c r="I16819" s="7">
        <v>42449</v>
      </c>
      <c r="J16819" s="10">
        <f>EOMONTH(Data_TABLE[[#This Row],[Date Sold]],0)</f>
        <v>42460</v>
      </c>
    </row>
    <row r="16820" spans="2:10" x14ac:dyDescent="0.25">
      <c r="B16820" s="1" t="s">
        <v>38</v>
      </c>
      <c r="C16820" s="3" t="s">
        <v>55</v>
      </c>
      <c r="D16820" s="2" t="s">
        <v>51</v>
      </c>
      <c r="E16820" s="3" t="s">
        <v>45</v>
      </c>
      <c r="F16820" s="3">
        <f t="shared" ca="1" si="524"/>
        <v>1</v>
      </c>
      <c r="G16820" s="4">
        <f t="shared" ca="1" si="525"/>
        <v>175</v>
      </c>
      <c r="H16820" s="4">
        <f ca="1">+Data_TABLE[[#This Row],[Qty]]*Data_TABLE[[#This Row],[Unit Price]]</f>
        <v>175</v>
      </c>
      <c r="I16820" s="7">
        <v>42449</v>
      </c>
      <c r="J16820" s="10">
        <f>EOMONTH(Data_TABLE[[#This Row],[Date Sold]],0)</f>
        <v>42460</v>
      </c>
    </row>
    <row r="16821" spans="2:10" x14ac:dyDescent="0.25">
      <c r="B16821" s="1" t="s">
        <v>39</v>
      </c>
      <c r="C16821" s="3" t="s">
        <v>55</v>
      </c>
      <c r="D16821" s="2" t="s">
        <v>49</v>
      </c>
      <c r="E16821" s="3" t="s">
        <v>43</v>
      </c>
      <c r="F16821" s="3">
        <f t="shared" ca="1" si="524"/>
        <v>1</v>
      </c>
      <c r="G16821" s="4">
        <f t="shared" ca="1" si="525"/>
        <v>84</v>
      </c>
      <c r="H16821" s="4">
        <f ca="1">+Data_TABLE[[#This Row],[Qty]]*Data_TABLE[[#This Row],[Unit Price]]</f>
        <v>84</v>
      </c>
      <c r="I16821" s="7">
        <v>42449</v>
      </c>
      <c r="J16821" s="10">
        <f>EOMONTH(Data_TABLE[[#This Row],[Date Sold]],0)</f>
        <v>42460</v>
      </c>
    </row>
    <row r="16822" spans="2:10" x14ac:dyDescent="0.25">
      <c r="B16822" s="1" t="s">
        <v>36</v>
      </c>
      <c r="C16822" s="3" t="s">
        <v>54</v>
      </c>
      <c r="D16822" s="2" t="s">
        <v>48</v>
      </c>
      <c r="E16822" s="3" t="s">
        <v>42</v>
      </c>
      <c r="F16822" s="3">
        <f t="shared" ca="1" si="524"/>
        <v>2</v>
      </c>
      <c r="G16822" s="4">
        <f t="shared" ca="1" si="525"/>
        <v>193</v>
      </c>
      <c r="H16822" s="4">
        <f ca="1">+Data_TABLE[[#This Row],[Qty]]*Data_TABLE[[#This Row],[Unit Price]]</f>
        <v>386</v>
      </c>
      <c r="I16822" s="7">
        <v>42449</v>
      </c>
      <c r="J16822" s="10">
        <f>EOMONTH(Data_TABLE[[#This Row],[Date Sold]],0)</f>
        <v>42460</v>
      </c>
    </row>
    <row r="16823" spans="2:10" x14ac:dyDescent="0.25">
      <c r="B16823" s="1" t="s">
        <v>41</v>
      </c>
      <c r="C16823" s="3" t="s">
        <v>54</v>
      </c>
      <c r="D16823" s="2" t="s">
        <v>48</v>
      </c>
      <c r="E16823" s="3" t="s">
        <v>42</v>
      </c>
      <c r="F16823" s="3">
        <f t="shared" ca="1" si="524"/>
        <v>1</v>
      </c>
      <c r="G16823" s="4">
        <f t="shared" ca="1" si="525"/>
        <v>198</v>
      </c>
      <c r="H16823" s="4">
        <f ca="1">+Data_TABLE[[#This Row],[Qty]]*Data_TABLE[[#This Row],[Unit Price]]</f>
        <v>198</v>
      </c>
      <c r="I16823" s="7">
        <v>42449</v>
      </c>
      <c r="J16823" s="10">
        <f>EOMONTH(Data_TABLE[[#This Row],[Date Sold]],0)</f>
        <v>42460</v>
      </c>
    </row>
    <row r="16824" spans="2:10" x14ac:dyDescent="0.25">
      <c r="B16824" s="1" t="s">
        <v>38</v>
      </c>
      <c r="C16824" s="3" t="s">
        <v>55</v>
      </c>
      <c r="D16824" s="2" t="s">
        <v>51</v>
      </c>
      <c r="E16824" s="3" t="s">
        <v>45</v>
      </c>
      <c r="F16824" s="3">
        <f t="shared" ca="1" si="524"/>
        <v>4</v>
      </c>
      <c r="G16824" s="4">
        <f t="shared" ca="1" si="525"/>
        <v>182</v>
      </c>
      <c r="H16824" s="4">
        <f ca="1">+Data_TABLE[[#This Row],[Qty]]*Data_TABLE[[#This Row],[Unit Price]]</f>
        <v>728</v>
      </c>
      <c r="I16824" s="7">
        <v>42449</v>
      </c>
      <c r="J16824" s="10">
        <f>EOMONTH(Data_TABLE[[#This Row],[Date Sold]],0)</f>
        <v>42460</v>
      </c>
    </row>
    <row r="16825" spans="2:10" x14ac:dyDescent="0.25">
      <c r="B16825" s="1" t="s">
        <v>38</v>
      </c>
      <c r="C16825" s="3" t="s">
        <v>55</v>
      </c>
      <c r="D16825" s="2" t="s">
        <v>49</v>
      </c>
      <c r="E16825" s="3" t="s">
        <v>43</v>
      </c>
      <c r="F16825" s="3">
        <f t="shared" ca="1" si="524"/>
        <v>1</v>
      </c>
      <c r="G16825" s="4">
        <f t="shared" ca="1" si="525"/>
        <v>96</v>
      </c>
      <c r="H16825" s="4">
        <f ca="1">+Data_TABLE[[#This Row],[Qty]]*Data_TABLE[[#This Row],[Unit Price]]</f>
        <v>96</v>
      </c>
      <c r="I16825" s="7">
        <v>42449</v>
      </c>
      <c r="J16825" s="10">
        <f>EOMONTH(Data_TABLE[[#This Row],[Date Sold]],0)</f>
        <v>42460</v>
      </c>
    </row>
    <row r="16826" spans="2:10" x14ac:dyDescent="0.25">
      <c r="B16826" s="1" t="s">
        <v>38</v>
      </c>
      <c r="C16826" s="3" t="s">
        <v>54</v>
      </c>
      <c r="D16826" s="2" t="s">
        <v>48</v>
      </c>
      <c r="E16826" s="3" t="s">
        <v>42</v>
      </c>
      <c r="F16826" s="3">
        <f t="shared" ca="1" si="524"/>
        <v>2</v>
      </c>
      <c r="G16826" s="4">
        <f t="shared" ca="1" si="525"/>
        <v>172</v>
      </c>
      <c r="H16826" s="4">
        <f ca="1">+Data_TABLE[[#This Row],[Qty]]*Data_TABLE[[#This Row],[Unit Price]]</f>
        <v>344</v>
      </c>
      <c r="I16826" s="7">
        <v>42449</v>
      </c>
      <c r="J16826" s="10">
        <f>EOMONTH(Data_TABLE[[#This Row],[Date Sold]],0)</f>
        <v>42460</v>
      </c>
    </row>
    <row r="16827" spans="2:10" x14ac:dyDescent="0.25">
      <c r="B16827" s="1" t="s">
        <v>36</v>
      </c>
      <c r="C16827" s="3" t="s">
        <v>54</v>
      </c>
      <c r="D16827" s="2" t="s">
        <v>48</v>
      </c>
      <c r="E16827" s="3" t="s">
        <v>42</v>
      </c>
      <c r="F16827" s="3">
        <f t="shared" ca="1" si="524"/>
        <v>5</v>
      </c>
      <c r="G16827" s="4">
        <f t="shared" ca="1" si="525"/>
        <v>112</v>
      </c>
      <c r="H16827" s="4">
        <f ca="1">+Data_TABLE[[#This Row],[Qty]]*Data_TABLE[[#This Row],[Unit Price]]</f>
        <v>560</v>
      </c>
      <c r="I16827" s="7">
        <v>42449</v>
      </c>
      <c r="J16827" s="10">
        <f>EOMONTH(Data_TABLE[[#This Row],[Date Sold]],0)</f>
        <v>42460</v>
      </c>
    </row>
    <row r="16828" spans="2:10" x14ac:dyDescent="0.25">
      <c r="B16828" s="1" t="s">
        <v>40</v>
      </c>
      <c r="C16828" s="3" t="s">
        <v>56</v>
      </c>
      <c r="D16828" s="2" t="s">
        <v>52</v>
      </c>
      <c r="E16828" s="3" t="s">
        <v>46</v>
      </c>
      <c r="F16828" s="3">
        <f t="shared" ca="1" si="524"/>
        <v>3</v>
      </c>
      <c r="G16828" s="4">
        <f t="shared" ca="1" si="525"/>
        <v>74</v>
      </c>
      <c r="H16828" s="4">
        <f ca="1">+Data_TABLE[[#This Row],[Qty]]*Data_TABLE[[#This Row],[Unit Price]]</f>
        <v>222</v>
      </c>
      <c r="I16828" s="7">
        <v>42449</v>
      </c>
      <c r="J16828" s="10">
        <f>EOMONTH(Data_TABLE[[#This Row],[Date Sold]],0)</f>
        <v>42460</v>
      </c>
    </row>
    <row r="16829" spans="2:10" x14ac:dyDescent="0.25">
      <c r="B16829" s="1" t="s">
        <v>37</v>
      </c>
      <c r="C16829" s="3" t="s">
        <v>56</v>
      </c>
      <c r="D16829" s="2" t="s">
        <v>50</v>
      </c>
      <c r="E16829" s="3" t="s">
        <v>44</v>
      </c>
      <c r="F16829" s="3">
        <f t="shared" ca="1" si="524"/>
        <v>4</v>
      </c>
      <c r="G16829" s="4">
        <f t="shared" ca="1" si="525"/>
        <v>73</v>
      </c>
      <c r="H16829" s="4">
        <f ca="1">+Data_TABLE[[#This Row],[Qty]]*Data_TABLE[[#This Row],[Unit Price]]</f>
        <v>292</v>
      </c>
      <c r="I16829" s="7">
        <v>42449</v>
      </c>
      <c r="J16829" s="10">
        <f>EOMONTH(Data_TABLE[[#This Row],[Date Sold]],0)</f>
        <v>42460</v>
      </c>
    </row>
    <row r="16830" spans="2:10" x14ac:dyDescent="0.25">
      <c r="B16830" s="1" t="s">
        <v>36</v>
      </c>
      <c r="C16830" s="3" t="s">
        <v>55</v>
      </c>
      <c r="D16830" s="2" t="s">
        <v>51</v>
      </c>
      <c r="E16830" s="3" t="s">
        <v>45</v>
      </c>
      <c r="F16830" s="3">
        <f t="shared" ca="1" si="524"/>
        <v>1</v>
      </c>
      <c r="G16830" s="4">
        <f t="shared" ca="1" si="525"/>
        <v>134</v>
      </c>
      <c r="H16830" s="4">
        <f ca="1">+Data_TABLE[[#This Row],[Qty]]*Data_TABLE[[#This Row],[Unit Price]]</f>
        <v>134</v>
      </c>
      <c r="I16830" s="7">
        <v>42449</v>
      </c>
      <c r="J16830" s="10">
        <f>EOMONTH(Data_TABLE[[#This Row],[Date Sold]],0)</f>
        <v>42460</v>
      </c>
    </row>
    <row r="16831" spans="2:10" x14ac:dyDescent="0.25">
      <c r="B16831" s="1" t="s">
        <v>39</v>
      </c>
      <c r="C16831" s="3" t="s">
        <v>55</v>
      </c>
      <c r="D16831" s="2" t="s">
        <v>51</v>
      </c>
      <c r="E16831" s="3" t="s">
        <v>45</v>
      </c>
      <c r="F16831" s="3">
        <f t="shared" ca="1" si="524"/>
        <v>3</v>
      </c>
      <c r="G16831" s="4">
        <f t="shared" ca="1" si="525"/>
        <v>91</v>
      </c>
      <c r="H16831" s="4">
        <f ca="1">+Data_TABLE[[#This Row],[Qty]]*Data_TABLE[[#This Row],[Unit Price]]</f>
        <v>273</v>
      </c>
      <c r="I16831" s="7">
        <v>42449</v>
      </c>
      <c r="J16831" s="10">
        <f>EOMONTH(Data_TABLE[[#This Row],[Date Sold]],0)</f>
        <v>42460</v>
      </c>
    </row>
    <row r="16832" spans="2:10" x14ac:dyDescent="0.25">
      <c r="B16832" s="1" t="s">
        <v>37</v>
      </c>
      <c r="C16832" s="3" t="s">
        <v>54</v>
      </c>
      <c r="D16832" s="2" t="s">
        <v>48</v>
      </c>
      <c r="E16832" s="3" t="s">
        <v>42</v>
      </c>
      <c r="F16832" s="3">
        <f t="shared" ca="1" si="524"/>
        <v>5</v>
      </c>
      <c r="G16832" s="4">
        <f t="shared" ca="1" si="525"/>
        <v>152</v>
      </c>
      <c r="H16832" s="4">
        <f ca="1">+Data_TABLE[[#This Row],[Qty]]*Data_TABLE[[#This Row],[Unit Price]]</f>
        <v>760</v>
      </c>
      <c r="I16832" s="7">
        <v>42449</v>
      </c>
      <c r="J16832" s="10">
        <f>EOMONTH(Data_TABLE[[#This Row],[Date Sold]],0)</f>
        <v>42460</v>
      </c>
    </row>
    <row r="16833" spans="2:10" x14ac:dyDescent="0.25">
      <c r="B16833" s="1" t="s">
        <v>36</v>
      </c>
      <c r="C16833" s="3" t="s">
        <v>56</v>
      </c>
      <c r="D16833" s="2" t="s">
        <v>52</v>
      </c>
      <c r="E16833" s="3" t="s">
        <v>46</v>
      </c>
      <c r="F16833" s="3">
        <f t="shared" ca="1" si="524"/>
        <v>4</v>
      </c>
      <c r="G16833" s="4">
        <f t="shared" ca="1" si="525"/>
        <v>82</v>
      </c>
      <c r="H16833" s="4">
        <f ca="1">+Data_TABLE[[#This Row],[Qty]]*Data_TABLE[[#This Row],[Unit Price]]</f>
        <v>328</v>
      </c>
      <c r="I16833" s="7">
        <v>42449</v>
      </c>
      <c r="J16833" s="10">
        <f>EOMONTH(Data_TABLE[[#This Row],[Date Sold]],0)</f>
        <v>42460</v>
      </c>
    </row>
    <row r="16834" spans="2:10" x14ac:dyDescent="0.25">
      <c r="B16834" s="1" t="s">
        <v>38</v>
      </c>
      <c r="C16834" s="3" t="s">
        <v>55</v>
      </c>
      <c r="D16834" s="2" t="s">
        <v>51</v>
      </c>
      <c r="E16834" s="3" t="s">
        <v>45</v>
      </c>
      <c r="F16834" s="3">
        <f t="shared" ca="1" si="524"/>
        <v>3</v>
      </c>
      <c r="G16834" s="4">
        <f t="shared" ca="1" si="525"/>
        <v>89</v>
      </c>
      <c r="H16834" s="4">
        <f ca="1">+Data_TABLE[[#This Row],[Qty]]*Data_TABLE[[#This Row],[Unit Price]]</f>
        <v>267</v>
      </c>
      <c r="I16834" s="7">
        <v>42449</v>
      </c>
      <c r="J16834" s="10">
        <f>EOMONTH(Data_TABLE[[#This Row],[Date Sold]],0)</f>
        <v>42460</v>
      </c>
    </row>
    <row r="16835" spans="2:10" x14ac:dyDescent="0.25">
      <c r="B16835" s="1" t="s">
        <v>39</v>
      </c>
      <c r="C16835" s="3" t="s">
        <v>55</v>
      </c>
      <c r="D16835" s="2" t="s">
        <v>51</v>
      </c>
      <c r="E16835" s="3" t="s">
        <v>45</v>
      </c>
      <c r="F16835" s="3">
        <f t="shared" ca="1" si="524"/>
        <v>3</v>
      </c>
      <c r="G16835" s="4">
        <f t="shared" ca="1" si="525"/>
        <v>77</v>
      </c>
      <c r="H16835" s="4">
        <f ca="1">+Data_TABLE[[#This Row],[Qty]]*Data_TABLE[[#This Row],[Unit Price]]</f>
        <v>231</v>
      </c>
      <c r="I16835" s="7">
        <v>42449</v>
      </c>
      <c r="J16835" s="10">
        <f>EOMONTH(Data_TABLE[[#This Row],[Date Sold]],0)</f>
        <v>42460</v>
      </c>
    </row>
    <row r="16836" spans="2:10" x14ac:dyDescent="0.25">
      <c r="B16836" s="1" t="s">
        <v>36</v>
      </c>
      <c r="C16836" s="3" t="s">
        <v>56</v>
      </c>
      <c r="D16836" s="2" t="s">
        <v>52</v>
      </c>
      <c r="E16836" s="3" t="s">
        <v>46</v>
      </c>
      <c r="F16836" s="3">
        <f t="shared" ca="1" si="524"/>
        <v>3</v>
      </c>
      <c r="G16836" s="4">
        <f t="shared" ca="1" si="525"/>
        <v>118</v>
      </c>
      <c r="H16836" s="4">
        <f ca="1">+Data_TABLE[[#This Row],[Qty]]*Data_TABLE[[#This Row],[Unit Price]]</f>
        <v>354</v>
      </c>
      <c r="I16836" s="7">
        <v>42449</v>
      </c>
      <c r="J16836" s="10">
        <f>EOMONTH(Data_TABLE[[#This Row],[Date Sold]],0)</f>
        <v>42460</v>
      </c>
    </row>
    <row r="16837" spans="2:10" x14ac:dyDescent="0.25">
      <c r="B16837" s="1" t="s">
        <v>39</v>
      </c>
      <c r="C16837" s="3" t="s">
        <v>55</v>
      </c>
      <c r="D16837" s="2" t="s">
        <v>51</v>
      </c>
      <c r="E16837" s="3" t="s">
        <v>45</v>
      </c>
      <c r="F16837" s="3">
        <f t="shared" ca="1" si="524"/>
        <v>4</v>
      </c>
      <c r="G16837" s="4">
        <f t="shared" ca="1" si="525"/>
        <v>121</v>
      </c>
      <c r="H16837" s="4">
        <f ca="1">+Data_TABLE[[#This Row],[Qty]]*Data_TABLE[[#This Row],[Unit Price]]</f>
        <v>484</v>
      </c>
      <c r="I16837" s="7">
        <v>42449</v>
      </c>
      <c r="J16837" s="10">
        <f>EOMONTH(Data_TABLE[[#This Row],[Date Sold]],0)</f>
        <v>42460</v>
      </c>
    </row>
    <row r="16838" spans="2:10" x14ac:dyDescent="0.25">
      <c r="B16838" s="1" t="s">
        <v>41</v>
      </c>
      <c r="C16838" s="3" t="s">
        <v>56</v>
      </c>
      <c r="D16838" s="2" t="s">
        <v>50</v>
      </c>
      <c r="E16838" s="3" t="s">
        <v>44</v>
      </c>
      <c r="F16838" s="3">
        <f t="shared" ca="1" si="524"/>
        <v>4</v>
      </c>
      <c r="G16838" s="4">
        <f t="shared" ca="1" si="525"/>
        <v>112</v>
      </c>
      <c r="H16838" s="4">
        <f ca="1">+Data_TABLE[[#This Row],[Qty]]*Data_TABLE[[#This Row],[Unit Price]]</f>
        <v>448</v>
      </c>
      <c r="I16838" s="7">
        <v>42449</v>
      </c>
      <c r="J16838" s="10">
        <f>EOMONTH(Data_TABLE[[#This Row],[Date Sold]],0)</f>
        <v>42460</v>
      </c>
    </row>
    <row r="16839" spans="2:10" x14ac:dyDescent="0.25">
      <c r="B16839" s="1" t="s">
        <v>36</v>
      </c>
      <c r="C16839" s="3" t="s">
        <v>56</v>
      </c>
      <c r="D16839" s="2" t="s">
        <v>52</v>
      </c>
      <c r="E16839" s="3" t="s">
        <v>46</v>
      </c>
      <c r="F16839" s="3">
        <f t="shared" ca="1" si="524"/>
        <v>1</v>
      </c>
      <c r="G16839" s="4">
        <f t="shared" ca="1" si="525"/>
        <v>190</v>
      </c>
      <c r="H16839" s="4">
        <f ca="1">+Data_TABLE[[#This Row],[Qty]]*Data_TABLE[[#This Row],[Unit Price]]</f>
        <v>190</v>
      </c>
      <c r="I16839" s="7">
        <v>42449</v>
      </c>
      <c r="J16839" s="10">
        <f>EOMONTH(Data_TABLE[[#This Row],[Date Sold]],0)</f>
        <v>42460</v>
      </c>
    </row>
    <row r="16840" spans="2:10" x14ac:dyDescent="0.25">
      <c r="B16840" s="1" t="s">
        <v>36</v>
      </c>
      <c r="C16840" s="3" t="s">
        <v>54</v>
      </c>
      <c r="D16840" s="2" t="s">
        <v>48</v>
      </c>
      <c r="E16840" s="3" t="s">
        <v>42</v>
      </c>
      <c r="F16840" s="3">
        <f t="shared" ca="1" si="524"/>
        <v>2</v>
      </c>
      <c r="G16840" s="4">
        <f t="shared" ca="1" si="525"/>
        <v>159</v>
      </c>
      <c r="H16840" s="4">
        <f ca="1">+Data_TABLE[[#This Row],[Qty]]*Data_TABLE[[#This Row],[Unit Price]]</f>
        <v>318</v>
      </c>
      <c r="I16840" s="7">
        <v>42449</v>
      </c>
      <c r="J16840" s="10">
        <f>EOMONTH(Data_TABLE[[#This Row],[Date Sold]],0)</f>
        <v>42460</v>
      </c>
    </row>
    <row r="16841" spans="2:10" x14ac:dyDescent="0.25">
      <c r="B16841" s="1" t="s">
        <v>39</v>
      </c>
      <c r="C16841" s="3" t="s">
        <v>55</v>
      </c>
      <c r="D16841" s="2" t="s">
        <v>49</v>
      </c>
      <c r="E16841" s="3" t="s">
        <v>43</v>
      </c>
      <c r="F16841" s="3">
        <f t="shared" ca="1" si="524"/>
        <v>5</v>
      </c>
      <c r="G16841" s="4">
        <f t="shared" ca="1" si="525"/>
        <v>162</v>
      </c>
      <c r="H16841" s="4">
        <f ca="1">+Data_TABLE[[#This Row],[Qty]]*Data_TABLE[[#This Row],[Unit Price]]</f>
        <v>810</v>
      </c>
      <c r="I16841" s="7">
        <v>42449</v>
      </c>
      <c r="J16841" s="10">
        <f>EOMONTH(Data_TABLE[[#This Row],[Date Sold]],0)</f>
        <v>42460</v>
      </c>
    </row>
    <row r="16842" spans="2:10" x14ac:dyDescent="0.25">
      <c r="B16842" s="1" t="s">
        <v>36</v>
      </c>
      <c r="C16842" s="3" t="s">
        <v>56</v>
      </c>
      <c r="D16842" s="2" t="s">
        <v>50</v>
      </c>
      <c r="E16842" s="3" t="s">
        <v>44</v>
      </c>
      <c r="F16842" s="3">
        <f t="shared" ca="1" si="524"/>
        <v>1</v>
      </c>
      <c r="G16842" s="4">
        <f t="shared" ca="1" si="525"/>
        <v>103</v>
      </c>
      <c r="H16842" s="4">
        <f ca="1">+Data_TABLE[[#This Row],[Qty]]*Data_TABLE[[#This Row],[Unit Price]]</f>
        <v>103</v>
      </c>
      <c r="I16842" s="7">
        <v>42449</v>
      </c>
      <c r="J16842" s="10">
        <f>EOMONTH(Data_TABLE[[#This Row],[Date Sold]],0)</f>
        <v>42460</v>
      </c>
    </row>
    <row r="16843" spans="2:10" x14ac:dyDescent="0.25">
      <c r="B16843" s="1" t="s">
        <v>36</v>
      </c>
      <c r="C16843" s="3" t="s">
        <v>55</v>
      </c>
      <c r="D16843" s="2" t="s">
        <v>49</v>
      </c>
      <c r="E16843" s="3" t="s">
        <v>43</v>
      </c>
      <c r="F16843" s="3">
        <f t="shared" ca="1" si="524"/>
        <v>4</v>
      </c>
      <c r="G16843" s="4">
        <f t="shared" ca="1" si="525"/>
        <v>121</v>
      </c>
      <c r="H16843" s="4">
        <f ca="1">+Data_TABLE[[#This Row],[Qty]]*Data_TABLE[[#This Row],[Unit Price]]</f>
        <v>484</v>
      </c>
      <c r="I16843" s="7">
        <v>42449</v>
      </c>
      <c r="J16843" s="10">
        <f>EOMONTH(Data_TABLE[[#This Row],[Date Sold]],0)</f>
        <v>42460</v>
      </c>
    </row>
    <row r="16844" spans="2:10" x14ac:dyDescent="0.25">
      <c r="B16844" s="1" t="s">
        <v>39</v>
      </c>
      <c r="C16844" s="3" t="s">
        <v>54</v>
      </c>
      <c r="D16844" s="2" t="s">
        <v>48</v>
      </c>
      <c r="E16844" s="3" t="s">
        <v>42</v>
      </c>
      <c r="F16844" s="3">
        <f t="shared" ca="1" si="524"/>
        <v>4</v>
      </c>
      <c r="G16844" s="4">
        <f t="shared" ca="1" si="525"/>
        <v>190</v>
      </c>
      <c r="H16844" s="4">
        <f ca="1">+Data_TABLE[[#This Row],[Qty]]*Data_TABLE[[#This Row],[Unit Price]]</f>
        <v>760</v>
      </c>
      <c r="I16844" s="7">
        <v>42449</v>
      </c>
      <c r="J16844" s="10">
        <f>EOMONTH(Data_TABLE[[#This Row],[Date Sold]],0)</f>
        <v>42460</v>
      </c>
    </row>
    <row r="16845" spans="2:10" x14ac:dyDescent="0.25">
      <c r="B16845" s="1" t="s">
        <v>40</v>
      </c>
      <c r="C16845" s="3" t="s">
        <v>56</v>
      </c>
      <c r="D16845" s="2" t="s">
        <v>50</v>
      </c>
      <c r="E16845" s="3" t="s">
        <v>44</v>
      </c>
      <c r="F16845" s="3">
        <f t="shared" ca="1" si="524"/>
        <v>3</v>
      </c>
      <c r="G16845" s="4">
        <f t="shared" ca="1" si="525"/>
        <v>93</v>
      </c>
      <c r="H16845" s="4">
        <f ca="1">+Data_TABLE[[#This Row],[Qty]]*Data_TABLE[[#This Row],[Unit Price]]</f>
        <v>279</v>
      </c>
      <c r="I16845" s="7">
        <v>42449</v>
      </c>
      <c r="J16845" s="10">
        <f>EOMONTH(Data_TABLE[[#This Row],[Date Sold]],0)</f>
        <v>42460</v>
      </c>
    </row>
    <row r="16846" spans="2:10" x14ac:dyDescent="0.25">
      <c r="B16846" s="1" t="s">
        <v>41</v>
      </c>
      <c r="C16846" s="3" t="s">
        <v>55</v>
      </c>
      <c r="D16846" s="2" t="s">
        <v>49</v>
      </c>
      <c r="E16846" s="3" t="s">
        <v>43</v>
      </c>
      <c r="F16846" s="3">
        <f t="shared" ca="1" si="524"/>
        <v>1</v>
      </c>
      <c r="G16846" s="4">
        <f t="shared" ca="1" si="525"/>
        <v>91</v>
      </c>
      <c r="H16846" s="4">
        <f ca="1">+Data_TABLE[[#This Row],[Qty]]*Data_TABLE[[#This Row],[Unit Price]]</f>
        <v>91</v>
      </c>
      <c r="I16846" s="7">
        <v>42449</v>
      </c>
      <c r="J16846" s="10">
        <f>EOMONTH(Data_TABLE[[#This Row],[Date Sold]],0)</f>
        <v>42460</v>
      </c>
    </row>
    <row r="16847" spans="2:10" x14ac:dyDescent="0.25">
      <c r="B16847" s="1" t="s">
        <v>41</v>
      </c>
      <c r="C16847" s="3" t="s">
        <v>54</v>
      </c>
      <c r="D16847" s="2" t="s">
        <v>48</v>
      </c>
      <c r="E16847" s="3" t="s">
        <v>42</v>
      </c>
      <c r="F16847" s="3">
        <f t="shared" ca="1" si="524"/>
        <v>4</v>
      </c>
      <c r="G16847" s="4">
        <f t="shared" ca="1" si="525"/>
        <v>153</v>
      </c>
      <c r="H16847" s="4">
        <f ca="1">+Data_TABLE[[#This Row],[Qty]]*Data_TABLE[[#This Row],[Unit Price]]</f>
        <v>612</v>
      </c>
      <c r="I16847" s="7">
        <v>42449</v>
      </c>
      <c r="J16847" s="10">
        <f>EOMONTH(Data_TABLE[[#This Row],[Date Sold]],0)</f>
        <v>42460</v>
      </c>
    </row>
    <row r="16848" spans="2:10" x14ac:dyDescent="0.25">
      <c r="B16848" s="1" t="s">
        <v>38</v>
      </c>
      <c r="C16848" s="3" t="s">
        <v>55</v>
      </c>
      <c r="D16848" s="2" t="s">
        <v>49</v>
      </c>
      <c r="E16848" s="3" t="s">
        <v>43</v>
      </c>
      <c r="F16848" s="3">
        <f t="shared" ca="1" si="524"/>
        <v>5</v>
      </c>
      <c r="G16848" s="4">
        <f t="shared" ca="1" si="525"/>
        <v>74</v>
      </c>
      <c r="H16848" s="4">
        <f ca="1">+Data_TABLE[[#This Row],[Qty]]*Data_TABLE[[#This Row],[Unit Price]]</f>
        <v>370</v>
      </c>
      <c r="I16848" s="7">
        <v>42449</v>
      </c>
      <c r="J16848" s="10">
        <f>EOMONTH(Data_TABLE[[#This Row],[Date Sold]],0)</f>
        <v>42460</v>
      </c>
    </row>
    <row r="16849" spans="2:10" x14ac:dyDescent="0.25">
      <c r="B16849" s="1" t="s">
        <v>38</v>
      </c>
      <c r="C16849" s="3" t="s">
        <v>56</v>
      </c>
      <c r="D16849" s="2" t="s">
        <v>50</v>
      </c>
      <c r="E16849" s="3" t="s">
        <v>44</v>
      </c>
      <c r="F16849" s="3">
        <f t="shared" ca="1" si="524"/>
        <v>3</v>
      </c>
      <c r="G16849" s="4">
        <f t="shared" ca="1" si="525"/>
        <v>161</v>
      </c>
      <c r="H16849" s="4">
        <f ca="1">+Data_TABLE[[#This Row],[Qty]]*Data_TABLE[[#This Row],[Unit Price]]</f>
        <v>483</v>
      </c>
      <c r="I16849" s="7">
        <v>42449</v>
      </c>
      <c r="J16849" s="10">
        <f>EOMONTH(Data_TABLE[[#This Row],[Date Sold]],0)</f>
        <v>42460</v>
      </c>
    </row>
    <row r="16850" spans="2:10" x14ac:dyDescent="0.25">
      <c r="B16850" s="1" t="s">
        <v>38</v>
      </c>
      <c r="C16850" s="3" t="s">
        <v>54</v>
      </c>
      <c r="D16850" s="2" t="s">
        <v>48</v>
      </c>
      <c r="E16850" s="3" t="s">
        <v>42</v>
      </c>
      <c r="F16850" s="3">
        <f t="shared" ca="1" si="524"/>
        <v>3</v>
      </c>
      <c r="G16850" s="4">
        <f t="shared" ca="1" si="525"/>
        <v>78</v>
      </c>
      <c r="H16850" s="4">
        <f ca="1">+Data_TABLE[[#This Row],[Qty]]*Data_TABLE[[#This Row],[Unit Price]]</f>
        <v>234</v>
      </c>
      <c r="I16850" s="7">
        <v>42449</v>
      </c>
      <c r="J16850" s="10">
        <f>EOMONTH(Data_TABLE[[#This Row],[Date Sold]],0)</f>
        <v>42460</v>
      </c>
    </row>
    <row r="16851" spans="2:10" x14ac:dyDescent="0.25">
      <c r="B16851" s="1" t="s">
        <v>41</v>
      </c>
      <c r="C16851" s="3" t="s">
        <v>54</v>
      </c>
      <c r="D16851" s="2" t="s">
        <v>48</v>
      </c>
      <c r="E16851" s="3" t="s">
        <v>42</v>
      </c>
      <c r="F16851" s="3">
        <f t="shared" ca="1" si="524"/>
        <v>2</v>
      </c>
      <c r="G16851" s="4">
        <f t="shared" ca="1" si="525"/>
        <v>62</v>
      </c>
      <c r="H16851" s="4">
        <f ca="1">+Data_TABLE[[#This Row],[Qty]]*Data_TABLE[[#This Row],[Unit Price]]</f>
        <v>124</v>
      </c>
      <c r="I16851" s="7">
        <v>42449</v>
      </c>
      <c r="J16851" s="10">
        <f>EOMONTH(Data_TABLE[[#This Row],[Date Sold]],0)</f>
        <v>42460</v>
      </c>
    </row>
    <row r="16852" spans="2:10" x14ac:dyDescent="0.25">
      <c r="B16852" s="1" t="s">
        <v>40</v>
      </c>
      <c r="C16852" s="3" t="s">
        <v>55</v>
      </c>
      <c r="D16852" s="2" t="s">
        <v>49</v>
      </c>
      <c r="E16852" s="3" t="s">
        <v>43</v>
      </c>
      <c r="F16852" s="3">
        <f t="shared" ca="1" si="524"/>
        <v>5</v>
      </c>
      <c r="G16852" s="4">
        <f t="shared" ca="1" si="525"/>
        <v>96</v>
      </c>
      <c r="H16852" s="4">
        <f ca="1">+Data_TABLE[[#This Row],[Qty]]*Data_TABLE[[#This Row],[Unit Price]]</f>
        <v>480</v>
      </c>
      <c r="I16852" s="7">
        <v>42449</v>
      </c>
      <c r="J16852" s="10">
        <f>EOMONTH(Data_TABLE[[#This Row],[Date Sold]],0)</f>
        <v>42460</v>
      </c>
    </row>
    <row r="16853" spans="2:10" x14ac:dyDescent="0.25">
      <c r="B16853" s="1" t="s">
        <v>41</v>
      </c>
      <c r="C16853" s="3" t="s">
        <v>55</v>
      </c>
      <c r="D16853" s="2" t="s">
        <v>49</v>
      </c>
      <c r="E16853" s="3" t="s">
        <v>43</v>
      </c>
      <c r="F16853" s="3">
        <f t="shared" ca="1" si="524"/>
        <v>3</v>
      </c>
      <c r="G16853" s="4">
        <f t="shared" ca="1" si="525"/>
        <v>68</v>
      </c>
      <c r="H16853" s="4">
        <f ca="1">+Data_TABLE[[#This Row],[Qty]]*Data_TABLE[[#This Row],[Unit Price]]</f>
        <v>204</v>
      </c>
      <c r="I16853" s="7">
        <v>42450</v>
      </c>
      <c r="J16853" s="10">
        <f>EOMONTH(Data_TABLE[[#This Row],[Date Sold]],0)</f>
        <v>42460</v>
      </c>
    </row>
    <row r="16854" spans="2:10" x14ac:dyDescent="0.25">
      <c r="B16854" s="1" t="s">
        <v>36</v>
      </c>
      <c r="C16854" s="3" t="s">
        <v>56</v>
      </c>
      <c r="D16854" s="2" t="s">
        <v>52</v>
      </c>
      <c r="E16854" s="3" t="s">
        <v>46</v>
      </c>
      <c r="F16854" s="3">
        <f t="shared" ca="1" si="524"/>
        <v>3</v>
      </c>
      <c r="G16854" s="4">
        <f t="shared" ca="1" si="525"/>
        <v>74</v>
      </c>
      <c r="H16854" s="4">
        <f ca="1">+Data_TABLE[[#This Row],[Qty]]*Data_TABLE[[#This Row],[Unit Price]]</f>
        <v>222</v>
      </c>
      <c r="I16854" s="7">
        <v>42450</v>
      </c>
      <c r="J16854" s="10">
        <f>EOMONTH(Data_TABLE[[#This Row],[Date Sold]],0)</f>
        <v>42460</v>
      </c>
    </row>
    <row r="16855" spans="2:10" x14ac:dyDescent="0.25">
      <c r="B16855" s="1" t="s">
        <v>36</v>
      </c>
      <c r="C16855" s="3" t="s">
        <v>56</v>
      </c>
      <c r="D16855" s="2" t="s">
        <v>50</v>
      </c>
      <c r="E16855" s="3" t="s">
        <v>44</v>
      </c>
      <c r="F16855" s="3">
        <f t="shared" ca="1" si="524"/>
        <v>3</v>
      </c>
      <c r="G16855" s="4">
        <f t="shared" ca="1" si="525"/>
        <v>113</v>
      </c>
      <c r="H16855" s="4">
        <f ca="1">+Data_TABLE[[#This Row],[Qty]]*Data_TABLE[[#This Row],[Unit Price]]</f>
        <v>339</v>
      </c>
      <c r="I16855" s="7">
        <v>42450</v>
      </c>
      <c r="J16855" s="10">
        <f>EOMONTH(Data_TABLE[[#This Row],[Date Sold]],0)</f>
        <v>42460</v>
      </c>
    </row>
    <row r="16856" spans="2:10" x14ac:dyDescent="0.25">
      <c r="B16856" s="1" t="s">
        <v>36</v>
      </c>
      <c r="C16856" s="3" t="s">
        <v>55</v>
      </c>
      <c r="D16856" s="2" t="s">
        <v>49</v>
      </c>
      <c r="E16856" s="3" t="s">
        <v>43</v>
      </c>
      <c r="F16856" s="3">
        <f t="shared" ca="1" si="524"/>
        <v>2</v>
      </c>
      <c r="G16856" s="4">
        <f t="shared" ca="1" si="525"/>
        <v>113</v>
      </c>
      <c r="H16856" s="4">
        <f ca="1">+Data_TABLE[[#This Row],[Qty]]*Data_TABLE[[#This Row],[Unit Price]]</f>
        <v>226</v>
      </c>
      <c r="I16856" s="7">
        <v>42450</v>
      </c>
      <c r="J16856" s="10">
        <f>EOMONTH(Data_TABLE[[#This Row],[Date Sold]],0)</f>
        <v>42460</v>
      </c>
    </row>
    <row r="16857" spans="2:10" x14ac:dyDescent="0.25">
      <c r="B16857" s="1" t="s">
        <v>41</v>
      </c>
      <c r="C16857" s="3" t="s">
        <v>56</v>
      </c>
      <c r="D16857" s="2" t="s">
        <v>50</v>
      </c>
      <c r="E16857" s="3" t="s">
        <v>44</v>
      </c>
      <c r="F16857" s="3">
        <f t="shared" ca="1" si="524"/>
        <v>3</v>
      </c>
      <c r="G16857" s="4">
        <f t="shared" ca="1" si="525"/>
        <v>196</v>
      </c>
      <c r="H16857" s="4">
        <f ca="1">+Data_TABLE[[#This Row],[Qty]]*Data_TABLE[[#This Row],[Unit Price]]</f>
        <v>588</v>
      </c>
      <c r="I16857" s="7">
        <v>42450</v>
      </c>
      <c r="J16857" s="10">
        <f>EOMONTH(Data_TABLE[[#This Row],[Date Sold]],0)</f>
        <v>42460</v>
      </c>
    </row>
    <row r="16858" spans="2:10" x14ac:dyDescent="0.25">
      <c r="B16858" s="1" t="s">
        <v>36</v>
      </c>
      <c r="C16858" s="3" t="s">
        <v>55</v>
      </c>
      <c r="D16858" s="2" t="s">
        <v>49</v>
      </c>
      <c r="E16858" s="3" t="s">
        <v>43</v>
      </c>
      <c r="F16858" s="3">
        <f t="shared" ca="1" si="524"/>
        <v>5</v>
      </c>
      <c r="G16858" s="4">
        <f t="shared" ca="1" si="525"/>
        <v>86</v>
      </c>
      <c r="H16858" s="4">
        <f ca="1">+Data_TABLE[[#This Row],[Qty]]*Data_TABLE[[#This Row],[Unit Price]]</f>
        <v>430</v>
      </c>
      <c r="I16858" s="7">
        <v>42450</v>
      </c>
      <c r="J16858" s="10">
        <f>EOMONTH(Data_TABLE[[#This Row],[Date Sold]],0)</f>
        <v>42460</v>
      </c>
    </row>
    <row r="16859" spans="2:10" x14ac:dyDescent="0.25">
      <c r="B16859" s="1" t="s">
        <v>39</v>
      </c>
      <c r="C16859" s="3" t="s">
        <v>55</v>
      </c>
      <c r="D16859" s="2" t="s">
        <v>51</v>
      </c>
      <c r="E16859" s="3" t="s">
        <v>45</v>
      </c>
      <c r="F16859" s="3">
        <f t="shared" ca="1" si="524"/>
        <v>1</v>
      </c>
      <c r="G16859" s="4">
        <f t="shared" ca="1" si="525"/>
        <v>69</v>
      </c>
      <c r="H16859" s="4">
        <f ca="1">+Data_TABLE[[#This Row],[Qty]]*Data_TABLE[[#This Row],[Unit Price]]</f>
        <v>69</v>
      </c>
      <c r="I16859" s="7">
        <v>42450</v>
      </c>
      <c r="J16859" s="10">
        <f>EOMONTH(Data_TABLE[[#This Row],[Date Sold]],0)</f>
        <v>42460</v>
      </c>
    </row>
    <row r="16860" spans="2:10" x14ac:dyDescent="0.25">
      <c r="B16860" s="1" t="s">
        <v>36</v>
      </c>
      <c r="C16860" s="3" t="s">
        <v>56</v>
      </c>
      <c r="D16860" s="2" t="s">
        <v>50</v>
      </c>
      <c r="E16860" s="3" t="s">
        <v>44</v>
      </c>
      <c r="F16860" s="3">
        <f t="shared" ca="1" si="524"/>
        <v>4</v>
      </c>
      <c r="G16860" s="4">
        <f t="shared" ca="1" si="525"/>
        <v>65</v>
      </c>
      <c r="H16860" s="4">
        <f ca="1">+Data_TABLE[[#This Row],[Qty]]*Data_TABLE[[#This Row],[Unit Price]]</f>
        <v>260</v>
      </c>
      <c r="I16860" s="7">
        <v>42450</v>
      </c>
      <c r="J16860" s="10">
        <f>EOMONTH(Data_TABLE[[#This Row],[Date Sold]],0)</f>
        <v>42460</v>
      </c>
    </row>
    <row r="16861" spans="2:10" x14ac:dyDescent="0.25">
      <c r="B16861" s="1" t="s">
        <v>37</v>
      </c>
      <c r="C16861" s="3" t="s">
        <v>56</v>
      </c>
      <c r="D16861" s="2" t="s">
        <v>52</v>
      </c>
      <c r="E16861" s="3" t="s">
        <v>46</v>
      </c>
      <c r="F16861" s="3">
        <f t="shared" ca="1" si="524"/>
        <v>5</v>
      </c>
      <c r="G16861" s="4">
        <f t="shared" ca="1" si="525"/>
        <v>162</v>
      </c>
      <c r="H16861" s="4">
        <f ca="1">+Data_TABLE[[#This Row],[Qty]]*Data_TABLE[[#This Row],[Unit Price]]</f>
        <v>810</v>
      </c>
      <c r="I16861" s="7">
        <v>42450</v>
      </c>
      <c r="J16861" s="10">
        <f>EOMONTH(Data_TABLE[[#This Row],[Date Sold]],0)</f>
        <v>42460</v>
      </c>
    </row>
    <row r="16862" spans="2:10" x14ac:dyDescent="0.25">
      <c r="B16862" s="1" t="s">
        <v>41</v>
      </c>
      <c r="C16862" s="3" t="s">
        <v>55</v>
      </c>
      <c r="D16862" s="2" t="s">
        <v>49</v>
      </c>
      <c r="E16862" s="3" t="s">
        <v>43</v>
      </c>
      <c r="F16862" s="3">
        <f t="shared" ca="1" si="524"/>
        <v>4</v>
      </c>
      <c r="G16862" s="4">
        <f t="shared" ca="1" si="525"/>
        <v>136</v>
      </c>
      <c r="H16862" s="4">
        <f ca="1">+Data_TABLE[[#This Row],[Qty]]*Data_TABLE[[#This Row],[Unit Price]]</f>
        <v>544</v>
      </c>
      <c r="I16862" s="7">
        <v>42450</v>
      </c>
      <c r="J16862" s="10">
        <f>EOMONTH(Data_TABLE[[#This Row],[Date Sold]],0)</f>
        <v>42460</v>
      </c>
    </row>
    <row r="16863" spans="2:10" x14ac:dyDescent="0.25">
      <c r="B16863" s="1" t="s">
        <v>38</v>
      </c>
      <c r="C16863" s="3" t="s">
        <v>54</v>
      </c>
      <c r="D16863" s="2" t="s">
        <v>48</v>
      </c>
      <c r="E16863" s="3" t="s">
        <v>42</v>
      </c>
      <c r="F16863" s="3">
        <f t="shared" ca="1" si="524"/>
        <v>5</v>
      </c>
      <c r="G16863" s="4">
        <f t="shared" ca="1" si="525"/>
        <v>158</v>
      </c>
      <c r="H16863" s="4">
        <f ca="1">+Data_TABLE[[#This Row],[Qty]]*Data_TABLE[[#This Row],[Unit Price]]</f>
        <v>790</v>
      </c>
      <c r="I16863" s="7">
        <v>42450</v>
      </c>
      <c r="J16863" s="10">
        <f>EOMONTH(Data_TABLE[[#This Row],[Date Sold]],0)</f>
        <v>42460</v>
      </c>
    </row>
    <row r="16864" spans="2:10" x14ac:dyDescent="0.25">
      <c r="B16864" s="1" t="s">
        <v>39</v>
      </c>
      <c r="C16864" s="3" t="s">
        <v>55</v>
      </c>
      <c r="D16864" s="2" t="s">
        <v>51</v>
      </c>
      <c r="E16864" s="3" t="s">
        <v>45</v>
      </c>
      <c r="F16864" s="3">
        <f t="shared" ca="1" si="524"/>
        <v>4</v>
      </c>
      <c r="G16864" s="4">
        <f t="shared" ca="1" si="525"/>
        <v>118</v>
      </c>
      <c r="H16864" s="4">
        <f ca="1">+Data_TABLE[[#This Row],[Qty]]*Data_TABLE[[#This Row],[Unit Price]]</f>
        <v>472</v>
      </c>
      <c r="I16864" s="7">
        <v>42450</v>
      </c>
      <c r="J16864" s="10">
        <f>EOMONTH(Data_TABLE[[#This Row],[Date Sold]],0)</f>
        <v>42460</v>
      </c>
    </row>
    <row r="16865" spans="2:10" x14ac:dyDescent="0.25">
      <c r="B16865" s="1" t="s">
        <v>36</v>
      </c>
      <c r="C16865" s="3" t="s">
        <v>56</v>
      </c>
      <c r="D16865" s="2" t="s">
        <v>52</v>
      </c>
      <c r="E16865" s="3" t="s">
        <v>46</v>
      </c>
      <c r="F16865" s="3">
        <f t="shared" ca="1" si="524"/>
        <v>5</v>
      </c>
      <c r="G16865" s="4">
        <f t="shared" ca="1" si="525"/>
        <v>185</v>
      </c>
      <c r="H16865" s="4">
        <f ca="1">+Data_TABLE[[#This Row],[Qty]]*Data_TABLE[[#This Row],[Unit Price]]</f>
        <v>925</v>
      </c>
      <c r="I16865" s="7">
        <v>42450</v>
      </c>
      <c r="J16865" s="10">
        <f>EOMONTH(Data_TABLE[[#This Row],[Date Sold]],0)</f>
        <v>42460</v>
      </c>
    </row>
    <row r="16866" spans="2:10" x14ac:dyDescent="0.25">
      <c r="B16866" s="1" t="s">
        <v>41</v>
      </c>
      <c r="C16866" s="3" t="s">
        <v>54</v>
      </c>
      <c r="D16866" s="2" t="s">
        <v>48</v>
      </c>
      <c r="E16866" s="3" t="s">
        <v>42</v>
      </c>
      <c r="F16866" s="3">
        <f t="shared" ca="1" si="524"/>
        <v>1</v>
      </c>
      <c r="G16866" s="4">
        <f t="shared" ca="1" si="525"/>
        <v>63</v>
      </c>
      <c r="H16866" s="4">
        <f ca="1">+Data_TABLE[[#This Row],[Qty]]*Data_TABLE[[#This Row],[Unit Price]]</f>
        <v>63</v>
      </c>
      <c r="I16866" s="7">
        <v>42450</v>
      </c>
      <c r="J16866" s="10">
        <f>EOMONTH(Data_TABLE[[#This Row],[Date Sold]],0)</f>
        <v>42460</v>
      </c>
    </row>
    <row r="16867" spans="2:10" x14ac:dyDescent="0.25">
      <c r="B16867" s="1" t="s">
        <v>41</v>
      </c>
      <c r="C16867" s="3" t="s">
        <v>55</v>
      </c>
      <c r="D16867" s="2" t="s">
        <v>51</v>
      </c>
      <c r="E16867" s="3" t="s">
        <v>45</v>
      </c>
      <c r="F16867" s="3">
        <f t="shared" ca="1" si="524"/>
        <v>3</v>
      </c>
      <c r="G16867" s="4">
        <f t="shared" ca="1" si="525"/>
        <v>156</v>
      </c>
      <c r="H16867" s="4">
        <f ca="1">+Data_TABLE[[#This Row],[Qty]]*Data_TABLE[[#This Row],[Unit Price]]</f>
        <v>468</v>
      </c>
      <c r="I16867" s="7">
        <v>42450</v>
      </c>
      <c r="J16867" s="10">
        <f>EOMONTH(Data_TABLE[[#This Row],[Date Sold]],0)</f>
        <v>42460</v>
      </c>
    </row>
    <row r="16868" spans="2:10" x14ac:dyDescent="0.25">
      <c r="B16868" s="1" t="s">
        <v>41</v>
      </c>
      <c r="C16868" s="3" t="s">
        <v>55</v>
      </c>
      <c r="D16868" s="2" t="s">
        <v>51</v>
      </c>
      <c r="E16868" s="3" t="s">
        <v>45</v>
      </c>
      <c r="F16868" s="3">
        <f t="shared" ca="1" si="524"/>
        <v>4</v>
      </c>
      <c r="G16868" s="4">
        <f t="shared" ca="1" si="525"/>
        <v>72</v>
      </c>
      <c r="H16868" s="4">
        <f ca="1">+Data_TABLE[[#This Row],[Qty]]*Data_TABLE[[#This Row],[Unit Price]]</f>
        <v>288</v>
      </c>
      <c r="I16868" s="7">
        <v>42450</v>
      </c>
      <c r="J16868" s="10">
        <f>EOMONTH(Data_TABLE[[#This Row],[Date Sold]],0)</f>
        <v>42460</v>
      </c>
    </row>
    <row r="16869" spans="2:10" x14ac:dyDescent="0.25">
      <c r="B16869" s="1" t="s">
        <v>41</v>
      </c>
      <c r="C16869" s="3" t="s">
        <v>56</v>
      </c>
      <c r="D16869" s="2" t="s">
        <v>50</v>
      </c>
      <c r="E16869" s="3" t="s">
        <v>44</v>
      </c>
      <c r="F16869" s="3">
        <f t="shared" ca="1" si="524"/>
        <v>1</v>
      </c>
      <c r="G16869" s="4">
        <f t="shared" ca="1" si="525"/>
        <v>176</v>
      </c>
      <c r="H16869" s="4">
        <f ca="1">+Data_TABLE[[#This Row],[Qty]]*Data_TABLE[[#This Row],[Unit Price]]</f>
        <v>176</v>
      </c>
      <c r="I16869" s="7">
        <v>42450</v>
      </c>
      <c r="J16869" s="10">
        <f>EOMONTH(Data_TABLE[[#This Row],[Date Sold]],0)</f>
        <v>42460</v>
      </c>
    </row>
    <row r="16870" spans="2:10" x14ac:dyDescent="0.25">
      <c r="B16870" s="1" t="s">
        <v>40</v>
      </c>
      <c r="C16870" s="3" t="s">
        <v>56</v>
      </c>
      <c r="D16870" s="2" t="s">
        <v>50</v>
      </c>
      <c r="E16870" s="3" t="s">
        <v>44</v>
      </c>
      <c r="F16870" s="3">
        <f t="shared" ca="1" si="524"/>
        <v>2</v>
      </c>
      <c r="G16870" s="4">
        <f t="shared" ca="1" si="525"/>
        <v>91</v>
      </c>
      <c r="H16870" s="4">
        <f ca="1">+Data_TABLE[[#This Row],[Qty]]*Data_TABLE[[#This Row],[Unit Price]]</f>
        <v>182</v>
      </c>
      <c r="I16870" s="7">
        <v>42450</v>
      </c>
      <c r="J16870" s="10">
        <f>EOMONTH(Data_TABLE[[#This Row],[Date Sold]],0)</f>
        <v>42460</v>
      </c>
    </row>
    <row r="16871" spans="2:10" x14ac:dyDescent="0.25">
      <c r="B16871" s="1" t="s">
        <v>40</v>
      </c>
      <c r="C16871" s="3" t="s">
        <v>56</v>
      </c>
      <c r="D16871" s="2" t="s">
        <v>50</v>
      </c>
      <c r="E16871" s="3" t="s">
        <v>44</v>
      </c>
      <c r="F16871" s="3">
        <f t="shared" ca="1" si="524"/>
        <v>4</v>
      </c>
      <c r="G16871" s="4">
        <f t="shared" ca="1" si="525"/>
        <v>125</v>
      </c>
      <c r="H16871" s="4">
        <f ca="1">+Data_TABLE[[#This Row],[Qty]]*Data_TABLE[[#This Row],[Unit Price]]</f>
        <v>500</v>
      </c>
      <c r="I16871" s="7">
        <v>42450</v>
      </c>
      <c r="J16871" s="10">
        <f>EOMONTH(Data_TABLE[[#This Row],[Date Sold]],0)</f>
        <v>42460</v>
      </c>
    </row>
    <row r="16872" spans="2:10" x14ac:dyDescent="0.25">
      <c r="B16872" s="1" t="s">
        <v>37</v>
      </c>
      <c r="C16872" s="3" t="s">
        <v>56</v>
      </c>
      <c r="D16872" s="2" t="s">
        <v>52</v>
      </c>
      <c r="E16872" s="3" t="s">
        <v>46</v>
      </c>
      <c r="F16872" s="3">
        <f t="shared" ca="1" si="524"/>
        <v>1</v>
      </c>
      <c r="G16872" s="4">
        <f t="shared" ca="1" si="525"/>
        <v>166</v>
      </c>
      <c r="H16872" s="4">
        <f ca="1">+Data_TABLE[[#This Row],[Qty]]*Data_TABLE[[#This Row],[Unit Price]]</f>
        <v>166</v>
      </c>
      <c r="I16872" s="7">
        <v>42450</v>
      </c>
      <c r="J16872" s="10">
        <f>EOMONTH(Data_TABLE[[#This Row],[Date Sold]],0)</f>
        <v>42460</v>
      </c>
    </row>
    <row r="16873" spans="2:10" x14ac:dyDescent="0.25">
      <c r="B16873" s="1" t="s">
        <v>38</v>
      </c>
      <c r="C16873" s="3" t="s">
        <v>54</v>
      </c>
      <c r="D16873" s="2" t="s">
        <v>48</v>
      </c>
      <c r="E16873" s="3" t="s">
        <v>42</v>
      </c>
      <c r="F16873" s="3">
        <f t="shared" ca="1" si="524"/>
        <v>5</v>
      </c>
      <c r="G16873" s="4">
        <f t="shared" ca="1" si="525"/>
        <v>178</v>
      </c>
      <c r="H16873" s="4">
        <f ca="1">+Data_TABLE[[#This Row],[Qty]]*Data_TABLE[[#This Row],[Unit Price]]</f>
        <v>890</v>
      </c>
      <c r="I16873" s="7">
        <v>42450</v>
      </c>
      <c r="J16873" s="10">
        <f>EOMONTH(Data_TABLE[[#This Row],[Date Sold]],0)</f>
        <v>42460</v>
      </c>
    </row>
    <row r="16874" spans="2:10" x14ac:dyDescent="0.25">
      <c r="B16874" s="1" t="s">
        <v>41</v>
      </c>
      <c r="C16874" s="3" t="s">
        <v>55</v>
      </c>
      <c r="D16874" s="2" t="s">
        <v>49</v>
      </c>
      <c r="E16874" s="3" t="s">
        <v>43</v>
      </c>
      <c r="F16874" s="3">
        <f t="shared" ca="1" si="524"/>
        <v>5</v>
      </c>
      <c r="G16874" s="4">
        <f t="shared" ca="1" si="525"/>
        <v>168</v>
      </c>
      <c r="H16874" s="4">
        <f ca="1">+Data_TABLE[[#This Row],[Qty]]*Data_TABLE[[#This Row],[Unit Price]]</f>
        <v>840</v>
      </c>
      <c r="I16874" s="7">
        <v>42450</v>
      </c>
      <c r="J16874" s="10">
        <f>EOMONTH(Data_TABLE[[#This Row],[Date Sold]],0)</f>
        <v>42460</v>
      </c>
    </row>
    <row r="16875" spans="2:10" x14ac:dyDescent="0.25">
      <c r="B16875" s="1" t="s">
        <v>36</v>
      </c>
      <c r="C16875" s="3" t="s">
        <v>55</v>
      </c>
      <c r="D16875" s="2" t="s">
        <v>49</v>
      </c>
      <c r="E16875" s="3" t="s">
        <v>43</v>
      </c>
      <c r="F16875" s="3">
        <f t="shared" ca="1" si="524"/>
        <v>4</v>
      </c>
      <c r="G16875" s="4">
        <f t="shared" ca="1" si="525"/>
        <v>170</v>
      </c>
      <c r="H16875" s="4">
        <f ca="1">+Data_TABLE[[#This Row],[Qty]]*Data_TABLE[[#This Row],[Unit Price]]</f>
        <v>680</v>
      </c>
      <c r="I16875" s="7">
        <v>42450</v>
      </c>
      <c r="J16875" s="10">
        <f>EOMONTH(Data_TABLE[[#This Row],[Date Sold]],0)</f>
        <v>42460</v>
      </c>
    </row>
    <row r="16876" spans="2:10" x14ac:dyDescent="0.25">
      <c r="B16876" s="1" t="s">
        <v>39</v>
      </c>
      <c r="C16876" s="3" t="s">
        <v>54</v>
      </c>
      <c r="D16876" s="2" t="s">
        <v>48</v>
      </c>
      <c r="E16876" s="3" t="s">
        <v>42</v>
      </c>
      <c r="F16876" s="3">
        <f t="shared" ca="1" si="524"/>
        <v>5</v>
      </c>
      <c r="G16876" s="4">
        <f t="shared" ca="1" si="525"/>
        <v>183</v>
      </c>
      <c r="H16876" s="4">
        <f ca="1">+Data_TABLE[[#This Row],[Qty]]*Data_TABLE[[#This Row],[Unit Price]]</f>
        <v>915</v>
      </c>
      <c r="I16876" s="7">
        <v>42450</v>
      </c>
      <c r="J16876" s="10">
        <f>EOMONTH(Data_TABLE[[#This Row],[Date Sold]],0)</f>
        <v>42460</v>
      </c>
    </row>
    <row r="16877" spans="2:10" x14ac:dyDescent="0.25">
      <c r="B16877" s="1" t="s">
        <v>37</v>
      </c>
      <c r="C16877" s="3" t="s">
        <v>55</v>
      </c>
      <c r="D16877" s="2" t="s">
        <v>49</v>
      </c>
      <c r="E16877" s="3" t="s">
        <v>43</v>
      </c>
      <c r="F16877" s="3">
        <f t="shared" ca="1" si="524"/>
        <v>1</v>
      </c>
      <c r="G16877" s="4">
        <f t="shared" ca="1" si="525"/>
        <v>141</v>
      </c>
      <c r="H16877" s="4">
        <f ca="1">+Data_TABLE[[#This Row],[Qty]]*Data_TABLE[[#This Row],[Unit Price]]</f>
        <v>141</v>
      </c>
      <c r="I16877" s="7">
        <v>42450</v>
      </c>
      <c r="J16877" s="10">
        <f>EOMONTH(Data_TABLE[[#This Row],[Date Sold]],0)</f>
        <v>42460</v>
      </c>
    </row>
    <row r="16878" spans="2:10" x14ac:dyDescent="0.25">
      <c r="B16878" s="1" t="s">
        <v>39</v>
      </c>
      <c r="C16878" s="3" t="s">
        <v>56</v>
      </c>
      <c r="D16878" s="2" t="s">
        <v>50</v>
      </c>
      <c r="E16878" s="3" t="s">
        <v>44</v>
      </c>
      <c r="F16878" s="3">
        <f t="shared" ca="1" si="524"/>
        <v>4</v>
      </c>
      <c r="G16878" s="4">
        <f t="shared" ca="1" si="525"/>
        <v>176</v>
      </c>
      <c r="H16878" s="4">
        <f ca="1">+Data_TABLE[[#This Row],[Qty]]*Data_TABLE[[#This Row],[Unit Price]]</f>
        <v>704</v>
      </c>
      <c r="I16878" s="7">
        <v>42450</v>
      </c>
      <c r="J16878" s="10">
        <f>EOMONTH(Data_TABLE[[#This Row],[Date Sold]],0)</f>
        <v>42460</v>
      </c>
    </row>
    <row r="16879" spans="2:10" x14ac:dyDescent="0.25">
      <c r="B16879" s="1" t="s">
        <v>38</v>
      </c>
      <c r="C16879" s="3" t="s">
        <v>55</v>
      </c>
      <c r="D16879" s="2" t="s">
        <v>51</v>
      </c>
      <c r="E16879" s="3" t="s">
        <v>45</v>
      </c>
      <c r="F16879" s="3">
        <f t="shared" ca="1" si="524"/>
        <v>2</v>
      </c>
      <c r="G16879" s="4">
        <f t="shared" ca="1" si="525"/>
        <v>186</v>
      </c>
      <c r="H16879" s="4">
        <f ca="1">+Data_TABLE[[#This Row],[Qty]]*Data_TABLE[[#This Row],[Unit Price]]</f>
        <v>372</v>
      </c>
      <c r="I16879" s="7">
        <v>42450</v>
      </c>
      <c r="J16879" s="10">
        <f>EOMONTH(Data_TABLE[[#This Row],[Date Sold]],0)</f>
        <v>42460</v>
      </c>
    </row>
    <row r="16880" spans="2:10" x14ac:dyDescent="0.25">
      <c r="B16880" s="1" t="s">
        <v>38</v>
      </c>
      <c r="C16880" s="3" t="s">
        <v>56</v>
      </c>
      <c r="D16880" s="2" t="s">
        <v>52</v>
      </c>
      <c r="E16880" s="3" t="s">
        <v>46</v>
      </c>
      <c r="F16880" s="3">
        <f t="shared" ca="1" si="524"/>
        <v>2</v>
      </c>
      <c r="G16880" s="4">
        <f t="shared" ca="1" si="525"/>
        <v>140</v>
      </c>
      <c r="H16880" s="4">
        <f ca="1">+Data_TABLE[[#This Row],[Qty]]*Data_TABLE[[#This Row],[Unit Price]]</f>
        <v>280</v>
      </c>
      <c r="I16880" s="7">
        <v>42450</v>
      </c>
      <c r="J16880" s="10">
        <f>EOMONTH(Data_TABLE[[#This Row],[Date Sold]],0)</f>
        <v>42460</v>
      </c>
    </row>
    <row r="16881" spans="2:10" x14ac:dyDescent="0.25">
      <c r="B16881" s="1" t="s">
        <v>39</v>
      </c>
      <c r="C16881" s="3" t="s">
        <v>56</v>
      </c>
      <c r="D16881" s="2" t="s">
        <v>50</v>
      </c>
      <c r="E16881" s="3" t="s">
        <v>44</v>
      </c>
      <c r="F16881" s="3">
        <f t="shared" ref="F16881:F16944" ca="1" si="526">RANDBETWEEN(1,5)</f>
        <v>1</v>
      </c>
      <c r="G16881" s="4">
        <f t="shared" ref="G16881:G16944" ca="1" si="527">RANDBETWEEN(60,200)</f>
        <v>143</v>
      </c>
      <c r="H16881" s="4">
        <f ca="1">+Data_TABLE[[#This Row],[Qty]]*Data_TABLE[[#This Row],[Unit Price]]</f>
        <v>143</v>
      </c>
      <c r="I16881" s="7">
        <v>42450</v>
      </c>
      <c r="J16881" s="10">
        <f>EOMONTH(Data_TABLE[[#This Row],[Date Sold]],0)</f>
        <v>42460</v>
      </c>
    </row>
    <row r="16882" spans="2:10" x14ac:dyDescent="0.25">
      <c r="B16882" s="1" t="s">
        <v>39</v>
      </c>
      <c r="C16882" s="3" t="s">
        <v>55</v>
      </c>
      <c r="D16882" s="2" t="s">
        <v>51</v>
      </c>
      <c r="E16882" s="3" t="s">
        <v>45</v>
      </c>
      <c r="F16882" s="3">
        <f t="shared" ca="1" si="526"/>
        <v>2</v>
      </c>
      <c r="G16882" s="4">
        <f t="shared" ca="1" si="527"/>
        <v>117</v>
      </c>
      <c r="H16882" s="4">
        <f ca="1">+Data_TABLE[[#This Row],[Qty]]*Data_TABLE[[#This Row],[Unit Price]]</f>
        <v>234</v>
      </c>
      <c r="I16882" s="7">
        <v>42450</v>
      </c>
      <c r="J16882" s="10">
        <f>EOMONTH(Data_TABLE[[#This Row],[Date Sold]],0)</f>
        <v>42460</v>
      </c>
    </row>
    <row r="16883" spans="2:10" x14ac:dyDescent="0.25">
      <c r="B16883" s="1" t="s">
        <v>39</v>
      </c>
      <c r="C16883" s="3" t="s">
        <v>56</v>
      </c>
      <c r="D16883" s="2" t="s">
        <v>50</v>
      </c>
      <c r="E16883" s="3" t="s">
        <v>44</v>
      </c>
      <c r="F16883" s="3">
        <f t="shared" ca="1" si="526"/>
        <v>4</v>
      </c>
      <c r="G16883" s="4">
        <f t="shared" ca="1" si="527"/>
        <v>146</v>
      </c>
      <c r="H16883" s="4">
        <f ca="1">+Data_TABLE[[#This Row],[Qty]]*Data_TABLE[[#This Row],[Unit Price]]</f>
        <v>584</v>
      </c>
      <c r="I16883" s="7">
        <v>42450</v>
      </c>
      <c r="J16883" s="10">
        <f>EOMONTH(Data_TABLE[[#This Row],[Date Sold]],0)</f>
        <v>42460</v>
      </c>
    </row>
    <row r="16884" spans="2:10" x14ac:dyDescent="0.25">
      <c r="B16884" s="1" t="s">
        <v>40</v>
      </c>
      <c r="C16884" s="3" t="s">
        <v>54</v>
      </c>
      <c r="D16884" s="2" t="s">
        <v>48</v>
      </c>
      <c r="E16884" s="3" t="s">
        <v>42</v>
      </c>
      <c r="F16884" s="3">
        <f t="shared" ca="1" si="526"/>
        <v>3</v>
      </c>
      <c r="G16884" s="4">
        <f t="shared" ca="1" si="527"/>
        <v>78</v>
      </c>
      <c r="H16884" s="4">
        <f ca="1">+Data_TABLE[[#This Row],[Qty]]*Data_TABLE[[#This Row],[Unit Price]]</f>
        <v>234</v>
      </c>
      <c r="I16884" s="7">
        <v>42450</v>
      </c>
      <c r="J16884" s="10">
        <f>EOMONTH(Data_TABLE[[#This Row],[Date Sold]],0)</f>
        <v>42460</v>
      </c>
    </row>
    <row r="16885" spans="2:10" x14ac:dyDescent="0.25">
      <c r="B16885" s="1" t="s">
        <v>36</v>
      </c>
      <c r="C16885" s="3" t="s">
        <v>56</v>
      </c>
      <c r="D16885" s="2" t="s">
        <v>52</v>
      </c>
      <c r="E16885" s="3" t="s">
        <v>46</v>
      </c>
      <c r="F16885" s="3">
        <f t="shared" ca="1" si="526"/>
        <v>5</v>
      </c>
      <c r="G16885" s="4">
        <f t="shared" ca="1" si="527"/>
        <v>147</v>
      </c>
      <c r="H16885" s="4">
        <f ca="1">+Data_TABLE[[#This Row],[Qty]]*Data_TABLE[[#This Row],[Unit Price]]</f>
        <v>735</v>
      </c>
      <c r="I16885" s="7">
        <v>42450</v>
      </c>
      <c r="J16885" s="10">
        <f>EOMONTH(Data_TABLE[[#This Row],[Date Sold]],0)</f>
        <v>42460</v>
      </c>
    </row>
    <row r="16886" spans="2:10" x14ac:dyDescent="0.25">
      <c r="B16886" s="1" t="s">
        <v>40</v>
      </c>
      <c r="C16886" s="3" t="s">
        <v>55</v>
      </c>
      <c r="D16886" s="2" t="s">
        <v>49</v>
      </c>
      <c r="E16886" s="3" t="s">
        <v>43</v>
      </c>
      <c r="F16886" s="3">
        <f t="shared" ca="1" si="526"/>
        <v>4</v>
      </c>
      <c r="G16886" s="4">
        <f t="shared" ca="1" si="527"/>
        <v>78</v>
      </c>
      <c r="H16886" s="4">
        <f ca="1">+Data_TABLE[[#This Row],[Qty]]*Data_TABLE[[#This Row],[Unit Price]]</f>
        <v>312</v>
      </c>
      <c r="I16886" s="7">
        <v>42450</v>
      </c>
      <c r="J16886" s="10">
        <f>EOMONTH(Data_TABLE[[#This Row],[Date Sold]],0)</f>
        <v>42460</v>
      </c>
    </row>
    <row r="16887" spans="2:10" x14ac:dyDescent="0.25">
      <c r="B16887" s="1" t="s">
        <v>36</v>
      </c>
      <c r="C16887" s="3" t="s">
        <v>56</v>
      </c>
      <c r="D16887" s="2" t="s">
        <v>52</v>
      </c>
      <c r="E16887" s="3" t="s">
        <v>46</v>
      </c>
      <c r="F16887" s="3">
        <f t="shared" ca="1" si="526"/>
        <v>3</v>
      </c>
      <c r="G16887" s="4">
        <f t="shared" ca="1" si="527"/>
        <v>167</v>
      </c>
      <c r="H16887" s="4">
        <f ca="1">+Data_TABLE[[#This Row],[Qty]]*Data_TABLE[[#This Row],[Unit Price]]</f>
        <v>501</v>
      </c>
      <c r="I16887" s="7">
        <v>42450</v>
      </c>
      <c r="J16887" s="10">
        <f>EOMONTH(Data_TABLE[[#This Row],[Date Sold]],0)</f>
        <v>42460</v>
      </c>
    </row>
    <row r="16888" spans="2:10" x14ac:dyDescent="0.25">
      <c r="B16888" s="1" t="s">
        <v>37</v>
      </c>
      <c r="C16888" s="3" t="s">
        <v>56</v>
      </c>
      <c r="D16888" s="2" t="s">
        <v>52</v>
      </c>
      <c r="E16888" s="3" t="s">
        <v>46</v>
      </c>
      <c r="F16888" s="3">
        <f t="shared" ca="1" si="526"/>
        <v>4</v>
      </c>
      <c r="G16888" s="4">
        <f t="shared" ca="1" si="527"/>
        <v>127</v>
      </c>
      <c r="H16888" s="4">
        <f ca="1">+Data_TABLE[[#This Row],[Qty]]*Data_TABLE[[#This Row],[Unit Price]]</f>
        <v>508</v>
      </c>
      <c r="I16888" s="7">
        <v>42450</v>
      </c>
      <c r="J16888" s="10">
        <f>EOMONTH(Data_TABLE[[#This Row],[Date Sold]],0)</f>
        <v>42460</v>
      </c>
    </row>
    <row r="16889" spans="2:10" x14ac:dyDescent="0.25">
      <c r="B16889" s="1" t="s">
        <v>39</v>
      </c>
      <c r="C16889" s="3" t="s">
        <v>54</v>
      </c>
      <c r="D16889" s="2" t="s">
        <v>48</v>
      </c>
      <c r="E16889" s="3" t="s">
        <v>42</v>
      </c>
      <c r="F16889" s="3">
        <f t="shared" ca="1" si="526"/>
        <v>5</v>
      </c>
      <c r="G16889" s="4">
        <f t="shared" ca="1" si="527"/>
        <v>161</v>
      </c>
      <c r="H16889" s="4">
        <f ca="1">+Data_TABLE[[#This Row],[Qty]]*Data_TABLE[[#This Row],[Unit Price]]</f>
        <v>805</v>
      </c>
      <c r="I16889" s="7">
        <v>42450</v>
      </c>
      <c r="J16889" s="10">
        <f>EOMONTH(Data_TABLE[[#This Row],[Date Sold]],0)</f>
        <v>42460</v>
      </c>
    </row>
    <row r="16890" spans="2:10" x14ac:dyDescent="0.25">
      <c r="B16890" s="1" t="s">
        <v>37</v>
      </c>
      <c r="C16890" s="3" t="s">
        <v>56</v>
      </c>
      <c r="D16890" s="2" t="s">
        <v>50</v>
      </c>
      <c r="E16890" s="3" t="s">
        <v>44</v>
      </c>
      <c r="F16890" s="3">
        <f t="shared" ca="1" si="526"/>
        <v>4</v>
      </c>
      <c r="G16890" s="4">
        <f t="shared" ca="1" si="527"/>
        <v>182</v>
      </c>
      <c r="H16890" s="4">
        <f ca="1">+Data_TABLE[[#This Row],[Qty]]*Data_TABLE[[#This Row],[Unit Price]]</f>
        <v>728</v>
      </c>
      <c r="I16890" s="7">
        <v>42450</v>
      </c>
      <c r="J16890" s="10">
        <f>EOMONTH(Data_TABLE[[#This Row],[Date Sold]],0)</f>
        <v>42460</v>
      </c>
    </row>
    <row r="16891" spans="2:10" x14ac:dyDescent="0.25">
      <c r="B16891" s="1" t="s">
        <v>36</v>
      </c>
      <c r="C16891" s="3" t="s">
        <v>56</v>
      </c>
      <c r="D16891" s="2" t="s">
        <v>52</v>
      </c>
      <c r="E16891" s="3" t="s">
        <v>46</v>
      </c>
      <c r="F16891" s="3">
        <f t="shared" ca="1" si="526"/>
        <v>2</v>
      </c>
      <c r="G16891" s="4">
        <f t="shared" ca="1" si="527"/>
        <v>82</v>
      </c>
      <c r="H16891" s="4">
        <f ca="1">+Data_TABLE[[#This Row],[Qty]]*Data_TABLE[[#This Row],[Unit Price]]</f>
        <v>164</v>
      </c>
      <c r="I16891" s="7">
        <v>42450</v>
      </c>
      <c r="J16891" s="10">
        <f>EOMONTH(Data_TABLE[[#This Row],[Date Sold]],0)</f>
        <v>42460</v>
      </c>
    </row>
    <row r="16892" spans="2:10" x14ac:dyDescent="0.25">
      <c r="B16892" s="1" t="s">
        <v>39</v>
      </c>
      <c r="C16892" s="3" t="s">
        <v>56</v>
      </c>
      <c r="D16892" s="2" t="s">
        <v>50</v>
      </c>
      <c r="E16892" s="3" t="s">
        <v>44</v>
      </c>
      <c r="F16892" s="3">
        <f t="shared" ca="1" si="526"/>
        <v>3</v>
      </c>
      <c r="G16892" s="4">
        <f t="shared" ca="1" si="527"/>
        <v>192</v>
      </c>
      <c r="H16892" s="4">
        <f ca="1">+Data_TABLE[[#This Row],[Qty]]*Data_TABLE[[#This Row],[Unit Price]]</f>
        <v>576</v>
      </c>
      <c r="I16892" s="7">
        <v>42450</v>
      </c>
      <c r="J16892" s="10">
        <f>EOMONTH(Data_TABLE[[#This Row],[Date Sold]],0)</f>
        <v>42460</v>
      </c>
    </row>
    <row r="16893" spans="2:10" x14ac:dyDescent="0.25">
      <c r="B16893" s="1" t="s">
        <v>40</v>
      </c>
      <c r="C16893" s="3" t="s">
        <v>56</v>
      </c>
      <c r="D16893" s="2" t="s">
        <v>52</v>
      </c>
      <c r="E16893" s="3" t="s">
        <v>46</v>
      </c>
      <c r="F16893" s="3">
        <f t="shared" ca="1" si="526"/>
        <v>4</v>
      </c>
      <c r="G16893" s="4">
        <f t="shared" ca="1" si="527"/>
        <v>149</v>
      </c>
      <c r="H16893" s="4">
        <f ca="1">+Data_TABLE[[#This Row],[Qty]]*Data_TABLE[[#This Row],[Unit Price]]</f>
        <v>596</v>
      </c>
      <c r="I16893" s="7">
        <v>42450</v>
      </c>
      <c r="J16893" s="10">
        <f>EOMONTH(Data_TABLE[[#This Row],[Date Sold]],0)</f>
        <v>42460</v>
      </c>
    </row>
    <row r="16894" spans="2:10" x14ac:dyDescent="0.25">
      <c r="B16894" s="1" t="s">
        <v>40</v>
      </c>
      <c r="C16894" s="3" t="s">
        <v>54</v>
      </c>
      <c r="D16894" s="2" t="s">
        <v>48</v>
      </c>
      <c r="E16894" s="3" t="s">
        <v>42</v>
      </c>
      <c r="F16894" s="3">
        <f t="shared" ca="1" si="526"/>
        <v>3</v>
      </c>
      <c r="G16894" s="4">
        <f t="shared" ca="1" si="527"/>
        <v>112</v>
      </c>
      <c r="H16894" s="4">
        <f ca="1">+Data_TABLE[[#This Row],[Qty]]*Data_TABLE[[#This Row],[Unit Price]]</f>
        <v>336</v>
      </c>
      <c r="I16894" s="7">
        <v>42450</v>
      </c>
      <c r="J16894" s="10">
        <f>EOMONTH(Data_TABLE[[#This Row],[Date Sold]],0)</f>
        <v>42460</v>
      </c>
    </row>
    <row r="16895" spans="2:10" x14ac:dyDescent="0.25">
      <c r="B16895" s="1" t="s">
        <v>36</v>
      </c>
      <c r="C16895" s="3" t="s">
        <v>56</v>
      </c>
      <c r="D16895" s="2" t="s">
        <v>50</v>
      </c>
      <c r="E16895" s="3" t="s">
        <v>44</v>
      </c>
      <c r="F16895" s="3">
        <f t="shared" ca="1" si="526"/>
        <v>4</v>
      </c>
      <c r="G16895" s="4">
        <f t="shared" ca="1" si="527"/>
        <v>120</v>
      </c>
      <c r="H16895" s="4">
        <f ca="1">+Data_TABLE[[#This Row],[Qty]]*Data_TABLE[[#This Row],[Unit Price]]</f>
        <v>480</v>
      </c>
      <c r="I16895" s="7">
        <v>42450</v>
      </c>
      <c r="J16895" s="10">
        <f>EOMONTH(Data_TABLE[[#This Row],[Date Sold]],0)</f>
        <v>42460</v>
      </c>
    </row>
    <row r="16896" spans="2:10" x14ac:dyDescent="0.25">
      <c r="B16896" s="1" t="s">
        <v>39</v>
      </c>
      <c r="C16896" s="3" t="s">
        <v>55</v>
      </c>
      <c r="D16896" s="2" t="s">
        <v>49</v>
      </c>
      <c r="E16896" s="3" t="s">
        <v>43</v>
      </c>
      <c r="F16896" s="3">
        <f t="shared" ca="1" si="526"/>
        <v>2</v>
      </c>
      <c r="G16896" s="4">
        <f t="shared" ca="1" si="527"/>
        <v>65</v>
      </c>
      <c r="H16896" s="4">
        <f ca="1">+Data_TABLE[[#This Row],[Qty]]*Data_TABLE[[#This Row],[Unit Price]]</f>
        <v>130</v>
      </c>
      <c r="I16896" s="7">
        <v>42450</v>
      </c>
      <c r="J16896" s="10">
        <f>EOMONTH(Data_TABLE[[#This Row],[Date Sold]],0)</f>
        <v>42460</v>
      </c>
    </row>
    <row r="16897" spans="2:10" x14ac:dyDescent="0.25">
      <c r="B16897" s="1" t="s">
        <v>38</v>
      </c>
      <c r="C16897" s="3" t="s">
        <v>54</v>
      </c>
      <c r="D16897" s="2" t="s">
        <v>48</v>
      </c>
      <c r="E16897" s="3" t="s">
        <v>42</v>
      </c>
      <c r="F16897" s="3">
        <f t="shared" ca="1" si="526"/>
        <v>1</v>
      </c>
      <c r="G16897" s="4">
        <f t="shared" ca="1" si="527"/>
        <v>185</v>
      </c>
      <c r="H16897" s="4">
        <f ca="1">+Data_TABLE[[#This Row],[Qty]]*Data_TABLE[[#This Row],[Unit Price]]</f>
        <v>185</v>
      </c>
      <c r="I16897" s="7">
        <v>42450</v>
      </c>
      <c r="J16897" s="10">
        <f>EOMONTH(Data_TABLE[[#This Row],[Date Sold]],0)</f>
        <v>42460</v>
      </c>
    </row>
    <row r="16898" spans="2:10" x14ac:dyDescent="0.25">
      <c r="B16898" s="1" t="s">
        <v>39</v>
      </c>
      <c r="C16898" s="3" t="s">
        <v>56</v>
      </c>
      <c r="D16898" s="2" t="s">
        <v>52</v>
      </c>
      <c r="E16898" s="3" t="s">
        <v>46</v>
      </c>
      <c r="F16898" s="3">
        <f t="shared" ca="1" si="526"/>
        <v>5</v>
      </c>
      <c r="G16898" s="4">
        <f t="shared" ca="1" si="527"/>
        <v>146</v>
      </c>
      <c r="H16898" s="4">
        <f ca="1">+Data_TABLE[[#This Row],[Qty]]*Data_TABLE[[#This Row],[Unit Price]]</f>
        <v>730</v>
      </c>
      <c r="I16898" s="7">
        <v>42450</v>
      </c>
      <c r="J16898" s="10">
        <f>EOMONTH(Data_TABLE[[#This Row],[Date Sold]],0)</f>
        <v>42460</v>
      </c>
    </row>
    <row r="16899" spans="2:10" x14ac:dyDescent="0.25">
      <c r="B16899" s="1" t="s">
        <v>41</v>
      </c>
      <c r="C16899" s="3" t="s">
        <v>56</v>
      </c>
      <c r="D16899" s="2" t="s">
        <v>50</v>
      </c>
      <c r="E16899" s="3" t="s">
        <v>44</v>
      </c>
      <c r="F16899" s="3">
        <f t="shared" ca="1" si="526"/>
        <v>1</v>
      </c>
      <c r="G16899" s="4">
        <f t="shared" ca="1" si="527"/>
        <v>89</v>
      </c>
      <c r="H16899" s="4">
        <f ca="1">+Data_TABLE[[#This Row],[Qty]]*Data_TABLE[[#This Row],[Unit Price]]</f>
        <v>89</v>
      </c>
      <c r="I16899" s="7">
        <v>42450</v>
      </c>
      <c r="J16899" s="10">
        <f>EOMONTH(Data_TABLE[[#This Row],[Date Sold]],0)</f>
        <v>42460</v>
      </c>
    </row>
    <row r="16900" spans="2:10" x14ac:dyDescent="0.25">
      <c r="B16900" s="1" t="s">
        <v>39</v>
      </c>
      <c r="C16900" s="3" t="s">
        <v>56</v>
      </c>
      <c r="D16900" s="2" t="s">
        <v>52</v>
      </c>
      <c r="E16900" s="3" t="s">
        <v>46</v>
      </c>
      <c r="F16900" s="3">
        <f t="shared" ca="1" si="526"/>
        <v>1</v>
      </c>
      <c r="G16900" s="4">
        <f t="shared" ca="1" si="527"/>
        <v>165</v>
      </c>
      <c r="H16900" s="4">
        <f ca="1">+Data_TABLE[[#This Row],[Qty]]*Data_TABLE[[#This Row],[Unit Price]]</f>
        <v>165</v>
      </c>
      <c r="I16900" s="7">
        <v>42450</v>
      </c>
      <c r="J16900" s="10">
        <f>EOMONTH(Data_TABLE[[#This Row],[Date Sold]],0)</f>
        <v>42460</v>
      </c>
    </row>
    <row r="16901" spans="2:10" x14ac:dyDescent="0.25">
      <c r="B16901" s="1" t="s">
        <v>36</v>
      </c>
      <c r="C16901" s="3" t="s">
        <v>55</v>
      </c>
      <c r="D16901" s="2" t="s">
        <v>49</v>
      </c>
      <c r="E16901" s="3" t="s">
        <v>43</v>
      </c>
      <c r="F16901" s="3">
        <f t="shared" ca="1" si="526"/>
        <v>2</v>
      </c>
      <c r="G16901" s="4">
        <f t="shared" ca="1" si="527"/>
        <v>107</v>
      </c>
      <c r="H16901" s="4">
        <f ca="1">+Data_TABLE[[#This Row],[Qty]]*Data_TABLE[[#This Row],[Unit Price]]</f>
        <v>214</v>
      </c>
      <c r="I16901" s="7">
        <v>42450</v>
      </c>
      <c r="J16901" s="10">
        <f>EOMONTH(Data_TABLE[[#This Row],[Date Sold]],0)</f>
        <v>42460</v>
      </c>
    </row>
    <row r="16902" spans="2:10" x14ac:dyDescent="0.25">
      <c r="B16902" s="1" t="s">
        <v>37</v>
      </c>
      <c r="C16902" s="3" t="s">
        <v>55</v>
      </c>
      <c r="D16902" s="2" t="s">
        <v>49</v>
      </c>
      <c r="E16902" s="3" t="s">
        <v>43</v>
      </c>
      <c r="F16902" s="3">
        <f t="shared" ca="1" si="526"/>
        <v>3</v>
      </c>
      <c r="G16902" s="4">
        <f t="shared" ca="1" si="527"/>
        <v>133</v>
      </c>
      <c r="H16902" s="4">
        <f ca="1">+Data_TABLE[[#This Row],[Qty]]*Data_TABLE[[#This Row],[Unit Price]]</f>
        <v>399</v>
      </c>
      <c r="I16902" s="7">
        <v>42450</v>
      </c>
      <c r="J16902" s="10">
        <f>EOMONTH(Data_TABLE[[#This Row],[Date Sold]],0)</f>
        <v>42460</v>
      </c>
    </row>
    <row r="16903" spans="2:10" x14ac:dyDescent="0.25">
      <c r="B16903" s="1" t="s">
        <v>40</v>
      </c>
      <c r="C16903" s="3" t="s">
        <v>56</v>
      </c>
      <c r="D16903" s="2" t="s">
        <v>52</v>
      </c>
      <c r="E16903" s="3" t="s">
        <v>46</v>
      </c>
      <c r="F16903" s="3">
        <f t="shared" ca="1" si="526"/>
        <v>4</v>
      </c>
      <c r="G16903" s="4">
        <f t="shared" ca="1" si="527"/>
        <v>95</v>
      </c>
      <c r="H16903" s="4">
        <f ca="1">+Data_TABLE[[#This Row],[Qty]]*Data_TABLE[[#This Row],[Unit Price]]</f>
        <v>380</v>
      </c>
      <c r="I16903" s="7">
        <v>42451</v>
      </c>
      <c r="J16903" s="10">
        <f>EOMONTH(Data_TABLE[[#This Row],[Date Sold]],0)</f>
        <v>42460</v>
      </c>
    </row>
    <row r="16904" spans="2:10" x14ac:dyDescent="0.25">
      <c r="B16904" s="1" t="s">
        <v>41</v>
      </c>
      <c r="C16904" s="3" t="s">
        <v>56</v>
      </c>
      <c r="D16904" s="2" t="s">
        <v>50</v>
      </c>
      <c r="E16904" s="3" t="s">
        <v>44</v>
      </c>
      <c r="F16904" s="3">
        <f t="shared" ca="1" si="526"/>
        <v>4</v>
      </c>
      <c r="G16904" s="4">
        <f t="shared" ca="1" si="527"/>
        <v>75</v>
      </c>
      <c r="H16904" s="4">
        <f ca="1">+Data_TABLE[[#This Row],[Qty]]*Data_TABLE[[#This Row],[Unit Price]]</f>
        <v>300</v>
      </c>
      <c r="I16904" s="7">
        <v>42451</v>
      </c>
      <c r="J16904" s="10">
        <f>EOMONTH(Data_TABLE[[#This Row],[Date Sold]],0)</f>
        <v>42460</v>
      </c>
    </row>
    <row r="16905" spans="2:10" x14ac:dyDescent="0.25">
      <c r="B16905" s="1" t="s">
        <v>37</v>
      </c>
      <c r="C16905" s="3" t="s">
        <v>54</v>
      </c>
      <c r="D16905" s="2" t="s">
        <v>48</v>
      </c>
      <c r="E16905" s="3" t="s">
        <v>42</v>
      </c>
      <c r="F16905" s="3">
        <f t="shared" ca="1" si="526"/>
        <v>4</v>
      </c>
      <c r="G16905" s="4">
        <f t="shared" ca="1" si="527"/>
        <v>98</v>
      </c>
      <c r="H16905" s="4">
        <f ca="1">+Data_TABLE[[#This Row],[Qty]]*Data_TABLE[[#This Row],[Unit Price]]</f>
        <v>392</v>
      </c>
      <c r="I16905" s="7">
        <v>42451</v>
      </c>
      <c r="J16905" s="10">
        <f>EOMONTH(Data_TABLE[[#This Row],[Date Sold]],0)</f>
        <v>42460</v>
      </c>
    </row>
    <row r="16906" spans="2:10" x14ac:dyDescent="0.25">
      <c r="B16906" s="1" t="s">
        <v>41</v>
      </c>
      <c r="C16906" s="3" t="s">
        <v>56</v>
      </c>
      <c r="D16906" s="2" t="s">
        <v>52</v>
      </c>
      <c r="E16906" s="3" t="s">
        <v>46</v>
      </c>
      <c r="F16906" s="3">
        <f t="shared" ca="1" si="526"/>
        <v>4</v>
      </c>
      <c r="G16906" s="4">
        <f t="shared" ca="1" si="527"/>
        <v>176</v>
      </c>
      <c r="H16906" s="4">
        <f ca="1">+Data_TABLE[[#This Row],[Qty]]*Data_TABLE[[#This Row],[Unit Price]]</f>
        <v>704</v>
      </c>
      <c r="I16906" s="7">
        <v>42451</v>
      </c>
      <c r="J16906" s="10">
        <f>EOMONTH(Data_TABLE[[#This Row],[Date Sold]],0)</f>
        <v>42460</v>
      </c>
    </row>
    <row r="16907" spans="2:10" x14ac:dyDescent="0.25">
      <c r="B16907" s="1" t="s">
        <v>38</v>
      </c>
      <c r="C16907" s="3" t="s">
        <v>54</v>
      </c>
      <c r="D16907" s="2" t="s">
        <v>48</v>
      </c>
      <c r="E16907" s="3" t="s">
        <v>42</v>
      </c>
      <c r="F16907" s="3">
        <f t="shared" ca="1" si="526"/>
        <v>1</v>
      </c>
      <c r="G16907" s="4">
        <f t="shared" ca="1" si="527"/>
        <v>154</v>
      </c>
      <c r="H16907" s="4">
        <f ca="1">+Data_TABLE[[#This Row],[Qty]]*Data_TABLE[[#This Row],[Unit Price]]</f>
        <v>154</v>
      </c>
      <c r="I16907" s="7">
        <v>42451</v>
      </c>
      <c r="J16907" s="10">
        <f>EOMONTH(Data_TABLE[[#This Row],[Date Sold]],0)</f>
        <v>42460</v>
      </c>
    </row>
    <row r="16908" spans="2:10" x14ac:dyDescent="0.25">
      <c r="B16908" s="1" t="s">
        <v>38</v>
      </c>
      <c r="C16908" s="3" t="s">
        <v>55</v>
      </c>
      <c r="D16908" s="2" t="s">
        <v>49</v>
      </c>
      <c r="E16908" s="3" t="s">
        <v>43</v>
      </c>
      <c r="F16908" s="3">
        <f t="shared" ca="1" si="526"/>
        <v>5</v>
      </c>
      <c r="G16908" s="4">
        <f t="shared" ca="1" si="527"/>
        <v>103</v>
      </c>
      <c r="H16908" s="4">
        <f ca="1">+Data_TABLE[[#This Row],[Qty]]*Data_TABLE[[#This Row],[Unit Price]]</f>
        <v>515</v>
      </c>
      <c r="I16908" s="7">
        <v>42451</v>
      </c>
      <c r="J16908" s="10">
        <f>EOMONTH(Data_TABLE[[#This Row],[Date Sold]],0)</f>
        <v>42460</v>
      </c>
    </row>
    <row r="16909" spans="2:10" x14ac:dyDescent="0.25">
      <c r="B16909" s="1" t="s">
        <v>40</v>
      </c>
      <c r="C16909" s="3" t="s">
        <v>55</v>
      </c>
      <c r="D16909" s="2" t="s">
        <v>49</v>
      </c>
      <c r="E16909" s="3" t="s">
        <v>43</v>
      </c>
      <c r="F16909" s="3">
        <f t="shared" ca="1" si="526"/>
        <v>3</v>
      </c>
      <c r="G16909" s="4">
        <f t="shared" ca="1" si="527"/>
        <v>104</v>
      </c>
      <c r="H16909" s="4">
        <f ca="1">+Data_TABLE[[#This Row],[Qty]]*Data_TABLE[[#This Row],[Unit Price]]</f>
        <v>312</v>
      </c>
      <c r="I16909" s="7">
        <v>42451</v>
      </c>
      <c r="J16909" s="10">
        <f>EOMONTH(Data_TABLE[[#This Row],[Date Sold]],0)</f>
        <v>42460</v>
      </c>
    </row>
    <row r="16910" spans="2:10" x14ac:dyDescent="0.25">
      <c r="B16910" s="1" t="s">
        <v>37</v>
      </c>
      <c r="C16910" s="3" t="s">
        <v>54</v>
      </c>
      <c r="D16910" s="2" t="s">
        <v>48</v>
      </c>
      <c r="E16910" s="3" t="s">
        <v>42</v>
      </c>
      <c r="F16910" s="3">
        <f t="shared" ca="1" si="526"/>
        <v>4</v>
      </c>
      <c r="G16910" s="4">
        <f t="shared" ca="1" si="527"/>
        <v>194</v>
      </c>
      <c r="H16910" s="4">
        <f ca="1">+Data_TABLE[[#This Row],[Qty]]*Data_TABLE[[#This Row],[Unit Price]]</f>
        <v>776</v>
      </c>
      <c r="I16910" s="7">
        <v>42451</v>
      </c>
      <c r="J16910" s="10">
        <f>EOMONTH(Data_TABLE[[#This Row],[Date Sold]],0)</f>
        <v>42460</v>
      </c>
    </row>
    <row r="16911" spans="2:10" x14ac:dyDescent="0.25">
      <c r="B16911" s="1" t="s">
        <v>37</v>
      </c>
      <c r="C16911" s="3" t="s">
        <v>56</v>
      </c>
      <c r="D16911" s="2" t="s">
        <v>50</v>
      </c>
      <c r="E16911" s="3" t="s">
        <v>44</v>
      </c>
      <c r="F16911" s="3">
        <f t="shared" ca="1" si="526"/>
        <v>3</v>
      </c>
      <c r="G16911" s="4">
        <f t="shared" ca="1" si="527"/>
        <v>166</v>
      </c>
      <c r="H16911" s="4">
        <f ca="1">+Data_TABLE[[#This Row],[Qty]]*Data_TABLE[[#This Row],[Unit Price]]</f>
        <v>498</v>
      </c>
      <c r="I16911" s="7">
        <v>42451</v>
      </c>
      <c r="J16911" s="10">
        <f>EOMONTH(Data_TABLE[[#This Row],[Date Sold]],0)</f>
        <v>42460</v>
      </c>
    </row>
    <row r="16912" spans="2:10" x14ac:dyDescent="0.25">
      <c r="B16912" s="1" t="s">
        <v>41</v>
      </c>
      <c r="C16912" s="3" t="s">
        <v>55</v>
      </c>
      <c r="D16912" s="2" t="s">
        <v>51</v>
      </c>
      <c r="E16912" s="3" t="s">
        <v>45</v>
      </c>
      <c r="F16912" s="3">
        <f t="shared" ca="1" si="526"/>
        <v>5</v>
      </c>
      <c r="G16912" s="4">
        <f t="shared" ca="1" si="527"/>
        <v>110</v>
      </c>
      <c r="H16912" s="4">
        <f ca="1">+Data_TABLE[[#This Row],[Qty]]*Data_TABLE[[#This Row],[Unit Price]]</f>
        <v>550</v>
      </c>
      <c r="I16912" s="7">
        <v>42451</v>
      </c>
      <c r="J16912" s="10">
        <f>EOMONTH(Data_TABLE[[#This Row],[Date Sold]],0)</f>
        <v>42460</v>
      </c>
    </row>
    <row r="16913" spans="2:10" x14ac:dyDescent="0.25">
      <c r="B16913" s="1" t="s">
        <v>37</v>
      </c>
      <c r="C16913" s="3" t="s">
        <v>55</v>
      </c>
      <c r="D16913" s="2" t="s">
        <v>49</v>
      </c>
      <c r="E16913" s="3" t="s">
        <v>43</v>
      </c>
      <c r="F16913" s="3">
        <f t="shared" ca="1" si="526"/>
        <v>3</v>
      </c>
      <c r="G16913" s="4">
        <f t="shared" ca="1" si="527"/>
        <v>85</v>
      </c>
      <c r="H16913" s="4">
        <f ca="1">+Data_TABLE[[#This Row],[Qty]]*Data_TABLE[[#This Row],[Unit Price]]</f>
        <v>255</v>
      </c>
      <c r="I16913" s="7">
        <v>42451</v>
      </c>
      <c r="J16913" s="10">
        <f>EOMONTH(Data_TABLE[[#This Row],[Date Sold]],0)</f>
        <v>42460</v>
      </c>
    </row>
    <row r="16914" spans="2:10" x14ac:dyDescent="0.25">
      <c r="B16914" s="1" t="s">
        <v>37</v>
      </c>
      <c r="C16914" s="3" t="s">
        <v>54</v>
      </c>
      <c r="D16914" s="2" t="s">
        <v>48</v>
      </c>
      <c r="E16914" s="3" t="s">
        <v>42</v>
      </c>
      <c r="F16914" s="3">
        <f t="shared" ca="1" si="526"/>
        <v>4</v>
      </c>
      <c r="G16914" s="4">
        <f t="shared" ca="1" si="527"/>
        <v>163</v>
      </c>
      <c r="H16914" s="4">
        <f ca="1">+Data_TABLE[[#This Row],[Qty]]*Data_TABLE[[#This Row],[Unit Price]]</f>
        <v>652</v>
      </c>
      <c r="I16914" s="7">
        <v>42451</v>
      </c>
      <c r="J16914" s="10">
        <f>EOMONTH(Data_TABLE[[#This Row],[Date Sold]],0)</f>
        <v>42460</v>
      </c>
    </row>
    <row r="16915" spans="2:10" x14ac:dyDescent="0.25">
      <c r="B16915" s="1" t="s">
        <v>41</v>
      </c>
      <c r="C16915" s="3" t="s">
        <v>54</v>
      </c>
      <c r="D16915" s="2" t="s">
        <v>48</v>
      </c>
      <c r="E16915" s="3" t="s">
        <v>42</v>
      </c>
      <c r="F16915" s="3">
        <f t="shared" ca="1" si="526"/>
        <v>4</v>
      </c>
      <c r="G16915" s="4">
        <f t="shared" ca="1" si="527"/>
        <v>75</v>
      </c>
      <c r="H16915" s="4">
        <f ca="1">+Data_TABLE[[#This Row],[Qty]]*Data_TABLE[[#This Row],[Unit Price]]</f>
        <v>300</v>
      </c>
      <c r="I16915" s="7">
        <v>42451</v>
      </c>
      <c r="J16915" s="10">
        <f>EOMONTH(Data_TABLE[[#This Row],[Date Sold]],0)</f>
        <v>42460</v>
      </c>
    </row>
    <row r="16916" spans="2:10" x14ac:dyDescent="0.25">
      <c r="B16916" s="1" t="s">
        <v>41</v>
      </c>
      <c r="C16916" s="3" t="s">
        <v>56</v>
      </c>
      <c r="D16916" s="2" t="s">
        <v>50</v>
      </c>
      <c r="E16916" s="3" t="s">
        <v>44</v>
      </c>
      <c r="F16916" s="3">
        <f t="shared" ca="1" si="526"/>
        <v>1</v>
      </c>
      <c r="G16916" s="4">
        <f t="shared" ca="1" si="527"/>
        <v>101</v>
      </c>
      <c r="H16916" s="4">
        <f ca="1">+Data_TABLE[[#This Row],[Qty]]*Data_TABLE[[#This Row],[Unit Price]]</f>
        <v>101</v>
      </c>
      <c r="I16916" s="7">
        <v>42451</v>
      </c>
      <c r="J16916" s="10">
        <f>EOMONTH(Data_TABLE[[#This Row],[Date Sold]],0)</f>
        <v>42460</v>
      </c>
    </row>
    <row r="16917" spans="2:10" x14ac:dyDescent="0.25">
      <c r="B16917" s="1" t="s">
        <v>40</v>
      </c>
      <c r="C16917" s="3" t="s">
        <v>56</v>
      </c>
      <c r="D16917" s="2" t="s">
        <v>50</v>
      </c>
      <c r="E16917" s="3" t="s">
        <v>44</v>
      </c>
      <c r="F16917" s="3">
        <f t="shared" ca="1" si="526"/>
        <v>4</v>
      </c>
      <c r="G16917" s="4">
        <f t="shared" ca="1" si="527"/>
        <v>80</v>
      </c>
      <c r="H16917" s="4">
        <f ca="1">+Data_TABLE[[#This Row],[Qty]]*Data_TABLE[[#This Row],[Unit Price]]</f>
        <v>320</v>
      </c>
      <c r="I16917" s="7">
        <v>42451</v>
      </c>
      <c r="J16917" s="10">
        <f>EOMONTH(Data_TABLE[[#This Row],[Date Sold]],0)</f>
        <v>42460</v>
      </c>
    </row>
    <row r="16918" spans="2:10" x14ac:dyDescent="0.25">
      <c r="B16918" s="1" t="s">
        <v>40</v>
      </c>
      <c r="C16918" s="3" t="s">
        <v>56</v>
      </c>
      <c r="D16918" s="2" t="s">
        <v>52</v>
      </c>
      <c r="E16918" s="3" t="s">
        <v>46</v>
      </c>
      <c r="F16918" s="3">
        <f t="shared" ca="1" si="526"/>
        <v>5</v>
      </c>
      <c r="G16918" s="4">
        <f t="shared" ca="1" si="527"/>
        <v>122</v>
      </c>
      <c r="H16918" s="4">
        <f ca="1">+Data_TABLE[[#This Row],[Qty]]*Data_TABLE[[#This Row],[Unit Price]]</f>
        <v>610</v>
      </c>
      <c r="I16918" s="7">
        <v>42451</v>
      </c>
      <c r="J16918" s="10">
        <f>EOMONTH(Data_TABLE[[#This Row],[Date Sold]],0)</f>
        <v>42460</v>
      </c>
    </row>
    <row r="16919" spans="2:10" x14ac:dyDescent="0.25">
      <c r="B16919" s="1" t="s">
        <v>40</v>
      </c>
      <c r="C16919" s="3" t="s">
        <v>55</v>
      </c>
      <c r="D16919" s="2" t="s">
        <v>49</v>
      </c>
      <c r="E16919" s="3" t="s">
        <v>43</v>
      </c>
      <c r="F16919" s="3">
        <f t="shared" ca="1" si="526"/>
        <v>2</v>
      </c>
      <c r="G16919" s="4">
        <f t="shared" ca="1" si="527"/>
        <v>147</v>
      </c>
      <c r="H16919" s="4">
        <f ca="1">+Data_TABLE[[#This Row],[Qty]]*Data_TABLE[[#This Row],[Unit Price]]</f>
        <v>294</v>
      </c>
      <c r="I16919" s="7">
        <v>42451</v>
      </c>
      <c r="J16919" s="10">
        <f>EOMONTH(Data_TABLE[[#This Row],[Date Sold]],0)</f>
        <v>42460</v>
      </c>
    </row>
    <row r="16920" spans="2:10" x14ac:dyDescent="0.25">
      <c r="B16920" s="1" t="s">
        <v>36</v>
      </c>
      <c r="C16920" s="3" t="s">
        <v>55</v>
      </c>
      <c r="D16920" s="2" t="s">
        <v>49</v>
      </c>
      <c r="E16920" s="3" t="s">
        <v>43</v>
      </c>
      <c r="F16920" s="3">
        <f t="shared" ca="1" si="526"/>
        <v>4</v>
      </c>
      <c r="G16920" s="4">
        <f t="shared" ca="1" si="527"/>
        <v>144</v>
      </c>
      <c r="H16920" s="4">
        <f ca="1">+Data_TABLE[[#This Row],[Qty]]*Data_TABLE[[#This Row],[Unit Price]]</f>
        <v>576</v>
      </c>
      <c r="I16920" s="7">
        <v>42451</v>
      </c>
      <c r="J16920" s="10">
        <f>EOMONTH(Data_TABLE[[#This Row],[Date Sold]],0)</f>
        <v>42460</v>
      </c>
    </row>
    <row r="16921" spans="2:10" x14ac:dyDescent="0.25">
      <c r="B16921" s="1" t="s">
        <v>41</v>
      </c>
      <c r="C16921" s="3" t="s">
        <v>55</v>
      </c>
      <c r="D16921" s="2" t="s">
        <v>51</v>
      </c>
      <c r="E16921" s="3" t="s">
        <v>45</v>
      </c>
      <c r="F16921" s="3">
        <f t="shared" ca="1" si="526"/>
        <v>5</v>
      </c>
      <c r="G16921" s="4">
        <f t="shared" ca="1" si="527"/>
        <v>176</v>
      </c>
      <c r="H16921" s="4">
        <f ca="1">+Data_TABLE[[#This Row],[Qty]]*Data_TABLE[[#This Row],[Unit Price]]</f>
        <v>880</v>
      </c>
      <c r="I16921" s="7">
        <v>42451</v>
      </c>
      <c r="J16921" s="10">
        <f>EOMONTH(Data_TABLE[[#This Row],[Date Sold]],0)</f>
        <v>42460</v>
      </c>
    </row>
    <row r="16922" spans="2:10" x14ac:dyDescent="0.25">
      <c r="B16922" s="1" t="s">
        <v>39</v>
      </c>
      <c r="C16922" s="3" t="s">
        <v>55</v>
      </c>
      <c r="D16922" s="2" t="s">
        <v>49</v>
      </c>
      <c r="E16922" s="3" t="s">
        <v>43</v>
      </c>
      <c r="F16922" s="3">
        <f t="shared" ca="1" si="526"/>
        <v>2</v>
      </c>
      <c r="G16922" s="4">
        <f t="shared" ca="1" si="527"/>
        <v>112</v>
      </c>
      <c r="H16922" s="4">
        <f ca="1">+Data_TABLE[[#This Row],[Qty]]*Data_TABLE[[#This Row],[Unit Price]]</f>
        <v>224</v>
      </c>
      <c r="I16922" s="7">
        <v>42451</v>
      </c>
      <c r="J16922" s="10">
        <f>EOMONTH(Data_TABLE[[#This Row],[Date Sold]],0)</f>
        <v>42460</v>
      </c>
    </row>
    <row r="16923" spans="2:10" x14ac:dyDescent="0.25">
      <c r="B16923" s="1" t="s">
        <v>40</v>
      </c>
      <c r="C16923" s="3" t="s">
        <v>56</v>
      </c>
      <c r="D16923" s="2" t="s">
        <v>52</v>
      </c>
      <c r="E16923" s="3" t="s">
        <v>46</v>
      </c>
      <c r="F16923" s="3">
        <f t="shared" ca="1" si="526"/>
        <v>4</v>
      </c>
      <c r="G16923" s="4">
        <f t="shared" ca="1" si="527"/>
        <v>78</v>
      </c>
      <c r="H16923" s="4">
        <f ca="1">+Data_TABLE[[#This Row],[Qty]]*Data_TABLE[[#This Row],[Unit Price]]</f>
        <v>312</v>
      </c>
      <c r="I16923" s="7">
        <v>42451</v>
      </c>
      <c r="J16923" s="10">
        <f>EOMONTH(Data_TABLE[[#This Row],[Date Sold]],0)</f>
        <v>42460</v>
      </c>
    </row>
    <row r="16924" spans="2:10" x14ac:dyDescent="0.25">
      <c r="B16924" s="1" t="s">
        <v>37</v>
      </c>
      <c r="C16924" s="3" t="s">
        <v>56</v>
      </c>
      <c r="D16924" s="2" t="s">
        <v>50</v>
      </c>
      <c r="E16924" s="3" t="s">
        <v>44</v>
      </c>
      <c r="F16924" s="3">
        <f t="shared" ca="1" si="526"/>
        <v>2</v>
      </c>
      <c r="G16924" s="4">
        <f t="shared" ca="1" si="527"/>
        <v>128</v>
      </c>
      <c r="H16924" s="4">
        <f ca="1">+Data_TABLE[[#This Row],[Qty]]*Data_TABLE[[#This Row],[Unit Price]]</f>
        <v>256</v>
      </c>
      <c r="I16924" s="7">
        <v>42451</v>
      </c>
      <c r="J16924" s="10">
        <f>EOMONTH(Data_TABLE[[#This Row],[Date Sold]],0)</f>
        <v>42460</v>
      </c>
    </row>
    <row r="16925" spans="2:10" x14ac:dyDescent="0.25">
      <c r="B16925" s="1" t="s">
        <v>41</v>
      </c>
      <c r="C16925" s="3" t="s">
        <v>56</v>
      </c>
      <c r="D16925" s="2" t="s">
        <v>50</v>
      </c>
      <c r="E16925" s="3" t="s">
        <v>44</v>
      </c>
      <c r="F16925" s="3">
        <f t="shared" ca="1" si="526"/>
        <v>1</v>
      </c>
      <c r="G16925" s="4">
        <f t="shared" ca="1" si="527"/>
        <v>120</v>
      </c>
      <c r="H16925" s="4">
        <f ca="1">+Data_TABLE[[#This Row],[Qty]]*Data_TABLE[[#This Row],[Unit Price]]</f>
        <v>120</v>
      </c>
      <c r="I16925" s="7">
        <v>42451</v>
      </c>
      <c r="J16925" s="10">
        <f>EOMONTH(Data_TABLE[[#This Row],[Date Sold]],0)</f>
        <v>42460</v>
      </c>
    </row>
    <row r="16926" spans="2:10" x14ac:dyDescent="0.25">
      <c r="B16926" s="1" t="s">
        <v>37</v>
      </c>
      <c r="C16926" s="3" t="s">
        <v>54</v>
      </c>
      <c r="D16926" s="2" t="s">
        <v>48</v>
      </c>
      <c r="E16926" s="3" t="s">
        <v>42</v>
      </c>
      <c r="F16926" s="3">
        <f t="shared" ca="1" si="526"/>
        <v>4</v>
      </c>
      <c r="G16926" s="4">
        <f t="shared" ca="1" si="527"/>
        <v>63</v>
      </c>
      <c r="H16926" s="4">
        <f ca="1">+Data_TABLE[[#This Row],[Qty]]*Data_TABLE[[#This Row],[Unit Price]]</f>
        <v>252</v>
      </c>
      <c r="I16926" s="7">
        <v>42451</v>
      </c>
      <c r="J16926" s="10">
        <f>EOMONTH(Data_TABLE[[#This Row],[Date Sold]],0)</f>
        <v>42460</v>
      </c>
    </row>
    <row r="16927" spans="2:10" x14ac:dyDescent="0.25">
      <c r="B16927" s="1" t="s">
        <v>41</v>
      </c>
      <c r="C16927" s="3" t="s">
        <v>55</v>
      </c>
      <c r="D16927" s="2" t="s">
        <v>49</v>
      </c>
      <c r="E16927" s="3" t="s">
        <v>43</v>
      </c>
      <c r="F16927" s="3">
        <f t="shared" ca="1" si="526"/>
        <v>3</v>
      </c>
      <c r="G16927" s="4">
        <f t="shared" ca="1" si="527"/>
        <v>118</v>
      </c>
      <c r="H16927" s="4">
        <f ca="1">+Data_TABLE[[#This Row],[Qty]]*Data_TABLE[[#This Row],[Unit Price]]</f>
        <v>354</v>
      </c>
      <c r="I16927" s="7">
        <v>42451</v>
      </c>
      <c r="J16927" s="10">
        <f>EOMONTH(Data_TABLE[[#This Row],[Date Sold]],0)</f>
        <v>42460</v>
      </c>
    </row>
    <row r="16928" spans="2:10" x14ac:dyDescent="0.25">
      <c r="B16928" s="1" t="s">
        <v>40</v>
      </c>
      <c r="C16928" s="3" t="s">
        <v>56</v>
      </c>
      <c r="D16928" s="2" t="s">
        <v>52</v>
      </c>
      <c r="E16928" s="3" t="s">
        <v>46</v>
      </c>
      <c r="F16928" s="3">
        <f t="shared" ca="1" si="526"/>
        <v>4</v>
      </c>
      <c r="G16928" s="4">
        <f t="shared" ca="1" si="527"/>
        <v>137</v>
      </c>
      <c r="H16928" s="4">
        <f ca="1">+Data_TABLE[[#This Row],[Qty]]*Data_TABLE[[#This Row],[Unit Price]]</f>
        <v>548</v>
      </c>
      <c r="I16928" s="7">
        <v>42451</v>
      </c>
      <c r="J16928" s="10">
        <f>EOMONTH(Data_TABLE[[#This Row],[Date Sold]],0)</f>
        <v>42460</v>
      </c>
    </row>
    <row r="16929" spans="2:10" x14ac:dyDescent="0.25">
      <c r="B16929" s="1" t="s">
        <v>36</v>
      </c>
      <c r="C16929" s="3" t="s">
        <v>54</v>
      </c>
      <c r="D16929" s="2" t="s">
        <v>48</v>
      </c>
      <c r="E16929" s="3" t="s">
        <v>42</v>
      </c>
      <c r="F16929" s="3">
        <f t="shared" ca="1" si="526"/>
        <v>3</v>
      </c>
      <c r="G16929" s="4">
        <f t="shared" ca="1" si="527"/>
        <v>165</v>
      </c>
      <c r="H16929" s="4">
        <f ca="1">+Data_TABLE[[#This Row],[Qty]]*Data_TABLE[[#This Row],[Unit Price]]</f>
        <v>495</v>
      </c>
      <c r="I16929" s="7">
        <v>42451</v>
      </c>
      <c r="J16929" s="10">
        <f>EOMONTH(Data_TABLE[[#This Row],[Date Sold]],0)</f>
        <v>42460</v>
      </c>
    </row>
    <row r="16930" spans="2:10" x14ac:dyDescent="0.25">
      <c r="B16930" s="1" t="s">
        <v>36</v>
      </c>
      <c r="C16930" s="3" t="s">
        <v>54</v>
      </c>
      <c r="D16930" s="2" t="s">
        <v>48</v>
      </c>
      <c r="E16930" s="3" t="s">
        <v>42</v>
      </c>
      <c r="F16930" s="3">
        <f t="shared" ca="1" si="526"/>
        <v>2</v>
      </c>
      <c r="G16930" s="4">
        <f t="shared" ca="1" si="527"/>
        <v>164</v>
      </c>
      <c r="H16930" s="4">
        <f ca="1">+Data_TABLE[[#This Row],[Qty]]*Data_TABLE[[#This Row],[Unit Price]]</f>
        <v>328</v>
      </c>
      <c r="I16930" s="7">
        <v>42451</v>
      </c>
      <c r="J16930" s="10">
        <f>EOMONTH(Data_TABLE[[#This Row],[Date Sold]],0)</f>
        <v>42460</v>
      </c>
    </row>
    <row r="16931" spans="2:10" x14ac:dyDescent="0.25">
      <c r="B16931" s="1" t="s">
        <v>37</v>
      </c>
      <c r="C16931" s="3" t="s">
        <v>55</v>
      </c>
      <c r="D16931" s="2" t="s">
        <v>51</v>
      </c>
      <c r="E16931" s="3" t="s">
        <v>45</v>
      </c>
      <c r="F16931" s="3">
        <f t="shared" ca="1" si="526"/>
        <v>4</v>
      </c>
      <c r="G16931" s="4">
        <f t="shared" ca="1" si="527"/>
        <v>95</v>
      </c>
      <c r="H16931" s="4">
        <f ca="1">+Data_TABLE[[#This Row],[Qty]]*Data_TABLE[[#This Row],[Unit Price]]</f>
        <v>380</v>
      </c>
      <c r="I16931" s="7">
        <v>42451</v>
      </c>
      <c r="J16931" s="10">
        <f>EOMONTH(Data_TABLE[[#This Row],[Date Sold]],0)</f>
        <v>42460</v>
      </c>
    </row>
    <row r="16932" spans="2:10" x14ac:dyDescent="0.25">
      <c r="B16932" s="1" t="s">
        <v>39</v>
      </c>
      <c r="C16932" s="3" t="s">
        <v>55</v>
      </c>
      <c r="D16932" s="2" t="s">
        <v>51</v>
      </c>
      <c r="E16932" s="3" t="s">
        <v>45</v>
      </c>
      <c r="F16932" s="3">
        <f t="shared" ca="1" si="526"/>
        <v>4</v>
      </c>
      <c r="G16932" s="4">
        <f t="shared" ca="1" si="527"/>
        <v>150</v>
      </c>
      <c r="H16932" s="4">
        <f ca="1">+Data_TABLE[[#This Row],[Qty]]*Data_TABLE[[#This Row],[Unit Price]]</f>
        <v>600</v>
      </c>
      <c r="I16932" s="7">
        <v>42451</v>
      </c>
      <c r="J16932" s="10">
        <f>EOMONTH(Data_TABLE[[#This Row],[Date Sold]],0)</f>
        <v>42460</v>
      </c>
    </row>
    <row r="16933" spans="2:10" x14ac:dyDescent="0.25">
      <c r="B16933" s="1" t="s">
        <v>38</v>
      </c>
      <c r="C16933" s="3" t="s">
        <v>55</v>
      </c>
      <c r="D16933" s="2" t="s">
        <v>51</v>
      </c>
      <c r="E16933" s="3" t="s">
        <v>45</v>
      </c>
      <c r="F16933" s="3">
        <f t="shared" ca="1" si="526"/>
        <v>5</v>
      </c>
      <c r="G16933" s="4">
        <f t="shared" ca="1" si="527"/>
        <v>127</v>
      </c>
      <c r="H16933" s="4">
        <f ca="1">+Data_TABLE[[#This Row],[Qty]]*Data_TABLE[[#This Row],[Unit Price]]</f>
        <v>635</v>
      </c>
      <c r="I16933" s="7">
        <v>42451</v>
      </c>
      <c r="J16933" s="10">
        <f>EOMONTH(Data_TABLE[[#This Row],[Date Sold]],0)</f>
        <v>42460</v>
      </c>
    </row>
    <row r="16934" spans="2:10" x14ac:dyDescent="0.25">
      <c r="B16934" s="1" t="s">
        <v>36</v>
      </c>
      <c r="C16934" s="3" t="s">
        <v>56</v>
      </c>
      <c r="D16934" s="2" t="s">
        <v>50</v>
      </c>
      <c r="E16934" s="3" t="s">
        <v>44</v>
      </c>
      <c r="F16934" s="3">
        <f t="shared" ca="1" si="526"/>
        <v>1</v>
      </c>
      <c r="G16934" s="4">
        <f t="shared" ca="1" si="527"/>
        <v>170</v>
      </c>
      <c r="H16934" s="4">
        <f ca="1">+Data_TABLE[[#This Row],[Qty]]*Data_TABLE[[#This Row],[Unit Price]]</f>
        <v>170</v>
      </c>
      <c r="I16934" s="7">
        <v>42451</v>
      </c>
      <c r="J16934" s="10">
        <f>EOMONTH(Data_TABLE[[#This Row],[Date Sold]],0)</f>
        <v>42460</v>
      </c>
    </row>
    <row r="16935" spans="2:10" x14ac:dyDescent="0.25">
      <c r="B16935" s="1" t="s">
        <v>41</v>
      </c>
      <c r="C16935" s="3" t="s">
        <v>56</v>
      </c>
      <c r="D16935" s="2" t="s">
        <v>52</v>
      </c>
      <c r="E16935" s="3" t="s">
        <v>46</v>
      </c>
      <c r="F16935" s="3">
        <f t="shared" ca="1" si="526"/>
        <v>2</v>
      </c>
      <c r="G16935" s="4">
        <f t="shared" ca="1" si="527"/>
        <v>193</v>
      </c>
      <c r="H16935" s="4">
        <f ca="1">+Data_TABLE[[#This Row],[Qty]]*Data_TABLE[[#This Row],[Unit Price]]</f>
        <v>386</v>
      </c>
      <c r="I16935" s="7">
        <v>42451</v>
      </c>
      <c r="J16935" s="10">
        <f>EOMONTH(Data_TABLE[[#This Row],[Date Sold]],0)</f>
        <v>42460</v>
      </c>
    </row>
    <row r="16936" spans="2:10" x14ac:dyDescent="0.25">
      <c r="B16936" s="1" t="s">
        <v>40</v>
      </c>
      <c r="C16936" s="3" t="s">
        <v>56</v>
      </c>
      <c r="D16936" s="2" t="s">
        <v>50</v>
      </c>
      <c r="E16936" s="3" t="s">
        <v>44</v>
      </c>
      <c r="F16936" s="3">
        <f t="shared" ca="1" si="526"/>
        <v>3</v>
      </c>
      <c r="G16936" s="4">
        <f t="shared" ca="1" si="527"/>
        <v>68</v>
      </c>
      <c r="H16936" s="4">
        <f ca="1">+Data_TABLE[[#This Row],[Qty]]*Data_TABLE[[#This Row],[Unit Price]]</f>
        <v>204</v>
      </c>
      <c r="I16936" s="7">
        <v>42451</v>
      </c>
      <c r="J16936" s="10">
        <f>EOMONTH(Data_TABLE[[#This Row],[Date Sold]],0)</f>
        <v>42460</v>
      </c>
    </row>
    <row r="16937" spans="2:10" x14ac:dyDescent="0.25">
      <c r="B16937" s="1" t="s">
        <v>36</v>
      </c>
      <c r="C16937" s="3" t="s">
        <v>55</v>
      </c>
      <c r="D16937" s="2" t="s">
        <v>51</v>
      </c>
      <c r="E16937" s="3" t="s">
        <v>45</v>
      </c>
      <c r="F16937" s="3">
        <f t="shared" ca="1" si="526"/>
        <v>4</v>
      </c>
      <c r="G16937" s="4">
        <f t="shared" ca="1" si="527"/>
        <v>120</v>
      </c>
      <c r="H16937" s="4">
        <f ca="1">+Data_TABLE[[#This Row],[Qty]]*Data_TABLE[[#This Row],[Unit Price]]</f>
        <v>480</v>
      </c>
      <c r="I16937" s="7">
        <v>42451</v>
      </c>
      <c r="J16937" s="10">
        <f>EOMONTH(Data_TABLE[[#This Row],[Date Sold]],0)</f>
        <v>42460</v>
      </c>
    </row>
    <row r="16938" spans="2:10" x14ac:dyDescent="0.25">
      <c r="B16938" s="1" t="s">
        <v>38</v>
      </c>
      <c r="C16938" s="3" t="s">
        <v>56</v>
      </c>
      <c r="D16938" s="2" t="s">
        <v>50</v>
      </c>
      <c r="E16938" s="3" t="s">
        <v>44</v>
      </c>
      <c r="F16938" s="3">
        <f t="shared" ca="1" si="526"/>
        <v>5</v>
      </c>
      <c r="G16938" s="4">
        <f t="shared" ca="1" si="527"/>
        <v>142</v>
      </c>
      <c r="H16938" s="4">
        <f ca="1">+Data_TABLE[[#This Row],[Qty]]*Data_TABLE[[#This Row],[Unit Price]]</f>
        <v>710</v>
      </c>
      <c r="I16938" s="7">
        <v>42451</v>
      </c>
      <c r="J16938" s="10">
        <f>EOMONTH(Data_TABLE[[#This Row],[Date Sold]],0)</f>
        <v>42460</v>
      </c>
    </row>
    <row r="16939" spans="2:10" x14ac:dyDescent="0.25">
      <c r="B16939" s="1" t="s">
        <v>40</v>
      </c>
      <c r="C16939" s="3" t="s">
        <v>55</v>
      </c>
      <c r="D16939" s="2" t="s">
        <v>49</v>
      </c>
      <c r="E16939" s="3" t="s">
        <v>43</v>
      </c>
      <c r="F16939" s="3">
        <f t="shared" ca="1" si="526"/>
        <v>1</v>
      </c>
      <c r="G16939" s="4">
        <f t="shared" ca="1" si="527"/>
        <v>105</v>
      </c>
      <c r="H16939" s="4">
        <f ca="1">+Data_TABLE[[#This Row],[Qty]]*Data_TABLE[[#This Row],[Unit Price]]</f>
        <v>105</v>
      </c>
      <c r="I16939" s="7">
        <v>42451</v>
      </c>
      <c r="J16939" s="10">
        <f>EOMONTH(Data_TABLE[[#This Row],[Date Sold]],0)</f>
        <v>42460</v>
      </c>
    </row>
    <row r="16940" spans="2:10" x14ac:dyDescent="0.25">
      <c r="B16940" s="1" t="s">
        <v>41</v>
      </c>
      <c r="C16940" s="3" t="s">
        <v>54</v>
      </c>
      <c r="D16940" s="2" t="s">
        <v>48</v>
      </c>
      <c r="E16940" s="3" t="s">
        <v>42</v>
      </c>
      <c r="F16940" s="3">
        <f t="shared" ca="1" si="526"/>
        <v>3</v>
      </c>
      <c r="G16940" s="4">
        <f t="shared" ca="1" si="527"/>
        <v>71</v>
      </c>
      <c r="H16940" s="4">
        <f ca="1">+Data_TABLE[[#This Row],[Qty]]*Data_TABLE[[#This Row],[Unit Price]]</f>
        <v>213</v>
      </c>
      <c r="I16940" s="7">
        <v>42451</v>
      </c>
      <c r="J16940" s="10">
        <f>EOMONTH(Data_TABLE[[#This Row],[Date Sold]],0)</f>
        <v>42460</v>
      </c>
    </row>
    <row r="16941" spans="2:10" x14ac:dyDescent="0.25">
      <c r="B16941" s="1" t="s">
        <v>36</v>
      </c>
      <c r="C16941" s="3" t="s">
        <v>56</v>
      </c>
      <c r="D16941" s="2" t="s">
        <v>50</v>
      </c>
      <c r="E16941" s="3" t="s">
        <v>44</v>
      </c>
      <c r="F16941" s="3">
        <f t="shared" ca="1" si="526"/>
        <v>3</v>
      </c>
      <c r="G16941" s="4">
        <f t="shared" ca="1" si="527"/>
        <v>198</v>
      </c>
      <c r="H16941" s="4">
        <f ca="1">+Data_TABLE[[#This Row],[Qty]]*Data_TABLE[[#This Row],[Unit Price]]</f>
        <v>594</v>
      </c>
      <c r="I16941" s="7">
        <v>42451</v>
      </c>
      <c r="J16941" s="10">
        <f>EOMONTH(Data_TABLE[[#This Row],[Date Sold]],0)</f>
        <v>42460</v>
      </c>
    </row>
    <row r="16942" spans="2:10" x14ac:dyDescent="0.25">
      <c r="B16942" s="1" t="s">
        <v>40</v>
      </c>
      <c r="C16942" s="3" t="s">
        <v>56</v>
      </c>
      <c r="D16942" s="2" t="s">
        <v>52</v>
      </c>
      <c r="E16942" s="3" t="s">
        <v>46</v>
      </c>
      <c r="F16942" s="3">
        <f t="shared" ca="1" si="526"/>
        <v>5</v>
      </c>
      <c r="G16942" s="4">
        <f t="shared" ca="1" si="527"/>
        <v>62</v>
      </c>
      <c r="H16942" s="4">
        <f ca="1">+Data_TABLE[[#This Row],[Qty]]*Data_TABLE[[#This Row],[Unit Price]]</f>
        <v>310</v>
      </c>
      <c r="I16942" s="7">
        <v>42451</v>
      </c>
      <c r="J16942" s="10">
        <f>EOMONTH(Data_TABLE[[#This Row],[Date Sold]],0)</f>
        <v>42460</v>
      </c>
    </row>
    <row r="16943" spans="2:10" x14ac:dyDescent="0.25">
      <c r="B16943" s="1" t="s">
        <v>39</v>
      </c>
      <c r="C16943" s="3" t="s">
        <v>55</v>
      </c>
      <c r="D16943" s="2" t="s">
        <v>49</v>
      </c>
      <c r="E16943" s="3" t="s">
        <v>43</v>
      </c>
      <c r="F16943" s="3">
        <f t="shared" ca="1" si="526"/>
        <v>1</v>
      </c>
      <c r="G16943" s="4">
        <f t="shared" ca="1" si="527"/>
        <v>139</v>
      </c>
      <c r="H16943" s="4">
        <f ca="1">+Data_TABLE[[#This Row],[Qty]]*Data_TABLE[[#This Row],[Unit Price]]</f>
        <v>139</v>
      </c>
      <c r="I16943" s="7">
        <v>42451</v>
      </c>
      <c r="J16943" s="10">
        <f>EOMONTH(Data_TABLE[[#This Row],[Date Sold]],0)</f>
        <v>42460</v>
      </c>
    </row>
    <row r="16944" spans="2:10" x14ac:dyDescent="0.25">
      <c r="B16944" s="1" t="s">
        <v>36</v>
      </c>
      <c r="C16944" s="3" t="s">
        <v>55</v>
      </c>
      <c r="D16944" s="2" t="s">
        <v>49</v>
      </c>
      <c r="E16944" s="3" t="s">
        <v>43</v>
      </c>
      <c r="F16944" s="3">
        <f t="shared" ca="1" si="526"/>
        <v>5</v>
      </c>
      <c r="G16944" s="4">
        <f t="shared" ca="1" si="527"/>
        <v>190</v>
      </c>
      <c r="H16944" s="4">
        <f ca="1">+Data_TABLE[[#This Row],[Qty]]*Data_TABLE[[#This Row],[Unit Price]]</f>
        <v>950</v>
      </c>
      <c r="I16944" s="7">
        <v>42451</v>
      </c>
      <c r="J16944" s="10">
        <f>EOMONTH(Data_TABLE[[#This Row],[Date Sold]],0)</f>
        <v>42460</v>
      </c>
    </row>
    <row r="16945" spans="2:10" x14ac:dyDescent="0.25">
      <c r="B16945" s="1" t="s">
        <v>40</v>
      </c>
      <c r="C16945" s="3" t="s">
        <v>55</v>
      </c>
      <c r="D16945" s="2" t="s">
        <v>49</v>
      </c>
      <c r="E16945" s="3" t="s">
        <v>43</v>
      </c>
      <c r="F16945" s="3">
        <f t="shared" ref="F16945:F17008" ca="1" si="528">RANDBETWEEN(1,5)</f>
        <v>1</v>
      </c>
      <c r="G16945" s="4">
        <f t="shared" ref="G16945:G17008" ca="1" si="529">RANDBETWEEN(60,200)</f>
        <v>78</v>
      </c>
      <c r="H16945" s="4">
        <f ca="1">+Data_TABLE[[#This Row],[Qty]]*Data_TABLE[[#This Row],[Unit Price]]</f>
        <v>78</v>
      </c>
      <c r="I16945" s="7">
        <v>42451</v>
      </c>
      <c r="J16945" s="10">
        <f>EOMONTH(Data_TABLE[[#This Row],[Date Sold]],0)</f>
        <v>42460</v>
      </c>
    </row>
    <row r="16946" spans="2:10" x14ac:dyDescent="0.25">
      <c r="B16946" s="1" t="s">
        <v>36</v>
      </c>
      <c r="C16946" s="3" t="s">
        <v>56</v>
      </c>
      <c r="D16946" s="2" t="s">
        <v>50</v>
      </c>
      <c r="E16946" s="3" t="s">
        <v>44</v>
      </c>
      <c r="F16946" s="3">
        <f t="shared" ca="1" si="528"/>
        <v>4</v>
      </c>
      <c r="G16946" s="4">
        <f t="shared" ca="1" si="529"/>
        <v>152</v>
      </c>
      <c r="H16946" s="4">
        <f ca="1">+Data_TABLE[[#This Row],[Qty]]*Data_TABLE[[#This Row],[Unit Price]]</f>
        <v>608</v>
      </c>
      <c r="I16946" s="7">
        <v>42451</v>
      </c>
      <c r="J16946" s="10">
        <f>EOMONTH(Data_TABLE[[#This Row],[Date Sold]],0)</f>
        <v>42460</v>
      </c>
    </row>
    <row r="16947" spans="2:10" x14ac:dyDescent="0.25">
      <c r="B16947" s="1" t="s">
        <v>40</v>
      </c>
      <c r="C16947" s="3" t="s">
        <v>56</v>
      </c>
      <c r="D16947" s="2" t="s">
        <v>52</v>
      </c>
      <c r="E16947" s="3" t="s">
        <v>46</v>
      </c>
      <c r="F16947" s="3">
        <f t="shared" ca="1" si="528"/>
        <v>2</v>
      </c>
      <c r="G16947" s="4">
        <f t="shared" ca="1" si="529"/>
        <v>199</v>
      </c>
      <c r="H16947" s="4">
        <f ca="1">+Data_TABLE[[#This Row],[Qty]]*Data_TABLE[[#This Row],[Unit Price]]</f>
        <v>398</v>
      </c>
      <c r="I16947" s="7">
        <v>42451</v>
      </c>
      <c r="J16947" s="10">
        <f>EOMONTH(Data_TABLE[[#This Row],[Date Sold]],0)</f>
        <v>42460</v>
      </c>
    </row>
    <row r="16948" spans="2:10" x14ac:dyDescent="0.25">
      <c r="B16948" s="1" t="s">
        <v>39</v>
      </c>
      <c r="C16948" s="3" t="s">
        <v>55</v>
      </c>
      <c r="D16948" s="2" t="s">
        <v>51</v>
      </c>
      <c r="E16948" s="3" t="s">
        <v>45</v>
      </c>
      <c r="F16948" s="3">
        <f t="shared" ca="1" si="528"/>
        <v>4</v>
      </c>
      <c r="G16948" s="4">
        <f t="shared" ca="1" si="529"/>
        <v>147</v>
      </c>
      <c r="H16948" s="4">
        <f ca="1">+Data_TABLE[[#This Row],[Qty]]*Data_TABLE[[#This Row],[Unit Price]]</f>
        <v>588</v>
      </c>
      <c r="I16948" s="7">
        <v>42451</v>
      </c>
      <c r="J16948" s="10">
        <f>EOMONTH(Data_TABLE[[#This Row],[Date Sold]],0)</f>
        <v>42460</v>
      </c>
    </row>
    <row r="16949" spans="2:10" x14ac:dyDescent="0.25">
      <c r="B16949" s="1" t="s">
        <v>39</v>
      </c>
      <c r="C16949" s="3" t="s">
        <v>56</v>
      </c>
      <c r="D16949" s="2" t="s">
        <v>50</v>
      </c>
      <c r="E16949" s="3" t="s">
        <v>44</v>
      </c>
      <c r="F16949" s="3">
        <f t="shared" ca="1" si="528"/>
        <v>3</v>
      </c>
      <c r="G16949" s="4">
        <f t="shared" ca="1" si="529"/>
        <v>96</v>
      </c>
      <c r="H16949" s="4">
        <f ca="1">+Data_TABLE[[#This Row],[Qty]]*Data_TABLE[[#This Row],[Unit Price]]</f>
        <v>288</v>
      </c>
      <c r="I16949" s="7">
        <v>42451</v>
      </c>
      <c r="J16949" s="10">
        <f>EOMONTH(Data_TABLE[[#This Row],[Date Sold]],0)</f>
        <v>42460</v>
      </c>
    </row>
    <row r="16950" spans="2:10" x14ac:dyDescent="0.25">
      <c r="B16950" s="1" t="s">
        <v>38</v>
      </c>
      <c r="C16950" s="3" t="s">
        <v>54</v>
      </c>
      <c r="D16950" s="2" t="s">
        <v>48</v>
      </c>
      <c r="E16950" s="3" t="s">
        <v>42</v>
      </c>
      <c r="F16950" s="3">
        <f t="shared" ca="1" si="528"/>
        <v>2</v>
      </c>
      <c r="G16950" s="4">
        <f t="shared" ca="1" si="529"/>
        <v>169</v>
      </c>
      <c r="H16950" s="4">
        <f ca="1">+Data_TABLE[[#This Row],[Qty]]*Data_TABLE[[#This Row],[Unit Price]]</f>
        <v>338</v>
      </c>
      <c r="I16950" s="7">
        <v>42451</v>
      </c>
      <c r="J16950" s="10">
        <f>EOMONTH(Data_TABLE[[#This Row],[Date Sold]],0)</f>
        <v>42460</v>
      </c>
    </row>
    <row r="16951" spans="2:10" x14ac:dyDescent="0.25">
      <c r="B16951" s="1" t="s">
        <v>39</v>
      </c>
      <c r="C16951" s="3" t="s">
        <v>56</v>
      </c>
      <c r="D16951" s="2" t="s">
        <v>52</v>
      </c>
      <c r="E16951" s="3" t="s">
        <v>46</v>
      </c>
      <c r="F16951" s="3">
        <f t="shared" ca="1" si="528"/>
        <v>3</v>
      </c>
      <c r="G16951" s="4">
        <f t="shared" ca="1" si="529"/>
        <v>129</v>
      </c>
      <c r="H16951" s="4">
        <f ca="1">+Data_TABLE[[#This Row],[Qty]]*Data_TABLE[[#This Row],[Unit Price]]</f>
        <v>387</v>
      </c>
      <c r="I16951" s="7">
        <v>42451</v>
      </c>
      <c r="J16951" s="10">
        <f>EOMONTH(Data_TABLE[[#This Row],[Date Sold]],0)</f>
        <v>42460</v>
      </c>
    </row>
    <row r="16952" spans="2:10" x14ac:dyDescent="0.25">
      <c r="B16952" s="1" t="s">
        <v>39</v>
      </c>
      <c r="C16952" s="3" t="s">
        <v>55</v>
      </c>
      <c r="D16952" s="2" t="s">
        <v>49</v>
      </c>
      <c r="E16952" s="3" t="s">
        <v>43</v>
      </c>
      <c r="F16952" s="3">
        <f t="shared" ca="1" si="528"/>
        <v>5</v>
      </c>
      <c r="G16952" s="4">
        <f t="shared" ca="1" si="529"/>
        <v>188</v>
      </c>
      <c r="H16952" s="4">
        <f ca="1">+Data_TABLE[[#This Row],[Qty]]*Data_TABLE[[#This Row],[Unit Price]]</f>
        <v>940</v>
      </c>
      <c r="I16952" s="7">
        <v>42451</v>
      </c>
      <c r="J16952" s="10">
        <f>EOMONTH(Data_TABLE[[#This Row],[Date Sold]],0)</f>
        <v>42460</v>
      </c>
    </row>
    <row r="16953" spans="2:10" x14ac:dyDescent="0.25">
      <c r="B16953" s="1" t="s">
        <v>40</v>
      </c>
      <c r="C16953" s="3" t="s">
        <v>56</v>
      </c>
      <c r="D16953" s="2" t="s">
        <v>50</v>
      </c>
      <c r="E16953" s="3" t="s">
        <v>44</v>
      </c>
      <c r="F16953" s="3">
        <f t="shared" ca="1" si="528"/>
        <v>1</v>
      </c>
      <c r="G16953" s="4">
        <f t="shared" ca="1" si="529"/>
        <v>60</v>
      </c>
      <c r="H16953" s="4">
        <f ca="1">+Data_TABLE[[#This Row],[Qty]]*Data_TABLE[[#This Row],[Unit Price]]</f>
        <v>60</v>
      </c>
      <c r="I16953" s="7">
        <v>42452</v>
      </c>
      <c r="J16953" s="10">
        <f>EOMONTH(Data_TABLE[[#This Row],[Date Sold]],0)</f>
        <v>42460</v>
      </c>
    </row>
    <row r="16954" spans="2:10" x14ac:dyDescent="0.25">
      <c r="B16954" s="1" t="s">
        <v>37</v>
      </c>
      <c r="C16954" s="3" t="s">
        <v>54</v>
      </c>
      <c r="D16954" s="2" t="s">
        <v>48</v>
      </c>
      <c r="E16954" s="3" t="s">
        <v>42</v>
      </c>
      <c r="F16954" s="3">
        <f t="shared" ca="1" si="528"/>
        <v>5</v>
      </c>
      <c r="G16954" s="4">
        <f t="shared" ca="1" si="529"/>
        <v>185</v>
      </c>
      <c r="H16954" s="4">
        <f ca="1">+Data_TABLE[[#This Row],[Qty]]*Data_TABLE[[#This Row],[Unit Price]]</f>
        <v>925</v>
      </c>
      <c r="I16954" s="7">
        <v>42452</v>
      </c>
      <c r="J16954" s="10">
        <f>EOMONTH(Data_TABLE[[#This Row],[Date Sold]],0)</f>
        <v>42460</v>
      </c>
    </row>
    <row r="16955" spans="2:10" x14ac:dyDescent="0.25">
      <c r="B16955" s="1" t="s">
        <v>36</v>
      </c>
      <c r="C16955" s="3" t="s">
        <v>56</v>
      </c>
      <c r="D16955" s="2" t="s">
        <v>50</v>
      </c>
      <c r="E16955" s="3" t="s">
        <v>44</v>
      </c>
      <c r="F16955" s="3">
        <f t="shared" ca="1" si="528"/>
        <v>3</v>
      </c>
      <c r="G16955" s="4">
        <f t="shared" ca="1" si="529"/>
        <v>181</v>
      </c>
      <c r="H16955" s="4">
        <f ca="1">+Data_TABLE[[#This Row],[Qty]]*Data_TABLE[[#This Row],[Unit Price]]</f>
        <v>543</v>
      </c>
      <c r="I16955" s="7">
        <v>42452</v>
      </c>
      <c r="J16955" s="10">
        <f>EOMONTH(Data_TABLE[[#This Row],[Date Sold]],0)</f>
        <v>42460</v>
      </c>
    </row>
    <row r="16956" spans="2:10" x14ac:dyDescent="0.25">
      <c r="B16956" s="1" t="s">
        <v>39</v>
      </c>
      <c r="C16956" s="3" t="s">
        <v>54</v>
      </c>
      <c r="D16956" s="2" t="s">
        <v>48</v>
      </c>
      <c r="E16956" s="3" t="s">
        <v>42</v>
      </c>
      <c r="F16956" s="3">
        <f t="shared" ca="1" si="528"/>
        <v>2</v>
      </c>
      <c r="G16956" s="4">
        <f t="shared" ca="1" si="529"/>
        <v>85</v>
      </c>
      <c r="H16956" s="4">
        <f ca="1">+Data_TABLE[[#This Row],[Qty]]*Data_TABLE[[#This Row],[Unit Price]]</f>
        <v>170</v>
      </c>
      <c r="I16956" s="7">
        <v>42452</v>
      </c>
      <c r="J16956" s="10">
        <f>EOMONTH(Data_TABLE[[#This Row],[Date Sold]],0)</f>
        <v>42460</v>
      </c>
    </row>
    <row r="16957" spans="2:10" x14ac:dyDescent="0.25">
      <c r="B16957" s="1" t="s">
        <v>37</v>
      </c>
      <c r="C16957" s="3" t="s">
        <v>55</v>
      </c>
      <c r="D16957" s="2" t="s">
        <v>51</v>
      </c>
      <c r="E16957" s="3" t="s">
        <v>45</v>
      </c>
      <c r="F16957" s="3">
        <f t="shared" ca="1" si="528"/>
        <v>2</v>
      </c>
      <c r="G16957" s="4">
        <f t="shared" ca="1" si="529"/>
        <v>167</v>
      </c>
      <c r="H16957" s="4">
        <f ca="1">+Data_TABLE[[#This Row],[Qty]]*Data_TABLE[[#This Row],[Unit Price]]</f>
        <v>334</v>
      </c>
      <c r="I16957" s="7">
        <v>42452</v>
      </c>
      <c r="J16957" s="10">
        <f>EOMONTH(Data_TABLE[[#This Row],[Date Sold]],0)</f>
        <v>42460</v>
      </c>
    </row>
    <row r="16958" spans="2:10" x14ac:dyDescent="0.25">
      <c r="B16958" s="1" t="s">
        <v>40</v>
      </c>
      <c r="C16958" s="3" t="s">
        <v>56</v>
      </c>
      <c r="D16958" s="2" t="s">
        <v>50</v>
      </c>
      <c r="E16958" s="3" t="s">
        <v>44</v>
      </c>
      <c r="F16958" s="3">
        <f t="shared" ca="1" si="528"/>
        <v>4</v>
      </c>
      <c r="G16958" s="4">
        <f t="shared" ca="1" si="529"/>
        <v>139</v>
      </c>
      <c r="H16958" s="4">
        <f ca="1">+Data_TABLE[[#This Row],[Qty]]*Data_TABLE[[#This Row],[Unit Price]]</f>
        <v>556</v>
      </c>
      <c r="I16958" s="7">
        <v>42452</v>
      </c>
      <c r="J16958" s="10">
        <f>EOMONTH(Data_TABLE[[#This Row],[Date Sold]],0)</f>
        <v>42460</v>
      </c>
    </row>
    <row r="16959" spans="2:10" x14ac:dyDescent="0.25">
      <c r="B16959" s="1" t="s">
        <v>40</v>
      </c>
      <c r="C16959" s="3" t="s">
        <v>55</v>
      </c>
      <c r="D16959" s="2" t="s">
        <v>51</v>
      </c>
      <c r="E16959" s="3" t="s">
        <v>45</v>
      </c>
      <c r="F16959" s="3">
        <f t="shared" ca="1" si="528"/>
        <v>2</v>
      </c>
      <c r="G16959" s="4">
        <f t="shared" ca="1" si="529"/>
        <v>115</v>
      </c>
      <c r="H16959" s="4">
        <f ca="1">+Data_TABLE[[#This Row],[Qty]]*Data_TABLE[[#This Row],[Unit Price]]</f>
        <v>230</v>
      </c>
      <c r="I16959" s="7">
        <v>42452</v>
      </c>
      <c r="J16959" s="10">
        <f>EOMONTH(Data_TABLE[[#This Row],[Date Sold]],0)</f>
        <v>42460</v>
      </c>
    </row>
    <row r="16960" spans="2:10" x14ac:dyDescent="0.25">
      <c r="B16960" s="1" t="s">
        <v>40</v>
      </c>
      <c r="C16960" s="3" t="s">
        <v>56</v>
      </c>
      <c r="D16960" s="2" t="s">
        <v>52</v>
      </c>
      <c r="E16960" s="3" t="s">
        <v>46</v>
      </c>
      <c r="F16960" s="3">
        <f t="shared" ca="1" si="528"/>
        <v>3</v>
      </c>
      <c r="G16960" s="4">
        <f t="shared" ca="1" si="529"/>
        <v>120</v>
      </c>
      <c r="H16960" s="4">
        <f ca="1">+Data_TABLE[[#This Row],[Qty]]*Data_TABLE[[#This Row],[Unit Price]]</f>
        <v>360</v>
      </c>
      <c r="I16960" s="7">
        <v>42452</v>
      </c>
      <c r="J16960" s="10">
        <f>EOMONTH(Data_TABLE[[#This Row],[Date Sold]],0)</f>
        <v>42460</v>
      </c>
    </row>
    <row r="16961" spans="2:10" x14ac:dyDescent="0.25">
      <c r="B16961" s="1" t="s">
        <v>39</v>
      </c>
      <c r="C16961" s="3" t="s">
        <v>54</v>
      </c>
      <c r="D16961" s="2" t="s">
        <v>48</v>
      </c>
      <c r="E16961" s="3" t="s">
        <v>42</v>
      </c>
      <c r="F16961" s="3">
        <f t="shared" ca="1" si="528"/>
        <v>5</v>
      </c>
      <c r="G16961" s="4">
        <f t="shared" ca="1" si="529"/>
        <v>122</v>
      </c>
      <c r="H16961" s="4">
        <f ca="1">+Data_TABLE[[#This Row],[Qty]]*Data_TABLE[[#This Row],[Unit Price]]</f>
        <v>610</v>
      </c>
      <c r="I16961" s="7">
        <v>42452</v>
      </c>
      <c r="J16961" s="10">
        <f>EOMONTH(Data_TABLE[[#This Row],[Date Sold]],0)</f>
        <v>42460</v>
      </c>
    </row>
    <row r="16962" spans="2:10" x14ac:dyDescent="0.25">
      <c r="B16962" s="1" t="s">
        <v>37</v>
      </c>
      <c r="C16962" s="3" t="s">
        <v>55</v>
      </c>
      <c r="D16962" s="2" t="s">
        <v>49</v>
      </c>
      <c r="E16962" s="3" t="s">
        <v>43</v>
      </c>
      <c r="F16962" s="3">
        <f t="shared" ca="1" si="528"/>
        <v>3</v>
      </c>
      <c r="G16962" s="4">
        <f t="shared" ca="1" si="529"/>
        <v>156</v>
      </c>
      <c r="H16962" s="4">
        <f ca="1">+Data_TABLE[[#This Row],[Qty]]*Data_TABLE[[#This Row],[Unit Price]]</f>
        <v>468</v>
      </c>
      <c r="I16962" s="7">
        <v>42452</v>
      </c>
      <c r="J16962" s="10">
        <f>EOMONTH(Data_TABLE[[#This Row],[Date Sold]],0)</f>
        <v>42460</v>
      </c>
    </row>
    <row r="16963" spans="2:10" x14ac:dyDescent="0.25">
      <c r="B16963" s="1" t="s">
        <v>36</v>
      </c>
      <c r="C16963" s="3" t="s">
        <v>56</v>
      </c>
      <c r="D16963" s="2" t="s">
        <v>50</v>
      </c>
      <c r="E16963" s="3" t="s">
        <v>44</v>
      </c>
      <c r="F16963" s="3">
        <f t="shared" ca="1" si="528"/>
        <v>4</v>
      </c>
      <c r="G16963" s="4">
        <f t="shared" ca="1" si="529"/>
        <v>196</v>
      </c>
      <c r="H16963" s="4">
        <f ca="1">+Data_TABLE[[#This Row],[Qty]]*Data_TABLE[[#This Row],[Unit Price]]</f>
        <v>784</v>
      </c>
      <c r="I16963" s="7">
        <v>42452</v>
      </c>
      <c r="J16963" s="10">
        <f>EOMONTH(Data_TABLE[[#This Row],[Date Sold]],0)</f>
        <v>42460</v>
      </c>
    </row>
    <row r="16964" spans="2:10" x14ac:dyDescent="0.25">
      <c r="B16964" s="1" t="s">
        <v>38</v>
      </c>
      <c r="C16964" s="3" t="s">
        <v>55</v>
      </c>
      <c r="D16964" s="2" t="s">
        <v>49</v>
      </c>
      <c r="E16964" s="3" t="s">
        <v>43</v>
      </c>
      <c r="F16964" s="3">
        <f t="shared" ca="1" si="528"/>
        <v>1</v>
      </c>
      <c r="G16964" s="4">
        <f t="shared" ca="1" si="529"/>
        <v>73</v>
      </c>
      <c r="H16964" s="4">
        <f ca="1">+Data_TABLE[[#This Row],[Qty]]*Data_TABLE[[#This Row],[Unit Price]]</f>
        <v>73</v>
      </c>
      <c r="I16964" s="7">
        <v>42452</v>
      </c>
      <c r="J16964" s="10">
        <f>EOMONTH(Data_TABLE[[#This Row],[Date Sold]],0)</f>
        <v>42460</v>
      </c>
    </row>
    <row r="16965" spans="2:10" x14ac:dyDescent="0.25">
      <c r="B16965" s="1" t="s">
        <v>36</v>
      </c>
      <c r="C16965" s="3" t="s">
        <v>54</v>
      </c>
      <c r="D16965" s="2" t="s">
        <v>48</v>
      </c>
      <c r="E16965" s="3" t="s">
        <v>42</v>
      </c>
      <c r="F16965" s="3">
        <f t="shared" ca="1" si="528"/>
        <v>1</v>
      </c>
      <c r="G16965" s="4">
        <f t="shared" ca="1" si="529"/>
        <v>145</v>
      </c>
      <c r="H16965" s="4">
        <f ca="1">+Data_TABLE[[#This Row],[Qty]]*Data_TABLE[[#This Row],[Unit Price]]</f>
        <v>145</v>
      </c>
      <c r="I16965" s="7">
        <v>42452</v>
      </c>
      <c r="J16965" s="10">
        <f>EOMONTH(Data_TABLE[[#This Row],[Date Sold]],0)</f>
        <v>42460</v>
      </c>
    </row>
    <row r="16966" spans="2:10" x14ac:dyDescent="0.25">
      <c r="B16966" s="1" t="s">
        <v>41</v>
      </c>
      <c r="C16966" s="3" t="s">
        <v>55</v>
      </c>
      <c r="D16966" s="2" t="s">
        <v>51</v>
      </c>
      <c r="E16966" s="3" t="s">
        <v>45</v>
      </c>
      <c r="F16966" s="3">
        <f t="shared" ca="1" si="528"/>
        <v>3</v>
      </c>
      <c r="G16966" s="4">
        <f t="shared" ca="1" si="529"/>
        <v>163</v>
      </c>
      <c r="H16966" s="4">
        <f ca="1">+Data_TABLE[[#This Row],[Qty]]*Data_TABLE[[#This Row],[Unit Price]]</f>
        <v>489</v>
      </c>
      <c r="I16966" s="7">
        <v>42452</v>
      </c>
      <c r="J16966" s="10">
        <f>EOMONTH(Data_TABLE[[#This Row],[Date Sold]],0)</f>
        <v>42460</v>
      </c>
    </row>
    <row r="16967" spans="2:10" x14ac:dyDescent="0.25">
      <c r="B16967" s="1" t="s">
        <v>41</v>
      </c>
      <c r="C16967" s="3" t="s">
        <v>56</v>
      </c>
      <c r="D16967" s="2" t="s">
        <v>52</v>
      </c>
      <c r="E16967" s="3" t="s">
        <v>46</v>
      </c>
      <c r="F16967" s="3">
        <f t="shared" ca="1" si="528"/>
        <v>4</v>
      </c>
      <c r="G16967" s="4">
        <f t="shared" ca="1" si="529"/>
        <v>126</v>
      </c>
      <c r="H16967" s="4">
        <f ca="1">+Data_TABLE[[#This Row],[Qty]]*Data_TABLE[[#This Row],[Unit Price]]</f>
        <v>504</v>
      </c>
      <c r="I16967" s="7">
        <v>42452</v>
      </c>
      <c r="J16967" s="10">
        <f>EOMONTH(Data_TABLE[[#This Row],[Date Sold]],0)</f>
        <v>42460</v>
      </c>
    </row>
    <row r="16968" spans="2:10" x14ac:dyDescent="0.25">
      <c r="B16968" s="1" t="s">
        <v>36</v>
      </c>
      <c r="C16968" s="3" t="s">
        <v>54</v>
      </c>
      <c r="D16968" s="2" t="s">
        <v>48</v>
      </c>
      <c r="E16968" s="3" t="s">
        <v>42</v>
      </c>
      <c r="F16968" s="3">
        <f t="shared" ca="1" si="528"/>
        <v>1</v>
      </c>
      <c r="G16968" s="4">
        <f t="shared" ca="1" si="529"/>
        <v>172</v>
      </c>
      <c r="H16968" s="4">
        <f ca="1">+Data_TABLE[[#This Row],[Qty]]*Data_TABLE[[#This Row],[Unit Price]]</f>
        <v>172</v>
      </c>
      <c r="I16968" s="7">
        <v>42452</v>
      </c>
      <c r="J16968" s="10">
        <f>EOMONTH(Data_TABLE[[#This Row],[Date Sold]],0)</f>
        <v>42460</v>
      </c>
    </row>
    <row r="16969" spans="2:10" x14ac:dyDescent="0.25">
      <c r="B16969" s="1" t="s">
        <v>37</v>
      </c>
      <c r="C16969" s="3" t="s">
        <v>56</v>
      </c>
      <c r="D16969" s="2" t="s">
        <v>52</v>
      </c>
      <c r="E16969" s="3" t="s">
        <v>46</v>
      </c>
      <c r="F16969" s="3">
        <f t="shared" ca="1" si="528"/>
        <v>4</v>
      </c>
      <c r="G16969" s="4">
        <f t="shared" ca="1" si="529"/>
        <v>191</v>
      </c>
      <c r="H16969" s="4">
        <f ca="1">+Data_TABLE[[#This Row],[Qty]]*Data_TABLE[[#This Row],[Unit Price]]</f>
        <v>764</v>
      </c>
      <c r="I16969" s="7">
        <v>42452</v>
      </c>
      <c r="J16969" s="10">
        <f>EOMONTH(Data_TABLE[[#This Row],[Date Sold]],0)</f>
        <v>42460</v>
      </c>
    </row>
    <row r="16970" spans="2:10" x14ac:dyDescent="0.25">
      <c r="B16970" s="1" t="s">
        <v>37</v>
      </c>
      <c r="C16970" s="3" t="s">
        <v>55</v>
      </c>
      <c r="D16970" s="2" t="s">
        <v>51</v>
      </c>
      <c r="E16970" s="3" t="s">
        <v>45</v>
      </c>
      <c r="F16970" s="3">
        <f t="shared" ca="1" si="528"/>
        <v>1</v>
      </c>
      <c r="G16970" s="4">
        <f t="shared" ca="1" si="529"/>
        <v>178</v>
      </c>
      <c r="H16970" s="4">
        <f ca="1">+Data_TABLE[[#This Row],[Qty]]*Data_TABLE[[#This Row],[Unit Price]]</f>
        <v>178</v>
      </c>
      <c r="I16970" s="7">
        <v>42452</v>
      </c>
      <c r="J16970" s="10">
        <f>EOMONTH(Data_TABLE[[#This Row],[Date Sold]],0)</f>
        <v>42460</v>
      </c>
    </row>
    <row r="16971" spans="2:10" x14ac:dyDescent="0.25">
      <c r="B16971" s="1" t="s">
        <v>37</v>
      </c>
      <c r="C16971" s="3" t="s">
        <v>56</v>
      </c>
      <c r="D16971" s="2" t="s">
        <v>52</v>
      </c>
      <c r="E16971" s="3" t="s">
        <v>46</v>
      </c>
      <c r="F16971" s="3">
        <f t="shared" ca="1" si="528"/>
        <v>3</v>
      </c>
      <c r="G16971" s="4">
        <f t="shared" ca="1" si="529"/>
        <v>173</v>
      </c>
      <c r="H16971" s="4">
        <f ca="1">+Data_TABLE[[#This Row],[Qty]]*Data_TABLE[[#This Row],[Unit Price]]</f>
        <v>519</v>
      </c>
      <c r="I16971" s="7">
        <v>42452</v>
      </c>
      <c r="J16971" s="10">
        <f>EOMONTH(Data_TABLE[[#This Row],[Date Sold]],0)</f>
        <v>42460</v>
      </c>
    </row>
    <row r="16972" spans="2:10" x14ac:dyDescent="0.25">
      <c r="B16972" s="1" t="s">
        <v>40</v>
      </c>
      <c r="C16972" s="3" t="s">
        <v>56</v>
      </c>
      <c r="D16972" s="2" t="s">
        <v>52</v>
      </c>
      <c r="E16972" s="3" t="s">
        <v>46</v>
      </c>
      <c r="F16972" s="3">
        <f t="shared" ca="1" si="528"/>
        <v>1</v>
      </c>
      <c r="G16972" s="4">
        <f t="shared" ca="1" si="529"/>
        <v>90</v>
      </c>
      <c r="H16972" s="4">
        <f ca="1">+Data_TABLE[[#This Row],[Qty]]*Data_TABLE[[#This Row],[Unit Price]]</f>
        <v>90</v>
      </c>
      <c r="I16972" s="7">
        <v>42452</v>
      </c>
      <c r="J16972" s="10">
        <f>EOMONTH(Data_TABLE[[#This Row],[Date Sold]],0)</f>
        <v>42460</v>
      </c>
    </row>
    <row r="16973" spans="2:10" x14ac:dyDescent="0.25">
      <c r="B16973" s="1" t="s">
        <v>36</v>
      </c>
      <c r="C16973" s="3" t="s">
        <v>55</v>
      </c>
      <c r="D16973" s="2" t="s">
        <v>49</v>
      </c>
      <c r="E16973" s="3" t="s">
        <v>43</v>
      </c>
      <c r="F16973" s="3">
        <f t="shared" ca="1" si="528"/>
        <v>2</v>
      </c>
      <c r="G16973" s="4">
        <f t="shared" ca="1" si="529"/>
        <v>171</v>
      </c>
      <c r="H16973" s="4">
        <f ca="1">+Data_TABLE[[#This Row],[Qty]]*Data_TABLE[[#This Row],[Unit Price]]</f>
        <v>342</v>
      </c>
      <c r="I16973" s="7">
        <v>42452</v>
      </c>
      <c r="J16973" s="10">
        <f>EOMONTH(Data_TABLE[[#This Row],[Date Sold]],0)</f>
        <v>42460</v>
      </c>
    </row>
    <row r="16974" spans="2:10" x14ac:dyDescent="0.25">
      <c r="B16974" s="1" t="s">
        <v>40</v>
      </c>
      <c r="C16974" s="3" t="s">
        <v>55</v>
      </c>
      <c r="D16974" s="2" t="s">
        <v>51</v>
      </c>
      <c r="E16974" s="3" t="s">
        <v>45</v>
      </c>
      <c r="F16974" s="3">
        <f t="shared" ca="1" si="528"/>
        <v>1</v>
      </c>
      <c r="G16974" s="4">
        <f t="shared" ca="1" si="529"/>
        <v>155</v>
      </c>
      <c r="H16974" s="4">
        <f ca="1">+Data_TABLE[[#This Row],[Qty]]*Data_TABLE[[#This Row],[Unit Price]]</f>
        <v>155</v>
      </c>
      <c r="I16974" s="7">
        <v>42452</v>
      </c>
      <c r="J16974" s="10">
        <f>EOMONTH(Data_TABLE[[#This Row],[Date Sold]],0)</f>
        <v>42460</v>
      </c>
    </row>
    <row r="16975" spans="2:10" x14ac:dyDescent="0.25">
      <c r="B16975" s="1" t="s">
        <v>39</v>
      </c>
      <c r="C16975" s="3" t="s">
        <v>55</v>
      </c>
      <c r="D16975" s="2" t="s">
        <v>49</v>
      </c>
      <c r="E16975" s="3" t="s">
        <v>43</v>
      </c>
      <c r="F16975" s="3">
        <f t="shared" ca="1" si="528"/>
        <v>2</v>
      </c>
      <c r="G16975" s="4">
        <f t="shared" ca="1" si="529"/>
        <v>63</v>
      </c>
      <c r="H16975" s="4">
        <f ca="1">+Data_TABLE[[#This Row],[Qty]]*Data_TABLE[[#This Row],[Unit Price]]</f>
        <v>126</v>
      </c>
      <c r="I16975" s="7">
        <v>42452</v>
      </c>
      <c r="J16975" s="10">
        <f>EOMONTH(Data_TABLE[[#This Row],[Date Sold]],0)</f>
        <v>42460</v>
      </c>
    </row>
    <row r="16976" spans="2:10" x14ac:dyDescent="0.25">
      <c r="B16976" s="1" t="s">
        <v>41</v>
      </c>
      <c r="C16976" s="3" t="s">
        <v>56</v>
      </c>
      <c r="D16976" s="2" t="s">
        <v>50</v>
      </c>
      <c r="E16976" s="3" t="s">
        <v>44</v>
      </c>
      <c r="F16976" s="3">
        <f t="shared" ca="1" si="528"/>
        <v>1</v>
      </c>
      <c r="G16976" s="4">
        <f t="shared" ca="1" si="529"/>
        <v>97</v>
      </c>
      <c r="H16976" s="4">
        <f ca="1">+Data_TABLE[[#This Row],[Qty]]*Data_TABLE[[#This Row],[Unit Price]]</f>
        <v>97</v>
      </c>
      <c r="I16976" s="7">
        <v>42452</v>
      </c>
      <c r="J16976" s="10">
        <f>EOMONTH(Data_TABLE[[#This Row],[Date Sold]],0)</f>
        <v>42460</v>
      </c>
    </row>
    <row r="16977" spans="2:10" x14ac:dyDescent="0.25">
      <c r="B16977" s="1" t="s">
        <v>36</v>
      </c>
      <c r="C16977" s="3" t="s">
        <v>55</v>
      </c>
      <c r="D16977" s="2" t="s">
        <v>51</v>
      </c>
      <c r="E16977" s="3" t="s">
        <v>45</v>
      </c>
      <c r="F16977" s="3">
        <f t="shared" ca="1" si="528"/>
        <v>3</v>
      </c>
      <c r="G16977" s="4">
        <f t="shared" ca="1" si="529"/>
        <v>128</v>
      </c>
      <c r="H16977" s="4">
        <f ca="1">+Data_TABLE[[#This Row],[Qty]]*Data_TABLE[[#This Row],[Unit Price]]</f>
        <v>384</v>
      </c>
      <c r="I16977" s="7">
        <v>42452</v>
      </c>
      <c r="J16977" s="10">
        <f>EOMONTH(Data_TABLE[[#This Row],[Date Sold]],0)</f>
        <v>42460</v>
      </c>
    </row>
    <row r="16978" spans="2:10" x14ac:dyDescent="0.25">
      <c r="B16978" s="1" t="s">
        <v>41</v>
      </c>
      <c r="C16978" s="3" t="s">
        <v>55</v>
      </c>
      <c r="D16978" s="2" t="s">
        <v>51</v>
      </c>
      <c r="E16978" s="3" t="s">
        <v>45</v>
      </c>
      <c r="F16978" s="3">
        <f t="shared" ca="1" si="528"/>
        <v>5</v>
      </c>
      <c r="G16978" s="4">
        <f t="shared" ca="1" si="529"/>
        <v>62</v>
      </c>
      <c r="H16978" s="4">
        <f ca="1">+Data_TABLE[[#This Row],[Qty]]*Data_TABLE[[#This Row],[Unit Price]]</f>
        <v>310</v>
      </c>
      <c r="I16978" s="7">
        <v>42452</v>
      </c>
      <c r="J16978" s="10">
        <f>EOMONTH(Data_TABLE[[#This Row],[Date Sold]],0)</f>
        <v>42460</v>
      </c>
    </row>
    <row r="16979" spans="2:10" x14ac:dyDescent="0.25">
      <c r="B16979" s="1" t="s">
        <v>38</v>
      </c>
      <c r="C16979" s="3" t="s">
        <v>55</v>
      </c>
      <c r="D16979" s="2" t="s">
        <v>49</v>
      </c>
      <c r="E16979" s="3" t="s">
        <v>43</v>
      </c>
      <c r="F16979" s="3">
        <f t="shared" ca="1" si="528"/>
        <v>5</v>
      </c>
      <c r="G16979" s="4">
        <f t="shared" ca="1" si="529"/>
        <v>102</v>
      </c>
      <c r="H16979" s="4">
        <f ca="1">+Data_TABLE[[#This Row],[Qty]]*Data_TABLE[[#This Row],[Unit Price]]</f>
        <v>510</v>
      </c>
      <c r="I16979" s="7">
        <v>42452</v>
      </c>
      <c r="J16979" s="10">
        <f>EOMONTH(Data_TABLE[[#This Row],[Date Sold]],0)</f>
        <v>42460</v>
      </c>
    </row>
    <row r="16980" spans="2:10" x14ac:dyDescent="0.25">
      <c r="B16980" s="1" t="s">
        <v>37</v>
      </c>
      <c r="C16980" s="3" t="s">
        <v>55</v>
      </c>
      <c r="D16980" s="2" t="s">
        <v>51</v>
      </c>
      <c r="E16980" s="3" t="s">
        <v>45</v>
      </c>
      <c r="F16980" s="3">
        <f t="shared" ca="1" si="528"/>
        <v>3</v>
      </c>
      <c r="G16980" s="4">
        <f t="shared" ca="1" si="529"/>
        <v>177</v>
      </c>
      <c r="H16980" s="4">
        <f ca="1">+Data_TABLE[[#This Row],[Qty]]*Data_TABLE[[#This Row],[Unit Price]]</f>
        <v>531</v>
      </c>
      <c r="I16980" s="7">
        <v>42452</v>
      </c>
      <c r="J16980" s="10">
        <f>EOMONTH(Data_TABLE[[#This Row],[Date Sold]],0)</f>
        <v>42460</v>
      </c>
    </row>
    <row r="16981" spans="2:10" x14ac:dyDescent="0.25">
      <c r="B16981" s="1" t="s">
        <v>40</v>
      </c>
      <c r="C16981" s="3" t="s">
        <v>55</v>
      </c>
      <c r="D16981" s="2" t="s">
        <v>51</v>
      </c>
      <c r="E16981" s="3" t="s">
        <v>45</v>
      </c>
      <c r="F16981" s="3">
        <f t="shared" ca="1" si="528"/>
        <v>3</v>
      </c>
      <c r="G16981" s="4">
        <f t="shared" ca="1" si="529"/>
        <v>138</v>
      </c>
      <c r="H16981" s="4">
        <f ca="1">+Data_TABLE[[#This Row],[Qty]]*Data_TABLE[[#This Row],[Unit Price]]</f>
        <v>414</v>
      </c>
      <c r="I16981" s="7">
        <v>42452</v>
      </c>
      <c r="J16981" s="10">
        <f>EOMONTH(Data_TABLE[[#This Row],[Date Sold]],0)</f>
        <v>42460</v>
      </c>
    </row>
    <row r="16982" spans="2:10" x14ac:dyDescent="0.25">
      <c r="B16982" s="1" t="s">
        <v>37</v>
      </c>
      <c r="C16982" s="3" t="s">
        <v>54</v>
      </c>
      <c r="D16982" s="2" t="s">
        <v>48</v>
      </c>
      <c r="E16982" s="3" t="s">
        <v>42</v>
      </c>
      <c r="F16982" s="3">
        <f t="shared" ca="1" si="528"/>
        <v>4</v>
      </c>
      <c r="G16982" s="4">
        <f t="shared" ca="1" si="529"/>
        <v>97</v>
      </c>
      <c r="H16982" s="4">
        <f ca="1">+Data_TABLE[[#This Row],[Qty]]*Data_TABLE[[#This Row],[Unit Price]]</f>
        <v>388</v>
      </c>
      <c r="I16982" s="7">
        <v>42452</v>
      </c>
      <c r="J16982" s="10">
        <f>EOMONTH(Data_TABLE[[#This Row],[Date Sold]],0)</f>
        <v>42460</v>
      </c>
    </row>
    <row r="16983" spans="2:10" x14ac:dyDescent="0.25">
      <c r="B16983" s="1" t="s">
        <v>38</v>
      </c>
      <c r="C16983" s="3" t="s">
        <v>54</v>
      </c>
      <c r="D16983" s="2" t="s">
        <v>48</v>
      </c>
      <c r="E16983" s="3" t="s">
        <v>42</v>
      </c>
      <c r="F16983" s="3">
        <f t="shared" ca="1" si="528"/>
        <v>4</v>
      </c>
      <c r="G16983" s="4">
        <f t="shared" ca="1" si="529"/>
        <v>191</v>
      </c>
      <c r="H16983" s="4">
        <f ca="1">+Data_TABLE[[#This Row],[Qty]]*Data_TABLE[[#This Row],[Unit Price]]</f>
        <v>764</v>
      </c>
      <c r="I16983" s="7">
        <v>42452</v>
      </c>
      <c r="J16983" s="10">
        <f>EOMONTH(Data_TABLE[[#This Row],[Date Sold]],0)</f>
        <v>42460</v>
      </c>
    </row>
    <row r="16984" spans="2:10" x14ac:dyDescent="0.25">
      <c r="B16984" s="1" t="s">
        <v>38</v>
      </c>
      <c r="C16984" s="3" t="s">
        <v>55</v>
      </c>
      <c r="D16984" s="2" t="s">
        <v>49</v>
      </c>
      <c r="E16984" s="3" t="s">
        <v>43</v>
      </c>
      <c r="F16984" s="3">
        <f t="shared" ca="1" si="528"/>
        <v>2</v>
      </c>
      <c r="G16984" s="4">
        <f t="shared" ca="1" si="529"/>
        <v>148</v>
      </c>
      <c r="H16984" s="4">
        <f ca="1">+Data_TABLE[[#This Row],[Qty]]*Data_TABLE[[#This Row],[Unit Price]]</f>
        <v>296</v>
      </c>
      <c r="I16984" s="7">
        <v>42452</v>
      </c>
      <c r="J16984" s="10">
        <f>EOMONTH(Data_TABLE[[#This Row],[Date Sold]],0)</f>
        <v>42460</v>
      </c>
    </row>
    <row r="16985" spans="2:10" x14ac:dyDescent="0.25">
      <c r="B16985" s="1" t="s">
        <v>38</v>
      </c>
      <c r="C16985" s="3" t="s">
        <v>56</v>
      </c>
      <c r="D16985" s="2" t="s">
        <v>50</v>
      </c>
      <c r="E16985" s="3" t="s">
        <v>44</v>
      </c>
      <c r="F16985" s="3">
        <f t="shared" ca="1" si="528"/>
        <v>3</v>
      </c>
      <c r="G16985" s="4">
        <f t="shared" ca="1" si="529"/>
        <v>126</v>
      </c>
      <c r="H16985" s="4">
        <f ca="1">+Data_TABLE[[#This Row],[Qty]]*Data_TABLE[[#This Row],[Unit Price]]</f>
        <v>378</v>
      </c>
      <c r="I16985" s="7">
        <v>42452</v>
      </c>
      <c r="J16985" s="10">
        <f>EOMONTH(Data_TABLE[[#This Row],[Date Sold]],0)</f>
        <v>42460</v>
      </c>
    </row>
    <row r="16986" spans="2:10" x14ac:dyDescent="0.25">
      <c r="B16986" s="1" t="s">
        <v>41</v>
      </c>
      <c r="C16986" s="3" t="s">
        <v>54</v>
      </c>
      <c r="D16986" s="2" t="s">
        <v>48</v>
      </c>
      <c r="E16986" s="3" t="s">
        <v>42</v>
      </c>
      <c r="F16986" s="3">
        <f t="shared" ca="1" si="528"/>
        <v>3</v>
      </c>
      <c r="G16986" s="4">
        <f t="shared" ca="1" si="529"/>
        <v>133</v>
      </c>
      <c r="H16986" s="4">
        <f ca="1">+Data_TABLE[[#This Row],[Qty]]*Data_TABLE[[#This Row],[Unit Price]]</f>
        <v>399</v>
      </c>
      <c r="I16986" s="7">
        <v>42452</v>
      </c>
      <c r="J16986" s="10">
        <f>EOMONTH(Data_TABLE[[#This Row],[Date Sold]],0)</f>
        <v>42460</v>
      </c>
    </row>
    <row r="16987" spans="2:10" x14ac:dyDescent="0.25">
      <c r="B16987" s="1" t="s">
        <v>41</v>
      </c>
      <c r="C16987" s="3" t="s">
        <v>54</v>
      </c>
      <c r="D16987" s="2" t="s">
        <v>48</v>
      </c>
      <c r="E16987" s="3" t="s">
        <v>42</v>
      </c>
      <c r="F16987" s="3">
        <f t="shared" ca="1" si="528"/>
        <v>2</v>
      </c>
      <c r="G16987" s="4">
        <f t="shared" ca="1" si="529"/>
        <v>143</v>
      </c>
      <c r="H16987" s="4">
        <f ca="1">+Data_TABLE[[#This Row],[Qty]]*Data_TABLE[[#This Row],[Unit Price]]</f>
        <v>286</v>
      </c>
      <c r="I16987" s="7">
        <v>42452</v>
      </c>
      <c r="J16987" s="10">
        <f>EOMONTH(Data_TABLE[[#This Row],[Date Sold]],0)</f>
        <v>42460</v>
      </c>
    </row>
    <row r="16988" spans="2:10" x14ac:dyDescent="0.25">
      <c r="B16988" s="1" t="s">
        <v>39</v>
      </c>
      <c r="C16988" s="3" t="s">
        <v>55</v>
      </c>
      <c r="D16988" s="2" t="s">
        <v>51</v>
      </c>
      <c r="E16988" s="3" t="s">
        <v>45</v>
      </c>
      <c r="F16988" s="3">
        <f t="shared" ca="1" si="528"/>
        <v>3</v>
      </c>
      <c r="G16988" s="4">
        <f t="shared" ca="1" si="529"/>
        <v>106</v>
      </c>
      <c r="H16988" s="4">
        <f ca="1">+Data_TABLE[[#This Row],[Qty]]*Data_TABLE[[#This Row],[Unit Price]]</f>
        <v>318</v>
      </c>
      <c r="I16988" s="7">
        <v>42452</v>
      </c>
      <c r="J16988" s="10">
        <f>EOMONTH(Data_TABLE[[#This Row],[Date Sold]],0)</f>
        <v>42460</v>
      </c>
    </row>
    <row r="16989" spans="2:10" x14ac:dyDescent="0.25">
      <c r="B16989" s="1" t="s">
        <v>38</v>
      </c>
      <c r="C16989" s="3" t="s">
        <v>55</v>
      </c>
      <c r="D16989" s="2" t="s">
        <v>51</v>
      </c>
      <c r="E16989" s="3" t="s">
        <v>45</v>
      </c>
      <c r="F16989" s="3">
        <f t="shared" ca="1" si="528"/>
        <v>2</v>
      </c>
      <c r="G16989" s="4">
        <f t="shared" ca="1" si="529"/>
        <v>131</v>
      </c>
      <c r="H16989" s="4">
        <f ca="1">+Data_TABLE[[#This Row],[Qty]]*Data_TABLE[[#This Row],[Unit Price]]</f>
        <v>262</v>
      </c>
      <c r="I16989" s="7">
        <v>42452</v>
      </c>
      <c r="J16989" s="10">
        <f>EOMONTH(Data_TABLE[[#This Row],[Date Sold]],0)</f>
        <v>42460</v>
      </c>
    </row>
    <row r="16990" spans="2:10" x14ac:dyDescent="0.25">
      <c r="B16990" s="1" t="s">
        <v>41</v>
      </c>
      <c r="C16990" s="3" t="s">
        <v>56</v>
      </c>
      <c r="D16990" s="2" t="s">
        <v>50</v>
      </c>
      <c r="E16990" s="3" t="s">
        <v>44</v>
      </c>
      <c r="F16990" s="3">
        <f t="shared" ca="1" si="528"/>
        <v>1</v>
      </c>
      <c r="G16990" s="4">
        <f t="shared" ca="1" si="529"/>
        <v>119</v>
      </c>
      <c r="H16990" s="4">
        <f ca="1">+Data_TABLE[[#This Row],[Qty]]*Data_TABLE[[#This Row],[Unit Price]]</f>
        <v>119</v>
      </c>
      <c r="I16990" s="7">
        <v>42452</v>
      </c>
      <c r="J16990" s="10">
        <f>EOMONTH(Data_TABLE[[#This Row],[Date Sold]],0)</f>
        <v>42460</v>
      </c>
    </row>
    <row r="16991" spans="2:10" x14ac:dyDescent="0.25">
      <c r="B16991" s="1" t="s">
        <v>38</v>
      </c>
      <c r="C16991" s="3" t="s">
        <v>56</v>
      </c>
      <c r="D16991" s="2" t="s">
        <v>52</v>
      </c>
      <c r="E16991" s="3" t="s">
        <v>46</v>
      </c>
      <c r="F16991" s="3">
        <f t="shared" ca="1" si="528"/>
        <v>5</v>
      </c>
      <c r="G16991" s="4">
        <f t="shared" ca="1" si="529"/>
        <v>200</v>
      </c>
      <c r="H16991" s="4">
        <f ca="1">+Data_TABLE[[#This Row],[Qty]]*Data_TABLE[[#This Row],[Unit Price]]</f>
        <v>1000</v>
      </c>
      <c r="I16991" s="7">
        <v>42452</v>
      </c>
      <c r="J16991" s="10">
        <f>EOMONTH(Data_TABLE[[#This Row],[Date Sold]],0)</f>
        <v>42460</v>
      </c>
    </row>
    <row r="16992" spans="2:10" x14ac:dyDescent="0.25">
      <c r="B16992" s="1" t="s">
        <v>36</v>
      </c>
      <c r="C16992" s="3" t="s">
        <v>55</v>
      </c>
      <c r="D16992" s="2" t="s">
        <v>51</v>
      </c>
      <c r="E16992" s="3" t="s">
        <v>45</v>
      </c>
      <c r="F16992" s="3">
        <f t="shared" ca="1" si="528"/>
        <v>5</v>
      </c>
      <c r="G16992" s="4">
        <f t="shared" ca="1" si="529"/>
        <v>193</v>
      </c>
      <c r="H16992" s="4">
        <f ca="1">+Data_TABLE[[#This Row],[Qty]]*Data_TABLE[[#This Row],[Unit Price]]</f>
        <v>965</v>
      </c>
      <c r="I16992" s="7">
        <v>42452</v>
      </c>
      <c r="J16992" s="10">
        <f>EOMONTH(Data_TABLE[[#This Row],[Date Sold]],0)</f>
        <v>42460</v>
      </c>
    </row>
    <row r="16993" spans="2:10" x14ac:dyDescent="0.25">
      <c r="B16993" s="1" t="s">
        <v>39</v>
      </c>
      <c r="C16993" s="3" t="s">
        <v>56</v>
      </c>
      <c r="D16993" s="2" t="s">
        <v>50</v>
      </c>
      <c r="E16993" s="3" t="s">
        <v>44</v>
      </c>
      <c r="F16993" s="3">
        <f t="shared" ca="1" si="528"/>
        <v>2</v>
      </c>
      <c r="G16993" s="4">
        <f t="shared" ca="1" si="529"/>
        <v>123</v>
      </c>
      <c r="H16993" s="4">
        <f ca="1">+Data_TABLE[[#This Row],[Qty]]*Data_TABLE[[#This Row],[Unit Price]]</f>
        <v>246</v>
      </c>
      <c r="I16993" s="7">
        <v>42452</v>
      </c>
      <c r="J16993" s="10">
        <f>EOMONTH(Data_TABLE[[#This Row],[Date Sold]],0)</f>
        <v>42460</v>
      </c>
    </row>
    <row r="16994" spans="2:10" x14ac:dyDescent="0.25">
      <c r="B16994" s="1" t="s">
        <v>41</v>
      </c>
      <c r="C16994" s="3" t="s">
        <v>56</v>
      </c>
      <c r="D16994" s="2" t="s">
        <v>52</v>
      </c>
      <c r="E16994" s="3" t="s">
        <v>46</v>
      </c>
      <c r="F16994" s="3">
        <f t="shared" ca="1" si="528"/>
        <v>2</v>
      </c>
      <c r="G16994" s="4">
        <f t="shared" ca="1" si="529"/>
        <v>190</v>
      </c>
      <c r="H16994" s="4">
        <f ca="1">+Data_TABLE[[#This Row],[Qty]]*Data_TABLE[[#This Row],[Unit Price]]</f>
        <v>380</v>
      </c>
      <c r="I16994" s="7">
        <v>42452</v>
      </c>
      <c r="J16994" s="10">
        <f>EOMONTH(Data_TABLE[[#This Row],[Date Sold]],0)</f>
        <v>42460</v>
      </c>
    </row>
    <row r="16995" spans="2:10" x14ac:dyDescent="0.25">
      <c r="B16995" s="1" t="s">
        <v>40</v>
      </c>
      <c r="C16995" s="3" t="s">
        <v>56</v>
      </c>
      <c r="D16995" s="2" t="s">
        <v>52</v>
      </c>
      <c r="E16995" s="3" t="s">
        <v>46</v>
      </c>
      <c r="F16995" s="3">
        <f t="shared" ca="1" si="528"/>
        <v>4</v>
      </c>
      <c r="G16995" s="4">
        <f t="shared" ca="1" si="529"/>
        <v>75</v>
      </c>
      <c r="H16995" s="4">
        <f ca="1">+Data_TABLE[[#This Row],[Qty]]*Data_TABLE[[#This Row],[Unit Price]]</f>
        <v>300</v>
      </c>
      <c r="I16995" s="7">
        <v>42452</v>
      </c>
      <c r="J16995" s="10">
        <f>EOMONTH(Data_TABLE[[#This Row],[Date Sold]],0)</f>
        <v>42460</v>
      </c>
    </row>
    <row r="16996" spans="2:10" x14ac:dyDescent="0.25">
      <c r="B16996" s="1" t="s">
        <v>39</v>
      </c>
      <c r="C16996" s="3" t="s">
        <v>56</v>
      </c>
      <c r="D16996" s="2" t="s">
        <v>50</v>
      </c>
      <c r="E16996" s="3" t="s">
        <v>44</v>
      </c>
      <c r="F16996" s="3">
        <f t="shared" ca="1" si="528"/>
        <v>2</v>
      </c>
      <c r="G16996" s="4">
        <f t="shared" ca="1" si="529"/>
        <v>184</v>
      </c>
      <c r="H16996" s="4">
        <f ca="1">+Data_TABLE[[#This Row],[Qty]]*Data_TABLE[[#This Row],[Unit Price]]</f>
        <v>368</v>
      </c>
      <c r="I16996" s="7">
        <v>42452</v>
      </c>
      <c r="J16996" s="10">
        <f>EOMONTH(Data_TABLE[[#This Row],[Date Sold]],0)</f>
        <v>42460</v>
      </c>
    </row>
    <row r="16997" spans="2:10" x14ac:dyDescent="0.25">
      <c r="B16997" s="1" t="s">
        <v>41</v>
      </c>
      <c r="C16997" s="3" t="s">
        <v>56</v>
      </c>
      <c r="D16997" s="2" t="s">
        <v>52</v>
      </c>
      <c r="E16997" s="3" t="s">
        <v>46</v>
      </c>
      <c r="F16997" s="3">
        <f t="shared" ca="1" si="528"/>
        <v>4</v>
      </c>
      <c r="G16997" s="4">
        <f t="shared" ca="1" si="529"/>
        <v>124</v>
      </c>
      <c r="H16997" s="4">
        <f ca="1">+Data_TABLE[[#This Row],[Qty]]*Data_TABLE[[#This Row],[Unit Price]]</f>
        <v>496</v>
      </c>
      <c r="I16997" s="7">
        <v>42452</v>
      </c>
      <c r="J16997" s="10">
        <f>EOMONTH(Data_TABLE[[#This Row],[Date Sold]],0)</f>
        <v>42460</v>
      </c>
    </row>
    <row r="16998" spans="2:10" x14ac:dyDescent="0.25">
      <c r="B16998" s="1" t="s">
        <v>38</v>
      </c>
      <c r="C16998" s="3" t="s">
        <v>55</v>
      </c>
      <c r="D16998" s="2" t="s">
        <v>49</v>
      </c>
      <c r="E16998" s="3" t="s">
        <v>43</v>
      </c>
      <c r="F16998" s="3">
        <f t="shared" ca="1" si="528"/>
        <v>3</v>
      </c>
      <c r="G16998" s="4">
        <f t="shared" ca="1" si="529"/>
        <v>193</v>
      </c>
      <c r="H16998" s="4">
        <f ca="1">+Data_TABLE[[#This Row],[Qty]]*Data_TABLE[[#This Row],[Unit Price]]</f>
        <v>579</v>
      </c>
      <c r="I16998" s="7">
        <v>42452</v>
      </c>
      <c r="J16998" s="10">
        <f>EOMONTH(Data_TABLE[[#This Row],[Date Sold]],0)</f>
        <v>42460</v>
      </c>
    </row>
    <row r="16999" spans="2:10" x14ac:dyDescent="0.25">
      <c r="B16999" s="1" t="s">
        <v>40</v>
      </c>
      <c r="C16999" s="3" t="s">
        <v>55</v>
      </c>
      <c r="D16999" s="2" t="s">
        <v>51</v>
      </c>
      <c r="E16999" s="3" t="s">
        <v>45</v>
      </c>
      <c r="F16999" s="3">
        <f t="shared" ca="1" si="528"/>
        <v>3</v>
      </c>
      <c r="G16999" s="4">
        <f t="shared" ca="1" si="529"/>
        <v>71</v>
      </c>
      <c r="H16999" s="4">
        <f ca="1">+Data_TABLE[[#This Row],[Qty]]*Data_TABLE[[#This Row],[Unit Price]]</f>
        <v>213</v>
      </c>
      <c r="I16999" s="7">
        <v>42452</v>
      </c>
      <c r="J16999" s="10">
        <f>EOMONTH(Data_TABLE[[#This Row],[Date Sold]],0)</f>
        <v>42460</v>
      </c>
    </row>
    <row r="17000" spans="2:10" x14ac:dyDescent="0.25">
      <c r="B17000" s="1" t="s">
        <v>40</v>
      </c>
      <c r="C17000" s="3" t="s">
        <v>54</v>
      </c>
      <c r="D17000" s="2" t="s">
        <v>48</v>
      </c>
      <c r="E17000" s="3" t="s">
        <v>42</v>
      </c>
      <c r="F17000" s="3">
        <f t="shared" ca="1" si="528"/>
        <v>4</v>
      </c>
      <c r="G17000" s="4">
        <f t="shared" ca="1" si="529"/>
        <v>84</v>
      </c>
      <c r="H17000" s="4">
        <f ca="1">+Data_TABLE[[#This Row],[Qty]]*Data_TABLE[[#This Row],[Unit Price]]</f>
        <v>336</v>
      </c>
      <c r="I17000" s="7">
        <v>42452</v>
      </c>
      <c r="J17000" s="10">
        <f>EOMONTH(Data_TABLE[[#This Row],[Date Sold]],0)</f>
        <v>42460</v>
      </c>
    </row>
    <row r="17001" spans="2:10" x14ac:dyDescent="0.25">
      <c r="B17001" s="1" t="s">
        <v>39</v>
      </c>
      <c r="C17001" s="3" t="s">
        <v>56</v>
      </c>
      <c r="D17001" s="2" t="s">
        <v>50</v>
      </c>
      <c r="E17001" s="3" t="s">
        <v>44</v>
      </c>
      <c r="F17001" s="3">
        <f t="shared" ca="1" si="528"/>
        <v>3</v>
      </c>
      <c r="G17001" s="4">
        <f t="shared" ca="1" si="529"/>
        <v>193</v>
      </c>
      <c r="H17001" s="4">
        <f ca="1">+Data_TABLE[[#This Row],[Qty]]*Data_TABLE[[#This Row],[Unit Price]]</f>
        <v>579</v>
      </c>
      <c r="I17001" s="7">
        <v>42452</v>
      </c>
      <c r="J17001" s="10">
        <f>EOMONTH(Data_TABLE[[#This Row],[Date Sold]],0)</f>
        <v>42460</v>
      </c>
    </row>
    <row r="17002" spans="2:10" x14ac:dyDescent="0.25">
      <c r="B17002" s="1" t="s">
        <v>37</v>
      </c>
      <c r="C17002" s="3" t="s">
        <v>55</v>
      </c>
      <c r="D17002" s="2" t="s">
        <v>51</v>
      </c>
      <c r="E17002" s="3" t="s">
        <v>45</v>
      </c>
      <c r="F17002" s="3">
        <f t="shared" ca="1" si="528"/>
        <v>4</v>
      </c>
      <c r="G17002" s="4">
        <f t="shared" ca="1" si="529"/>
        <v>109</v>
      </c>
      <c r="H17002" s="4">
        <f ca="1">+Data_TABLE[[#This Row],[Qty]]*Data_TABLE[[#This Row],[Unit Price]]</f>
        <v>436</v>
      </c>
      <c r="I17002" s="7">
        <v>42452</v>
      </c>
      <c r="J17002" s="10">
        <f>EOMONTH(Data_TABLE[[#This Row],[Date Sold]],0)</f>
        <v>42460</v>
      </c>
    </row>
    <row r="17003" spans="2:10" x14ac:dyDescent="0.25">
      <c r="B17003" s="1" t="s">
        <v>39</v>
      </c>
      <c r="C17003" s="3" t="s">
        <v>56</v>
      </c>
      <c r="D17003" s="2" t="s">
        <v>50</v>
      </c>
      <c r="E17003" s="3" t="s">
        <v>44</v>
      </c>
      <c r="F17003" s="3">
        <f t="shared" ca="1" si="528"/>
        <v>3</v>
      </c>
      <c r="G17003" s="4">
        <f t="shared" ca="1" si="529"/>
        <v>119</v>
      </c>
      <c r="H17003" s="4">
        <f ca="1">+Data_TABLE[[#This Row],[Qty]]*Data_TABLE[[#This Row],[Unit Price]]</f>
        <v>357</v>
      </c>
      <c r="I17003" s="7">
        <v>42453</v>
      </c>
      <c r="J17003" s="10">
        <f>EOMONTH(Data_TABLE[[#This Row],[Date Sold]],0)</f>
        <v>42460</v>
      </c>
    </row>
    <row r="17004" spans="2:10" x14ac:dyDescent="0.25">
      <c r="B17004" s="1" t="s">
        <v>38</v>
      </c>
      <c r="C17004" s="3" t="s">
        <v>56</v>
      </c>
      <c r="D17004" s="2" t="s">
        <v>52</v>
      </c>
      <c r="E17004" s="3" t="s">
        <v>46</v>
      </c>
      <c r="F17004" s="3">
        <f t="shared" ca="1" si="528"/>
        <v>4</v>
      </c>
      <c r="G17004" s="4">
        <f t="shared" ca="1" si="529"/>
        <v>100</v>
      </c>
      <c r="H17004" s="4">
        <f ca="1">+Data_TABLE[[#This Row],[Qty]]*Data_TABLE[[#This Row],[Unit Price]]</f>
        <v>400</v>
      </c>
      <c r="I17004" s="7">
        <v>42453</v>
      </c>
      <c r="J17004" s="10">
        <f>EOMONTH(Data_TABLE[[#This Row],[Date Sold]],0)</f>
        <v>42460</v>
      </c>
    </row>
    <row r="17005" spans="2:10" x14ac:dyDescent="0.25">
      <c r="B17005" s="1" t="s">
        <v>40</v>
      </c>
      <c r="C17005" s="3" t="s">
        <v>56</v>
      </c>
      <c r="D17005" s="2" t="s">
        <v>52</v>
      </c>
      <c r="E17005" s="3" t="s">
        <v>46</v>
      </c>
      <c r="F17005" s="3">
        <f t="shared" ca="1" si="528"/>
        <v>4</v>
      </c>
      <c r="G17005" s="4">
        <f t="shared" ca="1" si="529"/>
        <v>141</v>
      </c>
      <c r="H17005" s="4">
        <f ca="1">+Data_TABLE[[#This Row],[Qty]]*Data_TABLE[[#This Row],[Unit Price]]</f>
        <v>564</v>
      </c>
      <c r="I17005" s="7">
        <v>42453</v>
      </c>
      <c r="J17005" s="10">
        <f>EOMONTH(Data_TABLE[[#This Row],[Date Sold]],0)</f>
        <v>42460</v>
      </c>
    </row>
    <row r="17006" spans="2:10" x14ac:dyDescent="0.25">
      <c r="B17006" s="1" t="s">
        <v>41</v>
      </c>
      <c r="C17006" s="3" t="s">
        <v>54</v>
      </c>
      <c r="D17006" s="2" t="s">
        <v>48</v>
      </c>
      <c r="E17006" s="3" t="s">
        <v>42</v>
      </c>
      <c r="F17006" s="3">
        <f t="shared" ca="1" si="528"/>
        <v>1</v>
      </c>
      <c r="G17006" s="4">
        <f t="shared" ca="1" si="529"/>
        <v>122</v>
      </c>
      <c r="H17006" s="4">
        <f ca="1">+Data_TABLE[[#This Row],[Qty]]*Data_TABLE[[#This Row],[Unit Price]]</f>
        <v>122</v>
      </c>
      <c r="I17006" s="7">
        <v>42453</v>
      </c>
      <c r="J17006" s="10">
        <f>EOMONTH(Data_TABLE[[#This Row],[Date Sold]],0)</f>
        <v>42460</v>
      </c>
    </row>
    <row r="17007" spans="2:10" x14ac:dyDescent="0.25">
      <c r="B17007" s="1" t="s">
        <v>38</v>
      </c>
      <c r="C17007" s="3" t="s">
        <v>56</v>
      </c>
      <c r="D17007" s="2" t="s">
        <v>52</v>
      </c>
      <c r="E17007" s="3" t="s">
        <v>46</v>
      </c>
      <c r="F17007" s="3">
        <f t="shared" ca="1" si="528"/>
        <v>3</v>
      </c>
      <c r="G17007" s="4">
        <f t="shared" ca="1" si="529"/>
        <v>181</v>
      </c>
      <c r="H17007" s="4">
        <f ca="1">+Data_TABLE[[#This Row],[Qty]]*Data_TABLE[[#This Row],[Unit Price]]</f>
        <v>543</v>
      </c>
      <c r="I17007" s="7">
        <v>42453</v>
      </c>
      <c r="J17007" s="10">
        <f>EOMONTH(Data_TABLE[[#This Row],[Date Sold]],0)</f>
        <v>42460</v>
      </c>
    </row>
    <row r="17008" spans="2:10" x14ac:dyDescent="0.25">
      <c r="B17008" s="1" t="s">
        <v>41</v>
      </c>
      <c r="C17008" s="3" t="s">
        <v>56</v>
      </c>
      <c r="D17008" s="2" t="s">
        <v>52</v>
      </c>
      <c r="E17008" s="3" t="s">
        <v>46</v>
      </c>
      <c r="F17008" s="3">
        <f t="shared" ca="1" si="528"/>
        <v>5</v>
      </c>
      <c r="G17008" s="4">
        <f t="shared" ca="1" si="529"/>
        <v>128</v>
      </c>
      <c r="H17008" s="4">
        <f ca="1">+Data_TABLE[[#This Row],[Qty]]*Data_TABLE[[#This Row],[Unit Price]]</f>
        <v>640</v>
      </c>
      <c r="I17008" s="7">
        <v>42453</v>
      </c>
      <c r="J17008" s="10">
        <f>EOMONTH(Data_TABLE[[#This Row],[Date Sold]],0)</f>
        <v>42460</v>
      </c>
    </row>
    <row r="17009" spans="2:10" x14ac:dyDescent="0.25">
      <c r="B17009" s="1" t="s">
        <v>40</v>
      </c>
      <c r="C17009" s="3" t="s">
        <v>55</v>
      </c>
      <c r="D17009" s="2" t="s">
        <v>51</v>
      </c>
      <c r="E17009" s="3" t="s">
        <v>45</v>
      </c>
      <c r="F17009" s="3">
        <f t="shared" ref="F17009:F17072" ca="1" si="530">RANDBETWEEN(1,5)</f>
        <v>1</v>
      </c>
      <c r="G17009" s="4">
        <f t="shared" ref="G17009:G17072" ca="1" si="531">RANDBETWEEN(60,200)</f>
        <v>110</v>
      </c>
      <c r="H17009" s="4">
        <f ca="1">+Data_TABLE[[#This Row],[Qty]]*Data_TABLE[[#This Row],[Unit Price]]</f>
        <v>110</v>
      </c>
      <c r="I17009" s="7">
        <v>42453</v>
      </c>
      <c r="J17009" s="10">
        <f>EOMONTH(Data_TABLE[[#This Row],[Date Sold]],0)</f>
        <v>42460</v>
      </c>
    </row>
    <row r="17010" spans="2:10" x14ac:dyDescent="0.25">
      <c r="B17010" s="1" t="s">
        <v>36</v>
      </c>
      <c r="C17010" s="3" t="s">
        <v>56</v>
      </c>
      <c r="D17010" s="2" t="s">
        <v>50</v>
      </c>
      <c r="E17010" s="3" t="s">
        <v>44</v>
      </c>
      <c r="F17010" s="3">
        <f t="shared" ca="1" si="530"/>
        <v>2</v>
      </c>
      <c r="G17010" s="4">
        <f t="shared" ca="1" si="531"/>
        <v>101</v>
      </c>
      <c r="H17010" s="4">
        <f ca="1">+Data_TABLE[[#This Row],[Qty]]*Data_TABLE[[#This Row],[Unit Price]]</f>
        <v>202</v>
      </c>
      <c r="I17010" s="7">
        <v>42453</v>
      </c>
      <c r="J17010" s="10">
        <f>EOMONTH(Data_TABLE[[#This Row],[Date Sold]],0)</f>
        <v>42460</v>
      </c>
    </row>
    <row r="17011" spans="2:10" x14ac:dyDescent="0.25">
      <c r="B17011" s="1" t="s">
        <v>41</v>
      </c>
      <c r="C17011" s="3" t="s">
        <v>56</v>
      </c>
      <c r="D17011" s="2" t="s">
        <v>50</v>
      </c>
      <c r="E17011" s="3" t="s">
        <v>44</v>
      </c>
      <c r="F17011" s="3">
        <f t="shared" ca="1" si="530"/>
        <v>5</v>
      </c>
      <c r="G17011" s="4">
        <f t="shared" ca="1" si="531"/>
        <v>156</v>
      </c>
      <c r="H17011" s="4">
        <f ca="1">+Data_TABLE[[#This Row],[Qty]]*Data_TABLE[[#This Row],[Unit Price]]</f>
        <v>780</v>
      </c>
      <c r="I17011" s="7">
        <v>42453</v>
      </c>
      <c r="J17011" s="10">
        <f>EOMONTH(Data_TABLE[[#This Row],[Date Sold]],0)</f>
        <v>42460</v>
      </c>
    </row>
    <row r="17012" spans="2:10" x14ac:dyDescent="0.25">
      <c r="B17012" s="1" t="s">
        <v>36</v>
      </c>
      <c r="C17012" s="3" t="s">
        <v>55</v>
      </c>
      <c r="D17012" s="2" t="s">
        <v>51</v>
      </c>
      <c r="E17012" s="3" t="s">
        <v>45</v>
      </c>
      <c r="F17012" s="3">
        <f t="shared" ca="1" si="530"/>
        <v>5</v>
      </c>
      <c r="G17012" s="4">
        <f t="shared" ca="1" si="531"/>
        <v>98</v>
      </c>
      <c r="H17012" s="4">
        <f ca="1">+Data_TABLE[[#This Row],[Qty]]*Data_TABLE[[#This Row],[Unit Price]]</f>
        <v>490</v>
      </c>
      <c r="I17012" s="7">
        <v>42453</v>
      </c>
      <c r="J17012" s="10">
        <f>EOMONTH(Data_TABLE[[#This Row],[Date Sold]],0)</f>
        <v>42460</v>
      </c>
    </row>
    <row r="17013" spans="2:10" x14ac:dyDescent="0.25">
      <c r="B17013" s="1" t="s">
        <v>40</v>
      </c>
      <c r="C17013" s="3" t="s">
        <v>54</v>
      </c>
      <c r="D17013" s="2" t="s">
        <v>48</v>
      </c>
      <c r="E17013" s="3" t="s">
        <v>42</v>
      </c>
      <c r="F17013" s="3">
        <f t="shared" ca="1" si="530"/>
        <v>4</v>
      </c>
      <c r="G17013" s="4">
        <f t="shared" ca="1" si="531"/>
        <v>161</v>
      </c>
      <c r="H17013" s="4">
        <f ca="1">+Data_TABLE[[#This Row],[Qty]]*Data_TABLE[[#This Row],[Unit Price]]</f>
        <v>644</v>
      </c>
      <c r="I17013" s="7">
        <v>42453</v>
      </c>
      <c r="J17013" s="10">
        <f>EOMONTH(Data_TABLE[[#This Row],[Date Sold]],0)</f>
        <v>42460</v>
      </c>
    </row>
    <row r="17014" spans="2:10" x14ac:dyDescent="0.25">
      <c r="B17014" s="1" t="s">
        <v>41</v>
      </c>
      <c r="C17014" s="3" t="s">
        <v>55</v>
      </c>
      <c r="D17014" s="2" t="s">
        <v>49</v>
      </c>
      <c r="E17014" s="3" t="s">
        <v>43</v>
      </c>
      <c r="F17014" s="3">
        <f t="shared" ca="1" si="530"/>
        <v>3</v>
      </c>
      <c r="G17014" s="4">
        <f t="shared" ca="1" si="531"/>
        <v>68</v>
      </c>
      <c r="H17014" s="4">
        <f ca="1">+Data_TABLE[[#This Row],[Qty]]*Data_TABLE[[#This Row],[Unit Price]]</f>
        <v>204</v>
      </c>
      <c r="I17014" s="7">
        <v>42453</v>
      </c>
      <c r="J17014" s="10">
        <f>EOMONTH(Data_TABLE[[#This Row],[Date Sold]],0)</f>
        <v>42460</v>
      </c>
    </row>
    <row r="17015" spans="2:10" x14ac:dyDescent="0.25">
      <c r="B17015" s="1" t="s">
        <v>40</v>
      </c>
      <c r="C17015" s="3" t="s">
        <v>54</v>
      </c>
      <c r="D17015" s="2" t="s">
        <v>48</v>
      </c>
      <c r="E17015" s="3" t="s">
        <v>42</v>
      </c>
      <c r="F17015" s="3">
        <f t="shared" ca="1" si="530"/>
        <v>5</v>
      </c>
      <c r="G17015" s="4">
        <f t="shared" ca="1" si="531"/>
        <v>158</v>
      </c>
      <c r="H17015" s="4">
        <f ca="1">+Data_TABLE[[#This Row],[Qty]]*Data_TABLE[[#This Row],[Unit Price]]</f>
        <v>790</v>
      </c>
      <c r="I17015" s="7">
        <v>42453</v>
      </c>
      <c r="J17015" s="10">
        <f>EOMONTH(Data_TABLE[[#This Row],[Date Sold]],0)</f>
        <v>42460</v>
      </c>
    </row>
    <row r="17016" spans="2:10" x14ac:dyDescent="0.25">
      <c r="B17016" s="1" t="s">
        <v>37</v>
      </c>
      <c r="C17016" s="3" t="s">
        <v>54</v>
      </c>
      <c r="D17016" s="2" t="s">
        <v>48</v>
      </c>
      <c r="E17016" s="3" t="s">
        <v>42</v>
      </c>
      <c r="F17016" s="3">
        <f t="shared" ca="1" si="530"/>
        <v>4</v>
      </c>
      <c r="G17016" s="4">
        <f t="shared" ca="1" si="531"/>
        <v>81</v>
      </c>
      <c r="H17016" s="4">
        <f ca="1">+Data_TABLE[[#This Row],[Qty]]*Data_TABLE[[#This Row],[Unit Price]]</f>
        <v>324</v>
      </c>
      <c r="I17016" s="7">
        <v>42453</v>
      </c>
      <c r="J17016" s="10">
        <f>EOMONTH(Data_TABLE[[#This Row],[Date Sold]],0)</f>
        <v>42460</v>
      </c>
    </row>
    <row r="17017" spans="2:10" x14ac:dyDescent="0.25">
      <c r="B17017" s="1" t="s">
        <v>38</v>
      </c>
      <c r="C17017" s="3" t="s">
        <v>54</v>
      </c>
      <c r="D17017" s="2" t="s">
        <v>48</v>
      </c>
      <c r="E17017" s="3" t="s">
        <v>42</v>
      </c>
      <c r="F17017" s="3">
        <f t="shared" ca="1" si="530"/>
        <v>5</v>
      </c>
      <c r="G17017" s="4">
        <f t="shared" ca="1" si="531"/>
        <v>106</v>
      </c>
      <c r="H17017" s="4">
        <f ca="1">+Data_TABLE[[#This Row],[Qty]]*Data_TABLE[[#This Row],[Unit Price]]</f>
        <v>530</v>
      </c>
      <c r="I17017" s="7">
        <v>42453</v>
      </c>
      <c r="J17017" s="10">
        <f>EOMONTH(Data_TABLE[[#This Row],[Date Sold]],0)</f>
        <v>42460</v>
      </c>
    </row>
    <row r="17018" spans="2:10" x14ac:dyDescent="0.25">
      <c r="B17018" s="1" t="s">
        <v>37</v>
      </c>
      <c r="C17018" s="3" t="s">
        <v>55</v>
      </c>
      <c r="D17018" s="2" t="s">
        <v>51</v>
      </c>
      <c r="E17018" s="3" t="s">
        <v>45</v>
      </c>
      <c r="F17018" s="3">
        <f t="shared" ca="1" si="530"/>
        <v>4</v>
      </c>
      <c r="G17018" s="4">
        <f t="shared" ca="1" si="531"/>
        <v>175</v>
      </c>
      <c r="H17018" s="4">
        <f ca="1">+Data_TABLE[[#This Row],[Qty]]*Data_TABLE[[#This Row],[Unit Price]]</f>
        <v>700</v>
      </c>
      <c r="I17018" s="7">
        <v>42453</v>
      </c>
      <c r="J17018" s="10">
        <f>EOMONTH(Data_TABLE[[#This Row],[Date Sold]],0)</f>
        <v>42460</v>
      </c>
    </row>
    <row r="17019" spans="2:10" x14ac:dyDescent="0.25">
      <c r="B17019" s="1" t="s">
        <v>40</v>
      </c>
      <c r="C17019" s="3" t="s">
        <v>56</v>
      </c>
      <c r="D17019" s="2" t="s">
        <v>50</v>
      </c>
      <c r="E17019" s="3" t="s">
        <v>44</v>
      </c>
      <c r="F17019" s="3">
        <f t="shared" ca="1" si="530"/>
        <v>4</v>
      </c>
      <c r="G17019" s="4">
        <f t="shared" ca="1" si="531"/>
        <v>193</v>
      </c>
      <c r="H17019" s="4">
        <f ca="1">+Data_TABLE[[#This Row],[Qty]]*Data_TABLE[[#This Row],[Unit Price]]</f>
        <v>772</v>
      </c>
      <c r="I17019" s="7">
        <v>42453</v>
      </c>
      <c r="J17019" s="10">
        <f>EOMONTH(Data_TABLE[[#This Row],[Date Sold]],0)</f>
        <v>42460</v>
      </c>
    </row>
    <row r="17020" spans="2:10" x14ac:dyDescent="0.25">
      <c r="B17020" s="1" t="s">
        <v>38</v>
      </c>
      <c r="C17020" s="3" t="s">
        <v>56</v>
      </c>
      <c r="D17020" s="2" t="s">
        <v>52</v>
      </c>
      <c r="E17020" s="3" t="s">
        <v>46</v>
      </c>
      <c r="F17020" s="3">
        <f t="shared" ca="1" si="530"/>
        <v>1</v>
      </c>
      <c r="G17020" s="4">
        <f t="shared" ca="1" si="531"/>
        <v>192</v>
      </c>
      <c r="H17020" s="4">
        <f ca="1">+Data_TABLE[[#This Row],[Qty]]*Data_TABLE[[#This Row],[Unit Price]]</f>
        <v>192</v>
      </c>
      <c r="I17020" s="7">
        <v>42453</v>
      </c>
      <c r="J17020" s="10">
        <f>EOMONTH(Data_TABLE[[#This Row],[Date Sold]],0)</f>
        <v>42460</v>
      </c>
    </row>
    <row r="17021" spans="2:10" x14ac:dyDescent="0.25">
      <c r="B17021" s="1" t="s">
        <v>39</v>
      </c>
      <c r="C17021" s="3" t="s">
        <v>56</v>
      </c>
      <c r="D17021" s="2" t="s">
        <v>50</v>
      </c>
      <c r="E17021" s="3" t="s">
        <v>44</v>
      </c>
      <c r="F17021" s="3">
        <f t="shared" ca="1" si="530"/>
        <v>2</v>
      </c>
      <c r="G17021" s="4">
        <f t="shared" ca="1" si="531"/>
        <v>184</v>
      </c>
      <c r="H17021" s="4">
        <f ca="1">+Data_TABLE[[#This Row],[Qty]]*Data_TABLE[[#This Row],[Unit Price]]</f>
        <v>368</v>
      </c>
      <c r="I17021" s="7">
        <v>42453</v>
      </c>
      <c r="J17021" s="10">
        <f>EOMONTH(Data_TABLE[[#This Row],[Date Sold]],0)</f>
        <v>42460</v>
      </c>
    </row>
    <row r="17022" spans="2:10" x14ac:dyDescent="0.25">
      <c r="B17022" s="1" t="s">
        <v>39</v>
      </c>
      <c r="C17022" s="3" t="s">
        <v>54</v>
      </c>
      <c r="D17022" s="2" t="s">
        <v>48</v>
      </c>
      <c r="E17022" s="3" t="s">
        <v>42</v>
      </c>
      <c r="F17022" s="3">
        <f t="shared" ca="1" si="530"/>
        <v>5</v>
      </c>
      <c r="G17022" s="4">
        <f t="shared" ca="1" si="531"/>
        <v>157</v>
      </c>
      <c r="H17022" s="4">
        <f ca="1">+Data_TABLE[[#This Row],[Qty]]*Data_TABLE[[#This Row],[Unit Price]]</f>
        <v>785</v>
      </c>
      <c r="I17022" s="7">
        <v>42453</v>
      </c>
      <c r="J17022" s="10">
        <f>EOMONTH(Data_TABLE[[#This Row],[Date Sold]],0)</f>
        <v>42460</v>
      </c>
    </row>
    <row r="17023" spans="2:10" x14ac:dyDescent="0.25">
      <c r="B17023" s="1" t="s">
        <v>41</v>
      </c>
      <c r="C17023" s="3" t="s">
        <v>55</v>
      </c>
      <c r="D17023" s="2" t="s">
        <v>49</v>
      </c>
      <c r="E17023" s="3" t="s">
        <v>43</v>
      </c>
      <c r="F17023" s="3">
        <f t="shared" ca="1" si="530"/>
        <v>5</v>
      </c>
      <c r="G17023" s="4">
        <f t="shared" ca="1" si="531"/>
        <v>88</v>
      </c>
      <c r="H17023" s="4">
        <f ca="1">+Data_TABLE[[#This Row],[Qty]]*Data_TABLE[[#This Row],[Unit Price]]</f>
        <v>440</v>
      </c>
      <c r="I17023" s="7">
        <v>42453</v>
      </c>
      <c r="J17023" s="10">
        <f>EOMONTH(Data_TABLE[[#This Row],[Date Sold]],0)</f>
        <v>42460</v>
      </c>
    </row>
    <row r="17024" spans="2:10" x14ac:dyDescent="0.25">
      <c r="B17024" s="1" t="s">
        <v>36</v>
      </c>
      <c r="C17024" s="3" t="s">
        <v>54</v>
      </c>
      <c r="D17024" s="2" t="s">
        <v>48</v>
      </c>
      <c r="E17024" s="3" t="s">
        <v>42</v>
      </c>
      <c r="F17024" s="3">
        <f t="shared" ca="1" si="530"/>
        <v>2</v>
      </c>
      <c r="G17024" s="4">
        <f t="shared" ca="1" si="531"/>
        <v>95</v>
      </c>
      <c r="H17024" s="4">
        <f ca="1">+Data_TABLE[[#This Row],[Qty]]*Data_TABLE[[#This Row],[Unit Price]]</f>
        <v>190</v>
      </c>
      <c r="I17024" s="7">
        <v>42453</v>
      </c>
      <c r="J17024" s="10">
        <f>EOMONTH(Data_TABLE[[#This Row],[Date Sold]],0)</f>
        <v>42460</v>
      </c>
    </row>
    <row r="17025" spans="2:10" x14ac:dyDescent="0.25">
      <c r="B17025" s="1" t="s">
        <v>37</v>
      </c>
      <c r="C17025" s="3" t="s">
        <v>55</v>
      </c>
      <c r="D17025" s="2" t="s">
        <v>49</v>
      </c>
      <c r="E17025" s="3" t="s">
        <v>43</v>
      </c>
      <c r="F17025" s="3">
        <f t="shared" ca="1" si="530"/>
        <v>5</v>
      </c>
      <c r="G17025" s="4">
        <f t="shared" ca="1" si="531"/>
        <v>110</v>
      </c>
      <c r="H17025" s="4">
        <f ca="1">+Data_TABLE[[#This Row],[Qty]]*Data_TABLE[[#This Row],[Unit Price]]</f>
        <v>550</v>
      </c>
      <c r="I17025" s="7">
        <v>42453</v>
      </c>
      <c r="J17025" s="10">
        <f>EOMONTH(Data_TABLE[[#This Row],[Date Sold]],0)</f>
        <v>42460</v>
      </c>
    </row>
    <row r="17026" spans="2:10" x14ac:dyDescent="0.25">
      <c r="B17026" s="1" t="s">
        <v>41</v>
      </c>
      <c r="C17026" s="3" t="s">
        <v>55</v>
      </c>
      <c r="D17026" s="2" t="s">
        <v>51</v>
      </c>
      <c r="E17026" s="3" t="s">
        <v>45</v>
      </c>
      <c r="F17026" s="3">
        <f t="shared" ca="1" si="530"/>
        <v>3</v>
      </c>
      <c r="G17026" s="4">
        <f t="shared" ca="1" si="531"/>
        <v>84</v>
      </c>
      <c r="H17026" s="4">
        <f ca="1">+Data_TABLE[[#This Row],[Qty]]*Data_TABLE[[#This Row],[Unit Price]]</f>
        <v>252</v>
      </c>
      <c r="I17026" s="7">
        <v>42453</v>
      </c>
      <c r="J17026" s="10">
        <f>EOMONTH(Data_TABLE[[#This Row],[Date Sold]],0)</f>
        <v>42460</v>
      </c>
    </row>
    <row r="17027" spans="2:10" x14ac:dyDescent="0.25">
      <c r="B17027" s="1" t="s">
        <v>37</v>
      </c>
      <c r="C17027" s="3" t="s">
        <v>55</v>
      </c>
      <c r="D17027" s="2" t="s">
        <v>51</v>
      </c>
      <c r="E17027" s="3" t="s">
        <v>45</v>
      </c>
      <c r="F17027" s="3">
        <f t="shared" ca="1" si="530"/>
        <v>2</v>
      </c>
      <c r="G17027" s="4">
        <f t="shared" ca="1" si="531"/>
        <v>96</v>
      </c>
      <c r="H17027" s="4">
        <f ca="1">+Data_TABLE[[#This Row],[Qty]]*Data_TABLE[[#This Row],[Unit Price]]</f>
        <v>192</v>
      </c>
      <c r="I17027" s="7">
        <v>42453</v>
      </c>
      <c r="J17027" s="10">
        <f>EOMONTH(Data_TABLE[[#This Row],[Date Sold]],0)</f>
        <v>42460</v>
      </c>
    </row>
    <row r="17028" spans="2:10" x14ac:dyDescent="0.25">
      <c r="B17028" s="1" t="s">
        <v>41</v>
      </c>
      <c r="C17028" s="3" t="s">
        <v>56</v>
      </c>
      <c r="D17028" s="2" t="s">
        <v>52</v>
      </c>
      <c r="E17028" s="3" t="s">
        <v>46</v>
      </c>
      <c r="F17028" s="3">
        <f t="shared" ca="1" si="530"/>
        <v>4</v>
      </c>
      <c r="G17028" s="4">
        <f t="shared" ca="1" si="531"/>
        <v>140</v>
      </c>
      <c r="H17028" s="4">
        <f ca="1">+Data_TABLE[[#This Row],[Qty]]*Data_TABLE[[#This Row],[Unit Price]]</f>
        <v>560</v>
      </c>
      <c r="I17028" s="7">
        <v>42453</v>
      </c>
      <c r="J17028" s="10">
        <f>EOMONTH(Data_TABLE[[#This Row],[Date Sold]],0)</f>
        <v>42460</v>
      </c>
    </row>
    <row r="17029" spans="2:10" x14ac:dyDescent="0.25">
      <c r="B17029" s="1" t="s">
        <v>38</v>
      </c>
      <c r="C17029" s="3" t="s">
        <v>56</v>
      </c>
      <c r="D17029" s="2" t="s">
        <v>50</v>
      </c>
      <c r="E17029" s="3" t="s">
        <v>44</v>
      </c>
      <c r="F17029" s="3">
        <f t="shared" ca="1" si="530"/>
        <v>1</v>
      </c>
      <c r="G17029" s="4">
        <f t="shared" ca="1" si="531"/>
        <v>173</v>
      </c>
      <c r="H17029" s="4">
        <f ca="1">+Data_TABLE[[#This Row],[Qty]]*Data_TABLE[[#This Row],[Unit Price]]</f>
        <v>173</v>
      </c>
      <c r="I17029" s="7">
        <v>42453</v>
      </c>
      <c r="J17029" s="10">
        <f>EOMONTH(Data_TABLE[[#This Row],[Date Sold]],0)</f>
        <v>42460</v>
      </c>
    </row>
    <row r="17030" spans="2:10" x14ac:dyDescent="0.25">
      <c r="B17030" s="1" t="s">
        <v>41</v>
      </c>
      <c r="C17030" s="3" t="s">
        <v>56</v>
      </c>
      <c r="D17030" s="2" t="s">
        <v>52</v>
      </c>
      <c r="E17030" s="3" t="s">
        <v>46</v>
      </c>
      <c r="F17030" s="3">
        <f t="shared" ca="1" si="530"/>
        <v>1</v>
      </c>
      <c r="G17030" s="4">
        <f t="shared" ca="1" si="531"/>
        <v>134</v>
      </c>
      <c r="H17030" s="4">
        <f ca="1">+Data_TABLE[[#This Row],[Qty]]*Data_TABLE[[#This Row],[Unit Price]]</f>
        <v>134</v>
      </c>
      <c r="I17030" s="7">
        <v>42453</v>
      </c>
      <c r="J17030" s="10">
        <f>EOMONTH(Data_TABLE[[#This Row],[Date Sold]],0)</f>
        <v>42460</v>
      </c>
    </row>
    <row r="17031" spans="2:10" x14ac:dyDescent="0.25">
      <c r="B17031" s="1" t="s">
        <v>38</v>
      </c>
      <c r="C17031" s="3" t="s">
        <v>56</v>
      </c>
      <c r="D17031" s="2" t="s">
        <v>50</v>
      </c>
      <c r="E17031" s="3" t="s">
        <v>44</v>
      </c>
      <c r="F17031" s="3">
        <f t="shared" ca="1" si="530"/>
        <v>4</v>
      </c>
      <c r="G17031" s="4">
        <f t="shared" ca="1" si="531"/>
        <v>139</v>
      </c>
      <c r="H17031" s="4">
        <f ca="1">+Data_TABLE[[#This Row],[Qty]]*Data_TABLE[[#This Row],[Unit Price]]</f>
        <v>556</v>
      </c>
      <c r="I17031" s="7">
        <v>42453</v>
      </c>
      <c r="J17031" s="10">
        <f>EOMONTH(Data_TABLE[[#This Row],[Date Sold]],0)</f>
        <v>42460</v>
      </c>
    </row>
    <row r="17032" spans="2:10" x14ac:dyDescent="0.25">
      <c r="B17032" s="1" t="s">
        <v>40</v>
      </c>
      <c r="C17032" s="3" t="s">
        <v>55</v>
      </c>
      <c r="D17032" s="2" t="s">
        <v>49</v>
      </c>
      <c r="E17032" s="3" t="s">
        <v>43</v>
      </c>
      <c r="F17032" s="3">
        <f t="shared" ca="1" si="530"/>
        <v>5</v>
      </c>
      <c r="G17032" s="4">
        <f t="shared" ca="1" si="531"/>
        <v>148</v>
      </c>
      <c r="H17032" s="4">
        <f ca="1">+Data_TABLE[[#This Row],[Qty]]*Data_TABLE[[#This Row],[Unit Price]]</f>
        <v>740</v>
      </c>
      <c r="I17032" s="7">
        <v>42453</v>
      </c>
      <c r="J17032" s="10">
        <f>EOMONTH(Data_TABLE[[#This Row],[Date Sold]],0)</f>
        <v>42460</v>
      </c>
    </row>
    <row r="17033" spans="2:10" x14ac:dyDescent="0.25">
      <c r="B17033" s="1" t="s">
        <v>37</v>
      </c>
      <c r="C17033" s="3" t="s">
        <v>56</v>
      </c>
      <c r="D17033" s="2" t="s">
        <v>52</v>
      </c>
      <c r="E17033" s="3" t="s">
        <v>46</v>
      </c>
      <c r="F17033" s="3">
        <f t="shared" ca="1" si="530"/>
        <v>4</v>
      </c>
      <c r="G17033" s="4">
        <f t="shared" ca="1" si="531"/>
        <v>60</v>
      </c>
      <c r="H17033" s="4">
        <f ca="1">+Data_TABLE[[#This Row],[Qty]]*Data_TABLE[[#This Row],[Unit Price]]</f>
        <v>240</v>
      </c>
      <c r="I17033" s="7">
        <v>42453</v>
      </c>
      <c r="J17033" s="10">
        <f>EOMONTH(Data_TABLE[[#This Row],[Date Sold]],0)</f>
        <v>42460</v>
      </c>
    </row>
    <row r="17034" spans="2:10" x14ac:dyDescent="0.25">
      <c r="B17034" s="1" t="s">
        <v>41</v>
      </c>
      <c r="C17034" s="3" t="s">
        <v>54</v>
      </c>
      <c r="D17034" s="2" t="s">
        <v>48</v>
      </c>
      <c r="E17034" s="3" t="s">
        <v>42</v>
      </c>
      <c r="F17034" s="3">
        <f t="shared" ca="1" si="530"/>
        <v>2</v>
      </c>
      <c r="G17034" s="4">
        <f t="shared" ca="1" si="531"/>
        <v>141</v>
      </c>
      <c r="H17034" s="4">
        <f ca="1">+Data_TABLE[[#This Row],[Qty]]*Data_TABLE[[#This Row],[Unit Price]]</f>
        <v>282</v>
      </c>
      <c r="I17034" s="7">
        <v>42453</v>
      </c>
      <c r="J17034" s="10">
        <f>EOMONTH(Data_TABLE[[#This Row],[Date Sold]],0)</f>
        <v>42460</v>
      </c>
    </row>
    <row r="17035" spans="2:10" x14ac:dyDescent="0.25">
      <c r="B17035" s="1" t="s">
        <v>38</v>
      </c>
      <c r="C17035" s="3" t="s">
        <v>55</v>
      </c>
      <c r="D17035" s="2" t="s">
        <v>51</v>
      </c>
      <c r="E17035" s="3" t="s">
        <v>45</v>
      </c>
      <c r="F17035" s="3">
        <f t="shared" ca="1" si="530"/>
        <v>4</v>
      </c>
      <c r="G17035" s="4">
        <f t="shared" ca="1" si="531"/>
        <v>164</v>
      </c>
      <c r="H17035" s="4">
        <f ca="1">+Data_TABLE[[#This Row],[Qty]]*Data_TABLE[[#This Row],[Unit Price]]</f>
        <v>656</v>
      </c>
      <c r="I17035" s="7">
        <v>42453</v>
      </c>
      <c r="J17035" s="10">
        <f>EOMONTH(Data_TABLE[[#This Row],[Date Sold]],0)</f>
        <v>42460</v>
      </c>
    </row>
    <row r="17036" spans="2:10" x14ac:dyDescent="0.25">
      <c r="B17036" s="1" t="s">
        <v>37</v>
      </c>
      <c r="C17036" s="3" t="s">
        <v>55</v>
      </c>
      <c r="D17036" s="2" t="s">
        <v>49</v>
      </c>
      <c r="E17036" s="3" t="s">
        <v>43</v>
      </c>
      <c r="F17036" s="3">
        <f t="shared" ca="1" si="530"/>
        <v>3</v>
      </c>
      <c r="G17036" s="4">
        <f t="shared" ca="1" si="531"/>
        <v>192</v>
      </c>
      <c r="H17036" s="4">
        <f ca="1">+Data_TABLE[[#This Row],[Qty]]*Data_TABLE[[#This Row],[Unit Price]]</f>
        <v>576</v>
      </c>
      <c r="I17036" s="7">
        <v>42453</v>
      </c>
      <c r="J17036" s="10">
        <f>EOMONTH(Data_TABLE[[#This Row],[Date Sold]],0)</f>
        <v>42460</v>
      </c>
    </row>
    <row r="17037" spans="2:10" x14ac:dyDescent="0.25">
      <c r="B17037" s="1" t="s">
        <v>38</v>
      </c>
      <c r="C17037" s="3" t="s">
        <v>55</v>
      </c>
      <c r="D17037" s="2" t="s">
        <v>49</v>
      </c>
      <c r="E17037" s="3" t="s">
        <v>43</v>
      </c>
      <c r="F17037" s="3">
        <f t="shared" ca="1" si="530"/>
        <v>1</v>
      </c>
      <c r="G17037" s="4">
        <f t="shared" ca="1" si="531"/>
        <v>193</v>
      </c>
      <c r="H17037" s="4">
        <f ca="1">+Data_TABLE[[#This Row],[Qty]]*Data_TABLE[[#This Row],[Unit Price]]</f>
        <v>193</v>
      </c>
      <c r="I17037" s="7">
        <v>42453</v>
      </c>
      <c r="J17037" s="10">
        <f>EOMONTH(Data_TABLE[[#This Row],[Date Sold]],0)</f>
        <v>42460</v>
      </c>
    </row>
    <row r="17038" spans="2:10" x14ac:dyDescent="0.25">
      <c r="B17038" s="1" t="s">
        <v>41</v>
      </c>
      <c r="C17038" s="3" t="s">
        <v>55</v>
      </c>
      <c r="D17038" s="2" t="s">
        <v>49</v>
      </c>
      <c r="E17038" s="3" t="s">
        <v>43</v>
      </c>
      <c r="F17038" s="3">
        <f t="shared" ca="1" si="530"/>
        <v>4</v>
      </c>
      <c r="G17038" s="4">
        <f t="shared" ca="1" si="531"/>
        <v>200</v>
      </c>
      <c r="H17038" s="4">
        <f ca="1">+Data_TABLE[[#This Row],[Qty]]*Data_TABLE[[#This Row],[Unit Price]]</f>
        <v>800</v>
      </c>
      <c r="I17038" s="7">
        <v>42453</v>
      </c>
      <c r="J17038" s="10">
        <f>EOMONTH(Data_TABLE[[#This Row],[Date Sold]],0)</f>
        <v>42460</v>
      </c>
    </row>
    <row r="17039" spans="2:10" x14ac:dyDescent="0.25">
      <c r="B17039" s="1" t="s">
        <v>38</v>
      </c>
      <c r="C17039" s="3" t="s">
        <v>54</v>
      </c>
      <c r="D17039" s="2" t="s">
        <v>48</v>
      </c>
      <c r="E17039" s="3" t="s">
        <v>42</v>
      </c>
      <c r="F17039" s="3">
        <f t="shared" ca="1" si="530"/>
        <v>4</v>
      </c>
      <c r="G17039" s="4">
        <f t="shared" ca="1" si="531"/>
        <v>172</v>
      </c>
      <c r="H17039" s="4">
        <f ca="1">+Data_TABLE[[#This Row],[Qty]]*Data_TABLE[[#This Row],[Unit Price]]</f>
        <v>688</v>
      </c>
      <c r="I17039" s="7">
        <v>42453</v>
      </c>
      <c r="J17039" s="10">
        <f>EOMONTH(Data_TABLE[[#This Row],[Date Sold]],0)</f>
        <v>42460</v>
      </c>
    </row>
    <row r="17040" spans="2:10" x14ac:dyDescent="0.25">
      <c r="B17040" s="1" t="s">
        <v>36</v>
      </c>
      <c r="C17040" s="3" t="s">
        <v>55</v>
      </c>
      <c r="D17040" s="2" t="s">
        <v>49</v>
      </c>
      <c r="E17040" s="3" t="s">
        <v>43</v>
      </c>
      <c r="F17040" s="3">
        <f t="shared" ca="1" si="530"/>
        <v>1</v>
      </c>
      <c r="G17040" s="4">
        <f t="shared" ca="1" si="531"/>
        <v>82</v>
      </c>
      <c r="H17040" s="4">
        <f ca="1">+Data_TABLE[[#This Row],[Qty]]*Data_TABLE[[#This Row],[Unit Price]]</f>
        <v>82</v>
      </c>
      <c r="I17040" s="7">
        <v>42453</v>
      </c>
      <c r="J17040" s="10">
        <f>EOMONTH(Data_TABLE[[#This Row],[Date Sold]],0)</f>
        <v>42460</v>
      </c>
    </row>
    <row r="17041" spans="2:10" x14ac:dyDescent="0.25">
      <c r="B17041" s="1" t="s">
        <v>41</v>
      </c>
      <c r="C17041" s="3" t="s">
        <v>56</v>
      </c>
      <c r="D17041" s="2" t="s">
        <v>52</v>
      </c>
      <c r="E17041" s="3" t="s">
        <v>46</v>
      </c>
      <c r="F17041" s="3">
        <f t="shared" ca="1" si="530"/>
        <v>2</v>
      </c>
      <c r="G17041" s="4">
        <f t="shared" ca="1" si="531"/>
        <v>73</v>
      </c>
      <c r="H17041" s="4">
        <f ca="1">+Data_TABLE[[#This Row],[Qty]]*Data_TABLE[[#This Row],[Unit Price]]</f>
        <v>146</v>
      </c>
      <c r="I17041" s="7">
        <v>42453</v>
      </c>
      <c r="J17041" s="10">
        <f>EOMONTH(Data_TABLE[[#This Row],[Date Sold]],0)</f>
        <v>42460</v>
      </c>
    </row>
    <row r="17042" spans="2:10" x14ac:dyDescent="0.25">
      <c r="B17042" s="1" t="s">
        <v>38</v>
      </c>
      <c r="C17042" s="3" t="s">
        <v>56</v>
      </c>
      <c r="D17042" s="2" t="s">
        <v>50</v>
      </c>
      <c r="E17042" s="3" t="s">
        <v>44</v>
      </c>
      <c r="F17042" s="3">
        <f t="shared" ca="1" si="530"/>
        <v>1</v>
      </c>
      <c r="G17042" s="4">
        <f t="shared" ca="1" si="531"/>
        <v>133</v>
      </c>
      <c r="H17042" s="4">
        <f ca="1">+Data_TABLE[[#This Row],[Qty]]*Data_TABLE[[#This Row],[Unit Price]]</f>
        <v>133</v>
      </c>
      <c r="I17042" s="7">
        <v>42453</v>
      </c>
      <c r="J17042" s="10">
        <f>EOMONTH(Data_TABLE[[#This Row],[Date Sold]],0)</f>
        <v>42460</v>
      </c>
    </row>
    <row r="17043" spans="2:10" x14ac:dyDescent="0.25">
      <c r="B17043" s="1" t="s">
        <v>39</v>
      </c>
      <c r="C17043" s="3" t="s">
        <v>54</v>
      </c>
      <c r="D17043" s="2" t="s">
        <v>48</v>
      </c>
      <c r="E17043" s="3" t="s">
        <v>42</v>
      </c>
      <c r="F17043" s="3">
        <f t="shared" ca="1" si="530"/>
        <v>5</v>
      </c>
      <c r="G17043" s="4">
        <f t="shared" ca="1" si="531"/>
        <v>86</v>
      </c>
      <c r="H17043" s="4">
        <f ca="1">+Data_TABLE[[#This Row],[Qty]]*Data_TABLE[[#This Row],[Unit Price]]</f>
        <v>430</v>
      </c>
      <c r="I17043" s="7">
        <v>42453</v>
      </c>
      <c r="J17043" s="10">
        <f>EOMONTH(Data_TABLE[[#This Row],[Date Sold]],0)</f>
        <v>42460</v>
      </c>
    </row>
    <row r="17044" spans="2:10" x14ac:dyDescent="0.25">
      <c r="B17044" s="1" t="s">
        <v>39</v>
      </c>
      <c r="C17044" s="3" t="s">
        <v>55</v>
      </c>
      <c r="D17044" s="2" t="s">
        <v>51</v>
      </c>
      <c r="E17044" s="3" t="s">
        <v>45</v>
      </c>
      <c r="F17044" s="3">
        <f t="shared" ca="1" si="530"/>
        <v>2</v>
      </c>
      <c r="G17044" s="4">
        <f t="shared" ca="1" si="531"/>
        <v>190</v>
      </c>
      <c r="H17044" s="4">
        <f ca="1">+Data_TABLE[[#This Row],[Qty]]*Data_TABLE[[#This Row],[Unit Price]]</f>
        <v>380</v>
      </c>
      <c r="I17044" s="7">
        <v>42453</v>
      </c>
      <c r="J17044" s="10">
        <f>EOMONTH(Data_TABLE[[#This Row],[Date Sold]],0)</f>
        <v>42460</v>
      </c>
    </row>
    <row r="17045" spans="2:10" x14ac:dyDescent="0.25">
      <c r="B17045" s="1" t="s">
        <v>36</v>
      </c>
      <c r="C17045" s="3" t="s">
        <v>54</v>
      </c>
      <c r="D17045" s="2" t="s">
        <v>48</v>
      </c>
      <c r="E17045" s="3" t="s">
        <v>42</v>
      </c>
      <c r="F17045" s="3">
        <f t="shared" ca="1" si="530"/>
        <v>3</v>
      </c>
      <c r="G17045" s="4">
        <f t="shared" ca="1" si="531"/>
        <v>180</v>
      </c>
      <c r="H17045" s="4">
        <f ca="1">+Data_TABLE[[#This Row],[Qty]]*Data_TABLE[[#This Row],[Unit Price]]</f>
        <v>540</v>
      </c>
      <c r="I17045" s="7">
        <v>42453</v>
      </c>
      <c r="J17045" s="10">
        <f>EOMONTH(Data_TABLE[[#This Row],[Date Sold]],0)</f>
        <v>42460</v>
      </c>
    </row>
    <row r="17046" spans="2:10" x14ac:dyDescent="0.25">
      <c r="B17046" s="1" t="s">
        <v>38</v>
      </c>
      <c r="C17046" s="3" t="s">
        <v>55</v>
      </c>
      <c r="D17046" s="2" t="s">
        <v>51</v>
      </c>
      <c r="E17046" s="3" t="s">
        <v>45</v>
      </c>
      <c r="F17046" s="3">
        <f t="shared" ca="1" si="530"/>
        <v>4</v>
      </c>
      <c r="G17046" s="4">
        <f t="shared" ca="1" si="531"/>
        <v>74</v>
      </c>
      <c r="H17046" s="4">
        <f ca="1">+Data_TABLE[[#This Row],[Qty]]*Data_TABLE[[#This Row],[Unit Price]]</f>
        <v>296</v>
      </c>
      <c r="I17046" s="7">
        <v>42453</v>
      </c>
      <c r="J17046" s="10">
        <f>EOMONTH(Data_TABLE[[#This Row],[Date Sold]],0)</f>
        <v>42460</v>
      </c>
    </row>
    <row r="17047" spans="2:10" x14ac:dyDescent="0.25">
      <c r="B17047" s="1" t="s">
        <v>36</v>
      </c>
      <c r="C17047" s="3" t="s">
        <v>56</v>
      </c>
      <c r="D17047" s="2" t="s">
        <v>50</v>
      </c>
      <c r="E17047" s="3" t="s">
        <v>44</v>
      </c>
      <c r="F17047" s="3">
        <f t="shared" ca="1" si="530"/>
        <v>3</v>
      </c>
      <c r="G17047" s="4">
        <f t="shared" ca="1" si="531"/>
        <v>79</v>
      </c>
      <c r="H17047" s="4">
        <f ca="1">+Data_TABLE[[#This Row],[Qty]]*Data_TABLE[[#This Row],[Unit Price]]</f>
        <v>237</v>
      </c>
      <c r="I17047" s="7">
        <v>42453</v>
      </c>
      <c r="J17047" s="10">
        <f>EOMONTH(Data_TABLE[[#This Row],[Date Sold]],0)</f>
        <v>42460</v>
      </c>
    </row>
    <row r="17048" spans="2:10" x14ac:dyDescent="0.25">
      <c r="B17048" s="1" t="s">
        <v>36</v>
      </c>
      <c r="C17048" s="3" t="s">
        <v>56</v>
      </c>
      <c r="D17048" s="2" t="s">
        <v>50</v>
      </c>
      <c r="E17048" s="3" t="s">
        <v>44</v>
      </c>
      <c r="F17048" s="3">
        <f t="shared" ca="1" si="530"/>
        <v>1</v>
      </c>
      <c r="G17048" s="4">
        <f t="shared" ca="1" si="531"/>
        <v>155</v>
      </c>
      <c r="H17048" s="4">
        <f ca="1">+Data_TABLE[[#This Row],[Qty]]*Data_TABLE[[#This Row],[Unit Price]]</f>
        <v>155</v>
      </c>
      <c r="I17048" s="7">
        <v>42453</v>
      </c>
      <c r="J17048" s="10">
        <f>EOMONTH(Data_TABLE[[#This Row],[Date Sold]],0)</f>
        <v>42460</v>
      </c>
    </row>
    <row r="17049" spans="2:10" x14ac:dyDescent="0.25">
      <c r="B17049" s="1" t="s">
        <v>38</v>
      </c>
      <c r="C17049" s="3" t="s">
        <v>56</v>
      </c>
      <c r="D17049" s="2" t="s">
        <v>50</v>
      </c>
      <c r="E17049" s="3" t="s">
        <v>44</v>
      </c>
      <c r="F17049" s="3">
        <f t="shared" ca="1" si="530"/>
        <v>1</v>
      </c>
      <c r="G17049" s="4">
        <f t="shared" ca="1" si="531"/>
        <v>124</v>
      </c>
      <c r="H17049" s="4">
        <f ca="1">+Data_TABLE[[#This Row],[Qty]]*Data_TABLE[[#This Row],[Unit Price]]</f>
        <v>124</v>
      </c>
      <c r="I17049" s="7">
        <v>42453</v>
      </c>
      <c r="J17049" s="10">
        <f>EOMONTH(Data_TABLE[[#This Row],[Date Sold]],0)</f>
        <v>42460</v>
      </c>
    </row>
    <row r="17050" spans="2:10" x14ac:dyDescent="0.25">
      <c r="B17050" s="1" t="s">
        <v>40</v>
      </c>
      <c r="C17050" s="3" t="s">
        <v>55</v>
      </c>
      <c r="D17050" s="2" t="s">
        <v>49</v>
      </c>
      <c r="E17050" s="3" t="s">
        <v>43</v>
      </c>
      <c r="F17050" s="3">
        <f t="shared" ca="1" si="530"/>
        <v>1</v>
      </c>
      <c r="G17050" s="4">
        <f t="shared" ca="1" si="531"/>
        <v>80</v>
      </c>
      <c r="H17050" s="4">
        <f ca="1">+Data_TABLE[[#This Row],[Qty]]*Data_TABLE[[#This Row],[Unit Price]]</f>
        <v>80</v>
      </c>
      <c r="I17050" s="7">
        <v>42453</v>
      </c>
      <c r="J17050" s="10">
        <f>EOMONTH(Data_TABLE[[#This Row],[Date Sold]],0)</f>
        <v>42460</v>
      </c>
    </row>
    <row r="17051" spans="2:10" x14ac:dyDescent="0.25">
      <c r="B17051" s="1" t="s">
        <v>41</v>
      </c>
      <c r="C17051" s="3" t="s">
        <v>54</v>
      </c>
      <c r="D17051" s="2" t="s">
        <v>48</v>
      </c>
      <c r="E17051" s="3" t="s">
        <v>42</v>
      </c>
      <c r="F17051" s="3">
        <f t="shared" ca="1" si="530"/>
        <v>4</v>
      </c>
      <c r="G17051" s="4">
        <f t="shared" ca="1" si="531"/>
        <v>176</v>
      </c>
      <c r="H17051" s="4">
        <f ca="1">+Data_TABLE[[#This Row],[Qty]]*Data_TABLE[[#This Row],[Unit Price]]</f>
        <v>704</v>
      </c>
      <c r="I17051" s="7">
        <v>42453</v>
      </c>
      <c r="J17051" s="10">
        <f>EOMONTH(Data_TABLE[[#This Row],[Date Sold]],0)</f>
        <v>42460</v>
      </c>
    </row>
    <row r="17052" spans="2:10" x14ac:dyDescent="0.25">
      <c r="B17052" s="1" t="s">
        <v>36</v>
      </c>
      <c r="C17052" s="3" t="s">
        <v>56</v>
      </c>
      <c r="D17052" s="2" t="s">
        <v>52</v>
      </c>
      <c r="E17052" s="3" t="s">
        <v>46</v>
      </c>
      <c r="F17052" s="3">
        <f t="shared" ca="1" si="530"/>
        <v>4</v>
      </c>
      <c r="G17052" s="4">
        <f t="shared" ca="1" si="531"/>
        <v>192</v>
      </c>
      <c r="H17052" s="4">
        <f ca="1">+Data_TABLE[[#This Row],[Qty]]*Data_TABLE[[#This Row],[Unit Price]]</f>
        <v>768</v>
      </c>
      <c r="I17052" s="7">
        <v>42453</v>
      </c>
      <c r="J17052" s="10">
        <f>EOMONTH(Data_TABLE[[#This Row],[Date Sold]],0)</f>
        <v>42460</v>
      </c>
    </row>
    <row r="17053" spans="2:10" x14ac:dyDescent="0.25">
      <c r="B17053" s="1" t="s">
        <v>40</v>
      </c>
      <c r="C17053" s="3" t="s">
        <v>56</v>
      </c>
      <c r="D17053" s="2" t="s">
        <v>52</v>
      </c>
      <c r="E17053" s="3" t="s">
        <v>46</v>
      </c>
      <c r="F17053" s="3">
        <f t="shared" ca="1" si="530"/>
        <v>3</v>
      </c>
      <c r="G17053" s="4">
        <f t="shared" ca="1" si="531"/>
        <v>86</v>
      </c>
      <c r="H17053" s="4">
        <f ca="1">+Data_TABLE[[#This Row],[Qty]]*Data_TABLE[[#This Row],[Unit Price]]</f>
        <v>258</v>
      </c>
      <c r="I17053" s="7">
        <v>42454</v>
      </c>
      <c r="J17053" s="10">
        <f>EOMONTH(Data_TABLE[[#This Row],[Date Sold]],0)</f>
        <v>42460</v>
      </c>
    </row>
    <row r="17054" spans="2:10" x14ac:dyDescent="0.25">
      <c r="B17054" s="1" t="s">
        <v>41</v>
      </c>
      <c r="C17054" s="3" t="s">
        <v>54</v>
      </c>
      <c r="D17054" s="2" t="s">
        <v>48</v>
      </c>
      <c r="E17054" s="3" t="s">
        <v>42</v>
      </c>
      <c r="F17054" s="3">
        <f t="shared" ca="1" si="530"/>
        <v>5</v>
      </c>
      <c r="G17054" s="4">
        <f t="shared" ca="1" si="531"/>
        <v>105</v>
      </c>
      <c r="H17054" s="4">
        <f ca="1">+Data_TABLE[[#This Row],[Qty]]*Data_TABLE[[#This Row],[Unit Price]]</f>
        <v>525</v>
      </c>
      <c r="I17054" s="7">
        <v>42454</v>
      </c>
      <c r="J17054" s="10">
        <f>EOMONTH(Data_TABLE[[#This Row],[Date Sold]],0)</f>
        <v>42460</v>
      </c>
    </row>
    <row r="17055" spans="2:10" x14ac:dyDescent="0.25">
      <c r="B17055" s="1" t="s">
        <v>40</v>
      </c>
      <c r="C17055" s="3" t="s">
        <v>55</v>
      </c>
      <c r="D17055" s="2" t="s">
        <v>49</v>
      </c>
      <c r="E17055" s="3" t="s">
        <v>43</v>
      </c>
      <c r="F17055" s="3">
        <f t="shared" ca="1" si="530"/>
        <v>1</v>
      </c>
      <c r="G17055" s="4">
        <f t="shared" ca="1" si="531"/>
        <v>125</v>
      </c>
      <c r="H17055" s="4">
        <f ca="1">+Data_TABLE[[#This Row],[Qty]]*Data_TABLE[[#This Row],[Unit Price]]</f>
        <v>125</v>
      </c>
      <c r="I17055" s="7">
        <v>42454</v>
      </c>
      <c r="J17055" s="10">
        <f>EOMONTH(Data_TABLE[[#This Row],[Date Sold]],0)</f>
        <v>42460</v>
      </c>
    </row>
    <row r="17056" spans="2:10" x14ac:dyDescent="0.25">
      <c r="B17056" s="1" t="s">
        <v>38</v>
      </c>
      <c r="C17056" s="3" t="s">
        <v>54</v>
      </c>
      <c r="D17056" s="2" t="s">
        <v>48</v>
      </c>
      <c r="E17056" s="3" t="s">
        <v>42</v>
      </c>
      <c r="F17056" s="3">
        <f t="shared" ca="1" si="530"/>
        <v>2</v>
      </c>
      <c r="G17056" s="4">
        <f t="shared" ca="1" si="531"/>
        <v>142</v>
      </c>
      <c r="H17056" s="4">
        <f ca="1">+Data_TABLE[[#This Row],[Qty]]*Data_TABLE[[#This Row],[Unit Price]]</f>
        <v>284</v>
      </c>
      <c r="I17056" s="7">
        <v>42454</v>
      </c>
      <c r="J17056" s="10">
        <f>EOMONTH(Data_TABLE[[#This Row],[Date Sold]],0)</f>
        <v>42460</v>
      </c>
    </row>
    <row r="17057" spans="2:10" x14ac:dyDescent="0.25">
      <c r="B17057" s="1" t="s">
        <v>39</v>
      </c>
      <c r="C17057" s="3" t="s">
        <v>56</v>
      </c>
      <c r="D17057" s="2" t="s">
        <v>50</v>
      </c>
      <c r="E17057" s="3" t="s">
        <v>44</v>
      </c>
      <c r="F17057" s="3">
        <f t="shared" ca="1" si="530"/>
        <v>5</v>
      </c>
      <c r="G17057" s="4">
        <f t="shared" ca="1" si="531"/>
        <v>188</v>
      </c>
      <c r="H17057" s="4">
        <f ca="1">+Data_TABLE[[#This Row],[Qty]]*Data_TABLE[[#This Row],[Unit Price]]</f>
        <v>940</v>
      </c>
      <c r="I17057" s="7">
        <v>42454</v>
      </c>
      <c r="J17057" s="10">
        <f>EOMONTH(Data_TABLE[[#This Row],[Date Sold]],0)</f>
        <v>42460</v>
      </c>
    </row>
    <row r="17058" spans="2:10" x14ac:dyDescent="0.25">
      <c r="B17058" s="1" t="s">
        <v>38</v>
      </c>
      <c r="C17058" s="3" t="s">
        <v>55</v>
      </c>
      <c r="D17058" s="2" t="s">
        <v>49</v>
      </c>
      <c r="E17058" s="3" t="s">
        <v>43</v>
      </c>
      <c r="F17058" s="3">
        <f t="shared" ca="1" si="530"/>
        <v>4</v>
      </c>
      <c r="G17058" s="4">
        <f t="shared" ca="1" si="531"/>
        <v>180</v>
      </c>
      <c r="H17058" s="4">
        <f ca="1">+Data_TABLE[[#This Row],[Qty]]*Data_TABLE[[#This Row],[Unit Price]]</f>
        <v>720</v>
      </c>
      <c r="I17058" s="7">
        <v>42454</v>
      </c>
      <c r="J17058" s="10">
        <f>EOMONTH(Data_TABLE[[#This Row],[Date Sold]],0)</f>
        <v>42460</v>
      </c>
    </row>
    <row r="17059" spans="2:10" x14ac:dyDescent="0.25">
      <c r="B17059" s="1" t="s">
        <v>40</v>
      </c>
      <c r="C17059" s="3" t="s">
        <v>55</v>
      </c>
      <c r="D17059" s="2" t="s">
        <v>49</v>
      </c>
      <c r="E17059" s="3" t="s">
        <v>43</v>
      </c>
      <c r="F17059" s="3">
        <f t="shared" ca="1" si="530"/>
        <v>1</v>
      </c>
      <c r="G17059" s="4">
        <f t="shared" ca="1" si="531"/>
        <v>84</v>
      </c>
      <c r="H17059" s="4">
        <f ca="1">+Data_TABLE[[#This Row],[Qty]]*Data_TABLE[[#This Row],[Unit Price]]</f>
        <v>84</v>
      </c>
      <c r="I17059" s="7">
        <v>42454</v>
      </c>
      <c r="J17059" s="10">
        <f>EOMONTH(Data_TABLE[[#This Row],[Date Sold]],0)</f>
        <v>42460</v>
      </c>
    </row>
    <row r="17060" spans="2:10" x14ac:dyDescent="0.25">
      <c r="B17060" s="1" t="s">
        <v>36</v>
      </c>
      <c r="C17060" s="3" t="s">
        <v>56</v>
      </c>
      <c r="D17060" s="2" t="s">
        <v>50</v>
      </c>
      <c r="E17060" s="3" t="s">
        <v>44</v>
      </c>
      <c r="F17060" s="3">
        <f t="shared" ca="1" si="530"/>
        <v>4</v>
      </c>
      <c r="G17060" s="4">
        <f t="shared" ca="1" si="531"/>
        <v>133</v>
      </c>
      <c r="H17060" s="4">
        <f ca="1">+Data_TABLE[[#This Row],[Qty]]*Data_TABLE[[#This Row],[Unit Price]]</f>
        <v>532</v>
      </c>
      <c r="I17060" s="7">
        <v>42454</v>
      </c>
      <c r="J17060" s="10">
        <f>EOMONTH(Data_TABLE[[#This Row],[Date Sold]],0)</f>
        <v>42460</v>
      </c>
    </row>
    <row r="17061" spans="2:10" x14ac:dyDescent="0.25">
      <c r="B17061" s="1" t="s">
        <v>40</v>
      </c>
      <c r="C17061" s="3" t="s">
        <v>56</v>
      </c>
      <c r="D17061" s="2" t="s">
        <v>52</v>
      </c>
      <c r="E17061" s="3" t="s">
        <v>46</v>
      </c>
      <c r="F17061" s="3">
        <f t="shared" ca="1" si="530"/>
        <v>1</v>
      </c>
      <c r="G17061" s="4">
        <f t="shared" ca="1" si="531"/>
        <v>77</v>
      </c>
      <c r="H17061" s="4">
        <f ca="1">+Data_TABLE[[#This Row],[Qty]]*Data_TABLE[[#This Row],[Unit Price]]</f>
        <v>77</v>
      </c>
      <c r="I17061" s="7">
        <v>42454</v>
      </c>
      <c r="J17061" s="10">
        <f>EOMONTH(Data_TABLE[[#This Row],[Date Sold]],0)</f>
        <v>42460</v>
      </c>
    </row>
    <row r="17062" spans="2:10" x14ac:dyDescent="0.25">
      <c r="B17062" s="1" t="s">
        <v>38</v>
      </c>
      <c r="C17062" s="3" t="s">
        <v>56</v>
      </c>
      <c r="D17062" s="2" t="s">
        <v>50</v>
      </c>
      <c r="E17062" s="3" t="s">
        <v>44</v>
      </c>
      <c r="F17062" s="3">
        <f t="shared" ca="1" si="530"/>
        <v>4</v>
      </c>
      <c r="G17062" s="4">
        <f t="shared" ca="1" si="531"/>
        <v>199</v>
      </c>
      <c r="H17062" s="4">
        <f ca="1">+Data_TABLE[[#This Row],[Qty]]*Data_TABLE[[#This Row],[Unit Price]]</f>
        <v>796</v>
      </c>
      <c r="I17062" s="7">
        <v>42454</v>
      </c>
      <c r="J17062" s="10">
        <f>EOMONTH(Data_TABLE[[#This Row],[Date Sold]],0)</f>
        <v>42460</v>
      </c>
    </row>
    <row r="17063" spans="2:10" x14ac:dyDescent="0.25">
      <c r="B17063" s="1" t="s">
        <v>41</v>
      </c>
      <c r="C17063" s="3" t="s">
        <v>54</v>
      </c>
      <c r="D17063" s="2" t="s">
        <v>48</v>
      </c>
      <c r="E17063" s="3" t="s">
        <v>42</v>
      </c>
      <c r="F17063" s="3">
        <f t="shared" ca="1" si="530"/>
        <v>3</v>
      </c>
      <c r="G17063" s="4">
        <f t="shared" ca="1" si="531"/>
        <v>194</v>
      </c>
      <c r="H17063" s="4">
        <f ca="1">+Data_TABLE[[#This Row],[Qty]]*Data_TABLE[[#This Row],[Unit Price]]</f>
        <v>582</v>
      </c>
      <c r="I17063" s="7">
        <v>42454</v>
      </c>
      <c r="J17063" s="10">
        <f>EOMONTH(Data_TABLE[[#This Row],[Date Sold]],0)</f>
        <v>42460</v>
      </c>
    </row>
    <row r="17064" spans="2:10" x14ac:dyDescent="0.25">
      <c r="B17064" s="1" t="s">
        <v>36</v>
      </c>
      <c r="C17064" s="3" t="s">
        <v>54</v>
      </c>
      <c r="D17064" s="2" t="s">
        <v>48</v>
      </c>
      <c r="E17064" s="3" t="s">
        <v>42</v>
      </c>
      <c r="F17064" s="3">
        <f t="shared" ca="1" si="530"/>
        <v>3</v>
      </c>
      <c r="G17064" s="4">
        <f t="shared" ca="1" si="531"/>
        <v>122</v>
      </c>
      <c r="H17064" s="4">
        <f ca="1">+Data_TABLE[[#This Row],[Qty]]*Data_TABLE[[#This Row],[Unit Price]]</f>
        <v>366</v>
      </c>
      <c r="I17064" s="7">
        <v>42454</v>
      </c>
      <c r="J17064" s="10">
        <f>EOMONTH(Data_TABLE[[#This Row],[Date Sold]],0)</f>
        <v>42460</v>
      </c>
    </row>
    <row r="17065" spans="2:10" x14ac:dyDescent="0.25">
      <c r="B17065" s="1" t="s">
        <v>37</v>
      </c>
      <c r="C17065" s="3" t="s">
        <v>54</v>
      </c>
      <c r="D17065" s="2" t="s">
        <v>48</v>
      </c>
      <c r="E17065" s="3" t="s">
        <v>42</v>
      </c>
      <c r="F17065" s="3">
        <f t="shared" ca="1" si="530"/>
        <v>4</v>
      </c>
      <c r="G17065" s="4">
        <f t="shared" ca="1" si="531"/>
        <v>118</v>
      </c>
      <c r="H17065" s="4">
        <f ca="1">+Data_TABLE[[#This Row],[Qty]]*Data_TABLE[[#This Row],[Unit Price]]</f>
        <v>472</v>
      </c>
      <c r="I17065" s="7">
        <v>42454</v>
      </c>
      <c r="J17065" s="10">
        <f>EOMONTH(Data_TABLE[[#This Row],[Date Sold]],0)</f>
        <v>42460</v>
      </c>
    </row>
    <row r="17066" spans="2:10" x14ac:dyDescent="0.25">
      <c r="B17066" s="1" t="s">
        <v>40</v>
      </c>
      <c r="C17066" s="3" t="s">
        <v>56</v>
      </c>
      <c r="D17066" s="2" t="s">
        <v>50</v>
      </c>
      <c r="E17066" s="3" t="s">
        <v>44</v>
      </c>
      <c r="F17066" s="3">
        <f t="shared" ca="1" si="530"/>
        <v>2</v>
      </c>
      <c r="G17066" s="4">
        <f t="shared" ca="1" si="531"/>
        <v>194</v>
      </c>
      <c r="H17066" s="4">
        <f ca="1">+Data_TABLE[[#This Row],[Qty]]*Data_TABLE[[#This Row],[Unit Price]]</f>
        <v>388</v>
      </c>
      <c r="I17066" s="7">
        <v>42454</v>
      </c>
      <c r="J17066" s="10">
        <f>EOMONTH(Data_TABLE[[#This Row],[Date Sold]],0)</f>
        <v>42460</v>
      </c>
    </row>
    <row r="17067" spans="2:10" x14ac:dyDescent="0.25">
      <c r="B17067" s="1" t="s">
        <v>40</v>
      </c>
      <c r="C17067" s="3" t="s">
        <v>54</v>
      </c>
      <c r="D17067" s="2" t="s">
        <v>48</v>
      </c>
      <c r="E17067" s="3" t="s">
        <v>42</v>
      </c>
      <c r="F17067" s="3">
        <f t="shared" ca="1" si="530"/>
        <v>4</v>
      </c>
      <c r="G17067" s="4">
        <f t="shared" ca="1" si="531"/>
        <v>160</v>
      </c>
      <c r="H17067" s="4">
        <f ca="1">+Data_TABLE[[#This Row],[Qty]]*Data_TABLE[[#This Row],[Unit Price]]</f>
        <v>640</v>
      </c>
      <c r="I17067" s="7">
        <v>42454</v>
      </c>
      <c r="J17067" s="10">
        <f>EOMONTH(Data_TABLE[[#This Row],[Date Sold]],0)</f>
        <v>42460</v>
      </c>
    </row>
    <row r="17068" spans="2:10" x14ac:dyDescent="0.25">
      <c r="B17068" s="1" t="s">
        <v>37</v>
      </c>
      <c r="C17068" s="3" t="s">
        <v>55</v>
      </c>
      <c r="D17068" s="2" t="s">
        <v>49</v>
      </c>
      <c r="E17068" s="3" t="s">
        <v>43</v>
      </c>
      <c r="F17068" s="3">
        <f t="shared" ca="1" si="530"/>
        <v>4</v>
      </c>
      <c r="G17068" s="4">
        <f t="shared" ca="1" si="531"/>
        <v>191</v>
      </c>
      <c r="H17068" s="4">
        <f ca="1">+Data_TABLE[[#This Row],[Qty]]*Data_TABLE[[#This Row],[Unit Price]]</f>
        <v>764</v>
      </c>
      <c r="I17068" s="7">
        <v>42454</v>
      </c>
      <c r="J17068" s="10">
        <f>EOMONTH(Data_TABLE[[#This Row],[Date Sold]],0)</f>
        <v>42460</v>
      </c>
    </row>
    <row r="17069" spans="2:10" x14ac:dyDescent="0.25">
      <c r="B17069" s="1" t="s">
        <v>40</v>
      </c>
      <c r="C17069" s="3" t="s">
        <v>56</v>
      </c>
      <c r="D17069" s="2" t="s">
        <v>50</v>
      </c>
      <c r="E17069" s="3" t="s">
        <v>44</v>
      </c>
      <c r="F17069" s="3">
        <f t="shared" ca="1" si="530"/>
        <v>3</v>
      </c>
      <c r="G17069" s="4">
        <f t="shared" ca="1" si="531"/>
        <v>101</v>
      </c>
      <c r="H17069" s="4">
        <f ca="1">+Data_TABLE[[#This Row],[Qty]]*Data_TABLE[[#This Row],[Unit Price]]</f>
        <v>303</v>
      </c>
      <c r="I17069" s="7">
        <v>42454</v>
      </c>
      <c r="J17069" s="10">
        <f>EOMONTH(Data_TABLE[[#This Row],[Date Sold]],0)</f>
        <v>42460</v>
      </c>
    </row>
    <row r="17070" spans="2:10" x14ac:dyDescent="0.25">
      <c r="B17070" s="1" t="s">
        <v>40</v>
      </c>
      <c r="C17070" s="3" t="s">
        <v>56</v>
      </c>
      <c r="D17070" s="2" t="s">
        <v>52</v>
      </c>
      <c r="E17070" s="3" t="s">
        <v>46</v>
      </c>
      <c r="F17070" s="3">
        <f t="shared" ca="1" si="530"/>
        <v>3</v>
      </c>
      <c r="G17070" s="4">
        <f t="shared" ca="1" si="531"/>
        <v>72</v>
      </c>
      <c r="H17070" s="4">
        <f ca="1">+Data_TABLE[[#This Row],[Qty]]*Data_TABLE[[#This Row],[Unit Price]]</f>
        <v>216</v>
      </c>
      <c r="I17070" s="7">
        <v>42454</v>
      </c>
      <c r="J17070" s="10">
        <f>EOMONTH(Data_TABLE[[#This Row],[Date Sold]],0)</f>
        <v>42460</v>
      </c>
    </row>
    <row r="17071" spans="2:10" x14ac:dyDescent="0.25">
      <c r="B17071" s="1" t="s">
        <v>36</v>
      </c>
      <c r="C17071" s="3" t="s">
        <v>56</v>
      </c>
      <c r="D17071" s="2" t="s">
        <v>50</v>
      </c>
      <c r="E17071" s="3" t="s">
        <v>44</v>
      </c>
      <c r="F17071" s="3">
        <f t="shared" ca="1" si="530"/>
        <v>3</v>
      </c>
      <c r="G17071" s="4">
        <f t="shared" ca="1" si="531"/>
        <v>155</v>
      </c>
      <c r="H17071" s="4">
        <f ca="1">+Data_TABLE[[#This Row],[Qty]]*Data_TABLE[[#This Row],[Unit Price]]</f>
        <v>465</v>
      </c>
      <c r="I17071" s="7">
        <v>42454</v>
      </c>
      <c r="J17071" s="10">
        <f>EOMONTH(Data_TABLE[[#This Row],[Date Sold]],0)</f>
        <v>42460</v>
      </c>
    </row>
    <row r="17072" spans="2:10" x14ac:dyDescent="0.25">
      <c r="B17072" s="1" t="s">
        <v>39</v>
      </c>
      <c r="C17072" s="3" t="s">
        <v>55</v>
      </c>
      <c r="D17072" s="2" t="s">
        <v>49</v>
      </c>
      <c r="E17072" s="3" t="s">
        <v>43</v>
      </c>
      <c r="F17072" s="3">
        <f t="shared" ca="1" si="530"/>
        <v>5</v>
      </c>
      <c r="G17072" s="4">
        <f t="shared" ca="1" si="531"/>
        <v>186</v>
      </c>
      <c r="H17072" s="4">
        <f ca="1">+Data_TABLE[[#This Row],[Qty]]*Data_TABLE[[#This Row],[Unit Price]]</f>
        <v>930</v>
      </c>
      <c r="I17072" s="7">
        <v>42454</v>
      </c>
      <c r="J17072" s="10">
        <f>EOMONTH(Data_TABLE[[#This Row],[Date Sold]],0)</f>
        <v>42460</v>
      </c>
    </row>
    <row r="17073" spans="2:10" x14ac:dyDescent="0.25">
      <c r="B17073" s="1" t="s">
        <v>41</v>
      </c>
      <c r="C17073" s="3" t="s">
        <v>56</v>
      </c>
      <c r="D17073" s="2" t="s">
        <v>50</v>
      </c>
      <c r="E17073" s="3" t="s">
        <v>44</v>
      </c>
      <c r="F17073" s="3">
        <f t="shared" ref="F17073:F17136" ca="1" si="532">RANDBETWEEN(1,5)</f>
        <v>5</v>
      </c>
      <c r="G17073" s="4">
        <f t="shared" ref="G17073:G17136" ca="1" si="533">RANDBETWEEN(60,200)</f>
        <v>123</v>
      </c>
      <c r="H17073" s="4">
        <f ca="1">+Data_TABLE[[#This Row],[Qty]]*Data_TABLE[[#This Row],[Unit Price]]</f>
        <v>615</v>
      </c>
      <c r="I17073" s="7">
        <v>42454</v>
      </c>
      <c r="J17073" s="10">
        <f>EOMONTH(Data_TABLE[[#This Row],[Date Sold]],0)</f>
        <v>42460</v>
      </c>
    </row>
    <row r="17074" spans="2:10" x14ac:dyDescent="0.25">
      <c r="B17074" s="1" t="s">
        <v>40</v>
      </c>
      <c r="C17074" s="3" t="s">
        <v>55</v>
      </c>
      <c r="D17074" s="2" t="s">
        <v>49</v>
      </c>
      <c r="E17074" s="3" t="s">
        <v>43</v>
      </c>
      <c r="F17074" s="3">
        <f t="shared" ca="1" si="532"/>
        <v>1</v>
      </c>
      <c r="G17074" s="4">
        <f t="shared" ca="1" si="533"/>
        <v>167</v>
      </c>
      <c r="H17074" s="4">
        <f ca="1">+Data_TABLE[[#This Row],[Qty]]*Data_TABLE[[#This Row],[Unit Price]]</f>
        <v>167</v>
      </c>
      <c r="I17074" s="7">
        <v>42454</v>
      </c>
      <c r="J17074" s="10">
        <f>EOMONTH(Data_TABLE[[#This Row],[Date Sold]],0)</f>
        <v>42460</v>
      </c>
    </row>
    <row r="17075" spans="2:10" x14ac:dyDescent="0.25">
      <c r="B17075" s="1" t="s">
        <v>41</v>
      </c>
      <c r="C17075" s="3" t="s">
        <v>55</v>
      </c>
      <c r="D17075" s="2" t="s">
        <v>51</v>
      </c>
      <c r="E17075" s="3" t="s">
        <v>45</v>
      </c>
      <c r="F17075" s="3">
        <f t="shared" ca="1" si="532"/>
        <v>5</v>
      </c>
      <c r="G17075" s="4">
        <f t="shared" ca="1" si="533"/>
        <v>129</v>
      </c>
      <c r="H17075" s="4">
        <f ca="1">+Data_TABLE[[#This Row],[Qty]]*Data_TABLE[[#This Row],[Unit Price]]</f>
        <v>645</v>
      </c>
      <c r="I17075" s="7">
        <v>42454</v>
      </c>
      <c r="J17075" s="10">
        <f>EOMONTH(Data_TABLE[[#This Row],[Date Sold]],0)</f>
        <v>42460</v>
      </c>
    </row>
    <row r="17076" spans="2:10" x14ac:dyDescent="0.25">
      <c r="B17076" s="1" t="s">
        <v>36</v>
      </c>
      <c r="C17076" s="3" t="s">
        <v>55</v>
      </c>
      <c r="D17076" s="2" t="s">
        <v>49</v>
      </c>
      <c r="E17076" s="3" t="s">
        <v>43</v>
      </c>
      <c r="F17076" s="3">
        <f t="shared" ca="1" si="532"/>
        <v>1</v>
      </c>
      <c r="G17076" s="4">
        <f t="shared" ca="1" si="533"/>
        <v>75</v>
      </c>
      <c r="H17076" s="4">
        <f ca="1">+Data_TABLE[[#This Row],[Qty]]*Data_TABLE[[#This Row],[Unit Price]]</f>
        <v>75</v>
      </c>
      <c r="I17076" s="7">
        <v>42454</v>
      </c>
      <c r="J17076" s="10">
        <f>EOMONTH(Data_TABLE[[#This Row],[Date Sold]],0)</f>
        <v>42460</v>
      </c>
    </row>
    <row r="17077" spans="2:10" x14ac:dyDescent="0.25">
      <c r="B17077" s="1" t="s">
        <v>37</v>
      </c>
      <c r="C17077" s="3" t="s">
        <v>56</v>
      </c>
      <c r="D17077" s="2" t="s">
        <v>52</v>
      </c>
      <c r="E17077" s="3" t="s">
        <v>46</v>
      </c>
      <c r="F17077" s="3">
        <f t="shared" ca="1" si="532"/>
        <v>5</v>
      </c>
      <c r="G17077" s="4">
        <f t="shared" ca="1" si="533"/>
        <v>143</v>
      </c>
      <c r="H17077" s="4">
        <f ca="1">+Data_TABLE[[#This Row],[Qty]]*Data_TABLE[[#This Row],[Unit Price]]</f>
        <v>715</v>
      </c>
      <c r="I17077" s="7">
        <v>42454</v>
      </c>
      <c r="J17077" s="10">
        <f>EOMONTH(Data_TABLE[[#This Row],[Date Sold]],0)</f>
        <v>42460</v>
      </c>
    </row>
    <row r="17078" spans="2:10" x14ac:dyDescent="0.25">
      <c r="B17078" s="1" t="s">
        <v>41</v>
      </c>
      <c r="C17078" s="3" t="s">
        <v>56</v>
      </c>
      <c r="D17078" s="2" t="s">
        <v>50</v>
      </c>
      <c r="E17078" s="3" t="s">
        <v>44</v>
      </c>
      <c r="F17078" s="3">
        <f t="shared" ca="1" si="532"/>
        <v>5</v>
      </c>
      <c r="G17078" s="4">
        <f t="shared" ca="1" si="533"/>
        <v>150</v>
      </c>
      <c r="H17078" s="4">
        <f ca="1">+Data_TABLE[[#This Row],[Qty]]*Data_TABLE[[#This Row],[Unit Price]]</f>
        <v>750</v>
      </c>
      <c r="I17078" s="7">
        <v>42454</v>
      </c>
      <c r="J17078" s="10">
        <f>EOMONTH(Data_TABLE[[#This Row],[Date Sold]],0)</f>
        <v>42460</v>
      </c>
    </row>
    <row r="17079" spans="2:10" x14ac:dyDescent="0.25">
      <c r="B17079" s="1" t="s">
        <v>37</v>
      </c>
      <c r="C17079" s="3" t="s">
        <v>55</v>
      </c>
      <c r="D17079" s="2" t="s">
        <v>49</v>
      </c>
      <c r="E17079" s="3" t="s">
        <v>43</v>
      </c>
      <c r="F17079" s="3">
        <f t="shared" ca="1" si="532"/>
        <v>2</v>
      </c>
      <c r="G17079" s="4">
        <f t="shared" ca="1" si="533"/>
        <v>134</v>
      </c>
      <c r="H17079" s="4">
        <f ca="1">+Data_TABLE[[#This Row],[Qty]]*Data_TABLE[[#This Row],[Unit Price]]</f>
        <v>268</v>
      </c>
      <c r="I17079" s="7">
        <v>42454</v>
      </c>
      <c r="J17079" s="10">
        <f>EOMONTH(Data_TABLE[[#This Row],[Date Sold]],0)</f>
        <v>42460</v>
      </c>
    </row>
    <row r="17080" spans="2:10" x14ac:dyDescent="0.25">
      <c r="B17080" s="1" t="s">
        <v>40</v>
      </c>
      <c r="C17080" s="3" t="s">
        <v>54</v>
      </c>
      <c r="D17080" s="2" t="s">
        <v>48</v>
      </c>
      <c r="E17080" s="3" t="s">
        <v>42</v>
      </c>
      <c r="F17080" s="3">
        <f t="shared" ca="1" si="532"/>
        <v>2</v>
      </c>
      <c r="G17080" s="4">
        <f t="shared" ca="1" si="533"/>
        <v>67</v>
      </c>
      <c r="H17080" s="4">
        <f ca="1">+Data_TABLE[[#This Row],[Qty]]*Data_TABLE[[#This Row],[Unit Price]]</f>
        <v>134</v>
      </c>
      <c r="I17080" s="7">
        <v>42454</v>
      </c>
      <c r="J17080" s="10">
        <f>EOMONTH(Data_TABLE[[#This Row],[Date Sold]],0)</f>
        <v>42460</v>
      </c>
    </row>
    <row r="17081" spans="2:10" x14ac:dyDescent="0.25">
      <c r="B17081" s="1" t="s">
        <v>40</v>
      </c>
      <c r="C17081" s="3" t="s">
        <v>55</v>
      </c>
      <c r="D17081" s="2" t="s">
        <v>49</v>
      </c>
      <c r="E17081" s="3" t="s">
        <v>43</v>
      </c>
      <c r="F17081" s="3">
        <f t="shared" ca="1" si="532"/>
        <v>2</v>
      </c>
      <c r="G17081" s="4">
        <f t="shared" ca="1" si="533"/>
        <v>163</v>
      </c>
      <c r="H17081" s="4">
        <f ca="1">+Data_TABLE[[#This Row],[Qty]]*Data_TABLE[[#This Row],[Unit Price]]</f>
        <v>326</v>
      </c>
      <c r="I17081" s="7">
        <v>42454</v>
      </c>
      <c r="J17081" s="10">
        <f>EOMONTH(Data_TABLE[[#This Row],[Date Sold]],0)</f>
        <v>42460</v>
      </c>
    </row>
    <row r="17082" spans="2:10" x14ac:dyDescent="0.25">
      <c r="B17082" s="1" t="s">
        <v>37</v>
      </c>
      <c r="C17082" s="3" t="s">
        <v>56</v>
      </c>
      <c r="D17082" s="2" t="s">
        <v>50</v>
      </c>
      <c r="E17082" s="3" t="s">
        <v>44</v>
      </c>
      <c r="F17082" s="3">
        <f t="shared" ca="1" si="532"/>
        <v>4</v>
      </c>
      <c r="G17082" s="4">
        <f t="shared" ca="1" si="533"/>
        <v>196</v>
      </c>
      <c r="H17082" s="4">
        <f ca="1">+Data_TABLE[[#This Row],[Qty]]*Data_TABLE[[#This Row],[Unit Price]]</f>
        <v>784</v>
      </c>
      <c r="I17082" s="7">
        <v>42454</v>
      </c>
      <c r="J17082" s="10">
        <f>EOMONTH(Data_TABLE[[#This Row],[Date Sold]],0)</f>
        <v>42460</v>
      </c>
    </row>
    <row r="17083" spans="2:10" x14ac:dyDescent="0.25">
      <c r="B17083" s="1" t="s">
        <v>39</v>
      </c>
      <c r="C17083" s="3" t="s">
        <v>56</v>
      </c>
      <c r="D17083" s="2" t="s">
        <v>52</v>
      </c>
      <c r="E17083" s="3" t="s">
        <v>46</v>
      </c>
      <c r="F17083" s="3">
        <f t="shared" ca="1" si="532"/>
        <v>1</v>
      </c>
      <c r="G17083" s="4">
        <f t="shared" ca="1" si="533"/>
        <v>164</v>
      </c>
      <c r="H17083" s="4">
        <f ca="1">+Data_TABLE[[#This Row],[Qty]]*Data_TABLE[[#This Row],[Unit Price]]</f>
        <v>164</v>
      </c>
      <c r="I17083" s="7">
        <v>42454</v>
      </c>
      <c r="J17083" s="10">
        <f>EOMONTH(Data_TABLE[[#This Row],[Date Sold]],0)</f>
        <v>42460</v>
      </c>
    </row>
    <row r="17084" spans="2:10" x14ac:dyDescent="0.25">
      <c r="B17084" s="1" t="s">
        <v>39</v>
      </c>
      <c r="C17084" s="3" t="s">
        <v>56</v>
      </c>
      <c r="D17084" s="2" t="s">
        <v>52</v>
      </c>
      <c r="E17084" s="3" t="s">
        <v>46</v>
      </c>
      <c r="F17084" s="3">
        <f t="shared" ca="1" si="532"/>
        <v>1</v>
      </c>
      <c r="G17084" s="4">
        <f t="shared" ca="1" si="533"/>
        <v>66</v>
      </c>
      <c r="H17084" s="4">
        <f ca="1">+Data_TABLE[[#This Row],[Qty]]*Data_TABLE[[#This Row],[Unit Price]]</f>
        <v>66</v>
      </c>
      <c r="I17084" s="7">
        <v>42454</v>
      </c>
      <c r="J17084" s="10">
        <f>EOMONTH(Data_TABLE[[#This Row],[Date Sold]],0)</f>
        <v>42460</v>
      </c>
    </row>
    <row r="17085" spans="2:10" x14ac:dyDescent="0.25">
      <c r="B17085" s="1" t="s">
        <v>39</v>
      </c>
      <c r="C17085" s="3" t="s">
        <v>55</v>
      </c>
      <c r="D17085" s="2" t="s">
        <v>51</v>
      </c>
      <c r="E17085" s="3" t="s">
        <v>45</v>
      </c>
      <c r="F17085" s="3">
        <f t="shared" ca="1" si="532"/>
        <v>4</v>
      </c>
      <c r="G17085" s="4">
        <f t="shared" ca="1" si="533"/>
        <v>76</v>
      </c>
      <c r="H17085" s="4">
        <f ca="1">+Data_TABLE[[#This Row],[Qty]]*Data_TABLE[[#This Row],[Unit Price]]</f>
        <v>304</v>
      </c>
      <c r="I17085" s="7">
        <v>42454</v>
      </c>
      <c r="J17085" s="10">
        <f>EOMONTH(Data_TABLE[[#This Row],[Date Sold]],0)</f>
        <v>42460</v>
      </c>
    </row>
    <row r="17086" spans="2:10" x14ac:dyDescent="0.25">
      <c r="B17086" s="1" t="s">
        <v>38</v>
      </c>
      <c r="C17086" s="3" t="s">
        <v>55</v>
      </c>
      <c r="D17086" s="2" t="s">
        <v>51</v>
      </c>
      <c r="E17086" s="3" t="s">
        <v>45</v>
      </c>
      <c r="F17086" s="3">
        <f t="shared" ca="1" si="532"/>
        <v>5</v>
      </c>
      <c r="G17086" s="4">
        <f t="shared" ca="1" si="533"/>
        <v>67</v>
      </c>
      <c r="H17086" s="4">
        <f ca="1">+Data_TABLE[[#This Row],[Qty]]*Data_TABLE[[#This Row],[Unit Price]]</f>
        <v>335</v>
      </c>
      <c r="I17086" s="7">
        <v>42454</v>
      </c>
      <c r="J17086" s="10">
        <f>EOMONTH(Data_TABLE[[#This Row],[Date Sold]],0)</f>
        <v>42460</v>
      </c>
    </row>
    <row r="17087" spans="2:10" x14ac:dyDescent="0.25">
      <c r="B17087" s="1" t="s">
        <v>36</v>
      </c>
      <c r="C17087" s="3" t="s">
        <v>55</v>
      </c>
      <c r="D17087" s="2" t="s">
        <v>49</v>
      </c>
      <c r="E17087" s="3" t="s">
        <v>43</v>
      </c>
      <c r="F17087" s="3">
        <f t="shared" ca="1" si="532"/>
        <v>1</v>
      </c>
      <c r="G17087" s="4">
        <f t="shared" ca="1" si="533"/>
        <v>137</v>
      </c>
      <c r="H17087" s="4">
        <f ca="1">+Data_TABLE[[#This Row],[Qty]]*Data_TABLE[[#This Row],[Unit Price]]</f>
        <v>137</v>
      </c>
      <c r="I17087" s="7">
        <v>42454</v>
      </c>
      <c r="J17087" s="10">
        <f>EOMONTH(Data_TABLE[[#This Row],[Date Sold]],0)</f>
        <v>42460</v>
      </c>
    </row>
    <row r="17088" spans="2:10" x14ac:dyDescent="0.25">
      <c r="B17088" s="1" t="s">
        <v>38</v>
      </c>
      <c r="C17088" s="3" t="s">
        <v>55</v>
      </c>
      <c r="D17088" s="2" t="s">
        <v>51</v>
      </c>
      <c r="E17088" s="3" t="s">
        <v>45</v>
      </c>
      <c r="F17088" s="3">
        <f t="shared" ca="1" si="532"/>
        <v>1</v>
      </c>
      <c r="G17088" s="4">
        <f t="shared" ca="1" si="533"/>
        <v>104</v>
      </c>
      <c r="H17088" s="4">
        <f ca="1">+Data_TABLE[[#This Row],[Qty]]*Data_TABLE[[#This Row],[Unit Price]]</f>
        <v>104</v>
      </c>
      <c r="I17088" s="7">
        <v>42454</v>
      </c>
      <c r="J17088" s="10">
        <f>EOMONTH(Data_TABLE[[#This Row],[Date Sold]],0)</f>
        <v>42460</v>
      </c>
    </row>
    <row r="17089" spans="2:10" x14ac:dyDescent="0.25">
      <c r="B17089" s="1" t="s">
        <v>36</v>
      </c>
      <c r="C17089" s="3" t="s">
        <v>56</v>
      </c>
      <c r="D17089" s="2" t="s">
        <v>50</v>
      </c>
      <c r="E17089" s="3" t="s">
        <v>44</v>
      </c>
      <c r="F17089" s="3">
        <f t="shared" ca="1" si="532"/>
        <v>3</v>
      </c>
      <c r="G17089" s="4">
        <f t="shared" ca="1" si="533"/>
        <v>188</v>
      </c>
      <c r="H17089" s="4">
        <f ca="1">+Data_TABLE[[#This Row],[Qty]]*Data_TABLE[[#This Row],[Unit Price]]</f>
        <v>564</v>
      </c>
      <c r="I17089" s="7">
        <v>42454</v>
      </c>
      <c r="J17089" s="10">
        <f>EOMONTH(Data_TABLE[[#This Row],[Date Sold]],0)</f>
        <v>42460</v>
      </c>
    </row>
    <row r="17090" spans="2:10" x14ac:dyDescent="0.25">
      <c r="B17090" s="1" t="s">
        <v>38</v>
      </c>
      <c r="C17090" s="3" t="s">
        <v>55</v>
      </c>
      <c r="D17090" s="2" t="s">
        <v>51</v>
      </c>
      <c r="E17090" s="3" t="s">
        <v>45</v>
      </c>
      <c r="F17090" s="3">
        <f t="shared" ca="1" si="532"/>
        <v>4</v>
      </c>
      <c r="G17090" s="4">
        <f t="shared" ca="1" si="533"/>
        <v>198</v>
      </c>
      <c r="H17090" s="4">
        <f ca="1">+Data_TABLE[[#This Row],[Qty]]*Data_TABLE[[#This Row],[Unit Price]]</f>
        <v>792</v>
      </c>
      <c r="I17090" s="7">
        <v>42454</v>
      </c>
      <c r="J17090" s="10">
        <f>EOMONTH(Data_TABLE[[#This Row],[Date Sold]],0)</f>
        <v>42460</v>
      </c>
    </row>
    <row r="17091" spans="2:10" x14ac:dyDescent="0.25">
      <c r="B17091" s="1" t="s">
        <v>36</v>
      </c>
      <c r="C17091" s="3" t="s">
        <v>55</v>
      </c>
      <c r="D17091" s="2" t="s">
        <v>49</v>
      </c>
      <c r="E17091" s="3" t="s">
        <v>43</v>
      </c>
      <c r="F17091" s="3">
        <f t="shared" ca="1" si="532"/>
        <v>3</v>
      </c>
      <c r="G17091" s="4">
        <f t="shared" ca="1" si="533"/>
        <v>135</v>
      </c>
      <c r="H17091" s="4">
        <f ca="1">+Data_TABLE[[#This Row],[Qty]]*Data_TABLE[[#This Row],[Unit Price]]</f>
        <v>405</v>
      </c>
      <c r="I17091" s="7">
        <v>42454</v>
      </c>
      <c r="J17091" s="10">
        <f>EOMONTH(Data_TABLE[[#This Row],[Date Sold]],0)</f>
        <v>42460</v>
      </c>
    </row>
    <row r="17092" spans="2:10" x14ac:dyDescent="0.25">
      <c r="B17092" s="1" t="s">
        <v>41</v>
      </c>
      <c r="C17092" s="3" t="s">
        <v>55</v>
      </c>
      <c r="D17092" s="2" t="s">
        <v>51</v>
      </c>
      <c r="E17092" s="3" t="s">
        <v>45</v>
      </c>
      <c r="F17092" s="3">
        <f t="shared" ca="1" si="532"/>
        <v>5</v>
      </c>
      <c r="G17092" s="4">
        <f t="shared" ca="1" si="533"/>
        <v>150</v>
      </c>
      <c r="H17092" s="4">
        <f ca="1">+Data_TABLE[[#This Row],[Qty]]*Data_TABLE[[#This Row],[Unit Price]]</f>
        <v>750</v>
      </c>
      <c r="I17092" s="7">
        <v>42454</v>
      </c>
      <c r="J17092" s="10">
        <f>EOMONTH(Data_TABLE[[#This Row],[Date Sold]],0)</f>
        <v>42460</v>
      </c>
    </row>
    <row r="17093" spans="2:10" x14ac:dyDescent="0.25">
      <c r="B17093" s="1" t="s">
        <v>41</v>
      </c>
      <c r="C17093" s="3" t="s">
        <v>55</v>
      </c>
      <c r="D17093" s="2" t="s">
        <v>49</v>
      </c>
      <c r="E17093" s="3" t="s">
        <v>43</v>
      </c>
      <c r="F17093" s="3">
        <f t="shared" ca="1" si="532"/>
        <v>5</v>
      </c>
      <c r="G17093" s="4">
        <f t="shared" ca="1" si="533"/>
        <v>192</v>
      </c>
      <c r="H17093" s="4">
        <f ca="1">+Data_TABLE[[#This Row],[Qty]]*Data_TABLE[[#This Row],[Unit Price]]</f>
        <v>960</v>
      </c>
      <c r="I17093" s="7">
        <v>42454</v>
      </c>
      <c r="J17093" s="10">
        <f>EOMONTH(Data_TABLE[[#This Row],[Date Sold]],0)</f>
        <v>42460</v>
      </c>
    </row>
    <row r="17094" spans="2:10" x14ac:dyDescent="0.25">
      <c r="B17094" s="1" t="s">
        <v>41</v>
      </c>
      <c r="C17094" s="3" t="s">
        <v>56</v>
      </c>
      <c r="D17094" s="2" t="s">
        <v>50</v>
      </c>
      <c r="E17094" s="3" t="s">
        <v>44</v>
      </c>
      <c r="F17094" s="3">
        <f t="shared" ca="1" si="532"/>
        <v>5</v>
      </c>
      <c r="G17094" s="4">
        <f t="shared" ca="1" si="533"/>
        <v>83</v>
      </c>
      <c r="H17094" s="4">
        <f ca="1">+Data_TABLE[[#This Row],[Qty]]*Data_TABLE[[#This Row],[Unit Price]]</f>
        <v>415</v>
      </c>
      <c r="I17094" s="7">
        <v>42454</v>
      </c>
      <c r="J17094" s="10">
        <f>EOMONTH(Data_TABLE[[#This Row],[Date Sold]],0)</f>
        <v>42460</v>
      </c>
    </row>
    <row r="17095" spans="2:10" x14ac:dyDescent="0.25">
      <c r="B17095" s="1" t="s">
        <v>40</v>
      </c>
      <c r="C17095" s="3" t="s">
        <v>55</v>
      </c>
      <c r="D17095" s="2" t="s">
        <v>49</v>
      </c>
      <c r="E17095" s="3" t="s">
        <v>43</v>
      </c>
      <c r="F17095" s="3">
        <f t="shared" ca="1" si="532"/>
        <v>3</v>
      </c>
      <c r="G17095" s="4">
        <f t="shared" ca="1" si="533"/>
        <v>80</v>
      </c>
      <c r="H17095" s="4">
        <f ca="1">+Data_TABLE[[#This Row],[Qty]]*Data_TABLE[[#This Row],[Unit Price]]</f>
        <v>240</v>
      </c>
      <c r="I17095" s="7">
        <v>42454</v>
      </c>
      <c r="J17095" s="10">
        <f>EOMONTH(Data_TABLE[[#This Row],[Date Sold]],0)</f>
        <v>42460</v>
      </c>
    </row>
    <row r="17096" spans="2:10" x14ac:dyDescent="0.25">
      <c r="B17096" s="1" t="s">
        <v>36</v>
      </c>
      <c r="C17096" s="3" t="s">
        <v>54</v>
      </c>
      <c r="D17096" s="2" t="s">
        <v>48</v>
      </c>
      <c r="E17096" s="3" t="s">
        <v>42</v>
      </c>
      <c r="F17096" s="3">
        <f t="shared" ca="1" si="532"/>
        <v>1</v>
      </c>
      <c r="G17096" s="4">
        <f t="shared" ca="1" si="533"/>
        <v>121</v>
      </c>
      <c r="H17096" s="4">
        <f ca="1">+Data_TABLE[[#This Row],[Qty]]*Data_TABLE[[#This Row],[Unit Price]]</f>
        <v>121</v>
      </c>
      <c r="I17096" s="7">
        <v>42454</v>
      </c>
      <c r="J17096" s="10">
        <f>EOMONTH(Data_TABLE[[#This Row],[Date Sold]],0)</f>
        <v>42460</v>
      </c>
    </row>
    <row r="17097" spans="2:10" x14ac:dyDescent="0.25">
      <c r="B17097" s="1" t="s">
        <v>36</v>
      </c>
      <c r="C17097" s="3" t="s">
        <v>54</v>
      </c>
      <c r="D17097" s="2" t="s">
        <v>48</v>
      </c>
      <c r="E17097" s="3" t="s">
        <v>42</v>
      </c>
      <c r="F17097" s="3">
        <f t="shared" ca="1" si="532"/>
        <v>3</v>
      </c>
      <c r="G17097" s="4">
        <f t="shared" ca="1" si="533"/>
        <v>64</v>
      </c>
      <c r="H17097" s="4">
        <f ca="1">+Data_TABLE[[#This Row],[Qty]]*Data_TABLE[[#This Row],[Unit Price]]</f>
        <v>192</v>
      </c>
      <c r="I17097" s="7">
        <v>42454</v>
      </c>
      <c r="J17097" s="10">
        <f>EOMONTH(Data_TABLE[[#This Row],[Date Sold]],0)</f>
        <v>42460</v>
      </c>
    </row>
    <row r="17098" spans="2:10" x14ac:dyDescent="0.25">
      <c r="B17098" s="1" t="s">
        <v>37</v>
      </c>
      <c r="C17098" s="3" t="s">
        <v>55</v>
      </c>
      <c r="D17098" s="2" t="s">
        <v>49</v>
      </c>
      <c r="E17098" s="3" t="s">
        <v>43</v>
      </c>
      <c r="F17098" s="3">
        <f t="shared" ca="1" si="532"/>
        <v>3</v>
      </c>
      <c r="G17098" s="4">
        <f t="shared" ca="1" si="533"/>
        <v>186</v>
      </c>
      <c r="H17098" s="4">
        <f ca="1">+Data_TABLE[[#This Row],[Qty]]*Data_TABLE[[#This Row],[Unit Price]]</f>
        <v>558</v>
      </c>
      <c r="I17098" s="7">
        <v>42454</v>
      </c>
      <c r="J17098" s="10">
        <f>EOMONTH(Data_TABLE[[#This Row],[Date Sold]],0)</f>
        <v>42460</v>
      </c>
    </row>
    <row r="17099" spans="2:10" x14ac:dyDescent="0.25">
      <c r="B17099" s="1" t="s">
        <v>41</v>
      </c>
      <c r="C17099" s="3" t="s">
        <v>56</v>
      </c>
      <c r="D17099" s="2" t="s">
        <v>52</v>
      </c>
      <c r="E17099" s="3" t="s">
        <v>46</v>
      </c>
      <c r="F17099" s="3">
        <f t="shared" ca="1" si="532"/>
        <v>2</v>
      </c>
      <c r="G17099" s="4">
        <f t="shared" ca="1" si="533"/>
        <v>68</v>
      </c>
      <c r="H17099" s="4">
        <f ca="1">+Data_TABLE[[#This Row],[Qty]]*Data_TABLE[[#This Row],[Unit Price]]</f>
        <v>136</v>
      </c>
      <c r="I17099" s="7">
        <v>42454</v>
      </c>
      <c r="J17099" s="10">
        <f>EOMONTH(Data_TABLE[[#This Row],[Date Sold]],0)</f>
        <v>42460</v>
      </c>
    </row>
    <row r="17100" spans="2:10" x14ac:dyDescent="0.25">
      <c r="B17100" s="1" t="s">
        <v>37</v>
      </c>
      <c r="C17100" s="3" t="s">
        <v>56</v>
      </c>
      <c r="D17100" s="2" t="s">
        <v>52</v>
      </c>
      <c r="E17100" s="3" t="s">
        <v>46</v>
      </c>
      <c r="F17100" s="3">
        <f t="shared" ca="1" si="532"/>
        <v>3</v>
      </c>
      <c r="G17100" s="4">
        <f t="shared" ca="1" si="533"/>
        <v>85</v>
      </c>
      <c r="H17100" s="4">
        <f ca="1">+Data_TABLE[[#This Row],[Qty]]*Data_TABLE[[#This Row],[Unit Price]]</f>
        <v>255</v>
      </c>
      <c r="I17100" s="7">
        <v>42454</v>
      </c>
      <c r="J17100" s="10">
        <f>EOMONTH(Data_TABLE[[#This Row],[Date Sold]],0)</f>
        <v>42460</v>
      </c>
    </row>
    <row r="17101" spans="2:10" x14ac:dyDescent="0.25">
      <c r="B17101" s="1" t="s">
        <v>39</v>
      </c>
      <c r="C17101" s="3" t="s">
        <v>54</v>
      </c>
      <c r="D17101" s="2" t="s">
        <v>48</v>
      </c>
      <c r="E17101" s="3" t="s">
        <v>42</v>
      </c>
      <c r="F17101" s="3">
        <f t="shared" ca="1" si="532"/>
        <v>2</v>
      </c>
      <c r="G17101" s="4">
        <f t="shared" ca="1" si="533"/>
        <v>196</v>
      </c>
      <c r="H17101" s="4">
        <f ca="1">+Data_TABLE[[#This Row],[Qty]]*Data_TABLE[[#This Row],[Unit Price]]</f>
        <v>392</v>
      </c>
      <c r="I17101" s="7">
        <v>42454</v>
      </c>
      <c r="J17101" s="10">
        <f>EOMONTH(Data_TABLE[[#This Row],[Date Sold]],0)</f>
        <v>42460</v>
      </c>
    </row>
    <row r="17102" spans="2:10" x14ac:dyDescent="0.25">
      <c r="B17102" s="1" t="s">
        <v>40</v>
      </c>
      <c r="C17102" s="3" t="s">
        <v>55</v>
      </c>
      <c r="D17102" s="2" t="s">
        <v>51</v>
      </c>
      <c r="E17102" s="3" t="s">
        <v>45</v>
      </c>
      <c r="F17102" s="3">
        <f t="shared" ca="1" si="532"/>
        <v>4</v>
      </c>
      <c r="G17102" s="4">
        <f t="shared" ca="1" si="533"/>
        <v>103</v>
      </c>
      <c r="H17102" s="4">
        <f ca="1">+Data_TABLE[[#This Row],[Qty]]*Data_TABLE[[#This Row],[Unit Price]]</f>
        <v>412</v>
      </c>
      <c r="I17102" s="7">
        <v>42454</v>
      </c>
      <c r="J17102" s="10">
        <f>EOMONTH(Data_TABLE[[#This Row],[Date Sold]],0)</f>
        <v>42460</v>
      </c>
    </row>
    <row r="17103" spans="2:10" x14ac:dyDescent="0.25">
      <c r="B17103" s="1" t="s">
        <v>40</v>
      </c>
      <c r="C17103" s="3" t="s">
        <v>54</v>
      </c>
      <c r="D17103" s="2" t="s">
        <v>48</v>
      </c>
      <c r="E17103" s="3" t="s">
        <v>42</v>
      </c>
      <c r="F17103" s="3">
        <f t="shared" ca="1" si="532"/>
        <v>4</v>
      </c>
      <c r="G17103" s="4">
        <f t="shared" ca="1" si="533"/>
        <v>197</v>
      </c>
      <c r="H17103" s="4">
        <f ca="1">+Data_TABLE[[#This Row],[Qty]]*Data_TABLE[[#This Row],[Unit Price]]</f>
        <v>788</v>
      </c>
      <c r="I17103" s="7">
        <v>42455</v>
      </c>
      <c r="J17103" s="10">
        <f>EOMONTH(Data_TABLE[[#This Row],[Date Sold]],0)</f>
        <v>42460</v>
      </c>
    </row>
    <row r="17104" spans="2:10" x14ac:dyDescent="0.25">
      <c r="B17104" s="1" t="s">
        <v>40</v>
      </c>
      <c r="C17104" s="3" t="s">
        <v>55</v>
      </c>
      <c r="D17104" s="2" t="s">
        <v>49</v>
      </c>
      <c r="E17104" s="3" t="s">
        <v>43</v>
      </c>
      <c r="F17104" s="3">
        <f t="shared" ca="1" si="532"/>
        <v>2</v>
      </c>
      <c r="G17104" s="4">
        <f t="shared" ca="1" si="533"/>
        <v>161</v>
      </c>
      <c r="H17104" s="4">
        <f ca="1">+Data_TABLE[[#This Row],[Qty]]*Data_TABLE[[#This Row],[Unit Price]]</f>
        <v>322</v>
      </c>
      <c r="I17104" s="7">
        <v>42455</v>
      </c>
      <c r="J17104" s="10">
        <f>EOMONTH(Data_TABLE[[#This Row],[Date Sold]],0)</f>
        <v>42460</v>
      </c>
    </row>
    <row r="17105" spans="2:10" x14ac:dyDescent="0.25">
      <c r="B17105" s="1" t="s">
        <v>37</v>
      </c>
      <c r="C17105" s="3" t="s">
        <v>56</v>
      </c>
      <c r="D17105" s="2" t="s">
        <v>50</v>
      </c>
      <c r="E17105" s="3" t="s">
        <v>44</v>
      </c>
      <c r="F17105" s="3">
        <f t="shared" ca="1" si="532"/>
        <v>4</v>
      </c>
      <c r="G17105" s="4">
        <f t="shared" ca="1" si="533"/>
        <v>164</v>
      </c>
      <c r="H17105" s="4">
        <f ca="1">+Data_TABLE[[#This Row],[Qty]]*Data_TABLE[[#This Row],[Unit Price]]</f>
        <v>656</v>
      </c>
      <c r="I17105" s="7">
        <v>42455</v>
      </c>
      <c r="J17105" s="10">
        <f>EOMONTH(Data_TABLE[[#This Row],[Date Sold]],0)</f>
        <v>42460</v>
      </c>
    </row>
    <row r="17106" spans="2:10" x14ac:dyDescent="0.25">
      <c r="B17106" s="1" t="s">
        <v>39</v>
      </c>
      <c r="C17106" s="3" t="s">
        <v>55</v>
      </c>
      <c r="D17106" s="2" t="s">
        <v>51</v>
      </c>
      <c r="E17106" s="3" t="s">
        <v>45</v>
      </c>
      <c r="F17106" s="3">
        <f t="shared" ca="1" si="532"/>
        <v>1</v>
      </c>
      <c r="G17106" s="4">
        <f t="shared" ca="1" si="533"/>
        <v>66</v>
      </c>
      <c r="H17106" s="4">
        <f ca="1">+Data_TABLE[[#This Row],[Qty]]*Data_TABLE[[#This Row],[Unit Price]]</f>
        <v>66</v>
      </c>
      <c r="I17106" s="7">
        <v>42455</v>
      </c>
      <c r="J17106" s="10">
        <f>EOMONTH(Data_TABLE[[#This Row],[Date Sold]],0)</f>
        <v>42460</v>
      </c>
    </row>
    <row r="17107" spans="2:10" x14ac:dyDescent="0.25">
      <c r="B17107" s="1" t="s">
        <v>38</v>
      </c>
      <c r="C17107" s="3" t="s">
        <v>55</v>
      </c>
      <c r="D17107" s="2" t="s">
        <v>51</v>
      </c>
      <c r="E17107" s="3" t="s">
        <v>45</v>
      </c>
      <c r="F17107" s="3">
        <f t="shared" ca="1" si="532"/>
        <v>4</v>
      </c>
      <c r="G17107" s="4">
        <f t="shared" ca="1" si="533"/>
        <v>70</v>
      </c>
      <c r="H17107" s="4">
        <f ca="1">+Data_TABLE[[#This Row],[Qty]]*Data_TABLE[[#This Row],[Unit Price]]</f>
        <v>280</v>
      </c>
      <c r="I17107" s="7">
        <v>42455</v>
      </c>
      <c r="J17107" s="10">
        <f>EOMONTH(Data_TABLE[[#This Row],[Date Sold]],0)</f>
        <v>42460</v>
      </c>
    </row>
    <row r="17108" spans="2:10" x14ac:dyDescent="0.25">
      <c r="B17108" s="1" t="s">
        <v>36</v>
      </c>
      <c r="C17108" s="3" t="s">
        <v>54</v>
      </c>
      <c r="D17108" s="2" t="s">
        <v>48</v>
      </c>
      <c r="E17108" s="3" t="s">
        <v>42</v>
      </c>
      <c r="F17108" s="3">
        <f t="shared" ca="1" si="532"/>
        <v>5</v>
      </c>
      <c r="G17108" s="4">
        <f t="shared" ca="1" si="533"/>
        <v>67</v>
      </c>
      <c r="H17108" s="4">
        <f ca="1">+Data_TABLE[[#This Row],[Qty]]*Data_TABLE[[#This Row],[Unit Price]]</f>
        <v>335</v>
      </c>
      <c r="I17108" s="7">
        <v>42455</v>
      </c>
      <c r="J17108" s="10">
        <f>EOMONTH(Data_TABLE[[#This Row],[Date Sold]],0)</f>
        <v>42460</v>
      </c>
    </row>
    <row r="17109" spans="2:10" x14ac:dyDescent="0.25">
      <c r="B17109" s="1" t="s">
        <v>36</v>
      </c>
      <c r="C17109" s="3" t="s">
        <v>54</v>
      </c>
      <c r="D17109" s="2" t="s">
        <v>48</v>
      </c>
      <c r="E17109" s="3" t="s">
        <v>42</v>
      </c>
      <c r="F17109" s="3">
        <f t="shared" ca="1" si="532"/>
        <v>4</v>
      </c>
      <c r="G17109" s="4">
        <f t="shared" ca="1" si="533"/>
        <v>185</v>
      </c>
      <c r="H17109" s="4">
        <f ca="1">+Data_TABLE[[#This Row],[Qty]]*Data_TABLE[[#This Row],[Unit Price]]</f>
        <v>740</v>
      </c>
      <c r="I17109" s="7">
        <v>42455</v>
      </c>
      <c r="J17109" s="10">
        <f>EOMONTH(Data_TABLE[[#This Row],[Date Sold]],0)</f>
        <v>42460</v>
      </c>
    </row>
    <row r="17110" spans="2:10" x14ac:dyDescent="0.25">
      <c r="B17110" s="1" t="s">
        <v>39</v>
      </c>
      <c r="C17110" s="3" t="s">
        <v>56</v>
      </c>
      <c r="D17110" s="2" t="s">
        <v>50</v>
      </c>
      <c r="E17110" s="3" t="s">
        <v>44</v>
      </c>
      <c r="F17110" s="3">
        <f t="shared" ca="1" si="532"/>
        <v>4</v>
      </c>
      <c r="G17110" s="4">
        <f t="shared" ca="1" si="533"/>
        <v>106</v>
      </c>
      <c r="H17110" s="4">
        <f ca="1">+Data_TABLE[[#This Row],[Qty]]*Data_TABLE[[#This Row],[Unit Price]]</f>
        <v>424</v>
      </c>
      <c r="I17110" s="7">
        <v>42455</v>
      </c>
      <c r="J17110" s="10">
        <f>EOMONTH(Data_TABLE[[#This Row],[Date Sold]],0)</f>
        <v>42460</v>
      </c>
    </row>
    <row r="17111" spans="2:10" x14ac:dyDescent="0.25">
      <c r="B17111" s="1" t="s">
        <v>41</v>
      </c>
      <c r="C17111" s="3" t="s">
        <v>55</v>
      </c>
      <c r="D17111" s="2" t="s">
        <v>49</v>
      </c>
      <c r="E17111" s="3" t="s">
        <v>43</v>
      </c>
      <c r="F17111" s="3">
        <f t="shared" ca="1" si="532"/>
        <v>5</v>
      </c>
      <c r="G17111" s="4">
        <f t="shared" ca="1" si="533"/>
        <v>139</v>
      </c>
      <c r="H17111" s="4">
        <f ca="1">+Data_TABLE[[#This Row],[Qty]]*Data_TABLE[[#This Row],[Unit Price]]</f>
        <v>695</v>
      </c>
      <c r="I17111" s="7">
        <v>42455</v>
      </c>
      <c r="J17111" s="10">
        <f>EOMONTH(Data_TABLE[[#This Row],[Date Sold]],0)</f>
        <v>42460</v>
      </c>
    </row>
    <row r="17112" spans="2:10" x14ac:dyDescent="0.25">
      <c r="B17112" s="1" t="s">
        <v>39</v>
      </c>
      <c r="C17112" s="3" t="s">
        <v>55</v>
      </c>
      <c r="D17112" s="2" t="s">
        <v>49</v>
      </c>
      <c r="E17112" s="3" t="s">
        <v>43</v>
      </c>
      <c r="F17112" s="3">
        <f t="shared" ca="1" si="532"/>
        <v>1</v>
      </c>
      <c r="G17112" s="4">
        <f t="shared" ca="1" si="533"/>
        <v>166</v>
      </c>
      <c r="H17112" s="4">
        <f ca="1">+Data_TABLE[[#This Row],[Qty]]*Data_TABLE[[#This Row],[Unit Price]]</f>
        <v>166</v>
      </c>
      <c r="I17112" s="7">
        <v>42455</v>
      </c>
      <c r="J17112" s="10">
        <f>EOMONTH(Data_TABLE[[#This Row],[Date Sold]],0)</f>
        <v>42460</v>
      </c>
    </row>
    <row r="17113" spans="2:10" x14ac:dyDescent="0.25">
      <c r="B17113" s="1" t="s">
        <v>40</v>
      </c>
      <c r="C17113" s="3" t="s">
        <v>55</v>
      </c>
      <c r="D17113" s="2" t="s">
        <v>49</v>
      </c>
      <c r="E17113" s="3" t="s">
        <v>43</v>
      </c>
      <c r="F17113" s="3">
        <f t="shared" ca="1" si="532"/>
        <v>3</v>
      </c>
      <c r="G17113" s="4">
        <f t="shared" ca="1" si="533"/>
        <v>129</v>
      </c>
      <c r="H17113" s="4">
        <f ca="1">+Data_TABLE[[#This Row],[Qty]]*Data_TABLE[[#This Row],[Unit Price]]</f>
        <v>387</v>
      </c>
      <c r="I17113" s="7">
        <v>42455</v>
      </c>
      <c r="J17113" s="10">
        <f>EOMONTH(Data_TABLE[[#This Row],[Date Sold]],0)</f>
        <v>42460</v>
      </c>
    </row>
    <row r="17114" spans="2:10" x14ac:dyDescent="0.25">
      <c r="B17114" s="1" t="s">
        <v>41</v>
      </c>
      <c r="C17114" s="3" t="s">
        <v>55</v>
      </c>
      <c r="D17114" s="2" t="s">
        <v>51</v>
      </c>
      <c r="E17114" s="3" t="s">
        <v>45</v>
      </c>
      <c r="F17114" s="3">
        <f t="shared" ca="1" si="532"/>
        <v>5</v>
      </c>
      <c r="G17114" s="4">
        <f t="shared" ca="1" si="533"/>
        <v>69</v>
      </c>
      <c r="H17114" s="4">
        <f ca="1">+Data_TABLE[[#This Row],[Qty]]*Data_TABLE[[#This Row],[Unit Price]]</f>
        <v>345</v>
      </c>
      <c r="I17114" s="7">
        <v>42455</v>
      </c>
      <c r="J17114" s="10">
        <f>EOMONTH(Data_TABLE[[#This Row],[Date Sold]],0)</f>
        <v>42460</v>
      </c>
    </row>
    <row r="17115" spans="2:10" x14ac:dyDescent="0.25">
      <c r="B17115" s="1" t="s">
        <v>37</v>
      </c>
      <c r="C17115" s="3" t="s">
        <v>55</v>
      </c>
      <c r="D17115" s="2" t="s">
        <v>49</v>
      </c>
      <c r="E17115" s="3" t="s">
        <v>43</v>
      </c>
      <c r="F17115" s="3">
        <f t="shared" ca="1" si="532"/>
        <v>5</v>
      </c>
      <c r="G17115" s="4">
        <f t="shared" ca="1" si="533"/>
        <v>114</v>
      </c>
      <c r="H17115" s="4">
        <f ca="1">+Data_TABLE[[#This Row],[Qty]]*Data_TABLE[[#This Row],[Unit Price]]</f>
        <v>570</v>
      </c>
      <c r="I17115" s="7">
        <v>42455</v>
      </c>
      <c r="J17115" s="10">
        <f>EOMONTH(Data_TABLE[[#This Row],[Date Sold]],0)</f>
        <v>42460</v>
      </c>
    </row>
    <row r="17116" spans="2:10" x14ac:dyDescent="0.25">
      <c r="B17116" s="1" t="s">
        <v>40</v>
      </c>
      <c r="C17116" s="3" t="s">
        <v>54</v>
      </c>
      <c r="D17116" s="2" t="s">
        <v>48</v>
      </c>
      <c r="E17116" s="3" t="s">
        <v>42</v>
      </c>
      <c r="F17116" s="3">
        <f t="shared" ca="1" si="532"/>
        <v>3</v>
      </c>
      <c r="G17116" s="4">
        <f t="shared" ca="1" si="533"/>
        <v>110</v>
      </c>
      <c r="H17116" s="4">
        <f ca="1">+Data_TABLE[[#This Row],[Qty]]*Data_TABLE[[#This Row],[Unit Price]]</f>
        <v>330</v>
      </c>
      <c r="I17116" s="7">
        <v>42455</v>
      </c>
      <c r="J17116" s="10">
        <f>EOMONTH(Data_TABLE[[#This Row],[Date Sold]],0)</f>
        <v>42460</v>
      </c>
    </row>
    <row r="17117" spans="2:10" x14ac:dyDescent="0.25">
      <c r="B17117" s="1" t="s">
        <v>41</v>
      </c>
      <c r="C17117" s="3" t="s">
        <v>55</v>
      </c>
      <c r="D17117" s="2" t="s">
        <v>49</v>
      </c>
      <c r="E17117" s="3" t="s">
        <v>43</v>
      </c>
      <c r="F17117" s="3">
        <f t="shared" ca="1" si="532"/>
        <v>2</v>
      </c>
      <c r="G17117" s="4">
        <f t="shared" ca="1" si="533"/>
        <v>126</v>
      </c>
      <c r="H17117" s="4">
        <f ca="1">+Data_TABLE[[#This Row],[Qty]]*Data_TABLE[[#This Row],[Unit Price]]</f>
        <v>252</v>
      </c>
      <c r="I17117" s="7">
        <v>42455</v>
      </c>
      <c r="J17117" s="10">
        <f>EOMONTH(Data_TABLE[[#This Row],[Date Sold]],0)</f>
        <v>42460</v>
      </c>
    </row>
    <row r="17118" spans="2:10" x14ac:dyDescent="0.25">
      <c r="B17118" s="1" t="s">
        <v>36</v>
      </c>
      <c r="C17118" s="3" t="s">
        <v>55</v>
      </c>
      <c r="D17118" s="2" t="s">
        <v>49</v>
      </c>
      <c r="E17118" s="3" t="s">
        <v>43</v>
      </c>
      <c r="F17118" s="3">
        <f t="shared" ca="1" si="532"/>
        <v>3</v>
      </c>
      <c r="G17118" s="4">
        <f t="shared" ca="1" si="533"/>
        <v>185</v>
      </c>
      <c r="H17118" s="4">
        <f ca="1">+Data_TABLE[[#This Row],[Qty]]*Data_TABLE[[#This Row],[Unit Price]]</f>
        <v>555</v>
      </c>
      <c r="I17118" s="7">
        <v>42455</v>
      </c>
      <c r="J17118" s="10">
        <f>EOMONTH(Data_TABLE[[#This Row],[Date Sold]],0)</f>
        <v>42460</v>
      </c>
    </row>
    <row r="17119" spans="2:10" x14ac:dyDescent="0.25">
      <c r="B17119" s="1" t="s">
        <v>39</v>
      </c>
      <c r="C17119" s="3" t="s">
        <v>55</v>
      </c>
      <c r="D17119" s="2" t="s">
        <v>49</v>
      </c>
      <c r="E17119" s="3" t="s">
        <v>43</v>
      </c>
      <c r="F17119" s="3">
        <f t="shared" ca="1" si="532"/>
        <v>1</v>
      </c>
      <c r="G17119" s="4">
        <f t="shared" ca="1" si="533"/>
        <v>155</v>
      </c>
      <c r="H17119" s="4">
        <f ca="1">+Data_TABLE[[#This Row],[Qty]]*Data_TABLE[[#This Row],[Unit Price]]</f>
        <v>155</v>
      </c>
      <c r="I17119" s="7">
        <v>42455</v>
      </c>
      <c r="J17119" s="10">
        <f>EOMONTH(Data_TABLE[[#This Row],[Date Sold]],0)</f>
        <v>42460</v>
      </c>
    </row>
    <row r="17120" spans="2:10" x14ac:dyDescent="0.25">
      <c r="B17120" s="1" t="s">
        <v>40</v>
      </c>
      <c r="C17120" s="3" t="s">
        <v>56</v>
      </c>
      <c r="D17120" s="2" t="s">
        <v>50</v>
      </c>
      <c r="E17120" s="3" t="s">
        <v>44</v>
      </c>
      <c r="F17120" s="3">
        <f t="shared" ca="1" si="532"/>
        <v>5</v>
      </c>
      <c r="G17120" s="4">
        <f t="shared" ca="1" si="533"/>
        <v>126</v>
      </c>
      <c r="H17120" s="4">
        <f ca="1">+Data_TABLE[[#This Row],[Qty]]*Data_TABLE[[#This Row],[Unit Price]]</f>
        <v>630</v>
      </c>
      <c r="I17120" s="7">
        <v>42455</v>
      </c>
      <c r="J17120" s="10">
        <f>EOMONTH(Data_TABLE[[#This Row],[Date Sold]],0)</f>
        <v>42460</v>
      </c>
    </row>
    <row r="17121" spans="2:10" x14ac:dyDescent="0.25">
      <c r="B17121" s="1" t="s">
        <v>37</v>
      </c>
      <c r="C17121" s="3" t="s">
        <v>54</v>
      </c>
      <c r="D17121" s="2" t="s">
        <v>48</v>
      </c>
      <c r="E17121" s="3" t="s">
        <v>42</v>
      </c>
      <c r="F17121" s="3">
        <f t="shared" ca="1" si="532"/>
        <v>5</v>
      </c>
      <c r="G17121" s="4">
        <f t="shared" ca="1" si="533"/>
        <v>110</v>
      </c>
      <c r="H17121" s="4">
        <f ca="1">+Data_TABLE[[#This Row],[Qty]]*Data_TABLE[[#This Row],[Unit Price]]</f>
        <v>550</v>
      </c>
      <c r="I17121" s="7">
        <v>42455</v>
      </c>
      <c r="J17121" s="10">
        <f>EOMONTH(Data_TABLE[[#This Row],[Date Sold]],0)</f>
        <v>42460</v>
      </c>
    </row>
    <row r="17122" spans="2:10" x14ac:dyDescent="0.25">
      <c r="B17122" s="1" t="s">
        <v>40</v>
      </c>
      <c r="C17122" s="3" t="s">
        <v>56</v>
      </c>
      <c r="D17122" s="2" t="s">
        <v>52</v>
      </c>
      <c r="E17122" s="3" t="s">
        <v>46</v>
      </c>
      <c r="F17122" s="3">
        <f t="shared" ca="1" si="532"/>
        <v>5</v>
      </c>
      <c r="G17122" s="4">
        <f t="shared" ca="1" si="533"/>
        <v>128</v>
      </c>
      <c r="H17122" s="4">
        <f ca="1">+Data_TABLE[[#This Row],[Qty]]*Data_TABLE[[#This Row],[Unit Price]]</f>
        <v>640</v>
      </c>
      <c r="I17122" s="7">
        <v>42455</v>
      </c>
      <c r="J17122" s="10">
        <f>EOMONTH(Data_TABLE[[#This Row],[Date Sold]],0)</f>
        <v>42460</v>
      </c>
    </row>
    <row r="17123" spans="2:10" x14ac:dyDescent="0.25">
      <c r="B17123" s="1" t="s">
        <v>37</v>
      </c>
      <c r="C17123" s="3" t="s">
        <v>55</v>
      </c>
      <c r="D17123" s="2" t="s">
        <v>51</v>
      </c>
      <c r="E17123" s="3" t="s">
        <v>45</v>
      </c>
      <c r="F17123" s="3">
        <f t="shared" ca="1" si="532"/>
        <v>1</v>
      </c>
      <c r="G17123" s="4">
        <f t="shared" ca="1" si="533"/>
        <v>157</v>
      </c>
      <c r="H17123" s="4">
        <f ca="1">+Data_TABLE[[#This Row],[Qty]]*Data_TABLE[[#This Row],[Unit Price]]</f>
        <v>157</v>
      </c>
      <c r="I17123" s="7">
        <v>42455</v>
      </c>
      <c r="J17123" s="10">
        <f>EOMONTH(Data_TABLE[[#This Row],[Date Sold]],0)</f>
        <v>42460</v>
      </c>
    </row>
    <row r="17124" spans="2:10" x14ac:dyDescent="0.25">
      <c r="B17124" s="1" t="s">
        <v>39</v>
      </c>
      <c r="C17124" s="3" t="s">
        <v>56</v>
      </c>
      <c r="D17124" s="2" t="s">
        <v>52</v>
      </c>
      <c r="E17124" s="3" t="s">
        <v>46</v>
      </c>
      <c r="F17124" s="3">
        <f t="shared" ca="1" si="532"/>
        <v>4</v>
      </c>
      <c r="G17124" s="4">
        <f t="shared" ca="1" si="533"/>
        <v>173</v>
      </c>
      <c r="H17124" s="4">
        <f ca="1">+Data_TABLE[[#This Row],[Qty]]*Data_TABLE[[#This Row],[Unit Price]]</f>
        <v>692</v>
      </c>
      <c r="I17124" s="7">
        <v>42455</v>
      </c>
      <c r="J17124" s="10">
        <f>EOMONTH(Data_TABLE[[#This Row],[Date Sold]],0)</f>
        <v>42460</v>
      </c>
    </row>
    <row r="17125" spans="2:10" x14ac:dyDescent="0.25">
      <c r="B17125" s="1" t="s">
        <v>40</v>
      </c>
      <c r="C17125" s="3" t="s">
        <v>55</v>
      </c>
      <c r="D17125" s="2" t="s">
        <v>51</v>
      </c>
      <c r="E17125" s="3" t="s">
        <v>45</v>
      </c>
      <c r="F17125" s="3">
        <f t="shared" ca="1" si="532"/>
        <v>3</v>
      </c>
      <c r="G17125" s="4">
        <f t="shared" ca="1" si="533"/>
        <v>178</v>
      </c>
      <c r="H17125" s="4">
        <f ca="1">+Data_TABLE[[#This Row],[Qty]]*Data_TABLE[[#This Row],[Unit Price]]</f>
        <v>534</v>
      </c>
      <c r="I17125" s="7">
        <v>42455</v>
      </c>
      <c r="J17125" s="10">
        <f>EOMONTH(Data_TABLE[[#This Row],[Date Sold]],0)</f>
        <v>42460</v>
      </c>
    </row>
    <row r="17126" spans="2:10" x14ac:dyDescent="0.25">
      <c r="B17126" s="1" t="s">
        <v>37</v>
      </c>
      <c r="C17126" s="3" t="s">
        <v>56</v>
      </c>
      <c r="D17126" s="2" t="s">
        <v>50</v>
      </c>
      <c r="E17126" s="3" t="s">
        <v>44</v>
      </c>
      <c r="F17126" s="3">
        <f t="shared" ca="1" si="532"/>
        <v>4</v>
      </c>
      <c r="G17126" s="4">
        <f t="shared" ca="1" si="533"/>
        <v>104</v>
      </c>
      <c r="H17126" s="4">
        <f ca="1">+Data_TABLE[[#This Row],[Qty]]*Data_TABLE[[#This Row],[Unit Price]]</f>
        <v>416</v>
      </c>
      <c r="I17126" s="7">
        <v>42455</v>
      </c>
      <c r="J17126" s="10">
        <f>EOMONTH(Data_TABLE[[#This Row],[Date Sold]],0)</f>
        <v>42460</v>
      </c>
    </row>
    <row r="17127" spans="2:10" x14ac:dyDescent="0.25">
      <c r="B17127" s="1" t="s">
        <v>39</v>
      </c>
      <c r="C17127" s="3" t="s">
        <v>54</v>
      </c>
      <c r="D17127" s="2" t="s">
        <v>48</v>
      </c>
      <c r="E17127" s="3" t="s">
        <v>42</v>
      </c>
      <c r="F17127" s="3">
        <f t="shared" ca="1" si="532"/>
        <v>3</v>
      </c>
      <c r="G17127" s="4">
        <f t="shared" ca="1" si="533"/>
        <v>72</v>
      </c>
      <c r="H17127" s="4">
        <f ca="1">+Data_TABLE[[#This Row],[Qty]]*Data_TABLE[[#This Row],[Unit Price]]</f>
        <v>216</v>
      </c>
      <c r="I17127" s="7">
        <v>42455</v>
      </c>
      <c r="J17127" s="10">
        <f>EOMONTH(Data_TABLE[[#This Row],[Date Sold]],0)</f>
        <v>42460</v>
      </c>
    </row>
    <row r="17128" spans="2:10" x14ac:dyDescent="0.25">
      <c r="B17128" s="1" t="s">
        <v>41</v>
      </c>
      <c r="C17128" s="3" t="s">
        <v>54</v>
      </c>
      <c r="D17128" s="2" t="s">
        <v>48</v>
      </c>
      <c r="E17128" s="3" t="s">
        <v>42</v>
      </c>
      <c r="F17128" s="3">
        <f t="shared" ca="1" si="532"/>
        <v>4</v>
      </c>
      <c r="G17128" s="4">
        <f t="shared" ca="1" si="533"/>
        <v>89</v>
      </c>
      <c r="H17128" s="4">
        <f ca="1">+Data_TABLE[[#This Row],[Qty]]*Data_TABLE[[#This Row],[Unit Price]]</f>
        <v>356</v>
      </c>
      <c r="I17128" s="7">
        <v>42455</v>
      </c>
      <c r="J17128" s="10">
        <f>EOMONTH(Data_TABLE[[#This Row],[Date Sold]],0)</f>
        <v>42460</v>
      </c>
    </row>
    <row r="17129" spans="2:10" x14ac:dyDescent="0.25">
      <c r="B17129" s="1" t="s">
        <v>40</v>
      </c>
      <c r="C17129" s="3" t="s">
        <v>56</v>
      </c>
      <c r="D17129" s="2" t="s">
        <v>52</v>
      </c>
      <c r="E17129" s="3" t="s">
        <v>46</v>
      </c>
      <c r="F17129" s="3">
        <f t="shared" ca="1" si="532"/>
        <v>2</v>
      </c>
      <c r="G17129" s="4">
        <f t="shared" ca="1" si="533"/>
        <v>88</v>
      </c>
      <c r="H17129" s="4">
        <f ca="1">+Data_TABLE[[#This Row],[Qty]]*Data_TABLE[[#This Row],[Unit Price]]</f>
        <v>176</v>
      </c>
      <c r="I17129" s="7">
        <v>42455</v>
      </c>
      <c r="J17129" s="10">
        <f>EOMONTH(Data_TABLE[[#This Row],[Date Sold]],0)</f>
        <v>42460</v>
      </c>
    </row>
    <row r="17130" spans="2:10" x14ac:dyDescent="0.25">
      <c r="B17130" s="1" t="s">
        <v>41</v>
      </c>
      <c r="C17130" s="3" t="s">
        <v>56</v>
      </c>
      <c r="D17130" s="2" t="s">
        <v>50</v>
      </c>
      <c r="E17130" s="3" t="s">
        <v>44</v>
      </c>
      <c r="F17130" s="3">
        <f t="shared" ca="1" si="532"/>
        <v>4</v>
      </c>
      <c r="G17130" s="4">
        <f t="shared" ca="1" si="533"/>
        <v>193</v>
      </c>
      <c r="H17130" s="4">
        <f ca="1">+Data_TABLE[[#This Row],[Qty]]*Data_TABLE[[#This Row],[Unit Price]]</f>
        <v>772</v>
      </c>
      <c r="I17130" s="7">
        <v>42455</v>
      </c>
      <c r="J17130" s="10">
        <f>EOMONTH(Data_TABLE[[#This Row],[Date Sold]],0)</f>
        <v>42460</v>
      </c>
    </row>
    <row r="17131" spans="2:10" x14ac:dyDescent="0.25">
      <c r="B17131" s="1" t="s">
        <v>41</v>
      </c>
      <c r="C17131" s="3" t="s">
        <v>55</v>
      </c>
      <c r="D17131" s="2" t="s">
        <v>51</v>
      </c>
      <c r="E17131" s="3" t="s">
        <v>45</v>
      </c>
      <c r="F17131" s="3">
        <f t="shared" ca="1" si="532"/>
        <v>3</v>
      </c>
      <c r="G17131" s="4">
        <f t="shared" ca="1" si="533"/>
        <v>129</v>
      </c>
      <c r="H17131" s="4">
        <f ca="1">+Data_TABLE[[#This Row],[Qty]]*Data_TABLE[[#This Row],[Unit Price]]</f>
        <v>387</v>
      </c>
      <c r="I17131" s="7">
        <v>42455</v>
      </c>
      <c r="J17131" s="10">
        <f>EOMONTH(Data_TABLE[[#This Row],[Date Sold]],0)</f>
        <v>42460</v>
      </c>
    </row>
    <row r="17132" spans="2:10" x14ac:dyDescent="0.25">
      <c r="B17132" s="1" t="s">
        <v>37</v>
      </c>
      <c r="C17132" s="3" t="s">
        <v>56</v>
      </c>
      <c r="D17132" s="2" t="s">
        <v>50</v>
      </c>
      <c r="E17132" s="3" t="s">
        <v>44</v>
      </c>
      <c r="F17132" s="3">
        <f t="shared" ca="1" si="532"/>
        <v>1</v>
      </c>
      <c r="G17132" s="4">
        <f t="shared" ca="1" si="533"/>
        <v>100</v>
      </c>
      <c r="H17132" s="4">
        <f ca="1">+Data_TABLE[[#This Row],[Qty]]*Data_TABLE[[#This Row],[Unit Price]]</f>
        <v>100</v>
      </c>
      <c r="I17132" s="7">
        <v>42455</v>
      </c>
      <c r="J17132" s="10">
        <f>EOMONTH(Data_TABLE[[#This Row],[Date Sold]],0)</f>
        <v>42460</v>
      </c>
    </row>
    <row r="17133" spans="2:10" x14ac:dyDescent="0.25">
      <c r="B17133" s="1" t="s">
        <v>41</v>
      </c>
      <c r="C17133" s="3" t="s">
        <v>56</v>
      </c>
      <c r="D17133" s="2" t="s">
        <v>52</v>
      </c>
      <c r="E17133" s="3" t="s">
        <v>46</v>
      </c>
      <c r="F17133" s="3">
        <f t="shared" ca="1" si="532"/>
        <v>1</v>
      </c>
      <c r="G17133" s="4">
        <f t="shared" ca="1" si="533"/>
        <v>179</v>
      </c>
      <c r="H17133" s="4">
        <f ca="1">+Data_TABLE[[#This Row],[Qty]]*Data_TABLE[[#This Row],[Unit Price]]</f>
        <v>179</v>
      </c>
      <c r="I17133" s="7">
        <v>42455</v>
      </c>
      <c r="J17133" s="10">
        <f>EOMONTH(Data_TABLE[[#This Row],[Date Sold]],0)</f>
        <v>42460</v>
      </c>
    </row>
    <row r="17134" spans="2:10" x14ac:dyDescent="0.25">
      <c r="B17134" s="1" t="s">
        <v>41</v>
      </c>
      <c r="C17134" s="3" t="s">
        <v>56</v>
      </c>
      <c r="D17134" s="2" t="s">
        <v>50</v>
      </c>
      <c r="E17134" s="3" t="s">
        <v>44</v>
      </c>
      <c r="F17134" s="3">
        <f t="shared" ca="1" si="532"/>
        <v>4</v>
      </c>
      <c r="G17134" s="4">
        <f t="shared" ca="1" si="533"/>
        <v>85</v>
      </c>
      <c r="H17134" s="4">
        <f ca="1">+Data_TABLE[[#This Row],[Qty]]*Data_TABLE[[#This Row],[Unit Price]]</f>
        <v>340</v>
      </c>
      <c r="I17134" s="7">
        <v>42455</v>
      </c>
      <c r="J17134" s="10">
        <f>EOMONTH(Data_TABLE[[#This Row],[Date Sold]],0)</f>
        <v>42460</v>
      </c>
    </row>
    <row r="17135" spans="2:10" x14ac:dyDescent="0.25">
      <c r="B17135" s="1" t="s">
        <v>41</v>
      </c>
      <c r="C17135" s="3" t="s">
        <v>56</v>
      </c>
      <c r="D17135" s="2" t="s">
        <v>52</v>
      </c>
      <c r="E17135" s="3" t="s">
        <v>46</v>
      </c>
      <c r="F17135" s="3">
        <f t="shared" ca="1" si="532"/>
        <v>5</v>
      </c>
      <c r="G17135" s="4">
        <f t="shared" ca="1" si="533"/>
        <v>123</v>
      </c>
      <c r="H17135" s="4">
        <f ca="1">+Data_TABLE[[#This Row],[Qty]]*Data_TABLE[[#This Row],[Unit Price]]</f>
        <v>615</v>
      </c>
      <c r="I17135" s="7">
        <v>42455</v>
      </c>
      <c r="J17135" s="10">
        <f>EOMONTH(Data_TABLE[[#This Row],[Date Sold]],0)</f>
        <v>42460</v>
      </c>
    </row>
    <row r="17136" spans="2:10" x14ac:dyDescent="0.25">
      <c r="B17136" s="1" t="s">
        <v>41</v>
      </c>
      <c r="C17136" s="3" t="s">
        <v>56</v>
      </c>
      <c r="D17136" s="2" t="s">
        <v>52</v>
      </c>
      <c r="E17136" s="3" t="s">
        <v>46</v>
      </c>
      <c r="F17136" s="3">
        <f t="shared" ca="1" si="532"/>
        <v>1</v>
      </c>
      <c r="G17136" s="4">
        <f t="shared" ca="1" si="533"/>
        <v>120</v>
      </c>
      <c r="H17136" s="4">
        <f ca="1">+Data_TABLE[[#This Row],[Qty]]*Data_TABLE[[#This Row],[Unit Price]]</f>
        <v>120</v>
      </c>
      <c r="I17136" s="7">
        <v>42455</v>
      </c>
      <c r="J17136" s="10">
        <f>EOMONTH(Data_TABLE[[#This Row],[Date Sold]],0)</f>
        <v>42460</v>
      </c>
    </row>
    <row r="17137" spans="2:10" x14ac:dyDescent="0.25">
      <c r="B17137" s="1" t="s">
        <v>39</v>
      </c>
      <c r="C17137" s="3" t="s">
        <v>55</v>
      </c>
      <c r="D17137" s="2" t="s">
        <v>49</v>
      </c>
      <c r="E17137" s="3" t="s">
        <v>43</v>
      </c>
      <c r="F17137" s="3">
        <f t="shared" ref="F17137:F17200" ca="1" si="534">RANDBETWEEN(1,5)</f>
        <v>1</v>
      </c>
      <c r="G17137" s="4">
        <f t="shared" ref="G17137:G17200" ca="1" si="535">RANDBETWEEN(60,200)</f>
        <v>162</v>
      </c>
      <c r="H17137" s="4">
        <f ca="1">+Data_TABLE[[#This Row],[Qty]]*Data_TABLE[[#This Row],[Unit Price]]</f>
        <v>162</v>
      </c>
      <c r="I17137" s="7">
        <v>42455</v>
      </c>
      <c r="J17137" s="10">
        <f>EOMONTH(Data_TABLE[[#This Row],[Date Sold]],0)</f>
        <v>42460</v>
      </c>
    </row>
    <row r="17138" spans="2:10" x14ac:dyDescent="0.25">
      <c r="B17138" s="1" t="s">
        <v>40</v>
      </c>
      <c r="C17138" s="3" t="s">
        <v>56</v>
      </c>
      <c r="D17138" s="2" t="s">
        <v>50</v>
      </c>
      <c r="E17138" s="3" t="s">
        <v>44</v>
      </c>
      <c r="F17138" s="3">
        <f t="shared" ca="1" si="534"/>
        <v>3</v>
      </c>
      <c r="G17138" s="4">
        <f t="shared" ca="1" si="535"/>
        <v>118</v>
      </c>
      <c r="H17138" s="4">
        <f ca="1">+Data_TABLE[[#This Row],[Qty]]*Data_TABLE[[#This Row],[Unit Price]]</f>
        <v>354</v>
      </c>
      <c r="I17138" s="7">
        <v>42455</v>
      </c>
      <c r="J17138" s="10">
        <f>EOMONTH(Data_TABLE[[#This Row],[Date Sold]],0)</f>
        <v>42460</v>
      </c>
    </row>
    <row r="17139" spans="2:10" x14ac:dyDescent="0.25">
      <c r="B17139" s="1" t="s">
        <v>36</v>
      </c>
      <c r="C17139" s="3" t="s">
        <v>56</v>
      </c>
      <c r="D17139" s="2" t="s">
        <v>50</v>
      </c>
      <c r="E17139" s="3" t="s">
        <v>44</v>
      </c>
      <c r="F17139" s="3">
        <f t="shared" ca="1" si="534"/>
        <v>4</v>
      </c>
      <c r="G17139" s="4">
        <f t="shared" ca="1" si="535"/>
        <v>122</v>
      </c>
      <c r="H17139" s="4">
        <f ca="1">+Data_TABLE[[#This Row],[Qty]]*Data_TABLE[[#This Row],[Unit Price]]</f>
        <v>488</v>
      </c>
      <c r="I17139" s="7">
        <v>42455</v>
      </c>
      <c r="J17139" s="10">
        <f>EOMONTH(Data_TABLE[[#This Row],[Date Sold]],0)</f>
        <v>42460</v>
      </c>
    </row>
    <row r="17140" spans="2:10" x14ac:dyDescent="0.25">
      <c r="B17140" s="1" t="s">
        <v>36</v>
      </c>
      <c r="C17140" s="3" t="s">
        <v>56</v>
      </c>
      <c r="D17140" s="2" t="s">
        <v>52</v>
      </c>
      <c r="E17140" s="3" t="s">
        <v>46</v>
      </c>
      <c r="F17140" s="3">
        <f t="shared" ca="1" si="534"/>
        <v>2</v>
      </c>
      <c r="G17140" s="4">
        <f t="shared" ca="1" si="535"/>
        <v>160</v>
      </c>
      <c r="H17140" s="4">
        <f ca="1">+Data_TABLE[[#This Row],[Qty]]*Data_TABLE[[#This Row],[Unit Price]]</f>
        <v>320</v>
      </c>
      <c r="I17140" s="7">
        <v>42455</v>
      </c>
      <c r="J17140" s="10">
        <f>EOMONTH(Data_TABLE[[#This Row],[Date Sold]],0)</f>
        <v>42460</v>
      </c>
    </row>
    <row r="17141" spans="2:10" x14ac:dyDescent="0.25">
      <c r="B17141" s="1" t="s">
        <v>41</v>
      </c>
      <c r="C17141" s="3" t="s">
        <v>56</v>
      </c>
      <c r="D17141" s="2" t="s">
        <v>50</v>
      </c>
      <c r="E17141" s="3" t="s">
        <v>44</v>
      </c>
      <c r="F17141" s="3">
        <f t="shared" ca="1" si="534"/>
        <v>1</v>
      </c>
      <c r="G17141" s="4">
        <f t="shared" ca="1" si="535"/>
        <v>92</v>
      </c>
      <c r="H17141" s="4">
        <f ca="1">+Data_TABLE[[#This Row],[Qty]]*Data_TABLE[[#This Row],[Unit Price]]</f>
        <v>92</v>
      </c>
      <c r="I17141" s="7">
        <v>42455</v>
      </c>
      <c r="J17141" s="10">
        <f>EOMONTH(Data_TABLE[[#This Row],[Date Sold]],0)</f>
        <v>42460</v>
      </c>
    </row>
    <row r="17142" spans="2:10" x14ac:dyDescent="0.25">
      <c r="B17142" s="1" t="s">
        <v>41</v>
      </c>
      <c r="C17142" s="3" t="s">
        <v>55</v>
      </c>
      <c r="D17142" s="2" t="s">
        <v>49</v>
      </c>
      <c r="E17142" s="3" t="s">
        <v>43</v>
      </c>
      <c r="F17142" s="3">
        <f t="shared" ca="1" si="534"/>
        <v>1</v>
      </c>
      <c r="G17142" s="4">
        <f t="shared" ca="1" si="535"/>
        <v>178</v>
      </c>
      <c r="H17142" s="4">
        <f ca="1">+Data_TABLE[[#This Row],[Qty]]*Data_TABLE[[#This Row],[Unit Price]]</f>
        <v>178</v>
      </c>
      <c r="I17142" s="7">
        <v>42455</v>
      </c>
      <c r="J17142" s="10">
        <f>EOMONTH(Data_TABLE[[#This Row],[Date Sold]],0)</f>
        <v>42460</v>
      </c>
    </row>
    <row r="17143" spans="2:10" x14ac:dyDescent="0.25">
      <c r="B17143" s="1" t="s">
        <v>36</v>
      </c>
      <c r="C17143" s="3" t="s">
        <v>55</v>
      </c>
      <c r="D17143" s="2" t="s">
        <v>51</v>
      </c>
      <c r="E17143" s="3" t="s">
        <v>45</v>
      </c>
      <c r="F17143" s="3">
        <f t="shared" ca="1" si="534"/>
        <v>2</v>
      </c>
      <c r="G17143" s="4">
        <f t="shared" ca="1" si="535"/>
        <v>78</v>
      </c>
      <c r="H17143" s="4">
        <f ca="1">+Data_TABLE[[#This Row],[Qty]]*Data_TABLE[[#This Row],[Unit Price]]</f>
        <v>156</v>
      </c>
      <c r="I17143" s="7">
        <v>42455</v>
      </c>
      <c r="J17143" s="10">
        <f>EOMONTH(Data_TABLE[[#This Row],[Date Sold]],0)</f>
        <v>42460</v>
      </c>
    </row>
    <row r="17144" spans="2:10" x14ac:dyDescent="0.25">
      <c r="B17144" s="1" t="s">
        <v>38</v>
      </c>
      <c r="C17144" s="3" t="s">
        <v>55</v>
      </c>
      <c r="D17144" s="2" t="s">
        <v>49</v>
      </c>
      <c r="E17144" s="3" t="s">
        <v>43</v>
      </c>
      <c r="F17144" s="3">
        <f t="shared" ca="1" si="534"/>
        <v>4</v>
      </c>
      <c r="G17144" s="4">
        <f t="shared" ca="1" si="535"/>
        <v>123</v>
      </c>
      <c r="H17144" s="4">
        <f ca="1">+Data_TABLE[[#This Row],[Qty]]*Data_TABLE[[#This Row],[Unit Price]]</f>
        <v>492</v>
      </c>
      <c r="I17144" s="7">
        <v>42455</v>
      </c>
      <c r="J17144" s="10">
        <f>EOMONTH(Data_TABLE[[#This Row],[Date Sold]],0)</f>
        <v>42460</v>
      </c>
    </row>
    <row r="17145" spans="2:10" x14ac:dyDescent="0.25">
      <c r="B17145" s="1" t="s">
        <v>38</v>
      </c>
      <c r="C17145" s="3" t="s">
        <v>56</v>
      </c>
      <c r="D17145" s="2" t="s">
        <v>52</v>
      </c>
      <c r="E17145" s="3" t="s">
        <v>46</v>
      </c>
      <c r="F17145" s="3">
        <f t="shared" ca="1" si="534"/>
        <v>3</v>
      </c>
      <c r="G17145" s="4">
        <f t="shared" ca="1" si="535"/>
        <v>127</v>
      </c>
      <c r="H17145" s="4">
        <f ca="1">+Data_TABLE[[#This Row],[Qty]]*Data_TABLE[[#This Row],[Unit Price]]</f>
        <v>381</v>
      </c>
      <c r="I17145" s="7">
        <v>42455</v>
      </c>
      <c r="J17145" s="10">
        <f>EOMONTH(Data_TABLE[[#This Row],[Date Sold]],0)</f>
        <v>42460</v>
      </c>
    </row>
    <row r="17146" spans="2:10" x14ac:dyDescent="0.25">
      <c r="B17146" s="1" t="s">
        <v>36</v>
      </c>
      <c r="C17146" s="3" t="s">
        <v>55</v>
      </c>
      <c r="D17146" s="2" t="s">
        <v>51</v>
      </c>
      <c r="E17146" s="3" t="s">
        <v>45</v>
      </c>
      <c r="F17146" s="3">
        <f t="shared" ca="1" si="534"/>
        <v>4</v>
      </c>
      <c r="G17146" s="4">
        <f t="shared" ca="1" si="535"/>
        <v>187</v>
      </c>
      <c r="H17146" s="4">
        <f ca="1">+Data_TABLE[[#This Row],[Qty]]*Data_TABLE[[#This Row],[Unit Price]]</f>
        <v>748</v>
      </c>
      <c r="I17146" s="7">
        <v>42455</v>
      </c>
      <c r="J17146" s="10">
        <f>EOMONTH(Data_TABLE[[#This Row],[Date Sold]],0)</f>
        <v>42460</v>
      </c>
    </row>
    <row r="17147" spans="2:10" x14ac:dyDescent="0.25">
      <c r="B17147" s="1" t="s">
        <v>38</v>
      </c>
      <c r="C17147" s="3" t="s">
        <v>56</v>
      </c>
      <c r="D17147" s="2" t="s">
        <v>50</v>
      </c>
      <c r="E17147" s="3" t="s">
        <v>44</v>
      </c>
      <c r="F17147" s="3">
        <f t="shared" ca="1" si="534"/>
        <v>1</v>
      </c>
      <c r="G17147" s="4">
        <f t="shared" ca="1" si="535"/>
        <v>108</v>
      </c>
      <c r="H17147" s="4">
        <f ca="1">+Data_TABLE[[#This Row],[Qty]]*Data_TABLE[[#This Row],[Unit Price]]</f>
        <v>108</v>
      </c>
      <c r="I17147" s="7">
        <v>42455</v>
      </c>
      <c r="J17147" s="10">
        <f>EOMONTH(Data_TABLE[[#This Row],[Date Sold]],0)</f>
        <v>42460</v>
      </c>
    </row>
    <row r="17148" spans="2:10" x14ac:dyDescent="0.25">
      <c r="B17148" s="1" t="s">
        <v>41</v>
      </c>
      <c r="C17148" s="3" t="s">
        <v>56</v>
      </c>
      <c r="D17148" s="2" t="s">
        <v>52</v>
      </c>
      <c r="E17148" s="3" t="s">
        <v>46</v>
      </c>
      <c r="F17148" s="3">
        <f t="shared" ca="1" si="534"/>
        <v>2</v>
      </c>
      <c r="G17148" s="4">
        <f t="shared" ca="1" si="535"/>
        <v>128</v>
      </c>
      <c r="H17148" s="4">
        <f ca="1">+Data_TABLE[[#This Row],[Qty]]*Data_TABLE[[#This Row],[Unit Price]]</f>
        <v>256</v>
      </c>
      <c r="I17148" s="7">
        <v>42455</v>
      </c>
      <c r="J17148" s="10">
        <f>EOMONTH(Data_TABLE[[#This Row],[Date Sold]],0)</f>
        <v>42460</v>
      </c>
    </row>
    <row r="17149" spans="2:10" x14ac:dyDescent="0.25">
      <c r="B17149" s="1" t="s">
        <v>38</v>
      </c>
      <c r="C17149" s="3" t="s">
        <v>54</v>
      </c>
      <c r="D17149" s="2" t="s">
        <v>48</v>
      </c>
      <c r="E17149" s="3" t="s">
        <v>42</v>
      </c>
      <c r="F17149" s="3">
        <f t="shared" ca="1" si="534"/>
        <v>1</v>
      </c>
      <c r="G17149" s="4">
        <f t="shared" ca="1" si="535"/>
        <v>78</v>
      </c>
      <c r="H17149" s="4">
        <f ca="1">+Data_TABLE[[#This Row],[Qty]]*Data_TABLE[[#This Row],[Unit Price]]</f>
        <v>78</v>
      </c>
      <c r="I17149" s="7">
        <v>42455</v>
      </c>
      <c r="J17149" s="10">
        <f>EOMONTH(Data_TABLE[[#This Row],[Date Sold]],0)</f>
        <v>42460</v>
      </c>
    </row>
    <row r="17150" spans="2:10" x14ac:dyDescent="0.25">
      <c r="B17150" s="1" t="s">
        <v>39</v>
      </c>
      <c r="C17150" s="3" t="s">
        <v>54</v>
      </c>
      <c r="D17150" s="2" t="s">
        <v>48</v>
      </c>
      <c r="E17150" s="3" t="s">
        <v>42</v>
      </c>
      <c r="F17150" s="3">
        <f t="shared" ca="1" si="534"/>
        <v>2</v>
      </c>
      <c r="G17150" s="4">
        <f t="shared" ca="1" si="535"/>
        <v>92</v>
      </c>
      <c r="H17150" s="4">
        <f ca="1">+Data_TABLE[[#This Row],[Qty]]*Data_TABLE[[#This Row],[Unit Price]]</f>
        <v>184</v>
      </c>
      <c r="I17150" s="7">
        <v>42455</v>
      </c>
      <c r="J17150" s="10">
        <f>EOMONTH(Data_TABLE[[#This Row],[Date Sold]],0)</f>
        <v>42460</v>
      </c>
    </row>
    <row r="17151" spans="2:10" x14ac:dyDescent="0.25">
      <c r="B17151" s="1" t="s">
        <v>36</v>
      </c>
      <c r="C17151" s="3" t="s">
        <v>56</v>
      </c>
      <c r="D17151" s="2" t="s">
        <v>50</v>
      </c>
      <c r="E17151" s="3" t="s">
        <v>44</v>
      </c>
      <c r="F17151" s="3">
        <f t="shared" ca="1" si="534"/>
        <v>4</v>
      </c>
      <c r="G17151" s="4">
        <f t="shared" ca="1" si="535"/>
        <v>115</v>
      </c>
      <c r="H17151" s="4">
        <f ca="1">+Data_TABLE[[#This Row],[Qty]]*Data_TABLE[[#This Row],[Unit Price]]</f>
        <v>460</v>
      </c>
      <c r="I17151" s="7">
        <v>42455</v>
      </c>
      <c r="J17151" s="10">
        <f>EOMONTH(Data_TABLE[[#This Row],[Date Sold]],0)</f>
        <v>42460</v>
      </c>
    </row>
    <row r="17152" spans="2:10" x14ac:dyDescent="0.25">
      <c r="B17152" s="1" t="s">
        <v>41</v>
      </c>
      <c r="C17152" s="3" t="s">
        <v>54</v>
      </c>
      <c r="D17152" s="2" t="s">
        <v>48</v>
      </c>
      <c r="E17152" s="3" t="s">
        <v>42</v>
      </c>
      <c r="F17152" s="3">
        <f t="shared" ca="1" si="534"/>
        <v>4</v>
      </c>
      <c r="G17152" s="4">
        <f t="shared" ca="1" si="535"/>
        <v>89</v>
      </c>
      <c r="H17152" s="4">
        <f ca="1">+Data_TABLE[[#This Row],[Qty]]*Data_TABLE[[#This Row],[Unit Price]]</f>
        <v>356</v>
      </c>
      <c r="I17152" s="7">
        <v>42455</v>
      </c>
      <c r="J17152" s="10">
        <f>EOMONTH(Data_TABLE[[#This Row],[Date Sold]],0)</f>
        <v>42460</v>
      </c>
    </row>
    <row r="17153" spans="2:10" x14ac:dyDescent="0.25">
      <c r="B17153" s="1" t="s">
        <v>39</v>
      </c>
      <c r="C17153" s="3" t="s">
        <v>54</v>
      </c>
      <c r="D17153" s="2" t="s">
        <v>48</v>
      </c>
      <c r="E17153" s="3" t="s">
        <v>42</v>
      </c>
      <c r="F17153" s="3">
        <f t="shared" ca="1" si="534"/>
        <v>1</v>
      </c>
      <c r="G17153" s="4">
        <f t="shared" ca="1" si="535"/>
        <v>95</v>
      </c>
      <c r="H17153" s="4">
        <f ca="1">+Data_TABLE[[#This Row],[Qty]]*Data_TABLE[[#This Row],[Unit Price]]</f>
        <v>95</v>
      </c>
      <c r="I17153" s="7">
        <v>42456</v>
      </c>
      <c r="J17153" s="10">
        <f>EOMONTH(Data_TABLE[[#This Row],[Date Sold]],0)</f>
        <v>42460</v>
      </c>
    </row>
    <row r="17154" spans="2:10" x14ac:dyDescent="0.25">
      <c r="B17154" s="1" t="s">
        <v>37</v>
      </c>
      <c r="C17154" s="3" t="s">
        <v>55</v>
      </c>
      <c r="D17154" s="2" t="s">
        <v>51</v>
      </c>
      <c r="E17154" s="3" t="s">
        <v>45</v>
      </c>
      <c r="F17154" s="3">
        <f t="shared" ca="1" si="534"/>
        <v>2</v>
      </c>
      <c r="G17154" s="4">
        <f t="shared" ca="1" si="535"/>
        <v>95</v>
      </c>
      <c r="H17154" s="4">
        <f ca="1">+Data_TABLE[[#This Row],[Qty]]*Data_TABLE[[#This Row],[Unit Price]]</f>
        <v>190</v>
      </c>
      <c r="I17154" s="7">
        <v>42456</v>
      </c>
      <c r="J17154" s="10">
        <f>EOMONTH(Data_TABLE[[#This Row],[Date Sold]],0)</f>
        <v>42460</v>
      </c>
    </row>
    <row r="17155" spans="2:10" x14ac:dyDescent="0.25">
      <c r="B17155" s="1" t="s">
        <v>38</v>
      </c>
      <c r="C17155" s="3" t="s">
        <v>56</v>
      </c>
      <c r="D17155" s="2" t="s">
        <v>52</v>
      </c>
      <c r="E17155" s="3" t="s">
        <v>46</v>
      </c>
      <c r="F17155" s="3">
        <f t="shared" ca="1" si="534"/>
        <v>5</v>
      </c>
      <c r="G17155" s="4">
        <f t="shared" ca="1" si="535"/>
        <v>137</v>
      </c>
      <c r="H17155" s="4">
        <f ca="1">+Data_TABLE[[#This Row],[Qty]]*Data_TABLE[[#This Row],[Unit Price]]</f>
        <v>685</v>
      </c>
      <c r="I17155" s="7">
        <v>42456</v>
      </c>
      <c r="J17155" s="10">
        <f>EOMONTH(Data_TABLE[[#This Row],[Date Sold]],0)</f>
        <v>42460</v>
      </c>
    </row>
    <row r="17156" spans="2:10" x14ac:dyDescent="0.25">
      <c r="B17156" s="1" t="s">
        <v>37</v>
      </c>
      <c r="C17156" s="3" t="s">
        <v>56</v>
      </c>
      <c r="D17156" s="2" t="s">
        <v>50</v>
      </c>
      <c r="E17156" s="3" t="s">
        <v>44</v>
      </c>
      <c r="F17156" s="3">
        <f t="shared" ca="1" si="534"/>
        <v>4</v>
      </c>
      <c r="G17156" s="4">
        <f t="shared" ca="1" si="535"/>
        <v>169</v>
      </c>
      <c r="H17156" s="4">
        <f ca="1">+Data_TABLE[[#This Row],[Qty]]*Data_TABLE[[#This Row],[Unit Price]]</f>
        <v>676</v>
      </c>
      <c r="I17156" s="7">
        <v>42456</v>
      </c>
      <c r="J17156" s="10">
        <f>EOMONTH(Data_TABLE[[#This Row],[Date Sold]],0)</f>
        <v>42460</v>
      </c>
    </row>
    <row r="17157" spans="2:10" x14ac:dyDescent="0.25">
      <c r="B17157" s="1" t="s">
        <v>38</v>
      </c>
      <c r="C17157" s="3" t="s">
        <v>55</v>
      </c>
      <c r="D17157" s="2" t="s">
        <v>51</v>
      </c>
      <c r="E17157" s="3" t="s">
        <v>45</v>
      </c>
      <c r="F17157" s="3">
        <f t="shared" ca="1" si="534"/>
        <v>2</v>
      </c>
      <c r="G17157" s="4">
        <f t="shared" ca="1" si="535"/>
        <v>132</v>
      </c>
      <c r="H17157" s="4">
        <f ca="1">+Data_TABLE[[#This Row],[Qty]]*Data_TABLE[[#This Row],[Unit Price]]</f>
        <v>264</v>
      </c>
      <c r="I17157" s="7">
        <v>42456</v>
      </c>
      <c r="J17157" s="10">
        <f>EOMONTH(Data_TABLE[[#This Row],[Date Sold]],0)</f>
        <v>42460</v>
      </c>
    </row>
    <row r="17158" spans="2:10" x14ac:dyDescent="0.25">
      <c r="B17158" s="1" t="s">
        <v>36</v>
      </c>
      <c r="C17158" s="3" t="s">
        <v>54</v>
      </c>
      <c r="D17158" s="2" t="s">
        <v>48</v>
      </c>
      <c r="E17158" s="3" t="s">
        <v>42</v>
      </c>
      <c r="F17158" s="3">
        <f t="shared" ca="1" si="534"/>
        <v>2</v>
      </c>
      <c r="G17158" s="4">
        <f t="shared" ca="1" si="535"/>
        <v>180</v>
      </c>
      <c r="H17158" s="4">
        <f ca="1">+Data_TABLE[[#This Row],[Qty]]*Data_TABLE[[#This Row],[Unit Price]]</f>
        <v>360</v>
      </c>
      <c r="I17158" s="7">
        <v>42456</v>
      </c>
      <c r="J17158" s="10">
        <f>EOMONTH(Data_TABLE[[#This Row],[Date Sold]],0)</f>
        <v>42460</v>
      </c>
    </row>
    <row r="17159" spans="2:10" x14ac:dyDescent="0.25">
      <c r="B17159" s="1" t="s">
        <v>39</v>
      </c>
      <c r="C17159" s="3" t="s">
        <v>54</v>
      </c>
      <c r="D17159" s="2" t="s">
        <v>48</v>
      </c>
      <c r="E17159" s="3" t="s">
        <v>42</v>
      </c>
      <c r="F17159" s="3">
        <f t="shared" ca="1" si="534"/>
        <v>4</v>
      </c>
      <c r="G17159" s="4">
        <f t="shared" ca="1" si="535"/>
        <v>129</v>
      </c>
      <c r="H17159" s="4">
        <f ca="1">+Data_TABLE[[#This Row],[Qty]]*Data_TABLE[[#This Row],[Unit Price]]</f>
        <v>516</v>
      </c>
      <c r="I17159" s="7">
        <v>42456</v>
      </c>
      <c r="J17159" s="10">
        <f>EOMONTH(Data_TABLE[[#This Row],[Date Sold]],0)</f>
        <v>42460</v>
      </c>
    </row>
    <row r="17160" spans="2:10" x14ac:dyDescent="0.25">
      <c r="B17160" s="1" t="s">
        <v>38</v>
      </c>
      <c r="C17160" s="3" t="s">
        <v>55</v>
      </c>
      <c r="D17160" s="2" t="s">
        <v>49</v>
      </c>
      <c r="E17160" s="3" t="s">
        <v>43</v>
      </c>
      <c r="F17160" s="3">
        <f t="shared" ca="1" si="534"/>
        <v>3</v>
      </c>
      <c r="G17160" s="4">
        <f t="shared" ca="1" si="535"/>
        <v>70</v>
      </c>
      <c r="H17160" s="4">
        <f ca="1">+Data_TABLE[[#This Row],[Qty]]*Data_TABLE[[#This Row],[Unit Price]]</f>
        <v>210</v>
      </c>
      <c r="I17160" s="7">
        <v>42456</v>
      </c>
      <c r="J17160" s="10">
        <f>EOMONTH(Data_TABLE[[#This Row],[Date Sold]],0)</f>
        <v>42460</v>
      </c>
    </row>
    <row r="17161" spans="2:10" x14ac:dyDescent="0.25">
      <c r="B17161" s="1" t="s">
        <v>40</v>
      </c>
      <c r="C17161" s="3" t="s">
        <v>55</v>
      </c>
      <c r="D17161" s="2" t="s">
        <v>51</v>
      </c>
      <c r="E17161" s="3" t="s">
        <v>45</v>
      </c>
      <c r="F17161" s="3">
        <f t="shared" ca="1" si="534"/>
        <v>1</v>
      </c>
      <c r="G17161" s="4">
        <f t="shared" ca="1" si="535"/>
        <v>115</v>
      </c>
      <c r="H17161" s="4">
        <f ca="1">+Data_TABLE[[#This Row],[Qty]]*Data_TABLE[[#This Row],[Unit Price]]</f>
        <v>115</v>
      </c>
      <c r="I17161" s="7">
        <v>42456</v>
      </c>
      <c r="J17161" s="10">
        <f>EOMONTH(Data_TABLE[[#This Row],[Date Sold]],0)</f>
        <v>42460</v>
      </c>
    </row>
    <row r="17162" spans="2:10" x14ac:dyDescent="0.25">
      <c r="B17162" s="1" t="s">
        <v>38</v>
      </c>
      <c r="C17162" s="3" t="s">
        <v>56</v>
      </c>
      <c r="D17162" s="2" t="s">
        <v>50</v>
      </c>
      <c r="E17162" s="3" t="s">
        <v>44</v>
      </c>
      <c r="F17162" s="3">
        <f t="shared" ca="1" si="534"/>
        <v>5</v>
      </c>
      <c r="G17162" s="4">
        <f t="shared" ca="1" si="535"/>
        <v>194</v>
      </c>
      <c r="H17162" s="4">
        <f ca="1">+Data_TABLE[[#This Row],[Qty]]*Data_TABLE[[#This Row],[Unit Price]]</f>
        <v>970</v>
      </c>
      <c r="I17162" s="7">
        <v>42456</v>
      </c>
      <c r="J17162" s="10">
        <f>EOMONTH(Data_TABLE[[#This Row],[Date Sold]],0)</f>
        <v>42460</v>
      </c>
    </row>
    <row r="17163" spans="2:10" x14ac:dyDescent="0.25">
      <c r="B17163" s="1" t="s">
        <v>41</v>
      </c>
      <c r="C17163" s="3" t="s">
        <v>55</v>
      </c>
      <c r="D17163" s="2" t="s">
        <v>51</v>
      </c>
      <c r="E17163" s="3" t="s">
        <v>45</v>
      </c>
      <c r="F17163" s="3">
        <f t="shared" ca="1" si="534"/>
        <v>4</v>
      </c>
      <c r="G17163" s="4">
        <f t="shared" ca="1" si="535"/>
        <v>74</v>
      </c>
      <c r="H17163" s="4">
        <f ca="1">+Data_TABLE[[#This Row],[Qty]]*Data_TABLE[[#This Row],[Unit Price]]</f>
        <v>296</v>
      </c>
      <c r="I17163" s="7">
        <v>42456</v>
      </c>
      <c r="J17163" s="10">
        <f>EOMONTH(Data_TABLE[[#This Row],[Date Sold]],0)</f>
        <v>42460</v>
      </c>
    </row>
    <row r="17164" spans="2:10" x14ac:dyDescent="0.25">
      <c r="B17164" s="1" t="s">
        <v>38</v>
      </c>
      <c r="C17164" s="3" t="s">
        <v>56</v>
      </c>
      <c r="D17164" s="2" t="s">
        <v>50</v>
      </c>
      <c r="E17164" s="3" t="s">
        <v>44</v>
      </c>
      <c r="F17164" s="3">
        <f t="shared" ca="1" si="534"/>
        <v>3</v>
      </c>
      <c r="G17164" s="4">
        <f t="shared" ca="1" si="535"/>
        <v>115</v>
      </c>
      <c r="H17164" s="4">
        <f ca="1">+Data_TABLE[[#This Row],[Qty]]*Data_TABLE[[#This Row],[Unit Price]]</f>
        <v>345</v>
      </c>
      <c r="I17164" s="7">
        <v>42456</v>
      </c>
      <c r="J17164" s="10">
        <f>EOMONTH(Data_TABLE[[#This Row],[Date Sold]],0)</f>
        <v>42460</v>
      </c>
    </row>
    <row r="17165" spans="2:10" x14ac:dyDescent="0.25">
      <c r="B17165" s="1" t="s">
        <v>36</v>
      </c>
      <c r="C17165" s="3" t="s">
        <v>55</v>
      </c>
      <c r="D17165" s="2" t="s">
        <v>49</v>
      </c>
      <c r="E17165" s="3" t="s">
        <v>43</v>
      </c>
      <c r="F17165" s="3">
        <f t="shared" ca="1" si="534"/>
        <v>2</v>
      </c>
      <c r="G17165" s="4">
        <f t="shared" ca="1" si="535"/>
        <v>148</v>
      </c>
      <c r="H17165" s="4">
        <f ca="1">+Data_TABLE[[#This Row],[Qty]]*Data_TABLE[[#This Row],[Unit Price]]</f>
        <v>296</v>
      </c>
      <c r="I17165" s="7">
        <v>42456</v>
      </c>
      <c r="J17165" s="10">
        <f>EOMONTH(Data_TABLE[[#This Row],[Date Sold]],0)</f>
        <v>42460</v>
      </c>
    </row>
    <row r="17166" spans="2:10" x14ac:dyDescent="0.25">
      <c r="B17166" s="1" t="s">
        <v>38</v>
      </c>
      <c r="C17166" s="3" t="s">
        <v>55</v>
      </c>
      <c r="D17166" s="2" t="s">
        <v>49</v>
      </c>
      <c r="E17166" s="3" t="s">
        <v>43</v>
      </c>
      <c r="F17166" s="3">
        <f t="shared" ca="1" si="534"/>
        <v>5</v>
      </c>
      <c r="G17166" s="4">
        <f t="shared" ca="1" si="535"/>
        <v>124</v>
      </c>
      <c r="H17166" s="4">
        <f ca="1">+Data_TABLE[[#This Row],[Qty]]*Data_TABLE[[#This Row],[Unit Price]]</f>
        <v>620</v>
      </c>
      <c r="I17166" s="7">
        <v>42456</v>
      </c>
      <c r="J17166" s="10">
        <f>EOMONTH(Data_TABLE[[#This Row],[Date Sold]],0)</f>
        <v>42460</v>
      </c>
    </row>
    <row r="17167" spans="2:10" x14ac:dyDescent="0.25">
      <c r="B17167" s="1" t="s">
        <v>39</v>
      </c>
      <c r="C17167" s="3" t="s">
        <v>56</v>
      </c>
      <c r="D17167" s="2" t="s">
        <v>50</v>
      </c>
      <c r="E17167" s="3" t="s">
        <v>44</v>
      </c>
      <c r="F17167" s="3">
        <f t="shared" ca="1" si="534"/>
        <v>2</v>
      </c>
      <c r="G17167" s="4">
        <f t="shared" ca="1" si="535"/>
        <v>128</v>
      </c>
      <c r="H17167" s="4">
        <f ca="1">+Data_TABLE[[#This Row],[Qty]]*Data_TABLE[[#This Row],[Unit Price]]</f>
        <v>256</v>
      </c>
      <c r="I17167" s="7">
        <v>42456</v>
      </c>
      <c r="J17167" s="10">
        <f>EOMONTH(Data_TABLE[[#This Row],[Date Sold]],0)</f>
        <v>42460</v>
      </c>
    </row>
    <row r="17168" spans="2:10" x14ac:dyDescent="0.25">
      <c r="B17168" s="1" t="s">
        <v>39</v>
      </c>
      <c r="C17168" s="3" t="s">
        <v>56</v>
      </c>
      <c r="D17168" s="2" t="s">
        <v>50</v>
      </c>
      <c r="E17168" s="3" t="s">
        <v>44</v>
      </c>
      <c r="F17168" s="3">
        <f t="shared" ca="1" si="534"/>
        <v>1</v>
      </c>
      <c r="G17168" s="4">
        <f t="shared" ca="1" si="535"/>
        <v>91</v>
      </c>
      <c r="H17168" s="4">
        <f ca="1">+Data_TABLE[[#This Row],[Qty]]*Data_TABLE[[#This Row],[Unit Price]]</f>
        <v>91</v>
      </c>
      <c r="I17168" s="7">
        <v>42456</v>
      </c>
      <c r="J17168" s="10">
        <f>EOMONTH(Data_TABLE[[#This Row],[Date Sold]],0)</f>
        <v>42460</v>
      </c>
    </row>
    <row r="17169" spans="2:10" x14ac:dyDescent="0.25">
      <c r="B17169" s="1" t="s">
        <v>37</v>
      </c>
      <c r="C17169" s="3" t="s">
        <v>55</v>
      </c>
      <c r="D17169" s="2" t="s">
        <v>49</v>
      </c>
      <c r="E17169" s="3" t="s">
        <v>43</v>
      </c>
      <c r="F17169" s="3">
        <f t="shared" ca="1" si="534"/>
        <v>1</v>
      </c>
      <c r="G17169" s="4">
        <f t="shared" ca="1" si="535"/>
        <v>68</v>
      </c>
      <c r="H17169" s="4">
        <f ca="1">+Data_TABLE[[#This Row],[Qty]]*Data_TABLE[[#This Row],[Unit Price]]</f>
        <v>68</v>
      </c>
      <c r="I17169" s="7">
        <v>42456</v>
      </c>
      <c r="J17169" s="10">
        <f>EOMONTH(Data_TABLE[[#This Row],[Date Sold]],0)</f>
        <v>42460</v>
      </c>
    </row>
    <row r="17170" spans="2:10" x14ac:dyDescent="0.25">
      <c r="B17170" s="1" t="s">
        <v>37</v>
      </c>
      <c r="C17170" s="3" t="s">
        <v>55</v>
      </c>
      <c r="D17170" s="2" t="s">
        <v>51</v>
      </c>
      <c r="E17170" s="3" t="s">
        <v>45</v>
      </c>
      <c r="F17170" s="3">
        <f t="shared" ca="1" si="534"/>
        <v>1</v>
      </c>
      <c r="G17170" s="4">
        <f t="shared" ca="1" si="535"/>
        <v>74</v>
      </c>
      <c r="H17170" s="4">
        <f ca="1">+Data_TABLE[[#This Row],[Qty]]*Data_TABLE[[#This Row],[Unit Price]]</f>
        <v>74</v>
      </c>
      <c r="I17170" s="7">
        <v>42456</v>
      </c>
      <c r="J17170" s="10">
        <f>EOMONTH(Data_TABLE[[#This Row],[Date Sold]],0)</f>
        <v>42460</v>
      </c>
    </row>
    <row r="17171" spans="2:10" x14ac:dyDescent="0.25">
      <c r="B17171" s="1" t="s">
        <v>38</v>
      </c>
      <c r="C17171" s="3" t="s">
        <v>55</v>
      </c>
      <c r="D17171" s="2" t="s">
        <v>51</v>
      </c>
      <c r="E17171" s="3" t="s">
        <v>45</v>
      </c>
      <c r="F17171" s="3">
        <f t="shared" ca="1" si="534"/>
        <v>5</v>
      </c>
      <c r="G17171" s="4">
        <f t="shared" ca="1" si="535"/>
        <v>99</v>
      </c>
      <c r="H17171" s="4">
        <f ca="1">+Data_TABLE[[#This Row],[Qty]]*Data_TABLE[[#This Row],[Unit Price]]</f>
        <v>495</v>
      </c>
      <c r="I17171" s="7">
        <v>42456</v>
      </c>
      <c r="J17171" s="10">
        <f>EOMONTH(Data_TABLE[[#This Row],[Date Sold]],0)</f>
        <v>42460</v>
      </c>
    </row>
    <row r="17172" spans="2:10" x14ac:dyDescent="0.25">
      <c r="B17172" s="1" t="s">
        <v>41</v>
      </c>
      <c r="C17172" s="3" t="s">
        <v>55</v>
      </c>
      <c r="D17172" s="2" t="s">
        <v>49</v>
      </c>
      <c r="E17172" s="3" t="s">
        <v>43</v>
      </c>
      <c r="F17172" s="3">
        <f t="shared" ca="1" si="534"/>
        <v>4</v>
      </c>
      <c r="G17172" s="4">
        <f t="shared" ca="1" si="535"/>
        <v>72</v>
      </c>
      <c r="H17172" s="4">
        <f ca="1">+Data_TABLE[[#This Row],[Qty]]*Data_TABLE[[#This Row],[Unit Price]]</f>
        <v>288</v>
      </c>
      <c r="I17172" s="7">
        <v>42456</v>
      </c>
      <c r="J17172" s="10">
        <f>EOMONTH(Data_TABLE[[#This Row],[Date Sold]],0)</f>
        <v>42460</v>
      </c>
    </row>
    <row r="17173" spans="2:10" x14ac:dyDescent="0.25">
      <c r="B17173" s="1" t="s">
        <v>40</v>
      </c>
      <c r="C17173" s="3" t="s">
        <v>54</v>
      </c>
      <c r="D17173" s="2" t="s">
        <v>48</v>
      </c>
      <c r="E17173" s="3" t="s">
        <v>42</v>
      </c>
      <c r="F17173" s="3">
        <f t="shared" ca="1" si="534"/>
        <v>4</v>
      </c>
      <c r="G17173" s="4">
        <f t="shared" ca="1" si="535"/>
        <v>99</v>
      </c>
      <c r="H17173" s="4">
        <f ca="1">+Data_TABLE[[#This Row],[Qty]]*Data_TABLE[[#This Row],[Unit Price]]</f>
        <v>396</v>
      </c>
      <c r="I17173" s="7">
        <v>42456</v>
      </c>
      <c r="J17173" s="10">
        <f>EOMONTH(Data_TABLE[[#This Row],[Date Sold]],0)</f>
        <v>42460</v>
      </c>
    </row>
    <row r="17174" spans="2:10" x14ac:dyDescent="0.25">
      <c r="B17174" s="1" t="s">
        <v>36</v>
      </c>
      <c r="C17174" s="3" t="s">
        <v>55</v>
      </c>
      <c r="D17174" s="2" t="s">
        <v>49</v>
      </c>
      <c r="E17174" s="3" t="s">
        <v>43</v>
      </c>
      <c r="F17174" s="3">
        <f t="shared" ca="1" si="534"/>
        <v>5</v>
      </c>
      <c r="G17174" s="4">
        <f t="shared" ca="1" si="535"/>
        <v>117</v>
      </c>
      <c r="H17174" s="4">
        <f ca="1">+Data_TABLE[[#This Row],[Qty]]*Data_TABLE[[#This Row],[Unit Price]]</f>
        <v>585</v>
      </c>
      <c r="I17174" s="7">
        <v>42456</v>
      </c>
      <c r="J17174" s="10">
        <f>EOMONTH(Data_TABLE[[#This Row],[Date Sold]],0)</f>
        <v>42460</v>
      </c>
    </row>
    <row r="17175" spans="2:10" x14ac:dyDescent="0.25">
      <c r="B17175" s="1" t="s">
        <v>40</v>
      </c>
      <c r="C17175" s="3" t="s">
        <v>54</v>
      </c>
      <c r="D17175" s="2" t="s">
        <v>48</v>
      </c>
      <c r="E17175" s="3" t="s">
        <v>42</v>
      </c>
      <c r="F17175" s="3">
        <f t="shared" ca="1" si="534"/>
        <v>2</v>
      </c>
      <c r="G17175" s="4">
        <f t="shared" ca="1" si="535"/>
        <v>85</v>
      </c>
      <c r="H17175" s="4">
        <f ca="1">+Data_TABLE[[#This Row],[Qty]]*Data_TABLE[[#This Row],[Unit Price]]</f>
        <v>170</v>
      </c>
      <c r="I17175" s="7">
        <v>42456</v>
      </c>
      <c r="J17175" s="10">
        <f>EOMONTH(Data_TABLE[[#This Row],[Date Sold]],0)</f>
        <v>42460</v>
      </c>
    </row>
    <row r="17176" spans="2:10" x14ac:dyDescent="0.25">
      <c r="B17176" s="1" t="s">
        <v>40</v>
      </c>
      <c r="C17176" s="3" t="s">
        <v>56</v>
      </c>
      <c r="D17176" s="2" t="s">
        <v>52</v>
      </c>
      <c r="E17176" s="3" t="s">
        <v>46</v>
      </c>
      <c r="F17176" s="3">
        <f t="shared" ca="1" si="534"/>
        <v>4</v>
      </c>
      <c r="G17176" s="4">
        <f t="shared" ca="1" si="535"/>
        <v>155</v>
      </c>
      <c r="H17176" s="4">
        <f ca="1">+Data_TABLE[[#This Row],[Qty]]*Data_TABLE[[#This Row],[Unit Price]]</f>
        <v>620</v>
      </c>
      <c r="I17176" s="7">
        <v>42456</v>
      </c>
      <c r="J17176" s="10">
        <f>EOMONTH(Data_TABLE[[#This Row],[Date Sold]],0)</f>
        <v>42460</v>
      </c>
    </row>
    <row r="17177" spans="2:10" x14ac:dyDescent="0.25">
      <c r="B17177" s="1" t="s">
        <v>36</v>
      </c>
      <c r="C17177" s="3" t="s">
        <v>54</v>
      </c>
      <c r="D17177" s="2" t="s">
        <v>48</v>
      </c>
      <c r="E17177" s="3" t="s">
        <v>42</v>
      </c>
      <c r="F17177" s="3">
        <f t="shared" ca="1" si="534"/>
        <v>5</v>
      </c>
      <c r="G17177" s="4">
        <f t="shared" ca="1" si="535"/>
        <v>168</v>
      </c>
      <c r="H17177" s="4">
        <f ca="1">+Data_TABLE[[#This Row],[Qty]]*Data_TABLE[[#This Row],[Unit Price]]</f>
        <v>840</v>
      </c>
      <c r="I17177" s="7">
        <v>42456</v>
      </c>
      <c r="J17177" s="10">
        <f>EOMONTH(Data_TABLE[[#This Row],[Date Sold]],0)</f>
        <v>42460</v>
      </c>
    </row>
    <row r="17178" spans="2:10" x14ac:dyDescent="0.25">
      <c r="B17178" s="1" t="s">
        <v>36</v>
      </c>
      <c r="C17178" s="3" t="s">
        <v>55</v>
      </c>
      <c r="D17178" s="2" t="s">
        <v>49</v>
      </c>
      <c r="E17178" s="3" t="s">
        <v>43</v>
      </c>
      <c r="F17178" s="3">
        <f t="shared" ca="1" si="534"/>
        <v>2</v>
      </c>
      <c r="G17178" s="4">
        <f t="shared" ca="1" si="535"/>
        <v>182</v>
      </c>
      <c r="H17178" s="4">
        <f ca="1">+Data_TABLE[[#This Row],[Qty]]*Data_TABLE[[#This Row],[Unit Price]]</f>
        <v>364</v>
      </c>
      <c r="I17178" s="7">
        <v>42456</v>
      </c>
      <c r="J17178" s="10">
        <f>EOMONTH(Data_TABLE[[#This Row],[Date Sold]],0)</f>
        <v>42460</v>
      </c>
    </row>
    <row r="17179" spans="2:10" x14ac:dyDescent="0.25">
      <c r="B17179" s="1" t="s">
        <v>40</v>
      </c>
      <c r="C17179" s="3" t="s">
        <v>55</v>
      </c>
      <c r="D17179" s="2" t="s">
        <v>49</v>
      </c>
      <c r="E17179" s="3" t="s">
        <v>43</v>
      </c>
      <c r="F17179" s="3">
        <f t="shared" ca="1" si="534"/>
        <v>2</v>
      </c>
      <c r="G17179" s="4">
        <f t="shared" ca="1" si="535"/>
        <v>117</v>
      </c>
      <c r="H17179" s="4">
        <f ca="1">+Data_TABLE[[#This Row],[Qty]]*Data_TABLE[[#This Row],[Unit Price]]</f>
        <v>234</v>
      </c>
      <c r="I17179" s="7">
        <v>42456</v>
      </c>
      <c r="J17179" s="10">
        <f>EOMONTH(Data_TABLE[[#This Row],[Date Sold]],0)</f>
        <v>42460</v>
      </c>
    </row>
    <row r="17180" spans="2:10" x14ac:dyDescent="0.25">
      <c r="B17180" s="1" t="s">
        <v>41</v>
      </c>
      <c r="C17180" s="3" t="s">
        <v>54</v>
      </c>
      <c r="D17180" s="2" t="s">
        <v>48</v>
      </c>
      <c r="E17180" s="3" t="s">
        <v>42</v>
      </c>
      <c r="F17180" s="3">
        <f t="shared" ca="1" si="534"/>
        <v>4</v>
      </c>
      <c r="G17180" s="4">
        <f t="shared" ca="1" si="535"/>
        <v>146</v>
      </c>
      <c r="H17180" s="4">
        <f ca="1">+Data_TABLE[[#This Row],[Qty]]*Data_TABLE[[#This Row],[Unit Price]]</f>
        <v>584</v>
      </c>
      <c r="I17180" s="7">
        <v>42456</v>
      </c>
      <c r="J17180" s="10">
        <f>EOMONTH(Data_TABLE[[#This Row],[Date Sold]],0)</f>
        <v>42460</v>
      </c>
    </row>
    <row r="17181" spans="2:10" x14ac:dyDescent="0.25">
      <c r="B17181" s="1" t="s">
        <v>41</v>
      </c>
      <c r="C17181" s="3" t="s">
        <v>56</v>
      </c>
      <c r="D17181" s="2" t="s">
        <v>50</v>
      </c>
      <c r="E17181" s="3" t="s">
        <v>44</v>
      </c>
      <c r="F17181" s="3">
        <f t="shared" ca="1" si="534"/>
        <v>1</v>
      </c>
      <c r="G17181" s="4">
        <f t="shared" ca="1" si="535"/>
        <v>117</v>
      </c>
      <c r="H17181" s="4">
        <f ca="1">+Data_TABLE[[#This Row],[Qty]]*Data_TABLE[[#This Row],[Unit Price]]</f>
        <v>117</v>
      </c>
      <c r="I17181" s="7">
        <v>42456</v>
      </c>
      <c r="J17181" s="10">
        <f>EOMONTH(Data_TABLE[[#This Row],[Date Sold]],0)</f>
        <v>42460</v>
      </c>
    </row>
    <row r="17182" spans="2:10" x14ac:dyDescent="0.25">
      <c r="B17182" s="1" t="s">
        <v>37</v>
      </c>
      <c r="C17182" s="3" t="s">
        <v>55</v>
      </c>
      <c r="D17182" s="2" t="s">
        <v>51</v>
      </c>
      <c r="E17182" s="3" t="s">
        <v>45</v>
      </c>
      <c r="F17182" s="3">
        <f t="shared" ca="1" si="534"/>
        <v>2</v>
      </c>
      <c r="G17182" s="4">
        <f t="shared" ca="1" si="535"/>
        <v>87</v>
      </c>
      <c r="H17182" s="4">
        <f ca="1">+Data_TABLE[[#This Row],[Qty]]*Data_TABLE[[#This Row],[Unit Price]]</f>
        <v>174</v>
      </c>
      <c r="I17182" s="7">
        <v>42456</v>
      </c>
      <c r="J17182" s="10">
        <f>EOMONTH(Data_TABLE[[#This Row],[Date Sold]],0)</f>
        <v>42460</v>
      </c>
    </row>
    <row r="17183" spans="2:10" x14ac:dyDescent="0.25">
      <c r="B17183" s="1" t="s">
        <v>39</v>
      </c>
      <c r="C17183" s="3" t="s">
        <v>55</v>
      </c>
      <c r="D17183" s="2" t="s">
        <v>51</v>
      </c>
      <c r="E17183" s="3" t="s">
        <v>45</v>
      </c>
      <c r="F17183" s="3">
        <f t="shared" ca="1" si="534"/>
        <v>1</v>
      </c>
      <c r="G17183" s="4">
        <f t="shared" ca="1" si="535"/>
        <v>82</v>
      </c>
      <c r="H17183" s="4">
        <f ca="1">+Data_TABLE[[#This Row],[Qty]]*Data_TABLE[[#This Row],[Unit Price]]</f>
        <v>82</v>
      </c>
      <c r="I17183" s="7">
        <v>42456</v>
      </c>
      <c r="J17183" s="10">
        <f>EOMONTH(Data_TABLE[[#This Row],[Date Sold]],0)</f>
        <v>42460</v>
      </c>
    </row>
    <row r="17184" spans="2:10" x14ac:dyDescent="0.25">
      <c r="B17184" s="1" t="s">
        <v>38</v>
      </c>
      <c r="C17184" s="3" t="s">
        <v>55</v>
      </c>
      <c r="D17184" s="2" t="s">
        <v>49</v>
      </c>
      <c r="E17184" s="3" t="s">
        <v>43</v>
      </c>
      <c r="F17184" s="3">
        <f t="shared" ca="1" si="534"/>
        <v>4</v>
      </c>
      <c r="G17184" s="4">
        <f t="shared" ca="1" si="535"/>
        <v>120</v>
      </c>
      <c r="H17184" s="4">
        <f ca="1">+Data_TABLE[[#This Row],[Qty]]*Data_TABLE[[#This Row],[Unit Price]]</f>
        <v>480</v>
      </c>
      <c r="I17184" s="7">
        <v>42456</v>
      </c>
      <c r="J17184" s="10">
        <f>EOMONTH(Data_TABLE[[#This Row],[Date Sold]],0)</f>
        <v>42460</v>
      </c>
    </row>
    <row r="17185" spans="2:10" x14ac:dyDescent="0.25">
      <c r="B17185" s="1" t="s">
        <v>36</v>
      </c>
      <c r="C17185" s="3" t="s">
        <v>54</v>
      </c>
      <c r="D17185" s="2" t="s">
        <v>48</v>
      </c>
      <c r="E17185" s="3" t="s">
        <v>42</v>
      </c>
      <c r="F17185" s="3">
        <f t="shared" ca="1" si="534"/>
        <v>5</v>
      </c>
      <c r="G17185" s="4">
        <f t="shared" ca="1" si="535"/>
        <v>96</v>
      </c>
      <c r="H17185" s="4">
        <f ca="1">+Data_TABLE[[#This Row],[Qty]]*Data_TABLE[[#This Row],[Unit Price]]</f>
        <v>480</v>
      </c>
      <c r="I17185" s="7">
        <v>42456</v>
      </c>
      <c r="J17185" s="10">
        <f>EOMONTH(Data_TABLE[[#This Row],[Date Sold]],0)</f>
        <v>42460</v>
      </c>
    </row>
    <row r="17186" spans="2:10" x14ac:dyDescent="0.25">
      <c r="B17186" s="1" t="s">
        <v>39</v>
      </c>
      <c r="C17186" s="3" t="s">
        <v>54</v>
      </c>
      <c r="D17186" s="2" t="s">
        <v>48</v>
      </c>
      <c r="E17186" s="3" t="s">
        <v>42</v>
      </c>
      <c r="F17186" s="3">
        <f t="shared" ca="1" si="534"/>
        <v>3</v>
      </c>
      <c r="G17186" s="4">
        <f t="shared" ca="1" si="535"/>
        <v>88</v>
      </c>
      <c r="H17186" s="4">
        <f ca="1">+Data_TABLE[[#This Row],[Qty]]*Data_TABLE[[#This Row],[Unit Price]]</f>
        <v>264</v>
      </c>
      <c r="I17186" s="7">
        <v>42456</v>
      </c>
      <c r="J17186" s="10">
        <f>EOMONTH(Data_TABLE[[#This Row],[Date Sold]],0)</f>
        <v>42460</v>
      </c>
    </row>
    <row r="17187" spans="2:10" x14ac:dyDescent="0.25">
      <c r="B17187" s="1" t="s">
        <v>40</v>
      </c>
      <c r="C17187" s="3" t="s">
        <v>55</v>
      </c>
      <c r="D17187" s="2" t="s">
        <v>49</v>
      </c>
      <c r="E17187" s="3" t="s">
        <v>43</v>
      </c>
      <c r="F17187" s="3">
        <f t="shared" ca="1" si="534"/>
        <v>4</v>
      </c>
      <c r="G17187" s="4">
        <f t="shared" ca="1" si="535"/>
        <v>174</v>
      </c>
      <c r="H17187" s="4">
        <f ca="1">+Data_TABLE[[#This Row],[Qty]]*Data_TABLE[[#This Row],[Unit Price]]</f>
        <v>696</v>
      </c>
      <c r="I17187" s="7">
        <v>42456</v>
      </c>
      <c r="J17187" s="10">
        <f>EOMONTH(Data_TABLE[[#This Row],[Date Sold]],0)</f>
        <v>42460</v>
      </c>
    </row>
    <row r="17188" spans="2:10" x14ac:dyDescent="0.25">
      <c r="B17188" s="1" t="s">
        <v>41</v>
      </c>
      <c r="C17188" s="3" t="s">
        <v>54</v>
      </c>
      <c r="D17188" s="2" t="s">
        <v>48</v>
      </c>
      <c r="E17188" s="3" t="s">
        <v>42</v>
      </c>
      <c r="F17188" s="3">
        <f t="shared" ca="1" si="534"/>
        <v>4</v>
      </c>
      <c r="G17188" s="4">
        <f t="shared" ca="1" si="535"/>
        <v>198</v>
      </c>
      <c r="H17188" s="4">
        <f ca="1">+Data_TABLE[[#This Row],[Qty]]*Data_TABLE[[#This Row],[Unit Price]]</f>
        <v>792</v>
      </c>
      <c r="I17188" s="7">
        <v>42456</v>
      </c>
      <c r="J17188" s="10">
        <f>EOMONTH(Data_TABLE[[#This Row],[Date Sold]],0)</f>
        <v>42460</v>
      </c>
    </row>
    <row r="17189" spans="2:10" x14ac:dyDescent="0.25">
      <c r="B17189" s="1" t="s">
        <v>37</v>
      </c>
      <c r="C17189" s="3" t="s">
        <v>54</v>
      </c>
      <c r="D17189" s="2" t="s">
        <v>48</v>
      </c>
      <c r="E17189" s="3" t="s">
        <v>42</v>
      </c>
      <c r="F17189" s="3">
        <f t="shared" ca="1" si="534"/>
        <v>3</v>
      </c>
      <c r="G17189" s="4">
        <f t="shared" ca="1" si="535"/>
        <v>92</v>
      </c>
      <c r="H17189" s="4">
        <f ca="1">+Data_TABLE[[#This Row],[Qty]]*Data_TABLE[[#This Row],[Unit Price]]</f>
        <v>276</v>
      </c>
      <c r="I17189" s="7">
        <v>42456</v>
      </c>
      <c r="J17189" s="10">
        <f>EOMONTH(Data_TABLE[[#This Row],[Date Sold]],0)</f>
        <v>42460</v>
      </c>
    </row>
    <row r="17190" spans="2:10" x14ac:dyDescent="0.25">
      <c r="B17190" s="1" t="s">
        <v>41</v>
      </c>
      <c r="C17190" s="3" t="s">
        <v>55</v>
      </c>
      <c r="D17190" s="2" t="s">
        <v>49</v>
      </c>
      <c r="E17190" s="3" t="s">
        <v>43</v>
      </c>
      <c r="F17190" s="3">
        <f t="shared" ca="1" si="534"/>
        <v>5</v>
      </c>
      <c r="G17190" s="4">
        <f t="shared" ca="1" si="535"/>
        <v>193</v>
      </c>
      <c r="H17190" s="4">
        <f ca="1">+Data_TABLE[[#This Row],[Qty]]*Data_TABLE[[#This Row],[Unit Price]]</f>
        <v>965</v>
      </c>
      <c r="I17190" s="7">
        <v>42456</v>
      </c>
      <c r="J17190" s="10">
        <f>EOMONTH(Data_TABLE[[#This Row],[Date Sold]],0)</f>
        <v>42460</v>
      </c>
    </row>
    <row r="17191" spans="2:10" x14ac:dyDescent="0.25">
      <c r="B17191" s="1" t="s">
        <v>40</v>
      </c>
      <c r="C17191" s="3" t="s">
        <v>56</v>
      </c>
      <c r="D17191" s="2" t="s">
        <v>50</v>
      </c>
      <c r="E17191" s="3" t="s">
        <v>44</v>
      </c>
      <c r="F17191" s="3">
        <f t="shared" ca="1" si="534"/>
        <v>1</v>
      </c>
      <c r="G17191" s="4">
        <f t="shared" ca="1" si="535"/>
        <v>104</v>
      </c>
      <c r="H17191" s="4">
        <f ca="1">+Data_TABLE[[#This Row],[Qty]]*Data_TABLE[[#This Row],[Unit Price]]</f>
        <v>104</v>
      </c>
      <c r="I17191" s="7">
        <v>42456</v>
      </c>
      <c r="J17191" s="10">
        <f>EOMONTH(Data_TABLE[[#This Row],[Date Sold]],0)</f>
        <v>42460</v>
      </c>
    </row>
    <row r="17192" spans="2:10" x14ac:dyDescent="0.25">
      <c r="B17192" s="1" t="s">
        <v>41</v>
      </c>
      <c r="C17192" s="3" t="s">
        <v>56</v>
      </c>
      <c r="D17192" s="2" t="s">
        <v>50</v>
      </c>
      <c r="E17192" s="3" t="s">
        <v>44</v>
      </c>
      <c r="F17192" s="3">
        <f t="shared" ca="1" si="534"/>
        <v>4</v>
      </c>
      <c r="G17192" s="4">
        <f t="shared" ca="1" si="535"/>
        <v>148</v>
      </c>
      <c r="H17192" s="4">
        <f ca="1">+Data_TABLE[[#This Row],[Qty]]*Data_TABLE[[#This Row],[Unit Price]]</f>
        <v>592</v>
      </c>
      <c r="I17192" s="7">
        <v>42456</v>
      </c>
      <c r="J17192" s="10">
        <f>EOMONTH(Data_TABLE[[#This Row],[Date Sold]],0)</f>
        <v>42460</v>
      </c>
    </row>
    <row r="17193" spans="2:10" x14ac:dyDescent="0.25">
      <c r="B17193" s="1" t="s">
        <v>40</v>
      </c>
      <c r="C17193" s="3" t="s">
        <v>56</v>
      </c>
      <c r="D17193" s="2" t="s">
        <v>50</v>
      </c>
      <c r="E17193" s="3" t="s">
        <v>44</v>
      </c>
      <c r="F17193" s="3">
        <f t="shared" ca="1" si="534"/>
        <v>3</v>
      </c>
      <c r="G17193" s="4">
        <f t="shared" ca="1" si="535"/>
        <v>120</v>
      </c>
      <c r="H17193" s="4">
        <f ca="1">+Data_TABLE[[#This Row],[Qty]]*Data_TABLE[[#This Row],[Unit Price]]</f>
        <v>360</v>
      </c>
      <c r="I17193" s="7">
        <v>42456</v>
      </c>
      <c r="J17193" s="10">
        <f>EOMONTH(Data_TABLE[[#This Row],[Date Sold]],0)</f>
        <v>42460</v>
      </c>
    </row>
    <row r="17194" spans="2:10" x14ac:dyDescent="0.25">
      <c r="B17194" s="1" t="s">
        <v>39</v>
      </c>
      <c r="C17194" s="3" t="s">
        <v>55</v>
      </c>
      <c r="D17194" s="2" t="s">
        <v>51</v>
      </c>
      <c r="E17194" s="3" t="s">
        <v>45</v>
      </c>
      <c r="F17194" s="3">
        <f t="shared" ca="1" si="534"/>
        <v>5</v>
      </c>
      <c r="G17194" s="4">
        <f t="shared" ca="1" si="535"/>
        <v>188</v>
      </c>
      <c r="H17194" s="4">
        <f ca="1">+Data_TABLE[[#This Row],[Qty]]*Data_TABLE[[#This Row],[Unit Price]]</f>
        <v>940</v>
      </c>
      <c r="I17194" s="7">
        <v>42456</v>
      </c>
      <c r="J17194" s="10">
        <f>EOMONTH(Data_TABLE[[#This Row],[Date Sold]],0)</f>
        <v>42460</v>
      </c>
    </row>
    <row r="17195" spans="2:10" x14ac:dyDescent="0.25">
      <c r="B17195" s="1" t="s">
        <v>37</v>
      </c>
      <c r="C17195" s="3" t="s">
        <v>55</v>
      </c>
      <c r="D17195" s="2" t="s">
        <v>51</v>
      </c>
      <c r="E17195" s="3" t="s">
        <v>45</v>
      </c>
      <c r="F17195" s="3">
        <f t="shared" ca="1" si="534"/>
        <v>5</v>
      </c>
      <c r="G17195" s="4">
        <f t="shared" ca="1" si="535"/>
        <v>76</v>
      </c>
      <c r="H17195" s="4">
        <f ca="1">+Data_TABLE[[#This Row],[Qty]]*Data_TABLE[[#This Row],[Unit Price]]</f>
        <v>380</v>
      </c>
      <c r="I17195" s="7">
        <v>42456</v>
      </c>
      <c r="J17195" s="10">
        <f>EOMONTH(Data_TABLE[[#This Row],[Date Sold]],0)</f>
        <v>42460</v>
      </c>
    </row>
    <row r="17196" spans="2:10" x14ac:dyDescent="0.25">
      <c r="B17196" s="1" t="s">
        <v>41</v>
      </c>
      <c r="C17196" s="3" t="s">
        <v>56</v>
      </c>
      <c r="D17196" s="2" t="s">
        <v>52</v>
      </c>
      <c r="E17196" s="3" t="s">
        <v>46</v>
      </c>
      <c r="F17196" s="3">
        <f t="shared" ca="1" si="534"/>
        <v>2</v>
      </c>
      <c r="G17196" s="4">
        <f t="shared" ca="1" si="535"/>
        <v>148</v>
      </c>
      <c r="H17196" s="4">
        <f ca="1">+Data_TABLE[[#This Row],[Qty]]*Data_TABLE[[#This Row],[Unit Price]]</f>
        <v>296</v>
      </c>
      <c r="I17196" s="7">
        <v>42456</v>
      </c>
      <c r="J17196" s="10">
        <f>EOMONTH(Data_TABLE[[#This Row],[Date Sold]],0)</f>
        <v>42460</v>
      </c>
    </row>
    <row r="17197" spans="2:10" x14ac:dyDescent="0.25">
      <c r="B17197" s="1" t="s">
        <v>36</v>
      </c>
      <c r="C17197" s="3" t="s">
        <v>56</v>
      </c>
      <c r="D17197" s="2" t="s">
        <v>50</v>
      </c>
      <c r="E17197" s="3" t="s">
        <v>44</v>
      </c>
      <c r="F17197" s="3">
        <f t="shared" ca="1" si="534"/>
        <v>5</v>
      </c>
      <c r="G17197" s="4">
        <f t="shared" ca="1" si="535"/>
        <v>136</v>
      </c>
      <c r="H17197" s="4">
        <f ca="1">+Data_TABLE[[#This Row],[Qty]]*Data_TABLE[[#This Row],[Unit Price]]</f>
        <v>680</v>
      </c>
      <c r="I17197" s="7">
        <v>42456</v>
      </c>
      <c r="J17197" s="10">
        <f>EOMONTH(Data_TABLE[[#This Row],[Date Sold]],0)</f>
        <v>42460</v>
      </c>
    </row>
    <row r="17198" spans="2:10" x14ac:dyDescent="0.25">
      <c r="B17198" s="1" t="s">
        <v>39</v>
      </c>
      <c r="C17198" s="3" t="s">
        <v>56</v>
      </c>
      <c r="D17198" s="2" t="s">
        <v>50</v>
      </c>
      <c r="E17198" s="3" t="s">
        <v>44</v>
      </c>
      <c r="F17198" s="3">
        <f t="shared" ca="1" si="534"/>
        <v>2</v>
      </c>
      <c r="G17198" s="4">
        <f t="shared" ca="1" si="535"/>
        <v>74</v>
      </c>
      <c r="H17198" s="4">
        <f ca="1">+Data_TABLE[[#This Row],[Qty]]*Data_TABLE[[#This Row],[Unit Price]]</f>
        <v>148</v>
      </c>
      <c r="I17198" s="7">
        <v>42456</v>
      </c>
      <c r="J17198" s="10">
        <f>EOMONTH(Data_TABLE[[#This Row],[Date Sold]],0)</f>
        <v>42460</v>
      </c>
    </row>
    <row r="17199" spans="2:10" x14ac:dyDescent="0.25">
      <c r="B17199" s="1" t="s">
        <v>36</v>
      </c>
      <c r="C17199" s="3" t="s">
        <v>56</v>
      </c>
      <c r="D17199" s="2" t="s">
        <v>50</v>
      </c>
      <c r="E17199" s="3" t="s">
        <v>44</v>
      </c>
      <c r="F17199" s="3">
        <f t="shared" ca="1" si="534"/>
        <v>1</v>
      </c>
      <c r="G17199" s="4">
        <f t="shared" ca="1" si="535"/>
        <v>199</v>
      </c>
      <c r="H17199" s="4">
        <f ca="1">+Data_TABLE[[#This Row],[Qty]]*Data_TABLE[[#This Row],[Unit Price]]</f>
        <v>199</v>
      </c>
      <c r="I17199" s="7">
        <v>42456</v>
      </c>
      <c r="J17199" s="10">
        <f>EOMONTH(Data_TABLE[[#This Row],[Date Sold]],0)</f>
        <v>42460</v>
      </c>
    </row>
    <row r="17200" spans="2:10" x14ac:dyDescent="0.25">
      <c r="B17200" s="1" t="s">
        <v>40</v>
      </c>
      <c r="C17200" s="3" t="s">
        <v>54</v>
      </c>
      <c r="D17200" s="2" t="s">
        <v>48</v>
      </c>
      <c r="E17200" s="3" t="s">
        <v>42</v>
      </c>
      <c r="F17200" s="3">
        <f t="shared" ca="1" si="534"/>
        <v>4</v>
      </c>
      <c r="G17200" s="4">
        <f t="shared" ca="1" si="535"/>
        <v>64</v>
      </c>
      <c r="H17200" s="4">
        <f ca="1">+Data_TABLE[[#This Row],[Qty]]*Data_TABLE[[#This Row],[Unit Price]]</f>
        <v>256</v>
      </c>
      <c r="I17200" s="7">
        <v>42456</v>
      </c>
      <c r="J17200" s="10">
        <f>EOMONTH(Data_TABLE[[#This Row],[Date Sold]],0)</f>
        <v>42460</v>
      </c>
    </row>
    <row r="17201" spans="2:10" x14ac:dyDescent="0.25">
      <c r="B17201" s="1" t="s">
        <v>41</v>
      </c>
      <c r="C17201" s="3" t="s">
        <v>56</v>
      </c>
      <c r="D17201" s="2" t="s">
        <v>52</v>
      </c>
      <c r="E17201" s="3" t="s">
        <v>46</v>
      </c>
      <c r="F17201" s="3">
        <f t="shared" ref="F17201:F17264" ca="1" si="536">RANDBETWEEN(1,5)</f>
        <v>1</v>
      </c>
      <c r="G17201" s="4">
        <f t="shared" ref="G17201:G17264" ca="1" si="537">RANDBETWEEN(60,200)</f>
        <v>87</v>
      </c>
      <c r="H17201" s="4">
        <f ca="1">+Data_TABLE[[#This Row],[Qty]]*Data_TABLE[[#This Row],[Unit Price]]</f>
        <v>87</v>
      </c>
      <c r="I17201" s="7">
        <v>42456</v>
      </c>
      <c r="J17201" s="10">
        <f>EOMONTH(Data_TABLE[[#This Row],[Date Sold]],0)</f>
        <v>42460</v>
      </c>
    </row>
    <row r="17202" spans="2:10" x14ac:dyDescent="0.25">
      <c r="B17202" s="1" t="s">
        <v>39</v>
      </c>
      <c r="C17202" s="3" t="s">
        <v>55</v>
      </c>
      <c r="D17202" s="2" t="s">
        <v>49</v>
      </c>
      <c r="E17202" s="3" t="s">
        <v>43</v>
      </c>
      <c r="F17202" s="3">
        <f t="shared" ca="1" si="536"/>
        <v>2</v>
      </c>
      <c r="G17202" s="4">
        <f t="shared" ca="1" si="537"/>
        <v>85</v>
      </c>
      <c r="H17202" s="4">
        <f ca="1">+Data_TABLE[[#This Row],[Qty]]*Data_TABLE[[#This Row],[Unit Price]]</f>
        <v>170</v>
      </c>
      <c r="I17202" s="7">
        <v>42456</v>
      </c>
      <c r="J17202" s="10">
        <f>EOMONTH(Data_TABLE[[#This Row],[Date Sold]],0)</f>
        <v>42460</v>
      </c>
    </row>
    <row r="17203" spans="2:10" x14ac:dyDescent="0.25">
      <c r="B17203" s="1" t="s">
        <v>40</v>
      </c>
      <c r="C17203" s="3" t="s">
        <v>56</v>
      </c>
      <c r="D17203" s="2" t="s">
        <v>50</v>
      </c>
      <c r="E17203" s="3" t="s">
        <v>44</v>
      </c>
      <c r="F17203" s="3">
        <f t="shared" ca="1" si="536"/>
        <v>3</v>
      </c>
      <c r="G17203" s="4">
        <f t="shared" ca="1" si="537"/>
        <v>199</v>
      </c>
      <c r="H17203" s="4">
        <f ca="1">+Data_TABLE[[#This Row],[Qty]]*Data_TABLE[[#This Row],[Unit Price]]</f>
        <v>597</v>
      </c>
      <c r="I17203" s="7">
        <v>42457</v>
      </c>
      <c r="J17203" s="10">
        <f>EOMONTH(Data_TABLE[[#This Row],[Date Sold]],0)</f>
        <v>42460</v>
      </c>
    </row>
    <row r="17204" spans="2:10" x14ac:dyDescent="0.25">
      <c r="B17204" s="1" t="s">
        <v>40</v>
      </c>
      <c r="C17204" s="3" t="s">
        <v>55</v>
      </c>
      <c r="D17204" s="2" t="s">
        <v>49</v>
      </c>
      <c r="E17204" s="3" t="s">
        <v>43</v>
      </c>
      <c r="F17204" s="3">
        <f t="shared" ca="1" si="536"/>
        <v>4</v>
      </c>
      <c r="G17204" s="4">
        <f t="shared" ca="1" si="537"/>
        <v>193</v>
      </c>
      <c r="H17204" s="4">
        <f ca="1">+Data_TABLE[[#This Row],[Qty]]*Data_TABLE[[#This Row],[Unit Price]]</f>
        <v>772</v>
      </c>
      <c r="I17204" s="7">
        <v>42457</v>
      </c>
      <c r="J17204" s="10">
        <f>EOMONTH(Data_TABLE[[#This Row],[Date Sold]],0)</f>
        <v>42460</v>
      </c>
    </row>
    <row r="17205" spans="2:10" x14ac:dyDescent="0.25">
      <c r="B17205" s="1" t="s">
        <v>37</v>
      </c>
      <c r="C17205" s="3" t="s">
        <v>56</v>
      </c>
      <c r="D17205" s="2" t="s">
        <v>52</v>
      </c>
      <c r="E17205" s="3" t="s">
        <v>46</v>
      </c>
      <c r="F17205" s="3">
        <f t="shared" ca="1" si="536"/>
        <v>3</v>
      </c>
      <c r="G17205" s="4">
        <f t="shared" ca="1" si="537"/>
        <v>161</v>
      </c>
      <c r="H17205" s="4">
        <f ca="1">+Data_TABLE[[#This Row],[Qty]]*Data_TABLE[[#This Row],[Unit Price]]</f>
        <v>483</v>
      </c>
      <c r="I17205" s="7">
        <v>42457</v>
      </c>
      <c r="J17205" s="10">
        <f>EOMONTH(Data_TABLE[[#This Row],[Date Sold]],0)</f>
        <v>42460</v>
      </c>
    </row>
    <row r="17206" spans="2:10" x14ac:dyDescent="0.25">
      <c r="B17206" s="1" t="s">
        <v>41</v>
      </c>
      <c r="C17206" s="3" t="s">
        <v>56</v>
      </c>
      <c r="D17206" s="2" t="s">
        <v>50</v>
      </c>
      <c r="E17206" s="3" t="s">
        <v>44</v>
      </c>
      <c r="F17206" s="3">
        <f t="shared" ca="1" si="536"/>
        <v>3</v>
      </c>
      <c r="G17206" s="4">
        <f t="shared" ca="1" si="537"/>
        <v>123</v>
      </c>
      <c r="H17206" s="4">
        <f ca="1">+Data_TABLE[[#This Row],[Qty]]*Data_TABLE[[#This Row],[Unit Price]]</f>
        <v>369</v>
      </c>
      <c r="I17206" s="7">
        <v>42457</v>
      </c>
      <c r="J17206" s="10">
        <f>EOMONTH(Data_TABLE[[#This Row],[Date Sold]],0)</f>
        <v>42460</v>
      </c>
    </row>
    <row r="17207" spans="2:10" x14ac:dyDescent="0.25">
      <c r="B17207" s="1" t="s">
        <v>40</v>
      </c>
      <c r="C17207" s="3" t="s">
        <v>56</v>
      </c>
      <c r="D17207" s="2" t="s">
        <v>52</v>
      </c>
      <c r="E17207" s="3" t="s">
        <v>46</v>
      </c>
      <c r="F17207" s="3">
        <f t="shared" ca="1" si="536"/>
        <v>3</v>
      </c>
      <c r="G17207" s="4">
        <f t="shared" ca="1" si="537"/>
        <v>160</v>
      </c>
      <c r="H17207" s="4">
        <f ca="1">+Data_TABLE[[#This Row],[Qty]]*Data_TABLE[[#This Row],[Unit Price]]</f>
        <v>480</v>
      </c>
      <c r="I17207" s="7">
        <v>42457</v>
      </c>
      <c r="J17207" s="10">
        <f>EOMONTH(Data_TABLE[[#This Row],[Date Sold]],0)</f>
        <v>42460</v>
      </c>
    </row>
    <row r="17208" spans="2:10" x14ac:dyDescent="0.25">
      <c r="B17208" s="1" t="s">
        <v>39</v>
      </c>
      <c r="C17208" s="3" t="s">
        <v>55</v>
      </c>
      <c r="D17208" s="2" t="s">
        <v>51</v>
      </c>
      <c r="E17208" s="3" t="s">
        <v>45</v>
      </c>
      <c r="F17208" s="3">
        <f t="shared" ca="1" si="536"/>
        <v>5</v>
      </c>
      <c r="G17208" s="4">
        <f t="shared" ca="1" si="537"/>
        <v>78</v>
      </c>
      <c r="H17208" s="4">
        <f ca="1">+Data_TABLE[[#This Row],[Qty]]*Data_TABLE[[#This Row],[Unit Price]]</f>
        <v>390</v>
      </c>
      <c r="I17208" s="7">
        <v>42457</v>
      </c>
      <c r="J17208" s="10">
        <f>EOMONTH(Data_TABLE[[#This Row],[Date Sold]],0)</f>
        <v>42460</v>
      </c>
    </row>
    <row r="17209" spans="2:10" x14ac:dyDescent="0.25">
      <c r="B17209" s="1" t="s">
        <v>38</v>
      </c>
      <c r="C17209" s="3" t="s">
        <v>56</v>
      </c>
      <c r="D17209" s="2" t="s">
        <v>50</v>
      </c>
      <c r="E17209" s="3" t="s">
        <v>44</v>
      </c>
      <c r="F17209" s="3">
        <f t="shared" ca="1" si="536"/>
        <v>5</v>
      </c>
      <c r="G17209" s="4">
        <f t="shared" ca="1" si="537"/>
        <v>178</v>
      </c>
      <c r="H17209" s="4">
        <f ca="1">+Data_TABLE[[#This Row],[Qty]]*Data_TABLE[[#This Row],[Unit Price]]</f>
        <v>890</v>
      </c>
      <c r="I17209" s="7">
        <v>42457</v>
      </c>
      <c r="J17209" s="10">
        <f>EOMONTH(Data_TABLE[[#This Row],[Date Sold]],0)</f>
        <v>42460</v>
      </c>
    </row>
    <row r="17210" spans="2:10" x14ac:dyDescent="0.25">
      <c r="B17210" s="1" t="s">
        <v>36</v>
      </c>
      <c r="C17210" s="3" t="s">
        <v>56</v>
      </c>
      <c r="D17210" s="2" t="s">
        <v>52</v>
      </c>
      <c r="E17210" s="3" t="s">
        <v>46</v>
      </c>
      <c r="F17210" s="3">
        <f t="shared" ca="1" si="536"/>
        <v>3</v>
      </c>
      <c r="G17210" s="4">
        <f t="shared" ca="1" si="537"/>
        <v>188</v>
      </c>
      <c r="H17210" s="4">
        <f ca="1">+Data_TABLE[[#This Row],[Qty]]*Data_TABLE[[#This Row],[Unit Price]]</f>
        <v>564</v>
      </c>
      <c r="I17210" s="7">
        <v>42457</v>
      </c>
      <c r="J17210" s="10">
        <f>EOMONTH(Data_TABLE[[#This Row],[Date Sold]],0)</f>
        <v>42460</v>
      </c>
    </row>
    <row r="17211" spans="2:10" x14ac:dyDescent="0.25">
      <c r="B17211" s="1" t="s">
        <v>41</v>
      </c>
      <c r="C17211" s="3" t="s">
        <v>56</v>
      </c>
      <c r="D17211" s="2" t="s">
        <v>50</v>
      </c>
      <c r="E17211" s="3" t="s">
        <v>44</v>
      </c>
      <c r="F17211" s="3">
        <f t="shared" ca="1" si="536"/>
        <v>2</v>
      </c>
      <c r="G17211" s="4">
        <f t="shared" ca="1" si="537"/>
        <v>190</v>
      </c>
      <c r="H17211" s="4">
        <f ca="1">+Data_TABLE[[#This Row],[Qty]]*Data_TABLE[[#This Row],[Unit Price]]</f>
        <v>380</v>
      </c>
      <c r="I17211" s="7">
        <v>42457</v>
      </c>
      <c r="J17211" s="10">
        <f>EOMONTH(Data_TABLE[[#This Row],[Date Sold]],0)</f>
        <v>42460</v>
      </c>
    </row>
    <row r="17212" spans="2:10" x14ac:dyDescent="0.25">
      <c r="B17212" s="1" t="s">
        <v>37</v>
      </c>
      <c r="C17212" s="3" t="s">
        <v>56</v>
      </c>
      <c r="D17212" s="2" t="s">
        <v>50</v>
      </c>
      <c r="E17212" s="3" t="s">
        <v>44</v>
      </c>
      <c r="F17212" s="3">
        <f t="shared" ca="1" si="536"/>
        <v>1</v>
      </c>
      <c r="G17212" s="4">
        <f t="shared" ca="1" si="537"/>
        <v>61</v>
      </c>
      <c r="H17212" s="4">
        <f ca="1">+Data_TABLE[[#This Row],[Qty]]*Data_TABLE[[#This Row],[Unit Price]]</f>
        <v>61</v>
      </c>
      <c r="I17212" s="7">
        <v>42457</v>
      </c>
      <c r="J17212" s="10">
        <f>EOMONTH(Data_TABLE[[#This Row],[Date Sold]],0)</f>
        <v>42460</v>
      </c>
    </row>
    <row r="17213" spans="2:10" x14ac:dyDescent="0.25">
      <c r="B17213" s="1" t="s">
        <v>41</v>
      </c>
      <c r="C17213" s="3" t="s">
        <v>56</v>
      </c>
      <c r="D17213" s="2" t="s">
        <v>52</v>
      </c>
      <c r="E17213" s="3" t="s">
        <v>46</v>
      </c>
      <c r="F17213" s="3">
        <f t="shared" ca="1" si="536"/>
        <v>2</v>
      </c>
      <c r="G17213" s="4">
        <f t="shared" ca="1" si="537"/>
        <v>186</v>
      </c>
      <c r="H17213" s="4">
        <f ca="1">+Data_TABLE[[#This Row],[Qty]]*Data_TABLE[[#This Row],[Unit Price]]</f>
        <v>372</v>
      </c>
      <c r="I17213" s="7">
        <v>42457</v>
      </c>
      <c r="J17213" s="10">
        <f>EOMONTH(Data_TABLE[[#This Row],[Date Sold]],0)</f>
        <v>42460</v>
      </c>
    </row>
    <row r="17214" spans="2:10" x14ac:dyDescent="0.25">
      <c r="B17214" s="1" t="s">
        <v>40</v>
      </c>
      <c r="C17214" s="3" t="s">
        <v>55</v>
      </c>
      <c r="D17214" s="2" t="s">
        <v>49</v>
      </c>
      <c r="E17214" s="3" t="s">
        <v>43</v>
      </c>
      <c r="F17214" s="3">
        <f t="shared" ca="1" si="536"/>
        <v>3</v>
      </c>
      <c r="G17214" s="4">
        <f t="shared" ca="1" si="537"/>
        <v>192</v>
      </c>
      <c r="H17214" s="4">
        <f ca="1">+Data_TABLE[[#This Row],[Qty]]*Data_TABLE[[#This Row],[Unit Price]]</f>
        <v>576</v>
      </c>
      <c r="I17214" s="7">
        <v>42457</v>
      </c>
      <c r="J17214" s="10">
        <f>EOMONTH(Data_TABLE[[#This Row],[Date Sold]],0)</f>
        <v>42460</v>
      </c>
    </row>
    <row r="17215" spans="2:10" x14ac:dyDescent="0.25">
      <c r="B17215" s="1" t="s">
        <v>37</v>
      </c>
      <c r="C17215" s="3" t="s">
        <v>55</v>
      </c>
      <c r="D17215" s="2" t="s">
        <v>49</v>
      </c>
      <c r="E17215" s="3" t="s">
        <v>43</v>
      </c>
      <c r="F17215" s="3">
        <f t="shared" ca="1" si="536"/>
        <v>2</v>
      </c>
      <c r="G17215" s="4">
        <f t="shared" ca="1" si="537"/>
        <v>75</v>
      </c>
      <c r="H17215" s="4">
        <f ca="1">+Data_TABLE[[#This Row],[Qty]]*Data_TABLE[[#This Row],[Unit Price]]</f>
        <v>150</v>
      </c>
      <c r="I17215" s="7">
        <v>42457</v>
      </c>
      <c r="J17215" s="10">
        <f>EOMONTH(Data_TABLE[[#This Row],[Date Sold]],0)</f>
        <v>42460</v>
      </c>
    </row>
    <row r="17216" spans="2:10" x14ac:dyDescent="0.25">
      <c r="B17216" s="1" t="s">
        <v>36</v>
      </c>
      <c r="C17216" s="3" t="s">
        <v>56</v>
      </c>
      <c r="D17216" s="2" t="s">
        <v>52</v>
      </c>
      <c r="E17216" s="3" t="s">
        <v>46</v>
      </c>
      <c r="F17216" s="3">
        <f t="shared" ca="1" si="536"/>
        <v>5</v>
      </c>
      <c r="G17216" s="4">
        <f t="shared" ca="1" si="537"/>
        <v>126</v>
      </c>
      <c r="H17216" s="4">
        <f ca="1">+Data_TABLE[[#This Row],[Qty]]*Data_TABLE[[#This Row],[Unit Price]]</f>
        <v>630</v>
      </c>
      <c r="I17216" s="7">
        <v>42457</v>
      </c>
      <c r="J17216" s="10">
        <f>EOMONTH(Data_TABLE[[#This Row],[Date Sold]],0)</f>
        <v>42460</v>
      </c>
    </row>
    <row r="17217" spans="2:10" x14ac:dyDescent="0.25">
      <c r="B17217" s="1" t="s">
        <v>39</v>
      </c>
      <c r="C17217" s="3" t="s">
        <v>54</v>
      </c>
      <c r="D17217" s="2" t="s">
        <v>48</v>
      </c>
      <c r="E17217" s="3" t="s">
        <v>42</v>
      </c>
      <c r="F17217" s="3">
        <f t="shared" ca="1" si="536"/>
        <v>5</v>
      </c>
      <c r="G17217" s="4">
        <f t="shared" ca="1" si="537"/>
        <v>168</v>
      </c>
      <c r="H17217" s="4">
        <f ca="1">+Data_TABLE[[#This Row],[Qty]]*Data_TABLE[[#This Row],[Unit Price]]</f>
        <v>840</v>
      </c>
      <c r="I17217" s="7">
        <v>42457</v>
      </c>
      <c r="J17217" s="10">
        <f>EOMONTH(Data_TABLE[[#This Row],[Date Sold]],0)</f>
        <v>42460</v>
      </c>
    </row>
    <row r="17218" spans="2:10" x14ac:dyDescent="0.25">
      <c r="B17218" s="1" t="s">
        <v>36</v>
      </c>
      <c r="C17218" s="3" t="s">
        <v>56</v>
      </c>
      <c r="D17218" s="2" t="s">
        <v>52</v>
      </c>
      <c r="E17218" s="3" t="s">
        <v>46</v>
      </c>
      <c r="F17218" s="3">
        <f t="shared" ca="1" si="536"/>
        <v>3</v>
      </c>
      <c r="G17218" s="4">
        <f t="shared" ca="1" si="537"/>
        <v>145</v>
      </c>
      <c r="H17218" s="4">
        <f ca="1">+Data_TABLE[[#This Row],[Qty]]*Data_TABLE[[#This Row],[Unit Price]]</f>
        <v>435</v>
      </c>
      <c r="I17218" s="7">
        <v>42457</v>
      </c>
      <c r="J17218" s="10">
        <f>EOMONTH(Data_TABLE[[#This Row],[Date Sold]],0)</f>
        <v>42460</v>
      </c>
    </row>
    <row r="17219" spans="2:10" x14ac:dyDescent="0.25">
      <c r="B17219" s="1" t="s">
        <v>40</v>
      </c>
      <c r="C17219" s="3" t="s">
        <v>55</v>
      </c>
      <c r="D17219" s="2" t="s">
        <v>51</v>
      </c>
      <c r="E17219" s="3" t="s">
        <v>45</v>
      </c>
      <c r="F17219" s="3">
        <f t="shared" ca="1" si="536"/>
        <v>2</v>
      </c>
      <c r="G17219" s="4">
        <f t="shared" ca="1" si="537"/>
        <v>122</v>
      </c>
      <c r="H17219" s="4">
        <f ca="1">+Data_TABLE[[#This Row],[Qty]]*Data_TABLE[[#This Row],[Unit Price]]</f>
        <v>244</v>
      </c>
      <c r="I17219" s="7">
        <v>42457</v>
      </c>
      <c r="J17219" s="10">
        <f>EOMONTH(Data_TABLE[[#This Row],[Date Sold]],0)</f>
        <v>42460</v>
      </c>
    </row>
    <row r="17220" spans="2:10" x14ac:dyDescent="0.25">
      <c r="B17220" s="1" t="s">
        <v>38</v>
      </c>
      <c r="C17220" s="3" t="s">
        <v>56</v>
      </c>
      <c r="D17220" s="2" t="s">
        <v>50</v>
      </c>
      <c r="E17220" s="3" t="s">
        <v>44</v>
      </c>
      <c r="F17220" s="3">
        <f t="shared" ca="1" si="536"/>
        <v>2</v>
      </c>
      <c r="G17220" s="4">
        <f t="shared" ca="1" si="537"/>
        <v>93</v>
      </c>
      <c r="H17220" s="4">
        <f ca="1">+Data_TABLE[[#This Row],[Qty]]*Data_TABLE[[#This Row],[Unit Price]]</f>
        <v>186</v>
      </c>
      <c r="I17220" s="7">
        <v>42457</v>
      </c>
      <c r="J17220" s="10">
        <f>EOMONTH(Data_TABLE[[#This Row],[Date Sold]],0)</f>
        <v>42460</v>
      </c>
    </row>
    <row r="17221" spans="2:10" x14ac:dyDescent="0.25">
      <c r="B17221" s="1" t="s">
        <v>38</v>
      </c>
      <c r="C17221" s="3" t="s">
        <v>55</v>
      </c>
      <c r="D17221" s="2" t="s">
        <v>49</v>
      </c>
      <c r="E17221" s="3" t="s">
        <v>43</v>
      </c>
      <c r="F17221" s="3">
        <f t="shared" ca="1" si="536"/>
        <v>1</v>
      </c>
      <c r="G17221" s="4">
        <f t="shared" ca="1" si="537"/>
        <v>141</v>
      </c>
      <c r="H17221" s="4">
        <f ca="1">+Data_TABLE[[#This Row],[Qty]]*Data_TABLE[[#This Row],[Unit Price]]</f>
        <v>141</v>
      </c>
      <c r="I17221" s="7">
        <v>42457</v>
      </c>
      <c r="J17221" s="10">
        <f>EOMONTH(Data_TABLE[[#This Row],[Date Sold]],0)</f>
        <v>42460</v>
      </c>
    </row>
    <row r="17222" spans="2:10" x14ac:dyDescent="0.25">
      <c r="B17222" s="1" t="s">
        <v>41</v>
      </c>
      <c r="C17222" s="3" t="s">
        <v>55</v>
      </c>
      <c r="D17222" s="2" t="s">
        <v>51</v>
      </c>
      <c r="E17222" s="3" t="s">
        <v>45</v>
      </c>
      <c r="F17222" s="3">
        <f t="shared" ca="1" si="536"/>
        <v>4</v>
      </c>
      <c r="G17222" s="4">
        <f t="shared" ca="1" si="537"/>
        <v>125</v>
      </c>
      <c r="H17222" s="4">
        <f ca="1">+Data_TABLE[[#This Row],[Qty]]*Data_TABLE[[#This Row],[Unit Price]]</f>
        <v>500</v>
      </c>
      <c r="I17222" s="7">
        <v>42457</v>
      </c>
      <c r="J17222" s="10">
        <f>EOMONTH(Data_TABLE[[#This Row],[Date Sold]],0)</f>
        <v>42460</v>
      </c>
    </row>
    <row r="17223" spans="2:10" x14ac:dyDescent="0.25">
      <c r="B17223" s="1" t="s">
        <v>41</v>
      </c>
      <c r="C17223" s="3" t="s">
        <v>54</v>
      </c>
      <c r="D17223" s="2" t="s">
        <v>48</v>
      </c>
      <c r="E17223" s="3" t="s">
        <v>42</v>
      </c>
      <c r="F17223" s="3">
        <f t="shared" ca="1" si="536"/>
        <v>5</v>
      </c>
      <c r="G17223" s="4">
        <f t="shared" ca="1" si="537"/>
        <v>148</v>
      </c>
      <c r="H17223" s="4">
        <f ca="1">+Data_TABLE[[#This Row],[Qty]]*Data_TABLE[[#This Row],[Unit Price]]</f>
        <v>740</v>
      </c>
      <c r="I17223" s="7">
        <v>42457</v>
      </c>
      <c r="J17223" s="10">
        <f>EOMONTH(Data_TABLE[[#This Row],[Date Sold]],0)</f>
        <v>42460</v>
      </c>
    </row>
    <row r="17224" spans="2:10" x14ac:dyDescent="0.25">
      <c r="B17224" s="1" t="s">
        <v>39</v>
      </c>
      <c r="C17224" s="3" t="s">
        <v>56</v>
      </c>
      <c r="D17224" s="2" t="s">
        <v>50</v>
      </c>
      <c r="E17224" s="3" t="s">
        <v>44</v>
      </c>
      <c r="F17224" s="3">
        <f t="shared" ca="1" si="536"/>
        <v>2</v>
      </c>
      <c r="G17224" s="4">
        <f t="shared" ca="1" si="537"/>
        <v>138</v>
      </c>
      <c r="H17224" s="4">
        <f ca="1">+Data_TABLE[[#This Row],[Qty]]*Data_TABLE[[#This Row],[Unit Price]]</f>
        <v>276</v>
      </c>
      <c r="I17224" s="7">
        <v>42457</v>
      </c>
      <c r="J17224" s="10">
        <f>EOMONTH(Data_TABLE[[#This Row],[Date Sold]],0)</f>
        <v>42460</v>
      </c>
    </row>
    <row r="17225" spans="2:10" x14ac:dyDescent="0.25">
      <c r="B17225" s="1" t="s">
        <v>36</v>
      </c>
      <c r="C17225" s="3" t="s">
        <v>54</v>
      </c>
      <c r="D17225" s="2" t="s">
        <v>48</v>
      </c>
      <c r="E17225" s="3" t="s">
        <v>42</v>
      </c>
      <c r="F17225" s="3">
        <f t="shared" ca="1" si="536"/>
        <v>2</v>
      </c>
      <c r="G17225" s="4">
        <f t="shared" ca="1" si="537"/>
        <v>66</v>
      </c>
      <c r="H17225" s="4">
        <f ca="1">+Data_TABLE[[#This Row],[Qty]]*Data_TABLE[[#This Row],[Unit Price]]</f>
        <v>132</v>
      </c>
      <c r="I17225" s="7">
        <v>42457</v>
      </c>
      <c r="J17225" s="10">
        <f>EOMONTH(Data_TABLE[[#This Row],[Date Sold]],0)</f>
        <v>42460</v>
      </c>
    </row>
    <row r="17226" spans="2:10" x14ac:dyDescent="0.25">
      <c r="B17226" s="1" t="s">
        <v>38</v>
      </c>
      <c r="C17226" s="3" t="s">
        <v>55</v>
      </c>
      <c r="D17226" s="2" t="s">
        <v>51</v>
      </c>
      <c r="E17226" s="3" t="s">
        <v>45</v>
      </c>
      <c r="F17226" s="3">
        <f t="shared" ca="1" si="536"/>
        <v>1</v>
      </c>
      <c r="G17226" s="4">
        <f t="shared" ca="1" si="537"/>
        <v>97</v>
      </c>
      <c r="H17226" s="4">
        <f ca="1">+Data_TABLE[[#This Row],[Qty]]*Data_TABLE[[#This Row],[Unit Price]]</f>
        <v>97</v>
      </c>
      <c r="I17226" s="7">
        <v>42457</v>
      </c>
      <c r="J17226" s="10">
        <f>EOMONTH(Data_TABLE[[#This Row],[Date Sold]],0)</f>
        <v>42460</v>
      </c>
    </row>
    <row r="17227" spans="2:10" x14ac:dyDescent="0.25">
      <c r="B17227" s="1" t="s">
        <v>41</v>
      </c>
      <c r="C17227" s="3" t="s">
        <v>56</v>
      </c>
      <c r="D17227" s="2" t="s">
        <v>52</v>
      </c>
      <c r="E17227" s="3" t="s">
        <v>46</v>
      </c>
      <c r="F17227" s="3">
        <f t="shared" ca="1" si="536"/>
        <v>3</v>
      </c>
      <c r="G17227" s="4">
        <f t="shared" ca="1" si="537"/>
        <v>83</v>
      </c>
      <c r="H17227" s="4">
        <f ca="1">+Data_TABLE[[#This Row],[Qty]]*Data_TABLE[[#This Row],[Unit Price]]</f>
        <v>249</v>
      </c>
      <c r="I17227" s="7">
        <v>42457</v>
      </c>
      <c r="J17227" s="10">
        <f>EOMONTH(Data_TABLE[[#This Row],[Date Sold]],0)</f>
        <v>42460</v>
      </c>
    </row>
    <row r="17228" spans="2:10" x14ac:dyDescent="0.25">
      <c r="B17228" s="1" t="s">
        <v>36</v>
      </c>
      <c r="C17228" s="3" t="s">
        <v>54</v>
      </c>
      <c r="D17228" s="2" t="s">
        <v>48</v>
      </c>
      <c r="E17228" s="3" t="s">
        <v>42</v>
      </c>
      <c r="F17228" s="3">
        <f t="shared" ca="1" si="536"/>
        <v>4</v>
      </c>
      <c r="G17228" s="4">
        <f t="shared" ca="1" si="537"/>
        <v>102</v>
      </c>
      <c r="H17228" s="4">
        <f ca="1">+Data_TABLE[[#This Row],[Qty]]*Data_TABLE[[#This Row],[Unit Price]]</f>
        <v>408</v>
      </c>
      <c r="I17228" s="7">
        <v>42457</v>
      </c>
      <c r="J17228" s="10">
        <f>EOMONTH(Data_TABLE[[#This Row],[Date Sold]],0)</f>
        <v>42460</v>
      </c>
    </row>
    <row r="17229" spans="2:10" x14ac:dyDescent="0.25">
      <c r="B17229" s="1" t="s">
        <v>38</v>
      </c>
      <c r="C17229" s="3" t="s">
        <v>56</v>
      </c>
      <c r="D17229" s="2" t="s">
        <v>50</v>
      </c>
      <c r="E17229" s="3" t="s">
        <v>44</v>
      </c>
      <c r="F17229" s="3">
        <f t="shared" ca="1" si="536"/>
        <v>2</v>
      </c>
      <c r="G17229" s="4">
        <f t="shared" ca="1" si="537"/>
        <v>119</v>
      </c>
      <c r="H17229" s="4">
        <f ca="1">+Data_TABLE[[#This Row],[Qty]]*Data_TABLE[[#This Row],[Unit Price]]</f>
        <v>238</v>
      </c>
      <c r="I17229" s="7">
        <v>42457</v>
      </c>
      <c r="J17229" s="10">
        <f>EOMONTH(Data_TABLE[[#This Row],[Date Sold]],0)</f>
        <v>42460</v>
      </c>
    </row>
    <row r="17230" spans="2:10" x14ac:dyDescent="0.25">
      <c r="B17230" s="1" t="s">
        <v>38</v>
      </c>
      <c r="C17230" s="3" t="s">
        <v>54</v>
      </c>
      <c r="D17230" s="2" t="s">
        <v>48</v>
      </c>
      <c r="E17230" s="3" t="s">
        <v>42</v>
      </c>
      <c r="F17230" s="3">
        <f t="shared" ca="1" si="536"/>
        <v>2</v>
      </c>
      <c r="G17230" s="4">
        <f t="shared" ca="1" si="537"/>
        <v>164</v>
      </c>
      <c r="H17230" s="4">
        <f ca="1">+Data_TABLE[[#This Row],[Qty]]*Data_TABLE[[#This Row],[Unit Price]]</f>
        <v>328</v>
      </c>
      <c r="I17230" s="7">
        <v>42457</v>
      </c>
      <c r="J17230" s="10">
        <f>EOMONTH(Data_TABLE[[#This Row],[Date Sold]],0)</f>
        <v>42460</v>
      </c>
    </row>
    <row r="17231" spans="2:10" x14ac:dyDescent="0.25">
      <c r="B17231" s="1" t="s">
        <v>39</v>
      </c>
      <c r="C17231" s="3" t="s">
        <v>56</v>
      </c>
      <c r="D17231" s="2" t="s">
        <v>52</v>
      </c>
      <c r="E17231" s="3" t="s">
        <v>46</v>
      </c>
      <c r="F17231" s="3">
        <f t="shared" ca="1" si="536"/>
        <v>4</v>
      </c>
      <c r="G17231" s="4">
        <f t="shared" ca="1" si="537"/>
        <v>132</v>
      </c>
      <c r="H17231" s="4">
        <f ca="1">+Data_TABLE[[#This Row],[Qty]]*Data_TABLE[[#This Row],[Unit Price]]</f>
        <v>528</v>
      </c>
      <c r="I17231" s="7">
        <v>42457</v>
      </c>
      <c r="J17231" s="10">
        <f>EOMONTH(Data_TABLE[[#This Row],[Date Sold]],0)</f>
        <v>42460</v>
      </c>
    </row>
    <row r="17232" spans="2:10" x14ac:dyDescent="0.25">
      <c r="B17232" s="1" t="s">
        <v>38</v>
      </c>
      <c r="C17232" s="3" t="s">
        <v>56</v>
      </c>
      <c r="D17232" s="2" t="s">
        <v>52</v>
      </c>
      <c r="E17232" s="3" t="s">
        <v>46</v>
      </c>
      <c r="F17232" s="3">
        <f t="shared" ca="1" si="536"/>
        <v>3</v>
      </c>
      <c r="G17232" s="4">
        <f t="shared" ca="1" si="537"/>
        <v>152</v>
      </c>
      <c r="H17232" s="4">
        <f ca="1">+Data_TABLE[[#This Row],[Qty]]*Data_TABLE[[#This Row],[Unit Price]]</f>
        <v>456</v>
      </c>
      <c r="I17232" s="7">
        <v>42457</v>
      </c>
      <c r="J17232" s="10">
        <f>EOMONTH(Data_TABLE[[#This Row],[Date Sold]],0)</f>
        <v>42460</v>
      </c>
    </row>
    <row r="17233" spans="2:10" x14ac:dyDescent="0.25">
      <c r="B17233" s="1" t="s">
        <v>41</v>
      </c>
      <c r="C17233" s="3" t="s">
        <v>55</v>
      </c>
      <c r="D17233" s="2" t="s">
        <v>51</v>
      </c>
      <c r="E17233" s="3" t="s">
        <v>45</v>
      </c>
      <c r="F17233" s="3">
        <f t="shared" ca="1" si="536"/>
        <v>2</v>
      </c>
      <c r="G17233" s="4">
        <f t="shared" ca="1" si="537"/>
        <v>85</v>
      </c>
      <c r="H17233" s="4">
        <f ca="1">+Data_TABLE[[#This Row],[Qty]]*Data_TABLE[[#This Row],[Unit Price]]</f>
        <v>170</v>
      </c>
      <c r="I17233" s="7">
        <v>42457</v>
      </c>
      <c r="J17233" s="10">
        <f>EOMONTH(Data_TABLE[[#This Row],[Date Sold]],0)</f>
        <v>42460</v>
      </c>
    </row>
    <row r="17234" spans="2:10" x14ac:dyDescent="0.25">
      <c r="B17234" s="1" t="s">
        <v>41</v>
      </c>
      <c r="C17234" s="3" t="s">
        <v>55</v>
      </c>
      <c r="D17234" s="2" t="s">
        <v>51</v>
      </c>
      <c r="E17234" s="3" t="s">
        <v>45</v>
      </c>
      <c r="F17234" s="3">
        <f t="shared" ca="1" si="536"/>
        <v>5</v>
      </c>
      <c r="G17234" s="4">
        <f t="shared" ca="1" si="537"/>
        <v>192</v>
      </c>
      <c r="H17234" s="4">
        <f ca="1">+Data_TABLE[[#This Row],[Qty]]*Data_TABLE[[#This Row],[Unit Price]]</f>
        <v>960</v>
      </c>
      <c r="I17234" s="7">
        <v>42457</v>
      </c>
      <c r="J17234" s="10">
        <f>EOMONTH(Data_TABLE[[#This Row],[Date Sold]],0)</f>
        <v>42460</v>
      </c>
    </row>
    <row r="17235" spans="2:10" x14ac:dyDescent="0.25">
      <c r="B17235" s="1" t="s">
        <v>36</v>
      </c>
      <c r="C17235" s="3" t="s">
        <v>55</v>
      </c>
      <c r="D17235" s="2" t="s">
        <v>49</v>
      </c>
      <c r="E17235" s="3" t="s">
        <v>43</v>
      </c>
      <c r="F17235" s="3">
        <f t="shared" ca="1" si="536"/>
        <v>5</v>
      </c>
      <c r="G17235" s="4">
        <f t="shared" ca="1" si="537"/>
        <v>63</v>
      </c>
      <c r="H17235" s="4">
        <f ca="1">+Data_TABLE[[#This Row],[Qty]]*Data_TABLE[[#This Row],[Unit Price]]</f>
        <v>315</v>
      </c>
      <c r="I17235" s="7">
        <v>42457</v>
      </c>
      <c r="J17235" s="10">
        <f>EOMONTH(Data_TABLE[[#This Row],[Date Sold]],0)</f>
        <v>42460</v>
      </c>
    </row>
    <row r="17236" spans="2:10" x14ac:dyDescent="0.25">
      <c r="B17236" s="1" t="s">
        <v>41</v>
      </c>
      <c r="C17236" s="3" t="s">
        <v>56</v>
      </c>
      <c r="D17236" s="2" t="s">
        <v>52</v>
      </c>
      <c r="E17236" s="3" t="s">
        <v>46</v>
      </c>
      <c r="F17236" s="3">
        <f t="shared" ca="1" si="536"/>
        <v>2</v>
      </c>
      <c r="G17236" s="4">
        <f t="shared" ca="1" si="537"/>
        <v>109</v>
      </c>
      <c r="H17236" s="4">
        <f ca="1">+Data_TABLE[[#This Row],[Qty]]*Data_TABLE[[#This Row],[Unit Price]]</f>
        <v>218</v>
      </c>
      <c r="I17236" s="7">
        <v>42457</v>
      </c>
      <c r="J17236" s="10">
        <f>EOMONTH(Data_TABLE[[#This Row],[Date Sold]],0)</f>
        <v>42460</v>
      </c>
    </row>
    <row r="17237" spans="2:10" x14ac:dyDescent="0.25">
      <c r="B17237" s="1" t="s">
        <v>37</v>
      </c>
      <c r="C17237" s="3" t="s">
        <v>54</v>
      </c>
      <c r="D17237" s="2" t="s">
        <v>48</v>
      </c>
      <c r="E17237" s="3" t="s">
        <v>42</v>
      </c>
      <c r="F17237" s="3">
        <f t="shared" ca="1" si="536"/>
        <v>4</v>
      </c>
      <c r="G17237" s="4">
        <f t="shared" ca="1" si="537"/>
        <v>66</v>
      </c>
      <c r="H17237" s="4">
        <f ca="1">+Data_TABLE[[#This Row],[Qty]]*Data_TABLE[[#This Row],[Unit Price]]</f>
        <v>264</v>
      </c>
      <c r="I17237" s="7">
        <v>42457</v>
      </c>
      <c r="J17237" s="10">
        <f>EOMONTH(Data_TABLE[[#This Row],[Date Sold]],0)</f>
        <v>42460</v>
      </c>
    </row>
    <row r="17238" spans="2:10" x14ac:dyDescent="0.25">
      <c r="B17238" s="1" t="s">
        <v>37</v>
      </c>
      <c r="C17238" s="3" t="s">
        <v>55</v>
      </c>
      <c r="D17238" s="2" t="s">
        <v>49</v>
      </c>
      <c r="E17238" s="3" t="s">
        <v>43</v>
      </c>
      <c r="F17238" s="3">
        <f t="shared" ca="1" si="536"/>
        <v>4</v>
      </c>
      <c r="G17238" s="4">
        <f t="shared" ca="1" si="537"/>
        <v>134</v>
      </c>
      <c r="H17238" s="4">
        <f ca="1">+Data_TABLE[[#This Row],[Qty]]*Data_TABLE[[#This Row],[Unit Price]]</f>
        <v>536</v>
      </c>
      <c r="I17238" s="7">
        <v>42457</v>
      </c>
      <c r="J17238" s="10">
        <f>EOMONTH(Data_TABLE[[#This Row],[Date Sold]],0)</f>
        <v>42460</v>
      </c>
    </row>
    <row r="17239" spans="2:10" x14ac:dyDescent="0.25">
      <c r="B17239" s="1" t="s">
        <v>39</v>
      </c>
      <c r="C17239" s="3" t="s">
        <v>54</v>
      </c>
      <c r="D17239" s="2" t="s">
        <v>48</v>
      </c>
      <c r="E17239" s="3" t="s">
        <v>42</v>
      </c>
      <c r="F17239" s="3">
        <f t="shared" ca="1" si="536"/>
        <v>5</v>
      </c>
      <c r="G17239" s="4">
        <f t="shared" ca="1" si="537"/>
        <v>124</v>
      </c>
      <c r="H17239" s="4">
        <f ca="1">+Data_TABLE[[#This Row],[Qty]]*Data_TABLE[[#This Row],[Unit Price]]</f>
        <v>620</v>
      </c>
      <c r="I17239" s="7">
        <v>42457</v>
      </c>
      <c r="J17239" s="10">
        <f>EOMONTH(Data_TABLE[[#This Row],[Date Sold]],0)</f>
        <v>42460</v>
      </c>
    </row>
    <row r="17240" spans="2:10" x14ac:dyDescent="0.25">
      <c r="B17240" s="1" t="s">
        <v>41</v>
      </c>
      <c r="C17240" s="3" t="s">
        <v>56</v>
      </c>
      <c r="D17240" s="2" t="s">
        <v>50</v>
      </c>
      <c r="E17240" s="3" t="s">
        <v>44</v>
      </c>
      <c r="F17240" s="3">
        <f t="shared" ca="1" si="536"/>
        <v>2</v>
      </c>
      <c r="G17240" s="4">
        <f t="shared" ca="1" si="537"/>
        <v>174</v>
      </c>
      <c r="H17240" s="4">
        <f ca="1">+Data_TABLE[[#This Row],[Qty]]*Data_TABLE[[#This Row],[Unit Price]]</f>
        <v>348</v>
      </c>
      <c r="I17240" s="7">
        <v>42457</v>
      </c>
      <c r="J17240" s="10">
        <f>EOMONTH(Data_TABLE[[#This Row],[Date Sold]],0)</f>
        <v>42460</v>
      </c>
    </row>
    <row r="17241" spans="2:10" x14ac:dyDescent="0.25">
      <c r="B17241" s="1" t="s">
        <v>37</v>
      </c>
      <c r="C17241" s="3" t="s">
        <v>54</v>
      </c>
      <c r="D17241" s="2" t="s">
        <v>48</v>
      </c>
      <c r="E17241" s="3" t="s">
        <v>42</v>
      </c>
      <c r="F17241" s="3">
        <f t="shared" ca="1" si="536"/>
        <v>3</v>
      </c>
      <c r="G17241" s="4">
        <f t="shared" ca="1" si="537"/>
        <v>105</v>
      </c>
      <c r="H17241" s="4">
        <f ca="1">+Data_TABLE[[#This Row],[Qty]]*Data_TABLE[[#This Row],[Unit Price]]</f>
        <v>315</v>
      </c>
      <c r="I17241" s="7">
        <v>42457</v>
      </c>
      <c r="J17241" s="10">
        <f>EOMONTH(Data_TABLE[[#This Row],[Date Sold]],0)</f>
        <v>42460</v>
      </c>
    </row>
    <row r="17242" spans="2:10" x14ac:dyDescent="0.25">
      <c r="B17242" s="1" t="s">
        <v>40</v>
      </c>
      <c r="C17242" s="3" t="s">
        <v>56</v>
      </c>
      <c r="D17242" s="2" t="s">
        <v>52</v>
      </c>
      <c r="E17242" s="3" t="s">
        <v>46</v>
      </c>
      <c r="F17242" s="3">
        <f t="shared" ca="1" si="536"/>
        <v>4</v>
      </c>
      <c r="G17242" s="4">
        <f t="shared" ca="1" si="537"/>
        <v>91</v>
      </c>
      <c r="H17242" s="4">
        <f ca="1">+Data_TABLE[[#This Row],[Qty]]*Data_TABLE[[#This Row],[Unit Price]]</f>
        <v>364</v>
      </c>
      <c r="I17242" s="7">
        <v>42457</v>
      </c>
      <c r="J17242" s="10">
        <f>EOMONTH(Data_TABLE[[#This Row],[Date Sold]],0)</f>
        <v>42460</v>
      </c>
    </row>
    <row r="17243" spans="2:10" x14ac:dyDescent="0.25">
      <c r="B17243" s="1" t="s">
        <v>37</v>
      </c>
      <c r="C17243" s="3" t="s">
        <v>55</v>
      </c>
      <c r="D17243" s="2" t="s">
        <v>49</v>
      </c>
      <c r="E17243" s="3" t="s">
        <v>43</v>
      </c>
      <c r="F17243" s="3">
        <f t="shared" ca="1" si="536"/>
        <v>4</v>
      </c>
      <c r="G17243" s="4">
        <f t="shared" ca="1" si="537"/>
        <v>65</v>
      </c>
      <c r="H17243" s="4">
        <f ca="1">+Data_TABLE[[#This Row],[Qty]]*Data_TABLE[[#This Row],[Unit Price]]</f>
        <v>260</v>
      </c>
      <c r="I17243" s="7">
        <v>42457</v>
      </c>
      <c r="J17243" s="10">
        <f>EOMONTH(Data_TABLE[[#This Row],[Date Sold]],0)</f>
        <v>42460</v>
      </c>
    </row>
    <row r="17244" spans="2:10" x14ac:dyDescent="0.25">
      <c r="B17244" s="1" t="s">
        <v>37</v>
      </c>
      <c r="C17244" s="3" t="s">
        <v>55</v>
      </c>
      <c r="D17244" s="2" t="s">
        <v>49</v>
      </c>
      <c r="E17244" s="3" t="s">
        <v>43</v>
      </c>
      <c r="F17244" s="3">
        <f t="shared" ca="1" si="536"/>
        <v>5</v>
      </c>
      <c r="G17244" s="4">
        <f t="shared" ca="1" si="537"/>
        <v>128</v>
      </c>
      <c r="H17244" s="4">
        <f ca="1">+Data_TABLE[[#This Row],[Qty]]*Data_TABLE[[#This Row],[Unit Price]]</f>
        <v>640</v>
      </c>
      <c r="I17244" s="7">
        <v>42457</v>
      </c>
      <c r="J17244" s="10">
        <f>EOMONTH(Data_TABLE[[#This Row],[Date Sold]],0)</f>
        <v>42460</v>
      </c>
    </row>
    <row r="17245" spans="2:10" x14ac:dyDescent="0.25">
      <c r="B17245" s="1" t="s">
        <v>40</v>
      </c>
      <c r="C17245" s="3" t="s">
        <v>54</v>
      </c>
      <c r="D17245" s="2" t="s">
        <v>48</v>
      </c>
      <c r="E17245" s="3" t="s">
        <v>42</v>
      </c>
      <c r="F17245" s="3">
        <f t="shared" ca="1" si="536"/>
        <v>1</v>
      </c>
      <c r="G17245" s="4">
        <f t="shared" ca="1" si="537"/>
        <v>161</v>
      </c>
      <c r="H17245" s="4">
        <f ca="1">+Data_TABLE[[#This Row],[Qty]]*Data_TABLE[[#This Row],[Unit Price]]</f>
        <v>161</v>
      </c>
      <c r="I17245" s="7">
        <v>42457</v>
      </c>
      <c r="J17245" s="10">
        <f>EOMONTH(Data_TABLE[[#This Row],[Date Sold]],0)</f>
        <v>42460</v>
      </c>
    </row>
    <row r="17246" spans="2:10" x14ac:dyDescent="0.25">
      <c r="B17246" s="1" t="s">
        <v>39</v>
      </c>
      <c r="C17246" s="3" t="s">
        <v>55</v>
      </c>
      <c r="D17246" s="2" t="s">
        <v>51</v>
      </c>
      <c r="E17246" s="3" t="s">
        <v>45</v>
      </c>
      <c r="F17246" s="3">
        <f t="shared" ca="1" si="536"/>
        <v>3</v>
      </c>
      <c r="G17246" s="4">
        <f t="shared" ca="1" si="537"/>
        <v>71</v>
      </c>
      <c r="H17246" s="4">
        <f ca="1">+Data_TABLE[[#This Row],[Qty]]*Data_TABLE[[#This Row],[Unit Price]]</f>
        <v>213</v>
      </c>
      <c r="I17246" s="7">
        <v>42457</v>
      </c>
      <c r="J17246" s="10">
        <f>EOMONTH(Data_TABLE[[#This Row],[Date Sold]],0)</f>
        <v>42460</v>
      </c>
    </row>
    <row r="17247" spans="2:10" x14ac:dyDescent="0.25">
      <c r="B17247" s="1" t="s">
        <v>36</v>
      </c>
      <c r="C17247" s="3" t="s">
        <v>55</v>
      </c>
      <c r="D17247" s="2" t="s">
        <v>51</v>
      </c>
      <c r="E17247" s="3" t="s">
        <v>45</v>
      </c>
      <c r="F17247" s="3">
        <f t="shared" ca="1" si="536"/>
        <v>3</v>
      </c>
      <c r="G17247" s="4">
        <f t="shared" ca="1" si="537"/>
        <v>145</v>
      </c>
      <c r="H17247" s="4">
        <f ca="1">+Data_TABLE[[#This Row],[Qty]]*Data_TABLE[[#This Row],[Unit Price]]</f>
        <v>435</v>
      </c>
      <c r="I17247" s="7">
        <v>42457</v>
      </c>
      <c r="J17247" s="10">
        <f>EOMONTH(Data_TABLE[[#This Row],[Date Sold]],0)</f>
        <v>42460</v>
      </c>
    </row>
    <row r="17248" spans="2:10" x14ac:dyDescent="0.25">
      <c r="B17248" s="1" t="s">
        <v>39</v>
      </c>
      <c r="C17248" s="3" t="s">
        <v>55</v>
      </c>
      <c r="D17248" s="2" t="s">
        <v>49</v>
      </c>
      <c r="E17248" s="3" t="s">
        <v>43</v>
      </c>
      <c r="F17248" s="3">
        <f t="shared" ca="1" si="536"/>
        <v>4</v>
      </c>
      <c r="G17248" s="4">
        <f t="shared" ca="1" si="537"/>
        <v>184</v>
      </c>
      <c r="H17248" s="4">
        <f ca="1">+Data_TABLE[[#This Row],[Qty]]*Data_TABLE[[#This Row],[Unit Price]]</f>
        <v>736</v>
      </c>
      <c r="I17248" s="7">
        <v>42457</v>
      </c>
      <c r="J17248" s="10">
        <f>EOMONTH(Data_TABLE[[#This Row],[Date Sold]],0)</f>
        <v>42460</v>
      </c>
    </row>
    <row r="17249" spans="2:10" x14ac:dyDescent="0.25">
      <c r="B17249" s="1" t="s">
        <v>40</v>
      </c>
      <c r="C17249" s="3" t="s">
        <v>56</v>
      </c>
      <c r="D17249" s="2" t="s">
        <v>50</v>
      </c>
      <c r="E17249" s="3" t="s">
        <v>44</v>
      </c>
      <c r="F17249" s="3">
        <f t="shared" ca="1" si="536"/>
        <v>3</v>
      </c>
      <c r="G17249" s="4">
        <f t="shared" ca="1" si="537"/>
        <v>177</v>
      </c>
      <c r="H17249" s="4">
        <f ca="1">+Data_TABLE[[#This Row],[Qty]]*Data_TABLE[[#This Row],[Unit Price]]</f>
        <v>531</v>
      </c>
      <c r="I17249" s="7">
        <v>42457</v>
      </c>
      <c r="J17249" s="10">
        <f>EOMONTH(Data_TABLE[[#This Row],[Date Sold]],0)</f>
        <v>42460</v>
      </c>
    </row>
    <row r="17250" spans="2:10" x14ac:dyDescent="0.25">
      <c r="B17250" s="1" t="s">
        <v>38</v>
      </c>
      <c r="C17250" s="3" t="s">
        <v>56</v>
      </c>
      <c r="D17250" s="2" t="s">
        <v>50</v>
      </c>
      <c r="E17250" s="3" t="s">
        <v>44</v>
      </c>
      <c r="F17250" s="3">
        <f t="shared" ca="1" si="536"/>
        <v>3</v>
      </c>
      <c r="G17250" s="4">
        <f t="shared" ca="1" si="537"/>
        <v>111</v>
      </c>
      <c r="H17250" s="4">
        <f ca="1">+Data_TABLE[[#This Row],[Qty]]*Data_TABLE[[#This Row],[Unit Price]]</f>
        <v>333</v>
      </c>
      <c r="I17250" s="7">
        <v>42457</v>
      </c>
      <c r="J17250" s="10">
        <f>EOMONTH(Data_TABLE[[#This Row],[Date Sold]],0)</f>
        <v>42460</v>
      </c>
    </row>
    <row r="17251" spans="2:10" x14ac:dyDescent="0.25">
      <c r="B17251" s="1" t="s">
        <v>41</v>
      </c>
      <c r="C17251" s="3" t="s">
        <v>56</v>
      </c>
      <c r="D17251" s="2" t="s">
        <v>50</v>
      </c>
      <c r="E17251" s="3" t="s">
        <v>44</v>
      </c>
      <c r="F17251" s="3">
        <f t="shared" ca="1" si="536"/>
        <v>5</v>
      </c>
      <c r="G17251" s="4">
        <f t="shared" ca="1" si="537"/>
        <v>127</v>
      </c>
      <c r="H17251" s="4">
        <f ca="1">+Data_TABLE[[#This Row],[Qty]]*Data_TABLE[[#This Row],[Unit Price]]</f>
        <v>635</v>
      </c>
      <c r="I17251" s="7">
        <v>42457</v>
      </c>
      <c r="J17251" s="10">
        <f>EOMONTH(Data_TABLE[[#This Row],[Date Sold]],0)</f>
        <v>42460</v>
      </c>
    </row>
    <row r="17252" spans="2:10" x14ac:dyDescent="0.25">
      <c r="B17252" s="1" t="s">
        <v>40</v>
      </c>
      <c r="C17252" s="3" t="s">
        <v>54</v>
      </c>
      <c r="D17252" s="2" t="s">
        <v>48</v>
      </c>
      <c r="E17252" s="3" t="s">
        <v>42</v>
      </c>
      <c r="F17252" s="3">
        <f t="shared" ca="1" si="536"/>
        <v>5</v>
      </c>
      <c r="G17252" s="4">
        <f t="shared" ca="1" si="537"/>
        <v>87</v>
      </c>
      <c r="H17252" s="4">
        <f ca="1">+Data_TABLE[[#This Row],[Qty]]*Data_TABLE[[#This Row],[Unit Price]]</f>
        <v>435</v>
      </c>
      <c r="I17252" s="7">
        <v>42457</v>
      </c>
      <c r="J17252" s="10">
        <f>EOMONTH(Data_TABLE[[#This Row],[Date Sold]],0)</f>
        <v>42460</v>
      </c>
    </row>
    <row r="17253" spans="2:10" x14ac:dyDescent="0.25">
      <c r="B17253" s="1" t="s">
        <v>36</v>
      </c>
      <c r="C17253" s="3" t="s">
        <v>56</v>
      </c>
      <c r="D17253" s="2" t="s">
        <v>50</v>
      </c>
      <c r="E17253" s="3" t="s">
        <v>44</v>
      </c>
      <c r="F17253" s="3">
        <f t="shared" ca="1" si="536"/>
        <v>1</v>
      </c>
      <c r="G17253" s="4">
        <f t="shared" ca="1" si="537"/>
        <v>95</v>
      </c>
      <c r="H17253" s="4">
        <f ca="1">+Data_TABLE[[#This Row],[Qty]]*Data_TABLE[[#This Row],[Unit Price]]</f>
        <v>95</v>
      </c>
      <c r="I17253" s="7">
        <v>42458</v>
      </c>
      <c r="J17253" s="10">
        <f>EOMONTH(Data_TABLE[[#This Row],[Date Sold]],0)</f>
        <v>42460</v>
      </c>
    </row>
    <row r="17254" spans="2:10" x14ac:dyDescent="0.25">
      <c r="B17254" s="1" t="s">
        <v>40</v>
      </c>
      <c r="C17254" s="3" t="s">
        <v>56</v>
      </c>
      <c r="D17254" s="2" t="s">
        <v>52</v>
      </c>
      <c r="E17254" s="3" t="s">
        <v>46</v>
      </c>
      <c r="F17254" s="3">
        <f t="shared" ca="1" si="536"/>
        <v>5</v>
      </c>
      <c r="G17254" s="4">
        <f t="shared" ca="1" si="537"/>
        <v>174</v>
      </c>
      <c r="H17254" s="4">
        <f ca="1">+Data_TABLE[[#This Row],[Qty]]*Data_TABLE[[#This Row],[Unit Price]]</f>
        <v>870</v>
      </c>
      <c r="I17254" s="7">
        <v>42458</v>
      </c>
      <c r="J17254" s="10">
        <f>EOMONTH(Data_TABLE[[#This Row],[Date Sold]],0)</f>
        <v>42460</v>
      </c>
    </row>
    <row r="17255" spans="2:10" x14ac:dyDescent="0.25">
      <c r="B17255" s="1" t="s">
        <v>41</v>
      </c>
      <c r="C17255" s="3" t="s">
        <v>54</v>
      </c>
      <c r="D17255" s="2" t="s">
        <v>48</v>
      </c>
      <c r="E17255" s="3" t="s">
        <v>42</v>
      </c>
      <c r="F17255" s="3">
        <f t="shared" ca="1" si="536"/>
        <v>1</v>
      </c>
      <c r="G17255" s="4">
        <f t="shared" ca="1" si="537"/>
        <v>193</v>
      </c>
      <c r="H17255" s="4">
        <f ca="1">+Data_TABLE[[#This Row],[Qty]]*Data_TABLE[[#This Row],[Unit Price]]</f>
        <v>193</v>
      </c>
      <c r="I17255" s="7">
        <v>42458</v>
      </c>
      <c r="J17255" s="10">
        <f>EOMONTH(Data_TABLE[[#This Row],[Date Sold]],0)</f>
        <v>42460</v>
      </c>
    </row>
    <row r="17256" spans="2:10" x14ac:dyDescent="0.25">
      <c r="B17256" s="1" t="s">
        <v>40</v>
      </c>
      <c r="C17256" s="3" t="s">
        <v>55</v>
      </c>
      <c r="D17256" s="2" t="s">
        <v>49</v>
      </c>
      <c r="E17256" s="3" t="s">
        <v>43</v>
      </c>
      <c r="F17256" s="3">
        <f t="shared" ca="1" si="536"/>
        <v>4</v>
      </c>
      <c r="G17256" s="4">
        <f t="shared" ca="1" si="537"/>
        <v>180</v>
      </c>
      <c r="H17256" s="4">
        <f ca="1">+Data_TABLE[[#This Row],[Qty]]*Data_TABLE[[#This Row],[Unit Price]]</f>
        <v>720</v>
      </c>
      <c r="I17256" s="7">
        <v>42458</v>
      </c>
      <c r="J17256" s="10">
        <f>EOMONTH(Data_TABLE[[#This Row],[Date Sold]],0)</f>
        <v>42460</v>
      </c>
    </row>
    <row r="17257" spans="2:10" x14ac:dyDescent="0.25">
      <c r="B17257" s="1" t="s">
        <v>40</v>
      </c>
      <c r="C17257" s="3" t="s">
        <v>55</v>
      </c>
      <c r="D17257" s="2" t="s">
        <v>49</v>
      </c>
      <c r="E17257" s="3" t="s">
        <v>43</v>
      </c>
      <c r="F17257" s="3">
        <f t="shared" ca="1" si="536"/>
        <v>1</v>
      </c>
      <c r="G17257" s="4">
        <f t="shared" ca="1" si="537"/>
        <v>96</v>
      </c>
      <c r="H17257" s="4">
        <f ca="1">+Data_TABLE[[#This Row],[Qty]]*Data_TABLE[[#This Row],[Unit Price]]</f>
        <v>96</v>
      </c>
      <c r="I17257" s="7">
        <v>42458</v>
      </c>
      <c r="J17257" s="10">
        <f>EOMONTH(Data_TABLE[[#This Row],[Date Sold]],0)</f>
        <v>42460</v>
      </c>
    </row>
    <row r="17258" spans="2:10" x14ac:dyDescent="0.25">
      <c r="B17258" s="1" t="s">
        <v>38</v>
      </c>
      <c r="C17258" s="3" t="s">
        <v>56</v>
      </c>
      <c r="D17258" s="2" t="s">
        <v>50</v>
      </c>
      <c r="E17258" s="3" t="s">
        <v>44</v>
      </c>
      <c r="F17258" s="3">
        <f t="shared" ca="1" si="536"/>
        <v>2</v>
      </c>
      <c r="G17258" s="4">
        <f t="shared" ca="1" si="537"/>
        <v>111</v>
      </c>
      <c r="H17258" s="4">
        <f ca="1">+Data_TABLE[[#This Row],[Qty]]*Data_TABLE[[#This Row],[Unit Price]]</f>
        <v>222</v>
      </c>
      <c r="I17258" s="7">
        <v>42458</v>
      </c>
      <c r="J17258" s="10">
        <f>EOMONTH(Data_TABLE[[#This Row],[Date Sold]],0)</f>
        <v>42460</v>
      </c>
    </row>
    <row r="17259" spans="2:10" x14ac:dyDescent="0.25">
      <c r="B17259" s="1" t="s">
        <v>37</v>
      </c>
      <c r="C17259" s="3" t="s">
        <v>56</v>
      </c>
      <c r="D17259" s="2" t="s">
        <v>50</v>
      </c>
      <c r="E17259" s="3" t="s">
        <v>44</v>
      </c>
      <c r="F17259" s="3">
        <f t="shared" ca="1" si="536"/>
        <v>3</v>
      </c>
      <c r="G17259" s="4">
        <f t="shared" ca="1" si="537"/>
        <v>75</v>
      </c>
      <c r="H17259" s="4">
        <f ca="1">+Data_TABLE[[#This Row],[Qty]]*Data_TABLE[[#This Row],[Unit Price]]</f>
        <v>225</v>
      </c>
      <c r="I17259" s="7">
        <v>42458</v>
      </c>
      <c r="J17259" s="10">
        <f>EOMONTH(Data_TABLE[[#This Row],[Date Sold]],0)</f>
        <v>42460</v>
      </c>
    </row>
    <row r="17260" spans="2:10" x14ac:dyDescent="0.25">
      <c r="B17260" s="1" t="s">
        <v>39</v>
      </c>
      <c r="C17260" s="3" t="s">
        <v>55</v>
      </c>
      <c r="D17260" s="2" t="s">
        <v>49</v>
      </c>
      <c r="E17260" s="3" t="s">
        <v>43</v>
      </c>
      <c r="F17260" s="3">
        <f t="shared" ca="1" si="536"/>
        <v>3</v>
      </c>
      <c r="G17260" s="4">
        <f t="shared" ca="1" si="537"/>
        <v>164</v>
      </c>
      <c r="H17260" s="4">
        <f ca="1">+Data_TABLE[[#This Row],[Qty]]*Data_TABLE[[#This Row],[Unit Price]]</f>
        <v>492</v>
      </c>
      <c r="I17260" s="7">
        <v>42458</v>
      </c>
      <c r="J17260" s="10">
        <f>EOMONTH(Data_TABLE[[#This Row],[Date Sold]],0)</f>
        <v>42460</v>
      </c>
    </row>
    <row r="17261" spans="2:10" x14ac:dyDescent="0.25">
      <c r="B17261" s="1" t="s">
        <v>36</v>
      </c>
      <c r="C17261" s="3" t="s">
        <v>55</v>
      </c>
      <c r="D17261" s="2" t="s">
        <v>49</v>
      </c>
      <c r="E17261" s="3" t="s">
        <v>43</v>
      </c>
      <c r="F17261" s="3">
        <f t="shared" ca="1" si="536"/>
        <v>4</v>
      </c>
      <c r="G17261" s="4">
        <f t="shared" ca="1" si="537"/>
        <v>95</v>
      </c>
      <c r="H17261" s="4">
        <f ca="1">+Data_TABLE[[#This Row],[Qty]]*Data_TABLE[[#This Row],[Unit Price]]</f>
        <v>380</v>
      </c>
      <c r="I17261" s="7">
        <v>42458</v>
      </c>
      <c r="J17261" s="10">
        <f>EOMONTH(Data_TABLE[[#This Row],[Date Sold]],0)</f>
        <v>42460</v>
      </c>
    </row>
    <row r="17262" spans="2:10" x14ac:dyDescent="0.25">
      <c r="B17262" s="1" t="s">
        <v>39</v>
      </c>
      <c r="C17262" s="3" t="s">
        <v>54</v>
      </c>
      <c r="D17262" s="2" t="s">
        <v>48</v>
      </c>
      <c r="E17262" s="3" t="s">
        <v>42</v>
      </c>
      <c r="F17262" s="3">
        <f t="shared" ca="1" si="536"/>
        <v>1</v>
      </c>
      <c r="G17262" s="4">
        <f t="shared" ca="1" si="537"/>
        <v>178</v>
      </c>
      <c r="H17262" s="4">
        <f ca="1">+Data_TABLE[[#This Row],[Qty]]*Data_TABLE[[#This Row],[Unit Price]]</f>
        <v>178</v>
      </c>
      <c r="I17262" s="7">
        <v>42458</v>
      </c>
      <c r="J17262" s="10">
        <f>EOMONTH(Data_TABLE[[#This Row],[Date Sold]],0)</f>
        <v>42460</v>
      </c>
    </row>
    <row r="17263" spans="2:10" x14ac:dyDescent="0.25">
      <c r="B17263" s="1" t="s">
        <v>37</v>
      </c>
      <c r="C17263" s="3" t="s">
        <v>54</v>
      </c>
      <c r="D17263" s="2" t="s">
        <v>48</v>
      </c>
      <c r="E17263" s="3" t="s">
        <v>42</v>
      </c>
      <c r="F17263" s="3">
        <f t="shared" ca="1" si="536"/>
        <v>4</v>
      </c>
      <c r="G17263" s="4">
        <f t="shared" ca="1" si="537"/>
        <v>86</v>
      </c>
      <c r="H17263" s="4">
        <f ca="1">+Data_TABLE[[#This Row],[Qty]]*Data_TABLE[[#This Row],[Unit Price]]</f>
        <v>344</v>
      </c>
      <c r="I17263" s="7">
        <v>42458</v>
      </c>
      <c r="J17263" s="10">
        <f>EOMONTH(Data_TABLE[[#This Row],[Date Sold]],0)</f>
        <v>42460</v>
      </c>
    </row>
    <row r="17264" spans="2:10" x14ac:dyDescent="0.25">
      <c r="B17264" s="1" t="s">
        <v>36</v>
      </c>
      <c r="C17264" s="3" t="s">
        <v>55</v>
      </c>
      <c r="D17264" s="2" t="s">
        <v>51</v>
      </c>
      <c r="E17264" s="3" t="s">
        <v>45</v>
      </c>
      <c r="F17264" s="3">
        <f t="shared" ca="1" si="536"/>
        <v>4</v>
      </c>
      <c r="G17264" s="4">
        <f t="shared" ca="1" si="537"/>
        <v>145</v>
      </c>
      <c r="H17264" s="4">
        <f ca="1">+Data_TABLE[[#This Row],[Qty]]*Data_TABLE[[#This Row],[Unit Price]]</f>
        <v>580</v>
      </c>
      <c r="I17264" s="7">
        <v>42458</v>
      </c>
      <c r="J17264" s="10">
        <f>EOMONTH(Data_TABLE[[#This Row],[Date Sold]],0)</f>
        <v>42460</v>
      </c>
    </row>
    <row r="17265" spans="2:10" x14ac:dyDescent="0.25">
      <c r="B17265" s="1" t="s">
        <v>37</v>
      </c>
      <c r="C17265" s="3" t="s">
        <v>55</v>
      </c>
      <c r="D17265" s="2" t="s">
        <v>51</v>
      </c>
      <c r="E17265" s="3" t="s">
        <v>45</v>
      </c>
      <c r="F17265" s="3">
        <f t="shared" ref="F17265:F17328" ca="1" si="538">RANDBETWEEN(1,5)</f>
        <v>1</v>
      </c>
      <c r="G17265" s="4">
        <f t="shared" ref="G17265:G17328" ca="1" si="539">RANDBETWEEN(60,200)</f>
        <v>127</v>
      </c>
      <c r="H17265" s="4">
        <f ca="1">+Data_TABLE[[#This Row],[Qty]]*Data_TABLE[[#This Row],[Unit Price]]</f>
        <v>127</v>
      </c>
      <c r="I17265" s="7">
        <v>42458</v>
      </c>
      <c r="J17265" s="10">
        <f>EOMONTH(Data_TABLE[[#This Row],[Date Sold]],0)</f>
        <v>42460</v>
      </c>
    </row>
    <row r="17266" spans="2:10" x14ac:dyDescent="0.25">
      <c r="B17266" s="1" t="s">
        <v>37</v>
      </c>
      <c r="C17266" s="3" t="s">
        <v>55</v>
      </c>
      <c r="D17266" s="2" t="s">
        <v>49</v>
      </c>
      <c r="E17266" s="3" t="s">
        <v>43</v>
      </c>
      <c r="F17266" s="3">
        <f t="shared" ca="1" si="538"/>
        <v>4</v>
      </c>
      <c r="G17266" s="4">
        <f t="shared" ca="1" si="539"/>
        <v>164</v>
      </c>
      <c r="H17266" s="4">
        <f ca="1">+Data_TABLE[[#This Row],[Qty]]*Data_TABLE[[#This Row],[Unit Price]]</f>
        <v>656</v>
      </c>
      <c r="I17266" s="7">
        <v>42458</v>
      </c>
      <c r="J17266" s="10">
        <f>EOMONTH(Data_TABLE[[#This Row],[Date Sold]],0)</f>
        <v>42460</v>
      </c>
    </row>
    <row r="17267" spans="2:10" x14ac:dyDescent="0.25">
      <c r="B17267" s="1" t="s">
        <v>39</v>
      </c>
      <c r="C17267" s="3" t="s">
        <v>56</v>
      </c>
      <c r="D17267" s="2" t="s">
        <v>50</v>
      </c>
      <c r="E17267" s="3" t="s">
        <v>44</v>
      </c>
      <c r="F17267" s="3">
        <f t="shared" ca="1" si="538"/>
        <v>3</v>
      </c>
      <c r="G17267" s="4">
        <f t="shared" ca="1" si="539"/>
        <v>199</v>
      </c>
      <c r="H17267" s="4">
        <f ca="1">+Data_TABLE[[#This Row],[Qty]]*Data_TABLE[[#This Row],[Unit Price]]</f>
        <v>597</v>
      </c>
      <c r="I17267" s="7">
        <v>42458</v>
      </c>
      <c r="J17267" s="10">
        <f>EOMONTH(Data_TABLE[[#This Row],[Date Sold]],0)</f>
        <v>42460</v>
      </c>
    </row>
    <row r="17268" spans="2:10" x14ac:dyDescent="0.25">
      <c r="B17268" s="1" t="s">
        <v>38</v>
      </c>
      <c r="C17268" s="3" t="s">
        <v>55</v>
      </c>
      <c r="D17268" s="2" t="s">
        <v>49</v>
      </c>
      <c r="E17268" s="3" t="s">
        <v>43</v>
      </c>
      <c r="F17268" s="3">
        <f t="shared" ca="1" si="538"/>
        <v>4</v>
      </c>
      <c r="G17268" s="4">
        <f t="shared" ca="1" si="539"/>
        <v>167</v>
      </c>
      <c r="H17268" s="4">
        <f ca="1">+Data_TABLE[[#This Row],[Qty]]*Data_TABLE[[#This Row],[Unit Price]]</f>
        <v>668</v>
      </c>
      <c r="I17268" s="7">
        <v>42458</v>
      </c>
      <c r="J17268" s="10">
        <f>EOMONTH(Data_TABLE[[#This Row],[Date Sold]],0)</f>
        <v>42460</v>
      </c>
    </row>
    <row r="17269" spans="2:10" x14ac:dyDescent="0.25">
      <c r="B17269" s="1" t="s">
        <v>41</v>
      </c>
      <c r="C17269" s="3" t="s">
        <v>54</v>
      </c>
      <c r="D17269" s="2" t="s">
        <v>48</v>
      </c>
      <c r="E17269" s="3" t="s">
        <v>42</v>
      </c>
      <c r="F17269" s="3">
        <f t="shared" ca="1" si="538"/>
        <v>1</v>
      </c>
      <c r="G17269" s="4">
        <f t="shared" ca="1" si="539"/>
        <v>81</v>
      </c>
      <c r="H17269" s="4">
        <f ca="1">+Data_TABLE[[#This Row],[Qty]]*Data_TABLE[[#This Row],[Unit Price]]</f>
        <v>81</v>
      </c>
      <c r="I17269" s="7">
        <v>42458</v>
      </c>
      <c r="J17269" s="10">
        <f>EOMONTH(Data_TABLE[[#This Row],[Date Sold]],0)</f>
        <v>42460</v>
      </c>
    </row>
    <row r="17270" spans="2:10" x14ac:dyDescent="0.25">
      <c r="B17270" s="1" t="s">
        <v>37</v>
      </c>
      <c r="C17270" s="3" t="s">
        <v>55</v>
      </c>
      <c r="D17270" s="2" t="s">
        <v>51</v>
      </c>
      <c r="E17270" s="3" t="s">
        <v>45</v>
      </c>
      <c r="F17270" s="3">
        <f t="shared" ca="1" si="538"/>
        <v>4</v>
      </c>
      <c r="G17270" s="4">
        <f t="shared" ca="1" si="539"/>
        <v>173</v>
      </c>
      <c r="H17270" s="4">
        <f ca="1">+Data_TABLE[[#This Row],[Qty]]*Data_TABLE[[#This Row],[Unit Price]]</f>
        <v>692</v>
      </c>
      <c r="I17270" s="7">
        <v>42458</v>
      </c>
      <c r="J17270" s="10">
        <f>EOMONTH(Data_TABLE[[#This Row],[Date Sold]],0)</f>
        <v>42460</v>
      </c>
    </row>
    <row r="17271" spans="2:10" x14ac:dyDescent="0.25">
      <c r="B17271" s="1" t="s">
        <v>38</v>
      </c>
      <c r="C17271" s="3" t="s">
        <v>55</v>
      </c>
      <c r="D17271" s="2" t="s">
        <v>49</v>
      </c>
      <c r="E17271" s="3" t="s">
        <v>43</v>
      </c>
      <c r="F17271" s="3">
        <f t="shared" ca="1" si="538"/>
        <v>2</v>
      </c>
      <c r="G17271" s="4">
        <f t="shared" ca="1" si="539"/>
        <v>193</v>
      </c>
      <c r="H17271" s="4">
        <f ca="1">+Data_TABLE[[#This Row],[Qty]]*Data_TABLE[[#This Row],[Unit Price]]</f>
        <v>386</v>
      </c>
      <c r="I17271" s="7">
        <v>42458</v>
      </c>
      <c r="J17271" s="10">
        <f>EOMONTH(Data_TABLE[[#This Row],[Date Sold]],0)</f>
        <v>42460</v>
      </c>
    </row>
    <row r="17272" spans="2:10" x14ac:dyDescent="0.25">
      <c r="B17272" s="1" t="s">
        <v>40</v>
      </c>
      <c r="C17272" s="3" t="s">
        <v>55</v>
      </c>
      <c r="D17272" s="2" t="s">
        <v>49</v>
      </c>
      <c r="E17272" s="3" t="s">
        <v>43</v>
      </c>
      <c r="F17272" s="3">
        <f t="shared" ca="1" si="538"/>
        <v>3</v>
      </c>
      <c r="G17272" s="4">
        <f t="shared" ca="1" si="539"/>
        <v>94</v>
      </c>
      <c r="H17272" s="4">
        <f ca="1">+Data_TABLE[[#This Row],[Qty]]*Data_TABLE[[#This Row],[Unit Price]]</f>
        <v>282</v>
      </c>
      <c r="I17272" s="7">
        <v>42458</v>
      </c>
      <c r="J17272" s="10">
        <f>EOMONTH(Data_TABLE[[#This Row],[Date Sold]],0)</f>
        <v>42460</v>
      </c>
    </row>
    <row r="17273" spans="2:10" x14ac:dyDescent="0.25">
      <c r="B17273" s="1" t="s">
        <v>38</v>
      </c>
      <c r="C17273" s="3" t="s">
        <v>56</v>
      </c>
      <c r="D17273" s="2" t="s">
        <v>50</v>
      </c>
      <c r="E17273" s="3" t="s">
        <v>44</v>
      </c>
      <c r="F17273" s="3">
        <f t="shared" ca="1" si="538"/>
        <v>5</v>
      </c>
      <c r="G17273" s="4">
        <f t="shared" ca="1" si="539"/>
        <v>82</v>
      </c>
      <c r="H17273" s="4">
        <f ca="1">+Data_TABLE[[#This Row],[Qty]]*Data_TABLE[[#This Row],[Unit Price]]</f>
        <v>410</v>
      </c>
      <c r="I17273" s="7">
        <v>42458</v>
      </c>
      <c r="J17273" s="10">
        <f>EOMONTH(Data_TABLE[[#This Row],[Date Sold]],0)</f>
        <v>42460</v>
      </c>
    </row>
    <row r="17274" spans="2:10" x14ac:dyDescent="0.25">
      <c r="B17274" s="1" t="s">
        <v>38</v>
      </c>
      <c r="C17274" s="3" t="s">
        <v>55</v>
      </c>
      <c r="D17274" s="2" t="s">
        <v>51</v>
      </c>
      <c r="E17274" s="3" t="s">
        <v>45</v>
      </c>
      <c r="F17274" s="3">
        <f t="shared" ca="1" si="538"/>
        <v>4</v>
      </c>
      <c r="G17274" s="4">
        <f t="shared" ca="1" si="539"/>
        <v>131</v>
      </c>
      <c r="H17274" s="4">
        <f ca="1">+Data_TABLE[[#This Row],[Qty]]*Data_TABLE[[#This Row],[Unit Price]]</f>
        <v>524</v>
      </c>
      <c r="I17274" s="7">
        <v>42458</v>
      </c>
      <c r="J17274" s="10">
        <f>EOMONTH(Data_TABLE[[#This Row],[Date Sold]],0)</f>
        <v>42460</v>
      </c>
    </row>
    <row r="17275" spans="2:10" x14ac:dyDescent="0.25">
      <c r="B17275" s="1" t="s">
        <v>39</v>
      </c>
      <c r="C17275" s="3" t="s">
        <v>56</v>
      </c>
      <c r="D17275" s="2" t="s">
        <v>52</v>
      </c>
      <c r="E17275" s="3" t="s">
        <v>46</v>
      </c>
      <c r="F17275" s="3">
        <f t="shared" ca="1" si="538"/>
        <v>2</v>
      </c>
      <c r="G17275" s="4">
        <f t="shared" ca="1" si="539"/>
        <v>168</v>
      </c>
      <c r="H17275" s="4">
        <f ca="1">+Data_TABLE[[#This Row],[Qty]]*Data_TABLE[[#This Row],[Unit Price]]</f>
        <v>336</v>
      </c>
      <c r="I17275" s="7">
        <v>42458</v>
      </c>
      <c r="J17275" s="10">
        <f>EOMONTH(Data_TABLE[[#This Row],[Date Sold]],0)</f>
        <v>42460</v>
      </c>
    </row>
    <row r="17276" spans="2:10" x14ac:dyDescent="0.25">
      <c r="B17276" s="1" t="s">
        <v>37</v>
      </c>
      <c r="C17276" s="3" t="s">
        <v>54</v>
      </c>
      <c r="D17276" s="2" t="s">
        <v>48</v>
      </c>
      <c r="E17276" s="3" t="s">
        <v>42</v>
      </c>
      <c r="F17276" s="3">
        <f t="shared" ca="1" si="538"/>
        <v>2</v>
      </c>
      <c r="G17276" s="4">
        <f t="shared" ca="1" si="539"/>
        <v>64</v>
      </c>
      <c r="H17276" s="4">
        <f ca="1">+Data_TABLE[[#This Row],[Qty]]*Data_TABLE[[#This Row],[Unit Price]]</f>
        <v>128</v>
      </c>
      <c r="I17276" s="7">
        <v>42458</v>
      </c>
      <c r="J17276" s="10">
        <f>EOMONTH(Data_TABLE[[#This Row],[Date Sold]],0)</f>
        <v>42460</v>
      </c>
    </row>
    <row r="17277" spans="2:10" x14ac:dyDescent="0.25">
      <c r="B17277" s="1" t="s">
        <v>37</v>
      </c>
      <c r="C17277" s="3" t="s">
        <v>55</v>
      </c>
      <c r="D17277" s="2" t="s">
        <v>51</v>
      </c>
      <c r="E17277" s="3" t="s">
        <v>45</v>
      </c>
      <c r="F17277" s="3">
        <f t="shared" ca="1" si="538"/>
        <v>3</v>
      </c>
      <c r="G17277" s="4">
        <f t="shared" ca="1" si="539"/>
        <v>76</v>
      </c>
      <c r="H17277" s="4">
        <f ca="1">+Data_TABLE[[#This Row],[Qty]]*Data_TABLE[[#This Row],[Unit Price]]</f>
        <v>228</v>
      </c>
      <c r="I17277" s="7">
        <v>42458</v>
      </c>
      <c r="J17277" s="10">
        <f>EOMONTH(Data_TABLE[[#This Row],[Date Sold]],0)</f>
        <v>42460</v>
      </c>
    </row>
    <row r="17278" spans="2:10" x14ac:dyDescent="0.25">
      <c r="B17278" s="1" t="s">
        <v>36</v>
      </c>
      <c r="C17278" s="3" t="s">
        <v>54</v>
      </c>
      <c r="D17278" s="2" t="s">
        <v>48</v>
      </c>
      <c r="E17278" s="3" t="s">
        <v>42</v>
      </c>
      <c r="F17278" s="3">
        <f t="shared" ca="1" si="538"/>
        <v>1</v>
      </c>
      <c r="G17278" s="4">
        <f t="shared" ca="1" si="539"/>
        <v>132</v>
      </c>
      <c r="H17278" s="4">
        <f ca="1">+Data_TABLE[[#This Row],[Qty]]*Data_TABLE[[#This Row],[Unit Price]]</f>
        <v>132</v>
      </c>
      <c r="I17278" s="7">
        <v>42458</v>
      </c>
      <c r="J17278" s="10">
        <f>EOMONTH(Data_TABLE[[#This Row],[Date Sold]],0)</f>
        <v>42460</v>
      </c>
    </row>
    <row r="17279" spans="2:10" x14ac:dyDescent="0.25">
      <c r="B17279" s="1" t="s">
        <v>38</v>
      </c>
      <c r="C17279" s="3" t="s">
        <v>55</v>
      </c>
      <c r="D17279" s="2" t="s">
        <v>49</v>
      </c>
      <c r="E17279" s="3" t="s">
        <v>43</v>
      </c>
      <c r="F17279" s="3">
        <f t="shared" ca="1" si="538"/>
        <v>5</v>
      </c>
      <c r="G17279" s="4">
        <f t="shared" ca="1" si="539"/>
        <v>133</v>
      </c>
      <c r="H17279" s="4">
        <f ca="1">+Data_TABLE[[#This Row],[Qty]]*Data_TABLE[[#This Row],[Unit Price]]</f>
        <v>665</v>
      </c>
      <c r="I17279" s="7">
        <v>42458</v>
      </c>
      <c r="J17279" s="10">
        <f>EOMONTH(Data_TABLE[[#This Row],[Date Sold]],0)</f>
        <v>42460</v>
      </c>
    </row>
    <row r="17280" spans="2:10" x14ac:dyDescent="0.25">
      <c r="B17280" s="1" t="s">
        <v>39</v>
      </c>
      <c r="C17280" s="3" t="s">
        <v>55</v>
      </c>
      <c r="D17280" s="2" t="s">
        <v>51</v>
      </c>
      <c r="E17280" s="3" t="s">
        <v>45</v>
      </c>
      <c r="F17280" s="3">
        <f t="shared" ca="1" si="538"/>
        <v>3</v>
      </c>
      <c r="G17280" s="4">
        <f t="shared" ca="1" si="539"/>
        <v>78</v>
      </c>
      <c r="H17280" s="4">
        <f ca="1">+Data_TABLE[[#This Row],[Qty]]*Data_TABLE[[#This Row],[Unit Price]]</f>
        <v>234</v>
      </c>
      <c r="I17280" s="7">
        <v>42458</v>
      </c>
      <c r="J17280" s="10">
        <f>EOMONTH(Data_TABLE[[#This Row],[Date Sold]],0)</f>
        <v>42460</v>
      </c>
    </row>
    <row r="17281" spans="2:10" x14ac:dyDescent="0.25">
      <c r="B17281" s="1" t="s">
        <v>40</v>
      </c>
      <c r="C17281" s="3" t="s">
        <v>56</v>
      </c>
      <c r="D17281" s="2" t="s">
        <v>50</v>
      </c>
      <c r="E17281" s="3" t="s">
        <v>44</v>
      </c>
      <c r="F17281" s="3">
        <f t="shared" ca="1" si="538"/>
        <v>5</v>
      </c>
      <c r="G17281" s="4">
        <f t="shared" ca="1" si="539"/>
        <v>120</v>
      </c>
      <c r="H17281" s="4">
        <f ca="1">+Data_TABLE[[#This Row],[Qty]]*Data_TABLE[[#This Row],[Unit Price]]</f>
        <v>600</v>
      </c>
      <c r="I17281" s="7">
        <v>42458</v>
      </c>
      <c r="J17281" s="10">
        <f>EOMONTH(Data_TABLE[[#This Row],[Date Sold]],0)</f>
        <v>42460</v>
      </c>
    </row>
    <row r="17282" spans="2:10" x14ac:dyDescent="0.25">
      <c r="B17282" s="1" t="s">
        <v>38</v>
      </c>
      <c r="C17282" s="3" t="s">
        <v>55</v>
      </c>
      <c r="D17282" s="2" t="s">
        <v>51</v>
      </c>
      <c r="E17282" s="3" t="s">
        <v>45</v>
      </c>
      <c r="F17282" s="3">
        <f t="shared" ca="1" si="538"/>
        <v>5</v>
      </c>
      <c r="G17282" s="4">
        <f t="shared" ca="1" si="539"/>
        <v>170</v>
      </c>
      <c r="H17282" s="4">
        <f ca="1">+Data_TABLE[[#This Row],[Qty]]*Data_TABLE[[#This Row],[Unit Price]]</f>
        <v>850</v>
      </c>
      <c r="I17282" s="7">
        <v>42458</v>
      </c>
      <c r="J17282" s="10">
        <f>EOMONTH(Data_TABLE[[#This Row],[Date Sold]],0)</f>
        <v>42460</v>
      </c>
    </row>
    <row r="17283" spans="2:10" x14ac:dyDescent="0.25">
      <c r="B17283" s="1" t="s">
        <v>41</v>
      </c>
      <c r="C17283" s="3" t="s">
        <v>55</v>
      </c>
      <c r="D17283" s="2" t="s">
        <v>51</v>
      </c>
      <c r="E17283" s="3" t="s">
        <v>45</v>
      </c>
      <c r="F17283" s="3">
        <f t="shared" ca="1" si="538"/>
        <v>1</v>
      </c>
      <c r="G17283" s="4">
        <f t="shared" ca="1" si="539"/>
        <v>151</v>
      </c>
      <c r="H17283" s="4">
        <f ca="1">+Data_TABLE[[#This Row],[Qty]]*Data_TABLE[[#This Row],[Unit Price]]</f>
        <v>151</v>
      </c>
      <c r="I17283" s="7">
        <v>42458</v>
      </c>
      <c r="J17283" s="10">
        <f>EOMONTH(Data_TABLE[[#This Row],[Date Sold]],0)</f>
        <v>42460</v>
      </c>
    </row>
    <row r="17284" spans="2:10" x14ac:dyDescent="0.25">
      <c r="B17284" s="1" t="s">
        <v>40</v>
      </c>
      <c r="C17284" s="3" t="s">
        <v>55</v>
      </c>
      <c r="D17284" s="2" t="s">
        <v>51</v>
      </c>
      <c r="E17284" s="3" t="s">
        <v>45</v>
      </c>
      <c r="F17284" s="3">
        <f t="shared" ca="1" si="538"/>
        <v>5</v>
      </c>
      <c r="G17284" s="4">
        <f t="shared" ca="1" si="539"/>
        <v>71</v>
      </c>
      <c r="H17284" s="4">
        <f ca="1">+Data_TABLE[[#This Row],[Qty]]*Data_TABLE[[#This Row],[Unit Price]]</f>
        <v>355</v>
      </c>
      <c r="I17284" s="7">
        <v>42458</v>
      </c>
      <c r="J17284" s="10">
        <f>EOMONTH(Data_TABLE[[#This Row],[Date Sold]],0)</f>
        <v>42460</v>
      </c>
    </row>
    <row r="17285" spans="2:10" x14ac:dyDescent="0.25">
      <c r="B17285" s="1" t="s">
        <v>38</v>
      </c>
      <c r="C17285" s="3" t="s">
        <v>56</v>
      </c>
      <c r="D17285" s="2" t="s">
        <v>52</v>
      </c>
      <c r="E17285" s="3" t="s">
        <v>46</v>
      </c>
      <c r="F17285" s="3">
        <f t="shared" ca="1" si="538"/>
        <v>2</v>
      </c>
      <c r="G17285" s="4">
        <f t="shared" ca="1" si="539"/>
        <v>163</v>
      </c>
      <c r="H17285" s="4">
        <f ca="1">+Data_TABLE[[#This Row],[Qty]]*Data_TABLE[[#This Row],[Unit Price]]</f>
        <v>326</v>
      </c>
      <c r="I17285" s="7">
        <v>42458</v>
      </c>
      <c r="J17285" s="10">
        <f>EOMONTH(Data_TABLE[[#This Row],[Date Sold]],0)</f>
        <v>42460</v>
      </c>
    </row>
    <row r="17286" spans="2:10" x14ac:dyDescent="0.25">
      <c r="B17286" s="1" t="s">
        <v>38</v>
      </c>
      <c r="C17286" s="3" t="s">
        <v>55</v>
      </c>
      <c r="D17286" s="2" t="s">
        <v>49</v>
      </c>
      <c r="E17286" s="3" t="s">
        <v>43</v>
      </c>
      <c r="F17286" s="3">
        <f t="shared" ca="1" si="538"/>
        <v>2</v>
      </c>
      <c r="G17286" s="4">
        <f t="shared" ca="1" si="539"/>
        <v>138</v>
      </c>
      <c r="H17286" s="4">
        <f ca="1">+Data_TABLE[[#This Row],[Qty]]*Data_TABLE[[#This Row],[Unit Price]]</f>
        <v>276</v>
      </c>
      <c r="I17286" s="7">
        <v>42458</v>
      </c>
      <c r="J17286" s="10">
        <f>EOMONTH(Data_TABLE[[#This Row],[Date Sold]],0)</f>
        <v>42460</v>
      </c>
    </row>
    <row r="17287" spans="2:10" x14ac:dyDescent="0.25">
      <c r="B17287" s="1" t="s">
        <v>36</v>
      </c>
      <c r="C17287" s="3" t="s">
        <v>54</v>
      </c>
      <c r="D17287" s="2" t="s">
        <v>48</v>
      </c>
      <c r="E17287" s="3" t="s">
        <v>42</v>
      </c>
      <c r="F17287" s="3">
        <f t="shared" ca="1" si="538"/>
        <v>4</v>
      </c>
      <c r="G17287" s="4">
        <f t="shared" ca="1" si="539"/>
        <v>199</v>
      </c>
      <c r="H17287" s="4">
        <f ca="1">+Data_TABLE[[#This Row],[Qty]]*Data_TABLE[[#This Row],[Unit Price]]</f>
        <v>796</v>
      </c>
      <c r="I17287" s="7">
        <v>42458</v>
      </c>
      <c r="J17287" s="10">
        <f>EOMONTH(Data_TABLE[[#This Row],[Date Sold]],0)</f>
        <v>42460</v>
      </c>
    </row>
    <row r="17288" spans="2:10" x14ac:dyDescent="0.25">
      <c r="B17288" s="1" t="s">
        <v>38</v>
      </c>
      <c r="C17288" s="3" t="s">
        <v>56</v>
      </c>
      <c r="D17288" s="2" t="s">
        <v>52</v>
      </c>
      <c r="E17288" s="3" t="s">
        <v>46</v>
      </c>
      <c r="F17288" s="3">
        <f t="shared" ca="1" si="538"/>
        <v>1</v>
      </c>
      <c r="G17288" s="4">
        <f t="shared" ca="1" si="539"/>
        <v>177</v>
      </c>
      <c r="H17288" s="4">
        <f ca="1">+Data_TABLE[[#This Row],[Qty]]*Data_TABLE[[#This Row],[Unit Price]]</f>
        <v>177</v>
      </c>
      <c r="I17288" s="7">
        <v>42458</v>
      </c>
      <c r="J17288" s="10">
        <f>EOMONTH(Data_TABLE[[#This Row],[Date Sold]],0)</f>
        <v>42460</v>
      </c>
    </row>
    <row r="17289" spans="2:10" x14ac:dyDescent="0.25">
      <c r="B17289" s="1" t="s">
        <v>38</v>
      </c>
      <c r="C17289" s="3" t="s">
        <v>56</v>
      </c>
      <c r="D17289" s="2" t="s">
        <v>50</v>
      </c>
      <c r="E17289" s="3" t="s">
        <v>44</v>
      </c>
      <c r="F17289" s="3">
        <f t="shared" ca="1" si="538"/>
        <v>4</v>
      </c>
      <c r="G17289" s="4">
        <f t="shared" ca="1" si="539"/>
        <v>81</v>
      </c>
      <c r="H17289" s="4">
        <f ca="1">+Data_TABLE[[#This Row],[Qty]]*Data_TABLE[[#This Row],[Unit Price]]</f>
        <v>324</v>
      </c>
      <c r="I17289" s="7">
        <v>42458</v>
      </c>
      <c r="J17289" s="10">
        <f>EOMONTH(Data_TABLE[[#This Row],[Date Sold]],0)</f>
        <v>42460</v>
      </c>
    </row>
    <row r="17290" spans="2:10" x14ac:dyDescent="0.25">
      <c r="B17290" s="1" t="s">
        <v>36</v>
      </c>
      <c r="C17290" s="3" t="s">
        <v>55</v>
      </c>
      <c r="D17290" s="2" t="s">
        <v>51</v>
      </c>
      <c r="E17290" s="3" t="s">
        <v>45</v>
      </c>
      <c r="F17290" s="3">
        <f t="shared" ca="1" si="538"/>
        <v>2</v>
      </c>
      <c r="G17290" s="4">
        <f t="shared" ca="1" si="539"/>
        <v>188</v>
      </c>
      <c r="H17290" s="4">
        <f ca="1">+Data_TABLE[[#This Row],[Qty]]*Data_TABLE[[#This Row],[Unit Price]]</f>
        <v>376</v>
      </c>
      <c r="I17290" s="7">
        <v>42458</v>
      </c>
      <c r="J17290" s="10">
        <f>EOMONTH(Data_TABLE[[#This Row],[Date Sold]],0)</f>
        <v>42460</v>
      </c>
    </row>
    <row r="17291" spans="2:10" x14ac:dyDescent="0.25">
      <c r="B17291" s="1" t="s">
        <v>36</v>
      </c>
      <c r="C17291" s="3" t="s">
        <v>56</v>
      </c>
      <c r="D17291" s="2" t="s">
        <v>52</v>
      </c>
      <c r="E17291" s="3" t="s">
        <v>46</v>
      </c>
      <c r="F17291" s="3">
        <f t="shared" ca="1" si="538"/>
        <v>3</v>
      </c>
      <c r="G17291" s="4">
        <f t="shared" ca="1" si="539"/>
        <v>166</v>
      </c>
      <c r="H17291" s="4">
        <f ca="1">+Data_TABLE[[#This Row],[Qty]]*Data_TABLE[[#This Row],[Unit Price]]</f>
        <v>498</v>
      </c>
      <c r="I17291" s="7">
        <v>42458</v>
      </c>
      <c r="J17291" s="10">
        <f>EOMONTH(Data_TABLE[[#This Row],[Date Sold]],0)</f>
        <v>42460</v>
      </c>
    </row>
    <row r="17292" spans="2:10" x14ac:dyDescent="0.25">
      <c r="B17292" s="1" t="s">
        <v>37</v>
      </c>
      <c r="C17292" s="3" t="s">
        <v>55</v>
      </c>
      <c r="D17292" s="2" t="s">
        <v>51</v>
      </c>
      <c r="E17292" s="3" t="s">
        <v>45</v>
      </c>
      <c r="F17292" s="3">
        <f t="shared" ca="1" si="538"/>
        <v>5</v>
      </c>
      <c r="G17292" s="4">
        <f t="shared" ca="1" si="539"/>
        <v>111</v>
      </c>
      <c r="H17292" s="4">
        <f ca="1">+Data_TABLE[[#This Row],[Qty]]*Data_TABLE[[#This Row],[Unit Price]]</f>
        <v>555</v>
      </c>
      <c r="I17292" s="7">
        <v>42458</v>
      </c>
      <c r="J17292" s="10">
        <f>EOMONTH(Data_TABLE[[#This Row],[Date Sold]],0)</f>
        <v>42460</v>
      </c>
    </row>
    <row r="17293" spans="2:10" x14ac:dyDescent="0.25">
      <c r="B17293" s="1" t="s">
        <v>40</v>
      </c>
      <c r="C17293" s="3" t="s">
        <v>55</v>
      </c>
      <c r="D17293" s="2" t="s">
        <v>51</v>
      </c>
      <c r="E17293" s="3" t="s">
        <v>45</v>
      </c>
      <c r="F17293" s="3">
        <f t="shared" ca="1" si="538"/>
        <v>3</v>
      </c>
      <c r="G17293" s="4">
        <f t="shared" ca="1" si="539"/>
        <v>194</v>
      </c>
      <c r="H17293" s="4">
        <f ca="1">+Data_TABLE[[#This Row],[Qty]]*Data_TABLE[[#This Row],[Unit Price]]</f>
        <v>582</v>
      </c>
      <c r="I17293" s="7">
        <v>42458</v>
      </c>
      <c r="J17293" s="10">
        <f>EOMONTH(Data_TABLE[[#This Row],[Date Sold]],0)</f>
        <v>42460</v>
      </c>
    </row>
    <row r="17294" spans="2:10" x14ac:dyDescent="0.25">
      <c r="B17294" s="1" t="s">
        <v>41</v>
      </c>
      <c r="C17294" s="3" t="s">
        <v>56</v>
      </c>
      <c r="D17294" s="2" t="s">
        <v>52</v>
      </c>
      <c r="E17294" s="3" t="s">
        <v>46</v>
      </c>
      <c r="F17294" s="3">
        <f t="shared" ca="1" si="538"/>
        <v>4</v>
      </c>
      <c r="G17294" s="4">
        <f t="shared" ca="1" si="539"/>
        <v>154</v>
      </c>
      <c r="H17294" s="4">
        <f ca="1">+Data_TABLE[[#This Row],[Qty]]*Data_TABLE[[#This Row],[Unit Price]]</f>
        <v>616</v>
      </c>
      <c r="I17294" s="7">
        <v>42458</v>
      </c>
      <c r="J17294" s="10">
        <f>EOMONTH(Data_TABLE[[#This Row],[Date Sold]],0)</f>
        <v>42460</v>
      </c>
    </row>
    <row r="17295" spans="2:10" x14ac:dyDescent="0.25">
      <c r="B17295" s="1" t="s">
        <v>40</v>
      </c>
      <c r="C17295" s="3" t="s">
        <v>55</v>
      </c>
      <c r="D17295" s="2" t="s">
        <v>51</v>
      </c>
      <c r="E17295" s="3" t="s">
        <v>45</v>
      </c>
      <c r="F17295" s="3">
        <f t="shared" ca="1" si="538"/>
        <v>1</v>
      </c>
      <c r="G17295" s="4">
        <f t="shared" ca="1" si="539"/>
        <v>112</v>
      </c>
      <c r="H17295" s="4">
        <f ca="1">+Data_TABLE[[#This Row],[Qty]]*Data_TABLE[[#This Row],[Unit Price]]</f>
        <v>112</v>
      </c>
      <c r="I17295" s="7">
        <v>42458</v>
      </c>
      <c r="J17295" s="10">
        <f>EOMONTH(Data_TABLE[[#This Row],[Date Sold]],0)</f>
        <v>42460</v>
      </c>
    </row>
    <row r="17296" spans="2:10" x14ac:dyDescent="0.25">
      <c r="B17296" s="1" t="s">
        <v>38</v>
      </c>
      <c r="C17296" s="3" t="s">
        <v>55</v>
      </c>
      <c r="D17296" s="2" t="s">
        <v>51</v>
      </c>
      <c r="E17296" s="3" t="s">
        <v>45</v>
      </c>
      <c r="F17296" s="3">
        <f t="shared" ca="1" si="538"/>
        <v>2</v>
      </c>
      <c r="G17296" s="4">
        <f t="shared" ca="1" si="539"/>
        <v>140</v>
      </c>
      <c r="H17296" s="4">
        <f ca="1">+Data_TABLE[[#This Row],[Qty]]*Data_TABLE[[#This Row],[Unit Price]]</f>
        <v>280</v>
      </c>
      <c r="I17296" s="7">
        <v>42458</v>
      </c>
      <c r="J17296" s="10">
        <f>EOMONTH(Data_TABLE[[#This Row],[Date Sold]],0)</f>
        <v>42460</v>
      </c>
    </row>
    <row r="17297" spans="2:10" x14ac:dyDescent="0.25">
      <c r="B17297" s="1" t="s">
        <v>38</v>
      </c>
      <c r="C17297" s="3" t="s">
        <v>56</v>
      </c>
      <c r="D17297" s="2" t="s">
        <v>50</v>
      </c>
      <c r="E17297" s="3" t="s">
        <v>44</v>
      </c>
      <c r="F17297" s="3">
        <f t="shared" ca="1" si="538"/>
        <v>2</v>
      </c>
      <c r="G17297" s="4">
        <f t="shared" ca="1" si="539"/>
        <v>183</v>
      </c>
      <c r="H17297" s="4">
        <f ca="1">+Data_TABLE[[#This Row],[Qty]]*Data_TABLE[[#This Row],[Unit Price]]</f>
        <v>366</v>
      </c>
      <c r="I17297" s="7">
        <v>42458</v>
      </c>
      <c r="J17297" s="10">
        <f>EOMONTH(Data_TABLE[[#This Row],[Date Sold]],0)</f>
        <v>42460</v>
      </c>
    </row>
    <row r="17298" spans="2:10" x14ac:dyDescent="0.25">
      <c r="B17298" s="1" t="s">
        <v>38</v>
      </c>
      <c r="C17298" s="3" t="s">
        <v>55</v>
      </c>
      <c r="D17298" s="2" t="s">
        <v>51</v>
      </c>
      <c r="E17298" s="3" t="s">
        <v>45</v>
      </c>
      <c r="F17298" s="3">
        <f t="shared" ca="1" si="538"/>
        <v>5</v>
      </c>
      <c r="G17298" s="4">
        <f t="shared" ca="1" si="539"/>
        <v>70</v>
      </c>
      <c r="H17298" s="4">
        <f ca="1">+Data_TABLE[[#This Row],[Qty]]*Data_TABLE[[#This Row],[Unit Price]]</f>
        <v>350</v>
      </c>
      <c r="I17298" s="7">
        <v>42458</v>
      </c>
      <c r="J17298" s="10">
        <f>EOMONTH(Data_TABLE[[#This Row],[Date Sold]],0)</f>
        <v>42460</v>
      </c>
    </row>
    <row r="17299" spans="2:10" x14ac:dyDescent="0.25">
      <c r="B17299" s="1" t="s">
        <v>37</v>
      </c>
      <c r="C17299" s="3" t="s">
        <v>56</v>
      </c>
      <c r="D17299" s="2" t="s">
        <v>52</v>
      </c>
      <c r="E17299" s="3" t="s">
        <v>46</v>
      </c>
      <c r="F17299" s="3">
        <f t="shared" ca="1" si="538"/>
        <v>5</v>
      </c>
      <c r="G17299" s="4">
        <f t="shared" ca="1" si="539"/>
        <v>92</v>
      </c>
      <c r="H17299" s="4">
        <f ca="1">+Data_TABLE[[#This Row],[Qty]]*Data_TABLE[[#This Row],[Unit Price]]</f>
        <v>460</v>
      </c>
      <c r="I17299" s="7">
        <v>42458</v>
      </c>
      <c r="J17299" s="10">
        <f>EOMONTH(Data_TABLE[[#This Row],[Date Sold]],0)</f>
        <v>42460</v>
      </c>
    </row>
    <row r="17300" spans="2:10" x14ac:dyDescent="0.25">
      <c r="B17300" s="1" t="s">
        <v>40</v>
      </c>
      <c r="C17300" s="3" t="s">
        <v>55</v>
      </c>
      <c r="D17300" s="2" t="s">
        <v>51</v>
      </c>
      <c r="E17300" s="3" t="s">
        <v>45</v>
      </c>
      <c r="F17300" s="3">
        <f t="shared" ca="1" si="538"/>
        <v>2</v>
      </c>
      <c r="G17300" s="4">
        <f t="shared" ca="1" si="539"/>
        <v>102</v>
      </c>
      <c r="H17300" s="4">
        <f ca="1">+Data_TABLE[[#This Row],[Qty]]*Data_TABLE[[#This Row],[Unit Price]]</f>
        <v>204</v>
      </c>
      <c r="I17300" s="7">
        <v>42458</v>
      </c>
      <c r="J17300" s="10">
        <f>EOMONTH(Data_TABLE[[#This Row],[Date Sold]],0)</f>
        <v>42460</v>
      </c>
    </row>
    <row r="17301" spans="2:10" x14ac:dyDescent="0.25">
      <c r="B17301" s="1" t="s">
        <v>37</v>
      </c>
      <c r="C17301" s="3" t="s">
        <v>56</v>
      </c>
      <c r="D17301" s="2" t="s">
        <v>50</v>
      </c>
      <c r="E17301" s="3" t="s">
        <v>44</v>
      </c>
      <c r="F17301" s="3">
        <f t="shared" ca="1" si="538"/>
        <v>5</v>
      </c>
      <c r="G17301" s="4">
        <f t="shared" ca="1" si="539"/>
        <v>193</v>
      </c>
      <c r="H17301" s="4">
        <f ca="1">+Data_TABLE[[#This Row],[Qty]]*Data_TABLE[[#This Row],[Unit Price]]</f>
        <v>965</v>
      </c>
      <c r="I17301" s="7">
        <v>42458</v>
      </c>
      <c r="J17301" s="10">
        <f>EOMONTH(Data_TABLE[[#This Row],[Date Sold]],0)</f>
        <v>42460</v>
      </c>
    </row>
    <row r="17302" spans="2:10" x14ac:dyDescent="0.25">
      <c r="B17302" s="1" t="s">
        <v>37</v>
      </c>
      <c r="C17302" s="3" t="s">
        <v>55</v>
      </c>
      <c r="D17302" s="2" t="s">
        <v>51</v>
      </c>
      <c r="E17302" s="3" t="s">
        <v>45</v>
      </c>
      <c r="F17302" s="3">
        <f t="shared" ca="1" si="538"/>
        <v>5</v>
      </c>
      <c r="G17302" s="4">
        <f t="shared" ca="1" si="539"/>
        <v>97</v>
      </c>
      <c r="H17302" s="4">
        <f ca="1">+Data_TABLE[[#This Row],[Qty]]*Data_TABLE[[#This Row],[Unit Price]]</f>
        <v>485</v>
      </c>
      <c r="I17302" s="7">
        <v>42458</v>
      </c>
      <c r="J17302" s="10">
        <f>EOMONTH(Data_TABLE[[#This Row],[Date Sold]],0)</f>
        <v>42460</v>
      </c>
    </row>
    <row r="17303" spans="2:10" x14ac:dyDescent="0.25">
      <c r="B17303" s="1" t="s">
        <v>40</v>
      </c>
      <c r="C17303" s="3" t="s">
        <v>55</v>
      </c>
      <c r="D17303" s="2" t="s">
        <v>49</v>
      </c>
      <c r="E17303" s="3" t="s">
        <v>43</v>
      </c>
      <c r="F17303" s="3">
        <f t="shared" ca="1" si="538"/>
        <v>2</v>
      </c>
      <c r="G17303" s="4">
        <f t="shared" ca="1" si="539"/>
        <v>110</v>
      </c>
      <c r="H17303" s="4">
        <f ca="1">+Data_TABLE[[#This Row],[Qty]]*Data_TABLE[[#This Row],[Unit Price]]</f>
        <v>220</v>
      </c>
      <c r="I17303" s="7">
        <v>42459</v>
      </c>
      <c r="J17303" s="10">
        <f>EOMONTH(Data_TABLE[[#This Row],[Date Sold]],0)</f>
        <v>42460</v>
      </c>
    </row>
    <row r="17304" spans="2:10" x14ac:dyDescent="0.25">
      <c r="B17304" s="1" t="s">
        <v>39</v>
      </c>
      <c r="C17304" s="3" t="s">
        <v>55</v>
      </c>
      <c r="D17304" s="2" t="s">
        <v>51</v>
      </c>
      <c r="E17304" s="3" t="s">
        <v>45</v>
      </c>
      <c r="F17304" s="3">
        <f t="shared" ca="1" si="538"/>
        <v>2</v>
      </c>
      <c r="G17304" s="4">
        <f t="shared" ca="1" si="539"/>
        <v>118</v>
      </c>
      <c r="H17304" s="4">
        <f ca="1">+Data_TABLE[[#This Row],[Qty]]*Data_TABLE[[#This Row],[Unit Price]]</f>
        <v>236</v>
      </c>
      <c r="I17304" s="7">
        <v>42459</v>
      </c>
      <c r="J17304" s="10">
        <f>EOMONTH(Data_TABLE[[#This Row],[Date Sold]],0)</f>
        <v>42460</v>
      </c>
    </row>
    <row r="17305" spans="2:10" x14ac:dyDescent="0.25">
      <c r="B17305" s="1" t="s">
        <v>39</v>
      </c>
      <c r="C17305" s="3" t="s">
        <v>56</v>
      </c>
      <c r="D17305" s="2" t="s">
        <v>52</v>
      </c>
      <c r="E17305" s="3" t="s">
        <v>46</v>
      </c>
      <c r="F17305" s="3">
        <f t="shared" ca="1" si="538"/>
        <v>3</v>
      </c>
      <c r="G17305" s="4">
        <f t="shared" ca="1" si="539"/>
        <v>140</v>
      </c>
      <c r="H17305" s="4">
        <f ca="1">+Data_TABLE[[#This Row],[Qty]]*Data_TABLE[[#This Row],[Unit Price]]</f>
        <v>420</v>
      </c>
      <c r="I17305" s="7">
        <v>42459</v>
      </c>
      <c r="J17305" s="10">
        <f>EOMONTH(Data_TABLE[[#This Row],[Date Sold]],0)</f>
        <v>42460</v>
      </c>
    </row>
    <row r="17306" spans="2:10" x14ac:dyDescent="0.25">
      <c r="B17306" s="1" t="s">
        <v>37</v>
      </c>
      <c r="C17306" s="3" t="s">
        <v>56</v>
      </c>
      <c r="D17306" s="2" t="s">
        <v>50</v>
      </c>
      <c r="E17306" s="3" t="s">
        <v>44</v>
      </c>
      <c r="F17306" s="3">
        <f t="shared" ca="1" si="538"/>
        <v>1</v>
      </c>
      <c r="G17306" s="4">
        <f t="shared" ca="1" si="539"/>
        <v>109</v>
      </c>
      <c r="H17306" s="4">
        <f ca="1">+Data_TABLE[[#This Row],[Qty]]*Data_TABLE[[#This Row],[Unit Price]]</f>
        <v>109</v>
      </c>
      <c r="I17306" s="7">
        <v>42459</v>
      </c>
      <c r="J17306" s="10">
        <f>EOMONTH(Data_TABLE[[#This Row],[Date Sold]],0)</f>
        <v>42460</v>
      </c>
    </row>
    <row r="17307" spans="2:10" x14ac:dyDescent="0.25">
      <c r="B17307" s="1" t="s">
        <v>39</v>
      </c>
      <c r="C17307" s="3" t="s">
        <v>55</v>
      </c>
      <c r="D17307" s="2" t="s">
        <v>51</v>
      </c>
      <c r="E17307" s="3" t="s">
        <v>45</v>
      </c>
      <c r="F17307" s="3">
        <f t="shared" ca="1" si="538"/>
        <v>3</v>
      </c>
      <c r="G17307" s="4">
        <f t="shared" ca="1" si="539"/>
        <v>73</v>
      </c>
      <c r="H17307" s="4">
        <f ca="1">+Data_TABLE[[#This Row],[Qty]]*Data_TABLE[[#This Row],[Unit Price]]</f>
        <v>219</v>
      </c>
      <c r="I17307" s="7">
        <v>42459</v>
      </c>
      <c r="J17307" s="10">
        <f>EOMONTH(Data_TABLE[[#This Row],[Date Sold]],0)</f>
        <v>42460</v>
      </c>
    </row>
    <row r="17308" spans="2:10" x14ac:dyDescent="0.25">
      <c r="B17308" s="1" t="s">
        <v>39</v>
      </c>
      <c r="C17308" s="3" t="s">
        <v>55</v>
      </c>
      <c r="D17308" s="2" t="s">
        <v>49</v>
      </c>
      <c r="E17308" s="3" t="s">
        <v>43</v>
      </c>
      <c r="F17308" s="3">
        <f t="shared" ca="1" si="538"/>
        <v>2</v>
      </c>
      <c r="G17308" s="4">
        <f t="shared" ca="1" si="539"/>
        <v>74</v>
      </c>
      <c r="H17308" s="4">
        <f ca="1">+Data_TABLE[[#This Row],[Qty]]*Data_TABLE[[#This Row],[Unit Price]]</f>
        <v>148</v>
      </c>
      <c r="I17308" s="7">
        <v>42459</v>
      </c>
      <c r="J17308" s="10">
        <f>EOMONTH(Data_TABLE[[#This Row],[Date Sold]],0)</f>
        <v>42460</v>
      </c>
    </row>
    <row r="17309" spans="2:10" x14ac:dyDescent="0.25">
      <c r="B17309" s="1" t="s">
        <v>36</v>
      </c>
      <c r="C17309" s="3" t="s">
        <v>55</v>
      </c>
      <c r="D17309" s="2" t="s">
        <v>51</v>
      </c>
      <c r="E17309" s="3" t="s">
        <v>45</v>
      </c>
      <c r="F17309" s="3">
        <f t="shared" ca="1" si="538"/>
        <v>4</v>
      </c>
      <c r="G17309" s="4">
        <f t="shared" ca="1" si="539"/>
        <v>76</v>
      </c>
      <c r="H17309" s="4">
        <f ca="1">+Data_TABLE[[#This Row],[Qty]]*Data_TABLE[[#This Row],[Unit Price]]</f>
        <v>304</v>
      </c>
      <c r="I17309" s="7">
        <v>42459</v>
      </c>
      <c r="J17309" s="10">
        <f>EOMONTH(Data_TABLE[[#This Row],[Date Sold]],0)</f>
        <v>42460</v>
      </c>
    </row>
    <row r="17310" spans="2:10" x14ac:dyDescent="0.25">
      <c r="B17310" s="1" t="s">
        <v>37</v>
      </c>
      <c r="C17310" s="3" t="s">
        <v>54</v>
      </c>
      <c r="D17310" s="2" t="s">
        <v>48</v>
      </c>
      <c r="E17310" s="3" t="s">
        <v>42</v>
      </c>
      <c r="F17310" s="3">
        <f t="shared" ca="1" si="538"/>
        <v>1</v>
      </c>
      <c r="G17310" s="4">
        <f t="shared" ca="1" si="539"/>
        <v>198</v>
      </c>
      <c r="H17310" s="4">
        <f ca="1">+Data_TABLE[[#This Row],[Qty]]*Data_TABLE[[#This Row],[Unit Price]]</f>
        <v>198</v>
      </c>
      <c r="I17310" s="7">
        <v>42459</v>
      </c>
      <c r="J17310" s="10">
        <f>EOMONTH(Data_TABLE[[#This Row],[Date Sold]],0)</f>
        <v>42460</v>
      </c>
    </row>
    <row r="17311" spans="2:10" x14ac:dyDescent="0.25">
      <c r="B17311" s="1" t="s">
        <v>38</v>
      </c>
      <c r="C17311" s="3" t="s">
        <v>56</v>
      </c>
      <c r="D17311" s="2" t="s">
        <v>50</v>
      </c>
      <c r="E17311" s="3" t="s">
        <v>44</v>
      </c>
      <c r="F17311" s="3">
        <f t="shared" ca="1" si="538"/>
        <v>4</v>
      </c>
      <c r="G17311" s="4">
        <f t="shared" ca="1" si="539"/>
        <v>93</v>
      </c>
      <c r="H17311" s="4">
        <f ca="1">+Data_TABLE[[#This Row],[Qty]]*Data_TABLE[[#This Row],[Unit Price]]</f>
        <v>372</v>
      </c>
      <c r="I17311" s="7">
        <v>42459</v>
      </c>
      <c r="J17311" s="10">
        <f>EOMONTH(Data_TABLE[[#This Row],[Date Sold]],0)</f>
        <v>42460</v>
      </c>
    </row>
    <row r="17312" spans="2:10" x14ac:dyDescent="0.25">
      <c r="B17312" s="1" t="s">
        <v>39</v>
      </c>
      <c r="C17312" s="3" t="s">
        <v>56</v>
      </c>
      <c r="D17312" s="2" t="s">
        <v>50</v>
      </c>
      <c r="E17312" s="3" t="s">
        <v>44</v>
      </c>
      <c r="F17312" s="3">
        <f t="shared" ca="1" si="538"/>
        <v>4</v>
      </c>
      <c r="G17312" s="4">
        <f t="shared" ca="1" si="539"/>
        <v>120</v>
      </c>
      <c r="H17312" s="4">
        <f ca="1">+Data_TABLE[[#This Row],[Qty]]*Data_TABLE[[#This Row],[Unit Price]]</f>
        <v>480</v>
      </c>
      <c r="I17312" s="7">
        <v>42459</v>
      </c>
      <c r="J17312" s="10">
        <f>EOMONTH(Data_TABLE[[#This Row],[Date Sold]],0)</f>
        <v>42460</v>
      </c>
    </row>
    <row r="17313" spans="2:10" x14ac:dyDescent="0.25">
      <c r="B17313" s="1" t="s">
        <v>39</v>
      </c>
      <c r="C17313" s="3" t="s">
        <v>54</v>
      </c>
      <c r="D17313" s="2" t="s">
        <v>48</v>
      </c>
      <c r="E17313" s="3" t="s">
        <v>42</v>
      </c>
      <c r="F17313" s="3">
        <f t="shared" ca="1" si="538"/>
        <v>3</v>
      </c>
      <c r="G17313" s="4">
        <f t="shared" ca="1" si="539"/>
        <v>67</v>
      </c>
      <c r="H17313" s="4">
        <f ca="1">+Data_TABLE[[#This Row],[Qty]]*Data_TABLE[[#This Row],[Unit Price]]</f>
        <v>201</v>
      </c>
      <c r="I17313" s="7">
        <v>42459</v>
      </c>
      <c r="J17313" s="10">
        <f>EOMONTH(Data_TABLE[[#This Row],[Date Sold]],0)</f>
        <v>42460</v>
      </c>
    </row>
    <row r="17314" spans="2:10" x14ac:dyDescent="0.25">
      <c r="B17314" s="1" t="s">
        <v>36</v>
      </c>
      <c r="C17314" s="3" t="s">
        <v>56</v>
      </c>
      <c r="D17314" s="2" t="s">
        <v>52</v>
      </c>
      <c r="E17314" s="3" t="s">
        <v>46</v>
      </c>
      <c r="F17314" s="3">
        <f t="shared" ca="1" si="538"/>
        <v>1</v>
      </c>
      <c r="G17314" s="4">
        <f t="shared" ca="1" si="539"/>
        <v>162</v>
      </c>
      <c r="H17314" s="4">
        <f ca="1">+Data_TABLE[[#This Row],[Qty]]*Data_TABLE[[#This Row],[Unit Price]]</f>
        <v>162</v>
      </c>
      <c r="I17314" s="7">
        <v>42459</v>
      </c>
      <c r="J17314" s="10">
        <f>EOMONTH(Data_TABLE[[#This Row],[Date Sold]],0)</f>
        <v>42460</v>
      </c>
    </row>
    <row r="17315" spans="2:10" x14ac:dyDescent="0.25">
      <c r="B17315" s="1" t="s">
        <v>39</v>
      </c>
      <c r="C17315" s="3" t="s">
        <v>55</v>
      </c>
      <c r="D17315" s="2" t="s">
        <v>51</v>
      </c>
      <c r="E17315" s="3" t="s">
        <v>45</v>
      </c>
      <c r="F17315" s="3">
        <f t="shared" ca="1" si="538"/>
        <v>5</v>
      </c>
      <c r="G17315" s="4">
        <f t="shared" ca="1" si="539"/>
        <v>118</v>
      </c>
      <c r="H17315" s="4">
        <f ca="1">+Data_TABLE[[#This Row],[Qty]]*Data_TABLE[[#This Row],[Unit Price]]</f>
        <v>590</v>
      </c>
      <c r="I17315" s="7">
        <v>42459</v>
      </c>
      <c r="J17315" s="10">
        <f>EOMONTH(Data_TABLE[[#This Row],[Date Sold]],0)</f>
        <v>42460</v>
      </c>
    </row>
    <row r="17316" spans="2:10" x14ac:dyDescent="0.25">
      <c r="B17316" s="1" t="s">
        <v>41</v>
      </c>
      <c r="C17316" s="3" t="s">
        <v>55</v>
      </c>
      <c r="D17316" s="2" t="s">
        <v>51</v>
      </c>
      <c r="E17316" s="3" t="s">
        <v>45</v>
      </c>
      <c r="F17316" s="3">
        <f t="shared" ca="1" si="538"/>
        <v>2</v>
      </c>
      <c r="G17316" s="4">
        <f t="shared" ca="1" si="539"/>
        <v>104</v>
      </c>
      <c r="H17316" s="4">
        <f ca="1">+Data_TABLE[[#This Row],[Qty]]*Data_TABLE[[#This Row],[Unit Price]]</f>
        <v>208</v>
      </c>
      <c r="I17316" s="7">
        <v>42459</v>
      </c>
      <c r="J17316" s="10">
        <f>EOMONTH(Data_TABLE[[#This Row],[Date Sold]],0)</f>
        <v>42460</v>
      </c>
    </row>
    <row r="17317" spans="2:10" x14ac:dyDescent="0.25">
      <c r="B17317" s="1" t="s">
        <v>39</v>
      </c>
      <c r="C17317" s="3" t="s">
        <v>56</v>
      </c>
      <c r="D17317" s="2" t="s">
        <v>52</v>
      </c>
      <c r="E17317" s="3" t="s">
        <v>46</v>
      </c>
      <c r="F17317" s="3">
        <f t="shared" ca="1" si="538"/>
        <v>2</v>
      </c>
      <c r="G17317" s="4">
        <f t="shared" ca="1" si="539"/>
        <v>123</v>
      </c>
      <c r="H17317" s="4">
        <f ca="1">+Data_TABLE[[#This Row],[Qty]]*Data_TABLE[[#This Row],[Unit Price]]</f>
        <v>246</v>
      </c>
      <c r="I17317" s="7">
        <v>42459</v>
      </c>
      <c r="J17317" s="10">
        <f>EOMONTH(Data_TABLE[[#This Row],[Date Sold]],0)</f>
        <v>42460</v>
      </c>
    </row>
    <row r="17318" spans="2:10" x14ac:dyDescent="0.25">
      <c r="B17318" s="1" t="s">
        <v>41</v>
      </c>
      <c r="C17318" s="3" t="s">
        <v>54</v>
      </c>
      <c r="D17318" s="2" t="s">
        <v>48</v>
      </c>
      <c r="E17318" s="3" t="s">
        <v>42</v>
      </c>
      <c r="F17318" s="3">
        <f t="shared" ca="1" si="538"/>
        <v>3</v>
      </c>
      <c r="G17318" s="4">
        <f t="shared" ca="1" si="539"/>
        <v>72</v>
      </c>
      <c r="H17318" s="4">
        <f ca="1">+Data_TABLE[[#This Row],[Qty]]*Data_TABLE[[#This Row],[Unit Price]]</f>
        <v>216</v>
      </c>
      <c r="I17318" s="7">
        <v>42459</v>
      </c>
      <c r="J17318" s="10">
        <f>EOMONTH(Data_TABLE[[#This Row],[Date Sold]],0)</f>
        <v>42460</v>
      </c>
    </row>
    <row r="17319" spans="2:10" x14ac:dyDescent="0.25">
      <c r="B17319" s="1" t="s">
        <v>40</v>
      </c>
      <c r="C17319" s="3" t="s">
        <v>54</v>
      </c>
      <c r="D17319" s="2" t="s">
        <v>48</v>
      </c>
      <c r="E17319" s="3" t="s">
        <v>42</v>
      </c>
      <c r="F17319" s="3">
        <f t="shared" ca="1" si="538"/>
        <v>5</v>
      </c>
      <c r="G17319" s="4">
        <f t="shared" ca="1" si="539"/>
        <v>61</v>
      </c>
      <c r="H17319" s="4">
        <f ca="1">+Data_TABLE[[#This Row],[Qty]]*Data_TABLE[[#This Row],[Unit Price]]</f>
        <v>305</v>
      </c>
      <c r="I17319" s="7">
        <v>42459</v>
      </c>
      <c r="J17319" s="10">
        <f>EOMONTH(Data_TABLE[[#This Row],[Date Sold]],0)</f>
        <v>42460</v>
      </c>
    </row>
    <row r="17320" spans="2:10" x14ac:dyDescent="0.25">
      <c r="B17320" s="1" t="s">
        <v>41</v>
      </c>
      <c r="C17320" s="3" t="s">
        <v>54</v>
      </c>
      <c r="D17320" s="2" t="s">
        <v>48</v>
      </c>
      <c r="E17320" s="3" t="s">
        <v>42</v>
      </c>
      <c r="F17320" s="3">
        <f t="shared" ca="1" si="538"/>
        <v>2</v>
      </c>
      <c r="G17320" s="4">
        <f t="shared" ca="1" si="539"/>
        <v>153</v>
      </c>
      <c r="H17320" s="4">
        <f ca="1">+Data_TABLE[[#This Row],[Qty]]*Data_TABLE[[#This Row],[Unit Price]]</f>
        <v>306</v>
      </c>
      <c r="I17320" s="7">
        <v>42459</v>
      </c>
      <c r="J17320" s="10">
        <f>EOMONTH(Data_TABLE[[#This Row],[Date Sold]],0)</f>
        <v>42460</v>
      </c>
    </row>
    <row r="17321" spans="2:10" x14ac:dyDescent="0.25">
      <c r="B17321" s="1" t="s">
        <v>37</v>
      </c>
      <c r="C17321" s="3" t="s">
        <v>56</v>
      </c>
      <c r="D17321" s="2" t="s">
        <v>50</v>
      </c>
      <c r="E17321" s="3" t="s">
        <v>44</v>
      </c>
      <c r="F17321" s="3">
        <f t="shared" ca="1" si="538"/>
        <v>1</v>
      </c>
      <c r="G17321" s="4">
        <f t="shared" ca="1" si="539"/>
        <v>181</v>
      </c>
      <c r="H17321" s="4">
        <f ca="1">+Data_TABLE[[#This Row],[Qty]]*Data_TABLE[[#This Row],[Unit Price]]</f>
        <v>181</v>
      </c>
      <c r="I17321" s="7">
        <v>42459</v>
      </c>
      <c r="J17321" s="10">
        <f>EOMONTH(Data_TABLE[[#This Row],[Date Sold]],0)</f>
        <v>42460</v>
      </c>
    </row>
    <row r="17322" spans="2:10" x14ac:dyDescent="0.25">
      <c r="B17322" s="1" t="s">
        <v>36</v>
      </c>
      <c r="C17322" s="3" t="s">
        <v>55</v>
      </c>
      <c r="D17322" s="2" t="s">
        <v>49</v>
      </c>
      <c r="E17322" s="3" t="s">
        <v>43</v>
      </c>
      <c r="F17322" s="3">
        <f t="shared" ca="1" si="538"/>
        <v>4</v>
      </c>
      <c r="G17322" s="4">
        <f t="shared" ca="1" si="539"/>
        <v>140</v>
      </c>
      <c r="H17322" s="4">
        <f ca="1">+Data_TABLE[[#This Row],[Qty]]*Data_TABLE[[#This Row],[Unit Price]]</f>
        <v>560</v>
      </c>
      <c r="I17322" s="7">
        <v>42459</v>
      </c>
      <c r="J17322" s="10">
        <f>EOMONTH(Data_TABLE[[#This Row],[Date Sold]],0)</f>
        <v>42460</v>
      </c>
    </row>
    <row r="17323" spans="2:10" x14ac:dyDescent="0.25">
      <c r="B17323" s="1" t="s">
        <v>38</v>
      </c>
      <c r="C17323" s="3" t="s">
        <v>56</v>
      </c>
      <c r="D17323" s="2" t="s">
        <v>50</v>
      </c>
      <c r="E17323" s="3" t="s">
        <v>44</v>
      </c>
      <c r="F17323" s="3">
        <f t="shared" ca="1" si="538"/>
        <v>3</v>
      </c>
      <c r="G17323" s="4">
        <f t="shared" ca="1" si="539"/>
        <v>131</v>
      </c>
      <c r="H17323" s="4">
        <f ca="1">+Data_TABLE[[#This Row],[Qty]]*Data_TABLE[[#This Row],[Unit Price]]</f>
        <v>393</v>
      </c>
      <c r="I17323" s="7">
        <v>42459</v>
      </c>
      <c r="J17323" s="10">
        <f>EOMONTH(Data_TABLE[[#This Row],[Date Sold]],0)</f>
        <v>42460</v>
      </c>
    </row>
    <row r="17324" spans="2:10" x14ac:dyDescent="0.25">
      <c r="B17324" s="1" t="s">
        <v>36</v>
      </c>
      <c r="C17324" s="3" t="s">
        <v>56</v>
      </c>
      <c r="D17324" s="2" t="s">
        <v>50</v>
      </c>
      <c r="E17324" s="3" t="s">
        <v>44</v>
      </c>
      <c r="F17324" s="3">
        <f t="shared" ca="1" si="538"/>
        <v>3</v>
      </c>
      <c r="G17324" s="4">
        <f t="shared" ca="1" si="539"/>
        <v>194</v>
      </c>
      <c r="H17324" s="4">
        <f ca="1">+Data_TABLE[[#This Row],[Qty]]*Data_TABLE[[#This Row],[Unit Price]]</f>
        <v>582</v>
      </c>
      <c r="I17324" s="7">
        <v>42459</v>
      </c>
      <c r="J17324" s="10">
        <f>EOMONTH(Data_TABLE[[#This Row],[Date Sold]],0)</f>
        <v>42460</v>
      </c>
    </row>
    <row r="17325" spans="2:10" x14ac:dyDescent="0.25">
      <c r="B17325" s="1" t="s">
        <v>39</v>
      </c>
      <c r="C17325" s="3" t="s">
        <v>56</v>
      </c>
      <c r="D17325" s="2" t="s">
        <v>52</v>
      </c>
      <c r="E17325" s="3" t="s">
        <v>46</v>
      </c>
      <c r="F17325" s="3">
        <f t="shared" ca="1" si="538"/>
        <v>4</v>
      </c>
      <c r="G17325" s="4">
        <f t="shared" ca="1" si="539"/>
        <v>117</v>
      </c>
      <c r="H17325" s="4">
        <f ca="1">+Data_TABLE[[#This Row],[Qty]]*Data_TABLE[[#This Row],[Unit Price]]</f>
        <v>468</v>
      </c>
      <c r="I17325" s="7">
        <v>42459</v>
      </c>
      <c r="J17325" s="10">
        <f>EOMONTH(Data_TABLE[[#This Row],[Date Sold]],0)</f>
        <v>42460</v>
      </c>
    </row>
    <row r="17326" spans="2:10" x14ac:dyDescent="0.25">
      <c r="B17326" s="1" t="s">
        <v>40</v>
      </c>
      <c r="C17326" s="3" t="s">
        <v>56</v>
      </c>
      <c r="D17326" s="2" t="s">
        <v>52</v>
      </c>
      <c r="E17326" s="3" t="s">
        <v>46</v>
      </c>
      <c r="F17326" s="3">
        <f t="shared" ca="1" si="538"/>
        <v>2</v>
      </c>
      <c r="G17326" s="4">
        <f t="shared" ca="1" si="539"/>
        <v>131</v>
      </c>
      <c r="H17326" s="4">
        <f ca="1">+Data_TABLE[[#This Row],[Qty]]*Data_TABLE[[#This Row],[Unit Price]]</f>
        <v>262</v>
      </c>
      <c r="I17326" s="7">
        <v>42459</v>
      </c>
      <c r="J17326" s="10">
        <f>EOMONTH(Data_TABLE[[#This Row],[Date Sold]],0)</f>
        <v>42460</v>
      </c>
    </row>
    <row r="17327" spans="2:10" x14ac:dyDescent="0.25">
      <c r="B17327" s="1" t="s">
        <v>41</v>
      </c>
      <c r="C17327" s="3" t="s">
        <v>56</v>
      </c>
      <c r="D17327" s="2" t="s">
        <v>52</v>
      </c>
      <c r="E17327" s="3" t="s">
        <v>46</v>
      </c>
      <c r="F17327" s="3">
        <f t="shared" ca="1" si="538"/>
        <v>5</v>
      </c>
      <c r="G17327" s="4">
        <f t="shared" ca="1" si="539"/>
        <v>118</v>
      </c>
      <c r="H17327" s="4">
        <f ca="1">+Data_TABLE[[#This Row],[Qty]]*Data_TABLE[[#This Row],[Unit Price]]</f>
        <v>590</v>
      </c>
      <c r="I17327" s="7">
        <v>42459</v>
      </c>
      <c r="J17327" s="10">
        <f>EOMONTH(Data_TABLE[[#This Row],[Date Sold]],0)</f>
        <v>42460</v>
      </c>
    </row>
    <row r="17328" spans="2:10" x14ac:dyDescent="0.25">
      <c r="B17328" s="1" t="s">
        <v>37</v>
      </c>
      <c r="C17328" s="3" t="s">
        <v>55</v>
      </c>
      <c r="D17328" s="2" t="s">
        <v>51</v>
      </c>
      <c r="E17328" s="3" t="s">
        <v>45</v>
      </c>
      <c r="F17328" s="3">
        <f t="shared" ca="1" si="538"/>
        <v>4</v>
      </c>
      <c r="G17328" s="4">
        <f t="shared" ca="1" si="539"/>
        <v>66</v>
      </c>
      <c r="H17328" s="4">
        <f ca="1">+Data_TABLE[[#This Row],[Qty]]*Data_TABLE[[#This Row],[Unit Price]]</f>
        <v>264</v>
      </c>
      <c r="I17328" s="7">
        <v>42459</v>
      </c>
      <c r="J17328" s="10">
        <f>EOMONTH(Data_TABLE[[#This Row],[Date Sold]],0)</f>
        <v>42460</v>
      </c>
    </row>
    <row r="17329" spans="2:10" x14ac:dyDescent="0.25">
      <c r="B17329" s="1" t="s">
        <v>40</v>
      </c>
      <c r="C17329" s="3" t="s">
        <v>54</v>
      </c>
      <c r="D17329" s="2" t="s">
        <v>48</v>
      </c>
      <c r="E17329" s="3" t="s">
        <v>42</v>
      </c>
      <c r="F17329" s="3">
        <f t="shared" ref="F17329:F17392" ca="1" si="540">RANDBETWEEN(1,5)</f>
        <v>4</v>
      </c>
      <c r="G17329" s="4">
        <f t="shared" ref="G17329:G17392" ca="1" si="541">RANDBETWEEN(60,200)</f>
        <v>179</v>
      </c>
      <c r="H17329" s="4">
        <f ca="1">+Data_TABLE[[#This Row],[Qty]]*Data_TABLE[[#This Row],[Unit Price]]</f>
        <v>716</v>
      </c>
      <c r="I17329" s="7">
        <v>42459</v>
      </c>
      <c r="J17329" s="10">
        <f>EOMONTH(Data_TABLE[[#This Row],[Date Sold]],0)</f>
        <v>42460</v>
      </c>
    </row>
    <row r="17330" spans="2:10" x14ac:dyDescent="0.25">
      <c r="B17330" s="1" t="s">
        <v>37</v>
      </c>
      <c r="C17330" s="3" t="s">
        <v>56</v>
      </c>
      <c r="D17330" s="2" t="s">
        <v>50</v>
      </c>
      <c r="E17330" s="3" t="s">
        <v>44</v>
      </c>
      <c r="F17330" s="3">
        <f t="shared" ca="1" si="540"/>
        <v>3</v>
      </c>
      <c r="G17330" s="4">
        <f t="shared" ca="1" si="541"/>
        <v>119</v>
      </c>
      <c r="H17330" s="4">
        <f ca="1">+Data_TABLE[[#This Row],[Qty]]*Data_TABLE[[#This Row],[Unit Price]]</f>
        <v>357</v>
      </c>
      <c r="I17330" s="7">
        <v>42459</v>
      </c>
      <c r="J17330" s="10">
        <f>EOMONTH(Data_TABLE[[#This Row],[Date Sold]],0)</f>
        <v>42460</v>
      </c>
    </row>
    <row r="17331" spans="2:10" x14ac:dyDescent="0.25">
      <c r="B17331" s="1" t="s">
        <v>39</v>
      </c>
      <c r="C17331" s="3" t="s">
        <v>54</v>
      </c>
      <c r="D17331" s="2" t="s">
        <v>48</v>
      </c>
      <c r="E17331" s="3" t="s">
        <v>42</v>
      </c>
      <c r="F17331" s="3">
        <f t="shared" ca="1" si="540"/>
        <v>2</v>
      </c>
      <c r="G17331" s="4">
        <f t="shared" ca="1" si="541"/>
        <v>80</v>
      </c>
      <c r="H17331" s="4">
        <f ca="1">+Data_TABLE[[#This Row],[Qty]]*Data_TABLE[[#This Row],[Unit Price]]</f>
        <v>160</v>
      </c>
      <c r="I17331" s="7">
        <v>42459</v>
      </c>
      <c r="J17331" s="10">
        <f>EOMONTH(Data_TABLE[[#This Row],[Date Sold]],0)</f>
        <v>42460</v>
      </c>
    </row>
    <row r="17332" spans="2:10" x14ac:dyDescent="0.25">
      <c r="B17332" s="1" t="s">
        <v>40</v>
      </c>
      <c r="C17332" s="3" t="s">
        <v>56</v>
      </c>
      <c r="D17332" s="2" t="s">
        <v>50</v>
      </c>
      <c r="E17332" s="3" t="s">
        <v>44</v>
      </c>
      <c r="F17332" s="3">
        <f t="shared" ca="1" si="540"/>
        <v>4</v>
      </c>
      <c r="G17332" s="4">
        <f t="shared" ca="1" si="541"/>
        <v>69</v>
      </c>
      <c r="H17332" s="4">
        <f ca="1">+Data_TABLE[[#This Row],[Qty]]*Data_TABLE[[#This Row],[Unit Price]]</f>
        <v>276</v>
      </c>
      <c r="I17332" s="7">
        <v>42459</v>
      </c>
      <c r="J17332" s="10">
        <f>EOMONTH(Data_TABLE[[#This Row],[Date Sold]],0)</f>
        <v>42460</v>
      </c>
    </row>
    <row r="17333" spans="2:10" x14ac:dyDescent="0.25">
      <c r="B17333" s="1" t="s">
        <v>37</v>
      </c>
      <c r="C17333" s="3" t="s">
        <v>55</v>
      </c>
      <c r="D17333" s="2" t="s">
        <v>49</v>
      </c>
      <c r="E17333" s="3" t="s">
        <v>43</v>
      </c>
      <c r="F17333" s="3">
        <f t="shared" ca="1" si="540"/>
        <v>4</v>
      </c>
      <c r="G17333" s="4">
        <f t="shared" ca="1" si="541"/>
        <v>184</v>
      </c>
      <c r="H17333" s="4">
        <f ca="1">+Data_TABLE[[#This Row],[Qty]]*Data_TABLE[[#This Row],[Unit Price]]</f>
        <v>736</v>
      </c>
      <c r="I17333" s="7">
        <v>42459</v>
      </c>
      <c r="J17333" s="10">
        <f>EOMONTH(Data_TABLE[[#This Row],[Date Sold]],0)</f>
        <v>42460</v>
      </c>
    </row>
    <row r="17334" spans="2:10" x14ac:dyDescent="0.25">
      <c r="B17334" s="1" t="s">
        <v>40</v>
      </c>
      <c r="C17334" s="3" t="s">
        <v>56</v>
      </c>
      <c r="D17334" s="2" t="s">
        <v>52</v>
      </c>
      <c r="E17334" s="3" t="s">
        <v>46</v>
      </c>
      <c r="F17334" s="3">
        <f t="shared" ca="1" si="540"/>
        <v>1</v>
      </c>
      <c r="G17334" s="4">
        <f t="shared" ca="1" si="541"/>
        <v>186</v>
      </c>
      <c r="H17334" s="4">
        <f ca="1">+Data_TABLE[[#This Row],[Qty]]*Data_TABLE[[#This Row],[Unit Price]]</f>
        <v>186</v>
      </c>
      <c r="I17334" s="7">
        <v>42459</v>
      </c>
      <c r="J17334" s="10">
        <f>EOMONTH(Data_TABLE[[#This Row],[Date Sold]],0)</f>
        <v>42460</v>
      </c>
    </row>
    <row r="17335" spans="2:10" x14ac:dyDescent="0.25">
      <c r="B17335" s="1" t="s">
        <v>41</v>
      </c>
      <c r="C17335" s="3" t="s">
        <v>55</v>
      </c>
      <c r="D17335" s="2" t="s">
        <v>49</v>
      </c>
      <c r="E17335" s="3" t="s">
        <v>43</v>
      </c>
      <c r="F17335" s="3">
        <f t="shared" ca="1" si="540"/>
        <v>2</v>
      </c>
      <c r="G17335" s="4">
        <f t="shared" ca="1" si="541"/>
        <v>169</v>
      </c>
      <c r="H17335" s="4">
        <f ca="1">+Data_TABLE[[#This Row],[Qty]]*Data_TABLE[[#This Row],[Unit Price]]</f>
        <v>338</v>
      </c>
      <c r="I17335" s="7">
        <v>42459</v>
      </c>
      <c r="J17335" s="10">
        <f>EOMONTH(Data_TABLE[[#This Row],[Date Sold]],0)</f>
        <v>42460</v>
      </c>
    </row>
    <row r="17336" spans="2:10" x14ac:dyDescent="0.25">
      <c r="B17336" s="1" t="s">
        <v>37</v>
      </c>
      <c r="C17336" s="3" t="s">
        <v>55</v>
      </c>
      <c r="D17336" s="2" t="s">
        <v>49</v>
      </c>
      <c r="E17336" s="3" t="s">
        <v>43</v>
      </c>
      <c r="F17336" s="3">
        <f t="shared" ca="1" si="540"/>
        <v>2</v>
      </c>
      <c r="G17336" s="4">
        <f t="shared" ca="1" si="541"/>
        <v>179</v>
      </c>
      <c r="H17336" s="4">
        <f ca="1">+Data_TABLE[[#This Row],[Qty]]*Data_TABLE[[#This Row],[Unit Price]]</f>
        <v>358</v>
      </c>
      <c r="I17336" s="7">
        <v>42459</v>
      </c>
      <c r="J17336" s="10">
        <f>EOMONTH(Data_TABLE[[#This Row],[Date Sold]],0)</f>
        <v>42460</v>
      </c>
    </row>
    <row r="17337" spans="2:10" x14ac:dyDescent="0.25">
      <c r="B17337" s="1" t="s">
        <v>41</v>
      </c>
      <c r="C17337" s="3" t="s">
        <v>55</v>
      </c>
      <c r="D17337" s="2" t="s">
        <v>51</v>
      </c>
      <c r="E17337" s="3" t="s">
        <v>45</v>
      </c>
      <c r="F17337" s="3">
        <f t="shared" ca="1" si="540"/>
        <v>5</v>
      </c>
      <c r="G17337" s="4">
        <f t="shared" ca="1" si="541"/>
        <v>199</v>
      </c>
      <c r="H17337" s="4">
        <f ca="1">+Data_TABLE[[#This Row],[Qty]]*Data_TABLE[[#This Row],[Unit Price]]</f>
        <v>995</v>
      </c>
      <c r="I17337" s="7">
        <v>42459</v>
      </c>
      <c r="J17337" s="10">
        <f>EOMONTH(Data_TABLE[[#This Row],[Date Sold]],0)</f>
        <v>42460</v>
      </c>
    </row>
    <row r="17338" spans="2:10" x14ac:dyDescent="0.25">
      <c r="B17338" s="1" t="s">
        <v>37</v>
      </c>
      <c r="C17338" s="3" t="s">
        <v>54</v>
      </c>
      <c r="D17338" s="2" t="s">
        <v>48</v>
      </c>
      <c r="E17338" s="3" t="s">
        <v>42</v>
      </c>
      <c r="F17338" s="3">
        <f t="shared" ca="1" si="540"/>
        <v>5</v>
      </c>
      <c r="G17338" s="4">
        <f t="shared" ca="1" si="541"/>
        <v>167</v>
      </c>
      <c r="H17338" s="4">
        <f ca="1">+Data_TABLE[[#This Row],[Qty]]*Data_TABLE[[#This Row],[Unit Price]]</f>
        <v>835</v>
      </c>
      <c r="I17338" s="7">
        <v>42459</v>
      </c>
      <c r="J17338" s="10">
        <f>EOMONTH(Data_TABLE[[#This Row],[Date Sold]],0)</f>
        <v>42460</v>
      </c>
    </row>
    <row r="17339" spans="2:10" x14ac:dyDescent="0.25">
      <c r="B17339" s="1" t="s">
        <v>41</v>
      </c>
      <c r="C17339" s="3" t="s">
        <v>56</v>
      </c>
      <c r="D17339" s="2" t="s">
        <v>50</v>
      </c>
      <c r="E17339" s="3" t="s">
        <v>44</v>
      </c>
      <c r="F17339" s="3">
        <f t="shared" ca="1" si="540"/>
        <v>1</v>
      </c>
      <c r="G17339" s="4">
        <f t="shared" ca="1" si="541"/>
        <v>128</v>
      </c>
      <c r="H17339" s="4">
        <f ca="1">+Data_TABLE[[#This Row],[Qty]]*Data_TABLE[[#This Row],[Unit Price]]</f>
        <v>128</v>
      </c>
      <c r="I17339" s="7">
        <v>42459</v>
      </c>
      <c r="J17339" s="10">
        <f>EOMONTH(Data_TABLE[[#This Row],[Date Sold]],0)</f>
        <v>42460</v>
      </c>
    </row>
    <row r="17340" spans="2:10" x14ac:dyDescent="0.25">
      <c r="B17340" s="1" t="s">
        <v>39</v>
      </c>
      <c r="C17340" s="3" t="s">
        <v>55</v>
      </c>
      <c r="D17340" s="2" t="s">
        <v>51</v>
      </c>
      <c r="E17340" s="3" t="s">
        <v>45</v>
      </c>
      <c r="F17340" s="3">
        <f t="shared" ca="1" si="540"/>
        <v>2</v>
      </c>
      <c r="G17340" s="4">
        <f t="shared" ca="1" si="541"/>
        <v>142</v>
      </c>
      <c r="H17340" s="4">
        <f ca="1">+Data_TABLE[[#This Row],[Qty]]*Data_TABLE[[#This Row],[Unit Price]]</f>
        <v>284</v>
      </c>
      <c r="I17340" s="7">
        <v>42459</v>
      </c>
      <c r="J17340" s="10">
        <f>EOMONTH(Data_TABLE[[#This Row],[Date Sold]],0)</f>
        <v>42460</v>
      </c>
    </row>
    <row r="17341" spans="2:10" x14ac:dyDescent="0.25">
      <c r="B17341" s="1" t="s">
        <v>41</v>
      </c>
      <c r="C17341" s="3" t="s">
        <v>54</v>
      </c>
      <c r="D17341" s="2" t="s">
        <v>48</v>
      </c>
      <c r="E17341" s="3" t="s">
        <v>42</v>
      </c>
      <c r="F17341" s="3">
        <f t="shared" ca="1" si="540"/>
        <v>1</v>
      </c>
      <c r="G17341" s="4">
        <f t="shared" ca="1" si="541"/>
        <v>87</v>
      </c>
      <c r="H17341" s="4">
        <f ca="1">+Data_TABLE[[#This Row],[Qty]]*Data_TABLE[[#This Row],[Unit Price]]</f>
        <v>87</v>
      </c>
      <c r="I17341" s="7">
        <v>42459</v>
      </c>
      <c r="J17341" s="10">
        <f>EOMONTH(Data_TABLE[[#This Row],[Date Sold]],0)</f>
        <v>42460</v>
      </c>
    </row>
    <row r="17342" spans="2:10" x14ac:dyDescent="0.25">
      <c r="B17342" s="1" t="s">
        <v>40</v>
      </c>
      <c r="C17342" s="3" t="s">
        <v>56</v>
      </c>
      <c r="D17342" s="2" t="s">
        <v>50</v>
      </c>
      <c r="E17342" s="3" t="s">
        <v>44</v>
      </c>
      <c r="F17342" s="3">
        <f t="shared" ca="1" si="540"/>
        <v>2</v>
      </c>
      <c r="G17342" s="4">
        <f t="shared" ca="1" si="541"/>
        <v>112</v>
      </c>
      <c r="H17342" s="4">
        <f ca="1">+Data_TABLE[[#This Row],[Qty]]*Data_TABLE[[#This Row],[Unit Price]]</f>
        <v>224</v>
      </c>
      <c r="I17342" s="7">
        <v>42459</v>
      </c>
      <c r="J17342" s="10">
        <f>EOMONTH(Data_TABLE[[#This Row],[Date Sold]],0)</f>
        <v>42460</v>
      </c>
    </row>
    <row r="17343" spans="2:10" x14ac:dyDescent="0.25">
      <c r="B17343" s="1" t="s">
        <v>36</v>
      </c>
      <c r="C17343" s="3" t="s">
        <v>55</v>
      </c>
      <c r="D17343" s="2" t="s">
        <v>49</v>
      </c>
      <c r="E17343" s="3" t="s">
        <v>43</v>
      </c>
      <c r="F17343" s="3">
        <f t="shared" ca="1" si="540"/>
        <v>4</v>
      </c>
      <c r="G17343" s="4">
        <f t="shared" ca="1" si="541"/>
        <v>83</v>
      </c>
      <c r="H17343" s="4">
        <f ca="1">+Data_TABLE[[#This Row],[Qty]]*Data_TABLE[[#This Row],[Unit Price]]</f>
        <v>332</v>
      </c>
      <c r="I17343" s="7">
        <v>42459</v>
      </c>
      <c r="J17343" s="10">
        <f>EOMONTH(Data_TABLE[[#This Row],[Date Sold]],0)</f>
        <v>42460</v>
      </c>
    </row>
    <row r="17344" spans="2:10" x14ac:dyDescent="0.25">
      <c r="B17344" s="1" t="s">
        <v>38</v>
      </c>
      <c r="C17344" s="3" t="s">
        <v>56</v>
      </c>
      <c r="D17344" s="2" t="s">
        <v>50</v>
      </c>
      <c r="E17344" s="3" t="s">
        <v>44</v>
      </c>
      <c r="F17344" s="3">
        <f t="shared" ca="1" si="540"/>
        <v>5</v>
      </c>
      <c r="G17344" s="4">
        <f t="shared" ca="1" si="541"/>
        <v>148</v>
      </c>
      <c r="H17344" s="4">
        <f ca="1">+Data_TABLE[[#This Row],[Qty]]*Data_TABLE[[#This Row],[Unit Price]]</f>
        <v>740</v>
      </c>
      <c r="I17344" s="7">
        <v>42459</v>
      </c>
      <c r="J17344" s="10">
        <f>EOMONTH(Data_TABLE[[#This Row],[Date Sold]],0)</f>
        <v>42460</v>
      </c>
    </row>
    <row r="17345" spans="2:10" x14ac:dyDescent="0.25">
      <c r="B17345" s="1" t="s">
        <v>37</v>
      </c>
      <c r="C17345" s="3" t="s">
        <v>56</v>
      </c>
      <c r="D17345" s="2" t="s">
        <v>52</v>
      </c>
      <c r="E17345" s="3" t="s">
        <v>46</v>
      </c>
      <c r="F17345" s="3">
        <f t="shared" ca="1" si="540"/>
        <v>5</v>
      </c>
      <c r="G17345" s="4">
        <f t="shared" ca="1" si="541"/>
        <v>125</v>
      </c>
      <c r="H17345" s="4">
        <f ca="1">+Data_TABLE[[#This Row],[Qty]]*Data_TABLE[[#This Row],[Unit Price]]</f>
        <v>625</v>
      </c>
      <c r="I17345" s="7">
        <v>42459</v>
      </c>
      <c r="J17345" s="10">
        <f>EOMONTH(Data_TABLE[[#This Row],[Date Sold]],0)</f>
        <v>42460</v>
      </c>
    </row>
    <row r="17346" spans="2:10" x14ac:dyDescent="0.25">
      <c r="B17346" s="1" t="s">
        <v>37</v>
      </c>
      <c r="C17346" s="3" t="s">
        <v>54</v>
      </c>
      <c r="D17346" s="2" t="s">
        <v>48</v>
      </c>
      <c r="E17346" s="3" t="s">
        <v>42</v>
      </c>
      <c r="F17346" s="3">
        <f t="shared" ca="1" si="540"/>
        <v>4</v>
      </c>
      <c r="G17346" s="4">
        <f t="shared" ca="1" si="541"/>
        <v>199</v>
      </c>
      <c r="H17346" s="4">
        <f ca="1">+Data_TABLE[[#This Row],[Qty]]*Data_TABLE[[#This Row],[Unit Price]]</f>
        <v>796</v>
      </c>
      <c r="I17346" s="7">
        <v>42459</v>
      </c>
      <c r="J17346" s="10">
        <f>EOMONTH(Data_TABLE[[#This Row],[Date Sold]],0)</f>
        <v>42460</v>
      </c>
    </row>
    <row r="17347" spans="2:10" x14ac:dyDescent="0.25">
      <c r="B17347" s="1" t="s">
        <v>36</v>
      </c>
      <c r="C17347" s="3" t="s">
        <v>54</v>
      </c>
      <c r="D17347" s="2" t="s">
        <v>48</v>
      </c>
      <c r="E17347" s="3" t="s">
        <v>42</v>
      </c>
      <c r="F17347" s="3">
        <f t="shared" ca="1" si="540"/>
        <v>2</v>
      </c>
      <c r="G17347" s="4">
        <f t="shared" ca="1" si="541"/>
        <v>177</v>
      </c>
      <c r="H17347" s="4">
        <f ca="1">+Data_TABLE[[#This Row],[Qty]]*Data_TABLE[[#This Row],[Unit Price]]</f>
        <v>354</v>
      </c>
      <c r="I17347" s="7">
        <v>42459</v>
      </c>
      <c r="J17347" s="10">
        <f>EOMONTH(Data_TABLE[[#This Row],[Date Sold]],0)</f>
        <v>42460</v>
      </c>
    </row>
    <row r="17348" spans="2:10" x14ac:dyDescent="0.25">
      <c r="B17348" s="1" t="s">
        <v>37</v>
      </c>
      <c r="C17348" s="3" t="s">
        <v>55</v>
      </c>
      <c r="D17348" s="2" t="s">
        <v>49</v>
      </c>
      <c r="E17348" s="3" t="s">
        <v>43</v>
      </c>
      <c r="F17348" s="3">
        <f t="shared" ca="1" si="540"/>
        <v>4</v>
      </c>
      <c r="G17348" s="4">
        <f t="shared" ca="1" si="541"/>
        <v>196</v>
      </c>
      <c r="H17348" s="4">
        <f ca="1">+Data_TABLE[[#This Row],[Qty]]*Data_TABLE[[#This Row],[Unit Price]]</f>
        <v>784</v>
      </c>
      <c r="I17348" s="7">
        <v>42459</v>
      </c>
      <c r="J17348" s="10">
        <f>EOMONTH(Data_TABLE[[#This Row],[Date Sold]],0)</f>
        <v>42460</v>
      </c>
    </row>
    <row r="17349" spans="2:10" x14ac:dyDescent="0.25">
      <c r="B17349" s="1" t="s">
        <v>41</v>
      </c>
      <c r="C17349" s="3" t="s">
        <v>55</v>
      </c>
      <c r="D17349" s="2" t="s">
        <v>51</v>
      </c>
      <c r="E17349" s="3" t="s">
        <v>45</v>
      </c>
      <c r="F17349" s="3">
        <f t="shared" ca="1" si="540"/>
        <v>1</v>
      </c>
      <c r="G17349" s="4">
        <f t="shared" ca="1" si="541"/>
        <v>133</v>
      </c>
      <c r="H17349" s="4">
        <f ca="1">+Data_TABLE[[#This Row],[Qty]]*Data_TABLE[[#This Row],[Unit Price]]</f>
        <v>133</v>
      </c>
      <c r="I17349" s="7">
        <v>42459</v>
      </c>
      <c r="J17349" s="10">
        <f>EOMONTH(Data_TABLE[[#This Row],[Date Sold]],0)</f>
        <v>42460</v>
      </c>
    </row>
    <row r="17350" spans="2:10" x14ac:dyDescent="0.25">
      <c r="B17350" s="1" t="s">
        <v>38</v>
      </c>
      <c r="C17350" s="3" t="s">
        <v>56</v>
      </c>
      <c r="D17350" s="2" t="s">
        <v>50</v>
      </c>
      <c r="E17350" s="3" t="s">
        <v>44</v>
      </c>
      <c r="F17350" s="3">
        <f t="shared" ca="1" si="540"/>
        <v>3</v>
      </c>
      <c r="G17350" s="4">
        <f t="shared" ca="1" si="541"/>
        <v>112</v>
      </c>
      <c r="H17350" s="4">
        <f ca="1">+Data_TABLE[[#This Row],[Qty]]*Data_TABLE[[#This Row],[Unit Price]]</f>
        <v>336</v>
      </c>
      <c r="I17350" s="7">
        <v>42459</v>
      </c>
      <c r="J17350" s="10">
        <f>EOMONTH(Data_TABLE[[#This Row],[Date Sold]],0)</f>
        <v>42460</v>
      </c>
    </row>
    <row r="17351" spans="2:10" x14ac:dyDescent="0.25">
      <c r="B17351" s="1" t="s">
        <v>38</v>
      </c>
      <c r="C17351" s="3" t="s">
        <v>54</v>
      </c>
      <c r="D17351" s="2" t="s">
        <v>48</v>
      </c>
      <c r="E17351" s="3" t="s">
        <v>42</v>
      </c>
      <c r="F17351" s="3">
        <f t="shared" ca="1" si="540"/>
        <v>4</v>
      </c>
      <c r="G17351" s="4">
        <f t="shared" ca="1" si="541"/>
        <v>182</v>
      </c>
      <c r="H17351" s="4">
        <f ca="1">+Data_TABLE[[#This Row],[Qty]]*Data_TABLE[[#This Row],[Unit Price]]</f>
        <v>728</v>
      </c>
      <c r="I17351" s="7">
        <v>42459</v>
      </c>
      <c r="J17351" s="10">
        <f>EOMONTH(Data_TABLE[[#This Row],[Date Sold]],0)</f>
        <v>42460</v>
      </c>
    </row>
    <row r="17352" spans="2:10" x14ac:dyDescent="0.25">
      <c r="B17352" s="1" t="s">
        <v>38</v>
      </c>
      <c r="C17352" s="3" t="s">
        <v>56</v>
      </c>
      <c r="D17352" s="2" t="s">
        <v>50</v>
      </c>
      <c r="E17352" s="3" t="s">
        <v>44</v>
      </c>
      <c r="F17352" s="3">
        <f t="shared" ca="1" si="540"/>
        <v>5</v>
      </c>
      <c r="G17352" s="4">
        <f t="shared" ca="1" si="541"/>
        <v>115</v>
      </c>
      <c r="H17352" s="4">
        <f ca="1">+Data_TABLE[[#This Row],[Qty]]*Data_TABLE[[#This Row],[Unit Price]]</f>
        <v>575</v>
      </c>
      <c r="I17352" s="7">
        <v>42459</v>
      </c>
      <c r="J17352" s="10">
        <f>EOMONTH(Data_TABLE[[#This Row],[Date Sold]],0)</f>
        <v>42460</v>
      </c>
    </row>
    <row r="17353" spans="2:10" x14ac:dyDescent="0.25">
      <c r="B17353" s="1" t="s">
        <v>40</v>
      </c>
      <c r="C17353" s="3" t="s">
        <v>55</v>
      </c>
      <c r="D17353" s="2" t="s">
        <v>49</v>
      </c>
      <c r="E17353" s="3" t="s">
        <v>43</v>
      </c>
      <c r="F17353" s="3">
        <f t="shared" ca="1" si="540"/>
        <v>3</v>
      </c>
      <c r="G17353" s="4">
        <f t="shared" ca="1" si="541"/>
        <v>140</v>
      </c>
      <c r="H17353" s="4">
        <f ca="1">+Data_TABLE[[#This Row],[Qty]]*Data_TABLE[[#This Row],[Unit Price]]</f>
        <v>420</v>
      </c>
      <c r="I17353" s="7">
        <v>42460</v>
      </c>
      <c r="J17353" s="10">
        <f>EOMONTH(Data_TABLE[[#This Row],[Date Sold]],0)</f>
        <v>42460</v>
      </c>
    </row>
    <row r="17354" spans="2:10" x14ac:dyDescent="0.25">
      <c r="B17354" s="1" t="s">
        <v>37</v>
      </c>
      <c r="C17354" s="3" t="s">
        <v>55</v>
      </c>
      <c r="D17354" s="2" t="s">
        <v>51</v>
      </c>
      <c r="E17354" s="3" t="s">
        <v>45</v>
      </c>
      <c r="F17354" s="3">
        <f t="shared" ca="1" si="540"/>
        <v>3</v>
      </c>
      <c r="G17354" s="4">
        <f t="shared" ca="1" si="541"/>
        <v>141</v>
      </c>
      <c r="H17354" s="4">
        <f ca="1">+Data_TABLE[[#This Row],[Qty]]*Data_TABLE[[#This Row],[Unit Price]]</f>
        <v>423</v>
      </c>
      <c r="I17354" s="7">
        <v>42460</v>
      </c>
      <c r="J17354" s="10">
        <f>EOMONTH(Data_TABLE[[#This Row],[Date Sold]],0)</f>
        <v>42460</v>
      </c>
    </row>
    <row r="17355" spans="2:10" x14ac:dyDescent="0.25">
      <c r="B17355" s="1" t="s">
        <v>38</v>
      </c>
      <c r="C17355" s="3" t="s">
        <v>55</v>
      </c>
      <c r="D17355" s="2" t="s">
        <v>51</v>
      </c>
      <c r="E17355" s="3" t="s">
        <v>45</v>
      </c>
      <c r="F17355" s="3">
        <f t="shared" ca="1" si="540"/>
        <v>4</v>
      </c>
      <c r="G17355" s="4">
        <f t="shared" ca="1" si="541"/>
        <v>198</v>
      </c>
      <c r="H17355" s="4">
        <f ca="1">+Data_TABLE[[#This Row],[Qty]]*Data_TABLE[[#This Row],[Unit Price]]</f>
        <v>792</v>
      </c>
      <c r="I17355" s="7">
        <v>42460</v>
      </c>
      <c r="J17355" s="10">
        <f>EOMONTH(Data_TABLE[[#This Row],[Date Sold]],0)</f>
        <v>42460</v>
      </c>
    </row>
    <row r="17356" spans="2:10" x14ac:dyDescent="0.25">
      <c r="B17356" s="1" t="s">
        <v>40</v>
      </c>
      <c r="C17356" s="3" t="s">
        <v>55</v>
      </c>
      <c r="D17356" s="2" t="s">
        <v>51</v>
      </c>
      <c r="E17356" s="3" t="s">
        <v>45</v>
      </c>
      <c r="F17356" s="3">
        <f t="shared" ca="1" si="540"/>
        <v>3</v>
      </c>
      <c r="G17356" s="4">
        <f t="shared" ca="1" si="541"/>
        <v>159</v>
      </c>
      <c r="H17356" s="4">
        <f ca="1">+Data_TABLE[[#This Row],[Qty]]*Data_TABLE[[#This Row],[Unit Price]]</f>
        <v>477</v>
      </c>
      <c r="I17356" s="7">
        <v>42460</v>
      </c>
      <c r="J17356" s="10">
        <f>EOMONTH(Data_TABLE[[#This Row],[Date Sold]],0)</f>
        <v>42460</v>
      </c>
    </row>
    <row r="17357" spans="2:10" x14ac:dyDescent="0.25">
      <c r="B17357" s="1" t="s">
        <v>36</v>
      </c>
      <c r="C17357" s="3" t="s">
        <v>55</v>
      </c>
      <c r="D17357" s="2" t="s">
        <v>51</v>
      </c>
      <c r="E17357" s="3" t="s">
        <v>45</v>
      </c>
      <c r="F17357" s="3">
        <f t="shared" ca="1" si="540"/>
        <v>5</v>
      </c>
      <c r="G17357" s="4">
        <f t="shared" ca="1" si="541"/>
        <v>178</v>
      </c>
      <c r="H17357" s="4">
        <f ca="1">+Data_TABLE[[#This Row],[Qty]]*Data_TABLE[[#This Row],[Unit Price]]</f>
        <v>890</v>
      </c>
      <c r="I17357" s="7">
        <v>42460</v>
      </c>
      <c r="J17357" s="10">
        <f>EOMONTH(Data_TABLE[[#This Row],[Date Sold]],0)</f>
        <v>42460</v>
      </c>
    </row>
    <row r="17358" spans="2:10" x14ac:dyDescent="0.25">
      <c r="B17358" s="1" t="s">
        <v>36</v>
      </c>
      <c r="C17358" s="3" t="s">
        <v>55</v>
      </c>
      <c r="D17358" s="2" t="s">
        <v>49</v>
      </c>
      <c r="E17358" s="3" t="s">
        <v>43</v>
      </c>
      <c r="F17358" s="3">
        <f t="shared" ca="1" si="540"/>
        <v>2</v>
      </c>
      <c r="G17358" s="4">
        <f t="shared" ca="1" si="541"/>
        <v>161</v>
      </c>
      <c r="H17358" s="4">
        <f ca="1">+Data_TABLE[[#This Row],[Qty]]*Data_TABLE[[#This Row],[Unit Price]]</f>
        <v>322</v>
      </c>
      <c r="I17358" s="7">
        <v>42460</v>
      </c>
      <c r="J17358" s="10">
        <f>EOMONTH(Data_TABLE[[#This Row],[Date Sold]],0)</f>
        <v>42460</v>
      </c>
    </row>
    <row r="17359" spans="2:10" x14ac:dyDescent="0.25">
      <c r="B17359" s="1" t="s">
        <v>41</v>
      </c>
      <c r="C17359" s="3" t="s">
        <v>55</v>
      </c>
      <c r="D17359" s="2" t="s">
        <v>51</v>
      </c>
      <c r="E17359" s="3" t="s">
        <v>45</v>
      </c>
      <c r="F17359" s="3">
        <f t="shared" ca="1" si="540"/>
        <v>3</v>
      </c>
      <c r="G17359" s="4">
        <f t="shared" ca="1" si="541"/>
        <v>108</v>
      </c>
      <c r="H17359" s="4">
        <f ca="1">+Data_TABLE[[#This Row],[Qty]]*Data_TABLE[[#This Row],[Unit Price]]</f>
        <v>324</v>
      </c>
      <c r="I17359" s="7">
        <v>42460</v>
      </c>
      <c r="J17359" s="10">
        <f>EOMONTH(Data_TABLE[[#This Row],[Date Sold]],0)</f>
        <v>42460</v>
      </c>
    </row>
    <row r="17360" spans="2:10" x14ac:dyDescent="0.25">
      <c r="B17360" s="1" t="s">
        <v>37</v>
      </c>
      <c r="C17360" s="3" t="s">
        <v>55</v>
      </c>
      <c r="D17360" s="2" t="s">
        <v>51</v>
      </c>
      <c r="E17360" s="3" t="s">
        <v>45</v>
      </c>
      <c r="F17360" s="3">
        <f t="shared" ca="1" si="540"/>
        <v>4</v>
      </c>
      <c r="G17360" s="4">
        <f t="shared" ca="1" si="541"/>
        <v>168</v>
      </c>
      <c r="H17360" s="4">
        <f ca="1">+Data_TABLE[[#This Row],[Qty]]*Data_TABLE[[#This Row],[Unit Price]]</f>
        <v>672</v>
      </c>
      <c r="I17360" s="7">
        <v>42460</v>
      </c>
      <c r="J17360" s="10">
        <f>EOMONTH(Data_TABLE[[#This Row],[Date Sold]],0)</f>
        <v>42460</v>
      </c>
    </row>
    <row r="17361" spans="2:10" x14ac:dyDescent="0.25">
      <c r="B17361" s="1" t="s">
        <v>40</v>
      </c>
      <c r="C17361" s="3" t="s">
        <v>55</v>
      </c>
      <c r="D17361" s="2" t="s">
        <v>49</v>
      </c>
      <c r="E17361" s="3" t="s">
        <v>43</v>
      </c>
      <c r="F17361" s="3">
        <f t="shared" ca="1" si="540"/>
        <v>3</v>
      </c>
      <c r="G17361" s="4">
        <f t="shared" ca="1" si="541"/>
        <v>144</v>
      </c>
      <c r="H17361" s="4">
        <f ca="1">+Data_TABLE[[#This Row],[Qty]]*Data_TABLE[[#This Row],[Unit Price]]</f>
        <v>432</v>
      </c>
      <c r="I17361" s="7">
        <v>42460</v>
      </c>
      <c r="J17361" s="10">
        <f>EOMONTH(Data_TABLE[[#This Row],[Date Sold]],0)</f>
        <v>42460</v>
      </c>
    </row>
    <row r="17362" spans="2:10" x14ac:dyDescent="0.25">
      <c r="B17362" s="1" t="s">
        <v>38</v>
      </c>
      <c r="C17362" s="3" t="s">
        <v>56</v>
      </c>
      <c r="D17362" s="2" t="s">
        <v>52</v>
      </c>
      <c r="E17362" s="3" t="s">
        <v>46</v>
      </c>
      <c r="F17362" s="3">
        <f t="shared" ca="1" si="540"/>
        <v>1</v>
      </c>
      <c r="G17362" s="4">
        <f t="shared" ca="1" si="541"/>
        <v>152</v>
      </c>
      <c r="H17362" s="4">
        <f ca="1">+Data_TABLE[[#This Row],[Qty]]*Data_TABLE[[#This Row],[Unit Price]]</f>
        <v>152</v>
      </c>
      <c r="I17362" s="7">
        <v>42460</v>
      </c>
      <c r="J17362" s="10">
        <f>EOMONTH(Data_TABLE[[#This Row],[Date Sold]],0)</f>
        <v>42460</v>
      </c>
    </row>
    <row r="17363" spans="2:10" x14ac:dyDescent="0.25">
      <c r="B17363" s="1" t="s">
        <v>39</v>
      </c>
      <c r="C17363" s="3" t="s">
        <v>54</v>
      </c>
      <c r="D17363" s="2" t="s">
        <v>48</v>
      </c>
      <c r="E17363" s="3" t="s">
        <v>42</v>
      </c>
      <c r="F17363" s="3">
        <f t="shared" ca="1" si="540"/>
        <v>2</v>
      </c>
      <c r="G17363" s="4">
        <f t="shared" ca="1" si="541"/>
        <v>105</v>
      </c>
      <c r="H17363" s="4">
        <f ca="1">+Data_TABLE[[#This Row],[Qty]]*Data_TABLE[[#This Row],[Unit Price]]</f>
        <v>210</v>
      </c>
      <c r="I17363" s="7">
        <v>42460</v>
      </c>
      <c r="J17363" s="10">
        <f>EOMONTH(Data_TABLE[[#This Row],[Date Sold]],0)</f>
        <v>42460</v>
      </c>
    </row>
    <row r="17364" spans="2:10" x14ac:dyDescent="0.25">
      <c r="B17364" s="1" t="s">
        <v>36</v>
      </c>
      <c r="C17364" s="3" t="s">
        <v>55</v>
      </c>
      <c r="D17364" s="2" t="s">
        <v>49</v>
      </c>
      <c r="E17364" s="3" t="s">
        <v>43</v>
      </c>
      <c r="F17364" s="3">
        <f t="shared" ca="1" si="540"/>
        <v>1</v>
      </c>
      <c r="G17364" s="4">
        <f t="shared" ca="1" si="541"/>
        <v>82</v>
      </c>
      <c r="H17364" s="4">
        <f ca="1">+Data_TABLE[[#This Row],[Qty]]*Data_TABLE[[#This Row],[Unit Price]]</f>
        <v>82</v>
      </c>
      <c r="I17364" s="7">
        <v>42460</v>
      </c>
      <c r="J17364" s="10">
        <f>EOMONTH(Data_TABLE[[#This Row],[Date Sold]],0)</f>
        <v>42460</v>
      </c>
    </row>
    <row r="17365" spans="2:10" x14ac:dyDescent="0.25">
      <c r="B17365" s="1" t="s">
        <v>41</v>
      </c>
      <c r="C17365" s="3" t="s">
        <v>55</v>
      </c>
      <c r="D17365" s="2" t="s">
        <v>51</v>
      </c>
      <c r="E17365" s="3" t="s">
        <v>45</v>
      </c>
      <c r="F17365" s="3">
        <f t="shared" ca="1" si="540"/>
        <v>1</v>
      </c>
      <c r="G17365" s="4">
        <f t="shared" ca="1" si="541"/>
        <v>78</v>
      </c>
      <c r="H17365" s="4">
        <f ca="1">+Data_TABLE[[#This Row],[Qty]]*Data_TABLE[[#This Row],[Unit Price]]</f>
        <v>78</v>
      </c>
      <c r="I17365" s="7">
        <v>42460</v>
      </c>
      <c r="J17365" s="10">
        <f>EOMONTH(Data_TABLE[[#This Row],[Date Sold]],0)</f>
        <v>42460</v>
      </c>
    </row>
    <row r="17366" spans="2:10" x14ac:dyDescent="0.25">
      <c r="B17366" s="1" t="s">
        <v>39</v>
      </c>
      <c r="C17366" s="3" t="s">
        <v>54</v>
      </c>
      <c r="D17366" s="2" t="s">
        <v>48</v>
      </c>
      <c r="E17366" s="3" t="s">
        <v>42</v>
      </c>
      <c r="F17366" s="3">
        <f t="shared" ca="1" si="540"/>
        <v>1</v>
      </c>
      <c r="G17366" s="4">
        <f t="shared" ca="1" si="541"/>
        <v>95</v>
      </c>
      <c r="H17366" s="4">
        <f ca="1">+Data_TABLE[[#This Row],[Qty]]*Data_TABLE[[#This Row],[Unit Price]]</f>
        <v>95</v>
      </c>
      <c r="I17366" s="7">
        <v>42460</v>
      </c>
      <c r="J17366" s="10">
        <f>EOMONTH(Data_TABLE[[#This Row],[Date Sold]],0)</f>
        <v>42460</v>
      </c>
    </row>
    <row r="17367" spans="2:10" x14ac:dyDescent="0.25">
      <c r="B17367" s="1" t="s">
        <v>40</v>
      </c>
      <c r="C17367" s="3" t="s">
        <v>56</v>
      </c>
      <c r="D17367" s="2" t="s">
        <v>50</v>
      </c>
      <c r="E17367" s="3" t="s">
        <v>44</v>
      </c>
      <c r="F17367" s="3">
        <f t="shared" ca="1" si="540"/>
        <v>2</v>
      </c>
      <c r="G17367" s="4">
        <f t="shared" ca="1" si="541"/>
        <v>126</v>
      </c>
      <c r="H17367" s="4">
        <f ca="1">+Data_TABLE[[#This Row],[Qty]]*Data_TABLE[[#This Row],[Unit Price]]</f>
        <v>252</v>
      </c>
      <c r="I17367" s="7">
        <v>42460</v>
      </c>
      <c r="J17367" s="10">
        <f>EOMONTH(Data_TABLE[[#This Row],[Date Sold]],0)</f>
        <v>42460</v>
      </c>
    </row>
    <row r="17368" spans="2:10" x14ac:dyDescent="0.25">
      <c r="B17368" s="1" t="s">
        <v>38</v>
      </c>
      <c r="C17368" s="3" t="s">
        <v>54</v>
      </c>
      <c r="D17368" s="2" t="s">
        <v>48</v>
      </c>
      <c r="E17368" s="3" t="s">
        <v>42</v>
      </c>
      <c r="F17368" s="3">
        <f t="shared" ca="1" si="540"/>
        <v>1</v>
      </c>
      <c r="G17368" s="4">
        <f t="shared" ca="1" si="541"/>
        <v>148</v>
      </c>
      <c r="H17368" s="4">
        <f ca="1">+Data_TABLE[[#This Row],[Qty]]*Data_TABLE[[#This Row],[Unit Price]]</f>
        <v>148</v>
      </c>
      <c r="I17368" s="7">
        <v>42460</v>
      </c>
      <c r="J17368" s="10">
        <f>EOMONTH(Data_TABLE[[#This Row],[Date Sold]],0)</f>
        <v>42460</v>
      </c>
    </row>
    <row r="17369" spans="2:10" x14ac:dyDescent="0.25">
      <c r="B17369" s="1" t="s">
        <v>37</v>
      </c>
      <c r="C17369" s="3" t="s">
        <v>55</v>
      </c>
      <c r="D17369" s="2" t="s">
        <v>51</v>
      </c>
      <c r="E17369" s="3" t="s">
        <v>45</v>
      </c>
      <c r="F17369" s="3">
        <f t="shared" ca="1" si="540"/>
        <v>5</v>
      </c>
      <c r="G17369" s="4">
        <f t="shared" ca="1" si="541"/>
        <v>123</v>
      </c>
      <c r="H17369" s="4">
        <f ca="1">+Data_TABLE[[#This Row],[Qty]]*Data_TABLE[[#This Row],[Unit Price]]</f>
        <v>615</v>
      </c>
      <c r="I17369" s="7">
        <v>42460</v>
      </c>
      <c r="J17369" s="10">
        <f>EOMONTH(Data_TABLE[[#This Row],[Date Sold]],0)</f>
        <v>42460</v>
      </c>
    </row>
    <row r="17370" spans="2:10" x14ac:dyDescent="0.25">
      <c r="B17370" s="1" t="s">
        <v>40</v>
      </c>
      <c r="C17370" s="3" t="s">
        <v>56</v>
      </c>
      <c r="D17370" s="2" t="s">
        <v>50</v>
      </c>
      <c r="E17370" s="3" t="s">
        <v>44</v>
      </c>
      <c r="F17370" s="3">
        <f t="shared" ca="1" si="540"/>
        <v>2</v>
      </c>
      <c r="G17370" s="4">
        <f t="shared" ca="1" si="541"/>
        <v>94</v>
      </c>
      <c r="H17370" s="4">
        <f ca="1">+Data_TABLE[[#This Row],[Qty]]*Data_TABLE[[#This Row],[Unit Price]]</f>
        <v>188</v>
      </c>
      <c r="I17370" s="7">
        <v>42460</v>
      </c>
      <c r="J17370" s="10">
        <f>EOMONTH(Data_TABLE[[#This Row],[Date Sold]],0)</f>
        <v>42460</v>
      </c>
    </row>
    <row r="17371" spans="2:10" x14ac:dyDescent="0.25">
      <c r="B17371" s="1" t="s">
        <v>37</v>
      </c>
      <c r="C17371" s="3" t="s">
        <v>56</v>
      </c>
      <c r="D17371" s="2" t="s">
        <v>52</v>
      </c>
      <c r="E17371" s="3" t="s">
        <v>46</v>
      </c>
      <c r="F17371" s="3">
        <f t="shared" ca="1" si="540"/>
        <v>4</v>
      </c>
      <c r="G17371" s="4">
        <f t="shared" ca="1" si="541"/>
        <v>123</v>
      </c>
      <c r="H17371" s="4">
        <f ca="1">+Data_TABLE[[#This Row],[Qty]]*Data_TABLE[[#This Row],[Unit Price]]</f>
        <v>492</v>
      </c>
      <c r="I17371" s="7">
        <v>42460</v>
      </c>
      <c r="J17371" s="10">
        <f>EOMONTH(Data_TABLE[[#This Row],[Date Sold]],0)</f>
        <v>42460</v>
      </c>
    </row>
    <row r="17372" spans="2:10" x14ac:dyDescent="0.25">
      <c r="B17372" s="1" t="s">
        <v>41</v>
      </c>
      <c r="C17372" s="3" t="s">
        <v>56</v>
      </c>
      <c r="D17372" s="2" t="s">
        <v>50</v>
      </c>
      <c r="E17372" s="3" t="s">
        <v>44</v>
      </c>
      <c r="F17372" s="3">
        <f t="shared" ca="1" si="540"/>
        <v>1</v>
      </c>
      <c r="G17372" s="4">
        <f t="shared" ca="1" si="541"/>
        <v>166</v>
      </c>
      <c r="H17372" s="4">
        <f ca="1">+Data_TABLE[[#This Row],[Qty]]*Data_TABLE[[#This Row],[Unit Price]]</f>
        <v>166</v>
      </c>
      <c r="I17372" s="7">
        <v>42460</v>
      </c>
      <c r="J17372" s="10">
        <f>EOMONTH(Data_TABLE[[#This Row],[Date Sold]],0)</f>
        <v>42460</v>
      </c>
    </row>
    <row r="17373" spans="2:10" x14ac:dyDescent="0.25">
      <c r="B17373" s="1" t="s">
        <v>39</v>
      </c>
      <c r="C17373" s="3" t="s">
        <v>54</v>
      </c>
      <c r="D17373" s="2" t="s">
        <v>48</v>
      </c>
      <c r="E17373" s="3" t="s">
        <v>42</v>
      </c>
      <c r="F17373" s="3">
        <f t="shared" ca="1" si="540"/>
        <v>5</v>
      </c>
      <c r="G17373" s="4">
        <f t="shared" ca="1" si="541"/>
        <v>147</v>
      </c>
      <c r="H17373" s="4">
        <f ca="1">+Data_TABLE[[#This Row],[Qty]]*Data_TABLE[[#This Row],[Unit Price]]</f>
        <v>735</v>
      </c>
      <c r="I17373" s="7">
        <v>42460</v>
      </c>
      <c r="J17373" s="10">
        <f>EOMONTH(Data_TABLE[[#This Row],[Date Sold]],0)</f>
        <v>42460</v>
      </c>
    </row>
    <row r="17374" spans="2:10" x14ac:dyDescent="0.25">
      <c r="B17374" s="1" t="s">
        <v>40</v>
      </c>
      <c r="C17374" s="3" t="s">
        <v>56</v>
      </c>
      <c r="D17374" s="2" t="s">
        <v>50</v>
      </c>
      <c r="E17374" s="3" t="s">
        <v>44</v>
      </c>
      <c r="F17374" s="3">
        <f t="shared" ca="1" si="540"/>
        <v>2</v>
      </c>
      <c r="G17374" s="4">
        <f t="shared" ca="1" si="541"/>
        <v>167</v>
      </c>
      <c r="H17374" s="4">
        <f ca="1">+Data_TABLE[[#This Row],[Qty]]*Data_TABLE[[#This Row],[Unit Price]]</f>
        <v>334</v>
      </c>
      <c r="I17374" s="7">
        <v>42460</v>
      </c>
      <c r="J17374" s="10">
        <f>EOMONTH(Data_TABLE[[#This Row],[Date Sold]],0)</f>
        <v>42460</v>
      </c>
    </row>
    <row r="17375" spans="2:10" x14ac:dyDescent="0.25">
      <c r="B17375" s="1" t="s">
        <v>41</v>
      </c>
      <c r="C17375" s="3" t="s">
        <v>56</v>
      </c>
      <c r="D17375" s="2" t="s">
        <v>52</v>
      </c>
      <c r="E17375" s="3" t="s">
        <v>46</v>
      </c>
      <c r="F17375" s="3">
        <f t="shared" ca="1" si="540"/>
        <v>3</v>
      </c>
      <c r="G17375" s="4">
        <f t="shared" ca="1" si="541"/>
        <v>177</v>
      </c>
      <c r="H17375" s="4">
        <f ca="1">+Data_TABLE[[#This Row],[Qty]]*Data_TABLE[[#This Row],[Unit Price]]</f>
        <v>531</v>
      </c>
      <c r="I17375" s="7">
        <v>42460</v>
      </c>
      <c r="J17375" s="10">
        <f>EOMONTH(Data_TABLE[[#This Row],[Date Sold]],0)</f>
        <v>42460</v>
      </c>
    </row>
    <row r="17376" spans="2:10" x14ac:dyDescent="0.25">
      <c r="B17376" s="1" t="s">
        <v>36</v>
      </c>
      <c r="C17376" s="3" t="s">
        <v>55</v>
      </c>
      <c r="D17376" s="2" t="s">
        <v>49</v>
      </c>
      <c r="E17376" s="3" t="s">
        <v>43</v>
      </c>
      <c r="F17376" s="3">
        <f t="shared" ca="1" si="540"/>
        <v>1</v>
      </c>
      <c r="G17376" s="4">
        <f t="shared" ca="1" si="541"/>
        <v>102</v>
      </c>
      <c r="H17376" s="4">
        <f ca="1">+Data_TABLE[[#This Row],[Qty]]*Data_TABLE[[#This Row],[Unit Price]]</f>
        <v>102</v>
      </c>
      <c r="I17376" s="7">
        <v>42460</v>
      </c>
      <c r="J17376" s="10">
        <f>EOMONTH(Data_TABLE[[#This Row],[Date Sold]],0)</f>
        <v>42460</v>
      </c>
    </row>
    <row r="17377" spans="2:10" x14ac:dyDescent="0.25">
      <c r="B17377" s="1" t="s">
        <v>39</v>
      </c>
      <c r="C17377" s="3" t="s">
        <v>56</v>
      </c>
      <c r="D17377" s="2" t="s">
        <v>52</v>
      </c>
      <c r="E17377" s="3" t="s">
        <v>46</v>
      </c>
      <c r="F17377" s="3">
        <f t="shared" ca="1" si="540"/>
        <v>3</v>
      </c>
      <c r="G17377" s="4">
        <f t="shared" ca="1" si="541"/>
        <v>200</v>
      </c>
      <c r="H17377" s="4">
        <f ca="1">+Data_TABLE[[#This Row],[Qty]]*Data_TABLE[[#This Row],[Unit Price]]</f>
        <v>600</v>
      </c>
      <c r="I17377" s="7">
        <v>42460</v>
      </c>
      <c r="J17377" s="10">
        <f>EOMONTH(Data_TABLE[[#This Row],[Date Sold]],0)</f>
        <v>42460</v>
      </c>
    </row>
    <row r="17378" spans="2:10" x14ac:dyDescent="0.25">
      <c r="B17378" s="1" t="s">
        <v>38</v>
      </c>
      <c r="C17378" s="3" t="s">
        <v>55</v>
      </c>
      <c r="D17378" s="2" t="s">
        <v>51</v>
      </c>
      <c r="E17378" s="3" t="s">
        <v>45</v>
      </c>
      <c r="F17378" s="3">
        <f t="shared" ca="1" si="540"/>
        <v>4</v>
      </c>
      <c r="G17378" s="4">
        <f t="shared" ca="1" si="541"/>
        <v>94</v>
      </c>
      <c r="H17378" s="4">
        <f ca="1">+Data_TABLE[[#This Row],[Qty]]*Data_TABLE[[#This Row],[Unit Price]]</f>
        <v>376</v>
      </c>
      <c r="I17378" s="7">
        <v>42460</v>
      </c>
      <c r="J17378" s="10">
        <f>EOMONTH(Data_TABLE[[#This Row],[Date Sold]],0)</f>
        <v>42460</v>
      </c>
    </row>
    <row r="17379" spans="2:10" x14ac:dyDescent="0.25">
      <c r="B17379" s="1" t="s">
        <v>36</v>
      </c>
      <c r="C17379" s="3" t="s">
        <v>54</v>
      </c>
      <c r="D17379" s="2" t="s">
        <v>48</v>
      </c>
      <c r="E17379" s="3" t="s">
        <v>42</v>
      </c>
      <c r="F17379" s="3">
        <f t="shared" ca="1" si="540"/>
        <v>2</v>
      </c>
      <c r="G17379" s="4">
        <f t="shared" ca="1" si="541"/>
        <v>123</v>
      </c>
      <c r="H17379" s="4">
        <f ca="1">+Data_TABLE[[#This Row],[Qty]]*Data_TABLE[[#This Row],[Unit Price]]</f>
        <v>246</v>
      </c>
      <c r="I17379" s="7">
        <v>42460</v>
      </c>
      <c r="J17379" s="10">
        <f>EOMONTH(Data_TABLE[[#This Row],[Date Sold]],0)</f>
        <v>42460</v>
      </c>
    </row>
    <row r="17380" spans="2:10" x14ac:dyDescent="0.25">
      <c r="B17380" s="1" t="s">
        <v>36</v>
      </c>
      <c r="C17380" s="3" t="s">
        <v>55</v>
      </c>
      <c r="D17380" s="2" t="s">
        <v>51</v>
      </c>
      <c r="E17380" s="3" t="s">
        <v>45</v>
      </c>
      <c r="F17380" s="3">
        <f t="shared" ca="1" si="540"/>
        <v>3</v>
      </c>
      <c r="G17380" s="4">
        <f t="shared" ca="1" si="541"/>
        <v>121</v>
      </c>
      <c r="H17380" s="4">
        <f ca="1">+Data_TABLE[[#This Row],[Qty]]*Data_TABLE[[#This Row],[Unit Price]]</f>
        <v>363</v>
      </c>
      <c r="I17380" s="7">
        <v>42460</v>
      </c>
      <c r="J17380" s="10">
        <f>EOMONTH(Data_TABLE[[#This Row],[Date Sold]],0)</f>
        <v>42460</v>
      </c>
    </row>
    <row r="17381" spans="2:10" x14ac:dyDescent="0.25">
      <c r="B17381" s="1" t="s">
        <v>38</v>
      </c>
      <c r="C17381" s="3" t="s">
        <v>56</v>
      </c>
      <c r="D17381" s="2" t="s">
        <v>50</v>
      </c>
      <c r="E17381" s="3" t="s">
        <v>44</v>
      </c>
      <c r="F17381" s="3">
        <f t="shared" ca="1" si="540"/>
        <v>1</v>
      </c>
      <c r="G17381" s="4">
        <f t="shared" ca="1" si="541"/>
        <v>166</v>
      </c>
      <c r="H17381" s="4">
        <f ca="1">+Data_TABLE[[#This Row],[Qty]]*Data_TABLE[[#This Row],[Unit Price]]</f>
        <v>166</v>
      </c>
      <c r="I17381" s="7">
        <v>42460</v>
      </c>
      <c r="J17381" s="10">
        <f>EOMONTH(Data_TABLE[[#This Row],[Date Sold]],0)</f>
        <v>42460</v>
      </c>
    </row>
    <row r="17382" spans="2:10" x14ac:dyDescent="0.25">
      <c r="B17382" s="1" t="s">
        <v>39</v>
      </c>
      <c r="C17382" s="3" t="s">
        <v>56</v>
      </c>
      <c r="D17382" s="2" t="s">
        <v>52</v>
      </c>
      <c r="E17382" s="3" t="s">
        <v>46</v>
      </c>
      <c r="F17382" s="3">
        <f t="shared" ca="1" si="540"/>
        <v>1</v>
      </c>
      <c r="G17382" s="4">
        <f t="shared" ca="1" si="541"/>
        <v>186</v>
      </c>
      <c r="H17382" s="4">
        <f ca="1">+Data_TABLE[[#This Row],[Qty]]*Data_TABLE[[#This Row],[Unit Price]]</f>
        <v>186</v>
      </c>
      <c r="I17382" s="7">
        <v>42460</v>
      </c>
      <c r="J17382" s="10">
        <f>EOMONTH(Data_TABLE[[#This Row],[Date Sold]],0)</f>
        <v>42460</v>
      </c>
    </row>
    <row r="17383" spans="2:10" x14ac:dyDescent="0.25">
      <c r="B17383" s="1" t="s">
        <v>41</v>
      </c>
      <c r="C17383" s="3" t="s">
        <v>55</v>
      </c>
      <c r="D17383" s="2" t="s">
        <v>51</v>
      </c>
      <c r="E17383" s="3" t="s">
        <v>45</v>
      </c>
      <c r="F17383" s="3">
        <f t="shared" ca="1" si="540"/>
        <v>2</v>
      </c>
      <c r="G17383" s="4">
        <f t="shared" ca="1" si="541"/>
        <v>104</v>
      </c>
      <c r="H17383" s="4">
        <f ca="1">+Data_TABLE[[#This Row],[Qty]]*Data_TABLE[[#This Row],[Unit Price]]</f>
        <v>208</v>
      </c>
      <c r="I17383" s="7">
        <v>42460</v>
      </c>
      <c r="J17383" s="10">
        <f>EOMONTH(Data_TABLE[[#This Row],[Date Sold]],0)</f>
        <v>42460</v>
      </c>
    </row>
    <row r="17384" spans="2:10" x14ac:dyDescent="0.25">
      <c r="B17384" s="1" t="s">
        <v>38</v>
      </c>
      <c r="C17384" s="3" t="s">
        <v>55</v>
      </c>
      <c r="D17384" s="2" t="s">
        <v>49</v>
      </c>
      <c r="E17384" s="3" t="s">
        <v>43</v>
      </c>
      <c r="F17384" s="3">
        <f t="shared" ca="1" si="540"/>
        <v>3</v>
      </c>
      <c r="G17384" s="4">
        <f t="shared" ca="1" si="541"/>
        <v>138</v>
      </c>
      <c r="H17384" s="4">
        <f ca="1">+Data_TABLE[[#This Row],[Qty]]*Data_TABLE[[#This Row],[Unit Price]]</f>
        <v>414</v>
      </c>
      <c r="I17384" s="7">
        <v>42460</v>
      </c>
      <c r="J17384" s="10">
        <f>EOMONTH(Data_TABLE[[#This Row],[Date Sold]],0)</f>
        <v>42460</v>
      </c>
    </row>
    <row r="17385" spans="2:10" x14ac:dyDescent="0.25">
      <c r="B17385" s="1" t="s">
        <v>39</v>
      </c>
      <c r="C17385" s="3" t="s">
        <v>56</v>
      </c>
      <c r="D17385" s="2" t="s">
        <v>50</v>
      </c>
      <c r="E17385" s="3" t="s">
        <v>44</v>
      </c>
      <c r="F17385" s="3">
        <f t="shared" ca="1" si="540"/>
        <v>1</v>
      </c>
      <c r="G17385" s="4">
        <f t="shared" ca="1" si="541"/>
        <v>176</v>
      </c>
      <c r="H17385" s="4">
        <f ca="1">+Data_TABLE[[#This Row],[Qty]]*Data_TABLE[[#This Row],[Unit Price]]</f>
        <v>176</v>
      </c>
      <c r="I17385" s="7">
        <v>42460</v>
      </c>
      <c r="J17385" s="10">
        <f>EOMONTH(Data_TABLE[[#This Row],[Date Sold]],0)</f>
        <v>42460</v>
      </c>
    </row>
    <row r="17386" spans="2:10" x14ac:dyDescent="0.25">
      <c r="B17386" s="1" t="s">
        <v>38</v>
      </c>
      <c r="C17386" s="3" t="s">
        <v>55</v>
      </c>
      <c r="D17386" s="2" t="s">
        <v>51</v>
      </c>
      <c r="E17386" s="3" t="s">
        <v>45</v>
      </c>
      <c r="F17386" s="3">
        <f t="shared" ca="1" si="540"/>
        <v>3</v>
      </c>
      <c r="G17386" s="4">
        <f t="shared" ca="1" si="541"/>
        <v>79</v>
      </c>
      <c r="H17386" s="4">
        <f ca="1">+Data_TABLE[[#This Row],[Qty]]*Data_TABLE[[#This Row],[Unit Price]]</f>
        <v>237</v>
      </c>
      <c r="I17386" s="7">
        <v>42460</v>
      </c>
      <c r="J17386" s="10">
        <f>EOMONTH(Data_TABLE[[#This Row],[Date Sold]],0)</f>
        <v>42460</v>
      </c>
    </row>
    <row r="17387" spans="2:10" x14ac:dyDescent="0.25">
      <c r="B17387" s="1" t="s">
        <v>37</v>
      </c>
      <c r="C17387" s="3" t="s">
        <v>54</v>
      </c>
      <c r="D17387" s="2" t="s">
        <v>48</v>
      </c>
      <c r="E17387" s="3" t="s">
        <v>42</v>
      </c>
      <c r="F17387" s="3">
        <f t="shared" ca="1" si="540"/>
        <v>1</v>
      </c>
      <c r="G17387" s="4">
        <f t="shared" ca="1" si="541"/>
        <v>98</v>
      </c>
      <c r="H17387" s="4">
        <f ca="1">+Data_TABLE[[#This Row],[Qty]]*Data_TABLE[[#This Row],[Unit Price]]</f>
        <v>98</v>
      </c>
      <c r="I17387" s="7">
        <v>42460</v>
      </c>
      <c r="J17387" s="10">
        <f>EOMONTH(Data_TABLE[[#This Row],[Date Sold]],0)</f>
        <v>42460</v>
      </c>
    </row>
    <row r="17388" spans="2:10" x14ac:dyDescent="0.25">
      <c r="B17388" s="1" t="s">
        <v>41</v>
      </c>
      <c r="C17388" s="3" t="s">
        <v>56</v>
      </c>
      <c r="D17388" s="2" t="s">
        <v>50</v>
      </c>
      <c r="E17388" s="3" t="s">
        <v>44</v>
      </c>
      <c r="F17388" s="3">
        <f t="shared" ca="1" si="540"/>
        <v>5</v>
      </c>
      <c r="G17388" s="4">
        <f t="shared" ca="1" si="541"/>
        <v>189</v>
      </c>
      <c r="H17388" s="4">
        <f ca="1">+Data_TABLE[[#This Row],[Qty]]*Data_TABLE[[#This Row],[Unit Price]]</f>
        <v>945</v>
      </c>
      <c r="I17388" s="7">
        <v>42460</v>
      </c>
      <c r="J17388" s="10">
        <f>EOMONTH(Data_TABLE[[#This Row],[Date Sold]],0)</f>
        <v>42460</v>
      </c>
    </row>
    <row r="17389" spans="2:10" x14ac:dyDescent="0.25">
      <c r="B17389" s="1" t="s">
        <v>36</v>
      </c>
      <c r="C17389" s="3" t="s">
        <v>56</v>
      </c>
      <c r="D17389" s="2" t="s">
        <v>52</v>
      </c>
      <c r="E17389" s="3" t="s">
        <v>46</v>
      </c>
      <c r="F17389" s="3">
        <f t="shared" ca="1" si="540"/>
        <v>4</v>
      </c>
      <c r="G17389" s="4">
        <f t="shared" ca="1" si="541"/>
        <v>169</v>
      </c>
      <c r="H17389" s="4">
        <f ca="1">+Data_TABLE[[#This Row],[Qty]]*Data_TABLE[[#This Row],[Unit Price]]</f>
        <v>676</v>
      </c>
      <c r="I17389" s="7">
        <v>42460</v>
      </c>
      <c r="J17389" s="10">
        <f>EOMONTH(Data_TABLE[[#This Row],[Date Sold]],0)</f>
        <v>42460</v>
      </c>
    </row>
    <row r="17390" spans="2:10" x14ac:dyDescent="0.25">
      <c r="B17390" s="1" t="s">
        <v>39</v>
      </c>
      <c r="C17390" s="3" t="s">
        <v>56</v>
      </c>
      <c r="D17390" s="2" t="s">
        <v>52</v>
      </c>
      <c r="E17390" s="3" t="s">
        <v>46</v>
      </c>
      <c r="F17390" s="3">
        <f t="shared" ca="1" si="540"/>
        <v>3</v>
      </c>
      <c r="G17390" s="4">
        <f t="shared" ca="1" si="541"/>
        <v>95</v>
      </c>
      <c r="H17390" s="4">
        <f ca="1">+Data_TABLE[[#This Row],[Qty]]*Data_TABLE[[#This Row],[Unit Price]]</f>
        <v>285</v>
      </c>
      <c r="I17390" s="7">
        <v>42460</v>
      </c>
      <c r="J17390" s="10">
        <f>EOMONTH(Data_TABLE[[#This Row],[Date Sold]],0)</f>
        <v>42460</v>
      </c>
    </row>
    <row r="17391" spans="2:10" x14ac:dyDescent="0.25">
      <c r="B17391" s="1" t="s">
        <v>36</v>
      </c>
      <c r="C17391" s="3" t="s">
        <v>56</v>
      </c>
      <c r="D17391" s="2" t="s">
        <v>50</v>
      </c>
      <c r="E17391" s="3" t="s">
        <v>44</v>
      </c>
      <c r="F17391" s="3">
        <f t="shared" ca="1" si="540"/>
        <v>2</v>
      </c>
      <c r="G17391" s="4">
        <f t="shared" ca="1" si="541"/>
        <v>97</v>
      </c>
      <c r="H17391" s="4">
        <f ca="1">+Data_TABLE[[#This Row],[Qty]]*Data_TABLE[[#This Row],[Unit Price]]</f>
        <v>194</v>
      </c>
      <c r="I17391" s="7">
        <v>42460</v>
      </c>
      <c r="J17391" s="10">
        <f>EOMONTH(Data_TABLE[[#This Row],[Date Sold]],0)</f>
        <v>42460</v>
      </c>
    </row>
    <row r="17392" spans="2:10" x14ac:dyDescent="0.25">
      <c r="B17392" s="1" t="s">
        <v>36</v>
      </c>
      <c r="C17392" s="3" t="s">
        <v>56</v>
      </c>
      <c r="D17392" s="2" t="s">
        <v>50</v>
      </c>
      <c r="E17392" s="3" t="s">
        <v>44</v>
      </c>
      <c r="F17392" s="3">
        <f t="shared" ca="1" si="540"/>
        <v>3</v>
      </c>
      <c r="G17392" s="4">
        <f t="shared" ca="1" si="541"/>
        <v>182</v>
      </c>
      <c r="H17392" s="4">
        <f ca="1">+Data_TABLE[[#This Row],[Qty]]*Data_TABLE[[#This Row],[Unit Price]]</f>
        <v>546</v>
      </c>
      <c r="I17392" s="7">
        <v>42460</v>
      </c>
      <c r="J17392" s="10">
        <f>EOMONTH(Data_TABLE[[#This Row],[Date Sold]],0)</f>
        <v>42460</v>
      </c>
    </row>
    <row r="17393" spans="2:10" x14ac:dyDescent="0.25">
      <c r="B17393" s="1" t="s">
        <v>41</v>
      </c>
      <c r="C17393" s="3" t="s">
        <v>54</v>
      </c>
      <c r="D17393" s="2" t="s">
        <v>48</v>
      </c>
      <c r="E17393" s="3" t="s">
        <v>42</v>
      </c>
      <c r="F17393" s="3">
        <f t="shared" ref="F17393:F17402" ca="1" si="542">RANDBETWEEN(1,5)</f>
        <v>5</v>
      </c>
      <c r="G17393" s="4">
        <f t="shared" ref="G17393:G17402" ca="1" si="543">RANDBETWEEN(60,200)</f>
        <v>134</v>
      </c>
      <c r="H17393" s="4">
        <f ca="1">+Data_TABLE[[#This Row],[Qty]]*Data_TABLE[[#This Row],[Unit Price]]</f>
        <v>670</v>
      </c>
      <c r="I17393" s="7">
        <v>42460</v>
      </c>
      <c r="J17393" s="10">
        <f>EOMONTH(Data_TABLE[[#This Row],[Date Sold]],0)</f>
        <v>42460</v>
      </c>
    </row>
    <row r="17394" spans="2:10" x14ac:dyDescent="0.25">
      <c r="B17394" s="1" t="s">
        <v>37</v>
      </c>
      <c r="C17394" s="3" t="s">
        <v>54</v>
      </c>
      <c r="D17394" s="2" t="s">
        <v>48</v>
      </c>
      <c r="E17394" s="3" t="s">
        <v>42</v>
      </c>
      <c r="F17394" s="3">
        <f t="shared" ca="1" si="542"/>
        <v>1</v>
      </c>
      <c r="G17394" s="4">
        <f t="shared" ca="1" si="543"/>
        <v>68</v>
      </c>
      <c r="H17394" s="4">
        <f ca="1">+Data_TABLE[[#This Row],[Qty]]*Data_TABLE[[#This Row],[Unit Price]]</f>
        <v>68</v>
      </c>
      <c r="I17394" s="7">
        <v>42460</v>
      </c>
      <c r="J17394" s="10">
        <f>EOMONTH(Data_TABLE[[#This Row],[Date Sold]],0)</f>
        <v>42460</v>
      </c>
    </row>
    <row r="17395" spans="2:10" x14ac:dyDescent="0.25">
      <c r="B17395" s="1" t="s">
        <v>37</v>
      </c>
      <c r="C17395" s="3" t="s">
        <v>56</v>
      </c>
      <c r="D17395" s="2" t="s">
        <v>50</v>
      </c>
      <c r="E17395" s="3" t="s">
        <v>44</v>
      </c>
      <c r="F17395" s="3">
        <f t="shared" ca="1" si="542"/>
        <v>3</v>
      </c>
      <c r="G17395" s="4">
        <f t="shared" ca="1" si="543"/>
        <v>138</v>
      </c>
      <c r="H17395" s="4">
        <f ca="1">+Data_TABLE[[#This Row],[Qty]]*Data_TABLE[[#This Row],[Unit Price]]</f>
        <v>414</v>
      </c>
      <c r="I17395" s="7">
        <v>42460</v>
      </c>
      <c r="J17395" s="10">
        <f>EOMONTH(Data_TABLE[[#This Row],[Date Sold]],0)</f>
        <v>42460</v>
      </c>
    </row>
    <row r="17396" spans="2:10" x14ac:dyDescent="0.25">
      <c r="B17396" s="1" t="s">
        <v>37</v>
      </c>
      <c r="C17396" s="3" t="s">
        <v>54</v>
      </c>
      <c r="D17396" s="2" t="s">
        <v>48</v>
      </c>
      <c r="E17396" s="3" t="s">
        <v>42</v>
      </c>
      <c r="F17396" s="3">
        <f t="shared" ca="1" si="542"/>
        <v>5</v>
      </c>
      <c r="G17396" s="4">
        <f t="shared" ca="1" si="543"/>
        <v>107</v>
      </c>
      <c r="H17396" s="4">
        <f ca="1">+Data_TABLE[[#This Row],[Qty]]*Data_TABLE[[#This Row],[Unit Price]]</f>
        <v>535</v>
      </c>
      <c r="I17396" s="7">
        <v>42460</v>
      </c>
      <c r="J17396" s="10">
        <f>EOMONTH(Data_TABLE[[#This Row],[Date Sold]],0)</f>
        <v>42460</v>
      </c>
    </row>
    <row r="17397" spans="2:10" x14ac:dyDescent="0.25">
      <c r="B17397" s="1" t="s">
        <v>41</v>
      </c>
      <c r="C17397" s="3" t="s">
        <v>56</v>
      </c>
      <c r="D17397" s="2" t="s">
        <v>50</v>
      </c>
      <c r="E17397" s="3" t="s">
        <v>44</v>
      </c>
      <c r="F17397" s="3">
        <f t="shared" ca="1" si="542"/>
        <v>2</v>
      </c>
      <c r="G17397" s="4">
        <f t="shared" ca="1" si="543"/>
        <v>195</v>
      </c>
      <c r="H17397" s="4">
        <f ca="1">+Data_TABLE[[#This Row],[Qty]]*Data_TABLE[[#This Row],[Unit Price]]</f>
        <v>390</v>
      </c>
      <c r="I17397" s="7">
        <v>42460</v>
      </c>
      <c r="J17397" s="10">
        <f>EOMONTH(Data_TABLE[[#This Row],[Date Sold]],0)</f>
        <v>42460</v>
      </c>
    </row>
    <row r="17398" spans="2:10" x14ac:dyDescent="0.25">
      <c r="B17398" s="1" t="s">
        <v>40</v>
      </c>
      <c r="C17398" s="3" t="s">
        <v>55</v>
      </c>
      <c r="D17398" s="2" t="s">
        <v>49</v>
      </c>
      <c r="E17398" s="3" t="s">
        <v>43</v>
      </c>
      <c r="F17398" s="3">
        <f t="shared" ca="1" si="542"/>
        <v>2</v>
      </c>
      <c r="G17398" s="4">
        <f t="shared" ca="1" si="543"/>
        <v>98</v>
      </c>
      <c r="H17398" s="4">
        <f ca="1">+Data_TABLE[[#This Row],[Qty]]*Data_TABLE[[#This Row],[Unit Price]]</f>
        <v>196</v>
      </c>
      <c r="I17398" s="7">
        <v>42460</v>
      </c>
      <c r="J17398" s="10">
        <f>EOMONTH(Data_TABLE[[#This Row],[Date Sold]],0)</f>
        <v>42460</v>
      </c>
    </row>
    <row r="17399" spans="2:10" x14ac:dyDescent="0.25">
      <c r="B17399" s="1" t="s">
        <v>41</v>
      </c>
      <c r="C17399" s="3" t="s">
        <v>54</v>
      </c>
      <c r="D17399" s="2" t="s">
        <v>48</v>
      </c>
      <c r="E17399" s="3" t="s">
        <v>42</v>
      </c>
      <c r="F17399" s="3">
        <f t="shared" ca="1" si="542"/>
        <v>4</v>
      </c>
      <c r="G17399" s="4">
        <f t="shared" ca="1" si="543"/>
        <v>105</v>
      </c>
      <c r="H17399" s="4">
        <f ca="1">+Data_TABLE[[#This Row],[Qty]]*Data_TABLE[[#This Row],[Unit Price]]</f>
        <v>420</v>
      </c>
      <c r="I17399" s="7">
        <v>42460</v>
      </c>
      <c r="J17399" s="10">
        <f>EOMONTH(Data_TABLE[[#This Row],[Date Sold]],0)</f>
        <v>42460</v>
      </c>
    </row>
    <row r="17400" spans="2:10" x14ac:dyDescent="0.25">
      <c r="B17400" s="1" t="s">
        <v>40</v>
      </c>
      <c r="C17400" s="3" t="s">
        <v>56</v>
      </c>
      <c r="D17400" s="2" t="s">
        <v>50</v>
      </c>
      <c r="E17400" s="3" t="s">
        <v>44</v>
      </c>
      <c r="F17400" s="3">
        <f t="shared" ca="1" si="542"/>
        <v>1</v>
      </c>
      <c r="G17400" s="4">
        <f t="shared" ca="1" si="543"/>
        <v>86</v>
      </c>
      <c r="H17400" s="4">
        <f ca="1">+Data_TABLE[[#This Row],[Qty]]*Data_TABLE[[#This Row],[Unit Price]]</f>
        <v>86</v>
      </c>
      <c r="I17400" s="7">
        <v>42460</v>
      </c>
      <c r="J17400" s="10">
        <f>EOMONTH(Data_TABLE[[#This Row],[Date Sold]],0)</f>
        <v>42460</v>
      </c>
    </row>
    <row r="17401" spans="2:10" x14ac:dyDescent="0.25">
      <c r="B17401" s="1" t="s">
        <v>40</v>
      </c>
      <c r="C17401" s="3" t="s">
        <v>56</v>
      </c>
      <c r="D17401" s="2" t="s">
        <v>52</v>
      </c>
      <c r="E17401" s="3" t="s">
        <v>46</v>
      </c>
      <c r="F17401" s="3">
        <f t="shared" ca="1" si="542"/>
        <v>1</v>
      </c>
      <c r="G17401" s="4">
        <f t="shared" ca="1" si="543"/>
        <v>77</v>
      </c>
      <c r="H17401" s="4">
        <f ca="1">+Data_TABLE[[#This Row],[Qty]]*Data_TABLE[[#This Row],[Unit Price]]</f>
        <v>77</v>
      </c>
      <c r="I17401" s="7">
        <v>42460</v>
      </c>
      <c r="J17401" s="10">
        <f>EOMONTH(Data_TABLE[[#This Row],[Date Sold]],0)</f>
        <v>42460</v>
      </c>
    </row>
    <row r="17402" spans="2:10" x14ac:dyDescent="0.25">
      <c r="B17402" s="1" t="s">
        <v>36</v>
      </c>
      <c r="C17402" s="3" t="s">
        <v>55</v>
      </c>
      <c r="D17402" s="2" t="s">
        <v>49</v>
      </c>
      <c r="E17402" s="3" t="s">
        <v>43</v>
      </c>
      <c r="F17402" s="3">
        <f t="shared" ca="1" si="542"/>
        <v>5</v>
      </c>
      <c r="G17402" s="4">
        <f t="shared" ca="1" si="543"/>
        <v>88</v>
      </c>
      <c r="H17402" s="4">
        <f ca="1">+Data_TABLE[[#This Row],[Qty]]*Data_TABLE[[#This Row],[Unit Price]]</f>
        <v>440</v>
      </c>
      <c r="I17402" s="7">
        <v>42460</v>
      </c>
      <c r="J17402" s="10">
        <f>EOMONTH(Data_TABLE[[#This Row],[Date Sold]],0)</f>
        <v>42460</v>
      </c>
    </row>
  </sheetData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V14247"/>
  <sheetViews>
    <sheetView showGridLines="0" showZeros="0" workbookViewId="0">
      <selection activeCell="P6" sqref="P6"/>
    </sheetView>
  </sheetViews>
  <sheetFormatPr defaultRowHeight="12.75" x14ac:dyDescent="0.2"/>
  <cols>
    <col min="1" max="2" width="9.140625" style="17"/>
    <col min="3" max="3" width="17.28515625" style="12" bestFit="1" customWidth="1"/>
    <col min="4" max="4" width="14.28515625" style="12" bestFit="1" customWidth="1"/>
    <col min="5" max="5" width="11.140625" style="12" bestFit="1" customWidth="1"/>
    <col min="6" max="6" width="10" style="12" bestFit="1" customWidth="1"/>
    <col min="7" max="7" width="10.7109375" style="17" bestFit="1" customWidth="1"/>
    <col min="8" max="8" width="11.140625" style="15" bestFit="1" customWidth="1"/>
    <col min="9" max="10" width="12.42578125" style="16" bestFit="1" customWidth="1"/>
    <col min="11" max="11" width="14.7109375" style="16" customWidth="1"/>
    <col min="12" max="12" width="20.5703125" style="12" customWidth="1"/>
    <col min="13" max="13" width="2.85546875" style="17" customWidth="1"/>
    <col min="14" max="14" width="2.42578125" style="17" customWidth="1"/>
    <col min="15" max="15" width="35" style="17" bestFit="1" customWidth="1"/>
    <col min="16" max="16" width="18.5703125" style="17" bestFit="1" customWidth="1"/>
    <col min="17" max="17" width="9.140625" style="17"/>
    <col min="18" max="18" width="2.7109375" style="17" customWidth="1"/>
    <col min="19" max="19" width="1.7109375" style="17" customWidth="1"/>
    <col min="20" max="20" width="9.140625" style="17"/>
    <col min="21" max="21" width="10.7109375" style="17" customWidth="1"/>
    <col min="22" max="22" width="28.85546875" style="18" bestFit="1" customWidth="1"/>
    <col min="23" max="16384" width="9.140625" style="17"/>
  </cols>
  <sheetData>
    <row r="2" spans="3:22" x14ac:dyDescent="0.2">
      <c r="D2" s="13" t="s">
        <v>8</v>
      </c>
      <c r="E2" s="13" t="s">
        <v>9</v>
      </c>
      <c r="G2" s="14"/>
    </row>
    <row r="3" spans="3:22" x14ac:dyDescent="0.2">
      <c r="C3" s="13" t="s">
        <v>6</v>
      </c>
      <c r="D3" s="19">
        <f>MIN(Data_TABLE[Date Sold])</f>
        <v>42113</v>
      </c>
      <c r="E3" s="19">
        <f>MAX(Data_TABLE[Date Sold])</f>
        <v>42460</v>
      </c>
      <c r="H3" s="20" t="s">
        <v>7</v>
      </c>
      <c r="I3" s="21" t="s">
        <v>13</v>
      </c>
      <c r="J3" s="21" t="s">
        <v>20</v>
      </c>
      <c r="K3" s="21" t="s">
        <v>21</v>
      </c>
      <c r="L3" s="22" t="s">
        <v>17</v>
      </c>
      <c r="O3" s="23" t="s">
        <v>23</v>
      </c>
    </row>
    <row r="4" spans="3:22" x14ac:dyDescent="0.2">
      <c r="C4" s="13" t="s">
        <v>12</v>
      </c>
      <c r="D4" s="24" t="str">
        <f>TEXT(StartDate,"MMM-YYYY")</f>
        <v>Apr-2015</v>
      </c>
      <c r="E4" s="24" t="str">
        <f>TEXT(EndDate,"MMM-YYYY")</f>
        <v>Mar-2016</v>
      </c>
      <c r="H4" s="15">
        <f>D3</f>
        <v>42113</v>
      </c>
      <c r="I4" s="16">
        <f t="array" aca="1" ref="I4" ca="1">IF(H4&lt;&gt;"",SUM(IF(Data_TABLE[EOM Date]=EOMONTH(H4,0),Data_TABLE[Total Value Sold],0)),"")</f>
        <v>258546</v>
      </c>
      <c r="J4" s="16" t="e">
        <f ca="1">IF(L4=$D$13,I4,NA())</f>
        <v>#N/A</v>
      </c>
      <c r="K4" s="16">
        <f ca="1">IF(L4=$D$14,I4,NA())</f>
        <v>258546</v>
      </c>
      <c r="L4" s="12">
        <f ca="1">IF(I4&lt;&gt;"",RANK(I4,ListSales,0),"")</f>
        <v>12</v>
      </c>
      <c r="O4" s="25" t="s">
        <v>24</v>
      </c>
      <c r="P4" s="36">
        <f ca="1">SUMIF(Data_TABLE[EOM Date],"="&amp;EOMONTH(Dashboard!I7,0),Data_TABLE[Total Value Sold])</f>
        <v>579471</v>
      </c>
      <c r="U4" s="37" t="s">
        <v>5</v>
      </c>
      <c r="V4" s="27" t="s">
        <v>25</v>
      </c>
    </row>
    <row r="5" spans="3:22" x14ac:dyDescent="0.2">
      <c r="C5" s="28" t="s">
        <v>10</v>
      </c>
      <c r="D5" s="29">
        <f>DATEDIF(D3,E3,"m")</f>
        <v>11</v>
      </c>
      <c r="H5" s="15">
        <f>IF(ROW(H4)-3&gt;$D$5,"",EDATE(H4,1))</f>
        <v>42143</v>
      </c>
      <c r="I5" s="16">
        <f t="array" aca="1" ref="I5" ca="1">IF(H5&lt;&gt;"",SUM(IF(Data_TABLE[EOM Date]=EOMONTH(H5,0),Data_TABLE[Total Value Sold],0)),"")</f>
        <v>603078</v>
      </c>
      <c r="J5" s="16" t="e">
        <f t="shared" ref="J5:J68" ca="1" si="0">IF(L5=$D$13,I5,NA())</f>
        <v>#N/A</v>
      </c>
      <c r="K5" s="16" t="e">
        <f t="shared" ref="K5:K68" ca="1" si="1">IF(L5=$D$14,I5,NA())</f>
        <v>#N/A</v>
      </c>
      <c r="L5" s="12">
        <f ca="1">IF(I5&lt;&gt;"",RANK(I5,ListSales,0),"")</f>
        <v>5</v>
      </c>
      <c r="O5" s="25" t="s">
        <v>26</v>
      </c>
      <c r="P5" s="26">
        <f ca="1">MAX(ValueSoldList)</f>
        <v>107986</v>
      </c>
      <c r="U5" s="38" t="s">
        <v>36</v>
      </c>
      <c r="V5" s="18">
        <f ca="1">IF(U5&lt;&gt;"",SUMIFS(Data_TABLE[Total Value Sold],Data_TABLE[EOM Date],"="&amp;EOMONTH(Dashboard!$I$7,0),Data_TABLE[Customer],"="&amp;Calc!U5),"")</f>
        <v>107986</v>
      </c>
    </row>
    <row r="6" spans="3:22" x14ac:dyDescent="0.2">
      <c r="D6" s="30"/>
      <c r="E6" s="30"/>
      <c r="H6" s="15">
        <f t="shared" ref="H6:H69" si="2">IF(ROW(H5)-3&gt;$D$5,"",EDATE(H5,1))</f>
        <v>42174</v>
      </c>
      <c r="I6" s="16">
        <f t="array" aca="1" ref="I6" ca="1">IF(H6&lt;&gt;"",SUM(IF(Data_TABLE[EOM Date]=EOMONTH(H6,0),Data_TABLE[Total Value Sold],0)),"")</f>
        <v>579527</v>
      </c>
      <c r="J6" s="16" t="e">
        <f t="shared" ca="1" si="0"/>
        <v>#N/A</v>
      </c>
      <c r="K6" s="16" t="e">
        <f t="shared" ca="1" si="1"/>
        <v>#N/A</v>
      </c>
      <c r="L6" s="12">
        <f ca="1">IF(I6&lt;&gt;"",RANK(I6,ListSales,0),"")</f>
        <v>8</v>
      </c>
      <c r="O6" s="25" t="s">
        <v>27</v>
      </c>
      <c r="P6" s="24">
        <f ca="1">COUNTIF(ValueSoldList,"="&amp;P5)</f>
        <v>1</v>
      </c>
      <c r="U6" s="38" t="s">
        <v>37</v>
      </c>
      <c r="V6" s="18">
        <f ca="1">IF(U6&lt;&gt;"",SUMIFS(Data_TABLE[Total Value Sold],Data_TABLE[EOM Date],"="&amp;EOMONTH(Dashboard!$I$7,0),Data_TABLE[Customer],"="&amp;Calc!U6),"")</f>
        <v>90980</v>
      </c>
    </row>
    <row r="7" spans="3:22" x14ac:dyDescent="0.2">
      <c r="C7" s="13"/>
      <c r="D7" s="45"/>
      <c r="E7" s="45"/>
      <c r="H7" s="15">
        <f t="shared" si="2"/>
        <v>42204</v>
      </c>
      <c r="I7" s="16">
        <f t="array" aca="1" ref="I7" ca="1">IF(H7&lt;&gt;"",SUM(IF(Data_TABLE[EOM Date]=EOMONTH(H7,0),Data_TABLE[Total Value Sold],0)),"")</f>
        <v>598269</v>
      </c>
      <c r="J7" s="16" t="e">
        <f t="shared" ca="1" si="0"/>
        <v>#N/A</v>
      </c>
      <c r="K7" s="16" t="e">
        <f t="shared" ca="1" si="1"/>
        <v>#N/A</v>
      </c>
      <c r="L7" s="12">
        <f ca="1">IF(I7&lt;&gt;"",RANK(I7,ListSales,0),"")</f>
        <v>6</v>
      </c>
      <c r="O7" s="25" t="s">
        <v>28</v>
      </c>
      <c r="P7" s="25" t="str">
        <f ca="1">IF(P6&gt;1,"MULTIPLE CUSTOMERS",INDEX(Customer,MATCH(P5,ValueSoldList,0)))</f>
        <v>CUSTOMER 1</v>
      </c>
      <c r="U7" s="38" t="s">
        <v>38</v>
      </c>
      <c r="V7" s="18">
        <f ca="1">IF(U7&lt;&gt;"",SUMIFS(Data_TABLE[Total Value Sold],Data_TABLE[EOM Date],"="&amp;EOMONTH(Dashboard!$I$7,0),Data_TABLE[Customer],"="&amp;Calc!U7),"")</f>
        <v>93602</v>
      </c>
    </row>
    <row r="8" spans="3:22" x14ac:dyDescent="0.2">
      <c r="H8" s="15">
        <f t="shared" si="2"/>
        <v>42235</v>
      </c>
      <c r="I8" s="16">
        <f t="array" aca="1" ref="I8" ca="1">IF(H8&lt;&gt;"",SUM(IF(Data_TABLE[EOM Date]=EOMONTH(H8,0),Data_TABLE[Total Value Sold],0)),"")</f>
        <v>610197</v>
      </c>
      <c r="J8" s="16" t="e">
        <f t="shared" ca="1" si="0"/>
        <v>#N/A</v>
      </c>
      <c r="K8" s="16" t="e">
        <f t="shared" ca="1" si="1"/>
        <v>#N/A</v>
      </c>
      <c r="L8" s="12">
        <f ca="1">IF(I8&lt;&gt;"",RANK(I8,ListSales,0),"")</f>
        <v>3</v>
      </c>
      <c r="O8" s="34" t="s">
        <v>29</v>
      </c>
      <c r="P8" s="35">
        <f ca="1">MaxValSold/MonthSales</f>
        <v>0.18635272515794579</v>
      </c>
      <c r="U8" s="38" t="s">
        <v>39</v>
      </c>
      <c r="V8" s="18">
        <f ca="1">IF(U8&lt;&gt;"",SUMIFS(Data_TABLE[Total Value Sold],Data_TABLE[EOM Date],"="&amp;EOMONTH(Dashboard!$I$7,0),Data_TABLE[Customer],"="&amp;Calc!U8),"")</f>
        <v>95769</v>
      </c>
    </row>
    <row r="9" spans="3:22" x14ac:dyDescent="0.2">
      <c r="C9" s="24" t="s">
        <v>14</v>
      </c>
      <c r="D9" s="31">
        <v>6900000</v>
      </c>
      <c r="H9" s="15">
        <f t="shared" si="2"/>
        <v>42266</v>
      </c>
      <c r="I9" s="16">
        <f t="array" aca="1" ref="I9" ca="1">IF(H9&lt;&gt;"",SUM(IF(Data_TABLE[EOM Date]=EOMONTH(H9,0),Data_TABLE[Total Value Sold],0)),"")</f>
        <v>572416</v>
      </c>
      <c r="J9" s="16" t="e">
        <f t="shared" ca="1" si="0"/>
        <v>#N/A</v>
      </c>
      <c r="K9" s="16" t="e">
        <f t="shared" ca="1" si="1"/>
        <v>#N/A</v>
      </c>
      <c r="L9" s="12">
        <f ca="1">IF(I9&lt;&gt;"",RANK(I9,ListSales,0),"")</f>
        <v>11</v>
      </c>
      <c r="O9" s="34" t="s">
        <v>30</v>
      </c>
      <c r="P9" s="35">
        <f ca="1">1-P8</f>
        <v>0.81364727484205424</v>
      </c>
      <c r="U9" s="38" t="s">
        <v>40</v>
      </c>
      <c r="V9" s="18">
        <f ca="1">IF(U9&lt;&gt;"",SUMIFS(Data_TABLE[Total Value Sold],Data_TABLE[EOM Date],"="&amp;EOMONTH(Dashboard!$I$7,0),Data_TABLE[Customer],"="&amp;Calc!U9),"")</f>
        <v>88526</v>
      </c>
    </row>
    <row r="10" spans="3:22" x14ac:dyDescent="0.2">
      <c r="C10" s="24" t="s">
        <v>15</v>
      </c>
      <c r="D10" s="31">
        <v>5000000</v>
      </c>
      <c r="H10" s="15">
        <f t="shared" si="2"/>
        <v>42296</v>
      </c>
      <c r="I10" s="16">
        <f t="array" aca="1" ref="I10" ca="1">IF(H10&lt;&gt;"",SUM(IF(Data_TABLE[EOM Date]=EOMONTH(H10,0),Data_TABLE[Total Value Sold],0)),"")</f>
        <v>606230</v>
      </c>
      <c r="J10" s="16" t="e">
        <f t="shared" ca="1" si="0"/>
        <v>#N/A</v>
      </c>
      <c r="K10" s="16" t="e">
        <f t="shared" ca="1" si="1"/>
        <v>#N/A</v>
      </c>
      <c r="L10" s="12">
        <f ca="1">IF(I10&lt;&gt;"",RANK(I10,ListSales,0),"")</f>
        <v>4</v>
      </c>
      <c r="O10" s="25" t="s">
        <v>31</v>
      </c>
      <c r="P10" s="26">
        <f ca="1">MIN(ValueSoldList)</f>
        <v>88526</v>
      </c>
      <c r="U10" s="38" t="s">
        <v>41</v>
      </c>
      <c r="V10" s="18">
        <f ca="1">IF(U10&lt;&gt;"",SUMIFS(Data_TABLE[Total Value Sold],Data_TABLE[EOM Date],"="&amp;EOMONTH(Dashboard!$I$7,0),Data_TABLE[Customer],"="&amp;Calc!U10),"")</f>
        <v>102608</v>
      </c>
    </row>
    <row r="11" spans="3:22" x14ac:dyDescent="0.2">
      <c r="H11" s="15">
        <f t="shared" si="2"/>
        <v>42327</v>
      </c>
      <c r="I11" s="16">
        <f t="array" aca="1" ref="I11" ca="1">IF(H11&lt;&gt;"",SUM(IF(Data_TABLE[EOM Date]=EOMONTH(H11,0),Data_TABLE[Total Value Sold],0)),"")</f>
        <v>579471</v>
      </c>
      <c r="J11" s="16" t="e">
        <f t="shared" ca="1" si="0"/>
        <v>#N/A</v>
      </c>
      <c r="K11" s="16" t="e">
        <f t="shared" ca="1" si="1"/>
        <v>#N/A</v>
      </c>
      <c r="L11" s="12">
        <f ca="1">IF(I11&lt;&gt;"",RANK(I11,ListSales,0),"")</f>
        <v>9</v>
      </c>
      <c r="O11" s="25" t="s">
        <v>32</v>
      </c>
      <c r="P11" s="24">
        <f ca="1">COUNTIF(ValueSoldList,"="&amp;P10)</f>
        <v>1</v>
      </c>
      <c r="V11" s="18" t="str">
        <f>IF(U11&lt;&gt;"",SUMIFS(Data_TABLE[Total Value Sold],Data_TABLE[EOM Date],"="&amp;EOMONTH(Dashboard!$I$7,0),Data_TABLE[Customer],"="&amp;Calc!U11),"")</f>
        <v/>
      </c>
    </row>
    <row r="12" spans="3:22" x14ac:dyDescent="0.2">
      <c r="C12" s="24" t="s">
        <v>16</v>
      </c>
      <c r="D12" s="32">
        <f ca="1">SUM(Data_TABLE[Total Value Sold])</f>
        <v>6813801</v>
      </c>
      <c r="H12" s="15">
        <f t="shared" si="2"/>
        <v>42357</v>
      </c>
      <c r="I12" s="16">
        <f t="array" aca="1" ref="I12" ca="1">IF(H12&lt;&gt;"",SUM(IF(Data_TABLE[EOM Date]=EOMONTH(H12,0),Data_TABLE[Total Value Sold],0)),"")</f>
        <v>597830</v>
      </c>
      <c r="J12" s="16" t="e">
        <f t="shared" ca="1" si="0"/>
        <v>#N/A</v>
      </c>
      <c r="K12" s="16" t="e">
        <f t="shared" ca="1" si="1"/>
        <v>#N/A</v>
      </c>
      <c r="L12" s="12">
        <f ca="1">IF(I12&lt;&gt;"",RANK(I12,ListSales,0),"")</f>
        <v>7</v>
      </c>
      <c r="O12" s="25" t="s">
        <v>33</v>
      </c>
      <c r="P12" s="25" t="str">
        <f ca="1">IF(P11&gt;1,"MULTIPLE CUSTOMERS",INDEX(Customer,MATCH(P10,ValueSoldList,0)))</f>
        <v>CUSTOMER 5</v>
      </c>
      <c r="V12" s="18" t="str">
        <f>IF(U12&lt;&gt;"",SUMIFS(Data_TABLE[Total Value Sold],Data_TABLE[EOM Date],"="&amp;EOMONTH(Dashboard!$I$7,0),Data_TABLE[Customer],"="&amp;Calc!U12),"")</f>
        <v/>
      </c>
    </row>
    <row r="13" spans="3:22" x14ac:dyDescent="0.2">
      <c r="C13" s="24" t="s">
        <v>18</v>
      </c>
      <c r="D13" s="24">
        <f ca="1">MIN(ListRank)</f>
        <v>1</v>
      </c>
      <c r="E13" s="26">
        <f ca="1">INDEX(ListSales,MATCH(D13,ListRank,0))</f>
        <v>621052</v>
      </c>
      <c r="F13" s="33">
        <f ca="1">INDEX(ListMonths,MATCH(D13,ListRank,0))</f>
        <v>42448</v>
      </c>
      <c r="H13" s="15">
        <f t="shared" si="2"/>
        <v>42388</v>
      </c>
      <c r="I13" s="16">
        <f t="array" aca="1" ref="I13" ca="1">IF(H13&lt;&gt;"",SUM(IF(Data_TABLE[EOM Date]=EOMONTH(H13,0),Data_TABLE[Total Value Sold],0)),"")</f>
        <v>611827</v>
      </c>
      <c r="J13" s="16" t="e">
        <f t="shared" ca="1" si="0"/>
        <v>#N/A</v>
      </c>
      <c r="K13" s="16" t="e">
        <f t="shared" ca="1" si="1"/>
        <v>#N/A</v>
      </c>
      <c r="L13" s="12">
        <f ca="1">IF(I13&lt;&gt;"",RANK(I13,ListSales,0),"")</f>
        <v>2</v>
      </c>
      <c r="O13" s="34" t="s">
        <v>35</v>
      </c>
      <c r="P13" s="35">
        <f ca="1">MinSales/MonthSales</f>
        <v>0.15277037159754328</v>
      </c>
      <c r="V13" s="18" t="str">
        <f>IF(U13&lt;&gt;"",SUMIFS(Data_TABLE[Total Value Sold],Data_TABLE[EOM Date],"="&amp;EOMONTH(Dashboard!$I$7,0),Data_TABLE[Customer],"="&amp;Calc!U13),"")</f>
        <v/>
      </c>
    </row>
    <row r="14" spans="3:22" x14ac:dyDescent="0.2">
      <c r="C14" s="24" t="s">
        <v>19</v>
      </c>
      <c r="D14" s="24">
        <f ca="1">MAX(ListRank)</f>
        <v>12</v>
      </c>
      <c r="E14" s="26">
        <f ca="1">INDEX(TotalSales,MATCH(D14,ListRank,0))</f>
        <v>258546</v>
      </c>
      <c r="F14" s="33">
        <f ca="1">INDEX(ListMonths,MATCH(D14,ListRank,0))</f>
        <v>42113</v>
      </c>
      <c r="H14" s="15">
        <f t="shared" si="2"/>
        <v>42419</v>
      </c>
      <c r="I14" s="16">
        <f t="array" aca="1" ref="I14" ca="1">IF(H14&lt;&gt;"",SUM(IF(Data_TABLE[EOM Date]=EOMONTH(H14,0),Data_TABLE[Total Value Sold],0)),"")</f>
        <v>575358</v>
      </c>
      <c r="J14" s="16" t="e">
        <f t="shared" ca="1" si="0"/>
        <v>#N/A</v>
      </c>
      <c r="K14" s="16" t="e">
        <f t="shared" ca="1" si="1"/>
        <v>#N/A</v>
      </c>
      <c r="L14" s="12">
        <f ca="1">IF(I14&lt;&gt;"",RANK(I14,ListSales,0),"")</f>
        <v>10</v>
      </c>
      <c r="O14" s="34" t="s">
        <v>34</v>
      </c>
      <c r="P14" s="35">
        <f ca="1">1-P13</f>
        <v>0.84722962840245675</v>
      </c>
      <c r="V14" s="18" t="str">
        <f>IF(U14&lt;&gt;"",SUMIFS(Data_TABLE[Total Value Sold],Data_TABLE[EOM Date],"="&amp;EOMONTH(Dashboard!$I$7,0),Data_TABLE[Customer],"="&amp;Calc!U14),"")</f>
        <v/>
      </c>
    </row>
    <row r="15" spans="3:22" x14ac:dyDescent="0.2">
      <c r="H15" s="15">
        <f t="shared" si="2"/>
        <v>42448</v>
      </c>
      <c r="I15" s="16">
        <f t="array" aca="1" ref="I15" ca="1">IF(H15&lt;&gt;"",SUM(IF(Data_TABLE[EOM Date]=EOMONTH(H15,0),Data_TABLE[Total Value Sold],0)),"")</f>
        <v>621052</v>
      </c>
      <c r="J15" s="16">
        <f t="shared" ca="1" si="0"/>
        <v>621052</v>
      </c>
      <c r="K15" s="16" t="e">
        <f t="shared" ca="1" si="1"/>
        <v>#N/A</v>
      </c>
      <c r="L15" s="12">
        <f ca="1">IF(I15&lt;&gt;"",RANK(I15,ListSales,0),"")</f>
        <v>1</v>
      </c>
      <c r="O15" s="25"/>
      <c r="P15" s="25"/>
      <c r="V15" s="18" t="str">
        <f>IF(U15&lt;&gt;"",SUMIFS(Data_TABLE[Total Value Sold],Data_TABLE[EOM Date],"="&amp;EOMONTH(Dashboard!$I$7,0),Data_TABLE[Customer],"="&amp;Calc!U15),"")</f>
        <v/>
      </c>
    </row>
    <row r="16" spans="3:22" x14ac:dyDescent="0.2">
      <c r="H16" s="15" t="str">
        <f t="shared" si="2"/>
        <v/>
      </c>
      <c r="I16" s="16" t="str">
        <f t="array" ref="I16">IF(H16&lt;&gt;"",SUM(IF(Data_TABLE[EOM Date]=EOMONTH(H16,0),Data_TABLE[Total Value Sold],0)),"")</f>
        <v/>
      </c>
      <c r="J16" s="16" t="e">
        <f t="shared" ca="1" si="0"/>
        <v>#N/A</v>
      </c>
      <c r="K16" s="16" t="e">
        <f t="shared" ca="1" si="1"/>
        <v>#N/A</v>
      </c>
      <c r="L16" s="12" t="str">
        <f>IF(I16&lt;&gt;"",RANK(I16,ListSales,0),"")</f>
        <v/>
      </c>
      <c r="O16" s="25"/>
      <c r="P16" s="25"/>
      <c r="V16" s="18" t="str">
        <f>IF(U16&lt;&gt;"",SUMIFS(Data_TABLE[Total Value Sold],Data_TABLE[EOM Date],"="&amp;EOMONTH(Dashboard!$I$7,0),Data_TABLE[Customer],"="&amp;Calc!U16),"")</f>
        <v/>
      </c>
    </row>
    <row r="17" spans="2:22" x14ac:dyDescent="0.2">
      <c r="H17" s="15" t="str">
        <f t="shared" si="2"/>
        <v/>
      </c>
      <c r="I17" s="16" t="str">
        <f t="array" ref="I17">IF(H17&lt;&gt;"",SUM(IF(Data_TABLE[EOM Date]=EOMONTH(H17,0),Data_TABLE[Total Value Sold],0)),"")</f>
        <v/>
      </c>
      <c r="J17" s="16" t="e">
        <f t="shared" ca="1" si="0"/>
        <v>#N/A</v>
      </c>
      <c r="K17" s="16" t="e">
        <f t="shared" ca="1" si="1"/>
        <v>#N/A</v>
      </c>
      <c r="L17" s="12" t="str">
        <f>IF(I17&lt;&gt;"",RANK(I17,ListSales,0),"")</f>
        <v/>
      </c>
      <c r="V17" s="18" t="str">
        <f>IF(U17&lt;&gt;"",SUMIFS(Data_TABLE[Total Value Sold],Data_TABLE[EOM Date],"="&amp;EOMONTH(Dashboard!$I$7,0),Data_TABLE[Customer],"="&amp;Calc!U17),"")</f>
        <v/>
      </c>
    </row>
    <row r="18" spans="2:22" x14ac:dyDescent="0.2">
      <c r="B18" s="12"/>
      <c r="H18" s="15" t="str">
        <f t="shared" si="2"/>
        <v/>
      </c>
      <c r="I18" s="16" t="str">
        <f t="array" ref="I18">IF(H18&lt;&gt;"",SUM(IF(Data_TABLE[EOM Date]=EOMONTH(H18,0),Data_TABLE[Total Value Sold],0)),"")</f>
        <v/>
      </c>
      <c r="J18" s="16" t="e">
        <f t="shared" ca="1" si="0"/>
        <v>#N/A</v>
      </c>
      <c r="K18" s="16" t="e">
        <f t="shared" ca="1" si="1"/>
        <v>#N/A</v>
      </c>
      <c r="L18" s="12" t="str">
        <f>IF(I18&lt;&gt;"",RANK(I18,ListSales,0),"")</f>
        <v/>
      </c>
      <c r="V18" s="18" t="str">
        <f>IF(U18&lt;&gt;"",SUMIFS(Data_TABLE[Total Value Sold],Data_TABLE[EOM Date],"="&amp;EOMONTH(Dashboard!$I$7,0),Data_TABLE[Customer],"="&amp;Calc!U18),"")</f>
        <v/>
      </c>
    </row>
    <row r="19" spans="2:22" x14ac:dyDescent="0.2">
      <c r="B19" s="12"/>
      <c r="H19" s="15" t="str">
        <f t="shared" si="2"/>
        <v/>
      </c>
      <c r="I19" s="16" t="str">
        <f t="array" ref="I19">IF(H19&lt;&gt;"",SUM(IF(Data_TABLE[EOM Date]=EOMONTH(H19,0),Data_TABLE[Total Value Sold],0)),"")</f>
        <v/>
      </c>
      <c r="J19" s="16" t="e">
        <f t="shared" ca="1" si="0"/>
        <v>#N/A</v>
      </c>
      <c r="K19" s="16" t="e">
        <f t="shared" ca="1" si="1"/>
        <v>#N/A</v>
      </c>
      <c r="L19" s="12" t="str">
        <f>IF(I19&lt;&gt;"",RANK(I19,ListSales,0),"")</f>
        <v/>
      </c>
      <c r="V19" s="18" t="str">
        <f>IF(U19&lt;&gt;"",SUMIFS(Data_TABLE[Total Value Sold],Data_TABLE[EOM Date],"="&amp;EOMONTH(Dashboard!$I$7,0),Data_TABLE[Customer],"="&amp;Calc!U19),"")</f>
        <v/>
      </c>
    </row>
    <row r="20" spans="2:22" x14ac:dyDescent="0.2">
      <c r="H20" s="15" t="str">
        <f t="shared" si="2"/>
        <v/>
      </c>
      <c r="I20" s="16" t="str">
        <f t="array" ref="I20">IF(H20&lt;&gt;"",SUM(IF(Data_TABLE[EOM Date]=EOMONTH(H20,0),Data_TABLE[Total Value Sold],0)),"")</f>
        <v/>
      </c>
      <c r="J20" s="16" t="e">
        <f t="shared" ca="1" si="0"/>
        <v>#N/A</v>
      </c>
      <c r="K20" s="16" t="e">
        <f t="shared" ca="1" si="1"/>
        <v>#N/A</v>
      </c>
      <c r="L20" s="12" t="str">
        <f>IF(I20&lt;&gt;"",RANK(I20,ListSales,0),"")</f>
        <v/>
      </c>
      <c r="V20" s="18" t="str">
        <f>IF(U20&lt;&gt;"",SUMIFS(Data_TABLE[Total Value Sold],Data_TABLE[EOM Date],"="&amp;EOMONTH(Dashboard!$I$7,0),Data_TABLE[Customer],"="&amp;Calc!U20),"")</f>
        <v/>
      </c>
    </row>
    <row r="21" spans="2:22" x14ac:dyDescent="0.2">
      <c r="H21" s="15" t="str">
        <f t="shared" si="2"/>
        <v/>
      </c>
      <c r="I21" s="16" t="str">
        <f t="array" ref="I21">IF(H21&lt;&gt;"",SUM(IF(Data_TABLE[EOM Date]=EOMONTH(H21,0),Data_TABLE[Total Value Sold],0)),"")</f>
        <v/>
      </c>
      <c r="J21" s="16" t="e">
        <f t="shared" ca="1" si="0"/>
        <v>#N/A</v>
      </c>
      <c r="K21" s="16" t="e">
        <f t="shared" ca="1" si="1"/>
        <v>#N/A</v>
      </c>
      <c r="L21" s="12" t="str">
        <f>IF(I21&lt;&gt;"",RANK(I21,ListSales,0),"")</f>
        <v/>
      </c>
      <c r="V21" s="18" t="str">
        <f>IF(U21&lt;&gt;"",SUMIFS(Data_TABLE[Total Value Sold],Data_TABLE[EOM Date],"="&amp;EOMONTH(Dashboard!$I$7,0),Data_TABLE[Customer],"="&amp;Calc!U21),"")</f>
        <v/>
      </c>
    </row>
    <row r="22" spans="2:22" x14ac:dyDescent="0.2">
      <c r="H22" s="15" t="str">
        <f t="shared" si="2"/>
        <v/>
      </c>
      <c r="I22" s="16" t="str">
        <f t="array" ref="I22">IF(H22&lt;&gt;"",SUM(IF(Data_TABLE[EOM Date]=EOMONTH(H22,0),Data_TABLE[Total Value Sold],0)),"")</f>
        <v/>
      </c>
      <c r="J22" s="16" t="e">
        <f t="shared" ca="1" si="0"/>
        <v>#N/A</v>
      </c>
      <c r="K22" s="16" t="e">
        <f t="shared" ca="1" si="1"/>
        <v>#N/A</v>
      </c>
      <c r="L22" s="12" t="str">
        <f>IF(I22&lt;&gt;"",RANK(I22,ListSales,0),"")</f>
        <v/>
      </c>
      <c r="V22" s="18" t="str">
        <f>IF(U22&lt;&gt;"",SUMIFS(Data_TABLE[Total Value Sold],Data_TABLE[EOM Date],"="&amp;EOMONTH(Dashboard!$I$7,0),Data_TABLE[Customer],"="&amp;Calc!U22),"")</f>
        <v/>
      </c>
    </row>
    <row r="23" spans="2:22" x14ac:dyDescent="0.2">
      <c r="H23" s="15" t="str">
        <f t="shared" si="2"/>
        <v/>
      </c>
      <c r="I23" s="16" t="str">
        <f t="array" ref="I23">IF(H23&lt;&gt;"",SUM(IF(Data_TABLE[EOM Date]=EOMONTH(H23,0),Data_TABLE[Total Value Sold],0)),"")</f>
        <v/>
      </c>
      <c r="J23" s="16" t="e">
        <f t="shared" ca="1" si="0"/>
        <v>#N/A</v>
      </c>
      <c r="K23" s="16" t="e">
        <f t="shared" ca="1" si="1"/>
        <v>#N/A</v>
      </c>
      <c r="L23" s="12" t="str">
        <f>IF(I23&lt;&gt;"",RANK(I23,ListSales,0),"")</f>
        <v/>
      </c>
      <c r="V23" s="18" t="str">
        <f>IF(U23&lt;&gt;"",SUMIFS(Data_TABLE[Total Value Sold],Data_TABLE[EOM Date],"="&amp;EOMONTH(Dashboard!$I$7,0),Data_TABLE[Customer],"="&amp;Calc!U23),"")</f>
        <v/>
      </c>
    </row>
    <row r="24" spans="2:22" x14ac:dyDescent="0.2">
      <c r="H24" s="15" t="str">
        <f t="shared" si="2"/>
        <v/>
      </c>
      <c r="I24" s="16" t="str">
        <f t="array" ref="I24">IF(H24&lt;&gt;"",SUM(IF(Data_TABLE[EOM Date]=EOMONTH(H24,0),Data_TABLE[Total Value Sold],0)),"")</f>
        <v/>
      </c>
      <c r="J24" s="16" t="e">
        <f t="shared" ca="1" si="0"/>
        <v>#N/A</v>
      </c>
      <c r="K24" s="16" t="e">
        <f t="shared" ca="1" si="1"/>
        <v>#N/A</v>
      </c>
      <c r="L24" s="12" t="str">
        <f>IF(I24&lt;&gt;"",RANK(I24,ListSales,0),"")</f>
        <v/>
      </c>
      <c r="V24" s="18" t="str">
        <f>IF(U24&lt;&gt;"",SUMIFS(Data_TABLE[Total Value Sold],Data_TABLE[EOM Date],"="&amp;EOMONTH(Dashboard!$I$7,0),Data_TABLE[Customer],"="&amp;Calc!U24),"")</f>
        <v/>
      </c>
    </row>
    <row r="25" spans="2:22" x14ac:dyDescent="0.2">
      <c r="H25" s="15" t="str">
        <f t="shared" si="2"/>
        <v/>
      </c>
      <c r="I25" s="16" t="str">
        <f t="array" ref="I25">IF(H25&lt;&gt;"",SUM(IF(Data_TABLE[EOM Date]=EOMONTH(H25,0),Data_TABLE[Total Value Sold],0)),"")</f>
        <v/>
      </c>
      <c r="J25" s="16" t="e">
        <f t="shared" ca="1" si="0"/>
        <v>#N/A</v>
      </c>
      <c r="K25" s="16" t="e">
        <f t="shared" ca="1" si="1"/>
        <v>#N/A</v>
      </c>
      <c r="L25" s="12" t="str">
        <f>IF(I25&lt;&gt;"",RANK(I25,ListSales,0),"")</f>
        <v/>
      </c>
      <c r="V25" s="18" t="str">
        <f>IF(U25&lt;&gt;"",SUMIFS(Data_TABLE[Total Value Sold],Data_TABLE[EOM Date],"="&amp;EOMONTH(Dashboard!$I$7,0),Data_TABLE[Customer],"="&amp;Calc!U25),"")</f>
        <v/>
      </c>
    </row>
    <row r="26" spans="2:22" x14ac:dyDescent="0.2">
      <c r="H26" s="15" t="str">
        <f t="shared" si="2"/>
        <v/>
      </c>
      <c r="I26" s="16" t="str">
        <f t="array" ref="I26">IF(H26&lt;&gt;"",SUM(IF(Data_TABLE[EOM Date]=EOMONTH(H26,0),Data_TABLE[Total Value Sold],0)),"")</f>
        <v/>
      </c>
      <c r="J26" s="16" t="e">
        <f t="shared" ca="1" si="0"/>
        <v>#N/A</v>
      </c>
      <c r="K26" s="16" t="e">
        <f t="shared" ca="1" si="1"/>
        <v>#N/A</v>
      </c>
      <c r="L26" s="12" t="str">
        <f>IF(I26&lt;&gt;"",RANK(I26,ListSales,0),"")</f>
        <v/>
      </c>
      <c r="V26" s="18" t="str">
        <f>IF(U26&lt;&gt;"",SUMIFS(Data_TABLE[Total Value Sold],Data_TABLE[EOM Date],"="&amp;EOMONTH(Dashboard!$I$7,0),Data_TABLE[Customer],"="&amp;Calc!U26),"")</f>
        <v/>
      </c>
    </row>
    <row r="27" spans="2:22" x14ac:dyDescent="0.2">
      <c r="H27" s="15" t="str">
        <f t="shared" si="2"/>
        <v/>
      </c>
      <c r="I27" s="16" t="str">
        <f t="array" ref="I27">IF(H27&lt;&gt;"",SUM(IF(Data_TABLE[EOM Date]=EOMONTH(H27,0),Data_TABLE[Total Value Sold],0)),"")</f>
        <v/>
      </c>
      <c r="J27" s="16" t="e">
        <f t="shared" ca="1" si="0"/>
        <v>#N/A</v>
      </c>
      <c r="K27" s="16" t="e">
        <f t="shared" ca="1" si="1"/>
        <v>#N/A</v>
      </c>
      <c r="L27" s="12" t="str">
        <f>IF(I27&lt;&gt;"",RANK(I27,ListSales,0),"")</f>
        <v/>
      </c>
      <c r="V27" s="18" t="str">
        <f>IF(U27&lt;&gt;"",SUMIFS(Data_TABLE[Total Value Sold],Data_TABLE[EOM Date],"="&amp;EOMONTH(Dashboard!$I$7,0),Data_TABLE[Customer],"="&amp;Calc!U27),"")</f>
        <v/>
      </c>
    </row>
    <row r="28" spans="2:22" x14ac:dyDescent="0.2">
      <c r="H28" s="15" t="str">
        <f t="shared" si="2"/>
        <v/>
      </c>
      <c r="I28" s="16" t="str">
        <f t="array" ref="I28">IF(H28&lt;&gt;"",SUM(IF(Data_TABLE[EOM Date]=EOMONTH(H28,0),Data_TABLE[Total Value Sold],0)),"")</f>
        <v/>
      </c>
      <c r="J28" s="16" t="e">
        <f t="shared" ca="1" si="0"/>
        <v>#N/A</v>
      </c>
      <c r="K28" s="16" t="e">
        <f t="shared" ca="1" si="1"/>
        <v>#N/A</v>
      </c>
      <c r="L28" s="12" t="str">
        <f>IF(I28&lt;&gt;"",RANK(I28,ListSales,0),"")</f>
        <v/>
      </c>
      <c r="V28" s="18" t="str">
        <f>IF(U28&lt;&gt;"",SUMIFS(Data_TABLE[Total Value Sold],Data_TABLE[EOM Date],"="&amp;EOMONTH(Dashboard!$I$7,0),Data_TABLE[Customer],"="&amp;Calc!U28),"")</f>
        <v/>
      </c>
    </row>
    <row r="29" spans="2:22" x14ac:dyDescent="0.2">
      <c r="H29" s="15" t="str">
        <f t="shared" si="2"/>
        <v/>
      </c>
      <c r="I29" s="16" t="str">
        <f t="array" ref="I29">IF(H29&lt;&gt;"",SUM(IF(Data_TABLE[EOM Date]=EOMONTH(H29,0),Data_TABLE[Total Value Sold],0)),"")</f>
        <v/>
      </c>
      <c r="J29" s="16" t="e">
        <f t="shared" ca="1" si="0"/>
        <v>#N/A</v>
      </c>
      <c r="K29" s="16" t="e">
        <f t="shared" ca="1" si="1"/>
        <v>#N/A</v>
      </c>
      <c r="L29" s="12" t="str">
        <f>IF(I29&lt;&gt;"",RANK(I29,ListSales,0),"")</f>
        <v/>
      </c>
      <c r="V29" s="18" t="str">
        <f>IF(U29&lt;&gt;"",SUMIFS(Data_TABLE[Total Value Sold],Data_TABLE[EOM Date],"="&amp;EOMONTH(Dashboard!$I$7,0),Data_TABLE[Customer],"="&amp;Calc!U29),"")</f>
        <v/>
      </c>
    </row>
    <row r="30" spans="2:22" x14ac:dyDescent="0.2">
      <c r="H30" s="15" t="str">
        <f t="shared" si="2"/>
        <v/>
      </c>
      <c r="I30" s="16" t="str">
        <f t="array" ref="I30">IF(H30&lt;&gt;"",SUM(IF(Data_TABLE[EOM Date]=EOMONTH(H30,0),Data_TABLE[Total Value Sold],0)),"")</f>
        <v/>
      </c>
      <c r="J30" s="16" t="e">
        <f t="shared" ca="1" si="0"/>
        <v>#N/A</v>
      </c>
      <c r="K30" s="16" t="e">
        <f t="shared" ca="1" si="1"/>
        <v>#N/A</v>
      </c>
      <c r="L30" s="12" t="str">
        <f>IF(I30&lt;&gt;"",RANK(I30,ListSales,0),"")</f>
        <v/>
      </c>
      <c r="V30" s="18" t="str">
        <f>IF(U30&lt;&gt;"",SUMIFS(Data_TABLE[Total Value Sold],Data_TABLE[EOM Date],"="&amp;EOMONTH(Dashboard!$I$7,0),Data_TABLE[Customer],"="&amp;Calc!U30),"")</f>
        <v/>
      </c>
    </row>
    <row r="31" spans="2:22" x14ac:dyDescent="0.2">
      <c r="H31" s="15" t="str">
        <f t="shared" si="2"/>
        <v/>
      </c>
      <c r="I31" s="16" t="str">
        <f t="array" ref="I31">IF(H31&lt;&gt;"",SUM(IF(Data_TABLE[EOM Date]=EOMONTH(H31,0),Data_TABLE[Total Value Sold],0)),"")</f>
        <v/>
      </c>
      <c r="J31" s="16" t="e">
        <f t="shared" ca="1" si="0"/>
        <v>#N/A</v>
      </c>
      <c r="K31" s="16" t="e">
        <f t="shared" ca="1" si="1"/>
        <v>#N/A</v>
      </c>
      <c r="L31" s="12" t="str">
        <f>IF(I31&lt;&gt;"",RANK(I31,ListSales,0),"")</f>
        <v/>
      </c>
      <c r="V31" s="18" t="str">
        <f>IF(U31&lt;&gt;"",SUMIFS(Data_TABLE[Total Value Sold],Data_TABLE[EOM Date],"="&amp;EOMONTH(Dashboard!$I$7,0),Data_TABLE[Customer],"="&amp;Calc!U31),"")</f>
        <v/>
      </c>
    </row>
    <row r="32" spans="2:22" x14ac:dyDescent="0.2">
      <c r="H32" s="15" t="str">
        <f t="shared" si="2"/>
        <v/>
      </c>
      <c r="I32" s="16" t="str">
        <f t="array" ref="I32">IF(H32&lt;&gt;"",SUM(IF(Data_TABLE[EOM Date]=EOMONTH(H32,0),Data_TABLE[Total Value Sold],0)),"")</f>
        <v/>
      </c>
      <c r="J32" s="16" t="e">
        <f t="shared" ca="1" si="0"/>
        <v>#N/A</v>
      </c>
      <c r="K32" s="16" t="e">
        <f t="shared" ca="1" si="1"/>
        <v>#N/A</v>
      </c>
      <c r="L32" s="12" t="str">
        <f>IF(I32&lt;&gt;"",RANK(I32,ListSales,0),"")</f>
        <v/>
      </c>
      <c r="V32" s="18" t="str">
        <f>IF(U32&lt;&gt;"",SUMIFS(Data_TABLE[Total Value Sold],Data_TABLE[EOM Date],"="&amp;EOMONTH(Dashboard!$I$7,0),Data_TABLE[Customer],"="&amp;Calc!U32),"")</f>
        <v/>
      </c>
    </row>
    <row r="33" spans="8:22" x14ac:dyDescent="0.2">
      <c r="H33" s="15" t="str">
        <f t="shared" si="2"/>
        <v/>
      </c>
      <c r="I33" s="16" t="str">
        <f t="array" ref="I33">IF(H33&lt;&gt;"",SUM(IF(Data_TABLE[EOM Date]=EOMONTH(H33,0),Data_TABLE[Total Value Sold],0)),"")</f>
        <v/>
      </c>
      <c r="J33" s="16" t="e">
        <f t="shared" ca="1" si="0"/>
        <v>#N/A</v>
      </c>
      <c r="K33" s="16" t="e">
        <f t="shared" ca="1" si="1"/>
        <v>#N/A</v>
      </c>
      <c r="L33" s="12" t="str">
        <f>IF(I33&lt;&gt;"",RANK(I33,ListSales,0),"")</f>
        <v/>
      </c>
      <c r="V33" s="18" t="str">
        <f>IF(U33&lt;&gt;"",SUMIFS(Data_TABLE[Total Value Sold],Data_TABLE[EOM Date],"="&amp;EOMONTH(Dashboard!$I$7,0),Data_TABLE[Customer],"="&amp;Calc!U33),"")</f>
        <v/>
      </c>
    </row>
    <row r="34" spans="8:22" x14ac:dyDescent="0.2">
      <c r="H34" s="15" t="str">
        <f t="shared" si="2"/>
        <v/>
      </c>
      <c r="I34" s="16" t="str">
        <f t="array" ref="I34">IF(H34&lt;&gt;"",SUM(IF(Data_TABLE[EOM Date]=EOMONTH(H34,0),Data_TABLE[Total Value Sold],0)),"")</f>
        <v/>
      </c>
      <c r="J34" s="16" t="e">
        <f t="shared" ca="1" si="0"/>
        <v>#N/A</v>
      </c>
      <c r="K34" s="16" t="e">
        <f t="shared" ca="1" si="1"/>
        <v>#N/A</v>
      </c>
      <c r="L34" s="12" t="str">
        <f>IF(I34&lt;&gt;"",RANK(I34,ListSales,0),"")</f>
        <v/>
      </c>
      <c r="V34" s="18" t="str">
        <f>IF(U34&lt;&gt;"",SUMIFS(Data_TABLE[Total Value Sold],Data_TABLE[EOM Date],"="&amp;EOMONTH(Dashboard!$I$7,0),Data_TABLE[Customer],"="&amp;Calc!U34),"")</f>
        <v/>
      </c>
    </row>
    <row r="35" spans="8:22" x14ac:dyDescent="0.2">
      <c r="H35" s="15" t="str">
        <f t="shared" si="2"/>
        <v/>
      </c>
      <c r="I35" s="16" t="str">
        <f t="array" ref="I35">IF(H35&lt;&gt;"",SUM(IF(Data_TABLE[EOM Date]=EOMONTH(H35,0),Data_TABLE[Total Value Sold],0)),"")</f>
        <v/>
      </c>
      <c r="J35" s="16" t="e">
        <f t="shared" ca="1" si="0"/>
        <v>#N/A</v>
      </c>
      <c r="K35" s="16" t="e">
        <f t="shared" ca="1" si="1"/>
        <v>#N/A</v>
      </c>
      <c r="L35" s="12" t="str">
        <f>IF(I35&lt;&gt;"",RANK(I35,ListSales,0),"")</f>
        <v/>
      </c>
      <c r="V35" s="18" t="str">
        <f>IF(U35&lt;&gt;"",SUMIFS(Data_TABLE[Total Value Sold],Data_TABLE[EOM Date],"="&amp;EOMONTH(Dashboard!$I$7,0),Data_TABLE[Customer],"="&amp;Calc!U35),"")</f>
        <v/>
      </c>
    </row>
    <row r="36" spans="8:22" x14ac:dyDescent="0.2">
      <c r="H36" s="15" t="str">
        <f t="shared" si="2"/>
        <v/>
      </c>
      <c r="I36" s="16" t="str">
        <f t="array" ref="I36">IF(H36&lt;&gt;"",SUM(IF(Data_TABLE[EOM Date]=EOMONTH(H36,0),Data_TABLE[Total Value Sold],0)),"")</f>
        <v/>
      </c>
      <c r="J36" s="16" t="e">
        <f t="shared" ca="1" si="0"/>
        <v>#N/A</v>
      </c>
      <c r="K36" s="16" t="e">
        <f t="shared" ca="1" si="1"/>
        <v>#N/A</v>
      </c>
      <c r="L36" s="12" t="str">
        <f>IF(I36&lt;&gt;"",RANK(I36,ListSales,0),"")</f>
        <v/>
      </c>
      <c r="V36" s="18" t="str">
        <f>IF(U36&lt;&gt;"",SUMIFS(Data_TABLE[Total Value Sold],Data_TABLE[EOM Date],"="&amp;EOMONTH(Dashboard!$I$7,0),Data_TABLE[Customer],"="&amp;Calc!U36),"")</f>
        <v/>
      </c>
    </row>
    <row r="37" spans="8:22" x14ac:dyDescent="0.2">
      <c r="H37" s="15" t="str">
        <f t="shared" si="2"/>
        <v/>
      </c>
      <c r="I37" s="16" t="str">
        <f t="array" ref="I37">IF(H37&lt;&gt;"",SUM(IF(Data_TABLE[EOM Date]=EOMONTH(H37,0),Data_TABLE[Total Value Sold],0)),"")</f>
        <v/>
      </c>
      <c r="J37" s="16" t="e">
        <f t="shared" ca="1" si="0"/>
        <v>#N/A</v>
      </c>
      <c r="K37" s="16" t="e">
        <f t="shared" ca="1" si="1"/>
        <v>#N/A</v>
      </c>
      <c r="L37" s="12" t="str">
        <f>IF(I37&lt;&gt;"",RANK(I37,ListSales,0),"")</f>
        <v/>
      </c>
      <c r="V37" s="18" t="str">
        <f>IF(U37&lt;&gt;"",SUMIFS(Data_TABLE[Total Value Sold],Data_TABLE[EOM Date],"="&amp;EOMONTH(Dashboard!$I$7,0),Data_TABLE[Customer],"="&amp;Calc!U37),"")</f>
        <v/>
      </c>
    </row>
    <row r="38" spans="8:22" x14ac:dyDescent="0.2">
      <c r="H38" s="15" t="str">
        <f t="shared" si="2"/>
        <v/>
      </c>
      <c r="I38" s="16" t="str">
        <f t="array" ref="I38">IF(H38&lt;&gt;"",SUM(IF(Data_TABLE[EOM Date]=EOMONTH(H38,0),Data_TABLE[Total Value Sold],0)),"")</f>
        <v/>
      </c>
      <c r="J38" s="16" t="e">
        <f t="shared" ca="1" si="0"/>
        <v>#N/A</v>
      </c>
      <c r="K38" s="16" t="e">
        <f t="shared" ca="1" si="1"/>
        <v>#N/A</v>
      </c>
      <c r="L38" s="12" t="str">
        <f>IF(I38&lt;&gt;"",RANK(I38,ListSales,0),"")</f>
        <v/>
      </c>
      <c r="V38" s="18" t="str">
        <f>IF(U38&lt;&gt;"",SUMIFS(Data_TABLE[Total Value Sold],Data_TABLE[EOM Date],"="&amp;EOMONTH(Dashboard!$I$7,0),Data_TABLE[Customer],"="&amp;Calc!U38),"")</f>
        <v/>
      </c>
    </row>
    <row r="39" spans="8:22" x14ac:dyDescent="0.2">
      <c r="H39" s="15" t="str">
        <f t="shared" si="2"/>
        <v/>
      </c>
      <c r="I39" s="16" t="str">
        <f t="array" ref="I39">IF(H39&lt;&gt;"",SUM(IF(Data_TABLE[EOM Date]=EOMONTH(H39,0),Data_TABLE[Total Value Sold],0)),"")</f>
        <v/>
      </c>
      <c r="J39" s="16" t="e">
        <f t="shared" ca="1" si="0"/>
        <v>#N/A</v>
      </c>
      <c r="K39" s="16" t="e">
        <f t="shared" ca="1" si="1"/>
        <v>#N/A</v>
      </c>
      <c r="L39" s="12" t="str">
        <f>IF(I39&lt;&gt;"",RANK(I39,ListSales,0),"")</f>
        <v/>
      </c>
      <c r="V39" s="18" t="str">
        <f>IF(U39&lt;&gt;"",SUMIFS(Data_TABLE[Total Value Sold],Data_TABLE[EOM Date],"="&amp;EOMONTH(Dashboard!$I$7,0),Data_TABLE[Customer],"="&amp;Calc!U39),"")</f>
        <v/>
      </c>
    </row>
    <row r="40" spans="8:22" x14ac:dyDescent="0.2">
      <c r="H40" s="15" t="str">
        <f t="shared" si="2"/>
        <v/>
      </c>
      <c r="I40" s="16" t="str">
        <f t="array" ref="I40">IF(H40&lt;&gt;"",SUM(IF(Data_TABLE[EOM Date]=EOMONTH(H40,0),Data_TABLE[Total Value Sold],0)),"")</f>
        <v/>
      </c>
      <c r="J40" s="16" t="e">
        <f t="shared" ca="1" si="0"/>
        <v>#N/A</v>
      </c>
      <c r="K40" s="16" t="e">
        <f t="shared" ca="1" si="1"/>
        <v>#N/A</v>
      </c>
      <c r="L40" s="12" t="str">
        <f>IF(I40&lt;&gt;"",RANK(I40,ListSales,0),"")</f>
        <v/>
      </c>
      <c r="V40" s="18" t="str">
        <f>IF(U40&lt;&gt;"",SUMIFS(Data_TABLE[Total Value Sold],Data_TABLE[EOM Date],"="&amp;EOMONTH(Dashboard!$I$7,0),Data_TABLE[Customer],"="&amp;Calc!U40),"")</f>
        <v/>
      </c>
    </row>
    <row r="41" spans="8:22" x14ac:dyDescent="0.2">
      <c r="H41" s="15" t="str">
        <f t="shared" si="2"/>
        <v/>
      </c>
      <c r="I41" s="16" t="str">
        <f t="array" ref="I41">IF(H41&lt;&gt;"",SUM(IF(Data_TABLE[EOM Date]=EOMONTH(H41,0),Data_TABLE[Total Value Sold],0)),"")</f>
        <v/>
      </c>
      <c r="J41" s="16" t="e">
        <f t="shared" ca="1" si="0"/>
        <v>#N/A</v>
      </c>
      <c r="K41" s="16" t="e">
        <f t="shared" ca="1" si="1"/>
        <v>#N/A</v>
      </c>
      <c r="L41" s="12" t="str">
        <f>IF(I41&lt;&gt;"",RANK(I41,ListSales,0),"")</f>
        <v/>
      </c>
      <c r="V41" s="18" t="str">
        <f>IF(U41&lt;&gt;"",SUMIFS(Data_TABLE[Total Value Sold],Data_TABLE[EOM Date],"="&amp;EOMONTH(Dashboard!$I$7,0),Data_TABLE[Customer],"="&amp;Calc!U41),"")</f>
        <v/>
      </c>
    </row>
    <row r="42" spans="8:22" x14ac:dyDescent="0.2">
      <c r="H42" s="15" t="str">
        <f t="shared" si="2"/>
        <v/>
      </c>
      <c r="I42" s="16" t="str">
        <f t="array" ref="I42">IF(H42&lt;&gt;"",SUM(IF(Data_TABLE[EOM Date]=EOMONTH(H42,0),Data_TABLE[Total Value Sold],0)),"")</f>
        <v/>
      </c>
      <c r="J42" s="16" t="e">
        <f t="shared" ca="1" si="0"/>
        <v>#N/A</v>
      </c>
      <c r="K42" s="16" t="e">
        <f t="shared" ca="1" si="1"/>
        <v>#N/A</v>
      </c>
      <c r="L42" s="12" t="str">
        <f>IF(I42&lt;&gt;"",RANK(I42,ListSales,0),"")</f>
        <v/>
      </c>
      <c r="V42" s="18" t="str">
        <f>IF(U42&lt;&gt;"",SUMIFS(Data_TABLE[Total Value Sold],Data_TABLE[EOM Date],"="&amp;EOMONTH(Dashboard!$I$7,0),Data_TABLE[Customer],"="&amp;Calc!U42),"")</f>
        <v/>
      </c>
    </row>
    <row r="43" spans="8:22" x14ac:dyDescent="0.2">
      <c r="H43" s="15" t="str">
        <f t="shared" si="2"/>
        <v/>
      </c>
      <c r="I43" s="16" t="str">
        <f t="array" ref="I43">IF(H43&lt;&gt;"",SUM(IF(Data_TABLE[EOM Date]=EOMONTH(H43,0),Data_TABLE[Total Value Sold],0)),"")</f>
        <v/>
      </c>
      <c r="J43" s="16" t="e">
        <f t="shared" ca="1" si="0"/>
        <v>#N/A</v>
      </c>
      <c r="K43" s="16" t="e">
        <f t="shared" ca="1" si="1"/>
        <v>#N/A</v>
      </c>
      <c r="L43" s="12" t="str">
        <f>IF(I43&lt;&gt;"",RANK(I43,ListSales,0),"")</f>
        <v/>
      </c>
      <c r="V43" s="18" t="str">
        <f>IF(U43&lt;&gt;"",SUMIFS(Data_TABLE[Total Value Sold],Data_TABLE[EOM Date],"="&amp;EOMONTH(Dashboard!$I$7,0),Data_TABLE[Customer],"="&amp;Calc!U43),"")</f>
        <v/>
      </c>
    </row>
    <row r="44" spans="8:22" x14ac:dyDescent="0.2">
      <c r="H44" s="15" t="str">
        <f t="shared" si="2"/>
        <v/>
      </c>
      <c r="I44" s="16" t="str">
        <f t="array" ref="I44">IF(H44&lt;&gt;"",SUM(IF(Data_TABLE[EOM Date]=EOMONTH(H44,0),Data_TABLE[Total Value Sold],0)),"")</f>
        <v/>
      </c>
      <c r="J44" s="16" t="e">
        <f t="shared" ca="1" si="0"/>
        <v>#N/A</v>
      </c>
      <c r="K44" s="16" t="e">
        <f t="shared" ca="1" si="1"/>
        <v>#N/A</v>
      </c>
      <c r="L44" s="12" t="str">
        <f>IF(I44&lt;&gt;"",RANK(I44,ListSales,0),"")</f>
        <v/>
      </c>
      <c r="V44" s="18" t="str">
        <f>IF(U44&lt;&gt;"",SUMIFS(Data_TABLE[Total Value Sold],Data_TABLE[EOM Date],"="&amp;EOMONTH(Dashboard!$I$7,0),Data_TABLE[Customer],"="&amp;Calc!U44),"")</f>
        <v/>
      </c>
    </row>
    <row r="45" spans="8:22" x14ac:dyDescent="0.2">
      <c r="H45" s="15" t="str">
        <f t="shared" si="2"/>
        <v/>
      </c>
      <c r="I45" s="16" t="str">
        <f t="array" ref="I45">IF(H45&lt;&gt;"",SUM(IF(Data_TABLE[EOM Date]=EOMONTH(H45,0),Data_TABLE[Total Value Sold],0)),"")</f>
        <v/>
      </c>
      <c r="J45" s="16" t="e">
        <f t="shared" ca="1" si="0"/>
        <v>#N/A</v>
      </c>
      <c r="K45" s="16" t="e">
        <f t="shared" ca="1" si="1"/>
        <v>#N/A</v>
      </c>
      <c r="L45" s="12" t="str">
        <f>IF(I45&lt;&gt;"",RANK(I45,ListSales,0),"")</f>
        <v/>
      </c>
      <c r="V45" s="18" t="str">
        <f>IF(U45&lt;&gt;"",SUMIFS(Data_TABLE[Total Value Sold],Data_TABLE[EOM Date],"="&amp;EOMONTH(Dashboard!$I$7,0),Data_TABLE[Customer],"="&amp;Calc!U45),"")</f>
        <v/>
      </c>
    </row>
    <row r="46" spans="8:22" x14ac:dyDescent="0.2">
      <c r="H46" s="15" t="str">
        <f t="shared" si="2"/>
        <v/>
      </c>
      <c r="I46" s="16" t="str">
        <f t="array" ref="I46">IF(H46&lt;&gt;"",SUM(IF(Data_TABLE[EOM Date]=EOMONTH(H46,0),Data_TABLE[Total Value Sold],0)),"")</f>
        <v/>
      </c>
      <c r="J46" s="16" t="e">
        <f t="shared" ca="1" si="0"/>
        <v>#N/A</v>
      </c>
      <c r="K46" s="16" t="e">
        <f t="shared" ca="1" si="1"/>
        <v>#N/A</v>
      </c>
      <c r="L46" s="12" t="str">
        <f>IF(I46&lt;&gt;"",RANK(I46,ListSales,0),"")</f>
        <v/>
      </c>
      <c r="V46" s="18" t="str">
        <f>IF(U46&lt;&gt;"",SUMIFS(Data_TABLE[Total Value Sold],Data_TABLE[EOM Date],"="&amp;EOMONTH(Dashboard!$I$7,0),Data_TABLE[Customer],"="&amp;Calc!U46),"")</f>
        <v/>
      </c>
    </row>
    <row r="47" spans="8:22" x14ac:dyDescent="0.2">
      <c r="H47" s="15" t="str">
        <f t="shared" si="2"/>
        <v/>
      </c>
      <c r="I47" s="16" t="str">
        <f t="array" ref="I47">IF(H47&lt;&gt;"",SUM(IF(Data_TABLE[EOM Date]=EOMONTH(H47,0),Data_TABLE[Total Value Sold],0)),"")</f>
        <v/>
      </c>
      <c r="J47" s="16" t="e">
        <f t="shared" ca="1" si="0"/>
        <v>#N/A</v>
      </c>
      <c r="K47" s="16" t="e">
        <f t="shared" ca="1" si="1"/>
        <v>#N/A</v>
      </c>
      <c r="L47" s="12" t="str">
        <f>IF(I47&lt;&gt;"",RANK(I47,ListSales,0),"")</f>
        <v/>
      </c>
      <c r="V47" s="18" t="str">
        <f>IF(U47&lt;&gt;"",SUMIFS(Data_TABLE[Total Value Sold],Data_TABLE[EOM Date],"="&amp;EOMONTH(Dashboard!$I$7,0),Data_TABLE[Customer],"="&amp;Calc!U47),"")</f>
        <v/>
      </c>
    </row>
    <row r="48" spans="8:22" x14ac:dyDescent="0.2">
      <c r="H48" s="15" t="str">
        <f t="shared" si="2"/>
        <v/>
      </c>
      <c r="I48" s="16" t="str">
        <f t="array" ref="I48">IF(H48&lt;&gt;"",SUM(IF(Data_TABLE[EOM Date]=EOMONTH(H48,0),Data_TABLE[Total Value Sold],0)),"")</f>
        <v/>
      </c>
      <c r="J48" s="16" t="e">
        <f t="shared" ca="1" si="0"/>
        <v>#N/A</v>
      </c>
      <c r="K48" s="16" t="e">
        <f t="shared" ca="1" si="1"/>
        <v>#N/A</v>
      </c>
      <c r="L48" s="12" t="str">
        <f>IF(I48&lt;&gt;"",RANK(I48,ListSales,0),"")</f>
        <v/>
      </c>
      <c r="V48" s="18" t="str">
        <f>IF(U48&lt;&gt;"",SUMIFS(Data_TABLE[Total Value Sold],Data_TABLE[EOM Date],"="&amp;EOMONTH(Dashboard!$I$7,0),Data_TABLE[Customer],"="&amp;Calc!U48),"")</f>
        <v/>
      </c>
    </row>
    <row r="49" spans="8:22" x14ac:dyDescent="0.2">
      <c r="H49" s="15" t="str">
        <f t="shared" si="2"/>
        <v/>
      </c>
      <c r="I49" s="16" t="str">
        <f t="array" ref="I49">IF(H49&lt;&gt;"",SUM(IF(Data_TABLE[EOM Date]=EOMONTH(H49,0),Data_TABLE[Total Value Sold],0)),"")</f>
        <v/>
      </c>
      <c r="J49" s="16" t="e">
        <f t="shared" ca="1" si="0"/>
        <v>#N/A</v>
      </c>
      <c r="K49" s="16" t="e">
        <f t="shared" ca="1" si="1"/>
        <v>#N/A</v>
      </c>
      <c r="L49" s="12" t="str">
        <f>IF(I49&lt;&gt;"",RANK(I49,ListSales,0),"")</f>
        <v/>
      </c>
      <c r="V49" s="18" t="str">
        <f>IF(U49&lt;&gt;"",SUMIFS(Data_TABLE[Total Value Sold],Data_TABLE[EOM Date],"="&amp;EOMONTH(Dashboard!$I$7,0),Data_TABLE[Customer],"="&amp;Calc!U49),"")</f>
        <v/>
      </c>
    </row>
    <row r="50" spans="8:22" x14ac:dyDescent="0.2">
      <c r="H50" s="15" t="str">
        <f t="shared" si="2"/>
        <v/>
      </c>
      <c r="I50" s="16" t="str">
        <f t="array" ref="I50">IF(H50&lt;&gt;"",SUM(IF(Data_TABLE[EOM Date]=EOMONTH(H50,0),Data_TABLE[Total Value Sold],0)),"")</f>
        <v/>
      </c>
      <c r="J50" s="16" t="e">
        <f t="shared" ca="1" si="0"/>
        <v>#N/A</v>
      </c>
      <c r="K50" s="16" t="e">
        <f t="shared" ca="1" si="1"/>
        <v>#N/A</v>
      </c>
      <c r="L50" s="12" t="str">
        <f>IF(I50&lt;&gt;"",RANK(I50,ListSales,0),"")</f>
        <v/>
      </c>
      <c r="V50" s="18" t="str">
        <f>IF(U50&lt;&gt;"",SUMIFS(Data_TABLE[Total Value Sold],Data_TABLE[EOM Date],"="&amp;EOMONTH(Dashboard!$I$7,0),Data_TABLE[Customer],"="&amp;Calc!U50),"")</f>
        <v/>
      </c>
    </row>
    <row r="51" spans="8:22" x14ac:dyDescent="0.2">
      <c r="H51" s="15" t="str">
        <f t="shared" si="2"/>
        <v/>
      </c>
      <c r="I51" s="16" t="str">
        <f t="array" ref="I51">IF(H51&lt;&gt;"",SUM(IF(Data_TABLE[EOM Date]=EOMONTH(H51,0),Data_TABLE[Total Value Sold],0)),"")</f>
        <v/>
      </c>
      <c r="J51" s="16" t="e">
        <f t="shared" ca="1" si="0"/>
        <v>#N/A</v>
      </c>
      <c r="K51" s="16" t="e">
        <f t="shared" ca="1" si="1"/>
        <v>#N/A</v>
      </c>
      <c r="L51" s="12" t="str">
        <f>IF(I51&lt;&gt;"",RANK(I51,ListSales,0),"")</f>
        <v/>
      </c>
      <c r="V51" s="18" t="str">
        <f>IF(U51&lt;&gt;"",SUMIFS(Data_TABLE[Total Value Sold],Data_TABLE[EOM Date],"="&amp;EOMONTH(Dashboard!$I$7,0),Data_TABLE[Customer],"="&amp;Calc!U51),"")</f>
        <v/>
      </c>
    </row>
    <row r="52" spans="8:22" x14ac:dyDescent="0.2">
      <c r="H52" s="15" t="str">
        <f t="shared" si="2"/>
        <v/>
      </c>
      <c r="I52" s="16" t="str">
        <f t="array" ref="I52">IF(H52&lt;&gt;"",SUM(IF(Data_TABLE[EOM Date]=EOMONTH(H52,0),Data_TABLE[Total Value Sold],0)),"")</f>
        <v/>
      </c>
      <c r="J52" s="16" t="e">
        <f t="shared" ca="1" si="0"/>
        <v>#N/A</v>
      </c>
      <c r="K52" s="16" t="e">
        <f t="shared" ca="1" si="1"/>
        <v>#N/A</v>
      </c>
      <c r="L52" s="12" t="str">
        <f>IF(I52&lt;&gt;"",RANK(I52,ListSales,0),"")</f>
        <v/>
      </c>
      <c r="V52" s="18" t="str">
        <f>IF(U52&lt;&gt;"",SUMIFS(Data_TABLE[Total Value Sold],Data_TABLE[EOM Date],"="&amp;EOMONTH(Dashboard!$I$7,0),Data_TABLE[Customer],"="&amp;Calc!U52),"")</f>
        <v/>
      </c>
    </row>
    <row r="53" spans="8:22" x14ac:dyDescent="0.2">
      <c r="H53" s="15" t="str">
        <f t="shared" si="2"/>
        <v/>
      </c>
      <c r="I53" s="16" t="str">
        <f t="array" ref="I53">IF(H53&lt;&gt;"",SUM(IF(Data_TABLE[EOM Date]=EOMONTH(H53,0),Data_TABLE[Total Value Sold],0)),"")</f>
        <v/>
      </c>
      <c r="J53" s="16" t="e">
        <f t="shared" ca="1" si="0"/>
        <v>#N/A</v>
      </c>
      <c r="K53" s="16" t="e">
        <f t="shared" ca="1" si="1"/>
        <v>#N/A</v>
      </c>
      <c r="L53" s="12" t="str">
        <f>IF(I53&lt;&gt;"",RANK(I53,ListSales,0),"")</f>
        <v/>
      </c>
      <c r="V53" s="18" t="str">
        <f>IF(U53&lt;&gt;"",SUMIFS(Data_TABLE[Total Value Sold],Data_TABLE[EOM Date],"="&amp;EOMONTH(Dashboard!$I$7,0),Data_TABLE[Customer],"="&amp;Calc!U53),"")</f>
        <v/>
      </c>
    </row>
    <row r="54" spans="8:22" x14ac:dyDescent="0.2">
      <c r="H54" s="15" t="str">
        <f t="shared" si="2"/>
        <v/>
      </c>
      <c r="I54" s="16" t="str">
        <f t="array" ref="I54">IF(H54&lt;&gt;"",SUM(IF(Data_TABLE[EOM Date]=EOMONTH(H54,0),Data_TABLE[Total Value Sold],0)),"")</f>
        <v/>
      </c>
      <c r="J54" s="16" t="e">
        <f t="shared" ca="1" si="0"/>
        <v>#N/A</v>
      </c>
      <c r="K54" s="16" t="e">
        <f t="shared" ca="1" si="1"/>
        <v>#N/A</v>
      </c>
      <c r="L54" s="12" t="str">
        <f>IF(I54&lt;&gt;"",RANK(I54,ListSales,0),"")</f>
        <v/>
      </c>
      <c r="V54" s="18" t="str">
        <f>IF(U54&lt;&gt;"",SUMIFS(Data_TABLE[Total Value Sold],Data_TABLE[EOM Date],"="&amp;EOMONTH(Dashboard!$I$7,0),Data_TABLE[Customer],"="&amp;Calc!U54),"")</f>
        <v/>
      </c>
    </row>
    <row r="55" spans="8:22" x14ac:dyDescent="0.2">
      <c r="H55" s="15" t="str">
        <f t="shared" si="2"/>
        <v/>
      </c>
      <c r="I55" s="16" t="str">
        <f t="array" ref="I55">IF(H55&lt;&gt;"",SUM(IF(Data_TABLE[EOM Date]=EOMONTH(H55,0),Data_TABLE[Total Value Sold],0)),"")</f>
        <v/>
      </c>
      <c r="J55" s="16" t="e">
        <f t="shared" ca="1" si="0"/>
        <v>#N/A</v>
      </c>
      <c r="K55" s="16" t="e">
        <f t="shared" ca="1" si="1"/>
        <v>#N/A</v>
      </c>
      <c r="L55" s="12" t="str">
        <f>IF(I55&lt;&gt;"",RANK(I55,ListSales,0),"")</f>
        <v/>
      </c>
      <c r="V55" s="18" t="str">
        <f>IF(U55&lt;&gt;"",SUMIFS(Data_TABLE[Total Value Sold],Data_TABLE[EOM Date],"="&amp;EOMONTH(Dashboard!$I$7,0),Data_TABLE[Customer],"="&amp;Calc!U55),"")</f>
        <v/>
      </c>
    </row>
    <row r="56" spans="8:22" x14ac:dyDescent="0.2">
      <c r="H56" s="15" t="str">
        <f t="shared" si="2"/>
        <v/>
      </c>
      <c r="I56" s="16" t="str">
        <f t="array" ref="I56">IF(H56&lt;&gt;"",SUM(IF(Data_TABLE[EOM Date]=EOMONTH(H56,0),Data_TABLE[Total Value Sold],0)),"")</f>
        <v/>
      </c>
      <c r="J56" s="16" t="e">
        <f t="shared" ca="1" si="0"/>
        <v>#N/A</v>
      </c>
      <c r="K56" s="16" t="e">
        <f t="shared" ca="1" si="1"/>
        <v>#N/A</v>
      </c>
      <c r="L56" s="12" t="str">
        <f>IF(I56&lt;&gt;"",RANK(I56,ListSales,0),"")</f>
        <v/>
      </c>
      <c r="V56" s="18" t="str">
        <f>IF(U56&lt;&gt;"",SUMIFS(Data_TABLE[Total Value Sold],Data_TABLE[EOM Date],"="&amp;EOMONTH(Dashboard!$I$7,0),Data_TABLE[Customer],"="&amp;Calc!U56),"")</f>
        <v/>
      </c>
    </row>
    <row r="57" spans="8:22" x14ac:dyDescent="0.2">
      <c r="H57" s="15" t="str">
        <f t="shared" si="2"/>
        <v/>
      </c>
      <c r="I57" s="16" t="str">
        <f t="array" ref="I57">IF(H57&lt;&gt;"",SUM(IF(Data_TABLE[EOM Date]=EOMONTH(H57,0),Data_TABLE[Total Value Sold],0)),"")</f>
        <v/>
      </c>
      <c r="J57" s="16" t="e">
        <f t="shared" ca="1" si="0"/>
        <v>#N/A</v>
      </c>
      <c r="K57" s="16" t="e">
        <f t="shared" ca="1" si="1"/>
        <v>#N/A</v>
      </c>
      <c r="L57" s="12" t="str">
        <f>IF(I57&lt;&gt;"",RANK(I57,ListSales,0),"")</f>
        <v/>
      </c>
      <c r="V57" s="18" t="str">
        <f>IF(U57&lt;&gt;"",SUMIFS(Data_TABLE[Total Value Sold],Data_TABLE[EOM Date],"="&amp;EOMONTH(Dashboard!$I$7,0),Data_TABLE[Customer],"="&amp;Calc!U57),"")</f>
        <v/>
      </c>
    </row>
    <row r="58" spans="8:22" x14ac:dyDescent="0.2">
      <c r="H58" s="15" t="str">
        <f t="shared" si="2"/>
        <v/>
      </c>
      <c r="I58" s="16" t="str">
        <f t="array" ref="I58">IF(H58&lt;&gt;"",SUM(IF(Data_TABLE[EOM Date]=EOMONTH(H58,0),Data_TABLE[Total Value Sold],0)),"")</f>
        <v/>
      </c>
      <c r="J58" s="16" t="e">
        <f t="shared" ca="1" si="0"/>
        <v>#N/A</v>
      </c>
      <c r="K58" s="16" t="e">
        <f t="shared" ca="1" si="1"/>
        <v>#N/A</v>
      </c>
      <c r="L58" s="12" t="str">
        <f>IF(I58&lt;&gt;"",RANK(I58,ListSales,0),"")</f>
        <v/>
      </c>
      <c r="V58" s="18" t="str">
        <f>IF(U58&lt;&gt;"",SUMIFS(Data_TABLE[Total Value Sold],Data_TABLE[EOM Date],"="&amp;EOMONTH(Dashboard!$I$7,0),Data_TABLE[Customer],"="&amp;Calc!U58),"")</f>
        <v/>
      </c>
    </row>
    <row r="59" spans="8:22" x14ac:dyDescent="0.2">
      <c r="H59" s="15" t="str">
        <f t="shared" si="2"/>
        <v/>
      </c>
      <c r="I59" s="16" t="str">
        <f t="array" ref="I59">IF(H59&lt;&gt;"",SUM(IF(Data_TABLE[EOM Date]=EOMONTH(H59,0),Data_TABLE[Total Value Sold],0)),"")</f>
        <v/>
      </c>
      <c r="J59" s="16" t="e">
        <f t="shared" ca="1" si="0"/>
        <v>#N/A</v>
      </c>
      <c r="K59" s="16" t="e">
        <f t="shared" ca="1" si="1"/>
        <v>#N/A</v>
      </c>
      <c r="L59" s="12" t="str">
        <f>IF(I59&lt;&gt;"",RANK(I59,ListSales,0),"")</f>
        <v/>
      </c>
      <c r="V59" s="18" t="str">
        <f>IF(U59&lt;&gt;"",SUMIFS(Data_TABLE[Total Value Sold],Data_TABLE[EOM Date],"="&amp;EOMONTH(Dashboard!$I$7,0),Data_TABLE[Customer],"="&amp;Calc!U59),"")</f>
        <v/>
      </c>
    </row>
    <row r="60" spans="8:22" x14ac:dyDescent="0.2">
      <c r="H60" s="15" t="str">
        <f t="shared" si="2"/>
        <v/>
      </c>
      <c r="I60" s="16" t="str">
        <f t="array" ref="I60">IF(H60&lt;&gt;"",SUM(IF(Data_TABLE[EOM Date]=EOMONTH(H60,0),Data_TABLE[Total Value Sold],0)),"")</f>
        <v/>
      </c>
      <c r="J60" s="16" t="e">
        <f t="shared" ca="1" si="0"/>
        <v>#N/A</v>
      </c>
      <c r="K60" s="16" t="e">
        <f t="shared" ca="1" si="1"/>
        <v>#N/A</v>
      </c>
      <c r="L60" s="12" t="str">
        <f>IF(I60&lt;&gt;"",RANK(I60,ListSales,0),"")</f>
        <v/>
      </c>
      <c r="V60" s="18" t="str">
        <f>IF(U60&lt;&gt;"",SUMIFS(Data_TABLE[Total Value Sold],Data_TABLE[EOM Date],"="&amp;EOMONTH(Dashboard!$I$7,0),Data_TABLE[Customer],"="&amp;Calc!U60),"")</f>
        <v/>
      </c>
    </row>
    <row r="61" spans="8:22" x14ac:dyDescent="0.2">
      <c r="H61" s="15" t="str">
        <f t="shared" si="2"/>
        <v/>
      </c>
      <c r="I61" s="16" t="str">
        <f t="array" ref="I61">IF(H61&lt;&gt;"",SUM(IF(Data_TABLE[EOM Date]=EOMONTH(H61,0),Data_TABLE[Total Value Sold],0)),"")</f>
        <v/>
      </c>
      <c r="J61" s="16" t="e">
        <f t="shared" ca="1" si="0"/>
        <v>#N/A</v>
      </c>
      <c r="K61" s="16" t="e">
        <f t="shared" ca="1" si="1"/>
        <v>#N/A</v>
      </c>
      <c r="L61" s="12" t="str">
        <f>IF(I61&lt;&gt;"",RANK(I61,ListSales,0),"")</f>
        <v/>
      </c>
      <c r="V61" s="18" t="str">
        <f>IF(U61&lt;&gt;"",SUMIFS(Data_TABLE[Total Value Sold],Data_TABLE[EOM Date],"="&amp;EOMONTH(Dashboard!$I$7,0),Data_TABLE[Customer],"="&amp;Calc!U61),"")</f>
        <v/>
      </c>
    </row>
    <row r="62" spans="8:22" x14ac:dyDescent="0.2">
      <c r="H62" s="15" t="str">
        <f t="shared" si="2"/>
        <v/>
      </c>
      <c r="I62" s="16" t="str">
        <f t="array" ref="I62">IF(H62&lt;&gt;"",SUM(IF(Data_TABLE[EOM Date]=EOMONTH(H62,0),Data_TABLE[Total Value Sold],0)),"")</f>
        <v/>
      </c>
      <c r="J62" s="16" t="e">
        <f t="shared" ca="1" si="0"/>
        <v>#N/A</v>
      </c>
      <c r="K62" s="16" t="e">
        <f t="shared" ca="1" si="1"/>
        <v>#N/A</v>
      </c>
      <c r="L62" s="12" t="str">
        <f>IF(I62&lt;&gt;"",RANK(I62,ListSales,0),"")</f>
        <v/>
      </c>
      <c r="V62" s="18" t="str">
        <f>IF(U62&lt;&gt;"",SUMIFS(Data_TABLE[Total Value Sold],Data_TABLE[EOM Date],"="&amp;EOMONTH(Dashboard!$I$7,0),Data_TABLE[Customer],"="&amp;Calc!U62),"")</f>
        <v/>
      </c>
    </row>
    <row r="63" spans="8:22" x14ac:dyDescent="0.2">
      <c r="H63" s="15" t="str">
        <f t="shared" si="2"/>
        <v/>
      </c>
      <c r="I63" s="16" t="str">
        <f t="array" ref="I63">IF(H63&lt;&gt;"",SUM(IF(Data_TABLE[EOM Date]=EOMONTH(H63,0),Data_TABLE[Total Value Sold],0)),"")</f>
        <v/>
      </c>
      <c r="J63" s="16" t="e">
        <f t="shared" ca="1" si="0"/>
        <v>#N/A</v>
      </c>
      <c r="K63" s="16" t="e">
        <f t="shared" ca="1" si="1"/>
        <v>#N/A</v>
      </c>
      <c r="L63" s="12" t="str">
        <f>IF(I63&lt;&gt;"",RANK(I63,ListSales,0),"")</f>
        <v/>
      </c>
      <c r="V63" s="18" t="str">
        <f>IF(U63&lt;&gt;"",SUMIFS(Data_TABLE[Total Value Sold],Data_TABLE[EOM Date],"="&amp;EOMONTH(Dashboard!$I$7,0),Data_TABLE[Customer],"="&amp;Calc!U63),"")</f>
        <v/>
      </c>
    </row>
    <row r="64" spans="8:22" x14ac:dyDescent="0.2">
      <c r="H64" s="15" t="str">
        <f t="shared" si="2"/>
        <v/>
      </c>
      <c r="I64" s="16" t="str">
        <f t="array" ref="I64">IF(H64&lt;&gt;"",SUM(IF(Data_TABLE[EOM Date]=EOMONTH(H64,0),Data_TABLE[Total Value Sold],0)),"")</f>
        <v/>
      </c>
      <c r="J64" s="16" t="e">
        <f t="shared" ca="1" si="0"/>
        <v>#N/A</v>
      </c>
      <c r="K64" s="16" t="e">
        <f t="shared" ca="1" si="1"/>
        <v>#N/A</v>
      </c>
      <c r="L64" s="12" t="str">
        <f>IF(I64&lt;&gt;"",RANK(I64,ListSales,0),"")</f>
        <v/>
      </c>
      <c r="V64" s="18" t="str">
        <f>IF(U64&lt;&gt;"",SUMIFS(Data_TABLE[Total Value Sold],Data_TABLE[EOM Date],"="&amp;EOMONTH(Dashboard!$I$7,0),Data_TABLE[Customer],"="&amp;Calc!U64),"")</f>
        <v/>
      </c>
    </row>
    <row r="65" spans="8:22" x14ac:dyDescent="0.2">
      <c r="H65" s="15" t="str">
        <f t="shared" si="2"/>
        <v/>
      </c>
      <c r="I65" s="16" t="str">
        <f t="array" ref="I65">IF(H65&lt;&gt;"",SUM(IF(Data_TABLE[EOM Date]=EOMONTH(H65,0),Data_TABLE[Total Value Sold],0)),"")</f>
        <v/>
      </c>
      <c r="J65" s="16" t="e">
        <f t="shared" ca="1" si="0"/>
        <v>#N/A</v>
      </c>
      <c r="K65" s="16" t="e">
        <f t="shared" ca="1" si="1"/>
        <v>#N/A</v>
      </c>
      <c r="L65" s="12" t="str">
        <f>IF(I65&lt;&gt;"",RANK(I65,ListSales,0),"")</f>
        <v/>
      </c>
      <c r="V65" s="18" t="str">
        <f>IF(U65&lt;&gt;"",SUMIFS(Data_TABLE[Total Value Sold],Data_TABLE[EOM Date],"="&amp;EOMONTH(Dashboard!$I$7,0),Data_TABLE[Customer],"="&amp;Calc!U65),"")</f>
        <v/>
      </c>
    </row>
    <row r="66" spans="8:22" x14ac:dyDescent="0.2">
      <c r="H66" s="15" t="str">
        <f t="shared" si="2"/>
        <v/>
      </c>
      <c r="I66" s="16" t="str">
        <f t="array" ref="I66">IF(H66&lt;&gt;"",SUM(IF(Data_TABLE[EOM Date]=EOMONTH(H66,0),Data_TABLE[Total Value Sold],0)),"")</f>
        <v/>
      </c>
      <c r="J66" s="16" t="e">
        <f t="shared" ca="1" si="0"/>
        <v>#N/A</v>
      </c>
      <c r="K66" s="16" t="e">
        <f t="shared" ca="1" si="1"/>
        <v>#N/A</v>
      </c>
      <c r="L66" s="12" t="str">
        <f>IF(I66&lt;&gt;"",RANK(I66,ListSales,0),"")</f>
        <v/>
      </c>
      <c r="V66" s="18" t="str">
        <f>IF(U66&lt;&gt;"",SUMIFS(Data_TABLE[Total Value Sold],Data_TABLE[EOM Date],"="&amp;EOMONTH(Dashboard!$I$7,0),Data_TABLE[Customer],"="&amp;Calc!U66),"")</f>
        <v/>
      </c>
    </row>
    <row r="67" spans="8:22" x14ac:dyDescent="0.2">
      <c r="H67" s="15" t="str">
        <f t="shared" si="2"/>
        <v/>
      </c>
      <c r="I67" s="16" t="str">
        <f t="array" ref="I67">IF(H67&lt;&gt;"",SUM(IF(Data_TABLE[EOM Date]=EOMONTH(H67,0),Data_TABLE[Total Value Sold],0)),"")</f>
        <v/>
      </c>
      <c r="J67" s="16" t="e">
        <f t="shared" ca="1" si="0"/>
        <v>#N/A</v>
      </c>
      <c r="K67" s="16" t="e">
        <f t="shared" ca="1" si="1"/>
        <v>#N/A</v>
      </c>
      <c r="L67" s="12" t="str">
        <f>IF(I67&lt;&gt;"",RANK(I67,ListSales,0),"")</f>
        <v/>
      </c>
      <c r="V67" s="18" t="str">
        <f>IF(U67&lt;&gt;"",SUMIFS(Data_TABLE[Total Value Sold],Data_TABLE[EOM Date],"="&amp;EOMONTH(Dashboard!$I$7,0),Data_TABLE[Customer],"="&amp;Calc!U67),"")</f>
        <v/>
      </c>
    </row>
    <row r="68" spans="8:22" x14ac:dyDescent="0.2">
      <c r="H68" s="15" t="str">
        <f t="shared" si="2"/>
        <v/>
      </c>
      <c r="I68" s="16" t="str">
        <f t="array" ref="I68">IF(H68&lt;&gt;"",SUM(IF(Data_TABLE[EOM Date]=EOMONTH(H68,0),Data_TABLE[Total Value Sold],0)),"")</f>
        <v/>
      </c>
      <c r="J68" s="16" t="e">
        <f t="shared" ca="1" si="0"/>
        <v>#N/A</v>
      </c>
      <c r="K68" s="16" t="e">
        <f t="shared" ca="1" si="1"/>
        <v>#N/A</v>
      </c>
      <c r="L68" s="12" t="str">
        <f>IF(I68&lt;&gt;"",RANK(I68,ListSales,0),"")</f>
        <v/>
      </c>
      <c r="V68" s="18" t="str">
        <f>IF(U68&lt;&gt;"",SUMIFS(Data_TABLE[Total Value Sold],Data_TABLE[EOM Date],"="&amp;EOMONTH(Dashboard!$I$7,0),Data_TABLE[Customer],"="&amp;Calc!U68),"")</f>
        <v/>
      </c>
    </row>
    <row r="69" spans="8:22" x14ac:dyDescent="0.2">
      <c r="H69" s="15" t="str">
        <f t="shared" si="2"/>
        <v/>
      </c>
      <c r="I69" s="16" t="str">
        <f t="array" ref="I69">IF(H69&lt;&gt;"",SUM(IF(Data_TABLE[EOM Date]=EOMONTH(H69,0),Data_TABLE[Total Value Sold],0)),"")</f>
        <v/>
      </c>
      <c r="J69" s="16" t="e">
        <f t="shared" ref="J69:J132" ca="1" si="3">IF(L69=$D$13,I69,NA())</f>
        <v>#N/A</v>
      </c>
      <c r="K69" s="16" t="e">
        <f t="shared" ref="K69:K132" ca="1" si="4">IF(L69=$D$14,I69,NA())</f>
        <v>#N/A</v>
      </c>
      <c r="L69" s="12" t="str">
        <f>IF(I69&lt;&gt;"",RANK(I69,ListSales,0),"")</f>
        <v/>
      </c>
      <c r="V69" s="18" t="str">
        <f>IF(U69&lt;&gt;"",SUMIFS(Data_TABLE[Total Value Sold],Data_TABLE[EOM Date],"="&amp;EOMONTH(Dashboard!$I$7,0),Data_TABLE[Customer],"="&amp;Calc!U69),"")</f>
        <v/>
      </c>
    </row>
    <row r="70" spans="8:22" x14ac:dyDescent="0.2">
      <c r="H70" s="15" t="str">
        <f t="shared" ref="H70:H133" si="5">IF(ROW(H69)-3&gt;$D$5,"",EDATE(H69,1))</f>
        <v/>
      </c>
      <c r="I70" s="16" t="str">
        <f t="array" ref="I70">IF(H70&lt;&gt;"",SUM(IF(Data_TABLE[EOM Date]=EOMONTH(H70,0),Data_TABLE[Total Value Sold],0)),"")</f>
        <v/>
      </c>
      <c r="J70" s="16" t="e">
        <f t="shared" ca="1" si="3"/>
        <v>#N/A</v>
      </c>
      <c r="K70" s="16" t="e">
        <f t="shared" ca="1" si="4"/>
        <v>#N/A</v>
      </c>
      <c r="L70" s="12" t="str">
        <f>IF(I70&lt;&gt;"",RANK(I70,ListSales,0),"")</f>
        <v/>
      </c>
      <c r="V70" s="18" t="str">
        <f>IF(U70&lt;&gt;"",SUMIFS(Data_TABLE[Total Value Sold],Data_TABLE[EOM Date],"="&amp;EOMONTH(Dashboard!$I$7,0),Data_TABLE[Customer],"="&amp;Calc!U70),"")</f>
        <v/>
      </c>
    </row>
    <row r="71" spans="8:22" x14ac:dyDescent="0.2">
      <c r="H71" s="15" t="str">
        <f t="shared" si="5"/>
        <v/>
      </c>
      <c r="I71" s="16" t="str">
        <f t="array" ref="I71">IF(H71&lt;&gt;"",SUM(IF(Data_TABLE[EOM Date]=EOMONTH(H71,0),Data_TABLE[Total Value Sold],0)),"")</f>
        <v/>
      </c>
      <c r="J71" s="16" t="e">
        <f t="shared" ca="1" si="3"/>
        <v>#N/A</v>
      </c>
      <c r="K71" s="16" t="e">
        <f t="shared" ca="1" si="4"/>
        <v>#N/A</v>
      </c>
      <c r="L71" s="12" t="str">
        <f>IF(I71&lt;&gt;"",RANK(I71,ListSales,0),"")</f>
        <v/>
      </c>
      <c r="V71" s="18" t="str">
        <f>IF(U71&lt;&gt;"",SUMIFS(Data_TABLE[Total Value Sold],Data_TABLE[EOM Date],"="&amp;EOMONTH(Dashboard!$I$7,0),Data_TABLE[Customer],"="&amp;Calc!U71),"")</f>
        <v/>
      </c>
    </row>
    <row r="72" spans="8:22" x14ac:dyDescent="0.2">
      <c r="H72" s="15" t="str">
        <f t="shared" si="5"/>
        <v/>
      </c>
      <c r="I72" s="16" t="str">
        <f t="array" ref="I72">IF(H72&lt;&gt;"",SUM(IF(Data_TABLE[EOM Date]=EOMONTH(H72,0),Data_TABLE[Total Value Sold],0)),"")</f>
        <v/>
      </c>
      <c r="J72" s="16" t="e">
        <f t="shared" ca="1" si="3"/>
        <v>#N/A</v>
      </c>
      <c r="K72" s="16" t="e">
        <f t="shared" ca="1" si="4"/>
        <v>#N/A</v>
      </c>
      <c r="L72" s="12" t="str">
        <f>IF(I72&lt;&gt;"",RANK(I72,ListSales,0),"")</f>
        <v/>
      </c>
      <c r="V72" s="18" t="str">
        <f>IF(U72&lt;&gt;"",SUMIFS(Data_TABLE[Total Value Sold],Data_TABLE[EOM Date],"="&amp;EOMONTH(Dashboard!$I$7,0),Data_TABLE[Customer],"="&amp;Calc!U72),"")</f>
        <v/>
      </c>
    </row>
    <row r="73" spans="8:22" x14ac:dyDescent="0.2">
      <c r="H73" s="15" t="str">
        <f t="shared" si="5"/>
        <v/>
      </c>
      <c r="I73" s="16" t="str">
        <f t="array" ref="I73">IF(H73&lt;&gt;"",SUM(IF(Data_TABLE[EOM Date]=EOMONTH(H73,0),Data_TABLE[Total Value Sold],0)),"")</f>
        <v/>
      </c>
      <c r="J73" s="16" t="e">
        <f t="shared" ca="1" si="3"/>
        <v>#N/A</v>
      </c>
      <c r="K73" s="16" t="e">
        <f t="shared" ca="1" si="4"/>
        <v>#N/A</v>
      </c>
      <c r="L73" s="12" t="str">
        <f>IF(I73&lt;&gt;"",RANK(I73,ListSales,0),"")</f>
        <v/>
      </c>
      <c r="V73" s="18" t="str">
        <f>IF(U73&lt;&gt;"",SUMIFS(Data_TABLE[Total Value Sold],Data_TABLE[EOM Date],"="&amp;EOMONTH(Dashboard!$I$7,0),Data_TABLE[Customer],"="&amp;Calc!U73),"")</f>
        <v/>
      </c>
    </row>
    <row r="74" spans="8:22" x14ac:dyDescent="0.2">
      <c r="H74" s="15" t="str">
        <f t="shared" si="5"/>
        <v/>
      </c>
      <c r="I74" s="16" t="str">
        <f t="array" ref="I74">IF(H74&lt;&gt;"",SUM(IF(Data_TABLE[EOM Date]=EOMONTH(H74,0),Data_TABLE[Total Value Sold],0)),"")</f>
        <v/>
      </c>
      <c r="J74" s="16" t="e">
        <f t="shared" ca="1" si="3"/>
        <v>#N/A</v>
      </c>
      <c r="K74" s="16" t="e">
        <f t="shared" ca="1" si="4"/>
        <v>#N/A</v>
      </c>
      <c r="L74" s="12" t="str">
        <f>IF(I74&lt;&gt;"",RANK(I74,ListSales,0),"")</f>
        <v/>
      </c>
      <c r="V74" s="18" t="str">
        <f>IF(U74&lt;&gt;"",SUMIFS(Data_TABLE[Total Value Sold],Data_TABLE[EOM Date],"="&amp;EOMONTH(Dashboard!$I$7,0),Data_TABLE[Customer],"="&amp;Calc!U74),"")</f>
        <v/>
      </c>
    </row>
    <row r="75" spans="8:22" x14ac:dyDescent="0.2">
      <c r="H75" s="15" t="str">
        <f t="shared" si="5"/>
        <v/>
      </c>
      <c r="I75" s="16" t="str">
        <f t="array" ref="I75">IF(H75&lt;&gt;"",SUM(IF(Data_TABLE[EOM Date]=EOMONTH(H75,0),Data_TABLE[Total Value Sold],0)),"")</f>
        <v/>
      </c>
      <c r="J75" s="16" t="e">
        <f t="shared" ca="1" si="3"/>
        <v>#N/A</v>
      </c>
      <c r="K75" s="16" t="e">
        <f t="shared" ca="1" si="4"/>
        <v>#N/A</v>
      </c>
      <c r="L75" s="12" t="str">
        <f>IF(I75&lt;&gt;"",RANK(I75,ListSales,0),"")</f>
        <v/>
      </c>
      <c r="V75" s="18" t="str">
        <f>IF(U75&lt;&gt;"",SUMIFS(Data_TABLE[Total Value Sold],Data_TABLE[EOM Date],"="&amp;EOMONTH(Dashboard!$I$7,0),Data_TABLE[Customer],"="&amp;Calc!U75),"")</f>
        <v/>
      </c>
    </row>
    <row r="76" spans="8:22" x14ac:dyDescent="0.2">
      <c r="H76" s="15" t="str">
        <f t="shared" si="5"/>
        <v/>
      </c>
      <c r="I76" s="16" t="str">
        <f t="array" ref="I76">IF(H76&lt;&gt;"",SUM(IF(Data_TABLE[EOM Date]=EOMONTH(H76,0),Data_TABLE[Total Value Sold],0)),"")</f>
        <v/>
      </c>
      <c r="J76" s="16" t="e">
        <f t="shared" ca="1" si="3"/>
        <v>#N/A</v>
      </c>
      <c r="K76" s="16" t="e">
        <f t="shared" ca="1" si="4"/>
        <v>#N/A</v>
      </c>
      <c r="L76" s="12" t="str">
        <f>IF(I76&lt;&gt;"",RANK(I76,ListSales,0),"")</f>
        <v/>
      </c>
      <c r="V76" s="18" t="str">
        <f>IF(U76&lt;&gt;"",SUMIFS(Data_TABLE[Total Value Sold],Data_TABLE[EOM Date],"="&amp;EOMONTH(Dashboard!$I$7,0),Data_TABLE[Customer],"="&amp;Calc!U76),"")</f>
        <v/>
      </c>
    </row>
    <row r="77" spans="8:22" x14ac:dyDescent="0.2">
      <c r="H77" s="15" t="str">
        <f t="shared" si="5"/>
        <v/>
      </c>
      <c r="I77" s="16" t="str">
        <f t="array" ref="I77">IF(H77&lt;&gt;"",SUM(IF(Data_TABLE[EOM Date]=EOMONTH(H77,0),Data_TABLE[Total Value Sold],0)),"")</f>
        <v/>
      </c>
      <c r="J77" s="16" t="e">
        <f t="shared" ca="1" si="3"/>
        <v>#N/A</v>
      </c>
      <c r="K77" s="16" t="e">
        <f t="shared" ca="1" si="4"/>
        <v>#N/A</v>
      </c>
      <c r="L77" s="12" t="str">
        <f>IF(I77&lt;&gt;"",RANK(I77,ListSales,0),"")</f>
        <v/>
      </c>
      <c r="V77" s="18" t="str">
        <f>IF(U77&lt;&gt;"",SUMIFS(Data_TABLE[Total Value Sold],Data_TABLE[EOM Date],"="&amp;EOMONTH(Dashboard!$I$7,0),Data_TABLE[Customer],"="&amp;Calc!U77),"")</f>
        <v/>
      </c>
    </row>
    <row r="78" spans="8:22" x14ac:dyDescent="0.2">
      <c r="H78" s="15" t="str">
        <f t="shared" si="5"/>
        <v/>
      </c>
      <c r="I78" s="16" t="str">
        <f t="array" ref="I78">IF(H78&lt;&gt;"",SUM(IF(Data_TABLE[EOM Date]=EOMONTH(H78,0),Data_TABLE[Total Value Sold],0)),"")</f>
        <v/>
      </c>
      <c r="J78" s="16" t="e">
        <f t="shared" ca="1" si="3"/>
        <v>#N/A</v>
      </c>
      <c r="K78" s="16" t="e">
        <f t="shared" ca="1" si="4"/>
        <v>#N/A</v>
      </c>
      <c r="L78" s="12" t="str">
        <f>IF(I78&lt;&gt;"",RANK(I78,ListSales,0),"")</f>
        <v/>
      </c>
      <c r="V78" s="18" t="str">
        <f>IF(U78&lt;&gt;"",SUMIFS(Data_TABLE[Total Value Sold],Data_TABLE[EOM Date],"="&amp;EOMONTH(Dashboard!$I$7,0),Data_TABLE[Customer],"="&amp;Calc!U78),"")</f>
        <v/>
      </c>
    </row>
    <row r="79" spans="8:22" x14ac:dyDescent="0.2">
      <c r="H79" s="15" t="str">
        <f t="shared" si="5"/>
        <v/>
      </c>
      <c r="I79" s="16" t="str">
        <f t="array" ref="I79">IF(H79&lt;&gt;"",SUM(IF(Data_TABLE[EOM Date]=EOMONTH(H79,0),Data_TABLE[Total Value Sold],0)),"")</f>
        <v/>
      </c>
      <c r="J79" s="16" t="e">
        <f t="shared" ca="1" si="3"/>
        <v>#N/A</v>
      </c>
      <c r="K79" s="16" t="e">
        <f t="shared" ca="1" si="4"/>
        <v>#N/A</v>
      </c>
      <c r="L79" s="12" t="str">
        <f>IF(I79&lt;&gt;"",RANK(I79,ListSales,0),"")</f>
        <v/>
      </c>
      <c r="V79" s="18" t="str">
        <f>IF(U79&lt;&gt;"",SUMIFS(Data_TABLE[Total Value Sold],Data_TABLE[EOM Date],"="&amp;EOMONTH(Dashboard!$I$7,0),Data_TABLE[Customer],"="&amp;Calc!U79),"")</f>
        <v/>
      </c>
    </row>
    <row r="80" spans="8:22" x14ac:dyDescent="0.2">
      <c r="H80" s="15" t="str">
        <f t="shared" si="5"/>
        <v/>
      </c>
      <c r="I80" s="16" t="str">
        <f t="array" ref="I80">IF(H80&lt;&gt;"",SUM(IF(Data_TABLE[EOM Date]=EOMONTH(H80,0),Data_TABLE[Total Value Sold],0)),"")</f>
        <v/>
      </c>
      <c r="J80" s="16" t="e">
        <f t="shared" ca="1" si="3"/>
        <v>#N/A</v>
      </c>
      <c r="K80" s="16" t="e">
        <f t="shared" ca="1" si="4"/>
        <v>#N/A</v>
      </c>
      <c r="L80" s="12" t="str">
        <f>IF(I80&lt;&gt;"",RANK(I80,ListSales,0),"")</f>
        <v/>
      </c>
      <c r="V80" s="18" t="str">
        <f>IF(U80&lt;&gt;"",SUMIFS(Data_TABLE[Total Value Sold],Data_TABLE[EOM Date],"="&amp;EOMONTH(Dashboard!$I$7,0),Data_TABLE[Customer],"="&amp;Calc!U80),"")</f>
        <v/>
      </c>
    </row>
    <row r="81" spans="8:22" x14ac:dyDescent="0.2">
      <c r="H81" s="15" t="str">
        <f t="shared" si="5"/>
        <v/>
      </c>
      <c r="I81" s="16" t="str">
        <f t="array" ref="I81">IF(H81&lt;&gt;"",SUM(IF(Data_TABLE[EOM Date]=EOMONTH(H81,0),Data_TABLE[Total Value Sold],0)),"")</f>
        <v/>
      </c>
      <c r="J81" s="16" t="e">
        <f t="shared" ca="1" si="3"/>
        <v>#N/A</v>
      </c>
      <c r="K81" s="16" t="e">
        <f t="shared" ca="1" si="4"/>
        <v>#N/A</v>
      </c>
      <c r="L81" s="12" t="str">
        <f>IF(I81&lt;&gt;"",RANK(I81,ListSales,0),"")</f>
        <v/>
      </c>
      <c r="V81" s="18" t="str">
        <f>IF(U81&lt;&gt;"",SUMIFS(Data_TABLE[Total Value Sold],Data_TABLE[EOM Date],"="&amp;EOMONTH(Dashboard!$I$7,0),Data_TABLE[Customer],"="&amp;Calc!U81),"")</f>
        <v/>
      </c>
    </row>
    <row r="82" spans="8:22" x14ac:dyDescent="0.2">
      <c r="H82" s="15" t="str">
        <f t="shared" si="5"/>
        <v/>
      </c>
      <c r="I82" s="16" t="str">
        <f t="array" ref="I82">IF(H82&lt;&gt;"",SUM(IF(Data_TABLE[EOM Date]=EOMONTH(H82,0),Data_TABLE[Total Value Sold],0)),"")</f>
        <v/>
      </c>
      <c r="J82" s="16" t="e">
        <f t="shared" ca="1" si="3"/>
        <v>#N/A</v>
      </c>
      <c r="K82" s="16" t="e">
        <f t="shared" ca="1" si="4"/>
        <v>#N/A</v>
      </c>
      <c r="L82" s="12" t="str">
        <f>IF(I82&lt;&gt;"",RANK(I82,ListSales,0),"")</f>
        <v/>
      </c>
      <c r="V82" s="18" t="str">
        <f>IF(U82&lt;&gt;"",SUMIFS(Data_TABLE[Total Value Sold],Data_TABLE[EOM Date],"="&amp;EOMONTH(Dashboard!$I$7,0),Data_TABLE[Customer],"="&amp;Calc!U82),"")</f>
        <v/>
      </c>
    </row>
    <row r="83" spans="8:22" x14ac:dyDescent="0.2">
      <c r="H83" s="15" t="str">
        <f t="shared" si="5"/>
        <v/>
      </c>
      <c r="I83" s="16" t="str">
        <f t="array" ref="I83">IF(H83&lt;&gt;"",SUM(IF(Data_TABLE[EOM Date]=EOMONTH(H83,0),Data_TABLE[Total Value Sold],0)),"")</f>
        <v/>
      </c>
      <c r="J83" s="16" t="e">
        <f t="shared" ca="1" si="3"/>
        <v>#N/A</v>
      </c>
      <c r="K83" s="16" t="e">
        <f t="shared" ca="1" si="4"/>
        <v>#N/A</v>
      </c>
      <c r="L83" s="12" t="str">
        <f>IF(I83&lt;&gt;"",RANK(I83,ListSales,0),"")</f>
        <v/>
      </c>
      <c r="V83" s="18" t="str">
        <f>IF(U83&lt;&gt;"",SUMIFS(Data_TABLE[Total Value Sold],Data_TABLE[EOM Date],"="&amp;EOMONTH(Dashboard!$I$7,0),Data_TABLE[Customer],"="&amp;Calc!U83),"")</f>
        <v/>
      </c>
    </row>
    <row r="84" spans="8:22" x14ac:dyDescent="0.2">
      <c r="H84" s="15" t="str">
        <f t="shared" si="5"/>
        <v/>
      </c>
      <c r="I84" s="16" t="str">
        <f t="array" ref="I84">IF(H84&lt;&gt;"",SUM(IF(Data_TABLE[EOM Date]=EOMONTH(H84,0),Data_TABLE[Total Value Sold],0)),"")</f>
        <v/>
      </c>
      <c r="J84" s="16" t="e">
        <f t="shared" ca="1" si="3"/>
        <v>#N/A</v>
      </c>
      <c r="K84" s="16" t="e">
        <f t="shared" ca="1" si="4"/>
        <v>#N/A</v>
      </c>
      <c r="L84" s="12" t="str">
        <f>IF(I84&lt;&gt;"",RANK(I84,ListSales,0),"")</f>
        <v/>
      </c>
      <c r="V84" s="18" t="str">
        <f>IF(U84&lt;&gt;"",SUMIFS(Data_TABLE[Total Value Sold],Data_TABLE[EOM Date],"="&amp;EOMONTH(Dashboard!$I$7,0),Data_TABLE[Customer],"="&amp;Calc!U84),"")</f>
        <v/>
      </c>
    </row>
    <row r="85" spans="8:22" x14ac:dyDescent="0.2">
      <c r="H85" s="15" t="str">
        <f t="shared" si="5"/>
        <v/>
      </c>
      <c r="I85" s="16" t="str">
        <f t="array" ref="I85">IF(H85&lt;&gt;"",SUM(IF(Data_TABLE[EOM Date]=EOMONTH(H85,0),Data_TABLE[Total Value Sold],0)),"")</f>
        <v/>
      </c>
      <c r="J85" s="16" t="e">
        <f t="shared" ca="1" si="3"/>
        <v>#N/A</v>
      </c>
      <c r="K85" s="16" t="e">
        <f t="shared" ca="1" si="4"/>
        <v>#N/A</v>
      </c>
      <c r="L85" s="12" t="str">
        <f>IF(I85&lt;&gt;"",RANK(I85,ListSales,0),"")</f>
        <v/>
      </c>
      <c r="V85" s="18" t="str">
        <f>IF(U85&lt;&gt;"",SUMIFS(Data_TABLE[Total Value Sold],Data_TABLE[EOM Date],"="&amp;EOMONTH(Dashboard!$I$7,0),Data_TABLE[Customer],"="&amp;Calc!U85),"")</f>
        <v/>
      </c>
    </row>
    <row r="86" spans="8:22" x14ac:dyDescent="0.2">
      <c r="H86" s="15" t="str">
        <f t="shared" si="5"/>
        <v/>
      </c>
      <c r="I86" s="16" t="str">
        <f t="array" ref="I86">IF(H86&lt;&gt;"",SUM(IF(Data_TABLE[EOM Date]=EOMONTH(H86,0),Data_TABLE[Total Value Sold],0)),"")</f>
        <v/>
      </c>
      <c r="J86" s="16" t="e">
        <f t="shared" ca="1" si="3"/>
        <v>#N/A</v>
      </c>
      <c r="K86" s="16" t="e">
        <f t="shared" ca="1" si="4"/>
        <v>#N/A</v>
      </c>
      <c r="L86" s="12" t="str">
        <f>IF(I86&lt;&gt;"",RANK(I86,ListSales,0),"")</f>
        <v/>
      </c>
      <c r="V86" s="18" t="str">
        <f>IF(U86&lt;&gt;"",SUMIFS(Data_TABLE[Total Value Sold],Data_TABLE[EOM Date],"="&amp;EOMONTH(Dashboard!$I$7,0),Data_TABLE[Customer],"="&amp;Calc!U86),"")</f>
        <v/>
      </c>
    </row>
    <row r="87" spans="8:22" x14ac:dyDescent="0.2">
      <c r="H87" s="15" t="str">
        <f t="shared" si="5"/>
        <v/>
      </c>
      <c r="I87" s="16" t="str">
        <f t="array" ref="I87">IF(H87&lt;&gt;"",SUM(IF(Data_TABLE[EOM Date]=EOMONTH(H87,0),Data_TABLE[Total Value Sold],0)),"")</f>
        <v/>
      </c>
      <c r="J87" s="16" t="e">
        <f t="shared" ca="1" si="3"/>
        <v>#N/A</v>
      </c>
      <c r="K87" s="16" t="e">
        <f t="shared" ca="1" si="4"/>
        <v>#N/A</v>
      </c>
      <c r="L87" s="12" t="str">
        <f>IF(I87&lt;&gt;"",RANK(I87,ListSales,0),"")</f>
        <v/>
      </c>
      <c r="V87" s="18" t="str">
        <f>IF(U87&lt;&gt;"",SUMIFS(Data_TABLE[Total Value Sold],Data_TABLE[EOM Date],"="&amp;EOMONTH(Dashboard!$I$7,0),Data_TABLE[Customer],"="&amp;Calc!U87),"")</f>
        <v/>
      </c>
    </row>
    <row r="88" spans="8:22" x14ac:dyDescent="0.2">
      <c r="H88" s="15" t="str">
        <f t="shared" si="5"/>
        <v/>
      </c>
      <c r="I88" s="16" t="str">
        <f t="array" ref="I88">IF(H88&lt;&gt;"",SUM(IF(Data_TABLE[EOM Date]=EOMONTH(H88,0),Data_TABLE[Total Value Sold],0)),"")</f>
        <v/>
      </c>
      <c r="J88" s="16" t="e">
        <f t="shared" ca="1" si="3"/>
        <v>#N/A</v>
      </c>
      <c r="K88" s="16" t="e">
        <f t="shared" ca="1" si="4"/>
        <v>#N/A</v>
      </c>
      <c r="L88" s="12" t="str">
        <f>IF(I88&lt;&gt;"",RANK(I88,ListSales,0),"")</f>
        <v/>
      </c>
      <c r="V88" s="18" t="str">
        <f>IF(U88&lt;&gt;"",SUMIFS(Data_TABLE[Total Value Sold],Data_TABLE[EOM Date],"="&amp;EOMONTH(Dashboard!$I$7,0),Data_TABLE[Customer],"="&amp;Calc!U88),"")</f>
        <v/>
      </c>
    </row>
    <row r="89" spans="8:22" x14ac:dyDescent="0.2">
      <c r="H89" s="15" t="str">
        <f t="shared" si="5"/>
        <v/>
      </c>
      <c r="I89" s="16" t="str">
        <f t="array" ref="I89">IF(H89&lt;&gt;"",SUM(IF(Data_TABLE[EOM Date]=EOMONTH(H89,0),Data_TABLE[Total Value Sold],0)),"")</f>
        <v/>
      </c>
      <c r="J89" s="16" t="e">
        <f t="shared" ca="1" si="3"/>
        <v>#N/A</v>
      </c>
      <c r="K89" s="16" t="e">
        <f t="shared" ca="1" si="4"/>
        <v>#N/A</v>
      </c>
      <c r="L89" s="12" t="str">
        <f>IF(I89&lt;&gt;"",RANK(I89,ListSales,0),"")</f>
        <v/>
      </c>
      <c r="V89" s="18" t="str">
        <f>IF(U89&lt;&gt;"",SUMIFS(Data_TABLE[Total Value Sold],Data_TABLE[EOM Date],"="&amp;EOMONTH(Dashboard!$I$7,0),Data_TABLE[Customer],"="&amp;Calc!U89),"")</f>
        <v/>
      </c>
    </row>
    <row r="90" spans="8:22" x14ac:dyDescent="0.2">
      <c r="H90" s="15" t="str">
        <f t="shared" si="5"/>
        <v/>
      </c>
      <c r="I90" s="16" t="str">
        <f t="array" ref="I90">IF(H90&lt;&gt;"",SUM(IF(Data_TABLE[EOM Date]=EOMONTH(H90,0),Data_TABLE[Total Value Sold],0)),"")</f>
        <v/>
      </c>
      <c r="J90" s="16" t="e">
        <f t="shared" ca="1" si="3"/>
        <v>#N/A</v>
      </c>
      <c r="K90" s="16" t="e">
        <f t="shared" ca="1" si="4"/>
        <v>#N/A</v>
      </c>
      <c r="L90" s="12" t="str">
        <f>IF(I90&lt;&gt;"",RANK(I90,ListSales,0),"")</f>
        <v/>
      </c>
      <c r="V90" s="18" t="str">
        <f>IF(U90&lt;&gt;"",SUMIFS(Data_TABLE[Total Value Sold],Data_TABLE[EOM Date],"="&amp;EOMONTH(Dashboard!$I$7,0),Data_TABLE[Customer],"="&amp;Calc!U90),"")</f>
        <v/>
      </c>
    </row>
    <row r="91" spans="8:22" x14ac:dyDescent="0.2">
      <c r="H91" s="15" t="str">
        <f t="shared" si="5"/>
        <v/>
      </c>
      <c r="I91" s="16" t="str">
        <f t="array" ref="I91">IF(H91&lt;&gt;"",SUM(IF(Data_TABLE[EOM Date]=EOMONTH(H91,0),Data_TABLE[Total Value Sold],0)),"")</f>
        <v/>
      </c>
      <c r="J91" s="16" t="e">
        <f t="shared" ca="1" si="3"/>
        <v>#N/A</v>
      </c>
      <c r="K91" s="16" t="e">
        <f t="shared" ca="1" si="4"/>
        <v>#N/A</v>
      </c>
      <c r="L91" s="12" t="str">
        <f>IF(I91&lt;&gt;"",RANK(I91,ListSales,0),"")</f>
        <v/>
      </c>
      <c r="V91" s="18" t="str">
        <f>IF(U91&lt;&gt;"",SUMIFS(Data_TABLE[Total Value Sold],Data_TABLE[EOM Date],"="&amp;EOMONTH(Dashboard!$I$7,0),Data_TABLE[Customer],"="&amp;Calc!U91),"")</f>
        <v/>
      </c>
    </row>
    <row r="92" spans="8:22" x14ac:dyDescent="0.2">
      <c r="H92" s="15" t="str">
        <f t="shared" si="5"/>
        <v/>
      </c>
      <c r="I92" s="16" t="str">
        <f t="array" ref="I92">IF(H92&lt;&gt;"",SUM(IF(Data_TABLE[EOM Date]=EOMONTH(H92,0),Data_TABLE[Total Value Sold],0)),"")</f>
        <v/>
      </c>
      <c r="J92" s="16" t="e">
        <f t="shared" ca="1" si="3"/>
        <v>#N/A</v>
      </c>
      <c r="K92" s="16" t="e">
        <f t="shared" ca="1" si="4"/>
        <v>#N/A</v>
      </c>
      <c r="L92" s="12" t="str">
        <f>IF(I92&lt;&gt;"",RANK(I92,ListSales,0),"")</f>
        <v/>
      </c>
      <c r="V92" s="18" t="str">
        <f>IF(U92&lt;&gt;"",SUMIFS(Data_TABLE[Total Value Sold],Data_TABLE[EOM Date],"="&amp;EOMONTH(Dashboard!$I$7,0),Data_TABLE[Customer],"="&amp;Calc!U92),"")</f>
        <v/>
      </c>
    </row>
    <row r="93" spans="8:22" x14ac:dyDescent="0.2">
      <c r="H93" s="15" t="str">
        <f t="shared" si="5"/>
        <v/>
      </c>
      <c r="I93" s="16" t="str">
        <f t="array" ref="I93">IF(H93&lt;&gt;"",SUM(IF(Data_TABLE[EOM Date]=EOMONTH(H93,0),Data_TABLE[Total Value Sold],0)),"")</f>
        <v/>
      </c>
      <c r="J93" s="16" t="e">
        <f t="shared" ca="1" si="3"/>
        <v>#N/A</v>
      </c>
      <c r="K93" s="16" t="e">
        <f t="shared" ca="1" si="4"/>
        <v>#N/A</v>
      </c>
      <c r="L93" s="12" t="str">
        <f>IF(I93&lt;&gt;"",RANK(I93,ListSales,0),"")</f>
        <v/>
      </c>
      <c r="V93" s="18" t="str">
        <f>IF(U93&lt;&gt;"",SUMIFS(Data_TABLE[Total Value Sold],Data_TABLE[EOM Date],"="&amp;EOMONTH(Dashboard!$I$7,0),Data_TABLE[Customer],"="&amp;Calc!U93),"")</f>
        <v/>
      </c>
    </row>
    <row r="94" spans="8:22" x14ac:dyDescent="0.2">
      <c r="H94" s="15" t="str">
        <f t="shared" si="5"/>
        <v/>
      </c>
      <c r="I94" s="16" t="str">
        <f t="array" ref="I94">IF(H94&lt;&gt;"",SUM(IF(Data_TABLE[EOM Date]=EOMONTH(H94,0),Data_TABLE[Total Value Sold],0)),"")</f>
        <v/>
      </c>
      <c r="J94" s="16" t="e">
        <f t="shared" ca="1" si="3"/>
        <v>#N/A</v>
      </c>
      <c r="K94" s="16" t="e">
        <f t="shared" ca="1" si="4"/>
        <v>#N/A</v>
      </c>
      <c r="L94" s="12" t="str">
        <f>IF(I94&lt;&gt;"",RANK(I94,ListSales,0),"")</f>
        <v/>
      </c>
      <c r="V94" s="18" t="str">
        <f>IF(U94&lt;&gt;"",SUMIFS(Data_TABLE[Total Value Sold],Data_TABLE[EOM Date],"="&amp;EOMONTH(Dashboard!$I$7,0),Data_TABLE[Customer],"="&amp;Calc!U94),"")</f>
        <v/>
      </c>
    </row>
    <row r="95" spans="8:22" x14ac:dyDescent="0.2">
      <c r="H95" s="15" t="str">
        <f t="shared" si="5"/>
        <v/>
      </c>
      <c r="I95" s="16" t="str">
        <f t="array" ref="I95">IF(H95&lt;&gt;"",SUM(IF(Data_TABLE[EOM Date]=EOMONTH(H95,0),Data_TABLE[Total Value Sold],0)),"")</f>
        <v/>
      </c>
      <c r="J95" s="16" t="e">
        <f t="shared" ca="1" si="3"/>
        <v>#N/A</v>
      </c>
      <c r="K95" s="16" t="e">
        <f t="shared" ca="1" si="4"/>
        <v>#N/A</v>
      </c>
      <c r="L95" s="12" t="str">
        <f>IF(I95&lt;&gt;"",RANK(I95,ListSales,0),"")</f>
        <v/>
      </c>
      <c r="V95" s="18" t="str">
        <f>IF(U95&lt;&gt;"",SUMIFS(Data_TABLE[Total Value Sold],Data_TABLE[EOM Date],"="&amp;EOMONTH(Dashboard!$I$7,0),Data_TABLE[Customer],"="&amp;Calc!U95),"")</f>
        <v/>
      </c>
    </row>
    <row r="96" spans="8:22" x14ac:dyDescent="0.2">
      <c r="H96" s="15" t="str">
        <f t="shared" si="5"/>
        <v/>
      </c>
      <c r="I96" s="16" t="str">
        <f t="array" ref="I96">IF(H96&lt;&gt;"",SUM(IF(Data_TABLE[EOM Date]=EOMONTH(H96,0),Data_TABLE[Total Value Sold],0)),"")</f>
        <v/>
      </c>
      <c r="J96" s="16" t="e">
        <f t="shared" ca="1" si="3"/>
        <v>#N/A</v>
      </c>
      <c r="K96" s="16" t="e">
        <f t="shared" ca="1" si="4"/>
        <v>#N/A</v>
      </c>
      <c r="L96" s="12" t="str">
        <f>IF(I96&lt;&gt;"",RANK(I96,ListSales,0),"")</f>
        <v/>
      </c>
      <c r="V96" s="18" t="str">
        <f>IF(U96&lt;&gt;"",SUMIFS(Data_TABLE[Total Value Sold],Data_TABLE[EOM Date],"="&amp;EOMONTH(Dashboard!$I$7,0),Data_TABLE[Customer],"="&amp;Calc!U96),"")</f>
        <v/>
      </c>
    </row>
    <row r="97" spans="8:22" x14ac:dyDescent="0.2">
      <c r="H97" s="15" t="str">
        <f t="shared" si="5"/>
        <v/>
      </c>
      <c r="I97" s="16" t="str">
        <f t="array" ref="I97">IF(H97&lt;&gt;"",SUM(IF(Data_TABLE[EOM Date]=EOMONTH(H97,0),Data_TABLE[Total Value Sold],0)),"")</f>
        <v/>
      </c>
      <c r="J97" s="16" t="e">
        <f t="shared" ca="1" si="3"/>
        <v>#N/A</v>
      </c>
      <c r="K97" s="16" t="e">
        <f t="shared" ca="1" si="4"/>
        <v>#N/A</v>
      </c>
      <c r="L97" s="12" t="str">
        <f>IF(I97&lt;&gt;"",RANK(I97,ListSales,0),"")</f>
        <v/>
      </c>
      <c r="V97" s="18" t="str">
        <f>IF(U97&lt;&gt;"",SUMIFS(Data_TABLE[Total Value Sold],Data_TABLE[EOM Date],"="&amp;EOMONTH(Dashboard!$I$7,0),Data_TABLE[Customer],"="&amp;Calc!U97),"")</f>
        <v/>
      </c>
    </row>
    <row r="98" spans="8:22" x14ac:dyDescent="0.2">
      <c r="H98" s="15" t="str">
        <f t="shared" si="5"/>
        <v/>
      </c>
      <c r="I98" s="16" t="str">
        <f t="array" ref="I98">IF(H98&lt;&gt;"",SUM(IF(Data_TABLE[EOM Date]=EOMONTH(H98,0),Data_TABLE[Total Value Sold],0)),"")</f>
        <v/>
      </c>
      <c r="J98" s="16" t="e">
        <f t="shared" ca="1" si="3"/>
        <v>#N/A</v>
      </c>
      <c r="K98" s="16" t="e">
        <f t="shared" ca="1" si="4"/>
        <v>#N/A</v>
      </c>
      <c r="L98" s="12" t="str">
        <f>IF(I98&lt;&gt;"",RANK(I98,ListSales,0),"")</f>
        <v/>
      </c>
      <c r="V98" s="18" t="str">
        <f>IF(U98&lt;&gt;"",SUMIFS(Data_TABLE[Total Value Sold],Data_TABLE[EOM Date],"="&amp;EOMONTH(Dashboard!$I$7,0),Data_TABLE[Customer],"="&amp;Calc!U98),"")</f>
        <v/>
      </c>
    </row>
    <row r="99" spans="8:22" x14ac:dyDescent="0.2">
      <c r="H99" s="15" t="str">
        <f t="shared" si="5"/>
        <v/>
      </c>
      <c r="I99" s="16" t="str">
        <f t="array" ref="I99">IF(H99&lt;&gt;"",SUM(IF(Data_TABLE[EOM Date]=EOMONTH(H99,0),Data_TABLE[Total Value Sold],0)),"")</f>
        <v/>
      </c>
      <c r="J99" s="16" t="e">
        <f t="shared" ca="1" si="3"/>
        <v>#N/A</v>
      </c>
      <c r="K99" s="16" t="e">
        <f t="shared" ca="1" si="4"/>
        <v>#N/A</v>
      </c>
      <c r="L99" s="12" t="str">
        <f>IF(I99&lt;&gt;"",RANK(I99,ListSales,0),"")</f>
        <v/>
      </c>
      <c r="V99" s="18" t="str">
        <f>IF(U99&lt;&gt;"",SUMIFS(Data_TABLE[Total Value Sold],Data_TABLE[EOM Date],"="&amp;EOMONTH(Dashboard!$I$7,0),Data_TABLE[Customer],"="&amp;Calc!U99),"")</f>
        <v/>
      </c>
    </row>
    <row r="100" spans="8:22" x14ac:dyDescent="0.2">
      <c r="H100" s="15" t="str">
        <f t="shared" si="5"/>
        <v/>
      </c>
      <c r="I100" s="16" t="str">
        <f t="array" ref="I100">IF(H100&lt;&gt;"",SUM(IF(Data_TABLE[EOM Date]=EOMONTH(H100,0),Data_TABLE[Total Value Sold],0)),"")</f>
        <v/>
      </c>
      <c r="J100" s="16" t="e">
        <f t="shared" ca="1" si="3"/>
        <v>#N/A</v>
      </c>
      <c r="K100" s="16" t="e">
        <f t="shared" ca="1" si="4"/>
        <v>#N/A</v>
      </c>
      <c r="L100" s="12" t="str">
        <f>IF(I100&lt;&gt;"",RANK(I100,ListSales,0),"")</f>
        <v/>
      </c>
      <c r="V100" s="18" t="str">
        <f>IF(U100&lt;&gt;"",SUMIFS(Data_TABLE[Total Value Sold],Data_TABLE[EOM Date],"="&amp;EOMONTH(Dashboard!$I$7,0),Data_TABLE[Customer],"="&amp;Calc!U100),"")</f>
        <v/>
      </c>
    </row>
    <row r="101" spans="8:22" x14ac:dyDescent="0.2">
      <c r="H101" s="15" t="str">
        <f t="shared" si="5"/>
        <v/>
      </c>
      <c r="I101" s="16" t="str">
        <f t="array" ref="I101">IF(H101&lt;&gt;"",SUM(IF(Data_TABLE[EOM Date]=EOMONTH(H101,0),Data_TABLE[Total Value Sold],0)),"")</f>
        <v/>
      </c>
      <c r="J101" s="16" t="e">
        <f t="shared" ca="1" si="3"/>
        <v>#N/A</v>
      </c>
      <c r="K101" s="16" t="e">
        <f t="shared" ca="1" si="4"/>
        <v>#N/A</v>
      </c>
      <c r="L101" s="12" t="str">
        <f>IF(I101&lt;&gt;"",RANK(I101,ListSales,0),"")</f>
        <v/>
      </c>
      <c r="V101" s="18" t="str">
        <f>IF(U101&lt;&gt;"",SUMIFS(Data_TABLE[Total Value Sold],Data_TABLE[EOM Date],"="&amp;EOMONTH(Dashboard!$I$7,0),Data_TABLE[Customer],"="&amp;Calc!U101),"")</f>
        <v/>
      </c>
    </row>
    <row r="102" spans="8:22" x14ac:dyDescent="0.2">
      <c r="H102" s="15" t="str">
        <f t="shared" si="5"/>
        <v/>
      </c>
      <c r="I102" s="16" t="str">
        <f t="array" ref="I102">IF(H102&lt;&gt;"",SUM(IF(Data_TABLE[EOM Date]=EOMONTH(H102,0),Data_TABLE[Total Value Sold],0)),"")</f>
        <v/>
      </c>
      <c r="J102" s="16" t="e">
        <f t="shared" ca="1" si="3"/>
        <v>#N/A</v>
      </c>
      <c r="K102" s="16" t="e">
        <f t="shared" ca="1" si="4"/>
        <v>#N/A</v>
      </c>
      <c r="L102" s="12" t="str">
        <f>IF(I102&lt;&gt;"",RANK(I102,ListSales,0),"")</f>
        <v/>
      </c>
      <c r="V102" s="18" t="str">
        <f>IF(U102&lt;&gt;"",SUMIFS(Data_TABLE[Total Value Sold],Data_TABLE[EOM Date],"="&amp;EOMONTH(Dashboard!$I$7,0),Data_TABLE[Customer],"="&amp;Calc!U102),"")</f>
        <v/>
      </c>
    </row>
    <row r="103" spans="8:22" x14ac:dyDescent="0.2">
      <c r="H103" s="15" t="str">
        <f t="shared" si="5"/>
        <v/>
      </c>
      <c r="I103" s="16" t="str">
        <f t="array" ref="I103">IF(H103&lt;&gt;"",SUM(IF(Data_TABLE[EOM Date]=EOMONTH(H103,0),Data_TABLE[Total Value Sold],0)),"")</f>
        <v/>
      </c>
      <c r="J103" s="16" t="e">
        <f t="shared" ca="1" si="3"/>
        <v>#N/A</v>
      </c>
      <c r="K103" s="16" t="e">
        <f t="shared" ca="1" si="4"/>
        <v>#N/A</v>
      </c>
      <c r="L103" s="12" t="str">
        <f>IF(I103&lt;&gt;"",RANK(I103,ListSales,0),"")</f>
        <v/>
      </c>
      <c r="V103" s="18" t="str">
        <f>IF(U103&lt;&gt;"",SUMIFS(Data_TABLE[Total Value Sold],Data_TABLE[EOM Date],"="&amp;EOMONTH(Dashboard!$I$7,0),Data_TABLE[Customer],"="&amp;Calc!U103),"")</f>
        <v/>
      </c>
    </row>
    <row r="104" spans="8:22" x14ac:dyDescent="0.2">
      <c r="H104" s="15" t="str">
        <f t="shared" si="5"/>
        <v/>
      </c>
      <c r="I104" s="16" t="str">
        <f t="array" ref="I104">IF(H104&lt;&gt;"",SUM(IF(Data_TABLE[EOM Date]=EOMONTH(H104,0),Data_TABLE[Total Value Sold],0)),"")</f>
        <v/>
      </c>
      <c r="J104" s="16" t="e">
        <f t="shared" ca="1" si="3"/>
        <v>#N/A</v>
      </c>
      <c r="K104" s="16" t="e">
        <f t="shared" ca="1" si="4"/>
        <v>#N/A</v>
      </c>
      <c r="L104" s="12" t="str">
        <f>IF(I104&lt;&gt;"",RANK(I104,ListSales,0),"")</f>
        <v/>
      </c>
      <c r="V104" s="18" t="str">
        <f>IF(U104&lt;&gt;"",SUMIFS(Data_TABLE[Total Value Sold],Data_TABLE[EOM Date],"="&amp;EOMONTH(Dashboard!$I$7,0),Data_TABLE[Customer],"="&amp;Calc!U104),"")</f>
        <v/>
      </c>
    </row>
    <row r="105" spans="8:22" x14ac:dyDescent="0.2">
      <c r="H105" s="15" t="str">
        <f t="shared" si="5"/>
        <v/>
      </c>
      <c r="I105" s="16" t="str">
        <f t="array" ref="I105">IF(H105&lt;&gt;"",SUM(IF(Data_TABLE[EOM Date]=EOMONTH(H105,0),Data_TABLE[Total Value Sold],0)),"")</f>
        <v/>
      </c>
      <c r="J105" s="16" t="e">
        <f t="shared" ca="1" si="3"/>
        <v>#N/A</v>
      </c>
      <c r="K105" s="16" t="e">
        <f t="shared" ca="1" si="4"/>
        <v>#N/A</v>
      </c>
      <c r="L105" s="12" t="str">
        <f>IF(I105&lt;&gt;"",RANK(I105,ListSales,0),"")</f>
        <v/>
      </c>
      <c r="V105" s="18" t="str">
        <f>IF(U105&lt;&gt;"",SUMIFS(Data_TABLE[Total Value Sold],Data_TABLE[EOM Date],"="&amp;EOMONTH(Dashboard!$I$7,0),Data_TABLE[Customer],"="&amp;Calc!U105),"")</f>
        <v/>
      </c>
    </row>
    <row r="106" spans="8:22" x14ac:dyDescent="0.2">
      <c r="H106" s="15" t="str">
        <f t="shared" si="5"/>
        <v/>
      </c>
      <c r="I106" s="16" t="str">
        <f t="array" ref="I106">IF(H106&lt;&gt;"",SUM(IF(Data_TABLE[EOM Date]=EOMONTH(H106,0),Data_TABLE[Total Value Sold],0)),"")</f>
        <v/>
      </c>
      <c r="J106" s="16" t="e">
        <f t="shared" ca="1" si="3"/>
        <v>#N/A</v>
      </c>
      <c r="K106" s="16" t="e">
        <f t="shared" ca="1" si="4"/>
        <v>#N/A</v>
      </c>
      <c r="L106" s="12" t="str">
        <f>IF(I106&lt;&gt;"",RANK(I106,ListSales,0),"")</f>
        <v/>
      </c>
      <c r="V106" s="18" t="str">
        <f>IF(U106&lt;&gt;"",SUMIFS(Data_TABLE[Total Value Sold],Data_TABLE[EOM Date],"="&amp;EOMONTH(Dashboard!$I$7,0),Data_TABLE[Customer],"="&amp;Calc!U106),"")</f>
        <v/>
      </c>
    </row>
    <row r="107" spans="8:22" x14ac:dyDescent="0.2">
      <c r="H107" s="15" t="str">
        <f t="shared" si="5"/>
        <v/>
      </c>
      <c r="I107" s="16" t="str">
        <f t="array" ref="I107">IF(H107&lt;&gt;"",SUM(IF(Data_TABLE[EOM Date]=EOMONTH(H107,0),Data_TABLE[Total Value Sold],0)),"")</f>
        <v/>
      </c>
      <c r="J107" s="16" t="e">
        <f t="shared" ca="1" si="3"/>
        <v>#N/A</v>
      </c>
      <c r="K107" s="16" t="e">
        <f t="shared" ca="1" si="4"/>
        <v>#N/A</v>
      </c>
      <c r="L107" s="12" t="str">
        <f>IF(I107&lt;&gt;"",RANK(I107,ListSales,0),"")</f>
        <v/>
      </c>
      <c r="V107" s="18" t="str">
        <f>IF(U107&lt;&gt;"",SUMIFS(Data_TABLE[Total Value Sold],Data_TABLE[EOM Date],"="&amp;EOMONTH(Dashboard!$I$7,0),Data_TABLE[Customer],"="&amp;Calc!U107),"")</f>
        <v/>
      </c>
    </row>
    <row r="108" spans="8:22" x14ac:dyDescent="0.2">
      <c r="H108" s="15" t="str">
        <f t="shared" si="5"/>
        <v/>
      </c>
      <c r="I108" s="16" t="str">
        <f t="array" ref="I108">IF(H108&lt;&gt;"",SUM(IF(Data_TABLE[EOM Date]=EOMONTH(H108,0),Data_TABLE[Total Value Sold],0)),"")</f>
        <v/>
      </c>
      <c r="J108" s="16" t="e">
        <f t="shared" ca="1" si="3"/>
        <v>#N/A</v>
      </c>
      <c r="K108" s="16" t="e">
        <f t="shared" ca="1" si="4"/>
        <v>#N/A</v>
      </c>
      <c r="L108" s="12" t="str">
        <f>IF(I108&lt;&gt;"",RANK(I108,ListSales,0),"")</f>
        <v/>
      </c>
      <c r="V108" s="18" t="str">
        <f>IF(U108&lt;&gt;"",SUMIFS(Data_TABLE[Total Value Sold],Data_TABLE[EOM Date],"="&amp;EOMONTH(Dashboard!$I$7,0),Data_TABLE[Customer],"="&amp;Calc!U108),"")</f>
        <v/>
      </c>
    </row>
    <row r="109" spans="8:22" x14ac:dyDescent="0.2">
      <c r="H109" s="15" t="str">
        <f t="shared" si="5"/>
        <v/>
      </c>
      <c r="I109" s="16" t="str">
        <f t="array" ref="I109">IF(H109&lt;&gt;"",SUM(IF(Data_TABLE[EOM Date]=EOMONTH(H109,0),Data_TABLE[Total Value Sold],0)),"")</f>
        <v/>
      </c>
      <c r="J109" s="16" t="e">
        <f t="shared" ca="1" si="3"/>
        <v>#N/A</v>
      </c>
      <c r="K109" s="16" t="e">
        <f t="shared" ca="1" si="4"/>
        <v>#N/A</v>
      </c>
      <c r="L109" s="12" t="str">
        <f>IF(I109&lt;&gt;"",RANK(I109,ListSales,0),"")</f>
        <v/>
      </c>
      <c r="V109" s="18" t="str">
        <f>IF(U109&lt;&gt;"",SUMIFS(Data_TABLE[Total Value Sold],Data_TABLE[EOM Date],"="&amp;EOMONTH(Dashboard!$I$7,0),Data_TABLE[Customer],"="&amp;Calc!U109),"")</f>
        <v/>
      </c>
    </row>
    <row r="110" spans="8:22" x14ac:dyDescent="0.2">
      <c r="H110" s="15" t="str">
        <f t="shared" si="5"/>
        <v/>
      </c>
      <c r="I110" s="16" t="str">
        <f t="array" ref="I110">IF(H110&lt;&gt;"",SUM(IF(Data_TABLE[EOM Date]=EOMONTH(H110,0),Data_TABLE[Total Value Sold],0)),"")</f>
        <v/>
      </c>
      <c r="J110" s="16" t="e">
        <f t="shared" ca="1" si="3"/>
        <v>#N/A</v>
      </c>
      <c r="K110" s="16" t="e">
        <f t="shared" ca="1" si="4"/>
        <v>#N/A</v>
      </c>
      <c r="L110" s="12" t="str">
        <f>IF(I110&lt;&gt;"",RANK(I110,ListSales,0),"")</f>
        <v/>
      </c>
      <c r="V110" s="18" t="str">
        <f>IF(U110&lt;&gt;"",SUMIFS(Data_TABLE[Total Value Sold],Data_TABLE[EOM Date],"="&amp;EOMONTH(Dashboard!$I$7,0),Data_TABLE[Customer],"="&amp;Calc!U110),"")</f>
        <v/>
      </c>
    </row>
    <row r="111" spans="8:22" x14ac:dyDescent="0.2">
      <c r="H111" s="15" t="str">
        <f t="shared" si="5"/>
        <v/>
      </c>
      <c r="I111" s="16" t="str">
        <f t="array" ref="I111">IF(H111&lt;&gt;"",SUM(IF(Data_TABLE[EOM Date]=EOMONTH(H111,0),Data_TABLE[Total Value Sold],0)),"")</f>
        <v/>
      </c>
      <c r="J111" s="16" t="e">
        <f t="shared" ca="1" si="3"/>
        <v>#N/A</v>
      </c>
      <c r="K111" s="16" t="e">
        <f t="shared" ca="1" si="4"/>
        <v>#N/A</v>
      </c>
      <c r="L111" s="12" t="str">
        <f>IF(I111&lt;&gt;"",RANK(I111,ListSales,0),"")</f>
        <v/>
      </c>
      <c r="V111" s="18" t="str">
        <f>IF(U111&lt;&gt;"",SUMIFS(Data_TABLE[Total Value Sold],Data_TABLE[EOM Date],"="&amp;EOMONTH(Dashboard!$I$7,0),Data_TABLE[Customer],"="&amp;Calc!U111),"")</f>
        <v/>
      </c>
    </row>
    <row r="112" spans="8:22" x14ac:dyDescent="0.2">
      <c r="H112" s="15" t="str">
        <f t="shared" si="5"/>
        <v/>
      </c>
      <c r="I112" s="16" t="str">
        <f t="array" ref="I112">IF(H112&lt;&gt;"",SUM(IF(Data_TABLE[EOM Date]=EOMONTH(H112,0),Data_TABLE[Total Value Sold],0)),"")</f>
        <v/>
      </c>
      <c r="J112" s="16" t="e">
        <f t="shared" ca="1" si="3"/>
        <v>#N/A</v>
      </c>
      <c r="K112" s="16" t="e">
        <f t="shared" ca="1" si="4"/>
        <v>#N/A</v>
      </c>
      <c r="L112" s="12" t="str">
        <f>IF(I112&lt;&gt;"",RANK(I112,ListSales,0),"")</f>
        <v/>
      </c>
      <c r="V112" s="18" t="str">
        <f>IF(U112&lt;&gt;"",SUMIFS(Data_TABLE[Total Value Sold],Data_TABLE[EOM Date],"="&amp;EOMONTH(Dashboard!$I$7,0),Data_TABLE[Customer],"="&amp;Calc!U112),"")</f>
        <v/>
      </c>
    </row>
    <row r="113" spans="8:22" x14ac:dyDescent="0.2">
      <c r="H113" s="15" t="str">
        <f t="shared" si="5"/>
        <v/>
      </c>
      <c r="I113" s="16" t="str">
        <f t="array" ref="I113">IF(H113&lt;&gt;"",SUM(IF(Data_TABLE[EOM Date]=EOMONTH(H113,0),Data_TABLE[Total Value Sold],0)),"")</f>
        <v/>
      </c>
      <c r="J113" s="16" t="e">
        <f t="shared" ca="1" si="3"/>
        <v>#N/A</v>
      </c>
      <c r="K113" s="16" t="e">
        <f t="shared" ca="1" si="4"/>
        <v>#N/A</v>
      </c>
      <c r="L113" s="12" t="str">
        <f>IF(I113&lt;&gt;"",RANK(I113,ListSales,0),"")</f>
        <v/>
      </c>
      <c r="V113" s="18" t="str">
        <f>IF(U113&lt;&gt;"",SUMIFS(Data_TABLE[Total Value Sold],Data_TABLE[EOM Date],"="&amp;EOMONTH(Dashboard!$I$7,0),Data_TABLE[Customer],"="&amp;Calc!U113),"")</f>
        <v/>
      </c>
    </row>
    <row r="114" spans="8:22" x14ac:dyDescent="0.2">
      <c r="H114" s="15" t="str">
        <f t="shared" si="5"/>
        <v/>
      </c>
      <c r="I114" s="16" t="str">
        <f t="array" ref="I114">IF(H114&lt;&gt;"",SUM(IF(Data_TABLE[EOM Date]=EOMONTH(H114,0),Data_TABLE[Total Value Sold],0)),"")</f>
        <v/>
      </c>
      <c r="J114" s="16" t="e">
        <f t="shared" ca="1" si="3"/>
        <v>#N/A</v>
      </c>
      <c r="K114" s="16" t="e">
        <f t="shared" ca="1" si="4"/>
        <v>#N/A</v>
      </c>
      <c r="L114" s="12" t="str">
        <f>IF(I114&lt;&gt;"",RANK(I114,ListSales,0),"")</f>
        <v/>
      </c>
      <c r="V114" s="18" t="str">
        <f>IF(U114&lt;&gt;"",SUMIFS(Data_TABLE[Total Value Sold],Data_TABLE[EOM Date],"="&amp;EOMONTH(Dashboard!$I$7,0),Data_TABLE[Customer],"="&amp;Calc!U114),"")</f>
        <v/>
      </c>
    </row>
    <row r="115" spans="8:22" x14ac:dyDescent="0.2">
      <c r="H115" s="15" t="str">
        <f t="shared" si="5"/>
        <v/>
      </c>
      <c r="I115" s="16" t="str">
        <f t="array" ref="I115">IF(H115&lt;&gt;"",SUM(IF(Data_TABLE[EOM Date]=EOMONTH(H115,0),Data_TABLE[Total Value Sold],0)),"")</f>
        <v/>
      </c>
      <c r="J115" s="16" t="e">
        <f t="shared" ca="1" si="3"/>
        <v>#N/A</v>
      </c>
      <c r="K115" s="16" t="e">
        <f t="shared" ca="1" si="4"/>
        <v>#N/A</v>
      </c>
      <c r="L115" s="12" t="str">
        <f>IF(I115&lt;&gt;"",RANK(I115,ListSales,0),"")</f>
        <v/>
      </c>
      <c r="V115" s="18" t="str">
        <f>IF(U115&lt;&gt;"",SUMIFS(Data_TABLE[Total Value Sold],Data_TABLE[EOM Date],"="&amp;EOMONTH(Dashboard!$I$7,0),Data_TABLE[Customer],"="&amp;Calc!U115),"")</f>
        <v/>
      </c>
    </row>
    <row r="116" spans="8:22" x14ac:dyDescent="0.2">
      <c r="H116" s="15" t="str">
        <f t="shared" si="5"/>
        <v/>
      </c>
      <c r="I116" s="16" t="str">
        <f t="array" ref="I116">IF(H116&lt;&gt;"",SUM(IF(Data_TABLE[EOM Date]=EOMONTH(H116,0),Data_TABLE[Total Value Sold],0)),"")</f>
        <v/>
      </c>
      <c r="J116" s="16" t="e">
        <f t="shared" ca="1" si="3"/>
        <v>#N/A</v>
      </c>
      <c r="K116" s="16" t="e">
        <f t="shared" ca="1" si="4"/>
        <v>#N/A</v>
      </c>
      <c r="L116" s="12" t="str">
        <f>IF(I116&lt;&gt;"",RANK(I116,ListSales,0),"")</f>
        <v/>
      </c>
      <c r="V116" s="18" t="str">
        <f>IF(U116&lt;&gt;"",SUMIFS(Data_TABLE[Total Value Sold],Data_TABLE[EOM Date],"="&amp;EOMONTH(Dashboard!$I$7,0),Data_TABLE[Customer],"="&amp;Calc!U116),"")</f>
        <v/>
      </c>
    </row>
    <row r="117" spans="8:22" x14ac:dyDescent="0.2">
      <c r="H117" s="15" t="str">
        <f t="shared" si="5"/>
        <v/>
      </c>
      <c r="I117" s="16" t="str">
        <f t="array" ref="I117">IF(H117&lt;&gt;"",SUM(IF(Data_TABLE[EOM Date]=EOMONTH(H117,0),Data_TABLE[Total Value Sold],0)),"")</f>
        <v/>
      </c>
      <c r="J117" s="16" t="e">
        <f t="shared" ca="1" si="3"/>
        <v>#N/A</v>
      </c>
      <c r="K117" s="16" t="e">
        <f t="shared" ca="1" si="4"/>
        <v>#N/A</v>
      </c>
      <c r="L117" s="12" t="str">
        <f>IF(I117&lt;&gt;"",RANK(I117,ListSales,0),"")</f>
        <v/>
      </c>
      <c r="V117" s="18" t="str">
        <f>IF(U117&lt;&gt;"",SUMIFS(Data_TABLE[Total Value Sold],Data_TABLE[EOM Date],"="&amp;EOMONTH(Dashboard!$I$7,0),Data_TABLE[Customer],"="&amp;Calc!U117),"")</f>
        <v/>
      </c>
    </row>
    <row r="118" spans="8:22" x14ac:dyDescent="0.2">
      <c r="H118" s="15" t="str">
        <f t="shared" si="5"/>
        <v/>
      </c>
      <c r="I118" s="16" t="str">
        <f t="array" ref="I118">IF(H118&lt;&gt;"",SUM(IF(Data_TABLE[EOM Date]=EOMONTH(H118,0),Data_TABLE[Total Value Sold],0)),"")</f>
        <v/>
      </c>
      <c r="J118" s="16" t="e">
        <f t="shared" ca="1" si="3"/>
        <v>#N/A</v>
      </c>
      <c r="K118" s="16" t="e">
        <f t="shared" ca="1" si="4"/>
        <v>#N/A</v>
      </c>
      <c r="L118" s="12" t="str">
        <f>IF(I118&lt;&gt;"",RANK(I118,ListSales,0),"")</f>
        <v/>
      </c>
      <c r="V118" s="18" t="str">
        <f>IF(U118&lt;&gt;"",SUMIFS(Data_TABLE[Total Value Sold],Data_TABLE[EOM Date],"="&amp;EOMONTH(Dashboard!$I$7,0),Data_TABLE[Customer],"="&amp;Calc!U118),"")</f>
        <v/>
      </c>
    </row>
    <row r="119" spans="8:22" x14ac:dyDescent="0.2">
      <c r="H119" s="15" t="str">
        <f t="shared" si="5"/>
        <v/>
      </c>
      <c r="I119" s="16" t="str">
        <f t="array" ref="I119">IF(H119&lt;&gt;"",SUM(IF(Data_TABLE[EOM Date]=EOMONTH(H119,0),Data_TABLE[Total Value Sold],0)),"")</f>
        <v/>
      </c>
      <c r="J119" s="16" t="e">
        <f t="shared" ca="1" si="3"/>
        <v>#N/A</v>
      </c>
      <c r="K119" s="16" t="e">
        <f t="shared" ca="1" si="4"/>
        <v>#N/A</v>
      </c>
      <c r="L119" s="12" t="str">
        <f>IF(I119&lt;&gt;"",RANK(I119,ListSales,0),"")</f>
        <v/>
      </c>
      <c r="V119" s="18" t="str">
        <f>IF(U119&lt;&gt;"",SUMIFS(Data_TABLE[Total Value Sold],Data_TABLE[EOM Date],"="&amp;EOMONTH(Dashboard!$I$7,0),Data_TABLE[Customer],"="&amp;Calc!U119),"")</f>
        <v/>
      </c>
    </row>
    <row r="120" spans="8:22" x14ac:dyDescent="0.2">
      <c r="H120" s="15" t="str">
        <f t="shared" si="5"/>
        <v/>
      </c>
      <c r="I120" s="16" t="str">
        <f t="array" ref="I120">IF(H120&lt;&gt;"",SUM(IF(Data_TABLE[EOM Date]=EOMONTH(H120,0),Data_TABLE[Total Value Sold],0)),"")</f>
        <v/>
      </c>
      <c r="J120" s="16" t="e">
        <f t="shared" ca="1" si="3"/>
        <v>#N/A</v>
      </c>
      <c r="K120" s="16" t="e">
        <f t="shared" ca="1" si="4"/>
        <v>#N/A</v>
      </c>
      <c r="L120" s="12" t="str">
        <f>IF(I120&lt;&gt;"",RANK(I120,ListSales,0),"")</f>
        <v/>
      </c>
      <c r="V120" s="18" t="str">
        <f>IF(U120&lt;&gt;"",SUMIFS(Data_TABLE[Total Value Sold],Data_TABLE[EOM Date],"="&amp;EOMONTH(Dashboard!$I$7,0),Data_TABLE[Customer],"="&amp;Calc!U120),"")</f>
        <v/>
      </c>
    </row>
    <row r="121" spans="8:22" x14ac:dyDescent="0.2">
      <c r="H121" s="15" t="str">
        <f t="shared" si="5"/>
        <v/>
      </c>
      <c r="I121" s="16" t="str">
        <f t="array" ref="I121">IF(H121&lt;&gt;"",SUM(IF(Data_TABLE[EOM Date]=EOMONTH(H121,0),Data_TABLE[Total Value Sold],0)),"")</f>
        <v/>
      </c>
      <c r="J121" s="16" t="e">
        <f t="shared" ca="1" si="3"/>
        <v>#N/A</v>
      </c>
      <c r="K121" s="16" t="e">
        <f t="shared" ca="1" si="4"/>
        <v>#N/A</v>
      </c>
      <c r="L121" s="12" t="str">
        <f>IF(I121&lt;&gt;"",RANK(I121,ListSales,0),"")</f>
        <v/>
      </c>
      <c r="V121" s="18" t="str">
        <f>IF(U121&lt;&gt;"",SUMIFS(Data_TABLE[Total Value Sold],Data_TABLE[EOM Date],"="&amp;EOMONTH(Dashboard!$I$7,0),Data_TABLE[Customer],"="&amp;Calc!U121),"")</f>
        <v/>
      </c>
    </row>
    <row r="122" spans="8:22" x14ac:dyDescent="0.2">
      <c r="H122" s="15" t="str">
        <f t="shared" si="5"/>
        <v/>
      </c>
      <c r="I122" s="16" t="str">
        <f t="array" ref="I122">IF(H122&lt;&gt;"",SUM(IF(Data_TABLE[EOM Date]=EOMONTH(H122,0),Data_TABLE[Total Value Sold],0)),"")</f>
        <v/>
      </c>
      <c r="J122" s="16" t="e">
        <f t="shared" ca="1" si="3"/>
        <v>#N/A</v>
      </c>
      <c r="K122" s="16" t="e">
        <f t="shared" ca="1" si="4"/>
        <v>#N/A</v>
      </c>
      <c r="L122" s="12" t="str">
        <f>IF(I122&lt;&gt;"",RANK(I122,ListSales,0),"")</f>
        <v/>
      </c>
      <c r="V122" s="18" t="str">
        <f>IF(U122&lt;&gt;"",SUMIFS(Data_TABLE[Total Value Sold],Data_TABLE[EOM Date],"="&amp;EOMONTH(Dashboard!$I$7,0),Data_TABLE[Customer],"="&amp;Calc!U122),"")</f>
        <v/>
      </c>
    </row>
    <row r="123" spans="8:22" x14ac:dyDescent="0.2">
      <c r="H123" s="15" t="str">
        <f t="shared" si="5"/>
        <v/>
      </c>
      <c r="I123" s="16" t="str">
        <f t="array" ref="I123">IF(H123&lt;&gt;"",SUM(IF(Data_TABLE[EOM Date]=EOMONTH(H123,0),Data_TABLE[Total Value Sold],0)),"")</f>
        <v/>
      </c>
      <c r="J123" s="16" t="e">
        <f t="shared" ca="1" si="3"/>
        <v>#N/A</v>
      </c>
      <c r="K123" s="16" t="e">
        <f t="shared" ca="1" si="4"/>
        <v>#N/A</v>
      </c>
      <c r="L123" s="12" t="str">
        <f>IF(I123&lt;&gt;"",RANK(I123,ListSales,0),"")</f>
        <v/>
      </c>
      <c r="V123" s="18" t="str">
        <f>IF(U123&lt;&gt;"",SUMIFS(Data_TABLE[Total Value Sold],Data_TABLE[EOM Date],"="&amp;EOMONTH(Dashboard!$I$7,0),Data_TABLE[Customer],"="&amp;Calc!U123),"")</f>
        <v/>
      </c>
    </row>
    <row r="124" spans="8:22" x14ac:dyDescent="0.2">
      <c r="H124" s="15" t="str">
        <f t="shared" si="5"/>
        <v/>
      </c>
      <c r="I124" s="16" t="str">
        <f t="array" ref="I124">IF(H124&lt;&gt;"",SUM(IF(Data_TABLE[EOM Date]=EOMONTH(H124,0),Data_TABLE[Total Value Sold],0)),"")</f>
        <v/>
      </c>
      <c r="J124" s="16" t="e">
        <f t="shared" ca="1" si="3"/>
        <v>#N/A</v>
      </c>
      <c r="K124" s="16" t="e">
        <f t="shared" ca="1" si="4"/>
        <v>#N/A</v>
      </c>
      <c r="L124" s="12" t="str">
        <f>IF(I124&lt;&gt;"",RANK(I124,ListSales,0),"")</f>
        <v/>
      </c>
      <c r="V124" s="18" t="str">
        <f>IF(U124&lt;&gt;"",SUMIFS(Data_TABLE[Total Value Sold],Data_TABLE[EOM Date],"="&amp;EOMONTH(Dashboard!$I$7,0),Data_TABLE[Customer],"="&amp;Calc!U124),"")</f>
        <v/>
      </c>
    </row>
    <row r="125" spans="8:22" x14ac:dyDescent="0.2">
      <c r="H125" s="15" t="str">
        <f t="shared" si="5"/>
        <v/>
      </c>
      <c r="I125" s="16" t="str">
        <f t="array" ref="I125">IF(H125&lt;&gt;"",SUM(IF(Data_TABLE[EOM Date]=EOMONTH(H125,0),Data_TABLE[Total Value Sold],0)),"")</f>
        <v/>
      </c>
      <c r="J125" s="16" t="e">
        <f t="shared" ca="1" si="3"/>
        <v>#N/A</v>
      </c>
      <c r="K125" s="16" t="e">
        <f t="shared" ca="1" si="4"/>
        <v>#N/A</v>
      </c>
      <c r="L125" s="12" t="str">
        <f>IF(I125&lt;&gt;"",RANK(I125,ListSales,0),"")</f>
        <v/>
      </c>
      <c r="V125" s="18" t="str">
        <f>IF(U125&lt;&gt;"",SUMIFS(Data_TABLE[Total Value Sold],Data_TABLE[EOM Date],"="&amp;EOMONTH(Dashboard!$I$7,0),Data_TABLE[Customer],"="&amp;Calc!U125),"")</f>
        <v/>
      </c>
    </row>
    <row r="126" spans="8:22" x14ac:dyDescent="0.2">
      <c r="H126" s="15" t="str">
        <f t="shared" si="5"/>
        <v/>
      </c>
      <c r="I126" s="16" t="str">
        <f t="array" ref="I126">IF(H126&lt;&gt;"",SUM(IF(Data_TABLE[EOM Date]=EOMONTH(H126,0),Data_TABLE[Total Value Sold],0)),"")</f>
        <v/>
      </c>
      <c r="J126" s="16" t="e">
        <f t="shared" ca="1" si="3"/>
        <v>#N/A</v>
      </c>
      <c r="K126" s="16" t="e">
        <f t="shared" ca="1" si="4"/>
        <v>#N/A</v>
      </c>
      <c r="L126" s="12" t="str">
        <f>IF(I126&lt;&gt;"",RANK(I126,ListSales,0),"")</f>
        <v/>
      </c>
      <c r="V126" s="18" t="str">
        <f>IF(U126&lt;&gt;"",SUMIFS(Data_TABLE[Total Value Sold],Data_TABLE[EOM Date],"="&amp;EOMONTH(Dashboard!$I$7,0),Data_TABLE[Customer],"="&amp;Calc!U126),"")</f>
        <v/>
      </c>
    </row>
    <row r="127" spans="8:22" x14ac:dyDescent="0.2">
      <c r="H127" s="15" t="str">
        <f t="shared" si="5"/>
        <v/>
      </c>
      <c r="I127" s="16" t="str">
        <f t="array" ref="I127">IF(H127&lt;&gt;"",SUM(IF(Data_TABLE[EOM Date]=EOMONTH(H127,0),Data_TABLE[Total Value Sold],0)),"")</f>
        <v/>
      </c>
      <c r="J127" s="16" t="e">
        <f t="shared" ca="1" si="3"/>
        <v>#N/A</v>
      </c>
      <c r="K127" s="16" t="e">
        <f t="shared" ca="1" si="4"/>
        <v>#N/A</v>
      </c>
      <c r="L127" s="12" t="str">
        <f>IF(I127&lt;&gt;"",RANK(I127,ListSales,0),"")</f>
        <v/>
      </c>
      <c r="V127" s="18" t="str">
        <f>IF(U127&lt;&gt;"",SUMIFS(Data_TABLE[Total Value Sold],Data_TABLE[EOM Date],"="&amp;EOMONTH(Dashboard!$I$7,0),Data_TABLE[Customer],"="&amp;Calc!U127),"")</f>
        <v/>
      </c>
    </row>
    <row r="128" spans="8:22" x14ac:dyDescent="0.2">
      <c r="H128" s="15" t="str">
        <f t="shared" si="5"/>
        <v/>
      </c>
      <c r="I128" s="16" t="str">
        <f t="array" ref="I128">IF(H128&lt;&gt;"",SUM(IF(Data_TABLE[EOM Date]=EOMONTH(H128,0),Data_TABLE[Total Value Sold],0)),"")</f>
        <v/>
      </c>
      <c r="J128" s="16" t="e">
        <f t="shared" ca="1" si="3"/>
        <v>#N/A</v>
      </c>
      <c r="K128" s="16" t="e">
        <f t="shared" ca="1" si="4"/>
        <v>#N/A</v>
      </c>
      <c r="L128" s="12" t="str">
        <f>IF(I128&lt;&gt;"",RANK(I128,ListSales,0),"")</f>
        <v/>
      </c>
      <c r="V128" s="18" t="str">
        <f>IF(U128&lt;&gt;"",SUMIFS(Data_TABLE[Total Value Sold],Data_TABLE[EOM Date],"="&amp;EOMONTH(Dashboard!$I$7,0),Data_TABLE[Customer],"="&amp;Calc!U128),"")</f>
        <v/>
      </c>
    </row>
    <row r="129" spans="8:22" x14ac:dyDescent="0.2">
      <c r="H129" s="15" t="str">
        <f t="shared" si="5"/>
        <v/>
      </c>
      <c r="I129" s="16" t="str">
        <f t="array" ref="I129">IF(H129&lt;&gt;"",SUM(IF(Data_TABLE[EOM Date]=EOMONTH(H129,0),Data_TABLE[Total Value Sold],0)),"")</f>
        <v/>
      </c>
      <c r="J129" s="16" t="e">
        <f t="shared" ca="1" si="3"/>
        <v>#N/A</v>
      </c>
      <c r="K129" s="16" t="e">
        <f t="shared" ca="1" si="4"/>
        <v>#N/A</v>
      </c>
      <c r="L129" s="12" t="str">
        <f>IF(I129&lt;&gt;"",RANK(I129,ListSales,0),"")</f>
        <v/>
      </c>
      <c r="V129" s="18" t="str">
        <f>IF(U129&lt;&gt;"",SUMIFS(Data_TABLE[Total Value Sold],Data_TABLE[EOM Date],"="&amp;EOMONTH(Dashboard!$I$7,0),Data_TABLE[Customer],"="&amp;Calc!U129),"")</f>
        <v/>
      </c>
    </row>
    <row r="130" spans="8:22" x14ac:dyDescent="0.2">
      <c r="H130" s="15" t="str">
        <f t="shared" si="5"/>
        <v/>
      </c>
      <c r="I130" s="16" t="str">
        <f t="array" ref="I130">IF(H130&lt;&gt;"",SUM(IF(Data_TABLE[EOM Date]=EOMONTH(H130,0),Data_TABLE[Total Value Sold],0)),"")</f>
        <v/>
      </c>
      <c r="J130" s="16" t="e">
        <f t="shared" ca="1" si="3"/>
        <v>#N/A</v>
      </c>
      <c r="K130" s="16" t="e">
        <f t="shared" ca="1" si="4"/>
        <v>#N/A</v>
      </c>
      <c r="L130" s="12" t="str">
        <f>IF(I130&lt;&gt;"",RANK(I130,ListSales,0),"")</f>
        <v/>
      </c>
      <c r="V130" s="18" t="str">
        <f>IF(U130&lt;&gt;"",SUMIFS(Data_TABLE[Total Value Sold],Data_TABLE[EOM Date],"="&amp;EOMONTH(Dashboard!$I$7,0),Data_TABLE[Customer],"="&amp;Calc!U130),"")</f>
        <v/>
      </c>
    </row>
    <row r="131" spans="8:22" x14ac:dyDescent="0.2">
      <c r="H131" s="15" t="str">
        <f t="shared" si="5"/>
        <v/>
      </c>
      <c r="I131" s="16" t="str">
        <f t="array" ref="I131">IF(H131&lt;&gt;"",SUM(IF(Data_TABLE[EOM Date]=EOMONTH(H131,0),Data_TABLE[Total Value Sold],0)),"")</f>
        <v/>
      </c>
      <c r="J131" s="16" t="e">
        <f t="shared" ca="1" si="3"/>
        <v>#N/A</v>
      </c>
      <c r="K131" s="16" t="e">
        <f t="shared" ca="1" si="4"/>
        <v>#N/A</v>
      </c>
      <c r="L131" s="12" t="str">
        <f>IF(I131&lt;&gt;"",RANK(I131,ListSales,0),"")</f>
        <v/>
      </c>
      <c r="V131" s="18" t="str">
        <f>IF(U131&lt;&gt;"",SUMIFS(Data_TABLE[Total Value Sold],Data_TABLE[EOM Date],"="&amp;EOMONTH(Dashboard!$I$7,0),Data_TABLE[Customer],"="&amp;Calc!U131),"")</f>
        <v/>
      </c>
    </row>
    <row r="132" spans="8:22" x14ac:dyDescent="0.2">
      <c r="H132" s="15" t="str">
        <f t="shared" si="5"/>
        <v/>
      </c>
      <c r="I132" s="16" t="str">
        <f t="array" ref="I132">IF(H132&lt;&gt;"",SUM(IF(Data_TABLE[EOM Date]=EOMONTH(H132,0),Data_TABLE[Total Value Sold],0)),"")</f>
        <v/>
      </c>
      <c r="J132" s="16" t="e">
        <f t="shared" ca="1" si="3"/>
        <v>#N/A</v>
      </c>
      <c r="K132" s="16" t="e">
        <f t="shared" ca="1" si="4"/>
        <v>#N/A</v>
      </c>
      <c r="L132" s="12" t="str">
        <f>IF(I132&lt;&gt;"",RANK(I132,ListSales,0),"")</f>
        <v/>
      </c>
      <c r="V132" s="18" t="str">
        <f>IF(U132&lt;&gt;"",SUMIFS(Data_TABLE[Total Value Sold],Data_TABLE[EOM Date],"="&amp;EOMONTH(Dashboard!$I$7,0),Data_TABLE[Customer],"="&amp;Calc!U132),"")</f>
        <v/>
      </c>
    </row>
    <row r="133" spans="8:22" x14ac:dyDescent="0.2">
      <c r="H133" s="15" t="str">
        <f t="shared" si="5"/>
        <v/>
      </c>
      <c r="I133" s="16" t="str">
        <f t="array" ref="I133">IF(H133&lt;&gt;"",SUM(IF(Data_TABLE[EOM Date]=EOMONTH(H133,0),Data_TABLE[Total Value Sold],0)),"")</f>
        <v/>
      </c>
      <c r="J133" s="16" t="e">
        <f t="shared" ref="J133:J196" ca="1" si="6">IF(L133=$D$13,I133,NA())</f>
        <v>#N/A</v>
      </c>
      <c r="K133" s="16" t="e">
        <f t="shared" ref="K133:K196" ca="1" si="7">IF(L133=$D$14,I133,NA())</f>
        <v>#N/A</v>
      </c>
      <c r="L133" s="12" t="str">
        <f>IF(I133&lt;&gt;"",RANK(I133,ListSales,0),"")</f>
        <v/>
      </c>
      <c r="V133" s="18" t="str">
        <f>IF(U133&lt;&gt;"",SUMIFS(Data_TABLE[Total Value Sold],Data_TABLE[EOM Date],"="&amp;EOMONTH(Dashboard!$I$7,0),Data_TABLE[Customer],"="&amp;Calc!U133),"")</f>
        <v/>
      </c>
    </row>
    <row r="134" spans="8:22" x14ac:dyDescent="0.2">
      <c r="H134" s="15" t="str">
        <f t="shared" ref="H134:H197" si="8">IF(ROW(H133)-3&gt;$D$5,"",EDATE(H133,1))</f>
        <v/>
      </c>
      <c r="I134" s="16" t="str">
        <f t="array" ref="I134">IF(H134&lt;&gt;"",SUM(IF(Data_TABLE[EOM Date]=EOMONTH(H134,0),Data_TABLE[Total Value Sold],0)),"")</f>
        <v/>
      </c>
      <c r="J134" s="16" t="e">
        <f t="shared" ca="1" si="6"/>
        <v>#N/A</v>
      </c>
      <c r="K134" s="16" t="e">
        <f t="shared" ca="1" si="7"/>
        <v>#N/A</v>
      </c>
      <c r="L134" s="12" t="str">
        <f>IF(I134&lt;&gt;"",RANK(I134,ListSales,0),"")</f>
        <v/>
      </c>
      <c r="V134" s="18" t="str">
        <f>IF(U134&lt;&gt;"",SUMIFS(Data_TABLE[Total Value Sold],Data_TABLE[EOM Date],"="&amp;EOMONTH(Dashboard!$I$7,0),Data_TABLE[Customer],"="&amp;Calc!U134),"")</f>
        <v/>
      </c>
    </row>
    <row r="135" spans="8:22" x14ac:dyDescent="0.2">
      <c r="H135" s="15" t="str">
        <f t="shared" si="8"/>
        <v/>
      </c>
      <c r="I135" s="16" t="str">
        <f t="array" ref="I135">IF(H135&lt;&gt;"",SUM(IF(Data_TABLE[EOM Date]=EOMONTH(H135,0),Data_TABLE[Total Value Sold],0)),"")</f>
        <v/>
      </c>
      <c r="J135" s="16" t="e">
        <f t="shared" ca="1" si="6"/>
        <v>#N/A</v>
      </c>
      <c r="K135" s="16" t="e">
        <f t="shared" ca="1" si="7"/>
        <v>#N/A</v>
      </c>
      <c r="L135" s="12" t="str">
        <f>IF(I135&lt;&gt;"",RANK(I135,ListSales,0),"")</f>
        <v/>
      </c>
      <c r="V135" s="18" t="str">
        <f>IF(U135&lt;&gt;"",SUMIFS(Data_TABLE[Total Value Sold],Data_TABLE[EOM Date],"="&amp;EOMONTH(Dashboard!$I$7,0),Data_TABLE[Customer],"="&amp;Calc!U135),"")</f>
        <v/>
      </c>
    </row>
    <row r="136" spans="8:22" x14ac:dyDescent="0.2">
      <c r="H136" s="15" t="str">
        <f t="shared" si="8"/>
        <v/>
      </c>
      <c r="I136" s="16" t="str">
        <f t="array" ref="I136">IF(H136&lt;&gt;"",SUM(IF(Data_TABLE[EOM Date]=EOMONTH(H136,0),Data_TABLE[Total Value Sold],0)),"")</f>
        <v/>
      </c>
      <c r="J136" s="16" t="e">
        <f t="shared" ca="1" si="6"/>
        <v>#N/A</v>
      </c>
      <c r="K136" s="16" t="e">
        <f t="shared" ca="1" si="7"/>
        <v>#N/A</v>
      </c>
      <c r="L136" s="12" t="str">
        <f>IF(I136&lt;&gt;"",RANK(I136,ListSales,0),"")</f>
        <v/>
      </c>
      <c r="V136" s="18" t="str">
        <f>IF(U136&lt;&gt;"",SUMIFS(Data_TABLE[Total Value Sold],Data_TABLE[EOM Date],"="&amp;EOMONTH(Dashboard!$I$7,0),Data_TABLE[Customer],"="&amp;Calc!U136),"")</f>
        <v/>
      </c>
    </row>
    <row r="137" spans="8:22" x14ac:dyDescent="0.2">
      <c r="H137" s="15" t="str">
        <f t="shared" si="8"/>
        <v/>
      </c>
      <c r="I137" s="16" t="str">
        <f t="array" ref="I137">IF(H137&lt;&gt;"",SUM(IF(Data_TABLE[EOM Date]=EOMONTH(H137,0),Data_TABLE[Total Value Sold],0)),"")</f>
        <v/>
      </c>
      <c r="J137" s="16" t="e">
        <f t="shared" ca="1" si="6"/>
        <v>#N/A</v>
      </c>
      <c r="K137" s="16" t="e">
        <f t="shared" ca="1" si="7"/>
        <v>#N/A</v>
      </c>
      <c r="L137" s="12" t="str">
        <f>IF(I137&lt;&gt;"",RANK(I137,ListSales,0),"")</f>
        <v/>
      </c>
      <c r="V137" s="18" t="str">
        <f>IF(U137&lt;&gt;"",SUMIFS(Data_TABLE[Total Value Sold],Data_TABLE[EOM Date],"="&amp;EOMONTH(Dashboard!$I$7,0),Data_TABLE[Customer],"="&amp;Calc!U137),"")</f>
        <v/>
      </c>
    </row>
    <row r="138" spans="8:22" x14ac:dyDescent="0.2">
      <c r="H138" s="15" t="str">
        <f t="shared" si="8"/>
        <v/>
      </c>
      <c r="I138" s="16" t="str">
        <f t="array" ref="I138">IF(H138&lt;&gt;"",SUM(IF(Data_TABLE[EOM Date]=EOMONTH(H138,0),Data_TABLE[Total Value Sold],0)),"")</f>
        <v/>
      </c>
      <c r="J138" s="16" t="e">
        <f t="shared" ca="1" si="6"/>
        <v>#N/A</v>
      </c>
      <c r="K138" s="16" t="e">
        <f t="shared" ca="1" si="7"/>
        <v>#N/A</v>
      </c>
      <c r="L138" s="12" t="str">
        <f>IF(I138&lt;&gt;"",RANK(I138,ListSales,0),"")</f>
        <v/>
      </c>
      <c r="V138" s="18" t="str">
        <f>IF(U138&lt;&gt;"",SUMIFS(Data_TABLE[Total Value Sold],Data_TABLE[EOM Date],"="&amp;EOMONTH(Dashboard!$I$7,0),Data_TABLE[Customer],"="&amp;Calc!U138),"")</f>
        <v/>
      </c>
    </row>
    <row r="139" spans="8:22" x14ac:dyDescent="0.2">
      <c r="H139" s="15" t="str">
        <f t="shared" si="8"/>
        <v/>
      </c>
      <c r="I139" s="16" t="str">
        <f t="array" ref="I139">IF(H139&lt;&gt;"",SUM(IF(Data_TABLE[EOM Date]=EOMONTH(H139,0),Data_TABLE[Total Value Sold],0)),"")</f>
        <v/>
      </c>
      <c r="J139" s="16" t="e">
        <f t="shared" ca="1" si="6"/>
        <v>#N/A</v>
      </c>
      <c r="K139" s="16" t="e">
        <f t="shared" ca="1" si="7"/>
        <v>#N/A</v>
      </c>
      <c r="L139" s="12" t="str">
        <f>IF(I139&lt;&gt;"",RANK(I139,ListSales,0),"")</f>
        <v/>
      </c>
      <c r="V139" s="18" t="str">
        <f>IF(U139&lt;&gt;"",SUMIFS(Data_TABLE[Total Value Sold],Data_TABLE[EOM Date],"="&amp;EOMONTH(Dashboard!$I$7,0),Data_TABLE[Customer],"="&amp;Calc!U139),"")</f>
        <v/>
      </c>
    </row>
    <row r="140" spans="8:22" x14ac:dyDescent="0.2">
      <c r="H140" s="15" t="str">
        <f t="shared" si="8"/>
        <v/>
      </c>
      <c r="I140" s="16" t="str">
        <f t="array" ref="I140">IF(H140&lt;&gt;"",SUM(IF(Data_TABLE[EOM Date]=EOMONTH(H140,0),Data_TABLE[Total Value Sold],0)),"")</f>
        <v/>
      </c>
      <c r="J140" s="16" t="e">
        <f t="shared" ca="1" si="6"/>
        <v>#N/A</v>
      </c>
      <c r="K140" s="16" t="e">
        <f t="shared" ca="1" si="7"/>
        <v>#N/A</v>
      </c>
      <c r="L140" s="12" t="str">
        <f>IF(I140&lt;&gt;"",RANK(I140,ListSales,0),"")</f>
        <v/>
      </c>
      <c r="V140" s="18" t="str">
        <f>IF(U140&lt;&gt;"",SUMIFS(Data_TABLE[Total Value Sold],Data_TABLE[EOM Date],"="&amp;EOMONTH(Dashboard!$I$7,0),Data_TABLE[Customer],"="&amp;Calc!U140),"")</f>
        <v/>
      </c>
    </row>
    <row r="141" spans="8:22" x14ac:dyDescent="0.2">
      <c r="H141" s="15" t="str">
        <f t="shared" si="8"/>
        <v/>
      </c>
      <c r="I141" s="16" t="str">
        <f t="array" ref="I141">IF(H141&lt;&gt;"",SUM(IF(Data_TABLE[EOM Date]=EOMONTH(H141,0),Data_TABLE[Total Value Sold],0)),"")</f>
        <v/>
      </c>
      <c r="J141" s="16" t="e">
        <f t="shared" ca="1" si="6"/>
        <v>#N/A</v>
      </c>
      <c r="K141" s="16" t="e">
        <f t="shared" ca="1" si="7"/>
        <v>#N/A</v>
      </c>
      <c r="L141" s="12" t="str">
        <f>IF(I141&lt;&gt;"",RANK(I141,ListSales,0),"")</f>
        <v/>
      </c>
      <c r="V141" s="18" t="str">
        <f>IF(U141&lt;&gt;"",SUMIFS(Data_TABLE[Total Value Sold],Data_TABLE[EOM Date],"="&amp;EOMONTH(Dashboard!$I$7,0),Data_TABLE[Customer],"="&amp;Calc!U141),"")</f>
        <v/>
      </c>
    </row>
    <row r="142" spans="8:22" x14ac:dyDescent="0.2">
      <c r="H142" s="15" t="str">
        <f t="shared" si="8"/>
        <v/>
      </c>
      <c r="I142" s="16" t="str">
        <f t="array" ref="I142">IF(H142&lt;&gt;"",SUM(IF(Data_TABLE[EOM Date]=EOMONTH(H142,0),Data_TABLE[Total Value Sold],0)),"")</f>
        <v/>
      </c>
      <c r="J142" s="16" t="e">
        <f t="shared" ca="1" si="6"/>
        <v>#N/A</v>
      </c>
      <c r="K142" s="16" t="e">
        <f t="shared" ca="1" si="7"/>
        <v>#N/A</v>
      </c>
      <c r="L142" s="12" t="str">
        <f>IF(I142&lt;&gt;"",RANK(I142,ListSales,0),"")</f>
        <v/>
      </c>
      <c r="V142" s="18" t="str">
        <f>IF(U142&lt;&gt;"",SUMIFS(Data_TABLE[Total Value Sold],Data_TABLE[EOM Date],"="&amp;EOMONTH(Dashboard!$I$7,0),Data_TABLE[Customer],"="&amp;Calc!U142),"")</f>
        <v/>
      </c>
    </row>
    <row r="143" spans="8:22" x14ac:dyDescent="0.2">
      <c r="H143" s="15" t="str">
        <f t="shared" si="8"/>
        <v/>
      </c>
      <c r="I143" s="16" t="str">
        <f t="array" ref="I143">IF(H143&lt;&gt;"",SUM(IF(Data_TABLE[EOM Date]=EOMONTH(H143,0),Data_TABLE[Total Value Sold],0)),"")</f>
        <v/>
      </c>
      <c r="J143" s="16" t="e">
        <f t="shared" ca="1" si="6"/>
        <v>#N/A</v>
      </c>
      <c r="K143" s="16" t="e">
        <f t="shared" ca="1" si="7"/>
        <v>#N/A</v>
      </c>
      <c r="L143" s="12" t="str">
        <f>IF(I143&lt;&gt;"",RANK(I143,ListSales,0),"")</f>
        <v/>
      </c>
      <c r="V143" s="18" t="str">
        <f>IF(U143&lt;&gt;"",SUMIFS(Data_TABLE[Total Value Sold],Data_TABLE[EOM Date],"="&amp;EOMONTH(Dashboard!$I$7,0),Data_TABLE[Customer],"="&amp;Calc!U143),"")</f>
        <v/>
      </c>
    </row>
    <row r="144" spans="8:22" x14ac:dyDescent="0.2">
      <c r="H144" s="15" t="str">
        <f t="shared" si="8"/>
        <v/>
      </c>
      <c r="I144" s="16" t="str">
        <f t="array" ref="I144">IF(H144&lt;&gt;"",SUM(IF(Data_TABLE[EOM Date]=EOMONTH(H144,0),Data_TABLE[Total Value Sold],0)),"")</f>
        <v/>
      </c>
      <c r="J144" s="16" t="e">
        <f t="shared" ca="1" si="6"/>
        <v>#N/A</v>
      </c>
      <c r="K144" s="16" t="e">
        <f t="shared" ca="1" si="7"/>
        <v>#N/A</v>
      </c>
      <c r="L144" s="12" t="str">
        <f>IF(I144&lt;&gt;"",RANK(I144,ListSales,0),"")</f>
        <v/>
      </c>
      <c r="V144" s="18" t="str">
        <f>IF(U144&lt;&gt;"",SUMIFS(Data_TABLE[Total Value Sold],Data_TABLE[EOM Date],"="&amp;EOMONTH(Dashboard!$I$7,0),Data_TABLE[Customer],"="&amp;Calc!U144),"")</f>
        <v/>
      </c>
    </row>
    <row r="145" spans="8:22" x14ac:dyDescent="0.2">
      <c r="H145" s="15" t="str">
        <f t="shared" si="8"/>
        <v/>
      </c>
      <c r="I145" s="16" t="str">
        <f t="array" ref="I145">IF(H145&lt;&gt;"",SUM(IF(Data_TABLE[EOM Date]=EOMONTH(H145,0),Data_TABLE[Total Value Sold],0)),"")</f>
        <v/>
      </c>
      <c r="J145" s="16" t="e">
        <f t="shared" ca="1" si="6"/>
        <v>#N/A</v>
      </c>
      <c r="K145" s="16" t="e">
        <f t="shared" ca="1" si="7"/>
        <v>#N/A</v>
      </c>
      <c r="L145" s="12" t="str">
        <f>IF(I145&lt;&gt;"",RANK(I145,ListSales,0),"")</f>
        <v/>
      </c>
      <c r="V145" s="18" t="str">
        <f>IF(U145&lt;&gt;"",SUMIFS(Data_TABLE[Total Value Sold],Data_TABLE[EOM Date],"="&amp;EOMONTH(Dashboard!$I$7,0),Data_TABLE[Customer],"="&amp;Calc!U145),"")</f>
        <v/>
      </c>
    </row>
    <row r="146" spans="8:22" x14ac:dyDescent="0.2">
      <c r="H146" s="15" t="str">
        <f t="shared" si="8"/>
        <v/>
      </c>
      <c r="I146" s="16" t="str">
        <f t="array" ref="I146">IF(H146&lt;&gt;"",SUM(IF(Data_TABLE[EOM Date]=EOMONTH(H146,0),Data_TABLE[Total Value Sold],0)),"")</f>
        <v/>
      </c>
      <c r="J146" s="16" t="e">
        <f t="shared" ca="1" si="6"/>
        <v>#N/A</v>
      </c>
      <c r="K146" s="16" t="e">
        <f t="shared" ca="1" si="7"/>
        <v>#N/A</v>
      </c>
      <c r="L146" s="12" t="str">
        <f>IF(I146&lt;&gt;"",RANK(I146,ListSales,0),"")</f>
        <v/>
      </c>
      <c r="V146" s="18" t="str">
        <f>IF(U146&lt;&gt;"",SUMIFS(Data_TABLE[Total Value Sold],Data_TABLE[EOM Date],"="&amp;EOMONTH(Dashboard!$I$7,0),Data_TABLE[Customer],"="&amp;Calc!U146),"")</f>
        <v/>
      </c>
    </row>
    <row r="147" spans="8:22" x14ac:dyDescent="0.2">
      <c r="H147" s="15" t="str">
        <f t="shared" si="8"/>
        <v/>
      </c>
      <c r="I147" s="16" t="str">
        <f t="array" ref="I147">IF(H147&lt;&gt;"",SUM(IF(Data_TABLE[EOM Date]=EOMONTH(H147,0),Data_TABLE[Total Value Sold],0)),"")</f>
        <v/>
      </c>
      <c r="J147" s="16" t="e">
        <f t="shared" ca="1" si="6"/>
        <v>#N/A</v>
      </c>
      <c r="K147" s="16" t="e">
        <f t="shared" ca="1" si="7"/>
        <v>#N/A</v>
      </c>
      <c r="L147" s="12" t="str">
        <f>IF(I147&lt;&gt;"",RANK(I147,ListSales,0),"")</f>
        <v/>
      </c>
      <c r="V147" s="18" t="str">
        <f>IF(U147&lt;&gt;"",SUMIFS(Data_TABLE[Total Value Sold],Data_TABLE[EOM Date],"="&amp;EOMONTH(Dashboard!$I$7,0),Data_TABLE[Customer],"="&amp;Calc!U147),"")</f>
        <v/>
      </c>
    </row>
    <row r="148" spans="8:22" x14ac:dyDescent="0.2">
      <c r="H148" s="15" t="str">
        <f t="shared" si="8"/>
        <v/>
      </c>
      <c r="I148" s="16" t="str">
        <f t="array" ref="I148">IF(H148&lt;&gt;"",SUM(IF(Data_TABLE[EOM Date]=EOMONTH(H148,0),Data_TABLE[Total Value Sold],0)),"")</f>
        <v/>
      </c>
      <c r="J148" s="16" t="e">
        <f t="shared" ca="1" si="6"/>
        <v>#N/A</v>
      </c>
      <c r="K148" s="16" t="e">
        <f t="shared" ca="1" si="7"/>
        <v>#N/A</v>
      </c>
      <c r="L148" s="12" t="str">
        <f>IF(I148&lt;&gt;"",RANK(I148,ListSales,0),"")</f>
        <v/>
      </c>
      <c r="V148" s="18" t="str">
        <f>IF(U148&lt;&gt;"",SUMIFS(Data_TABLE[Total Value Sold],Data_TABLE[EOM Date],"="&amp;EOMONTH(Dashboard!$I$7,0),Data_TABLE[Customer],"="&amp;Calc!U148),"")</f>
        <v/>
      </c>
    </row>
    <row r="149" spans="8:22" x14ac:dyDescent="0.2">
      <c r="H149" s="15" t="str">
        <f t="shared" si="8"/>
        <v/>
      </c>
      <c r="I149" s="16" t="str">
        <f t="array" ref="I149">IF(H149&lt;&gt;"",SUM(IF(Data_TABLE[EOM Date]=EOMONTH(H149,0),Data_TABLE[Total Value Sold],0)),"")</f>
        <v/>
      </c>
      <c r="J149" s="16" t="e">
        <f t="shared" ca="1" si="6"/>
        <v>#N/A</v>
      </c>
      <c r="K149" s="16" t="e">
        <f t="shared" ca="1" si="7"/>
        <v>#N/A</v>
      </c>
      <c r="L149" s="12" t="str">
        <f>IF(I149&lt;&gt;"",RANK(I149,ListSales,0),"")</f>
        <v/>
      </c>
      <c r="V149" s="18" t="str">
        <f>IF(U149&lt;&gt;"",SUMIFS(Data_TABLE[Total Value Sold],Data_TABLE[EOM Date],"="&amp;EOMONTH(Dashboard!$I$7,0),Data_TABLE[Customer],"="&amp;Calc!U149),"")</f>
        <v/>
      </c>
    </row>
    <row r="150" spans="8:22" x14ac:dyDescent="0.2">
      <c r="H150" s="15" t="str">
        <f t="shared" si="8"/>
        <v/>
      </c>
      <c r="I150" s="16" t="str">
        <f t="array" ref="I150">IF(H150&lt;&gt;"",SUM(IF(Data_TABLE[EOM Date]=EOMONTH(H150,0),Data_TABLE[Total Value Sold],0)),"")</f>
        <v/>
      </c>
      <c r="J150" s="16" t="e">
        <f t="shared" ca="1" si="6"/>
        <v>#N/A</v>
      </c>
      <c r="K150" s="16" t="e">
        <f t="shared" ca="1" si="7"/>
        <v>#N/A</v>
      </c>
      <c r="L150" s="12" t="str">
        <f>IF(I150&lt;&gt;"",RANK(I150,ListSales,0),"")</f>
        <v/>
      </c>
      <c r="V150" s="18" t="str">
        <f>IF(U150&lt;&gt;"",SUMIFS(Data_TABLE[Total Value Sold],Data_TABLE[EOM Date],"="&amp;EOMONTH(Dashboard!$I$7,0),Data_TABLE[Customer],"="&amp;Calc!U150),"")</f>
        <v/>
      </c>
    </row>
    <row r="151" spans="8:22" x14ac:dyDescent="0.2">
      <c r="H151" s="15" t="str">
        <f t="shared" si="8"/>
        <v/>
      </c>
      <c r="I151" s="16" t="str">
        <f t="array" ref="I151">IF(H151&lt;&gt;"",SUM(IF(Data_TABLE[EOM Date]=EOMONTH(H151,0),Data_TABLE[Total Value Sold],0)),"")</f>
        <v/>
      </c>
      <c r="J151" s="16" t="e">
        <f t="shared" ca="1" si="6"/>
        <v>#N/A</v>
      </c>
      <c r="K151" s="16" t="e">
        <f t="shared" ca="1" si="7"/>
        <v>#N/A</v>
      </c>
      <c r="L151" s="12" t="str">
        <f>IF(I151&lt;&gt;"",RANK(I151,ListSales,0),"")</f>
        <v/>
      </c>
      <c r="V151" s="18" t="str">
        <f>IF(U151&lt;&gt;"",SUMIFS(Data_TABLE[Total Value Sold],Data_TABLE[EOM Date],"="&amp;EOMONTH(Dashboard!$I$7,0),Data_TABLE[Customer],"="&amp;Calc!U151),"")</f>
        <v/>
      </c>
    </row>
    <row r="152" spans="8:22" x14ac:dyDescent="0.2">
      <c r="H152" s="15" t="str">
        <f t="shared" si="8"/>
        <v/>
      </c>
      <c r="I152" s="16" t="str">
        <f t="array" ref="I152">IF(H152&lt;&gt;"",SUM(IF(Data_TABLE[EOM Date]=EOMONTH(H152,0),Data_TABLE[Total Value Sold],0)),"")</f>
        <v/>
      </c>
      <c r="J152" s="16" t="e">
        <f t="shared" ca="1" si="6"/>
        <v>#N/A</v>
      </c>
      <c r="K152" s="16" t="e">
        <f t="shared" ca="1" si="7"/>
        <v>#N/A</v>
      </c>
      <c r="L152" s="12" t="str">
        <f>IF(I152&lt;&gt;"",RANK(I152,ListSales,0),"")</f>
        <v/>
      </c>
      <c r="V152" s="18" t="str">
        <f>IF(U152&lt;&gt;"",SUMIFS(Data_TABLE[Total Value Sold],Data_TABLE[EOM Date],"="&amp;EOMONTH(Dashboard!$I$7,0),Data_TABLE[Customer],"="&amp;Calc!U152),"")</f>
        <v/>
      </c>
    </row>
    <row r="153" spans="8:22" x14ac:dyDescent="0.2">
      <c r="H153" s="15" t="str">
        <f t="shared" si="8"/>
        <v/>
      </c>
      <c r="I153" s="16" t="str">
        <f t="array" ref="I153">IF(H153&lt;&gt;"",SUM(IF(Data_TABLE[EOM Date]=EOMONTH(H153,0),Data_TABLE[Total Value Sold],0)),"")</f>
        <v/>
      </c>
      <c r="J153" s="16" t="e">
        <f t="shared" ca="1" si="6"/>
        <v>#N/A</v>
      </c>
      <c r="K153" s="16" t="e">
        <f t="shared" ca="1" si="7"/>
        <v>#N/A</v>
      </c>
      <c r="L153" s="12" t="str">
        <f>IF(I153&lt;&gt;"",RANK(I153,ListSales,0),"")</f>
        <v/>
      </c>
      <c r="V153" s="18" t="str">
        <f>IF(U153&lt;&gt;"",SUMIFS(Data_TABLE[Total Value Sold],Data_TABLE[EOM Date],"="&amp;EOMONTH(Dashboard!$I$7,0),Data_TABLE[Customer],"="&amp;Calc!U153),"")</f>
        <v/>
      </c>
    </row>
    <row r="154" spans="8:22" x14ac:dyDescent="0.2">
      <c r="H154" s="15" t="str">
        <f t="shared" si="8"/>
        <v/>
      </c>
      <c r="I154" s="16" t="str">
        <f t="array" ref="I154">IF(H154&lt;&gt;"",SUM(IF(Data_TABLE[EOM Date]=EOMONTH(H154,0),Data_TABLE[Total Value Sold],0)),"")</f>
        <v/>
      </c>
      <c r="J154" s="16" t="e">
        <f t="shared" ca="1" si="6"/>
        <v>#N/A</v>
      </c>
      <c r="K154" s="16" t="e">
        <f t="shared" ca="1" si="7"/>
        <v>#N/A</v>
      </c>
      <c r="L154" s="12" t="str">
        <f>IF(I154&lt;&gt;"",RANK(I154,ListSales,0),"")</f>
        <v/>
      </c>
      <c r="V154" s="18" t="str">
        <f>IF(U154&lt;&gt;"",SUMIFS(Data_TABLE[Total Value Sold],Data_TABLE[EOM Date],"="&amp;EOMONTH(Dashboard!$I$7,0),Data_TABLE[Customer],"="&amp;Calc!U154),"")</f>
        <v/>
      </c>
    </row>
    <row r="155" spans="8:22" x14ac:dyDescent="0.2">
      <c r="H155" s="15" t="str">
        <f t="shared" si="8"/>
        <v/>
      </c>
      <c r="I155" s="16" t="str">
        <f t="array" ref="I155">IF(H155&lt;&gt;"",SUM(IF(Data_TABLE[EOM Date]=EOMONTH(H155,0),Data_TABLE[Total Value Sold],0)),"")</f>
        <v/>
      </c>
      <c r="J155" s="16" t="e">
        <f t="shared" ca="1" si="6"/>
        <v>#N/A</v>
      </c>
      <c r="K155" s="16" t="e">
        <f t="shared" ca="1" si="7"/>
        <v>#N/A</v>
      </c>
      <c r="L155" s="12" t="str">
        <f>IF(I155&lt;&gt;"",RANK(I155,ListSales,0),"")</f>
        <v/>
      </c>
      <c r="V155" s="18" t="str">
        <f>IF(U155&lt;&gt;"",SUMIFS(Data_TABLE[Total Value Sold],Data_TABLE[EOM Date],"="&amp;EOMONTH(Dashboard!$I$7,0),Data_TABLE[Customer],"="&amp;Calc!U155),"")</f>
        <v/>
      </c>
    </row>
    <row r="156" spans="8:22" x14ac:dyDescent="0.2">
      <c r="H156" s="15" t="str">
        <f t="shared" si="8"/>
        <v/>
      </c>
      <c r="I156" s="16" t="str">
        <f t="array" ref="I156">IF(H156&lt;&gt;"",SUM(IF(Data_TABLE[EOM Date]=EOMONTH(H156,0),Data_TABLE[Total Value Sold],0)),"")</f>
        <v/>
      </c>
      <c r="J156" s="16" t="e">
        <f t="shared" ca="1" si="6"/>
        <v>#N/A</v>
      </c>
      <c r="K156" s="16" t="e">
        <f t="shared" ca="1" si="7"/>
        <v>#N/A</v>
      </c>
      <c r="L156" s="12" t="str">
        <f>IF(I156&lt;&gt;"",RANK(I156,ListSales,0),"")</f>
        <v/>
      </c>
      <c r="V156" s="18" t="str">
        <f>IF(U156&lt;&gt;"",SUMIFS(Data_TABLE[Total Value Sold],Data_TABLE[EOM Date],"="&amp;EOMONTH(Dashboard!$I$7,0),Data_TABLE[Customer],"="&amp;Calc!U156),"")</f>
        <v/>
      </c>
    </row>
    <row r="157" spans="8:22" x14ac:dyDescent="0.2">
      <c r="H157" s="15" t="str">
        <f t="shared" si="8"/>
        <v/>
      </c>
      <c r="I157" s="16" t="str">
        <f t="array" ref="I157">IF(H157&lt;&gt;"",SUM(IF(Data_TABLE[EOM Date]=EOMONTH(H157,0),Data_TABLE[Total Value Sold],0)),"")</f>
        <v/>
      </c>
      <c r="J157" s="16" t="e">
        <f t="shared" ca="1" si="6"/>
        <v>#N/A</v>
      </c>
      <c r="K157" s="16" t="e">
        <f t="shared" ca="1" si="7"/>
        <v>#N/A</v>
      </c>
      <c r="L157" s="12" t="str">
        <f>IF(I157&lt;&gt;"",RANK(I157,ListSales,0),"")</f>
        <v/>
      </c>
      <c r="V157" s="18" t="str">
        <f>IF(U157&lt;&gt;"",SUMIFS(Data_TABLE[Total Value Sold],Data_TABLE[EOM Date],"="&amp;EOMONTH(Dashboard!$I$7,0),Data_TABLE[Customer],"="&amp;Calc!U157),"")</f>
        <v/>
      </c>
    </row>
    <row r="158" spans="8:22" x14ac:dyDescent="0.2">
      <c r="H158" s="15" t="str">
        <f t="shared" si="8"/>
        <v/>
      </c>
      <c r="I158" s="16" t="str">
        <f t="array" ref="I158">IF(H158&lt;&gt;"",SUM(IF(Data_TABLE[EOM Date]=EOMONTH(H158,0),Data_TABLE[Total Value Sold],0)),"")</f>
        <v/>
      </c>
      <c r="J158" s="16" t="e">
        <f t="shared" ca="1" si="6"/>
        <v>#N/A</v>
      </c>
      <c r="K158" s="16" t="e">
        <f t="shared" ca="1" si="7"/>
        <v>#N/A</v>
      </c>
      <c r="L158" s="12" t="str">
        <f>IF(I158&lt;&gt;"",RANK(I158,ListSales,0),"")</f>
        <v/>
      </c>
      <c r="V158" s="18" t="str">
        <f>IF(U158&lt;&gt;"",SUMIFS(Data_TABLE[Total Value Sold],Data_TABLE[EOM Date],"="&amp;EOMONTH(Dashboard!$I$7,0),Data_TABLE[Customer],"="&amp;Calc!U158),"")</f>
        <v/>
      </c>
    </row>
    <row r="159" spans="8:22" x14ac:dyDescent="0.2">
      <c r="H159" s="15" t="str">
        <f t="shared" si="8"/>
        <v/>
      </c>
      <c r="I159" s="16" t="str">
        <f t="array" ref="I159">IF(H159&lt;&gt;"",SUM(IF(Data_TABLE[EOM Date]=EOMONTH(H159,0),Data_TABLE[Total Value Sold],0)),"")</f>
        <v/>
      </c>
      <c r="J159" s="16" t="e">
        <f t="shared" ca="1" si="6"/>
        <v>#N/A</v>
      </c>
      <c r="K159" s="16" t="e">
        <f t="shared" ca="1" si="7"/>
        <v>#N/A</v>
      </c>
      <c r="L159" s="12" t="str">
        <f>IF(I159&lt;&gt;"",RANK(I159,ListSales,0),"")</f>
        <v/>
      </c>
      <c r="V159" s="18" t="str">
        <f>IF(U159&lt;&gt;"",SUMIFS(Data_TABLE[Total Value Sold],Data_TABLE[EOM Date],"="&amp;EOMONTH(Dashboard!$I$7,0),Data_TABLE[Customer],"="&amp;Calc!U159),"")</f>
        <v/>
      </c>
    </row>
    <row r="160" spans="8:22" x14ac:dyDescent="0.2">
      <c r="H160" s="15" t="str">
        <f t="shared" si="8"/>
        <v/>
      </c>
      <c r="I160" s="16" t="str">
        <f t="array" ref="I160">IF(H160&lt;&gt;"",SUM(IF(Data_TABLE[EOM Date]=EOMONTH(H160,0),Data_TABLE[Total Value Sold],0)),"")</f>
        <v/>
      </c>
      <c r="J160" s="16" t="e">
        <f t="shared" ca="1" si="6"/>
        <v>#N/A</v>
      </c>
      <c r="K160" s="16" t="e">
        <f t="shared" ca="1" si="7"/>
        <v>#N/A</v>
      </c>
      <c r="L160" s="12" t="str">
        <f>IF(I160&lt;&gt;"",RANK(I160,ListSales,0),"")</f>
        <v/>
      </c>
      <c r="V160" s="18" t="str">
        <f>IF(U160&lt;&gt;"",SUMIFS(Data_TABLE[Total Value Sold],Data_TABLE[EOM Date],"="&amp;EOMONTH(Dashboard!$I$7,0),Data_TABLE[Customer],"="&amp;Calc!U160),"")</f>
        <v/>
      </c>
    </row>
    <row r="161" spans="8:22" x14ac:dyDescent="0.2">
      <c r="H161" s="15" t="str">
        <f t="shared" si="8"/>
        <v/>
      </c>
      <c r="I161" s="16" t="str">
        <f t="array" ref="I161">IF(H161&lt;&gt;"",SUM(IF(Data_TABLE[EOM Date]=EOMONTH(H161,0),Data_TABLE[Total Value Sold],0)),"")</f>
        <v/>
      </c>
      <c r="J161" s="16" t="e">
        <f t="shared" ca="1" si="6"/>
        <v>#N/A</v>
      </c>
      <c r="K161" s="16" t="e">
        <f t="shared" ca="1" si="7"/>
        <v>#N/A</v>
      </c>
      <c r="L161" s="12" t="str">
        <f>IF(I161&lt;&gt;"",RANK(I161,ListSales,0),"")</f>
        <v/>
      </c>
      <c r="V161" s="18" t="str">
        <f>IF(U161&lt;&gt;"",SUMIFS(Data_TABLE[Total Value Sold],Data_TABLE[EOM Date],"="&amp;EOMONTH(Dashboard!$I$7,0),Data_TABLE[Customer],"="&amp;Calc!U161),"")</f>
        <v/>
      </c>
    </row>
    <row r="162" spans="8:22" x14ac:dyDescent="0.2">
      <c r="H162" s="15" t="str">
        <f t="shared" si="8"/>
        <v/>
      </c>
      <c r="I162" s="16" t="str">
        <f t="array" ref="I162">IF(H162&lt;&gt;"",SUM(IF(Data_TABLE[EOM Date]=EOMONTH(H162,0),Data_TABLE[Total Value Sold],0)),"")</f>
        <v/>
      </c>
      <c r="J162" s="16" t="e">
        <f t="shared" ca="1" si="6"/>
        <v>#N/A</v>
      </c>
      <c r="K162" s="16" t="e">
        <f t="shared" ca="1" si="7"/>
        <v>#N/A</v>
      </c>
      <c r="L162" s="12" t="str">
        <f>IF(I162&lt;&gt;"",RANK(I162,ListSales,0),"")</f>
        <v/>
      </c>
      <c r="V162" s="18" t="str">
        <f>IF(U162&lt;&gt;"",SUMIFS(Data_TABLE[Total Value Sold],Data_TABLE[EOM Date],"="&amp;EOMONTH(Dashboard!$I$7,0),Data_TABLE[Customer],"="&amp;Calc!U162),"")</f>
        <v/>
      </c>
    </row>
    <row r="163" spans="8:22" x14ac:dyDescent="0.2">
      <c r="H163" s="15" t="str">
        <f t="shared" si="8"/>
        <v/>
      </c>
      <c r="I163" s="16" t="str">
        <f t="array" ref="I163">IF(H163&lt;&gt;"",SUM(IF(Data_TABLE[EOM Date]=EOMONTH(H163,0),Data_TABLE[Total Value Sold],0)),"")</f>
        <v/>
      </c>
      <c r="J163" s="16" t="e">
        <f t="shared" ca="1" si="6"/>
        <v>#N/A</v>
      </c>
      <c r="K163" s="16" t="e">
        <f t="shared" ca="1" si="7"/>
        <v>#N/A</v>
      </c>
      <c r="L163" s="12" t="str">
        <f>IF(I163&lt;&gt;"",RANK(I163,ListSales,0),"")</f>
        <v/>
      </c>
      <c r="V163" s="18" t="str">
        <f>IF(U163&lt;&gt;"",SUMIFS(Data_TABLE[Total Value Sold],Data_TABLE[EOM Date],"="&amp;EOMONTH(Dashboard!$I$7,0),Data_TABLE[Customer],"="&amp;Calc!U163),"")</f>
        <v/>
      </c>
    </row>
    <row r="164" spans="8:22" x14ac:dyDescent="0.2">
      <c r="H164" s="15" t="str">
        <f t="shared" si="8"/>
        <v/>
      </c>
      <c r="I164" s="16" t="str">
        <f t="array" ref="I164">IF(H164&lt;&gt;"",SUM(IF(Data_TABLE[EOM Date]=EOMONTH(H164,0),Data_TABLE[Total Value Sold],0)),"")</f>
        <v/>
      </c>
      <c r="J164" s="16" t="e">
        <f t="shared" ca="1" si="6"/>
        <v>#N/A</v>
      </c>
      <c r="K164" s="16" t="e">
        <f t="shared" ca="1" si="7"/>
        <v>#N/A</v>
      </c>
      <c r="L164" s="12" t="str">
        <f>IF(I164&lt;&gt;"",RANK(I164,ListSales,0),"")</f>
        <v/>
      </c>
      <c r="V164" s="18" t="str">
        <f>IF(U164&lt;&gt;"",SUMIFS(Data_TABLE[Total Value Sold],Data_TABLE[EOM Date],"="&amp;EOMONTH(Dashboard!$I$7,0),Data_TABLE[Customer],"="&amp;Calc!U164),"")</f>
        <v/>
      </c>
    </row>
    <row r="165" spans="8:22" x14ac:dyDescent="0.2">
      <c r="H165" s="15" t="str">
        <f t="shared" si="8"/>
        <v/>
      </c>
      <c r="I165" s="16" t="str">
        <f t="array" ref="I165">IF(H165&lt;&gt;"",SUM(IF(Data_TABLE[EOM Date]=EOMONTH(H165,0),Data_TABLE[Total Value Sold],0)),"")</f>
        <v/>
      </c>
      <c r="J165" s="16" t="e">
        <f t="shared" ca="1" si="6"/>
        <v>#N/A</v>
      </c>
      <c r="K165" s="16" t="e">
        <f t="shared" ca="1" si="7"/>
        <v>#N/A</v>
      </c>
      <c r="L165" s="12" t="str">
        <f>IF(I165&lt;&gt;"",RANK(I165,ListSales,0),"")</f>
        <v/>
      </c>
      <c r="V165" s="18" t="str">
        <f>IF(U165&lt;&gt;"",SUMIFS(Data_TABLE[Total Value Sold],Data_TABLE[EOM Date],"="&amp;EOMONTH(Dashboard!$I$7,0),Data_TABLE[Customer],"="&amp;Calc!U165),"")</f>
        <v/>
      </c>
    </row>
    <row r="166" spans="8:22" x14ac:dyDescent="0.2">
      <c r="H166" s="15" t="str">
        <f t="shared" si="8"/>
        <v/>
      </c>
      <c r="I166" s="16" t="str">
        <f t="array" ref="I166">IF(H166&lt;&gt;"",SUM(IF(Data_TABLE[EOM Date]=EOMONTH(H166,0),Data_TABLE[Total Value Sold],0)),"")</f>
        <v/>
      </c>
      <c r="J166" s="16" t="e">
        <f t="shared" ca="1" si="6"/>
        <v>#N/A</v>
      </c>
      <c r="K166" s="16" t="e">
        <f t="shared" ca="1" si="7"/>
        <v>#N/A</v>
      </c>
      <c r="L166" s="12" t="str">
        <f>IF(I166&lt;&gt;"",RANK(I166,ListSales,0),"")</f>
        <v/>
      </c>
      <c r="V166" s="18" t="str">
        <f>IF(U166&lt;&gt;"",SUMIFS(Data_TABLE[Total Value Sold],Data_TABLE[EOM Date],"="&amp;EOMONTH(Dashboard!$I$7,0),Data_TABLE[Customer],"="&amp;Calc!U166),"")</f>
        <v/>
      </c>
    </row>
    <row r="167" spans="8:22" x14ac:dyDescent="0.2">
      <c r="H167" s="15" t="str">
        <f t="shared" si="8"/>
        <v/>
      </c>
      <c r="I167" s="16" t="str">
        <f t="array" ref="I167">IF(H167&lt;&gt;"",SUM(IF(Data_TABLE[EOM Date]=EOMONTH(H167,0),Data_TABLE[Total Value Sold],0)),"")</f>
        <v/>
      </c>
      <c r="J167" s="16" t="e">
        <f t="shared" ca="1" si="6"/>
        <v>#N/A</v>
      </c>
      <c r="K167" s="16" t="e">
        <f t="shared" ca="1" si="7"/>
        <v>#N/A</v>
      </c>
      <c r="L167" s="12" t="str">
        <f>IF(I167&lt;&gt;"",RANK(I167,ListSales,0),"")</f>
        <v/>
      </c>
      <c r="V167" s="18" t="str">
        <f>IF(U167&lt;&gt;"",SUMIFS(Data_TABLE[Total Value Sold],Data_TABLE[EOM Date],"="&amp;EOMONTH(Dashboard!$I$7,0),Data_TABLE[Customer],"="&amp;Calc!U167),"")</f>
        <v/>
      </c>
    </row>
    <row r="168" spans="8:22" x14ac:dyDescent="0.2">
      <c r="H168" s="15" t="str">
        <f t="shared" si="8"/>
        <v/>
      </c>
      <c r="I168" s="16" t="str">
        <f t="array" ref="I168">IF(H168&lt;&gt;"",SUM(IF(Data_TABLE[EOM Date]=EOMONTH(H168,0),Data_TABLE[Total Value Sold],0)),"")</f>
        <v/>
      </c>
      <c r="J168" s="16" t="e">
        <f t="shared" ca="1" si="6"/>
        <v>#N/A</v>
      </c>
      <c r="K168" s="16" t="e">
        <f t="shared" ca="1" si="7"/>
        <v>#N/A</v>
      </c>
      <c r="L168" s="12" t="str">
        <f>IF(I168&lt;&gt;"",RANK(I168,ListSales,0),"")</f>
        <v/>
      </c>
      <c r="V168" s="18" t="str">
        <f>IF(U168&lt;&gt;"",SUMIFS(Data_TABLE[Total Value Sold],Data_TABLE[EOM Date],"="&amp;EOMONTH(Dashboard!$I$7,0),Data_TABLE[Customer],"="&amp;Calc!U168),"")</f>
        <v/>
      </c>
    </row>
    <row r="169" spans="8:22" x14ac:dyDescent="0.2">
      <c r="H169" s="15" t="str">
        <f t="shared" si="8"/>
        <v/>
      </c>
      <c r="I169" s="16" t="str">
        <f t="array" ref="I169">IF(H169&lt;&gt;"",SUM(IF(Data_TABLE[EOM Date]=EOMONTH(H169,0),Data_TABLE[Total Value Sold],0)),"")</f>
        <v/>
      </c>
      <c r="J169" s="16" t="e">
        <f t="shared" ca="1" si="6"/>
        <v>#N/A</v>
      </c>
      <c r="K169" s="16" t="e">
        <f t="shared" ca="1" si="7"/>
        <v>#N/A</v>
      </c>
      <c r="L169" s="12" t="str">
        <f>IF(I169&lt;&gt;"",RANK(I169,ListSales,0),"")</f>
        <v/>
      </c>
      <c r="V169" s="18" t="str">
        <f>IF(U169&lt;&gt;"",SUMIFS(Data_TABLE[Total Value Sold],Data_TABLE[EOM Date],"="&amp;EOMONTH(Dashboard!$I$7,0),Data_TABLE[Customer],"="&amp;Calc!U169),"")</f>
        <v/>
      </c>
    </row>
    <row r="170" spans="8:22" x14ac:dyDescent="0.2">
      <c r="H170" s="15" t="str">
        <f t="shared" si="8"/>
        <v/>
      </c>
      <c r="I170" s="16" t="str">
        <f t="array" ref="I170">IF(H170&lt;&gt;"",SUM(IF(Data_TABLE[EOM Date]=EOMONTH(H170,0),Data_TABLE[Total Value Sold],0)),"")</f>
        <v/>
      </c>
      <c r="J170" s="16" t="e">
        <f t="shared" ca="1" si="6"/>
        <v>#N/A</v>
      </c>
      <c r="K170" s="16" t="e">
        <f t="shared" ca="1" si="7"/>
        <v>#N/A</v>
      </c>
      <c r="L170" s="12" t="str">
        <f>IF(I170&lt;&gt;"",RANK(I170,ListSales,0),"")</f>
        <v/>
      </c>
      <c r="V170" s="18" t="str">
        <f>IF(U170&lt;&gt;"",SUMIFS(Data_TABLE[Total Value Sold],Data_TABLE[EOM Date],"="&amp;EOMONTH(Dashboard!$I$7,0),Data_TABLE[Customer],"="&amp;Calc!U170),"")</f>
        <v/>
      </c>
    </row>
    <row r="171" spans="8:22" x14ac:dyDescent="0.2">
      <c r="H171" s="15" t="str">
        <f t="shared" si="8"/>
        <v/>
      </c>
      <c r="I171" s="16" t="str">
        <f t="array" ref="I171">IF(H171&lt;&gt;"",SUM(IF(Data_TABLE[EOM Date]=EOMONTH(H171,0),Data_TABLE[Total Value Sold],0)),"")</f>
        <v/>
      </c>
      <c r="J171" s="16" t="e">
        <f t="shared" ca="1" si="6"/>
        <v>#N/A</v>
      </c>
      <c r="K171" s="16" t="e">
        <f t="shared" ca="1" si="7"/>
        <v>#N/A</v>
      </c>
      <c r="L171" s="12" t="str">
        <f>IF(I171&lt;&gt;"",RANK(I171,ListSales,0),"")</f>
        <v/>
      </c>
      <c r="V171" s="18" t="str">
        <f>IF(U171&lt;&gt;"",SUMIFS(Data_TABLE[Total Value Sold],Data_TABLE[EOM Date],"="&amp;EOMONTH(Dashboard!$I$7,0),Data_TABLE[Customer],"="&amp;Calc!U171),"")</f>
        <v/>
      </c>
    </row>
    <row r="172" spans="8:22" x14ac:dyDescent="0.2">
      <c r="H172" s="15" t="str">
        <f t="shared" si="8"/>
        <v/>
      </c>
      <c r="I172" s="16" t="str">
        <f t="array" ref="I172">IF(H172&lt;&gt;"",SUM(IF(Data_TABLE[EOM Date]=EOMONTH(H172,0),Data_TABLE[Total Value Sold],0)),"")</f>
        <v/>
      </c>
      <c r="J172" s="16" t="e">
        <f t="shared" ca="1" si="6"/>
        <v>#N/A</v>
      </c>
      <c r="K172" s="16" t="e">
        <f t="shared" ca="1" si="7"/>
        <v>#N/A</v>
      </c>
      <c r="L172" s="12" t="str">
        <f>IF(I172&lt;&gt;"",RANK(I172,ListSales,0),"")</f>
        <v/>
      </c>
      <c r="V172" s="18" t="str">
        <f>IF(U172&lt;&gt;"",SUMIFS(Data_TABLE[Total Value Sold],Data_TABLE[EOM Date],"="&amp;EOMONTH(Dashboard!$I$7,0),Data_TABLE[Customer],"="&amp;Calc!U172),"")</f>
        <v/>
      </c>
    </row>
    <row r="173" spans="8:22" x14ac:dyDescent="0.2">
      <c r="H173" s="15" t="str">
        <f t="shared" si="8"/>
        <v/>
      </c>
      <c r="I173" s="16" t="str">
        <f t="array" ref="I173">IF(H173&lt;&gt;"",SUM(IF(Data_TABLE[EOM Date]=EOMONTH(H173,0),Data_TABLE[Total Value Sold],0)),"")</f>
        <v/>
      </c>
      <c r="J173" s="16" t="e">
        <f t="shared" ca="1" si="6"/>
        <v>#N/A</v>
      </c>
      <c r="K173" s="16" t="e">
        <f t="shared" ca="1" si="7"/>
        <v>#N/A</v>
      </c>
      <c r="L173" s="12" t="str">
        <f>IF(I173&lt;&gt;"",RANK(I173,ListSales,0),"")</f>
        <v/>
      </c>
      <c r="V173" s="18" t="str">
        <f>IF(U173&lt;&gt;"",SUMIFS(Data_TABLE[Total Value Sold],Data_TABLE[EOM Date],"="&amp;EOMONTH(Dashboard!$I$7,0),Data_TABLE[Customer],"="&amp;Calc!U173),"")</f>
        <v/>
      </c>
    </row>
    <row r="174" spans="8:22" x14ac:dyDescent="0.2">
      <c r="H174" s="15" t="str">
        <f t="shared" si="8"/>
        <v/>
      </c>
      <c r="I174" s="16" t="str">
        <f t="array" ref="I174">IF(H174&lt;&gt;"",SUM(IF(Data_TABLE[EOM Date]=EOMONTH(H174,0),Data_TABLE[Total Value Sold],0)),"")</f>
        <v/>
      </c>
      <c r="J174" s="16" t="e">
        <f t="shared" ca="1" si="6"/>
        <v>#N/A</v>
      </c>
      <c r="K174" s="16" t="e">
        <f t="shared" ca="1" si="7"/>
        <v>#N/A</v>
      </c>
      <c r="L174" s="12" t="str">
        <f>IF(I174&lt;&gt;"",RANK(I174,ListSales,0),"")</f>
        <v/>
      </c>
      <c r="V174" s="18" t="str">
        <f>IF(U174&lt;&gt;"",SUMIFS(Data_TABLE[Total Value Sold],Data_TABLE[EOM Date],"="&amp;EOMONTH(Dashboard!$I$7,0),Data_TABLE[Customer],"="&amp;Calc!U174),"")</f>
        <v/>
      </c>
    </row>
    <row r="175" spans="8:22" x14ac:dyDescent="0.2">
      <c r="H175" s="15" t="str">
        <f t="shared" si="8"/>
        <v/>
      </c>
      <c r="I175" s="16" t="str">
        <f t="array" ref="I175">IF(H175&lt;&gt;"",SUM(IF(Data_TABLE[EOM Date]=EOMONTH(H175,0),Data_TABLE[Total Value Sold],0)),"")</f>
        <v/>
      </c>
      <c r="J175" s="16" t="e">
        <f t="shared" ca="1" si="6"/>
        <v>#N/A</v>
      </c>
      <c r="K175" s="16" t="e">
        <f t="shared" ca="1" si="7"/>
        <v>#N/A</v>
      </c>
      <c r="L175" s="12" t="str">
        <f>IF(I175&lt;&gt;"",RANK(I175,ListSales,0),"")</f>
        <v/>
      </c>
      <c r="V175" s="18" t="str">
        <f>IF(U175&lt;&gt;"",SUMIFS(Data_TABLE[Total Value Sold],Data_TABLE[EOM Date],"="&amp;EOMONTH(Dashboard!$I$7,0),Data_TABLE[Customer],"="&amp;Calc!U175),"")</f>
        <v/>
      </c>
    </row>
    <row r="176" spans="8:22" x14ac:dyDescent="0.2">
      <c r="H176" s="15" t="str">
        <f t="shared" si="8"/>
        <v/>
      </c>
      <c r="I176" s="16" t="str">
        <f t="array" ref="I176">IF(H176&lt;&gt;"",SUM(IF(Data_TABLE[EOM Date]=EOMONTH(H176,0),Data_TABLE[Total Value Sold],0)),"")</f>
        <v/>
      </c>
      <c r="J176" s="16" t="e">
        <f t="shared" ca="1" si="6"/>
        <v>#N/A</v>
      </c>
      <c r="K176" s="16" t="e">
        <f t="shared" ca="1" si="7"/>
        <v>#N/A</v>
      </c>
      <c r="L176" s="12" t="str">
        <f>IF(I176&lt;&gt;"",RANK(I176,ListSales,0),"")</f>
        <v/>
      </c>
      <c r="V176" s="18" t="str">
        <f>IF(U176&lt;&gt;"",SUMIFS(Data_TABLE[Total Value Sold],Data_TABLE[EOM Date],"="&amp;EOMONTH(Dashboard!$I$7,0),Data_TABLE[Customer],"="&amp;Calc!U176),"")</f>
        <v/>
      </c>
    </row>
    <row r="177" spans="8:22" x14ac:dyDescent="0.2">
      <c r="H177" s="15" t="str">
        <f t="shared" si="8"/>
        <v/>
      </c>
      <c r="I177" s="16" t="str">
        <f t="array" ref="I177">IF(H177&lt;&gt;"",SUM(IF(Data_TABLE[EOM Date]=EOMONTH(H177,0),Data_TABLE[Total Value Sold],0)),"")</f>
        <v/>
      </c>
      <c r="J177" s="16" t="e">
        <f t="shared" ca="1" si="6"/>
        <v>#N/A</v>
      </c>
      <c r="K177" s="16" t="e">
        <f t="shared" ca="1" si="7"/>
        <v>#N/A</v>
      </c>
      <c r="L177" s="12" t="str">
        <f>IF(I177&lt;&gt;"",RANK(I177,ListSales,0),"")</f>
        <v/>
      </c>
      <c r="V177" s="18" t="str">
        <f>IF(U177&lt;&gt;"",SUMIFS(Data_TABLE[Total Value Sold],Data_TABLE[EOM Date],"="&amp;EOMONTH(Dashboard!$I$7,0),Data_TABLE[Customer],"="&amp;Calc!U177),"")</f>
        <v/>
      </c>
    </row>
    <row r="178" spans="8:22" x14ac:dyDescent="0.2">
      <c r="H178" s="15" t="str">
        <f t="shared" si="8"/>
        <v/>
      </c>
      <c r="I178" s="16" t="str">
        <f t="array" ref="I178">IF(H178&lt;&gt;"",SUM(IF(Data_TABLE[EOM Date]=EOMONTH(H178,0),Data_TABLE[Total Value Sold],0)),"")</f>
        <v/>
      </c>
      <c r="J178" s="16" t="e">
        <f t="shared" ca="1" si="6"/>
        <v>#N/A</v>
      </c>
      <c r="K178" s="16" t="e">
        <f t="shared" ca="1" si="7"/>
        <v>#N/A</v>
      </c>
      <c r="L178" s="12" t="str">
        <f>IF(I178&lt;&gt;"",RANK(I178,ListSales,0),"")</f>
        <v/>
      </c>
      <c r="V178" s="18" t="str">
        <f>IF(U178&lt;&gt;"",SUMIFS(Data_TABLE[Total Value Sold],Data_TABLE[EOM Date],"="&amp;EOMONTH(Dashboard!$I$7,0),Data_TABLE[Customer],"="&amp;Calc!U178),"")</f>
        <v/>
      </c>
    </row>
    <row r="179" spans="8:22" x14ac:dyDescent="0.2">
      <c r="H179" s="15" t="str">
        <f t="shared" si="8"/>
        <v/>
      </c>
      <c r="I179" s="16" t="str">
        <f t="array" ref="I179">IF(H179&lt;&gt;"",SUM(IF(Data_TABLE[EOM Date]=EOMONTH(H179,0),Data_TABLE[Total Value Sold],0)),"")</f>
        <v/>
      </c>
      <c r="J179" s="16" t="e">
        <f t="shared" ca="1" si="6"/>
        <v>#N/A</v>
      </c>
      <c r="K179" s="16" t="e">
        <f t="shared" ca="1" si="7"/>
        <v>#N/A</v>
      </c>
      <c r="L179" s="12" t="str">
        <f>IF(I179&lt;&gt;"",RANK(I179,ListSales,0),"")</f>
        <v/>
      </c>
      <c r="V179" s="18" t="str">
        <f>IF(U179&lt;&gt;"",SUMIFS(Data_TABLE[Total Value Sold],Data_TABLE[EOM Date],"="&amp;EOMONTH(Dashboard!$I$7,0),Data_TABLE[Customer],"="&amp;Calc!U179),"")</f>
        <v/>
      </c>
    </row>
    <row r="180" spans="8:22" x14ac:dyDescent="0.2">
      <c r="H180" s="15" t="str">
        <f t="shared" si="8"/>
        <v/>
      </c>
      <c r="I180" s="16" t="str">
        <f t="array" ref="I180">IF(H180&lt;&gt;"",SUM(IF(Data_TABLE[EOM Date]=EOMONTH(H180,0),Data_TABLE[Total Value Sold],0)),"")</f>
        <v/>
      </c>
      <c r="J180" s="16" t="e">
        <f t="shared" ca="1" si="6"/>
        <v>#N/A</v>
      </c>
      <c r="K180" s="16" t="e">
        <f t="shared" ca="1" si="7"/>
        <v>#N/A</v>
      </c>
      <c r="L180" s="12" t="str">
        <f>IF(I180&lt;&gt;"",RANK(I180,ListSales,0),"")</f>
        <v/>
      </c>
      <c r="V180" s="18" t="str">
        <f>IF(U180&lt;&gt;"",SUMIFS(Data_TABLE[Total Value Sold],Data_TABLE[EOM Date],"="&amp;EOMONTH(Dashboard!$I$7,0),Data_TABLE[Customer],"="&amp;Calc!U180),"")</f>
        <v/>
      </c>
    </row>
    <row r="181" spans="8:22" x14ac:dyDescent="0.2">
      <c r="H181" s="15" t="str">
        <f t="shared" si="8"/>
        <v/>
      </c>
      <c r="I181" s="16" t="str">
        <f t="array" ref="I181">IF(H181&lt;&gt;"",SUM(IF(Data_TABLE[EOM Date]=EOMONTH(H181,0),Data_TABLE[Total Value Sold],0)),"")</f>
        <v/>
      </c>
      <c r="J181" s="16" t="e">
        <f t="shared" ca="1" si="6"/>
        <v>#N/A</v>
      </c>
      <c r="K181" s="16" t="e">
        <f t="shared" ca="1" si="7"/>
        <v>#N/A</v>
      </c>
      <c r="L181" s="12" t="str">
        <f>IF(I181&lt;&gt;"",RANK(I181,ListSales,0),"")</f>
        <v/>
      </c>
      <c r="V181" s="18" t="str">
        <f>IF(U181&lt;&gt;"",SUMIFS(Data_TABLE[Total Value Sold],Data_TABLE[EOM Date],"="&amp;EOMONTH(Dashboard!$I$7,0),Data_TABLE[Customer],"="&amp;Calc!U181),"")</f>
        <v/>
      </c>
    </row>
    <row r="182" spans="8:22" x14ac:dyDescent="0.2">
      <c r="H182" s="15" t="str">
        <f t="shared" si="8"/>
        <v/>
      </c>
      <c r="I182" s="16" t="str">
        <f t="array" ref="I182">IF(H182&lt;&gt;"",SUM(IF(Data_TABLE[EOM Date]=EOMONTH(H182,0),Data_TABLE[Total Value Sold],0)),"")</f>
        <v/>
      </c>
      <c r="J182" s="16" t="e">
        <f t="shared" ca="1" si="6"/>
        <v>#N/A</v>
      </c>
      <c r="K182" s="16" t="e">
        <f t="shared" ca="1" si="7"/>
        <v>#N/A</v>
      </c>
      <c r="L182" s="12" t="str">
        <f>IF(I182&lt;&gt;"",RANK(I182,ListSales,0),"")</f>
        <v/>
      </c>
      <c r="V182" s="18" t="str">
        <f>IF(U182&lt;&gt;"",SUMIFS(Data_TABLE[Total Value Sold],Data_TABLE[EOM Date],"="&amp;EOMONTH(Dashboard!$I$7,0),Data_TABLE[Customer],"="&amp;Calc!U182),"")</f>
        <v/>
      </c>
    </row>
    <row r="183" spans="8:22" x14ac:dyDescent="0.2">
      <c r="H183" s="15" t="str">
        <f t="shared" si="8"/>
        <v/>
      </c>
      <c r="I183" s="16" t="str">
        <f t="array" ref="I183">IF(H183&lt;&gt;"",SUM(IF(Data_TABLE[EOM Date]=EOMONTH(H183,0),Data_TABLE[Total Value Sold],0)),"")</f>
        <v/>
      </c>
      <c r="J183" s="16" t="e">
        <f t="shared" ca="1" si="6"/>
        <v>#N/A</v>
      </c>
      <c r="K183" s="16" t="e">
        <f t="shared" ca="1" si="7"/>
        <v>#N/A</v>
      </c>
      <c r="L183" s="12" t="str">
        <f>IF(I183&lt;&gt;"",RANK(I183,ListSales,0),"")</f>
        <v/>
      </c>
      <c r="V183" s="18" t="str">
        <f>IF(U183&lt;&gt;"",SUMIFS(Data_TABLE[Total Value Sold],Data_TABLE[EOM Date],"="&amp;EOMONTH(Dashboard!$I$7,0),Data_TABLE[Customer],"="&amp;Calc!U183),"")</f>
        <v/>
      </c>
    </row>
    <row r="184" spans="8:22" x14ac:dyDescent="0.2">
      <c r="H184" s="15" t="str">
        <f t="shared" si="8"/>
        <v/>
      </c>
      <c r="I184" s="16" t="str">
        <f t="array" ref="I184">IF(H184&lt;&gt;"",SUM(IF(Data_TABLE[EOM Date]=EOMONTH(H184,0),Data_TABLE[Total Value Sold],0)),"")</f>
        <v/>
      </c>
      <c r="J184" s="16" t="e">
        <f t="shared" ca="1" si="6"/>
        <v>#N/A</v>
      </c>
      <c r="K184" s="16" t="e">
        <f t="shared" ca="1" si="7"/>
        <v>#N/A</v>
      </c>
      <c r="L184" s="12" t="str">
        <f>IF(I184&lt;&gt;"",RANK(I184,ListSales,0),"")</f>
        <v/>
      </c>
      <c r="V184" s="18" t="str">
        <f>IF(U184&lt;&gt;"",SUMIFS(Data_TABLE[Total Value Sold],Data_TABLE[EOM Date],"="&amp;EOMONTH(Dashboard!$I$7,0),Data_TABLE[Customer],"="&amp;Calc!U184),"")</f>
        <v/>
      </c>
    </row>
    <row r="185" spans="8:22" x14ac:dyDescent="0.2">
      <c r="H185" s="15" t="str">
        <f t="shared" si="8"/>
        <v/>
      </c>
      <c r="I185" s="16" t="str">
        <f t="array" ref="I185">IF(H185&lt;&gt;"",SUM(IF(Data_TABLE[EOM Date]=EOMONTH(H185,0),Data_TABLE[Total Value Sold],0)),"")</f>
        <v/>
      </c>
      <c r="J185" s="16" t="e">
        <f t="shared" ca="1" si="6"/>
        <v>#N/A</v>
      </c>
      <c r="K185" s="16" t="e">
        <f t="shared" ca="1" si="7"/>
        <v>#N/A</v>
      </c>
      <c r="L185" s="12" t="str">
        <f>IF(I185&lt;&gt;"",RANK(I185,ListSales,0),"")</f>
        <v/>
      </c>
      <c r="V185" s="18" t="str">
        <f>IF(U185&lt;&gt;"",SUMIFS(Data_TABLE[Total Value Sold],Data_TABLE[EOM Date],"="&amp;EOMONTH(Dashboard!$I$7,0),Data_TABLE[Customer],"="&amp;Calc!U185),"")</f>
        <v/>
      </c>
    </row>
    <row r="186" spans="8:22" x14ac:dyDescent="0.2">
      <c r="H186" s="15" t="str">
        <f t="shared" si="8"/>
        <v/>
      </c>
      <c r="I186" s="16" t="str">
        <f t="array" ref="I186">IF(H186&lt;&gt;"",SUM(IF(Data_TABLE[EOM Date]=EOMONTH(H186,0),Data_TABLE[Total Value Sold],0)),"")</f>
        <v/>
      </c>
      <c r="J186" s="16" t="e">
        <f t="shared" ca="1" si="6"/>
        <v>#N/A</v>
      </c>
      <c r="K186" s="16" t="e">
        <f t="shared" ca="1" si="7"/>
        <v>#N/A</v>
      </c>
      <c r="L186" s="12" t="str">
        <f>IF(I186&lt;&gt;"",RANK(I186,ListSales,0),"")</f>
        <v/>
      </c>
      <c r="V186" s="18" t="str">
        <f>IF(U186&lt;&gt;"",SUMIFS(Data_TABLE[Total Value Sold],Data_TABLE[EOM Date],"="&amp;EOMONTH(Dashboard!$I$7,0),Data_TABLE[Customer],"="&amp;Calc!U186),"")</f>
        <v/>
      </c>
    </row>
    <row r="187" spans="8:22" x14ac:dyDescent="0.2">
      <c r="H187" s="15" t="str">
        <f t="shared" si="8"/>
        <v/>
      </c>
      <c r="I187" s="16" t="str">
        <f t="array" ref="I187">IF(H187&lt;&gt;"",SUM(IF(Data_TABLE[EOM Date]=EOMONTH(H187,0),Data_TABLE[Total Value Sold],0)),"")</f>
        <v/>
      </c>
      <c r="J187" s="16" t="e">
        <f t="shared" ca="1" si="6"/>
        <v>#N/A</v>
      </c>
      <c r="K187" s="16" t="e">
        <f t="shared" ca="1" si="7"/>
        <v>#N/A</v>
      </c>
      <c r="L187" s="12" t="str">
        <f>IF(I187&lt;&gt;"",RANK(I187,ListSales,0),"")</f>
        <v/>
      </c>
      <c r="V187" s="18" t="str">
        <f>IF(U187&lt;&gt;"",SUMIFS(Data_TABLE[Total Value Sold],Data_TABLE[EOM Date],"="&amp;EOMONTH(Dashboard!$I$7,0),Data_TABLE[Customer],"="&amp;Calc!U187),"")</f>
        <v/>
      </c>
    </row>
    <row r="188" spans="8:22" x14ac:dyDescent="0.2">
      <c r="H188" s="15" t="str">
        <f t="shared" si="8"/>
        <v/>
      </c>
      <c r="I188" s="16" t="str">
        <f t="array" ref="I188">IF(H188&lt;&gt;"",SUM(IF(Data_TABLE[EOM Date]=EOMONTH(H188,0),Data_TABLE[Total Value Sold],0)),"")</f>
        <v/>
      </c>
      <c r="J188" s="16" t="e">
        <f t="shared" ca="1" si="6"/>
        <v>#N/A</v>
      </c>
      <c r="K188" s="16" t="e">
        <f t="shared" ca="1" si="7"/>
        <v>#N/A</v>
      </c>
      <c r="L188" s="12" t="str">
        <f>IF(I188&lt;&gt;"",RANK(I188,ListSales,0),"")</f>
        <v/>
      </c>
      <c r="V188" s="18" t="str">
        <f>IF(U188&lt;&gt;"",SUMIFS(Data_TABLE[Total Value Sold],Data_TABLE[EOM Date],"="&amp;EOMONTH(Dashboard!$I$7,0),Data_TABLE[Customer],"="&amp;Calc!U188),"")</f>
        <v/>
      </c>
    </row>
    <row r="189" spans="8:22" x14ac:dyDescent="0.2">
      <c r="H189" s="15" t="str">
        <f t="shared" si="8"/>
        <v/>
      </c>
      <c r="I189" s="16" t="str">
        <f t="array" ref="I189">IF(H189&lt;&gt;"",SUM(IF(Data_TABLE[EOM Date]=EOMONTH(H189,0),Data_TABLE[Total Value Sold],0)),"")</f>
        <v/>
      </c>
      <c r="J189" s="16" t="e">
        <f t="shared" ca="1" si="6"/>
        <v>#N/A</v>
      </c>
      <c r="K189" s="16" t="e">
        <f t="shared" ca="1" si="7"/>
        <v>#N/A</v>
      </c>
      <c r="L189" s="12" t="str">
        <f>IF(I189&lt;&gt;"",RANK(I189,ListSales,0),"")</f>
        <v/>
      </c>
      <c r="V189" s="18" t="str">
        <f>IF(U189&lt;&gt;"",SUMIFS(Data_TABLE[Total Value Sold],Data_TABLE[EOM Date],"="&amp;EOMONTH(Dashboard!$I$7,0),Data_TABLE[Customer],"="&amp;Calc!U189),"")</f>
        <v/>
      </c>
    </row>
    <row r="190" spans="8:22" x14ac:dyDescent="0.2">
      <c r="H190" s="15" t="str">
        <f t="shared" si="8"/>
        <v/>
      </c>
      <c r="I190" s="16" t="str">
        <f t="array" ref="I190">IF(H190&lt;&gt;"",SUM(IF(Data_TABLE[EOM Date]=EOMONTH(H190,0),Data_TABLE[Total Value Sold],0)),"")</f>
        <v/>
      </c>
      <c r="J190" s="16" t="e">
        <f t="shared" ca="1" si="6"/>
        <v>#N/A</v>
      </c>
      <c r="K190" s="16" t="e">
        <f t="shared" ca="1" si="7"/>
        <v>#N/A</v>
      </c>
      <c r="L190" s="12" t="str">
        <f>IF(I190&lt;&gt;"",RANK(I190,ListSales,0),"")</f>
        <v/>
      </c>
      <c r="V190" s="18" t="str">
        <f>IF(U190&lt;&gt;"",SUMIFS(Data_TABLE[Total Value Sold],Data_TABLE[EOM Date],"="&amp;EOMONTH(Dashboard!$I$7,0),Data_TABLE[Customer],"="&amp;Calc!U190),"")</f>
        <v/>
      </c>
    </row>
    <row r="191" spans="8:22" x14ac:dyDescent="0.2">
      <c r="H191" s="15" t="str">
        <f t="shared" si="8"/>
        <v/>
      </c>
      <c r="I191" s="16" t="str">
        <f t="array" ref="I191">IF(H191&lt;&gt;"",SUM(IF(Data_TABLE[EOM Date]=EOMONTH(H191,0),Data_TABLE[Total Value Sold],0)),"")</f>
        <v/>
      </c>
      <c r="J191" s="16" t="e">
        <f t="shared" ca="1" si="6"/>
        <v>#N/A</v>
      </c>
      <c r="K191" s="16" t="e">
        <f t="shared" ca="1" si="7"/>
        <v>#N/A</v>
      </c>
      <c r="L191" s="12" t="str">
        <f>IF(I191&lt;&gt;"",RANK(I191,ListSales,0),"")</f>
        <v/>
      </c>
      <c r="V191" s="18" t="str">
        <f>IF(U191&lt;&gt;"",SUMIFS(Data_TABLE[Total Value Sold],Data_TABLE[EOM Date],"="&amp;EOMONTH(Dashboard!$I$7,0),Data_TABLE[Customer],"="&amp;Calc!U191),"")</f>
        <v/>
      </c>
    </row>
    <row r="192" spans="8:22" x14ac:dyDescent="0.2">
      <c r="H192" s="15" t="str">
        <f t="shared" si="8"/>
        <v/>
      </c>
      <c r="I192" s="16" t="str">
        <f t="array" ref="I192">IF(H192&lt;&gt;"",SUM(IF(Data_TABLE[EOM Date]=EOMONTH(H192,0),Data_TABLE[Total Value Sold],0)),"")</f>
        <v/>
      </c>
      <c r="J192" s="16" t="e">
        <f t="shared" ca="1" si="6"/>
        <v>#N/A</v>
      </c>
      <c r="K192" s="16" t="e">
        <f t="shared" ca="1" si="7"/>
        <v>#N/A</v>
      </c>
      <c r="L192" s="12" t="str">
        <f>IF(I192&lt;&gt;"",RANK(I192,ListSales,0),"")</f>
        <v/>
      </c>
      <c r="V192" s="18" t="str">
        <f>IF(U192&lt;&gt;"",SUMIFS(Data_TABLE[Total Value Sold],Data_TABLE[EOM Date],"="&amp;EOMONTH(Dashboard!$I$7,0),Data_TABLE[Customer],"="&amp;Calc!U192),"")</f>
        <v/>
      </c>
    </row>
    <row r="193" spans="8:22" x14ac:dyDescent="0.2">
      <c r="H193" s="15" t="str">
        <f t="shared" si="8"/>
        <v/>
      </c>
      <c r="I193" s="16" t="str">
        <f t="array" ref="I193">IF(H193&lt;&gt;"",SUM(IF(Data_TABLE[EOM Date]=EOMONTH(H193,0),Data_TABLE[Total Value Sold],0)),"")</f>
        <v/>
      </c>
      <c r="J193" s="16" t="e">
        <f t="shared" ca="1" si="6"/>
        <v>#N/A</v>
      </c>
      <c r="K193" s="16" t="e">
        <f t="shared" ca="1" si="7"/>
        <v>#N/A</v>
      </c>
      <c r="L193" s="12" t="str">
        <f>IF(I193&lt;&gt;"",RANK(I193,ListSales,0),"")</f>
        <v/>
      </c>
      <c r="V193" s="18" t="str">
        <f>IF(U193&lt;&gt;"",SUMIFS(Data_TABLE[Total Value Sold],Data_TABLE[EOM Date],"="&amp;EOMONTH(Dashboard!$I$7,0),Data_TABLE[Customer],"="&amp;Calc!U193),"")</f>
        <v/>
      </c>
    </row>
    <row r="194" spans="8:22" x14ac:dyDescent="0.2">
      <c r="H194" s="15" t="str">
        <f t="shared" si="8"/>
        <v/>
      </c>
      <c r="I194" s="16" t="str">
        <f t="array" ref="I194">IF(H194&lt;&gt;"",SUM(IF(Data_TABLE[EOM Date]=EOMONTH(H194,0),Data_TABLE[Total Value Sold],0)),"")</f>
        <v/>
      </c>
      <c r="J194" s="16" t="e">
        <f t="shared" ca="1" si="6"/>
        <v>#N/A</v>
      </c>
      <c r="K194" s="16" t="e">
        <f t="shared" ca="1" si="7"/>
        <v>#N/A</v>
      </c>
      <c r="L194" s="12" t="str">
        <f>IF(I194&lt;&gt;"",RANK(I194,ListSales,0),"")</f>
        <v/>
      </c>
      <c r="V194" s="18" t="str">
        <f>IF(U194&lt;&gt;"",SUMIFS(Data_TABLE[Total Value Sold],Data_TABLE[EOM Date],"="&amp;EOMONTH(Dashboard!$I$7,0),Data_TABLE[Customer],"="&amp;Calc!U194),"")</f>
        <v/>
      </c>
    </row>
    <row r="195" spans="8:22" x14ac:dyDescent="0.2">
      <c r="H195" s="15" t="str">
        <f t="shared" si="8"/>
        <v/>
      </c>
      <c r="I195" s="16" t="str">
        <f t="array" ref="I195">IF(H195&lt;&gt;"",SUM(IF(Data_TABLE[EOM Date]=EOMONTH(H195,0),Data_TABLE[Total Value Sold],0)),"")</f>
        <v/>
      </c>
      <c r="J195" s="16" t="e">
        <f t="shared" ca="1" si="6"/>
        <v>#N/A</v>
      </c>
      <c r="K195" s="16" t="e">
        <f t="shared" ca="1" si="7"/>
        <v>#N/A</v>
      </c>
      <c r="L195" s="12" t="str">
        <f>IF(I195&lt;&gt;"",RANK(I195,ListSales,0),"")</f>
        <v/>
      </c>
      <c r="V195" s="18" t="str">
        <f>IF(U195&lt;&gt;"",SUMIFS(Data_TABLE[Total Value Sold],Data_TABLE[EOM Date],"="&amp;EOMONTH(Dashboard!$I$7,0),Data_TABLE[Customer],"="&amp;Calc!U195),"")</f>
        <v/>
      </c>
    </row>
    <row r="196" spans="8:22" x14ac:dyDescent="0.2">
      <c r="H196" s="15" t="str">
        <f t="shared" si="8"/>
        <v/>
      </c>
      <c r="I196" s="16" t="str">
        <f t="array" ref="I196">IF(H196&lt;&gt;"",SUM(IF(Data_TABLE[EOM Date]=EOMONTH(H196,0),Data_TABLE[Total Value Sold],0)),"")</f>
        <v/>
      </c>
      <c r="J196" s="16" t="e">
        <f t="shared" ca="1" si="6"/>
        <v>#N/A</v>
      </c>
      <c r="K196" s="16" t="e">
        <f t="shared" ca="1" si="7"/>
        <v>#N/A</v>
      </c>
      <c r="L196" s="12" t="str">
        <f>IF(I196&lt;&gt;"",RANK(I196,ListSales,0),"")</f>
        <v/>
      </c>
      <c r="V196" s="18" t="str">
        <f>IF(U196&lt;&gt;"",SUMIFS(Data_TABLE[Total Value Sold],Data_TABLE[EOM Date],"="&amp;EOMONTH(Dashboard!$I$7,0),Data_TABLE[Customer],"="&amp;Calc!U196),"")</f>
        <v/>
      </c>
    </row>
    <row r="197" spans="8:22" x14ac:dyDescent="0.2">
      <c r="H197" s="15" t="str">
        <f t="shared" si="8"/>
        <v/>
      </c>
      <c r="I197" s="16" t="str">
        <f t="array" ref="I197">IF(H197&lt;&gt;"",SUM(IF(Data_TABLE[EOM Date]=EOMONTH(H197,0),Data_TABLE[Total Value Sold],0)),"")</f>
        <v/>
      </c>
      <c r="J197" s="16" t="e">
        <f t="shared" ref="J197:J260" ca="1" si="9">IF(L197=$D$13,I197,NA())</f>
        <v>#N/A</v>
      </c>
      <c r="K197" s="16" t="e">
        <f t="shared" ref="K197:K260" ca="1" si="10">IF(L197=$D$14,I197,NA())</f>
        <v>#N/A</v>
      </c>
      <c r="L197" s="12" t="str">
        <f>IF(I197&lt;&gt;"",RANK(I197,ListSales,0),"")</f>
        <v/>
      </c>
      <c r="V197" s="18" t="str">
        <f>IF(U197&lt;&gt;"",SUMIFS(Data_TABLE[Total Value Sold],Data_TABLE[EOM Date],"="&amp;EOMONTH(Dashboard!$I$7,0),Data_TABLE[Customer],"="&amp;Calc!U197),"")</f>
        <v/>
      </c>
    </row>
    <row r="198" spans="8:22" x14ac:dyDescent="0.2">
      <c r="H198" s="15" t="str">
        <f t="shared" ref="H198:H261" si="11">IF(ROW(H197)-3&gt;$D$5,"",EDATE(H197,1))</f>
        <v/>
      </c>
      <c r="I198" s="16" t="str">
        <f t="array" ref="I198">IF(H198&lt;&gt;"",SUM(IF(Data_TABLE[EOM Date]=EOMONTH(H198,0),Data_TABLE[Total Value Sold],0)),"")</f>
        <v/>
      </c>
      <c r="J198" s="16" t="e">
        <f t="shared" ca="1" si="9"/>
        <v>#N/A</v>
      </c>
      <c r="K198" s="16" t="e">
        <f t="shared" ca="1" si="10"/>
        <v>#N/A</v>
      </c>
      <c r="L198" s="12" t="str">
        <f>IF(I198&lt;&gt;"",RANK(I198,ListSales,0),"")</f>
        <v/>
      </c>
      <c r="V198" s="18" t="str">
        <f>IF(U198&lt;&gt;"",SUMIFS(Data_TABLE[Total Value Sold],Data_TABLE[EOM Date],"="&amp;EOMONTH(Dashboard!$I$7,0),Data_TABLE[Customer],"="&amp;Calc!U198),"")</f>
        <v/>
      </c>
    </row>
    <row r="199" spans="8:22" x14ac:dyDescent="0.2">
      <c r="H199" s="15" t="str">
        <f t="shared" si="11"/>
        <v/>
      </c>
      <c r="I199" s="16" t="str">
        <f t="array" ref="I199">IF(H199&lt;&gt;"",SUM(IF(Data_TABLE[EOM Date]=EOMONTH(H199,0),Data_TABLE[Total Value Sold],0)),"")</f>
        <v/>
      </c>
      <c r="J199" s="16" t="e">
        <f t="shared" ca="1" si="9"/>
        <v>#N/A</v>
      </c>
      <c r="K199" s="16" t="e">
        <f t="shared" ca="1" si="10"/>
        <v>#N/A</v>
      </c>
      <c r="L199" s="12" t="str">
        <f>IF(I199&lt;&gt;"",RANK(I199,ListSales,0),"")</f>
        <v/>
      </c>
      <c r="V199" s="18" t="str">
        <f>IF(U199&lt;&gt;"",SUMIFS(Data_TABLE[Total Value Sold],Data_TABLE[EOM Date],"="&amp;EOMONTH(Dashboard!$I$7,0),Data_TABLE[Customer],"="&amp;Calc!U199),"")</f>
        <v/>
      </c>
    </row>
    <row r="200" spans="8:22" x14ac:dyDescent="0.2">
      <c r="H200" s="15" t="str">
        <f t="shared" si="11"/>
        <v/>
      </c>
      <c r="I200" s="16" t="str">
        <f t="array" ref="I200">IF(H200&lt;&gt;"",SUM(IF(Data_TABLE[EOM Date]=EOMONTH(H200,0),Data_TABLE[Total Value Sold],0)),"")</f>
        <v/>
      </c>
      <c r="J200" s="16" t="e">
        <f t="shared" ca="1" si="9"/>
        <v>#N/A</v>
      </c>
      <c r="K200" s="16" t="e">
        <f t="shared" ca="1" si="10"/>
        <v>#N/A</v>
      </c>
      <c r="L200" s="12" t="str">
        <f>IF(I200&lt;&gt;"",RANK(I200,ListSales,0),"")</f>
        <v/>
      </c>
      <c r="V200" s="18" t="str">
        <f>IF(U200&lt;&gt;"",SUMIFS(Data_TABLE[Total Value Sold],Data_TABLE[EOM Date],"="&amp;EOMONTH(Dashboard!$I$7,0),Data_TABLE[Customer],"="&amp;Calc!U200),"")</f>
        <v/>
      </c>
    </row>
    <row r="201" spans="8:22" x14ac:dyDescent="0.2">
      <c r="H201" s="15" t="str">
        <f t="shared" si="11"/>
        <v/>
      </c>
      <c r="I201" s="16" t="str">
        <f t="array" ref="I201">IF(H201&lt;&gt;"",SUM(IF(Data_TABLE[EOM Date]=EOMONTH(H201,0),Data_TABLE[Total Value Sold],0)),"")</f>
        <v/>
      </c>
      <c r="J201" s="16" t="e">
        <f t="shared" ca="1" si="9"/>
        <v>#N/A</v>
      </c>
      <c r="K201" s="16" t="e">
        <f t="shared" ca="1" si="10"/>
        <v>#N/A</v>
      </c>
      <c r="L201" s="12" t="str">
        <f>IF(I201&lt;&gt;"",RANK(I201,ListSales,0),"")</f>
        <v/>
      </c>
      <c r="V201" s="18" t="str">
        <f>IF(U201&lt;&gt;"",SUMIFS(Data_TABLE[Total Value Sold],Data_TABLE[EOM Date],"="&amp;EOMONTH(Dashboard!$I$7,0),Data_TABLE[Customer],"="&amp;Calc!U201),"")</f>
        <v/>
      </c>
    </row>
    <row r="202" spans="8:22" x14ac:dyDescent="0.2">
      <c r="H202" s="15" t="str">
        <f t="shared" si="11"/>
        <v/>
      </c>
      <c r="I202" s="16" t="str">
        <f t="array" ref="I202">IF(H202&lt;&gt;"",SUM(IF(Data_TABLE[EOM Date]=EOMONTH(H202,0),Data_TABLE[Total Value Sold],0)),"")</f>
        <v/>
      </c>
      <c r="J202" s="16" t="e">
        <f t="shared" ca="1" si="9"/>
        <v>#N/A</v>
      </c>
      <c r="K202" s="16" t="e">
        <f t="shared" ca="1" si="10"/>
        <v>#N/A</v>
      </c>
      <c r="L202" s="12" t="str">
        <f>IF(I202&lt;&gt;"",RANK(I202,ListSales,0),"")</f>
        <v/>
      </c>
      <c r="V202" s="18" t="str">
        <f>IF(U202&lt;&gt;"",SUMIFS(Data_TABLE[Total Value Sold],Data_TABLE[EOM Date],"="&amp;EOMONTH(Dashboard!$I$7,0),Data_TABLE[Customer],"="&amp;Calc!U202),"")</f>
        <v/>
      </c>
    </row>
    <row r="203" spans="8:22" x14ac:dyDescent="0.2">
      <c r="H203" s="15" t="str">
        <f t="shared" si="11"/>
        <v/>
      </c>
      <c r="I203" s="16" t="str">
        <f t="array" ref="I203">IF(H203&lt;&gt;"",SUM(IF(Data_TABLE[EOM Date]=EOMONTH(H203,0),Data_TABLE[Total Value Sold],0)),"")</f>
        <v/>
      </c>
      <c r="J203" s="16" t="e">
        <f t="shared" ca="1" si="9"/>
        <v>#N/A</v>
      </c>
      <c r="K203" s="16" t="e">
        <f t="shared" ca="1" si="10"/>
        <v>#N/A</v>
      </c>
      <c r="L203" s="12" t="str">
        <f>IF(I203&lt;&gt;"",RANK(I203,ListSales,0),"")</f>
        <v/>
      </c>
      <c r="V203" s="18" t="str">
        <f>IF(U203&lt;&gt;"",SUMIFS(Data_TABLE[Total Value Sold],Data_TABLE[EOM Date],"="&amp;EOMONTH(Dashboard!$I$7,0),Data_TABLE[Customer],"="&amp;Calc!U203),"")</f>
        <v/>
      </c>
    </row>
    <row r="204" spans="8:22" x14ac:dyDescent="0.2">
      <c r="H204" s="15" t="str">
        <f t="shared" si="11"/>
        <v/>
      </c>
      <c r="I204" s="16" t="str">
        <f t="array" ref="I204">IF(H204&lt;&gt;"",SUM(IF(Data_TABLE[EOM Date]=EOMONTH(H204,0),Data_TABLE[Total Value Sold],0)),"")</f>
        <v/>
      </c>
      <c r="J204" s="16" t="e">
        <f t="shared" ca="1" si="9"/>
        <v>#N/A</v>
      </c>
      <c r="K204" s="16" t="e">
        <f t="shared" ca="1" si="10"/>
        <v>#N/A</v>
      </c>
      <c r="L204" s="12" t="str">
        <f>IF(I204&lt;&gt;"",RANK(I204,ListSales,0),"")</f>
        <v/>
      </c>
      <c r="V204" s="18" t="str">
        <f>IF(U204&lt;&gt;"",SUMIFS(Data_TABLE[Total Value Sold],Data_TABLE[EOM Date],"="&amp;EOMONTH(Dashboard!$I$7,0),Data_TABLE[Customer],"="&amp;Calc!U204),"")</f>
        <v/>
      </c>
    </row>
    <row r="205" spans="8:22" x14ac:dyDescent="0.2">
      <c r="H205" s="15" t="str">
        <f t="shared" si="11"/>
        <v/>
      </c>
      <c r="I205" s="16" t="str">
        <f t="array" ref="I205">IF(H205&lt;&gt;"",SUM(IF(Data_TABLE[EOM Date]=EOMONTH(H205,0),Data_TABLE[Total Value Sold],0)),"")</f>
        <v/>
      </c>
      <c r="J205" s="16" t="e">
        <f t="shared" ca="1" si="9"/>
        <v>#N/A</v>
      </c>
      <c r="K205" s="16" t="e">
        <f t="shared" ca="1" si="10"/>
        <v>#N/A</v>
      </c>
      <c r="L205" s="12" t="str">
        <f>IF(I205&lt;&gt;"",RANK(I205,ListSales,0),"")</f>
        <v/>
      </c>
      <c r="V205" s="18" t="str">
        <f>IF(U205&lt;&gt;"",SUMIFS(Data_TABLE[Total Value Sold],Data_TABLE[EOM Date],"="&amp;EOMONTH(Dashboard!$I$7,0),Data_TABLE[Customer],"="&amp;Calc!U205),"")</f>
        <v/>
      </c>
    </row>
    <row r="206" spans="8:22" x14ac:dyDescent="0.2">
      <c r="H206" s="15" t="str">
        <f t="shared" si="11"/>
        <v/>
      </c>
      <c r="I206" s="16" t="str">
        <f t="array" ref="I206">IF(H206&lt;&gt;"",SUM(IF(Data_TABLE[EOM Date]=EOMONTH(H206,0),Data_TABLE[Total Value Sold],0)),"")</f>
        <v/>
      </c>
      <c r="J206" s="16" t="e">
        <f t="shared" ca="1" si="9"/>
        <v>#N/A</v>
      </c>
      <c r="K206" s="16" t="e">
        <f t="shared" ca="1" si="10"/>
        <v>#N/A</v>
      </c>
      <c r="L206" s="12" t="str">
        <f>IF(I206&lt;&gt;"",RANK(I206,ListSales,0),"")</f>
        <v/>
      </c>
      <c r="V206" s="18" t="str">
        <f>IF(U206&lt;&gt;"",SUMIFS(Data_TABLE[Total Value Sold],Data_TABLE[EOM Date],"="&amp;EOMONTH(Dashboard!$I$7,0),Data_TABLE[Customer],"="&amp;Calc!U206),"")</f>
        <v/>
      </c>
    </row>
    <row r="207" spans="8:22" x14ac:dyDescent="0.2">
      <c r="H207" s="15" t="str">
        <f t="shared" si="11"/>
        <v/>
      </c>
      <c r="I207" s="16" t="str">
        <f t="array" ref="I207">IF(H207&lt;&gt;"",SUM(IF(Data_TABLE[EOM Date]=EOMONTH(H207,0),Data_TABLE[Total Value Sold],0)),"")</f>
        <v/>
      </c>
      <c r="J207" s="16" t="e">
        <f t="shared" ca="1" si="9"/>
        <v>#N/A</v>
      </c>
      <c r="K207" s="16" t="e">
        <f t="shared" ca="1" si="10"/>
        <v>#N/A</v>
      </c>
      <c r="L207" s="12" t="str">
        <f>IF(I207&lt;&gt;"",RANK(I207,ListSales,0),"")</f>
        <v/>
      </c>
      <c r="V207" s="18" t="str">
        <f>IF(U207&lt;&gt;"",SUMIFS(Data_TABLE[Total Value Sold],Data_TABLE[EOM Date],"="&amp;EOMONTH(Dashboard!$I$7,0),Data_TABLE[Customer],"="&amp;Calc!U207),"")</f>
        <v/>
      </c>
    </row>
    <row r="208" spans="8:22" x14ac:dyDescent="0.2">
      <c r="H208" s="15" t="str">
        <f t="shared" si="11"/>
        <v/>
      </c>
      <c r="I208" s="16" t="str">
        <f t="array" ref="I208">IF(H208&lt;&gt;"",SUM(IF(Data_TABLE[EOM Date]=EOMONTH(H208,0),Data_TABLE[Total Value Sold],0)),"")</f>
        <v/>
      </c>
      <c r="J208" s="16" t="e">
        <f t="shared" ca="1" si="9"/>
        <v>#N/A</v>
      </c>
      <c r="K208" s="16" t="e">
        <f t="shared" ca="1" si="10"/>
        <v>#N/A</v>
      </c>
      <c r="L208" s="12" t="str">
        <f>IF(I208&lt;&gt;"",RANK(I208,ListSales,0),"")</f>
        <v/>
      </c>
      <c r="V208" s="18" t="str">
        <f>IF(U208&lt;&gt;"",SUMIFS(Data_TABLE[Total Value Sold],Data_TABLE[EOM Date],"="&amp;EOMONTH(Dashboard!$I$7,0),Data_TABLE[Customer],"="&amp;Calc!U208),"")</f>
        <v/>
      </c>
    </row>
    <row r="209" spans="8:22" x14ac:dyDescent="0.2">
      <c r="H209" s="15" t="str">
        <f t="shared" si="11"/>
        <v/>
      </c>
      <c r="I209" s="16" t="str">
        <f t="array" ref="I209">IF(H209&lt;&gt;"",SUM(IF(Data_TABLE[EOM Date]=EOMONTH(H209,0),Data_TABLE[Total Value Sold],0)),"")</f>
        <v/>
      </c>
      <c r="J209" s="16" t="e">
        <f t="shared" ca="1" si="9"/>
        <v>#N/A</v>
      </c>
      <c r="K209" s="16" t="e">
        <f t="shared" ca="1" si="10"/>
        <v>#N/A</v>
      </c>
      <c r="L209" s="12" t="str">
        <f>IF(I209&lt;&gt;"",RANK(I209,ListSales,0),"")</f>
        <v/>
      </c>
      <c r="V209" s="18" t="str">
        <f>IF(U209&lt;&gt;"",SUMIFS(Data_TABLE[Total Value Sold],Data_TABLE[EOM Date],"="&amp;EOMONTH(Dashboard!$I$7,0),Data_TABLE[Customer],"="&amp;Calc!U209),"")</f>
        <v/>
      </c>
    </row>
    <row r="210" spans="8:22" x14ac:dyDescent="0.2">
      <c r="H210" s="15" t="str">
        <f t="shared" si="11"/>
        <v/>
      </c>
      <c r="I210" s="16" t="str">
        <f t="array" ref="I210">IF(H210&lt;&gt;"",SUM(IF(Data_TABLE[EOM Date]=EOMONTH(H210,0),Data_TABLE[Total Value Sold],0)),"")</f>
        <v/>
      </c>
      <c r="J210" s="16" t="e">
        <f t="shared" ca="1" si="9"/>
        <v>#N/A</v>
      </c>
      <c r="K210" s="16" t="e">
        <f t="shared" ca="1" si="10"/>
        <v>#N/A</v>
      </c>
      <c r="L210" s="12" t="str">
        <f>IF(I210&lt;&gt;"",RANK(I210,ListSales,0),"")</f>
        <v/>
      </c>
      <c r="V210" s="18" t="str">
        <f>IF(U210&lt;&gt;"",SUMIFS(Data_TABLE[Total Value Sold],Data_TABLE[EOM Date],"="&amp;EOMONTH(Dashboard!$I$7,0),Data_TABLE[Customer],"="&amp;Calc!U210),"")</f>
        <v/>
      </c>
    </row>
    <row r="211" spans="8:22" x14ac:dyDescent="0.2">
      <c r="H211" s="15" t="str">
        <f t="shared" si="11"/>
        <v/>
      </c>
      <c r="I211" s="16" t="str">
        <f t="array" ref="I211">IF(H211&lt;&gt;"",SUM(IF(Data_TABLE[EOM Date]=EOMONTH(H211,0),Data_TABLE[Total Value Sold],0)),"")</f>
        <v/>
      </c>
      <c r="J211" s="16" t="e">
        <f t="shared" ca="1" si="9"/>
        <v>#N/A</v>
      </c>
      <c r="K211" s="16" t="e">
        <f t="shared" ca="1" si="10"/>
        <v>#N/A</v>
      </c>
      <c r="L211" s="12" t="str">
        <f>IF(I211&lt;&gt;"",RANK(I211,ListSales,0),"")</f>
        <v/>
      </c>
      <c r="V211" s="18" t="str">
        <f>IF(U211&lt;&gt;"",SUMIFS(Data_TABLE[Total Value Sold],Data_TABLE[EOM Date],"="&amp;EOMONTH(Dashboard!$I$7,0),Data_TABLE[Customer],"="&amp;Calc!U211),"")</f>
        <v/>
      </c>
    </row>
    <row r="212" spans="8:22" x14ac:dyDescent="0.2">
      <c r="H212" s="15" t="str">
        <f t="shared" si="11"/>
        <v/>
      </c>
      <c r="I212" s="16" t="str">
        <f t="array" ref="I212">IF(H212&lt;&gt;"",SUM(IF(Data_TABLE[EOM Date]=EOMONTH(H212,0),Data_TABLE[Total Value Sold],0)),"")</f>
        <v/>
      </c>
      <c r="J212" s="16" t="e">
        <f t="shared" ca="1" si="9"/>
        <v>#N/A</v>
      </c>
      <c r="K212" s="16" t="e">
        <f t="shared" ca="1" si="10"/>
        <v>#N/A</v>
      </c>
      <c r="L212" s="12" t="str">
        <f>IF(I212&lt;&gt;"",RANK(I212,ListSales,0),"")</f>
        <v/>
      </c>
      <c r="V212" s="18" t="str">
        <f>IF(U212&lt;&gt;"",SUMIFS(Data_TABLE[Total Value Sold],Data_TABLE[EOM Date],"="&amp;EOMONTH(Dashboard!$I$7,0),Data_TABLE[Customer],"="&amp;Calc!U212),"")</f>
        <v/>
      </c>
    </row>
    <row r="213" spans="8:22" x14ac:dyDescent="0.2">
      <c r="H213" s="15" t="str">
        <f t="shared" si="11"/>
        <v/>
      </c>
      <c r="I213" s="16" t="str">
        <f t="array" ref="I213">IF(H213&lt;&gt;"",SUM(IF(Data_TABLE[EOM Date]=EOMONTH(H213,0),Data_TABLE[Total Value Sold],0)),"")</f>
        <v/>
      </c>
      <c r="J213" s="16" t="e">
        <f t="shared" ca="1" si="9"/>
        <v>#N/A</v>
      </c>
      <c r="K213" s="16" t="e">
        <f t="shared" ca="1" si="10"/>
        <v>#N/A</v>
      </c>
      <c r="L213" s="12" t="str">
        <f>IF(I213&lt;&gt;"",RANK(I213,ListSales,0),"")</f>
        <v/>
      </c>
      <c r="V213" s="18" t="str">
        <f>IF(U213&lt;&gt;"",SUMIFS(Data_TABLE[Total Value Sold],Data_TABLE[EOM Date],"="&amp;EOMONTH(Dashboard!$I$7,0),Data_TABLE[Customer],"="&amp;Calc!U213),"")</f>
        <v/>
      </c>
    </row>
    <row r="214" spans="8:22" x14ac:dyDescent="0.2">
      <c r="H214" s="15" t="str">
        <f t="shared" si="11"/>
        <v/>
      </c>
      <c r="I214" s="16" t="str">
        <f t="array" ref="I214">IF(H214&lt;&gt;"",SUM(IF(Data_TABLE[EOM Date]=EOMONTH(H214,0),Data_TABLE[Total Value Sold],0)),"")</f>
        <v/>
      </c>
      <c r="J214" s="16" t="e">
        <f t="shared" ca="1" si="9"/>
        <v>#N/A</v>
      </c>
      <c r="K214" s="16" t="e">
        <f t="shared" ca="1" si="10"/>
        <v>#N/A</v>
      </c>
      <c r="L214" s="12" t="str">
        <f>IF(I214&lt;&gt;"",RANK(I214,ListSales,0),"")</f>
        <v/>
      </c>
      <c r="V214" s="18" t="str">
        <f>IF(U214&lt;&gt;"",SUMIFS(Data_TABLE[Total Value Sold],Data_TABLE[EOM Date],"="&amp;EOMONTH(Dashboard!$I$7,0),Data_TABLE[Customer],"="&amp;Calc!U214),"")</f>
        <v/>
      </c>
    </row>
    <row r="215" spans="8:22" x14ac:dyDescent="0.2">
      <c r="H215" s="15" t="str">
        <f t="shared" si="11"/>
        <v/>
      </c>
      <c r="I215" s="16" t="str">
        <f t="array" ref="I215">IF(H215&lt;&gt;"",SUM(IF(Data_TABLE[EOM Date]=EOMONTH(H215,0),Data_TABLE[Total Value Sold],0)),"")</f>
        <v/>
      </c>
      <c r="J215" s="16" t="e">
        <f t="shared" ca="1" si="9"/>
        <v>#N/A</v>
      </c>
      <c r="K215" s="16" t="e">
        <f t="shared" ca="1" si="10"/>
        <v>#N/A</v>
      </c>
      <c r="L215" s="12" t="str">
        <f>IF(I215&lt;&gt;"",RANK(I215,ListSales,0),"")</f>
        <v/>
      </c>
      <c r="V215" s="18" t="str">
        <f>IF(U215&lt;&gt;"",SUMIFS(Data_TABLE[Total Value Sold],Data_TABLE[EOM Date],"="&amp;EOMONTH(Dashboard!$I$7,0),Data_TABLE[Customer],"="&amp;Calc!U215),"")</f>
        <v/>
      </c>
    </row>
    <row r="216" spans="8:22" x14ac:dyDescent="0.2">
      <c r="H216" s="15" t="str">
        <f t="shared" si="11"/>
        <v/>
      </c>
      <c r="I216" s="16" t="str">
        <f t="array" ref="I216">IF(H216&lt;&gt;"",SUM(IF(Data_TABLE[EOM Date]=EOMONTH(H216,0),Data_TABLE[Total Value Sold],0)),"")</f>
        <v/>
      </c>
      <c r="J216" s="16" t="e">
        <f t="shared" ca="1" si="9"/>
        <v>#N/A</v>
      </c>
      <c r="K216" s="16" t="e">
        <f t="shared" ca="1" si="10"/>
        <v>#N/A</v>
      </c>
      <c r="L216" s="12" t="str">
        <f>IF(I216&lt;&gt;"",RANK(I216,ListSales,0),"")</f>
        <v/>
      </c>
      <c r="V216" s="18" t="str">
        <f>IF(U216&lt;&gt;"",SUMIFS(Data_TABLE[Total Value Sold],Data_TABLE[EOM Date],"="&amp;EOMONTH(Dashboard!$I$7,0),Data_TABLE[Customer],"="&amp;Calc!U216),"")</f>
        <v/>
      </c>
    </row>
    <row r="217" spans="8:22" x14ac:dyDescent="0.2">
      <c r="H217" s="15" t="str">
        <f t="shared" si="11"/>
        <v/>
      </c>
      <c r="I217" s="16" t="str">
        <f t="array" ref="I217">IF(H217&lt;&gt;"",SUM(IF(Data_TABLE[EOM Date]=EOMONTH(H217,0),Data_TABLE[Total Value Sold],0)),"")</f>
        <v/>
      </c>
      <c r="J217" s="16" t="e">
        <f t="shared" ca="1" si="9"/>
        <v>#N/A</v>
      </c>
      <c r="K217" s="16" t="e">
        <f t="shared" ca="1" si="10"/>
        <v>#N/A</v>
      </c>
      <c r="L217" s="12" t="str">
        <f>IF(I217&lt;&gt;"",RANK(I217,ListSales,0),"")</f>
        <v/>
      </c>
      <c r="V217" s="18" t="str">
        <f>IF(U217&lt;&gt;"",SUMIFS(Data_TABLE[Total Value Sold],Data_TABLE[EOM Date],"="&amp;EOMONTH(Dashboard!$I$7,0),Data_TABLE[Customer],"="&amp;Calc!U217),"")</f>
        <v/>
      </c>
    </row>
    <row r="218" spans="8:22" x14ac:dyDescent="0.2">
      <c r="H218" s="15" t="str">
        <f t="shared" si="11"/>
        <v/>
      </c>
      <c r="I218" s="16" t="str">
        <f t="array" ref="I218">IF(H218&lt;&gt;"",SUM(IF(Data_TABLE[EOM Date]=EOMONTH(H218,0),Data_TABLE[Total Value Sold],0)),"")</f>
        <v/>
      </c>
      <c r="J218" s="16" t="e">
        <f t="shared" ca="1" si="9"/>
        <v>#N/A</v>
      </c>
      <c r="K218" s="16" t="e">
        <f t="shared" ca="1" si="10"/>
        <v>#N/A</v>
      </c>
      <c r="L218" s="12" t="str">
        <f>IF(I218&lt;&gt;"",RANK(I218,ListSales,0),"")</f>
        <v/>
      </c>
      <c r="V218" s="18" t="str">
        <f>IF(U218&lt;&gt;"",SUMIFS(Data_TABLE[Total Value Sold],Data_TABLE[EOM Date],"="&amp;EOMONTH(Dashboard!$I$7,0),Data_TABLE[Customer],"="&amp;Calc!U218),"")</f>
        <v/>
      </c>
    </row>
    <row r="219" spans="8:22" x14ac:dyDescent="0.2">
      <c r="H219" s="15" t="str">
        <f t="shared" si="11"/>
        <v/>
      </c>
      <c r="I219" s="16" t="str">
        <f t="array" ref="I219">IF(H219&lt;&gt;"",SUM(IF(Data_TABLE[EOM Date]=EOMONTH(H219,0),Data_TABLE[Total Value Sold],0)),"")</f>
        <v/>
      </c>
      <c r="J219" s="16" t="e">
        <f t="shared" ca="1" si="9"/>
        <v>#N/A</v>
      </c>
      <c r="K219" s="16" t="e">
        <f t="shared" ca="1" si="10"/>
        <v>#N/A</v>
      </c>
      <c r="L219" s="12" t="str">
        <f>IF(I219&lt;&gt;"",RANK(I219,ListSales,0),"")</f>
        <v/>
      </c>
      <c r="V219" s="18" t="str">
        <f>IF(U219&lt;&gt;"",SUMIFS(Data_TABLE[Total Value Sold],Data_TABLE[EOM Date],"="&amp;EOMONTH(Dashboard!$I$7,0),Data_TABLE[Customer],"="&amp;Calc!U219),"")</f>
        <v/>
      </c>
    </row>
    <row r="220" spans="8:22" x14ac:dyDescent="0.2">
      <c r="H220" s="15" t="str">
        <f t="shared" si="11"/>
        <v/>
      </c>
      <c r="I220" s="16" t="str">
        <f t="array" ref="I220">IF(H220&lt;&gt;"",SUM(IF(Data_TABLE[EOM Date]=EOMONTH(H220,0),Data_TABLE[Total Value Sold],0)),"")</f>
        <v/>
      </c>
      <c r="J220" s="16" t="e">
        <f t="shared" ca="1" si="9"/>
        <v>#N/A</v>
      </c>
      <c r="K220" s="16" t="e">
        <f t="shared" ca="1" si="10"/>
        <v>#N/A</v>
      </c>
      <c r="L220" s="12" t="str">
        <f>IF(I220&lt;&gt;"",RANK(I220,ListSales,0),"")</f>
        <v/>
      </c>
      <c r="V220" s="18" t="str">
        <f>IF(U220&lt;&gt;"",SUMIFS(Data_TABLE[Total Value Sold],Data_TABLE[EOM Date],"="&amp;EOMONTH(Dashboard!$I$7,0),Data_TABLE[Customer],"="&amp;Calc!U220),"")</f>
        <v/>
      </c>
    </row>
    <row r="221" spans="8:22" x14ac:dyDescent="0.2">
      <c r="H221" s="15" t="str">
        <f t="shared" si="11"/>
        <v/>
      </c>
      <c r="I221" s="16" t="str">
        <f t="array" ref="I221">IF(H221&lt;&gt;"",SUM(IF(Data_TABLE[EOM Date]=EOMONTH(H221,0),Data_TABLE[Total Value Sold],0)),"")</f>
        <v/>
      </c>
      <c r="J221" s="16" t="e">
        <f t="shared" ca="1" si="9"/>
        <v>#N/A</v>
      </c>
      <c r="K221" s="16" t="e">
        <f t="shared" ca="1" si="10"/>
        <v>#N/A</v>
      </c>
      <c r="L221" s="12" t="str">
        <f>IF(I221&lt;&gt;"",RANK(I221,ListSales,0),"")</f>
        <v/>
      </c>
      <c r="V221" s="18" t="str">
        <f>IF(U221&lt;&gt;"",SUMIFS(Data_TABLE[Total Value Sold],Data_TABLE[EOM Date],"="&amp;EOMONTH(Dashboard!$I$7,0),Data_TABLE[Customer],"="&amp;Calc!U221),"")</f>
        <v/>
      </c>
    </row>
    <row r="222" spans="8:22" x14ac:dyDescent="0.2">
      <c r="H222" s="15" t="str">
        <f t="shared" si="11"/>
        <v/>
      </c>
      <c r="I222" s="16" t="str">
        <f t="array" ref="I222">IF(H222&lt;&gt;"",SUM(IF(Data_TABLE[EOM Date]=EOMONTH(H222,0),Data_TABLE[Total Value Sold],0)),"")</f>
        <v/>
      </c>
      <c r="J222" s="16" t="e">
        <f t="shared" ca="1" si="9"/>
        <v>#N/A</v>
      </c>
      <c r="K222" s="16" t="e">
        <f t="shared" ca="1" si="10"/>
        <v>#N/A</v>
      </c>
      <c r="L222" s="12" t="str">
        <f>IF(I222&lt;&gt;"",RANK(I222,ListSales,0),"")</f>
        <v/>
      </c>
      <c r="V222" s="18" t="str">
        <f>IF(U222&lt;&gt;"",SUMIFS(Data_TABLE[Total Value Sold],Data_TABLE[EOM Date],"="&amp;EOMONTH(Dashboard!$I$7,0),Data_TABLE[Customer],"="&amp;Calc!U222),"")</f>
        <v/>
      </c>
    </row>
    <row r="223" spans="8:22" x14ac:dyDescent="0.2">
      <c r="H223" s="15" t="str">
        <f t="shared" si="11"/>
        <v/>
      </c>
      <c r="I223" s="16" t="str">
        <f t="array" ref="I223">IF(H223&lt;&gt;"",SUM(IF(Data_TABLE[EOM Date]=EOMONTH(H223,0),Data_TABLE[Total Value Sold],0)),"")</f>
        <v/>
      </c>
      <c r="J223" s="16" t="e">
        <f t="shared" ca="1" si="9"/>
        <v>#N/A</v>
      </c>
      <c r="K223" s="16" t="e">
        <f t="shared" ca="1" si="10"/>
        <v>#N/A</v>
      </c>
      <c r="L223" s="12" t="str">
        <f>IF(I223&lt;&gt;"",RANK(I223,ListSales,0),"")</f>
        <v/>
      </c>
      <c r="V223" s="18" t="str">
        <f>IF(U223&lt;&gt;"",SUMIFS(Data_TABLE[Total Value Sold],Data_TABLE[EOM Date],"="&amp;EOMONTH(Dashboard!$I$7,0),Data_TABLE[Customer],"="&amp;Calc!U223),"")</f>
        <v/>
      </c>
    </row>
    <row r="224" spans="8:22" x14ac:dyDescent="0.2">
      <c r="H224" s="15" t="str">
        <f t="shared" si="11"/>
        <v/>
      </c>
      <c r="I224" s="16" t="str">
        <f t="array" ref="I224">IF(H224&lt;&gt;"",SUM(IF(Data_TABLE[EOM Date]=EOMONTH(H224,0),Data_TABLE[Total Value Sold],0)),"")</f>
        <v/>
      </c>
      <c r="J224" s="16" t="e">
        <f t="shared" ca="1" si="9"/>
        <v>#N/A</v>
      </c>
      <c r="K224" s="16" t="e">
        <f t="shared" ca="1" si="10"/>
        <v>#N/A</v>
      </c>
      <c r="L224" s="12" t="str">
        <f>IF(I224&lt;&gt;"",RANK(I224,ListSales,0),"")</f>
        <v/>
      </c>
      <c r="V224" s="18" t="str">
        <f>IF(U224&lt;&gt;"",SUMIFS(Data_TABLE[Total Value Sold],Data_TABLE[EOM Date],"="&amp;EOMONTH(Dashboard!$I$7,0),Data_TABLE[Customer],"="&amp;Calc!U224),"")</f>
        <v/>
      </c>
    </row>
    <row r="225" spans="8:22" x14ac:dyDescent="0.2">
      <c r="H225" s="15" t="str">
        <f t="shared" si="11"/>
        <v/>
      </c>
      <c r="I225" s="16" t="str">
        <f t="array" ref="I225">IF(H225&lt;&gt;"",SUM(IF(Data_TABLE[EOM Date]=EOMONTH(H225,0),Data_TABLE[Total Value Sold],0)),"")</f>
        <v/>
      </c>
      <c r="J225" s="16" t="e">
        <f t="shared" ca="1" si="9"/>
        <v>#N/A</v>
      </c>
      <c r="K225" s="16" t="e">
        <f t="shared" ca="1" si="10"/>
        <v>#N/A</v>
      </c>
      <c r="L225" s="12" t="str">
        <f>IF(I225&lt;&gt;"",RANK(I225,ListSales,0),"")</f>
        <v/>
      </c>
      <c r="V225" s="18" t="str">
        <f>IF(U225&lt;&gt;"",SUMIFS(Data_TABLE[Total Value Sold],Data_TABLE[EOM Date],"="&amp;EOMONTH(Dashboard!$I$7,0),Data_TABLE[Customer],"="&amp;Calc!U225),"")</f>
        <v/>
      </c>
    </row>
    <row r="226" spans="8:22" x14ac:dyDescent="0.2">
      <c r="H226" s="15" t="str">
        <f t="shared" si="11"/>
        <v/>
      </c>
      <c r="I226" s="16" t="str">
        <f t="array" ref="I226">IF(H226&lt;&gt;"",SUM(IF(Data_TABLE[EOM Date]=EOMONTH(H226,0),Data_TABLE[Total Value Sold],0)),"")</f>
        <v/>
      </c>
      <c r="J226" s="16" t="e">
        <f t="shared" ca="1" si="9"/>
        <v>#N/A</v>
      </c>
      <c r="K226" s="16" t="e">
        <f t="shared" ca="1" si="10"/>
        <v>#N/A</v>
      </c>
      <c r="L226" s="12" t="str">
        <f>IF(I226&lt;&gt;"",RANK(I226,ListSales,0),"")</f>
        <v/>
      </c>
      <c r="V226" s="18" t="str">
        <f>IF(U226&lt;&gt;"",SUMIFS(Data_TABLE[Total Value Sold],Data_TABLE[EOM Date],"="&amp;EOMONTH(Dashboard!$I$7,0),Data_TABLE[Customer],"="&amp;Calc!U226),"")</f>
        <v/>
      </c>
    </row>
    <row r="227" spans="8:22" x14ac:dyDescent="0.2">
      <c r="H227" s="15" t="str">
        <f t="shared" si="11"/>
        <v/>
      </c>
      <c r="I227" s="16" t="str">
        <f t="array" ref="I227">IF(H227&lt;&gt;"",SUM(IF(Data_TABLE[EOM Date]=EOMONTH(H227,0),Data_TABLE[Total Value Sold],0)),"")</f>
        <v/>
      </c>
      <c r="J227" s="16" t="e">
        <f t="shared" ca="1" si="9"/>
        <v>#N/A</v>
      </c>
      <c r="K227" s="16" t="e">
        <f t="shared" ca="1" si="10"/>
        <v>#N/A</v>
      </c>
      <c r="L227" s="12" t="str">
        <f>IF(I227&lt;&gt;"",RANK(I227,ListSales,0),"")</f>
        <v/>
      </c>
      <c r="V227" s="18" t="str">
        <f>IF(U227&lt;&gt;"",SUMIFS(Data_TABLE[Total Value Sold],Data_TABLE[EOM Date],"="&amp;EOMONTH(Dashboard!$I$7,0),Data_TABLE[Customer],"="&amp;Calc!U227),"")</f>
        <v/>
      </c>
    </row>
    <row r="228" spans="8:22" x14ac:dyDescent="0.2">
      <c r="H228" s="15" t="str">
        <f t="shared" si="11"/>
        <v/>
      </c>
      <c r="I228" s="16" t="str">
        <f t="array" ref="I228">IF(H228&lt;&gt;"",SUM(IF(Data_TABLE[EOM Date]=EOMONTH(H228,0),Data_TABLE[Total Value Sold],0)),"")</f>
        <v/>
      </c>
      <c r="J228" s="16" t="e">
        <f t="shared" ca="1" si="9"/>
        <v>#N/A</v>
      </c>
      <c r="K228" s="16" t="e">
        <f t="shared" ca="1" si="10"/>
        <v>#N/A</v>
      </c>
      <c r="L228" s="12" t="str">
        <f>IF(I228&lt;&gt;"",RANK(I228,ListSales,0),"")</f>
        <v/>
      </c>
      <c r="V228" s="18" t="str">
        <f>IF(U228&lt;&gt;"",SUMIFS(Data_TABLE[Total Value Sold],Data_TABLE[EOM Date],"="&amp;EOMONTH(Dashboard!$I$7,0),Data_TABLE[Customer],"="&amp;Calc!U228),"")</f>
        <v/>
      </c>
    </row>
    <row r="229" spans="8:22" x14ac:dyDescent="0.2">
      <c r="H229" s="15" t="str">
        <f t="shared" si="11"/>
        <v/>
      </c>
      <c r="I229" s="16" t="str">
        <f t="array" ref="I229">IF(H229&lt;&gt;"",SUM(IF(Data_TABLE[EOM Date]=EOMONTH(H229,0),Data_TABLE[Total Value Sold],0)),"")</f>
        <v/>
      </c>
      <c r="J229" s="16" t="e">
        <f t="shared" ca="1" si="9"/>
        <v>#N/A</v>
      </c>
      <c r="K229" s="16" t="e">
        <f t="shared" ca="1" si="10"/>
        <v>#N/A</v>
      </c>
      <c r="L229" s="12" t="str">
        <f>IF(I229&lt;&gt;"",RANK(I229,ListSales,0),"")</f>
        <v/>
      </c>
      <c r="V229" s="18" t="str">
        <f>IF(U229&lt;&gt;"",SUMIFS(Data_TABLE[Total Value Sold],Data_TABLE[EOM Date],"="&amp;EOMONTH(Dashboard!$I$7,0),Data_TABLE[Customer],"="&amp;Calc!U229),"")</f>
        <v/>
      </c>
    </row>
    <row r="230" spans="8:22" x14ac:dyDescent="0.2">
      <c r="H230" s="15" t="str">
        <f t="shared" si="11"/>
        <v/>
      </c>
      <c r="I230" s="16" t="str">
        <f t="array" ref="I230">IF(H230&lt;&gt;"",SUM(IF(Data_TABLE[EOM Date]=EOMONTH(H230,0),Data_TABLE[Total Value Sold],0)),"")</f>
        <v/>
      </c>
      <c r="J230" s="16" t="e">
        <f t="shared" ca="1" si="9"/>
        <v>#N/A</v>
      </c>
      <c r="K230" s="16" t="e">
        <f t="shared" ca="1" si="10"/>
        <v>#N/A</v>
      </c>
      <c r="L230" s="12" t="str">
        <f>IF(I230&lt;&gt;"",RANK(I230,ListSales,0),"")</f>
        <v/>
      </c>
      <c r="V230" s="18" t="str">
        <f>IF(U230&lt;&gt;"",SUMIFS(Data_TABLE[Total Value Sold],Data_TABLE[EOM Date],"="&amp;EOMONTH(Dashboard!$I$7,0),Data_TABLE[Customer],"="&amp;Calc!U230),"")</f>
        <v/>
      </c>
    </row>
    <row r="231" spans="8:22" x14ac:dyDescent="0.2">
      <c r="H231" s="15" t="str">
        <f t="shared" si="11"/>
        <v/>
      </c>
      <c r="I231" s="16" t="str">
        <f t="array" ref="I231">IF(H231&lt;&gt;"",SUM(IF(Data_TABLE[EOM Date]=EOMONTH(H231,0),Data_TABLE[Total Value Sold],0)),"")</f>
        <v/>
      </c>
      <c r="J231" s="16" t="e">
        <f t="shared" ca="1" si="9"/>
        <v>#N/A</v>
      </c>
      <c r="K231" s="16" t="e">
        <f t="shared" ca="1" si="10"/>
        <v>#N/A</v>
      </c>
      <c r="L231" s="12" t="str">
        <f>IF(I231&lt;&gt;"",RANK(I231,ListSales,0),"")</f>
        <v/>
      </c>
      <c r="V231" s="18" t="str">
        <f>IF(U231&lt;&gt;"",SUMIFS(Data_TABLE[Total Value Sold],Data_TABLE[EOM Date],"="&amp;EOMONTH(Dashboard!$I$7,0),Data_TABLE[Customer],"="&amp;Calc!U231),"")</f>
        <v/>
      </c>
    </row>
    <row r="232" spans="8:22" x14ac:dyDescent="0.2">
      <c r="H232" s="15" t="str">
        <f t="shared" si="11"/>
        <v/>
      </c>
      <c r="I232" s="16" t="str">
        <f t="array" ref="I232">IF(H232&lt;&gt;"",SUM(IF(Data_TABLE[EOM Date]=EOMONTH(H232,0),Data_TABLE[Total Value Sold],0)),"")</f>
        <v/>
      </c>
      <c r="J232" s="16" t="e">
        <f t="shared" ca="1" si="9"/>
        <v>#N/A</v>
      </c>
      <c r="K232" s="16" t="e">
        <f t="shared" ca="1" si="10"/>
        <v>#N/A</v>
      </c>
      <c r="L232" s="12" t="str">
        <f>IF(I232&lt;&gt;"",RANK(I232,ListSales,0),"")</f>
        <v/>
      </c>
      <c r="V232" s="18" t="str">
        <f>IF(U232&lt;&gt;"",SUMIFS(Data_TABLE[Total Value Sold],Data_TABLE[EOM Date],"="&amp;EOMONTH(Dashboard!$I$7,0),Data_TABLE[Customer],"="&amp;Calc!U232),"")</f>
        <v/>
      </c>
    </row>
    <row r="233" spans="8:22" x14ac:dyDescent="0.2">
      <c r="H233" s="15" t="str">
        <f t="shared" si="11"/>
        <v/>
      </c>
      <c r="I233" s="16" t="str">
        <f t="array" ref="I233">IF(H233&lt;&gt;"",SUM(IF(Data_TABLE[EOM Date]=EOMONTH(H233,0),Data_TABLE[Total Value Sold],0)),"")</f>
        <v/>
      </c>
      <c r="J233" s="16" t="e">
        <f t="shared" ca="1" si="9"/>
        <v>#N/A</v>
      </c>
      <c r="K233" s="16" t="e">
        <f t="shared" ca="1" si="10"/>
        <v>#N/A</v>
      </c>
      <c r="L233" s="12" t="str">
        <f>IF(I233&lt;&gt;"",RANK(I233,ListSales,0),"")</f>
        <v/>
      </c>
      <c r="V233" s="18" t="str">
        <f>IF(U233&lt;&gt;"",SUMIFS(Data_TABLE[Total Value Sold],Data_TABLE[EOM Date],"="&amp;EOMONTH(Dashboard!$I$7,0),Data_TABLE[Customer],"="&amp;Calc!U233),"")</f>
        <v/>
      </c>
    </row>
    <row r="234" spans="8:22" x14ac:dyDescent="0.2">
      <c r="H234" s="15" t="str">
        <f t="shared" si="11"/>
        <v/>
      </c>
      <c r="I234" s="16" t="str">
        <f t="array" ref="I234">IF(H234&lt;&gt;"",SUM(IF(Data_TABLE[EOM Date]=EOMONTH(H234,0),Data_TABLE[Total Value Sold],0)),"")</f>
        <v/>
      </c>
      <c r="J234" s="16" t="e">
        <f t="shared" ca="1" si="9"/>
        <v>#N/A</v>
      </c>
      <c r="K234" s="16" t="e">
        <f t="shared" ca="1" si="10"/>
        <v>#N/A</v>
      </c>
      <c r="L234" s="12" t="str">
        <f>IF(I234&lt;&gt;"",RANK(I234,ListSales,0),"")</f>
        <v/>
      </c>
      <c r="V234" s="18" t="str">
        <f>IF(U234&lt;&gt;"",SUMIFS(Data_TABLE[Total Value Sold],Data_TABLE[EOM Date],"="&amp;EOMONTH(Dashboard!$I$7,0),Data_TABLE[Customer],"="&amp;Calc!U234),"")</f>
        <v/>
      </c>
    </row>
    <row r="235" spans="8:22" x14ac:dyDescent="0.2">
      <c r="H235" s="15" t="str">
        <f t="shared" si="11"/>
        <v/>
      </c>
      <c r="I235" s="16" t="str">
        <f t="array" ref="I235">IF(H235&lt;&gt;"",SUM(IF(Data_TABLE[EOM Date]=EOMONTH(H235,0),Data_TABLE[Total Value Sold],0)),"")</f>
        <v/>
      </c>
      <c r="J235" s="16" t="e">
        <f t="shared" ca="1" si="9"/>
        <v>#N/A</v>
      </c>
      <c r="K235" s="16" t="e">
        <f t="shared" ca="1" si="10"/>
        <v>#N/A</v>
      </c>
      <c r="L235" s="12" t="str">
        <f>IF(I235&lt;&gt;"",RANK(I235,ListSales,0),"")</f>
        <v/>
      </c>
      <c r="V235" s="18" t="str">
        <f>IF(U235&lt;&gt;"",SUMIFS(Data_TABLE[Total Value Sold],Data_TABLE[EOM Date],"="&amp;EOMONTH(Dashboard!$I$7,0),Data_TABLE[Customer],"="&amp;Calc!U235),"")</f>
        <v/>
      </c>
    </row>
    <row r="236" spans="8:22" x14ac:dyDescent="0.2">
      <c r="H236" s="15" t="str">
        <f t="shared" si="11"/>
        <v/>
      </c>
      <c r="I236" s="16" t="str">
        <f t="array" ref="I236">IF(H236&lt;&gt;"",SUM(IF(Data_TABLE[EOM Date]=EOMONTH(H236,0),Data_TABLE[Total Value Sold],0)),"")</f>
        <v/>
      </c>
      <c r="J236" s="16" t="e">
        <f t="shared" ca="1" si="9"/>
        <v>#N/A</v>
      </c>
      <c r="K236" s="16" t="e">
        <f t="shared" ca="1" si="10"/>
        <v>#N/A</v>
      </c>
      <c r="L236" s="12" t="str">
        <f>IF(I236&lt;&gt;"",RANK(I236,ListSales,0),"")</f>
        <v/>
      </c>
      <c r="V236" s="18" t="str">
        <f>IF(U236&lt;&gt;"",SUMIFS(Data_TABLE[Total Value Sold],Data_TABLE[EOM Date],"="&amp;EOMONTH(Dashboard!$I$7,0),Data_TABLE[Customer],"="&amp;Calc!U236),"")</f>
        <v/>
      </c>
    </row>
    <row r="237" spans="8:22" x14ac:dyDescent="0.2">
      <c r="H237" s="15" t="str">
        <f t="shared" si="11"/>
        <v/>
      </c>
      <c r="I237" s="16" t="str">
        <f t="array" ref="I237">IF(H237&lt;&gt;"",SUM(IF(Data_TABLE[EOM Date]=EOMONTH(H237,0),Data_TABLE[Total Value Sold],0)),"")</f>
        <v/>
      </c>
      <c r="J237" s="16" t="e">
        <f t="shared" ca="1" si="9"/>
        <v>#N/A</v>
      </c>
      <c r="K237" s="16" t="e">
        <f t="shared" ca="1" si="10"/>
        <v>#N/A</v>
      </c>
      <c r="L237" s="12" t="str">
        <f>IF(I237&lt;&gt;"",RANK(I237,ListSales,0),"")</f>
        <v/>
      </c>
      <c r="V237" s="18" t="str">
        <f>IF(U237&lt;&gt;"",SUMIFS(Data_TABLE[Total Value Sold],Data_TABLE[EOM Date],"="&amp;EOMONTH(Dashboard!$I$7,0),Data_TABLE[Customer],"="&amp;Calc!U237),"")</f>
        <v/>
      </c>
    </row>
    <row r="238" spans="8:22" x14ac:dyDescent="0.2">
      <c r="H238" s="15" t="str">
        <f t="shared" si="11"/>
        <v/>
      </c>
      <c r="I238" s="16" t="str">
        <f t="array" ref="I238">IF(H238&lt;&gt;"",SUM(IF(Data_TABLE[EOM Date]=EOMONTH(H238,0),Data_TABLE[Total Value Sold],0)),"")</f>
        <v/>
      </c>
      <c r="J238" s="16" t="e">
        <f t="shared" ca="1" si="9"/>
        <v>#N/A</v>
      </c>
      <c r="K238" s="16" t="e">
        <f t="shared" ca="1" si="10"/>
        <v>#N/A</v>
      </c>
      <c r="L238" s="12" t="str">
        <f>IF(I238&lt;&gt;"",RANK(I238,ListSales,0),"")</f>
        <v/>
      </c>
      <c r="V238" s="18" t="str">
        <f>IF(U238&lt;&gt;"",SUMIFS(Data_TABLE[Total Value Sold],Data_TABLE[EOM Date],"="&amp;EOMONTH(Dashboard!$I$7,0),Data_TABLE[Customer],"="&amp;Calc!U238),"")</f>
        <v/>
      </c>
    </row>
    <row r="239" spans="8:22" x14ac:dyDescent="0.2">
      <c r="H239" s="15" t="str">
        <f t="shared" si="11"/>
        <v/>
      </c>
      <c r="I239" s="16" t="str">
        <f t="array" ref="I239">IF(H239&lt;&gt;"",SUM(IF(Data_TABLE[EOM Date]=EOMONTH(H239,0),Data_TABLE[Total Value Sold],0)),"")</f>
        <v/>
      </c>
      <c r="J239" s="16" t="e">
        <f t="shared" ca="1" si="9"/>
        <v>#N/A</v>
      </c>
      <c r="K239" s="16" t="e">
        <f t="shared" ca="1" si="10"/>
        <v>#N/A</v>
      </c>
      <c r="L239" s="12" t="str">
        <f>IF(I239&lt;&gt;"",RANK(I239,ListSales,0),"")</f>
        <v/>
      </c>
      <c r="V239" s="18" t="str">
        <f>IF(U239&lt;&gt;"",SUMIFS(Data_TABLE[Total Value Sold],Data_TABLE[EOM Date],"="&amp;EOMONTH(Dashboard!$I$7,0),Data_TABLE[Customer],"="&amp;Calc!U239),"")</f>
        <v/>
      </c>
    </row>
    <row r="240" spans="8:22" x14ac:dyDescent="0.2">
      <c r="H240" s="15" t="str">
        <f t="shared" si="11"/>
        <v/>
      </c>
      <c r="I240" s="16" t="str">
        <f t="array" ref="I240">IF(H240&lt;&gt;"",SUM(IF(Data_TABLE[EOM Date]=EOMONTH(H240,0),Data_TABLE[Total Value Sold],0)),"")</f>
        <v/>
      </c>
      <c r="J240" s="16" t="e">
        <f t="shared" ca="1" si="9"/>
        <v>#N/A</v>
      </c>
      <c r="K240" s="16" t="e">
        <f t="shared" ca="1" si="10"/>
        <v>#N/A</v>
      </c>
      <c r="L240" s="12" t="str">
        <f>IF(I240&lt;&gt;"",RANK(I240,ListSales,0),"")</f>
        <v/>
      </c>
      <c r="V240" s="18" t="str">
        <f>IF(U240&lt;&gt;"",SUMIFS(Data_TABLE[Total Value Sold],Data_TABLE[EOM Date],"="&amp;EOMONTH(Dashboard!$I$7,0),Data_TABLE[Customer],"="&amp;Calc!U240),"")</f>
        <v/>
      </c>
    </row>
    <row r="241" spans="8:22" x14ac:dyDescent="0.2">
      <c r="H241" s="15" t="str">
        <f t="shared" si="11"/>
        <v/>
      </c>
      <c r="I241" s="16" t="str">
        <f t="array" ref="I241">IF(H241&lt;&gt;"",SUM(IF(Data_TABLE[EOM Date]=EOMONTH(H241,0),Data_TABLE[Total Value Sold],0)),"")</f>
        <v/>
      </c>
      <c r="J241" s="16" t="e">
        <f t="shared" ca="1" si="9"/>
        <v>#N/A</v>
      </c>
      <c r="K241" s="16" t="e">
        <f t="shared" ca="1" si="10"/>
        <v>#N/A</v>
      </c>
      <c r="L241" s="12" t="str">
        <f>IF(I241&lt;&gt;"",RANK(I241,ListSales,0),"")</f>
        <v/>
      </c>
      <c r="V241" s="18" t="str">
        <f>IF(U241&lt;&gt;"",SUMIFS(Data_TABLE[Total Value Sold],Data_TABLE[EOM Date],"="&amp;EOMONTH(Dashboard!$I$7,0),Data_TABLE[Customer],"="&amp;Calc!U241),"")</f>
        <v/>
      </c>
    </row>
    <row r="242" spans="8:22" x14ac:dyDescent="0.2">
      <c r="H242" s="15" t="str">
        <f t="shared" si="11"/>
        <v/>
      </c>
      <c r="I242" s="16" t="str">
        <f t="array" ref="I242">IF(H242&lt;&gt;"",SUM(IF(Data_TABLE[EOM Date]=EOMONTH(H242,0),Data_TABLE[Total Value Sold],0)),"")</f>
        <v/>
      </c>
      <c r="J242" s="16" t="e">
        <f t="shared" ca="1" si="9"/>
        <v>#N/A</v>
      </c>
      <c r="K242" s="16" t="e">
        <f t="shared" ca="1" si="10"/>
        <v>#N/A</v>
      </c>
      <c r="L242" s="12" t="str">
        <f>IF(I242&lt;&gt;"",RANK(I242,ListSales,0),"")</f>
        <v/>
      </c>
      <c r="V242" s="18" t="str">
        <f>IF(U242&lt;&gt;"",SUMIFS(Data_TABLE[Total Value Sold],Data_TABLE[EOM Date],"="&amp;EOMONTH(Dashboard!$I$7,0),Data_TABLE[Customer],"="&amp;Calc!U242),"")</f>
        <v/>
      </c>
    </row>
    <row r="243" spans="8:22" x14ac:dyDescent="0.2">
      <c r="H243" s="15" t="str">
        <f t="shared" si="11"/>
        <v/>
      </c>
      <c r="I243" s="16" t="str">
        <f t="array" ref="I243">IF(H243&lt;&gt;"",SUM(IF(Data_TABLE[EOM Date]=EOMONTH(H243,0),Data_TABLE[Total Value Sold],0)),"")</f>
        <v/>
      </c>
      <c r="J243" s="16" t="e">
        <f t="shared" ca="1" si="9"/>
        <v>#N/A</v>
      </c>
      <c r="K243" s="16" t="e">
        <f t="shared" ca="1" si="10"/>
        <v>#N/A</v>
      </c>
      <c r="L243" s="12" t="str">
        <f>IF(I243&lt;&gt;"",RANK(I243,ListSales,0),"")</f>
        <v/>
      </c>
      <c r="V243" s="18" t="str">
        <f>IF(U243&lt;&gt;"",SUMIFS(Data_TABLE[Total Value Sold],Data_TABLE[EOM Date],"="&amp;EOMONTH(Dashboard!$I$7,0),Data_TABLE[Customer],"="&amp;Calc!U243),"")</f>
        <v/>
      </c>
    </row>
    <row r="244" spans="8:22" x14ac:dyDescent="0.2">
      <c r="H244" s="15" t="str">
        <f t="shared" si="11"/>
        <v/>
      </c>
      <c r="I244" s="16" t="str">
        <f t="array" ref="I244">IF(H244&lt;&gt;"",SUM(IF(Data_TABLE[EOM Date]=EOMONTH(H244,0),Data_TABLE[Total Value Sold],0)),"")</f>
        <v/>
      </c>
      <c r="J244" s="16" t="e">
        <f t="shared" ca="1" si="9"/>
        <v>#N/A</v>
      </c>
      <c r="K244" s="16" t="e">
        <f t="shared" ca="1" si="10"/>
        <v>#N/A</v>
      </c>
      <c r="L244" s="12" t="str">
        <f>IF(I244&lt;&gt;"",RANK(I244,ListSales,0),"")</f>
        <v/>
      </c>
      <c r="V244" s="18" t="str">
        <f>IF(U244&lt;&gt;"",SUMIFS(Data_TABLE[Total Value Sold],Data_TABLE[EOM Date],"="&amp;EOMONTH(Dashboard!$I$7,0),Data_TABLE[Customer],"="&amp;Calc!U244),"")</f>
        <v/>
      </c>
    </row>
    <row r="245" spans="8:22" x14ac:dyDescent="0.2">
      <c r="H245" s="15" t="str">
        <f t="shared" si="11"/>
        <v/>
      </c>
      <c r="I245" s="16" t="str">
        <f t="array" ref="I245">IF(H245&lt;&gt;"",SUM(IF(Data_TABLE[EOM Date]=EOMONTH(H245,0),Data_TABLE[Total Value Sold],0)),"")</f>
        <v/>
      </c>
      <c r="J245" s="16" t="e">
        <f t="shared" ca="1" si="9"/>
        <v>#N/A</v>
      </c>
      <c r="K245" s="16" t="e">
        <f t="shared" ca="1" si="10"/>
        <v>#N/A</v>
      </c>
      <c r="L245" s="12" t="str">
        <f>IF(I245&lt;&gt;"",RANK(I245,ListSales,0),"")</f>
        <v/>
      </c>
      <c r="V245" s="18" t="str">
        <f>IF(U245&lt;&gt;"",SUMIFS(Data_TABLE[Total Value Sold],Data_TABLE[EOM Date],"="&amp;EOMONTH(Dashboard!$I$7,0),Data_TABLE[Customer],"="&amp;Calc!U245),"")</f>
        <v/>
      </c>
    </row>
    <row r="246" spans="8:22" x14ac:dyDescent="0.2">
      <c r="H246" s="15" t="str">
        <f t="shared" si="11"/>
        <v/>
      </c>
      <c r="I246" s="16" t="str">
        <f t="array" ref="I246">IF(H246&lt;&gt;"",SUM(IF(Data_TABLE[EOM Date]=EOMONTH(H246,0),Data_TABLE[Total Value Sold],0)),"")</f>
        <v/>
      </c>
      <c r="J246" s="16" t="e">
        <f t="shared" ca="1" si="9"/>
        <v>#N/A</v>
      </c>
      <c r="K246" s="16" t="e">
        <f t="shared" ca="1" si="10"/>
        <v>#N/A</v>
      </c>
      <c r="L246" s="12" t="str">
        <f>IF(I246&lt;&gt;"",RANK(I246,ListSales,0),"")</f>
        <v/>
      </c>
      <c r="V246" s="18" t="str">
        <f>IF(U246&lt;&gt;"",SUMIFS(Data_TABLE[Total Value Sold],Data_TABLE[EOM Date],"="&amp;EOMONTH(Dashboard!$I$7,0),Data_TABLE[Customer],"="&amp;Calc!U246),"")</f>
        <v/>
      </c>
    </row>
    <row r="247" spans="8:22" x14ac:dyDescent="0.2">
      <c r="H247" s="15" t="str">
        <f t="shared" si="11"/>
        <v/>
      </c>
      <c r="I247" s="16" t="str">
        <f t="array" ref="I247">IF(H247&lt;&gt;"",SUM(IF(Data_TABLE[EOM Date]=EOMONTH(H247,0),Data_TABLE[Total Value Sold],0)),"")</f>
        <v/>
      </c>
      <c r="J247" s="16" t="e">
        <f t="shared" ca="1" si="9"/>
        <v>#N/A</v>
      </c>
      <c r="K247" s="16" t="e">
        <f t="shared" ca="1" si="10"/>
        <v>#N/A</v>
      </c>
      <c r="L247" s="12" t="str">
        <f>IF(I247&lt;&gt;"",RANK(I247,ListSales,0),"")</f>
        <v/>
      </c>
      <c r="V247" s="18" t="str">
        <f>IF(U247&lt;&gt;"",SUMIFS(Data_TABLE[Total Value Sold],Data_TABLE[EOM Date],"="&amp;EOMONTH(Dashboard!$I$7,0),Data_TABLE[Customer],"="&amp;Calc!U247),"")</f>
        <v/>
      </c>
    </row>
    <row r="248" spans="8:22" x14ac:dyDescent="0.2">
      <c r="H248" s="15" t="str">
        <f t="shared" si="11"/>
        <v/>
      </c>
      <c r="I248" s="16" t="str">
        <f t="array" ref="I248">IF(H248&lt;&gt;"",SUM(IF(Data_TABLE[EOM Date]=EOMONTH(H248,0),Data_TABLE[Total Value Sold],0)),"")</f>
        <v/>
      </c>
      <c r="J248" s="16" t="e">
        <f t="shared" ca="1" si="9"/>
        <v>#N/A</v>
      </c>
      <c r="K248" s="16" t="e">
        <f t="shared" ca="1" si="10"/>
        <v>#N/A</v>
      </c>
      <c r="L248" s="12" t="str">
        <f>IF(I248&lt;&gt;"",RANK(I248,ListSales,0),"")</f>
        <v/>
      </c>
      <c r="V248" s="18" t="str">
        <f>IF(U248&lt;&gt;"",SUMIFS(Data_TABLE[Total Value Sold],Data_TABLE[EOM Date],"="&amp;EOMONTH(Dashboard!$I$7,0),Data_TABLE[Customer],"="&amp;Calc!U248),"")</f>
        <v/>
      </c>
    </row>
    <row r="249" spans="8:22" x14ac:dyDescent="0.2">
      <c r="H249" s="15" t="str">
        <f t="shared" si="11"/>
        <v/>
      </c>
      <c r="I249" s="16" t="str">
        <f t="array" ref="I249">IF(H249&lt;&gt;"",SUM(IF(Data_TABLE[EOM Date]=EOMONTH(H249,0),Data_TABLE[Total Value Sold],0)),"")</f>
        <v/>
      </c>
      <c r="J249" s="16" t="e">
        <f t="shared" ca="1" si="9"/>
        <v>#N/A</v>
      </c>
      <c r="K249" s="16" t="e">
        <f t="shared" ca="1" si="10"/>
        <v>#N/A</v>
      </c>
      <c r="L249" s="12" t="str">
        <f>IF(I249&lt;&gt;"",RANK(I249,ListSales,0),"")</f>
        <v/>
      </c>
      <c r="V249" s="18" t="str">
        <f>IF(U249&lt;&gt;"",SUMIFS(Data_TABLE[Total Value Sold],Data_TABLE[EOM Date],"="&amp;EOMONTH(Dashboard!$I$7,0),Data_TABLE[Customer],"="&amp;Calc!U249),"")</f>
        <v/>
      </c>
    </row>
    <row r="250" spans="8:22" x14ac:dyDescent="0.2">
      <c r="H250" s="15" t="str">
        <f t="shared" si="11"/>
        <v/>
      </c>
      <c r="I250" s="16" t="str">
        <f t="array" ref="I250">IF(H250&lt;&gt;"",SUM(IF(Data_TABLE[EOM Date]=EOMONTH(H250,0),Data_TABLE[Total Value Sold],0)),"")</f>
        <v/>
      </c>
      <c r="J250" s="16" t="e">
        <f t="shared" ca="1" si="9"/>
        <v>#N/A</v>
      </c>
      <c r="K250" s="16" t="e">
        <f t="shared" ca="1" si="10"/>
        <v>#N/A</v>
      </c>
      <c r="L250" s="12" t="str">
        <f>IF(I250&lt;&gt;"",RANK(I250,ListSales,0),"")</f>
        <v/>
      </c>
      <c r="V250" s="18" t="str">
        <f>IF(U250&lt;&gt;"",SUMIFS(Data_TABLE[Total Value Sold],Data_TABLE[EOM Date],"="&amp;EOMONTH(Dashboard!$I$7,0),Data_TABLE[Customer],"="&amp;Calc!U250),"")</f>
        <v/>
      </c>
    </row>
    <row r="251" spans="8:22" x14ac:dyDescent="0.2">
      <c r="H251" s="15" t="str">
        <f t="shared" si="11"/>
        <v/>
      </c>
      <c r="I251" s="16" t="str">
        <f t="array" ref="I251">IF(H251&lt;&gt;"",SUM(IF(Data_TABLE[EOM Date]=EOMONTH(H251,0),Data_TABLE[Total Value Sold],0)),"")</f>
        <v/>
      </c>
      <c r="J251" s="16" t="e">
        <f t="shared" ca="1" si="9"/>
        <v>#N/A</v>
      </c>
      <c r="K251" s="16" t="e">
        <f t="shared" ca="1" si="10"/>
        <v>#N/A</v>
      </c>
      <c r="L251" s="12" t="str">
        <f>IF(I251&lt;&gt;"",RANK(I251,ListSales,0),"")</f>
        <v/>
      </c>
      <c r="V251" s="18" t="str">
        <f>IF(U251&lt;&gt;"",SUMIFS(Data_TABLE[Total Value Sold],Data_TABLE[EOM Date],"="&amp;EOMONTH(Dashboard!$I$7,0),Data_TABLE[Customer],"="&amp;Calc!U251),"")</f>
        <v/>
      </c>
    </row>
    <row r="252" spans="8:22" x14ac:dyDescent="0.2">
      <c r="H252" s="15" t="str">
        <f t="shared" si="11"/>
        <v/>
      </c>
      <c r="I252" s="16" t="str">
        <f t="array" ref="I252">IF(H252&lt;&gt;"",SUM(IF(Data_TABLE[EOM Date]=EOMONTH(H252,0),Data_TABLE[Total Value Sold],0)),"")</f>
        <v/>
      </c>
      <c r="J252" s="16" t="e">
        <f t="shared" ca="1" si="9"/>
        <v>#N/A</v>
      </c>
      <c r="K252" s="16" t="e">
        <f t="shared" ca="1" si="10"/>
        <v>#N/A</v>
      </c>
      <c r="L252" s="12" t="str">
        <f>IF(I252&lt;&gt;"",RANK(I252,ListSales,0),"")</f>
        <v/>
      </c>
      <c r="V252" s="18" t="str">
        <f>IF(U252&lt;&gt;"",SUMIFS(Data_TABLE[Total Value Sold],Data_TABLE[EOM Date],"="&amp;EOMONTH(Dashboard!$I$7,0),Data_TABLE[Customer],"="&amp;Calc!U252),"")</f>
        <v/>
      </c>
    </row>
    <row r="253" spans="8:22" x14ac:dyDescent="0.2">
      <c r="H253" s="15" t="str">
        <f t="shared" si="11"/>
        <v/>
      </c>
      <c r="I253" s="16" t="str">
        <f t="array" ref="I253">IF(H253&lt;&gt;"",SUM(IF(Data_TABLE[EOM Date]=EOMONTH(H253,0),Data_TABLE[Total Value Sold],0)),"")</f>
        <v/>
      </c>
      <c r="J253" s="16" t="e">
        <f t="shared" ca="1" si="9"/>
        <v>#N/A</v>
      </c>
      <c r="K253" s="16" t="e">
        <f t="shared" ca="1" si="10"/>
        <v>#N/A</v>
      </c>
      <c r="L253" s="12" t="str">
        <f>IF(I253&lt;&gt;"",RANK(I253,ListSales,0),"")</f>
        <v/>
      </c>
      <c r="V253" s="18" t="str">
        <f>IF(U253&lt;&gt;"",SUMIFS(Data_TABLE[Total Value Sold],Data_TABLE[EOM Date],"="&amp;EOMONTH(Dashboard!$I$7,0),Data_TABLE[Customer],"="&amp;Calc!U253),"")</f>
        <v/>
      </c>
    </row>
    <row r="254" spans="8:22" x14ac:dyDescent="0.2">
      <c r="H254" s="15" t="str">
        <f t="shared" si="11"/>
        <v/>
      </c>
      <c r="I254" s="16" t="str">
        <f t="array" ref="I254">IF(H254&lt;&gt;"",SUM(IF(Data_TABLE[EOM Date]=EOMONTH(H254,0),Data_TABLE[Total Value Sold],0)),"")</f>
        <v/>
      </c>
      <c r="J254" s="16" t="e">
        <f t="shared" ca="1" si="9"/>
        <v>#N/A</v>
      </c>
      <c r="K254" s="16" t="e">
        <f t="shared" ca="1" si="10"/>
        <v>#N/A</v>
      </c>
      <c r="L254" s="12" t="str">
        <f>IF(I254&lt;&gt;"",RANK(I254,ListSales,0),"")</f>
        <v/>
      </c>
      <c r="V254" s="18" t="str">
        <f>IF(U254&lt;&gt;"",SUMIFS(Data_TABLE[Total Value Sold],Data_TABLE[EOM Date],"="&amp;EOMONTH(Dashboard!$I$7,0),Data_TABLE[Customer],"="&amp;Calc!U254),"")</f>
        <v/>
      </c>
    </row>
    <row r="255" spans="8:22" x14ac:dyDescent="0.2">
      <c r="H255" s="15" t="str">
        <f t="shared" si="11"/>
        <v/>
      </c>
      <c r="I255" s="16" t="str">
        <f t="array" ref="I255">IF(H255&lt;&gt;"",SUM(IF(Data_TABLE[EOM Date]=EOMONTH(H255,0),Data_TABLE[Total Value Sold],0)),"")</f>
        <v/>
      </c>
      <c r="J255" s="16" t="e">
        <f t="shared" ca="1" si="9"/>
        <v>#N/A</v>
      </c>
      <c r="K255" s="16" t="e">
        <f t="shared" ca="1" si="10"/>
        <v>#N/A</v>
      </c>
      <c r="L255" s="12" t="str">
        <f>IF(I255&lt;&gt;"",RANK(I255,ListSales,0),"")</f>
        <v/>
      </c>
      <c r="V255" s="18" t="str">
        <f>IF(U255&lt;&gt;"",SUMIFS(Data_TABLE[Total Value Sold],Data_TABLE[EOM Date],"="&amp;EOMONTH(Dashboard!$I$7,0),Data_TABLE[Customer],"="&amp;Calc!U255),"")</f>
        <v/>
      </c>
    </row>
    <row r="256" spans="8:22" x14ac:dyDescent="0.2">
      <c r="H256" s="15" t="str">
        <f t="shared" si="11"/>
        <v/>
      </c>
      <c r="I256" s="16" t="str">
        <f t="array" ref="I256">IF(H256&lt;&gt;"",SUM(IF(Data_TABLE[EOM Date]=EOMONTH(H256,0),Data_TABLE[Total Value Sold],0)),"")</f>
        <v/>
      </c>
      <c r="J256" s="16" t="e">
        <f t="shared" ca="1" si="9"/>
        <v>#N/A</v>
      </c>
      <c r="K256" s="16" t="e">
        <f t="shared" ca="1" si="10"/>
        <v>#N/A</v>
      </c>
      <c r="L256" s="12" t="str">
        <f>IF(I256&lt;&gt;"",RANK(I256,ListSales,0),"")</f>
        <v/>
      </c>
      <c r="V256" s="18" t="str">
        <f>IF(U256&lt;&gt;"",SUMIFS(Data_TABLE[Total Value Sold],Data_TABLE[EOM Date],"="&amp;EOMONTH(Dashboard!$I$7,0),Data_TABLE[Customer],"="&amp;Calc!U256),"")</f>
        <v/>
      </c>
    </row>
    <row r="257" spans="8:22" x14ac:dyDescent="0.2">
      <c r="H257" s="15" t="str">
        <f t="shared" si="11"/>
        <v/>
      </c>
      <c r="I257" s="16" t="str">
        <f t="array" ref="I257">IF(H257&lt;&gt;"",SUM(IF(Data_TABLE[EOM Date]=EOMONTH(H257,0),Data_TABLE[Total Value Sold],0)),"")</f>
        <v/>
      </c>
      <c r="J257" s="16" t="e">
        <f t="shared" ca="1" si="9"/>
        <v>#N/A</v>
      </c>
      <c r="K257" s="16" t="e">
        <f t="shared" ca="1" si="10"/>
        <v>#N/A</v>
      </c>
      <c r="L257" s="12" t="str">
        <f>IF(I257&lt;&gt;"",RANK(I257,ListSales,0),"")</f>
        <v/>
      </c>
      <c r="V257" s="18" t="str">
        <f>IF(U257&lt;&gt;"",SUMIFS(Data_TABLE[Total Value Sold],Data_TABLE[EOM Date],"="&amp;EOMONTH(Dashboard!$I$7,0),Data_TABLE[Customer],"="&amp;Calc!U257),"")</f>
        <v/>
      </c>
    </row>
    <row r="258" spans="8:22" x14ac:dyDescent="0.2">
      <c r="H258" s="15" t="str">
        <f t="shared" si="11"/>
        <v/>
      </c>
      <c r="I258" s="16" t="str">
        <f t="array" ref="I258">IF(H258&lt;&gt;"",SUM(IF(Data_TABLE[EOM Date]=EOMONTH(H258,0),Data_TABLE[Total Value Sold],0)),"")</f>
        <v/>
      </c>
      <c r="J258" s="16" t="e">
        <f t="shared" ca="1" si="9"/>
        <v>#N/A</v>
      </c>
      <c r="K258" s="16" t="e">
        <f t="shared" ca="1" si="10"/>
        <v>#N/A</v>
      </c>
      <c r="L258" s="12" t="str">
        <f>IF(I258&lt;&gt;"",RANK(I258,ListSales,0),"")</f>
        <v/>
      </c>
      <c r="V258" s="18" t="str">
        <f>IF(U258&lt;&gt;"",SUMIFS(Data_TABLE[Total Value Sold],Data_TABLE[EOM Date],"="&amp;EOMONTH(Dashboard!$I$7,0),Data_TABLE[Customer],"="&amp;Calc!U258),"")</f>
        <v/>
      </c>
    </row>
    <row r="259" spans="8:22" x14ac:dyDescent="0.2">
      <c r="H259" s="15" t="str">
        <f t="shared" si="11"/>
        <v/>
      </c>
      <c r="I259" s="16" t="str">
        <f t="array" ref="I259">IF(H259&lt;&gt;"",SUM(IF(Data_TABLE[EOM Date]=EOMONTH(H259,0),Data_TABLE[Total Value Sold],0)),"")</f>
        <v/>
      </c>
      <c r="J259" s="16" t="e">
        <f t="shared" ca="1" si="9"/>
        <v>#N/A</v>
      </c>
      <c r="K259" s="16" t="e">
        <f t="shared" ca="1" si="10"/>
        <v>#N/A</v>
      </c>
      <c r="L259" s="12" t="str">
        <f>IF(I259&lt;&gt;"",RANK(I259,ListSales,0),"")</f>
        <v/>
      </c>
      <c r="V259" s="18" t="str">
        <f>IF(U259&lt;&gt;"",SUMIFS(Data_TABLE[Total Value Sold],Data_TABLE[EOM Date],"="&amp;EOMONTH(Dashboard!$I$7,0),Data_TABLE[Customer],"="&amp;Calc!U259),"")</f>
        <v/>
      </c>
    </row>
    <row r="260" spans="8:22" x14ac:dyDescent="0.2">
      <c r="H260" s="15" t="str">
        <f t="shared" si="11"/>
        <v/>
      </c>
      <c r="I260" s="16" t="str">
        <f t="array" ref="I260">IF(H260&lt;&gt;"",SUM(IF(Data_TABLE[EOM Date]=EOMONTH(H260,0),Data_TABLE[Total Value Sold],0)),"")</f>
        <v/>
      </c>
      <c r="J260" s="16" t="e">
        <f t="shared" ca="1" si="9"/>
        <v>#N/A</v>
      </c>
      <c r="K260" s="16" t="e">
        <f t="shared" ca="1" si="10"/>
        <v>#N/A</v>
      </c>
      <c r="L260" s="12" t="str">
        <f>IF(I260&lt;&gt;"",RANK(I260,ListSales,0),"")</f>
        <v/>
      </c>
      <c r="V260" s="18" t="str">
        <f>IF(U260&lt;&gt;"",SUMIFS(Data_TABLE[Total Value Sold],Data_TABLE[EOM Date],"="&amp;EOMONTH(Dashboard!$I$7,0),Data_TABLE[Customer],"="&amp;Calc!U260),"")</f>
        <v/>
      </c>
    </row>
    <row r="261" spans="8:22" x14ac:dyDescent="0.2">
      <c r="H261" s="15" t="str">
        <f t="shared" si="11"/>
        <v/>
      </c>
      <c r="I261" s="16" t="str">
        <f t="array" ref="I261">IF(H261&lt;&gt;"",SUM(IF(Data_TABLE[EOM Date]=EOMONTH(H261,0),Data_TABLE[Total Value Sold],0)),"")</f>
        <v/>
      </c>
      <c r="J261" s="16" t="e">
        <f t="shared" ref="J261:J324" ca="1" si="12">IF(L261=$D$13,I261,NA())</f>
        <v>#N/A</v>
      </c>
      <c r="K261" s="16" t="e">
        <f t="shared" ref="K261:K324" ca="1" si="13">IF(L261=$D$14,I261,NA())</f>
        <v>#N/A</v>
      </c>
      <c r="L261" s="12" t="str">
        <f>IF(I261&lt;&gt;"",RANK(I261,ListSales,0),"")</f>
        <v/>
      </c>
      <c r="V261" s="18" t="str">
        <f>IF(U261&lt;&gt;"",SUMIFS(Data_TABLE[Total Value Sold],Data_TABLE[EOM Date],"="&amp;EOMONTH(Dashboard!$I$7,0),Data_TABLE[Customer],"="&amp;Calc!U261),"")</f>
        <v/>
      </c>
    </row>
    <row r="262" spans="8:22" x14ac:dyDescent="0.2">
      <c r="H262" s="15" t="str">
        <f t="shared" ref="H262:H325" si="14">IF(ROW(H261)-3&gt;$D$5,"",EDATE(H261,1))</f>
        <v/>
      </c>
      <c r="I262" s="16" t="str">
        <f t="array" ref="I262">IF(H262&lt;&gt;"",SUM(IF(Data_TABLE[EOM Date]=EOMONTH(H262,0),Data_TABLE[Total Value Sold],0)),"")</f>
        <v/>
      </c>
      <c r="J262" s="16" t="e">
        <f t="shared" ca="1" si="12"/>
        <v>#N/A</v>
      </c>
      <c r="K262" s="16" t="e">
        <f t="shared" ca="1" si="13"/>
        <v>#N/A</v>
      </c>
      <c r="L262" s="12" t="str">
        <f>IF(I262&lt;&gt;"",RANK(I262,ListSales,0),"")</f>
        <v/>
      </c>
      <c r="V262" s="18" t="str">
        <f>IF(U262&lt;&gt;"",SUMIFS(Data_TABLE[Total Value Sold],Data_TABLE[EOM Date],"="&amp;EOMONTH(Dashboard!$I$7,0),Data_TABLE[Customer],"="&amp;Calc!U262),"")</f>
        <v/>
      </c>
    </row>
    <row r="263" spans="8:22" x14ac:dyDescent="0.2">
      <c r="H263" s="15" t="str">
        <f t="shared" si="14"/>
        <v/>
      </c>
      <c r="I263" s="16" t="str">
        <f t="array" ref="I263">IF(H263&lt;&gt;"",SUM(IF(Data_TABLE[EOM Date]=EOMONTH(H263,0),Data_TABLE[Total Value Sold],0)),"")</f>
        <v/>
      </c>
      <c r="J263" s="16" t="e">
        <f t="shared" ca="1" si="12"/>
        <v>#N/A</v>
      </c>
      <c r="K263" s="16" t="e">
        <f t="shared" ca="1" si="13"/>
        <v>#N/A</v>
      </c>
      <c r="L263" s="12" t="str">
        <f>IF(I263&lt;&gt;"",RANK(I263,ListSales,0),"")</f>
        <v/>
      </c>
      <c r="V263" s="18" t="str">
        <f>IF(U263&lt;&gt;"",SUMIFS(Data_TABLE[Total Value Sold],Data_TABLE[EOM Date],"="&amp;EOMONTH(Dashboard!$I$7,0),Data_TABLE[Customer],"="&amp;Calc!U263),"")</f>
        <v/>
      </c>
    </row>
    <row r="264" spans="8:22" x14ac:dyDescent="0.2">
      <c r="H264" s="15" t="str">
        <f t="shared" si="14"/>
        <v/>
      </c>
      <c r="I264" s="16" t="str">
        <f t="array" ref="I264">IF(H264&lt;&gt;"",SUM(IF(Data_TABLE[EOM Date]=EOMONTH(H264,0),Data_TABLE[Total Value Sold],0)),"")</f>
        <v/>
      </c>
      <c r="J264" s="16" t="e">
        <f t="shared" ca="1" si="12"/>
        <v>#N/A</v>
      </c>
      <c r="K264" s="16" t="e">
        <f t="shared" ca="1" si="13"/>
        <v>#N/A</v>
      </c>
      <c r="L264" s="12" t="str">
        <f>IF(I264&lt;&gt;"",RANK(I264,ListSales,0),"")</f>
        <v/>
      </c>
      <c r="V264" s="18" t="str">
        <f>IF(U264&lt;&gt;"",SUMIFS(Data_TABLE[Total Value Sold],Data_TABLE[EOM Date],"="&amp;EOMONTH(Dashboard!$I$7,0),Data_TABLE[Customer],"="&amp;Calc!U264),"")</f>
        <v/>
      </c>
    </row>
    <row r="265" spans="8:22" x14ac:dyDescent="0.2">
      <c r="H265" s="15" t="str">
        <f t="shared" si="14"/>
        <v/>
      </c>
      <c r="I265" s="16" t="str">
        <f t="array" ref="I265">IF(H265&lt;&gt;"",SUM(IF(Data_TABLE[EOM Date]=EOMONTH(H265,0),Data_TABLE[Total Value Sold],0)),"")</f>
        <v/>
      </c>
      <c r="J265" s="16" t="e">
        <f t="shared" ca="1" si="12"/>
        <v>#N/A</v>
      </c>
      <c r="K265" s="16" t="e">
        <f t="shared" ca="1" si="13"/>
        <v>#N/A</v>
      </c>
      <c r="L265" s="12" t="str">
        <f>IF(I265&lt;&gt;"",RANK(I265,ListSales,0),"")</f>
        <v/>
      </c>
      <c r="V265" s="18" t="str">
        <f>IF(U265&lt;&gt;"",SUMIFS(Data_TABLE[Total Value Sold],Data_TABLE[EOM Date],"="&amp;EOMONTH(Dashboard!$I$7,0),Data_TABLE[Customer],"="&amp;Calc!U265),"")</f>
        <v/>
      </c>
    </row>
    <row r="266" spans="8:22" x14ac:dyDescent="0.2">
      <c r="H266" s="15" t="str">
        <f t="shared" si="14"/>
        <v/>
      </c>
      <c r="I266" s="16" t="str">
        <f t="array" ref="I266">IF(H266&lt;&gt;"",SUM(IF(Data_TABLE[EOM Date]=EOMONTH(H266,0),Data_TABLE[Total Value Sold],0)),"")</f>
        <v/>
      </c>
      <c r="J266" s="16" t="e">
        <f t="shared" ca="1" si="12"/>
        <v>#N/A</v>
      </c>
      <c r="K266" s="16" t="e">
        <f t="shared" ca="1" si="13"/>
        <v>#N/A</v>
      </c>
      <c r="L266" s="12" t="str">
        <f>IF(I266&lt;&gt;"",RANK(I266,ListSales,0),"")</f>
        <v/>
      </c>
      <c r="V266" s="18" t="str">
        <f>IF(U266&lt;&gt;"",SUMIFS(Data_TABLE[Total Value Sold],Data_TABLE[EOM Date],"="&amp;EOMONTH(Dashboard!$I$7,0),Data_TABLE[Customer],"="&amp;Calc!U266),"")</f>
        <v/>
      </c>
    </row>
    <row r="267" spans="8:22" x14ac:dyDescent="0.2">
      <c r="H267" s="15" t="str">
        <f t="shared" si="14"/>
        <v/>
      </c>
      <c r="I267" s="16" t="str">
        <f t="array" ref="I267">IF(H267&lt;&gt;"",SUM(IF(Data_TABLE[EOM Date]=EOMONTH(H267,0),Data_TABLE[Total Value Sold],0)),"")</f>
        <v/>
      </c>
      <c r="J267" s="16" t="e">
        <f t="shared" ca="1" si="12"/>
        <v>#N/A</v>
      </c>
      <c r="K267" s="16" t="e">
        <f t="shared" ca="1" si="13"/>
        <v>#N/A</v>
      </c>
      <c r="L267" s="12" t="str">
        <f>IF(I267&lt;&gt;"",RANK(I267,ListSales,0),"")</f>
        <v/>
      </c>
      <c r="V267" s="18" t="str">
        <f>IF(U267&lt;&gt;"",SUMIFS(Data_TABLE[Total Value Sold],Data_TABLE[EOM Date],"="&amp;EOMONTH(Dashboard!$I$7,0),Data_TABLE[Customer],"="&amp;Calc!U267),"")</f>
        <v/>
      </c>
    </row>
    <row r="268" spans="8:22" x14ac:dyDescent="0.2">
      <c r="H268" s="15" t="str">
        <f t="shared" si="14"/>
        <v/>
      </c>
      <c r="I268" s="16" t="str">
        <f t="array" ref="I268">IF(H268&lt;&gt;"",SUM(IF(Data_TABLE[EOM Date]=EOMONTH(H268,0),Data_TABLE[Total Value Sold],0)),"")</f>
        <v/>
      </c>
      <c r="J268" s="16" t="e">
        <f t="shared" ca="1" si="12"/>
        <v>#N/A</v>
      </c>
      <c r="K268" s="16" t="e">
        <f t="shared" ca="1" si="13"/>
        <v>#N/A</v>
      </c>
      <c r="L268" s="12" t="str">
        <f>IF(I268&lt;&gt;"",RANK(I268,ListSales,0),"")</f>
        <v/>
      </c>
      <c r="V268" s="18" t="str">
        <f>IF(U268&lt;&gt;"",SUMIFS(Data_TABLE[Total Value Sold],Data_TABLE[EOM Date],"="&amp;EOMONTH(Dashboard!$I$7,0),Data_TABLE[Customer],"="&amp;Calc!U268),"")</f>
        <v/>
      </c>
    </row>
    <row r="269" spans="8:22" x14ac:dyDescent="0.2">
      <c r="H269" s="15" t="str">
        <f t="shared" si="14"/>
        <v/>
      </c>
      <c r="I269" s="16" t="str">
        <f t="array" ref="I269">IF(H269&lt;&gt;"",SUM(IF(Data_TABLE[EOM Date]=EOMONTH(H269,0),Data_TABLE[Total Value Sold],0)),"")</f>
        <v/>
      </c>
      <c r="J269" s="16" t="e">
        <f t="shared" ca="1" si="12"/>
        <v>#N/A</v>
      </c>
      <c r="K269" s="16" t="e">
        <f t="shared" ca="1" si="13"/>
        <v>#N/A</v>
      </c>
      <c r="L269" s="12" t="str">
        <f>IF(I269&lt;&gt;"",RANK(I269,ListSales,0),"")</f>
        <v/>
      </c>
      <c r="V269" s="18" t="str">
        <f>IF(U269&lt;&gt;"",SUMIFS(Data_TABLE[Total Value Sold],Data_TABLE[EOM Date],"="&amp;EOMONTH(Dashboard!$I$7,0),Data_TABLE[Customer],"="&amp;Calc!U269),"")</f>
        <v/>
      </c>
    </row>
    <row r="270" spans="8:22" x14ac:dyDescent="0.2">
      <c r="H270" s="15" t="str">
        <f t="shared" si="14"/>
        <v/>
      </c>
      <c r="I270" s="16" t="str">
        <f t="array" ref="I270">IF(H270&lt;&gt;"",SUM(IF(Data_TABLE[EOM Date]=EOMONTH(H270,0),Data_TABLE[Total Value Sold],0)),"")</f>
        <v/>
      </c>
      <c r="J270" s="16" t="e">
        <f t="shared" ca="1" si="12"/>
        <v>#N/A</v>
      </c>
      <c r="K270" s="16" t="e">
        <f t="shared" ca="1" si="13"/>
        <v>#N/A</v>
      </c>
      <c r="L270" s="12" t="str">
        <f>IF(I270&lt;&gt;"",RANK(I270,ListSales,0),"")</f>
        <v/>
      </c>
      <c r="V270" s="18" t="str">
        <f>IF(U270&lt;&gt;"",SUMIFS(Data_TABLE[Total Value Sold],Data_TABLE[EOM Date],"="&amp;EOMONTH(Dashboard!$I$7,0),Data_TABLE[Customer],"="&amp;Calc!U270),"")</f>
        <v/>
      </c>
    </row>
    <row r="271" spans="8:22" x14ac:dyDescent="0.2">
      <c r="H271" s="15" t="str">
        <f t="shared" si="14"/>
        <v/>
      </c>
      <c r="I271" s="16" t="str">
        <f t="array" ref="I271">IF(H271&lt;&gt;"",SUM(IF(Data_TABLE[EOM Date]=EOMONTH(H271,0),Data_TABLE[Total Value Sold],0)),"")</f>
        <v/>
      </c>
      <c r="J271" s="16" t="e">
        <f t="shared" ca="1" si="12"/>
        <v>#N/A</v>
      </c>
      <c r="K271" s="16" t="e">
        <f t="shared" ca="1" si="13"/>
        <v>#N/A</v>
      </c>
      <c r="L271" s="12" t="str">
        <f>IF(I271&lt;&gt;"",RANK(I271,ListSales,0),"")</f>
        <v/>
      </c>
      <c r="V271" s="18" t="str">
        <f>IF(U271&lt;&gt;"",SUMIFS(Data_TABLE[Total Value Sold],Data_TABLE[EOM Date],"="&amp;EOMONTH(Dashboard!$I$7,0),Data_TABLE[Customer],"="&amp;Calc!U271),"")</f>
        <v/>
      </c>
    </row>
    <row r="272" spans="8:22" x14ac:dyDescent="0.2">
      <c r="H272" s="15" t="str">
        <f t="shared" si="14"/>
        <v/>
      </c>
      <c r="I272" s="16" t="str">
        <f t="array" ref="I272">IF(H272&lt;&gt;"",SUM(IF(Data_TABLE[EOM Date]=EOMONTH(H272,0),Data_TABLE[Total Value Sold],0)),"")</f>
        <v/>
      </c>
      <c r="J272" s="16" t="e">
        <f t="shared" ca="1" si="12"/>
        <v>#N/A</v>
      </c>
      <c r="K272" s="16" t="e">
        <f t="shared" ca="1" si="13"/>
        <v>#N/A</v>
      </c>
      <c r="L272" s="12" t="str">
        <f>IF(I272&lt;&gt;"",RANK(I272,ListSales,0),"")</f>
        <v/>
      </c>
      <c r="V272" s="18" t="str">
        <f>IF(U272&lt;&gt;"",SUMIFS(Data_TABLE[Total Value Sold],Data_TABLE[EOM Date],"="&amp;EOMONTH(Dashboard!$I$7,0),Data_TABLE[Customer],"="&amp;Calc!U272),"")</f>
        <v/>
      </c>
    </row>
    <row r="273" spans="8:22" x14ac:dyDescent="0.2">
      <c r="H273" s="15" t="str">
        <f t="shared" si="14"/>
        <v/>
      </c>
      <c r="I273" s="16" t="str">
        <f t="array" ref="I273">IF(H273&lt;&gt;"",SUM(IF(Data_TABLE[EOM Date]=EOMONTH(H273,0),Data_TABLE[Total Value Sold],0)),"")</f>
        <v/>
      </c>
      <c r="J273" s="16" t="e">
        <f t="shared" ca="1" si="12"/>
        <v>#N/A</v>
      </c>
      <c r="K273" s="16" t="e">
        <f t="shared" ca="1" si="13"/>
        <v>#N/A</v>
      </c>
      <c r="L273" s="12" t="str">
        <f>IF(I273&lt;&gt;"",RANK(I273,ListSales,0),"")</f>
        <v/>
      </c>
      <c r="V273" s="18" t="str">
        <f>IF(U273&lt;&gt;"",SUMIFS(Data_TABLE[Total Value Sold],Data_TABLE[EOM Date],"="&amp;EOMONTH(Dashboard!$I$7,0),Data_TABLE[Customer],"="&amp;Calc!U273),"")</f>
        <v/>
      </c>
    </row>
    <row r="274" spans="8:22" x14ac:dyDescent="0.2">
      <c r="H274" s="15" t="str">
        <f t="shared" si="14"/>
        <v/>
      </c>
      <c r="I274" s="16" t="str">
        <f t="array" ref="I274">IF(H274&lt;&gt;"",SUM(IF(Data_TABLE[EOM Date]=EOMONTH(H274,0),Data_TABLE[Total Value Sold],0)),"")</f>
        <v/>
      </c>
      <c r="J274" s="16" t="e">
        <f t="shared" ca="1" si="12"/>
        <v>#N/A</v>
      </c>
      <c r="K274" s="16" t="e">
        <f t="shared" ca="1" si="13"/>
        <v>#N/A</v>
      </c>
      <c r="L274" s="12" t="str">
        <f>IF(I274&lt;&gt;"",RANK(I274,ListSales,0),"")</f>
        <v/>
      </c>
      <c r="V274" s="18" t="str">
        <f>IF(U274&lt;&gt;"",SUMIFS(Data_TABLE[Total Value Sold],Data_TABLE[EOM Date],"="&amp;EOMONTH(Dashboard!$I$7,0),Data_TABLE[Customer],"="&amp;Calc!U274),"")</f>
        <v/>
      </c>
    </row>
    <row r="275" spans="8:22" x14ac:dyDescent="0.2">
      <c r="H275" s="15" t="str">
        <f t="shared" si="14"/>
        <v/>
      </c>
      <c r="I275" s="16" t="str">
        <f t="array" ref="I275">IF(H275&lt;&gt;"",SUM(IF(Data_TABLE[EOM Date]=EOMONTH(H275,0),Data_TABLE[Total Value Sold],0)),"")</f>
        <v/>
      </c>
      <c r="J275" s="16" t="e">
        <f t="shared" ca="1" si="12"/>
        <v>#N/A</v>
      </c>
      <c r="K275" s="16" t="e">
        <f t="shared" ca="1" si="13"/>
        <v>#N/A</v>
      </c>
      <c r="L275" s="12" t="str">
        <f>IF(I275&lt;&gt;"",RANK(I275,ListSales,0),"")</f>
        <v/>
      </c>
      <c r="V275" s="18" t="str">
        <f>IF(U275&lt;&gt;"",SUMIFS(Data_TABLE[Total Value Sold],Data_TABLE[EOM Date],"="&amp;EOMONTH(Dashboard!$I$7,0),Data_TABLE[Customer],"="&amp;Calc!U275),"")</f>
        <v/>
      </c>
    </row>
    <row r="276" spans="8:22" x14ac:dyDescent="0.2">
      <c r="H276" s="15" t="str">
        <f t="shared" si="14"/>
        <v/>
      </c>
      <c r="I276" s="16" t="str">
        <f t="array" ref="I276">IF(H276&lt;&gt;"",SUM(IF(Data_TABLE[EOM Date]=EOMONTH(H276,0),Data_TABLE[Total Value Sold],0)),"")</f>
        <v/>
      </c>
      <c r="J276" s="16" t="e">
        <f t="shared" ca="1" si="12"/>
        <v>#N/A</v>
      </c>
      <c r="K276" s="16" t="e">
        <f t="shared" ca="1" si="13"/>
        <v>#N/A</v>
      </c>
      <c r="L276" s="12" t="str">
        <f>IF(I276&lt;&gt;"",RANK(I276,ListSales,0),"")</f>
        <v/>
      </c>
      <c r="V276" s="18" t="str">
        <f>IF(U276&lt;&gt;"",SUMIFS(Data_TABLE[Total Value Sold],Data_TABLE[EOM Date],"="&amp;EOMONTH(Dashboard!$I$7,0),Data_TABLE[Customer],"="&amp;Calc!U276),"")</f>
        <v/>
      </c>
    </row>
    <row r="277" spans="8:22" x14ac:dyDescent="0.2">
      <c r="H277" s="15" t="str">
        <f t="shared" si="14"/>
        <v/>
      </c>
      <c r="I277" s="16" t="str">
        <f t="array" ref="I277">IF(H277&lt;&gt;"",SUM(IF(Data_TABLE[EOM Date]=EOMONTH(H277,0),Data_TABLE[Total Value Sold],0)),"")</f>
        <v/>
      </c>
      <c r="J277" s="16" t="e">
        <f t="shared" ca="1" si="12"/>
        <v>#N/A</v>
      </c>
      <c r="K277" s="16" t="e">
        <f t="shared" ca="1" si="13"/>
        <v>#N/A</v>
      </c>
      <c r="L277" s="12" t="str">
        <f>IF(I277&lt;&gt;"",RANK(I277,ListSales,0),"")</f>
        <v/>
      </c>
      <c r="V277" s="18" t="str">
        <f>IF(U277&lt;&gt;"",SUMIFS(Data_TABLE[Total Value Sold],Data_TABLE[EOM Date],"="&amp;EOMONTH(Dashboard!$I$7,0),Data_TABLE[Customer],"="&amp;Calc!U277),"")</f>
        <v/>
      </c>
    </row>
    <row r="278" spans="8:22" x14ac:dyDescent="0.2">
      <c r="H278" s="15" t="str">
        <f t="shared" si="14"/>
        <v/>
      </c>
      <c r="I278" s="16" t="str">
        <f t="array" ref="I278">IF(H278&lt;&gt;"",SUM(IF(Data_TABLE[EOM Date]=EOMONTH(H278,0),Data_TABLE[Total Value Sold],0)),"")</f>
        <v/>
      </c>
      <c r="J278" s="16" t="e">
        <f t="shared" ca="1" si="12"/>
        <v>#N/A</v>
      </c>
      <c r="K278" s="16" t="e">
        <f t="shared" ca="1" si="13"/>
        <v>#N/A</v>
      </c>
      <c r="L278" s="12" t="str">
        <f>IF(I278&lt;&gt;"",RANK(I278,ListSales,0),"")</f>
        <v/>
      </c>
      <c r="V278" s="18" t="str">
        <f>IF(U278&lt;&gt;"",SUMIFS(Data_TABLE[Total Value Sold],Data_TABLE[EOM Date],"="&amp;EOMONTH(Dashboard!$I$7,0),Data_TABLE[Customer],"="&amp;Calc!U278),"")</f>
        <v/>
      </c>
    </row>
    <row r="279" spans="8:22" x14ac:dyDescent="0.2">
      <c r="H279" s="15" t="str">
        <f t="shared" si="14"/>
        <v/>
      </c>
      <c r="I279" s="16" t="str">
        <f t="array" ref="I279">IF(H279&lt;&gt;"",SUM(IF(Data_TABLE[EOM Date]=EOMONTH(H279,0),Data_TABLE[Total Value Sold],0)),"")</f>
        <v/>
      </c>
      <c r="J279" s="16" t="e">
        <f t="shared" ca="1" si="12"/>
        <v>#N/A</v>
      </c>
      <c r="K279" s="16" t="e">
        <f t="shared" ca="1" si="13"/>
        <v>#N/A</v>
      </c>
      <c r="L279" s="12" t="str">
        <f>IF(I279&lt;&gt;"",RANK(I279,ListSales,0),"")</f>
        <v/>
      </c>
      <c r="V279" s="18" t="str">
        <f>IF(U279&lt;&gt;"",SUMIFS(Data_TABLE[Total Value Sold],Data_TABLE[EOM Date],"="&amp;EOMONTH(Dashboard!$I$7,0),Data_TABLE[Customer],"="&amp;Calc!U279),"")</f>
        <v/>
      </c>
    </row>
    <row r="280" spans="8:22" x14ac:dyDescent="0.2">
      <c r="H280" s="15" t="str">
        <f t="shared" si="14"/>
        <v/>
      </c>
      <c r="I280" s="16" t="str">
        <f t="array" ref="I280">IF(H280&lt;&gt;"",SUM(IF(Data_TABLE[EOM Date]=EOMONTH(H280,0),Data_TABLE[Total Value Sold],0)),"")</f>
        <v/>
      </c>
      <c r="J280" s="16" t="e">
        <f t="shared" ca="1" si="12"/>
        <v>#N/A</v>
      </c>
      <c r="K280" s="16" t="e">
        <f t="shared" ca="1" si="13"/>
        <v>#N/A</v>
      </c>
      <c r="L280" s="12" t="str">
        <f>IF(I280&lt;&gt;"",RANK(I280,ListSales,0),"")</f>
        <v/>
      </c>
      <c r="V280" s="18" t="str">
        <f>IF(U280&lt;&gt;"",SUMIFS(Data_TABLE[Total Value Sold],Data_TABLE[EOM Date],"="&amp;EOMONTH(Dashboard!$I$7,0),Data_TABLE[Customer],"="&amp;Calc!U280),"")</f>
        <v/>
      </c>
    </row>
    <row r="281" spans="8:22" x14ac:dyDescent="0.2">
      <c r="H281" s="15" t="str">
        <f t="shared" si="14"/>
        <v/>
      </c>
      <c r="I281" s="16" t="str">
        <f t="array" ref="I281">IF(H281&lt;&gt;"",SUM(IF(Data_TABLE[EOM Date]=EOMONTH(H281,0),Data_TABLE[Total Value Sold],0)),"")</f>
        <v/>
      </c>
      <c r="J281" s="16" t="e">
        <f t="shared" ca="1" si="12"/>
        <v>#N/A</v>
      </c>
      <c r="K281" s="16" t="e">
        <f t="shared" ca="1" si="13"/>
        <v>#N/A</v>
      </c>
      <c r="L281" s="12" t="str">
        <f>IF(I281&lt;&gt;"",RANK(I281,ListSales,0),"")</f>
        <v/>
      </c>
      <c r="V281" s="18" t="str">
        <f>IF(U281&lt;&gt;"",SUMIFS(Data_TABLE[Total Value Sold],Data_TABLE[EOM Date],"="&amp;EOMONTH(Dashboard!$I$7,0),Data_TABLE[Customer],"="&amp;Calc!U281),"")</f>
        <v/>
      </c>
    </row>
    <row r="282" spans="8:22" x14ac:dyDescent="0.2">
      <c r="H282" s="15" t="str">
        <f t="shared" si="14"/>
        <v/>
      </c>
      <c r="I282" s="16" t="str">
        <f t="array" ref="I282">IF(H282&lt;&gt;"",SUM(IF(Data_TABLE[EOM Date]=EOMONTH(H282,0),Data_TABLE[Total Value Sold],0)),"")</f>
        <v/>
      </c>
      <c r="J282" s="16" t="e">
        <f t="shared" ca="1" si="12"/>
        <v>#N/A</v>
      </c>
      <c r="K282" s="16" t="e">
        <f t="shared" ca="1" si="13"/>
        <v>#N/A</v>
      </c>
      <c r="L282" s="12" t="str">
        <f>IF(I282&lt;&gt;"",RANK(I282,ListSales,0),"")</f>
        <v/>
      </c>
      <c r="V282" s="18" t="str">
        <f>IF(U282&lt;&gt;"",SUMIFS(Data_TABLE[Total Value Sold],Data_TABLE[EOM Date],"="&amp;EOMONTH(Dashboard!$I$7,0),Data_TABLE[Customer],"="&amp;Calc!U282),"")</f>
        <v/>
      </c>
    </row>
    <row r="283" spans="8:22" x14ac:dyDescent="0.2">
      <c r="H283" s="15" t="str">
        <f t="shared" si="14"/>
        <v/>
      </c>
      <c r="I283" s="16" t="str">
        <f t="array" ref="I283">IF(H283&lt;&gt;"",SUM(IF(Data_TABLE[EOM Date]=EOMONTH(H283,0),Data_TABLE[Total Value Sold],0)),"")</f>
        <v/>
      </c>
      <c r="J283" s="16" t="e">
        <f t="shared" ca="1" si="12"/>
        <v>#N/A</v>
      </c>
      <c r="K283" s="16" t="e">
        <f t="shared" ca="1" si="13"/>
        <v>#N/A</v>
      </c>
      <c r="L283" s="12" t="str">
        <f>IF(I283&lt;&gt;"",RANK(I283,ListSales,0),"")</f>
        <v/>
      </c>
      <c r="V283" s="18" t="str">
        <f>IF(U283&lt;&gt;"",SUMIFS(Data_TABLE[Total Value Sold],Data_TABLE[EOM Date],"="&amp;EOMONTH(Dashboard!$I$7,0),Data_TABLE[Customer],"="&amp;Calc!U283),"")</f>
        <v/>
      </c>
    </row>
    <row r="284" spans="8:22" x14ac:dyDescent="0.2">
      <c r="H284" s="15" t="str">
        <f t="shared" si="14"/>
        <v/>
      </c>
      <c r="I284" s="16" t="str">
        <f t="array" ref="I284">IF(H284&lt;&gt;"",SUM(IF(Data_TABLE[EOM Date]=EOMONTH(H284,0),Data_TABLE[Total Value Sold],0)),"")</f>
        <v/>
      </c>
      <c r="J284" s="16" t="e">
        <f t="shared" ca="1" si="12"/>
        <v>#N/A</v>
      </c>
      <c r="K284" s="16" t="e">
        <f t="shared" ca="1" si="13"/>
        <v>#N/A</v>
      </c>
      <c r="L284" s="12" t="str">
        <f>IF(I284&lt;&gt;"",RANK(I284,ListSales,0),"")</f>
        <v/>
      </c>
      <c r="V284" s="18" t="str">
        <f>IF(U284&lt;&gt;"",SUMIFS(Data_TABLE[Total Value Sold],Data_TABLE[EOM Date],"="&amp;EOMONTH(Dashboard!$I$7,0),Data_TABLE[Customer],"="&amp;Calc!U284),"")</f>
        <v/>
      </c>
    </row>
    <row r="285" spans="8:22" x14ac:dyDescent="0.2">
      <c r="H285" s="15" t="str">
        <f t="shared" si="14"/>
        <v/>
      </c>
      <c r="I285" s="16" t="str">
        <f t="array" ref="I285">IF(H285&lt;&gt;"",SUM(IF(Data_TABLE[EOM Date]=EOMONTH(H285,0),Data_TABLE[Total Value Sold],0)),"")</f>
        <v/>
      </c>
      <c r="J285" s="16" t="e">
        <f t="shared" ca="1" si="12"/>
        <v>#N/A</v>
      </c>
      <c r="K285" s="16" t="e">
        <f t="shared" ca="1" si="13"/>
        <v>#N/A</v>
      </c>
      <c r="L285" s="12" t="str">
        <f>IF(I285&lt;&gt;"",RANK(I285,ListSales,0),"")</f>
        <v/>
      </c>
      <c r="V285" s="18" t="str">
        <f>IF(U285&lt;&gt;"",SUMIFS(Data_TABLE[Total Value Sold],Data_TABLE[EOM Date],"="&amp;EOMONTH(Dashboard!$I$7,0),Data_TABLE[Customer],"="&amp;Calc!U285),"")</f>
        <v/>
      </c>
    </row>
    <row r="286" spans="8:22" x14ac:dyDescent="0.2">
      <c r="H286" s="15" t="str">
        <f t="shared" si="14"/>
        <v/>
      </c>
      <c r="I286" s="16" t="str">
        <f t="array" ref="I286">IF(H286&lt;&gt;"",SUM(IF(Data_TABLE[EOM Date]=EOMONTH(H286,0),Data_TABLE[Total Value Sold],0)),"")</f>
        <v/>
      </c>
      <c r="J286" s="16" t="e">
        <f t="shared" ca="1" si="12"/>
        <v>#N/A</v>
      </c>
      <c r="K286" s="16" t="e">
        <f t="shared" ca="1" si="13"/>
        <v>#N/A</v>
      </c>
      <c r="L286" s="12" t="str">
        <f>IF(I286&lt;&gt;"",RANK(I286,ListSales,0),"")</f>
        <v/>
      </c>
      <c r="V286" s="18" t="str">
        <f>IF(U286&lt;&gt;"",SUMIFS(Data_TABLE[Total Value Sold],Data_TABLE[EOM Date],"="&amp;EOMONTH(Dashboard!$I$7,0),Data_TABLE[Customer],"="&amp;Calc!U286),"")</f>
        <v/>
      </c>
    </row>
    <row r="287" spans="8:22" x14ac:dyDescent="0.2">
      <c r="H287" s="15" t="str">
        <f t="shared" si="14"/>
        <v/>
      </c>
      <c r="I287" s="16" t="str">
        <f t="array" ref="I287">IF(H287&lt;&gt;"",SUM(IF(Data_TABLE[EOM Date]=EOMONTH(H287,0),Data_TABLE[Total Value Sold],0)),"")</f>
        <v/>
      </c>
      <c r="J287" s="16" t="e">
        <f t="shared" ca="1" si="12"/>
        <v>#N/A</v>
      </c>
      <c r="K287" s="16" t="e">
        <f t="shared" ca="1" si="13"/>
        <v>#N/A</v>
      </c>
      <c r="L287" s="12" t="str">
        <f>IF(I287&lt;&gt;"",RANK(I287,ListSales,0),"")</f>
        <v/>
      </c>
      <c r="V287" s="18" t="str">
        <f>IF(U287&lt;&gt;"",SUMIFS(Data_TABLE[Total Value Sold],Data_TABLE[EOM Date],"="&amp;EOMONTH(Dashboard!$I$7,0),Data_TABLE[Customer],"="&amp;Calc!U287),"")</f>
        <v/>
      </c>
    </row>
    <row r="288" spans="8:22" x14ac:dyDescent="0.2">
      <c r="H288" s="15" t="str">
        <f t="shared" si="14"/>
        <v/>
      </c>
      <c r="I288" s="16" t="str">
        <f t="array" ref="I288">IF(H288&lt;&gt;"",SUM(IF(Data_TABLE[EOM Date]=EOMONTH(H288,0),Data_TABLE[Total Value Sold],0)),"")</f>
        <v/>
      </c>
      <c r="J288" s="16" t="e">
        <f t="shared" ca="1" si="12"/>
        <v>#N/A</v>
      </c>
      <c r="K288" s="16" t="e">
        <f t="shared" ca="1" si="13"/>
        <v>#N/A</v>
      </c>
      <c r="L288" s="12" t="str">
        <f>IF(I288&lt;&gt;"",RANK(I288,ListSales,0),"")</f>
        <v/>
      </c>
      <c r="V288" s="18" t="str">
        <f>IF(U288&lt;&gt;"",SUMIFS(Data_TABLE[Total Value Sold],Data_TABLE[EOM Date],"="&amp;EOMONTH(Dashboard!$I$7,0),Data_TABLE[Customer],"="&amp;Calc!U288),"")</f>
        <v/>
      </c>
    </row>
    <row r="289" spans="8:22" x14ac:dyDescent="0.2">
      <c r="H289" s="15" t="str">
        <f t="shared" si="14"/>
        <v/>
      </c>
      <c r="I289" s="16" t="str">
        <f t="array" ref="I289">IF(H289&lt;&gt;"",SUM(IF(Data_TABLE[EOM Date]=EOMONTH(H289,0),Data_TABLE[Total Value Sold],0)),"")</f>
        <v/>
      </c>
      <c r="J289" s="16" t="e">
        <f t="shared" ca="1" si="12"/>
        <v>#N/A</v>
      </c>
      <c r="K289" s="16" t="e">
        <f t="shared" ca="1" si="13"/>
        <v>#N/A</v>
      </c>
      <c r="L289" s="12" t="str">
        <f>IF(I289&lt;&gt;"",RANK(I289,ListSales,0),"")</f>
        <v/>
      </c>
      <c r="V289" s="18" t="str">
        <f>IF(U289&lt;&gt;"",SUMIFS(Data_TABLE[Total Value Sold],Data_TABLE[EOM Date],"="&amp;EOMONTH(Dashboard!$I$7,0),Data_TABLE[Customer],"="&amp;Calc!U289),"")</f>
        <v/>
      </c>
    </row>
    <row r="290" spans="8:22" x14ac:dyDescent="0.2">
      <c r="H290" s="15" t="str">
        <f t="shared" si="14"/>
        <v/>
      </c>
      <c r="I290" s="16" t="str">
        <f t="array" ref="I290">IF(H290&lt;&gt;"",SUM(IF(Data_TABLE[EOM Date]=EOMONTH(H290,0),Data_TABLE[Total Value Sold],0)),"")</f>
        <v/>
      </c>
      <c r="J290" s="16" t="e">
        <f t="shared" ca="1" si="12"/>
        <v>#N/A</v>
      </c>
      <c r="K290" s="16" t="e">
        <f t="shared" ca="1" si="13"/>
        <v>#N/A</v>
      </c>
      <c r="L290" s="12" t="str">
        <f>IF(I290&lt;&gt;"",RANK(I290,ListSales,0),"")</f>
        <v/>
      </c>
      <c r="V290" s="18" t="str">
        <f>IF(U290&lt;&gt;"",SUMIFS(Data_TABLE[Total Value Sold],Data_TABLE[EOM Date],"="&amp;EOMONTH(Dashboard!$I$7,0),Data_TABLE[Customer],"="&amp;Calc!U290),"")</f>
        <v/>
      </c>
    </row>
    <row r="291" spans="8:22" x14ac:dyDescent="0.2">
      <c r="H291" s="15" t="str">
        <f t="shared" si="14"/>
        <v/>
      </c>
      <c r="I291" s="16" t="str">
        <f t="array" ref="I291">IF(H291&lt;&gt;"",SUM(IF(Data_TABLE[EOM Date]=EOMONTH(H291,0),Data_TABLE[Total Value Sold],0)),"")</f>
        <v/>
      </c>
      <c r="J291" s="16" t="e">
        <f t="shared" ca="1" si="12"/>
        <v>#N/A</v>
      </c>
      <c r="K291" s="16" t="e">
        <f t="shared" ca="1" si="13"/>
        <v>#N/A</v>
      </c>
      <c r="L291" s="12" t="str">
        <f>IF(I291&lt;&gt;"",RANK(I291,ListSales,0),"")</f>
        <v/>
      </c>
      <c r="V291" s="18" t="str">
        <f>IF(U291&lt;&gt;"",SUMIFS(Data_TABLE[Total Value Sold],Data_TABLE[EOM Date],"="&amp;EOMONTH(Dashboard!$I$7,0),Data_TABLE[Customer],"="&amp;Calc!U291),"")</f>
        <v/>
      </c>
    </row>
    <row r="292" spans="8:22" x14ac:dyDescent="0.2">
      <c r="H292" s="15" t="str">
        <f t="shared" si="14"/>
        <v/>
      </c>
      <c r="I292" s="16" t="str">
        <f t="array" ref="I292">IF(H292&lt;&gt;"",SUM(IF(Data_TABLE[EOM Date]=EOMONTH(H292,0),Data_TABLE[Total Value Sold],0)),"")</f>
        <v/>
      </c>
      <c r="J292" s="16" t="e">
        <f t="shared" ca="1" si="12"/>
        <v>#N/A</v>
      </c>
      <c r="K292" s="16" t="e">
        <f t="shared" ca="1" si="13"/>
        <v>#N/A</v>
      </c>
      <c r="L292" s="12" t="str">
        <f>IF(I292&lt;&gt;"",RANK(I292,ListSales,0),"")</f>
        <v/>
      </c>
      <c r="V292" s="18" t="str">
        <f>IF(U292&lt;&gt;"",SUMIFS(Data_TABLE[Total Value Sold],Data_TABLE[EOM Date],"="&amp;EOMONTH(Dashboard!$I$7,0),Data_TABLE[Customer],"="&amp;Calc!U292),"")</f>
        <v/>
      </c>
    </row>
    <row r="293" spans="8:22" x14ac:dyDescent="0.2">
      <c r="H293" s="15" t="str">
        <f t="shared" si="14"/>
        <v/>
      </c>
      <c r="I293" s="16" t="str">
        <f t="array" ref="I293">IF(H293&lt;&gt;"",SUM(IF(Data_TABLE[EOM Date]=EOMONTH(H293,0),Data_TABLE[Total Value Sold],0)),"")</f>
        <v/>
      </c>
      <c r="J293" s="16" t="e">
        <f t="shared" ca="1" si="12"/>
        <v>#N/A</v>
      </c>
      <c r="K293" s="16" t="e">
        <f t="shared" ca="1" si="13"/>
        <v>#N/A</v>
      </c>
      <c r="L293" s="12" t="str">
        <f>IF(I293&lt;&gt;"",RANK(I293,ListSales,0),"")</f>
        <v/>
      </c>
      <c r="V293" s="18" t="str">
        <f>IF(U293&lt;&gt;"",SUMIFS(Data_TABLE[Total Value Sold],Data_TABLE[EOM Date],"="&amp;EOMONTH(Dashboard!$I$7,0),Data_TABLE[Customer],"="&amp;Calc!U293),"")</f>
        <v/>
      </c>
    </row>
    <row r="294" spans="8:22" x14ac:dyDescent="0.2">
      <c r="H294" s="15" t="str">
        <f t="shared" si="14"/>
        <v/>
      </c>
      <c r="I294" s="16" t="str">
        <f t="array" ref="I294">IF(H294&lt;&gt;"",SUM(IF(Data_TABLE[EOM Date]=EOMONTH(H294,0),Data_TABLE[Total Value Sold],0)),"")</f>
        <v/>
      </c>
      <c r="J294" s="16" t="e">
        <f t="shared" ca="1" si="12"/>
        <v>#N/A</v>
      </c>
      <c r="K294" s="16" t="e">
        <f t="shared" ca="1" si="13"/>
        <v>#N/A</v>
      </c>
      <c r="L294" s="12" t="str">
        <f>IF(I294&lt;&gt;"",RANK(I294,ListSales,0),"")</f>
        <v/>
      </c>
      <c r="V294" s="18" t="str">
        <f>IF(U294&lt;&gt;"",SUMIFS(Data_TABLE[Total Value Sold],Data_TABLE[EOM Date],"="&amp;EOMONTH(Dashboard!$I$7,0),Data_TABLE[Customer],"="&amp;Calc!U294),"")</f>
        <v/>
      </c>
    </row>
    <row r="295" spans="8:22" x14ac:dyDescent="0.2">
      <c r="H295" s="15" t="str">
        <f t="shared" si="14"/>
        <v/>
      </c>
      <c r="I295" s="16" t="str">
        <f t="array" ref="I295">IF(H295&lt;&gt;"",SUM(IF(Data_TABLE[EOM Date]=EOMONTH(H295,0),Data_TABLE[Total Value Sold],0)),"")</f>
        <v/>
      </c>
      <c r="J295" s="16" t="e">
        <f t="shared" ca="1" si="12"/>
        <v>#N/A</v>
      </c>
      <c r="K295" s="16" t="e">
        <f t="shared" ca="1" si="13"/>
        <v>#N/A</v>
      </c>
      <c r="L295" s="12" t="str">
        <f>IF(I295&lt;&gt;"",RANK(I295,ListSales,0),"")</f>
        <v/>
      </c>
      <c r="V295" s="18" t="str">
        <f>IF(U295&lt;&gt;"",SUMIFS(Data_TABLE[Total Value Sold],Data_TABLE[EOM Date],"="&amp;EOMONTH(Dashboard!$I$7,0),Data_TABLE[Customer],"="&amp;Calc!U295),"")</f>
        <v/>
      </c>
    </row>
    <row r="296" spans="8:22" x14ac:dyDescent="0.2">
      <c r="H296" s="15" t="str">
        <f t="shared" si="14"/>
        <v/>
      </c>
      <c r="I296" s="16" t="str">
        <f t="array" ref="I296">IF(H296&lt;&gt;"",SUM(IF(Data_TABLE[EOM Date]=EOMONTH(H296,0),Data_TABLE[Total Value Sold],0)),"")</f>
        <v/>
      </c>
      <c r="J296" s="16" t="e">
        <f t="shared" ca="1" si="12"/>
        <v>#N/A</v>
      </c>
      <c r="K296" s="16" t="e">
        <f t="shared" ca="1" si="13"/>
        <v>#N/A</v>
      </c>
      <c r="L296" s="12" t="str">
        <f>IF(I296&lt;&gt;"",RANK(I296,ListSales,0),"")</f>
        <v/>
      </c>
      <c r="V296" s="18" t="str">
        <f>IF(U296&lt;&gt;"",SUMIFS(Data_TABLE[Total Value Sold],Data_TABLE[EOM Date],"="&amp;EOMONTH(Dashboard!$I$7,0),Data_TABLE[Customer],"="&amp;Calc!U296),"")</f>
        <v/>
      </c>
    </row>
    <row r="297" spans="8:22" x14ac:dyDescent="0.2">
      <c r="H297" s="15" t="str">
        <f t="shared" si="14"/>
        <v/>
      </c>
      <c r="I297" s="16" t="str">
        <f t="array" ref="I297">IF(H297&lt;&gt;"",SUM(IF(Data_TABLE[EOM Date]=EOMONTH(H297,0),Data_TABLE[Total Value Sold],0)),"")</f>
        <v/>
      </c>
      <c r="J297" s="16" t="e">
        <f t="shared" ca="1" si="12"/>
        <v>#N/A</v>
      </c>
      <c r="K297" s="16" t="e">
        <f t="shared" ca="1" si="13"/>
        <v>#N/A</v>
      </c>
      <c r="L297" s="12" t="str">
        <f>IF(I297&lt;&gt;"",RANK(I297,ListSales,0),"")</f>
        <v/>
      </c>
      <c r="V297" s="18" t="str">
        <f>IF(U297&lt;&gt;"",SUMIFS(Data_TABLE[Total Value Sold],Data_TABLE[EOM Date],"="&amp;EOMONTH(Dashboard!$I$7,0),Data_TABLE[Customer],"="&amp;Calc!U297),"")</f>
        <v/>
      </c>
    </row>
    <row r="298" spans="8:22" x14ac:dyDescent="0.2">
      <c r="H298" s="15" t="str">
        <f t="shared" si="14"/>
        <v/>
      </c>
      <c r="I298" s="16" t="str">
        <f t="array" ref="I298">IF(H298&lt;&gt;"",SUM(IF(Data_TABLE[EOM Date]=EOMONTH(H298,0),Data_TABLE[Total Value Sold],0)),"")</f>
        <v/>
      </c>
      <c r="J298" s="16" t="e">
        <f t="shared" ca="1" si="12"/>
        <v>#N/A</v>
      </c>
      <c r="K298" s="16" t="e">
        <f t="shared" ca="1" si="13"/>
        <v>#N/A</v>
      </c>
      <c r="L298" s="12" t="str">
        <f>IF(I298&lt;&gt;"",RANK(I298,ListSales,0),"")</f>
        <v/>
      </c>
      <c r="V298" s="18" t="str">
        <f>IF(U298&lt;&gt;"",SUMIFS(Data_TABLE[Total Value Sold],Data_TABLE[EOM Date],"="&amp;EOMONTH(Dashboard!$I$7,0),Data_TABLE[Customer],"="&amp;Calc!U298),"")</f>
        <v/>
      </c>
    </row>
    <row r="299" spans="8:22" x14ac:dyDescent="0.2">
      <c r="H299" s="15" t="str">
        <f t="shared" si="14"/>
        <v/>
      </c>
      <c r="I299" s="16" t="str">
        <f t="array" ref="I299">IF(H299&lt;&gt;"",SUM(IF(Data_TABLE[EOM Date]=EOMONTH(H299,0),Data_TABLE[Total Value Sold],0)),"")</f>
        <v/>
      </c>
      <c r="J299" s="16" t="e">
        <f t="shared" ca="1" si="12"/>
        <v>#N/A</v>
      </c>
      <c r="K299" s="16" t="e">
        <f t="shared" ca="1" si="13"/>
        <v>#N/A</v>
      </c>
      <c r="L299" s="12" t="str">
        <f>IF(I299&lt;&gt;"",RANK(I299,ListSales,0),"")</f>
        <v/>
      </c>
      <c r="V299" s="18" t="str">
        <f>IF(U299&lt;&gt;"",SUMIFS(Data_TABLE[Total Value Sold],Data_TABLE[EOM Date],"="&amp;EOMONTH(Dashboard!$I$7,0),Data_TABLE[Customer],"="&amp;Calc!U299),"")</f>
        <v/>
      </c>
    </row>
    <row r="300" spans="8:22" x14ac:dyDescent="0.2">
      <c r="H300" s="15" t="str">
        <f t="shared" si="14"/>
        <v/>
      </c>
      <c r="I300" s="16" t="str">
        <f t="array" ref="I300">IF(H300&lt;&gt;"",SUM(IF(Data_TABLE[EOM Date]=EOMONTH(H300,0),Data_TABLE[Total Value Sold],0)),"")</f>
        <v/>
      </c>
      <c r="J300" s="16" t="e">
        <f t="shared" ca="1" si="12"/>
        <v>#N/A</v>
      </c>
      <c r="K300" s="16" t="e">
        <f t="shared" ca="1" si="13"/>
        <v>#N/A</v>
      </c>
      <c r="L300" s="12" t="str">
        <f>IF(I300&lt;&gt;"",RANK(I300,ListSales,0),"")</f>
        <v/>
      </c>
      <c r="V300" s="18" t="str">
        <f>IF(U300&lt;&gt;"",SUMIFS(Data_TABLE[Total Value Sold],Data_TABLE[EOM Date],"="&amp;EOMONTH(Dashboard!$I$7,0),Data_TABLE[Customer],"="&amp;Calc!U300),"")</f>
        <v/>
      </c>
    </row>
    <row r="301" spans="8:22" x14ac:dyDescent="0.2">
      <c r="H301" s="15" t="str">
        <f t="shared" si="14"/>
        <v/>
      </c>
      <c r="I301" s="16" t="str">
        <f t="array" ref="I301">IF(H301&lt;&gt;"",SUM(IF(Data_TABLE[EOM Date]=EOMONTH(H301,0),Data_TABLE[Total Value Sold],0)),"")</f>
        <v/>
      </c>
      <c r="J301" s="16" t="e">
        <f t="shared" ca="1" si="12"/>
        <v>#N/A</v>
      </c>
      <c r="K301" s="16" t="e">
        <f t="shared" ca="1" si="13"/>
        <v>#N/A</v>
      </c>
      <c r="L301" s="12" t="str">
        <f>IF(I301&lt;&gt;"",RANK(I301,ListSales,0),"")</f>
        <v/>
      </c>
      <c r="V301" s="18" t="str">
        <f>IF(U301&lt;&gt;"",SUMIFS(Data_TABLE[Total Value Sold],Data_TABLE[EOM Date],"="&amp;EOMONTH(Dashboard!$I$7,0),Data_TABLE[Customer],"="&amp;Calc!U301),"")</f>
        <v/>
      </c>
    </row>
    <row r="302" spans="8:22" x14ac:dyDescent="0.2">
      <c r="H302" s="15" t="str">
        <f t="shared" si="14"/>
        <v/>
      </c>
      <c r="I302" s="16" t="str">
        <f t="array" ref="I302">IF(H302&lt;&gt;"",SUM(IF(Data_TABLE[EOM Date]=EOMONTH(H302,0),Data_TABLE[Total Value Sold],0)),"")</f>
        <v/>
      </c>
      <c r="J302" s="16" t="e">
        <f t="shared" ca="1" si="12"/>
        <v>#N/A</v>
      </c>
      <c r="K302" s="16" t="e">
        <f t="shared" ca="1" si="13"/>
        <v>#N/A</v>
      </c>
      <c r="L302" s="12" t="str">
        <f>IF(I302&lt;&gt;"",RANK(I302,ListSales,0),"")</f>
        <v/>
      </c>
      <c r="V302" s="18" t="str">
        <f>IF(U302&lt;&gt;"",SUMIFS(Data_TABLE[Total Value Sold],Data_TABLE[EOM Date],"="&amp;EOMONTH(Dashboard!$I$7,0),Data_TABLE[Customer],"="&amp;Calc!U302),"")</f>
        <v/>
      </c>
    </row>
    <row r="303" spans="8:22" x14ac:dyDescent="0.2">
      <c r="H303" s="15" t="str">
        <f t="shared" si="14"/>
        <v/>
      </c>
      <c r="I303" s="16" t="str">
        <f t="array" ref="I303">IF(H303&lt;&gt;"",SUM(IF(Data_TABLE[EOM Date]=EOMONTH(H303,0),Data_TABLE[Total Value Sold],0)),"")</f>
        <v/>
      </c>
      <c r="J303" s="16" t="e">
        <f t="shared" ca="1" si="12"/>
        <v>#N/A</v>
      </c>
      <c r="K303" s="16" t="e">
        <f t="shared" ca="1" si="13"/>
        <v>#N/A</v>
      </c>
      <c r="L303" s="12" t="str">
        <f>IF(I303&lt;&gt;"",RANK(I303,ListSales,0),"")</f>
        <v/>
      </c>
      <c r="V303" s="18" t="str">
        <f>IF(U303&lt;&gt;"",SUMIFS(Data_TABLE[Total Value Sold],Data_TABLE[EOM Date],"="&amp;EOMONTH(Dashboard!$I$7,0),Data_TABLE[Customer],"="&amp;Calc!U303),"")</f>
        <v/>
      </c>
    </row>
    <row r="304" spans="8:22" x14ac:dyDescent="0.2">
      <c r="H304" s="15" t="str">
        <f t="shared" si="14"/>
        <v/>
      </c>
      <c r="I304" s="16" t="str">
        <f t="array" ref="I304">IF(H304&lt;&gt;"",SUM(IF(Data_TABLE[EOM Date]=EOMONTH(H304,0),Data_TABLE[Total Value Sold],0)),"")</f>
        <v/>
      </c>
      <c r="J304" s="16" t="e">
        <f t="shared" ca="1" si="12"/>
        <v>#N/A</v>
      </c>
      <c r="K304" s="16" t="e">
        <f t="shared" ca="1" si="13"/>
        <v>#N/A</v>
      </c>
      <c r="L304" s="12" t="str">
        <f>IF(I304&lt;&gt;"",RANK(I304,ListSales,0),"")</f>
        <v/>
      </c>
      <c r="V304" s="18" t="str">
        <f>IF(U304&lt;&gt;"",SUMIFS(Data_TABLE[Total Value Sold],Data_TABLE[EOM Date],"="&amp;EOMONTH(Dashboard!$I$7,0),Data_TABLE[Customer],"="&amp;Calc!U304),"")</f>
        <v/>
      </c>
    </row>
    <row r="305" spans="8:22" x14ac:dyDescent="0.2">
      <c r="H305" s="15" t="str">
        <f t="shared" si="14"/>
        <v/>
      </c>
      <c r="I305" s="16" t="str">
        <f t="array" ref="I305">IF(H305&lt;&gt;"",SUM(IF(Data_TABLE[EOM Date]=EOMONTH(H305,0),Data_TABLE[Total Value Sold],0)),"")</f>
        <v/>
      </c>
      <c r="J305" s="16" t="e">
        <f t="shared" ca="1" si="12"/>
        <v>#N/A</v>
      </c>
      <c r="K305" s="16" t="e">
        <f t="shared" ca="1" si="13"/>
        <v>#N/A</v>
      </c>
      <c r="L305" s="12" t="str">
        <f>IF(I305&lt;&gt;"",RANK(I305,ListSales,0),"")</f>
        <v/>
      </c>
      <c r="V305" s="18" t="str">
        <f>IF(U305&lt;&gt;"",SUMIFS(Data_TABLE[Total Value Sold],Data_TABLE[EOM Date],"="&amp;EOMONTH(Dashboard!$I$7,0),Data_TABLE[Customer],"="&amp;Calc!U305),"")</f>
        <v/>
      </c>
    </row>
    <row r="306" spans="8:22" x14ac:dyDescent="0.2">
      <c r="H306" s="15" t="str">
        <f t="shared" si="14"/>
        <v/>
      </c>
      <c r="I306" s="16" t="str">
        <f t="array" ref="I306">IF(H306&lt;&gt;"",SUM(IF(Data_TABLE[EOM Date]=EOMONTH(H306,0),Data_TABLE[Total Value Sold],0)),"")</f>
        <v/>
      </c>
      <c r="J306" s="16" t="e">
        <f t="shared" ca="1" si="12"/>
        <v>#N/A</v>
      </c>
      <c r="K306" s="16" t="e">
        <f t="shared" ca="1" si="13"/>
        <v>#N/A</v>
      </c>
      <c r="L306" s="12" t="str">
        <f>IF(I306&lt;&gt;"",RANK(I306,ListSales,0),"")</f>
        <v/>
      </c>
      <c r="V306" s="18" t="str">
        <f>IF(U306&lt;&gt;"",SUMIFS(Data_TABLE[Total Value Sold],Data_TABLE[EOM Date],"="&amp;EOMONTH(Dashboard!$I$7,0),Data_TABLE[Customer],"="&amp;Calc!U306),"")</f>
        <v/>
      </c>
    </row>
    <row r="307" spans="8:22" x14ac:dyDescent="0.2">
      <c r="H307" s="15" t="str">
        <f t="shared" si="14"/>
        <v/>
      </c>
      <c r="I307" s="16" t="str">
        <f t="array" ref="I307">IF(H307&lt;&gt;"",SUM(IF(Data_TABLE[EOM Date]=EOMONTH(H307,0),Data_TABLE[Total Value Sold],0)),"")</f>
        <v/>
      </c>
      <c r="J307" s="16" t="e">
        <f t="shared" ca="1" si="12"/>
        <v>#N/A</v>
      </c>
      <c r="K307" s="16" t="e">
        <f t="shared" ca="1" si="13"/>
        <v>#N/A</v>
      </c>
      <c r="L307" s="12" t="str">
        <f>IF(I307&lt;&gt;"",RANK(I307,ListSales,0),"")</f>
        <v/>
      </c>
      <c r="V307" s="18" t="str">
        <f>IF(U307&lt;&gt;"",SUMIFS(Data_TABLE[Total Value Sold],Data_TABLE[EOM Date],"="&amp;EOMONTH(Dashboard!$I$7,0),Data_TABLE[Customer],"="&amp;Calc!U307),"")</f>
        <v/>
      </c>
    </row>
    <row r="308" spans="8:22" x14ac:dyDescent="0.2">
      <c r="H308" s="15" t="str">
        <f t="shared" si="14"/>
        <v/>
      </c>
      <c r="I308" s="16" t="str">
        <f t="array" ref="I308">IF(H308&lt;&gt;"",SUM(IF(Data_TABLE[EOM Date]=EOMONTH(H308,0),Data_TABLE[Total Value Sold],0)),"")</f>
        <v/>
      </c>
      <c r="J308" s="16" t="e">
        <f t="shared" ca="1" si="12"/>
        <v>#N/A</v>
      </c>
      <c r="K308" s="16" t="e">
        <f t="shared" ca="1" si="13"/>
        <v>#N/A</v>
      </c>
      <c r="L308" s="12" t="str">
        <f>IF(I308&lt;&gt;"",RANK(I308,ListSales,0),"")</f>
        <v/>
      </c>
      <c r="V308" s="18" t="str">
        <f>IF(U308&lt;&gt;"",SUMIFS(Data_TABLE[Total Value Sold],Data_TABLE[EOM Date],"="&amp;EOMONTH(Dashboard!$I$7,0),Data_TABLE[Customer],"="&amp;Calc!U308),"")</f>
        <v/>
      </c>
    </row>
    <row r="309" spans="8:22" x14ac:dyDescent="0.2">
      <c r="H309" s="15" t="str">
        <f t="shared" si="14"/>
        <v/>
      </c>
      <c r="I309" s="16" t="str">
        <f t="array" ref="I309">IF(H309&lt;&gt;"",SUM(IF(Data_TABLE[EOM Date]=EOMONTH(H309,0),Data_TABLE[Total Value Sold],0)),"")</f>
        <v/>
      </c>
      <c r="J309" s="16" t="e">
        <f t="shared" ca="1" si="12"/>
        <v>#N/A</v>
      </c>
      <c r="K309" s="16" t="e">
        <f t="shared" ca="1" si="13"/>
        <v>#N/A</v>
      </c>
      <c r="L309" s="12" t="str">
        <f>IF(I309&lt;&gt;"",RANK(I309,ListSales,0),"")</f>
        <v/>
      </c>
      <c r="V309" s="18" t="str">
        <f>IF(U309&lt;&gt;"",SUMIFS(Data_TABLE[Total Value Sold],Data_TABLE[EOM Date],"="&amp;EOMONTH(Dashboard!$I$7,0),Data_TABLE[Customer],"="&amp;Calc!U309),"")</f>
        <v/>
      </c>
    </row>
    <row r="310" spans="8:22" x14ac:dyDescent="0.2">
      <c r="H310" s="15" t="str">
        <f t="shared" si="14"/>
        <v/>
      </c>
      <c r="I310" s="16" t="str">
        <f t="array" ref="I310">IF(H310&lt;&gt;"",SUM(IF(Data_TABLE[EOM Date]=EOMONTH(H310,0),Data_TABLE[Total Value Sold],0)),"")</f>
        <v/>
      </c>
      <c r="J310" s="16" t="e">
        <f t="shared" ca="1" si="12"/>
        <v>#N/A</v>
      </c>
      <c r="K310" s="16" t="e">
        <f t="shared" ca="1" si="13"/>
        <v>#N/A</v>
      </c>
      <c r="L310" s="12" t="str">
        <f>IF(I310&lt;&gt;"",RANK(I310,ListSales,0),"")</f>
        <v/>
      </c>
      <c r="V310" s="18" t="str">
        <f>IF(U310&lt;&gt;"",SUMIFS(Data_TABLE[Total Value Sold],Data_TABLE[EOM Date],"="&amp;EOMONTH(Dashboard!$I$7,0),Data_TABLE[Customer],"="&amp;Calc!U310),"")</f>
        <v/>
      </c>
    </row>
    <row r="311" spans="8:22" x14ac:dyDescent="0.2">
      <c r="H311" s="15" t="str">
        <f t="shared" si="14"/>
        <v/>
      </c>
      <c r="I311" s="16" t="str">
        <f t="array" ref="I311">IF(H311&lt;&gt;"",SUM(IF(Data_TABLE[EOM Date]=EOMONTH(H311,0),Data_TABLE[Total Value Sold],0)),"")</f>
        <v/>
      </c>
      <c r="J311" s="16" t="e">
        <f t="shared" ca="1" si="12"/>
        <v>#N/A</v>
      </c>
      <c r="K311" s="16" t="e">
        <f t="shared" ca="1" si="13"/>
        <v>#N/A</v>
      </c>
      <c r="L311" s="12" t="str">
        <f>IF(I311&lt;&gt;"",RANK(I311,ListSales,0),"")</f>
        <v/>
      </c>
      <c r="V311" s="18" t="str">
        <f>IF(U311&lt;&gt;"",SUMIFS(Data_TABLE[Total Value Sold],Data_TABLE[EOM Date],"="&amp;EOMONTH(Dashboard!$I$7,0),Data_TABLE[Customer],"="&amp;Calc!U311),"")</f>
        <v/>
      </c>
    </row>
    <row r="312" spans="8:22" x14ac:dyDescent="0.2">
      <c r="H312" s="15" t="str">
        <f t="shared" si="14"/>
        <v/>
      </c>
      <c r="I312" s="16" t="str">
        <f t="array" ref="I312">IF(H312&lt;&gt;"",SUM(IF(Data_TABLE[EOM Date]=EOMONTH(H312,0),Data_TABLE[Total Value Sold],0)),"")</f>
        <v/>
      </c>
      <c r="J312" s="16" t="e">
        <f t="shared" ca="1" si="12"/>
        <v>#N/A</v>
      </c>
      <c r="K312" s="16" t="e">
        <f t="shared" ca="1" si="13"/>
        <v>#N/A</v>
      </c>
      <c r="L312" s="12" t="str">
        <f>IF(I312&lt;&gt;"",RANK(I312,ListSales,0),"")</f>
        <v/>
      </c>
      <c r="V312" s="18" t="str">
        <f>IF(U312&lt;&gt;"",SUMIFS(Data_TABLE[Total Value Sold],Data_TABLE[EOM Date],"="&amp;EOMONTH(Dashboard!$I$7,0),Data_TABLE[Customer],"="&amp;Calc!U312),"")</f>
        <v/>
      </c>
    </row>
    <row r="313" spans="8:22" x14ac:dyDescent="0.2">
      <c r="H313" s="15" t="str">
        <f t="shared" si="14"/>
        <v/>
      </c>
      <c r="I313" s="16" t="str">
        <f t="array" ref="I313">IF(H313&lt;&gt;"",SUM(IF(Data_TABLE[EOM Date]=EOMONTH(H313,0),Data_TABLE[Total Value Sold],0)),"")</f>
        <v/>
      </c>
      <c r="J313" s="16" t="e">
        <f t="shared" ca="1" si="12"/>
        <v>#N/A</v>
      </c>
      <c r="K313" s="16" t="e">
        <f t="shared" ca="1" si="13"/>
        <v>#N/A</v>
      </c>
      <c r="L313" s="12" t="str">
        <f>IF(I313&lt;&gt;"",RANK(I313,ListSales,0),"")</f>
        <v/>
      </c>
      <c r="V313" s="18" t="str">
        <f>IF(U313&lt;&gt;"",SUMIFS(Data_TABLE[Total Value Sold],Data_TABLE[EOM Date],"="&amp;EOMONTH(Dashboard!$I$7,0),Data_TABLE[Customer],"="&amp;Calc!U313),"")</f>
        <v/>
      </c>
    </row>
    <row r="314" spans="8:22" x14ac:dyDescent="0.2">
      <c r="H314" s="15" t="str">
        <f t="shared" si="14"/>
        <v/>
      </c>
      <c r="I314" s="16" t="str">
        <f t="array" ref="I314">IF(H314&lt;&gt;"",SUM(IF(Data_TABLE[EOM Date]=EOMONTH(H314,0),Data_TABLE[Total Value Sold],0)),"")</f>
        <v/>
      </c>
      <c r="J314" s="16" t="e">
        <f t="shared" ca="1" si="12"/>
        <v>#N/A</v>
      </c>
      <c r="K314" s="16" t="e">
        <f t="shared" ca="1" si="13"/>
        <v>#N/A</v>
      </c>
      <c r="L314" s="12" t="str">
        <f>IF(I314&lt;&gt;"",RANK(I314,ListSales,0),"")</f>
        <v/>
      </c>
      <c r="V314" s="18" t="str">
        <f>IF(U314&lt;&gt;"",SUMIFS(Data_TABLE[Total Value Sold],Data_TABLE[EOM Date],"="&amp;EOMONTH(Dashboard!$I$7,0),Data_TABLE[Customer],"="&amp;Calc!U314),"")</f>
        <v/>
      </c>
    </row>
    <row r="315" spans="8:22" x14ac:dyDescent="0.2">
      <c r="H315" s="15" t="str">
        <f t="shared" si="14"/>
        <v/>
      </c>
      <c r="I315" s="16" t="str">
        <f t="array" ref="I315">IF(H315&lt;&gt;"",SUM(IF(Data_TABLE[EOM Date]=EOMONTH(H315,0),Data_TABLE[Total Value Sold],0)),"")</f>
        <v/>
      </c>
      <c r="J315" s="16" t="e">
        <f t="shared" ca="1" si="12"/>
        <v>#N/A</v>
      </c>
      <c r="K315" s="16" t="e">
        <f t="shared" ca="1" si="13"/>
        <v>#N/A</v>
      </c>
      <c r="L315" s="12" t="str">
        <f>IF(I315&lt;&gt;"",RANK(I315,ListSales,0),"")</f>
        <v/>
      </c>
      <c r="V315" s="18" t="str">
        <f>IF(U315&lt;&gt;"",SUMIFS(Data_TABLE[Total Value Sold],Data_TABLE[EOM Date],"="&amp;EOMONTH(Dashboard!$I$7,0),Data_TABLE[Customer],"="&amp;Calc!U315),"")</f>
        <v/>
      </c>
    </row>
    <row r="316" spans="8:22" x14ac:dyDescent="0.2">
      <c r="H316" s="15" t="str">
        <f t="shared" si="14"/>
        <v/>
      </c>
      <c r="I316" s="16" t="str">
        <f t="array" ref="I316">IF(H316&lt;&gt;"",SUM(IF(Data_TABLE[EOM Date]=EOMONTH(H316,0),Data_TABLE[Total Value Sold],0)),"")</f>
        <v/>
      </c>
      <c r="J316" s="16" t="e">
        <f t="shared" ca="1" si="12"/>
        <v>#N/A</v>
      </c>
      <c r="K316" s="16" t="e">
        <f t="shared" ca="1" si="13"/>
        <v>#N/A</v>
      </c>
      <c r="L316" s="12" t="str">
        <f>IF(I316&lt;&gt;"",RANK(I316,ListSales,0),"")</f>
        <v/>
      </c>
      <c r="V316" s="18" t="str">
        <f>IF(U316&lt;&gt;"",SUMIFS(Data_TABLE[Total Value Sold],Data_TABLE[EOM Date],"="&amp;EOMONTH(Dashboard!$I$7,0),Data_TABLE[Customer],"="&amp;Calc!U316),"")</f>
        <v/>
      </c>
    </row>
    <row r="317" spans="8:22" x14ac:dyDescent="0.2">
      <c r="H317" s="15" t="str">
        <f t="shared" si="14"/>
        <v/>
      </c>
      <c r="I317" s="16" t="str">
        <f t="array" ref="I317">IF(H317&lt;&gt;"",SUM(IF(Data_TABLE[EOM Date]=EOMONTH(H317,0),Data_TABLE[Total Value Sold],0)),"")</f>
        <v/>
      </c>
      <c r="J317" s="16" t="e">
        <f t="shared" ca="1" si="12"/>
        <v>#N/A</v>
      </c>
      <c r="K317" s="16" t="e">
        <f t="shared" ca="1" si="13"/>
        <v>#N/A</v>
      </c>
      <c r="L317" s="12" t="str">
        <f>IF(I317&lt;&gt;"",RANK(I317,ListSales,0),"")</f>
        <v/>
      </c>
      <c r="V317" s="18" t="str">
        <f>IF(U317&lt;&gt;"",SUMIFS(Data_TABLE[Total Value Sold],Data_TABLE[EOM Date],"="&amp;EOMONTH(Dashboard!$I$7,0),Data_TABLE[Customer],"="&amp;Calc!U317),"")</f>
        <v/>
      </c>
    </row>
    <row r="318" spans="8:22" x14ac:dyDescent="0.2">
      <c r="H318" s="15" t="str">
        <f t="shared" si="14"/>
        <v/>
      </c>
      <c r="I318" s="16" t="str">
        <f t="array" ref="I318">IF(H318&lt;&gt;"",SUM(IF(Data_TABLE[EOM Date]=EOMONTH(H318,0),Data_TABLE[Total Value Sold],0)),"")</f>
        <v/>
      </c>
      <c r="J318" s="16" t="e">
        <f t="shared" ca="1" si="12"/>
        <v>#N/A</v>
      </c>
      <c r="K318" s="16" t="e">
        <f t="shared" ca="1" si="13"/>
        <v>#N/A</v>
      </c>
      <c r="L318" s="12" t="str">
        <f>IF(I318&lt;&gt;"",RANK(I318,ListSales,0),"")</f>
        <v/>
      </c>
      <c r="V318" s="18" t="str">
        <f>IF(U318&lt;&gt;"",SUMIFS(Data_TABLE[Total Value Sold],Data_TABLE[EOM Date],"="&amp;EOMONTH(Dashboard!$I$7,0),Data_TABLE[Customer],"="&amp;Calc!U318),"")</f>
        <v/>
      </c>
    </row>
    <row r="319" spans="8:22" x14ac:dyDescent="0.2">
      <c r="H319" s="15" t="str">
        <f t="shared" si="14"/>
        <v/>
      </c>
      <c r="I319" s="16" t="str">
        <f t="array" ref="I319">IF(H319&lt;&gt;"",SUM(IF(Data_TABLE[EOM Date]=EOMONTH(H319,0),Data_TABLE[Total Value Sold],0)),"")</f>
        <v/>
      </c>
      <c r="J319" s="16" t="e">
        <f t="shared" ca="1" si="12"/>
        <v>#N/A</v>
      </c>
      <c r="K319" s="16" t="e">
        <f t="shared" ca="1" si="13"/>
        <v>#N/A</v>
      </c>
      <c r="L319" s="12" t="str">
        <f>IF(I319&lt;&gt;"",RANK(I319,ListSales,0),"")</f>
        <v/>
      </c>
      <c r="V319" s="18" t="str">
        <f>IF(U319&lt;&gt;"",SUMIFS(Data_TABLE[Total Value Sold],Data_TABLE[EOM Date],"="&amp;EOMONTH(Dashboard!$I$7,0),Data_TABLE[Customer],"="&amp;Calc!U319),"")</f>
        <v/>
      </c>
    </row>
    <row r="320" spans="8:22" x14ac:dyDescent="0.2">
      <c r="H320" s="15" t="str">
        <f t="shared" si="14"/>
        <v/>
      </c>
      <c r="I320" s="16" t="str">
        <f t="array" ref="I320">IF(H320&lt;&gt;"",SUM(IF(Data_TABLE[EOM Date]=EOMONTH(H320,0),Data_TABLE[Total Value Sold],0)),"")</f>
        <v/>
      </c>
      <c r="J320" s="16" t="e">
        <f t="shared" ca="1" si="12"/>
        <v>#N/A</v>
      </c>
      <c r="K320" s="16" t="e">
        <f t="shared" ca="1" si="13"/>
        <v>#N/A</v>
      </c>
      <c r="L320" s="12" t="str">
        <f>IF(I320&lt;&gt;"",RANK(I320,ListSales,0),"")</f>
        <v/>
      </c>
      <c r="V320" s="18" t="str">
        <f>IF(U320&lt;&gt;"",SUMIFS(Data_TABLE[Total Value Sold],Data_TABLE[EOM Date],"="&amp;EOMONTH(Dashboard!$I$7,0),Data_TABLE[Customer],"="&amp;Calc!U320),"")</f>
        <v/>
      </c>
    </row>
    <row r="321" spans="8:22" x14ac:dyDescent="0.2">
      <c r="H321" s="15" t="str">
        <f t="shared" si="14"/>
        <v/>
      </c>
      <c r="I321" s="16" t="str">
        <f t="array" ref="I321">IF(H321&lt;&gt;"",SUM(IF(Data_TABLE[EOM Date]=EOMONTH(H321,0),Data_TABLE[Total Value Sold],0)),"")</f>
        <v/>
      </c>
      <c r="J321" s="16" t="e">
        <f t="shared" ca="1" si="12"/>
        <v>#N/A</v>
      </c>
      <c r="K321" s="16" t="e">
        <f t="shared" ca="1" si="13"/>
        <v>#N/A</v>
      </c>
      <c r="L321" s="12" t="str">
        <f>IF(I321&lt;&gt;"",RANK(I321,ListSales,0),"")</f>
        <v/>
      </c>
      <c r="V321" s="18" t="str">
        <f>IF(U321&lt;&gt;"",SUMIFS(Data_TABLE[Total Value Sold],Data_TABLE[EOM Date],"="&amp;EOMONTH(Dashboard!$I$7,0),Data_TABLE[Customer],"="&amp;Calc!U321),"")</f>
        <v/>
      </c>
    </row>
    <row r="322" spans="8:22" x14ac:dyDescent="0.2">
      <c r="H322" s="15" t="str">
        <f t="shared" si="14"/>
        <v/>
      </c>
      <c r="I322" s="16" t="str">
        <f t="array" ref="I322">IF(H322&lt;&gt;"",SUM(IF(Data_TABLE[EOM Date]=EOMONTH(H322,0),Data_TABLE[Total Value Sold],0)),"")</f>
        <v/>
      </c>
      <c r="J322" s="16" t="e">
        <f t="shared" ca="1" si="12"/>
        <v>#N/A</v>
      </c>
      <c r="K322" s="16" t="e">
        <f t="shared" ca="1" si="13"/>
        <v>#N/A</v>
      </c>
      <c r="L322" s="12" t="str">
        <f>IF(I322&lt;&gt;"",RANK(I322,ListSales,0),"")</f>
        <v/>
      </c>
      <c r="V322" s="18" t="str">
        <f>IF(U322&lt;&gt;"",SUMIFS(Data_TABLE[Total Value Sold],Data_TABLE[EOM Date],"="&amp;EOMONTH(Dashboard!$I$7,0),Data_TABLE[Customer],"="&amp;Calc!U322),"")</f>
        <v/>
      </c>
    </row>
    <row r="323" spans="8:22" x14ac:dyDescent="0.2">
      <c r="H323" s="15" t="str">
        <f t="shared" si="14"/>
        <v/>
      </c>
      <c r="I323" s="16" t="str">
        <f t="array" ref="I323">IF(H323&lt;&gt;"",SUM(IF(Data_TABLE[EOM Date]=EOMONTH(H323,0),Data_TABLE[Total Value Sold],0)),"")</f>
        <v/>
      </c>
      <c r="J323" s="16" t="e">
        <f t="shared" ca="1" si="12"/>
        <v>#N/A</v>
      </c>
      <c r="K323" s="16" t="e">
        <f t="shared" ca="1" si="13"/>
        <v>#N/A</v>
      </c>
      <c r="L323" s="12" t="str">
        <f>IF(I323&lt;&gt;"",RANK(I323,ListSales,0),"")</f>
        <v/>
      </c>
      <c r="V323" s="18" t="str">
        <f>IF(U323&lt;&gt;"",SUMIFS(Data_TABLE[Total Value Sold],Data_TABLE[EOM Date],"="&amp;EOMONTH(Dashboard!$I$7,0),Data_TABLE[Customer],"="&amp;Calc!U323),"")</f>
        <v/>
      </c>
    </row>
    <row r="324" spans="8:22" x14ac:dyDescent="0.2">
      <c r="H324" s="15" t="str">
        <f t="shared" si="14"/>
        <v/>
      </c>
      <c r="I324" s="16" t="str">
        <f t="array" ref="I324">IF(H324&lt;&gt;"",SUM(IF(Data_TABLE[EOM Date]=EOMONTH(H324,0),Data_TABLE[Total Value Sold],0)),"")</f>
        <v/>
      </c>
      <c r="J324" s="16" t="e">
        <f t="shared" ca="1" si="12"/>
        <v>#N/A</v>
      </c>
      <c r="K324" s="16" t="e">
        <f t="shared" ca="1" si="13"/>
        <v>#N/A</v>
      </c>
      <c r="L324" s="12" t="str">
        <f>IF(I324&lt;&gt;"",RANK(I324,ListSales,0),"")</f>
        <v/>
      </c>
      <c r="V324" s="18" t="str">
        <f>IF(U324&lt;&gt;"",SUMIFS(Data_TABLE[Total Value Sold],Data_TABLE[EOM Date],"="&amp;EOMONTH(Dashboard!$I$7,0),Data_TABLE[Customer],"="&amp;Calc!U324),"")</f>
        <v/>
      </c>
    </row>
    <row r="325" spans="8:22" x14ac:dyDescent="0.2">
      <c r="H325" s="15" t="str">
        <f t="shared" si="14"/>
        <v/>
      </c>
      <c r="I325" s="16" t="str">
        <f t="array" ref="I325">IF(H325&lt;&gt;"",SUM(IF(Data_TABLE[EOM Date]=EOMONTH(H325,0),Data_TABLE[Total Value Sold],0)),"")</f>
        <v/>
      </c>
      <c r="J325" s="16" t="e">
        <f t="shared" ref="J325:J388" ca="1" si="15">IF(L325=$D$13,I325,NA())</f>
        <v>#N/A</v>
      </c>
      <c r="K325" s="16" t="e">
        <f t="shared" ref="K325:K388" ca="1" si="16">IF(L325=$D$14,I325,NA())</f>
        <v>#N/A</v>
      </c>
      <c r="L325" s="12" t="str">
        <f>IF(I325&lt;&gt;"",RANK(I325,ListSales,0),"")</f>
        <v/>
      </c>
      <c r="V325" s="18" t="str">
        <f>IF(U325&lt;&gt;"",SUMIFS(Data_TABLE[Total Value Sold],Data_TABLE[EOM Date],"="&amp;EOMONTH(Dashboard!$I$7,0),Data_TABLE[Customer],"="&amp;Calc!U325),"")</f>
        <v/>
      </c>
    </row>
    <row r="326" spans="8:22" x14ac:dyDescent="0.2">
      <c r="H326" s="15" t="str">
        <f t="shared" ref="H326:H389" si="17">IF(ROW(H325)-3&gt;$D$5,"",EDATE(H325,1))</f>
        <v/>
      </c>
      <c r="I326" s="16" t="str">
        <f t="array" ref="I326">IF(H326&lt;&gt;"",SUM(IF(Data_TABLE[EOM Date]=EOMONTH(H326,0),Data_TABLE[Total Value Sold],0)),"")</f>
        <v/>
      </c>
      <c r="J326" s="16" t="e">
        <f t="shared" ca="1" si="15"/>
        <v>#N/A</v>
      </c>
      <c r="K326" s="16" t="e">
        <f t="shared" ca="1" si="16"/>
        <v>#N/A</v>
      </c>
      <c r="L326" s="12" t="str">
        <f>IF(I326&lt;&gt;"",RANK(I326,ListSales,0),"")</f>
        <v/>
      </c>
      <c r="V326" s="18" t="str">
        <f>IF(U326&lt;&gt;"",SUMIFS(Data_TABLE[Total Value Sold],Data_TABLE[EOM Date],"="&amp;EOMONTH(Dashboard!$I$7,0),Data_TABLE[Customer],"="&amp;Calc!U326),"")</f>
        <v/>
      </c>
    </row>
    <row r="327" spans="8:22" x14ac:dyDescent="0.2">
      <c r="H327" s="15" t="str">
        <f t="shared" si="17"/>
        <v/>
      </c>
      <c r="I327" s="16" t="str">
        <f t="array" ref="I327">IF(H327&lt;&gt;"",SUM(IF(Data_TABLE[EOM Date]=EOMONTH(H327,0),Data_TABLE[Total Value Sold],0)),"")</f>
        <v/>
      </c>
      <c r="J327" s="16" t="e">
        <f t="shared" ca="1" si="15"/>
        <v>#N/A</v>
      </c>
      <c r="K327" s="16" t="e">
        <f t="shared" ca="1" si="16"/>
        <v>#N/A</v>
      </c>
      <c r="L327" s="12" t="str">
        <f>IF(I327&lt;&gt;"",RANK(I327,ListSales,0),"")</f>
        <v/>
      </c>
      <c r="V327" s="18" t="str">
        <f>IF(U327&lt;&gt;"",SUMIFS(Data_TABLE[Total Value Sold],Data_TABLE[EOM Date],"="&amp;EOMONTH(Dashboard!$I$7,0),Data_TABLE[Customer],"="&amp;Calc!U327),"")</f>
        <v/>
      </c>
    </row>
    <row r="328" spans="8:22" x14ac:dyDescent="0.2">
      <c r="H328" s="15" t="str">
        <f t="shared" si="17"/>
        <v/>
      </c>
      <c r="I328" s="16" t="str">
        <f t="array" ref="I328">IF(H328&lt;&gt;"",SUM(IF(Data_TABLE[EOM Date]=EOMONTH(H328,0),Data_TABLE[Total Value Sold],0)),"")</f>
        <v/>
      </c>
      <c r="J328" s="16" t="e">
        <f t="shared" ca="1" si="15"/>
        <v>#N/A</v>
      </c>
      <c r="K328" s="16" t="e">
        <f t="shared" ca="1" si="16"/>
        <v>#N/A</v>
      </c>
      <c r="L328" s="12" t="str">
        <f>IF(I328&lt;&gt;"",RANK(I328,ListSales,0),"")</f>
        <v/>
      </c>
      <c r="V328" s="18" t="str">
        <f>IF(U328&lt;&gt;"",SUMIFS(Data_TABLE[Total Value Sold],Data_TABLE[EOM Date],"="&amp;EOMONTH(Dashboard!$I$7,0),Data_TABLE[Customer],"="&amp;Calc!U328),"")</f>
        <v/>
      </c>
    </row>
    <row r="329" spans="8:22" x14ac:dyDescent="0.2">
      <c r="H329" s="15" t="str">
        <f t="shared" si="17"/>
        <v/>
      </c>
      <c r="I329" s="16" t="str">
        <f t="array" ref="I329">IF(H329&lt;&gt;"",SUM(IF(Data_TABLE[EOM Date]=EOMONTH(H329,0),Data_TABLE[Total Value Sold],0)),"")</f>
        <v/>
      </c>
      <c r="J329" s="16" t="e">
        <f t="shared" ca="1" si="15"/>
        <v>#N/A</v>
      </c>
      <c r="K329" s="16" t="e">
        <f t="shared" ca="1" si="16"/>
        <v>#N/A</v>
      </c>
      <c r="L329" s="12" t="str">
        <f>IF(I329&lt;&gt;"",RANK(I329,ListSales,0),"")</f>
        <v/>
      </c>
      <c r="V329" s="18" t="str">
        <f>IF(U329&lt;&gt;"",SUMIFS(Data_TABLE[Total Value Sold],Data_TABLE[EOM Date],"="&amp;EOMONTH(Dashboard!$I$7,0),Data_TABLE[Customer],"="&amp;Calc!U329),"")</f>
        <v/>
      </c>
    </row>
    <row r="330" spans="8:22" x14ac:dyDescent="0.2">
      <c r="H330" s="15" t="str">
        <f t="shared" si="17"/>
        <v/>
      </c>
      <c r="I330" s="16" t="str">
        <f t="array" ref="I330">IF(H330&lt;&gt;"",SUM(IF(Data_TABLE[EOM Date]=EOMONTH(H330,0),Data_TABLE[Total Value Sold],0)),"")</f>
        <v/>
      </c>
      <c r="J330" s="16" t="e">
        <f t="shared" ca="1" si="15"/>
        <v>#N/A</v>
      </c>
      <c r="K330" s="16" t="e">
        <f t="shared" ca="1" si="16"/>
        <v>#N/A</v>
      </c>
      <c r="L330" s="12" t="str">
        <f>IF(I330&lt;&gt;"",RANK(I330,ListSales,0),"")</f>
        <v/>
      </c>
      <c r="V330" s="18" t="str">
        <f>IF(U330&lt;&gt;"",SUMIFS(Data_TABLE[Total Value Sold],Data_TABLE[EOM Date],"="&amp;EOMONTH(Dashboard!$I$7,0),Data_TABLE[Customer],"="&amp;Calc!U330),"")</f>
        <v/>
      </c>
    </row>
    <row r="331" spans="8:22" x14ac:dyDescent="0.2">
      <c r="H331" s="15" t="str">
        <f t="shared" si="17"/>
        <v/>
      </c>
      <c r="I331" s="16" t="str">
        <f t="array" ref="I331">IF(H331&lt;&gt;"",SUM(IF(Data_TABLE[EOM Date]=EOMONTH(H331,0),Data_TABLE[Total Value Sold],0)),"")</f>
        <v/>
      </c>
      <c r="J331" s="16" t="e">
        <f t="shared" ca="1" si="15"/>
        <v>#N/A</v>
      </c>
      <c r="K331" s="16" t="e">
        <f t="shared" ca="1" si="16"/>
        <v>#N/A</v>
      </c>
      <c r="L331" s="12" t="str">
        <f>IF(I331&lt;&gt;"",RANK(I331,ListSales,0),"")</f>
        <v/>
      </c>
      <c r="V331" s="18" t="str">
        <f>IF(U331&lt;&gt;"",SUMIFS(Data_TABLE[Total Value Sold],Data_TABLE[EOM Date],"="&amp;EOMONTH(Dashboard!$I$7,0),Data_TABLE[Customer],"="&amp;Calc!U331),"")</f>
        <v/>
      </c>
    </row>
    <row r="332" spans="8:22" x14ac:dyDescent="0.2">
      <c r="H332" s="15" t="str">
        <f t="shared" si="17"/>
        <v/>
      </c>
      <c r="I332" s="16" t="str">
        <f t="array" ref="I332">IF(H332&lt;&gt;"",SUM(IF(Data_TABLE[EOM Date]=EOMONTH(H332,0),Data_TABLE[Total Value Sold],0)),"")</f>
        <v/>
      </c>
      <c r="J332" s="16" t="e">
        <f t="shared" ca="1" si="15"/>
        <v>#N/A</v>
      </c>
      <c r="K332" s="16" t="e">
        <f t="shared" ca="1" si="16"/>
        <v>#N/A</v>
      </c>
      <c r="L332" s="12" t="str">
        <f>IF(I332&lt;&gt;"",RANK(I332,ListSales,0),"")</f>
        <v/>
      </c>
      <c r="V332" s="18" t="str">
        <f>IF(U332&lt;&gt;"",SUMIFS(Data_TABLE[Total Value Sold],Data_TABLE[EOM Date],"="&amp;EOMONTH(Dashboard!$I$7,0),Data_TABLE[Customer],"="&amp;Calc!U332),"")</f>
        <v/>
      </c>
    </row>
    <row r="333" spans="8:22" x14ac:dyDescent="0.2">
      <c r="H333" s="15" t="str">
        <f t="shared" si="17"/>
        <v/>
      </c>
      <c r="I333" s="16" t="str">
        <f t="array" ref="I333">IF(H333&lt;&gt;"",SUM(IF(Data_TABLE[EOM Date]=EOMONTH(H333,0),Data_TABLE[Total Value Sold],0)),"")</f>
        <v/>
      </c>
      <c r="J333" s="16" t="e">
        <f t="shared" ca="1" si="15"/>
        <v>#N/A</v>
      </c>
      <c r="K333" s="16" t="e">
        <f t="shared" ca="1" si="16"/>
        <v>#N/A</v>
      </c>
      <c r="L333" s="12" t="str">
        <f>IF(I333&lt;&gt;"",RANK(I333,ListSales,0),"")</f>
        <v/>
      </c>
      <c r="V333" s="18" t="str">
        <f>IF(U333&lt;&gt;"",SUMIFS(Data_TABLE[Total Value Sold],Data_TABLE[EOM Date],"="&amp;EOMONTH(Dashboard!$I$7,0),Data_TABLE[Customer],"="&amp;Calc!U333),"")</f>
        <v/>
      </c>
    </row>
    <row r="334" spans="8:22" x14ac:dyDescent="0.2">
      <c r="H334" s="15" t="str">
        <f t="shared" si="17"/>
        <v/>
      </c>
      <c r="I334" s="16" t="str">
        <f t="array" ref="I334">IF(H334&lt;&gt;"",SUM(IF(Data_TABLE[EOM Date]=EOMONTH(H334,0),Data_TABLE[Total Value Sold],0)),"")</f>
        <v/>
      </c>
      <c r="J334" s="16" t="e">
        <f t="shared" ca="1" si="15"/>
        <v>#N/A</v>
      </c>
      <c r="K334" s="16" t="e">
        <f t="shared" ca="1" si="16"/>
        <v>#N/A</v>
      </c>
      <c r="L334" s="12" t="str">
        <f>IF(I334&lt;&gt;"",RANK(I334,ListSales,0),"")</f>
        <v/>
      </c>
      <c r="V334" s="18" t="str">
        <f>IF(U334&lt;&gt;"",SUMIFS(Data_TABLE[Total Value Sold],Data_TABLE[EOM Date],"="&amp;EOMONTH(Dashboard!$I$7,0),Data_TABLE[Customer],"="&amp;Calc!U334),"")</f>
        <v/>
      </c>
    </row>
    <row r="335" spans="8:22" x14ac:dyDescent="0.2">
      <c r="H335" s="15" t="str">
        <f t="shared" si="17"/>
        <v/>
      </c>
      <c r="I335" s="16" t="str">
        <f t="array" ref="I335">IF(H335&lt;&gt;"",SUM(IF(Data_TABLE[EOM Date]=EOMONTH(H335,0),Data_TABLE[Total Value Sold],0)),"")</f>
        <v/>
      </c>
      <c r="J335" s="16" t="e">
        <f t="shared" ca="1" si="15"/>
        <v>#N/A</v>
      </c>
      <c r="K335" s="16" t="e">
        <f t="shared" ca="1" si="16"/>
        <v>#N/A</v>
      </c>
      <c r="L335" s="12" t="str">
        <f>IF(I335&lt;&gt;"",RANK(I335,ListSales,0),"")</f>
        <v/>
      </c>
      <c r="V335" s="18" t="str">
        <f>IF(U335&lt;&gt;"",SUMIFS(Data_TABLE[Total Value Sold],Data_TABLE[EOM Date],"="&amp;EOMONTH(Dashboard!$I$7,0),Data_TABLE[Customer],"="&amp;Calc!U335),"")</f>
        <v/>
      </c>
    </row>
    <row r="336" spans="8:22" x14ac:dyDescent="0.2">
      <c r="H336" s="15" t="str">
        <f t="shared" si="17"/>
        <v/>
      </c>
      <c r="I336" s="16" t="str">
        <f t="array" ref="I336">IF(H336&lt;&gt;"",SUM(IF(Data_TABLE[EOM Date]=EOMONTH(H336,0),Data_TABLE[Total Value Sold],0)),"")</f>
        <v/>
      </c>
      <c r="J336" s="16" t="e">
        <f t="shared" ca="1" si="15"/>
        <v>#N/A</v>
      </c>
      <c r="K336" s="16" t="e">
        <f t="shared" ca="1" si="16"/>
        <v>#N/A</v>
      </c>
      <c r="L336" s="12" t="str">
        <f>IF(I336&lt;&gt;"",RANK(I336,ListSales,0),"")</f>
        <v/>
      </c>
      <c r="V336" s="18" t="str">
        <f>IF(U336&lt;&gt;"",SUMIFS(Data_TABLE[Total Value Sold],Data_TABLE[EOM Date],"="&amp;EOMONTH(Dashboard!$I$7,0),Data_TABLE[Customer],"="&amp;Calc!U336),"")</f>
        <v/>
      </c>
    </row>
    <row r="337" spans="8:22" x14ac:dyDescent="0.2">
      <c r="H337" s="15" t="str">
        <f t="shared" si="17"/>
        <v/>
      </c>
      <c r="I337" s="16" t="str">
        <f t="array" ref="I337">IF(H337&lt;&gt;"",SUM(IF(Data_TABLE[EOM Date]=EOMONTH(H337,0),Data_TABLE[Total Value Sold],0)),"")</f>
        <v/>
      </c>
      <c r="J337" s="16" t="e">
        <f t="shared" ca="1" si="15"/>
        <v>#N/A</v>
      </c>
      <c r="K337" s="16" t="e">
        <f t="shared" ca="1" si="16"/>
        <v>#N/A</v>
      </c>
      <c r="L337" s="12" t="str">
        <f>IF(I337&lt;&gt;"",RANK(I337,ListSales,0),"")</f>
        <v/>
      </c>
      <c r="V337" s="18" t="str">
        <f>IF(U337&lt;&gt;"",SUMIFS(Data_TABLE[Total Value Sold],Data_TABLE[EOM Date],"="&amp;EOMONTH(Dashboard!$I$7,0),Data_TABLE[Customer],"="&amp;Calc!U337),"")</f>
        <v/>
      </c>
    </row>
    <row r="338" spans="8:22" x14ac:dyDescent="0.2">
      <c r="H338" s="15" t="str">
        <f t="shared" si="17"/>
        <v/>
      </c>
      <c r="I338" s="16" t="str">
        <f t="array" ref="I338">IF(H338&lt;&gt;"",SUM(IF(Data_TABLE[EOM Date]=EOMONTH(H338,0),Data_TABLE[Total Value Sold],0)),"")</f>
        <v/>
      </c>
      <c r="J338" s="16" t="e">
        <f t="shared" ca="1" si="15"/>
        <v>#N/A</v>
      </c>
      <c r="K338" s="16" t="e">
        <f t="shared" ca="1" si="16"/>
        <v>#N/A</v>
      </c>
      <c r="L338" s="12" t="str">
        <f>IF(I338&lt;&gt;"",RANK(I338,ListSales,0),"")</f>
        <v/>
      </c>
      <c r="V338" s="18" t="str">
        <f>IF(U338&lt;&gt;"",SUMIFS(Data_TABLE[Total Value Sold],Data_TABLE[EOM Date],"="&amp;EOMONTH(Dashboard!$I$7,0),Data_TABLE[Customer],"="&amp;Calc!U338),"")</f>
        <v/>
      </c>
    </row>
    <row r="339" spans="8:22" x14ac:dyDescent="0.2">
      <c r="H339" s="15" t="str">
        <f t="shared" si="17"/>
        <v/>
      </c>
      <c r="I339" s="16" t="str">
        <f t="array" ref="I339">IF(H339&lt;&gt;"",SUM(IF(Data_TABLE[EOM Date]=EOMONTH(H339,0),Data_TABLE[Total Value Sold],0)),"")</f>
        <v/>
      </c>
      <c r="J339" s="16" t="e">
        <f t="shared" ca="1" si="15"/>
        <v>#N/A</v>
      </c>
      <c r="K339" s="16" t="e">
        <f t="shared" ca="1" si="16"/>
        <v>#N/A</v>
      </c>
      <c r="L339" s="12" t="str">
        <f>IF(I339&lt;&gt;"",RANK(I339,ListSales,0),"")</f>
        <v/>
      </c>
      <c r="V339" s="18" t="str">
        <f>IF(U339&lt;&gt;"",SUMIFS(Data_TABLE[Total Value Sold],Data_TABLE[EOM Date],"="&amp;EOMONTH(Dashboard!$I$7,0),Data_TABLE[Customer],"="&amp;Calc!U339),"")</f>
        <v/>
      </c>
    </row>
    <row r="340" spans="8:22" x14ac:dyDescent="0.2">
      <c r="H340" s="15" t="str">
        <f t="shared" si="17"/>
        <v/>
      </c>
      <c r="I340" s="16" t="str">
        <f t="array" ref="I340">IF(H340&lt;&gt;"",SUM(IF(Data_TABLE[EOM Date]=EOMONTH(H340,0),Data_TABLE[Total Value Sold],0)),"")</f>
        <v/>
      </c>
      <c r="J340" s="16" t="e">
        <f t="shared" ca="1" si="15"/>
        <v>#N/A</v>
      </c>
      <c r="K340" s="16" t="e">
        <f t="shared" ca="1" si="16"/>
        <v>#N/A</v>
      </c>
      <c r="L340" s="12" t="str">
        <f>IF(I340&lt;&gt;"",RANK(I340,ListSales,0),"")</f>
        <v/>
      </c>
      <c r="V340" s="18" t="str">
        <f>IF(U340&lt;&gt;"",SUMIFS(Data_TABLE[Total Value Sold],Data_TABLE[EOM Date],"="&amp;EOMONTH(Dashboard!$I$7,0),Data_TABLE[Customer],"="&amp;Calc!U340),"")</f>
        <v/>
      </c>
    </row>
    <row r="341" spans="8:22" x14ac:dyDescent="0.2">
      <c r="H341" s="15" t="str">
        <f t="shared" si="17"/>
        <v/>
      </c>
      <c r="I341" s="16" t="str">
        <f t="array" ref="I341">IF(H341&lt;&gt;"",SUM(IF(Data_TABLE[EOM Date]=EOMONTH(H341,0),Data_TABLE[Total Value Sold],0)),"")</f>
        <v/>
      </c>
      <c r="J341" s="16" t="e">
        <f t="shared" ca="1" si="15"/>
        <v>#N/A</v>
      </c>
      <c r="K341" s="16" t="e">
        <f t="shared" ca="1" si="16"/>
        <v>#N/A</v>
      </c>
      <c r="L341" s="12" t="str">
        <f>IF(I341&lt;&gt;"",RANK(I341,ListSales,0),"")</f>
        <v/>
      </c>
      <c r="V341" s="18" t="str">
        <f>IF(U341&lt;&gt;"",SUMIFS(Data_TABLE[Total Value Sold],Data_TABLE[EOM Date],"="&amp;EOMONTH(Dashboard!$I$7,0),Data_TABLE[Customer],"="&amp;Calc!U341),"")</f>
        <v/>
      </c>
    </row>
    <row r="342" spans="8:22" x14ac:dyDescent="0.2">
      <c r="H342" s="15" t="str">
        <f t="shared" si="17"/>
        <v/>
      </c>
      <c r="I342" s="16" t="str">
        <f t="array" ref="I342">IF(H342&lt;&gt;"",SUM(IF(Data_TABLE[EOM Date]=EOMONTH(H342,0),Data_TABLE[Total Value Sold],0)),"")</f>
        <v/>
      </c>
      <c r="J342" s="16" t="e">
        <f t="shared" ca="1" si="15"/>
        <v>#N/A</v>
      </c>
      <c r="K342" s="16" t="e">
        <f t="shared" ca="1" si="16"/>
        <v>#N/A</v>
      </c>
      <c r="L342" s="12" t="str">
        <f>IF(I342&lt;&gt;"",RANK(I342,ListSales,0),"")</f>
        <v/>
      </c>
      <c r="V342" s="18" t="str">
        <f>IF(U342&lt;&gt;"",SUMIFS(Data_TABLE[Total Value Sold],Data_TABLE[EOM Date],"="&amp;EOMONTH(Dashboard!$I$7,0),Data_TABLE[Customer],"="&amp;Calc!U342),"")</f>
        <v/>
      </c>
    </row>
    <row r="343" spans="8:22" x14ac:dyDescent="0.2">
      <c r="H343" s="15" t="str">
        <f t="shared" si="17"/>
        <v/>
      </c>
      <c r="I343" s="16" t="str">
        <f t="array" ref="I343">IF(H343&lt;&gt;"",SUM(IF(Data_TABLE[EOM Date]=EOMONTH(H343,0),Data_TABLE[Total Value Sold],0)),"")</f>
        <v/>
      </c>
      <c r="J343" s="16" t="e">
        <f t="shared" ca="1" si="15"/>
        <v>#N/A</v>
      </c>
      <c r="K343" s="16" t="e">
        <f t="shared" ca="1" si="16"/>
        <v>#N/A</v>
      </c>
      <c r="L343" s="12" t="str">
        <f>IF(I343&lt;&gt;"",RANK(I343,ListSales,0),"")</f>
        <v/>
      </c>
      <c r="V343" s="18" t="str">
        <f>IF(U343&lt;&gt;"",SUMIFS(Data_TABLE[Total Value Sold],Data_TABLE[EOM Date],"="&amp;EOMONTH(Dashboard!$I$7,0),Data_TABLE[Customer],"="&amp;Calc!U343),"")</f>
        <v/>
      </c>
    </row>
    <row r="344" spans="8:22" x14ac:dyDescent="0.2">
      <c r="H344" s="15" t="str">
        <f t="shared" si="17"/>
        <v/>
      </c>
      <c r="I344" s="16" t="str">
        <f t="array" ref="I344">IF(H344&lt;&gt;"",SUM(IF(Data_TABLE[EOM Date]=EOMONTH(H344,0),Data_TABLE[Total Value Sold],0)),"")</f>
        <v/>
      </c>
      <c r="J344" s="16" t="e">
        <f t="shared" ca="1" si="15"/>
        <v>#N/A</v>
      </c>
      <c r="K344" s="16" t="e">
        <f t="shared" ca="1" si="16"/>
        <v>#N/A</v>
      </c>
      <c r="L344" s="12" t="str">
        <f>IF(I344&lt;&gt;"",RANK(I344,ListSales,0),"")</f>
        <v/>
      </c>
      <c r="V344" s="18" t="str">
        <f>IF(U344&lt;&gt;"",SUMIFS(Data_TABLE[Total Value Sold],Data_TABLE[EOM Date],"="&amp;EOMONTH(Dashboard!$I$7,0),Data_TABLE[Customer],"="&amp;Calc!U344),"")</f>
        <v/>
      </c>
    </row>
    <row r="345" spans="8:22" x14ac:dyDescent="0.2">
      <c r="H345" s="15" t="str">
        <f t="shared" si="17"/>
        <v/>
      </c>
      <c r="I345" s="16" t="str">
        <f t="array" ref="I345">IF(H345&lt;&gt;"",SUM(IF(Data_TABLE[EOM Date]=EOMONTH(H345,0),Data_TABLE[Total Value Sold],0)),"")</f>
        <v/>
      </c>
      <c r="J345" s="16" t="e">
        <f t="shared" ca="1" si="15"/>
        <v>#N/A</v>
      </c>
      <c r="K345" s="16" t="e">
        <f t="shared" ca="1" si="16"/>
        <v>#N/A</v>
      </c>
      <c r="L345" s="12" t="str">
        <f>IF(I345&lt;&gt;"",RANK(I345,ListSales,0),"")</f>
        <v/>
      </c>
      <c r="V345" s="18" t="str">
        <f>IF(U345&lt;&gt;"",SUMIFS(Data_TABLE[Total Value Sold],Data_TABLE[EOM Date],"="&amp;EOMONTH(Dashboard!$I$7,0),Data_TABLE[Customer],"="&amp;Calc!U345),"")</f>
        <v/>
      </c>
    </row>
    <row r="346" spans="8:22" x14ac:dyDescent="0.2">
      <c r="H346" s="15" t="str">
        <f t="shared" si="17"/>
        <v/>
      </c>
      <c r="I346" s="16" t="str">
        <f t="array" ref="I346">IF(H346&lt;&gt;"",SUM(IF(Data_TABLE[EOM Date]=EOMONTH(H346,0),Data_TABLE[Total Value Sold],0)),"")</f>
        <v/>
      </c>
      <c r="J346" s="16" t="e">
        <f t="shared" ca="1" si="15"/>
        <v>#N/A</v>
      </c>
      <c r="K346" s="16" t="e">
        <f t="shared" ca="1" si="16"/>
        <v>#N/A</v>
      </c>
      <c r="L346" s="12" t="str">
        <f>IF(I346&lt;&gt;"",RANK(I346,ListSales,0),"")</f>
        <v/>
      </c>
      <c r="V346" s="18" t="str">
        <f>IF(U346&lt;&gt;"",SUMIFS(Data_TABLE[Total Value Sold],Data_TABLE[EOM Date],"="&amp;EOMONTH(Dashboard!$I$7,0),Data_TABLE[Customer],"="&amp;Calc!U346),"")</f>
        <v/>
      </c>
    </row>
    <row r="347" spans="8:22" x14ac:dyDescent="0.2">
      <c r="H347" s="15" t="str">
        <f t="shared" si="17"/>
        <v/>
      </c>
      <c r="I347" s="16" t="str">
        <f t="array" ref="I347">IF(H347&lt;&gt;"",SUM(IF(Data_TABLE[EOM Date]=EOMONTH(H347,0),Data_TABLE[Total Value Sold],0)),"")</f>
        <v/>
      </c>
      <c r="J347" s="16" t="e">
        <f t="shared" ca="1" si="15"/>
        <v>#N/A</v>
      </c>
      <c r="K347" s="16" t="e">
        <f t="shared" ca="1" si="16"/>
        <v>#N/A</v>
      </c>
      <c r="L347" s="12" t="str">
        <f>IF(I347&lt;&gt;"",RANK(I347,ListSales,0),"")</f>
        <v/>
      </c>
      <c r="V347" s="18" t="str">
        <f>IF(U347&lt;&gt;"",SUMIFS(Data_TABLE[Total Value Sold],Data_TABLE[EOM Date],"="&amp;EOMONTH(Dashboard!$I$7,0),Data_TABLE[Customer],"="&amp;Calc!U347),"")</f>
        <v/>
      </c>
    </row>
    <row r="348" spans="8:22" x14ac:dyDescent="0.2">
      <c r="H348" s="15" t="str">
        <f t="shared" si="17"/>
        <v/>
      </c>
      <c r="I348" s="16" t="str">
        <f t="array" ref="I348">IF(H348&lt;&gt;"",SUM(IF(Data_TABLE[EOM Date]=EOMONTH(H348,0),Data_TABLE[Total Value Sold],0)),"")</f>
        <v/>
      </c>
      <c r="J348" s="16" t="e">
        <f t="shared" ca="1" si="15"/>
        <v>#N/A</v>
      </c>
      <c r="K348" s="16" t="e">
        <f t="shared" ca="1" si="16"/>
        <v>#N/A</v>
      </c>
      <c r="L348" s="12" t="str">
        <f>IF(I348&lt;&gt;"",RANK(I348,ListSales,0),"")</f>
        <v/>
      </c>
      <c r="V348" s="18" t="str">
        <f>IF(U348&lt;&gt;"",SUMIFS(Data_TABLE[Total Value Sold],Data_TABLE[EOM Date],"="&amp;EOMONTH(Dashboard!$I$7,0),Data_TABLE[Customer],"="&amp;Calc!U348),"")</f>
        <v/>
      </c>
    </row>
    <row r="349" spans="8:22" x14ac:dyDescent="0.2">
      <c r="H349" s="15" t="str">
        <f t="shared" si="17"/>
        <v/>
      </c>
      <c r="I349" s="16" t="str">
        <f t="array" ref="I349">IF(H349&lt;&gt;"",SUM(IF(Data_TABLE[EOM Date]=EOMONTH(H349,0),Data_TABLE[Total Value Sold],0)),"")</f>
        <v/>
      </c>
      <c r="J349" s="16" t="e">
        <f t="shared" ca="1" si="15"/>
        <v>#N/A</v>
      </c>
      <c r="K349" s="16" t="e">
        <f t="shared" ca="1" si="16"/>
        <v>#N/A</v>
      </c>
      <c r="L349" s="12" t="str">
        <f>IF(I349&lt;&gt;"",RANK(I349,ListSales,0),"")</f>
        <v/>
      </c>
      <c r="V349" s="18" t="str">
        <f>IF(U349&lt;&gt;"",SUMIFS(Data_TABLE[Total Value Sold],Data_TABLE[EOM Date],"="&amp;EOMONTH(Dashboard!$I$7,0),Data_TABLE[Customer],"="&amp;Calc!U349),"")</f>
        <v/>
      </c>
    </row>
    <row r="350" spans="8:22" x14ac:dyDescent="0.2">
      <c r="H350" s="15" t="str">
        <f t="shared" si="17"/>
        <v/>
      </c>
      <c r="I350" s="16" t="str">
        <f t="array" ref="I350">IF(H350&lt;&gt;"",SUM(IF(Data_TABLE[EOM Date]=EOMONTH(H350,0),Data_TABLE[Total Value Sold],0)),"")</f>
        <v/>
      </c>
      <c r="J350" s="16" t="e">
        <f t="shared" ca="1" si="15"/>
        <v>#N/A</v>
      </c>
      <c r="K350" s="16" t="e">
        <f t="shared" ca="1" si="16"/>
        <v>#N/A</v>
      </c>
      <c r="L350" s="12" t="str">
        <f>IF(I350&lt;&gt;"",RANK(I350,ListSales,0),"")</f>
        <v/>
      </c>
      <c r="V350" s="18" t="str">
        <f>IF(U350&lt;&gt;"",SUMIFS(Data_TABLE[Total Value Sold],Data_TABLE[EOM Date],"="&amp;EOMONTH(Dashboard!$I$7,0),Data_TABLE[Customer],"="&amp;Calc!U350),"")</f>
        <v/>
      </c>
    </row>
    <row r="351" spans="8:22" x14ac:dyDescent="0.2">
      <c r="H351" s="15" t="str">
        <f t="shared" si="17"/>
        <v/>
      </c>
      <c r="I351" s="16" t="str">
        <f t="array" ref="I351">IF(H351&lt;&gt;"",SUM(IF(Data_TABLE[EOM Date]=EOMONTH(H351,0),Data_TABLE[Total Value Sold],0)),"")</f>
        <v/>
      </c>
      <c r="J351" s="16" t="e">
        <f t="shared" ca="1" si="15"/>
        <v>#N/A</v>
      </c>
      <c r="K351" s="16" t="e">
        <f t="shared" ca="1" si="16"/>
        <v>#N/A</v>
      </c>
      <c r="L351" s="12" t="str">
        <f>IF(I351&lt;&gt;"",RANK(I351,ListSales,0),"")</f>
        <v/>
      </c>
      <c r="V351" s="18" t="str">
        <f>IF(U351&lt;&gt;"",SUMIFS(Data_TABLE[Total Value Sold],Data_TABLE[EOM Date],"="&amp;EOMONTH(Dashboard!$I$7,0),Data_TABLE[Customer],"="&amp;Calc!U351),"")</f>
        <v/>
      </c>
    </row>
    <row r="352" spans="8:22" x14ac:dyDescent="0.2">
      <c r="H352" s="15" t="str">
        <f t="shared" si="17"/>
        <v/>
      </c>
      <c r="I352" s="16" t="str">
        <f t="array" ref="I352">IF(H352&lt;&gt;"",SUM(IF(Data_TABLE[EOM Date]=EOMONTH(H352,0),Data_TABLE[Total Value Sold],0)),"")</f>
        <v/>
      </c>
      <c r="J352" s="16" t="e">
        <f t="shared" ca="1" si="15"/>
        <v>#N/A</v>
      </c>
      <c r="K352" s="16" t="e">
        <f t="shared" ca="1" si="16"/>
        <v>#N/A</v>
      </c>
      <c r="L352" s="12" t="str">
        <f>IF(I352&lt;&gt;"",RANK(I352,ListSales,0),"")</f>
        <v/>
      </c>
      <c r="V352" s="18" t="str">
        <f>IF(U352&lt;&gt;"",SUMIFS(Data_TABLE[Total Value Sold],Data_TABLE[EOM Date],"="&amp;EOMONTH(Dashboard!$I$7,0),Data_TABLE[Customer],"="&amp;Calc!U352),"")</f>
        <v/>
      </c>
    </row>
    <row r="353" spans="8:22" x14ac:dyDescent="0.2">
      <c r="H353" s="15" t="str">
        <f t="shared" si="17"/>
        <v/>
      </c>
      <c r="I353" s="16" t="str">
        <f t="array" ref="I353">IF(H353&lt;&gt;"",SUM(IF(Data_TABLE[EOM Date]=EOMONTH(H353,0),Data_TABLE[Total Value Sold],0)),"")</f>
        <v/>
      </c>
      <c r="J353" s="16" t="e">
        <f t="shared" ca="1" si="15"/>
        <v>#N/A</v>
      </c>
      <c r="K353" s="16" t="e">
        <f t="shared" ca="1" si="16"/>
        <v>#N/A</v>
      </c>
      <c r="L353" s="12" t="str">
        <f>IF(I353&lt;&gt;"",RANK(I353,ListSales,0),"")</f>
        <v/>
      </c>
      <c r="V353" s="18" t="str">
        <f>IF(U353&lt;&gt;"",SUMIFS(Data_TABLE[Total Value Sold],Data_TABLE[EOM Date],"="&amp;EOMONTH(Dashboard!$I$7,0),Data_TABLE[Customer],"="&amp;Calc!U353),"")</f>
        <v/>
      </c>
    </row>
    <row r="354" spans="8:22" x14ac:dyDescent="0.2">
      <c r="H354" s="15" t="str">
        <f t="shared" si="17"/>
        <v/>
      </c>
      <c r="I354" s="16" t="str">
        <f t="array" ref="I354">IF(H354&lt;&gt;"",SUM(IF(Data_TABLE[EOM Date]=EOMONTH(H354,0),Data_TABLE[Total Value Sold],0)),"")</f>
        <v/>
      </c>
      <c r="J354" s="16" t="e">
        <f t="shared" ca="1" si="15"/>
        <v>#N/A</v>
      </c>
      <c r="K354" s="16" t="e">
        <f t="shared" ca="1" si="16"/>
        <v>#N/A</v>
      </c>
      <c r="L354" s="12" t="str">
        <f>IF(I354&lt;&gt;"",RANK(I354,ListSales,0),"")</f>
        <v/>
      </c>
      <c r="V354" s="18" t="str">
        <f>IF(U354&lt;&gt;"",SUMIFS(Data_TABLE[Total Value Sold],Data_TABLE[EOM Date],"="&amp;EOMONTH(Dashboard!$I$7,0),Data_TABLE[Customer],"="&amp;Calc!U354),"")</f>
        <v/>
      </c>
    </row>
    <row r="355" spans="8:22" x14ac:dyDescent="0.2">
      <c r="H355" s="15" t="str">
        <f t="shared" si="17"/>
        <v/>
      </c>
      <c r="I355" s="16" t="str">
        <f t="array" ref="I355">IF(H355&lt;&gt;"",SUM(IF(Data_TABLE[EOM Date]=EOMONTH(H355,0),Data_TABLE[Total Value Sold],0)),"")</f>
        <v/>
      </c>
      <c r="J355" s="16" t="e">
        <f t="shared" ca="1" si="15"/>
        <v>#N/A</v>
      </c>
      <c r="K355" s="16" t="e">
        <f t="shared" ca="1" si="16"/>
        <v>#N/A</v>
      </c>
      <c r="L355" s="12" t="str">
        <f>IF(I355&lt;&gt;"",RANK(I355,ListSales,0),"")</f>
        <v/>
      </c>
      <c r="V355" s="18" t="str">
        <f>IF(U355&lt;&gt;"",SUMIFS(Data_TABLE[Total Value Sold],Data_TABLE[EOM Date],"="&amp;EOMONTH(Dashboard!$I$7,0),Data_TABLE[Customer],"="&amp;Calc!U355),"")</f>
        <v/>
      </c>
    </row>
    <row r="356" spans="8:22" x14ac:dyDescent="0.2">
      <c r="H356" s="15" t="str">
        <f t="shared" si="17"/>
        <v/>
      </c>
      <c r="I356" s="16" t="str">
        <f t="array" ref="I356">IF(H356&lt;&gt;"",SUM(IF(Data_TABLE[EOM Date]=EOMONTH(H356,0),Data_TABLE[Total Value Sold],0)),"")</f>
        <v/>
      </c>
      <c r="J356" s="16" t="e">
        <f t="shared" ca="1" si="15"/>
        <v>#N/A</v>
      </c>
      <c r="K356" s="16" t="e">
        <f t="shared" ca="1" si="16"/>
        <v>#N/A</v>
      </c>
      <c r="L356" s="12" t="str">
        <f>IF(I356&lt;&gt;"",RANK(I356,ListSales,0),"")</f>
        <v/>
      </c>
      <c r="V356" s="18" t="str">
        <f>IF(U356&lt;&gt;"",SUMIFS(Data_TABLE[Total Value Sold],Data_TABLE[EOM Date],"="&amp;EOMONTH(Dashboard!$I$7,0),Data_TABLE[Customer],"="&amp;Calc!U356),"")</f>
        <v/>
      </c>
    </row>
    <row r="357" spans="8:22" x14ac:dyDescent="0.2">
      <c r="H357" s="15" t="str">
        <f t="shared" si="17"/>
        <v/>
      </c>
      <c r="I357" s="16" t="str">
        <f t="array" ref="I357">IF(H357&lt;&gt;"",SUM(IF(Data_TABLE[EOM Date]=EOMONTH(H357,0),Data_TABLE[Total Value Sold],0)),"")</f>
        <v/>
      </c>
      <c r="J357" s="16" t="e">
        <f t="shared" ca="1" si="15"/>
        <v>#N/A</v>
      </c>
      <c r="K357" s="16" t="e">
        <f t="shared" ca="1" si="16"/>
        <v>#N/A</v>
      </c>
      <c r="L357" s="12" t="str">
        <f>IF(I357&lt;&gt;"",RANK(I357,ListSales,0),"")</f>
        <v/>
      </c>
      <c r="V357" s="18" t="str">
        <f>IF(U357&lt;&gt;"",SUMIFS(Data_TABLE[Total Value Sold],Data_TABLE[EOM Date],"="&amp;EOMONTH(Dashboard!$I$7,0),Data_TABLE[Customer],"="&amp;Calc!U357),"")</f>
        <v/>
      </c>
    </row>
    <row r="358" spans="8:22" x14ac:dyDescent="0.2">
      <c r="H358" s="15" t="str">
        <f t="shared" si="17"/>
        <v/>
      </c>
      <c r="I358" s="16" t="str">
        <f t="array" ref="I358">IF(H358&lt;&gt;"",SUM(IF(Data_TABLE[EOM Date]=EOMONTH(H358,0),Data_TABLE[Total Value Sold],0)),"")</f>
        <v/>
      </c>
      <c r="J358" s="16" t="e">
        <f t="shared" ca="1" si="15"/>
        <v>#N/A</v>
      </c>
      <c r="K358" s="16" t="e">
        <f t="shared" ca="1" si="16"/>
        <v>#N/A</v>
      </c>
      <c r="L358" s="12" t="str">
        <f>IF(I358&lt;&gt;"",RANK(I358,ListSales,0),"")</f>
        <v/>
      </c>
      <c r="V358" s="18" t="str">
        <f>IF(U358&lt;&gt;"",SUMIFS(Data_TABLE[Total Value Sold],Data_TABLE[EOM Date],"="&amp;EOMONTH(Dashboard!$I$7,0),Data_TABLE[Customer],"="&amp;Calc!U358),"")</f>
        <v/>
      </c>
    </row>
    <row r="359" spans="8:22" x14ac:dyDescent="0.2">
      <c r="H359" s="15" t="str">
        <f t="shared" si="17"/>
        <v/>
      </c>
      <c r="I359" s="16" t="str">
        <f t="array" ref="I359">IF(H359&lt;&gt;"",SUM(IF(Data_TABLE[EOM Date]=EOMONTH(H359,0),Data_TABLE[Total Value Sold],0)),"")</f>
        <v/>
      </c>
      <c r="J359" s="16" t="e">
        <f t="shared" ca="1" si="15"/>
        <v>#N/A</v>
      </c>
      <c r="K359" s="16" t="e">
        <f t="shared" ca="1" si="16"/>
        <v>#N/A</v>
      </c>
      <c r="L359" s="12" t="str">
        <f>IF(I359&lt;&gt;"",RANK(I359,ListSales,0),"")</f>
        <v/>
      </c>
      <c r="V359" s="18" t="str">
        <f>IF(U359&lt;&gt;"",SUMIFS(Data_TABLE[Total Value Sold],Data_TABLE[EOM Date],"="&amp;EOMONTH(Dashboard!$I$7,0),Data_TABLE[Customer],"="&amp;Calc!U359),"")</f>
        <v/>
      </c>
    </row>
    <row r="360" spans="8:22" x14ac:dyDescent="0.2">
      <c r="H360" s="15" t="str">
        <f t="shared" si="17"/>
        <v/>
      </c>
      <c r="I360" s="16" t="str">
        <f t="array" ref="I360">IF(H360&lt;&gt;"",SUM(IF(Data_TABLE[EOM Date]=EOMONTH(H360,0),Data_TABLE[Total Value Sold],0)),"")</f>
        <v/>
      </c>
      <c r="J360" s="16" t="e">
        <f t="shared" ca="1" si="15"/>
        <v>#N/A</v>
      </c>
      <c r="K360" s="16" t="e">
        <f t="shared" ca="1" si="16"/>
        <v>#N/A</v>
      </c>
      <c r="L360" s="12" t="str">
        <f>IF(I360&lt;&gt;"",RANK(I360,ListSales,0),"")</f>
        <v/>
      </c>
      <c r="V360" s="18" t="str">
        <f>IF(U360&lt;&gt;"",SUMIFS(Data_TABLE[Total Value Sold],Data_TABLE[EOM Date],"="&amp;EOMONTH(Dashboard!$I$7,0),Data_TABLE[Customer],"="&amp;Calc!U360),"")</f>
        <v/>
      </c>
    </row>
    <row r="361" spans="8:22" x14ac:dyDescent="0.2">
      <c r="H361" s="15" t="str">
        <f t="shared" si="17"/>
        <v/>
      </c>
      <c r="I361" s="16" t="str">
        <f t="array" ref="I361">IF(H361&lt;&gt;"",SUM(IF(Data_TABLE[EOM Date]=EOMONTH(H361,0),Data_TABLE[Total Value Sold],0)),"")</f>
        <v/>
      </c>
      <c r="J361" s="16" t="e">
        <f t="shared" ca="1" si="15"/>
        <v>#N/A</v>
      </c>
      <c r="K361" s="16" t="e">
        <f t="shared" ca="1" si="16"/>
        <v>#N/A</v>
      </c>
      <c r="L361" s="12" t="str">
        <f>IF(I361&lt;&gt;"",RANK(I361,ListSales,0),"")</f>
        <v/>
      </c>
      <c r="V361" s="18" t="str">
        <f>IF(U361&lt;&gt;"",SUMIFS(Data_TABLE[Total Value Sold],Data_TABLE[EOM Date],"="&amp;EOMONTH(Dashboard!$I$7,0),Data_TABLE[Customer],"="&amp;Calc!U361),"")</f>
        <v/>
      </c>
    </row>
    <row r="362" spans="8:22" x14ac:dyDescent="0.2">
      <c r="H362" s="15" t="str">
        <f t="shared" si="17"/>
        <v/>
      </c>
      <c r="I362" s="16" t="str">
        <f t="array" ref="I362">IF(H362&lt;&gt;"",SUM(IF(Data_TABLE[EOM Date]=EOMONTH(H362,0),Data_TABLE[Total Value Sold],0)),"")</f>
        <v/>
      </c>
      <c r="J362" s="16" t="e">
        <f t="shared" ca="1" si="15"/>
        <v>#N/A</v>
      </c>
      <c r="K362" s="16" t="e">
        <f t="shared" ca="1" si="16"/>
        <v>#N/A</v>
      </c>
      <c r="L362" s="12" t="str">
        <f>IF(I362&lt;&gt;"",RANK(I362,ListSales,0),"")</f>
        <v/>
      </c>
      <c r="V362" s="18" t="str">
        <f>IF(U362&lt;&gt;"",SUMIFS(Data_TABLE[Total Value Sold],Data_TABLE[EOM Date],"="&amp;EOMONTH(Dashboard!$I$7,0),Data_TABLE[Customer],"="&amp;Calc!U362),"")</f>
        <v/>
      </c>
    </row>
    <row r="363" spans="8:22" x14ac:dyDescent="0.2">
      <c r="H363" s="15" t="str">
        <f t="shared" si="17"/>
        <v/>
      </c>
      <c r="I363" s="16" t="str">
        <f t="array" ref="I363">IF(H363&lt;&gt;"",SUM(IF(Data_TABLE[EOM Date]=EOMONTH(H363,0),Data_TABLE[Total Value Sold],0)),"")</f>
        <v/>
      </c>
      <c r="J363" s="16" t="e">
        <f t="shared" ca="1" si="15"/>
        <v>#N/A</v>
      </c>
      <c r="K363" s="16" t="e">
        <f t="shared" ca="1" si="16"/>
        <v>#N/A</v>
      </c>
      <c r="L363" s="12" t="str">
        <f>IF(I363&lt;&gt;"",RANK(I363,ListSales,0),"")</f>
        <v/>
      </c>
      <c r="V363" s="18" t="str">
        <f>IF(U363&lt;&gt;"",SUMIFS(Data_TABLE[Total Value Sold],Data_TABLE[EOM Date],"="&amp;EOMONTH(Dashboard!$I$7,0),Data_TABLE[Customer],"="&amp;Calc!U363),"")</f>
        <v/>
      </c>
    </row>
    <row r="364" spans="8:22" x14ac:dyDescent="0.2">
      <c r="H364" s="15" t="str">
        <f t="shared" si="17"/>
        <v/>
      </c>
      <c r="I364" s="16" t="str">
        <f t="array" ref="I364">IF(H364&lt;&gt;"",SUM(IF(Data_TABLE[EOM Date]=EOMONTH(H364,0),Data_TABLE[Total Value Sold],0)),"")</f>
        <v/>
      </c>
      <c r="J364" s="16" t="e">
        <f t="shared" ca="1" si="15"/>
        <v>#N/A</v>
      </c>
      <c r="K364" s="16" t="e">
        <f t="shared" ca="1" si="16"/>
        <v>#N/A</v>
      </c>
      <c r="L364" s="12" t="str">
        <f>IF(I364&lt;&gt;"",RANK(I364,ListSales,0),"")</f>
        <v/>
      </c>
      <c r="V364" s="18" t="str">
        <f>IF(U364&lt;&gt;"",SUMIFS(Data_TABLE[Total Value Sold],Data_TABLE[EOM Date],"="&amp;EOMONTH(Dashboard!$I$7,0),Data_TABLE[Customer],"="&amp;Calc!U364),"")</f>
        <v/>
      </c>
    </row>
    <row r="365" spans="8:22" x14ac:dyDescent="0.2">
      <c r="H365" s="15" t="str">
        <f t="shared" si="17"/>
        <v/>
      </c>
      <c r="I365" s="16" t="str">
        <f t="array" ref="I365">IF(H365&lt;&gt;"",SUM(IF(Data_TABLE[EOM Date]=EOMONTH(H365,0),Data_TABLE[Total Value Sold],0)),"")</f>
        <v/>
      </c>
      <c r="J365" s="16" t="e">
        <f t="shared" ca="1" si="15"/>
        <v>#N/A</v>
      </c>
      <c r="K365" s="16" t="e">
        <f t="shared" ca="1" si="16"/>
        <v>#N/A</v>
      </c>
      <c r="L365" s="12" t="str">
        <f>IF(I365&lt;&gt;"",RANK(I365,ListSales,0),"")</f>
        <v/>
      </c>
      <c r="V365" s="18" t="str">
        <f>IF(U365&lt;&gt;"",SUMIFS(Data_TABLE[Total Value Sold],Data_TABLE[EOM Date],"="&amp;EOMONTH(Dashboard!$I$7,0),Data_TABLE[Customer],"="&amp;Calc!U365),"")</f>
        <v/>
      </c>
    </row>
    <row r="366" spans="8:22" x14ac:dyDescent="0.2">
      <c r="H366" s="15" t="str">
        <f t="shared" si="17"/>
        <v/>
      </c>
      <c r="I366" s="16" t="str">
        <f t="array" ref="I366">IF(H366&lt;&gt;"",SUM(IF(Data_TABLE[EOM Date]=EOMONTH(H366,0),Data_TABLE[Total Value Sold],0)),"")</f>
        <v/>
      </c>
      <c r="J366" s="16" t="e">
        <f t="shared" ca="1" si="15"/>
        <v>#N/A</v>
      </c>
      <c r="K366" s="16" t="e">
        <f t="shared" ca="1" si="16"/>
        <v>#N/A</v>
      </c>
      <c r="L366" s="12" t="str">
        <f>IF(I366&lt;&gt;"",RANK(I366,ListSales,0),"")</f>
        <v/>
      </c>
      <c r="V366" s="18" t="str">
        <f>IF(U366&lt;&gt;"",SUMIFS(Data_TABLE[Total Value Sold],Data_TABLE[EOM Date],"="&amp;EOMONTH(Dashboard!$I$7,0),Data_TABLE[Customer],"="&amp;Calc!U366),"")</f>
        <v/>
      </c>
    </row>
    <row r="367" spans="8:22" x14ac:dyDescent="0.2">
      <c r="H367" s="15" t="str">
        <f t="shared" si="17"/>
        <v/>
      </c>
      <c r="I367" s="16" t="str">
        <f t="array" ref="I367">IF(H367&lt;&gt;"",SUM(IF(Data_TABLE[EOM Date]=EOMONTH(H367,0),Data_TABLE[Total Value Sold],0)),"")</f>
        <v/>
      </c>
      <c r="J367" s="16" t="e">
        <f t="shared" ca="1" si="15"/>
        <v>#N/A</v>
      </c>
      <c r="K367" s="16" t="e">
        <f t="shared" ca="1" si="16"/>
        <v>#N/A</v>
      </c>
      <c r="L367" s="12" t="str">
        <f>IF(I367&lt;&gt;"",RANK(I367,ListSales,0),"")</f>
        <v/>
      </c>
      <c r="V367" s="18" t="str">
        <f>IF(U367&lt;&gt;"",SUMIFS(Data_TABLE[Total Value Sold],Data_TABLE[EOM Date],"="&amp;EOMONTH(Dashboard!$I$7,0),Data_TABLE[Customer],"="&amp;Calc!U367),"")</f>
        <v/>
      </c>
    </row>
    <row r="368" spans="8:22" x14ac:dyDescent="0.2">
      <c r="H368" s="15" t="str">
        <f t="shared" si="17"/>
        <v/>
      </c>
      <c r="I368" s="16" t="str">
        <f t="array" ref="I368">IF(H368&lt;&gt;"",SUM(IF(Data_TABLE[EOM Date]=EOMONTH(H368,0),Data_TABLE[Total Value Sold],0)),"")</f>
        <v/>
      </c>
      <c r="J368" s="16" t="e">
        <f t="shared" ca="1" si="15"/>
        <v>#N/A</v>
      </c>
      <c r="K368" s="16" t="e">
        <f t="shared" ca="1" si="16"/>
        <v>#N/A</v>
      </c>
      <c r="L368" s="12" t="str">
        <f>IF(I368&lt;&gt;"",RANK(I368,ListSales,0),"")</f>
        <v/>
      </c>
      <c r="V368" s="18" t="str">
        <f>IF(U368&lt;&gt;"",SUMIFS(Data_TABLE[Total Value Sold],Data_TABLE[EOM Date],"="&amp;EOMONTH(Dashboard!$I$7,0),Data_TABLE[Customer],"="&amp;Calc!U368),"")</f>
        <v/>
      </c>
    </row>
    <row r="369" spans="8:22" x14ac:dyDescent="0.2">
      <c r="H369" s="15" t="str">
        <f t="shared" si="17"/>
        <v/>
      </c>
      <c r="I369" s="16" t="str">
        <f t="array" ref="I369">IF(H369&lt;&gt;"",SUM(IF(Data_TABLE[EOM Date]=EOMONTH(H369,0),Data_TABLE[Total Value Sold],0)),"")</f>
        <v/>
      </c>
      <c r="J369" s="16" t="e">
        <f t="shared" ca="1" si="15"/>
        <v>#N/A</v>
      </c>
      <c r="K369" s="16" t="e">
        <f t="shared" ca="1" si="16"/>
        <v>#N/A</v>
      </c>
      <c r="L369" s="12" t="str">
        <f>IF(I369&lt;&gt;"",RANK(I369,ListSales,0),"")</f>
        <v/>
      </c>
      <c r="V369" s="18" t="str">
        <f>IF(U369&lt;&gt;"",SUMIFS(Data_TABLE[Total Value Sold],Data_TABLE[EOM Date],"="&amp;EOMONTH(Dashboard!$I$7,0),Data_TABLE[Customer],"="&amp;Calc!U369),"")</f>
        <v/>
      </c>
    </row>
    <row r="370" spans="8:22" x14ac:dyDescent="0.2">
      <c r="H370" s="15" t="str">
        <f t="shared" si="17"/>
        <v/>
      </c>
      <c r="I370" s="16" t="str">
        <f t="array" ref="I370">IF(H370&lt;&gt;"",SUM(IF(Data_TABLE[EOM Date]=EOMONTH(H370,0),Data_TABLE[Total Value Sold],0)),"")</f>
        <v/>
      </c>
      <c r="J370" s="16" t="e">
        <f t="shared" ca="1" si="15"/>
        <v>#N/A</v>
      </c>
      <c r="K370" s="16" t="e">
        <f t="shared" ca="1" si="16"/>
        <v>#N/A</v>
      </c>
      <c r="L370" s="12" t="str">
        <f>IF(I370&lt;&gt;"",RANK(I370,ListSales,0),"")</f>
        <v/>
      </c>
      <c r="V370" s="18" t="str">
        <f>IF(U370&lt;&gt;"",SUMIFS(Data_TABLE[Total Value Sold],Data_TABLE[EOM Date],"="&amp;EOMONTH(Dashboard!$I$7,0),Data_TABLE[Customer],"="&amp;Calc!U370),"")</f>
        <v/>
      </c>
    </row>
    <row r="371" spans="8:22" x14ac:dyDescent="0.2">
      <c r="H371" s="15" t="str">
        <f t="shared" si="17"/>
        <v/>
      </c>
      <c r="I371" s="16" t="str">
        <f t="array" ref="I371">IF(H371&lt;&gt;"",SUM(IF(Data_TABLE[EOM Date]=EOMONTH(H371,0),Data_TABLE[Total Value Sold],0)),"")</f>
        <v/>
      </c>
      <c r="J371" s="16" t="e">
        <f t="shared" ca="1" si="15"/>
        <v>#N/A</v>
      </c>
      <c r="K371" s="16" t="e">
        <f t="shared" ca="1" si="16"/>
        <v>#N/A</v>
      </c>
      <c r="L371" s="12" t="str">
        <f>IF(I371&lt;&gt;"",RANK(I371,ListSales,0),"")</f>
        <v/>
      </c>
      <c r="V371" s="18" t="str">
        <f>IF(U371&lt;&gt;"",SUMIFS(Data_TABLE[Total Value Sold],Data_TABLE[EOM Date],"="&amp;EOMONTH(Dashboard!$I$7,0),Data_TABLE[Customer],"="&amp;Calc!U371),"")</f>
        <v/>
      </c>
    </row>
    <row r="372" spans="8:22" x14ac:dyDescent="0.2">
      <c r="H372" s="15" t="str">
        <f t="shared" si="17"/>
        <v/>
      </c>
      <c r="I372" s="16" t="str">
        <f t="array" ref="I372">IF(H372&lt;&gt;"",SUM(IF(Data_TABLE[EOM Date]=EOMONTH(H372,0),Data_TABLE[Total Value Sold],0)),"")</f>
        <v/>
      </c>
      <c r="J372" s="16" t="e">
        <f t="shared" ca="1" si="15"/>
        <v>#N/A</v>
      </c>
      <c r="K372" s="16" t="e">
        <f t="shared" ca="1" si="16"/>
        <v>#N/A</v>
      </c>
      <c r="L372" s="12" t="str">
        <f>IF(I372&lt;&gt;"",RANK(I372,ListSales,0),"")</f>
        <v/>
      </c>
      <c r="V372" s="18" t="str">
        <f>IF(U372&lt;&gt;"",SUMIFS(Data_TABLE[Total Value Sold],Data_TABLE[EOM Date],"="&amp;EOMONTH(Dashboard!$I$7,0),Data_TABLE[Customer],"="&amp;Calc!U372),"")</f>
        <v/>
      </c>
    </row>
    <row r="373" spans="8:22" x14ac:dyDescent="0.2">
      <c r="H373" s="15" t="str">
        <f t="shared" si="17"/>
        <v/>
      </c>
      <c r="I373" s="16" t="str">
        <f t="array" ref="I373">IF(H373&lt;&gt;"",SUM(IF(Data_TABLE[EOM Date]=EOMONTH(H373,0),Data_TABLE[Total Value Sold],0)),"")</f>
        <v/>
      </c>
      <c r="J373" s="16" t="e">
        <f t="shared" ca="1" si="15"/>
        <v>#N/A</v>
      </c>
      <c r="K373" s="16" t="e">
        <f t="shared" ca="1" si="16"/>
        <v>#N/A</v>
      </c>
      <c r="L373" s="12" t="str">
        <f>IF(I373&lt;&gt;"",RANK(I373,ListSales,0),"")</f>
        <v/>
      </c>
      <c r="V373" s="18" t="str">
        <f>IF(U373&lt;&gt;"",SUMIFS(Data_TABLE[Total Value Sold],Data_TABLE[EOM Date],"="&amp;EOMONTH(Dashboard!$I$7,0),Data_TABLE[Customer],"="&amp;Calc!U373),"")</f>
        <v/>
      </c>
    </row>
    <row r="374" spans="8:22" x14ac:dyDescent="0.2">
      <c r="H374" s="15" t="str">
        <f t="shared" si="17"/>
        <v/>
      </c>
      <c r="I374" s="16" t="str">
        <f t="array" ref="I374">IF(H374&lt;&gt;"",SUM(IF(Data_TABLE[EOM Date]=EOMONTH(H374,0),Data_TABLE[Total Value Sold],0)),"")</f>
        <v/>
      </c>
      <c r="J374" s="16" t="e">
        <f t="shared" ca="1" si="15"/>
        <v>#N/A</v>
      </c>
      <c r="K374" s="16" t="e">
        <f t="shared" ca="1" si="16"/>
        <v>#N/A</v>
      </c>
      <c r="L374" s="12" t="str">
        <f>IF(I374&lt;&gt;"",RANK(I374,ListSales,0),"")</f>
        <v/>
      </c>
      <c r="V374" s="18" t="str">
        <f>IF(U374&lt;&gt;"",SUMIFS(Data_TABLE[Total Value Sold],Data_TABLE[EOM Date],"="&amp;EOMONTH(Dashboard!$I$7,0),Data_TABLE[Customer],"="&amp;Calc!U374),"")</f>
        <v/>
      </c>
    </row>
    <row r="375" spans="8:22" x14ac:dyDescent="0.2">
      <c r="H375" s="15" t="str">
        <f t="shared" si="17"/>
        <v/>
      </c>
      <c r="I375" s="16" t="str">
        <f t="array" ref="I375">IF(H375&lt;&gt;"",SUM(IF(Data_TABLE[EOM Date]=EOMONTH(H375,0),Data_TABLE[Total Value Sold],0)),"")</f>
        <v/>
      </c>
      <c r="J375" s="16" t="e">
        <f t="shared" ca="1" si="15"/>
        <v>#N/A</v>
      </c>
      <c r="K375" s="16" t="e">
        <f t="shared" ca="1" si="16"/>
        <v>#N/A</v>
      </c>
      <c r="L375" s="12" t="str">
        <f>IF(I375&lt;&gt;"",RANK(I375,ListSales,0),"")</f>
        <v/>
      </c>
      <c r="V375" s="18" t="str">
        <f>IF(U375&lt;&gt;"",SUMIFS(Data_TABLE[Total Value Sold],Data_TABLE[EOM Date],"="&amp;EOMONTH(Dashboard!$I$7,0),Data_TABLE[Customer],"="&amp;Calc!U375),"")</f>
        <v/>
      </c>
    </row>
    <row r="376" spans="8:22" x14ac:dyDescent="0.2">
      <c r="H376" s="15" t="str">
        <f t="shared" si="17"/>
        <v/>
      </c>
      <c r="I376" s="16" t="str">
        <f t="array" ref="I376">IF(H376&lt;&gt;"",SUM(IF(Data_TABLE[EOM Date]=EOMONTH(H376,0),Data_TABLE[Total Value Sold],0)),"")</f>
        <v/>
      </c>
      <c r="J376" s="16" t="e">
        <f t="shared" ca="1" si="15"/>
        <v>#N/A</v>
      </c>
      <c r="K376" s="16" t="e">
        <f t="shared" ca="1" si="16"/>
        <v>#N/A</v>
      </c>
      <c r="L376" s="12" t="str">
        <f>IF(I376&lt;&gt;"",RANK(I376,ListSales,0),"")</f>
        <v/>
      </c>
      <c r="V376" s="18" t="str">
        <f>IF(U376&lt;&gt;"",SUMIFS(Data_TABLE[Total Value Sold],Data_TABLE[EOM Date],"="&amp;EOMONTH(Dashboard!$I$7,0),Data_TABLE[Customer],"="&amp;Calc!U376),"")</f>
        <v/>
      </c>
    </row>
    <row r="377" spans="8:22" x14ac:dyDescent="0.2">
      <c r="H377" s="15" t="str">
        <f t="shared" si="17"/>
        <v/>
      </c>
      <c r="I377" s="16" t="str">
        <f t="array" ref="I377">IF(H377&lt;&gt;"",SUM(IF(Data_TABLE[EOM Date]=EOMONTH(H377,0),Data_TABLE[Total Value Sold],0)),"")</f>
        <v/>
      </c>
      <c r="J377" s="16" t="e">
        <f t="shared" ca="1" si="15"/>
        <v>#N/A</v>
      </c>
      <c r="K377" s="16" t="e">
        <f t="shared" ca="1" si="16"/>
        <v>#N/A</v>
      </c>
      <c r="L377" s="12" t="str">
        <f>IF(I377&lt;&gt;"",RANK(I377,ListSales,0),"")</f>
        <v/>
      </c>
      <c r="V377" s="18" t="str">
        <f>IF(U377&lt;&gt;"",SUMIFS(Data_TABLE[Total Value Sold],Data_TABLE[EOM Date],"="&amp;EOMONTH(Dashboard!$I$7,0),Data_TABLE[Customer],"="&amp;Calc!U377),"")</f>
        <v/>
      </c>
    </row>
    <row r="378" spans="8:22" x14ac:dyDescent="0.2">
      <c r="H378" s="15" t="str">
        <f t="shared" si="17"/>
        <v/>
      </c>
      <c r="I378" s="16" t="str">
        <f t="array" ref="I378">IF(H378&lt;&gt;"",SUM(IF(Data_TABLE[EOM Date]=EOMONTH(H378,0),Data_TABLE[Total Value Sold],0)),"")</f>
        <v/>
      </c>
      <c r="J378" s="16" t="e">
        <f t="shared" ca="1" si="15"/>
        <v>#N/A</v>
      </c>
      <c r="K378" s="16" t="e">
        <f t="shared" ca="1" si="16"/>
        <v>#N/A</v>
      </c>
      <c r="L378" s="12" t="str">
        <f>IF(I378&lt;&gt;"",RANK(I378,ListSales,0),"")</f>
        <v/>
      </c>
      <c r="V378" s="18" t="str">
        <f>IF(U378&lt;&gt;"",SUMIFS(Data_TABLE[Total Value Sold],Data_TABLE[EOM Date],"="&amp;EOMONTH(Dashboard!$I$7,0),Data_TABLE[Customer],"="&amp;Calc!U378),"")</f>
        <v/>
      </c>
    </row>
    <row r="379" spans="8:22" x14ac:dyDescent="0.2">
      <c r="H379" s="15" t="str">
        <f t="shared" si="17"/>
        <v/>
      </c>
      <c r="I379" s="16" t="str">
        <f t="array" ref="I379">IF(H379&lt;&gt;"",SUM(IF(Data_TABLE[EOM Date]=EOMONTH(H379,0),Data_TABLE[Total Value Sold],0)),"")</f>
        <v/>
      </c>
      <c r="J379" s="16" t="e">
        <f t="shared" ca="1" si="15"/>
        <v>#N/A</v>
      </c>
      <c r="K379" s="16" t="e">
        <f t="shared" ca="1" si="16"/>
        <v>#N/A</v>
      </c>
      <c r="L379" s="12" t="str">
        <f>IF(I379&lt;&gt;"",RANK(I379,ListSales,0),"")</f>
        <v/>
      </c>
      <c r="V379" s="18" t="str">
        <f>IF(U379&lt;&gt;"",SUMIFS(Data_TABLE[Total Value Sold],Data_TABLE[EOM Date],"="&amp;EOMONTH(Dashboard!$I$7,0),Data_TABLE[Customer],"="&amp;Calc!U379),"")</f>
        <v/>
      </c>
    </row>
    <row r="380" spans="8:22" x14ac:dyDescent="0.2">
      <c r="H380" s="15" t="str">
        <f t="shared" si="17"/>
        <v/>
      </c>
      <c r="I380" s="16" t="str">
        <f t="array" ref="I380">IF(H380&lt;&gt;"",SUM(IF(Data_TABLE[EOM Date]=EOMONTH(H380,0),Data_TABLE[Total Value Sold],0)),"")</f>
        <v/>
      </c>
      <c r="J380" s="16" t="e">
        <f t="shared" ca="1" si="15"/>
        <v>#N/A</v>
      </c>
      <c r="K380" s="16" t="e">
        <f t="shared" ca="1" si="16"/>
        <v>#N/A</v>
      </c>
      <c r="L380" s="12" t="str">
        <f>IF(I380&lt;&gt;"",RANK(I380,ListSales,0),"")</f>
        <v/>
      </c>
      <c r="V380" s="18" t="str">
        <f>IF(U380&lt;&gt;"",SUMIFS(Data_TABLE[Total Value Sold],Data_TABLE[EOM Date],"="&amp;EOMONTH(Dashboard!$I$7,0),Data_TABLE[Customer],"="&amp;Calc!U380),"")</f>
        <v/>
      </c>
    </row>
    <row r="381" spans="8:22" x14ac:dyDescent="0.2">
      <c r="H381" s="15" t="str">
        <f t="shared" si="17"/>
        <v/>
      </c>
      <c r="I381" s="16" t="str">
        <f t="array" ref="I381">IF(H381&lt;&gt;"",SUM(IF(Data_TABLE[EOM Date]=EOMONTH(H381,0),Data_TABLE[Total Value Sold],0)),"")</f>
        <v/>
      </c>
      <c r="J381" s="16" t="e">
        <f t="shared" ca="1" si="15"/>
        <v>#N/A</v>
      </c>
      <c r="K381" s="16" t="e">
        <f t="shared" ca="1" si="16"/>
        <v>#N/A</v>
      </c>
      <c r="L381" s="12" t="str">
        <f>IF(I381&lt;&gt;"",RANK(I381,ListSales,0),"")</f>
        <v/>
      </c>
      <c r="V381" s="18" t="str">
        <f>IF(U381&lt;&gt;"",SUMIFS(Data_TABLE[Total Value Sold],Data_TABLE[EOM Date],"="&amp;EOMONTH(Dashboard!$I$7,0),Data_TABLE[Customer],"="&amp;Calc!U381),"")</f>
        <v/>
      </c>
    </row>
    <row r="382" spans="8:22" x14ac:dyDescent="0.2">
      <c r="H382" s="15" t="str">
        <f t="shared" si="17"/>
        <v/>
      </c>
      <c r="I382" s="16" t="str">
        <f t="array" ref="I382">IF(H382&lt;&gt;"",SUM(IF(Data_TABLE[EOM Date]=EOMONTH(H382,0),Data_TABLE[Total Value Sold],0)),"")</f>
        <v/>
      </c>
      <c r="J382" s="16" t="e">
        <f t="shared" ca="1" si="15"/>
        <v>#N/A</v>
      </c>
      <c r="K382" s="16" t="e">
        <f t="shared" ca="1" si="16"/>
        <v>#N/A</v>
      </c>
      <c r="L382" s="12" t="str">
        <f>IF(I382&lt;&gt;"",RANK(I382,ListSales,0),"")</f>
        <v/>
      </c>
      <c r="V382" s="18" t="str">
        <f>IF(U382&lt;&gt;"",SUMIFS(Data_TABLE[Total Value Sold],Data_TABLE[EOM Date],"="&amp;EOMONTH(Dashboard!$I$7,0),Data_TABLE[Customer],"="&amp;Calc!U382),"")</f>
        <v/>
      </c>
    </row>
    <row r="383" spans="8:22" x14ac:dyDescent="0.2">
      <c r="H383" s="15" t="str">
        <f t="shared" si="17"/>
        <v/>
      </c>
      <c r="I383" s="16" t="str">
        <f t="array" ref="I383">IF(H383&lt;&gt;"",SUM(IF(Data_TABLE[EOM Date]=EOMONTH(H383,0),Data_TABLE[Total Value Sold],0)),"")</f>
        <v/>
      </c>
      <c r="J383" s="16" t="e">
        <f t="shared" ca="1" si="15"/>
        <v>#N/A</v>
      </c>
      <c r="K383" s="16" t="e">
        <f t="shared" ca="1" si="16"/>
        <v>#N/A</v>
      </c>
      <c r="L383" s="12" t="str">
        <f>IF(I383&lt;&gt;"",RANK(I383,ListSales,0),"")</f>
        <v/>
      </c>
      <c r="V383" s="18" t="str">
        <f>IF(U383&lt;&gt;"",SUMIFS(Data_TABLE[Total Value Sold],Data_TABLE[EOM Date],"="&amp;EOMONTH(Dashboard!$I$7,0),Data_TABLE[Customer],"="&amp;Calc!U383),"")</f>
        <v/>
      </c>
    </row>
    <row r="384" spans="8:22" x14ac:dyDescent="0.2">
      <c r="H384" s="15" t="str">
        <f t="shared" si="17"/>
        <v/>
      </c>
      <c r="I384" s="16" t="str">
        <f t="array" ref="I384">IF(H384&lt;&gt;"",SUM(IF(Data_TABLE[EOM Date]=EOMONTH(H384,0),Data_TABLE[Total Value Sold],0)),"")</f>
        <v/>
      </c>
      <c r="J384" s="16" t="e">
        <f t="shared" ca="1" si="15"/>
        <v>#N/A</v>
      </c>
      <c r="K384" s="16" t="e">
        <f t="shared" ca="1" si="16"/>
        <v>#N/A</v>
      </c>
      <c r="L384" s="12" t="str">
        <f>IF(I384&lt;&gt;"",RANK(I384,ListSales,0),"")</f>
        <v/>
      </c>
      <c r="V384" s="18" t="str">
        <f>IF(U384&lt;&gt;"",SUMIFS(Data_TABLE[Total Value Sold],Data_TABLE[EOM Date],"="&amp;EOMONTH(Dashboard!$I$7,0),Data_TABLE[Customer],"="&amp;Calc!U384),"")</f>
        <v/>
      </c>
    </row>
    <row r="385" spans="8:22" x14ac:dyDescent="0.2">
      <c r="H385" s="15" t="str">
        <f t="shared" si="17"/>
        <v/>
      </c>
      <c r="I385" s="16" t="str">
        <f t="array" ref="I385">IF(H385&lt;&gt;"",SUM(IF(Data_TABLE[EOM Date]=EOMONTH(H385,0),Data_TABLE[Total Value Sold],0)),"")</f>
        <v/>
      </c>
      <c r="J385" s="16" t="e">
        <f t="shared" ca="1" si="15"/>
        <v>#N/A</v>
      </c>
      <c r="K385" s="16" t="e">
        <f t="shared" ca="1" si="16"/>
        <v>#N/A</v>
      </c>
      <c r="L385" s="12" t="str">
        <f>IF(I385&lt;&gt;"",RANK(I385,ListSales,0),"")</f>
        <v/>
      </c>
      <c r="V385" s="18" t="str">
        <f>IF(U385&lt;&gt;"",SUMIFS(Data_TABLE[Total Value Sold],Data_TABLE[EOM Date],"="&amp;EOMONTH(Dashboard!$I$7,0),Data_TABLE[Customer],"="&amp;Calc!U385),"")</f>
        <v/>
      </c>
    </row>
    <row r="386" spans="8:22" x14ac:dyDescent="0.2">
      <c r="H386" s="15" t="str">
        <f t="shared" si="17"/>
        <v/>
      </c>
      <c r="I386" s="16" t="str">
        <f t="array" ref="I386">IF(H386&lt;&gt;"",SUM(IF(Data_TABLE[EOM Date]=EOMONTH(H386,0),Data_TABLE[Total Value Sold],0)),"")</f>
        <v/>
      </c>
      <c r="J386" s="16" t="e">
        <f t="shared" ca="1" si="15"/>
        <v>#N/A</v>
      </c>
      <c r="K386" s="16" t="e">
        <f t="shared" ca="1" si="16"/>
        <v>#N/A</v>
      </c>
      <c r="L386" s="12" t="str">
        <f>IF(I386&lt;&gt;"",RANK(I386,ListSales,0),"")</f>
        <v/>
      </c>
      <c r="V386" s="18" t="str">
        <f>IF(U386&lt;&gt;"",SUMIFS(Data_TABLE[Total Value Sold],Data_TABLE[EOM Date],"="&amp;EOMONTH(Dashboard!$I$7,0),Data_TABLE[Customer],"="&amp;Calc!U386),"")</f>
        <v/>
      </c>
    </row>
    <row r="387" spans="8:22" x14ac:dyDescent="0.2">
      <c r="H387" s="15" t="str">
        <f t="shared" si="17"/>
        <v/>
      </c>
      <c r="I387" s="16" t="str">
        <f t="array" ref="I387">IF(H387&lt;&gt;"",SUM(IF(Data_TABLE[EOM Date]=EOMONTH(H387,0),Data_TABLE[Total Value Sold],0)),"")</f>
        <v/>
      </c>
      <c r="J387" s="16" t="e">
        <f t="shared" ca="1" si="15"/>
        <v>#N/A</v>
      </c>
      <c r="K387" s="16" t="e">
        <f t="shared" ca="1" si="16"/>
        <v>#N/A</v>
      </c>
      <c r="L387" s="12" t="str">
        <f>IF(I387&lt;&gt;"",RANK(I387,ListSales,0),"")</f>
        <v/>
      </c>
      <c r="V387" s="18" t="str">
        <f>IF(U387&lt;&gt;"",SUMIFS(Data_TABLE[Total Value Sold],Data_TABLE[EOM Date],"="&amp;EOMONTH(Dashboard!$I$7,0),Data_TABLE[Customer],"="&amp;Calc!U387),"")</f>
        <v/>
      </c>
    </row>
    <row r="388" spans="8:22" x14ac:dyDescent="0.2">
      <c r="H388" s="15" t="str">
        <f t="shared" si="17"/>
        <v/>
      </c>
      <c r="I388" s="16" t="str">
        <f t="array" ref="I388">IF(H388&lt;&gt;"",SUM(IF(Data_TABLE[EOM Date]=EOMONTH(H388,0),Data_TABLE[Total Value Sold],0)),"")</f>
        <v/>
      </c>
      <c r="J388" s="16" t="e">
        <f t="shared" ca="1" si="15"/>
        <v>#N/A</v>
      </c>
      <c r="K388" s="16" t="e">
        <f t="shared" ca="1" si="16"/>
        <v>#N/A</v>
      </c>
      <c r="L388" s="12" t="str">
        <f>IF(I388&lt;&gt;"",RANK(I388,ListSales,0),"")</f>
        <v/>
      </c>
      <c r="V388" s="18" t="str">
        <f>IF(U388&lt;&gt;"",SUMIFS(Data_TABLE[Total Value Sold],Data_TABLE[EOM Date],"="&amp;EOMONTH(Dashboard!$I$7,0),Data_TABLE[Customer],"="&amp;Calc!U388),"")</f>
        <v/>
      </c>
    </row>
    <row r="389" spans="8:22" x14ac:dyDescent="0.2">
      <c r="H389" s="15" t="str">
        <f t="shared" si="17"/>
        <v/>
      </c>
      <c r="I389" s="16" t="str">
        <f t="array" ref="I389">IF(H389&lt;&gt;"",SUM(IF(Data_TABLE[EOM Date]=EOMONTH(H389,0),Data_TABLE[Total Value Sold],0)),"")</f>
        <v/>
      </c>
      <c r="J389" s="16" t="e">
        <f t="shared" ref="J389:J452" ca="1" si="18">IF(L389=$D$13,I389,NA())</f>
        <v>#N/A</v>
      </c>
      <c r="K389" s="16" t="e">
        <f t="shared" ref="K389:K452" ca="1" si="19">IF(L389=$D$14,I389,NA())</f>
        <v>#N/A</v>
      </c>
      <c r="L389" s="12" t="str">
        <f>IF(I389&lt;&gt;"",RANK(I389,ListSales,0),"")</f>
        <v/>
      </c>
      <c r="V389" s="18" t="str">
        <f>IF(U389&lt;&gt;"",SUMIFS(Data_TABLE[Total Value Sold],Data_TABLE[EOM Date],"="&amp;EOMONTH(Dashboard!$I$7,0),Data_TABLE[Customer],"="&amp;Calc!U389),"")</f>
        <v/>
      </c>
    </row>
    <row r="390" spans="8:22" x14ac:dyDescent="0.2">
      <c r="H390" s="15" t="str">
        <f t="shared" ref="H390:H453" si="20">IF(ROW(H389)-3&gt;$D$5,"",EDATE(H389,1))</f>
        <v/>
      </c>
      <c r="I390" s="16" t="str">
        <f t="array" ref="I390">IF(H390&lt;&gt;"",SUM(IF(Data_TABLE[EOM Date]=EOMONTH(H390,0),Data_TABLE[Total Value Sold],0)),"")</f>
        <v/>
      </c>
      <c r="J390" s="16" t="e">
        <f t="shared" ca="1" si="18"/>
        <v>#N/A</v>
      </c>
      <c r="K390" s="16" t="e">
        <f t="shared" ca="1" si="19"/>
        <v>#N/A</v>
      </c>
      <c r="L390" s="12" t="str">
        <f>IF(I390&lt;&gt;"",RANK(I390,ListSales,0),"")</f>
        <v/>
      </c>
      <c r="V390" s="18" t="str">
        <f>IF(U390&lt;&gt;"",SUMIFS(Data_TABLE[Total Value Sold],Data_TABLE[EOM Date],"="&amp;EOMONTH(Dashboard!$I$7,0),Data_TABLE[Customer],"="&amp;Calc!U390),"")</f>
        <v/>
      </c>
    </row>
    <row r="391" spans="8:22" x14ac:dyDescent="0.2">
      <c r="H391" s="15" t="str">
        <f t="shared" si="20"/>
        <v/>
      </c>
      <c r="I391" s="16" t="str">
        <f t="array" ref="I391">IF(H391&lt;&gt;"",SUM(IF(Data_TABLE[EOM Date]=EOMONTH(H391,0),Data_TABLE[Total Value Sold],0)),"")</f>
        <v/>
      </c>
      <c r="J391" s="16" t="e">
        <f t="shared" ca="1" si="18"/>
        <v>#N/A</v>
      </c>
      <c r="K391" s="16" t="e">
        <f t="shared" ca="1" si="19"/>
        <v>#N/A</v>
      </c>
      <c r="L391" s="12" t="str">
        <f>IF(I391&lt;&gt;"",RANK(I391,ListSales,0),"")</f>
        <v/>
      </c>
      <c r="V391" s="18" t="str">
        <f>IF(U391&lt;&gt;"",SUMIFS(Data_TABLE[Total Value Sold],Data_TABLE[EOM Date],"="&amp;EOMONTH(Dashboard!$I$7,0),Data_TABLE[Customer],"="&amp;Calc!U391),"")</f>
        <v/>
      </c>
    </row>
    <row r="392" spans="8:22" x14ac:dyDescent="0.2">
      <c r="H392" s="15" t="str">
        <f t="shared" si="20"/>
        <v/>
      </c>
      <c r="I392" s="16" t="str">
        <f t="array" ref="I392">IF(H392&lt;&gt;"",SUM(IF(Data_TABLE[EOM Date]=EOMONTH(H392,0),Data_TABLE[Total Value Sold],0)),"")</f>
        <v/>
      </c>
      <c r="J392" s="16" t="e">
        <f t="shared" ca="1" si="18"/>
        <v>#N/A</v>
      </c>
      <c r="K392" s="16" t="e">
        <f t="shared" ca="1" si="19"/>
        <v>#N/A</v>
      </c>
      <c r="L392" s="12" t="str">
        <f>IF(I392&lt;&gt;"",RANK(I392,ListSales,0),"")</f>
        <v/>
      </c>
      <c r="V392" s="18" t="str">
        <f>IF(U392&lt;&gt;"",SUMIFS(Data_TABLE[Total Value Sold],Data_TABLE[EOM Date],"="&amp;EOMONTH(Dashboard!$I$7,0),Data_TABLE[Customer],"="&amp;Calc!U392),"")</f>
        <v/>
      </c>
    </row>
    <row r="393" spans="8:22" x14ac:dyDescent="0.2">
      <c r="H393" s="15" t="str">
        <f t="shared" si="20"/>
        <v/>
      </c>
      <c r="I393" s="16" t="str">
        <f t="array" ref="I393">IF(H393&lt;&gt;"",SUM(IF(Data_TABLE[EOM Date]=EOMONTH(H393,0),Data_TABLE[Total Value Sold],0)),"")</f>
        <v/>
      </c>
      <c r="J393" s="16" t="e">
        <f t="shared" ca="1" si="18"/>
        <v>#N/A</v>
      </c>
      <c r="K393" s="16" t="e">
        <f t="shared" ca="1" si="19"/>
        <v>#N/A</v>
      </c>
      <c r="L393" s="12" t="str">
        <f>IF(I393&lt;&gt;"",RANK(I393,ListSales,0),"")</f>
        <v/>
      </c>
      <c r="V393" s="18" t="str">
        <f>IF(U393&lt;&gt;"",SUMIFS(Data_TABLE[Total Value Sold],Data_TABLE[EOM Date],"="&amp;EOMONTH(Dashboard!$I$7,0),Data_TABLE[Customer],"="&amp;Calc!U393),"")</f>
        <v/>
      </c>
    </row>
    <row r="394" spans="8:22" x14ac:dyDescent="0.2">
      <c r="H394" s="15" t="str">
        <f t="shared" si="20"/>
        <v/>
      </c>
      <c r="I394" s="16" t="str">
        <f t="array" ref="I394">IF(H394&lt;&gt;"",SUM(IF(Data_TABLE[EOM Date]=EOMONTH(H394,0),Data_TABLE[Total Value Sold],0)),"")</f>
        <v/>
      </c>
      <c r="J394" s="16" t="e">
        <f t="shared" ca="1" si="18"/>
        <v>#N/A</v>
      </c>
      <c r="K394" s="16" t="e">
        <f t="shared" ca="1" si="19"/>
        <v>#N/A</v>
      </c>
      <c r="L394" s="12" t="str">
        <f>IF(I394&lt;&gt;"",RANK(I394,ListSales,0),"")</f>
        <v/>
      </c>
      <c r="V394" s="18" t="str">
        <f>IF(U394&lt;&gt;"",SUMIFS(Data_TABLE[Total Value Sold],Data_TABLE[EOM Date],"="&amp;EOMONTH(Dashboard!$I$7,0),Data_TABLE[Customer],"="&amp;Calc!U394),"")</f>
        <v/>
      </c>
    </row>
    <row r="395" spans="8:22" x14ac:dyDescent="0.2">
      <c r="H395" s="15" t="str">
        <f t="shared" si="20"/>
        <v/>
      </c>
      <c r="I395" s="16" t="str">
        <f t="array" ref="I395">IF(H395&lt;&gt;"",SUM(IF(Data_TABLE[EOM Date]=EOMONTH(H395,0),Data_TABLE[Total Value Sold],0)),"")</f>
        <v/>
      </c>
      <c r="J395" s="16" t="e">
        <f t="shared" ca="1" si="18"/>
        <v>#N/A</v>
      </c>
      <c r="K395" s="16" t="e">
        <f t="shared" ca="1" si="19"/>
        <v>#N/A</v>
      </c>
      <c r="L395" s="12" t="str">
        <f>IF(I395&lt;&gt;"",RANK(I395,ListSales,0),"")</f>
        <v/>
      </c>
      <c r="V395" s="18" t="str">
        <f>IF(U395&lt;&gt;"",SUMIFS(Data_TABLE[Total Value Sold],Data_TABLE[EOM Date],"="&amp;EOMONTH(Dashboard!$I$7,0),Data_TABLE[Customer],"="&amp;Calc!U395),"")</f>
        <v/>
      </c>
    </row>
    <row r="396" spans="8:22" x14ac:dyDescent="0.2">
      <c r="H396" s="15" t="str">
        <f t="shared" si="20"/>
        <v/>
      </c>
      <c r="I396" s="16" t="str">
        <f t="array" ref="I396">IF(H396&lt;&gt;"",SUM(IF(Data_TABLE[EOM Date]=EOMONTH(H396,0),Data_TABLE[Total Value Sold],0)),"")</f>
        <v/>
      </c>
      <c r="J396" s="16" t="e">
        <f t="shared" ca="1" si="18"/>
        <v>#N/A</v>
      </c>
      <c r="K396" s="16" t="e">
        <f t="shared" ca="1" si="19"/>
        <v>#N/A</v>
      </c>
      <c r="L396" s="12" t="str">
        <f>IF(I396&lt;&gt;"",RANK(I396,ListSales,0),"")</f>
        <v/>
      </c>
      <c r="V396" s="18" t="str">
        <f>IF(U396&lt;&gt;"",SUMIFS(Data_TABLE[Total Value Sold],Data_TABLE[EOM Date],"="&amp;EOMONTH(Dashboard!$I$7,0),Data_TABLE[Customer],"="&amp;Calc!U396),"")</f>
        <v/>
      </c>
    </row>
    <row r="397" spans="8:22" x14ac:dyDescent="0.2">
      <c r="H397" s="15" t="str">
        <f t="shared" si="20"/>
        <v/>
      </c>
      <c r="I397" s="16" t="str">
        <f t="array" ref="I397">IF(H397&lt;&gt;"",SUM(IF(Data_TABLE[EOM Date]=EOMONTH(H397,0),Data_TABLE[Total Value Sold],0)),"")</f>
        <v/>
      </c>
      <c r="J397" s="16" t="e">
        <f t="shared" ca="1" si="18"/>
        <v>#N/A</v>
      </c>
      <c r="K397" s="16" t="e">
        <f t="shared" ca="1" si="19"/>
        <v>#N/A</v>
      </c>
      <c r="L397" s="12" t="str">
        <f>IF(I397&lt;&gt;"",RANK(I397,ListSales,0),"")</f>
        <v/>
      </c>
      <c r="V397" s="18" t="str">
        <f>IF(U397&lt;&gt;"",SUMIFS(Data_TABLE[Total Value Sold],Data_TABLE[EOM Date],"="&amp;EOMONTH(Dashboard!$I$7,0),Data_TABLE[Customer],"="&amp;Calc!U397),"")</f>
        <v/>
      </c>
    </row>
    <row r="398" spans="8:22" x14ac:dyDescent="0.2">
      <c r="H398" s="15" t="str">
        <f t="shared" si="20"/>
        <v/>
      </c>
      <c r="I398" s="16" t="str">
        <f t="array" ref="I398">IF(H398&lt;&gt;"",SUM(IF(Data_TABLE[EOM Date]=EOMONTH(H398,0),Data_TABLE[Total Value Sold],0)),"")</f>
        <v/>
      </c>
      <c r="J398" s="16" t="e">
        <f t="shared" ca="1" si="18"/>
        <v>#N/A</v>
      </c>
      <c r="K398" s="16" t="e">
        <f t="shared" ca="1" si="19"/>
        <v>#N/A</v>
      </c>
      <c r="L398" s="12" t="str">
        <f>IF(I398&lt;&gt;"",RANK(I398,ListSales,0),"")</f>
        <v/>
      </c>
      <c r="V398" s="18" t="str">
        <f>IF(U398&lt;&gt;"",SUMIFS(Data_TABLE[Total Value Sold],Data_TABLE[EOM Date],"="&amp;EOMONTH(Dashboard!$I$7,0),Data_TABLE[Customer],"="&amp;Calc!U398),"")</f>
        <v/>
      </c>
    </row>
    <row r="399" spans="8:22" x14ac:dyDescent="0.2">
      <c r="H399" s="15" t="str">
        <f t="shared" si="20"/>
        <v/>
      </c>
      <c r="I399" s="16" t="str">
        <f t="array" ref="I399">IF(H399&lt;&gt;"",SUM(IF(Data_TABLE[EOM Date]=EOMONTH(H399,0),Data_TABLE[Total Value Sold],0)),"")</f>
        <v/>
      </c>
      <c r="J399" s="16" t="e">
        <f t="shared" ca="1" si="18"/>
        <v>#N/A</v>
      </c>
      <c r="K399" s="16" t="e">
        <f t="shared" ca="1" si="19"/>
        <v>#N/A</v>
      </c>
      <c r="L399" s="12" t="str">
        <f>IF(I399&lt;&gt;"",RANK(I399,ListSales,0),"")</f>
        <v/>
      </c>
      <c r="V399" s="18" t="str">
        <f>IF(U399&lt;&gt;"",SUMIFS(Data_TABLE[Total Value Sold],Data_TABLE[EOM Date],"="&amp;EOMONTH(Dashboard!$I$7,0),Data_TABLE[Customer],"="&amp;Calc!U399),"")</f>
        <v/>
      </c>
    </row>
    <row r="400" spans="8:22" x14ac:dyDescent="0.2">
      <c r="H400" s="15" t="str">
        <f t="shared" si="20"/>
        <v/>
      </c>
      <c r="I400" s="16" t="str">
        <f t="array" ref="I400">IF(H400&lt;&gt;"",SUM(IF(Data_TABLE[EOM Date]=EOMONTH(H400,0),Data_TABLE[Total Value Sold],0)),"")</f>
        <v/>
      </c>
      <c r="J400" s="16" t="e">
        <f t="shared" ca="1" si="18"/>
        <v>#N/A</v>
      </c>
      <c r="K400" s="16" t="e">
        <f t="shared" ca="1" si="19"/>
        <v>#N/A</v>
      </c>
      <c r="L400" s="12" t="str">
        <f>IF(I400&lt;&gt;"",RANK(I400,ListSales,0),"")</f>
        <v/>
      </c>
      <c r="V400" s="18" t="str">
        <f>IF(U400&lt;&gt;"",SUMIFS(Data_TABLE[Total Value Sold],Data_TABLE[EOM Date],"="&amp;EOMONTH(Dashboard!$I$7,0),Data_TABLE[Customer],"="&amp;Calc!U400),"")</f>
        <v/>
      </c>
    </row>
    <row r="401" spans="8:22" x14ac:dyDescent="0.2">
      <c r="H401" s="15" t="str">
        <f t="shared" si="20"/>
        <v/>
      </c>
      <c r="I401" s="16" t="str">
        <f t="array" ref="I401">IF(H401&lt;&gt;"",SUM(IF(Data_TABLE[EOM Date]=EOMONTH(H401,0),Data_TABLE[Total Value Sold],0)),"")</f>
        <v/>
      </c>
      <c r="J401" s="16" t="e">
        <f t="shared" ca="1" si="18"/>
        <v>#N/A</v>
      </c>
      <c r="K401" s="16" t="e">
        <f t="shared" ca="1" si="19"/>
        <v>#N/A</v>
      </c>
      <c r="L401" s="12" t="str">
        <f>IF(I401&lt;&gt;"",RANK(I401,ListSales,0),"")</f>
        <v/>
      </c>
      <c r="V401" s="18" t="str">
        <f>IF(U401&lt;&gt;"",SUMIFS(Data_TABLE[Total Value Sold],Data_TABLE[EOM Date],"="&amp;EOMONTH(Dashboard!$I$7,0),Data_TABLE[Customer],"="&amp;Calc!U401),"")</f>
        <v/>
      </c>
    </row>
    <row r="402" spans="8:22" x14ac:dyDescent="0.2">
      <c r="H402" s="15" t="str">
        <f t="shared" si="20"/>
        <v/>
      </c>
      <c r="I402" s="16" t="str">
        <f t="array" ref="I402">IF(H402&lt;&gt;"",SUM(IF(Data_TABLE[EOM Date]=EOMONTH(H402,0),Data_TABLE[Total Value Sold],0)),"")</f>
        <v/>
      </c>
      <c r="J402" s="16" t="e">
        <f t="shared" ca="1" si="18"/>
        <v>#N/A</v>
      </c>
      <c r="K402" s="16" t="e">
        <f t="shared" ca="1" si="19"/>
        <v>#N/A</v>
      </c>
      <c r="L402" s="12" t="str">
        <f>IF(I402&lt;&gt;"",RANK(I402,ListSales,0),"")</f>
        <v/>
      </c>
      <c r="V402" s="18" t="str">
        <f>IF(U402&lt;&gt;"",SUMIFS(Data_TABLE[Total Value Sold],Data_TABLE[EOM Date],"="&amp;EOMONTH(Dashboard!$I$7,0),Data_TABLE[Customer],"="&amp;Calc!U402),"")</f>
        <v/>
      </c>
    </row>
    <row r="403" spans="8:22" x14ac:dyDescent="0.2">
      <c r="H403" s="15" t="str">
        <f t="shared" si="20"/>
        <v/>
      </c>
      <c r="I403" s="16" t="str">
        <f t="array" ref="I403">IF(H403&lt;&gt;"",SUM(IF(Data_TABLE[EOM Date]=EOMONTH(H403,0),Data_TABLE[Total Value Sold],0)),"")</f>
        <v/>
      </c>
      <c r="J403" s="16" t="e">
        <f t="shared" ca="1" si="18"/>
        <v>#N/A</v>
      </c>
      <c r="K403" s="16" t="e">
        <f t="shared" ca="1" si="19"/>
        <v>#N/A</v>
      </c>
      <c r="L403" s="12" t="str">
        <f>IF(I403&lt;&gt;"",RANK(I403,ListSales,0),"")</f>
        <v/>
      </c>
      <c r="V403" s="18" t="str">
        <f>IF(U403&lt;&gt;"",SUMIFS(Data_TABLE[Total Value Sold],Data_TABLE[EOM Date],"="&amp;EOMONTH(Dashboard!$I$7,0),Data_TABLE[Customer],"="&amp;Calc!U403),"")</f>
        <v/>
      </c>
    </row>
    <row r="404" spans="8:22" x14ac:dyDescent="0.2">
      <c r="H404" s="15" t="str">
        <f t="shared" si="20"/>
        <v/>
      </c>
      <c r="I404" s="16" t="str">
        <f t="array" ref="I404">IF(H404&lt;&gt;"",SUM(IF(Data_TABLE[EOM Date]=EOMONTH(H404,0),Data_TABLE[Total Value Sold],0)),"")</f>
        <v/>
      </c>
      <c r="J404" s="16" t="e">
        <f t="shared" ca="1" si="18"/>
        <v>#N/A</v>
      </c>
      <c r="K404" s="16" t="e">
        <f t="shared" ca="1" si="19"/>
        <v>#N/A</v>
      </c>
      <c r="L404" s="12" t="str">
        <f>IF(I404&lt;&gt;"",RANK(I404,ListSales,0),"")</f>
        <v/>
      </c>
      <c r="V404" s="18" t="str">
        <f>IF(U404&lt;&gt;"",SUMIFS(Data_TABLE[Total Value Sold],Data_TABLE[EOM Date],"="&amp;EOMONTH(Dashboard!$I$7,0),Data_TABLE[Customer],"="&amp;Calc!U404),"")</f>
        <v/>
      </c>
    </row>
    <row r="405" spans="8:22" x14ac:dyDescent="0.2">
      <c r="H405" s="15" t="str">
        <f t="shared" si="20"/>
        <v/>
      </c>
      <c r="I405" s="16" t="str">
        <f t="array" ref="I405">IF(H405&lt;&gt;"",SUM(IF(Data_TABLE[EOM Date]=EOMONTH(H405,0),Data_TABLE[Total Value Sold],0)),"")</f>
        <v/>
      </c>
      <c r="J405" s="16" t="e">
        <f t="shared" ca="1" si="18"/>
        <v>#N/A</v>
      </c>
      <c r="K405" s="16" t="e">
        <f t="shared" ca="1" si="19"/>
        <v>#N/A</v>
      </c>
      <c r="L405" s="12" t="str">
        <f>IF(I405&lt;&gt;"",RANK(I405,ListSales,0),"")</f>
        <v/>
      </c>
      <c r="V405" s="18" t="str">
        <f>IF(U405&lt;&gt;"",SUMIFS(Data_TABLE[Total Value Sold],Data_TABLE[EOM Date],"="&amp;EOMONTH(Dashboard!$I$7,0),Data_TABLE[Customer],"="&amp;Calc!U405),"")</f>
        <v/>
      </c>
    </row>
    <row r="406" spans="8:22" x14ac:dyDescent="0.2">
      <c r="H406" s="15" t="str">
        <f t="shared" si="20"/>
        <v/>
      </c>
      <c r="I406" s="16" t="str">
        <f t="array" ref="I406">IF(H406&lt;&gt;"",SUM(IF(Data_TABLE[EOM Date]=EOMONTH(H406,0),Data_TABLE[Total Value Sold],0)),"")</f>
        <v/>
      </c>
      <c r="J406" s="16" t="e">
        <f t="shared" ca="1" si="18"/>
        <v>#N/A</v>
      </c>
      <c r="K406" s="16" t="e">
        <f t="shared" ca="1" si="19"/>
        <v>#N/A</v>
      </c>
      <c r="L406" s="12" t="str">
        <f>IF(I406&lt;&gt;"",RANK(I406,ListSales,0),"")</f>
        <v/>
      </c>
      <c r="V406" s="18" t="str">
        <f>IF(U406&lt;&gt;"",SUMIFS(Data_TABLE[Total Value Sold],Data_TABLE[EOM Date],"="&amp;EOMONTH(Dashboard!$I$7,0),Data_TABLE[Customer],"="&amp;Calc!U406),"")</f>
        <v/>
      </c>
    </row>
    <row r="407" spans="8:22" x14ac:dyDescent="0.2">
      <c r="H407" s="15" t="str">
        <f t="shared" si="20"/>
        <v/>
      </c>
      <c r="I407" s="16" t="str">
        <f t="array" ref="I407">IF(H407&lt;&gt;"",SUM(IF(Data_TABLE[EOM Date]=EOMONTH(H407,0),Data_TABLE[Total Value Sold],0)),"")</f>
        <v/>
      </c>
      <c r="J407" s="16" t="e">
        <f t="shared" ca="1" si="18"/>
        <v>#N/A</v>
      </c>
      <c r="K407" s="16" t="e">
        <f t="shared" ca="1" si="19"/>
        <v>#N/A</v>
      </c>
      <c r="L407" s="12" t="str">
        <f>IF(I407&lt;&gt;"",RANK(I407,ListSales,0),"")</f>
        <v/>
      </c>
      <c r="V407" s="18" t="str">
        <f>IF(U407&lt;&gt;"",SUMIFS(Data_TABLE[Total Value Sold],Data_TABLE[EOM Date],"="&amp;EOMONTH(Dashboard!$I$7,0),Data_TABLE[Customer],"="&amp;Calc!U407),"")</f>
        <v/>
      </c>
    </row>
    <row r="408" spans="8:22" x14ac:dyDescent="0.2">
      <c r="H408" s="15" t="str">
        <f t="shared" si="20"/>
        <v/>
      </c>
      <c r="I408" s="16" t="str">
        <f t="array" ref="I408">IF(H408&lt;&gt;"",SUM(IF(Data_TABLE[EOM Date]=EOMONTH(H408,0),Data_TABLE[Total Value Sold],0)),"")</f>
        <v/>
      </c>
      <c r="J408" s="16" t="e">
        <f t="shared" ca="1" si="18"/>
        <v>#N/A</v>
      </c>
      <c r="K408" s="16" t="e">
        <f t="shared" ca="1" si="19"/>
        <v>#N/A</v>
      </c>
      <c r="L408" s="12" t="str">
        <f>IF(I408&lt;&gt;"",RANK(I408,ListSales,0),"")</f>
        <v/>
      </c>
      <c r="V408" s="18" t="str">
        <f>IF(U408&lt;&gt;"",SUMIFS(Data_TABLE[Total Value Sold],Data_TABLE[EOM Date],"="&amp;EOMONTH(Dashboard!$I$7,0),Data_TABLE[Customer],"="&amp;Calc!U408),"")</f>
        <v/>
      </c>
    </row>
    <row r="409" spans="8:22" x14ac:dyDescent="0.2">
      <c r="H409" s="15" t="str">
        <f t="shared" si="20"/>
        <v/>
      </c>
      <c r="I409" s="16" t="str">
        <f t="array" ref="I409">IF(H409&lt;&gt;"",SUM(IF(Data_TABLE[EOM Date]=EOMONTH(H409,0),Data_TABLE[Total Value Sold],0)),"")</f>
        <v/>
      </c>
      <c r="J409" s="16" t="e">
        <f t="shared" ca="1" si="18"/>
        <v>#N/A</v>
      </c>
      <c r="K409" s="16" t="e">
        <f t="shared" ca="1" si="19"/>
        <v>#N/A</v>
      </c>
      <c r="L409" s="12" t="str">
        <f>IF(I409&lt;&gt;"",RANK(I409,ListSales,0),"")</f>
        <v/>
      </c>
      <c r="V409" s="18" t="str">
        <f>IF(U409&lt;&gt;"",SUMIFS(Data_TABLE[Total Value Sold],Data_TABLE[EOM Date],"="&amp;EOMONTH(Dashboard!$I$7,0),Data_TABLE[Customer],"="&amp;Calc!U409),"")</f>
        <v/>
      </c>
    </row>
    <row r="410" spans="8:22" x14ac:dyDescent="0.2">
      <c r="H410" s="15" t="str">
        <f t="shared" si="20"/>
        <v/>
      </c>
      <c r="I410" s="16" t="str">
        <f t="array" ref="I410">IF(H410&lt;&gt;"",SUM(IF(Data_TABLE[EOM Date]=EOMONTH(H410,0),Data_TABLE[Total Value Sold],0)),"")</f>
        <v/>
      </c>
      <c r="J410" s="16" t="e">
        <f t="shared" ca="1" si="18"/>
        <v>#N/A</v>
      </c>
      <c r="K410" s="16" t="e">
        <f t="shared" ca="1" si="19"/>
        <v>#N/A</v>
      </c>
      <c r="L410" s="12" t="str">
        <f>IF(I410&lt;&gt;"",RANK(I410,ListSales,0),"")</f>
        <v/>
      </c>
      <c r="V410" s="18" t="str">
        <f>IF(U410&lt;&gt;"",SUMIFS(Data_TABLE[Total Value Sold],Data_TABLE[EOM Date],"="&amp;EOMONTH(Dashboard!$I$7,0),Data_TABLE[Customer],"="&amp;Calc!U410),"")</f>
        <v/>
      </c>
    </row>
    <row r="411" spans="8:22" x14ac:dyDescent="0.2">
      <c r="H411" s="15" t="str">
        <f t="shared" si="20"/>
        <v/>
      </c>
      <c r="I411" s="16" t="str">
        <f t="array" ref="I411">IF(H411&lt;&gt;"",SUM(IF(Data_TABLE[EOM Date]=EOMONTH(H411,0),Data_TABLE[Total Value Sold],0)),"")</f>
        <v/>
      </c>
      <c r="J411" s="16" t="e">
        <f t="shared" ca="1" si="18"/>
        <v>#N/A</v>
      </c>
      <c r="K411" s="16" t="e">
        <f t="shared" ca="1" si="19"/>
        <v>#N/A</v>
      </c>
      <c r="L411" s="12" t="str">
        <f>IF(I411&lt;&gt;"",RANK(I411,ListSales,0),"")</f>
        <v/>
      </c>
      <c r="V411" s="18" t="str">
        <f>IF(U411&lt;&gt;"",SUMIFS(Data_TABLE[Total Value Sold],Data_TABLE[EOM Date],"="&amp;EOMONTH(Dashboard!$I$7,0),Data_TABLE[Customer],"="&amp;Calc!U411),"")</f>
        <v/>
      </c>
    </row>
    <row r="412" spans="8:22" x14ac:dyDescent="0.2">
      <c r="H412" s="15" t="str">
        <f t="shared" si="20"/>
        <v/>
      </c>
      <c r="I412" s="16" t="str">
        <f t="array" ref="I412">IF(H412&lt;&gt;"",SUM(IF(Data_TABLE[EOM Date]=EOMONTH(H412,0),Data_TABLE[Total Value Sold],0)),"")</f>
        <v/>
      </c>
      <c r="J412" s="16" t="e">
        <f t="shared" ca="1" si="18"/>
        <v>#N/A</v>
      </c>
      <c r="K412" s="16" t="e">
        <f t="shared" ca="1" si="19"/>
        <v>#N/A</v>
      </c>
      <c r="L412" s="12" t="str">
        <f>IF(I412&lt;&gt;"",RANK(I412,ListSales,0),"")</f>
        <v/>
      </c>
      <c r="V412" s="18" t="str">
        <f>IF(U412&lt;&gt;"",SUMIFS(Data_TABLE[Total Value Sold],Data_TABLE[EOM Date],"="&amp;EOMONTH(Dashboard!$I$7,0),Data_TABLE[Customer],"="&amp;Calc!U412),"")</f>
        <v/>
      </c>
    </row>
    <row r="413" spans="8:22" x14ac:dyDescent="0.2">
      <c r="H413" s="15" t="str">
        <f t="shared" si="20"/>
        <v/>
      </c>
      <c r="I413" s="16" t="str">
        <f t="array" ref="I413">IF(H413&lt;&gt;"",SUM(IF(Data_TABLE[EOM Date]=EOMONTH(H413,0),Data_TABLE[Total Value Sold],0)),"")</f>
        <v/>
      </c>
      <c r="J413" s="16" t="e">
        <f t="shared" ca="1" si="18"/>
        <v>#N/A</v>
      </c>
      <c r="K413" s="16" t="e">
        <f t="shared" ca="1" si="19"/>
        <v>#N/A</v>
      </c>
      <c r="L413" s="12" t="str">
        <f>IF(I413&lt;&gt;"",RANK(I413,ListSales,0),"")</f>
        <v/>
      </c>
      <c r="V413" s="18" t="str">
        <f>IF(U413&lt;&gt;"",SUMIFS(Data_TABLE[Total Value Sold],Data_TABLE[EOM Date],"="&amp;EOMONTH(Dashboard!$I$7,0),Data_TABLE[Customer],"="&amp;Calc!U413),"")</f>
        <v/>
      </c>
    </row>
    <row r="414" spans="8:22" x14ac:dyDescent="0.2">
      <c r="H414" s="15" t="str">
        <f t="shared" si="20"/>
        <v/>
      </c>
      <c r="I414" s="16" t="str">
        <f t="array" ref="I414">IF(H414&lt;&gt;"",SUM(IF(Data_TABLE[EOM Date]=EOMONTH(H414,0),Data_TABLE[Total Value Sold],0)),"")</f>
        <v/>
      </c>
      <c r="J414" s="16" t="e">
        <f t="shared" ca="1" si="18"/>
        <v>#N/A</v>
      </c>
      <c r="K414" s="16" t="e">
        <f t="shared" ca="1" si="19"/>
        <v>#N/A</v>
      </c>
      <c r="L414" s="12" t="str">
        <f>IF(I414&lt;&gt;"",RANK(I414,ListSales,0),"")</f>
        <v/>
      </c>
      <c r="V414" s="18" t="str">
        <f>IF(U414&lt;&gt;"",SUMIFS(Data_TABLE[Total Value Sold],Data_TABLE[EOM Date],"="&amp;EOMONTH(Dashboard!$I$7,0),Data_TABLE[Customer],"="&amp;Calc!U414),"")</f>
        <v/>
      </c>
    </row>
    <row r="415" spans="8:22" x14ac:dyDescent="0.2">
      <c r="H415" s="15" t="str">
        <f t="shared" si="20"/>
        <v/>
      </c>
      <c r="I415" s="16" t="str">
        <f t="array" ref="I415">IF(H415&lt;&gt;"",SUM(IF(Data_TABLE[EOM Date]=EOMONTH(H415,0),Data_TABLE[Total Value Sold],0)),"")</f>
        <v/>
      </c>
      <c r="J415" s="16" t="e">
        <f t="shared" ca="1" si="18"/>
        <v>#N/A</v>
      </c>
      <c r="K415" s="16" t="e">
        <f t="shared" ca="1" si="19"/>
        <v>#N/A</v>
      </c>
      <c r="L415" s="12" t="str">
        <f>IF(I415&lt;&gt;"",RANK(I415,ListSales,0),"")</f>
        <v/>
      </c>
      <c r="V415" s="18" t="str">
        <f>IF(U415&lt;&gt;"",SUMIFS(Data_TABLE[Total Value Sold],Data_TABLE[EOM Date],"="&amp;EOMONTH(Dashboard!$I$7,0),Data_TABLE[Customer],"="&amp;Calc!U415),"")</f>
        <v/>
      </c>
    </row>
    <row r="416" spans="8:22" x14ac:dyDescent="0.2">
      <c r="H416" s="15" t="str">
        <f t="shared" si="20"/>
        <v/>
      </c>
      <c r="I416" s="16" t="str">
        <f t="array" ref="I416">IF(H416&lt;&gt;"",SUM(IF(Data_TABLE[EOM Date]=EOMONTH(H416,0),Data_TABLE[Total Value Sold],0)),"")</f>
        <v/>
      </c>
      <c r="J416" s="16" t="e">
        <f t="shared" ca="1" si="18"/>
        <v>#N/A</v>
      </c>
      <c r="K416" s="16" t="e">
        <f t="shared" ca="1" si="19"/>
        <v>#N/A</v>
      </c>
      <c r="L416" s="12" t="str">
        <f>IF(I416&lt;&gt;"",RANK(I416,ListSales,0),"")</f>
        <v/>
      </c>
      <c r="V416" s="18" t="str">
        <f>IF(U416&lt;&gt;"",SUMIFS(Data_TABLE[Total Value Sold],Data_TABLE[EOM Date],"="&amp;EOMONTH(Dashboard!$I$7,0),Data_TABLE[Customer],"="&amp;Calc!U416),"")</f>
        <v/>
      </c>
    </row>
    <row r="417" spans="8:22" x14ac:dyDescent="0.2">
      <c r="H417" s="15" t="str">
        <f t="shared" si="20"/>
        <v/>
      </c>
      <c r="I417" s="16" t="str">
        <f t="array" ref="I417">IF(H417&lt;&gt;"",SUM(IF(Data_TABLE[EOM Date]=EOMONTH(H417,0),Data_TABLE[Total Value Sold],0)),"")</f>
        <v/>
      </c>
      <c r="J417" s="16" t="e">
        <f t="shared" ca="1" si="18"/>
        <v>#N/A</v>
      </c>
      <c r="K417" s="16" t="e">
        <f t="shared" ca="1" si="19"/>
        <v>#N/A</v>
      </c>
      <c r="L417" s="12" t="str">
        <f>IF(I417&lt;&gt;"",RANK(I417,ListSales,0),"")</f>
        <v/>
      </c>
      <c r="V417" s="18" t="str">
        <f>IF(U417&lt;&gt;"",SUMIFS(Data_TABLE[Total Value Sold],Data_TABLE[EOM Date],"="&amp;EOMONTH(Dashboard!$I$7,0),Data_TABLE[Customer],"="&amp;Calc!U417),"")</f>
        <v/>
      </c>
    </row>
    <row r="418" spans="8:22" x14ac:dyDescent="0.2">
      <c r="H418" s="15" t="str">
        <f t="shared" si="20"/>
        <v/>
      </c>
      <c r="I418" s="16" t="str">
        <f t="array" ref="I418">IF(H418&lt;&gt;"",SUM(IF(Data_TABLE[EOM Date]=EOMONTH(H418,0),Data_TABLE[Total Value Sold],0)),"")</f>
        <v/>
      </c>
      <c r="J418" s="16" t="e">
        <f t="shared" ca="1" si="18"/>
        <v>#N/A</v>
      </c>
      <c r="K418" s="16" t="e">
        <f t="shared" ca="1" si="19"/>
        <v>#N/A</v>
      </c>
      <c r="L418" s="12" t="str">
        <f>IF(I418&lt;&gt;"",RANK(I418,ListSales,0),"")</f>
        <v/>
      </c>
      <c r="V418" s="18" t="str">
        <f>IF(U418&lt;&gt;"",SUMIFS(Data_TABLE[Total Value Sold],Data_TABLE[EOM Date],"="&amp;EOMONTH(Dashboard!$I$7,0),Data_TABLE[Customer],"="&amp;Calc!U418),"")</f>
        <v/>
      </c>
    </row>
    <row r="419" spans="8:22" x14ac:dyDescent="0.2">
      <c r="H419" s="15" t="str">
        <f t="shared" si="20"/>
        <v/>
      </c>
      <c r="I419" s="16" t="str">
        <f t="array" ref="I419">IF(H419&lt;&gt;"",SUM(IF(Data_TABLE[EOM Date]=EOMONTH(H419,0),Data_TABLE[Total Value Sold],0)),"")</f>
        <v/>
      </c>
      <c r="J419" s="16" t="e">
        <f t="shared" ca="1" si="18"/>
        <v>#N/A</v>
      </c>
      <c r="K419" s="16" t="e">
        <f t="shared" ca="1" si="19"/>
        <v>#N/A</v>
      </c>
      <c r="L419" s="12" t="str">
        <f>IF(I419&lt;&gt;"",RANK(I419,ListSales,0),"")</f>
        <v/>
      </c>
      <c r="V419" s="18" t="str">
        <f>IF(U419&lt;&gt;"",SUMIFS(Data_TABLE[Total Value Sold],Data_TABLE[EOM Date],"="&amp;EOMONTH(Dashboard!$I$7,0),Data_TABLE[Customer],"="&amp;Calc!U419),"")</f>
        <v/>
      </c>
    </row>
    <row r="420" spans="8:22" x14ac:dyDescent="0.2">
      <c r="H420" s="15" t="str">
        <f t="shared" si="20"/>
        <v/>
      </c>
      <c r="I420" s="16" t="str">
        <f t="array" ref="I420">IF(H420&lt;&gt;"",SUM(IF(Data_TABLE[EOM Date]=EOMONTH(H420,0),Data_TABLE[Total Value Sold],0)),"")</f>
        <v/>
      </c>
      <c r="J420" s="16" t="e">
        <f t="shared" ca="1" si="18"/>
        <v>#N/A</v>
      </c>
      <c r="K420" s="16" t="e">
        <f t="shared" ca="1" si="19"/>
        <v>#N/A</v>
      </c>
      <c r="L420" s="12" t="str">
        <f>IF(I420&lt;&gt;"",RANK(I420,ListSales,0),"")</f>
        <v/>
      </c>
      <c r="V420" s="18" t="str">
        <f>IF(U420&lt;&gt;"",SUMIFS(Data_TABLE[Total Value Sold],Data_TABLE[EOM Date],"="&amp;EOMONTH(Dashboard!$I$7,0),Data_TABLE[Customer],"="&amp;Calc!U420),"")</f>
        <v/>
      </c>
    </row>
    <row r="421" spans="8:22" x14ac:dyDescent="0.2">
      <c r="H421" s="15" t="str">
        <f t="shared" si="20"/>
        <v/>
      </c>
      <c r="I421" s="16" t="str">
        <f t="array" ref="I421">IF(H421&lt;&gt;"",SUM(IF(Data_TABLE[EOM Date]=EOMONTH(H421,0),Data_TABLE[Total Value Sold],0)),"")</f>
        <v/>
      </c>
      <c r="J421" s="16" t="e">
        <f t="shared" ca="1" si="18"/>
        <v>#N/A</v>
      </c>
      <c r="K421" s="16" t="e">
        <f t="shared" ca="1" si="19"/>
        <v>#N/A</v>
      </c>
      <c r="L421" s="12" t="str">
        <f>IF(I421&lt;&gt;"",RANK(I421,ListSales,0),"")</f>
        <v/>
      </c>
      <c r="V421" s="18" t="str">
        <f>IF(U421&lt;&gt;"",SUMIFS(Data_TABLE[Total Value Sold],Data_TABLE[EOM Date],"="&amp;EOMONTH(Dashboard!$I$7,0),Data_TABLE[Customer],"="&amp;Calc!U421),"")</f>
        <v/>
      </c>
    </row>
    <row r="422" spans="8:22" x14ac:dyDescent="0.2">
      <c r="H422" s="15" t="str">
        <f t="shared" si="20"/>
        <v/>
      </c>
      <c r="I422" s="16" t="str">
        <f t="array" ref="I422">IF(H422&lt;&gt;"",SUM(IF(Data_TABLE[EOM Date]=EOMONTH(H422,0),Data_TABLE[Total Value Sold],0)),"")</f>
        <v/>
      </c>
      <c r="J422" s="16" t="e">
        <f t="shared" ca="1" si="18"/>
        <v>#N/A</v>
      </c>
      <c r="K422" s="16" t="e">
        <f t="shared" ca="1" si="19"/>
        <v>#N/A</v>
      </c>
      <c r="L422" s="12" t="str">
        <f>IF(I422&lt;&gt;"",RANK(I422,ListSales,0),"")</f>
        <v/>
      </c>
      <c r="V422" s="18" t="str">
        <f>IF(U422&lt;&gt;"",SUMIFS(Data_TABLE[Total Value Sold],Data_TABLE[EOM Date],"="&amp;EOMONTH(Dashboard!$I$7,0),Data_TABLE[Customer],"="&amp;Calc!U422),"")</f>
        <v/>
      </c>
    </row>
    <row r="423" spans="8:22" x14ac:dyDescent="0.2">
      <c r="H423" s="15" t="str">
        <f t="shared" si="20"/>
        <v/>
      </c>
      <c r="I423" s="16" t="str">
        <f t="array" ref="I423">IF(H423&lt;&gt;"",SUM(IF(Data_TABLE[EOM Date]=EOMONTH(H423,0),Data_TABLE[Total Value Sold],0)),"")</f>
        <v/>
      </c>
      <c r="J423" s="16" t="e">
        <f t="shared" ca="1" si="18"/>
        <v>#N/A</v>
      </c>
      <c r="K423" s="16" t="e">
        <f t="shared" ca="1" si="19"/>
        <v>#N/A</v>
      </c>
      <c r="L423" s="12" t="str">
        <f>IF(I423&lt;&gt;"",RANK(I423,ListSales,0),"")</f>
        <v/>
      </c>
      <c r="V423" s="18" t="str">
        <f>IF(U423&lt;&gt;"",SUMIFS(Data_TABLE[Total Value Sold],Data_TABLE[EOM Date],"="&amp;EOMONTH(Dashboard!$I$7,0),Data_TABLE[Customer],"="&amp;Calc!U423),"")</f>
        <v/>
      </c>
    </row>
    <row r="424" spans="8:22" x14ac:dyDescent="0.2">
      <c r="H424" s="15" t="str">
        <f t="shared" si="20"/>
        <v/>
      </c>
      <c r="I424" s="16" t="str">
        <f t="array" ref="I424">IF(H424&lt;&gt;"",SUM(IF(Data_TABLE[EOM Date]=EOMONTH(H424,0),Data_TABLE[Total Value Sold],0)),"")</f>
        <v/>
      </c>
      <c r="J424" s="16" t="e">
        <f t="shared" ca="1" si="18"/>
        <v>#N/A</v>
      </c>
      <c r="K424" s="16" t="e">
        <f t="shared" ca="1" si="19"/>
        <v>#N/A</v>
      </c>
      <c r="L424" s="12" t="str">
        <f>IF(I424&lt;&gt;"",RANK(I424,ListSales,0),"")</f>
        <v/>
      </c>
      <c r="V424" s="18" t="str">
        <f>IF(U424&lt;&gt;"",SUMIFS(Data_TABLE[Total Value Sold],Data_TABLE[EOM Date],"="&amp;EOMONTH(Dashboard!$I$7,0),Data_TABLE[Customer],"="&amp;Calc!U424),"")</f>
        <v/>
      </c>
    </row>
    <row r="425" spans="8:22" x14ac:dyDescent="0.2">
      <c r="H425" s="15" t="str">
        <f t="shared" si="20"/>
        <v/>
      </c>
      <c r="I425" s="16" t="str">
        <f t="array" ref="I425">IF(H425&lt;&gt;"",SUM(IF(Data_TABLE[EOM Date]=EOMONTH(H425,0),Data_TABLE[Total Value Sold],0)),"")</f>
        <v/>
      </c>
      <c r="J425" s="16" t="e">
        <f t="shared" ca="1" si="18"/>
        <v>#N/A</v>
      </c>
      <c r="K425" s="16" t="e">
        <f t="shared" ca="1" si="19"/>
        <v>#N/A</v>
      </c>
      <c r="L425" s="12" t="str">
        <f>IF(I425&lt;&gt;"",RANK(I425,ListSales,0),"")</f>
        <v/>
      </c>
      <c r="V425" s="18" t="str">
        <f>IF(U425&lt;&gt;"",SUMIFS(Data_TABLE[Total Value Sold],Data_TABLE[EOM Date],"="&amp;EOMONTH(Dashboard!$I$7,0),Data_TABLE[Customer],"="&amp;Calc!U425),"")</f>
        <v/>
      </c>
    </row>
    <row r="426" spans="8:22" x14ac:dyDescent="0.2">
      <c r="H426" s="15" t="str">
        <f t="shared" si="20"/>
        <v/>
      </c>
      <c r="I426" s="16" t="str">
        <f t="array" ref="I426">IF(H426&lt;&gt;"",SUM(IF(Data_TABLE[EOM Date]=EOMONTH(H426,0),Data_TABLE[Total Value Sold],0)),"")</f>
        <v/>
      </c>
      <c r="J426" s="16" t="e">
        <f t="shared" ca="1" si="18"/>
        <v>#N/A</v>
      </c>
      <c r="K426" s="16" t="e">
        <f t="shared" ca="1" si="19"/>
        <v>#N/A</v>
      </c>
      <c r="L426" s="12" t="str">
        <f>IF(I426&lt;&gt;"",RANK(I426,ListSales,0),"")</f>
        <v/>
      </c>
      <c r="V426" s="18" t="str">
        <f>IF(U426&lt;&gt;"",SUMIFS(Data_TABLE[Total Value Sold],Data_TABLE[EOM Date],"="&amp;EOMONTH(Dashboard!$I$7,0),Data_TABLE[Customer],"="&amp;Calc!U426),"")</f>
        <v/>
      </c>
    </row>
    <row r="427" spans="8:22" x14ac:dyDescent="0.2">
      <c r="H427" s="15" t="str">
        <f t="shared" si="20"/>
        <v/>
      </c>
      <c r="I427" s="16" t="str">
        <f t="array" ref="I427">IF(H427&lt;&gt;"",SUM(IF(Data_TABLE[EOM Date]=EOMONTH(H427,0),Data_TABLE[Total Value Sold],0)),"")</f>
        <v/>
      </c>
      <c r="J427" s="16" t="e">
        <f t="shared" ca="1" si="18"/>
        <v>#N/A</v>
      </c>
      <c r="K427" s="16" t="e">
        <f t="shared" ca="1" si="19"/>
        <v>#N/A</v>
      </c>
      <c r="L427" s="12" t="str">
        <f>IF(I427&lt;&gt;"",RANK(I427,ListSales,0),"")</f>
        <v/>
      </c>
      <c r="V427" s="18" t="str">
        <f>IF(U427&lt;&gt;"",SUMIFS(Data_TABLE[Total Value Sold],Data_TABLE[EOM Date],"="&amp;EOMONTH(Dashboard!$I$7,0),Data_TABLE[Customer],"="&amp;Calc!U427),"")</f>
        <v/>
      </c>
    </row>
    <row r="428" spans="8:22" x14ac:dyDescent="0.2">
      <c r="H428" s="15" t="str">
        <f t="shared" si="20"/>
        <v/>
      </c>
      <c r="I428" s="16" t="str">
        <f t="array" ref="I428">IF(H428&lt;&gt;"",SUM(IF(Data_TABLE[EOM Date]=EOMONTH(H428,0),Data_TABLE[Total Value Sold],0)),"")</f>
        <v/>
      </c>
      <c r="J428" s="16" t="e">
        <f t="shared" ca="1" si="18"/>
        <v>#N/A</v>
      </c>
      <c r="K428" s="16" t="e">
        <f t="shared" ca="1" si="19"/>
        <v>#N/A</v>
      </c>
      <c r="L428" s="12" t="str">
        <f>IF(I428&lt;&gt;"",RANK(I428,ListSales,0),"")</f>
        <v/>
      </c>
      <c r="V428" s="18" t="str">
        <f>IF(U428&lt;&gt;"",SUMIFS(Data_TABLE[Total Value Sold],Data_TABLE[EOM Date],"="&amp;EOMONTH(Dashboard!$I$7,0),Data_TABLE[Customer],"="&amp;Calc!U428),"")</f>
        <v/>
      </c>
    </row>
    <row r="429" spans="8:22" x14ac:dyDescent="0.2">
      <c r="H429" s="15" t="str">
        <f t="shared" si="20"/>
        <v/>
      </c>
      <c r="I429" s="16" t="str">
        <f t="array" ref="I429">IF(H429&lt;&gt;"",SUM(IF(Data_TABLE[EOM Date]=EOMONTH(H429,0),Data_TABLE[Total Value Sold],0)),"")</f>
        <v/>
      </c>
      <c r="J429" s="16" t="e">
        <f t="shared" ca="1" si="18"/>
        <v>#N/A</v>
      </c>
      <c r="K429" s="16" t="e">
        <f t="shared" ca="1" si="19"/>
        <v>#N/A</v>
      </c>
      <c r="L429" s="12" t="str">
        <f>IF(I429&lt;&gt;"",RANK(I429,ListSales,0),"")</f>
        <v/>
      </c>
      <c r="V429" s="18" t="str">
        <f>IF(U429&lt;&gt;"",SUMIFS(Data_TABLE[Total Value Sold],Data_TABLE[EOM Date],"="&amp;EOMONTH(Dashboard!$I$7,0),Data_TABLE[Customer],"="&amp;Calc!U429),"")</f>
        <v/>
      </c>
    </row>
    <row r="430" spans="8:22" x14ac:dyDescent="0.2">
      <c r="H430" s="15" t="str">
        <f t="shared" si="20"/>
        <v/>
      </c>
      <c r="I430" s="16" t="str">
        <f t="array" ref="I430">IF(H430&lt;&gt;"",SUM(IF(Data_TABLE[EOM Date]=EOMONTH(H430,0),Data_TABLE[Total Value Sold],0)),"")</f>
        <v/>
      </c>
      <c r="J430" s="16" t="e">
        <f t="shared" ca="1" si="18"/>
        <v>#N/A</v>
      </c>
      <c r="K430" s="16" t="e">
        <f t="shared" ca="1" si="19"/>
        <v>#N/A</v>
      </c>
      <c r="L430" s="12" t="str">
        <f>IF(I430&lt;&gt;"",RANK(I430,ListSales,0),"")</f>
        <v/>
      </c>
      <c r="V430" s="18" t="str">
        <f>IF(U430&lt;&gt;"",SUMIFS(Data_TABLE[Total Value Sold],Data_TABLE[EOM Date],"="&amp;EOMONTH(Dashboard!$I$7,0),Data_TABLE[Customer],"="&amp;Calc!U430),"")</f>
        <v/>
      </c>
    </row>
    <row r="431" spans="8:22" x14ac:dyDescent="0.2">
      <c r="H431" s="15" t="str">
        <f t="shared" si="20"/>
        <v/>
      </c>
      <c r="I431" s="16" t="str">
        <f t="array" ref="I431">IF(H431&lt;&gt;"",SUM(IF(Data_TABLE[EOM Date]=EOMONTH(H431,0),Data_TABLE[Total Value Sold],0)),"")</f>
        <v/>
      </c>
      <c r="J431" s="16" t="e">
        <f t="shared" ca="1" si="18"/>
        <v>#N/A</v>
      </c>
      <c r="K431" s="16" t="e">
        <f t="shared" ca="1" si="19"/>
        <v>#N/A</v>
      </c>
      <c r="L431" s="12" t="str">
        <f>IF(I431&lt;&gt;"",RANK(I431,ListSales,0),"")</f>
        <v/>
      </c>
      <c r="V431" s="18" t="str">
        <f>IF(U431&lt;&gt;"",SUMIFS(Data_TABLE[Total Value Sold],Data_TABLE[EOM Date],"="&amp;EOMONTH(Dashboard!$I$7,0),Data_TABLE[Customer],"="&amp;Calc!U431),"")</f>
        <v/>
      </c>
    </row>
    <row r="432" spans="8:22" x14ac:dyDescent="0.2">
      <c r="H432" s="15" t="str">
        <f t="shared" si="20"/>
        <v/>
      </c>
      <c r="I432" s="16" t="str">
        <f t="array" ref="I432">IF(H432&lt;&gt;"",SUM(IF(Data_TABLE[EOM Date]=EOMONTH(H432,0),Data_TABLE[Total Value Sold],0)),"")</f>
        <v/>
      </c>
      <c r="J432" s="16" t="e">
        <f t="shared" ca="1" si="18"/>
        <v>#N/A</v>
      </c>
      <c r="K432" s="16" t="e">
        <f t="shared" ca="1" si="19"/>
        <v>#N/A</v>
      </c>
      <c r="L432" s="12" t="str">
        <f>IF(I432&lt;&gt;"",RANK(I432,ListSales,0),"")</f>
        <v/>
      </c>
      <c r="V432" s="18" t="str">
        <f>IF(U432&lt;&gt;"",SUMIFS(Data_TABLE[Total Value Sold],Data_TABLE[EOM Date],"="&amp;EOMONTH(Dashboard!$I$7,0),Data_TABLE[Customer],"="&amp;Calc!U432),"")</f>
        <v/>
      </c>
    </row>
    <row r="433" spans="8:22" x14ac:dyDescent="0.2">
      <c r="H433" s="15" t="str">
        <f t="shared" si="20"/>
        <v/>
      </c>
      <c r="I433" s="16" t="str">
        <f t="array" ref="I433">IF(H433&lt;&gt;"",SUM(IF(Data_TABLE[EOM Date]=EOMONTH(H433,0),Data_TABLE[Total Value Sold],0)),"")</f>
        <v/>
      </c>
      <c r="J433" s="16" t="e">
        <f t="shared" ca="1" si="18"/>
        <v>#N/A</v>
      </c>
      <c r="K433" s="16" t="e">
        <f t="shared" ca="1" si="19"/>
        <v>#N/A</v>
      </c>
      <c r="L433" s="12" t="str">
        <f>IF(I433&lt;&gt;"",RANK(I433,ListSales,0),"")</f>
        <v/>
      </c>
      <c r="V433" s="18" t="str">
        <f>IF(U433&lt;&gt;"",SUMIFS(Data_TABLE[Total Value Sold],Data_TABLE[EOM Date],"="&amp;EOMONTH(Dashboard!$I$7,0),Data_TABLE[Customer],"="&amp;Calc!U433),"")</f>
        <v/>
      </c>
    </row>
    <row r="434" spans="8:22" x14ac:dyDescent="0.2">
      <c r="H434" s="15" t="str">
        <f t="shared" si="20"/>
        <v/>
      </c>
      <c r="I434" s="16" t="str">
        <f t="array" ref="I434">IF(H434&lt;&gt;"",SUM(IF(Data_TABLE[EOM Date]=EOMONTH(H434,0),Data_TABLE[Total Value Sold],0)),"")</f>
        <v/>
      </c>
      <c r="J434" s="16" t="e">
        <f t="shared" ca="1" si="18"/>
        <v>#N/A</v>
      </c>
      <c r="K434" s="16" t="e">
        <f t="shared" ca="1" si="19"/>
        <v>#N/A</v>
      </c>
      <c r="L434" s="12" t="str">
        <f>IF(I434&lt;&gt;"",RANK(I434,ListSales,0),"")</f>
        <v/>
      </c>
      <c r="V434" s="18" t="str">
        <f>IF(U434&lt;&gt;"",SUMIFS(Data_TABLE[Total Value Sold],Data_TABLE[EOM Date],"="&amp;EOMONTH(Dashboard!$I$7,0),Data_TABLE[Customer],"="&amp;Calc!U434),"")</f>
        <v/>
      </c>
    </row>
    <row r="435" spans="8:22" x14ac:dyDescent="0.2">
      <c r="H435" s="15" t="str">
        <f t="shared" si="20"/>
        <v/>
      </c>
      <c r="I435" s="16" t="str">
        <f t="array" ref="I435">IF(H435&lt;&gt;"",SUM(IF(Data_TABLE[EOM Date]=EOMONTH(H435,0),Data_TABLE[Total Value Sold],0)),"")</f>
        <v/>
      </c>
      <c r="J435" s="16" t="e">
        <f t="shared" ca="1" si="18"/>
        <v>#N/A</v>
      </c>
      <c r="K435" s="16" t="e">
        <f t="shared" ca="1" si="19"/>
        <v>#N/A</v>
      </c>
      <c r="L435" s="12" t="str">
        <f>IF(I435&lt;&gt;"",RANK(I435,ListSales,0),"")</f>
        <v/>
      </c>
      <c r="V435" s="18" t="str">
        <f>IF(U435&lt;&gt;"",SUMIFS(Data_TABLE[Total Value Sold],Data_TABLE[EOM Date],"="&amp;EOMONTH(Dashboard!$I$7,0),Data_TABLE[Customer],"="&amp;Calc!U435),"")</f>
        <v/>
      </c>
    </row>
    <row r="436" spans="8:22" x14ac:dyDescent="0.2">
      <c r="H436" s="15" t="str">
        <f t="shared" si="20"/>
        <v/>
      </c>
      <c r="I436" s="16" t="str">
        <f t="array" ref="I436">IF(H436&lt;&gt;"",SUM(IF(Data_TABLE[EOM Date]=EOMONTH(H436,0),Data_TABLE[Total Value Sold],0)),"")</f>
        <v/>
      </c>
      <c r="J436" s="16" t="e">
        <f t="shared" ca="1" si="18"/>
        <v>#N/A</v>
      </c>
      <c r="K436" s="16" t="e">
        <f t="shared" ca="1" si="19"/>
        <v>#N/A</v>
      </c>
      <c r="L436" s="12" t="str">
        <f>IF(I436&lt;&gt;"",RANK(I436,ListSales,0),"")</f>
        <v/>
      </c>
      <c r="V436" s="18" t="str">
        <f>IF(U436&lt;&gt;"",SUMIFS(Data_TABLE[Total Value Sold],Data_TABLE[EOM Date],"="&amp;EOMONTH(Dashboard!$I$7,0),Data_TABLE[Customer],"="&amp;Calc!U436),"")</f>
        <v/>
      </c>
    </row>
    <row r="437" spans="8:22" x14ac:dyDescent="0.2">
      <c r="H437" s="15" t="str">
        <f t="shared" si="20"/>
        <v/>
      </c>
      <c r="I437" s="16" t="str">
        <f t="array" ref="I437">IF(H437&lt;&gt;"",SUM(IF(Data_TABLE[EOM Date]=EOMONTH(H437,0),Data_TABLE[Total Value Sold],0)),"")</f>
        <v/>
      </c>
      <c r="J437" s="16" t="e">
        <f t="shared" ca="1" si="18"/>
        <v>#N/A</v>
      </c>
      <c r="K437" s="16" t="e">
        <f t="shared" ca="1" si="19"/>
        <v>#N/A</v>
      </c>
      <c r="L437" s="12" t="str">
        <f>IF(I437&lt;&gt;"",RANK(I437,ListSales,0),"")</f>
        <v/>
      </c>
      <c r="V437" s="18" t="str">
        <f>IF(U437&lt;&gt;"",SUMIFS(Data_TABLE[Total Value Sold],Data_TABLE[EOM Date],"="&amp;EOMONTH(Dashboard!$I$7,0),Data_TABLE[Customer],"="&amp;Calc!U437),"")</f>
        <v/>
      </c>
    </row>
    <row r="438" spans="8:22" x14ac:dyDescent="0.2">
      <c r="H438" s="15" t="str">
        <f t="shared" si="20"/>
        <v/>
      </c>
      <c r="I438" s="16" t="str">
        <f t="array" ref="I438">IF(H438&lt;&gt;"",SUM(IF(Data_TABLE[EOM Date]=EOMONTH(H438,0),Data_TABLE[Total Value Sold],0)),"")</f>
        <v/>
      </c>
      <c r="J438" s="16" t="e">
        <f t="shared" ca="1" si="18"/>
        <v>#N/A</v>
      </c>
      <c r="K438" s="16" t="e">
        <f t="shared" ca="1" si="19"/>
        <v>#N/A</v>
      </c>
      <c r="L438" s="12" t="str">
        <f>IF(I438&lt;&gt;"",RANK(I438,ListSales,0),"")</f>
        <v/>
      </c>
      <c r="V438" s="18" t="str">
        <f>IF(U438&lt;&gt;"",SUMIFS(Data_TABLE[Total Value Sold],Data_TABLE[EOM Date],"="&amp;EOMONTH(Dashboard!$I$7,0),Data_TABLE[Customer],"="&amp;Calc!U438),"")</f>
        <v/>
      </c>
    </row>
    <row r="439" spans="8:22" x14ac:dyDescent="0.2">
      <c r="H439" s="15" t="str">
        <f t="shared" si="20"/>
        <v/>
      </c>
      <c r="I439" s="16" t="str">
        <f t="array" ref="I439">IF(H439&lt;&gt;"",SUM(IF(Data_TABLE[EOM Date]=EOMONTH(H439,0),Data_TABLE[Total Value Sold],0)),"")</f>
        <v/>
      </c>
      <c r="J439" s="16" t="e">
        <f t="shared" ca="1" si="18"/>
        <v>#N/A</v>
      </c>
      <c r="K439" s="16" t="e">
        <f t="shared" ca="1" si="19"/>
        <v>#N/A</v>
      </c>
      <c r="L439" s="12" t="str">
        <f>IF(I439&lt;&gt;"",RANK(I439,ListSales,0),"")</f>
        <v/>
      </c>
      <c r="V439" s="18" t="str">
        <f>IF(U439&lt;&gt;"",SUMIFS(Data_TABLE[Total Value Sold],Data_TABLE[EOM Date],"="&amp;EOMONTH(Dashboard!$I$7,0),Data_TABLE[Customer],"="&amp;Calc!U439),"")</f>
        <v/>
      </c>
    </row>
    <row r="440" spans="8:22" x14ac:dyDescent="0.2">
      <c r="H440" s="15" t="str">
        <f t="shared" si="20"/>
        <v/>
      </c>
      <c r="I440" s="16" t="str">
        <f t="array" ref="I440">IF(H440&lt;&gt;"",SUM(IF(Data_TABLE[EOM Date]=EOMONTH(H440,0),Data_TABLE[Total Value Sold],0)),"")</f>
        <v/>
      </c>
      <c r="J440" s="16" t="e">
        <f t="shared" ca="1" si="18"/>
        <v>#N/A</v>
      </c>
      <c r="K440" s="16" t="e">
        <f t="shared" ca="1" si="19"/>
        <v>#N/A</v>
      </c>
      <c r="L440" s="12" t="str">
        <f>IF(I440&lt;&gt;"",RANK(I440,ListSales,0),"")</f>
        <v/>
      </c>
      <c r="V440" s="18" t="str">
        <f>IF(U440&lt;&gt;"",SUMIFS(Data_TABLE[Total Value Sold],Data_TABLE[EOM Date],"="&amp;EOMONTH(Dashboard!$I$7,0),Data_TABLE[Customer],"="&amp;Calc!U440),"")</f>
        <v/>
      </c>
    </row>
    <row r="441" spans="8:22" x14ac:dyDescent="0.2">
      <c r="H441" s="15" t="str">
        <f t="shared" si="20"/>
        <v/>
      </c>
      <c r="I441" s="16" t="str">
        <f t="array" ref="I441">IF(H441&lt;&gt;"",SUM(IF(Data_TABLE[EOM Date]=EOMONTH(H441,0),Data_TABLE[Total Value Sold],0)),"")</f>
        <v/>
      </c>
      <c r="J441" s="16" t="e">
        <f t="shared" ca="1" si="18"/>
        <v>#N/A</v>
      </c>
      <c r="K441" s="16" t="e">
        <f t="shared" ca="1" si="19"/>
        <v>#N/A</v>
      </c>
      <c r="L441" s="12" t="str">
        <f>IF(I441&lt;&gt;"",RANK(I441,ListSales,0),"")</f>
        <v/>
      </c>
      <c r="V441" s="18" t="str">
        <f>IF(U441&lt;&gt;"",SUMIFS(Data_TABLE[Total Value Sold],Data_TABLE[EOM Date],"="&amp;EOMONTH(Dashboard!$I$7,0),Data_TABLE[Customer],"="&amp;Calc!U441),"")</f>
        <v/>
      </c>
    </row>
    <row r="442" spans="8:22" x14ac:dyDescent="0.2">
      <c r="H442" s="15" t="str">
        <f t="shared" si="20"/>
        <v/>
      </c>
      <c r="I442" s="16" t="str">
        <f t="array" ref="I442">IF(H442&lt;&gt;"",SUM(IF(Data_TABLE[EOM Date]=EOMONTH(H442,0),Data_TABLE[Total Value Sold],0)),"")</f>
        <v/>
      </c>
      <c r="J442" s="16" t="e">
        <f t="shared" ca="1" si="18"/>
        <v>#N/A</v>
      </c>
      <c r="K442" s="16" t="e">
        <f t="shared" ca="1" si="19"/>
        <v>#N/A</v>
      </c>
      <c r="L442" s="12" t="str">
        <f>IF(I442&lt;&gt;"",RANK(I442,ListSales,0),"")</f>
        <v/>
      </c>
      <c r="V442" s="18" t="str">
        <f>IF(U442&lt;&gt;"",SUMIFS(Data_TABLE[Total Value Sold],Data_TABLE[EOM Date],"="&amp;EOMONTH(Dashboard!$I$7,0),Data_TABLE[Customer],"="&amp;Calc!U442),"")</f>
        <v/>
      </c>
    </row>
    <row r="443" spans="8:22" x14ac:dyDescent="0.2">
      <c r="H443" s="15" t="str">
        <f t="shared" si="20"/>
        <v/>
      </c>
      <c r="I443" s="16" t="str">
        <f t="array" ref="I443">IF(H443&lt;&gt;"",SUM(IF(Data_TABLE[EOM Date]=EOMONTH(H443,0),Data_TABLE[Total Value Sold],0)),"")</f>
        <v/>
      </c>
      <c r="J443" s="16" t="e">
        <f t="shared" ca="1" si="18"/>
        <v>#N/A</v>
      </c>
      <c r="K443" s="16" t="e">
        <f t="shared" ca="1" si="19"/>
        <v>#N/A</v>
      </c>
      <c r="L443" s="12" t="str">
        <f>IF(I443&lt;&gt;"",RANK(I443,ListSales,0),"")</f>
        <v/>
      </c>
      <c r="V443" s="18" t="str">
        <f>IF(U443&lt;&gt;"",SUMIFS(Data_TABLE[Total Value Sold],Data_TABLE[EOM Date],"="&amp;EOMONTH(Dashboard!$I$7,0),Data_TABLE[Customer],"="&amp;Calc!U443),"")</f>
        <v/>
      </c>
    </row>
    <row r="444" spans="8:22" x14ac:dyDescent="0.2">
      <c r="H444" s="15" t="str">
        <f t="shared" si="20"/>
        <v/>
      </c>
      <c r="I444" s="16" t="str">
        <f t="array" ref="I444">IF(H444&lt;&gt;"",SUM(IF(Data_TABLE[EOM Date]=EOMONTH(H444,0),Data_TABLE[Total Value Sold],0)),"")</f>
        <v/>
      </c>
      <c r="J444" s="16" t="e">
        <f t="shared" ca="1" si="18"/>
        <v>#N/A</v>
      </c>
      <c r="K444" s="16" t="e">
        <f t="shared" ca="1" si="19"/>
        <v>#N/A</v>
      </c>
      <c r="L444" s="12" t="str">
        <f>IF(I444&lt;&gt;"",RANK(I444,ListSales,0),"")</f>
        <v/>
      </c>
      <c r="V444" s="18" t="str">
        <f>IF(U444&lt;&gt;"",SUMIFS(Data_TABLE[Total Value Sold],Data_TABLE[EOM Date],"="&amp;EOMONTH(Dashboard!$I$7,0),Data_TABLE[Customer],"="&amp;Calc!U444),"")</f>
        <v/>
      </c>
    </row>
    <row r="445" spans="8:22" x14ac:dyDescent="0.2">
      <c r="H445" s="15" t="str">
        <f t="shared" si="20"/>
        <v/>
      </c>
      <c r="I445" s="16" t="str">
        <f t="array" ref="I445">IF(H445&lt;&gt;"",SUM(IF(Data_TABLE[EOM Date]=EOMONTH(H445,0),Data_TABLE[Total Value Sold],0)),"")</f>
        <v/>
      </c>
      <c r="J445" s="16" t="e">
        <f t="shared" ca="1" si="18"/>
        <v>#N/A</v>
      </c>
      <c r="K445" s="16" t="e">
        <f t="shared" ca="1" si="19"/>
        <v>#N/A</v>
      </c>
      <c r="L445" s="12" t="str">
        <f>IF(I445&lt;&gt;"",RANK(I445,ListSales,0),"")</f>
        <v/>
      </c>
      <c r="V445" s="18" t="str">
        <f>IF(U445&lt;&gt;"",SUMIFS(Data_TABLE[Total Value Sold],Data_TABLE[EOM Date],"="&amp;EOMONTH(Dashboard!$I$7,0),Data_TABLE[Customer],"="&amp;Calc!U445),"")</f>
        <v/>
      </c>
    </row>
    <row r="446" spans="8:22" x14ac:dyDescent="0.2">
      <c r="H446" s="15" t="str">
        <f t="shared" si="20"/>
        <v/>
      </c>
      <c r="I446" s="16" t="str">
        <f t="array" ref="I446">IF(H446&lt;&gt;"",SUM(IF(Data_TABLE[EOM Date]=EOMONTH(H446,0),Data_TABLE[Total Value Sold],0)),"")</f>
        <v/>
      </c>
      <c r="J446" s="16" t="e">
        <f t="shared" ca="1" si="18"/>
        <v>#N/A</v>
      </c>
      <c r="K446" s="16" t="e">
        <f t="shared" ca="1" si="19"/>
        <v>#N/A</v>
      </c>
      <c r="L446" s="12" t="str">
        <f>IF(I446&lt;&gt;"",RANK(I446,ListSales,0),"")</f>
        <v/>
      </c>
      <c r="V446" s="18" t="str">
        <f>IF(U446&lt;&gt;"",SUMIFS(Data_TABLE[Total Value Sold],Data_TABLE[EOM Date],"="&amp;EOMONTH(Dashboard!$I$7,0),Data_TABLE[Customer],"="&amp;Calc!U446),"")</f>
        <v/>
      </c>
    </row>
    <row r="447" spans="8:22" x14ac:dyDescent="0.2">
      <c r="H447" s="15" t="str">
        <f t="shared" si="20"/>
        <v/>
      </c>
      <c r="I447" s="16" t="str">
        <f t="array" ref="I447">IF(H447&lt;&gt;"",SUM(IF(Data_TABLE[EOM Date]=EOMONTH(H447,0),Data_TABLE[Total Value Sold],0)),"")</f>
        <v/>
      </c>
      <c r="J447" s="16" t="e">
        <f t="shared" ca="1" si="18"/>
        <v>#N/A</v>
      </c>
      <c r="K447" s="16" t="e">
        <f t="shared" ca="1" si="19"/>
        <v>#N/A</v>
      </c>
      <c r="L447" s="12" t="str">
        <f>IF(I447&lt;&gt;"",RANK(I447,ListSales,0),"")</f>
        <v/>
      </c>
      <c r="V447" s="18" t="str">
        <f>IF(U447&lt;&gt;"",SUMIFS(Data_TABLE[Total Value Sold],Data_TABLE[EOM Date],"="&amp;EOMONTH(Dashboard!$I$7,0),Data_TABLE[Customer],"="&amp;Calc!U447),"")</f>
        <v/>
      </c>
    </row>
    <row r="448" spans="8:22" x14ac:dyDescent="0.2">
      <c r="H448" s="15" t="str">
        <f t="shared" si="20"/>
        <v/>
      </c>
      <c r="I448" s="16" t="str">
        <f t="array" ref="I448">IF(H448&lt;&gt;"",SUM(IF(Data_TABLE[EOM Date]=EOMONTH(H448,0),Data_TABLE[Total Value Sold],0)),"")</f>
        <v/>
      </c>
      <c r="J448" s="16" t="e">
        <f t="shared" ca="1" si="18"/>
        <v>#N/A</v>
      </c>
      <c r="K448" s="16" t="e">
        <f t="shared" ca="1" si="19"/>
        <v>#N/A</v>
      </c>
      <c r="L448" s="12" t="str">
        <f>IF(I448&lt;&gt;"",RANK(I448,ListSales,0),"")</f>
        <v/>
      </c>
      <c r="V448" s="18" t="str">
        <f>IF(U448&lt;&gt;"",SUMIFS(Data_TABLE[Total Value Sold],Data_TABLE[EOM Date],"="&amp;EOMONTH(Dashboard!$I$7,0),Data_TABLE[Customer],"="&amp;Calc!U448),"")</f>
        <v/>
      </c>
    </row>
    <row r="449" spans="8:22" x14ac:dyDescent="0.2">
      <c r="H449" s="15" t="str">
        <f t="shared" si="20"/>
        <v/>
      </c>
      <c r="I449" s="16" t="str">
        <f t="array" ref="I449">IF(H449&lt;&gt;"",SUM(IF(Data_TABLE[EOM Date]=EOMONTH(H449,0),Data_TABLE[Total Value Sold],0)),"")</f>
        <v/>
      </c>
      <c r="J449" s="16" t="e">
        <f t="shared" ca="1" si="18"/>
        <v>#N/A</v>
      </c>
      <c r="K449" s="16" t="e">
        <f t="shared" ca="1" si="19"/>
        <v>#N/A</v>
      </c>
      <c r="L449" s="12" t="str">
        <f>IF(I449&lt;&gt;"",RANK(I449,ListSales,0),"")</f>
        <v/>
      </c>
      <c r="V449" s="18" t="str">
        <f>IF(U449&lt;&gt;"",SUMIFS(Data_TABLE[Total Value Sold],Data_TABLE[EOM Date],"="&amp;EOMONTH(Dashboard!$I$7,0),Data_TABLE[Customer],"="&amp;Calc!U449),"")</f>
        <v/>
      </c>
    </row>
    <row r="450" spans="8:22" x14ac:dyDescent="0.2">
      <c r="H450" s="15" t="str">
        <f t="shared" si="20"/>
        <v/>
      </c>
      <c r="I450" s="16" t="str">
        <f t="array" ref="I450">IF(H450&lt;&gt;"",SUM(IF(Data_TABLE[EOM Date]=EOMONTH(H450,0),Data_TABLE[Total Value Sold],0)),"")</f>
        <v/>
      </c>
      <c r="J450" s="16" t="e">
        <f t="shared" ca="1" si="18"/>
        <v>#N/A</v>
      </c>
      <c r="K450" s="16" t="e">
        <f t="shared" ca="1" si="19"/>
        <v>#N/A</v>
      </c>
      <c r="L450" s="12" t="str">
        <f>IF(I450&lt;&gt;"",RANK(I450,ListSales,0),"")</f>
        <v/>
      </c>
      <c r="V450" s="18" t="str">
        <f>IF(U450&lt;&gt;"",SUMIFS(Data_TABLE[Total Value Sold],Data_TABLE[EOM Date],"="&amp;EOMONTH(Dashboard!$I$7,0),Data_TABLE[Customer],"="&amp;Calc!U450),"")</f>
        <v/>
      </c>
    </row>
    <row r="451" spans="8:22" x14ac:dyDescent="0.2">
      <c r="H451" s="15" t="str">
        <f t="shared" si="20"/>
        <v/>
      </c>
      <c r="I451" s="16" t="str">
        <f t="array" ref="I451">IF(H451&lt;&gt;"",SUM(IF(Data_TABLE[EOM Date]=EOMONTH(H451,0),Data_TABLE[Total Value Sold],0)),"")</f>
        <v/>
      </c>
      <c r="J451" s="16" t="e">
        <f t="shared" ca="1" si="18"/>
        <v>#N/A</v>
      </c>
      <c r="K451" s="16" t="e">
        <f t="shared" ca="1" si="19"/>
        <v>#N/A</v>
      </c>
      <c r="L451" s="12" t="str">
        <f>IF(I451&lt;&gt;"",RANK(I451,ListSales,0),"")</f>
        <v/>
      </c>
      <c r="V451" s="18" t="str">
        <f>IF(U451&lt;&gt;"",SUMIFS(Data_TABLE[Total Value Sold],Data_TABLE[EOM Date],"="&amp;EOMONTH(Dashboard!$I$7,0),Data_TABLE[Customer],"="&amp;Calc!U451),"")</f>
        <v/>
      </c>
    </row>
    <row r="452" spans="8:22" x14ac:dyDescent="0.2">
      <c r="H452" s="15" t="str">
        <f t="shared" si="20"/>
        <v/>
      </c>
      <c r="I452" s="16" t="str">
        <f t="array" ref="I452">IF(H452&lt;&gt;"",SUM(IF(Data_TABLE[EOM Date]=EOMONTH(H452,0),Data_TABLE[Total Value Sold],0)),"")</f>
        <v/>
      </c>
      <c r="J452" s="16" t="e">
        <f t="shared" ca="1" si="18"/>
        <v>#N/A</v>
      </c>
      <c r="K452" s="16" t="e">
        <f t="shared" ca="1" si="19"/>
        <v>#N/A</v>
      </c>
      <c r="L452" s="12" t="str">
        <f>IF(I452&lt;&gt;"",RANK(I452,ListSales,0),"")</f>
        <v/>
      </c>
      <c r="V452" s="18" t="str">
        <f>IF(U452&lt;&gt;"",SUMIFS(Data_TABLE[Total Value Sold],Data_TABLE[EOM Date],"="&amp;EOMONTH(Dashboard!$I$7,0),Data_TABLE[Customer],"="&amp;Calc!U452),"")</f>
        <v/>
      </c>
    </row>
    <row r="453" spans="8:22" x14ac:dyDescent="0.2">
      <c r="H453" s="15" t="str">
        <f t="shared" si="20"/>
        <v/>
      </c>
      <c r="I453" s="16" t="str">
        <f t="array" ref="I453">IF(H453&lt;&gt;"",SUM(IF(Data_TABLE[EOM Date]=EOMONTH(H453,0),Data_TABLE[Total Value Sold],0)),"")</f>
        <v/>
      </c>
      <c r="J453" s="16" t="e">
        <f t="shared" ref="J453:J516" ca="1" si="21">IF(L453=$D$13,I453,NA())</f>
        <v>#N/A</v>
      </c>
      <c r="K453" s="16" t="e">
        <f t="shared" ref="K453:K516" ca="1" si="22">IF(L453=$D$14,I453,NA())</f>
        <v>#N/A</v>
      </c>
      <c r="L453" s="12" t="str">
        <f>IF(I453&lt;&gt;"",RANK(I453,ListSales,0),"")</f>
        <v/>
      </c>
      <c r="V453" s="18" t="str">
        <f>IF(U453&lt;&gt;"",SUMIFS(Data_TABLE[Total Value Sold],Data_TABLE[EOM Date],"="&amp;EOMONTH(Dashboard!$I$7,0),Data_TABLE[Customer],"="&amp;Calc!U453),"")</f>
        <v/>
      </c>
    </row>
    <row r="454" spans="8:22" x14ac:dyDescent="0.2">
      <c r="H454" s="15" t="str">
        <f t="shared" ref="H454:H517" si="23">IF(ROW(H453)-3&gt;$D$5,"",EDATE(H453,1))</f>
        <v/>
      </c>
      <c r="I454" s="16" t="str">
        <f t="array" ref="I454">IF(H454&lt;&gt;"",SUM(IF(Data_TABLE[EOM Date]=EOMONTH(H454,0),Data_TABLE[Total Value Sold],0)),"")</f>
        <v/>
      </c>
      <c r="J454" s="16" t="e">
        <f t="shared" ca="1" si="21"/>
        <v>#N/A</v>
      </c>
      <c r="K454" s="16" t="e">
        <f t="shared" ca="1" si="22"/>
        <v>#N/A</v>
      </c>
      <c r="L454" s="12" t="str">
        <f>IF(I454&lt;&gt;"",RANK(I454,ListSales,0),"")</f>
        <v/>
      </c>
      <c r="V454" s="18" t="str">
        <f>IF(U454&lt;&gt;"",SUMIFS(Data_TABLE[Total Value Sold],Data_TABLE[EOM Date],"="&amp;EOMONTH(Dashboard!$I$7,0),Data_TABLE[Customer],"="&amp;Calc!U454),"")</f>
        <v/>
      </c>
    </row>
    <row r="455" spans="8:22" x14ac:dyDescent="0.2">
      <c r="H455" s="15" t="str">
        <f t="shared" si="23"/>
        <v/>
      </c>
      <c r="I455" s="16" t="str">
        <f t="array" ref="I455">IF(H455&lt;&gt;"",SUM(IF(Data_TABLE[EOM Date]=EOMONTH(H455,0),Data_TABLE[Total Value Sold],0)),"")</f>
        <v/>
      </c>
      <c r="J455" s="16" t="e">
        <f t="shared" ca="1" si="21"/>
        <v>#N/A</v>
      </c>
      <c r="K455" s="16" t="e">
        <f t="shared" ca="1" si="22"/>
        <v>#N/A</v>
      </c>
      <c r="L455" s="12" t="str">
        <f>IF(I455&lt;&gt;"",RANK(I455,ListSales,0),"")</f>
        <v/>
      </c>
      <c r="V455" s="18" t="str">
        <f>IF(U455&lt;&gt;"",SUMIFS(Data_TABLE[Total Value Sold],Data_TABLE[EOM Date],"="&amp;EOMONTH(Dashboard!$I$7,0),Data_TABLE[Customer],"="&amp;Calc!U455),"")</f>
        <v/>
      </c>
    </row>
    <row r="456" spans="8:22" x14ac:dyDescent="0.2">
      <c r="H456" s="15" t="str">
        <f t="shared" si="23"/>
        <v/>
      </c>
      <c r="I456" s="16" t="str">
        <f t="array" ref="I456">IF(H456&lt;&gt;"",SUM(IF(Data_TABLE[EOM Date]=EOMONTH(H456,0),Data_TABLE[Total Value Sold],0)),"")</f>
        <v/>
      </c>
      <c r="J456" s="16" t="e">
        <f t="shared" ca="1" si="21"/>
        <v>#N/A</v>
      </c>
      <c r="K456" s="16" t="e">
        <f t="shared" ca="1" si="22"/>
        <v>#N/A</v>
      </c>
      <c r="L456" s="12" t="str">
        <f>IF(I456&lt;&gt;"",RANK(I456,ListSales,0),"")</f>
        <v/>
      </c>
      <c r="V456" s="18" t="str">
        <f>IF(U456&lt;&gt;"",SUMIFS(Data_TABLE[Total Value Sold],Data_TABLE[EOM Date],"="&amp;EOMONTH(Dashboard!$I$7,0),Data_TABLE[Customer],"="&amp;Calc!U456),"")</f>
        <v/>
      </c>
    </row>
    <row r="457" spans="8:22" x14ac:dyDescent="0.2">
      <c r="H457" s="15" t="str">
        <f t="shared" si="23"/>
        <v/>
      </c>
      <c r="I457" s="16" t="str">
        <f t="array" ref="I457">IF(H457&lt;&gt;"",SUM(IF(Data_TABLE[EOM Date]=EOMONTH(H457,0),Data_TABLE[Total Value Sold],0)),"")</f>
        <v/>
      </c>
      <c r="J457" s="16" t="e">
        <f t="shared" ca="1" si="21"/>
        <v>#N/A</v>
      </c>
      <c r="K457" s="16" t="e">
        <f t="shared" ca="1" si="22"/>
        <v>#N/A</v>
      </c>
      <c r="L457" s="12" t="str">
        <f>IF(I457&lt;&gt;"",RANK(I457,ListSales,0),"")</f>
        <v/>
      </c>
      <c r="V457" s="18" t="str">
        <f>IF(U457&lt;&gt;"",SUMIFS(Data_TABLE[Total Value Sold],Data_TABLE[EOM Date],"="&amp;EOMONTH(Dashboard!$I$7,0),Data_TABLE[Customer],"="&amp;Calc!U457),"")</f>
        <v/>
      </c>
    </row>
    <row r="458" spans="8:22" x14ac:dyDescent="0.2">
      <c r="H458" s="15" t="str">
        <f t="shared" si="23"/>
        <v/>
      </c>
      <c r="I458" s="16" t="str">
        <f t="array" ref="I458">IF(H458&lt;&gt;"",SUM(IF(Data_TABLE[EOM Date]=EOMONTH(H458,0),Data_TABLE[Total Value Sold],0)),"")</f>
        <v/>
      </c>
      <c r="J458" s="16" t="e">
        <f t="shared" ca="1" si="21"/>
        <v>#N/A</v>
      </c>
      <c r="K458" s="16" t="e">
        <f t="shared" ca="1" si="22"/>
        <v>#N/A</v>
      </c>
      <c r="L458" s="12" t="str">
        <f>IF(I458&lt;&gt;"",RANK(I458,ListSales,0),"")</f>
        <v/>
      </c>
      <c r="V458" s="18" t="str">
        <f>IF(U458&lt;&gt;"",SUMIFS(Data_TABLE[Total Value Sold],Data_TABLE[EOM Date],"="&amp;EOMONTH(Dashboard!$I$7,0),Data_TABLE[Customer],"="&amp;Calc!U458),"")</f>
        <v/>
      </c>
    </row>
    <row r="459" spans="8:22" x14ac:dyDescent="0.2">
      <c r="H459" s="15" t="str">
        <f t="shared" si="23"/>
        <v/>
      </c>
      <c r="I459" s="16" t="str">
        <f t="array" ref="I459">IF(H459&lt;&gt;"",SUM(IF(Data_TABLE[EOM Date]=EOMONTH(H459,0),Data_TABLE[Total Value Sold],0)),"")</f>
        <v/>
      </c>
      <c r="J459" s="16" t="e">
        <f t="shared" ca="1" si="21"/>
        <v>#N/A</v>
      </c>
      <c r="K459" s="16" t="e">
        <f t="shared" ca="1" si="22"/>
        <v>#N/A</v>
      </c>
      <c r="L459" s="12" t="str">
        <f>IF(I459&lt;&gt;"",RANK(I459,ListSales,0),"")</f>
        <v/>
      </c>
      <c r="V459" s="18" t="str">
        <f>IF(U459&lt;&gt;"",SUMIFS(Data_TABLE[Total Value Sold],Data_TABLE[EOM Date],"="&amp;EOMONTH(Dashboard!$I$7,0),Data_TABLE[Customer],"="&amp;Calc!U459),"")</f>
        <v/>
      </c>
    </row>
    <row r="460" spans="8:22" x14ac:dyDescent="0.2">
      <c r="H460" s="15" t="str">
        <f t="shared" si="23"/>
        <v/>
      </c>
      <c r="I460" s="16" t="str">
        <f t="array" ref="I460">IF(H460&lt;&gt;"",SUM(IF(Data_TABLE[EOM Date]=EOMONTH(H460,0),Data_TABLE[Total Value Sold],0)),"")</f>
        <v/>
      </c>
      <c r="J460" s="16" t="e">
        <f t="shared" ca="1" si="21"/>
        <v>#N/A</v>
      </c>
      <c r="K460" s="16" t="e">
        <f t="shared" ca="1" si="22"/>
        <v>#N/A</v>
      </c>
      <c r="L460" s="12" t="str">
        <f>IF(I460&lt;&gt;"",RANK(I460,ListSales,0),"")</f>
        <v/>
      </c>
      <c r="V460" s="18" t="str">
        <f>IF(U460&lt;&gt;"",SUMIFS(Data_TABLE[Total Value Sold],Data_TABLE[EOM Date],"="&amp;EOMONTH(Dashboard!$I$7,0),Data_TABLE[Customer],"="&amp;Calc!U460),"")</f>
        <v/>
      </c>
    </row>
    <row r="461" spans="8:22" x14ac:dyDescent="0.2">
      <c r="H461" s="15" t="str">
        <f t="shared" si="23"/>
        <v/>
      </c>
      <c r="I461" s="16" t="str">
        <f t="array" ref="I461">IF(H461&lt;&gt;"",SUM(IF(Data_TABLE[EOM Date]=EOMONTH(H461,0),Data_TABLE[Total Value Sold],0)),"")</f>
        <v/>
      </c>
      <c r="J461" s="16" t="e">
        <f t="shared" ca="1" si="21"/>
        <v>#N/A</v>
      </c>
      <c r="K461" s="16" t="e">
        <f t="shared" ca="1" si="22"/>
        <v>#N/A</v>
      </c>
      <c r="L461" s="12" t="str">
        <f>IF(I461&lt;&gt;"",RANK(I461,ListSales,0),"")</f>
        <v/>
      </c>
      <c r="V461" s="18" t="str">
        <f>IF(U461&lt;&gt;"",SUMIFS(Data_TABLE[Total Value Sold],Data_TABLE[EOM Date],"="&amp;EOMONTH(Dashboard!$I$7,0),Data_TABLE[Customer],"="&amp;Calc!U461),"")</f>
        <v/>
      </c>
    </row>
    <row r="462" spans="8:22" x14ac:dyDescent="0.2">
      <c r="H462" s="15" t="str">
        <f t="shared" si="23"/>
        <v/>
      </c>
      <c r="I462" s="16" t="str">
        <f t="array" ref="I462">IF(H462&lt;&gt;"",SUM(IF(Data_TABLE[EOM Date]=EOMONTH(H462,0),Data_TABLE[Total Value Sold],0)),"")</f>
        <v/>
      </c>
      <c r="J462" s="16" t="e">
        <f t="shared" ca="1" si="21"/>
        <v>#N/A</v>
      </c>
      <c r="K462" s="16" t="e">
        <f t="shared" ca="1" si="22"/>
        <v>#N/A</v>
      </c>
      <c r="L462" s="12" t="str">
        <f>IF(I462&lt;&gt;"",RANK(I462,ListSales,0),"")</f>
        <v/>
      </c>
      <c r="V462" s="18" t="str">
        <f>IF(U462&lt;&gt;"",SUMIFS(Data_TABLE[Total Value Sold],Data_TABLE[EOM Date],"="&amp;EOMONTH(Dashboard!$I$7,0),Data_TABLE[Customer],"="&amp;Calc!U462),"")</f>
        <v/>
      </c>
    </row>
    <row r="463" spans="8:22" x14ac:dyDescent="0.2">
      <c r="H463" s="15" t="str">
        <f t="shared" si="23"/>
        <v/>
      </c>
      <c r="I463" s="16" t="str">
        <f t="array" ref="I463">IF(H463&lt;&gt;"",SUM(IF(Data_TABLE[EOM Date]=EOMONTH(H463,0),Data_TABLE[Total Value Sold],0)),"")</f>
        <v/>
      </c>
      <c r="J463" s="16" t="e">
        <f t="shared" ca="1" si="21"/>
        <v>#N/A</v>
      </c>
      <c r="K463" s="16" t="e">
        <f t="shared" ca="1" si="22"/>
        <v>#N/A</v>
      </c>
      <c r="L463" s="12" t="str">
        <f>IF(I463&lt;&gt;"",RANK(I463,ListSales,0),"")</f>
        <v/>
      </c>
      <c r="V463" s="18" t="str">
        <f>IF(U463&lt;&gt;"",SUMIFS(Data_TABLE[Total Value Sold],Data_TABLE[EOM Date],"="&amp;EOMONTH(Dashboard!$I$7,0),Data_TABLE[Customer],"="&amp;Calc!U463),"")</f>
        <v/>
      </c>
    </row>
    <row r="464" spans="8:22" x14ac:dyDescent="0.2">
      <c r="H464" s="15" t="str">
        <f t="shared" si="23"/>
        <v/>
      </c>
      <c r="I464" s="16" t="str">
        <f t="array" ref="I464">IF(H464&lt;&gt;"",SUM(IF(Data_TABLE[EOM Date]=EOMONTH(H464,0),Data_TABLE[Total Value Sold],0)),"")</f>
        <v/>
      </c>
      <c r="J464" s="16" t="e">
        <f t="shared" ca="1" si="21"/>
        <v>#N/A</v>
      </c>
      <c r="K464" s="16" t="e">
        <f t="shared" ca="1" si="22"/>
        <v>#N/A</v>
      </c>
      <c r="L464" s="12" t="str">
        <f>IF(I464&lt;&gt;"",RANK(I464,ListSales,0),"")</f>
        <v/>
      </c>
      <c r="V464" s="18" t="str">
        <f>IF(U464&lt;&gt;"",SUMIFS(Data_TABLE[Total Value Sold],Data_TABLE[EOM Date],"="&amp;EOMONTH(Dashboard!$I$7,0),Data_TABLE[Customer],"="&amp;Calc!U464),"")</f>
        <v/>
      </c>
    </row>
    <row r="465" spans="8:22" x14ac:dyDescent="0.2">
      <c r="H465" s="15" t="str">
        <f t="shared" si="23"/>
        <v/>
      </c>
      <c r="I465" s="16" t="str">
        <f t="array" ref="I465">IF(H465&lt;&gt;"",SUM(IF(Data_TABLE[EOM Date]=EOMONTH(H465,0),Data_TABLE[Total Value Sold],0)),"")</f>
        <v/>
      </c>
      <c r="J465" s="16" t="e">
        <f t="shared" ca="1" si="21"/>
        <v>#N/A</v>
      </c>
      <c r="K465" s="16" t="e">
        <f t="shared" ca="1" si="22"/>
        <v>#N/A</v>
      </c>
      <c r="L465" s="12" t="str">
        <f>IF(I465&lt;&gt;"",RANK(I465,ListSales,0),"")</f>
        <v/>
      </c>
      <c r="V465" s="18" t="str">
        <f>IF(U465&lt;&gt;"",SUMIFS(Data_TABLE[Total Value Sold],Data_TABLE[EOM Date],"="&amp;EOMONTH(Dashboard!$I$7,0),Data_TABLE[Customer],"="&amp;Calc!U465),"")</f>
        <v/>
      </c>
    </row>
    <row r="466" spans="8:22" x14ac:dyDescent="0.2">
      <c r="H466" s="15" t="str">
        <f t="shared" si="23"/>
        <v/>
      </c>
      <c r="I466" s="16" t="str">
        <f t="array" ref="I466">IF(H466&lt;&gt;"",SUM(IF(Data_TABLE[EOM Date]=EOMONTH(H466,0),Data_TABLE[Total Value Sold],0)),"")</f>
        <v/>
      </c>
      <c r="J466" s="16" t="e">
        <f t="shared" ca="1" si="21"/>
        <v>#N/A</v>
      </c>
      <c r="K466" s="16" t="e">
        <f t="shared" ca="1" si="22"/>
        <v>#N/A</v>
      </c>
      <c r="L466" s="12" t="str">
        <f>IF(I466&lt;&gt;"",RANK(I466,ListSales,0),"")</f>
        <v/>
      </c>
      <c r="V466" s="18" t="str">
        <f>IF(U466&lt;&gt;"",SUMIFS(Data_TABLE[Total Value Sold],Data_TABLE[EOM Date],"="&amp;EOMONTH(Dashboard!$I$7,0),Data_TABLE[Customer],"="&amp;Calc!U466),"")</f>
        <v/>
      </c>
    </row>
    <row r="467" spans="8:22" x14ac:dyDescent="0.2">
      <c r="H467" s="15" t="str">
        <f t="shared" si="23"/>
        <v/>
      </c>
      <c r="I467" s="16" t="str">
        <f t="array" ref="I467">IF(H467&lt;&gt;"",SUM(IF(Data_TABLE[EOM Date]=EOMONTH(H467,0),Data_TABLE[Total Value Sold],0)),"")</f>
        <v/>
      </c>
      <c r="J467" s="16" t="e">
        <f t="shared" ca="1" si="21"/>
        <v>#N/A</v>
      </c>
      <c r="K467" s="16" t="e">
        <f t="shared" ca="1" si="22"/>
        <v>#N/A</v>
      </c>
      <c r="L467" s="12" t="str">
        <f>IF(I467&lt;&gt;"",RANK(I467,ListSales,0),"")</f>
        <v/>
      </c>
      <c r="V467" s="18" t="str">
        <f>IF(U467&lt;&gt;"",SUMIFS(Data_TABLE[Total Value Sold],Data_TABLE[EOM Date],"="&amp;EOMONTH(Dashboard!$I$7,0),Data_TABLE[Customer],"="&amp;Calc!U467),"")</f>
        <v/>
      </c>
    </row>
    <row r="468" spans="8:22" x14ac:dyDescent="0.2">
      <c r="H468" s="15" t="str">
        <f t="shared" si="23"/>
        <v/>
      </c>
      <c r="I468" s="16" t="str">
        <f t="array" ref="I468">IF(H468&lt;&gt;"",SUM(IF(Data_TABLE[EOM Date]=EOMONTH(H468,0),Data_TABLE[Total Value Sold],0)),"")</f>
        <v/>
      </c>
      <c r="J468" s="16" t="e">
        <f t="shared" ca="1" si="21"/>
        <v>#N/A</v>
      </c>
      <c r="K468" s="16" t="e">
        <f t="shared" ca="1" si="22"/>
        <v>#N/A</v>
      </c>
      <c r="L468" s="12" t="str">
        <f>IF(I468&lt;&gt;"",RANK(I468,ListSales,0),"")</f>
        <v/>
      </c>
      <c r="V468" s="18" t="str">
        <f>IF(U468&lt;&gt;"",SUMIFS(Data_TABLE[Total Value Sold],Data_TABLE[EOM Date],"="&amp;EOMONTH(Dashboard!$I$7,0),Data_TABLE[Customer],"="&amp;Calc!U468),"")</f>
        <v/>
      </c>
    </row>
    <row r="469" spans="8:22" x14ac:dyDescent="0.2">
      <c r="H469" s="15" t="str">
        <f t="shared" si="23"/>
        <v/>
      </c>
      <c r="I469" s="16" t="str">
        <f t="array" ref="I469">IF(H469&lt;&gt;"",SUM(IF(Data_TABLE[EOM Date]=EOMONTH(H469,0),Data_TABLE[Total Value Sold],0)),"")</f>
        <v/>
      </c>
      <c r="J469" s="16" t="e">
        <f t="shared" ca="1" si="21"/>
        <v>#N/A</v>
      </c>
      <c r="K469" s="16" t="e">
        <f t="shared" ca="1" si="22"/>
        <v>#N/A</v>
      </c>
      <c r="L469" s="12" t="str">
        <f>IF(I469&lt;&gt;"",RANK(I469,ListSales,0),"")</f>
        <v/>
      </c>
      <c r="V469" s="18" t="str">
        <f>IF(U469&lt;&gt;"",SUMIFS(Data_TABLE[Total Value Sold],Data_TABLE[EOM Date],"="&amp;EOMONTH(Dashboard!$I$7,0),Data_TABLE[Customer],"="&amp;Calc!U469),"")</f>
        <v/>
      </c>
    </row>
    <row r="470" spans="8:22" x14ac:dyDescent="0.2">
      <c r="H470" s="15" t="str">
        <f t="shared" si="23"/>
        <v/>
      </c>
      <c r="I470" s="16" t="str">
        <f t="array" ref="I470">IF(H470&lt;&gt;"",SUM(IF(Data_TABLE[EOM Date]=EOMONTH(H470,0),Data_TABLE[Total Value Sold],0)),"")</f>
        <v/>
      </c>
      <c r="J470" s="16" t="e">
        <f t="shared" ca="1" si="21"/>
        <v>#N/A</v>
      </c>
      <c r="K470" s="16" t="e">
        <f t="shared" ca="1" si="22"/>
        <v>#N/A</v>
      </c>
      <c r="L470" s="12" t="str">
        <f>IF(I470&lt;&gt;"",RANK(I470,ListSales,0),"")</f>
        <v/>
      </c>
      <c r="V470" s="18" t="str">
        <f>IF(U470&lt;&gt;"",SUMIFS(Data_TABLE[Total Value Sold],Data_TABLE[EOM Date],"="&amp;EOMONTH(Dashboard!$I$7,0),Data_TABLE[Customer],"="&amp;Calc!U470),"")</f>
        <v/>
      </c>
    </row>
    <row r="471" spans="8:22" x14ac:dyDescent="0.2">
      <c r="H471" s="15" t="str">
        <f t="shared" si="23"/>
        <v/>
      </c>
      <c r="I471" s="16" t="str">
        <f t="array" ref="I471">IF(H471&lt;&gt;"",SUM(IF(Data_TABLE[EOM Date]=EOMONTH(H471,0),Data_TABLE[Total Value Sold],0)),"")</f>
        <v/>
      </c>
      <c r="J471" s="16" t="e">
        <f t="shared" ca="1" si="21"/>
        <v>#N/A</v>
      </c>
      <c r="K471" s="16" t="e">
        <f t="shared" ca="1" si="22"/>
        <v>#N/A</v>
      </c>
      <c r="L471" s="12" t="str">
        <f>IF(I471&lt;&gt;"",RANK(I471,ListSales,0),"")</f>
        <v/>
      </c>
      <c r="V471" s="18" t="str">
        <f>IF(U471&lt;&gt;"",SUMIFS(Data_TABLE[Total Value Sold],Data_TABLE[EOM Date],"="&amp;EOMONTH(Dashboard!$I$7,0),Data_TABLE[Customer],"="&amp;Calc!U471),"")</f>
        <v/>
      </c>
    </row>
    <row r="472" spans="8:22" x14ac:dyDescent="0.2">
      <c r="H472" s="15" t="str">
        <f t="shared" si="23"/>
        <v/>
      </c>
      <c r="I472" s="16" t="str">
        <f t="array" ref="I472">IF(H472&lt;&gt;"",SUM(IF(Data_TABLE[EOM Date]=EOMONTH(H472,0),Data_TABLE[Total Value Sold],0)),"")</f>
        <v/>
      </c>
      <c r="J472" s="16" t="e">
        <f t="shared" ca="1" si="21"/>
        <v>#N/A</v>
      </c>
      <c r="K472" s="16" t="e">
        <f t="shared" ca="1" si="22"/>
        <v>#N/A</v>
      </c>
      <c r="L472" s="12" t="str">
        <f>IF(I472&lt;&gt;"",RANK(I472,ListSales,0),"")</f>
        <v/>
      </c>
      <c r="V472" s="18" t="str">
        <f>IF(U472&lt;&gt;"",SUMIFS(Data_TABLE[Total Value Sold],Data_TABLE[EOM Date],"="&amp;EOMONTH(Dashboard!$I$7,0),Data_TABLE[Customer],"="&amp;Calc!U472),"")</f>
        <v/>
      </c>
    </row>
    <row r="473" spans="8:22" x14ac:dyDescent="0.2">
      <c r="H473" s="15" t="str">
        <f t="shared" si="23"/>
        <v/>
      </c>
      <c r="I473" s="16" t="str">
        <f t="array" ref="I473">IF(H473&lt;&gt;"",SUM(IF(Data_TABLE[EOM Date]=EOMONTH(H473,0),Data_TABLE[Total Value Sold],0)),"")</f>
        <v/>
      </c>
      <c r="J473" s="16" t="e">
        <f t="shared" ca="1" si="21"/>
        <v>#N/A</v>
      </c>
      <c r="K473" s="16" t="e">
        <f t="shared" ca="1" si="22"/>
        <v>#N/A</v>
      </c>
      <c r="L473" s="12" t="str">
        <f>IF(I473&lt;&gt;"",RANK(I473,ListSales,0),"")</f>
        <v/>
      </c>
      <c r="V473" s="18" t="str">
        <f>IF(U473&lt;&gt;"",SUMIFS(Data_TABLE[Total Value Sold],Data_TABLE[EOM Date],"="&amp;EOMONTH(Dashboard!$I$7,0),Data_TABLE[Customer],"="&amp;Calc!U473),"")</f>
        <v/>
      </c>
    </row>
    <row r="474" spans="8:22" x14ac:dyDescent="0.2">
      <c r="H474" s="15" t="str">
        <f t="shared" si="23"/>
        <v/>
      </c>
      <c r="I474" s="16" t="str">
        <f t="array" ref="I474">IF(H474&lt;&gt;"",SUM(IF(Data_TABLE[EOM Date]=EOMONTH(H474,0),Data_TABLE[Total Value Sold],0)),"")</f>
        <v/>
      </c>
      <c r="J474" s="16" t="e">
        <f t="shared" ca="1" si="21"/>
        <v>#N/A</v>
      </c>
      <c r="K474" s="16" t="e">
        <f t="shared" ca="1" si="22"/>
        <v>#N/A</v>
      </c>
      <c r="L474" s="12" t="str">
        <f>IF(I474&lt;&gt;"",RANK(I474,ListSales,0),"")</f>
        <v/>
      </c>
      <c r="V474" s="18" t="str">
        <f>IF(U474&lt;&gt;"",SUMIFS(Data_TABLE[Total Value Sold],Data_TABLE[EOM Date],"="&amp;EOMONTH(Dashboard!$I$7,0),Data_TABLE[Customer],"="&amp;Calc!U474),"")</f>
        <v/>
      </c>
    </row>
    <row r="475" spans="8:22" x14ac:dyDescent="0.2">
      <c r="H475" s="15" t="str">
        <f t="shared" si="23"/>
        <v/>
      </c>
      <c r="I475" s="16" t="str">
        <f t="array" ref="I475">IF(H475&lt;&gt;"",SUM(IF(Data_TABLE[EOM Date]=EOMONTH(H475,0),Data_TABLE[Total Value Sold],0)),"")</f>
        <v/>
      </c>
      <c r="J475" s="16" t="e">
        <f t="shared" ca="1" si="21"/>
        <v>#N/A</v>
      </c>
      <c r="K475" s="16" t="e">
        <f t="shared" ca="1" si="22"/>
        <v>#N/A</v>
      </c>
      <c r="L475" s="12" t="str">
        <f>IF(I475&lt;&gt;"",RANK(I475,ListSales,0),"")</f>
        <v/>
      </c>
      <c r="V475" s="18" t="str">
        <f>IF(U475&lt;&gt;"",SUMIFS(Data_TABLE[Total Value Sold],Data_TABLE[EOM Date],"="&amp;EOMONTH(Dashboard!$I$7,0),Data_TABLE[Customer],"="&amp;Calc!U475),"")</f>
        <v/>
      </c>
    </row>
    <row r="476" spans="8:22" x14ac:dyDescent="0.2">
      <c r="H476" s="15" t="str">
        <f t="shared" si="23"/>
        <v/>
      </c>
      <c r="I476" s="16" t="str">
        <f t="array" ref="I476">IF(H476&lt;&gt;"",SUM(IF(Data_TABLE[EOM Date]=EOMONTH(H476,0),Data_TABLE[Total Value Sold],0)),"")</f>
        <v/>
      </c>
      <c r="J476" s="16" t="e">
        <f t="shared" ca="1" si="21"/>
        <v>#N/A</v>
      </c>
      <c r="K476" s="16" t="e">
        <f t="shared" ca="1" si="22"/>
        <v>#N/A</v>
      </c>
      <c r="L476" s="12" t="str">
        <f>IF(I476&lt;&gt;"",RANK(I476,ListSales,0),"")</f>
        <v/>
      </c>
      <c r="V476" s="18" t="str">
        <f>IF(U476&lt;&gt;"",SUMIFS(Data_TABLE[Total Value Sold],Data_TABLE[EOM Date],"="&amp;EOMONTH(Dashboard!$I$7,0),Data_TABLE[Customer],"="&amp;Calc!U476),"")</f>
        <v/>
      </c>
    </row>
    <row r="477" spans="8:22" x14ac:dyDescent="0.2">
      <c r="H477" s="15" t="str">
        <f t="shared" si="23"/>
        <v/>
      </c>
      <c r="I477" s="16" t="str">
        <f t="array" ref="I477">IF(H477&lt;&gt;"",SUM(IF(Data_TABLE[EOM Date]=EOMONTH(H477,0),Data_TABLE[Total Value Sold],0)),"")</f>
        <v/>
      </c>
      <c r="J477" s="16" t="e">
        <f t="shared" ca="1" si="21"/>
        <v>#N/A</v>
      </c>
      <c r="K477" s="16" t="e">
        <f t="shared" ca="1" si="22"/>
        <v>#N/A</v>
      </c>
      <c r="L477" s="12" t="str">
        <f>IF(I477&lt;&gt;"",RANK(I477,ListSales,0),"")</f>
        <v/>
      </c>
      <c r="V477" s="18" t="str">
        <f>IF(U477&lt;&gt;"",SUMIFS(Data_TABLE[Total Value Sold],Data_TABLE[EOM Date],"="&amp;EOMONTH(Dashboard!$I$7,0),Data_TABLE[Customer],"="&amp;Calc!U477),"")</f>
        <v/>
      </c>
    </row>
    <row r="478" spans="8:22" x14ac:dyDescent="0.2">
      <c r="H478" s="15" t="str">
        <f t="shared" si="23"/>
        <v/>
      </c>
      <c r="I478" s="16" t="str">
        <f t="array" ref="I478">IF(H478&lt;&gt;"",SUM(IF(Data_TABLE[EOM Date]=EOMONTH(H478,0),Data_TABLE[Total Value Sold],0)),"")</f>
        <v/>
      </c>
      <c r="J478" s="16" t="e">
        <f t="shared" ca="1" si="21"/>
        <v>#N/A</v>
      </c>
      <c r="K478" s="16" t="e">
        <f t="shared" ca="1" si="22"/>
        <v>#N/A</v>
      </c>
      <c r="L478" s="12" t="str">
        <f>IF(I478&lt;&gt;"",RANK(I478,ListSales,0),"")</f>
        <v/>
      </c>
      <c r="V478" s="18" t="str">
        <f>IF(U478&lt;&gt;"",SUMIFS(Data_TABLE[Total Value Sold],Data_TABLE[EOM Date],"="&amp;EOMONTH(Dashboard!$I$7,0),Data_TABLE[Customer],"="&amp;Calc!U478),"")</f>
        <v/>
      </c>
    </row>
    <row r="479" spans="8:22" x14ac:dyDescent="0.2">
      <c r="H479" s="15" t="str">
        <f t="shared" si="23"/>
        <v/>
      </c>
      <c r="I479" s="16" t="str">
        <f t="array" ref="I479">IF(H479&lt;&gt;"",SUM(IF(Data_TABLE[EOM Date]=EOMONTH(H479,0),Data_TABLE[Total Value Sold],0)),"")</f>
        <v/>
      </c>
      <c r="J479" s="16" t="e">
        <f t="shared" ca="1" si="21"/>
        <v>#N/A</v>
      </c>
      <c r="K479" s="16" t="e">
        <f t="shared" ca="1" si="22"/>
        <v>#N/A</v>
      </c>
      <c r="L479" s="12" t="str">
        <f>IF(I479&lt;&gt;"",RANK(I479,ListSales,0),"")</f>
        <v/>
      </c>
      <c r="V479" s="18" t="str">
        <f>IF(U479&lt;&gt;"",SUMIFS(Data_TABLE[Total Value Sold],Data_TABLE[EOM Date],"="&amp;EOMONTH(Dashboard!$I$7,0),Data_TABLE[Customer],"="&amp;Calc!U479),"")</f>
        <v/>
      </c>
    </row>
    <row r="480" spans="8:22" x14ac:dyDescent="0.2">
      <c r="H480" s="15" t="str">
        <f t="shared" si="23"/>
        <v/>
      </c>
      <c r="I480" s="16" t="str">
        <f t="array" ref="I480">IF(H480&lt;&gt;"",SUM(IF(Data_TABLE[EOM Date]=EOMONTH(H480,0),Data_TABLE[Total Value Sold],0)),"")</f>
        <v/>
      </c>
      <c r="J480" s="16" t="e">
        <f t="shared" ca="1" si="21"/>
        <v>#N/A</v>
      </c>
      <c r="K480" s="16" t="e">
        <f t="shared" ca="1" si="22"/>
        <v>#N/A</v>
      </c>
      <c r="L480" s="12" t="str">
        <f>IF(I480&lt;&gt;"",RANK(I480,ListSales,0),"")</f>
        <v/>
      </c>
      <c r="V480" s="18" t="str">
        <f>IF(U480&lt;&gt;"",SUMIFS(Data_TABLE[Total Value Sold],Data_TABLE[EOM Date],"="&amp;EOMONTH(Dashboard!$I$7,0),Data_TABLE[Customer],"="&amp;Calc!U480),"")</f>
        <v/>
      </c>
    </row>
    <row r="481" spans="8:22" x14ac:dyDescent="0.2">
      <c r="H481" s="15" t="str">
        <f t="shared" si="23"/>
        <v/>
      </c>
      <c r="I481" s="16" t="str">
        <f t="array" ref="I481">IF(H481&lt;&gt;"",SUM(IF(Data_TABLE[EOM Date]=EOMONTH(H481,0),Data_TABLE[Total Value Sold],0)),"")</f>
        <v/>
      </c>
      <c r="J481" s="16" t="e">
        <f t="shared" ca="1" si="21"/>
        <v>#N/A</v>
      </c>
      <c r="K481" s="16" t="e">
        <f t="shared" ca="1" si="22"/>
        <v>#N/A</v>
      </c>
      <c r="L481" s="12" t="str">
        <f>IF(I481&lt;&gt;"",RANK(I481,ListSales,0),"")</f>
        <v/>
      </c>
      <c r="V481" s="18" t="str">
        <f>IF(U481&lt;&gt;"",SUMIFS(Data_TABLE[Total Value Sold],Data_TABLE[EOM Date],"="&amp;EOMONTH(Dashboard!$I$7,0),Data_TABLE[Customer],"="&amp;Calc!U481),"")</f>
        <v/>
      </c>
    </row>
    <row r="482" spans="8:22" x14ac:dyDescent="0.2">
      <c r="H482" s="15" t="str">
        <f t="shared" si="23"/>
        <v/>
      </c>
      <c r="I482" s="16" t="str">
        <f t="array" ref="I482">IF(H482&lt;&gt;"",SUM(IF(Data_TABLE[EOM Date]=EOMONTH(H482,0),Data_TABLE[Total Value Sold],0)),"")</f>
        <v/>
      </c>
      <c r="J482" s="16" t="e">
        <f t="shared" ca="1" si="21"/>
        <v>#N/A</v>
      </c>
      <c r="K482" s="16" t="e">
        <f t="shared" ca="1" si="22"/>
        <v>#N/A</v>
      </c>
      <c r="L482" s="12" t="str">
        <f>IF(I482&lt;&gt;"",RANK(I482,ListSales,0),"")</f>
        <v/>
      </c>
      <c r="V482" s="18" t="str">
        <f>IF(U482&lt;&gt;"",SUMIFS(Data_TABLE[Total Value Sold],Data_TABLE[EOM Date],"="&amp;EOMONTH(Dashboard!$I$7,0),Data_TABLE[Customer],"="&amp;Calc!U482),"")</f>
        <v/>
      </c>
    </row>
    <row r="483" spans="8:22" x14ac:dyDescent="0.2">
      <c r="H483" s="15" t="str">
        <f t="shared" si="23"/>
        <v/>
      </c>
      <c r="I483" s="16" t="str">
        <f t="array" ref="I483">IF(H483&lt;&gt;"",SUM(IF(Data_TABLE[EOM Date]=EOMONTH(H483,0),Data_TABLE[Total Value Sold],0)),"")</f>
        <v/>
      </c>
      <c r="J483" s="16" t="e">
        <f t="shared" ca="1" si="21"/>
        <v>#N/A</v>
      </c>
      <c r="K483" s="16" t="e">
        <f t="shared" ca="1" si="22"/>
        <v>#N/A</v>
      </c>
      <c r="L483" s="12" t="str">
        <f>IF(I483&lt;&gt;"",RANK(I483,ListSales,0),"")</f>
        <v/>
      </c>
      <c r="V483" s="18" t="str">
        <f>IF(U483&lt;&gt;"",SUMIFS(Data_TABLE[Total Value Sold],Data_TABLE[EOM Date],"="&amp;EOMONTH(Dashboard!$I$7,0),Data_TABLE[Customer],"="&amp;Calc!U483),"")</f>
        <v/>
      </c>
    </row>
    <row r="484" spans="8:22" x14ac:dyDescent="0.2">
      <c r="H484" s="15" t="str">
        <f t="shared" si="23"/>
        <v/>
      </c>
      <c r="I484" s="16" t="str">
        <f t="array" ref="I484">IF(H484&lt;&gt;"",SUM(IF(Data_TABLE[EOM Date]=EOMONTH(H484,0),Data_TABLE[Total Value Sold],0)),"")</f>
        <v/>
      </c>
      <c r="J484" s="16" t="e">
        <f t="shared" ca="1" si="21"/>
        <v>#N/A</v>
      </c>
      <c r="K484" s="16" t="e">
        <f t="shared" ca="1" si="22"/>
        <v>#N/A</v>
      </c>
      <c r="L484" s="12" t="str">
        <f>IF(I484&lt;&gt;"",RANK(I484,ListSales,0),"")</f>
        <v/>
      </c>
      <c r="V484" s="18" t="str">
        <f>IF(U484&lt;&gt;"",SUMIFS(Data_TABLE[Total Value Sold],Data_TABLE[EOM Date],"="&amp;EOMONTH(Dashboard!$I$7,0),Data_TABLE[Customer],"="&amp;Calc!U484),"")</f>
        <v/>
      </c>
    </row>
    <row r="485" spans="8:22" x14ac:dyDescent="0.2">
      <c r="H485" s="15" t="str">
        <f t="shared" si="23"/>
        <v/>
      </c>
      <c r="I485" s="16" t="str">
        <f t="array" ref="I485">IF(H485&lt;&gt;"",SUM(IF(Data_TABLE[EOM Date]=EOMONTH(H485,0),Data_TABLE[Total Value Sold],0)),"")</f>
        <v/>
      </c>
      <c r="J485" s="16" t="e">
        <f t="shared" ca="1" si="21"/>
        <v>#N/A</v>
      </c>
      <c r="K485" s="16" t="e">
        <f t="shared" ca="1" si="22"/>
        <v>#N/A</v>
      </c>
      <c r="L485" s="12" t="str">
        <f>IF(I485&lt;&gt;"",RANK(I485,ListSales,0),"")</f>
        <v/>
      </c>
      <c r="V485" s="18" t="str">
        <f>IF(U485&lt;&gt;"",SUMIFS(Data_TABLE[Total Value Sold],Data_TABLE[EOM Date],"="&amp;EOMONTH(Dashboard!$I$7,0),Data_TABLE[Customer],"="&amp;Calc!U485),"")</f>
        <v/>
      </c>
    </row>
    <row r="486" spans="8:22" x14ac:dyDescent="0.2">
      <c r="H486" s="15" t="str">
        <f t="shared" si="23"/>
        <v/>
      </c>
      <c r="I486" s="16" t="str">
        <f t="array" ref="I486">IF(H486&lt;&gt;"",SUM(IF(Data_TABLE[EOM Date]=EOMONTH(H486,0),Data_TABLE[Total Value Sold],0)),"")</f>
        <v/>
      </c>
      <c r="J486" s="16" t="e">
        <f t="shared" ca="1" si="21"/>
        <v>#N/A</v>
      </c>
      <c r="K486" s="16" t="e">
        <f t="shared" ca="1" si="22"/>
        <v>#N/A</v>
      </c>
      <c r="L486" s="12" t="str">
        <f>IF(I486&lt;&gt;"",RANK(I486,ListSales,0),"")</f>
        <v/>
      </c>
      <c r="V486" s="18" t="str">
        <f>IF(U486&lt;&gt;"",SUMIFS(Data_TABLE[Total Value Sold],Data_TABLE[EOM Date],"="&amp;EOMONTH(Dashboard!$I$7,0),Data_TABLE[Customer],"="&amp;Calc!U486),"")</f>
        <v/>
      </c>
    </row>
    <row r="487" spans="8:22" x14ac:dyDescent="0.2">
      <c r="H487" s="15" t="str">
        <f t="shared" si="23"/>
        <v/>
      </c>
      <c r="I487" s="16" t="str">
        <f t="array" ref="I487">IF(H487&lt;&gt;"",SUM(IF(Data_TABLE[EOM Date]=EOMONTH(H487,0),Data_TABLE[Total Value Sold],0)),"")</f>
        <v/>
      </c>
      <c r="J487" s="16" t="e">
        <f t="shared" ca="1" si="21"/>
        <v>#N/A</v>
      </c>
      <c r="K487" s="16" t="e">
        <f t="shared" ca="1" si="22"/>
        <v>#N/A</v>
      </c>
      <c r="L487" s="12" t="str">
        <f>IF(I487&lt;&gt;"",RANK(I487,ListSales,0),"")</f>
        <v/>
      </c>
      <c r="V487" s="18" t="str">
        <f>IF(U487&lt;&gt;"",SUMIFS(Data_TABLE[Total Value Sold],Data_TABLE[EOM Date],"="&amp;EOMONTH(Dashboard!$I$7,0),Data_TABLE[Customer],"="&amp;Calc!U487),"")</f>
        <v/>
      </c>
    </row>
    <row r="488" spans="8:22" x14ac:dyDescent="0.2">
      <c r="H488" s="15" t="str">
        <f t="shared" si="23"/>
        <v/>
      </c>
      <c r="I488" s="16" t="str">
        <f t="array" ref="I488">IF(H488&lt;&gt;"",SUM(IF(Data_TABLE[EOM Date]=EOMONTH(H488,0),Data_TABLE[Total Value Sold],0)),"")</f>
        <v/>
      </c>
      <c r="J488" s="16" t="e">
        <f t="shared" ca="1" si="21"/>
        <v>#N/A</v>
      </c>
      <c r="K488" s="16" t="e">
        <f t="shared" ca="1" si="22"/>
        <v>#N/A</v>
      </c>
      <c r="L488" s="12" t="str">
        <f>IF(I488&lt;&gt;"",RANK(I488,ListSales,0),"")</f>
        <v/>
      </c>
      <c r="V488" s="18" t="str">
        <f>IF(U488&lt;&gt;"",SUMIFS(Data_TABLE[Total Value Sold],Data_TABLE[EOM Date],"="&amp;EOMONTH(Dashboard!$I$7,0),Data_TABLE[Customer],"="&amp;Calc!U488),"")</f>
        <v/>
      </c>
    </row>
    <row r="489" spans="8:22" x14ac:dyDescent="0.2">
      <c r="H489" s="15" t="str">
        <f t="shared" si="23"/>
        <v/>
      </c>
      <c r="I489" s="16" t="str">
        <f t="array" ref="I489">IF(H489&lt;&gt;"",SUM(IF(Data_TABLE[EOM Date]=EOMONTH(H489,0),Data_TABLE[Total Value Sold],0)),"")</f>
        <v/>
      </c>
      <c r="J489" s="16" t="e">
        <f t="shared" ca="1" si="21"/>
        <v>#N/A</v>
      </c>
      <c r="K489" s="16" t="e">
        <f t="shared" ca="1" si="22"/>
        <v>#N/A</v>
      </c>
      <c r="L489" s="12" t="str">
        <f>IF(I489&lt;&gt;"",RANK(I489,ListSales,0),"")</f>
        <v/>
      </c>
      <c r="V489" s="18" t="str">
        <f>IF(U489&lt;&gt;"",SUMIFS(Data_TABLE[Total Value Sold],Data_TABLE[EOM Date],"="&amp;EOMONTH(Dashboard!$I$7,0),Data_TABLE[Customer],"="&amp;Calc!U489),"")</f>
        <v/>
      </c>
    </row>
    <row r="490" spans="8:22" x14ac:dyDescent="0.2">
      <c r="H490" s="15" t="str">
        <f t="shared" si="23"/>
        <v/>
      </c>
      <c r="I490" s="16" t="str">
        <f t="array" ref="I490">IF(H490&lt;&gt;"",SUM(IF(Data_TABLE[EOM Date]=EOMONTH(H490,0),Data_TABLE[Total Value Sold],0)),"")</f>
        <v/>
      </c>
      <c r="J490" s="16" t="e">
        <f t="shared" ca="1" si="21"/>
        <v>#N/A</v>
      </c>
      <c r="K490" s="16" t="e">
        <f t="shared" ca="1" si="22"/>
        <v>#N/A</v>
      </c>
      <c r="L490" s="12" t="str">
        <f>IF(I490&lt;&gt;"",RANK(I490,ListSales,0),"")</f>
        <v/>
      </c>
      <c r="V490" s="18" t="str">
        <f>IF(U490&lt;&gt;"",SUMIFS(Data_TABLE[Total Value Sold],Data_TABLE[EOM Date],"="&amp;EOMONTH(Dashboard!$I$7,0),Data_TABLE[Customer],"="&amp;Calc!U490),"")</f>
        <v/>
      </c>
    </row>
    <row r="491" spans="8:22" x14ac:dyDescent="0.2">
      <c r="H491" s="15" t="str">
        <f t="shared" si="23"/>
        <v/>
      </c>
      <c r="I491" s="16" t="str">
        <f t="array" ref="I491">IF(H491&lt;&gt;"",SUM(IF(Data_TABLE[EOM Date]=EOMONTH(H491,0),Data_TABLE[Total Value Sold],0)),"")</f>
        <v/>
      </c>
      <c r="J491" s="16" t="e">
        <f t="shared" ca="1" si="21"/>
        <v>#N/A</v>
      </c>
      <c r="K491" s="16" t="e">
        <f t="shared" ca="1" si="22"/>
        <v>#N/A</v>
      </c>
      <c r="L491" s="12" t="str">
        <f>IF(I491&lt;&gt;"",RANK(I491,ListSales,0),"")</f>
        <v/>
      </c>
      <c r="V491" s="18" t="str">
        <f>IF(U491&lt;&gt;"",SUMIFS(Data_TABLE[Total Value Sold],Data_TABLE[EOM Date],"="&amp;EOMONTH(Dashboard!$I$7,0),Data_TABLE[Customer],"="&amp;Calc!U491),"")</f>
        <v/>
      </c>
    </row>
    <row r="492" spans="8:22" x14ac:dyDescent="0.2">
      <c r="H492" s="15" t="str">
        <f t="shared" si="23"/>
        <v/>
      </c>
      <c r="I492" s="16" t="str">
        <f t="array" ref="I492">IF(H492&lt;&gt;"",SUM(IF(Data_TABLE[EOM Date]=EOMONTH(H492,0),Data_TABLE[Total Value Sold],0)),"")</f>
        <v/>
      </c>
      <c r="J492" s="16" t="e">
        <f t="shared" ca="1" si="21"/>
        <v>#N/A</v>
      </c>
      <c r="K492" s="16" t="e">
        <f t="shared" ca="1" si="22"/>
        <v>#N/A</v>
      </c>
      <c r="L492" s="12" t="str">
        <f>IF(I492&lt;&gt;"",RANK(I492,ListSales,0),"")</f>
        <v/>
      </c>
      <c r="V492" s="18" t="str">
        <f>IF(U492&lt;&gt;"",SUMIFS(Data_TABLE[Total Value Sold],Data_TABLE[EOM Date],"="&amp;EOMONTH(Dashboard!$I$7,0),Data_TABLE[Customer],"="&amp;Calc!U492),"")</f>
        <v/>
      </c>
    </row>
    <row r="493" spans="8:22" x14ac:dyDescent="0.2">
      <c r="H493" s="15" t="str">
        <f t="shared" si="23"/>
        <v/>
      </c>
      <c r="I493" s="16" t="str">
        <f t="array" ref="I493">IF(H493&lt;&gt;"",SUM(IF(Data_TABLE[EOM Date]=EOMONTH(H493,0),Data_TABLE[Total Value Sold],0)),"")</f>
        <v/>
      </c>
      <c r="J493" s="16" t="e">
        <f t="shared" ca="1" si="21"/>
        <v>#N/A</v>
      </c>
      <c r="K493" s="16" t="e">
        <f t="shared" ca="1" si="22"/>
        <v>#N/A</v>
      </c>
      <c r="L493" s="12" t="str">
        <f>IF(I493&lt;&gt;"",RANK(I493,ListSales,0),"")</f>
        <v/>
      </c>
      <c r="V493" s="18" t="str">
        <f>IF(U493&lt;&gt;"",SUMIFS(Data_TABLE[Total Value Sold],Data_TABLE[EOM Date],"="&amp;EOMONTH(Dashboard!$I$7,0),Data_TABLE[Customer],"="&amp;Calc!U493),"")</f>
        <v/>
      </c>
    </row>
    <row r="494" spans="8:22" x14ac:dyDescent="0.2">
      <c r="H494" s="15" t="str">
        <f t="shared" si="23"/>
        <v/>
      </c>
      <c r="I494" s="16" t="str">
        <f t="array" ref="I494">IF(H494&lt;&gt;"",SUM(IF(Data_TABLE[EOM Date]=EOMONTH(H494,0),Data_TABLE[Total Value Sold],0)),"")</f>
        <v/>
      </c>
      <c r="J494" s="16" t="e">
        <f t="shared" ca="1" si="21"/>
        <v>#N/A</v>
      </c>
      <c r="K494" s="16" t="e">
        <f t="shared" ca="1" si="22"/>
        <v>#N/A</v>
      </c>
      <c r="L494" s="12" t="str">
        <f>IF(I494&lt;&gt;"",RANK(I494,ListSales,0),"")</f>
        <v/>
      </c>
      <c r="V494" s="18" t="str">
        <f>IF(U494&lt;&gt;"",SUMIFS(Data_TABLE[Total Value Sold],Data_TABLE[EOM Date],"="&amp;EOMONTH(Dashboard!$I$7,0),Data_TABLE[Customer],"="&amp;Calc!U494),"")</f>
        <v/>
      </c>
    </row>
    <row r="495" spans="8:22" x14ac:dyDescent="0.2">
      <c r="H495" s="15" t="str">
        <f t="shared" si="23"/>
        <v/>
      </c>
      <c r="I495" s="16" t="str">
        <f t="array" ref="I495">IF(H495&lt;&gt;"",SUM(IF(Data_TABLE[EOM Date]=EOMONTH(H495,0),Data_TABLE[Total Value Sold],0)),"")</f>
        <v/>
      </c>
      <c r="J495" s="16" t="e">
        <f t="shared" ca="1" si="21"/>
        <v>#N/A</v>
      </c>
      <c r="K495" s="16" t="e">
        <f t="shared" ca="1" si="22"/>
        <v>#N/A</v>
      </c>
      <c r="L495" s="12" t="str">
        <f>IF(I495&lt;&gt;"",RANK(I495,ListSales,0),"")</f>
        <v/>
      </c>
      <c r="V495" s="18" t="str">
        <f>IF(U495&lt;&gt;"",SUMIFS(Data_TABLE[Total Value Sold],Data_TABLE[EOM Date],"="&amp;EOMONTH(Dashboard!$I$7,0),Data_TABLE[Customer],"="&amp;Calc!U495),"")</f>
        <v/>
      </c>
    </row>
    <row r="496" spans="8:22" x14ac:dyDescent="0.2">
      <c r="H496" s="15" t="str">
        <f t="shared" si="23"/>
        <v/>
      </c>
      <c r="I496" s="16" t="str">
        <f t="array" ref="I496">IF(H496&lt;&gt;"",SUM(IF(Data_TABLE[EOM Date]=EOMONTH(H496,0),Data_TABLE[Total Value Sold],0)),"")</f>
        <v/>
      </c>
      <c r="J496" s="16" t="e">
        <f t="shared" ca="1" si="21"/>
        <v>#N/A</v>
      </c>
      <c r="K496" s="16" t="e">
        <f t="shared" ca="1" si="22"/>
        <v>#N/A</v>
      </c>
      <c r="L496" s="12" t="str">
        <f>IF(I496&lt;&gt;"",RANK(I496,ListSales,0),"")</f>
        <v/>
      </c>
      <c r="V496" s="18" t="str">
        <f>IF(U496&lt;&gt;"",SUMIFS(Data_TABLE[Total Value Sold],Data_TABLE[EOM Date],"="&amp;EOMONTH(Dashboard!$I$7,0),Data_TABLE[Customer],"="&amp;Calc!U496),"")</f>
        <v/>
      </c>
    </row>
    <row r="497" spans="8:22" x14ac:dyDescent="0.2">
      <c r="H497" s="15" t="str">
        <f t="shared" si="23"/>
        <v/>
      </c>
      <c r="I497" s="16" t="str">
        <f t="array" ref="I497">IF(H497&lt;&gt;"",SUM(IF(Data_TABLE[EOM Date]=EOMONTH(H497,0),Data_TABLE[Total Value Sold],0)),"")</f>
        <v/>
      </c>
      <c r="J497" s="16" t="e">
        <f t="shared" ca="1" si="21"/>
        <v>#N/A</v>
      </c>
      <c r="K497" s="16" t="e">
        <f t="shared" ca="1" si="22"/>
        <v>#N/A</v>
      </c>
      <c r="L497" s="12" t="str">
        <f>IF(I497&lt;&gt;"",RANK(I497,ListSales,0),"")</f>
        <v/>
      </c>
      <c r="V497" s="18" t="str">
        <f>IF(U497&lt;&gt;"",SUMIFS(Data_TABLE[Total Value Sold],Data_TABLE[EOM Date],"="&amp;EOMONTH(Dashboard!$I$7,0),Data_TABLE[Customer],"="&amp;Calc!U497),"")</f>
        <v/>
      </c>
    </row>
    <row r="498" spans="8:22" x14ac:dyDescent="0.2">
      <c r="H498" s="15" t="str">
        <f t="shared" si="23"/>
        <v/>
      </c>
      <c r="I498" s="16" t="str">
        <f t="array" ref="I498">IF(H498&lt;&gt;"",SUM(IF(Data_TABLE[EOM Date]=EOMONTH(H498,0),Data_TABLE[Total Value Sold],0)),"")</f>
        <v/>
      </c>
      <c r="J498" s="16" t="e">
        <f t="shared" ca="1" si="21"/>
        <v>#N/A</v>
      </c>
      <c r="K498" s="16" t="e">
        <f t="shared" ca="1" si="22"/>
        <v>#N/A</v>
      </c>
      <c r="L498" s="12" t="str">
        <f>IF(I498&lt;&gt;"",RANK(I498,ListSales,0),"")</f>
        <v/>
      </c>
      <c r="V498" s="18" t="str">
        <f>IF(U498&lt;&gt;"",SUMIFS(Data_TABLE[Total Value Sold],Data_TABLE[EOM Date],"="&amp;EOMONTH(Dashboard!$I$7,0),Data_TABLE[Customer],"="&amp;Calc!U498),"")</f>
        <v/>
      </c>
    </row>
    <row r="499" spans="8:22" x14ac:dyDescent="0.2">
      <c r="H499" s="15" t="str">
        <f t="shared" si="23"/>
        <v/>
      </c>
      <c r="I499" s="16" t="str">
        <f t="array" ref="I499">IF(H499&lt;&gt;"",SUM(IF(Data_TABLE[EOM Date]=EOMONTH(H499,0),Data_TABLE[Total Value Sold],0)),"")</f>
        <v/>
      </c>
      <c r="J499" s="16" t="e">
        <f t="shared" ca="1" si="21"/>
        <v>#N/A</v>
      </c>
      <c r="K499" s="16" t="e">
        <f t="shared" ca="1" si="22"/>
        <v>#N/A</v>
      </c>
      <c r="L499" s="12" t="str">
        <f>IF(I499&lt;&gt;"",RANK(I499,ListSales,0),"")</f>
        <v/>
      </c>
      <c r="V499" s="18" t="str">
        <f>IF(U499&lt;&gt;"",SUMIFS(Data_TABLE[Total Value Sold],Data_TABLE[EOM Date],"="&amp;EOMONTH(Dashboard!$I$7,0),Data_TABLE[Customer],"="&amp;Calc!U499),"")</f>
        <v/>
      </c>
    </row>
    <row r="500" spans="8:22" x14ac:dyDescent="0.2">
      <c r="H500" s="15" t="str">
        <f t="shared" si="23"/>
        <v/>
      </c>
      <c r="I500" s="16" t="str">
        <f t="array" ref="I500">IF(H500&lt;&gt;"",SUM(IF(Data_TABLE[EOM Date]=EOMONTH(H500,0),Data_TABLE[Total Value Sold],0)),"")</f>
        <v/>
      </c>
      <c r="J500" s="16" t="e">
        <f t="shared" ca="1" si="21"/>
        <v>#N/A</v>
      </c>
      <c r="K500" s="16" t="e">
        <f t="shared" ca="1" si="22"/>
        <v>#N/A</v>
      </c>
      <c r="L500" s="12" t="str">
        <f>IF(I500&lt;&gt;"",RANK(I500,ListSales,0),"")</f>
        <v/>
      </c>
      <c r="V500" s="18" t="str">
        <f>IF(U500&lt;&gt;"",SUMIFS(Data_TABLE[Total Value Sold],Data_TABLE[EOM Date],"="&amp;EOMONTH(Dashboard!$I$7,0),Data_TABLE[Customer],"="&amp;Calc!U500),"")</f>
        <v/>
      </c>
    </row>
    <row r="501" spans="8:22" x14ac:dyDescent="0.2">
      <c r="H501" s="15" t="str">
        <f t="shared" si="23"/>
        <v/>
      </c>
      <c r="I501" s="16" t="str">
        <f t="array" ref="I501">IF(H501&lt;&gt;"",SUM(IF(Data_TABLE[EOM Date]=EOMONTH(H501,0),Data_TABLE[Total Value Sold],0)),"")</f>
        <v/>
      </c>
      <c r="J501" s="16" t="e">
        <f t="shared" ca="1" si="21"/>
        <v>#N/A</v>
      </c>
      <c r="K501" s="16" t="e">
        <f t="shared" ca="1" si="22"/>
        <v>#N/A</v>
      </c>
      <c r="L501" s="12" t="str">
        <f>IF(I501&lt;&gt;"",RANK(I501,ListSales,0),"")</f>
        <v/>
      </c>
      <c r="V501" s="18" t="str">
        <f>IF(U501&lt;&gt;"",SUMIFS(Data_TABLE[Total Value Sold],Data_TABLE[EOM Date],"="&amp;EOMONTH(Dashboard!$I$7,0),Data_TABLE[Customer],"="&amp;Calc!U501),"")</f>
        <v/>
      </c>
    </row>
    <row r="502" spans="8:22" x14ac:dyDescent="0.2">
      <c r="H502" s="15" t="str">
        <f t="shared" si="23"/>
        <v/>
      </c>
      <c r="I502" s="16" t="str">
        <f t="array" ref="I502">IF(H502&lt;&gt;"",SUM(IF(Data_TABLE[EOM Date]=EOMONTH(H502,0),Data_TABLE[Total Value Sold],0)),"")</f>
        <v/>
      </c>
      <c r="J502" s="16" t="e">
        <f t="shared" ca="1" si="21"/>
        <v>#N/A</v>
      </c>
      <c r="K502" s="16" t="e">
        <f t="shared" ca="1" si="22"/>
        <v>#N/A</v>
      </c>
      <c r="L502" s="12" t="str">
        <f>IF(I502&lt;&gt;"",RANK(I502,ListSales,0),"")</f>
        <v/>
      </c>
      <c r="V502" s="18" t="str">
        <f>IF(U502&lt;&gt;"",SUMIFS(Data_TABLE[Total Value Sold],Data_TABLE[EOM Date],"="&amp;EOMONTH(Dashboard!$I$7,0),Data_TABLE[Customer],"="&amp;Calc!U502),"")</f>
        <v/>
      </c>
    </row>
    <row r="503" spans="8:22" x14ac:dyDescent="0.2">
      <c r="H503" s="15" t="str">
        <f t="shared" si="23"/>
        <v/>
      </c>
      <c r="I503" s="16" t="str">
        <f t="array" ref="I503">IF(H503&lt;&gt;"",SUM(IF(Data_TABLE[EOM Date]=EOMONTH(H503,0),Data_TABLE[Total Value Sold],0)),"")</f>
        <v/>
      </c>
      <c r="J503" s="16" t="e">
        <f t="shared" ca="1" si="21"/>
        <v>#N/A</v>
      </c>
      <c r="K503" s="16" t="e">
        <f t="shared" ca="1" si="22"/>
        <v>#N/A</v>
      </c>
      <c r="L503" s="12" t="str">
        <f>IF(I503&lt;&gt;"",RANK(I503,ListSales,0),"")</f>
        <v/>
      </c>
      <c r="V503" s="18" t="str">
        <f>IF(U503&lt;&gt;"",SUMIFS(Data_TABLE[Total Value Sold],Data_TABLE[EOM Date],"="&amp;EOMONTH(Dashboard!$I$7,0),Data_TABLE[Customer],"="&amp;Calc!U503),"")</f>
        <v/>
      </c>
    </row>
    <row r="504" spans="8:22" x14ac:dyDescent="0.2">
      <c r="H504" s="15" t="str">
        <f t="shared" si="23"/>
        <v/>
      </c>
      <c r="I504" s="16" t="str">
        <f t="array" ref="I504">IF(H504&lt;&gt;"",SUM(IF(Data_TABLE[EOM Date]=EOMONTH(H504,0),Data_TABLE[Total Value Sold],0)),"")</f>
        <v/>
      </c>
      <c r="J504" s="16" t="e">
        <f t="shared" ca="1" si="21"/>
        <v>#N/A</v>
      </c>
      <c r="K504" s="16" t="e">
        <f t="shared" ca="1" si="22"/>
        <v>#N/A</v>
      </c>
      <c r="L504" s="12" t="str">
        <f>IF(I504&lt;&gt;"",RANK(I504,ListSales,0),"")</f>
        <v/>
      </c>
      <c r="V504" s="18" t="str">
        <f>IF(U504&lt;&gt;"",SUMIFS(Data_TABLE[Total Value Sold],Data_TABLE[EOM Date],"="&amp;EOMONTH(Dashboard!$I$7,0),Data_TABLE[Customer],"="&amp;Calc!U504),"")</f>
        <v/>
      </c>
    </row>
    <row r="505" spans="8:22" x14ac:dyDescent="0.2">
      <c r="H505" s="15" t="str">
        <f t="shared" si="23"/>
        <v/>
      </c>
      <c r="I505" s="16" t="str">
        <f t="array" ref="I505">IF(H505&lt;&gt;"",SUM(IF(Data_TABLE[EOM Date]=EOMONTH(H505,0),Data_TABLE[Total Value Sold],0)),"")</f>
        <v/>
      </c>
      <c r="J505" s="16" t="e">
        <f t="shared" ca="1" si="21"/>
        <v>#N/A</v>
      </c>
      <c r="K505" s="16" t="e">
        <f t="shared" ca="1" si="22"/>
        <v>#N/A</v>
      </c>
      <c r="L505" s="12" t="str">
        <f>IF(I505&lt;&gt;"",RANK(I505,ListSales,0),"")</f>
        <v/>
      </c>
      <c r="V505" s="18" t="str">
        <f>IF(U505&lt;&gt;"",SUMIFS(Data_TABLE[Total Value Sold],Data_TABLE[EOM Date],"="&amp;EOMONTH(Dashboard!$I$7,0),Data_TABLE[Customer],"="&amp;Calc!U505),"")</f>
        <v/>
      </c>
    </row>
    <row r="506" spans="8:22" x14ac:dyDescent="0.2">
      <c r="H506" s="15" t="str">
        <f t="shared" si="23"/>
        <v/>
      </c>
      <c r="I506" s="16" t="str">
        <f t="array" ref="I506">IF(H506&lt;&gt;"",SUM(IF(Data_TABLE[EOM Date]=EOMONTH(H506,0),Data_TABLE[Total Value Sold],0)),"")</f>
        <v/>
      </c>
      <c r="J506" s="16" t="e">
        <f t="shared" ca="1" si="21"/>
        <v>#N/A</v>
      </c>
      <c r="K506" s="16" t="e">
        <f t="shared" ca="1" si="22"/>
        <v>#N/A</v>
      </c>
      <c r="L506" s="12" t="str">
        <f>IF(I506&lt;&gt;"",RANK(I506,ListSales,0),"")</f>
        <v/>
      </c>
      <c r="V506" s="18" t="str">
        <f>IF(U506&lt;&gt;"",SUMIFS(Data_TABLE[Total Value Sold],Data_TABLE[EOM Date],"="&amp;EOMONTH(Dashboard!$I$7,0),Data_TABLE[Customer],"="&amp;Calc!U506),"")</f>
        <v/>
      </c>
    </row>
    <row r="507" spans="8:22" x14ac:dyDescent="0.2">
      <c r="H507" s="15" t="str">
        <f t="shared" si="23"/>
        <v/>
      </c>
      <c r="I507" s="16" t="str">
        <f t="array" ref="I507">IF(H507&lt;&gt;"",SUM(IF(Data_TABLE[EOM Date]=EOMONTH(H507,0),Data_TABLE[Total Value Sold],0)),"")</f>
        <v/>
      </c>
      <c r="J507" s="16" t="e">
        <f t="shared" ca="1" si="21"/>
        <v>#N/A</v>
      </c>
      <c r="K507" s="16" t="e">
        <f t="shared" ca="1" si="22"/>
        <v>#N/A</v>
      </c>
      <c r="L507" s="12" t="str">
        <f>IF(I507&lt;&gt;"",RANK(I507,ListSales,0),"")</f>
        <v/>
      </c>
      <c r="V507" s="18" t="str">
        <f>IF(U507&lt;&gt;"",SUMIFS(Data_TABLE[Total Value Sold],Data_TABLE[EOM Date],"="&amp;EOMONTH(Dashboard!$I$7,0),Data_TABLE[Customer],"="&amp;Calc!U507),"")</f>
        <v/>
      </c>
    </row>
    <row r="508" spans="8:22" x14ac:dyDescent="0.2">
      <c r="H508" s="15" t="str">
        <f t="shared" si="23"/>
        <v/>
      </c>
      <c r="I508" s="16" t="str">
        <f t="array" ref="I508">IF(H508&lt;&gt;"",SUM(IF(Data_TABLE[EOM Date]=EOMONTH(H508,0),Data_TABLE[Total Value Sold],0)),"")</f>
        <v/>
      </c>
      <c r="J508" s="16" t="e">
        <f t="shared" ca="1" si="21"/>
        <v>#N/A</v>
      </c>
      <c r="K508" s="16" t="e">
        <f t="shared" ca="1" si="22"/>
        <v>#N/A</v>
      </c>
      <c r="L508" s="12" t="str">
        <f>IF(I508&lt;&gt;"",RANK(I508,ListSales,0),"")</f>
        <v/>
      </c>
      <c r="V508" s="18" t="str">
        <f>IF(U508&lt;&gt;"",SUMIFS(Data_TABLE[Total Value Sold],Data_TABLE[EOM Date],"="&amp;EOMONTH(Dashboard!$I$7,0),Data_TABLE[Customer],"="&amp;Calc!U508),"")</f>
        <v/>
      </c>
    </row>
    <row r="509" spans="8:22" x14ac:dyDescent="0.2">
      <c r="H509" s="15" t="str">
        <f t="shared" si="23"/>
        <v/>
      </c>
      <c r="I509" s="16" t="str">
        <f t="array" ref="I509">IF(H509&lt;&gt;"",SUM(IF(Data_TABLE[EOM Date]=EOMONTH(H509,0),Data_TABLE[Total Value Sold],0)),"")</f>
        <v/>
      </c>
      <c r="J509" s="16" t="e">
        <f t="shared" ca="1" si="21"/>
        <v>#N/A</v>
      </c>
      <c r="K509" s="16" t="e">
        <f t="shared" ca="1" si="22"/>
        <v>#N/A</v>
      </c>
      <c r="L509" s="12" t="str">
        <f>IF(I509&lt;&gt;"",RANK(I509,ListSales,0),"")</f>
        <v/>
      </c>
      <c r="V509" s="18" t="str">
        <f>IF(U509&lt;&gt;"",SUMIFS(Data_TABLE[Total Value Sold],Data_TABLE[EOM Date],"="&amp;EOMONTH(Dashboard!$I$7,0),Data_TABLE[Customer],"="&amp;Calc!U509),"")</f>
        <v/>
      </c>
    </row>
    <row r="510" spans="8:22" x14ac:dyDescent="0.2">
      <c r="H510" s="15" t="str">
        <f t="shared" si="23"/>
        <v/>
      </c>
      <c r="I510" s="16" t="str">
        <f t="array" ref="I510">IF(H510&lt;&gt;"",SUM(IF(Data_TABLE[EOM Date]=EOMONTH(H510,0),Data_TABLE[Total Value Sold],0)),"")</f>
        <v/>
      </c>
      <c r="J510" s="16" t="e">
        <f t="shared" ca="1" si="21"/>
        <v>#N/A</v>
      </c>
      <c r="K510" s="16" t="e">
        <f t="shared" ca="1" si="22"/>
        <v>#N/A</v>
      </c>
      <c r="L510" s="12" t="str">
        <f>IF(I510&lt;&gt;"",RANK(I510,ListSales,0),"")</f>
        <v/>
      </c>
      <c r="V510" s="18" t="str">
        <f>IF(U510&lt;&gt;"",SUMIFS(Data_TABLE[Total Value Sold],Data_TABLE[EOM Date],"="&amp;EOMONTH(Dashboard!$I$7,0),Data_TABLE[Customer],"="&amp;Calc!U510),"")</f>
        <v/>
      </c>
    </row>
    <row r="511" spans="8:22" x14ac:dyDescent="0.2">
      <c r="H511" s="15" t="str">
        <f t="shared" si="23"/>
        <v/>
      </c>
      <c r="I511" s="16" t="str">
        <f t="array" ref="I511">IF(H511&lt;&gt;"",SUM(IF(Data_TABLE[EOM Date]=EOMONTH(H511,0),Data_TABLE[Total Value Sold],0)),"")</f>
        <v/>
      </c>
      <c r="J511" s="16" t="e">
        <f t="shared" ca="1" si="21"/>
        <v>#N/A</v>
      </c>
      <c r="K511" s="16" t="e">
        <f t="shared" ca="1" si="22"/>
        <v>#N/A</v>
      </c>
      <c r="L511" s="12" t="str">
        <f>IF(I511&lt;&gt;"",RANK(I511,ListSales,0),"")</f>
        <v/>
      </c>
      <c r="V511" s="18" t="str">
        <f>IF(U511&lt;&gt;"",SUMIFS(Data_TABLE[Total Value Sold],Data_TABLE[EOM Date],"="&amp;EOMONTH(Dashboard!$I$7,0),Data_TABLE[Customer],"="&amp;Calc!U511),"")</f>
        <v/>
      </c>
    </row>
    <row r="512" spans="8:22" x14ac:dyDescent="0.2">
      <c r="H512" s="15" t="str">
        <f t="shared" si="23"/>
        <v/>
      </c>
      <c r="I512" s="16" t="str">
        <f t="array" ref="I512">IF(H512&lt;&gt;"",SUM(IF(Data_TABLE[EOM Date]=EOMONTH(H512,0),Data_TABLE[Total Value Sold],0)),"")</f>
        <v/>
      </c>
      <c r="J512" s="16" t="e">
        <f t="shared" ca="1" si="21"/>
        <v>#N/A</v>
      </c>
      <c r="K512" s="16" t="e">
        <f t="shared" ca="1" si="22"/>
        <v>#N/A</v>
      </c>
      <c r="L512" s="12" t="str">
        <f>IF(I512&lt;&gt;"",RANK(I512,ListSales,0),"")</f>
        <v/>
      </c>
      <c r="V512" s="18" t="str">
        <f>IF(U512&lt;&gt;"",SUMIFS(Data_TABLE[Total Value Sold],Data_TABLE[EOM Date],"="&amp;EOMONTH(Dashboard!$I$7,0),Data_TABLE[Customer],"="&amp;Calc!U512),"")</f>
        <v/>
      </c>
    </row>
    <row r="513" spans="8:22" x14ac:dyDescent="0.2">
      <c r="H513" s="15" t="str">
        <f t="shared" si="23"/>
        <v/>
      </c>
      <c r="I513" s="16" t="str">
        <f t="array" ref="I513">IF(H513&lt;&gt;"",SUM(IF(Data_TABLE[EOM Date]=EOMONTH(H513,0),Data_TABLE[Total Value Sold],0)),"")</f>
        <v/>
      </c>
      <c r="J513" s="16" t="e">
        <f t="shared" ca="1" si="21"/>
        <v>#N/A</v>
      </c>
      <c r="K513" s="16" t="e">
        <f t="shared" ca="1" si="22"/>
        <v>#N/A</v>
      </c>
      <c r="L513" s="12" t="str">
        <f>IF(I513&lt;&gt;"",RANK(I513,ListSales,0),"")</f>
        <v/>
      </c>
      <c r="V513" s="18" t="str">
        <f>IF(U513&lt;&gt;"",SUMIFS(Data_TABLE[Total Value Sold],Data_TABLE[EOM Date],"="&amp;EOMONTH(Dashboard!$I$7,0),Data_TABLE[Customer],"="&amp;Calc!U513),"")</f>
        <v/>
      </c>
    </row>
    <row r="514" spans="8:22" x14ac:dyDescent="0.2">
      <c r="H514" s="15" t="str">
        <f t="shared" si="23"/>
        <v/>
      </c>
      <c r="I514" s="16" t="str">
        <f t="array" ref="I514">IF(H514&lt;&gt;"",SUM(IF(Data_TABLE[EOM Date]=EOMONTH(H514,0),Data_TABLE[Total Value Sold],0)),"")</f>
        <v/>
      </c>
      <c r="J514" s="16" t="e">
        <f t="shared" ca="1" si="21"/>
        <v>#N/A</v>
      </c>
      <c r="K514" s="16" t="e">
        <f t="shared" ca="1" si="22"/>
        <v>#N/A</v>
      </c>
      <c r="L514" s="12" t="str">
        <f>IF(I514&lt;&gt;"",RANK(I514,ListSales,0),"")</f>
        <v/>
      </c>
      <c r="V514" s="18" t="str">
        <f>IF(U514&lt;&gt;"",SUMIFS(Data_TABLE[Total Value Sold],Data_TABLE[EOM Date],"="&amp;EOMONTH(Dashboard!$I$7,0),Data_TABLE[Customer],"="&amp;Calc!U514),"")</f>
        <v/>
      </c>
    </row>
    <row r="515" spans="8:22" x14ac:dyDescent="0.2">
      <c r="H515" s="15" t="str">
        <f t="shared" si="23"/>
        <v/>
      </c>
      <c r="I515" s="16" t="str">
        <f t="array" ref="I515">IF(H515&lt;&gt;"",SUM(IF(Data_TABLE[EOM Date]=EOMONTH(H515,0),Data_TABLE[Total Value Sold],0)),"")</f>
        <v/>
      </c>
      <c r="J515" s="16" t="e">
        <f t="shared" ca="1" si="21"/>
        <v>#N/A</v>
      </c>
      <c r="K515" s="16" t="e">
        <f t="shared" ca="1" si="22"/>
        <v>#N/A</v>
      </c>
      <c r="L515" s="12" t="str">
        <f>IF(I515&lt;&gt;"",RANK(I515,ListSales,0),"")</f>
        <v/>
      </c>
      <c r="V515" s="18" t="str">
        <f>IF(U515&lt;&gt;"",SUMIFS(Data_TABLE[Total Value Sold],Data_TABLE[EOM Date],"="&amp;EOMONTH(Dashboard!$I$7,0),Data_TABLE[Customer],"="&amp;Calc!U515),"")</f>
        <v/>
      </c>
    </row>
    <row r="516" spans="8:22" x14ac:dyDescent="0.2">
      <c r="H516" s="15" t="str">
        <f t="shared" si="23"/>
        <v/>
      </c>
      <c r="I516" s="16" t="str">
        <f t="array" ref="I516">IF(H516&lt;&gt;"",SUM(IF(Data_TABLE[EOM Date]=EOMONTH(H516,0),Data_TABLE[Total Value Sold],0)),"")</f>
        <v/>
      </c>
      <c r="J516" s="16" t="e">
        <f t="shared" ca="1" si="21"/>
        <v>#N/A</v>
      </c>
      <c r="K516" s="16" t="e">
        <f t="shared" ca="1" si="22"/>
        <v>#N/A</v>
      </c>
      <c r="L516" s="12" t="str">
        <f>IF(I516&lt;&gt;"",RANK(I516,ListSales,0),"")</f>
        <v/>
      </c>
      <c r="V516" s="18" t="str">
        <f>IF(U516&lt;&gt;"",SUMIFS(Data_TABLE[Total Value Sold],Data_TABLE[EOM Date],"="&amp;EOMONTH(Dashboard!$I$7,0),Data_TABLE[Customer],"="&amp;Calc!U516),"")</f>
        <v/>
      </c>
    </row>
    <row r="517" spans="8:22" x14ac:dyDescent="0.2">
      <c r="H517" s="15" t="str">
        <f t="shared" si="23"/>
        <v/>
      </c>
      <c r="I517" s="16" t="str">
        <f t="array" ref="I517">IF(H517&lt;&gt;"",SUM(IF(Data_TABLE[EOM Date]=EOMONTH(H517,0),Data_TABLE[Total Value Sold],0)),"")</f>
        <v/>
      </c>
      <c r="J517" s="16" t="e">
        <f t="shared" ref="J517:J580" ca="1" si="24">IF(L517=$D$13,I517,NA())</f>
        <v>#N/A</v>
      </c>
      <c r="K517" s="16" t="e">
        <f t="shared" ref="K517:K580" ca="1" si="25">IF(L517=$D$14,I517,NA())</f>
        <v>#N/A</v>
      </c>
      <c r="L517" s="12" t="str">
        <f>IF(I517&lt;&gt;"",RANK(I517,ListSales,0),"")</f>
        <v/>
      </c>
      <c r="V517" s="18" t="str">
        <f>IF(U517&lt;&gt;"",SUMIFS(Data_TABLE[Total Value Sold],Data_TABLE[EOM Date],"="&amp;EOMONTH(Dashboard!$I$7,0),Data_TABLE[Customer],"="&amp;Calc!U517),"")</f>
        <v/>
      </c>
    </row>
    <row r="518" spans="8:22" x14ac:dyDescent="0.2">
      <c r="H518" s="15" t="str">
        <f t="shared" ref="H518:H581" si="26">IF(ROW(H517)-3&gt;$D$5,"",EDATE(H517,1))</f>
        <v/>
      </c>
      <c r="I518" s="16" t="str">
        <f t="array" ref="I518">IF(H518&lt;&gt;"",SUM(IF(Data_TABLE[EOM Date]=EOMONTH(H518,0),Data_TABLE[Total Value Sold],0)),"")</f>
        <v/>
      </c>
      <c r="J518" s="16" t="e">
        <f t="shared" ca="1" si="24"/>
        <v>#N/A</v>
      </c>
      <c r="K518" s="16" t="e">
        <f t="shared" ca="1" si="25"/>
        <v>#N/A</v>
      </c>
      <c r="L518" s="12" t="str">
        <f>IF(I518&lt;&gt;"",RANK(I518,ListSales,0),"")</f>
        <v/>
      </c>
      <c r="V518" s="18" t="str">
        <f>IF(U518&lt;&gt;"",SUMIFS(Data_TABLE[Total Value Sold],Data_TABLE[EOM Date],"="&amp;EOMONTH(Dashboard!$I$7,0),Data_TABLE[Customer],"="&amp;Calc!U518),"")</f>
        <v/>
      </c>
    </row>
    <row r="519" spans="8:22" x14ac:dyDescent="0.2">
      <c r="H519" s="15" t="str">
        <f t="shared" si="26"/>
        <v/>
      </c>
      <c r="I519" s="16" t="str">
        <f t="array" ref="I519">IF(H519&lt;&gt;"",SUM(IF(Data_TABLE[EOM Date]=EOMONTH(H519,0),Data_TABLE[Total Value Sold],0)),"")</f>
        <v/>
      </c>
      <c r="J519" s="16" t="e">
        <f t="shared" ca="1" si="24"/>
        <v>#N/A</v>
      </c>
      <c r="K519" s="16" t="e">
        <f t="shared" ca="1" si="25"/>
        <v>#N/A</v>
      </c>
      <c r="L519" s="12" t="str">
        <f>IF(I519&lt;&gt;"",RANK(I519,ListSales,0),"")</f>
        <v/>
      </c>
      <c r="V519" s="18" t="str">
        <f>IF(U519&lt;&gt;"",SUMIFS(Data_TABLE[Total Value Sold],Data_TABLE[EOM Date],"="&amp;EOMONTH(Dashboard!$I$7,0),Data_TABLE[Customer],"="&amp;Calc!U519),"")</f>
        <v/>
      </c>
    </row>
    <row r="520" spans="8:22" x14ac:dyDescent="0.2">
      <c r="H520" s="15" t="str">
        <f t="shared" si="26"/>
        <v/>
      </c>
      <c r="I520" s="16" t="str">
        <f t="array" ref="I520">IF(H520&lt;&gt;"",SUM(IF(Data_TABLE[EOM Date]=EOMONTH(H520,0),Data_TABLE[Total Value Sold],0)),"")</f>
        <v/>
      </c>
      <c r="J520" s="16" t="e">
        <f t="shared" ca="1" si="24"/>
        <v>#N/A</v>
      </c>
      <c r="K520" s="16" t="e">
        <f t="shared" ca="1" si="25"/>
        <v>#N/A</v>
      </c>
      <c r="L520" s="12" t="str">
        <f>IF(I520&lt;&gt;"",RANK(I520,ListSales,0),"")</f>
        <v/>
      </c>
      <c r="V520" s="18" t="str">
        <f>IF(U520&lt;&gt;"",SUMIFS(Data_TABLE[Total Value Sold],Data_TABLE[EOM Date],"="&amp;EOMONTH(Dashboard!$I$7,0),Data_TABLE[Customer],"="&amp;Calc!U520),"")</f>
        <v/>
      </c>
    </row>
    <row r="521" spans="8:22" x14ac:dyDescent="0.2">
      <c r="H521" s="15" t="str">
        <f t="shared" si="26"/>
        <v/>
      </c>
      <c r="I521" s="16" t="str">
        <f t="array" ref="I521">IF(H521&lt;&gt;"",SUM(IF(Data_TABLE[EOM Date]=EOMONTH(H521,0),Data_TABLE[Total Value Sold],0)),"")</f>
        <v/>
      </c>
      <c r="J521" s="16" t="e">
        <f t="shared" ca="1" si="24"/>
        <v>#N/A</v>
      </c>
      <c r="K521" s="16" t="e">
        <f t="shared" ca="1" si="25"/>
        <v>#N/A</v>
      </c>
      <c r="L521" s="12" t="str">
        <f>IF(I521&lt;&gt;"",RANK(I521,ListSales,0),"")</f>
        <v/>
      </c>
      <c r="V521" s="18" t="str">
        <f>IF(U521&lt;&gt;"",SUMIFS(Data_TABLE[Total Value Sold],Data_TABLE[EOM Date],"="&amp;EOMONTH(Dashboard!$I$7,0),Data_TABLE[Customer],"="&amp;Calc!U521),"")</f>
        <v/>
      </c>
    </row>
    <row r="522" spans="8:22" x14ac:dyDescent="0.2">
      <c r="H522" s="15" t="str">
        <f t="shared" si="26"/>
        <v/>
      </c>
      <c r="I522" s="16" t="str">
        <f t="array" ref="I522">IF(H522&lt;&gt;"",SUM(IF(Data_TABLE[EOM Date]=EOMONTH(H522,0),Data_TABLE[Total Value Sold],0)),"")</f>
        <v/>
      </c>
      <c r="J522" s="16" t="e">
        <f t="shared" ca="1" si="24"/>
        <v>#N/A</v>
      </c>
      <c r="K522" s="16" t="e">
        <f t="shared" ca="1" si="25"/>
        <v>#N/A</v>
      </c>
      <c r="L522" s="12" t="str">
        <f>IF(I522&lt;&gt;"",RANK(I522,ListSales,0),"")</f>
        <v/>
      </c>
      <c r="V522" s="18" t="str">
        <f>IF(U522&lt;&gt;"",SUMIFS(Data_TABLE[Total Value Sold],Data_TABLE[EOM Date],"="&amp;EOMONTH(Dashboard!$I$7,0),Data_TABLE[Customer],"="&amp;Calc!U522),"")</f>
        <v/>
      </c>
    </row>
    <row r="523" spans="8:22" x14ac:dyDescent="0.2">
      <c r="H523" s="15" t="str">
        <f t="shared" si="26"/>
        <v/>
      </c>
      <c r="I523" s="16" t="str">
        <f t="array" ref="I523">IF(H523&lt;&gt;"",SUM(IF(Data_TABLE[EOM Date]=EOMONTH(H523,0),Data_TABLE[Total Value Sold],0)),"")</f>
        <v/>
      </c>
      <c r="J523" s="16" t="e">
        <f t="shared" ca="1" si="24"/>
        <v>#N/A</v>
      </c>
      <c r="K523" s="16" t="e">
        <f t="shared" ca="1" si="25"/>
        <v>#N/A</v>
      </c>
      <c r="L523" s="12" t="str">
        <f>IF(I523&lt;&gt;"",RANK(I523,ListSales,0),"")</f>
        <v/>
      </c>
      <c r="V523" s="18" t="str">
        <f>IF(U523&lt;&gt;"",SUMIFS(Data_TABLE[Total Value Sold],Data_TABLE[EOM Date],"="&amp;EOMONTH(Dashboard!$I$7,0),Data_TABLE[Customer],"="&amp;Calc!U523),"")</f>
        <v/>
      </c>
    </row>
    <row r="524" spans="8:22" x14ac:dyDescent="0.2">
      <c r="H524" s="15" t="str">
        <f t="shared" si="26"/>
        <v/>
      </c>
      <c r="I524" s="16" t="str">
        <f t="array" ref="I524">IF(H524&lt;&gt;"",SUM(IF(Data_TABLE[EOM Date]=EOMONTH(H524,0),Data_TABLE[Total Value Sold],0)),"")</f>
        <v/>
      </c>
      <c r="J524" s="16" t="e">
        <f t="shared" ca="1" si="24"/>
        <v>#N/A</v>
      </c>
      <c r="K524" s="16" t="e">
        <f t="shared" ca="1" si="25"/>
        <v>#N/A</v>
      </c>
      <c r="L524" s="12" t="str">
        <f>IF(I524&lt;&gt;"",RANK(I524,ListSales,0),"")</f>
        <v/>
      </c>
      <c r="V524" s="18" t="str">
        <f>IF(U524&lt;&gt;"",SUMIFS(Data_TABLE[Total Value Sold],Data_TABLE[EOM Date],"="&amp;EOMONTH(Dashboard!$I$7,0),Data_TABLE[Customer],"="&amp;Calc!U524),"")</f>
        <v/>
      </c>
    </row>
    <row r="525" spans="8:22" x14ac:dyDescent="0.2">
      <c r="H525" s="15" t="str">
        <f t="shared" si="26"/>
        <v/>
      </c>
      <c r="I525" s="16" t="str">
        <f t="array" ref="I525">IF(H525&lt;&gt;"",SUM(IF(Data_TABLE[EOM Date]=EOMONTH(H525,0),Data_TABLE[Total Value Sold],0)),"")</f>
        <v/>
      </c>
      <c r="J525" s="16" t="e">
        <f t="shared" ca="1" si="24"/>
        <v>#N/A</v>
      </c>
      <c r="K525" s="16" t="e">
        <f t="shared" ca="1" si="25"/>
        <v>#N/A</v>
      </c>
      <c r="L525" s="12" t="str">
        <f>IF(I525&lt;&gt;"",RANK(I525,ListSales,0),"")</f>
        <v/>
      </c>
      <c r="V525" s="18" t="str">
        <f>IF(U525&lt;&gt;"",SUMIFS(Data_TABLE[Total Value Sold],Data_TABLE[EOM Date],"="&amp;EOMONTH(Dashboard!$I$7,0),Data_TABLE[Customer],"="&amp;Calc!U525),"")</f>
        <v/>
      </c>
    </row>
    <row r="526" spans="8:22" x14ac:dyDescent="0.2">
      <c r="H526" s="15" t="str">
        <f t="shared" si="26"/>
        <v/>
      </c>
      <c r="I526" s="16" t="str">
        <f t="array" ref="I526">IF(H526&lt;&gt;"",SUM(IF(Data_TABLE[EOM Date]=EOMONTH(H526,0),Data_TABLE[Total Value Sold],0)),"")</f>
        <v/>
      </c>
      <c r="J526" s="16" t="e">
        <f t="shared" ca="1" si="24"/>
        <v>#N/A</v>
      </c>
      <c r="K526" s="16" t="e">
        <f t="shared" ca="1" si="25"/>
        <v>#N/A</v>
      </c>
      <c r="L526" s="12" t="str">
        <f>IF(I526&lt;&gt;"",RANK(I526,ListSales,0),"")</f>
        <v/>
      </c>
      <c r="V526" s="18" t="str">
        <f>IF(U526&lt;&gt;"",SUMIFS(Data_TABLE[Total Value Sold],Data_TABLE[EOM Date],"="&amp;EOMONTH(Dashboard!$I$7,0),Data_TABLE[Customer],"="&amp;Calc!U526),"")</f>
        <v/>
      </c>
    </row>
    <row r="527" spans="8:22" x14ac:dyDescent="0.2">
      <c r="H527" s="15" t="str">
        <f t="shared" si="26"/>
        <v/>
      </c>
      <c r="I527" s="16" t="str">
        <f t="array" ref="I527">IF(H527&lt;&gt;"",SUM(IF(Data_TABLE[EOM Date]=EOMONTH(H527,0),Data_TABLE[Total Value Sold],0)),"")</f>
        <v/>
      </c>
      <c r="J527" s="16" t="e">
        <f t="shared" ca="1" si="24"/>
        <v>#N/A</v>
      </c>
      <c r="K527" s="16" t="e">
        <f t="shared" ca="1" si="25"/>
        <v>#N/A</v>
      </c>
      <c r="L527" s="12" t="str">
        <f>IF(I527&lt;&gt;"",RANK(I527,ListSales,0),"")</f>
        <v/>
      </c>
      <c r="V527" s="18" t="str">
        <f>IF(U527&lt;&gt;"",SUMIFS(Data_TABLE[Total Value Sold],Data_TABLE[EOM Date],"="&amp;EOMONTH(Dashboard!$I$7,0),Data_TABLE[Customer],"="&amp;Calc!U527),"")</f>
        <v/>
      </c>
    </row>
    <row r="528" spans="8:22" x14ac:dyDescent="0.2">
      <c r="H528" s="15" t="str">
        <f t="shared" si="26"/>
        <v/>
      </c>
      <c r="I528" s="16" t="str">
        <f t="array" ref="I528">IF(H528&lt;&gt;"",SUM(IF(Data_TABLE[EOM Date]=EOMONTH(H528,0),Data_TABLE[Total Value Sold],0)),"")</f>
        <v/>
      </c>
      <c r="J528" s="16" t="e">
        <f t="shared" ca="1" si="24"/>
        <v>#N/A</v>
      </c>
      <c r="K528" s="16" t="e">
        <f t="shared" ca="1" si="25"/>
        <v>#N/A</v>
      </c>
      <c r="L528" s="12" t="str">
        <f>IF(I528&lt;&gt;"",RANK(I528,ListSales,0),"")</f>
        <v/>
      </c>
      <c r="V528" s="18" t="str">
        <f>IF(U528&lt;&gt;"",SUMIFS(Data_TABLE[Total Value Sold],Data_TABLE[EOM Date],"="&amp;EOMONTH(Dashboard!$I$7,0),Data_TABLE[Customer],"="&amp;Calc!U528),"")</f>
        <v/>
      </c>
    </row>
    <row r="529" spans="8:22" x14ac:dyDescent="0.2">
      <c r="H529" s="15" t="str">
        <f t="shared" si="26"/>
        <v/>
      </c>
      <c r="I529" s="16" t="str">
        <f t="array" ref="I529">IF(H529&lt;&gt;"",SUM(IF(Data_TABLE[EOM Date]=EOMONTH(H529,0),Data_TABLE[Total Value Sold],0)),"")</f>
        <v/>
      </c>
      <c r="J529" s="16" t="e">
        <f t="shared" ca="1" si="24"/>
        <v>#N/A</v>
      </c>
      <c r="K529" s="16" t="e">
        <f t="shared" ca="1" si="25"/>
        <v>#N/A</v>
      </c>
      <c r="L529" s="12" t="str">
        <f>IF(I529&lt;&gt;"",RANK(I529,ListSales,0),"")</f>
        <v/>
      </c>
      <c r="V529" s="18" t="str">
        <f>IF(U529&lt;&gt;"",SUMIFS(Data_TABLE[Total Value Sold],Data_TABLE[EOM Date],"="&amp;EOMONTH(Dashboard!$I$7,0),Data_TABLE[Customer],"="&amp;Calc!U529),"")</f>
        <v/>
      </c>
    </row>
    <row r="530" spans="8:22" x14ac:dyDescent="0.2">
      <c r="H530" s="15" t="str">
        <f t="shared" si="26"/>
        <v/>
      </c>
      <c r="I530" s="16" t="str">
        <f t="array" ref="I530">IF(H530&lt;&gt;"",SUM(IF(Data_TABLE[EOM Date]=EOMONTH(H530,0),Data_TABLE[Total Value Sold],0)),"")</f>
        <v/>
      </c>
      <c r="J530" s="16" t="e">
        <f t="shared" ca="1" si="24"/>
        <v>#N/A</v>
      </c>
      <c r="K530" s="16" t="e">
        <f t="shared" ca="1" si="25"/>
        <v>#N/A</v>
      </c>
      <c r="L530" s="12" t="str">
        <f>IF(I530&lt;&gt;"",RANK(I530,ListSales,0),"")</f>
        <v/>
      </c>
      <c r="V530" s="18" t="str">
        <f>IF(U530&lt;&gt;"",SUMIFS(Data_TABLE[Total Value Sold],Data_TABLE[EOM Date],"="&amp;EOMONTH(Dashboard!$I$7,0),Data_TABLE[Customer],"="&amp;Calc!U530),"")</f>
        <v/>
      </c>
    </row>
    <row r="531" spans="8:22" x14ac:dyDescent="0.2">
      <c r="H531" s="15" t="str">
        <f t="shared" si="26"/>
        <v/>
      </c>
      <c r="I531" s="16" t="str">
        <f t="array" ref="I531">IF(H531&lt;&gt;"",SUM(IF(Data_TABLE[EOM Date]=EOMONTH(H531,0),Data_TABLE[Total Value Sold],0)),"")</f>
        <v/>
      </c>
      <c r="J531" s="16" t="e">
        <f t="shared" ca="1" si="24"/>
        <v>#N/A</v>
      </c>
      <c r="K531" s="16" t="e">
        <f t="shared" ca="1" si="25"/>
        <v>#N/A</v>
      </c>
      <c r="L531" s="12" t="str">
        <f>IF(I531&lt;&gt;"",RANK(I531,ListSales,0),"")</f>
        <v/>
      </c>
      <c r="V531" s="18" t="str">
        <f>IF(U531&lt;&gt;"",SUMIFS(Data_TABLE[Total Value Sold],Data_TABLE[EOM Date],"="&amp;EOMONTH(Dashboard!$I$7,0),Data_TABLE[Customer],"="&amp;Calc!U531),"")</f>
        <v/>
      </c>
    </row>
    <row r="532" spans="8:22" x14ac:dyDescent="0.2">
      <c r="H532" s="15" t="str">
        <f t="shared" si="26"/>
        <v/>
      </c>
      <c r="I532" s="16" t="str">
        <f t="array" ref="I532">IF(H532&lt;&gt;"",SUM(IF(Data_TABLE[EOM Date]=EOMONTH(H532,0),Data_TABLE[Total Value Sold],0)),"")</f>
        <v/>
      </c>
      <c r="J532" s="16" t="e">
        <f t="shared" ca="1" si="24"/>
        <v>#N/A</v>
      </c>
      <c r="K532" s="16" t="e">
        <f t="shared" ca="1" si="25"/>
        <v>#N/A</v>
      </c>
      <c r="L532" s="12" t="str">
        <f>IF(I532&lt;&gt;"",RANK(I532,ListSales,0),"")</f>
        <v/>
      </c>
      <c r="V532" s="18" t="str">
        <f>IF(U532&lt;&gt;"",SUMIFS(Data_TABLE[Total Value Sold],Data_TABLE[EOM Date],"="&amp;EOMONTH(Dashboard!$I$7,0),Data_TABLE[Customer],"="&amp;Calc!U532),"")</f>
        <v/>
      </c>
    </row>
    <row r="533" spans="8:22" x14ac:dyDescent="0.2">
      <c r="H533" s="15" t="str">
        <f t="shared" si="26"/>
        <v/>
      </c>
      <c r="I533" s="16" t="str">
        <f t="array" ref="I533">IF(H533&lt;&gt;"",SUM(IF(Data_TABLE[EOM Date]=EOMONTH(H533,0),Data_TABLE[Total Value Sold],0)),"")</f>
        <v/>
      </c>
      <c r="J533" s="16" t="e">
        <f t="shared" ca="1" si="24"/>
        <v>#N/A</v>
      </c>
      <c r="K533" s="16" t="e">
        <f t="shared" ca="1" si="25"/>
        <v>#N/A</v>
      </c>
      <c r="L533" s="12" t="str">
        <f>IF(I533&lt;&gt;"",RANK(I533,ListSales,0),"")</f>
        <v/>
      </c>
      <c r="V533" s="18" t="str">
        <f>IF(U533&lt;&gt;"",SUMIFS(Data_TABLE[Total Value Sold],Data_TABLE[EOM Date],"="&amp;EOMONTH(Dashboard!$I$7,0),Data_TABLE[Customer],"="&amp;Calc!U533),"")</f>
        <v/>
      </c>
    </row>
    <row r="534" spans="8:22" x14ac:dyDescent="0.2">
      <c r="H534" s="15" t="str">
        <f t="shared" si="26"/>
        <v/>
      </c>
      <c r="I534" s="16" t="str">
        <f t="array" ref="I534">IF(H534&lt;&gt;"",SUM(IF(Data_TABLE[EOM Date]=EOMONTH(H534,0),Data_TABLE[Total Value Sold],0)),"")</f>
        <v/>
      </c>
      <c r="J534" s="16" t="e">
        <f t="shared" ca="1" si="24"/>
        <v>#N/A</v>
      </c>
      <c r="K534" s="16" t="e">
        <f t="shared" ca="1" si="25"/>
        <v>#N/A</v>
      </c>
      <c r="L534" s="12" t="str">
        <f>IF(I534&lt;&gt;"",RANK(I534,ListSales,0),"")</f>
        <v/>
      </c>
      <c r="V534" s="18" t="str">
        <f>IF(U534&lt;&gt;"",SUMIFS(Data_TABLE[Total Value Sold],Data_TABLE[EOM Date],"="&amp;EOMONTH(Dashboard!$I$7,0),Data_TABLE[Customer],"="&amp;Calc!U534),"")</f>
        <v/>
      </c>
    </row>
    <row r="535" spans="8:22" x14ac:dyDescent="0.2">
      <c r="H535" s="15" t="str">
        <f t="shared" si="26"/>
        <v/>
      </c>
      <c r="I535" s="16" t="str">
        <f t="array" ref="I535">IF(H535&lt;&gt;"",SUM(IF(Data_TABLE[EOM Date]=EOMONTH(H535,0),Data_TABLE[Total Value Sold],0)),"")</f>
        <v/>
      </c>
      <c r="J535" s="16" t="e">
        <f t="shared" ca="1" si="24"/>
        <v>#N/A</v>
      </c>
      <c r="K535" s="16" t="e">
        <f t="shared" ca="1" si="25"/>
        <v>#N/A</v>
      </c>
      <c r="L535" s="12" t="str">
        <f>IF(I535&lt;&gt;"",RANK(I535,ListSales,0),"")</f>
        <v/>
      </c>
      <c r="V535" s="18" t="str">
        <f>IF(U535&lt;&gt;"",SUMIFS(Data_TABLE[Total Value Sold],Data_TABLE[EOM Date],"="&amp;EOMONTH(Dashboard!$I$7,0),Data_TABLE[Customer],"="&amp;Calc!U535),"")</f>
        <v/>
      </c>
    </row>
    <row r="536" spans="8:22" x14ac:dyDescent="0.2">
      <c r="H536" s="15" t="str">
        <f t="shared" si="26"/>
        <v/>
      </c>
      <c r="I536" s="16" t="str">
        <f t="array" ref="I536">IF(H536&lt;&gt;"",SUM(IF(Data_TABLE[EOM Date]=EOMONTH(H536,0),Data_TABLE[Total Value Sold],0)),"")</f>
        <v/>
      </c>
      <c r="J536" s="16" t="e">
        <f t="shared" ca="1" si="24"/>
        <v>#N/A</v>
      </c>
      <c r="K536" s="16" t="e">
        <f t="shared" ca="1" si="25"/>
        <v>#N/A</v>
      </c>
      <c r="L536" s="12" t="str">
        <f>IF(I536&lt;&gt;"",RANK(I536,ListSales,0),"")</f>
        <v/>
      </c>
      <c r="V536" s="18" t="str">
        <f>IF(U536&lt;&gt;"",SUMIFS(Data_TABLE[Total Value Sold],Data_TABLE[EOM Date],"="&amp;EOMONTH(Dashboard!$I$7,0),Data_TABLE[Customer],"="&amp;Calc!U536),"")</f>
        <v/>
      </c>
    </row>
    <row r="537" spans="8:22" x14ac:dyDescent="0.2">
      <c r="H537" s="15" t="str">
        <f t="shared" si="26"/>
        <v/>
      </c>
      <c r="I537" s="16" t="str">
        <f t="array" ref="I537">IF(H537&lt;&gt;"",SUM(IF(Data_TABLE[EOM Date]=EOMONTH(H537,0),Data_TABLE[Total Value Sold],0)),"")</f>
        <v/>
      </c>
      <c r="J537" s="16" t="e">
        <f t="shared" ca="1" si="24"/>
        <v>#N/A</v>
      </c>
      <c r="K537" s="16" t="e">
        <f t="shared" ca="1" si="25"/>
        <v>#N/A</v>
      </c>
      <c r="L537" s="12" t="str">
        <f>IF(I537&lt;&gt;"",RANK(I537,ListSales,0),"")</f>
        <v/>
      </c>
      <c r="V537" s="18" t="str">
        <f>IF(U537&lt;&gt;"",SUMIFS(Data_TABLE[Total Value Sold],Data_TABLE[EOM Date],"="&amp;EOMONTH(Dashboard!$I$7,0),Data_TABLE[Customer],"="&amp;Calc!U537),"")</f>
        <v/>
      </c>
    </row>
    <row r="538" spans="8:22" x14ac:dyDescent="0.2">
      <c r="H538" s="15" t="str">
        <f t="shared" si="26"/>
        <v/>
      </c>
      <c r="I538" s="16" t="str">
        <f t="array" ref="I538">IF(H538&lt;&gt;"",SUM(IF(Data_TABLE[EOM Date]=EOMONTH(H538,0),Data_TABLE[Total Value Sold],0)),"")</f>
        <v/>
      </c>
      <c r="J538" s="16" t="e">
        <f t="shared" ca="1" si="24"/>
        <v>#N/A</v>
      </c>
      <c r="K538" s="16" t="e">
        <f t="shared" ca="1" si="25"/>
        <v>#N/A</v>
      </c>
      <c r="L538" s="12" t="str">
        <f>IF(I538&lt;&gt;"",RANK(I538,ListSales,0),"")</f>
        <v/>
      </c>
      <c r="V538" s="18" t="str">
        <f>IF(U538&lt;&gt;"",SUMIFS(Data_TABLE[Total Value Sold],Data_TABLE[EOM Date],"="&amp;EOMONTH(Dashboard!$I$7,0),Data_TABLE[Customer],"="&amp;Calc!U538),"")</f>
        <v/>
      </c>
    </row>
    <row r="539" spans="8:22" x14ac:dyDescent="0.2">
      <c r="H539" s="15" t="str">
        <f t="shared" si="26"/>
        <v/>
      </c>
      <c r="I539" s="16" t="str">
        <f t="array" ref="I539">IF(H539&lt;&gt;"",SUM(IF(Data_TABLE[EOM Date]=EOMONTH(H539,0),Data_TABLE[Total Value Sold],0)),"")</f>
        <v/>
      </c>
      <c r="J539" s="16" t="e">
        <f t="shared" ca="1" si="24"/>
        <v>#N/A</v>
      </c>
      <c r="K539" s="16" t="e">
        <f t="shared" ca="1" si="25"/>
        <v>#N/A</v>
      </c>
      <c r="L539" s="12" t="str">
        <f>IF(I539&lt;&gt;"",RANK(I539,ListSales,0),"")</f>
        <v/>
      </c>
      <c r="V539" s="18" t="str">
        <f>IF(U539&lt;&gt;"",SUMIFS(Data_TABLE[Total Value Sold],Data_TABLE[EOM Date],"="&amp;EOMONTH(Dashboard!$I$7,0),Data_TABLE[Customer],"="&amp;Calc!U539),"")</f>
        <v/>
      </c>
    </row>
    <row r="540" spans="8:22" x14ac:dyDescent="0.2">
      <c r="H540" s="15" t="str">
        <f t="shared" si="26"/>
        <v/>
      </c>
      <c r="I540" s="16" t="str">
        <f t="array" ref="I540">IF(H540&lt;&gt;"",SUM(IF(Data_TABLE[EOM Date]=EOMONTH(H540,0),Data_TABLE[Total Value Sold],0)),"")</f>
        <v/>
      </c>
      <c r="J540" s="16" t="e">
        <f t="shared" ca="1" si="24"/>
        <v>#N/A</v>
      </c>
      <c r="K540" s="16" t="e">
        <f t="shared" ca="1" si="25"/>
        <v>#N/A</v>
      </c>
      <c r="L540" s="12" t="str">
        <f>IF(I540&lt;&gt;"",RANK(I540,ListSales,0),"")</f>
        <v/>
      </c>
      <c r="V540" s="18" t="str">
        <f>IF(U540&lt;&gt;"",SUMIFS(Data_TABLE[Total Value Sold],Data_TABLE[EOM Date],"="&amp;EOMONTH(Dashboard!$I$7,0),Data_TABLE[Customer],"="&amp;Calc!U540),"")</f>
        <v/>
      </c>
    </row>
    <row r="541" spans="8:22" x14ac:dyDescent="0.2">
      <c r="H541" s="15" t="str">
        <f t="shared" si="26"/>
        <v/>
      </c>
      <c r="I541" s="16" t="str">
        <f t="array" ref="I541">IF(H541&lt;&gt;"",SUM(IF(Data_TABLE[EOM Date]=EOMONTH(H541,0),Data_TABLE[Total Value Sold],0)),"")</f>
        <v/>
      </c>
      <c r="J541" s="16" t="e">
        <f t="shared" ca="1" si="24"/>
        <v>#N/A</v>
      </c>
      <c r="K541" s="16" t="e">
        <f t="shared" ca="1" si="25"/>
        <v>#N/A</v>
      </c>
      <c r="L541" s="12" t="str">
        <f>IF(I541&lt;&gt;"",RANK(I541,ListSales,0),"")</f>
        <v/>
      </c>
      <c r="V541" s="18" t="str">
        <f>IF(U541&lt;&gt;"",SUMIFS(Data_TABLE[Total Value Sold],Data_TABLE[EOM Date],"="&amp;EOMONTH(Dashboard!$I$7,0),Data_TABLE[Customer],"="&amp;Calc!U541),"")</f>
        <v/>
      </c>
    </row>
    <row r="542" spans="8:22" x14ac:dyDescent="0.2">
      <c r="H542" s="15" t="str">
        <f t="shared" si="26"/>
        <v/>
      </c>
      <c r="I542" s="16" t="str">
        <f t="array" ref="I542">IF(H542&lt;&gt;"",SUM(IF(Data_TABLE[EOM Date]=EOMONTH(H542,0),Data_TABLE[Total Value Sold],0)),"")</f>
        <v/>
      </c>
      <c r="J542" s="16" t="e">
        <f t="shared" ca="1" si="24"/>
        <v>#N/A</v>
      </c>
      <c r="K542" s="16" t="e">
        <f t="shared" ca="1" si="25"/>
        <v>#N/A</v>
      </c>
      <c r="L542" s="12" t="str">
        <f>IF(I542&lt;&gt;"",RANK(I542,ListSales,0),"")</f>
        <v/>
      </c>
      <c r="V542" s="18" t="str">
        <f>IF(U542&lt;&gt;"",SUMIFS(Data_TABLE[Total Value Sold],Data_TABLE[EOM Date],"="&amp;EOMONTH(Dashboard!$I$7,0),Data_TABLE[Customer],"="&amp;Calc!U542),"")</f>
        <v/>
      </c>
    </row>
    <row r="543" spans="8:22" x14ac:dyDescent="0.2">
      <c r="H543" s="15" t="str">
        <f t="shared" si="26"/>
        <v/>
      </c>
      <c r="I543" s="16" t="str">
        <f t="array" ref="I543">IF(H543&lt;&gt;"",SUM(IF(Data_TABLE[EOM Date]=EOMONTH(H543,0),Data_TABLE[Total Value Sold],0)),"")</f>
        <v/>
      </c>
      <c r="J543" s="16" t="e">
        <f t="shared" ca="1" si="24"/>
        <v>#N/A</v>
      </c>
      <c r="K543" s="16" t="e">
        <f t="shared" ca="1" si="25"/>
        <v>#N/A</v>
      </c>
      <c r="L543" s="12" t="str">
        <f>IF(I543&lt;&gt;"",RANK(I543,ListSales,0),"")</f>
        <v/>
      </c>
      <c r="V543" s="18" t="str">
        <f>IF(U543&lt;&gt;"",SUMIFS(Data_TABLE[Total Value Sold],Data_TABLE[EOM Date],"="&amp;EOMONTH(Dashboard!$I$7,0),Data_TABLE[Customer],"="&amp;Calc!U543),"")</f>
        <v/>
      </c>
    </row>
    <row r="544" spans="8:22" x14ac:dyDescent="0.2">
      <c r="H544" s="15" t="str">
        <f t="shared" si="26"/>
        <v/>
      </c>
      <c r="I544" s="16" t="str">
        <f t="array" ref="I544">IF(H544&lt;&gt;"",SUM(IF(Data_TABLE[EOM Date]=EOMONTH(H544,0),Data_TABLE[Total Value Sold],0)),"")</f>
        <v/>
      </c>
      <c r="J544" s="16" t="e">
        <f t="shared" ca="1" si="24"/>
        <v>#N/A</v>
      </c>
      <c r="K544" s="16" t="e">
        <f t="shared" ca="1" si="25"/>
        <v>#N/A</v>
      </c>
      <c r="L544" s="12" t="str">
        <f>IF(I544&lt;&gt;"",RANK(I544,ListSales,0),"")</f>
        <v/>
      </c>
      <c r="V544" s="18" t="str">
        <f>IF(U544&lt;&gt;"",SUMIFS(Data_TABLE[Total Value Sold],Data_TABLE[EOM Date],"="&amp;EOMONTH(Dashboard!$I$7,0),Data_TABLE[Customer],"="&amp;Calc!U544),"")</f>
        <v/>
      </c>
    </row>
    <row r="545" spans="8:22" x14ac:dyDescent="0.2">
      <c r="H545" s="15" t="str">
        <f t="shared" si="26"/>
        <v/>
      </c>
      <c r="I545" s="16" t="str">
        <f t="array" ref="I545">IF(H545&lt;&gt;"",SUM(IF(Data_TABLE[EOM Date]=EOMONTH(H545,0),Data_TABLE[Total Value Sold],0)),"")</f>
        <v/>
      </c>
      <c r="J545" s="16" t="e">
        <f t="shared" ca="1" si="24"/>
        <v>#N/A</v>
      </c>
      <c r="K545" s="16" t="e">
        <f t="shared" ca="1" si="25"/>
        <v>#N/A</v>
      </c>
      <c r="L545" s="12" t="str">
        <f>IF(I545&lt;&gt;"",RANK(I545,ListSales,0),"")</f>
        <v/>
      </c>
      <c r="V545" s="18" t="str">
        <f>IF(U545&lt;&gt;"",SUMIFS(Data_TABLE[Total Value Sold],Data_TABLE[EOM Date],"="&amp;EOMONTH(Dashboard!$I$7,0),Data_TABLE[Customer],"="&amp;Calc!U545),"")</f>
        <v/>
      </c>
    </row>
    <row r="546" spans="8:22" x14ac:dyDescent="0.2">
      <c r="H546" s="15" t="str">
        <f t="shared" si="26"/>
        <v/>
      </c>
      <c r="I546" s="16" t="str">
        <f t="array" ref="I546">IF(H546&lt;&gt;"",SUM(IF(Data_TABLE[EOM Date]=EOMONTH(H546,0),Data_TABLE[Total Value Sold],0)),"")</f>
        <v/>
      </c>
      <c r="J546" s="16" t="e">
        <f t="shared" ca="1" si="24"/>
        <v>#N/A</v>
      </c>
      <c r="K546" s="16" t="e">
        <f t="shared" ca="1" si="25"/>
        <v>#N/A</v>
      </c>
      <c r="L546" s="12" t="str">
        <f>IF(I546&lt;&gt;"",RANK(I546,ListSales,0),"")</f>
        <v/>
      </c>
      <c r="V546" s="18" t="str">
        <f>IF(U546&lt;&gt;"",SUMIFS(Data_TABLE[Total Value Sold],Data_TABLE[EOM Date],"="&amp;EOMONTH(Dashboard!$I$7,0),Data_TABLE[Customer],"="&amp;Calc!U546),"")</f>
        <v/>
      </c>
    </row>
    <row r="547" spans="8:22" x14ac:dyDescent="0.2">
      <c r="H547" s="15" t="str">
        <f t="shared" si="26"/>
        <v/>
      </c>
      <c r="I547" s="16" t="str">
        <f t="array" ref="I547">IF(H547&lt;&gt;"",SUM(IF(Data_TABLE[EOM Date]=EOMONTH(H547,0),Data_TABLE[Total Value Sold],0)),"")</f>
        <v/>
      </c>
      <c r="J547" s="16" t="e">
        <f t="shared" ca="1" si="24"/>
        <v>#N/A</v>
      </c>
      <c r="K547" s="16" t="e">
        <f t="shared" ca="1" si="25"/>
        <v>#N/A</v>
      </c>
      <c r="L547" s="12" t="str">
        <f>IF(I547&lt;&gt;"",RANK(I547,ListSales,0),"")</f>
        <v/>
      </c>
      <c r="V547" s="18" t="str">
        <f>IF(U547&lt;&gt;"",SUMIFS(Data_TABLE[Total Value Sold],Data_TABLE[EOM Date],"="&amp;EOMONTH(Dashboard!$I$7,0),Data_TABLE[Customer],"="&amp;Calc!U547),"")</f>
        <v/>
      </c>
    </row>
    <row r="548" spans="8:22" x14ac:dyDescent="0.2">
      <c r="H548" s="15" t="str">
        <f t="shared" si="26"/>
        <v/>
      </c>
      <c r="I548" s="16" t="str">
        <f t="array" ref="I548">IF(H548&lt;&gt;"",SUM(IF(Data_TABLE[EOM Date]=EOMONTH(H548,0),Data_TABLE[Total Value Sold],0)),"")</f>
        <v/>
      </c>
      <c r="J548" s="16" t="e">
        <f t="shared" ca="1" si="24"/>
        <v>#N/A</v>
      </c>
      <c r="K548" s="16" t="e">
        <f t="shared" ca="1" si="25"/>
        <v>#N/A</v>
      </c>
      <c r="L548" s="12" t="str">
        <f>IF(I548&lt;&gt;"",RANK(I548,ListSales,0),"")</f>
        <v/>
      </c>
      <c r="V548" s="18" t="str">
        <f>IF(U548&lt;&gt;"",SUMIFS(Data_TABLE[Total Value Sold],Data_TABLE[EOM Date],"="&amp;EOMONTH(Dashboard!$I$7,0),Data_TABLE[Customer],"="&amp;Calc!U548),"")</f>
        <v/>
      </c>
    </row>
    <row r="549" spans="8:22" x14ac:dyDescent="0.2">
      <c r="H549" s="15" t="str">
        <f t="shared" si="26"/>
        <v/>
      </c>
      <c r="I549" s="16" t="str">
        <f t="array" ref="I549">IF(H549&lt;&gt;"",SUM(IF(Data_TABLE[EOM Date]=EOMONTH(H549,0),Data_TABLE[Total Value Sold],0)),"")</f>
        <v/>
      </c>
      <c r="J549" s="16" t="e">
        <f t="shared" ca="1" si="24"/>
        <v>#N/A</v>
      </c>
      <c r="K549" s="16" t="e">
        <f t="shared" ca="1" si="25"/>
        <v>#N/A</v>
      </c>
      <c r="L549" s="12" t="str">
        <f>IF(I549&lt;&gt;"",RANK(I549,ListSales,0),"")</f>
        <v/>
      </c>
      <c r="V549" s="18" t="str">
        <f>IF(U549&lt;&gt;"",SUMIFS(Data_TABLE[Total Value Sold],Data_TABLE[EOM Date],"="&amp;EOMONTH(Dashboard!$I$7,0),Data_TABLE[Customer],"="&amp;Calc!U549),"")</f>
        <v/>
      </c>
    </row>
    <row r="550" spans="8:22" x14ac:dyDescent="0.2">
      <c r="H550" s="15" t="str">
        <f t="shared" si="26"/>
        <v/>
      </c>
      <c r="I550" s="16" t="str">
        <f t="array" ref="I550">IF(H550&lt;&gt;"",SUM(IF(Data_TABLE[EOM Date]=EOMONTH(H550,0),Data_TABLE[Total Value Sold],0)),"")</f>
        <v/>
      </c>
      <c r="J550" s="16" t="e">
        <f t="shared" ca="1" si="24"/>
        <v>#N/A</v>
      </c>
      <c r="K550" s="16" t="e">
        <f t="shared" ca="1" si="25"/>
        <v>#N/A</v>
      </c>
      <c r="L550" s="12" t="str">
        <f>IF(I550&lt;&gt;"",RANK(I550,ListSales,0),"")</f>
        <v/>
      </c>
      <c r="V550" s="18" t="str">
        <f>IF(U550&lt;&gt;"",SUMIFS(Data_TABLE[Total Value Sold],Data_TABLE[EOM Date],"="&amp;EOMONTH(Dashboard!$I$7,0),Data_TABLE[Customer],"="&amp;Calc!U550),"")</f>
        <v/>
      </c>
    </row>
    <row r="551" spans="8:22" x14ac:dyDescent="0.2">
      <c r="H551" s="15" t="str">
        <f t="shared" si="26"/>
        <v/>
      </c>
      <c r="I551" s="16" t="str">
        <f t="array" ref="I551">IF(H551&lt;&gt;"",SUM(IF(Data_TABLE[EOM Date]=EOMONTH(H551,0),Data_TABLE[Total Value Sold],0)),"")</f>
        <v/>
      </c>
      <c r="J551" s="16" t="e">
        <f t="shared" ca="1" si="24"/>
        <v>#N/A</v>
      </c>
      <c r="K551" s="16" t="e">
        <f t="shared" ca="1" si="25"/>
        <v>#N/A</v>
      </c>
      <c r="L551" s="12" t="str">
        <f>IF(I551&lt;&gt;"",RANK(I551,ListSales,0),"")</f>
        <v/>
      </c>
      <c r="V551" s="18" t="str">
        <f>IF(U551&lt;&gt;"",SUMIFS(Data_TABLE[Total Value Sold],Data_TABLE[EOM Date],"="&amp;EOMONTH(Dashboard!$I$7,0),Data_TABLE[Customer],"="&amp;Calc!U551),"")</f>
        <v/>
      </c>
    </row>
    <row r="552" spans="8:22" x14ac:dyDescent="0.2">
      <c r="H552" s="15" t="str">
        <f t="shared" si="26"/>
        <v/>
      </c>
      <c r="I552" s="16" t="str">
        <f t="array" ref="I552">IF(H552&lt;&gt;"",SUM(IF(Data_TABLE[EOM Date]=EOMONTH(H552,0),Data_TABLE[Total Value Sold],0)),"")</f>
        <v/>
      </c>
      <c r="J552" s="16" t="e">
        <f t="shared" ca="1" si="24"/>
        <v>#N/A</v>
      </c>
      <c r="K552" s="16" t="e">
        <f t="shared" ca="1" si="25"/>
        <v>#N/A</v>
      </c>
      <c r="L552" s="12" t="str">
        <f>IF(I552&lt;&gt;"",RANK(I552,ListSales,0),"")</f>
        <v/>
      </c>
      <c r="V552" s="18" t="str">
        <f>IF(U552&lt;&gt;"",SUMIFS(Data_TABLE[Total Value Sold],Data_TABLE[EOM Date],"="&amp;EOMONTH(Dashboard!$I$7,0),Data_TABLE[Customer],"="&amp;Calc!U552),"")</f>
        <v/>
      </c>
    </row>
    <row r="553" spans="8:22" x14ac:dyDescent="0.2">
      <c r="H553" s="15" t="str">
        <f t="shared" si="26"/>
        <v/>
      </c>
      <c r="I553" s="16" t="str">
        <f t="array" ref="I553">IF(H553&lt;&gt;"",SUM(IF(Data_TABLE[EOM Date]=EOMONTH(H553,0),Data_TABLE[Total Value Sold],0)),"")</f>
        <v/>
      </c>
      <c r="J553" s="16" t="e">
        <f t="shared" ca="1" si="24"/>
        <v>#N/A</v>
      </c>
      <c r="K553" s="16" t="e">
        <f t="shared" ca="1" si="25"/>
        <v>#N/A</v>
      </c>
      <c r="L553" s="12" t="str">
        <f>IF(I553&lt;&gt;"",RANK(I553,ListSales,0),"")</f>
        <v/>
      </c>
      <c r="V553" s="18" t="str">
        <f>IF(U553&lt;&gt;"",SUMIFS(Data_TABLE[Total Value Sold],Data_TABLE[EOM Date],"="&amp;EOMONTH(Dashboard!$I$7,0),Data_TABLE[Customer],"="&amp;Calc!U553),"")</f>
        <v/>
      </c>
    </row>
    <row r="554" spans="8:22" x14ac:dyDescent="0.2">
      <c r="H554" s="15" t="str">
        <f t="shared" si="26"/>
        <v/>
      </c>
      <c r="I554" s="16" t="str">
        <f t="array" ref="I554">IF(H554&lt;&gt;"",SUM(IF(Data_TABLE[EOM Date]=EOMONTH(H554,0),Data_TABLE[Total Value Sold],0)),"")</f>
        <v/>
      </c>
      <c r="J554" s="16" t="e">
        <f t="shared" ca="1" si="24"/>
        <v>#N/A</v>
      </c>
      <c r="K554" s="16" t="e">
        <f t="shared" ca="1" si="25"/>
        <v>#N/A</v>
      </c>
      <c r="L554" s="12" t="str">
        <f>IF(I554&lt;&gt;"",RANK(I554,ListSales,0),"")</f>
        <v/>
      </c>
      <c r="V554" s="18" t="str">
        <f>IF(U554&lt;&gt;"",SUMIFS(Data_TABLE[Total Value Sold],Data_TABLE[EOM Date],"="&amp;EOMONTH(Dashboard!$I$7,0),Data_TABLE[Customer],"="&amp;Calc!U554),"")</f>
        <v/>
      </c>
    </row>
    <row r="555" spans="8:22" x14ac:dyDescent="0.2">
      <c r="H555" s="15" t="str">
        <f t="shared" si="26"/>
        <v/>
      </c>
      <c r="I555" s="16" t="str">
        <f t="array" ref="I555">IF(H555&lt;&gt;"",SUM(IF(Data_TABLE[EOM Date]=EOMONTH(H555,0),Data_TABLE[Total Value Sold],0)),"")</f>
        <v/>
      </c>
      <c r="J555" s="16" t="e">
        <f t="shared" ca="1" si="24"/>
        <v>#N/A</v>
      </c>
      <c r="K555" s="16" t="e">
        <f t="shared" ca="1" si="25"/>
        <v>#N/A</v>
      </c>
      <c r="L555" s="12" t="str">
        <f>IF(I555&lt;&gt;"",RANK(I555,ListSales,0),"")</f>
        <v/>
      </c>
      <c r="V555" s="18" t="str">
        <f>IF(U555&lt;&gt;"",SUMIFS(Data_TABLE[Total Value Sold],Data_TABLE[EOM Date],"="&amp;EOMONTH(Dashboard!$I$7,0),Data_TABLE[Customer],"="&amp;Calc!U555),"")</f>
        <v/>
      </c>
    </row>
    <row r="556" spans="8:22" x14ac:dyDescent="0.2">
      <c r="H556" s="15" t="str">
        <f t="shared" si="26"/>
        <v/>
      </c>
      <c r="I556" s="16" t="str">
        <f t="array" ref="I556">IF(H556&lt;&gt;"",SUM(IF(Data_TABLE[EOM Date]=EOMONTH(H556,0),Data_TABLE[Total Value Sold],0)),"")</f>
        <v/>
      </c>
      <c r="J556" s="16" t="e">
        <f t="shared" ca="1" si="24"/>
        <v>#N/A</v>
      </c>
      <c r="K556" s="16" t="e">
        <f t="shared" ca="1" si="25"/>
        <v>#N/A</v>
      </c>
      <c r="L556" s="12" t="str">
        <f>IF(I556&lt;&gt;"",RANK(I556,ListSales,0),"")</f>
        <v/>
      </c>
      <c r="V556" s="18" t="str">
        <f>IF(U556&lt;&gt;"",SUMIFS(Data_TABLE[Total Value Sold],Data_TABLE[EOM Date],"="&amp;EOMONTH(Dashboard!$I$7,0),Data_TABLE[Customer],"="&amp;Calc!U556),"")</f>
        <v/>
      </c>
    </row>
    <row r="557" spans="8:22" x14ac:dyDescent="0.2">
      <c r="H557" s="15" t="str">
        <f t="shared" si="26"/>
        <v/>
      </c>
      <c r="I557" s="16" t="str">
        <f t="array" ref="I557">IF(H557&lt;&gt;"",SUM(IF(Data_TABLE[EOM Date]=EOMONTH(H557,0),Data_TABLE[Total Value Sold],0)),"")</f>
        <v/>
      </c>
      <c r="J557" s="16" t="e">
        <f t="shared" ca="1" si="24"/>
        <v>#N/A</v>
      </c>
      <c r="K557" s="16" t="e">
        <f t="shared" ca="1" si="25"/>
        <v>#N/A</v>
      </c>
      <c r="L557" s="12" t="str">
        <f>IF(I557&lt;&gt;"",RANK(I557,ListSales,0),"")</f>
        <v/>
      </c>
      <c r="V557" s="18" t="str">
        <f>IF(U557&lt;&gt;"",SUMIFS(Data_TABLE[Total Value Sold],Data_TABLE[EOM Date],"="&amp;EOMONTH(Dashboard!$I$7,0),Data_TABLE[Customer],"="&amp;Calc!U557),"")</f>
        <v/>
      </c>
    </row>
    <row r="558" spans="8:22" x14ac:dyDescent="0.2">
      <c r="H558" s="15" t="str">
        <f t="shared" si="26"/>
        <v/>
      </c>
      <c r="I558" s="16" t="str">
        <f t="array" ref="I558">IF(H558&lt;&gt;"",SUM(IF(Data_TABLE[EOM Date]=EOMONTH(H558,0),Data_TABLE[Total Value Sold],0)),"")</f>
        <v/>
      </c>
      <c r="J558" s="16" t="e">
        <f t="shared" ca="1" si="24"/>
        <v>#N/A</v>
      </c>
      <c r="K558" s="16" t="e">
        <f t="shared" ca="1" si="25"/>
        <v>#N/A</v>
      </c>
      <c r="L558" s="12" t="str">
        <f>IF(I558&lt;&gt;"",RANK(I558,ListSales,0),"")</f>
        <v/>
      </c>
      <c r="V558" s="18" t="str">
        <f>IF(U558&lt;&gt;"",SUMIFS(Data_TABLE[Total Value Sold],Data_TABLE[EOM Date],"="&amp;EOMONTH(Dashboard!$I$7,0),Data_TABLE[Customer],"="&amp;Calc!U558),"")</f>
        <v/>
      </c>
    </row>
    <row r="559" spans="8:22" x14ac:dyDescent="0.2">
      <c r="H559" s="15" t="str">
        <f t="shared" si="26"/>
        <v/>
      </c>
      <c r="I559" s="16" t="str">
        <f t="array" ref="I559">IF(H559&lt;&gt;"",SUM(IF(Data_TABLE[EOM Date]=EOMONTH(H559,0),Data_TABLE[Total Value Sold],0)),"")</f>
        <v/>
      </c>
      <c r="J559" s="16" t="e">
        <f t="shared" ca="1" si="24"/>
        <v>#N/A</v>
      </c>
      <c r="K559" s="16" t="e">
        <f t="shared" ca="1" si="25"/>
        <v>#N/A</v>
      </c>
      <c r="L559" s="12" t="str">
        <f>IF(I559&lt;&gt;"",RANK(I559,ListSales,0),"")</f>
        <v/>
      </c>
      <c r="V559" s="18" t="str">
        <f>IF(U559&lt;&gt;"",SUMIFS(Data_TABLE[Total Value Sold],Data_TABLE[EOM Date],"="&amp;EOMONTH(Dashboard!$I$7,0),Data_TABLE[Customer],"="&amp;Calc!U559),"")</f>
        <v/>
      </c>
    </row>
    <row r="560" spans="8:22" x14ac:dyDescent="0.2">
      <c r="H560" s="15" t="str">
        <f t="shared" si="26"/>
        <v/>
      </c>
      <c r="I560" s="16" t="str">
        <f t="array" ref="I560">IF(H560&lt;&gt;"",SUM(IF(Data_TABLE[EOM Date]=EOMONTH(H560,0),Data_TABLE[Total Value Sold],0)),"")</f>
        <v/>
      </c>
      <c r="J560" s="16" t="e">
        <f t="shared" ca="1" si="24"/>
        <v>#N/A</v>
      </c>
      <c r="K560" s="16" t="e">
        <f t="shared" ca="1" si="25"/>
        <v>#N/A</v>
      </c>
      <c r="L560" s="12" t="str">
        <f>IF(I560&lt;&gt;"",RANK(I560,ListSales,0),"")</f>
        <v/>
      </c>
      <c r="V560" s="18" t="str">
        <f>IF(U560&lt;&gt;"",SUMIFS(Data_TABLE[Total Value Sold],Data_TABLE[EOM Date],"="&amp;EOMONTH(Dashboard!$I$7,0),Data_TABLE[Customer],"="&amp;Calc!U560),"")</f>
        <v/>
      </c>
    </row>
    <row r="561" spans="8:22" x14ac:dyDescent="0.2">
      <c r="H561" s="15" t="str">
        <f t="shared" si="26"/>
        <v/>
      </c>
      <c r="I561" s="16" t="str">
        <f t="array" ref="I561">IF(H561&lt;&gt;"",SUM(IF(Data_TABLE[EOM Date]=EOMONTH(H561,0),Data_TABLE[Total Value Sold],0)),"")</f>
        <v/>
      </c>
      <c r="J561" s="16" t="e">
        <f t="shared" ca="1" si="24"/>
        <v>#N/A</v>
      </c>
      <c r="K561" s="16" t="e">
        <f t="shared" ca="1" si="25"/>
        <v>#N/A</v>
      </c>
      <c r="L561" s="12" t="str">
        <f>IF(I561&lt;&gt;"",RANK(I561,ListSales,0),"")</f>
        <v/>
      </c>
      <c r="V561" s="18" t="str">
        <f>IF(U561&lt;&gt;"",SUMIFS(Data_TABLE[Total Value Sold],Data_TABLE[EOM Date],"="&amp;EOMONTH(Dashboard!$I$7,0),Data_TABLE[Customer],"="&amp;Calc!U561),"")</f>
        <v/>
      </c>
    </row>
    <row r="562" spans="8:22" x14ac:dyDescent="0.2">
      <c r="H562" s="15" t="str">
        <f t="shared" si="26"/>
        <v/>
      </c>
      <c r="I562" s="16" t="str">
        <f t="array" ref="I562">IF(H562&lt;&gt;"",SUM(IF(Data_TABLE[EOM Date]=EOMONTH(H562,0),Data_TABLE[Total Value Sold],0)),"")</f>
        <v/>
      </c>
      <c r="J562" s="16" t="e">
        <f t="shared" ca="1" si="24"/>
        <v>#N/A</v>
      </c>
      <c r="K562" s="16" t="e">
        <f t="shared" ca="1" si="25"/>
        <v>#N/A</v>
      </c>
      <c r="L562" s="12" t="str">
        <f>IF(I562&lt;&gt;"",RANK(I562,ListSales,0),"")</f>
        <v/>
      </c>
      <c r="V562" s="18" t="str">
        <f>IF(U562&lt;&gt;"",SUMIFS(Data_TABLE[Total Value Sold],Data_TABLE[EOM Date],"="&amp;EOMONTH(Dashboard!$I$7,0),Data_TABLE[Customer],"="&amp;Calc!U562),"")</f>
        <v/>
      </c>
    </row>
    <row r="563" spans="8:22" x14ac:dyDescent="0.2">
      <c r="H563" s="15" t="str">
        <f t="shared" si="26"/>
        <v/>
      </c>
      <c r="I563" s="16" t="str">
        <f t="array" ref="I563">IF(H563&lt;&gt;"",SUM(IF(Data_TABLE[EOM Date]=EOMONTH(H563,0),Data_TABLE[Total Value Sold],0)),"")</f>
        <v/>
      </c>
      <c r="J563" s="16" t="e">
        <f t="shared" ca="1" si="24"/>
        <v>#N/A</v>
      </c>
      <c r="K563" s="16" t="e">
        <f t="shared" ca="1" si="25"/>
        <v>#N/A</v>
      </c>
      <c r="L563" s="12" t="str">
        <f>IF(I563&lt;&gt;"",RANK(I563,ListSales,0),"")</f>
        <v/>
      </c>
      <c r="V563" s="18" t="str">
        <f>IF(U563&lt;&gt;"",SUMIFS(Data_TABLE[Total Value Sold],Data_TABLE[EOM Date],"="&amp;EOMONTH(Dashboard!$I$7,0),Data_TABLE[Customer],"="&amp;Calc!U563),"")</f>
        <v/>
      </c>
    </row>
    <row r="564" spans="8:22" x14ac:dyDescent="0.2">
      <c r="H564" s="15" t="str">
        <f t="shared" si="26"/>
        <v/>
      </c>
      <c r="I564" s="16" t="str">
        <f t="array" ref="I564">IF(H564&lt;&gt;"",SUM(IF(Data_TABLE[EOM Date]=EOMONTH(H564,0),Data_TABLE[Total Value Sold],0)),"")</f>
        <v/>
      </c>
      <c r="J564" s="16" t="e">
        <f t="shared" ca="1" si="24"/>
        <v>#N/A</v>
      </c>
      <c r="K564" s="16" t="e">
        <f t="shared" ca="1" si="25"/>
        <v>#N/A</v>
      </c>
      <c r="L564" s="12" t="str">
        <f>IF(I564&lt;&gt;"",RANK(I564,ListSales,0),"")</f>
        <v/>
      </c>
      <c r="V564" s="18" t="str">
        <f>IF(U564&lt;&gt;"",SUMIFS(Data_TABLE[Total Value Sold],Data_TABLE[EOM Date],"="&amp;EOMONTH(Dashboard!$I$7,0),Data_TABLE[Customer],"="&amp;Calc!U564),"")</f>
        <v/>
      </c>
    </row>
    <row r="565" spans="8:22" x14ac:dyDescent="0.2">
      <c r="H565" s="15" t="str">
        <f t="shared" si="26"/>
        <v/>
      </c>
      <c r="I565" s="16" t="str">
        <f t="array" ref="I565">IF(H565&lt;&gt;"",SUM(IF(Data_TABLE[EOM Date]=EOMONTH(H565,0),Data_TABLE[Total Value Sold],0)),"")</f>
        <v/>
      </c>
      <c r="J565" s="16" t="e">
        <f t="shared" ca="1" si="24"/>
        <v>#N/A</v>
      </c>
      <c r="K565" s="16" t="e">
        <f t="shared" ca="1" si="25"/>
        <v>#N/A</v>
      </c>
      <c r="L565" s="12" t="str">
        <f>IF(I565&lt;&gt;"",RANK(I565,ListSales,0),"")</f>
        <v/>
      </c>
      <c r="V565" s="18" t="str">
        <f>IF(U565&lt;&gt;"",SUMIFS(Data_TABLE[Total Value Sold],Data_TABLE[EOM Date],"="&amp;EOMONTH(Dashboard!$I$7,0),Data_TABLE[Customer],"="&amp;Calc!U565),"")</f>
        <v/>
      </c>
    </row>
    <row r="566" spans="8:22" x14ac:dyDescent="0.2">
      <c r="H566" s="15" t="str">
        <f t="shared" si="26"/>
        <v/>
      </c>
      <c r="I566" s="16" t="str">
        <f t="array" ref="I566">IF(H566&lt;&gt;"",SUM(IF(Data_TABLE[EOM Date]=EOMONTH(H566,0),Data_TABLE[Total Value Sold],0)),"")</f>
        <v/>
      </c>
      <c r="J566" s="16" t="e">
        <f t="shared" ca="1" si="24"/>
        <v>#N/A</v>
      </c>
      <c r="K566" s="16" t="e">
        <f t="shared" ca="1" si="25"/>
        <v>#N/A</v>
      </c>
      <c r="L566" s="12" t="str">
        <f>IF(I566&lt;&gt;"",RANK(I566,ListSales,0),"")</f>
        <v/>
      </c>
      <c r="V566" s="18" t="str">
        <f>IF(U566&lt;&gt;"",SUMIFS(Data_TABLE[Total Value Sold],Data_TABLE[EOM Date],"="&amp;EOMONTH(Dashboard!$I$7,0),Data_TABLE[Customer],"="&amp;Calc!U566),"")</f>
        <v/>
      </c>
    </row>
    <row r="567" spans="8:22" x14ac:dyDescent="0.2">
      <c r="H567" s="15" t="str">
        <f t="shared" si="26"/>
        <v/>
      </c>
      <c r="I567" s="16" t="str">
        <f t="array" ref="I567">IF(H567&lt;&gt;"",SUM(IF(Data_TABLE[EOM Date]=EOMONTH(H567,0),Data_TABLE[Total Value Sold],0)),"")</f>
        <v/>
      </c>
      <c r="J567" s="16" t="e">
        <f t="shared" ca="1" si="24"/>
        <v>#N/A</v>
      </c>
      <c r="K567" s="16" t="e">
        <f t="shared" ca="1" si="25"/>
        <v>#N/A</v>
      </c>
      <c r="L567" s="12" t="str">
        <f>IF(I567&lt;&gt;"",RANK(I567,ListSales,0),"")</f>
        <v/>
      </c>
      <c r="V567" s="18" t="str">
        <f>IF(U567&lt;&gt;"",SUMIFS(Data_TABLE[Total Value Sold],Data_TABLE[EOM Date],"="&amp;EOMONTH(Dashboard!$I$7,0),Data_TABLE[Customer],"="&amp;Calc!U567),"")</f>
        <v/>
      </c>
    </row>
    <row r="568" spans="8:22" x14ac:dyDescent="0.2">
      <c r="H568" s="15" t="str">
        <f t="shared" si="26"/>
        <v/>
      </c>
      <c r="I568" s="16" t="str">
        <f t="array" ref="I568">IF(H568&lt;&gt;"",SUM(IF(Data_TABLE[EOM Date]=EOMONTH(H568,0),Data_TABLE[Total Value Sold],0)),"")</f>
        <v/>
      </c>
      <c r="J568" s="16" t="e">
        <f t="shared" ca="1" si="24"/>
        <v>#N/A</v>
      </c>
      <c r="K568" s="16" t="e">
        <f t="shared" ca="1" si="25"/>
        <v>#N/A</v>
      </c>
      <c r="L568" s="12" t="str">
        <f>IF(I568&lt;&gt;"",RANK(I568,ListSales,0),"")</f>
        <v/>
      </c>
      <c r="V568" s="18" t="str">
        <f>IF(U568&lt;&gt;"",SUMIFS(Data_TABLE[Total Value Sold],Data_TABLE[EOM Date],"="&amp;EOMONTH(Dashboard!$I$7,0),Data_TABLE[Customer],"="&amp;Calc!U568),"")</f>
        <v/>
      </c>
    </row>
    <row r="569" spans="8:22" x14ac:dyDescent="0.2">
      <c r="H569" s="15" t="str">
        <f t="shared" si="26"/>
        <v/>
      </c>
      <c r="I569" s="16" t="str">
        <f t="array" ref="I569">IF(H569&lt;&gt;"",SUM(IF(Data_TABLE[EOM Date]=EOMONTH(H569,0),Data_TABLE[Total Value Sold],0)),"")</f>
        <v/>
      </c>
      <c r="J569" s="16" t="e">
        <f t="shared" ca="1" si="24"/>
        <v>#N/A</v>
      </c>
      <c r="K569" s="16" t="e">
        <f t="shared" ca="1" si="25"/>
        <v>#N/A</v>
      </c>
      <c r="L569" s="12" t="str">
        <f>IF(I569&lt;&gt;"",RANK(I569,ListSales,0),"")</f>
        <v/>
      </c>
      <c r="V569" s="18" t="str">
        <f>IF(U569&lt;&gt;"",SUMIFS(Data_TABLE[Total Value Sold],Data_TABLE[EOM Date],"="&amp;EOMONTH(Dashboard!$I$7,0),Data_TABLE[Customer],"="&amp;Calc!U569),"")</f>
        <v/>
      </c>
    </row>
    <row r="570" spans="8:22" x14ac:dyDescent="0.2">
      <c r="H570" s="15" t="str">
        <f t="shared" si="26"/>
        <v/>
      </c>
      <c r="I570" s="16" t="str">
        <f t="array" ref="I570">IF(H570&lt;&gt;"",SUM(IF(Data_TABLE[EOM Date]=EOMONTH(H570,0),Data_TABLE[Total Value Sold],0)),"")</f>
        <v/>
      </c>
      <c r="J570" s="16" t="e">
        <f t="shared" ca="1" si="24"/>
        <v>#N/A</v>
      </c>
      <c r="K570" s="16" t="e">
        <f t="shared" ca="1" si="25"/>
        <v>#N/A</v>
      </c>
      <c r="L570" s="12" t="str">
        <f>IF(I570&lt;&gt;"",RANK(I570,ListSales,0),"")</f>
        <v/>
      </c>
      <c r="V570" s="18" t="str">
        <f>IF(U570&lt;&gt;"",SUMIFS(Data_TABLE[Total Value Sold],Data_TABLE[EOM Date],"="&amp;EOMONTH(Dashboard!$I$7,0),Data_TABLE[Customer],"="&amp;Calc!U570),"")</f>
        <v/>
      </c>
    </row>
    <row r="571" spans="8:22" x14ac:dyDescent="0.2">
      <c r="H571" s="15" t="str">
        <f t="shared" si="26"/>
        <v/>
      </c>
      <c r="I571" s="16" t="str">
        <f t="array" ref="I571">IF(H571&lt;&gt;"",SUM(IF(Data_TABLE[EOM Date]=EOMONTH(H571,0),Data_TABLE[Total Value Sold],0)),"")</f>
        <v/>
      </c>
      <c r="J571" s="16" t="e">
        <f t="shared" ca="1" si="24"/>
        <v>#N/A</v>
      </c>
      <c r="K571" s="16" t="e">
        <f t="shared" ca="1" si="25"/>
        <v>#N/A</v>
      </c>
      <c r="L571" s="12" t="str">
        <f>IF(I571&lt;&gt;"",RANK(I571,ListSales,0),"")</f>
        <v/>
      </c>
      <c r="V571" s="18" t="str">
        <f>IF(U571&lt;&gt;"",SUMIFS(Data_TABLE[Total Value Sold],Data_TABLE[EOM Date],"="&amp;EOMONTH(Dashboard!$I$7,0),Data_TABLE[Customer],"="&amp;Calc!U571),"")</f>
        <v/>
      </c>
    </row>
    <row r="572" spans="8:22" x14ac:dyDescent="0.2">
      <c r="H572" s="15" t="str">
        <f t="shared" si="26"/>
        <v/>
      </c>
      <c r="I572" s="16" t="str">
        <f t="array" ref="I572">IF(H572&lt;&gt;"",SUM(IF(Data_TABLE[EOM Date]=EOMONTH(H572,0),Data_TABLE[Total Value Sold],0)),"")</f>
        <v/>
      </c>
      <c r="J572" s="16" t="e">
        <f t="shared" ca="1" si="24"/>
        <v>#N/A</v>
      </c>
      <c r="K572" s="16" t="e">
        <f t="shared" ca="1" si="25"/>
        <v>#N/A</v>
      </c>
      <c r="L572" s="12" t="str">
        <f>IF(I572&lt;&gt;"",RANK(I572,ListSales,0),"")</f>
        <v/>
      </c>
      <c r="V572" s="18" t="str">
        <f>IF(U572&lt;&gt;"",SUMIFS(Data_TABLE[Total Value Sold],Data_TABLE[EOM Date],"="&amp;EOMONTH(Dashboard!$I$7,0),Data_TABLE[Customer],"="&amp;Calc!U572),"")</f>
        <v/>
      </c>
    </row>
    <row r="573" spans="8:22" x14ac:dyDescent="0.2">
      <c r="H573" s="15" t="str">
        <f t="shared" si="26"/>
        <v/>
      </c>
      <c r="I573" s="16" t="str">
        <f t="array" ref="I573">IF(H573&lt;&gt;"",SUM(IF(Data_TABLE[EOM Date]=EOMONTH(H573,0),Data_TABLE[Total Value Sold],0)),"")</f>
        <v/>
      </c>
      <c r="J573" s="16" t="e">
        <f t="shared" ca="1" si="24"/>
        <v>#N/A</v>
      </c>
      <c r="K573" s="16" t="e">
        <f t="shared" ca="1" si="25"/>
        <v>#N/A</v>
      </c>
      <c r="L573" s="12" t="str">
        <f>IF(I573&lt;&gt;"",RANK(I573,ListSales,0),"")</f>
        <v/>
      </c>
      <c r="V573" s="18" t="str">
        <f>IF(U573&lt;&gt;"",SUMIFS(Data_TABLE[Total Value Sold],Data_TABLE[EOM Date],"="&amp;EOMONTH(Dashboard!$I$7,0),Data_TABLE[Customer],"="&amp;Calc!U573),"")</f>
        <v/>
      </c>
    </row>
    <row r="574" spans="8:22" x14ac:dyDescent="0.2">
      <c r="H574" s="15" t="str">
        <f t="shared" si="26"/>
        <v/>
      </c>
      <c r="I574" s="16" t="str">
        <f t="array" ref="I574">IF(H574&lt;&gt;"",SUM(IF(Data_TABLE[EOM Date]=EOMONTH(H574,0),Data_TABLE[Total Value Sold],0)),"")</f>
        <v/>
      </c>
      <c r="J574" s="16" t="e">
        <f t="shared" ca="1" si="24"/>
        <v>#N/A</v>
      </c>
      <c r="K574" s="16" t="e">
        <f t="shared" ca="1" si="25"/>
        <v>#N/A</v>
      </c>
      <c r="L574" s="12" t="str">
        <f>IF(I574&lt;&gt;"",RANK(I574,ListSales,0),"")</f>
        <v/>
      </c>
      <c r="V574" s="18" t="str">
        <f>IF(U574&lt;&gt;"",SUMIFS(Data_TABLE[Total Value Sold],Data_TABLE[EOM Date],"="&amp;EOMONTH(Dashboard!$I$7,0),Data_TABLE[Customer],"="&amp;Calc!U574),"")</f>
        <v/>
      </c>
    </row>
    <row r="575" spans="8:22" x14ac:dyDescent="0.2">
      <c r="H575" s="15" t="str">
        <f t="shared" si="26"/>
        <v/>
      </c>
      <c r="I575" s="16" t="str">
        <f t="array" ref="I575">IF(H575&lt;&gt;"",SUM(IF(Data_TABLE[EOM Date]=EOMONTH(H575,0),Data_TABLE[Total Value Sold],0)),"")</f>
        <v/>
      </c>
      <c r="J575" s="16" t="e">
        <f t="shared" ca="1" si="24"/>
        <v>#N/A</v>
      </c>
      <c r="K575" s="16" t="e">
        <f t="shared" ca="1" si="25"/>
        <v>#N/A</v>
      </c>
      <c r="L575" s="12" t="str">
        <f>IF(I575&lt;&gt;"",RANK(I575,ListSales,0),"")</f>
        <v/>
      </c>
      <c r="V575" s="18" t="str">
        <f>IF(U575&lt;&gt;"",SUMIFS(Data_TABLE[Total Value Sold],Data_TABLE[EOM Date],"="&amp;EOMONTH(Dashboard!$I$7,0),Data_TABLE[Customer],"="&amp;Calc!U575),"")</f>
        <v/>
      </c>
    </row>
    <row r="576" spans="8:22" x14ac:dyDescent="0.2">
      <c r="H576" s="15" t="str">
        <f t="shared" si="26"/>
        <v/>
      </c>
      <c r="I576" s="16" t="str">
        <f t="array" ref="I576">IF(H576&lt;&gt;"",SUM(IF(Data_TABLE[EOM Date]=EOMONTH(H576,0),Data_TABLE[Total Value Sold],0)),"")</f>
        <v/>
      </c>
      <c r="J576" s="16" t="e">
        <f t="shared" ca="1" si="24"/>
        <v>#N/A</v>
      </c>
      <c r="K576" s="16" t="e">
        <f t="shared" ca="1" si="25"/>
        <v>#N/A</v>
      </c>
      <c r="L576" s="12" t="str">
        <f>IF(I576&lt;&gt;"",RANK(I576,ListSales,0),"")</f>
        <v/>
      </c>
      <c r="V576" s="18" t="str">
        <f>IF(U576&lt;&gt;"",SUMIFS(Data_TABLE[Total Value Sold],Data_TABLE[EOM Date],"="&amp;EOMONTH(Dashboard!$I$7,0),Data_TABLE[Customer],"="&amp;Calc!U576),"")</f>
        <v/>
      </c>
    </row>
    <row r="577" spans="8:22" x14ac:dyDescent="0.2">
      <c r="H577" s="15" t="str">
        <f t="shared" si="26"/>
        <v/>
      </c>
      <c r="I577" s="16" t="str">
        <f t="array" ref="I577">IF(H577&lt;&gt;"",SUM(IF(Data_TABLE[EOM Date]=EOMONTH(H577,0),Data_TABLE[Total Value Sold],0)),"")</f>
        <v/>
      </c>
      <c r="J577" s="16" t="e">
        <f t="shared" ca="1" si="24"/>
        <v>#N/A</v>
      </c>
      <c r="K577" s="16" t="e">
        <f t="shared" ca="1" si="25"/>
        <v>#N/A</v>
      </c>
      <c r="L577" s="12" t="str">
        <f>IF(I577&lt;&gt;"",RANK(I577,ListSales,0),"")</f>
        <v/>
      </c>
      <c r="V577" s="18" t="str">
        <f>IF(U577&lt;&gt;"",SUMIFS(Data_TABLE[Total Value Sold],Data_TABLE[EOM Date],"="&amp;EOMONTH(Dashboard!$I$7,0),Data_TABLE[Customer],"="&amp;Calc!U577),"")</f>
        <v/>
      </c>
    </row>
    <row r="578" spans="8:22" x14ac:dyDescent="0.2">
      <c r="H578" s="15" t="str">
        <f t="shared" si="26"/>
        <v/>
      </c>
      <c r="I578" s="16" t="str">
        <f t="array" ref="I578">IF(H578&lt;&gt;"",SUM(IF(Data_TABLE[EOM Date]=EOMONTH(H578,0),Data_TABLE[Total Value Sold],0)),"")</f>
        <v/>
      </c>
      <c r="J578" s="16" t="e">
        <f t="shared" ca="1" si="24"/>
        <v>#N/A</v>
      </c>
      <c r="K578" s="16" t="e">
        <f t="shared" ca="1" si="25"/>
        <v>#N/A</v>
      </c>
      <c r="L578" s="12" t="str">
        <f>IF(I578&lt;&gt;"",RANK(I578,ListSales,0),"")</f>
        <v/>
      </c>
      <c r="V578" s="18" t="str">
        <f>IF(U578&lt;&gt;"",SUMIFS(Data_TABLE[Total Value Sold],Data_TABLE[EOM Date],"="&amp;EOMONTH(Dashboard!$I$7,0),Data_TABLE[Customer],"="&amp;Calc!U578),"")</f>
        <v/>
      </c>
    </row>
    <row r="579" spans="8:22" x14ac:dyDescent="0.2">
      <c r="H579" s="15" t="str">
        <f t="shared" si="26"/>
        <v/>
      </c>
      <c r="I579" s="16" t="str">
        <f t="array" ref="I579">IF(H579&lt;&gt;"",SUM(IF(Data_TABLE[EOM Date]=EOMONTH(H579,0),Data_TABLE[Total Value Sold],0)),"")</f>
        <v/>
      </c>
      <c r="J579" s="16" t="e">
        <f t="shared" ca="1" si="24"/>
        <v>#N/A</v>
      </c>
      <c r="K579" s="16" t="e">
        <f t="shared" ca="1" si="25"/>
        <v>#N/A</v>
      </c>
      <c r="L579" s="12" t="str">
        <f>IF(I579&lt;&gt;"",RANK(I579,ListSales,0),"")</f>
        <v/>
      </c>
      <c r="V579" s="18" t="str">
        <f>IF(U579&lt;&gt;"",SUMIFS(Data_TABLE[Total Value Sold],Data_TABLE[EOM Date],"="&amp;EOMONTH(Dashboard!$I$7,0),Data_TABLE[Customer],"="&amp;Calc!U579),"")</f>
        <v/>
      </c>
    </row>
    <row r="580" spans="8:22" x14ac:dyDescent="0.2">
      <c r="H580" s="15" t="str">
        <f t="shared" si="26"/>
        <v/>
      </c>
      <c r="I580" s="16" t="str">
        <f t="array" ref="I580">IF(H580&lt;&gt;"",SUM(IF(Data_TABLE[EOM Date]=EOMONTH(H580,0),Data_TABLE[Total Value Sold],0)),"")</f>
        <v/>
      </c>
      <c r="J580" s="16" t="e">
        <f t="shared" ca="1" si="24"/>
        <v>#N/A</v>
      </c>
      <c r="K580" s="16" t="e">
        <f t="shared" ca="1" si="25"/>
        <v>#N/A</v>
      </c>
      <c r="L580" s="12" t="str">
        <f>IF(I580&lt;&gt;"",RANK(I580,ListSales,0),"")</f>
        <v/>
      </c>
      <c r="V580" s="18" t="str">
        <f>IF(U580&lt;&gt;"",SUMIFS(Data_TABLE[Total Value Sold],Data_TABLE[EOM Date],"="&amp;EOMONTH(Dashboard!$I$7,0),Data_TABLE[Customer],"="&amp;Calc!U580),"")</f>
        <v/>
      </c>
    </row>
    <row r="581" spans="8:22" x14ac:dyDescent="0.2">
      <c r="H581" s="15" t="str">
        <f t="shared" si="26"/>
        <v/>
      </c>
      <c r="I581" s="16" t="str">
        <f t="array" ref="I581">IF(H581&lt;&gt;"",SUM(IF(Data_TABLE[EOM Date]=EOMONTH(H581,0),Data_TABLE[Total Value Sold],0)),"")</f>
        <v/>
      </c>
      <c r="J581" s="16" t="e">
        <f t="shared" ref="J581:J644" ca="1" si="27">IF(L581=$D$13,I581,NA())</f>
        <v>#N/A</v>
      </c>
      <c r="K581" s="16" t="e">
        <f t="shared" ref="K581:K644" ca="1" si="28">IF(L581=$D$14,I581,NA())</f>
        <v>#N/A</v>
      </c>
      <c r="L581" s="12" t="str">
        <f>IF(I581&lt;&gt;"",RANK(I581,ListSales,0),"")</f>
        <v/>
      </c>
      <c r="V581" s="18" t="str">
        <f>IF(U581&lt;&gt;"",SUMIFS(Data_TABLE[Total Value Sold],Data_TABLE[EOM Date],"="&amp;EOMONTH(Dashboard!$I$7,0),Data_TABLE[Customer],"="&amp;Calc!U581),"")</f>
        <v/>
      </c>
    </row>
    <row r="582" spans="8:22" x14ac:dyDescent="0.2">
      <c r="H582" s="15" t="str">
        <f t="shared" ref="H582:H645" si="29">IF(ROW(H581)-3&gt;$D$5,"",EDATE(H581,1))</f>
        <v/>
      </c>
      <c r="I582" s="16" t="str">
        <f t="array" ref="I582">IF(H582&lt;&gt;"",SUM(IF(Data_TABLE[EOM Date]=EOMONTH(H582,0),Data_TABLE[Total Value Sold],0)),"")</f>
        <v/>
      </c>
      <c r="J582" s="16" t="e">
        <f t="shared" ca="1" si="27"/>
        <v>#N/A</v>
      </c>
      <c r="K582" s="16" t="e">
        <f t="shared" ca="1" si="28"/>
        <v>#N/A</v>
      </c>
      <c r="L582" s="12" t="str">
        <f>IF(I582&lt;&gt;"",RANK(I582,ListSales,0),"")</f>
        <v/>
      </c>
      <c r="V582" s="18" t="str">
        <f>IF(U582&lt;&gt;"",SUMIFS(Data_TABLE[Total Value Sold],Data_TABLE[EOM Date],"="&amp;EOMONTH(Dashboard!$I$7,0),Data_TABLE[Customer],"="&amp;Calc!U582),"")</f>
        <v/>
      </c>
    </row>
    <row r="583" spans="8:22" x14ac:dyDescent="0.2">
      <c r="H583" s="15" t="str">
        <f t="shared" si="29"/>
        <v/>
      </c>
      <c r="I583" s="16" t="str">
        <f t="array" ref="I583">IF(H583&lt;&gt;"",SUM(IF(Data_TABLE[EOM Date]=EOMONTH(H583,0),Data_TABLE[Total Value Sold],0)),"")</f>
        <v/>
      </c>
      <c r="J583" s="16" t="e">
        <f t="shared" ca="1" si="27"/>
        <v>#N/A</v>
      </c>
      <c r="K583" s="16" t="e">
        <f t="shared" ca="1" si="28"/>
        <v>#N/A</v>
      </c>
      <c r="L583" s="12" t="str">
        <f>IF(I583&lt;&gt;"",RANK(I583,ListSales,0),"")</f>
        <v/>
      </c>
      <c r="V583" s="18" t="str">
        <f>IF(U583&lt;&gt;"",SUMIFS(Data_TABLE[Total Value Sold],Data_TABLE[EOM Date],"="&amp;EOMONTH(Dashboard!$I$7,0),Data_TABLE[Customer],"="&amp;Calc!U583),"")</f>
        <v/>
      </c>
    </row>
    <row r="584" spans="8:22" x14ac:dyDescent="0.2">
      <c r="H584" s="15" t="str">
        <f t="shared" si="29"/>
        <v/>
      </c>
      <c r="I584" s="16" t="str">
        <f t="array" ref="I584">IF(H584&lt;&gt;"",SUM(IF(Data_TABLE[EOM Date]=EOMONTH(H584,0),Data_TABLE[Total Value Sold],0)),"")</f>
        <v/>
      </c>
      <c r="J584" s="16" t="e">
        <f t="shared" ca="1" si="27"/>
        <v>#N/A</v>
      </c>
      <c r="K584" s="16" t="e">
        <f t="shared" ca="1" si="28"/>
        <v>#N/A</v>
      </c>
      <c r="L584" s="12" t="str">
        <f>IF(I584&lt;&gt;"",RANK(I584,ListSales,0),"")</f>
        <v/>
      </c>
      <c r="V584" s="18" t="str">
        <f>IF(U584&lt;&gt;"",SUMIFS(Data_TABLE[Total Value Sold],Data_TABLE[EOM Date],"="&amp;EOMONTH(Dashboard!$I$7,0),Data_TABLE[Customer],"="&amp;Calc!U584),"")</f>
        <v/>
      </c>
    </row>
    <row r="585" spans="8:22" x14ac:dyDescent="0.2">
      <c r="H585" s="15" t="str">
        <f t="shared" si="29"/>
        <v/>
      </c>
      <c r="I585" s="16" t="str">
        <f t="array" ref="I585">IF(H585&lt;&gt;"",SUM(IF(Data_TABLE[EOM Date]=EOMONTH(H585,0),Data_TABLE[Total Value Sold],0)),"")</f>
        <v/>
      </c>
      <c r="J585" s="16" t="e">
        <f t="shared" ca="1" si="27"/>
        <v>#N/A</v>
      </c>
      <c r="K585" s="16" t="e">
        <f t="shared" ca="1" si="28"/>
        <v>#N/A</v>
      </c>
      <c r="L585" s="12" t="str">
        <f>IF(I585&lt;&gt;"",RANK(I585,ListSales,0),"")</f>
        <v/>
      </c>
      <c r="V585" s="18" t="str">
        <f>IF(U585&lt;&gt;"",SUMIFS(Data_TABLE[Total Value Sold],Data_TABLE[EOM Date],"="&amp;EOMONTH(Dashboard!$I$7,0),Data_TABLE[Customer],"="&amp;Calc!U585),"")</f>
        <v/>
      </c>
    </row>
    <row r="586" spans="8:22" x14ac:dyDescent="0.2">
      <c r="H586" s="15" t="str">
        <f t="shared" si="29"/>
        <v/>
      </c>
      <c r="I586" s="16" t="str">
        <f t="array" ref="I586">IF(H586&lt;&gt;"",SUM(IF(Data_TABLE[EOM Date]=EOMONTH(H586,0),Data_TABLE[Total Value Sold],0)),"")</f>
        <v/>
      </c>
      <c r="J586" s="16" t="e">
        <f t="shared" ca="1" si="27"/>
        <v>#N/A</v>
      </c>
      <c r="K586" s="16" t="e">
        <f t="shared" ca="1" si="28"/>
        <v>#N/A</v>
      </c>
      <c r="L586" s="12" t="str">
        <f>IF(I586&lt;&gt;"",RANK(I586,ListSales,0),"")</f>
        <v/>
      </c>
      <c r="V586" s="18" t="str">
        <f>IF(U586&lt;&gt;"",SUMIFS(Data_TABLE[Total Value Sold],Data_TABLE[EOM Date],"="&amp;EOMONTH(Dashboard!$I$7,0),Data_TABLE[Customer],"="&amp;Calc!U586),"")</f>
        <v/>
      </c>
    </row>
    <row r="587" spans="8:22" x14ac:dyDescent="0.2">
      <c r="H587" s="15" t="str">
        <f t="shared" si="29"/>
        <v/>
      </c>
      <c r="I587" s="16" t="str">
        <f t="array" ref="I587">IF(H587&lt;&gt;"",SUM(IF(Data_TABLE[EOM Date]=EOMONTH(H587,0),Data_TABLE[Total Value Sold],0)),"")</f>
        <v/>
      </c>
      <c r="J587" s="16" t="e">
        <f t="shared" ca="1" si="27"/>
        <v>#N/A</v>
      </c>
      <c r="K587" s="16" t="e">
        <f t="shared" ca="1" si="28"/>
        <v>#N/A</v>
      </c>
      <c r="L587" s="12" t="str">
        <f>IF(I587&lt;&gt;"",RANK(I587,ListSales,0),"")</f>
        <v/>
      </c>
      <c r="V587" s="18" t="str">
        <f>IF(U587&lt;&gt;"",SUMIFS(Data_TABLE[Total Value Sold],Data_TABLE[EOM Date],"="&amp;EOMONTH(Dashboard!$I$7,0),Data_TABLE[Customer],"="&amp;Calc!U587),"")</f>
        <v/>
      </c>
    </row>
    <row r="588" spans="8:22" x14ac:dyDescent="0.2">
      <c r="H588" s="15" t="str">
        <f t="shared" si="29"/>
        <v/>
      </c>
      <c r="I588" s="16" t="str">
        <f t="array" ref="I588">IF(H588&lt;&gt;"",SUM(IF(Data_TABLE[EOM Date]=EOMONTH(H588,0),Data_TABLE[Total Value Sold],0)),"")</f>
        <v/>
      </c>
      <c r="J588" s="16" t="e">
        <f t="shared" ca="1" si="27"/>
        <v>#N/A</v>
      </c>
      <c r="K588" s="16" t="e">
        <f t="shared" ca="1" si="28"/>
        <v>#N/A</v>
      </c>
      <c r="L588" s="12" t="str">
        <f>IF(I588&lt;&gt;"",RANK(I588,ListSales,0),"")</f>
        <v/>
      </c>
      <c r="V588" s="18" t="str">
        <f>IF(U588&lt;&gt;"",SUMIFS(Data_TABLE[Total Value Sold],Data_TABLE[EOM Date],"="&amp;EOMONTH(Dashboard!$I$7,0),Data_TABLE[Customer],"="&amp;Calc!U588),"")</f>
        <v/>
      </c>
    </row>
    <row r="589" spans="8:22" x14ac:dyDescent="0.2">
      <c r="H589" s="15" t="str">
        <f t="shared" si="29"/>
        <v/>
      </c>
      <c r="I589" s="16" t="str">
        <f t="array" ref="I589">IF(H589&lt;&gt;"",SUM(IF(Data_TABLE[EOM Date]=EOMONTH(H589,0),Data_TABLE[Total Value Sold],0)),"")</f>
        <v/>
      </c>
      <c r="J589" s="16" t="e">
        <f t="shared" ca="1" si="27"/>
        <v>#N/A</v>
      </c>
      <c r="K589" s="16" t="e">
        <f t="shared" ca="1" si="28"/>
        <v>#N/A</v>
      </c>
      <c r="L589" s="12" t="str">
        <f>IF(I589&lt;&gt;"",RANK(I589,ListSales,0),"")</f>
        <v/>
      </c>
      <c r="V589" s="18" t="str">
        <f>IF(U589&lt;&gt;"",SUMIFS(Data_TABLE[Total Value Sold],Data_TABLE[EOM Date],"="&amp;EOMONTH(Dashboard!$I$7,0),Data_TABLE[Customer],"="&amp;Calc!U589),"")</f>
        <v/>
      </c>
    </row>
    <row r="590" spans="8:22" x14ac:dyDescent="0.2">
      <c r="H590" s="15" t="str">
        <f t="shared" si="29"/>
        <v/>
      </c>
      <c r="I590" s="16" t="str">
        <f t="array" ref="I590">IF(H590&lt;&gt;"",SUM(IF(Data_TABLE[EOM Date]=EOMONTH(H590,0),Data_TABLE[Total Value Sold],0)),"")</f>
        <v/>
      </c>
      <c r="J590" s="16" t="e">
        <f t="shared" ca="1" si="27"/>
        <v>#N/A</v>
      </c>
      <c r="K590" s="16" t="e">
        <f t="shared" ca="1" si="28"/>
        <v>#N/A</v>
      </c>
      <c r="L590" s="12" t="str">
        <f>IF(I590&lt;&gt;"",RANK(I590,ListSales,0),"")</f>
        <v/>
      </c>
      <c r="V590" s="18" t="str">
        <f>IF(U590&lt;&gt;"",SUMIFS(Data_TABLE[Total Value Sold],Data_TABLE[EOM Date],"="&amp;EOMONTH(Dashboard!$I$7,0),Data_TABLE[Customer],"="&amp;Calc!U590),"")</f>
        <v/>
      </c>
    </row>
    <row r="591" spans="8:22" x14ac:dyDescent="0.2">
      <c r="H591" s="15" t="str">
        <f t="shared" si="29"/>
        <v/>
      </c>
      <c r="I591" s="16" t="str">
        <f t="array" ref="I591">IF(H591&lt;&gt;"",SUM(IF(Data_TABLE[EOM Date]=EOMONTH(H591,0),Data_TABLE[Total Value Sold],0)),"")</f>
        <v/>
      </c>
      <c r="J591" s="16" t="e">
        <f t="shared" ca="1" si="27"/>
        <v>#N/A</v>
      </c>
      <c r="K591" s="16" t="e">
        <f t="shared" ca="1" si="28"/>
        <v>#N/A</v>
      </c>
      <c r="L591" s="12" t="str">
        <f>IF(I591&lt;&gt;"",RANK(I591,ListSales,0),"")</f>
        <v/>
      </c>
      <c r="V591" s="18" t="str">
        <f>IF(U591&lt;&gt;"",SUMIFS(Data_TABLE[Total Value Sold],Data_TABLE[EOM Date],"="&amp;EOMONTH(Dashboard!$I$7,0),Data_TABLE[Customer],"="&amp;Calc!U591),"")</f>
        <v/>
      </c>
    </row>
    <row r="592" spans="8:22" x14ac:dyDescent="0.2">
      <c r="H592" s="15" t="str">
        <f t="shared" si="29"/>
        <v/>
      </c>
      <c r="I592" s="16" t="str">
        <f t="array" ref="I592">IF(H592&lt;&gt;"",SUM(IF(Data_TABLE[EOM Date]=EOMONTH(H592,0),Data_TABLE[Total Value Sold],0)),"")</f>
        <v/>
      </c>
      <c r="J592" s="16" t="e">
        <f t="shared" ca="1" si="27"/>
        <v>#N/A</v>
      </c>
      <c r="K592" s="16" t="e">
        <f t="shared" ca="1" si="28"/>
        <v>#N/A</v>
      </c>
      <c r="L592" s="12" t="str">
        <f>IF(I592&lt;&gt;"",RANK(I592,ListSales,0),"")</f>
        <v/>
      </c>
      <c r="V592" s="18" t="str">
        <f>IF(U592&lt;&gt;"",SUMIFS(Data_TABLE[Total Value Sold],Data_TABLE[EOM Date],"="&amp;EOMONTH(Dashboard!$I$7,0),Data_TABLE[Customer],"="&amp;Calc!U592),"")</f>
        <v/>
      </c>
    </row>
    <row r="593" spans="8:22" x14ac:dyDescent="0.2">
      <c r="H593" s="15" t="str">
        <f t="shared" si="29"/>
        <v/>
      </c>
      <c r="I593" s="16" t="str">
        <f t="array" ref="I593">IF(H593&lt;&gt;"",SUM(IF(Data_TABLE[EOM Date]=EOMONTH(H593,0),Data_TABLE[Total Value Sold],0)),"")</f>
        <v/>
      </c>
      <c r="J593" s="16" t="e">
        <f t="shared" ca="1" si="27"/>
        <v>#N/A</v>
      </c>
      <c r="K593" s="16" t="e">
        <f t="shared" ca="1" si="28"/>
        <v>#N/A</v>
      </c>
      <c r="L593" s="12" t="str">
        <f>IF(I593&lt;&gt;"",RANK(I593,ListSales,0),"")</f>
        <v/>
      </c>
      <c r="V593" s="18" t="str">
        <f>IF(U593&lt;&gt;"",SUMIFS(Data_TABLE[Total Value Sold],Data_TABLE[EOM Date],"="&amp;EOMONTH(Dashboard!$I$7,0),Data_TABLE[Customer],"="&amp;Calc!U593),"")</f>
        <v/>
      </c>
    </row>
    <row r="594" spans="8:22" x14ac:dyDescent="0.2">
      <c r="H594" s="15" t="str">
        <f t="shared" si="29"/>
        <v/>
      </c>
      <c r="I594" s="16" t="str">
        <f t="array" ref="I594">IF(H594&lt;&gt;"",SUM(IF(Data_TABLE[EOM Date]=EOMONTH(H594,0),Data_TABLE[Total Value Sold],0)),"")</f>
        <v/>
      </c>
      <c r="J594" s="16" t="e">
        <f t="shared" ca="1" si="27"/>
        <v>#N/A</v>
      </c>
      <c r="K594" s="16" t="e">
        <f t="shared" ca="1" si="28"/>
        <v>#N/A</v>
      </c>
      <c r="L594" s="12" t="str">
        <f>IF(I594&lt;&gt;"",RANK(I594,ListSales,0),"")</f>
        <v/>
      </c>
      <c r="V594" s="18" t="str">
        <f>IF(U594&lt;&gt;"",SUMIFS(Data_TABLE[Total Value Sold],Data_TABLE[EOM Date],"="&amp;EOMONTH(Dashboard!$I$7,0),Data_TABLE[Customer],"="&amp;Calc!U594),"")</f>
        <v/>
      </c>
    </row>
    <row r="595" spans="8:22" x14ac:dyDescent="0.2">
      <c r="H595" s="15" t="str">
        <f t="shared" si="29"/>
        <v/>
      </c>
      <c r="I595" s="16" t="str">
        <f t="array" ref="I595">IF(H595&lt;&gt;"",SUM(IF(Data_TABLE[EOM Date]=EOMONTH(H595,0),Data_TABLE[Total Value Sold],0)),"")</f>
        <v/>
      </c>
      <c r="J595" s="16" t="e">
        <f t="shared" ca="1" si="27"/>
        <v>#N/A</v>
      </c>
      <c r="K595" s="16" t="e">
        <f t="shared" ca="1" si="28"/>
        <v>#N/A</v>
      </c>
      <c r="L595" s="12" t="str">
        <f>IF(I595&lt;&gt;"",RANK(I595,ListSales,0),"")</f>
        <v/>
      </c>
      <c r="V595" s="18" t="str">
        <f>IF(U595&lt;&gt;"",SUMIFS(Data_TABLE[Total Value Sold],Data_TABLE[EOM Date],"="&amp;EOMONTH(Dashboard!$I$7,0),Data_TABLE[Customer],"="&amp;Calc!U595),"")</f>
        <v/>
      </c>
    </row>
    <row r="596" spans="8:22" x14ac:dyDescent="0.2">
      <c r="H596" s="15" t="str">
        <f t="shared" si="29"/>
        <v/>
      </c>
      <c r="I596" s="16" t="str">
        <f t="array" ref="I596">IF(H596&lt;&gt;"",SUM(IF(Data_TABLE[EOM Date]=EOMONTH(H596,0),Data_TABLE[Total Value Sold],0)),"")</f>
        <v/>
      </c>
      <c r="J596" s="16" t="e">
        <f t="shared" ca="1" si="27"/>
        <v>#N/A</v>
      </c>
      <c r="K596" s="16" t="e">
        <f t="shared" ca="1" si="28"/>
        <v>#N/A</v>
      </c>
      <c r="L596" s="12" t="str">
        <f>IF(I596&lt;&gt;"",RANK(I596,ListSales,0),"")</f>
        <v/>
      </c>
      <c r="V596" s="18" t="str">
        <f>IF(U596&lt;&gt;"",SUMIFS(Data_TABLE[Total Value Sold],Data_TABLE[EOM Date],"="&amp;EOMONTH(Dashboard!$I$7,0),Data_TABLE[Customer],"="&amp;Calc!U596),"")</f>
        <v/>
      </c>
    </row>
    <row r="597" spans="8:22" x14ac:dyDescent="0.2">
      <c r="H597" s="15" t="str">
        <f t="shared" si="29"/>
        <v/>
      </c>
      <c r="I597" s="16" t="str">
        <f t="array" ref="I597">IF(H597&lt;&gt;"",SUM(IF(Data_TABLE[EOM Date]=EOMONTH(H597,0),Data_TABLE[Total Value Sold],0)),"")</f>
        <v/>
      </c>
      <c r="J597" s="16" t="e">
        <f t="shared" ca="1" si="27"/>
        <v>#N/A</v>
      </c>
      <c r="K597" s="16" t="e">
        <f t="shared" ca="1" si="28"/>
        <v>#N/A</v>
      </c>
      <c r="L597" s="12" t="str">
        <f>IF(I597&lt;&gt;"",RANK(I597,ListSales,0),"")</f>
        <v/>
      </c>
      <c r="V597" s="18" t="str">
        <f>IF(U597&lt;&gt;"",SUMIFS(Data_TABLE[Total Value Sold],Data_TABLE[EOM Date],"="&amp;EOMONTH(Dashboard!$I$7,0),Data_TABLE[Customer],"="&amp;Calc!U597),"")</f>
        <v/>
      </c>
    </row>
    <row r="598" spans="8:22" x14ac:dyDescent="0.2">
      <c r="H598" s="15" t="str">
        <f t="shared" si="29"/>
        <v/>
      </c>
      <c r="I598" s="16" t="str">
        <f t="array" ref="I598">IF(H598&lt;&gt;"",SUM(IF(Data_TABLE[EOM Date]=EOMONTH(H598,0),Data_TABLE[Total Value Sold],0)),"")</f>
        <v/>
      </c>
      <c r="J598" s="16" t="e">
        <f t="shared" ca="1" si="27"/>
        <v>#N/A</v>
      </c>
      <c r="K598" s="16" t="e">
        <f t="shared" ca="1" si="28"/>
        <v>#N/A</v>
      </c>
      <c r="L598" s="12" t="str">
        <f>IF(I598&lt;&gt;"",RANK(I598,ListSales,0),"")</f>
        <v/>
      </c>
      <c r="V598" s="18" t="str">
        <f>IF(U598&lt;&gt;"",SUMIFS(Data_TABLE[Total Value Sold],Data_TABLE[EOM Date],"="&amp;EOMONTH(Dashboard!$I$7,0),Data_TABLE[Customer],"="&amp;Calc!U598),"")</f>
        <v/>
      </c>
    </row>
    <row r="599" spans="8:22" x14ac:dyDescent="0.2">
      <c r="H599" s="15" t="str">
        <f t="shared" si="29"/>
        <v/>
      </c>
      <c r="I599" s="16" t="str">
        <f t="array" ref="I599">IF(H599&lt;&gt;"",SUM(IF(Data_TABLE[EOM Date]=EOMONTH(H599,0),Data_TABLE[Total Value Sold],0)),"")</f>
        <v/>
      </c>
      <c r="J599" s="16" t="e">
        <f t="shared" ca="1" si="27"/>
        <v>#N/A</v>
      </c>
      <c r="K599" s="16" t="e">
        <f t="shared" ca="1" si="28"/>
        <v>#N/A</v>
      </c>
      <c r="L599" s="12" t="str">
        <f>IF(I599&lt;&gt;"",RANK(I599,ListSales,0),"")</f>
        <v/>
      </c>
      <c r="V599" s="18" t="str">
        <f>IF(U599&lt;&gt;"",SUMIFS(Data_TABLE[Total Value Sold],Data_TABLE[EOM Date],"="&amp;EOMONTH(Dashboard!$I$7,0),Data_TABLE[Customer],"="&amp;Calc!U599),"")</f>
        <v/>
      </c>
    </row>
    <row r="600" spans="8:22" x14ac:dyDescent="0.2">
      <c r="H600" s="15" t="str">
        <f t="shared" si="29"/>
        <v/>
      </c>
      <c r="I600" s="16" t="str">
        <f t="array" ref="I600">IF(H600&lt;&gt;"",SUM(IF(Data_TABLE[EOM Date]=EOMONTH(H600,0),Data_TABLE[Total Value Sold],0)),"")</f>
        <v/>
      </c>
      <c r="J600" s="16" t="e">
        <f t="shared" ca="1" si="27"/>
        <v>#N/A</v>
      </c>
      <c r="K600" s="16" t="e">
        <f t="shared" ca="1" si="28"/>
        <v>#N/A</v>
      </c>
      <c r="L600" s="12" t="str">
        <f>IF(I600&lt;&gt;"",RANK(I600,ListSales,0),"")</f>
        <v/>
      </c>
      <c r="V600" s="18" t="str">
        <f>IF(U600&lt;&gt;"",SUMIFS(Data_TABLE[Total Value Sold],Data_TABLE[EOM Date],"="&amp;EOMONTH(Dashboard!$I$7,0),Data_TABLE[Customer],"="&amp;Calc!U600),"")</f>
        <v/>
      </c>
    </row>
    <row r="601" spans="8:22" x14ac:dyDescent="0.2">
      <c r="H601" s="15" t="str">
        <f t="shared" si="29"/>
        <v/>
      </c>
      <c r="I601" s="16" t="str">
        <f t="array" ref="I601">IF(H601&lt;&gt;"",SUM(IF(Data_TABLE[EOM Date]=EOMONTH(H601,0),Data_TABLE[Total Value Sold],0)),"")</f>
        <v/>
      </c>
      <c r="J601" s="16" t="e">
        <f t="shared" ca="1" si="27"/>
        <v>#N/A</v>
      </c>
      <c r="K601" s="16" t="e">
        <f t="shared" ca="1" si="28"/>
        <v>#N/A</v>
      </c>
      <c r="L601" s="12" t="str">
        <f>IF(I601&lt;&gt;"",RANK(I601,ListSales,0),"")</f>
        <v/>
      </c>
      <c r="V601" s="18" t="str">
        <f>IF(U601&lt;&gt;"",SUMIFS(Data_TABLE[Total Value Sold],Data_TABLE[EOM Date],"="&amp;EOMONTH(Dashboard!$I$7,0),Data_TABLE[Customer],"="&amp;Calc!U601),"")</f>
        <v/>
      </c>
    </row>
    <row r="602" spans="8:22" x14ac:dyDescent="0.2">
      <c r="H602" s="15" t="str">
        <f t="shared" si="29"/>
        <v/>
      </c>
      <c r="I602" s="16" t="str">
        <f t="array" ref="I602">IF(H602&lt;&gt;"",SUM(IF(Data_TABLE[EOM Date]=EOMONTH(H602,0),Data_TABLE[Total Value Sold],0)),"")</f>
        <v/>
      </c>
      <c r="J602" s="16" t="e">
        <f t="shared" ca="1" si="27"/>
        <v>#N/A</v>
      </c>
      <c r="K602" s="16" t="e">
        <f t="shared" ca="1" si="28"/>
        <v>#N/A</v>
      </c>
      <c r="L602" s="12" t="str">
        <f>IF(I602&lt;&gt;"",RANK(I602,ListSales,0),"")</f>
        <v/>
      </c>
      <c r="V602" s="18" t="str">
        <f>IF(U602&lt;&gt;"",SUMIFS(Data_TABLE[Total Value Sold],Data_TABLE[EOM Date],"="&amp;EOMONTH(Dashboard!$I$7,0),Data_TABLE[Customer],"="&amp;Calc!U602),"")</f>
        <v/>
      </c>
    </row>
    <row r="603" spans="8:22" x14ac:dyDescent="0.2">
      <c r="H603" s="15" t="str">
        <f t="shared" si="29"/>
        <v/>
      </c>
      <c r="I603" s="16" t="str">
        <f t="array" ref="I603">IF(H603&lt;&gt;"",SUM(IF(Data_TABLE[EOM Date]=EOMONTH(H603,0),Data_TABLE[Total Value Sold],0)),"")</f>
        <v/>
      </c>
      <c r="J603" s="16" t="e">
        <f t="shared" ca="1" si="27"/>
        <v>#N/A</v>
      </c>
      <c r="K603" s="16" t="e">
        <f t="shared" ca="1" si="28"/>
        <v>#N/A</v>
      </c>
      <c r="L603" s="12" t="str">
        <f>IF(I603&lt;&gt;"",RANK(I603,ListSales,0),"")</f>
        <v/>
      </c>
      <c r="V603" s="18" t="str">
        <f>IF(U603&lt;&gt;"",SUMIFS(Data_TABLE[Total Value Sold],Data_TABLE[EOM Date],"="&amp;EOMONTH(Dashboard!$I$7,0),Data_TABLE[Customer],"="&amp;Calc!U603),"")</f>
        <v/>
      </c>
    </row>
    <row r="604" spans="8:22" x14ac:dyDescent="0.2">
      <c r="H604" s="15" t="str">
        <f t="shared" si="29"/>
        <v/>
      </c>
      <c r="I604" s="16" t="str">
        <f t="array" ref="I604">IF(H604&lt;&gt;"",SUM(IF(Data_TABLE[EOM Date]=EOMONTH(H604,0),Data_TABLE[Total Value Sold],0)),"")</f>
        <v/>
      </c>
      <c r="J604" s="16" t="e">
        <f t="shared" ca="1" si="27"/>
        <v>#N/A</v>
      </c>
      <c r="K604" s="16" t="e">
        <f t="shared" ca="1" si="28"/>
        <v>#N/A</v>
      </c>
      <c r="L604" s="12" t="str">
        <f>IF(I604&lt;&gt;"",RANK(I604,ListSales,0),"")</f>
        <v/>
      </c>
      <c r="V604" s="18" t="str">
        <f>IF(U604&lt;&gt;"",SUMIFS(Data_TABLE[Total Value Sold],Data_TABLE[EOM Date],"="&amp;EOMONTH(Dashboard!$I$7,0),Data_TABLE[Customer],"="&amp;Calc!U604),"")</f>
        <v/>
      </c>
    </row>
    <row r="605" spans="8:22" x14ac:dyDescent="0.2">
      <c r="H605" s="15" t="str">
        <f t="shared" si="29"/>
        <v/>
      </c>
      <c r="I605" s="16" t="str">
        <f t="array" ref="I605">IF(H605&lt;&gt;"",SUM(IF(Data_TABLE[EOM Date]=EOMONTH(H605,0),Data_TABLE[Total Value Sold],0)),"")</f>
        <v/>
      </c>
      <c r="J605" s="16" t="e">
        <f t="shared" ca="1" si="27"/>
        <v>#N/A</v>
      </c>
      <c r="K605" s="16" t="e">
        <f t="shared" ca="1" si="28"/>
        <v>#N/A</v>
      </c>
      <c r="L605" s="12" t="str">
        <f>IF(I605&lt;&gt;"",RANK(I605,ListSales,0),"")</f>
        <v/>
      </c>
      <c r="V605" s="18" t="str">
        <f>IF(U605&lt;&gt;"",SUMIFS(Data_TABLE[Total Value Sold],Data_TABLE[EOM Date],"="&amp;EOMONTH(Dashboard!$I$7,0),Data_TABLE[Customer],"="&amp;Calc!U605),"")</f>
        <v/>
      </c>
    </row>
    <row r="606" spans="8:22" x14ac:dyDescent="0.2">
      <c r="H606" s="15" t="str">
        <f t="shared" si="29"/>
        <v/>
      </c>
      <c r="I606" s="16" t="str">
        <f t="array" ref="I606">IF(H606&lt;&gt;"",SUM(IF(Data_TABLE[EOM Date]=EOMONTH(H606,0),Data_TABLE[Total Value Sold],0)),"")</f>
        <v/>
      </c>
      <c r="J606" s="16" t="e">
        <f t="shared" ca="1" si="27"/>
        <v>#N/A</v>
      </c>
      <c r="K606" s="16" t="e">
        <f t="shared" ca="1" si="28"/>
        <v>#N/A</v>
      </c>
      <c r="L606" s="12" t="str">
        <f>IF(I606&lt;&gt;"",RANK(I606,ListSales,0),"")</f>
        <v/>
      </c>
      <c r="V606" s="18" t="str">
        <f>IF(U606&lt;&gt;"",SUMIFS(Data_TABLE[Total Value Sold],Data_TABLE[EOM Date],"="&amp;EOMONTH(Dashboard!$I$7,0),Data_TABLE[Customer],"="&amp;Calc!U606),"")</f>
        <v/>
      </c>
    </row>
    <row r="607" spans="8:22" x14ac:dyDescent="0.2">
      <c r="H607" s="15" t="str">
        <f t="shared" si="29"/>
        <v/>
      </c>
      <c r="I607" s="16" t="str">
        <f t="array" ref="I607">IF(H607&lt;&gt;"",SUM(IF(Data_TABLE[EOM Date]=EOMONTH(H607,0),Data_TABLE[Total Value Sold],0)),"")</f>
        <v/>
      </c>
      <c r="J607" s="16" t="e">
        <f t="shared" ca="1" si="27"/>
        <v>#N/A</v>
      </c>
      <c r="K607" s="16" t="e">
        <f t="shared" ca="1" si="28"/>
        <v>#N/A</v>
      </c>
      <c r="L607" s="12" t="str">
        <f>IF(I607&lt;&gt;"",RANK(I607,ListSales,0),"")</f>
        <v/>
      </c>
      <c r="V607" s="18" t="str">
        <f>IF(U607&lt;&gt;"",SUMIFS(Data_TABLE[Total Value Sold],Data_TABLE[EOM Date],"="&amp;EOMONTH(Dashboard!$I$7,0),Data_TABLE[Customer],"="&amp;Calc!U607),"")</f>
        <v/>
      </c>
    </row>
    <row r="608" spans="8:22" x14ac:dyDescent="0.2">
      <c r="H608" s="15" t="str">
        <f t="shared" si="29"/>
        <v/>
      </c>
      <c r="I608" s="16" t="str">
        <f t="array" ref="I608">IF(H608&lt;&gt;"",SUM(IF(Data_TABLE[EOM Date]=EOMONTH(H608,0),Data_TABLE[Total Value Sold],0)),"")</f>
        <v/>
      </c>
      <c r="J608" s="16" t="e">
        <f t="shared" ca="1" si="27"/>
        <v>#N/A</v>
      </c>
      <c r="K608" s="16" t="e">
        <f t="shared" ca="1" si="28"/>
        <v>#N/A</v>
      </c>
      <c r="L608" s="12" t="str">
        <f>IF(I608&lt;&gt;"",RANK(I608,ListSales,0),"")</f>
        <v/>
      </c>
      <c r="V608" s="18" t="str">
        <f>IF(U608&lt;&gt;"",SUMIFS(Data_TABLE[Total Value Sold],Data_TABLE[EOM Date],"="&amp;EOMONTH(Dashboard!$I$7,0),Data_TABLE[Customer],"="&amp;Calc!U608),"")</f>
        <v/>
      </c>
    </row>
    <row r="609" spans="8:22" x14ac:dyDescent="0.2">
      <c r="H609" s="15" t="str">
        <f t="shared" si="29"/>
        <v/>
      </c>
      <c r="I609" s="16" t="str">
        <f t="array" ref="I609">IF(H609&lt;&gt;"",SUM(IF(Data_TABLE[EOM Date]=EOMONTH(H609,0),Data_TABLE[Total Value Sold],0)),"")</f>
        <v/>
      </c>
      <c r="J609" s="16" t="e">
        <f t="shared" ca="1" si="27"/>
        <v>#N/A</v>
      </c>
      <c r="K609" s="16" t="e">
        <f t="shared" ca="1" si="28"/>
        <v>#N/A</v>
      </c>
      <c r="L609" s="12" t="str">
        <f>IF(I609&lt;&gt;"",RANK(I609,ListSales,0),"")</f>
        <v/>
      </c>
      <c r="V609" s="18" t="str">
        <f>IF(U609&lt;&gt;"",SUMIFS(Data_TABLE[Total Value Sold],Data_TABLE[EOM Date],"="&amp;EOMONTH(Dashboard!$I$7,0),Data_TABLE[Customer],"="&amp;Calc!U609),"")</f>
        <v/>
      </c>
    </row>
    <row r="610" spans="8:22" x14ac:dyDescent="0.2">
      <c r="H610" s="15" t="str">
        <f t="shared" si="29"/>
        <v/>
      </c>
      <c r="I610" s="16" t="str">
        <f t="array" ref="I610">IF(H610&lt;&gt;"",SUM(IF(Data_TABLE[EOM Date]=EOMONTH(H610,0),Data_TABLE[Total Value Sold],0)),"")</f>
        <v/>
      </c>
      <c r="J610" s="16" t="e">
        <f t="shared" ca="1" si="27"/>
        <v>#N/A</v>
      </c>
      <c r="K610" s="16" t="e">
        <f t="shared" ca="1" si="28"/>
        <v>#N/A</v>
      </c>
      <c r="L610" s="12" t="str">
        <f>IF(I610&lt;&gt;"",RANK(I610,ListSales,0),"")</f>
        <v/>
      </c>
      <c r="V610" s="18" t="str">
        <f>IF(U610&lt;&gt;"",SUMIFS(Data_TABLE[Total Value Sold],Data_TABLE[EOM Date],"="&amp;EOMONTH(Dashboard!$I$7,0),Data_TABLE[Customer],"="&amp;Calc!U610),"")</f>
        <v/>
      </c>
    </row>
    <row r="611" spans="8:22" x14ac:dyDescent="0.2">
      <c r="H611" s="15" t="str">
        <f t="shared" si="29"/>
        <v/>
      </c>
      <c r="I611" s="16" t="str">
        <f t="array" ref="I611">IF(H611&lt;&gt;"",SUM(IF(Data_TABLE[EOM Date]=EOMONTH(H611,0),Data_TABLE[Total Value Sold],0)),"")</f>
        <v/>
      </c>
      <c r="J611" s="16" t="e">
        <f t="shared" ca="1" si="27"/>
        <v>#N/A</v>
      </c>
      <c r="K611" s="16" t="e">
        <f t="shared" ca="1" si="28"/>
        <v>#N/A</v>
      </c>
      <c r="L611" s="12" t="str">
        <f>IF(I611&lt;&gt;"",RANK(I611,ListSales,0),"")</f>
        <v/>
      </c>
      <c r="V611" s="18" t="str">
        <f>IF(U611&lt;&gt;"",SUMIFS(Data_TABLE[Total Value Sold],Data_TABLE[EOM Date],"="&amp;EOMONTH(Dashboard!$I$7,0),Data_TABLE[Customer],"="&amp;Calc!U611),"")</f>
        <v/>
      </c>
    </row>
    <row r="612" spans="8:22" x14ac:dyDescent="0.2">
      <c r="H612" s="15" t="str">
        <f t="shared" si="29"/>
        <v/>
      </c>
      <c r="I612" s="16" t="str">
        <f t="array" ref="I612">IF(H612&lt;&gt;"",SUM(IF(Data_TABLE[EOM Date]=EOMONTH(H612,0),Data_TABLE[Total Value Sold],0)),"")</f>
        <v/>
      </c>
      <c r="J612" s="16" t="e">
        <f t="shared" ca="1" si="27"/>
        <v>#N/A</v>
      </c>
      <c r="K612" s="16" t="e">
        <f t="shared" ca="1" si="28"/>
        <v>#N/A</v>
      </c>
      <c r="L612" s="12" t="str">
        <f>IF(I612&lt;&gt;"",RANK(I612,ListSales,0),"")</f>
        <v/>
      </c>
      <c r="V612" s="18" t="str">
        <f>IF(U612&lt;&gt;"",SUMIFS(Data_TABLE[Total Value Sold],Data_TABLE[EOM Date],"="&amp;EOMONTH(Dashboard!$I$7,0),Data_TABLE[Customer],"="&amp;Calc!U612),"")</f>
        <v/>
      </c>
    </row>
    <row r="613" spans="8:22" x14ac:dyDescent="0.2">
      <c r="H613" s="15" t="str">
        <f t="shared" si="29"/>
        <v/>
      </c>
      <c r="I613" s="16" t="str">
        <f t="array" ref="I613">IF(H613&lt;&gt;"",SUM(IF(Data_TABLE[EOM Date]=EOMONTH(H613,0),Data_TABLE[Total Value Sold],0)),"")</f>
        <v/>
      </c>
      <c r="J613" s="16" t="e">
        <f t="shared" ca="1" si="27"/>
        <v>#N/A</v>
      </c>
      <c r="K613" s="16" t="e">
        <f t="shared" ca="1" si="28"/>
        <v>#N/A</v>
      </c>
      <c r="L613" s="12" t="str">
        <f>IF(I613&lt;&gt;"",RANK(I613,ListSales,0),"")</f>
        <v/>
      </c>
      <c r="V613" s="18" t="str">
        <f>IF(U613&lt;&gt;"",SUMIFS(Data_TABLE[Total Value Sold],Data_TABLE[EOM Date],"="&amp;EOMONTH(Dashboard!$I$7,0),Data_TABLE[Customer],"="&amp;Calc!U613),"")</f>
        <v/>
      </c>
    </row>
    <row r="614" spans="8:22" x14ac:dyDescent="0.2">
      <c r="H614" s="15" t="str">
        <f t="shared" si="29"/>
        <v/>
      </c>
      <c r="I614" s="16" t="str">
        <f t="array" ref="I614">IF(H614&lt;&gt;"",SUM(IF(Data_TABLE[EOM Date]=EOMONTH(H614,0),Data_TABLE[Total Value Sold],0)),"")</f>
        <v/>
      </c>
      <c r="J614" s="16" t="e">
        <f t="shared" ca="1" si="27"/>
        <v>#N/A</v>
      </c>
      <c r="K614" s="16" t="e">
        <f t="shared" ca="1" si="28"/>
        <v>#N/A</v>
      </c>
      <c r="L614" s="12" t="str">
        <f>IF(I614&lt;&gt;"",RANK(I614,ListSales,0),"")</f>
        <v/>
      </c>
      <c r="V614" s="18" t="str">
        <f>IF(U614&lt;&gt;"",SUMIFS(Data_TABLE[Total Value Sold],Data_TABLE[EOM Date],"="&amp;EOMONTH(Dashboard!$I$7,0),Data_TABLE[Customer],"="&amp;Calc!U614),"")</f>
        <v/>
      </c>
    </row>
    <row r="615" spans="8:22" x14ac:dyDescent="0.2">
      <c r="H615" s="15" t="str">
        <f t="shared" si="29"/>
        <v/>
      </c>
      <c r="I615" s="16" t="str">
        <f t="array" ref="I615">IF(H615&lt;&gt;"",SUM(IF(Data_TABLE[EOM Date]=EOMONTH(H615,0),Data_TABLE[Total Value Sold],0)),"")</f>
        <v/>
      </c>
      <c r="J615" s="16" t="e">
        <f t="shared" ca="1" si="27"/>
        <v>#N/A</v>
      </c>
      <c r="K615" s="16" t="e">
        <f t="shared" ca="1" si="28"/>
        <v>#N/A</v>
      </c>
      <c r="L615" s="12" t="str">
        <f>IF(I615&lt;&gt;"",RANK(I615,ListSales,0),"")</f>
        <v/>
      </c>
      <c r="V615" s="18" t="str">
        <f>IF(U615&lt;&gt;"",SUMIFS(Data_TABLE[Total Value Sold],Data_TABLE[EOM Date],"="&amp;EOMONTH(Dashboard!$I$7,0),Data_TABLE[Customer],"="&amp;Calc!U615),"")</f>
        <v/>
      </c>
    </row>
    <row r="616" spans="8:22" x14ac:dyDescent="0.2">
      <c r="H616" s="15" t="str">
        <f t="shared" si="29"/>
        <v/>
      </c>
      <c r="I616" s="16" t="str">
        <f t="array" ref="I616">IF(H616&lt;&gt;"",SUM(IF(Data_TABLE[EOM Date]=EOMONTH(H616,0),Data_TABLE[Total Value Sold],0)),"")</f>
        <v/>
      </c>
      <c r="J616" s="16" t="e">
        <f t="shared" ca="1" si="27"/>
        <v>#N/A</v>
      </c>
      <c r="K616" s="16" t="e">
        <f t="shared" ca="1" si="28"/>
        <v>#N/A</v>
      </c>
      <c r="L616" s="12" t="str">
        <f>IF(I616&lt;&gt;"",RANK(I616,ListSales,0),"")</f>
        <v/>
      </c>
      <c r="V616" s="18" t="str">
        <f>IF(U616&lt;&gt;"",SUMIFS(Data_TABLE[Total Value Sold],Data_TABLE[EOM Date],"="&amp;EOMONTH(Dashboard!$I$7,0),Data_TABLE[Customer],"="&amp;Calc!U616),"")</f>
        <v/>
      </c>
    </row>
    <row r="617" spans="8:22" x14ac:dyDescent="0.2">
      <c r="H617" s="15" t="str">
        <f t="shared" si="29"/>
        <v/>
      </c>
      <c r="I617" s="16" t="str">
        <f t="array" ref="I617">IF(H617&lt;&gt;"",SUM(IF(Data_TABLE[EOM Date]=EOMONTH(H617,0),Data_TABLE[Total Value Sold],0)),"")</f>
        <v/>
      </c>
      <c r="J617" s="16" t="e">
        <f t="shared" ca="1" si="27"/>
        <v>#N/A</v>
      </c>
      <c r="K617" s="16" t="e">
        <f t="shared" ca="1" si="28"/>
        <v>#N/A</v>
      </c>
      <c r="L617" s="12" t="str">
        <f>IF(I617&lt;&gt;"",RANK(I617,ListSales,0),"")</f>
        <v/>
      </c>
      <c r="V617" s="18" t="str">
        <f>IF(U617&lt;&gt;"",SUMIFS(Data_TABLE[Total Value Sold],Data_TABLE[EOM Date],"="&amp;EOMONTH(Dashboard!$I$7,0),Data_TABLE[Customer],"="&amp;Calc!U617),"")</f>
        <v/>
      </c>
    </row>
    <row r="618" spans="8:22" x14ac:dyDescent="0.2">
      <c r="H618" s="15" t="str">
        <f t="shared" si="29"/>
        <v/>
      </c>
      <c r="I618" s="16" t="str">
        <f t="array" ref="I618">IF(H618&lt;&gt;"",SUM(IF(Data_TABLE[EOM Date]=EOMONTH(H618,0),Data_TABLE[Total Value Sold],0)),"")</f>
        <v/>
      </c>
      <c r="J618" s="16" t="e">
        <f t="shared" ca="1" si="27"/>
        <v>#N/A</v>
      </c>
      <c r="K618" s="16" t="e">
        <f t="shared" ca="1" si="28"/>
        <v>#N/A</v>
      </c>
      <c r="L618" s="12" t="str">
        <f>IF(I618&lt;&gt;"",RANK(I618,ListSales,0),"")</f>
        <v/>
      </c>
      <c r="V618" s="18" t="str">
        <f>IF(U618&lt;&gt;"",SUMIFS(Data_TABLE[Total Value Sold],Data_TABLE[EOM Date],"="&amp;EOMONTH(Dashboard!$I$7,0),Data_TABLE[Customer],"="&amp;Calc!U618),"")</f>
        <v/>
      </c>
    </row>
    <row r="619" spans="8:22" x14ac:dyDescent="0.2">
      <c r="H619" s="15" t="str">
        <f t="shared" si="29"/>
        <v/>
      </c>
      <c r="I619" s="16" t="str">
        <f t="array" ref="I619">IF(H619&lt;&gt;"",SUM(IF(Data_TABLE[EOM Date]=EOMONTH(H619,0),Data_TABLE[Total Value Sold],0)),"")</f>
        <v/>
      </c>
      <c r="J619" s="16" t="e">
        <f t="shared" ca="1" si="27"/>
        <v>#N/A</v>
      </c>
      <c r="K619" s="16" t="e">
        <f t="shared" ca="1" si="28"/>
        <v>#N/A</v>
      </c>
      <c r="L619" s="12" t="str">
        <f>IF(I619&lt;&gt;"",RANK(I619,ListSales,0),"")</f>
        <v/>
      </c>
      <c r="V619" s="18" t="str">
        <f>IF(U619&lt;&gt;"",SUMIFS(Data_TABLE[Total Value Sold],Data_TABLE[EOM Date],"="&amp;EOMONTH(Dashboard!$I$7,0),Data_TABLE[Customer],"="&amp;Calc!U619),"")</f>
        <v/>
      </c>
    </row>
    <row r="620" spans="8:22" x14ac:dyDescent="0.2">
      <c r="H620" s="15" t="str">
        <f t="shared" si="29"/>
        <v/>
      </c>
      <c r="I620" s="16" t="str">
        <f t="array" ref="I620">IF(H620&lt;&gt;"",SUM(IF(Data_TABLE[EOM Date]=EOMONTH(H620,0),Data_TABLE[Total Value Sold],0)),"")</f>
        <v/>
      </c>
      <c r="J620" s="16" t="e">
        <f t="shared" ca="1" si="27"/>
        <v>#N/A</v>
      </c>
      <c r="K620" s="16" t="e">
        <f t="shared" ca="1" si="28"/>
        <v>#N/A</v>
      </c>
      <c r="L620" s="12" t="str">
        <f>IF(I620&lt;&gt;"",RANK(I620,ListSales,0),"")</f>
        <v/>
      </c>
      <c r="V620" s="18" t="str">
        <f>IF(U620&lt;&gt;"",SUMIFS(Data_TABLE[Total Value Sold],Data_TABLE[EOM Date],"="&amp;EOMONTH(Dashboard!$I$7,0),Data_TABLE[Customer],"="&amp;Calc!U620),"")</f>
        <v/>
      </c>
    </row>
    <row r="621" spans="8:22" x14ac:dyDescent="0.2">
      <c r="H621" s="15" t="str">
        <f t="shared" si="29"/>
        <v/>
      </c>
      <c r="I621" s="16" t="str">
        <f t="array" ref="I621">IF(H621&lt;&gt;"",SUM(IF(Data_TABLE[EOM Date]=EOMONTH(H621,0),Data_TABLE[Total Value Sold],0)),"")</f>
        <v/>
      </c>
      <c r="J621" s="16" t="e">
        <f t="shared" ca="1" si="27"/>
        <v>#N/A</v>
      </c>
      <c r="K621" s="16" t="e">
        <f t="shared" ca="1" si="28"/>
        <v>#N/A</v>
      </c>
      <c r="L621" s="12" t="str">
        <f>IF(I621&lt;&gt;"",RANK(I621,ListSales,0),"")</f>
        <v/>
      </c>
      <c r="V621" s="18" t="str">
        <f>IF(U621&lt;&gt;"",SUMIFS(Data_TABLE[Total Value Sold],Data_TABLE[EOM Date],"="&amp;EOMONTH(Dashboard!$I$7,0),Data_TABLE[Customer],"="&amp;Calc!U621),"")</f>
        <v/>
      </c>
    </row>
    <row r="622" spans="8:22" x14ac:dyDescent="0.2">
      <c r="H622" s="15" t="str">
        <f t="shared" si="29"/>
        <v/>
      </c>
      <c r="I622" s="16" t="str">
        <f t="array" ref="I622">IF(H622&lt;&gt;"",SUM(IF(Data_TABLE[EOM Date]=EOMONTH(H622,0),Data_TABLE[Total Value Sold],0)),"")</f>
        <v/>
      </c>
      <c r="J622" s="16" t="e">
        <f t="shared" ca="1" si="27"/>
        <v>#N/A</v>
      </c>
      <c r="K622" s="16" t="e">
        <f t="shared" ca="1" si="28"/>
        <v>#N/A</v>
      </c>
      <c r="L622" s="12" t="str">
        <f>IF(I622&lt;&gt;"",RANK(I622,ListSales,0),"")</f>
        <v/>
      </c>
      <c r="V622" s="18" t="str">
        <f>IF(U622&lt;&gt;"",SUMIFS(Data_TABLE[Total Value Sold],Data_TABLE[EOM Date],"="&amp;EOMONTH(Dashboard!$I$7,0),Data_TABLE[Customer],"="&amp;Calc!U622),"")</f>
        <v/>
      </c>
    </row>
    <row r="623" spans="8:22" x14ac:dyDescent="0.2">
      <c r="H623" s="15" t="str">
        <f t="shared" si="29"/>
        <v/>
      </c>
      <c r="I623" s="16" t="str">
        <f t="array" ref="I623">IF(H623&lt;&gt;"",SUM(IF(Data_TABLE[EOM Date]=EOMONTH(H623,0),Data_TABLE[Total Value Sold],0)),"")</f>
        <v/>
      </c>
      <c r="J623" s="16" t="e">
        <f t="shared" ca="1" si="27"/>
        <v>#N/A</v>
      </c>
      <c r="K623" s="16" t="e">
        <f t="shared" ca="1" si="28"/>
        <v>#N/A</v>
      </c>
      <c r="L623" s="12" t="str">
        <f>IF(I623&lt;&gt;"",RANK(I623,ListSales,0),"")</f>
        <v/>
      </c>
      <c r="V623" s="18" t="str">
        <f>IF(U623&lt;&gt;"",SUMIFS(Data_TABLE[Total Value Sold],Data_TABLE[EOM Date],"="&amp;EOMONTH(Dashboard!$I$7,0),Data_TABLE[Customer],"="&amp;Calc!U623),"")</f>
        <v/>
      </c>
    </row>
    <row r="624" spans="8:22" x14ac:dyDescent="0.2">
      <c r="H624" s="15" t="str">
        <f t="shared" si="29"/>
        <v/>
      </c>
      <c r="I624" s="16" t="str">
        <f t="array" ref="I624">IF(H624&lt;&gt;"",SUM(IF(Data_TABLE[EOM Date]=EOMONTH(H624,0),Data_TABLE[Total Value Sold],0)),"")</f>
        <v/>
      </c>
      <c r="J624" s="16" t="e">
        <f t="shared" ca="1" si="27"/>
        <v>#N/A</v>
      </c>
      <c r="K624" s="16" t="e">
        <f t="shared" ca="1" si="28"/>
        <v>#N/A</v>
      </c>
      <c r="L624" s="12" t="str">
        <f>IF(I624&lt;&gt;"",RANK(I624,ListSales,0),"")</f>
        <v/>
      </c>
      <c r="V624" s="18" t="str">
        <f>IF(U624&lt;&gt;"",SUMIFS(Data_TABLE[Total Value Sold],Data_TABLE[EOM Date],"="&amp;EOMONTH(Dashboard!$I$7,0),Data_TABLE[Customer],"="&amp;Calc!U624),"")</f>
        <v/>
      </c>
    </row>
    <row r="625" spans="8:22" x14ac:dyDescent="0.2">
      <c r="H625" s="15" t="str">
        <f t="shared" si="29"/>
        <v/>
      </c>
      <c r="I625" s="16" t="str">
        <f t="array" ref="I625">IF(H625&lt;&gt;"",SUM(IF(Data_TABLE[EOM Date]=EOMONTH(H625,0),Data_TABLE[Total Value Sold],0)),"")</f>
        <v/>
      </c>
      <c r="J625" s="16" t="e">
        <f t="shared" ca="1" si="27"/>
        <v>#N/A</v>
      </c>
      <c r="K625" s="16" t="e">
        <f t="shared" ca="1" si="28"/>
        <v>#N/A</v>
      </c>
      <c r="L625" s="12" t="str">
        <f>IF(I625&lt;&gt;"",RANK(I625,ListSales,0),"")</f>
        <v/>
      </c>
      <c r="V625" s="18" t="str">
        <f>IF(U625&lt;&gt;"",SUMIFS(Data_TABLE[Total Value Sold],Data_TABLE[EOM Date],"="&amp;EOMONTH(Dashboard!$I$7,0),Data_TABLE[Customer],"="&amp;Calc!U625),"")</f>
        <v/>
      </c>
    </row>
    <row r="626" spans="8:22" x14ac:dyDescent="0.2">
      <c r="H626" s="15" t="str">
        <f t="shared" si="29"/>
        <v/>
      </c>
      <c r="I626" s="16" t="str">
        <f t="array" ref="I626">IF(H626&lt;&gt;"",SUM(IF(Data_TABLE[EOM Date]=EOMONTH(H626,0),Data_TABLE[Total Value Sold],0)),"")</f>
        <v/>
      </c>
      <c r="J626" s="16" t="e">
        <f t="shared" ca="1" si="27"/>
        <v>#N/A</v>
      </c>
      <c r="K626" s="16" t="e">
        <f t="shared" ca="1" si="28"/>
        <v>#N/A</v>
      </c>
      <c r="L626" s="12" t="str">
        <f>IF(I626&lt;&gt;"",RANK(I626,ListSales,0),"")</f>
        <v/>
      </c>
      <c r="V626" s="18" t="str">
        <f>IF(U626&lt;&gt;"",SUMIFS(Data_TABLE[Total Value Sold],Data_TABLE[EOM Date],"="&amp;EOMONTH(Dashboard!$I$7,0),Data_TABLE[Customer],"="&amp;Calc!U626),"")</f>
        <v/>
      </c>
    </row>
    <row r="627" spans="8:22" x14ac:dyDescent="0.2">
      <c r="H627" s="15" t="str">
        <f t="shared" si="29"/>
        <v/>
      </c>
      <c r="I627" s="16" t="str">
        <f t="array" ref="I627">IF(H627&lt;&gt;"",SUM(IF(Data_TABLE[EOM Date]=EOMONTH(H627,0),Data_TABLE[Total Value Sold],0)),"")</f>
        <v/>
      </c>
      <c r="J627" s="16" t="e">
        <f t="shared" ca="1" si="27"/>
        <v>#N/A</v>
      </c>
      <c r="K627" s="16" t="e">
        <f t="shared" ca="1" si="28"/>
        <v>#N/A</v>
      </c>
      <c r="L627" s="12" t="str">
        <f>IF(I627&lt;&gt;"",RANK(I627,ListSales,0),"")</f>
        <v/>
      </c>
      <c r="V627" s="18" t="str">
        <f>IF(U627&lt;&gt;"",SUMIFS(Data_TABLE[Total Value Sold],Data_TABLE[EOM Date],"="&amp;EOMONTH(Dashboard!$I$7,0),Data_TABLE[Customer],"="&amp;Calc!U627),"")</f>
        <v/>
      </c>
    </row>
    <row r="628" spans="8:22" x14ac:dyDescent="0.2">
      <c r="H628" s="15" t="str">
        <f t="shared" si="29"/>
        <v/>
      </c>
      <c r="I628" s="16" t="str">
        <f t="array" ref="I628">IF(H628&lt;&gt;"",SUM(IF(Data_TABLE[EOM Date]=EOMONTH(H628,0),Data_TABLE[Total Value Sold],0)),"")</f>
        <v/>
      </c>
      <c r="J628" s="16" t="e">
        <f t="shared" ca="1" si="27"/>
        <v>#N/A</v>
      </c>
      <c r="K628" s="16" t="e">
        <f t="shared" ca="1" si="28"/>
        <v>#N/A</v>
      </c>
      <c r="L628" s="12" t="str">
        <f>IF(I628&lt;&gt;"",RANK(I628,ListSales,0),"")</f>
        <v/>
      </c>
      <c r="V628" s="18" t="str">
        <f>IF(U628&lt;&gt;"",SUMIFS(Data_TABLE[Total Value Sold],Data_TABLE[EOM Date],"="&amp;EOMONTH(Dashboard!$I$7,0),Data_TABLE[Customer],"="&amp;Calc!U628),"")</f>
        <v/>
      </c>
    </row>
    <row r="629" spans="8:22" x14ac:dyDescent="0.2">
      <c r="H629" s="15" t="str">
        <f t="shared" si="29"/>
        <v/>
      </c>
      <c r="I629" s="16" t="str">
        <f t="array" ref="I629">IF(H629&lt;&gt;"",SUM(IF(Data_TABLE[EOM Date]=EOMONTH(H629,0),Data_TABLE[Total Value Sold],0)),"")</f>
        <v/>
      </c>
      <c r="J629" s="16" t="e">
        <f t="shared" ca="1" si="27"/>
        <v>#N/A</v>
      </c>
      <c r="K629" s="16" t="e">
        <f t="shared" ca="1" si="28"/>
        <v>#N/A</v>
      </c>
      <c r="L629" s="12" t="str">
        <f>IF(I629&lt;&gt;"",RANK(I629,ListSales,0),"")</f>
        <v/>
      </c>
      <c r="V629" s="18" t="str">
        <f>IF(U629&lt;&gt;"",SUMIFS(Data_TABLE[Total Value Sold],Data_TABLE[EOM Date],"="&amp;EOMONTH(Dashboard!$I$7,0),Data_TABLE[Customer],"="&amp;Calc!U629),"")</f>
        <v/>
      </c>
    </row>
    <row r="630" spans="8:22" x14ac:dyDescent="0.2">
      <c r="H630" s="15" t="str">
        <f t="shared" si="29"/>
        <v/>
      </c>
      <c r="I630" s="16" t="str">
        <f t="array" ref="I630">IF(H630&lt;&gt;"",SUM(IF(Data_TABLE[EOM Date]=EOMONTH(H630,0),Data_TABLE[Total Value Sold],0)),"")</f>
        <v/>
      </c>
      <c r="J630" s="16" t="e">
        <f t="shared" ca="1" si="27"/>
        <v>#N/A</v>
      </c>
      <c r="K630" s="16" t="e">
        <f t="shared" ca="1" si="28"/>
        <v>#N/A</v>
      </c>
      <c r="L630" s="12" t="str">
        <f>IF(I630&lt;&gt;"",RANK(I630,ListSales,0),"")</f>
        <v/>
      </c>
      <c r="V630" s="18" t="str">
        <f>IF(U630&lt;&gt;"",SUMIFS(Data_TABLE[Total Value Sold],Data_TABLE[EOM Date],"="&amp;EOMONTH(Dashboard!$I$7,0),Data_TABLE[Customer],"="&amp;Calc!U630),"")</f>
        <v/>
      </c>
    </row>
    <row r="631" spans="8:22" x14ac:dyDescent="0.2">
      <c r="H631" s="15" t="str">
        <f t="shared" si="29"/>
        <v/>
      </c>
      <c r="I631" s="16" t="str">
        <f t="array" ref="I631">IF(H631&lt;&gt;"",SUM(IF(Data_TABLE[EOM Date]=EOMONTH(H631,0),Data_TABLE[Total Value Sold],0)),"")</f>
        <v/>
      </c>
      <c r="J631" s="16" t="e">
        <f t="shared" ca="1" si="27"/>
        <v>#N/A</v>
      </c>
      <c r="K631" s="16" t="e">
        <f t="shared" ca="1" si="28"/>
        <v>#N/A</v>
      </c>
      <c r="L631" s="12" t="str">
        <f>IF(I631&lt;&gt;"",RANK(I631,ListSales,0),"")</f>
        <v/>
      </c>
      <c r="V631" s="18" t="str">
        <f>IF(U631&lt;&gt;"",SUMIFS(Data_TABLE[Total Value Sold],Data_TABLE[EOM Date],"="&amp;EOMONTH(Dashboard!$I$7,0),Data_TABLE[Customer],"="&amp;Calc!U631),"")</f>
        <v/>
      </c>
    </row>
    <row r="632" spans="8:22" x14ac:dyDescent="0.2">
      <c r="H632" s="15" t="str">
        <f t="shared" si="29"/>
        <v/>
      </c>
      <c r="I632" s="16" t="str">
        <f t="array" ref="I632">IF(H632&lt;&gt;"",SUM(IF(Data_TABLE[EOM Date]=EOMONTH(H632,0),Data_TABLE[Total Value Sold],0)),"")</f>
        <v/>
      </c>
      <c r="J632" s="16" t="e">
        <f t="shared" ca="1" si="27"/>
        <v>#N/A</v>
      </c>
      <c r="K632" s="16" t="e">
        <f t="shared" ca="1" si="28"/>
        <v>#N/A</v>
      </c>
      <c r="L632" s="12" t="str">
        <f>IF(I632&lt;&gt;"",RANK(I632,ListSales,0),"")</f>
        <v/>
      </c>
      <c r="V632" s="18" t="str">
        <f>IF(U632&lt;&gt;"",SUMIFS(Data_TABLE[Total Value Sold],Data_TABLE[EOM Date],"="&amp;EOMONTH(Dashboard!$I$7,0),Data_TABLE[Customer],"="&amp;Calc!U632),"")</f>
        <v/>
      </c>
    </row>
    <row r="633" spans="8:22" x14ac:dyDescent="0.2">
      <c r="H633" s="15" t="str">
        <f t="shared" si="29"/>
        <v/>
      </c>
      <c r="I633" s="16" t="str">
        <f t="array" ref="I633">IF(H633&lt;&gt;"",SUM(IF(Data_TABLE[EOM Date]=EOMONTH(H633,0),Data_TABLE[Total Value Sold],0)),"")</f>
        <v/>
      </c>
      <c r="J633" s="16" t="e">
        <f t="shared" ca="1" si="27"/>
        <v>#N/A</v>
      </c>
      <c r="K633" s="16" t="e">
        <f t="shared" ca="1" si="28"/>
        <v>#N/A</v>
      </c>
      <c r="L633" s="12" t="str">
        <f>IF(I633&lt;&gt;"",RANK(I633,ListSales,0),"")</f>
        <v/>
      </c>
      <c r="V633" s="18" t="str">
        <f>IF(U633&lt;&gt;"",SUMIFS(Data_TABLE[Total Value Sold],Data_TABLE[EOM Date],"="&amp;EOMONTH(Dashboard!$I$7,0),Data_TABLE[Customer],"="&amp;Calc!U633),"")</f>
        <v/>
      </c>
    </row>
    <row r="634" spans="8:22" x14ac:dyDescent="0.2">
      <c r="H634" s="15" t="str">
        <f t="shared" si="29"/>
        <v/>
      </c>
      <c r="I634" s="16" t="str">
        <f t="array" ref="I634">IF(H634&lt;&gt;"",SUM(IF(Data_TABLE[EOM Date]=EOMONTH(H634,0),Data_TABLE[Total Value Sold],0)),"")</f>
        <v/>
      </c>
      <c r="J634" s="16" t="e">
        <f t="shared" ca="1" si="27"/>
        <v>#N/A</v>
      </c>
      <c r="K634" s="16" t="e">
        <f t="shared" ca="1" si="28"/>
        <v>#N/A</v>
      </c>
      <c r="L634" s="12" t="str">
        <f>IF(I634&lt;&gt;"",RANK(I634,ListSales,0),"")</f>
        <v/>
      </c>
      <c r="V634" s="18" t="str">
        <f>IF(U634&lt;&gt;"",SUMIFS(Data_TABLE[Total Value Sold],Data_TABLE[EOM Date],"="&amp;EOMONTH(Dashboard!$I$7,0),Data_TABLE[Customer],"="&amp;Calc!U634),"")</f>
        <v/>
      </c>
    </row>
    <row r="635" spans="8:22" x14ac:dyDescent="0.2">
      <c r="H635" s="15" t="str">
        <f t="shared" si="29"/>
        <v/>
      </c>
      <c r="I635" s="16" t="str">
        <f t="array" ref="I635">IF(H635&lt;&gt;"",SUM(IF(Data_TABLE[EOM Date]=EOMONTH(H635,0),Data_TABLE[Total Value Sold],0)),"")</f>
        <v/>
      </c>
      <c r="J635" s="16" t="e">
        <f t="shared" ca="1" si="27"/>
        <v>#N/A</v>
      </c>
      <c r="K635" s="16" t="e">
        <f t="shared" ca="1" si="28"/>
        <v>#N/A</v>
      </c>
      <c r="L635" s="12" t="str">
        <f>IF(I635&lt;&gt;"",RANK(I635,ListSales,0),"")</f>
        <v/>
      </c>
      <c r="V635" s="18" t="str">
        <f>IF(U635&lt;&gt;"",SUMIFS(Data_TABLE[Total Value Sold],Data_TABLE[EOM Date],"="&amp;EOMONTH(Dashboard!$I$7,0),Data_TABLE[Customer],"="&amp;Calc!U635),"")</f>
        <v/>
      </c>
    </row>
    <row r="636" spans="8:22" x14ac:dyDescent="0.2">
      <c r="H636" s="15" t="str">
        <f t="shared" si="29"/>
        <v/>
      </c>
      <c r="I636" s="16" t="str">
        <f t="array" ref="I636">IF(H636&lt;&gt;"",SUM(IF(Data_TABLE[EOM Date]=EOMONTH(H636,0),Data_TABLE[Total Value Sold],0)),"")</f>
        <v/>
      </c>
      <c r="J636" s="16" t="e">
        <f t="shared" ca="1" si="27"/>
        <v>#N/A</v>
      </c>
      <c r="K636" s="16" t="e">
        <f t="shared" ca="1" si="28"/>
        <v>#N/A</v>
      </c>
      <c r="L636" s="12" t="str">
        <f>IF(I636&lt;&gt;"",RANK(I636,ListSales,0),"")</f>
        <v/>
      </c>
      <c r="V636" s="18" t="str">
        <f>IF(U636&lt;&gt;"",SUMIFS(Data_TABLE[Total Value Sold],Data_TABLE[EOM Date],"="&amp;EOMONTH(Dashboard!$I$7,0),Data_TABLE[Customer],"="&amp;Calc!U636),"")</f>
        <v/>
      </c>
    </row>
    <row r="637" spans="8:22" x14ac:dyDescent="0.2">
      <c r="H637" s="15" t="str">
        <f t="shared" si="29"/>
        <v/>
      </c>
      <c r="I637" s="16" t="str">
        <f t="array" ref="I637">IF(H637&lt;&gt;"",SUM(IF(Data_TABLE[EOM Date]=EOMONTH(H637,0),Data_TABLE[Total Value Sold],0)),"")</f>
        <v/>
      </c>
      <c r="J637" s="16" t="e">
        <f t="shared" ca="1" si="27"/>
        <v>#N/A</v>
      </c>
      <c r="K637" s="16" t="e">
        <f t="shared" ca="1" si="28"/>
        <v>#N/A</v>
      </c>
      <c r="L637" s="12" t="str">
        <f>IF(I637&lt;&gt;"",RANK(I637,ListSales,0),"")</f>
        <v/>
      </c>
      <c r="V637" s="18" t="str">
        <f>IF(U637&lt;&gt;"",SUMIFS(Data_TABLE[Total Value Sold],Data_TABLE[EOM Date],"="&amp;EOMONTH(Dashboard!$I$7,0),Data_TABLE[Customer],"="&amp;Calc!U637),"")</f>
        <v/>
      </c>
    </row>
    <row r="638" spans="8:22" x14ac:dyDescent="0.2">
      <c r="H638" s="15" t="str">
        <f t="shared" si="29"/>
        <v/>
      </c>
      <c r="I638" s="16" t="str">
        <f t="array" ref="I638">IF(H638&lt;&gt;"",SUM(IF(Data_TABLE[EOM Date]=EOMONTH(H638,0),Data_TABLE[Total Value Sold],0)),"")</f>
        <v/>
      </c>
      <c r="J638" s="16" t="e">
        <f t="shared" ca="1" si="27"/>
        <v>#N/A</v>
      </c>
      <c r="K638" s="16" t="e">
        <f t="shared" ca="1" si="28"/>
        <v>#N/A</v>
      </c>
      <c r="L638" s="12" t="str">
        <f>IF(I638&lt;&gt;"",RANK(I638,ListSales,0),"")</f>
        <v/>
      </c>
      <c r="V638" s="18" t="str">
        <f>IF(U638&lt;&gt;"",SUMIFS(Data_TABLE[Total Value Sold],Data_TABLE[EOM Date],"="&amp;EOMONTH(Dashboard!$I$7,0),Data_TABLE[Customer],"="&amp;Calc!U638),"")</f>
        <v/>
      </c>
    </row>
    <row r="639" spans="8:22" x14ac:dyDescent="0.2">
      <c r="H639" s="15" t="str">
        <f t="shared" si="29"/>
        <v/>
      </c>
      <c r="I639" s="16" t="str">
        <f t="array" ref="I639">IF(H639&lt;&gt;"",SUM(IF(Data_TABLE[EOM Date]=EOMONTH(H639,0),Data_TABLE[Total Value Sold],0)),"")</f>
        <v/>
      </c>
      <c r="J639" s="16" t="e">
        <f t="shared" ca="1" si="27"/>
        <v>#N/A</v>
      </c>
      <c r="K639" s="16" t="e">
        <f t="shared" ca="1" si="28"/>
        <v>#N/A</v>
      </c>
      <c r="L639" s="12" t="str">
        <f>IF(I639&lt;&gt;"",RANK(I639,ListSales,0),"")</f>
        <v/>
      </c>
      <c r="V639" s="18" t="str">
        <f>IF(U639&lt;&gt;"",SUMIFS(Data_TABLE[Total Value Sold],Data_TABLE[EOM Date],"="&amp;EOMONTH(Dashboard!$I$7,0),Data_TABLE[Customer],"="&amp;Calc!U639),"")</f>
        <v/>
      </c>
    </row>
    <row r="640" spans="8:22" x14ac:dyDescent="0.2">
      <c r="H640" s="15" t="str">
        <f t="shared" si="29"/>
        <v/>
      </c>
      <c r="I640" s="16" t="str">
        <f t="array" ref="I640">IF(H640&lt;&gt;"",SUM(IF(Data_TABLE[EOM Date]=EOMONTH(H640,0),Data_TABLE[Total Value Sold],0)),"")</f>
        <v/>
      </c>
      <c r="J640" s="16" t="e">
        <f t="shared" ca="1" si="27"/>
        <v>#N/A</v>
      </c>
      <c r="K640" s="16" t="e">
        <f t="shared" ca="1" si="28"/>
        <v>#N/A</v>
      </c>
      <c r="L640" s="12" t="str">
        <f>IF(I640&lt;&gt;"",RANK(I640,ListSales,0),"")</f>
        <v/>
      </c>
      <c r="V640" s="18" t="str">
        <f>IF(U640&lt;&gt;"",SUMIFS(Data_TABLE[Total Value Sold],Data_TABLE[EOM Date],"="&amp;EOMONTH(Dashboard!$I$7,0),Data_TABLE[Customer],"="&amp;Calc!U640),"")</f>
        <v/>
      </c>
    </row>
    <row r="641" spans="8:22" x14ac:dyDescent="0.2">
      <c r="H641" s="15" t="str">
        <f t="shared" si="29"/>
        <v/>
      </c>
      <c r="I641" s="16" t="str">
        <f t="array" ref="I641">IF(H641&lt;&gt;"",SUM(IF(Data_TABLE[EOM Date]=EOMONTH(H641,0),Data_TABLE[Total Value Sold],0)),"")</f>
        <v/>
      </c>
      <c r="J641" s="16" t="e">
        <f t="shared" ca="1" si="27"/>
        <v>#N/A</v>
      </c>
      <c r="K641" s="16" t="e">
        <f t="shared" ca="1" si="28"/>
        <v>#N/A</v>
      </c>
      <c r="L641" s="12" t="str">
        <f>IF(I641&lt;&gt;"",RANK(I641,ListSales,0),"")</f>
        <v/>
      </c>
      <c r="V641" s="18" t="str">
        <f>IF(U641&lt;&gt;"",SUMIFS(Data_TABLE[Total Value Sold],Data_TABLE[EOM Date],"="&amp;EOMONTH(Dashboard!$I$7,0),Data_TABLE[Customer],"="&amp;Calc!U641),"")</f>
        <v/>
      </c>
    </row>
    <row r="642" spans="8:22" x14ac:dyDescent="0.2">
      <c r="H642" s="15" t="str">
        <f t="shared" si="29"/>
        <v/>
      </c>
      <c r="I642" s="16" t="str">
        <f t="array" ref="I642">IF(H642&lt;&gt;"",SUM(IF(Data_TABLE[EOM Date]=EOMONTH(H642,0),Data_TABLE[Total Value Sold],0)),"")</f>
        <v/>
      </c>
      <c r="J642" s="16" t="e">
        <f t="shared" ca="1" si="27"/>
        <v>#N/A</v>
      </c>
      <c r="K642" s="16" t="e">
        <f t="shared" ca="1" si="28"/>
        <v>#N/A</v>
      </c>
      <c r="L642" s="12" t="str">
        <f>IF(I642&lt;&gt;"",RANK(I642,ListSales,0),"")</f>
        <v/>
      </c>
      <c r="V642" s="18" t="str">
        <f>IF(U642&lt;&gt;"",SUMIFS(Data_TABLE[Total Value Sold],Data_TABLE[EOM Date],"="&amp;EOMONTH(Dashboard!$I$7,0),Data_TABLE[Customer],"="&amp;Calc!U642),"")</f>
        <v/>
      </c>
    </row>
    <row r="643" spans="8:22" x14ac:dyDescent="0.2">
      <c r="H643" s="15" t="str">
        <f t="shared" si="29"/>
        <v/>
      </c>
      <c r="I643" s="16" t="str">
        <f t="array" ref="I643">IF(H643&lt;&gt;"",SUM(IF(Data_TABLE[EOM Date]=EOMONTH(H643,0),Data_TABLE[Total Value Sold],0)),"")</f>
        <v/>
      </c>
      <c r="J643" s="16" t="e">
        <f t="shared" ca="1" si="27"/>
        <v>#N/A</v>
      </c>
      <c r="K643" s="16" t="e">
        <f t="shared" ca="1" si="28"/>
        <v>#N/A</v>
      </c>
      <c r="L643" s="12" t="str">
        <f>IF(I643&lt;&gt;"",RANK(I643,ListSales,0),"")</f>
        <v/>
      </c>
      <c r="V643" s="18" t="str">
        <f>IF(U643&lt;&gt;"",SUMIFS(Data_TABLE[Total Value Sold],Data_TABLE[EOM Date],"="&amp;EOMONTH(Dashboard!$I$7,0),Data_TABLE[Customer],"="&amp;Calc!U643),"")</f>
        <v/>
      </c>
    </row>
    <row r="644" spans="8:22" x14ac:dyDescent="0.2">
      <c r="H644" s="15" t="str">
        <f t="shared" si="29"/>
        <v/>
      </c>
      <c r="I644" s="16" t="str">
        <f t="array" ref="I644">IF(H644&lt;&gt;"",SUM(IF(Data_TABLE[EOM Date]=EOMONTH(H644,0),Data_TABLE[Total Value Sold],0)),"")</f>
        <v/>
      </c>
      <c r="J644" s="16" t="e">
        <f t="shared" ca="1" si="27"/>
        <v>#N/A</v>
      </c>
      <c r="K644" s="16" t="e">
        <f t="shared" ca="1" si="28"/>
        <v>#N/A</v>
      </c>
      <c r="L644" s="12" t="str">
        <f>IF(I644&lt;&gt;"",RANK(I644,ListSales,0),"")</f>
        <v/>
      </c>
      <c r="V644" s="18" t="str">
        <f>IF(U644&lt;&gt;"",SUMIFS(Data_TABLE[Total Value Sold],Data_TABLE[EOM Date],"="&amp;EOMONTH(Dashboard!$I$7,0),Data_TABLE[Customer],"="&amp;Calc!U644),"")</f>
        <v/>
      </c>
    </row>
    <row r="645" spans="8:22" x14ac:dyDescent="0.2">
      <c r="H645" s="15" t="str">
        <f t="shared" si="29"/>
        <v/>
      </c>
      <c r="I645" s="16" t="str">
        <f t="array" ref="I645">IF(H645&lt;&gt;"",SUM(IF(Data_TABLE[EOM Date]=EOMONTH(H645,0),Data_TABLE[Total Value Sold],0)),"")</f>
        <v/>
      </c>
      <c r="J645" s="16" t="e">
        <f t="shared" ref="J645:J708" ca="1" si="30">IF(L645=$D$13,I645,NA())</f>
        <v>#N/A</v>
      </c>
      <c r="K645" s="16" t="e">
        <f t="shared" ref="K645:K708" ca="1" si="31">IF(L645=$D$14,I645,NA())</f>
        <v>#N/A</v>
      </c>
      <c r="L645" s="12" t="str">
        <f>IF(I645&lt;&gt;"",RANK(I645,ListSales,0),"")</f>
        <v/>
      </c>
      <c r="V645" s="18" t="str">
        <f>IF(U645&lt;&gt;"",SUMIFS(Data_TABLE[Total Value Sold],Data_TABLE[EOM Date],"="&amp;EOMONTH(Dashboard!$I$7,0),Data_TABLE[Customer],"="&amp;Calc!U645),"")</f>
        <v/>
      </c>
    </row>
    <row r="646" spans="8:22" x14ac:dyDescent="0.2">
      <c r="H646" s="15" t="str">
        <f t="shared" ref="H646:H709" si="32">IF(ROW(H645)-3&gt;$D$5,"",EDATE(H645,1))</f>
        <v/>
      </c>
      <c r="I646" s="16" t="str">
        <f t="array" ref="I646">IF(H646&lt;&gt;"",SUM(IF(Data_TABLE[EOM Date]=EOMONTH(H646,0),Data_TABLE[Total Value Sold],0)),"")</f>
        <v/>
      </c>
      <c r="J646" s="16" t="e">
        <f t="shared" ca="1" si="30"/>
        <v>#N/A</v>
      </c>
      <c r="K646" s="16" t="e">
        <f t="shared" ca="1" si="31"/>
        <v>#N/A</v>
      </c>
      <c r="L646" s="12" t="str">
        <f>IF(I646&lt;&gt;"",RANK(I646,ListSales,0),"")</f>
        <v/>
      </c>
      <c r="V646" s="18" t="str">
        <f>IF(U646&lt;&gt;"",SUMIFS(Data_TABLE[Total Value Sold],Data_TABLE[EOM Date],"="&amp;EOMONTH(Dashboard!$I$7,0),Data_TABLE[Customer],"="&amp;Calc!U646),"")</f>
        <v/>
      </c>
    </row>
    <row r="647" spans="8:22" x14ac:dyDescent="0.2">
      <c r="H647" s="15" t="str">
        <f t="shared" si="32"/>
        <v/>
      </c>
      <c r="I647" s="16" t="str">
        <f t="array" ref="I647">IF(H647&lt;&gt;"",SUM(IF(Data_TABLE[EOM Date]=EOMONTH(H647,0),Data_TABLE[Total Value Sold],0)),"")</f>
        <v/>
      </c>
      <c r="J647" s="16" t="e">
        <f t="shared" ca="1" si="30"/>
        <v>#N/A</v>
      </c>
      <c r="K647" s="16" t="e">
        <f t="shared" ca="1" si="31"/>
        <v>#N/A</v>
      </c>
      <c r="L647" s="12" t="str">
        <f>IF(I647&lt;&gt;"",RANK(I647,ListSales,0),"")</f>
        <v/>
      </c>
      <c r="V647" s="18" t="str">
        <f>IF(U647&lt;&gt;"",SUMIFS(Data_TABLE[Total Value Sold],Data_TABLE[EOM Date],"="&amp;EOMONTH(Dashboard!$I$7,0),Data_TABLE[Customer],"="&amp;Calc!U647),"")</f>
        <v/>
      </c>
    </row>
    <row r="648" spans="8:22" x14ac:dyDescent="0.2">
      <c r="H648" s="15" t="str">
        <f t="shared" si="32"/>
        <v/>
      </c>
      <c r="I648" s="16" t="str">
        <f t="array" ref="I648">IF(H648&lt;&gt;"",SUM(IF(Data_TABLE[EOM Date]=EOMONTH(H648,0),Data_TABLE[Total Value Sold],0)),"")</f>
        <v/>
      </c>
      <c r="J648" s="16" t="e">
        <f t="shared" ca="1" si="30"/>
        <v>#N/A</v>
      </c>
      <c r="K648" s="16" t="e">
        <f t="shared" ca="1" si="31"/>
        <v>#N/A</v>
      </c>
      <c r="L648" s="12" t="str">
        <f>IF(I648&lt;&gt;"",RANK(I648,ListSales,0),"")</f>
        <v/>
      </c>
      <c r="V648" s="18" t="str">
        <f>IF(U648&lt;&gt;"",SUMIFS(Data_TABLE[Total Value Sold],Data_TABLE[EOM Date],"="&amp;EOMONTH(Dashboard!$I$7,0),Data_TABLE[Customer],"="&amp;Calc!U648),"")</f>
        <v/>
      </c>
    </row>
    <row r="649" spans="8:22" x14ac:dyDescent="0.2">
      <c r="H649" s="15" t="str">
        <f t="shared" si="32"/>
        <v/>
      </c>
      <c r="I649" s="16" t="str">
        <f t="array" ref="I649">IF(H649&lt;&gt;"",SUM(IF(Data_TABLE[EOM Date]=EOMONTH(H649,0),Data_TABLE[Total Value Sold],0)),"")</f>
        <v/>
      </c>
      <c r="J649" s="16" t="e">
        <f t="shared" ca="1" si="30"/>
        <v>#N/A</v>
      </c>
      <c r="K649" s="16" t="e">
        <f t="shared" ca="1" si="31"/>
        <v>#N/A</v>
      </c>
      <c r="L649" s="12" t="str">
        <f>IF(I649&lt;&gt;"",RANK(I649,ListSales,0),"")</f>
        <v/>
      </c>
      <c r="V649" s="18" t="str">
        <f>IF(U649&lt;&gt;"",SUMIFS(Data_TABLE[Total Value Sold],Data_TABLE[EOM Date],"="&amp;EOMONTH(Dashboard!$I$7,0),Data_TABLE[Customer],"="&amp;Calc!U649),"")</f>
        <v/>
      </c>
    </row>
    <row r="650" spans="8:22" x14ac:dyDescent="0.2">
      <c r="H650" s="15" t="str">
        <f t="shared" si="32"/>
        <v/>
      </c>
      <c r="I650" s="16" t="str">
        <f t="array" ref="I650">IF(H650&lt;&gt;"",SUM(IF(Data_TABLE[EOM Date]=EOMONTH(H650,0),Data_TABLE[Total Value Sold],0)),"")</f>
        <v/>
      </c>
      <c r="J650" s="16" t="e">
        <f t="shared" ca="1" si="30"/>
        <v>#N/A</v>
      </c>
      <c r="K650" s="16" t="e">
        <f t="shared" ca="1" si="31"/>
        <v>#N/A</v>
      </c>
      <c r="L650" s="12" t="str">
        <f>IF(I650&lt;&gt;"",RANK(I650,ListSales,0),"")</f>
        <v/>
      </c>
      <c r="V650" s="18" t="str">
        <f>IF(U650&lt;&gt;"",SUMIFS(Data_TABLE[Total Value Sold],Data_TABLE[EOM Date],"="&amp;EOMONTH(Dashboard!$I$7,0),Data_TABLE[Customer],"="&amp;Calc!U650),"")</f>
        <v/>
      </c>
    </row>
    <row r="651" spans="8:22" x14ac:dyDescent="0.2">
      <c r="H651" s="15" t="str">
        <f t="shared" si="32"/>
        <v/>
      </c>
      <c r="I651" s="16" t="str">
        <f t="array" ref="I651">IF(H651&lt;&gt;"",SUM(IF(Data_TABLE[EOM Date]=EOMONTH(H651,0),Data_TABLE[Total Value Sold],0)),"")</f>
        <v/>
      </c>
      <c r="J651" s="16" t="e">
        <f t="shared" ca="1" si="30"/>
        <v>#N/A</v>
      </c>
      <c r="K651" s="16" t="e">
        <f t="shared" ca="1" si="31"/>
        <v>#N/A</v>
      </c>
      <c r="L651" s="12" t="str">
        <f>IF(I651&lt;&gt;"",RANK(I651,ListSales,0),"")</f>
        <v/>
      </c>
      <c r="V651" s="18" t="str">
        <f>IF(U651&lt;&gt;"",SUMIFS(Data_TABLE[Total Value Sold],Data_TABLE[EOM Date],"="&amp;EOMONTH(Dashboard!$I$7,0),Data_TABLE[Customer],"="&amp;Calc!U651),"")</f>
        <v/>
      </c>
    </row>
    <row r="652" spans="8:22" x14ac:dyDescent="0.2">
      <c r="H652" s="15" t="str">
        <f t="shared" si="32"/>
        <v/>
      </c>
      <c r="I652" s="16" t="str">
        <f t="array" ref="I652">IF(H652&lt;&gt;"",SUM(IF(Data_TABLE[EOM Date]=EOMONTH(H652,0),Data_TABLE[Total Value Sold],0)),"")</f>
        <v/>
      </c>
      <c r="J652" s="16" t="e">
        <f t="shared" ca="1" si="30"/>
        <v>#N/A</v>
      </c>
      <c r="K652" s="16" t="e">
        <f t="shared" ca="1" si="31"/>
        <v>#N/A</v>
      </c>
      <c r="L652" s="12" t="str">
        <f>IF(I652&lt;&gt;"",RANK(I652,ListSales,0),"")</f>
        <v/>
      </c>
      <c r="V652" s="18" t="str">
        <f>IF(U652&lt;&gt;"",SUMIFS(Data_TABLE[Total Value Sold],Data_TABLE[EOM Date],"="&amp;EOMONTH(Dashboard!$I$7,0),Data_TABLE[Customer],"="&amp;Calc!U652),"")</f>
        <v/>
      </c>
    </row>
    <row r="653" spans="8:22" x14ac:dyDescent="0.2">
      <c r="H653" s="15" t="str">
        <f t="shared" si="32"/>
        <v/>
      </c>
      <c r="I653" s="16" t="str">
        <f t="array" ref="I653">IF(H653&lt;&gt;"",SUM(IF(Data_TABLE[EOM Date]=EOMONTH(H653,0),Data_TABLE[Total Value Sold],0)),"")</f>
        <v/>
      </c>
      <c r="J653" s="16" t="e">
        <f t="shared" ca="1" si="30"/>
        <v>#N/A</v>
      </c>
      <c r="K653" s="16" t="e">
        <f t="shared" ca="1" si="31"/>
        <v>#N/A</v>
      </c>
      <c r="L653" s="12" t="str">
        <f>IF(I653&lt;&gt;"",RANK(I653,ListSales,0),"")</f>
        <v/>
      </c>
      <c r="V653" s="18" t="str">
        <f>IF(U653&lt;&gt;"",SUMIFS(Data_TABLE[Total Value Sold],Data_TABLE[EOM Date],"="&amp;EOMONTH(Dashboard!$I$7,0),Data_TABLE[Customer],"="&amp;Calc!U653),"")</f>
        <v/>
      </c>
    </row>
    <row r="654" spans="8:22" x14ac:dyDescent="0.2">
      <c r="H654" s="15" t="str">
        <f t="shared" si="32"/>
        <v/>
      </c>
      <c r="I654" s="16" t="str">
        <f t="array" ref="I654">IF(H654&lt;&gt;"",SUM(IF(Data_TABLE[EOM Date]=EOMONTH(H654,0),Data_TABLE[Total Value Sold],0)),"")</f>
        <v/>
      </c>
      <c r="J654" s="16" t="e">
        <f t="shared" ca="1" si="30"/>
        <v>#N/A</v>
      </c>
      <c r="K654" s="16" t="e">
        <f t="shared" ca="1" si="31"/>
        <v>#N/A</v>
      </c>
      <c r="L654" s="12" t="str">
        <f>IF(I654&lt;&gt;"",RANK(I654,ListSales,0),"")</f>
        <v/>
      </c>
      <c r="V654" s="18" t="str">
        <f>IF(U654&lt;&gt;"",SUMIFS(Data_TABLE[Total Value Sold],Data_TABLE[EOM Date],"="&amp;EOMONTH(Dashboard!$I$7,0),Data_TABLE[Customer],"="&amp;Calc!U654),"")</f>
        <v/>
      </c>
    </row>
    <row r="655" spans="8:22" x14ac:dyDescent="0.2">
      <c r="H655" s="15" t="str">
        <f t="shared" si="32"/>
        <v/>
      </c>
      <c r="I655" s="16" t="str">
        <f t="array" ref="I655">IF(H655&lt;&gt;"",SUM(IF(Data_TABLE[EOM Date]=EOMONTH(H655,0),Data_TABLE[Total Value Sold],0)),"")</f>
        <v/>
      </c>
      <c r="J655" s="16" t="e">
        <f t="shared" ca="1" si="30"/>
        <v>#N/A</v>
      </c>
      <c r="K655" s="16" t="e">
        <f t="shared" ca="1" si="31"/>
        <v>#N/A</v>
      </c>
      <c r="L655" s="12" t="str">
        <f>IF(I655&lt;&gt;"",RANK(I655,ListSales,0),"")</f>
        <v/>
      </c>
      <c r="V655" s="18" t="str">
        <f>IF(U655&lt;&gt;"",SUMIFS(Data_TABLE[Total Value Sold],Data_TABLE[EOM Date],"="&amp;EOMONTH(Dashboard!$I$7,0),Data_TABLE[Customer],"="&amp;Calc!U655),"")</f>
        <v/>
      </c>
    </row>
    <row r="656" spans="8:22" x14ac:dyDescent="0.2">
      <c r="H656" s="15" t="str">
        <f t="shared" si="32"/>
        <v/>
      </c>
      <c r="I656" s="16" t="str">
        <f t="array" ref="I656">IF(H656&lt;&gt;"",SUM(IF(Data_TABLE[EOM Date]=EOMONTH(H656,0),Data_TABLE[Total Value Sold],0)),"")</f>
        <v/>
      </c>
      <c r="J656" s="16" t="e">
        <f t="shared" ca="1" si="30"/>
        <v>#N/A</v>
      </c>
      <c r="K656" s="16" t="e">
        <f t="shared" ca="1" si="31"/>
        <v>#N/A</v>
      </c>
      <c r="L656" s="12" t="str">
        <f>IF(I656&lt;&gt;"",RANK(I656,ListSales,0),"")</f>
        <v/>
      </c>
      <c r="V656" s="18" t="str">
        <f>IF(U656&lt;&gt;"",SUMIFS(Data_TABLE[Total Value Sold],Data_TABLE[EOM Date],"="&amp;EOMONTH(Dashboard!$I$7,0),Data_TABLE[Customer],"="&amp;Calc!U656),"")</f>
        <v/>
      </c>
    </row>
    <row r="657" spans="8:22" x14ac:dyDescent="0.2">
      <c r="H657" s="15" t="str">
        <f t="shared" si="32"/>
        <v/>
      </c>
      <c r="I657" s="16" t="str">
        <f t="array" ref="I657">IF(H657&lt;&gt;"",SUM(IF(Data_TABLE[EOM Date]=EOMONTH(H657,0),Data_TABLE[Total Value Sold],0)),"")</f>
        <v/>
      </c>
      <c r="J657" s="16" t="e">
        <f t="shared" ca="1" si="30"/>
        <v>#N/A</v>
      </c>
      <c r="K657" s="16" t="e">
        <f t="shared" ca="1" si="31"/>
        <v>#N/A</v>
      </c>
      <c r="L657" s="12" t="str">
        <f>IF(I657&lt;&gt;"",RANK(I657,ListSales,0),"")</f>
        <v/>
      </c>
      <c r="V657" s="18" t="str">
        <f>IF(U657&lt;&gt;"",SUMIFS(Data_TABLE[Total Value Sold],Data_TABLE[EOM Date],"="&amp;EOMONTH(Dashboard!$I$7,0),Data_TABLE[Customer],"="&amp;Calc!U657),"")</f>
        <v/>
      </c>
    </row>
    <row r="658" spans="8:22" x14ac:dyDescent="0.2">
      <c r="H658" s="15" t="str">
        <f t="shared" si="32"/>
        <v/>
      </c>
      <c r="I658" s="16" t="str">
        <f t="array" ref="I658">IF(H658&lt;&gt;"",SUM(IF(Data_TABLE[EOM Date]=EOMONTH(H658,0),Data_TABLE[Total Value Sold],0)),"")</f>
        <v/>
      </c>
      <c r="J658" s="16" t="e">
        <f t="shared" ca="1" si="30"/>
        <v>#N/A</v>
      </c>
      <c r="K658" s="16" t="e">
        <f t="shared" ca="1" si="31"/>
        <v>#N/A</v>
      </c>
      <c r="L658" s="12" t="str">
        <f>IF(I658&lt;&gt;"",RANK(I658,ListSales,0),"")</f>
        <v/>
      </c>
      <c r="V658" s="18" t="str">
        <f>IF(U658&lt;&gt;"",SUMIFS(Data_TABLE[Total Value Sold],Data_TABLE[EOM Date],"="&amp;EOMONTH(Dashboard!$I$7,0),Data_TABLE[Customer],"="&amp;Calc!U658),"")</f>
        <v/>
      </c>
    </row>
    <row r="659" spans="8:22" x14ac:dyDescent="0.2">
      <c r="H659" s="15" t="str">
        <f t="shared" si="32"/>
        <v/>
      </c>
      <c r="I659" s="16" t="str">
        <f t="array" ref="I659">IF(H659&lt;&gt;"",SUM(IF(Data_TABLE[EOM Date]=EOMONTH(H659,0),Data_TABLE[Total Value Sold],0)),"")</f>
        <v/>
      </c>
      <c r="J659" s="16" t="e">
        <f t="shared" ca="1" si="30"/>
        <v>#N/A</v>
      </c>
      <c r="K659" s="16" t="e">
        <f t="shared" ca="1" si="31"/>
        <v>#N/A</v>
      </c>
      <c r="L659" s="12" t="str">
        <f>IF(I659&lt;&gt;"",RANK(I659,ListSales,0),"")</f>
        <v/>
      </c>
      <c r="V659" s="18" t="str">
        <f>IF(U659&lt;&gt;"",SUMIFS(Data_TABLE[Total Value Sold],Data_TABLE[EOM Date],"="&amp;EOMONTH(Dashboard!$I$7,0),Data_TABLE[Customer],"="&amp;Calc!U659),"")</f>
        <v/>
      </c>
    </row>
    <row r="660" spans="8:22" x14ac:dyDescent="0.2">
      <c r="H660" s="15" t="str">
        <f t="shared" si="32"/>
        <v/>
      </c>
      <c r="I660" s="16" t="str">
        <f t="array" ref="I660">IF(H660&lt;&gt;"",SUM(IF(Data_TABLE[EOM Date]=EOMONTH(H660,0),Data_TABLE[Total Value Sold],0)),"")</f>
        <v/>
      </c>
      <c r="J660" s="16" t="e">
        <f t="shared" ca="1" si="30"/>
        <v>#N/A</v>
      </c>
      <c r="K660" s="16" t="e">
        <f t="shared" ca="1" si="31"/>
        <v>#N/A</v>
      </c>
      <c r="L660" s="12" t="str">
        <f>IF(I660&lt;&gt;"",RANK(I660,ListSales,0),"")</f>
        <v/>
      </c>
      <c r="V660" s="18" t="str">
        <f>IF(U660&lt;&gt;"",SUMIFS(Data_TABLE[Total Value Sold],Data_TABLE[EOM Date],"="&amp;EOMONTH(Dashboard!$I$7,0),Data_TABLE[Customer],"="&amp;Calc!U660),"")</f>
        <v/>
      </c>
    </row>
    <row r="661" spans="8:22" x14ac:dyDescent="0.2">
      <c r="H661" s="15" t="str">
        <f t="shared" si="32"/>
        <v/>
      </c>
      <c r="I661" s="16" t="str">
        <f t="array" ref="I661">IF(H661&lt;&gt;"",SUM(IF(Data_TABLE[EOM Date]=EOMONTH(H661,0),Data_TABLE[Total Value Sold],0)),"")</f>
        <v/>
      </c>
      <c r="J661" s="16" t="e">
        <f t="shared" ca="1" si="30"/>
        <v>#N/A</v>
      </c>
      <c r="K661" s="16" t="e">
        <f t="shared" ca="1" si="31"/>
        <v>#N/A</v>
      </c>
      <c r="L661" s="12" t="str">
        <f>IF(I661&lt;&gt;"",RANK(I661,ListSales,0),"")</f>
        <v/>
      </c>
      <c r="V661" s="18" t="str">
        <f>IF(U661&lt;&gt;"",SUMIFS(Data_TABLE[Total Value Sold],Data_TABLE[EOM Date],"="&amp;EOMONTH(Dashboard!$I$7,0),Data_TABLE[Customer],"="&amp;Calc!U661),"")</f>
        <v/>
      </c>
    </row>
    <row r="662" spans="8:22" x14ac:dyDescent="0.2">
      <c r="H662" s="15" t="str">
        <f t="shared" si="32"/>
        <v/>
      </c>
      <c r="I662" s="16" t="str">
        <f t="array" ref="I662">IF(H662&lt;&gt;"",SUM(IF(Data_TABLE[EOM Date]=EOMONTH(H662,0),Data_TABLE[Total Value Sold],0)),"")</f>
        <v/>
      </c>
      <c r="J662" s="16" t="e">
        <f t="shared" ca="1" si="30"/>
        <v>#N/A</v>
      </c>
      <c r="K662" s="16" t="e">
        <f t="shared" ca="1" si="31"/>
        <v>#N/A</v>
      </c>
      <c r="L662" s="12" t="str">
        <f>IF(I662&lt;&gt;"",RANK(I662,ListSales,0),"")</f>
        <v/>
      </c>
      <c r="V662" s="18" t="str">
        <f>IF(U662&lt;&gt;"",SUMIFS(Data_TABLE[Total Value Sold],Data_TABLE[EOM Date],"="&amp;EOMONTH(Dashboard!$I$7,0),Data_TABLE[Customer],"="&amp;Calc!U662),"")</f>
        <v/>
      </c>
    </row>
    <row r="663" spans="8:22" x14ac:dyDescent="0.2">
      <c r="H663" s="15" t="str">
        <f t="shared" si="32"/>
        <v/>
      </c>
      <c r="I663" s="16" t="str">
        <f t="array" ref="I663">IF(H663&lt;&gt;"",SUM(IF(Data_TABLE[EOM Date]=EOMONTH(H663,0),Data_TABLE[Total Value Sold],0)),"")</f>
        <v/>
      </c>
      <c r="J663" s="16" t="e">
        <f t="shared" ca="1" si="30"/>
        <v>#N/A</v>
      </c>
      <c r="K663" s="16" t="e">
        <f t="shared" ca="1" si="31"/>
        <v>#N/A</v>
      </c>
      <c r="L663" s="12" t="str">
        <f>IF(I663&lt;&gt;"",RANK(I663,ListSales,0),"")</f>
        <v/>
      </c>
      <c r="V663" s="18" t="str">
        <f>IF(U663&lt;&gt;"",SUMIFS(Data_TABLE[Total Value Sold],Data_TABLE[EOM Date],"="&amp;EOMONTH(Dashboard!$I$7,0),Data_TABLE[Customer],"="&amp;Calc!U663),"")</f>
        <v/>
      </c>
    </row>
    <row r="664" spans="8:22" x14ac:dyDescent="0.2">
      <c r="H664" s="15" t="str">
        <f t="shared" si="32"/>
        <v/>
      </c>
      <c r="I664" s="16" t="str">
        <f t="array" ref="I664">IF(H664&lt;&gt;"",SUM(IF(Data_TABLE[EOM Date]=EOMONTH(H664,0),Data_TABLE[Total Value Sold],0)),"")</f>
        <v/>
      </c>
      <c r="J664" s="16" t="e">
        <f t="shared" ca="1" si="30"/>
        <v>#N/A</v>
      </c>
      <c r="K664" s="16" t="e">
        <f t="shared" ca="1" si="31"/>
        <v>#N/A</v>
      </c>
      <c r="L664" s="12" t="str">
        <f>IF(I664&lt;&gt;"",RANK(I664,ListSales,0),"")</f>
        <v/>
      </c>
      <c r="V664" s="18" t="str">
        <f>IF(U664&lt;&gt;"",SUMIFS(Data_TABLE[Total Value Sold],Data_TABLE[EOM Date],"="&amp;EOMONTH(Dashboard!$I$7,0),Data_TABLE[Customer],"="&amp;Calc!U664),"")</f>
        <v/>
      </c>
    </row>
    <row r="665" spans="8:22" x14ac:dyDescent="0.2">
      <c r="H665" s="15" t="str">
        <f t="shared" si="32"/>
        <v/>
      </c>
      <c r="I665" s="16" t="str">
        <f t="array" ref="I665">IF(H665&lt;&gt;"",SUM(IF(Data_TABLE[EOM Date]=EOMONTH(H665,0),Data_TABLE[Total Value Sold],0)),"")</f>
        <v/>
      </c>
      <c r="J665" s="16" t="e">
        <f t="shared" ca="1" si="30"/>
        <v>#N/A</v>
      </c>
      <c r="K665" s="16" t="e">
        <f t="shared" ca="1" si="31"/>
        <v>#N/A</v>
      </c>
      <c r="L665" s="12" t="str">
        <f>IF(I665&lt;&gt;"",RANK(I665,ListSales,0),"")</f>
        <v/>
      </c>
      <c r="V665" s="18" t="str">
        <f>IF(U665&lt;&gt;"",SUMIFS(Data_TABLE[Total Value Sold],Data_TABLE[EOM Date],"="&amp;EOMONTH(Dashboard!$I$7,0),Data_TABLE[Customer],"="&amp;Calc!U665),"")</f>
        <v/>
      </c>
    </row>
    <row r="666" spans="8:22" x14ac:dyDescent="0.2">
      <c r="H666" s="15" t="str">
        <f t="shared" si="32"/>
        <v/>
      </c>
      <c r="I666" s="16" t="str">
        <f t="array" ref="I666">IF(H666&lt;&gt;"",SUM(IF(Data_TABLE[EOM Date]=EOMONTH(H666,0),Data_TABLE[Total Value Sold],0)),"")</f>
        <v/>
      </c>
      <c r="J666" s="16" t="e">
        <f t="shared" ca="1" si="30"/>
        <v>#N/A</v>
      </c>
      <c r="K666" s="16" t="e">
        <f t="shared" ca="1" si="31"/>
        <v>#N/A</v>
      </c>
      <c r="L666" s="12" t="str">
        <f>IF(I666&lt;&gt;"",RANK(I666,ListSales,0),"")</f>
        <v/>
      </c>
      <c r="V666" s="18" t="str">
        <f>IF(U666&lt;&gt;"",SUMIFS(Data_TABLE[Total Value Sold],Data_TABLE[EOM Date],"="&amp;EOMONTH(Dashboard!$I$7,0),Data_TABLE[Customer],"="&amp;Calc!U666),"")</f>
        <v/>
      </c>
    </row>
    <row r="667" spans="8:22" x14ac:dyDescent="0.2">
      <c r="H667" s="15" t="str">
        <f t="shared" si="32"/>
        <v/>
      </c>
      <c r="I667" s="16" t="str">
        <f t="array" ref="I667">IF(H667&lt;&gt;"",SUM(IF(Data_TABLE[EOM Date]=EOMONTH(H667,0),Data_TABLE[Total Value Sold],0)),"")</f>
        <v/>
      </c>
      <c r="J667" s="16" t="e">
        <f t="shared" ca="1" si="30"/>
        <v>#N/A</v>
      </c>
      <c r="K667" s="16" t="e">
        <f t="shared" ca="1" si="31"/>
        <v>#N/A</v>
      </c>
      <c r="L667" s="12" t="str">
        <f>IF(I667&lt;&gt;"",RANK(I667,ListSales,0),"")</f>
        <v/>
      </c>
      <c r="V667" s="18" t="str">
        <f>IF(U667&lt;&gt;"",SUMIFS(Data_TABLE[Total Value Sold],Data_TABLE[EOM Date],"="&amp;EOMONTH(Dashboard!$I$7,0),Data_TABLE[Customer],"="&amp;Calc!U667),"")</f>
        <v/>
      </c>
    </row>
    <row r="668" spans="8:22" x14ac:dyDescent="0.2">
      <c r="H668" s="15" t="str">
        <f t="shared" si="32"/>
        <v/>
      </c>
      <c r="I668" s="16" t="str">
        <f t="array" ref="I668">IF(H668&lt;&gt;"",SUM(IF(Data_TABLE[EOM Date]=EOMONTH(H668,0),Data_TABLE[Total Value Sold],0)),"")</f>
        <v/>
      </c>
      <c r="J668" s="16" t="e">
        <f t="shared" ca="1" si="30"/>
        <v>#N/A</v>
      </c>
      <c r="K668" s="16" t="e">
        <f t="shared" ca="1" si="31"/>
        <v>#N/A</v>
      </c>
      <c r="L668" s="12" t="str">
        <f>IF(I668&lt;&gt;"",RANK(I668,ListSales,0),"")</f>
        <v/>
      </c>
      <c r="V668" s="18" t="str">
        <f>IF(U668&lt;&gt;"",SUMIFS(Data_TABLE[Total Value Sold],Data_TABLE[EOM Date],"="&amp;EOMONTH(Dashboard!$I$7,0),Data_TABLE[Customer],"="&amp;Calc!U668),"")</f>
        <v/>
      </c>
    </row>
    <row r="669" spans="8:22" x14ac:dyDescent="0.2">
      <c r="H669" s="15" t="str">
        <f t="shared" si="32"/>
        <v/>
      </c>
      <c r="I669" s="16" t="str">
        <f t="array" ref="I669">IF(H669&lt;&gt;"",SUM(IF(Data_TABLE[EOM Date]=EOMONTH(H669,0),Data_TABLE[Total Value Sold],0)),"")</f>
        <v/>
      </c>
      <c r="J669" s="16" t="e">
        <f t="shared" ca="1" si="30"/>
        <v>#N/A</v>
      </c>
      <c r="K669" s="16" t="e">
        <f t="shared" ca="1" si="31"/>
        <v>#N/A</v>
      </c>
      <c r="L669" s="12" t="str">
        <f>IF(I669&lt;&gt;"",RANK(I669,ListSales,0),"")</f>
        <v/>
      </c>
      <c r="V669" s="18" t="str">
        <f>IF(U669&lt;&gt;"",SUMIFS(Data_TABLE[Total Value Sold],Data_TABLE[EOM Date],"="&amp;EOMONTH(Dashboard!$I$7,0),Data_TABLE[Customer],"="&amp;Calc!U669),"")</f>
        <v/>
      </c>
    </row>
    <row r="670" spans="8:22" x14ac:dyDescent="0.2">
      <c r="H670" s="15" t="str">
        <f t="shared" si="32"/>
        <v/>
      </c>
      <c r="I670" s="16" t="str">
        <f t="array" ref="I670">IF(H670&lt;&gt;"",SUM(IF(Data_TABLE[EOM Date]=EOMONTH(H670,0),Data_TABLE[Total Value Sold],0)),"")</f>
        <v/>
      </c>
      <c r="J670" s="16" t="e">
        <f t="shared" ca="1" si="30"/>
        <v>#N/A</v>
      </c>
      <c r="K670" s="16" t="e">
        <f t="shared" ca="1" si="31"/>
        <v>#N/A</v>
      </c>
      <c r="L670" s="12" t="str">
        <f>IF(I670&lt;&gt;"",RANK(I670,ListSales,0),"")</f>
        <v/>
      </c>
      <c r="V670" s="18" t="str">
        <f>IF(U670&lt;&gt;"",SUMIFS(Data_TABLE[Total Value Sold],Data_TABLE[EOM Date],"="&amp;EOMONTH(Dashboard!$I$7,0),Data_TABLE[Customer],"="&amp;Calc!U670),"")</f>
        <v/>
      </c>
    </row>
    <row r="671" spans="8:22" x14ac:dyDescent="0.2">
      <c r="H671" s="15" t="str">
        <f t="shared" si="32"/>
        <v/>
      </c>
      <c r="I671" s="16" t="str">
        <f t="array" ref="I671">IF(H671&lt;&gt;"",SUM(IF(Data_TABLE[EOM Date]=EOMONTH(H671,0),Data_TABLE[Total Value Sold],0)),"")</f>
        <v/>
      </c>
      <c r="J671" s="16" t="e">
        <f t="shared" ca="1" si="30"/>
        <v>#N/A</v>
      </c>
      <c r="K671" s="16" t="e">
        <f t="shared" ca="1" si="31"/>
        <v>#N/A</v>
      </c>
      <c r="L671" s="12" t="str">
        <f>IF(I671&lt;&gt;"",RANK(I671,ListSales,0),"")</f>
        <v/>
      </c>
      <c r="V671" s="18" t="str">
        <f>IF(U671&lt;&gt;"",SUMIFS(Data_TABLE[Total Value Sold],Data_TABLE[EOM Date],"="&amp;EOMONTH(Dashboard!$I$7,0),Data_TABLE[Customer],"="&amp;Calc!U671),"")</f>
        <v/>
      </c>
    </row>
    <row r="672" spans="8:22" x14ac:dyDescent="0.2">
      <c r="H672" s="15" t="str">
        <f t="shared" si="32"/>
        <v/>
      </c>
      <c r="I672" s="16" t="str">
        <f t="array" ref="I672">IF(H672&lt;&gt;"",SUM(IF(Data_TABLE[EOM Date]=EOMONTH(H672,0),Data_TABLE[Total Value Sold],0)),"")</f>
        <v/>
      </c>
      <c r="J672" s="16" t="e">
        <f t="shared" ca="1" si="30"/>
        <v>#N/A</v>
      </c>
      <c r="K672" s="16" t="e">
        <f t="shared" ca="1" si="31"/>
        <v>#N/A</v>
      </c>
      <c r="L672" s="12" t="str">
        <f>IF(I672&lt;&gt;"",RANK(I672,ListSales,0),"")</f>
        <v/>
      </c>
      <c r="V672" s="18" t="str">
        <f>IF(U672&lt;&gt;"",SUMIFS(Data_TABLE[Total Value Sold],Data_TABLE[EOM Date],"="&amp;EOMONTH(Dashboard!$I$7,0),Data_TABLE[Customer],"="&amp;Calc!U672),"")</f>
        <v/>
      </c>
    </row>
    <row r="673" spans="8:22" x14ac:dyDescent="0.2">
      <c r="H673" s="15" t="str">
        <f t="shared" si="32"/>
        <v/>
      </c>
      <c r="I673" s="16" t="str">
        <f t="array" ref="I673">IF(H673&lt;&gt;"",SUM(IF(Data_TABLE[EOM Date]=EOMONTH(H673,0),Data_TABLE[Total Value Sold],0)),"")</f>
        <v/>
      </c>
      <c r="J673" s="16" t="e">
        <f t="shared" ca="1" si="30"/>
        <v>#N/A</v>
      </c>
      <c r="K673" s="16" t="e">
        <f t="shared" ca="1" si="31"/>
        <v>#N/A</v>
      </c>
      <c r="L673" s="12" t="str">
        <f>IF(I673&lt;&gt;"",RANK(I673,ListSales,0),"")</f>
        <v/>
      </c>
      <c r="V673" s="18" t="str">
        <f>IF(U673&lt;&gt;"",SUMIFS(Data_TABLE[Total Value Sold],Data_TABLE[EOM Date],"="&amp;EOMONTH(Dashboard!$I$7,0),Data_TABLE[Customer],"="&amp;Calc!U673),"")</f>
        <v/>
      </c>
    </row>
    <row r="674" spans="8:22" x14ac:dyDescent="0.2">
      <c r="H674" s="15" t="str">
        <f t="shared" si="32"/>
        <v/>
      </c>
      <c r="I674" s="16" t="str">
        <f t="array" ref="I674">IF(H674&lt;&gt;"",SUM(IF(Data_TABLE[EOM Date]=EOMONTH(H674,0),Data_TABLE[Total Value Sold],0)),"")</f>
        <v/>
      </c>
      <c r="J674" s="16" t="e">
        <f t="shared" ca="1" si="30"/>
        <v>#N/A</v>
      </c>
      <c r="K674" s="16" t="e">
        <f t="shared" ca="1" si="31"/>
        <v>#N/A</v>
      </c>
      <c r="L674" s="12" t="str">
        <f>IF(I674&lt;&gt;"",RANK(I674,ListSales,0),"")</f>
        <v/>
      </c>
      <c r="V674" s="18" t="str">
        <f>IF(U674&lt;&gt;"",SUMIFS(Data_TABLE[Total Value Sold],Data_TABLE[EOM Date],"="&amp;EOMONTH(Dashboard!$I$7,0),Data_TABLE[Customer],"="&amp;Calc!U674),"")</f>
        <v/>
      </c>
    </row>
    <row r="675" spans="8:22" x14ac:dyDescent="0.2">
      <c r="H675" s="15" t="str">
        <f t="shared" si="32"/>
        <v/>
      </c>
      <c r="I675" s="16" t="str">
        <f t="array" ref="I675">IF(H675&lt;&gt;"",SUM(IF(Data_TABLE[EOM Date]=EOMONTH(H675,0),Data_TABLE[Total Value Sold],0)),"")</f>
        <v/>
      </c>
      <c r="J675" s="16" t="e">
        <f t="shared" ca="1" si="30"/>
        <v>#N/A</v>
      </c>
      <c r="K675" s="16" t="e">
        <f t="shared" ca="1" si="31"/>
        <v>#N/A</v>
      </c>
      <c r="L675" s="12" t="str">
        <f>IF(I675&lt;&gt;"",RANK(I675,ListSales,0),"")</f>
        <v/>
      </c>
      <c r="V675" s="18" t="str">
        <f>IF(U675&lt;&gt;"",SUMIFS(Data_TABLE[Total Value Sold],Data_TABLE[EOM Date],"="&amp;EOMONTH(Dashboard!$I$7,0),Data_TABLE[Customer],"="&amp;Calc!U675),"")</f>
        <v/>
      </c>
    </row>
    <row r="676" spans="8:22" x14ac:dyDescent="0.2">
      <c r="H676" s="15" t="str">
        <f t="shared" si="32"/>
        <v/>
      </c>
      <c r="I676" s="16" t="str">
        <f t="array" ref="I676">IF(H676&lt;&gt;"",SUM(IF(Data_TABLE[EOM Date]=EOMONTH(H676,0),Data_TABLE[Total Value Sold],0)),"")</f>
        <v/>
      </c>
      <c r="J676" s="16" t="e">
        <f t="shared" ca="1" si="30"/>
        <v>#N/A</v>
      </c>
      <c r="K676" s="16" t="e">
        <f t="shared" ca="1" si="31"/>
        <v>#N/A</v>
      </c>
      <c r="L676" s="12" t="str">
        <f>IF(I676&lt;&gt;"",RANK(I676,ListSales,0),"")</f>
        <v/>
      </c>
      <c r="V676" s="18" t="str">
        <f>IF(U676&lt;&gt;"",SUMIFS(Data_TABLE[Total Value Sold],Data_TABLE[EOM Date],"="&amp;EOMONTH(Dashboard!$I$7,0),Data_TABLE[Customer],"="&amp;Calc!U676),"")</f>
        <v/>
      </c>
    </row>
    <row r="677" spans="8:22" x14ac:dyDescent="0.2">
      <c r="H677" s="15" t="str">
        <f t="shared" si="32"/>
        <v/>
      </c>
      <c r="I677" s="16" t="str">
        <f t="array" ref="I677">IF(H677&lt;&gt;"",SUM(IF(Data_TABLE[EOM Date]=EOMONTH(H677,0),Data_TABLE[Total Value Sold],0)),"")</f>
        <v/>
      </c>
      <c r="J677" s="16" t="e">
        <f t="shared" ca="1" si="30"/>
        <v>#N/A</v>
      </c>
      <c r="K677" s="16" t="e">
        <f t="shared" ca="1" si="31"/>
        <v>#N/A</v>
      </c>
      <c r="L677" s="12" t="str">
        <f>IF(I677&lt;&gt;"",RANK(I677,ListSales,0),"")</f>
        <v/>
      </c>
      <c r="V677" s="18" t="str">
        <f>IF(U677&lt;&gt;"",SUMIFS(Data_TABLE[Total Value Sold],Data_TABLE[EOM Date],"="&amp;EOMONTH(Dashboard!$I$7,0),Data_TABLE[Customer],"="&amp;Calc!U677),"")</f>
        <v/>
      </c>
    </row>
    <row r="678" spans="8:22" x14ac:dyDescent="0.2">
      <c r="H678" s="15" t="str">
        <f t="shared" si="32"/>
        <v/>
      </c>
      <c r="I678" s="16" t="str">
        <f t="array" ref="I678">IF(H678&lt;&gt;"",SUM(IF(Data_TABLE[EOM Date]=EOMONTH(H678,0),Data_TABLE[Total Value Sold],0)),"")</f>
        <v/>
      </c>
      <c r="J678" s="16" t="e">
        <f t="shared" ca="1" si="30"/>
        <v>#N/A</v>
      </c>
      <c r="K678" s="16" t="e">
        <f t="shared" ca="1" si="31"/>
        <v>#N/A</v>
      </c>
      <c r="L678" s="12" t="str">
        <f>IF(I678&lt;&gt;"",RANK(I678,ListSales,0),"")</f>
        <v/>
      </c>
      <c r="V678" s="18" t="str">
        <f>IF(U678&lt;&gt;"",SUMIFS(Data_TABLE[Total Value Sold],Data_TABLE[EOM Date],"="&amp;EOMONTH(Dashboard!$I$7,0),Data_TABLE[Customer],"="&amp;Calc!U678),"")</f>
        <v/>
      </c>
    </row>
    <row r="679" spans="8:22" x14ac:dyDescent="0.2">
      <c r="H679" s="15" t="str">
        <f t="shared" si="32"/>
        <v/>
      </c>
      <c r="I679" s="16" t="str">
        <f t="array" ref="I679">IF(H679&lt;&gt;"",SUM(IF(Data_TABLE[EOM Date]=EOMONTH(H679,0),Data_TABLE[Total Value Sold],0)),"")</f>
        <v/>
      </c>
      <c r="J679" s="16" t="e">
        <f t="shared" ca="1" si="30"/>
        <v>#N/A</v>
      </c>
      <c r="K679" s="16" t="e">
        <f t="shared" ca="1" si="31"/>
        <v>#N/A</v>
      </c>
      <c r="L679" s="12" t="str">
        <f>IF(I679&lt;&gt;"",RANK(I679,ListSales,0),"")</f>
        <v/>
      </c>
      <c r="V679" s="18" t="str">
        <f>IF(U679&lt;&gt;"",SUMIFS(Data_TABLE[Total Value Sold],Data_TABLE[EOM Date],"="&amp;EOMONTH(Dashboard!$I$7,0),Data_TABLE[Customer],"="&amp;Calc!U679),"")</f>
        <v/>
      </c>
    </row>
    <row r="680" spans="8:22" x14ac:dyDescent="0.2">
      <c r="H680" s="15" t="str">
        <f t="shared" si="32"/>
        <v/>
      </c>
      <c r="I680" s="16" t="str">
        <f t="array" ref="I680">IF(H680&lt;&gt;"",SUM(IF(Data_TABLE[EOM Date]=EOMONTH(H680,0),Data_TABLE[Total Value Sold],0)),"")</f>
        <v/>
      </c>
      <c r="J680" s="16" t="e">
        <f t="shared" ca="1" si="30"/>
        <v>#N/A</v>
      </c>
      <c r="K680" s="16" t="e">
        <f t="shared" ca="1" si="31"/>
        <v>#N/A</v>
      </c>
      <c r="L680" s="12" t="str">
        <f>IF(I680&lt;&gt;"",RANK(I680,ListSales,0),"")</f>
        <v/>
      </c>
      <c r="V680" s="18" t="str">
        <f>IF(U680&lt;&gt;"",SUMIFS(Data_TABLE[Total Value Sold],Data_TABLE[EOM Date],"="&amp;EOMONTH(Dashboard!$I$7,0),Data_TABLE[Customer],"="&amp;Calc!U680),"")</f>
        <v/>
      </c>
    </row>
    <row r="681" spans="8:22" x14ac:dyDescent="0.2">
      <c r="H681" s="15" t="str">
        <f t="shared" si="32"/>
        <v/>
      </c>
      <c r="I681" s="16" t="str">
        <f t="array" ref="I681">IF(H681&lt;&gt;"",SUM(IF(Data_TABLE[EOM Date]=EOMONTH(H681,0),Data_TABLE[Total Value Sold],0)),"")</f>
        <v/>
      </c>
      <c r="J681" s="16" t="e">
        <f t="shared" ca="1" si="30"/>
        <v>#N/A</v>
      </c>
      <c r="K681" s="16" t="e">
        <f t="shared" ca="1" si="31"/>
        <v>#N/A</v>
      </c>
      <c r="L681" s="12" t="str">
        <f>IF(I681&lt;&gt;"",RANK(I681,ListSales,0),"")</f>
        <v/>
      </c>
      <c r="V681" s="18" t="str">
        <f>IF(U681&lt;&gt;"",SUMIFS(Data_TABLE[Total Value Sold],Data_TABLE[EOM Date],"="&amp;EOMONTH(Dashboard!$I$7,0),Data_TABLE[Customer],"="&amp;Calc!U681),"")</f>
        <v/>
      </c>
    </row>
    <row r="682" spans="8:22" x14ac:dyDescent="0.2">
      <c r="H682" s="15" t="str">
        <f t="shared" si="32"/>
        <v/>
      </c>
      <c r="I682" s="16" t="str">
        <f t="array" ref="I682">IF(H682&lt;&gt;"",SUM(IF(Data_TABLE[EOM Date]=EOMONTH(H682,0),Data_TABLE[Total Value Sold],0)),"")</f>
        <v/>
      </c>
      <c r="J682" s="16" t="e">
        <f t="shared" ca="1" si="30"/>
        <v>#N/A</v>
      </c>
      <c r="K682" s="16" t="e">
        <f t="shared" ca="1" si="31"/>
        <v>#N/A</v>
      </c>
      <c r="L682" s="12" t="str">
        <f>IF(I682&lt;&gt;"",RANK(I682,ListSales,0),"")</f>
        <v/>
      </c>
      <c r="V682" s="18" t="str">
        <f>IF(U682&lt;&gt;"",SUMIFS(Data_TABLE[Total Value Sold],Data_TABLE[EOM Date],"="&amp;EOMONTH(Dashboard!$I$7,0),Data_TABLE[Customer],"="&amp;Calc!U682),"")</f>
        <v/>
      </c>
    </row>
    <row r="683" spans="8:22" x14ac:dyDescent="0.2">
      <c r="H683" s="15" t="str">
        <f t="shared" si="32"/>
        <v/>
      </c>
      <c r="I683" s="16" t="str">
        <f t="array" ref="I683">IF(H683&lt;&gt;"",SUM(IF(Data_TABLE[EOM Date]=EOMONTH(H683,0),Data_TABLE[Total Value Sold],0)),"")</f>
        <v/>
      </c>
      <c r="J683" s="16" t="e">
        <f t="shared" ca="1" si="30"/>
        <v>#N/A</v>
      </c>
      <c r="K683" s="16" t="e">
        <f t="shared" ca="1" si="31"/>
        <v>#N/A</v>
      </c>
      <c r="L683" s="12" t="str">
        <f>IF(I683&lt;&gt;"",RANK(I683,ListSales,0),"")</f>
        <v/>
      </c>
      <c r="V683" s="18" t="str">
        <f>IF(U683&lt;&gt;"",SUMIFS(Data_TABLE[Total Value Sold],Data_TABLE[EOM Date],"="&amp;EOMONTH(Dashboard!$I$7,0),Data_TABLE[Customer],"="&amp;Calc!U683),"")</f>
        <v/>
      </c>
    </row>
    <row r="684" spans="8:22" x14ac:dyDescent="0.2">
      <c r="H684" s="15" t="str">
        <f t="shared" si="32"/>
        <v/>
      </c>
      <c r="I684" s="16" t="str">
        <f t="array" ref="I684">IF(H684&lt;&gt;"",SUM(IF(Data_TABLE[EOM Date]=EOMONTH(H684,0),Data_TABLE[Total Value Sold],0)),"")</f>
        <v/>
      </c>
      <c r="J684" s="16" t="e">
        <f t="shared" ca="1" si="30"/>
        <v>#N/A</v>
      </c>
      <c r="K684" s="16" t="e">
        <f t="shared" ca="1" si="31"/>
        <v>#N/A</v>
      </c>
      <c r="L684" s="12" t="str">
        <f>IF(I684&lt;&gt;"",RANK(I684,ListSales,0),"")</f>
        <v/>
      </c>
      <c r="V684" s="18" t="str">
        <f>IF(U684&lt;&gt;"",SUMIFS(Data_TABLE[Total Value Sold],Data_TABLE[EOM Date],"="&amp;EOMONTH(Dashboard!$I$7,0),Data_TABLE[Customer],"="&amp;Calc!U684),"")</f>
        <v/>
      </c>
    </row>
    <row r="685" spans="8:22" x14ac:dyDescent="0.2">
      <c r="H685" s="15" t="str">
        <f t="shared" si="32"/>
        <v/>
      </c>
      <c r="I685" s="16" t="str">
        <f t="array" ref="I685">IF(H685&lt;&gt;"",SUM(IF(Data_TABLE[EOM Date]=EOMONTH(H685,0),Data_TABLE[Total Value Sold],0)),"")</f>
        <v/>
      </c>
      <c r="J685" s="16" t="e">
        <f t="shared" ca="1" si="30"/>
        <v>#N/A</v>
      </c>
      <c r="K685" s="16" t="e">
        <f t="shared" ca="1" si="31"/>
        <v>#N/A</v>
      </c>
      <c r="L685" s="12" t="str">
        <f>IF(I685&lt;&gt;"",RANK(I685,ListSales,0),"")</f>
        <v/>
      </c>
      <c r="V685" s="18" t="str">
        <f>IF(U685&lt;&gt;"",SUMIFS(Data_TABLE[Total Value Sold],Data_TABLE[EOM Date],"="&amp;EOMONTH(Dashboard!$I$7,0),Data_TABLE[Customer],"="&amp;Calc!U685),"")</f>
        <v/>
      </c>
    </row>
    <row r="686" spans="8:22" x14ac:dyDescent="0.2">
      <c r="H686" s="15" t="str">
        <f t="shared" si="32"/>
        <v/>
      </c>
      <c r="I686" s="16" t="str">
        <f t="array" ref="I686">IF(H686&lt;&gt;"",SUM(IF(Data_TABLE[EOM Date]=EOMONTH(H686,0),Data_TABLE[Total Value Sold],0)),"")</f>
        <v/>
      </c>
      <c r="J686" s="16" t="e">
        <f t="shared" ca="1" si="30"/>
        <v>#N/A</v>
      </c>
      <c r="K686" s="16" t="e">
        <f t="shared" ca="1" si="31"/>
        <v>#N/A</v>
      </c>
      <c r="L686" s="12" t="str">
        <f>IF(I686&lt;&gt;"",RANK(I686,ListSales,0),"")</f>
        <v/>
      </c>
      <c r="V686" s="18" t="str">
        <f>IF(U686&lt;&gt;"",SUMIFS(Data_TABLE[Total Value Sold],Data_TABLE[EOM Date],"="&amp;EOMONTH(Dashboard!$I$7,0),Data_TABLE[Customer],"="&amp;Calc!U686),"")</f>
        <v/>
      </c>
    </row>
    <row r="687" spans="8:22" x14ac:dyDescent="0.2">
      <c r="H687" s="15" t="str">
        <f t="shared" si="32"/>
        <v/>
      </c>
      <c r="I687" s="16" t="str">
        <f t="array" ref="I687">IF(H687&lt;&gt;"",SUM(IF(Data_TABLE[EOM Date]=EOMONTH(H687,0),Data_TABLE[Total Value Sold],0)),"")</f>
        <v/>
      </c>
      <c r="J687" s="16" t="e">
        <f t="shared" ca="1" si="30"/>
        <v>#N/A</v>
      </c>
      <c r="K687" s="16" t="e">
        <f t="shared" ca="1" si="31"/>
        <v>#N/A</v>
      </c>
      <c r="L687" s="12" t="str">
        <f>IF(I687&lt;&gt;"",RANK(I687,ListSales,0),"")</f>
        <v/>
      </c>
      <c r="V687" s="18" t="str">
        <f>IF(U687&lt;&gt;"",SUMIFS(Data_TABLE[Total Value Sold],Data_TABLE[EOM Date],"="&amp;EOMONTH(Dashboard!$I$7,0),Data_TABLE[Customer],"="&amp;Calc!U687),"")</f>
        <v/>
      </c>
    </row>
    <row r="688" spans="8:22" x14ac:dyDescent="0.2">
      <c r="H688" s="15" t="str">
        <f t="shared" si="32"/>
        <v/>
      </c>
      <c r="I688" s="16" t="str">
        <f t="array" ref="I688">IF(H688&lt;&gt;"",SUM(IF(Data_TABLE[EOM Date]=EOMONTH(H688,0),Data_TABLE[Total Value Sold],0)),"")</f>
        <v/>
      </c>
      <c r="J688" s="16" t="e">
        <f t="shared" ca="1" si="30"/>
        <v>#N/A</v>
      </c>
      <c r="K688" s="16" t="e">
        <f t="shared" ca="1" si="31"/>
        <v>#N/A</v>
      </c>
      <c r="L688" s="12" t="str">
        <f>IF(I688&lt;&gt;"",RANK(I688,ListSales,0),"")</f>
        <v/>
      </c>
      <c r="V688" s="18" t="str">
        <f>IF(U688&lt;&gt;"",SUMIFS(Data_TABLE[Total Value Sold],Data_TABLE[EOM Date],"="&amp;EOMONTH(Dashboard!$I$7,0),Data_TABLE[Customer],"="&amp;Calc!U688),"")</f>
        <v/>
      </c>
    </row>
    <row r="689" spans="8:22" x14ac:dyDescent="0.2">
      <c r="H689" s="15" t="str">
        <f t="shared" si="32"/>
        <v/>
      </c>
      <c r="I689" s="16" t="str">
        <f t="array" ref="I689">IF(H689&lt;&gt;"",SUM(IF(Data_TABLE[EOM Date]=EOMONTH(H689,0),Data_TABLE[Total Value Sold],0)),"")</f>
        <v/>
      </c>
      <c r="J689" s="16" t="e">
        <f t="shared" ca="1" si="30"/>
        <v>#N/A</v>
      </c>
      <c r="K689" s="16" t="e">
        <f t="shared" ca="1" si="31"/>
        <v>#N/A</v>
      </c>
      <c r="L689" s="12" t="str">
        <f>IF(I689&lt;&gt;"",RANK(I689,ListSales,0),"")</f>
        <v/>
      </c>
      <c r="V689" s="18" t="str">
        <f>IF(U689&lt;&gt;"",SUMIFS(Data_TABLE[Total Value Sold],Data_TABLE[EOM Date],"="&amp;EOMONTH(Dashboard!$I$7,0),Data_TABLE[Customer],"="&amp;Calc!U689),"")</f>
        <v/>
      </c>
    </row>
    <row r="690" spans="8:22" x14ac:dyDescent="0.2">
      <c r="H690" s="15" t="str">
        <f t="shared" si="32"/>
        <v/>
      </c>
      <c r="I690" s="16" t="str">
        <f t="array" ref="I690">IF(H690&lt;&gt;"",SUM(IF(Data_TABLE[EOM Date]=EOMONTH(H690,0),Data_TABLE[Total Value Sold],0)),"")</f>
        <v/>
      </c>
      <c r="J690" s="16" t="e">
        <f t="shared" ca="1" si="30"/>
        <v>#N/A</v>
      </c>
      <c r="K690" s="16" t="e">
        <f t="shared" ca="1" si="31"/>
        <v>#N/A</v>
      </c>
      <c r="L690" s="12" t="str">
        <f>IF(I690&lt;&gt;"",RANK(I690,ListSales,0),"")</f>
        <v/>
      </c>
      <c r="V690" s="18" t="str">
        <f>IF(U690&lt;&gt;"",SUMIFS(Data_TABLE[Total Value Sold],Data_TABLE[EOM Date],"="&amp;EOMONTH(Dashboard!$I$7,0),Data_TABLE[Customer],"="&amp;Calc!U690),"")</f>
        <v/>
      </c>
    </row>
    <row r="691" spans="8:22" x14ac:dyDescent="0.2">
      <c r="H691" s="15" t="str">
        <f t="shared" si="32"/>
        <v/>
      </c>
      <c r="I691" s="16" t="str">
        <f t="array" ref="I691">IF(H691&lt;&gt;"",SUM(IF(Data_TABLE[EOM Date]=EOMONTH(H691,0),Data_TABLE[Total Value Sold],0)),"")</f>
        <v/>
      </c>
      <c r="J691" s="16" t="e">
        <f t="shared" ca="1" si="30"/>
        <v>#N/A</v>
      </c>
      <c r="K691" s="16" t="e">
        <f t="shared" ca="1" si="31"/>
        <v>#N/A</v>
      </c>
      <c r="L691" s="12" t="str">
        <f>IF(I691&lt;&gt;"",RANK(I691,ListSales,0),"")</f>
        <v/>
      </c>
      <c r="V691" s="18" t="str">
        <f>IF(U691&lt;&gt;"",SUMIFS(Data_TABLE[Total Value Sold],Data_TABLE[EOM Date],"="&amp;EOMONTH(Dashboard!$I$7,0),Data_TABLE[Customer],"="&amp;Calc!U691),"")</f>
        <v/>
      </c>
    </row>
    <row r="692" spans="8:22" x14ac:dyDescent="0.2">
      <c r="H692" s="15" t="str">
        <f t="shared" si="32"/>
        <v/>
      </c>
      <c r="I692" s="16" t="str">
        <f t="array" ref="I692">IF(H692&lt;&gt;"",SUM(IF(Data_TABLE[EOM Date]=EOMONTH(H692,0),Data_TABLE[Total Value Sold],0)),"")</f>
        <v/>
      </c>
      <c r="J692" s="16" t="e">
        <f t="shared" ca="1" si="30"/>
        <v>#N/A</v>
      </c>
      <c r="K692" s="16" t="e">
        <f t="shared" ca="1" si="31"/>
        <v>#N/A</v>
      </c>
      <c r="L692" s="12" t="str">
        <f>IF(I692&lt;&gt;"",RANK(I692,ListSales,0),"")</f>
        <v/>
      </c>
      <c r="V692" s="18" t="str">
        <f>IF(U692&lt;&gt;"",SUMIFS(Data_TABLE[Total Value Sold],Data_TABLE[EOM Date],"="&amp;EOMONTH(Dashboard!$I$7,0),Data_TABLE[Customer],"="&amp;Calc!U692),"")</f>
        <v/>
      </c>
    </row>
    <row r="693" spans="8:22" x14ac:dyDescent="0.2">
      <c r="H693" s="15" t="str">
        <f t="shared" si="32"/>
        <v/>
      </c>
      <c r="I693" s="16" t="str">
        <f t="array" ref="I693">IF(H693&lt;&gt;"",SUM(IF(Data_TABLE[EOM Date]=EOMONTH(H693,0),Data_TABLE[Total Value Sold],0)),"")</f>
        <v/>
      </c>
      <c r="J693" s="16" t="e">
        <f t="shared" ca="1" si="30"/>
        <v>#N/A</v>
      </c>
      <c r="K693" s="16" t="e">
        <f t="shared" ca="1" si="31"/>
        <v>#N/A</v>
      </c>
      <c r="L693" s="12" t="str">
        <f>IF(I693&lt;&gt;"",RANK(I693,ListSales,0),"")</f>
        <v/>
      </c>
      <c r="V693" s="18" t="str">
        <f>IF(U693&lt;&gt;"",SUMIFS(Data_TABLE[Total Value Sold],Data_TABLE[EOM Date],"="&amp;EOMONTH(Dashboard!$I$7,0),Data_TABLE[Customer],"="&amp;Calc!U693),"")</f>
        <v/>
      </c>
    </row>
    <row r="694" spans="8:22" x14ac:dyDescent="0.2">
      <c r="H694" s="15" t="str">
        <f t="shared" si="32"/>
        <v/>
      </c>
      <c r="I694" s="16" t="str">
        <f t="array" ref="I694">IF(H694&lt;&gt;"",SUM(IF(Data_TABLE[EOM Date]=EOMONTH(H694,0),Data_TABLE[Total Value Sold],0)),"")</f>
        <v/>
      </c>
      <c r="J694" s="16" t="e">
        <f t="shared" ca="1" si="30"/>
        <v>#N/A</v>
      </c>
      <c r="K694" s="16" t="e">
        <f t="shared" ca="1" si="31"/>
        <v>#N/A</v>
      </c>
      <c r="L694" s="12" t="str">
        <f>IF(I694&lt;&gt;"",RANK(I694,ListSales,0),"")</f>
        <v/>
      </c>
      <c r="V694" s="18" t="str">
        <f>IF(U694&lt;&gt;"",SUMIFS(Data_TABLE[Total Value Sold],Data_TABLE[EOM Date],"="&amp;EOMONTH(Dashboard!$I$7,0),Data_TABLE[Customer],"="&amp;Calc!U694),"")</f>
        <v/>
      </c>
    </row>
    <row r="695" spans="8:22" x14ac:dyDescent="0.2">
      <c r="H695" s="15" t="str">
        <f t="shared" si="32"/>
        <v/>
      </c>
      <c r="I695" s="16" t="str">
        <f t="array" ref="I695">IF(H695&lt;&gt;"",SUM(IF(Data_TABLE[EOM Date]=EOMONTH(H695,0),Data_TABLE[Total Value Sold],0)),"")</f>
        <v/>
      </c>
      <c r="J695" s="16" t="e">
        <f t="shared" ca="1" si="30"/>
        <v>#N/A</v>
      </c>
      <c r="K695" s="16" t="e">
        <f t="shared" ca="1" si="31"/>
        <v>#N/A</v>
      </c>
      <c r="L695" s="12" t="str">
        <f>IF(I695&lt;&gt;"",RANK(I695,ListSales,0),"")</f>
        <v/>
      </c>
      <c r="V695" s="18" t="str">
        <f>IF(U695&lt;&gt;"",SUMIFS(Data_TABLE[Total Value Sold],Data_TABLE[EOM Date],"="&amp;EOMONTH(Dashboard!$I$7,0),Data_TABLE[Customer],"="&amp;Calc!U695),"")</f>
        <v/>
      </c>
    </row>
    <row r="696" spans="8:22" x14ac:dyDescent="0.2">
      <c r="H696" s="15" t="str">
        <f t="shared" si="32"/>
        <v/>
      </c>
      <c r="I696" s="16" t="str">
        <f t="array" ref="I696">IF(H696&lt;&gt;"",SUM(IF(Data_TABLE[EOM Date]=EOMONTH(H696,0),Data_TABLE[Total Value Sold],0)),"")</f>
        <v/>
      </c>
      <c r="J696" s="16" t="e">
        <f t="shared" ca="1" si="30"/>
        <v>#N/A</v>
      </c>
      <c r="K696" s="16" t="e">
        <f t="shared" ca="1" si="31"/>
        <v>#N/A</v>
      </c>
      <c r="L696" s="12" t="str">
        <f>IF(I696&lt;&gt;"",RANK(I696,ListSales,0),"")</f>
        <v/>
      </c>
      <c r="V696" s="18" t="str">
        <f>IF(U696&lt;&gt;"",SUMIFS(Data_TABLE[Total Value Sold],Data_TABLE[EOM Date],"="&amp;EOMONTH(Dashboard!$I$7,0),Data_TABLE[Customer],"="&amp;Calc!U696),"")</f>
        <v/>
      </c>
    </row>
    <row r="697" spans="8:22" x14ac:dyDescent="0.2">
      <c r="H697" s="15" t="str">
        <f t="shared" si="32"/>
        <v/>
      </c>
      <c r="I697" s="16" t="str">
        <f t="array" ref="I697">IF(H697&lt;&gt;"",SUM(IF(Data_TABLE[EOM Date]=EOMONTH(H697,0),Data_TABLE[Total Value Sold],0)),"")</f>
        <v/>
      </c>
      <c r="J697" s="16" t="e">
        <f t="shared" ca="1" si="30"/>
        <v>#N/A</v>
      </c>
      <c r="K697" s="16" t="e">
        <f t="shared" ca="1" si="31"/>
        <v>#N/A</v>
      </c>
      <c r="L697" s="12" t="str">
        <f>IF(I697&lt;&gt;"",RANK(I697,ListSales,0),"")</f>
        <v/>
      </c>
      <c r="V697" s="18" t="str">
        <f>IF(U697&lt;&gt;"",SUMIFS(Data_TABLE[Total Value Sold],Data_TABLE[EOM Date],"="&amp;EOMONTH(Dashboard!$I$7,0),Data_TABLE[Customer],"="&amp;Calc!U697),"")</f>
        <v/>
      </c>
    </row>
    <row r="698" spans="8:22" x14ac:dyDescent="0.2">
      <c r="H698" s="15" t="str">
        <f t="shared" si="32"/>
        <v/>
      </c>
      <c r="I698" s="16" t="str">
        <f t="array" ref="I698">IF(H698&lt;&gt;"",SUM(IF(Data_TABLE[EOM Date]=EOMONTH(H698,0),Data_TABLE[Total Value Sold],0)),"")</f>
        <v/>
      </c>
      <c r="J698" s="16" t="e">
        <f t="shared" ca="1" si="30"/>
        <v>#N/A</v>
      </c>
      <c r="K698" s="16" t="e">
        <f t="shared" ca="1" si="31"/>
        <v>#N/A</v>
      </c>
      <c r="L698" s="12" t="str">
        <f>IF(I698&lt;&gt;"",RANK(I698,ListSales,0),"")</f>
        <v/>
      </c>
      <c r="V698" s="18" t="str">
        <f>IF(U698&lt;&gt;"",SUMIFS(Data_TABLE[Total Value Sold],Data_TABLE[EOM Date],"="&amp;EOMONTH(Dashboard!$I$7,0),Data_TABLE[Customer],"="&amp;Calc!U698),"")</f>
        <v/>
      </c>
    </row>
    <row r="699" spans="8:22" x14ac:dyDescent="0.2">
      <c r="H699" s="15" t="str">
        <f t="shared" si="32"/>
        <v/>
      </c>
      <c r="I699" s="16" t="str">
        <f t="array" ref="I699">IF(H699&lt;&gt;"",SUM(IF(Data_TABLE[EOM Date]=EOMONTH(H699,0),Data_TABLE[Total Value Sold],0)),"")</f>
        <v/>
      </c>
      <c r="J699" s="16" t="e">
        <f t="shared" ca="1" si="30"/>
        <v>#N/A</v>
      </c>
      <c r="K699" s="16" t="e">
        <f t="shared" ca="1" si="31"/>
        <v>#N/A</v>
      </c>
      <c r="L699" s="12" t="str">
        <f>IF(I699&lt;&gt;"",RANK(I699,ListSales,0),"")</f>
        <v/>
      </c>
      <c r="V699" s="18" t="str">
        <f>IF(U699&lt;&gt;"",SUMIFS(Data_TABLE[Total Value Sold],Data_TABLE[EOM Date],"="&amp;EOMONTH(Dashboard!$I$7,0),Data_TABLE[Customer],"="&amp;Calc!U699),"")</f>
        <v/>
      </c>
    </row>
    <row r="700" spans="8:22" x14ac:dyDescent="0.2">
      <c r="H700" s="15" t="str">
        <f t="shared" si="32"/>
        <v/>
      </c>
      <c r="I700" s="16" t="str">
        <f t="array" ref="I700">IF(H700&lt;&gt;"",SUM(IF(Data_TABLE[EOM Date]=EOMONTH(H700,0),Data_TABLE[Total Value Sold],0)),"")</f>
        <v/>
      </c>
      <c r="J700" s="16" t="e">
        <f t="shared" ca="1" si="30"/>
        <v>#N/A</v>
      </c>
      <c r="K700" s="16" t="e">
        <f t="shared" ca="1" si="31"/>
        <v>#N/A</v>
      </c>
      <c r="L700" s="12" t="str">
        <f>IF(I700&lt;&gt;"",RANK(I700,ListSales,0),"")</f>
        <v/>
      </c>
      <c r="V700" s="18" t="str">
        <f>IF(U700&lt;&gt;"",SUMIFS(Data_TABLE[Total Value Sold],Data_TABLE[EOM Date],"="&amp;EOMONTH(Dashboard!$I$7,0),Data_TABLE[Customer],"="&amp;Calc!U700),"")</f>
        <v/>
      </c>
    </row>
    <row r="701" spans="8:22" x14ac:dyDescent="0.2">
      <c r="H701" s="15" t="str">
        <f t="shared" si="32"/>
        <v/>
      </c>
      <c r="I701" s="16" t="str">
        <f t="array" ref="I701">IF(H701&lt;&gt;"",SUM(IF(Data_TABLE[EOM Date]=EOMONTH(H701,0),Data_TABLE[Total Value Sold],0)),"")</f>
        <v/>
      </c>
      <c r="J701" s="16" t="e">
        <f t="shared" ca="1" si="30"/>
        <v>#N/A</v>
      </c>
      <c r="K701" s="16" t="e">
        <f t="shared" ca="1" si="31"/>
        <v>#N/A</v>
      </c>
      <c r="L701" s="12" t="str">
        <f>IF(I701&lt;&gt;"",RANK(I701,ListSales,0),"")</f>
        <v/>
      </c>
      <c r="V701" s="18" t="str">
        <f>IF(U701&lt;&gt;"",SUMIFS(Data_TABLE[Total Value Sold],Data_TABLE[EOM Date],"="&amp;EOMONTH(Dashboard!$I$7,0),Data_TABLE[Customer],"="&amp;Calc!U701),"")</f>
        <v/>
      </c>
    </row>
    <row r="702" spans="8:22" x14ac:dyDescent="0.2">
      <c r="H702" s="15" t="str">
        <f t="shared" si="32"/>
        <v/>
      </c>
      <c r="I702" s="16" t="str">
        <f t="array" ref="I702">IF(H702&lt;&gt;"",SUM(IF(Data_TABLE[EOM Date]=EOMONTH(H702,0),Data_TABLE[Total Value Sold],0)),"")</f>
        <v/>
      </c>
      <c r="J702" s="16" t="e">
        <f t="shared" ca="1" si="30"/>
        <v>#N/A</v>
      </c>
      <c r="K702" s="16" t="e">
        <f t="shared" ca="1" si="31"/>
        <v>#N/A</v>
      </c>
      <c r="L702" s="12" t="str">
        <f>IF(I702&lt;&gt;"",RANK(I702,ListSales,0),"")</f>
        <v/>
      </c>
      <c r="V702" s="18" t="str">
        <f>IF(U702&lt;&gt;"",SUMIFS(Data_TABLE[Total Value Sold],Data_TABLE[EOM Date],"="&amp;EOMONTH(Dashboard!$I$7,0),Data_TABLE[Customer],"="&amp;Calc!U702),"")</f>
        <v/>
      </c>
    </row>
    <row r="703" spans="8:22" x14ac:dyDescent="0.2">
      <c r="H703" s="15" t="str">
        <f t="shared" si="32"/>
        <v/>
      </c>
      <c r="I703" s="16" t="str">
        <f t="array" ref="I703">IF(H703&lt;&gt;"",SUM(IF(Data_TABLE[EOM Date]=EOMONTH(H703,0),Data_TABLE[Total Value Sold],0)),"")</f>
        <v/>
      </c>
      <c r="J703" s="16" t="e">
        <f t="shared" ca="1" si="30"/>
        <v>#N/A</v>
      </c>
      <c r="K703" s="16" t="e">
        <f t="shared" ca="1" si="31"/>
        <v>#N/A</v>
      </c>
      <c r="L703" s="12" t="str">
        <f>IF(I703&lt;&gt;"",RANK(I703,ListSales,0),"")</f>
        <v/>
      </c>
      <c r="V703" s="18" t="str">
        <f>IF(U703&lt;&gt;"",SUMIFS(Data_TABLE[Total Value Sold],Data_TABLE[EOM Date],"="&amp;EOMONTH(Dashboard!$I$7,0),Data_TABLE[Customer],"="&amp;Calc!U703),"")</f>
        <v/>
      </c>
    </row>
    <row r="704" spans="8:22" x14ac:dyDescent="0.2">
      <c r="H704" s="15" t="str">
        <f t="shared" si="32"/>
        <v/>
      </c>
      <c r="I704" s="16" t="str">
        <f t="array" ref="I704">IF(H704&lt;&gt;"",SUM(IF(Data_TABLE[EOM Date]=EOMONTH(H704,0),Data_TABLE[Total Value Sold],0)),"")</f>
        <v/>
      </c>
      <c r="J704" s="16" t="e">
        <f t="shared" ca="1" si="30"/>
        <v>#N/A</v>
      </c>
      <c r="K704" s="16" t="e">
        <f t="shared" ca="1" si="31"/>
        <v>#N/A</v>
      </c>
      <c r="L704" s="12" t="str">
        <f>IF(I704&lt;&gt;"",RANK(I704,ListSales,0),"")</f>
        <v/>
      </c>
      <c r="V704" s="18" t="str">
        <f>IF(U704&lt;&gt;"",SUMIFS(Data_TABLE[Total Value Sold],Data_TABLE[EOM Date],"="&amp;EOMONTH(Dashboard!$I$7,0),Data_TABLE[Customer],"="&amp;Calc!U704),"")</f>
        <v/>
      </c>
    </row>
    <row r="705" spans="8:22" x14ac:dyDescent="0.2">
      <c r="H705" s="15" t="str">
        <f t="shared" si="32"/>
        <v/>
      </c>
      <c r="I705" s="16" t="str">
        <f t="array" ref="I705">IF(H705&lt;&gt;"",SUM(IF(Data_TABLE[EOM Date]=EOMONTH(H705,0),Data_TABLE[Total Value Sold],0)),"")</f>
        <v/>
      </c>
      <c r="J705" s="16" t="e">
        <f t="shared" ca="1" si="30"/>
        <v>#N/A</v>
      </c>
      <c r="K705" s="16" t="e">
        <f t="shared" ca="1" si="31"/>
        <v>#N/A</v>
      </c>
      <c r="L705" s="12" t="str">
        <f>IF(I705&lt;&gt;"",RANK(I705,ListSales,0),"")</f>
        <v/>
      </c>
      <c r="V705" s="18" t="str">
        <f>IF(U705&lt;&gt;"",SUMIFS(Data_TABLE[Total Value Sold],Data_TABLE[EOM Date],"="&amp;EOMONTH(Dashboard!$I$7,0),Data_TABLE[Customer],"="&amp;Calc!U705),"")</f>
        <v/>
      </c>
    </row>
    <row r="706" spans="8:22" x14ac:dyDescent="0.2">
      <c r="H706" s="15" t="str">
        <f t="shared" si="32"/>
        <v/>
      </c>
      <c r="I706" s="16" t="str">
        <f t="array" ref="I706">IF(H706&lt;&gt;"",SUM(IF(Data_TABLE[EOM Date]=EOMONTH(H706,0),Data_TABLE[Total Value Sold],0)),"")</f>
        <v/>
      </c>
      <c r="J706" s="16" t="e">
        <f t="shared" ca="1" si="30"/>
        <v>#N/A</v>
      </c>
      <c r="K706" s="16" t="e">
        <f t="shared" ca="1" si="31"/>
        <v>#N/A</v>
      </c>
      <c r="L706" s="12" t="str">
        <f>IF(I706&lt;&gt;"",RANK(I706,ListSales,0),"")</f>
        <v/>
      </c>
      <c r="V706" s="18" t="str">
        <f>IF(U706&lt;&gt;"",SUMIFS(Data_TABLE[Total Value Sold],Data_TABLE[EOM Date],"="&amp;EOMONTH(Dashboard!$I$7,0),Data_TABLE[Customer],"="&amp;Calc!U706),"")</f>
        <v/>
      </c>
    </row>
    <row r="707" spans="8:22" x14ac:dyDescent="0.2">
      <c r="H707" s="15" t="str">
        <f t="shared" si="32"/>
        <v/>
      </c>
      <c r="I707" s="16" t="str">
        <f t="array" ref="I707">IF(H707&lt;&gt;"",SUM(IF(Data_TABLE[EOM Date]=EOMONTH(H707,0),Data_TABLE[Total Value Sold],0)),"")</f>
        <v/>
      </c>
      <c r="J707" s="16" t="e">
        <f t="shared" ca="1" si="30"/>
        <v>#N/A</v>
      </c>
      <c r="K707" s="16" t="e">
        <f t="shared" ca="1" si="31"/>
        <v>#N/A</v>
      </c>
      <c r="L707" s="12" t="str">
        <f>IF(I707&lt;&gt;"",RANK(I707,ListSales,0),"")</f>
        <v/>
      </c>
      <c r="V707" s="18" t="str">
        <f>IF(U707&lt;&gt;"",SUMIFS(Data_TABLE[Total Value Sold],Data_TABLE[EOM Date],"="&amp;EOMONTH(Dashboard!$I$7,0),Data_TABLE[Customer],"="&amp;Calc!U707),"")</f>
        <v/>
      </c>
    </row>
    <row r="708" spans="8:22" x14ac:dyDescent="0.2">
      <c r="H708" s="15" t="str">
        <f t="shared" si="32"/>
        <v/>
      </c>
      <c r="I708" s="16" t="str">
        <f t="array" ref="I708">IF(H708&lt;&gt;"",SUM(IF(Data_TABLE[EOM Date]=EOMONTH(H708,0),Data_TABLE[Total Value Sold],0)),"")</f>
        <v/>
      </c>
      <c r="J708" s="16" t="e">
        <f t="shared" ca="1" si="30"/>
        <v>#N/A</v>
      </c>
      <c r="K708" s="16" t="e">
        <f t="shared" ca="1" si="31"/>
        <v>#N/A</v>
      </c>
      <c r="L708" s="12" t="str">
        <f>IF(I708&lt;&gt;"",RANK(I708,ListSales,0),"")</f>
        <v/>
      </c>
      <c r="V708" s="18" t="str">
        <f>IF(U708&lt;&gt;"",SUMIFS(Data_TABLE[Total Value Sold],Data_TABLE[EOM Date],"="&amp;EOMONTH(Dashboard!$I$7,0),Data_TABLE[Customer],"="&amp;Calc!U708),"")</f>
        <v/>
      </c>
    </row>
    <row r="709" spans="8:22" x14ac:dyDescent="0.2">
      <c r="H709" s="15" t="str">
        <f t="shared" si="32"/>
        <v/>
      </c>
      <c r="I709" s="16" t="str">
        <f t="array" ref="I709">IF(H709&lt;&gt;"",SUM(IF(Data_TABLE[EOM Date]=EOMONTH(H709,0),Data_TABLE[Total Value Sold],0)),"")</f>
        <v/>
      </c>
      <c r="J709" s="16" t="e">
        <f t="shared" ref="J709:J772" ca="1" si="33">IF(L709=$D$13,I709,NA())</f>
        <v>#N/A</v>
      </c>
      <c r="K709" s="16" t="e">
        <f t="shared" ref="K709:K772" ca="1" si="34">IF(L709=$D$14,I709,NA())</f>
        <v>#N/A</v>
      </c>
      <c r="L709" s="12" t="str">
        <f>IF(I709&lt;&gt;"",RANK(I709,ListSales,0),"")</f>
        <v/>
      </c>
      <c r="V709" s="18" t="str">
        <f>IF(U709&lt;&gt;"",SUMIFS(Data_TABLE[Total Value Sold],Data_TABLE[EOM Date],"="&amp;EOMONTH(Dashboard!$I$7,0),Data_TABLE[Customer],"="&amp;Calc!U709),"")</f>
        <v/>
      </c>
    </row>
    <row r="710" spans="8:22" x14ac:dyDescent="0.2">
      <c r="H710" s="15" t="str">
        <f t="shared" ref="H710:H773" si="35">IF(ROW(H709)-3&gt;$D$5,"",EDATE(H709,1))</f>
        <v/>
      </c>
      <c r="I710" s="16" t="str">
        <f t="array" ref="I710">IF(H710&lt;&gt;"",SUM(IF(Data_TABLE[EOM Date]=EOMONTH(H710,0),Data_TABLE[Total Value Sold],0)),"")</f>
        <v/>
      </c>
      <c r="J710" s="16" t="e">
        <f t="shared" ca="1" si="33"/>
        <v>#N/A</v>
      </c>
      <c r="K710" s="16" t="e">
        <f t="shared" ca="1" si="34"/>
        <v>#N/A</v>
      </c>
      <c r="L710" s="12" t="str">
        <f>IF(I710&lt;&gt;"",RANK(I710,ListSales,0),"")</f>
        <v/>
      </c>
      <c r="V710" s="18" t="str">
        <f>IF(U710&lt;&gt;"",SUMIFS(Data_TABLE[Total Value Sold],Data_TABLE[EOM Date],"="&amp;EOMONTH(Dashboard!$I$7,0),Data_TABLE[Customer],"="&amp;Calc!U710),"")</f>
        <v/>
      </c>
    </row>
    <row r="711" spans="8:22" x14ac:dyDescent="0.2">
      <c r="H711" s="15" t="str">
        <f t="shared" si="35"/>
        <v/>
      </c>
      <c r="I711" s="16" t="str">
        <f t="array" ref="I711">IF(H711&lt;&gt;"",SUM(IF(Data_TABLE[EOM Date]=EOMONTH(H711,0),Data_TABLE[Total Value Sold],0)),"")</f>
        <v/>
      </c>
      <c r="J711" s="16" t="e">
        <f t="shared" ca="1" si="33"/>
        <v>#N/A</v>
      </c>
      <c r="K711" s="16" t="e">
        <f t="shared" ca="1" si="34"/>
        <v>#N/A</v>
      </c>
      <c r="L711" s="12" t="str">
        <f>IF(I711&lt;&gt;"",RANK(I711,ListSales,0),"")</f>
        <v/>
      </c>
      <c r="V711" s="18" t="str">
        <f>IF(U711&lt;&gt;"",SUMIFS(Data_TABLE[Total Value Sold],Data_TABLE[EOM Date],"="&amp;EOMONTH(Dashboard!$I$7,0),Data_TABLE[Customer],"="&amp;Calc!U711),"")</f>
        <v/>
      </c>
    </row>
    <row r="712" spans="8:22" x14ac:dyDescent="0.2">
      <c r="H712" s="15" t="str">
        <f t="shared" si="35"/>
        <v/>
      </c>
      <c r="I712" s="16" t="str">
        <f t="array" ref="I712">IF(H712&lt;&gt;"",SUM(IF(Data_TABLE[EOM Date]=EOMONTH(H712,0),Data_TABLE[Total Value Sold],0)),"")</f>
        <v/>
      </c>
      <c r="J712" s="16" t="e">
        <f t="shared" ca="1" si="33"/>
        <v>#N/A</v>
      </c>
      <c r="K712" s="16" t="e">
        <f t="shared" ca="1" si="34"/>
        <v>#N/A</v>
      </c>
      <c r="L712" s="12" t="str">
        <f>IF(I712&lt;&gt;"",RANK(I712,ListSales,0),"")</f>
        <v/>
      </c>
      <c r="V712" s="18" t="str">
        <f>IF(U712&lt;&gt;"",SUMIFS(Data_TABLE[Total Value Sold],Data_TABLE[EOM Date],"="&amp;EOMONTH(Dashboard!$I$7,0),Data_TABLE[Customer],"="&amp;Calc!U712),"")</f>
        <v/>
      </c>
    </row>
    <row r="713" spans="8:22" x14ac:dyDescent="0.2">
      <c r="H713" s="15" t="str">
        <f t="shared" si="35"/>
        <v/>
      </c>
      <c r="I713" s="16" t="str">
        <f t="array" ref="I713">IF(H713&lt;&gt;"",SUM(IF(Data_TABLE[EOM Date]=EOMONTH(H713,0),Data_TABLE[Total Value Sold],0)),"")</f>
        <v/>
      </c>
      <c r="J713" s="16" t="e">
        <f t="shared" ca="1" si="33"/>
        <v>#N/A</v>
      </c>
      <c r="K713" s="16" t="e">
        <f t="shared" ca="1" si="34"/>
        <v>#N/A</v>
      </c>
      <c r="L713" s="12" t="str">
        <f>IF(I713&lt;&gt;"",RANK(I713,ListSales,0),"")</f>
        <v/>
      </c>
      <c r="V713" s="18" t="str">
        <f>IF(U713&lt;&gt;"",SUMIFS(Data_TABLE[Total Value Sold],Data_TABLE[EOM Date],"="&amp;EOMONTH(Dashboard!$I$7,0),Data_TABLE[Customer],"="&amp;Calc!U713),"")</f>
        <v/>
      </c>
    </row>
    <row r="714" spans="8:22" x14ac:dyDescent="0.2">
      <c r="H714" s="15" t="str">
        <f t="shared" si="35"/>
        <v/>
      </c>
      <c r="I714" s="16" t="str">
        <f t="array" ref="I714">IF(H714&lt;&gt;"",SUM(IF(Data_TABLE[EOM Date]=EOMONTH(H714,0),Data_TABLE[Total Value Sold],0)),"")</f>
        <v/>
      </c>
      <c r="J714" s="16" t="e">
        <f t="shared" ca="1" si="33"/>
        <v>#N/A</v>
      </c>
      <c r="K714" s="16" t="e">
        <f t="shared" ca="1" si="34"/>
        <v>#N/A</v>
      </c>
      <c r="L714" s="12" t="str">
        <f>IF(I714&lt;&gt;"",RANK(I714,ListSales,0),"")</f>
        <v/>
      </c>
      <c r="V714" s="18" t="str">
        <f>IF(U714&lt;&gt;"",SUMIFS(Data_TABLE[Total Value Sold],Data_TABLE[EOM Date],"="&amp;EOMONTH(Dashboard!$I$7,0),Data_TABLE[Customer],"="&amp;Calc!U714),"")</f>
        <v/>
      </c>
    </row>
    <row r="715" spans="8:22" x14ac:dyDescent="0.2">
      <c r="H715" s="15" t="str">
        <f t="shared" si="35"/>
        <v/>
      </c>
      <c r="I715" s="16" t="str">
        <f t="array" ref="I715">IF(H715&lt;&gt;"",SUM(IF(Data_TABLE[EOM Date]=EOMONTH(H715,0),Data_TABLE[Total Value Sold],0)),"")</f>
        <v/>
      </c>
      <c r="J715" s="16" t="e">
        <f t="shared" ca="1" si="33"/>
        <v>#N/A</v>
      </c>
      <c r="K715" s="16" t="e">
        <f t="shared" ca="1" si="34"/>
        <v>#N/A</v>
      </c>
      <c r="L715" s="12" t="str">
        <f>IF(I715&lt;&gt;"",RANK(I715,ListSales,0),"")</f>
        <v/>
      </c>
      <c r="V715" s="18" t="str">
        <f>IF(U715&lt;&gt;"",SUMIFS(Data_TABLE[Total Value Sold],Data_TABLE[EOM Date],"="&amp;EOMONTH(Dashboard!$I$7,0),Data_TABLE[Customer],"="&amp;Calc!U715),"")</f>
        <v/>
      </c>
    </row>
    <row r="716" spans="8:22" x14ac:dyDescent="0.2">
      <c r="H716" s="15" t="str">
        <f t="shared" si="35"/>
        <v/>
      </c>
      <c r="I716" s="16" t="str">
        <f t="array" ref="I716">IF(H716&lt;&gt;"",SUM(IF(Data_TABLE[EOM Date]=EOMONTH(H716,0),Data_TABLE[Total Value Sold],0)),"")</f>
        <v/>
      </c>
      <c r="J716" s="16" t="e">
        <f t="shared" ca="1" si="33"/>
        <v>#N/A</v>
      </c>
      <c r="K716" s="16" t="e">
        <f t="shared" ca="1" si="34"/>
        <v>#N/A</v>
      </c>
      <c r="L716" s="12" t="str">
        <f>IF(I716&lt;&gt;"",RANK(I716,ListSales,0),"")</f>
        <v/>
      </c>
      <c r="V716" s="18" t="str">
        <f>IF(U716&lt;&gt;"",SUMIFS(Data_TABLE[Total Value Sold],Data_TABLE[EOM Date],"="&amp;EOMONTH(Dashboard!$I$7,0),Data_TABLE[Customer],"="&amp;Calc!U716),"")</f>
        <v/>
      </c>
    </row>
    <row r="717" spans="8:22" x14ac:dyDescent="0.2">
      <c r="H717" s="15" t="str">
        <f t="shared" si="35"/>
        <v/>
      </c>
      <c r="I717" s="16" t="str">
        <f t="array" ref="I717">IF(H717&lt;&gt;"",SUM(IF(Data_TABLE[EOM Date]=EOMONTH(H717,0),Data_TABLE[Total Value Sold],0)),"")</f>
        <v/>
      </c>
      <c r="J717" s="16" t="e">
        <f t="shared" ca="1" si="33"/>
        <v>#N/A</v>
      </c>
      <c r="K717" s="16" t="e">
        <f t="shared" ca="1" si="34"/>
        <v>#N/A</v>
      </c>
      <c r="L717" s="12" t="str">
        <f>IF(I717&lt;&gt;"",RANK(I717,ListSales,0),"")</f>
        <v/>
      </c>
      <c r="V717" s="18" t="str">
        <f>IF(U717&lt;&gt;"",SUMIFS(Data_TABLE[Total Value Sold],Data_TABLE[EOM Date],"="&amp;EOMONTH(Dashboard!$I$7,0),Data_TABLE[Customer],"="&amp;Calc!U717),"")</f>
        <v/>
      </c>
    </row>
    <row r="718" spans="8:22" x14ac:dyDescent="0.2">
      <c r="H718" s="15" t="str">
        <f t="shared" si="35"/>
        <v/>
      </c>
      <c r="I718" s="16" t="str">
        <f t="array" ref="I718">IF(H718&lt;&gt;"",SUM(IF(Data_TABLE[EOM Date]=EOMONTH(H718,0),Data_TABLE[Total Value Sold],0)),"")</f>
        <v/>
      </c>
      <c r="J718" s="16" t="e">
        <f t="shared" ca="1" si="33"/>
        <v>#N/A</v>
      </c>
      <c r="K718" s="16" t="e">
        <f t="shared" ca="1" si="34"/>
        <v>#N/A</v>
      </c>
      <c r="L718" s="12" t="str">
        <f>IF(I718&lt;&gt;"",RANK(I718,ListSales,0),"")</f>
        <v/>
      </c>
      <c r="V718" s="18" t="str">
        <f>IF(U718&lt;&gt;"",SUMIFS(Data_TABLE[Total Value Sold],Data_TABLE[EOM Date],"="&amp;EOMONTH(Dashboard!$I$7,0),Data_TABLE[Customer],"="&amp;Calc!U718),"")</f>
        <v/>
      </c>
    </row>
    <row r="719" spans="8:22" x14ac:dyDescent="0.2">
      <c r="H719" s="15" t="str">
        <f t="shared" si="35"/>
        <v/>
      </c>
      <c r="I719" s="16" t="str">
        <f t="array" ref="I719">IF(H719&lt;&gt;"",SUM(IF(Data_TABLE[EOM Date]=EOMONTH(H719,0),Data_TABLE[Total Value Sold],0)),"")</f>
        <v/>
      </c>
      <c r="J719" s="16" t="e">
        <f t="shared" ca="1" si="33"/>
        <v>#N/A</v>
      </c>
      <c r="K719" s="16" t="e">
        <f t="shared" ca="1" si="34"/>
        <v>#N/A</v>
      </c>
      <c r="L719" s="12" t="str">
        <f>IF(I719&lt;&gt;"",RANK(I719,ListSales,0),"")</f>
        <v/>
      </c>
      <c r="V719" s="18" t="str">
        <f>IF(U719&lt;&gt;"",SUMIFS(Data_TABLE[Total Value Sold],Data_TABLE[EOM Date],"="&amp;EOMONTH(Dashboard!$I$7,0),Data_TABLE[Customer],"="&amp;Calc!U719),"")</f>
        <v/>
      </c>
    </row>
    <row r="720" spans="8:22" x14ac:dyDescent="0.2">
      <c r="H720" s="15" t="str">
        <f t="shared" si="35"/>
        <v/>
      </c>
      <c r="I720" s="16" t="str">
        <f t="array" ref="I720">IF(H720&lt;&gt;"",SUM(IF(Data_TABLE[EOM Date]=EOMONTH(H720,0),Data_TABLE[Total Value Sold],0)),"")</f>
        <v/>
      </c>
      <c r="J720" s="16" t="e">
        <f t="shared" ca="1" si="33"/>
        <v>#N/A</v>
      </c>
      <c r="K720" s="16" t="e">
        <f t="shared" ca="1" si="34"/>
        <v>#N/A</v>
      </c>
      <c r="L720" s="12" t="str">
        <f>IF(I720&lt;&gt;"",RANK(I720,ListSales,0),"")</f>
        <v/>
      </c>
      <c r="V720" s="18" t="str">
        <f>IF(U720&lt;&gt;"",SUMIFS(Data_TABLE[Total Value Sold],Data_TABLE[EOM Date],"="&amp;EOMONTH(Dashboard!$I$7,0),Data_TABLE[Customer],"="&amp;Calc!U720),"")</f>
        <v/>
      </c>
    </row>
    <row r="721" spans="8:22" x14ac:dyDescent="0.2">
      <c r="H721" s="15" t="str">
        <f t="shared" si="35"/>
        <v/>
      </c>
      <c r="I721" s="16" t="str">
        <f t="array" ref="I721">IF(H721&lt;&gt;"",SUM(IF(Data_TABLE[EOM Date]=EOMONTH(H721,0),Data_TABLE[Total Value Sold],0)),"")</f>
        <v/>
      </c>
      <c r="J721" s="16" t="e">
        <f t="shared" ca="1" si="33"/>
        <v>#N/A</v>
      </c>
      <c r="K721" s="16" t="e">
        <f t="shared" ca="1" si="34"/>
        <v>#N/A</v>
      </c>
      <c r="L721" s="12" t="str">
        <f>IF(I721&lt;&gt;"",RANK(I721,ListSales,0),"")</f>
        <v/>
      </c>
      <c r="V721" s="18" t="str">
        <f>IF(U721&lt;&gt;"",SUMIFS(Data_TABLE[Total Value Sold],Data_TABLE[EOM Date],"="&amp;EOMONTH(Dashboard!$I$7,0),Data_TABLE[Customer],"="&amp;Calc!U721),"")</f>
        <v/>
      </c>
    </row>
    <row r="722" spans="8:22" x14ac:dyDescent="0.2">
      <c r="H722" s="15" t="str">
        <f t="shared" si="35"/>
        <v/>
      </c>
      <c r="I722" s="16" t="str">
        <f t="array" ref="I722">IF(H722&lt;&gt;"",SUM(IF(Data_TABLE[EOM Date]=EOMONTH(H722,0),Data_TABLE[Total Value Sold],0)),"")</f>
        <v/>
      </c>
      <c r="J722" s="16" t="e">
        <f t="shared" ca="1" si="33"/>
        <v>#N/A</v>
      </c>
      <c r="K722" s="16" t="e">
        <f t="shared" ca="1" si="34"/>
        <v>#N/A</v>
      </c>
      <c r="L722" s="12" t="str">
        <f>IF(I722&lt;&gt;"",RANK(I722,ListSales,0),"")</f>
        <v/>
      </c>
      <c r="V722" s="18" t="str">
        <f>IF(U722&lt;&gt;"",SUMIFS(Data_TABLE[Total Value Sold],Data_TABLE[EOM Date],"="&amp;EOMONTH(Dashboard!$I$7,0),Data_TABLE[Customer],"="&amp;Calc!U722),"")</f>
        <v/>
      </c>
    </row>
    <row r="723" spans="8:22" x14ac:dyDescent="0.2">
      <c r="H723" s="15" t="str">
        <f t="shared" si="35"/>
        <v/>
      </c>
      <c r="I723" s="16" t="str">
        <f t="array" ref="I723">IF(H723&lt;&gt;"",SUM(IF(Data_TABLE[EOM Date]=EOMONTH(H723,0),Data_TABLE[Total Value Sold],0)),"")</f>
        <v/>
      </c>
      <c r="J723" s="16" t="e">
        <f t="shared" ca="1" si="33"/>
        <v>#N/A</v>
      </c>
      <c r="K723" s="16" t="e">
        <f t="shared" ca="1" si="34"/>
        <v>#N/A</v>
      </c>
      <c r="L723" s="12" t="str">
        <f>IF(I723&lt;&gt;"",RANK(I723,ListSales,0),"")</f>
        <v/>
      </c>
      <c r="V723" s="18" t="str">
        <f>IF(U723&lt;&gt;"",SUMIFS(Data_TABLE[Total Value Sold],Data_TABLE[EOM Date],"="&amp;EOMONTH(Dashboard!$I$7,0),Data_TABLE[Customer],"="&amp;Calc!U723),"")</f>
        <v/>
      </c>
    </row>
    <row r="724" spans="8:22" x14ac:dyDescent="0.2">
      <c r="H724" s="15" t="str">
        <f t="shared" si="35"/>
        <v/>
      </c>
      <c r="I724" s="16" t="str">
        <f t="array" ref="I724">IF(H724&lt;&gt;"",SUM(IF(Data_TABLE[EOM Date]=EOMONTH(H724,0),Data_TABLE[Total Value Sold],0)),"")</f>
        <v/>
      </c>
      <c r="J724" s="16" t="e">
        <f t="shared" ca="1" si="33"/>
        <v>#N/A</v>
      </c>
      <c r="K724" s="16" t="e">
        <f t="shared" ca="1" si="34"/>
        <v>#N/A</v>
      </c>
      <c r="L724" s="12" t="str">
        <f>IF(I724&lt;&gt;"",RANK(I724,ListSales,0),"")</f>
        <v/>
      </c>
      <c r="V724" s="18" t="str">
        <f>IF(U724&lt;&gt;"",SUMIFS(Data_TABLE[Total Value Sold],Data_TABLE[EOM Date],"="&amp;EOMONTH(Dashboard!$I$7,0),Data_TABLE[Customer],"="&amp;Calc!U724),"")</f>
        <v/>
      </c>
    </row>
    <row r="725" spans="8:22" x14ac:dyDescent="0.2">
      <c r="H725" s="15" t="str">
        <f t="shared" si="35"/>
        <v/>
      </c>
      <c r="I725" s="16" t="str">
        <f t="array" ref="I725">IF(H725&lt;&gt;"",SUM(IF(Data_TABLE[EOM Date]=EOMONTH(H725,0),Data_TABLE[Total Value Sold],0)),"")</f>
        <v/>
      </c>
      <c r="J725" s="16" t="e">
        <f t="shared" ca="1" si="33"/>
        <v>#N/A</v>
      </c>
      <c r="K725" s="16" t="e">
        <f t="shared" ca="1" si="34"/>
        <v>#N/A</v>
      </c>
      <c r="L725" s="12" t="str">
        <f>IF(I725&lt;&gt;"",RANK(I725,ListSales,0),"")</f>
        <v/>
      </c>
      <c r="V725" s="18" t="str">
        <f>IF(U725&lt;&gt;"",SUMIFS(Data_TABLE[Total Value Sold],Data_TABLE[EOM Date],"="&amp;EOMONTH(Dashboard!$I$7,0),Data_TABLE[Customer],"="&amp;Calc!U725),"")</f>
        <v/>
      </c>
    </row>
    <row r="726" spans="8:22" x14ac:dyDescent="0.2">
      <c r="H726" s="15" t="str">
        <f t="shared" si="35"/>
        <v/>
      </c>
      <c r="I726" s="16" t="str">
        <f t="array" ref="I726">IF(H726&lt;&gt;"",SUM(IF(Data_TABLE[EOM Date]=EOMONTH(H726,0),Data_TABLE[Total Value Sold],0)),"")</f>
        <v/>
      </c>
      <c r="J726" s="16" t="e">
        <f t="shared" ca="1" si="33"/>
        <v>#N/A</v>
      </c>
      <c r="K726" s="16" t="e">
        <f t="shared" ca="1" si="34"/>
        <v>#N/A</v>
      </c>
      <c r="L726" s="12" t="str">
        <f>IF(I726&lt;&gt;"",RANK(I726,ListSales,0),"")</f>
        <v/>
      </c>
      <c r="V726" s="18" t="str">
        <f>IF(U726&lt;&gt;"",SUMIFS(Data_TABLE[Total Value Sold],Data_TABLE[EOM Date],"="&amp;EOMONTH(Dashboard!$I$7,0),Data_TABLE[Customer],"="&amp;Calc!U726),"")</f>
        <v/>
      </c>
    </row>
    <row r="727" spans="8:22" x14ac:dyDescent="0.2">
      <c r="H727" s="15" t="str">
        <f t="shared" si="35"/>
        <v/>
      </c>
      <c r="I727" s="16" t="str">
        <f t="array" ref="I727">IF(H727&lt;&gt;"",SUM(IF(Data_TABLE[EOM Date]=EOMONTH(H727,0),Data_TABLE[Total Value Sold],0)),"")</f>
        <v/>
      </c>
      <c r="J727" s="16" t="e">
        <f t="shared" ca="1" si="33"/>
        <v>#N/A</v>
      </c>
      <c r="K727" s="16" t="e">
        <f t="shared" ca="1" si="34"/>
        <v>#N/A</v>
      </c>
      <c r="L727" s="12" t="str">
        <f>IF(I727&lt;&gt;"",RANK(I727,ListSales,0),"")</f>
        <v/>
      </c>
      <c r="V727" s="18" t="str">
        <f>IF(U727&lt;&gt;"",SUMIFS(Data_TABLE[Total Value Sold],Data_TABLE[EOM Date],"="&amp;EOMONTH(Dashboard!$I$7,0),Data_TABLE[Customer],"="&amp;Calc!U727),"")</f>
        <v/>
      </c>
    </row>
    <row r="728" spans="8:22" x14ac:dyDescent="0.2">
      <c r="H728" s="15" t="str">
        <f t="shared" si="35"/>
        <v/>
      </c>
      <c r="I728" s="16" t="str">
        <f t="array" ref="I728">IF(H728&lt;&gt;"",SUM(IF(Data_TABLE[EOM Date]=EOMONTH(H728,0),Data_TABLE[Total Value Sold],0)),"")</f>
        <v/>
      </c>
      <c r="J728" s="16" t="e">
        <f t="shared" ca="1" si="33"/>
        <v>#N/A</v>
      </c>
      <c r="K728" s="16" t="e">
        <f t="shared" ca="1" si="34"/>
        <v>#N/A</v>
      </c>
      <c r="L728" s="12" t="str">
        <f>IF(I728&lt;&gt;"",RANK(I728,ListSales,0),"")</f>
        <v/>
      </c>
      <c r="V728" s="18" t="str">
        <f>IF(U728&lt;&gt;"",SUMIFS(Data_TABLE[Total Value Sold],Data_TABLE[EOM Date],"="&amp;EOMONTH(Dashboard!$I$7,0),Data_TABLE[Customer],"="&amp;Calc!U728),"")</f>
        <v/>
      </c>
    </row>
    <row r="729" spans="8:22" x14ac:dyDescent="0.2">
      <c r="H729" s="15" t="str">
        <f t="shared" si="35"/>
        <v/>
      </c>
      <c r="I729" s="16" t="str">
        <f t="array" ref="I729">IF(H729&lt;&gt;"",SUM(IF(Data_TABLE[EOM Date]=EOMONTH(H729,0),Data_TABLE[Total Value Sold],0)),"")</f>
        <v/>
      </c>
      <c r="J729" s="16" t="e">
        <f t="shared" ca="1" si="33"/>
        <v>#N/A</v>
      </c>
      <c r="K729" s="16" t="e">
        <f t="shared" ca="1" si="34"/>
        <v>#N/A</v>
      </c>
      <c r="L729" s="12" t="str">
        <f>IF(I729&lt;&gt;"",RANK(I729,ListSales,0),"")</f>
        <v/>
      </c>
      <c r="V729" s="18" t="str">
        <f>IF(U729&lt;&gt;"",SUMIFS(Data_TABLE[Total Value Sold],Data_TABLE[EOM Date],"="&amp;EOMONTH(Dashboard!$I$7,0),Data_TABLE[Customer],"="&amp;Calc!U729),"")</f>
        <v/>
      </c>
    </row>
    <row r="730" spans="8:22" x14ac:dyDescent="0.2">
      <c r="H730" s="15" t="str">
        <f t="shared" si="35"/>
        <v/>
      </c>
      <c r="I730" s="16" t="str">
        <f t="array" ref="I730">IF(H730&lt;&gt;"",SUM(IF(Data_TABLE[EOM Date]=EOMONTH(H730,0),Data_TABLE[Total Value Sold],0)),"")</f>
        <v/>
      </c>
      <c r="J730" s="16" t="e">
        <f t="shared" ca="1" si="33"/>
        <v>#N/A</v>
      </c>
      <c r="K730" s="16" t="e">
        <f t="shared" ca="1" si="34"/>
        <v>#N/A</v>
      </c>
      <c r="L730" s="12" t="str">
        <f>IF(I730&lt;&gt;"",RANK(I730,ListSales,0),"")</f>
        <v/>
      </c>
      <c r="V730" s="18" t="str">
        <f>IF(U730&lt;&gt;"",SUMIFS(Data_TABLE[Total Value Sold],Data_TABLE[EOM Date],"="&amp;EOMONTH(Dashboard!$I$7,0),Data_TABLE[Customer],"="&amp;Calc!U730),"")</f>
        <v/>
      </c>
    </row>
    <row r="731" spans="8:22" x14ac:dyDescent="0.2">
      <c r="H731" s="15" t="str">
        <f t="shared" si="35"/>
        <v/>
      </c>
      <c r="I731" s="16" t="str">
        <f t="array" ref="I731">IF(H731&lt;&gt;"",SUM(IF(Data_TABLE[EOM Date]=EOMONTH(H731,0),Data_TABLE[Total Value Sold],0)),"")</f>
        <v/>
      </c>
      <c r="J731" s="16" t="e">
        <f t="shared" ca="1" si="33"/>
        <v>#N/A</v>
      </c>
      <c r="K731" s="16" t="e">
        <f t="shared" ca="1" si="34"/>
        <v>#N/A</v>
      </c>
      <c r="L731" s="12" t="str">
        <f>IF(I731&lt;&gt;"",RANK(I731,ListSales,0),"")</f>
        <v/>
      </c>
      <c r="V731" s="18" t="str">
        <f>IF(U731&lt;&gt;"",SUMIFS(Data_TABLE[Total Value Sold],Data_TABLE[EOM Date],"="&amp;EOMONTH(Dashboard!$I$7,0),Data_TABLE[Customer],"="&amp;Calc!U731),"")</f>
        <v/>
      </c>
    </row>
    <row r="732" spans="8:22" x14ac:dyDescent="0.2">
      <c r="H732" s="15" t="str">
        <f t="shared" si="35"/>
        <v/>
      </c>
      <c r="I732" s="16" t="str">
        <f t="array" ref="I732">IF(H732&lt;&gt;"",SUM(IF(Data_TABLE[EOM Date]=EOMONTH(H732,0),Data_TABLE[Total Value Sold],0)),"")</f>
        <v/>
      </c>
      <c r="J732" s="16" t="e">
        <f t="shared" ca="1" si="33"/>
        <v>#N/A</v>
      </c>
      <c r="K732" s="16" t="e">
        <f t="shared" ca="1" si="34"/>
        <v>#N/A</v>
      </c>
      <c r="L732" s="12" t="str">
        <f>IF(I732&lt;&gt;"",RANK(I732,ListSales,0),"")</f>
        <v/>
      </c>
      <c r="V732" s="18" t="str">
        <f>IF(U732&lt;&gt;"",SUMIFS(Data_TABLE[Total Value Sold],Data_TABLE[EOM Date],"="&amp;EOMONTH(Dashboard!$I$7,0),Data_TABLE[Customer],"="&amp;Calc!U732),"")</f>
        <v/>
      </c>
    </row>
    <row r="733" spans="8:22" x14ac:dyDescent="0.2">
      <c r="H733" s="15" t="str">
        <f t="shared" si="35"/>
        <v/>
      </c>
      <c r="I733" s="16" t="str">
        <f t="array" ref="I733">IF(H733&lt;&gt;"",SUM(IF(Data_TABLE[EOM Date]=EOMONTH(H733,0),Data_TABLE[Total Value Sold],0)),"")</f>
        <v/>
      </c>
      <c r="J733" s="16" t="e">
        <f t="shared" ca="1" si="33"/>
        <v>#N/A</v>
      </c>
      <c r="K733" s="16" t="e">
        <f t="shared" ca="1" si="34"/>
        <v>#N/A</v>
      </c>
      <c r="L733" s="12" t="str">
        <f>IF(I733&lt;&gt;"",RANK(I733,ListSales,0),"")</f>
        <v/>
      </c>
      <c r="V733" s="18" t="str">
        <f>IF(U733&lt;&gt;"",SUMIFS(Data_TABLE[Total Value Sold],Data_TABLE[EOM Date],"="&amp;EOMONTH(Dashboard!$I$7,0),Data_TABLE[Customer],"="&amp;Calc!U733),"")</f>
        <v/>
      </c>
    </row>
    <row r="734" spans="8:22" x14ac:dyDescent="0.2">
      <c r="H734" s="15" t="str">
        <f t="shared" si="35"/>
        <v/>
      </c>
      <c r="I734" s="16" t="str">
        <f t="array" ref="I734">IF(H734&lt;&gt;"",SUM(IF(Data_TABLE[EOM Date]=EOMONTH(H734,0),Data_TABLE[Total Value Sold],0)),"")</f>
        <v/>
      </c>
      <c r="J734" s="16" t="e">
        <f t="shared" ca="1" si="33"/>
        <v>#N/A</v>
      </c>
      <c r="K734" s="16" t="e">
        <f t="shared" ca="1" si="34"/>
        <v>#N/A</v>
      </c>
      <c r="L734" s="12" t="str">
        <f>IF(I734&lt;&gt;"",RANK(I734,ListSales,0),"")</f>
        <v/>
      </c>
      <c r="V734" s="18" t="str">
        <f>IF(U734&lt;&gt;"",SUMIFS(Data_TABLE[Total Value Sold],Data_TABLE[EOM Date],"="&amp;EOMONTH(Dashboard!$I$7,0),Data_TABLE[Customer],"="&amp;Calc!U734),"")</f>
        <v/>
      </c>
    </row>
    <row r="735" spans="8:22" x14ac:dyDescent="0.2">
      <c r="H735" s="15" t="str">
        <f t="shared" si="35"/>
        <v/>
      </c>
      <c r="I735" s="16" t="str">
        <f t="array" ref="I735">IF(H735&lt;&gt;"",SUM(IF(Data_TABLE[EOM Date]=EOMONTH(H735,0),Data_TABLE[Total Value Sold],0)),"")</f>
        <v/>
      </c>
      <c r="J735" s="16" t="e">
        <f t="shared" ca="1" si="33"/>
        <v>#N/A</v>
      </c>
      <c r="K735" s="16" t="e">
        <f t="shared" ca="1" si="34"/>
        <v>#N/A</v>
      </c>
      <c r="L735" s="12" t="str">
        <f>IF(I735&lt;&gt;"",RANK(I735,ListSales,0),"")</f>
        <v/>
      </c>
      <c r="V735" s="18" t="str">
        <f>IF(U735&lt;&gt;"",SUMIFS(Data_TABLE[Total Value Sold],Data_TABLE[EOM Date],"="&amp;EOMONTH(Dashboard!$I$7,0),Data_TABLE[Customer],"="&amp;Calc!U735),"")</f>
        <v/>
      </c>
    </row>
    <row r="736" spans="8:22" x14ac:dyDescent="0.2">
      <c r="H736" s="15" t="str">
        <f t="shared" si="35"/>
        <v/>
      </c>
      <c r="I736" s="16" t="str">
        <f t="array" ref="I736">IF(H736&lt;&gt;"",SUM(IF(Data_TABLE[EOM Date]=EOMONTH(H736,0),Data_TABLE[Total Value Sold],0)),"")</f>
        <v/>
      </c>
      <c r="J736" s="16" t="e">
        <f t="shared" ca="1" si="33"/>
        <v>#N/A</v>
      </c>
      <c r="K736" s="16" t="e">
        <f t="shared" ca="1" si="34"/>
        <v>#N/A</v>
      </c>
      <c r="L736" s="12" t="str">
        <f>IF(I736&lt;&gt;"",RANK(I736,ListSales,0),"")</f>
        <v/>
      </c>
      <c r="V736" s="18" t="str">
        <f>IF(U736&lt;&gt;"",SUMIFS(Data_TABLE[Total Value Sold],Data_TABLE[EOM Date],"="&amp;EOMONTH(Dashboard!$I$7,0),Data_TABLE[Customer],"="&amp;Calc!U736),"")</f>
        <v/>
      </c>
    </row>
    <row r="737" spans="8:22" x14ac:dyDescent="0.2">
      <c r="H737" s="15" t="str">
        <f t="shared" si="35"/>
        <v/>
      </c>
      <c r="I737" s="16" t="str">
        <f t="array" ref="I737">IF(H737&lt;&gt;"",SUM(IF(Data_TABLE[EOM Date]=EOMONTH(H737,0),Data_TABLE[Total Value Sold],0)),"")</f>
        <v/>
      </c>
      <c r="J737" s="16" t="e">
        <f t="shared" ca="1" si="33"/>
        <v>#N/A</v>
      </c>
      <c r="K737" s="16" t="e">
        <f t="shared" ca="1" si="34"/>
        <v>#N/A</v>
      </c>
      <c r="L737" s="12" t="str">
        <f>IF(I737&lt;&gt;"",RANK(I737,ListSales,0),"")</f>
        <v/>
      </c>
      <c r="V737" s="18" t="str">
        <f>IF(U737&lt;&gt;"",SUMIFS(Data_TABLE[Total Value Sold],Data_TABLE[EOM Date],"="&amp;EOMONTH(Dashboard!$I$7,0),Data_TABLE[Customer],"="&amp;Calc!U737),"")</f>
        <v/>
      </c>
    </row>
    <row r="738" spans="8:22" x14ac:dyDescent="0.2">
      <c r="H738" s="15" t="str">
        <f t="shared" si="35"/>
        <v/>
      </c>
      <c r="I738" s="16" t="str">
        <f t="array" ref="I738">IF(H738&lt;&gt;"",SUM(IF(Data_TABLE[EOM Date]=EOMONTH(H738,0),Data_TABLE[Total Value Sold],0)),"")</f>
        <v/>
      </c>
      <c r="J738" s="16" t="e">
        <f t="shared" ca="1" si="33"/>
        <v>#N/A</v>
      </c>
      <c r="K738" s="16" t="e">
        <f t="shared" ca="1" si="34"/>
        <v>#N/A</v>
      </c>
      <c r="L738" s="12" t="str">
        <f>IF(I738&lt;&gt;"",RANK(I738,ListSales,0),"")</f>
        <v/>
      </c>
      <c r="V738" s="18" t="str">
        <f>IF(U738&lt;&gt;"",SUMIFS(Data_TABLE[Total Value Sold],Data_TABLE[EOM Date],"="&amp;EOMONTH(Dashboard!$I$7,0),Data_TABLE[Customer],"="&amp;Calc!U738),"")</f>
        <v/>
      </c>
    </row>
    <row r="739" spans="8:22" x14ac:dyDescent="0.2">
      <c r="H739" s="15" t="str">
        <f t="shared" si="35"/>
        <v/>
      </c>
      <c r="I739" s="16" t="str">
        <f t="array" ref="I739">IF(H739&lt;&gt;"",SUM(IF(Data_TABLE[EOM Date]=EOMONTH(H739,0),Data_TABLE[Total Value Sold],0)),"")</f>
        <v/>
      </c>
      <c r="J739" s="16" t="e">
        <f t="shared" ca="1" si="33"/>
        <v>#N/A</v>
      </c>
      <c r="K739" s="16" t="e">
        <f t="shared" ca="1" si="34"/>
        <v>#N/A</v>
      </c>
      <c r="L739" s="12" t="str">
        <f>IF(I739&lt;&gt;"",RANK(I739,ListSales,0),"")</f>
        <v/>
      </c>
      <c r="V739" s="18" t="str">
        <f>IF(U739&lt;&gt;"",SUMIFS(Data_TABLE[Total Value Sold],Data_TABLE[EOM Date],"="&amp;EOMONTH(Dashboard!$I$7,0),Data_TABLE[Customer],"="&amp;Calc!U739),"")</f>
        <v/>
      </c>
    </row>
    <row r="740" spans="8:22" x14ac:dyDescent="0.2">
      <c r="H740" s="15" t="str">
        <f t="shared" si="35"/>
        <v/>
      </c>
      <c r="I740" s="16" t="str">
        <f t="array" ref="I740">IF(H740&lt;&gt;"",SUM(IF(Data_TABLE[EOM Date]=EOMONTH(H740,0),Data_TABLE[Total Value Sold],0)),"")</f>
        <v/>
      </c>
      <c r="J740" s="16" t="e">
        <f t="shared" ca="1" si="33"/>
        <v>#N/A</v>
      </c>
      <c r="K740" s="16" t="e">
        <f t="shared" ca="1" si="34"/>
        <v>#N/A</v>
      </c>
      <c r="L740" s="12" t="str">
        <f>IF(I740&lt;&gt;"",RANK(I740,ListSales,0),"")</f>
        <v/>
      </c>
      <c r="V740" s="18" t="str">
        <f>IF(U740&lt;&gt;"",SUMIFS(Data_TABLE[Total Value Sold],Data_TABLE[EOM Date],"="&amp;EOMONTH(Dashboard!$I$7,0),Data_TABLE[Customer],"="&amp;Calc!U740),"")</f>
        <v/>
      </c>
    </row>
    <row r="741" spans="8:22" x14ac:dyDescent="0.2">
      <c r="H741" s="15" t="str">
        <f t="shared" si="35"/>
        <v/>
      </c>
      <c r="I741" s="16" t="str">
        <f t="array" ref="I741">IF(H741&lt;&gt;"",SUM(IF(Data_TABLE[EOM Date]=EOMONTH(H741,0),Data_TABLE[Total Value Sold],0)),"")</f>
        <v/>
      </c>
      <c r="J741" s="16" t="e">
        <f t="shared" ca="1" si="33"/>
        <v>#N/A</v>
      </c>
      <c r="K741" s="16" t="e">
        <f t="shared" ca="1" si="34"/>
        <v>#N/A</v>
      </c>
      <c r="L741" s="12" t="str">
        <f>IF(I741&lt;&gt;"",RANK(I741,ListSales,0),"")</f>
        <v/>
      </c>
      <c r="V741" s="18" t="str">
        <f>IF(U741&lt;&gt;"",SUMIFS(Data_TABLE[Total Value Sold],Data_TABLE[EOM Date],"="&amp;EOMONTH(Dashboard!$I$7,0),Data_TABLE[Customer],"="&amp;Calc!U741),"")</f>
        <v/>
      </c>
    </row>
    <row r="742" spans="8:22" x14ac:dyDescent="0.2">
      <c r="H742" s="15" t="str">
        <f t="shared" si="35"/>
        <v/>
      </c>
      <c r="I742" s="16" t="str">
        <f t="array" ref="I742">IF(H742&lt;&gt;"",SUM(IF(Data_TABLE[EOM Date]=EOMONTH(H742,0),Data_TABLE[Total Value Sold],0)),"")</f>
        <v/>
      </c>
      <c r="J742" s="16" t="e">
        <f t="shared" ca="1" si="33"/>
        <v>#N/A</v>
      </c>
      <c r="K742" s="16" t="e">
        <f t="shared" ca="1" si="34"/>
        <v>#N/A</v>
      </c>
      <c r="L742" s="12" t="str">
        <f>IF(I742&lt;&gt;"",RANK(I742,ListSales,0),"")</f>
        <v/>
      </c>
      <c r="V742" s="18" t="str">
        <f>IF(U742&lt;&gt;"",SUMIFS(Data_TABLE[Total Value Sold],Data_TABLE[EOM Date],"="&amp;EOMONTH(Dashboard!$I$7,0),Data_TABLE[Customer],"="&amp;Calc!U742),"")</f>
        <v/>
      </c>
    </row>
    <row r="743" spans="8:22" x14ac:dyDescent="0.2">
      <c r="H743" s="15" t="str">
        <f t="shared" si="35"/>
        <v/>
      </c>
      <c r="I743" s="16" t="str">
        <f t="array" ref="I743">IF(H743&lt;&gt;"",SUM(IF(Data_TABLE[EOM Date]=EOMONTH(H743,0),Data_TABLE[Total Value Sold],0)),"")</f>
        <v/>
      </c>
      <c r="J743" s="16" t="e">
        <f t="shared" ca="1" si="33"/>
        <v>#N/A</v>
      </c>
      <c r="K743" s="16" t="e">
        <f t="shared" ca="1" si="34"/>
        <v>#N/A</v>
      </c>
      <c r="L743" s="12" t="str">
        <f>IF(I743&lt;&gt;"",RANK(I743,ListSales,0),"")</f>
        <v/>
      </c>
      <c r="V743" s="18" t="str">
        <f>IF(U743&lt;&gt;"",SUMIFS(Data_TABLE[Total Value Sold],Data_TABLE[EOM Date],"="&amp;EOMONTH(Dashboard!$I$7,0),Data_TABLE[Customer],"="&amp;Calc!U743),"")</f>
        <v/>
      </c>
    </row>
    <row r="744" spans="8:22" x14ac:dyDescent="0.2">
      <c r="H744" s="15" t="str">
        <f t="shared" si="35"/>
        <v/>
      </c>
      <c r="I744" s="16" t="str">
        <f t="array" ref="I744">IF(H744&lt;&gt;"",SUM(IF(Data_TABLE[EOM Date]=EOMONTH(H744,0),Data_TABLE[Total Value Sold],0)),"")</f>
        <v/>
      </c>
      <c r="J744" s="16" t="e">
        <f t="shared" ca="1" si="33"/>
        <v>#N/A</v>
      </c>
      <c r="K744" s="16" t="e">
        <f t="shared" ca="1" si="34"/>
        <v>#N/A</v>
      </c>
      <c r="L744" s="12" t="str">
        <f>IF(I744&lt;&gt;"",RANK(I744,ListSales,0),"")</f>
        <v/>
      </c>
      <c r="V744" s="18" t="str">
        <f>IF(U744&lt;&gt;"",SUMIFS(Data_TABLE[Total Value Sold],Data_TABLE[EOM Date],"="&amp;EOMONTH(Dashboard!$I$7,0),Data_TABLE[Customer],"="&amp;Calc!U744),"")</f>
        <v/>
      </c>
    </row>
    <row r="745" spans="8:22" x14ac:dyDescent="0.2">
      <c r="H745" s="15" t="str">
        <f t="shared" si="35"/>
        <v/>
      </c>
      <c r="I745" s="16" t="str">
        <f t="array" ref="I745">IF(H745&lt;&gt;"",SUM(IF(Data_TABLE[EOM Date]=EOMONTH(H745,0),Data_TABLE[Total Value Sold],0)),"")</f>
        <v/>
      </c>
      <c r="J745" s="16" t="e">
        <f t="shared" ca="1" si="33"/>
        <v>#N/A</v>
      </c>
      <c r="K745" s="16" t="e">
        <f t="shared" ca="1" si="34"/>
        <v>#N/A</v>
      </c>
      <c r="L745" s="12" t="str">
        <f>IF(I745&lt;&gt;"",RANK(I745,ListSales,0),"")</f>
        <v/>
      </c>
      <c r="V745" s="18" t="str">
        <f>IF(U745&lt;&gt;"",SUMIFS(Data_TABLE[Total Value Sold],Data_TABLE[EOM Date],"="&amp;EOMONTH(Dashboard!$I$7,0),Data_TABLE[Customer],"="&amp;Calc!U745),"")</f>
        <v/>
      </c>
    </row>
    <row r="746" spans="8:22" x14ac:dyDescent="0.2">
      <c r="H746" s="15" t="str">
        <f t="shared" si="35"/>
        <v/>
      </c>
      <c r="I746" s="16" t="str">
        <f t="array" ref="I746">IF(H746&lt;&gt;"",SUM(IF(Data_TABLE[EOM Date]=EOMONTH(H746,0),Data_TABLE[Total Value Sold],0)),"")</f>
        <v/>
      </c>
      <c r="J746" s="16" t="e">
        <f t="shared" ca="1" si="33"/>
        <v>#N/A</v>
      </c>
      <c r="K746" s="16" t="e">
        <f t="shared" ca="1" si="34"/>
        <v>#N/A</v>
      </c>
      <c r="L746" s="12" t="str">
        <f>IF(I746&lt;&gt;"",RANK(I746,ListSales,0),"")</f>
        <v/>
      </c>
      <c r="V746" s="18" t="str">
        <f>IF(U746&lt;&gt;"",SUMIFS(Data_TABLE[Total Value Sold],Data_TABLE[EOM Date],"="&amp;EOMONTH(Dashboard!$I$7,0),Data_TABLE[Customer],"="&amp;Calc!U746),"")</f>
        <v/>
      </c>
    </row>
    <row r="747" spans="8:22" x14ac:dyDescent="0.2">
      <c r="H747" s="15" t="str">
        <f t="shared" si="35"/>
        <v/>
      </c>
      <c r="I747" s="16" t="str">
        <f t="array" ref="I747">IF(H747&lt;&gt;"",SUM(IF(Data_TABLE[EOM Date]=EOMONTH(H747,0),Data_TABLE[Total Value Sold],0)),"")</f>
        <v/>
      </c>
      <c r="J747" s="16" t="e">
        <f t="shared" ca="1" si="33"/>
        <v>#N/A</v>
      </c>
      <c r="K747" s="16" t="e">
        <f t="shared" ca="1" si="34"/>
        <v>#N/A</v>
      </c>
      <c r="L747" s="12" t="str">
        <f>IF(I747&lt;&gt;"",RANK(I747,ListSales,0),"")</f>
        <v/>
      </c>
      <c r="V747" s="18" t="str">
        <f>IF(U747&lt;&gt;"",SUMIFS(Data_TABLE[Total Value Sold],Data_TABLE[EOM Date],"="&amp;EOMONTH(Dashboard!$I$7,0),Data_TABLE[Customer],"="&amp;Calc!U747),"")</f>
        <v/>
      </c>
    </row>
    <row r="748" spans="8:22" x14ac:dyDescent="0.2">
      <c r="H748" s="15" t="str">
        <f t="shared" si="35"/>
        <v/>
      </c>
      <c r="I748" s="16" t="str">
        <f t="array" ref="I748">IF(H748&lt;&gt;"",SUM(IF(Data_TABLE[EOM Date]=EOMONTH(H748,0),Data_TABLE[Total Value Sold],0)),"")</f>
        <v/>
      </c>
      <c r="J748" s="16" t="e">
        <f t="shared" ca="1" si="33"/>
        <v>#N/A</v>
      </c>
      <c r="K748" s="16" t="e">
        <f t="shared" ca="1" si="34"/>
        <v>#N/A</v>
      </c>
      <c r="L748" s="12" t="str">
        <f>IF(I748&lt;&gt;"",RANK(I748,ListSales,0),"")</f>
        <v/>
      </c>
      <c r="V748" s="18" t="str">
        <f>IF(U748&lt;&gt;"",SUMIFS(Data_TABLE[Total Value Sold],Data_TABLE[EOM Date],"="&amp;EOMONTH(Dashboard!$I$7,0),Data_TABLE[Customer],"="&amp;Calc!U748),"")</f>
        <v/>
      </c>
    </row>
    <row r="749" spans="8:22" x14ac:dyDescent="0.2">
      <c r="H749" s="15" t="str">
        <f t="shared" si="35"/>
        <v/>
      </c>
      <c r="I749" s="16" t="str">
        <f t="array" ref="I749">IF(H749&lt;&gt;"",SUM(IF(Data_TABLE[EOM Date]=EOMONTH(H749,0),Data_TABLE[Total Value Sold],0)),"")</f>
        <v/>
      </c>
      <c r="J749" s="16" t="e">
        <f t="shared" ca="1" si="33"/>
        <v>#N/A</v>
      </c>
      <c r="K749" s="16" t="e">
        <f t="shared" ca="1" si="34"/>
        <v>#N/A</v>
      </c>
      <c r="L749" s="12" t="str">
        <f>IF(I749&lt;&gt;"",RANK(I749,ListSales,0),"")</f>
        <v/>
      </c>
      <c r="V749" s="18" t="str">
        <f>IF(U749&lt;&gt;"",SUMIFS(Data_TABLE[Total Value Sold],Data_TABLE[EOM Date],"="&amp;EOMONTH(Dashboard!$I$7,0),Data_TABLE[Customer],"="&amp;Calc!U749),"")</f>
        <v/>
      </c>
    </row>
    <row r="750" spans="8:22" x14ac:dyDescent="0.2">
      <c r="H750" s="15" t="str">
        <f t="shared" si="35"/>
        <v/>
      </c>
      <c r="I750" s="16" t="str">
        <f t="array" ref="I750">IF(H750&lt;&gt;"",SUM(IF(Data_TABLE[EOM Date]=EOMONTH(H750,0),Data_TABLE[Total Value Sold],0)),"")</f>
        <v/>
      </c>
      <c r="J750" s="16" t="e">
        <f t="shared" ca="1" si="33"/>
        <v>#N/A</v>
      </c>
      <c r="K750" s="16" t="e">
        <f t="shared" ca="1" si="34"/>
        <v>#N/A</v>
      </c>
      <c r="L750" s="12" t="str">
        <f>IF(I750&lt;&gt;"",RANK(I750,ListSales,0),"")</f>
        <v/>
      </c>
      <c r="V750" s="18" t="str">
        <f>IF(U750&lt;&gt;"",SUMIFS(Data_TABLE[Total Value Sold],Data_TABLE[EOM Date],"="&amp;EOMONTH(Dashboard!$I$7,0),Data_TABLE[Customer],"="&amp;Calc!U750),"")</f>
        <v/>
      </c>
    </row>
    <row r="751" spans="8:22" x14ac:dyDescent="0.2">
      <c r="H751" s="15" t="str">
        <f t="shared" si="35"/>
        <v/>
      </c>
      <c r="I751" s="16" t="str">
        <f t="array" ref="I751">IF(H751&lt;&gt;"",SUM(IF(Data_TABLE[EOM Date]=EOMONTH(H751,0),Data_TABLE[Total Value Sold],0)),"")</f>
        <v/>
      </c>
      <c r="J751" s="16" t="e">
        <f t="shared" ca="1" si="33"/>
        <v>#N/A</v>
      </c>
      <c r="K751" s="16" t="e">
        <f t="shared" ca="1" si="34"/>
        <v>#N/A</v>
      </c>
      <c r="L751" s="12" t="str">
        <f>IF(I751&lt;&gt;"",RANK(I751,ListSales,0),"")</f>
        <v/>
      </c>
      <c r="V751" s="18" t="str">
        <f>IF(U751&lt;&gt;"",SUMIFS(Data_TABLE[Total Value Sold],Data_TABLE[EOM Date],"="&amp;EOMONTH(Dashboard!$I$7,0),Data_TABLE[Customer],"="&amp;Calc!U751),"")</f>
        <v/>
      </c>
    </row>
    <row r="752" spans="8:22" x14ac:dyDescent="0.2">
      <c r="H752" s="15" t="str">
        <f t="shared" si="35"/>
        <v/>
      </c>
      <c r="I752" s="16" t="str">
        <f t="array" ref="I752">IF(H752&lt;&gt;"",SUM(IF(Data_TABLE[EOM Date]=EOMONTH(H752,0),Data_TABLE[Total Value Sold],0)),"")</f>
        <v/>
      </c>
      <c r="J752" s="16" t="e">
        <f t="shared" ca="1" si="33"/>
        <v>#N/A</v>
      </c>
      <c r="K752" s="16" t="e">
        <f t="shared" ca="1" si="34"/>
        <v>#N/A</v>
      </c>
      <c r="L752" s="12" t="str">
        <f>IF(I752&lt;&gt;"",RANK(I752,ListSales,0),"")</f>
        <v/>
      </c>
      <c r="V752" s="18" t="str">
        <f>IF(U752&lt;&gt;"",SUMIFS(Data_TABLE[Total Value Sold],Data_TABLE[EOM Date],"="&amp;EOMONTH(Dashboard!$I$7,0),Data_TABLE[Customer],"="&amp;Calc!U752),"")</f>
        <v/>
      </c>
    </row>
    <row r="753" spans="8:22" x14ac:dyDescent="0.2">
      <c r="H753" s="15" t="str">
        <f t="shared" si="35"/>
        <v/>
      </c>
      <c r="I753" s="16" t="str">
        <f t="array" ref="I753">IF(H753&lt;&gt;"",SUM(IF(Data_TABLE[EOM Date]=EOMONTH(H753,0),Data_TABLE[Total Value Sold],0)),"")</f>
        <v/>
      </c>
      <c r="J753" s="16" t="e">
        <f t="shared" ca="1" si="33"/>
        <v>#N/A</v>
      </c>
      <c r="K753" s="16" t="e">
        <f t="shared" ca="1" si="34"/>
        <v>#N/A</v>
      </c>
      <c r="L753" s="12" t="str">
        <f>IF(I753&lt;&gt;"",RANK(I753,ListSales,0),"")</f>
        <v/>
      </c>
      <c r="V753" s="18" t="str">
        <f>IF(U753&lt;&gt;"",SUMIFS(Data_TABLE[Total Value Sold],Data_TABLE[EOM Date],"="&amp;EOMONTH(Dashboard!$I$7,0),Data_TABLE[Customer],"="&amp;Calc!U753),"")</f>
        <v/>
      </c>
    </row>
    <row r="754" spans="8:22" x14ac:dyDescent="0.2">
      <c r="H754" s="15" t="str">
        <f t="shared" si="35"/>
        <v/>
      </c>
      <c r="I754" s="16" t="str">
        <f t="array" ref="I754">IF(H754&lt;&gt;"",SUM(IF(Data_TABLE[EOM Date]=EOMONTH(H754,0),Data_TABLE[Total Value Sold],0)),"")</f>
        <v/>
      </c>
      <c r="J754" s="16" t="e">
        <f t="shared" ca="1" si="33"/>
        <v>#N/A</v>
      </c>
      <c r="K754" s="16" t="e">
        <f t="shared" ca="1" si="34"/>
        <v>#N/A</v>
      </c>
      <c r="L754" s="12" t="str">
        <f>IF(I754&lt;&gt;"",RANK(I754,ListSales,0),"")</f>
        <v/>
      </c>
      <c r="V754" s="18" t="str">
        <f>IF(U754&lt;&gt;"",SUMIFS(Data_TABLE[Total Value Sold],Data_TABLE[EOM Date],"="&amp;EOMONTH(Dashboard!$I$7,0),Data_TABLE[Customer],"="&amp;Calc!U754),"")</f>
        <v/>
      </c>
    </row>
    <row r="755" spans="8:22" x14ac:dyDescent="0.2">
      <c r="H755" s="15" t="str">
        <f t="shared" si="35"/>
        <v/>
      </c>
      <c r="I755" s="16" t="str">
        <f t="array" ref="I755">IF(H755&lt;&gt;"",SUM(IF(Data_TABLE[EOM Date]=EOMONTH(H755,0),Data_TABLE[Total Value Sold],0)),"")</f>
        <v/>
      </c>
      <c r="J755" s="16" t="e">
        <f t="shared" ca="1" si="33"/>
        <v>#N/A</v>
      </c>
      <c r="K755" s="16" t="e">
        <f t="shared" ca="1" si="34"/>
        <v>#N/A</v>
      </c>
      <c r="L755" s="12" t="str">
        <f>IF(I755&lt;&gt;"",RANK(I755,ListSales,0),"")</f>
        <v/>
      </c>
      <c r="V755" s="18" t="str">
        <f>IF(U755&lt;&gt;"",SUMIFS(Data_TABLE[Total Value Sold],Data_TABLE[EOM Date],"="&amp;EOMONTH(Dashboard!$I$7,0),Data_TABLE[Customer],"="&amp;Calc!U755),"")</f>
        <v/>
      </c>
    </row>
    <row r="756" spans="8:22" x14ac:dyDescent="0.2">
      <c r="H756" s="15" t="str">
        <f t="shared" si="35"/>
        <v/>
      </c>
      <c r="I756" s="16" t="str">
        <f t="array" ref="I756">IF(H756&lt;&gt;"",SUM(IF(Data_TABLE[EOM Date]=EOMONTH(H756,0),Data_TABLE[Total Value Sold],0)),"")</f>
        <v/>
      </c>
      <c r="J756" s="16" t="e">
        <f t="shared" ca="1" si="33"/>
        <v>#N/A</v>
      </c>
      <c r="K756" s="16" t="e">
        <f t="shared" ca="1" si="34"/>
        <v>#N/A</v>
      </c>
      <c r="L756" s="12" t="str">
        <f>IF(I756&lt;&gt;"",RANK(I756,ListSales,0),"")</f>
        <v/>
      </c>
      <c r="V756" s="18" t="str">
        <f>IF(U756&lt;&gt;"",SUMIFS(Data_TABLE[Total Value Sold],Data_TABLE[EOM Date],"="&amp;EOMONTH(Dashboard!$I$7,0),Data_TABLE[Customer],"="&amp;Calc!U756),"")</f>
        <v/>
      </c>
    </row>
    <row r="757" spans="8:22" x14ac:dyDescent="0.2">
      <c r="H757" s="15" t="str">
        <f t="shared" si="35"/>
        <v/>
      </c>
      <c r="I757" s="16" t="str">
        <f t="array" ref="I757">IF(H757&lt;&gt;"",SUM(IF(Data_TABLE[EOM Date]=EOMONTH(H757,0),Data_TABLE[Total Value Sold],0)),"")</f>
        <v/>
      </c>
      <c r="J757" s="16" t="e">
        <f t="shared" ca="1" si="33"/>
        <v>#N/A</v>
      </c>
      <c r="K757" s="16" t="e">
        <f t="shared" ca="1" si="34"/>
        <v>#N/A</v>
      </c>
      <c r="L757" s="12" t="str">
        <f>IF(I757&lt;&gt;"",RANK(I757,ListSales,0),"")</f>
        <v/>
      </c>
      <c r="V757" s="18" t="str">
        <f>IF(U757&lt;&gt;"",SUMIFS(Data_TABLE[Total Value Sold],Data_TABLE[EOM Date],"="&amp;EOMONTH(Dashboard!$I$7,0),Data_TABLE[Customer],"="&amp;Calc!U757),"")</f>
        <v/>
      </c>
    </row>
    <row r="758" spans="8:22" x14ac:dyDescent="0.2">
      <c r="H758" s="15" t="str">
        <f t="shared" si="35"/>
        <v/>
      </c>
      <c r="I758" s="16" t="str">
        <f t="array" ref="I758">IF(H758&lt;&gt;"",SUM(IF(Data_TABLE[EOM Date]=EOMONTH(H758,0),Data_TABLE[Total Value Sold],0)),"")</f>
        <v/>
      </c>
      <c r="J758" s="16" t="e">
        <f t="shared" ca="1" si="33"/>
        <v>#N/A</v>
      </c>
      <c r="K758" s="16" t="e">
        <f t="shared" ca="1" si="34"/>
        <v>#N/A</v>
      </c>
      <c r="L758" s="12" t="str">
        <f>IF(I758&lt;&gt;"",RANK(I758,ListSales,0),"")</f>
        <v/>
      </c>
      <c r="V758" s="18" t="str">
        <f>IF(U758&lt;&gt;"",SUMIFS(Data_TABLE[Total Value Sold],Data_TABLE[EOM Date],"="&amp;EOMONTH(Dashboard!$I$7,0),Data_TABLE[Customer],"="&amp;Calc!U758),"")</f>
        <v/>
      </c>
    </row>
    <row r="759" spans="8:22" x14ac:dyDescent="0.2">
      <c r="H759" s="15" t="str">
        <f t="shared" si="35"/>
        <v/>
      </c>
      <c r="I759" s="16" t="str">
        <f t="array" ref="I759">IF(H759&lt;&gt;"",SUM(IF(Data_TABLE[EOM Date]=EOMONTH(H759,0),Data_TABLE[Total Value Sold],0)),"")</f>
        <v/>
      </c>
      <c r="J759" s="16" t="e">
        <f t="shared" ca="1" si="33"/>
        <v>#N/A</v>
      </c>
      <c r="K759" s="16" t="e">
        <f t="shared" ca="1" si="34"/>
        <v>#N/A</v>
      </c>
      <c r="L759" s="12" t="str">
        <f>IF(I759&lt;&gt;"",RANK(I759,ListSales,0),"")</f>
        <v/>
      </c>
      <c r="V759" s="18" t="str">
        <f>IF(U759&lt;&gt;"",SUMIFS(Data_TABLE[Total Value Sold],Data_TABLE[EOM Date],"="&amp;EOMONTH(Dashboard!$I$7,0),Data_TABLE[Customer],"="&amp;Calc!U759),"")</f>
        <v/>
      </c>
    </row>
    <row r="760" spans="8:22" x14ac:dyDescent="0.2">
      <c r="H760" s="15" t="str">
        <f t="shared" si="35"/>
        <v/>
      </c>
      <c r="I760" s="16" t="str">
        <f t="array" ref="I760">IF(H760&lt;&gt;"",SUM(IF(Data_TABLE[EOM Date]=EOMONTH(H760,0),Data_TABLE[Total Value Sold],0)),"")</f>
        <v/>
      </c>
      <c r="J760" s="16" t="e">
        <f t="shared" ca="1" si="33"/>
        <v>#N/A</v>
      </c>
      <c r="K760" s="16" t="e">
        <f t="shared" ca="1" si="34"/>
        <v>#N/A</v>
      </c>
      <c r="L760" s="12" t="str">
        <f>IF(I760&lt;&gt;"",RANK(I760,ListSales,0),"")</f>
        <v/>
      </c>
      <c r="V760" s="18" t="str">
        <f>IF(U760&lt;&gt;"",SUMIFS(Data_TABLE[Total Value Sold],Data_TABLE[EOM Date],"="&amp;EOMONTH(Dashboard!$I$7,0),Data_TABLE[Customer],"="&amp;Calc!U760),"")</f>
        <v/>
      </c>
    </row>
    <row r="761" spans="8:22" x14ac:dyDescent="0.2">
      <c r="H761" s="15" t="str">
        <f t="shared" si="35"/>
        <v/>
      </c>
      <c r="I761" s="16" t="str">
        <f t="array" ref="I761">IF(H761&lt;&gt;"",SUM(IF(Data_TABLE[EOM Date]=EOMONTH(H761,0),Data_TABLE[Total Value Sold],0)),"")</f>
        <v/>
      </c>
      <c r="J761" s="16" t="e">
        <f t="shared" ca="1" si="33"/>
        <v>#N/A</v>
      </c>
      <c r="K761" s="16" t="e">
        <f t="shared" ca="1" si="34"/>
        <v>#N/A</v>
      </c>
      <c r="L761" s="12" t="str">
        <f>IF(I761&lt;&gt;"",RANK(I761,ListSales,0),"")</f>
        <v/>
      </c>
      <c r="V761" s="18" t="str">
        <f>IF(U761&lt;&gt;"",SUMIFS(Data_TABLE[Total Value Sold],Data_TABLE[EOM Date],"="&amp;EOMONTH(Dashboard!$I$7,0),Data_TABLE[Customer],"="&amp;Calc!U761),"")</f>
        <v/>
      </c>
    </row>
    <row r="762" spans="8:22" x14ac:dyDescent="0.2">
      <c r="H762" s="15" t="str">
        <f t="shared" si="35"/>
        <v/>
      </c>
      <c r="I762" s="16" t="str">
        <f t="array" ref="I762">IF(H762&lt;&gt;"",SUM(IF(Data_TABLE[EOM Date]=EOMONTH(H762,0),Data_TABLE[Total Value Sold],0)),"")</f>
        <v/>
      </c>
      <c r="J762" s="16" t="e">
        <f t="shared" ca="1" si="33"/>
        <v>#N/A</v>
      </c>
      <c r="K762" s="16" t="e">
        <f t="shared" ca="1" si="34"/>
        <v>#N/A</v>
      </c>
      <c r="L762" s="12" t="str">
        <f>IF(I762&lt;&gt;"",RANK(I762,ListSales,0),"")</f>
        <v/>
      </c>
      <c r="V762" s="18" t="str">
        <f>IF(U762&lt;&gt;"",SUMIFS(Data_TABLE[Total Value Sold],Data_TABLE[EOM Date],"="&amp;EOMONTH(Dashboard!$I$7,0),Data_TABLE[Customer],"="&amp;Calc!U762),"")</f>
        <v/>
      </c>
    </row>
    <row r="763" spans="8:22" x14ac:dyDescent="0.2">
      <c r="H763" s="15" t="str">
        <f t="shared" si="35"/>
        <v/>
      </c>
      <c r="I763" s="16" t="str">
        <f t="array" ref="I763">IF(H763&lt;&gt;"",SUM(IF(Data_TABLE[EOM Date]=EOMONTH(H763,0),Data_TABLE[Total Value Sold],0)),"")</f>
        <v/>
      </c>
      <c r="J763" s="16" t="e">
        <f t="shared" ca="1" si="33"/>
        <v>#N/A</v>
      </c>
      <c r="K763" s="16" t="e">
        <f t="shared" ca="1" si="34"/>
        <v>#N/A</v>
      </c>
      <c r="L763" s="12" t="str">
        <f>IF(I763&lt;&gt;"",RANK(I763,ListSales,0),"")</f>
        <v/>
      </c>
      <c r="V763" s="18" t="str">
        <f>IF(U763&lt;&gt;"",SUMIFS(Data_TABLE[Total Value Sold],Data_TABLE[EOM Date],"="&amp;EOMONTH(Dashboard!$I$7,0),Data_TABLE[Customer],"="&amp;Calc!U763),"")</f>
        <v/>
      </c>
    </row>
    <row r="764" spans="8:22" x14ac:dyDescent="0.2">
      <c r="H764" s="15" t="str">
        <f t="shared" si="35"/>
        <v/>
      </c>
      <c r="I764" s="16" t="str">
        <f t="array" ref="I764">IF(H764&lt;&gt;"",SUM(IF(Data_TABLE[EOM Date]=EOMONTH(H764,0),Data_TABLE[Total Value Sold],0)),"")</f>
        <v/>
      </c>
      <c r="J764" s="16" t="e">
        <f t="shared" ca="1" si="33"/>
        <v>#N/A</v>
      </c>
      <c r="K764" s="16" t="e">
        <f t="shared" ca="1" si="34"/>
        <v>#N/A</v>
      </c>
      <c r="L764" s="12" t="str">
        <f>IF(I764&lt;&gt;"",RANK(I764,ListSales,0),"")</f>
        <v/>
      </c>
      <c r="V764" s="18" t="str">
        <f>IF(U764&lt;&gt;"",SUMIFS(Data_TABLE[Total Value Sold],Data_TABLE[EOM Date],"="&amp;EOMONTH(Dashboard!$I$7,0),Data_TABLE[Customer],"="&amp;Calc!U764),"")</f>
        <v/>
      </c>
    </row>
    <row r="765" spans="8:22" x14ac:dyDescent="0.2">
      <c r="H765" s="15" t="str">
        <f t="shared" si="35"/>
        <v/>
      </c>
      <c r="I765" s="16" t="str">
        <f t="array" ref="I765">IF(H765&lt;&gt;"",SUM(IF(Data_TABLE[EOM Date]=EOMONTH(H765,0),Data_TABLE[Total Value Sold],0)),"")</f>
        <v/>
      </c>
      <c r="J765" s="16" t="e">
        <f t="shared" ca="1" si="33"/>
        <v>#N/A</v>
      </c>
      <c r="K765" s="16" t="e">
        <f t="shared" ca="1" si="34"/>
        <v>#N/A</v>
      </c>
      <c r="L765" s="12" t="str">
        <f>IF(I765&lt;&gt;"",RANK(I765,ListSales,0),"")</f>
        <v/>
      </c>
      <c r="V765" s="18" t="str">
        <f>IF(U765&lt;&gt;"",SUMIFS(Data_TABLE[Total Value Sold],Data_TABLE[EOM Date],"="&amp;EOMONTH(Dashboard!$I$7,0),Data_TABLE[Customer],"="&amp;Calc!U765),"")</f>
        <v/>
      </c>
    </row>
    <row r="766" spans="8:22" x14ac:dyDescent="0.2">
      <c r="H766" s="15" t="str">
        <f t="shared" si="35"/>
        <v/>
      </c>
      <c r="I766" s="16" t="str">
        <f t="array" ref="I766">IF(H766&lt;&gt;"",SUM(IF(Data_TABLE[EOM Date]=EOMONTH(H766,0),Data_TABLE[Total Value Sold],0)),"")</f>
        <v/>
      </c>
      <c r="J766" s="16" t="e">
        <f t="shared" ca="1" si="33"/>
        <v>#N/A</v>
      </c>
      <c r="K766" s="16" t="e">
        <f t="shared" ca="1" si="34"/>
        <v>#N/A</v>
      </c>
      <c r="L766" s="12" t="str">
        <f>IF(I766&lt;&gt;"",RANK(I766,ListSales,0),"")</f>
        <v/>
      </c>
      <c r="V766" s="18" t="str">
        <f>IF(U766&lt;&gt;"",SUMIFS(Data_TABLE[Total Value Sold],Data_TABLE[EOM Date],"="&amp;EOMONTH(Dashboard!$I$7,0),Data_TABLE[Customer],"="&amp;Calc!U766),"")</f>
        <v/>
      </c>
    </row>
    <row r="767" spans="8:22" x14ac:dyDescent="0.2">
      <c r="H767" s="15" t="str">
        <f t="shared" si="35"/>
        <v/>
      </c>
      <c r="I767" s="16" t="str">
        <f t="array" ref="I767">IF(H767&lt;&gt;"",SUM(IF(Data_TABLE[EOM Date]=EOMONTH(H767,0),Data_TABLE[Total Value Sold],0)),"")</f>
        <v/>
      </c>
      <c r="J767" s="16" t="e">
        <f t="shared" ca="1" si="33"/>
        <v>#N/A</v>
      </c>
      <c r="K767" s="16" t="e">
        <f t="shared" ca="1" si="34"/>
        <v>#N/A</v>
      </c>
      <c r="L767" s="12" t="str">
        <f>IF(I767&lt;&gt;"",RANK(I767,ListSales,0),"")</f>
        <v/>
      </c>
      <c r="V767" s="18" t="str">
        <f>IF(U767&lt;&gt;"",SUMIFS(Data_TABLE[Total Value Sold],Data_TABLE[EOM Date],"="&amp;EOMONTH(Dashboard!$I$7,0),Data_TABLE[Customer],"="&amp;Calc!U767),"")</f>
        <v/>
      </c>
    </row>
    <row r="768" spans="8:22" x14ac:dyDescent="0.2">
      <c r="H768" s="15" t="str">
        <f t="shared" si="35"/>
        <v/>
      </c>
      <c r="I768" s="16" t="str">
        <f t="array" ref="I768">IF(H768&lt;&gt;"",SUM(IF(Data_TABLE[EOM Date]=EOMONTH(H768,0),Data_TABLE[Total Value Sold],0)),"")</f>
        <v/>
      </c>
      <c r="J768" s="16" t="e">
        <f t="shared" ca="1" si="33"/>
        <v>#N/A</v>
      </c>
      <c r="K768" s="16" t="e">
        <f t="shared" ca="1" si="34"/>
        <v>#N/A</v>
      </c>
      <c r="L768" s="12" t="str">
        <f>IF(I768&lt;&gt;"",RANK(I768,ListSales,0),"")</f>
        <v/>
      </c>
      <c r="V768" s="18" t="str">
        <f>IF(U768&lt;&gt;"",SUMIFS(Data_TABLE[Total Value Sold],Data_TABLE[EOM Date],"="&amp;EOMONTH(Dashboard!$I$7,0),Data_TABLE[Customer],"="&amp;Calc!U768),"")</f>
        <v/>
      </c>
    </row>
    <row r="769" spans="8:22" x14ac:dyDescent="0.2">
      <c r="H769" s="15" t="str">
        <f t="shared" si="35"/>
        <v/>
      </c>
      <c r="I769" s="16" t="str">
        <f t="array" ref="I769">IF(H769&lt;&gt;"",SUM(IF(Data_TABLE[EOM Date]=EOMONTH(H769,0),Data_TABLE[Total Value Sold],0)),"")</f>
        <v/>
      </c>
      <c r="J769" s="16" t="e">
        <f t="shared" ca="1" si="33"/>
        <v>#N/A</v>
      </c>
      <c r="K769" s="16" t="e">
        <f t="shared" ca="1" si="34"/>
        <v>#N/A</v>
      </c>
      <c r="L769" s="12" t="str">
        <f>IF(I769&lt;&gt;"",RANK(I769,ListSales,0),"")</f>
        <v/>
      </c>
      <c r="V769" s="18" t="str">
        <f>IF(U769&lt;&gt;"",SUMIFS(Data_TABLE[Total Value Sold],Data_TABLE[EOM Date],"="&amp;EOMONTH(Dashboard!$I$7,0),Data_TABLE[Customer],"="&amp;Calc!U769),"")</f>
        <v/>
      </c>
    </row>
    <row r="770" spans="8:22" x14ac:dyDescent="0.2">
      <c r="H770" s="15" t="str">
        <f t="shared" si="35"/>
        <v/>
      </c>
      <c r="I770" s="16" t="str">
        <f t="array" ref="I770">IF(H770&lt;&gt;"",SUM(IF(Data_TABLE[EOM Date]=EOMONTH(H770,0),Data_TABLE[Total Value Sold],0)),"")</f>
        <v/>
      </c>
      <c r="J770" s="16" t="e">
        <f t="shared" ca="1" si="33"/>
        <v>#N/A</v>
      </c>
      <c r="K770" s="16" t="e">
        <f t="shared" ca="1" si="34"/>
        <v>#N/A</v>
      </c>
      <c r="L770" s="12" t="str">
        <f>IF(I770&lt;&gt;"",RANK(I770,ListSales,0),"")</f>
        <v/>
      </c>
      <c r="V770" s="18" t="str">
        <f>IF(U770&lt;&gt;"",SUMIFS(Data_TABLE[Total Value Sold],Data_TABLE[EOM Date],"="&amp;EOMONTH(Dashboard!$I$7,0),Data_TABLE[Customer],"="&amp;Calc!U770),"")</f>
        <v/>
      </c>
    </row>
    <row r="771" spans="8:22" x14ac:dyDescent="0.2">
      <c r="H771" s="15" t="str">
        <f t="shared" si="35"/>
        <v/>
      </c>
      <c r="I771" s="16" t="str">
        <f t="array" ref="I771">IF(H771&lt;&gt;"",SUM(IF(Data_TABLE[EOM Date]=EOMONTH(H771,0),Data_TABLE[Total Value Sold],0)),"")</f>
        <v/>
      </c>
      <c r="J771" s="16" t="e">
        <f t="shared" ca="1" si="33"/>
        <v>#N/A</v>
      </c>
      <c r="K771" s="16" t="e">
        <f t="shared" ca="1" si="34"/>
        <v>#N/A</v>
      </c>
      <c r="L771" s="12" t="str">
        <f>IF(I771&lt;&gt;"",RANK(I771,ListSales,0),"")</f>
        <v/>
      </c>
      <c r="V771" s="18" t="str">
        <f>IF(U771&lt;&gt;"",SUMIFS(Data_TABLE[Total Value Sold],Data_TABLE[EOM Date],"="&amp;EOMONTH(Dashboard!$I$7,0),Data_TABLE[Customer],"="&amp;Calc!U771),"")</f>
        <v/>
      </c>
    </row>
    <row r="772" spans="8:22" x14ac:dyDescent="0.2">
      <c r="H772" s="15" t="str">
        <f t="shared" si="35"/>
        <v/>
      </c>
      <c r="I772" s="16" t="str">
        <f t="array" ref="I772">IF(H772&lt;&gt;"",SUM(IF(Data_TABLE[EOM Date]=EOMONTH(H772,0),Data_TABLE[Total Value Sold],0)),"")</f>
        <v/>
      </c>
      <c r="J772" s="16" t="e">
        <f t="shared" ca="1" si="33"/>
        <v>#N/A</v>
      </c>
      <c r="K772" s="16" t="e">
        <f t="shared" ca="1" si="34"/>
        <v>#N/A</v>
      </c>
      <c r="L772" s="12" t="str">
        <f>IF(I772&lt;&gt;"",RANK(I772,ListSales,0),"")</f>
        <v/>
      </c>
      <c r="V772" s="18" t="str">
        <f>IF(U772&lt;&gt;"",SUMIFS(Data_TABLE[Total Value Sold],Data_TABLE[EOM Date],"="&amp;EOMONTH(Dashboard!$I$7,0),Data_TABLE[Customer],"="&amp;Calc!U772),"")</f>
        <v/>
      </c>
    </row>
    <row r="773" spans="8:22" x14ac:dyDescent="0.2">
      <c r="H773" s="15" t="str">
        <f t="shared" si="35"/>
        <v/>
      </c>
      <c r="I773" s="16" t="str">
        <f t="array" ref="I773">IF(H773&lt;&gt;"",SUM(IF(Data_TABLE[EOM Date]=EOMONTH(H773,0),Data_TABLE[Total Value Sold],0)),"")</f>
        <v/>
      </c>
      <c r="J773" s="16" t="e">
        <f t="shared" ref="J773:J836" ca="1" si="36">IF(L773=$D$13,I773,NA())</f>
        <v>#N/A</v>
      </c>
      <c r="K773" s="16" t="e">
        <f t="shared" ref="K773:K836" ca="1" si="37">IF(L773=$D$14,I773,NA())</f>
        <v>#N/A</v>
      </c>
      <c r="L773" s="12" t="str">
        <f>IF(I773&lt;&gt;"",RANK(I773,ListSales,0),"")</f>
        <v/>
      </c>
      <c r="V773" s="18" t="str">
        <f>IF(U773&lt;&gt;"",SUMIFS(Data_TABLE[Total Value Sold],Data_TABLE[EOM Date],"="&amp;EOMONTH(Dashboard!$I$7,0),Data_TABLE[Customer],"="&amp;Calc!U773),"")</f>
        <v/>
      </c>
    </row>
    <row r="774" spans="8:22" x14ac:dyDescent="0.2">
      <c r="H774" s="15" t="str">
        <f t="shared" ref="H774:H837" si="38">IF(ROW(H773)-3&gt;$D$5,"",EDATE(H773,1))</f>
        <v/>
      </c>
      <c r="I774" s="16" t="str">
        <f t="array" ref="I774">IF(H774&lt;&gt;"",SUM(IF(Data_TABLE[EOM Date]=EOMONTH(H774,0),Data_TABLE[Total Value Sold],0)),"")</f>
        <v/>
      </c>
      <c r="J774" s="16" t="e">
        <f t="shared" ca="1" si="36"/>
        <v>#N/A</v>
      </c>
      <c r="K774" s="16" t="e">
        <f t="shared" ca="1" si="37"/>
        <v>#N/A</v>
      </c>
      <c r="L774" s="12" t="str">
        <f>IF(I774&lt;&gt;"",RANK(I774,ListSales,0),"")</f>
        <v/>
      </c>
      <c r="V774" s="18" t="str">
        <f>IF(U774&lt;&gt;"",SUMIFS(Data_TABLE[Total Value Sold],Data_TABLE[EOM Date],"="&amp;EOMONTH(Dashboard!$I$7,0),Data_TABLE[Customer],"="&amp;Calc!U774),"")</f>
        <v/>
      </c>
    </row>
    <row r="775" spans="8:22" x14ac:dyDescent="0.2">
      <c r="H775" s="15" t="str">
        <f t="shared" si="38"/>
        <v/>
      </c>
      <c r="I775" s="16" t="str">
        <f t="array" ref="I775">IF(H775&lt;&gt;"",SUM(IF(Data_TABLE[EOM Date]=EOMONTH(H775,0),Data_TABLE[Total Value Sold],0)),"")</f>
        <v/>
      </c>
      <c r="J775" s="16" t="e">
        <f t="shared" ca="1" si="36"/>
        <v>#N/A</v>
      </c>
      <c r="K775" s="16" t="e">
        <f t="shared" ca="1" si="37"/>
        <v>#N/A</v>
      </c>
      <c r="L775" s="12" t="str">
        <f>IF(I775&lt;&gt;"",RANK(I775,ListSales,0),"")</f>
        <v/>
      </c>
      <c r="V775" s="18" t="str">
        <f>IF(U775&lt;&gt;"",SUMIFS(Data_TABLE[Total Value Sold],Data_TABLE[EOM Date],"="&amp;EOMONTH(Dashboard!$I$7,0),Data_TABLE[Customer],"="&amp;Calc!U775),"")</f>
        <v/>
      </c>
    </row>
    <row r="776" spans="8:22" x14ac:dyDescent="0.2">
      <c r="H776" s="15" t="str">
        <f t="shared" si="38"/>
        <v/>
      </c>
      <c r="I776" s="16" t="str">
        <f t="array" ref="I776">IF(H776&lt;&gt;"",SUM(IF(Data_TABLE[EOM Date]=EOMONTH(H776,0),Data_TABLE[Total Value Sold],0)),"")</f>
        <v/>
      </c>
      <c r="J776" s="16" t="e">
        <f t="shared" ca="1" si="36"/>
        <v>#N/A</v>
      </c>
      <c r="K776" s="16" t="e">
        <f t="shared" ca="1" si="37"/>
        <v>#N/A</v>
      </c>
      <c r="L776" s="12" t="str">
        <f>IF(I776&lt;&gt;"",RANK(I776,ListSales,0),"")</f>
        <v/>
      </c>
      <c r="V776" s="18" t="str">
        <f>IF(U776&lt;&gt;"",SUMIFS(Data_TABLE[Total Value Sold],Data_TABLE[EOM Date],"="&amp;EOMONTH(Dashboard!$I$7,0),Data_TABLE[Customer],"="&amp;Calc!U776),"")</f>
        <v/>
      </c>
    </row>
    <row r="777" spans="8:22" x14ac:dyDescent="0.2">
      <c r="H777" s="15" t="str">
        <f t="shared" si="38"/>
        <v/>
      </c>
      <c r="I777" s="16" t="str">
        <f t="array" ref="I777">IF(H777&lt;&gt;"",SUM(IF(Data_TABLE[EOM Date]=EOMONTH(H777,0),Data_TABLE[Total Value Sold],0)),"")</f>
        <v/>
      </c>
      <c r="J777" s="16" t="e">
        <f t="shared" ca="1" si="36"/>
        <v>#N/A</v>
      </c>
      <c r="K777" s="16" t="e">
        <f t="shared" ca="1" si="37"/>
        <v>#N/A</v>
      </c>
      <c r="L777" s="12" t="str">
        <f>IF(I777&lt;&gt;"",RANK(I777,ListSales,0),"")</f>
        <v/>
      </c>
      <c r="V777" s="18" t="str">
        <f>IF(U777&lt;&gt;"",SUMIFS(Data_TABLE[Total Value Sold],Data_TABLE[EOM Date],"="&amp;EOMONTH(Dashboard!$I$7,0),Data_TABLE[Customer],"="&amp;Calc!U777),"")</f>
        <v/>
      </c>
    </row>
    <row r="778" spans="8:22" x14ac:dyDescent="0.2">
      <c r="H778" s="15" t="str">
        <f t="shared" si="38"/>
        <v/>
      </c>
      <c r="I778" s="16" t="str">
        <f t="array" ref="I778">IF(H778&lt;&gt;"",SUM(IF(Data_TABLE[EOM Date]=EOMONTH(H778,0),Data_TABLE[Total Value Sold],0)),"")</f>
        <v/>
      </c>
      <c r="J778" s="16" t="e">
        <f t="shared" ca="1" si="36"/>
        <v>#N/A</v>
      </c>
      <c r="K778" s="16" t="e">
        <f t="shared" ca="1" si="37"/>
        <v>#N/A</v>
      </c>
      <c r="L778" s="12" t="str">
        <f>IF(I778&lt;&gt;"",RANK(I778,ListSales,0),"")</f>
        <v/>
      </c>
      <c r="V778" s="18" t="str">
        <f>IF(U778&lt;&gt;"",SUMIFS(Data_TABLE[Total Value Sold],Data_TABLE[EOM Date],"="&amp;EOMONTH(Dashboard!$I$7,0),Data_TABLE[Customer],"="&amp;Calc!U778),"")</f>
        <v/>
      </c>
    </row>
    <row r="779" spans="8:22" x14ac:dyDescent="0.2">
      <c r="H779" s="15" t="str">
        <f t="shared" si="38"/>
        <v/>
      </c>
      <c r="I779" s="16" t="str">
        <f t="array" ref="I779">IF(H779&lt;&gt;"",SUM(IF(Data_TABLE[EOM Date]=EOMONTH(H779,0),Data_TABLE[Total Value Sold],0)),"")</f>
        <v/>
      </c>
      <c r="J779" s="16" t="e">
        <f t="shared" ca="1" si="36"/>
        <v>#N/A</v>
      </c>
      <c r="K779" s="16" t="e">
        <f t="shared" ca="1" si="37"/>
        <v>#N/A</v>
      </c>
      <c r="L779" s="12" t="str">
        <f>IF(I779&lt;&gt;"",RANK(I779,ListSales,0),"")</f>
        <v/>
      </c>
      <c r="V779" s="18" t="str">
        <f>IF(U779&lt;&gt;"",SUMIFS(Data_TABLE[Total Value Sold],Data_TABLE[EOM Date],"="&amp;EOMONTH(Dashboard!$I$7,0),Data_TABLE[Customer],"="&amp;Calc!U779),"")</f>
        <v/>
      </c>
    </row>
    <row r="780" spans="8:22" x14ac:dyDescent="0.2">
      <c r="H780" s="15" t="str">
        <f t="shared" si="38"/>
        <v/>
      </c>
      <c r="I780" s="16" t="str">
        <f t="array" ref="I780">IF(H780&lt;&gt;"",SUM(IF(Data_TABLE[EOM Date]=EOMONTH(H780,0),Data_TABLE[Total Value Sold],0)),"")</f>
        <v/>
      </c>
      <c r="J780" s="16" t="e">
        <f t="shared" ca="1" si="36"/>
        <v>#N/A</v>
      </c>
      <c r="K780" s="16" t="e">
        <f t="shared" ca="1" si="37"/>
        <v>#N/A</v>
      </c>
      <c r="L780" s="12" t="str">
        <f>IF(I780&lt;&gt;"",RANK(I780,ListSales,0),"")</f>
        <v/>
      </c>
      <c r="V780" s="18" t="str">
        <f>IF(U780&lt;&gt;"",SUMIFS(Data_TABLE[Total Value Sold],Data_TABLE[EOM Date],"="&amp;EOMONTH(Dashboard!$I$7,0),Data_TABLE[Customer],"="&amp;Calc!U780),"")</f>
        <v/>
      </c>
    </row>
    <row r="781" spans="8:22" x14ac:dyDescent="0.2">
      <c r="H781" s="15" t="str">
        <f t="shared" si="38"/>
        <v/>
      </c>
      <c r="I781" s="16" t="str">
        <f t="array" ref="I781">IF(H781&lt;&gt;"",SUM(IF(Data_TABLE[EOM Date]=EOMONTH(H781,0),Data_TABLE[Total Value Sold],0)),"")</f>
        <v/>
      </c>
      <c r="J781" s="16" t="e">
        <f t="shared" ca="1" si="36"/>
        <v>#N/A</v>
      </c>
      <c r="K781" s="16" t="e">
        <f t="shared" ca="1" si="37"/>
        <v>#N/A</v>
      </c>
      <c r="L781" s="12" t="str">
        <f>IF(I781&lt;&gt;"",RANK(I781,ListSales,0),"")</f>
        <v/>
      </c>
      <c r="V781" s="18" t="str">
        <f>IF(U781&lt;&gt;"",SUMIFS(Data_TABLE[Total Value Sold],Data_TABLE[EOM Date],"="&amp;EOMONTH(Dashboard!$I$7,0),Data_TABLE[Customer],"="&amp;Calc!U781),"")</f>
        <v/>
      </c>
    </row>
    <row r="782" spans="8:22" x14ac:dyDescent="0.2">
      <c r="H782" s="15" t="str">
        <f t="shared" si="38"/>
        <v/>
      </c>
      <c r="I782" s="16" t="str">
        <f t="array" ref="I782">IF(H782&lt;&gt;"",SUM(IF(Data_TABLE[EOM Date]=EOMONTH(H782,0),Data_TABLE[Total Value Sold],0)),"")</f>
        <v/>
      </c>
      <c r="J782" s="16" t="e">
        <f t="shared" ca="1" si="36"/>
        <v>#N/A</v>
      </c>
      <c r="K782" s="16" t="e">
        <f t="shared" ca="1" si="37"/>
        <v>#N/A</v>
      </c>
      <c r="L782" s="12" t="str">
        <f>IF(I782&lt;&gt;"",RANK(I782,ListSales,0),"")</f>
        <v/>
      </c>
      <c r="V782" s="18" t="str">
        <f>IF(U782&lt;&gt;"",SUMIFS(Data_TABLE[Total Value Sold],Data_TABLE[EOM Date],"="&amp;EOMONTH(Dashboard!$I$7,0),Data_TABLE[Customer],"="&amp;Calc!U782),"")</f>
        <v/>
      </c>
    </row>
    <row r="783" spans="8:22" x14ac:dyDescent="0.2">
      <c r="H783" s="15" t="str">
        <f t="shared" si="38"/>
        <v/>
      </c>
      <c r="I783" s="16" t="str">
        <f t="array" ref="I783">IF(H783&lt;&gt;"",SUM(IF(Data_TABLE[EOM Date]=EOMONTH(H783,0),Data_TABLE[Total Value Sold],0)),"")</f>
        <v/>
      </c>
      <c r="J783" s="16" t="e">
        <f t="shared" ca="1" si="36"/>
        <v>#N/A</v>
      </c>
      <c r="K783" s="16" t="e">
        <f t="shared" ca="1" si="37"/>
        <v>#N/A</v>
      </c>
      <c r="L783" s="12" t="str">
        <f>IF(I783&lt;&gt;"",RANK(I783,ListSales,0),"")</f>
        <v/>
      </c>
      <c r="V783" s="18" t="str">
        <f>IF(U783&lt;&gt;"",SUMIFS(Data_TABLE[Total Value Sold],Data_TABLE[EOM Date],"="&amp;EOMONTH(Dashboard!$I$7,0),Data_TABLE[Customer],"="&amp;Calc!U783),"")</f>
        <v/>
      </c>
    </row>
    <row r="784" spans="8:22" x14ac:dyDescent="0.2">
      <c r="H784" s="15" t="str">
        <f t="shared" si="38"/>
        <v/>
      </c>
      <c r="I784" s="16" t="str">
        <f t="array" ref="I784">IF(H784&lt;&gt;"",SUM(IF(Data_TABLE[EOM Date]=EOMONTH(H784,0),Data_TABLE[Total Value Sold],0)),"")</f>
        <v/>
      </c>
      <c r="J784" s="16" t="e">
        <f t="shared" ca="1" si="36"/>
        <v>#N/A</v>
      </c>
      <c r="K784" s="16" t="e">
        <f t="shared" ca="1" si="37"/>
        <v>#N/A</v>
      </c>
      <c r="L784" s="12" t="str">
        <f>IF(I784&lt;&gt;"",RANK(I784,ListSales,0),"")</f>
        <v/>
      </c>
      <c r="V784" s="18" t="str">
        <f>IF(U784&lt;&gt;"",SUMIFS(Data_TABLE[Total Value Sold],Data_TABLE[EOM Date],"="&amp;EOMONTH(Dashboard!$I$7,0),Data_TABLE[Customer],"="&amp;Calc!U784),"")</f>
        <v/>
      </c>
    </row>
    <row r="785" spans="8:22" x14ac:dyDescent="0.2">
      <c r="H785" s="15" t="str">
        <f t="shared" si="38"/>
        <v/>
      </c>
      <c r="I785" s="16" t="str">
        <f t="array" ref="I785">IF(H785&lt;&gt;"",SUM(IF(Data_TABLE[EOM Date]=EOMONTH(H785,0),Data_TABLE[Total Value Sold],0)),"")</f>
        <v/>
      </c>
      <c r="J785" s="16" t="e">
        <f t="shared" ca="1" si="36"/>
        <v>#N/A</v>
      </c>
      <c r="K785" s="16" t="e">
        <f t="shared" ca="1" si="37"/>
        <v>#N/A</v>
      </c>
      <c r="L785" s="12" t="str">
        <f>IF(I785&lt;&gt;"",RANK(I785,ListSales,0),"")</f>
        <v/>
      </c>
      <c r="V785" s="18" t="str">
        <f>IF(U785&lt;&gt;"",SUMIFS(Data_TABLE[Total Value Sold],Data_TABLE[EOM Date],"="&amp;EOMONTH(Dashboard!$I$7,0),Data_TABLE[Customer],"="&amp;Calc!U785),"")</f>
        <v/>
      </c>
    </row>
    <row r="786" spans="8:22" x14ac:dyDescent="0.2">
      <c r="H786" s="15" t="str">
        <f t="shared" si="38"/>
        <v/>
      </c>
      <c r="I786" s="16" t="str">
        <f t="array" ref="I786">IF(H786&lt;&gt;"",SUM(IF(Data_TABLE[EOM Date]=EOMONTH(H786,0),Data_TABLE[Total Value Sold],0)),"")</f>
        <v/>
      </c>
      <c r="J786" s="16" t="e">
        <f t="shared" ca="1" si="36"/>
        <v>#N/A</v>
      </c>
      <c r="K786" s="16" t="e">
        <f t="shared" ca="1" si="37"/>
        <v>#N/A</v>
      </c>
      <c r="L786" s="12" t="str">
        <f>IF(I786&lt;&gt;"",RANK(I786,ListSales,0),"")</f>
        <v/>
      </c>
      <c r="V786" s="18" t="str">
        <f>IF(U786&lt;&gt;"",SUMIFS(Data_TABLE[Total Value Sold],Data_TABLE[EOM Date],"="&amp;EOMONTH(Dashboard!$I$7,0),Data_TABLE[Customer],"="&amp;Calc!U786),"")</f>
        <v/>
      </c>
    </row>
    <row r="787" spans="8:22" x14ac:dyDescent="0.2">
      <c r="H787" s="15" t="str">
        <f t="shared" si="38"/>
        <v/>
      </c>
      <c r="I787" s="16" t="str">
        <f t="array" ref="I787">IF(H787&lt;&gt;"",SUM(IF(Data_TABLE[EOM Date]=EOMONTH(H787,0),Data_TABLE[Total Value Sold],0)),"")</f>
        <v/>
      </c>
      <c r="J787" s="16" t="e">
        <f t="shared" ca="1" si="36"/>
        <v>#N/A</v>
      </c>
      <c r="K787" s="16" t="e">
        <f t="shared" ca="1" si="37"/>
        <v>#N/A</v>
      </c>
      <c r="L787" s="12" t="str">
        <f>IF(I787&lt;&gt;"",RANK(I787,ListSales,0),"")</f>
        <v/>
      </c>
      <c r="V787" s="18" t="str">
        <f>IF(U787&lt;&gt;"",SUMIFS(Data_TABLE[Total Value Sold],Data_TABLE[EOM Date],"="&amp;EOMONTH(Dashboard!$I$7,0),Data_TABLE[Customer],"="&amp;Calc!U787),"")</f>
        <v/>
      </c>
    </row>
    <row r="788" spans="8:22" x14ac:dyDescent="0.2">
      <c r="H788" s="15" t="str">
        <f t="shared" si="38"/>
        <v/>
      </c>
      <c r="I788" s="16" t="str">
        <f t="array" ref="I788">IF(H788&lt;&gt;"",SUM(IF(Data_TABLE[EOM Date]=EOMONTH(H788,0),Data_TABLE[Total Value Sold],0)),"")</f>
        <v/>
      </c>
      <c r="J788" s="16" t="e">
        <f t="shared" ca="1" si="36"/>
        <v>#N/A</v>
      </c>
      <c r="K788" s="16" t="e">
        <f t="shared" ca="1" si="37"/>
        <v>#N/A</v>
      </c>
      <c r="L788" s="12" t="str">
        <f>IF(I788&lt;&gt;"",RANK(I788,ListSales,0),"")</f>
        <v/>
      </c>
      <c r="V788" s="18" t="str">
        <f>IF(U788&lt;&gt;"",SUMIFS(Data_TABLE[Total Value Sold],Data_TABLE[EOM Date],"="&amp;EOMONTH(Dashboard!$I$7,0),Data_TABLE[Customer],"="&amp;Calc!U788),"")</f>
        <v/>
      </c>
    </row>
    <row r="789" spans="8:22" x14ac:dyDescent="0.2">
      <c r="H789" s="15" t="str">
        <f t="shared" si="38"/>
        <v/>
      </c>
      <c r="I789" s="16" t="str">
        <f t="array" ref="I789">IF(H789&lt;&gt;"",SUM(IF(Data_TABLE[EOM Date]=EOMONTH(H789,0),Data_TABLE[Total Value Sold],0)),"")</f>
        <v/>
      </c>
      <c r="J789" s="16" t="e">
        <f t="shared" ca="1" si="36"/>
        <v>#N/A</v>
      </c>
      <c r="K789" s="16" t="e">
        <f t="shared" ca="1" si="37"/>
        <v>#N/A</v>
      </c>
      <c r="L789" s="12" t="str">
        <f>IF(I789&lt;&gt;"",RANK(I789,ListSales,0),"")</f>
        <v/>
      </c>
      <c r="V789" s="18" t="str">
        <f>IF(U789&lt;&gt;"",SUMIFS(Data_TABLE[Total Value Sold],Data_TABLE[EOM Date],"="&amp;EOMONTH(Dashboard!$I$7,0),Data_TABLE[Customer],"="&amp;Calc!U789),"")</f>
        <v/>
      </c>
    </row>
    <row r="790" spans="8:22" x14ac:dyDescent="0.2">
      <c r="H790" s="15" t="str">
        <f t="shared" si="38"/>
        <v/>
      </c>
      <c r="I790" s="16" t="str">
        <f t="array" ref="I790">IF(H790&lt;&gt;"",SUM(IF(Data_TABLE[EOM Date]=EOMONTH(H790,0),Data_TABLE[Total Value Sold],0)),"")</f>
        <v/>
      </c>
      <c r="J790" s="16" t="e">
        <f t="shared" ca="1" si="36"/>
        <v>#N/A</v>
      </c>
      <c r="K790" s="16" t="e">
        <f t="shared" ca="1" si="37"/>
        <v>#N/A</v>
      </c>
      <c r="L790" s="12" t="str">
        <f>IF(I790&lt;&gt;"",RANK(I790,ListSales,0),"")</f>
        <v/>
      </c>
      <c r="V790" s="18" t="str">
        <f>IF(U790&lt;&gt;"",SUMIFS(Data_TABLE[Total Value Sold],Data_TABLE[EOM Date],"="&amp;EOMONTH(Dashboard!$I$7,0),Data_TABLE[Customer],"="&amp;Calc!U790),"")</f>
        <v/>
      </c>
    </row>
    <row r="791" spans="8:22" x14ac:dyDescent="0.2">
      <c r="H791" s="15" t="str">
        <f t="shared" si="38"/>
        <v/>
      </c>
      <c r="I791" s="16" t="str">
        <f t="array" ref="I791">IF(H791&lt;&gt;"",SUM(IF(Data_TABLE[EOM Date]=EOMONTH(H791,0),Data_TABLE[Total Value Sold],0)),"")</f>
        <v/>
      </c>
      <c r="J791" s="16" t="e">
        <f t="shared" ca="1" si="36"/>
        <v>#N/A</v>
      </c>
      <c r="K791" s="16" t="e">
        <f t="shared" ca="1" si="37"/>
        <v>#N/A</v>
      </c>
      <c r="L791" s="12" t="str">
        <f>IF(I791&lt;&gt;"",RANK(I791,ListSales,0),"")</f>
        <v/>
      </c>
      <c r="V791" s="18" t="str">
        <f>IF(U791&lt;&gt;"",SUMIFS(Data_TABLE[Total Value Sold],Data_TABLE[EOM Date],"="&amp;EOMONTH(Dashboard!$I$7,0),Data_TABLE[Customer],"="&amp;Calc!U791),"")</f>
        <v/>
      </c>
    </row>
    <row r="792" spans="8:22" x14ac:dyDescent="0.2">
      <c r="H792" s="15" t="str">
        <f t="shared" si="38"/>
        <v/>
      </c>
      <c r="I792" s="16" t="str">
        <f t="array" ref="I792">IF(H792&lt;&gt;"",SUM(IF(Data_TABLE[EOM Date]=EOMONTH(H792,0),Data_TABLE[Total Value Sold],0)),"")</f>
        <v/>
      </c>
      <c r="J792" s="16" t="e">
        <f t="shared" ca="1" si="36"/>
        <v>#N/A</v>
      </c>
      <c r="K792" s="16" t="e">
        <f t="shared" ca="1" si="37"/>
        <v>#N/A</v>
      </c>
      <c r="L792" s="12" t="str">
        <f>IF(I792&lt;&gt;"",RANK(I792,ListSales,0),"")</f>
        <v/>
      </c>
      <c r="V792" s="18" t="str">
        <f>IF(U792&lt;&gt;"",SUMIFS(Data_TABLE[Total Value Sold],Data_TABLE[EOM Date],"="&amp;EOMONTH(Dashboard!$I$7,0),Data_TABLE[Customer],"="&amp;Calc!U792),"")</f>
        <v/>
      </c>
    </row>
    <row r="793" spans="8:22" x14ac:dyDescent="0.2">
      <c r="H793" s="15" t="str">
        <f t="shared" si="38"/>
        <v/>
      </c>
      <c r="I793" s="16" t="str">
        <f t="array" ref="I793">IF(H793&lt;&gt;"",SUM(IF(Data_TABLE[EOM Date]=EOMONTH(H793,0),Data_TABLE[Total Value Sold],0)),"")</f>
        <v/>
      </c>
      <c r="J793" s="16" t="e">
        <f t="shared" ca="1" si="36"/>
        <v>#N/A</v>
      </c>
      <c r="K793" s="16" t="e">
        <f t="shared" ca="1" si="37"/>
        <v>#N/A</v>
      </c>
      <c r="L793" s="12" t="str">
        <f>IF(I793&lt;&gt;"",RANK(I793,ListSales,0),"")</f>
        <v/>
      </c>
      <c r="V793" s="18" t="str">
        <f>IF(U793&lt;&gt;"",SUMIFS(Data_TABLE[Total Value Sold],Data_TABLE[EOM Date],"="&amp;EOMONTH(Dashboard!$I$7,0),Data_TABLE[Customer],"="&amp;Calc!U793),"")</f>
        <v/>
      </c>
    </row>
    <row r="794" spans="8:22" x14ac:dyDescent="0.2">
      <c r="H794" s="15" t="str">
        <f t="shared" si="38"/>
        <v/>
      </c>
      <c r="I794" s="16" t="str">
        <f t="array" ref="I794">IF(H794&lt;&gt;"",SUM(IF(Data_TABLE[EOM Date]=EOMONTH(H794,0),Data_TABLE[Total Value Sold],0)),"")</f>
        <v/>
      </c>
      <c r="J794" s="16" t="e">
        <f t="shared" ca="1" si="36"/>
        <v>#N/A</v>
      </c>
      <c r="K794" s="16" t="e">
        <f t="shared" ca="1" si="37"/>
        <v>#N/A</v>
      </c>
      <c r="L794" s="12" t="str">
        <f>IF(I794&lt;&gt;"",RANK(I794,ListSales,0),"")</f>
        <v/>
      </c>
      <c r="V794" s="18" t="str">
        <f>IF(U794&lt;&gt;"",SUMIFS(Data_TABLE[Total Value Sold],Data_TABLE[EOM Date],"="&amp;EOMONTH(Dashboard!$I$7,0),Data_TABLE[Customer],"="&amp;Calc!U794),"")</f>
        <v/>
      </c>
    </row>
    <row r="795" spans="8:22" x14ac:dyDescent="0.2">
      <c r="H795" s="15" t="str">
        <f t="shared" si="38"/>
        <v/>
      </c>
      <c r="I795" s="16" t="str">
        <f t="array" ref="I795">IF(H795&lt;&gt;"",SUM(IF(Data_TABLE[EOM Date]=EOMONTH(H795,0),Data_TABLE[Total Value Sold],0)),"")</f>
        <v/>
      </c>
      <c r="J795" s="16" t="e">
        <f t="shared" ca="1" si="36"/>
        <v>#N/A</v>
      </c>
      <c r="K795" s="16" t="e">
        <f t="shared" ca="1" si="37"/>
        <v>#N/A</v>
      </c>
      <c r="L795" s="12" t="str">
        <f>IF(I795&lt;&gt;"",RANK(I795,ListSales,0),"")</f>
        <v/>
      </c>
      <c r="V795" s="18" t="str">
        <f>IF(U795&lt;&gt;"",SUMIFS(Data_TABLE[Total Value Sold],Data_TABLE[EOM Date],"="&amp;EOMONTH(Dashboard!$I$7,0),Data_TABLE[Customer],"="&amp;Calc!U795),"")</f>
        <v/>
      </c>
    </row>
    <row r="796" spans="8:22" x14ac:dyDescent="0.2">
      <c r="H796" s="15" t="str">
        <f t="shared" si="38"/>
        <v/>
      </c>
      <c r="I796" s="16" t="str">
        <f t="array" ref="I796">IF(H796&lt;&gt;"",SUM(IF(Data_TABLE[EOM Date]=EOMONTH(H796,0),Data_TABLE[Total Value Sold],0)),"")</f>
        <v/>
      </c>
      <c r="J796" s="16" t="e">
        <f t="shared" ca="1" si="36"/>
        <v>#N/A</v>
      </c>
      <c r="K796" s="16" t="e">
        <f t="shared" ca="1" si="37"/>
        <v>#N/A</v>
      </c>
      <c r="L796" s="12" t="str">
        <f>IF(I796&lt;&gt;"",RANK(I796,ListSales,0),"")</f>
        <v/>
      </c>
      <c r="V796" s="18" t="str">
        <f>IF(U796&lt;&gt;"",SUMIFS(Data_TABLE[Total Value Sold],Data_TABLE[EOM Date],"="&amp;EOMONTH(Dashboard!$I$7,0),Data_TABLE[Customer],"="&amp;Calc!U796),"")</f>
        <v/>
      </c>
    </row>
    <row r="797" spans="8:22" x14ac:dyDescent="0.2">
      <c r="H797" s="15" t="str">
        <f t="shared" si="38"/>
        <v/>
      </c>
      <c r="I797" s="16" t="str">
        <f t="array" ref="I797">IF(H797&lt;&gt;"",SUM(IF(Data_TABLE[EOM Date]=EOMONTH(H797,0),Data_TABLE[Total Value Sold],0)),"")</f>
        <v/>
      </c>
      <c r="J797" s="16" t="e">
        <f t="shared" ca="1" si="36"/>
        <v>#N/A</v>
      </c>
      <c r="K797" s="16" t="e">
        <f t="shared" ca="1" si="37"/>
        <v>#N/A</v>
      </c>
      <c r="L797" s="12" t="str">
        <f>IF(I797&lt;&gt;"",RANK(I797,ListSales,0),"")</f>
        <v/>
      </c>
      <c r="V797" s="18" t="str">
        <f>IF(U797&lt;&gt;"",SUMIFS(Data_TABLE[Total Value Sold],Data_TABLE[EOM Date],"="&amp;EOMONTH(Dashboard!$I$7,0),Data_TABLE[Customer],"="&amp;Calc!U797),"")</f>
        <v/>
      </c>
    </row>
    <row r="798" spans="8:22" x14ac:dyDescent="0.2">
      <c r="H798" s="15" t="str">
        <f t="shared" si="38"/>
        <v/>
      </c>
      <c r="I798" s="16" t="str">
        <f t="array" ref="I798">IF(H798&lt;&gt;"",SUM(IF(Data_TABLE[EOM Date]=EOMONTH(H798,0),Data_TABLE[Total Value Sold],0)),"")</f>
        <v/>
      </c>
      <c r="J798" s="16" t="e">
        <f t="shared" ca="1" si="36"/>
        <v>#N/A</v>
      </c>
      <c r="K798" s="16" t="e">
        <f t="shared" ca="1" si="37"/>
        <v>#N/A</v>
      </c>
      <c r="L798" s="12" t="str">
        <f>IF(I798&lt;&gt;"",RANK(I798,ListSales,0),"")</f>
        <v/>
      </c>
      <c r="V798" s="18" t="str">
        <f>IF(U798&lt;&gt;"",SUMIFS(Data_TABLE[Total Value Sold],Data_TABLE[EOM Date],"="&amp;EOMONTH(Dashboard!$I$7,0),Data_TABLE[Customer],"="&amp;Calc!U798),"")</f>
        <v/>
      </c>
    </row>
    <row r="799" spans="8:22" x14ac:dyDescent="0.2">
      <c r="H799" s="15" t="str">
        <f t="shared" si="38"/>
        <v/>
      </c>
      <c r="I799" s="16" t="str">
        <f t="array" ref="I799">IF(H799&lt;&gt;"",SUM(IF(Data_TABLE[EOM Date]=EOMONTH(H799,0),Data_TABLE[Total Value Sold],0)),"")</f>
        <v/>
      </c>
      <c r="J799" s="16" t="e">
        <f t="shared" ca="1" si="36"/>
        <v>#N/A</v>
      </c>
      <c r="K799" s="16" t="e">
        <f t="shared" ca="1" si="37"/>
        <v>#N/A</v>
      </c>
      <c r="L799" s="12" t="str">
        <f>IF(I799&lt;&gt;"",RANK(I799,ListSales,0),"")</f>
        <v/>
      </c>
      <c r="V799" s="18" t="str">
        <f>IF(U799&lt;&gt;"",SUMIFS(Data_TABLE[Total Value Sold],Data_TABLE[EOM Date],"="&amp;EOMONTH(Dashboard!$I$7,0),Data_TABLE[Customer],"="&amp;Calc!U799),"")</f>
        <v/>
      </c>
    </row>
    <row r="800" spans="8:22" x14ac:dyDescent="0.2">
      <c r="H800" s="15" t="str">
        <f t="shared" si="38"/>
        <v/>
      </c>
      <c r="I800" s="16" t="str">
        <f t="array" ref="I800">IF(H800&lt;&gt;"",SUM(IF(Data_TABLE[EOM Date]=EOMONTH(H800,0),Data_TABLE[Total Value Sold],0)),"")</f>
        <v/>
      </c>
      <c r="J800" s="16" t="e">
        <f t="shared" ca="1" si="36"/>
        <v>#N/A</v>
      </c>
      <c r="K800" s="16" t="e">
        <f t="shared" ca="1" si="37"/>
        <v>#N/A</v>
      </c>
      <c r="L800" s="12" t="str">
        <f>IF(I800&lt;&gt;"",RANK(I800,ListSales,0),"")</f>
        <v/>
      </c>
      <c r="V800" s="18" t="str">
        <f>IF(U800&lt;&gt;"",SUMIFS(Data_TABLE[Total Value Sold],Data_TABLE[EOM Date],"="&amp;EOMONTH(Dashboard!$I$7,0),Data_TABLE[Customer],"="&amp;Calc!U800),"")</f>
        <v/>
      </c>
    </row>
    <row r="801" spans="8:22" x14ac:dyDescent="0.2">
      <c r="H801" s="15" t="str">
        <f t="shared" si="38"/>
        <v/>
      </c>
      <c r="I801" s="16" t="str">
        <f t="array" ref="I801">IF(H801&lt;&gt;"",SUM(IF(Data_TABLE[EOM Date]=EOMONTH(H801,0),Data_TABLE[Total Value Sold],0)),"")</f>
        <v/>
      </c>
      <c r="J801" s="16" t="e">
        <f t="shared" ca="1" si="36"/>
        <v>#N/A</v>
      </c>
      <c r="K801" s="16" t="e">
        <f t="shared" ca="1" si="37"/>
        <v>#N/A</v>
      </c>
      <c r="L801" s="12" t="str">
        <f>IF(I801&lt;&gt;"",RANK(I801,ListSales,0),"")</f>
        <v/>
      </c>
      <c r="V801" s="18" t="str">
        <f>IF(U801&lt;&gt;"",SUMIFS(Data_TABLE[Total Value Sold],Data_TABLE[EOM Date],"="&amp;EOMONTH(Dashboard!$I$7,0),Data_TABLE[Customer],"="&amp;Calc!U801),"")</f>
        <v/>
      </c>
    </row>
    <row r="802" spans="8:22" x14ac:dyDescent="0.2">
      <c r="H802" s="15" t="str">
        <f t="shared" si="38"/>
        <v/>
      </c>
      <c r="I802" s="16" t="str">
        <f t="array" ref="I802">IF(H802&lt;&gt;"",SUM(IF(Data_TABLE[EOM Date]=EOMONTH(H802,0),Data_TABLE[Total Value Sold],0)),"")</f>
        <v/>
      </c>
      <c r="J802" s="16" t="e">
        <f t="shared" ca="1" si="36"/>
        <v>#N/A</v>
      </c>
      <c r="K802" s="16" t="e">
        <f t="shared" ca="1" si="37"/>
        <v>#N/A</v>
      </c>
      <c r="L802" s="12" t="str">
        <f>IF(I802&lt;&gt;"",RANK(I802,ListSales,0),"")</f>
        <v/>
      </c>
      <c r="V802" s="18" t="str">
        <f>IF(U802&lt;&gt;"",SUMIFS(Data_TABLE[Total Value Sold],Data_TABLE[EOM Date],"="&amp;EOMONTH(Dashboard!$I$7,0),Data_TABLE[Customer],"="&amp;Calc!U802),"")</f>
        <v/>
      </c>
    </row>
    <row r="803" spans="8:22" x14ac:dyDescent="0.2">
      <c r="H803" s="15" t="str">
        <f t="shared" si="38"/>
        <v/>
      </c>
      <c r="I803" s="16" t="str">
        <f t="array" ref="I803">IF(H803&lt;&gt;"",SUM(IF(Data_TABLE[EOM Date]=EOMONTH(H803,0),Data_TABLE[Total Value Sold],0)),"")</f>
        <v/>
      </c>
      <c r="J803" s="16" t="e">
        <f t="shared" ca="1" si="36"/>
        <v>#N/A</v>
      </c>
      <c r="K803" s="16" t="e">
        <f t="shared" ca="1" si="37"/>
        <v>#N/A</v>
      </c>
      <c r="L803" s="12" t="str">
        <f>IF(I803&lt;&gt;"",RANK(I803,ListSales,0),"")</f>
        <v/>
      </c>
      <c r="V803" s="18" t="str">
        <f>IF(U803&lt;&gt;"",SUMIFS(Data_TABLE[Total Value Sold],Data_TABLE[EOM Date],"="&amp;EOMONTH(Dashboard!$I$7,0),Data_TABLE[Customer],"="&amp;Calc!U803),"")</f>
        <v/>
      </c>
    </row>
    <row r="804" spans="8:22" x14ac:dyDescent="0.2">
      <c r="H804" s="15" t="str">
        <f t="shared" si="38"/>
        <v/>
      </c>
      <c r="I804" s="16" t="str">
        <f t="array" ref="I804">IF(H804&lt;&gt;"",SUM(IF(Data_TABLE[EOM Date]=EOMONTH(H804,0),Data_TABLE[Total Value Sold],0)),"")</f>
        <v/>
      </c>
      <c r="J804" s="16" t="e">
        <f t="shared" ca="1" si="36"/>
        <v>#N/A</v>
      </c>
      <c r="K804" s="16" t="e">
        <f t="shared" ca="1" si="37"/>
        <v>#N/A</v>
      </c>
      <c r="L804" s="12" t="str">
        <f>IF(I804&lt;&gt;"",RANK(I804,ListSales,0),"")</f>
        <v/>
      </c>
      <c r="V804" s="18" t="str">
        <f>IF(U804&lt;&gt;"",SUMIFS(Data_TABLE[Total Value Sold],Data_TABLE[EOM Date],"="&amp;EOMONTH(Dashboard!$I$7,0),Data_TABLE[Customer],"="&amp;Calc!U804),"")</f>
        <v/>
      </c>
    </row>
    <row r="805" spans="8:22" x14ac:dyDescent="0.2">
      <c r="H805" s="15" t="str">
        <f t="shared" si="38"/>
        <v/>
      </c>
      <c r="I805" s="16" t="str">
        <f t="array" ref="I805">IF(H805&lt;&gt;"",SUM(IF(Data_TABLE[EOM Date]=EOMONTH(H805,0),Data_TABLE[Total Value Sold],0)),"")</f>
        <v/>
      </c>
      <c r="J805" s="16" t="e">
        <f t="shared" ca="1" si="36"/>
        <v>#N/A</v>
      </c>
      <c r="K805" s="16" t="e">
        <f t="shared" ca="1" si="37"/>
        <v>#N/A</v>
      </c>
      <c r="L805" s="12" t="str">
        <f>IF(I805&lt;&gt;"",RANK(I805,ListSales,0),"")</f>
        <v/>
      </c>
      <c r="V805" s="18" t="str">
        <f>IF(U805&lt;&gt;"",SUMIFS(Data_TABLE[Total Value Sold],Data_TABLE[EOM Date],"="&amp;EOMONTH(Dashboard!$I$7,0),Data_TABLE[Customer],"="&amp;Calc!U805),"")</f>
        <v/>
      </c>
    </row>
    <row r="806" spans="8:22" x14ac:dyDescent="0.2">
      <c r="H806" s="15" t="str">
        <f t="shared" si="38"/>
        <v/>
      </c>
      <c r="I806" s="16" t="str">
        <f t="array" ref="I806">IF(H806&lt;&gt;"",SUM(IF(Data_TABLE[EOM Date]=EOMONTH(H806,0),Data_TABLE[Total Value Sold],0)),"")</f>
        <v/>
      </c>
      <c r="J806" s="16" t="e">
        <f t="shared" ca="1" si="36"/>
        <v>#N/A</v>
      </c>
      <c r="K806" s="16" t="e">
        <f t="shared" ca="1" si="37"/>
        <v>#N/A</v>
      </c>
      <c r="L806" s="12" t="str">
        <f>IF(I806&lt;&gt;"",RANK(I806,ListSales,0),"")</f>
        <v/>
      </c>
      <c r="V806" s="18" t="str">
        <f>IF(U806&lt;&gt;"",SUMIFS(Data_TABLE[Total Value Sold],Data_TABLE[EOM Date],"="&amp;EOMONTH(Dashboard!$I$7,0),Data_TABLE[Customer],"="&amp;Calc!U806),"")</f>
        <v/>
      </c>
    </row>
    <row r="807" spans="8:22" x14ac:dyDescent="0.2">
      <c r="H807" s="15" t="str">
        <f t="shared" si="38"/>
        <v/>
      </c>
      <c r="I807" s="16" t="str">
        <f t="array" ref="I807">IF(H807&lt;&gt;"",SUM(IF(Data_TABLE[EOM Date]=EOMONTH(H807,0),Data_TABLE[Total Value Sold],0)),"")</f>
        <v/>
      </c>
      <c r="J807" s="16" t="e">
        <f t="shared" ca="1" si="36"/>
        <v>#N/A</v>
      </c>
      <c r="K807" s="16" t="e">
        <f t="shared" ca="1" si="37"/>
        <v>#N/A</v>
      </c>
      <c r="L807" s="12" t="str">
        <f>IF(I807&lt;&gt;"",RANK(I807,ListSales,0),"")</f>
        <v/>
      </c>
      <c r="V807" s="18" t="str">
        <f>IF(U807&lt;&gt;"",SUMIFS(Data_TABLE[Total Value Sold],Data_TABLE[EOM Date],"="&amp;EOMONTH(Dashboard!$I$7,0),Data_TABLE[Customer],"="&amp;Calc!U807),"")</f>
        <v/>
      </c>
    </row>
    <row r="808" spans="8:22" x14ac:dyDescent="0.2">
      <c r="H808" s="15" t="str">
        <f t="shared" si="38"/>
        <v/>
      </c>
      <c r="I808" s="16" t="str">
        <f t="array" ref="I808">IF(H808&lt;&gt;"",SUM(IF(Data_TABLE[EOM Date]=EOMONTH(H808,0),Data_TABLE[Total Value Sold],0)),"")</f>
        <v/>
      </c>
      <c r="J808" s="16" t="e">
        <f t="shared" ca="1" si="36"/>
        <v>#N/A</v>
      </c>
      <c r="K808" s="16" t="e">
        <f t="shared" ca="1" si="37"/>
        <v>#N/A</v>
      </c>
      <c r="L808" s="12" t="str">
        <f>IF(I808&lt;&gt;"",RANK(I808,ListSales,0),"")</f>
        <v/>
      </c>
      <c r="V808" s="18" t="str">
        <f>IF(U808&lt;&gt;"",SUMIFS(Data_TABLE[Total Value Sold],Data_TABLE[EOM Date],"="&amp;EOMONTH(Dashboard!$I$7,0),Data_TABLE[Customer],"="&amp;Calc!U808),"")</f>
        <v/>
      </c>
    </row>
    <row r="809" spans="8:22" x14ac:dyDescent="0.2">
      <c r="H809" s="15" t="str">
        <f t="shared" si="38"/>
        <v/>
      </c>
      <c r="I809" s="16" t="str">
        <f t="array" ref="I809">IF(H809&lt;&gt;"",SUM(IF(Data_TABLE[EOM Date]=EOMONTH(H809,0),Data_TABLE[Total Value Sold],0)),"")</f>
        <v/>
      </c>
      <c r="J809" s="16" t="e">
        <f t="shared" ca="1" si="36"/>
        <v>#N/A</v>
      </c>
      <c r="K809" s="16" t="e">
        <f t="shared" ca="1" si="37"/>
        <v>#N/A</v>
      </c>
      <c r="L809" s="12" t="str">
        <f>IF(I809&lt;&gt;"",RANK(I809,ListSales,0),"")</f>
        <v/>
      </c>
      <c r="V809" s="18" t="str">
        <f>IF(U809&lt;&gt;"",SUMIFS(Data_TABLE[Total Value Sold],Data_TABLE[EOM Date],"="&amp;EOMONTH(Dashboard!$I$7,0),Data_TABLE[Customer],"="&amp;Calc!U809),"")</f>
        <v/>
      </c>
    </row>
    <row r="810" spans="8:22" x14ac:dyDescent="0.2">
      <c r="H810" s="15" t="str">
        <f t="shared" si="38"/>
        <v/>
      </c>
      <c r="I810" s="16" t="str">
        <f t="array" ref="I810">IF(H810&lt;&gt;"",SUM(IF(Data_TABLE[EOM Date]=EOMONTH(H810,0),Data_TABLE[Total Value Sold],0)),"")</f>
        <v/>
      </c>
      <c r="J810" s="16" t="e">
        <f t="shared" ca="1" si="36"/>
        <v>#N/A</v>
      </c>
      <c r="K810" s="16" t="e">
        <f t="shared" ca="1" si="37"/>
        <v>#N/A</v>
      </c>
      <c r="L810" s="12" t="str">
        <f>IF(I810&lt;&gt;"",RANK(I810,ListSales,0),"")</f>
        <v/>
      </c>
      <c r="V810" s="18" t="str">
        <f>IF(U810&lt;&gt;"",SUMIFS(Data_TABLE[Total Value Sold],Data_TABLE[EOM Date],"="&amp;EOMONTH(Dashboard!$I$7,0),Data_TABLE[Customer],"="&amp;Calc!U810),"")</f>
        <v/>
      </c>
    </row>
    <row r="811" spans="8:22" x14ac:dyDescent="0.2">
      <c r="H811" s="15" t="str">
        <f t="shared" si="38"/>
        <v/>
      </c>
      <c r="I811" s="16" t="str">
        <f t="array" ref="I811">IF(H811&lt;&gt;"",SUM(IF(Data_TABLE[EOM Date]=EOMONTH(H811,0),Data_TABLE[Total Value Sold],0)),"")</f>
        <v/>
      </c>
      <c r="J811" s="16" t="e">
        <f t="shared" ca="1" si="36"/>
        <v>#N/A</v>
      </c>
      <c r="K811" s="16" t="e">
        <f t="shared" ca="1" si="37"/>
        <v>#N/A</v>
      </c>
      <c r="L811" s="12" t="str">
        <f>IF(I811&lt;&gt;"",RANK(I811,ListSales,0),"")</f>
        <v/>
      </c>
      <c r="V811" s="18" t="str">
        <f>IF(U811&lt;&gt;"",SUMIFS(Data_TABLE[Total Value Sold],Data_TABLE[EOM Date],"="&amp;EOMONTH(Dashboard!$I$7,0),Data_TABLE[Customer],"="&amp;Calc!U811),"")</f>
        <v/>
      </c>
    </row>
    <row r="812" spans="8:22" x14ac:dyDescent="0.2">
      <c r="H812" s="15" t="str">
        <f t="shared" si="38"/>
        <v/>
      </c>
      <c r="I812" s="16" t="str">
        <f t="array" ref="I812">IF(H812&lt;&gt;"",SUM(IF(Data_TABLE[EOM Date]=EOMONTH(H812,0),Data_TABLE[Total Value Sold],0)),"")</f>
        <v/>
      </c>
      <c r="J812" s="16" t="e">
        <f t="shared" ca="1" si="36"/>
        <v>#N/A</v>
      </c>
      <c r="K812" s="16" t="e">
        <f t="shared" ca="1" si="37"/>
        <v>#N/A</v>
      </c>
      <c r="L812" s="12" t="str">
        <f>IF(I812&lt;&gt;"",RANK(I812,ListSales,0),"")</f>
        <v/>
      </c>
      <c r="V812" s="18" t="str">
        <f>IF(U812&lt;&gt;"",SUMIFS(Data_TABLE[Total Value Sold],Data_TABLE[EOM Date],"="&amp;EOMONTH(Dashboard!$I$7,0),Data_TABLE[Customer],"="&amp;Calc!U812),"")</f>
        <v/>
      </c>
    </row>
    <row r="813" spans="8:22" x14ac:dyDescent="0.2">
      <c r="H813" s="15" t="str">
        <f t="shared" si="38"/>
        <v/>
      </c>
      <c r="I813" s="16" t="str">
        <f t="array" ref="I813">IF(H813&lt;&gt;"",SUM(IF(Data_TABLE[EOM Date]=EOMONTH(H813,0),Data_TABLE[Total Value Sold],0)),"")</f>
        <v/>
      </c>
      <c r="J813" s="16" t="e">
        <f t="shared" ca="1" si="36"/>
        <v>#N/A</v>
      </c>
      <c r="K813" s="16" t="e">
        <f t="shared" ca="1" si="37"/>
        <v>#N/A</v>
      </c>
      <c r="L813" s="12" t="str">
        <f>IF(I813&lt;&gt;"",RANK(I813,ListSales,0),"")</f>
        <v/>
      </c>
      <c r="V813" s="18" t="str">
        <f>IF(U813&lt;&gt;"",SUMIFS(Data_TABLE[Total Value Sold],Data_TABLE[EOM Date],"="&amp;EOMONTH(Dashboard!$I$7,0),Data_TABLE[Customer],"="&amp;Calc!U813),"")</f>
        <v/>
      </c>
    </row>
    <row r="814" spans="8:22" x14ac:dyDescent="0.2">
      <c r="H814" s="15" t="str">
        <f t="shared" si="38"/>
        <v/>
      </c>
      <c r="I814" s="16" t="str">
        <f t="array" ref="I814">IF(H814&lt;&gt;"",SUM(IF(Data_TABLE[EOM Date]=EOMONTH(H814,0),Data_TABLE[Total Value Sold],0)),"")</f>
        <v/>
      </c>
      <c r="J814" s="16" t="e">
        <f t="shared" ca="1" si="36"/>
        <v>#N/A</v>
      </c>
      <c r="K814" s="16" t="e">
        <f t="shared" ca="1" si="37"/>
        <v>#N/A</v>
      </c>
      <c r="L814" s="12" t="str">
        <f>IF(I814&lt;&gt;"",RANK(I814,ListSales,0),"")</f>
        <v/>
      </c>
      <c r="V814" s="18" t="str">
        <f>IF(U814&lt;&gt;"",SUMIFS(Data_TABLE[Total Value Sold],Data_TABLE[EOM Date],"="&amp;EOMONTH(Dashboard!$I$7,0),Data_TABLE[Customer],"="&amp;Calc!U814),"")</f>
        <v/>
      </c>
    </row>
    <row r="815" spans="8:22" x14ac:dyDescent="0.2">
      <c r="H815" s="15" t="str">
        <f t="shared" si="38"/>
        <v/>
      </c>
      <c r="I815" s="16" t="str">
        <f t="array" ref="I815">IF(H815&lt;&gt;"",SUM(IF(Data_TABLE[EOM Date]=EOMONTH(H815,0),Data_TABLE[Total Value Sold],0)),"")</f>
        <v/>
      </c>
      <c r="J815" s="16" t="e">
        <f t="shared" ca="1" si="36"/>
        <v>#N/A</v>
      </c>
      <c r="K815" s="16" t="e">
        <f t="shared" ca="1" si="37"/>
        <v>#N/A</v>
      </c>
      <c r="L815" s="12" t="str">
        <f>IF(I815&lt;&gt;"",RANK(I815,ListSales,0),"")</f>
        <v/>
      </c>
      <c r="V815" s="18" t="str">
        <f>IF(U815&lt;&gt;"",SUMIFS(Data_TABLE[Total Value Sold],Data_TABLE[EOM Date],"="&amp;EOMONTH(Dashboard!$I$7,0),Data_TABLE[Customer],"="&amp;Calc!U815),"")</f>
        <v/>
      </c>
    </row>
    <row r="816" spans="8:22" x14ac:dyDescent="0.2">
      <c r="H816" s="15" t="str">
        <f t="shared" si="38"/>
        <v/>
      </c>
      <c r="I816" s="16" t="str">
        <f t="array" ref="I816">IF(H816&lt;&gt;"",SUM(IF(Data_TABLE[EOM Date]=EOMONTH(H816,0),Data_TABLE[Total Value Sold],0)),"")</f>
        <v/>
      </c>
      <c r="J816" s="16" t="e">
        <f t="shared" ca="1" si="36"/>
        <v>#N/A</v>
      </c>
      <c r="K816" s="16" t="e">
        <f t="shared" ca="1" si="37"/>
        <v>#N/A</v>
      </c>
      <c r="L816" s="12" t="str">
        <f>IF(I816&lt;&gt;"",RANK(I816,ListSales,0),"")</f>
        <v/>
      </c>
      <c r="V816" s="18" t="str">
        <f>IF(U816&lt;&gt;"",SUMIFS(Data_TABLE[Total Value Sold],Data_TABLE[EOM Date],"="&amp;EOMONTH(Dashboard!$I$7,0),Data_TABLE[Customer],"="&amp;Calc!U816),"")</f>
        <v/>
      </c>
    </row>
    <row r="817" spans="8:22" x14ac:dyDescent="0.2">
      <c r="H817" s="15" t="str">
        <f t="shared" si="38"/>
        <v/>
      </c>
      <c r="I817" s="16" t="str">
        <f t="array" ref="I817">IF(H817&lt;&gt;"",SUM(IF(Data_TABLE[EOM Date]=EOMONTH(H817,0),Data_TABLE[Total Value Sold],0)),"")</f>
        <v/>
      </c>
      <c r="J817" s="16" t="e">
        <f t="shared" ca="1" si="36"/>
        <v>#N/A</v>
      </c>
      <c r="K817" s="16" t="e">
        <f t="shared" ca="1" si="37"/>
        <v>#N/A</v>
      </c>
      <c r="L817" s="12" t="str">
        <f>IF(I817&lt;&gt;"",RANK(I817,ListSales,0),"")</f>
        <v/>
      </c>
      <c r="V817" s="18" t="str">
        <f>IF(U817&lt;&gt;"",SUMIFS(Data_TABLE[Total Value Sold],Data_TABLE[EOM Date],"="&amp;EOMONTH(Dashboard!$I$7,0),Data_TABLE[Customer],"="&amp;Calc!U817),"")</f>
        <v/>
      </c>
    </row>
    <row r="818" spans="8:22" x14ac:dyDescent="0.2">
      <c r="H818" s="15" t="str">
        <f t="shared" si="38"/>
        <v/>
      </c>
      <c r="I818" s="16" t="str">
        <f t="array" ref="I818">IF(H818&lt;&gt;"",SUM(IF(Data_TABLE[EOM Date]=EOMONTH(H818,0),Data_TABLE[Total Value Sold],0)),"")</f>
        <v/>
      </c>
      <c r="J818" s="16" t="e">
        <f t="shared" ca="1" si="36"/>
        <v>#N/A</v>
      </c>
      <c r="K818" s="16" t="e">
        <f t="shared" ca="1" si="37"/>
        <v>#N/A</v>
      </c>
      <c r="L818" s="12" t="str">
        <f>IF(I818&lt;&gt;"",RANK(I818,ListSales,0),"")</f>
        <v/>
      </c>
      <c r="V818" s="18" t="str">
        <f>IF(U818&lt;&gt;"",SUMIFS(Data_TABLE[Total Value Sold],Data_TABLE[EOM Date],"="&amp;EOMONTH(Dashboard!$I$7,0),Data_TABLE[Customer],"="&amp;Calc!U818),"")</f>
        <v/>
      </c>
    </row>
    <row r="819" spans="8:22" x14ac:dyDescent="0.2">
      <c r="H819" s="15" t="str">
        <f t="shared" si="38"/>
        <v/>
      </c>
      <c r="I819" s="16" t="str">
        <f t="array" ref="I819">IF(H819&lt;&gt;"",SUM(IF(Data_TABLE[EOM Date]=EOMONTH(H819,0),Data_TABLE[Total Value Sold],0)),"")</f>
        <v/>
      </c>
      <c r="J819" s="16" t="e">
        <f t="shared" ca="1" si="36"/>
        <v>#N/A</v>
      </c>
      <c r="K819" s="16" t="e">
        <f t="shared" ca="1" si="37"/>
        <v>#N/A</v>
      </c>
      <c r="L819" s="12" t="str">
        <f>IF(I819&lt;&gt;"",RANK(I819,ListSales,0),"")</f>
        <v/>
      </c>
      <c r="V819" s="18" t="str">
        <f>IF(U819&lt;&gt;"",SUMIFS(Data_TABLE[Total Value Sold],Data_TABLE[EOM Date],"="&amp;EOMONTH(Dashboard!$I$7,0),Data_TABLE[Customer],"="&amp;Calc!U819),"")</f>
        <v/>
      </c>
    </row>
    <row r="820" spans="8:22" x14ac:dyDescent="0.2">
      <c r="H820" s="15" t="str">
        <f t="shared" si="38"/>
        <v/>
      </c>
      <c r="I820" s="16" t="str">
        <f t="array" ref="I820">IF(H820&lt;&gt;"",SUM(IF(Data_TABLE[EOM Date]=EOMONTH(H820,0),Data_TABLE[Total Value Sold],0)),"")</f>
        <v/>
      </c>
      <c r="J820" s="16" t="e">
        <f t="shared" ca="1" si="36"/>
        <v>#N/A</v>
      </c>
      <c r="K820" s="16" t="e">
        <f t="shared" ca="1" si="37"/>
        <v>#N/A</v>
      </c>
      <c r="L820" s="12" t="str">
        <f>IF(I820&lt;&gt;"",RANK(I820,ListSales,0),"")</f>
        <v/>
      </c>
      <c r="V820" s="18" t="str">
        <f>IF(U820&lt;&gt;"",SUMIFS(Data_TABLE[Total Value Sold],Data_TABLE[EOM Date],"="&amp;EOMONTH(Dashboard!$I$7,0),Data_TABLE[Customer],"="&amp;Calc!U820),"")</f>
        <v/>
      </c>
    </row>
    <row r="821" spans="8:22" x14ac:dyDescent="0.2">
      <c r="H821" s="15" t="str">
        <f t="shared" si="38"/>
        <v/>
      </c>
      <c r="I821" s="16" t="str">
        <f t="array" ref="I821">IF(H821&lt;&gt;"",SUM(IF(Data_TABLE[EOM Date]=EOMONTH(H821,0),Data_TABLE[Total Value Sold],0)),"")</f>
        <v/>
      </c>
      <c r="J821" s="16" t="e">
        <f t="shared" ca="1" si="36"/>
        <v>#N/A</v>
      </c>
      <c r="K821" s="16" t="e">
        <f t="shared" ca="1" si="37"/>
        <v>#N/A</v>
      </c>
      <c r="L821" s="12" t="str">
        <f>IF(I821&lt;&gt;"",RANK(I821,ListSales,0),"")</f>
        <v/>
      </c>
      <c r="V821" s="18" t="str">
        <f>IF(U821&lt;&gt;"",SUMIFS(Data_TABLE[Total Value Sold],Data_TABLE[EOM Date],"="&amp;EOMONTH(Dashboard!$I$7,0),Data_TABLE[Customer],"="&amp;Calc!U821),"")</f>
        <v/>
      </c>
    </row>
    <row r="822" spans="8:22" x14ac:dyDescent="0.2">
      <c r="H822" s="15" t="str">
        <f t="shared" si="38"/>
        <v/>
      </c>
      <c r="I822" s="16" t="str">
        <f t="array" ref="I822">IF(H822&lt;&gt;"",SUM(IF(Data_TABLE[EOM Date]=EOMONTH(H822,0),Data_TABLE[Total Value Sold],0)),"")</f>
        <v/>
      </c>
      <c r="J822" s="16" t="e">
        <f t="shared" ca="1" si="36"/>
        <v>#N/A</v>
      </c>
      <c r="K822" s="16" t="e">
        <f t="shared" ca="1" si="37"/>
        <v>#N/A</v>
      </c>
      <c r="L822" s="12" t="str">
        <f>IF(I822&lt;&gt;"",RANK(I822,ListSales,0),"")</f>
        <v/>
      </c>
      <c r="V822" s="18" t="str">
        <f>IF(U822&lt;&gt;"",SUMIFS(Data_TABLE[Total Value Sold],Data_TABLE[EOM Date],"="&amp;EOMONTH(Dashboard!$I$7,0),Data_TABLE[Customer],"="&amp;Calc!U822),"")</f>
        <v/>
      </c>
    </row>
    <row r="823" spans="8:22" x14ac:dyDescent="0.2">
      <c r="H823" s="15" t="str">
        <f t="shared" si="38"/>
        <v/>
      </c>
      <c r="I823" s="16" t="str">
        <f t="array" ref="I823">IF(H823&lt;&gt;"",SUM(IF(Data_TABLE[EOM Date]=EOMONTH(H823,0),Data_TABLE[Total Value Sold],0)),"")</f>
        <v/>
      </c>
      <c r="J823" s="16" t="e">
        <f t="shared" ca="1" si="36"/>
        <v>#N/A</v>
      </c>
      <c r="K823" s="16" t="e">
        <f t="shared" ca="1" si="37"/>
        <v>#N/A</v>
      </c>
      <c r="L823" s="12" t="str">
        <f>IF(I823&lt;&gt;"",RANK(I823,ListSales,0),"")</f>
        <v/>
      </c>
      <c r="V823" s="18" t="str">
        <f>IF(U823&lt;&gt;"",SUMIFS(Data_TABLE[Total Value Sold],Data_TABLE[EOM Date],"="&amp;EOMONTH(Dashboard!$I$7,0),Data_TABLE[Customer],"="&amp;Calc!U823),"")</f>
        <v/>
      </c>
    </row>
    <row r="824" spans="8:22" x14ac:dyDescent="0.2">
      <c r="H824" s="15" t="str">
        <f t="shared" si="38"/>
        <v/>
      </c>
      <c r="I824" s="16" t="str">
        <f t="array" ref="I824">IF(H824&lt;&gt;"",SUM(IF(Data_TABLE[EOM Date]=EOMONTH(H824,0),Data_TABLE[Total Value Sold],0)),"")</f>
        <v/>
      </c>
      <c r="J824" s="16" t="e">
        <f t="shared" ca="1" si="36"/>
        <v>#N/A</v>
      </c>
      <c r="K824" s="16" t="e">
        <f t="shared" ca="1" si="37"/>
        <v>#N/A</v>
      </c>
      <c r="L824" s="12" t="str">
        <f>IF(I824&lt;&gt;"",RANK(I824,ListSales,0),"")</f>
        <v/>
      </c>
      <c r="V824" s="18" t="str">
        <f>IF(U824&lt;&gt;"",SUMIFS(Data_TABLE[Total Value Sold],Data_TABLE[EOM Date],"="&amp;EOMONTH(Dashboard!$I$7,0),Data_TABLE[Customer],"="&amp;Calc!U824),"")</f>
        <v/>
      </c>
    </row>
    <row r="825" spans="8:22" x14ac:dyDescent="0.2">
      <c r="H825" s="15" t="str">
        <f t="shared" si="38"/>
        <v/>
      </c>
      <c r="I825" s="16" t="str">
        <f t="array" ref="I825">IF(H825&lt;&gt;"",SUM(IF(Data_TABLE[EOM Date]=EOMONTH(H825,0),Data_TABLE[Total Value Sold],0)),"")</f>
        <v/>
      </c>
      <c r="J825" s="16" t="e">
        <f t="shared" ca="1" si="36"/>
        <v>#N/A</v>
      </c>
      <c r="K825" s="16" t="e">
        <f t="shared" ca="1" si="37"/>
        <v>#N/A</v>
      </c>
      <c r="L825" s="12" t="str">
        <f>IF(I825&lt;&gt;"",RANK(I825,ListSales,0),"")</f>
        <v/>
      </c>
      <c r="V825" s="18" t="str">
        <f>IF(U825&lt;&gt;"",SUMIFS(Data_TABLE[Total Value Sold],Data_TABLE[EOM Date],"="&amp;EOMONTH(Dashboard!$I$7,0),Data_TABLE[Customer],"="&amp;Calc!U825),"")</f>
        <v/>
      </c>
    </row>
    <row r="826" spans="8:22" x14ac:dyDescent="0.2">
      <c r="H826" s="15" t="str">
        <f t="shared" si="38"/>
        <v/>
      </c>
      <c r="I826" s="16" t="str">
        <f t="array" ref="I826">IF(H826&lt;&gt;"",SUM(IF(Data_TABLE[EOM Date]=EOMONTH(H826,0),Data_TABLE[Total Value Sold],0)),"")</f>
        <v/>
      </c>
      <c r="J826" s="16" t="e">
        <f t="shared" ca="1" si="36"/>
        <v>#N/A</v>
      </c>
      <c r="K826" s="16" t="e">
        <f t="shared" ca="1" si="37"/>
        <v>#N/A</v>
      </c>
      <c r="L826" s="12" t="str">
        <f>IF(I826&lt;&gt;"",RANK(I826,ListSales,0),"")</f>
        <v/>
      </c>
      <c r="V826" s="18" t="str">
        <f>IF(U826&lt;&gt;"",SUMIFS(Data_TABLE[Total Value Sold],Data_TABLE[EOM Date],"="&amp;EOMONTH(Dashboard!$I$7,0),Data_TABLE[Customer],"="&amp;Calc!U826),"")</f>
        <v/>
      </c>
    </row>
    <row r="827" spans="8:22" x14ac:dyDescent="0.2">
      <c r="H827" s="15" t="str">
        <f t="shared" si="38"/>
        <v/>
      </c>
      <c r="I827" s="16" t="str">
        <f t="array" ref="I827">IF(H827&lt;&gt;"",SUM(IF(Data_TABLE[EOM Date]=EOMONTH(H827,0),Data_TABLE[Total Value Sold],0)),"")</f>
        <v/>
      </c>
      <c r="J827" s="16" t="e">
        <f t="shared" ca="1" si="36"/>
        <v>#N/A</v>
      </c>
      <c r="K827" s="16" t="e">
        <f t="shared" ca="1" si="37"/>
        <v>#N/A</v>
      </c>
      <c r="L827" s="12" t="str">
        <f>IF(I827&lt;&gt;"",RANK(I827,ListSales,0),"")</f>
        <v/>
      </c>
      <c r="V827" s="18" t="str">
        <f>IF(U827&lt;&gt;"",SUMIFS(Data_TABLE[Total Value Sold],Data_TABLE[EOM Date],"="&amp;EOMONTH(Dashboard!$I$7,0),Data_TABLE[Customer],"="&amp;Calc!U827),"")</f>
        <v/>
      </c>
    </row>
    <row r="828" spans="8:22" x14ac:dyDescent="0.2">
      <c r="H828" s="15" t="str">
        <f t="shared" si="38"/>
        <v/>
      </c>
      <c r="I828" s="16" t="str">
        <f t="array" ref="I828">IF(H828&lt;&gt;"",SUM(IF(Data_TABLE[EOM Date]=EOMONTH(H828,0),Data_TABLE[Total Value Sold],0)),"")</f>
        <v/>
      </c>
      <c r="J828" s="16" t="e">
        <f t="shared" ca="1" si="36"/>
        <v>#N/A</v>
      </c>
      <c r="K828" s="16" t="e">
        <f t="shared" ca="1" si="37"/>
        <v>#N/A</v>
      </c>
      <c r="L828" s="12" t="str">
        <f>IF(I828&lt;&gt;"",RANK(I828,ListSales,0),"")</f>
        <v/>
      </c>
      <c r="V828" s="18" t="str">
        <f>IF(U828&lt;&gt;"",SUMIFS(Data_TABLE[Total Value Sold],Data_TABLE[EOM Date],"="&amp;EOMONTH(Dashboard!$I$7,0),Data_TABLE[Customer],"="&amp;Calc!U828),"")</f>
        <v/>
      </c>
    </row>
    <row r="829" spans="8:22" x14ac:dyDescent="0.2">
      <c r="H829" s="15" t="str">
        <f t="shared" si="38"/>
        <v/>
      </c>
      <c r="I829" s="16" t="str">
        <f t="array" ref="I829">IF(H829&lt;&gt;"",SUM(IF(Data_TABLE[EOM Date]=EOMONTH(H829,0),Data_TABLE[Total Value Sold],0)),"")</f>
        <v/>
      </c>
      <c r="J829" s="16" t="e">
        <f t="shared" ca="1" si="36"/>
        <v>#N/A</v>
      </c>
      <c r="K829" s="16" t="e">
        <f t="shared" ca="1" si="37"/>
        <v>#N/A</v>
      </c>
      <c r="L829" s="12" t="str">
        <f>IF(I829&lt;&gt;"",RANK(I829,ListSales,0),"")</f>
        <v/>
      </c>
      <c r="V829" s="18" t="str">
        <f>IF(U829&lt;&gt;"",SUMIFS(Data_TABLE[Total Value Sold],Data_TABLE[EOM Date],"="&amp;EOMONTH(Dashboard!$I$7,0),Data_TABLE[Customer],"="&amp;Calc!U829),"")</f>
        <v/>
      </c>
    </row>
    <row r="830" spans="8:22" x14ac:dyDescent="0.2">
      <c r="H830" s="15" t="str">
        <f t="shared" si="38"/>
        <v/>
      </c>
      <c r="I830" s="16" t="str">
        <f t="array" ref="I830">IF(H830&lt;&gt;"",SUM(IF(Data_TABLE[EOM Date]=EOMONTH(H830,0),Data_TABLE[Total Value Sold],0)),"")</f>
        <v/>
      </c>
      <c r="J830" s="16" t="e">
        <f t="shared" ca="1" si="36"/>
        <v>#N/A</v>
      </c>
      <c r="K830" s="16" t="e">
        <f t="shared" ca="1" si="37"/>
        <v>#N/A</v>
      </c>
      <c r="L830" s="12" t="str">
        <f>IF(I830&lt;&gt;"",RANK(I830,ListSales,0),"")</f>
        <v/>
      </c>
      <c r="V830" s="18" t="str">
        <f>IF(U830&lt;&gt;"",SUMIFS(Data_TABLE[Total Value Sold],Data_TABLE[EOM Date],"="&amp;EOMONTH(Dashboard!$I$7,0),Data_TABLE[Customer],"="&amp;Calc!U830),"")</f>
        <v/>
      </c>
    </row>
    <row r="831" spans="8:22" x14ac:dyDescent="0.2">
      <c r="H831" s="15" t="str">
        <f t="shared" si="38"/>
        <v/>
      </c>
      <c r="I831" s="16" t="str">
        <f t="array" ref="I831">IF(H831&lt;&gt;"",SUM(IF(Data_TABLE[EOM Date]=EOMONTH(H831,0),Data_TABLE[Total Value Sold],0)),"")</f>
        <v/>
      </c>
      <c r="J831" s="16" t="e">
        <f t="shared" ca="1" si="36"/>
        <v>#N/A</v>
      </c>
      <c r="K831" s="16" t="e">
        <f t="shared" ca="1" si="37"/>
        <v>#N/A</v>
      </c>
      <c r="L831" s="12" t="str">
        <f>IF(I831&lt;&gt;"",RANK(I831,ListSales,0),"")</f>
        <v/>
      </c>
      <c r="V831" s="18" t="str">
        <f>IF(U831&lt;&gt;"",SUMIFS(Data_TABLE[Total Value Sold],Data_TABLE[EOM Date],"="&amp;EOMONTH(Dashboard!$I$7,0),Data_TABLE[Customer],"="&amp;Calc!U831),"")</f>
        <v/>
      </c>
    </row>
    <row r="832" spans="8:22" x14ac:dyDescent="0.2">
      <c r="H832" s="15" t="str">
        <f t="shared" si="38"/>
        <v/>
      </c>
      <c r="I832" s="16" t="str">
        <f t="array" ref="I832">IF(H832&lt;&gt;"",SUM(IF(Data_TABLE[EOM Date]=EOMONTH(H832,0),Data_TABLE[Total Value Sold],0)),"")</f>
        <v/>
      </c>
      <c r="J832" s="16" t="e">
        <f t="shared" ca="1" si="36"/>
        <v>#N/A</v>
      </c>
      <c r="K832" s="16" t="e">
        <f t="shared" ca="1" si="37"/>
        <v>#N/A</v>
      </c>
      <c r="L832" s="12" t="str">
        <f>IF(I832&lt;&gt;"",RANK(I832,ListSales,0),"")</f>
        <v/>
      </c>
      <c r="V832" s="18" t="str">
        <f>IF(U832&lt;&gt;"",SUMIFS(Data_TABLE[Total Value Sold],Data_TABLE[EOM Date],"="&amp;EOMONTH(Dashboard!$I$7,0),Data_TABLE[Customer],"="&amp;Calc!U832),"")</f>
        <v/>
      </c>
    </row>
    <row r="833" spans="8:22" x14ac:dyDescent="0.2">
      <c r="H833" s="15" t="str">
        <f t="shared" si="38"/>
        <v/>
      </c>
      <c r="I833" s="16" t="str">
        <f t="array" ref="I833">IF(H833&lt;&gt;"",SUM(IF(Data_TABLE[EOM Date]=EOMONTH(H833,0),Data_TABLE[Total Value Sold],0)),"")</f>
        <v/>
      </c>
      <c r="J833" s="16" t="e">
        <f t="shared" ca="1" si="36"/>
        <v>#N/A</v>
      </c>
      <c r="K833" s="16" t="e">
        <f t="shared" ca="1" si="37"/>
        <v>#N/A</v>
      </c>
      <c r="L833" s="12" t="str">
        <f>IF(I833&lt;&gt;"",RANK(I833,ListSales,0),"")</f>
        <v/>
      </c>
      <c r="V833" s="18" t="str">
        <f>IF(U833&lt;&gt;"",SUMIFS(Data_TABLE[Total Value Sold],Data_TABLE[EOM Date],"="&amp;EOMONTH(Dashboard!$I$7,0),Data_TABLE[Customer],"="&amp;Calc!U833),"")</f>
        <v/>
      </c>
    </row>
    <row r="834" spans="8:22" x14ac:dyDescent="0.2">
      <c r="H834" s="15" t="str">
        <f t="shared" si="38"/>
        <v/>
      </c>
      <c r="I834" s="16" t="str">
        <f t="array" ref="I834">IF(H834&lt;&gt;"",SUM(IF(Data_TABLE[EOM Date]=EOMONTH(H834,0),Data_TABLE[Total Value Sold],0)),"")</f>
        <v/>
      </c>
      <c r="J834" s="16" t="e">
        <f t="shared" ca="1" si="36"/>
        <v>#N/A</v>
      </c>
      <c r="K834" s="16" t="e">
        <f t="shared" ca="1" si="37"/>
        <v>#N/A</v>
      </c>
      <c r="L834" s="12" t="str">
        <f>IF(I834&lt;&gt;"",RANK(I834,ListSales,0),"")</f>
        <v/>
      </c>
      <c r="V834" s="18" t="str">
        <f>IF(U834&lt;&gt;"",SUMIFS(Data_TABLE[Total Value Sold],Data_TABLE[EOM Date],"="&amp;EOMONTH(Dashboard!$I$7,0),Data_TABLE[Customer],"="&amp;Calc!U834),"")</f>
        <v/>
      </c>
    </row>
    <row r="835" spans="8:22" x14ac:dyDescent="0.2">
      <c r="H835" s="15" t="str">
        <f t="shared" si="38"/>
        <v/>
      </c>
      <c r="I835" s="16" t="str">
        <f t="array" ref="I835">IF(H835&lt;&gt;"",SUM(IF(Data_TABLE[EOM Date]=EOMONTH(H835,0),Data_TABLE[Total Value Sold],0)),"")</f>
        <v/>
      </c>
      <c r="J835" s="16" t="e">
        <f t="shared" ca="1" si="36"/>
        <v>#N/A</v>
      </c>
      <c r="K835" s="16" t="e">
        <f t="shared" ca="1" si="37"/>
        <v>#N/A</v>
      </c>
      <c r="L835" s="12" t="str">
        <f>IF(I835&lt;&gt;"",RANK(I835,ListSales,0),"")</f>
        <v/>
      </c>
      <c r="V835" s="18" t="str">
        <f>IF(U835&lt;&gt;"",SUMIFS(Data_TABLE[Total Value Sold],Data_TABLE[EOM Date],"="&amp;EOMONTH(Dashboard!$I$7,0),Data_TABLE[Customer],"="&amp;Calc!U835),"")</f>
        <v/>
      </c>
    </row>
    <row r="836" spans="8:22" x14ac:dyDescent="0.2">
      <c r="H836" s="15" t="str">
        <f t="shared" si="38"/>
        <v/>
      </c>
      <c r="I836" s="16" t="str">
        <f t="array" ref="I836">IF(H836&lt;&gt;"",SUM(IF(Data_TABLE[EOM Date]=EOMONTH(H836,0),Data_TABLE[Total Value Sold],0)),"")</f>
        <v/>
      </c>
      <c r="J836" s="16" t="e">
        <f t="shared" ca="1" si="36"/>
        <v>#N/A</v>
      </c>
      <c r="K836" s="16" t="e">
        <f t="shared" ca="1" si="37"/>
        <v>#N/A</v>
      </c>
      <c r="L836" s="12" t="str">
        <f>IF(I836&lt;&gt;"",RANK(I836,ListSales,0),"")</f>
        <v/>
      </c>
      <c r="V836" s="18" t="str">
        <f>IF(U836&lt;&gt;"",SUMIFS(Data_TABLE[Total Value Sold],Data_TABLE[EOM Date],"="&amp;EOMONTH(Dashboard!$I$7,0),Data_TABLE[Customer],"="&amp;Calc!U836),"")</f>
        <v/>
      </c>
    </row>
    <row r="837" spans="8:22" x14ac:dyDescent="0.2">
      <c r="H837" s="15" t="str">
        <f t="shared" si="38"/>
        <v/>
      </c>
      <c r="I837" s="16" t="str">
        <f t="array" ref="I837">IF(H837&lt;&gt;"",SUM(IF(Data_TABLE[EOM Date]=EOMONTH(H837,0),Data_TABLE[Total Value Sold],0)),"")</f>
        <v/>
      </c>
      <c r="J837" s="16" t="e">
        <f t="shared" ref="J837:J900" ca="1" si="39">IF(L837=$D$13,I837,NA())</f>
        <v>#N/A</v>
      </c>
      <c r="K837" s="16" t="e">
        <f t="shared" ref="K837:K900" ca="1" si="40">IF(L837=$D$14,I837,NA())</f>
        <v>#N/A</v>
      </c>
      <c r="L837" s="12" t="str">
        <f>IF(I837&lt;&gt;"",RANK(I837,ListSales,0),"")</f>
        <v/>
      </c>
      <c r="V837" s="18" t="str">
        <f>IF(U837&lt;&gt;"",SUMIFS(Data_TABLE[Total Value Sold],Data_TABLE[EOM Date],"="&amp;EOMONTH(Dashboard!$I$7,0),Data_TABLE[Customer],"="&amp;Calc!U837),"")</f>
        <v/>
      </c>
    </row>
    <row r="838" spans="8:22" x14ac:dyDescent="0.2">
      <c r="H838" s="15" t="str">
        <f t="shared" ref="H838:H901" si="41">IF(ROW(H837)-3&gt;$D$5,"",EDATE(H837,1))</f>
        <v/>
      </c>
      <c r="I838" s="16" t="str">
        <f t="array" ref="I838">IF(H838&lt;&gt;"",SUM(IF(Data_TABLE[EOM Date]=EOMONTH(H838,0),Data_TABLE[Total Value Sold],0)),"")</f>
        <v/>
      </c>
      <c r="J838" s="16" t="e">
        <f t="shared" ca="1" si="39"/>
        <v>#N/A</v>
      </c>
      <c r="K838" s="16" t="e">
        <f t="shared" ca="1" si="40"/>
        <v>#N/A</v>
      </c>
      <c r="L838" s="12" t="str">
        <f>IF(I838&lt;&gt;"",RANK(I838,ListSales,0),"")</f>
        <v/>
      </c>
      <c r="V838" s="18" t="str">
        <f>IF(U838&lt;&gt;"",SUMIFS(Data_TABLE[Total Value Sold],Data_TABLE[EOM Date],"="&amp;EOMONTH(Dashboard!$I$7,0),Data_TABLE[Customer],"="&amp;Calc!U838),"")</f>
        <v/>
      </c>
    </row>
    <row r="839" spans="8:22" x14ac:dyDescent="0.2">
      <c r="H839" s="15" t="str">
        <f t="shared" si="41"/>
        <v/>
      </c>
      <c r="I839" s="16" t="str">
        <f t="array" ref="I839">IF(H839&lt;&gt;"",SUM(IF(Data_TABLE[EOM Date]=EOMONTH(H839,0),Data_TABLE[Total Value Sold],0)),"")</f>
        <v/>
      </c>
      <c r="J839" s="16" t="e">
        <f t="shared" ca="1" si="39"/>
        <v>#N/A</v>
      </c>
      <c r="K839" s="16" t="e">
        <f t="shared" ca="1" si="40"/>
        <v>#N/A</v>
      </c>
      <c r="L839" s="12" t="str">
        <f>IF(I839&lt;&gt;"",RANK(I839,ListSales,0),"")</f>
        <v/>
      </c>
      <c r="V839" s="18" t="str">
        <f>IF(U839&lt;&gt;"",SUMIFS(Data_TABLE[Total Value Sold],Data_TABLE[EOM Date],"="&amp;EOMONTH(Dashboard!$I$7,0),Data_TABLE[Customer],"="&amp;Calc!U839),"")</f>
        <v/>
      </c>
    </row>
    <row r="840" spans="8:22" x14ac:dyDescent="0.2">
      <c r="H840" s="15" t="str">
        <f t="shared" si="41"/>
        <v/>
      </c>
      <c r="I840" s="16" t="str">
        <f t="array" ref="I840">IF(H840&lt;&gt;"",SUM(IF(Data_TABLE[EOM Date]=EOMONTH(H840,0),Data_TABLE[Total Value Sold],0)),"")</f>
        <v/>
      </c>
      <c r="J840" s="16" t="e">
        <f t="shared" ca="1" si="39"/>
        <v>#N/A</v>
      </c>
      <c r="K840" s="16" t="e">
        <f t="shared" ca="1" si="40"/>
        <v>#N/A</v>
      </c>
      <c r="L840" s="12" t="str">
        <f>IF(I840&lt;&gt;"",RANK(I840,ListSales,0),"")</f>
        <v/>
      </c>
      <c r="V840" s="18" t="str">
        <f>IF(U840&lt;&gt;"",SUMIFS(Data_TABLE[Total Value Sold],Data_TABLE[EOM Date],"="&amp;EOMONTH(Dashboard!$I$7,0),Data_TABLE[Customer],"="&amp;Calc!U840),"")</f>
        <v/>
      </c>
    </row>
    <row r="841" spans="8:22" x14ac:dyDescent="0.2">
      <c r="H841" s="15" t="str">
        <f t="shared" si="41"/>
        <v/>
      </c>
      <c r="I841" s="16" t="str">
        <f t="array" ref="I841">IF(H841&lt;&gt;"",SUM(IF(Data_TABLE[EOM Date]=EOMONTH(H841,0),Data_TABLE[Total Value Sold],0)),"")</f>
        <v/>
      </c>
      <c r="J841" s="16" t="e">
        <f t="shared" ca="1" si="39"/>
        <v>#N/A</v>
      </c>
      <c r="K841" s="16" t="e">
        <f t="shared" ca="1" si="40"/>
        <v>#N/A</v>
      </c>
      <c r="L841" s="12" t="str">
        <f>IF(I841&lt;&gt;"",RANK(I841,ListSales,0),"")</f>
        <v/>
      </c>
      <c r="V841" s="18" t="str">
        <f>IF(U841&lt;&gt;"",SUMIFS(Data_TABLE[Total Value Sold],Data_TABLE[EOM Date],"="&amp;EOMONTH(Dashboard!$I$7,0),Data_TABLE[Customer],"="&amp;Calc!U841),"")</f>
        <v/>
      </c>
    </row>
    <row r="842" spans="8:22" x14ac:dyDescent="0.2">
      <c r="H842" s="15" t="str">
        <f t="shared" si="41"/>
        <v/>
      </c>
      <c r="I842" s="16" t="str">
        <f t="array" ref="I842">IF(H842&lt;&gt;"",SUM(IF(Data_TABLE[EOM Date]=EOMONTH(H842,0),Data_TABLE[Total Value Sold],0)),"")</f>
        <v/>
      </c>
      <c r="J842" s="16" t="e">
        <f t="shared" ca="1" si="39"/>
        <v>#N/A</v>
      </c>
      <c r="K842" s="16" t="e">
        <f t="shared" ca="1" si="40"/>
        <v>#N/A</v>
      </c>
      <c r="L842" s="12" t="str">
        <f>IF(I842&lt;&gt;"",RANK(I842,ListSales,0),"")</f>
        <v/>
      </c>
      <c r="V842" s="18" t="str">
        <f>IF(U842&lt;&gt;"",SUMIFS(Data_TABLE[Total Value Sold],Data_TABLE[EOM Date],"="&amp;EOMONTH(Dashboard!$I$7,0),Data_TABLE[Customer],"="&amp;Calc!U842),"")</f>
        <v/>
      </c>
    </row>
    <row r="843" spans="8:22" x14ac:dyDescent="0.2">
      <c r="H843" s="15" t="str">
        <f t="shared" si="41"/>
        <v/>
      </c>
      <c r="I843" s="16" t="str">
        <f t="array" ref="I843">IF(H843&lt;&gt;"",SUM(IF(Data_TABLE[EOM Date]=EOMONTH(H843,0),Data_TABLE[Total Value Sold],0)),"")</f>
        <v/>
      </c>
      <c r="J843" s="16" t="e">
        <f t="shared" ca="1" si="39"/>
        <v>#N/A</v>
      </c>
      <c r="K843" s="16" t="e">
        <f t="shared" ca="1" si="40"/>
        <v>#N/A</v>
      </c>
      <c r="L843" s="12" t="str">
        <f>IF(I843&lt;&gt;"",RANK(I843,ListSales,0),"")</f>
        <v/>
      </c>
      <c r="V843" s="18" t="str">
        <f>IF(U843&lt;&gt;"",SUMIFS(Data_TABLE[Total Value Sold],Data_TABLE[EOM Date],"="&amp;EOMONTH(Dashboard!$I$7,0),Data_TABLE[Customer],"="&amp;Calc!U843),"")</f>
        <v/>
      </c>
    </row>
    <row r="844" spans="8:22" x14ac:dyDescent="0.2">
      <c r="H844" s="15" t="str">
        <f t="shared" si="41"/>
        <v/>
      </c>
      <c r="I844" s="16" t="str">
        <f t="array" ref="I844">IF(H844&lt;&gt;"",SUM(IF(Data_TABLE[EOM Date]=EOMONTH(H844,0),Data_TABLE[Total Value Sold],0)),"")</f>
        <v/>
      </c>
      <c r="J844" s="16" t="e">
        <f t="shared" ca="1" si="39"/>
        <v>#N/A</v>
      </c>
      <c r="K844" s="16" t="e">
        <f t="shared" ca="1" si="40"/>
        <v>#N/A</v>
      </c>
      <c r="L844" s="12" t="str">
        <f>IF(I844&lt;&gt;"",RANK(I844,ListSales,0),"")</f>
        <v/>
      </c>
      <c r="V844" s="18" t="str">
        <f>IF(U844&lt;&gt;"",SUMIFS(Data_TABLE[Total Value Sold],Data_TABLE[EOM Date],"="&amp;EOMONTH(Dashboard!$I$7,0),Data_TABLE[Customer],"="&amp;Calc!U844),"")</f>
        <v/>
      </c>
    </row>
    <row r="845" spans="8:22" x14ac:dyDescent="0.2">
      <c r="H845" s="15" t="str">
        <f t="shared" si="41"/>
        <v/>
      </c>
      <c r="I845" s="16" t="str">
        <f t="array" ref="I845">IF(H845&lt;&gt;"",SUM(IF(Data_TABLE[EOM Date]=EOMONTH(H845,0),Data_TABLE[Total Value Sold],0)),"")</f>
        <v/>
      </c>
      <c r="J845" s="16" t="e">
        <f t="shared" ca="1" si="39"/>
        <v>#N/A</v>
      </c>
      <c r="K845" s="16" t="e">
        <f t="shared" ca="1" si="40"/>
        <v>#N/A</v>
      </c>
      <c r="L845" s="12" t="str">
        <f>IF(I845&lt;&gt;"",RANK(I845,ListSales,0),"")</f>
        <v/>
      </c>
      <c r="V845" s="18" t="str">
        <f>IF(U845&lt;&gt;"",SUMIFS(Data_TABLE[Total Value Sold],Data_TABLE[EOM Date],"="&amp;EOMONTH(Dashboard!$I$7,0),Data_TABLE[Customer],"="&amp;Calc!U845),"")</f>
        <v/>
      </c>
    </row>
    <row r="846" spans="8:22" x14ac:dyDescent="0.2">
      <c r="H846" s="15" t="str">
        <f t="shared" si="41"/>
        <v/>
      </c>
      <c r="I846" s="16" t="str">
        <f t="array" ref="I846">IF(H846&lt;&gt;"",SUM(IF(Data_TABLE[EOM Date]=EOMONTH(H846,0),Data_TABLE[Total Value Sold],0)),"")</f>
        <v/>
      </c>
      <c r="J846" s="16" t="e">
        <f t="shared" ca="1" si="39"/>
        <v>#N/A</v>
      </c>
      <c r="K846" s="16" t="e">
        <f t="shared" ca="1" si="40"/>
        <v>#N/A</v>
      </c>
      <c r="L846" s="12" t="str">
        <f>IF(I846&lt;&gt;"",RANK(I846,ListSales,0),"")</f>
        <v/>
      </c>
      <c r="V846" s="18" t="str">
        <f>IF(U846&lt;&gt;"",SUMIFS(Data_TABLE[Total Value Sold],Data_TABLE[EOM Date],"="&amp;EOMONTH(Dashboard!$I$7,0),Data_TABLE[Customer],"="&amp;Calc!U846),"")</f>
        <v/>
      </c>
    </row>
    <row r="847" spans="8:22" x14ac:dyDescent="0.2">
      <c r="H847" s="15" t="str">
        <f t="shared" si="41"/>
        <v/>
      </c>
      <c r="I847" s="16" t="str">
        <f t="array" ref="I847">IF(H847&lt;&gt;"",SUM(IF(Data_TABLE[EOM Date]=EOMONTH(H847,0),Data_TABLE[Total Value Sold],0)),"")</f>
        <v/>
      </c>
      <c r="J847" s="16" t="e">
        <f t="shared" ca="1" si="39"/>
        <v>#N/A</v>
      </c>
      <c r="K847" s="16" t="e">
        <f t="shared" ca="1" si="40"/>
        <v>#N/A</v>
      </c>
      <c r="L847" s="12" t="str">
        <f>IF(I847&lt;&gt;"",RANK(I847,ListSales,0),"")</f>
        <v/>
      </c>
      <c r="V847" s="18" t="str">
        <f>IF(U847&lt;&gt;"",SUMIFS(Data_TABLE[Total Value Sold],Data_TABLE[EOM Date],"="&amp;EOMONTH(Dashboard!$I$7,0),Data_TABLE[Customer],"="&amp;Calc!U847),"")</f>
        <v/>
      </c>
    </row>
    <row r="848" spans="8:22" x14ac:dyDescent="0.2">
      <c r="H848" s="15" t="str">
        <f t="shared" si="41"/>
        <v/>
      </c>
      <c r="I848" s="16" t="str">
        <f t="array" ref="I848">IF(H848&lt;&gt;"",SUM(IF(Data_TABLE[EOM Date]=EOMONTH(H848,0),Data_TABLE[Total Value Sold],0)),"")</f>
        <v/>
      </c>
      <c r="J848" s="16" t="e">
        <f t="shared" ca="1" si="39"/>
        <v>#N/A</v>
      </c>
      <c r="K848" s="16" t="e">
        <f t="shared" ca="1" si="40"/>
        <v>#N/A</v>
      </c>
      <c r="L848" s="12" t="str">
        <f>IF(I848&lt;&gt;"",RANK(I848,ListSales,0),"")</f>
        <v/>
      </c>
      <c r="V848" s="18" t="str">
        <f>IF(U848&lt;&gt;"",SUMIFS(Data_TABLE[Total Value Sold],Data_TABLE[EOM Date],"="&amp;EOMONTH(Dashboard!$I$7,0),Data_TABLE[Customer],"="&amp;Calc!U848),"")</f>
        <v/>
      </c>
    </row>
    <row r="849" spans="8:22" x14ac:dyDescent="0.2">
      <c r="H849" s="15" t="str">
        <f t="shared" si="41"/>
        <v/>
      </c>
      <c r="I849" s="16" t="str">
        <f t="array" ref="I849">IF(H849&lt;&gt;"",SUM(IF(Data_TABLE[EOM Date]=EOMONTH(H849,0),Data_TABLE[Total Value Sold],0)),"")</f>
        <v/>
      </c>
      <c r="J849" s="16" t="e">
        <f t="shared" ca="1" si="39"/>
        <v>#N/A</v>
      </c>
      <c r="K849" s="16" t="e">
        <f t="shared" ca="1" si="40"/>
        <v>#N/A</v>
      </c>
      <c r="L849" s="12" t="str">
        <f>IF(I849&lt;&gt;"",RANK(I849,ListSales,0),"")</f>
        <v/>
      </c>
      <c r="V849" s="18" t="str">
        <f>IF(U849&lt;&gt;"",SUMIFS(Data_TABLE[Total Value Sold],Data_TABLE[EOM Date],"="&amp;EOMONTH(Dashboard!$I$7,0),Data_TABLE[Customer],"="&amp;Calc!U849),"")</f>
        <v/>
      </c>
    </row>
    <row r="850" spans="8:22" x14ac:dyDescent="0.2">
      <c r="H850" s="15" t="str">
        <f t="shared" si="41"/>
        <v/>
      </c>
      <c r="I850" s="16" t="str">
        <f t="array" ref="I850">IF(H850&lt;&gt;"",SUM(IF(Data_TABLE[EOM Date]=EOMONTH(H850,0),Data_TABLE[Total Value Sold],0)),"")</f>
        <v/>
      </c>
      <c r="J850" s="16" t="e">
        <f t="shared" ca="1" si="39"/>
        <v>#N/A</v>
      </c>
      <c r="K850" s="16" t="e">
        <f t="shared" ca="1" si="40"/>
        <v>#N/A</v>
      </c>
      <c r="L850" s="12" t="str">
        <f>IF(I850&lt;&gt;"",RANK(I850,ListSales,0),"")</f>
        <v/>
      </c>
      <c r="V850" s="18" t="str">
        <f>IF(U850&lt;&gt;"",SUMIFS(Data_TABLE[Total Value Sold],Data_TABLE[EOM Date],"="&amp;EOMONTH(Dashboard!$I$7,0),Data_TABLE[Customer],"="&amp;Calc!U850),"")</f>
        <v/>
      </c>
    </row>
    <row r="851" spans="8:22" x14ac:dyDescent="0.2">
      <c r="H851" s="15" t="str">
        <f t="shared" si="41"/>
        <v/>
      </c>
      <c r="I851" s="16" t="str">
        <f t="array" ref="I851">IF(H851&lt;&gt;"",SUM(IF(Data_TABLE[EOM Date]=EOMONTH(H851,0),Data_TABLE[Total Value Sold],0)),"")</f>
        <v/>
      </c>
      <c r="J851" s="16" t="e">
        <f t="shared" ca="1" si="39"/>
        <v>#N/A</v>
      </c>
      <c r="K851" s="16" t="e">
        <f t="shared" ca="1" si="40"/>
        <v>#N/A</v>
      </c>
      <c r="L851" s="12" t="str">
        <f>IF(I851&lt;&gt;"",RANK(I851,ListSales,0),"")</f>
        <v/>
      </c>
      <c r="V851" s="18" t="str">
        <f>IF(U851&lt;&gt;"",SUMIFS(Data_TABLE[Total Value Sold],Data_TABLE[EOM Date],"="&amp;EOMONTH(Dashboard!$I$7,0),Data_TABLE[Customer],"="&amp;Calc!U851),"")</f>
        <v/>
      </c>
    </row>
    <row r="852" spans="8:22" x14ac:dyDescent="0.2">
      <c r="H852" s="15" t="str">
        <f t="shared" si="41"/>
        <v/>
      </c>
      <c r="I852" s="16" t="str">
        <f t="array" ref="I852">IF(H852&lt;&gt;"",SUM(IF(Data_TABLE[EOM Date]=EOMONTH(H852,0),Data_TABLE[Total Value Sold],0)),"")</f>
        <v/>
      </c>
      <c r="J852" s="16" t="e">
        <f t="shared" ca="1" si="39"/>
        <v>#N/A</v>
      </c>
      <c r="K852" s="16" t="e">
        <f t="shared" ca="1" si="40"/>
        <v>#N/A</v>
      </c>
      <c r="L852" s="12" t="str">
        <f>IF(I852&lt;&gt;"",RANK(I852,ListSales,0),"")</f>
        <v/>
      </c>
      <c r="V852" s="18" t="str">
        <f>IF(U852&lt;&gt;"",SUMIFS(Data_TABLE[Total Value Sold],Data_TABLE[EOM Date],"="&amp;EOMONTH(Dashboard!$I$7,0),Data_TABLE[Customer],"="&amp;Calc!U852),"")</f>
        <v/>
      </c>
    </row>
    <row r="853" spans="8:22" x14ac:dyDescent="0.2">
      <c r="H853" s="15" t="str">
        <f t="shared" si="41"/>
        <v/>
      </c>
      <c r="I853" s="16" t="str">
        <f t="array" ref="I853">IF(H853&lt;&gt;"",SUM(IF(Data_TABLE[EOM Date]=EOMONTH(H853,0),Data_TABLE[Total Value Sold],0)),"")</f>
        <v/>
      </c>
      <c r="J853" s="16" t="e">
        <f t="shared" ca="1" si="39"/>
        <v>#N/A</v>
      </c>
      <c r="K853" s="16" t="e">
        <f t="shared" ca="1" si="40"/>
        <v>#N/A</v>
      </c>
      <c r="L853" s="12" t="str">
        <f>IF(I853&lt;&gt;"",RANK(I853,ListSales,0),"")</f>
        <v/>
      </c>
      <c r="V853" s="18" t="str">
        <f>IF(U853&lt;&gt;"",SUMIFS(Data_TABLE[Total Value Sold],Data_TABLE[EOM Date],"="&amp;EOMONTH(Dashboard!$I$7,0),Data_TABLE[Customer],"="&amp;Calc!U853),"")</f>
        <v/>
      </c>
    </row>
    <row r="854" spans="8:22" x14ac:dyDescent="0.2">
      <c r="H854" s="15" t="str">
        <f t="shared" si="41"/>
        <v/>
      </c>
      <c r="I854" s="16" t="str">
        <f t="array" ref="I854">IF(H854&lt;&gt;"",SUM(IF(Data_TABLE[EOM Date]=EOMONTH(H854,0),Data_TABLE[Total Value Sold],0)),"")</f>
        <v/>
      </c>
      <c r="J854" s="16" t="e">
        <f t="shared" ca="1" si="39"/>
        <v>#N/A</v>
      </c>
      <c r="K854" s="16" t="e">
        <f t="shared" ca="1" si="40"/>
        <v>#N/A</v>
      </c>
      <c r="L854" s="12" t="str">
        <f>IF(I854&lt;&gt;"",RANK(I854,ListSales,0),"")</f>
        <v/>
      </c>
      <c r="V854" s="18" t="str">
        <f>IF(U854&lt;&gt;"",SUMIFS(Data_TABLE[Total Value Sold],Data_TABLE[EOM Date],"="&amp;EOMONTH(Dashboard!$I$7,0),Data_TABLE[Customer],"="&amp;Calc!U854),"")</f>
        <v/>
      </c>
    </row>
    <row r="855" spans="8:22" x14ac:dyDescent="0.2">
      <c r="H855" s="15" t="str">
        <f t="shared" si="41"/>
        <v/>
      </c>
      <c r="I855" s="16" t="str">
        <f t="array" ref="I855">IF(H855&lt;&gt;"",SUM(IF(Data_TABLE[EOM Date]=EOMONTH(H855,0),Data_TABLE[Total Value Sold],0)),"")</f>
        <v/>
      </c>
      <c r="J855" s="16" t="e">
        <f t="shared" ca="1" si="39"/>
        <v>#N/A</v>
      </c>
      <c r="K855" s="16" t="e">
        <f t="shared" ca="1" si="40"/>
        <v>#N/A</v>
      </c>
      <c r="L855" s="12" t="str">
        <f>IF(I855&lt;&gt;"",RANK(I855,ListSales,0),"")</f>
        <v/>
      </c>
      <c r="V855" s="18" t="str">
        <f>IF(U855&lt;&gt;"",SUMIFS(Data_TABLE[Total Value Sold],Data_TABLE[EOM Date],"="&amp;EOMONTH(Dashboard!$I$7,0),Data_TABLE[Customer],"="&amp;Calc!U855),"")</f>
        <v/>
      </c>
    </row>
    <row r="856" spans="8:22" x14ac:dyDescent="0.2">
      <c r="H856" s="15" t="str">
        <f t="shared" si="41"/>
        <v/>
      </c>
      <c r="I856" s="16" t="str">
        <f t="array" ref="I856">IF(H856&lt;&gt;"",SUM(IF(Data_TABLE[EOM Date]=EOMONTH(H856,0),Data_TABLE[Total Value Sold],0)),"")</f>
        <v/>
      </c>
      <c r="J856" s="16" t="e">
        <f t="shared" ca="1" si="39"/>
        <v>#N/A</v>
      </c>
      <c r="K856" s="16" t="e">
        <f t="shared" ca="1" si="40"/>
        <v>#N/A</v>
      </c>
      <c r="L856" s="12" t="str">
        <f>IF(I856&lt;&gt;"",RANK(I856,ListSales,0),"")</f>
        <v/>
      </c>
      <c r="V856" s="18" t="str">
        <f>IF(U856&lt;&gt;"",SUMIFS(Data_TABLE[Total Value Sold],Data_TABLE[EOM Date],"="&amp;EOMONTH(Dashboard!$I$7,0),Data_TABLE[Customer],"="&amp;Calc!U856),"")</f>
        <v/>
      </c>
    </row>
    <row r="857" spans="8:22" x14ac:dyDescent="0.2">
      <c r="H857" s="15" t="str">
        <f t="shared" si="41"/>
        <v/>
      </c>
      <c r="I857" s="16" t="str">
        <f t="array" ref="I857">IF(H857&lt;&gt;"",SUM(IF(Data_TABLE[EOM Date]=EOMONTH(H857,0),Data_TABLE[Total Value Sold],0)),"")</f>
        <v/>
      </c>
      <c r="J857" s="16" t="e">
        <f t="shared" ca="1" si="39"/>
        <v>#N/A</v>
      </c>
      <c r="K857" s="16" t="e">
        <f t="shared" ca="1" si="40"/>
        <v>#N/A</v>
      </c>
      <c r="L857" s="12" t="str">
        <f>IF(I857&lt;&gt;"",RANK(I857,ListSales,0),"")</f>
        <v/>
      </c>
      <c r="V857" s="18" t="str">
        <f>IF(U857&lt;&gt;"",SUMIFS(Data_TABLE[Total Value Sold],Data_TABLE[EOM Date],"="&amp;EOMONTH(Dashboard!$I$7,0),Data_TABLE[Customer],"="&amp;Calc!U857),"")</f>
        <v/>
      </c>
    </row>
    <row r="858" spans="8:22" x14ac:dyDescent="0.2">
      <c r="H858" s="15" t="str">
        <f t="shared" si="41"/>
        <v/>
      </c>
      <c r="I858" s="16" t="str">
        <f t="array" ref="I858">IF(H858&lt;&gt;"",SUM(IF(Data_TABLE[EOM Date]=EOMONTH(H858,0),Data_TABLE[Total Value Sold],0)),"")</f>
        <v/>
      </c>
      <c r="J858" s="16" t="e">
        <f t="shared" ca="1" si="39"/>
        <v>#N/A</v>
      </c>
      <c r="K858" s="16" t="e">
        <f t="shared" ca="1" si="40"/>
        <v>#N/A</v>
      </c>
      <c r="L858" s="12" t="str">
        <f>IF(I858&lt;&gt;"",RANK(I858,ListSales,0),"")</f>
        <v/>
      </c>
      <c r="V858" s="18" t="str">
        <f>IF(U858&lt;&gt;"",SUMIFS(Data_TABLE[Total Value Sold],Data_TABLE[EOM Date],"="&amp;EOMONTH(Dashboard!$I$7,0),Data_TABLE[Customer],"="&amp;Calc!U858),"")</f>
        <v/>
      </c>
    </row>
    <row r="859" spans="8:22" x14ac:dyDescent="0.2">
      <c r="H859" s="15" t="str">
        <f t="shared" si="41"/>
        <v/>
      </c>
      <c r="I859" s="16" t="str">
        <f t="array" ref="I859">IF(H859&lt;&gt;"",SUM(IF(Data_TABLE[EOM Date]=EOMONTH(H859,0),Data_TABLE[Total Value Sold],0)),"")</f>
        <v/>
      </c>
      <c r="J859" s="16" t="e">
        <f t="shared" ca="1" si="39"/>
        <v>#N/A</v>
      </c>
      <c r="K859" s="16" t="e">
        <f t="shared" ca="1" si="40"/>
        <v>#N/A</v>
      </c>
      <c r="L859" s="12" t="str">
        <f>IF(I859&lt;&gt;"",RANK(I859,ListSales,0),"")</f>
        <v/>
      </c>
      <c r="V859" s="18" t="str">
        <f>IF(U859&lt;&gt;"",SUMIFS(Data_TABLE[Total Value Sold],Data_TABLE[EOM Date],"="&amp;EOMONTH(Dashboard!$I$7,0),Data_TABLE[Customer],"="&amp;Calc!U859),"")</f>
        <v/>
      </c>
    </row>
    <row r="860" spans="8:22" x14ac:dyDescent="0.2">
      <c r="H860" s="15" t="str">
        <f t="shared" si="41"/>
        <v/>
      </c>
      <c r="I860" s="16" t="str">
        <f t="array" ref="I860">IF(H860&lt;&gt;"",SUM(IF(Data_TABLE[EOM Date]=EOMONTH(H860,0),Data_TABLE[Total Value Sold],0)),"")</f>
        <v/>
      </c>
      <c r="J860" s="16" t="e">
        <f t="shared" ca="1" si="39"/>
        <v>#N/A</v>
      </c>
      <c r="K860" s="16" t="e">
        <f t="shared" ca="1" si="40"/>
        <v>#N/A</v>
      </c>
      <c r="L860" s="12" t="str">
        <f>IF(I860&lt;&gt;"",RANK(I860,ListSales,0),"")</f>
        <v/>
      </c>
      <c r="V860" s="18" t="str">
        <f>IF(U860&lt;&gt;"",SUMIFS(Data_TABLE[Total Value Sold],Data_TABLE[EOM Date],"="&amp;EOMONTH(Dashboard!$I$7,0),Data_TABLE[Customer],"="&amp;Calc!U860),"")</f>
        <v/>
      </c>
    </row>
    <row r="861" spans="8:22" x14ac:dyDescent="0.2">
      <c r="H861" s="15" t="str">
        <f t="shared" si="41"/>
        <v/>
      </c>
      <c r="I861" s="16" t="str">
        <f t="array" ref="I861">IF(H861&lt;&gt;"",SUM(IF(Data_TABLE[EOM Date]=EOMONTH(H861,0),Data_TABLE[Total Value Sold],0)),"")</f>
        <v/>
      </c>
      <c r="J861" s="16" t="e">
        <f t="shared" ca="1" si="39"/>
        <v>#N/A</v>
      </c>
      <c r="K861" s="16" t="e">
        <f t="shared" ca="1" si="40"/>
        <v>#N/A</v>
      </c>
      <c r="L861" s="12" t="str">
        <f>IF(I861&lt;&gt;"",RANK(I861,ListSales,0),"")</f>
        <v/>
      </c>
      <c r="V861" s="18" t="str">
        <f>IF(U861&lt;&gt;"",SUMIFS(Data_TABLE[Total Value Sold],Data_TABLE[EOM Date],"="&amp;EOMONTH(Dashboard!$I$7,0),Data_TABLE[Customer],"="&amp;Calc!U861),"")</f>
        <v/>
      </c>
    </row>
    <row r="862" spans="8:22" x14ac:dyDescent="0.2">
      <c r="H862" s="15" t="str">
        <f t="shared" si="41"/>
        <v/>
      </c>
      <c r="I862" s="16" t="str">
        <f t="array" ref="I862">IF(H862&lt;&gt;"",SUM(IF(Data_TABLE[EOM Date]=EOMONTH(H862,0),Data_TABLE[Total Value Sold],0)),"")</f>
        <v/>
      </c>
      <c r="J862" s="16" t="e">
        <f t="shared" ca="1" si="39"/>
        <v>#N/A</v>
      </c>
      <c r="K862" s="16" t="e">
        <f t="shared" ca="1" si="40"/>
        <v>#N/A</v>
      </c>
      <c r="L862" s="12" t="str">
        <f>IF(I862&lt;&gt;"",RANK(I862,ListSales,0),"")</f>
        <v/>
      </c>
      <c r="V862" s="18" t="str">
        <f>IF(U862&lt;&gt;"",SUMIFS(Data_TABLE[Total Value Sold],Data_TABLE[EOM Date],"="&amp;EOMONTH(Dashboard!$I$7,0),Data_TABLE[Customer],"="&amp;Calc!U862),"")</f>
        <v/>
      </c>
    </row>
    <row r="863" spans="8:22" x14ac:dyDescent="0.2">
      <c r="H863" s="15" t="str">
        <f t="shared" si="41"/>
        <v/>
      </c>
      <c r="I863" s="16" t="str">
        <f t="array" ref="I863">IF(H863&lt;&gt;"",SUM(IF(Data_TABLE[EOM Date]=EOMONTH(H863,0),Data_TABLE[Total Value Sold],0)),"")</f>
        <v/>
      </c>
      <c r="J863" s="16" t="e">
        <f t="shared" ca="1" si="39"/>
        <v>#N/A</v>
      </c>
      <c r="K863" s="16" t="e">
        <f t="shared" ca="1" si="40"/>
        <v>#N/A</v>
      </c>
      <c r="L863" s="12" t="str">
        <f>IF(I863&lt;&gt;"",RANK(I863,ListSales,0),"")</f>
        <v/>
      </c>
      <c r="V863" s="18" t="str">
        <f>IF(U863&lt;&gt;"",SUMIFS(Data_TABLE[Total Value Sold],Data_TABLE[EOM Date],"="&amp;EOMONTH(Dashboard!$I$7,0),Data_TABLE[Customer],"="&amp;Calc!U863),"")</f>
        <v/>
      </c>
    </row>
    <row r="864" spans="8:22" x14ac:dyDescent="0.2">
      <c r="H864" s="15" t="str">
        <f t="shared" si="41"/>
        <v/>
      </c>
      <c r="I864" s="16" t="str">
        <f t="array" ref="I864">IF(H864&lt;&gt;"",SUM(IF(Data_TABLE[EOM Date]=EOMONTH(H864,0),Data_TABLE[Total Value Sold],0)),"")</f>
        <v/>
      </c>
      <c r="J864" s="16" t="e">
        <f t="shared" ca="1" si="39"/>
        <v>#N/A</v>
      </c>
      <c r="K864" s="16" t="e">
        <f t="shared" ca="1" si="40"/>
        <v>#N/A</v>
      </c>
      <c r="L864" s="12" t="str">
        <f>IF(I864&lt;&gt;"",RANK(I864,ListSales,0),"")</f>
        <v/>
      </c>
      <c r="V864" s="18" t="str">
        <f>IF(U864&lt;&gt;"",SUMIFS(Data_TABLE[Total Value Sold],Data_TABLE[EOM Date],"="&amp;EOMONTH(Dashboard!$I$7,0),Data_TABLE[Customer],"="&amp;Calc!U864),"")</f>
        <v/>
      </c>
    </row>
    <row r="865" spans="8:22" x14ac:dyDescent="0.2">
      <c r="H865" s="15" t="str">
        <f t="shared" si="41"/>
        <v/>
      </c>
      <c r="I865" s="16" t="str">
        <f t="array" ref="I865">IF(H865&lt;&gt;"",SUM(IF(Data_TABLE[EOM Date]=EOMONTH(H865,0),Data_TABLE[Total Value Sold],0)),"")</f>
        <v/>
      </c>
      <c r="J865" s="16" t="e">
        <f t="shared" ca="1" si="39"/>
        <v>#N/A</v>
      </c>
      <c r="K865" s="16" t="e">
        <f t="shared" ca="1" si="40"/>
        <v>#N/A</v>
      </c>
      <c r="L865" s="12" t="str">
        <f>IF(I865&lt;&gt;"",RANK(I865,ListSales,0),"")</f>
        <v/>
      </c>
      <c r="V865" s="18" t="str">
        <f>IF(U865&lt;&gt;"",SUMIFS(Data_TABLE[Total Value Sold],Data_TABLE[EOM Date],"="&amp;EOMONTH(Dashboard!$I$7,0),Data_TABLE[Customer],"="&amp;Calc!U865),"")</f>
        <v/>
      </c>
    </row>
    <row r="866" spans="8:22" x14ac:dyDescent="0.2">
      <c r="H866" s="15" t="str">
        <f t="shared" si="41"/>
        <v/>
      </c>
      <c r="I866" s="16" t="str">
        <f t="array" ref="I866">IF(H866&lt;&gt;"",SUM(IF(Data_TABLE[EOM Date]=EOMONTH(H866,0),Data_TABLE[Total Value Sold],0)),"")</f>
        <v/>
      </c>
      <c r="J866" s="16" t="e">
        <f t="shared" ca="1" si="39"/>
        <v>#N/A</v>
      </c>
      <c r="K866" s="16" t="e">
        <f t="shared" ca="1" si="40"/>
        <v>#N/A</v>
      </c>
      <c r="L866" s="12" t="str">
        <f>IF(I866&lt;&gt;"",RANK(I866,ListSales,0),"")</f>
        <v/>
      </c>
      <c r="V866" s="18" t="str">
        <f>IF(U866&lt;&gt;"",SUMIFS(Data_TABLE[Total Value Sold],Data_TABLE[EOM Date],"="&amp;EOMONTH(Dashboard!$I$7,0),Data_TABLE[Customer],"="&amp;Calc!U866),"")</f>
        <v/>
      </c>
    </row>
    <row r="867" spans="8:22" x14ac:dyDescent="0.2">
      <c r="H867" s="15" t="str">
        <f t="shared" si="41"/>
        <v/>
      </c>
      <c r="I867" s="16" t="str">
        <f t="array" ref="I867">IF(H867&lt;&gt;"",SUM(IF(Data_TABLE[EOM Date]=EOMONTH(H867,0),Data_TABLE[Total Value Sold],0)),"")</f>
        <v/>
      </c>
      <c r="J867" s="16" t="e">
        <f t="shared" ca="1" si="39"/>
        <v>#N/A</v>
      </c>
      <c r="K867" s="16" t="e">
        <f t="shared" ca="1" si="40"/>
        <v>#N/A</v>
      </c>
      <c r="L867" s="12" t="str">
        <f>IF(I867&lt;&gt;"",RANK(I867,ListSales,0),"")</f>
        <v/>
      </c>
      <c r="V867" s="18" t="str">
        <f>IF(U867&lt;&gt;"",SUMIFS(Data_TABLE[Total Value Sold],Data_TABLE[EOM Date],"="&amp;EOMONTH(Dashboard!$I$7,0),Data_TABLE[Customer],"="&amp;Calc!U867),"")</f>
        <v/>
      </c>
    </row>
    <row r="868" spans="8:22" x14ac:dyDescent="0.2">
      <c r="H868" s="15" t="str">
        <f t="shared" si="41"/>
        <v/>
      </c>
      <c r="I868" s="16" t="str">
        <f t="array" ref="I868">IF(H868&lt;&gt;"",SUM(IF(Data_TABLE[EOM Date]=EOMONTH(H868,0),Data_TABLE[Total Value Sold],0)),"")</f>
        <v/>
      </c>
      <c r="J868" s="16" t="e">
        <f t="shared" ca="1" si="39"/>
        <v>#N/A</v>
      </c>
      <c r="K868" s="16" t="e">
        <f t="shared" ca="1" si="40"/>
        <v>#N/A</v>
      </c>
      <c r="L868" s="12" t="str">
        <f>IF(I868&lt;&gt;"",RANK(I868,ListSales,0),"")</f>
        <v/>
      </c>
      <c r="V868" s="18" t="str">
        <f>IF(U868&lt;&gt;"",SUMIFS(Data_TABLE[Total Value Sold],Data_TABLE[EOM Date],"="&amp;EOMONTH(Dashboard!$I$7,0),Data_TABLE[Customer],"="&amp;Calc!U868),"")</f>
        <v/>
      </c>
    </row>
    <row r="869" spans="8:22" x14ac:dyDescent="0.2">
      <c r="H869" s="15" t="str">
        <f t="shared" si="41"/>
        <v/>
      </c>
      <c r="I869" s="16" t="str">
        <f t="array" ref="I869">IF(H869&lt;&gt;"",SUM(IF(Data_TABLE[EOM Date]=EOMONTH(H869,0),Data_TABLE[Total Value Sold],0)),"")</f>
        <v/>
      </c>
      <c r="J869" s="16" t="e">
        <f t="shared" ca="1" si="39"/>
        <v>#N/A</v>
      </c>
      <c r="K869" s="16" t="e">
        <f t="shared" ca="1" si="40"/>
        <v>#N/A</v>
      </c>
      <c r="L869" s="12" t="str">
        <f>IF(I869&lt;&gt;"",RANK(I869,ListSales,0),"")</f>
        <v/>
      </c>
      <c r="V869" s="18" t="str">
        <f>IF(U869&lt;&gt;"",SUMIFS(Data_TABLE[Total Value Sold],Data_TABLE[EOM Date],"="&amp;EOMONTH(Dashboard!$I$7,0),Data_TABLE[Customer],"="&amp;Calc!U869),"")</f>
        <v/>
      </c>
    </row>
    <row r="870" spans="8:22" x14ac:dyDescent="0.2">
      <c r="H870" s="15" t="str">
        <f t="shared" si="41"/>
        <v/>
      </c>
      <c r="I870" s="16" t="str">
        <f t="array" ref="I870">IF(H870&lt;&gt;"",SUM(IF(Data_TABLE[EOM Date]=EOMONTH(H870,0),Data_TABLE[Total Value Sold],0)),"")</f>
        <v/>
      </c>
      <c r="J870" s="16" t="e">
        <f t="shared" ca="1" si="39"/>
        <v>#N/A</v>
      </c>
      <c r="K870" s="16" t="e">
        <f t="shared" ca="1" si="40"/>
        <v>#N/A</v>
      </c>
      <c r="L870" s="12" t="str">
        <f>IF(I870&lt;&gt;"",RANK(I870,ListSales,0),"")</f>
        <v/>
      </c>
      <c r="V870" s="18" t="str">
        <f>IF(U870&lt;&gt;"",SUMIFS(Data_TABLE[Total Value Sold],Data_TABLE[EOM Date],"="&amp;EOMONTH(Dashboard!$I$7,0),Data_TABLE[Customer],"="&amp;Calc!U870),"")</f>
        <v/>
      </c>
    </row>
    <row r="871" spans="8:22" x14ac:dyDescent="0.2">
      <c r="H871" s="15" t="str">
        <f t="shared" si="41"/>
        <v/>
      </c>
      <c r="I871" s="16" t="str">
        <f t="array" ref="I871">IF(H871&lt;&gt;"",SUM(IF(Data_TABLE[EOM Date]=EOMONTH(H871,0),Data_TABLE[Total Value Sold],0)),"")</f>
        <v/>
      </c>
      <c r="J871" s="16" t="e">
        <f t="shared" ca="1" si="39"/>
        <v>#N/A</v>
      </c>
      <c r="K871" s="16" t="e">
        <f t="shared" ca="1" si="40"/>
        <v>#N/A</v>
      </c>
      <c r="L871" s="12" t="str">
        <f>IF(I871&lt;&gt;"",RANK(I871,ListSales,0),"")</f>
        <v/>
      </c>
      <c r="V871" s="18" t="str">
        <f>IF(U871&lt;&gt;"",SUMIFS(Data_TABLE[Total Value Sold],Data_TABLE[EOM Date],"="&amp;EOMONTH(Dashboard!$I$7,0),Data_TABLE[Customer],"="&amp;Calc!U871),"")</f>
        <v/>
      </c>
    </row>
    <row r="872" spans="8:22" x14ac:dyDescent="0.2">
      <c r="H872" s="15" t="str">
        <f t="shared" si="41"/>
        <v/>
      </c>
      <c r="I872" s="16" t="str">
        <f t="array" ref="I872">IF(H872&lt;&gt;"",SUM(IF(Data_TABLE[EOM Date]=EOMONTH(H872,0),Data_TABLE[Total Value Sold],0)),"")</f>
        <v/>
      </c>
      <c r="J872" s="16" t="e">
        <f t="shared" ca="1" si="39"/>
        <v>#N/A</v>
      </c>
      <c r="K872" s="16" t="e">
        <f t="shared" ca="1" si="40"/>
        <v>#N/A</v>
      </c>
      <c r="L872" s="12" t="str">
        <f>IF(I872&lt;&gt;"",RANK(I872,ListSales,0),"")</f>
        <v/>
      </c>
      <c r="V872" s="18" t="str">
        <f>IF(U872&lt;&gt;"",SUMIFS(Data_TABLE[Total Value Sold],Data_TABLE[EOM Date],"="&amp;EOMONTH(Dashboard!$I$7,0),Data_TABLE[Customer],"="&amp;Calc!U872),"")</f>
        <v/>
      </c>
    </row>
    <row r="873" spans="8:22" x14ac:dyDescent="0.2">
      <c r="H873" s="15" t="str">
        <f t="shared" si="41"/>
        <v/>
      </c>
      <c r="I873" s="16" t="str">
        <f t="array" ref="I873">IF(H873&lt;&gt;"",SUM(IF(Data_TABLE[EOM Date]=EOMONTH(H873,0),Data_TABLE[Total Value Sold],0)),"")</f>
        <v/>
      </c>
      <c r="J873" s="16" t="e">
        <f t="shared" ca="1" si="39"/>
        <v>#N/A</v>
      </c>
      <c r="K873" s="16" t="e">
        <f t="shared" ca="1" si="40"/>
        <v>#N/A</v>
      </c>
      <c r="L873" s="12" t="str">
        <f>IF(I873&lt;&gt;"",RANK(I873,ListSales,0),"")</f>
        <v/>
      </c>
      <c r="V873" s="18" t="str">
        <f>IF(U873&lt;&gt;"",SUMIFS(Data_TABLE[Total Value Sold],Data_TABLE[EOM Date],"="&amp;EOMONTH(Dashboard!$I$7,0),Data_TABLE[Customer],"="&amp;Calc!U873),"")</f>
        <v/>
      </c>
    </row>
    <row r="874" spans="8:22" x14ac:dyDescent="0.2">
      <c r="H874" s="15" t="str">
        <f t="shared" si="41"/>
        <v/>
      </c>
      <c r="I874" s="16" t="str">
        <f t="array" ref="I874">IF(H874&lt;&gt;"",SUM(IF(Data_TABLE[EOM Date]=EOMONTH(H874,0),Data_TABLE[Total Value Sold],0)),"")</f>
        <v/>
      </c>
      <c r="J874" s="16" t="e">
        <f t="shared" ca="1" si="39"/>
        <v>#N/A</v>
      </c>
      <c r="K874" s="16" t="e">
        <f t="shared" ca="1" si="40"/>
        <v>#N/A</v>
      </c>
      <c r="L874" s="12" t="str">
        <f>IF(I874&lt;&gt;"",RANK(I874,ListSales,0),"")</f>
        <v/>
      </c>
      <c r="V874" s="18" t="str">
        <f>IF(U874&lt;&gt;"",SUMIFS(Data_TABLE[Total Value Sold],Data_TABLE[EOM Date],"="&amp;EOMONTH(Dashboard!$I$7,0),Data_TABLE[Customer],"="&amp;Calc!U874),"")</f>
        <v/>
      </c>
    </row>
    <row r="875" spans="8:22" x14ac:dyDescent="0.2">
      <c r="H875" s="15" t="str">
        <f t="shared" si="41"/>
        <v/>
      </c>
      <c r="I875" s="16" t="str">
        <f t="array" ref="I875">IF(H875&lt;&gt;"",SUM(IF(Data_TABLE[EOM Date]=EOMONTH(H875,0),Data_TABLE[Total Value Sold],0)),"")</f>
        <v/>
      </c>
      <c r="J875" s="16" t="e">
        <f t="shared" ca="1" si="39"/>
        <v>#N/A</v>
      </c>
      <c r="K875" s="16" t="e">
        <f t="shared" ca="1" si="40"/>
        <v>#N/A</v>
      </c>
      <c r="L875" s="12" t="str">
        <f>IF(I875&lt;&gt;"",RANK(I875,ListSales,0),"")</f>
        <v/>
      </c>
      <c r="V875" s="18" t="str">
        <f>IF(U875&lt;&gt;"",SUMIFS(Data_TABLE[Total Value Sold],Data_TABLE[EOM Date],"="&amp;EOMONTH(Dashboard!$I$7,0),Data_TABLE[Customer],"="&amp;Calc!U875),"")</f>
        <v/>
      </c>
    </row>
    <row r="876" spans="8:22" x14ac:dyDescent="0.2">
      <c r="H876" s="15" t="str">
        <f t="shared" si="41"/>
        <v/>
      </c>
      <c r="I876" s="16" t="str">
        <f t="array" ref="I876">IF(H876&lt;&gt;"",SUM(IF(Data_TABLE[EOM Date]=EOMONTH(H876,0),Data_TABLE[Total Value Sold],0)),"")</f>
        <v/>
      </c>
      <c r="J876" s="16" t="e">
        <f t="shared" ca="1" si="39"/>
        <v>#N/A</v>
      </c>
      <c r="K876" s="16" t="e">
        <f t="shared" ca="1" si="40"/>
        <v>#N/A</v>
      </c>
      <c r="L876" s="12" t="str">
        <f>IF(I876&lt;&gt;"",RANK(I876,ListSales,0),"")</f>
        <v/>
      </c>
      <c r="V876" s="18" t="str">
        <f>IF(U876&lt;&gt;"",SUMIFS(Data_TABLE[Total Value Sold],Data_TABLE[EOM Date],"="&amp;EOMONTH(Dashboard!$I$7,0),Data_TABLE[Customer],"="&amp;Calc!U876),"")</f>
        <v/>
      </c>
    </row>
    <row r="877" spans="8:22" x14ac:dyDescent="0.2">
      <c r="H877" s="15" t="str">
        <f t="shared" si="41"/>
        <v/>
      </c>
      <c r="I877" s="16" t="str">
        <f t="array" ref="I877">IF(H877&lt;&gt;"",SUM(IF(Data_TABLE[EOM Date]=EOMONTH(H877,0),Data_TABLE[Total Value Sold],0)),"")</f>
        <v/>
      </c>
      <c r="J877" s="16" t="e">
        <f t="shared" ca="1" si="39"/>
        <v>#N/A</v>
      </c>
      <c r="K877" s="16" t="e">
        <f t="shared" ca="1" si="40"/>
        <v>#N/A</v>
      </c>
      <c r="L877" s="12" t="str">
        <f>IF(I877&lt;&gt;"",RANK(I877,ListSales,0),"")</f>
        <v/>
      </c>
      <c r="V877" s="18" t="str">
        <f>IF(U877&lt;&gt;"",SUMIFS(Data_TABLE[Total Value Sold],Data_TABLE[EOM Date],"="&amp;EOMONTH(Dashboard!$I$7,0),Data_TABLE[Customer],"="&amp;Calc!U877),"")</f>
        <v/>
      </c>
    </row>
    <row r="878" spans="8:22" x14ac:dyDescent="0.2">
      <c r="H878" s="15" t="str">
        <f t="shared" si="41"/>
        <v/>
      </c>
      <c r="I878" s="16" t="str">
        <f t="array" ref="I878">IF(H878&lt;&gt;"",SUM(IF(Data_TABLE[EOM Date]=EOMONTH(H878,0),Data_TABLE[Total Value Sold],0)),"")</f>
        <v/>
      </c>
      <c r="J878" s="16" t="e">
        <f t="shared" ca="1" si="39"/>
        <v>#N/A</v>
      </c>
      <c r="K878" s="16" t="e">
        <f t="shared" ca="1" si="40"/>
        <v>#N/A</v>
      </c>
      <c r="L878" s="12" t="str">
        <f>IF(I878&lt;&gt;"",RANK(I878,ListSales,0),"")</f>
        <v/>
      </c>
      <c r="V878" s="18" t="str">
        <f>IF(U878&lt;&gt;"",SUMIFS(Data_TABLE[Total Value Sold],Data_TABLE[EOM Date],"="&amp;EOMONTH(Dashboard!$I$7,0),Data_TABLE[Customer],"="&amp;Calc!U878),"")</f>
        <v/>
      </c>
    </row>
    <row r="879" spans="8:22" x14ac:dyDescent="0.2">
      <c r="H879" s="15" t="str">
        <f t="shared" si="41"/>
        <v/>
      </c>
      <c r="I879" s="16" t="str">
        <f t="array" ref="I879">IF(H879&lt;&gt;"",SUM(IF(Data_TABLE[EOM Date]=EOMONTH(H879,0),Data_TABLE[Total Value Sold],0)),"")</f>
        <v/>
      </c>
      <c r="J879" s="16" t="e">
        <f t="shared" ca="1" si="39"/>
        <v>#N/A</v>
      </c>
      <c r="K879" s="16" t="e">
        <f t="shared" ca="1" si="40"/>
        <v>#N/A</v>
      </c>
      <c r="L879" s="12" t="str">
        <f>IF(I879&lt;&gt;"",RANK(I879,ListSales,0),"")</f>
        <v/>
      </c>
      <c r="V879" s="18" t="str">
        <f>IF(U879&lt;&gt;"",SUMIFS(Data_TABLE[Total Value Sold],Data_TABLE[EOM Date],"="&amp;EOMONTH(Dashboard!$I$7,0),Data_TABLE[Customer],"="&amp;Calc!U879),"")</f>
        <v/>
      </c>
    </row>
    <row r="880" spans="8:22" x14ac:dyDescent="0.2">
      <c r="H880" s="15" t="str">
        <f t="shared" si="41"/>
        <v/>
      </c>
      <c r="I880" s="16" t="str">
        <f t="array" ref="I880">IF(H880&lt;&gt;"",SUM(IF(Data_TABLE[EOM Date]=EOMONTH(H880,0),Data_TABLE[Total Value Sold],0)),"")</f>
        <v/>
      </c>
      <c r="J880" s="16" t="e">
        <f t="shared" ca="1" si="39"/>
        <v>#N/A</v>
      </c>
      <c r="K880" s="16" t="e">
        <f t="shared" ca="1" si="40"/>
        <v>#N/A</v>
      </c>
      <c r="L880" s="12" t="str">
        <f>IF(I880&lt;&gt;"",RANK(I880,ListSales,0),"")</f>
        <v/>
      </c>
      <c r="V880" s="18" t="str">
        <f>IF(U880&lt;&gt;"",SUMIFS(Data_TABLE[Total Value Sold],Data_TABLE[EOM Date],"="&amp;EOMONTH(Dashboard!$I$7,0),Data_TABLE[Customer],"="&amp;Calc!U880),"")</f>
        <v/>
      </c>
    </row>
    <row r="881" spans="8:22" x14ac:dyDescent="0.2">
      <c r="H881" s="15" t="str">
        <f t="shared" si="41"/>
        <v/>
      </c>
      <c r="I881" s="16" t="str">
        <f t="array" ref="I881">IF(H881&lt;&gt;"",SUM(IF(Data_TABLE[EOM Date]=EOMONTH(H881,0),Data_TABLE[Total Value Sold],0)),"")</f>
        <v/>
      </c>
      <c r="J881" s="16" t="e">
        <f t="shared" ca="1" si="39"/>
        <v>#N/A</v>
      </c>
      <c r="K881" s="16" t="e">
        <f t="shared" ca="1" si="40"/>
        <v>#N/A</v>
      </c>
      <c r="L881" s="12" t="str">
        <f>IF(I881&lt;&gt;"",RANK(I881,ListSales,0),"")</f>
        <v/>
      </c>
      <c r="V881" s="18" t="str">
        <f>IF(U881&lt;&gt;"",SUMIFS(Data_TABLE[Total Value Sold],Data_TABLE[EOM Date],"="&amp;EOMONTH(Dashboard!$I$7,0),Data_TABLE[Customer],"="&amp;Calc!U881),"")</f>
        <v/>
      </c>
    </row>
    <row r="882" spans="8:22" x14ac:dyDescent="0.2">
      <c r="H882" s="15" t="str">
        <f t="shared" si="41"/>
        <v/>
      </c>
      <c r="I882" s="16" t="str">
        <f t="array" ref="I882">IF(H882&lt;&gt;"",SUM(IF(Data_TABLE[EOM Date]=EOMONTH(H882,0),Data_TABLE[Total Value Sold],0)),"")</f>
        <v/>
      </c>
      <c r="J882" s="16" t="e">
        <f t="shared" ca="1" si="39"/>
        <v>#N/A</v>
      </c>
      <c r="K882" s="16" t="e">
        <f t="shared" ca="1" si="40"/>
        <v>#N/A</v>
      </c>
      <c r="L882" s="12" t="str">
        <f>IF(I882&lt;&gt;"",RANK(I882,ListSales,0),"")</f>
        <v/>
      </c>
      <c r="V882" s="18" t="str">
        <f>IF(U882&lt;&gt;"",SUMIFS(Data_TABLE[Total Value Sold],Data_TABLE[EOM Date],"="&amp;EOMONTH(Dashboard!$I$7,0),Data_TABLE[Customer],"="&amp;Calc!U882),"")</f>
        <v/>
      </c>
    </row>
    <row r="883" spans="8:22" x14ac:dyDescent="0.2">
      <c r="H883" s="15" t="str">
        <f t="shared" si="41"/>
        <v/>
      </c>
      <c r="I883" s="16" t="str">
        <f t="array" ref="I883">IF(H883&lt;&gt;"",SUM(IF(Data_TABLE[EOM Date]=EOMONTH(H883,0),Data_TABLE[Total Value Sold],0)),"")</f>
        <v/>
      </c>
      <c r="J883" s="16" t="e">
        <f t="shared" ca="1" si="39"/>
        <v>#N/A</v>
      </c>
      <c r="K883" s="16" t="e">
        <f t="shared" ca="1" si="40"/>
        <v>#N/A</v>
      </c>
      <c r="L883" s="12" t="str">
        <f>IF(I883&lt;&gt;"",RANK(I883,ListSales,0),"")</f>
        <v/>
      </c>
      <c r="V883" s="18" t="str">
        <f>IF(U883&lt;&gt;"",SUMIFS(Data_TABLE[Total Value Sold],Data_TABLE[EOM Date],"="&amp;EOMONTH(Dashboard!$I$7,0),Data_TABLE[Customer],"="&amp;Calc!U883),"")</f>
        <v/>
      </c>
    </row>
    <row r="884" spans="8:22" x14ac:dyDescent="0.2">
      <c r="H884" s="15" t="str">
        <f t="shared" si="41"/>
        <v/>
      </c>
      <c r="I884" s="16" t="str">
        <f t="array" ref="I884">IF(H884&lt;&gt;"",SUM(IF(Data_TABLE[EOM Date]=EOMONTH(H884,0),Data_TABLE[Total Value Sold],0)),"")</f>
        <v/>
      </c>
      <c r="J884" s="16" t="e">
        <f t="shared" ca="1" si="39"/>
        <v>#N/A</v>
      </c>
      <c r="K884" s="16" t="e">
        <f t="shared" ca="1" si="40"/>
        <v>#N/A</v>
      </c>
      <c r="L884" s="12" t="str">
        <f>IF(I884&lt;&gt;"",RANK(I884,ListSales,0),"")</f>
        <v/>
      </c>
      <c r="V884" s="18" t="str">
        <f>IF(U884&lt;&gt;"",SUMIFS(Data_TABLE[Total Value Sold],Data_TABLE[EOM Date],"="&amp;EOMONTH(Dashboard!$I$7,0),Data_TABLE[Customer],"="&amp;Calc!U884),"")</f>
        <v/>
      </c>
    </row>
    <row r="885" spans="8:22" x14ac:dyDescent="0.2">
      <c r="H885" s="15" t="str">
        <f t="shared" si="41"/>
        <v/>
      </c>
      <c r="I885" s="16" t="str">
        <f t="array" ref="I885">IF(H885&lt;&gt;"",SUM(IF(Data_TABLE[EOM Date]=EOMONTH(H885,0),Data_TABLE[Total Value Sold],0)),"")</f>
        <v/>
      </c>
      <c r="J885" s="16" t="e">
        <f t="shared" ca="1" si="39"/>
        <v>#N/A</v>
      </c>
      <c r="K885" s="16" t="e">
        <f t="shared" ca="1" si="40"/>
        <v>#N/A</v>
      </c>
      <c r="L885" s="12" t="str">
        <f>IF(I885&lt;&gt;"",RANK(I885,ListSales,0),"")</f>
        <v/>
      </c>
      <c r="V885" s="18" t="str">
        <f>IF(U885&lt;&gt;"",SUMIFS(Data_TABLE[Total Value Sold],Data_TABLE[EOM Date],"="&amp;EOMONTH(Dashboard!$I$7,0),Data_TABLE[Customer],"="&amp;Calc!U885),"")</f>
        <v/>
      </c>
    </row>
    <row r="886" spans="8:22" x14ac:dyDescent="0.2">
      <c r="H886" s="15" t="str">
        <f t="shared" si="41"/>
        <v/>
      </c>
      <c r="I886" s="16" t="str">
        <f t="array" ref="I886">IF(H886&lt;&gt;"",SUM(IF(Data_TABLE[EOM Date]=EOMONTH(H886,0),Data_TABLE[Total Value Sold],0)),"")</f>
        <v/>
      </c>
      <c r="J886" s="16" t="e">
        <f t="shared" ca="1" si="39"/>
        <v>#N/A</v>
      </c>
      <c r="K886" s="16" t="e">
        <f t="shared" ca="1" si="40"/>
        <v>#N/A</v>
      </c>
      <c r="L886" s="12" t="str">
        <f>IF(I886&lt;&gt;"",RANK(I886,ListSales,0),"")</f>
        <v/>
      </c>
      <c r="V886" s="18" t="str">
        <f>IF(U886&lt;&gt;"",SUMIFS(Data_TABLE[Total Value Sold],Data_TABLE[EOM Date],"="&amp;EOMONTH(Dashboard!$I$7,0),Data_TABLE[Customer],"="&amp;Calc!U886),"")</f>
        <v/>
      </c>
    </row>
    <row r="887" spans="8:22" x14ac:dyDescent="0.2">
      <c r="H887" s="15" t="str">
        <f t="shared" si="41"/>
        <v/>
      </c>
      <c r="I887" s="16" t="str">
        <f t="array" ref="I887">IF(H887&lt;&gt;"",SUM(IF(Data_TABLE[EOM Date]=EOMONTH(H887,0),Data_TABLE[Total Value Sold],0)),"")</f>
        <v/>
      </c>
      <c r="J887" s="16" t="e">
        <f t="shared" ca="1" si="39"/>
        <v>#N/A</v>
      </c>
      <c r="K887" s="16" t="e">
        <f t="shared" ca="1" si="40"/>
        <v>#N/A</v>
      </c>
      <c r="L887" s="12" t="str">
        <f>IF(I887&lt;&gt;"",RANK(I887,ListSales,0),"")</f>
        <v/>
      </c>
      <c r="V887" s="18" t="str">
        <f>IF(U887&lt;&gt;"",SUMIFS(Data_TABLE[Total Value Sold],Data_TABLE[EOM Date],"="&amp;EOMONTH(Dashboard!$I$7,0),Data_TABLE[Customer],"="&amp;Calc!U887),"")</f>
        <v/>
      </c>
    </row>
    <row r="888" spans="8:22" x14ac:dyDescent="0.2">
      <c r="H888" s="15" t="str">
        <f t="shared" si="41"/>
        <v/>
      </c>
      <c r="I888" s="16" t="str">
        <f t="array" ref="I888">IF(H888&lt;&gt;"",SUM(IF(Data_TABLE[EOM Date]=EOMONTH(H888,0),Data_TABLE[Total Value Sold],0)),"")</f>
        <v/>
      </c>
      <c r="J888" s="16" t="e">
        <f t="shared" ca="1" si="39"/>
        <v>#N/A</v>
      </c>
      <c r="K888" s="16" t="e">
        <f t="shared" ca="1" si="40"/>
        <v>#N/A</v>
      </c>
      <c r="L888" s="12" t="str">
        <f>IF(I888&lt;&gt;"",RANK(I888,ListSales,0),"")</f>
        <v/>
      </c>
      <c r="V888" s="18" t="str">
        <f>IF(U888&lt;&gt;"",SUMIFS(Data_TABLE[Total Value Sold],Data_TABLE[EOM Date],"="&amp;EOMONTH(Dashboard!$I$7,0),Data_TABLE[Customer],"="&amp;Calc!U888),"")</f>
        <v/>
      </c>
    </row>
    <row r="889" spans="8:22" x14ac:dyDescent="0.2">
      <c r="H889" s="15" t="str">
        <f t="shared" si="41"/>
        <v/>
      </c>
      <c r="I889" s="16" t="str">
        <f t="array" ref="I889">IF(H889&lt;&gt;"",SUM(IF(Data_TABLE[EOM Date]=EOMONTH(H889,0),Data_TABLE[Total Value Sold],0)),"")</f>
        <v/>
      </c>
      <c r="J889" s="16" t="e">
        <f t="shared" ca="1" si="39"/>
        <v>#N/A</v>
      </c>
      <c r="K889" s="16" t="e">
        <f t="shared" ca="1" si="40"/>
        <v>#N/A</v>
      </c>
      <c r="L889" s="12" t="str">
        <f>IF(I889&lt;&gt;"",RANK(I889,ListSales,0),"")</f>
        <v/>
      </c>
      <c r="V889" s="18" t="str">
        <f>IF(U889&lt;&gt;"",SUMIFS(Data_TABLE[Total Value Sold],Data_TABLE[EOM Date],"="&amp;EOMONTH(Dashboard!$I$7,0),Data_TABLE[Customer],"="&amp;Calc!U889),"")</f>
        <v/>
      </c>
    </row>
    <row r="890" spans="8:22" x14ac:dyDescent="0.2">
      <c r="H890" s="15" t="str">
        <f t="shared" si="41"/>
        <v/>
      </c>
      <c r="I890" s="16" t="str">
        <f t="array" ref="I890">IF(H890&lt;&gt;"",SUM(IF(Data_TABLE[EOM Date]=EOMONTH(H890,0),Data_TABLE[Total Value Sold],0)),"")</f>
        <v/>
      </c>
      <c r="J890" s="16" t="e">
        <f t="shared" ca="1" si="39"/>
        <v>#N/A</v>
      </c>
      <c r="K890" s="16" t="e">
        <f t="shared" ca="1" si="40"/>
        <v>#N/A</v>
      </c>
      <c r="L890" s="12" t="str">
        <f>IF(I890&lt;&gt;"",RANK(I890,ListSales,0),"")</f>
        <v/>
      </c>
      <c r="V890" s="18" t="str">
        <f>IF(U890&lt;&gt;"",SUMIFS(Data_TABLE[Total Value Sold],Data_TABLE[EOM Date],"="&amp;EOMONTH(Dashboard!$I$7,0),Data_TABLE[Customer],"="&amp;Calc!U890),"")</f>
        <v/>
      </c>
    </row>
    <row r="891" spans="8:22" x14ac:dyDescent="0.2">
      <c r="H891" s="15" t="str">
        <f t="shared" si="41"/>
        <v/>
      </c>
      <c r="I891" s="16" t="str">
        <f t="array" ref="I891">IF(H891&lt;&gt;"",SUM(IF(Data_TABLE[EOM Date]=EOMONTH(H891,0),Data_TABLE[Total Value Sold],0)),"")</f>
        <v/>
      </c>
      <c r="J891" s="16" t="e">
        <f t="shared" ca="1" si="39"/>
        <v>#N/A</v>
      </c>
      <c r="K891" s="16" t="e">
        <f t="shared" ca="1" si="40"/>
        <v>#N/A</v>
      </c>
      <c r="L891" s="12" t="str">
        <f>IF(I891&lt;&gt;"",RANK(I891,ListSales,0),"")</f>
        <v/>
      </c>
      <c r="V891" s="18" t="str">
        <f>IF(U891&lt;&gt;"",SUMIFS(Data_TABLE[Total Value Sold],Data_TABLE[EOM Date],"="&amp;EOMONTH(Dashboard!$I$7,0),Data_TABLE[Customer],"="&amp;Calc!U891),"")</f>
        <v/>
      </c>
    </row>
    <row r="892" spans="8:22" x14ac:dyDescent="0.2">
      <c r="H892" s="15" t="str">
        <f t="shared" si="41"/>
        <v/>
      </c>
      <c r="I892" s="16" t="str">
        <f t="array" ref="I892">IF(H892&lt;&gt;"",SUM(IF(Data_TABLE[EOM Date]=EOMONTH(H892,0),Data_TABLE[Total Value Sold],0)),"")</f>
        <v/>
      </c>
      <c r="J892" s="16" t="e">
        <f t="shared" ca="1" si="39"/>
        <v>#N/A</v>
      </c>
      <c r="K892" s="16" t="e">
        <f t="shared" ca="1" si="40"/>
        <v>#N/A</v>
      </c>
      <c r="L892" s="12" t="str">
        <f>IF(I892&lt;&gt;"",RANK(I892,ListSales,0),"")</f>
        <v/>
      </c>
      <c r="V892" s="18" t="str">
        <f>IF(U892&lt;&gt;"",SUMIFS(Data_TABLE[Total Value Sold],Data_TABLE[EOM Date],"="&amp;EOMONTH(Dashboard!$I$7,0),Data_TABLE[Customer],"="&amp;Calc!U892),"")</f>
        <v/>
      </c>
    </row>
    <row r="893" spans="8:22" x14ac:dyDescent="0.2">
      <c r="H893" s="15" t="str">
        <f t="shared" si="41"/>
        <v/>
      </c>
      <c r="I893" s="16" t="str">
        <f t="array" ref="I893">IF(H893&lt;&gt;"",SUM(IF(Data_TABLE[EOM Date]=EOMONTH(H893,0),Data_TABLE[Total Value Sold],0)),"")</f>
        <v/>
      </c>
      <c r="J893" s="16" t="e">
        <f t="shared" ca="1" si="39"/>
        <v>#N/A</v>
      </c>
      <c r="K893" s="16" t="e">
        <f t="shared" ca="1" si="40"/>
        <v>#N/A</v>
      </c>
      <c r="L893" s="12" t="str">
        <f>IF(I893&lt;&gt;"",RANK(I893,ListSales,0),"")</f>
        <v/>
      </c>
      <c r="V893" s="18" t="str">
        <f>IF(U893&lt;&gt;"",SUMIFS(Data_TABLE[Total Value Sold],Data_TABLE[EOM Date],"="&amp;EOMONTH(Dashboard!$I$7,0),Data_TABLE[Customer],"="&amp;Calc!U893),"")</f>
        <v/>
      </c>
    </row>
    <row r="894" spans="8:22" x14ac:dyDescent="0.2">
      <c r="H894" s="15" t="str">
        <f t="shared" si="41"/>
        <v/>
      </c>
      <c r="I894" s="16" t="str">
        <f t="array" ref="I894">IF(H894&lt;&gt;"",SUM(IF(Data_TABLE[EOM Date]=EOMONTH(H894,0),Data_TABLE[Total Value Sold],0)),"")</f>
        <v/>
      </c>
      <c r="J894" s="16" t="e">
        <f t="shared" ca="1" si="39"/>
        <v>#N/A</v>
      </c>
      <c r="K894" s="16" t="e">
        <f t="shared" ca="1" si="40"/>
        <v>#N/A</v>
      </c>
      <c r="L894" s="12" t="str">
        <f>IF(I894&lt;&gt;"",RANK(I894,ListSales,0),"")</f>
        <v/>
      </c>
      <c r="V894" s="18" t="str">
        <f>IF(U894&lt;&gt;"",SUMIFS(Data_TABLE[Total Value Sold],Data_TABLE[EOM Date],"="&amp;EOMONTH(Dashboard!$I$7,0),Data_TABLE[Customer],"="&amp;Calc!U894),"")</f>
        <v/>
      </c>
    </row>
    <row r="895" spans="8:22" x14ac:dyDescent="0.2">
      <c r="H895" s="15" t="str">
        <f t="shared" si="41"/>
        <v/>
      </c>
      <c r="I895" s="16" t="str">
        <f t="array" ref="I895">IF(H895&lt;&gt;"",SUM(IF(Data_TABLE[EOM Date]=EOMONTH(H895,0),Data_TABLE[Total Value Sold],0)),"")</f>
        <v/>
      </c>
      <c r="J895" s="16" t="e">
        <f t="shared" ca="1" si="39"/>
        <v>#N/A</v>
      </c>
      <c r="K895" s="16" t="e">
        <f t="shared" ca="1" si="40"/>
        <v>#N/A</v>
      </c>
      <c r="L895" s="12" t="str">
        <f>IF(I895&lt;&gt;"",RANK(I895,ListSales,0),"")</f>
        <v/>
      </c>
      <c r="V895" s="18" t="str">
        <f>IF(U895&lt;&gt;"",SUMIFS(Data_TABLE[Total Value Sold],Data_TABLE[EOM Date],"="&amp;EOMONTH(Dashboard!$I$7,0),Data_TABLE[Customer],"="&amp;Calc!U895),"")</f>
        <v/>
      </c>
    </row>
    <row r="896" spans="8:22" x14ac:dyDescent="0.2">
      <c r="H896" s="15" t="str">
        <f t="shared" si="41"/>
        <v/>
      </c>
      <c r="I896" s="16" t="str">
        <f t="array" ref="I896">IF(H896&lt;&gt;"",SUM(IF(Data_TABLE[EOM Date]=EOMONTH(H896,0),Data_TABLE[Total Value Sold],0)),"")</f>
        <v/>
      </c>
      <c r="J896" s="16" t="e">
        <f t="shared" ca="1" si="39"/>
        <v>#N/A</v>
      </c>
      <c r="K896" s="16" t="e">
        <f t="shared" ca="1" si="40"/>
        <v>#N/A</v>
      </c>
      <c r="L896" s="12" t="str">
        <f>IF(I896&lt;&gt;"",RANK(I896,ListSales,0),"")</f>
        <v/>
      </c>
      <c r="V896" s="18" t="str">
        <f>IF(U896&lt;&gt;"",SUMIFS(Data_TABLE[Total Value Sold],Data_TABLE[EOM Date],"="&amp;EOMONTH(Dashboard!$I$7,0),Data_TABLE[Customer],"="&amp;Calc!U896),"")</f>
        <v/>
      </c>
    </row>
    <row r="897" spans="8:22" x14ac:dyDescent="0.2">
      <c r="H897" s="15" t="str">
        <f t="shared" si="41"/>
        <v/>
      </c>
      <c r="I897" s="16" t="str">
        <f t="array" ref="I897">IF(H897&lt;&gt;"",SUM(IF(Data_TABLE[EOM Date]=EOMONTH(H897,0),Data_TABLE[Total Value Sold],0)),"")</f>
        <v/>
      </c>
      <c r="J897" s="16" t="e">
        <f t="shared" ca="1" si="39"/>
        <v>#N/A</v>
      </c>
      <c r="K897" s="16" t="e">
        <f t="shared" ca="1" si="40"/>
        <v>#N/A</v>
      </c>
      <c r="L897" s="12" t="str">
        <f>IF(I897&lt;&gt;"",RANK(I897,ListSales,0),"")</f>
        <v/>
      </c>
      <c r="V897" s="18" t="str">
        <f>IF(U897&lt;&gt;"",SUMIFS(Data_TABLE[Total Value Sold],Data_TABLE[EOM Date],"="&amp;EOMONTH(Dashboard!$I$7,0),Data_TABLE[Customer],"="&amp;Calc!U897),"")</f>
        <v/>
      </c>
    </row>
    <row r="898" spans="8:22" x14ac:dyDescent="0.2">
      <c r="H898" s="15" t="str">
        <f t="shared" si="41"/>
        <v/>
      </c>
      <c r="I898" s="16" t="str">
        <f t="array" ref="I898">IF(H898&lt;&gt;"",SUM(IF(Data_TABLE[EOM Date]=EOMONTH(H898,0),Data_TABLE[Total Value Sold],0)),"")</f>
        <v/>
      </c>
      <c r="J898" s="16" t="e">
        <f t="shared" ca="1" si="39"/>
        <v>#N/A</v>
      </c>
      <c r="K898" s="16" t="e">
        <f t="shared" ca="1" si="40"/>
        <v>#N/A</v>
      </c>
      <c r="L898" s="12" t="str">
        <f>IF(I898&lt;&gt;"",RANK(I898,ListSales,0),"")</f>
        <v/>
      </c>
      <c r="V898" s="18" t="str">
        <f>IF(U898&lt;&gt;"",SUMIFS(Data_TABLE[Total Value Sold],Data_TABLE[EOM Date],"="&amp;EOMONTH(Dashboard!$I$7,0),Data_TABLE[Customer],"="&amp;Calc!U898),"")</f>
        <v/>
      </c>
    </row>
    <row r="899" spans="8:22" x14ac:dyDescent="0.2">
      <c r="H899" s="15" t="str">
        <f t="shared" si="41"/>
        <v/>
      </c>
      <c r="I899" s="16" t="str">
        <f t="array" ref="I899">IF(H899&lt;&gt;"",SUM(IF(Data_TABLE[EOM Date]=EOMONTH(H899,0),Data_TABLE[Total Value Sold],0)),"")</f>
        <v/>
      </c>
      <c r="J899" s="16" t="e">
        <f t="shared" ca="1" si="39"/>
        <v>#N/A</v>
      </c>
      <c r="K899" s="16" t="e">
        <f t="shared" ca="1" si="40"/>
        <v>#N/A</v>
      </c>
      <c r="L899" s="12" t="str">
        <f>IF(I899&lt;&gt;"",RANK(I899,ListSales,0),"")</f>
        <v/>
      </c>
      <c r="V899" s="18" t="str">
        <f>IF(U899&lt;&gt;"",SUMIFS(Data_TABLE[Total Value Sold],Data_TABLE[EOM Date],"="&amp;EOMONTH(Dashboard!$I$7,0),Data_TABLE[Customer],"="&amp;Calc!U899),"")</f>
        <v/>
      </c>
    </row>
    <row r="900" spans="8:22" x14ac:dyDescent="0.2">
      <c r="H900" s="15" t="str">
        <f t="shared" si="41"/>
        <v/>
      </c>
      <c r="I900" s="16" t="str">
        <f t="array" ref="I900">IF(H900&lt;&gt;"",SUM(IF(Data_TABLE[EOM Date]=EOMONTH(H900,0),Data_TABLE[Total Value Sold],0)),"")</f>
        <v/>
      </c>
      <c r="J900" s="16" t="e">
        <f t="shared" ca="1" si="39"/>
        <v>#N/A</v>
      </c>
      <c r="K900" s="16" t="e">
        <f t="shared" ca="1" si="40"/>
        <v>#N/A</v>
      </c>
      <c r="L900" s="12" t="str">
        <f>IF(I900&lt;&gt;"",RANK(I900,ListSales,0),"")</f>
        <v/>
      </c>
      <c r="V900" s="18" t="str">
        <f>IF(U900&lt;&gt;"",SUMIFS(Data_TABLE[Total Value Sold],Data_TABLE[EOM Date],"="&amp;EOMONTH(Dashboard!$I$7,0),Data_TABLE[Customer],"="&amp;Calc!U900),"")</f>
        <v/>
      </c>
    </row>
    <row r="901" spans="8:22" x14ac:dyDescent="0.2">
      <c r="H901" s="15" t="str">
        <f t="shared" si="41"/>
        <v/>
      </c>
      <c r="I901" s="16" t="str">
        <f t="array" ref="I901">IF(H901&lt;&gt;"",SUM(IF(Data_TABLE[EOM Date]=EOMONTH(H901,0),Data_TABLE[Total Value Sold],0)),"")</f>
        <v/>
      </c>
      <c r="J901" s="16" t="e">
        <f t="shared" ref="J901:J964" ca="1" si="42">IF(L901=$D$13,I901,NA())</f>
        <v>#N/A</v>
      </c>
      <c r="K901" s="16" t="e">
        <f t="shared" ref="K901:K964" ca="1" si="43">IF(L901=$D$14,I901,NA())</f>
        <v>#N/A</v>
      </c>
      <c r="L901" s="12" t="str">
        <f>IF(I901&lt;&gt;"",RANK(I901,ListSales,0),"")</f>
        <v/>
      </c>
      <c r="V901" s="18" t="str">
        <f>IF(U901&lt;&gt;"",SUMIFS(Data_TABLE[Total Value Sold],Data_TABLE[EOM Date],"="&amp;EOMONTH(Dashboard!$I$7,0),Data_TABLE[Customer],"="&amp;Calc!U901),"")</f>
        <v/>
      </c>
    </row>
    <row r="902" spans="8:22" x14ac:dyDescent="0.2">
      <c r="H902" s="15" t="str">
        <f t="shared" ref="H902:H965" si="44">IF(ROW(H901)-3&gt;$D$5,"",EDATE(H901,1))</f>
        <v/>
      </c>
      <c r="I902" s="16" t="str">
        <f t="array" ref="I902">IF(H902&lt;&gt;"",SUM(IF(Data_TABLE[EOM Date]=EOMONTH(H902,0),Data_TABLE[Total Value Sold],0)),"")</f>
        <v/>
      </c>
      <c r="J902" s="16" t="e">
        <f t="shared" ca="1" si="42"/>
        <v>#N/A</v>
      </c>
      <c r="K902" s="16" t="e">
        <f t="shared" ca="1" si="43"/>
        <v>#N/A</v>
      </c>
      <c r="L902" s="12" t="str">
        <f>IF(I902&lt;&gt;"",RANK(I902,ListSales,0),"")</f>
        <v/>
      </c>
      <c r="V902" s="18" t="str">
        <f>IF(U902&lt;&gt;"",SUMIFS(Data_TABLE[Total Value Sold],Data_TABLE[EOM Date],"="&amp;EOMONTH(Dashboard!$I$7,0),Data_TABLE[Customer],"="&amp;Calc!U902),"")</f>
        <v/>
      </c>
    </row>
    <row r="903" spans="8:22" x14ac:dyDescent="0.2">
      <c r="H903" s="15" t="str">
        <f t="shared" si="44"/>
        <v/>
      </c>
      <c r="I903" s="16" t="str">
        <f t="array" ref="I903">IF(H903&lt;&gt;"",SUM(IF(Data_TABLE[EOM Date]=EOMONTH(H903,0),Data_TABLE[Total Value Sold],0)),"")</f>
        <v/>
      </c>
      <c r="J903" s="16" t="e">
        <f t="shared" ca="1" si="42"/>
        <v>#N/A</v>
      </c>
      <c r="K903" s="16" t="e">
        <f t="shared" ca="1" si="43"/>
        <v>#N/A</v>
      </c>
      <c r="L903" s="12" t="str">
        <f>IF(I903&lt;&gt;"",RANK(I903,ListSales,0),"")</f>
        <v/>
      </c>
      <c r="V903" s="18" t="str">
        <f>IF(U903&lt;&gt;"",SUMIFS(Data_TABLE[Total Value Sold],Data_TABLE[EOM Date],"="&amp;EOMONTH(Dashboard!$I$7,0),Data_TABLE[Customer],"="&amp;Calc!U903),"")</f>
        <v/>
      </c>
    </row>
    <row r="904" spans="8:22" x14ac:dyDescent="0.2">
      <c r="H904" s="15" t="str">
        <f t="shared" si="44"/>
        <v/>
      </c>
      <c r="I904" s="16" t="str">
        <f t="array" ref="I904">IF(H904&lt;&gt;"",SUM(IF(Data_TABLE[EOM Date]=EOMONTH(H904,0),Data_TABLE[Total Value Sold],0)),"")</f>
        <v/>
      </c>
      <c r="J904" s="16" t="e">
        <f t="shared" ca="1" si="42"/>
        <v>#N/A</v>
      </c>
      <c r="K904" s="16" t="e">
        <f t="shared" ca="1" si="43"/>
        <v>#N/A</v>
      </c>
      <c r="L904" s="12" t="str">
        <f>IF(I904&lt;&gt;"",RANK(I904,ListSales,0),"")</f>
        <v/>
      </c>
      <c r="V904" s="18" t="str">
        <f>IF(U904&lt;&gt;"",SUMIFS(Data_TABLE[Total Value Sold],Data_TABLE[EOM Date],"="&amp;EOMONTH(Dashboard!$I$7,0),Data_TABLE[Customer],"="&amp;Calc!U904),"")</f>
        <v/>
      </c>
    </row>
    <row r="905" spans="8:22" x14ac:dyDescent="0.2">
      <c r="H905" s="15" t="str">
        <f t="shared" si="44"/>
        <v/>
      </c>
      <c r="I905" s="16" t="str">
        <f t="array" ref="I905">IF(H905&lt;&gt;"",SUM(IF(Data_TABLE[EOM Date]=EOMONTH(H905,0),Data_TABLE[Total Value Sold],0)),"")</f>
        <v/>
      </c>
      <c r="J905" s="16" t="e">
        <f t="shared" ca="1" si="42"/>
        <v>#N/A</v>
      </c>
      <c r="K905" s="16" t="e">
        <f t="shared" ca="1" si="43"/>
        <v>#N/A</v>
      </c>
      <c r="L905" s="12" t="str">
        <f>IF(I905&lt;&gt;"",RANK(I905,ListSales,0),"")</f>
        <v/>
      </c>
      <c r="V905" s="18" t="str">
        <f>IF(U905&lt;&gt;"",SUMIFS(Data_TABLE[Total Value Sold],Data_TABLE[EOM Date],"="&amp;EOMONTH(Dashboard!$I$7,0),Data_TABLE[Customer],"="&amp;Calc!U905),"")</f>
        <v/>
      </c>
    </row>
    <row r="906" spans="8:22" x14ac:dyDescent="0.2">
      <c r="H906" s="15" t="str">
        <f t="shared" si="44"/>
        <v/>
      </c>
      <c r="I906" s="16" t="str">
        <f t="array" ref="I906">IF(H906&lt;&gt;"",SUM(IF(Data_TABLE[EOM Date]=EOMONTH(H906,0),Data_TABLE[Total Value Sold],0)),"")</f>
        <v/>
      </c>
      <c r="J906" s="16" t="e">
        <f t="shared" ca="1" si="42"/>
        <v>#N/A</v>
      </c>
      <c r="K906" s="16" t="e">
        <f t="shared" ca="1" si="43"/>
        <v>#N/A</v>
      </c>
      <c r="L906" s="12" t="str">
        <f>IF(I906&lt;&gt;"",RANK(I906,ListSales,0),"")</f>
        <v/>
      </c>
      <c r="V906" s="18" t="str">
        <f>IF(U906&lt;&gt;"",SUMIFS(Data_TABLE[Total Value Sold],Data_TABLE[EOM Date],"="&amp;EOMONTH(Dashboard!$I$7,0),Data_TABLE[Customer],"="&amp;Calc!U906),"")</f>
        <v/>
      </c>
    </row>
    <row r="907" spans="8:22" x14ac:dyDescent="0.2">
      <c r="H907" s="15" t="str">
        <f t="shared" si="44"/>
        <v/>
      </c>
      <c r="I907" s="16" t="str">
        <f t="array" ref="I907">IF(H907&lt;&gt;"",SUM(IF(Data_TABLE[EOM Date]=EOMONTH(H907,0),Data_TABLE[Total Value Sold],0)),"")</f>
        <v/>
      </c>
      <c r="J907" s="16" t="e">
        <f t="shared" ca="1" si="42"/>
        <v>#N/A</v>
      </c>
      <c r="K907" s="16" t="e">
        <f t="shared" ca="1" si="43"/>
        <v>#N/A</v>
      </c>
      <c r="L907" s="12" t="str">
        <f>IF(I907&lt;&gt;"",RANK(I907,ListSales,0),"")</f>
        <v/>
      </c>
      <c r="V907" s="18" t="str">
        <f>IF(U907&lt;&gt;"",SUMIFS(Data_TABLE[Total Value Sold],Data_TABLE[EOM Date],"="&amp;EOMONTH(Dashboard!$I$7,0),Data_TABLE[Customer],"="&amp;Calc!U907),"")</f>
        <v/>
      </c>
    </row>
    <row r="908" spans="8:22" x14ac:dyDescent="0.2">
      <c r="H908" s="15" t="str">
        <f t="shared" si="44"/>
        <v/>
      </c>
      <c r="I908" s="16" t="str">
        <f t="array" ref="I908">IF(H908&lt;&gt;"",SUM(IF(Data_TABLE[EOM Date]=EOMONTH(H908,0),Data_TABLE[Total Value Sold],0)),"")</f>
        <v/>
      </c>
      <c r="J908" s="16" t="e">
        <f t="shared" ca="1" si="42"/>
        <v>#N/A</v>
      </c>
      <c r="K908" s="16" t="e">
        <f t="shared" ca="1" si="43"/>
        <v>#N/A</v>
      </c>
      <c r="L908" s="12" t="str">
        <f>IF(I908&lt;&gt;"",RANK(I908,ListSales,0),"")</f>
        <v/>
      </c>
      <c r="V908" s="18" t="str">
        <f>IF(U908&lt;&gt;"",SUMIFS(Data_TABLE[Total Value Sold],Data_TABLE[EOM Date],"="&amp;EOMONTH(Dashboard!$I$7,0),Data_TABLE[Customer],"="&amp;Calc!U908),"")</f>
        <v/>
      </c>
    </row>
    <row r="909" spans="8:22" x14ac:dyDescent="0.2">
      <c r="H909" s="15" t="str">
        <f t="shared" si="44"/>
        <v/>
      </c>
      <c r="I909" s="16" t="str">
        <f t="array" ref="I909">IF(H909&lt;&gt;"",SUM(IF(Data_TABLE[EOM Date]=EOMONTH(H909,0),Data_TABLE[Total Value Sold],0)),"")</f>
        <v/>
      </c>
      <c r="J909" s="16" t="e">
        <f t="shared" ca="1" si="42"/>
        <v>#N/A</v>
      </c>
      <c r="K909" s="16" t="e">
        <f t="shared" ca="1" si="43"/>
        <v>#N/A</v>
      </c>
      <c r="L909" s="12" t="str">
        <f>IF(I909&lt;&gt;"",RANK(I909,ListSales,0),"")</f>
        <v/>
      </c>
      <c r="V909" s="18" t="str">
        <f>IF(U909&lt;&gt;"",SUMIFS(Data_TABLE[Total Value Sold],Data_TABLE[EOM Date],"="&amp;EOMONTH(Dashboard!$I$7,0),Data_TABLE[Customer],"="&amp;Calc!U909),"")</f>
        <v/>
      </c>
    </row>
    <row r="910" spans="8:22" x14ac:dyDescent="0.2">
      <c r="H910" s="15" t="str">
        <f t="shared" si="44"/>
        <v/>
      </c>
      <c r="I910" s="16" t="str">
        <f t="array" ref="I910">IF(H910&lt;&gt;"",SUM(IF(Data_TABLE[EOM Date]=EOMONTH(H910,0),Data_TABLE[Total Value Sold],0)),"")</f>
        <v/>
      </c>
      <c r="J910" s="16" t="e">
        <f t="shared" ca="1" si="42"/>
        <v>#N/A</v>
      </c>
      <c r="K910" s="16" t="e">
        <f t="shared" ca="1" si="43"/>
        <v>#N/A</v>
      </c>
      <c r="L910" s="12" t="str">
        <f>IF(I910&lt;&gt;"",RANK(I910,ListSales,0),"")</f>
        <v/>
      </c>
      <c r="V910" s="18" t="str">
        <f>IF(U910&lt;&gt;"",SUMIFS(Data_TABLE[Total Value Sold],Data_TABLE[EOM Date],"="&amp;EOMONTH(Dashboard!$I$7,0),Data_TABLE[Customer],"="&amp;Calc!U910),"")</f>
        <v/>
      </c>
    </row>
    <row r="911" spans="8:22" x14ac:dyDescent="0.2">
      <c r="H911" s="15" t="str">
        <f t="shared" si="44"/>
        <v/>
      </c>
      <c r="I911" s="16" t="str">
        <f t="array" ref="I911">IF(H911&lt;&gt;"",SUM(IF(Data_TABLE[EOM Date]=EOMONTH(H911,0),Data_TABLE[Total Value Sold],0)),"")</f>
        <v/>
      </c>
      <c r="J911" s="16" t="e">
        <f t="shared" ca="1" si="42"/>
        <v>#N/A</v>
      </c>
      <c r="K911" s="16" t="e">
        <f t="shared" ca="1" si="43"/>
        <v>#N/A</v>
      </c>
      <c r="L911" s="12" t="str">
        <f>IF(I911&lt;&gt;"",RANK(I911,ListSales,0),"")</f>
        <v/>
      </c>
      <c r="V911" s="18" t="str">
        <f>IF(U911&lt;&gt;"",SUMIFS(Data_TABLE[Total Value Sold],Data_TABLE[EOM Date],"="&amp;EOMONTH(Dashboard!$I$7,0),Data_TABLE[Customer],"="&amp;Calc!U911),"")</f>
        <v/>
      </c>
    </row>
    <row r="912" spans="8:22" x14ac:dyDescent="0.2">
      <c r="H912" s="15" t="str">
        <f t="shared" si="44"/>
        <v/>
      </c>
      <c r="I912" s="16" t="str">
        <f t="array" ref="I912">IF(H912&lt;&gt;"",SUM(IF(Data_TABLE[EOM Date]=EOMONTH(H912,0),Data_TABLE[Total Value Sold],0)),"")</f>
        <v/>
      </c>
      <c r="J912" s="16" t="e">
        <f t="shared" ca="1" si="42"/>
        <v>#N/A</v>
      </c>
      <c r="K912" s="16" t="e">
        <f t="shared" ca="1" si="43"/>
        <v>#N/A</v>
      </c>
      <c r="L912" s="12" t="str">
        <f>IF(I912&lt;&gt;"",RANK(I912,ListSales,0),"")</f>
        <v/>
      </c>
      <c r="V912" s="18" t="str">
        <f>IF(U912&lt;&gt;"",SUMIFS(Data_TABLE[Total Value Sold],Data_TABLE[EOM Date],"="&amp;EOMONTH(Dashboard!$I$7,0),Data_TABLE[Customer],"="&amp;Calc!U912),"")</f>
        <v/>
      </c>
    </row>
    <row r="913" spans="8:22" x14ac:dyDescent="0.2">
      <c r="H913" s="15" t="str">
        <f t="shared" si="44"/>
        <v/>
      </c>
      <c r="I913" s="16" t="str">
        <f t="array" ref="I913">IF(H913&lt;&gt;"",SUM(IF(Data_TABLE[EOM Date]=EOMONTH(H913,0),Data_TABLE[Total Value Sold],0)),"")</f>
        <v/>
      </c>
      <c r="J913" s="16" t="e">
        <f t="shared" ca="1" si="42"/>
        <v>#N/A</v>
      </c>
      <c r="K913" s="16" t="e">
        <f t="shared" ca="1" si="43"/>
        <v>#N/A</v>
      </c>
      <c r="L913" s="12" t="str">
        <f>IF(I913&lt;&gt;"",RANK(I913,ListSales,0),"")</f>
        <v/>
      </c>
      <c r="V913" s="18" t="str">
        <f>IF(U913&lt;&gt;"",SUMIFS(Data_TABLE[Total Value Sold],Data_TABLE[EOM Date],"="&amp;EOMONTH(Dashboard!$I$7,0),Data_TABLE[Customer],"="&amp;Calc!U913),"")</f>
        <v/>
      </c>
    </row>
    <row r="914" spans="8:22" x14ac:dyDescent="0.2">
      <c r="H914" s="15" t="str">
        <f t="shared" si="44"/>
        <v/>
      </c>
      <c r="I914" s="16" t="str">
        <f t="array" ref="I914">IF(H914&lt;&gt;"",SUM(IF(Data_TABLE[EOM Date]=EOMONTH(H914,0),Data_TABLE[Total Value Sold],0)),"")</f>
        <v/>
      </c>
      <c r="J914" s="16" t="e">
        <f t="shared" ca="1" si="42"/>
        <v>#N/A</v>
      </c>
      <c r="K914" s="16" t="e">
        <f t="shared" ca="1" si="43"/>
        <v>#N/A</v>
      </c>
      <c r="L914" s="12" t="str">
        <f>IF(I914&lt;&gt;"",RANK(I914,ListSales,0),"")</f>
        <v/>
      </c>
      <c r="V914" s="18" t="str">
        <f>IF(U914&lt;&gt;"",SUMIFS(Data_TABLE[Total Value Sold],Data_TABLE[EOM Date],"="&amp;EOMONTH(Dashboard!$I$7,0),Data_TABLE[Customer],"="&amp;Calc!U914),"")</f>
        <v/>
      </c>
    </row>
    <row r="915" spans="8:22" x14ac:dyDescent="0.2">
      <c r="H915" s="15" t="str">
        <f t="shared" si="44"/>
        <v/>
      </c>
      <c r="I915" s="16" t="str">
        <f t="array" ref="I915">IF(H915&lt;&gt;"",SUM(IF(Data_TABLE[EOM Date]=EOMONTH(H915,0),Data_TABLE[Total Value Sold],0)),"")</f>
        <v/>
      </c>
      <c r="J915" s="16" t="e">
        <f t="shared" ca="1" si="42"/>
        <v>#N/A</v>
      </c>
      <c r="K915" s="16" t="e">
        <f t="shared" ca="1" si="43"/>
        <v>#N/A</v>
      </c>
      <c r="L915" s="12" t="str">
        <f>IF(I915&lt;&gt;"",RANK(I915,ListSales,0),"")</f>
        <v/>
      </c>
      <c r="V915" s="18" t="str">
        <f>IF(U915&lt;&gt;"",SUMIFS(Data_TABLE[Total Value Sold],Data_TABLE[EOM Date],"="&amp;EOMONTH(Dashboard!$I$7,0),Data_TABLE[Customer],"="&amp;Calc!U915),"")</f>
        <v/>
      </c>
    </row>
    <row r="916" spans="8:22" x14ac:dyDescent="0.2">
      <c r="H916" s="15" t="str">
        <f t="shared" si="44"/>
        <v/>
      </c>
      <c r="I916" s="16" t="str">
        <f t="array" ref="I916">IF(H916&lt;&gt;"",SUM(IF(Data_TABLE[EOM Date]=EOMONTH(H916,0),Data_TABLE[Total Value Sold],0)),"")</f>
        <v/>
      </c>
      <c r="J916" s="16" t="e">
        <f t="shared" ca="1" si="42"/>
        <v>#N/A</v>
      </c>
      <c r="K916" s="16" t="e">
        <f t="shared" ca="1" si="43"/>
        <v>#N/A</v>
      </c>
      <c r="L916" s="12" t="str">
        <f>IF(I916&lt;&gt;"",RANK(I916,ListSales,0),"")</f>
        <v/>
      </c>
      <c r="V916" s="18" t="str">
        <f>IF(U916&lt;&gt;"",SUMIFS(Data_TABLE[Total Value Sold],Data_TABLE[EOM Date],"="&amp;EOMONTH(Dashboard!$I$7,0),Data_TABLE[Customer],"="&amp;Calc!U916),"")</f>
        <v/>
      </c>
    </row>
    <row r="917" spans="8:22" x14ac:dyDescent="0.2">
      <c r="H917" s="15" t="str">
        <f t="shared" si="44"/>
        <v/>
      </c>
      <c r="I917" s="16" t="str">
        <f t="array" ref="I917">IF(H917&lt;&gt;"",SUM(IF(Data_TABLE[EOM Date]=EOMONTH(H917,0),Data_TABLE[Total Value Sold],0)),"")</f>
        <v/>
      </c>
      <c r="J917" s="16" t="e">
        <f t="shared" ca="1" si="42"/>
        <v>#N/A</v>
      </c>
      <c r="K917" s="16" t="e">
        <f t="shared" ca="1" si="43"/>
        <v>#N/A</v>
      </c>
      <c r="L917" s="12" t="str">
        <f>IF(I917&lt;&gt;"",RANK(I917,ListSales,0),"")</f>
        <v/>
      </c>
      <c r="V917" s="18" t="str">
        <f>IF(U917&lt;&gt;"",SUMIFS(Data_TABLE[Total Value Sold],Data_TABLE[EOM Date],"="&amp;EOMONTH(Dashboard!$I$7,0),Data_TABLE[Customer],"="&amp;Calc!U917),"")</f>
        <v/>
      </c>
    </row>
    <row r="918" spans="8:22" x14ac:dyDescent="0.2">
      <c r="H918" s="15" t="str">
        <f t="shared" si="44"/>
        <v/>
      </c>
      <c r="I918" s="16" t="str">
        <f t="array" ref="I918">IF(H918&lt;&gt;"",SUM(IF(Data_TABLE[EOM Date]=EOMONTH(H918,0),Data_TABLE[Total Value Sold],0)),"")</f>
        <v/>
      </c>
      <c r="J918" s="16" t="e">
        <f t="shared" ca="1" si="42"/>
        <v>#N/A</v>
      </c>
      <c r="K918" s="16" t="e">
        <f t="shared" ca="1" si="43"/>
        <v>#N/A</v>
      </c>
      <c r="L918" s="12" t="str">
        <f>IF(I918&lt;&gt;"",RANK(I918,ListSales,0),"")</f>
        <v/>
      </c>
      <c r="V918" s="18" t="str">
        <f>IF(U918&lt;&gt;"",SUMIFS(Data_TABLE[Total Value Sold],Data_TABLE[EOM Date],"="&amp;EOMONTH(Dashboard!$I$7,0),Data_TABLE[Customer],"="&amp;Calc!U918),"")</f>
        <v/>
      </c>
    </row>
    <row r="919" spans="8:22" x14ac:dyDescent="0.2">
      <c r="H919" s="15" t="str">
        <f t="shared" si="44"/>
        <v/>
      </c>
      <c r="I919" s="16" t="str">
        <f t="array" ref="I919">IF(H919&lt;&gt;"",SUM(IF(Data_TABLE[EOM Date]=EOMONTH(H919,0),Data_TABLE[Total Value Sold],0)),"")</f>
        <v/>
      </c>
      <c r="J919" s="16" t="e">
        <f t="shared" ca="1" si="42"/>
        <v>#N/A</v>
      </c>
      <c r="K919" s="16" t="e">
        <f t="shared" ca="1" si="43"/>
        <v>#N/A</v>
      </c>
      <c r="L919" s="12" t="str">
        <f>IF(I919&lt;&gt;"",RANK(I919,ListSales,0),"")</f>
        <v/>
      </c>
      <c r="V919" s="18" t="str">
        <f>IF(U919&lt;&gt;"",SUMIFS(Data_TABLE[Total Value Sold],Data_TABLE[EOM Date],"="&amp;EOMONTH(Dashboard!$I$7,0),Data_TABLE[Customer],"="&amp;Calc!U919),"")</f>
        <v/>
      </c>
    </row>
    <row r="920" spans="8:22" x14ac:dyDescent="0.2">
      <c r="H920" s="15" t="str">
        <f t="shared" si="44"/>
        <v/>
      </c>
      <c r="I920" s="16" t="str">
        <f t="array" ref="I920">IF(H920&lt;&gt;"",SUM(IF(Data_TABLE[EOM Date]=EOMONTH(H920,0),Data_TABLE[Total Value Sold],0)),"")</f>
        <v/>
      </c>
      <c r="J920" s="16" t="e">
        <f t="shared" ca="1" si="42"/>
        <v>#N/A</v>
      </c>
      <c r="K920" s="16" t="e">
        <f t="shared" ca="1" si="43"/>
        <v>#N/A</v>
      </c>
      <c r="L920" s="12" t="str">
        <f>IF(I920&lt;&gt;"",RANK(I920,ListSales,0),"")</f>
        <v/>
      </c>
      <c r="V920" s="18" t="str">
        <f>IF(U920&lt;&gt;"",SUMIFS(Data_TABLE[Total Value Sold],Data_TABLE[EOM Date],"="&amp;EOMONTH(Dashboard!$I$7,0),Data_TABLE[Customer],"="&amp;Calc!U920),"")</f>
        <v/>
      </c>
    </row>
    <row r="921" spans="8:22" x14ac:dyDescent="0.2">
      <c r="H921" s="15" t="str">
        <f t="shared" si="44"/>
        <v/>
      </c>
      <c r="I921" s="16" t="str">
        <f t="array" ref="I921">IF(H921&lt;&gt;"",SUM(IF(Data_TABLE[EOM Date]=EOMONTH(H921,0),Data_TABLE[Total Value Sold],0)),"")</f>
        <v/>
      </c>
      <c r="J921" s="16" t="e">
        <f t="shared" ca="1" si="42"/>
        <v>#N/A</v>
      </c>
      <c r="K921" s="16" t="e">
        <f t="shared" ca="1" si="43"/>
        <v>#N/A</v>
      </c>
      <c r="L921" s="12" t="str">
        <f>IF(I921&lt;&gt;"",RANK(I921,ListSales,0),"")</f>
        <v/>
      </c>
      <c r="V921" s="18" t="str">
        <f>IF(U921&lt;&gt;"",SUMIFS(Data_TABLE[Total Value Sold],Data_TABLE[EOM Date],"="&amp;EOMONTH(Dashboard!$I$7,0),Data_TABLE[Customer],"="&amp;Calc!U921),"")</f>
        <v/>
      </c>
    </row>
    <row r="922" spans="8:22" x14ac:dyDescent="0.2">
      <c r="H922" s="15" t="str">
        <f t="shared" si="44"/>
        <v/>
      </c>
      <c r="I922" s="16" t="str">
        <f t="array" ref="I922">IF(H922&lt;&gt;"",SUM(IF(Data_TABLE[EOM Date]=EOMONTH(H922,0),Data_TABLE[Total Value Sold],0)),"")</f>
        <v/>
      </c>
      <c r="J922" s="16" t="e">
        <f t="shared" ca="1" si="42"/>
        <v>#N/A</v>
      </c>
      <c r="K922" s="16" t="e">
        <f t="shared" ca="1" si="43"/>
        <v>#N/A</v>
      </c>
      <c r="L922" s="12" t="str">
        <f>IF(I922&lt;&gt;"",RANK(I922,ListSales,0),"")</f>
        <v/>
      </c>
      <c r="V922" s="18" t="str">
        <f>IF(U922&lt;&gt;"",SUMIFS(Data_TABLE[Total Value Sold],Data_TABLE[EOM Date],"="&amp;EOMONTH(Dashboard!$I$7,0),Data_TABLE[Customer],"="&amp;Calc!U922),"")</f>
        <v/>
      </c>
    </row>
    <row r="923" spans="8:22" x14ac:dyDescent="0.2">
      <c r="H923" s="15" t="str">
        <f t="shared" si="44"/>
        <v/>
      </c>
      <c r="I923" s="16" t="str">
        <f t="array" ref="I923">IF(H923&lt;&gt;"",SUM(IF(Data_TABLE[EOM Date]=EOMONTH(H923,0),Data_TABLE[Total Value Sold],0)),"")</f>
        <v/>
      </c>
      <c r="J923" s="16" t="e">
        <f t="shared" ca="1" si="42"/>
        <v>#N/A</v>
      </c>
      <c r="K923" s="16" t="e">
        <f t="shared" ca="1" si="43"/>
        <v>#N/A</v>
      </c>
      <c r="L923" s="12" t="str">
        <f>IF(I923&lt;&gt;"",RANK(I923,ListSales,0),"")</f>
        <v/>
      </c>
      <c r="V923" s="18" t="str">
        <f>IF(U923&lt;&gt;"",SUMIFS(Data_TABLE[Total Value Sold],Data_TABLE[EOM Date],"="&amp;EOMONTH(Dashboard!$I$7,0),Data_TABLE[Customer],"="&amp;Calc!U923),"")</f>
        <v/>
      </c>
    </row>
    <row r="924" spans="8:22" x14ac:dyDescent="0.2">
      <c r="H924" s="15" t="str">
        <f t="shared" si="44"/>
        <v/>
      </c>
      <c r="I924" s="16" t="str">
        <f t="array" ref="I924">IF(H924&lt;&gt;"",SUM(IF(Data_TABLE[EOM Date]=EOMONTH(H924,0),Data_TABLE[Total Value Sold],0)),"")</f>
        <v/>
      </c>
      <c r="J924" s="16" t="e">
        <f t="shared" ca="1" si="42"/>
        <v>#N/A</v>
      </c>
      <c r="K924" s="16" t="e">
        <f t="shared" ca="1" si="43"/>
        <v>#N/A</v>
      </c>
      <c r="L924" s="12" t="str">
        <f>IF(I924&lt;&gt;"",RANK(I924,ListSales,0),"")</f>
        <v/>
      </c>
      <c r="V924" s="18" t="str">
        <f>IF(U924&lt;&gt;"",SUMIFS(Data_TABLE[Total Value Sold],Data_TABLE[EOM Date],"="&amp;EOMONTH(Dashboard!$I$7,0),Data_TABLE[Customer],"="&amp;Calc!U924),"")</f>
        <v/>
      </c>
    </row>
    <row r="925" spans="8:22" x14ac:dyDescent="0.2">
      <c r="H925" s="15" t="str">
        <f t="shared" si="44"/>
        <v/>
      </c>
      <c r="I925" s="16" t="str">
        <f t="array" ref="I925">IF(H925&lt;&gt;"",SUM(IF(Data_TABLE[EOM Date]=EOMONTH(H925,0),Data_TABLE[Total Value Sold],0)),"")</f>
        <v/>
      </c>
      <c r="J925" s="16" t="e">
        <f t="shared" ca="1" si="42"/>
        <v>#N/A</v>
      </c>
      <c r="K925" s="16" t="e">
        <f t="shared" ca="1" si="43"/>
        <v>#N/A</v>
      </c>
      <c r="L925" s="12" t="str">
        <f>IF(I925&lt;&gt;"",RANK(I925,ListSales,0),"")</f>
        <v/>
      </c>
      <c r="V925" s="18" t="str">
        <f>IF(U925&lt;&gt;"",SUMIFS(Data_TABLE[Total Value Sold],Data_TABLE[EOM Date],"="&amp;EOMONTH(Dashboard!$I$7,0),Data_TABLE[Customer],"="&amp;Calc!U925),"")</f>
        <v/>
      </c>
    </row>
    <row r="926" spans="8:22" x14ac:dyDescent="0.2">
      <c r="H926" s="15" t="str">
        <f t="shared" si="44"/>
        <v/>
      </c>
      <c r="I926" s="16" t="str">
        <f t="array" ref="I926">IF(H926&lt;&gt;"",SUM(IF(Data_TABLE[EOM Date]=EOMONTH(H926,0),Data_TABLE[Total Value Sold],0)),"")</f>
        <v/>
      </c>
      <c r="J926" s="16" t="e">
        <f t="shared" ca="1" si="42"/>
        <v>#N/A</v>
      </c>
      <c r="K926" s="16" t="e">
        <f t="shared" ca="1" si="43"/>
        <v>#N/A</v>
      </c>
      <c r="L926" s="12" t="str">
        <f>IF(I926&lt;&gt;"",RANK(I926,ListSales,0),"")</f>
        <v/>
      </c>
      <c r="V926" s="18" t="str">
        <f>IF(U926&lt;&gt;"",SUMIFS(Data_TABLE[Total Value Sold],Data_TABLE[EOM Date],"="&amp;EOMONTH(Dashboard!$I$7,0),Data_TABLE[Customer],"="&amp;Calc!U926),"")</f>
        <v/>
      </c>
    </row>
    <row r="927" spans="8:22" x14ac:dyDescent="0.2">
      <c r="H927" s="15" t="str">
        <f t="shared" si="44"/>
        <v/>
      </c>
      <c r="I927" s="16" t="str">
        <f t="array" ref="I927">IF(H927&lt;&gt;"",SUM(IF(Data_TABLE[EOM Date]=EOMONTH(H927,0),Data_TABLE[Total Value Sold],0)),"")</f>
        <v/>
      </c>
      <c r="J927" s="16" t="e">
        <f t="shared" ca="1" si="42"/>
        <v>#N/A</v>
      </c>
      <c r="K927" s="16" t="e">
        <f t="shared" ca="1" si="43"/>
        <v>#N/A</v>
      </c>
      <c r="L927" s="12" t="str">
        <f>IF(I927&lt;&gt;"",RANK(I927,ListSales,0),"")</f>
        <v/>
      </c>
      <c r="V927" s="18" t="str">
        <f>IF(U927&lt;&gt;"",SUMIFS(Data_TABLE[Total Value Sold],Data_TABLE[EOM Date],"="&amp;EOMONTH(Dashboard!$I$7,0),Data_TABLE[Customer],"="&amp;Calc!U927),"")</f>
        <v/>
      </c>
    </row>
    <row r="928" spans="8:22" x14ac:dyDescent="0.2">
      <c r="H928" s="15" t="str">
        <f t="shared" si="44"/>
        <v/>
      </c>
      <c r="I928" s="16" t="str">
        <f t="array" ref="I928">IF(H928&lt;&gt;"",SUM(IF(Data_TABLE[EOM Date]=EOMONTH(H928,0),Data_TABLE[Total Value Sold],0)),"")</f>
        <v/>
      </c>
      <c r="J928" s="16" t="e">
        <f t="shared" ca="1" si="42"/>
        <v>#N/A</v>
      </c>
      <c r="K928" s="16" t="e">
        <f t="shared" ca="1" si="43"/>
        <v>#N/A</v>
      </c>
      <c r="L928" s="12" t="str">
        <f>IF(I928&lt;&gt;"",RANK(I928,ListSales,0),"")</f>
        <v/>
      </c>
      <c r="V928" s="18" t="str">
        <f>IF(U928&lt;&gt;"",SUMIFS(Data_TABLE[Total Value Sold],Data_TABLE[EOM Date],"="&amp;EOMONTH(Dashboard!$I$7,0),Data_TABLE[Customer],"="&amp;Calc!U928),"")</f>
        <v/>
      </c>
    </row>
    <row r="929" spans="8:22" x14ac:dyDescent="0.2">
      <c r="H929" s="15" t="str">
        <f t="shared" si="44"/>
        <v/>
      </c>
      <c r="I929" s="16" t="str">
        <f t="array" ref="I929">IF(H929&lt;&gt;"",SUM(IF(Data_TABLE[EOM Date]=EOMONTH(H929,0),Data_TABLE[Total Value Sold],0)),"")</f>
        <v/>
      </c>
      <c r="J929" s="16" t="e">
        <f t="shared" ca="1" si="42"/>
        <v>#N/A</v>
      </c>
      <c r="K929" s="16" t="e">
        <f t="shared" ca="1" si="43"/>
        <v>#N/A</v>
      </c>
      <c r="L929" s="12" t="str">
        <f>IF(I929&lt;&gt;"",RANK(I929,ListSales,0),"")</f>
        <v/>
      </c>
      <c r="V929" s="18" t="str">
        <f>IF(U929&lt;&gt;"",SUMIFS(Data_TABLE[Total Value Sold],Data_TABLE[EOM Date],"="&amp;EOMONTH(Dashboard!$I$7,0),Data_TABLE[Customer],"="&amp;Calc!U929),"")</f>
        <v/>
      </c>
    </row>
    <row r="930" spans="8:22" x14ac:dyDescent="0.2">
      <c r="H930" s="15" t="str">
        <f t="shared" si="44"/>
        <v/>
      </c>
      <c r="I930" s="16" t="str">
        <f t="array" ref="I930">IF(H930&lt;&gt;"",SUM(IF(Data_TABLE[EOM Date]=EOMONTH(H930,0),Data_TABLE[Total Value Sold],0)),"")</f>
        <v/>
      </c>
      <c r="J930" s="16" t="e">
        <f t="shared" ca="1" si="42"/>
        <v>#N/A</v>
      </c>
      <c r="K930" s="16" t="e">
        <f t="shared" ca="1" si="43"/>
        <v>#N/A</v>
      </c>
      <c r="L930" s="12" t="str">
        <f>IF(I930&lt;&gt;"",RANK(I930,ListSales,0),"")</f>
        <v/>
      </c>
      <c r="V930" s="18" t="str">
        <f>IF(U930&lt;&gt;"",SUMIFS(Data_TABLE[Total Value Sold],Data_TABLE[EOM Date],"="&amp;EOMONTH(Dashboard!$I$7,0),Data_TABLE[Customer],"="&amp;Calc!U930),"")</f>
        <v/>
      </c>
    </row>
    <row r="931" spans="8:22" x14ac:dyDescent="0.2">
      <c r="H931" s="15" t="str">
        <f t="shared" si="44"/>
        <v/>
      </c>
      <c r="I931" s="16" t="str">
        <f t="array" ref="I931">IF(H931&lt;&gt;"",SUM(IF(Data_TABLE[EOM Date]=EOMONTH(H931,0),Data_TABLE[Total Value Sold],0)),"")</f>
        <v/>
      </c>
      <c r="J931" s="16" t="e">
        <f t="shared" ca="1" si="42"/>
        <v>#N/A</v>
      </c>
      <c r="K931" s="16" t="e">
        <f t="shared" ca="1" si="43"/>
        <v>#N/A</v>
      </c>
      <c r="L931" s="12" t="str">
        <f>IF(I931&lt;&gt;"",RANK(I931,ListSales,0),"")</f>
        <v/>
      </c>
      <c r="V931" s="18" t="str">
        <f>IF(U931&lt;&gt;"",SUMIFS(Data_TABLE[Total Value Sold],Data_TABLE[EOM Date],"="&amp;EOMONTH(Dashboard!$I$7,0),Data_TABLE[Customer],"="&amp;Calc!U931),"")</f>
        <v/>
      </c>
    </row>
    <row r="932" spans="8:22" x14ac:dyDescent="0.2">
      <c r="H932" s="15" t="str">
        <f t="shared" si="44"/>
        <v/>
      </c>
      <c r="I932" s="16" t="str">
        <f t="array" ref="I932">IF(H932&lt;&gt;"",SUM(IF(Data_TABLE[EOM Date]=EOMONTH(H932,0),Data_TABLE[Total Value Sold],0)),"")</f>
        <v/>
      </c>
      <c r="J932" s="16" t="e">
        <f t="shared" ca="1" si="42"/>
        <v>#N/A</v>
      </c>
      <c r="K932" s="16" t="e">
        <f t="shared" ca="1" si="43"/>
        <v>#N/A</v>
      </c>
      <c r="L932" s="12" t="str">
        <f>IF(I932&lt;&gt;"",RANK(I932,ListSales,0),"")</f>
        <v/>
      </c>
      <c r="V932" s="18" t="str">
        <f>IF(U932&lt;&gt;"",SUMIFS(Data_TABLE[Total Value Sold],Data_TABLE[EOM Date],"="&amp;EOMONTH(Dashboard!$I$7,0),Data_TABLE[Customer],"="&amp;Calc!U932),"")</f>
        <v/>
      </c>
    </row>
    <row r="933" spans="8:22" x14ac:dyDescent="0.2">
      <c r="H933" s="15" t="str">
        <f t="shared" si="44"/>
        <v/>
      </c>
      <c r="I933" s="16" t="str">
        <f t="array" ref="I933">IF(H933&lt;&gt;"",SUM(IF(Data_TABLE[EOM Date]=EOMONTH(H933,0),Data_TABLE[Total Value Sold],0)),"")</f>
        <v/>
      </c>
      <c r="J933" s="16" t="e">
        <f t="shared" ca="1" si="42"/>
        <v>#N/A</v>
      </c>
      <c r="K933" s="16" t="e">
        <f t="shared" ca="1" si="43"/>
        <v>#N/A</v>
      </c>
      <c r="L933" s="12" t="str">
        <f>IF(I933&lt;&gt;"",RANK(I933,ListSales,0),"")</f>
        <v/>
      </c>
      <c r="V933" s="18" t="str">
        <f>IF(U933&lt;&gt;"",SUMIFS(Data_TABLE[Total Value Sold],Data_TABLE[EOM Date],"="&amp;EOMONTH(Dashboard!$I$7,0),Data_TABLE[Customer],"="&amp;Calc!U933),"")</f>
        <v/>
      </c>
    </row>
    <row r="934" spans="8:22" x14ac:dyDescent="0.2">
      <c r="H934" s="15" t="str">
        <f t="shared" si="44"/>
        <v/>
      </c>
      <c r="I934" s="16" t="str">
        <f t="array" ref="I934">IF(H934&lt;&gt;"",SUM(IF(Data_TABLE[EOM Date]=EOMONTH(H934,0),Data_TABLE[Total Value Sold],0)),"")</f>
        <v/>
      </c>
      <c r="J934" s="16" t="e">
        <f t="shared" ca="1" si="42"/>
        <v>#N/A</v>
      </c>
      <c r="K934" s="16" t="e">
        <f t="shared" ca="1" si="43"/>
        <v>#N/A</v>
      </c>
      <c r="L934" s="12" t="str">
        <f>IF(I934&lt;&gt;"",RANK(I934,ListSales,0),"")</f>
        <v/>
      </c>
      <c r="V934" s="18" t="str">
        <f>IF(U934&lt;&gt;"",SUMIFS(Data_TABLE[Total Value Sold],Data_TABLE[EOM Date],"="&amp;EOMONTH(Dashboard!$I$7,0),Data_TABLE[Customer],"="&amp;Calc!U934),"")</f>
        <v/>
      </c>
    </row>
    <row r="935" spans="8:22" x14ac:dyDescent="0.2">
      <c r="H935" s="15" t="str">
        <f t="shared" si="44"/>
        <v/>
      </c>
      <c r="I935" s="16" t="str">
        <f t="array" ref="I935">IF(H935&lt;&gt;"",SUM(IF(Data_TABLE[EOM Date]=EOMONTH(H935,0),Data_TABLE[Total Value Sold],0)),"")</f>
        <v/>
      </c>
      <c r="J935" s="16" t="e">
        <f t="shared" ca="1" si="42"/>
        <v>#N/A</v>
      </c>
      <c r="K935" s="16" t="e">
        <f t="shared" ca="1" si="43"/>
        <v>#N/A</v>
      </c>
      <c r="L935" s="12" t="str">
        <f>IF(I935&lt;&gt;"",RANK(I935,ListSales,0),"")</f>
        <v/>
      </c>
      <c r="V935" s="18" t="str">
        <f>IF(U935&lt;&gt;"",SUMIFS(Data_TABLE[Total Value Sold],Data_TABLE[EOM Date],"="&amp;EOMONTH(Dashboard!$I$7,0),Data_TABLE[Customer],"="&amp;Calc!U935),"")</f>
        <v/>
      </c>
    </row>
    <row r="936" spans="8:22" x14ac:dyDescent="0.2">
      <c r="H936" s="15" t="str">
        <f t="shared" si="44"/>
        <v/>
      </c>
      <c r="I936" s="16" t="str">
        <f t="array" ref="I936">IF(H936&lt;&gt;"",SUM(IF(Data_TABLE[EOM Date]=EOMONTH(H936,0),Data_TABLE[Total Value Sold],0)),"")</f>
        <v/>
      </c>
      <c r="J936" s="16" t="e">
        <f t="shared" ca="1" si="42"/>
        <v>#N/A</v>
      </c>
      <c r="K936" s="16" t="e">
        <f t="shared" ca="1" si="43"/>
        <v>#N/A</v>
      </c>
      <c r="L936" s="12" t="str">
        <f>IF(I936&lt;&gt;"",RANK(I936,ListSales,0),"")</f>
        <v/>
      </c>
      <c r="V936" s="18" t="str">
        <f>IF(U936&lt;&gt;"",SUMIFS(Data_TABLE[Total Value Sold],Data_TABLE[EOM Date],"="&amp;EOMONTH(Dashboard!$I$7,0),Data_TABLE[Customer],"="&amp;Calc!U936),"")</f>
        <v/>
      </c>
    </row>
    <row r="937" spans="8:22" x14ac:dyDescent="0.2">
      <c r="H937" s="15" t="str">
        <f t="shared" si="44"/>
        <v/>
      </c>
      <c r="I937" s="16" t="str">
        <f t="array" ref="I937">IF(H937&lt;&gt;"",SUM(IF(Data_TABLE[EOM Date]=EOMONTH(H937,0),Data_TABLE[Total Value Sold],0)),"")</f>
        <v/>
      </c>
      <c r="J937" s="16" t="e">
        <f t="shared" ca="1" si="42"/>
        <v>#N/A</v>
      </c>
      <c r="K937" s="16" t="e">
        <f t="shared" ca="1" si="43"/>
        <v>#N/A</v>
      </c>
      <c r="L937" s="12" t="str">
        <f>IF(I937&lt;&gt;"",RANK(I937,ListSales,0),"")</f>
        <v/>
      </c>
      <c r="V937" s="18" t="str">
        <f>IF(U937&lt;&gt;"",SUMIFS(Data_TABLE[Total Value Sold],Data_TABLE[EOM Date],"="&amp;EOMONTH(Dashboard!$I$7,0),Data_TABLE[Customer],"="&amp;Calc!U937),"")</f>
        <v/>
      </c>
    </row>
    <row r="938" spans="8:22" x14ac:dyDescent="0.2">
      <c r="H938" s="15" t="str">
        <f t="shared" si="44"/>
        <v/>
      </c>
      <c r="I938" s="16" t="str">
        <f t="array" ref="I938">IF(H938&lt;&gt;"",SUM(IF(Data_TABLE[EOM Date]=EOMONTH(H938,0),Data_TABLE[Total Value Sold],0)),"")</f>
        <v/>
      </c>
      <c r="J938" s="16" t="e">
        <f t="shared" ca="1" si="42"/>
        <v>#N/A</v>
      </c>
      <c r="K938" s="16" t="e">
        <f t="shared" ca="1" si="43"/>
        <v>#N/A</v>
      </c>
      <c r="L938" s="12" t="str">
        <f>IF(I938&lt;&gt;"",RANK(I938,ListSales,0),"")</f>
        <v/>
      </c>
      <c r="V938" s="18" t="str">
        <f>IF(U938&lt;&gt;"",SUMIFS(Data_TABLE[Total Value Sold],Data_TABLE[EOM Date],"="&amp;EOMONTH(Dashboard!$I$7,0),Data_TABLE[Customer],"="&amp;Calc!U938),"")</f>
        <v/>
      </c>
    </row>
    <row r="939" spans="8:22" x14ac:dyDescent="0.2">
      <c r="H939" s="15" t="str">
        <f t="shared" si="44"/>
        <v/>
      </c>
      <c r="I939" s="16" t="str">
        <f t="array" ref="I939">IF(H939&lt;&gt;"",SUM(IF(Data_TABLE[EOM Date]=EOMONTH(H939,0),Data_TABLE[Total Value Sold],0)),"")</f>
        <v/>
      </c>
      <c r="J939" s="16" t="e">
        <f t="shared" ca="1" si="42"/>
        <v>#N/A</v>
      </c>
      <c r="K939" s="16" t="e">
        <f t="shared" ca="1" si="43"/>
        <v>#N/A</v>
      </c>
      <c r="L939" s="12" t="str">
        <f>IF(I939&lt;&gt;"",RANK(I939,ListSales,0),"")</f>
        <v/>
      </c>
      <c r="V939" s="18" t="str">
        <f>IF(U939&lt;&gt;"",SUMIFS(Data_TABLE[Total Value Sold],Data_TABLE[EOM Date],"="&amp;EOMONTH(Dashboard!$I$7,0),Data_TABLE[Customer],"="&amp;Calc!U939),"")</f>
        <v/>
      </c>
    </row>
    <row r="940" spans="8:22" x14ac:dyDescent="0.2">
      <c r="H940" s="15" t="str">
        <f t="shared" si="44"/>
        <v/>
      </c>
      <c r="I940" s="16" t="str">
        <f t="array" ref="I940">IF(H940&lt;&gt;"",SUM(IF(Data_TABLE[EOM Date]=EOMONTH(H940,0),Data_TABLE[Total Value Sold],0)),"")</f>
        <v/>
      </c>
      <c r="J940" s="16" t="e">
        <f t="shared" ca="1" si="42"/>
        <v>#N/A</v>
      </c>
      <c r="K940" s="16" t="e">
        <f t="shared" ca="1" si="43"/>
        <v>#N/A</v>
      </c>
      <c r="L940" s="12" t="str">
        <f>IF(I940&lt;&gt;"",RANK(I940,ListSales,0),"")</f>
        <v/>
      </c>
      <c r="V940" s="18" t="str">
        <f>IF(U940&lt;&gt;"",SUMIFS(Data_TABLE[Total Value Sold],Data_TABLE[EOM Date],"="&amp;EOMONTH(Dashboard!$I$7,0),Data_TABLE[Customer],"="&amp;Calc!U940),"")</f>
        <v/>
      </c>
    </row>
    <row r="941" spans="8:22" x14ac:dyDescent="0.2">
      <c r="H941" s="15" t="str">
        <f t="shared" si="44"/>
        <v/>
      </c>
      <c r="I941" s="16" t="str">
        <f t="array" ref="I941">IF(H941&lt;&gt;"",SUM(IF(Data_TABLE[EOM Date]=EOMONTH(H941,0),Data_TABLE[Total Value Sold],0)),"")</f>
        <v/>
      </c>
      <c r="J941" s="16" t="e">
        <f t="shared" ca="1" si="42"/>
        <v>#N/A</v>
      </c>
      <c r="K941" s="16" t="e">
        <f t="shared" ca="1" si="43"/>
        <v>#N/A</v>
      </c>
      <c r="L941" s="12" t="str">
        <f>IF(I941&lt;&gt;"",RANK(I941,ListSales,0),"")</f>
        <v/>
      </c>
      <c r="V941" s="18" t="str">
        <f>IF(U941&lt;&gt;"",SUMIFS(Data_TABLE[Total Value Sold],Data_TABLE[EOM Date],"="&amp;EOMONTH(Dashboard!$I$7,0),Data_TABLE[Customer],"="&amp;Calc!U941),"")</f>
        <v/>
      </c>
    </row>
    <row r="942" spans="8:22" x14ac:dyDescent="0.2">
      <c r="H942" s="15" t="str">
        <f t="shared" si="44"/>
        <v/>
      </c>
      <c r="I942" s="16" t="str">
        <f t="array" ref="I942">IF(H942&lt;&gt;"",SUM(IF(Data_TABLE[EOM Date]=EOMONTH(H942,0),Data_TABLE[Total Value Sold],0)),"")</f>
        <v/>
      </c>
      <c r="J942" s="16" t="e">
        <f t="shared" ca="1" si="42"/>
        <v>#N/A</v>
      </c>
      <c r="K942" s="16" t="e">
        <f t="shared" ca="1" si="43"/>
        <v>#N/A</v>
      </c>
      <c r="L942" s="12" t="str">
        <f>IF(I942&lt;&gt;"",RANK(I942,ListSales,0),"")</f>
        <v/>
      </c>
      <c r="V942" s="18" t="str">
        <f>IF(U942&lt;&gt;"",SUMIFS(Data_TABLE[Total Value Sold],Data_TABLE[EOM Date],"="&amp;EOMONTH(Dashboard!$I$7,0),Data_TABLE[Customer],"="&amp;Calc!U942),"")</f>
        <v/>
      </c>
    </row>
    <row r="943" spans="8:22" x14ac:dyDescent="0.2">
      <c r="H943" s="15" t="str">
        <f t="shared" si="44"/>
        <v/>
      </c>
      <c r="I943" s="16" t="str">
        <f t="array" ref="I943">IF(H943&lt;&gt;"",SUM(IF(Data_TABLE[EOM Date]=EOMONTH(H943,0),Data_TABLE[Total Value Sold],0)),"")</f>
        <v/>
      </c>
      <c r="J943" s="16" t="e">
        <f t="shared" ca="1" si="42"/>
        <v>#N/A</v>
      </c>
      <c r="K943" s="16" t="e">
        <f t="shared" ca="1" si="43"/>
        <v>#N/A</v>
      </c>
      <c r="L943" s="12" t="str">
        <f>IF(I943&lt;&gt;"",RANK(I943,ListSales,0),"")</f>
        <v/>
      </c>
      <c r="V943" s="18" t="str">
        <f>IF(U943&lt;&gt;"",SUMIFS(Data_TABLE[Total Value Sold],Data_TABLE[EOM Date],"="&amp;EOMONTH(Dashboard!$I$7,0),Data_TABLE[Customer],"="&amp;Calc!U943),"")</f>
        <v/>
      </c>
    </row>
    <row r="944" spans="8:22" x14ac:dyDescent="0.2">
      <c r="H944" s="15" t="str">
        <f t="shared" si="44"/>
        <v/>
      </c>
      <c r="I944" s="16" t="str">
        <f t="array" ref="I944">IF(H944&lt;&gt;"",SUM(IF(Data_TABLE[EOM Date]=EOMONTH(H944,0),Data_TABLE[Total Value Sold],0)),"")</f>
        <v/>
      </c>
      <c r="J944" s="16" t="e">
        <f t="shared" ca="1" si="42"/>
        <v>#N/A</v>
      </c>
      <c r="K944" s="16" t="e">
        <f t="shared" ca="1" si="43"/>
        <v>#N/A</v>
      </c>
      <c r="L944" s="12" t="str">
        <f>IF(I944&lt;&gt;"",RANK(I944,ListSales,0),"")</f>
        <v/>
      </c>
      <c r="V944" s="18" t="str">
        <f>IF(U944&lt;&gt;"",SUMIFS(Data_TABLE[Total Value Sold],Data_TABLE[EOM Date],"="&amp;EOMONTH(Dashboard!$I$7,0),Data_TABLE[Customer],"="&amp;Calc!U944),"")</f>
        <v/>
      </c>
    </row>
    <row r="945" spans="8:22" x14ac:dyDescent="0.2">
      <c r="H945" s="15" t="str">
        <f t="shared" si="44"/>
        <v/>
      </c>
      <c r="I945" s="16" t="str">
        <f t="array" ref="I945">IF(H945&lt;&gt;"",SUM(IF(Data_TABLE[EOM Date]=EOMONTH(H945,0),Data_TABLE[Total Value Sold],0)),"")</f>
        <v/>
      </c>
      <c r="J945" s="16" t="e">
        <f t="shared" ca="1" si="42"/>
        <v>#N/A</v>
      </c>
      <c r="K945" s="16" t="e">
        <f t="shared" ca="1" si="43"/>
        <v>#N/A</v>
      </c>
      <c r="L945" s="12" t="str">
        <f>IF(I945&lt;&gt;"",RANK(I945,ListSales,0),"")</f>
        <v/>
      </c>
      <c r="V945" s="18" t="str">
        <f>IF(U945&lt;&gt;"",SUMIFS(Data_TABLE[Total Value Sold],Data_TABLE[EOM Date],"="&amp;EOMONTH(Dashboard!$I$7,0),Data_TABLE[Customer],"="&amp;Calc!U945),"")</f>
        <v/>
      </c>
    </row>
    <row r="946" spans="8:22" x14ac:dyDescent="0.2">
      <c r="H946" s="15" t="str">
        <f t="shared" si="44"/>
        <v/>
      </c>
      <c r="I946" s="16" t="str">
        <f t="array" ref="I946">IF(H946&lt;&gt;"",SUM(IF(Data_TABLE[EOM Date]=EOMONTH(H946,0),Data_TABLE[Total Value Sold],0)),"")</f>
        <v/>
      </c>
      <c r="J946" s="16" t="e">
        <f t="shared" ca="1" si="42"/>
        <v>#N/A</v>
      </c>
      <c r="K946" s="16" t="e">
        <f t="shared" ca="1" si="43"/>
        <v>#N/A</v>
      </c>
      <c r="L946" s="12" t="str">
        <f>IF(I946&lt;&gt;"",RANK(I946,ListSales,0),"")</f>
        <v/>
      </c>
      <c r="V946" s="18" t="str">
        <f>IF(U946&lt;&gt;"",SUMIFS(Data_TABLE[Total Value Sold],Data_TABLE[EOM Date],"="&amp;EOMONTH(Dashboard!$I$7,0),Data_TABLE[Customer],"="&amp;Calc!U946),"")</f>
        <v/>
      </c>
    </row>
    <row r="947" spans="8:22" x14ac:dyDescent="0.2">
      <c r="H947" s="15" t="str">
        <f t="shared" si="44"/>
        <v/>
      </c>
      <c r="I947" s="16" t="str">
        <f t="array" ref="I947">IF(H947&lt;&gt;"",SUM(IF(Data_TABLE[EOM Date]=EOMONTH(H947,0),Data_TABLE[Total Value Sold],0)),"")</f>
        <v/>
      </c>
      <c r="J947" s="16" t="e">
        <f t="shared" ca="1" si="42"/>
        <v>#N/A</v>
      </c>
      <c r="K947" s="16" t="e">
        <f t="shared" ca="1" si="43"/>
        <v>#N/A</v>
      </c>
      <c r="L947" s="12" t="str">
        <f>IF(I947&lt;&gt;"",RANK(I947,ListSales,0),"")</f>
        <v/>
      </c>
      <c r="V947" s="18" t="str">
        <f>IF(U947&lt;&gt;"",SUMIFS(Data_TABLE[Total Value Sold],Data_TABLE[EOM Date],"="&amp;EOMONTH(Dashboard!$I$7,0),Data_TABLE[Customer],"="&amp;Calc!U947),"")</f>
        <v/>
      </c>
    </row>
    <row r="948" spans="8:22" x14ac:dyDescent="0.2">
      <c r="H948" s="15" t="str">
        <f t="shared" si="44"/>
        <v/>
      </c>
      <c r="I948" s="16" t="str">
        <f t="array" ref="I948">IF(H948&lt;&gt;"",SUM(IF(Data_TABLE[EOM Date]=EOMONTH(H948,0),Data_TABLE[Total Value Sold],0)),"")</f>
        <v/>
      </c>
      <c r="J948" s="16" t="e">
        <f t="shared" ca="1" si="42"/>
        <v>#N/A</v>
      </c>
      <c r="K948" s="16" t="e">
        <f t="shared" ca="1" si="43"/>
        <v>#N/A</v>
      </c>
      <c r="L948" s="12" t="str">
        <f>IF(I948&lt;&gt;"",RANK(I948,ListSales,0),"")</f>
        <v/>
      </c>
      <c r="V948" s="18" t="str">
        <f>IF(U948&lt;&gt;"",SUMIFS(Data_TABLE[Total Value Sold],Data_TABLE[EOM Date],"="&amp;EOMONTH(Dashboard!$I$7,0),Data_TABLE[Customer],"="&amp;Calc!U948),"")</f>
        <v/>
      </c>
    </row>
    <row r="949" spans="8:22" x14ac:dyDescent="0.2">
      <c r="H949" s="15" t="str">
        <f t="shared" si="44"/>
        <v/>
      </c>
      <c r="I949" s="16" t="str">
        <f t="array" ref="I949">IF(H949&lt;&gt;"",SUM(IF(Data_TABLE[EOM Date]=EOMONTH(H949,0),Data_TABLE[Total Value Sold],0)),"")</f>
        <v/>
      </c>
      <c r="J949" s="16" t="e">
        <f t="shared" ca="1" si="42"/>
        <v>#N/A</v>
      </c>
      <c r="K949" s="16" t="e">
        <f t="shared" ca="1" si="43"/>
        <v>#N/A</v>
      </c>
      <c r="L949" s="12" t="str">
        <f>IF(I949&lt;&gt;"",RANK(I949,ListSales,0),"")</f>
        <v/>
      </c>
      <c r="V949" s="18" t="str">
        <f>IF(U949&lt;&gt;"",SUMIFS(Data_TABLE[Total Value Sold],Data_TABLE[EOM Date],"="&amp;EOMONTH(Dashboard!$I$7,0),Data_TABLE[Customer],"="&amp;Calc!U949),"")</f>
        <v/>
      </c>
    </row>
    <row r="950" spans="8:22" x14ac:dyDescent="0.2">
      <c r="H950" s="15" t="str">
        <f t="shared" si="44"/>
        <v/>
      </c>
      <c r="I950" s="16" t="str">
        <f t="array" ref="I950">IF(H950&lt;&gt;"",SUM(IF(Data_TABLE[EOM Date]=EOMONTH(H950,0),Data_TABLE[Total Value Sold],0)),"")</f>
        <v/>
      </c>
      <c r="J950" s="16" t="e">
        <f t="shared" ca="1" si="42"/>
        <v>#N/A</v>
      </c>
      <c r="K950" s="16" t="e">
        <f t="shared" ca="1" si="43"/>
        <v>#N/A</v>
      </c>
      <c r="L950" s="12" t="str">
        <f>IF(I950&lt;&gt;"",RANK(I950,ListSales,0),"")</f>
        <v/>
      </c>
      <c r="V950" s="18" t="str">
        <f>IF(U950&lt;&gt;"",SUMIFS(Data_TABLE[Total Value Sold],Data_TABLE[EOM Date],"="&amp;EOMONTH(Dashboard!$I$7,0),Data_TABLE[Customer],"="&amp;Calc!U950),"")</f>
        <v/>
      </c>
    </row>
    <row r="951" spans="8:22" x14ac:dyDescent="0.2">
      <c r="H951" s="15" t="str">
        <f t="shared" si="44"/>
        <v/>
      </c>
      <c r="I951" s="16" t="str">
        <f t="array" ref="I951">IF(H951&lt;&gt;"",SUM(IF(Data_TABLE[EOM Date]=EOMONTH(H951,0),Data_TABLE[Total Value Sold],0)),"")</f>
        <v/>
      </c>
      <c r="J951" s="16" t="e">
        <f t="shared" ca="1" si="42"/>
        <v>#N/A</v>
      </c>
      <c r="K951" s="16" t="e">
        <f t="shared" ca="1" si="43"/>
        <v>#N/A</v>
      </c>
      <c r="L951" s="12" t="str">
        <f>IF(I951&lt;&gt;"",RANK(I951,ListSales,0),"")</f>
        <v/>
      </c>
      <c r="V951" s="18" t="str">
        <f>IF(U951&lt;&gt;"",SUMIFS(Data_TABLE[Total Value Sold],Data_TABLE[EOM Date],"="&amp;EOMONTH(Dashboard!$I$7,0),Data_TABLE[Customer],"="&amp;Calc!U951),"")</f>
        <v/>
      </c>
    </row>
    <row r="952" spans="8:22" x14ac:dyDescent="0.2">
      <c r="H952" s="15" t="str">
        <f t="shared" si="44"/>
        <v/>
      </c>
      <c r="I952" s="16" t="str">
        <f t="array" ref="I952">IF(H952&lt;&gt;"",SUM(IF(Data_TABLE[EOM Date]=EOMONTH(H952,0),Data_TABLE[Total Value Sold],0)),"")</f>
        <v/>
      </c>
      <c r="J952" s="16" t="e">
        <f t="shared" ca="1" si="42"/>
        <v>#N/A</v>
      </c>
      <c r="K952" s="16" t="e">
        <f t="shared" ca="1" si="43"/>
        <v>#N/A</v>
      </c>
      <c r="L952" s="12" t="str">
        <f>IF(I952&lt;&gt;"",RANK(I952,ListSales,0),"")</f>
        <v/>
      </c>
      <c r="V952" s="18" t="str">
        <f>IF(U952&lt;&gt;"",SUMIFS(Data_TABLE[Total Value Sold],Data_TABLE[EOM Date],"="&amp;EOMONTH(Dashboard!$I$7,0),Data_TABLE[Customer],"="&amp;Calc!U952),"")</f>
        <v/>
      </c>
    </row>
    <row r="953" spans="8:22" x14ac:dyDescent="0.2">
      <c r="H953" s="15" t="str">
        <f t="shared" si="44"/>
        <v/>
      </c>
      <c r="I953" s="16" t="str">
        <f t="array" ref="I953">IF(H953&lt;&gt;"",SUM(IF(Data_TABLE[EOM Date]=EOMONTH(H953,0),Data_TABLE[Total Value Sold],0)),"")</f>
        <v/>
      </c>
      <c r="J953" s="16" t="e">
        <f t="shared" ca="1" si="42"/>
        <v>#N/A</v>
      </c>
      <c r="K953" s="16" t="e">
        <f t="shared" ca="1" si="43"/>
        <v>#N/A</v>
      </c>
      <c r="L953" s="12" t="str">
        <f>IF(I953&lt;&gt;"",RANK(I953,ListSales,0),"")</f>
        <v/>
      </c>
      <c r="V953" s="18" t="str">
        <f>IF(U953&lt;&gt;"",SUMIFS(Data_TABLE[Total Value Sold],Data_TABLE[EOM Date],"="&amp;EOMONTH(Dashboard!$I$7,0),Data_TABLE[Customer],"="&amp;Calc!U953),"")</f>
        <v/>
      </c>
    </row>
    <row r="954" spans="8:22" x14ac:dyDescent="0.2">
      <c r="H954" s="15" t="str">
        <f t="shared" si="44"/>
        <v/>
      </c>
      <c r="I954" s="16" t="str">
        <f t="array" ref="I954">IF(H954&lt;&gt;"",SUM(IF(Data_TABLE[EOM Date]=EOMONTH(H954,0),Data_TABLE[Total Value Sold],0)),"")</f>
        <v/>
      </c>
      <c r="J954" s="16" t="e">
        <f t="shared" ca="1" si="42"/>
        <v>#N/A</v>
      </c>
      <c r="K954" s="16" t="e">
        <f t="shared" ca="1" si="43"/>
        <v>#N/A</v>
      </c>
      <c r="L954" s="12" t="str">
        <f>IF(I954&lt;&gt;"",RANK(I954,ListSales,0),"")</f>
        <v/>
      </c>
      <c r="V954" s="18" t="str">
        <f>IF(U954&lt;&gt;"",SUMIFS(Data_TABLE[Total Value Sold],Data_TABLE[EOM Date],"="&amp;EOMONTH(Dashboard!$I$7,0),Data_TABLE[Customer],"="&amp;Calc!U954),"")</f>
        <v/>
      </c>
    </row>
    <row r="955" spans="8:22" x14ac:dyDescent="0.2">
      <c r="H955" s="15" t="str">
        <f t="shared" si="44"/>
        <v/>
      </c>
      <c r="I955" s="16" t="str">
        <f t="array" ref="I955">IF(H955&lt;&gt;"",SUM(IF(Data_TABLE[EOM Date]=EOMONTH(H955,0),Data_TABLE[Total Value Sold],0)),"")</f>
        <v/>
      </c>
      <c r="J955" s="16" t="e">
        <f t="shared" ca="1" si="42"/>
        <v>#N/A</v>
      </c>
      <c r="K955" s="16" t="e">
        <f t="shared" ca="1" si="43"/>
        <v>#N/A</v>
      </c>
      <c r="L955" s="12" t="str">
        <f>IF(I955&lt;&gt;"",RANK(I955,ListSales,0),"")</f>
        <v/>
      </c>
      <c r="V955" s="18" t="str">
        <f>IF(U955&lt;&gt;"",SUMIFS(Data_TABLE[Total Value Sold],Data_TABLE[EOM Date],"="&amp;EOMONTH(Dashboard!$I$7,0),Data_TABLE[Customer],"="&amp;Calc!U955),"")</f>
        <v/>
      </c>
    </row>
    <row r="956" spans="8:22" x14ac:dyDescent="0.2">
      <c r="H956" s="15" t="str">
        <f t="shared" si="44"/>
        <v/>
      </c>
      <c r="I956" s="16" t="str">
        <f t="array" ref="I956">IF(H956&lt;&gt;"",SUM(IF(Data_TABLE[EOM Date]=EOMONTH(H956,0),Data_TABLE[Total Value Sold],0)),"")</f>
        <v/>
      </c>
      <c r="J956" s="16" t="e">
        <f t="shared" ca="1" si="42"/>
        <v>#N/A</v>
      </c>
      <c r="K956" s="16" t="e">
        <f t="shared" ca="1" si="43"/>
        <v>#N/A</v>
      </c>
      <c r="L956" s="12" t="str">
        <f>IF(I956&lt;&gt;"",RANK(I956,ListSales,0),"")</f>
        <v/>
      </c>
      <c r="V956" s="18" t="str">
        <f>IF(U956&lt;&gt;"",SUMIFS(Data_TABLE[Total Value Sold],Data_TABLE[EOM Date],"="&amp;EOMONTH(Dashboard!$I$7,0),Data_TABLE[Customer],"="&amp;Calc!U956),"")</f>
        <v/>
      </c>
    </row>
    <row r="957" spans="8:22" x14ac:dyDescent="0.2">
      <c r="H957" s="15" t="str">
        <f t="shared" si="44"/>
        <v/>
      </c>
      <c r="I957" s="16" t="str">
        <f t="array" ref="I957">IF(H957&lt;&gt;"",SUM(IF(Data_TABLE[EOM Date]=EOMONTH(H957,0),Data_TABLE[Total Value Sold],0)),"")</f>
        <v/>
      </c>
      <c r="J957" s="16" t="e">
        <f t="shared" ca="1" si="42"/>
        <v>#N/A</v>
      </c>
      <c r="K957" s="16" t="e">
        <f t="shared" ca="1" si="43"/>
        <v>#N/A</v>
      </c>
      <c r="L957" s="12" t="str">
        <f>IF(I957&lt;&gt;"",RANK(I957,ListSales,0),"")</f>
        <v/>
      </c>
      <c r="V957" s="18" t="str">
        <f>IF(U957&lt;&gt;"",SUMIFS(Data_TABLE[Total Value Sold],Data_TABLE[EOM Date],"="&amp;EOMONTH(Dashboard!$I$7,0),Data_TABLE[Customer],"="&amp;Calc!U957),"")</f>
        <v/>
      </c>
    </row>
    <row r="958" spans="8:22" x14ac:dyDescent="0.2">
      <c r="H958" s="15" t="str">
        <f t="shared" si="44"/>
        <v/>
      </c>
      <c r="I958" s="16" t="str">
        <f t="array" ref="I958">IF(H958&lt;&gt;"",SUM(IF(Data_TABLE[EOM Date]=EOMONTH(H958,0),Data_TABLE[Total Value Sold],0)),"")</f>
        <v/>
      </c>
      <c r="J958" s="16" t="e">
        <f t="shared" ca="1" si="42"/>
        <v>#N/A</v>
      </c>
      <c r="K958" s="16" t="e">
        <f t="shared" ca="1" si="43"/>
        <v>#N/A</v>
      </c>
      <c r="L958" s="12" t="str">
        <f>IF(I958&lt;&gt;"",RANK(I958,ListSales,0),"")</f>
        <v/>
      </c>
      <c r="V958" s="18" t="str">
        <f>IF(U958&lt;&gt;"",SUMIFS(Data_TABLE[Total Value Sold],Data_TABLE[EOM Date],"="&amp;EOMONTH(Dashboard!$I$7,0),Data_TABLE[Customer],"="&amp;Calc!U958),"")</f>
        <v/>
      </c>
    </row>
    <row r="959" spans="8:22" x14ac:dyDescent="0.2">
      <c r="H959" s="15" t="str">
        <f t="shared" si="44"/>
        <v/>
      </c>
      <c r="I959" s="16" t="str">
        <f t="array" ref="I959">IF(H959&lt;&gt;"",SUM(IF(Data_TABLE[EOM Date]=EOMONTH(H959,0),Data_TABLE[Total Value Sold],0)),"")</f>
        <v/>
      </c>
      <c r="J959" s="16" t="e">
        <f t="shared" ca="1" si="42"/>
        <v>#N/A</v>
      </c>
      <c r="K959" s="16" t="e">
        <f t="shared" ca="1" si="43"/>
        <v>#N/A</v>
      </c>
      <c r="L959" s="12" t="str">
        <f>IF(I959&lt;&gt;"",RANK(I959,ListSales,0),"")</f>
        <v/>
      </c>
      <c r="V959" s="18" t="str">
        <f>IF(U959&lt;&gt;"",SUMIFS(Data_TABLE[Total Value Sold],Data_TABLE[EOM Date],"="&amp;EOMONTH(Dashboard!$I$7,0),Data_TABLE[Customer],"="&amp;Calc!U959),"")</f>
        <v/>
      </c>
    </row>
    <row r="960" spans="8:22" x14ac:dyDescent="0.2">
      <c r="H960" s="15" t="str">
        <f t="shared" si="44"/>
        <v/>
      </c>
      <c r="I960" s="16" t="str">
        <f t="array" ref="I960">IF(H960&lt;&gt;"",SUM(IF(Data_TABLE[EOM Date]=EOMONTH(H960,0),Data_TABLE[Total Value Sold],0)),"")</f>
        <v/>
      </c>
      <c r="J960" s="16" t="e">
        <f t="shared" ca="1" si="42"/>
        <v>#N/A</v>
      </c>
      <c r="K960" s="16" t="e">
        <f t="shared" ca="1" si="43"/>
        <v>#N/A</v>
      </c>
      <c r="L960" s="12" t="str">
        <f>IF(I960&lt;&gt;"",RANK(I960,ListSales,0),"")</f>
        <v/>
      </c>
      <c r="V960" s="18" t="str">
        <f>IF(U960&lt;&gt;"",SUMIFS(Data_TABLE[Total Value Sold],Data_TABLE[EOM Date],"="&amp;EOMONTH(Dashboard!$I$7,0),Data_TABLE[Customer],"="&amp;Calc!U960),"")</f>
        <v/>
      </c>
    </row>
    <row r="961" spans="8:22" x14ac:dyDescent="0.2">
      <c r="H961" s="15" t="str">
        <f t="shared" si="44"/>
        <v/>
      </c>
      <c r="I961" s="16" t="str">
        <f t="array" ref="I961">IF(H961&lt;&gt;"",SUM(IF(Data_TABLE[EOM Date]=EOMONTH(H961,0),Data_TABLE[Total Value Sold],0)),"")</f>
        <v/>
      </c>
      <c r="J961" s="16" t="e">
        <f t="shared" ca="1" si="42"/>
        <v>#N/A</v>
      </c>
      <c r="K961" s="16" t="e">
        <f t="shared" ca="1" si="43"/>
        <v>#N/A</v>
      </c>
      <c r="L961" s="12" t="str">
        <f>IF(I961&lt;&gt;"",RANK(I961,ListSales,0),"")</f>
        <v/>
      </c>
      <c r="V961" s="18" t="str">
        <f>IF(U961&lt;&gt;"",SUMIFS(Data_TABLE[Total Value Sold],Data_TABLE[EOM Date],"="&amp;EOMONTH(Dashboard!$I$7,0),Data_TABLE[Customer],"="&amp;Calc!U961),"")</f>
        <v/>
      </c>
    </row>
    <row r="962" spans="8:22" x14ac:dyDescent="0.2">
      <c r="H962" s="15" t="str">
        <f t="shared" si="44"/>
        <v/>
      </c>
      <c r="I962" s="16" t="str">
        <f t="array" ref="I962">IF(H962&lt;&gt;"",SUM(IF(Data_TABLE[EOM Date]=EOMONTH(H962,0),Data_TABLE[Total Value Sold],0)),"")</f>
        <v/>
      </c>
      <c r="J962" s="16" t="e">
        <f t="shared" ca="1" si="42"/>
        <v>#N/A</v>
      </c>
      <c r="K962" s="16" t="e">
        <f t="shared" ca="1" si="43"/>
        <v>#N/A</v>
      </c>
      <c r="L962" s="12" t="str">
        <f>IF(I962&lt;&gt;"",RANK(I962,ListSales,0),"")</f>
        <v/>
      </c>
      <c r="V962" s="18" t="str">
        <f>IF(U962&lt;&gt;"",SUMIFS(Data_TABLE[Total Value Sold],Data_TABLE[EOM Date],"="&amp;EOMONTH(Dashboard!$I$7,0),Data_TABLE[Customer],"="&amp;Calc!U962),"")</f>
        <v/>
      </c>
    </row>
    <row r="963" spans="8:22" x14ac:dyDescent="0.2">
      <c r="H963" s="15" t="str">
        <f t="shared" si="44"/>
        <v/>
      </c>
      <c r="I963" s="16" t="str">
        <f t="array" ref="I963">IF(H963&lt;&gt;"",SUM(IF(Data_TABLE[EOM Date]=EOMONTH(H963,0),Data_TABLE[Total Value Sold],0)),"")</f>
        <v/>
      </c>
      <c r="J963" s="16" t="e">
        <f t="shared" ca="1" si="42"/>
        <v>#N/A</v>
      </c>
      <c r="K963" s="16" t="e">
        <f t="shared" ca="1" si="43"/>
        <v>#N/A</v>
      </c>
      <c r="L963" s="12" t="str">
        <f>IF(I963&lt;&gt;"",RANK(I963,ListSales,0),"")</f>
        <v/>
      </c>
      <c r="V963" s="18" t="str">
        <f>IF(U963&lt;&gt;"",SUMIFS(Data_TABLE[Total Value Sold],Data_TABLE[EOM Date],"="&amp;EOMONTH(Dashboard!$I$7,0),Data_TABLE[Customer],"="&amp;Calc!U963),"")</f>
        <v/>
      </c>
    </row>
    <row r="964" spans="8:22" x14ac:dyDescent="0.2">
      <c r="H964" s="15" t="str">
        <f t="shared" si="44"/>
        <v/>
      </c>
      <c r="I964" s="16" t="str">
        <f t="array" ref="I964">IF(H964&lt;&gt;"",SUM(IF(Data_TABLE[EOM Date]=EOMONTH(H964,0),Data_TABLE[Total Value Sold],0)),"")</f>
        <v/>
      </c>
      <c r="J964" s="16" t="e">
        <f t="shared" ca="1" si="42"/>
        <v>#N/A</v>
      </c>
      <c r="K964" s="16" t="e">
        <f t="shared" ca="1" si="43"/>
        <v>#N/A</v>
      </c>
      <c r="L964" s="12" t="str">
        <f>IF(I964&lt;&gt;"",RANK(I964,ListSales,0),"")</f>
        <v/>
      </c>
      <c r="V964" s="18" t="str">
        <f>IF(U964&lt;&gt;"",SUMIFS(Data_TABLE[Total Value Sold],Data_TABLE[EOM Date],"="&amp;EOMONTH(Dashboard!$I$7,0),Data_TABLE[Customer],"="&amp;Calc!U964),"")</f>
        <v/>
      </c>
    </row>
    <row r="965" spans="8:22" x14ac:dyDescent="0.2">
      <c r="H965" s="15" t="str">
        <f t="shared" si="44"/>
        <v/>
      </c>
      <c r="I965" s="16" t="str">
        <f t="array" ref="I965">IF(H965&lt;&gt;"",SUM(IF(Data_TABLE[EOM Date]=EOMONTH(H965,0),Data_TABLE[Total Value Sold],0)),"")</f>
        <v/>
      </c>
      <c r="J965" s="16" t="e">
        <f t="shared" ref="J965:J1028" ca="1" si="45">IF(L965=$D$13,I965,NA())</f>
        <v>#N/A</v>
      </c>
      <c r="K965" s="16" t="e">
        <f t="shared" ref="K965:K1028" ca="1" si="46">IF(L965=$D$14,I965,NA())</f>
        <v>#N/A</v>
      </c>
      <c r="L965" s="12" t="str">
        <f>IF(I965&lt;&gt;"",RANK(I965,ListSales,0),"")</f>
        <v/>
      </c>
      <c r="V965" s="18" t="str">
        <f>IF(U965&lt;&gt;"",SUMIFS(Data_TABLE[Total Value Sold],Data_TABLE[EOM Date],"="&amp;EOMONTH(Dashboard!$I$7,0),Data_TABLE[Customer],"="&amp;Calc!U965),"")</f>
        <v/>
      </c>
    </row>
    <row r="966" spans="8:22" x14ac:dyDescent="0.2">
      <c r="H966" s="15" t="str">
        <f t="shared" ref="H966:H1029" si="47">IF(ROW(H965)-3&gt;$D$5,"",EDATE(H965,1))</f>
        <v/>
      </c>
      <c r="I966" s="16" t="str">
        <f t="array" ref="I966">IF(H966&lt;&gt;"",SUM(IF(Data_TABLE[EOM Date]=EOMONTH(H966,0),Data_TABLE[Total Value Sold],0)),"")</f>
        <v/>
      </c>
      <c r="J966" s="16" t="e">
        <f t="shared" ca="1" si="45"/>
        <v>#N/A</v>
      </c>
      <c r="K966" s="16" t="e">
        <f t="shared" ca="1" si="46"/>
        <v>#N/A</v>
      </c>
      <c r="L966" s="12" t="str">
        <f>IF(I966&lt;&gt;"",RANK(I966,ListSales,0),"")</f>
        <v/>
      </c>
      <c r="V966" s="18" t="str">
        <f>IF(U966&lt;&gt;"",SUMIFS(Data_TABLE[Total Value Sold],Data_TABLE[EOM Date],"="&amp;EOMONTH(Dashboard!$I$7,0),Data_TABLE[Customer],"="&amp;Calc!U966),"")</f>
        <v/>
      </c>
    </row>
    <row r="967" spans="8:22" x14ac:dyDescent="0.2">
      <c r="H967" s="15" t="str">
        <f t="shared" si="47"/>
        <v/>
      </c>
      <c r="I967" s="16" t="str">
        <f t="array" ref="I967">IF(H967&lt;&gt;"",SUM(IF(Data_TABLE[EOM Date]=EOMONTH(H967,0),Data_TABLE[Total Value Sold],0)),"")</f>
        <v/>
      </c>
      <c r="J967" s="16" t="e">
        <f t="shared" ca="1" si="45"/>
        <v>#N/A</v>
      </c>
      <c r="K967" s="16" t="e">
        <f t="shared" ca="1" si="46"/>
        <v>#N/A</v>
      </c>
      <c r="L967" s="12" t="str">
        <f>IF(I967&lt;&gt;"",RANK(I967,ListSales,0),"")</f>
        <v/>
      </c>
      <c r="V967" s="18" t="str">
        <f>IF(U967&lt;&gt;"",SUMIFS(Data_TABLE[Total Value Sold],Data_TABLE[EOM Date],"="&amp;EOMONTH(Dashboard!$I$7,0),Data_TABLE[Customer],"="&amp;Calc!U967),"")</f>
        <v/>
      </c>
    </row>
    <row r="968" spans="8:22" x14ac:dyDescent="0.2">
      <c r="H968" s="15" t="str">
        <f t="shared" si="47"/>
        <v/>
      </c>
      <c r="I968" s="16" t="str">
        <f t="array" ref="I968">IF(H968&lt;&gt;"",SUM(IF(Data_TABLE[EOM Date]=EOMONTH(H968,0),Data_TABLE[Total Value Sold],0)),"")</f>
        <v/>
      </c>
      <c r="J968" s="16" t="e">
        <f t="shared" ca="1" si="45"/>
        <v>#N/A</v>
      </c>
      <c r="K968" s="16" t="e">
        <f t="shared" ca="1" si="46"/>
        <v>#N/A</v>
      </c>
      <c r="L968" s="12" t="str">
        <f>IF(I968&lt;&gt;"",RANK(I968,ListSales,0),"")</f>
        <v/>
      </c>
      <c r="V968" s="18" t="str">
        <f>IF(U968&lt;&gt;"",SUMIFS(Data_TABLE[Total Value Sold],Data_TABLE[EOM Date],"="&amp;EOMONTH(Dashboard!$I$7,0),Data_TABLE[Customer],"="&amp;Calc!U968),"")</f>
        <v/>
      </c>
    </row>
    <row r="969" spans="8:22" x14ac:dyDescent="0.2">
      <c r="H969" s="15" t="str">
        <f t="shared" si="47"/>
        <v/>
      </c>
      <c r="I969" s="16" t="str">
        <f t="array" ref="I969">IF(H969&lt;&gt;"",SUM(IF(Data_TABLE[EOM Date]=EOMONTH(H969,0),Data_TABLE[Total Value Sold],0)),"")</f>
        <v/>
      </c>
      <c r="J969" s="16" t="e">
        <f t="shared" ca="1" si="45"/>
        <v>#N/A</v>
      </c>
      <c r="K969" s="16" t="e">
        <f t="shared" ca="1" si="46"/>
        <v>#N/A</v>
      </c>
      <c r="L969" s="12" t="str">
        <f>IF(I969&lt;&gt;"",RANK(I969,ListSales,0),"")</f>
        <v/>
      </c>
      <c r="V969" s="18" t="str">
        <f>IF(U969&lt;&gt;"",SUMIFS(Data_TABLE[Total Value Sold],Data_TABLE[EOM Date],"="&amp;EOMONTH(Dashboard!$I$7,0),Data_TABLE[Customer],"="&amp;Calc!U969),"")</f>
        <v/>
      </c>
    </row>
    <row r="970" spans="8:22" x14ac:dyDescent="0.2">
      <c r="H970" s="15" t="str">
        <f t="shared" si="47"/>
        <v/>
      </c>
      <c r="I970" s="16" t="str">
        <f t="array" ref="I970">IF(H970&lt;&gt;"",SUM(IF(Data_TABLE[EOM Date]=EOMONTH(H970,0),Data_TABLE[Total Value Sold],0)),"")</f>
        <v/>
      </c>
      <c r="J970" s="16" t="e">
        <f t="shared" ca="1" si="45"/>
        <v>#N/A</v>
      </c>
      <c r="K970" s="16" t="e">
        <f t="shared" ca="1" si="46"/>
        <v>#N/A</v>
      </c>
      <c r="L970" s="12" t="str">
        <f>IF(I970&lt;&gt;"",RANK(I970,ListSales,0),"")</f>
        <v/>
      </c>
      <c r="V970" s="18" t="str">
        <f>IF(U970&lt;&gt;"",SUMIFS(Data_TABLE[Total Value Sold],Data_TABLE[EOM Date],"="&amp;EOMONTH(Dashboard!$I$7,0),Data_TABLE[Customer],"="&amp;Calc!U970),"")</f>
        <v/>
      </c>
    </row>
    <row r="971" spans="8:22" x14ac:dyDescent="0.2">
      <c r="H971" s="15" t="str">
        <f t="shared" si="47"/>
        <v/>
      </c>
      <c r="I971" s="16" t="str">
        <f t="array" ref="I971">IF(H971&lt;&gt;"",SUM(IF(Data_TABLE[EOM Date]=EOMONTH(H971,0),Data_TABLE[Total Value Sold],0)),"")</f>
        <v/>
      </c>
      <c r="J971" s="16" t="e">
        <f t="shared" ca="1" si="45"/>
        <v>#N/A</v>
      </c>
      <c r="K971" s="16" t="e">
        <f t="shared" ca="1" si="46"/>
        <v>#N/A</v>
      </c>
      <c r="L971" s="12" t="str">
        <f>IF(I971&lt;&gt;"",RANK(I971,ListSales,0),"")</f>
        <v/>
      </c>
      <c r="V971" s="18" t="str">
        <f>IF(U971&lt;&gt;"",SUMIFS(Data_TABLE[Total Value Sold],Data_TABLE[EOM Date],"="&amp;EOMONTH(Dashboard!$I$7,0),Data_TABLE[Customer],"="&amp;Calc!U971),"")</f>
        <v/>
      </c>
    </row>
    <row r="972" spans="8:22" x14ac:dyDescent="0.2">
      <c r="H972" s="15" t="str">
        <f t="shared" si="47"/>
        <v/>
      </c>
      <c r="I972" s="16" t="str">
        <f t="array" ref="I972">IF(H972&lt;&gt;"",SUM(IF(Data_TABLE[EOM Date]=EOMONTH(H972,0),Data_TABLE[Total Value Sold],0)),"")</f>
        <v/>
      </c>
      <c r="J972" s="16" t="e">
        <f t="shared" ca="1" si="45"/>
        <v>#N/A</v>
      </c>
      <c r="K972" s="16" t="e">
        <f t="shared" ca="1" si="46"/>
        <v>#N/A</v>
      </c>
      <c r="L972" s="12" t="str">
        <f>IF(I972&lt;&gt;"",RANK(I972,ListSales,0),"")</f>
        <v/>
      </c>
      <c r="V972" s="18" t="str">
        <f>IF(U972&lt;&gt;"",SUMIFS(Data_TABLE[Total Value Sold],Data_TABLE[EOM Date],"="&amp;EOMONTH(Dashboard!$I$7,0),Data_TABLE[Customer],"="&amp;Calc!U972),"")</f>
        <v/>
      </c>
    </row>
    <row r="973" spans="8:22" x14ac:dyDescent="0.2">
      <c r="H973" s="15" t="str">
        <f t="shared" si="47"/>
        <v/>
      </c>
      <c r="I973" s="16" t="str">
        <f t="array" ref="I973">IF(H973&lt;&gt;"",SUM(IF(Data_TABLE[EOM Date]=EOMONTH(H973,0),Data_TABLE[Total Value Sold],0)),"")</f>
        <v/>
      </c>
      <c r="J973" s="16" t="e">
        <f t="shared" ca="1" si="45"/>
        <v>#N/A</v>
      </c>
      <c r="K973" s="16" t="e">
        <f t="shared" ca="1" si="46"/>
        <v>#N/A</v>
      </c>
      <c r="L973" s="12" t="str">
        <f>IF(I973&lt;&gt;"",RANK(I973,ListSales,0),"")</f>
        <v/>
      </c>
      <c r="V973" s="18" t="str">
        <f>IF(U973&lt;&gt;"",SUMIFS(Data_TABLE[Total Value Sold],Data_TABLE[EOM Date],"="&amp;EOMONTH(Dashboard!$I$7,0),Data_TABLE[Customer],"="&amp;Calc!U973),"")</f>
        <v/>
      </c>
    </row>
    <row r="974" spans="8:22" x14ac:dyDescent="0.2">
      <c r="H974" s="15" t="str">
        <f t="shared" si="47"/>
        <v/>
      </c>
      <c r="I974" s="16" t="str">
        <f t="array" ref="I974">IF(H974&lt;&gt;"",SUM(IF(Data_TABLE[EOM Date]=EOMONTH(H974,0),Data_TABLE[Total Value Sold],0)),"")</f>
        <v/>
      </c>
      <c r="J974" s="16" t="e">
        <f t="shared" ca="1" si="45"/>
        <v>#N/A</v>
      </c>
      <c r="K974" s="16" t="e">
        <f t="shared" ca="1" si="46"/>
        <v>#N/A</v>
      </c>
      <c r="L974" s="12" t="str">
        <f>IF(I974&lt;&gt;"",RANK(I974,ListSales,0),"")</f>
        <v/>
      </c>
      <c r="V974" s="18" t="str">
        <f>IF(U974&lt;&gt;"",SUMIFS(Data_TABLE[Total Value Sold],Data_TABLE[EOM Date],"="&amp;EOMONTH(Dashboard!$I$7,0),Data_TABLE[Customer],"="&amp;Calc!U974),"")</f>
        <v/>
      </c>
    </row>
    <row r="975" spans="8:22" x14ac:dyDescent="0.2">
      <c r="H975" s="15" t="str">
        <f t="shared" si="47"/>
        <v/>
      </c>
      <c r="I975" s="16" t="str">
        <f t="array" ref="I975">IF(H975&lt;&gt;"",SUM(IF(Data_TABLE[EOM Date]=EOMONTH(H975,0),Data_TABLE[Total Value Sold],0)),"")</f>
        <v/>
      </c>
      <c r="J975" s="16" t="e">
        <f t="shared" ca="1" si="45"/>
        <v>#N/A</v>
      </c>
      <c r="K975" s="16" t="e">
        <f t="shared" ca="1" si="46"/>
        <v>#N/A</v>
      </c>
      <c r="L975" s="12" t="str">
        <f>IF(I975&lt;&gt;"",RANK(I975,ListSales,0),"")</f>
        <v/>
      </c>
      <c r="V975" s="18" t="str">
        <f>IF(U975&lt;&gt;"",SUMIFS(Data_TABLE[Total Value Sold],Data_TABLE[EOM Date],"="&amp;EOMONTH(Dashboard!$I$7,0),Data_TABLE[Customer],"="&amp;Calc!U975),"")</f>
        <v/>
      </c>
    </row>
    <row r="976" spans="8:22" x14ac:dyDescent="0.2">
      <c r="H976" s="15" t="str">
        <f t="shared" si="47"/>
        <v/>
      </c>
      <c r="I976" s="16" t="str">
        <f t="array" ref="I976">IF(H976&lt;&gt;"",SUM(IF(Data_TABLE[EOM Date]=EOMONTH(H976,0),Data_TABLE[Total Value Sold],0)),"")</f>
        <v/>
      </c>
      <c r="J976" s="16" t="e">
        <f t="shared" ca="1" si="45"/>
        <v>#N/A</v>
      </c>
      <c r="K976" s="16" t="e">
        <f t="shared" ca="1" si="46"/>
        <v>#N/A</v>
      </c>
      <c r="L976" s="12" t="str">
        <f>IF(I976&lt;&gt;"",RANK(I976,ListSales,0),"")</f>
        <v/>
      </c>
      <c r="V976" s="18" t="str">
        <f>IF(U976&lt;&gt;"",SUMIFS(Data_TABLE[Total Value Sold],Data_TABLE[EOM Date],"="&amp;EOMONTH(Dashboard!$I$7,0),Data_TABLE[Customer],"="&amp;Calc!U976),"")</f>
        <v/>
      </c>
    </row>
    <row r="977" spans="8:22" x14ac:dyDescent="0.2">
      <c r="H977" s="15" t="str">
        <f t="shared" si="47"/>
        <v/>
      </c>
      <c r="I977" s="16" t="str">
        <f t="array" ref="I977">IF(H977&lt;&gt;"",SUM(IF(Data_TABLE[EOM Date]=EOMONTH(H977,0),Data_TABLE[Total Value Sold],0)),"")</f>
        <v/>
      </c>
      <c r="J977" s="16" t="e">
        <f t="shared" ca="1" si="45"/>
        <v>#N/A</v>
      </c>
      <c r="K977" s="16" t="e">
        <f t="shared" ca="1" si="46"/>
        <v>#N/A</v>
      </c>
      <c r="L977" s="12" t="str">
        <f>IF(I977&lt;&gt;"",RANK(I977,ListSales,0),"")</f>
        <v/>
      </c>
      <c r="V977" s="18" t="str">
        <f>IF(U977&lt;&gt;"",SUMIFS(Data_TABLE[Total Value Sold],Data_TABLE[EOM Date],"="&amp;EOMONTH(Dashboard!$I$7,0),Data_TABLE[Customer],"="&amp;Calc!U977),"")</f>
        <v/>
      </c>
    </row>
    <row r="978" spans="8:22" x14ac:dyDescent="0.2">
      <c r="H978" s="15" t="str">
        <f t="shared" si="47"/>
        <v/>
      </c>
      <c r="I978" s="16" t="str">
        <f t="array" ref="I978">IF(H978&lt;&gt;"",SUM(IF(Data_TABLE[EOM Date]=EOMONTH(H978,0),Data_TABLE[Total Value Sold],0)),"")</f>
        <v/>
      </c>
      <c r="J978" s="16" t="e">
        <f t="shared" ca="1" si="45"/>
        <v>#N/A</v>
      </c>
      <c r="K978" s="16" t="e">
        <f t="shared" ca="1" si="46"/>
        <v>#N/A</v>
      </c>
      <c r="L978" s="12" t="str">
        <f>IF(I978&lt;&gt;"",RANK(I978,ListSales,0),"")</f>
        <v/>
      </c>
      <c r="V978" s="18" t="str">
        <f>IF(U978&lt;&gt;"",SUMIFS(Data_TABLE[Total Value Sold],Data_TABLE[EOM Date],"="&amp;EOMONTH(Dashboard!$I$7,0),Data_TABLE[Customer],"="&amp;Calc!U978),"")</f>
        <v/>
      </c>
    </row>
    <row r="979" spans="8:22" x14ac:dyDescent="0.2">
      <c r="H979" s="15" t="str">
        <f t="shared" si="47"/>
        <v/>
      </c>
      <c r="I979" s="16" t="str">
        <f t="array" ref="I979">IF(H979&lt;&gt;"",SUM(IF(Data_TABLE[EOM Date]=EOMONTH(H979,0),Data_TABLE[Total Value Sold],0)),"")</f>
        <v/>
      </c>
      <c r="J979" s="16" t="e">
        <f t="shared" ca="1" si="45"/>
        <v>#N/A</v>
      </c>
      <c r="K979" s="16" t="e">
        <f t="shared" ca="1" si="46"/>
        <v>#N/A</v>
      </c>
      <c r="L979" s="12" t="str">
        <f>IF(I979&lt;&gt;"",RANK(I979,ListSales,0),"")</f>
        <v/>
      </c>
      <c r="V979" s="18" t="str">
        <f>IF(U979&lt;&gt;"",SUMIFS(Data_TABLE[Total Value Sold],Data_TABLE[EOM Date],"="&amp;EOMONTH(Dashboard!$I$7,0),Data_TABLE[Customer],"="&amp;Calc!U979),"")</f>
        <v/>
      </c>
    </row>
    <row r="980" spans="8:22" x14ac:dyDescent="0.2">
      <c r="H980" s="15" t="str">
        <f t="shared" si="47"/>
        <v/>
      </c>
      <c r="I980" s="16" t="str">
        <f t="array" ref="I980">IF(H980&lt;&gt;"",SUM(IF(Data_TABLE[EOM Date]=EOMONTH(H980,0),Data_TABLE[Total Value Sold],0)),"")</f>
        <v/>
      </c>
      <c r="J980" s="16" t="e">
        <f t="shared" ca="1" si="45"/>
        <v>#N/A</v>
      </c>
      <c r="K980" s="16" t="e">
        <f t="shared" ca="1" si="46"/>
        <v>#N/A</v>
      </c>
      <c r="L980" s="12" t="str">
        <f>IF(I980&lt;&gt;"",RANK(I980,ListSales,0),"")</f>
        <v/>
      </c>
      <c r="V980" s="18" t="str">
        <f>IF(U980&lt;&gt;"",SUMIFS(Data_TABLE[Total Value Sold],Data_TABLE[EOM Date],"="&amp;EOMONTH(Dashboard!$I$7,0),Data_TABLE[Customer],"="&amp;Calc!U980),"")</f>
        <v/>
      </c>
    </row>
    <row r="981" spans="8:22" x14ac:dyDescent="0.2">
      <c r="H981" s="15" t="str">
        <f t="shared" si="47"/>
        <v/>
      </c>
      <c r="I981" s="16" t="str">
        <f t="array" ref="I981">IF(H981&lt;&gt;"",SUM(IF(Data_TABLE[EOM Date]=EOMONTH(H981,0),Data_TABLE[Total Value Sold],0)),"")</f>
        <v/>
      </c>
      <c r="J981" s="16" t="e">
        <f t="shared" ca="1" si="45"/>
        <v>#N/A</v>
      </c>
      <c r="K981" s="16" t="e">
        <f t="shared" ca="1" si="46"/>
        <v>#N/A</v>
      </c>
      <c r="L981" s="12" t="str">
        <f>IF(I981&lt;&gt;"",RANK(I981,ListSales,0),"")</f>
        <v/>
      </c>
      <c r="V981" s="18" t="str">
        <f>IF(U981&lt;&gt;"",SUMIFS(Data_TABLE[Total Value Sold],Data_TABLE[EOM Date],"="&amp;EOMONTH(Dashboard!$I$7,0),Data_TABLE[Customer],"="&amp;Calc!U981),"")</f>
        <v/>
      </c>
    </row>
    <row r="982" spans="8:22" x14ac:dyDescent="0.2">
      <c r="H982" s="15" t="str">
        <f t="shared" si="47"/>
        <v/>
      </c>
      <c r="I982" s="16" t="str">
        <f t="array" ref="I982">IF(H982&lt;&gt;"",SUM(IF(Data_TABLE[EOM Date]=EOMONTH(H982,0),Data_TABLE[Total Value Sold],0)),"")</f>
        <v/>
      </c>
      <c r="J982" s="16" t="e">
        <f t="shared" ca="1" si="45"/>
        <v>#N/A</v>
      </c>
      <c r="K982" s="16" t="e">
        <f t="shared" ca="1" si="46"/>
        <v>#N/A</v>
      </c>
      <c r="L982" s="12" t="str">
        <f>IF(I982&lt;&gt;"",RANK(I982,ListSales,0),"")</f>
        <v/>
      </c>
      <c r="V982" s="18" t="str">
        <f>IF(U982&lt;&gt;"",SUMIFS(Data_TABLE[Total Value Sold],Data_TABLE[EOM Date],"="&amp;EOMONTH(Dashboard!$I$7,0),Data_TABLE[Customer],"="&amp;Calc!U982),"")</f>
        <v/>
      </c>
    </row>
    <row r="983" spans="8:22" x14ac:dyDescent="0.2">
      <c r="H983" s="15" t="str">
        <f t="shared" si="47"/>
        <v/>
      </c>
      <c r="I983" s="16" t="str">
        <f t="array" ref="I983">IF(H983&lt;&gt;"",SUM(IF(Data_TABLE[EOM Date]=EOMONTH(H983,0),Data_TABLE[Total Value Sold],0)),"")</f>
        <v/>
      </c>
      <c r="J983" s="16" t="e">
        <f t="shared" ca="1" si="45"/>
        <v>#N/A</v>
      </c>
      <c r="K983" s="16" t="e">
        <f t="shared" ca="1" si="46"/>
        <v>#N/A</v>
      </c>
      <c r="L983" s="12" t="str">
        <f>IF(I983&lt;&gt;"",RANK(I983,ListSales,0),"")</f>
        <v/>
      </c>
      <c r="V983" s="18" t="str">
        <f>IF(U983&lt;&gt;"",SUMIFS(Data_TABLE[Total Value Sold],Data_TABLE[EOM Date],"="&amp;EOMONTH(Dashboard!$I$7,0),Data_TABLE[Customer],"="&amp;Calc!U983),"")</f>
        <v/>
      </c>
    </row>
    <row r="984" spans="8:22" x14ac:dyDescent="0.2">
      <c r="H984" s="15" t="str">
        <f t="shared" si="47"/>
        <v/>
      </c>
      <c r="I984" s="16" t="str">
        <f t="array" ref="I984">IF(H984&lt;&gt;"",SUM(IF(Data_TABLE[EOM Date]=EOMONTH(H984,0),Data_TABLE[Total Value Sold],0)),"")</f>
        <v/>
      </c>
      <c r="J984" s="16" t="e">
        <f t="shared" ca="1" si="45"/>
        <v>#N/A</v>
      </c>
      <c r="K984" s="16" t="e">
        <f t="shared" ca="1" si="46"/>
        <v>#N/A</v>
      </c>
      <c r="L984" s="12" t="str">
        <f>IF(I984&lt;&gt;"",RANK(I984,ListSales,0),"")</f>
        <v/>
      </c>
      <c r="V984" s="18" t="str">
        <f>IF(U984&lt;&gt;"",SUMIFS(Data_TABLE[Total Value Sold],Data_TABLE[EOM Date],"="&amp;EOMONTH(Dashboard!$I$7,0),Data_TABLE[Customer],"="&amp;Calc!U984),"")</f>
        <v/>
      </c>
    </row>
    <row r="985" spans="8:22" x14ac:dyDescent="0.2">
      <c r="H985" s="15" t="str">
        <f t="shared" si="47"/>
        <v/>
      </c>
      <c r="I985" s="16" t="str">
        <f t="array" ref="I985">IF(H985&lt;&gt;"",SUM(IF(Data_TABLE[EOM Date]=EOMONTH(H985,0),Data_TABLE[Total Value Sold],0)),"")</f>
        <v/>
      </c>
      <c r="J985" s="16" t="e">
        <f t="shared" ca="1" si="45"/>
        <v>#N/A</v>
      </c>
      <c r="K985" s="16" t="e">
        <f t="shared" ca="1" si="46"/>
        <v>#N/A</v>
      </c>
      <c r="L985" s="12" t="str">
        <f>IF(I985&lt;&gt;"",RANK(I985,ListSales,0),"")</f>
        <v/>
      </c>
      <c r="V985" s="18" t="str">
        <f>IF(U985&lt;&gt;"",SUMIFS(Data_TABLE[Total Value Sold],Data_TABLE[EOM Date],"="&amp;EOMONTH(Dashboard!$I$7,0),Data_TABLE[Customer],"="&amp;Calc!U985),"")</f>
        <v/>
      </c>
    </row>
    <row r="986" spans="8:22" x14ac:dyDescent="0.2">
      <c r="H986" s="15" t="str">
        <f t="shared" si="47"/>
        <v/>
      </c>
      <c r="I986" s="16" t="str">
        <f t="array" ref="I986">IF(H986&lt;&gt;"",SUM(IF(Data_TABLE[EOM Date]=EOMONTH(H986,0),Data_TABLE[Total Value Sold],0)),"")</f>
        <v/>
      </c>
      <c r="J986" s="16" t="e">
        <f t="shared" ca="1" si="45"/>
        <v>#N/A</v>
      </c>
      <c r="K986" s="16" t="e">
        <f t="shared" ca="1" si="46"/>
        <v>#N/A</v>
      </c>
      <c r="L986" s="12" t="str">
        <f>IF(I986&lt;&gt;"",RANK(I986,ListSales,0),"")</f>
        <v/>
      </c>
      <c r="V986" s="18" t="str">
        <f>IF(U986&lt;&gt;"",SUMIFS(Data_TABLE[Total Value Sold],Data_TABLE[EOM Date],"="&amp;EOMONTH(Dashboard!$I$7,0),Data_TABLE[Customer],"="&amp;Calc!U986),"")</f>
        <v/>
      </c>
    </row>
    <row r="987" spans="8:22" x14ac:dyDescent="0.2">
      <c r="H987" s="15" t="str">
        <f t="shared" si="47"/>
        <v/>
      </c>
      <c r="I987" s="16" t="str">
        <f t="array" ref="I987">IF(H987&lt;&gt;"",SUM(IF(Data_TABLE[EOM Date]=EOMONTH(H987,0),Data_TABLE[Total Value Sold],0)),"")</f>
        <v/>
      </c>
      <c r="J987" s="16" t="e">
        <f t="shared" ca="1" si="45"/>
        <v>#N/A</v>
      </c>
      <c r="K987" s="16" t="e">
        <f t="shared" ca="1" si="46"/>
        <v>#N/A</v>
      </c>
      <c r="L987" s="12" t="str">
        <f>IF(I987&lt;&gt;"",RANK(I987,ListSales,0),"")</f>
        <v/>
      </c>
      <c r="V987" s="18" t="str">
        <f>IF(U987&lt;&gt;"",SUMIFS(Data_TABLE[Total Value Sold],Data_TABLE[EOM Date],"="&amp;EOMONTH(Dashboard!$I$7,0),Data_TABLE[Customer],"="&amp;Calc!U987),"")</f>
        <v/>
      </c>
    </row>
    <row r="988" spans="8:22" x14ac:dyDescent="0.2">
      <c r="H988" s="15" t="str">
        <f t="shared" si="47"/>
        <v/>
      </c>
      <c r="I988" s="16" t="str">
        <f t="array" ref="I988">IF(H988&lt;&gt;"",SUM(IF(Data_TABLE[EOM Date]=EOMONTH(H988,0),Data_TABLE[Total Value Sold],0)),"")</f>
        <v/>
      </c>
      <c r="J988" s="16" t="e">
        <f t="shared" ca="1" si="45"/>
        <v>#N/A</v>
      </c>
      <c r="K988" s="16" t="e">
        <f t="shared" ca="1" si="46"/>
        <v>#N/A</v>
      </c>
      <c r="L988" s="12" t="str">
        <f>IF(I988&lt;&gt;"",RANK(I988,ListSales,0),"")</f>
        <v/>
      </c>
      <c r="V988" s="18" t="str">
        <f>IF(U988&lt;&gt;"",SUMIFS(Data_TABLE[Total Value Sold],Data_TABLE[EOM Date],"="&amp;EOMONTH(Dashboard!$I$7,0),Data_TABLE[Customer],"="&amp;Calc!U988),"")</f>
        <v/>
      </c>
    </row>
    <row r="989" spans="8:22" x14ac:dyDescent="0.2">
      <c r="H989" s="15" t="str">
        <f t="shared" si="47"/>
        <v/>
      </c>
      <c r="I989" s="16" t="str">
        <f t="array" ref="I989">IF(H989&lt;&gt;"",SUM(IF(Data_TABLE[EOM Date]=EOMONTH(H989,0),Data_TABLE[Total Value Sold],0)),"")</f>
        <v/>
      </c>
      <c r="J989" s="16" t="e">
        <f t="shared" ca="1" si="45"/>
        <v>#N/A</v>
      </c>
      <c r="K989" s="16" t="e">
        <f t="shared" ca="1" si="46"/>
        <v>#N/A</v>
      </c>
      <c r="L989" s="12" t="str">
        <f>IF(I989&lt;&gt;"",RANK(I989,ListSales,0),"")</f>
        <v/>
      </c>
      <c r="V989" s="18" t="str">
        <f>IF(U989&lt;&gt;"",SUMIFS(Data_TABLE[Total Value Sold],Data_TABLE[EOM Date],"="&amp;EOMONTH(Dashboard!$I$7,0),Data_TABLE[Customer],"="&amp;Calc!U989),"")</f>
        <v/>
      </c>
    </row>
    <row r="990" spans="8:22" x14ac:dyDescent="0.2">
      <c r="H990" s="15" t="str">
        <f t="shared" si="47"/>
        <v/>
      </c>
      <c r="I990" s="16" t="str">
        <f t="array" ref="I990">IF(H990&lt;&gt;"",SUM(IF(Data_TABLE[EOM Date]=EOMONTH(H990,0),Data_TABLE[Total Value Sold],0)),"")</f>
        <v/>
      </c>
      <c r="J990" s="16" t="e">
        <f t="shared" ca="1" si="45"/>
        <v>#N/A</v>
      </c>
      <c r="K990" s="16" t="e">
        <f t="shared" ca="1" si="46"/>
        <v>#N/A</v>
      </c>
      <c r="L990" s="12" t="str">
        <f>IF(I990&lt;&gt;"",RANK(I990,ListSales,0),"")</f>
        <v/>
      </c>
      <c r="V990" s="18" t="str">
        <f>IF(U990&lt;&gt;"",SUMIFS(Data_TABLE[Total Value Sold],Data_TABLE[EOM Date],"="&amp;EOMONTH(Dashboard!$I$7,0),Data_TABLE[Customer],"="&amp;Calc!U990),"")</f>
        <v/>
      </c>
    </row>
    <row r="991" spans="8:22" x14ac:dyDescent="0.2">
      <c r="H991" s="15" t="str">
        <f t="shared" si="47"/>
        <v/>
      </c>
      <c r="I991" s="16" t="str">
        <f t="array" ref="I991">IF(H991&lt;&gt;"",SUM(IF(Data_TABLE[EOM Date]=EOMONTH(H991,0),Data_TABLE[Total Value Sold],0)),"")</f>
        <v/>
      </c>
      <c r="J991" s="16" t="e">
        <f t="shared" ca="1" si="45"/>
        <v>#N/A</v>
      </c>
      <c r="K991" s="16" t="e">
        <f t="shared" ca="1" si="46"/>
        <v>#N/A</v>
      </c>
      <c r="L991" s="12" t="str">
        <f>IF(I991&lt;&gt;"",RANK(I991,ListSales,0),"")</f>
        <v/>
      </c>
      <c r="V991" s="18" t="str">
        <f>IF(U991&lt;&gt;"",SUMIFS(Data_TABLE[Total Value Sold],Data_TABLE[EOM Date],"="&amp;EOMONTH(Dashboard!$I$7,0),Data_TABLE[Customer],"="&amp;Calc!U991),"")</f>
        <v/>
      </c>
    </row>
    <row r="992" spans="8:22" x14ac:dyDescent="0.2">
      <c r="H992" s="15" t="str">
        <f t="shared" si="47"/>
        <v/>
      </c>
      <c r="I992" s="16" t="str">
        <f t="array" ref="I992">IF(H992&lt;&gt;"",SUM(IF(Data_TABLE[EOM Date]=EOMONTH(H992,0),Data_TABLE[Total Value Sold],0)),"")</f>
        <v/>
      </c>
      <c r="J992" s="16" t="e">
        <f t="shared" ca="1" si="45"/>
        <v>#N/A</v>
      </c>
      <c r="K992" s="16" t="e">
        <f t="shared" ca="1" si="46"/>
        <v>#N/A</v>
      </c>
      <c r="L992" s="12" t="str">
        <f>IF(I992&lt;&gt;"",RANK(I992,ListSales,0),"")</f>
        <v/>
      </c>
      <c r="V992" s="18" t="str">
        <f>IF(U992&lt;&gt;"",SUMIFS(Data_TABLE[Total Value Sold],Data_TABLE[EOM Date],"="&amp;EOMONTH(Dashboard!$I$7,0),Data_TABLE[Customer],"="&amp;Calc!U992),"")</f>
        <v/>
      </c>
    </row>
    <row r="993" spans="8:22" x14ac:dyDescent="0.2">
      <c r="H993" s="15" t="str">
        <f t="shared" si="47"/>
        <v/>
      </c>
      <c r="I993" s="16" t="str">
        <f t="array" ref="I993">IF(H993&lt;&gt;"",SUM(IF(Data_TABLE[EOM Date]=EOMONTH(H993,0),Data_TABLE[Total Value Sold],0)),"")</f>
        <v/>
      </c>
      <c r="J993" s="16" t="e">
        <f t="shared" ca="1" si="45"/>
        <v>#N/A</v>
      </c>
      <c r="K993" s="16" t="e">
        <f t="shared" ca="1" si="46"/>
        <v>#N/A</v>
      </c>
      <c r="L993" s="12" t="str">
        <f>IF(I993&lt;&gt;"",RANK(I993,ListSales,0),"")</f>
        <v/>
      </c>
      <c r="V993" s="18" t="str">
        <f>IF(U993&lt;&gt;"",SUMIFS(Data_TABLE[Total Value Sold],Data_TABLE[EOM Date],"="&amp;EOMONTH(Dashboard!$I$7,0),Data_TABLE[Customer],"="&amp;Calc!U993),"")</f>
        <v/>
      </c>
    </row>
    <row r="994" spans="8:22" x14ac:dyDescent="0.2">
      <c r="H994" s="15" t="str">
        <f t="shared" si="47"/>
        <v/>
      </c>
      <c r="I994" s="16" t="str">
        <f t="array" ref="I994">IF(H994&lt;&gt;"",SUM(IF(Data_TABLE[EOM Date]=EOMONTH(H994,0),Data_TABLE[Total Value Sold],0)),"")</f>
        <v/>
      </c>
      <c r="J994" s="16" t="e">
        <f t="shared" ca="1" si="45"/>
        <v>#N/A</v>
      </c>
      <c r="K994" s="16" t="e">
        <f t="shared" ca="1" si="46"/>
        <v>#N/A</v>
      </c>
      <c r="L994" s="12" t="str">
        <f>IF(I994&lt;&gt;"",RANK(I994,ListSales,0),"")</f>
        <v/>
      </c>
      <c r="V994" s="18" t="str">
        <f>IF(U994&lt;&gt;"",SUMIFS(Data_TABLE[Total Value Sold],Data_TABLE[EOM Date],"="&amp;EOMONTH(Dashboard!$I$7,0),Data_TABLE[Customer],"="&amp;Calc!U994),"")</f>
        <v/>
      </c>
    </row>
    <row r="995" spans="8:22" x14ac:dyDescent="0.2">
      <c r="H995" s="15" t="str">
        <f t="shared" si="47"/>
        <v/>
      </c>
      <c r="I995" s="16" t="str">
        <f t="array" ref="I995">IF(H995&lt;&gt;"",SUM(IF(Data_TABLE[EOM Date]=EOMONTH(H995,0),Data_TABLE[Total Value Sold],0)),"")</f>
        <v/>
      </c>
      <c r="J995" s="16" t="e">
        <f t="shared" ca="1" si="45"/>
        <v>#N/A</v>
      </c>
      <c r="K995" s="16" t="e">
        <f t="shared" ca="1" si="46"/>
        <v>#N/A</v>
      </c>
      <c r="L995" s="12" t="str">
        <f>IF(I995&lt;&gt;"",RANK(I995,ListSales,0),"")</f>
        <v/>
      </c>
      <c r="V995" s="18" t="str">
        <f>IF(U995&lt;&gt;"",SUMIFS(Data_TABLE[Total Value Sold],Data_TABLE[EOM Date],"="&amp;EOMONTH(Dashboard!$I$7,0),Data_TABLE[Customer],"="&amp;Calc!U995),"")</f>
        <v/>
      </c>
    </row>
    <row r="996" spans="8:22" x14ac:dyDescent="0.2">
      <c r="H996" s="15" t="str">
        <f t="shared" si="47"/>
        <v/>
      </c>
      <c r="I996" s="16" t="str">
        <f t="array" ref="I996">IF(H996&lt;&gt;"",SUM(IF(Data_TABLE[EOM Date]=EOMONTH(H996,0),Data_TABLE[Total Value Sold],0)),"")</f>
        <v/>
      </c>
      <c r="J996" s="16" t="e">
        <f t="shared" ca="1" si="45"/>
        <v>#N/A</v>
      </c>
      <c r="K996" s="16" t="e">
        <f t="shared" ca="1" si="46"/>
        <v>#N/A</v>
      </c>
      <c r="L996" s="12" t="str">
        <f>IF(I996&lt;&gt;"",RANK(I996,ListSales,0),"")</f>
        <v/>
      </c>
      <c r="V996" s="18" t="str">
        <f>IF(U996&lt;&gt;"",SUMIFS(Data_TABLE[Total Value Sold],Data_TABLE[EOM Date],"="&amp;EOMONTH(Dashboard!$I$7,0),Data_TABLE[Customer],"="&amp;Calc!U996),"")</f>
        <v/>
      </c>
    </row>
    <row r="997" spans="8:22" x14ac:dyDescent="0.2">
      <c r="H997" s="15" t="str">
        <f t="shared" si="47"/>
        <v/>
      </c>
      <c r="I997" s="16" t="str">
        <f t="array" ref="I997">IF(H997&lt;&gt;"",SUM(IF(Data_TABLE[EOM Date]=EOMONTH(H997,0),Data_TABLE[Total Value Sold],0)),"")</f>
        <v/>
      </c>
      <c r="J997" s="16" t="e">
        <f t="shared" ca="1" si="45"/>
        <v>#N/A</v>
      </c>
      <c r="K997" s="16" t="e">
        <f t="shared" ca="1" si="46"/>
        <v>#N/A</v>
      </c>
      <c r="L997" s="12" t="str">
        <f>IF(I997&lt;&gt;"",RANK(I997,ListSales,0),"")</f>
        <v/>
      </c>
      <c r="V997" s="18" t="str">
        <f>IF(U997&lt;&gt;"",SUMIFS(Data_TABLE[Total Value Sold],Data_TABLE[EOM Date],"="&amp;EOMONTH(Dashboard!$I$7,0),Data_TABLE[Customer],"="&amp;Calc!U997),"")</f>
        <v/>
      </c>
    </row>
    <row r="998" spans="8:22" x14ac:dyDescent="0.2">
      <c r="H998" s="15" t="str">
        <f t="shared" si="47"/>
        <v/>
      </c>
      <c r="I998" s="16" t="str">
        <f t="array" ref="I998">IF(H998&lt;&gt;"",SUM(IF(Data_TABLE[EOM Date]=EOMONTH(H998,0),Data_TABLE[Total Value Sold],0)),"")</f>
        <v/>
      </c>
      <c r="J998" s="16" t="e">
        <f t="shared" ca="1" si="45"/>
        <v>#N/A</v>
      </c>
      <c r="K998" s="16" t="e">
        <f t="shared" ca="1" si="46"/>
        <v>#N/A</v>
      </c>
      <c r="L998" s="12" t="str">
        <f>IF(I998&lt;&gt;"",RANK(I998,ListSales,0),"")</f>
        <v/>
      </c>
      <c r="V998" s="18" t="str">
        <f>IF(U998&lt;&gt;"",SUMIFS(Data_TABLE[Total Value Sold],Data_TABLE[EOM Date],"="&amp;EOMONTH(Dashboard!$I$7,0),Data_TABLE[Customer],"="&amp;Calc!U998),"")</f>
        <v/>
      </c>
    </row>
    <row r="999" spans="8:22" x14ac:dyDescent="0.2">
      <c r="H999" s="15" t="str">
        <f t="shared" si="47"/>
        <v/>
      </c>
      <c r="I999" s="16" t="str">
        <f t="array" ref="I999">IF(H999&lt;&gt;"",SUM(IF(Data_TABLE[EOM Date]=EOMONTH(H999,0),Data_TABLE[Total Value Sold],0)),"")</f>
        <v/>
      </c>
      <c r="J999" s="16" t="e">
        <f t="shared" ca="1" si="45"/>
        <v>#N/A</v>
      </c>
      <c r="K999" s="16" t="e">
        <f t="shared" ca="1" si="46"/>
        <v>#N/A</v>
      </c>
      <c r="L999" s="12" t="str">
        <f>IF(I999&lt;&gt;"",RANK(I999,ListSales,0),"")</f>
        <v/>
      </c>
      <c r="V999" s="18" t="str">
        <f>IF(U999&lt;&gt;"",SUMIFS(Data_TABLE[Total Value Sold],Data_TABLE[EOM Date],"="&amp;EOMONTH(Dashboard!$I$7,0),Data_TABLE[Customer],"="&amp;Calc!U999),"")</f>
        <v/>
      </c>
    </row>
    <row r="1000" spans="8:22" x14ac:dyDescent="0.2">
      <c r="H1000" s="15" t="str">
        <f t="shared" si="47"/>
        <v/>
      </c>
      <c r="I1000" s="16" t="str">
        <f t="array" ref="I1000">IF(H1000&lt;&gt;"",SUM(IF(Data_TABLE[EOM Date]=EOMONTH(H1000,0),Data_TABLE[Total Value Sold],0)),"")</f>
        <v/>
      </c>
      <c r="J1000" s="16" t="e">
        <f t="shared" ca="1" si="45"/>
        <v>#N/A</v>
      </c>
      <c r="K1000" s="16" t="e">
        <f t="shared" ca="1" si="46"/>
        <v>#N/A</v>
      </c>
      <c r="L1000" s="12" t="str">
        <f>IF(I1000&lt;&gt;"",RANK(I1000,ListSales,0),"")</f>
        <v/>
      </c>
      <c r="V1000" s="18" t="str">
        <f>IF(U1000&lt;&gt;"",SUMIFS(Data_TABLE[Total Value Sold],Data_TABLE[EOM Date],"="&amp;EOMONTH(Dashboard!$I$7,0),Data_TABLE[Customer],"="&amp;Calc!U1000),"")</f>
        <v/>
      </c>
    </row>
    <row r="1001" spans="8:22" x14ac:dyDescent="0.2">
      <c r="H1001" s="15" t="str">
        <f t="shared" si="47"/>
        <v/>
      </c>
      <c r="I1001" s="16" t="str">
        <f t="array" ref="I1001">IF(H1001&lt;&gt;"",SUM(IF(Data_TABLE[EOM Date]=EOMONTH(H1001,0),Data_TABLE[Total Value Sold],0)),"")</f>
        <v/>
      </c>
      <c r="J1001" s="16" t="e">
        <f t="shared" ca="1" si="45"/>
        <v>#N/A</v>
      </c>
      <c r="K1001" s="16" t="e">
        <f t="shared" ca="1" si="46"/>
        <v>#N/A</v>
      </c>
      <c r="L1001" s="12" t="str">
        <f>IF(I1001&lt;&gt;"",RANK(I1001,ListSales,0),"")</f>
        <v/>
      </c>
      <c r="V1001" s="18" t="str">
        <f>IF(U1001&lt;&gt;"",SUMIFS(Data_TABLE[Total Value Sold],Data_TABLE[EOM Date],"="&amp;EOMONTH(Dashboard!$I$7,0),Data_TABLE[Customer],"="&amp;Calc!U1001),"")</f>
        <v/>
      </c>
    </row>
    <row r="1002" spans="8:22" x14ac:dyDescent="0.2">
      <c r="H1002" s="15" t="str">
        <f t="shared" si="47"/>
        <v/>
      </c>
      <c r="I1002" s="16" t="str">
        <f t="array" ref="I1002">IF(H1002&lt;&gt;"",SUM(IF(Data_TABLE[EOM Date]=EOMONTH(H1002,0),Data_TABLE[Total Value Sold],0)),"")</f>
        <v/>
      </c>
      <c r="J1002" s="16" t="e">
        <f t="shared" ca="1" si="45"/>
        <v>#N/A</v>
      </c>
      <c r="K1002" s="16" t="e">
        <f t="shared" ca="1" si="46"/>
        <v>#N/A</v>
      </c>
      <c r="L1002" s="12" t="str">
        <f>IF(I1002&lt;&gt;"",RANK(I1002,ListSales,0),"")</f>
        <v/>
      </c>
      <c r="V1002" s="18" t="str">
        <f>IF(U1002&lt;&gt;"",SUMIFS(Data_TABLE[Total Value Sold],Data_TABLE[EOM Date],"="&amp;EOMONTH(Dashboard!$I$7,0),Data_TABLE[Customer],"="&amp;Calc!U1002),"")</f>
        <v/>
      </c>
    </row>
    <row r="1003" spans="8:22" x14ac:dyDescent="0.2">
      <c r="H1003" s="15" t="str">
        <f t="shared" si="47"/>
        <v/>
      </c>
      <c r="I1003" s="16" t="str">
        <f t="array" ref="I1003">IF(H1003&lt;&gt;"",SUM(IF(Data_TABLE[EOM Date]=EOMONTH(H1003,0),Data_TABLE[Total Value Sold],0)),"")</f>
        <v/>
      </c>
      <c r="J1003" s="16" t="e">
        <f t="shared" ca="1" si="45"/>
        <v>#N/A</v>
      </c>
      <c r="K1003" s="16" t="e">
        <f t="shared" ca="1" si="46"/>
        <v>#N/A</v>
      </c>
      <c r="L1003" s="12" t="str">
        <f>IF(I1003&lt;&gt;"",RANK(I1003,ListSales,0),"")</f>
        <v/>
      </c>
      <c r="V1003" s="18" t="str">
        <f>IF(U1003&lt;&gt;"",SUMIFS(Data_TABLE[Total Value Sold],Data_TABLE[EOM Date],"="&amp;EOMONTH(Dashboard!$I$7,0),Data_TABLE[Customer],"="&amp;Calc!U1003),"")</f>
        <v/>
      </c>
    </row>
    <row r="1004" spans="8:22" x14ac:dyDescent="0.2">
      <c r="H1004" s="15" t="str">
        <f t="shared" si="47"/>
        <v/>
      </c>
      <c r="I1004" s="16" t="str">
        <f t="array" ref="I1004">IF(H1004&lt;&gt;"",SUM(IF(Data_TABLE[EOM Date]=EOMONTH(H1004,0),Data_TABLE[Total Value Sold],0)),"")</f>
        <v/>
      </c>
      <c r="J1004" s="16" t="e">
        <f t="shared" ca="1" si="45"/>
        <v>#N/A</v>
      </c>
      <c r="K1004" s="16" t="e">
        <f t="shared" ca="1" si="46"/>
        <v>#N/A</v>
      </c>
      <c r="L1004" s="12" t="str">
        <f>IF(I1004&lt;&gt;"",RANK(I1004,ListSales,0),"")</f>
        <v/>
      </c>
      <c r="V1004" s="18" t="str">
        <f>IF(U1004&lt;&gt;"",SUMIFS(Data_TABLE[Total Value Sold],Data_TABLE[EOM Date],"="&amp;EOMONTH(Dashboard!$I$7,0),Data_TABLE[Customer],"="&amp;Calc!U1004),"")</f>
        <v/>
      </c>
    </row>
    <row r="1005" spans="8:22" x14ac:dyDescent="0.2">
      <c r="H1005" s="15" t="str">
        <f t="shared" si="47"/>
        <v/>
      </c>
      <c r="I1005" s="16" t="str">
        <f t="array" ref="I1005">IF(H1005&lt;&gt;"",SUM(IF(Data_TABLE[EOM Date]=EOMONTH(H1005,0),Data_TABLE[Total Value Sold],0)),"")</f>
        <v/>
      </c>
      <c r="J1005" s="16" t="e">
        <f t="shared" ca="1" si="45"/>
        <v>#N/A</v>
      </c>
      <c r="K1005" s="16" t="e">
        <f t="shared" ca="1" si="46"/>
        <v>#N/A</v>
      </c>
      <c r="L1005" s="12" t="str">
        <f>IF(I1005&lt;&gt;"",RANK(I1005,ListSales,0),"")</f>
        <v/>
      </c>
      <c r="V1005" s="18" t="str">
        <f>IF(U1005&lt;&gt;"",SUMIFS(Data_TABLE[Total Value Sold],Data_TABLE[EOM Date],"="&amp;EOMONTH(Dashboard!$I$7,0),Data_TABLE[Customer],"="&amp;Calc!U1005),"")</f>
        <v/>
      </c>
    </row>
    <row r="1006" spans="8:22" x14ac:dyDescent="0.2">
      <c r="H1006" s="15" t="str">
        <f t="shared" si="47"/>
        <v/>
      </c>
      <c r="I1006" s="16" t="str">
        <f t="array" ref="I1006">IF(H1006&lt;&gt;"",SUM(IF(Data_TABLE[EOM Date]=EOMONTH(H1006,0),Data_TABLE[Total Value Sold],0)),"")</f>
        <v/>
      </c>
      <c r="J1006" s="16" t="e">
        <f t="shared" ca="1" si="45"/>
        <v>#N/A</v>
      </c>
      <c r="K1006" s="16" t="e">
        <f t="shared" ca="1" si="46"/>
        <v>#N/A</v>
      </c>
      <c r="L1006" s="12" t="str">
        <f>IF(I1006&lt;&gt;"",RANK(I1006,ListSales,0),"")</f>
        <v/>
      </c>
      <c r="V1006" s="18" t="str">
        <f>IF(U1006&lt;&gt;"",SUMIFS(Data_TABLE[Total Value Sold],Data_TABLE[EOM Date],"="&amp;EOMONTH(Dashboard!$I$7,0),Data_TABLE[Customer],"="&amp;Calc!U1006),"")</f>
        <v/>
      </c>
    </row>
    <row r="1007" spans="8:22" x14ac:dyDescent="0.2">
      <c r="H1007" s="15" t="str">
        <f t="shared" si="47"/>
        <v/>
      </c>
      <c r="I1007" s="16" t="str">
        <f t="array" ref="I1007">IF(H1007&lt;&gt;"",SUM(IF(Data_TABLE[EOM Date]=EOMONTH(H1007,0),Data_TABLE[Total Value Sold],0)),"")</f>
        <v/>
      </c>
      <c r="J1007" s="16" t="e">
        <f t="shared" ca="1" si="45"/>
        <v>#N/A</v>
      </c>
      <c r="K1007" s="16" t="e">
        <f t="shared" ca="1" si="46"/>
        <v>#N/A</v>
      </c>
      <c r="L1007" s="12" t="str">
        <f>IF(I1007&lt;&gt;"",RANK(I1007,ListSales,0),"")</f>
        <v/>
      </c>
      <c r="V1007" s="18" t="str">
        <f>IF(U1007&lt;&gt;"",SUMIFS(Data_TABLE[Total Value Sold],Data_TABLE[EOM Date],"="&amp;EOMONTH(Dashboard!$I$7,0),Data_TABLE[Customer],"="&amp;Calc!U1007),"")</f>
        <v/>
      </c>
    </row>
    <row r="1008" spans="8:22" x14ac:dyDescent="0.2">
      <c r="H1008" s="15" t="str">
        <f t="shared" si="47"/>
        <v/>
      </c>
      <c r="I1008" s="16" t="str">
        <f t="array" ref="I1008">IF(H1008&lt;&gt;"",SUM(IF(Data_TABLE[EOM Date]=EOMONTH(H1008,0),Data_TABLE[Total Value Sold],0)),"")</f>
        <v/>
      </c>
      <c r="J1008" s="16" t="e">
        <f t="shared" ca="1" si="45"/>
        <v>#N/A</v>
      </c>
      <c r="K1008" s="16" t="e">
        <f t="shared" ca="1" si="46"/>
        <v>#N/A</v>
      </c>
      <c r="L1008" s="12" t="str">
        <f>IF(I1008&lt;&gt;"",RANK(I1008,ListSales,0),"")</f>
        <v/>
      </c>
      <c r="V1008" s="18" t="str">
        <f>IF(U1008&lt;&gt;"",SUMIFS(Data_TABLE[Total Value Sold],Data_TABLE[EOM Date],"="&amp;EOMONTH(Dashboard!$I$7,0),Data_TABLE[Customer],"="&amp;Calc!U1008),"")</f>
        <v/>
      </c>
    </row>
    <row r="1009" spans="8:22" x14ac:dyDescent="0.2">
      <c r="H1009" s="15" t="str">
        <f t="shared" si="47"/>
        <v/>
      </c>
      <c r="I1009" s="16" t="str">
        <f t="array" ref="I1009">IF(H1009&lt;&gt;"",SUM(IF(Data_TABLE[EOM Date]=EOMONTH(H1009,0),Data_TABLE[Total Value Sold],0)),"")</f>
        <v/>
      </c>
      <c r="J1009" s="16" t="e">
        <f t="shared" ca="1" si="45"/>
        <v>#N/A</v>
      </c>
      <c r="K1009" s="16" t="e">
        <f t="shared" ca="1" si="46"/>
        <v>#N/A</v>
      </c>
      <c r="L1009" s="12" t="str">
        <f>IF(I1009&lt;&gt;"",RANK(I1009,ListSales,0),"")</f>
        <v/>
      </c>
      <c r="V1009" s="18" t="str">
        <f>IF(U1009&lt;&gt;"",SUMIFS(Data_TABLE[Total Value Sold],Data_TABLE[EOM Date],"="&amp;EOMONTH(Dashboard!$I$7,0),Data_TABLE[Customer],"="&amp;Calc!U1009),"")</f>
        <v/>
      </c>
    </row>
    <row r="1010" spans="8:22" x14ac:dyDescent="0.2">
      <c r="H1010" s="15" t="str">
        <f t="shared" si="47"/>
        <v/>
      </c>
      <c r="I1010" s="16" t="str">
        <f t="array" ref="I1010">IF(H1010&lt;&gt;"",SUM(IF(Data_TABLE[EOM Date]=EOMONTH(H1010,0),Data_TABLE[Total Value Sold],0)),"")</f>
        <v/>
      </c>
      <c r="J1010" s="16" t="e">
        <f t="shared" ca="1" si="45"/>
        <v>#N/A</v>
      </c>
      <c r="K1010" s="16" t="e">
        <f t="shared" ca="1" si="46"/>
        <v>#N/A</v>
      </c>
      <c r="L1010" s="12" t="str">
        <f>IF(I1010&lt;&gt;"",RANK(I1010,ListSales,0),"")</f>
        <v/>
      </c>
      <c r="V1010" s="18" t="str">
        <f>IF(U1010&lt;&gt;"",SUMIFS(Data_TABLE[Total Value Sold],Data_TABLE[EOM Date],"="&amp;EOMONTH(Dashboard!$I$7,0),Data_TABLE[Customer],"="&amp;Calc!U1010),"")</f>
        <v/>
      </c>
    </row>
    <row r="1011" spans="8:22" x14ac:dyDescent="0.2">
      <c r="H1011" s="15" t="str">
        <f t="shared" si="47"/>
        <v/>
      </c>
      <c r="I1011" s="16" t="str">
        <f t="array" ref="I1011">IF(H1011&lt;&gt;"",SUM(IF(Data_TABLE[EOM Date]=EOMONTH(H1011,0),Data_TABLE[Total Value Sold],0)),"")</f>
        <v/>
      </c>
      <c r="J1011" s="16" t="e">
        <f t="shared" ca="1" si="45"/>
        <v>#N/A</v>
      </c>
      <c r="K1011" s="16" t="e">
        <f t="shared" ca="1" si="46"/>
        <v>#N/A</v>
      </c>
      <c r="L1011" s="12" t="str">
        <f>IF(I1011&lt;&gt;"",RANK(I1011,ListSales,0),"")</f>
        <v/>
      </c>
      <c r="V1011" s="18" t="str">
        <f>IF(U1011&lt;&gt;"",SUMIFS(Data_TABLE[Total Value Sold],Data_TABLE[EOM Date],"="&amp;EOMONTH(Dashboard!$I$7,0),Data_TABLE[Customer],"="&amp;Calc!U1011),"")</f>
        <v/>
      </c>
    </row>
    <row r="1012" spans="8:22" x14ac:dyDescent="0.2">
      <c r="H1012" s="15" t="str">
        <f t="shared" si="47"/>
        <v/>
      </c>
      <c r="I1012" s="16" t="str">
        <f t="array" ref="I1012">IF(H1012&lt;&gt;"",SUM(IF(Data_TABLE[EOM Date]=EOMONTH(H1012,0),Data_TABLE[Total Value Sold],0)),"")</f>
        <v/>
      </c>
      <c r="J1012" s="16" t="e">
        <f t="shared" ca="1" si="45"/>
        <v>#N/A</v>
      </c>
      <c r="K1012" s="16" t="e">
        <f t="shared" ca="1" si="46"/>
        <v>#N/A</v>
      </c>
      <c r="L1012" s="12" t="str">
        <f>IF(I1012&lt;&gt;"",RANK(I1012,ListSales,0),"")</f>
        <v/>
      </c>
      <c r="V1012" s="18" t="str">
        <f>IF(U1012&lt;&gt;"",SUMIFS(Data_TABLE[Total Value Sold],Data_TABLE[EOM Date],"="&amp;EOMONTH(Dashboard!$I$7,0),Data_TABLE[Customer],"="&amp;Calc!U1012),"")</f>
        <v/>
      </c>
    </row>
    <row r="1013" spans="8:22" x14ac:dyDescent="0.2">
      <c r="H1013" s="15" t="str">
        <f t="shared" si="47"/>
        <v/>
      </c>
      <c r="I1013" s="16" t="str">
        <f t="array" ref="I1013">IF(H1013&lt;&gt;"",SUM(IF(Data_TABLE[EOM Date]=EOMONTH(H1013,0),Data_TABLE[Total Value Sold],0)),"")</f>
        <v/>
      </c>
      <c r="J1013" s="16" t="e">
        <f t="shared" ca="1" si="45"/>
        <v>#N/A</v>
      </c>
      <c r="K1013" s="16" t="e">
        <f t="shared" ca="1" si="46"/>
        <v>#N/A</v>
      </c>
      <c r="L1013" s="12" t="str">
        <f>IF(I1013&lt;&gt;"",RANK(I1013,ListSales,0),"")</f>
        <v/>
      </c>
      <c r="V1013" s="18" t="str">
        <f>IF(U1013&lt;&gt;"",SUMIFS(Data_TABLE[Total Value Sold],Data_TABLE[EOM Date],"="&amp;EOMONTH(Dashboard!$I$7,0),Data_TABLE[Customer],"="&amp;Calc!U1013),"")</f>
        <v/>
      </c>
    </row>
    <row r="1014" spans="8:22" x14ac:dyDescent="0.2">
      <c r="H1014" s="15" t="str">
        <f t="shared" si="47"/>
        <v/>
      </c>
      <c r="I1014" s="16" t="str">
        <f t="array" ref="I1014">IF(H1014&lt;&gt;"",SUM(IF(Data_TABLE[EOM Date]=EOMONTH(H1014,0),Data_TABLE[Total Value Sold],0)),"")</f>
        <v/>
      </c>
      <c r="J1014" s="16" t="e">
        <f t="shared" ca="1" si="45"/>
        <v>#N/A</v>
      </c>
      <c r="K1014" s="16" t="e">
        <f t="shared" ca="1" si="46"/>
        <v>#N/A</v>
      </c>
      <c r="L1014" s="12" t="str">
        <f>IF(I1014&lt;&gt;"",RANK(I1014,ListSales,0),"")</f>
        <v/>
      </c>
      <c r="V1014" s="18" t="str">
        <f>IF(U1014&lt;&gt;"",SUMIFS(Data_TABLE[Total Value Sold],Data_TABLE[EOM Date],"="&amp;EOMONTH(Dashboard!$I$7,0),Data_TABLE[Customer],"="&amp;Calc!U1014),"")</f>
        <v/>
      </c>
    </row>
    <row r="1015" spans="8:22" x14ac:dyDescent="0.2">
      <c r="H1015" s="15" t="str">
        <f t="shared" si="47"/>
        <v/>
      </c>
      <c r="I1015" s="16" t="str">
        <f t="array" ref="I1015">IF(H1015&lt;&gt;"",SUM(IF(Data_TABLE[EOM Date]=EOMONTH(H1015,0),Data_TABLE[Total Value Sold],0)),"")</f>
        <v/>
      </c>
      <c r="J1015" s="16" t="e">
        <f t="shared" ca="1" si="45"/>
        <v>#N/A</v>
      </c>
      <c r="K1015" s="16" t="e">
        <f t="shared" ca="1" si="46"/>
        <v>#N/A</v>
      </c>
      <c r="L1015" s="12" t="str">
        <f>IF(I1015&lt;&gt;"",RANK(I1015,ListSales,0),"")</f>
        <v/>
      </c>
      <c r="V1015" s="18" t="str">
        <f>IF(U1015&lt;&gt;"",SUMIFS(Data_TABLE[Total Value Sold],Data_TABLE[EOM Date],"="&amp;EOMONTH(Dashboard!$I$7,0),Data_TABLE[Customer],"="&amp;Calc!U1015),"")</f>
        <v/>
      </c>
    </row>
    <row r="1016" spans="8:22" x14ac:dyDescent="0.2">
      <c r="H1016" s="15" t="str">
        <f t="shared" si="47"/>
        <v/>
      </c>
      <c r="I1016" s="16" t="str">
        <f t="array" ref="I1016">IF(H1016&lt;&gt;"",SUM(IF(Data_TABLE[EOM Date]=EOMONTH(H1016,0),Data_TABLE[Total Value Sold],0)),"")</f>
        <v/>
      </c>
      <c r="J1016" s="16" t="e">
        <f t="shared" ca="1" si="45"/>
        <v>#N/A</v>
      </c>
      <c r="K1016" s="16" t="e">
        <f t="shared" ca="1" si="46"/>
        <v>#N/A</v>
      </c>
      <c r="L1016" s="12" t="str">
        <f>IF(I1016&lt;&gt;"",RANK(I1016,ListSales,0),"")</f>
        <v/>
      </c>
      <c r="V1016" s="18" t="str">
        <f>IF(U1016&lt;&gt;"",SUMIFS(Data_TABLE[Total Value Sold],Data_TABLE[EOM Date],"="&amp;EOMONTH(Dashboard!$I$7,0),Data_TABLE[Customer],"="&amp;Calc!U1016),"")</f>
        <v/>
      </c>
    </row>
    <row r="1017" spans="8:22" x14ac:dyDescent="0.2">
      <c r="H1017" s="15" t="str">
        <f t="shared" si="47"/>
        <v/>
      </c>
      <c r="I1017" s="16" t="str">
        <f t="array" ref="I1017">IF(H1017&lt;&gt;"",SUM(IF(Data_TABLE[EOM Date]=EOMONTH(H1017,0),Data_TABLE[Total Value Sold],0)),"")</f>
        <v/>
      </c>
      <c r="J1017" s="16" t="e">
        <f t="shared" ca="1" si="45"/>
        <v>#N/A</v>
      </c>
      <c r="K1017" s="16" t="e">
        <f t="shared" ca="1" si="46"/>
        <v>#N/A</v>
      </c>
      <c r="L1017" s="12" t="str">
        <f>IF(I1017&lt;&gt;"",RANK(I1017,ListSales,0),"")</f>
        <v/>
      </c>
      <c r="V1017" s="18" t="str">
        <f>IF(U1017&lt;&gt;"",SUMIFS(Data_TABLE[Total Value Sold],Data_TABLE[EOM Date],"="&amp;EOMONTH(Dashboard!$I$7,0),Data_TABLE[Customer],"="&amp;Calc!U1017),"")</f>
        <v/>
      </c>
    </row>
    <row r="1018" spans="8:22" x14ac:dyDescent="0.2">
      <c r="H1018" s="15" t="str">
        <f t="shared" si="47"/>
        <v/>
      </c>
      <c r="I1018" s="16" t="str">
        <f t="array" ref="I1018">IF(H1018&lt;&gt;"",SUM(IF(Data_TABLE[EOM Date]=EOMONTH(H1018,0),Data_TABLE[Total Value Sold],0)),"")</f>
        <v/>
      </c>
      <c r="J1018" s="16" t="e">
        <f t="shared" ca="1" si="45"/>
        <v>#N/A</v>
      </c>
      <c r="K1018" s="16" t="e">
        <f t="shared" ca="1" si="46"/>
        <v>#N/A</v>
      </c>
      <c r="L1018" s="12" t="str">
        <f>IF(I1018&lt;&gt;"",RANK(I1018,ListSales,0),"")</f>
        <v/>
      </c>
      <c r="V1018" s="18" t="str">
        <f>IF(U1018&lt;&gt;"",SUMIFS(Data_TABLE[Total Value Sold],Data_TABLE[EOM Date],"="&amp;EOMONTH(Dashboard!$I$7,0),Data_TABLE[Customer],"="&amp;Calc!U1018),"")</f>
        <v/>
      </c>
    </row>
    <row r="1019" spans="8:22" x14ac:dyDescent="0.2">
      <c r="H1019" s="15" t="str">
        <f t="shared" si="47"/>
        <v/>
      </c>
      <c r="I1019" s="16" t="str">
        <f t="array" ref="I1019">IF(H1019&lt;&gt;"",SUM(IF(Data_TABLE[EOM Date]=EOMONTH(H1019,0),Data_TABLE[Total Value Sold],0)),"")</f>
        <v/>
      </c>
      <c r="J1019" s="16" t="e">
        <f t="shared" ca="1" si="45"/>
        <v>#N/A</v>
      </c>
      <c r="K1019" s="16" t="e">
        <f t="shared" ca="1" si="46"/>
        <v>#N/A</v>
      </c>
      <c r="L1019" s="12" t="str">
        <f>IF(I1019&lt;&gt;"",RANK(I1019,ListSales,0),"")</f>
        <v/>
      </c>
      <c r="V1019" s="18" t="str">
        <f>IF(U1019&lt;&gt;"",SUMIFS(Data_TABLE[Total Value Sold],Data_TABLE[EOM Date],"="&amp;EOMONTH(Dashboard!$I$7,0),Data_TABLE[Customer],"="&amp;Calc!U1019),"")</f>
        <v/>
      </c>
    </row>
    <row r="1020" spans="8:22" x14ac:dyDescent="0.2">
      <c r="H1020" s="15" t="str">
        <f t="shared" si="47"/>
        <v/>
      </c>
      <c r="I1020" s="16" t="str">
        <f t="array" ref="I1020">IF(H1020&lt;&gt;"",SUM(IF(Data_TABLE[EOM Date]=EOMONTH(H1020,0),Data_TABLE[Total Value Sold],0)),"")</f>
        <v/>
      </c>
      <c r="J1020" s="16" t="e">
        <f t="shared" ca="1" si="45"/>
        <v>#N/A</v>
      </c>
      <c r="K1020" s="16" t="e">
        <f t="shared" ca="1" si="46"/>
        <v>#N/A</v>
      </c>
      <c r="L1020" s="12" t="str">
        <f>IF(I1020&lt;&gt;"",RANK(I1020,ListSales,0),"")</f>
        <v/>
      </c>
      <c r="V1020" s="18" t="str">
        <f>IF(U1020&lt;&gt;"",SUMIFS(Data_TABLE[Total Value Sold],Data_TABLE[EOM Date],"="&amp;EOMONTH(Dashboard!$I$7,0),Data_TABLE[Customer],"="&amp;Calc!U1020),"")</f>
        <v/>
      </c>
    </row>
    <row r="1021" spans="8:22" x14ac:dyDescent="0.2">
      <c r="H1021" s="15" t="str">
        <f t="shared" si="47"/>
        <v/>
      </c>
      <c r="I1021" s="16" t="str">
        <f t="array" ref="I1021">IF(H1021&lt;&gt;"",SUM(IF(Data_TABLE[EOM Date]=EOMONTH(H1021,0),Data_TABLE[Total Value Sold],0)),"")</f>
        <v/>
      </c>
      <c r="J1021" s="16" t="e">
        <f t="shared" ca="1" si="45"/>
        <v>#N/A</v>
      </c>
      <c r="K1021" s="16" t="e">
        <f t="shared" ca="1" si="46"/>
        <v>#N/A</v>
      </c>
      <c r="L1021" s="12" t="str">
        <f>IF(I1021&lt;&gt;"",RANK(I1021,ListSales,0),"")</f>
        <v/>
      </c>
      <c r="V1021" s="18" t="str">
        <f>IF(U1021&lt;&gt;"",SUMIFS(Data_TABLE[Total Value Sold],Data_TABLE[EOM Date],"="&amp;EOMONTH(Dashboard!$I$7,0),Data_TABLE[Customer],"="&amp;Calc!U1021),"")</f>
        <v/>
      </c>
    </row>
    <row r="1022" spans="8:22" x14ac:dyDescent="0.2">
      <c r="H1022" s="15" t="str">
        <f t="shared" si="47"/>
        <v/>
      </c>
      <c r="I1022" s="16" t="str">
        <f t="array" ref="I1022">IF(H1022&lt;&gt;"",SUM(IF(Data_TABLE[EOM Date]=EOMONTH(H1022,0),Data_TABLE[Total Value Sold],0)),"")</f>
        <v/>
      </c>
      <c r="J1022" s="16" t="e">
        <f t="shared" ca="1" si="45"/>
        <v>#N/A</v>
      </c>
      <c r="K1022" s="16" t="e">
        <f t="shared" ca="1" si="46"/>
        <v>#N/A</v>
      </c>
      <c r="L1022" s="12" t="str">
        <f>IF(I1022&lt;&gt;"",RANK(I1022,ListSales,0),"")</f>
        <v/>
      </c>
      <c r="V1022" s="18" t="str">
        <f>IF(U1022&lt;&gt;"",SUMIFS(Data_TABLE[Total Value Sold],Data_TABLE[EOM Date],"="&amp;EOMONTH(Dashboard!$I$7,0),Data_TABLE[Customer],"="&amp;Calc!U1022),"")</f>
        <v/>
      </c>
    </row>
    <row r="1023" spans="8:22" x14ac:dyDescent="0.2">
      <c r="H1023" s="15" t="str">
        <f t="shared" si="47"/>
        <v/>
      </c>
      <c r="I1023" s="16" t="str">
        <f t="array" ref="I1023">IF(H1023&lt;&gt;"",SUM(IF(Data_TABLE[EOM Date]=EOMONTH(H1023,0),Data_TABLE[Total Value Sold],0)),"")</f>
        <v/>
      </c>
      <c r="J1023" s="16" t="e">
        <f t="shared" ca="1" si="45"/>
        <v>#N/A</v>
      </c>
      <c r="K1023" s="16" t="e">
        <f t="shared" ca="1" si="46"/>
        <v>#N/A</v>
      </c>
      <c r="L1023" s="12" t="str">
        <f>IF(I1023&lt;&gt;"",RANK(I1023,ListSales,0),"")</f>
        <v/>
      </c>
      <c r="V1023" s="18" t="str">
        <f>IF(U1023&lt;&gt;"",SUMIFS(Data_TABLE[Total Value Sold],Data_TABLE[EOM Date],"="&amp;EOMONTH(Dashboard!$I$7,0),Data_TABLE[Customer],"="&amp;Calc!U1023),"")</f>
        <v/>
      </c>
    </row>
    <row r="1024" spans="8:22" x14ac:dyDescent="0.2">
      <c r="H1024" s="15" t="str">
        <f t="shared" si="47"/>
        <v/>
      </c>
      <c r="I1024" s="16" t="str">
        <f t="array" ref="I1024">IF(H1024&lt;&gt;"",SUM(IF(Data_TABLE[EOM Date]=EOMONTH(H1024,0),Data_TABLE[Total Value Sold],0)),"")</f>
        <v/>
      </c>
      <c r="J1024" s="16" t="e">
        <f t="shared" ca="1" si="45"/>
        <v>#N/A</v>
      </c>
      <c r="K1024" s="16" t="e">
        <f t="shared" ca="1" si="46"/>
        <v>#N/A</v>
      </c>
      <c r="L1024" s="12" t="str">
        <f>IF(I1024&lt;&gt;"",RANK(I1024,ListSales,0),"")</f>
        <v/>
      </c>
      <c r="V1024" s="18" t="str">
        <f>IF(U1024&lt;&gt;"",SUMIFS(Data_TABLE[Total Value Sold],Data_TABLE[EOM Date],"="&amp;EOMONTH(Dashboard!$I$7,0),Data_TABLE[Customer],"="&amp;Calc!U1024),"")</f>
        <v/>
      </c>
    </row>
    <row r="1025" spans="8:22" x14ac:dyDescent="0.2">
      <c r="H1025" s="15" t="str">
        <f t="shared" si="47"/>
        <v/>
      </c>
      <c r="I1025" s="16" t="str">
        <f t="array" ref="I1025">IF(H1025&lt;&gt;"",SUM(IF(Data_TABLE[EOM Date]=EOMONTH(H1025,0),Data_TABLE[Total Value Sold],0)),"")</f>
        <v/>
      </c>
      <c r="J1025" s="16" t="e">
        <f t="shared" ca="1" si="45"/>
        <v>#N/A</v>
      </c>
      <c r="K1025" s="16" t="e">
        <f t="shared" ca="1" si="46"/>
        <v>#N/A</v>
      </c>
      <c r="L1025" s="12" t="str">
        <f>IF(I1025&lt;&gt;"",RANK(I1025,ListSales,0),"")</f>
        <v/>
      </c>
      <c r="V1025" s="18" t="str">
        <f>IF(U1025&lt;&gt;"",SUMIFS(Data_TABLE[Total Value Sold],Data_TABLE[EOM Date],"="&amp;EOMONTH(Dashboard!$I$7,0),Data_TABLE[Customer],"="&amp;Calc!U1025),"")</f>
        <v/>
      </c>
    </row>
    <row r="1026" spans="8:22" x14ac:dyDescent="0.2">
      <c r="H1026" s="15" t="str">
        <f t="shared" si="47"/>
        <v/>
      </c>
      <c r="I1026" s="16" t="str">
        <f t="array" ref="I1026">IF(H1026&lt;&gt;"",SUM(IF(Data_TABLE[EOM Date]=EOMONTH(H1026,0),Data_TABLE[Total Value Sold],0)),"")</f>
        <v/>
      </c>
      <c r="J1026" s="16" t="e">
        <f t="shared" ca="1" si="45"/>
        <v>#N/A</v>
      </c>
      <c r="K1026" s="16" t="e">
        <f t="shared" ca="1" si="46"/>
        <v>#N/A</v>
      </c>
      <c r="L1026" s="12" t="str">
        <f>IF(I1026&lt;&gt;"",RANK(I1026,ListSales,0),"")</f>
        <v/>
      </c>
      <c r="V1026" s="18" t="str">
        <f>IF(U1026&lt;&gt;"",SUMIFS(Data_TABLE[Total Value Sold],Data_TABLE[EOM Date],"="&amp;EOMONTH(Dashboard!$I$7,0),Data_TABLE[Customer],"="&amp;Calc!U1026),"")</f>
        <v/>
      </c>
    </row>
    <row r="1027" spans="8:22" x14ac:dyDescent="0.2">
      <c r="H1027" s="15" t="str">
        <f t="shared" si="47"/>
        <v/>
      </c>
      <c r="I1027" s="16" t="str">
        <f t="array" ref="I1027">IF(H1027&lt;&gt;"",SUM(IF(Data_TABLE[EOM Date]=EOMONTH(H1027,0),Data_TABLE[Total Value Sold],0)),"")</f>
        <v/>
      </c>
      <c r="J1027" s="16" t="e">
        <f t="shared" ca="1" si="45"/>
        <v>#N/A</v>
      </c>
      <c r="K1027" s="16" t="e">
        <f t="shared" ca="1" si="46"/>
        <v>#N/A</v>
      </c>
      <c r="L1027" s="12" t="str">
        <f>IF(I1027&lt;&gt;"",RANK(I1027,ListSales,0),"")</f>
        <v/>
      </c>
      <c r="V1027" s="18" t="str">
        <f>IF(U1027&lt;&gt;"",SUMIFS(Data_TABLE[Total Value Sold],Data_TABLE[EOM Date],"="&amp;EOMONTH(Dashboard!$I$7,0),Data_TABLE[Customer],"="&amp;Calc!U1027),"")</f>
        <v/>
      </c>
    </row>
    <row r="1028" spans="8:22" x14ac:dyDescent="0.2">
      <c r="H1028" s="15" t="str">
        <f t="shared" si="47"/>
        <v/>
      </c>
      <c r="I1028" s="16" t="str">
        <f t="array" ref="I1028">IF(H1028&lt;&gt;"",SUM(IF(Data_TABLE[EOM Date]=EOMONTH(H1028,0),Data_TABLE[Total Value Sold],0)),"")</f>
        <v/>
      </c>
      <c r="J1028" s="16" t="e">
        <f t="shared" ca="1" si="45"/>
        <v>#N/A</v>
      </c>
      <c r="K1028" s="16" t="e">
        <f t="shared" ca="1" si="46"/>
        <v>#N/A</v>
      </c>
      <c r="L1028" s="12" t="str">
        <f>IF(I1028&lt;&gt;"",RANK(I1028,ListSales,0),"")</f>
        <v/>
      </c>
      <c r="V1028" s="18" t="str">
        <f>IF(U1028&lt;&gt;"",SUMIFS(Data_TABLE[Total Value Sold],Data_TABLE[EOM Date],"="&amp;EOMONTH(Dashboard!$I$7,0),Data_TABLE[Customer],"="&amp;Calc!U1028),"")</f>
        <v/>
      </c>
    </row>
    <row r="1029" spans="8:22" x14ac:dyDescent="0.2">
      <c r="H1029" s="15" t="str">
        <f t="shared" si="47"/>
        <v/>
      </c>
      <c r="I1029" s="16" t="str">
        <f t="array" ref="I1029">IF(H1029&lt;&gt;"",SUM(IF(Data_TABLE[EOM Date]=EOMONTH(H1029,0),Data_TABLE[Total Value Sold],0)),"")</f>
        <v/>
      </c>
      <c r="J1029" s="16" t="e">
        <f t="shared" ref="J1029:J1092" ca="1" si="48">IF(L1029=$D$13,I1029,NA())</f>
        <v>#N/A</v>
      </c>
      <c r="K1029" s="16" t="e">
        <f t="shared" ref="K1029:K1092" ca="1" si="49">IF(L1029=$D$14,I1029,NA())</f>
        <v>#N/A</v>
      </c>
      <c r="L1029" s="12" t="str">
        <f>IF(I1029&lt;&gt;"",RANK(I1029,ListSales,0),"")</f>
        <v/>
      </c>
      <c r="V1029" s="18" t="str">
        <f>IF(U1029&lt;&gt;"",SUMIFS(Data_TABLE[Total Value Sold],Data_TABLE[EOM Date],"="&amp;EOMONTH(Dashboard!$I$7,0),Data_TABLE[Customer],"="&amp;Calc!U1029),"")</f>
        <v/>
      </c>
    </row>
    <row r="1030" spans="8:22" x14ac:dyDescent="0.2">
      <c r="H1030" s="15" t="str">
        <f t="shared" ref="H1030:H1093" si="50">IF(ROW(H1029)-3&gt;$D$5,"",EDATE(H1029,1))</f>
        <v/>
      </c>
      <c r="I1030" s="16" t="str">
        <f t="array" ref="I1030">IF(H1030&lt;&gt;"",SUM(IF(Data_TABLE[EOM Date]=EOMONTH(H1030,0),Data_TABLE[Total Value Sold],0)),"")</f>
        <v/>
      </c>
      <c r="J1030" s="16" t="e">
        <f t="shared" ca="1" si="48"/>
        <v>#N/A</v>
      </c>
      <c r="K1030" s="16" t="e">
        <f t="shared" ca="1" si="49"/>
        <v>#N/A</v>
      </c>
      <c r="L1030" s="12" t="str">
        <f>IF(I1030&lt;&gt;"",RANK(I1030,ListSales,0),"")</f>
        <v/>
      </c>
      <c r="V1030" s="18" t="str">
        <f>IF(U1030&lt;&gt;"",SUMIFS(Data_TABLE[Total Value Sold],Data_TABLE[EOM Date],"="&amp;EOMONTH(Dashboard!$I$7,0),Data_TABLE[Customer],"="&amp;Calc!U1030),"")</f>
        <v/>
      </c>
    </row>
    <row r="1031" spans="8:22" x14ac:dyDescent="0.2">
      <c r="H1031" s="15" t="str">
        <f t="shared" si="50"/>
        <v/>
      </c>
      <c r="I1031" s="16" t="str">
        <f t="array" ref="I1031">IF(H1031&lt;&gt;"",SUM(IF(Data_TABLE[EOM Date]=EOMONTH(H1031,0),Data_TABLE[Total Value Sold],0)),"")</f>
        <v/>
      </c>
      <c r="J1031" s="16" t="e">
        <f t="shared" ca="1" si="48"/>
        <v>#N/A</v>
      </c>
      <c r="K1031" s="16" t="e">
        <f t="shared" ca="1" si="49"/>
        <v>#N/A</v>
      </c>
      <c r="L1031" s="12" t="str">
        <f>IF(I1031&lt;&gt;"",RANK(I1031,ListSales,0),"")</f>
        <v/>
      </c>
      <c r="V1031" s="18" t="str">
        <f>IF(U1031&lt;&gt;"",SUMIFS(Data_TABLE[Total Value Sold],Data_TABLE[EOM Date],"="&amp;EOMONTH(Dashboard!$I$7,0),Data_TABLE[Customer],"="&amp;Calc!U1031),"")</f>
        <v/>
      </c>
    </row>
    <row r="1032" spans="8:22" x14ac:dyDescent="0.2">
      <c r="H1032" s="15" t="str">
        <f t="shared" si="50"/>
        <v/>
      </c>
      <c r="I1032" s="16" t="str">
        <f t="array" ref="I1032">IF(H1032&lt;&gt;"",SUM(IF(Data_TABLE[EOM Date]=EOMONTH(H1032,0),Data_TABLE[Total Value Sold],0)),"")</f>
        <v/>
      </c>
      <c r="J1032" s="16" t="e">
        <f t="shared" ca="1" si="48"/>
        <v>#N/A</v>
      </c>
      <c r="K1032" s="16" t="e">
        <f t="shared" ca="1" si="49"/>
        <v>#N/A</v>
      </c>
      <c r="L1032" s="12" t="str">
        <f>IF(I1032&lt;&gt;"",RANK(I1032,ListSales,0),"")</f>
        <v/>
      </c>
      <c r="V1032" s="18" t="str">
        <f>IF(U1032&lt;&gt;"",SUMIFS(Data_TABLE[Total Value Sold],Data_TABLE[EOM Date],"="&amp;EOMONTH(Dashboard!$I$7,0),Data_TABLE[Customer],"="&amp;Calc!U1032),"")</f>
        <v/>
      </c>
    </row>
    <row r="1033" spans="8:22" x14ac:dyDescent="0.2">
      <c r="H1033" s="15" t="str">
        <f t="shared" si="50"/>
        <v/>
      </c>
      <c r="I1033" s="16" t="str">
        <f t="array" ref="I1033">IF(H1033&lt;&gt;"",SUM(IF(Data_TABLE[EOM Date]=EOMONTH(H1033,0),Data_TABLE[Total Value Sold],0)),"")</f>
        <v/>
      </c>
      <c r="J1033" s="16" t="e">
        <f t="shared" ca="1" si="48"/>
        <v>#N/A</v>
      </c>
      <c r="K1033" s="16" t="e">
        <f t="shared" ca="1" si="49"/>
        <v>#N/A</v>
      </c>
      <c r="L1033" s="12" t="str">
        <f>IF(I1033&lt;&gt;"",RANK(I1033,ListSales,0),"")</f>
        <v/>
      </c>
      <c r="V1033" s="18" t="str">
        <f>IF(U1033&lt;&gt;"",SUMIFS(Data_TABLE[Total Value Sold],Data_TABLE[EOM Date],"="&amp;EOMONTH(Dashboard!$I$7,0),Data_TABLE[Customer],"="&amp;Calc!U1033),"")</f>
        <v/>
      </c>
    </row>
    <row r="1034" spans="8:22" x14ac:dyDescent="0.2">
      <c r="H1034" s="15" t="str">
        <f t="shared" si="50"/>
        <v/>
      </c>
      <c r="I1034" s="16" t="str">
        <f t="array" ref="I1034">IF(H1034&lt;&gt;"",SUM(IF(Data_TABLE[EOM Date]=EOMONTH(H1034,0),Data_TABLE[Total Value Sold],0)),"")</f>
        <v/>
      </c>
      <c r="J1034" s="16" t="e">
        <f t="shared" ca="1" si="48"/>
        <v>#N/A</v>
      </c>
      <c r="K1034" s="16" t="e">
        <f t="shared" ca="1" si="49"/>
        <v>#N/A</v>
      </c>
      <c r="L1034" s="12" t="str">
        <f>IF(I1034&lt;&gt;"",RANK(I1034,ListSales,0),"")</f>
        <v/>
      </c>
      <c r="V1034" s="18" t="str">
        <f>IF(U1034&lt;&gt;"",SUMIFS(Data_TABLE[Total Value Sold],Data_TABLE[EOM Date],"="&amp;EOMONTH(Dashboard!$I$7,0),Data_TABLE[Customer],"="&amp;Calc!U1034),"")</f>
        <v/>
      </c>
    </row>
    <row r="1035" spans="8:22" x14ac:dyDescent="0.2">
      <c r="H1035" s="15" t="str">
        <f t="shared" si="50"/>
        <v/>
      </c>
      <c r="I1035" s="16" t="str">
        <f t="array" ref="I1035">IF(H1035&lt;&gt;"",SUM(IF(Data_TABLE[EOM Date]=EOMONTH(H1035,0),Data_TABLE[Total Value Sold],0)),"")</f>
        <v/>
      </c>
      <c r="J1035" s="16" t="e">
        <f t="shared" ca="1" si="48"/>
        <v>#N/A</v>
      </c>
      <c r="K1035" s="16" t="e">
        <f t="shared" ca="1" si="49"/>
        <v>#N/A</v>
      </c>
      <c r="L1035" s="12" t="str">
        <f>IF(I1035&lt;&gt;"",RANK(I1035,ListSales,0),"")</f>
        <v/>
      </c>
      <c r="V1035" s="18" t="str">
        <f>IF(U1035&lt;&gt;"",SUMIFS(Data_TABLE[Total Value Sold],Data_TABLE[EOM Date],"="&amp;EOMONTH(Dashboard!$I$7,0),Data_TABLE[Customer],"="&amp;Calc!U1035),"")</f>
        <v/>
      </c>
    </row>
    <row r="1036" spans="8:22" x14ac:dyDescent="0.2">
      <c r="H1036" s="15" t="str">
        <f t="shared" si="50"/>
        <v/>
      </c>
      <c r="I1036" s="16" t="str">
        <f t="array" ref="I1036">IF(H1036&lt;&gt;"",SUM(IF(Data_TABLE[EOM Date]=EOMONTH(H1036,0),Data_TABLE[Total Value Sold],0)),"")</f>
        <v/>
      </c>
      <c r="J1036" s="16" t="e">
        <f t="shared" ca="1" si="48"/>
        <v>#N/A</v>
      </c>
      <c r="K1036" s="16" t="e">
        <f t="shared" ca="1" si="49"/>
        <v>#N/A</v>
      </c>
      <c r="L1036" s="12" t="str">
        <f>IF(I1036&lt;&gt;"",RANK(I1036,ListSales,0),"")</f>
        <v/>
      </c>
      <c r="V1036" s="18" t="str">
        <f>IF(U1036&lt;&gt;"",SUMIFS(Data_TABLE[Total Value Sold],Data_TABLE[EOM Date],"="&amp;EOMONTH(Dashboard!$I$7,0),Data_TABLE[Customer],"="&amp;Calc!U1036),"")</f>
        <v/>
      </c>
    </row>
    <row r="1037" spans="8:22" x14ac:dyDescent="0.2">
      <c r="H1037" s="15" t="str">
        <f t="shared" si="50"/>
        <v/>
      </c>
      <c r="I1037" s="16" t="str">
        <f t="array" ref="I1037">IF(H1037&lt;&gt;"",SUM(IF(Data_TABLE[EOM Date]=EOMONTH(H1037,0),Data_TABLE[Total Value Sold],0)),"")</f>
        <v/>
      </c>
      <c r="J1037" s="16" t="e">
        <f t="shared" ca="1" si="48"/>
        <v>#N/A</v>
      </c>
      <c r="K1037" s="16" t="e">
        <f t="shared" ca="1" si="49"/>
        <v>#N/A</v>
      </c>
      <c r="L1037" s="12" t="str">
        <f>IF(I1037&lt;&gt;"",RANK(I1037,ListSales,0),"")</f>
        <v/>
      </c>
      <c r="V1037" s="18" t="str">
        <f>IF(U1037&lt;&gt;"",SUMIFS(Data_TABLE[Total Value Sold],Data_TABLE[EOM Date],"="&amp;EOMONTH(Dashboard!$I$7,0),Data_TABLE[Customer],"="&amp;Calc!U1037),"")</f>
        <v/>
      </c>
    </row>
    <row r="1038" spans="8:22" x14ac:dyDescent="0.2">
      <c r="H1038" s="15" t="str">
        <f t="shared" si="50"/>
        <v/>
      </c>
      <c r="I1038" s="16" t="str">
        <f t="array" ref="I1038">IF(H1038&lt;&gt;"",SUM(IF(Data_TABLE[EOM Date]=EOMONTH(H1038,0),Data_TABLE[Total Value Sold],0)),"")</f>
        <v/>
      </c>
      <c r="J1038" s="16" t="e">
        <f t="shared" ca="1" si="48"/>
        <v>#N/A</v>
      </c>
      <c r="K1038" s="16" t="e">
        <f t="shared" ca="1" si="49"/>
        <v>#N/A</v>
      </c>
      <c r="L1038" s="12" t="str">
        <f>IF(I1038&lt;&gt;"",RANK(I1038,ListSales,0),"")</f>
        <v/>
      </c>
      <c r="V1038" s="18" t="str">
        <f>IF(U1038&lt;&gt;"",SUMIFS(Data_TABLE[Total Value Sold],Data_TABLE[EOM Date],"="&amp;EOMONTH(Dashboard!$I$7,0),Data_TABLE[Customer],"="&amp;Calc!U1038),"")</f>
        <v/>
      </c>
    </row>
    <row r="1039" spans="8:22" x14ac:dyDescent="0.2">
      <c r="H1039" s="15" t="str">
        <f t="shared" si="50"/>
        <v/>
      </c>
      <c r="I1039" s="16" t="str">
        <f t="array" ref="I1039">IF(H1039&lt;&gt;"",SUM(IF(Data_TABLE[EOM Date]=EOMONTH(H1039,0),Data_TABLE[Total Value Sold],0)),"")</f>
        <v/>
      </c>
      <c r="J1039" s="16" t="e">
        <f t="shared" ca="1" si="48"/>
        <v>#N/A</v>
      </c>
      <c r="K1039" s="16" t="e">
        <f t="shared" ca="1" si="49"/>
        <v>#N/A</v>
      </c>
      <c r="L1039" s="12" t="str">
        <f>IF(I1039&lt;&gt;"",RANK(I1039,ListSales,0),"")</f>
        <v/>
      </c>
      <c r="V1039" s="18" t="str">
        <f>IF(U1039&lt;&gt;"",SUMIFS(Data_TABLE[Total Value Sold],Data_TABLE[EOM Date],"="&amp;EOMONTH(Dashboard!$I$7,0),Data_TABLE[Customer],"="&amp;Calc!U1039),"")</f>
        <v/>
      </c>
    </row>
    <row r="1040" spans="8:22" x14ac:dyDescent="0.2">
      <c r="H1040" s="15" t="str">
        <f t="shared" si="50"/>
        <v/>
      </c>
      <c r="I1040" s="16" t="str">
        <f t="array" ref="I1040">IF(H1040&lt;&gt;"",SUM(IF(Data_TABLE[EOM Date]=EOMONTH(H1040,0),Data_TABLE[Total Value Sold],0)),"")</f>
        <v/>
      </c>
      <c r="J1040" s="16" t="e">
        <f t="shared" ca="1" si="48"/>
        <v>#N/A</v>
      </c>
      <c r="K1040" s="16" t="e">
        <f t="shared" ca="1" si="49"/>
        <v>#N/A</v>
      </c>
      <c r="L1040" s="12" t="str">
        <f>IF(I1040&lt;&gt;"",RANK(I1040,ListSales,0),"")</f>
        <v/>
      </c>
      <c r="V1040" s="18" t="str">
        <f>IF(U1040&lt;&gt;"",SUMIFS(Data_TABLE[Total Value Sold],Data_TABLE[EOM Date],"="&amp;EOMONTH(Dashboard!$I$7,0),Data_TABLE[Customer],"="&amp;Calc!U1040),"")</f>
        <v/>
      </c>
    </row>
    <row r="1041" spans="8:22" x14ac:dyDescent="0.2">
      <c r="H1041" s="15" t="str">
        <f t="shared" si="50"/>
        <v/>
      </c>
      <c r="I1041" s="16" t="str">
        <f t="array" ref="I1041">IF(H1041&lt;&gt;"",SUM(IF(Data_TABLE[EOM Date]=EOMONTH(H1041,0),Data_TABLE[Total Value Sold],0)),"")</f>
        <v/>
      </c>
      <c r="J1041" s="16" t="e">
        <f t="shared" ca="1" si="48"/>
        <v>#N/A</v>
      </c>
      <c r="K1041" s="16" t="e">
        <f t="shared" ca="1" si="49"/>
        <v>#N/A</v>
      </c>
      <c r="L1041" s="12" t="str">
        <f>IF(I1041&lt;&gt;"",RANK(I1041,ListSales,0),"")</f>
        <v/>
      </c>
      <c r="V1041" s="18" t="str">
        <f>IF(U1041&lt;&gt;"",SUMIFS(Data_TABLE[Total Value Sold],Data_TABLE[EOM Date],"="&amp;EOMONTH(Dashboard!$I$7,0),Data_TABLE[Customer],"="&amp;Calc!U1041),"")</f>
        <v/>
      </c>
    </row>
    <row r="1042" spans="8:22" x14ac:dyDescent="0.2">
      <c r="H1042" s="15" t="str">
        <f t="shared" si="50"/>
        <v/>
      </c>
      <c r="I1042" s="16" t="str">
        <f t="array" ref="I1042">IF(H1042&lt;&gt;"",SUM(IF(Data_TABLE[EOM Date]=EOMONTH(H1042,0),Data_TABLE[Total Value Sold],0)),"")</f>
        <v/>
      </c>
      <c r="J1042" s="16" t="e">
        <f t="shared" ca="1" si="48"/>
        <v>#N/A</v>
      </c>
      <c r="K1042" s="16" t="e">
        <f t="shared" ca="1" si="49"/>
        <v>#N/A</v>
      </c>
      <c r="L1042" s="12" t="str">
        <f>IF(I1042&lt;&gt;"",RANK(I1042,ListSales,0),"")</f>
        <v/>
      </c>
      <c r="V1042" s="18" t="str">
        <f>IF(U1042&lt;&gt;"",SUMIFS(Data_TABLE[Total Value Sold],Data_TABLE[EOM Date],"="&amp;EOMONTH(Dashboard!$I$7,0),Data_TABLE[Customer],"="&amp;Calc!U1042),"")</f>
        <v/>
      </c>
    </row>
    <row r="1043" spans="8:22" x14ac:dyDescent="0.2">
      <c r="H1043" s="15" t="str">
        <f t="shared" si="50"/>
        <v/>
      </c>
      <c r="I1043" s="16" t="str">
        <f t="array" ref="I1043">IF(H1043&lt;&gt;"",SUM(IF(Data_TABLE[EOM Date]=EOMONTH(H1043,0),Data_TABLE[Total Value Sold],0)),"")</f>
        <v/>
      </c>
      <c r="J1043" s="16" t="e">
        <f t="shared" ca="1" si="48"/>
        <v>#N/A</v>
      </c>
      <c r="K1043" s="16" t="e">
        <f t="shared" ca="1" si="49"/>
        <v>#N/A</v>
      </c>
      <c r="L1043" s="12" t="str">
        <f>IF(I1043&lt;&gt;"",RANK(I1043,ListSales,0),"")</f>
        <v/>
      </c>
      <c r="V1043" s="18" t="str">
        <f>IF(U1043&lt;&gt;"",SUMIFS(Data_TABLE[Total Value Sold],Data_TABLE[EOM Date],"="&amp;EOMONTH(Dashboard!$I$7,0),Data_TABLE[Customer],"="&amp;Calc!U1043),"")</f>
        <v/>
      </c>
    </row>
    <row r="1044" spans="8:22" x14ac:dyDescent="0.2">
      <c r="H1044" s="15" t="str">
        <f t="shared" si="50"/>
        <v/>
      </c>
      <c r="I1044" s="16" t="str">
        <f t="array" ref="I1044">IF(H1044&lt;&gt;"",SUM(IF(Data_TABLE[EOM Date]=EOMONTH(H1044,0),Data_TABLE[Total Value Sold],0)),"")</f>
        <v/>
      </c>
      <c r="J1044" s="16" t="e">
        <f t="shared" ca="1" si="48"/>
        <v>#N/A</v>
      </c>
      <c r="K1044" s="16" t="e">
        <f t="shared" ca="1" si="49"/>
        <v>#N/A</v>
      </c>
      <c r="L1044" s="12" t="str">
        <f>IF(I1044&lt;&gt;"",RANK(I1044,ListSales,0),"")</f>
        <v/>
      </c>
      <c r="V1044" s="18" t="str">
        <f>IF(U1044&lt;&gt;"",SUMIFS(Data_TABLE[Total Value Sold],Data_TABLE[EOM Date],"="&amp;EOMONTH(Dashboard!$I$7,0),Data_TABLE[Customer],"="&amp;Calc!U1044),"")</f>
        <v/>
      </c>
    </row>
    <row r="1045" spans="8:22" x14ac:dyDescent="0.2">
      <c r="H1045" s="15" t="str">
        <f t="shared" si="50"/>
        <v/>
      </c>
      <c r="I1045" s="16" t="str">
        <f t="array" ref="I1045">IF(H1045&lt;&gt;"",SUM(IF(Data_TABLE[EOM Date]=EOMONTH(H1045,0),Data_TABLE[Total Value Sold],0)),"")</f>
        <v/>
      </c>
      <c r="J1045" s="16" t="e">
        <f t="shared" ca="1" si="48"/>
        <v>#N/A</v>
      </c>
      <c r="K1045" s="16" t="e">
        <f t="shared" ca="1" si="49"/>
        <v>#N/A</v>
      </c>
      <c r="L1045" s="12" t="str">
        <f>IF(I1045&lt;&gt;"",RANK(I1045,ListSales,0),"")</f>
        <v/>
      </c>
      <c r="V1045" s="18" t="str">
        <f>IF(U1045&lt;&gt;"",SUMIFS(Data_TABLE[Total Value Sold],Data_TABLE[EOM Date],"="&amp;EOMONTH(Dashboard!$I$7,0),Data_TABLE[Customer],"="&amp;Calc!U1045),"")</f>
        <v/>
      </c>
    </row>
    <row r="1046" spans="8:22" x14ac:dyDescent="0.2">
      <c r="H1046" s="15" t="str">
        <f t="shared" si="50"/>
        <v/>
      </c>
      <c r="I1046" s="16" t="str">
        <f t="array" ref="I1046">IF(H1046&lt;&gt;"",SUM(IF(Data_TABLE[EOM Date]=EOMONTH(H1046,0),Data_TABLE[Total Value Sold],0)),"")</f>
        <v/>
      </c>
      <c r="J1046" s="16" t="e">
        <f t="shared" ca="1" si="48"/>
        <v>#N/A</v>
      </c>
      <c r="K1046" s="16" t="e">
        <f t="shared" ca="1" si="49"/>
        <v>#N/A</v>
      </c>
      <c r="L1046" s="12" t="str">
        <f>IF(I1046&lt;&gt;"",RANK(I1046,ListSales,0),"")</f>
        <v/>
      </c>
      <c r="V1046" s="18" t="str">
        <f>IF(U1046&lt;&gt;"",SUMIFS(Data_TABLE[Total Value Sold],Data_TABLE[EOM Date],"="&amp;EOMONTH(Dashboard!$I$7,0),Data_TABLE[Customer],"="&amp;Calc!U1046),"")</f>
        <v/>
      </c>
    </row>
    <row r="1047" spans="8:22" x14ac:dyDescent="0.2">
      <c r="H1047" s="15" t="str">
        <f t="shared" si="50"/>
        <v/>
      </c>
      <c r="I1047" s="16" t="str">
        <f t="array" ref="I1047">IF(H1047&lt;&gt;"",SUM(IF(Data_TABLE[EOM Date]=EOMONTH(H1047,0),Data_TABLE[Total Value Sold],0)),"")</f>
        <v/>
      </c>
      <c r="J1047" s="16" t="e">
        <f t="shared" ca="1" si="48"/>
        <v>#N/A</v>
      </c>
      <c r="K1047" s="16" t="e">
        <f t="shared" ca="1" si="49"/>
        <v>#N/A</v>
      </c>
      <c r="L1047" s="12" t="str">
        <f>IF(I1047&lt;&gt;"",RANK(I1047,ListSales,0),"")</f>
        <v/>
      </c>
      <c r="V1047" s="18" t="str">
        <f>IF(U1047&lt;&gt;"",SUMIFS(Data_TABLE[Total Value Sold],Data_TABLE[EOM Date],"="&amp;EOMONTH(Dashboard!$I$7,0),Data_TABLE[Customer],"="&amp;Calc!U1047),"")</f>
        <v/>
      </c>
    </row>
    <row r="1048" spans="8:22" x14ac:dyDescent="0.2">
      <c r="H1048" s="15" t="str">
        <f t="shared" si="50"/>
        <v/>
      </c>
      <c r="I1048" s="16" t="str">
        <f t="array" ref="I1048">IF(H1048&lt;&gt;"",SUM(IF(Data_TABLE[EOM Date]=EOMONTH(H1048,0),Data_TABLE[Total Value Sold],0)),"")</f>
        <v/>
      </c>
      <c r="J1048" s="16" t="e">
        <f t="shared" ca="1" si="48"/>
        <v>#N/A</v>
      </c>
      <c r="K1048" s="16" t="e">
        <f t="shared" ca="1" si="49"/>
        <v>#N/A</v>
      </c>
      <c r="L1048" s="12" t="str">
        <f>IF(I1048&lt;&gt;"",RANK(I1048,ListSales,0),"")</f>
        <v/>
      </c>
      <c r="V1048" s="18" t="str">
        <f>IF(U1048&lt;&gt;"",SUMIFS(Data_TABLE[Total Value Sold],Data_TABLE[EOM Date],"="&amp;EOMONTH(Dashboard!$I$7,0),Data_TABLE[Customer],"="&amp;Calc!U1048),"")</f>
        <v/>
      </c>
    </row>
    <row r="1049" spans="8:22" x14ac:dyDescent="0.2">
      <c r="H1049" s="15" t="str">
        <f t="shared" si="50"/>
        <v/>
      </c>
      <c r="I1049" s="16" t="str">
        <f t="array" ref="I1049">IF(H1049&lt;&gt;"",SUM(IF(Data_TABLE[EOM Date]=EOMONTH(H1049,0),Data_TABLE[Total Value Sold],0)),"")</f>
        <v/>
      </c>
      <c r="J1049" s="16" t="e">
        <f t="shared" ca="1" si="48"/>
        <v>#N/A</v>
      </c>
      <c r="K1049" s="16" t="e">
        <f t="shared" ca="1" si="49"/>
        <v>#N/A</v>
      </c>
      <c r="L1049" s="12" t="str">
        <f>IF(I1049&lt;&gt;"",RANK(I1049,ListSales,0),"")</f>
        <v/>
      </c>
      <c r="V1049" s="18" t="str">
        <f>IF(U1049&lt;&gt;"",SUMIFS(Data_TABLE[Total Value Sold],Data_TABLE[EOM Date],"="&amp;EOMONTH(Dashboard!$I$7,0),Data_TABLE[Customer],"="&amp;Calc!U1049),"")</f>
        <v/>
      </c>
    </row>
    <row r="1050" spans="8:22" x14ac:dyDescent="0.2">
      <c r="H1050" s="15" t="str">
        <f t="shared" si="50"/>
        <v/>
      </c>
      <c r="I1050" s="16" t="str">
        <f t="array" ref="I1050">IF(H1050&lt;&gt;"",SUM(IF(Data_TABLE[EOM Date]=EOMONTH(H1050,0),Data_TABLE[Total Value Sold],0)),"")</f>
        <v/>
      </c>
      <c r="J1050" s="16" t="e">
        <f t="shared" ca="1" si="48"/>
        <v>#N/A</v>
      </c>
      <c r="K1050" s="16" t="e">
        <f t="shared" ca="1" si="49"/>
        <v>#N/A</v>
      </c>
      <c r="L1050" s="12" t="str">
        <f>IF(I1050&lt;&gt;"",RANK(I1050,ListSales,0),"")</f>
        <v/>
      </c>
      <c r="V1050" s="18" t="str">
        <f>IF(U1050&lt;&gt;"",SUMIFS(Data_TABLE[Total Value Sold],Data_TABLE[EOM Date],"="&amp;EOMONTH(Dashboard!$I$7,0),Data_TABLE[Customer],"="&amp;Calc!U1050),"")</f>
        <v/>
      </c>
    </row>
    <row r="1051" spans="8:22" x14ac:dyDescent="0.2">
      <c r="H1051" s="15" t="str">
        <f t="shared" si="50"/>
        <v/>
      </c>
      <c r="I1051" s="16" t="str">
        <f t="array" ref="I1051">IF(H1051&lt;&gt;"",SUM(IF(Data_TABLE[EOM Date]=EOMONTH(H1051,0),Data_TABLE[Total Value Sold],0)),"")</f>
        <v/>
      </c>
      <c r="J1051" s="16" t="e">
        <f t="shared" ca="1" si="48"/>
        <v>#N/A</v>
      </c>
      <c r="K1051" s="16" t="e">
        <f t="shared" ca="1" si="49"/>
        <v>#N/A</v>
      </c>
      <c r="L1051" s="12" t="str">
        <f>IF(I1051&lt;&gt;"",RANK(I1051,ListSales,0),"")</f>
        <v/>
      </c>
      <c r="V1051" s="18" t="str">
        <f>IF(U1051&lt;&gt;"",SUMIFS(Data_TABLE[Total Value Sold],Data_TABLE[EOM Date],"="&amp;EOMONTH(Dashboard!$I$7,0),Data_TABLE[Customer],"="&amp;Calc!U1051),"")</f>
        <v/>
      </c>
    </row>
    <row r="1052" spans="8:22" x14ac:dyDescent="0.2">
      <c r="H1052" s="15" t="str">
        <f t="shared" si="50"/>
        <v/>
      </c>
      <c r="I1052" s="16" t="str">
        <f t="array" ref="I1052">IF(H1052&lt;&gt;"",SUM(IF(Data_TABLE[EOM Date]=EOMONTH(H1052,0),Data_TABLE[Total Value Sold],0)),"")</f>
        <v/>
      </c>
      <c r="J1052" s="16" t="e">
        <f t="shared" ca="1" si="48"/>
        <v>#N/A</v>
      </c>
      <c r="K1052" s="16" t="e">
        <f t="shared" ca="1" si="49"/>
        <v>#N/A</v>
      </c>
      <c r="L1052" s="12" t="str">
        <f>IF(I1052&lt;&gt;"",RANK(I1052,ListSales,0),"")</f>
        <v/>
      </c>
      <c r="V1052" s="18" t="str">
        <f>IF(U1052&lt;&gt;"",SUMIFS(Data_TABLE[Total Value Sold],Data_TABLE[EOM Date],"="&amp;EOMONTH(Dashboard!$I$7,0),Data_TABLE[Customer],"="&amp;Calc!U1052),"")</f>
        <v/>
      </c>
    </row>
    <row r="1053" spans="8:22" x14ac:dyDescent="0.2">
      <c r="H1053" s="15" t="str">
        <f t="shared" si="50"/>
        <v/>
      </c>
      <c r="I1053" s="16" t="str">
        <f t="array" ref="I1053">IF(H1053&lt;&gt;"",SUM(IF(Data_TABLE[EOM Date]=EOMONTH(H1053,0),Data_TABLE[Total Value Sold],0)),"")</f>
        <v/>
      </c>
      <c r="J1053" s="16" t="e">
        <f t="shared" ca="1" si="48"/>
        <v>#N/A</v>
      </c>
      <c r="K1053" s="16" t="e">
        <f t="shared" ca="1" si="49"/>
        <v>#N/A</v>
      </c>
      <c r="L1053" s="12" t="str">
        <f>IF(I1053&lt;&gt;"",RANK(I1053,ListSales,0),"")</f>
        <v/>
      </c>
      <c r="V1053" s="18" t="str">
        <f>IF(U1053&lt;&gt;"",SUMIFS(Data_TABLE[Total Value Sold],Data_TABLE[EOM Date],"="&amp;EOMONTH(Dashboard!$I$7,0),Data_TABLE[Customer],"="&amp;Calc!U1053),"")</f>
        <v/>
      </c>
    </row>
    <row r="1054" spans="8:22" x14ac:dyDescent="0.2">
      <c r="H1054" s="15" t="str">
        <f t="shared" si="50"/>
        <v/>
      </c>
      <c r="I1054" s="16" t="str">
        <f t="array" ref="I1054">IF(H1054&lt;&gt;"",SUM(IF(Data_TABLE[EOM Date]=EOMONTH(H1054,0),Data_TABLE[Total Value Sold],0)),"")</f>
        <v/>
      </c>
      <c r="J1054" s="16" t="e">
        <f t="shared" ca="1" si="48"/>
        <v>#N/A</v>
      </c>
      <c r="K1054" s="16" t="e">
        <f t="shared" ca="1" si="49"/>
        <v>#N/A</v>
      </c>
      <c r="L1054" s="12" t="str">
        <f>IF(I1054&lt;&gt;"",RANK(I1054,ListSales,0),"")</f>
        <v/>
      </c>
      <c r="V1054" s="18" t="str">
        <f>IF(U1054&lt;&gt;"",SUMIFS(Data_TABLE[Total Value Sold],Data_TABLE[EOM Date],"="&amp;EOMONTH(Dashboard!$I$7,0),Data_TABLE[Customer],"="&amp;Calc!U1054),"")</f>
        <v/>
      </c>
    </row>
    <row r="1055" spans="8:22" x14ac:dyDescent="0.2">
      <c r="H1055" s="15" t="str">
        <f t="shared" si="50"/>
        <v/>
      </c>
      <c r="I1055" s="16" t="str">
        <f t="array" ref="I1055">IF(H1055&lt;&gt;"",SUM(IF(Data_TABLE[EOM Date]=EOMONTH(H1055,0),Data_TABLE[Total Value Sold],0)),"")</f>
        <v/>
      </c>
      <c r="J1055" s="16" t="e">
        <f t="shared" ca="1" si="48"/>
        <v>#N/A</v>
      </c>
      <c r="K1055" s="16" t="e">
        <f t="shared" ca="1" si="49"/>
        <v>#N/A</v>
      </c>
      <c r="L1055" s="12" t="str">
        <f>IF(I1055&lt;&gt;"",RANK(I1055,ListSales,0),"")</f>
        <v/>
      </c>
      <c r="V1055" s="18" t="str">
        <f>IF(U1055&lt;&gt;"",SUMIFS(Data_TABLE[Total Value Sold],Data_TABLE[EOM Date],"="&amp;EOMONTH(Dashboard!$I$7,0),Data_TABLE[Customer],"="&amp;Calc!U1055),"")</f>
        <v/>
      </c>
    </row>
    <row r="1056" spans="8:22" x14ac:dyDescent="0.2">
      <c r="H1056" s="15" t="str">
        <f t="shared" si="50"/>
        <v/>
      </c>
      <c r="I1056" s="16" t="str">
        <f t="array" ref="I1056">IF(H1056&lt;&gt;"",SUM(IF(Data_TABLE[EOM Date]=EOMONTH(H1056,0),Data_TABLE[Total Value Sold],0)),"")</f>
        <v/>
      </c>
      <c r="J1056" s="16" t="e">
        <f t="shared" ca="1" si="48"/>
        <v>#N/A</v>
      </c>
      <c r="K1056" s="16" t="e">
        <f t="shared" ca="1" si="49"/>
        <v>#N/A</v>
      </c>
      <c r="L1056" s="12" t="str">
        <f>IF(I1056&lt;&gt;"",RANK(I1056,ListSales,0),"")</f>
        <v/>
      </c>
      <c r="V1056" s="18" t="str">
        <f>IF(U1056&lt;&gt;"",SUMIFS(Data_TABLE[Total Value Sold],Data_TABLE[EOM Date],"="&amp;EOMONTH(Dashboard!$I$7,0),Data_TABLE[Customer],"="&amp;Calc!U1056),"")</f>
        <v/>
      </c>
    </row>
    <row r="1057" spans="8:22" x14ac:dyDescent="0.2">
      <c r="H1057" s="15" t="str">
        <f t="shared" si="50"/>
        <v/>
      </c>
      <c r="I1057" s="16" t="str">
        <f t="array" ref="I1057">IF(H1057&lt;&gt;"",SUM(IF(Data_TABLE[EOM Date]=EOMONTH(H1057,0),Data_TABLE[Total Value Sold],0)),"")</f>
        <v/>
      </c>
      <c r="J1057" s="16" t="e">
        <f t="shared" ca="1" si="48"/>
        <v>#N/A</v>
      </c>
      <c r="K1057" s="16" t="e">
        <f t="shared" ca="1" si="49"/>
        <v>#N/A</v>
      </c>
      <c r="L1057" s="12" t="str">
        <f>IF(I1057&lt;&gt;"",RANK(I1057,ListSales,0),"")</f>
        <v/>
      </c>
      <c r="V1057" s="18" t="str">
        <f>IF(U1057&lt;&gt;"",SUMIFS(Data_TABLE[Total Value Sold],Data_TABLE[EOM Date],"="&amp;EOMONTH(Dashboard!$I$7,0),Data_TABLE[Customer],"="&amp;Calc!U1057),"")</f>
        <v/>
      </c>
    </row>
    <row r="1058" spans="8:22" x14ac:dyDescent="0.2">
      <c r="H1058" s="15" t="str">
        <f t="shared" si="50"/>
        <v/>
      </c>
      <c r="I1058" s="16" t="str">
        <f t="array" ref="I1058">IF(H1058&lt;&gt;"",SUM(IF(Data_TABLE[EOM Date]=EOMONTH(H1058,0),Data_TABLE[Total Value Sold],0)),"")</f>
        <v/>
      </c>
      <c r="J1058" s="16" t="e">
        <f t="shared" ca="1" si="48"/>
        <v>#N/A</v>
      </c>
      <c r="K1058" s="16" t="e">
        <f t="shared" ca="1" si="49"/>
        <v>#N/A</v>
      </c>
      <c r="L1058" s="12" t="str">
        <f>IF(I1058&lt;&gt;"",RANK(I1058,ListSales,0),"")</f>
        <v/>
      </c>
      <c r="V1058" s="18" t="str">
        <f>IF(U1058&lt;&gt;"",SUMIFS(Data_TABLE[Total Value Sold],Data_TABLE[EOM Date],"="&amp;EOMONTH(Dashboard!$I$7,0),Data_TABLE[Customer],"="&amp;Calc!U1058),"")</f>
        <v/>
      </c>
    </row>
    <row r="1059" spans="8:22" x14ac:dyDescent="0.2">
      <c r="H1059" s="15" t="str">
        <f t="shared" si="50"/>
        <v/>
      </c>
      <c r="I1059" s="16" t="str">
        <f t="array" ref="I1059">IF(H1059&lt;&gt;"",SUM(IF(Data_TABLE[EOM Date]=EOMONTH(H1059,0),Data_TABLE[Total Value Sold],0)),"")</f>
        <v/>
      </c>
      <c r="J1059" s="16" t="e">
        <f t="shared" ca="1" si="48"/>
        <v>#N/A</v>
      </c>
      <c r="K1059" s="16" t="e">
        <f t="shared" ca="1" si="49"/>
        <v>#N/A</v>
      </c>
      <c r="L1059" s="12" t="str">
        <f>IF(I1059&lt;&gt;"",RANK(I1059,ListSales,0),"")</f>
        <v/>
      </c>
      <c r="V1059" s="18" t="str">
        <f>IF(U1059&lt;&gt;"",SUMIFS(Data_TABLE[Total Value Sold],Data_TABLE[EOM Date],"="&amp;EOMONTH(Dashboard!$I$7,0),Data_TABLE[Customer],"="&amp;Calc!U1059),"")</f>
        <v/>
      </c>
    </row>
    <row r="1060" spans="8:22" x14ac:dyDescent="0.2">
      <c r="H1060" s="15" t="str">
        <f t="shared" si="50"/>
        <v/>
      </c>
      <c r="I1060" s="16" t="str">
        <f t="array" ref="I1060">IF(H1060&lt;&gt;"",SUM(IF(Data_TABLE[EOM Date]=EOMONTH(H1060,0),Data_TABLE[Total Value Sold],0)),"")</f>
        <v/>
      </c>
      <c r="J1060" s="16" t="e">
        <f t="shared" ca="1" si="48"/>
        <v>#N/A</v>
      </c>
      <c r="K1060" s="16" t="e">
        <f t="shared" ca="1" si="49"/>
        <v>#N/A</v>
      </c>
      <c r="L1060" s="12" t="str">
        <f>IF(I1060&lt;&gt;"",RANK(I1060,ListSales,0),"")</f>
        <v/>
      </c>
      <c r="V1060" s="18" t="str">
        <f>IF(U1060&lt;&gt;"",SUMIFS(Data_TABLE[Total Value Sold],Data_TABLE[EOM Date],"="&amp;EOMONTH(Dashboard!$I$7,0),Data_TABLE[Customer],"="&amp;Calc!U1060),"")</f>
        <v/>
      </c>
    </row>
    <row r="1061" spans="8:22" x14ac:dyDescent="0.2">
      <c r="H1061" s="15" t="str">
        <f t="shared" si="50"/>
        <v/>
      </c>
      <c r="I1061" s="16" t="str">
        <f t="array" ref="I1061">IF(H1061&lt;&gt;"",SUM(IF(Data_TABLE[EOM Date]=EOMONTH(H1061,0),Data_TABLE[Total Value Sold],0)),"")</f>
        <v/>
      </c>
      <c r="J1061" s="16" t="e">
        <f t="shared" ca="1" si="48"/>
        <v>#N/A</v>
      </c>
      <c r="K1061" s="16" t="e">
        <f t="shared" ca="1" si="49"/>
        <v>#N/A</v>
      </c>
      <c r="L1061" s="12" t="str">
        <f>IF(I1061&lt;&gt;"",RANK(I1061,ListSales,0),"")</f>
        <v/>
      </c>
      <c r="V1061" s="18" t="str">
        <f>IF(U1061&lt;&gt;"",SUMIFS(Data_TABLE[Total Value Sold],Data_TABLE[EOM Date],"="&amp;EOMONTH(Dashboard!$I$7,0),Data_TABLE[Customer],"="&amp;Calc!U1061),"")</f>
        <v/>
      </c>
    </row>
    <row r="1062" spans="8:22" x14ac:dyDescent="0.2">
      <c r="H1062" s="15" t="str">
        <f t="shared" si="50"/>
        <v/>
      </c>
      <c r="I1062" s="16" t="str">
        <f t="array" ref="I1062">IF(H1062&lt;&gt;"",SUM(IF(Data_TABLE[EOM Date]=EOMONTH(H1062,0),Data_TABLE[Total Value Sold],0)),"")</f>
        <v/>
      </c>
      <c r="J1062" s="16" t="e">
        <f t="shared" ca="1" si="48"/>
        <v>#N/A</v>
      </c>
      <c r="K1062" s="16" t="e">
        <f t="shared" ca="1" si="49"/>
        <v>#N/A</v>
      </c>
      <c r="L1062" s="12" t="str">
        <f>IF(I1062&lt;&gt;"",RANK(I1062,ListSales,0),"")</f>
        <v/>
      </c>
      <c r="V1062" s="18" t="str">
        <f>IF(U1062&lt;&gt;"",SUMIFS(Data_TABLE[Total Value Sold],Data_TABLE[EOM Date],"="&amp;EOMONTH(Dashboard!$I$7,0),Data_TABLE[Customer],"="&amp;Calc!U1062),"")</f>
        <v/>
      </c>
    </row>
    <row r="1063" spans="8:22" x14ac:dyDescent="0.2">
      <c r="H1063" s="15" t="str">
        <f t="shared" si="50"/>
        <v/>
      </c>
      <c r="I1063" s="16" t="str">
        <f t="array" ref="I1063">IF(H1063&lt;&gt;"",SUM(IF(Data_TABLE[EOM Date]=EOMONTH(H1063,0),Data_TABLE[Total Value Sold],0)),"")</f>
        <v/>
      </c>
      <c r="J1063" s="16" t="e">
        <f t="shared" ca="1" si="48"/>
        <v>#N/A</v>
      </c>
      <c r="K1063" s="16" t="e">
        <f t="shared" ca="1" si="49"/>
        <v>#N/A</v>
      </c>
      <c r="L1063" s="12" t="str">
        <f>IF(I1063&lt;&gt;"",RANK(I1063,ListSales,0),"")</f>
        <v/>
      </c>
      <c r="V1063" s="18" t="str">
        <f>IF(U1063&lt;&gt;"",SUMIFS(Data_TABLE[Total Value Sold],Data_TABLE[EOM Date],"="&amp;EOMONTH(Dashboard!$I$7,0),Data_TABLE[Customer],"="&amp;Calc!U1063),"")</f>
        <v/>
      </c>
    </row>
    <row r="1064" spans="8:22" x14ac:dyDescent="0.2">
      <c r="H1064" s="15" t="str">
        <f t="shared" si="50"/>
        <v/>
      </c>
      <c r="I1064" s="16" t="str">
        <f t="array" ref="I1064">IF(H1064&lt;&gt;"",SUM(IF(Data_TABLE[EOM Date]=EOMONTH(H1064,0),Data_TABLE[Total Value Sold],0)),"")</f>
        <v/>
      </c>
      <c r="J1064" s="16" t="e">
        <f t="shared" ca="1" si="48"/>
        <v>#N/A</v>
      </c>
      <c r="K1064" s="16" t="e">
        <f t="shared" ca="1" si="49"/>
        <v>#N/A</v>
      </c>
      <c r="L1064" s="12" t="str">
        <f>IF(I1064&lt;&gt;"",RANK(I1064,ListSales,0),"")</f>
        <v/>
      </c>
      <c r="V1064" s="18" t="str">
        <f>IF(U1064&lt;&gt;"",SUMIFS(Data_TABLE[Total Value Sold],Data_TABLE[EOM Date],"="&amp;EOMONTH(Dashboard!$I$7,0),Data_TABLE[Customer],"="&amp;Calc!U1064),"")</f>
        <v/>
      </c>
    </row>
    <row r="1065" spans="8:22" x14ac:dyDescent="0.2">
      <c r="H1065" s="15" t="str">
        <f t="shared" si="50"/>
        <v/>
      </c>
      <c r="I1065" s="16" t="str">
        <f t="array" ref="I1065">IF(H1065&lt;&gt;"",SUM(IF(Data_TABLE[EOM Date]=EOMONTH(H1065,0),Data_TABLE[Total Value Sold],0)),"")</f>
        <v/>
      </c>
      <c r="J1065" s="16" t="e">
        <f t="shared" ca="1" si="48"/>
        <v>#N/A</v>
      </c>
      <c r="K1065" s="16" t="e">
        <f t="shared" ca="1" si="49"/>
        <v>#N/A</v>
      </c>
      <c r="L1065" s="12" t="str">
        <f>IF(I1065&lt;&gt;"",RANK(I1065,ListSales,0),"")</f>
        <v/>
      </c>
      <c r="V1065" s="18" t="str">
        <f>IF(U1065&lt;&gt;"",SUMIFS(Data_TABLE[Total Value Sold],Data_TABLE[EOM Date],"="&amp;EOMONTH(Dashboard!$I$7,0),Data_TABLE[Customer],"="&amp;Calc!U1065),"")</f>
        <v/>
      </c>
    </row>
    <row r="1066" spans="8:22" x14ac:dyDescent="0.2">
      <c r="H1066" s="15" t="str">
        <f t="shared" si="50"/>
        <v/>
      </c>
      <c r="I1066" s="16" t="str">
        <f t="array" ref="I1066">IF(H1066&lt;&gt;"",SUM(IF(Data_TABLE[EOM Date]=EOMONTH(H1066,0),Data_TABLE[Total Value Sold],0)),"")</f>
        <v/>
      </c>
      <c r="J1066" s="16" t="e">
        <f t="shared" ca="1" si="48"/>
        <v>#N/A</v>
      </c>
      <c r="K1066" s="16" t="e">
        <f t="shared" ca="1" si="49"/>
        <v>#N/A</v>
      </c>
      <c r="L1066" s="12" t="str">
        <f>IF(I1066&lt;&gt;"",RANK(I1066,ListSales,0),"")</f>
        <v/>
      </c>
      <c r="V1066" s="18" t="str">
        <f>IF(U1066&lt;&gt;"",SUMIFS(Data_TABLE[Total Value Sold],Data_TABLE[EOM Date],"="&amp;EOMONTH(Dashboard!$I$7,0),Data_TABLE[Customer],"="&amp;Calc!U1066),"")</f>
        <v/>
      </c>
    </row>
    <row r="1067" spans="8:22" x14ac:dyDescent="0.2">
      <c r="H1067" s="15" t="str">
        <f t="shared" si="50"/>
        <v/>
      </c>
      <c r="I1067" s="16" t="str">
        <f t="array" ref="I1067">IF(H1067&lt;&gt;"",SUM(IF(Data_TABLE[EOM Date]=EOMONTH(H1067,0),Data_TABLE[Total Value Sold],0)),"")</f>
        <v/>
      </c>
      <c r="J1067" s="16" t="e">
        <f t="shared" ca="1" si="48"/>
        <v>#N/A</v>
      </c>
      <c r="K1067" s="16" t="e">
        <f t="shared" ca="1" si="49"/>
        <v>#N/A</v>
      </c>
      <c r="L1067" s="12" t="str">
        <f>IF(I1067&lt;&gt;"",RANK(I1067,ListSales,0),"")</f>
        <v/>
      </c>
      <c r="V1067" s="18" t="str">
        <f>IF(U1067&lt;&gt;"",SUMIFS(Data_TABLE[Total Value Sold],Data_TABLE[EOM Date],"="&amp;EOMONTH(Dashboard!$I$7,0),Data_TABLE[Customer],"="&amp;Calc!U1067),"")</f>
        <v/>
      </c>
    </row>
    <row r="1068" spans="8:22" x14ac:dyDescent="0.2">
      <c r="H1068" s="15" t="str">
        <f t="shared" si="50"/>
        <v/>
      </c>
      <c r="I1068" s="16" t="str">
        <f t="array" ref="I1068">IF(H1068&lt;&gt;"",SUM(IF(Data_TABLE[EOM Date]=EOMONTH(H1068,0),Data_TABLE[Total Value Sold],0)),"")</f>
        <v/>
      </c>
      <c r="J1068" s="16" t="e">
        <f t="shared" ca="1" si="48"/>
        <v>#N/A</v>
      </c>
      <c r="K1068" s="16" t="e">
        <f t="shared" ca="1" si="49"/>
        <v>#N/A</v>
      </c>
      <c r="L1068" s="12" t="str">
        <f>IF(I1068&lt;&gt;"",RANK(I1068,ListSales,0),"")</f>
        <v/>
      </c>
      <c r="V1068" s="18" t="str">
        <f>IF(U1068&lt;&gt;"",SUMIFS(Data_TABLE[Total Value Sold],Data_TABLE[EOM Date],"="&amp;EOMONTH(Dashboard!$I$7,0),Data_TABLE[Customer],"="&amp;Calc!U1068),"")</f>
        <v/>
      </c>
    </row>
    <row r="1069" spans="8:22" x14ac:dyDescent="0.2">
      <c r="H1069" s="15" t="str">
        <f t="shared" si="50"/>
        <v/>
      </c>
      <c r="I1069" s="16" t="str">
        <f t="array" ref="I1069">IF(H1069&lt;&gt;"",SUM(IF(Data_TABLE[EOM Date]=EOMONTH(H1069,0),Data_TABLE[Total Value Sold],0)),"")</f>
        <v/>
      </c>
      <c r="J1069" s="16" t="e">
        <f t="shared" ca="1" si="48"/>
        <v>#N/A</v>
      </c>
      <c r="K1069" s="16" t="e">
        <f t="shared" ca="1" si="49"/>
        <v>#N/A</v>
      </c>
      <c r="L1069" s="12" t="str">
        <f>IF(I1069&lt;&gt;"",RANK(I1069,ListSales,0),"")</f>
        <v/>
      </c>
      <c r="V1069" s="18" t="str">
        <f>IF(U1069&lt;&gt;"",SUMIFS(Data_TABLE[Total Value Sold],Data_TABLE[EOM Date],"="&amp;EOMONTH(Dashboard!$I$7,0),Data_TABLE[Customer],"="&amp;Calc!U1069),"")</f>
        <v/>
      </c>
    </row>
    <row r="1070" spans="8:22" x14ac:dyDescent="0.2">
      <c r="H1070" s="15" t="str">
        <f t="shared" si="50"/>
        <v/>
      </c>
      <c r="I1070" s="16" t="str">
        <f t="array" ref="I1070">IF(H1070&lt;&gt;"",SUM(IF(Data_TABLE[EOM Date]=EOMONTH(H1070,0),Data_TABLE[Total Value Sold],0)),"")</f>
        <v/>
      </c>
      <c r="J1070" s="16" t="e">
        <f t="shared" ca="1" si="48"/>
        <v>#N/A</v>
      </c>
      <c r="K1070" s="16" t="e">
        <f t="shared" ca="1" si="49"/>
        <v>#N/A</v>
      </c>
      <c r="L1070" s="12" t="str">
        <f>IF(I1070&lt;&gt;"",RANK(I1070,ListSales,0),"")</f>
        <v/>
      </c>
      <c r="V1070" s="18" t="str">
        <f>IF(U1070&lt;&gt;"",SUMIFS(Data_TABLE[Total Value Sold],Data_TABLE[EOM Date],"="&amp;EOMONTH(Dashboard!$I$7,0),Data_TABLE[Customer],"="&amp;Calc!U1070),"")</f>
        <v/>
      </c>
    </row>
    <row r="1071" spans="8:22" x14ac:dyDescent="0.2">
      <c r="H1071" s="15" t="str">
        <f t="shared" si="50"/>
        <v/>
      </c>
      <c r="I1071" s="16" t="str">
        <f t="array" ref="I1071">IF(H1071&lt;&gt;"",SUM(IF(Data_TABLE[EOM Date]=EOMONTH(H1071,0),Data_TABLE[Total Value Sold],0)),"")</f>
        <v/>
      </c>
      <c r="J1071" s="16" t="e">
        <f t="shared" ca="1" si="48"/>
        <v>#N/A</v>
      </c>
      <c r="K1071" s="16" t="e">
        <f t="shared" ca="1" si="49"/>
        <v>#N/A</v>
      </c>
      <c r="L1071" s="12" t="str">
        <f>IF(I1071&lt;&gt;"",RANK(I1071,ListSales,0),"")</f>
        <v/>
      </c>
      <c r="V1071" s="18" t="str">
        <f>IF(U1071&lt;&gt;"",SUMIFS(Data_TABLE[Total Value Sold],Data_TABLE[EOM Date],"="&amp;EOMONTH(Dashboard!$I$7,0),Data_TABLE[Customer],"="&amp;Calc!U1071),"")</f>
        <v/>
      </c>
    </row>
    <row r="1072" spans="8:22" x14ac:dyDescent="0.2">
      <c r="H1072" s="15" t="str">
        <f t="shared" si="50"/>
        <v/>
      </c>
      <c r="I1072" s="16" t="str">
        <f t="array" ref="I1072">IF(H1072&lt;&gt;"",SUM(IF(Data_TABLE[EOM Date]=EOMONTH(H1072,0),Data_TABLE[Total Value Sold],0)),"")</f>
        <v/>
      </c>
      <c r="J1072" s="16" t="e">
        <f t="shared" ca="1" si="48"/>
        <v>#N/A</v>
      </c>
      <c r="K1072" s="16" t="e">
        <f t="shared" ca="1" si="49"/>
        <v>#N/A</v>
      </c>
      <c r="L1072" s="12" t="str">
        <f>IF(I1072&lt;&gt;"",RANK(I1072,ListSales,0),"")</f>
        <v/>
      </c>
      <c r="V1072" s="18" t="str">
        <f>IF(U1072&lt;&gt;"",SUMIFS(Data_TABLE[Total Value Sold],Data_TABLE[EOM Date],"="&amp;EOMONTH(Dashboard!$I$7,0),Data_TABLE[Customer],"="&amp;Calc!U1072),"")</f>
        <v/>
      </c>
    </row>
    <row r="1073" spans="8:22" x14ac:dyDescent="0.2">
      <c r="H1073" s="15" t="str">
        <f t="shared" si="50"/>
        <v/>
      </c>
      <c r="I1073" s="16" t="str">
        <f t="array" ref="I1073">IF(H1073&lt;&gt;"",SUM(IF(Data_TABLE[EOM Date]=EOMONTH(H1073,0),Data_TABLE[Total Value Sold],0)),"")</f>
        <v/>
      </c>
      <c r="J1073" s="16" t="e">
        <f t="shared" ca="1" si="48"/>
        <v>#N/A</v>
      </c>
      <c r="K1073" s="16" t="e">
        <f t="shared" ca="1" si="49"/>
        <v>#N/A</v>
      </c>
      <c r="L1073" s="12" t="str">
        <f>IF(I1073&lt;&gt;"",RANK(I1073,ListSales,0),"")</f>
        <v/>
      </c>
      <c r="V1073" s="18" t="str">
        <f>IF(U1073&lt;&gt;"",SUMIFS(Data_TABLE[Total Value Sold],Data_TABLE[EOM Date],"="&amp;EOMONTH(Dashboard!$I$7,0),Data_TABLE[Customer],"="&amp;Calc!U1073),"")</f>
        <v/>
      </c>
    </row>
    <row r="1074" spans="8:22" x14ac:dyDescent="0.2">
      <c r="H1074" s="15" t="str">
        <f t="shared" si="50"/>
        <v/>
      </c>
      <c r="I1074" s="16" t="str">
        <f t="array" ref="I1074">IF(H1074&lt;&gt;"",SUM(IF(Data_TABLE[EOM Date]=EOMONTH(H1074,0),Data_TABLE[Total Value Sold],0)),"")</f>
        <v/>
      </c>
      <c r="J1074" s="16" t="e">
        <f t="shared" ca="1" si="48"/>
        <v>#N/A</v>
      </c>
      <c r="K1074" s="16" t="e">
        <f t="shared" ca="1" si="49"/>
        <v>#N/A</v>
      </c>
      <c r="L1074" s="12" t="str">
        <f>IF(I1074&lt;&gt;"",RANK(I1074,ListSales,0),"")</f>
        <v/>
      </c>
      <c r="V1074" s="18" t="str">
        <f>IF(U1074&lt;&gt;"",SUMIFS(Data_TABLE[Total Value Sold],Data_TABLE[EOM Date],"="&amp;EOMONTH(Dashboard!$I$7,0),Data_TABLE[Customer],"="&amp;Calc!U1074),"")</f>
        <v/>
      </c>
    </row>
    <row r="1075" spans="8:22" x14ac:dyDescent="0.2">
      <c r="H1075" s="15" t="str">
        <f t="shared" si="50"/>
        <v/>
      </c>
      <c r="I1075" s="16" t="str">
        <f t="array" ref="I1075">IF(H1075&lt;&gt;"",SUM(IF(Data_TABLE[EOM Date]=EOMONTH(H1075,0),Data_TABLE[Total Value Sold],0)),"")</f>
        <v/>
      </c>
      <c r="J1075" s="16" t="e">
        <f t="shared" ca="1" si="48"/>
        <v>#N/A</v>
      </c>
      <c r="K1075" s="16" t="e">
        <f t="shared" ca="1" si="49"/>
        <v>#N/A</v>
      </c>
      <c r="L1075" s="12" t="str">
        <f>IF(I1075&lt;&gt;"",RANK(I1075,ListSales,0),"")</f>
        <v/>
      </c>
      <c r="V1075" s="18" t="str">
        <f>IF(U1075&lt;&gt;"",SUMIFS(Data_TABLE[Total Value Sold],Data_TABLE[EOM Date],"="&amp;EOMONTH(Dashboard!$I$7,0),Data_TABLE[Customer],"="&amp;Calc!U1075),"")</f>
        <v/>
      </c>
    </row>
    <row r="1076" spans="8:22" x14ac:dyDescent="0.2">
      <c r="H1076" s="15" t="str">
        <f t="shared" si="50"/>
        <v/>
      </c>
      <c r="I1076" s="16" t="str">
        <f t="array" ref="I1076">IF(H1076&lt;&gt;"",SUM(IF(Data_TABLE[EOM Date]=EOMONTH(H1076,0),Data_TABLE[Total Value Sold],0)),"")</f>
        <v/>
      </c>
      <c r="J1076" s="16" t="e">
        <f t="shared" ca="1" si="48"/>
        <v>#N/A</v>
      </c>
      <c r="K1076" s="16" t="e">
        <f t="shared" ca="1" si="49"/>
        <v>#N/A</v>
      </c>
      <c r="L1076" s="12" t="str">
        <f>IF(I1076&lt;&gt;"",RANK(I1076,ListSales,0),"")</f>
        <v/>
      </c>
      <c r="V1076" s="18" t="str">
        <f>IF(U1076&lt;&gt;"",SUMIFS(Data_TABLE[Total Value Sold],Data_TABLE[EOM Date],"="&amp;EOMONTH(Dashboard!$I$7,0),Data_TABLE[Customer],"="&amp;Calc!U1076),"")</f>
        <v/>
      </c>
    </row>
    <row r="1077" spans="8:22" x14ac:dyDescent="0.2">
      <c r="H1077" s="15" t="str">
        <f t="shared" si="50"/>
        <v/>
      </c>
      <c r="I1077" s="16" t="str">
        <f t="array" ref="I1077">IF(H1077&lt;&gt;"",SUM(IF(Data_TABLE[EOM Date]=EOMONTH(H1077,0),Data_TABLE[Total Value Sold],0)),"")</f>
        <v/>
      </c>
      <c r="J1077" s="16" t="e">
        <f t="shared" ca="1" si="48"/>
        <v>#N/A</v>
      </c>
      <c r="K1077" s="16" t="e">
        <f t="shared" ca="1" si="49"/>
        <v>#N/A</v>
      </c>
      <c r="L1077" s="12" t="str">
        <f>IF(I1077&lt;&gt;"",RANK(I1077,ListSales,0),"")</f>
        <v/>
      </c>
      <c r="V1077" s="18" t="str">
        <f>IF(U1077&lt;&gt;"",SUMIFS(Data_TABLE[Total Value Sold],Data_TABLE[EOM Date],"="&amp;EOMONTH(Dashboard!$I$7,0),Data_TABLE[Customer],"="&amp;Calc!U1077),"")</f>
        <v/>
      </c>
    </row>
    <row r="1078" spans="8:22" x14ac:dyDescent="0.2">
      <c r="H1078" s="15" t="str">
        <f t="shared" si="50"/>
        <v/>
      </c>
      <c r="I1078" s="16" t="str">
        <f t="array" ref="I1078">IF(H1078&lt;&gt;"",SUM(IF(Data_TABLE[EOM Date]=EOMONTH(H1078,0),Data_TABLE[Total Value Sold],0)),"")</f>
        <v/>
      </c>
      <c r="J1078" s="16" t="e">
        <f t="shared" ca="1" si="48"/>
        <v>#N/A</v>
      </c>
      <c r="K1078" s="16" t="e">
        <f t="shared" ca="1" si="49"/>
        <v>#N/A</v>
      </c>
      <c r="L1078" s="12" t="str">
        <f>IF(I1078&lt;&gt;"",RANK(I1078,ListSales,0),"")</f>
        <v/>
      </c>
      <c r="V1078" s="18" t="str">
        <f>IF(U1078&lt;&gt;"",SUMIFS(Data_TABLE[Total Value Sold],Data_TABLE[EOM Date],"="&amp;EOMONTH(Dashboard!$I$7,0),Data_TABLE[Customer],"="&amp;Calc!U1078),"")</f>
        <v/>
      </c>
    </row>
    <row r="1079" spans="8:22" x14ac:dyDescent="0.2">
      <c r="H1079" s="15" t="str">
        <f t="shared" si="50"/>
        <v/>
      </c>
      <c r="I1079" s="16" t="str">
        <f t="array" ref="I1079">IF(H1079&lt;&gt;"",SUM(IF(Data_TABLE[EOM Date]=EOMONTH(H1079,0),Data_TABLE[Total Value Sold],0)),"")</f>
        <v/>
      </c>
      <c r="J1079" s="16" t="e">
        <f t="shared" ca="1" si="48"/>
        <v>#N/A</v>
      </c>
      <c r="K1079" s="16" t="e">
        <f t="shared" ca="1" si="49"/>
        <v>#N/A</v>
      </c>
      <c r="L1079" s="12" t="str">
        <f>IF(I1079&lt;&gt;"",RANK(I1079,ListSales,0),"")</f>
        <v/>
      </c>
      <c r="V1079" s="18" t="str">
        <f>IF(U1079&lt;&gt;"",SUMIFS(Data_TABLE[Total Value Sold],Data_TABLE[EOM Date],"="&amp;EOMONTH(Dashboard!$I$7,0),Data_TABLE[Customer],"="&amp;Calc!U1079),"")</f>
        <v/>
      </c>
    </row>
    <row r="1080" spans="8:22" x14ac:dyDescent="0.2">
      <c r="H1080" s="15" t="str">
        <f t="shared" si="50"/>
        <v/>
      </c>
      <c r="I1080" s="16" t="str">
        <f t="array" ref="I1080">IF(H1080&lt;&gt;"",SUM(IF(Data_TABLE[EOM Date]=EOMONTH(H1080,0),Data_TABLE[Total Value Sold],0)),"")</f>
        <v/>
      </c>
      <c r="J1080" s="16" t="e">
        <f t="shared" ca="1" si="48"/>
        <v>#N/A</v>
      </c>
      <c r="K1080" s="16" t="e">
        <f t="shared" ca="1" si="49"/>
        <v>#N/A</v>
      </c>
      <c r="L1080" s="12" t="str">
        <f>IF(I1080&lt;&gt;"",RANK(I1080,ListSales,0),"")</f>
        <v/>
      </c>
      <c r="V1080" s="18" t="str">
        <f>IF(U1080&lt;&gt;"",SUMIFS(Data_TABLE[Total Value Sold],Data_TABLE[EOM Date],"="&amp;EOMONTH(Dashboard!$I$7,0),Data_TABLE[Customer],"="&amp;Calc!U1080),"")</f>
        <v/>
      </c>
    </row>
    <row r="1081" spans="8:22" x14ac:dyDescent="0.2">
      <c r="H1081" s="15" t="str">
        <f t="shared" si="50"/>
        <v/>
      </c>
      <c r="I1081" s="16" t="str">
        <f t="array" ref="I1081">IF(H1081&lt;&gt;"",SUM(IF(Data_TABLE[EOM Date]=EOMONTH(H1081,0),Data_TABLE[Total Value Sold],0)),"")</f>
        <v/>
      </c>
      <c r="J1081" s="16" t="e">
        <f t="shared" ca="1" si="48"/>
        <v>#N/A</v>
      </c>
      <c r="K1081" s="16" t="e">
        <f t="shared" ca="1" si="49"/>
        <v>#N/A</v>
      </c>
      <c r="L1081" s="12" t="str">
        <f>IF(I1081&lt;&gt;"",RANK(I1081,ListSales,0),"")</f>
        <v/>
      </c>
      <c r="V1081" s="18" t="str">
        <f>IF(U1081&lt;&gt;"",SUMIFS(Data_TABLE[Total Value Sold],Data_TABLE[EOM Date],"="&amp;EOMONTH(Dashboard!$I$7,0),Data_TABLE[Customer],"="&amp;Calc!U1081),"")</f>
        <v/>
      </c>
    </row>
    <row r="1082" spans="8:22" x14ac:dyDescent="0.2">
      <c r="H1082" s="15" t="str">
        <f t="shared" si="50"/>
        <v/>
      </c>
      <c r="I1082" s="16" t="str">
        <f t="array" ref="I1082">IF(H1082&lt;&gt;"",SUM(IF(Data_TABLE[EOM Date]=EOMONTH(H1082,0),Data_TABLE[Total Value Sold],0)),"")</f>
        <v/>
      </c>
      <c r="J1082" s="16" t="e">
        <f t="shared" ca="1" si="48"/>
        <v>#N/A</v>
      </c>
      <c r="K1082" s="16" t="e">
        <f t="shared" ca="1" si="49"/>
        <v>#N/A</v>
      </c>
      <c r="L1082" s="12" t="str">
        <f>IF(I1082&lt;&gt;"",RANK(I1082,ListSales,0),"")</f>
        <v/>
      </c>
      <c r="V1082" s="18" t="str">
        <f>IF(U1082&lt;&gt;"",SUMIFS(Data_TABLE[Total Value Sold],Data_TABLE[EOM Date],"="&amp;EOMONTH(Dashboard!$I$7,0),Data_TABLE[Customer],"="&amp;Calc!U1082),"")</f>
        <v/>
      </c>
    </row>
    <row r="1083" spans="8:22" x14ac:dyDescent="0.2">
      <c r="H1083" s="15" t="str">
        <f t="shared" si="50"/>
        <v/>
      </c>
      <c r="I1083" s="16" t="str">
        <f t="array" ref="I1083">IF(H1083&lt;&gt;"",SUM(IF(Data_TABLE[EOM Date]=EOMONTH(H1083,0),Data_TABLE[Total Value Sold],0)),"")</f>
        <v/>
      </c>
      <c r="J1083" s="16" t="e">
        <f t="shared" ca="1" si="48"/>
        <v>#N/A</v>
      </c>
      <c r="K1083" s="16" t="e">
        <f t="shared" ca="1" si="49"/>
        <v>#N/A</v>
      </c>
      <c r="L1083" s="12" t="str">
        <f>IF(I1083&lt;&gt;"",RANK(I1083,ListSales,0),"")</f>
        <v/>
      </c>
      <c r="V1083" s="18" t="str">
        <f>IF(U1083&lt;&gt;"",SUMIFS(Data_TABLE[Total Value Sold],Data_TABLE[EOM Date],"="&amp;EOMONTH(Dashboard!$I$7,0),Data_TABLE[Customer],"="&amp;Calc!U1083),"")</f>
        <v/>
      </c>
    </row>
    <row r="1084" spans="8:22" x14ac:dyDescent="0.2">
      <c r="H1084" s="15" t="str">
        <f t="shared" si="50"/>
        <v/>
      </c>
      <c r="I1084" s="16" t="str">
        <f t="array" ref="I1084">IF(H1084&lt;&gt;"",SUM(IF(Data_TABLE[EOM Date]=EOMONTH(H1084,0),Data_TABLE[Total Value Sold],0)),"")</f>
        <v/>
      </c>
      <c r="J1084" s="16" t="e">
        <f t="shared" ca="1" si="48"/>
        <v>#N/A</v>
      </c>
      <c r="K1084" s="16" t="e">
        <f t="shared" ca="1" si="49"/>
        <v>#N/A</v>
      </c>
      <c r="L1084" s="12" t="str">
        <f>IF(I1084&lt;&gt;"",RANK(I1084,ListSales,0),"")</f>
        <v/>
      </c>
      <c r="V1084" s="18" t="str">
        <f>IF(U1084&lt;&gt;"",SUMIFS(Data_TABLE[Total Value Sold],Data_TABLE[EOM Date],"="&amp;EOMONTH(Dashboard!$I$7,0),Data_TABLE[Customer],"="&amp;Calc!U1084),"")</f>
        <v/>
      </c>
    </row>
    <row r="1085" spans="8:22" x14ac:dyDescent="0.2">
      <c r="H1085" s="15" t="str">
        <f t="shared" si="50"/>
        <v/>
      </c>
      <c r="I1085" s="16" t="str">
        <f t="array" ref="I1085">IF(H1085&lt;&gt;"",SUM(IF(Data_TABLE[EOM Date]=EOMONTH(H1085,0),Data_TABLE[Total Value Sold],0)),"")</f>
        <v/>
      </c>
      <c r="J1085" s="16" t="e">
        <f t="shared" ca="1" si="48"/>
        <v>#N/A</v>
      </c>
      <c r="K1085" s="16" t="e">
        <f t="shared" ca="1" si="49"/>
        <v>#N/A</v>
      </c>
      <c r="L1085" s="12" t="str">
        <f>IF(I1085&lt;&gt;"",RANK(I1085,ListSales,0),"")</f>
        <v/>
      </c>
      <c r="V1085" s="18" t="str">
        <f>IF(U1085&lt;&gt;"",SUMIFS(Data_TABLE[Total Value Sold],Data_TABLE[EOM Date],"="&amp;EOMONTH(Dashboard!$I$7,0),Data_TABLE[Customer],"="&amp;Calc!U1085),"")</f>
        <v/>
      </c>
    </row>
    <row r="1086" spans="8:22" x14ac:dyDescent="0.2">
      <c r="H1086" s="15" t="str">
        <f t="shared" si="50"/>
        <v/>
      </c>
      <c r="I1086" s="16" t="str">
        <f t="array" ref="I1086">IF(H1086&lt;&gt;"",SUM(IF(Data_TABLE[EOM Date]=EOMONTH(H1086,0),Data_TABLE[Total Value Sold],0)),"")</f>
        <v/>
      </c>
      <c r="J1086" s="16" t="e">
        <f t="shared" ca="1" si="48"/>
        <v>#N/A</v>
      </c>
      <c r="K1086" s="16" t="e">
        <f t="shared" ca="1" si="49"/>
        <v>#N/A</v>
      </c>
      <c r="L1086" s="12" t="str">
        <f>IF(I1086&lt;&gt;"",RANK(I1086,ListSales,0),"")</f>
        <v/>
      </c>
      <c r="V1086" s="18" t="str">
        <f>IF(U1086&lt;&gt;"",SUMIFS(Data_TABLE[Total Value Sold],Data_TABLE[EOM Date],"="&amp;EOMONTH(Dashboard!$I$7,0),Data_TABLE[Customer],"="&amp;Calc!U1086),"")</f>
        <v/>
      </c>
    </row>
    <row r="1087" spans="8:22" x14ac:dyDescent="0.2">
      <c r="H1087" s="15" t="str">
        <f t="shared" si="50"/>
        <v/>
      </c>
      <c r="I1087" s="16" t="str">
        <f t="array" ref="I1087">IF(H1087&lt;&gt;"",SUM(IF(Data_TABLE[EOM Date]=EOMONTH(H1087,0),Data_TABLE[Total Value Sold],0)),"")</f>
        <v/>
      </c>
      <c r="J1087" s="16" t="e">
        <f t="shared" ca="1" si="48"/>
        <v>#N/A</v>
      </c>
      <c r="K1087" s="16" t="e">
        <f t="shared" ca="1" si="49"/>
        <v>#N/A</v>
      </c>
      <c r="L1087" s="12" t="str">
        <f>IF(I1087&lt;&gt;"",RANK(I1087,ListSales,0),"")</f>
        <v/>
      </c>
      <c r="V1087" s="18" t="str">
        <f>IF(U1087&lt;&gt;"",SUMIFS(Data_TABLE[Total Value Sold],Data_TABLE[EOM Date],"="&amp;EOMONTH(Dashboard!$I$7,0),Data_TABLE[Customer],"="&amp;Calc!U1087),"")</f>
        <v/>
      </c>
    </row>
    <row r="1088" spans="8:22" x14ac:dyDescent="0.2">
      <c r="H1088" s="15" t="str">
        <f t="shared" si="50"/>
        <v/>
      </c>
      <c r="I1088" s="16" t="str">
        <f t="array" ref="I1088">IF(H1088&lt;&gt;"",SUM(IF(Data_TABLE[EOM Date]=EOMONTH(H1088,0),Data_TABLE[Total Value Sold],0)),"")</f>
        <v/>
      </c>
      <c r="J1088" s="16" t="e">
        <f t="shared" ca="1" si="48"/>
        <v>#N/A</v>
      </c>
      <c r="K1088" s="16" t="e">
        <f t="shared" ca="1" si="49"/>
        <v>#N/A</v>
      </c>
      <c r="L1088" s="12" t="str">
        <f>IF(I1088&lt;&gt;"",RANK(I1088,ListSales,0),"")</f>
        <v/>
      </c>
      <c r="V1088" s="18" t="str">
        <f>IF(U1088&lt;&gt;"",SUMIFS(Data_TABLE[Total Value Sold],Data_TABLE[EOM Date],"="&amp;EOMONTH(Dashboard!$I$7,0),Data_TABLE[Customer],"="&amp;Calc!U1088),"")</f>
        <v/>
      </c>
    </row>
    <row r="1089" spans="8:22" x14ac:dyDescent="0.2">
      <c r="H1089" s="15" t="str">
        <f t="shared" si="50"/>
        <v/>
      </c>
      <c r="I1089" s="16" t="str">
        <f t="array" ref="I1089">IF(H1089&lt;&gt;"",SUM(IF(Data_TABLE[EOM Date]=EOMONTH(H1089,0),Data_TABLE[Total Value Sold],0)),"")</f>
        <v/>
      </c>
      <c r="J1089" s="16" t="e">
        <f t="shared" ca="1" si="48"/>
        <v>#N/A</v>
      </c>
      <c r="K1089" s="16" t="e">
        <f t="shared" ca="1" si="49"/>
        <v>#N/A</v>
      </c>
      <c r="L1089" s="12" t="str">
        <f>IF(I1089&lt;&gt;"",RANK(I1089,ListSales,0),"")</f>
        <v/>
      </c>
      <c r="V1089" s="18" t="str">
        <f>IF(U1089&lt;&gt;"",SUMIFS(Data_TABLE[Total Value Sold],Data_TABLE[EOM Date],"="&amp;EOMONTH(Dashboard!$I$7,0),Data_TABLE[Customer],"="&amp;Calc!U1089),"")</f>
        <v/>
      </c>
    </row>
    <row r="1090" spans="8:22" x14ac:dyDescent="0.2">
      <c r="H1090" s="15" t="str">
        <f t="shared" si="50"/>
        <v/>
      </c>
      <c r="I1090" s="16" t="str">
        <f t="array" ref="I1090">IF(H1090&lt;&gt;"",SUM(IF(Data_TABLE[EOM Date]=EOMONTH(H1090,0),Data_TABLE[Total Value Sold],0)),"")</f>
        <v/>
      </c>
      <c r="J1090" s="16" t="e">
        <f t="shared" ca="1" si="48"/>
        <v>#N/A</v>
      </c>
      <c r="K1090" s="16" t="e">
        <f t="shared" ca="1" si="49"/>
        <v>#N/A</v>
      </c>
      <c r="L1090" s="12" t="str">
        <f>IF(I1090&lt;&gt;"",RANK(I1090,ListSales,0),"")</f>
        <v/>
      </c>
      <c r="V1090" s="18" t="str">
        <f>IF(U1090&lt;&gt;"",SUMIFS(Data_TABLE[Total Value Sold],Data_TABLE[EOM Date],"="&amp;EOMONTH(Dashboard!$I$7,0),Data_TABLE[Customer],"="&amp;Calc!U1090),"")</f>
        <v/>
      </c>
    </row>
    <row r="1091" spans="8:22" x14ac:dyDescent="0.2">
      <c r="H1091" s="15" t="str">
        <f t="shared" si="50"/>
        <v/>
      </c>
      <c r="I1091" s="16" t="str">
        <f t="array" ref="I1091">IF(H1091&lt;&gt;"",SUM(IF(Data_TABLE[EOM Date]=EOMONTH(H1091,0),Data_TABLE[Total Value Sold],0)),"")</f>
        <v/>
      </c>
      <c r="J1091" s="16" t="e">
        <f t="shared" ca="1" si="48"/>
        <v>#N/A</v>
      </c>
      <c r="K1091" s="16" t="e">
        <f t="shared" ca="1" si="49"/>
        <v>#N/A</v>
      </c>
      <c r="L1091" s="12" t="str">
        <f>IF(I1091&lt;&gt;"",RANK(I1091,ListSales,0),"")</f>
        <v/>
      </c>
      <c r="V1091" s="18" t="str">
        <f>IF(U1091&lt;&gt;"",SUMIFS(Data_TABLE[Total Value Sold],Data_TABLE[EOM Date],"="&amp;EOMONTH(Dashboard!$I$7,0),Data_TABLE[Customer],"="&amp;Calc!U1091),"")</f>
        <v/>
      </c>
    </row>
    <row r="1092" spans="8:22" x14ac:dyDescent="0.2">
      <c r="H1092" s="15" t="str">
        <f t="shared" si="50"/>
        <v/>
      </c>
      <c r="I1092" s="16" t="str">
        <f t="array" ref="I1092">IF(H1092&lt;&gt;"",SUM(IF(Data_TABLE[EOM Date]=EOMONTH(H1092,0),Data_TABLE[Total Value Sold],0)),"")</f>
        <v/>
      </c>
      <c r="J1092" s="16" t="e">
        <f t="shared" ca="1" si="48"/>
        <v>#N/A</v>
      </c>
      <c r="K1092" s="16" t="e">
        <f t="shared" ca="1" si="49"/>
        <v>#N/A</v>
      </c>
      <c r="L1092" s="12" t="str">
        <f>IF(I1092&lt;&gt;"",RANK(I1092,ListSales,0),"")</f>
        <v/>
      </c>
      <c r="V1092" s="18" t="str">
        <f>IF(U1092&lt;&gt;"",SUMIFS(Data_TABLE[Total Value Sold],Data_TABLE[EOM Date],"="&amp;EOMONTH(Dashboard!$I$7,0),Data_TABLE[Customer],"="&amp;Calc!U1092),"")</f>
        <v/>
      </c>
    </row>
    <row r="1093" spans="8:22" x14ac:dyDescent="0.2">
      <c r="H1093" s="15" t="str">
        <f t="shared" si="50"/>
        <v/>
      </c>
      <c r="I1093" s="16" t="str">
        <f t="array" ref="I1093">IF(H1093&lt;&gt;"",SUM(IF(Data_TABLE[EOM Date]=EOMONTH(H1093,0),Data_TABLE[Total Value Sold],0)),"")</f>
        <v/>
      </c>
      <c r="J1093" s="16" t="e">
        <f t="shared" ref="J1093:J1156" ca="1" si="51">IF(L1093=$D$13,I1093,NA())</f>
        <v>#N/A</v>
      </c>
      <c r="K1093" s="16" t="e">
        <f t="shared" ref="K1093:K1156" ca="1" si="52">IF(L1093=$D$14,I1093,NA())</f>
        <v>#N/A</v>
      </c>
      <c r="L1093" s="12" t="str">
        <f>IF(I1093&lt;&gt;"",RANK(I1093,ListSales,0),"")</f>
        <v/>
      </c>
      <c r="V1093" s="18" t="str">
        <f>IF(U1093&lt;&gt;"",SUMIFS(Data_TABLE[Total Value Sold],Data_TABLE[EOM Date],"="&amp;EOMONTH(Dashboard!$I$7,0),Data_TABLE[Customer],"="&amp;Calc!U1093),"")</f>
        <v/>
      </c>
    </row>
    <row r="1094" spans="8:22" x14ac:dyDescent="0.2">
      <c r="H1094" s="15" t="str">
        <f t="shared" ref="H1094:H1157" si="53">IF(ROW(H1093)-3&gt;$D$5,"",EDATE(H1093,1))</f>
        <v/>
      </c>
      <c r="I1094" s="16" t="str">
        <f t="array" ref="I1094">IF(H1094&lt;&gt;"",SUM(IF(Data_TABLE[EOM Date]=EOMONTH(H1094,0),Data_TABLE[Total Value Sold],0)),"")</f>
        <v/>
      </c>
      <c r="J1094" s="16" t="e">
        <f t="shared" ca="1" si="51"/>
        <v>#N/A</v>
      </c>
      <c r="K1094" s="16" t="e">
        <f t="shared" ca="1" si="52"/>
        <v>#N/A</v>
      </c>
      <c r="L1094" s="12" t="str">
        <f>IF(I1094&lt;&gt;"",RANK(I1094,ListSales,0),"")</f>
        <v/>
      </c>
      <c r="V1094" s="18" t="str">
        <f>IF(U1094&lt;&gt;"",SUMIFS(Data_TABLE[Total Value Sold],Data_TABLE[EOM Date],"="&amp;EOMONTH(Dashboard!$I$7,0),Data_TABLE[Customer],"="&amp;Calc!U1094),"")</f>
        <v/>
      </c>
    </row>
    <row r="1095" spans="8:22" x14ac:dyDescent="0.2">
      <c r="H1095" s="15" t="str">
        <f t="shared" si="53"/>
        <v/>
      </c>
      <c r="I1095" s="16" t="str">
        <f t="array" ref="I1095">IF(H1095&lt;&gt;"",SUM(IF(Data_TABLE[EOM Date]=EOMONTH(H1095,0),Data_TABLE[Total Value Sold],0)),"")</f>
        <v/>
      </c>
      <c r="J1095" s="16" t="e">
        <f t="shared" ca="1" si="51"/>
        <v>#N/A</v>
      </c>
      <c r="K1095" s="16" t="e">
        <f t="shared" ca="1" si="52"/>
        <v>#N/A</v>
      </c>
      <c r="L1095" s="12" t="str">
        <f>IF(I1095&lt;&gt;"",RANK(I1095,ListSales,0),"")</f>
        <v/>
      </c>
      <c r="V1095" s="18" t="str">
        <f>IF(U1095&lt;&gt;"",SUMIFS(Data_TABLE[Total Value Sold],Data_TABLE[EOM Date],"="&amp;EOMONTH(Dashboard!$I$7,0),Data_TABLE[Customer],"="&amp;Calc!U1095),"")</f>
        <v/>
      </c>
    </row>
    <row r="1096" spans="8:22" x14ac:dyDescent="0.2">
      <c r="H1096" s="15" t="str">
        <f t="shared" si="53"/>
        <v/>
      </c>
      <c r="I1096" s="16" t="str">
        <f t="array" ref="I1096">IF(H1096&lt;&gt;"",SUM(IF(Data_TABLE[EOM Date]=EOMONTH(H1096,0),Data_TABLE[Total Value Sold],0)),"")</f>
        <v/>
      </c>
      <c r="J1096" s="16" t="e">
        <f t="shared" ca="1" si="51"/>
        <v>#N/A</v>
      </c>
      <c r="K1096" s="16" t="e">
        <f t="shared" ca="1" si="52"/>
        <v>#N/A</v>
      </c>
      <c r="L1096" s="12" t="str">
        <f>IF(I1096&lt;&gt;"",RANK(I1096,ListSales,0),"")</f>
        <v/>
      </c>
      <c r="V1096" s="18" t="str">
        <f>IF(U1096&lt;&gt;"",SUMIFS(Data_TABLE[Total Value Sold],Data_TABLE[EOM Date],"="&amp;EOMONTH(Dashboard!$I$7,0),Data_TABLE[Customer],"="&amp;Calc!U1096),"")</f>
        <v/>
      </c>
    </row>
    <row r="1097" spans="8:22" x14ac:dyDescent="0.2">
      <c r="H1097" s="15" t="str">
        <f t="shared" si="53"/>
        <v/>
      </c>
      <c r="I1097" s="16" t="str">
        <f t="array" ref="I1097">IF(H1097&lt;&gt;"",SUM(IF(Data_TABLE[EOM Date]=EOMONTH(H1097,0),Data_TABLE[Total Value Sold],0)),"")</f>
        <v/>
      </c>
      <c r="J1097" s="16" t="e">
        <f t="shared" ca="1" si="51"/>
        <v>#N/A</v>
      </c>
      <c r="K1097" s="16" t="e">
        <f t="shared" ca="1" si="52"/>
        <v>#N/A</v>
      </c>
      <c r="L1097" s="12" t="str">
        <f>IF(I1097&lt;&gt;"",RANK(I1097,ListSales,0),"")</f>
        <v/>
      </c>
      <c r="V1097" s="18" t="str">
        <f>IF(U1097&lt;&gt;"",SUMIFS(Data_TABLE[Total Value Sold],Data_TABLE[EOM Date],"="&amp;EOMONTH(Dashboard!$I$7,0),Data_TABLE[Customer],"="&amp;Calc!U1097),"")</f>
        <v/>
      </c>
    </row>
    <row r="1098" spans="8:22" x14ac:dyDescent="0.2">
      <c r="H1098" s="15" t="str">
        <f t="shared" si="53"/>
        <v/>
      </c>
      <c r="I1098" s="16" t="str">
        <f t="array" ref="I1098">IF(H1098&lt;&gt;"",SUM(IF(Data_TABLE[EOM Date]=EOMONTH(H1098,0),Data_TABLE[Total Value Sold],0)),"")</f>
        <v/>
      </c>
      <c r="J1098" s="16" t="e">
        <f t="shared" ca="1" si="51"/>
        <v>#N/A</v>
      </c>
      <c r="K1098" s="16" t="e">
        <f t="shared" ca="1" si="52"/>
        <v>#N/A</v>
      </c>
      <c r="L1098" s="12" t="str">
        <f>IF(I1098&lt;&gt;"",RANK(I1098,ListSales,0),"")</f>
        <v/>
      </c>
      <c r="V1098" s="18" t="str">
        <f>IF(U1098&lt;&gt;"",SUMIFS(Data_TABLE[Total Value Sold],Data_TABLE[EOM Date],"="&amp;EOMONTH(Dashboard!$I$7,0),Data_TABLE[Customer],"="&amp;Calc!U1098),"")</f>
        <v/>
      </c>
    </row>
    <row r="1099" spans="8:22" x14ac:dyDescent="0.2">
      <c r="H1099" s="15" t="str">
        <f t="shared" si="53"/>
        <v/>
      </c>
      <c r="I1099" s="16" t="str">
        <f t="array" ref="I1099">IF(H1099&lt;&gt;"",SUM(IF(Data_TABLE[EOM Date]=EOMONTH(H1099,0),Data_TABLE[Total Value Sold],0)),"")</f>
        <v/>
      </c>
      <c r="J1099" s="16" t="e">
        <f t="shared" ca="1" si="51"/>
        <v>#N/A</v>
      </c>
      <c r="K1099" s="16" t="e">
        <f t="shared" ca="1" si="52"/>
        <v>#N/A</v>
      </c>
      <c r="L1099" s="12" t="str">
        <f>IF(I1099&lt;&gt;"",RANK(I1099,ListSales,0),"")</f>
        <v/>
      </c>
      <c r="V1099" s="18" t="str">
        <f>IF(U1099&lt;&gt;"",SUMIFS(Data_TABLE[Total Value Sold],Data_TABLE[EOM Date],"="&amp;EOMONTH(Dashboard!$I$7,0),Data_TABLE[Customer],"="&amp;Calc!U1099),"")</f>
        <v/>
      </c>
    </row>
    <row r="1100" spans="8:22" x14ac:dyDescent="0.2">
      <c r="H1100" s="15" t="str">
        <f t="shared" si="53"/>
        <v/>
      </c>
      <c r="I1100" s="16" t="str">
        <f t="array" ref="I1100">IF(H1100&lt;&gt;"",SUM(IF(Data_TABLE[EOM Date]=EOMONTH(H1100,0),Data_TABLE[Total Value Sold],0)),"")</f>
        <v/>
      </c>
      <c r="J1100" s="16" t="e">
        <f t="shared" ca="1" si="51"/>
        <v>#N/A</v>
      </c>
      <c r="K1100" s="16" t="e">
        <f t="shared" ca="1" si="52"/>
        <v>#N/A</v>
      </c>
      <c r="L1100" s="12" t="str">
        <f>IF(I1100&lt;&gt;"",RANK(I1100,ListSales,0),"")</f>
        <v/>
      </c>
      <c r="V1100" s="18" t="str">
        <f>IF(U1100&lt;&gt;"",SUMIFS(Data_TABLE[Total Value Sold],Data_TABLE[EOM Date],"="&amp;EOMONTH(Dashboard!$I$7,0),Data_TABLE[Customer],"="&amp;Calc!U1100),"")</f>
        <v/>
      </c>
    </row>
    <row r="1101" spans="8:22" x14ac:dyDescent="0.2">
      <c r="H1101" s="15" t="str">
        <f t="shared" si="53"/>
        <v/>
      </c>
      <c r="I1101" s="16" t="str">
        <f t="array" ref="I1101">IF(H1101&lt;&gt;"",SUM(IF(Data_TABLE[EOM Date]=EOMONTH(H1101,0),Data_TABLE[Total Value Sold],0)),"")</f>
        <v/>
      </c>
      <c r="J1101" s="16" t="e">
        <f t="shared" ca="1" si="51"/>
        <v>#N/A</v>
      </c>
      <c r="K1101" s="16" t="e">
        <f t="shared" ca="1" si="52"/>
        <v>#N/A</v>
      </c>
      <c r="L1101" s="12" t="str">
        <f>IF(I1101&lt;&gt;"",RANK(I1101,ListSales,0),"")</f>
        <v/>
      </c>
      <c r="V1101" s="18" t="str">
        <f>IF(U1101&lt;&gt;"",SUMIFS(Data_TABLE[Total Value Sold],Data_TABLE[EOM Date],"="&amp;EOMONTH(Dashboard!$I$7,0),Data_TABLE[Customer],"="&amp;Calc!U1101),"")</f>
        <v/>
      </c>
    </row>
    <row r="1102" spans="8:22" x14ac:dyDescent="0.2">
      <c r="H1102" s="15" t="str">
        <f t="shared" si="53"/>
        <v/>
      </c>
      <c r="I1102" s="16" t="str">
        <f t="array" ref="I1102">IF(H1102&lt;&gt;"",SUM(IF(Data_TABLE[EOM Date]=EOMONTH(H1102,0),Data_TABLE[Total Value Sold],0)),"")</f>
        <v/>
      </c>
      <c r="J1102" s="16" t="e">
        <f t="shared" ca="1" si="51"/>
        <v>#N/A</v>
      </c>
      <c r="K1102" s="16" t="e">
        <f t="shared" ca="1" si="52"/>
        <v>#N/A</v>
      </c>
      <c r="L1102" s="12" t="str">
        <f>IF(I1102&lt;&gt;"",RANK(I1102,ListSales,0),"")</f>
        <v/>
      </c>
      <c r="V1102" s="18" t="str">
        <f>IF(U1102&lt;&gt;"",SUMIFS(Data_TABLE[Total Value Sold],Data_TABLE[EOM Date],"="&amp;EOMONTH(Dashboard!$I$7,0),Data_TABLE[Customer],"="&amp;Calc!U1102),"")</f>
        <v/>
      </c>
    </row>
    <row r="1103" spans="8:22" x14ac:dyDescent="0.2">
      <c r="H1103" s="15" t="str">
        <f t="shared" si="53"/>
        <v/>
      </c>
      <c r="I1103" s="16" t="str">
        <f t="array" ref="I1103">IF(H1103&lt;&gt;"",SUM(IF(Data_TABLE[EOM Date]=EOMONTH(H1103,0),Data_TABLE[Total Value Sold],0)),"")</f>
        <v/>
      </c>
      <c r="J1103" s="16" t="e">
        <f t="shared" ca="1" si="51"/>
        <v>#N/A</v>
      </c>
      <c r="K1103" s="16" t="e">
        <f t="shared" ca="1" si="52"/>
        <v>#N/A</v>
      </c>
      <c r="L1103" s="12" t="str">
        <f>IF(I1103&lt;&gt;"",RANK(I1103,ListSales,0),"")</f>
        <v/>
      </c>
      <c r="V1103" s="18" t="str">
        <f>IF(U1103&lt;&gt;"",SUMIFS(Data_TABLE[Total Value Sold],Data_TABLE[EOM Date],"="&amp;EOMONTH(Dashboard!$I$7,0),Data_TABLE[Customer],"="&amp;Calc!U1103),"")</f>
        <v/>
      </c>
    </row>
    <row r="1104" spans="8:22" x14ac:dyDescent="0.2">
      <c r="H1104" s="15" t="str">
        <f t="shared" si="53"/>
        <v/>
      </c>
      <c r="I1104" s="16" t="str">
        <f t="array" ref="I1104">IF(H1104&lt;&gt;"",SUM(IF(Data_TABLE[EOM Date]=EOMONTH(H1104,0),Data_TABLE[Total Value Sold],0)),"")</f>
        <v/>
      </c>
      <c r="J1104" s="16" t="e">
        <f t="shared" ca="1" si="51"/>
        <v>#N/A</v>
      </c>
      <c r="K1104" s="16" t="e">
        <f t="shared" ca="1" si="52"/>
        <v>#N/A</v>
      </c>
      <c r="L1104" s="12" t="str">
        <f>IF(I1104&lt;&gt;"",RANK(I1104,ListSales,0),"")</f>
        <v/>
      </c>
      <c r="V1104" s="18" t="str">
        <f>IF(U1104&lt;&gt;"",SUMIFS(Data_TABLE[Total Value Sold],Data_TABLE[EOM Date],"="&amp;EOMONTH(Dashboard!$I$7,0),Data_TABLE[Customer],"="&amp;Calc!U1104),"")</f>
        <v/>
      </c>
    </row>
    <row r="1105" spans="8:22" x14ac:dyDescent="0.2">
      <c r="H1105" s="15" t="str">
        <f t="shared" si="53"/>
        <v/>
      </c>
      <c r="I1105" s="16" t="str">
        <f t="array" ref="I1105">IF(H1105&lt;&gt;"",SUM(IF(Data_TABLE[EOM Date]=EOMONTH(H1105,0),Data_TABLE[Total Value Sold],0)),"")</f>
        <v/>
      </c>
      <c r="J1105" s="16" t="e">
        <f t="shared" ca="1" si="51"/>
        <v>#N/A</v>
      </c>
      <c r="K1105" s="16" t="e">
        <f t="shared" ca="1" si="52"/>
        <v>#N/A</v>
      </c>
      <c r="L1105" s="12" t="str">
        <f>IF(I1105&lt;&gt;"",RANK(I1105,ListSales,0),"")</f>
        <v/>
      </c>
      <c r="V1105" s="18" t="str">
        <f>IF(U1105&lt;&gt;"",SUMIFS(Data_TABLE[Total Value Sold],Data_TABLE[EOM Date],"="&amp;EOMONTH(Dashboard!$I$7,0),Data_TABLE[Customer],"="&amp;Calc!U1105),"")</f>
        <v/>
      </c>
    </row>
    <row r="1106" spans="8:22" x14ac:dyDescent="0.2">
      <c r="H1106" s="15" t="str">
        <f t="shared" si="53"/>
        <v/>
      </c>
      <c r="I1106" s="16" t="str">
        <f t="array" ref="I1106">IF(H1106&lt;&gt;"",SUM(IF(Data_TABLE[EOM Date]=EOMONTH(H1106,0),Data_TABLE[Total Value Sold],0)),"")</f>
        <v/>
      </c>
      <c r="J1106" s="16" t="e">
        <f t="shared" ca="1" si="51"/>
        <v>#N/A</v>
      </c>
      <c r="K1106" s="16" t="e">
        <f t="shared" ca="1" si="52"/>
        <v>#N/A</v>
      </c>
      <c r="L1106" s="12" t="str">
        <f>IF(I1106&lt;&gt;"",RANK(I1106,ListSales,0),"")</f>
        <v/>
      </c>
      <c r="V1106" s="18" t="str">
        <f>IF(U1106&lt;&gt;"",SUMIFS(Data_TABLE[Total Value Sold],Data_TABLE[EOM Date],"="&amp;EOMONTH(Dashboard!$I$7,0),Data_TABLE[Customer],"="&amp;Calc!U1106),"")</f>
        <v/>
      </c>
    </row>
    <row r="1107" spans="8:22" x14ac:dyDescent="0.2">
      <c r="H1107" s="15" t="str">
        <f t="shared" si="53"/>
        <v/>
      </c>
      <c r="I1107" s="16" t="str">
        <f t="array" ref="I1107">IF(H1107&lt;&gt;"",SUM(IF(Data_TABLE[EOM Date]=EOMONTH(H1107,0),Data_TABLE[Total Value Sold],0)),"")</f>
        <v/>
      </c>
      <c r="J1107" s="16" t="e">
        <f t="shared" ca="1" si="51"/>
        <v>#N/A</v>
      </c>
      <c r="K1107" s="16" t="e">
        <f t="shared" ca="1" si="52"/>
        <v>#N/A</v>
      </c>
      <c r="L1107" s="12" t="str">
        <f>IF(I1107&lt;&gt;"",RANK(I1107,ListSales,0),"")</f>
        <v/>
      </c>
      <c r="V1107" s="18" t="str">
        <f>IF(U1107&lt;&gt;"",SUMIFS(Data_TABLE[Total Value Sold],Data_TABLE[EOM Date],"="&amp;EOMONTH(Dashboard!$I$7,0),Data_TABLE[Customer],"="&amp;Calc!U1107),"")</f>
        <v/>
      </c>
    </row>
    <row r="1108" spans="8:22" x14ac:dyDescent="0.2">
      <c r="H1108" s="15" t="str">
        <f t="shared" si="53"/>
        <v/>
      </c>
      <c r="I1108" s="16" t="str">
        <f t="array" ref="I1108">IF(H1108&lt;&gt;"",SUM(IF(Data_TABLE[EOM Date]=EOMONTH(H1108,0),Data_TABLE[Total Value Sold],0)),"")</f>
        <v/>
      </c>
      <c r="J1108" s="16" t="e">
        <f t="shared" ca="1" si="51"/>
        <v>#N/A</v>
      </c>
      <c r="K1108" s="16" t="e">
        <f t="shared" ca="1" si="52"/>
        <v>#N/A</v>
      </c>
      <c r="L1108" s="12" t="str">
        <f>IF(I1108&lt;&gt;"",RANK(I1108,ListSales,0),"")</f>
        <v/>
      </c>
      <c r="V1108" s="18" t="str">
        <f>IF(U1108&lt;&gt;"",SUMIFS(Data_TABLE[Total Value Sold],Data_TABLE[EOM Date],"="&amp;EOMONTH(Dashboard!$I$7,0),Data_TABLE[Customer],"="&amp;Calc!U1108),"")</f>
        <v/>
      </c>
    </row>
    <row r="1109" spans="8:22" x14ac:dyDescent="0.2">
      <c r="H1109" s="15" t="str">
        <f t="shared" si="53"/>
        <v/>
      </c>
      <c r="I1109" s="16" t="str">
        <f t="array" ref="I1109">IF(H1109&lt;&gt;"",SUM(IF(Data_TABLE[EOM Date]=EOMONTH(H1109,0),Data_TABLE[Total Value Sold],0)),"")</f>
        <v/>
      </c>
      <c r="J1109" s="16" t="e">
        <f t="shared" ca="1" si="51"/>
        <v>#N/A</v>
      </c>
      <c r="K1109" s="16" t="e">
        <f t="shared" ca="1" si="52"/>
        <v>#N/A</v>
      </c>
      <c r="L1109" s="12" t="str">
        <f>IF(I1109&lt;&gt;"",RANK(I1109,ListSales,0),"")</f>
        <v/>
      </c>
      <c r="V1109" s="18" t="str">
        <f>IF(U1109&lt;&gt;"",SUMIFS(Data_TABLE[Total Value Sold],Data_TABLE[EOM Date],"="&amp;EOMONTH(Dashboard!$I$7,0),Data_TABLE[Customer],"="&amp;Calc!U1109),"")</f>
        <v/>
      </c>
    </row>
    <row r="1110" spans="8:22" x14ac:dyDescent="0.2">
      <c r="H1110" s="15" t="str">
        <f t="shared" si="53"/>
        <v/>
      </c>
      <c r="I1110" s="16" t="str">
        <f t="array" ref="I1110">IF(H1110&lt;&gt;"",SUM(IF(Data_TABLE[EOM Date]=EOMONTH(H1110,0),Data_TABLE[Total Value Sold],0)),"")</f>
        <v/>
      </c>
      <c r="J1110" s="16" t="e">
        <f t="shared" ca="1" si="51"/>
        <v>#N/A</v>
      </c>
      <c r="K1110" s="16" t="e">
        <f t="shared" ca="1" si="52"/>
        <v>#N/A</v>
      </c>
      <c r="L1110" s="12" t="str">
        <f>IF(I1110&lt;&gt;"",RANK(I1110,ListSales,0),"")</f>
        <v/>
      </c>
      <c r="V1110" s="18" t="str">
        <f>IF(U1110&lt;&gt;"",SUMIFS(Data_TABLE[Total Value Sold],Data_TABLE[EOM Date],"="&amp;EOMONTH(Dashboard!$I$7,0),Data_TABLE[Customer],"="&amp;Calc!U1110),"")</f>
        <v/>
      </c>
    </row>
    <row r="1111" spans="8:22" x14ac:dyDescent="0.2">
      <c r="H1111" s="15" t="str">
        <f t="shared" si="53"/>
        <v/>
      </c>
      <c r="I1111" s="16" t="str">
        <f t="array" ref="I1111">IF(H1111&lt;&gt;"",SUM(IF(Data_TABLE[EOM Date]=EOMONTH(H1111,0),Data_TABLE[Total Value Sold],0)),"")</f>
        <v/>
      </c>
      <c r="J1111" s="16" t="e">
        <f t="shared" ca="1" si="51"/>
        <v>#N/A</v>
      </c>
      <c r="K1111" s="16" t="e">
        <f t="shared" ca="1" si="52"/>
        <v>#N/A</v>
      </c>
      <c r="L1111" s="12" t="str">
        <f>IF(I1111&lt;&gt;"",RANK(I1111,ListSales,0),"")</f>
        <v/>
      </c>
      <c r="V1111" s="18" t="str">
        <f>IF(U1111&lt;&gt;"",SUMIFS(Data_TABLE[Total Value Sold],Data_TABLE[EOM Date],"="&amp;EOMONTH(Dashboard!$I$7,0),Data_TABLE[Customer],"="&amp;Calc!U1111),"")</f>
        <v/>
      </c>
    </row>
    <row r="1112" spans="8:22" x14ac:dyDescent="0.2">
      <c r="H1112" s="15" t="str">
        <f t="shared" si="53"/>
        <v/>
      </c>
      <c r="I1112" s="16" t="str">
        <f t="array" ref="I1112">IF(H1112&lt;&gt;"",SUM(IF(Data_TABLE[EOM Date]=EOMONTH(H1112,0),Data_TABLE[Total Value Sold],0)),"")</f>
        <v/>
      </c>
      <c r="J1112" s="16" t="e">
        <f t="shared" ca="1" si="51"/>
        <v>#N/A</v>
      </c>
      <c r="K1112" s="16" t="e">
        <f t="shared" ca="1" si="52"/>
        <v>#N/A</v>
      </c>
      <c r="L1112" s="12" t="str">
        <f>IF(I1112&lt;&gt;"",RANK(I1112,ListSales,0),"")</f>
        <v/>
      </c>
      <c r="V1112" s="18" t="str">
        <f>IF(U1112&lt;&gt;"",SUMIFS(Data_TABLE[Total Value Sold],Data_TABLE[EOM Date],"="&amp;EOMONTH(Dashboard!$I$7,0),Data_TABLE[Customer],"="&amp;Calc!U1112),"")</f>
        <v/>
      </c>
    </row>
    <row r="1113" spans="8:22" x14ac:dyDescent="0.2">
      <c r="H1113" s="15" t="str">
        <f t="shared" si="53"/>
        <v/>
      </c>
      <c r="I1113" s="16" t="str">
        <f t="array" ref="I1113">IF(H1113&lt;&gt;"",SUM(IF(Data_TABLE[EOM Date]=EOMONTH(H1113,0),Data_TABLE[Total Value Sold],0)),"")</f>
        <v/>
      </c>
      <c r="J1113" s="16" t="e">
        <f t="shared" ca="1" si="51"/>
        <v>#N/A</v>
      </c>
      <c r="K1113" s="16" t="e">
        <f t="shared" ca="1" si="52"/>
        <v>#N/A</v>
      </c>
      <c r="L1113" s="12" t="str">
        <f>IF(I1113&lt;&gt;"",RANK(I1113,ListSales,0),"")</f>
        <v/>
      </c>
      <c r="V1113" s="18" t="str">
        <f>IF(U1113&lt;&gt;"",SUMIFS(Data_TABLE[Total Value Sold],Data_TABLE[EOM Date],"="&amp;EOMONTH(Dashboard!$I$7,0),Data_TABLE[Customer],"="&amp;Calc!U1113),"")</f>
        <v/>
      </c>
    </row>
    <row r="1114" spans="8:22" x14ac:dyDescent="0.2">
      <c r="H1114" s="15" t="str">
        <f t="shared" si="53"/>
        <v/>
      </c>
      <c r="I1114" s="16" t="str">
        <f t="array" ref="I1114">IF(H1114&lt;&gt;"",SUM(IF(Data_TABLE[EOM Date]=EOMONTH(H1114,0),Data_TABLE[Total Value Sold],0)),"")</f>
        <v/>
      </c>
      <c r="J1114" s="16" t="e">
        <f t="shared" ca="1" si="51"/>
        <v>#N/A</v>
      </c>
      <c r="K1114" s="16" t="e">
        <f t="shared" ca="1" si="52"/>
        <v>#N/A</v>
      </c>
      <c r="L1114" s="12" t="str">
        <f>IF(I1114&lt;&gt;"",RANK(I1114,ListSales,0),"")</f>
        <v/>
      </c>
      <c r="V1114" s="18" t="str">
        <f>IF(U1114&lt;&gt;"",SUMIFS(Data_TABLE[Total Value Sold],Data_TABLE[EOM Date],"="&amp;EOMONTH(Dashboard!$I$7,0),Data_TABLE[Customer],"="&amp;Calc!U1114),"")</f>
        <v/>
      </c>
    </row>
    <row r="1115" spans="8:22" x14ac:dyDescent="0.2">
      <c r="H1115" s="15" t="str">
        <f t="shared" si="53"/>
        <v/>
      </c>
      <c r="I1115" s="16" t="str">
        <f t="array" ref="I1115">IF(H1115&lt;&gt;"",SUM(IF(Data_TABLE[EOM Date]=EOMONTH(H1115,0),Data_TABLE[Total Value Sold],0)),"")</f>
        <v/>
      </c>
      <c r="J1115" s="16" t="e">
        <f t="shared" ca="1" si="51"/>
        <v>#N/A</v>
      </c>
      <c r="K1115" s="16" t="e">
        <f t="shared" ca="1" si="52"/>
        <v>#N/A</v>
      </c>
      <c r="L1115" s="12" t="str">
        <f>IF(I1115&lt;&gt;"",RANK(I1115,ListSales,0),"")</f>
        <v/>
      </c>
      <c r="V1115" s="18" t="str">
        <f>IF(U1115&lt;&gt;"",SUMIFS(Data_TABLE[Total Value Sold],Data_TABLE[EOM Date],"="&amp;EOMONTH(Dashboard!$I$7,0),Data_TABLE[Customer],"="&amp;Calc!U1115),"")</f>
        <v/>
      </c>
    </row>
    <row r="1116" spans="8:22" x14ac:dyDescent="0.2">
      <c r="H1116" s="15" t="str">
        <f t="shared" si="53"/>
        <v/>
      </c>
      <c r="I1116" s="16" t="str">
        <f t="array" ref="I1116">IF(H1116&lt;&gt;"",SUM(IF(Data_TABLE[EOM Date]=EOMONTH(H1116,0),Data_TABLE[Total Value Sold],0)),"")</f>
        <v/>
      </c>
      <c r="J1116" s="16" t="e">
        <f t="shared" ca="1" si="51"/>
        <v>#N/A</v>
      </c>
      <c r="K1116" s="16" t="e">
        <f t="shared" ca="1" si="52"/>
        <v>#N/A</v>
      </c>
      <c r="L1116" s="12" t="str">
        <f>IF(I1116&lt;&gt;"",RANK(I1116,ListSales,0),"")</f>
        <v/>
      </c>
      <c r="V1116" s="18" t="str">
        <f>IF(U1116&lt;&gt;"",SUMIFS(Data_TABLE[Total Value Sold],Data_TABLE[EOM Date],"="&amp;EOMONTH(Dashboard!$I$7,0),Data_TABLE[Customer],"="&amp;Calc!U1116),"")</f>
        <v/>
      </c>
    </row>
    <row r="1117" spans="8:22" x14ac:dyDescent="0.2">
      <c r="H1117" s="15" t="str">
        <f t="shared" si="53"/>
        <v/>
      </c>
      <c r="I1117" s="16" t="str">
        <f t="array" ref="I1117">IF(H1117&lt;&gt;"",SUM(IF(Data_TABLE[EOM Date]=EOMONTH(H1117,0),Data_TABLE[Total Value Sold],0)),"")</f>
        <v/>
      </c>
      <c r="J1117" s="16" t="e">
        <f t="shared" ca="1" si="51"/>
        <v>#N/A</v>
      </c>
      <c r="K1117" s="16" t="e">
        <f t="shared" ca="1" si="52"/>
        <v>#N/A</v>
      </c>
      <c r="L1117" s="12" t="str">
        <f>IF(I1117&lt;&gt;"",RANK(I1117,ListSales,0),"")</f>
        <v/>
      </c>
      <c r="V1117" s="18" t="str">
        <f>IF(U1117&lt;&gt;"",SUMIFS(Data_TABLE[Total Value Sold],Data_TABLE[EOM Date],"="&amp;EOMONTH(Dashboard!$I$7,0),Data_TABLE[Customer],"="&amp;Calc!U1117),"")</f>
        <v/>
      </c>
    </row>
    <row r="1118" spans="8:22" x14ac:dyDescent="0.2">
      <c r="H1118" s="15" t="str">
        <f t="shared" si="53"/>
        <v/>
      </c>
      <c r="I1118" s="16" t="str">
        <f t="array" ref="I1118">IF(H1118&lt;&gt;"",SUM(IF(Data_TABLE[EOM Date]=EOMONTH(H1118,0),Data_TABLE[Total Value Sold],0)),"")</f>
        <v/>
      </c>
      <c r="J1118" s="16" t="e">
        <f t="shared" ca="1" si="51"/>
        <v>#N/A</v>
      </c>
      <c r="K1118" s="16" t="e">
        <f t="shared" ca="1" si="52"/>
        <v>#N/A</v>
      </c>
      <c r="L1118" s="12" t="str">
        <f>IF(I1118&lt;&gt;"",RANK(I1118,ListSales,0),"")</f>
        <v/>
      </c>
      <c r="V1118" s="18" t="str">
        <f>IF(U1118&lt;&gt;"",SUMIFS(Data_TABLE[Total Value Sold],Data_TABLE[EOM Date],"="&amp;EOMONTH(Dashboard!$I$7,0),Data_TABLE[Customer],"="&amp;Calc!U1118),"")</f>
        <v/>
      </c>
    </row>
    <row r="1119" spans="8:22" x14ac:dyDescent="0.2">
      <c r="H1119" s="15" t="str">
        <f t="shared" si="53"/>
        <v/>
      </c>
      <c r="I1119" s="16" t="str">
        <f t="array" ref="I1119">IF(H1119&lt;&gt;"",SUM(IF(Data_TABLE[EOM Date]=EOMONTH(H1119,0),Data_TABLE[Total Value Sold],0)),"")</f>
        <v/>
      </c>
      <c r="J1119" s="16" t="e">
        <f t="shared" ca="1" si="51"/>
        <v>#N/A</v>
      </c>
      <c r="K1119" s="16" t="e">
        <f t="shared" ca="1" si="52"/>
        <v>#N/A</v>
      </c>
      <c r="L1119" s="12" t="str">
        <f>IF(I1119&lt;&gt;"",RANK(I1119,ListSales,0),"")</f>
        <v/>
      </c>
      <c r="V1119" s="18" t="str">
        <f>IF(U1119&lt;&gt;"",SUMIFS(Data_TABLE[Total Value Sold],Data_TABLE[EOM Date],"="&amp;EOMONTH(Dashboard!$I$7,0),Data_TABLE[Customer],"="&amp;Calc!U1119),"")</f>
        <v/>
      </c>
    </row>
    <row r="1120" spans="8:22" x14ac:dyDescent="0.2">
      <c r="H1120" s="15" t="str">
        <f t="shared" si="53"/>
        <v/>
      </c>
      <c r="I1120" s="16" t="str">
        <f t="array" ref="I1120">IF(H1120&lt;&gt;"",SUM(IF(Data_TABLE[EOM Date]=EOMONTH(H1120,0),Data_TABLE[Total Value Sold],0)),"")</f>
        <v/>
      </c>
      <c r="J1120" s="16" t="e">
        <f t="shared" ca="1" si="51"/>
        <v>#N/A</v>
      </c>
      <c r="K1120" s="16" t="e">
        <f t="shared" ca="1" si="52"/>
        <v>#N/A</v>
      </c>
      <c r="L1120" s="12" t="str">
        <f>IF(I1120&lt;&gt;"",RANK(I1120,ListSales,0),"")</f>
        <v/>
      </c>
      <c r="V1120" s="18" t="str">
        <f>IF(U1120&lt;&gt;"",SUMIFS(Data_TABLE[Total Value Sold],Data_TABLE[EOM Date],"="&amp;EOMONTH(Dashboard!$I$7,0),Data_TABLE[Customer],"="&amp;Calc!U1120),"")</f>
        <v/>
      </c>
    </row>
    <row r="1121" spans="8:22" x14ac:dyDescent="0.2">
      <c r="H1121" s="15" t="str">
        <f t="shared" si="53"/>
        <v/>
      </c>
      <c r="I1121" s="16" t="str">
        <f t="array" ref="I1121">IF(H1121&lt;&gt;"",SUM(IF(Data_TABLE[EOM Date]=EOMONTH(H1121,0),Data_TABLE[Total Value Sold],0)),"")</f>
        <v/>
      </c>
      <c r="J1121" s="16" t="e">
        <f t="shared" ca="1" si="51"/>
        <v>#N/A</v>
      </c>
      <c r="K1121" s="16" t="e">
        <f t="shared" ca="1" si="52"/>
        <v>#N/A</v>
      </c>
      <c r="L1121" s="12" t="str">
        <f>IF(I1121&lt;&gt;"",RANK(I1121,ListSales,0),"")</f>
        <v/>
      </c>
      <c r="V1121" s="18" t="str">
        <f>IF(U1121&lt;&gt;"",SUMIFS(Data_TABLE[Total Value Sold],Data_TABLE[EOM Date],"="&amp;EOMONTH(Dashboard!$I$7,0),Data_TABLE[Customer],"="&amp;Calc!U1121),"")</f>
        <v/>
      </c>
    </row>
    <row r="1122" spans="8:22" x14ac:dyDescent="0.2">
      <c r="H1122" s="15" t="str">
        <f t="shared" si="53"/>
        <v/>
      </c>
      <c r="I1122" s="16" t="str">
        <f t="array" ref="I1122">IF(H1122&lt;&gt;"",SUM(IF(Data_TABLE[EOM Date]=EOMONTH(H1122,0),Data_TABLE[Total Value Sold],0)),"")</f>
        <v/>
      </c>
      <c r="J1122" s="16" t="e">
        <f t="shared" ca="1" si="51"/>
        <v>#N/A</v>
      </c>
      <c r="K1122" s="16" t="e">
        <f t="shared" ca="1" si="52"/>
        <v>#N/A</v>
      </c>
      <c r="L1122" s="12" t="str">
        <f>IF(I1122&lt;&gt;"",RANK(I1122,ListSales,0),"")</f>
        <v/>
      </c>
      <c r="V1122" s="18" t="str">
        <f>IF(U1122&lt;&gt;"",SUMIFS(Data_TABLE[Total Value Sold],Data_TABLE[EOM Date],"="&amp;EOMONTH(Dashboard!$I$7,0),Data_TABLE[Customer],"="&amp;Calc!U1122),"")</f>
        <v/>
      </c>
    </row>
    <row r="1123" spans="8:22" x14ac:dyDescent="0.2">
      <c r="H1123" s="15" t="str">
        <f t="shared" si="53"/>
        <v/>
      </c>
      <c r="I1123" s="16" t="str">
        <f t="array" ref="I1123">IF(H1123&lt;&gt;"",SUM(IF(Data_TABLE[EOM Date]=EOMONTH(H1123,0),Data_TABLE[Total Value Sold],0)),"")</f>
        <v/>
      </c>
      <c r="J1123" s="16" t="e">
        <f t="shared" ca="1" si="51"/>
        <v>#N/A</v>
      </c>
      <c r="K1123" s="16" t="e">
        <f t="shared" ca="1" si="52"/>
        <v>#N/A</v>
      </c>
      <c r="L1123" s="12" t="str">
        <f>IF(I1123&lt;&gt;"",RANK(I1123,ListSales,0),"")</f>
        <v/>
      </c>
      <c r="V1123" s="18" t="str">
        <f>IF(U1123&lt;&gt;"",SUMIFS(Data_TABLE[Total Value Sold],Data_TABLE[EOM Date],"="&amp;EOMONTH(Dashboard!$I$7,0),Data_TABLE[Customer],"="&amp;Calc!U1123),"")</f>
        <v/>
      </c>
    </row>
    <row r="1124" spans="8:22" x14ac:dyDescent="0.2">
      <c r="H1124" s="15" t="str">
        <f t="shared" si="53"/>
        <v/>
      </c>
      <c r="I1124" s="16" t="str">
        <f t="array" ref="I1124">IF(H1124&lt;&gt;"",SUM(IF(Data_TABLE[EOM Date]=EOMONTH(H1124,0),Data_TABLE[Total Value Sold],0)),"")</f>
        <v/>
      </c>
      <c r="J1124" s="16" t="e">
        <f t="shared" ca="1" si="51"/>
        <v>#N/A</v>
      </c>
      <c r="K1124" s="16" t="e">
        <f t="shared" ca="1" si="52"/>
        <v>#N/A</v>
      </c>
      <c r="L1124" s="12" t="str">
        <f>IF(I1124&lt;&gt;"",RANK(I1124,ListSales,0),"")</f>
        <v/>
      </c>
      <c r="V1124" s="18" t="str">
        <f>IF(U1124&lt;&gt;"",SUMIFS(Data_TABLE[Total Value Sold],Data_TABLE[EOM Date],"="&amp;EOMONTH(Dashboard!$I$7,0),Data_TABLE[Customer],"="&amp;Calc!U1124),"")</f>
        <v/>
      </c>
    </row>
    <row r="1125" spans="8:22" x14ac:dyDescent="0.2">
      <c r="H1125" s="15" t="str">
        <f t="shared" si="53"/>
        <v/>
      </c>
      <c r="I1125" s="16" t="str">
        <f t="array" ref="I1125">IF(H1125&lt;&gt;"",SUM(IF(Data_TABLE[EOM Date]=EOMONTH(H1125,0),Data_TABLE[Total Value Sold],0)),"")</f>
        <v/>
      </c>
      <c r="J1125" s="16" t="e">
        <f t="shared" ca="1" si="51"/>
        <v>#N/A</v>
      </c>
      <c r="K1125" s="16" t="e">
        <f t="shared" ca="1" si="52"/>
        <v>#N/A</v>
      </c>
      <c r="L1125" s="12" t="str">
        <f>IF(I1125&lt;&gt;"",RANK(I1125,ListSales,0),"")</f>
        <v/>
      </c>
      <c r="V1125" s="18" t="str">
        <f>IF(U1125&lt;&gt;"",SUMIFS(Data_TABLE[Total Value Sold],Data_TABLE[EOM Date],"="&amp;EOMONTH(Dashboard!$I$7,0),Data_TABLE[Customer],"="&amp;Calc!U1125),"")</f>
        <v/>
      </c>
    </row>
    <row r="1126" spans="8:22" x14ac:dyDescent="0.2">
      <c r="H1126" s="15" t="str">
        <f t="shared" si="53"/>
        <v/>
      </c>
      <c r="I1126" s="16" t="str">
        <f t="array" ref="I1126">IF(H1126&lt;&gt;"",SUM(IF(Data_TABLE[EOM Date]=EOMONTH(H1126,0),Data_TABLE[Total Value Sold],0)),"")</f>
        <v/>
      </c>
      <c r="J1126" s="16" t="e">
        <f t="shared" ca="1" si="51"/>
        <v>#N/A</v>
      </c>
      <c r="K1126" s="16" t="e">
        <f t="shared" ca="1" si="52"/>
        <v>#N/A</v>
      </c>
      <c r="L1126" s="12" t="str">
        <f>IF(I1126&lt;&gt;"",RANK(I1126,ListSales,0),"")</f>
        <v/>
      </c>
      <c r="V1126" s="18" t="str">
        <f>IF(U1126&lt;&gt;"",SUMIFS(Data_TABLE[Total Value Sold],Data_TABLE[EOM Date],"="&amp;EOMONTH(Dashboard!$I$7,0),Data_TABLE[Customer],"="&amp;Calc!U1126),"")</f>
        <v/>
      </c>
    </row>
    <row r="1127" spans="8:22" x14ac:dyDescent="0.2">
      <c r="H1127" s="15" t="str">
        <f t="shared" si="53"/>
        <v/>
      </c>
      <c r="I1127" s="16" t="str">
        <f t="array" ref="I1127">IF(H1127&lt;&gt;"",SUM(IF(Data_TABLE[EOM Date]=EOMONTH(H1127,0),Data_TABLE[Total Value Sold],0)),"")</f>
        <v/>
      </c>
      <c r="J1127" s="16" t="e">
        <f t="shared" ca="1" si="51"/>
        <v>#N/A</v>
      </c>
      <c r="K1127" s="16" t="e">
        <f t="shared" ca="1" si="52"/>
        <v>#N/A</v>
      </c>
      <c r="L1127" s="12" t="str">
        <f>IF(I1127&lt;&gt;"",RANK(I1127,ListSales,0),"")</f>
        <v/>
      </c>
      <c r="V1127" s="18" t="str">
        <f>IF(U1127&lt;&gt;"",SUMIFS(Data_TABLE[Total Value Sold],Data_TABLE[EOM Date],"="&amp;EOMONTH(Dashboard!$I$7,0),Data_TABLE[Customer],"="&amp;Calc!U1127),"")</f>
        <v/>
      </c>
    </row>
    <row r="1128" spans="8:22" x14ac:dyDescent="0.2">
      <c r="H1128" s="15" t="str">
        <f t="shared" si="53"/>
        <v/>
      </c>
      <c r="I1128" s="16" t="str">
        <f t="array" ref="I1128">IF(H1128&lt;&gt;"",SUM(IF(Data_TABLE[EOM Date]=EOMONTH(H1128,0),Data_TABLE[Total Value Sold],0)),"")</f>
        <v/>
      </c>
      <c r="J1128" s="16" t="e">
        <f t="shared" ca="1" si="51"/>
        <v>#N/A</v>
      </c>
      <c r="K1128" s="16" t="e">
        <f t="shared" ca="1" si="52"/>
        <v>#N/A</v>
      </c>
      <c r="L1128" s="12" t="str">
        <f>IF(I1128&lt;&gt;"",RANK(I1128,ListSales,0),"")</f>
        <v/>
      </c>
      <c r="V1128" s="18" t="str">
        <f>IF(U1128&lt;&gt;"",SUMIFS(Data_TABLE[Total Value Sold],Data_TABLE[EOM Date],"="&amp;EOMONTH(Dashboard!$I$7,0),Data_TABLE[Customer],"="&amp;Calc!U1128),"")</f>
        <v/>
      </c>
    </row>
    <row r="1129" spans="8:22" x14ac:dyDescent="0.2">
      <c r="H1129" s="15" t="str">
        <f t="shared" si="53"/>
        <v/>
      </c>
      <c r="I1129" s="16" t="str">
        <f t="array" ref="I1129">IF(H1129&lt;&gt;"",SUM(IF(Data_TABLE[EOM Date]=EOMONTH(H1129,0),Data_TABLE[Total Value Sold],0)),"")</f>
        <v/>
      </c>
      <c r="J1129" s="16" t="e">
        <f t="shared" ca="1" si="51"/>
        <v>#N/A</v>
      </c>
      <c r="K1129" s="16" t="e">
        <f t="shared" ca="1" si="52"/>
        <v>#N/A</v>
      </c>
      <c r="L1129" s="12" t="str">
        <f>IF(I1129&lt;&gt;"",RANK(I1129,ListSales,0),"")</f>
        <v/>
      </c>
      <c r="V1129" s="18" t="str">
        <f>IF(U1129&lt;&gt;"",SUMIFS(Data_TABLE[Total Value Sold],Data_TABLE[EOM Date],"="&amp;EOMONTH(Dashboard!$I$7,0),Data_TABLE[Customer],"="&amp;Calc!U1129),"")</f>
        <v/>
      </c>
    </row>
    <row r="1130" spans="8:22" x14ac:dyDescent="0.2">
      <c r="H1130" s="15" t="str">
        <f t="shared" si="53"/>
        <v/>
      </c>
      <c r="I1130" s="16" t="str">
        <f t="array" ref="I1130">IF(H1130&lt;&gt;"",SUM(IF(Data_TABLE[EOM Date]=EOMONTH(H1130,0),Data_TABLE[Total Value Sold],0)),"")</f>
        <v/>
      </c>
      <c r="J1130" s="16" t="e">
        <f t="shared" ca="1" si="51"/>
        <v>#N/A</v>
      </c>
      <c r="K1130" s="16" t="e">
        <f t="shared" ca="1" si="52"/>
        <v>#N/A</v>
      </c>
      <c r="L1130" s="12" t="str">
        <f>IF(I1130&lt;&gt;"",RANK(I1130,ListSales,0),"")</f>
        <v/>
      </c>
      <c r="V1130" s="18" t="str">
        <f>IF(U1130&lt;&gt;"",SUMIFS(Data_TABLE[Total Value Sold],Data_TABLE[EOM Date],"="&amp;EOMONTH(Dashboard!$I$7,0),Data_TABLE[Customer],"="&amp;Calc!U1130),"")</f>
        <v/>
      </c>
    </row>
    <row r="1131" spans="8:22" x14ac:dyDescent="0.2">
      <c r="H1131" s="15" t="str">
        <f t="shared" si="53"/>
        <v/>
      </c>
      <c r="I1131" s="16" t="str">
        <f t="array" ref="I1131">IF(H1131&lt;&gt;"",SUM(IF(Data_TABLE[EOM Date]=EOMONTH(H1131,0),Data_TABLE[Total Value Sold],0)),"")</f>
        <v/>
      </c>
      <c r="J1131" s="16" t="e">
        <f t="shared" ca="1" si="51"/>
        <v>#N/A</v>
      </c>
      <c r="K1131" s="16" t="e">
        <f t="shared" ca="1" si="52"/>
        <v>#N/A</v>
      </c>
      <c r="L1131" s="12" t="str">
        <f>IF(I1131&lt;&gt;"",RANK(I1131,ListSales,0),"")</f>
        <v/>
      </c>
      <c r="V1131" s="18" t="str">
        <f>IF(U1131&lt;&gt;"",SUMIFS(Data_TABLE[Total Value Sold],Data_TABLE[EOM Date],"="&amp;EOMONTH(Dashboard!$I$7,0),Data_TABLE[Customer],"="&amp;Calc!U1131),"")</f>
        <v/>
      </c>
    </row>
    <row r="1132" spans="8:22" x14ac:dyDescent="0.2">
      <c r="H1132" s="15" t="str">
        <f t="shared" si="53"/>
        <v/>
      </c>
      <c r="I1132" s="16" t="str">
        <f t="array" ref="I1132">IF(H1132&lt;&gt;"",SUM(IF(Data_TABLE[EOM Date]=EOMONTH(H1132,0),Data_TABLE[Total Value Sold],0)),"")</f>
        <v/>
      </c>
      <c r="J1132" s="16" t="e">
        <f t="shared" ca="1" si="51"/>
        <v>#N/A</v>
      </c>
      <c r="K1132" s="16" t="e">
        <f t="shared" ca="1" si="52"/>
        <v>#N/A</v>
      </c>
      <c r="L1132" s="12" t="str">
        <f>IF(I1132&lt;&gt;"",RANK(I1132,ListSales,0),"")</f>
        <v/>
      </c>
      <c r="V1132" s="18" t="str">
        <f>IF(U1132&lt;&gt;"",SUMIFS(Data_TABLE[Total Value Sold],Data_TABLE[EOM Date],"="&amp;EOMONTH(Dashboard!$I$7,0),Data_TABLE[Customer],"="&amp;Calc!U1132),"")</f>
        <v/>
      </c>
    </row>
    <row r="1133" spans="8:22" x14ac:dyDescent="0.2">
      <c r="H1133" s="15" t="str">
        <f t="shared" si="53"/>
        <v/>
      </c>
      <c r="I1133" s="16" t="str">
        <f t="array" ref="I1133">IF(H1133&lt;&gt;"",SUM(IF(Data_TABLE[EOM Date]=EOMONTH(H1133,0),Data_TABLE[Total Value Sold],0)),"")</f>
        <v/>
      </c>
      <c r="J1133" s="16" t="e">
        <f t="shared" ca="1" si="51"/>
        <v>#N/A</v>
      </c>
      <c r="K1133" s="16" t="e">
        <f t="shared" ca="1" si="52"/>
        <v>#N/A</v>
      </c>
      <c r="L1133" s="12" t="str">
        <f>IF(I1133&lt;&gt;"",RANK(I1133,ListSales,0),"")</f>
        <v/>
      </c>
      <c r="V1133" s="18" t="str">
        <f>IF(U1133&lt;&gt;"",SUMIFS(Data_TABLE[Total Value Sold],Data_TABLE[EOM Date],"="&amp;EOMONTH(Dashboard!$I$7,0),Data_TABLE[Customer],"="&amp;Calc!U1133),"")</f>
        <v/>
      </c>
    </row>
    <row r="1134" spans="8:22" x14ac:dyDescent="0.2">
      <c r="H1134" s="15" t="str">
        <f t="shared" si="53"/>
        <v/>
      </c>
      <c r="I1134" s="16" t="str">
        <f t="array" ref="I1134">IF(H1134&lt;&gt;"",SUM(IF(Data_TABLE[EOM Date]=EOMONTH(H1134,0),Data_TABLE[Total Value Sold],0)),"")</f>
        <v/>
      </c>
      <c r="J1134" s="16" t="e">
        <f t="shared" ca="1" si="51"/>
        <v>#N/A</v>
      </c>
      <c r="K1134" s="16" t="e">
        <f t="shared" ca="1" si="52"/>
        <v>#N/A</v>
      </c>
      <c r="L1134" s="12" t="str">
        <f>IF(I1134&lt;&gt;"",RANK(I1134,ListSales,0),"")</f>
        <v/>
      </c>
      <c r="V1134" s="18" t="str">
        <f>IF(U1134&lt;&gt;"",SUMIFS(Data_TABLE[Total Value Sold],Data_TABLE[EOM Date],"="&amp;EOMONTH(Dashboard!$I$7,0),Data_TABLE[Customer],"="&amp;Calc!U1134),"")</f>
        <v/>
      </c>
    </row>
    <row r="1135" spans="8:22" x14ac:dyDescent="0.2">
      <c r="H1135" s="15" t="str">
        <f t="shared" si="53"/>
        <v/>
      </c>
      <c r="I1135" s="16" t="str">
        <f t="array" ref="I1135">IF(H1135&lt;&gt;"",SUM(IF(Data_TABLE[EOM Date]=EOMONTH(H1135,0),Data_TABLE[Total Value Sold],0)),"")</f>
        <v/>
      </c>
      <c r="J1135" s="16" t="e">
        <f t="shared" ca="1" si="51"/>
        <v>#N/A</v>
      </c>
      <c r="K1135" s="16" t="e">
        <f t="shared" ca="1" si="52"/>
        <v>#N/A</v>
      </c>
      <c r="L1135" s="12" t="str">
        <f>IF(I1135&lt;&gt;"",RANK(I1135,ListSales,0),"")</f>
        <v/>
      </c>
      <c r="V1135" s="18" t="str">
        <f>IF(U1135&lt;&gt;"",SUMIFS(Data_TABLE[Total Value Sold],Data_TABLE[EOM Date],"="&amp;EOMONTH(Dashboard!$I$7,0),Data_TABLE[Customer],"="&amp;Calc!U1135),"")</f>
        <v/>
      </c>
    </row>
    <row r="1136" spans="8:22" x14ac:dyDescent="0.2">
      <c r="H1136" s="15" t="str">
        <f t="shared" si="53"/>
        <v/>
      </c>
      <c r="I1136" s="16" t="str">
        <f t="array" ref="I1136">IF(H1136&lt;&gt;"",SUM(IF(Data_TABLE[EOM Date]=EOMONTH(H1136,0),Data_TABLE[Total Value Sold],0)),"")</f>
        <v/>
      </c>
      <c r="J1136" s="16" t="e">
        <f t="shared" ca="1" si="51"/>
        <v>#N/A</v>
      </c>
      <c r="K1136" s="16" t="e">
        <f t="shared" ca="1" si="52"/>
        <v>#N/A</v>
      </c>
      <c r="L1136" s="12" t="str">
        <f>IF(I1136&lt;&gt;"",RANK(I1136,ListSales,0),"")</f>
        <v/>
      </c>
      <c r="V1136" s="18" t="str">
        <f>IF(U1136&lt;&gt;"",SUMIFS(Data_TABLE[Total Value Sold],Data_TABLE[EOM Date],"="&amp;EOMONTH(Dashboard!$I$7,0),Data_TABLE[Customer],"="&amp;Calc!U1136),"")</f>
        <v/>
      </c>
    </row>
    <row r="1137" spans="8:22" x14ac:dyDescent="0.2">
      <c r="H1137" s="15" t="str">
        <f t="shared" si="53"/>
        <v/>
      </c>
      <c r="I1137" s="16" t="str">
        <f t="array" ref="I1137">IF(H1137&lt;&gt;"",SUM(IF(Data_TABLE[EOM Date]=EOMONTH(H1137,0),Data_TABLE[Total Value Sold],0)),"")</f>
        <v/>
      </c>
      <c r="J1137" s="16" t="e">
        <f t="shared" ca="1" si="51"/>
        <v>#N/A</v>
      </c>
      <c r="K1137" s="16" t="e">
        <f t="shared" ca="1" si="52"/>
        <v>#N/A</v>
      </c>
      <c r="L1137" s="12" t="str">
        <f>IF(I1137&lt;&gt;"",RANK(I1137,ListSales,0),"")</f>
        <v/>
      </c>
      <c r="V1137" s="18" t="str">
        <f>IF(U1137&lt;&gt;"",SUMIFS(Data_TABLE[Total Value Sold],Data_TABLE[EOM Date],"="&amp;EOMONTH(Dashboard!$I$7,0),Data_TABLE[Customer],"="&amp;Calc!U1137),"")</f>
        <v/>
      </c>
    </row>
    <row r="1138" spans="8:22" x14ac:dyDescent="0.2">
      <c r="H1138" s="15" t="str">
        <f t="shared" si="53"/>
        <v/>
      </c>
      <c r="I1138" s="16" t="str">
        <f t="array" ref="I1138">IF(H1138&lt;&gt;"",SUM(IF(Data_TABLE[EOM Date]=EOMONTH(H1138,0),Data_TABLE[Total Value Sold],0)),"")</f>
        <v/>
      </c>
      <c r="J1138" s="16" t="e">
        <f t="shared" ca="1" si="51"/>
        <v>#N/A</v>
      </c>
      <c r="K1138" s="16" t="e">
        <f t="shared" ca="1" si="52"/>
        <v>#N/A</v>
      </c>
      <c r="L1138" s="12" t="str">
        <f>IF(I1138&lt;&gt;"",RANK(I1138,ListSales,0),"")</f>
        <v/>
      </c>
      <c r="V1138" s="18" t="str">
        <f>IF(U1138&lt;&gt;"",SUMIFS(Data_TABLE[Total Value Sold],Data_TABLE[EOM Date],"="&amp;EOMONTH(Dashboard!$I$7,0),Data_TABLE[Customer],"="&amp;Calc!U1138),"")</f>
        <v/>
      </c>
    </row>
    <row r="1139" spans="8:22" x14ac:dyDescent="0.2">
      <c r="H1139" s="15" t="str">
        <f t="shared" si="53"/>
        <v/>
      </c>
      <c r="I1139" s="16" t="str">
        <f t="array" ref="I1139">IF(H1139&lt;&gt;"",SUM(IF(Data_TABLE[EOM Date]=EOMONTH(H1139,0),Data_TABLE[Total Value Sold],0)),"")</f>
        <v/>
      </c>
      <c r="J1139" s="16" t="e">
        <f t="shared" ca="1" si="51"/>
        <v>#N/A</v>
      </c>
      <c r="K1139" s="16" t="e">
        <f t="shared" ca="1" si="52"/>
        <v>#N/A</v>
      </c>
      <c r="L1139" s="12" t="str">
        <f>IF(I1139&lt;&gt;"",RANK(I1139,ListSales,0),"")</f>
        <v/>
      </c>
      <c r="V1139" s="18" t="str">
        <f>IF(U1139&lt;&gt;"",SUMIFS(Data_TABLE[Total Value Sold],Data_TABLE[EOM Date],"="&amp;EOMONTH(Dashboard!$I$7,0),Data_TABLE[Customer],"="&amp;Calc!U1139),"")</f>
        <v/>
      </c>
    </row>
    <row r="1140" spans="8:22" x14ac:dyDescent="0.2">
      <c r="H1140" s="15" t="str">
        <f t="shared" si="53"/>
        <v/>
      </c>
      <c r="I1140" s="16" t="str">
        <f t="array" ref="I1140">IF(H1140&lt;&gt;"",SUM(IF(Data_TABLE[EOM Date]=EOMONTH(H1140,0),Data_TABLE[Total Value Sold],0)),"")</f>
        <v/>
      </c>
      <c r="J1140" s="16" t="e">
        <f t="shared" ca="1" si="51"/>
        <v>#N/A</v>
      </c>
      <c r="K1140" s="16" t="e">
        <f t="shared" ca="1" si="52"/>
        <v>#N/A</v>
      </c>
      <c r="L1140" s="12" t="str">
        <f>IF(I1140&lt;&gt;"",RANK(I1140,ListSales,0),"")</f>
        <v/>
      </c>
      <c r="V1140" s="18" t="str">
        <f>IF(U1140&lt;&gt;"",SUMIFS(Data_TABLE[Total Value Sold],Data_TABLE[EOM Date],"="&amp;EOMONTH(Dashboard!$I$7,0),Data_TABLE[Customer],"="&amp;Calc!U1140),"")</f>
        <v/>
      </c>
    </row>
    <row r="1141" spans="8:22" x14ac:dyDescent="0.2">
      <c r="H1141" s="15" t="str">
        <f t="shared" si="53"/>
        <v/>
      </c>
      <c r="I1141" s="16" t="str">
        <f t="array" ref="I1141">IF(H1141&lt;&gt;"",SUM(IF(Data_TABLE[EOM Date]=EOMONTH(H1141,0),Data_TABLE[Total Value Sold],0)),"")</f>
        <v/>
      </c>
      <c r="J1141" s="16" t="e">
        <f t="shared" ca="1" si="51"/>
        <v>#N/A</v>
      </c>
      <c r="K1141" s="16" t="e">
        <f t="shared" ca="1" si="52"/>
        <v>#N/A</v>
      </c>
      <c r="L1141" s="12" t="str">
        <f>IF(I1141&lt;&gt;"",RANK(I1141,ListSales,0),"")</f>
        <v/>
      </c>
      <c r="V1141" s="18" t="str">
        <f>IF(U1141&lt;&gt;"",SUMIFS(Data_TABLE[Total Value Sold],Data_TABLE[EOM Date],"="&amp;EOMONTH(Dashboard!$I$7,0),Data_TABLE[Customer],"="&amp;Calc!U1141),"")</f>
        <v/>
      </c>
    </row>
    <row r="1142" spans="8:22" x14ac:dyDescent="0.2">
      <c r="H1142" s="15" t="str">
        <f t="shared" si="53"/>
        <v/>
      </c>
      <c r="I1142" s="16" t="str">
        <f t="array" ref="I1142">IF(H1142&lt;&gt;"",SUM(IF(Data_TABLE[EOM Date]=EOMONTH(H1142,0),Data_TABLE[Total Value Sold],0)),"")</f>
        <v/>
      </c>
      <c r="J1142" s="16" t="e">
        <f t="shared" ca="1" si="51"/>
        <v>#N/A</v>
      </c>
      <c r="K1142" s="16" t="e">
        <f t="shared" ca="1" si="52"/>
        <v>#N/A</v>
      </c>
      <c r="L1142" s="12" t="str">
        <f>IF(I1142&lt;&gt;"",RANK(I1142,ListSales,0),"")</f>
        <v/>
      </c>
      <c r="V1142" s="18" t="str">
        <f>IF(U1142&lt;&gt;"",SUMIFS(Data_TABLE[Total Value Sold],Data_TABLE[EOM Date],"="&amp;EOMONTH(Dashboard!$I$7,0),Data_TABLE[Customer],"="&amp;Calc!U1142),"")</f>
        <v/>
      </c>
    </row>
    <row r="1143" spans="8:22" x14ac:dyDescent="0.2">
      <c r="H1143" s="15" t="str">
        <f t="shared" si="53"/>
        <v/>
      </c>
      <c r="I1143" s="16" t="str">
        <f t="array" ref="I1143">IF(H1143&lt;&gt;"",SUM(IF(Data_TABLE[EOM Date]=EOMONTH(H1143,0),Data_TABLE[Total Value Sold],0)),"")</f>
        <v/>
      </c>
      <c r="J1143" s="16" t="e">
        <f t="shared" ca="1" si="51"/>
        <v>#N/A</v>
      </c>
      <c r="K1143" s="16" t="e">
        <f t="shared" ca="1" si="52"/>
        <v>#N/A</v>
      </c>
      <c r="L1143" s="12" t="str">
        <f>IF(I1143&lt;&gt;"",RANK(I1143,ListSales,0),"")</f>
        <v/>
      </c>
      <c r="V1143" s="18" t="str">
        <f>IF(U1143&lt;&gt;"",SUMIFS(Data_TABLE[Total Value Sold],Data_TABLE[EOM Date],"="&amp;EOMONTH(Dashboard!$I$7,0),Data_TABLE[Customer],"="&amp;Calc!U1143),"")</f>
        <v/>
      </c>
    </row>
    <row r="1144" spans="8:22" x14ac:dyDescent="0.2">
      <c r="H1144" s="15" t="str">
        <f t="shared" si="53"/>
        <v/>
      </c>
      <c r="I1144" s="16" t="str">
        <f t="array" ref="I1144">IF(H1144&lt;&gt;"",SUM(IF(Data_TABLE[EOM Date]=EOMONTH(H1144,0),Data_TABLE[Total Value Sold],0)),"")</f>
        <v/>
      </c>
      <c r="J1144" s="16" t="e">
        <f t="shared" ca="1" si="51"/>
        <v>#N/A</v>
      </c>
      <c r="K1144" s="16" t="e">
        <f t="shared" ca="1" si="52"/>
        <v>#N/A</v>
      </c>
      <c r="L1144" s="12" t="str">
        <f>IF(I1144&lt;&gt;"",RANK(I1144,ListSales,0),"")</f>
        <v/>
      </c>
      <c r="V1144" s="18" t="str">
        <f>IF(U1144&lt;&gt;"",SUMIFS(Data_TABLE[Total Value Sold],Data_TABLE[EOM Date],"="&amp;EOMONTH(Dashboard!$I$7,0),Data_TABLE[Customer],"="&amp;Calc!U1144),"")</f>
        <v/>
      </c>
    </row>
    <row r="1145" spans="8:22" x14ac:dyDescent="0.2">
      <c r="H1145" s="15" t="str">
        <f t="shared" si="53"/>
        <v/>
      </c>
      <c r="I1145" s="16" t="str">
        <f t="array" ref="I1145">IF(H1145&lt;&gt;"",SUM(IF(Data_TABLE[EOM Date]=EOMONTH(H1145,0),Data_TABLE[Total Value Sold],0)),"")</f>
        <v/>
      </c>
      <c r="J1145" s="16" t="e">
        <f t="shared" ca="1" si="51"/>
        <v>#N/A</v>
      </c>
      <c r="K1145" s="16" t="e">
        <f t="shared" ca="1" si="52"/>
        <v>#N/A</v>
      </c>
      <c r="L1145" s="12" t="str">
        <f>IF(I1145&lt;&gt;"",RANK(I1145,ListSales,0),"")</f>
        <v/>
      </c>
      <c r="V1145" s="18" t="str">
        <f>IF(U1145&lt;&gt;"",SUMIFS(Data_TABLE[Total Value Sold],Data_TABLE[EOM Date],"="&amp;EOMONTH(Dashboard!$I$7,0),Data_TABLE[Customer],"="&amp;Calc!U1145),"")</f>
        <v/>
      </c>
    </row>
    <row r="1146" spans="8:22" x14ac:dyDescent="0.2">
      <c r="H1146" s="15" t="str">
        <f t="shared" si="53"/>
        <v/>
      </c>
      <c r="I1146" s="16" t="str">
        <f t="array" ref="I1146">IF(H1146&lt;&gt;"",SUM(IF(Data_TABLE[EOM Date]=EOMONTH(H1146,0),Data_TABLE[Total Value Sold],0)),"")</f>
        <v/>
      </c>
      <c r="J1146" s="16" t="e">
        <f t="shared" ca="1" si="51"/>
        <v>#N/A</v>
      </c>
      <c r="K1146" s="16" t="e">
        <f t="shared" ca="1" si="52"/>
        <v>#N/A</v>
      </c>
      <c r="L1146" s="12" t="str">
        <f>IF(I1146&lt;&gt;"",RANK(I1146,ListSales,0),"")</f>
        <v/>
      </c>
      <c r="V1146" s="18" t="str">
        <f>IF(U1146&lt;&gt;"",SUMIFS(Data_TABLE[Total Value Sold],Data_TABLE[EOM Date],"="&amp;EOMONTH(Dashboard!$I$7,0),Data_TABLE[Customer],"="&amp;Calc!U1146),"")</f>
        <v/>
      </c>
    </row>
    <row r="1147" spans="8:22" x14ac:dyDescent="0.2">
      <c r="H1147" s="15" t="str">
        <f t="shared" si="53"/>
        <v/>
      </c>
      <c r="I1147" s="16" t="str">
        <f t="array" ref="I1147">IF(H1147&lt;&gt;"",SUM(IF(Data_TABLE[EOM Date]=EOMONTH(H1147,0),Data_TABLE[Total Value Sold],0)),"")</f>
        <v/>
      </c>
      <c r="J1147" s="16" t="e">
        <f t="shared" ca="1" si="51"/>
        <v>#N/A</v>
      </c>
      <c r="K1147" s="16" t="e">
        <f t="shared" ca="1" si="52"/>
        <v>#N/A</v>
      </c>
      <c r="L1147" s="12" t="str">
        <f>IF(I1147&lt;&gt;"",RANK(I1147,ListSales,0),"")</f>
        <v/>
      </c>
      <c r="V1147" s="18" t="str">
        <f>IF(U1147&lt;&gt;"",SUMIFS(Data_TABLE[Total Value Sold],Data_TABLE[EOM Date],"="&amp;EOMONTH(Dashboard!$I$7,0),Data_TABLE[Customer],"="&amp;Calc!U1147),"")</f>
        <v/>
      </c>
    </row>
    <row r="1148" spans="8:22" x14ac:dyDescent="0.2">
      <c r="H1148" s="15" t="str">
        <f t="shared" si="53"/>
        <v/>
      </c>
      <c r="I1148" s="16" t="str">
        <f t="array" ref="I1148">IF(H1148&lt;&gt;"",SUM(IF(Data_TABLE[EOM Date]=EOMONTH(H1148,0),Data_TABLE[Total Value Sold],0)),"")</f>
        <v/>
      </c>
      <c r="J1148" s="16" t="e">
        <f t="shared" ca="1" si="51"/>
        <v>#N/A</v>
      </c>
      <c r="K1148" s="16" t="e">
        <f t="shared" ca="1" si="52"/>
        <v>#N/A</v>
      </c>
      <c r="L1148" s="12" t="str">
        <f>IF(I1148&lt;&gt;"",RANK(I1148,ListSales,0),"")</f>
        <v/>
      </c>
      <c r="V1148" s="18" t="str">
        <f>IF(U1148&lt;&gt;"",SUMIFS(Data_TABLE[Total Value Sold],Data_TABLE[EOM Date],"="&amp;EOMONTH(Dashboard!$I$7,0),Data_TABLE[Customer],"="&amp;Calc!U1148),"")</f>
        <v/>
      </c>
    </row>
    <row r="1149" spans="8:22" x14ac:dyDescent="0.2">
      <c r="H1149" s="15" t="str">
        <f t="shared" si="53"/>
        <v/>
      </c>
      <c r="I1149" s="16" t="str">
        <f t="array" ref="I1149">IF(H1149&lt;&gt;"",SUM(IF(Data_TABLE[EOM Date]=EOMONTH(H1149,0),Data_TABLE[Total Value Sold],0)),"")</f>
        <v/>
      </c>
      <c r="J1149" s="16" t="e">
        <f t="shared" ca="1" si="51"/>
        <v>#N/A</v>
      </c>
      <c r="K1149" s="16" t="e">
        <f t="shared" ca="1" si="52"/>
        <v>#N/A</v>
      </c>
      <c r="L1149" s="12" t="str">
        <f>IF(I1149&lt;&gt;"",RANK(I1149,ListSales,0),"")</f>
        <v/>
      </c>
      <c r="V1149" s="18" t="str">
        <f>IF(U1149&lt;&gt;"",SUMIFS(Data_TABLE[Total Value Sold],Data_TABLE[EOM Date],"="&amp;EOMONTH(Dashboard!$I$7,0),Data_TABLE[Customer],"="&amp;Calc!U1149),"")</f>
        <v/>
      </c>
    </row>
    <row r="1150" spans="8:22" x14ac:dyDescent="0.2">
      <c r="H1150" s="15" t="str">
        <f t="shared" si="53"/>
        <v/>
      </c>
      <c r="I1150" s="16" t="str">
        <f t="array" ref="I1150">IF(H1150&lt;&gt;"",SUM(IF(Data_TABLE[EOM Date]=EOMONTH(H1150,0),Data_TABLE[Total Value Sold],0)),"")</f>
        <v/>
      </c>
      <c r="J1150" s="16" t="e">
        <f t="shared" ca="1" si="51"/>
        <v>#N/A</v>
      </c>
      <c r="K1150" s="16" t="e">
        <f t="shared" ca="1" si="52"/>
        <v>#N/A</v>
      </c>
      <c r="L1150" s="12" t="str">
        <f>IF(I1150&lt;&gt;"",RANK(I1150,ListSales,0),"")</f>
        <v/>
      </c>
      <c r="V1150" s="18" t="str">
        <f>IF(U1150&lt;&gt;"",SUMIFS(Data_TABLE[Total Value Sold],Data_TABLE[EOM Date],"="&amp;EOMONTH(Dashboard!$I$7,0),Data_TABLE[Customer],"="&amp;Calc!U1150),"")</f>
        <v/>
      </c>
    </row>
    <row r="1151" spans="8:22" x14ac:dyDescent="0.2">
      <c r="H1151" s="15" t="str">
        <f t="shared" si="53"/>
        <v/>
      </c>
      <c r="I1151" s="16" t="str">
        <f t="array" ref="I1151">IF(H1151&lt;&gt;"",SUM(IF(Data_TABLE[EOM Date]=EOMONTH(H1151,0),Data_TABLE[Total Value Sold],0)),"")</f>
        <v/>
      </c>
      <c r="J1151" s="16" t="e">
        <f t="shared" ca="1" si="51"/>
        <v>#N/A</v>
      </c>
      <c r="K1151" s="16" t="e">
        <f t="shared" ca="1" si="52"/>
        <v>#N/A</v>
      </c>
      <c r="L1151" s="12" t="str">
        <f>IF(I1151&lt;&gt;"",RANK(I1151,ListSales,0),"")</f>
        <v/>
      </c>
      <c r="V1151" s="18" t="str">
        <f>IF(U1151&lt;&gt;"",SUMIFS(Data_TABLE[Total Value Sold],Data_TABLE[EOM Date],"="&amp;EOMONTH(Dashboard!$I$7,0),Data_TABLE[Customer],"="&amp;Calc!U1151),"")</f>
        <v/>
      </c>
    </row>
    <row r="1152" spans="8:22" x14ac:dyDescent="0.2">
      <c r="H1152" s="15" t="str">
        <f t="shared" si="53"/>
        <v/>
      </c>
      <c r="I1152" s="16" t="str">
        <f t="array" ref="I1152">IF(H1152&lt;&gt;"",SUM(IF(Data_TABLE[EOM Date]=EOMONTH(H1152,0),Data_TABLE[Total Value Sold],0)),"")</f>
        <v/>
      </c>
      <c r="J1152" s="16" t="e">
        <f t="shared" ca="1" si="51"/>
        <v>#N/A</v>
      </c>
      <c r="K1152" s="16" t="e">
        <f t="shared" ca="1" si="52"/>
        <v>#N/A</v>
      </c>
      <c r="L1152" s="12" t="str">
        <f>IF(I1152&lt;&gt;"",RANK(I1152,ListSales,0),"")</f>
        <v/>
      </c>
      <c r="V1152" s="18" t="str">
        <f>IF(U1152&lt;&gt;"",SUMIFS(Data_TABLE[Total Value Sold],Data_TABLE[EOM Date],"="&amp;EOMONTH(Dashboard!$I$7,0),Data_TABLE[Customer],"="&amp;Calc!U1152),"")</f>
        <v/>
      </c>
    </row>
    <row r="1153" spans="8:22" x14ac:dyDescent="0.2">
      <c r="H1153" s="15" t="str">
        <f t="shared" si="53"/>
        <v/>
      </c>
      <c r="I1153" s="16" t="str">
        <f t="array" ref="I1153">IF(H1153&lt;&gt;"",SUM(IF(Data_TABLE[EOM Date]=EOMONTH(H1153,0),Data_TABLE[Total Value Sold],0)),"")</f>
        <v/>
      </c>
      <c r="J1153" s="16" t="e">
        <f t="shared" ca="1" si="51"/>
        <v>#N/A</v>
      </c>
      <c r="K1153" s="16" t="e">
        <f t="shared" ca="1" si="52"/>
        <v>#N/A</v>
      </c>
      <c r="L1153" s="12" t="str">
        <f>IF(I1153&lt;&gt;"",RANK(I1153,ListSales,0),"")</f>
        <v/>
      </c>
      <c r="V1153" s="18" t="str">
        <f>IF(U1153&lt;&gt;"",SUMIFS(Data_TABLE[Total Value Sold],Data_TABLE[EOM Date],"="&amp;EOMONTH(Dashboard!$I$7,0),Data_TABLE[Customer],"="&amp;Calc!U1153),"")</f>
        <v/>
      </c>
    </row>
    <row r="1154" spans="8:22" x14ac:dyDescent="0.2">
      <c r="H1154" s="15" t="str">
        <f t="shared" si="53"/>
        <v/>
      </c>
      <c r="I1154" s="16" t="str">
        <f t="array" ref="I1154">IF(H1154&lt;&gt;"",SUM(IF(Data_TABLE[EOM Date]=EOMONTH(H1154,0),Data_TABLE[Total Value Sold],0)),"")</f>
        <v/>
      </c>
      <c r="J1154" s="16" t="e">
        <f t="shared" ca="1" si="51"/>
        <v>#N/A</v>
      </c>
      <c r="K1154" s="16" t="e">
        <f t="shared" ca="1" si="52"/>
        <v>#N/A</v>
      </c>
      <c r="L1154" s="12" t="str">
        <f>IF(I1154&lt;&gt;"",RANK(I1154,ListSales,0),"")</f>
        <v/>
      </c>
      <c r="V1154" s="18" t="str">
        <f>IF(U1154&lt;&gt;"",SUMIFS(Data_TABLE[Total Value Sold],Data_TABLE[EOM Date],"="&amp;EOMONTH(Dashboard!$I$7,0),Data_TABLE[Customer],"="&amp;Calc!U1154),"")</f>
        <v/>
      </c>
    </row>
    <row r="1155" spans="8:22" x14ac:dyDescent="0.2">
      <c r="H1155" s="15" t="str">
        <f t="shared" si="53"/>
        <v/>
      </c>
      <c r="I1155" s="16" t="str">
        <f t="array" ref="I1155">IF(H1155&lt;&gt;"",SUM(IF(Data_TABLE[EOM Date]=EOMONTH(H1155,0),Data_TABLE[Total Value Sold],0)),"")</f>
        <v/>
      </c>
      <c r="J1155" s="16" t="e">
        <f t="shared" ca="1" si="51"/>
        <v>#N/A</v>
      </c>
      <c r="K1155" s="16" t="e">
        <f t="shared" ca="1" si="52"/>
        <v>#N/A</v>
      </c>
      <c r="L1155" s="12" t="str">
        <f>IF(I1155&lt;&gt;"",RANK(I1155,ListSales,0),"")</f>
        <v/>
      </c>
      <c r="V1155" s="18" t="str">
        <f>IF(U1155&lt;&gt;"",SUMIFS(Data_TABLE[Total Value Sold],Data_TABLE[EOM Date],"="&amp;EOMONTH(Dashboard!$I$7,0),Data_TABLE[Customer],"="&amp;Calc!U1155),"")</f>
        <v/>
      </c>
    </row>
    <row r="1156" spans="8:22" x14ac:dyDescent="0.2">
      <c r="H1156" s="15" t="str">
        <f t="shared" si="53"/>
        <v/>
      </c>
      <c r="I1156" s="16" t="str">
        <f t="array" ref="I1156">IF(H1156&lt;&gt;"",SUM(IF(Data_TABLE[EOM Date]=EOMONTH(H1156,0),Data_TABLE[Total Value Sold],0)),"")</f>
        <v/>
      </c>
      <c r="J1156" s="16" t="e">
        <f t="shared" ca="1" si="51"/>
        <v>#N/A</v>
      </c>
      <c r="K1156" s="16" t="e">
        <f t="shared" ca="1" si="52"/>
        <v>#N/A</v>
      </c>
      <c r="L1156" s="12" t="str">
        <f>IF(I1156&lt;&gt;"",RANK(I1156,ListSales,0),"")</f>
        <v/>
      </c>
      <c r="V1156" s="18" t="str">
        <f>IF(U1156&lt;&gt;"",SUMIFS(Data_TABLE[Total Value Sold],Data_TABLE[EOM Date],"="&amp;EOMONTH(Dashboard!$I$7,0),Data_TABLE[Customer],"="&amp;Calc!U1156),"")</f>
        <v/>
      </c>
    </row>
    <row r="1157" spans="8:22" x14ac:dyDescent="0.2">
      <c r="H1157" s="15" t="str">
        <f t="shared" si="53"/>
        <v/>
      </c>
      <c r="I1157" s="16" t="str">
        <f t="array" ref="I1157">IF(H1157&lt;&gt;"",SUM(IF(Data_TABLE[EOM Date]=EOMONTH(H1157,0),Data_TABLE[Total Value Sold],0)),"")</f>
        <v/>
      </c>
      <c r="J1157" s="16" t="e">
        <f t="shared" ref="J1157:J1220" ca="1" si="54">IF(L1157=$D$13,I1157,NA())</f>
        <v>#N/A</v>
      </c>
      <c r="K1157" s="16" t="e">
        <f t="shared" ref="K1157:K1220" ca="1" si="55">IF(L1157=$D$14,I1157,NA())</f>
        <v>#N/A</v>
      </c>
      <c r="L1157" s="12" t="str">
        <f>IF(I1157&lt;&gt;"",RANK(I1157,ListSales,0),"")</f>
        <v/>
      </c>
      <c r="V1157" s="18" t="str">
        <f>IF(U1157&lt;&gt;"",SUMIFS(Data_TABLE[Total Value Sold],Data_TABLE[EOM Date],"="&amp;EOMONTH(Dashboard!$I$7,0),Data_TABLE[Customer],"="&amp;Calc!U1157),"")</f>
        <v/>
      </c>
    </row>
    <row r="1158" spans="8:22" x14ac:dyDescent="0.2">
      <c r="H1158" s="15" t="str">
        <f t="shared" ref="H1158:H1221" si="56">IF(ROW(H1157)-3&gt;$D$5,"",EDATE(H1157,1))</f>
        <v/>
      </c>
      <c r="I1158" s="16" t="str">
        <f t="array" ref="I1158">IF(H1158&lt;&gt;"",SUM(IF(Data_TABLE[EOM Date]=EOMONTH(H1158,0),Data_TABLE[Total Value Sold],0)),"")</f>
        <v/>
      </c>
      <c r="J1158" s="16" t="e">
        <f t="shared" ca="1" si="54"/>
        <v>#N/A</v>
      </c>
      <c r="K1158" s="16" t="e">
        <f t="shared" ca="1" si="55"/>
        <v>#N/A</v>
      </c>
      <c r="L1158" s="12" t="str">
        <f>IF(I1158&lt;&gt;"",RANK(I1158,ListSales,0),"")</f>
        <v/>
      </c>
      <c r="V1158" s="18" t="str">
        <f>IF(U1158&lt;&gt;"",SUMIFS(Data_TABLE[Total Value Sold],Data_TABLE[EOM Date],"="&amp;EOMONTH(Dashboard!$I$7,0),Data_TABLE[Customer],"="&amp;Calc!U1158),"")</f>
        <v/>
      </c>
    </row>
    <row r="1159" spans="8:22" x14ac:dyDescent="0.2">
      <c r="H1159" s="15" t="str">
        <f t="shared" si="56"/>
        <v/>
      </c>
      <c r="I1159" s="16" t="str">
        <f t="array" ref="I1159">IF(H1159&lt;&gt;"",SUM(IF(Data_TABLE[EOM Date]=EOMONTH(H1159,0),Data_TABLE[Total Value Sold],0)),"")</f>
        <v/>
      </c>
      <c r="J1159" s="16" t="e">
        <f t="shared" ca="1" si="54"/>
        <v>#N/A</v>
      </c>
      <c r="K1159" s="16" t="e">
        <f t="shared" ca="1" si="55"/>
        <v>#N/A</v>
      </c>
      <c r="L1159" s="12" t="str">
        <f>IF(I1159&lt;&gt;"",RANK(I1159,ListSales,0),"")</f>
        <v/>
      </c>
      <c r="V1159" s="18" t="str">
        <f>IF(U1159&lt;&gt;"",SUMIFS(Data_TABLE[Total Value Sold],Data_TABLE[EOM Date],"="&amp;EOMONTH(Dashboard!$I$7,0),Data_TABLE[Customer],"="&amp;Calc!U1159),"")</f>
        <v/>
      </c>
    </row>
    <row r="1160" spans="8:22" x14ac:dyDescent="0.2">
      <c r="H1160" s="15" t="str">
        <f t="shared" si="56"/>
        <v/>
      </c>
      <c r="I1160" s="16" t="str">
        <f t="array" ref="I1160">IF(H1160&lt;&gt;"",SUM(IF(Data_TABLE[EOM Date]=EOMONTH(H1160,0),Data_TABLE[Total Value Sold],0)),"")</f>
        <v/>
      </c>
      <c r="J1160" s="16" t="e">
        <f t="shared" ca="1" si="54"/>
        <v>#N/A</v>
      </c>
      <c r="K1160" s="16" t="e">
        <f t="shared" ca="1" si="55"/>
        <v>#N/A</v>
      </c>
      <c r="L1160" s="12" t="str">
        <f>IF(I1160&lt;&gt;"",RANK(I1160,ListSales,0),"")</f>
        <v/>
      </c>
      <c r="V1160" s="18" t="str">
        <f>IF(U1160&lt;&gt;"",SUMIFS(Data_TABLE[Total Value Sold],Data_TABLE[EOM Date],"="&amp;EOMONTH(Dashboard!$I$7,0),Data_TABLE[Customer],"="&amp;Calc!U1160),"")</f>
        <v/>
      </c>
    </row>
    <row r="1161" spans="8:22" x14ac:dyDescent="0.2">
      <c r="H1161" s="15" t="str">
        <f t="shared" si="56"/>
        <v/>
      </c>
      <c r="I1161" s="16" t="str">
        <f t="array" ref="I1161">IF(H1161&lt;&gt;"",SUM(IF(Data_TABLE[EOM Date]=EOMONTH(H1161,0),Data_TABLE[Total Value Sold],0)),"")</f>
        <v/>
      </c>
      <c r="J1161" s="16" t="e">
        <f t="shared" ca="1" si="54"/>
        <v>#N/A</v>
      </c>
      <c r="K1161" s="16" t="e">
        <f t="shared" ca="1" si="55"/>
        <v>#N/A</v>
      </c>
      <c r="L1161" s="12" t="str">
        <f>IF(I1161&lt;&gt;"",RANK(I1161,ListSales,0),"")</f>
        <v/>
      </c>
      <c r="V1161" s="18" t="str">
        <f>IF(U1161&lt;&gt;"",SUMIFS(Data_TABLE[Total Value Sold],Data_TABLE[EOM Date],"="&amp;EOMONTH(Dashboard!$I$7,0),Data_TABLE[Customer],"="&amp;Calc!U1161),"")</f>
        <v/>
      </c>
    </row>
    <row r="1162" spans="8:22" x14ac:dyDescent="0.2">
      <c r="H1162" s="15" t="str">
        <f t="shared" si="56"/>
        <v/>
      </c>
      <c r="I1162" s="16" t="str">
        <f t="array" ref="I1162">IF(H1162&lt;&gt;"",SUM(IF(Data_TABLE[EOM Date]=EOMONTH(H1162,0),Data_TABLE[Total Value Sold],0)),"")</f>
        <v/>
      </c>
      <c r="J1162" s="16" t="e">
        <f t="shared" ca="1" si="54"/>
        <v>#N/A</v>
      </c>
      <c r="K1162" s="16" t="e">
        <f t="shared" ca="1" si="55"/>
        <v>#N/A</v>
      </c>
      <c r="L1162" s="12" t="str">
        <f>IF(I1162&lt;&gt;"",RANK(I1162,ListSales,0),"")</f>
        <v/>
      </c>
      <c r="V1162" s="18" t="str">
        <f>IF(U1162&lt;&gt;"",SUMIFS(Data_TABLE[Total Value Sold],Data_TABLE[EOM Date],"="&amp;EOMONTH(Dashboard!$I$7,0),Data_TABLE[Customer],"="&amp;Calc!U1162),"")</f>
        <v/>
      </c>
    </row>
    <row r="1163" spans="8:22" x14ac:dyDescent="0.2">
      <c r="H1163" s="15" t="str">
        <f t="shared" si="56"/>
        <v/>
      </c>
      <c r="I1163" s="16" t="str">
        <f t="array" ref="I1163">IF(H1163&lt;&gt;"",SUM(IF(Data_TABLE[EOM Date]=EOMONTH(H1163,0),Data_TABLE[Total Value Sold],0)),"")</f>
        <v/>
      </c>
      <c r="J1163" s="16" t="e">
        <f t="shared" ca="1" si="54"/>
        <v>#N/A</v>
      </c>
      <c r="K1163" s="16" t="e">
        <f t="shared" ca="1" si="55"/>
        <v>#N/A</v>
      </c>
      <c r="L1163" s="12" t="str">
        <f>IF(I1163&lt;&gt;"",RANK(I1163,ListSales,0),"")</f>
        <v/>
      </c>
      <c r="V1163" s="18" t="str">
        <f>IF(U1163&lt;&gt;"",SUMIFS(Data_TABLE[Total Value Sold],Data_TABLE[EOM Date],"="&amp;EOMONTH(Dashboard!$I$7,0),Data_TABLE[Customer],"="&amp;Calc!U1163),"")</f>
        <v/>
      </c>
    </row>
    <row r="1164" spans="8:22" x14ac:dyDescent="0.2">
      <c r="H1164" s="15" t="str">
        <f t="shared" si="56"/>
        <v/>
      </c>
      <c r="I1164" s="16" t="str">
        <f t="array" ref="I1164">IF(H1164&lt;&gt;"",SUM(IF(Data_TABLE[EOM Date]=EOMONTH(H1164,0),Data_TABLE[Total Value Sold],0)),"")</f>
        <v/>
      </c>
      <c r="J1164" s="16" t="e">
        <f t="shared" ca="1" si="54"/>
        <v>#N/A</v>
      </c>
      <c r="K1164" s="16" t="e">
        <f t="shared" ca="1" si="55"/>
        <v>#N/A</v>
      </c>
      <c r="L1164" s="12" t="str">
        <f>IF(I1164&lt;&gt;"",RANK(I1164,ListSales,0),"")</f>
        <v/>
      </c>
      <c r="V1164" s="18" t="str">
        <f>IF(U1164&lt;&gt;"",SUMIFS(Data_TABLE[Total Value Sold],Data_TABLE[EOM Date],"="&amp;EOMONTH(Dashboard!$I$7,0),Data_TABLE[Customer],"="&amp;Calc!U1164),"")</f>
        <v/>
      </c>
    </row>
    <row r="1165" spans="8:22" x14ac:dyDescent="0.2">
      <c r="H1165" s="15" t="str">
        <f t="shared" si="56"/>
        <v/>
      </c>
      <c r="I1165" s="16" t="str">
        <f t="array" ref="I1165">IF(H1165&lt;&gt;"",SUM(IF(Data_TABLE[EOM Date]=EOMONTH(H1165,0),Data_TABLE[Total Value Sold],0)),"")</f>
        <v/>
      </c>
      <c r="J1165" s="16" t="e">
        <f t="shared" ca="1" si="54"/>
        <v>#N/A</v>
      </c>
      <c r="K1165" s="16" t="e">
        <f t="shared" ca="1" si="55"/>
        <v>#N/A</v>
      </c>
      <c r="L1165" s="12" t="str">
        <f>IF(I1165&lt;&gt;"",RANK(I1165,ListSales,0),"")</f>
        <v/>
      </c>
      <c r="V1165" s="18" t="str">
        <f>IF(U1165&lt;&gt;"",SUMIFS(Data_TABLE[Total Value Sold],Data_TABLE[EOM Date],"="&amp;EOMONTH(Dashboard!$I$7,0),Data_TABLE[Customer],"="&amp;Calc!U1165),"")</f>
        <v/>
      </c>
    </row>
    <row r="1166" spans="8:22" x14ac:dyDescent="0.2">
      <c r="H1166" s="15" t="str">
        <f t="shared" si="56"/>
        <v/>
      </c>
      <c r="I1166" s="16" t="str">
        <f t="array" ref="I1166">IF(H1166&lt;&gt;"",SUM(IF(Data_TABLE[EOM Date]=EOMONTH(H1166,0),Data_TABLE[Total Value Sold],0)),"")</f>
        <v/>
      </c>
      <c r="J1166" s="16" t="e">
        <f t="shared" ca="1" si="54"/>
        <v>#N/A</v>
      </c>
      <c r="K1166" s="16" t="e">
        <f t="shared" ca="1" si="55"/>
        <v>#N/A</v>
      </c>
      <c r="L1166" s="12" t="str">
        <f>IF(I1166&lt;&gt;"",RANK(I1166,ListSales,0),"")</f>
        <v/>
      </c>
      <c r="V1166" s="18" t="str">
        <f>IF(U1166&lt;&gt;"",SUMIFS(Data_TABLE[Total Value Sold],Data_TABLE[EOM Date],"="&amp;EOMONTH(Dashboard!$I$7,0),Data_TABLE[Customer],"="&amp;Calc!U1166),"")</f>
        <v/>
      </c>
    </row>
    <row r="1167" spans="8:22" x14ac:dyDescent="0.2">
      <c r="H1167" s="15" t="str">
        <f t="shared" si="56"/>
        <v/>
      </c>
      <c r="I1167" s="16" t="str">
        <f t="array" ref="I1167">IF(H1167&lt;&gt;"",SUM(IF(Data_TABLE[EOM Date]=EOMONTH(H1167,0),Data_TABLE[Total Value Sold],0)),"")</f>
        <v/>
      </c>
      <c r="J1167" s="16" t="e">
        <f t="shared" ca="1" si="54"/>
        <v>#N/A</v>
      </c>
      <c r="K1167" s="16" t="e">
        <f t="shared" ca="1" si="55"/>
        <v>#N/A</v>
      </c>
      <c r="L1167" s="12" t="str">
        <f>IF(I1167&lt;&gt;"",RANK(I1167,ListSales,0),"")</f>
        <v/>
      </c>
      <c r="V1167" s="18" t="str">
        <f>IF(U1167&lt;&gt;"",SUMIFS(Data_TABLE[Total Value Sold],Data_TABLE[EOM Date],"="&amp;EOMONTH(Dashboard!$I$7,0),Data_TABLE[Customer],"="&amp;Calc!U1167),"")</f>
        <v/>
      </c>
    </row>
    <row r="1168" spans="8:22" x14ac:dyDescent="0.2">
      <c r="H1168" s="15" t="str">
        <f t="shared" si="56"/>
        <v/>
      </c>
      <c r="I1168" s="16" t="str">
        <f t="array" ref="I1168">IF(H1168&lt;&gt;"",SUM(IF(Data_TABLE[EOM Date]=EOMONTH(H1168,0),Data_TABLE[Total Value Sold],0)),"")</f>
        <v/>
      </c>
      <c r="J1168" s="16" t="e">
        <f t="shared" ca="1" si="54"/>
        <v>#N/A</v>
      </c>
      <c r="K1168" s="16" t="e">
        <f t="shared" ca="1" si="55"/>
        <v>#N/A</v>
      </c>
      <c r="L1168" s="12" t="str">
        <f>IF(I1168&lt;&gt;"",RANK(I1168,ListSales,0),"")</f>
        <v/>
      </c>
      <c r="V1168" s="18" t="str">
        <f>IF(U1168&lt;&gt;"",SUMIFS(Data_TABLE[Total Value Sold],Data_TABLE[EOM Date],"="&amp;EOMONTH(Dashboard!$I$7,0),Data_TABLE[Customer],"="&amp;Calc!U1168),"")</f>
        <v/>
      </c>
    </row>
    <row r="1169" spans="8:22" x14ac:dyDescent="0.2">
      <c r="H1169" s="15" t="str">
        <f t="shared" si="56"/>
        <v/>
      </c>
      <c r="I1169" s="16" t="str">
        <f t="array" ref="I1169">IF(H1169&lt;&gt;"",SUM(IF(Data_TABLE[EOM Date]=EOMONTH(H1169,0),Data_TABLE[Total Value Sold],0)),"")</f>
        <v/>
      </c>
      <c r="J1169" s="16" t="e">
        <f t="shared" ca="1" si="54"/>
        <v>#N/A</v>
      </c>
      <c r="K1169" s="16" t="e">
        <f t="shared" ca="1" si="55"/>
        <v>#N/A</v>
      </c>
      <c r="L1169" s="12" t="str">
        <f>IF(I1169&lt;&gt;"",RANK(I1169,ListSales,0),"")</f>
        <v/>
      </c>
      <c r="V1169" s="18" t="str">
        <f>IF(U1169&lt;&gt;"",SUMIFS(Data_TABLE[Total Value Sold],Data_TABLE[EOM Date],"="&amp;EOMONTH(Dashboard!$I$7,0),Data_TABLE[Customer],"="&amp;Calc!U1169),"")</f>
        <v/>
      </c>
    </row>
    <row r="1170" spans="8:22" x14ac:dyDescent="0.2">
      <c r="H1170" s="15" t="str">
        <f t="shared" si="56"/>
        <v/>
      </c>
      <c r="I1170" s="16" t="str">
        <f t="array" ref="I1170">IF(H1170&lt;&gt;"",SUM(IF(Data_TABLE[EOM Date]=EOMONTH(H1170,0),Data_TABLE[Total Value Sold],0)),"")</f>
        <v/>
      </c>
      <c r="J1170" s="16" t="e">
        <f t="shared" ca="1" si="54"/>
        <v>#N/A</v>
      </c>
      <c r="K1170" s="16" t="e">
        <f t="shared" ca="1" si="55"/>
        <v>#N/A</v>
      </c>
      <c r="L1170" s="12" t="str">
        <f>IF(I1170&lt;&gt;"",RANK(I1170,ListSales,0),"")</f>
        <v/>
      </c>
      <c r="V1170" s="18" t="str">
        <f>IF(U1170&lt;&gt;"",SUMIFS(Data_TABLE[Total Value Sold],Data_TABLE[EOM Date],"="&amp;EOMONTH(Dashboard!$I$7,0),Data_TABLE[Customer],"="&amp;Calc!U1170),"")</f>
        <v/>
      </c>
    </row>
    <row r="1171" spans="8:22" x14ac:dyDescent="0.2">
      <c r="H1171" s="15" t="str">
        <f t="shared" si="56"/>
        <v/>
      </c>
      <c r="I1171" s="16" t="str">
        <f t="array" ref="I1171">IF(H1171&lt;&gt;"",SUM(IF(Data_TABLE[EOM Date]=EOMONTH(H1171,0),Data_TABLE[Total Value Sold],0)),"")</f>
        <v/>
      </c>
      <c r="J1171" s="16" t="e">
        <f t="shared" ca="1" si="54"/>
        <v>#N/A</v>
      </c>
      <c r="K1171" s="16" t="e">
        <f t="shared" ca="1" si="55"/>
        <v>#N/A</v>
      </c>
      <c r="L1171" s="12" t="str">
        <f>IF(I1171&lt;&gt;"",RANK(I1171,ListSales,0),"")</f>
        <v/>
      </c>
      <c r="V1171" s="18" t="str">
        <f>IF(U1171&lt;&gt;"",SUMIFS(Data_TABLE[Total Value Sold],Data_TABLE[EOM Date],"="&amp;EOMONTH(Dashboard!$I$7,0),Data_TABLE[Customer],"="&amp;Calc!U1171),"")</f>
        <v/>
      </c>
    </row>
    <row r="1172" spans="8:22" x14ac:dyDescent="0.2">
      <c r="H1172" s="15" t="str">
        <f t="shared" si="56"/>
        <v/>
      </c>
      <c r="I1172" s="16" t="str">
        <f t="array" ref="I1172">IF(H1172&lt;&gt;"",SUM(IF(Data_TABLE[EOM Date]=EOMONTH(H1172,0),Data_TABLE[Total Value Sold],0)),"")</f>
        <v/>
      </c>
      <c r="J1172" s="16" t="e">
        <f t="shared" ca="1" si="54"/>
        <v>#N/A</v>
      </c>
      <c r="K1172" s="16" t="e">
        <f t="shared" ca="1" si="55"/>
        <v>#N/A</v>
      </c>
      <c r="L1172" s="12" t="str">
        <f>IF(I1172&lt;&gt;"",RANK(I1172,ListSales,0),"")</f>
        <v/>
      </c>
      <c r="V1172" s="18" t="str">
        <f>IF(U1172&lt;&gt;"",SUMIFS(Data_TABLE[Total Value Sold],Data_TABLE[EOM Date],"="&amp;EOMONTH(Dashboard!$I$7,0),Data_TABLE[Customer],"="&amp;Calc!U1172),"")</f>
        <v/>
      </c>
    </row>
    <row r="1173" spans="8:22" x14ac:dyDescent="0.2">
      <c r="H1173" s="15" t="str">
        <f t="shared" si="56"/>
        <v/>
      </c>
      <c r="I1173" s="16" t="str">
        <f t="array" ref="I1173">IF(H1173&lt;&gt;"",SUM(IF(Data_TABLE[EOM Date]=EOMONTH(H1173,0),Data_TABLE[Total Value Sold],0)),"")</f>
        <v/>
      </c>
      <c r="J1173" s="16" t="e">
        <f t="shared" ca="1" si="54"/>
        <v>#N/A</v>
      </c>
      <c r="K1173" s="16" t="e">
        <f t="shared" ca="1" si="55"/>
        <v>#N/A</v>
      </c>
      <c r="L1173" s="12" t="str">
        <f>IF(I1173&lt;&gt;"",RANK(I1173,ListSales,0),"")</f>
        <v/>
      </c>
      <c r="V1173" s="18" t="str">
        <f>IF(U1173&lt;&gt;"",SUMIFS(Data_TABLE[Total Value Sold],Data_TABLE[EOM Date],"="&amp;EOMONTH(Dashboard!$I$7,0),Data_TABLE[Customer],"="&amp;Calc!U1173),"")</f>
        <v/>
      </c>
    </row>
    <row r="1174" spans="8:22" x14ac:dyDescent="0.2">
      <c r="H1174" s="15" t="str">
        <f t="shared" si="56"/>
        <v/>
      </c>
      <c r="I1174" s="16" t="str">
        <f t="array" ref="I1174">IF(H1174&lt;&gt;"",SUM(IF(Data_TABLE[EOM Date]=EOMONTH(H1174,0),Data_TABLE[Total Value Sold],0)),"")</f>
        <v/>
      </c>
      <c r="J1174" s="16" t="e">
        <f t="shared" ca="1" si="54"/>
        <v>#N/A</v>
      </c>
      <c r="K1174" s="16" t="e">
        <f t="shared" ca="1" si="55"/>
        <v>#N/A</v>
      </c>
      <c r="L1174" s="12" t="str">
        <f>IF(I1174&lt;&gt;"",RANK(I1174,ListSales,0),"")</f>
        <v/>
      </c>
      <c r="V1174" s="18" t="str">
        <f>IF(U1174&lt;&gt;"",SUMIFS(Data_TABLE[Total Value Sold],Data_TABLE[EOM Date],"="&amp;EOMONTH(Dashboard!$I$7,0),Data_TABLE[Customer],"="&amp;Calc!U1174),"")</f>
        <v/>
      </c>
    </row>
    <row r="1175" spans="8:22" x14ac:dyDescent="0.2">
      <c r="H1175" s="15" t="str">
        <f t="shared" si="56"/>
        <v/>
      </c>
      <c r="I1175" s="16" t="str">
        <f t="array" ref="I1175">IF(H1175&lt;&gt;"",SUM(IF(Data_TABLE[EOM Date]=EOMONTH(H1175,0),Data_TABLE[Total Value Sold],0)),"")</f>
        <v/>
      </c>
      <c r="J1175" s="16" t="e">
        <f t="shared" ca="1" si="54"/>
        <v>#N/A</v>
      </c>
      <c r="K1175" s="16" t="e">
        <f t="shared" ca="1" si="55"/>
        <v>#N/A</v>
      </c>
      <c r="L1175" s="12" t="str">
        <f>IF(I1175&lt;&gt;"",RANK(I1175,ListSales,0),"")</f>
        <v/>
      </c>
      <c r="V1175" s="18" t="str">
        <f>IF(U1175&lt;&gt;"",SUMIFS(Data_TABLE[Total Value Sold],Data_TABLE[EOM Date],"="&amp;EOMONTH(Dashboard!$I$7,0),Data_TABLE[Customer],"="&amp;Calc!U1175),"")</f>
        <v/>
      </c>
    </row>
    <row r="1176" spans="8:22" x14ac:dyDescent="0.2">
      <c r="H1176" s="15" t="str">
        <f t="shared" si="56"/>
        <v/>
      </c>
      <c r="I1176" s="16" t="str">
        <f t="array" ref="I1176">IF(H1176&lt;&gt;"",SUM(IF(Data_TABLE[EOM Date]=EOMONTH(H1176,0),Data_TABLE[Total Value Sold],0)),"")</f>
        <v/>
      </c>
      <c r="J1176" s="16" t="e">
        <f t="shared" ca="1" si="54"/>
        <v>#N/A</v>
      </c>
      <c r="K1176" s="16" t="e">
        <f t="shared" ca="1" si="55"/>
        <v>#N/A</v>
      </c>
      <c r="L1176" s="12" t="str">
        <f>IF(I1176&lt;&gt;"",RANK(I1176,ListSales,0),"")</f>
        <v/>
      </c>
      <c r="V1176" s="18" t="str">
        <f>IF(U1176&lt;&gt;"",SUMIFS(Data_TABLE[Total Value Sold],Data_TABLE[EOM Date],"="&amp;EOMONTH(Dashboard!$I$7,0),Data_TABLE[Customer],"="&amp;Calc!U1176),"")</f>
        <v/>
      </c>
    </row>
    <row r="1177" spans="8:22" x14ac:dyDescent="0.2">
      <c r="H1177" s="15" t="str">
        <f t="shared" si="56"/>
        <v/>
      </c>
      <c r="I1177" s="16" t="str">
        <f t="array" ref="I1177">IF(H1177&lt;&gt;"",SUM(IF(Data_TABLE[EOM Date]=EOMONTH(H1177,0),Data_TABLE[Total Value Sold],0)),"")</f>
        <v/>
      </c>
      <c r="J1177" s="16" t="e">
        <f t="shared" ca="1" si="54"/>
        <v>#N/A</v>
      </c>
      <c r="K1177" s="16" t="e">
        <f t="shared" ca="1" si="55"/>
        <v>#N/A</v>
      </c>
      <c r="L1177" s="12" t="str">
        <f>IF(I1177&lt;&gt;"",RANK(I1177,ListSales,0),"")</f>
        <v/>
      </c>
      <c r="V1177" s="18" t="str">
        <f>IF(U1177&lt;&gt;"",SUMIFS(Data_TABLE[Total Value Sold],Data_TABLE[EOM Date],"="&amp;EOMONTH(Dashboard!$I$7,0),Data_TABLE[Customer],"="&amp;Calc!U1177),"")</f>
        <v/>
      </c>
    </row>
    <row r="1178" spans="8:22" x14ac:dyDescent="0.2">
      <c r="H1178" s="15" t="str">
        <f t="shared" si="56"/>
        <v/>
      </c>
      <c r="I1178" s="16" t="str">
        <f t="array" ref="I1178">IF(H1178&lt;&gt;"",SUM(IF(Data_TABLE[EOM Date]=EOMONTH(H1178,0),Data_TABLE[Total Value Sold],0)),"")</f>
        <v/>
      </c>
      <c r="J1178" s="16" t="e">
        <f t="shared" ca="1" si="54"/>
        <v>#N/A</v>
      </c>
      <c r="K1178" s="16" t="e">
        <f t="shared" ca="1" si="55"/>
        <v>#N/A</v>
      </c>
      <c r="L1178" s="12" t="str">
        <f>IF(I1178&lt;&gt;"",RANK(I1178,ListSales,0),"")</f>
        <v/>
      </c>
      <c r="V1178" s="18" t="str">
        <f>IF(U1178&lt;&gt;"",SUMIFS(Data_TABLE[Total Value Sold],Data_TABLE[EOM Date],"="&amp;EOMONTH(Dashboard!$I$7,0),Data_TABLE[Customer],"="&amp;Calc!U1178),"")</f>
        <v/>
      </c>
    </row>
    <row r="1179" spans="8:22" x14ac:dyDescent="0.2">
      <c r="H1179" s="15" t="str">
        <f t="shared" si="56"/>
        <v/>
      </c>
      <c r="I1179" s="16" t="str">
        <f t="array" ref="I1179">IF(H1179&lt;&gt;"",SUM(IF(Data_TABLE[EOM Date]=EOMONTH(H1179,0),Data_TABLE[Total Value Sold],0)),"")</f>
        <v/>
      </c>
      <c r="J1179" s="16" t="e">
        <f t="shared" ca="1" si="54"/>
        <v>#N/A</v>
      </c>
      <c r="K1179" s="16" t="e">
        <f t="shared" ca="1" si="55"/>
        <v>#N/A</v>
      </c>
      <c r="L1179" s="12" t="str">
        <f>IF(I1179&lt;&gt;"",RANK(I1179,ListSales,0),"")</f>
        <v/>
      </c>
      <c r="V1179" s="18" t="str">
        <f>IF(U1179&lt;&gt;"",SUMIFS(Data_TABLE[Total Value Sold],Data_TABLE[EOM Date],"="&amp;EOMONTH(Dashboard!$I$7,0),Data_TABLE[Customer],"="&amp;Calc!U1179),"")</f>
        <v/>
      </c>
    </row>
    <row r="1180" spans="8:22" x14ac:dyDescent="0.2">
      <c r="H1180" s="15" t="str">
        <f t="shared" si="56"/>
        <v/>
      </c>
      <c r="I1180" s="16" t="str">
        <f t="array" ref="I1180">IF(H1180&lt;&gt;"",SUM(IF(Data_TABLE[EOM Date]=EOMONTH(H1180,0),Data_TABLE[Total Value Sold],0)),"")</f>
        <v/>
      </c>
      <c r="J1180" s="16" t="e">
        <f t="shared" ca="1" si="54"/>
        <v>#N/A</v>
      </c>
      <c r="K1180" s="16" t="e">
        <f t="shared" ca="1" si="55"/>
        <v>#N/A</v>
      </c>
      <c r="L1180" s="12" t="str">
        <f>IF(I1180&lt;&gt;"",RANK(I1180,ListSales,0),"")</f>
        <v/>
      </c>
      <c r="V1180" s="18" t="str">
        <f>IF(U1180&lt;&gt;"",SUMIFS(Data_TABLE[Total Value Sold],Data_TABLE[EOM Date],"="&amp;EOMONTH(Dashboard!$I$7,0),Data_TABLE[Customer],"="&amp;Calc!U1180),"")</f>
        <v/>
      </c>
    </row>
    <row r="1181" spans="8:22" x14ac:dyDescent="0.2">
      <c r="H1181" s="15" t="str">
        <f t="shared" si="56"/>
        <v/>
      </c>
      <c r="I1181" s="16" t="str">
        <f t="array" ref="I1181">IF(H1181&lt;&gt;"",SUM(IF(Data_TABLE[EOM Date]=EOMONTH(H1181,0),Data_TABLE[Total Value Sold],0)),"")</f>
        <v/>
      </c>
      <c r="J1181" s="16" t="e">
        <f t="shared" ca="1" si="54"/>
        <v>#N/A</v>
      </c>
      <c r="K1181" s="16" t="e">
        <f t="shared" ca="1" si="55"/>
        <v>#N/A</v>
      </c>
      <c r="L1181" s="12" t="str">
        <f>IF(I1181&lt;&gt;"",RANK(I1181,ListSales,0),"")</f>
        <v/>
      </c>
      <c r="V1181" s="18" t="str">
        <f>IF(U1181&lt;&gt;"",SUMIFS(Data_TABLE[Total Value Sold],Data_TABLE[EOM Date],"="&amp;EOMONTH(Dashboard!$I$7,0),Data_TABLE[Customer],"="&amp;Calc!U1181),"")</f>
        <v/>
      </c>
    </row>
    <row r="1182" spans="8:22" x14ac:dyDescent="0.2">
      <c r="H1182" s="15" t="str">
        <f t="shared" si="56"/>
        <v/>
      </c>
      <c r="I1182" s="16" t="str">
        <f t="array" ref="I1182">IF(H1182&lt;&gt;"",SUM(IF(Data_TABLE[EOM Date]=EOMONTH(H1182,0),Data_TABLE[Total Value Sold],0)),"")</f>
        <v/>
      </c>
      <c r="J1182" s="16" t="e">
        <f t="shared" ca="1" si="54"/>
        <v>#N/A</v>
      </c>
      <c r="K1182" s="16" t="e">
        <f t="shared" ca="1" si="55"/>
        <v>#N/A</v>
      </c>
      <c r="L1182" s="12" t="str">
        <f>IF(I1182&lt;&gt;"",RANK(I1182,ListSales,0),"")</f>
        <v/>
      </c>
      <c r="V1182" s="18" t="str">
        <f>IF(U1182&lt;&gt;"",SUMIFS(Data_TABLE[Total Value Sold],Data_TABLE[EOM Date],"="&amp;EOMONTH(Dashboard!$I$7,0),Data_TABLE[Customer],"="&amp;Calc!U1182),"")</f>
        <v/>
      </c>
    </row>
    <row r="1183" spans="8:22" x14ac:dyDescent="0.2">
      <c r="H1183" s="15" t="str">
        <f t="shared" si="56"/>
        <v/>
      </c>
      <c r="I1183" s="16" t="str">
        <f t="array" ref="I1183">IF(H1183&lt;&gt;"",SUM(IF(Data_TABLE[EOM Date]=EOMONTH(H1183,0),Data_TABLE[Total Value Sold],0)),"")</f>
        <v/>
      </c>
      <c r="J1183" s="16" t="e">
        <f t="shared" ca="1" si="54"/>
        <v>#N/A</v>
      </c>
      <c r="K1183" s="16" t="e">
        <f t="shared" ca="1" si="55"/>
        <v>#N/A</v>
      </c>
      <c r="L1183" s="12" t="str">
        <f>IF(I1183&lt;&gt;"",RANK(I1183,ListSales,0),"")</f>
        <v/>
      </c>
      <c r="V1183" s="18" t="str">
        <f>IF(U1183&lt;&gt;"",SUMIFS(Data_TABLE[Total Value Sold],Data_TABLE[EOM Date],"="&amp;EOMONTH(Dashboard!$I$7,0),Data_TABLE[Customer],"="&amp;Calc!U1183),"")</f>
        <v/>
      </c>
    </row>
    <row r="1184" spans="8:22" x14ac:dyDescent="0.2">
      <c r="H1184" s="15" t="str">
        <f t="shared" si="56"/>
        <v/>
      </c>
      <c r="I1184" s="16" t="str">
        <f t="array" ref="I1184">IF(H1184&lt;&gt;"",SUM(IF(Data_TABLE[EOM Date]=EOMONTH(H1184,0),Data_TABLE[Total Value Sold],0)),"")</f>
        <v/>
      </c>
      <c r="J1184" s="16" t="e">
        <f t="shared" ca="1" si="54"/>
        <v>#N/A</v>
      </c>
      <c r="K1184" s="16" t="e">
        <f t="shared" ca="1" si="55"/>
        <v>#N/A</v>
      </c>
      <c r="L1184" s="12" t="str">
        <f>IF(I1184&lt;&gt;"",RANK(I1184,ListSales,0),"")</f>
        <v/>
      </c>
      <c r="V1184" s="18" t="str">
        <f>IF(U1184&lt;&gt;"",SUMIFS(Data_TABLE[Total Value Sold],Data_TABLE[EOM Date],"="&amp;EOMONTH(Dashboard!$I$7,0),Data_TABLE[Customer],"="&amp;Calc!U1184),"")</f>
        <v/>
      </c>
    </row>
    <row r="1185" spans="8:22" x14ac:dyDescent="0.2">
      <c r="H1185" s="15" t="str">
        <f t="shared" si="56"/>
        <v/>
      </c>
      <c r="I1185" s="16" t="str">
        <f t="array" ref="I1185">IF(H1185&lt;&gt;"",SUM(IF(Data_TABLE[EOM Date]=EOMONTH(H1185,0),Data_TABLE[Total Value Sold],0)),"")</f>
        <v/>
      </c>
      <c r="J1185" s="16" t="e">
        <f t="shared" ca="1" si="54"/>
        <v>#N/A</v>
      </c>
      <c r="K1185" s="16" t="e">
        <f t="shared" ca="1" si="55"/>
        <v>#N/A</v>
      </c>
      <c r="L1185" s="12" t="str">
        <f>IF(I1185&lt;&gt;"",RANK(I1185,ListSales,0),"")</f>
        <v/>
      </c>
      <c r="V1185" s="18" t="str">
        <f>IF(U1185&lt;&gt;"",SUMIFS(Data_TABLE[Total Value Sold],Data_TABLE[EOM Date],"="&amp;EOMONTH(Dashboard!$I$7,0),Data_TABLE[Customer],"="&amp;Calc!U1185),"")</f>
        <v/>
      </c>
    </row>
    <row r="1186" spans="8:22" x14ac:dyDescent="0.2">
      <c r="H1186" s="15" t="str">
        <f t="shared" si="56"/>
        <v/>
      </c>
      <c r="I1186" s="16" t="str">
        <f t="array" ref="I1186">IF(H1186&lt;&gt;"",SUM(IF(Data_TABLE[EOM Date]=EOMONTH(H1186,0),Data_TABLE[Total Value Sold],0)),"")</f>
        <v/>
      </c>
      <c r="J1186" s="16" t="e">
        <f t="shared" ca="1" si="54"/>
        <v>#N/A</v>
      </c>
      <c r="K1186" s="16" t="e">
        <f t="shared" ca="1" si="55"/>
        <v>#N/A</v>
      </c>
      <c r="L1186" s="12" t="str">
        <f>IF(I1186&lt;&gt;"",RANK(I1186,ListSales,0),"")</f>
        <v/>
      </c>
      <c r="V1186" s="18" t="str">
        <f>IF(U1186&lt;&gt;"",SUMIFS(Data_TABLE[Total Value Sold],Data_TABLE[EOM Date],"="&amp;EOMONTH(Dashboard!$I$7,0),Data_TABLE[Customer],"="&amp;Calc!U1186),"")</f>
        <v/>
      </c>
    </row>
    <row r="1187" spans="8:22" x14ac:dyDescent="0.2">
      <c r="H1187" s="15" t="str">
        <f t="shared" si="56"/>
        <v/>
      </c>
      <c r="I1187" s="16" t="str">
        <f t="array" ref="I1187">IF(H1187&lt;&gt;"",SUM(IF(Data_TABLE[EOM Date]=EOMONTH(H1187,0),Data_TABLE[Total Value Sold],0)),"")</f>
        <v/>
      </c>
      <c r="J1187" s="16" t="e">
        <f t="shared" ca="1" si="54"/>
        <v>#N/A</v>
      </c>
      <c r="K1187" s="16" t="e">
        <f t="shared" ca="1" si="55"/>
        <v>#N/A</v>
      </c>
      <c r="L1187" s="12" t="str">
        <f>IF(I1187&lt;&gt;"",RANK(I1187,ListSales,0),"")</f>
        <v/>
      </c>
      <c r="V1187" s="18" t="str">
        <f>IF(U1187&lt;&gt;"",SUMIFS(Data_TABLE[Total Value Sold],Data_TABLE[EOM Date],"="&amp;EOMONTH(Dashboard!$I$7,0),Data_TABLE[Customer],"="&amp;Calc!U1187),"")</f>
        <v/>
      </c>
    </row>
    <row r="1188" spans="8:22" x14ac:dyDescent="0.2">
      <c r="H1188" s="15" t="str">
        <f t="shared" si="56"/>
        <v/>
      </c>
      <c r="I1188" s="16" t="str">
        <f t="array" ref="I1188">IF(H1188&lt;&gt;"",SUM(IF(Data_TABLE[EOM Date]=EOMONTH(H1188,0),Data_TABLE[Total Value Sold],0)),"")</f>
        <v/>
      </c>
      <c r="J1188" s="16" t="e">
        <f t="shared" ca="1" si="54"/>
        <v>#N/A</v>
      </c>
      <c r="K1188" s="16" t="e">
        <f t="shared" ca="1" si="55"/>
        <v>#N/A</v>
      </c>
      <c r="L1188" s="12" t="str">
        <f>IF(I1188&lt;&gt;"",RANK(I1188,ListSales,0),"")</f>
        <v/>
      </c>
      <c r="V1188" s="18" t="str">
        <f>IF(U1188&lt;&gt;"",SUMIFS(Data_TABLE[Total Value Sold],Data_TABLE[EOM Date],"="&amp;EOMONTH(Dashboard!$I$7,0),Data_TABLE[Customer],"="&amp;Calc!U1188),"")</f>
        <v/>
      </c>
    </row>
    <row r="1189" spans="8:22" x14ac:dyDescent="0.2">
      <c r="H1189" s="15" t="str">
        <f t="shared" si="56"/>
        <v/>
      </c>
      <c r="I1189" s="16" t="str">
        <f t="array" ref="I1189">IF(H1189&lt;&gt;"",SUM(IF(Data_TABLE[EOM Date]=EOMONTH(H1189,0),Data_TABLE[Total Value Sold],0)),"")</f>
        <v/>
      </c>
      <c r="J1189" s="16" t="e">
        <f t="shared" ca="1" si="54"/>
        <v>#N/A</v>
      </c>
      <c r="K1189" s="16" t="e">
        <f t="shared" ca="1" si="55"/>
        <v>#N/A</v>
      </c>
      <c r="L1189" s="12" t="str">
        <f>IF(I1189&lt;&gt;"",RANK(I1189,ListSales,0),"")</f>
        <v/>
      </c>
      <c r="V1189" s="18" t="str">
        <f>IF(U1189&lt;&gt;"",SUMIFS(Data_TABLE[Total Value Sold],Data_TABLE[EOM Date],"="&amp;EOMONTH(Dashboard!$I$7,0),Data_TABLE[Customer],"="&amp;Calc!U1189),"")</f>
        <v/>
      </c>
    </row>
    <row r="1190" spans="8:22" x14ac:dyDescent="0.2">
      <c r="H1190" s="15" t="str">
        <f t="shared" si="56"/>
        <v/>
      </c>
      <c r="I1190" s="16" t="str">
        <f t="array" ref="I1190">IF(H1190&lt;&gt;"",SUM(IF(Data_TABLE[EOM Date]=EOMONTH(H1190,0),Data_TABLE[Total Value Sold],0)),"")</f>
        <v/>
      </c>
      <c r="J1190" s="16" t="e">
        <f t="shared" ca="1" si="54"/>
        <v>#N/A</v>
      </c>
      <c r="K1190" s="16" t="e">
        <f t="shared" ca="1" si="55"/>
        <v>#N/A</v>
      </c>
      <c r="L1190" s="12" t="str">
        <f>IF(I1190&lt;&gt;"",RANK(I1190,ListSales,0),"")</f>
        <v/>
      </c>
      <c r="V1190" s="18" t="str">
        <f>IF(U1190&lt;&gt;"",SUMIFS(Data_TABLE[Total Value Sold],Data_TABLE[EOM Date],"="&amp;EOMONTH(Dashboard!$I$7,0),Data_TABLE[Customer],"="&amp;Calc!U1190),"")</f>
        <v/>
      </c>
    </row>
    <row r="1191" spans="8:22" x14ac:dyDescent="0.2">
      <c r="H1191" s="15" t="str">
        <f t="shared" si="56"/>
        <v/>
      </c>
      <c r="I1191" s="16" t="str">
        <f t="array" ref="I1191">IF(H1191&lt;&gt;"",SUM(IF(Data_TABLE[EOM Date]=EOMONTH(H1191,0),Data_TABLE[Total Value Sold],0)),"")</f>
        <v/>
      </c>
      <c r="J1191" s="16" t="e">
        <f t="shared" ca="1" si="54"/>
        <v>#N/A</v>
      </c>
      <c r="K1191" s="16" t="e">
        <f t="shared" ca="1" si="55"/>
        <v>#N/A</v>
      </c>
      <c r="L1191" s="12" t="str">
        <f>IF(I1191&lt;&gt;"",RANK(I1191,ListSales,0),"")</f>
        <v/>
      </c>
      <c r="V1191" s="18" t="str">
        <f>IF(U1191&lt;&gt;"",SUMIFS(Data_TABLE[Total Value Sold],Data_TABLE[EOM Date],"="&amp;EOMONTH(Dashboard!$I$7,0),Data_TABLE[Customer],"="&amp;Calc!U1191),"")</f>
        <v/>
      </c>
    </row>
    <row r="1192" spans="8:22" x14ac:dyDescent="0.2">
      <c r="H1192" s="15" t="str">
        <f t="shared" si="56"/>
        <v/>
      </c>
      <c r="I1192" s="16" t="str">
        <f t="array" ref="I1192">IF(H1192&lt;&gt;"",SUM(IF(Data_TABLE[EOM Date]=EOMONTH(H1192,0),Data_TABLE[Total Value Sold],0)),"")</f>
        <v/>
      </c>
      <c r="J1192" s="16" t="e">
        <f t="shared" ca="1" si="54"/>
        <v>#N/A</v>
      </c>
      <c r="K1192" s="16" t="e">
        <f t="shared" ca="1" si="55"/>
        <v>#N/A</v>
      </c>
      <c r="L1192" s="12" t="str">
        <f>IF(I1192&lt;&gt;"",RANK(I1192,ListSales,0),"")</f>
        <v/>
      </c>
      <c r="V1192" s="18" t="str">
        <f>IF(U1192&lt;&gt;"",SUMIFS(Data_TABLE[Total Value Sold],Data_TABLE[EOM Date],"="&amp;EOMONTH(Dashboard!$I$7,0),Data_TABLE[Customer],"="&amp;Calc!U1192),"")</f>
        <v/>
      </c>
    </row>
    <row r="1193" spans="8:22" x14ac:dyDescent="0.2">
      <c r="H1193" s="15" t="str">
        <f t="shared" si="56"/>
        <v/>
      </c>
      <c r="I1193" s="16" t="str">
        <f t="array" ref="I1193">IF(H1193&lt;&gt;"",SUM(IF(Data_TABLE[EOM Date]=EOMONTH(H1193,0),Data_TABLE[Total Value Sold],0)),"")</f>
        <v/>
      </c>
      <c r="J1193" s="16" t="e">
        <f t="shared" ca="1" si="54"/>
        <v>#N/A</v>
      </c>
      <c r="K1193" s="16" t="e">
        <f t="shared" ca="1" si="55"/>
        <v>#N/A</v>
      </c>
      <c r="L1193" s="12" t="str">
        <f>IF(I1193&lt;&gt;"",RANK(I1193,ListSales,0),"")</f>
        <v/>
      </c>
      <c r="V1193" s="18" t="str">
        <f>IF(U1193&lt;&gt;"",SUMIFS(Data_TABLE[Total Value Sold],Data_TABLE[EOM Date],"="&amp;EOMONTH(Dashboard!$I$7,0),Data_TABLE[Customer],"="&amp;Calc!U1193),"")</f>
        <v/>
      </c>
    </row>
    <row r="1194" spans="8:22" x14ac:dyDescent="0.2">
      <c r="H1194" s="15" t="str">
        <f t="shared" si="56"/>
        <v/>
      </c>
      <c r="I1194" s="16" t="str">
        <f t="array" ref="I1194">IF(H1194&lt;&gt;"",SUM(IF(Data_TABLE[EOM Date]=EOMONTH(H1194,0),Data_TABLE[Total Value Sold],0)),"")</f>
        <v/>
      </c>
      <c r="J1194" s="16" t="e">
        <f t="shared" ca="1" si="54"/>
        <v>#N/A</v>
      </c>
      <c r="K1194" s="16" t="e">
        <f t="shared" ca="1" si="55"/>
        <v>#N/A</v>
      </c>
      <c r="L1194" s="12" t="str">
        <f>IF(I1194&lt;&gt;"",RANK(I1194,ListSales,0),"")</f>
        <v/>
      </c>
      <c r="V1194" s="18" t="str">
        <f>IF(U1194&lt;&gt;"",SUMIFS(Data_TABLE[Total Value Sold],Data_TABLE[EOM Date],"="&amp;EOMONTH(Dashboard!$I$7,0),Data_TABLE[Customer],"="&amp;Calc!U1194),"")</f>
        <v/>
      </c>
    </row>
    <row r="1195" spans="8:22" x14ac:dyDescent="0.2">
      <c r="H1195" s="15" t="str">
        <f t="shared" si="56"/>
        <v/>
      </c>
      <c r="I1195" s="16" t="str">
        <f t="array" ref="I1195">IF(H1195&lt;&gt;"",SUM(IF(Data_TABLE[EOM Date]=EOMONTH(H1195,0),Data_TABLE[Total Value Sold],0)),"")</f>
        <v/>
      </c>
      <c r="J1195" s="16" t="e">
        <f t="shared" ca="1" si="54"/>
        <v>#N/A</v>
      </c>
      <c r="K1195" s="16" t="e">
        <f t="shared" ca="1" si="55"/>
        <v>#N/A</v>
      </c>
      <c r="L1195" s="12" t="str">
        <f>IF(I1195&lt;&gt;"",RANK(I1195,ListSales,0),"")</f>
        <v/>
      </c>
      <c r="V1195" s="18" t="str">
        <f>IF(U1195&lt;&gt;"",SUMIFS(Data_TABLE[Total Value Sold],Data_TABLE[EOM Date],"="&amp;EOMONTH(Dashboard!$I$7,0),Data_TABLE[Customer],"="&amp;Calc!U1195),"")</f>
        <v/>
      </c>
    </row>
    <row r="1196" spans="8:22" x14ac:dyDescent="0.2">
      <c r="H1196" s="15" t="str">
        <f t="shared" si="56"/>
        <v/>
      </c>
      <c r="I1196" s="16" t="str">
        <f t="array" ref="I1196">IF(H1196&lt;&gt;"",SUM(IF(Data_TABLE[EOM Date]=EOMONTH(H1196,0),Data_TABLE[Total Value Sold],0)),"")</f>
        <v/>
      </c>
      <c r="J1196" s="16" t="e">
        <f t="shared" ca="1" si="54"/>
        <v>#N/A</v>
      </c>
      <c r="K1196" s="16" t="e">
        <f t="shared" ca="1" si="55"/>
        <v>#N/A</v>
      </c>
      <c r="L1196" s="12" t="str">
        <f>IF(I1196&lt;&gt;"",RANK(I1196,ListSales,0),"")</f>
        <v/>
      </c>
      <c r="V1196" s="18" t="str">
        <f>IF(U1196&lt;&gt;"",SUMIFS(Data_TABLE[Total Value Sold],Data_TABLE[EOM Date],"="&amp;EOMONTH(Dashboard!$I$7,0),Data_TABLE[Customer],"="&amp;Calc!U1196),"")</f>
        <v/>
      </c>
    </row>
    <row r="1197" spans="8:22" x14ac:dyDescent="0.2">
      <c r="H1197" s="15" t="str">
        <f t="shared" si="56"/>
        <v/>
      </c>
      <c r="I1197" s="16" t="str">
        <f t="array" ref="I1197">IF(H1197&lt;&gt;"",SUM(IF(Data_TABLE[EOM Date]=EOMONTH(H1197,0),Data_TABLE[Total Value Sold],0)),"")</f>
        <v/>
      </c>
      <c r="J1197" s="16" t="e">
        <f t="shared" ca="1" si="54"/>
        <v>#N/A</v>
      </c>
      <c r="K1197" s="16" t="e">
        <f t="shared" ca="1" si="55"/>
        <v>#N/A</v>
      </c>
      <c r="L1197" s="12" t="str">
        <f>IF(I1197&lt;&gt;"",RANK(I1197,ListSales,0),"")</f>
        <v/>
      </c>
      <c r="V1197" s="18" t="str">
        <f>IF(U1197&lt;&gt;"",SUMIFS(Data_TABLE[Total Value Sold],Data_TABLE[EOM Date],"="&amp;EOMONTH(Dashboard!$I$7,0),Data_TABLE[Customer],"="&amp;Calc!U1197),"")</f>
        <v/>
      </c>
    </row>
    <row r="1198" spans="8:22" x14ac:dyDescent="0.2">
      <c r="H1198" s="15" t="str">
        <f t="shared" si="56"/>
        <v/>
      </c>
      <c r="I1198" s="16" t="str">
        <f t="array" ref="I1198">IF(H1198&lt;&gt;"",SUM(IF(Data_TABLE[EOM Date]=EOMONTH(H1198,0),Data_TABLE[Total Value Sold],0)),"")</f>
        <v/>
      </c>
      <c r="J1198" s="16" t="e">
        <f t="shared" ca="1" si="54"/>
        <v>#N/A</v>
      </c>
      <c r="K1198" s="16" t="e">
        <f t="shared" ca="1" si="55"/>
        <v>#N/A</v>
      </c>
      <c r="L1198" s="12" t="str">
        <f>IF(I1198&lt;&gt;"",RANK(I1198,ListSales,0),"")</f>
        <v/>
      </c>
      <c r="V1198" s="18" t="str">
        <f>IF(U1198&lt;&gt;"",SUMIFS(Data_TABLE[Total Value Sold],Data_TABLE[EOM Date],"="&amp;EOMONTH(Dashboard!$I$7,0),Data_TABLE[Customer],"="&amp;Calc!U1198),"")</f>
        <v/>
      </c>
    </row>
    <row r="1199" spans="8:22" x14ac:dyDescent="0.2">
      <c r="H1199" s="15" t="str">
        <f t="shared" si="56"/>
        <v/>
      </c>
      <c r="I1199" s="16" t="str">
        <f t="array" ref="I1199">IF(H1199&lt;&gt;"",SUM(IF(Data_TABLE[EOM Date]=EOMONTH(H1199,0),Data_TABLE[Total Value Sold],0)),"")</f>
        <v/>
      </c>
      <c r="J1199" s="16" t="e">
        <f t="shared" ca="1" si="54"/>
        <v>#N/A</v>
      </c>
      <c r="K1199" s="16" t="e">
        <f t="shared" ca="1" si="55"/>
        <v>#N/A</v>
      </c>
      <c r="L1199" s="12" t="str">
        <f>IF(I1199&lt;&gt;"",RANK(I1199,ListSales,0),"")</f>
        <v/>
      </c>
      <c r="V1199" s="18" t="str">
        <f>IF(U1199&lt;&gt;"",SUMIFS(Data_TABLE[Total Value Sold],Data_TABLE[EOM Date],"="&amp;EOMONTH(Dashboard!$I$7,0),Data_TABLE[Customer],"="&amp;Calc!U1199),"")</f>
        <v/>
      </c>
    </row>
    <row r="1200" spans="8:22" x14ac:dyDescent="0.2">
      <c r="H1200" s="15" t="str">
        <f t="shared" si="56"/>
        <v/>
      </c>
      <c r="I1200" s="16" t="str">
        <f t="array" ref="I1200">IF(H1200&lt;&gt;"",SUM(IF(Data_TABLE[EOM Date]=EOMONTH(H1200,0),Data_TABLE[Total Value Sold],0)),"")</f>
        <v/>
      </c>
      <c r="J1200" s="16" t="e">
        <f t="shared" ca="1" si="54"/>
        <v>#N/A</v>
      </c>
      <c r="K1200" s="16" t="e">
        <f t="shared" ca="1" si="55"/>
        <v>#N/A</v>
      </c>
      <c r="L1200" s="12" t="str">
        <f>IF(I1200&lt;&gt;"",RANK(I1200,ListSales,0),"")</f>
        <v/>
      </c>
      <c r="V1200" s="18" t="str">
        <f>IF(U1200&lt;&gt;"",SUMIFS(Data_TABLE[Total Value Sold],Data_TABLE[EOM Date],"="&amp;EOMONTH(Dashboard!$I$7,0),Data_TABLE[Customer],"="&amp;Calc!U1200),"")</f>
        <v/>
      </c>
    </row>
    <row r="1201" spans="8:22" x14ac:dyDescent="0.2">
      <c r="H1201" s="15" t="str">
        <f t="shared" si="56"/>
        <v/>
      </c>
      <c r="I1201" s="16" t="str">
        <f t="array" ref="I1201">IF(H1201&lt;&gt;"",SUM(IF(Data_TABLE[EOM Date]=EOMONTH(H1201,0),Data_TABLE[Total Value Sold],0)),"")</f>
        <v/>
      </c>
      <c r="J1201" s="16" t="e">
        <f t="shared" ca="1" si="54"/>
        <v>#N/A</v>
      </c>
      <c r="K1201" s="16" t="e">
        <f t="shared" ca="1" si="55"/>
        <v>#N/A</v>
      </c>
      <c r="L1201" s="12" t="str">
        <f>IF(I1201&lt;&gt;"",RANK(I1201,ListSales,0),"")</f>
        <v/>
      </c>
      <c r="V1201" s="18" t="str">
        <f>IF(U1201&lt;&gt;"",SUMIFS(Data_TABLE[Total Value Sold],Data_TABLE[EOM Date],"="&amp;EOMONTH(Dashboard!$I$7,0),Data_TABLE[Customer],"="&amp;Calc!U1201),"")</f>
        <v/>
      </c>
    </row>
    <row r="1202" spans="8:22" x14ac:dyDescent="0.2">
      <c r="H1202" s="15" t="str">
        <f t="shared" si="56"/>
        <v/>
      </c>
      <c r="I1202" s="16" t="str">
        <f t="array" ref="I1202">IF(H1202&lt;&gt;"",SUM(IF(Data_TABLE[EOM Date]=EOMONTH(H1202,0),Data_TABLE[Total Value Sold],0)),"")</f>
        <v/>
      </c>
      <c r="J1202" s="16" t="e">
        <f t="shared" ca="1" si="54"/>
        <v>#N/A</v>
      </c>
      <c r="K1202" s="16" t="e">
        <f t="shared" ca="1" si="55"/>
        <v>#N/A</v>
      </c>
      <c r="L1202" s="12" t="str">
        <f>IF(I1202&lt;&gt;"",RANK(I1202,ListSales,0),"")</f>
        <v/>
      </c>
      <c r="V1202" s="18" t="str">
        <f>IF(U1202&lt;&gt;"",SUMIFS(Data_TABLE[Total Value Sold],Data_TABLE[EOM Date],"="&amp;EOMONTH(Dashboard!$I$7,0),Data_TABLE[Customer],"="&amp;Calc!U1202),"")</f>
        <v/>
      </c>
    </row>
    <row r="1203" spans="8:22" x14ac:dyDescent="0.2">
      <c r="H1203" s="15" t="str">
        <f t="shared" si="56"/>
        <v/>
      </c>
      <c r="I1203" s="16" t="str">
        <f t="array" ref="I1203">IF(H1203&lt;&gt;"",SUM(IF(Data_TABLE[EOM Date]=EOMONTH(H1203,0),Data_TABLE[Total Value Sold],0)),"")</f>
        <v/>
      </c>
      <c r="J1203" s="16" t="e">
        <f t="shared" ca="1" si="54"/>
        <v>#N/A</v>
      </c>
      <c r="K1203" s="16" t="e">
        <f t="shared" ca="1" si="55"/>
        <v>#N/A</v>
      </c>
      <c r="L1203" s="12" t="str">
        <f>IF(I1203&lt;&gt;"",RANK(I1203,ListSales,0),"")</f>
        <v/>
      </c>
      <c r="V1203" s="18" t="str">
        <f>IF(U1203&lt;&gt;"",SUMIFS(Data_TABLE[Total Value Sold],Data_TABLE[EOM Date],"="&amp;EOMONTH(Dashboard!$I$7,0),Data_TABLE[Customer],"="&amp;Calc!U1203),"")</f>
        <v/>
      </c>
    </row>
    <row r="1204" spans="8:22" x14ac:dyDescent="0.2">
      <c r="H1204" s="15" t="str">
        <f t="shared" si="56"/>
        <v/>
      </c>
      <c r="I1204" s="16" t="str">
        <f t="array" ref="I1204">IF(H1204&lt;&gt;"",SUM(IF(Data_TABLE[EOM Date]=EOMONTH(H1204,0),Data_TABLE[Total Value Sold],0)),"")</f>
        <v/>
      </c>
      <c r="J1204" s="16" t="e">
        <f t="shared" ca="1" si="54"/>
        <v>#N/A</v>
      </c>
      <c r="K1204" s="16" t="e">
        <f t="shared" ca="1" si="55"/>
        <v>#N/A</v>
      </c>
      <c r="L1204" s="12" t="str">
        <f>IF(I1204&lt;&gt;"",RANK(I1204,ListSales,0),"")</f>
        <v/>
      </c>
      <c r="V1204" s="18" t="str">
        <f>IF(U1204&lt;&gt;"",SUMIFS(Data_TABLE[Total Value Sold],Data_TABLE[EOM Date],"="&amp;EOMONTH(Dashboard!$I$7,0),Data_TABLE[Customer],"="&amp;Calc!U1204),"")</f>
        <v/>
      </c>
    </row>
    <row r="1205" spans="8:22" x14ac:dyDescent="0.2">
      <c r="H1205" s="15" t="str">
        <f t="shared" si="56"/>
        <v/>
      </c>
      <c r="I1205" s="16" t="str">
        <f t="array" ref="I1205">IF(H1205&lt;&gt;"",SUM(IF(Data_TABLE[EOM Date]=EOMONTH(H1205,0),Data_TABLE[Total Value Sold],0)),"")</f>
        <v/>
      </c>
      <c r="J1205" s="16" t="e">
        <f t="shared" ca="1" si="54"/>
        <v>#N/A</v>
      </c>
      <c r="K1205" s="16" t="e">
        <f t="shared" ca="1" si="55"/>
        <v>#N/A</v>
      </c>
      <c r="L1205" s="12" t="str">
        <f>IF(I1205&lt;&gt;"",RANK(I1205,ListSales,0),"")</f>
        <v/>
      </c>
      <c r="V1205" s="18" t="str">
        <f>IF(U1205&lt;&gt;"",SUMIFS(Data_TABLE[Total Value Sold],Data_TABLE[EOM Date],"="&amp;EOMONTH(Dashboard!$I$7,0),Data_TABLE[Customer],"="&amp;Calc!U1205),"")</f>
        <v/>
      </c>
    </row>
    <row r="1206" spans="8:22" x14ac:dyDescent="0.2">
      <c r="H1206" s="15" t="str">
        <f t="shared" si="56"/>
        <v/>
      </c>
      <c r="I1206" s="16" t="str">
        <f t="array" ref="I1206">IF(H1206&lt;&gt;"",SUM(IF(Data_TABLE[EOM Date]=EOMONTH(H1206,0),Data_TABLE[Total Value Sold],0)),"")</f>
        <v/>
      </c>
      <c r="J1206" s="16" t="e">
        <f t="shared" ca="1" si="54"/>
        <v>#N/A</v>
      </c>
      <c r="K1206" s="16" t="e">
        <f t="shared" ca="1" si="55"/>
        <v>#N/A</v>
      </c>
      <c r="L1206" s="12" t="str">
        <f>IF(I1206&lt;&gt;"",RANK(I1206,ListSales,0),"")</f>
        <v/>
      </c>
      <c r="V1206" s="18" t="str">
        <f>IF(U1206&lt;&gt;"",SUMIFS(Data_TABLE[Total Value Sold],Data_TABLE[EOM Date],"="&amp;EOMONTH(Dashboard!$I$7,0),Data_TABLE[Customer],"="&amp;Calc!U1206),"")</f>
        <v/>
      </c>
    </row>
    <row r="1207" spans="8:22" x14ac:dyDescent="0.2">
      <c r="H1207" s="15" t="str">
        <f t="shared" si="56"/>
        <v/>
      </c>
      <c r="I1207" s="16" t="str">
        <f t="array" ref="I1207">IF(H1207&lt;&gt;"",SUM(IF(Data_TABLE[EOM Date]=EOMONTH(H1207,0),Data_TABLE[Total Value Sold],0)),"")</f>
        <v/>
      </c>
      <c r="J1207" s="16" t="e">
        <f t="shared" ca="1" si="54"/>
        <v>#N/A</v>
      </c>
      <c r="K1207" s="16" t="e">
        <f t="shared" ca="1" si="55"/>
        <v>#N/A</v>
      </c>
      <c r="L1207" s="12" t="str">
        <f>IF(I1207&lt;&gt;"",RANK(I1207,ListSales,0),"")</f>
        <v/>
      </c>
      <c r="V1207" s="18" t="str">
        <f>IF(U1207&lt;&gt;"",SUMIFS(Data_TABLE[Total Value Sold],Data_TABLE[EOM Date],"="&amp;EOMONTH(Dashboard!$I$7,0),Data_TABLE[Customer],"="&amp;Calc!U1207),"")</f>
        <v/>
      </c>
    </row>
    <row r="1208" spans="8:22" x14ac:dyDescent="0.2">
      <c r="H1208" s="15" t="str">
        <f t="shared" si="56"/>
        <v/>
      </c>
      <c r="I1208" s="16" t="str">
        <f t="array" ref="I1208">IF(H1208&lt;&gt;"",SUM(IF(Data_TABLE[EOM Date]=EOMONTH(H1208,0),Data_TABLE[Total Value Sold],0)),"")</f>
        <v/>
      </c>
      <c r="J1208" s="16" t="e">
        <f t="shared" ca="1" si="54"/>
        <v>#N/A</v>
      </c>
      <c r="K1208" s="16" t="e">
        <f t="shared" ca="1" si="55"/>
        <v>#N/A</v>
      </c>
      <c r="L1208" s="12" t="str">
        <f>IF(I1208&lt;&gt;"",RANK(I1208,ListSales,0),"")</f>
        <v/>
      </c>
      <c r="V1208" s="18" t="str">
        <f>IF(U1208&lt;&gt;"",SUMIFS(Data_TABLE[Total Value Sold],Data_TABLE[EOM Date],"="&amp;EOMONTH(Dashboard!$I$7,0),Data_TABLE[Customer],"="&amp;Calc!U1208),"")</f>
        <v/>
      </c>
    </row>
    <row r="1209" spans="8:22" x14ac:dyDescent="0.2">
      <c r="H1209" s="15" t="str">
        <f t="shared" si="56"/>
        <v/>
      </c>
      <c r="I1209" s="16" t="str">
        <f t="array" ref="I1209">IF(H1209&lt;&gt;"",SUM(IF(Data_TABLE[EOM Date]=EOMONTH(H1209,0),Data_TABLE[Total Value Sold],0)),"")</f>
        <v/>
      </c>
      <c r="J1209" s="16" t="e">
        <f t="shared" ca="1" si="54"/>
        <v>#N/A</v>
      </c>
      <c r="K1209" s="16" t="e">
        <f t="shared" ca="1" si="55"/>
        <v>#N/A</v>
      </c>
      <c r="L1209" s="12" t="str">
        <f>IF(I1209&lt;&gt;"",RANK(I1209,ListSales,0),"")</f>
        <v/>
      </c>
      <c r="V1209" s="18" t="str">
        <f>IF(U1209&lt;&gt;"",SUMIFS(Data_TABLE[Total Value Sold],Data_TABLE[EOM Date],"="&amp;EOMONTH(Dashboard!$I$7,0),Data_TABLE[Customer],"="&amp;Calc!U1209),"")</f>
        <v/>
      </c>
    </row>
    <row r="1210" spans="8:22" x14ac:dyDescent="0.2">
      <c r="H1210" s="15" t="str">
        <f t="shared" si="56"/>
        <v/>
      </c>
      <c r="I1210" s="16" t="str">
        <f t="array" ref="I1210">IF(H1210&lt;&gt;"",SUM(IF(Data_TABLE[EOM Date]=EOMONTH(H1210,0),Data_TABLE[Total Value Sold],0)),"")</f>
        <v/>
      </c>
      <c r="J1210" s="16" t="e">
        <f t="shared" ca="1" si="54"/>
        <v>#N/A</v>
      </c>
      <c r="K1210" s="16" t="e">
        <f t="shared" ca="1" si="55"/>
        <v>#N/A</v>
      </c>
      <c r="L1210" s="12" t="str">
        <f>IF(I1210&lt;&gt;"",RANK(I1210,ListSales,0),"")</f>
        <v/>
      </c>
      <c r="V1210" s="18" t="str">
        <f>IF(U1210&lt;&gt;"",SUMIFS(Data_TABLE[Total Value Sold],Data_TABLE[EOM Date],"="&amp;EOMONTH(Dashboard!$I$7,0),Data_TABLE[Customer],"="&amp;Calc!U1210),"")</f>
        <v/>
      </c>
    </row>
    <row r="1211" spans="8:22" x14ac:dyDescent="0.2">
      <c r="H1211" s="15" t="str">
        <f t="shared" si="56"/>
        <v/>
      </c>
      <c r="I1211" s="16" t="str">
        <f t="array" ref="I1211">IF(H1211&lt;&gt;"",SUM(IF(Data_TABLE[EOM Date]=EOMONTH(H1211,0),Data_TABLE[Total Value Sold],0)),"")</f>
        <v/>
      </c>
      <c r="J1211" s="16" t="e">
        <f t="shared" ca="1" si="54"/>
        <v>#N/A</v>
      </c>
      <c r="K1211" s="16" t="e">
        <f t="shared" ca="1" si="55"/>
        <v>#N/A</v>
      </c>
      <c r="L1211" s="12" t="str">
        <f>IF(I1211&lt;&gt;"",RANK(I1211,ListSales,0),"")</f>
        <v/>
      </c>
      <c r="V1211" s="18" t="str">
        <f>IF(U1211&lt;&gt;"",SUMIFS(Data_TABLE[Total Value Sold],Data_TABLE[EOM Date],"="&amp;EOMONTH(Dashboard!$I$7,0),Data_TABLE[Customer],"="&amp;Calc!U1211),"")</f>
        <v/>
      </c>
    </row>
    <row r="1212" spans="8:22" x14ac:dyDescent="0.2">
      <c r="H1212" s="15" t="str">
        <f t="shared" si="56"/>
        <v/>
      </c>
      <c r="I1212" s="16" t="str">
        <f t="array" ref="I1212">IF(H1212&lt;&gt;"",SUM(IF(Data_TABLE[EOM Date]=EOMONTH(H1212,0),Data_TABLE[Total Value Sold],0)),"")</f>
        <v/>
      </c>
      <c r="J1212" s="16" t="e">
        <f t="shared" ca="1" si="54"/>
        <v>#N/A</v>
      </c>
      <c r="K1212" s="16" t="e">
        <f t="shared" ca="1" si="55"/>
        <v>#N/A</v>
      </c>
      <c r="L1212" s="12" t="str">
        <f>IF(I1212&lt;&gt;"",RANK(I1212,ListSales,0),"")</f>
        <v/>
      </c>
      <c r="V1212" s="18" t="str">
        <f>IF(U1212&lt;&gt;"",SUMIFS(Data_TABLE[Total Value Sold],Data_TABLE[EOM Date],"="&amp;EOMONTH(Dashboard!$I$7,0),Data_TABLE[Customer],"="&amp;Calc!U1212),"")</f>
        <v/>
      </c>
    </row>
    <row r="1213" spans="8:22" x14ac:dyDescent="0.2">
      <c r="H1213" s="15" t="str">
        <f t="shared" si="56"/>
        <v/>
      </c>
      <c r="I1213" s="16" t="str">
        <f t="array" ref="I1213">IF(H1213&lt;&gt;"",SUM(IF(Data_TABLE[EOM Date]=EOMONTH(H1213,0),Data_TABLE[Total Value Sold],0)),"")</f>
        <v/>
      </c>
      <c r="J1213" s="16" t="e">
        <f t="shared" ca="1" si="54"/>
        <v>#N/A</v>
      </c>
      <c r="K1213" s="16" t="e">
        <f t="shared" ca="1" si="55"/>
        <v>#N/A</v>
      </c>
      <c r="L1213" s="12" t="str">
        <f>IF(I1213&lt;&gt;"",RANK(I1213,ListSales,0),"")</f>
        <v/>
      </c>
      <c r="V1213" s="18" t="str">
        <f>IF(U1213&lt;&gt;"",SUMIFS(Data_TABLE[Total Value Sold],Data_TABLE[EOM Date],"="&amp;EOMONTH(Dashboard!$I$7,0),Data_TABLE[Customer],"="&amp;Calc!U1213),"")</f>
        <v/>
      </c>
    </row>
    <row r="1214" spans="8:22" x14ac:dyDescent="0.2">
      <c r="H1214" s="15" t="str">
        <f t="shared" si="56"/>
        <v/>
      </c>
      <c r="I1214" s="16" t="str">
        <f t="array" ref="I1214">IF(H1214&lt;&gt;"",SUM(IF(Data_TABLE[EOM Date]=EOMONTH(H1214,0),Data_TABLE[Total Value Sold],0)),"")</f>
        <v/>
      </c>
      <c r="J1214" s="16" t="e">
        <f t="shared" ca="1" si="54"/>
        <v>#N/A</v>
      </c>
      <c r="K1214" s="16" t="e">
        <f t="shared" ca="1" si="55"/>
        <v>#N/A</v>
      </c>
      <c r="L1214" s="12" t="str">
        <f>IF(I1214&lt;&gt;"",RANK(I1214,ListSales,0),"")</f>
        <v/>
      </c>
      <c r="V1214" s="18" t="str">
        <f>IF(U1214&lt;&gt;"",SUMIFS(Data_TABLE[Total Value Sold],Data_TABLE[EOM Date],"="&amp;EOMONTH(Dashboard!$I$7,0),Data_TABLE[Customer],"="&amp;Calc!U1214),"")</f>
        <v/>
      </c>
    </row>
    <row r="1215" spans="8:22" x14ac:dyDescent="0.2">
      <c r="H1215" s="15" t="str">
        <f t="shared" si="56"/>
        <v/>
      </c>
      <c r="I1215" s="16" t="str">
        <f t="array" ref="I1215">IF(H1215&lt;&gt;"",SUM(IF(Data_TABLE[EOM Date]=EOMONTH(H1215,0),Data_TABLE[Total Value Sold],0)),"")</f>
        <v/>
      </c>
      <c r="J1215" s="16" t="e">
        <f t="shared" ca="1" si="54"/>
        <v>#N/A</v>
      </c>
      <c r="K1215" s="16" t="e">
        <f t="shared" ca="1" si="55"/>
        <v>#N/A</v>
      </c>
      <c r="L1215" s="12" t="str">
        <f>IF(I1215&lt;&gt;"",RANK(I1215,ListSales,0),"")</f>
        <v/>
      </c>
      <c r="V1215" s="18" t="str">
        <f>IF(U1215&lt;&gt;"",SUMIFS(Data_TABLE[Total Value Sold],Data_TABLE[EOM Date],"="&amp;EOMONTH(Dashboard!$I$7,0),Data_TABLE[Customer],"="&amp;Calc!U1215),"")</f>
        <v/>
      </c>
    </row>
    <row r="1216" spans="8:22" x14ac:dyDescent="0.2">
      <c r="H1216" s="15" t="str">
        <f t="shared" si="56"/>
        <v/>
      </c>
      <c r="I1216" s="16" t="str">
        <f t="array" ref="I1216">IF(H1216&lt;&gt;"",SUM(IF(Data_TABLE[EOM Date]=EOMONTH(H1216,0),Data_TABLE[Total Value Sold],0)),"")</f>
        <v/>
      </c>
      <c r="J1216" s="16" t="e">
        <f t="shared" ca="1" si="54"/>
        <v>#N/A</v>
      </c>
      <c r="K1216" s="16" t="e">
        <f t="shared" ca="1" si="55"/>
        <v>#N/A</v>
      </c>
      <c r="L1216" s="12" t="str">
        <f>IF(I1216&lt;&gt;"",RANK(I1216,ListSales,0),"")</f>
        <v/>
      </c>
      <c r="V1216" s="18" t="str">
        <f>IF(U1216&lt;&gt;"",SUMIFS(Data_TABLE[Total Value Sold],Data_TABLE[EOM Date],"="&amp;EOMONTH(Dashboard!$I$7,0),Data_TABLE[Customer],"="&amp;Calc!U1216),"")</f>
        <v/>
      </c>
    </row>
    <row r="1217" spans="8:22" x14ac:dyDescent="0.2">
      <c r="H1217" s="15" t="str">
        <f t="shared" si="56"/>
        <v/>
      </c>
      <c r="I1217" s="16" t="str">
        <f t="array" ref="I1217">IF(H1217&lt;&gt;"",SUM(IF(Data_TABLE[EOM Date]=EOMONTH(H1217,0),Data_TABLE[Total Value Sold],0)),"")</f>
        <v/>
      </c>
      <c r="J1217" s="16" t="e">
        <f t="shared" ca="1" si="54"/>
        <v>#N/A</v>
      </c>
      <c r="K1217" s="16" t="e">
        <f t="shared" ca="1" si="55"/>
        <v>#N/A</v>
      </c>
      <c r="L1217" s="12" t="str">
        <f>IF(I1217&lt;&gt;"",RANK(I1217,ListSales,0),"")</f>
        <v/>
      </c>
      <c r="V1217" s="18" t="str">
        <f>IF(U1217&lt;&gt;"",SUMIFS(Data_TABLE[Total Value Sold],Data_TABLE[EOM Date],"="&amp;EOMONTH(Dashboard!$I$7,0),Data_TABLE[Customer],"="&amp;Calc!U1217),"")</f>
        <v/>
      </c>
    </row>
    <row r="1218" spans="8:22" x14ac:dyDescent="0.2">
      <c r="H1218" s="15" t="str">
        <f t="shared" si="56"/>
        <v/>
      </c>
      <c r="I1218" s="16" t="str">
        <f t="array" ref="I1218">IF(H1218&lt;&gt;"",SUM(IF(Data_TABLE[EOM Date]=EOMONTH(H1218,0),Data_TABLE[Total Value Sold],0)),"")</f>
        <v/>
      </c>
      <c r="J1218" s="16" t="e">
        <f t="shared" ca="1" si="54"/>
        <v>#N/A</v>
      </c>
      <c r="K1218" s="16" t="e">
        <f t="shared" ca="1" si="55"/>
        <v>#N/A</v>
      </c>
      <c r="L1218" s="12" t="str">
        <f>IF(I1218&lt;&gt;"",RANK(I1218,ListSales,0),"")</f>
        <v/>
      </c>
      <c r="V1218" s="18" t="str">
        <f>IF(U1218&lt;&gt;"",SUMIFS(Data_TABLE[Total Value Sold],Data_TABLE[EOM Date],"="&amp;EOMONTH(Dashboard!$I$7,0),Data_TABLE[Customer],"="&amp;Calc!U1218),"")</f>
        <v/>
      </c>
    </row>
    <row r="1219" spans="8:22" x14ac:dyDescent="0.2">
      <c r="H1219" s="15" t="str">
        <f t="shared" si="56"/>
        <v/>
      </c>
      <c r="I1219" s="16" t="str">
        <f t="array" ref="I1219">IF(H1219&lt;&gt;"",SUM(IF(Data_TABLE[EOM Date]=EOMONTH(H1219,0),Data_TABLE[Total Value Sold],0)),"")</f>
        <v/>
      </c>
      <c r="J1219" s="16" t="e">
        <f t="shared" ca="1" si="54"/>
        <v>#N/A</v>
      </c>
      <c r="K1219" s="16" t="e">
        <f t="shared" ca="1" si="55"/>
        <v>#N/A</v>
      </c>
      <c r="L1219" s="12" t="str">
        <f>IF(I1219&lt;&gt;"",RANK(I1219,ListSales,0),"")</f>
        <v/>
      </c>
      <c r="V1219" s="18" t="str">
        <f>IF(U1219&lt;&gt;"",SUMIFS(Data_TABLE[Total Value Sold],Data_TABLE[EOM Date],"="&amp;EOMONTH(Dashboard!$I$7,0),Data_TABLE[Customer],"="&amp;Calc!U1219),"")</f>
        <v/>
      </c>
    </row>
    <row r="1220" spans="8:22" x14ac:dyDescent="0.2">
      <c r="H1220" s="15" t="str">
        <f t="shared" si="56"/>
        <v/>
      </c>
      <c r="I1220" s="16" t="str">
        <f t="array" ref="I1220">IF(H1220&lt;&gt;"",SUM(IF(Data_TABLE[EOM Date]=EOMONTH(H1220,0),Data_TABLE[Total Value Sold],0)),"")</f>
        <v/>
      </c>
      <c r="J1220" s="16" t="e">
        <f t="shared" ca="1" si="54"/>
        <v>#N/A</v>
      </c>
      <c r="K1220" s="16" t="e">
        <f t="shared" ca="1" si="55"/>
        <v>#N/A</v>
      </c>
      <c r="L1220" s="12" t="str">
        <f>IF(I1220&lt;&gt;"",RANK(I1220,ListSales,0),"")</f>
        <v/>
      </c>
      <c r="V1220" s="18" t="str">
        <f>IF(U1220&lt;&gt;"",SUMIFS(Data_TABLE[Total Value Sold],Data_TABLE[EOM Date],"="&amp;EOMONTH(Dashboard!$I$7,0),Data_TABLE[Customer],"="&amp;Calc!U1220),"")</f>
        <v/>
      </c>
    </row>
    <row r="1221" spans="8:22" x14ac:dyDescent="0.2">
      <c r="H1221" s="15" t="str">
        <f t="shared" si="56"/>
        <v/>
      </c>
      <c r="I1221" s="16" t="str">
        <f t="array" ref="I1221">IF(H1221&lt;&gt;"",SUM(IF(Data_TABLE[EOM Date]=EOMONTH(H1221,0),Data_TABLE[Total Value Sold],0)),"")</f>
        <v/>
      </c>
      <c r="J1221" s="16" t="e">
        <f t="shared" ref="J1221:J1284" ca="1" si="57">IF(L1221=$D$13,I1221,NA())</f>
        <v>#N/A</v>
      </c>
      <c r="K1221" s="16" t="e">
        <f t="shared" ref="K1221:K1284" ca="1" si="58">IF(L1221=$D$14,I1221,NA())</f>
        <v>#N/A</v>
      </c>
      <c r="L1221" s="12" t="str">
        <f>IF(I1221&lt;&gt;"",RANK(I1221,ListSales,0),"")</f>
        <v/>
      </c>
      <c r="V1221" s="18" t="str">
        <f>IF(U1221&lt;&gt;"",SUMIFS(Data_TABLE[Total Value Sold],Data_TABLE[EOM Date],"="&amp;EOMONTH(Dashboard!$I$7,0),Data_TABLE[Customer],"="&amp;Calc!U1221),"")</f>
        <v/>
      </c>
    </row>
    <row r="1222" spans="8:22" x14ac:dyDescent="0.2">
      <c r="H1222" s="15" t="str">
        <f t="shared" ref="H1222:H1285" si="59">IF(ROW(H1221)-3&gt;$D$5,"",EDATE(H1221,1))</f>
        <v/>
      </c>
      <c r="I1222" s="16" t="str">
        <f t="array" ref="I1222">IF(H1222&lt;&gt;"",SUM(IF(Data_TABLE[EOM Date]=EOMONTH(H1222,0),Data_TABLE[Total Value Sold],0)),"")</f>
        <v/>
      </c>
      <c r="J1222" s="16" t="e">
        <f t="shared" ca="1" si="57"/>
        <v>#N/A</v>
      </c>
      <c r="K1222" s="16" t="e">
        <f t="shared" ca="1" si="58"/>
        <v>#N/A</v>
      </c>
      <c r="L1222" s="12" t="str">
        <f>IF(I1222&lt;&gt;"",RANK(I1222,ListSales,0),"")</f>
        <v/>
      </c>
      <c r="V1222" s="18" t="str">
        <f>IF(U1222&lt;&gt;"",SUMIFS(Data_TABLE[Total Value Sold],Data_TABLE[EOM Date],"="&amp;EOMONTH(Dashboard!$I$7,0),Data_TABLE[Customer],"="&amp;Calc!U1222),"")</f>
        <v/>
      </c>
    </row>
    <row r="1223" spans="8:22" x14ac:dyDescent="0.2">
      <c r="H1223" s="15" t="str">
        <f t="shared" si="59"/>
        <v/>
      </c>
      <c r="I1223" s="16" t="str">
        <f t="array" ref="I1223">IF(H1223&lt;&gt;"",SUM(IF(Data_TABLE[EOM Date]=EOMONTH(H1223,0),Data_TABLE[Total Value Sold],0)),"")</f>
        <v/>
      </c>
      <c r="J1223" s="16" t="e">
        <f t="shared" ca="1" si="57"/>
        <v>#N/A</v>
      </c>
      <c r="K1223" s="16" t="e">
        <f t="shared" ca="1" si="58"/>
        <v>#N/A</v>
      </c>
      <c r="L1223" s="12" t="str">
        <f>IF(I1223&lt;&gt;"",RANK(I1223,ListSales,0),"")</f>
        <v/>
      </c>
      <c r="V1223" s="18" t="str">
        <f>IF(U1223&lt;&gt;"",SUMIFS(Data_TABLE[Total Value Sold],Data_TABLE[EOM Date],"="&amp;EOMONTH(Dashboard!$I$7,0),Data_TABLE[Customer],"="&amp;Calc!U1223),"")</f>
        <v/>
      </c>
    </row>
    <row r="1224" spans="8:22" x14ac:dyDescent="0.2">
      <c r="H1224" s="15" t="str">
        <f t="shared" si="59"/>
        <v/>
      </c>
      <c r="I1224" s="16" t="str">
        <f t="array" ref="I1224">IF(H1224&lt;&gt;"",SUM(IF(Data_TABLE[EOM Date]=EOMONTH(H1224,0),Data_TABLE[Total Value Sold],0)),"")</f>
        <v/>
      </c>
      <c r="J1224" s="16" t="e">
        <f t="shared" ca="1" si="57"/>
        <v>#N/A</v>
      </c>
      <c r="K1224" s="16" t="e">
        <f t="shared" ca="1" si="58"/>
        <v>#N/A</v>
      </c>
      <c r="L1224" s="12" t="str">
        <f>IF(I1224&lt;&gt;"",RANK(I1224,ListSales,0),"")</f>
        <v/>
      </c>
      <c r="V1224" s="18" t="str">
        <f>IF(U1224&lt;&gt;"",SUMIFS(Data_TABLE[Total Value Sold],Data_TABLE[EOM Date],"="&amp;EOMONTH(Dashboard!$I$7,0),Data_TABLE[Customer],"="&amp;Calc!U1224),"")</f>
        <v/>
      </c>
    </row>
    <row r="1225" spans="8:22" x14ac:dyDescent="0.2">
      <c r="H1225" s="15" t="str">
        <f t="shared" si="59"/>
        <v/>
      </c>
      <c r="I1225" s="16" t="str">
        <f t="array" ref="I1225">IF(H1225&lt;&gt;"",SUM(IF(Data_TABLE[EOM Date]=EOMONTH(H1225,0),Data_TABLE[Total Value Sold],0)),"")</f>
        <v/>
      </c>
      <c r="J1225" s="16" t="e">
        <f t="shared" ca="1" si="57"/>
        <v>#N/A</v>
      </c>
      <c r="K1225" s="16" t="e">
        <f t="shared" ca="1" si="58"/>
        <v>#N/A</v>
      </c>
      <c r="L1225" s="12" t="str">
        <f>IF(I1225&lt;&gt;"",RANK(I1225,ListSales,0),"")</f>
        <v/>
      </c>
      <c r="V1225" s="18" t="str">
        <f>IF(U1225&lt;&gt;"",SUMIFS(Data_TABLE[Total Value Sold],Data_TABLE[EOM Date],"="&amp;EOMONTH(Dashboard!$I$7,0),Data_TABLE[Customer],"="&amp;Calc!U1225),"")</f>
        <v/>
      </c>
    </row>
    <row r="1226" spans="8:22" x14ac:dyDescent="0.2">
      <c r="H1226" s="15" t="str">
        <f t="shared" si="59"/>
        <v/>
      </c>
      <c r="I1226" s="16" t="str">
        <f t="array" ref="I1226">IF(H1226&lt;&gt;"",SUM(IF(Data_TABLE[EOM Date]=EOMONTH(H1226,0),Data_TABLE[Total Value Sold],0)),"")</f>
        <v/>
      </c>
      <c r="J1226" s="16" t="e">
        <f t="shared" ca="1" si="57"/>
        <v>#N/A</v>
      </c>
      <c r="K1226" s="16" t="e">
        <f t="shared" ca="1" si="58"/>
        <v>#N/A</v>
      </c>
      <c r="L1226" s="12" t="str">
        <f>IF(I1226&lt;&gt;"",RANK(I1226,ListSales,0),"")</f>
        <v/>
      </c>
      <c r="V1226" s="18" t="str">
        <f>IF(U1226&lt;&gt;"",SUMIFS(Data_TABLE[Total Value Sold],Data_TABLE[EOM Date],"="&amp;EOMONTH(Dashboard!$I$7,0),Data_TABLE[Customer],"="&amp;Calc!U1226),"")</f>
        <v/>
      </c>
    </row>
    <row r="1227" spans="8:22" x14ac:dyDescent="0.2">
      <c r="H1227" s="15" t="str">
        <f t="shared" si="59"/>
        <v/>
      </c>
      <c r="I1227" s="16" t="str">
        <f t="array" ref="I1227">IF(H1227&lt;&gt;"",SUM(IF(Data_TABLE[EOM Date]=EOMONTH(H1227,0),Data_TABLE[Total Value Sold],0)),"")</f>
        <v/>
      </c>
      <c r="J1227" s="16" t="e">
        <f t="shared" ca="1" si="57"/>
        <v>#N/A</v>
      </c>
      <c r="K1227" s="16" t="e">
        <f t="shared" ca="1" si="58"/>
        <v>#N/A</v>
      </c>
      <c r="L1227" s="12" t="str">
        <f>IF(I1227&lt;&gt;"",RANK(I1227,ListSales,0),"")</f>
        <v/>
      </c>
      <c r="V1227" s="18" t="str">
        <f>IF(U1227&lt;&gt;"",SUMIFS(Data_TABLE[Total Value Sold],Data_TABLE[EOM Date],"="&amp;EOMONTH(Dashboard!$I$7,0),Data_TABLE[Customer],"="&amp;Calc!U1227),"")</f>
        <v/>
      </c>
    </row>
    <row r="1228" spans="8:22" x14ac:dyDescent="0.2">
      <c r="H1228" s="15" t="str">
        <f t="shared" si="59"/>
        <v/>
      </c>
      <c r="I1228" s="16" t="str">
        <f t="array" ref="I1228">IF(H1228&lt;&gt;"",SUM(IF(Data_TABLE[EOM Date]=EOMONTH(H1228,0),Data_TABLE[Total Value Sold],0)),"")</f>
        <v/>
      </c>
      <c r="J1228" s="16" t="e">
        <f t="shared" ca="1" si="57"/>
        <v>#N/A</v>
      </c>
      <c r="K1228" s="16" t="e">
        <f t="shared" ca="1" si="58"/>
        <v>#N/A</v>
      </c>
      <c r="L1228" s="12" t="str">
        <f>IF(I1228&lt;&gt;"",RANK(I1228,ListSales,0),"")</f>
        <v/>
      </c>
      <c r="V1228" s="18" t="str">
        <f>IF(U1228&lt;&gt;"",SUMIFS(Data_TABLE[Total Value Sold],Data_TABLE[EOM Date],"="&amp;EOMONTH(Dashboard!$I$7,0),Data_TABLE[Customer],"="&amp;Calc!U1228),"")</f>
        <v/>
      </c>
    </row>
    <row r="1229" spans="8:22" x14ac:dyDescent="0.2">
      <c r="H1229" s="15" t="str">
        <f t="shared" si="59"/>
        <v/>
      </c>
      <c r="I1229" s="16" t="str">
        <f t="array" ref="I1229">IF(H1229&lt;&gt;"",SUM(IF(Data_TABLE[EOM Date]=EOMONTH(H1229,0),Data_TABLE[Total Value Sold],0)),"")</f>
        <v/>
      </c>
      <c r="J1229" s="16" t="e">
        <f t="shared" ca="1" si="57"/>
        <v>#N/A</v>
      </c>
      <c r="K1229" s="16" t="e">
        <f t="shared" ca="1" si="58"/>
        <v>#N/A</v>
      </c>
      <c r="L1229" s="12" t="str">
        <f>IF(I1229&lt;&gt;"",RANK(I1229,ListSales,0),"")</f>
        <v/>
      </c>
      <c r="V1229" s="18" t="str">
        <f>IF(U1229&lt;&gt;"",SUMIFS(Data_TABLE[Total Value Sold],Data_TABLE[EOM Date],"="&amp;EOMONTH(Dashboard!$I$7,0),Data_TABLE[Customer],"="&amp;Calc!U1229),"")</f>
        <v/>
      </c>
    </row>
    <row r="1230" spans="8:22" x14ac:dyDescent="0.2">
      <c r="H1230" s="15" t="str">
        <f t="shared" si="59"/>
        <v/>
      </c>
      <c r="I1230" s="16" t="str">
        <f t="array" ref="I1230">IF(H1230&lt;&gt;"",SUM(IF(Data_TABLE[EOM Date]=EOMONTH(H1230,0),Data_TABLE[Total Value Sold],0)),"")</f>
        <v/>
      </c>
      <c r="J1230" s="16" t="e">
        <f t="shared" ca="1" si="57"/>
        <v>#N/A</v>
      </c>
      <c r="K1230" s="16" t="e">
        <f t="shared" ca="1" si="58"/>
        <v>#N/A</v>
      </c>
      <c r="L1230" s="12" t="str">
        <f>IF(I1230&lt;&gt;"",RANK(I1230,ListSales,0),"")</f>
        <v/>
      </c>
      <c r="V1230" s="18" t="str">
        <f>IF(U1230&lt;&gt;"",SUMIFS(Data_TABLE[Total Value Sold],Data_TABLE[EOM Date],"="&amp;EOMONTH(Dashboard!$I$7,0),Data_TABLE[Customer],"="&amp;Calc!U1230),"")</f>
        <v/>
      </c>
    </row>
    <row r="1231" spans="8:22" x14ac:dyDescent="0.2">
      <c r="H1231" s="15" t="str">
        <f t="shared" si="59"/>
        <v/>
      </c>
      <c r="I1231" s="16" t="str">
        <f t="array" ref="I1231">IF(H1231&lt;&gt;"",SUM(IF(Data_TABLE[EOM Date]=EOMONTH(H1231,0),Data_TABLE[Total Value Sold],0)),"")</f>
        <v/>
      </c>
      <c r="J1231" s="16" t="e">
        <f t="shared" ca="1" si="57"/>
        <v>#N/A</v>
      </c>
      <c r="K1231" s="16" t="e">
        <f t="shared" ca="1" si="58"/>
        <v>#N/A</v>
      </c>
      <c r="L1231" s="12" t="str">
        <f>IF(I1231&lt;&gt;"",RANK(I1231,ListSales,0),"")</f>
        <v/>
      </c>
      <c r="V1231" s="18" t="str">
        <f>IF(U1231&lt;&gt;"",SUMIFS(Data_TABLE[Total Value Sold],Data_TABLE[EOM Date],"="&amp;EOMONTH(Dashboard!$I$7,0),Data_TABLE[Customer],"="&amp;Calc!U1231),"")</f>
        <v/>
      </c>
    </row>
    <row r="1232" spans="8:22" x14ac:dyDescent="0.2">
      <c r="H1232" s="15" t="str">
        <f t="shared" si="59"/>
        <v/>
      </c>
      <c r="I1232" s="16" t="str">
        <f t="array" ref="I1232">IF(H1232&lt;&gt;"",SUM(IF(Data_TABLE[EOM Date]=EOMONTH(H1232,0),Data_TABLE[Total Value Sold],0)),"")</f>
        <v/>
      </c>
      <c r="J1232" s="16" t="e">
        <f t="shared" ca="1" si="57"/>
        <v>#N/A</v>
      </c>
      <c r="K1232" s="16" t="e">
        <f t="shared" ca="1" si="58"/>
        <v>#N/A</v>
      </c>
      <c r="L1232" s="12" t="str">
        <f>IF(I1232&lt;&gt;"",RANK(I1232,ListSales,0),"")</f>
        <v/>
      </c>
      <c r="V1232" s="18" t="str">
        <f>IF(U1232&lt;&gt;"",SUMIFS(Data_TABLE[Total Value Sold],Data_TABLE[EOM Date],"="&amp;EOMONTH(Dashboard!$I$7,0),Data_TABLE[Customer],"="&amp;Calc!U1232),"")</f>
        <v/>
      </c>
    </row>
    <row r="1233" spans="8:22" x14ac:dyDescent="0.2">
      <c r="H1233" s="15" t="str">
        <f t="shared" si="59"/>
        <v/>
      </c>
      <c r="I1233" s="16" t="str">
        <f t="array" ref="I1233">IF(H1233&lt;&gt;"",SUM(IF(Data_TABLE[EOM Date]=EOMONTH(H1233,0),Data_TABLE[Total Value Sold],0)),"")</f>
        <v/>
      </c>
      <c r="J1233" s="16" t="e">
        <f t="shared" ca="1" si="57"/>
        <v>#N/A</v>
      </c>
      <c r="K1233" s="16" t="e">
        <f t="shared" ca="1" si="58"/>
        <v>#N/A</v>
      </c>
      <c r="L1233" s="12" t="str">
        <f>IF(I1233&lt;&gt;"",RANK(I1233,ListSales,0),"")</f>
        <v/>
      </c>
      <c r="V1233" s="18" t="str">
        <f>IF(U1233&lt;&gt;"",SUMIFS(Data_TABLE[Total Value Sold],Data_TABLE[EOM Date],"="&amp;EOMONTH(Dashboard!$I$7,0),Data_TABLE[Customer],"="&amp;Calc!U1233),"")</f>
        <v/>
      </c>
    </row>
    <row r="1234" spans="8:22" x14ac:dyDescent="0.2">
      <c r="H1234" s="15" t="str">
        <f t="shared" si="59"/>
        <v/>
      </c>
      <c r="I1234" s="16" t="str">
        <f t="array" ref="I1234">IF(H1234&lt;&gt;"",SUM(IF(Data_TABLE[EOM Date]=EOMONTH(H1234,0),Data_TABLE[Total Value Sold],0)),"")</f>
        <v/>
      </c>
      <c r="J1234" s="16" t="e">
        <f t="shared" ca="1" si="57"/>
        <v>#N/A</v>
      </c>
      <c r="K1234" s="16" t="e">
        <f t="shared" ca="1" si="58"/>
        <v>#N/A</v>
      </c>
      <c r="L1234" s="12" t="str">
        <f>IF(I1234&lt;&gt;"",RANK(I1234,ListSales,0),"")</f>
        <v/>
      </c>
      <c r="V1234" s="18" t="str">
        <f>IF(U1234&lt;&gt;"",SUMIFS(Data_TABLE[Total Value Sold],Data_TABLE[EOM Date],"="&amp;EOMONTH(Dashboard!$I$7,0),Data_TABLE[Customer],"="&amp;Calc!U1234),"")</f>
        <v/>
      </c>
    </row>
    <row r="1235" spans="8:22" x14ac:dyDescent="0.2">
      <c r="H1235" s="15" t="str">
        <f t="shared" si="59"/>
        <v/>
      </c>
      <c r="I1235" s="16" t="str">
        <f t="array" ref="I1235">IF(H1235&lt;&gt;"",SUM(IF(Data_TABLE[EOM Date]=EOMONTH(H1235,0),Data_TABLE[Total Value Sold],0)),"")</f>
        <v/>
      </c>
      <c r="J1235" s="16" t="e">
        <f t="shared" ca="1" si="57"/>
        <v>#N/A</v>
      </c>
      <c r="K1235" s="16" t="e">
        <f t="shared" ca="1" si="58"/>
        <v>#N/A</v>
      </c>
      <c r="L1235" s="12" t="str">
        <f>IF(I1235&lt;&gt;"",RANK(I1235,ListSales,0),"")</f>
        <v/>
      </c>
      <c r="V1235" s="18" t="str">
        <f>IF(U1235&lt;&gt;"",SUMIFS(Data_TABLE[Total Value Sold],Data_TABLE[EOM Date],"="&amp;EOMONTH(Dashboard!$I$7,0),Data_TABLE[Customer],"="&amp;Calc!U1235),"")</f>
        <v/>
      </c>
    </row>
    <row r="1236" spans="8:22" x14ac:dyDescent="0.2">
      <c r="H1236" s="15" t="str">
        <f t="shared" si="59"/>
        <v/>
      </c>
      <c r="I1236" s="16" t="str">
        <f t="array" ref="I1236">IF(H1236&lt;&gt;"",SUM(IF(Data_TABLE[EOM Date]=EOMONTH(H1236,0),Data_TABLE[Total Value Sold],0)),"")</f>
        <v/>
      </c>
      <c r="J1236" s="16" t="e">
        <f t="shared" ca="1" si="57"/>
        <v>#N/A</v>
      </c>
      <c r="K1236" s="16" t="e">
        <f t="shared" ca="1" si="58"/>
        <v>#N/A</v>
      </c>
      <c r="L1236" s="12" t="str">
        <f>IF(I1236&lt;&gt;"",RANK(I1236,ListSales,0),"")</f>
        <v/>
      </c>
      <c r="V1236" s="18" t="str">
        <f>IF(U1236&lt;&gt;"",SUMIFS(Data_TABLE[Total Value Sold],Data_TABLE[EOM Date],"="&amp;EOMONTH(Dashboard!$I$7,0),Data_TABLE[Customer],"="&amp;Calc!U1236),"")</f>
        <v/>
      </c>
    </row>
    <row r="1237" spans="8:22" x14ac:dyDescent="0.2">
      <c r="H1237" s="15" t="str">
        <f t="shared" si="59"/>
        <v/>
      </c>
      <c r="I1237" s="16" t="str">
        <f t="array" ref="I1237">IF(H1237&lt;&gt;"",SUM(IF(Data_TABLE[EOM Date]=EOMONTH(H1237,0),Data_TABLE[Total Value Sold],0)),"")</f>
        <v/>
      </c>
      <c r="J1237" s="16" t="e">
        <f t="shared" ca="1" si="57"/>
        <v>#N/A</v>
      </c>
      <c r="K1237" s="16" t="e">
        <f t="shared" ca="1" si="58"/>
        <v>#N/A</v>
      </c>
      <c r="L1237" s="12" t="str">
        <f>IF(I1237&lt;&gt;"",RANK(I1237,ListSales,0),"")</f>
        <v/>
      </c>
      <c r="V1237" s="18" t="str">
        <f>IF(U1237&lt;&gt;"",SUMIFS(Data_TABLE[Total Value Sold],Data_TABLE[EOM Date],"="&amp;EOMONTH(Dashboard!$I$7,0),Data_TABLE[Customer],"="&amp;Calc!U1237),"")</f>
        <v/>
      </c>
    </row>
    <row r="1238" spans="8:22" x14ac:dyDescent="0.2">
      <c r="H1238" s="15" t="str">
        <f t="shared" si="59"/>
        <v/>
      </c>
      <c r="I1238" s="16" t="str">
        <f t="array" ref="I1238">IF(H1238&lt;&gt;"",SUM(IF(Data_TABLE[EOM Date]=EOMONTH(H1238,0),Data_TABLE[Total Value Sold],0)),"")</f>
        <v/>
      </c>
      <c r="J1238" s="16" t="e">
        <f t="shared" ca="1" si="57"/>
        <v>#N/A</v>
      </c>
      <c r="K1238" s="16" t="e">
        <f t="shared" ca="1" si="58"/>
        <v>#N/A</v>
      </c>
      <c r="L1238" s="12" t="str">
        <f>IF(I1238&lt;&gt;"",RANK(I1238,ListSales,0),"")</f>
        <v/>
      </c>
      <c r="V1238" s="18" t="str">
        <f>IF(U1238&lt;&gt;"",SUMIFS(Data_TABLE[Total Value Sold],Data_TABLE[EOM Date],"="&amp;EOMONTH(Dashboard!$I$7,0),Data_TABLE[Customer],"="&amp;Calc!U1238),"")</f>
        <v/>
      </c>
    </row>
    <row r="1239" spans="8:22" x14ac:dyDescent="0.2">
      <c r="H1239" s="15" t="str">
        <f t="shared" si="59"/>
        <v/>
      </c>
      <c r="I1239" s="16" t="str">
        <f t="array" ref="I1239">IF(H1239&lt;&gt;"",SUM(IF(Data_TABLE[EOM Date]=EOMONTH(H1239,0),Data_TABLE[Total Value Sold],0)),"")</f>
        <v/>
      </c>
      <c r="J1239" s="16" t="e">
        <f t="shared" ca="1" si="57"/>
        <v>#N/A</v>
      </c>
      <c r="K1239" s="16" t="e">
        <f t="shared" ca="1" si="58"/>
        <v>#N/A</v>
      </c>
      <c r="L1239" s="12" t="str">
        <f>IF(I1239&lt;&gt;"",RANK(I1239,ListSales,0),"")</f>
        <v/>
      </c>
      <c r="V1239" s="18" t="str">
        <f>IF(U1239&lt;&gt;"",SUMIFS(Data_TABLE[Total Value Sold],Data_TABLE[EOM Date],"="&amp;EOMONTH(Dashboard!$I$7,0),Data_TABLE[Customer],"="&amp;Calc!U1239),"")</f>
        <v/>
      </c>
    </row>
    <row r="1240" spans="8:22" x14ac:dyDescent="0.2">
      <c r="H1240" s="15" t="str">
        <f t="shared" si="59"/>
        <v/>
      </c>
      <c r="I1240" s="16" t="str">
        <f t="array" ref="I1240">IF(H1240&lt;&gt;"",SUM(IF(Data_TABLE[EOM Date]=EOMONTH(H1240,0),Data_TABLE[Total Value Sold],0)),"")</f>
        <v/>
      </c>
      <c r="J1240" s="16" t="e">
        <f t="shared" ca="1" si="57"/>
        <v>#N/A</v>
      </c>
      <c r="K1240" s="16" t="e">
        <f t="shared" ca="1" si="58"/>
        <v>#N/A</v>
      </c>
      <c r="L1240" s="12" t="str">
        <f>IF(I1240&lt;&gt;"",RANK(I1240,ListSales,0),"")</f>
        <v/>
      </c>
      <c r="V1240" s="18" t="str">
        <f>IF(U1240&lt;&gt;"",SUMIFS(Data_TABLE[Total Value Sold],Data_TABLE[EOM Date],"="&amp;EOMONTH(Dashboard!$I$7,0),Data_TABLE[Customer],"="&amp;Calc!U1240),"")</f>
        <v/>
      </c>
    </row>
    <row r="1241" spans="8:22" x14ac:dyDescent="0.2">
      <c r="H1241" s="15" t="str">
        <f t="shared" si="59"/>
        <v/>
      </c>
      <c r="I1241" s="16" t="str">
        <f t="array" ref="I1241">IF(H1241&lt;&gt;"",SUM(IF(Data_TABLE[EOM Date]=EOMONTH(H1241,0),Data_TABLE[Total Value Sold],0)),"")</f>
        <v/>
      </c>
      <c r="J1241" s="16" t="e">
        <f t="shared" ca="1" si="57"/>
        <v>#N/A</v>
      </c>
      <c r="K1241" s="16" t="e">
        <f t="shared" ca="1" si="58"/>
        <v>#N/A</v>
      </c>
      <c r="L1241" s="12" t="str">
        <f>IF(I1241&lt;&gt;"",RANK(I1241,ListSales,0),"")</f>
        <v/>
      </c>
      <c r="V1241" s="18" t="str">
        <f>IF(U1241&lt;&gt;"",SUMIFS(Data_TABLE[Total Value Sold],Data_TABLE[EOM Date],"="&amp;EOMONTH(Dashboard!$I$7,0),Data_TABLE[Customer],"="&amp;Calc!U1241),"")</f>
        <v/>
      </c>
    </row>
    <row r="1242" spans="8:22" x14ac:dyDescent="0.2">
      <c r="H1242" s="15" t="str">
        <f t="shared" si="59"/>
        <v/>
      </c>
      <c r="I1242" s="16" t="str">
        <f t="array" ref="I1242">IF(H1242&lt;&gt;"",SUM(IF(Data_TABLE[EOM Date]=EOMONTH(H1242,0),Data_TABLE[Total Value Sold],0)),"")</f>
        <v/>
      </c>
      <c r="J1242" s="16" t="e">
        <f t="shared" ca="1" si="57"/>
        <v>#N/A</v>
      </c>
      <c r="K1242" s="16" t="e">
        <f t="shared" ca="1" si="58"/>
        <v>#N/A</v>
      </c>
      <c r="L1242" s="12" t="str">
        <f>IF(I1242&lt;&gt;"",RANK(I1242,ListSales,0),"")</f>
        <v/>
      </c>
      <c r="V1242" s="18" t="str">
        <f>IF(U1242&lt;&gt;"",SUMIFS(Data_TABLE[Total Value Sold],Data_TABLE[EOM Date],"="&amp;EOMONTH(Dashboard!$I$7,0),Data_TABLE[Customer],"="&amp;Calc!U1242),"")</f>
        <v/>
      </c>
    </row>
    <row r="1243" spans="8:22" x14ac:dyDescent="0.2">
      <c r="H1243" s="15" t="str">
        <f t="shared" si="59"/>
        <v/>
      </c>
      <c r="I1243" s="16" t="str">
        <f t="array" ref="I1243">IF(H1243&lt;&gt;"",SUM(IF(Data_TABLE[EOM Date]=EOMONTH(H1243,0),Data_TABLE[Total Value Sold],0)),"")</f>
        <v/>
      </c>
      <c r="J1243" s="16" t="e">
        <f t="shared" ca="1" si="57"/>
        <v>#N/A</v>
      </c>
      <c r="K1243" s="16" t="e">
        <f t="shared" ca="1" si="58"/>
        <v>#N/A</v>
      </c>
      <c r="L1243" s="12" t="str">
        <f>IF(I1243&lt;&gt;"",RANK(I1243,ListSales,0),"")</f>
        <v/>
      </c>
      <c r="V1243" s="18" t="str">
        <f>IF(U1243&lt;&gt;"",SUMIFS(Data_TABLE[Total Value Sold],Data_TABLE[EOM Date],"="&amp;EOMONTH(Dashboard!$I$7,0),Data_TABLE[Customer],"="&amp;Calc!U1243),"")</f>
        <v/>
      </c>
    </row>
    <row r="1244" spans="8:22" x14ac:dyDescent="0.2">
      <c r="H1244" s="15" t="str">
        <f t="shared" si="59"/>
        <v/>
      </c>
      <c r="I1244" s="16" t="str">
        <f t="array" ref="I1244">IF(H1244&lt;&gt;"",SUM(IF(Data_TABLE[EOM Date]=EOMONTH(H1244,0),Data_TABLE[Total Value Sold],0)),"")</f>
        <v/>
      </c>
      <c r="J1244" s="16" t="e">
        <f t="shared" ca="1" si="57"/>
        <v>#N/A</v>
      </c>
      <c r="K1244" s="16" t="e">
        <f t="shared" ca="1" si="58"/>
        <v>#N/A</v>
      </c>
      <c r="L1244" s="12" t="str">
        <f>IF(I1244&lt;&gt;"",RANK(I1244,ListSales,0),"")</f>
        <v/>
      </c>
      <c r="V1244" s="18" t="str">
        <f>IF(U1244&lt;&gt;"",SUMIFS(Data_TABLE[Total Value Sold],Data_TABLE[EOM Date],"="&amp;EOMONTH(Dashboard!$I$7,0),Data_TABLE[Customer],"="&amp;Calc!U1244),"")</f>
        <v/>
      </c>
    </row>
    <row r="1245" spans="8:22" x14ac:dyDescent="0.2">
      <c r="H1245" s="15" t="str">
        <f t="shared" si="59"/>
        <v/>
      </c>
      <c r="I1245" s="16" t="str">
        <f t="array" ref="I1245">IF(H1245&lt;&gt;"",SUM(IF(Data_TABLE[EOM Date]=EOMONTH(H1245,0),Data_TABLE[Total Value Sold],0)),"")</f>
        <v/>
      </c>
      <c r="J1245" s="16" t="e">
        <f t="shared" ca="1" si="57"/>
        <v>#N/A</v>
      </c>
      <c r="K1245" s="16" t="e">
        <f t="shared" ca="1" si="58"/>
        <v>#N/A</v>
      </c>
      <c r="L1245" s="12" t="str">
        <f>IF(I1245&lt;&gt;"",RANK(I1245,ListSales,0),"")</f>
        <v/>
      </c>
      <c r="V1245" s="18" t="str">
        <f>IF(U1245&lt;&gt;"",SUMIFS(Data_TABLE[Total Value Sold],Data_TABLE[EOM Date],"="&amp;EOMONTH(Dashboard!$I$7,0),Data_TABLE[Customer],"="&amp;Calc!U1245),"")</f>
        <v/>
      </c>
    </row>
    <row r="1246" spans="8:22" x14ac:dyDescent="0.2">
      <c r="H1246" s="15" t="str">
        <f t="shared" si="59"/>
        <v/>
      </c>
      <c r="I1246" s="16" t="str">
        <f t="array" ref="I1246">IF(H1246&lt;&gt;"",SUM(IF(Data_TABLE[EOM Date]=EOMONTH(H1246,0),Data_TABLE[Total Value Sold],0)),"")</f>
        <v/>
      </c>
      <c r="J1246" s="16" t="e">
        <f t="shared" ca="1" si="57"/>
        <v>#N/A</v>
      </c>
      <c r="K1246" s="16" t="e">
        <f t="shared" ca="1" si="58"/>
        <v>#N/A</v>
      </c>
      <c r="L1246" s="12" t="str">
        <f>IF(I1246&lt;&gt;"",RANK(I1246,ListSales,0),"")</f>
        <v/>
      </c>
      <c r="V1246" s="18" t="str">
        <f>IF(U1246&lt;&gt;"",SUMIFS(Data_TABLE[Total Value Sold],Data_TABLE[EOM Date],"="&amp;EOMONTH(Dashboard!$I$7,0),Data_TABLE[Customer],"="&amp;Calc!U1246),"")</f>
        <v/>
      </c>
    </row>
    <row r="1247" spans="8:22" x14ac:dyDescent="0.2">
      <c r="H1247" s="15" t="str">
        <f t="shared" si="59"/>
        <v/>
      </c>
      <c r="I1247" s="16" t="str">
        <f t="array" ref="I1247">IF(H1247&lt;&gt;"",SUM(IF(Data_TABLE[EOM Date]=EOMONTH(H1247,0),Data_TABLE[Total Value Sold],0)),"")</f>
        <v/>
      </c>
      <c r="J1247" s="16" t="e">
        <f t="shared" ca="1" si="57"/>
        <v>#N/A</v>
      </c>
      <c r="K1247" s="16" t="e">
        <f t="shared" ca="1" si="58"/>
        <v>#N/A</v>
      </c>
      <c r="L1247" s="12" t="str">
        <f>IF(I1247&lt;&gt;"",RANK(I1247,ListSales,0),"")</f>
        <v/>
      </c>
      <c r="V1247" s="18" t="str">
        <f>IF(U1247&lt;&gt;"",SUMIFS(Data_TABLE[Total Value Sold],Data_TABLE[EOM Date],"="&amp;EOMONTH(Dashboard!$I$7,0),Data_TABLE[Customer],"="&amp;Calc!U1247),"")</f>
        <v/>
      </c>
    </row>
    <row r="1248" spans="8:22" x14ac:dyDescent="0.2">
      <c r="H1248" s="15" t="str">
        <f t="shared" si="59"/>
        <v/>
      </c>
      <c r="I1248" s="16" t="str">
        <f t="array" ref="I1248">IF(H1248&lt;&gt;"",SUM(IF(Data_TABLE[EOM Date]=EOMONTH(H1248,0),Data_TABLE[Total Value Sold],0)),"")</f>
        <v/>
      </c>
      <c r="J1248" s="16" t="e">
        <f t="shared" ca="1" si="57"/>
        <v>#N/A</v>
      </c>
      <c r="K1248" s="16" t="e">
        <f t="shared" ca="1" si="58"/>
        <v>#N/A</v>
      </c>
      <c r="L1248" s="12" t="str">
        <f>IF(I1248&lt;&gt;"",RANK(I1248,ListSales,0),"")</f>
        <v/>
      </c>
      <c r="V1248" s="18" t="str">
        <f>IF(U1248&lt;&gt;"",SUMIFS(Data_TABLE[Total Value Sold],Data_TABLE[EOM Date],"="&amp;EOMONTH(Dashboard!$I$7,0),Data_TABLE[Customer],"="&amp;Calc!U1248),"")</f>
        <v/>
      </c>
    </row>
    <row r="1249" spans="8:22" x14ac:dyDescent="0.2">
      <c r="H1249" s="15" t="str">
        <f t="shared" si="59"/>
        <v/>
      </c>
      <c r="I1249" s="16" t="str">
        <f t="array" ref="I1249">IF(H1249&lt;&gt;"",SUM(IF(Data_TABLE[EOM Date]=EOMONTH(H1249,0),Data_TABLE[Total Value Sold],0)),"")</f>
        <v/>
      </c>
      <c r="J1249" s="16" t="e">
        <f t="shared" ca="1" si="57"/>
        <v>#N/A</v>
      </c>
      <c r="K1249" s="16" t="e">
        <f t="shared" ca="1" si="58"/>
        <v>#N/A</v>
      </c>
      <c r="L1249" s="12" t="str">
        <f>IF(I1249&lt;&gt;"",RANK(I1249,ListSales,0),"")</f>
        <v/>
      </c>
      <c r="V1249" s="18" t="str">
        <f>IF(U1249&lt;&gt;"",SUMIFS(Data_TABLE[Total Value Sold],Data_TABLE[EOM Date],"="&amp;EOMONTH(Dashboard!$I$7,0),Data_TABLE[Customer],"="&amp;Calc!U1249),"")</f>
        <v/>
      </c>
    </row>
    <row r="1250" spans="8:22" x14ac:dyDescent="0.2">
      <c r="H1250" s="15" t="str">
        <f t="shared" si="59"/>
        <v/>
      </c>
      <c r="I1250" s="16" t="str">
        <f t="array" ref="I1250">IF(H1250&lt;&gt;"",SUM(IF(Data_TABLE[EOM Date]=EOMONTH(H1250,0),Data_TABLE[Total Value Sold],0)),"")</f>
        <v/>
      </c>
      <c r="J1250" s="16" t="e">
        <f t="shared" ca="1" si="57"/>
        <v>#N/A</v>
      </c>
      <c r="K1250" s="16" t="e">
        <f t="shared" ca="1" si="58"/>
        <v>#N/A</v>
      </c>
      <c r="L1250" s="12" t="str">
        <f>IF(I1250&lt;&gt;"",RANK(I1250,ListSales,0),"")</f>
        <v/>
      </c>
      <c r="V1250" s="18" t="str">
        <f>IF(U1250&lt;&gt;"",SUMIFS(Data_TABLE[Total Value Sold],Data_TABLE[EOM Date],"="&amp;EOMONTH(Dashboard!$I$7,0),Data_TABLE[Customer],"="&amp;Calc!U1250),"")</f>
        <v/>
      </c>
    </row>
    <row r="1251" spans="8:22" x14ac:dyDescent="0.2">
      <c r="H1251" s="15" t="str">
        <f t="shared" si="59"/>
        <v/>
      </c>
      <c r="I1251" s="16" t="str">
        <f t="array" ref="I1251">IF(H1251&lt;&gt;"",SUM(IF(Data_TABLE[EOM Date]=EOMONTH(H1251,0),Data_TABLE[Total Value Sold],0)),"")</f>
        <v/>
      </c>
      <c r="J1251" s="16" t="e">
        <f t="shared" ca="1" si="57"/>
        <v>#N/A</v>
      </c>
      <c r="K1251" s="16" t="e">
        <f t="shared" ca="1" si="58"/>
        <v>#N/A</v>
      </c>
      <c r="L1251" s="12" t="str">
        <f>IF(I1251&lt;&gt;"",RANK(I1251,ListSales,0),"")</f>
        <v/>
      </c>
      <c r="V1251" s="18" t="str">
        <f>IF(U1251&lt;&gt;"",SUMIFS(Data_TABLE[Total Value Sold],Data_TABLE[EOM Date],"="&amp;EOMONTH(Dashboard!$I$7,0),Data_TABLE[Customer],"="&amp;Calc!U1251),"")</f>
        <v/>
      </c>
    </row>
    <row r="1252" spans="8:22" x14ac:dyDescent="0.2">
      <c r="H1252" s="15" t="str">
        <f t="shared" si="59"/>
        <v/>
      </c>
      <c r="I1252" s="16" t="str">
        <f t="array" ref="I1252">IF(H1252&lt;&gt;"",SUM(IF(Data_TABLE[EOM Date]=EOMONTH(H1252,0),Data_TABLE[Total Value Sold],0)),"")</f>
        <v/>
      </c>
      <c r="J1252" s="16" t="e">
        <f t="shared" ca="1" si="57"/>
        <v>#N/A</v>
      </c>
      <c r="K1252" s="16" t="e">
        <f t="shared" ca="1" si="58"/>
        <v>#N/A</v>
      </c>
      <c r="L1252" s="12" t="str">
        <f>IF(I1252&lt;&gt;"",RANK(I1252,ListSales,0),"")</f>
        <v/>
      </c>
      <c r="V1252" s="18" t="str">
        <f>IF(U1252&lt;&gt;"",SUMIFS(Data_TABLE[Total Value Sold],Data_TABLE[EOM Date],"="&amp;EOMONTH(Dashboard!$I$7,0),Data_TABLE[Customer],"="&amp;Calc!U1252),"")</f>
        <v/>
      </c>
    </row>
    <row r="1253" spans="8:22" x14ac:dyDescent="0.2">
      <c r="H1253" s="15" t="str">
        <f t="shared" si="59"/>
        <v/>
      </c>
      <c r="I1253" s="16" t="str">
        <f t="array" ref="I1253">IF(H1253&lt;&gt;"",SUM(IF(Data_TABLE[EOM Date]=EOMONTH(H1253,0),Data_TABLE[Total Value Sold],0)),"")</f>
        <v/>
      </c>
      <c r="J1253" s="16" t="e">
        <f t="shared" ca="1" si="57"/>
        <v>#N/A</v>
      </c>
      <c r="K1253" s="16" t="e">
        <f t="shared" ca="1" si="58"/>
        <v>#N/A</v>
      </c>
      <c r="L1253" s="12" t="str">
        <f>IF(I1253&lt;&gt;"",RANK(I1253,ListSales,0),"")</f>
        <v/>
      </c>
      <c r="V1253" s="18" t="str">
        <f>IF(U1253&lt;&gt;"",SUMIFS(Data_TABLE[Total Value Sold],Data_TABLE[EOM Date],"="&amp;EOMONTH(Dashboard!$I$7,0),Data_TABLE[Customer],"="&amp;Calc!U1253),"")</f>
        <v/>
      </c>
    </row>
    <row r="1254" spans="8:22" x14ac:dyDescent="0.2">
      <c r="H1254" s="15" t="str">
        <f t="shared" si="59"/>
        <v/>
      </c>
      <c r="I1254" s="16" t="str">
        <f t="array" ref="I1254">IF(H1254&lt;&gt;"",SUM(IF(Data_TABLE[EOM Date]=EOMONTH(H1254,0),Data_TABLE[Total Value Sold],0)),"")</f>
        <v/>
      </c>
      <c r="J1254" s="16" t="e">
        <f t="shared" ca="1" si="57"/>
        <v>#N/A</v>
      </c>
      <c r="K1254" s="16" t="e">
        <f t="shared" ca="1" si="58"/>
        <v>#N/A</v>
      </c>
      <c r="L1254" s="12" t="str">
        <f>IF(I1254&lt;&gt;"",RANK(I1254,ListSales,0),"")</f>
        <v/>
      </c>
      <c r="V1254" s="18" t="str">
        <f>IF(U1254&lt;&gt;"",SUMIFS(Data_TABLE[Total Value Sold],Data_TABLE[EOM Date],"="&amp;EOMONTH(Dashboard!$I$7,0),Data_TABLE[Customer],"="&amp;Calc!U1254),"")</f>
        <v/>
      </c>
    </row>
    <row r="1255" spans="8:22" x14ac:dyDescent="0.2">
      <c r="H1255" s="15" t="str">
        <f t="shared" si="59"/>
        <v/>
      </c>
      <c r="I1255" s="16" t="str">
        <f t="array" ref="I1255">IF(H1255&lt;&gt;"",SUM(IF(Data_TABLE[EOM Date]=EOMONTH(H1255,0),Data_TABLE[Total Value Sold],0)),"")</f>
        <v/>
      </c>
      <c r="J1255" s="16" t="e">
        <f t="shared" ca="1" si="57"/>
        <v>#N/A</v>
      </c>
      <c r="K1255" s="16" t="e">
        <f t="shared" ca="1" si="58"/>
        <v>#N/A</v>
      </c>
      <c r="L1255" s="12" t="str">
        <f>IF(I1255&lt;&gt;"",RANK(I1255,ListSales,0),"")</f>
        <v/>
      </c>
      <c r="V1255" s="18" t="str">
        <f>IF(U1255&lt;&gt;"",SUMIFS(Data_TABLE[Total Value Sold],Data_TABLE[EOM Date],"="&amp;EOMONTH(Dashboard!$I$7,0),Data_TABLE[Customer],"="&amp;Calc!U1255),"")</f>
        <v/>
      </c>
    </row>
    <row r="1256" spans="8:22" x14ac:dyDescent="0.2">
      <c r="H1256" s="15" t="str">
        <f t="shared" si="59"/>
        <v/>
      </c>
      <c r="I1256" s="16" t="str">
        <f t="array" ref="I1256">IF(H1256&lt;&gt;"",SUM(IF(Data_TABLE[EOM Date]=EOMONTH(H1256,0),Data_TABLE[Total Value Sold],0)),"")</f>
        <v/>
      </c>
      <c r="J1256" s="16" t="e">
        <f t="shared" ca="1" si="57"/>
        <v>#N/A</v>
      </c>
      <c r="K1256" s="16" t="e">
        <f t="shared" ca="1" si="58"/>
        <v>#N/A</v>
      </c>
      <c r="L1256" s="12" t="str">
        <f>IF(I1256&lt;&gt;"",RANK(I1256,ListSales,0),"")</f>
        <v/>
      </c>
      <c r="V1256" s="18" t="str">
        <f>IF(U1256&lt;&gt;"",SUMIFS(Data_TABLE[Total Value Sold],Data_TABLE[EOM Date],"="&amp;EOMONTH(Dashboard!$I$7,0),Data_TABLE[Customer],"="&amp;Calc!U1256),"")</f>
        <v/>
      </c>
    </row>
    <row r="1257" spans="8:22" x14ac:dyDescent="0.2">
      <c r="H1257" s="15" t="str">
        <f t="shared" si="59"/>
        <v/>
      </c>
      <c r="I1257" s="16" t="str">
        <f t="array" ref="I1257">IF(H1257&lt;&gt;"",SUM(IF(Data_TABLE[EOM Date]=EOMONTH(H1257,0),Data_TABLE[Total Value Sold],0)),"")</f>
        <v/>
      </c>
      <c r="J1257" s="16" t="e">
        <f t="shared" ca="1" si="57"/>
        <v>#N/A</v>
      </c>
      <c r="K1257" s="16" t="e">
        <f t="shared" ca="1" si="58"/>
        <v>#N/A</v>
      </c>
      <c r="L1257" s="12" t="str">
        <f>IF(I1257&lt;&gt;"",RANK(I1257,ListSales,0),"")</f>
        <v/>
      </c>
      <c r="V1257" s="18" t="str">
        <f>IF(U1257&lt;&gt;"",SUMIFS(Data_TABLE[Total Value Sold],Data_TABLE[EOM Date],"="&amp;EOMONTH(Dashboard!$I$7,0),Data_TABLE[Customer],"="&amp;Calc!U1257),"")</f>
        <v/>
      </c>
    </row>
    <row r="1258" spans="8:22" x14ac:dyDescent="0.2">
      <c r="H1258" s="15" t="str">
        <f t="shared" si="59"/>
        <v/>
      </c>
      <c r="I1258" s="16" t="str">
        <f t="array" ref="I1258">IF(H1258&lt;&gt;"",SUM(IF(Data_TABLE[EOM Date]=EOMONTH(H1258,0),Data_TABLE[Total Value Sold],0)),"")</f>
        <v/>
      </c>
      <c r="J1258" s="16" t="e">
        <f t="shared" ca="1" si="57"/>
        <v>#N/A</v>
      </c>
      <c r="K1258" s="16" t="e">
        <f t="shared" ca="1" si="58"/>
        <v>#N/A</v>
      </c>
      <c r="L1258" s="12" t="str">
        <f>IF(I1258&lt;&gt;"",RANK(I1258,ListSales,0),"")</f>
        <v/>
      </c>
      <c r="V1258" s="18" t="str">
        <f>IF(U1258&lt;&gt;"",SUMIFS(Data_TABLE[Total Value Sold],Data_TABLE[EOM Date],"="&amp;EOMONTH(Dashboard!$I$7,0),Data_TABLE[Customer],"="&amp;Calc!U1258),"")</f>
        <v/>
      </c>
    </row>
    <row r="1259" spans="8:22" x14ac:dyDescent="0.2">
      <c r="H1259" s="15" t="str">
        <f t="shared" si="59"/>
        <v/>
      </c>
      <c r="I1259" s="16" t="str">
        <f t="array" ref="I1259">IF(H1259&lt;&gt;"",SUM(IF(Data_TABLE[EOM Date]=EOMONTH(H1259,0),Data_TABLE[Total Value Sold],0)),"")</f>
        <v/>
      </c>
      <c r="J1259" s="16" t="e">
        <f t="shared" ca="1" si="57"/>
        <v>#N/A</v>
      </c>
      <c r="K1259" s="16" t="e">
        <f t="shared" ca="1" si="58"/>
        <v>#N/A</v>
      </c>
      <c r="L1259" s="12" t="str">
        <f>IF(I1259&lt;&gt;"",RANK(I1259,ListSales,0),"")</f>
        <v/>
      </c>
      <c r="V1259" s="18" t="str">
        <f>IF(U1259&lt;&gt;"",SUMIFS(Data_TABLE[Total Value Sold],Data_TABLE[EOM Date],"="&amp;EOMONTH(Dashboard!$I$7,0),Data_TABLE[Customer],"="&amp;Calc!U1259),"")</f>
        <v/>
      </c>
    </row>
    <row r="1260" spans="8:22" x14ac:dyDescent="0.2">
      <c r="H1260" s="15" t="str">
        <f t="shared" si="59"/>
        <v/>
      </c>
      <c r="I1260" s="16" t="str">
        <f t="array" ref="I1260">IF(H1260&lt;&gt;"",SUM(IF(Data_TABLE[EOM Date]=EOMONTH(H1260,0),Data_TABLE[Total Value Sold],0)),"")</f>
        <v/>
      </c>
      <c r="J1260" s="16" t="e">
        <f t="shared" ca="1" si="57"/>
        <v>#N/A</v>
      </c>
      <c r="K1260" s="16" t="e">
        <f t="shared" ca="1" si="58"/>
        <v>#N/A</v>
      </c>
      <c r="L1260" s="12" t="str">
        <f>IF(I1260&lt;&gt;"",RANK(I1260,ListSales,0),"")</f>
        <v/>
      </c>
      <c r="V1260" s="18" t="str">
        <f>IF(U1260&lt;&gt;"",SUMIFS(Data_TABLE[Total Value Sold],Data_TABLE[EOM Date],"="&amp;EOMONTH(Dashboard!$I$7,0),Data_TABLE[Customer],"="&amp;Calc!U1260),"")</f>
        <v/>
      </c>
    </row>
    <row r="1261" spans="8:22" x14ac:dyDescent="0.2">
      <c r="H1261" s="15" t="str">
        <f t="shared" si="59"/>
        <v/>
      </c>
      <c r="I1261" s="16" t="str">
        <f t="array" ref="I1261">IF(H1261&lt;&gt;"",SUM(IF(Data_TABLE[EOM Date]=EOMONTH(H1261,0),Data_TABLE[Total Value Sold],0)),"")</f>
        <v/>
      </c>
      <c r="J1261" s="16" t="e">
        <f t="shared" ca="1" si="57"/>
        <v>#N/A</v>
      </c>
      <c r="K1261" s="16" t="e">
        <f t="shared" ca="1" si="58"/>
        <v>#N/A</v>
      </c>
      <c r="L1261" s="12" t="str">
        <f>IF(I1261&lt;&gt;"",RANK(I1261,ListSales,0),"")</f>
        <v/>
      </c>
      <c r="V1261" s="18" t="str">
        <f>IF(U1261&lt;&gt;"",SUMIFS(Data_TABLE[Total Value Sold],Data_TABLE[EOM Date],"="&amp;EOMONTH(Dashboard!$I$7,0),Data_TABLE[Customer],"="&amp;Calc!U1261),"")</f>
        <v/>
      </c>
    </row>
    <row r="1262" spans="8:22" x14ac:dyDescent="0.2">
      <c r="H1262" s="15" t="str">
        <f t="shared" si="59"/>
        <v/>
      </c>
      <c r="I1262" s="16" t="str">
        <f t="array" ref="I1262">IF(H1262&lt;&gt;"",SUM(IF(Data_TABLE[EOM Date]=EOMONTH(H1262,0),Data_TABLE[Total Value Sold],0)),"")</f>
        <v/>
      </c>
      <c r="J1262" s="16" t="e">
        <f t="shared" ca="1" si="57"/>
        <v>#N/A</v>
      </c>
      <c r="K1262" s="16" t="e">
        <f t="shared" ca="1" si="58"/>
        <v>#N/A</v>
      </c>
      <c r="L1262" s="12" t="str">
        <f>IF(I1262&lt;&gt;"",RANK(I1262,ListSales,0),"")</f>
        <v/>
      </c>
      <c r="V1262" s="18" t="str">
        <f>IF(U1262&lt;&gt;"",SUMIFS(Data_TABLE[Total Value Sold],Data_TABLE[EOM Date],"="&amp;EOMONTH(Dashboard!$I$7,0),Data_TABLE[Customer],"="&amp;Calc!U1262),"")</f>
        <v/>
      </c>
    </row>
    <row r="1263" spans="8:22" x14ac:dyDescent="0.2">
      <c r="H1263" s="15" t="str">
        <f t="shared" si="59"/>
        <v/>
      </c>
      <c r="I1263" s="16" t="str">
        <f t="array" ref="I1263">IF(H1263&lt;&gt;"",SUM(IF(Data_TABLE[EOM Date]=EOMONTH(H1263,0),Data_TABLE[Total Value Sold],0)),"")</f>
        <v/>
      </c>
      <c r="J1263" s="16" t="e">
        <f t="shared" ca="1" si="57"/>
        <v>#N/A</v>
      </c>
      <c r="K1263" s="16" t="e">
        <f t="shared" ca="1" si="58"/>
        <v>#N/A</v>
      </c>
      <c r="L1263" s="12" t="str">
        <f>IF(I1263&lt;&gt;"",RANK(I1263,ListSales,0),"")</f>
        <v/>
      </c>
      <c r="V1263" s="18" t="str">
        <f>IF(U1263&lt;&gt;"",SUMIFS(Data_TABLE[Total Value Sold],Data_TABLE[EOM Date],"="&amp;EOMONTH(Dashboard!$I$7,0),Data_TABLE[Customer],"="&amp;Calc!U1263),"")</f>
        <v/>
      </c>
    </row>
    <row r="1264" spans="8:22" x14ac:dyDescent="0.2">
      <c r="H1264" s="15" t="str">
        <f t="shared" si="59"/>
        <v/>
      </c>
      <c r="I1264" s="16" t="str">
        <f t="array" ref="I1264">IF(H1264&lt;&gt;"",SUM(IF(Data_TABLE[EOM Date]=EOMONTH(H1264,0),Data_TABLE[Total Value Sold],0)),"")</f>
        <v/>
      </c>
      <c r="J1264" s="16" t="e">
        <f t="shared" ca="1" si="57"/>
        <v>#N/A</v>
      </c>
      <c r="K1264" s="16" t="e">
        <f t="shared" ca="1" si="58"/>
        <v>#N/A</v>
      </c>
      <c r="L1264" s="12" t="str">
        <f>IF(I1264&lt;&gt;"",RANK(I1264,ListSales,0),"")</f>
        <v/>
      </c>
      <c r="V1264" s="18" t="str">
        <f>IF(U1264&lt;&gt;"",SUMIFS(Data_TABLE[Total Value Sold],Data_TABLE[EOM Date],"="&amp;EOMONTH(Dashboard!$I$7,0),Data_TABLE[Customer],"="&amp;Calc!U1264),"")</f>
        <v/>
      </c>
    </row>
    <row r="1265" spans="8:22" x14ac:dyDescent="0.2">
      <c r="H1265" s="15" t="str">
        <f t="shared" si="59"/>
        <v/>
      </c>
      <c r="I1265" s="16" t="str">
        <f t="array" ref="I1265">IF(H1265&lt;&gt;"",SUM(IF(Data_TABLE[EOM Date]=EOMONTH(H1265,0),Data_TABLE[Total Value Sold],0)),"")</f>
        <v/>
      </c>
      <c r="J1265" s="16" t="e">
        <f t="shared" ca="1" si="57"/>
        <v>#N/A</v>
      </c>
      <c r="K1265" s="16" t="e">
        <f t="shared" ca="1" si="58"/>
        <v>#N/A</v>
      </c>
      <c r="L1265" s="12" t="str">
        <f>IF(I1265&lt;&gt;"",RANK(I1265,ListSales,0),"")</f>
        <v/>
      </c>
      <c r="V1265" s="18" t="str">
        <f>IF(U1265&lt;&gt;"",SUMIFS(Data_TABLE[Total Value Sold],Data_TABLE[EOM Date],"="&amp;EOMONTH(Dashboard!$I$7,0),Data_TABLE[Customer],"="&amp;Calc!U1265),"")</f>
        <v/>
      </c>
    </row>
    <row r="1266" spans="8:22" x14ac:dyDescent="0.2">
      <c r="H1266" s="15" t="str">
        <f t="shared" si="59"/>
        <v/>
      </c>
      <c r="I1266" s="16" t="str">
        <f t="array" ref="I1266">IF(H1266&lt;&gt;"",SUM(IF(Data_TABLE[EOM Date]=EOMONTH(H1266,0),Data_TABLE[Total Value Sold],0)),"")</f>
        <v/>
      </c>
      <c r="J1266" s="16" t="e">
        <f t="shared" ca="1" si="57"/>
        <v>#N/A</v>
      </c>
      <c r="K1266" s="16" t="e">
        <f t="shared" ca="1" si="58"/>
        <v>#N/A</v>
      </c>
      <c r="L1266" s="12" t="str">
        <f>IF(I1266&lt;&gt;"",RANK(I1266,ListSales,0),"")</f>
        <v/>
      </c>
      <c r="V1266" s="18" t="str">
        <f>IF(U1266&lt;&gt;"",SUMIFS(Data_TABLE[Total Value Sold],Data_TABLE[EOM Date],"="&amp;EOMONTH(Dashboard!$I$7,0),Data_TABLE[Customer],"="&amp;Calc!U1266),"")</f>
        <v/>
      </c>
    </row>
    <row r="1267" spans="8:22" x14ac:dyDescent="0.2">
      <c r="H1267" s="15" t="str">
        <f t="shared" si="59"/>
        <v/>
      </c>
      <c r="I1267" s="16" t="str">
        <f t="array" ref="I1267">IF(H1267&lt;&gt;"",SUM(IF(Data_TABLE[EOM Date]=EOMONTH(H1267,0),Data_TABLE[Total Value Sold],0)),"")</f>
        <v/>
      </c>
      <c r="J1267" s="16" t="e">
        <f t="shared" ca="1" si="57"/>
        <v>#N/A</v>
      </c>
      <c r="K1267" s="16" t="e">
        <f t="shared" ca="1" si="58"/>
        <v>#N/A</v>
      </c>
      <c r="L1267" s="12" t="str">
        <f>IF(I1267&lt;&gt;"",RANK(I1267,ListSales,0),"")</f>
        <v/>
      </c>
      <c r="V1267" s="18" t="str">
        <f>IF(U1267&lt;&gt;"",SUMIFS(Data_TABLE[Total Value Sold],Data_TABLE[EOM Date],"="&amp;EOMONTH(Dashboard!$I$7,0),Data_TABLE[Customer],"="&amp;Calc!U1267),"")</f>
        <v/>
      </c>
    </row>
    <row r="1268" spans="8:22" x14ac:dyDescent="0.2">
      <c r="H1268" s="15" t="str">
        <f t="shared" si="59"/>
        <v/>
      </c>
      <c r="I1268" s="16" t="str">
        <f t="array" ref="I1268">IF(H1268&lt;&gt;"",SUM(IF(Data_TABLE[EOM Date]=EOMONTH(H1268,0),Data_TABLE[Total Value Sold],0)),"")</f>
        <v/>
      </c>
      <c r="J1268" s="16" t="e">
        <f t="shared" ca="1" si="57"/>
        <v>#N/A</v>
      </c>
      <c r="K1268" s="16" t="e">
        <f t="shared" ca="1" si="58"/>
        <v>#N/A</v>
      </c>
      <c r="L1268" s="12" t="str">
        <f>IF(I1268&lt;&gt;"",RANK(I1268,ListSales,0),"")</f>
        <v/>
      </c>
      <c r="V1268" s="18" t="str">
        <f>IF(U1268&lt;&gt;"",SUMIFS(Data_TABLE[Total Value Sold],Data_TABLE[EOM Date],"="&amp;EOMONTH(Dashboard!$I$7,0),Data_TABLE[Customer],"="&amp;Calc!U1268),"")</f>
        <v/>
      </c>
    </row>
    <row r="1269" spans="8:22" x14ac:dyDescent="0.2">
      <c r="H1269" s="15" t="str">
        <f t="shared" si="59"/>
        <v/>
      </c>
      <c r="I1269" s="16" t="str">
        <f t="array" ref="I1269">IF(H1269&lt;&gt;"",SUM(IF(Data_TABLE[EOM Date]=EOMONTH(H1269,0),Data_TABLE[Total Value Sold],0)),"")</f>
        <v/>
      </c>
      <c r="J1269" s="16" t="e">
        <f t="shared" ca="1" si="57"/>
        <v>#N/A</v>
      </c>
      <c r="K1269" s="16" t="e">
        <f t="shared" ca="1" si="58"/>
        <v>#N/A</v>
      </c>
      <c r="L1269" s="12" t="str">
        <f>IF(I1269&lt;&gt;"",RANK(I1269,ListSales,0),"")</f>
        <v/>
      </c>
      <c r="V1269" s="18" t="str">
        <f>IF(U1269&lt;&gt;"",SUMIFS(Data_TABLE[Total Value Sold],Data_TABLE[EOM Date],"="&amp;EOMONTH(Dashboard!$I$7,0),Data_TABLE[Customer],"="&amp;Calc!U1269),"")</f>
        <v/>
      </c>
    </row>
    <row r="1270" spans="8:22" x14ac:dyDescent="0.2">
      <c r="H1270" s="15" t="str">
        <f t="shared" si="59"/>
        <v/>
      </c>
      <c r="I1270" s="16" t="str">
        <f t="array" ref="I1270">IF(H1270&lt;&gt;"",SUM(IF(Data_TABLE[EOM Date]=EOMONTH(H1270,0),Data_TABLE[Total Value Sold],0)),"")</f>
        <v/>
      </c>
      <c r="J1270" s="16" t="e">
        <f t="shared" ca="1" si="57"/>
        <v>#N/A</v>
      </c>
      <c r="K1270" s="16" t="e">
        <f t="shared" ca="1" si="58"/>
        <v>#N/A</v>
      </c>
      <c r="L1270" s="12" t="str">
        <f>IF(I1270&lt;&gt;"",RANK(I1270,ListSales,0),"")</f>
        <v/>
      </c>
      <c r="V1270" s="18" t="str">
        <f>IF(U1270&lt;&gt;"",SUMIFS(Data_TABLE[Total Value Sold],Data_TABLE[EOM Date],"="&amp;EOMONTH(Dashboard!$I$7,0),Data_TABLE[Customer],"="&amp;Calc!U1270),"")</f>
        <v/>
      </c>
    </row>
    <row r="1271" spans="8:22" x14ac:dyDescent="0.2">
      <c r="H1271" s="15" t="str">
        <f t="shared" si="59"/>
        <v/>
      </c>
      <c r="I1271" s="16" t="str">
        <f t="array" ref="I1271">IF(H1271&lt;&gt;"",SUM(IF(Data_TABLE[EOM Date]=EOMONTH(H1271,0),Data_TABLE[Total Value Sold],0)),"")</f>
        <v/>
      </c>
      <c r="J1271" s="16" t="e">
        <f t="shared" ca="1" si="57"/>
        <v>#N/A</v>
      </c>
      <c r="K1271" s="16" t="e">
        <f t="shared" ca="1" si="58"/>
        <v>#N/A</v>
      </c>
      <c r="L1271" s="12" t="str">
        <f>IF(I1271&lt;&gt;"",RANK(I1271,ListSales,0),"")</f>
        <v/>
      </c>
      <c r="V1271" s="18" t="str">
        <f>IF(U1271&lt;&gt;"",SUMIFS(Data_TABLE[Total Value Sold],Data_TABLE[EOM Date],"="&amp;EOMONTH(Dashboard!$I$7,0),Data_TABLE[Customer],"="&amp;Calc!U1271),"")</f>
        <v/>
      </c>
    </row>
    <row r="1272" spans="8:22" x14ac:dyDescent="0.2">
      <c r="H1272" s="15" t="str">
        <f t="shared" si="59"/>
        <v/>
      </c>
      <c r="I1272" s="16" t="str">
        <f t="array" ref="I1272">IF(H1272&lt;&gt;"",SUM(IF(Data_TABLE[EOM Date]=EOMONTH(H1272,0),Data_TABLE[Total Value Sold],0)),"")</f>
        <v/>
      </c>
      <c r="J1272" s="16" t="e">
        <f t="shared" ca="1" si="57"/>
        <v>#N/A</v>
      </c>
      <c r="K1272" s="16" t="e">
        <f t="shared" ca="1" si="58"/>
        <v>#N/A</v>
      </c>
      <c r="L1272" s="12" t="str">
        <f>IF(I1272&lt;&gt;"",RANK(I1272,ListSales,0),"")</f>
        <v/>
      </c>
      <c r="V1272" s="18" t="str">
        <f>IF(U1272&lt;&gt;"",SUMIFS(Data_TABLE[Total Value Sold],Data_TABLE[EOM Date],"="&amp;EOMONTH(Dashboard!$I$7,0),Data_TABLE[Customer],"="&amp;Calc!U1272),"")</f>
        <v/>
      </c>
    </row>
    <row r="1273" spans="8:22" x14ac:dyDescent="0.2">
      <c r="H1273" s="15" t="str">
        <f t="shared" si="59"/>
        <v/>
      </c>
      <c r="I1273" s="16" t="str">
        <f t="array" ref="I1273">IF(H1273&lt;&gt;"",SUM(IF(Data_TABLE[EOM Date]=EOMONTH(H1273,0),Data_TABLE[Total Value Sold],0)),"")</f>
        <v/>
      </c>
      <c r="J1273" s="16" t="e">
        <f t="shared" ca="1" si="57"/>
        <v>#N/A</v>
      </c>
      <c r="K1273" s="16" t="e">
        <f t="shared" ca="1" si="58"/>
        <v>#N/A</v>
      </c>
      <c r="L1273" s="12" t="str">
        <f>IF(I1273&lt;&gt;"",RANK(I1273,ListSales,0),"")</f>
        <v/>
      </c>
      <c r="V1273" s="18" t="str">
        <f>IF(U1273&lt;&gt;"",SUMIFS(Data_TABLE[Total Value Sold],Data_TABLE[EOM Date],"="&amp;EOMONTH(Dashboard!$I$7,0),Data_TABLE[Customer],"="&amp;Calc!U1273),"")</f>
        <v/>
      </c>
    </row>
    <row r="1274" spans="8:22" x14ac:dyDescent="0.2">
      <c r="H1274" s="15" t="str">
        <f t="shared" si="59"/>
        <v/>
      </c>
      <c r="I1274" s="16" t="str">
        <f t="array" ref="I1274">IF(H1274&lt;&gt;"",SUM(IF(Data_TABLE[EOM Date]=EOMONTH(H1274,0),Data_TABLE[Total Value Sold],0)),"")</f>
        <v/>
      </c>
      <c r="J1274" s="16" t="e">
        <f t="shared" ca="1" si="57"/>
        <v>#N/A</v>
      </c>
      <c r="K1274" s="16" t="e">
        <f t="shared" ca="1" si="58"/>
        <v>#N/A</v>
      </c>
      <c r="L1274" s="12" t="str">
        <f>IF(I1274&lt;&gt;"",RANK(I1274,ListSales,0),"")</f>
        <v/>
      </c>
      <c r="V1274" s="18" t="str">
        <f>IF(U1274&lt;&gt;"",SUMIFS(Data_TABLE[Total Value Sold],Data_TABLE[EOM Date],"="&amp;EOMONTH(Dashboard!$I$7,0),Data_TABLE[Customer],"="&amp;Calc!U1274),"")</f>
        <v/>
      </c>
    </row>
    <row r="1275" spans="8:22" x14ac:dyDescent="0.2">
      <c r="H1275" s="15" t="str">
        <f t="shared" si="59"/>
        <v/>
      </c>
      <c r="I1275" s="16" t="str">
        <f t="array" ref="I1275">IF(H1275&lt;&gt;"",SUM(IF(Data_TABLE[EOM Date]=EOMONTH(H1275,0),Data_TABLE[Total Value Sold],0)),"")</f>
        <v/>
      </c>
      <c r="J1275" s="16" t="e">
        <f t="shared" ca="1" si="57"/>
        <v>#N/A</v>
      </c>
      <c r="K1275" s="16" t="e">
        <f t="shared" ca="1" si="58"/>
        <v>#N/A</v>
      </c>
      <c r="L1275" s="12" t="str">
        <f>IF(I1275&lt;&gt;"",RANK(I1275,ListSales,0),"")</f>
        <v/>
      </c>
      <c r="V1275" s="18" t="str">
        <f>IF(U1275&lt;&gt;"",SUMIFS(Data_TABLE[Total Value Sold],Data_TABLE[EOM Date],"="&amp;EOMONTH(Dashboard!$I$7,0),Data_TABLE[Customer],"="&amp;Calc!U1275),"")</f>
        <v/>
      </c>
    </row>
    <row r="1276" spans="8:22" x14ac:dyDescent="0.2">
      <c r="H1276" s="15" t="str">
        <f t="shared" si="59"/>
        <v/>
      </c>
      <c r="I1276" s="16" t="str">
        <f t="array" ref="I1276">IF(H1276&lt;&gt;"",SUM(IF(Data_TABLE[EOM Date]=EOMONTH(H1276,0),Data_TABLE[Total Value Sold],0)),"")</f>
        <v/>
      </c>
      <c r="J1276" s="16" t="e">
        <f t="shared" ca="1" si="57"/>
        <v>#N/A</v>
      </c>
      <c r="K1276" s="16" t="e">
        <f t="shared" ca="1" si="58"/>
        <v>#N/A</v>
      </c>
      <c r="L1276" s="12" t="str">
        <f>IF(I1276&lt;&gt;"",RANK(I1276,ListSales,0),"")</f>
        <v/>
      </c>
      <c r="V1276" s="18" t="str">
        <f>IF(U1276&lt;&gt;"",SUMIFS(Data_TABLE[Total Value Sold],Data_TABLE[EOM Date],"="&amp;EOMONTH(Dashboard!$I$7,0),Data_TABLE[Customer],"="&amp;Calc!U1276),"")</f>
        <v/>
      </c>
    </row>
    <row r="1277" spans="8:22" x14ac:dyDescent="0.2">
      <c r="H1277" s="15" t="str">
        <f t="shared" si="59"/>
        <v/>
      </c>
      <c r="I1277" s="16" t="str">
        <f t="array" ref="I1277">IF(H1277&lt;&gt;"",SUM(IF(Data_TABLE[EOM Date]=EOMONTH(H1277,0),Data_TABLE[Total Value Sold],0)),"")</f>
        <v/>
      </c>
      <c r="J1277" s="16" t="e">
        <f t="shared" ca="1" si="57"/>
        <v>#N/A</v>
      </c>
      <c r="K1277" s="16" t="e">
        <f t="shared" ca="1" si="58"/>
        <v>#N/A</v>
      </c>
      <c r="L1277" s="12" t="str">
        <f>IF(I1277&lt;&gt;"",RANK(I1277,ListSales,0),"")</f>
        <v/>
      </c>
      <c r="V1277" s="18" t="str">
        <f>IF(U1277&lt;&gt;"",SUMIFS(Data_TABLE[Total Value Sold],Data_TABLE[EOM Date],"="&amp;EOMONTH(Dashboard!$I$7,0),Data_TABLE[Customer],"="&amp;Calc!U1277),"")</f>
        <v/>
      </c>
    </row>
    <row r="1278" spans="8:22" x14ac:dyDescent="0.2">
      <c r="H1278" s="15" t="str">
        <f t="shared" si="59"/>
        <v/>
      </c>
      <c r="I1278" s="16" t="str">
        <f t="array" ref="I1278">IF(H1278&lt;&gt;"",SUM(IF(Data_TABLE[EOM Date]=EOMONTH(H1278,0),Data_TABLE[Total Value Sold],0)),"")</f>
        <v/>
      </c>
      <c r="J1278" s="16" t="e">
        <f t="shared" ca="1" si="57"/>
        <v>#N/A</v>
      </c>
      <c r="K1278" s="16" t="e">
        <f t="shared" ca="1" si="58"/>
        <v>#N/A</v>
      </c>
      <c r="L1278" s="12" t="str">
        <f>IF(I1278&lt;&gt;"",RANK(I1278,ListSales,0),"")</f>
        <v/>
      </c>
      <c r="V1278" s="18" t="str">
        <f>IF(U1278&lt;&gt;"",SUMIFS(Data_TABLE[Total Value Sold],Data_TABLE[EOM Date],"="&amp;EOMONTH(Dashboard!$I$7,0),Data_TABLE[Customer],"="&amp;Calc!U1278),"")</f>
        <v/>
      </c>
    </row>
    <row r="1279" spans="8:22" x14ac:dyDescent="0.2">
      <c r="H1279" s="15" t="str">
        <f t="shared" si="59"/>
        <v/>
      </c>
      <c r="I1279" s="16" t="str">
        <f t="array" ref="I1279">IF(H1279&lt;&gt;"",SUM(IF(Data_TABLE[EOM Date]=EOMONTH(H1279,0),Data_TABLE[Total Value Sold],0)),"")</f>
        <v/>
      </c>
      <c r="J1279" s="16" t="e">
        <f t="shared" ca="1" si="57"/>
        <v>#N/A</v>
      </c>
      <c r="K1279" s="16" t="e">
        <f t="shared" ca="1" si="58"/>
        <v>#N/A</v>
      </c>
      <c r="L1279" s="12" t="str">
        <f>IF(I1279&lt;&gt;"",RANK(I1279,ListSales,0),"")</f>
        <v/>
      </c>
      <c r="V1279" s="18" t="str">
        <f>IF(U1279&lt;&gt;"",SUMIFS(Data_TABLE[Total Value Sold],Data_TABLE[EOM Date],"="&amp;EOMONTH(Dashboard!$I$7,0),Data_TABLE[Customer],"="&amp;Calc!U1279),"")</f>
        <v/>
      </c>
    </row>
    <row r="1280" spans="8:22" x14ac:dyDescent="0.2">
      <c r="H1280" s="15" t="str">
        <f t="shared" si="59"/>
        <v/>
      </c>
      <c r="I1280" s="16" t="str">
        <f t="array" ref="I1280">IF(H1280&lt;&gt;"",SUM(IF(Data_TABLE[EOM Date]=EOMONTH(H1280,0),Data_TABLE[Total Value Sold],0)),"")</f>
        <v/>
      </c>
      <c r="J1280" s="16" t="e">
        <f t="shared" ca="1" si="57"/>
        <v>#N/A</v>
      </c>
      <c r="K1280" s="16" t="e">
        <f t="shared" ca="1" si="58"/>
        <v>#N/A</v>
      </c>
      <c r="L1280" s="12" t="str">
        <f>IF(I1280&lt;&gt;"",RANK(I1280,ListSales,0),"")</f>
        <v/>
      </c>
      <c r="V1280" s="18" t="str">
        <f>IF(U1280&lt;&gt;"",SUMIFS(Data_TABLE[Total Value Sold],Data_TABLE[EOM Date],"="&amp;EOMONTH(Dashboard!$I$7,0),Data_TABLE[Customer],"="&amp;Calc!U1280),"")</f>
        <v/>
      </c>
    </row>
    <row r="1281" spans="8:22" x14ac:dyDescent="0.2">
      <c r="H1281" s="15" t="str">
        <f t="shared" si="59"/>
        <v/>
      </c>
      <c r="I1281" s="16" t="str">
        <f t="array" ref="I1281">IF(H1281&lt;&gt;"",SUM(IF(Data_TABLE[EOM Date]=EOMONTH(H1281,0),Data_TABLE[Total Value Sold],0)),"")</f>
        <v/>
      </c>
      <c r="J1281" s="16" t="e">
        <f t="shared" ca="1" si="57"/>
        <v>#N/A</v>
      </c>
      <c r="K1281" s="16" t="e">
        <f t="shared" ca="1" si="58"/>
        <v>#N/A</v>
      </c>
      <c r="L1281" s="12" t="str">
        <f>IF(I1281&lt;&gt;"",RANK(I1281,ListSales,0),"")</f>
        <v/>
      </c>
      <c r="V1281" s="18" t="str">
        <f>IF(U1281&lt;&gt;"",SUMIFS(Data_TABLE[Total Value Sold],Data_TABLE[EOM Date],"="&amp;EOMONTH(Dashboard!$I$7,0),Data_TABLE[Customer],"="&amp;Calc!U1281),"")</f>
        <v/>
      </c>
    </row>
    <row r="1282" spans="8:22" x14ac:dyDescent="0.2">
      <c r="H1282" s="15" t="str">
        <f t="shared" si="59"/>
        <v/>
      </c>
      <c r="I1282" s="16" t="str">
        <f t="array" ref="I1282">IF(H1282&lt;&gt;"",SUM(IF(Data_TABLE[EOM Date]=EOMONTH(H1282,0),Data_TABLE[Total Value Sold],0)),"")</f>
        <v/>
      </c>
      <c r="J1282" s="16" t="e">
        <f t="shared" ca="1" si="57"/>
        <v>#N/A</v>
      </c>
      <c r="K1282" s="16" t="e">
        <f t="shared" ca="1" si="58"/>
        <v>#N/A</v>
      </c>
      <c r="L1282" s="12" t="str">
        <f>IF(I1282&lt;&gt;"",RANK(I1282,ListSales,0),"")</f>
        <v/>
      </c>
      <c r="V1282" s="18" t="str">
        <f>IF(U1282&lt;&gt;"",SUMIFS(Data_TABLE[Total Value Sold],Data_TABLE[EOM Date],"="&amp;EOMONTH(Dashboard!$I$7,0),Data_TABLE[Customer],"="&amp;Calc!U1282),"")</f>
        <v/>
      </c>
    </row>
    <row r="1283" spans="8:22" x14ac:dyDescent="0.2">
      <c r="H1283" s="15" t="str">
        <f t="shared" si="59"/>
        <v/>
      </c>
      <c r="I1283" s="16" t="str">
        <f t="array" ref="I1283">IF(H1283&lt;&gt;"",SUM(IF(Data_TABLE[EOM Date]=EOMONTH(H1283,0),Data_TABLE[Total Value Sold],0)),"")</f>
        <v/>
      </c>
      <c r="J1283" s="16" t="e">
        <f t="shared" ca="1" si="57"/>
        <v>#N/A</v>
      </c>
      <c r="K1283" s="16" t="e">
        <f t="shared" ca="1" si="58"/>
        <v>#N/A</v>
      </c>
      <c r="L1283" s="12" t="str">
        <f>IF(I1283&lt;&gt;"",RANK(I1283,ListSales,0),"")</f>
        <v/>
      </c>
      <c r="V1283" s="18" t="str">
        <f>IF(U1283&lt;&gt;"",SUMIFS(Data_TABLE[Total Value Sold],Data_TABLE[EOM Date],"="&amp;EOMONTH(Dashboard!$I$7,0),Data_TABLE[Customer],"="&amp;Calc!U1283),"")</f>
        <v/>
      </c>
    </row>
    <row r="1284" spans="8:22" x14ac:dyDescent="0.2">
      <c r="H1284" s="15" t="str">
        <f t="shared" si="59"/>
        <v/>
      </c>
      <c r="I1284" s="16" t="str">
        <f t="array" ref="I1284">IF(H1284&lt;&gt;"",SUM(IF(Data_TABLE[EOM Date]=EOMONTH(H1284,0),Data_TABLE[Total Value Sold],0)),"")</f>
        <v/>
      </c>
      <c r="J1284" s="16" t="e">
        <f t="shared" ca="1" si="57"/>
        <v>#N/A</v>
      </c>
      <c r="K1284" s="16" t="e">
        <f t="shared" ca="1" si="58"/>
        <v>#N/A</v>
      </c>
      <c r="L1284" s="12" t="str">
        <f>IF(I1284&lt;&gt;"",RANK(I1284,ListSales,0),"")</f>
        <v/>
      </c>
      <c r="V1284" s="18" t="str">
        <f>IF(U1284&lt;&gt;"",SUMIFS(Data_TABLE[Total Value Sold],Data_TABLE[EOM Date],"="&amp;EOMONTH(Dashboard!$I$7,0),Data_TABLE[Customer],"="&amp;Calc!U1284),"")</f>
        <v/>
      </c>
    </row>
    <row r="1285" spans="8:22" x14ac:dyDescent="0.2">
      <c r="H1285" s="15" t="str">
        <f t="shared" si="59"/>
        <v/>
      </c>
      <c r="I1285" s="16" t="str">
        <f t="array" ref="I1285">IF(H1285&lt;&gt;"",SUM(IF(Data_TABLE[EOM Date]=EOMONTH(H1285,0),Data_TABLE[Total Value Sold],0)),"")</f>
        <v/>
      </c>
      <c r="J1285" s="16" t="e">
        <f t="shared" ref="J1285:J1348" ca="1" si="60">IF(L1285=$D$13,I1285,NA())</f>
        <v>#N/A</v>
      </c>
      <c r="K1285" s="16" t="e">
        <f t="shared" ref="K1285:K1348" ca="1" si="61">IF(L1285=$D$14,I1285,NA())</f>
        <v>#N/A</v>
      </c>
      <c r="L1285" s="12" t="str">
        <f>IF(I1285&lt;&gt;"",RANK(I1285,ListSales,0),"")</f>
        <v/>
      </c>
      <c r="V1285" s="18" t="str">
        <f>IF(U1285&lt;&gt;"",SUMIFS(Data_TABLE[Total Value Sold],Data_TABLE[EOM Date],"="&amp;EOMONTH(Dashboard!$I$7,0),Data_TABLE[Customer],"="&amp;Calc!U1285),"")</f>
        <v/>
      </c>
    </row>
    <row r="1286" spans="8:22" x14ac:dyDescent="0.2">
      <c r="H1286" s="15" t="str">
        <f t="shared" ref="H1286:H1349" si="62">IF(ROW(H1285)-3&gt;$D$5,"",EDATE(H1285,1))</f>
        <v/>
      </c>
      <c r="I1286" s="16" t="str">
        <f t="array" ref="I1286">IF(H1286&lt;&gt;"",SUM(IF(Data_TABLE[EOM Date]=EOMONTH(H1286,0),Data_TABLE[Total Value Sold],0)),"")</f>
        <v/>
      </c>
      <c r="J1286" s="16" t="e">
        <f t="shared" ca="1" si="60"/>
        <v>#N/A</v>
      </c>
      <c r="K1286" s="16" t="e">
        <f t="shared" ca="1" si="61"/>
        <v>#N/A</v>
      </c>
      <c r="L1286" s="12" t="str">
        <f>IF(I1286&lt;&gt;"",RANK(I1286,ListSales,0),"")</f>
        <v/>
      </c>
      <c r="V1286" s="18" t="str">
        <f>IF(U1286&lt;&gt;"",SUMIFS(Data_TABLE[Total Value Sold],Data_TABLE[EOM Date],"="&amp;EOMONTH(Dashboard!$I$7,0),Data_TABLE[Customer],"="&amp;Calc!U1286),"")</f>
        <v/>
      </c>
    </row>
    <row r="1287" spans="8:22" x14ac:dyDescent="0.2">
      <c r="H1287" s="15" t="str">
        <f t="shared" si="62"/>
        <v/>
      </c>
      <c r="I1287" s="16" t="str">
        <f t="array" ref="I1287">IF(H1287&lt;&gt;"",SUM(IF(Data_TABLE[EOM Date]=EOMONTH(H1287,0),Data_TABLE[Total Value Sold],0)),"")</f>
        <v/>
      </c>
      <c r="J1287" s="16" t="e">
        <f t="shared" ca="1" si="60"/>
        <v>#N/A</v>
      </c>
      <c r="K1287" s="16" t="e">
        <f t="shared" ca="1" si="61"/>
        <v>#N/A</v>
      </c>
      <c r="L1287" s="12" t="str">
        <f>IF(I1287&lt;&gt;"",RANK(I1287,ListSales,0),"")</f>
        <v/>
      </c>
      <c r="V1287" s="18" t="str">
        <f>IF(U1287&lt;&gt;"",SUMIFS(Data_TABLE[Total Value Sold],Data_TABLE[EOM Date],"="&amp;EOMONTH(Dashboard!$I$7,0),Data_TABLE[Customer],"="&amp;Calc!U1287),"")</f>
        <v/>
      </c>
    </row>
    <row r="1288" spans="8:22" x14ac:dyDescent="0.2">
      <c r="H1288" s="15" t="str">
        <f t="shared" si="62"/>
        <v/>
      </c>
      <c r="I1288" s="16" t="str">
        <f t="array" ref="I1288">IF(H1288&lt;&gt;"",SUM(IF(Data_TABLE[EOM Date]=EOMONTH(H1288,0),Data_TABLE[Total Value Sold],0)),"")</f>
        <v/>
      </c>
      <c r="J1288" s="16" t="e">
        <f t="shared" ca="1" si="60"/>
        <v>#N/A</v>
      </c>
      <c r="K1288" s="16" t="e">
        <f t="shared" ca="1" si="61"/>
        <v>#N/A</v>
      </c>
      <c r="L1288" s="12" t="str">
        <f>IF(I1288&lt;&gt;"",RANK(I1288,ListSales,0),"")</f>
        <v/>
      </c>
      <c r="V1288" s="18" t="str">
        <f>IF(U1288&lt;&gt;"",SUMIFS(Data_TABLE[Total Value Sold],Data_TABLE[EOM Date],"="&amp;EOMONTH(Dashboard!$I$7,0),Data_TABLE[Customer],"="&amp;Calc!U1288),"")</f>
        <v/>
      </c>
    </row>
    <row r="1289" spans="8:22" x14ac:dyDescent="0.2">
      <c r="H1289" s="15" t="str">
        <f t="shared" si="62"/>
        <v/>
      </c>
      <c r="I1289" s="16" t="str">
        <f t="array" ref="I1289">IF(H1289&lt;&gt;"",SUM(IF(Data_TABLE[EOM Date]=EOMONTH(H1289,0),Data_TABLE[Total Value Sold],0)),"")</f>
        <v/>
      </c>
      <c r="J1289" s="16" t="e">
        <f t="shared" ca="1" si="60"/>
        <v>#N/A</v>
      </c>
      <c r="K1289" s="16" t="e">
        <f t="shared" ca="1" si="61"/>
        <v>#N/A</v>
      </c>
      <c r="L1289" s="12" t="str">
        <f>IF(I1289&lt;&gt;"",RANK(I1289,ListSales,0),"")</f>
        <v/>
      </c>
      <c r="V1289" s="18" t="str">
        <f>IF(U1289&lt;&gt;"",SUMIFS(Data_TABLE[Total Value Sold],Data_TABLE[EOM Date],"="&amp;EOMONTH(Dashboard!$I$7,0),Data_TABLE[Customer],"="&amp;Calc!U1289),"")</f>
        <v/>
      </c>
    </row>
    <row r="1290" spans="8:22" x14ac:dyDescent="0.2">
      <c r="H1290" s="15" t="str">
        <f t="shared" si="62"/>
        <v/>
      </c>
      <c r="I1290" s="16" t="str">
        <f t="array" ref="I1290">IF(H1290&lt;&gt;"",SUM(IF(Data_TABLE[EOM Date]=EOMONTH(H1290,0),Data_TABLE[Total Value Sold],0)),"")</f>
        <v/>
      </c>
      <c r="J1290" s="16" t="e">
        <f t="shared" ca="1" si="60"/>
        <v>#N/A</v>
      </c>
      <c r="K1290" s="16" t="e">
        <f t="shared" ca="1" si="61"/>
        <v>#N/A</v>
      </c>
      <c r="L1290" s="12" t="str">
        <f>IF(I1290&lt;&gt;"",RANK(I1290,ListSales,0),"")</f>
        <v/>
      </c>
      <c r="V1290" s="18" t="str">
        <f>IF(U1290&lt;&gt;"",SUMIFS(Data_TABLE[Total Value Sold],Data_TABLE[EOM Date],"="&amp;EOMONTH(Dashboard!$I$7,0),Data_TABLE[Customer],"="&amp;Calc!U1290),"")</f>
        <v/>
      </c>
    </row>
    <row r="1291" spans="8:22" x14ac:dyDescent="0.2">
      <c r="H1291" s="15" t="str">
        <f t="shared" si="62"/>
        <v/>
      </c>
      <c r="I1291" s="16" t="str">
        <f t="array" ref="I1291">IF(H1291&lt;&gt;"",SUM(IF(Data_TABLE[EOM Date]=EOMONTH(H1291,0),Data_TABLE[Total Value Sold],0)),"")</f>
        <v/>
      </c>
      <c r="J1291" s="16" t="e">
        <f t="shared" ca="1" si="60"/>
        <v>#N/A</v>
      </c>
      <c r="K1291" s="16" t="e">
        <f t="shared" ca="1" si="61"/>
        <v>#N/A</v>
      </c>
      <c r="L1291" s="12" t="str">
        <f>IF(I1291&lt;&gt;"",RANK(I1291,ListSales,0),"")</f>
        <v/>
      </c>
      <c r="V1291" s="18" t="str">
        <f>IF(U1291&lt;&gt;"",SUMIFS(Data_TABLE[Total Value Sold],Data_TABLE[EOM Date],"="&amp;EOMONTH(Dashboard!$I$7,0),Data_TABLE[Customer],"="&amp;Calc!U1291),"")</f>
        <v/>
      </c>
    </row>
    <row r="1292" spans="8:22" x14ac:dyDescent="0.2">
      <c r="H1292" s="15" t="str">
        <f t="shared" si="62"/>
        <v/>
      </c>
      <c r="I1292" s="16" t="str">
        <f t="array" ref="I1292">IF(H1292&lt;&gt;"",SUM(IF(Data_TABLE[EOM Date]=EOMONTH(H1292,0),Data_TABLE[Total Value Sold],0)),"")</f>
        <v/>
      </c>
      <c r="J1292" s="16" t="e">
        <f t="shared" ca="1" si="60"/>
        <v>#N/A</v>
      </c>
      <c r="K1292" s="16" t="e">
        <f t="shared" ca="1" si="61"/>
        <v>#N/A</v>
      </c>
      <c r="L1292" s="12" t="str">
        <f>IF(I1292&lt;&gt;"",RANK(I1292,ListSales,0),"")</f>
        <v/>
      </c>
      <c r="V1292" s="18" t="str">
        <f>IF(U1292&lt;&gt;"",SUMIFS(Data_TABLE[Total Value Sold],Data_TABLE[EOM Date],"="&amp;EOMONTH(Dashboard!$I$7,0),Data_TABLE[Customer],"="&amp;Calc!U1292),"")</f>
        <v/>
      </c>
    </row>
    <row r="1293" spans="8:22" x14ac:dyDescent="0.2">
      <c r="H1293" s="15" t="str">
        <f t="shared" si="62"/>
        <v/>
      </c>
      <c r="I1293" s="16" t="str">
        <f t="array" ref="I1293">IF(H1293&lt;&gt;"",SUM(IF(Data_TABLE[EOM Date]=EOMONTH(H1293,0),Data_TABLE[Total Value Sold],0)),"")</f>
        <v/>
      </c>
      <c r="J1293" s="16" t="e">
        <f t="shared" ca="1" si="60"/>
        <v>#N/A</v>
      </c>
      <c r="K1293" s="16" t="e">
        <f t="shared" ca="1" si="61"/>
        <v>#N/A</v>
      </c>
      <c r="L1293" s="12" t="str">
        <f>IF(I1293&lt;&gt;"",RANK(I1293,ListSales,0),"")</f>
        <v/>
      </c>
      <c r="V1293" s="18" t="str">
        <f>IF(U1293&lt;&gt;"",SUMIFS(Data_TABLE[Total Value Sold],Data_TABLE[EOM Date],"="&amp;EOMONTH(Dashboard!$I$7,0),Data_TABLE[Customer],"="&amp;Calc!U1293),"")</f>
        <v/>
      </c>
    </row>
    <row r="1294" spans="8:22" x14ac:dyDescent="0.2">
      <c r="H1294" s="15" t="str">
        <f t="shared" si="62"/>
        <v/>
      </c>
      <c r="I1294" s="16" t="str">
        <f t="array" ref="I1294">IF(H1294&lt;&gt;"",SUM(IF(Data_TABLE[EOM Date]=EOMONTH(H1294,0),Data_TABLE[Total Value Sold],0)),"")</f>
        <v/>
      </c>
      <c r="J1294" s="16" t="e">
        <f t="shared" ca="1" si="60"/>
        <v>#N/A</v>
      </c>
      <c r="K1294" s="16" t="e">
        <f t="shared" ca="1" si="61"/>
        <v>#N/A</v>
      </c>
      <c r="L1294" s="12" t="str">
        <f>IF(I1294&lt;&gt;"",RANK(I1294,ListSales,0),"")</f>
        <v/>
      </c>
      <c r="V1294" s="18" t="str">
        <f>IF(U1294&lt;&gt;"",SUMIFS(Data_TABLE[Total Value Sold],Data_TABLE[EOM Date],"="&amp;EOMONTH(Dashboard!$I$7,0),Data_TABLE[Customer],"="&amp;Calc!U1294),"")</f>
        <v/>
      </c>
    </row>
    <row r="1295" spans="8:22" x14ac:dyDescent="0.2">
      <c r="H1295" s="15" t="str">
        <f t="shared" si="62"/>
        <v/>
      </c>
      <c r="I1295" s="16" t="str">
        <f t="array" ref="I1295">IF(H1295&lt;&gt;"",SUM(IF(Data_TABLE[EOM Date]=EOMONTH(H1295,0),Data_TABLE[Total Value Sold],0)),"")</f>
        <v/>
      </c>
      <c r="J1295" s="16" t="e">
        <f t="shared" ca="1" si="60"/>
        <v>#N/A</v>
      </c>
      <c r="K1295" s="16" t="e">
        <f t="shared" ca="1" si="61"/>
        <v>#N/A</v>
      </c>
      <c r="L1295" s="12" t="str">
        <f>IF(I1295&lt;&gt;"",RANK(I1295,ListSales,0),"")</f>
        <v/>
      </c>
      <c r="V1295" s="18" t="str">
        <f>IF(U1295&lt;&gt;"",SUMIFS(Data_TABLE[Total Value Sold],Data_TABLE[EOM Date],"="&amp;EOMONTH(Dashboard!$I$7,0),Data_TABLE[Customer],"="&amp;Calc!U1295),"")</f>
        <v/>
      </c>
    </row>
    <row r="1296" spans="8:22" x14ac:dyDescent="0.2">
      <c r="H1296" s="15" t="str">
        <f t="shared" si="62"/>
        <v/>
      </c>
      <c r="I1296" s="16" t="str">
        <f t="array" ref="I1296">IF(H1296&lt;&gt;"",SUM(IF(Data_TABLE[EOM Date]=EOMONTH(H1296,0),Data_TABLE[Total Value Sold],0)),"")</f>
        <v/>
      </c>
      <c r="J1296" s="16" t="e">
        <f t="shared" ca="1" si="60"/>
        <v>#N/A</v>
      </c>
      <c r="K1296" s="16" t="e">
        <f t="shared" ca="1" si="61"/>
        <v>#N/A</v>
      </c>
      <c r="L1296" s="12" t="str">
        <f>IF(I1296&lt;&gt;"",RANK(I1296,ListSales,0),"")</f>
        <v/>
      </c>
      <c r="V1296" s="18" t="str">
        <f>IF(U1296&lt;&gt;"",SUMIFS(Data_TABLE[Total Value Sold],Data_TABLE[EOM Date],"="&amp;EOMONTH(Dashboard!$I$7,0),Data_TABLE[Customer],"="&amp;Calc!U1296),"")</f>
        <v/>
      </c>
    </row>
    <row r="1297" spans="8:22" x14ac:dyDescent="0.2">
      <c r="H1297" s="15" t="str">
        <f t="shared" si="62"/>
        <v/>
      </c>
      <c r="I1297" s="16" t="str">
        <f t="array" ref="I1297">IF(H1297&lt;&gt;"",SUM(IF(Data_TABLE[EOM Date]=EOMONTH(H1297,0),Data_TABLE[Total Value Sold],0)),"")</f>
        <v/>
      </c>
      <c r="J1297" s="16" t="e">
        <f t="shared" ca="1" si="60"/>
        <v>#N/A</v>
      </c>
      <c r="K1297" s="16" t="e">
        <f t="shared" ca="1" si="61"/>
        <v>#N/A</v>
      </c>
      <c r="L1297" s="12" t="str">
        <f>IF(I1297&lt;&gt;"",RANK(I1297,ListSales,0),"")</f>
        <v/>
      </c>
      <c r="V1297" s="18" t="str">
        <f>IF(U1297&lt;&gt;"",SUMIFS(Data_TABLE[Total Value Sold],Data_TABLE[EOM Date],"="&amp;EOMONTH(Dashboard!$I$7,0),Data_TABLE[Customer],"="&amp;Calc!U1297),"")</f>
        <v/>
      </c>
    </row>
    <row r="1298" spans="8:22" x14ac:dyDescent="0.2">
      <c r="H1298" s="15" t="str">
        <f t="shared" si="62"/>
        <v/>
      </c>
      <c r="I1298" s="16" t="str">
        <f t="array" ref="I1298">IF(H1298&lt;&gt;"",SUM(IF(Data_TABLE[EOM Date]=EOMONTH(H1298,0),Data_TABLE[Total Value Sold],0)),"")</f>
        <v/>
      </c>
      <c r="J1298" s="16" t="e">
        <f t="shared" ca="1" si="60"/>
        <v>#N/A</v>
      </c>
      <c r="K1298" s="16" t="e">
        <f t="shared" ca="1" si="61"/>
        <v>#N/A</v>
      </c>
      <c r="L1298" s="12" t="str">
        <f>IF(I1298&lt;&gt;"",RANK(I1298,ListSales,0),"")</f>
        <v/>
      </c>
      <c r="V1298" s="18" t="str">
        <f>IF(U1298&lt;&gt;"",SUMIFS(Data_TABLE[Total Value Sold],Data_TABLE[EOM Date],"="&amp;EOMONTH(Dashboard!$I$7,0),Data_TABLE[Customer],"="&amp;Calc!U1298),"")</f>
        <v/>
      </c>
    </row>
    <row r="1299" spans="8:22" x14ac:dyDescent="0.2">
      <c r="H1299" s="15" t="str">
        <f t="shared" si="62"/>
        <v/>
      </c>
      <c r="I1299" s="16" t="str">
        <f t="array" ref="I1299">IF(H1299&lt;&gt;"",SUM(IF(Data_TABLE[EOM Date]=EOMONTH(H1299,0),Data_TABLE[Total Value Sold],0)),"")</f>
        <v/>
      </c>
      <c r="J1299" s="16" t="e">
        <f t="shared" ca="1" si="60"/>
        <v>#N/A</v>
      </c>
      <c r="K1299" s="16" t="e">
        <f t="shared" ca="1" si="61"/>
        <v>#N/A</v>
      </c>
      <c r="L1299" s="12" t="str">
        <f>IF(I1299&lt;&gt;"",RANK(I1299,ListSales,0),"")</f>
        <v/>
      </c>
      <c r="V1299" s="18" t="str">
        <f>IF(U1299&lt;&gt;"",SUMIFS(Data_TABLE[Total Value Sold],Data_TABLE[EOM Date],"="&amp;EOMONTH(Dashboard!$I$7,0),Data_TABLE[Customer],"="&amp;Calc!U1299),"")</f>
        <v/>
      </c>
    </row>
    <row r="1300" spans="8:22" x14ac:dyDescent="0.2">
      <c r="H1300" s="15" t="str">
        <f t="shared" si="62"/>
        <v/>
      </c>
      <c r="I1300" s="16" t="str">
        <f t="array" ref="I1300">IF(H1300&lt;&gt;"",SUM(IF(Data_TABLE[EOM Date]=EOMONTH(H1300,0),Data_TABLE[Total Value Sold],0)),"")</f>
        <v/>
      </c>
      <c r="J1300" s="16" t="e">
        <f t="shared" ca="1" si="60"/>
        <v>#N/A</v>
      </c>
      <c r="K1300" s="16" t="e">
        <f t="shared" ca="1" si="61"/>
        <v>#N/A</v>
      </c>
      <c r="L1300" s="12" t="str">
        <f>IF(I1300&lt;&gt;"",RANK(I1300,ListSales,0),"")</f>
        <v/>
      </c>
      <c r="V1300" s="18" t="str">
        <f>IF(U1300&lt;&gt;"",SUMIFS(Data_TABLE[Total Value Sold],Data_TABLE[EOM Date],"="&amp;EOMONTH(Dashboard!$I$7,0),Data_TABLE[Customer],"="&amp;Calc!U1300),"")</f>
        <v/>
      </c>
    </row>
    <row r="1301" spans="8:22" x14ac:dyDescent="0.2">
      <c r="H1301" s="15" t="str">
        <f t="shared" si="62"/>
        <v/>
      </c>
      <c r="I1301" s="16" t="str">
        <f t="array" ref="I1301">IF(H1301&lt;&gt;"",SUM(IF(Data_TABLE[EOM Date]=EOMONTH(H1301,0),Data_TABLE[Total Value Sold],0)),"")</f>
        <v/>
      </c>
      <c r="J1301" s="16" t="e">
        <f t="shared" ca="1" si="60"/>
        <v>#N/A</v>
      </c>
      <c r="K1301" s="16" t="e">
        <f t="shared" ca="1" si="61"/>
        <v>#N/A</v>
      </c>
      <c r="L1301" s="12" t="str">
        <f>IF(I1301&lt;&gt;"",RANK(I1301,ListSales,0),"")</f>
        <v/>
      </c>
      <c r="V1301" s="18" t="str">
        <f>IF(U1301&lt;&gt;"",SUMIFS(Data_TABLE[Total Value Sold],Data_TABLE[EOM Date],"="&amp;EOMONTH(Dashboard!$I$7,0),Data_TABLE[Customer],"="&amp;Calc!U1301),"")</f>
        <v/>
      </c>
    </row>
    <row r="1302" spans="8:22" x14ac:dyDescent="0.2">
      <c r="H1302" s="15" t="str">
        <f t="shared" si="62"/>
        <v/>
      </c>
      <c r="I1302" s="16" t="str">
        <f t="array" ref="I1302">IF(H1302&lt;&gt;"",SUM(IF(Data_TABLE[EOM Date]=EOMONTH(H1302,0),Data_TABLE[Total Value Sold],0)),"")</f>
        <v/>
      </c>
      <c r="J1302" s="16" t="e">
        <f t="shared" ca="1" si="60"/>
        <v>#N/A</v>
      </c>
      <c r="K1302" s="16" t="e">
        <f t="shared" ca="1" si="61"/>
        <v>#N/A</v>
      </c>
      <c r="L1302" s="12" t="str">
        <f>IF(I1302&lt;&gt;"",RANK(I1302,ListSales,0),"")</f>
        <v/>
      </c>
      <c r="V1302" s="18" t="str">
        <f>IF(U1302&lt;&gt;"",SUMIFS(Data_TABLE[Total Value Sold],Data_TABLE[EOM Date],"="&amp;EOMONTH(Dashboard!$I$7,0),Data_TABLE[Customer],"="&amp;Calc!U1302),"")</f>
        <v/>
      </c>
    </row>
    <row r="1303" spans="8:22" x14ac:dyDescent="0.2">
      <c r="H1303" s="15" t="str">
        <f t="shared" si="62"/>
        <v/>
      </c>
      <c r="I1303" s="16" t="str">
        <f t="array" ref="I1303">IF(H1303&lt;&gt;"",SUM(IF(Data_TABLE[EOM Date]=EOMONTH(H1303,0),Data_TABLE[Total Value Sold],0)),"")</f>
        <v/>
      </c>
      <c r="J1303" s="16" t="e">
        <f t="shared" ca="1" si="60"/>
        <v>#N/A</v>
      </c>
      <c r="K1303" s="16" t="e">
        <f t="shared" ca="1" si="61"/>
        <v>#N/A</v>
      </c>
      <c r="L1303" s="12" t="str">
        <f>IF(I1303&lt;&gt;"",RANK(I1303,ListSales,0),"")</f>
        <v/>
      </c>
      <c r="V1303" s="18" t="str">
        <f>IF(U1303&lt;&gt;"",SUMIFS(Data_TABLE[Total Value Sold],Data_TABLE[EOM Date],"="&amp;EOMONTH(Dashboard!$I$7,0),Data_TABLE[Customer],"="&amp;Calc!U1303),"")</f>
        <v/>
      </c>
    </row>
    <row r="1304" spans="8:22" x14ac:dyDescent="0.2">
      <c r="H1304" s="15" t="str">
        <f t="shared" si="62"/>
        <v/>
      </c>
      <c r="I1304" s="16" t="str">
        <f t="array" ref="I1304">IF(H1304&lt;&gt;"",SUM(IF(Data_TABLE[EOM Date]=EOMONTH(H1304,0),Data_TABLE[Total Value Sold],0)),"")</f>
        <v/>
      </c>
      <c r="J1304" s="16" t="e">
        <f t="shared" ca="1" si="60"/>
        <v>#N/A</v>
      </c>
      <c r="K1304" s="16" t="e">
        <f t="shared" ca="1" si="61"/>
        <v>#N/A</v>
      </c>
      <c r="L1304" s="12" t="str">
        <f>IF(I1304&lt;&gt;"",RANK(I1304,ListSales,0),"")</f>
        <v/>
      </c>
      <c r="V1304" s="18" t="str">
        <f>IF(U1304&lt;&gt;"",SUMIFS(Data_TABLE[Total Value Sold],Data_TABLE[EOM Date],"="&amp;EOMONTH(Dashboard!$I$7,0),Data_TABLE[Customer],"="&amp;Calc!U1304),"")</f>
        <v/>
      </c>
    </row>
    <row r="1305" spans="8:22" x14ac:dyDescent="0.2">
      <c r="H1305" s="15" t="str">
        <f t="shared" si="62"/>
        <v/>
      </c>
      <c r="I1305" s="16" t="str">
        <f t="array" ref="I1305">IF(H1305&lt;&gt;"",SUM(IF(Data_TABLE[EOM Date]=EOMONTH(H1305,0),Data_TABLE[Total Value Sold],0)),"")</f>
        <v/>
      </c>
      <c r="J1305" s="16" t="e">
        <f t="shared" ca="1" si="60"/>
        <v>#N/A</v>
      </c>
      <c r="K1305" s="16" t="e">
        <f t="shared" ca="1" si="61"/>
        <v>#N/A</v>
      </c>
      <c r="L1305" s="12" t="str">
        <f>IF(I1305&lt;&gt;"",RANK(I1305,ListSales,0),"")</f>
        <v/>
      </c>
      <c r="V1305" s="18" t="str">
        <f>IF(U1305&lt;&gt;"",SUMIFS(Data_TABLE[Total Value Sold],Data_TABLE[EOM Date],"="&amp;EOMONTH(Dashboard!$I$7,0),Data_TABLE[Customer],"="&amp;Calc!U1305),"")</f>
        <v/>
      </c>
    </row>
    <row r="1306" spans="8:22" x14ac:dyDescent="0.2">
      <c r="H1306" s="15" t="str">
        <f t="shared" si="62"/>
        <v/>
      </c>
      <c r="I1306" s="16" t="str">
        <f t="array" ref="I1306">IF(H1306&lt;&gt;"",SUM(IF(Data_TABLE[EOM Date]=EOMONTH(H1306,0),Data_TABLE[Total Value Sold],0)),"")</f>
        <v/>
      </c>
      <c r="J1306" s="16" t="e">
        <f t="shared" ca="1" si="60"/>
        <v>#N/A</v>
      </c>
      <c r="K1306" s="16" t="e">
        <f t="shared" ca="1" si="61"/>
        <v>#N/A</v>
      </c>
      <c r="L1306" s="12" t="str">
        <f>IF(I1306&lt;&gt;"",RANK(I1306,ListSales,0),"")</f>
        <v/>
      </c>
      <c r="V1306" s="18" t="str">
        <f>IF(U1306&lt;&gt;"",SUMIFS(Data_TABLE[Total Value Sold],Data_TABLE[EOM Date],"="&amp;EOMONTH(Dashboard!$I$7,0),Data_TABLE[Customer],"="&amp;Calc!U1306),"")</f>
        <v/>
      </c>
    </row>
    <row r="1307" spans="8:22" x14ac:dyDescent="0.2">
      <c r="H1307" s="15" t="str">
        <f t="shared" si="62"/>
        <v/>
      </c>
      <c r="I1307" s="16" t="str">
        <f t="array" ref="I1307">IF(H1307&lt;&gt;"",SUM(IF(Data_TABLE[EOM Date]=EOMONTH(H1307,0),Data_TABLE[Total Value Sold],0)),"")</f>
        <v/>
      </c>
      <c r="J1307" s="16" t="e">
        <f t="shared" ca="1" si="60"/>
        <v>#N/A</v>
      </c>
      <c r="K1307" s="16" t="e">
        <f t="shared" ca="1" si="61"/>
        <v>#N/A</v>
      </c>
      <c r="L1307" s="12" t="str">
        <f>IF(I1307&lt;&gt;"",RANK(I1307,ListSales,0),"")</f>
        <v/>
      </c>
      <c r="V1307" s="18" t="str">
        <f>IF(U1307&lt;&gt;"",SUMIFS(Data_TABLE[Total Value Sold],Data_TABLE[EOM Date],"="&amp;EOMONTH(Dashboard!$I$7,0),Data_TABLE[Customer],"="&amp;Calc!U1307),"")</f>
        <v/>
      </c>
    </row>
    <row r="1308" spans="8:22" x14ac:dyDescent="0.2">
      <c r="H1308" s="15" t="str">
        <f t="shared" si="62"/>
        <v/>
      </c>
      <c r="I1308" s="16" t="str">
        <f t="array" ref="I1308">IF(H1308&lt;&gt;"",SUM(IF(Data_TABLE[EOM Date]=EOMONTH(H1308,0),Data_TABLE[Total Value Sold],0)),"")</f>
        <v/>
      </c>
      <c r="J1308" s="16" t="e">
        <f t="shared" ca="1" si="60"/>
        <v>#N/A</v>
      </c>
      <c r="K1308" s="16" t="e">
        <f t="shared" ca="1" si="61"/>
        <v>#N/A</v>
      </c>
      <c r="L1308" s="12" t="str">
        <f>IF(I1308&lt;&gt;"",RANK(I1308,ListSales,0),"")</f>
        <v/>
      </c>
      <c r="V1308" s="18" t="str">
        <f>IF(U1308&lt;&gt;"",SUMIFS(Data_TABLE[Total Value Sold],Data_TABLE[EOM Date],"="&amp;EOMONTH(Dashboard!$I$7,0),Data_TABLE[Customer],"="&amp;Calc!U1308),"")</f>
        <v/>
      </c>
    </row>
    <row r="1309" spans="8:22" x14ac:dyDescent="0.2">
      <c r="H1309" s="15" t="str">
        <f t="shared" si="62"/>
        <v/>
      </c>
      <c r="I1309" s="16" t="str">
        <f t="array" ref="I1309">IF(H1309&lt;&gt;"",SUM(IF(Data_TABLE[EOM Date]=EOMONTH(H1309,0),Data_TABLE[Total Value Sold],0)),"")</f>
        <v/>
      </c>
      <c r="J1309" s="16" t="e">
        <f t="shared" ca="1" si="60"/>
        <v>#N/A</v>
      </c>
      <c r="K1309" s="16" t="e">
        <f t="shared" ca="1" si="61"/>
        <v>#N/A</v>
      </c>
      <c r="L1309" s="12" t="str">
        <f>IF(I1309&lt;&gt;"",RANK(I1309,ListSales,0),"")</f>
        <v/>
      </c>
      <c r="V1309" s="18" t="str">
        <f>IF(U1309&lt;&gt;"",SUMIFS(Data_TABLE[Total Value Sold],Data_TABLE[EOM Date],"="&amp;EOMONTH(Dashboard!$I$7,0),Data_TABLE[Customer],"="&amp;Calc!U1309),"")</f>
        <v/>
      </c>
    </row>
    <row r="1310" spans="8:22" x14ac:dyDescent="0.2">
      <c r="H1310" s="15" t="str">
        <f t="shared" si="62"/>
        <v/>
      </c>
      <c r="I1310" s="16" t="str">
        <f t="array" ref="I1310">IF(H1310&lt;&gt;"",SUM(IF(Data_TABLE[EOM Date]=EOMONTH(H1310,0),Data_TABLE[Total Value Sold],0)),"")</f>
        <v/>
      </c>
      <c r="J1310" s="16" t="e">
        <f t="shared" ca="1" si="60"/>
        <v>#N/A</v>
      </c>
      <c r="K1310" s="16" t="e">
        <f t="shared" ca="1" si="61"/>
        <v>#N/A</v>
      </c>
      <c r="L1310" s="12" t="str">
        <f>IF(I1310&lt;&gt;"",RANK(I1310,ListSales,0),"")</f>
        <v/>
      </c>
      <c r="V1310" s="18" t="str">
        <f>IF(U1310&lt;&gt;"",SUMIFS(Data_TABLE[Total Value Sold],Data_TABLE[EOM Date],"="&amp;EOMONTH(Dashboard!$I$7,0),Data_TABLE[Customer],"="&amp;Calc!U1310),"")</f>
        <v/>
      </c>
    </row>
    <row r="1311" spans="8:22" x14ac:dyDescent="0.2">
      <c r="H1311" s="15" t="str">
        <f t="shared" si="62"/>
        <v/>
      </c>
      <c r="I1311" s="16" t="str">
        <f t="array" ref="I1311">IF(H1311&lt;&gt;"",SUM(IF(Data_TABLE[EOM Date]=EOMONTH(H1311,0),Data_TABLE[Total Value Sold],0)),"")</f>
        <v/>
      </c>
      <c r="J1311" s="16" t="e">
        <f t="shared" ca="1" si="60"/>
        <v>#N/A</v>
      </c>
      <c r="K1311" s="16" t="e">
        <f t="shared" ca="1" si="61"/>
        <v>#N/A</v>
      </c>
      <c r="L1311" s="12" t="str">
        <f>IF(I1311&lt;&gt;"",RANK(I1311,ListSales,0),"")</f>
        <v/>
      </c>
      <c r="V1311" s="18" t="str">
        <f>IF(U1311&lt;&gt;"",SUMIFS(Data_TABLE[Total Value Sold],Data_TABLE[EOM Date],"="&amp;EOMONTH(Dashboard!$I$7,0),Data_TABLE[Customer],"="&amp;Calc!U1311),"")</f>
        <v/>
      </c>
    </row>
    <row r="1312" spans="8:22" x14ac:dyDescent="0.2">
      <c r="H1312" s="15" t="str">
        <f t="shared" si="62"/>
        <v/>
      </c>
      <c r="I1312" s="16" t="str">
        <f t="array" ref="I1312">IF(H1312&lt;&gt;"",SUM(IF(Data_TABLE[EOM Date]=EOMONTH(H1312,0),Data_TABLE[Total Value Sold],0)),"")</f>
        <v/>
      </c>
      <c r="J1312" s="16" t="e">
        <f t="shared" ca="1" si="60"/>
        <v>#N/A</v>
      </c>
      <c r="K1312" s="16" t="e">
        <f t="shared" ca="1" si="61"/>
        <v>#N/A</v>
      </c>
      <c r="L1312" s="12" t="str">
        <f>IF(I1312&lt;&gt;"",RANK(I1312,ListSales,0),"")</f>
        <v/>
      </c>
      <c r="V1312" s="18" t="str">
        <f>IF(U1312&lt;&gt;"",SUMIFS(Data_TABLE[Total Value Sold],Data_TABLE[EOM Date],"="&amp;EOMONTH(Dashboard!$I$7,0),Data_TABLE[Customer],"="&amp;Calc!U1312),"")</f>
        <v/>
      </c>
    </row>
    <row r="1313" spans="8:22" x14ac:dyDescent="0.2">
      <c r="H1313" s="15" t="str">
        <f t="shared" si="62"/>
        <v/>
      </c>
      <c r="I1313" s="16" t="str">
        <f t="array" ref="I1313">IF(H1313&lt;&gt;"",SUM(IF(Data_TABLE[EOM Date]=EOMONTH(H1313,0),Data_TABLE[Total Value Sold],0)),"")</f>
        <v/>
      </c>
      <c r="J1313" s="16" t="e">
        <f t="shared" ca="1" si="60"/>
        <v>#N/A</v>
      </c>
      <c r="K1313" s="16" t="e">
        <f t="shared" ca="1" si="61"/>
        <v>#N/A</v>
      </c>
      <c r="L1313" s="12" t="str">
        <f>IF(I1313&lt;&gt;"",RANK(I1313,ListSales,0),"")</f>
        <v/>
      </c>
      <c r="V1313" s="18" t="str">
        <f>IF(U1313&lt;&gt;"",SUMIFS(Data_TABLE[Total Value Sold],Data_TABLE[EOM Date],"="&amp;EOMONTH(Dashboard!$I$7,0),Data_TABLE[Customer],"="&amp;Calc!U1313),"")</f>
        <v/>
      </c>
    </row>
    <row r="1314" spans="8:22" x14ac:dyDescent="0.2">
      <c r="H1314" s="15" t="str">
        <f t="shared" si="62"/>
        <v/>
      </c>
      <c r="I1314" s="16" t="str">
        <f t="array" ref="I1314">IF(H1314&lt;&gt;"",SUM(IF(Data_TABLE[EOM Date]=EOMONTH(H1314,0),Data_TABLE[Total Value Sold],0)),"")</f>
        <v/>
      </c>
      <c r="J1314" s="16" t="e">
        <f t="shared" ca="1" si="60"/>
        <v>#N/A</v>
      </c>
      <c r="K1314" s="16" t="e">
        <f t="shared" ca="1" si="61"/>
        <v>#N/A</v>
      </c>
      <c r="L1314" s="12" t="str">
        <f>IF(I1314&lt;&gt;"",RANK(I1314,ListSales,0),"")</f>
        <v/>
      </c>
      <c r="V1314" s="18" t="str">
        <f>IF(U1314&lt;&gt;"",SUMIFS(Data_TABLE[Total Value Sold],Data_TABLE[EOM Date],"="&amp;EOMONTH(Dashboard!$I$7,0),Data_TABLE[Customer],"="&amp;Calc!U1314),"")</f>
        <v/>
      </c>
    </row>
    <row r="1315" spans="8:22" x14ac:dyDescent="0.2">
      <c r="H1315" s="15" t="str">
        <f t="shared" si="62"/>
        <v/>
      </c>
      <c r="I1315" s="16" t="str">
        <f t="array" ref="I1315">IF(H1315&lt;&gt;"",SUM(IF(Data_TABLE[EOM Date]=EOMONTH(H1315,0),Data_TABLE[Total Value Sold],0)),"")</f>
        <v/>
      </c>
      <c r="J1315" s="16" t="e">
        <f t="shared" ca="1" si="60"/>
        <v>#N/A</v>
      </c>
      <c r="K1315" s="16" t="e">
        <f t="shared" ca="1" si="61"/>
        <v>#N/A</v>
      </c>
      <c r="L1315" s="12" t="str">
        <f>IF(I1315&lt;&gt;"",RANK(I1315,ListSales,0),"")</f>
        <v/>
      </c>
      <c r="V1315" s="18" t="str">
        <f>IF(U1315&lt;&gt;"",SUMIFS(Data_TABLE[Total Value Sold],Data_TABLE[EOM Date],"="&amp;EOMONTH(Dashboard!$I$7,0),Data_TABLE[Customer],"="&amp;Calc!U1315),"")</f>
        <v/>
      </c>
    </row>
    <row r="1316" spans="8:22" x14ac:dyDescent="0.2">
      <c r="H1316" s="15" t="str">
        <f t="shared" si="62"/>
        <v/>
      </c>
      <c r="I1316" s="16" t="str">
        <f t="array" ref="I1316">IF(H1316&lt;&gt;"",SUM(IF(Data_TABLE[EOM Date]=EOMONTH(H1316,0),Data_TABLE[Total Value Sold],0)),"")</f>
        <v/>
      </c>
      <c r="J1316" s="16" t="e">
        <f t="shared" ca="1" si="60"/>
        <v>#N/A</v>
      </c>
      <c r="K1316" s="16" t="e">
        <f t="shared" ca="1" si="61"/>
        <v>#N/A</v>
      </c>
      <c r="L1316" s="12" t="str">
        <f>IF(I1316&lt;&gt;"",RANK(I1316,ListSales,0),"")</f>
        <v/>
      </c>
      <c r="V1316" s="18" t="str">
        <f>IF(U1316&lt;&gt;"",SUMIFS(Data_TABLE[Total Value Sold],Data_TABLE[EOM Date],"="&amp;EOMONTH(Dashboard!$I$7,0),Data_TABLE[Customer],"="&amp;Calc!U1316),"")</f>
        <v/>
      </c>
    </row>
    <row r="1317" spans="8:22" x14ac:dyDescent="0.2">
      <c r="H1317" s="15" t="str">
        <f t="shared" si="62"/>
        <v/>
      </c>
      <c r="I1317" s="16" t="str">
        <f t="array" ref="I1317">IF(H1317&lt;&gt;"",SUM(IF(Data_TABLE[EOM Date]=EOMONTH(H1317,0),Data_TABLE[Total Value Sold],0)),"")</f>
        <v/>
      </c>
      <c r="J1317" s="16" t="e">
        <f t="shared" ca="1" si="60"/>
        <v>#N/A</v>
      </c>
      <c r="K1317" s="16" t="e">
        <f t="shared" ca="1" si="61"/>
        <v>#N/A</v>
      </c>
      <c r="L1317" s="12" t="str">
        <f>IF(I1317&lt;&gt;"",RANK(I1317,ListSales,0),"")</f>
        <v/>
      </c>
      <c r="V1317" s="18" t="str">
        <f>IF(U1317&lt;&gt;"",SUMIFS(Data_TABLE[Total Value Sold],Data_TABLE[EOM Date],"="&amp;EOMONTH(Dashboard!$I$7,0),Data_TABLE[Customer],"="&amp;Calc!U1317),"")</f>
        <v/>
      </c>
    </row>
    <row r="1318" spans="8:22" x14ac:dyDescent="0.2">
      <c r="H1318" s="15" t="str">
        <f t="shared" si="62"/>
        <v/>
      </c>
      <c r="I1318" s="16" t="str">
        <f t="array" ref="I1318">IF(H1318&lt;&gt;"",SUM(IF(Data_TABLE[EOM Date]=EOMONTH(H1318,0),Data_TABLE[Total Value Sold],0)),"")</f>
        <v/>
      </c>
      <c r="J1318" s="16" t="e">
        <f t="shared" ca="1" si="60"/>
        <v>#N/A</v>
      </c>
      <c r="K1318" s="16" t="e">
        <f t="shared" ca="1" si="61"/>
        <v>#N/A</v>
      </c>
      <c r="L1318" s="12" t="str">
        <f>IF(I1318&lt;&gt;"",RANK(I1318,ListSales,0),"")</f>
        <v/>
      </c>
      <c r="V1318" s="18" t="str">
        <f>IF(U1318&lt;&gt;"",SUMIFS(Data_TABLE[Total Value Sold],Data_TABLE[EOM Date],"="&amp;EOMONTH(Dashboard!$I$7,0),Data_TABLE[Customer],"="&amp;Calc!U1318),"")</f>
        <v/>
      </c>
    </row>
    <row r="1319" spans="8:22" x14ac:dyDescent="0.2">
      <c r="H1319" s="15" t="str">
        <f t="shared" si="62"/>
        <v/>
      </c>
      <c r="I1319" s="16" t="str">
        <f t="array" ref="I1319">IF(H1319&lt;&gt;"",SUM(IF(Data_TABLE[EOM Date]=EOMONTH(H1319,0),Data_TABLE[Total Value Sold],0)),"")</f>
        <v/>
      </c>
      <c r="J1319" s="16" t="e">
        <f t="shared" ca="1" si="60"/>
        <v>#N/A</v>
      </c>
      <c r="K1319" s="16" t="e">
        <f t="shared" ca="1" si="61"/>
        <v>#N/A</v>
      </c>
      <c r="L1319" s="12" t="str">
        <f>IF(I1319&lt;&gt;"",RANK(I1319,ListSales,0),"")</f>
        <v/>
      </c>
      <c r="V1319" s="18" t="str">
        <f>IF(U1319&lt;&gt;"",SUMIFS(Data_TABLE[Total Value Sold],Data_TABLE[EOM Date],"="&amp;EOMONTH(Dashboard!$I$7,0),Data_TABLE[Customer],"="&amp;Calc!U1319),"")</f>
        <v/>
      </c>
    </row>
    <row r="1320" spans="8:22" x14ac:dyDescent="0.2">
      <c r="H1320" s="15" t="str">
        <f t="shared" si="62"/>
        <v/>
      </c>
      <c r="I1320" s="16" t="str">
        <f t="array" ref="I1320">IF(H1320&lt;&gt;"",SUM(IF(Data_TABLE[EOM Date]=EOMONTH(H1320,0),Data_TABLE[Total Value Sold],0)),"")</f>
        <v/>
      </c>
      <c r="J1320" s="16" t="e">
        <f t="shared" ca="1" si="60"/>
        <v>#N/A</v>
      </c>
      <c r="K1320" s="16" t="e">
        <f t="shared" ca="1" si="61"/>
        <v>#N/A</v>
      </c>
      <c r="L1320" s="12" t="str">
        <f>IF(I1320&lt;&gt;"",RANK(I1320,ListSales,0),"")</f>
        <v/>
      </c>
      <c r="V1320" s="18" t="str">
        <f>IF(U1320&lt;&gt;"",SUMIFS(Data_TABLE[Total Value Sold],Data_TABLE[EOM Date],"="&amp;EOMONTH(Dashboard!$I$7,0),Data_TABLE[Customer],"="&amp;Calc!U1320),"")</f>
        <v/>
      </c>
    </row>
    <row r="1321" spans="8:22" x14ac:dyDescent="0.2">
      <c r="H1321" s="15" t="str">
        <f t="shared" si="62"/>
        <v/>
      </c>
      <c r="I1321" s="16" t="str">
        <f t="array" ref="I1321">IF(H1321&lt;&gt;"",SUM(IF(Data_TABLE[EOM Date]=EOMONTH(H1321,0),Data_TABLE[Total Value Sold],0)),"")</f>
        <v/>
      </c>
      <c r="J1321" s="16" t="e">
        <f t="shared" ca="1" si="60"/>
        <v>#N/A</v>
      </c>
      <c r="K1321" s="16" t="e">
        <f t="shared" ca="1" si="61"/>
        <v>#N/A</v>
      </c>
      <c r="L1321" s="12" t="str">
        <f>IF(I1321&lt;&gt;"",RANK(I1321,ListSales,0),"")</f>
        <v/>
      </c>
      <c r="V1321" s="18" t="str">
        <f>IF(U1321&lt;&gt;"",SUMIFS(Data_TABLE[Total Value Sold],Data_TABLE[EOM Date],"="&amp;EOMONTH(Dashboard!$I$7,0),Data_TABLE[Customer],"="&amp;Calc!U1321),"")</f>
        <v/>
      </c>
    </row>
    <row r="1322" spans="8:22" x14ac:dyDescent="0.2">
      <c r="H1322" s="15" t="str">
        <f t="shared" si="62"/>
        <v/>
      </c>
      <c r="I1322" s="16" t="str">
        <f t="array" ref="I1322">IF(H1322&lt;&gt;"",SUM(IF(Data_TABLE[EOM Date]=EOMONTH(H1322,0),Data_TABLE[Total Value Sold],0)),"")</f>
        <v/>
      </c>
      <c r="J1322" s="16" t="e">
        <f t="shared" ca="1" si="60"/>
        <v>#N/A</v>
      </c>
      <c r="K1322" s="16" t="e">
        <f t="shared" ca="1" si="61"/>
        <v>#N/A</v>
      </c>
      <c r="L1322" s="12" t="str">
        <f>IF(I1322&lt;&gt;"",RANK(I1322,ListSales,0),"")</f>
        <v/>
      </c>
      <c r="V1322" s="18" t="str">
        <f>IF(U1322&lt;&gt;"",SUMIFS(Data_TABLE[Total Value Sold],Data_TABLE[EOM Date],"="&amp;EOMONTH(Dashboard!$I$7,0),Data_TABLE[Customer],"="&amp;Calc!U1322),"")</f>
        <v/>
      </c>
    </row>
    <row r="1323" spans="8:22" x14ac:dyDescent="0.2">
      <c r="H1323" s="15" t="str">
        <f t="shared" si="62"/>
        <v/>
      </c>
      <c r="I1323" s="16" t="str">
        <f t="array" ref="I1323">IF(H1323&lt;&gt;"",SUM(IF(Data_TABLE[EOM Date]=EOMONTH(H1323,0),Data_TABLE[Total Value Sold],0)),"")</f>
        <v/>
      </c>
      <c r="J1323" s="16" t="e">
        <f t="shared" ca="1" si="60"/>
        <v>#N/A</v>
      </c>
      <c r="K1323" s="16" t="e">
        <f t="shared" ca="1" si="61"/>
        <v>#N/A</v>
      </c>
      <c r="L1323" s="12" t="str">
        <f>IF(I1323&lt;&gt;"",RANK(I1323,ListSales,0),"")</f>
        <v/>
      </c>
      <c r="V1323" s="18" t="str">
        <f>IF(U1323&lt;&gt;"",SUMIFS(Data_TABLE[Total Value Sold],Data_TABLE[EOM Date],"="&amp;EOMONTH(Dashboard!$I$7,0),Data_TABLE[Customer],"="&amp;Calc!U1323),"")</f>
        <v/>
      </c>
    </row>
    <row r="1324" spans="8:22" x14ac:dyDescent="0.2">
      <c r="H1324" s="15" t="str">
        <f t="shared" si="62"/>
        <v/>
      </c>
      <c r="I1324" s="16" t="str">
        <f t="array" ref="I1324">IF(H1324&lt;&gt;"",SUM(IF(Data_TABLE[EOM Date]=EOMONTH(H1324,0),Data_TABLE[Total Value Sold],0)),"")</f>
        <v/>
      </c>
      <c r="J1324" s="16" t="e">
        <f t="shared" ca="1" si="60"/>
        <v>#N/A</v>
      </c>
      <c r="K1324" s="16" t="e">
        <f t="shared" ca="1" si="61"/>
        <v>#N/A</v>
      </c>
      <c r="L1324" s="12" t="str">
        <f>IF(I1324&lt;&gt;"",RANK(I1324,ListSales,0),"")</f>
        <v/>
      </c>
      <c r="V1324" s="18" t="str">
        <f>IF(U1324&lt;&gt;"",SUMIFS(Data_TABLE[Total Value Sold],Data_TABLE[EOM Date],"="&amp;EOMONTH(Dashboard!$I$7,0),Data_TABLE[Customer],"="&amp;Calc!U1324),"")</f>
        <v/>
      </c>
    </row>
    <row r="1325" spans="8:22" x14ac:dyDescent="0.2">
      <c r="H1325" s="15" t="str">
        <f t="shared" si="62"/>
        <v/>
      </c>
      <c r="I1325" s="16" t="str">
        <f t="array" ref="I1325">IF(H1325&lt;&gt;"",SUM(IF(Data_TABLE[EOM Date]=EOMONTH(H1325,0),Data_TABLE[Total Value Sold],0)),"")</f>
        <v/>
      </c>
      <c r="J1325" s="16" t="e">
        <f t="shared" ca="1" si="60"/>
        <v>#N/A</v>
      </c>
      <c r="K1325" s="16" t="e">
        <f t="shared" ca="1" si="61"/>
        <v>#N/A</v>
      </c>
      <c r="L1325" s="12" t="str">
        <f>IF(I1325&lt;&gt;"",RANK(I1325,ListSales,0),"")</f>
        <v/>
      </c>
      <c r="V1325" s="18" t="str">
        <f>IF(U1325&lt;&gt;"",SUMIFS(Data_TABLE[Total Value Sold],Data_TABLE[EOM Date],"="&amp;EOMONTH(Dashboard!$I$7,0),Data_TABLE[Customer],"="&amp;Calc!U1325),"")</f>
        <v/>
      </c>
    </row>
    <row r="1326" spans="8:22" x14ac:dyDescent="0.2">
      <c r="H1326" s="15" t="str">
        <f t="shared" si="62"/>
        <v/>
      </c>
      <c r="I1326" s="16" t="str">
        <f t="array" ref="I1326">IF(H1326&lt;&gt;"",SUM(IF(Data_TABLE[EOM Date]=EOMONTH(H1326,0),Data_TABLE[Total Value Sold],0)),"")</f>
        <v/>
      </c>
      <c r="J1326" s="16" t="e">
        <f t="shared" ca="1" si="60"/>
        <v>#N/A</v>
      </c>
      <c r="K1326" s="16" t="e">
        <f t="shared" ca="1" si="61"/>
        <v>#N/A</v>
      </c>
      <c r="L1326" s="12" t="str">
        <f>IF(I1326&lt;&gt;"",RANK(I1326,ListSales,0),"")</f>
        <v/>
      </c>
      <c r="V1326" s="18" t="str">
        <f>IF(U1326&lt;&gt;"",SUMIFS(Data_TABLE[Total Value Sold],Data_TABLE[EOM Date],"="&amp;EOMONTH(Dashboard!$I$7,0),Data_TABLE[Customer],"="&amp;Calc!U1326),"")</f>
        <v/>
      </c>
    </row>
    <row r="1327" spans="8:22" x14ac:dyDescent="0.2">
      <c r="H1327" s="15" t="str">
        <f t="shared" si="62"/>
        <v/>
      </c>
      <c r="I1327" s="16" t="str">
        <f t="array" ref="I1327">IF(H1327&lt;&gt;"",SUM(IF(Data_TABLE[EOM Date]=EOMONTH(H1327,0),Data_TABLE[Total Value Sold],0)),"")</f>
        <v/>
      </c>
      <c r="J1327" s="16" t="e">
        <f t="shared" ca="1" si="60"/>
        <v>#N/A</v>
      </c>
      <c r="K1327" s="16" t="e">
        <f t="shared" ca="1" si="61"/>
        <v>#N/A</v>
      </c>
      <c r="L1327" s="12" t="str">
        <f>IF(I1327&lt;&gt;"",RANK(I1327,ListSales,0),"")</f>
        <v/>
      </c>
      <c r="V1327" s="18" t="str">
        <f>IF(U1327&lt;&gt;"",SUMIFS(Data_TABLE[Total Value Sold],Data_TABLE[EOM Date],"="&amp;EOMONTH(Dashboard!$I$7,0),Data_TABLE[Customer],"="&amp;Calc!U1327),"")</f>
        <v/>
      </c>
    </row>
    <row r="1328" spans="8:22" x14ac:dyDescent="0.2">
      <c r="H1328" s="15" t="str">
        <f t="shared" si="62"/>
        <v/>
      </c>
      <c r="I1328" s="16" t="str">
        <f t="array" ref="I1328">IF(H1328&lt;&gt;"",SUM(IF(Data_TABLE[EOM Date]=EOMONTH(H1328,0),Data_TABLE[Total Value Sold],0)),"")</f>
        <v/>
      </c>
      <c r="J1328" s="16" t="e">
        <f t="shared" ca="1" si="60"/>
        <v>#N/A</v>
      </c>
      <c r="K1328" s="16" t="e">
        <f t="shared" ca="1" si="61"/>
        <v>#N/A</v>
      </c>
      <c r="L1328" s="12" t="str">
        <f>IF(I1328&lt;&gt;"",RANK(I1328,ListSales,0),"")</f>
        <v/>
      </c>
      <c r="V1328" s="18" t="str">
        <f>IF(U1328&lt;&gt;"",SUMIFS(Data_TABLE[Total Value Sold],Data_TABLE[EOM Date],"="&amp;EOMONTH(Dashboard!$I$7,0),Data_TABLE[Customer],"="&amp;Calc!U1328),"")</f>
        <v/>
      </c>
    </row>
    <row r="1329" spans="8:22" x14ac:dyDescent="0.2">
      <c r="H1329" s="15" t="str">
        <f t="shared" si="62"/>
        <v/>
      </c>
      <c r="I1329" s="16" t="str">
        <f t="array" ref="I1329">IF(H1329&lt;&gt;"",SUM(IF(Data_TABLE[EOM Date]=EOMONTH(H1329,0),Data_TABLE[Total Value Sold],0)),"")</f>
        <v/>
      </c>
      <c r="J1329" s="16" t="e">
        <f t="shared" ca="1" si="60"/>
        <v>#N/A</v>
      </c>
      <c r="K1329" s="16" t="e">
        <f t="shared" ca="1" si="61"/>
        <v>#N/A</v>
      </c>
      <c r="L1329" s="12" t="str">
        <f>IF(I1329&lt;&gt;"",RANK(I1329,ListSales,0),"")</f>
        <v/>
      </c>
      <c r="V1329" s="18" t="str">
        <f>IF(U1329&lt;&gt;"",SUMIFS(Data_TABLE[Total Value Sold],Data_TABLE[EOM Date],"="&amp;EOMONTH(Dashboard!$I$7,0),Data_TABLE[Customer],"="&amp;Calc!U1329),"")</f>
        <v/>
      </c>
    </row>
    <row r="1330" spans="8:22" x14ac:dyDescent="0.2">
      <c r="H1330" s="15" t="str">
        <f t="shared" si="62"/>
        <v/>
      </c>
      <c r="I1330" s="16" t="str">
        <f t="array" ref="I1330">IF(H1330&lt;&gt;"",SUM(IF(Data_TABLE[EOM Date]=EOMONTH(H1330,0),Data_TABLE[Total Value Sold],0)),"")</f>
        <v/>
      </c>
      <c r="J1330" s="16" t="e">
        <f t="shared" ca="1" si="60"/>
        <v>#N/A</v>
      </c>
      <c r="K1330" s="16" t="e">
        <f t="shared" ca="1" si="61"/>
        <v>#N/A</v>
      </c>
      <c r="L1330" s="12" t="str">
        <f>IF(I1330&lt;&gt;"",RANK(I1330,ListSales,0),"")</f>
        <v/>
      </c>
      <c r="V1330" s="18" t="str">
        <f>IF(U1330&lt;&gt;"",SUMIFS(Data_TABLE[Total Value Sold],Data_TABLE[EOM Date],"="&amp;EOMONTH(Dashboard!$I$7,0),Data_TABLE[Customer],"="&amp;Calc!U1330),"")</f>
        <v/>
      </c>
    </row>
    <row r="1331" spans="8:22" x14ac:dyDescent="0.2">
      <c r="H1331" s="15" t="str">
        <f t="shared" si="62"/>
        <v/>
      </c>
      <c r="I1331" s="16" t="str">
        <f t="array" ref="I1331">IF(H1331&lt;&gt;"",SUM(IF(Data_TABLE[EOM Date]=EOMONTH(H1331,0),Data_TABLE[Total Value Sold],0)),"")</f>
        <v/>
      </c>
      <c r="J1331" s="16" t="e">
        <f t="shared" ca="1" si="60"/>
        <v>#N/A</v>
      </c>
      <c r="K1331" s="16" t="e">
        <f t="shared" ca="1" si="61"/>
        <v>#N/A</v>
      </c>
      <c r="L1331" s="12" t="str">
        <f>IF(I1331&lt;&gt;"",RANK(I1331,ListSales,0),"")</f>
        <v/>
      </c>
      <c r="V1331" s="18" t="str">
        <f>IF(U1331&lt;&gt;"",SUMIFS(Data_TABLE[Total Value Sold],Data_TABLE[EOM Date],"="&amp;EOMONTH(Dashboard!$I$7,0),Data_TABLE[Customer],"="&amp;Calc!U1331),"")</f>
        <v/>
      </c>
    </row>
    <row r="1332" spans="8:22" x14ac:dyDescent="0.2">
      <c r="H1332" s="15" t="str">
        <f t="shared" si="62"/>
        <v/>
      </c>
      <c r="I1332" s="16" t="str">
        <f t="array" ref="I1332">IF(H1332&lt;&gt;"",SUM(IF(Data_TABLE[EOM Date]=EOMONTH(H1332,0),Data_TABLE[Total Value Sold],0)),"")</f>
        <v/>
      </c>
      <c r="J1332" s="16" t="e">
        <f t="shared" ca="1" si="60"/>
        <v>#N/A</v>
      </c>
      <c r="K1332" s="16" t="e">
        <f t="shared" ca="1" si="61"/>
        <v>#N/A</v>
      </c>
      <c r="L1332" s="12" t="str">
        <f>IF(I1332&lt;&gt;"",RANK(I1332,ListSales,0),"")</f>
        <v/>
      </c>
      <c r="V1332" s="18" t="str">
        <f>IF(U1332&lt;&gt;"",SUMIFS(Data_TABLE[Total Value Sold],Data_TABLE[EOM Date],"="&amp;EOMONTH(Dashboard!$I$7,0),Data_TABLE[Customer],"="&amp;Calc!U1332),"")</f>
        <v/>
      </c>
    </row>
    <row r="1333" spans="8:22" x14ac:dyDescent="0.2">
      <c r="H1333" s="15" t="str">
        <f t="shared" si="62"/>
        <v/>
      </c>
      <c r="I1333" s="16" t="str">
        <f t="array" ref="I1333">IF(H1333&lt;&gt;"",SUM(IF(Data_TABLE[EOM Date]=EOMONTH(H1333,0),Data_TABLE[Total Value Sold],0)),"")</f>
        <v/>
      </c>
      <c r="J1333" s="16" t="e">
        <f t="shared" ca="1" si="60"/>
        <v>#N/A</v>
      </c>
      <c r="K1333" s="16" t="e">
        <f t="shared" ca="1" si="61"/>
        <v>#N/A</v>
      </c>
      <c r="L1333" s="12" t="str">
        <f>IF(I1333&lt;&gt;"",RANK(I1333,ListSales,0),"")</f>
        <v/>
      </c>
      <c r="V1333" s="18" t="str">
        <f>IF(U1333&lt;&gt;"",SUMIFS(Data_TABLE[Total Value Sold],Data_TABLE[EOM Date],"="&amp;EOMONTH(Dashboard!$I$7,0),Data_TABLE[Customer],"="&amp;Calc!U1333),"")</f>
        <v/>
      </c>
    </row>
    <row r="1334" spans="8:22" x14ac:dyDescent="0.2">
      <c r="H1334" s="15" t="str">
        <f t="shared" si="62"/>
        <v/>
      </c>
      <c r="I1334" s="16" t="str">
        <f t="array" ref="I1334">IF(H1334&lt;&gt;"",SUM(IF(Data_TABLE[EOM Date]=EOMONTH(H1334,0),Data_TABLE[Total Value Sold],0)),"")</f>
        <v/>
      </c>
      <c r="J1334" s="16" t="e">
        <f t="shared" ca="1" si="60"/>
        <v>#N/A</v>
      </c>
      <c r="K1334" s="16" t="e">
        <f t="shared" ca="1" si="61"/>
        <v>#N/A</v>
      </c>
      <c r="L1334" s="12" t="str">
        <f>IF(I1334&lt;&gt;"",RANK(I1334,ListSales,0),"")</f>
        <v/>
      </c>
      <c r="V1334" s="18" t="str">
        <f>IF(U1334&lt;&gt;"",SUMIFS(Data_TABLE[Total Value Sold],Data_TABLE[EOM Date],"="&amp;EOMONTH(Dashboard!$I$7,0),Data_TABLE[Customer],"="&amp;Calc!U1334),"")</f>
        <v/>
      </c>
    </row>
    <row r="1335" spans="8:22" x14ac:dyDescent="0.2">
      <c r="H1335" s="15" t="str">
        <f t="shared" si="62"/>
        <v/>
      </c>
      <c r="I1335" s="16" t="str">
        <f t="array" ref="I1335">IF(H1335&lt;&gt;"",SUM(IF(Data_TABLE[EOM Date]=EOMONTH(H1335,0),Data_TABLE[Total Value Sold],0)),"")</f>
        <v/>
      </c>
      <c r="J1335" s="16" t="e">
        <f t="shared" ca="1" si="60"/>
        <v>#N/A</v>
      </c>
      <c r="K1335" s="16" t="e">
        <f t="shared" ca="1" si="61"/>
        <v>#N/A</v>
      </c>
      <c r="L1335" s="12" t="str">
        <f>IF(I1335&lt;&gt;"",RANK(I1335,ListSales,0),"")</f>
        <v/>
      </c>
      <c r="V1335" s="18" t="str">
        <f>IF(U1335&lt;&gt;"",SUMIFS(Data_TABLE[Total Value Sold],Data_TABLE[EOM Date],"="&amp;EOMONTH(Dashboard!$I$7,0),Data_TABLE[Customer],"="&amp;Calc!U1335),"")</f>
        <v/>
      </c>
    </row>
    <row r="1336" spans="8:22" x14ac:dyDescent="0.2">
      <c r="H1336" s="15" t="str">
        <f t="shared" si="62"/>
        <v/>
      </c>
      <c r="I1336" s="16" t="str">
        <f t="array" ref="I1336">IF(H1336&lt;&gt;"",SUM(IF(Data_TABLE[EOM Date]=EOMONTH(H1336,0),Data_TABLE[Total Value Sold],0)),"")</f>
        <v/>
      </c>
      <c r="J1336" s="16" t="e">
        <f t="shared" ca="1" si="60"/>
        <v>#N/A</v>
      </c>
      <c r="K1336" s="16" t="e">
        <f t="shared" ca="1" si="61"/>
        <v>#N/A</v>
      </c>
      <c r="L1336" s="12" t="str">
        <f>IF(I1336&lt;&gt;"",RANK(I1336,ListSales,0),"")</f>
        <v/>
      </c>
      <c r="V1336" s="18" t="str">
        <f>IF(U1336&lt;&gt;"",SUMIFS(Data_TABLE[Total Value Sold],Data_TABLE[EOM Date],"="&amp;EOMONTH(Dashboard!$I$7,0),Data_TABLE[Customer],"="&amp;Calc!U1336),"")</f>
        <v/>
      </c>
    </row>
    <row r="1337" spans="8:22" x14ac:dyDescent="0.2">
      <c r="H1337" s="15" t="str">
        <f t="shared" si="62"/>
        <v/>
      </c>
      <c r="I1337" s="16" t="str">
        <f t="array" ref="I1337">IF(H1337&lt;&gt;"",SUM(IF(Data_TABLE[EOM Date]=EOMONTH(H1337,0),Data_TABLE[Total Value Sold],0)),"")</f>
        <v/>
      </c>
      <c r="J1337" s="16" t="e">
        <f t="shared" ca="1" si="60"/>
        <v>#N/A</v>
      </c>
      <c r="K1337" s="16" t="e">
        <f t="shared" ca="1" si="61"/>
        <v>#N/A</v>
      </c>
      <c r="L1337" s="12" t="str">
        <f>IF(I1337&lt;&gt;"",RANK(I1337,ListSales,0),"")</f>
        <v/>
      </c>
      <c r="V1337" s="18" t="str">
        <f>IF(U1337&lt;&gt;"",SUMIFS(Data_TABLE[Total Value Sold],Data_TABLE[EOM Date],"="&amp;EOMONTH(Dashboard!$I$7,0),Data_TABLE[Customer],"="&amp;Calc!U1337),"")</f>
        <v/>
      </c>
    </row>
    <row r="1338" spans="8:22" x14ac:dyDescent="0.2">
      <c r="H1338" s="15" t="str">
        <f t="shared" si="62"/>
        <v/>
      </c>
      <c r="I1338" s="16" t="str">
        <f t="array" ref="I1338">IF(H1338&lt;&gt;"",SUM(IF(Data_TABLE[EOM Date]=EOMONTH(H1338,0),Data_TABLE[Total Value Sold],0)),"")</f>
        <v/>
      </c>
      <c r="J1338" s="16" t="e">
        <f t="shared" ca="1" si="60"/>
        <v>#N/A</v>
      </c>
      <c r="K1338" s="16" t="e">
        <f t="shared" ca="1" si="61"/>
        <v>#N/A</v>
      </c>
      <c r="L1338" s="12" t="str">
        <f>IF(I1338&lt;&gt;"",RANK(I1338,ListSales,0),"")</f>
        <v/>
      </c>
      <c r="V1338" s="18" t="str">
        <f>IF(U1338&lt;&gt;"",SUMIFS(Data_TABLE[Total Value Sold],Data_TABLE[EOM Date],"="&amp;EOMONTH(Dashboard!$I$7,0),Data_TABLE[Customer],"="&amp;Calc!U1338),"")</f>
        <v/>
      </c>
    </row>
    <row r="1339" spans="8:22" x14ac:dyDescent="0.2">
      <c r="H1339" s="15" t="str">
        <f t="shared" si="62"/>
        <v/>
      </c>
      <c r="I1339" s="16" t="str">
        <f t="array" ref="I1339">IF(H1339&lt;&gt;"",SUM(IF(Data_TABLE[EOM Date]=EOMONTH(H1339,0),Data_TABLE[Total Value Sold],0)),"")</f>
        <v/>
      </c>
      <c r="J1339" s="16" t="e">
        <f t="shared" ca="1" si="60"/>
        <v>#N/A</v>
      </c>
      <c r="K1339" s="16" t="e">
        <f t="shared" ca="1" si="61"/>
        <v>#N/A</v>
      </c>
      <c r="L1339" s="12" t="str">
        <f>IF(I1339&lt;&gt;"",RANK(I1339,ListSales,0),"")</f>
        <v/>
      </c>
      <c r="V1339" s="18" t="str">
        <f>IF(U1339&lt;&gt;"",SUMIFS(Data_TABLE[Total Value Sold],Data_TABLE[EOM Date],"="&amp;EOMONTH(Dashboard!$I$7,0),Data_TABLE[Customer],"="&amp;Calc!U1339),"")</f>
        <v/>
      </c>
    </row>
    <row r="1340" spans="8:22" x14ac:dyDescent="0.2">
      <c r="H1340" s="15" t="str">
        <f t="shared" si="62"/>
        <v/>
      </c>
      <c r="I1340" s="16" t="str">
        <f t="array" ref="I1340">IF(H1340&lt;&gt;"",SUM(IF(Data_TABLE[EOM Date]=EOMONTH(H1340,0),Data_TABLE[Total Value Sold],0)),"")</f>
        <v/>
      </c>
      <c r="J1340" s="16" t="e">
        <f t="shared" ca="1" si="60"/>
        <v>#N/A</v>
      </c>
      <c r="K1340" s="16" t="e">
        <f t="shared" ca="1" si="61"/>
        <v>#N/A</v>
      </c>
      <c r="L1340" s="12" t="str">
        <f>IF(I1340&lt;&gt;"",RANK(I1340,ListSales,0),"")</f>
        <v/>
      </c>
      <c r="V1340" s="18" t="str">
        <f>IF(U1340&lt;&gt;"",SUMIFS(Data_TABLE[Total Value Sold],Data_TABLE[EOM Date],"="&amp;EOMONTH(Dashboard!$I$7,0),Data_TABLE[Customer],"="&amp;Calc!U1340),"")</f>
        <v/>
      </c>
    </row>
    <row r="1341" spans="8:22" x14ac:dyDescent="0.2">
      <c r="H1341" s="15" t="str">
        <f t="shared" si="62"/>
        <v/>
      </c>
      <c r="I1341" s="16" t="str">
        <f t="array" ref="I1341">IF(H1341&lt;&gt;"",SUM(IF(Data_TABLE[EOM Date]=EOMONTH(H1341,0),Data_TABLE[Total Value Sold],0)),"")</f>
        <v/>
      </c>
      <c r="J1341" s="16" t="e">
        <f t="shared" ca="1" si="60"/>
        <v>#N/A</v>
      </c>
      <c r="K1341" s="16" t="e">
        <f t="shared" ca="1" si="61"/>
        <v>#N/A</v>
      </c>
      <c r="L1341" s="12" t="str">
        <f>IF(I1341&lt;&gt;"",RANK(I1341,ListSales,0),"")</f>
        <v/>
      </c>
      <c r="V1341" s="18" t="str">
        <f>IF(U1341&lt;&gt;"",SUMIFS(Data_TABLE[Total Value Sold],Data_TABLE[EOM Date],"="&amp;EOMONTH(Dashboard!$I$7,0),Data_TABLE[Customer],"="&amp;Calc!U1341),"")</f>
        <v/>
      </c>
    </row>
    <row r="1342" spans="8:22" x14ac:dyDescent="0.2">
      <c r="H1342" s="15" t="str">
        <f t="shared" si="62"/>
        <v/>
      </c>
      <c r="I1342" s="16" t="str">
        <f t="array" ref="I1342">IF(H1342&lt;&gt;"",SUM(IF(Data_TABLE[EOM Date]=EOMONTH(H1342,0),Data_TABLE[Total Value Sold],0)),"")</f>
        <v/>
      </c>
      <c r="J1342" s="16" t="e">
        <f t="shared" ca="1" si="60"/>
        <v>#N/A</v>
      </c>
      <c r="K1342" s="16" t="e">
        <f t="shared" ca="1" si="61"/>
        <v>#N/A</v>
      </c>
      <c r="L1342" s="12" t="str">
        <f>IF(I1342&lt;&gt;"",RANK(I1342,ListSales,0),"")</f>
        <v/>
      </c>
      <c r="V1342" s="18" t="str">
        <f>IF(U1342&lt;&gt;"",SUMIFS(Data_TABLE[Total Value Sold],Data_TABLE[EOM Date],"="&amp;EOMONTH(Dashboard!$I$7,0),Data_TABLE[Customer],"="&amp;Calc!U1342),"")</f>
        <v/>
      </c>
    </row>
    <row r="1343" spans="8:22" x14ac:dyDescent="0.2">
      <c r="H1343" s="15" t="str">
        <f t="shared" si="62"/>
        <v/>
      </c>
      <c r="I1343" s="16" t="str">
        <f t="array" ref="I1343">IF(H1343&lt;&gt;"",SUM(IF(Data_TABLE[EOM Date]=EOMONTH(H1343,0),Data_TABLE[Total Value Sold],0)),"")</f>
        <v/>
      </c>
      <c r="J1343" s="16" t="e">
        <f t="shared" ca="1" si="60"/>
        <v>#N/A</v>
      </c>
      <c r="K1343" s="16" t="e">
        <f t="shared" ca="1" si="61"/>
        <v>#N/A</v>
      </c>
      <c r="L1343" s="12" t="str">
        <f>IF(I1343&lt;&gt;"",RANK(I1343,ListSales,0),"")</f>
        <v/>
      </c>
      <c r="V1343" s="18" t="str">
        <f>IF(U1343&lt;&gt;"",SUMIFS(Data_TABLE[Total Value Sold],Data_TABLE[EOM Date],"="&amp;EOMONTH(Dashboard!$I$7,0),Data_TABLE[Customer],"="&amp;Calc!U1343),"")</f>
        <v/>
      </c>
    </row>
    <row r="1344" spans="8:22" x14ac:dyDescent="0.2">
      <c r="H1344" s="15" t="str">
        <f t="shared" si="62"/>
        <v/>
      </c>
      <c r="I1344" s="16" t="str">
        <f t="array" ref="I1344">IF(H1344&lt;&gt;"",SUM(IF(Data_TABLE[EOM Date]=EOMONTH(H1344,0),Data_TABLE[Total Value Sold],0)),"")</f>
        <v/>
      </c>
      <c r="J1344" s="16" t="e">
        <f t="shared" ca="1" si="60"/>
        <v>#N/A</v>
      </c>
      <c r="K1344" s="16" t="e">
        <f t="shared" ca="1" si="61"/>
        <v>#N/A</v>
      </c>
      <c r="L1344" s="12" t="str">
        <f>IF(I1344&lt;&gt;"",RANK(I1344,ListSales,0),"")</f>
        <v/>
      </c>
      <c r="V1344" s="18" t="str">
        <f>IF(U1344&lt;&gt;"",SUMIFS(Data_TABLE[Total Value Sold],Data_TABLE[EOM Date],"="&amp;EOMONTH(Dashboard!$I$7,0),Data_TABLE[Customer],"="&amp;Calc!U1344),"")</f>
        <v/>
      </c>
    </row>
    <row r="1345" spans="8:22" x14ac:dyDescent="0.2">
      <c r="H1345" s="15" t="str">
        <f t="shared" si="62"/>
        <v/>
      </c>
      <c r="I1345" s="16" t="str">
        <f t="array" ref="I1345">IF(H1345&lt;&gt;"",SUM(IF(Data_TABLE[EOM Date]=EOMONTH(H1345,0),Data_TABLE[Total Value Sold],0)),"")</f>
        <v/>
      </c>
      <c r="J1345" s="16" t="e">
        <f t="shared" ca="1" si="60"/>
        <v>#N/A</v>
      </c>
      <c r="K1345" s="16" t="e">
        <f t="shared" ca="1" si="61"/>
        <v>#N/A</v>
      </c>
      <c r="L1345" s="12" t="str">
        <f>IF(I1345&lt;&gt;"",RANK(I1345,ListSales,0),"")</f>
        <v/>
      </c>
      <c r="V1345" s="18" t="str">
        <f>IF(U1345&lt;&gt;"",SUMIFS(Data_TABLE[Total Value Sold],Data_TABLE[EOM Date],"="&amp;EOMONTH(Dashboard!$I$7,0),Data_TABLE[Customer],"="&amp;Calc!U1345),"")</f>
        <v/>
      </c>
    </row>
    <row r="1346" spans="8:22" x14ac:dyDescent="0.2">
      <c r="H1346" s="15" t="str">
        <f t="shared" si="62"/>
        <v/>
      </c>
      <c r="I1346" s="16" t="str">
        <f t="array" ref="I1346">IF(H1346&lt;&gt;"",SUM(IF(Data_TABLE[EOM Date]=EOMONTH(H1346,0),Data_TABLE[Total Value Sold],0)),"")</f>
        <v/>
      </c>
      <c r="J1346" s="16" t="e">
        <f t="shared" ca="1" si="60"/>
        <v>#N/A</v>
      </c>
      <c r="K1346" s="16" t="e">
        <f t="shared" ca="1" si="61"/>
        <v>#N/A</v>
      </c>
      <c r="L1346" s="12" t="str">
        <f>IF(I1346&lt;&gt;"",RANK(I1346,ListSales,0),"")</f>
        <v/>
      </c>
      <c r="V1346" s="18" t="str">
        <f>IF(U1346&lt;&gt;"",SUMIFS(Data_TABLE[Total Value Sold],Data_TABLE[EOM Date],"="&amp;EOMONTH(Dashboard!$I$7,0),Data_TABLE[Customer],"="&amp;Calc!U1346),"")</f>
        <v/>
      </c>
    </row>
    <row r="1347" spans="8:22" x14ac:dyDescent="0.2">
      <c r="H1347" s="15" t="str">
        <f t="shared" si="62"/>
        <v/>
      </c>
      <c r="I1347" s="16" t="str">
        <f t="array" ref="I1347">IF(H1347&lt;&gt;"",SUM(IF(Data_TABLE[EOM Date]=EOMONTH(H1347,0),Data_TABLE[Total Value Sold],0)),"")</f>
        <v/>
      </c>
      <c r="J1347" s="16" t="e">
        <f t="shared" ca="1" si="60"/>
        <v>#N/A</v>
      </c>
      <c r="K1347" s="16" t="e">
        <f t="shared" ca="1" si="61"/>
        <v>#N/A</v>
      </c>
      <c r="L1347" s="12" t="str">
        <f>IF(I1347&lt;&gt;"",RANK(I1347,ListSales,0),"")</f>
        <v/>
      </c>
      <c r="V1347" s="18" t="str">
        <f>IF(U1347&lt;&gt;"",SUMIFS(Data_TABLE[Total Value Sold],Data_TABLE[EOM Date],"="&amp;EOMONTH(Dashboard!$I$7,0),Data_TABLE[Customer],"="&amp;Calc!U1347),"")</f>
        <v/>
      </c>
    </row>
    <row r="1348" spans="8:22" x14ac:dyDescent="0.2">
      <c r="H1348" s="15" t="str">
        <f t="shared" si="62"/>
        <v/>
      </c>
      <c r="I1348" s="16" t="str">
        <f t="array" ref="I1348">IF(H1348&lt;&gt;"",SUM(IF(Data_TABLE[EOM Date]=EOMONTH(H1348,0),Data_TABLE[Total Value Sold],0)),"")</f>
        <v/>
      </c>
      <c r="J1348" s="16" t="e">
        <f t="shared" ca="1" si="60"/>
        <v>#N/A</v>
      </c>
      <c r="K1348" s="16" t="e">
        <f t="shared" ca="1" si="61"/>
        <v>#N/A</v>
      </c>
      <c r="L1348" s="12" t="str">
        <f>IF(I1348&lt;&gt;"",RANK(I1348,ListSales,0),"")</f>
        <v/>
      </c>
      <c r="V1348" s="18" t="str">
        <f>IF(U1348&lt;&gt;"",SUMIFS(Data_TABLE[Total Value Sold],Data_TABLE[EOM Date],"="&amp;EOMONTH(Dashboard!$I$7,0),Data_TABLE[Customer],"="&amp;Calc!U1348),"")</f>
        <v/>
      </c>
    </row>
    <row r="1349" spans="8:22" x14ac:dyDescent="0.2">
      <c r="H1349" s="15" t="str">
        <f t="shared" si="62"/>
        <v/>
      </c>
      <c r="I1349" s="16" t="str">
        <f t="array" ref="I1349">IF(H1349&lt;&gt;"",SUM(IF(Data_TABLE[EOM Date]=EOMONTH(H1349,0),Data_TABLE[Total Value Sold],0)),"")</f>
        <v/>
      </c>
      <c r="J1349" s="16" t="e">
        <f t="shared" ref="J1349:J1412" ca="1" si="63">IF(L1349=$D$13,I1349,NA())</f>
        <v>#N/A</v>
      </c>
      <c r="K1349" s="16" t="e">
        <f t="shared" ref="K1349:K1412" ca="1" si="64">IF(L1349=$D$14,I1349,NA())</f>
        <v>#N/A</v>
      </c>
      <c r="L1349" s="12" t="str">
        <f>IF(I1349&lt;&gt;"",RANK(I1349,ListSales,0),"")</f>
        <v/>
      </c>
      <c r="V1349" s="18" t="str">
        <f>IF(U1349&lt;&gt;"",SUMIFS(Data_TABLE[Total Value Sold],Data_TABLE[EOM Date],"="&amp;EOMONTH(Dashboard!$I$7,0),Data_TABLE[Customer],"="&amp;Calc!U1349),"")</f>
        <v/>
      </c>
    </row>
    <row r="1350" spans="8:22" x14ac:dyDescent="0.2">
      <c r="H1350" s="15" t="str">
        <f t="shared" ref="H1350:H1413" si="65">IF(ROW(H1349)-3&gt;$D$5,"",EDATE(H1349,1))</f>
        <v/>
      </c>
      <c r="I1350" s="16" t="str">
        <f t="array" ref="I1350">IF(H1350&lt;&gt;"",SUM(IF(Data_TABLE[EOM Date]=EOMONTH(H1350,0),Data_TABLE[Total Value Sold],0)),"")</f>
        <v/>
      </c>
      <c r="J1350" s="16" t="e">
        <f t="shared" ca="1" si="63"/>
        <v>#N/A</v>
      </c>
      <c r="K1350" s="16" t="e">
        <f t="shared" ca="1" si="64"/>
        <v>#N/A</v>
      </c>
      <c r="L1350" s="12" t="str">
        <f>IF(I1350&lt;&gt;"",RANK(I1350,ListSales,0),"")</f>
        <v/>
      </c>
      <c r="V1350" s="18" t="str">
        <f>IF(U1350&lt;&gt;"",SUMIFS(Data_TABLE[Total Value Sold],Data_TABLE[EOM Date],"="&amp;EOMONTH(Dashboard!$I$7,0),Data_TABLE[Customer],"="&amp;Calc!U1350),"")</f>
        <v/>
      </c>
    </row>
    <row r="1351" spans="8:22" x14ac:dyDescent="0.2">
      <c r="H1351" s="15" t="str">
        <f t="shared" si="65"/>
        <v/>
      </c>
      <c r="I1351" s="16" t="str">
        <f t="array" ref="I1351">IF(H1351&lt;&gt;"",SUM(IF(Data_TABLE[EOM Date]=EOMONTH(H1351,0),Data_TABLE[Total Value Sold],0)),"")</f>
        <v/>
      </c>
      <c r="J1351" s="16" t="e">
        <f t="shared" ca="1" si="63"/>
        <v>#N/A</v>
      </c>
      <c r="K1351" s="16" t="e">
        <f t="shared" ca="1" si="64"/>
        <v>#N/A</v>
      </c>
      <c r="L1351" s="12" t="str">
        <f>IF(I1351&lt;&gt;"",RANK(I1351,ListSales,0),"")</f>
        <v/>
      </c>
      <c r="V1351" s="18" t="str">
        <f>IF(U1351&lt;&gt;"",SUMIFS(Data_TABLE[Total Value Sold],Data_TABLE[EOM Date],"="&amp;EOMONTH(Dashboard!$I$7,0),Data_TABLE[Customer],"="&amp;Calc!U1351),"")</f>
        <v/>
      </c>
    </row>
    <row r="1352" spans="8:22" x14ac:dyDescent="0.2">
      <c r="H1352" s="15" t="str">
        <f t="shared" si="65"/>
        <v/>
      </c>
      <c r="I1352" s="16" t="str">
        <f t="array" ref="I1352">IF(H1352&lt;&gt;"",SUM(IF(Data_TABLE[EOM Date]=EOMONTH(H1352,0),Data_TABLE[Total Value Sold],0)),"")</f>
        <v/>
      </c>
      <c r="J1352" s="16" t="e">
        <f t="shared" ca="1" si="63"/>
        <v>#N/A</v>
      </c>
      <c r="K1352" s="16" t="e">
        <f t="shared" ca="1" si="64"/>
        <v>#N/A</v>
      </c>
      <c r="L1352" s="12" t="str">
        <f>IF(I1352&lt;&gt;"",RANK(I1352,ListSales,0),"")</f>
        <v/>
      </c>
      <c r="V1352" s="18" t="str">
        <f>IF(U1352&lt;&gt;"",SUMIFS(Data_TABLE[Total Value Sold],Data_TABLE[EOM Date],"="&amp;EOMONTH(Dashboard!$I$7,0),Data_TABLE[Customer],"="&amp;Calc!U1352),"")</f>
        <v/>
      </c>
    </row>
    <row r="1353" spans="8:22" x14ac:dyDescent="0.2">
      <c r="H1353" s="15" t="str">
        <f t="shared" si="65"/>
        <v/>
      </c>
      <c r="I1353" s="16" t="str">
        <f t="array" ref="I1353">IF(H1353&lt;&gt;"",SUM(IF(Data_TABLE[EOM Date]=EOMONTH(H1353,0),Data_TABLE[Total Value Sold],0)),"")</f>
        <v/>
      </c>
      <c r="J1353" s="16" t="e">
        <f t="shared" ca="1" si="63"/>
        <v>#N/A</v>
      </c>
      <c r="K1353" s="16" t="e">
        <f t="shared" ca="1" si="64"/>
        <v>#N/A</v>
      </c>
      <c r="L1353" s="12" t="str">
        <f>IF(I1353&lt;&gt;"",RANK(I1353,ListSales,0),"")</f>
        <v/>
      </c>
      <c r="V1353" s="18" t="str">
        <f>IF(U1353&lt;&gt;"",SUMIFS(Data_TABLE[Total Value Sold],Data_TABLE[EOM Date],"="&amp;EOMONTH(Dashboard!$I$7,0),Data_TABLE[Customer],"="&amp;Calc!U1353),"")</f>
        <v/>
      </c>
    </row>
    <row r="1354" spans="8:22" x14ac:dyDescent="0.2">
      <c r="H1354" s="15" t="str">
        <f t="shared" si="65"/>
        <v/>
      </c>
      <c r="I1354" s="16" t="str">
        <f t="array" ref="I1354">IF(H1354&lt;&gt;"",SUM(IF(Data_TABLE[EOM Date]=EOMONTH(H1354,0),Data_TABLE[Total Value Sold],0)),"")</f>
        <v/>
      </c>
      <c r="J1354" s="16" t="e">
        <f t="shared" ca="1" si="63"/>
        <v>#N/A</v>
      </c>
      <c r="K1354" s="16" t="e">
        <f t="shared" ca="1" si="64"/>
        <v>#N/A</v>
      </c>
      <c r="L1354" s="12" t="str">
        <f>IF(I1354&lt;&gt;"",RANK(I1354,ListSales,0),"")</f>
        <v/>
      </c>
      <c r="V1354" s="18" t="str">
        <f>IF(U1354&lt;&gt;"",SUMIFS(Data_TABLE[Total Value Sold],Data_TABLE[EOM Date],"="&amp;EOMONTH(Dashboard!$I$7,0),Data_TABLE[Customer],"="&amp;Calc!U1354),"")</f>
        <v/>
      </c>
    </row>
    <row r="1355" spans="8:22" x14ac:dyDescent="0.2">
      <c r="H1355" s="15" t="str">
        <f t="shared" si="65"/>
        <v/>
      </c>
      <c r="I1355" s="16" t="str">
        <f t="array" ref="I1355">IF(H1355&lt;&gt;"",SUM(IF(Data_TABLE[EOM Date]=EOMONTH(H1355,0),Data_TABLE[Total Value Sold],0)),"")</f>
        <v/>
      </c>
      <c r="J1355" s="16" t="e">
        <f t="shared" ca="1" si="63"/>
        <v>#N/A</v>
      </c>
      <c r="K1355" s="16" t="e">
        <f t="shared" ca="1" si="64"/>
        <v>#N/A</v>
      </c>
      <c r="L1355" s="12" t="str">
        <f>IF(I1355&lt;&gt;"",RANK(I1355,ListSales,0),"")</f>
        <v/>
      </c>
      <c r="V1355" s="18" t="str">
        <f>IF(U1355&lt;&gt;"",SUMIFS(Data_TABLE[Total Value Sold],Data_TABLE[EOM Date],"="&amp;EOMONTH(Dashboard!$I$7,0),Data_TABLE[Customer],"="&amp;Calc!U1355),"")</f>
        <v/>
      </c>
    </row>
    <row r="1356" spans="8:22" x14ac:dyDescent="0.2">
      <c r="H1356" s="15" t="str">
        <f t="shared" si="65"/>
        <v/>
      </c>
      <c r="I1356" s="16" t="str">
        <f t="array" ref="I1356">IF(H1356&lt;&gt;"",SUM(IF(Data_TABLE[EOM Date]=EOMONTH(H1356,0),Data_TABLE[Total Value Sold],0)),"")</f>
        <v/>
      </c>
      <c r="J1356" s="16" t="e">
        <f t="shared" ca="1" si="63"/>
        <v>#N/A</v>
      </c>
      <c r="K1356" s="16" t="e">
        <f t="shared" ca="1" si="64"/>
        <v>#N/A</v>
      </c>
      <c r="L1356" s="12" t="str">
        <f>IF(I1356&lt;&gt;"",RANK(I1356,ListSales,0),"")</f>
        <v/>
      </c>
      <c r="V1356" s="18" t="str">
        <f>IF(U1356&lt;&gt;"",SUMIFS(Data_TABLE[Total Value Sold],Data_TABLE[EOM Date],"="&amp;EOMONTH(Dashboard!$I$7,0),Data_TABLE[Customer],"="&amp;Calc!U1356),"")</f>
        <v/>
      </c>
    </row>
    <row r="1357" spans="8:22" x14ac:dyDescent="0.2">
      <c r="H1357" s="15" t="str">
        <f t="shared" si="65"/>
        <v/>
      </c>
      <c r="I1357" s="16" t="str">
        <f t="array" ref="I1357">IF(H1357&lt;&gt;"",SUM(IF(Data_TABLE[EOM Date]=EOMONTH(H1357,0),Data_TABLE[Total Value Sold],0)),"")</f>
        <v/>
      </c>
      <c r="J1357" s="16" t="e">
        <f t="shared" ca="1" si="63"/>
        <v>#N/A</v>
      </c>
      <c r="K1357" s="16" t="e">
        <f t="shared" ca="1" si="64"/>
        <v>#N/A</v>
      </c>
      <c r="L1357" s="12" t="str">
        <f>IF(I1357&lt;&gt;"",RANK(I1357,ListSales,0),"")</f>
        <v/>
      </c>
      <c r="V1357" s="18" t="str">
        <f>IF(U1357&lt;&gt;"",SUMIFS(Data_TABLE[Total Value Sold],Data_TABLE[EOM Date],"="&amp;EOMONTH(Dashboard!$I$7,0),Data_TABLE[Customer],"="&amp;Calc!U1357),"")</f>
        <v/>
      </c>
    </row>
    <row r="1358" spans="8:22" x14ac:dyDescent="0.2">
      <c r="H1358" s="15" t="str">
        <f t="shared" si="65"/>
        <v/>
      </c>
      <c r="I1358" s="16" t="str">
        <f t="array" ref="I1358">IF(H1358&lt;&gt;"",SUM(IF(Data_TABLE[EOM Date]=EOMONTH(H1358,0),Data_TABLE[Total Value Sold],0)),"")</f>
        <v/>
      </c>
      <c r="J1358" s="16" t="e">
        <f t="shared" ca="1" si="63"/>
        <v>#N/A</v>
      </c>
      <c r="K1358" s="16" t="e">
        <f t="shared" ca="1" si="64"/>
        <v>#N/A</v>
      </c>
      <c r="L1358" s="12" t="str">
        <f>IF(I1358&lt;&gt;"",RANK(I1358,ListSales,0),"")</f>
        <v/>
      </c>
      <c r="V1358" s="18" t="str">
        <f>IF(U1358&lt;&gt;"",SUMIFS(Data_TABLE[Total Value Sold],Data_TABLE[EOM Date],"="&amp;EOMONTH(Dashboard!$I$7,0),Data_TABLE[Customer],"="&amp;Calc!U1358),"")</f>
        <v/>
      </c>
    </row>
    <row r="1359" spans="8:22" x14ac:dyDescent="0.2">
      <c r="H1359" s="15" t="str">
        <f t="shared" si="65"/>
        <v/>
      </c>
      <c r="I1359" s="16" t="str">
        <f t="array" ref="I1359">IF(H1359&lt;&gt;"",SUM(IF(Data_TABLE[EOM Date]=EOMONTH(H1359,0),Data_TABLE[Total Value Sold],0)),"")</f>
        <v/>
      </c>
      <c r="J1359" s="16" t="e">
        <f t="shared" ca="1" si="63"/>
        <v>#N/A</v>
      </c>
      <c r="K1359" s="16" t="e">
        <f t="shared" ca="1" si="64"/>
        <v>#N/A</v>
      </c>
      <c r="L1359" s="12" t="str">
        <f>IF(I1359&lt;&gt;"",RANK(I1359,ListSales,0),"")</f>
        <v/>
      </c>
      <c r="V1359" s="18" t="str">
        <f>IF(U1359&lt;&gt;"",SUMIFS(Data_TABLE[Total Value Sold],Data_TABLE[EOM Date],"="&amp;EOMONTH(Dashboard!$I$7,0),Data_TABLE[Customer],"="&amp;Calc!U1359),"")</f>
        <v/>
      </c>
    </row>
    <row r="1360" spans="8:22" x14ac:dyDescent="0.2">
      <c r="H1360" s="15" t="str">
        <f t="shared" si="65"/>
        <v/>
      </c>
      <c r="I1360" s="16" t="str">
        <f t="array" ref="I1360">IF(H1360&lt;&gt;"",SUM(IF(Data_TABLE[EOM Date]=EOMONTH(H1360,0),Data_TABLE[Total Value Sold],0)),"")</f>
        <v/>
      </c>
      <c r="J1360" s="16" t="e">
        <f t="shared" ca="1" si="63"/>
        <v>#N/A</v>
      </c>
      <c r="K1360" s="16" t="e">
        <f t="shared" ca="1" si="64"/>
        <v>#N/A</v>
      </c>
      <c r="L1360" s="12" t="str">
        <f>IF(I1360&lt;&gt;"",RANK(I1360,ListSales,0),"")</f>
        <v/>
      </c>
      <c r="V1360" s="18" t="str">
        <f>IF(U1360&lt;&gt;"",SUMIFS(Data_TABLE[Total Value Sold],Data_TABLE[EOM Date],"="&amp;EOMONTH(Dashboard!$I$7,0),Data_TABLE[Customer],"="&amp;Calc!U1360),"")</f>
        <v/>
      </c>
    </row>
    <row r="1361" spans="8:22" x14ac:dyDescent="0.2">
      <c r="H1361" s="15" t="str">
        <f t="shared" si="65"/>
        <v/>
      </c>
      <c r="I1361" s="16" t="str">
        <f t="array" ref="I1361">IF(H1361&lt;&gt;"",SUM(IF(Data_TABLE[EOM Date]=EOMONTH(H1361,0),Data_TABLE[Total Value Sold],0)),"")</f>
        <v/>
      </c>
      <c r="J1361" s="16" t="e">
        <f t="shared" ca="1" si="63"/>
        <v>#N/A</v>
      </c>
      <c r="K1361" s="16" t="e">
        <f t="shared" ca="1" si="64"/>
        <v>#N/A</v>
      </c>
      <c r="L1361" s="12" t="str">
        <f>IF(I1361&lt;&gt;"",RANK(I1361,ListSales,0),"")</f>
        <v/>
      </c>
      <c r="V1361" s="18" t="str">
        <f>IF(U1361&lt;&gt;"",SUMIFS(Data_TABLE[Total Value Sold],Data_TABLE[EOM Date],"="&amp;EOMONTH(Dashboard!$I$7,0),Data_TABLE[Customer],"="&amp;Calc!U1361),"")</f>
        <v/>
      </c>
    </row>
    <row r="1362" spans="8:22" x14ac:dyDescent="0.2">
      <c r="H1362" s="15" t="str">
        <f t="shared" si="65"/>
        <v/>
      </c>
      <c r="I1362" s="16" t="str">
        <f t="array" ref="I1362">IF(H1362&lt;&gt;"",SUM(IF(Data_TABLE[EOM Date]=EOMONTH(H1362,0),Data_TABLE[Total Value Sold],0)),"")</f>
        <v/>
      </c>
      <c r="J1362" s="16" t="e">
        <f t="shared" ca="1" si="63"/>
        <v>#N/A</v>
      </c>
      <c r="K1362" s="16" t="e">
        <f t="shared" ca="1" si="64"/>
        <v>#N/A</v>
      </c>
      <c r="L1362" s="12" t="str">
        <f>IF(I1362&lt;&gt;"",RANK(I1362,ListSales,0),"")</f>
        <v/>
      </c>
      <c r="V1362" s="18" t="str">
        <f>IF(U1362&lt;&gt;"",SUMIFS(Data_TABLE[Total Value Sold],Data_TABLE[EOM Date],"="&amp;EOMONTH(Dashboard!$I$7,0),Data_TABLE[Customer],"="&amp;Calc!U1362),"")</f>
        <v/>
      </c>
    </row>
    <row r="1363" spans="8:22" x14ac:dyDescent="0.2">
      <c r="H1363" s="15" t="str">
        <f t="shared" si="65"/>
        <v/>
      </c>
      <c r="I1363" s="16" t="str">
        <f t="array" ref="I1363">IF(H1363&lt;&gt;"",SUM(IF(Data_TABLE[EOM Date]=EOMONTH(H1363,0),Data_TABLE[Total Value Sold],0)),"")</f>
        <v/>
      </c>
      <c r="J1363" s="16" t="e">
        <f t="shared" ca="1" si="63"/>
        <v>#N/A</v>
      </c>
      <c r="K1363" s="16" t="e">
        <f t="shared" ca="1" si="64"/>
        <v>#N/A</v>
      </c>
      <c r="L1363" s="12" t="str">
        <f>IF(I1363&lt;&gt;"",RANK(I1363,ListSales,0),"")</f>
        <v/>
      </c>
      <c r="V1363" s="18" t="str">
        <f>IF(U1363&lt;&gt;"",SUMIFS(Data_TABLE[Total Value Sold],Data_TABLE[EOM Date],"="&amp;EOMONTH(Dashboard!$I$7,0),Data_TABLE[Customer],"="&amp;Calc!U1363),"")</f>
        <v/>
      </c>
    </row>
    <row r="1364" spans="8:22" x14ac:dyDescent="0.2">
      <c r="H1364" s="15" t="str">
        <f t="shared" si="65"/>
        <v/>
      </c>
      <c r="I1364" s="16" t="str">
        <f t="array" ref="I1364">IF(H1364&lt;&gt;"",SUM(IF(Data_TABLE[EOM Date]=EOMONTH(H1364,0),Data_TABLE[Total Value Sold],0)),"")</f>
        <v/>
      </c>
      <c r="J1364" s="16" t="e">
        <f t="shared" ca="1" si="63"/>
        <v>#N/A</v>
      </c>
      <c r="K1364" s="16" t="e">
        <f t="shared" ca="1" si="64"/>
        <v>#N/A</v>
      </c>
      <c r="L1364" s="12" t="str">
        <f>IF(I1364&lt;&gt;"",RANK(I1364,ListSales,0),"")</f>
        <v/>
      </c>
      <c r="V1364" s="18" t="str">
        <f>IF(U1364&lt;&gt;"",SUMIFS(Data_TABLE[Total Value Sold],Data_TABLE[EOM Date],"="&amp;EOMONTH(Dashboard!$I$7,0),Data_TABLE[Customer],"="&amp;Calc!U1364),"")</f>
        <v/>
      </c>
    </row>
    <row r="1365" spans="8:22" x14ac:dyDescent="0.2">
      <c r="H1365" s="15" t="str">
        <f t="shared" si="65"/>
        <v/>
      </c>
      <c r="I1365" s="16" t="str">
        <f t="array" ref="I1365">IF(H1365&lt;&gt;"",SUM(IF(Data_TABLE[EOM Date]=EOMONTH(H1365,0),Data_TABLE[Total Value Sold],0)),"")</f>
        <v/>
      </c>
      <c r="J1365" s="16" t="e">
        <f t="shared" ca="1" si="63"/>
        <v>#N/A</v>
      </c>
      <c r="K1365" s="16" t="e">
        <f t="shared" ca="1" si="64"/>
        <v>#N/A</v>
      </c>
      <c r="L1365" s="12" t="str">
        <f>IF(I1365&lt;&gt;"",RANK(I1365,ListSales,0),"")</f>
        <v/>
      </c>
      <c r="V1365" s="18" t="str">
        <f>IF(U1365&lt;&gt;"",SUMIFS(Data_TABLE[Total Value Sold],Data_TABLE[EOM Date],"="&amp;EOMONTH(Dashboard!$I$7,0),Data_TABLE[Customer],"="&amp;Calc!U1365),"")</f>
        <v/>
      </c>
    </row>
    <row r="1366" spans="8:22" x14ac:dyDescent="0.2">
      <c r="H1366" s="15" t="str">
        <f t="shared" si="65"/>
        <v/>
      </c>
      <c r="I1366" s="16" t="str">
        <f t="array" ref="I1366">IF(H1366&lt;&gt;"",SUM(IF(Data_TABLE[EOM Date]=EOMONTH(H1366,0),Data_TABLE[Total Value Sold],0)),"")</f>
        <v/>
      </c>
      <c r="J1366" s="16" t="e">
        <f t="shared" ca="1" si="63"/>
        <v>#N/A</v>
      </c>
      <c r="K1366" s="16" t="e">
        <f t="shared" ca="1" si="64"/>
        <v>#N/A</v>
      </c>
      <c r="L1366" s="12" t="str">
        <f>IF(I1366&lt;&gt;"",RANK(I1366,ListSales,0),"")</f>
        <v/>
      </c>
      <c r="V1366" s="18" t="str">
        <f>IF(U1366&lt;&gt;"",SUMIFS(Data_TABLE[Total Value Sold],Data_TABLE[EOM Date],"="&amp;EOMONTH(Dashboard!$I$7,0),Data_TABLE[Customer],"="&amp;Calc!U1366),"")</f>
        <v/>
      </c>
    </row>
    <row r="1367" spans="8:22" x14ac:dyDescent="0.2">
      <c r="H1367" s="15" t="str">
        <f t="shared" si="65"/>
        <v/>
      </c>
      <c r="I1367" s="16" t="str">
        <f t="array" ref="I1367">IF(H1367&lt;&gt;"",SUM(IF(Data_TABLE[EOM Date]=EOMONTH(H1367,0),Data_TABLE[Total Value Sold],0)),"")</f>
        <v/>
      </c>
      <c r="J1367" s="16" t="e">
        <f t="shared" ca="1" si="63"/>
        <v>#N/A</v>
      </c>
      <c r="K1367" s="16" t="e">
        <f t="shared" ca="1" si="64"/>
        <v>#N/A</v>
      </c>
      <c r="L1367" s="12" t="str">
        <f>IF(I1367&lt;&gt;"",RANK(I1367,ListSales,0),"")</f>
        <v/>
      </c>
      <c r="V1367" s="18" t="str">
        <f>IF(U1367&lt;&gt;"",SUMIFS(Data_TABLE[Total Value Sold],Data_TABLE[EOM Date],"="&amp;EOMONTH(Dashboard!$I$7,0),Data_TABLE[Customer],"="&amp;Calc!U1367),"")</f>
        <v/>
      </c>
    </row>
    <row r="1368" spans="8:22" x14ac:dyDescent="0.2">
      <c r="H1368" s="15" t="str">
        <f t="shared" si="65"/>
        <v/>
      </c>
      <c r="I1368" s="16" t="str">
        <f t="array" ref="I1368">IF(H1368&lt;&gt;"",SUM(IF(Data_TABLE[EOM Date]=EOMONTH(H1368,0),Data_TABLE[Total Value Sold],0)),"")</f>
        <v/>
      </c>
      <c r="J1368" s="16" t="e">
        <f t="shared" ca="1" si="63"/>
        <v>#N/A</v>
      </c>
      <c r="K1368" s="16" t="e">
        <f t="shared" ca="1" si="64"/>
        <v>#N/A</v>
      </c>
      <c r="L1368" s="12" t="str">
        <f>IF(I1368&lt;&gt;"",RANK(I1368,ListSales,0),"")</f>
        <v/>
      </c>
      <c r="V1368" s="18" t="str">
        <f>IF(U1368&lt;&gt;"",SUMIFS(Data_TABLE[Total Value Sold],Data_TABLE[EOM Date],"="&amp;EOMONTH(Dashboard!$I$7,0),Data_TABLE[Customer],"="&amp;Calc!U1368),"")</f>
        <v/>
      </c>
    </row>
    <row r="1369" spans="8:22" x14ac:dyDescent="0.2">
      <c r="H1369" s="15" t="str">
        <f t="shared" si="65"/>
        <v/>
      </c>
      <c r="I1369" s="16" t="str">
        <f t="array" ref="I1369">IF(H1369&lt;&gt;"",SUM(IF(Data_TABLE[EOM Date]=EOMONTH(H1369,0),Data_TABLE[Total Value Sold],0)),"")</f>
        <v/>
      </c>
      <c r="J1369" s="16" t="e">
        <f t="shared" ca="1" si="63"/>
        <v>#N/A</v>
      </c>
      <c r="K1369" s="16" t="e">
        <f t="shared" ca="1" si="64"/>
        <v>#N/A</v>
      </c>
      <c r="L1369" s="12" t="str">
        <f>IF(I1369&lt;&gt;"",RANK(I1369,ListSales,0),"")</f>
        <v/>
      </c>
      <c r="V1369" s="18" t="str">
        <f>IF(U1369&lt;&gt;"",SUMIFS(Data_TABLE[Total Value Sold],Data_TABLE[EOM Date],"="&amp;EOMONTH(Dashboard!$I$7,0),Data_TABLE[Customer],"="&amp;Calc!U1369),"")</f>
        <v/>
      </c>
    </row>
    <row r="1370" spans="8:22" x14ac:dyDescent="0.2">
      <c r="H1370" s="15" t="str">
        <f t="shared" si="65"/>
        <v/>
      </c>
      <c r="I1370" s="16" t="str">
        <f t="array" ref="I1370">IF(H1370&lt;&gt;"",SUM(IF(Data_TABLE[EOM Date]=EOMONTH(H1370,0),Data_TABLE[Total Value Sold],0)),"")</f>
        <v/>
      </c>
      <c r="J1370" s="16" t="e">
        <f t="shared" ca="1" si="63"/>
        <v>#N/A</v>
      </c>
      <c r="K1370" s="16" t="e">
        <f t="shared" ca="1" si="64"/>
        <v>#N/A</v>
      </c>
      <c r="L1370" s="12" t="str">
        <f>IF(I1370&lt;&gt;"",RANK(I1370,ListSales,0),"")</f>
        <v/>
      </c>
      <c r="V1370" s="18" t="str">
        <f>IF(U1370&lt;&gt;"",SUMIFS(Data_TABLE[Total Value Sold],Data_TABLE[EOM Date],"="&amp;EOMONTH(Dashboard!$I$7,0),Data_TABLE[Customer],"="&amp;Calc!U1370),"")</f>
        <v/>
      </c>
    </row>
    <row r="1371" spans="8:22" x14ac:dyDescent="0.2">
      <c r="H1371" s="15" t="str">
        <f t="shared" si="65"/>
        <v/>
      </c>
      <c r="I1371" s="16" t="str">
        <f t="array" ref="I1371">IF(H1371&lt;&gt;"",SUM(IF(Data_TABLE[EOM Date]=EOMONTH(H1371,0),Data_TABLE[Total Value Sold],0)),"")</f>
        <v/>
      </c>
      <c r="J1371" s="16" t="e">
        <f t="shared" ca="1" si="63"/>
        <v>#N/A</v>
      </c>
      <c r="K1371" s="16" t="e">
        <f t="shared" ca="1" si="64"/>
        <v>#N/A</v>
      </c>
      <c r="L1371" s="12" t="str">
        <f>IF(I1371&lt;&gt;"",RANK(I1371,ListSales,0),"")</f>
        <v/>
      </c>
      <c r="V1371" s="18" t="str">
        <f>IF(U1371&lt;&gt;"",SUMIFS(Data_TABLE[Total Value Sold],Data_TABLE[EOM Date],"="&amp;EOMONTH(Dashboard!$I$7,0),Data_TABLE[Customer],"="&amp;Calc!U1371),"")</f>
        <v/>
      </c>
    </row>
    <row r="1372" spans="8:22" x14ac:dyDescent="0.2">
      <c r="H1372" s="15" t="str">
        <f t="shared" si="65"/>
        <v/>
      </c>
      <c r="I1372" s="16" t="str">
        <f t="array" ref="I1372">IF(H1372&lt;&gt;"",SUM(IF(Data_TABLE[EOM Date]=EOMONTH(H1372,0),Data_TABLE[Total Value Sold],0)),"")</f>
        <v/>
      </c>
      <c r="J1372" s="16" t="e">
        <f t="shared" ca="1" si="63"/>
        <v>#N/A</v>
      </c>
      <c r="K1372" s="16" t="e">
        <f t="shared" ca="1" si="64"/>
        <v>#N/A</v>
      </c>
      <c r="L1372" s="12" t="str">
        <f>IF(I1372&lt;&gt;"",RANK(I1372,ListSales,0),"")</f>
        <v/>
      </c>
      <c r="V1372" s="18" t="str">
        <f>IF(U1372&lt;&gt;"",SUMIFS(Data_TABLE[Total Value Sold],Data_TABLE[EOM Date],"="&amp;EOMONTH(Dashboard!$I$7,0),Data_TABLE[Customer],"="&amp;Calc!U1372),"")</f>
        <v/>
      </c>
    </row>
    <row r="1373" spans="8:22" x14ac:dyDescent="0.2">
      <c r="H1373" s="15" t="str">
        <f t="shared" si="65"/>
        <v/>
      </c>
      <c r="I1373" s="16" t="str">
        <f t="array" ref="I1373">IF(H1373&lt;&gt;"",SUM(IF(Data_TABLE[EOM Date]=EOMONTH(H1373,0),Data_TABLE[Total Value Sold],0)),"")</f>
        <v/>
      </c>
      <c r="J1373" s="16" t="e">
        <f t="shared" ca="1" si="63"/>
        <v>#N/A</v>
      </c>
      <c r="K1373" s="16" t="e">
        <f t="shared" ca="1" si="64"/>
        <v>#N/A</v>
      </c>
      <c r="L1373" s="12" t="str">
        <f>IF(I1373&lt;&gt;"",RANK(I1373,ListSales,0),"")</f>
        <v/>
      </c>
      <c r="V1373" s="18" t="str">
        <f>IF(U1373&lt;&gt;"",SUMIFS(Data_TABLE[Total Value Sold],Data_TABLE[EOM Date],"="&amp;EOMONTH(Dashboard!$I$7,0),Data_TABLE[Customer],"="&amp;Calc!U1373),"")</f>
        <v/>
      </c>
    </row>
    <row r="1374" spans="8:22" x14ac:dyDescent="0.2">
      <c r="H1374" s="15" t="str">
        <f t="shared" si="65"/>
        <v/>
      </c>
      <c r="I1374" s="16" t="str">
        <f t="array" ref="I1374">IF(H1374&lt;&gt;"",SUM(IF(Data_TABLE[EOM Date]=EOMONTH(H1374,0),Data_TABLE[Total Value Sold],0)),"")</f>
        <v/>
      </c>
      <c r="J1374" s="16" t="e">
        <f t="shared" ca="1" si="63"/>
        <v>#N/A</v>
      </c>
      <c r="K1374" s="16" t="e">
        <f t="shared" ca="1" si="64"/>
        <v>#N/A</v>
      </c>
      <c r="L1374" s="12" t="str">
        <f>IF(I1374&lt;&gt;"",RANK(I1374,ListSales,0),"")</f>
        <v/>
      </c>
      <c r="V1374" s="18" t="str">
        <f>IF(U1374&lt;&gt;"",SUMIFS(Data_TABLE[Total Value Sold],Data_TABLE[EOM Date],"="&amp;EOMONTH(Dashboard!$I$7,0),Data_TABLE[Customer],"="&amp;Calc!U1374),"")</f>
        <v/>
      </c>
    </row>
    <row r="1375" spans="8:22" x14ac:dyDescent="0.2">
      <c r="H1375" s="15" t="str">
        <f t="shared" si="65"/>
        <v/>
      </c>
      <c r="I1375" s="16" t="str">
        <f t="array" ref="I1375">IF(H1375&lt;&gt;"",SUM(IF(Data_TABLE[EOM Date]=EOMONTH(H1375,0),Data_TABLE[Total Value Sold],0)),"")</f>
        <v/>
      </c>
      <c r="J1375" s="16" t="e">
        <f t="shared" ca="1" si="63"/>
        <v>#N/A</v>
      </c>
      <c r="K1375" s="16" t="e">
        <f t="shared" ca="1" si="64"/>
        <v>#N/A</v>
      </c>
      <c r="L1375" s="12" t="str">
        <f>IF(I1375&lt;&gt;"",RANK(I1375,ListSales,0),"")</f>
        <v/>
      </c>
      <c r="V1375" s="18" t="str">
        <f>IF(U1375&lt;&gt;"",SUMIFS(Data_TABLE[Total Value Sold],Data_TABLE[EOM Date],"="&amp;EOMONTH(Dashboard!$I$7,0),Data_TABLE[Customer],"="&amp;Calc!U1375),"")</f>
        <v/>
      </c>
    </row>
    <row r="1376" spans="8:22" x14ac:dyDescent="0.2">
      <c r="H1376" s="15" t="str">
        <f t="shared" si="65"/>
        <v/>
      </c>
      <c r="I1376" s="16" t="str">
        <f t="array" ref="I1376">IF(H1376&lt;&gt;"",SUM(IF(Data_TABLE[EOM Date]=EOMONTH(H1376,0),Data_TABLE[Total Value Sold],0)),"")</f>
        <v/>
      </c>
      <c r="J1376" s="16" t="e">
        <f t="shared" ca="1" si="63"/>
        <v>#N/A</v>
      </c>
      <c r="K1376" s="16" t="e">
        <f t="shared" ca="1" si="64"/>
        <v>#N/A</v>
      </c>
      <c r="L1376" s="12" t="str">
        <f>IF(I1376&lt;&gt;"",RANK(I1376,ListSales,0),"")</f>
        <v/>
      </c>
      <c r="V1376" s="18" t="str">
        <f>IF(U1376&lt;&gt;"",SUMIFS(Data_TABLE[Total Value Sold],Data_TABLE[EOM Date],"="&amp;EOMONTH(Dashboard!$I$7,0),Data_TABLE[Customer],"="&amp;Calc!U1376),"")</f>
        <v/>
      </c>
    </row>
    <row r="1377" spans="8:22" x14ac:dyDescent="0.2">
      <c r="H1377" s="15" t="str">
        <f t="shared" si="65"/>
        <v/>
      </c>
      <c r="I1377" s="16" t="str">
        <f t="array" ref="I1377">IF(H1377&lt;&gt;"",SUM(IF(Data_TABLE[EOM Date]=EOMONTH(H1377,0),Data_TABLE[Total Value Sold],0)),"")</f>
        <v/>
      </c>
      <c r="J1377" s="16" t="e">
        <f t="shared" ca="1" si="63"/>
        <v>#N/A</v>
      </c>
      <c r="K1377" s="16" t="e">
        <f t="shared" ca="1" si="64"/>
        <v>#N/A</v>
      </c>
      <c r="L1377" s="12" t="str">
        <f>IF(I1377&lt;&gt;"",RANK(I1377,ListSales,0),"")</f>
        <v/>
      </c>
      <c r="V1377" s="18" t="str">
        <f>IF(U1377&lt;&gt;"",SUMIFS(Data_TABLE[Total Value Sold],Data_TABLE[EOM Date],"="&amp;EOMONTH(Dashboard!$I$7,0),Data_TABLE[Customer],"="&amp;Calc!U1377),"")</f>
        <v/>
      </c>
    </row>
    <row r="1378" spans="8:22" x14ac:dyDescent="0.2">
      <c r="H1378" s="15" t="str">
        <f t="shared" si="65"/>
        <v/>
      </c>
      <c r="I1378" s="16" t="str">
        <f t="array" ref="I1378">IF(H1378&lt;&gt;"",SUM(IF(Data_TABLE[EOM Date]=EOMONTH(H1378,0),Data_TABLE[Total Value Sold],0)),"")</f>
        <v/>
      </c>
      <c r="J1378" s="16" t="e">
        <f t="shared" ca="1" si="63"/>
        <v>#N/A</v>
      </c>
      <c r="K1378" s="16" t="e">
        <f t="shared" ca="1" si="64"/>
        <v>#N/A</v>
      </c>
      <c r="L1378" s="12" t="str">
        <f>IF(I1378&lt;&gt;"",RANK(I1378,ListSales,0),"")</f>
        <v/>
      </c>
      <c r="V1378" s="18" t="str">
        <f>IF(U1378&lt;&gt;"",SUMIFS(Data_TABLE[Total Value Sold],Data_TABLE[EOM Date],"="&amp;EOMONTH(Dashboard!$I$7,0),Data_TABLE[Customer],"="&amp;Calc!U1378),"")</f>
        <v/>
      </c>
    </row>
    <row r="1379" spans="8:22" x14ac:dyDescent="0.2">
      <c r="H1379" s="15" t="str">
        <f t="shared" si="65"/>
        <v/>
      </c>
      <c r="I1379" s="16" t="str">
        <f t="array" ref="I1379">IF(H1379&lt;&gt;"",SUM(IF(Data_TABLE[EOM Date]=EOMONTH(H1379,0),Data_TABLE[Total Value Sold],0)),"")</f>
        <v/>
      </c>
      <c r="J1379" s="16" t="e">
        <f t="shared" ca="1" si="63"/>
        <v>#N/A</v>
      </c>
      <c r="K1379" s="16" t="e">
        <f t="shared" ca="1" si="64"/>
        <v>#N/A</v>
      </c>
      <c r="L1379" s="12" t="str">
        <f>IF(I1379&lt;&gt;"",RANK(I1379,ListSales,0),"")</f>
        <v/>
      </c>
      <c r="V1379" s="18" t="str">
        <f>IF(U1379&lt;&gt;"",SUMIFS(Data_TABLE[Total Value Sold],Data_TABLE[EOM Date],"="&amp;EOMONTH(Dashboard!$I$7,0),Data_TABLE[Customer],"="&amp;Calc!U1379),"")</f>
        <v/>
      </c>
    </row>
    <row r="1380" spans="8:22" x14ac:dyDescent="0.2">
      <c r="H1380" s="15" t="str">
        <f t="shared" si="65"/>
        <v/>
      </c>
      <c r="I1380" s="16" t="str">
        <f t="array" ref="I1380">IF(H1380&lt;&gt;"",SUM(IF(Data_TABLE[EOM Date]=EOMONTH(H1380,0),Data_TABLE[Total Value Sold],0)),"")</f>
        <v/>
      </c>
      <c r="J1380" s="16" t="e">
        <f t="shared" ca="1" si="63"/>
        <v>#N/A</v>
      </c>
      <c r="K1380" s="16" t="e">
        <f t="shared" ca="1" si="64"/>
        <v>#N/A</v>
      </c>
      <c r="L1380" s="12" t="str">
        <f>IF(I1380&lt;&gt;"",RANK(I1380,ListSales,0),"")</f>
        <v/>
      </c>
      <c r="V1380" s="18" t="str">
        <f>IF(U1380&lt;&gt;"",SUMIFS(Data_TABLE[Total Value Sold],Data_TABLE[EOM Date],"="&amp;EOMONTH(Dashboard!$I$7,0),Data_TABLE[Customer],"="&amp;Calc!U1380),"")</f>
        <v/>
      </c>
    </row>
    <row r="1381" spans="8:22" x14ac:dyDescent="0.2">
      <c r="H1381" s="15" t="str">
        <f t="shared" si="65"/>
        <v/>
      </c>
      <c r="I1381" s="16" t="str">
        <f t="array" ref="I1381">IF(H1381&lt;&gt;"",SUM(IF(Data_TABLE[EOM Date]=EOMONTH(H1381,0),Data_TABLE[Total Value Sold],0)),"")</f>
        <v/>
      </c>
      <c r="J1381" s="16" t="e">
        <f t="shared" ca="1" si="63"/>
        <v>#N/A</v>
      </c>
      <c r="K1381" s="16" t="e">
        <f t="shared" ca="1" si="64"/>
        <v>#N/A</v>
      </c>
      <c r="L1381" s="12" t="str">
        <f>IF(I1381&lt;&gt;"",RANK(I1381,ListSales,0),"")</f>
        <v/>
      </c>
      <c r="V1381" s="18" t="str">
        <f>IF(U1381&lt;&gt;"",SUMIFS(Data_TABLE[Total Value Sold],Data_TABLE[EOM Date],"="&amp;EOMONTH(Dashboard!$I$7,0),Data_TABLE[Customer],"="&amp;Calc!U1381),"")</f>
        <v/>
      </c>
    </row>
    <row r="1382" spans="8:22" x14ac:dyDescent="0.2">
      <c r="H1382" s="15" t="str">
        <f t="shared" si="65"/>
        <v/>
      </c>
      <c r="I1382" s="16" t="str">
        <f t="array" ref="I1382">IF(H1382&lt;&gt;"",SUM(IF(Data_TABLE[EOM Date]=EOMONTH(H1382,0),Data_TABLE[Total Value Sold],0)),"")</f>
        <v/>
      </c>
      <c r="J1382" s="16" t="e">
        <f t="shared" ca="1" si="63"/>
        <v>#N/A</v>
      </c>
      <c r="K1382" s="16" t="e">
        <f t="shared" ca="1" si="64"/>
        <v>#N/A</v>
      </c>
      <c r="L1382" s="12" t="str">
        <f>IF(I1382&lt;&gt;"",RANK(I1382,ListSales,0),"")</f>
        <v/>
      </c>
      <c r="V1382" s="18" t="str">
        <f>IF(U1382&lt;&gt;"",SUMIFS(Data_TABLE[Total Value Sold],Data_TABLE[EOM Date],"="&amp;EOMONTH(Dashboard!$I$7,0),Data_TABLE[Customer],"="&amp;Calc!U1382),"")</f>
        <v/>
      </c>
    </row>
    <row r="1383" spans="8:22" x14ac:dyDescent="0.2">
      <c r="H1383" s="15" t="str">
        <f t="shared" si="65"/>
        <v/>
      </c>
      <c r="I1383" s="16" t="str">
        <f t="array" ref="I1383">IF(H1383&lt;&gt;"",SUM(IF(Data_TABLE[EOM Date]=EOMONTH(H1383,0),Data_TABLE[Total Value Sold],0)),"")</f>
        <v/>
      </c>
      <c r="J1383" s="16" t="e">
        <f t="shared" ca="1" si="63"/>
        <v>#N/A</v>
      </c>
      <c r="K1383" s="16" t="e">
        <f t="shared" ca="1" si="64"/>
        <v>#N/A</v>
      </c>
      <c r="L1383" s="12" t="str">
        <f>IF(I1383&lt;&gt;"",RANK(I1383,ListSales,0),"")</f>
        <v/>
      </c>
      <c r="V1383" s="18" t="str">
        <f>IF(U1383&lt;&gt;"",SUMIFS(Data_TABLE[Total Value Sold],Data_TABLE[EOM Date],"="&amp;EOMONTH(Dashboard!$I$7,0),Data_TABLE[Customer],"="&amp;Calc!U1383),"")</f>
        <v/>
      </c>
    </row>
    <row r="1384" spans="8:22" x14ac:dyDescent="0.2">
      <c r="H1384" s="15" t="str">
        <f t="shared" si="65"/>
        <v/>
      </c>
      <c r="I1384" s="16" t="str">
        <f t="array" ref="I1384">IF(H1384&lt;&gt;"",SUM(IF(Data_TABLE[EOM Date]=EOMONTH(H1384,0),Data_TABLE[Total Value Sold],0)),"")</f>
        <v/>
      </c>
      <c r="J1384" s="16" t="e">
        <f t="shared" ca="1" si="63"/>
        <v>#N/A</v>
      </c>
      <c r="K1384" s="16" t="e">
        <f t="shared" ca="1" si="64"/>
        <v>#N/A</v>
      </c>
      <c r="L1384" s="12" t="str">
        <f>IF(I1384&lt;&gt;"",RANK(I1384,ListSales,0),"")</f>
        <v/>
      </c>
      <c r="V1384" s="18" t="str">
        <f>IF(U1384&lt;&gt;"",SUMIFS(Data_TABLE[Total Value Sold],Data_TABLE[EOM Date],"="&amp;EOMONTH(Dashboard!$I$7,0),Data_TABLE[Customer],"="&amp;Calc!U1384),"")</f>
        <v/>
      </c>
    </row>
    <row r="1385" spans="8:22" x14ac:dyDescent="0.2">
      <c r="H1385" s="15" t="str">
        <f t="shared" si="65"/>
        <v/>
      </c>
      <c r="I1385" s="16" t="str">
        <f t="array" ref="I1385">IF(H1385&lt;&gt;"",SUM(IF(Data_TABLE[EOM Date]=EOMONTH(H1385,0),Data_TABLE[Total Value Sold],0)),"")</f>
        <v/>
      </c>
      <c r="J1385" s="16" t="e">
        <f t="shared" ca="1" si="63"/>
        <v>#N/A</v>
      </c>
      <c r="K1385" s="16" t="e">
        <f t="shared" ca="1" si="64"/>
        <v>#N/A</v>
      </c>
      <c r="L1385" s="12" t="str">
        <f>IF(I1385&lt;&gt;"",RANK(I1385,ListSales,0),"")</f>
        <v/>
      </c>
      <c r="V1385" s="18" t="str">
        <f>IF(U1385&lt;&gt;"",SUMIFS(Data_TABLE[Total Value Sold],Data_TABLE[EOM Date],"="&amp;EOMONTH(Dashboard!$I$7,0),Data_TABLE[Customer],"="&amp;Calc!U1385),"")</f>
        <v/>
      </c>
    </row>
    <row r="1386" spans="8:22" x14ac:dyDescent="0.2">
      <c r="H1386" s="15" t="str">
        <f t="shared" si="65"/>
        <v/>
      </c>
      <c r="I1386" s="16" t="str">
        <f t="array" ref="I1386">IF(H1386&lt;&gt;"",SUM(IF(Data_TABLE[EOM Date]=EOMONTH(H1386,0),Data_TABLE[Total Value Sold],0)),"")</f>
        <v/>
      </c>
      <c r="J1386" s="16" t="e">
        <f t="shared" ca="1" si="63"/>
        <v>#N/A</v>
      </c>
      <c r="K1386" s="16" t="e">
        <f t="shared" ca="1" si="64"/>
        <v>#N/A</v>
      </c>
      <c r="L1386" s="12" t="str">
        <f>IF(I1386&lt;&gt;"",RANK(I1386,ListSales,0),"")</f>
        <v/>
      </c>
      <c r="V1386" s="18" t="str">
        <f>IF(U1386&lt;&gt;"",SUMIFS(Data_TABLE[Total Value Sold],Data_TABLE[EOM Date],"="&amp;EOMONTH(Dashboard!$I$7,0),Data_TABLE[Customer],"="&amp;Calc!U1386),"")</f>
        <v/>
      </c>
    </row>
    <row r="1387" spans="8:22" x14ac:dyDescent="0.2">
      <c r="H1387" s="15" t="str">
        <f t="shared" si="65"/>
        <v/>
      </c>
      <c r="I1387" s="16" t="str">
        <f t="array" ref="I1387">IF(H1387&lt;&gt;"",SUM(IF(Data_TABLE[EOM Date]=EOMONTH(H1387,0),Data_TABLE[Total Value Sold],0)),"")</f>
        <v/>
      </c>
      <c r="J1387" s="16" t="e">
        <f t="shared" ca="1" si="63"/>
        <v>#N/A</v>
      </c>
      <c r="K1387" s="16" t="e">
        <f t="shared" ca="1" si="64"/>
        <v>#N/A</v>
      </c>
      <c r="L1387" s="12" t="str">
        <f>IF(I1387&lt;&gt;"",RANK(I1387,ListSales,0),"")</f>
        <v/>
      </c>
      <c r="V1387" s="18" t="str">
        <f>IF(U1387&lt;&gt;"",SUMIFS(Data_TABLE[Total Value Sold],Data_TABLE[EOM Date],"="&amp;EOMONTH(Dashboard!$I$7,0),Data_TABLE[Customer],"="&amp;Calc!U1387),"")</f>
        <v/>
      </c>
    </row>
    <row r="1388" spans="8:22" x14ac:dyDescent="0.2">
      <c r="H1388" s="15" t="str">
        <f t="shared" si="65"/>
        <v/>
      </c>
      <c r="I1388" s="16" t="str">
        <f t="array" ref="I1388">IF(H1388&lt;&gt;"",SUM(IF(Data_TABLE[EOM Date]=EOMONTH(H1388,0),Data_TABLE[Total Value Sold],0)),"")</f>
        <v/>
      </c>
      <c r="J1388" s="16" t="e">
        <f t="shared" ca="1" si="63"/>
        <v>#N/A</v>
      </c>
      <c r="K1388" s="16" t="e">
        <f t="shared" ca="1" si="64"/>
        <v>#N/A</v>
      </c>
      <c r="L1388" s="12" t="str">
        <f>IF(I1388&lt;&gt;"",RANK(I1388,ListSales,0),"")</f>
        <v/>
      </c>
      <c r="V1388" s="18" t="str">
        <f>IF(U1388&lt;&gt;"",SUMIFS(Data_TABLE[Total Value Sold],Data_TABLE[EOM Date],"="&amp;EOMONTH(Dashboard!$I$7,0),Data_TABLE[Customer],"="&amp;Calc!U1388),"")</f>
        <v/>
      </c>
    </row>
    <row r="1389" spans="8:22" x14ac:dyDescent="0.2">
      <c r="H1389" s="15" t="str">
        <f t="shared" si="65"/>
        <v/>
      </c>
      <c r="I1389" s="16" t="str">
        <f t="array" ref="I1389">IF(H1389&lt;&gt;"",SUM(IF(Data_TABLE[EOM Date]=EOMONTH(H1389,0),Data_TABLE[Total Value Sold],0)),"")</f>
        <v/>
      </c>
      <c r="J1389" s="16" t="e">
        <f t="shared" ca="1" si="63"/>
        <v>#N/A</v>
      </c>
      <c r="K1389" s="16" t="e">
        <f t="shared" ca="1" si="64"/>
        <v>#N/A</v>
      </c>
      <c r="L1389" s="12" t="str">
        <f>IF(I1389&lt;&gt;"",RANK(I1389,ListSales,0),"")</f>
        <v/>
      </c>
      <c r="V1389" s="18" t="str">
        <f>IF(U1389&lt;&gt;"",SUMIFS(Data_TABLE[Total Value Sold],Data_TABLE[EOM Date],"="&amp;EOMONTH(Dashboard!$I$7,0),Data_TABLE[Customer],"="&amp;Calc!U1389),"")</f>
        <v/>
      </c>
    </row>
    <row r="1390" spans="8:22" x14ac:dyDescent="0.2">
      <c r="H1390" s="15" t="str">
        <f t="shared" si="65"/>
        <v/>
      </c>
      <c r="I1390" s="16" t="str">
        <f t="array" ref="I1390">IF(H1390&lt;&gt;"",SUM(IF(Data_TABLE[EOM Date]=EOMONTH(H1390,0),Data_TABLE[Total Value Sold],0)),"")</f>
        <v/>
      </c>
      <c r="J1390" s="16" t="e">
        <f t="shared" ca="1" si="63"/>
        <v>#N/A</v>
      </c>
      <c r="K1390" s="16" t="e">
        <f t="shared" ca="1" si="64"/>
        <v>#N/A</v>
      </c>
      <c r="L1390" s="12" t="str">
        <f>IF(I1390&lt;&gt;"",RANK(I1390,ListSales,0),"")</f>
        <v/>
      </c>
      <c r="V1390" s="18" t="str">
        <f>IF(U1390&lt;&gt;"",SUMIFS(Data_TABLE[Total Value Sold],Data_TABLE[EOM Date],"="&amp;EOMONTH(Dashboard!$I$7,0),Data_TABLE[Customer],"="&amp;Calc!U1390),"")</f>
        <v/>
      </c>
    </row>
    <row r="1391" spans="8:22" x14ac:dyDescent="0.2">
      <c r="H1391" s="15" t="str">
        <f t="shared" si="65"/>
        <v/>
      </c>
      <c r="I1391" s="16" t="str">
        <f t="array" ref="I1391">IF(H1391&lt;&gt;"",SUM(IF(Data_TABLE[EOM Date]=EOMONTH(H1391,0),Data_TABLE[Total Value Sold],0)),"")</f>
        <v/>
      </c>
      <c r="J1391" s="16" t="e">
        <f t="shared" ca="1" si="63"/>
        <v>#N/A</v>
      </c>
      <c r="K1391" s="16" t="e">
        <f t="shared" ca="1" si="64"/>
        <v>#N/A</v>
      </c>
      <c r="L1391" s="12" t="str">
        <f>IF(I1391&lt;&gt;"",RANK(I1391,ListSales,0),"")</f>
        <v/>
      </c>
      <c r="V1391" s="18" t="str">
        <f>IF(U1391&lt;&gt;"",SUMIFS(Data_TABLE[Total Value Sold],Data_TABLE[EOM Date],"="&amp;EOMONTH(Dashboard!$I$7,0),Data_TABLE[Customer],"="&amp;Calc!U1391),"")</f>
        <v/>
      </c>
    </row>
    <row r="1392" spans="8:22" x14ac:dyDescent="0.2">
      <c r="H1392" s="15" t="str">
        <f t="shared" si="65"/>
        <v/>
      </c>
      <c r="I1392" s="16" t="str">
        <f t="array" ref="I1392">IF(H1392&lt;&gt;"",SUM(IF(Data_TABLE[EOM Date]=EOMONTH(H1392,0),Data_TABLE[Total Value Sold],0)),"")</f>
        <v/>
      </c>
      <c r="J1392" s="16" t="e">
        <f t="shared" ca="1" si="63"/>
        <v>#N/A</v>
      </c>
      <c r="K1392" s="16" t="e">
        <f t="shared" ca="1" si="64"/>
        <v>#N/A</v>
      </c>
      <c r="L1392" s="12" t="str">
        <f>IF(I1392&lt;&gt;"",RANK(I1392,ListSales,0),"")</f>
        <v/>
      </c>
      <c r="V1392" s="18" t="str">
        <f>IF(U1392&lt;&gt;"",SUMIFS(Data_TABLE[Total Value Sold],Data_TABLE[EOM Date],"="&amp;EOMONTH(Dashboard!$I$7,0),Data_TABLE[Customer],"="&amp;Calc!U1392),"")</f>
        <v/>
      </c>
    </row>
    <row r="1393" spans="8:22" x14ac:dyDescent="0.2">
      <c r="H1393" s="15" t="str">
        <f t="shared" si="65"/>
        <v/>
      </c>
      <c r="I1393" s="16" t="str">
        <f t="array" ref="I1393">IF(H1393&lt;&gt;"",SUM(IF(Data_TABLE[EOM Date]=EOMONTH(H1393,0),Data_TABLE[Total Value Sold],0)),"")</f>
        <v/>
      </c>
      <c r="J1393" s="16" t="e">
        <f t="shared" ca="1" si="63"/>
        <v>#N/A</v>
      </c>
      <c r="K1393" s="16" t="e">
        <f t="shared" ca="1" si="64"/>
        <v>#N/A</v>
      </c>
      <c r="L1393" s="12" t="str">
        <f>IF(I1393&lt;&gt;"",RANK(I1393,ListSales,0),"")</f>
        <v/>
      </c>
      <c r="V1393" s="18" t="str">
        <f>IF(U1393&lt;&gt;"",SUMIFS(Data_TABLE[Total Value Sold],Data_TABLE[EOM Date],"="&amp;EOMONTH(Dashboard!$I$7,0),Data_TABLE[Customer],"="&amp;Calc!U1393),"")</f>
        <v/>
      </c>
    </row>
    <row r="1394" spans="8:22" x14ac:dyDescent="0.2">
      <c r="H1394" s="15" t="str">
        <f t="shared" si="65"/>
        <v/>
      </c>
      <c r="I1394" s="16" t="str">
        <f t="array" ref="I1394">IF(H1394&lt;&gt;"",SUM(IF(Data_TABLE[EOM Date]=EOMONTH(H1394,0),Data_TABLE[Total Value Sold],0)),"")</f>
        <v/>
      </c>
      <c r="J1394" s="16" t="e">
        <f t="shared" ca="1" si="63"/>
        <v>#N/A</v>
      </c>
      <c r="K1394" s="16" t="e">
        <f t="shared" ca="1" si="64"/>
        <v>#N/A</v>
      </c>
      <c r="L1394" s="12" t="str">
        <f>IF(I1394&lt;&gt;"",RANK(I1394,ListSales,0),"")</f>
        <v/>
      </c>
      <c r="V1394" s="18" t="str">
        <f>IF(U1394&lt;&gt;"",SUMIFS(Data_TABLE[Total Value Sold],Data_TABLE[EOM Date],"="&amp;EOMONTH(Dashboard!$I$7,0),Data_TABLE[Customer],"="&amp;Calc!U1394),"")</f>
        <v/>
      </c>
    </row>
    <row r="1395" spans="8:22" x14ac:dyDescent="0.2">
      <c r="H1395" s="15" t="str">
        <f t="shared" si="65"/>
        <v/>
      </c>
      <c r="I1395" s="16" t="str">
        <f t="array" ref="I1395">IF(H1395&lt;&gt;"",SUM(IF(Data_TABLE[EOM Date]=EOMONTH(H1395,0),Data_TABLE[Total Value Sold],0)),"")</f>
        <v/>
      </c>
      <c r="J1395" s="16" t="e">
        <f t="shared" ca="1" si="63"/>
        <v>#N/A</v>
      </c>
      <c r="K1395" s="16" t="e">
        <f t="shared" ca="1" si="64"/>
        <v>#N/A</v>
      </c>
      <c r="L1395" s="12" t="str">
        <f>IF(I1395&lt;&gt;"",RANK(I1395,ListSales,0),"")</f>
        <v/>
      </c>
      <c r="V1395" s="18" t="str">
        <f>IF(U1395&lt;&gt;"",SUMIFS(Data_TABLE[Total Value Sold],Data_TABLE[EOM Date],"="&amp;EOMONTH(Dashboard!$I$7,0),Data_TABLE[Customer],"="&amp;Calc!U1395),"")</f>
        <v/>
      </c>
    </row>
    <row r="1396" spans="8:22" x14ac:dyDescent="0.2">
      <c r="H1396" s="15" t="str">
        <f t="shared" si="65"/>
        <v/>
      </c>
      <c r="I1396" s="16" t="str">
        <f t="array" ref="I1396">IF(H1396&lt;&gt;"",SUM(IF(Data_TABLE[EOM Date]=EOMONTH(H1396,0),Data_TABLE[Total Value Sold],0)),"")</f>
        <v/>
      </c>
      <c r="J1396" s="16" t="e">
        <f t="shared" ca="1" si="63"/>
        <v>#N/A</v>
      </c>
      <c r="K1396" s="16" t="e">
        <f t="shared" ca="1" si="64"/>
        <v>#N/A</v>
      </c>
      <c r="L1396" s="12" t="str">
        <f>IF(I1396&lt;&gt;"",RANK(I1396,ListSales,0),"")</f>
        <v/>
      </c>
      <c r="V1396" s="18" t="str">
        <f>IF(U1396&lt;&gt;"",SUMIFS(Data_TABLE[Total Value Sold],Data_TABLE[EOM Date],"="&amp;EOMONTH(Dashboard!$I$7,0),Data_TABLE[Customer],"="&amp;Calc!U1396),"")</f>
        <v/>
      </c>
    </row>
    <row r="1397" spans="8:22" x14ac:dyDescent="0.2">
      <c r="H1397" s="15" t="str">
        <f t="shared" si="65"/>
        <v/>
      </c>
      <c r="I1397" s="16" t="str">
        <f t="array" ref="I1397">IF(H1397&lt;&gt;"",SUM(IF(Data_TABLE[EOM Date]=EOMONTH(H1397,0),Data_TABLE[Total Value Sold],0)),"")</f>
        <v/>
      </c>
      <c r="J1397" s="16" t="e">
        <f t="shared" ca="1" si="63"/>
        <v>#N/A</v>
      </c>
      <c r="K1397" s="16" t="e">
        <f t="shared" ca="1" si="64"/>
        <v>#N/A</v>
      </c>
      <c r="L1397" s="12" t="str">
        <f>IF(I1397&lt;&gt;"",RANK(I1397,ListSales,0),"")</f>
        <v/>
      </c>
      <c r="V1397" s="18" t="str">
        <f>IF(U1397&lt;&gt;"",SUMIFS(Data_TABLE[Total Value Sold],Data_TABLE[EOM Date],"="&amp;EOMONTH(Dashboard!$I$7,0),Data_TABLE[Customer],"="&amp;Calc!U1397),"")</f>
        <v/>
      </c>
    </row>
    <row r="1398" spans="8:22" x14ac:dyDescent="0.2">
      <c r="H1398" s="15" t="str">
        <f t="shared" si="65"/>
        <v/>
      </c>
      <c r="I1398" s="16" t="str">
        <f t="array" ref="I1398">IF(H1398&lt;&gt;"",SUM(IF(Data_TABLE[EOM Date]=EOMONTH(H1398,0),Data_TABLE[Total Value Sold],0)),"")</f>
        <v/>
      </c>
      <c r="J1398" s="16" t="e">
        <f t="shared" ca="1" si="63"/>
        <v>#N/A</v>
      </c>
      <c r="K1398" s="16" t="e">
        <f t="shared" ca="1" si="64"/>
        <v>#N/A</v>
      </c>
      <c r="L1398" s="12" t="str">
        <f>IF(I1398&lt;&gt;"",RANK(I1398,ListSales,0),"")</f>
        <v/>
      </c>
      <c r="V1398" s="18" t="str">
        <f>IF(U1398&lt;&gt;"",SUMIFS(Data_TABLE[Total Value Sold],Data_TABLE[EOM Date],"="&amp;EOMONTH(Dashboard!$I$7,0),Data_TABLE[Customer],"="&amp;Calc!U1398),"")</f>
        <v/>
      </c>
    </row>
    <row r="1399" spans="8:22" x14ac:dyDescent="0.2">
      <c r="H1399" s="15" t="str">
        <f t="shared" si="65"/>
        <v/>
      </c>
      <c r="I1399" s="16" t="str">
        <f t="array" ref="I1399">IF(H1399&lt;&gt;"",SUM(IF(Data_TABLE[EOM Date]=EOMONTH(H1399,0),Data_TABLE[Total Value Sold],0)),"")</f>
        <v/>
      </c>
      <c r="J1399" s="16" t="e">
        <f t="shared" ca="1" si="63"/>
        <v>#N/A</v>
      </c>
      <c r="K1399" s="16" t="e">
        <f t="shared" ca="1" si="64"/>
        <v>#N/A</v>
      </c>
      <c r="L1399" s="12" t="str">
        <f>IF(I1399&lt;&gt;"",RANK(I1399,ListSales,0),"")</f>
        <v/>
      </c>
      <c r="V1399" s="18" t="str">
        <f>IF(U1399&lt;&gt;"",SUMIFS(Data_TABLE[Total Value Sold],Data_TABLE[EOM Date],"="&amp;EOMONTH(Dashboard!$I$7,0),Data_TABLE[Customer],"="&amp;Calc!U1399),"")</f>
        <v/>
      </c>
    </row>
    <row r="1400" spans="8:22" x14ac:dyDescent="0.2">
      <c r="H1400" s="15" t="str">
        <f t="shared" si="65"/>
        <v/>
      </c>
      <c r="I1400" s="16" t="str">
        <f t="array" ref="I1400">IF(H1400&lt;&gt;"",SUM(IF(Data_TABLE[EOM Date]=EOMONTH(H1400,0),Data_TABLE[Total Value Sold],0)),"")</f>
        <v/>
      </c>
      <c r="J1400" s="16" t="e">
        <f t="shared" ca="1" si="63"/>
        <v>#N/A</v>
      </c>
      <c r="K1400" s="16" t="e">
        <f t="shared" ca="1" si="64"/>
        <v>#N/A</v>
      </c>
      <c r="L1400" s="12" t="str">
        <f>IF(I1400&lt;&gt;"",RANK(I1400,ListSales,0),"")</f>
        <v/>
      </c>
      <c r="V1400" s="18" t="str">
        <f>IF(U1400&lt;&gt;"",SUMIFS(Data_TABLE[Total Value Sold],Data_TABLE[EOM Date],"="&amp;EOMONTH(Dashboard!$I$7,0),Data_TABLE[Customer],"="&amp;Calc!U1400),"")</f>
        <v/>
      </c>
    </row>
    <row r="1401" spans="8:22" x14ac:dyDescent="0.2">
      <c r="H1401" s="15" t="str">
        <f t="shared" si="65"/>
        <v/>
      </c>
      <c r="I1401" s="16" t="str">
        <f t="array" ref="I1401">IF(H1401&lt;&gt;"",SUM(IF(Data_TABLE[EOM Date]=EOMONTH(H1401,0),Data_TABLE[Total Value Sold],0)),"")</f>
        <v/>
      </c>
      <c r="J1401" s="16" t="e">
        <f t="shared" ca="1" si="63"/>
        <v>#N/A</v>
      </c>
      <c r="K1401" s="16" t="e">
        <f t="shared" ca="1" si="64"/>
        <v>#N/A</v>
      </c>
      <c r="L1401" s="12" t="str">
        <f>IF(I1401&lt;&gt;"",RANK(I1401,ListSales,0),"")</f>
        <v/>
      </c>
      <c r="V1401" s="18" t="str">
        <f>IF(U1401&lt;&gt;"",SUMIFS(Data_TABLE[Total Value Sold],Data_TABLE[EOM Date],"="&amp;EOMONTH(Dashboard!$I$7,0),Data_TABLE[Customer],"="&amp;Calc!U1401),"")</f>
        <v/>
      </c>
    </row>
    <row r="1402" spans="8:22" x14ac:dyDescent="0.2">
      <c r="H1402" s="15" t="str">
        <f t="shared" si="65"/>
        <v/>
      </c>
      <c r="I1402" s="16" t="str">
        <f t="array" ref="I1402">IF(H1402&lt;&gt;"",SUM(IF(Data_TABLE[EOM Date]=EOMONTH(H1402,0),Data_TABLE[Total Value Sold],0)),"")</f>
        <v/>
      </c>
      <c r="J1402" s="16" t="e">
        <f t="shared" ca="1" si="63"/>
        <v>#N/A</v>
      </c>
      <c r="K1402" s="16" t="e">
        <f t="shared" ca="1" si="64"/>
        <v>#N/A</v>
      </c>
      <c r="L1402" s="12" t="str">
        <f>IF(I1402&lt;&gt;"",RANK(I1402,ListSales,0),"")</f>
        <v/>
      </c>
      <c r="V1402" s="18" t="str">
        <f>IF(U1402&lt;&gt;"",SUMIFS(Data_TABLE[Total Value Sold],Data_TABLE[EOM Date],"="&amp;EOMONTH(Dashboard!$I$7,0),Data_TABLE[Customer],"="&amp;Calc!U1402),"")</f>
        <v/>
      </c>
    </row>
    <row r="1403" spans="8:22" x14ac:dyDescent="0.2">
      <c r="H1403" s="15" t="str">
        <f t="shared" si="65"/>
        <v/>
      </c>
      <c r="I1403" s="16" t="str">
        <f t="array" ref="I1403">IF(H1403&lt;&gt;"",SUM(IF(Data_TABLE[EOM Date]=EOMONTH(H1403,0),Data_TABLE[Total Value Sold],0)),"")</f>
        <v/>
      </c>
      <c r="J1403" s="16" t="e">
        <f t="shared" ca="1" si="63"/>
        <v>#N/A</v>
      </c>
      <c r="K1403" s="16" t="e">
        <f t="shared" ca="1" si="64"/>
        <v>#N/A</v>
      </c>
      <c r="L1403" s="12" t="str">
        <f>IF(I1403&lt;&gt;"",RANK(I1403,ListSales,0),"")</f>
        <v/>
      </c>
      <c r="V1403" s="18" t="str">
        <f>IF(U1403&lt;&gt;"",SUMIFS(Data_TABLE[Total Value Sold],Data_TABLE[EOM Date],"="&amp;EOMONTH(Dashboard!$I$7,0),Data_TABLE[Customer],"="&amp;Calc!U1403),"")</f>
        <v/>
      </c>
    </row>
    <row r="1404" spans="8:22" x14ac:dyDescent="0.2">
      <c r="H1404" s="15" t="str">
        <f t="shared" si="65"/>
        <v/>
      </c>
      <c r="I1404" s="16" t="str">
        <f t="array" ref="I1404">IF(H1404&lt;&gt;"",SUM(IF(Data_TABLE[EOM Date]=EOMONTH(H1404,0),Data_TABLE[Total Value Sold],0)),"")</f>
        <v/>
      </c>
      <c r="J1404" s="16" t="e">
        <f t="shared" ca="1" si="63"/>
        <v>#N/A</v>
      </c>
      <c r="K1404" s="16" t="e">
        <f t="shared" ca="1" si="64"/>
        <v>#N/A</v>
      </c>
      <c r="L1404" s="12" t="str">
        <f>IF(I1404&lt;&gt;"",RANK(I1404,ListSales,0),"")</f>
        <v/>
      </c>
      <c r="V1404" s="18" t="str">
        <f>IF(U1404&lt;&gt;"",SUMIFS(Data_TABLE[Total Value Sold],Data_TABLE[EOM Date],"="&amp;EOMONTH(Dashboard!$I$7,0),Data_TABLE[Customer],"="&amp;Calc!U1404),"")</f>
        <v/>
      </c>
    </row>
    <row r="1405" spans="8:22" x14ac:dyDescent="0.2">
      <c r="H1405" s="15" t="str">
        <f t="shared" si="65"/>
        <v/>
      </c>
      <c r="I1405" s="16" t="str">
        <f t="array" ref="I1405">IF(H1405&lt;&gt;"",SUM(IF(Data_TABLE[EOM Date]=EOMONTH(H1405,0),Data_TABLE[Total Value Sold],0)),"")</f>
        <v/>
      </c>
      <c r="J1405" s="16" t="e">
        <f t="shared" ca="1" si="63"/>
        <v>#N/A</v>
      </c>
      <c r="K1405" s="16" t="e">
        <f t="shared" ca="1" si="64"/>
        <v>#N/A</v>
      </c>
      <c r="L1405" s="12" t="str">
        <f>IF(I1405&lt;&gt;"",RANK(I1405,ListSales,0),"")</f>
        <v/>
      </c>
      <c r="V1405" s="18" t="str">
        <f>IF(U1405&lt;&gt;"",SUMIFS(Data_TABLE[Total Value Sold],Data_TABLE[EOM Date],"="&amp;EOMONTH(Dashboard!$I$7,0),Data_TABLE[Customer],"="&amp;Calc!U1405),"")</f>
        <v/>
      </c>
    </row>
    <row r="1406" spans="8:22" x14ac:dyDescent="0.2">
      <c r="H1406" s="15" t="str">
        <f t="shared" si="65"/>
        <v/>
      </c>
      <c r="I1406" s="16" t="str">
        <f t="array" ref="I1406">IF(H1406&lt;&gt;"",SUM(IF(Data_TABLE[EOM Date]=EOMONTH(H1406,0),Data_TABLE[Total Value Sold],0)),"")</f>
        <v/>
      </c>
      <c r="J1406" s="16" t="e">
        <f t="shared" ca="1" si="63"/>
        <v>#N/A</v>
      </c>
      <c r="K1406" s="16" t="e">
        <f t="shared" ca="1" si="64"/>
        <v>#N/A</v>
      </c>
      <c r="L1406" s="12" t="str">
        <f>IF(I1406&lt;&gt;"",RANK(I1406,ListSales,0),"")</f>
        <v/>
      </c>
      <c r="V1406" s="18" t="str">
        <f>IF(U1406&lt;&gt;"",SUMIFS(Data_TABLE[Total Value Sold],Data_TABLE[EOM Date],"="&amp;EOMONTH(Dashboard!$I$7,0),Data_TABLE[Customer],"="&amp;Calc!U1406),"")</f>
        <v/>
      </c>
    </row>
    <row r="1407" spans="8:22" x14ac:dyDescent="0.2">
      <c r="H1407" s="15" t="str">
        <f t="shared" si="65"/>
        <v/>
      </c>
      <c r="I1407" s="16" t="str">
        <f t="array" ref="I1407">IF(H1407&lt;&gt;"",SUM(IF(Data_TABLE[EOM Date]=EOMONTH(H1407,0),Data_TABLE[Total Value Sold],0)),"")</f>
        <v/>
      </c>
      <c r="J1407" s="16" t="e">
        <f t="shared" ca="1" si="63"/>
        <v>#N/A</v>
      </c>
      <c r="K1407" s="16" t="e">
        <f t="shared" ca="1" si="64"/>
        <v>#N/A</v>
      </c>
      <c r="L1407" s="12" t="str">
        <f>IF(I1407&lt;&gt;"",RANK(I1407,ListSales,0),"")</f>
        <v/>
      </c>
      <c r="V1407" s="18" t="str">
        <f>IF(U1407&lt;&gt;"",SUMIFS(Data_TABLE[Total Value Sold],Data_TABLE[EOM Date],"="&amp;EOMONTH(Dashboard!$I$7,0),Data_TABLE[Customer],"="&amp;Calc!U1407),"")</f>
        <v/>
      </c>
    </row>
    <row r="1408" spans="8:22" x14ac:dyDescent="0.2">
      <c r="H1408" s="15" t="str">
        <f t="shared" si="65"/>
        <v/>
      </c>
      <c r="I1408" s="16" t="str">
        <f t="array" ref="I1408">IF(H1408&lt;&gt;"",SUM(IF(Data_TABLE[EOM Date]=EOMONTH(H1408,0),Data_TABLE[Total Value Sold],0)),"")</f>
        <v/>
      </c>
      <c r="J1408" s="16" t="e">
        <f t="shared" ca="1" si="63"/>
        <v>#N/A</v>
      </c>
      <c r="K1408" s="16" t="e">
        <f t="shared" ca="1" si="64"/>
        <v>#N/A</v>
      </c>
      <c r="L1408" s="12" t="str">
        <f>IF(I1408&lt;&gt;"",RANK(I1408,ListSales,0),"")</f>
        <v/>
      </c>
      <c r="V1408" s="18" t="str">
        <f>IF(U1408&lt;&gt;"",SUMIFS(Data_TABLE[Total Value Sold],Data_TABLE[EOM Date],"="&amp;EOMONTH(Dashboard!$I$7,0),Data_TABLE[Customer],"="&amp;Calc!U1408),"")</f>
        <v/>
      </c>
    </row>
    <row r="1409" spans="8:22" x14ac:dyDescent="0.2">
      <c r="H1409" s="15" t="str">
        <f t="shared" si="65"/>
        <v/>
      </c>
      <c r="I1409" s="16" t="str">
        <f t="array" ref="I1409">IF(H1409&lt;&gt;"",SUM(IF(Data_TABLE[EOM Date]=EOMONTH(H1409,0),Data_TABLE[Total Value Sold],0)),"")</f>
        <v/>
      </c>
      <c r="J1409" s="16" t="e">
        <f t="shared" ca="1" si="63"/>
        <v>#N/A</v>
      </c>
      <c r="K1409" s="16" t="e">
        <f t="shared" ca="1" si="64"/>
        <v>#N/A</v>
      </c>
      <c r="L1409" s="12" t="str">
        <f>IF(I1409&lt;&gt;"",RANK(I1409,ListSales,0),"")</f>
        <v/>
      </c>
      <c r="V1409" s="18" t="str">
        <f>IF(U1409&lt;&gt;"",SUMIFS(Data_TABLE[Total Value Sold],Data_TABLE[EOM Date],"="&amp;EOMONTH(Dashboard!$I$7,0),Data_TABLE[Customer],"="&amp;Calc!U1409),"")</f>
        <v/>
      </c>
    </row>
    <row r="1410" spans="8:22" x14ac:dyDescent="0.2">
      <c r="H1410" s="15" t="str">
        <f t="shared" si="65"/>
        <v/>
      </c>
      <c r="I1410" s="16" t="str">
        <f t="array" ref="I1410">IF(H1410&lt;&gt;"",SUM(IF(Data_TABLE[EOM Date]=EOMONTH(H1410,0),Data_TABLE[Total Value Sold],0)),"")</f>
        <v/>
      </c>
      <c r="J1410" s="16" t="e">
        <f t="shared" ca="1" si="63"/>
        <v>#N/A</v>
      </c>
      <c r="K1410" s="16" t="e">
        <f t="shared" ca="1" si="64"/>
        <v>#N/A</v>
      </c>
      <c r="L1410" s="12" t="str">
        <f>IF(I1410&lt;&gt;"",RANK(I1410,ListSales,0),"")</f>
        <v/>
      </c>
      <c r="V1410" s="18" t="str">
        <f>IF(U1410&lt;&gt;"",SUMIFS(Data_TABLE[Total Value Sold],Data_TABLE[EOM Date],"="&amp;EOMONTH(Dashboard!$I$7,0),Data_TABLE[Customer],"="&amp;Calc!U1410),"")</f>
        <v/>
      </c>
    </row>
    <row r="1411" spans="8:22" x14ac:dyDescent="0.2">
      <c r="H1411" s="15" t="str">
        <f t="shared" si="65"/>
        <v/>
      </c>
      <c r="I1411" s="16" t="str">
        <f t="array" ref="I1411">IF(H1411&lt;&gt;"",SUM(IF(Data_TABLE[EOM Date]=EOMONTH(H1411,0),Data_TABLE[Total Value Sold],0)),"")</f>
        <v/>
      </c>
      <c r="J1411" s="16" t="e">
        <f t="shared" ca="1" si="63"/>
        <v>#N/A</v>
      </c>
      <c r="K1411" s="16" t="e">
        <f t="shared" ca="1" si="64"/>
        <v>#N/A</v>
      </c>
      <c r="L1411" s="12" t="str">
        <f>IF(I1411&lt;&gt;"",RANK(I1411,ListSales,0),"")</f>
        <v/>
      </c>
      <c r="V1411" s="18" t="str">
        <f>IF(U1411&lt;&gt;"",SUMIFS(Data_TABLE[Total Value Sold],Data_TABLE[EOM Date],"="&amp;EOMONTH(Dashboard!$I$7,0),Data_TABLE[Customer],"="&amp;Calc!U1411),"")</f>
        <v/>
      </c>
    </row>
    <row r="1412" spans="8:22" x14ac:dyDescent="0.2">
      <c r="H1412" s="15" t="str">
        <f t="shared" si="65"/>
        <v/>
      </c>
      <c r="I1412" s="16" t="str">
        <f t="array" ref="I1412">IF(H1412&lt;&gt;"",SUM(IF(Data_TABLE[EOM Date]=EOMONTH(H1412,0),Data_TABLE[Total Value Sold],0)),"")</f>
        <v/>
      </c>
      <c r="J1412" s="16" t="e">
        <f t="shared" ca="1" si="63"/>
        <v>#N/A</v>
      </c>
      <c r="K1412" s="16" t="e">
        <f t="shared" ca="1" si="64"/>
        <v>#N/A</v>
      </c>
      <c r="L1412" s="12" t="str">
        <f>IF(I1412&lt;&gt;"",RANK(I1412,ListSales,0),"")</f>
        <v/>
      </c>
      <c r="V1412" s="18" t="str">
        <f>IF(U1412&lt;&gt;"",SUMIFS(Data_TABLE[Total Value Sold],Data_TABLE[EOM Date],"="&amp;EOMONTH(Dashboard!$I$7,0),Data_TABLE[Customer],"="&amp;Calc!U1412),"")</f>
        <v/>
      </c>
    </row>
    <row r="1413" spans="8:22" x14ac:dyDescent="0.2">
      <c r="H1413" s="15" t="str">
        <f t="shared" si="65"/>
        <v/>
      </c>
      <c r="I1413" s="16" t="str">
        <f t="array" ref="I1413">IF(H1413&lt;&gt;"",SUM(IF(Data_TABLE[EOM Date]=EOMONTH(H1413,0),Data_TABLE[Total Value Sold],0)),"")</f>
        <v/>
      </c>
      <c r="J1413" s="16" t="e">
        <f t="shared" ref="J1413:J1476" ca="1" si="66">IF(L1413=$D$13,I1413,NA())</f>
        <v>#N/A</v>
      </c>
      <c r="K1413" s="16" t="e">
        <f t="shared" ref="K1413:K1476" ca="1" si="67">IF(L1413=$D$14,I1413,NA())</f>
        <v>#N/A</v>
      </c>
      <c r="L1413" s="12" t="str">
        <f>IF(I1413&lt;&gt;"",RANK(I1413,ListSales,0),"")</f>
        <v/>
      </c>
      <c r="V1413" s="18" t="str">
        <f>IF(U1413&lt;&gt;"",SUMIFS(Data_TABLE[Total Value Sold],Data_TABLE[EOM Date],"="&amp;EOMONTH(Dashboard!$I$7,0),Data_TABLE[Customer],"="&amp;Calc!U1413),"")</f>
        <v/>
      </c>
    </row>
    <row r="1414" spans="8:22" x14ac:dyDescent="0.2">
      <c r="H1414" s="15" t="str">
        <f t="shared" ref="H1414:H1477" si="68">IF(ROW(H1413)-3&gt;$D$5,"",EDATE(H1413,1))</f>
        <v/>
      </c>
      <c r="I1414" s="16" t="str">
        <f t="array" ref="I1414">IF(H1414&lt;&gt;"",SUM(IF(Data_TABLE[EOM Date]=EOMONTH(H1414,0),Data_TABLE[Total Value Sold],0)),"")</f>
        <v/>
      </c>
      <c r="J1414" s="16" t="e">
        <f t="shared" ca="1" si="66"/>
        <v>#N/A</v>
      </c>
      <c r="K1414" s="16" t="e">
        <f t="shared" ca="1" si="67"/>
        <v>#N/A</v>
      </c>
      <c r="L1414" s="12" t="str">
        <f>IF(I1414&lt;&gt;"",RANK(I1414,ListSales,0),"")</f>
        <v/>
      </c>
      <c r="V1414" s="18" t="str">
        <f>IF(U1414&lt;&gt;"",SUMIFS(Data_TABLE[Total Value Sold],Data_TABLE[EOM Date],"="&amp;EOMONTH(Dashboard!$I$7,0),Data_TABLE[Customer],"="&amp;Calc!U1414),"")</f>
        <v/>
      </c>
    </row>
    <row r="1415" spans="8:22" x14ac:dyDescent="0.2">
      <c r="H1415" s="15" t="str">
        <f t="shared" si="68"/>
        <v/>
      </c>
      <c r="I1415" s="16" t="str">
        <f t="array" ref="I1415">IF(H1415&lt;&gt;"",SUM(IF(Data_TABLE[EOM Date]=EOMONTH(H1415,0),Data_TABLE[Total Value Sold],0)),"")</f>
        <v/>
      </c>
      <c r="J1415" s="16" t="e">
        <f t="shared" ca="1" si="66"/>
        <v>#N/A</v>
      </c>
      <c r="K1415" s="16" t="e">
        <f t="shared" ca="1" si="67"/>
        <v>#N/A</v>
      </c>
      <c r="L1415" s="12" t="str">
        <f>IF(I1415&lt;&gt;"",RANK(I1415,ListSales,0),"")</f>
        <v/>
      </c>
      <c r="V1415" s="18" t="str">
        <f>IF(U1415&lt;&gt;"",SUMIFS(Data_TABLE[Total Value Sold],Data_TABLE[EOM Date],"="&amp;EOMONTH(Dashboard!$I$7,0),Data_TABLE[Customer],"="&amp;Calc!U1415),"")</f>
        <v/>
      </c>
    </row>
    <row r="1416" spans="8:22" x14ac:dyDescent="0.2">
      <c r="H1416" s="15" t="str">
        <f t="shared" si="68"/>
        <v/>
      </c>
      <c r="I1416" s="16" t="str">
        <f t="array" ref="I1416">IF(H1416&lt;&gt;"",SUM(IF(Data_TABLE[EOM Date]=EOMONTH(H1416,0),Data_TABLE[Total Value Sold],0)),"")</f>
        <v/>
      </c>
      <c r="J1416" s="16" t="e">
        <f t="shared" ca="1" si="66"/>
        <v>#N/A</v>
      </c>
      <c r="K1416" s="16" t="e">
        <f t="shared" ca="1" si="67"/>
        <v>#N/A</v>
      </c>
      <c r="L1416" s="12" t="str">
        <f>IF(I1416&lt;&gt;"",RANK(I1416,ListSales,0),"")</f>
        <v/>
      </c>
      <c r="V1416" s="18" t="str">
        <f>IF(U1416&lt;&gt;"",SUMIFS(Data_TABLE[Total Value Sold],Data_TABLE[EOM Date],"="&amp;EOMONTH(Dashboard!$I$7,0),Data_TABLE[Customer],"="&amp;Calc!U1416),"")</f>
        <v/>
      </c>
    </row>
    <row r="1417" spans="8:22" x14ac:dyDescent="0.2">
      <c r="H1417" s="15" t="str">
        <f t="shared" si="68"/>
        <v/>
      </c>
      <c r="I1417" s="16" t="str">
        <f t="array" ref="I1417">IF(H1417&lt;&gt;"",SUM(IF(Data_TABLE[EOM Date]=EOMONTH(H1417,0),Data_TABLE[Total Value Sold],0)),"")</f>
        <v/>
      </c>
      <c r="J1417" s="16" t="e">
        <f t="shared" ca="1" si="66"/>
        <v>#N/A</v>
      </c>
      <c r="K1417" s="16" t="e">
        <f t="shared" ca="1" si="67"/>
        <v>#N/A</v>
      </c>
      <c r="L1417" s="12" t="str">
        <f>IF(I1417&lt;&gt;"",RANK(I1417,ListSales,0),"")</f>
        <v/>
      </c>
      <c r="V1417" s="18" t="str">
        <f>IF(U1417&lt;&gt;"",SUMIFS(Data_TABLE[Total Value Sold],Data_TABLE[EOM Date],"="&amp;EOMONTH(Dashboard!$I$7,0),Data_TABLE[Customer],"="&amp;Calc!U1417),"")</f>
        <v/>
      </c>
    </row>
    <row r="1418" spans="8:22" x14ac:dyDescent="0.2">
      <c r="H1418" s="15" t="str">
        <f t="shared" si="68"/>
        <v/>
      </c>
      <c r="I1418" s="16" t="str">
        <f t="array" ref="I1418">IF(H1418&lt;&gt;"",SUM(IF(Data_TABLE[EOM Date]=EOMONTH(H1418,0),Data_TABLE[Total Value Sold],0)),"")</f>
        <v/>
      </c>
      <c r="J1418" s="16" t="e">
        <f t="shared" ca="1" si="66"/>
        <v>#N/A</v>
      </c>
      <c r="K1418" s="16" t="e">
        <f t="shared" ca="1" si="67"/>
        <v>#N/A</v>
      </c>
      <c r="L1418" s="12" t="str">
        <f>IF(I1418&lt;&gt;"",RANK(I1418,ListSales,0),"")</f>
        <v/>
      </c>
      <c r="V1418" s="18" t="str">
        <f>IF(U1418&lt;&gt;"",SUMIFS(Data_TABLE[Total Value Sold],Data_TABLE[EOM Date],"="&amp;EOMONTH(Dashboard!$I$7,0),Data_TABLE[Customer],"="&amp;Calc!U1418),"")</f>
        <v/>
      </c>
    </row>
    <row r="1419" spans="8:22" x14ac:dyDescent="0.2">
      <c r="H1419" s="15" t="str">
        <f t="shared" si="68"/>
        <v/>
      </c>
      <c r="I1419" s="16" t="str">
        <f t="array" ref="I1419">IF(H1419&lt;&gt;"",SUM(IF(Data_TABLE[EOM Date]=EOMONTH(H1419,0),Data_TABLE[Total Value Sold],0)),"")</f>
        <v/>
      </c>
      <c r="J1419" s="16" t="e">
        <f t="shared" ca="1" si="66"/>
        <v>#N/A</v>
      </c>
      <c r="K1419" s="16" t="e">
        <f t="shared" ca="1" si="67"/>
        <v>#N/A</v>
      </c>
      <c r="L1419" s="12" t="str">
        <f>IF(I1419&lt;&gt;"",RANK(I1419,ListSales,0),"")</f>
        <v/>
      </c>
      <c r="V1419" s="18" t="str">
        <f>IF(U1419&lt;&gt;"",SUMIFS(Data_TABLE[Total Value Sold],Data_TABLE[EOM Date],"="&amp;EOMONTH(Dashboard!$I$7,0),Data_TABLE[Customer],"="&amp;Calc!U1419),"")</f>
        <v/>
      </c>
    </row>
    <row r="1420" spans="8:22" x14ac:dyDescent="0.2">
      <c r="H1420" s="15" t="str">
        <f t="shared" si="68"/>
        <v/>
      </c>
      <c r="I1420" s="16" t="str">
        <f t="array" ref="I1420">IF(H1420&lt;&gt;"",SUM(IF(Data_TABLE[EOM Date]=EOMONTH(H1420,0),Data_TABLE[Total Value Sold],0)),"")</f>
        <v/>
      </c>
      <c r="J1420" s="16" t="e">
        <f t="shared" ca="1" si="66"/>
        <v>#N/A</v>
      </c>
      <c r="K1420" s="16" t="e">
        <f t="shared" ca="1" si="67"/>
        <v>#N/A</v>
      </c>
      <c r="L1420" s="12" t="str">
        <f>IF(I1420&lt;&gt;"",RANK(I1420,ListSales,0),"")</f>
        <v/>
      </c>
      <c r="V1420" s="18" t="str">
        <f>IF(U1420&lt;&gt;"",SUMIFS(Data_TABLE[Total Value Sold],Data_TABLE[EOM Date],"="&amp;EOMONTH(Dashboard!$I$7,0),Data_TABLE[Customer],"="&amp;Calc!U1420),"")</f>
        <v/>
      </c>
    </row>
    <row r="1421" spans="8:22" x14ac:dyDescent="0.2">
      <c r="H1421" s="15" t="str">
        <f t="shared" si="68"/>
        <v/>
      </c>
      <c r="I1421" s="16" t="str">
        <f t="array" ref="I1421">IF(H1421&lt;&gt;"",SUM(IF(Data_TABLE[EOM Date]=EOMONTH(H1421,0),Data_TABLE[Total Value Sold],0)),"")</f>
        <v/>
      </c>
      <c r="J1421" s="16" t="e">
        <f t="shared" ca="1" si="66"/>
        <v>#N/A</v>
      </c>
      <c r="K1421" s="16" t="e">
        <f t="shared" ca="1" si="67"/>
        <v>#N/A</v>
      </c>
      <c r="L1421" s="12" t="str">
        <f>IF(I1421&lt;&gt;"",RANK(I1421,ListSales,0),"")</f>
        <v/>
      </c>
      <c r="V1421" s="18" t="str">
        <f>IF(U1421&lt;&gt;"",SUMIFS(Data_TABLE[Total Value Sold],Data_TABLE[EOM Date],"="&amp;EOMONTH(Dashboard!$I$7,0),Data_TABLE[Customer],"="&amp;Calc!U1421),"")</f>
        <v/>
      </c>
    </row>
    <row r="1422" spans="8:22" x14ac:dyDescent="0.2">
      <c r="H1422" s="15" t="str">
        <f t="shared" si="68"/>
        <v/>
      </c>
      <c r="I1422" s="16" t="str">
        <f t="array" ref="I1422">IF(H1422&lt;&gt;"",SUM(IF(Data_TABLE[EOM Date]=EOMONTH(H1422,0),Data_TABLE[Total Value Sold],0)),"")</f>
        <v/>
      </c>
      <c r="J1422" s="16" t="e">
        <f t="shared" ca="1" si="66"/>
        <v>#N/A</v>
      </c>
      <c r="K1422" s="16" t="e">
        <f t="shared" ca="1" si="67"/>
        <v>#N/A</v>
      </c>
      <c r="L1422" s="12" t="str">
        <f>IF(I1422&lt;&gt;"",RANK(I1422,ListSales,0),"")</f>
        <v/>
      </c>
      <c r="V1422" s="18" t="str">
        <f>IF(U1422&lt;&gt;"",SUMIFS(Data_TABLE[Total Value Sold],Data_TABLE[EOM Date],"="&amp;EOMONTH(Dashboard!$I$7,0),Data_TABLE[Customer],"="&amp;Calc!U1422),"")</f>
        <v/>
      </c>
    </row>
    <row r="1423" spans="8:22" x14ac:dyDescent="0.2">
      <c r="H1423" s="15" t="str">
        <f t="shared" si="68"/>
        <v/>
      </c>
      <c r="I1423" s="16" t="str">
        <f t="array" ref="I1423">IF(H1423&lt;&gt;"",SUM(IF(Data_TABLE[EOM Date]=EOMONTH(H1423,0),Data_TABLE[Total Value Sold],0)),"")</f>
        <v/>
      </c>
      <c r="J1423" s="16" t="e">
        <f t="shared" ca="1" si="66"/>
        <v>#N/A</v>
      </c>
      <c r="K1423" s="16" t="e">
        <f t="shared" ca="1" si="67"/>
        <v>#N/A</v>
      </c>
      <c r="L1423" s="12" t="str">
        <f>IF(I1423&lt;&gt;"",RANK(I1423,ListSales,0),"")</f>
        <v/>
      </c>
      <c r="V1423" s="18" t="str">
        <f>IF(U1423&lt;&gt;"",SUMIFS(Data_TABLE[Total Value Sold],Data_TABLE[EOM Date],"="&amp;EOMONTH(Dashboard!$I$7,0),Data_TABLE[Customer],"="&amp;Calc!U1423),"")</f>
        <v/>
      </c>
    </row>
    <row r="1424" spans="8:22" x14ac:dyDescent="0.2">
      <c r="H1424" s="15" t="str">
        <f t="shared" si="68"/>
        <v/>
      </c>
      <c r="I1424" s="16" t="str">
        <f t="array" ref="I1424">IF(H1424&lt;&gt;"",SUM(IF(Data_TABLE[EOM Date]=EOMONTH(H1424,0),Data_TABLE[Total Value Sold],0)),"")</f>
        <v/>
      </c>
      <c r="J1424" s="16" t="e">
        <f t="shared" ca="1" si="66"/>
        <v>#N/A</v>
      </c>
      <c r="K1424" s="16" t="e">
        <f t="shared" ca="1" si="67"/>
        <v>#N/A</v>
      </c>
      <c r="L1424" s="12" t="str">
        <f>IF(I1424&lt;&gt;"",RANK(I1424,ListSales,0),"")</f>
        <v/>
      </c>
      <c r="V1424" s="18" t="str">
        <f>IF(U1424&lt;&gt;"",SUMIFS(Data_TABLE[Total Value Sold],Data_TABLE[EOM Date],"="&amp;EOMONTH(Dashboard!$I$7,0),Data_TABLE[Customer],"="&amp;Calc!U1424),"")</f>
        <v/>
      </c>
    </row>
    <row r="1425" spans="8:22" x14ac:dyDescent="0.2">
      <c r="H1425" s="15" t="str">
        <f t="shared" si="68"/>
        <v/>
      </c>
      <c r="I1425" s="16" t="str">
        <f t="array" ref="I1425">IF(H1425&lt;&gt;"",SUM(IF(Data_TABLE[EOM Date]=EOMONTH(H1425,0),Data_TABLE[Total Value Sold],0)),"")</f>
        <v/>
      </c>
      <c r="J1425" s="16" t="e">
        <f t="shared" ca="1" si="66"/>
        <v>#N/A</v>
      </c>
      <c r="K1425" s="16" t="e">
        <f t="shared" ca="1" si="67"/>
        <v>#N/A</v>
      </c>
      <c r="L1425" s="12" t="str">
        <f>IF(I1425&lt;&gt;"",RANK(I1425,ListSales,0),"")</f>
        <v/>
      </c>
      <c r="V1425" s="18" t="str">
        <f>IF(U1425&lt;&gt;"",SUMIFS(Data_TABLE[Total Value Sold],Data_TABLE[EOM Date],"="&amp;EOMONTH(Dashboard!$I$7,0),Data_TABLE[Customer],"="&amp;Calc!U1425),"")</f>
        <v/>
      </c>
    </row>
    <row r="1426" spans="8:22" x14ac:dyDescent="0.2">
      <c r="H1426" s="15" t="str">
        <f t="shared" si="68"/>
        <v/>
      </c>
      <c r="I1426" s="16" t="str">
        <f t="array" ref="I1426">IF(H1426&lt;&gt;"",SUM(IF(Data_TABLE[EOM Date]=EOMONTH(H1426,0),Data_TABLE[Total Value Sold],0)),"")</f>
        <v/>
      </c>
      <c r="J1426" s="16" t="e">
        <f t="shared" ca="1" si="66"/>
        <v>#N/A</v>
      </c>
      <c r="K1426" s="16" t="e">
        <f t="shared" ca="1" si="67"/>
        <v>#N/A</v>
      </c>
      <c r="L1426" s="12" t="str">
        <f>IF(I1426&lt;&gt;"",RANK(I1426,ListSales,0),"")</f>
        <v/>
      </c>
      <c r="V1426" s="18" t="str">
        <f>IF(U1426&lt;&gt;"",SUMIFS(Data_TABLE[Total Value Sold],Data_TABLE[EOM Date],"="&amp;EOMONTH(Dashboard!$I$7,0),Data_TABLE[Customer],"="&amp;Calc!U1426),"")</f>
        <v/>
      </c>
    </row>
    <row r="1427" spans="8:22" x14ac:dyDescent="0.2">
      <c r="H1427" s="15" t="str">
        <f t="shared" si="68"/>
        <v/>
      </c>
      <c r="I1427" s="16" t="str">
        <f t="array" ref="I1427">IF(H1427&lt;&gt;"",SUM(IF(Data_TABLE[EOM Date]=EOMONTH(H1427,0),Data_TABLE[Total Value Sold],0)),"")</f>
        <v/>
      </c>
      <c r="J1427" s="16" t="e">
        <f t="shared" ca="1" si="66"/>
        <v>#N/A</v>
      </c>
      <c r="K1427" s="16" t="e">
        <f t="shared" ca="1" si="67"/>
        <v>#N/A</v>
      </c>
      <c r="L1427" s="12" t="str">
        <f>IF(I1427&lt;&gt;"",RANK(I1427,ListSales,0),"")</f>
        <v/>
      </c>
      <c r="V1427" s="18" t="str">
        <f>IF(U1427&lt;&gt;"",SUMIFS(Data_TABLE[Total Value Sold],Data_TABLE[EOM Date],"="&amp;EOMONTH(Dashboard!$I$7,0),Data_TABLE[Customer],"="&amp;Calc!U1427),"")</f>
        <v/>
      </c>
    </row>
    <row r="1428" spans="8:22" x14ac:dyDescent="0.2">
      <c r="H1428" s="15" t="str">
        <f t="shared" si="68"/>
        <v/>
      </c>
      <c r="I1428" s="16" t="str">
        <f t="array" ref="I1428">IF(H1428&lt;&gt;"",SUM(IF(Data_TABLE[EOM Date]=EOMONTH(H1428,0),Data_TABLE[Total Value Sold],0)),"")</f>
        <v/>
      </c>
      <c r="J1428" s="16" t="e">
        <f t="shared" ca="1" si="66"/>
        <v>#N/A</v>
      </c>
      <c r="K1428" s="16" t="e">
        <f t="shared" ca="1" si="67"/>
        <v>#N/A</v>
      </c>
      <c r="L1428" s="12" t="str">
        <f>IF(I1428&lt;&gt;"",RANK(I1428,ListSales,0),"")</f>
        <v/>
      </c>
      <c r="V1428" s="18" t="str">
        <f>IF(U1428&lt;&gt;"",SUMIFS(Data_TABLE[Total Value Sold],Data_TABLE[EOM Date],"="&amp;EOMONTH(Dashboard!$I$7,0),Data_TABLE[Customer],"="&amp;Calc!U1428),"")</f>
        <v/>
      </c>
    </row>
    <row r="1429" spans="8:22" x14ac:dyDescent="0.2">
      <c r="H1429" s="15" t="str">
        <f t="shared" si="68"/>
        <v/>
      </c>
      <c r="I1429" s="16" t="str">
        <f t="array" ref="I1429">IF(H1429&lt;&gt;"",SUM(IF(Data_TABLE[EOM Date]=EOMONTH(H1429,0),Data_TABLE[Total Value Sold],0)),"")</f>
        <v/>
      </c>
      <c r="J1429" s="16" t="e">
        <f t="shared" ca="1" si="66"/>
        <v>#N/A</v>
      </c>
      <c r="K1429" s="16" t="e">
        <f t="shared" ca="1" si="67"/>
        <v>#N/A</v>
      </c>
      <c r="L1429" s="12" t="str">
        <f>IF(I1429&lt;&gt;"",RANK(I1429,ListSales,0),"")</f>
        <v/>
      </c>
      <c r="V1429" s="18" t="str">
        <f>IF(U1429&lt;&gt;"",SUMIFS(Data_TABLE[Total Value Sold],Data_TABLE[EOM Date],"="&amp;EOMONTH(Dashboard!$I$7,0),Data_TABLE[Customer],"="&amp;Calc!U1429),"")</f>
        <v/>
      </c>
    </row>
    <row r="1430" spans="8:22" x14ac:dyDescent="0.2">
      <c r="H1430" s="15" t="str">
        <f t="shared" si="68"/>
        <v/>
      </c>
      <c r="I1430" s="16" t="str">
        <f t="array" ref="I1430">IF(H1430&lt;&gt;"",SUM(IF(Data_TABLE[EOM Date]=EOMONTH(H1430,0),Data_TABLE[Total Value Sold],0)),"")</f>
        <v/>
      </c>
      <c r="J1430" s="16" t="e">
        <f t="shared" ca="1" si="66"/>
        <v>#N/A</v>
      </c>
      <c r="K1430" s="16" t="e">
        <f t="shared" ca="1" si="67"/>
        <v>#N/A</v>
      </c>
      <c r="L1430" s="12" t="str">
        <f>IF(I1430&lt;&gt;"",RANK(I1430,ListSales,0),"")</f>
        <v/>
      </c>
      <c r="V1430" s="18" t="str">
        <f>IF(U1430&lt;&gt;"",SUMIFS(Data_TABLE[Total Value Sold],Data_TABLE[EOM Date],"="&amp;EOMONTH(Dashboard!$I$7,0),Data_TABLE[Customer],"="&amp;Calc!U1430),"")</f>
        <v/>
      </c>
    </row>
    <row r="1431" spans="8:22" x14ac:dyDescent="0.2">
      <c r="H1431" s="15" t="str">
        <f t="shared" si="68"/>
        <v/>
      </c>
      <c r="I1431" s="16" t="str">
        <f t="array" ref="I1431">IF(H1431&lt;&gt;"",SUM(IF(Data_TABLE[EOM Date]=EOMONTH(H1431,0),Data_TABLE[Total Value Sold],0)),"")</f>
        <v/>
      </c>
      <c r="J1431" s="16" t="e">
        <f t="shared" ca="1" si="66"/>
        <v>#N/A</v>
      </c>
      <c r="K1431" s="16" t="e">
        <f t="shared" ca="1" si="67"/>
        <v>#N/A</v>
      </c>
      <c r="L1431" s="12" t="str">
        <f>IF(I1431&lt;&gt;"",RANK(I1431,ListSales,0),"")</f>
        <v/>
      </c>
      <c r="V1431" s="18" t="str">
        <f>IF(U1431&lt;&gt;"",SUMIFS(Data_TABLE[Total Value Sold],Data_TABLE[EOM Date],"="&amp;EOMONTH(Dashboard!$I$7,0),Data_TABLE[Customer],"="&amp;Calc!U1431),"")</f>
        <v/>
      </c>
    </row>
    <row r="1432" spans="8:22" x14ac:dyDescent="0.2">
      <c r="H1432" s="15" t="str">
        <f t="shared" si="68"/>
        <v/>
      </c>
      <c r="I1432" s="16" t="str">
        <f t="array" ref="I1432">IF(H1432&lt;&gt;"",SUM(IF(Data_TABLE[EOM Date]=EOMONTH(H1432,0),Data_TABLE[Total Value Sold],0)),"")</f>
        <v/>
      </c>
      <c r="J1432" s="16" t="e">
        <f t="shared" ca="1" si="66"/>
        <v>#N/A</v>
      </c>
      <c r="K1432" s="16" t="e">
        <f t="shared" ca="1" si="67"/>
        <v>#N/A</v>
      </c>
      <c r="L1432" s="12" t="str">
        <f>IF(I1432&lt;&gt;"",RANK(I1432,ListSales,0),"")</f>
        <v/>
      </c>
      <c r="V1432" s="18" t="str">
        <f>IF(U1432&lt;&gt;"",SUMIFS(Data_TABLE[Total Value Sold],Data_TABLE[EOM Date],"="&amp;EOMONTH(Dashboard!$I$7,0),Data_TABLE[Customer],"="&amp;Calc!U1432),"")</f>
        <v/>
      </c>
    </row>
    <row r="1433" spans="8:22" x14ac:dyDescent="0.2">
      <c r="H1433" s="15" t="str">
        <f t="shared" si="68"/>
        <v/>
      </c>
      <c r="I1433" s="16" t="str">
        <f t="array" ref="I1433">IF(H1433&lt;&gt;"",SUM(IF(Data_TABLE[EOM Date]=EOMONTH(H1433,0),Data_TABLE[Total Value Sold],0)),"")</f>
        <v/>
      </c>
      <c r="J1433" s="16" t="e">
        <f t="shared" ca="1" si="66"/>
        <v>#N/A</v>
      </c>
      <c r="K1433" s="16" t="e">
        <f t="shared" ca="1" si="67"/>
        <v>#N/A</v>
      </c>
      <c r="L1433" s="12" t="str">
        <f>IF(I1433&lt;&gt;"",RANK(I1433,ListSales,0),"")</f>
        <v/>
      </c>
      <c r="V1433" s="18" t="str">
        <f>IF(U1433&lt;&gt;"",SUMIFS(Data_TABLE[Total Value Sold],Data_TABLE[EOM Date],"="&amp;EOMONTH(Dashboard!$I$7,0),Data_TABLE[Customer],"="&amp;Calc!U1433),"")</f>
        <v/>
      </c>
    </row>
    <row r="1434" spans="8:22" x14ac:dyDescent="0.2">
      <c r="H1434" s="15" t="str">
        <f t="shared" si="68"/>
        <v/>
      </c>
      <c r="I1434" s="16" t="str">
        <f t="array" ref="I1434">IF(H1434&lt;&gt;"",SUM(IF(Data_TABLE[EOM Date]=EOMONTH(H1434,0),Data_TABLE[Total Value Sold],0)),"")</f>
        <v/>
      </c>
      <c r="J1434" s="16" t="e">
        <f t="shared" ca="1" si="66"/>
        <v>#N/A</v>
      </c>
      <c r="K1434" s="16" t="e">
        <f t="shared" ca="1" si="67"/>
        <v>#N/A</v>
      </c>
      <c r="L1434" s="12" t="str">
        <f>IF(I1434&lt;&gt;"",RANK(I1434,ListSales,0),"")</f>
        <v/>
      </c>
      <c r="V1434" s="18" t="str">
        <f>IF(U1434&lt;&gt;"",SUMIFS(Data_TABLE[Total Value Sold],Data_TABLE[EOM Date],"="&amp;EOMONTH(Dashboard!$I$7,0),Data_TABLE[Customer],"="&amp;Calc!U1434),"")</f>
        <v/>
      </c>
    </row>
    <row r="1435" spans="8:22" x14ac:dyDescent="0.2">
      <c r="H1435" s="15" t="str">
        <f t="shared" si="68"/>
        <v/>
      </c>
      <c r="I1435" s="16" t="str">
        <f t="array" ref="I1435">IF(H1435&lt;&gt;"",SUM(IF(Data_TABLE[EOM Date]=EOMONTH(H1435,0),Data_TABLE[Total Value Sold],0)),"")</f>
        <v/>
      </c>
      <c r="J1435" s="16" t="e">
        <f t="shared" ca="1" si="66"/>
        <v>#N/A</v>
      </c>
      <c r="K1435" s="16" t="e">
        <f t="shared" ca="1" si="67"/>
        <v>#N/A</v>
      </c>
      <c r="L1435" s="12" t="str">
        <f>IF(I1435&lt;&gt;"",RANK(I1435,ListSales,0),"")</f>
        <v/>
      </c>
      <c r="V1435" s="18" t="str">
        <f>IF(U1435&lt;&gt;"",SUMIFS(Data_TABLE[Total Value Sold],Data_TABLE[EOM Date],"="&amp;EOMONTH(Dashboard!$I$7,0),Data_TABLE[Customer],"="&amp;Calc!U1435),"")</f>
        <v/>
      </c>
    </row>
    <row r="1436" spans="8:22" x14ac:dyDescent="0.2">
      <c r="H1436" s="15" t="str">
        <f t="shared" si="68"/>
        <v/>
      </c>
      <c r="I1436" s="16" t="str">
        <f t="array" ref="I1436">IF(H1436&lt;&gt;"",SUM(IF(Data_TABLE[EOM Date]=EOMONTH(H1436,0),Data_TABLE[Total Value Sold],0)),"")</f>
        <v/>
      </c>
      <c r="J1436" s="16" t="e">
        <f t="shared" ca="1" si="66"/>
        <v>#N/A</v>
      </c>
      <c r="K1436" s="16" t="e">
        <f t="shared" ca="1" si="67"/>
        <v>#N/A</v>
      </c>
      <c r="L1436" s="12" t="str">
        <f>IF(I1436&lt;&gt;"",RANK(I1436,ListSales,0),"")</f>
        <v/>
      </c>
      <c r="V1436" s="18" t="str">
        <f>IF(U1436&lt;&gt;"",SUMIFS(Data_TABLE[Total Value Sold],Data_TABLE[EOM Date],"="&amp;EOMONTH(Dashboard!$I$7,0),Data_TABLE[Customer],"="&amp;Calc!U1436),"")</f>
        <v/>
      </c>
    </row>
    <row r="1437" spans="8:22" x14ac:dyDescent="0.2">
      <c r="H1437" s="15" t="str">
        <f t="shared" si="68"/>
        <v/>
      </c>
      <c r="I1437" s="16" t="str">
        <f t="array" ref="I1437">IF(H1437&lt;&gt;"",SUM(IF(Data_TABLE[EOM Date]=EOMONTH(H1437,0),Data_TABLE[Total Value Sold],0)),"")</f>
        <v/>
      </c>
      <c r="J1437" s="16" t="e">
        <f t="shared" ca="1" si="66"/>
        <v>#N/A</v>
      </c>
      <c r="K1437" s="16" t="e">
        <f t="shared" ca="1" si="67"/>
        <v>#N/A</v>
      </c>
      <c r="L1437" s="12" t="str">
        <f>IF(I1437&lt;&gt;"",RANK(I1437,ListSales,0),"")</f>
        <v/>
      </c>
      <c r="V1437" s="18" t="str">
        <f>IF(U1437&lt;&gt;"",SUMIFS(Data_TABLE[Total Value Sold],Data_TABLE[EOM Date],"="&amp;EOMONTH(Dashboard!$I$7,0),Data_TABLE[Customer],"="&amp;Calc!U1437),"")</f>
        <v/>
      </c>
    </row>
    <row r="1438" spans="8:22" x14ac:dyDescent="0.2">
      <c r="H1438" s="15" t="str">
        <f t="shared" si="68"/>
        <v/>
      </c>
      <c r="I1438" s="16" t="str">
        <f t="array" ref="I1438">IF(H1438&lt;&gt;"",SUM(IF(Data_TABLE[EOM Date]=EOMONTH(H1438,0),Data_TABLE[Total Value Sold],0)),"")</f>
        <v/>
      </c>
      <c r="J1438" s="16" t="e">
        <f t="shared" ca="1" si="66"/>
        <v>#N/A</v>
      </c>
      <c r="K1438" s="16" t="e">
        <f t="shared" ca="1" si="67"/>
        <v>#N/A</v>
      </c>
      <c r="L1438" s="12" t="str">
        <f>IF(I1438&lt;&gt;"",RANK(I1438,ListSales,0),"")</f>
        <v/>
      </c>
      <c r="V1438" s="18" t="str">
        <f>IF(U1438&lt;&gt;"",SUMIFS(Data_TABLE[Total Value Sold],Data_TABLE[EOM Date],"="&amp;EOMONTH(Dashboard!$I$7,0),Data_TABLE[Customer],"="&amp;Calc!U1438),"")</f>
        <v/>
      </c>
    </row>
    <row r="1439" spans="8:22" x14ac:dyDescent="0.2">
      <c r="H1439" s="15" t="str">
        <f t="shared" si="68"/>
        <v/>
      </c>
      <c r="I1439" s="16" t="str">
        <f t="array" ref="I1439">IF(H1439&lt;&gt;"",SUM(IF(Data_TABLE[EOM Date]=EOMONTH(H1439,0),Data_TABLE[Total Value Sold],0)),"")</f>
        <v/>
      </c>
      <c r="J1439" s="16" t="e">
        <f t="shared" ca="1" si="66"/>
        <v>#N/A</v>
      </c>
      <c r="K1439" s="16" t="e">
        <f t="shared" ca="1" si="67"/>
        <v>#N/A</v>
      </c>
      <c r="L1439" s="12" t="str">
        <f>IF(I1439&lt;&gt;"",RANK(I1439,ListSales,0),"")</f>
        <v/>
      </c>
      <c r="V1439" s="18" t="str">
        <f>IF(U1439&lt;&gt;"",SUMIFS(Data_TABLE[Total Value Sold],Data_TABLE[EOM Date],"="&amp;EOMONTH(Dashboard!$I$7,0),Data_TABLE[Customer],"="&amp;Calc!U1439),"")</f>
        <v/>
      </c>
    </row>
    <row r="1440" spans="8:22" x14ac:dyDescent="0.2">
      <c r="H1440" s="15" t="str">
        <f t="shared" si="68"/>
        <v/>
      </c>
      <c r="I1440" s="16" t="str">
        <f t="array" ref="I1440">IF(H1440&lt;&gt;"",SUM(IF(Data_TABLE[EOM Date]=EOMONTH(H1440,0),Data_TABLE[Total Value Sold],0)),"")</f>
        <v/>
      </c>
      <c r="J1440" s="16" t="e">
        <f t="shared" ca="1" si="66"/>
        <v>#N/A</v>
      </c>
      <c r="K1440" s="16" t="e">
        <f t="shared" ca="1" si="67"/>
        <v>#N/A</v>
      </c>
      <c r="L1440" s="12" t="str">
        <f>IF(I1440&lt;&gt;"",RANK(I1440,ListSales,0),"")</f>
        <v/>
      </c>
      <c r="V1440" s="18" t="str">
        <f>IF(U1440&lt;&gt;"",SUMIFS(Data_TABLE[Total Value Sold],Data_TABLE[EOM Date],"="&amp;EOMONTH(Dashboard!$I$7,0),Data_TABLE[Customer],"="&amp;Calc!U1440),"")</f>
        <v/>
      </c>
    </row>
    <row r="1441" spans="8:22" x14ac:dyDescent="0.2">
      <c r="H1441" s="15" t="str">
        <f t="shared" si="68"/>
        <v/>
      </c>
      <c r="I1441" s="16" t="str">
        <f t="array" ref="I1441">IF(H1441&lt;&gt;"",SUM(IF(Data_TABLE[EOM Date]=EOMONTH(H1441,0),Data_TABLE[Total Value Sold],0)),"")</f>
        <v/>
      </c>
      <c r="J1441" s="16" t="e">
        <f t="shared" ca="1" si="66"/>
        <v>#N/A</v>
      </c>
      <c r="K1441" s="16" t="e">
        <f t="shared" ca="1" si="67"/>
        <v>#N/A</v>
      </c>
      <c r="L1441" s="12" t="str">
        <f>IF(I1441&lt;&gt;"",RANK(I1441,ListSales,0),"")</f>
        <v/>
      </c>
      <c r="V1441" s="18" t="str">
        <f>IF(U1441&lt;&gt;"",SUMIFS(Data_TABLE[Total Value Sold],Data_TABLE[EOM Date],"="&amp;EOMONTH(Dashboard!$I$7,0),Data_TABLE[Customer],"="&amp;Calc!U1441),"")</f>
        <v/>
      </c>
    </row>
    <row r="1442" spans="8:22" x14ac:dyDescent="0.2">
      <c r="H1442" s="15" t="str">
        <f t="shared" si="68"/>
        <v/>
      </c>
      <c r="I1442" s="16" t="str">
        <f t="array" ref="I1442">IF(H1442&lt;&gt;"",SUM(IF(Data_TABLE[EOM Date]=EOMONTH(H1442,0),Data_TABLE[Total Value Sold],0)),"")</f>
        <v/>
      </c>
      <c r="J1442" s="16" t="e">
        <f t="shared" ca="1" si="66"/>
        <v>#N/A</v>
      </c>
      <c r="K1442" s="16" t="e">
        <f t="shared" ca="1" si="67"/>
        <v>#N/A</v>
      </c>
      <c r="L1442" s="12" t="str">
        <f>IF(I1442&lt;&gt;"",RANK(I1442,ListSales,0),"")</f>
        <v/>
      </c>
      <c r="V1442" s="18" t="str">
        <f>IF(U1442&lt;&gt;"",SUMIFS(Data_TABLE[Total Value Sold],Data_TABLE[EOM Date],"="&amp;EOMONTH(Dashboard!$I$7,0),Data_TABLE[Customer],"="&amp;Calc!U1442),"")</f>
        <v/>
      </c>
    </row>
    <row r="1443" spans="8:22" x14ac:dyDescent="0.2">
      <c r="H1443" s="15" t="str">
        <f t="shared" si="68"/>
        <v/>
      </c>
      <c r="I1443" s="16" t="str">
        <f t="array" ref="I1443">IF(H1443&lt;&gt;"",SUM(IF(Data_TABLE[EOM Date]=EOMONTH(H1443,0),Data_TABLE[Total Value Sold],0)),"")</f>
        <v/>
      </c>
      <c r="J1443" s="16" t="e">
        <f t="shared" ca="1" si="66"/>
        <v>#N/A</v>
      </c>
      <c r="K1443" s="16" t="e">
        <f t="shared" ca="1" si="67"/>
        <v>#N/A</v>
      </c>
      <c r="L1443" s="12" t="str">
        <f>IF(I1443&lt;&gt;"",RANK(I1443,ListSales,0),"")</f>
        <v/>
      </c>
      <c r="V1443" s="18" t="str">
        <f>IF(U1443&lt;&gt;"",SUMIFS(Data_TABLE[Total Value Sold],Data_TABLE[EOM Date],"="&amp;EOMONTH(Dashboard!$I$7,0),Data_TABLE[Customer],"="&amp;Calc!U1443),"")</f>
        <v/>
      </c>
    </row>
    <row r="1444" spans="8:22" x14ac:dyDescent="0.2">
      <c r="H1444" s="15" t="str">
        <f t="shared" si="68"/>
        <v/>
      </c>
      <c r="I1444" s="16" t="str">
        <f t="array" ref="I1444">IF(H1444&lt;&gt;"",SUM(IF(Data_TABLE[EOM Date]=EOMONTH(H1444,0),Data_TABLE[Total Value Sold],0)),"")</f>
        <v/>
      </c>
      <c r="J1444" s="16" t="e">
        <f t="shared" ca="1" si="66"/>
        <v>#N/A</v>
      </c>
      <c r="K1444" s="16" t="e">
        <f t="shared" ca="1" si="67"/>
        <v>#N/A</v>
      </c>
      <c r="L1444" s="12" t="str">
        <f>IF(I1444&lt;&gt;"",RANK(I1444,ListSales,0),"")</f>
        <v/>
      </c>
      <c r="V1444" s="18" t="str">
        <f>IF(U1444&lt;&gt;"",SUMIFS(Data_TABLE[Total Value Sold],Data_TABLE[EOM Date],"="&amp;EOMONTH(Dashboard!$I$7,0),Data_TABLE[Customer],"="&amp;Calc!U1444),"")</f>
        <v/>
      </c>
    </row>
    <row r="1445" spans="8:22" x14ac:dyDescent="0.2">
      <c r="H1445" s="15" t="str">
        <f t="shared" si="68"/>
        <v/>
      </c>
      <c r="I1445" s="16" t="str">
        <f t="array" ref="I1445">IF(H1445&lt;&gt;"",SUM(IF(Data_TABLE[EOM Date]=EOMONTH(H1445,0),Data_TABLE[Total Value Sold],0)),"")</f>
        <v/>
      </c>
      <c r="J1445" s="16" t="e">
        <f t="shared" ca="1" si="66"/>
        <v>#N/A</v>
      </c>
      <c r="K1445" s="16" t="e">
        <f t="shared" ca="1" si="67"/>
        <v>#N/A</v>
      </c>
      <c r="L1445" s="12" t="str">
        <f>IF(I1445&lt;&gt;"",RANK(I1445,ListSales,0),"")</f>
        <v/>
      </c>
      <c r="V1445" s="18" t="str">
        <f>IF(U1445&lt;&gt;"",SUMIFS(Data_TABLE[Total Value Sold],Data_TABLE[EOM Date],"="&amp;EOMONTH(Dashboard!$I$7,0),Data_TABLE[Customer],"="&amp;Calc!U1445),"")</f>
        <v/>
      </c>
    </row>
    <row r="1446" spans="8:22" x14ac:dyDescent="0.2">
      <c r="H1446" s="15" t="str">
        <f t="shared" si="68"/>
        <v/>
      </c>
      <c r="I1446" s="16" t="str">
        <f t="array" ref="I1446">IF(H1446&lt;&gt;"",SUM(IF(Data_TABLE[EOM Date]=EOMONTH(H1446,0),Data_TABLE[Total Value Sold],0)),"")</f>
        <v/>
      </c>
      <c r="J1446" s="16" t="e">
        <f t="shared" ca="1" si="66"/>
        <v>#N/A</v>
      </c>
      <c r="K1446" s="16" t="e">
        <f t="shared" ca="1" si="67"/>
        <v>#N/A</v>
      </c>
      <c r="L1446" s="12" t="str">
        <f>IF(I1446&lt;&gt;"",RANK(I1446,ListSales,0),"")</f>
        <v/>
      </c>
      <c r="V1446" s="18" t="str">
        <f>IF(U1446&lt;&gt;"",SUMIFS(Data_TABLE[Total Value Sold],Data_TABLE[EOM Date],"="&amp;EOMONTH(Dashboard!$I$7,0),Data_TABLE[Customer],"="&amp;Calc!U1446),"")</f>
        <v/>
      </c>
    </row>
    <row r="1447" spans="8:22" x14ac:dyDescent="0.2">
      <c r="H1447" s="15" t="str">
        <f t="shared" si="68"/>
        <v/>
      </c>
      <c r="I1447" s="16" t="str">
        <f t="array" ref="I1447">IF(H1447&lt;&gt;"",SUM(IF(Data_TABLE[EOM Date]=EOMONTH(H1447,0),Data_TABLE[Total Value Sold],0)),"")</f>
        <v/>
      </c>
      <c r="J1447" s="16" t="e">
        <f t="shared" ca="1" si="66"/>
        <v>#N/A</v>
      </c>
      <c r="K1447" s="16" t="e">
        <f t="shared" ca="1" si="67"/>
        <v>#N/A</v>
      </c>
      <c r="L1447" s="12" t="str">
        <f>IF(I1447&lt;&gt;"",RANK(I1447,ListSales,0),"")</f>
        <v/>
      </c>
      <c r="V1447" s="18" t="str">
        <f>IF(U1447&lt;&gt;"",SUMIFS(Data_TABLE[Total Value Sold],Data_TABLE[EOM Date],"="&amp;EOMONTH(Dashboard!$I$7,0),Data_TABLE[Customer],"="&amp;Calc!U1447),"")</f>
        <v/>
      </c>
    </row>
    <row r="1448" spans="8:22" x14ac:dyDescent="0.2">
      <c r="H1448" s="15" t="str">
        <f t="shared" si="68"/>
        <v/>
      </c>
      <c r="I1448" s="16" t="str">
        <f t="array" ref="I1448">IF(H1448&lt;&gt;"",SUM(IF(Data_TABLE[EOM Date]=EOMONTH(H1448,0),Data_TABLE[Total Value Sold],0)),"")</f>
        <v/>
      </c>
      <c r="J1448" s="16" t="e">
        <f t="shared" ca="1" si="66"/>
        <v>#N/A</v>
      </c>
      <c r="K1448" s="16" t="e">
        <f t="shared" ca="1" si="67"/>
        <v>#N/A</v>
      </c>
      <c r="L1448" s="12" t="str">
        <f>IF(I1448&lt;&gt;"",RANK(I1448,ListSales,0),"")</f>
        <v/>
      </c>
      <c r="V1448" s="18" t="str">
        <f>IF(U1448&lt;&gt;"",SUMIFS(Data_TABLE[Total Value Sold],Data_TABLE[EOM Date],"="&amp;EOMONTH(Dashboard!$I$7,0),Data_TABLE[Customer],"="&amp;Calc!U1448),"")</f>
        <v/>
      </c>
    </row>
    <row r="1449" spans="8:22" x14ac:dyDescent="0.2">
      <c r="H1449" s="15" t="str">
        <f t="shared" si="68"/>
        <v/>
      </c>
      <c r="I1449" s="16" t="str">
        <f t="array" ref="I1449">IF(H1449&lt;&gt;"",SUM(IF(Data_TABLE[EOM Date]=EOMONTH(H1449,0),Data_TABLE[Total Value Sold],0)),"")</f>
        <v/>
      </c>
      <c r="J1449" s="16" t="e">
        <f t="shared" ca="1" si="66"/>
        <v>#N/A</v>
      </c>
      <c r="K1449" s="16" t="e">
        <f t="shared" ca="1" si="67"/>
        <v>#N/A</v>
      </c>
      <c r="L1449" s="12" t="str">
        <f>IF(I1449&lt;&gt;"",RANK(I1449,ListSales,0),"")</f>
        <v/>
      </c>
      <c r="V1449" s="18" t="str">
        <f>IF(U1449&lt;&gt;"",SUMIFS(Data_TABLE[Total Value Sold],Data_TABLE[EOM Date],"="&amp;EOMONTH(Dashboard!$I$7,0),Data_TABLE[Customer],"="&amp;Calc!U1449),"")</f>
        <v/>
      </c>
    </row>
    <row r="1450" spans="8:22" x14ac:dyDescent="0.2">
      <c r="H1450" s="15" t="str">
        <f t="shared" si="68"/>
        <v/>
      </c>
      <c r="I1450" s="16" t="str">
        <f t="array" ref="I1450">IF(H1450&lt;&gt;"",SUM(IF(Data_TABLE[EOM Date]=EOMONTH(H1450,0),Data_TABLE[Total Value Sold],0)),"")</f>
        <v/>
      </c>
      <c r="J1450" s="16" t="e">
        <f t="shared" ca="1" si="66"/>
        <v>#N/A</v>
      </c>
      <c r="K1450" s="16" t="e">
        <f t="shared" ca="1" si="67"/>
        <v>#N/A</v>
      </c>
      <c r="L1450" s="12" t="str">
        <f>IF(I1450&lt;&gt;"",RANK(I1450,ListSales,0),"")</f>
        <v/>
      </c>
      <c r="V1450" s="18" t="str">
        <f>IF(U1450&lt;&gt;"",SUMIFS(Data_TABLE[Total Value Sold],Data_TABLE[EOM Date],"="&amp;EOMONTH(Dashboard!$I$7,0),Data_TABLE[Customer],"="&amp;Calc!U1450),"")</f>
        <v/>
      </c>
    </row>
    <row r="1451" spans="8:22" x14ac:dyDescent="0.2">
      <c r="H1451" s="15" t="str">
        <f t="shared" si="68"/>
        <v/>
      </c>
      <c r="I1451" s="16" t="str">
        <f t="array" ref="I1451">IF(H1451&lt;&gt;"",SUM(IF(Data_TABLE[EOM Date]=EOMONTH(H1451,0),Data_TABLE[Total Value Sold],0)),"")</f>
        <v/>
      </c>
      <c r="J1451" s="16" t="e">
        <f t="shared" ca="1" si="66"/>
        <v>#N/A</v>
      </c>
      <c r="K1451" s="16" t="e">
        <f t="shared" ca="1" si="67"/>
        <v>#N/A</v>
      </c>
      <c r="L1451" s="12" t="str">
        <f>IF(I1451&lt;&gt;"",RANK(I1451,ListSales,0),"")</f>
        <v/>
      </c>
      <c r="V1451" s="18" t="str">
        <f>IF(U1451&lt;&gt;"",SUMIFS(Data_TABLE[Total Value Sold],Data_TABLE[EOM Date],"="&amp;EOMONTH(Dashboard!$I$7,0),Data_TABLE[Customer],"="&amp;Calc!U1451),"")</f>
        <v/>
      </c>
    </row>
    <row r="1452" spans="8:22" x14ac:dyDescent="0.2">
      <c r="H1452" s="15" t="str">
        <f t="shared" si="68"/>
        <v/>
      </c>
      <c r="I1452" s="16" t="str">
        <f t="array" ref="I1452">IF(H1452&lt;&gt;"",SUM(IF(Data_TABLE[EOM Date]=EOMONTH(H1452,0),Data_TABLE[Total Value Sold],0)),"")</f>
        <v/>
      </c>
      <c r="J1452" s="16" t="e">
        <f t="shared" ca="1" si="66"/>
        <v>#N/A</v>
      </c>
      <c r="K1452" s="16" t="e">
        <f t="shared" ca="1" si="67"/>
        <v>#N/A</v>
      </c>
      <c r="L1452" s="12" t="str">
        <f>IF(I1452&lt;&gt;"",RANK(I1452,ListSales,0),"")</f>
        <v/>
      </c>
      <c r="V1452" s="18" t="str">
        <f>IF(U1452&lt;&gt;"",SUMIFS(Data_TABLE[Total Value Sold],Data_TABLE[EOM Date],"="&amp;EOMONTH(Dashboard!$I$7,0),Data_TABLE[Customer],"="&amp;Calc!U1452),"")</f>
        <v/>
      </c>
    </row>
    <row r="1453" spans="8:22" x14ac:dyDescent="0.2">
      <c r="H1453" s="15" t="str">
        <f t="shared" si="68"/>
        <v/>
      </c>
      <c r="I1453" s="16" t="str">
        <f t="array" ref="I1453">IF(H1453&lt;&gt;"",SUM(IF(Data_TABLE[EOM Date]=EOMONTH(H1453,0),Data_TABLE[Total Value Sold],0)),"")</f>
        <v/>
      </c>
      <c r="J1453" s="16" t="e">
        <f t="shared" ca="1" si="66"/>
        <v>#N/A</v>
      </c>
      <c r="K1453" s="16" t="e">
        <f t="shared" ca="1" si="67"/>
        <v>#N/A</v>
      </c>
      <c r="L1453" s="12" t="str">
        <f>IF(I1453&lt;&gt;"",RANK(I1453,ListSales,0),"")</f>
        <v/>
      </c>
      <c r="V1453" s="18" t="str">
        <f>IF(U1453&lt;&gt;"",SUMIFS(Data_TABLE[Total Value Sold],Data_TABLE[EOM Date],"="&amp;EOMONTH(Dashboard!$I$7,0),Data_TABLE[Customer],"="&amp;Calc!U1453),"")</f>
        <v/>
      </c>
    </row>
    <row r="1454" spans="8:22" x14ac:dyDescent="0.2">
      <c r="H1454" s="15" t="str">
        <f t="shared" si="68"/>
        <v/>
      </c>
      <c r="I1454" s="16" t="str">
        <f t="array" ref="I1454">IF(H1454&lt;&gt;"",SUM(IF(Data_TABLE[EOM Date]=EOMONTH(H1454,0),Data_TABLE[Total Value Sold],0)),"")</f>
        <v/>
      </c>
      <c r="J1454" s="16" t="e">
        <f t="shared" ca="1" si="66"/>
        <v>#N/A</v>
      </c>
      <c r="K1454" s="16" t="e">
        <f t="shared" ca="1" si="67"/>
        <v>#N/A</v>
      </c>
      <c r="L1454" s="12" t="str">
        <f>IF(I1454&lt;&gt;"",RANK(I1454,ListSales,0),"")</f>
        <v/>
      </c>
      <c r="V1454" s="18" t="str">
        <f>IF(U1454&lt;&gt;"",SUMIFS(Data_TABLE[Total Value Sold],Data_TABLE[EOM Date],"="&amp;EOMONTH(Dashboard!$I$7,0),Data_TABLE[Customer],"="&amp;Calc!U1454),"")</f>
        <v/>
      </c>
    </row>
    <row r="1455" spans="8:22" x14ac:dyDescent="0.2">
      <c r="H1455" s="15" t="str">
        <f t="shared" si="68"/>
        <v/>
      </c>
      <c r="I1455" s="16" t="str">
        <f t="array" ref="I1455">IF(H1455&lt;&gt;"",SUM(IF(Data_TABLE[EOM Date]=EOMONTH(H1455,0),Data_TABLE[Total Value Sold],0)),"")</f>
        <v/>
      </c>
      <c r="J1455" s="16" t="e">
        <f t="shared" ca="1" si="66"/>
        <v>#N/A</v>
      </c>
      <c r="K1455" s="16" t="e">
        <f t="shared" ca="1" si="67"/>
        <v>#N/A</v>
      </c>
      <c r="L1455" s="12" t="str">
        <f>IF(I1455&lt;&gt;"",RANK(I1455,ListSales,0),"")</f>
        <v/>
      </c>
      <c r="V1455" s="18" t="str">
        <f>IF(U1455&lt;&gt;"",SUMIFS(Data_TABLE[Total Value Sold],Data_TABLE[EOM Date],"="&amp;EOMONTH(Dashboard!$I$7,0),Data_TABLE[Customer],"="&amp;Calc!U1455),"")</f>
        <v/>
      </c>
    </row>
    <row r="1456" spans="8:22" x14ac:dyDescent="0.2">
      <c r="H1456" s="15" t="str">
        <f t="shared" si="68"/>
        <v/>
      </c>
      <c r="I1456" s="16" t="str">
        <f t="array" ref="I1456">IF(H1456&lt;&gt;"",SUM(IF(Data_TABLE[EOM Date]=EOMONTH(H1456,0),Data_TABLE[Total Value Sold],0)),"")</f>
        <v/>
      </c>
      <c r="J1456" s="16" t="e">
        <f t="shared" ca="1" si="66"/>
        <v>#N/A</v>
      </c>
      <c r="K1456" s="16" t="e">
        <f t="shared" ca="1" si="67"/>
        <v>#N/A</v>
      </c>
      <c r="L1456" s="12" t="str">
        <f>IF(I1456&lt;&gt;"",RANK(I1456,ListSales,0),"")</f>
        <v/>
      </c>
      <c r="V1456" s="18" t="str">
        <f>IF(U1456&lt;&gt;"",SUMIFS(Data_TABLE[Total Value Sold],Data_TABLE[EOM Date],"="&amp;EOMONTH(Dashboard!$I$7,0),Data_TABLE[Customer],"="&amp;Calc!U1456),"")</f>
        <v/>
      </c>
    </row>
    <row r="1457" spans="8:22" x14ac:dyDescent="0.2">
      <c r="H1457" s="15" t="str">
        <f t="shared" si="68"/>
        <v/>
      </c>
      <c r="I1457" s="16" t="str">
        <f t="array" ref="I1457">IF(H1457&lt;&gt;"",SUM(IF(Data_TABLE[EOM Date]=EOMONTH(H1457,0),Data_TABLE[Total Value Sold],0)),"")</f>
        <v/>
      </c>
      <c r="J1457" s="16" t="e">
        <f t="shared" ca="1" si="66"/>
        <v>#N/A</v>
      </c>
      <c r="K1457" s="16" t="e">
        <f t="shared" ca="1" si="67"/>
        <v>#N/A</v>
      </c>
      <c r="L1457" s="12" t="str">
        <f>IF(I1457&lt;&gt;"",RANK(I1457,ListSales,0),"")</f>
        <v/>
      </c>
      <c r="V1457" s="18" t="str">
        <f>IF(U1457&lt;&gt;"",SUMIFS(Data_TABLE[Total Value Sold],Data_TABLE[EOM Date],"="&amp;EOMONTH(Dashboard!$I$7,0),Data_TABLE[Customer],"="&amp;Calc!U1457),"")</f>
        <v/>
      </c>
    </row>
    <row r="1458" spans="8:22" x14ac:dyDescent="0.2">
      <c r="H1458" s="15" t="str">
        <f t="shared" si="68"/>
        <v/>
      </c>
      <c r="I1458" s="16" t="str">
        <f t="array" ref="I1458">IF(H1458&lt;&gt;"",SUM(IF(Data_TABLE[EOM Date]=EOMONTH(H1458,0),Data_TABLE[Total Value Sold],0)),"")</f>
        <v/>
      </c>
      <c r="J1458" s="16" t="e">
        <f t="shared" ca="1" si="66"/>
        <v>#N/A</v>
      </c>
      <c r="K1458" s="16" t="e">
        <f t="shared" ca="1" si="67"/>
        <v>#N/A</v>
      </c>
      <c r="L1458" s="12" t="str">
        <f>IF(I1458&lt;&gt;"",RANK(I1458,ListSales,0),"")</f>
        <v/>
      </c>
      <c r="V1458" s="18" t="str">
        <f>IF(U1458&lt;&gt;"",SUMIFS(Data_TABLE[Total Value Sold],Data_TABLE[EOM Date],"="&amp;EOMONTH(Dashboard!$I$7,0),Data_TABLE[Customer],"="&amp;Calc!U1458),"")</f>
        <v/>
      </c>
    </row>
    <row r="1459" spans="8:22" x14ac:dyDescent="0.2">
      <c r="H1459" s="15" t="str">
        <f t="shared" si="68"/>
        <v/>
      </c>
      <c r="I1459" s="16" t="str">
        <f t="array" ref="I1459">IF(H1459&lt;&gt;"",SUM(IF(Data_TABLE[EOM Date]=EOMONTH(H1459,0),Data_TABLE[Total Value Sold],0)),"")</f>
        <v/>
      </c>
      <c r="J1459" s="16" t="e">
        <f t="shared" ca="1" si="66"/>
        <v>#N/A</v>
      </c>
      <c r="K1459" s="16" t="e">
        <f t="shared" ca="1" si="67"/>
        <v>#N/A</v>
      </c>
      <c r="L1459" s="12" t="str">
        <f>IF(I1459&lt;&gt;"",RANK(I1459,ListSales,0),"")</f>
        <v/>
      </c>
      <c r="V1459" s="18" t="str">
        <f>IF(U1459&lt;&gt;"",SUMIFS(Data_TABLE[Total Value Sold],Data_TABLE[EOM Date],"="&amp;EOMONTH(Dashboard!$I$7,0),Data_TABLE[Customer],"="&amp;Calc!U1459),"")</f>
        <v/>
      </c>
    </row>
    <row r="1460" spans="8:22" x14ac:dyDescent="0.2">
      <c r="H1460" s="15" t="str">
        <f t="shared" si="68"/>
        <v/>
      </c>
      <c r="I1460" s="16" t="str">
        <f t="array" ref="I1460">IF(H1460&lt;&gt;"",SUM(IF(Data_TABLE[EOM Date]=EOMONTH(H1460,0),Data_TABLE[Total Value Sold],0)),"")</f>
        <v/>
      </c>
      <c r="J1460" s="16" t="e">
        <f t="shared" ca="1" si="66"/>
        <v>#N/A</v>
      </c>
      <c r="K1460" s="16" t="e">
        <f t="shared" ca="1" si="67"/>
        <v>#N/A</v>
      </c>
      <c r="L1460" s="12" t="str">
        <f>IF(I1460&lt;&gt;"",RANK(I1460,ListSales,0),"")</f>
        <v/>
      </c>
      <c r="V1460" s="18" t="str">
        <f>IF(U1460&lt;&gt;"",SUMIFS(Data_TABLE[Total Value Sold],Data_TABLE[EOM Date],"="&amp;EOMONTH(Dashboard!$I$7,0),Data_TABLE[Customer],"="&amp;Calc!U1460),"")</f>
        <v/>
      </c>
    </row>
    <row r="1461" spans="8:22" x14ac:dyDescent="0.2">
      <c r="H1461" s="15" t="str">
        <f t="shared" si="68"/>
        <v/>
      </c>
      <c r="I1461" s="16" t="str">
        <f t="array" ref="I1461">IF(H1461&lt;&gt;"",SUM(IF(Data_TABLE[EOM Date]=EOMONTH(H1461,0),Data_TABLE[Total Value Sold],0)),"")</f>
        <v/>
      </c>
      <c r="J1461" s="16" t="e">
        <f t="shared" ca="1" si="66"/>
        <v>#N/A</v>
      </c>
      <c r="K1461" s="16" t="e">
        <f t="shared" ca="1" si="67"/>
        <v>#N/A</v>
      </c>
      <c r="L1461" s="12" t="str">
        <f>IF(I1461&lt;&gt;"",RANK(I1461,ListSales,0),"")</f>
        <v/>
      </c>
      <c r="V1461" s="18" t="str">
        <f>IF(U1461&lt;&gt;"",SUMIFS(Data_TABLE[Total Value Sold],Data_TABLE[EOM Date],"="&amp;EOMONTH(Dashboard!$I$7,0),Data_TABLE[Customer],"="&amp;Calc!U1461),"")</f>
        <v/>
      </c>
    </row>
    <row r="1462" spans="8:22" x14ac:dyDescent="0.2">
      <c r="H1462" s="15" t="str">
        <f t="shared" si="68"/>
        <v/>
      </c>
      <c r="I1462" s="16" t="str">
        <f t="array" ref="I1462">IF(H1462&lt;&gt;"",SUM(IF(Data_TABLE[EOM Date]=EOMONTH(H1462,0),Data_TABLE[Total Value Sold],0)),"")</f>
        <v/>
      </c>
      <c r="J1462" s="16" t="e">
        <f t="shared" ca="1" si="66"/>
        <v>#N/A</v>
      </c>
      <c r="K1462" s="16" t="e">
        <f t="shared" ca="1" si="67"/>
        <v>#N/A</v>
      </c>
      <c r="L1462" s="12" t="str">
        <f>IF(I1462&lt;&gt;"",RANK(I1462,ListSales,0),"")</f>
        <v/>
      </c>
      <c r="V1462" s="18" t="str">
        <f>IF(U1462&lt;&gt;"",SUMIFS(Data_TABLE[Total Value Sold],Data_TABLE[EOM Date],"="&amp;EOMONTH(Dashboard!$I$7,0),Data_TABLE[Customer],"="&amp;Calc!U1462),"")</f>
        <v/>
      </c>
    </row>
    <row r="1463" spans="8:22" x14ac:dyDescent="0.2">
      <c r="H1463" s="15" t="str">
        <f t="shared" si="68"/>
        <v/>
      </c>
      <c r="I1463" s="16" t="str">
        <f t="array" ref="I1463">IF(H1463&lt;&gt;"",SUM(IF(Data_TABLE[EOM Date]=EOMONTH(H1463,0),Data_TABLE[Total Value Sold],0)),"")</f>
        <v/>
      </c>
      <c r="J1463" s="16" t="e">
        <f t="shared" ca="1" si="66"/>
        <v>#N/A</v>
      </c>
      <c r="K1463" s="16" t="e">
        <f t="shared" ca="1" si="67"/>
        <v>#N/A</v>
      </c>
      <c r="L1463" s="12" t="str">
        <f>IF(I1463&lt;&gt;"",RANK(I1463,ListSales,0),"")</f>
        <v/>
      </c>
      <c r="V1463" s="18" t="str">
        <f>IF(U1463&lt;&gt;"",SUMIFS(Data_TABLE[Total Value Sold],Data_TABLE[EOM Date],"="&amp;EOMONTH(Dashboard!$I$7,0),Data_TABLE[Customer],"="&amp;Calc!U1463),"")</f>
        <v/>
      </c>
    </row>
    <row r="1464" spans="8:22" x14ac:dyDescent="0.2">
      <c r="H1464" s="15" t="str">
        <f t="shared" si="68"/>
        <v/>
      </c>
      <c r="I1464" s="16" t="str">
        <f t="array" ref="I1464">IF(H1464&lt;&gt;"",SUM(IF(Data_TABLE[EOM Date]=EOMONTH(H1464,0),Data_TABLE[Total Value Sold],0)),"")</f>
        <v/>
      </c>
      <c r="J1464" s="16" t="e">
        <f t="shared" ca="1" si="66"/>
        <v>#N/A</v>
      </c>
      <c r="K1464" s="16" t="e">
        <f t="shared" ca="1" si="67"/>
        <v>#N/A</v>
      </c>
      <c r="L1464" s="12" t="str">
        <f>IF(I1464&lt;&gt;"",RANK(I1464,ListSales,0),"")</f>
        <v/>
      </c>
      <c r="V1464" s="18" t="str">
        <f>IF(U1464&lt;&gt;"",SUMIFS(Data_TABLE[Total Value Sold],Data_TABLE[EOM Date],"="&amp;EOMONTH(Dashboard!$I$7,0),Data_TABLE[Customer],"="&amp;Calc!U1464),"")</f>
        <v/>
      </c>
    </row>
    <row r="1465" spans="8:22" x14ac:dyDescent="0.2">
      <c r="H1465" s="15" t="str">
        <f t="shared" si="68"/>
        <v/>
      </c>
      <c r="I1465" s="16" t="str">
        <f t="array" ref="I1465">IF(H1465&lt;&gt;"",SUM(IF(Data_TABLE[EOM Date]=EOMONTH(H1465,0),Data_TABLE[Total Value Sold],0)),"")</f>
        <v/>
      </c>
      <c r="J1465" s="16" t="e">
        <f t="shared" ca="1" si="66"/>
        <v>#N/A</v>
      </c>
      <c r="K1465" s="16" t="e">
        <f t="shared" ca="1" si="67"/>
        <v>#N/A</v>
      </c>
      <c r="L1465" s="12" t="str">
        <f>IF(I1465&lt;&gt;"",RANK(I1465,ListSales,0),"")</f>
        <v/>
      </c>
      <c r="V1465" s="18" t="str">
        <f>IF(U1465&lt;&gt;"",SUMIFS(Data_TABLE[Total Value Sold],Data_TABLE[EOM Date],"="&amp;EOMONTH(Dashboard!$I$7,0),Data_TABLE[Customer],"="&amp;Calc!U1465),"")</f>
        <v/>
      </c>
    </row>
    <row r="1466" spans="8:22" x14ac:dyDescent="0.2">
      <c r="H1466" s="15" t="str">
        <f t="shared" si="68"/>
        <v/>
      </c>
      <c r="I1466" s="16" t="str">
        <f t="array" ref="I1466">IF(H1466&lt;&gt;"",SUM(IF(Data_TABLE[EOM Date]=EOMONTH(H1466,0),Data_TABLE[Total Value Sold],0)),"")</f>
        <v/>
      </c>
      <c r="J1466" s="16" t="e">
        <f t="shared" ca="1" si="66"/>
        <v>#N/A</v>
      </c>
      <c r="K1466" s="16" t="e">
        <f t="shared" ca="1" si="67"/>
        <v>#N/A</v>
      </c>
      <c r="L1466" s="12" t="str">
        <f>IF(I1466&lt;&gt;"",RANK(I1466,ListSales,0),"")</f>
        <v/>
      </c>
      <c r="V1466" s="18" t="str">
        <f>IF(U1466&lt;&gt;"",SUMIFS(Data_TABLE[Total Value Sold],Data_TABLE[EOM Date],"="&amp;EOMONTH(Dashboard!$I$7,0),Data_TABLE[Customer],"="&amp;Calc!U1466),"")</f>
        <v/>
      </c>
    </row>
    <row r="1467" spans="8:22" x14ac:dyDescent="0.2">
      <c r="H1467" s="15" t="str">
        <f t="shared" si="68"/>
        <v/>
      </c>
      <c r="I1467" s="16" t="str">
        <f t="array" ref="I1467">IF(H1467&lt;&gt;"",SUM(IF(Data_TABLE[EOM Date]=EOMONTH(H1467,0),Data_TABLE[Total Value Sold],0)),"")</f>
        <v/>
      </c>
      <c r="J1467" s="16" t="e">
        <f t="shared" ca="1" si="66"/>
        <v>#N/A</v>
      </c>
      <c r="K1467" s="16" t="e">
        <f t="shared" ca="1" si="67"/>
        <v>#N/A</v>
      </c>
      <c r="L1467" s="12" t="str">
        <f>IF(I1467&lt;&gt;"",RANK(I1467,ListSales,0),"")</f>
        <v/>
      </c>
      <c r="V1467" s="18" t="str">
        <f>IF(U1467&lt;&gt;"",SUMIFS(Data_TABLE[Total Value Sold],Data_TABLE[EOM Date],"="&amp;EOMONTH(Dashboard!$I$7,0),Data_TABLE[Customer],"="&amp;Calc!U1467),"")</f>
        <v/>
      </c>
    </row>
    <row r="1468" spans="8:22" x14ac:dyDescent="0.2">
      <c r="H1468" s="15" t="str">
        <f t="shared" si="68"/>
        <v/>
      </c>
      <c r="I1468" s="16" t="str">
        <f t="array" ref="I1468">IF(H1468&lt;&gt;"",SUM(IF(Data_TABLE[EOM Date]=EOMONTH(H1468,0),Data_TABLE[Total Value Sold],0)),"")</f>
        <v/>
      </c>
      <c r="J1468" s="16" t="e">
        <f t="shared" ca="1" si="66"/>
        <v>#N/A</v>
      </c>
      <c r="K1468" s="16" t="e">
        <f t="shared" ca="1" si="67"/>
        <v>#N/A</v>
      </c>
      <c r="L1468" s="12" t="str">
        <f>IF(I1468&lt;&gt;"",RANK(I1468,ListSales,0),"")</f>
        <v/>
      </c>
      <c r="V1468" s="18" t="str">
        <f>IF(U1468&lt;&gt;"",SUMIFS(Data_TABLE[Total Value Sold],Data_TABLE[EOM Date],"="&amp;EOMONTH(Dashboard!$I$7,0),Data_TABLE[Customer],"="&amp;Calc!U1468),"")</f>
        <v/>
      </c>
    </row>
    <row r="1469" spans="8:22" x14ac:dyDescent="0.2">
      <c r="H1469" s="15" t="str">
        <f t="shared" si="68"/>
        <v/>
      </c>
      <c r="I1469" s="16" t="str">
        <f t="array" ref="I1469">IF(H1469&lt;&gt;"",SUM(IF(Data_TABLE[EOM Date]=EOMONTH(H1469,0),Data_TABLE[Total Value Sold],0)),"")</f>
        <v/>
      </c>
      <c r="J1469" s="16" t="e">
        <f t="shared" ca="1" si="66"/>
        <v>#N/A</v>
      </c>
      <c r="K1469" s="16" t="e">
        <f t="shared" ca="1" si="67"/>
        <v>#N/A</v>
      </c>
      <c r="L1469" s="12" t="str">
        <f>IF(I1469&lt;&gt;"",RANK(I1469,ListSales,0),"")</f>
        <v/>
      </c>
      <c r="V1469" s="18" t="str">
        <f>IF(U1469&lt;&gt;"",SUMIFS(Data_TABLE[Total Value Sold],Data_TABLE[EOM Date],"="&amp;EOMONTH(Dashboard!$I$7,0),Data_TABLE[Customer],"="&amp;Calc!U1469),"")</f>
        <v/>
      </c>
    </row>
    <row r="1470" spans="8:22" x14ac:dyDescent="0.2">
      <c r="H1470" s="15" t="str">
        <f t="shared" si="68"/>
        <v/>
      </c>
      <c r="I1470" s="16" t="str">
        <f t="array" ref="I1470">IF(H1470&lt;&gt;"",SUM(IF(Data_TABLE[EOM Date]=EOMONTH(H1470,0),Data_TABLE[Total Value Sold],0)),"")</f>
        <v/>
      </c>
      <c r="J1470" s="16" t="e">
        <f t="shared" ca="1" si="66"/>
        <v>#N/A</v>
      </c>
      <c r="K1470" s="16" t="e">
        <f t="shared" ca="1" si="67"/>
        <v>#N/A</v>
      </c>
      <c r="L1470" s="12" t="str">
        <f>IF(I1470&lt;&gt;"",RANK(I1470,ListSales,0),"")</f>
        <v/>
      </c>
      <c r="V1470" s="18" t="str">
        <f>IF(U1470&lt;&gt;"",SUMIFS(Data_TABLE[Total Value Sold],Data_TABLE[EOM Date],"="&amp;EOMONTH(Dashboard!$I$7,0),Data_TABLE[Customer],"="&amp;Calc!U1470),"")</f>
        <v/>
      </c>
    </row>
    <row r="1471" spans="8:22" x14ac:dyDescent="0.2">
      <c r="H1471" s="15" t="str">
        <f t="shared" si="68"/>
        <v/>
      </c>
      <c r="I1471" s="16" t="str">
        <f t="array" ref="I1471">IF(H1471&lt;&gt;"",SUM(IF(Data_TABLE[EOM Date]=EOMONTH(H1471,0),Data_TABLE[Total Value Sold],0)),"")</f>
        <v/>
      </c>
      <c r="J1471" s="16" t="e">
        <f t="shared" ca="1" si="66"/>
        <v>#N/A</v>
      </c>
      <c r="K1471" s="16" t="e">
        <f t="shared" ca="1" si="67"/>
        <v>#N/A</v>
      </c>
      <c r="L1471" s="12" t="str">
        <f>IF(I1471&lt;&gt;"",RANK(I1471,ListSales,0),"")</f>
        <v/>
      </c>
      <c r="V1471" s="18" t="str">
        <f>IF(U1471&lt;&gt;"",SUMIFS(Data_TABLE[Total Value Sold],Data_TABLE[EOM Date],"="&amp;EOMONTH(Dashboard!$I$7,0),Data_TABLE[Customer],"="&amp;Calc!U1471),"")</f>
        <v/>
      </c>
    </row>
    <row r="1472" spans="8:22" x14ac:dyDescent="0.2">
      <c r="H1472" s="15" t="str">
        <f t="shared" si="68"/>
        <v/>
      </c>
      <c r="I1472" s="16" t="str">
        <f t="array" ref="I1472">IF(H1472&lt;&gt;"",SUM(IF(Data_TABLE[EOM Date]=EOMONTH(H1472,0),Data_TABLE[Total Value Sold],0)),"")</f>
        <v/>
      </c>
      <c r="J1472" s="16" t="e">
        <f t="shared" ca="1" si="66"/>
        <v>#N/A</v>
      </c>
      <c r="K1472" s="16" t="e">
        <f t="shared" ca="1" si="67"/>
        <v>#N/A</v>
      </c>
      <c r="L1472" s="12" t="str">
        <f>IF(I1472&lt;&gt;"",RANK(I1472,ListSales,0),"")</f>
        <v/>
      </c>
      <c r="V1472" s="18" t="str">
        <f>IF(U1472&lt;&gt;"",SUMIFS(Data_TABLE[Total Value Sold],Data_TABLE[EOM Date],"="&amp;EOMONTH(Dashboard!$I$7,0),Data_TABLE[Customer],"="&amp;Calc!U1472),"")</f>
        <v/>
      </c>
    </row>
    <row r="1473" spans="8:22" x14ac:dyDescent="0.2">
      <c r="H1473" s="15" t="str">
        <f t="shared" si="68"/>
        <v/>
      </c>
      <c r="I1473" s="16" t="str">
        <f t="array" ref="I1473">IF(H1473&lt;&gt;"",SUM(IF(Data_TABLE[EOM Date]=EOMONTH(H1473,0),Data_TABLE[Total Value Sold],0)),"")</f>
        <v/>
      </c>
      <c r="J1473" s="16" t="e">
        <f t="shared" ca="1" si="66"/>
        <v>#N/A</v>
      </c>
      <c r="K1473" s="16" t="e">
        <f t="shared" ca="1" si="67"/>
        <v>#N/A</v>
      </c>
      <c r="L1473" s="12" t="str">
        <f>IF(I1473&lt;&gt;"",RANK(I1473,ListSales,0),"")</f>
        <v/>
      </c>
      <c r="V1473" s="18" t="str">
        <f>IF(U1473&lt;&gt;"",SUMIFS(Data_TABLE[Total Value Sold],Data_TABLE[EOM Date],"="&amp;EOMONTH(Dashboard!$I$7,0),Data_TABLE[Customer],"="&amp;Calc!U1473),"")</f>
        <v/>
      </c>
    </row>
    <row r="1474" spans="8:22" x14ac:dyDescent="0.2">
      <c r="H1474" s="15" t="str">
        <f t="shared" si="68"/>
        <v/>
      </c>
      <c r="I1474" s="16" t="str">
        <f t="array" ref="I1474">IF(H1474&lt;&gt;"",SUM(IF(Data_TABLE[EOM Date]=EOMONTH(H1474,0),Data_TABLE[Total Value Sold],0)),"")</f>
        <v/>
      </c>
      <c r="J1474" s="16" t="e">
        <f t="shared" ca="1" si="66"/>
        <v>#N/A</v>
      </c>
      <c r="K1474" s="16" t="e">
        <f t="shared" ca="1" si="67"/>
        <v>#N/A</v>
      </c>
      <c r="L1474" s="12" t="str">
        <f>IF(I1474&lt;&gt;"",RANK(I1474,ListSales,0),"")</f>
        <v/>
      </c>
      <c r="V1474" s="18" t="str">
        <f>IF(U1474&lt;&gt;"",SUMIFS(Data_TABLE[Total Value Sold],Data_TABLE[EOM Date],"="&amp;EOMONTH(Dashboard!$I$7,0),Data_TABLE[Customer],"="&amp;Calc!U1474),"")</f>
        <v/>
      </c>
    </row>
    <row r="1475" spans="8:22" x14ac:dyDescent="0.2">
      <c r="H1475" s="15" t="str">
        <f t="shared" si="68"/>
        <v/>
      </c>
      <c r="I1475" s="16" t="str">
        <f t="array" ref="I1475">IF(H1475&lt;&gt;"",SUM(IF(Data_TABLE[EOM Date]=EOMONTH(H1475,0),Data_TABLE[Total Value Sold],0)),"")</f>
        <v/>
      </c>
      <c r="J1475" s="16" t="e">
        <f t="shared" ca="1" si="66"/>
        <v>#N/A</v>
      </c>
      <c r="K1475" s="16" t="e">
        <f t="shared" ca="1" si="67"/>
        <v>#N/A</v>
      </c>
      <c r="L1475" s="12" t="str">
        <f>IF(I1475&lt;&gt;"",RANK(I1475,ListSales,0),"")</f>
        <v/>
      </c>
      <c r="V1475" s="18" t="str">
        <f>IF(U1475&lt;&gt;"",SUMIFS(Data_TABLE[Total Value Sold],Data_TABLE[EOM Date],"="&amp;EOMONTH(Dashboard!$I$7,0),Data_TABLE[Customer],"="&amp;Calc!U1475),"")</f>
        <v/>
      </c>
    </row>
    <row r="1476" spans="8:22" x14ac:dyDescent="0.2">
      <c r="H1476" s="15" t="str">
        <f t="shared" si="68"/>
        <v/>
      </c>
      <c r="I1476" s="16" t="str">
        <f t="array" ref="I1476">IF(H1476&lt;&gt;"",SUM(IF(Data_TABLE[EOM Date]=EOMONTH(H1476,0),Data_TABLE[Total Value Sold],0)),"")</f>
        <v/>
      </c>
      <c r="J1476" s="16" t="e">
        <f t="shared" ca="1" si="66"/>
        <v>#N/A</v>
      </c>
      <c r="K1476" s="16" t="e">
        <f t="shared" ca="1" si="67"/>
        <v>#N/A</v>
      </c>
      <c r="L1476" s="12" t="str">
        <f>IF(I1476&lt;&gt;"",RANK(I1476,ListSales,0),"")</f>
        <v/>
      </c>
      <c r="V1476" s="18" t="str">
        <f>IF(U1476&lt;&gt;"",SUMIFS(Data_TABLE[Total Value Sold],Data_TABLE[EOM Date],"="&amp;EOMONTH(Dashboard!$I$7,0),Data_TABLE[Customer],"="&amp;Calc!U1476),"")</f>
        <v/>
      </c>
    </row>
    <row r="1477" spans="8:22" x14ac:dyDescent="0.2">
      <c r="H1477" s="15" t="str">
        <f t="shared" si="68"/>
        <v/>
      </c>
      <c r="I1477" s="16" t="str">
        <f t="array" ref="I1477">IF(H1477&lt;&gt;"",SUM(IF(Data_TABLE[EOM Date]=EOMONTH(H1477,0),Data_TABLE[Total Value Sold],0)),"")</f>
        <v/>
      </c>
      <c r="J1477" s="16" t="e">
        <f t="shared" ref="J1477:J1540" ca="1" si="69">IF(L1477=$D$13,I1477,NA())</f>
        <v>#N/A</v>
      </c>
      <c r="K1477" s="16" t="e">
        <f t="shared" ref="K1477:K1540" ca="1" si="70">IF(L1477=$D$14,I1477,NA())</f>
        <v>#N/A</v>
      </c>
      <c r="L1477" s="12" t="str">
        <f>IF(I1477&lt;&gt;"",RANK(I1477,ListSales,0),"")</f>
        <v/>
      </c>
      <c r="V1477" s="18" t="str">
        <f>IF(U1477&lt;&gt;"",SUMIFS(Data_TABLE[Total Value Sold],Data_TABLE[EOM Date],"="&amp;EOMONTH(Dashboard!$I$7,0),Data_TABLE[Customer],"="&amp;Calc!U1477),"")</f>
        <v/>
      </c>
    </row>
    <row r="1478" spans="8:22" x14ac:dyDescent="0.2">
      <c r="H1478" s="15" t="str">
        <f t="shared" ref="H1478:H1541" si="71">IF(ROW(H1477)-3&gt;$D$5,"",EDATE(H1477,1))</f>
        <v/>
      </c>
      <c r="I1478" s="16" t="str">
        <f t="array" ref="I1478">IF(H1478&lt;&gt;"",SUM(IF(Data_TABLE[EOM Date]=EOMONTH(H1478,0),Data_TABLE[Total Value Sold],0)),"")</f>
        <v/>
      </c>
      <c r="J1478" s="16" t="e">
        <f t="shared" ca="1" si="69"/>
        <v>#N/A</v>
      </c>
      <c r="K1478" s="16" t="e">
        <f t="shared" ca="1" si="70"/>
        <v>#N/A</v>
      </c>
      <c r="L1478" s="12" t="str">
        <f>IF(I1478&lt;&gt;"",RANK(I1478,ListSales,0),"")</f>
        <v/>
      </c>
      <c r="V1478" s="18" t="str">
        <f>IF(U1478&lt;&gt;"",SUMIFS(Data_TABLE[Total Value Sold],Data_TABLE[EOM Date],"="&amp;EOMONTH(Dashboard!$I$7,0),Data_TABLE[Customer],"="&amp;Calc!U1478),"")</f>
        <v/>
      </c>
    </row>
    <row r="1479" spans="8:22" x14ac:dyDescent="0.2">
      <c r="H1479" s="15" t="str">
        <f t="shared" si="71"/>
        <v/>
      </c>
      <c r="I1479" s="16" t="str">
        <f t="array" ref="I1479">IF(H1479&lt;&gt;"",SUM(IF(Data_TABLE[EOM Date]=EOMONTH(H1479,0),Data_TABLE[Total Value Sold],0)),"")</f>
        <v/>
      </c>
      <c r="J1479" s="16" t="e">
        <f t="shared" ca="1" si="69"/>
        <v>#N/A</v>
      </c>
      <c r="K1479" s="16" t="e">
        <f t="shared" ca="1" si="70"/>
        <v>#N/A</v>
      </c>
      <c r="L1479" s="12" t="str">
        <f>IF(I1479&lt;&gt;"",RANK(I1479,ListSales,0),"")</f>
        <v/>
      </c>
      <c r="V1479" s="18" t="str">
        <f>IF(U1479&lt;&gt;"",SUMIFS(Data_TABLE[Total Value Sold],Data_TABLE[EOM Date],"="&amp;EOMONTH(Dashboard!$I$7,0),Data_TABLE[Customer],"="&amp;Calc!U1479),"")</f>
        <v/>
      </c>
    </row>
    <row r="1480" spans="8:22" x14ac:dyDescent="0.2">
      <c r="H1480" s="15" t="str">
        <f t="shared" si="71"/>
        <v/>
      </c>
      <c r="I1480" s="16" t="str">
        <f t="array" ref="I1480">IF(H1480&lt;&gt;"",SUM(IF(Data_TABLE[EOM Date]=EOMONTH(H1480,0),Data_TABLE[Total Value Sold],0)),"")</f>
        <v/>
      </c>
      <c r="J1480" s="16" t="e">
        <f t="shared" ca="1" si="69"/>
        <v>#N/A</v>
      </c>
      <c r="K1480" s="16" t="e">
        <f t="shared" ca="1" si="70"/>
        <v>#N/A</v>
      </c>
      <c r="L1480" s="12" t="str">
        <f>IF(I1480&lt;&gt;"",RANK(I1480,ListSales,0),"")</f>
        <v/>
      </c>
      <c r="V1480" s="18" t="str">
        <f>IF(U1480&lt;&gt;"",SUMIFS(Data_TABLE[Total Value Sold],Data_TABLE[EOM Date],"="&amp;EOMONTH(Dashboard!$I$7,0),Data_TABLE[Customer],"="&amp;Calc!U1480),"")</f>
        <v/>
      </c>
    </row>
    <row r="1481" spans="8:22" x14ac:dyDescent="0.2">
      <c r="H1481" s="15" t="str">
        <f t="shared" si="71"/>
        <v/>
      </c>
      <c r="I1481" s="16" t="str">
        <f t="array" ref="I1481">IF(H1481&lt;&gt;"",SUM(IF(Data_TABLE[EOM Date]=EOMONTH(H1481,0),Data_TABLE[Total Value Sold],0)),"")</f>
        <v/>
      </c>
      <c r="J1481" s="16" t="e">
        <f t="shared" ca="1" si="69"/>
        <v>#N/A</v>
      </c>
      <c r="K1481" s="16" t="e">
        <f t="shared" ca="1" si="70"/>
        <v>#N/A</v>
      </c>
      <c r="L1481" s="12" t="str">
        <f>IF(I1481&lt;&gt;"",RANK(I1481,ListSales,0),"")</f>
        <v/>
      </c>
      <c r="V1481" s="18" t="str">
        <f>IF(U1481&lt;&gt;"",SUMIFS(Data_TABLE[Total Value Sold],Data_TABLE[EOM Date],"="&amp;EOMONTH(Dashboard!$I$7,0),Data_TABLE[Customer],"="&amp;Calc!U1481),"")</f>
        <v/>
      </c>
    </row>
    <row r="1482" spans="8:22" x14ac:dyDescent="0.2">
      <c r="H1482" s="15" t="str">
        <f t="shared" si="71"/>
        <v/>
      </c>
      <c r="I1482" s="16" t="str">
        <f t="array" ref="I1482">IF(H1482&lt;&gt;"",SUM(IF(Data_TABLE[EOM Date]=EOMONTH(H1482,0),Data_TABLE[Total Value Sold],0)),"")</f>
        <v/>
      </c>
      <c r="J1482" s="16" t="e">
        <f t="shared" ca="1" si="69"/>
        <v>#N/A</v>
      </c>
      <c r="K1482" s="16" t="e">
        <f t="shared" ca="1" si="70"/>
        <v>#N/A</v>
      </c>
      <c r="L1482" s="12" t="str">
        <f>IF(I1482&lt;&gt;"",RANK(I1482,ListSales,0),"")</f>
        <v/>
      </c>
      <c r="V1482" s="18" t="str">
        <f>IF(U1482&lt;&gt;"",SUMIFS(Data_TABLE[Total Value Sold],Data_TABLE[EOM Date],"="&amp;EOMONTH(Dashboard!$I$7,0),Data_TABLE[Customer],"="&amp;Calc!U1482),"")</f>
        <v/>
      </c>
    </row>
    <row r="1483" spans="8:22" x14ac:dyDescent="0.2">
      <c r="H1483" s="15" t="str">
        <f t="shared" si="71"/>
        <v/>
      </c>
      <c r="I1483" s="16" t="str">
        <f t="array" ref="I1483">IF(H1483&lt;&gt;"",SUM(IF(Data_TABLE[EOM Date]=EOMONTH(H1483,0),Data_TABLE[Total Value Sold],0)),"")</f>
        <v/>
      </c>
      <c r="J1483" s="16" t="e">
        <f t="shared" ca="1" si="69"/>
        <v>#N/A</v>
      </c>
      <c r="K1483" s="16" t="e">
        <f t="shared" ca="1" si="70"/>
        <v>#N/A</v>
      </c>
      <c r="L1483" s="12" t="str">
        <f>IF(I1483&lt;&gt;"",RANK(I1483,ListSales,0),"")</f>
        <v/>
      </c>
      <c r="V1483" s="18" t="str">
        <f>IF(U1483&lt;&gt;"",SUMIFS(Data_TABLE[Total Value Sold],Data_TABLE[EOM Date],"="&amp;EOMONTH(Dashboard!$I$7,0),Data_TABLE[Customer],"="&amp;Calc!U1483),"")</f>
        <v/>
      </c>
    </row>
    <row r="1484" spans="8:22" x14ac:dyDescent="0.2">
      <c r="H1484" s="15" t="str">
        <f t="shared" si="71"/>
        <v/>
      </c>
      <c r="I1484" s="16" t="str">
        <f t="array" ref="I1484">IF(H1484&lt;&gt;"",SUM(IF(Data_TABLE[EOM Date]=EOMONTH(H1484,0),Data_TABLE[Total Value Sold],0)),"")</f>
        <v/>
      </c>
      <c r="J1484" s="16" t="e">
        <f t="shared" ca="1" si="69"/>
        <v>#N/A</v>
      </c>
      <c r="K1484" s="16" t="e">
        <f t="shared" ca="1" si="70"/>
        <v>#N/A</v>
      </c>
      <c r="L1484" s="12" t="str">
        <f>IF(I1484&lt;&gt;"",RANK(I1484,ListSales,0),"")</f>
        <v/>
      </c>
      <c r="V1484" s="18" t="str">
        <f>IF(U1484&lt;&gt;"",SUMIFS(Data_TABLE[Total Value Sold],Data_TABLE[EOM Date],"="&amp;EOMONTH(Dashboard!$I$7,0),Data_TABLE[Customer],"="&amp;Calc!U1484),"")</f>
        <v/>
      </c>
    </row>
    <row r="1485" spans="8:22" x14ac:dyDescent="0.2">
      <c r="H1485" s="15" t="str">
        <f t="shared" si="71"/>
        <v/>
      </c>
      <c r="I1485" s="16" t="str">
        <f t="array" ref="I1485">IF(H1485&lt;&gt;"",SUM(IF(Data_TABLE[EOM Date]=EOMONTH(H1485,0),Data_TABLE[Total Value Sold],0)),"")</f>
        <v/>
      </c>
      <c r="J1485" s="16" t="e">
        <f t="shared" ca="1" si="69"/>
        <v>#N/A</v>
      </c>
      <c r="K1485" s="16" t="e">
        <f t="shared" ca="1" si="70"/>
        <v>#N/A</v>
      </c>
      <c r="L1485" s="12" t="str">
        <f>IF(I1485&lt;&gt;"",RANK(I1485,ListSales,0),"")</f>
        <v/>
      </c>
      <c r="V1485" s="18" t="str">
        <f>IF(U1485&lt;&gt;"",SUMIFS(Data_TABLE[Total Value Sold],Data_TABLE[EOM Date],"="&amp;EOMONTH(Dashboard!$I$7,0),Data_TABLE[Customer],"="&amp;Calc!U1485),"")</f>
        <v/>
      </c>
    </row>
    <row r="1486" spans="8:22" x14ac:dyDescent="0.2">
      <c r="H1486" s="15" t="str">
        <f t="shared" si="71"/>
        <v/>
      </c>
      <c r="I1486" s="16" t="str">
        <f t="array" ref="I1486">IF(H1486&lt;&gt;"",SUM(IF(Data_TABLE[EOM Date]=EOMONTH(H1486,0),Data_TABLE[Total Value Sold],0)),"")</f>
        <v/>
      </c>
      <c r="J1486" s="16" t="e">
        <f t="shared" ca="1" si="69"/>
        <v>#N/A</v>
      </c>
      <c r="K1486" s="16" t="e">
        <f t="shared" ca="1" si="70"/>
        <v>#N/A</v>
      </c>
      <c r="L1486" s="12" t="str">
        <f>IF(I1486&lt;&gt;"",RANK(I1486,ListSales,0),"")</f>
        <v/>
      </c>
      <c r="V1486" s="18" t="str">
        <f>IF(U1486&lt;&gt;"",SUMIFS(Data_TABLE[Total Value Sold],Data_TABLE[EOM Date],"="&amp;EOMONTH(Dashboard!$I$7,0),Data_TABLE[Customer],"="&amp;Calc!U1486),"")</f>
        <v/>
      </c>
    </row>
    <row r="1487" spans="8:22" x14ac:dyDescent="0.2">
      <c r="H1487" s="15" t="str">
        <f t="shared" si="71"/>
        <v/>
      </c>
      <c r="I1487" s="16" t="str">
        <f t="array" ref="I1487">IF(H1487&lt;&gt;"",SUM(IF(Data_TABLE[EOM Date]=EOMONTH(H1487,0),Data_TABLE[Total Value Sold],0)),"")</f>
        <v/>
      </c>
      <c r="J1487" s="16" t="e">
        <f t="shared" ca="1" si="69"/>
        <v>#N/A</v>
      </c>
      <c r="K1487" s="16" t="e">
        <f t="shared" ca="1" si="70"/>
        <v>#N/A</v>
      </c>
      <c r="L1487" s="12" t="str">
        <f>IF(I1487&lt;&gt;"",RANK(I1487,ListSales,0),"")</f>
        <v/>
      </c>
      <c r="V1487" s="18" t="str">
        <f>IF(U1487&lt;&gt;"",SUMIFS(Data_TABLE[Total Value Sold],Data_TABLE[EOM Date],"="&amp;EOMONTH(Dashboard!$I$7,0),Data_TABLE[Customer],"="&amp;Calc!U1487),"")</f>
        <v/>
      </c>
    </row>
    <row r="1488" spans="8:22" x14ac:dyDescent="0.2">
      <c r="H1488" s="15" t="str">
        <f t="shared" si="71"/>
        <v/>
      </c>
      <c r="I1488" s="16" t="str">
        <f t="array" ref="I1488">IF(H1488&lt;&gt;"",SUM(IF(Data_TABLE[EOM Date]=EOMONTH(H1488,0),Data_TABLE[Total Value Sold],0)),"")</f>
        <v/>
      </c>
      <c r="J1488" s="16" t="e">
        <f t="shared" ca="1" si="69"/>
        <v>#N/A</v>
      </c>
      <c r="K1488" s="16" t="e">
        <f t="shared" ca="1" si="70"/>
        <v>#N/A</v>
      </c>
      <c r="L1488" s="12" t="str">
        <f>IF(I1488&lt;&gt;"",RANK(I1488,ListSales,0),"")</f>
        <v/>
      </c>
      <c r="V1488" s="18" t="str">
        <f>IF(U1488&lt;&gt;"",SUMIFS(Data_TABLE[Total Value Sold],Data_TABLE[EOM Date],"="&amp;EOMONTH(Dashboard!$I$7,0),Data_TABLE[Customer],"="&amp;Calc!U1488),"")</f>
        <v/>
      </c>
    </row>
    <row r="1489" spans="8:22" x14ac:dyDescent="0.2">
      <c r="H1489" s="15" t="str">
        <f t="shared" si="71"/>
        <v/>
      </c>
      <c r="I1489" s="16" t="str">
        <f t="array" ref="I1489">IF(H1489&lt;&gt;"",SUM(IF(Data_TABLE[EOM Date]=EOMONTH(H1489,0),Data_TABLE[Total Value Sold],0)),"")</f>
        <v/>
      </c>
      <c r="J1489" s="16" t="e">
        <f t="shared" ca="1" si="69"/>
        <v>#N/A</v>
      </c>
      <c r="K1489" s="16" t="e">
        <f t="shared" ca="1" si="70"/>
        <v>#N/A</v>
      </c>
      <c r="L1489" s="12" t="str">
        <f>IF(I1489&lt;&gt;"",RANK(I1489,ListSales,0),"")</f>
        <v/>
      </c>
      <c r="V1489" s="18" t="str">
        <f>IF(U1489&lt;&gt;"",SUMIFS(Data_TABLE[Total Value Sold],Data_TABLE[EOM Date],"="&amp;EOMONTH(Dashboard!$I$7,0),Data_TABLE[Customer],"="&amp;Calc!U1489),"")</f>
        <v/>
      </c>
    </row>
    <row r="1490" spans="8:22" x14ac:dyDescent="0.2">
      <c r="H1490" s="15" t="str">
        <f t="shared" si="71"/>
        <v/>
      </c>
      <c r="I1490" s="16" t="str">
        <f t="array" ref="I1490">IF(H1490&lt;&gt;"",SUM(IF(Data_TABLE[EOM Date]=EOMONTH(H1490,0),Data_TABLE[Total Value Sold],0)),"")</f>
        <v/>
      </c>
      <c r="J1490" s="16" t="e">
        <f t="shared" ca="1" si="69"/>
        <v>#N/A</v>
      </c>
      <c r="K1490" s="16" t="e">
        <f t="shared" ca="1" si="70"/>
        <v>#N/A</v>
      </c>
      <c r="L1490" s="12" t="str">
        <f>IF(I1490&lt;&gt;"",RANK(I1490,ListSales,0),"")</f>
        <v/>
      </c>
      <c r="V1490" s="18" t="str">
        <f>IF(U1490&lt;&gt;"",SUMIFS(Data_TABLE[Total Value Sold],Data_TABLE[EOM Date],"="&amp;EOMONTH(Dashboard!$I$7,0),Data_TABLE[Customer],"="&amp;Calc!U1490),"")</f>
        <v/>
      </c>
    </row>
    <row r="1491" spans="8:22" x14ac:dyDescent="0.2">
      <c r="H1491" s="15" t="str">
        <f t="shared" si="71"/>
        <v/>
      </c>
      <c r="I1491" s="16" t="str">
        <f t="array" ref="I1491">IF(H1491&lt;&gt;"",SUM(IF(Data_TABLE[EOM Date]=EOMONTH(H1491,0),Data_TABLE[Total Value Sold],0)),"")</f>
        <v/>
      </c>
      <c r="J1491" s="16" t="e">
        <f t="shared" ca="1" si="69"/>
        <v>#N/A</v>
      </c>
      <c r="K1491" s="16" t="e">
        <f t="shared" ca="1" si="70"/>
        <v>#N/A</v>
      </c>
      <c r="L1491" s="12" t="str">
        <f>IF(I1491&lt;&gt;"",RANK(I1491,ListSales,0),"")</f>
        <v/>
      </c>
      <c r="V1491" s="18" t="str">
        <f>IF(U1491&lt;&gt;"",SUMIFS(Data_TABLE[Total Value Sold],Data_TABLE[EOM Date],"="&amp;EOMONTH(Dashboard!$I$7,0),Data_TABLE[Customer],"="&amp;Calc!U1491),"")</f>
        <v/>
      </c>
    </row>
    <row r="1492" spans="8:22" x14ac:dyDescent="0.2">
      <c r="H1492" s="15" t="str">
        <f t="shared" si="71"/>
        <v/>
      </c>
      <c r="I1492" s="16" t="str">
        <f t="array" ref="I1492">IF(H1492&lt;&gt;"",SUM(IF(Data_TABLE[EOM Date]=EOMONTH(H1492,0),Data_TABLE[Total Value Sold],0)),"")</f>
        <v/>
      </c>
      <c r="J1492" s="16" t="e">
        <f t="shared" ca="1" si="69"/>
        <v>#N/A</v>
      </c>
      <c r="K1492" s="16" t="e">
        <f t="shared" ca="1" si="70"/>
        <v>#N/A</v>
      </c>
      <c r="L1492" s="12" t="str">
        <f>IF(I1492&lt;&gt;"",RANK(I1492,ListSales,0),"")</f>
        <v/>
      </c>
      <c r="V1492" s="18" t="str">
        <f>IF(U1492&lt;&gt;"",SUMIFS(Data_TABLE[Total Value Sold],Data_TABLE[EOM Date],"="&amp;EOMONTH(Dashboard!$I$7,0),Data_TABLE[Customer],"="&amp;Calc!U1492),"")</f>
        <v/>
      </c>
    </row>
    <row r="1493" spans="8:22" x14ac:dyDescent="0.2">
      <c r="H1493" s="15" t="str">
        <f t="shared" si="71"/>
        <v/>
      </c>
      <c r="I1493" s="16" t="str">
        <f t="array" ref="I1493">IF(H1493&lt;&gt;"",SUM(IF(Data_TABLE[EOM Date]=EOMONTH(H1493,0),Data_TABLE[Total Value Sold],0)),"")</f>
        <v/>
      </c>
      <c r="J1493" s="16" t="e">
        <f t="shared" ca="1" si="69"/>
        <v>#N/A</v>
      </c>
      <c r="K1493" s="16" t="e">
        <f t="shared" ca="1" si="70"/>
        <v>#N/A</v>
      </c>
      <c r="L1493" s="12" t="str">
        <f>IF(I1493&lt;&gt;"",RANK(I1493,ListSales,0),"")</f>
        <v/>
      </c>
      <c r="V1493" s="18" t="str">
        <f>IF(U1493&lt;&gt;"",SUMIFS(Data_TABLE[Total Value Sold],Data_TABLE[EOM Date],"="&amp;EOMONTH(Dashboard!$I$7,0),Data_TABLE[Customer],"="&amp;Calc!U1493),"")</f>
        <v/>
      </c>
    </row>
    <row r="1494" spans="8:22" x14ac:dyDescent="0.2">
      <c r="H1494" s="15" t="str">
        <f t="shared" si="71"/>
        <v/>
      </c>
      <c r="I1494" s="16" t="str">
        <f t="array" ref="I1494">IF(H1494&lt;&gt;"",SUM(IF(Data_TABLE[EOM Date]=EOMONTH(H1494,0),Data_TABLE[Total Value Sold],0)),"")</f>
        <v/>
      </c>
      <c r="J1494" s="16" t="e">
        <f t="shared" ca="1" si="69"/>
        <v>#N/A</v>
      </c>
      <c r="K1494" s="16" t="e">
        <f t="shared" ca="1" si="70"/>
        <v>#N/A</v>
      </c>
      <c r="L1494" s="12" t="str">
        <f>IF(I1494&lt;&gt;"",RANK(I1494,ListSales,0),"")</f>
        <v/>
      </c>
      <c r="V1494" s="18" t="str">
        <f>IF(U1494&lt;&gt;"",SUMIFS(Data_TABLE[Total Value Sold],Data_TABLE[EOM Date],"="&amp;EOMONTH(Dashboard!$I$7,0),Data_TABLE[Customer],"="&amp;Calc!U1494),"")</f>
        <v/>
      </c>
    </row>
    <row r="1495" spans="8:22" x14ac:dyDescent="0.2">
      <c r="H1495" s="15" t="str">
        <f t="shared" si="71"/>
        <v/>
      </c>
      <c r="I1495" s="16" t="str">
        <f t="array" ref="I1495">IF(H1495&lt;&gt;"",SUM(IF(Data_TABLE[EOM Date]=EOMONTH(H1495,0),Data_TABLE[Total Value Sold],0)),"")</f>
        <v/>
      </c>
      <c r="J1495" s="16" t="e">
        <f t="shared" ca="1" si="69"/>
        <v>#N/A</v>
      </c>
      <c r="K1495" s="16" t="e">
        <f t="shared" ca="1" si="70"/>
        <v>#N/A</v>
      </c>
      <c r="L1495" s="12" t="str">
        <f>IF(I1495&lt;&gt;"",RANK(I1495,ListSales,0),"")</f>
        <v/>
      </c>
      <c r="V1495" s="18" t="str">
        <f>IF(U1495&lt;&gt;"",SUMIFS(Data_TABLE[Total Value Sold],Data_TABLE[EOM Date],"="&amp;EOMONTH(Dashboard!$I$7,0),Data_TABLE[Customer],"="&amp;Calc!U1495),"")</f>
        <v/>
      </c>
    </row>
    <row r="1496" spans="8:22" x14ac:dyDescent="0.2">
      <c r="H1496" s="15" t="str">
        <f t="shared" si="71"/>
        <v/>
      </c>
      <c r="I1496" s="16" t="str">
        <f t="array" ref="I1496">IF(H1496&lt;&gt;"",SUM(IF(Data_TABLE[EOM Date]=EOMONTH(H1496,0),Data_TABLE[Total Value Sold],0)),"")</f>
        <v/>
      </c>
      <c r="J1496" s="16" t="e">
        <f t="shared" ca="1" si="69"/>
        <v>#N/A</v>
      </c>
      <c r="K1496" s="16" t="e">
        <f t="shared" ca="1" si="70"/>
        <v>#N/A</v>
      </c>
      <c r="L1496" s="12" t="str">
        <f>IF(I1496&lt;&gt;"",RANK(I1496,ListSales,0),"")</f>
        <v/>
      </c>
      <c r="V1496" s="18" t="str">
        <f>IF(U1496&lt;&gt;"",SUMIFS(Data_TABLE[Total Value Sold],Data_TABLE[EOM Date],"="&amp;EOMONTH(Dashboard!$I$7,0),Data_TABLE[Customer],"="&amp;Calc!U1496),"")</f>
        <v/>
      </c>
    </row>
    <row r="1497" spans="8:22" x14ac:dyDescent="0.2">
      <c r="H1497" s="15" t="str">
        <f t="shared" si="71"/>
        <v/>
      </c>
      <c r="I1497" s="16" t="str">
        <f t="array" ref="I1497">IF(H1497&lt;&gt;"",SUM(IF(Data_TABLE[EOM Date]=EOMONTH(H1497,0),Data_TABLE[Total Value Sold],0)),"")</f>
        <v/>
      </c>
      <c r="J1497" s="16" t="e">
        <f t="shared" ca="1" si="69"/>
        <v>#N/A</v>
      </c>
      <c r="K1497" s="16" t="e">
        <f t="shared" ca="1" si="70"/>
        <v>#N/A</v>
      </c>
      <c r="L1497" s="12" t="str">
        <f>IF(I1497&lt;&gt;"",RANK(I1497,ListSales,0),"")</f>
        <v/>
      </c>
      <c r="V1497" s="18" t="str">
        <f>IF(U1497&lt;&gt;"",SUMIFS(Data_TABLE[Total Value Sold],Data_TABLE[EOM Date],"="&amp;EOMONTH(Dashboard!$I$7,0),Data_TABLE[Customer],"="&amp;Calc!U1497),"")</f>
        <v/>
      </c>
    </row>
    <row r="1498" spans="8:22" x14ac:dyDescent="0.2">
      <c r="H1498" s="15" t="str">
        <f t="shared" si="71"/>
        <v/>
      </c>
      <c r="I1498" s="16" t="str">
        <f t="array" ref="I1498">IF(H1498&lt;&gt;"",SUM(IF(Data_TABLE[EOM Date]=EOMONTH(H1498,0),Data_TABLE[Total Value Sold],0)),"")</f>
        <v/>
      </c>
      <c r="J1498" s="16" t="e">
        <f t="shared" ca="1" si="69"/>
        <v>#N/A</v>
      </c>
      <c r="K1498" s="16" t="e">
        <f t="shared" ca="1" si="70"/>
        <v>#N/A</v>
      </c>
      <c r="L1498" s="12" t="str">
        <f>IF(I1498&lt;&gt;"",RANK(I1498,ListSales,0),"")</f>
        <v/>
      </c>
      <c r="V1498" s="18" t="str">
        <f>IF(U1498&lt;&gt;"",SUMIFS(Data_TABLE[Total Value Sold],Data_TABLE[EOM Date],"="&amp;EOMONTH(Dashboard!$I$7,0),Data_TABLE[Customer],"="&amp;Calc!U1498),"")</f>
        <v/>
      </c>
    </row>
    <row r="1499" spans="8:22" x14ac:dyDescent="0.2">
      <c r="H1499" s="15" t="str">
        <f t="shared" si="71"/>
        <v/>
      </c>
      <c r="I1499" s="16" t="str">
        <f t="array" ref="I1499">IF(H1499&lt;&gt;"",SUM(IF(Data_TABLE[EOM Date]=EOMONTH(H1499,0),Data_TABLE[Total Value Sold],0)),"")</f>
        <v/>
      </c>
      <c r="J1499" s="16" t="e">
        <f t="shared" ca="1" si="69"/>
        <v>#N/A</v>
      </c>
      <c r="K1499" s="16" t="e">
        <f t="shared" ca="1" si="70"/>
        <v>#N/A</v>
      </c>
      <c r="L1499" s="12" t="str">
        <f>IF(I1499&lt;&gt;"",RANK(I1499,ListSales,0),"")</f>
        <v/>
      </c>
      <c r="V1499" s="18" t="str">
        <f>IF(U1499&lt;&gt;"",SUMIFS(Data_TABLE[Total Value Sold],Data_TABLE[EOM Date],"="&amp;EOMONTH(Dashboard!$I$7,0),Data_TABLE[Customer],"="&amp;Calc!U1499),"")</f>
        <v/>
      </c>
    </row>
    <row r="1500" spans="8:22" x14ac:dyDescent="0.2">
      <c r="H1500" s="15" t="str">
        <f t="shared" si="71"/>
        <v/>
      </c>
      <c r="I1500" s="16" t="str">
        <f t="array" ref="I1500">IF(H1500&lt;&gt;"",SUM(IF(Data_TABLE[EOM Date]=EOMONTH(H1500,0),Data_TABLE[Total Value Sold],0)),"")</f>
        <v/>
      </c>
      <c r="J1500" s="16" t="e">
        <f t="shared" ca="1" si="69"/>
        <v>#N/A</v>
      </c>
      <c r="K1500" s="16" t="e">
        <f t="shared" ca="1" si="70"/>
        <v>#N/A</v>
      </c>
      <c r="L1500" s="12" t="str">
        <f>IF(I1500&lt;&gt;"",RANK(I1500,ListSales,0),"")</f>
        <v/>
      </c>
      <c r="V1500" s="18" t="str">
        <f>IF(U1500&lt;&gt;"",SUMIFS(Data_TABLE[Total Value Sold],Data_TABLE[EOM Date],"="&amp;EOMONTH(Dashboard!$I$7,0),Data_TABLE[Customer],"="&amp;Calc!U1500),"")</f>
        <v/>
      </c>
    </row>
    <row r="1501" spans="8:22" x14ac:dyDescent="0.2">
      <c r="H1501" s="15" t="str">
        <f t="shared" si="71"/>
        <v/>
      </c>
      <c r="I1501" s="16" t="str">
        <f t="array" ref="I1501">IF(H1501&lt;&gt;"",SUM(IF(Data_TABLE[EOM Date]=EOMONTH(H1501,0),Data_TABLE[Total Value Sold],0)),"")</f>
        <v/>
      </c>
      <c r="J1501" s="16" t="e">
        <f t="shared" ca="1" si="69"/>
        <v>#N/A</v>
      </c>
      <c r="K1501" s="16" t="e">
        <f t="shared" ca="1" si="70"/>
        <v>#N/A</v>
      </c>
      <c r="L1501" s="12" t="str">
        <f>IF(I1501&lt;&gt;"",RANK(I1501,ListSales,0),"")</f>
        <v/>
      </c>
      <c r="V1501" s="18" t="str">
        <f>IF(U1501&lt;&gt;"",SUMIFS(Data_TABLE[Total Value Sold],Data_TABLE[EOM Date],"="&amp;EOMONTH(Dashboard!$I$7,0),Data_TABLE[Customer],"="&amp;Calc!U1501),"")</f>
        <v/>
      </c>
    </row>
    <row r="1502" spans="8:22" x14ac:dyDescent="0.2">
      <c r="H1502" s="15" t="str">
        <f t="shared" si="71"/>
        <v/>
      </c>
      <c r="I1502" s="16" t="str">
        <f t="array" ref="I1502">IF(H1502&lt;&gt;"",SUM(IF(Data_TABLE[EOM Date]=EOMONTH(H1502,0),Data_TABLE[Total Value Sold],0)),"")</f>
        <v/>
      </c>
      <c r="J1502" s="16" t="e">
        <f t="shared" ca="1" si="69"/>
        <v>#N/A</v>
      </c>
      <c r="K1502" s="16" t="e">
        <f t="shared" ca="1" si="70"/>
        <v>#N/A</v>
      </c>
      <c r="L1502" s="12" t="str">
        <f>IF(I1502&lt;&gt;"",RANK(I1502,ListSales,0),"")</f>
        <v/>
      </c>
      <c r="V1502" s="18" t="str">
        <f>IF(U1502&lt;&gt;"",SUMIFS(Data_TABLE[Total Value Sold],Data_TABLE[EOM Date],"="&amp;EOMONTH(Dashboard!$I$7,0),Data_TABLE[Customer],"="&amp;Calc!U1502),"")</f>
        <v/>
      </c>
    </row>
    <row r="1503" spans="8:22" x14ac:dyDescent="0.2">
      <c r="H1503" s="15" t="str">
        <f t="shared" si="71"/>
        <v/>
      </c>
      <c r="I1503" s="16" t="str">
        <f t="array" ref="I1503">IF(H1503&lt;&gt;"",SUM(IF(Data_TABLE[EOM Date]=EOMONTH(H1503,0),Data_TABLE[Total Value Sold],0)),"")</f>
        <v/>
      </c>
      <c r="J1503" s="16" t="e">
        <f t="shared" ca="1" si="69"/>
        <v>#N/A</v>
      </c>
      <c r="K1503" s="16" t="e">
        <f t="shared" ca="1" si="70"/>
        <v>#N/A</v>
      </c>
      <c r="L1503" s="12" t="str">
        <f>IF(I1503&lt;&gt;"",RANK(I1503,ListSales,0),"")</f>
        <v/>
      </c>
      <c r="V1503" s="18" t="str">
        <f>IF(U1503&lt;&gt;"",SUMIFS(Data_TABLE[Total Value Sold],Data_TABLE[EOM Date],"="&amp;EOMONTH(Dashboard!$I$7,0),Data_TABLE[Customer],"="&amp;Calc!U1503),"")</f>
        <v/>
      </c>
    </row>
    <row r="1504" spans="8:22" x14ac:dyDescent="0.2">
      <c r="H1504" s="15" t="str">
        <f t="shared" si="71"/>
        <v/>
      </c>
      <c r="I1504" s="16" t="str">
        <f t="array" ref="I1504">IF(H1504&lt;&gt;"",SUM(IF(Data_TABLE[EOM Date]=EOMONTH(H1504,0),Data_TABLE[Total Value Sold],0)),"")</f>
        <v/>
      </c>
      <c r="J1504" s="16" t="e">
        <f t="shared" ca="1" si="69"/>
        <v>#N/A</v>
      </c>
      <c r="K1504" s="16" t="e">
        <f t="shared" ca="1" si="70"/>
        <v>#N/A</v>
      </c>
      <c r="L1504" s="12" t="str">
        <f>IF(I1504&lt;&gt;"",RANK(I1504,ListSales,0),"")</f>
        <v/>
      </c>
      <c r="V1504" s="18" t="str">
        <f>IF(U1504&lt;&gt;"",SUMIFS(Data_TABLE[Total Value Sold],Data_TABLE[EOM Date],"="&amp;EOMONTH(Dashboard!$I$7,0),Data_TABLE[Customer],"="&amp;Calc!U1504),"")</f>
        <v/>
      </c>
    </row>
    <row r="1505" spans="8:22" x14ac:dyDescent="0.2">
      <c r="H1505" s="15" t="str">
        <f t="shared" si="71"/>
        <v/>
      </c>
      <c r="I1505" s="16" t="str">
        <f t="array" ref="I1505">IF(H1505&lt;&gt;"",SUM(IF(Data_TABLE[EOM Date]=EOMONTH(H1505,0),Data_TABLE[Total Value Sold],0)),"")</f>
        <v/>
      </c>
      <c r="J1505" s="16" t="e">
        <f t="shared" ca="1" si="69"/>
        <v>#N/A</v>
      </c>
      <c r="K1505" s="16" t="e">
        <f t="shared" ca="1" si="70"/>
        <v>#N/A</v>
      </c>
      <c r="L1505" s="12" t="str">
        <f>IF(I1505&lt;&gt;"",RANK(I1505,ListSales,0),"")</f>
        <v/>
      </c>
      <c r="V1505" s="18" t="str">
        <f>IF(U1505&lt;&gt;"",SUMIFS(Data_TABLE[Total Value Sold],Data_TABLE[EOM Date],"="&amp;EOMONTH(Dashboard!$I$7,0),Data_TABLE[Customer],"="&amp;Calc!U1505),"")</f>
        <v/>
      </c>
    </row>
    <row r="1506" spans="8:22" x14ac:dyDescent="0.2">
      <c r="H1506" s="15" t="str">
        <f t="shared" si="71"/>
        <v/>
      </c>
      <c r="I1506" s="16" t="str">
        <f t="array" ref="I1506">IF(H1506&lt;&gt;"",SUM(IF(Data_TABLE[EOM Date]=EOMONTH(H1506,0),Data_TABLE[Total Value Sold],0)),"")</f>
        <v/>
      </c>
      <c r="J1506" s="16" t="e">
        <f t="shared" ca="1" si="69"/>
        <v>#N/A</v>
      </c>
      <c r="K1506" s="16" t="e">
        <f t="shared" ca="1" si="70"/>
        <v>#N/A</v>
      </c>
      <c r="L1506" s="12" t="str">
        <f>IF(I1506&lt;&gt;"",RANK(I1506,ListSales,0),"")</f>
        <v/>
      </c>
      <c r="V1506" s="18" t="str">
        <f>IF(U1506&lt;&gt;"",SUMIFS(Data_TABLE[Total Value Sold],Data_TABLE[EOM Date],"="&amp;EOMONTH(Dashboard!$I$7,0),Data_TABLE[Customer],"="&amp;Calc!U1506),"")</f>
        <v/>
      </c>
    </row>
    <row r="1507" spans="8:22" x14ac:dyDescent="0.2">
      <c r="H1507" s="15" t="str">
        <f t="shared" si="71"/>
        <v/>
      </c>
      <c r="I1507" s="16" t="str">
        <f t="array" ref="I1507">IF(H1507&lt;&gt;"",SUM(IF(Data_TABLE[EOM Date]=EOMONTH(H1507,0),Data_TABLE[Total Value Sold],0)),"")</f>
        <v/>
      </c>
      <c r="J1507" s="16" t="e">
        <f t="shared" ca="1" si="69"/>
        <v>#N/A</v>
      </c>
      <c r="K1507" s="16" t="e">
        <f t="shared" ca="1" si="70"/>
        <v>#N/A</v>
      </c>
      <c r="L1507" s="12" t="str">
        <f>IF(I1507&lt;&gt;"",RANK(I1507,ListSales,0),"")</f>
        <v/>
      </c>
      <c r="V1507" s="18" t="str">
        <f>IF(U1507&lt;&gt;"",SUMIFS(Data_TABLE[Total Value Sold],Data_TABLE[EOM Date],"="&amp;EOMONTH(Dashboard!$I$7,0),Data_TABLE[Customer],"="&amp;Calc!U1507),"")</f>
        <v/>
      </c>
    </row>
    <row r="1508" spans="8:22" x14ac:dyDescent="0.2">
      <c r="H1508" s="15" t="str">
        <f t="shared" si="71"/>
        <v/>
      </c>
      <c r="I1508" s="16" t="str">
        <f t="array" ref="I1508">IF(H1508&lt;&gt;"",SUM(IF(Data_TABLE[EOM Date]=EOMONTH(H1508,0),Data_TABLE[Total Value Sold],0)),"")</f>
        <v/>
      </c>
      <c r="J1508" s="16" t="e">
        <f t="shared" ca="1" si="69"/>
        <v>#N/A</v>
      </c>
      <c r="K1508" s="16" t="e">
        <f t="shared" ca="1" si="70"/>
        <v>#N/A</v>
      </c>
      <c r="L1508" s="12" t="str">
        <f>IF(I1508&lt;&gt;"",RANK(I1508,ListSales,0),"")</f>
        <v/>
      </c>
      <c r="V1508" s="18" t="str">
        <f>IF(U1508&lt;&gt;"",SUMIFS(Data_TABLE[Total Value Sold],Data_TABLE[EOM Date],"="&amp;EOMONTH(Dashboard!$I$7,0),Data_TABLE[Customer],"="&amp;Calc!U1508),"")</f>
        <v/>
      </c>
    </row>
    <row r="1509" spans="8:22" x14ac:dyDescent="0.2">
      <c r="H1509" s="15" t="str">
        <f t="shared" si="71"/>
        <v/>
      </c>
      <c r="I1509" s="16" t="str">
        <f t="array" ref="I1509">IF(H1509&lt;&gt;"",SUM(IF(Data_TABLE[EOM Date]=EOMONTH(H1509,0),Data_TABLE[Total Value Sold],0)),"")</f>
        <v/>
      </c>
      <c r="J1509" s="16" t="e">
        <f t="shared" ca="1" si="69"/>
        <v>#N/A</v>
      </c>
      <c r="K1509" s="16" t="e">
        <f t="shared" ca="1" si="70"/>
        <v>#N/A</v>
      </c>
      <c r="L1509" s="12" t="str">
        <f>IF(I1509&lt;&gt;"",RANK(I1509,ListSales,0),"")</f>
        <v/>
      </c>
      <c r="V1509" s="18" t="str">
        <f>IF(U1509&lt;&gt;"",SUMIFS(Data_TABLE[Total Value Sold],Data_TABLE[EOM Date],"="&amp;EOMONTH(Dashboard!$I$7,0),Data_TABLE[Customer],"="&amp;Calc!U1509),"")</f>
        <v/>
      </c>
    </row>
    <row r="1510" spans="8:22" x14ac:dyDescent="0.2">
      <c r="H1510" s="15" t="str">
        <f t="shared" si="71"/>
        <v/>
      </c>
      <c r="I1510" s="16" t="str">
        <f t="array" ref="I1510">IF(H1510&lt;&gt;"",SUM(IF(Data_TABLE[EOM Date]=EOMONTH(H1510,0),Data_TABLE[Total Value Sold],0)),"")</f>
        <v/>
      </c>
      <c r="J1510" s="16" t="e">
        <f t="shared" ca="1" si="69"/>
        <v>#N/A</v>
      </c>
      <c r="K1510" s="16" t="e">
        <f t="shared" ca="1" si="70"/>
        <v>#N/A</v>
      </c>
      <c r="L1510" s="12" t="str">
        <f>IF(I1510&lt;&gt;"",RANK(I1510,ListSales,0),"")</f>
        <v/>
      </c>
      <c r="V1510" s="18" t="str">
        <f>IF(U1510&lt;&gt;"",SUMIFS(Data_TABLE[Total Value Sold],Data_TABLE[EOM Date],"="&amp;EOMONTH(Dashboard!$I$7,0),Data_TABLE[Customer],"="&amp;Calc!U1510),"")</f>
        <v/>
      </c>
    </row>
    <row r="1511" spans="8:22" x14ac:dyDescent="0.2">
      <c r="H1511" s="15" t="str">
        <f t="shared" si="71"/>
        <v/>
      </c>
      <c r="I1511" s="16" t="str">
        <f t="array" ref="I1511">IF(H1511&lt;&gt;"",SUM(IF(Data_TABLE[EOM Date]=EOMONTH(H1511,0),Data_TABLE[Total Value Sold],0)),"")</f>
        <v/>
      </c>
      <c r="J1511" s="16" t="e">
        <f t="shared" ca="1" si="69"/>
        <v>#N/A</v>
      </c>
      <c r="K1511" s="16" t="e">
        <f t="shared" ca="1" si="70"/>
        <v>#N/A</v>
      </c>
      <c r="L1511" s="12" t="str">
        <f>IF(I1511&lt;&gt;"",RANK(I1511,ListSales,0),"")</f>
        <v/>
      </c>
      <c r="V1511" s="18" t="str">
        <f>IF(U1511&lt;&gt;"",SUMIFS(Data_TABLE[Total Value Sold],Data_TABLE[EOM Date],"="&amp;EOMONTH(Dashboard!$I$7,0),Data_TABLE[Customer],"="&amp;Calc!U1511),"")</f>
        <v/>
      </c>
    </row>
    <row r="1512" spans="8:22" x14ac:dyDescent="0.2">
      <c r="H1512" s="15" t="str">
        <f t="shared" si="71"/>
        <v/>
      </c>
      <c r="I1512" s="16" t="str">
        <f t="array" ref="I1512">IF(H1512&lt;&gt;"",SUM(IF(Data_TABLE[EOM Date]=EOMONTH(H1512,0),Data_TABLE[Total Value Sold],0)),"")</f>
        <v/>
      </c>
      <c r="J1512" s="16" t="e">
        <f t="shared" ca="1" si="69"/>
        <v>#N/A</v>
      </c>
      <c r="K1512" s="16" t="e">
        <f t="shared" ca="1" si="70"/>
        <v>#N/A</v>
      </c>
      <c r="L1512" s="12" t="str">
        <f>IF(I1512&lt;&gt;"",RANK(I1512,ListSales,0),"")</f>
        <v/>
      </c>
      <c r="V1512" s="18" t="str">
        <f>IF(U1512&lt;&gt;"",SUMIFS(Data_TABLE[Total Value Sold],Data_TABLE[EOM Date],"="&amp;EOMONTH(Dashboard!$I$7,0),Data_TABLE[Customer],"="&amp;Calc!U1512),"")</f>
        <v/>
      </c>
    </row>
    <row r="1513" spans="8:22" x14ac:dyDescent="0.2">
      <c r="H1513" s="15" t="str">
        <f t="shared" si="71"/>
        <v/>
      </c>
      <c r="I1513" s="16" t="str">
        <f t="array" ref="I1513">IF(H1513&lt;&gt;"",SUM(IF(Data_TABLE[EOM Date]=EOMONTH(H1513,0),Data_TABLE[Total Value Sold],0)),"")</f>
        <v/>
      </c>
      <c r="J1513" s="16" t="e">
        <f t="shared" ca="1" si="69"/>
        <v>#N/A</v>
      </c>
      <c r="K1513" s="16" t="e">
        <f t="shared" ca="1" si="70"/>
        <v>#N/A</v>
      </c>
      <c r="L1513" s="12" t="str">
        <f>IF(I1513&lt;&gt;"",RANK(I1513,ListSales,0),"")</f>
        <v/>
      </c>
      <c r="V1513" s="18" t="str">
        <f>IF(U1513&lt;&gt;"",SUMIFS(Data_TABLE[Total Value Sold],Data_TABLE[EOM Date],"="&amp;EOMONTH(Dashboard!$I$7,0),Data_TABLE[Customer],"="&amp;Calc!U1513),"")</f>
        <v/>
      </c>
    </row>
    <row r="1514" spans="8:22" x14ac:dyDescent="0.2">
      <c r="H1514" s="15" t="str">
        <f t="shared" si="71"/>
        <v/>
      </c>
      <c r="I1514" s="16" t="str">
        <f t="array" ref="I1514">IF(H1514&lt;&gt;"",SUM(IF(Data_TABLE[EOM Date]=EOMONTH(H1514,0),Data_TABLE[Total Value Sold],0)),"")</f>
        <v/>
      </c>
      <c r="J1514" s="16" t="e">
        <f t="shared" ca="1" si="69"/>
        <v>#N/A</v>
      </c>
      <c r="K1514" s="16" t="e">
        <f t="shared" ca="1" si="70"/>
        <v>#N/A</v>
      </c>
      <c r="L1514" s="12" t="str">
        <f>IF(I1514&lt;&gt;"",RANK(I1514,ListSales,0),"")</f>
        <v/>
      </c>
      <c r="V1514" s="18" t="str">
        <f>IF(U1514&lt;&gt;"",SUMIFS(Data_TABLE[Total Value Sold],Data_TABLE[EOM Date],"="&amp;EOMONTH(Dashboard!$I$7,0),Data_TABLE[Customer],"="&amp;Calc!U1514),"")</f>
        <v/>
      </c>
    </row>
    <row r="1515" spans="8:22" x14ac:dyDescent="0.2">
      <c r="H1515" s="15" t="str">
        <f t="shared" si="71"/>
        <v/>
      </c>
      <c r="I1515" s="16" t="str">
        <f t="array" ref="I1515">IF(H1515&lt;&gt;"",SUM(IF(Data_TABLE[EOM Date]=EOMONTH(H1515,0),Data_TABLE[Total Value Sold],0)),"")</f>
        <v/>
      </c>
      <c r="J1515" s="16" t="e">
        <f t="shared" ca="1" si="69"/>
        <v>#N/A</v>
      </c>
      <c r="K1515" s="16" t="e">
        <f t="shared" ca="1" si="70"/>
        <v>#N/A</v>
      </c>
      <c r="L1515" s="12" t="str">
        <f>IF(I1515&lt;&gt;"",RANK(I1515,ListSales,0),"")</f>
        <v/>
      </c>
      <c r="V1515" s="18" t="str">
        <f>IF(U1515&lt;&gt;"",SUMIFS(Data_TABLE[Total Value Sold],Data_TABLE[EOM Date],"="&amp;EOMONTH(Dashboard!$I$7,0),Data_TABLE[Customer],"="&amp;Calc!U1515),"")</f>
        <v/>
      </c>
    </row>
    <row r="1516" spans="8:22" x14ac:dyDescent="0.2">
      <c r="H1516" s="15" t="str">
        <f t="shared" si="71"/>
        <v/>
      </c>
      <c r="I1516" s="16" t="str">
        <f t="array" ref="I1516">IF(H1516&lt;&gt;"",SUM(IF(Data_TABLE[EOM Date]=EOMONTH(H1516,0),Data_TABLE[Total Value Sold],0)),"")</f>
        <v/>
      </c>
      <c r="J1516" s="16" t="e">
        <f t="shared" ca="1" si="69"/>
        <v>#N/A</v>
      </c>
      <c r="K1516" s="16" t="e">
        <f t="shared" ca="1" si="70"/>
        <v>#N/A</v>
      </c>
      <c r="L1516" s="12" t="str">
        <f>IF(I1516&lt;&gt;"",RANK(I1516,ListSales,0),"")</f>
        <v/>
      </c>
      <c r="V1516" s="18" t="str">
        <f>IF(U1516&lt;&gt;"",SUMIFS(Data_TABLE[Total Value Sold],Data_TABLE[EOM Date],"="&amp;EOMONTH(Dashboard!$I$7,0),Data_TABLE[Customer],"="&amp;Calc!U1516),"")</f>
        <v/>
      </c>
    </row>
    <row r="1517" spans="8:22" x14ac:dyDescent="0.2">
      <c r="H1517" s="15" t="str">
        <f t="shared" si="71"/>
        <v/>
      </c>
      <c r="I1517" s="16" t="str">
        <f t="array" ref="I1517">IF(H1517&lt;&gt;"",SUM(IF(Data_TABLE[EOM Date]=EOMONTH(H1517,0),Data_TABLE[Total Value Sold],0)),"")</f>
        <v/>
      </c>
      <c r="J1517" s="16" t="e">
        <f t="shared" ca="1" si="69"/>
        <v>#N/A</v>
      </c>
      <c r="K1517" s="16" t="e">
        <f t="shared" ca="1" si="70"/>
        <v>#N/A</v>
      </c>
      <c r="L1517" s="12" t="str">
        <f>IF(I1517&lt;&gt;"",RANK(I1517,ListSales,0),"")</f>
        <v/>
      </c>
      <c r="V1517" s="18" t="str">
        <f>IF(U1517&lt;&gt;"",SUMIFS(Data_TABLE[Total Value Sold],Data_TABLE[EOM Date],"="&amp;EOMONTH(Dashboard!$I$7,0),Data_TABLE[Customer],"="&amp;Calc!U1517),"")</f>
        <v/>
      </c>
    </row>
    <row r="1518" spans="8:22" x14ac:dyDescent="0.2">
      <c r="H1518" s="15" t="str">
        <f t="shared" si="71"/>
        <v/>
      </c>
      <c r="I1518" s="16" t="str">
        <f t="array" ref="I1518">IF(H1518&lt;&gt;"",SUM(IF(Data_TABLE[EOM Date]=EOMONTH(H1518,0),Data_TABLE[Total Value Sold],0)),"")</f>
        <v/>
      </c>
      <c r="J1518" s="16" t="e">
        <f t="shared" ca="1" si="69"/>
        <v>#N/A</v>
      </c>
      <c r="K1518" s="16" t="e">
        <f t="shared" ca="1" si="70"/>
        <v>#N/A</v>
      </c>
      <c r="L1518" s="12" t="str">
        <f>IF(I1518&lt;&gt;"",RANK(I1518,ListSales,0),"")</f>
        <v/>
      </c>
      <c r="V1518" s="18" t="str">
        <f>IF(U1518&lt;&gt;"",SUMIFS(Data_TABLE[Total Value Sold],Data_TABLE[EOM Date],"="&amp;EOMONTH(Dashboard!$I$7,0),Data_TABLE[Customer],"="&amp;Calc!U1518),"")</f>
        <v/>
      </c>
    </row>
    <row r="1519" spans="8:22" x14ac:dyDescent="0.2">
      <c r="H1519" s="15" t="str">
        <f t="shared" si="71"/>
        <v/>
      </c>
      <c r="I1519" s="16" t="str">
        <f t="array" ref="I1519">IF(H1519&lt;&gt;"",SUM(IF(Data_TABLE[EOM Date]=EOMONTH(H1519,0),Data_TABLE[Total Value Sold],0)),"")</f>
        <v/>
      </c>
      <c r="J1519" s="16" t="e">
        <f t="shared" ca="1" si="69"/>
        <v>#N/A</v>
      </c>
      <c r="K1519" s="16" t="e">
        <f t="shared" ca="1" si="70"/>
        <v>#N/A</v>
      </c>
      <c r="L1519" s="12" t="str">
        <f>IF(I1519&lt;&gt;"",RANK(I1519,ListSales,0),"")</f>
        <v/>
      </c>
      <c r="V1519" s="18" t="str">
        <f>IF(U1519&lt;&gt;"",SUMIFS(Data_TABLE[Total Value Sold],Data_TABLE[EOM Date],"="&amp;EOMONTH(Dashboard!$I$7,0),Data_TABLE[Customer],"="&amp;Calc!U1519),"")</f>
        <v/>
      </c>
    </row>
    <row r="1520" spans="8:22" x14ac:dyDescent="0.2">
      <c r="H1520" s="15" t="str">
        <f t="shared" si="71"/>
        <v/>
      </c>
      <c r="I1520" s="16" t="str">
        <f t="array" ref="I1520">IF(H1520&lt;&gt;"",SUM(IF(Data_TABLE[EOM Date]=EOMONTH(H1520,0),Data_TABLE[Total Value Sold],0)),"")</f>
        <v/>
      </c>
      <c r="J1520" s="16" t="e">
        <f t="shared" ca="1" si="69"/>
        <v>#N/A</v>
      </c>
      <c r="K1520" s="16" t="e">
        <f t="shared" ca="1" si="70"/>
        <v>#N/A</v>
      </c>
      <c r="L1520" s="12" t="str">
        <f>IF(I1520&lt;&gt;"",RANK(I1520,ListSales,0),"")</f>
        <v/>
      </c>
      <c r="V1520" s="18" t="str">
        <f>IF(U1520&lt;&gt;"",SUMIFS(Data_TABLE[Total Value Sold],Data_TABLE[EOM Date],"="&amp;EOMONTH(Dashboard!$I$7,0),Data_TABLE[Customer],"="&amp;Calc!U1520),"")</f>
        <v/>
      </c>
    </row>
    <row r="1521" spans="8:22" x14ac:dyDescent="0.2">
      <c r="H1521" s="15" t="str">
        <f t="shared" si="71"/>
        <v/>
      </c>
      <c r="I1521" s="16" t="str">
        <f t="array" ref="I1521">IF(H1521&lt;&gt;"",SUM(IF(Data_TABLE[EOM Date]=EOMONTH(H1521,0),Data_TABLE[Total Value Sold],0)),"")</f>
        <v/>
      </c>
      <c r="J1521" s="16" t="e">
        <f t="shared" ca="1" si="69"/>
        <v>#N/A</v>
      </c>
      <c r="K1521" s="16" t="e">
        <f t="shared" ca="1" si="70"/>
        <v>#N/A</v>
      </c>
      <c r="L1521" s="12" t="str">
        <f>IF(I1521&lt;&gt;"",RANK(I1521,ListSales,0),"")</f>
        <v/>
      </c>
      <c r="V1521" s="18" t="str">
        <f>IF(U1521&lt;&gt;"",SUMIFS(Data_TABLE[Total Value Sold],Data_TABLE[EOM Date],"="&amp;EOMONTH(Dashboard!$I$7,0),Data_TABLE[Customer],"="&amp;Calc!U1521),"")</f>
        <v/>
      </c>
    </row>
    <row r="1522" spans="8:22" x14ac:dyDescent="0.2">
      <c r="H1522" s="15" t="str">
        <f t="shared" si="71"/>
        <v/>
      </c>
      <c r="I1522" s="16" t="str">
        <f t="array" ref="I1522">IF(H1522&lt;&gt;"",SUM(IF(Data_TABLE[EOM Date]=EOMONTH(H1522,0),Data_TABLE[Total Value Sold],0)),"")</f>
        <v/>
      </c>
      <c r="J1522" s="16" t="e">
        <f t="shared" ca="1" si="69"/>
        <v>#N/A</v>
      </c>
      <c r="K1522" s="16" t="e">
        <f t="shared" ca="1" si="70"/>
        <v>#N/A</v>
      </c>
      <c r="L1522" s="12" t="str">
        <f>IF(I1522&lt;&gt;"",RANK(I1522,ListSales,0),"")</f>
        <v/>
      </c>
      <c r="V1522" s="18" t="str">
        <f>IF(U1522&lt;&gt;"",SUMIFS(Data_TABLE[Total Value Sold],Data_TABLE[EOM Date],"="&amp;EOMONTH(Dashboard!$I$7,0),Data_TABLE[Customer],"="&amp;Calc!U1522),"")</f>
        <v/>
      </c>
    </row>
    <row r="1523" spans="8:22" x14ac:dyDescent="0.2">
      <c r="H1523" s="15" t="str">
        <f t="shared" si="71"/>
        <v/>
      </c>
      <c r="I1523" s="16" t="str">
        <f t="array" ref="I1523">IF(H1523&lt;&gt;"",SUM(IF(Data_TABLE[EOM Date]=EOMONTH(H1523,0),Data_TABLE[Total Value Sold],0)),"")</f>
        <v/>
      </c>
      <c r="J1523" s="16" t="e">
        <f t="shared" ca="1" si="69"/>
        <v>#N/A</v>
      </c>
      <c r="K1523" s="16" t="e">
        <f t="shared" ca="1" si="70"/>
        <v>#N/A</v>
      </c>
      <c r="L1523" s="12" t="str">
        <f>IF(I1523&lt;&gt;"",RANK(I1523,ListSales,0),"")</f>
        <v/>
      </c>
      <c r="V1523" s="18" t="str">
        <f>IF(U1523&lt;&gt;"",SUMIFS(Data_TABLE[Total Value Sold],Data_TABLE[EOM Date],"="&amp;EOMONTH(Dashboard!$I$7,0),Data_TABLE[Customer],"="&amp;Calc!U1523),"")</f>
        <v/>
      </c>
    </row>
    <row r="1524" spans="8:22" x14ac:dyDescent="0.2">
      <c r="H1524" s="15" t="str">
        <f t="shared" si="71"/>
        <v/>
      </c>
      <c r="I1524" s="16" t="str">
        <f t="array" ref="I1524">IF(H1524&lt;&gt;"",SUM(IF(Data_TABLE[EOM Date]=EOMONTH(H1524,0),Data_TABLE[Total Value Sold],0)),"")</f>
        <v/>
      </c>
      <c r="J1524" s="16" t="e">
        <f t="shared" ca="1" si="69"/>
        <v>#N/A</v>
      </c>
      <c r="K1524" s="16" t="e">
        <f t="shared" ca="1" si="70"/>
        <v>#N/A</v>
      </c>
      <c r="L1524" s="12" t="str">
        <f>IF(I1524&lt;&gt;"",RANK(I1524,ListSales,0),"")</f>
        <v/>
      </c>
      <c r="V1524" s="18" t="str">
        <f>IF(U1524&lt;&gt;"",SUMIFS(Data_TABLE[Total Value Sold],Data_TABLE[EOM Date],"="&amp;EOMONTH(Dashboard!$I$7,0),Data_TABLE[Customer],"="&amp;Calc!U1524),"")</f>
        <v/>
      </c>
    </row>
    <row r="1525" spans="8:22" x14ac:dyDescent="0.2">
      <c r="H1525" s="15" t="str">
        <f t="shared" si="71"/>
        <v/>
      </c>
      <c r="I1525" s="16" t="str">
        <f t="array" ref="I1525">IF(H1525&lt;&gt;"",SUM(IF(Data_TABLE[EOM Date]=EOMONTH(H1525,0),Data_TABLE[Total Value Sold],0)),"")</f>
        <v/>
      </c>
      <c r="J1525" s="16" t="e">
        <f t="shared" ca="1" si="69"/>
        <v>#N/A</v>
      </c>
      <c r="K1525" s="16" t="e">
        <f t="shared" ca="1" si="70"/>
        <v>#N/A</v>
      </c>
      <c r="L1525" s="12" t="str">
        <f>IF(I1525&lt;&gt;"",RANK(I1525,ListSales,0),"")</f>
        <v/>
      </c>
      <c r="V1525" s="18" t="str">
        <f>IF(U1525&lt;&gt;"",SUMIFS(Data_TABLE[Total Value Sold],Data_TABLE[EOM Date],"="&amp;EOMONTH(Dashboard!$I$7,0),Data_TABLE[Customer],"="&amp;Calc!U1525),"")</f>
        <v/>
      </c>
    </row>
    <row r="1526" spans="8:22" x14ac:dyDescent="0.2">
      <c r="H1526" s="15" t="str">
        <f t="shared" si="71"/>
        <v/>
      </c>
      <c r="I1526" s="16" t="str">
        <f t="array" ref="I1526">IF(H1526&lt;&gt;"",SUM(IF(Data_TABLE[EOM Date]=EOMONTH(H1526,0),Data_TABLE[Total Value Sold],0)),"")</f>
        <v/>
      </c>
      <c r="J1526" s="16" t="e">
        <f t="shared" ca="1" si="69"/>
        <v>#N/A</v>
      </c>
      <c r="K1526" s="16" t="e">
        <f t="shared" ca="1" si="70"/>
        <v>#N/A</v>
      </c>
      <c r="L1526" s="12" t="str">
        <f>IF(I1526&lt;&gt;"",RANK(I1526,ListSales,0),"")</f>
        <v/>
      </c>
      <c r="V1526" s="18" t="str">
        <f>IF(U1526&lt;&gt;"",SUMIFS(Data_TABLE[Total Value Sold],Data_TABLE[EOM Date],"="&amp;EOMONTH(Dashboard!$I$7,0),Data_TABLE[Customer],"="&amp;Calc!U1526),"")</f>
        <v/>
      </c>
    </row>
    <row r="1527" spans="8:22" x14ac:dyDescent="0.2">
      <c r="H1527" s="15" t="str">
        <f t="shared" si="71"/>
        <v/>
      </c>
      <c r="I1527" s="16" t="str">
        <f t="array" ref="I1527">IF(H1527&lt;&gt;"",SUM(IF(Data_TABLE[EOM Date]=EOMONTH(H1527,0),Data_TABLE[Total Value Sold],0)),"")</f>
        <v/>
      </c>
      <c r="J1527" s="16" t="e">
        <f t="shared" ca="1" si="69"/>
        <v>#N/A</v>
      </c>
      <c r="K1527" s="16" t="e">
        <f t="shared" ca="1" si="70"/>
        <v>#N/A</v>
      </c>
      <c r="L1527" s="12" t="str">
        <f>IF(I1527&lt;&gt;"",RANK(I1527,ListSales,0),"")</f>
        <v/>
      </c>
      <c r="V1527" s="18" t="str">
        <f>IF(U1527&lt;&gt;"",SUMIFS(Data_TABLE[Total Value Sold],Data_TABLE[EOM Date],"="&amp;EOMONTH(Dashboard!$I$7,0),Data_TABLE[Customer],"="&amp;Calc!U1527),"")</f>
        <v/>
      </c>
    </row>
    <row r="1528" spans="8:22" x14ac:dyDescent="0.2">
      <c r="H1528" s="15" t="str">
        <f t="shared" si="71"/>
        <v/>
      </c>
      <c r="I1528" s="16" t="str">
        <f t="array" ref="I1528">IF(H1528&lt;&gt;"",SUM(IF(Data_TABLE[EOM Date]=EOMONTH(H1528,0),Data_TABLE[Total Value Sold],0)),"")</f>
        <v/>
      </c>
      <c r="J1528" s="16" t="e">
        <f t="shared" ca="1" si="69"/>
        <v>#N/A</v>
      </c>
      <c r="K1528" s="16" t="e">
        <f t="shared" ca="1" si="70"/>
        <v>#N/A</v>
      </c>
      <c r="L1528" s="12" t="str">
        <f>IF(I1528&lt;&gt;"",RANK(I1528,ListSales,0),"")</f>
        <v/>
      </c>
      <c r="V1528" s="18" t="str">
        <f>IF(U1528&lt;&gt;"",SUMIFS(Data_TABLE[Total Value Sold],Data_TABLE[EOM Date],"="&amp;EOMONTH(Dashboard!$I$7,0),Data_TABLE[Customer],"="&amp;Calc!U1528),"")</f>
        <v/>
      </c>
    </row>
    <row r="1529" spans="8:22" x14ac:dyDescent="0.2">
      <c r="H1529" s="15" t="str">
        <f t="shared" si="71"/>
        <v/>
      </c>
      <c r="I1529" s="16" t="str">
        <f t="array" ref="I1529">IF(H1529&lt;&gt;"",SUM(IF(Data_TABLE[EOM Date]=EOMONTH(H1529,0),Data_TABLE[Total Value Sold],0)),"")</f>
        <v/>
      </c>
      <c r="J1529" s="16" t="e">
        <f t="shared" ca="1" si="69"/>
        <v>#N/A</v>
      </c>
      <c r="K1529" s="16" t="e">
        <f t="shared" ca="1" si="70"/>
        <v>#N/A</v>
      </c>
      <c r="L1529" s="12" t="str">
        <f>IF(I1529&lt;&gt;"",RANK(I1529,ListSales,0),"")</f>
        <v/>
      </c>
      <c r="V1529" s="18" t="str">
        <f>IF(U1529&lt;&gt;"",SUMIFS(Data_TABLE[Total Value Sold],Data_TABLE[EOM Date],"="&amp;EOMONTH(Dashboard!$I$7,0),Data_TABLE[Customer],"="&amp;Calc!U1529),"")</f>
        <v/>
      </c>
    </row>
    <row r="1530" spans="8:22" x14ac:dyDescent="0.2">
      <c r="H1530" s="15" t="str">
        <f t="shared" si="71"/>
        <v/>
      </c>
      <c r="I1530" s="16" t="str">
        <f t="array" ref="I1530">IF(H1530&lt;&gt;"",SUM(IF(Data_TABLE[EOM Date]=EOMONTH(H1530,0),Data_TABLE[Total Value Sold],0)),"")</f>
        <v/>
      </c>
      <c r="J1530" s="16" t="e">
        <f t="shared" ca="1" si="69"/>
        <v>#N/A</v>
      </c>
      <c r="K1530" s="16" t="e">
        <f t="shared" ca="1" si="70"/>
        <v>#N/A</v>
      </c>
      <c r="L1530" s="12" t="str">
        <f>IF(I1530&lt;&gt;"",RANK(I1530,ListSales,0),"")</f>
        <v/>
      </c>
      <c r="V1530" s="18" t="str">
        <f>IF(U1530&lt;&gt;"",SUMIFS(Data_TABLE[Total Value Sold],Data_TABLE[EOM Date],"="&amp;EOMONTH(Dashboard!$I$7,0),Data_TABLE[Customer],"="&amp;Calc!U1530),"")</f>
        <v/>
      </c>
    </row>
    <row r="1531" spans="8:22" x14ac:dyDescent="0.2">
      <c r="H1531" s="15" t="str">
        <f t="shared" si="71"/>
        <v/>
      </c>
      <c r="I1531" s="16" t="str">
        <f t="array" ref="I1531">IF(H1531&lt;&gt;"",SUM(IF(Data_TABLE[EOM Date]=EOMONTH(H1531,0),Data_TABLE[Total Value Sold],0)),"")</f>
        <v/>
      </c>
      <c r="J1531" s="16" t="e">
        <f t="shared" ca="1" si="69"/>
        <v>#N/A</v>
      </c>
      <c r="K1531" s="16" t="e">
        <f t="shared" ca="1" si="70"/>
        <v>#N/A</v>
      </c>
      <c r="L1531" s="12" t="str">
        <f>IF(I1531&lt;&gt;"",RANK(I1531,ListSales,0),"")</f>
        <v/>
      </c>
      <c r="V1531" s="18" t="str">
        <f>IF(U1531&lt;&gt;"",SUMIFS(Data_TABLE[Total Value Sold],Data_TABLE[EOM Date],"="&amp;EOMONTH(Dashboard!$I$7,0),Data_TABLE[Customer],"="&amp;Calc!U1531),"")</f>
        <v/>
      </c>
    </row>
    <row r="1532" spans="8:22" x14ac:dyDescent="0.2">
      <c r="H1532" s="15" t="str">
        <f t="shared" si="71"/>
        <v/>
      </c>
      <c r="I1532" s="16" t="str">
        <f t="array" ref="I1532">IF(H1532&lt;&gt;"",SUM(IF(Data_TABLE[EOM Date]=EOMONTH(H1532,0),Data_TABLE[Total Value Sold],0)),"")</f>
        <v/>
      </c>
      <c r="J1532" s="16" t="e">
        <f t="shared" ca="1" si="69"/>
        <v>#N/A</v>
      </c>
      <c r="K1532" s="16" t="e">
        <f t="shared" ca="1" si="70"/>
        <v>#N/A</v>
      </c>
      <c r="L1532" s="12" t="str">
        <f>IF(I1532&lt;&gt;"",RANK(I1532,ListSales,0),"")</f>
        <v/>
      </c>
      <c r="V1532" s="18" t="str">
        <f>IF(U1532&lt;&gt;"",SUMIFS(Data_TABLE[Total Value Sold],Data_TABLE[EOM Date],"="&amp;EOMONTH(Dashboard!$I$7,0),Data_TABLE[Customer],"="&amp;Calc!U1532),"")</f>
        <v/>
      </c>
    </row>
    <row r="1533" spans="8:22" x14ac:dyDescent="0.2">
      <c r="H1533" s="15" t="str">
        <f t="shared" si="71"/>
        <v/>
      </c>
      <c r="I1533" s="16" t="str">
        <f t="array" ref="I1533">IF(H1533&lt;&gt;"",SUM(IF(Data_TABLE[EOM Date]=EOMONTH(H1533,0),Data_TABLE[Total Value Sold],0)),"")</f>
        <v/>
      </c>
      <c r="J1533" s="16" t="e">
        <f t="shared" ca="1" si="69"/>
        <v>#N/A</v>
      </c>
      <c r="K1533" s="16" t="e">
        <f t="shared" ca="1" si="70"/>
        <v>#N/A</v>
      </c>
      <c r="L1533" s="12" t="str">
        <f>IF(I1533&lt;&gt;"",RANK(I1533,ListSales,0),"")</f>
        <v/>
      </c>
      <c r="V1533" s="18" t="str">
        <f>IF(U1533&lt;&gt;"",SUMIFS(Data_TABLE[Total Value Sold],Data_TABLE[EOM Date],"="&amp;EOMONTH(Dashboard!$I$7,0),Data_TABLE[Customer],"="&amp;Calc!U1533),"")</f>
        <v/>
      </c>
    </row>
    <row r="1534" spans="8:22" x14ac:dyDescent="0.2">
      <c r="H1534" s="15" t="str">
        <f t="shared" si="71"/>
        <v/>
      </c>
      <c r="I1534" s="16" t="str">
        <f t="array" ref="I1534">IF(H1534&lt;&gt;"",SUM(IF(Data_TABLE[EOM Date]=EOMONTH(H1534,0),Data_TABLE[Total Value Sold],0)),"")</f>
        <v/>
      </c>
      <c r="J1534" s="16" t="e">
        <f t="shared" ca="1" si="69"/>
        <v>#N/A</v>
      </c>
      <c r="K1534" s="16" t="e">
        <f t="shared" ca="1" si="70"/>
        <v>#N/A</v>
      </c>
      <c r="L1534" s="12" t="str">
        <f>IF(I1534&lt;&gt;"",RANK(I1534,ListSales,0),"")</f>
        <v/>
      </c>
      <c r="V1534" s="18" t="str">
        <f>IF(U1534&lt;&gt;"",SUMIFS(Data_TABLE[Total Value Sold],Data_TABLE[EOM Date],"="&amp;EOMONTH(Dashboard!$I$7,0),Data_TABLE[Customer],"="&amp;Calc!U1534),"")</f>
        <v/>
      </c>
    </row>
    <row r="1535" spans="8:22" x14ac:dyDescent="0.2">
      <c r="H1535" s="15" t="str">
        <f t="shared" si="71"/>
        <v/>
      </c>
      <c r="I1535" s="16" t="str">
        <f t="array" ref="I1535">IF(H1535&lt;&gt;"",SUM(IF(Data_TABLE[EOM Date]=EOMONTH(H1535,0),Data_TABLE[Total Value Sold],0)),"")</f>
        <v/>
      </c>
      <c r="J1535" s="16" t="e">
        <f t="shared" ca="1" si="69"/>
        <v>#N/A</v>
      </c>
      <c r="K1535" s="16" t="e">
        <f t="shared" ca="1" si="70"/>
        <v>#N/A</v>
      </c>
      <c r="L1535" s="12" t="str">
        <f>IF(I1535&lt;&gt;"",RANK(I1535,ListSales,0),"")</f>
        <v/>
      </c>
      <c r="V1535" s="18" t="str">
        <f>IF(U1535&lt;&gt;"",SUMIFS(Data_TABLE[Total Value Sold],Data_TABLE[EOM Date],"="&amp;EOMONTH(Dashboard!$I$7,0),Data_TABLE[Customer],"="&amp;Calc!U1535),"")</f>
        <v/>
      </c>
    </row>
    <row r="1536" spans="8:22" x14ac:dyDescent="0.2">
      <c r="H1536" s="15" t="str">
        <f t="shared" si="71"/>
        <v/>
      </c>
      <c r="I1536" s="16" t="str">
        <f t="array" ref="I1536">IF(H1536&lt;&gt;"",SUM(IF(Data_TABLE[EOM Date]=EOMONTH(H1536,0),Data_TABLE[Total Value Sold],0)),"")</f>
        <v/>
      </c>
      <c r="J1536" s="16" t="e">
        <f t="shared" ca="1" si="69"/>
        <v>#N/A</v>
      </c>
      <c r="K1536" s="16" t="e">
        <f t="shared" ca="1" si="70"/>
        <v>#N/A</v>
      </c>
      <c r="L1536" s="12" t="str">
        <f>IF(I1536&lt;&gt;"",RANK(I1536,ListSales,0),"")</f>
        <v/>
      </c>
      <c r="V1536" s="18" t="str">
        <f>IF(U1536&lt;&gt;"",SUMIFS(Data_TABLE[Total Value Sold],Data_TABLE[EOM Date],"="&amp;EOMONTH(Dashboard!$I$7,0),Data_TABLE[Customer],"="&amp;Calc!U1536),"")</f>
        <v/>
      </c>
    </row>
    <row r="1537" spans="8:22" x14ac:dyDescent="0.2">
      <c r="H1537" s="15" t="str">
        <f t="shared" si="71"/>
        <v/>
      </c>
      <c r="I1537" s="16" t="str">
        <f t="array" ref="I1537">IF(H1537&lt;&gt;"",SUM(IF(Data_TABLE[EOM Date]=EOMONTH(H1537,0),Data_TABLE[Total Value Sold],0)),"")</f>
        <v/>
      </c>
      <c r="J1537" s="16" t="e">
        <f t="shared" ca="1" si="69"/>
        <v>#N/A</v>
      </c>
      <c r="K1537" s="16" t="e">
        <f t="shared" ca="1" si="70"/>
        <v>#N/A</v>
      </c>
      <c r="L1537" s="12" t="str">
        <f>IF(I1537&lt;&gt;"",RANK(I1537,ListSales,0),"")</f>
        <v/>
      </c>
      <c r="V1537" s="18" t="str">
        <f>IF(U1537&lt;&gt;"",SUMIFS(Data_TABLE[Total Value Sold],Data_TABLE[EOM Date],"="&amp;EOMONTH(Dashboard!$I$7,0),Data_TABLE[Customer],"="&amp;Calc!U1537),"")</f>
        <v/>
      </c>
    </row>
    <row r="1538" spans="8:22" x14ac:dyDescent="0.2">
      <c r="H1538" s="15" t="str">
        <f t="shared" si="71"/>
        <v/>
      </c>
      <c r="I1538" s="16" t="str">
        <f t="array" ref="I1538">IF(H1538&lt;&gt;"",SUM(IF(Data_TABLE[EOM Date]=EOMONTH(H1538,0),Data_TABLE[Total Value Sold],0)),"")</f>
        <v/>
      </c>
      <c r="J1538" s="16" t="e">
        <f t="shared" ca="1" si="69"/>
        <v>#N/A</v>
      </c>
      <c r="K1538" s="16" t="e">
        <f t="shared" ca="1" si="70"/>
        <v>#N/A</v>
      </c>
      <c r="L1538" s="12" t="str">
        <f>IF(I1538&lt;&gt;"",RANK(I1538,ListSales,0),"")</f>
        <v/>
      </c>
      <c r="V1538" s="18" t="str">
        <f>IF(U1538&lt;&gt;"",SUMIFS(Data_TABLE[Total Value Sold],Data_TABLE[EOM Date],"="&amp;EOMONTH(Dashboard!$I$7,0),Data_TABLE[Customer],"="&amp;Calc!U1538),"")</f>
        <v/>
      </c>
    </row>
    <row r="1539" spans="8:22" x14ac:dyDescent="0.2">
      <c r="H1539" s="15" t="str">
        <f t="shared" si="71"/>
        <v/>
      </c>
      <c r="I1539" s="16" t="str">
        <f t="array" ref="I1539">IF(H1539&lt;&gt;"",SUM(IF(Data_TABLE[EOM Date]=EOMONTH(H1539,0),Data_TABLE[Total Value Sold],0)),"")</f>
        <v/>
      </c>
      <c r="J1539" s="16" t="e">
        <f t="shared" ca="1" si="69"/>
        <v>#N/A</v>
      </c>
      <c r="K1539" s="16" t="e">
        <f t="shared" ca="1" si="70"/>
        <v>#N/A</v>
      </c>
      <c r="L1539" s="12" t="str">
        <f>IF(I1539&lt;&gt;"",RANK(I1539,ListSales,0),"")</f>
        <v/>
      </c>
      <c r="V1539" s="18" t="str">
        <f>IF(U1539&lt;&gt;"",SUMIFS(Data_TABLE[Total Value Sold],Data_TABLE[EOM Date],"="&amp;EOMONTH(Dashboard!$I$7,0),Data_TABLE[Customer],"="&amp;Calc!U1539),"")</f>
        <v/>
      </c>
    </row>
    <row r="1540" spans="8:22" x14ac:dyDescent="0.2">
      <c r="H1540" s="15" t="str">
        <f t="shared" si="71"/>
        <v/>
      </c>
      <c r="I1540" s="16" t="str">
        <f t="array" ref="I1540">IF(H1540&lt;&gt;"",SUM(IF(Data_TABLE[EOM Date]=EOMONTH(H1540,0),Data_TABLE[Total Value Sold],0)),"")</f>
        <v/>
      </c>
      <c r="J1540" s="16" t="e">
        <f t="shared" ca="1" si="69"/>
        <v>#N/A</v>
      </c>
      <c r="K1540" s="16" t="e">
        <f t="shared" ca="1" si="70"/>
        <v>#N/A</v>
      </c>
      <c r="L1540" s="12" t="str">
        <f>IF(I1540&lt;&gt;"",RANK(I1540,ListSales,0),"")</f>
        <v/>
      </c>
      <c r="V1540" s="18" t="str">
        <f>IF(U1540&lt;&gt;"",SUMIFS(Data_TABLE[Total Value Sold],Data_TABLE[EOM Date],"="&amp;EOMONTH(Dashboard!$I$7,0),Data_TABLE[Customer],"="&amp;Calc!U1540),"")</f>
        <v/>
      </c>
    </row>
    <row r="1541" spans="8:22" x14ac:dyDescent="0.2">
      <c r="H1541" s="15" t="str">
        <f t="shared" si="71"/>
        <v/>
      </c>
      <c r="I1541" s="16" t="str">
        <f t="array" ref="I1541">IF(H1541&lt;&gt;"",SUM(IF(Data_TABLE[EOM Date]=EOMONTH(H1541,0),Data_TABLE[Total Value Sold],0)),"")</f>
        <v/>
      </c>
      <c r="J1541" s="16" t="e">
        <f t="shared" ref="J1541:J1604" ca="1" si="72">IF(L1541=$D$13,I1541,NA())</f>
        <v>#N/A</v>
      </c>
      <c r="K1541" s="16" t="e">
        <f t="shared" ref="K1541:K1604" ca="1" si="73">IF(L1541=$D$14,I1541,NA())</f>
        <v>#N/A</v>
      </c>
      <c r="L1541" s="12" t="str">
        <f>IF(I1541&lt;&gt;"",RANK(I1541,ListSales,0),"")</f>
        <v/>
      </c>
      <c r="V1541" s="18" t="str">
        <f>IF(U1541&lt;&gt;"",SUMIFS(Data_TABLE[Total Value Sold],Data_TABLE[EOM Date],"="&amp;EOMONTH(Dashboard!$I$7,0),Data_TABLE[Customer],"="&amp;Calc!U1541),"")</f>
        <v/>
      </c>
    </row>
    <row r="1542" spans="8:22" x14ac:dyDescent="0.2">
      <c r="H1542" s="15" t="str">
        <f t="shared" ref="H1542:H1605" si="74">IF(ROW(H1541)-3&gt;$D$5,"",EDATE(H1541,1))</f>
        <v/>
      </c>
      <c r="I1542" s="16" t="str">
        <f t="array" ref="I1542">IF(H1542&lt;&gt;"",SUM(IF(Data_TABLE[EOM Date]=EOMONTH(H1542,0),Data_TABLE[Total Value Sold],0)),"")</f>
        <v/>
      </c>
      <c r="J1542" s="16" t="e">
        <f t="shared" ca="1" si="72"/>
        <v>#N/A</v>
      </c>
      <c r="K1542" s="16" t="e">
        <f t="shared" ca="1" si="73"/>
        <v>#N/A</v>
      </c>
      <c r="L1542" s="12" t="str">
        <f>IF(I1542&lt;&gt;"",RANK(I1542,ListSales,0),"")</f>
        <v/>
      </c>
      <c r="V1542" s="18" t="str">
        <f>IF(U1542&lt;&gt;"",SUMIFS(Data_TABLE[Total Value Sold],Data_TABLE[EOM Date],"="&amp;EOMONTH(Dashboard!$I$7,0),Data_TABLE[Customer],"="&amp;Calc!U1542),"")</f>
        <v/>
      </c>
    </row>
    <row r="1543" spans="8:22" x14ac:dyDescent="0.2">
      <c r="H1543" s="15" t="str">
        <f t="shared" si="74"/>
        <v/>
      </c>
      <c r="I1543" s="16" t="str">
        <f t="array" ref="I1543">IF(H1543&lt;&gt;"",SUM(IF(Data_TABLE[EOM Date]=EOMONTH(H1543,0),Data_TABLE[Total Value Sold],0)),"")</f>
        <v/>
      </c>
      <c r="J1543" s="16" t="e">
        <f t="shared" ca="1" si="72"/>
        <v>#N/A</v>
      </c>
      <c r="K1543" s="16" t="e">
        <f t="shared" ca="1" si="73"/>
        <v>#N/A</v>
      </c>
      <c r="L1543" s="12" t="str">
        <f>IF(I1543&lt;&gt;"",RANK(I1543,ListSales,0),"")</f>
        <v/>
      </c>
      <c r="V1543" s="18" t="str">
        <f>IF(U1543&lt;&gt;"",SUMIFS(Data_TABLE[Total Value Sold],Data_TABLE[EOM Date],"="&amp;EOMONTH(Dashboard!$I$7,0),Data_TABLE[Customer],"="&amp;Calc!U1543),"")</f>
        <v/>
      </c>
    </row>
    <row r="1544" spans="8:22" x14ac:dyDescent="0.2">
      <c r="H1544" s="15" t="str">
        <f t="shared" si="74"/>
        <v/>
      </c>
      <c r="I1544" s="16" t="str">
        <f t="array" ref="I1544">IF(H1544&lt;&gt;"",SUM(IF(Data_TABLE[EOM Date]=EOMONTH(H1544,0),Data_TABLE[Total Value Sold],0)),"")</f>
        <v/>
      </c>
      <c r="J1544" s="16" t="e">
        <f t="shared" ca="1" si="72"/>
        <v>#N/A</v>
      </c>
      <c r="K1544" s="16" t="e">
        <f t="shared" ca="1" si="73"/>
        <v>#N/A</v>
      </c>
      <c r="L1544" s="12" t="str">
        <f>IF(I1544&lt;&gt;"",RANK(I1544,ListSales,0),"")</f>
        <v/>
      </c>
      <c r="V1544" s="18" t="str">
        <f>IF(U1544&lt;&gt;"",SUMIFS(Data_TABLE[Total Value Sold],Data_TABLE[EOM Date],"="&amp;EOMONTH(Dashboard!$I$7,0),Data_TABLE[Customer],"="&amp;Calc!U1544),"")</f>
        <v/>
      </c>
    </row>
    <row r="1545" spans="8:22" x14ac:dyDescent="0.2">
      <c r="H1545" s="15" t="str">
        <f t="shared" si="74"/>
        <v/>
      </c>
      <c r="I1545" s="16" t="str">
        <f t="array" ref="I1545">IF(H1545&lt;&gt;"",SUM(IF(Data_TABLE[EOM Date]=EOMONTH(H1545,0),Data_TABLE[Total Value Sold],0)),"")</f>
        <v/>
      </c>
      <c r="J1545" s="16" t="e">
        <f t="shared" ca="1" si="72"/>
        <v>#N/A</v>
      </c>
      <c r="K1545" s="16" t="e">
        <f t="shared" ca="1" si="73"/>
        <v>#N/A</v>
      </c>
      <c r="L1545" s="12" t="str">
        <f>IF(I1545&lt;&gt;"",RANK(I1545,ListSales,0),"")</f>
        <v/>
      </c>
      <c r="V1545" s="18" t="str">
        <f>IF(U1545&lt;&gt;"",SUMIFS(Data_TABLE[Total Value Sold],Data_TABLE[EOM Date],"="&amp;EOMONTH(Dashboard!$I$7,0),Data_TABLE[Customer],"="&amp;Calc!U1545),"")</f>
        <v/>
      </c>
    </row>
    <row r="1546" spans="8:22" x14ac:dyDescent="0.2">
      <c r="H1546" s="15" t="str">
        <f t="shared" si="74"/>
        <v/>
      </c>
      <c r="I1546" s="16" t="str">
        <f t="array" ref="I1546">IF(H1546&lt;&gt;"",SUM(IF(Data_TABLE[EOM Date]=EOMONTH(H1546,0),Data_TABLE[Total Value Sold],0)),"")</f>
        <v/>
      </c>
      <c r="J1546" s="16" t="e">
        <f t="shared" ca="1" si="72"/>
        <v>#N/A</v>
      </c>
      <c r="K1546" s="16" t="e">
        <f t="shared" ca="1" si="73"/>
        <v>#N/A</v>
      </c>
      <c r="L1546" s="12" t="str">
        <f>IF(I1546&lt;&gt;"",RANK(I1546,ListSales,0),"")</f>
        <v/>
      </c>
      <c r="V1546" s="18" t="str">
        <f>IF(U1546&lt;&gt;"",SUMIFS(Data_TABLE[Total Value Sold],Data_TABLE[EOM Date],"="&amp;EOMONTH(Dashboard!$I$7,0),Data_TABLE[Customer],"="&amp;Calc!U1546),"")</f>
        <v/>
      </c>
    </row>
    <row r="1547" spans="8:22" x14ac:dyDescent="0.2">
      <c r="H1547" s="15" t="str">
        <f t="shared" si="74"/>
        <v/>
      </c>
      <c r="I1547" s="16" t="str">
        <f t="array" ref="I1547">IF(H1547&lt;&gt;"",SUM(IF(Data_TABLE[EOM Date]=EOMONTH(H1547,0),Data_TABLE[Total Value Sold],0)),"")</f>
        <v/>
      </c>
      <c r="J1547" s="16" t="e">
        <f t="shared" ca="1" si="72"/>
        <v>#N/A</v>
      </c>
      <c r="K1547" s="16" t="e">
        <f t="shared" ca="1" si="73"/>
        <v>#N/A</v>
      </c>
      <c r="L1547" s="12" t="str">
        <f>IF(I1547&lt;&gt;"",RANK(I1547,ListSales,0),"")</f>
        <v/>
      </c>
      <c r="V1547" s="18" t="str">
        <f>IF(U1547&lt;&gt;"",SUMIFS(Data_TABLE[Total Value Sold],Data_TABLE[EOM Date],"="&amp;EOMONTH(Dashboard!$I$7,0),Data_TABLE[Customer],"="&amp;Calc!U1547),"")</f>
        <v/>
      </c>
    </row>
    <row r="1548" spans="8:22" x14ac:dyDescent="0.2">
      <c r="H1548" s="15" t="str">
        <f t="shared" si="74"/>
        <v/>
      </c>
      <c r="I1548" s="16" t="str">
        <f t="array" ref="I1548">IF(H1548&lt;&gt;"",SUM(IF(Data_TABLE[EOM Date]=EOMONTH(H1548,0),Data_TABLE[Total Value Sold],0)),"")</f>
        <v/>
      </c>
      <c r="J1548" s="16" t="e">
        <f t="shared" ca="1" si="72"/>
        <v>#N/A</v>
      </c>
      <c r="K1548" s="16" t="e">
        <f t="shared" ca="1" si="73"/>
        <v>#N/A</v>
      </c>
      <c r="L1548" s="12" t="str">
        <f>IF(I1548&lt;&gt;"",RANK(I1548,ListSales,0),"")</f>
        <v/>
      </c>
      <c r="V1548" s="18" t="str">
        <f>IF(U1548&lt;&gt;"",SUMIFS(Data_TABLE[Total Value Sold],Data_TABLE[EOM Date],"="&amp;EOMONTH(Dashboard!$I$7,0),Data_TABLE[Customer],"="&amp;Calc!U1548),"")</f>
        <v/>
      </c>
    </row>
    <row r="1549" spans="8:22" x14ac:dyDescent="0.2">
      <c r="H1549" s="15" t="str">
        <f t="shared" si="74"/>
        <v/>
      </c>
      <c r="I1549" s="16" t="str">
        <f t="array" ref="I1549">IF(H1549&lt;&gt;"",SUM(IF(Data_TABLE[EOM Date]=EOMONTH(H1549,0),Data_TABLE[Total Value Sold],0)),"")</f>
        <v/>
      </c>
      <c r="J1549" s="16" t="e">
        <f t="shared" ca="1" si="72"/>
        <v>#N/A</v>
      </c>
      <c r="K1549" s="16" t="e">
        <f t="shared" ca="1" si="73"/>
        <v>#N/A</v>
      </c>
      <c r="L1549" s="12" t="str">
        <f>IF(I1549&lt;&gt;"",RANK(I1549,ListSales,0),"")</f>
        <v/>
      </c>
      <c r="V1549" s="18" t="str">
        <f>IF(U1549&lt;&gt;"",SUMIFS(Data_TABLE[Total Value Sold],Data_TABLE[EOM Date],"="&amp;EOMONTH(Dashboard!$I$7,0),Data_TABLE[Customer],"="&amp;Calc!U1549),"")</f>
        <v/>
      </c>
    </row>
    <row r="1550" spans="8:22" x14ac:dyDescent="0.2">
      <c r="H1550" s="15" t="str">
        <f t="shared" si="74"/>
        <v/>
      </c>
      <c r="I1550" s="16" t="str">
        <f t="array" ref="I1550">IF(H1550&lt;&gt;"",SUM(IF(Data_TABLE[EOM Date]=EOMONTH(H1550,0),Data_TABLE[Total Value Sold],0)),"")</f>
        <v/>
      </c>
      <c r="J1550" s="16" t="e">
        <f t="shared" ca="1" si="72"/>
        <v>#N/A</v>
      </c>
      <c r="K1550" s="16" t="e">
        <f t="shared" ca="1" si="73"/>
        <v>#N/A</v>
      </c>
      <c r="L1550" s="12" t="str">
        <f>IF(I1550&lt;&gt;"",RANK(I1550,ListSales,0),"")</f>
        <v/>
      </c>
      <c r="V1550" s="18" t="str">
        <f>IF(U1550&lt;&gt;"",SUMIFS(Data_TABLE[Total Value Sold],Data_TABLE[EOM Date],"="&amp;EOMONTH(Dashboard!$I$7,0),Data_TABLE[Customer],"="&amp;Calc!U1550),"")</f>
        <v/>
      </c>
    </row>
    <row r="1551" spans="8:22" x14ac:dyDescent="0.2">
      <c r="H1551" s="15" t="str">
        <f t="shared" si="74"/>
        <v/>
      </c>
      <c r="I1551" s="16" t="str">
        <f t="array" ref="I1551">IF(H1551&lt;&gt;"",SUM(IF(Data_TABLE[EOM Date]=EOMONTH(H1551,0),Data_TABLE[Total Value Sold],0)),"")</f>
        <v/>
      </c>
      <c r="J1551" s="16" t="e">
        <f t="shared" ca="1" si="72"/>
        <v>#N/A</v>
      </c>
      <c r="K1551" s="16" t="e">
        <f t="shared" ca="1" si="73"/>
        <v>#N/A</v>
      </c>
      <c r="L1551" s="12" t="str">
        <f>IF(I1551&lt;&gt;"",RANK(I1551,ListSales,0),"")</f>
        <v/>
      </c>
      <c r="V1551" s="18" t="str">
        <f>IF(U1551&lt;&gt;"",SUMIFS(Data_TABLE[Total Value Sold],Data_TABLE[EOM Date],"="&amp;EOMONTH(Dashboard!$I$7,0),Data_TABLE[Customer],"="&amp;Calc!U1551),"")</f>
        <v/>
      </c>
    </row>
    <row r="1552" spans="8:22" x14ac:dyDescent="0.2">
      <c r="H1552" s="15" t="str">
        <f t="shared" si="74"/>
        <v/>
      </c>
      <c r="I1552" s="16" t="str">
        <f t="array" ref="I1552">IF(H1552&lt;&gt;"",SUM(IF(Data_TABLE[EOM Date]=EOMONTH(H1552,0),Data_TABLE[Total Value Sold],0)),"")</f>
        <v/>
      </c>
      <c r="J1552" s="16" t="e">
        <f t="shared" ca="1" si="72"/>
        <v>#N/A</v>
      </c>
      <c r="K1552" s="16" t="e">
        <f t="shared" ca="1" si="73"/>
        <v>#N/A</v>
      </c>
      <c r="L1552" s="12" t="str">
        <f>IF(I1552&lt;&gt;"",RANK(I1552,ListSales,0),"")</f>
        <v/>
      </c>
      <c r="V1552" s="18" t="str">
        <f>IF(U1552&lt;&gt;"",SUMIFS(Data_TABLE[Total Value Sold],Data_TABLE[EOM Date],"="&amp;EOMONTH(Dashboard!$I$7,0),Data_TABLE[Customer],"="&amp;Calc!U1552),"")</f>
        <v/>
      </c>
    </row>
    <row r="1553" spans="8:22" x14ac:dyDescent="0.2">
      <c r="H1553" s="15" t="str">
        <f t="shared" si="74"/>
        <v/>
      </c>
      <c r="I1553" s="16" t="str">
        <f t="array" ref="I1553">IF(H1553&lt;&gt;"",SUM(IF(Data_TABLE[EOM Date]=EOMONTH(H1553,0),Data_TABLE[Total Value Sold],0)),"")</f>
        <v/>
      </c>
      <c r="J1553" s="16" t="e">
        <f t="shared" ca="1" si="72"/>
        <v>#N/A</v>
      </c>
      <c r="K1553" s="16" t="e">
        <f t="shared" ca="1" si="73"/>
        <v>#N/A</v>
      </c>
      <c r="L1553" s="12" t="str">
        <f>IF(I1553&lt;&gt;"",RANK(I1553,ListSales,0),"")</f>
        <v/>
      </c>
      <c r="V1553" s="18" t="str">
        <f>IF(U1553&lt;&gt;"",SUMIFS(Data_TABLE[Total Value Sold],Data_TABLE[EOM Date],"="&amp;EOMONTH(Dashboard!$I$7,0),Data_TABLE[Customer],"="&amp;Calc!U1553),"")</f>
        <v/>
      </c>
    </row>
    <row r="1554" spans="8:22" x14ac:dyDescent="0.2">
      <c r="H1554" s="15" t="str">
        <f t="shared" si="74"/>
        <v/>
      </c>
      <c r="I1554" s="16" t="str">
        <f t="array" ref="I1554">IF(H1554&lt;&gt;"",SUM(IF(Data_TABLE[EOM Date]=EOMONTH(H1554,0),Data_TABLE[Total Value Sold],0)),"")</f>
        <v/>
      </c>
      <c r="J1554" s="16" t="e">
        <f t="shared" ca="1" si="72"/>
        <v>#N/A</v>
      </c>
      <c r="K1554" s="16" t="e">
        <f t="shared" ca="1" si="73"/>
        <v>#N/A</v>
      </c>
      <c r="L1554" s="12" t="str">
        <f>IF(I1554&lt;&gt;"",RANK(I1554,ListSales,0),"")</f>
        <v/>
      </c>
      <c r="V1554" s="18" t="str">
        <f>IF(U1554&lt;&gt;"",SUMIFS(Data_TABLE[Total Value Sold],Data_TABLE[EOM Date],"="&amp;EOMONTH(Dashboard!$I$7,0),Data_TABLE[Customer],"="&amp;Calc!U1554),"")</f>
        <v/>
      </c>
    </row>
    <row r="1555" spans="8:22" x14ac:dyDescent="0.2">
      <c r="H1555" s="15" t="str">
        <f t="shared" si="74"/>
        <v/>
      </c>
      <c r="I1555" s="16" t="str">
        <f t="array" ref="I1555">IF(H1555&lt;&gt;"",SUM(IF(Data_TABLE[EOM Date]=EOMONTH(H1555,0),Data_TABLE[Total Value Sold],0)),"")</f>
        <v/>
      </c>
      <c r="J1555" s="16" t="e">
        <f t="shared" ca="1" si="72"/>
        <v>#N/A</v>
      </c>
      <c r="K1555" s="16" t="e">
        <f t="shared" ca="1" si="73"/>
        <v>#N/A</v>
      </c>
      <c r="L1555" s="12" t="str">
        <f>IF(I1555&lt;&gt;"",RANK(I1555,ListSales,0),"")</f>
        <v/>
      </c>
      <c r="V1555" s="18" t="str">
        <f>IF(U1555&lt;&gt;"",SUMIFS(Data_TABLE[Total Value Sold],Data_TABLE[EOM Date],"="&amp;EOMONTH(Dashboard!$I$7,0),Data_TABLE[Customer],"="&amp;Calc!U1555),"")</f>
        <v/>
      </c>
    </row>
    <row r="1556" spans="8:22" x14ac:dyDescent="0.2">
      <c r="H1556" s="15" t="str">
        <f t="shared" si="74"/>
        <v/>
      </c>
      <c r="I1556" s="16" t="str">
        <f t="array" ref="I1556">IF(H1556&lt;&gt;"",SUM(IF(Data_TABLE[EOM Date]=EOMONTH(H1556,0),Data_TABLE[Total Value Sold],0)),"")</f>
        <v/>
      </c>
      <c r="J1556" s="16" t="e">
        <f t="shared" ca="1" si="72"/>
        <v>#N/A</v>
      </c>
      <c r="K1556" s="16" t="e">
        <f t="shared" ca="1" si="73"/>
        <v>#N/A</v>
      </c>
      <c r="L1556" s="12" t="str">
        <f>IF(I1556&lt;&gt;"",RANK(I1556,ListSales,0),"")</f>
        <v/>
      </c>
      <c r="V1556" s="18" t="str">
        <f>IF(U1556&lt;&gt;"",SUMIFS(Data_TABLE[Total Value Sold],Data_TABLE[EOM Date],"="&amp;EOMONTH(Dashboard!$I$7,0),Data_TABLE[Customer],"="&amp;Calc!U1556),"")</f>
        <v/>
      </c>
    </row>
    <row r="1557" spans="8:22" x14ac:dyDescent="0.2">
      <c r="H1557" s="15" t="str">
        <f t="shared" si="74"/>
        <v/>
      </c>
      <c r="I1557" s="16" t="str">
        <f t="array" ref="I1557">IF(H1557&lt;&gt;"",SUM(IF(Data_TABLE[EOM Date]=EOMONTH(H1557,0),Data_TABLE[Total Value Sold],0)),"")</f>
        <v/>
      </c>
      <c r="J1557" s="16" t="e">
        <f t="shared" ca="1" si="72"/>
        <v>#N/A</v>
      </c>
      <c r="K1557" s="16" t="e">
        <f t="shared" ca="1" si="73"/>
        <v>#N/A</v>
      </c>
      <c r="L1557" s="12" t="str">
        <f>IF(I1557&lt;&gt;"",RANK(I1557,ListSales,0),"")</f>
        <v/>
      </c>
      <c r="V1557" s="18" t="str">
        <f>IF(U1557&lt;&gt;"",SUMIFS(Data_TABLE[Total Value Sold],Data_TABLE[EOM Date],"="&amp;EOMONTH(Dashboard!$I$7,0),Data_TABLE[Customer],"="&amp;Calc!U1557),"")</f>
        <v/>
      </c>
    </row>
    <row r="1558" spans="8:22" x14ac:dyDescent="0.2">
      <c r="H1558" s="15" t="str">
        <f t="shared" si="74"/>
        <v/>
      </c>
      <c r="I1558" s="16" t="str">
        <f t="array" ref="I1558">IF(H1558&lt;&gt;"",SUM(IF(Data_TABLE[EOM Date]=EOMONTH(H1558,0),Data_TABLE[Total Value Sold],0)),"")</f>
        <v/>
      </c>
      <c r="J1558" s="16" t="e">
        <f t="shared" ca="1" si="72"/>
        <v>#N/A</v>
      </c>
      <c r="K1558" s="16" t="e">
        <f t="shared" ca="1" si="73"/>
        <v>#N/A</v>
      </c>
      <c r="L1558" s="12" t="str">
        <f>IF(I1558&lt;&gt;"",RANK(I1558,ListSales,0),"")</f>
        <v/>
      </c>
      <c r="V1558" s="18" t="str">
        <f>IF(U1558&lt;&gt;"",SUMIFS(Data_TABLE[Total Value Sold],Data_TABLE[EOM Date],"="&amp;EOMONTH(Dashboard!$I$7,0),Data_TABLE[Customer],"="&amp;Calc!U1558),"")</f>
        <v/>
      </c>
    </row>
    <row r="1559" spans="8:22" x14ac:dyDescent="0.2">
      <c r="H1559" s="15" t="str">
        <f t="shared" si="74"/>
        <v/>
      </c>
      <c r="I1559" s="16" t="str">
        <f t="array" ref="I1559">IF(H1559&lt;&gt;"",SUM(IF(Data_TABLE[EOM Date]=EOMONTH(H1559,0),Data_TABLE[Total Value Sold],0)),"")</f>
        <v/>
      </c>
      <c r="J1559" s="16" t="e">
        <f t="shared" ca="1" si="72"/>
        <v>#N/A</v>
      </c>
      <c r="K1559" s="16" t="e">
        <f t="shared" ca="1" si="73"/>
        <v>#N/A</v>
      </c>
      <c r="L1559" s="12" t="str">
        <f>IF(I1559&lt;&gt;"",RANK(I1559,ListSales,0),"")</f>
        <v/>
      </c>
      <c r="V1559" s="18" t="str">
        <f>IF(U1559&lt;&gt;"",SUMIFS(Data_TABLE[Total Value Sold],Data_TABLE[EOM Date],"="&amp;EOMONTH(Dashboard!$I$7,0),Data_TABLE[Customer],"="&amp;Calc!U1559),"")</f>
        <v/>
      </c>
    </row>
    <row r="1560" spans="8:22" x14ac:dyDescent="0.2">
      <c r="H1560" s="15" t="str">
        <f t="shared" si="74"/>
        <v/>
      </c>
      <c r="I1560" s="16" t="str">
        <f t="array" ref="I1560">IF(H1560&lt;&gt;"",SUM(IF(Data_TABLE[EOM Date]=EOMONTH(H1560,0),Data_TABLE[Total Value Sold],0)),"")</f>
        <v/>
      </c>
      <c r="J1560" s="16" t="e">
        <f t="shared" ca="1" si="72"/>
        <v>#N/A</v>
      </c>
      <c r="K1560" s="16" t="e">
        <f t="shared" ca="1" si="73"/>
        <v>#N/A</v>
      </c>
      <c r="L1560" s="12" t="str">
        <f>IF(I1560&lt;&gt;"",RANK(I1560,ListSales,0),"")</f>
        <v/>
      </c>
      <c r="V1560" s="18" t="str">
        <f>IF(U1560&lt;&gt;"",SUMIFS(Data_TABLE[Total Value Sold],Data_TABLE[EOM Date],"="&amp;EOMONTH(Dashboard!$I$7,0),Data_TABLE[Customer],"="&amp;Calc!U1560),"")</f>
        <v/>
      </c>
    </row>
    <row r="1561" spans="8:22" x14ac:dyDescent="0.2">
      <c r="H1561" s="15" t="str">
        <f t="shared" si="74"/>
        <v/>
      </c>
      <c r="I1561" s="16" t="str">
        <f t="array" ref="I1561">IF(H1561&lt;&gt;"",SUM(IF(Data_TABLE[EOM Date]=EOMONTH(H1561,0),Data_TABLE[Total Value Sold],0)),"")</f>
        <v/>
      </c>
      <c r="J1561" s="16" t="e">
        <f t="shared" ca="1" si="72"/>
        <v>#N/A</v>
      </c>
      <c r="K1561" s="16" t="e">
        <f t="shared" ca="1" si="73"/>
        <v>#N/A</v>
      </c>
      <c r="L1561" s="12" t="str">
        <f>IF(I1561&lt;&gt;"",RANK(I1561,ListSales,0),"")</f>
        <v/>
      </c>
      <c r="V1561" s="18" t="str">
        <f>IF(U1561&lt;&gt;"",SUMIFS(Data_TABLE[Total Value Sold],Data_TABLE[EOM Date],"="&amp;EOMONTH(Dashboard!$I$7,0),Data_TABLE[Customer],"="&amp;Calc!U1561),"")</f>
        <v/>
      </c>
    </row>
    <row r="1562" spans="8:22" x14ac:dyDescent="0.2">
      <c r="H1562" s="15" t="str">
        <f t="shared" si="74"/>
        <v/>
      </c>
      <c r="I1562" s="16" t="str">
        <f t="array" ref="I1562">IF(H1562&lt;&gt;"",SUM(IF(Data_TABLE[EOM Date]=EOMONTH(H1562,0),Data_TABLE[Total Value Sold],0)),"")</f>
        <v/>
      </c>
      <c r="J1562" s="16" t="e">
        <f t="shared" ca="1" si="72"/>
        <v>#N/A</v>
      </c>
      <c r="K1562" s="16" t="e">
        <f t="shared" ca="1" si="73"/>
        <v>#N/A</v>
      </c>
      <c r="L1562" s="12" t="str">
        <f>IF(I1562&lt;&gt;"",RANK(I1562,ListSales,0),"")</f>
        <v/>
      </c>
      <c r="V1562" s="18" t="str">
        <f>IF(U1562&lt;&gt;"",SUMIFS(Data_TABLE[Total Value Sold],Data_TABLE[EOM Date],"="&amp;EOMONTH(Dashboard!$I$7,0),Data_TABLE[Customer],"="&amp;Calc!U1562),"")</f>
        <v/>
      </c>
    </row>
    <row r="1563" spans="8:22" x14ac:dyDescent="0.2">
      <c r="H1563" s="15" t="str">
        <f t="shared" si="74"/>
        <v/>
      </c>
      <c r="I1563" s="16" t="str">
        <f t="array" ref="I1563">IF(H1563&lt;&gt;"",SUM(IF(Data_TABLE[EOM Date]=EOMONTH(H1563,0),Data_TABLE[Total Value Sold],0)),"")</f>
        <v/>
      </c>
      <c r="J1563" s="16" t="e">
        <f t="shared" ca="1" si="72"/>
        <v>#N/A</v>
      </c>
      <c r="K1563" s="16" t="e">
        <f t="shared" ca="1" si="73"/>
        <v>#N/A</v>
      </c>
      <c r="L1563" s="12" t="str">
        <f>IF(I1563&lt;&gt;"",RANK(I1563,ListSales,0),"")</f>
        <v/>
      </c>
      <c r="V1563" s="18" t="str">
        <f>IF(U1563&lt;&gt;"",SUMIFS(Data_TABLE[Total Value Sold],Data_TABLE[EOM Date],"="&amp;EOMONTH(Dashboard!$I$7,0),Data_TABLE[Customer],"="&amp;Calc!U1563),"")</f>
        <v/>
      </c>
    </row>
    <row r="1564" spans="8:22" x14ac:dyDescent="0.2">
      <c r="H1564" s="15" t="str">
        <f t="shared" si="74"/>
        <v/>
      </c>
      <c r="I1564" s="16" t="str">
        <f t="array" ref="I1564">IF(H1564&lt;&gt;"",SUM(IF(Data_TABLE[EOM Date]=EOMONTH(H1564,0),Data_TABLE[Total Value Sold],0)),"")</f>
        <v/>
      </c>
      <c r="J1564" s="16" t="e">
        <f t="shared" ca="1" si="72"/>
        <v>#N/A</v>
      </c>
      <c r="K1564" s="16" t="e">
        <f t="shared" ca="1" si="73"/>
        <v>#N/A</v>
      </c>
      <c r="L1564" s="12" t="str">
        <f>IF(I1564&lt;&gt;"",RANK(I1564,ListSales,0),"")</f>
        <v/>
      </c>
      <c r="V1564" s="18" t="str">
        <f>IF(U1564&lt;&gt;"",SUMIFS(Data_TABLE[Total Value Sold],Data_TABLE[EOM Date],"="&amp;EOMONTH(Dashboard!$I$7,0),Data_TABLE[Customer],"="&amp;Calc!U1564),"")</f>
        <v/>
      </c>
    </row>
    <row r="1565" spans="8:22" x14ac:dyDescent="0.2">
      <c r="H1565" s="15" t="str">
        <f t="shared" si="74"/>
        <v/>
      </c>
      <c r="I1565" s="16" t="str">
        <f t="array" ref="I1565">IF(H1565&lt;&gt;"",SUM(IF(Data_TABLE[EOM Date]=EOMONTH(H1565,0),Data_TABLE[Total Value Sold],0)),"")</f>
        <v/>
      </c>
      <c r="J1565" s="16" t="e">
        <f t="shared" ca="1" si="72"/>
        <v>#N/A</v>
      </c>
      <c r="K1565" s="16" t="e">
        <f t="shared" ca="1" si="73"/>
        <v>#N/A</v>
      </c>
      <c r="L1565" s="12" t="str">
        <f>IF(I1565&lt;&gt;"",RANK(I1565,ListSales,0),"")</f>
        <v/>
      </c>
      <c r="V1565" s="18" t="str">
        <f>IF(U1565&lt;&gt;"",SUMIFS(Data_TABLE[Total Value Sold],Data_TABLE[EOM Date],"="&amp;EOMONTH(Dashboard!$I$7,0),Data_TABLE[Customer],"="&amp;Calc!U1565),"")</f>
        <v/>
      </c>
    </row>
    <row r="1566" spans="8:22" x14ac:dyDescent="0.2">
      <c r="H1566" s="15" t="str">
        <f t="shared" si="74"/>
        <v/>
      </c>
      <c r="I1566" s="16" t="str">
        <f t="array" ref="I1566">IF(H1566&lt;&gt;"",SUM(IF(Data_TABLE[EOM Date]=EOMONTH(H1566,0),Data_TABLE[Total Value Sold],0)),"")</f>
        <v/>
      </c>
      <c r="J1566" s="16" t="e">
        <f t="shared" ca="1" si="72"/>
        <v>#N/A</v>
      </c>
      <c r="K1566" s="16" t="e">
        <f t="shared" ca="1" si="73"/>
        <v>#N/A</v>
      </c>
      <c r="L1566" s="12" t="str">
        <f>IF(I1566&lt;&gt;"",RANK(I1566,ListSales,0),"")</f>
        <v/>
      </c>
      <c r="V1566" s="18" t="str">
        <f>IF(U1566&lt;&gt;"",SUMIFS(Data_TABLE[Total Value Sold],Data_TABLE[EOM Date],"="&amp;EOMONTH(Dashboard!$I$7,0),Data_TABLE[Customer],"="&amp;Calc!U1566),"")</f>
        <v/>
      </c>
    </row>
    <row r="1567" spans="8:22" x14ac:dyDescent="0.2">
      <c r="H1567" s="15" t="str">
        <f t="shared" si="74"/>
        <v/>
      </c>
      <c r="I1567" s="16" t="str">
        <f t="array" ref="I1567">IF(H1567&lt;&gt;"",SUM(IF(Data_TABLE[EOM Date]=EOMONTH(H1567,0),Data_TABLE[Total Value Sold],0)),"")</f>
        <v/>
      </c>
      <c r="J1567" s="16" t="e">
        <f t="shared" ca="1" si="72"/>
        <v>#N/A</v>
      </c>
      <c r="K1567" s="16" t="e">
        <f t="shared" ca="1" si="73"/>
        <v>#N/A</v>
      </c>
      <c r="L1567" s="12" t="str">
        <f>IF(I1567&lt;&gt;"",RANK(I1567,ListSales,0),"")</f>
        <v/>
      </c>
      <c r="V1567" s="18" t="str">
        <f>IF(U1567&lt;&gt;"",SUMIFS(Data_TABLE[Total Value Sold],Data_TABLE[EOM Date],"="&amp;EOMONTH(Dashboard!$I$7,0),Data_TABLE[Customer],"="&amp;Calc!U1567),"")</f>
        <v/>
      </c>
    </row>
    <row r="1568" spans="8:22" x14ac:dyDescent="0.2">
      <c r="H1568" s="15" t="str">
        <f t="shared" si="74"/>
        <v/>
      </c>
      <c r="I1568" s="16" t="str">
        <f t="array" ref="I1568">IF(H1568&lt;&gt;"",SUM(IF(Data_TABLE[EOM Date]=EOMONTH(H1568,0),Data_TABLE[Total Value Sold],0)),"")</f>
        <v/>
      </c>
      <c r="J1568" s="16" t="e">
        <f t="shared" ca="1" si="72"/>
        <v>#N/A</v>
      </c>
      <c r="K1568" s="16" t="e">
        <f t="shared" ca="1" si="73"/>
        <v>#N/A</v>
      </c>
      <c r="L1568" s="12" t="str">
        <f>IF(I1568&lt;&gt;"",RANK(I1568,ListSales,0),"")</f>
        <v/>
      </c>
      <c r="V1568" s="18" t="str">
        <f>IF(U1568&lt;&gt;"",SUMIFS(Data_TABLE[Total Value Sold],Data_TABLE[EOM Date],"="&amp;EOMONTH(Dashboard!$I$7,0),Data_TABLE[Customer],"="&amp;Calc!U1568),"")</f>
        <v/>
      </c>
    </row>
    <row r="1569" spans="8:22" x14ac:dyDescent="0.2">
      <c r="H1569" s="15" t="str">
        <f t="shared" si="74"/>
        <v/>
      </c>
      <c r="I1569" s="16" t="str">
        <f t="array" ref="I1569">IF(H1569&lt;&gt;"",SUM(IF(Data_TABLE[EOM Date]=EOMONTH(H1569,0),Data_TABLE[Total Value Sold],0)),"")</f>
        <v/>
      </c>
      <c r="J1569" s="16" t="e">
        <f t="shared" ca="1" si="72"/>
        <v>#N/A</v>
      </c>
      <c r="K1569" s="16" t="e">
        <f t="shared" ca="1" si="73"/>
        <v>#N/A</v>
      </c>
      <c r="L1569" s="12" t="str">
        <f>IF(I1569&lt;&gt;"",RANK(I1569,ListSales,0),"")</f>
        <v/>
      </c>
      <c r="V1569" s="18" t="str">
        <f>IF(U1569&lt;&gt;"",SUMIFS(Data_TABLE[Total Value Sold],Data_TABLE[EOM Date],"="&amp;EOMONTH(Dashboard!$I$7,0),Data_TABLE[Customer],"="&amp;Calc!U1569),"")</f>
        <v/>
      </c>
    </row>
    <row r="1570" spans="8:22" x14ac:dyDescent="0.2">
      <c r="H1570" s="15" t="str">
        <f t="shared" si="74"/>
        <v/>
      </c>
      <c r="I1570" s="16" t="str">
        <f t="array" ref="I1570">IF(H1570&lt;&gt;"",SUM(IF(Data_TABLE[EOM Date]=EOMONTH(H1570,0),Data_TABLE[Total Value Sold],0)),"")</f>
        <v/>
      </c>
      <c r="J1570" s="16" t="e">
        <f t="shared" ca="1" si="72"/>
        <v>#N/A</v>
      </c>
      <c r="K1570" s="16" t="e">
        <f t="shared" ca="1" si="73"/>
        <v>#N/A</v>
      </c>
      <c r="L1570" s="12" t="str">
        <f>IF(I1570&lt;&gt;"",RANK(I1570,ListSales,0),"")</f>
        <v/>
      </c>
      <c r="V1570" s="18" t="str">
        <f>IF(U1570&lt;&gt;"",SUMIFS(Data_TABLE[Total Value Sold],Data_TABLE[EOM Date],"="&amp;EOMONTH(Dashboard!$I$7,0),Data_TABLE[Customer],"="&amp;Calc!U1570),"")</f>
        <v/>
      </c>
    </row>
    <row r="1571" spans="8:22" x14ac:dyDescent="0.2">
      <c r="H1571" s="15" t="str">
        <f t="shared" si="74"/>
        <v/>
      </c>
      <c r="I1571" s="16" t="str">
        <f t="array" ref="I1571">IF(H1571&lt;&gt;"",SUM(IF(Data_TABLE[EOM Date]=EOMONTH(H1571,0),Data_TABLE[Total Value Sold],0)),"")</f>
        <v/>
      </c>
      <c r="J1571" s="16" t="e">
        <f t="shared" ca="1" si="72"/>
        <v>#N/A</v>
      </c>
      <c r="K1571" s="16" t="e">
        <f t="shared" ca="1" si="73"/>
        <v>#N/A</v>
      </c>
      <c r="L1571" s="12" t="str">
        <f>IF(I1571&lt;&gt;"",RANK(I1571,ListSales,0),"")</f>
        <v/>
      </c>
      <c r="V1571" s="18" t="str">
        <f>IF(U1571&lt;&gt;"",SUMIFS(Data_TABLE[Total Value Sold],Data_TABLE[EOM Date],"="&amp;EOMONTH(Dashboard!$I$7,0),Data_TABLE[Customer],"="&amp;Calc!U1571),"")</f>
        <v/>
      </c>
    </row>
    <row r="1572" spans="8:22" x14ac:dyDescent="0.2">
      <c r="H1572" s="15" t="str">
        <f t="shared" si="74"/>
        <v/>
      </c>
      <c r="I1572" s="16" t="str">
        <f t="array" ref="I1572">IF(H1572&lt;&gt;"",SUM(IF(Data_TABLE[EOM Date]=EOMONTH(H1572,0),Data_TABLE[Total Value Sold],0)),"")</f>
        <v/>
      </c>
      <c r="J1572" s="16" t="e">
        <f t="shared" ca="1" si="72"/>
        <v>#N/A</v>
      </c>
      <c r="K1572" s="16" t="e">
        <f t="shared" ca="1" si="73"/>
        <v>#N/A</v>
      </c>
      <c r="L1572" s="12" t="str">
        <f>IF(I1572&lt;&gt;"",RANK(I1572,ListSales,0),"")</f>
        <v/>
      </c>
      <c r="V1572" s="18" t="str">
        <f>IF(U1572&lt;&gt;"",SUMIFS(Data_TABLE[Total Value Sold],Data_TABLE[EOM Date],"="&amp;EOMONTH(Dashboard!$I$7,0),Data_TABLE[Customer],"="&amp;Calc!U1572),"")</f>
        <v/>
      </c>
    </row>
    <row r="1573" spans="8:22" x14ac:dyDescent="0.2">
      <c r="H1573" s="15" t="str">
        <f t="shared" si="74"/>
        <v/>
      </c>
      <c r="I1573" s="16" t="str">
        <f t="array" ref="I1573">IF(H1573&lt;&gt;"",SUM(IF(Data_TABLE[EOM Date]=EOMONTH(H1573,0),Data_TABLE[Total Value Sold],0)),"")</f>
        <v/>
      </c>
      <c r="J1573" s="16" t="e">
        <f t="shared" ca="1" si="72"/>
        <v>#N/A</v>
      </c>
      <c r="K1573" s="16" t="e">
        <f t="shared" ca="1" si="73"/>
        <v>#N/A</v>
      </c>
      <c r="L1573" s="12" t="str">
        <f>IF(I1573&lt;&gt;"",RANK(I1573,ListSales,0),"")</f>
        <v/>
      </c>
      <c r="V1573" s="18" t="str">
        <f>IF(U1573&lt;&gt;"",SUMIFS(Data_TABLE[Total Value Sold],Data_TABLE[EOM Date],"="&amp;EOMONTH(Dashboard!$I$7,0),Data_TABLE[Customer],"="&amp;Calc!U1573),"")</f>
        <v/>
      </c>
    </row>
    <row r="1574" spans="8:22" x14ac:dyDescent="0.2">
      <c r="H1574" s="15" t="str">
        <f t="shared" si="74"/>
        <v/>
      </c>
      <c r="I1574" s="16" t="str">
        <f t="array" ref="I1574">IF(H1574&lt;&gt;"",SUM(IF(Data_TABLE[EOM Date]=EOMONTH(H1574,0),Data_TABLE[Total Value Sold],0)),"")</f>
        <v/>
      </c>
      <c r="J1574" s="16" t="e">
        <f t="shared" ca="1" si="72"/>
        <v>#N/A</v>
      </c>
      <c r="K1574" s="16" t="e">
        <f t="shared" ca="1" si="73"/>
        <v>#N/A</v>
      </c>
      <c r="L1574" s="12" t="str">
        <f>IF(I1574&lt;&gt;"",RANK(I1574,ListSales,0),"")</f>
        <v/>
      </c>
      <c r="V1574" s="18" t="str">
        <f>IF(U1574&lt;&gt;"",SUMIFS(Data_TABLE[Total Value Sold],Data_TABLE[EOM Date],"="&amp;EOMONTH(Dashboard!$I$7,0),Data_TABLE[Customer],"="&amp;Calc!U1574),"")</f>
        <v/>
      </c>
    </row>
    <row r="1575" spans="8:22" x14ac:dyDescent="0.2">
      <c r="H1575" s="15" t="str">
        <f t="shared" si="74"/>
        <v/>
      </c>
      <c r="I1575" s="16" t="str">
        <f t="array" ref="I1575">IF(H1575&lt;&gt;"",SUM(IF(Data_TABLE[EOM Date]=EOMONTH(H1575,0),Data_TABLE[Total Value Sold],0)),"")</f>
        <v/>
      </c>
      <c r="J1575" s="16" t="e">
        <f t="shared" ca="1" si="72"/>
        <v>#N/A</v>
      </c>
      <c r="K1575" s="16" t="e">
        <f t="shared" ca="1" si="73"/>
        <v>#N/A</v>
      </c>
      <c r="L1575" s="12" t="str">
        <f>IF(I1575&lt;&gt;"",RANK(I1575,ListSales,0),"")</f>
        <v/>
      </c>
      <c r="V1575" s="18" t="str">
        <f>IF(U1575&lt;&gt;"",SUMIFS(Data_TABLE[Total Value Sold],Data_TABLE[EOM Date],"="&amp;EOMONTH(Dashboard!$I$7,0),Data_TABLE[Customer],"="&amp;Calc!U1575),"")</f>
        <v/>
      </c>
    </row>
    <row r="1576" spans="8:22" x14ac:dyDescent="0.2">
      <c r="H1576" s="15" t="str">
        <f t="shared" si="74"/>
        <v/>
      </c>
      <c r="I1576" s="16" t="str">
        <f t="array" ref="I1576">IF(H1576&lt;&gt;"",SUM(IF(Data_TABLE[EOM Date]=EOMONTH(H1576,0),Data_TABLE[Total Value Sold],0)),"")</f>
        <v/>
      </c>
      <c r="J1576" s="16" t="e">
        <f t="shared" ca="1" si="72"/>
        <v>#N/A</v>
      </c>
      <c r="K1576" s="16" t="e">
        <f t="shared" ca="1" si="73"/>
        <v>#N/A</v>
      </c>
      <c r="L1576" s="12" t="str">
        <f>IF(I1576&lt;&gt;"",RANK(I1576,ListSales,0),"")</f>
        <v/>
      </c>
      <c r="V1576" s="18" t="str">
        <f>IF(U1576&lt;&gt;"",SUMIFS(Data_TABLE[Total Value Sold],Data_TABLE[EOM Date],"="&amp;EOMONTH(Dashboard!$I$7,0),Data_TABLE[Customer],"="&amp;Calc!U1576),"")</f>
        <v/>
      </c>
    </row>
    <row r="1577" spans="8:22" x14ac:dyDescent="0.2">
      <c r="H1577" s="15" t="str">
        <f t="shared" si="74"/>
        <v/>
      </c>
      <c r="I1577" s="16" t="str">
        <f t="array" ref="I1577">IF(H1577&lt;&gt;"",SUM(IF(Data_TABLE[EOM Date]=EOMONTH(H1577,0),Data_TABLE[Total Value Sold],0)),"")</f>
        <v/>
      </c>
      <c r="J1577" s="16" t="e">
        <f t="shared" ca="1" si="72"/>
        <v>#N/A</v>
      </c>
      <c r="K1577" s="16" t="e">
        <f t="shared" ca="1" si="73"/>
        <v>#N/A</v>
      </c>
      <c r="L1577" s="12" t="str">
        <f>IF(I1577&lt;&gt;"",RANK(I1577,ListSales,0),"")</f>
        <v/>
      </c>
      <c r="V1577" s="18" t="str">
        <f>IF(U1577&lt;&gt;"",SUMIFS(Data_TABLE[Total Value Sold],Data_TABLE[EOM Date],"="&amp;EOMONTH(Dashboard!$I$7,0),Data_TABLE[Customer],"="&amp;Calc!U1577),"")</f>
        <v/>
      </c>
    </row>
    <row r="1578" spans="8:22" x14ac:dyDescent="0.2">
      <c r="H1578" s="15" t="str">
        <f t="shared" si="74"/>
        <v/>
      </c>
      <c r="I1578" s="16" t="str">
        <f t="array" ref="I1578">IF(H1578&lt;&gt;"",SUM(IF(Data_TABLE[EOM Date]=EOMONTH(H1578,0),Data_TABLE[Total Value Sold],0)),"")</f>
        <v/>
      </c>
      <c r="J1578" s="16" t="e">
        <f t="shared" ca="1" si="72"/>
        <v>#N/A</v>
      </c>
      <c r="K1578" s="16" t="e">
        <f t="shared" ca="1" si="73"/>
        <v>#N/A</v>
      </c>
      <c r="L1578" s="12" t="str">
        <f>IF(I1578&lt;&gt;"",RANK(I1578,ListSales,0),"")</f>
        <v/>
      </c>
      <c r="V1578" s="18" t="str">
        <f>IF(U1578&lt;&gt;"",SUMIFS(Data_TABLE[Total Value Sold],Data_TABLE[EOM Date],"="&amp;EOMONTH(Dashboard!$I$7,0),Data_TABLE[Customer],"="&amp;Calc!U1578),"")</f>
        <v/>
      </c>
    </row>
    <row r="1579" spans="8:22" x14ac:dyDescent="0.2">
      <c r="H1579" s="15" t="str">
        <f t="shared" si="74"/>
        <v/>
      </c>
      <c r="I1579" s="16" t="str">
        <f t="array" ref="I1579">IF(H1579&lt;&gt;"",SUM(IF(Data_TABLE[EOM Date]=EOMONTH(H1579,0),Data_TABLE[Total Value Sold],0)),"")</f>
        <v/>
      </c>
      <c r="J1579" s="16" t="e">
        <f t="shared" ca="1" si="72"/>
        <v>#N/A</v>
      </c>
      <c r="K1579" s="16" t="e">
        <f t="shared" ca="1" si="73"/>
        <v>#N/A</v>
      </c>
      <c r="L1579" s="12" t="str">
        <f>IF(I1579&lt;&gt;"",RANK(I1579,ListSales,0),"")</f>
        <v/>
      </c>
      <c r="V1579" s="18" t="str">
        <f>IF(U1579&lt;&gt;"",SUMIFS(Data_TABLE[Total Value Sold],Data_TABLE[EOM Date],"="&amp;EOMONTH(Dashboard!$I$7,0),Data_TABLE[Customer],"="&amp;Calc!U1579),"")</f>
        <v/>
      </c>
    </row>
    <row r="1580" spans="8:22" x14ac:dyDescent="0.2">
      <c r="H1580" s="15" t="str">
        <f t="shared" si="74"/>
        <v/>
      </c>
      <c r="I1580" s="16" t="str">
        <f t="array" ref="I1580">IF(H1580&lt;&gt;"",SUM(IF(Data_TABLE[EOM Date]=EOMONTH(H1580,0),Data_TABLE[Total Value Sold],0)),"")</f>
        <v/>
      </c>
      <c r="J1580" s="16" t="e">
        <f t="shared" ca="1" si="72"/>
        <v>#N/A</v>
      </c>
      <c r="K1580" s="16" t="e">
        <f t="shared" ca="1" si="73"/>
        <v>#N/A</v>
      </c>
      <c r="L1580" s="12" t="str">
        <f>IF(I1580&lt;&gt;"",RANK(I1580,ListSales,0),"")</f>
        <v/>
      </c>
      <c r="V1580" s="18" t="str">
        <f>IF(U1580&lt;&gt;"",SUMIFS(Data_TABLE[Total Value Sold],Data_TABLE[EOM Date],"="&amp;EOMONTH(Dashboard!$I$7,0),Data_TABLE[Customer],"="&amp;Calc!U1580),"")</f>
        <v/>
      </c>
    </row>
    <row r="1581" spans="8:22" x14ac:dyDescent="0.2">
      <c r="H1581" s="15" t="str">
        <f t="shared" si="74"/>
        <v/>
      </c>
      <c r="I1581" s="16" t="str">
        <f t="array" ref="I1581">IF(H1581&lt;&gt;"",SUM(IF(Data_TABLE[EOM Date]=EOMONTH(H1581,0),Data_TABLE[Total Value Sold],0)),"")</f>
        <v/>
      </c>
      <c r="J1581" s="16" t="e">
        <f t="shared" ca="1" si="72"/>
        <v>#N/A</v>
      </c>
      <c r="K1581" s="16" t="e">
        <f t="shared" ca="1" si="73"/>
        <v>#N/A</v>
      </c>
      <c r="L1581" s="12" t="str">
        <f>IF(I1581&lt;&gt;"",RANK(I1581,ListSales,0),"")</f>
        <v/>
      </c>
      <c r="V1581" s="18" t="str">
        <f>IF(U1581&lt;&gt;"",SUMIFS(Data_TABLE[Total Value Sold],Data_TABLE[EOM Date],"="&amp;EOMONTH(Dashboard!$I$7,0),Data_TABLE[Customer],"="&amp;Calc!U1581),"")</f>
        <v/>
      </c>
    </row>
    <row r="1582" spans="8:22" x14ac:dyDescent="0.2">
      <c r="H1582" s="15" t="str">
        <f t="shared" si="74"/>
        <v/>
      </c>
      <c r="I1582" s="16" t="str">
        <f t="array" ref="I1582">IF(H1582&lt;&gt;"",SUM(IF(Data_TABLE[EOM Date]=EOMONTH(H1582,0),Data_TABLE[Total Value Sold],0)),"")</f>
        <v/>
      </c>
      <c r="J1582" s="16" t="e">
        <f t="shared" ca="1" si="72"/>
        <v>#N/A</v>
      </c>
      <c r="K1582" s="16" t="e">
        <f t="shared" ca="1" si="73"/>
        <v>#N/A</v>
      </c>
      <c r="L1582" s="12" t="str">
        <f>IF(I1582&lt;&gt;"",RANK(I1582,ListSales,0),"")</f>
        <v/>
      </c>
      <c r="V1582" s="18" t="str">
        <f>IF(U1582&lt;&gt;"",SUMIFS(Data_TABLE[Total Value Sold],Data_TABLE[EOM Date],"="&amp;EOMONTH(Dashboard!$I$7,0),Data_TABLE[Customer],"="&amp;Calc!U1582),"")</f>
        <v/>
      </c>
    </row>
    <row r="1583" spans="8:22" x14ac:dyDescent="0.2">
      <c r="H1583" s="15" t="str">
        <f t="shared" si="74"/>
        <v/>
      </c>
      <c r="I1583" s="16" t="str">
        <f t="array" ref="I1583">IF(H1583&lt;&gt;"",SUM(IF(Data_TABLE[EOM Date]=EOMONTH(H1583,0),Data_TABLE[Total Value Sold],0)),"")</f>
        <v/>
      </c>
      <c r="J1583" s="16" t="e">
        <f t="shared" ca="1" si="72"/>
        <v>#N/A</v>
      </c>
      <c r="K1583" s="16" t="e">
        <f t="shared" ca="1" si="73"/>
        <v>#N/A</v>
      </c>
      <c r="L1583" s="12" t="str">
        <f>IF(I1583&lt;&gt;"",RANK(I1583,ListSales,0),"")</f>
        <v/>
      </c>
      <c r="V1583" s="18" t="str">
        <f>IF(U1583&lt;&gt;"",SUMIFS(Data_TABLE[Total Value Sold],Data_TABLE[EOM Date],"="&amp;EOMONTH(Dashboard!$I$7,0),Data_TABLE[Customer],"="&amp;Calc!U1583),"")</f>
        <v/>
      </c>
    </row>
    <row r="1584" spans="8:22" x14ac:dyDescent="0.2">
      <c r="H1584" s="15" t="str">
        <f t="shared" si="74"/>
        <v/>
      </c>
      <c r="I1584" s="16" t="str">
        <f t="array" ref="I1584">IF(H1584&lt;&gt;"",SUM(IF(Data_TABLE[EOM Date]=EOMONTH(H1584,0),Data_TABLE[Total Value Sold],0)),"")</f>
        <v/>
      </c>
      <c r="J1584" s="16" t="e">
        <f t="shared" ca="1" si="72"/>
        <v>#N/A</v>
      </c>
      <c r="K1584" s="16" t="e">
        <f t="shared" ca="1" si="73"/>
        <v>#N/A</v>
      </c>
      <c r="L1584" s="12" t="str">
        <f>IF(I1584&lt;&gt;"",RANK(I1584,ListSales,0),"")</f>
        <v/>
      </c>
      <c r="V1584" s="18" t="str">
        <f>IF(U1584&lt;&gt;"",SUMIFS(Data_TABLE[Total Value Sold],Data_TABLE[EOM Date],"="&amp;EOMONTH(Dashboard!$I$7,0),Data_TABLE[Customer],"="&amp;Calc!U1584),"")</f>
        <v/>
      </c>
    </row>
    <row r="1585" spans="8:22" x14ac:dyDescent="0.2">
      <c r="H1585" s="15" t="str">
        <f t="shared" si="74"/>
        <v/>
      </c>
      <c r="I1585" s="16" t="str">
        <f t="array" ref="I1585">IF(H1585&lt;&gt;"",SUM(IF(Data_TABLE[EOM Date]=EOMONTH(H1585,0),Data_TABLE[Total Value Sold],0)),"")</f>
        <v/>
      </c>
      <c r="J1585" s="16" t="e">
        <f t="shared" ca="1" si="72"/>
        <v>#N/A</v>
      </c>
      <c r="K1585" s="16" t="e">
        <f t="shared" ca="1" si="73"/>
        <v>#N/A</v>
      </c>
      <c r="L1585" s="12" t="str">
        <f>IF(I1585&lt;&gt;"",RANK(I1585,ListSales,0),"")</f>
        <v/>
      </c>
      <c r="V1585" s="18" t="str">
        <f>IF(U1585&lt;&gt;"",SUMIFS(Data_TABLE[Total Value Sold],Data_TABLE[EOM Date],"="&amp;EOMONTH(Dashboard!$I$7,0),Data_TABLE[Customer],"="&amp;Calc!U1585),"")</f>
        <v/>
      </c>
    </row>
    <row r="1586" spans="8:22" x14ac:dyDescent="0.2">
      <c r="H1586" s="15" t="str">
        <f t="shared" si="74"/>
        <v/>
      </c>
      <c r="I1586" s="16" t="str">
        <f t="array" ref="I1586">IF(H1586&lt;&gt;"",SUM(IF(Data_TABLE[EOM Date]=EOMONTH(H1586,0),Data_TABLE[Total Value Sold],0)),"")</f>
        <v/>
      </c>
      <c r="J1586" s="16" t="e">
        <f t="shared" ca="1" si="72"/>
        <v>#N/A</v>
      </c>
      <c r="K1586" s="16" t="e">
        <f t="shared" ca="1" si="73"/>
        <v>#N/A</v>
      </c>
      <c r="L1586" s="12" t="str">
        <f>IF(I1586&lt;&gt;"",RANK(I1586,ListSales,0),"")</f>
        <v/>
      </c>
      <c r="V1586" s="18" t="str">
        <f>IF(U1586&lt;&gt;"",SUMIFS(Data_TABLE[Total Value Sold],Data_TABLE[EOM Date],"="&amp;EOMONTH(Dashboard!$I$7,0),Data_TABLE[Customer],"="&amp;Calc!U1586),"")</f>
        <v/>
      </c>
    </row>
    <row r="1587" spans="8:22" x14ac:dyDescent="0.2">
      <c r="H1587" s="15" t="str">
        <f t="shared" si="74"/>
        <v/>
      </c>
      <c r="I1587" s="16" t="str">
        <f t="array" ref="I1587">IF(H1587&lt;&gt;"",SUM(IF(Data_TABLE[EOM Date]=EOMONTH(H1587,0),Data_TABLE[Total Value Sold],0)),"")</f>
        <v/>
      </c>
      <c r="J1587" s="16" t="e">
        <f t="shared" ca="1" si="72"/>
        <v>#N/A</v>
      </c>
      <c r="K1587" s="16" t="e">
        <f t="shared" ca="1" si="73"/>
        <v>#N/A</v>
      </c>
      <c r="L1587" s="12" t="str">
        <f>IF(I1587&lt;&gt;"",RANK(I1587,ListSales,0),"")</f>
        <v/>
      </c>
      <c r="V1587" s="18" t="str">
        <f>IF(U1587&lt;&gt;"",SUMIFS(Data_TABLE[Total Value Sold],Data_TABLE[EOM Date],"="&amp;EOMONTH(Dashboard!$I$7,0),Data_TABLE[Customer],"="&amp;Calc!U1587),"")</f>
        <v/>
      </c>
    </row>
    <row r="1588" spans="8:22" x14ac:dyDescent="0.2">
      <c r="H1588" s="15" t="str">
        <f t="shared" si="74"/>
        <v/>
      </c>
      <c r="I1588" s="16" t="str">
        <f t="array" ref="I1588">IF(H1588&lt;&gt;"",SUM(IF(Data_TABLE[EOM Date]=EOMONTH(H1588,0),Data_TABLE[Total Value Sold],0)),"")</f>
        <v/>
      </c>
      <c r="J1588" s="16" t="e">
        <f t="shared" ca="1" si="72"/>
        <v>#N/A</v>
      </c>
      <c r="K1588" s="16" t="e">
        <f t="shared" ca="1" si="73"/>
        <v>#N/A</v>
      </c>
      <c r="L1588" s="12" t="str">
        <f>IF(I1588&lt;&gt;"",RANK(I1588,ListSales,0),"")</f>
        <v/>
      </c>
      <c r="V1588" s="18" t="str">
        <f>IF(U1588&lt;&gt;"",SUMIFS(Data_TABLE[Total Value Sold],Data_TABLE[EOM Date],"="&amp;EOMONTH(Dashboard!$I$7,0),Data_TABLE[Customer],"="&amp;Calc!U1588),"")</f>
        <v/>
      </c>
    </row>
    <row r="1589" spans="8:22" x14ac:dyDescent="0.2">
      <c r="H1589" s="15" t="str">
        <f t="shared" si="74"/>
        <v/>
      </c>
      <c r="I1589" s="16" t="str">
        <f t="array" ref="I1589">IF(H1589&lt;&gt;"",SUM(IF(Data_TABLE[EOM Date]=EOMONTH(H1589,0),Data_TABLE[Total Value Sold],0)),"")</f>
        <v/>
      </c>
      <c r="J1589" s="16" t="e">
        <f t="shared" ca="1" si="72"/>
        <v>#N/A</v>
      </c>
      <c r="K1589" s="16" t="e">
        <f t="shared" ca="1" si="73"/>
        <v>#N/A</v>
      </c>
      <c r="L1589" s="12" t="str">
        <f>IF(I1589&lt;&gt;"",RANK(I1589,ListSales,0),"")</f>
        <v/>
      </c>
      <c r="V1589" s="18" t="str">
        <f>IF(U1589&lt;&gt;"",SUMIFS(Data_TABLE[Total Value Sold],Data_TABLE[EOM Date],"="&amp;EOMONTH(Dashboard!$I$7,0),Data_TABLE[Customer],"="&amp;Calc!U1589),"")</f>
        <v/>
      </c>
    </row>
    <row r="1590" spans="8:22" x14ac:dyDescent="0.2">
      <c r="H1590" s="15" t="str">
        <f t="shared" si="74"/>
        <v/>
      </c>
      <c r="I1590" s="16" t="str">
        <f t="array" ref="I1590">IF(H1590&lt;&gt;"",SUM(IF(Data_TABLE[EOM Date]=EOMONTH(H1590,0),Data_TABLE[Total Value Sold],0)),"")</f>
        <v/>
      </c>
      <c r="J1590" s="16" t="e">
        <f t="shared" ca="1" si="72"/>
        <v>#N/A</v>
      </c>
      <c r="K1590" s="16" t="e">
        <f t="shared" ca="1" si="73"/>
        <v>#N/A</v>
      </c>
      <c r="L1590" s="12" t="str">
        <f>IF(I1590&lt;&gt;"",RANK(I1590,ListSales,0),"")</f>
        <v/>
      </c>
      <c r="V1590" s="18" t="str">
        <f>IF(U1590&lt;&gt;"",SUMIFS(Data_TABLE[Total Value Sold],Data_TABLE[EOM Date],"="&amp;EOMONTH(Dashboard!$I$7,0),Data_TABLE[Customer],"="&amp;Calc!U1590),"")</f>
        <v/>
      </c>
    </row>
    <row r="1591" spans="8:22" x14ac:dyDescent="0.2">
      <c r="H1591" s="15" t="str">
        <f t="shared" si="74"/>
        <v/>
      </c>
      <c r="I1591" s="16" t="str">
        <f t="array" ref="I1591">IF(H1591&lt;&gt;"",SUM(IF(Data_TABLE[EOM Date]=EOMONTH(H1591,0),Data_TABLE[Total Value Sold],0)),"")</f>
        <v/>
      </c>
      <c r="J1591" s="16" t="e">
        <f t="shared" ca="1" si="72"/>
        <v>#N/A</v>
      </c>
      <c r="K1591" s="16" t="e">
        <f t="shared" ca="1" si="73"/>
        <v>#N/A</v>
      </c>
      <c r="L1591" s="12" t="str">
        <f>IF(I1591&lt;&gt;"",RANK(I1591,ListSales,0),"")</f>
        <v/>
      </c>
      <c r="V1591" s="18" t="str">
        <f>IF(U1591&lt;&gt;"",SUMIFS(Data_TABLE[Total Value Sold],Data_TABLE[EOM Date],"="&amp;EOMONTH(Dashboard!$I$7,0),Data_TABLE[Customer],"="&amp;Calc!U1591),"")</f>
        <v/>
      </c>
    </row>
    <row r="1592" spans="8:22" x14ac:dyDescent="0.2">
      <c r="H1592" s="15" t="str">
        <f t="shared" si="74"/>
        <v/>
      </c>
      <c r="I1592" s="16" t="str">
        <f t="array" ref="I1592">IF(H1592&lt;&gt;"",SUM(IF(Data_TABLE[EOM Date]=EOMONTH(H1592,0),Data_TABLE[Total Value Sold],0)),"")</f>
        <v/>
      </c>
      <c r="J1592" s="16" t="e">
        <f t="shared" ca="1" si="72"/>
        <v>#N/A</v>
      </c>
      <c r="K1592" s="16" t="e">
        <f t="shared" ca="1" si="73"/>
        <v>#N/A</v>
      </c>
      <c r="L1592" s="12" t="str">
        <f>IF(I1592&lt;&gt;"",RANK(I1592,ListSales,0),"")</f>
        <v/>
      </c>
      <c r="V1592" s="18" t="str">
        <f>IF(U1592&lt;&gt;"",SUMIFS(Data_TABLE[Total Value Sold],Data_TABLE[EOM Date],"="&amp;EOMONTH(Dashboard!$I$7,0),Data_TABLE[Customer],"="&amp;Calc!U1592),"")</f>
        <v/>
      </c>
    </row>
    <row r="1593" spans="8:22" x14ac:dyDescent="0.2">
      <c r="H1593" s="15" t="str">
        <f t="shared" si="74"/>
        <v/>
      </c>
      <c r="I1593" s="16" t="str">
        <f t="array" ref="I1593">IF(H1593&lt;&gt;"",SUM(IF(Data_TABLE[EOM Date]=EOMONTH(H1593,0),Data_TABLE[Total Value Sold],0)),"")</f>
        <v/>
      </c>
      <c r="J1593" s="16" t="e">
        <f t="shared" ca="1" si="72"/>
        <v>#N/A</v>
      </c>
      <c r="K1593" s="16" t="e">
        <f t="shared" ca="1" si="73"/>
        <v>#N/A</v>
      </c>
      <c r="L1593" s="12" t="str">
        <f>IF(I1593&lt;&gt;"",RANK(I1593,ListSales,0),"")</f>
        <v/>
      </c>
      <c r="V1593" s="18" t="str">
        <f>IF(U1593&lt;&gt;"",SUMIFS(Data_TABLE[Total Value Sold],Data_TABLE[EOM Date],"="&amp;EOMONTH(Dashboard!$I$7,0),Data_TABLE[Customer],"="&amp;Calc!U1593),"")</f>
        <v/>
      </c>
    </row>
    <row r="1594" spans="8:22" x14ac:dyDescent="0.2">
      <c r="H1594" s="15" t="str">
        <f t="shared" si="74"/>
        <v/>
      </c>
      <c r="I1594" s="16" t="str">
        <f t="array" ref="I1594">IF(H1594&lt;&gt;"",SUM(IF(Data_TABLE[EOM Date]=EOMONTH(H1594,0),Data_TABLE[Total Value Sold],0)),"")</f>
        <v/>
      </c>
      <c r="J1594" s="16" t="e">
        <f t="shared" ca="1" si="72"/>
        <v>#N/A</v>
      </c>
      <c r="K1594" s="16" t="e">
        <f t="shared" ca="1" si="73"/>
        <v>#N/A</v>
      </c>
      <c r="L1594" s="12" t="str">
        <f>IF(I1594&lt;&gt;"",RANK(I1594,ListSales,0),"")</f>
        <v/>
      </c>
      <c r="V1594" s="18" t="str">
        <f>IF(U1594&lt;&gt;"",SUMIFS(Data_TABLE[Total Value Sold],Data_TABLE[EOM Date],"="&amp;EOMONTH(Dashboard!$I$7,0),Data_TABLE[Customer],"="&amp;Calc!U1594),"")</f>
        <v/>
      </c>
    </row>
    <row r="1595" spans="8:22" x14ac:dyDescent="0.2">
      <c r="H1595" s="15" t="str">
        <f t="shared" si="74"/>
        <v/>
      </c>
      <c r="I1595" s="16" t="str">
        <f t="array" ref="I1595">IF(H1595&lt;&gt;"",SUM(IF(Data_TABLE[EOM Date]=EOMONTH(H1595,0),Data_TABLE[Total Value Sold],0)),"")</f>
        <v/>
      </c>
      <c r="J1595" s="16" t="e">
        <f t="shared" ca="1" si="72"/>
        <v>#N/A</v>
      </c>
      <c r="K1595" s="16" t="e">
        <f t="shared" ca="1" si="73"/>
        <v>#N/A</v>
      </c>
      <c r="L1595" s="12" t="str">
        <f>IF(I1595&lt;&gt;"",RANK(I1595,ListSales,0),"")</f>
        <v/>
      </c>
      <c r="V1595" s="18" t="str">
        <f>IF(U1595&lt;&gt;"",SUMIFS(Data_TABLE[Total Value Sold],Data_TABLE[EOM Date],"="&amp;EOMONTH(Dashboard!$I$7,0),Data_TABLE[Customer],"="&amp;Calc!U1595),"")</f>
        <v/>
      </c>
    </row>
    <row r="1596" spans="8:22" x14ac:dyDescent="0.2">
      <c r="H1596" s="15" t="str">
        <f t="shared" si="74"/>
        <v/>
      </c>
      <c r="I1596" s="16" t="str">
        <f t="array" ref="I1596">IF(H1596&lt;&gt;"",SUM(IF(Data_TABLE[EOM Date]=EOMONTH(H1596,0),Data_TABLE[Total Value Sold],0)),"")</f>
        <v/>
      </c>
      <c r="J1596" s="16" t="e">
        <f t="shared" ca="1" si="72"/>
        <v>#N/A</v>
      </c>
      <c r="K1596" s="16" t="e">
        <f t="shared" ca="1" si="73"/>
        <v>#N/A</v>
      </c>
      <c r="L1596" s="12" t="str">
        <f>IF(I1596&lt;&gt;"",RANK(I1596,ListSales,0),"")</f>
        <v/>
      </c>
      <c r="V1596" s="18" t="str">
        <f>IF(U1596&lt;&gt;"",SUMIFS(Data_TABLE[Total Value Sold],Data_TABLE[EOM Date],"="&amp;EOMONTH(Dashboard!$I$7,0),Data_TABLE[Customer],"="&amp;Calc!U1596),"")</f>
        <v/>
      </c>
    </row>
    <row r="1597" spans="8:22" x14ac:dyDescent="0.2">
      <c r="H1597" s="15" t="str">
        <f t="shared" si="74"/>
        <v/>
      </c>
      <c r="I1597" s="16" t="str">
        <f t="array" ref="I1597">IF(H1597&lt;&gt;"",SUM(IF(Data_TABLE[EOM Date]=EOMONTH(H1597,0),Data_TABLE[Total Value Sold],0)),"")</f>
        <v/>
      </c>
      <c r="J1597" s="16" t="e">
        <f t="shared" ca="1" si="72"/>
        <v>#N/A</v>
      </c>
      <c r="K1597" s="16" t="e">
        <f t="shared" ca="1" si="73"/>
        <v>#N/A</v>
      </c>
      <c r="L1597" s="12" t="str">
        <f>IF(I1597&lt;&gt;"",RANK(I1597,ListSales,0),"")</f>
        <v/>
      </c>
      <c r="V1597" s="18" t="str">
        <f>IF(U1597&lt;&gt;"",SUMIFS(Data_TABLE[Total Value Sold],Data_TABLE[EOM Date],"="&amp;EOMONTH(Dashboard!$I$7,0),Data_TABLE[Customer],"="&amp;Calc!U1597),"")</f>
        <v/>
      </c>
    </row>
    <row r="1598" spans="8:22" x14ac:dyDescent="0.2">
      <c r="H1598" s="15" t="str">
        <f t="shared" si="74"/>
        <v/>
      </c>
      <c r="I1598" s="16" t="str">
        <f t="array" ref="I1598">IF(H1598&lt;&gt;"",SUM(IF(Data_TABLE[EOM Date]=EOMONTH(H1598,0),Data_TABLE[Total Value Sold],0)),"")</f>
        <v/>
      </c>
      <c r="J1598" s="16" t="e">
        <f t="shared" ca="1" si="72"/>
        <v>#N/A</v>
      </c>
      <c r="K1598" s="16" t="e">
        <f t="shared" ca="1" si="73"/>
        <v>#N/A</v>
      </c>
      <c r="L1598" s="12" t="str">
        <f>IF(I1598&lt;&gt;"",RANK(I1598,ListSales,0),"")</f>
        <v/>
      </c>
      <c r="V1598" s="18" t="str">
        <f>IF(U1598&lt;&gt;"",SUMIFS(Data_TABLE[Total Value Sold],Data_TABLE[EOM Date],"="&amp;EOMONTH(Dashboard!$I$7,0),Data_TABLE[Customer],"="&amp;Calc!U1598),"")</f>
        <v/>
      </c>
    </row>
    <row r="1599" spans="8:22" x14ac:dyDescent="0.2">
      <c r="H1599" s="15" t="str">
        <f t="shared" si="74"/>
        <v/>
      </c>
      <c r="I1599" s="16" t="str">
        <f t="array" ref="I1599">IF(H1599&lt;&gt;"",SUM(IF(Data_TABLE[EOM Date]=EOMONTH(H1599,0),Data_TABLE[Total Value Sold],0)),"")</f>
        <v/>
      </c>
      <c r="J1599" s="16" t="e">
        <f t="shared" ca="1" si="72"/>
        <v>#N/A</v>
      </c>
      <c r="K1599" s="16" t="e">
        <f t="shared" ca="1" si="73"/>
        <v>#N/A</v>
      </c>
      <c r="L1599" s="12" t="str">
        <f>IF(I1599&lt;&gt;"",RANK(I1599,ListSales,0),"")</f>
        <v/>
      </c>
      <c r="V1599" s="18" t="str">
        <f>IF(U1599&lt;&gt;"",SUMIFS(Data_TABLE[Total Value Sold],Data_TABLE[EOM Date],"="&amp;EOMONTH(Dashboard!$I$7,0),Data_TABLE[Customer],"="&amp;Calc!U1599),"")</f>
        <v/>
      </c>
    </row>
    <row r="1600" spans="8:22" x14ac:dyDescent="0.2">
      <c r="H1600" s="15" t="str">
        <f t="shared" si="74"/>
        <v/>
      </c>
      <c r="I1600" s="16" t="str">
        <f t="array" ref="I1600">IF(H1600&lt;&gt;"",SUM(IF(Data_TABLE[EOM Date]=EOMONTH(H1600,0),Data_TABLE[Total Value Sold],0)),"")</f>
        <v/>
      </c>
      <c r="J1600" s="16" t="e">
        <f t="shared" ca="1" si="72"/>
        <v>#N/A</v>
      </c>
      <c r="K1600" s="16" t="e">
        <f t="shared" ca="1" si="73"/>
        <v>#N/A</v>
      </c>
      <c r="L1600" s="12" t="str">
        <f>IF(I1600&lt;&gt;"",RANK(I1600,ListSales,0),"")</f>
        <v/>
      </c>
      <c r="V1600" s="18" t="str">
        <f>IF(U1600&lt;&gt;"",SUMIFS(Data_TABLE[Total Value Sold],Data_TABLE[EOM Date],"="&amp;EOMONTH(Dashboard!$I$7,0),Data_TABLE[Customer],"="&amp;Calc!U1600),"")</f>
        <v/>
      </c>
    </row>
    <row r="1601" spans="8:22" x14ac:dyDescent="0.2">
      <c r="H1601" s="15" t="str">
        <f t="shared" si="74"/>
        <v/>
      </c>
      <c r="I1601" s="16" t="str">
        <f t="array" ref="I1601">IF(H1601&lt;&gt;"",SUM(IF(Data_TABLE[EOM Date]=EOMONTH(H1601,0),Data_TABLE[Total Value Sold],0)),"")</f>
        <v/>
      </c>
      <c r="J1601" s="16" t="e">
        <f t="shared" ca="1" si="72"/>
        <v>#N/A</v>
      </c>
      <c r="K1601" s="16" t="e">
        <f t="shared" ca="1" si="73"/>
        <v>#N/A</v>
      </c>
      <c r="L1601" s="12" t="str">
        <f>IF(I1601&lt;&gt;"",RANK(I1601,ListSales,0),"")</f>
        <v/>
      </c>
      <c r="V1601" s="18" t="str">
        <f>IF(U1601&lt;&gt;"",SUMIFS(Data_TABLE[Total Value Sold],Data_TABLE[EOM Date],"="&amp;EOMONTH(Dashboard!$I$7,0),Data_TABLE[Customer],"="&amp;Calc!U1601),"")</f>
        <v/>
      </c>
    </row>
    <row r="1602" spans="8:22" x14ac:dyDescent="0.2">
      <c r="H1602" s="15" t="str">
        <f t="shared" si="74"/>
        <v/>
      </c>
      <c r="I1602" s="16" t="str">
        <f t="array" ref="I1602">IF(H1602&lt;&gt;"",SUM(IF(Data_TABLE[EOM Date]=EOMONTH(H1602,0),Data_TABLE[Total Value Sold],0)),"")</f>
        <v/>
      </c>
      <c r="J1602" s="16" t="e">
        <f t="shared" ca="1" si="72"/>
        <v>#N/A</v>
      </c>
      <c r="K1602" s="16" t="e">
        <f t="shared" ca="1" si="73"/>
        <v>#N/A</v>
      </c>
      <c r="L1602" s="12" t="str">
        <f>IF(I1602&lt;&gt;"",RANK(I1602,ListSales,0),"")</f>
        <v/>
      </c>
      <c r="V1602" s="18" t="str">
        <f>IF(U1602&lt;&gt;"",SUMIFS(Data_TABLE[Total Value Sold],Data_TABLE[EOM Date],"="&amp;EOMONTH(Dashboard!$I$7,0),Data_TABLE[Customer],"="&amp;Calc!U1602),"")</f>
        <v/>
      </c>
    </row>
    <row r="1603" spans="8:22" x14ac:dyDescent="0.2">
      <c r="H1603" s="15" t="str">
        <f t="shared" si="74"/>
        <v/>
      </c>
      <c r="I1603" s="16" t="str">
        <f t="array" ref="I1603">IF(H1603&lt;&gt;"",SUM(IF(Data_TABLE[EOM Date]=EOMONTH(H1603,0),Data_TABLE[Total Value Sold],0)),"")</f>
        <v/>
      </c>
      <c r="J1603" s="16" t="e">
        <f t="shared" ca="1" si="72"/>
        <v>#N/A</v>
      </c>
      <c r="K1603" s="16" t="e">
        <f t="shared" ca="1" si="73"/>
        <v>#N/A</v>
      </c>
      <c r="L1603" s="12" t="str">
        <f>IF(I1603&lt;&gt;"",RANK(I1603,ListSales,0),"")</f>
        <v/>
      </c>
      <c r="V1603" s="18" t="str">
        <f>IF(U1603&lt;&gt;"",SUMIFS(Data_TABLE[Total Value Sold],Data_TABLE[EOM Date],"="&amp;EOMONTH(Dashboard!$I$7,0),Data_TABLE[Customer],"="&amp;Calc!U1603),"")</f>
        <v/>
      </c>
    </row>
    <row r="1604" spans="8:22" x14ac:dyDescent="0.2">
      <c r="H1604" s="15" t="str">
        <f t="shared" si="74"/>
        <v/>
      </c>
      <c r="I1604" s="16" t="str">
        <f t="array" ref="I1604">IF(H1604&lt;&gt;"",SUM(IF(Data_TABLE[EOM Date]=EOMONTH(H1604,0),Data_TABLE[Total Value Sold],0)),"")</f>
        <v/>
      </c>
      <c r="J1604" s="16" t="e">
        <f t="shared" ca="1" si="72"/>
        <v>#N/A</v>
      </c>
      <c r="K1604" s="16" t="e">
        <f t="shared" ca="1" si="73"/>
        <v>#N/A</v>
      </c>
      <c r="L1604" s="12" t="str">
        <f>IF(I1604&lt;&gt;"",RANK(I1604,ListSales,0),"")</f>
        <v/>
      </c>
      <c r="V1604" s="18" t="str">
        <f>IF(U1604&lt;&gt;"",SUMIFS(Data_TABLE[Total Value Sold],Data_TABLE[EOM Date],"="&amp;EOMONTH(Dashboard!$I$7,0),Data_TABLE[Customer],"="&amp;Calc!U1604),"")</f>
        <v/>
      </c>
    </row>
    <row r="1605" spans="8:22" x14ac:dyDescent="0.2">
      <c r="H1605" s="15" t="str">
        <f t="shared" si="74"/>
        <v/>
      </c>
      <c r="I1605" s="16" t="str">
        <f t="array" ref="I1605">IF(H1605&lt;&gt;"",SUM(IF(Data_TABLE[EOM Date]=EOMONTH(H1605,0),Data_TABLE[Total Value Sold],0)),"")</f>
        <v/>
      </c>
      <c r="J1605" s="16" t="e">
        <f t="shared" ref="J1605:J1668" ca="1" si="75">IF(L1605=$D$13,I1605,NA())</f>
        <v>#N/A</v>
      </c>
      <c r="K1605" s="16" t="e">
        <f t="shared" ref="K1605:K1668" ca="1" si="76">IF(L1605=$D$14,I1605,NA())</f>
        <v>#N/A</v>
      </c>
      <c r="L1605" s="12" t="str">
        <f>IF(I1605&lt;&gt;"",RANK(I1605,ListSales,0),"")</f>
        <v/>
      </c>
      <c r="V1605" s="18" t="str">
        <f>IF(U1605&lt;&gt;"",SUMIFS(Data_TABLE[Total Value Sold],Data_TABLE[EOM Date],"="&amp;EOMONTH(Dashboard!$I$7,0),Data_TABLE[Customer],"="&amp;Calc!U1605),"")</f>
        <v/>
      </c>
    </row>
    <row r="1606" spans="8:22" x14ac:dyDescent="0.2">
      <c r="H1606" s="15" t="str">
        <f t="shared" ref="H1606:H1669" si="77">IF(ROW(H1605)-3&gt;$D$5,"",EDATE(H1605,1))</f>
        <v/>
      </c>
      <c r="I1606" s="16" t="str">
        <f t="array" ref="I1606">IF(H1606&lt;&gt;"",SUM(IF(Data_TABLE[EOM Date]=EOMONTH(H1606,0),Data_TABLE[Total Value Sold],0)),"")</f>
        <v/>
      </c>
      <c r="J1606" s="16" t="e">
        <f t="shared" ca="1" si="75"/>
        <v>#N/A</v>
      </c>
      <c r="K1606" s="16" t="e">
        <f t="shared" ca="1" si="76"/>
        <v>#N/A</v>
      </c>
      <c r="L1606" s="12" t="str">
        <f>IF(I1606&lt;&gt;"",RANK(I1606,ListSales,0),"")</f>
        <v/>
      </c>
      <c r="V1606" s="18" t="str">
        <f>IF(U1606&lt;&gt;"",SUMIFS(Data_TABLE[Total Value Sold],Data_TABLE[EOM Date],"="&amp;EOMONTH(Dashboard!$I$7,0),Data_TABLE[Customer],"="&amp;Calc!U1606),"")</f>
        <v/>
      </c>
    </row>
    <row r="1607" spans="8:22" x14ac:dyDescent="0.2">
      <c r="H1607" s="15" t="str">
        <f t="shared" si="77"/>
        <v/>
      </c>
      <c r="I1607" s="16" t="str">
        <f t="array" ref="I1607">IF(H1607&lt;&gt;"",SUM(IF(Data_TABLE[EOM Date]=EOMONTH(H1607,0),Data_TABLE[Total Value Sold],0)),"")</f>
        <v/>
      </c>
      <c r="J1607" s="16" t="e">
        <f t="shared" ca="1" si="75"/>
        <v>#N/A</v>
      </c>
      <c r="K1607" s="16" t="e">
        <f t="shared" ca="1" si="76"/>
        <v>#N/A</v>
      </c>
      <c r="L1607" s="12" t="str">
        <f>IF(I1607&lt;&gt;"",RANK(I1607,ListSales,0),"")</f>
        <v/>
      </c>
      <c r="V1607" s="18" t="str">
        <f>IF(U1607&lt;&gt;"",SUMIFS(Data_TABLE[Total Value Sold],Data_TABLE[EOM Date],"="&amp;EOMONTH(Dashboard!$I$7,0),Data_TABLE[Customer],"="&amp;Calc!U1607),"")</f>
        <v/>
      </c>
    </row>
    <row r="1608" spans="8:22" x14ac:dyDescent="0.2">
      <c r="H1608" s="15" t="str">
        <f t="shared" si="77"/>
        <v/>
      </c>
      <c r="I1608" s="16" t="str">
        <f t="array" ref="I1608">IF(H1608&lt;&gt;"",SUM(IF(Data_TABLE[EOM Date]=EOMONTH(H1608,0),Data_TABLE[Total Value Sold],0)),"")</f>
        <v/>
      </c>
      <c r="J1608" s="16" t="e">
        <f t="shared" ca="1" si="75"/>
        <v>#N/A</v>
      </c>
      <c r="K1608" s="16" t="e">
        <f t="shared" ca="1" si="76"/>
        <v>#N/A</v>
      </c>
      <c r="L1608" s="12" t="str">
        <f>IF(I1608&lt;&gt;"",RANK(I1608,ListSales,0),"")</f>
        <v/>
      </c>
      <c r="V1608" s="18" t="str">
        <f>IF(U1608&lt;&gt;"",SUMIFS(Data_TABLE[Total Value Sold],Data_TABLE[EOM Date],"="&amp;EOMONTH(Dashboard!$I$7,0),Data_TABLE[Customer],"="&amp;Calc!U1608),"")</f>
        <v/>
      </c>
    </row>
    <row r="1609" spans="8:22" x14ac:dyDescent="0.2">
      <c r="H1609" s="15" t="str">
        <f t="shared" si="77"/>
        <v/>
      </c>
      <c r="I1609" s="16" t="str">
        <f t="array" ref="I1609">IF(H1609&lt;&gt;"",SUM(IF(Data_TABLE[EOM Date]=EOMONTH(H1609,0),Data_TABLE[Total Value Sold],0)),"")</f>
        <v/>
      </c>
      <c r="J1609" s="16" t="e">
        <f t="shared" ca="1" si="75"/>
        <v>#N/A</v>
      </c>
      <c r="K1609" s="16" t="e">
        <f t="shared" ca="1" si="76"/>
        <v>#N/A</v>
      </c>
      <c r="L1609" s="12" t="str">
        <f>IF(I1609&lt;&gt;"",RANK(I1609,ListSales,0),"")</f>
        <v/>
      </c>
      <c r="V1609" s="18" t="str">
        <f>IF(U1609&lt;&gt;"",SUMIFS(Data_TABLE[Total Value Sold],Data_TABLE[EOM Date],"="&amp;EOMONTH(Dashboard!$I$7,0),Data_TABLE[Customer],"="&amp;Calc!U1609),"")</f>
        <v/>
      </c>
    </row>
    <row r="1610" spans="8:22" x14ac:dyDescent="0.2">
      <c r="H1610" s="15" t="str">
        <f t="shared" si="77"/>
        <v/>
      </c>
      <c r="I1610" s="16" t="str">
        <f t="array" ref="I1610">IF(H1610&lt;&gt;"",SUM(IF(Data_TABLE[EOM Date]=EOMONTH(H1610,0),Data_TABLE[Total Value Sold],0)),"")</f>
        <v/>
      </c>
      <c r="J1610" s="16" t="e">
        <f t="shared" ca="1" si="75"/>
        <v>#N/A</v>
      </c>
      <c r="K1610" s="16" t="e">
        <f t="shared" ca="1" si="76"/>
        <v>#N/A</v>
      </c>
      <c r="L1610" s="12" t="str">
        <f>IF(I1610&lt;&gt;"",RANK(I1610,ListSales,0),"")</f>
        <v/>
      </c>
      <c r="V1610" s="18" t="str">
        <f>IF(U1610&lt;&gt;"",SUMIFS(Data_TABLE[Total Value Sold],Data_TABLE[EOM Date],"="&amp;EOMONTH(Dashboard!$I$7,0),Data_TABLE[Customer],"="&amp;Calc!U1610),"")</f>
        <v/>
      </c>
    </row>
    <row r="1611" spans="8:22" x14ac:dyDescent="0.2">
      <c r="H1611" s="15" t="str">
        <f t="shared" si="77"/>
        <v/>
      </c>
      <c r="I1611" s="16" t="str">
        <f t="array" ref="I1611">IF(H1611&lt;&gt;"",SUM(IF(Data_TABLE[EOM Date]=EOMONTH(H1611,0),Data_TABLE[Total Value Sold],0)),"")</f>
        <v/>
      </c>
      <c r="J1611" s="16" t="e">
        <f t="shared" ca="1" si="75"/>
        <v>#N/A</v>
      </c>
      <c r="K1611" s="16" t="e">
        <f t="shared" ca="1" si="76"/>
        <v>#N/A</v>
      </c>
      <c r="L1611" s="12" t="str">
        <f>IF(I1611&lt;&gt;"",RANK(I1611,ListSales,0),"")</f>
        <v/>
      </c>
      <c r="V1611" s="18" t="str">
        <f>IF(U1611&lt;&gt;"",SUMIFS(Data_TABLE[Total Value Sold],Data_TABLE[EOM Date],"="&amp;EOMONTH(Dashboard!$I$7,0),Data_TABLE[Customer],"="&amp;Calc!U1611),"")</f>
        <v/>
      </c>
    </row>
    <row r="1612" spans="8:22" x14ac:dyDescent="0.2">
      <c r="H1612" s="15" t="str">
        <f t="shared" si="77"/>
        <v/>
      </c>
      <c r="I1612" s="16" t="str">
        <f t="array" ref="I1612">IF(H1612&lt;&gt;"",SUM(IF(Data_TABLE[EOM Date]=EOMONTH(H1612,0),Data_TABLE[Total Value Sold],0)),"")</f>
        <v/>
      </c>
      <c r="J1612" s="16" t="e">
        <f t="shared" ca="1" si="75"/>
        <v>#N/A</v>
      </c>
      <c r="K1612" s="16" t="e">
        <f t="shared" ca="1" si="76"/>
        <v>#N/A</v>
      </c>
      <c r="L1612" s="12" t="str">
        <f>IF(I1612&lt;&gt;"",RANK(I1612,ListSales,0),"")</f>
        <v/>
      </c>
      <c r="V1612" s="18" t="str">
        <f>IF(U1612&lt;&gt;"",SUMIFS(Data_TABLE[Total Value Sold],Data_TABLE[EOM Date],"="&amp;EOMONTH(Dashboard!$I$7,0),Data_TABLE[Customer],"="&amp;Calc!U1612),"")</f>
        <v/>
      </c>
    </row>
    <row r="1613" spans="8:22" x14ac:dyDescent="0.2">
      <c r="H1613" s="15" t="str">
        <f t="shared" si="77"/>
        <v/>
      </c>
      <c r="I1613" s="16" t="str">
        <f t="array" ref="I1613">IF(H1613&lt;&gt;"",SUM(IF(Data_TABLE[EOM Date]=EOMONTH(H1613,0),Data_TABLE[Total Value Sold],0)),"")</f>
        <v/>
      </c>
      <c r="J1613" s="16" t="e">
        <f t="shared" ca="1" si="75"/>
        <v>#N/A</v>
      </c>
      <c r="K1613" s="16" t="e">
        <f t="shared" ca="1" si="76"/>
        <v>#N/A</v>
      </c>
      <c r="L1613" s="12" t="str">
        <f>IF(I1613&lt;&gt;"",RANK(I1613,ListSales,0),"")</f>
        <v/>
      </c>
      <c r="V1613" s="18" t="str">
        <f>IF(U1613&lt;&gt;"",SUMIFS(Data_TABLE[Total Value Sold],Data_TABLE[EOM Date],"="&amp;EOMONTH(Dashboard!$I$7,0),Data_TABLE[Customer],"="&amp;Calc!U1613),"")</f>
        <v/>
      </c>
    </row>
    <row r="1614" spans="8:22" x14ac:dyDescent="0.2">
      <c r="H1614" s="15" t="str">
        <f t="shared" si="77"/>
        <v/>
      </c>
      <c r="I1614" s="16" t="str">
        <f t="array" ref="I1614">IF(H1614&lt;&gt;"",SUM(IF(Data_TABLE[EOM Date]=EOMONTH(H1614,0),Data_TABLE[Total Value Sold],0)),"")</f>
        <v/>
      </c>
      <c r="J1614" s="16" t="e">
        <f t="shared" ca="1" si="75"/>
        <v>#N/A</v>
      </c>
      <c r="K1614" s="16" t="e">
        <f t="shared" ca="1" si="76"/>
        <v>#N/A</v>
      </c>
      <c r="L1614" s="12" t="str">
        <f>IF(I1614&lt;&gt;"",RANK(I1614,ListSales,0),"")</f>
        <v/>
      </c>
      <c r="V1614" s="18" t="str">
        <f>IF(U1614&lt;&gt;"",SUMIFS(Data_TABLE[Total Value Sold],Data_TABLE[EOM Date],"="&amp;EOMONTH(Dashboard!$I$7,0),Data_TABLE[Customer],"="&amp;Calc!U1614),"")</f>
        <v/>
      </c>
    </row>
    <row r="1615" spans="8:22" x14ac:dyDescent="0.2">
      <c r="H1615" s="15" t="str">
        <f t="shared" si="77"/>
        <v/>
      </c>
      <c r="I1615" s="16" t="str">
        <f t="array" ref="I1615">IF(H1615&lt;&gt;"",SUM(IF(Data_TABLE[EOM Date]=EOMONTH(H1615,0),Data_TABLE[Total Value Sold],0)),"")</f>
        <v/>
      </c>
      <c r="J1615" s="16" t="e">
        <f t="shared" ca="1" si="75"/>
        <v>#N/A</v>
      </c>
      <c r="K1615" s="16" t="e">
        <f t="shared" ca="1" si="76"/>
        <v>#N/A</v>
      </c>
      <c r="L1615" s="12" t="str">
        <f>IF(I1615&lt;&gt;"",RANK(I1615,ListSales,0),"")</f>
        <v/>
      </c>
      <c r="V1615" s="18" t="str">
        <f>IF(U1615&lt;&gt;"",SUMIFS(Data_TABLE[Total Value Sold],Data_TABLE[EOM Date],"="&amp;EOMONTH(Dashboard!$I$7,0),Data_TABLE[Customer],"="&amp;Calc!U1615),"")</f>
        <v/>
      </c>
    </row>
    <row r="1616" spans="8:22" x14ac:dyDescent="0.2">
      <c r="H1616" s="15" t="str">
        <f t="shared" si="77"/>
        <v/>
      </c>
      <c r="I1616" s="16" t="str">
        <f t="array" ref="I1616">IF(H1616&lt;&gt;"",SUM(IF(Data_TABLE[EOM Date]=EOMONTH(H1616,0),Data_TABLE[Total Value Sold],0)),"")</f>
        <v/>
      </c>
      <c r="J1616" s="16" t="e">
        <f t="shared" ca="1" si="75"/>
        <v>#N/A</v>
      </c>
      <c r="K1616" s="16" t="e">
        <f t="shared" ca="1" si="76"/>
        <v>#N/A</v>
      </c>
      <c r="L1616" s="12" t="str">
        <f>IF(I1616&lt;&gt;"",RANK(I1616,ListSales,0),"")</f>
        <v/>
      </c>
      <c r="V1616" s="18" t="str">
        <f>IF(U1616&lt;&gt;"",SUMIFS(Data_TABLE[Total Value Sold],Data_TABLE[EOM Date],"="&amp;EOMONTH(Dashboard!$I$7,0),Data_TABLE[Customer],"="&amp;Calc!U1616),"")</f>
        <v/>
      </c>
    </row>
    <row r="1617" spans="8:22" x14ac:dyDescent="0.2">
      <c r="H1617" s="15" t="str">
        <f t="shared" si="77"/>
        <v/>
      </c>
      <c r="I1617" s="16" t="str">
        <f t="array" ref="I1617">IF(H1617&lt;&gt;"",SUM(IF(Data_TABLE[EOM Date]=EOMONTH(H1617,0),Data_TABLE[Total Value Sold],0)),"")</f>
        <v/>
      </c>
      <c r="J1617" s="16" t="e">
        <f t="shared" ca="1" si="75"/>
        <v>#N/A</v>
      </c>
      <c r="K1617" s="16" t="e">
        <f t="shared" ca="1" si="76"/>
        <v>#N/A</v>
      </c>
      <c r="L1617" s="12" t="str">
        <f>IF(I1617&lt;&gt;"",RANK(I1617,ListSales,0),"")</f>
        <v/>
      </c>
      <c r="V1617" s="18" t="str">
        <f>IF(U1617&lt;&gt;"",SUMIFS(Data_TABLE[Total Value Sold],Data_TABLE[EOM Date],"="&amp;EOMONTH(Dashboard!$I$7,0),Data_TABLE[Customer],"="&amp;Calc!U1617),"")</f>
        <v/>
      </c>
    </row>
    <row r="1618" spans="8:22" x14ac:dyDescent="0.2">
      <c r="H1618" s="15" t="str">
        <f t="shared" si="77"/>
        <v/>
      </c>
      <c r="I1618" s="16" t="str">
        <f t="array" ref="I1618">IF(H1618&lt;&gt;"",SUM(IF(Data_TABLE[EOM Date]=EOMONTH(H1618,0),Data_TABLE[Total Value Sold],0)),"")</f>
        <v/>
      </c>
      <c r="J1618" s="16" t="e">
        <f t="shared" ca="1" si="75"/>
        <v>#N/A</v>
      </c>
      <c r="K1618" s="16" t="e">
        <f t="shared" ca="1" si="76"/>
        <v>#N/A</v>
      </c>
      <c r="L1618" s="12" t="str">
        <f>IF(I1618&lt;&gt;"",RANK(I1618,ListSales,0),"")</f>
        <v/>
      </c>
      <c r="V1618" s="18" t="str">
        <f>IF(U1618&lt;&gt;"",SUMIFS(Data_TABLE[Total Value Sold],Data_TABLE[EOM Date],"="&amp;EOMONTH(Dashboard!$I$7,0),Data_TABLE[Customer],"="&amp;Calc!U1618),"")</f>
        <v/>
      </c>
    </row>
    <row r="1619" spans="8:22" x14ac:dyDescent="0.2">
      <c r="H1619" s="15" t="str">
        <f t="shared" si="77"/>
        <v/>
      </c>
      <c r="I1619" s="16" t="str">
        <f t="array" ref="I1619">IF(H1619&lt;&gt;"",SUM(IF(Data_TABLE[EOM Date]=EOMONTH(H1619,0),Data_TABLE[Total Value Sold],0)),"")</f>
        <v/>
      </c>
      <c r="J1619" s="16" t="e">
        <f t="shared" ca="1" si="75"/>
        <v>#N/A</v>
      </c>
      <c r="K1619" s="16" t="e">
        <f t="shared" ca="1" si="76"/>
        <v>#N/A</v>
      </c>
      <c r="L1619" s="12" t="str">
        <f>IF(I1619&lt;&gt;"",RANK(I1619,ListSales,0),"")</f>
        <v/>
      </c>
      <c r="V1619" s="18" t="str">
        <f>IF(U1619&lt;&gt;"",SUMIFS(Data_TABLE[Total Value Sold],Data_TABLE[EOM Date],"="&amp;EOMONTH(Dashboard!$I$7,0),Data_TABLE[Customer],"="&amp;Calc!U1619),"")</f>
        <v/>
      </c>
    </row>
    <row r="1620" spans="8:22" x14ac:dyDescent="0.2">
      <c r="H1620" s="15" t="str">
        <f t="shared" si="77"/>
        <v/>
      </c>
      <c r="I1620" s="16" t="str">
        <f t="array" ref="I1620">IF(H1620&lt;&gt;"",SUM(IF(Data_TABLE[EOM Date]=EOMONTH(H1620,0),Data_TABLE[Total Value Sold],0)),"")</f>
        <v/>
      </c>
      <c r="J1620" s="16" t="e">
        <f t="shared" ca="1" si="75"/>
        <v>#N/A</v>
      </c>
      <c r="K1620" s="16" t="e">
        <f t="shared" ca="1" si="76"/>
        <v>#N/A</v>
      </c>
      <c r="L1620" s="12" t="str">
        <f>IF(I1620&lt;&gt;"",RANK(I1620,ListSales,0),"")</f>
        <v/>
      </c>
      <c r="V1620" s="18" t="str">
        <f>IF(U1620&lt;&gt;"",SUMIFS(Data_TABLE[Total Value Sold],Data_TABLE[EOM Date],"="&amp;EOMONTH(Dashboard!$I$7,0),Data_TABLE[Customer],"="&amp;Calc!U1620),"")</f>
        <v/>
      </c>
    </row>
    <row r="1621" spans="8:22" x14ac:dyDescent="0.2">
      <c r="H1621" s="15" t="str">
        <f t="shared" si="77"/>
        <v/>
      </c>
      <c r="I1621" s="16" t="str">
        <f t="array" ref="I1621">IF(H1621&lt;&gt;"",SUM(IF(Data_TABLE[EOM Date]=EOMONTH(H1621,0),Data_TABLE[Total Value Sold],0)),"")</f>
        <v/>
      </c>
      <c r="J1621" s="16" t="e">
        <f t="shared" ca="1" si="75"/>
        <v>#N/A</v>
      </c>
      <c r="K1621" s="16" t="e">
        <f t="shared" ca="1" si="76"/>
        <v>#N/A</v>
      </c>
      <c r="L1621" s="12" t="str">
        <f>IF(I1621&lt;&gt;"",RANK(I1621,ListSales,0),"")</f>
        <v/>
      </c>
      <c r="V1621" s="18" t="str">
        <f>IF(U1621&lt;&gt;"",SUMIFS(Data_TABLE[Total Value Sold],Data_TABLE[EOM Date],"="&amp;EOMONTH(Dashboard!$I$7,0),Data_TABLE[Customer],"="&amp;Calc!U1621),"")</f>
        <v/>
      </c>
    </row>
    <row r="1622" spans="8:22" x14ac:dyDescent="0.2">
      <c r="H1622" s="15" t="str">
        <f t="shared" si="77"/>
        <v/>
      </c>
      <c r="I1622" s="16" t="str">
        <f t="array" ref="I1622">IF(H1622&lt;&gt;"",SUM(IF(Data_TABLE[EOM Date]=EOMONTH(H1622,0),Data_TABLE[Total Value Sold],0)),"")</f>
        <v/>
      </c>
      <c r="J1622" s="16" t="e">
        <f t="shared" ca="1" si="75"/>
        <v>#N/A</v>
      </c>
      <c r="K1622" s="16" t="e">
        <f t="shared" ca="1" si="76"/>
        <v>#N/A</v>
      </c>
      <c r="L1622" s="12" t="str">
        <f>IF(I1622&lt;&gt;"",RANK(I1622,ListSales,0),"")</f>
        <v/>
      </c>
      <c r="V1622" s="18" t="str">
        <f>IF(U1622&lt;&gt;"",SUMIFS(Data_TABLE[Total Value Sold],Data_TABLE[EOM Date],"="&amp;EOMONTH(Dashboard!$I$7,0),Data_TABLE[Customer],"="&amp;Calc!U1622),"")</f>
        <v/>
      </c>
    </row>
    <row r="1623" spans="8:22" x14ac:dyDescent="0.2">
      <c r="H1623" s="15" t="str">
        <f t="shared" si="77"/>
        <v/>
      </c>
      <c r="I1623" s="16" t="str">
        <f t="array" ref="I1623">IF(H1623&lt;&gt;"",SUM(IF(Data_TABLE[EOM Date]=EOMONTH(H1623,0),Data_TABLE[Total Value Sold],0)),"")</f>
        <v/>
      </c>
      <c r="J1623" s="16" t="e">
        <f t="shared" ca="1" si="75"/>
        <v>#N/A</v>
      </c>
      <c r="K1623" s="16" t="e">
        <f t="shared" ca="1" si="76"/>
        <v>#N/A</v>
      </c>
      <c r="L1623" s="12" t="str">
        <f>IF(I1623&lt;&gt;"",RANK(I1623,ListSales,0),"")</f>
        <v/>
      </c>
      <c r="V1623" s="18" t="str">
        <f>IF(U1623&lt;&gt;"",SUMIFS(Data_TABLE[Total Value Sold],Data_TABLE[EOM Date],"="&amp;EOMONTH(Dashboard!$I$7,0),Data_TABLE[Customer],"="&amp;Calc!U1623),"")</f>
        <v/>
      </c>
    </row>
    <row r="1624" spans="8:22" x14ac:dyDescent="0.2">
      <c r="H1624" s="15" t="str">
        <f t="shared" si="77"/>
        <v/>
      </c>
      <c r="I1624" s="16" t="str">
        <f t="array" ref="I1624">IF(H1624&lt;&gt;"",SUM(IF(Data_TABLE[EOM Date]=EOMONTH(H1624,0),Data_TABLE[Total Value Sold],0)),"")</f>
        <v/>
      </c>
      <c r="J1624" s="16" t="e">
        <f t="shared" ca="1" si="75"/>
        <v>#N/A</v>
      </c>
      <c r="K1624" s="16" t="e">
        <f t="shared" ca="1" si="76"/>
        <v>#N/A</v>
      </c>
      <c r="L1624" s="12" t="str">
        <f>IF(I1624&lt;&gt;"",RANK(I1624,ListSales,0),"")</f>
        <v/>
      </c>
      <c r="V1624" s="18" t="str">
        <f>IF(U1624&lt;&gt;"",SUMIFS(Data_TABLE[Total Value Sold],Data_TABLE[EOM Date],"="&amp;EOMONTH(Dashboard!$I$7,0),Data_TABLE[Customer],"="&amp;Calc!U1624),"")</f>
        <v/>
      </c>
    </row>
    <row r="1625" spans="8:22" x14ac:dyDescent="0.2">
      <c r="H1625" s="15" t="str">
        <f t="shared" si="77"/>
        <v/>
      </c>
      <c r="I1625" s="16" t="str">
        <f t="array" ref="I1625">IF(H1625&lt;&gt;"",SUM(IF(Data_TABLE[EOM Date]=EOMONTH(H1625,0),Data_TABLE[Total Value Sold],0)),"")</f>
        <v/>
      </c>
      <c r="J1625" s="16" t="e">
        <f t="shared" ca="1" si="75"/>
        <v>#N/A</v>
      </c>
      <c r="K1625" s="16" t="e">
        <f t="shared" ca="1" si="76"/>
        <v>#N/A</v>
      </c>
      <c r="L1625" s="12" t="str">
        <f>IF(I1625&lt;&gt;"",RANK(I1625,ListSales,0),"")</f>
        <v/>
      </c>
      <c r="V1625" s="18" t="str">
        <f>IF(U1625&lt;&gt;"",SUMIFS(Data_TABLE[Total Value Sold],Data_TABLE[EOM Date],"="&amp;EOMONTH(Dashboard!$I$7,0),Data_TABLE[Customer],"="&amp;Calc!U1625),"")</f>
        <v/>
      </c>
    </row>
    <row r="1626" spans="8:22" x14ac:dyDescent="0.2">
      <c r="H1626" s="15" t="str">
        <f t="shared" si="77"/>
        <v/>
      </c>
      <c r="I1626" s="16" t="str">
        <f t="array" ref="I1626">IF(H1626&lt;&gt;"",SUM(IF(Data_TABLE[EOM Date]=EOMONTH(H1626,0),Data_TABLE[Total Value Sold],0)),"")</f>
        <v/>
      </c>
      <c r="J1626" s="16" t="e">
        <f t="shared" ca="1" si="75"/>
        <v>#N/A</v>
      </c>
      <c r="K1626" s="16" t="e">
        <f t="shared" ca="1" si="76"/>
        <v>#N/A</v>
      </c>
      <c r="L1626" s="12" t="str">
        <f>IF(I1626&lt;&gt;"",RANK(I1626,ListSales,0),"")</f>
        <v/>
      </c>
      <c r="V1626" s="18" t="str">
        <f>IF(U1626&lt;&gt;"",SUMIFS(Data_TABLE[Total Value Sold],Data_TABLE[EOM Date],"="&amp;EOMONTH(Dashboard!$I$7,0),Data_TABLE[Customer],"="&amp;Calc!U1626),"")</f>
        <v/>
      </c>
    </row>
    <row r="1627" spans="8:22" x14ac:dyDescent="0.2">
      <c r="H1627" s="15" t="str">
        <f t="shared" si="77"/>
        <v/>
      </c>
      <c r="I1627" s="16" t="str">
        <f t="array" ref="I1627">IF(H1627&lt;&gt;"",SUM(IF(Data_TABLE[EOM Date]=EOMONTH(H1627,0),Data_TABLE[Total Value Sold],0)),"")</f>
        <v/>
      </c>
      <c r="J1627" s="16" t="e">
        <f t="shared" ca="1" si="75"/>
        <v>#N/A</v>
      </c>
      <c r="K1627" s="16" t="e">
        <f t="shared" ca="1" si="76"/>
        <v>#N/A</v>
      </c>
      <c r="L1627" s="12" t="str">
        <f>IF(I1627&lt;&gt;"",RANK(I1627,ListSales,0),"")</f>
        <v/>
      </c>
      <c r="V1627" s="18" t="str">
        <f>IF(U1627&lt;&gt;"",SUMIFS(Data_TABLE[Total Value Sold],Data_TABLE[EOM Date],"="&amp;EOMONTH(Dashboard!$I$7,0),Data_TABLE[Customer],"="&amp;Calc!U1627),"")</f>
        <v/>
      </c>
    </row>
    <row r="1628" spans="8:22" x14ac:dyDescent="0.2">
      <c r="H1628" s="15" t="str">
        <f t="shared" si="77"/>
        <v/>
      </c>
      <c r="I1628" s="16" t="str">
        <f t="array" ref="I1628">IF(H1628&lt;&gt;"",SUM(IF(Data_TABLE[EOM Date]=EOMONTH(H1628,0),Data_TABLE[Total Value Sold],0)),"")</f>
        <v/>
      </c>
      <c r="J1628" s="16" t="e">
        <f t="shared" ca="1" si="75"/>
        <v>#N/A</v>
      </c>
      <c r="K1628" s="16" t="e">
        <f t="shared" ca="1" si="76"/>
        <v>#N/A</v>
      </c>
      <c r="L1628" s="12" t="str">
        <f>IF(I1628&lt;&gt;"",RANK(I1628,ListSales,0),"")</f>
        <v/>
      </c>
      <c r="V1628" s="18" t="str">
        <f>IF(U1628&lt;&gt;"",SUMIFS(Data_TABLE[Total Value Sold],Data_TABLE[EOM Date],"="&amp;EOMONTH(Dashboard!$I$7,0),Data_TABLE[Customer],"="&amp;Calc!U1628),"")</f>
        <v/>
      </c>
    </row>
    <row r="1629" spans="8:22" x14ac:dyDescent="0.2">
      <c r="H1629" s="15" t="str">
        <f t="shared" si="77"/>
        <v/>
      </c>
      <c r="I1629" s="16" t="str">
        <f t="array" ref="I1629">IF(H1629&lt;&gt;"",SUM(IF(Data_TABLE[EOM Date]=EOMONTH(H1629,0),Data_TABLE[Total Value Sold],0)),"")</f>
        <v/>
      </c>
      <c r="J1629" s="16" t="e">
        <f t="shared" ca="1" si="75"/>
        <v>#N/A</v>
      </c>
      <c r="K1629" s="16" t="e">
        <f t="shared" ca="1" si="76"/>
        <v>#N/A</v>
      </c>
      <c r="L1629" s="12" t="str">
        <f>IF(I1629&lt;&gt;"",RANK(I1629,ListSales,0),"")</f>
        <v/>
      </c>
      <c r="V1629" s="18" t="str">
        <f>IF(U1629&lt;&gt;"",SUMIFS(Data_TABLE[Total Value Sold],Data_TABLE[EOM Date],"="&amp;EOMONTH(Dashboard!$I$7,0),Data_TABLE[Customer],"="&amp;Calc!U1629),"")</f>
        <v/>
      </c>
    </row>
    <row r="1630" spans="8:22" x14ac:dyDescent="0.2">
      <c r="H1630" s="15" t="str">
        <f t="shared" si="77"/>
        <v/>
      </c>
      <c r="I1630" s="16" t="str">
        <f t="array" ref="I1630">IF(H1630&lt;&gt;"",SUM(IF(Data_TABLE[EOM Date]=EOMONTH(H1630,0),Data_TABLE[Total Value Sold],0)),"")</f>
        <v/>
      </c>
      <c r="J1630" s="16" t="e">
        <f t="shared" ca="1" si="75"/>
        <v>#N/A</v>
      </c>
      <c r="K1630" s="16" t="e">
        <f t="shared" ca="1" si="76"/>
        <v>#N/A</v>
      </c>
      <c r="L1630" s="12" t="str">
        <f>IF(I1630&lt;&gt;"",RANK(I1630,ListSales,0),"")</f>
        <v/>
      </c>
      <c r="V1630" s="18" t="str">
        <f>IF(U1630&lt;&gt;"",SUMIFS(Data_TABLE[Total Value Sold],Data_TABLE[EOM Date],"="&amp;EOMONTH(Dashboard!$I$7,0),Data_TABLE[Customer],"="&amp;Calc!U1630),"")</f>
        <v/>
      </c>
    </row>
    <row r="1631" spans="8:22" x14ac:dyDescent="0.2">
      <c r="H1631" s="15" t="str">
        <f t="shared" si="77"/>
        <v/>
      </c>
      <c r="I1631" s="16" t="str">
        <f t="array" ref="I1631">IF(H1631&lt;&gt;"",SUM(IF(Data_TABLE[EOM Date]=EOMONTH(H1631,0),Data_TABLE[Total Value Sold],0)),"")</f>
        <v/>
      </c>
      <c r="J1631" s="16" t="e">
        <f t="shared" ca="1" si="75"/>
        <v>#N/A</v>
      </c>
      <c r="K1631" s="16" t="e">
        <f t="shared" ca="1" si="76"/>
        <v>#N/A</v>
      </c>
      <c r="L1631" s="12" t="str">
        <f>IF(I1631&lt;&gt;"",RANK(I1631,ListSales,0),"")</f>
        <v/>
      </c>
      <c r="V1631" s="18" t="str">
        <f>IF(U1631&lt;&gt;"",SUMIFS(Data_TABLE[Total Value Sold],Data_TABLE[EOM Date],"="&amp;EOMONTH(Dashboard!$I$7,0),Data_TABLE[Customer],"="&amp;Calc!U1631),"")</f>
        <v/>
      </c>
    </row>
    <row r="1632" spans="8:22" x14ac:dyDescent="0.2">
      <c r="H1632" s="15" t="str">
        <f t="shared" si="77"/>
        <v/>
      </c>
      <c r="I1632" s="16" t="str">
        <f t="array" ref="I1632">IF(H1632&lt;&gt;"",SUM(IF(Data_TABLE[EOM Date]=EOMONTH(H1632,0),Data_TABLE[Total Value Sold],0)),"")</f>
        <v/>
      </c>
      <c r="J1632" s="16" t="e">
        <f t="shared" ca="1" si="75"/>
        <v>#N/A</v>
      </c>
      <c r="K1632" s="16" t="e">
        <f t="shared" ca="1" si="76"/>
        <v>#N/A</v>
      </c>
      <c r="L1632" s="12" t="str">
        <f>IF(I1632&lt;&gt;"",RANK(I1632,ListSales,0),"")</f>
        <v/>
      </c>
      <c r="V1632" s="18" t="str">
        <f>IF(U1632&lt;&gt;"",SUMIFS(Data_TABLE[Total Value Sold],Data_TABLE[EOM Date],"="&amp;EOMONTH(Dashboard!$I$7,0),Data_TABLE[Customer],"="&amp;Calc!U1632),"")</f>
        <v/>
      </c>
    </row>
    <row r="1633" spans="8:22" x14ac:dyDescent="0.2">
      <c r="H1633" s="15" t="str">
        <f t="shared" si="77"/>
        <v/>
      </c>
      <c r="I1633" s="16" t="str">
        <f t="array" ref="I1633">IF(H1633&lt;&gt;"",SUM(IF(Data_TABLE[EOM Date]=EOMONTH(H1633,0),Data_TABLE[Total Value Sold],0)),"")</f>
        <v/>
      </c>
      <c r="J1633" s="16" t="e">
        <f t="shared" ca="1" si="75"/>
        <v>#N/A</v>
      </c>
      <c r="K1633" s="16" t="e">
        <f t="shared" ca="1" si="76"/>
        <v>#N/A</v>
      </c>
      <c r="L1633" s="12" t="str">
        <f>IF(I1633&lt;&gt;"",RANK(I1633,ListSales,0),"")</f>
        <v/>
      </c>
      <c r="V1633" s="18" t="str">
        <f>IF(U1633&lt;&gt;"",SUMIFS(Data_TABLE[Total Value Sold],Data_TABLE[EOM Date],"="&amp;EOMONTH(Dashboard!$I$7,0),Data_TABLE[Customer],"="&amp;Calc!U1633),"")</f>
        <v/>
      </c>
    </row>
    <row r="1634" spans="8:22" x14ac:dyDescent="0.2">
      <c r="H1634" s="15" t="str">
        <f t="shared" si="77"/>
        <v/>
      </c>
      <c r="I1634" s="16" t="str">
        <f t="array" ref="I1634">IF(H1634&lt;&gt;"",SUM(IF(Data_TABLE[EOM Date]=EOMONTH(H1634,0),Data_TABLE[Total Value Sold],0)),"")</f>
        <v/>
      </c>
      <c r="J1634" s="16" t="e">
        <f t="shared" ca="1" si="75"/>
        <v>#N/A</v>
      </c>
      <c r="K1634" s="16" t="e">
        <f t="shared" ca="1" si="76"/>
        <v>#N/A</v>
      </c>
      <c r="L1634" s="12" t="str">
        <f>IF(I1634&lt;&gt;"",RANK(I1634,ListSales,0),"")</f>
        <v/>
      </c>
      <c r="V1634" s="18" t="str">
        <f>IF(U1634&lt;&gt;"",SUMIFS(Data_TABLE[Total Value Sold],Data_TABLE[EOM Date],"="&amp;EOMONTH(Dashboard!$I$7,0),Data_TABLE[Customer],"="&amp;Calc!U1634),"")</f>
        <v/>
      </c>
    </row>
    <row r="1635" spans="8:22" x14ac:dyDescent="0.2">
      <c r="H1635" s="15" t="str">
        <f t="shared" si="77"/>
        <v/>
      </c>
      <c r="I1635" s="16" t="str">
        <f t="array" ref="I1635">IF(H1635&lt;&gt;"",SUM(IF(Data_TABLE[EOM Date]=EOMONTH(H1635,0),Data_TABLE[Total Value Sold],0)),"")</f>
        <v/>
      </c>
      <c r="J1635" s="16" t="e">
        <f t="shared" ca="1" si="75"/>
        <v>#N/A</v>
      </c>
      <c r="K1635" s="16" t="e">
        <f t="shared" ca="1" si="76"/>
        <v>#N/A</v>
      </c>
      <c r="L1635" s="12" t="str">
        <f>IF(I1635&lt;&gt;"",RANK(I1635,ListSales,0),"")</f>
        <v/>
      </c>
      <c r="V1635" s="18" t="str">
        <f>IF(U1635&lt;&gt;"",SUMIFS(Data_TABLE[Total Value Sold],Data_TABLE[EOM Date],"="&amp;EOMONTH(Dashboard!$I$7,0),Data_TABLE[Customer],"="&amp;Calc!U1635),"")</f>
        <v/>
      </c>
    </row>
    <row r="1636" spans="8:22" x14ac:dyDescent="0.2">
      <c r="H1636" s="15" t="str">
        <f t="shared" si="77"/>
        <v/>
      </c>
      <c r="I1636" s="16" t="str">
        <f t="array" ref="I1636">IF(H1636&lt;&gt;"",SUM(IF(Data_TABLE[EOM Date]=EOMONTH(H1636,0),Data_TABLE[Total Value Sold],0)),"")</f>
        <v/>
      </c>
      <c r="J1636" s="16" t="e">
        <f t="shared" ca="1" si="75"/>
        <v>#N/A</v>
      </c>
      <c r="K1636" s="16" t="e">
        <f t="shared" ca="1" si="76"/>
        <v>#N/A</v>
      </c>
      <c r="L1636" s="12" t="str">
        <f>IF(I1636&lt;&gt;"",RANK(I1636,ListSales,0),"")</f>
        <v/>
      </c>
      <c r="V1636" s="18" t="str">
        <f>IF(U1636&lt;&gt;"",SUMIFS(Data_TABLE[Total Value Sold],Data_TABLE[EOM Date],"="&amp;EOMONTH(Dashboard!$I$7,0),Data_TABLE[Customer],"="&amp;Calc!U1636),"")</f>
        <v/>
      </c>
    </row>
    <row r="1637" spans="8:22" x14ac:dyDescent="0.2">
      <c r="H1637" s="15" t="str">
        <f t="shared" si="77"/>
        <v/>
      </c>
      <c r="I1637" s="16" t="str">
        <f t="array" ref="I1637">IF(H1637&lt;&gt;"",SUM(IF(Data_TABLE[EOM Date]=EOMONTH(H1637,0),Data_TABLE[Total Value Sold],0)),"")</f>
        <v/>
      </c>
      <c r="J1637" s="16" t="e">
        <f t="shared" ca="1" si="75"/>
        <v>#N/A</v>
      </c>
      <c r="K1637" s="16" t="e">
        <f t="shared" ca="1" si="76"/>
        <v>#N/A</v>
      </c>
      <c r="L1637" s="12" t="str">
        <f>IF(I1637&lt;&gt;"",RANK(I1637,ListSales,0),"")</f>
        <v/>
      </c>
      <c r="V1637" s="18" t="str">
        <f>IF(U1637&lt;&gt;"",SUMIFS(Data_TABLE[Total Value Sold],Data_TABLE[EOM Date],"="&amp;EOMONTH(Dashboard!$I$7,0),Data_TABLE[Customer],"="&amp;Calc!U1637),"")</f>
        <v/>
      </c>
    </row>
    <row r="1638" spans="8:22" x14ac:dyDescent="0.2">
      <c r="H1638" s="15" t="str">
        <f t="shared" si="77"/>
        <v/>
      </c>
      <c r="I1638" s="16" t="str">
        <f t="array" ref="I1638">IF(H1638&lt;&gt;"",SUM(IF(Data_TABLE[EOM Date]=EOMONTH(H1638,0),Data_TABLE[Total Value Sold],0)),"")</f>
        <v/>
      </c>
      <c r="J1638" s="16" t="e">
        <f t="shared" ca="1" si="75"/>
        <v>#N/A</v>
      </c>
      <c r="K1638" s="16" t="e">
        <f t="shared" ca="1" si="76"/>
        <v>#N/A</v>
      </c>
      <c r="L1638" s="12" t="str">
        <f>IF(I1638&lt;&gt;"",RANK(I1638,ListSales,0),"")</f>
        <v/>
      </c>
      <c r="V1638" s="18" t="str">
        <f>IF(U1638&lt;&gt;"",SUMIFS(Data_TABLE[Total Value Sold],Data_TABLE[EOM Date],"="&amp;EOMONTH(Dashboard!$I$7,0),Data_TABLE[Customer],"="&amp;Calc!U1638),"")</f>
        <v/>
      </c>
    </row>
    <row r="1639" spans="8:22" x14ac:dyDescent="0.2">
      <c r="H1639" s="15" t="str">
        <f t="shared" si="77"/>
        <v/>
      </c>
      <c r="I1639" s="16" t="str">
        <f t="array" ref="I1639">IF(H1639&lt;&gt;"",SUM(IF(Data_TABLE[EOM Date]=EOMONTH(H1639,0),Data_TABLE[Total Value Sold],0)),"")</f>
        <v/>
      </c>
      <c r="J1639" s="16" t="e">
        <f t="shared" ca="1" si="75"/>
        <v>#N/A</v>
      </c>
      <c r="K1639" s="16" t="e">
        <f t="shared" ca="1" si="76"/>
        <v>#N/A</v>
      </c>
      <c r="L1639" s="12" t="str">
        <f>IF(I1639&lt;&gt;"",RANK(I1639,ListSales,0),"")</f>
        <v/>
      </c>
      <c r="V1639" s="18" t="str">
        <f>IF(U1639&lt;&gt;"",SUMIFS(Data_TABLE[Total Value Sold],Data_TABLE[EOM Date],"="&amp;EOMONTH(Dashboard!$I$7,0),Data_TABLE[Customer],"="&amp;Calc!U1639),"")</f>
        <v/>
      </c>
    </row>
    <row r="1640" spans="8:22" x14ac:dyDescent="0.2">
      <c r="H1640" s="15" t="str">
        <f t="shared" si="77"/>
        <v/>
      </c>
      <c r="I1640" s="16" t="str">
        <f t="array" ref="I1640">IF(H1640&lt;&gt;"",SUM(IF(Data_TABLE[EOM Date]=EOMONTH(H1640,0),Data_TABLE[Total Value Sold],0)),"")</f>
        <v/>
      </c>
      <c r="J1640" s="16" t="e">
        <f t="shared" ca="1" si="75"/>
        <v>#N/A</v>
      </c>
      <c r="K1640" s="16" t="e">
        <f t="shared" ca="1" si="76"/>
        <v>#N/A</v>
      </c>
      <c r="L1640" s="12" t="str">
        <f>IF(I1640&lt;&gt;"",RANK(I1640,ListSales,0),"")</f>
        <v/>
      </c>
      <c r="V1640" s="18" t="str">
        <f>IF(U1640&lt;&gt;"",SUMIFS(Data_TABLE[Total Value Sold],Data_TABLE[EOM Date],"="&amp;EOMONTH(Dashboard!$I$7,0),Data_TABLE[Customer],"="&amp;Calc!U1640),"")</f>
        <v/>
      </c>
    </row>
    <row r="1641" spans="8:22" x14ac:dyDescent="0.2">
      <c r="H1641" s="15" t="str">
        <f t="shared" si="77"/>
        <v/>
      </c>
      <c r="I1641" s="16" t="str">
        <f t="array" ref="I1641">IF(H1641&lt;&gt;"",SUM(IF(Data_TABLE[EOM Date]=EOMONTH(H1641,0),Data_TABLE[Total Value Sold],0)),"")</f>
        <v/>
      </c>
      <c r="J1641" s="16" t="e">
        <f t="shared" ca="1" si="75"/>
        <v>#N/A</v>
      </c>
      <c r="K1641" s="16" t="e">
        <f t="shared" ca="1" si="76"/>
        <v>#N/A</v>
      </c>
      <c r="L1641" s="12" t="str">
        <f>IF(I1641&lt;&gt;"",RANK(I1641,ListSales,0),"")</f>
        <v/>
      </c>
      <c r="V1641" s="18" t="str">
        <f>IF(U1641&lt;&gt;"",SUMIFS(Data_TABLE[Total Value Sold],Data_TABLE[EOM Date],"="&amp;EOMONTH(Dashboard!$I$7,0),Data_TABLE[Customer],"="&amp;Calc!U1641),"")</f>
        <v/>
      </c>
    </row>
    <row r="1642" spans="8:22" x14ac:dyDescent="0.2">
      <c r="H1642" s="15" t="str">
        <f t="shared" si="77"/>
        <v/>
      </c>
      <c r="I1642" s="16" t="str">
        <f t="array" ref="I1642">IF(H1642&lt;&gt;"",SUM(IF(Data_TABLE[EOM Date]=EOMONTH(H1642,0),Data_TABLE[Total Value Sold],0)),"")</f>
        <v/>
      </c>
      <c r="J1642" s="16" t="e">
        <f t="shared" ca="1" si="75"/>
        <v>#N/A</v>
      </c>
      <c r="K1642" s="16" t="e">
        <f t="shared" ca="1" si="76"/>
        <v>#N/A</v>
      </c>
      <c r="L1642" s="12" t="str">
        <f>IF(I1642&lt;&gt;"",RANK(I1642,ListSales,0),"")</f>
        <v/>
      </c>
      <c r="V1642" s="18" t="str">
        <f>IF(U1642&lt;&gt;"",SUMIFS(Data_TABLE[Total Value Sold],Data_TABLE[EOM Date],"="&amp;EOMONTH(Dashboard!$I$7,0),Data_TABLE[Customer],"="&amp;Calc!U1642),"")</f>
        <v/>
      </c>
    </row>
    <row r="1643" spans="8:22" x14ac:dyDescent="0.2">
      <c r="H1643" s="15" t="str">
        <f t="shared" si="77"/>
        <v/>
      </c>
      <c r="I1643" s="16" t="str">
        <f t="array" ref="I1643">IF(H1643&lt;&gt;"",SUM(IF(Data_TABLE[EOM Date]=EOMONTH(H1643,0),Data_TABLE[Total Value Sold],0)),"")</f>
        <v/>
      </c>
      <c r="J1643" s="16" t="e">
        <f t="shared" ca="1" si="75"/>
        <v>#N/A</v>
      </c>
      <c r="K1643" s="16" t="e">
        <f t="shared" ca="1" si="76"/>
        <v>#N/A</v>
      </c>
      <c r="L1643" s="12" t="str">
        <f>IF(I1643&lt;&gt;"",RANK(I1643,ListSales,0),"")</f>
        <v/>
      </c>
      <c r="V1643" s="18" t="str">
        <f>IF(U1643&lt;&gt;"",SUMIFS(Data_TABLE[Total Value Sold],Data_TABLE[EOM Date],"="&amp;EOMONTH(Dashboard!$I$7,0),Data_TABLE[Customer],"="&amp;Calc!U1643),"")</f>
        <v/>
      </c>
    </row>
    <row r="1644" spans="8:22" x14ac:dyDescent="0.2">
      <c r="H1644" s="15" t="str">
        <f t="shared" si="77"/>
        <v/>
      </c>
      <c r="I1644" s="16" t="str">
        <f t="array" ref="I1644">IF(H1644&lt;&gt;"",SUM(IF(Data_TABLE[EOM Date]=EOMONTH(H1644,0),Data_TABLE[Total Value Sold],0)),"")</f>
        <v/>
      </c>
      <c r="J1644" s="16" t="e">
        <f t="shared" ca="1" si="75"/>
        <v>#N/A</v>
      </c>
      <c r="K1644" s="16" t="e">
        <f t="shared" ca="1" si="76"/>
        <v>#N/A</v>
      </c>
      <c r="L1644" s="12" t="str">
        <f>IF(I1644&lt;&gt;"",RANK(I1644,ListSales,0),"")</f>
        <v/>
      </c>
      <c r="V1644" s="18" t="str">
        <f>IF(U1644&lt;&gt;"",SUMIFS(Data_TABLE[Total Value Sold],Data_TABLE[EOM Date],"="&amp;EOMONTH(Dashboard!$I$7,0),Data_TABLE[Customer],"="&amp;Calc!U1644),"")</f>
        <v/>
      </c>
    </row>
    <row r="1645" spans="8:22" x14ac:dyDescent="0.2">
      <c r="H1645" s="15" t="str">
        <f t="shared" si="77"/>
        <v/>
      </c>
      <c r="I1645" s="16" t="str">
        <f t="array" ref="I1645">IF(H1645&lt;&gt;"",SUM(IF(Data_TABLE[EOM Date]=EOMONTH(H1645,0),Data_TABLE[Total Value Sold],0)),"")</f>
        <v/>
      </c>
      <c r="J1645" s="16" t="e">
        <f t="shared" ca="1" si="75"/>
        <v>#N/A</v>
      </c>
      <c r="K1645" s="16" t="e">
        <f t="shared" ca="1" si="76"/>
        <v>#N/A</v>
      </c>
      <c r="L1645" s="12" t="str">
        <f>IF(I1645&lt;&gt;"",RANK(I1645,ListSales,0),"")</f>
        <v/>
      </c>
      <c r="V1645" s="18" t="str">
        <f>IF(U1645&lt;&gt;"",SUMIFS(Data_TABLE[Total Value Sold],Data_TABLE[EOM Date],"="&amp;EOMONTH(Dashboard!$I$7,0),Data_TABLE[Customer],"="&amp;Calc!U1645),"")</f>
        <v/>
      </c>
    </row>
    <row r="1646" spans="8:22" x14ac:dyDescent="0.2">
      <c r="H1646" s="15" t="str">
        <f t="shared" si="77"/>
        <v/>
      </c>
      <c r="I1646" s="16" t="str">
        <f t="array" ref="I1646">IF(H1646&lt;&gt;"",SUM(IF(Data_TABLE[EOM Date]=EOMONTH(H1646,0),Data_TABLE[Total Value Sold],0)),"")</f>
        <v/>
      </c>
      <c r="J1646" s="16" t="e">
        <f t="shared" ca="1" si="75"/>
        <v>#N/A</v>
      </c>
      <c r="K1646" s="16" t="e">
        <f t="shared" ca="1" si="76"/>
        <v>#N/A</v>
      </c>
      <c r="L1646" s="12" t="str">
        <f>IF(I1646&lt;&gt;"",RANK(I1646,ListSales,0),"")</f>
        <v/>
      </c>
      <c r="V1646" s="18" t="str">
        <f>IF(U1646&lt;&gt;"",SUMIFS(Data_TABLE[Total Value Sold],Data_TABLE[EOM Date],"="&amp;EOMONTH(Dashboard!$I$7,0),Data_TABLE[Customer],"="&amp;Calc!U1646),"")</f>
        <v/>
      </c>
    </row>
    <row r="1647" spans="8:22" x14ac:dyDescent="0.2">
      <c r="H1647" s="15" t="str">
        <f t="shared" si="77"/>
        <v/>
      </c>
      <c r="I1647" s="16" t="str">
        <f t="array" ref="I1647">IF(H1647&lt;&gt;"",SUM(IF(Data_TABLE[EOM Date]=EOMONTH(H1647,0),Data_TABLE[Total Value Sold],0)),"")</f>
        <v/>
      </c>
      <c r="J1647" s="16" t="e">
        <f t="shared" ca="1" si="75"/>
        <v>#N/A</v>
      </c>
      <c r="K1647" s="16" t="e">
        <f t="shared" ca="1" si="76"/>
        <v>#N/A</v>
      </c>
      <c r="L1647" s="12" t="str">
        <f>IF(I1647&lt;&gt;"",RANK(I1647,ListSales,0),"")</f>
        <v/>
      </c>
      <c r="V1647" s="18" t="str">
        <f>IF(U1647&lt;&gt;"",SUMIFS(Data_TABLE[Total Value Sold],Data_TABLE[EOM Date],"="&amp;EOMONTH(Dashboard!$I$7,0),Data_TABLE[Customer],"="&amp;Calc!U1647),"")</f>
        <v/>
      </c>
    </row>
    <row r="1648" spans="8:22" x14ac:dyDescent="0.2">
      <c r="H1648" s="15" t="str">
        <f t="shared" si="77"/>
        <v/>
      </c>
      <c r="I1648" s="16" t="str">
        <f t="array" ref="I1648">IF(H1648&lt;&gt;"",SUM(IF(Data_TABLE[EOM Date]=EOMONTH(H1648,0),Data_TABLE[Total Value Sold],0)),"")</f>
        <v/>
      </c>
      <c r="J1648" s="16" t="e">
        <f t="shared" ca="1" si="75"/>
        <v>#N/A</v>
      </c>
      <c r="K1648" s="16" t="e">
        <f t="shared" ca="1" si="76"/>
        <v>#N/A</v>
      </c>
      <c r="L1648" s="12" t="str">
        <f>IF(I1648&lt;&gt;"",RANK(I1648,ListSales,0),"")</f>
        <v/>
      </c>
      <c r="V1648" s="18" t="str">
        <f>IF(U1648&lt;&gt;"",SUMIFS(Data_TABLE[Total Value Sold],Data_TABLE[EOM Date],"="&amp;EOMONTH(Dashboard!$I$7,0),Data_TABLE[Customer],"="&amp;Calc!U1648),"")</f>
        <v/>
      </c>
    </row>
    <row r="1649" spans="8:22" x14ac:dyDescent="0.2">
      <c r="H1649" s="15" t="str">
        <f t="shared" si="77"/>
        <v/>
      </c>
      <c r="I1649" s="16" t="str">
        <f t="array" ref="I1649">IF(H1649&lt;&gt;"",SUM(IF(Data_TABLE[EOM Date]=EOMONTH(H1649,0),Data_TABLE[Total Value Sold],0)),"")</f>
        <v/>
      </c>
      <c r="J1649" s="16" t="e">
        <f t="shared" ca="1" si="75"/>
        <v>#N/A</v>
      </c>
      <c r="K1649" s="16" t="e">
        <f t="shared" ca="1" si="76"/>
        <v>#N/A</v>
      </c>
      <c r="L1649" s="12" t="str">
        <f>IF(I1649&lt;&gt;"",RANK(I1649,ListSales,0),"")</f>
        <v/>
      </c>
      <c r="V1649" s="18" t="str">
        <f>IF(U1649&lt;&gt;"",SUMIFS(Data_TABLE[Total Value Sold],Data_TABLE[EOM Date],"="&amp;EOMONTH(Dashboard!$I$7,0),Data_TABLE[Customer],"="&amp;Calc!U1649),"")</f>
        <v/>
      </c>
    </row>
    <row r="1650" spans="8:22" x14ac:dyDescent="0.2">
      <c r="H1650" s="15" t="str">
        <f t="shared" si="77"/>
        <v/>
      </c>
      <c r="I1650" s="16" t="str">
        <f t="array" ref="I1650">IF(H1650&lt;&gt;"",SUM(IF(Data_TABLE[EOM Date]=EOMONTH(H1650,0),Data_TABLE[Total Value Sold],0)),"")</f>
        <v/>
      </c>
      <c r="J1650" s="16" t="e">
        <f t="shared" ca="1" si="75"/>
        <v>#N/A</v>
      </c>
      <c r="K1650" s="16" t="e">
        <f t="shared" ca="1" si="76"/>
        <v>#N/A</v>
      </c>
      <c r="L1650" s="12" t="str">
        <f>IF(I1650&lt;&gt;"",RANK(I1650,ListSales,0),"")</f>
        <v/>
      </c>
      <c r="V1650" s="18" t="str">
        <f>IF(U1650&lt;&gt;"",SUMIFS(Data_TABLE[Total Value Sold],Data_TABLE[EOM Date],"="&amp;EOMONTH(Dashboard!$I$7,0),Data_TABLE[Customer],"="&amp;Calc!U1650),"")</f>
        <v/>
      </c>
    </row>
    <row r="1651" spans="8:22" x14ac:dyDescent="0.2">
      <c r="H1651" s="15" t="str">
        <f t="shared" si="77"/>
        <v/>
      </c>
      <c r="I1651" s="16" t="str">
        <f t="array" ref="I1651">IF(H1651&lt;&gt;"",SUM(IF(Data_TABLE[EOM Date]=EOMONTH(H1651,0),Data_TABLE[Total Value Sold],0)),"")</f>
        <v/>
      </c>
      <c r="J1651" s="16" t="e">
        <f t="shared" ca="1" si="75"/>
        <v>#N/A</v>
      </c>
      <c r="K1651" s="16" t="e">
        <f t="shared" ca="1" si="76"/>
        <v>#N/A</v>
      </c>
      <c r="L1651" s="12" t="str">
        <f>IF(I1651&lt;&gt;"",RANK(I1651,ListSales,0),"")</f>
        <v/>
      </c>
      <c r="V1651" s="18" t="str">
        <f>IF(U1651&lt;&gt;"",SUMIFS(Data_TABLE[Total Value Sold],Data_TABLE[EOM Date],"="&amp;EOMONTH(Dashboard!$I$7,0),Data_TABLE[Customer],"="&amp;Calc!U1651),"")</f>
        <v/>
      </c>
    </row>
    <row r="1652" spans="8:22" x14ac:dyDescent="0.2">
      <c r="H1652" s="15" t="str">
        <f t="shared" si="77"/>
        <v/>
      </c>
      <c r="I1652" s="16" t="str">
        <f t="array" ref="I1652">IF(H1652&lt;&gt;"",SUM(IF(Data_TABLE[EOM Date]=EOMONTH(H1652,0),Data_TABLE[Total Value Sold],0)),"")</f>
        <v/>
      </c>
      <c r="J1652" s="16" t="e">
        <f t="shared" ca="1" si="75"/>
        <v>#N/A</v>
      </c>
      <c r="K1652" s="16" t="e">
        <f t="shared" ca="1" si="76"/>
        <v>#N/A</v>
      </c>
      <c r="L1652" s="12" t="str">
        <f>IF(I1652&lt;&gt;"",RANK(I1652,ListSales,0),"")</f>
        <v/>
      </c>
      <c r="V1652" s="18" t="str">
        <f>IF(U1652&lt;&gt;"",SUMIFS(Data_TABLE[Total Value Sold],Data_TABLE[EOM Date],"="&amp;EOMONTH(Dashboard!$I$7,0),Data_TABLE[Customer],"="&amp;Calc!U1652),"")</f>
        <v/>
      </c>
    </row>
    <row r="1653" spans="8:22" x14ac:dyDescent="0.2">
      <c r="H1653" s="15" t="str">
        <f t="shared" si="77"/>
        <v/>
      </c>
      <c r="I1653" s="16" t="str">
        <f t="array" ref="I1653">IF(H1653&lt;&gt;"",SUM(IF(Data_TABLE[EOM Date]=EOMONTH(H1653,0),Data_TABLE[Total Value Sold],0)),"")</f>
        <v/>
      </c>
      <c r="J1653" s="16" t="e">
        <f t="shared" ca="1" si="75"/>
        <v>#N/A</v>
      </c>
      <c r="K1653" s="16" t="e">
        <f t="shared" ca="1" si="76"/>
        <v>#N/A</v>
      </c>
      <c r="L1653" s="12" t="str">
        <f>IF(I1653&lt;&gt;"",RANK(I1653,ListSales,0),"")</f>
        <v/>
      </c>
      <c r="V1653" s="18" t="str">
        <f>IF(U1653&lt;&gt;"",SUMIFS(Data_TABLE[Total Value Sold],Data_TABLE[EOM Date],"="&amp;EOMONTH(Dashboard!$I$7,0),Data_TABLE[Customer],"="&amp;Calc!U1653),"")</f>
        <v/>
      </c>
    </row>
    <row r="1654" spans="8:22" x14ac:dyDescent="0.2">
      <c r="H1654" s="15" t="str">
        <f t="shared" si="77"/>
        <v/>
      </c>
      <c r="I1654" s="16" t="str">
        <f t="array" ref="I1654">IF(H1654&lt;&gt;"",SUM(IF(Data_TABLE[EOM Date]=EOMONTH(H1654,0),Data_TABLE[Total Value Sold],0)),"")</f>
        <v/>
      </c>
      <c r="J1654" s="16" t="e">
        <f t="shared" ca="1" si="75"/>
        <v>#N/A</v>
      </c>
      <c r="K1654" s="16" t="e">
        <f t="shared" ca="1" si="76"/>
        <v>#N/A</v>
      </c>
      <c r="L1654" s="12" t="str">
        <f>IF(I1654&lt;&gt;"",RANK(I1654,ListSales,0),"")</f>
        <v/>
      </c>
      <c r="V1654" s="18" t="str">
        <f>IF(U1654&lt;&gt;"",SUMIFS(Data_TABLE[Total Value Sold],Data_TABLE[EOM Date],"="&amp;EOMONTH(Dashboard!$I$7,0),Data_TABLE[Customer],"="&amp;Calc!U1654),"")</f>
        <v/>
      </c>
    </row>
    <row r="1655" spans="8:22" x14ac:dyDescent="0.2">
      <c r="H1655" s="15" t="str">
        <f t="shared" si="77"/>
        <v/>
      </c>
      <c r="I1655" s="16" t="str">
        <f t="array" ref="I1655">IF(H1655&lt;&gt;"",SUM(IF(Data_TABLE[EOM Date]=EOMONTH(H1655,0),Data_TABLE[Total Value Sold],0)),"")</f>
        <v/>
      </c>
      <c r="J1655" s="16" t="e">
        <f t="shared" ca="1" si="75"/>
        <v>#N/A</v>
      </c>
      <c r="K1655" s="16" t="e">
        <f t="shared" ca="1" si="76"/>
        <v>#N/A</v>
      </c>
      <c r="L1655" s="12" t="str">
        <f>IF(I1655&lt;&gt;"",RANK(I1655,ListSales,0),"")</f>
        <v/>
      </c>
      <c r="V1655" s="18" t="str">
        <f>IF(U1655&lt;&gt;"",SUMIFS(Data_TABLE[Total Value Sold],Data_TABLE[EOM Date],"="&amp;EOMONTH(Dashboard!$I$7,0),Data_TABLE[Customer],"="&amp;Calc!U1655),"")</f>
        <v/>
      </c>
    </row>
    <row r="1656" spans="8:22" x14ac:dyDescent="0.2">
      <c r="H1656" s="15" t="str">
        <f t="shared" si="77"/>
        <v/>
      </c>
      <c r="I1656" s="16" t="str">
        <f t="array" ref="I1656">IF(H1656&lt;&gt;"",SUM(IF(Data_TABLE[EOM Date]=EOMONTH(H1656,0),Data_TABLE[Total Value Sold],0)),"")</f>
        <v/>
      </c>
      <c r="J1656" s="16" t="e">
        <f t="shared" ca="1" si="75"/>
        <v>#N/A</v>
      </c>
      <c r="K1656" s="16" t="e">
        <f t="shared" ca="1" si="76"/>
        <v>#N/A</v>
      </c>
      <c r="L1656" s="12" t="str">
        <f>IF(I1656&lt;&gt;"",RANK(I1656,ListSales,0),"")</f>
        <v/>
      </c>
      <c r="V1656" s="18" t="str">
        <f>IF(U1656&lt;&gt;"",SUMIFS(Data_TABLE[Total Value Sold],Data_TABLE[EOM Date],"="&amp;EOMONTH(Dashboard!$I$7,0),Data_TABLE[Customer],"="&amp;Calc!U1656),"")</f>
        <v/>
      </c>
    </row>
    <row r="1657" spans="8:22" x14ac:dyDescent="0.2">
      <c r="H1657" s="15" t="str">
        <f t="shared" si="77"/>
        <v/>
      </c>
      <c r="I1657" s="16" t="str">
        <f t="array" ref="I1657">IF(H1657&lt;&gt;"",SUM(IF(Data_TABLE[EOM Date]=EOMONTH(H1657,0),Data_TABLE[Total Value Sold],0)),"")</f>
        <v/>
      </c>
      <c r="J1657" s="16" t="e">
        <f t="shared" ca="1" si="75"/>
        <v>#N/A</v>
      </c>
      <c r="K1657" s="16" t="e">
        <f t="shared" ca="1" si="76"/>
        <v>#N/A</v>
      </c>
      <c r="L1657" s="12" t="str">
        <f>IF(I1657&lt;&gt;"",RANK(I1657,ListSales,0),"")</f>
        <v/>
      </c>
      <c r="V1657" s="18" t="str">
        <f>IF(U1657&lt;&gt;"",SUMIFS(Data_TABLE[Total Value Sold],Data_TABLE[EOM Date],"="&amp;EOMONTH(Dashboard!$I$7,0),Data_TABLE[Customer],"="&amp;Calc!U1657),"")</f>
        <v/>
      </c>
    </row>
    <row r="1658" spans="8:22" x14ac:dyDescent="0.2">
      <c r="H1658" s="15" t="str">
        <f t="shared" si="77"/>
        <v/>
      </c>
      <c r="I1658" s="16" t="str">
        <f t="array" ref="I1658">IF(H1658&lt;&gt;"",SUM(IF(Data_TABLE[EOM Date]=EOMONTH(H1658,0),Data_TABLE[Total Value Sold],0)),"")</f>
        <v/>
      </c>
      <c r="J1658" s="16" t="e">
        <f t="shared" ca="1" si="75"/>
        <v>#N/A</v>
      </c>
      <c r="K1658" s="16" t="e">
        <f t="shared" ca="1" si="76"/>
        <v>#N/A</v>
      </c>
      <c r="L1658" s="12" t="str">
        <f>IF(I1658&lt;&gt;"",RANK(I1658,ListSales,0),"")</f>
        <v/>
      </c>
      <c r="V1658" s="18" t="str">
        <f>IF(U1658&lt;&gt;"",SUMIFS(Data_TABLE[Total Value Sold],Data_TABLE[EOM Date],"="&amp;EOMONTH(Dashboard!$I$7,0),Data_TABLE[Customer],"="&amp;Calc!U1658),"")</f>
        <v/>
      </c>
    </row>
    <row r="1659" spans="8:22" x14ac:dyDescent="0.2">
      <c r="H1659" s="15" t="str">
        <f t="shared" si="77"/>
        <v/>
      </c>
      <c r="I1659" s="16" t="str">
        <f t="array" ref="I1659">IF(H1659&lt;&gt;"",SUM(IF(Data_TABLE[EOM Date]=EOMONTH(H1659,0),Data_TABLE[Total Value Sold],0)),"")</f>
        <v/>
      </c>
      <c r="J1659" s="16" t="e">
        <f t="shared" ca="1" si="75"/>
        <v>#N/A</v>
      </c>
      <c r="K1659" s="16" t="e">
        <f t="shared" ca="1" si="76"/>
        <v>#N/A</v>
      </c>
      <c r="L1659" s="12" t="str">
        <f>IF(I1659&lt;&gt;"",RANK(I1659,ListSales,0),"")</f>
        <v/>
      </c>
      <c r="V1659" s="18" t="str">
        <f>IF(U1659&lt;&gt;"",SUMIFS(Data_TABLE[Total Value Sold],Data_TABLE[EOM Date],"="&amp;EOMONTH(Dashboard!$I$7,0),Data_TABLE[Customer],"="&amp;Calc!U1659),"")</f>
        <v/>
      </c>
    </row>
    <row r="1660" spans="8:22" x14ac:dyDescent="0.2">
      <c r="H1660" s="15" t="str">
        <f t="shared" si="77"/>
        <v/>
      </c>
      <c r="I1660" s="16" t="str">
        <f t="array" ref="I1660">IF(H1660&lt;&gt;"",SUM(IF(Data_TABLE[EOM Date]=EOMONTH(H1660,0),Data_TABLE[Total Value Sold],0)),"")</f>
        <v/>
      </c>
      <c r="J1660" s="16" t="e">
        <f t="shared" ca="1" si="75"/>
        <v>#N/A</v>
      </c>
      <c r="K1660" s="16" t="e">
        <f t="shared" ca="1" si="76"/>
        <v>#N/A</v>
      </c>
      <c r="L1660" s="12" t="str">
        <f>IF(I1660&lt;&gt;"",RANK(I1660,ListSales,0),"")</f>
        <v/>
      </c>
      <c r="V1660" s="18" t="str">
        <f>IF(U1660&lt;&gt;"",SUMIFS(Data_TABLE[Total Value Sold],Data_TABLE[EOM Date],"="&amp;EOMONTH(Dashboard!$I$7,0),Data_TABLE[Customer],"="&amp;Calc!U1660),"")</f>
        <v/>
      </c>
    </row>
    <row r="1661" spans="8:22" x14ac:dyDescent="0.2">
      <c r="H1661" s="15" t="str">
        <f t="shared" si="77"/>
        <v/>
      </c>
      <c r="I1661" s="16" t="str">
        <f t="array" ref="I1661">IF(H1661&lt;&gt;"",SUM(IF(Data_TABLE[EOM Date]=EOMONTH(H1661,0),Data_TABLE[Total Value Sold],0)),"")</f>
        <v/>
      </c>
      <c r="J1661" s="16" t="e">
        <f t="shared" ca="1" si="75"/>
        <v>#N/A</v>
      </c>
      <c r="K1661" s="16" t="e">
        <f t="shared" ca="1" si="76"/>
        <v>#N/A</v>
      </c>
      <c r="L1661" s="12" t="str">
        <f>IF(I1661&lt;&gt;"",RANK(I1661,ListSales,0),"")</f>
        <v/>
      </c>
      <c r="V1661" s="18" t="str">
        <f>IF(U1661&lt;&gt;"",SUMIFS(Data_TABLE[Total Value Sold],Data_TABLE[EOM Date],"="&amp;EOMONTH(Dashboard!$I$7,0),Data_TABLE[Customer],"="&amp;Calc!U1661),"")</f>
        <v/>
      </c>
    </row>
    <row r="1662" spans="8:22" x14ac:dyDescent="0.2">
      <c r="H1662" s="15" t="str">
        <f t="shared" si="77"/>
        <v/>
      </c>
      <c r="I1662" s="16" t="str">
        <f t="array" ref="I1662">IF(H1662&lt;&gt;"",SUM(IF(Data_TABLE[EOM Date]=EOMONTH(H1662,0),Data_TABLE[Total Value Sold],0)),"")</f>
        <v/>
      </c>
      <c r="J1662" s="16" t="e">
        <f t="shared" ca="1" si="75"/>
        <v>#N/A</v>
      </c>
      <c r="K1662" s="16" t="e">
        <f t="shared" ca="1" si="76"/>
        <v>#N/A</v>
      </c>
      <c r="L1662" s="12" t="str">
        <f>IF(I1662&lt;&gt;"",RANK(I1662,ListSales,0),"")</f>
        <v/>
      </c>
      <c r="V1662" s="18" t="str">
        <f>IF(U1662&lt;&gt;"",SUMIFS(Data_TABLE[Total Value Sold],Data_TABLE[EOM Date],"="&amp;EOMONTH(Dashboard!$I$7,0),Data_TABLE[Customer],"="&amp;Calc!U1662),"")</f>
        <v/>
      </c>
    </row>
    <row r="1663" spans="8:22" x14ac:dyDescent="0.2">
      <c r="H1663" s="15" t="str">
        <f t="shared" si="77"/>
        <v/>
      </c>
      <c r="I1663" s="16" t="str">
        <f t="array" ref="I1663">IF(H1663&lt;&gt;"",SUM(IF(Data_TABLE[EOM Date]=EOMONTH(H1663,0),Data_TABLE[Total Value Sold],0)),"")</f>
        <v/>
      </c>
      <c r="J1663" s="16" t="e">
        <f t="shared" ca="1" si="75"/>
        <v>#N/A</v>
      </c>
      <c r="K1663" s="16" t="e">
        <f t="shared" ca="1" si="76"/>
        <v>#N/A</v>
      </c>
      <c r="L1663" s="12" t="str">
        <f>IF(I1663&lt;&gt;"",RANK(I1663,ListSales,0),"")</f>
        <v/>
      </c>
      <c r="V1663" s="18" t="str">
        <f>IF(U1663&lt;&gt;"",SUMIFS(Data_TABLE[Total Value Sold],Data_TABLE[EOM Date],"="&amp;EOMONTH(Dashboard!$I$7,0),Data_TABLE[Customer],"="&amp;Calc!U1663),"")</f>
        <v/>
      </c>
    </row>
    <row r="1664" spans="8:22" x14ac:dyDescent="0.2">
      <c r="H1664" s="15" t="str">
        <f t="shared" si="77"/>
        <v/>
      </c>
      <c r="I1664" s="16" t="str">
        <f t="array" ref="I1664">IF(H1664&lt;&gt;"",SUM(IF(Data_TABLE[EOM Date]=EOMONTH(H1664,0),Data_TABLE[Total Value Sold],0)),"")</f>
        <v/>
      </c>
      <c r="J1664" s="16" t="e">
        <f t="shared" ca="1" si="75"/>
        <v>#N/A</v>
      </c>
      <c r="K1664" s="16" t="e">
        <f t="shared" ca="1" si="76"/>
        <v>#N/A</v>
      </c>
      <c r="L1664" s="12" t="str">
        <f>IF(I1664&lt;&gt;"",RANK(I1664,ListSales,0),"")</f>
        <v/>
      </c>
      <c r="V1664" s="18" t="str">
        <f>IF(U1664&lt;&gt;"",SUMIFS(Data_TABLE[Total Value Sold],Data_TABLE[EOM Date],"="&amp;EOMONTH(Dashboard!$I$7,0),Data_TABLE[Customer],"="&amp;Calc!U1664),"")</f>
        <v/>
      </c>
    </row>
    <row r="1665" spans="8:22" x14ac:dyDescent="0.2">
      <c r="H1665" s="15" t="str">
        <f t="shared" si="77"/>
        <v/>
      </c>
      <c r="I1665" s="16" t="str">
        <f t="array" ref="I1665">IF(H1665&lt;&gt;"",SUM(IF(Data_TABLE[EOM Date]=EOMONTH(H1665,0),Data_TABLE[Total Value Sold],0)),"")</f>
        <v/>
      </c>
      <c r="J1665" s="16" t="e">
        <f t="shared" ca="1" si="75"/>
        <v>#N/A</v>
      </c>
      <c r="K1665" s="16" t="e">
        <f t="shared" ca="1" si="76"/>
        <v>#N/A</v>
      </c>
      <c r="L1665" s="12" t="str">
        <f>IF(I1665&lt;&gt;"",RANK(I1665,ListSales,0),"")</f>
        <v/>
      </c>
      <c r="V1665" s="18" t="str">
        <f>IF(U1665&lt;&gt;"",SUMIFS(Data_TABLE[Total Value Sold],Data_TABLE[EOM Date],"="&amp;EOMONTH(Dashboard!$I$7,0),Data_TABLE[Customer],"="&amp;Calc!U1665),"")</f>
        <v/>
      </c>
    </row>
    <row r="1666" spans="8:22" x14ac:dyDescent="0.2">
      <c r="H1666" s="15" t="str">
        <f t="shared" si="77"/>
        <v/>
      </c>
      <c r="I1666" s="16" t="str">
        <f t="array" ref="I1666">IF(H1666&lt;&gt;"",SUM(IF(Data_TABLE[EOM Date]=EOMONTH(H1666,0),Data_TABLE[Total Value Sold],0)),"")</f>
        <v/>
      </c>
      <c r="J1666" s="16" t="e">
        <f t="shared" ca="1" si="75"/>
        <v>#N/A</v>
      </c>
      <c r="K1666" s="16" t="e">
        <f t="shared" ca="1" si="76"/>
        <v>#N/A</v>
      </c>
      <c r="L1666" s="12" t="str">
        <f>IF(I1666&lt;&gt;"",RANK(I1666,ListSales,0),"")</f>
        <v/>
      </c>
      <c r="V1666" s="18" t="str">
        <f>IF(U1666&lt;&gt;"",SUMIFS(Data_TABLE[Total Value Sold],Data_TABLE[EOM Date],"="&amp;EOMONTH(Dashboard!$I$7,0),Data_TABLE[Customer],"="&amp;Calc!U1666),"")</f>
        <v/>
      </c>
    </row>
    <row r="1667" spans="8:22" x14ac:dyDescent="0.2">
      <c r="H1667" s="15" t="str">
        <f t="shared" si="77"/>
        <v/>
      </c>
      <c r="I1667" s="16" t="str">
        <f t="array" ref="I1667">IF(H1667&lt;&gt;"",SUM(IF(Data_TABLE[EOM Date]=EOMONTH(H1667,0),Data_TABLE[Total Value Sold],0)),"")</f>
        <v/>
      </c>
      <c r="J1667" s="16" t="e">
        <f t="shared" ca="1" si="75"/>
        <v>#N/A</v>
      </c>
      <c r="K1667" s="16" t="e">
        <f t="shared" ca="1" si="76"/>
        <v>#N/A</v>
      </c>
      <c r="L1667" s="12" t="str">
        <f>IF(I1667&lt;&gt;"",RANK(I1667,ListSales,0),"")</f>
        <v/>
      </c>
      <c r="V1667" s="18" t="str">
        <f>IF(U1667&lt;&gt;"",SUMIFS(Data_TABLE[Total Value Sold],Data_TABLE[EOM Date],"="&amp;EOMONTH(Dashboard!$I$7,0),Data_TABLE[Customer],"="&amp;Calc!U1667),"")</f>
        <v/>
      </c>
    </row>
    <row r="1668" spans="8:22" x14ac:dyDescent="0.2">
      <c r="H1668" s="15" t="str">
        <f t="shared" si="77"/>
        <v/>
      </c>
      <c r="I1668" s="16" t="str">
        <f t="array" ref="I1668">IF(H1668&lt;&gt;"",SUM(IF(Data_TABLE[EOM Date]=EOMONTH(H1668,0),Data_TABLE[Total Value Sold],0)),"")</f>
        <v/>
      </c>
      <c r="J1668" s="16" t="e">
        <f t="shared" ca="1" si="75"/>
        <v>#N/A</v>
      </c>
      <c r="K1668" s="16" t="e">
        <f t="shared" ca="1" si="76"/>
        <v>#N/A</v>
      </c>
      <c r="L1668" s="12" t="str">
        <f>IF(I1668&lt;&gt;"",RANK(I1668,ListSales,0),"")</f>
        <v/>
      </c>
      <c r="V1668" s="18" t="str">
        <f>IF(U1668&lt;&gt;"",SUMIFS(Data_TABLE[Total Value Sold],Data_TABLE[EOM Date],"="&amp;EOMONTH(Dashboard!$I$7,0),Data_TABLE[Customer],"="&amp;Calc!U1668),"")</f>
        <v/>
      </c>
    </row>
    <row r="1669" spans="8:22" x14ac:dyDescent="0.2">
      <c r="H1669" s="15" t="str">
        <f t="shared" si="77"/>
        <v/>
      </c>
      <c r="I1669" s="16" t="str">
        <f t="array" ref="I1669">IF(H1669&lt;&gt;"",SUM(IF(Data_TABLE[EOM Date]=EOMONTH(H1669,0),Data_TABLE[Total Value Sold],0)),"")</f>
        <v/>
      </c>
      <c r="J1669" s="16" t="e">
        <f t="shared" ref="J1669:J1732" ca="1" si="78">IF(L1669=$D$13,I1669,NA())</f>
        <v>#N/A</v>
      </c>
      <c r="K1669" s="16" t="e">
        <f t="shared" ref="K1669:K1732" ca="1" si="79">IF(L1669=$D$14,I1669,NA())</f>
        <v>#N/A</v>
      </c>
      <c r="L1669" s="12" t="str">
        <f>IF(I1669&lt;&gt;"",RANK(I1669,ListSales,0),"")</f>
        <v/>
      </c>
      <c r="V1669" s="18" t="str">
        <f>IF(U1669&lt;&gt;"",SUMIFS(Data_TABLE[Total Value Sold],Data_TABLE[EOM Date],"="&amp;EOMONTH(Dashboard!$I$7,0),Data_TABLE[Customer],"="&amp;Calc!U1669),"")</f>
        <v/>
      </c>
    </row>
    <row r="1670" spans="8:22" x14ac:dyDescent="0.2">
      <c r="H1670" s="15" t="str">
        <f t="shared" ref="H1670:H1733" si="80">IF(ROW(H1669)-3&gt;$D$5,"",EDATE(H1669,1))</f>
        <v/>
      </c>
      <c r="I1670" s="16" t="str">
        <f t="array" ref="I1670">IF(H1670&lt;&gt;"",SUM(IF(Data_TABLE[EOM Date]=EOMONTH(H1670,0),Data_TABLE[Total Value Sold],0)),"")</f>
        <v/>
      </c>
      <c r="J1670" s="16" t="e">
        <f t="shared" ca="1" si="78"/>
        <v>#N/A</v>
      </c>
      <c r="K1670" s="16" t="e">
        <f t="shared" ca="1" si="79"/>
        <v>#N/A</v>
      </c>
      <c r="L1670" s="12" t="str">
        <f>IF(I1670&lt;&gt;"",RANK(I1670,ListSales,0),"")</f>
        <v/>
      </c>
      <c r="V1670" s="18" t="str">
        <f>IF(U1670&lt;&gt;"",SUMIFS(Data_TABLE[Total Value Sold],Data_TABLE[EOM Date],"="&amp;EOMONTH(Dashboard!$I$7,0),Data_TABLE[Customer],"="&amp;Calc!U1670),"")</f>
        <v/>
      </c>
    </row>
    <row r="1671" spans="8:22" x14ac:dyDescent="0.2">
      <c r="H1671" s="15" t="str">
        <f t="shared" si="80"/>
        <v/>
      </c>
      <c r="I1671" s="16" t="str">
        <f t="array" ref="I1671">IF(H1671&lt;&gt;"",SUM(IF(Data_TABLE[EOM Date]=EOMONTH(H1671,0),Data_TABLE[Total Value Sold],0)),"")</f>
        <v/>
      </c>
      <c r="J1671" s="16" t="e">
        <f t="shared" ca="1" si="78"/>
        <v>#N/A</v>
      </c>
      <c r="K1671" s="16" t="e">
        <f t="shared" ca="1" si="79"/>
        <v>#N/A</v>
      </c>
      <c r="L1671" s="12" t="str">
        <f>IF(I1671&lt;&gt;"",RANK(I1671,ListSales,0),"")</f>
        <v/>
      </c>
      <c r="V1671" s="18" t="str">
        <f>IF(U1671&lt;&gt;"",SUMIFS(Data_TABLE[Total Value Sold],Data_TABLE[EOM Date],"="&amp;EOMONTH(Dashboard!$I$7,0),Data_TABLE[Customer],"="&amp;Calc!U1671),"")</f>
        <v/>
      </c>
    </row>
    <row r="1672" spans="8:22" x14ac:dyDescent="0.2">
      <c r="H1672" s="15" t="str">
        <f t="shared" si="80"/>
        <v/>
      </c>
      <c r="I1672" s="16" t="str">
        <f t="array" ref="I1672">IF(H1672&lt;&gt;"",SUM(IF(Data_TABLE[EOM Date]=EOMONTH(H1672,0),Data_TABLE[Total Value Sold],0)),"")</f>
        <v/>
      </c>
      <c r="J1672" s="16" t="e">
        <f t="shared" ca="1" si="78"/>
        <v>#N/A</v>
      </c>
      <c r="K1672" s="16" t="e">
        <f t="shared" ca="1" si="79"/>
        <v>#N/A</v>
      </c>
      <c r="L1672" s="12" t="str">
        <f>IF(I1672&lt;&gt;"",RANK(I1672,ListSales,0),"")</f>
        <v/>
      </c>
      <c r="V1672" s="18" t="str">
        <f>IF(U1672&lt;&gt;"",SUMIFS(Data_TABLE[Total Value Sold],Data_TABLE[EOM Date],"="&amp;EOMONTH(Dashboard!$I$7,0),Data_TABLE[Customer],"="&amp;Calc!U1672),"")</f>
        <v/>
      </c>
    </row>
    <row r="1673" spans="8:22" x14ac:dyDescent="0.2">
      <c r="H1673" s="15" t="str">
        <f t="shared" si="80"/>
        <v/>
      </c>
      <c r="I1673" s="16" t="str">
        <f t="array" ref="I1673">IF(H1673&lt;&gt;"",SUM(IF(Data_TABLE[EOM Date]=EOMONTH(H1673,0),Data_TABLE[Total Value Sold],0)),"")</f>
        <v/>
      </c>
      <c r="J1673" s="16" t="e">
        <f t="shared" ca="1" si="78"/>
        <v>#N/A</v>
      </c>
      <c r="K1673" s="16" t="e">
        <f t="shared" ca="1" si="79"/>
        <v>#N/A</v>
      </c>
      <c r="L1673" s="12" t="str">
        <f>IF(I1673&lt;&gt;"",RANK(I1673,ListSales,0),"")</f>
        <v/>
      </c>
      <c r="V1673" s="18" t="str">
        <f>IF(U1673&lt;&gt;"",SUMIFS(Data_TABLE[Total Value Sold],Data_TABLE[EOM Date],"="&amp;EOMONTH(Dashboard!$I$7,0),Data_TABLE[Customer],"="&amp;Calc!U1673),"")</f>
        <v/>
      </c>
    </row>
    <row r="1674" spans="8:22" x14ac:dyDescent="0.2">
      <c r="H1674" s="15" t="str">
        <f t="shared" si="80"/>
        <v/>
      </c>
      <c r="I1674" s="16" t="str">
        <f t="array" ref="I1674">IF(H1674&lt;&gt;"",SUM(IF(Data_TABLE[EOM Date]=EOMONTH(H1674,0),Data_TABLE[Total Value Sold],0)),"")</f>
        <v/>
      </c>
      <c r="J1674" s="16" t="e">
        <f t="shared" ca="1" si="78"/>
        <v>#N/A</v>
      </c>
      <c r="K1674" s="16" t="e">
        <f t="shared" ca="1" si="79"/>
        <v>#N/A</v>
      </c>
      <c r="L1674" s="12" t="str">
        <f>IF(I1674&lt;&gt;"",RANK(I1674,ListSales,0),"")</f>
        <v/>
      </c>
      <c r="V1674" s="18" t="str">
        <f>IF(U1674&lt;&gt;"",SUMIFS(Data_TABLE[Total Value Sold],Data_TABLE[EOM Date],"="&amp;EOMONTH(Dashboard!$I$7,0),Data_TABLE[Customer],"="&amp;Calc!U1674),"")</f>
        <v/>
      </c>
    </row>
    <row r="1675" spans="8:22" x14ac:dyDescent="0.2">
      <c r="H1675" s="15" t="str">
        <f t="shared" si="80"/>
        <v/>
      </c>
      <c r="I1675" s="16" t="str">
        <f t="array" ref="I1675">IF(H1675&lt;&gt;"",SUM(IF(Data_TABLE[EOM Date]=EOMONTH(H1675,0),Data_TABLE[Total Value Sold],0)),"")</f>
        <v/>
      </c>
      <c r="J1675" s="16" t="e">
        <f t="shared" ca="1" si="78"/>
        <v>#N/A</v>
      </c>
      <c r="K1675" s="16" t="e">
        <f t="shared" ca="1" si="79"/>
        <v>#N/A</v>
      </c>
      <c r="L1675" s="12" t="str">
        <f>IF(I1675&lt;&gt;"",RANK(I1675,ListSales,0),"")</f>
        <v/>
      </c>
      <c r="V1675" s="18" t="str">
        <f>IF(U1675&lt;&gt;"",SUMIFS(Data_TABLE[Total Value Sold],Data_TABLE[EOM Date],"="&amp;EOMONTH(Dashboard!$I$7,0),Data_TABLE[Customer],"="&amp;Calc!U1675),"")</f>
        <v/>
      </c>
    </row>
    <row r="1676" spans="8:22" x14ac:dyDescent="0.2">
      <c r="H1676" s="15" t="str">
        <f t="shared" si="80"/>
        <v/>
      </c>
      <c r="I1676" s="16" t="str">
        <f t="array" ref="I1676">IF(H1676&lt;&gt;"",SUM(IF(Data_TABLE[EOM Date]=EOMONTH(H1676,0),Data_TABLE[Total Value Sold],0)),"")</f>
        <v/>
      </c>
      <c r="J1676" s="16" t="e">
        <f t="shared" ca="1" si="78"/>
        <v>#N/A</v>
      </c>
      <c r="K1676" s="16" t="e">
        <f t="shared" ca="1" si="79"/>
        <v>#N/A</v>
      </c>
      <c r="L1676" s="12" t="str">
        <f>IF(I1676&lt;&gt;"",RANK(I1676,ListSales,0),"")</f>
        <v/>
      </c>
      <c r="V1676" s="18" t="str">
        <f>IF(U1676&lt;&gt;"",SUMIFS(Data_TABLE[Total Value Sold],Data_TABLE[EOM Date],"="&amp;EOMONTH(Dashboard!$I$7,0),Data_TABLE[Customer],"="&amp;Calc!U1676),"")</f>
        <v/>
      </c>
    </row>
    <row r="1677" spans="8:22" x14ac:dyDescent="0.2">
      <c r="H1677" s="15" t="str">
        <f t="shared" si="80"/>
        <v/>
      </c>
      <c r="I1677" s="16" t="str">
        <f t="array" ref="I1677">IF(H1677&lt;&gt;"",SUM(IF(Data_TABLE[EOM Date]=EOMONTH(H1677,0),Data_TABLE[Total Value Sold],0)),"")</f>
        <v/>
      </c>
      <c r="J1677" s="16" t="e">
        <f t="shared" ca="1" si="78"/>
        <v>#N/A</v>
      </c>
      <c r="K1677" s="16" t="e">
        <f t="shared" ca="1" si="79"/>
        <v>#N/A</v>
      </c>
      <c r="L1677" s="12" t="str">
        <f>IF(I1677&lt;&gt;"",RANK(I1677,ListSales,0),"")</f>
        <v/>
      </c>
      <c r="V1677" s="18" t="str">
        <f>IF(U1677&lt;&gt;"",SUMIFS(Data_TABLE[Total Value Sold],Data_TABLE[EOM Date],"="&amp;EOMONTH(Dashboard!$I$7,0),Data_TABLE[Customer],"="&amp;Calc!U1677),"")</f>
        <v/>
      </c>
    </row>
    <row r="1678" spans="8:22" x14ac:dyDescent="0.2">
      <c r="H1678" s="15" t="str">
        <f t="shared" si="80"/>
        <v/>
      </c>
      <c r="I1678" s="16" t="str">
        <f t="array" ref="I1678">IF(H1678&lt;&gt;"",SUM(IF(Data_TABLE[EOM Date]=EOMONTH(H1678,0),Data_TABLE[Total Value Sold],0)),"")</f>
        <v/>
      </c>
      <c r="J1678" s="16" t="e">
        <f t="shared" ca="1" si="78"/>
        <v>#N/A</v>
      </c>
      <c r="K1678" s="16" t="e">
        <f t="shared" ca="1" si="79"/>
        <v>#N/A</v>
      </c>
      <c r="L1678" s="12" t="str">
        <f>IF(I1678&lt;&gt;"",RANK(I1678,ListSales,0),"")</f>
        <v/>
      </c>
      <c r="V1678" s="18" t="str">
        <f>IF(U1678&lt;&gt;"",SUMIFS(Data_TABLE[Total Value Sold],Data_TABLE[EOM Date],"="&amp;EOMONTH(Dashboard!$I$7,0),Data_TABLE[Customer],"="&amp;Calc!U1678),"")</f>
        <v/>
      </c>
    </row>
    <row r="1679" spans="8:22" x14ac:dyDescent="0.2">
      <c r="H1679" s="15" t="str">
        <f t="shared" si="80"/>
        <v/>
      </c>
      <c r="I1679" s="16" t="str">
        <f t="array" ref="I1679">IF(H1679&lt;&gt;"",SUM(IF(Data_TABLE[EOM Date]=EOMONTH(H1679,0),Data_TABLE[Total Value Sold],0)),"")</f>
        <v/>
      </c>
      <c r="J1679" s="16" t="e">
        <f t="shared" ca="1" si="78"/>
        <v>#N/A</v>
      </c>
      <c r="K1679" s="16" t="e">
        <f t="shared" ca="1" si="79"/>
        <v>#N/A</v>
      </c>
      <c r="L1679" s="12" t="str">
        <f>IF(I1679&lt;&gt;"",RANK(I1679,ListSales,0),"")</f>
        <v/>
      </c>
      <c r="V1679" s="18" t="str">
        <f>IF(U1679&lt;&gt;"",SUMIFS(Data_TABLE[Total Value Sold],Data_TABLE[EOM Date],"="&amp;EOMONTH(Dashboard!$I$7,0),Data_TABLE[Customer],"="&amp;Calc!U1679),"")</f>
        <v/>
      </c>
    </row>
    <row r="1680" spans="8:22" x14ac:dyDescent="0.2">
      <c r="H1680" s="15" t="str">
        <f t="shared" si="80"/>
        <v/>
      </c>
      <c r="I1680" s="16" t="str">
        <f t="array" ref="I1680">IF(H1680&lt;&gt;"",SUM(IF(Data_TABLE[EOM Date]=EOMONTH(H1680,0),Data_TABLE[Total Value Sold],0)),"")</f>
        <v/>
      </c>
      <c r="J1680" s="16" t="e">
        <f t="shared" ca="1" si="78"/>
        <v>#N/A</v>
      </c>
      <c r="K1680" s="16" t="e">
        <f t="shared" ca="1" si="79"/>
        <v>#N/A</v>
      </c>
      <c r="L1680" s="12" t="str">
        <f>IF(I1680&lt;&gt;"",RANK(I1680,ListSales,0),"")</f>
        <v/>
      </c>
      <c r="V1680" s="18" t="str">
        <f>IF(U1680&lt;&gt;"",SUMIFS(Data_TABLE[Total Value Sold],Data_TABLE[EOM Date],"="&amp;EOMONTH(Dashboard!$I$7,0),Data_TABLE[Customer],"="&amp;Calc!U1680),"")</f>
        <v/>
      </c>
    </row>
    <row r="1681" spans="8:22" x14ac:dyDescent="0.2">
      <c r="H1681" s="15" t="str">
        <f t="shared" si="80"/>
        <v/>
      </c>
      <c r="I1681" s="16" t="str">
        <f t="array" ref="I1681">IF(H1681&lt;&gt;"",SUM(IF(Data_TABLE[EOM Date]=EOMONTH(H1681,0),Data_TABLE[Total Value Sold],0)),"")</f>
        <v/>
      </c>
      <c r="J1681" s="16" t="e">
        <f t="shared" ca="1" si="78"/>
        <v>#N/A</v>
      </c>
      <c r="K1681" s="16" t="e">
        <f t="shared" ca="1" si="79"/>
        <v>#N/A</v>
      </c>
      <c r="L1681" s="12" t="str">
        <f>IF(I1681&lt;&gt;"",RANK(I1681,ListSales,0),"")</f>
        <v/>
      </c>
      <c r="V1681" s="18" t="str">
        <f>IF(U1681&lt;&gt;"",SUMIFS(Data_TABLE[Total Value Sold],Data_TABLE[EOM Date],"="&amp;EOMONTH(Dashboard!$I$7,0),Data_TABLE[Customer],"="&amp;Calc!U1681),"")</f>
        <v/>
      </c>
    </row>
    <row r="1682" spans="8:22" x14ac:dyDescent="0.2">
      <c r="H1682" s="15" t="str">
        <f t="shared" si="80"/>
        <v/>
      </c>
      <c r="I1682" s="16" t="str">
        <f t="array" ref="I1682">IF(H1682&lt;&gt;"",SUM(IF(Data_TABLE[EOM Date]=EOMONTH(H1682,0),Data_TABLE[Total Value Sold],0)),"")</f>
        <v/>
      </c>
      <c r="J1682" s="16" t="e">
        <f t="shared" ca="1" si="78"/>
        <v>#N/A</v>
      </c>
      <c r="K1682" s="16" t="e">
        <f t="shared" ca="1" si="79"/>
        <v>#N/A</v>
      </c>
      <c r="L1682" s="12" t="str">
        <f>IF(I1682&lt;&gt;"",RANK(I1682,ListSales,0),"")</f>
        <v/>
      </c>
      <c r="V1682" s="18" t="str">
        <f>IF(U1682&lt;&gt;"",SUMIFS(Data_TABLE[Total Value Sold],Data_TABLE[EOM Date],"="&amp;EOMONTH(Dashboard!$I$7,0),Data_TABLE[Customer],"="&amp;Calc!U1682),"")</f>
        <v/>
      </c>
    </row>
    <row r="1683" spans="8:22" x14ac:dyDescent="0.2">
      <c r="H1683" s="15" t="str">
        <f t="shared" si="80"/>
        <v/>
      </c>
      <c r="I1683" s="16" t="str">
        <f t="array" ref="I1683">IF(H1683&lt;&gt;"",SUM(IF(Data_TABLE[EOM Date]=EOMONTH(H1683,0),Data_TABLE[Total Value Sold],0)),"")</f>
        <v/>
      </c>
      <c r="J1683" s="16" t="e">
        <f t="shared" ca="1" si="78"/>
        <v>#N/A</v>
      </c>
      <c r="K1683" s="16" t="e">
        <f t="shared" ca="1" si="79"/>
        <v>#N/A</v>
      </c>
      <c r="L1683" s="12" t="str">
        <f>IF(I1683&lt;&gt;"",RANK(I1683,ListSales,0),"")</f>
        <v/>
      </c>
      <c r="V1683" s="18" t="str">
        <f>IF(U1683&lt;&gt;"",SUMIFS(Data_TABLE[Total Value Sold],Data_TABLE[EOM Date],"="&amp;EOMONTH(Dashboard!$I$7,0),Data_TABLE[Customer],"="&amp;Calc!U1683),"")</f>
        <v/>
      </c>
    </row>
    <row r="1684" spans="8:22" x14ac:dyDescent="0.2">
      <c r="H1684" s="15" t="str">
        <f t="shared" si="80"/>
        <v/>
      </c>
      <c r="I1684" s="16" t="str">
        <f t="array" ref="I1684">IF(H1684&lt;&gt;"",SUM(IF(Data_TABLE[EOM Date]=EOMONTH(H1684,0),Data_TABLE[Total Value Sold],0)),"")</f>
        <v/>
      </c>
      <c r="J1684" s="16" t="e">
        <f t="shared" ca="1" si="78"/>
        <v>#N/A</v>
      </c>
      <c r="K1684" s="16" t="e">
        <f t="shared" ca="1" si="79"/>
        <v>#N/A</v>
      </c>
      <c r="L1684" s="12" t="str">
        <f>IF(I1684&lt;&gt;"",RANK(I1684,ListSales,0),"")</f>
        <v/>
      </c>
      <c r="V1684" s="18" t="str">
        <f>IF(U1684&lt;&gt;"",SUMIFS(Data_TABLE[Total Value Sold],Data_TABLE[EOM Date],"="&amp;EOMONTH(Dashboard!$I$7,0),Data_TABLE[Customer],"="&amp;Calc!U1684),"")</f>
        <v/>
      </c>
    </row>
    <row r="1685" spans="8:22" x14ac:dyDescent="0.2">
      <c r="H1685" s="15" t="str">
        <f t="shared" si="80"/>
        <v/>
      </c>
      <c r="I1685" s="16" t="str">
        <f t="array" ref="I1685">IF(H1685&lt;&gt;"",SUM(IF(Data_TABLE[EOM Date]=EOMONTH(H1685,0),Data_TABLE[Total Value Sold],0)),"")</f>
        <v/>
      </c>
      <c r="J1685" s="16" t="e">
        <f t="shared" ca="1" si="78"/>
        <v>#N/A</v>
      </c>
      <c r="K1685" s="16" t="e">
        <f t="shared" ca="1" si="79"/>
        <v>#N/A</v>
      </c>
      <c r="L1685" s="12" t="str">
        <f>IF(I1685&lt;&gt;"",RANK(I1685,ListSales,0),"")</f>
        <v/>
      </c>
      <c r="V1685" s="18" t="str">
        <f>IF(U1685&lt;&gt;"",SUMIFS(Data_TABLE[Total Value Sold],Data_TABLE[EOM Date],"="&amp;EOMONTH(Dashboard!$I$7,0),Data_TABLE[Customer],"="&amp;Calc!U1685),"")</f>
        <v/>
      </c>
    </row>
    <row r="1686" spans="8:22" x14ac:dyDescent="0.2">
      <c r="H1686" s="15" t="str">
        <f t="shared" si="80"/>
        <v/>
      </c>
      <c r="I1686" s="16" t="str">
        <f t="array" ref="I1686">IF(H1686&lt;&gt;"",SUM(IF(Data_TABLE[EOM Date]=EOMONTH(H1686,0),Data_TABLE[Total Value Sold],0)),"")</f>
        <v/>
      </c>
      <c r="J1686" s="16" t="e">
        <f t="shared" ca="1" si="78"/>
        <v>#N/A</v>
      </c>
      <c r="K1686" s="16" t="e">
        <f t="shared" ca="1" si="79"/>
        <v>#N/A</v>
      </c>
      <c r="L1686" s="12" t="str">
        <f>IF(I1686&lt;&gt;"",RANK(I1686,ListSales,0),"")</f>
        <v/>
      </c>
      <c r="V1686" s="18" t="str">
        <f>IF(U1686&lt;&gt;"",SUMIFS(Data_TABLE[Total Value Sold],Data_TABLE[EOM Date],"="&amp;EOMONTH(Dashboard!$I$7,0),Data_TABLE[Customer],"="&amp;Calc!U1686),"")</f>
        <v/>
      </c>
    </row>
    <row r="1687" spans="8:22" x14ac:dyDescent="0.2">
      <c r="H1687" s="15" t="str">
        <f t="shared" si="80"/>
        <v/>
      </c>
      <c r="I1687" s="16" t="str">
        <f t="array" ref="I1687">IF(H1687&lt;&gt;"",SUM(IF(Data_TABLE[EOM Date]=EOMONTH(H1687,0),Data_TABLE[Total Value Sold],0)),"")</f>
        <v/>
      </c>
      <c r="J1687" s="16" t="e">
        <f t="shared" ca="1" si="78"/>
        <v>#N/A</v>
      </c>
      <c r="K1687" s="16" t="e">
        <f t="shared" ca="1" si="79"/>
        <v>#N/A</v>
      </c>
      <c r="L1687" s="12" t="str">
        <f>IF(I1687&lt;&gt;"",RANK(I1687,ListSales,0),"")</f>
        <v/>
      </c>
      <c r="V1687" s="18" t="str">
        <f>IF(U1687&lt;&gt;"",SUMIFS(Data_TABLE[Total Value Sold],Data_TABLE[EOM Date],"="&amp;EOMONTH(Dashboard!$I$7,0),Data_TABLE[Customer],"="&amp;Calc!U1687),"")</f>
        <v/>
      </c>
    </row>
    <row r="1688" spans="8:22" x14ac:dyDescent="0.2">
      <c r="H1688" s="15" t="str">
        <f t="shared" si="80"/>
        <v/>
      </c>
      <c r="I1688" s="16" t="str">
        <f t="array" ref="I1688">IF(H1688&lt;&gt;"",SUM(IF(Data_TABLE[EOM Date]=EOMONTH(H1688,0),Data_TABLE[Total Value Sold],0)),"")</f>
        <v/>
      </c>
      <c r="J1688" s="16" t="e">
        <f t="shared" ca="1" si="78"/>
        <v>#N/A</v>
      </c>
      <c r="K1688" s="16" t="e">
        <f t="shared" ca="1" si="79"/>
        <v>#N/A</v>
      </c>
      <c r="L1688" s="12" t="str">
        <f>IF(I1688&lt;&gt;"",RANK(I1688,ListSales,0),"")</f>
        <v/>
      </c>
      <c r="V1688" s="18" t="str">
        <f>IF(U1688&lt;&gt;"",SUMIFS(Data_TABLE[Total Value Sold],Data_TABLE[EOM Date],"="&amp;EOMONTH(Dashboard!$I$7,0),Data_TABLE[Customer],"="&amp;Calc!U1688),"")</f>
        <v/>
      </c>
    </row>
    <row r="1689" spans="8:22" x14ac:dyDescent="0.2">
      <c r="H1689" s="15" t="str">
        <f t="shared" si="80"/>
        <v/>
      </c>
      <c r="I1689" s="16" t="str">
        <f t="array" ref="I1689">IF(H1689&lt;&gt;"",SUM(IF(Data_TABLE[EOM Date]=EOMONTH(H1689,0),Data_TABLE[Total Value Sold],0)),"")</f>
        <v/>
      </c>
      <c r="J1689" s="16" t="e">
        <f t="shared" ca="1" si="78"/>
        <v>#N/A</v>
      </c>
      <c r="K1689" s="16" t="e">
        <f t="shared" ca="1" si="79"/>
        <v>#N/A</v>
      </c>
      <c r="L1689" s="12" t="str">
        <f>IF(I1689&lt;&gt;"",RANK(I1689,ListSales,0),"")</f>
        <v/>
      </c>
      <c r="V1689" s="18" t="str">
        <f>IF(U1689&lt;&gt;"",SUMIFS(Data_TABLE[Total Value Sold],Data_TABLE[EOM Date],"="&amp;EOMONTH(Dashboard!$I$7,0),Data_TABLE[Customer],"="&amp;Calc!U1689),"")</f>
        <v/>
      </c>
    </row>
    <row r="1690" spans="8:22" x14ac:dyDescent="0.2">
      <c r="H1690" s="15" t="str">
        <f t="shared" si="80"/>
        <v/>
      </c>
      <c r="I1690" s="16" t="str">
        <f t="array" ref="I1690">IF(H1690&lt;&gt;"",SUM(IF(Data_TABLE[EOM Date]=EOMONTH(H1690,0),Data_TABLE[Total Value Sold],0)),"")</f>
        <v/>
      </c>
      <c r="J1690" s="16" t="e">
        <f t="shared" ca="1" si="78"/>
        <v>#N/A</v>
      </c>
      <c r="K1690" s="16" t="e">
        <f t="shared" ca="1" si="79"/>
        <v>#N/A</v>
      </c>
      <c r="L1690" s="12" t="str">
        <f>IF(I1690&lt;&gt;"",RANK(I1690,ListSales,0),"")</f>
        <v/>
      </c>
      <c r="V1690" s="18" t="str">
        <f>IF(U1690&lt;&gt;"",SUMIFS(Data_TABLE[Total Value Sold],Data_TABLE[EOM Date],"="&amp;EOMONTH(Dashboard!$I$7,0),Data_TABLE[Customer],"="&amp;Calc!U1690),"")</f>
        <v/>
      </c>
    </row>
    <row r="1691" spans="8:22" x14ac:dyDescent="0.2">
      <c r="H1691" s="15" t="str">
        <f t="shared" si="80"/>
        <v/>
      </c>
      <c r="I1691" s="16" t="str">
        <f t="array" ref="I1691">IF(H1691&lt;&gt;"",SUM(IF(Data_TABLE[EOM Date]=EOMONTH(H1691,0),Data_TABLE[Total Value Sold],0)),"")</f>
        <v/>
      </c>
      <c r="J1691" s="16" t="e">
        <f t="shared" ca="1" si="78"/>
        <v>#N/A</v>
      </c>
      <c r="K1691" s="16" t="e">
        <f t="shared" ca="1" si="79"/>
        <v>#N/A</v>
      </c>
      <c r="L1691" s="12" t="str">
        <f>IF(I1691&lt;&gt;"",RANK(I1691,ListSales,0),"")</f>
        <v/>
      </c>
      <c r="V1691" s="18" t="str">
        <f>IF(U1691&lt;&gt;"",SUMIFS(Data_TABLE[Total Value Sold],Data_TABLE[EOM Date],"="&amp;EOMONTH(Dashboard!$I$7,0),Data_TABLE[Customer],"="&amp;Calc!U1691),"")</f>
        <v/>
      </c>
    </row>
    <row r="1692" spans="8:22" x14ac:dyDescent="0.2">
      <c r="H1692" s="15" t="str">
        <f t="shared" si="80"/>
        <v/>
      </c>
      <c r="I1692" s="16" t="str">
        <f t="array" ref="I1692">IF(H1692&lt;&gt;"",SUM(IF(Data_TABLE[EOM Date]=EOMONTH(H1692,0),Data_TABLE[Total Value Sold],0)),"")</f>
        <v/>
      </c>
      <c r="J1692" s="16" t="e">
        <f t="shared" ca="1" si="78"/>
        <v>#N/A</v>
      </c>
      <c r="K1692" s="16" t="e">
        <f t="shared" ca="1" si="79"/>
        <v>#N/A</v>
      </c>
      <c r="L1692" s="12" t="str">
        <f>IF(I1692&lt;&gt;"",RANK(I1692,ListSales,0),"")</f>
        <v/>
      </c>
      <c r="V1692" s="18" t="str">
        <f>IF(U1692&lt;&gt;"",SUMIFS(Data_TABLE[Total Value Sold],Data_TABLE[EOM Date],"="&amp;EOMONTH(Dashboard!$I$7,0),Data_TABLE[Customer],"="&amp;Calc!U1692),"")</f>
        <v/>
      </c>
    </row>
    <row r="1693" spans="8:22" x14ac:dyDescent="0.2">
      <c r="H1693" s="15" t="str">
        <f t="shared" si="80"/>
        <v/>
      </c>
      <c r="I1693" s="16" t="str">
        <f t="array" ref="I1693">IF(H1693&lt;&gt;"",SUM(IF(Data_TABLE[EOM Date]=EOMONTH(H1693,0),Data_TABLE[Total Value Sold],0)),"")</f>
        <v/>
      </c>
      <c r="J1693" s="16" t="e">
        <f t="shared" ca="1" si="78"/>
        <v>#N/A</v>
      </c>
      <c r="K1693" s="16" t="e">
        <f t="shared" ca="1" si="79"/>
        <v>#N/A</v>
      </c>
      <c r="L1693" s="12" t="str">
        <f>IF(I1693&lt;&gt;"",RANK(I1693,ListSales,0),"")</f>
        <v/>
      </c>
      <c r="V1693" s="18" t="str">
        <f>IF(U1693&lt;&gt;"",SUMIFS(Data_TABLE[Total Value Sold],Data_TABLE[EOM Date],"="&amp;EOMONTH(Dashboard!$I$7,0),Data_TABLE[Customer],"="&amp;Calc!U1693),"")</f>
        <v/>
      </c>
    </row>
    <row r="1694" spans="8:22" x14ac:dyDescent="0.2">
      <c r="H1694" s="15" t="str">
        <f t="shared" si="80"/>
        <v/>
      </c>
      <c r="I1694" s="16" t="str">
        <f t="array" ref="I1694">IF(H1694&lt;&gt;"",SUM(IF(Data_TABLE[EOM Date]=EOMONTH(H1694,0),Data_TABLE[Total Value Sold],0)),"")</f>
        <v/>
      </c>
      <c r="J1694" s="16" t="e">
        <f t="shared" ca="1" si="78"/>
        <v>#N/A</v>
      </c>
      <c r="K1694" s="16" t="e">
        <f t="shared" ca="1" si="79"/>
        <v>#N/A</v>
      </c>
      <c r="L1694" s="12" t="str">
        <f>IF(I1694&lt;&gt;"",RANK(I1694,ListSales,0),"")</f>
        <v/>
      </c>
      <c r="V1694" s="18" t="str">
        <f>IF(U1694&lt;&gt;"",SUMIFS(Data_TABLE[Total Value Sold],Data_TABLE[EOM Date],"="&amp;EOMONTH(Dashboard!$I$7,0),Data_TABLE[Customer],"="&amp;Calc!U1694),"")</f>
        <v/>
      </c>
    </row>
    <row r="1695" spans="8:22" x14ac:dyDescent="0.2">
      <c r="H1695" s="15" t="str">
        <f t="shared" si="80"/>
        <v/>
      </c>
      <c r="I1695" s="16" t="str">
        <f t="array" ref="I1695">IF(H1695&lt;&gt;"",SUM(IF(Data_TABLE[EOM Date]=EOMONTH(H1695,0),Data_TABLE[Total Value Sold],0)),"")</f>
        <v/>
      </c>
      <c r="J1695" s="16" t="e">
        <f t="shared" ca="1" si="78"/>
        <v>#N/A</v>
      </c>
      <c r="K1695" s="16" t="e">
        <f t="shared" ca="1" si="79"/>
        <v>#N/A</v>
      </c>
      <c r="L1695" s="12" t="str">
        <f>IF(I1695&lt;&gt;"",RANK(I1695,ListSales,0),"")</f>
        <v/>
      </c>
      <c r="V1695" s="18" t="str">
        <f>IF(U1695&lt;&gt;"",SUMIFS(Data_TABLE[Total Value Sold],Data_TABLE[EOM Date],"="&amp;EOMONTH(Dashboard!$I$7,0),Data_TABLE[Customer],"="&amp;Calc!U1695),"")</f>
        <v/>
      </c>
    </row>
    <row r="1696" spans="8:22" x14ac:dyDescent="0.2">
      <c r="H1696" s="15" t="str">
        <f t="shared" si="80"/>
        <v/>
      </c>
      <c r="I1696" s="16" t="str">
        <f t="array" ref="I1696">IF(H1696&lt;&gt;"",SUM(IF(Data_TABLE[EOM Date]=EOMONTH(H1696,0),Data_TABLE[Total Value Sold],0)),"")</f>
        <v/>
      </c>
      <c r="J1696" s="16" t="e">
        <f t="shared" ca="1" si="78"/>
        <v>#N/A</v>
      </c>
      <c r="K1696" s="16" t="e">
        <f t="shared" ca="1" si="79"/>
        <v>#N/A</v>
      </c>
      <c r="L1696" s="12" t="str">
        <f>IF(I1696&lt;&gt;"",RANK(I1696,ListSales,0),"")</f>
        <v/>
      </c>
      <c r="V1696" s="18" t="str">
        <f>IF(U1696&lt;&gt;"",SUMIFS(Data_TABLE[Total Value Sold],Data_TABLE[EOM Date],"="&amp;EOMONTH(Dashboard!$I$7,0),Data_TABLE[Customer],"="&amp;Calc!U1696),"")</f>
        <v/>
      </c>
    </row>
    <row r="1697" spans="8:22" x14ac:dyDescent="0.2">
      <c r="H1697" s="15" t="str">
        <f t="shared" si="80"/>
        <v/>
      </c>
      <c r="I1697" s="16" t="str">
        <f t="array" ref="I1697">IF(H1697&lt;&gt;"",SUM(IF(Data_TABLE[EOM Date]=EOMONTH(H1697,0),Data_TABLE[Total Value Sold],0)),"")</f>
        <v/>
      </c>
      <c r="J1697" s="16" t="e">
        <f t="shared" ca="1" si="78"/>
        <v>#N/A</v>
      </c>
      <c r="K1697" s="16" t="e">
        <f t="shared" ca="1" si="79"/>
        <v>#N/A</v>
      </c>
      <c r="L1697" s="12" t="str">
        <f>IF(I1697&lt;&gt;"",RANK(I1697,ListSales,0),"")</f>
        <v/>
      </c>
      <c r="V1697" s="18" t="str">
        <f>IF(U1697&lt;&gt;"",SUMIFS(Data_TABLE[Total Value Sold],Data_TABLE[EOM Date],"="&amp;EOMONTH(Dashboard!$I$7,0),Data_TABLE[Customer],"="&amp;Calc!U1697),"")</f>
        <v/>
      </c>
    </row>
    <row r="1698" spans="8:22" x14ac:dyDescent="0.2">
      <c r="H1698" s="15" t="str">
        <f t="shared" si="80"/>
        <v/>
      </c>
      <c r="I1698" s="16" t="str">
        <f t="array" ref="I1698">IF(H1698&lt;&gt;"",SUM(IF(Data_TABLE[EOM Date]=EOMONTH(H1698,0),Data_TABLE[Total Value Sold],0)),"")</f>
        <v/>
      </c>
      <c r="J1698" s="16" t="e">
        <f t="shared" ca="1" si="78"/>
        <v>#N/A</v>
      </c>
      <c r="K1698" s="16" t="e">
        <f t="shared" ca="1" si="79"/>
        <v>#N/A</v>
      </c>
      <c r="L1698" s="12" t="str">
        <f>IF(I1698&lt;&gt;"",RANK(I1698,ListSales,0),"")</f>
        <v/>
      </c>
      <c r="V1698" s="18" t="str">
        <f>IF(U1698&lt;&gt;"",SUMIFS(Data_TABLE[Total Value Sold],Data_TABLE[EOM Date],"="&amp;EOMONTH(Dashboard!$I$7,0),Data_TABLE[Customer],"="&amp;Calc!U1698),"")</f>
        <v/>
      </c>
    </row>
    <row r="1699" spans="8:22" x14ac:dyDescent="0.2">
      <c r="H1699" s="15" t="str">
        <f t="shared" si="80"/>
        <v/>
      </c>
      <c r="I1699" s="16" t="str">
        <f t="array" ref="I1699">IF(H1699&lt;&gt;"",SUM(IF(Data_TABLE[EOM Date]=EOMONTH(H1699,0),Data_TABLE[Total Value Sold],0)),"")</f>
        <v/>
      </c>
      <c r="J1699" s="16" t="e">
        <f t="shared" ca="1" si="78"/>
        <v>#N/A</v>
      </c>
      <c r="K1699" s="16" t="e">
        <f t="shared" ca="1" si="79"/>
        <v>#N/A</v>
      </c>
      <c r="L1699" s="12" t="str">
        <f>IF(I1699&lt;&gt;"",RANK(I1699,ListSales,0),"")</f>
        <v/>
      </c>
      <c r="V1699" s="18" t="str">
        <f>IF(U1699&lt;&gt;"",SUMIFS(Data_TABLE[Total Value Sold],Data_TABLE[EOM Date],"="&amp;EOMONTH(Dashboard!$I$7,0),Data_TABLE[Customer],"="&amp;Calc!U1699),"")</f>
        <v/>
      </c>
    </row>
    <row r="1700" spans="8:22" x14ac:dyDescent="0.2">
      <c r="H1700" s="15" t="str">
        <f t="shared" si="80"/>
        <v/>
      </c>
      <c r="I1700" s="16" t="str">
        <f t="array" ref="I1700">IF(H1700&lt;&gt;"",SUM(IF(Data_TABLE[EOM Date]=EOMONTH(H1700,0),Data_TABLE[Total Value Sold],0)),"")</f>
        <v/>
      </c>
      <c r="J1700" s="16" t="e">
        <f t="shared" ca="1" si="78"/>
        <v>#N/A</v>
      </c>
      <c r="K1700" s="16" t="e">
        <f t="shared" ca="1" si="79"/>
        <v>#N/A</v>
      </c>
      <c r="L1700" s="12" t="str">
        <f>IF(I1700&lt;&gt;"",RANK(I1700,ListSales,0),"")</f>
        <v/>
      </c>
      <c r="V1700" s="18" t="str">
        <f>IF(U1700&lt;&gt;"",SUMIFS(Data_TABLE[Total Value Sold],Data_TABLE[EOM Date],"="&amp;EOMONTH(Dashboard!$I$7,0),Data_TABLE[Customer],"="&amp;Calc!U1700),"")</f>
        <v/>
      </c>
    </row>
    <row r="1701" spans="8:22" x14ac:dyDescent="0.2">
      <c r="H1701" s="15" t="str">
        <f t="shared" si="80"/>
        <v/>
      </c>
      <c r="I1701" s="16" t="str">
        <f t="array" ref="I1701">IF(H1701&lt;&gt;"",SUM(IF(Data_TABLE[EOM Date]=EOMONTH(H1701,0),Data_TABLE[Total Value Sold],0)),"")</f>
        <v/>
      </c>
      <c r="J1701" s="16" t="e">
        <f t="shared" ca="1" si="78"/>
        <v>#N/A</v>
      </c>
      <c r="K1701" s="16" t="e">
        <f t="shared" ca="1" si="79"/>
        <v>#N/A</v>
      </c>
      <c r="L1701" s="12" t="str">
        <f>IF(I1701&lt;&gt;"",RANK(I1701,ListSales,0),"")</f>
        <v/>
      </c>
      <c r="V1701" s="18" t="str">
        <f>IF(U1701&lt;&gt;"",SUMIFS(Data_TABLE[Total Value Sold],Data_TABLE[EOM Date],"="&amp;EOMONTH(Dashboard!$I$7,0),Data_TABLE[Customer],"="&amp;Calc!U1701),"")</f>
        <v/>
      </c>
    </row>
    <row r="1702" spans="8:22" x14ac:dyDescent="0.2">
      <c r="H1702" s="15" t="str">
        <f t="shared" si="80"/>
        <v/>
      </c>
      <c r="I1702" s="16" t="str">
        <f t="array" ref="I1702">IF(H1702&lt;&gt;"",SUM(IF(Data_TABLE[EOM Date]=EOMONTH(H1702,0),Data_TABLE[Total Value Sold],0)),"")</f>
        <v/>
      </c>
      <c r="J1702" s="16" t="e">
        <f t="shared" ca="1" si="78"/>
        <v>#N/A</v>
      </c>
      <c r="K1702" s="16" t="e">
        <f t="shared" ca="1" si="79"/>
        <v>#N/A</v>
      </c>
      <c r="L1702" s="12" t="str">
        <f>IF(I1702&lt;&gt;"",RANK(I1702,ListSales,0),"")</f>
        <v/>
      </c>
      <c r="V1702" s="18" t="str">
        <f>IF(U1702&lt;&gt;"",SUMIFS(Data_TABLE[Total Value Sold],Data_TABLE[EOM Date],"="&amp;EOMONTH(Dashboard!$I$7,0),Data_TABLE[Customer],"="&amp;Calc!U1702),"")</f>
        <v/>
      </c>
    </row>
    <row r="1703" spans="8:22" x14ac:dyDescent="0.2">
      <c r="H1703" s="15" t="str">
        <f t="shared" si="80"/>
        <v/>
      </c>
      <c r="I1703" s="16" t="str">
        <f t="array" ref="I1703">IF(H1703&lt;&gt;"",SUM(IF(Data_TABLE[EOM Date]=EOMONTH(H1703,0),Data_TABLE[Total Value Sold],0)),"")</f>
        <v/>
      </c>
      <c r="J1703" s="16" t="e">
        <f t="shared" ca="1" si="78"/>
        <v>#N/A</v>
      </c>
      <c r="K1703" s="16" t="e">
        <f t="shared" ca="1" si="79"/>
        <v>#N/A</v>
      </c>
      <c r="L1703" s="12" t="str">
        <f>IF(I1703&lt;&gt;"",RANK(I1703,ListSales,0),"")</f>
        <v/>
      </c>
      <c r="V1703" s="18" t="str">
        <f>IF(U1703&lt;&gt;"",SUMIFS(Data_TABLE[Total Value Sold],Data_TABLE[EOM Date],"="&amp;EOMONTH(Dashboard!$I$7,0),Data_TABLE[Customer],"="&amp;Calc!U1703),"")</f>
        <v/>
      </c>
    </row>
    <row r="1704" spans="8:22" x14ac:dyDescent="0.2">
      <c r="H1704" s="15" t="str">
        <f t="shared" si="80"/>
        <v/>
      </c>
      <c r="I1704" s="16" t="str">
        <f t="array" ref="I1704">IF(H1704&lt;&gt;"",SUM(IF(Data_TABLE[EOM Date]=EOMONTH(H1704,0),Data_TABLE[Total Value Sold],0)),"")</f>
        <v/>
      </c>
      <c r="J1704" s="16" t="e">
        <f t="shared" ca="1" si="78"/>
        <v>#N/A</v>
      </c>
      <c r="K1704" s="16" t="e">
        <f t="shared" ca="1" si="79"/>
        <v>#N/A</v>
      </c>
      <c r="L1704" s="12" t="str">
        <f>IF(I1704&lt;&gt;"",RANK(I1704,ListSales,0),"")</f>
        <v/>
      </c>
      <c r="V1704" s="18" t="str">
        <f>IF(U1704&lt;&gt;"",SUMIFS(Data_TABLE[Total Value Sold],Data_TABLE[EOM Date],"="&amp;EOMONTH(Dashboard!$I$7,0),Data_TABLE[Customer],"="&amp;Calc!U1704),"")</f>
        <v/>
      </c>
    </row>
    <row r="1705" spans="8:22" x14ac:dyDescent="0.2">
      <c r="H1705" s="15" t="str">
        <f t="shared" si="80"/>
        <v/>
      </c>
      <c r="I1705" s="16" t="str">
        <f t="array" ref="I1705">IF(H1705&lt;&gt;"",SUM(IF(Data_TABLE[EOM Date]=EOMONTH(H1705,0),Data_TABLE[Total Value Sold],0)),"")</f>
        <v/>
      </c>
      <c r="J1705" s="16" t="e">
        <f t="shared" ca="1" si="78"/>
        <v>#N/A</v>
      </c>
      <c r="K1705" s="16" t="e">
        <f t="shared" ca="1" si="79"/>
        <v>#N/A</v>
      </c>
      <c r="L1705" s="12" t="str">
        <f>IF(I1705&lt;&gt;"",RANK(I1705,ListSales,0),"")</f>
        <v/>
      </c>
      <c r="V1705" s="18" t="str">
        <f>IF(U1705&lt;&gt;"",SUMIFS(Data_TABLE[Total Value Sold],Data_TABLE[EOM Date],"="&amp;EOMONTH(Dashboard!$I$7,0),Data_TABLE[Customer],"="&amp;Calc!U1705),"")</f>
        <v/>
      </c>
    </row>
    <row r="1706" spans="8:22" x14ac:dyDescent="0.2">
      <c r="H1706" s="15" t="str">
        <f t="shared" si="80"/>
        <v/>
      </c>
      <c r="I1706" s="16" t="str">
        <f t="array" ref="I1706">IF(H1706&lt;&gt;"",SUM(IF(Data_TABLE[EOM Date]=EOMONTH(H1706,0),Data_TABLE[Total Value Sold],0)),"")</f>
        <v/>
      </c>
      <c r="J1706" s="16" t="e">
        <f t="shared" ca="1" si="78"/>
        <v>#N/A</v>
      </c>
      <c r="K1706" s="16" t="e">
        <f t="shared" ca="1" si="79"/>
        <v>#N/A</v>
      </c>
      <c r="L1706" s="12" t="str">
        <f>IF(I1706&lt;&gt;"",RANK(I1706,ListSales,0),"")</f>
        <v/>
      </c>
      <c r="V1706" s="18" t="str">
        <f>IF(U1706&lt;&gt;"",SUMIFS(Data_TABLE[Total Value Sold],Data_TABLE[EOM Date],"="&amp;EOMONTH(Dashboard!$I$7,0),Data_TABLE[Customer],"="&amp;Calc!U1706),"")</f>
        <v/>
      </c>
    </row>
    <row r="1707" spans="8:22" x14ac:dyDescent="0.2">
      <c r="H1707" s="15" t="str">
        <f t="shared" si="80"/>
        <v/>
      </c>
      <c r="I1707" s="16" t="str">
        <f t="array" ref="I1707">IF(H1707&lt;&gt;"",SUM(IF(Data_TABLE[EOM Date]=EOMONTH(H1707,0),Data_TABLE[Total Value Sold],0)),"")</f>
        <v/>
      </c>
      <c r="J1707" s="16" t="e">
        <f t="shared" ca="1" si="78"/>
        <v>#N/A</v>
      </c>
      <c r="K1707" s="16" t="e">
        <f t="shared" ca="1" si="79"/>
        <v>#N/A</v>
      </c>
      <c r="L1707" s="12" t="str">
        <f>IF(I1707&lt;&gt;"",RANK(I1707,ListSales,0),"")</f>
        <v/>
      </c>
      <c r="V1707" s="18" t="str">
        <f>IF(U1707&lt;&gt;"",SUMIFS(Data_TABLE[Total Value Sold],Data_TABLE[EOM Date],"="&amp;EOMONTH(Dashboard!$I$7,0),Data_TABLE[Customer],"="&amp;Calc!U1707),"")</f>
        <v/>
      </c>
    </row>
    <row r="1708" spans="8:22" x14ac:dyDescent="0.2">
      <c r="H1708" s="15" t="str">
        <f t="shared" si="80"/>
        <v/>
      </c>
      <c r="I1708" s="16" t="str">
        <f t="array" ref="I1708">IF(H1708&lt;&gt;"",SUM(IF(Data_TABLE[EOM Date]=EOMONTH(H1708,0),Data_TABLE[Total Value Sold],0)),"")</f>
        <v/>
      </c>
      <c r="J1708" s="16" t="e">
        <f t="shared" ca="1" si="78"/>
        <v>#N/A</v>
      </c>
      <c r="K1708" s="16" t="e">
        <f t="shared" ca="1" si="79"/>
        <v>#N/A</v>
      </c>
      <c r="L1708" s="12" t="str">
        <f>IF(I1708&lt;&gt;"",RANK(I1708,ListSales,0),"")</f>
        <v/>
      </c>
      <c r="V1708" s="18" t="str">
        <f>IF(U1708&lt;&gt;"",SUMIFS(Data_TABLE[Total Value Sold],Data_TABLE[EOM Date],"="&amp;EOMONTH(Dashboard!$I$7,0),Data_TABLE[Customer],"="&amp;Calc!U1708),"")</f>
        <v/>
      </c>
    </row>
    <row r="1709" spans="8:22" x14ac:dyDescent="0.2">
      <c r="H1709" s="15" t="str">
        <f t="shared" si="80"/>
        <v/>
      </c>
      <c r="I1709" s="16" t="str">
        <f t="array" ref="I1709">IF(H1709&lt;&gt;"",SUM(IF(Data_TABLE[EOM Date]=EOMONTH(H1709,0),Data_TABLE[Total Value Sold],0)),"")</f>
        <v/>
      </c>
      <c r="J1709" s="16" t="e">
        <f t="shared" ca="1" si="78"/>
        <v>#N/A</v>
      </c>
      <c r="K1709" s="16" t="e">
        <f t="shared" ca="1" si="79"/>
        <v>#N/A</v>
      </c>
      <c r="L1709" s="12" t="str">
        <f>IF(I1709&lt;&gt;"",RANK(I1709,ListSales,0),"")</f>
        <v/>
      </c>
      <c r="V1709" s="18" t="str">
        <f>IF(U1709&lt;&gt;"",SUMIFS(Data_TABLE[Total Value Sold],Data_TABLE[EOM Date],"="&amp;EOMONTH(Dashboard!$I$7,0),Data_TABLE[Customer],"="&amp;Calc!U1709),"")</f>
        <v/>
      </c>
    </row>
    <row r="1710" spans="8:22" x14ac:dyDescent="0.2">
      <c r="H1710" s="15" t="str">
        <f t="shared" si="80"/>
        <v/>
      </c>
      <c r="I1710" s="16" t="str">
        <f t="array" ref="I1710">IF(H1710&lt;&gt;"",SUM(IF(Data_TABLE[EOM Date]=EOMONTH(H1710,0),Data_TABLE[Total Value Sold],0)),"")</f>
        <v/>
      </c>
      <c r="J1710" s="16" t="e">
        <f t="shared" ca="1" si="78"/>
        <v>#N/A</v>
      </c>
      <c r="K1710" s="16" t="e">
        <f t="shared" ca="1" si="79"/>
        <v>#N/A</v>
      </c>
      <c r="L1710" s="12" t="str">
        <f>IF(I1710&lt;&gt;"",RANK(I1710,ListSales,0),"")</f>
        <v/>
      </c>
      <c r="V1710" s="18" t="str">
        <f>IF(U1710&lt;&gt;"",SUMIFS(Data_TABLE[Total Value Sold],Data_TABLE[EOM Date],"="&amp;EOMONTH(Dashboard!$I$7,0),Data_TABLE[Customer],"="&amp;Calc!U1710),"")</f>
        <v/>
      </c>
    </row>
    <row r="1711" spans="8:22" x14ac:dyDescent="0.2">
      <c r="H1711" s="15" t="str">
        <f t="shared" si="80"/>
        <v/>
      </c>
      <c r="I1711" s="16" t="str">
        <f t="array" ref="I1711">IF(H1711&lt;&gt;"",SUM(IF(Data_TABLE[EOM Date]=EOMONTH(H1711,0),Data_TABLE[Total Value Sold],0)),"")</f>
        <v/>
      </c>
      <c r="J1711" s="16" t="e">
        <f t="shared" ca="1" si="78"/>
        <v>#N/A</v>
      </c>
      <c r="K1711" s="16" t="e">
        <f t="shared" ca="1" si="79"/>
        <v>#N/A</v>
      </c>
      <c r="L1711" s="12" t="str">
        <f>IF(I1711&lt;&gt;"",RANK(I1711,ListSales,0),"")</f>
        <v/>
      </c>
      <c r="V1711" s="18" t="str">
        <f>IF(U1711&lt;&gt;"",SUMIFS(Data_TABLE[Total Value Sold],Data_TABLE[EOM Date],"="&amp;EOMONTH(Dashboard!$I$7,0),Data_TABLE[Customer],"="&amp;Calc!U1711),"")</f>
        <v/>
      </c>
    </row>
    <row r="1712" spans="8:22" x14ac:dyDescent="0.2">
      <c r="H1712" s="15" t="str">
        <f t="shared" si="80"/>
        <v/>
      </c>
      <c r="I1712" s="16" t="str">
        <f t="array" ref="I1712">IF(H1712&lt;&gt;"",SUM(IF(Data_TABLE[EOM Date]=EOMONTH(H1712,0),Data_TABLE[Total Value Sold],0)),"")</f>
        <v/>
      </c>
      <c r="J1712" s="16" t="e">
        <f t="shared" ca="1" si="78"/>
        <v>#N/A</v>
      </c>
      <c r="K1712" s="16" t="e">
        <f t="shared" ca="1" si="79"/>
        <v>#N/A</v>
      </c>
      <c r="L1712" s="12" t="str">
        <f>IF(I1712&lt;&gt;"",RANK(I1712,ListSales,0),"")</f>
        <v/>
      </c>
      <c r="V1712" s="18" t="str">
        <f>IF(U1712&lt;&gt;"",SUMIFS(Data_TABLE[Total Value Sold],Data_TABLE[EOM Date],"="&amp;EOMONTH(Dashboard!$I$7,0),Data_TABLE[Customer],"="&amp;Calc!U1712),"")</f>
        <v/>
      </c>
    </row>
    <row r="1713" spans="8:22" x14ac:dyDescent="0.2">
      <c r="H1713" s="15" t="str">
        <f t="shared" si="80"/>
        <v/>
      </c>
      <c r="I1713" s="16" t="str">
        <f t="array" ref="I1713">IF(H1713&lt;&gt;"",SUM(IF(Data_TABLE[EOM Date]=EOMONTH(H1713,0),Data_TABLE[Total Value Sold],0)),"")</f>
        <v/>
      </c>
      <c r="J1713" s="16" t="e">
        <f t="shared" ca="1" si="78"/>
        <v>#N/A</v>
      </c>
      <c r="K1713" s="16" t="e">
        <f t="shared" ca="1" si="79"/>
        <v>#N/A</v>
      </c>
      <c r="L1713" s="12" t="str">
        <f>IF(I1713&lt;&gt;"",RANK(I1713,ListSales,0),"")</f>
        <v/>
      </c>
      <c r="V1713" s="18" t="str">
        <f>IF(U1713&lt;&gt;"",SUMIFS(Data_TABLE[Total Value Sold],Data_TABLE[EOM Date],"="&amp;EOMONTH(Dashboard!$I$7,0),Data_TABLE[Customer],"="&amp;Calc!U1713),"")</f>
        <v/>
      </c>
    </row>
    <row r="1714" spans="8:22" x14ac:dyDescent="0.2">
      <c r="H1714" s="15" t="str">
        <f t="shared" si="80"/>
        <v/>
      </c>
      <c r="I1714" s="16" t="str">
        <f t="array" ref="I1714">IF(H1714&lt;&gt;"",SUM(IF(Data_TABLE[EOM Date]=EOMONTH(H1714,0),Data_TABLE[Total Value Sold],0)),"")</f>
        <v/>
      </c>
      <c r="J1714" s="16" t="e">
        <f t="shared" ca="1" si="78"/>
        <v>#N/A</v>
      </c>
      <c r="K1714" s="16" t="e">
        <f t="shared" ca="1" si="79"/>
        <v>#N/A</v>
      </c>
      <c r="L1714" s="12" t="str">
        <f>IF(I1714&lt;&gt;"",RANK(I1714,ListSales,0),"")</f>
        <v/>
      </c>
      <c r="V1714" s="18" t="str">
        <f>IF(U1714&lt;&gt;"",SUMIFS(Data_TABLE[Total Value Sold],Data_TABLE[EOM Date],"="&amp;EOMONTH(Dashboard!$I$7,0),Data_TABLE[Customer],"="&amp;Calc!U1714),"")</f>
        <v/>
      </c>
    </row>
    <row r="1715" spans="8:22" x14ac:dyDescent="0.2">
      <c r="H1715" s="15" t="str">
        <f t="shared" si="80"/>
        <v/>
      </c>
      <c r="I1715" s="16" t="str">
        <f t="array" ref="I1715">IF(H1715&lt;&gt;"",SUM(IF(Data_TABLE[EOM Date]=EOMONTH(H1715,0),Data_TABLE[Total Value Sold],0)),"")</f>
        <v/>
      </c>
      <c r="J1715" s="16" t="e">
        <f t="shared" ca="1" si="78"/>
        <v>#N/A</v>
      </c>
      <c r="K1715" s="16" t="e">
        <f t="shared" ca="1" si="79"/>
        <v>#N/A</v>
      </c>
      <c r="L1715" s="12" t="str">
        <f>IF(I1715&lt;&gt;"",RANK(I1715,ListSales,0),"")</f>
        <v/>
      </c>
      <c r="V1715" s="18" t="str">
        <f>IF(U1715&lt;&gt;"",SUMIFS(Data_TABLE[Total Value Sold],Data_TABLE[EOM Date],"="&amp;EOMONTH(Dashboard!$I$7,0),Data_TABLE[Customer],"="&amp;Calc!U1715),"")</f>
        <v/>
      </c>
    </row>
    <row r="1716" spans="8:22" x14ac:dyDescent="0.2">
      <c r="H1716" s="15" t="str">
        <f t="shared" si="80"/>
        <v/>
      </c>
      <c r="I1716" s="16" t="str">
        <f t="array" ref="I1716">IF(H1716&lt;&gt;"",SUM(IF(Data_TABLE[EOM Date]=EOMONTH(H1716,0),Data_TABLE[Total Value Sold],0)),"")</f>
        <v/>
      </c>
      <c r="J1716" s="16" t="e">
        <f t="shared" ca="1" si="78"/>
        <v>#N/A</v>
      </c>
      <c r="K1716" s="16" t="e">
        <f t="shared" ca="1" si="79"/>
        <v>#N/A</v>
      </c>
      <c r="L1716" s="12" t="str">
        <f>IF(I1716&lt;&gt;"",RANK(I1716,ListSales,0),"")</f>
        <v/>
      </c>
      <c r="V1716" s="18" t="str">
        <f>IF(U1716&lt;&gt;"",SUMIFS(Data_TABLE[Total Value Sold],Data_TABLE[EOM Date],"="&amp;EOMONTH(Dashboard!$I$7,0),Data_TABLE[Customer],"="&amp;Calc!U1716),"")</f>
        <v/>
      </c>
    </row>
    <row r="1717" spans="8:22" x14ac:dyDescent="0.2">
      <c r="H1717" s="15" t="str">
        <f t="shared" si="80"/>
        <v/>
      </c>
      <c r="I1717" s="16" t="str">
        <f t="array" ref="I1717">IF(H1717&lt;&gt;"",SUM(IF(Data_TABLE[EOM Date]=EOMONTH(H1717,0),Data_TABLE[Total Value Sold],0)),"")</f>
        <v/>
      </c>
      <c r="J1717" s="16" t="e">
        <f t="shared" ca="1" si="78"/>
        <v>#N/A</v>
      </c>
      <c r="K1717" s="16" t="e">
        <f t="shared" ca="1" si="79"/>
        <v>#N/A</v>
      </c>
      <c r="L1717" s="12" t="str">
        <f>IF(I1717&lt;&gt;"",RANK(I1717,ListSales,0),"")</f>
        <v/>
      </c>
      <c r="V1717" s="18" t="str">
        <f>IF(U1717&lt;&gt;"",SUMIFS(Data_TABLE[Total Value Sold],Data_TABLE[EOM Date],"="&amp;EOMONTH(Dashboard!$I$7,0),Data_TABLE[Customer],"="&amp;Calc!U1717),"")</f>
        <v/>
      </c>
    </row>
    <row r="1718" spans="8:22" x14ac:dyDescent="0.2">
      <c r="H1718" s="15" t="str">
        <f t="shared" si="80"/>
        <v/>
      </c>
      <c r="I1718" s="16" t="str">
        <f t="array" ref="I1718">IF(H1718&lt;&gt;"",SUM(IF(Data_TABLE[EOM Date]=EOMONTH(H1718,0),Data_TABLE[Total Value Sold],0)),"")</f>
        <v/>
      </c>
      <c r="J1718" s="16" t="e">
        <f t="shared" ca="1" si="78"/>
        <v>#N/A</v>
      </c>
      <c r="K1718" s="16" t="e">
        <f t="shared" ca="1" si="79"/>
        <v>#N/A</v>
      </c>
      <c r="L1718" s="12" t="str">
        <f>IF(I1718&lt;&gt;"",RANK(I1718,ListSales,0),"")</f>
        <v/>
      </c>
      <c r="V1718" s="18" t="str">
        <f>IF(U1718&lt;&gt;"",SUMIFS(Data_TABLE[Total Value Sold],Data_TABLE[EOM Date],"="&amp;EOMONTH(Dashboard!$I$7,0),Data_TABLE[Customer],"="&amp;Calc!U1718),"")</f>
        <v/>
      </c>
    </row>
    <row r="1719" spans="8:22" x14ac:dyDescent="0.2">
      <c r="H1719" s="15" t="str">
        <f t="shared" si="80"/>
        <v/>
      </c>
      <c r="I1719" s="16" t="str">
        <f t="array" ref="I1719">IF(H1719&lt;&gt;"",SUM(IF(Data_TABLE[EOM Date]=EOMONTH(H1719,0),Data_TABLE[Total Value Sold],0)),"")</f>
        <v/>
      </c>
      <c r="J1719" s="16" t="e">
        <f t="shared" ca="1" si="78"/>
        <v>#N/A</v>
      </c>
      <c r="K1719" s="16" t="e">
        <f t="shared" ca="1" si="79"/>
        <v>#N/A</v>
      </c>
      <c r="L1719" s="12" t="str">
        <f>IF(I1719&lt;&gt;"",RANK(I1719,ListSales,0),"")</f>
        <v/>
      </c>
      <c r="V1719" s="18" t="str">
        <f>IF(U1719&lt;&gt;"",SUMIFS(Data_TABLE[Total Value Sold],Data_TABLE[EOM Date],"="&amp;EOMONTH(Dashboard!$I$7,0),Data_TABLE[Customer],"="&amp;Calc!U1719),"")</f>
        <v/>
      </c>
    </row>
    <row r="1720" spans="8:22" x14ac:dyDescent="0.2">
      <c r="H1720" s="15" t="str">
        <f t="shared" si="80"/>
        <v/>
      </c>
      <c r="I1720" s="16" t="str">
        <f t="array" ref="I1720">IF(H1720&lt;&gt;"",SUM(IF(Data_TABLE[EOM Date]=EOMONTH(H1720,0),Data_TABLE[Total Value Sold],0)),"")</f>
        <v/>
      </c>
      <c r="J1720" s="16" t="e">
        <f t="shared" ca="1" si="78"/>
        <v>#N/A</v>
      </c>
      <c r="K1720" s="16" t="e">
        <f t="shared" ca="1" si="79"/>
        <v>#N/A</v>
      </c>
      <c r="L1720" s="12" t="str">
        <f>IF(I1720&lt;&gt;"",RANK(I1720,ListSales,0),"")</f>
        <v/>
      </c>
      <c r="V1720" s="18" t="str">
        <f>IF(U1720&lt;&gt;"",SUMIFS(Data_TABLE[Total Value Sold],Data_TABLE[EOM Date],"="&amp;EOMONTH(Dashboard!$I$7,0),Data_TABLE[Customer],"="&amp;Calc!U1720),"")</f>
        <v/>
      </c>
    </row>
    <row r="1721" spans="8:22" x14ac:dyDescent="0.2">
      <c r="H1721" s="15" t="str">
        <f t="shared" si="80"/>
        <v/>
      </c>
      <c r="I1721" s="16" t="str">
        <f t="array" ref="I1721">IF(H1721&lt;&gt;"",SUM(IF(Data_TABLE[EOM Date]=EOMONTH(H1721,0),Data_TABLE[Total Value Sold],0)),"")</f>
        <v/>
      </c>
      <c r="J1721" s="16" t="e">
        <f t="shared" ca="1" si="78"/>
        <v>#N/A</v>
      </c>
      <c r="K1721" s="16" t="e">
        <f t="shared" ca="1" si="79"/>
        <v>#N/A</v>
      </c>
      <c r="L1721" s="12" t="str">
        <f>IF(I1721&lt;&gt;"",RANK(I1721,ListSales,0),"")</f>
        <v/>
      </c>
      <c r="V1721" s="18" t="str">
        <f>IF(U1721&lt;&gt;"",SUMIFS(Data_TABLE[Total Value Sold],Data_TABLE[EOM Date],"="&amp;EOMONTH(Dashboard!$I$7,0),Data_TABLE[Customer],"="&amp;Calc!U1721),"")</f>
        <v/>
      </c>
    </row>
    <row r="1722" spans="8:22" x14ac:dyDescent="0.2">
      <c r="H1722" s="15" t="str">
        <f t="shared" si="80"/>
        <v/>
      </c>
      <c r="I1722" s="16" t="str">
        <f t="array" ref="I1722">IF(H1722&lt;&gt;"",SUM(IF(Data_TABLE[EOM Date]=EOMONTH(H1722,0),Data_TABLE[Total Value Sold],0)),"")</f>
        <v/>
      </c>
      <c r="J1722" s="16" t="e">
        <f t="shared" ca="1" si="78"/>
        <v>#N/A</v>
      </c>
      <c r="K1722" s="16" t="e">
        <f t="shared" ca="1" si="79"/>
        <v>#N/A</v>
      </c>
      <c r="L1722" s="12" t="str">
        <f>IF(I1722&lt;&gt;"",RANK(I1722,ListSales,0),"")</f>
        <v/>
      </c>
      <c r="V1722" s="18" t="str">
        <f>IF(U1722&lt;&gt;"",SUMIFS(Data_TABLE[Total Value Sold],Data_TABLE[EOM Date],"="&amp;EOMONTH(Dashboard!$I$7,0),Data_TABLE[Customer],"="&amp;Calc!U1722),"")</f>
        <v/>
      </c>
    </row>
    <row r="1723" spans="8:22" x14ac:dyDescent="0.2">
      <c r="H1723" s="15" t="str">
        <f t="shared" si="80"/>
        <v/>
      </c>
      <c r="I1723" s="16" t="str">
        <f t="array" ref="I1723">IF(H1723&lt;&gt;"",SUM(IF(Data_TABLE[EOM Date]=EOMONTH(H1723,0),Data_TABLE[Total Value Sold],0)),"")</f>
        <v/>
      </c>
      <c r="J1723" s="16" t="e">
        <f t="shared" ca="1" si="78"/>
        <v>#N/A</v>
      </c>
      <c r="K1723" s="16" t="e">
        <f t="shared" ca="1" si="79"/>
        <v>#N/A</v>
      </c>
      <c r="L1723" s="12" t="str">
        <f>IF(I1723&lt;&gt;"",RANK(I1723,ListSales,0),"")</f>
        <v/>
      </c>
      <c r="V1723" s="18" t="str">
        <f>IF(U1723&lt;&gt;"",SUMIFS(Data_TABLE[Total Value Sold],Data_TABLE[EOM Date],"="&amp;EOMONTH(Dashboard!$I$7,0),Data_TABLE[Customer],"="&amp;Calc!U1723),"")</f>
        <v/>
      </c>
    </row>
    <row r="1724" spans="8:22" x14ac:dyDescent="0.2">
      <c r="H1724" s="15" t="str">
        <f t="shared" si="80"/>
        <v/>
      </c>
      <c r="I1724" s="16" t="str">
        <f t="array" ref="I1724">IF(H1724&lt;&gt;"",SUM(IF(Data_TABLE[EOM Date]=EOMONTH(H1724,0),Data_TABLE[Total Value Sold],0)),"")</f>
        <v/>
      </c>
      <c r="J1724" s="16" t="e">
        <f t="shared" ca="1" si="78"/>
        <v>#N/A</v>
      </c>
      <c r="K1724" s="16" t="e">
        <f t="shared" ca="1" si="79"/>
        <v>#N/A</v>
      </c>
      <c r="L1724" s="12" t="str">
        <f>IF(I1724&lt;&gt;"",RANK(I1724,ListSales,0),"")</f>
        <v/>
      </c>
      <c r="V1724" s="18" t="str">
        <f>IF(U1724&lt;&gt;"",SUMIFS(Data_TABLE[Total Value Sold],Data_TABLE[EOM Date],"="&amp;EOMONTH(Dashboard!$I$7,0),Data_TABLE[Customer],"="&amp;Calc!U1724),"")</f>
        <v/>
      </c>
    </row>
    <row r="1725" spans="8:22" x14ac:dyDescent="0.2">
      <c r="H1725" s="15" t="str">
        <f t="shared" si="80"/>
        <v/>
      </c>
      <c r="I1725" s="16" t="str">
        <f t="array" ref="I1725">IF(H1725&lt;&gt;"",SUM(IF(Data_TABLE[EOM Date]=EOMONTH(H1725,0),Data_TABLE[Total Value Sold],0)),"")</f>
        <v/>
      </c>
      <c r="J1725" s="16" t="e">
        <f t="shared" ca="1" si="78"/>
        <v>#N/A</v>
      </c>
      <c r="K1725" s="16" t="e">
        <f t="shared" ca="1" si="79"/>
        <v>#N/A</v>
      </c>
      <c r="L1725" s="12" t="str">
        <f>IF(I1725&lt;&gt;"",RANK(I1725,ListSales,0),"")</f>
        <v/>
      </c>
      <c r="V1725" s="18" t="str">
        <f>IF(U1725&lt;&gt;"",SUMIFS(Data_TABLE[Total Value Sold],Data_TABLE[EOM Date],"="&amp;EOMONTH(Dashboard!$I$7,0),Data_TABLE[Customer],"="&amp;Calc!U1725),"")</f>
        <v/>
      </c>
    </row>
    <row r="1726" spans="8:22" x14ac:dyDescent="0.2">
      <c r="H1726" s="15" t="str">
        <f t="shared" si="80"/>
        <v/>
      </c>
      <c r="I1726" s="16" t="str">
        <f t="array" ref="I1726">IF(H1726&lt;&gt;"",SUM(IF(Data_TABLE[EOM Date]=EOMONTH(H1726,0),Data_TABLE[Total Value Sold],0)),"")</f>
        <v/>
      </c>
      <c r="J1726" s="16" t="e">
        <f t="shared" ca="1" si="78"/>
        <v>#N/A</v>
      </c>
      <c r="K1726" s="16" t="e">
        <f t="shared" ca="1" si="79"/>
        <v>#N/A</v>
      </c>
      <c r="L1726" s="12" t="str">
        <f>IF(I1726&lt;&gt;"",RANK(I1726,ListSales,0),"")</f>
        <v/>
      </c>
      <c r="V1726" s="18" t="str">
        <f>IF(U1726&lt;&gt;"",SUMIFS(Data_TABLE[Total Value Sold],Data_TABLE[EOM Date],"="&amp;EOMONTH(Dashboard!$I$7,0),Data_TABLE[Customer],"="&amp;Calc!U1726),"")</f>
        <v/>
      </c>
    </row>
    <row r="1727" spans="8:22" x14ac:dyDescent="0.2">
      <c r="H1727" s="15" t="str">
        <f t="shared" si="80"/>
        <v/>
      </c>
      <c r="I1727" s="16" t="str">
        <f t="array" ref="I1727">IF(H1727&lt;&gt;"",SUM(IF(Data_TABLE[EOM Date]=EOMONTH(H1727,0),Data_TABLE[Total Value Sold],0)),"")</f>
        <v/>
      </c>
      <c r="J1727" s="16" t="e">
        <f t="shared" ca="1" si="78"/>
        <v>#N/A</v>
      </c>
      <c r="K1727" s="16" t="e">
        <f t="shared" ca="1" si="79"/>
        <v>#N/A</v>
      </c>
      <c r="L1727" s="12" t="str">
        <f>IF(I1727&lt;&gt;"",RANK(I1727,ListSales,0),"")</f>
        <v/>
      </c>
      <c r="V1727" s="18" t="str">
        <f>IF(U1727&lt;&gt;"",SUMIFS(Data_TABLE[Total Value Sold],Data_TABLE[EOM Date],"="&amp;EOMONTH(Dashboard!$I$7,0),Data_TABLE[Customer],"="&amp;Calc!U1727),"")</f>
        <v/>
      </c>
    </row>
    <row r="1728" spans="8:22" x14ac:dyDescent="0.2">
      <c r="H1728" s="15" t="str">
        <f t="shared" si="80"/>
        <v/>
      </c>
      <c r="I1728" s="16" t="str">
        <f t="array" ref="I1728">IF(H1728&lt;&gt;"",SUM(IF(Data_TABLE[EOM Date]=EOMONTH(H1728,0),Data_TABLE[Total Value Sold],0)),"")</f>
        <v/>
      </c>
      <c r="J1728" s="16" t="e">
        <f t="shared" ca="1" si="78"/>
        <v>#N/A</v>
      </c>
      <c r="K1728" s="16" t="e">
        <f t="shared" ca="1" si="79"/>
        <v>#N/A</v>
      </c>
      <c r="L1728" s="12" t="str">
        <f>IF(I1728&lt;&gt;"",RANK(I1728,ListSales,0),"")</f>
        <v/>
      </c>
      <c r="V1728" s="18" t="str">
        <f>IF(U1728&lt;&gt;"",SUMIFS(Data_TABLE[Total Value Sold],Data_TABLE[EOM Date],"="&amp;EOMONTH(Dashboard!$I$7,0),Data_TABLE[Customer],"="&amp;Calc!U1728),"")</f>
        <v/>
      </c>
    </row>
    <row r="1729" spans="8:22" x14ac:dyDescent="0.2">
      <c r="H1729" s="15" t="str">
        <f t="shared" si="80"/>
        <v/>
      </c>
      <c r="I1729" s="16" t="str">
        <f t="array" ref="I1729">IF(H1729&lt;&gt;"",SUM(IF(Data_TABLE[EOM Date]=EOMONTH(H1729,0),Data_TABLE[Total Value Sold],0)),"")</f>
        <v/>
      </c>
      <c r="J1729" s="16" t="e">
        <f t="shared" ca="1" si="78"/>
        <v>#N/A</v>
      </c>
      <c r="K1729" s="16" t="e">
        <f t="shared" ca="1" si="79"/>
        <v>#N/A</v>
      </c>
      <c r="L1729" s="12" t="str">
        <f>IF(I1729&lt;&gt;"",RANK(I1729,ListSales,0),"")</f>
        <v/>
      </c>
      <c r="V1729" s="18" t="str">
        <f>IF(U1729&lt;&gt;"",SUMIFS(Data_TABLE[Total Value Sold],Data_TABLE[EOM Date],"="&amp;EOMONTH(Dashboard!$I$7,0),Data_TABLE[Customer],"="&amp;Calc!U1729),"")</f>
        <v/>
      </c>
    </row>
    <row r="1730" spans="8:22" x14ac:dyDescent="0.2">
      <c r="H1730" s="15" t="str">
        <f t="shared" si="80"/>
        <v/>
      </c>
      <c r="I1730" s="16" t="str">
        <f t="array" ref="I1730">IF(H1730&lt;&gt;"",SUM(IF(Data_TABLE[EOM Date]=EOMONTH(H1730,0),Data_TABLE[Total Value Sold],0)),"")</f>
        <v/>
      </c>
      <c r="J1730" s="16" t="e">
        <f t="shared" ca="1" si="78"/>
        <v>#N/A</v>
      </c>
      <c r="K1730" s="16" t="e">
        <f t="shared" ca="1" si="79"/>
        <v>#N/A</v>
      </c>
      <c r="L1730" s="12" t="str">
        <f>IF(I1730&lt;&gt;"",RANK(I1730,ListSales,0),"")</f>
        <v/>
      </c>
      <c r="V1730" s="18" t="str">
        <f>IF(U1730&lt;&gt;"",SUMIFS(Data_TABLE[Total Value Sold],Data_TABLE[EOM Date],"="&amp;EOMONTH(Dashboard!$I$7,0),Data_TABLE[Customer],"="&amp;Calc!U1730),"")</f>
        <v/>
      </c>
    </row>
    <row r="1731" spans="8:22" x14ac:dyDescent="0.2">
      <c r="H1731" s="15" t="str">
        <f t="shared" si="80"/>
        <v/>
      </c>
      <c r="I1731" s="16" t="str">
        <f t="array" ref="I1731">IF(H1731&lt;&gt;"",SUM(IF(Data_TABLE[EOM Date]=EOMONTH(H1731,0),Data_TABLE[Total Value Sold],0)),"")</f>
        <v/>
      </c>
      <c r="J1731" s="16" t="e">
        <f t="shared" ca="1" si="78"/>
        <v>#N/A</v>
      </c>
      <c r="K1731" s="16" t="e">
        <f t="shared" ca="1" si="79"/>
        <v>#N/A</v>
      </c>
      <c r="L1731" s="12" t="str">
        <f>IF(I1731&lt;&gt;"",RANK(I1731,ListSales,0),"")</f>
        <v/>
      </c>
      <c r="V1731" s="18" t="str">
        <f>IF(U1731&lt;&gt;"",SUMIFS(Data_TABLE[Total Value Sold],Data_TABLE[EOM Date],"="&amp;EOMONTH(Dashboard!$I$7,0),Data_TABLE[Customer],"="&amp;Calc!U1731),"")</f>
        <v/>
      </c>
    </row>
    <row r="1732" spans="8:22" x14ac:dyDescent="0.2">
      <c r="H1732" s="15" t="str">
        <f t="shared" si="80"/>
        <v/>
      </c>
      <c r="I1732" s="16" t="str">
        <f t="array" ref="I1732">IF(H1732&lt;&gt;"",SUM(IF(Data_TABLE[EOM Date]=EOMONTH(H1732,0),Data_TABLE[Total Value Sold],0)),"")</f>
        <v/>
      </c>
      <c r="J1732" s="16" t="e">
        <f t="shared" ca="1" si="78"/>
        <v>#N/A</v>
      </c>
      <c r="K1732" s="16" t="e">
        <f t="shared" ca="1" si="79"/>
        <v>#N/A</v>
      </c>
      <c r="L1732" s="12" t="str">
        <f>IF(I1732&lt;&gt;"",RANK(I1732,ListSales,0),"")</f>
        <v/>
      </c>
      <c r="V1732" s="18" t="str">
        <f>IF(U1732&lt;&gt;"",SUMIFS(Data_TABLE[Total Value Sold],Data_TABLE[EOM Date],"="&amp;EOMONTH(Dashboard!$I$7,0),Data_TABLE[Customer],"="&amp;Calc!U1732),"")</f>
        <v/>
      </c>
    </row>
    <row r="1733" spans="8:22" x14ac:dyDescent="0.2">
      <c r="H1733" s="15" t="str">
        <f t="shared" si="80"/>
        <v/>
      </c>
      <c r="I1733" s="16" t="str">
        <f t="array" ref="I1733">IF(H1733&lt;&gt;"",SUM(IF(Data_TABLE[EOM Date]=EOMONTH(H1733,0),Data_TABLE[Total Value Sold],0)),"")</f>
        <v/>
      </c>
      <c r="J1733" s="16" t="e">
        <f t="shared" ref="J1733:J1796" ca="1" si="81">IF(L1733=$D$13,I1733,NA())</f>
        <v>#N/A</v>
      </c>
      <c r="K1733" s="16" t="e">
        <f t="shared" ref="K1733:K1796" ca="1" si="82">IF(L1733=$D$14,I1733,NA())</f>
        <v>#N/A</v>
      </c>
      <c r="L1733" s="12" t="str">
        <f>IF(I1733&lt;&gt;"",RANK(I1733,ListSales,0),"")</f>
        <v/>
      </c>
      <c r="V1733" s="18" t="str">
        <f>IF(U1733&lt;&gt;"",SUMIFS(Data_TABLE[Total Value Sold],Data_TABLE[EOM Date],"="&amp;EOMONTH(Dashboard!$I$7,0),Data_TABLE[Customer],"="&amp;Calc!U1733),"")</f>
        <v/>
      </c>
    </row>
    <row r="1734" spans="8:22" x14ac:dyDescent="0.2">
      <c r="H1734" s="15" t="str">
        <f t="shared" ref="H1734:H1797" si="83">IF(ROW(H1733)-3&gt;$D$5,"",EDATE(H1733,1))</f>
        <v/>
      </c>
      <c r="I1734" s="16" t="str">
        <f t="array" ref="I1734">IF(H1734&lt;&gt;"",SUM(IF(Data_TABLE[EOM Date]=EOMONTH(H1734,0),Data_TABLE[Total Value Sold],0)),"")</f>
        <v/>
      </c>
      <c r="J1734" s="16" t="e">
        <f t="shared" ca="1" si="81"/>
        <v>#N/A</v>
      </c>
      <c r="K1734" s="16" t="e">
        <f t="shared" ca="1" si="82"/>
        <v>#N/A</v>
      </c>
      <c r="L1734" s="12" t="str">
        <f>IF(I1734&lt;&gt;"",RANK(I1734,ListSales,0),"")</f>
        <v/>
      </c>
      <c r="V1734" s="18" t="str">
        <f>IF(U1734&lt;&gt;"",SUMIFS(Data_TABLE[Total Value Sold],Data_TABLE[EOM Date],"="&amp;EOMONTH(Dashboard!$I$7,0),Data_TABLE[Customer],"="&amp;Calc!U1734),"")</f>
        <v/>
      </c>
    </row>
    <row r="1735" spans="8:22" x14ac:dyDescent="0.2">
      <c r="H1735" s="15" t="str">
        <f t="shared" si="83"/>
        <v/>
      </c>
      <c r="I1735" s="16" t="str">
        <f t="array" ref="I1735">IF(H1735&lt;&gt;"",SUM(IF(Data_TABLE[EOM Date]=EOMONTH(H1735,0),Data_TABLE[Total Value Sold],0)),"")</f>
        <v/>
      </c>
      <c r="J1735" s="16" t="e">
        <f t="shared" ca="1" si="81"/>
        <v>#N/A</v>
      </c>
      <c r="K1735" s="16" t="e">
        <f t="shared" ca="1" si="82"/>
        <v>#N/A</v>
      </c>
      <c r="L1735" s="12" t="str">
        <f>IF(I1735&lt;&gt;"",RANK(I1735,ListSales,0),"")</f>
        <v/>
      </c>
      <c r="V1735" s="18" t="str">
        <f>IF(U1735&lt;&gt;"",SUMIFS(Data_TABLE[Total Value Sold],Data_TABLE[EOM Date],"="&amp;EOMONTH(Dashboard!$I$7,0),Data_TABLE[Customer],"="&amp;Calc!U1735),"")</f>
        <v/>
      </c>
    </row>
    <row r="1736" spans="8:22" x14ac:dyDescent="0.2">
      <c r="H1736" s="15" t="str">
        <f t="shared" si="83"/>
        <v/>
      </c>
      <c r="I1736" s="16" t="str">
        <f t="array" ref="I1736">IF(H1736&lt;&gt;"",SUM(IF(Data_TABLE[EOM Date]=EOMONTH(H1736,0),Data_TABLE[Total Value Sold],0)),"")</f>
        <v/>
      </c>
      <c r="J1736" s="16" t="e">
        <f t="shared" ca="1" si="81"/>
        <v>#N/A</v>
      </c>
      <c r="K1736" s="16" t="e">
        <f t="shared" ca="1" si="82"/>
        <v>#N/A</v>
      </c>
      <c r="L1736" s="12" t="str">
        <f>IF(I1736&lt;&gt;"",RANK(I1736,ListSales,0),"")</f>
        <v/>
      </c>
      <c r="V1736" s="18" t="str">
        <f>IF(U1736&lt;&gt;"",SUMIFS(Data_TABLE[Total Value Sold],Data_TABLE[EOM Date],"="&amp;EOMONTH(Dashboard!$I$7,0),Data_TABLE[Customer],"="&amp;Calc!U1736),"")</f>
        <v/>
      </c>
    </row>
    <row r="1737" spans="8:22" x14ac:dyDescent="0.2">
      <c r="H1737" s="15" t="str">
        <f t="shared" si="83"/>
        <v/>
      </c>
      <c r="I1737" s="16" t="str">
        <f t="array" ref="I1737">IF(H1737&lt;&gt;"",SUM(IF(Data_TABLE[EOM Date]=EOMONTH(H1737,0),Data_TABLE[Total Value Sold],0)),"")</f>
        <v/>
      </c>
      <c r="J1737" s="16" t="e">
        <f t="shared" ca="1" si="81"/>
        <v>#N/A</v>
      </c>
      <c r="K1737" s="16" t="e">
        <f t="shared" ca="1" si="82"/>
        <v>#N/A</v>
      </c>
      <c r="L1737" s="12" t="str">
        <f>IF(I1737&lt;&gt;"",RANK(I1737,ListSales,0),"")</f>
        <v/>
      </c>
      <c r="V1737" s="18" t="str">
        <f>IF(U1737&lt;&gt;"",SUMIFS(Data_TABLE[Total Value Sold],Data_TABLE[EOM Date],"="&amp;EOMONTH(Dashboard!$I$7,0),Data_TABLE[Customer],"="&amp;Calc!U1737),"")</f>
        <v/>
      </c>
    </row>
    <row r="1738" spans="8:22" x14ac:dyDescent="0.2">
      <c r="H1738" s="15" t="str">
        <f t="shared" si="83"/>
        <v/>
      </c>
      <c r="I1738" s="16" t="str">
        <f t="array" ref="I1738">IF(H1738&lt;&gt;"",SUM(IF(Data_TABLE[EOM Date]=EOMONTH(H1738,0),Data_TABLE[Total Value Sold],0)),"")</f>
        <v/>
      </c>
      <c r="J1738" s="16" t="e">
        <f t="shared" ca="1" si="81"/>
        <v>#N/A</v>
      </c>
      <c r="K1738" s="16" t="e">
        <f t="shared" ca="1" si="82"/>
        <v>#N/A</v>
      </c>
      <c r="L1738" s="12" t="str">
        <f>IF(I1738&lt;&gt;"",RANK(I1738,ListSales,0),"")</f>
        <v/>
      </c>
      <c r="V1738" s="18" t="str">
        <f>IF(U1738&lt;&gt;"",SUMIFS(Data_TABLE[Total Value Sold],Data_TABLE[EOM Date],"="&amp;EOMONTH(Dashboard!$I$7,0),Data_TABLE[Customer],"="&amp;Calc!U1738),"")</f>
        <v/>
      </c>
    </row>
    <row r="1739" spans="8:22" x14ac:dyDescent="0.2">
      <c r="H1739" s="15" t="str">
        <f t="shared" si="83"/>
        <v/>
      </c>
      <c r="I1739" s="16" t="str">
        <f t="array" ref="I1739">IF(H1739&lt;&gt;"",SUM(IF(Data_TABLE[EOM Date]=EOMONTH(H1739,0),Data_TABLE[Total Value Sold],0)),"")</f>
        <v/>
      </c>
      <c r="J1739" s="16" t="e">
        <f t="shared" ca="1" si="81"/>
        <v>#N/A</v>
      </c>
      <c r="K1739" s="16" t="e">
        <f t="shared" ca="1" si="82"/>
        <v>#N/A</v>
      </c>
      <c r="L1739" s="12" t="str">
        <f>IF(I1739&lt;&gt;"",RANK(I1739,ListSales,0),"")</f>
        <v/>
      </c>
      <c r="V1739" s="18" t="str">
        <f>IF(U1739&lt;&gt;"",SUMIFS(Data_TABLE[Total Value Sold],Data_TABLE[EOM Date],"="&amp;EOMONTH(Dashboard!$I$7,0),Data_TABLE[Customer],"="&amp;Calc!U1739),"")</f>
        <v/>
      </c>
    </row>
    <row r="1740" spans="8:22" x14ac:dyDescent="0.2">
      <c r="H1740" s="15" t="str">
        <f t="shared" si="83"/>
        <v/>
      </c>
      <c r="I1740" s="16" t="str">
        <f t="array" ref="I1740">IF(H1740&lt;&gt;"",SUM(IF(Data_TABLE[EOM Date]=EOMONTH(H1740,0),Data_TABLE[Total Value Sold],0)),"")</f>
        <v/>
      </c>
      <c r="J1740" s="16" t="e">
        <f t="shared" ca="1" si="81"/>
        <v>#N/A</v>
      </c>
      <c r="K1740" s="16" t="e">
        <f t="shared" ca="1" si="82"/>
        <v>#N/A</v>
      </c>
      <c r="L1740" s="12" t="str">
        <f>IF(I1740&lt;&gt;"",RANK(I1740,ListSales,0),"")</f>
        <v/>
      </c>
      <c r="V1740" s="18" t="str">
        <f>IF(U1740&lt;&gt;"",SUMIFS(Data_TABLE[Total Value Sold],Data_TABLE[EOM Date],"="&amp;EOMONTH(Dashboard!$I$7,0),Data_TABLE[Customer],"="&amp;Calc!U1740),"")</f>
        <v/>
      </c>
    </row>
    <row r="1741" spans="8:22" x14ac:dyDescent="0.2">
      <c r="H1741" s="15" t="str">
        <f t="shared" si="83"/>
        <v/>
      </c>
      <c r="I1741" s="16" t="str">
        <f t="array" ref="I1741">IF(H1741&lt;&gt;"",SUM(IF(Data_TABLE[EOM Date]=EOMONTH(H1741,0),Data_TABLE[Total Value Sold],0)),"")</f>
        <v/>
      </c>
      <c r="J1741" s="16" t="e">
        <f t="shared" ca="1" si="81"/>
        <v>#N/A</v>
      </c>
      <c r="K1741" s="16" t="e">
        <f t="shared" ca="1" si="82"/>
        <v>#N/A</v>
      </c>
      <c r="L1741" s="12" t="str">
        <f>IF(I1741&lt;&gt;"",RANK(I1741,ListSales,0),"")</f>
        <v/>
      </c>
      <c r="V1741" s="18" t="str">
        <f>IF(U1741&lt;&gt;"",SUMIFS(Data_TABLE[Total Value Sold],Data_TABLE[EOM Date],"="&amp;EOMONTH(Dashboard!$I$7,0),Data_TABLE[Customer],"="&amp;Calc!U1741),"")</f>
        <v/>
      </c>
    </row>
    <row r="1742" spans="8:22" x14ac:dyDescent="0.2">
      <c r="H1742" s="15" t="str">
        <f t="shared" si="83"/>
        <v/>
      </c>
      <c r="I1742" s="16" t="str">
        <f t="array" ref="I1742">IF(H1742&lt;&gt;"",SUM(IF(Data_TABLE[EOM Date]=EOMONTH(H1742,0),Data_TABLE[Total Value Sold],0)),"")</f>
        <v/>
      </c>
      <c r="J1742" s="16" t="e">
        <f t="shared" ca="1" si="81"/>
        <v>#N/A</v>
      </c>
      <c r="K1742" s="16" t="e">
        <f t="shared" ca="1" si="82"/>
        <v>#N/A</v>
      </c>
      <c r="L1742" s="12" t="str">
        <f>IF(I1742&lt;&gt;"",RANK(I1742,ListSales,0),"")</f>
        <v/>
      </c>
      <c r="V1742" s="18" t="str">
        <f>IF(U1742&lt;&gt;"",SUMIFS(Data_TABLE[Total Value Sold],Data_TABLE[EOM Date],"="&amp;EOMONTH(Dashboard!$I$7,0),Data_TABLE[Customer],"="&amp;Calc!U1742),"")</f>
        <v/>
      </c>
    </row>
    <row r="1743" spans="8:22" x14ac:dyDescent="0.2">
      <c r="H1743" s="15" t="str">
        <f t="shared" si="83"/>
        <v/>
      </c>
      <c r="I1743" s="16" t="str">
        <f t="array" ref="I1743">IF(H1743&lt;&gt;"",SUM(IF(Data_TABLE[EOM Date]=EOMONTH(H1743,0),Data_TABLE[Total Value Sold],0)),"")</f>
        <v/>
      </c>
      <c r="J1743" s="16" t="e">
        <f t="shared" ca="1" si="81"/>
        <v>#N/A</v>
      </c>
      <c r="K1743" s="16" t="e">
        <f t="shared" ca="1" si="82"/>
        <v>#N/A</v>
      </c>
      <c r="L1743" s="12" t="str">
        <f>IF(I1743&lt;&gt;"",RANK(I1743,ListSales,0),"")</f>
        <v/>
      </c>
      <c r="V1743" s="18" t="str">
        <f>IF(U1743&lt;&gt;"",SUMIFS(Data_TABLE[Total Value Sold],Data_TABLE[EOM Date],"="&amp;EOMONTH(Dashboard!$I$7,0),Data_TABLE[Customer],"="&amp;Calc!U1743),"")</f>
        <v/>
      </c>
    </row>
    <row r="1744" spans="8:22" x14ac:dyDescent="0.2">
      <c r="H1744" s="15" t="str">
        <f t="shared" si="83"/>
        <v/>
      </c>
      <c r="I1744" s="16" t="str">
        <f t="array" ref="I1744">IF(H1744&lt;&gt;"",SUM(IF(Data_TABLE[EOM Date]=EOMONTH(H1744,0),Data_TABLE[Total Value Sold],0)),"")</f>
        <v/>
      </c>
      <c r="J1744" s="16" t="e">
        <f t="shared" ca="1" si="81"/>
        <v>#N/A</v>
      </c>
      <c r="K1744" s="16" t="e">
        <f t="shared" ca="1" si="82"/>
        <v>#N/A</v>
      </c>
      <c r="L1744" s="12" t="str">
        <f>IF(I1744&lt;&gt;"",RANK(I1744,ListSales,0),"")</f>
        <v/>
      </c>
      <c r="V1744" s="18" t="str">
        <f>IF(U1744&lt;&gt;"",SUMIFS(Data_TABLE[Total Value Sold],Data_TABLE[EOM Date],"="&amp;EOMONTH(Dashboard!$I$7,0),Data_TABLE[Customer],"="&amp;Calc!U1744),"")</f>
        <v/>
      </c>
    </row>
    <row r="1745" spans="8:22" x14ac:dyDescent="0.2">
      <c r="H1745" s="15" t="str">
        <f t="shared" si="83"/>
        <v/>
      </c>
      <c r="I1745" s="16" t="str">
        <f t="array" ref="I1745">IF(H1745&lt;&gt;"",SUM(IF(Data_TABLE[EOM Date]=EOMONTH(H1745,0),Data_TABLE[Total Value Sold],0)),"")</f>
        <v/>
      </c>
      <c r="J1745" s="16" t="e">
        <f t="shared" ca="1" si="81"/>
        <v>#N/A</v>
      </c>
      <c r="K1745" s="16" t="e">
        <f t="shared" ca="1" si="82"/>
        <v>#N/A</v>
      </c>
      <c r="L1745" s="12" t="str">
        <f>IF(I1745&lt;&gt;"",RANK(I1745,ListSales,0),"")</f>
        <v/>
      </c>
      <c r="V1745" s="18" t="str">
        <f>IF(U1745&lt;&gt;"",SUMIFS(Data_TABLE[Total Value Sold],Data_TABLE[EOM Date],"="&amp;EOMONTH(Dashboard!$I$7,0),Data_TABLE[Customer],"="&amp;Calc!U1745),"")</f>
        <v/>
      </c>
    </row>
    <row r="1746" spans="8:22" x14ac:dyDescent="0.2">
      <c r="H1746" s="15" t="str">
        <f t="shared" si="83"/>
        <v/>
      </c>
      <c r="I1746" s="16" t="str">
        <f t="array" ref="I1746">IF(H1746&lt;&gt;"",SUM(IF(Data_TABLE[EOM Date]=EOMONTH(H1746,0),Data_TABLE[Total Value Sold],0)),"")</f>
        <v/>
      </c>
      <c r="J1746" s="16" t="e">
        <f t="shared" ca="1" si="81"/>
        <v>#N/A</v>
      </c>
      <c r="K1746" s="16" t="e">
        <f t="shared" ca="1" si="82"/>
        <v>#N/A</v>
      </c>
      <c r="L1746" s="12" t="str">
        <f>IF(I1746&lt;&gt;"",RANK(I1746,ListSales,0),"")</f>
        <v/>
      </c>
      <c r="V1746" s="18" t="str">
        <f>IF(U1746&lt;&gt;"",SUMIFS(Data_TABLE[Total Value Sold],Data_TABLE[EOM Date],"="&amp;EOMONTH(Dashboard!$I$7,0),Data_TABLE[Customer],"="&amp;Calc!U1746),"")</f>
        <v/>
      </c>
    </row>
    <row r="1747" spans="8:22" x14ac:dyDescent="0.2">
      <c r="H1747" s="15" t="str">
        <f t="shared" si="83"/>
        <v/>
      </c>
      <c r="I1747" s="16" t="str">
        <f t="array" ref="I1747">IF(H1747&lt;&gt;"",SUM(IF(Data_TABLE[EOM Date]=EOMONTH(H1747,0),Data_TABLE[Total Value Sold],0)),"")</f>
        <v/>
      </c>
      <c r="J1747" s="16" t="e">
        <f t="shared" ca="1" si="81"/>
        <v>#N/A</v>
      </c>
      <c r="K1747" s="16" t="e">
        <f t="shared" ca="1" si="82"/>
        <v>#N/A</v>
      </c>
      <c r="L1747" s="12" t="str">
        <f>IF(I1747&lt;&gt;"",RANK(I1747,ListSales,0),"")</f>
        <v/>
      </c>
      <c r="V1747" s="18" t="str">
        <f>IF(U1747&lt;&gt;"",SUMIFS(Data_TABLE[Total Value Sold],Data_TABLE[EOM Date],"="&amp;EOMONTH(Dashboard!$I$7,0),Data_TABLE[Customer],"="&amp;Calc!U1747),"")</f>
        <v/>
      </c>
    </row>
    <row r="1748" spans="8:22" x14ac:dyDescent="0.2">
      <c r="H1748" s="15" t="str">
        <f t="shared" si="83"/>
        <v/>
      </c>
      <c r="I1748" s="16" t="str">
        <f t="array" ref="I1748">IF(H1748&lt;&gt;"",SUM(IF(Data_TABLE[EOM Date]=EOMONTH(H1748,0),Data_TABLE[Total Value Sold],0)),"")</f>
        <v/>
      </c>
      <c r="J1748" s="16" t="e">
        <f t="shared" ca="1" si="81"/>
        <v>#N/A</v>
      </c>
      <c r="K1748" s="16" t="e">
        <f t="shared" ca="1" si="82"/>
        <v>#N/A</v>
      </c>
      <c r="L1748" s="12" t="str">
        <f>IF(I1748&lt;&gt;"",RANK(I1748,ListSales,0),"")</f>
        <v/>
      </c>
      <c r="V1748" s="18" t="str">
        <f>IF(U1748&lt;&gt;"",SUMIFS(Data_TABLE[Total Value Sold],Data_TABLE[EOM Date],"="&amp;EOMONTH(Dashboard!$I$7,0),Data_TABLE[Customer],"="&amp;Calc!U1748),"")</f>
        <v/>
      </c>
    </row>
    <row r="1749" spans="8:22" x14ac:dyDescent="0.2">
      <c r="H1749" s="15" t="str">
        <f t="shared" si="83"/>
        <v/>
      </c>
      <c r="I1749" s="16" t="str">
        <f t="array" ref="I1749">IF(H1749&lt;&gt;"",SUM(IF(Data_TABLE[EOM Date]=EOMONTH(H1749,0),Data_TABLE[Total Value Sold],0)),"")</f>
        <v/>
      </c>
      <c r="J1749" s="16" t="e">
        <f t="shared" ca="1" si="81"/>
        <v>#N/A</v>
      </c>
      <c r="K1749" s="16" t="e">
        <f t="shared" ca="1" si="82"/>
        <v>#N/A</v>
      </c>
      <c r="L1749" s="12" t="str">
        <f>IF(I1749&lt;&gt;"",RANK(I1749,ListSales,0),"")</f>
        <v/>
      </c>
      <c r="V1749" s="18" t="str">
        <f>IF(U1749&lt;&gt;"",SUMIFS(Data_TABLE[Total Value Sold],Data_TABLE[EOM Date],"="&amp;EOMONTH(Dashboard!$I$7,0),Data_TABLE[Customer],"="&amp;Calc!U1749),"")</f>
        <v/>
      </c>
    </row>
    <row r="1750" spans="8:22" x14ac:dyDescent="0.2">
      <c r="H1750" s="15" t="str">
        <f t="shared" si="83"/>
        <v/>
      </c>
      <c r="I1750" s="16" t="str">
        <f t="array" ref="I1750">IF(H1750&lt;&gt;"",SUM(IF(Data_TABLE[EOM Date]=EOMONTH(H1750,0),Data_TABLE[Total Value Sold],0)),"")</f>
        <v/>
      </c>
      <c r="J1750" s="16" t="e">
        <f t="shared" ca="1" si="81"/>
        <v>#N/A</v>
      </c>
      <c r="K1750" s="16" t="e">
        <f t="shared" ca="1" si="82"/>
        <v>#N/A</v>
      </c>
      <c r="L1750" s="12" t="str">
        <f>IF(I1750&lt;&gt;"",RANK(I1750,ListSales,0),"")</f>
        <v/>
      </c>
      <c r="V1750" s="18" t="str">
        <f>IF(U1750&lt;&gt;"",SUMIFS(Data_TABLE[Total Value Sold],Data_TABLE[EOM Date],"="&amp;EOMONTH(Dashboard!$I$7,0),Data_TABLE[Customer],"="&amp;Calc!U1750),"")</f>
        <v/>
      </c>
    </row>
    <row r="1751" spans="8:22" x14ac:dyDescent="0.2">
      <c r="H1751" s="15" t="str">
        <f t="shared" si="83"/>
        <v/>
      </c>
      <c r="I1751" s="16" t="str">
        <f t="array" ref="I1751">IF(H1751&lt;&gt;"",SUM(IF(Data_TABLE[EOM Date]=EOMONTH(H1751,0),Data_TABLE[Total Value Sold],0)),"")</f>
        <v/>
      </c>
      <c r="J1751" s="16" t="e">
        <f t="shared" ca="1" si="81"/>
        <v>#N/A</v>
      </c>
      <c r="K1751" s="16" t="e">
        <f t="shared" ca="1" si="82"/>
        <v>#N/A</v>
      </c>
      <c r="L1751" s="12" t="str">
        <f>IF(I1751&lt;&gt;"",RANK(I1751,ListSales,0),"")</f>
        <v/>
      </c>
      <c r="V1751" s="18" t="str">
        <f>IF(U1751&lt;&gt;"",SUMIFS(Data_TABLE[Total Value Sold],Data_TABLE[EOM Date],"="&amp;EOMONTH(Dashboard!$I$7,0),Data_TABLE[Customer],"="&amp;Calc!U1751),"")</f>
        <v/>
      </c>
    </row>
    <row r="1752" spans="8:22" x14ac:dyDescent="0.2">
      <c r="H1752" s="15" t="str">
        <f t="shared" si="83"/>
        <v/>
      </c>
      <c r="I1752" s="16" t="str">
        <f t="array" ref="I1752">IF(H1752&lt;&gt;"",SUM(IF(Data_TABLE[EOM Date]=EOMONTH(H1752,0),Data_TABLE[Total Value Sold],0)),"")</f>
        <v/>
      </c>
      <c r="J1752" s="16" t="e">
        <f t="shared" ca="1" si="81"/>
        <v>#N/A</v>
      </c>
      <c r="K1752" s="16" t="e">
        <f t="shared" ca="1" si="82"/>
        <v>#N/A</v>
      </c>
      <c r="L1752" s="12" t="str">
        <f>IF(I1752&lt;&gt;"",RANK(I1752,ListSales,0),"")</f>
        <v/>
      </c>
      <c r="V1752" s="18" t="str">
        <f>IF(U1752&lt;&gt;"",SUMIFS(Data_TABLE[Total Value Sold],Data_TABLE[EOM Date],"="&amp;EOMONTH(Dashboard!$I$7,0),Data_TABLE[Customer],"="&amp;Calc!U1752),"")</f>
        <v/>
      </c>
    </row>
    <row r="1753" spans="8:22" x14ac:dyDescent="0.2">
      <c r="H1753" s="15" t="str">
        <f t="shared" si="83"/>
        <v/>
      </c>
      <c r="I1753" s="16" t="str">
        <f t="array" ref="I1753">IF(H1753&lt;&gt;"",SUM(IF(Data_TABLE[EOM Date]=EOMONTH(H1753,0),Data_TABLE[Total Value Sold],0)),"")</f>
        <v/>
      </c>
      <c r="J1753" s="16" t="e">
        <f t="shared" ca="1" si="81"/>
        <v>#N/A</v>
      </c>
      <c r="K1753" s="16" t="e">
        <f t="shared" ca="1" si="82"/>
        <v>#N/A</v>
      </c>
      <c r="L1753" s="12" t="str">
        <f>IF(I1753&lt;&gt;"",RANK(I1753,ListSales,0),"")</f>
        <v/>
      </c>
      <c r="V1753" s="18" t="str">
        <f>IF(U1753&lt;&gt;"",SUMIFS(Data_TABLE[Total Value Sold],Data_TABLE[EOM Date],"="&amp;EOMONTH(Dashboard!$I$7,0),Data_TABLE[Customer],"="&amp;Calc!U1753),"")</f>
        <v/>
      </c>
    </row>
    <row r="1754" spans="8:22" x14ac:dyDescent="0.2">
      <c r="H1754" s="15" t="str">
        <f t="shared" si="83"/>
        <v/>
      </c>
      <c r="I1754" s="16" t="str">
        <f t="array" ref="I1754">IF(H1754&lt;&gt;"",SUM(IF(Data_TABLE[EOM Date]=EOMONTH(H1754,0),Data_TABLE[Total Value Sold],0)),"")</f>
        <v/>
      </c>
      <c r="J1754" s="16" t="e">
        <f t="shared" ca="1" si="81"/>
        <v>#N/A</v>
      </c>
      <c r="K1754" s="16" t="e">
        <f t="shared" ca="1" si="82"/>
        <v>#N/A</v>
      </c>
      <c r="L1754" s="12" t="str">
        <f>IF(I1754&lt;&gt;"",RANK(I1754,ListSales,0),"")</f>
        <v/>
      </c>
      <c r="V1754" s="18" t="str">
        <f>IF(U1754&lt;&gt;"",SUMIFS(Data_TABLE[Total Value Sold],Data_TABLE[EOM Date],"="&amp;EOMONTH(Dashboard!$I$7,0),Data_TABLE[Customer],"="&amp;Calc!U1754),"")</f>
        <v/>
      </c>
    </row>
    <row r="1755" spans="8:22" x14ac:dyDescent="0.2">
      <c r="H1755" s="15" t="str">
        <f t="shared" si="83"/>
        <v/>
      </c>
      <c r="I1755" s="16" t="str">
        <f t="array" ref="I1755">IF(H1755&lt;&gt;"",SUM(IF(Data_TABLE[EOM Date]=EOMONTH(H1755,0),Data_TABLE[Total Value Sold],0)),"")</f>
        <v/>
      </c>
      <c r="J1755" s="16" t="e">
        <f t="shared" ca="1" si="81"/>
        <v>#N/A</v>
      </c>
      <c r="K1755" s="16" t="e">
        <f t="shared" ca="1" si="82"/>
        <v>#N/A</v>
      </c>
      <c r="L1755" s="12" t="str">
        <f>IF(I1755&lt;&gt;"",RANK(I1755,ListSales,0),"")</f>
        <v/>
      </c>
      <c r="V1755" s="18" t="str">
        <f>IF(U1755&lt;&gt;"",SUMIFS(Data_TABLE[Total Value Sold],Data_TABLE[EOM Date],"="&amp;EOMONTH(Dashboard!$I$7,0),Data_TABLE[Customer],"="&amp;Calc!U1755),"")</f>
        <v/>
      </c>
    </row>
    <row r="1756" spans="8:22" x14ac:dyDescent="0.2">
      <c r="H1756" s="15" t="str">
        <f t="shared" si="83"/>
        <v/>
      </c>
      <c r="I1756" s="16" t="str">
        <f t="array" ref="I1756">IF(H1756&lt;&gt;"",SUM(IF(Data_TABLE[EOM Date]=EOMONTH(H1756,0),Data_TABLE[Total Value Sold],0)),"")</f>
        <v/>
      </c>
      <c r="J1756" s="16" t="e">
        <f t="shared" ca="1" si="81"/>
        <v>#N/A</v>
      </c>
      <c r="K1756" s="16" t="e">
        <f t="shared" ca="1" si="82"/>
        <v>#N/A</v>
      </c>
      <c r="L1756" s="12" t="str">
        <f>IF(I1756&lt;&gt;"",RANK(I1756,ListSales,0),"")</f>
        <v/>
      </c>
      <c r="V1756" s="18" t="str">
        <f>IF(U1756&lt;&gt;"",SUMIFS(Data_TABLE[Total Value Sold],Data_TABLE[EOM Date],"="&amp;EOMONTH(Dashboard!$I$7,0),Data_TABLE[Customer],"="&amp;Calc!U1756),"")</f>
        <v/>
      </c>
    </row>
    <row r="1757" spans="8:22" x14ac:dyDescent="0.2">
      <c r="H1757" s="15" t="str">
        <f t="shared" si="83"/>
        <v/>
      </c>
      <c r="I1757" s="16" t="str">
        <f t="array" ref="I1757">IF(H1757&lt;&gt;"",SUM(IF(Data_TABLE[EOM Date]=EOMONTH(H1757,0),Data_TABLE[Total Value Sold],0)),"")</f>
        <v/>
      </c>
      <c r="J1757" s="16" t="e">
        <f t="shared" ca="1" si="81"/>
        <v>#N/A</v>
      </c>
      <c r="K1757" s="16" t="e">
        <f t="shared" ca="1" si="82"/>
        <v>#N/A</v>
      </c>
      <c r="L1757" s="12" t="str">
        <f>IF(I1757&lt;&gt;"",RANK(I1757,ListSales,0),"")</f>
        <v/>
      </c>
      <c r="V1757" s="18" t="str">
        <f>IF(U1757&lt;&gt;"",SUMIFS(Data_TABLE[Total Value Sold],Data_TABLE[EOM Date],"="&amp;EOMONTH(Dashboard!$I$7,0),Data_TABLE[Customer],"="&amp;Calc!U1757),"")</f>
        <v/>
      </c>
    </row>
    <row r="1758" spans="8:22" x14ac:dyDescent="0.2">
      <c r="H1758" s="15" t="str">
        <f t="shared" si="83"/>
        <v/>
      </c>
      <c r="I1758" s="16" t="str">
        <f t="array" ref="I1758">IF(H1758&lt;&gt;"",SUM(IF(Data_TABLE[EOM Date]=EOMONTH(H1758,0),Data_TABLE[Total Value Sold],0)),"")</f>
        <v/>
      </c>
      <c r="J1758" s="16" t="e">
        <f t="shared" ca="1" si="81"/>
        <v>#N/A</v>
      </c>
      <c r="K1758" s="16" t="e">
        <f t="shared" ca="1" si="82"/>
        <v>#N/A</v>
      </c>
      <c r="L1758" s="12" t="str">
        <f>IF(I1758&lt;&gt;"",RANK(I1758,ListSales,0),"")</f>
        <v/>
      </c>
      <c r="V1758" s="18" t="str">
        <f>IF(U1758&lt;&gt;"",SUMIFS(Data_TABLE[Total Value Sold],Data_TABLE[EOM Date],"="&amp;EOMONTH(Dashboard!$I$7,0),Data_TABLE[Customer],"="&amp;Calc!U1758),"")</f>
        <v/>
      </c>
    </row>
    <row r="1759" spans="8:22" x14ac:dyDescent="0.2">
      <c r="H1759" s="15" t="str">
        <f t="shared" si="83"/>
        <v/>
      </c>
      <c r="I1759" s="16" t="str">
        <f t="array" ref="I1759">IF(H1759&lt;&gt;"",SUM(IF(Data_TABLE[EOM Date]=EOMONTH(H1759,0),Data_TABLE[Total Value Sold],0)),"")</f>
        <v/>
      </c>
      <c r="J1759" s="16" t="e">
        <f t="shared" ca="1" si="81"/>
        <v>#N/A</v>
      </c>
      <c r="K1759" s="16" t="e">
        <f t="shared" ca="1" si="82"/>
        <v>#N/A</v>
      </c>
      <c r="L1759" s="12" t="str">
        <f>IF(I1759&lt;&gt;"",RANK(I1759,ListSales,0),"")</f>
        <v/>
      </c>
      <c r="V1759" s="18" t="str">
        <f>IF(U1759&lt;&gt;"",SUMIFS(Data_TABLE[Total Value Sold],Data_TABLE[EOM Date],"="&amp;EOMONTH(Dashboard!$I$7,0),Data_TABLE[Customer],"="&amp;Calc!U1759),"")</f>
        <v/>
      </c>
    </row>
    <row r="1760" spans="8:22" x14ac:dyDescent="0.2">
      <c r="H1760" s="15" t="str">
        <f t="shared" si="83"/>
        <v/>
      </c>
      <c r="I1760" s="16" t="str">
        <f t="array" ref="I1760">IF(H1760&lt;&gt;"",SUM(IF(Data_TABLE[EOM Date]=EOMONTH(H1760,0),Data_TABLE[Total Value Sold],0)),"")</f>
        <v/>
      </c>
      <c r="J1760" s="16" t="e">
        <f t="shared" ca="1" si="81"/>
        <v>#N/A</v>
      </c>
      <c r="K1760" s="16" t="e">
        <f t="shared" ca="1" si="82"/>
        <v>#N/A</v>
      </c>
      <c r="L1760" s="12" t="str">
        <f>IF(I1760&lt;&gt;"",RANK(I1760,ListSales,0),"")</f>
        <v/>
      </c>
      <c r="V1760" s="18" t="str">
        <f>IF(U1760&lt;&gt;"",SUMIFS(Data_TABLE[Total Value Sold],Data_TABLE[EOM Date],"="&amp;EOMONTH(Dashboard!$I$7,0),Data_TABLE[Customer],"="&amp;Calc!U1760),"")</f>
        <v/>
      </c>
    </row>
    <row r="1761" spans="8:22" x14ac:dyDescent="0.2">
      <c r="H1761" s="15" t="str">
        <f t="shared" si="83"/>
        <v/>
      </c>
      <c r="I1761" s="16" t="str">
        <f t="array" ref="I1761">IF(H1761&lt;&gt;"",SUM(IF(Data_TABLE[EOM Date]=EOMONTH(H1761,0),Data_TABLE[Total Value Sold],0)),"")</f>
        <v/>
      </c>
      <c r="J1761" s="16" t="e">
        <f t="shared" ca="1" si="81"/>
        <v>#N/A</v>
      </c>
      <c r="K1761" s="16" t="e">
        <f t="shared" ca="1" si="82"/>
        <v>#N/A</v>
      </c>
      <c r="L1761" s="12" t="str">
        <f>IF(I1761&lt;&gt;"",RANK(I1761,ListSales,0),"")</f>
        <v/>
      </c>
      <c r="V1761" s="18" t="str">
        <f>IF(U1761&lt;&gt;"",SUMIFS(Data_TABLE[Total Value Sold],Data_TABLE[EOM Date],"="&amp;EOMONTH(Dashboard!$I$7,0),Data_TABLE[Customer],"="&amp;Calc!U1761),"")</f>
        <v/>
      </c>
    </row>
    <row r="1762" spans="8:22" x14ac:dyDescent="0.2">
      <c r="H1762" s="15" t="str">
        <f t="shared" si="83"/>
        <v/>
      </c>
      <c r="I1762" s="16" t="str">
        <f t="array" ref="I1762">IF(H1762&lt;&gt;"",SUM(IF(Data_TABLE[EOM Date]=EOMONTH(H1762,0),Data_TABLE[Total Value Sold],0)),"")</f>
        <v/>
      </c>
      <c r="J1762" s="16" t="e">
        <f t="shared" ca="1" si="81"/>
        <v>#N/A</v>
      </c>
      <c r="K1762" s="16" t="e">
        <f t="shared" ca="1" si="82"/>
        <v>#N/A</v>
      </c>
      <c r="L1762" s="12" t="str">
        <f>IF(I1762&lt;&gt;"",RANK(I1762,ListSales,0),"")</f>
        <v/>
      </c>
      <c r="V1762" s="18" t="str">
        <f>IF(U1762&lt;&gt;"",SUMIFS(Data_TABLE[Total Value Sold],Data_TABLE[EOM Date],"="&amp;EOMONTH(Dashboard!$I$7,0),Data_TABLE[Customer],"="&amp;Calc!U1762),"")</f>
        <v/>
      </c>
    </row>
    <row r="1763" spans="8:22" x14ac:dyDescent="0.2">
      <c r="H1763" s="15" t="str">
        <f t="shared" si="83"/>
        <v/>
      </c>
      <c r="I1763" s="16" t="str">
        <f t="array" ref="I1763">IF(H1763&lt;&gt;"",SUM(IF(Data_TABLE[EOM Date]=EOMONTH(H1763,0),Data_TABLE[Total Value Sold],0)),"")</f>
        <v/>
      </c>
      <c r="J1763" s="16" t="e">
        <f t="shared" ca="1" si="81"/>
        <v>#N/A</v>
      </c>
      <c r="K1763" s="16" t="e">
        <f t="shared" ca="1" si="82"/>
        <v>#N/A</v>
      </c>
      <c r="L1763" s="12" t="str">
        <f>IF(I1763&lt;&gt;"",RANK(I1763,ListSales,0),"")</f>
        <v/>
      </c>
      <c r="V1763" s="18" t="str">
        <f>IF(U1763&lt;&gt;"",SUMIFS(Data_TABLE[Total Value Sold],Data_TABLE[EOM Date],"="&amp;EOMONTH(Dashboard!$I$7,0),Data_TABLE[Customer],"="&amp;Calc!U1763),"")</f>
        <v/>
      </c>
    </row>
    <row r="1764" spans="8:22" x14ac:dyDescent="0.2">
      <c r="H1764" s="15" t="str">
        <f t="shared" si="83"/>
        <v/>
      </c>
      <c r="I1764" s="16" t="str">
        <f t="array" ref="I1764">IF(H1764&lt;&gt;"",SUM(IF(Data_TABLE[EOM Date]=EOMONTH(H1764,0),Data_TABLE[Total Value Sold],0)),"")</f>
        <v/>
      </c>
      <c r="J1764" s="16" t="e">
        <f t="shared" ca="1" si="81"/>
        <v>#N/A</v>
      </c>
      <c r="K1764" s="16" t="e">
        <f t="shared" ca="1" si="82"/>
        <v>#N/A</v>
      </c>
      <c r="L1764" s="12" t="str">
        <f>IF(I1764&lt;&gt;"",RANK(I1764,ListSales,0),"")</f>
        <v/>
      </c>
      <c r="V1764" s="18" t="str">
        <f>IF(U1764&lt;&gt;"",SUMIFS(Data_TABLE[Total Value Sold],Data_TABLE[EOM Date],"="&amp;EOMONTH(Dashboard!$I$7,0),Data_TABLE[Customer],"="&amp;Calc!U1764),"")</f>
        <v/>
      </c>
    </row>
    <row r="1765" spans="8:22" x14ac:dyDescent="0.2">
      <c r="H1765" s="15" t="str">
        <f t="shared" si="83"/>
        <v/>
      </c>
      <c r="I1765" s="16" t="str">
        <f t="array" ref="I1765">IF(H1765&lt;&gt;"",SUM(IF(Data_TABLE[EOM Date]=EOMONTH(H1765,0),Data_TABLE[Total Value Sold],0)),"")</f>
        <v/>
      </c>
      <c r="J1765" s="16" t="e">
        <f t="shared" ca="1" si="81"/>
        <v>#N/A</v>
      </c>
      <c r="K1765" s="16" t="e">
        <f t="shared" ca="1" si="82"/>
        <v>#N/A</v>
      </c>
      <c r="L1765" s="12" t="str">
        <f>IF(I1765&lt;&gt;"",RANK(I1765,ListSales,0),"")</f>
        <v/>
      </c>
      <c r="V1765" s="18" t="str">
        <f>IF(U1765&lt;&gt;"",SUMIFS(Data_TABLE[Total Value Sold],Data_TABLE[EOM Date],"="&amp;EOMONTH(Dashboard!$I$7,0),Data_TABLE[Customer],"="&amp;Calc!U1765),"")</f>
        <v/>
      </c>
    </row>
    <row r="1766" spans="8:22" x14ac:dyDescent="0.2">
      <c r="H1766" s="15" t="str">
        <f t="shared" si="83"/>
        <v/>
      </c>
      <c r="I1766" s="16" t="str">
        <f t="array" ref="I1766">IF(H1766&lt;&gt;"",SUM(IF(Data_TABLE[EOM Date]=EOMONTH(H1766,0),Data_TABLE[Total Value Sold],0)),"")</f>
        <v/>
      </c>
      <c r="J1766" s="16" t="e">
        <f t="shared" ca="1" si="81"/>
        <v>#N/A</v>
      </c>
      <c r="K1766" s="16" t="e">
        <f t="shared" ca="1" si="82"/>
        <v>#N/A</v>
      </c>
      <c r="L1766" s="12" t="str">
        <f>IF(I1766&lt;&gt;"",RANK(I1766,ListSales,0),"")</f>
        <v/>
      </c>
      <c r="V1766" s="18" t="str">
        <f>IF(U1766&lt;&gt;"",SUMIFS(Data_TABLE[Total Value Sold],Data_TABLE[EOM Date],"="&amp;EOMONTH(Dashboard!$I$7,0),Data_TABLE[Customer],"="&amp;Calc!U1766),"")</f>
        <v/>
      </c>
    </row>
    <row r="1767" spans="8:22" x14ac:dyDescent="0.2">
      <c r="H1767" s="15" t="str">
        <f t="shared" si="83"/>
        <v/>
      </c>
      <c r="I1767" s="16" t="str">
        <f t="array" ref="I1767">IF(H1767&lt;&gt;"",SUM(IF(Data_TABLE[EOM Date]=EOMONTH(H1767,0),Data_TABLE[Total Value Sold],0)),"")</f>
        <v/>
      </c>
      <c r="J1767" s="16" t="e">
        <f t="shared" ca="1" si="81"/>
        <v>#N/A</v>
      </c>
      <c r="K1767" s="16" t="e">
        <f t="shared" ca="1" si="82"/>
        <v>#N/A</v>
      </c>
      <c r="L1767" s="12" t="str">
        <f>IF(I1767&lt;&gt;"",RANK(I1767,ListSales,0),"")</f>
        <v/>
      </c>
      <c r="V1767" s="18" t="str">
        <f>IF(U1767&lt;&gt;"",SUMIFS(Data_TABLE[Total Value Sold],Data_TABLE[EOM Date],"="&amp;EOMONTH(Dashboard!$I$7,0),Data_TABLE[Customer],"="&amp;Calc!U1767),"")</f>
        <v/>
      </c>
    </row>
    <row r="1768" spans="8:22" x14ac:dyDescent="0.2">
      <c r="H1768" s="15" t="str">
        <f t="shared" si="83"/>
        <v/>
      </c>
      <c r="I1768" s="16" t="str">
        <f t="array" ref="I1768">IF(H1768&lt;&gt;"",SUM(IF(Data_TABLE[EOM Date]=EOMONTH(H1768,0),Data_TABLE[Total Value Sold],0)),"")</f>
        <v/>
      </c>
      <c r="J1768" s="16" t="e">
        <f t="shared" ca="1" si="81"/>
        <v>#N/A</v>
      </c>
      <c r="K1768" s="16" t="e">
        <f t="shared" ca="1" si="82"/>
        <v>#N/A</v>
      </c>
      <c r="L1768" s="12" t="str">
        <f>IF(I1768&lt;&gt;"",RANK(I1768,ListSales,0),"")</f>
        <v/>
      </c>
      <c r="V1768" s="18" t="str">
        <f>IF(U1768&lt;&gt;"",SUMIFS(Data_TABLE[Total Value Sold],Data_TABLE[EOM Date],"="&amp;EOMONTH(Dashboard!$I$7,0),Data_TABLE[Customer],"="&amp;Calc!U1768),"")</f>
        <v/>
      </c>
    </row>
    <row r="1769" spans="8:22" x14ac:dyDescent="0.2">
      <c r="H1769" s="15" t="str">
        <f t="shared" si="83"/>
        <v/>
      </c>
      <c r="I1769" s="16" t="str">
        <f t="array" ref="I1769">IF(H1769&lt;&gt;"",SUM(IF(Data_TABLE[EOM Date]=EOMONTH(H1769,0),Data_TABLE[Total Value Sold],0)),"")</f>
        <v/>
      </c>
      <c r="J1769" s="16" t="e">
        <f t="shared" ca="1" si="81"/>
        <v>#N/A</v>
      </c>
      <c r="K1769" s="16" t="e">
        <f t="shared" ca="1" si="82"/>
        <v>#N/A</v>
      </c>
      <c r="L1769" s="12" t="str">
        <f>IF(I1769&lt;&gt;"",RANK(I1769,ListSales,0),"")</f>
        <v/>
      </c>
      <c r="V1769" s="18" t="str">
        <f>IF(U1769&lt;&gt;"",SUMIFS(Data_TABLE[Total Value Sold],Data_TABLE[EOM Date],"="&amp;EOMONTH(Dashboard!$I$7,0),Data_TABLE[Customer],"="&amp;Calc!U1769),"")</f>
        <v/>
      </c>
    </row>
    <row r="1770" spans="8:22" x14ac:dyDescent="0.2">
      <c r="H1770" s="15" t="str">
        <f t="shared" si="83"/>
        <v/>
      </c>
      <c r="I1770" s="16" t="str">
        <f t="array" ref="I1770">IF(H1770&lt;&gt;"",SUM(IF(Data_TABLE[EOM Date]=EOMONTH(H1770,0),Data_TABLE[Total Value Sold],0)),"")</f>
        <v/>
      </c>
      <c r="J1770" s="16" t="e">
        <f t="shared" ca="1" si="81"/>
        <v>#N/A</v>
      </c>
      <c r="K1770" s="16" t="e">
        <f t="shared" ca="1" si="82"/>
        <v>#N/A</v>
      </c>
      <c r="L1770" s="12" t="str">
        <f>IF(I1770&lt;&gt;"",RANK(I1770,ListSales,0),"")</f>
        <v/>
      </c>
      <c r="V1770" s="18" t="str">
        <f>IF(U1770&lt;&gt;"",SUMIFS(Data_TABLE[Total Value Sold],Data_TABLE[EOM Date],"="&amp;EOMONTH(Dashboard!$I$7,0),Data_TABLE[Customer],"="&amp;Calc!U1770),"")</f>
        <v/>
      </c>
    </row>
    <row r="1771" spans="8:22" x14ac:dyDescent="0.2">
      <c r="H1771" s="15" t="str">
        <f t="shared" si="83"/>
        <v/>
      </c>
      <c r="I1771" s="16" t="str">
        <f t="array" ref="I1771">IF(H1771&lt;&gt;"",SUM(IF(Data_TABLE[EOM Date]=EOMONTH(H1771,0),Data_TABLE[Total Value Sold],0)),"")</f>
        <v/>
      </c>
      <c r="J1771" s="16" t="e">
        <f t="shared" ca="1" si="81"/>
        <v>#N/A</v>
      </c>
      <c r="K1771" s="16" t="e">
        <f t="shared" ca="1" si="82"/>
        <v>#N/A</v>
      </c>
      <c r="L1771" s="12" t="str">
        <f>IF(I1771&lt;&gt;"",RANK(I1771,ListSales,0),"")</f>
        <v/>
      </c>
      <c r="V1771" s="18" t="str">
        <f>IF(U1771&lt;&gt;"",SUMIFS(Data_TABLE[Total Value Sold],Data_TABLE[EOM Date],"="&amp;EOMONTH(Dashboard!$I$7,0),Data_TABLE[Customer],"="&amp;Calc!U1771),"")</f>
        <v/>
      </c>
    </row>
    <row r="1772" spans="8:22" x14ac:dyDescent="0.2">
      <c r="H1772" s="15" t="str">
        <f t="shared" si="83"/>
        <v/>
      </c>
      <c r="I1772" s="16" t="str">
        <f t="array" ref="I1772">IF(H1772&lt;&gt;"",SUM(IF(Data_TABLE[EOM Date]=EOMONTH(H1772,0),Data_TABLE[Total Value Sold],0)),"")</f>
        <v/>
      </c>
      <c r="J1772" s="16" t="e">
        <f t="shared" ca="1" si="81"/>
        <v>#N/A</v>
      </c>
      <c r="K1772" s="16" t="e">
        <f t="shared" ca="1" si="82"/>
        <v>#N/A</v>
      </c>
      <c r="L1772" s="12" t="str">
        <f>IF(I1772&lt;&gt;"",RANK(I1772,ListSales,0),"")</f>
        <v/>
      </c>
      <c r="V1772" s="18" t="str">
        <f>IF(U1772&lt;&gt;"",SUMIFS(Data_TABLE[Total Value Sold],Data_TABLE[EOM Date],"="&amp;EOMONTH(Dashboard!$I$7,0),Data_TABLE[Customer],"="&amp;Calc!U1772),"")</f>
        <v/>
      </c>
    </row>
    <row r="1773" spans="8:22" x14ac:dyDescent="0.2">
      <c r="H1773" s="15" t="str">
        <f t="shared" si="83"/>
        <v/>
      </c>
      <c r="I1773" s="16" t="str">
        <f t="array" ref="I1773">IF(H1773&lt;&gt;"",SUM(IF(Data_TABLE[EOM Date]=EOMONTH(H1773,0),Data_TABLE[Total Value Sold],0)),"")</f>
        <v/>
      </c>
      <c r="J1773" s="16" t="e">
        <f t="shared" ca="1" si="81"/>
        <v>#N/A</v>
      </c>
      <c r="K1773" s="16" t="e">
        <f t="shared" ca="1" si="82"/>
        <v>#N/A</v>
      </c>
      <c r="L1773" s="12" t="str">
        <f>IF(I1773&lt;&gt;"",RANK(I1773,ListSales,0),"")</f>
        <v/>
      </c>
      <c r="V1773" s="18" t="str">
        <f>IF(U1773&lt;&gt;"",SUMIFS(Data_TABLE[Total Value Sold],Data_TABLE[EOM Date],"="&amp;EOMONTH(Dashboard!$I$7,0),Data_TABLE[Customer],"="&amp;Calc!U1773),"")</f>
        <v/>
      </c>
    </row>
    <row r="1774" spans="8:22" x14ac:dyDescent="0.2">
      <c r="H1774" s="15" t="str">
        <f t="shared" si="83"/>
        <v/>
      </c>
      <c r="I1774" s="16" t="str">
        <f t="array" ref="I1774">IF(H1774&lt;&gt;"",SUM(IF(Data_TABLE[EOM Date]=EOMONTH(H1774,0),Data_TABLE[Total Value Sold],0)),"")</f>
        <v/>
      </c>
      <c r="J1774" s="16" t="e">
        <f t="shared" ca="1" si="81"/>
        <v>#N/A</v>
      </c>
      <c r="K1774" s="16" t="e">
        <f t="shared" ca="1" si="82"/>
        <v>#N/A</v>
      </c>
      <c r="L1774" s="12" t="str">
        <f>IF(I1774&lt;&gt;"",RANK(I1774,ListSales,0),"")</f>
        <v/>
      </c>
      <c r="V1774" s="18" t="str">
        <f>IF(U1774&lt;&gt;"",SUMIFS(Data_TABLE[Total Value Sold],Data_TABLE[EOM Date],"="&amp;EOMONTH(Dashboard!$I$7,0),Data_TABLE[Customer],"="&amp;Calc!U1774),"")</f>
        <v/>
      </c>
    </row>
    <row r="1775" spans="8:22" x14ac:dyDescent="0.2">
      <c r="H1775" s="15" t="str">
        <f t="shared" si="83"/>
        <v/>
      </c>
      <c r="I1775" s="16" t="str">
        <f t="array" ref="I1775">IF(H1775&lt;&gt;"",SUM(IF(Data_TABLE[EOM Date]=EOMONTH(H1775,0),Data_TABLE[Total Value Sold],0)),"")</f>
        <v/>
      </c>
      <c r="J1775" s="16" t="e">
        <f t="shared" ca="1" si="81"/>
        <v>#N/A</v>
      </c>
      <c r="K1775" s="16" t="e">
        <f t="shared" ca="1" si="82"/>
        <v>#N/A</v>
      </c>
      <c r="L1775" s="12" t="str">
        <f>IF(I1775&lt;&gt;"",RANK(I1775,ListSales,0),"")</f>
        <v/>
      </c>
      <c r="V1775" s="18" t="str">
        <f>IF(U1775&lt;&gt;"",SUMIFS(Data_TABLE[Total Value Sold],Data_TABLE[EOM Date],"="&amp;EOMONTH(Dashboard!$I$7,0),Data_TABLE[Customer],"="&amp;Calc!U1775),"")</f>
        <v/>
      </c>
    </row>
    <row r="1776" spans="8:22" x14ac:dyDescent="0.2">
      <c r="H1776" s="15" t="str">
        <f t="shared" si="83"/>
        <v/>
      </c>
      <c r="I1776" s="16" t="str">
        <f t="array" ref="I1776">IF(H1776&lt;&gt;"",SUM(IF(Data_TABLE[EOM Date]=EOMONTH(H1776,0),Data_TABLE[Total Value Sold],0)),"")</f>
        <v/>
      </c>
      <c r="J1776" s="16" t="e">
        <f t="shared" ca="1" si="81"/>
        <v>#N/A</v>
      </c>
      <c r="K1776" s="16" t="e">
        <f t="shared" ca="1" si="82"/>
        <v>#N/A</v>
      </c>
      <c r="L1776" s="12" t="str">
        <f>IF(I1776&lt;&gt;"",RANK(I1776,ListSales,0),"")</f>
        <v/>
      </c>
      <c r="V1776" s="18" t="str">
        <f>IF(U1776&lt;&gt;"",SUMIFS(Data_TABLE[Total Value Sold],Data_TABLE[EOM Date],"="&amp;EOMONTH(Dashboard!$I$7,0),Data_TABLE[Customer],"="&amp;Calc!U1776),"")</f>
        <v/>
      </c>
    </row>
    <row r="1777" spans="8:22" x14ac:dyDescent="0.2">
      <c r="H1777" s="15" t="str">
        <f t="shared" si="83"/>
        <v/>
      </c>
      <c r="I1777" s="16" t="str">
        <f t="array" ref="I1777">IF(H1777&lt;&gt;"",SUM(IF(Data_TABLE[EOM Date]=EOMONTH(H1777,0),Data_TABLE[Total Value Sold],0)),"")</f>
        <v/>
      </c>
      <c r="J1777" s="16" t="e">
        <f t="shared" ca="1" si="81"/>
        <v>#N/A</v>
      </c>
      <c r="K1777" s="16" t="e">
        <f t="shared" ca="1" si="82"/>
        <v>#N/A</v>
      </c>
      <c r="L1777" s="12" t="str">
        <f>IF(I1777&lt;&gt;"",RANK(I1777,ListSales,0),"")</f>
        <v/>
      </c>
      <c r="V1777" s="18" t="str">
        <f>IF(U1777&lt;&gt;"",SUMIFS(Data_TABLE[Total Value Sold],Data_TABLE[EOM Date],"="&amp;EOMONTH(Dashboard!$I$7,0),Data_TABLE[Customer],"="&amp;Calc!U1777),"")</f>
        <v/>
      </c>
    </row>
    <row r="1778" spans="8:22" x14ac:dyDescent="0.2">
      <c r="H1778" s="15" t="str">
        <f t="shared" si="83"/>
        <v/>
      </c>
      <c r="I1778" s="16" t="str">
        <f t="array" ref="I1778">IF(H1778&lt;&gt;"",SUM(IF(Data_TABLE[EOM Date]=EOMONTH(H1778,0),Data_TABLE[Total Value Sold],0)),"")</f>
        <v/>
      </c>
      <c r="J1778" s="16" t="e">
        <f t="shared" ca="1" si="81"/>
        <v>#N/A</v>
      </c>
      <c r="K1778" s="16" t="e">
        <f t="shared" ca="1" si="82"/>
        <v>#N/A</v>
      </c>
      <c r="L1778" s="12" t="str">
        <f>IF(I1778&lt;&gt;"",RANK(I1778,ListSales,0),"")</f>
        <v/>
      </c>
      <c r="V1778" s="18" t="str">
        <f>IF(U1778&lt;&gt;"",SUMIFS(Data_TABLE[Total Value Sold],Data_TABLE[EOM Date],"="&amp;EOMONTH(Dashboard!$I$7,0),Data_TABLE[Customer],"="&amp;Calc!U1778),"")</f>
        <v/>
      </c>
    </row>
    <row r="1779" spans="8:22" x14ac:dyDescent="0.2">
      <c r="H1779" s="15" t="str">
        <f t="shared" si="83"/>
        <v/>
      </c>
      <c r="I1779" s="16" t="str">
        <f t="array" ref="I1779">IF(H1779&lt;&gt;"",SUM(IF(Data_TABLE[EOM Date]=EOMONTH(H1779,0),Data_TABLE[Total Value Sold],0)),"")</f>
        <v/>
      </c>
      <c r="J1779" s="16" t="e">
        <f t="shared" ca="1" si="81"/>
        <v>#N/A</v>
      </c>
      <c r="K1779" s="16" t="e">
        <f t="shared" ca="1" si="82"/>
        <v>#N/A</v>
      </c>
      <c r="L1779" s="12" t="str">
        <f>IF(I1779&lt;&gt;"",RANK(I1779,ListSales,0),"")</f>
        <v/>
      </c>
      <c r="V1779" s="18" t="str">
        <f>IF(U1779&lt;&gt;"",SUMIFS(Data_TABLE[Total Value Sold],Data_TABLE[EOM Date],"="&amp;EOMONTH(Dashboard!$I$7,0),Data_TABLE[Customer],"="&amp;Calc!U1779),"")</f>
        <v/>
      </c>
    </row>
    <row r="1780" spans="8:22" x14ac:dyDescent="0.2">
      <c r="H1780" s="15" t="str">
        <f t="shared" si="83"/>
        <v/>
      </c>
      <c r="I1780" s="16" t="str">
        <f t="array" ref="I1780">IF(H1780&lt;&gt;"",SUM(IF(Data_TABLE[EOM Date]=EOMONTH(H1780,0),Data_TABLE[Total Value Sold],0)),"")</f>
        <v/>
      </c>
      <c r="J1780" s="16" t="e">
        <f t="shared" ca="1" si="81"/>
        <v>#N/A</v>
      </c>
      <c r="K1780" s="16" t="e">
        <f t="shared" ca="1" si="82"/>
        <v>#N/A</v>
      </c>
      <c r="L1780" s="12" t="str">
        <f>IF(I1780&lt;&gt;"",RANK(I1780,ListSales,0),"")</f>
        <v/>
      </c>
      <c r="V1780" s="18" t="str">
        <f>IF(U1780&lt;&gt;"",SUMIFS(Data_TABLE[Total Value Sold],Data_TABLE[EOM Date],"="&amp;EOMONTH(Dashboard!$I$7,0),Data_TABLE[Customer],"="&amp;Calc!U1780),"")</f>
        <v/>
      </c>
    </row>
    <row r="1781" spans="8:22" x14ac:dyDescent="0.2">
      <c r="H1781" s="15" t="str">
        <f t="shared" si="83"/>
        <v/>
      </c>
      <c r="I1781" s="16" t="str">
        <f t="array" ref="I1781">IF(H1781&lt;&gt;"",SUM(IF(Data_TABLE[EOM Date]=EOMONTH(H1781,0),Data_TABLE[Total Value Sold],0)),"")</f>
        <v/>
      </c>
      <c r="J1781" s="16" t="e">
        <f t="shared" ca="1" si="81"/>
        <v>#N/A</v>
      </c>
      <c r="K1781" s="16" t="e">
        <f t="shared" ca="1" si="82"/>
        <v>#N/A</v>
      </c>
      <c r="L1781" s="12" t="str">
        <f>IF(I1781&lt;&gt;"",RANK(I1781,ListSales,0),"")</f>
        <v/>
      </c>
      <c r="V1781" s="18" t="str">
        <f>IF(U1781&lt;&gt;"",SUMIFS(Data_TABLE[Total Value Sold],Data_TABLE[EOM Date],"="&amp;EOMONTH(Dashboard!$I$7,0),Data_TABLE[Customer],"="&amp;Calc!U1781),"")</f>
        <v/>
      </c>
    </row>
    <row r="1782" spans="8:22" x14ac:dyDescent="0.2">
      <c r="H1782" s="15" t="str">
        <f t="shared" si="83"/>
        <v/>
      </c>
      <c r="I1782" s="16" t="str">
        <f t="array" ref="I1782">IF(H1782&lt;&gt;"",SUM(IF(Data_TABLE[EOM Date]=EOMONTH(H1782,0),Data_TABLE[Total Value Sold],0)),"")</f>
        <v/>
      </c>
      <c r="J1782" s="16" t="e">
        <f t="shared" ca="1" si="81"/>
        <v>#N/A</v>
      </c>
      <c r="K1782" s="16" t="e">
        <f t="shared" ca="1" si="82"/>
        <v>#N/A</v>
      </c>
      <c r="L1782" s="12" t="str">
        <f>IF(I1782&lt;&gt;"",RANK(I1782,ListSales,0),"")</f>
        <v/>
      </c>
      <c r="V1782" s="18" t="str">
        <f>IF(U1782&lt;&gt;"",SUMIFS(Data_TABLE[Total Value Sold],Data_TABLE[EOM Date],"="&amp;EOMONTH(Dashboard!$I$7,0),Data_TABLE[Customer],"="&amp;Calc!U1782),"")</f>
        <v/>
      </c>
    </row>
    <row r="1783" spans="8:22" x14ac:dyDescent="0.2">
      <c r="H1783" s="15" t="str">
        <f t="shared" si="83"/>
        <v/>
      </c>
      <c r="I1783" s="16" t="str">
        <f t="array" ref="I1783">IF(H1783&lt;&gt;"",SUM(IF(Data_TABLE[EOM Date]=EOMONTH(H1783,0),Data_TABLE[Total Value Sold],0)),"")</f>
        <v/>
      </c>
      <c r="J1783" s="16" t="e">
        <f t="shared" ca="1" si="81"/>
        <v>#N/A</v>
      </c>
      <c r="K1783" s="16" t="e">
        <f t="shared" ca="1" si="82"/>
        <v>#N/A</v>
      </c>
      <c r="L1783" s="12" t="str">
        <f>IF(I1783&lt;&gt;"",RANK(I1783,ListSales,0),"")</f>
        <v/>
      </c>
      <c r="V1783" s="18" t="str">
        <f>IF(U1783&lt;&gt;"",SUMIFS(Data_TABLE[Total Value Sold],Data_TABLE[EOM Date],"="&amp;EOMONTH(Dashboard!$I$7,0),Data_TABLE[Customer],"="&amp;Calc!U1783),"")</f>
        <v/>
      </c>
    </row>
    <row r="1784" spans="8:22" x14ac:dyDescent="0.2">
      <c r="H1784" s="15" t="str">
        <f t="shared" si="83"/>
        <v/>
      </c>
      <c r="I1784" s="16" t="str">
        <f t="array" ref="I1784">IF(H1784&lt;&gt;"",SUM(IF(Data_TABLE[EOM Date]=EOMONTH(H1784,0),Data_TABLE[Total Value Sold],0)),"")</f>
        <v/>
      </c>
      <c r="J1784" s="16" t="e">
        <f t="shared" ca="1" si="81"/>
        <v>#N/A</v>
      </c>
      <c r="K1784" s="16" t="e">
        <f t="shared" ca="1" si="82"/>
        <v>#N/A</v>
      </c>
      <c r="L1784" s="12" t="str">
        <f>IF(I1784&lt;&gt;"",RANK(I1784,ListSales,0),"")</f>
        <v/>
      </c>
      <c r="V1784" s="18" t="str">
        <f>IF(U1784&lt;&gt;"",SUMIFS(Data_TABLE[Total Value Sold],Data_TABLE[EOM Date],"="&amp;EOMONTH(Dashboard!$I$7,0),Data_TABLE[Customer],"="&amp;Calc!U1784),"")</f>
        <v/>
      </c>
    </row>
    <row r="1785" spans="8:22" x14ac:dyDescent="0.2">
      <c r="H1785" s="15" t="str">
        <f t="shared" si="83"/>
        <v/>
      </c>
      <c r="I1785" s="16" t="str">
        <f t="array" ref="I1785">IF(H1785&lt;&gt;"",SUM(IF(Data_TABLE[EOM Date]=EOMONTH(H1785,0),Data_TABLE[Total Value Sold],0)),"")</f>
        <v/>
      </c>
      <c r="J1785" s="16" t="e">
        <f t="shared" ca="1" si="81"/>
        <v>#N/A</v>
      </c>
      <c r="K1785" s="16" t="e">
        <f t="shared" ca="1" si="82"/>
        <v>#N/A</v>
      </c>
      <c r="L1785" s="12" t="str">
        <f>IF(I1785&lt;&gt;"",RANK(I1785,ListSales,0),"")</f>
        <v/>
      </c>
      <c r="V1785" s="18" t="str">
        <f>IF(U1785&lt;&gt;"",SUMIFS(Data_TABLE[Total Value Sold],Data_TABLE[EOM Date],"="&amp;EOMONTH(Dashboard!$I$7,0),Data_TABLE[Customer],"="&amp;Calc!U1785),"")</f>
        <v/>
      </c>
    </row>
    <row r="1786" spans="8:22" x14ac:dyDescent="0.2">
      <c r="H1786" s="15" t="str">
        <f t="shared" si="83"/>
        <v/>
      </c>
      <c r="I1786" s="16" t="str">
        <f t="array" ref="I1786">IF(H1786&lt;&gt;"",SUM(IF(Data_TABLE[EOM Date]=EOMONTH(H1786,0),Data_TABLE[Total Value Sold],0)),"")</f>
        <v/>
      </c>
      <c r="J1786" s="16" t="e">
        <f t="shared" ca="1" si="81"/>
        <v>#N/A</v>
      </c>
      <c r="K1786" s="16" t="e">
        <f t="shared" ca="1" si="82"/>
        <v>#N/A</v>
      </c>
      <c r="L1786" s="12" t="str">
        <f>IF(I1786&lt;&gt;"",RANK(I1786,ListSales,0),"")</f>
        <v/>
      </c>
      <c r="V1786" s="18" t="str">
        <f>IF(U1786&lt;&gt;"",SUMIFS(Data_TABLE[Total Value Sold],Data_TABLE[EOM Date],"="&amp;EOMONTH(Dashboard!$I$7,0),Data_TABLE[Customer],"="&amp;Calc!U1786),"")</f>
        <v/>
      </c>
    </row>
    <row r="1787" spans="8:22" x14ac:dyDescent="0.2">
      <c r="H1787" s="15" t="str">
        <f t="shared" si="83"/>
        <v/>
      </c>
      <c r="I1787" s="16" t="str">
        <f t="array" ref="I1787">IF(H1787&lt;&gt;"",SUM(IF(Data_TABLE[EOM Date]=EOMONTH(H1787,0),Data_TABLE[Total Value Sold],0)),"")</f>
        <v/>
      </c>
      <c r="J1787" s="16" t="e">
        <f t="shared" ca="1" si="81"/>
        <v>#N/A</v>
      </c>
      <c r="K1787" s="16" t="e">
        <f t="shared" ca="1" si="82"/>
        <v>#N/A</v>
      </c>
      <c r="L1787" s="12" t="str">
        <f>IF(I1787&lt;&gt;"",RANK(I1787,ListSales,0),"")</f>
        <v/>
      </c>
      <c r="V1787" s="18" t="str">
        <f>IF(U1787&lt;&gt;"",SUMIFS(Data_TABLE[Total Value Sold],Data_TABLE[EOM Date],"="&amp;EOMONTH(Dashboard!$I$7,0),Data_TABLE[Customer],"="&amp;Calc!U1787),"")</f>
        <v/>
      </c>
    </row>
    <row r="1788" spans="8:22" x14ac:dyDescent="0.2">
      <c r="H1788" s="15" t="str">
        <f t="shared" si="83"/>
        <v/>
      </c>
      <c r="I1788" s="16" t="str">
        <f t="array" ref="I1788">IF(H1788&lt;&gt;"",SUM(IF(Data_TABLE[EOM Date]=EOMONTH(H1788,0),Data_TABLE[Total Value Sold],0)),"")</f>
        <v/>
      </c>
      <c r="J1788" s="16" t="e">
        <f t="shared" ca="1" si="81"/>
        <v>#N/A</v>
      </c>
      <c r="K1788" s="16" t="e">
        <f t="shared" ca="1" si="82"/>
        <v>#N/A</v>
      </c>
      <c r="L1788" s="12" t="str">
        <f>IF(I1788&lt;&gt;"",RANK(I1788,ListSales,0),"")</f>
        <v/>
      </c>
      <c r="V1788" s="18" t="str">
        <f>IF(U1788&lt;&gt;"",SUMIFS(Data_TABLE[Total Value Sold],Data_TABLE[EOM Date],"="&amp;EOMONTH(Dashboard!$I$7,0),Data_TABLE[Customer],"="&amp;Calc!U1788),"")</f>
        <v/>
      </c>
    </row>
    <row r="1789" spans="8:22" x14ac:dyDescent="0.2">
      <c r="H1789" s="15" t="str">
        <f t="shared" si="83"/>
        <v/>
      </c>
      <c r="I1789" s="16" t="str">
        <f t="array" ref="I1789">IF(H1789&lt;&gt;"",SUM(IF(Data_TABLE[EOM Date]=EOMONTH(H1789,0),Data_TABLE[Total Value Sold],0)),"")</f>
        <v/>
      </c>
      <c r="J1789" s="16" t="e">
        <f t="shared" ca="1" si="81"/>
        <v>#N/A</v>
      </c>
      <c r="K1789" s="16" t="e">
        <f t="shared" ca="1" si="82"/>
        <v>#N/A</v>
      </c>
      <c r="L1789" s="12" t="str">
        <f>IF(I1789&lt;&gt;"",RANK(I1789,ListSales,0),"")</f>
        <v/>
      </c>
      <c r="V1789" s="18" t="str">
        <f>IF(U1789&lt;&gt;"",SUMIFS(Data_TABLE[Total Value Sold],Data_TABLE[EOM Date],"="&amp;EOMONTH(Dashboard!$I$7,0),Data_TABLE[Customer],"="&amp;Calc!U1789),"")</f>
        <v/>
      </c>
    </row>
    <row r="1790" spans="8:22" x14ac:dyDescent="0.2">
      <c r="H1790" s="15" t="str">
        <f t="shared" si="83"/>
        <v/>
      </c>
      <c r="I1790" s="16" t="str">
        <f t="array" ref="I1790">IF(H1790&lt;&gt;"",SUM(IF(Data_TABLE[EOM Date]=EOMONTH(H1790,0),Data_TABLE[Total Value Sold],0)),"")</f>
        <v/>
      </c>
      <c r="J1790" s="16" t="e">
        <f t="shared" ca="1" si="81"/>
        <v>#N/A</v>
      </c>
      <c r="K1790" s="16" t="e">
        <f t="shared" ca="1" si="82"/>
        <v>#N/A</v>
      </c>
      <c r="L1790" s="12" t="str">
        <f>IF(I1790&lt;&gt;"",RANK(I1790,ListSales,0),"")</f>
        <v/>
      </c>
      <c r="V1790" s="18" t="str">
        <f>IF(U1790&lt;&gt;"",SUMIFS(Data_TABLE[Total Value Sold],Data_TABLE[EOM Date],"="&amp;EOMONTH(Dashboard!$I$7,0),Data_TABLE[Customer],"="&amp;Calc!U1790),"")</f>
        <v/>
      </c>
    </row>
    <row r="1791" spans="8:22" x14ac:dyDescent="0.2">
      <c r="H1791" s="15" t="str">
        <f t="shared" si="83"/>
        <v/>
      </c>
      <c r="I1791" s="16" t="str">
        <f t="array" ref="I1791">IF(H1791&lt;&gt;"",SUM(IF(Data_TABLE[EOM Date]=EOMONTH(H1791,0),Data_TABLE[Total Value Sold],0)),"")</f>
        <v/>
      </c>
      <c r="J1791" s="16" t="e">
        <f t="shared" ca="1" si="81"/>
        <v>#N/A</v>
      </c>
      <c r="K1791" s="16" t="e">
        <f t="shared" ca="1" si="82"/>
        <v>#N/A</v>
      </c>
      <c r="L1791" s="12" t="str">
        <f>IF(I1791&lt;&gt;"",RANK(I1791,ListSales,0),"")</f>
        <v/>
      </c>
      <c r="V1791" s="18" t="str">
        <f>IF(U1791&lt;&gt;"",SUMIFS(Data_TABLE[Total Value Sold],Data_TABLE[EOM Date],"="&amp;EOMONTH(Dashboard!$I$7,0),Data_TABLE[Customer],"="&amp;Calc!U1791),"")</f>
        <v/>
      </c>
    </row>
    <row r="1792" spans="8:22" x14ac:dyDescent="0.2">
      <c r="H1792" s="15" t="str">
        <f t="shared" si="83"/>
        <v/>
      </c>
      <c r="I1792" s="16" t="str">
        <f t="array" ref="I1792">IF(H1792&lt;&gt;"",SUM(IF(Data_TABLE[EOM Date]=EOMONTH(H1792,0),Data_TABLE[Total Value Sold],0)),"")</f>
        <v/>
      </c>
      <c r="J1792" s="16" t="e">
        <f t="shared" ca="1" si="81"/>
        <v>#N/A</v>
      </c>
      <c r="K1792" s="16" t="e">
        <f t="shared" ca="1" si="82"/>
        <v>#N/A</v>
      </c>
      <c r="L1792" s="12" t="str">
        <f>IF(I1792&lt;&gt;"",RANK(I1792,ListSales,0),"")</f>
        <v/>
      </c>
      <c r="V1792" s="18" t="str">
        <f>IF(U1792&lt;&gt;"",SUMIFS(Data_TABLE[Total Value Sold],Data_TABLE[EOM Date],"="&amp;EOMONTH(Dashboard!$I$7,0),Data_TABLE[Customer],"="&amp;Calc!U1792),"")</f>
        <v/>
      </c>
    </row>
    <row r="1793" spans="8:22" x14ac:dyDescent="0.2">
      <c r="H1793" s="15" t="str">
        <f t="shared" si="83"/>
        <v/>
      </c>
      <c r="I1793" s="16" t="str">
        <f t="array" ref="I1793">IF(H1793&lt;&gt;"",SUM(IF(Data_TABLE[EOM Date]=EOMONTH(H1793,0),Data_TABLE[Total Value Sold],0)),"")</f>
        <v/>
      </c>
      <c r="J1793" s="16" t="e">
        <f t="shared" ca="1" si="81"/>
        <v>#N/A</v>
      </c>
      <c r="K1793" s="16" t="e">
        <f t="shared" ca="1" si="82"/>
        <v>#N/A</v>
      </c>
      <c r="L1793" s="12" t="str">
        <f>IF(I1793&lt;&gt;"",RANK(I1793,ListSales,0),"")</f>
        <v/>
      </c>
      <c r="V1793" s="18" t="str">
        <f>IF(U1793&lt;&gt;"",SUMIFS(Data_TABLE[Total Value Sold],Data_TABLE[EOM Date],"="&amp;EOMONTH(Dashboard!$I$7,0),Data_TABLE[Customer],"="&amp;Calc!U1793),"")</f>
        <v/>
      </c>
    </row>
    <row r="1794" spans="8:22" x14ac:dyDescent="0.2">
      <c r="H1794" s="15" t="str">
        <f t="shared" si="83"/>
        <v/>
      </c>
      <c r="I1794" s="16" t="str">
        <f t="array" ref="I1794">IF(H1794&lt;&gt;"",SUM(IF(Data_TABLE[EOM Date]=EOMONTH(H1794,0),Data_TABLE[Total Value Sold],0)),"")</f>
        <v/>
      </c>
      <c r="J1794" s="16" t="e">
        <f t="shared" ca="1" si="81"/>
        <v>#N/A</v>
      </c>
      <c r="K1794" s="16" t="e">
        <f t="shared" ca="1" si="82"/>
        <v>#N/A</v>
      </c>
      <c r="L1794" s="12" t="str">
        <f>IF(I1794&lt;&gt;"",RANK(I1794,ListSales,0),"")</f>
        <v/>
      </c>
      <c r="V1794" s="18" t="str">
        <f>IF(U1794&lt;&gt;"",SUMIFS(Data_TABLE[Total Value Sold],Data_TABLE[EOM Date],"="&amp;EOMONTH(Dashboard!$I$7,0),Data_TABLE[Customer],"="&amp;Calc!U1794),"")</f>
        <v/>
      </c>
    </row>
    <row r="1795" spans="8:22" x14ac:dyDescent="0.2">
      <c r="H1795" s="15" t="str">
        <f t="shared" si="83"/>
        <v/>
      </c>
      <c r="I1795" s="16" t="str">
        <f t="array" ref="I1795">IF(H1795&lt;&gt;"",SUM(IF(Data_TABLE[EOM Date]=EOMONTH(H1795,0),Data_TABLE[Total Value Sold],0)),"")</f>
        <v/>
      </c>
      <c r="J1795" s="16" t="e">
        <f t="shared" ca="1" si="81"/>
        <v>#N/A</v>
      </c>
      <c r="K1795" s="16" t="e">
        <f t="shared" ca="1" si="82"/>
        <v>#N/A</v>
      </c>
      <c r="L1795" s="12" t="str">
        <f>IF(I1795&lt;&gt;"",RANK(I1795,ListSales,0),"")</f>
        <v/>
      </c>
      <c r="V1795" s="18" t="str">
        <f>IF(U1795&lt;&gt;"",SUMIFS(Data_TABLE[Total Value Sold],Data_TABLE[EOM Date],"="&amp;EOMONTH(Dashboard!$I$7,0),Data_TABLE[Customer],"="&amp;Calc!U1795),"")</f>
        <v/>
      </c>
    </row>
    <row r="1796" spans="8:22" x14ac:dyDescent="0.2">
      <c r="H1796" s="15" t="str">
        <f t="shared" si="83"/>
        <v/>
      </c>
      <c r="I1796" s="16" t="str">
        <f t="array" ref="I1796">IF(H1796&lt;&gt;"",SUM(IF(Data_TABLE[EOM Date]=EOMONTH(H1796,0),Data_TABLE[Total Value Sold],0)),"")</f>
        <v/>
      </c>
      <c r="J1796" s="16" t="e">
        <f t="shared" ca="1" si="81"/>
        <v>#N/A</v>
      </c>
      <c r="K1796" s="16" t="e">
        <f t="shared" ca="1" si="82"/>
        <v>#N/A</v>
      </c>
      <c r="L1796" s="12" t="str">
        <f>IF(I1796&lt;&gt;"",RANK(I1796,ListSales,0),"")</f>
        <v/>
      </c>
      <c r="V1796" s="18" t="str">
        <f>IF(U1796&lt;&gt;"",SUMIFS(Data_TABLE[Total Value Sold],Data_TABLE[EOM Date],"="&amp;EOMONTH(Dashboard!$I$7,0),Data_TABLE[Customer],"="&amp;Calc!U1796),"")</f>
        <v/>
      </c>
    </row>
    <row r="1797" spans="8:22" x14ac:dyDescent="0.2">
      <c r="H1797" s="15" t="str">
        <f t="shared" si="83"/>
        <v/>
      </c>
      <c r="I1797" s="16" t="str">
        <f t="array" ref="I1797">IF(H1797&lt;&gt;"",SUM(IF(Data_TABLE[EOM Date]=EOMONTH(H1797,0),Data_TABLE[Total Value Sold],0)),"")</f>
        <v/>
      </c>
      <c r="J1797" s="16" t="e">
        <f t="shared" ref="J1797:J1860" ca="1" si="84">IF(L1797=$D$13,I1797,NA())</f>
        <v>#N/A</v>
      </c>
      <c r="K1797" s="16" t="e">
        <f t="shared" ref="K1797:K1860" ca="1" si="85">IF(L1797=$D$14,I1797,NA())</f>
        <v>#N/A</v>
      </c>
      <c r="L1797" s="12" t="str">
        <f>IF(I1797&lt;&gt;"",RANK(I1797,ListSales,0),"")</f>
        <v/>
      </c>
      <c r="V1797" s="18" t="str">
        <f>IF(U1797&lt;&gt;"",SUMIFS(Data_TABLE[Total Value Sold],Data_TABLE[EOM Date],"="&amp;EOMONTH(Dashboard!$I$7,0),Data_TABLE[Customer],"="&amp;Calc!U1797),"")</f>
        <v/>
      </c>
    </row>
    <row r="1798" spans="8:22" x14ac:dyDescent="0.2">
      <c r="H1798" s="15" t="str">
        <f t="shared" ref="H1798:H1861" si="86">IF(ROW(H1797)-3&gt;$D$5,"",EDATE(H1797,1))</f>
        <v/>
      </c>
      <c r="I1798" s="16" t="str">
        <f t="array" ref="I1798">IF(H1798&lt;&gt;"",SUM(IF(Data_TABLE[EOM Date]=EOMONTH(H1798,0),Data_TABLE[Total Value Sold],0)),"")</f>
        <v/>
      </c>
      <c r="J1798" s="16" t="e">
        <f t="shared" ca="1" si="84"/>
        <v>#N/A</v>
      </c>
      <c r="K1798" s="16" t="e">
        <f t="shared" ca="1" si="85"/>
        <v>#N/A</v>
      </c>
      <c r="L1798" s="12" t="str">
        <f>IF(I1798&lt;&gt;"",RANK(I1798,ListSales,0),"")</f>
        <v/>
      </c>
      <c r="V1798" s="18" t="str">
        <f>IF(U1798&lt;&gt;"",SUMIFS(Data_TABLE[Total Value Sold],Data_TABLE[EOM Date],"="&amp;EOMONTH(Dashboard!$I$7,0),Data_TABLE[Customer],"="&amp;Calc!U1798),"")</f>
        <v/>
      </c>
    </row>
    <row r="1799" spans="8:22" x14ac:dyDescent="0.2">
      <c r="H1799" s="15" t="str">
        <f t="shared" si="86"/>
        <v/>
      </c>
      <c r="I1799" s="16" t="str">
        <f t="array" ref="I1799">IF(H1799&lt;&gt;"",SUM(IF(Data_TABLE[EOM Date]=EOMONTH(H1799,0),Data_TABLE[Total Value Sold],0)),"")</f>
        <v/>
      </c>
      <c r="J1799" s="16" t="e">
        <f t="shared" ca="1" si="84"/>
        <v>#N/A</v>
      </c>
      <c r="K1799" s="16" t="e">
        <f t="shared" ca="1" si="85"/>
        <v>#N/A</v>
      </c>
      <c r="L1799" s="12" t="str">
        <f>IF(I1799&lt;&gt;"",RANK(I1799,ListSales,0),"")</f>
        <v/>
      </c>
      <c r="V1799" s="18" t="str">
        <f>IF(U1799&lt;&gt;"",SUMIFS(Data_TABLE[Total Value Sold],Data_TABLE[EOM Date],"="&amp;EOMONTH(Dashboard!$I$7,0),Data_TABLE[Customer],"="&amp;Calc!U1799),"")</f>
        <v/>
      </c>
    </row>
    <row r="1800" spans="8:22" x14ac:dyDescent="0.2">
      <c r="H1800" s="15" t="str">
        <f t="shared" si="86"/>
        <v/>
      </c>
      <c r="I1800" s="16" t="str">
        <f t="array" ref="I1800">IF(H1800&lt;&gt;"",SUM(IF(Data_TABLE[EOM Date]=EOMONTH(H1800,0),Data_TABLE[Total Value Sold],0)),"")</f>
        <v/>
      </c>
      <c r="J1800" s="16" t="e">
        <f t="shared" ca="1" si="84"/>
        <v>#N/A</v>
      </c>
      <c r="K1800" s="16" t="e">
        <f t="shared" ca="1" si="85"/>
        <v>#N/A</v>
      </c>
      <c r="L1800" s="12" t="str">
        <f>IF(I1800&lt;&gt;"",RANK(I1800,ListSales,0),"")</f>
        <v/>
      </c>
      <c r="V1800" s="18" t="str">
        <f>IF(U1800&lt;&gt;"",SUMIFS(Data_TABLE[Total Value Sold],Data_TABLE[EOM Date],"="&amp;EOMONTH(Dashboard!$I$7,0),Data_TABLE[Customer],"="&amp;Calc!U1800),"")</f>
        <v/>
      </c>
    </row>
    <row r="1801" spans="8:22" x14ac:dyDescent="0.2">
      <c r="H1801" s="15" t="str">
        <f t="shared" si="86"/>
        <v/>
      </c>
      <c r="I1801" s="16" t="str">
        <f t="array" ref="I1801">IF(H1801&lt;&gt;"",SUM(IF(Data_TABLE[EOM Date]=EOMONTH(H1801,0),Data_TABLE[Total Value Sold],0)),"")</f>
        <v/>
      </c>
      <c r="J1801" s="16" t="e">
        <f t="shared" ca="1" si="84"/>
        <v>#N/A</v>
      </c>
      <c r="K1801" s="16" t="e">
        <f t="shared" ca="1" si="85"/>
        <v>#N/A</v>
      </c>
      <c r="L1801" s="12" t="str">
        <f>IF(I1801&lt;&gt;"",RANK(I1801,ListSales,0),"")</f>
        <v/>
      </c>
      <c r="V1801" s="18" t="str">
        <f>IF(U1801&lt;&gt;"",SUMIFS(Data_TABLE[Total Value Sold],Data_TABLE[EOM Date],"="&amp;EOMONTH(Dashboard!$I$7,0),Data_TABLE[Customer],"="&amp;Calc!U1801),"")</f>
        <v/>
      </c>
    </row>
    <row r="1802" spans="8:22" x14ac:dyDescent="0.2">
      <c r="H1802" s="15" t="str">
        <f t="shared" si="86"/>
        <v/>
      </c>
      <c r="I1802" s="16" t="str">
        <f t="array" ref="I1802">IF(H1802&lt;&gt;"",SUM(IF(Data_TABLE[EOM Date]=EOMONTH(H1802,0),Data_TABLE[Total Value Sold],0)),"")</f>
        <v/>
      </c>
      <c r="J1802" s="16" t="e">
        <f t="shared" ca="1" si="84"/>
        <v>#N/A</v>
      </c>
      <c r="K1802" s="16" t="e">
        <f t="shared" ca="1" si="85"/>
        <v>#N/A</v>
      </c>
      <c r="L1802" s="12" t="str">
        <f>IF(I1802&lt;&gt;"",RANK(I1802,ListSales,0),"")</f>
        <v/>
      </c>
      <c r="V1802" s="18" t="str">
        <f>IF(U1802&lt;&gt;"",SUMIFS(Data_TABLE[Total Value Sold],Data_TABLE[EOM Date],"="&amp;EOMONTH(Dashboard!$I$7,0),Data_TABLE[Customer],"="&amp;Calc!U1802),"")</f>
        <v/>
      </c>
    </row>
    <row r="1803" spans="8:22" x14ac:dyDescent="0.2">
      <c r="H1803" s="15" t="str">
        <f t="shared" si="86"/>
        <v/>
      </c>
      <c r="I1803" s="16" t="str">
        <f t="array" ref="I1803">IF(H1803&lt;&gt;"",SUM(IF(Data_TABLE[EOM Date]=EOMONTH(H1803,0),Data_TABLE[Total Value Sold],0)),"")</f>
        <v/>
      </c>
      <c r="J1803" s="16" t="e">
        <f t="shared" ca="1" si="84"/>
        <v>#N/A</v>
      </c>
      <c r="K1803" s="16" t="e">
        <f t="shared" ca="1" si="85"/>
        <v>#N/A</v>
      </c>
      <c r="L1803" s="12" t="str">
        <f>IF(I1803&lt;&gt;"",RANK(I1803,ListSales,0),"")</f>
        <v/>
      </c>
      <c r="V1803" s="18" t="str">
        <f>IF(U1803&lt;&gt;"",SUMIFS(Data_TABLE[Total Value Sold],Data_TABLE[EOM Date],"="&amp;EOMONTH(Dashboard!$I$7,0),Data_TABLE[Customer],"="&amp;Calc!U1803),"")</f>
        <v/>
      </c>
    </row>
    <row r="1804" spans="8:22" x14ac:dyDescent="0.2">
      <c r="H1804" s="15" t="str">
        <f t="shared" si="86"/>
        <v/>
      </c>
      <c r="I1804" s="16" t="str">
        <f t="array" ref="I1804">IF(H1804&lt;&gt;"",SUM(IF(Data_TABLE[EOM Date]=EOMONTH(H1804,0),Data_TABLE[Total Value Sold],0)),"")</f>
        <v/>
      </c>
      <c r="J1804" s="16" t="e">
        <f t="shared" ca="1" si="84"/>
        <v>#N/A</v>
      </c>
      <c r="K1804" s="16" t="e">
        <f t="shared" ca="1" si="85"/>
        <v>#N/A</v>
      </c>
      <c r="L1804" s="12" t="str">
        <f>IF(I1804&lt;&gt;"",RANK(I1804,ListSales,0),"")</f>
        <v/>
      </c>
      <c r="V1804" s="18" t="str">
        <f>IF(U1804&lt;&gt;"",SUMIFS(Data_TABLE[Total Value Sold],Data_TABLE[EOM Date],"="&amp;EOMONTH(Dashboard!$I$7,0),Data_TABLE[Customer],"="&amp;Calc!U1804),"")</f>
        <v/>
      </c>
    </row>
    <row r="1805" spans="8:22" x14ac:dyDescent="0.2">
      <c r="H1805" s="15" t="str">
        <f t="shared" si="86"/>
        <v/>
      </c>
      <c r="I1805" s="16" t="str">
        <f t="array" ref="I1805">IF(H1805&lt;&gt;"",SUM(IF(Data_TABLE[EOM Date]=EOMONTH(H1805,0),Data_TABLE[Total Value Sold],0)),"")</f>
        <v/>
      </c>
      <c r="J1805" s="16" t="e">
        <f t="shared" ca="1" si="84"/>
        <v>#N/A</v>
      </c>
      <c r="K1805" s="16" t="e">
        <f t="shared" ca="1" si="85"/>
        <v>#N/A</v>
      </c>
      <c r="L1805" s="12" t="str">
        <f>IF(I1805&lt;&gt;"",RANK(I1805,ListSales,0),"")</f>
        <v/>
      </c>
      <c r="V1805" s="18" t="str">
        <f>IF(U1805&lt;&gt;"",SUMIFS(Data_TABLE[Total Value Sold],Data_TABLE[EOM Date],"="&amp;EOMONTH(Dashboard!$I$7,0),Data_TABLE[Customer],"="&amp;Calc!U1805),"")</f>
        <v/>
      </c>
    </row>
    <row r="1806" spans="8:22" x14ac:dyDescent="0.2">
      <c r="H1806" s="15" t="str">
        <f t="shared" si="86"/>
        <v/>
      </c>
      <c r="I1806" s="16" t="str">
        <f t="array" ref="I1806">IF(H1806&lt;&gt;"",SUM(IF(Data_TABLE[EOM Date]=EOMONTH(H1806,0),Data_TABLE[Total Value Sold],0)),"")</f>
        <v/>
      </c>
      <c r="J1806" s="16" t="e">
        <f t="shared" ca="1" si="84"/>
        <v>#N/A</v>
      </c>
      <c r="K1806" s="16" t="e">
        <f t="shared" ca="1" si="85"/>
        <v>#N/A</v>
      </c>
      <c r="L1806" s="12" t="str">
        <f>IF(I1806&lt;&gt;"",RANK(I1806,ListSales,0),"")</f>
        <v/>
      </c>
      <c r="V1806" s="18" t="str">
        <f>IF(U1806&lt;&gt;"",SUMIFS(Data_TABLE[Total Value Sold],Data_TABLE[EOM Date],"="&amp;EOMONTH(Dashboard!$I$7,0),Data_TABLE[Customer],"="&amp;Calc!U1806),"")</f>
        <v/>
      </c>
    </row>
    <row r="1807" spans="8:22" x14ac:dyDescent="0.2">
      <c r="H1807" s="15" t="str">
        <f t="shared" si="86"/>
        <v/>
      </c>
      <c r="I1807" s="16" t="str">
        <f t="array" ref="I1807">IF(H1807&lt;&gt;"",SUM(IF(Data_TABLE[EOM Date]=EOMONTH(H1807,0),Data_TABLE[Total Value Sold],0)),"")</f>
        <v/>
      </c>
      <c r="J1807" s="16" t="e">
        <f t="shared" ca="1" si="84"/>
        <v>#N/A</v>
      </c>
      <c r="K1807" s="16" t="e">
        <f t="shared" ca="1" si="85"/>
        <v>#N/A</v>
      </c>
      <c r="L1807" s="12" t="str">
        <f>IF(I1807&lt;&gt;"",RANK(I1807,ListSales,0),"")</f>
        <v/>
      </c>
      <c r="V1807" s="18" t="str">
        <f>IF(U1807&lt;&gt;"",SUMIFS(Data_TABLE[Total Value Sold],Data_TABLE[EOM Date],"="&amp;EOMONTH(Dashboard!$I$7,0),Data_TABLE[Customer],"="&amp;Calc!U1807),"")</f>
        <v/>
      </c>
    </row>
    <row r="1808" spans="8:22" x14ac:dyDescent="0.2">
      <c r="H1808" s="15" t="str">
        <f t="shared" si="86"/>
        <v/>
      </c>
      <c r="I1808" s="16" t="str">
        <f t="array" ref="I1808">IF(H1808&lt;&gt;"",SUM(IF(Data_TABLE[EOM Date]=EOMONTH(H1808,0),Data_TABLE[Total Value Sold],0)),"")</f>
        <v/>
      </c>
      <c r="J1808" s="16" t="e">
        <f t="shared" ca="1" si="84"/>
        <v>#N/A</v>
      </c>
      <c r="K1808" s="16" t="e">
        <f t="shared" ca="1" si="85"/>
        <v>#N/A</v>
      </c>
      <c r="L1808" s="12" t="str">
        <f>IF(I1808&lt;&gt;"",RANK(I1808,ListSales,0),"")</f>
        <v/>
      </c>
      <c r="V1808" s="18" t="str">
        <f>IF(U1808&lt;&gt;"",SUMIFS(Data_TABLE[Total Value Sold],Data_TABLE[EOM Date],"="&amp;EOMONTH(Dashboard!$I$7,0),Data_TABLE[Customer],"="&amp;Calc!U1808),"")</f>
        <v/>
      </c>
    </row>
    <row r="1809" spans="8:22" x14ac:dyDescent="0.2">
      <c r="H1809" s="15" t="str">
        <f t="shared" si="86"/>
        <v/>
      </c>
      <c r="I1809" s="16" t="str">
        <f t="array" ref="I1809">IF(H1809&lt;&gt;"",SUM(IF(Data_TABLE[EOM Date]=EOMONTH(H1809,0),Data_TABLE[Total Value Sold],0)),"")</f>
        <v/>
      </c>
      <c r="J1809" s="16" t="e">
        <f t="shared" ca="1" si="84"/>
        <v>#N/A</v>
      </c>
      <c r="K1809" s="16" t="e">
        <f t="shared" ca="1" si="85"/>
        <v>#N/A</v>
      </c>
      <c r="L1809" s="12" t="str">
        <f>IF(I1809&lt;&gt;"",RANK(I1809,ListSales,0),"")</f>
        <v/>
      </c>
      <c r="V1809" s="18" t="str">
        <f>IF(U1809&lt;&gt;"",SUMIFS(Data_TABLE[Total Value Sold],Data_TABLE[EOM Date],"="&amp;EOMONTH(Dashboard!$I$7,0),Data_TABLE[Customer],"="&amp;Calc!U1809),"")</f>
        <v/>
      </c>
    </row>
    <row r="1810" spans="8:22" x14ac:dyDescent="0.2">
      <c r="H1810" s="15" t="str">
        <f t="shared" si="86"/>
        <v/>
      </c>
      <c r="I1810" s="16" t="str">
        <f t="array" ref="I1810">IF(H1810&lt;&gt;"",SUM(IF(Data_TABLE[EOM Date]=EOMONTH(H1810,0),Data_TABLE[Total Value Sold],0)),"")</f>
        <v/>
      </c>
      <c r="J1810" s="16" t="e">
        <f t="shared" ca="1" si="84"/>
        <v>#N/A</v>
      </c>
      <c r="K1810" s="16" t="e">
        <f t="shared" ca="1" si="85"/>
        <v>#N/A</v>
      </c>
      <c r="L1810" s="12" t="str">
        <f>IF(I1810&lt;&gt;"",RANK(I1810,ListSales,0),"")</f>
        <v/>
      </c>
      <c r="V1810" s="18" t="str">
        <f>IF(U1810&lt;&gt;"",SUMIFS(Data_TABLE[Total Value Sold],Data_TABLE[EOM Date],"="&amp;EOMONTH(Dashboard!$I$7,0),Data_TABLE[Customer],"="&amp;Calc!U1810),"")</f>
        <v/>
      </c>
    </row>
    <row r="1811" spans="8:22" x14ac:dyDescent="0.2">
      <c r="H1811" s="15" t="str">
        <f t="shared" si="86"/>
        <v/>
      </c>
      <c r="I1811" s="16" t="str">
        <f t="array" ref="I1811">IF(H1811&lt;&gt;"",SUM(IF(Data_TABLE[EOM Date]=EOMONTH(H1811,0),Data_TABLE[Total Value Sold],0)),"")</f>
        <v/>
      </c>
      <c r="J1811" s="16" t="e">
        <f t="shared" ca="1" si="84"/>
        <v>#N/A</v>
      </c>
      <c r="K1811" s="16" t="e">
        <f t="shared" ca="1" si="85"/>
        <v>#N/A</v>
      </c>
      <c r="L1811" s="12" t="str">
        <f>IF(I1811&lt;&gt;"",RANK(I1811,ListSales,0),"")</f>
        <v/>
      </c>
      <c r="V1811" s="18" t="str">
        <f>IF(U1811&lt;&gt;"",SUMIFS(Data_TABLE[Total Value Sold],Data_TABLE[EOM Date],"="&amp;EOMONTH(Dashboard!$I$7,0),Data_TABLE[Customer],"="&amp;Calc!U1811),"")</f>
        <v/>
      </c>
    </row>
    <row r="1812" spans="8:22" x14ac:dyDescent="0.2">
      <c r="H1812" s="15" t="str">
        <f t="shared" si="86"/>
        <v/>
      </c>
      <c r="I1812" s="16" t="str">
        <f t="array" ref="I1812">IF(H1812&lt;&gt;"",SUM(IF(Data_TABLE[EOM Date]=EOMONTH(H1812,0),Data_TABLE[Total Value Sold],0)),"")</f>
        <v/>
      </c>
      <c r="J1812" s="16" t="e">
        <f t="shared" ca="1" si="84"/>
        <v>#N/A</v>
      </c>
      <c r="K1812" s="16" t="e">
        <f t="shared" ca="1" si="85"/>
        <v>#N/A</v>
      </c>
      <c r="L1812" s="12" t="str">
        <f>IF(I1812&lt;&gt;"",RANK(I1812,ListSales,0),"")</f>
        <v/>
      </c>
      <c r="V1812" s="18" t="str">
        <f>IF(U1812&lt;&gt;"",SUMIFS(Data_TABLE[Total Value Sold],Data_TABLE[EOM Date],"="&amp;EOMONTH(Dashboard!$I$7,0),Data_TABLE[Customer],"="&amp;Calc!U1812),"")</f>
        <v/>
      </c>
    </row>
    <row r="1813" spans="8:22" x14ac:dyDescent="0.2">
      <c r="H1813" s="15" t="str">
        <f t="shared" si="86"/>
        <v/>
      </c>
      <c r="I1813" s="16" t="str">
        <f t="array" ref="I1813">IF(H1813&lt;&gt;"",SUM(IF(Data_TABLE[EOM Date]=EOMONTH(H1813,0),Data_TABLE[Total Value Sold],0)),"")</f>
        <v/>
      </c>
      <c r="J1813" s="16" t="e">
        <f t="shared" ca="1" si="84"/>
        <v>#N/A</v>
      </c>
      <c r="K1813" s="16" t="e">
        <f t="shared" ca="1" si="85"/>
        <v>#N/A</v>
      </c>
      <c r="L1813" s="12" t="str">
        <f>IF(I1813&lt;&gt;"",RANK(I1813,ListSales,0),"")</f>
        <v/>
      </c>
      <c r="V1813" s="18" t="str">
        <f>IF(U1813&lt;&gt;"",SUMIFS(Data_TABLE[Total Value Sold],Data_TABLE[EOM Date],"="&amp;EOMONTH(Dashboard!$I$7,0),Data_TABLE[Customer],"="&amp;Calc!U1813),"")</f>
        <v/>
      </c>
    </row>
    <row r="1814" spans="8:22" x14ac:dyDescent="0.2">
      <c r="H1814" s="15" t="str">
        <f t="shared" si="86"/>
        <v/>
      </c>
      <c r="I1814" s="16" t="str">
        <f t="array" ref="I1814">IF(H1814&lt;&gt;"",SUM(IF(Data_TABLE[EOM Date]=EOMONTH(H1814,0),Data_TABLE[Total Value Sold],0)),"")</f>
        <v/>
      </c>
      <c r="J1814" s="16" t="e">
        <f t="shared" ca="1" si="84"/>
        <v>#N/A</v>
      </c>
      <c r="K1814" s="16" t="e">
        <f t="shared" ca="1" si="85"/>
        <v>#N/A</v>
      </c>
      <c r="L1814" s="12" t="str">
        <f>IF(I1814&lt;&gt;"",RANK(I1814,ListSales,0),"")</f>
        <v/>
      </c>
      <c r="V1814" s="18" t="str">
        <f>IF(U1814&lt;&gt;"",SUMIFS(Data_TABLE[Total Value Sold],Data_TABLE[EOM Date],"="&amp;EOMONTH(Dashboard!$I$7,0),Data_TABLE[Customer],"="&amp;Calc!U1814),"")</f>
        <v/>
      </c>
    </row>
    <row r="1815" spans="8:22" x14ac:dyDescent="0.2">
      <c r="H1815" s="15" t="str">
        <f t="shared" si="86"/>
        <v/>
      </c>
      <c r="I1815" s="16" t="str">
        <f t="array" ref="I1815">IF(H1815&lt;&gt;"",SUM(IF(Data_TABLE[EOM Date]=EOMONTH(H1815,0),Data_TABLE[Total Value Sold],0)),"")</f>
        <v/>
      </c>
      <c r="J1815" s="16" t="e">
        <f t="shared" ca="1" si="84"/>
        <v>#N/A</v>
      </c>
      <c r="K1815" s="16" t="e">
        <f t="shared" ca="1" si="85"/>
        <v>#N/A</v>
      </c>
      <c r="L1815" s="12" t="str">
        <f>IF(I1815&lt;&gt;"",RANK(I1815,ListSales,0),"")</f>
        <v/>
      </c>
      <c r="V1815" s="18" t="str">
        <f>IF(U1815&lt;&gt;"",SUMIFS(Data_TABLE[Total Value Sold],Data_TABLE[EOM Date],"="&amp;EOMONTH(Dashboard!$I$7,0),Data_TABLE[Customer],"="&amp;Calc!U1815),"")</f>
        <v/>
      </c>
    </row>
    <row r="1816" spans="8:22" x14ac:dyDescent="0.2">
      <c r="H1816" s="15" t="str">
        <f t="shared" si="86"/>
        <v/>
      </c>
      <c r="I1816" s="16" t="str">
        <f t="array" ref="I1816">IF(H1816&lt;&gt;"",SUM(IF(Data_TABLE[EOM Date]=EOMONTH(H1816,0),Data_TABLE[Total Value Sold],0)),"")</f>
        <v/>
      </c>
      <c r="J1816" s="16" t="e">
        <f t="shared" ca="1" si="84"/>
        <v>#N/A</v>
      </c>
      <c r="K1816" s="16" t="e">
        <f t="shared" ca="1" si="85"/>
        <v>#N/A</v>
      </c>
      <c r="L1816" s="12" t="str">
        <f>IF(I1816&lt;&gt;"",RANK(I1816,ListSales,0),"")</f>
        <v/>
      </c>
      <c r="V1816" s="18" t="str">
        <f>IF(U1816&lt;&gt;"",SUMIFS(Data_TABLE[Total Value Sold],Data_TABLE[EOM Date],"="&amp;EOMONTH(Dashboard!$I$7,0),Data_TABLE[Customer],"="&amp;Calc!U1816),"")</f>
        <v/>
      </c>
    </row>
    <row r="1817" spans="8:22" x14ac:dyDescent="0.2">
      <c r="H1817" s="15" t="str">
        <f t="shared" si="86"/>
        <v/>
      </c>
      <c r="I1817" s="16" t="str">
        <f t="array" ref="I1817">IF(H1817&lt;&gt;"",SUM(IF(Data_TABLE[EOM Date]=EOMONTH(H1817,0),Data_TABLE[Total Value Sold],0)),"")</f>
        <v/>
      </c>
      <c r="J1817" s="16" t="e">
        <f t="shared" ca="1" si="84"/>
        <v>#N/A</v>
      </c>
      <c r="K1817" s="16" t="e">
        <f t="shared" ca="1" si="85"/>
        <v>#N/A</v>
      </c>
      <c r="L1817" s="12" t="str">
        <f>IF(I1817&lt;&gt;"",RANK(I1817,ListSales,0),"")</f>
        <v/>
      </c>
      <c r="V1817" s="18" t="str">
        <f>IF(U1817&lt;&gt;"",SUMIFS(Data_TABLE[Total Value Sold],Data_TABLE[EOM Date],"="&amp;EOMONTH(Dashboard!$I$7,0),Data_TABLE[Customer],"="&amp;Calc!U1817),"")</f>
        <v/>
      </c>
    </row>
    <row r="1818" spans="8:22" x14ac:dyDescent="0.2">
      <c r="H1818" s="15" t="str">
        <f t="shared" si="86"/>
        <v/>
      </c>
      <c r="I1818" s="16" t="str">
        <f t="array" ref="I1818">IF(H1818&lt;&gt;"",SUM(IF(Data_TABLE[EOM Date]=EOMONTH(H1818,0),Data_TABLE[Total Value Sold],0)),"")</f>
        <v/>
      </c>
      <c r="J1818" s="16" t="e">
        <f t="shared" ca="1" si="84"/>
        <v>#N/A</v>
      </c>
      <c r="K1818" s="16" t="e">
        <f t="shared" ca="1" si="85"/>
        <v>#N/A</v>
      </c>
      <c r="L1818" s="12" t="str">
        <f>IF(I1818&lt;&gt;"",RANK(I1818,ListSales,0),"")</f>
        <v/>
      </c>
      <c r="V1818" s="18" t="str">
        <f>IF(U1818&lt;&gt;"",SUMIFS(Data_TABLE[Total Value Sold],Data_TABLE[EOM Date],"="&amp;EOMONTH(Dashboard!$I$7,0),Data_TABLE[Customer],"="&amp;Calc!U1818),"")</f>
        <v/>
      </c>
    </row>
    <row r="1819" spans="8:22" x14ac:dyDescent="0.2">
      <c r="H1819" s="15" t="str">
        <f t="shared" si="86"/>
        <v/>
      </c>
      <c r="I1819" s="16" t="str">
        <f t="array" ref="I1819">IF(H1819&lt;&gt;"",SUM(IF(Data_TABLE[EOM Date]=EOMONTH(H1819,0),Data_TABLE[Total Value Sold],0)),"")</f>
        <v/>
      </c>
      <c r="J1819" s="16" t="e">
        <f t="shared" ca="1" si="84"/>
        <v>#N/A</v>
      </c>
      <c r="K1819" s="16" t="e">
        <f t="shared" ca="1" si="85"/>
        <v>#N/A</v>
      </c>
      <c r="L1819" s="12" t="str">
        <f>IF(I1819&lt;&gt;"",RANK(I1819,ListSales,0),"")</f>
        <v/>
      </c>
      <c r="V1819" s="18" t="str">
        <f>IF(U1819&lt;&gt;"",SUMIFS(Data_TABLE[Total Value Sold],Data_TABLE[EOM Date],"="&amp;EOMONTH(Dashboard!$I$7,0),Data_TABLE[Customer],"="&amp;Calc!U1819),"")</f>
        <v/>
      </c>
    </row>
    <row r="1820" spans="8:22" x14ac:dyDescent="0.2">
      <c r="H1820" s="15" t="str">
        <f t="shared" si="86"/>
        <v/>
      </c>
      <c r="I1820" s="16" t="str">
        <f t="array" ref="I1820">IF(H1820&lt;&gt;"",SUM(IF(Data_TABLE[EOM Date]=EOMONTH(H1820,0),Data_TABLE[Total Value Sold],0)),"")</f>
        <v/>
      </c>
      <c r="J1820" s="16" t="e">
        <f t="shared" ca="1" si="84"/>
        <v>#N/A</v>
      </c>
      <c r="K1820" s="16" t="e">
        <f t="shared" ca="1" si="85"/>
        <v>#N/A</v>
      </c>
      <c r="L1820" s="12" t="str">
        <f>IF(I1820&lt;&gt;"",RANK(I1820,ListSales,0),"")</f>
        <v/>
      </c>
      <c r="V1820" s="18" t="str">
        <f>IF(U1820&lt;&gt;"",SUMIFS(Data_TABLE[Total Value Sold],Data_TABLE[EOM Date],"="&amp;EOMONTH(Dashboard!$I$7,0),Data_TABLE[Customer],"="&amp;Calc!U1820),"")</f>
        <v/>
      </c>
    </row>
    <row r="1821" spans="8:22" x14ac:dyDescent="0.2">
      <c r="H1821" s="15" t="str">
        <f t="shared" si="86"/>
        <v/>
      </c>
      <c r="I1821" s="16" t="str">
        <f t="array" ref="I1821">IF(H1821&lt;&gt;"",SUM(IF(Data_TABLE[EOM Date]=EOMONTH(H1821,0),Data_TABLE[Total Value Sold],0)),"")</f>
        <v/>
      </c>
      <c r="J1821" s="16" t="e">
        <f t="shared" ca="1" si="84"/>
        <v>#N/A</v>
      </c>
      <c r="K1821" s="16" t="e">
        <f t="shared" ca="1" si="85"/>
        <v>#N/A</v>
      </c>
      <c r="L1821" s="12" t="str">
        <f>IF(I1821&lt;&gt;"",RANK(I1821,ListSales,0),"")</f>
        <v/>
      </c>
      <c r="V1821" s="18" t="str">
        <f>IF(U1821&lt;&gt;"",SUMIFS(Data_TABLE[Total Value Sold],Data_TABLE[EOM Date],"="&amp;EOMONTH(Dashboard!$I$7,0),Data_TABLE[Customer],"="&amp;Calc!U1821),"")</f>
        <v/>
      </c>
    </row>
    <row r="1822" spans="8:22" x14ac:dyDescent="0.2">
      <c r="H1822" s="15" t="str">
        <f t="shared" si="86"/>
        <v/>
      </c>
      <c r="I1822" s="16" t="str">
        <f t="array" ref="I1822">IF(H1822&lt;&gt;"",SUM(IF(Data_TABLE[EOM Date]=EOMONTH(H1822,0),Data_TABLE[Total Value Sold],0)),"")</f>
        <v/>
      </c>
      <c r="J1822" s="16" t="e">
        <f t="shared" ca="1" si="84"/>
        <v>#N/A</v>
      </c>
      <c r="K1822" s="16" t="e">
        <f t="shared" ca="1" si="85"/>
        <v>#N/A</v>
      </c>
      <c r="L1822" s="12" t="str">
        <f>IF(I1822&lt;&gt;"",RANK(I1822,ListSales,0),"")</f>
        <v/>
      </c>
      <c r="V1822" s="18" t="str">
        <f>IF(U1822&lt;&gt;"",SUMIFS(Data_TABLE[Total Value Sold],Data_TABLE[EOM Date],"="&amp;EOMONTH(Dashboard!$I$7,0),Data_TABLE[Customer],"="&amp;Calc!U1822),"")</f>
        <v/>
      </c>
    </row>
    <row r="1823" spans="8:22" x14ac:dyDescent="0.2">
      <c r="H1823" s="15" t="str">
        <f t="shared" si="86"/>
        <v/>
      </c>
      <c r="I1823" s="16" t="str">
        <f t="array" ref="I1823">IF(H1823&lt;&gt;"",SUM(IF(Data_TABLE[EOM Date]=EOMONTH(H1823,0),Data_TABLE[Total Value Sold],0)),"")</f>
        <v/>
      </c>
      <c r="J1823" s="16" t="e">
        <f t="shared" ca="1" si="84"/>
        <v>#N/A</v>
      </c>
      <c r="K1823" s="16" t="e">
        <f t="shared" ca="1" si="85"/>
        <v>#N/A</v>
      </c>
      <c r="L1823" s="12" t="str">
        <f>IF(I1823&lt;&gt;"",RANK(I1823,ListSales,0),"")</f>
        <v/>
      </c>
      <c r="V1823" s="18" t="str">
        <f>IF(U1823&lt;&gt;"",SUMIFS(Data_TABLE[Total Value Sold],Data_TABLE[EOM Date],"="&amp;EOMONTH(Dashboard!$I$7,0),Data_TABLE[Customer],"="&amp;Calc!U1823),"")</f>
        <v/>
      </c>
    </row>
    <row r="1824" spans="8:22" x14ac:dyDescent="0.2">
      <c r="H1824" s="15" t="str">
        <f t="shared" si="86"/>
        <v/>
      </c>
      <c r="I1824" s="16" t="str">
        <f t="array" ref="I1824">IF(H1824&lt;&gt;"",SUM(IF(Data_TABLE[EOM Date]=EOMONTH(H1824,0),Data_TABLE[Total Value Sold],0)),"")</f>
        <v/>
      </c>
      <c r="J1824" s="16" t="e">
        <f t="shared" ca="1" si="84"/>
        <v>#N/A</v>
      </c>
      <c r="K1824" s="16" t="e">
        <f t="shared" ca="1" si="85"/>
        <v>#N/A</v>
      </c>
      <c r="L1824" s="12" t="str">
        <f>IF(I1824&lt;&gt;"",RANK(I1824,ListSales,0),"")</f>
        <v/>
      </c>
      <c r="V1824" s="18" t="str">
        <f>IF(U1824&lt;&gt;"",SUMIFS(Data_TABLE[Total Value Sold],Data_TABLE[EOM Date],"="&amp;EOMONTH(Dashboard!$I$7,0),Data_TABLE[Customer],"="&amp;Calc!U1824),"")</f>
        <v/>
      </c>
    </row>
    <row r="1825" spans="8:22" x14ac:dyDescent="0.2">
      <c r="H1825" s="15" t="str">
        <f t="shared" si="86"/>
        <v/>
      </c>
      <c r="I1825" s="16" t="str">
        <f t="array" ref="I1825">IF(H1825&lt;&gt;"",SUM(IF(Data_TABLE[EOM Date]=EOMONTH(H1825,0),Data_TABLE[Total Value Sold],0)),"")</f>
        <v/>
      </c>
      <c r="J1825" s="16" t="e">
        <f t="shared" ca="1" si="84"/>
        <v>#N/A</v>
      </c>
      <c r="K1825" s="16" t="e">
        <f t="shared" ca="1" si="85"/>
        <v>#N/A</v>
      </c>
      <c r="L1825" s="12" t="str">
        <f>IF(I1825&lt;&gt;"",RANK(I1825,ListSales,0),"")</f>
        <v/>
      </c>
      <c r="V1825" s="18" t="str">
        <f>IF(U1825&lt;&gt;"",SUMIFS(Data_TABLE[Total Value Sold],Data_TABLE[EOM Date],"="&amp;EOMONTH(Dashboard!$I$7,0),Data_TABLE[Customer],"="&amp;Calc!U1825),"")</f>
        <v/>
      </c>
    </row>
    <row r="1826" spans="8:22" x14ac:dyDescent="0.2">
      <c r="H1826" s="15" t="str">
        <f t="shared" si="86"/>
        <v/>
      </c>
      <c r="I1826" s="16" t="str">
        <f t="array" ref="I1826">IF(H1826&lt;&gt;"",SUM(IF(Data_TABLE[EOM Date]=EOMONTH(H1826,0),Data_TABLE[Total Value Sold],0)),"")</f>
        <v/>
      </c>
      <c r="J1826" s="16" t="e">
        <f t="shared" ca="1" si="84"/>
        <v>#N/A</v>
      </c>
      <c r="K1826" s="16" t="e">
        <f t="shared" ca="1" si="85"/>
        <v>#N/A</v>
      </c>
      <c r="L1826" s="12" t="str">
        <f>IF(I1826&lt;&gt;"",RANK(I1826,ListSales,0),"")</f>
        <v/>
      </c>
      <c r="V1826" s="18" t="str">
        <f>IF(U1826&lt;&gt;"",SUMIFS(Data_TABLE[Total Value Sold],Data_TABLE[EOM Date],"="&amp;EOMONTH(Dashboard!$I$7,0),Data_TABLE[Customer],"="&amp;Calc!U1826),"")</f>
        <v/>
      </c>
    </row>
    <row r="1827" spans="8:22" x14ac:dyDescent="0.2">
      <c r="H1827" s="15" t="str">
        <f t="shared" si="86"/>
        <v/>
      </c>
      <c r="I1827" s="16" t="str">
        <f t="array" ref="I1827">IF(H1827&lt;&gt;"",SUM(IF(Data_TABLE[EOM Date]=EOMONTH(H1827,0),Data_TABLE[Total Value Sold],0)),"")</f>
        <v/>
      </c>
      <c r="J1827" s="16" t="e">
        <f t="shared" ca="1" si="84"/>
        <v>#N/A</v>
      </c>
      <c r="K1827" s="16" t="e">
        <f t="shared" ca="1" si="85"/>
        <v>#N/A</v>
      </c>
      <c r="L1827" s="12" t="str">
        <f>IF(I1827&lt;&gt;"",RANK(I1827,ListSales,0),"")</f>
        <v/>
      </c>
      <c r="V1827" s="18" t="str">
        <f>IF(U1827&lt;&gt;"",SUMIFS(Data_TABLE[Total Value Sold],Data_TABLE[EOM Date],"="&amp;EOMONTH(Dashboard!$I$7,0),Data_TABLE[Customer],"="&amp;Calc!U1827),"")</f>
        <v/>
      </c>
    </row>
    <row r="1828" spans="8:22" x14ac:dyDescent="0.2">
      <c r="H1828" s="15" t="str">
        <f t="shared" si="86"/>
        <v/>
      </c>
      <c r="I1828" s="16" t="str">
        <f t="array" ref="I1828">IF(H1828&lt;&gt;"",SUM(IF(Data_TABLE[EOM Date]=EOMONTH(H1828,0),Data_TABLE[Total Value Sold],0)),"")</f>
        <v/>
      </c>
      <c r="J1828" s="16" t="e">
        <f t="shared" ca="1" si="84"/>
        <v>#N/A</v>
      </c>
      <c r="K1828" s="16" t="e">
        <f t="shared" ca="1" si="85"/>
        <v>#N/A</v>
      </c>
      <c r="L1828" s="12" t="str">
        <f>IF(I1828&lt;&gt;"",RANK(I1828,ListSales,0),"")</f>
        <v/>
      </c>
      <c r="V1828" s="18" t="str">
        <f>IF(U1828&lt;&gt;"",SUMIFS(Data_TABLE[Total Value Sold],Data_TABLE[EOM Date],"="&amp;EOMONTH(Dashboard!$I$7,0),Data_TABLE[Customer],"="&amp;Calc!U1828),"")</f>
        <v/>
      </c>
    </row>
    <row r="1829" spans="8:22" x14ac:dyDescent="0.2">
      <c r="H1829" s="15" t="str">
        <f t="shared" si="86"/>
        <v/>
      </c>
      <c r="I1829" s="16" t="str">
        <f t="array" ref="I1829">IF(H1829&lt;&gt;"",SUM(IF(Data_TABLE[EOM Date]=EOMONTH(H1829,0),Data_TABLE[Total Value Sold],0)),"")</f>
        <v/>
      </c>
      <c r="J1829" s="16" t="e">
        <f t="shared" ca="1" si="84"/>
        <v>#N/A</v>
      </c>
      <c r="K1829" s="16" t="e">
        <f t="shared" ca="1" si="85"/>
        <v>#N/A</v>
      </c>
      <c r="L1829" s="12" t="str">
        <f>IF(I1829&lt;&gt;"",RANK(I1829,ListSales,0),"")</f>
        <v/>
      </c>
      <c r="V1829" s="18" t="str">
        <f>IF(U1829&lt;&gt;"",SUMIFS(Data_TABLE[Total Value Sold],Data_TABLE[EOM Date],"="&amp;EOMONTH(Dashboard!$I$7,0),Data_TABLE[Customer],"="&amp;Calc!U1829),"")</f>
        <v/>
      </c>
    </row>
    <row r="1830" spans="8:22" x14ac:dyDescent="0.2">
      <c r="H1830" s="15" t="str">
        <f t="shared" si="86"/>
        <v/>
      </c>
      <c r="I1830" s="16" t="str">
        <f t="array" ref="I1830">IF(H1830&lt;&gt;"",SUM(IF(Data_TABLE[EOM Date]=EOMONTH(H1830,0),Data_TABLE[Total Value Sold],0)),"")</f>
        <v/>
      </c>
      <c r="J1830" s="16" t="e">
        <f t="shared" ca="1" si="84"/>
        <v>#N/A</v>
      </c>
      <c r="K1830" s="16" t="e">
        <f t="shared" ca="1" si="85"/>
        <v>#N/A</v>
      </c>
      <c r="L1830" s="12" t="str">
        <f>IF(I1830&lt;&gt;"",RANK(I1830,ListSales,0),"")</f>
        <v/>
      </c>
      <c r="V1830" s="18" t="str">
        <f>IF(U1830&lt;&gt;"",SUMIFS(Data_TABLE[Total Value Sold],Data_TABLE[EOM Date],"="&amp;EOMONTH(Dashboard!$I$7,0),Data_TABLE[Customer],"="&amp;Calc!U1830),"")</f>
        <v/>
      </c>
    </row>
    <row r="1831" spans="8:22" x14ac:dyDescent="0.2">
      <c r="H1831" s="15" t="str">
        <f t="shared" si="86"/>
        <v/>
      </c>
      <c r="I1831" s="16" t="str">
        <f t="array" ref="I1831">IF(H1831&lt;&gt;"",SUM(IF(Data_TABLE[EOM Date]=EOMONTH(H1831,0),Data_TABLE[Total Value Sold],0)),"")</f>
        <v/>
      </c>
      <c r="J1831" s="16" t="e">
        <f t="shared" ca="1" si="84"/>
        <v>#N/A</v>
      </c>
      <c r="K1831" s="16" t="e">
        <f t="shared" ca="1" si="85"/>
        <v>#N/A</v>
      </c>
      <c r="L1831" s="12" t="str">
        <f>IF(I1831&lt;&gt;"",RANK(I1831,ListSales,0),"")</f>
        <v/>
      </c>
      <c r="V1831" s="18" t="str">
        <f>IF(U1831&lt;&gt;"",SUMIFS(Data_TABLE[Total Value Sold],Data_TABLE[EOM Date],"="&amp;EOMONTH(Dashboard!$I$7,0),Data_TABLE[Customer],"="&amp;Calc!U1831),"")</f>
        <v/>
      </c>
    </row>
    <row r="1832" spans="8:22" x14ac:dyDescent="0.2">
      <c r="H1832" s="15" t="str">
        <f t="shared" si="86"/>
        <v/>
      </c>
      <c r="I1832" s="16" t="str">
        <f t="array" ref="I1832">IF(H1832&lt;&gt;"",SUM(IF(Data_TABLE[EOM Date]=EOMONTH(H1832,0),Data_TABLE[Total Value Sold],0)),"")</f>
        <v/>
      </c>
      <c r="J1832" s="16" t="e">
        <f t="shared" ca="1" si="84"/>
        <v>#N/A</v>
      </c>
      <c r="K1832" s="16" t="e">
        <f t="shared" ca="1" si="85"/>
        <v>#N/A</v>
      </c>
      <c r="L1832" s="12" t="str">
        <f>IF(I1832&lt;&gt;"",RANK(I1832,ListSales,0),"")</f>
        <v/>
      </c>
      <c r="V1832" s="18" t="str">
        <f>IF(U1832&lt;&gt;"",SUMIFS(Data_TABLE[Total Value Sold],Data_TABLE[EOM Date],"="&amp;EOMONTH(Dashboard!$I$7,0),Data_TABLE[Customer],"="&amp;Calc!U1832),"")</f>
        <v/>
      </c>
    </row>
    <row r="1833" spans="8:22" x14ac:dyDescent="0.2">
      <c r="H1833" s="15" t="str">
        <f t="shared" si="86"/>
        <v/>
      </c>
      <c r="I1833" s="16" t="str">
        <f t="array" ref="I1833">IF(H1833&lt;&gt;"",SUM(IF(Data_TABLE[EOM Date]=EOMONTH(H1833,0),Data_TABLE[Total Value Sold],0)),"")</f>
        <v/>
      </c>
      <c r="J1833" s="16" t="e">
        <f t="shared" ca="1" si="84"/>
        <v>#N/A</v>
      </c>
      <c r="K1833" s="16" t="e">
        <f t="shared" ca="1" si="85"/>
        <v>#N/A</v>
      </c>
      <c r="L1833" s="12" t="str">
        <f>IF(I1833&lt;&gt;"",RANK(I1833,ListSales,0),"")</f>
        <v/>
      </c>
      <c r="V1833" s="18" t="str">
        <f>IF(U1833&lt;&gt;"",SUMIFS(Data_TABLE[Total Value Sold],Data_TABLE[EOM Date],"="&amp;EOMONTH(Dashboard!$I$7,0),Data_TABLE[Customer],"="&amp;Calc!U1833),"")</f>
        <v/>
      </c>
    </row>
    <row r="1834" spans="8:22" x14ac:dyDescent="0.2">
      <c r="H1834" s="15" t="str">
        <f t="shared" si="86"/>
        <v/>
      </c>
      <c r="I1834" s="16" t="str">
        <f t="array" ref="I1834">IF(H1834&lt;&gt;"",SUM(IF(Data_TABLE[EOM Date]=EOMONTH(H1834,0),Data_TABLE[Total Value Sold],0)),"")</f>
        <v/>
      </c>
      <c r="J1834" s="16" t="e">
        <f t="shared" ca="1" si="84"/>
        <v>#N/A</v>
      </c>
      <c r="K1834" s="16" t="e">
        <f t="shared" ca="1" si="85"/>
        <v>#N/A</v>
      </c>
      <c r="L1834" s="12" t="str">
        <f>IF(I1834&lt;&gt;"",RANK(I1834,ListSales,0),"")</f>
        <v/>
      </c>
      <c r="V1834" s="18" t="str">
        <f>IF(U1834&lt;&gt;"",SUMIFS(Data_TABLE[Total Value Sold],Data_TABLE[EOM Date],"="&amp;EOMONTH(Dashboard!$I$7,0),Data_TABLE[Customer],"="&amp;Calc!U1834),"")</f>
        <v/>
      </c>
    </row>
    <row r="1835" spans="8:22" x14ac:dyDescent="0.2">
      <c r="H1835" s="15" t="str">
        <f t="shared" si="86"/>
        <v/>
      </c>
      <c r="I1835" s="16" t="str">
        <f t="array" ref="I1835">IF(H1835&lt;&gt;"",SUM(IF(Data_TABLE[EOM Date]=EOMONTH(H1835,0),Data_TABLE[Total Value Sold],0)),"")</f>
        <v/>
      </c>
      <c r="J1835" s="16" t="e">
        <f t="shared" ca="1" si="84"/>
        <v>#N/A</v>
      </c>
      <c r="K1835" s="16" t="e">
        <f t="shared" ca="1" si="85"/>
        <v>#N/A</v>
      </c>
      <c r="L1835" s="12" t="str">
        <f>IF(I1835&lt;&gt;"",RANK(I1835,ListSales,0),"")</f>
        <v/>
      </c>
      <c r="V1835" s="18" t="str">
        <f>IF(U1835&lt;&gt;"",SUMIFS(Data_TABLE[Total Value Sold],Data_TABLE[EOM Date],"="&amp;EOMONTH(Dashboard!$I$7,0),Data_TABLE[Customer],"="&amp;Calc!U1835),"")</f>
        <v/>
      </c>
    </row>
    <row r="1836" spans="8:22" x14ac:dyDescent="0.2">
      <c r="H1836" s="15" t="str">
        <f t="shared" si="86"/>
        <v/>
      </c>
      <c r="I1836" s="16" t="str">
        <f t="array" ref="I1836">IF(H1836&lt;&gt;"",SUM(IF(Data_TABLE[EOM Date]=EOMONTH(H1836,0),Data_TABLE[Total Value Sold],0)),"")</f>
        <v/>
      </c>
      <c r="J1836" s="16" t="e">
        <f t="shared" ca="1" si="84"/>
        <v>#N/A</v>
      </c>
      <c r="K1836" s="16" t="e">
        <f t="shared" ca="1" si="85"/>
        <v>#N/A</v>
      </c>
      <c r="L1836" s="12" t="str">
        <f>IF(I1836&lt;&gt;"",RANK(I1836,ListSales,0),"")</f>
        <v/>
      </c>
      <c r="V1836" s="18" t="str">
        <f>IF(U1836&lt;&gt;"",SUMIFS(Data_TABLE[Total Value Sold],Data_TABLE[EOM Date],"="&amp;EOMONTH(Dashboard!$I$7,0),Data_TABLE[Customer],"="&amp;Calc!U1836),"")</f>
        <v/>
      </c>
    </row>
    <row r="1837" spans="8:22" x14ac:dyDescent="0.2">
      <c r="H1837" s="15" t="str">
        <f t="shared" si="86"/>
        <v/>
      </c>
      <c r="I1837" s="16" t="str">
        <f t="array" ref="I1837">IF(H1837&lt;&gt;"",SUM(IF(Data_TABLE[EOM Date]=EOMONTH(H1837,0),Data_TABLE[Total Value Sold],0)),"")</f>
        <v/>
      </c>
      <c r="J1837" s="16" t="e">
        <f t="shared" ca="1" si="84"/>
        <v>#N/A</v>
      </c>
      <c r="K1837" s="16" t="e">
        <f t="shared" ca="1" si="85"/>
        <v>#N/A</v>
      </c>
      <c r="L1837" s="12" t="str">
        <f>IF(I1837&lt;&gt;"",RANK(I1837,ListSales,0),"")</f>
        <v/>
      </c>
      <c r="V1837" s="18" t="str">
        <f>IF(U1837&lt;&gt;"",SUMIFS(Data_TABLE[Total Value Sold],Data_TABLE[EOM Date],"="&amp;EOMONTH(Dashboard!$I$7,0),Data_TABLE[Customer],"="&amp;Calc!U1837),"")</f>
        <v/>
      </c>
    </row>
    <row r="1838" spans="8:22" x14ac:dyDescent="0.2">
      <c r="H1838" s="15" t="str">
        <f t="shared" si="86"/>
        <v/>
      </c>
      <c r="I1838" s="16" t="str">
        <f t="array" ref="I1838">IF(H1838&lt;&gt;"",SUM(IF(Data_TABLE[EOM Date]=EOMONTH(H1838,0),Data_TABLE[Total Value Sold],0)),"")</f>
        <v/>
      </c>
      <c r="J1838" s="16" t="e">
        <f t="shared" ca="1" si="84"/>
        <v>#N/A</v>
      </c>
      <c r="K1838" s="16" t="e">
        <f t="shared" ca="1" si="85"/>
        <v>#N/A</v>
      </c>
      <c r="L1838" s="12" t="str">
        <f>IF(I1838&lt;&gt;"",RANK(I1838,ListSales,0),"")</f>
        <v/>
      </c>
      <c r="V1838" s="18" t="str">
        <f>IF(U1838&lt;&gt;"",SUMIFS(Data_TABLE[Total Value Sold],Data_TABLE[EOM Date],"="&amp;EOMONTH(Dashboard!$I$7,0),Data_TABLE[Customer],"="&amp;Calc!U1838),"")</f>
        <v/>
      </c>
    </row>
    <row r="1839" spans="8:22" x14ac:dyDescent="0.2">
      <c r="H1839" s="15" t="str">
        <f t="shared" si="86"/>
        <v/>
      </c>
      <c r="I1839" s="16" t="str">
        <f t="array" ref="I1839">IF(H1839&lt;&gt;"",SUM(IF(Data_TABLE[EOM Date]=EOMONTH(H1839,0),Data_TABLE[Total Value Sold],0)),"")</f>
        <v/>
      </c>
      <c r="J1839" s="16" t="e">
        <f t="shared" ca="1" si="84"/>
        <v>#N/A</v>
      </c>
      <c r="K1839" s="16" t="e">
        <f t="shared" ca="1" si="85"/>
        <v>#N/A</v>
      </c>
      <c r="L1839" s="12" t="str">
        <f>IF(I1839&lt;&gt;"",RANK(I1839,ListSales,0),"")</f>
        <v/>
      </c>
      <c r="V1839" s="18" t="str">
        <f>IF(U1839&lt;&gt;"",SUMIFS(Data_TABLE[Total Value Sold],Data_TABLE[EOM Date],"="&amp;EOMONTH(Dashboard!$I$7,0),Data_TABLE[Customer],"="&amp;Calc!U1839),"")</f>
        <v/>
      </c>
    </row>
    <row r="1840" spans="8:22" x14ac:dyDescent="0.2">
      <c r="H1840" s="15" t="str">
        <f t="shared" si="86"/>
        <v/>
      </c>
      <c r="I1840" s="16" t="str">
        <f t="array" ref="I1840">IF(H1840&lt;&gt;"",SUM(IF(Data_TABLE[EOM Date]=EOMONTH(H1840,0),Data_TABLE[Total Value Sold],0)),"")</f>
        <v/>
      </c>
      <c r="J1840" s="16" t="e">
        <f t="shared" ca="1" si="84"/>
        <v>#N/A</v>
      </c>
      <c r="K1840" s="16" t="e">
        <f t="shared" ca="1" si="85"/>
        <v>#N/A</v>
      </c>
      <c r="L1840" s="12" t="str">
        <f>IF(I1840&lt;&gt;"",RANK(I1840,ListSales,0),"")</f>
        <v/>
      </c>
      <c r="V1840" s="18" t="str">
        <f>IF(U1840&lt;&gt;"",SUMIFS(Data_TABLE[Total Value Sold],Data_TABLE[EOM Date],"="&amp;EOMONTH(Dashboard!$I$7,0),Data_TABLE[Customer],"="&amp;Calc!U1840),"")</f>
        <v/>
      </c>
    </row>
    <row r="1841" spans="8:22" x14ac:dyDescent="0.2">
      <c r="H1841" s="15" t="str">
        <f t="shared" si="86"/>
        <v/>
      </c>
      <c r="I1841" s="16" t="str">
        <f t="array" ref="I1841">IF(H1841&lt;&gt;"",SUM(IF(Data_TABLE[EOM Date]=EOMONTH(H1841,0),Data_TABLE[Total Value Sold],0)),"")</f>
        <v/>
      </c>
      <c r="J1841" s="16" t="e">
        <f t="shared" ca="1" si="84"/>
        <v>#N/A</v>
      </c>
      <c r="K1841" s="16" t="e">
        <f t="shared" ca="1" si="85"/>
        <v>#N/A</v>
      </c>
      <c r="L1841" s="12" t="str">
        <f>IF(I1841&lt;&gt;"",RANK(I1841,ListSales,0),"")</f>
        <v/>
      </c>
      <c r="V1841" s="18" t="str">
        <f>IF(U1841&lt;&gt;"",SUMIFS(Data_TABLE[Total Value Sold],Data_TABLE[EOM Date],"="&amp;EOMONTH(Dashboard!$I$7,0),Data_TABLE[Customer],"="&amp;Calc!U1841),"")</f>
        <v/>
      </c>
    </row>
    <row r="1842" spans="8:22" x14ac:dyDescent="0.2">
      <c r="H1842" s="15" t="str">
        <f t="shared" si="86"/>
        <v/>
      </c>
      <c r="I1842" s="16" t="str">
        <f t="array" ref="I1842">IF(H1842&lt;&gt;"",SUM(IF(Data_TABLE[EOM Date]=EOMONTH(H1842,0),Data_TABLE[Total Value Sold],0)),"")</f>
        <v/>
      </c>
      <c r="J1842" s="16" t="e">
        <f t="shared" ca="1" si="84"/>
        <v>#N/A</v>
      </c>
      <c r="K1842" s="16" t="e">
        <f t="shared" ca="1" si="85"/>
        <v>#N/A</v>
      </c>
      <c r="L1842" s="12" t="str">
        <f>IF(I1842&lt;&gt;"",RANK(I1842,ListSales,0),"")</f>
        <v/>
      </c>
      <c r="V1842" s="18" t="str">
        <f>IF(U1842&lt;&gt;"",SUMIFS(Data_TABLE[Total Value Sold],Data_TABLE[EOM Date],"="&amp;EOMONTH(Dashboard!$I$7,0),Data_TABLE[Customer],"="&amp;Calc!U1842),"")</f>
        <v/>
      </c>
    </row>
    <row r="1843" spans="8:22" x14ac:dyDescent="0.2">
      <c r="H1843" s="15" t="str">
        <f t="shared" si="86"/>
        <v/>
      </c>
      <c r="I1843" s="16" t="str">
        <f t="array" ref="I1843">IF(H1843&lt;&gt;"",SUM(IF(Data_TABLE[EOM Date]=EOMONTH(H1843,0),Data_TABLE[Total Value Sold],0)),"")</f>
        <v/>
      </c>
      <c r="J1843" s="16" t="e">
        <f t="shared" ca="1" si="84"/>
        <v>#N/A</v>
      </c>
      <c r="K1843" s="16" t="e">
        <f t="shared" ca="1" si="85"/>
        <v>#N/A</v>
      </c>
      <c r="L1843" s="12" t="str">
        <f>IF(I1843&lt;&gt;"",RANK(I1843,ListSales,0),"")</f>
        <v/>
      </c>
      <c r="V1843" s="18" t="str">
        <f>IF(U1843&lt;&gt;"",SUMIFS(Data_TABLE[Total Value Sold],Data_TABLE[EOM Date],"="&amp;EOMONTH(Dashboard!$I$7,0),Data_TABLE[Customer],"="&amp;Calc!U1843),"")</f>
        <v/>
      </c>
    </row>
    <row r="1844" spans="8:22" x14ac:dyDescent="0.2">
      <c r="H1844" s="15" t="str">
        <f t="shared" si="86"/>
        <v/>
      </c>
      <c r="I1844" s="16" t="str">
        <f t="array" ref="I1844">IF(H1844&lt;&gt;"",SUM(IF(Data_TABLE[EOM Date]=EOMONTH(H1844,0),Data_TABLE[Total Value Sold],0)),"")</f>
        <v/>
      </c>
      <c r="J1844" s="16" t="e">
        <f t="shared" ca="1" si="84"/>
        <v>#N/A</v>
      </c>
      <c r="K1844" s="16" t="e">
        <f t="shared" ca="1" si="85"/>
        <v>#N/A</v>
      </c>
      <c r="L1844" s="12" t="str">
        <f>IF(I1844&lt;&gt;"",RANK(I1844,ListSales,0),"")</f>
        <v/>
      </c>
      <c r="V1844" s="18" t="str">
        <f>IF(U1844&lt;&gt;"",SUMIFS(Data_TABLE[Total Value Sold],Data_TABLE[EOM Date],"="&amp;EOMONTH(Dashboard!$I$7,0),Data_TABLE[Customer],"="&amp;Calc!U1844),"")</f>
        <v/>
      </c>
    </row>
    <row r="1845" spans="8:22" x14ac:dyDescent="0.2">
      <c r="H1845" s="15" t="str">
        <f t="shared" si="86"/>
        <v/>
      </c>
      <c r="I1845" s="16" t="str">
        <f t="array" ref="I1845">IF(H1845&lt;&gt;"",SUM(IF(Data_TABLE[EOM Date]=EOMONTH(H1845,0),Data_TABLE[Total Value Sold],0)),"")</f>
        <v/>
      </c>
      <c r="J1845" s="16" t="e">
        <f t="shared" ca="1" si="84"/>
        <v>#N/A</v>
      </c>
      <c r="K1845" s="16" t="e">
        <f t="shared" ca="1" si="85"/>
        <v>#N/A</v>
      </c>
      <c r="L1845" s="12" t="str">
        <f>IF(I1845&lt;&gt;"",RANK(I1845,ListSales,0),"")</f>
        <v/>
      </c>
      <c r="V1845" s="18" t="str">
        <f>IF(U1845&lt;&gt;"",SUMIFS(Data_TABLE[Total Value Sold],Data_TABLE[EOM Date],"="&amp;EOMONTH(Dashboard!$I$7,0),Data_TABLE[Customer],"="&amp;Calc!U1845),"")</f>
        <v/>
      </c>
    </row>
    <row r="1846" spans="8:22" x14ac:dyDescent="0.2">
      <c r="H1846" s="15" t="str">
        <f t="shared" si="86"/>
        <v/>
      </c>
      <c r="I1846" s="16" t="str">
        <f t="array" ref="I1846">IF(H1846&lt;&gt;"",SUM(IF(Data_TABLE[EOM Date]=EOMONTH(H1846,0),Data_TABLE[Total Value Sold],0)),"")</f>
        <v/>
      </c>
      <c r="J1846" s="16" t="e">
        <f t="shared" ca="1" si="84"/>
        <v>#N/A</v>
      </c>
      <c r="K1846" s="16" t="e">
        <f t="shared" ca="1" si="85"/>
        <v>#N/A</v>
      </c>
      <c r="L1846" s="12" t="str">
        <f>IF(I1846&lt;&gt;"",RANK(I1846,ListSales,0),"")</f>
        <v/>
      </c>
      <c r="V1846" s="18" t="str">
        <f>IF(U1846&lt;&gt;"",SUMIFS(Data_TABLE[Total Value Sold],Data_TABLE[EOM Date],"="&amp;EOMONTH(Dashboard!$I$7,0),Data_TABLE[Customer],"="&amp;Calc!U1846),"")</f>
        <v/>
      </c>
    </row>
    <row r="1847" spans="8:22" x14ac:dyDescent="0.2">
      <c r="H1847" s="15" t="str">
        <f t="shared" si="86"/>
        <v/>
      </c>
      <c r="I1847" s="16" t="str">
        <f t="array" ref="I1847">IF(H1847&lt;&gt;"",SUM(IF(Data_TABLE[EOM Date]=EOMONTH(H1847,0),Data_TABLE[Total Value Sold],0)),"")</f>
        <v/>
      </c>
      <c r="J1847" s="16" t="e">
        <f t="shared" ca="1" si="84"/>
        <v>#N/A</v>
      </c>
      <c r="K1847" s="16" t="e">
        <f t="shared" ca="1" si="85"/>
        <v>#N/A</v>
      </c>
      <c r="L1847" s="12" t="str">
        <f>IF(I1847&lt;&gt;"",RANK(I1847,ListSales,0),"")</f>
        <v/>
      </c>
      <c r="V1847" s="18" t="str">
        <f>IF(U1847&lt;&gt;"",SUMIFS(Data_TABLE[Total Value Sold],Data_TABLE[EOM Date],"="&amp;EOMONTH(Dashboard!$I$7,0),Data_TABLE[Customer],"="&amp;Calc!U1847),"")</f>
        <v/>
      </c>
    </row>
    <row r="1848" spans="8:22" x14ac:dyDescent="0.2">
      <c r="H1848" s="15" t="str">
        <f t="shared" si="86"/>
        <v/>
      </c>
      <c r="I1848" s="16" t="str">
        <f t="array" ref="I1848">IF(H1848&lt;&gt;"",SUM(IF(Data_TABLE[EOM Date]=EOMONTH(H1848,0),Data_TABLE[Total Value Sold],0)),"")</f>
        <v/>
      </c>
      <c r="J1848" s="16" t="e">
        <f t="shared" ca="1" si="84"/>
        <v>#N/A</v>
      </c>
      <c r="K1848" s="16" t="e">
        <f t="shared" ca="1" si="85"/>
        <v>#N/A</v>
      </c>
      <c r="L1848" s="12" t="str">
        <f>IF(I1848&lt;&gt;"",RANK(I1848,ListSales,0),"")</f>
        <v/>
      </c>
      <c r="V1848" s="18" t="str">
        <f>IF(U1848&lt;&gt;"",SUMIFS(Data_TABLE[Total Value Sold],Data_TABLE[EOM Date],"="&amp;EOMONTH(Dashboard!$I$7,0),Data_TABLE[Customer],"="&amp;Calc!U1848),"")</f>
        <v/>
      </c>
    </row>
    <row r="1849" spans="8:22" x14ac:dyDescent="0.2">
      <c r="H1849" s="15" t="str">
        <f t="shared" si="86"/>
        <v/>
      </c>
      <c r="I1849" s="16" t="str">
        <f t="array" ref="I1849">IF(H1849&lt;&gt;"",SUM(IF(Data_TABLE[EOM Date]=EOMONTH(H1849,0),Data_TABLE[Total Value Sold],0)),"")</f>
        <v/>
      </c>
      <c r="J1849" s="16" t="e">
        <f t="shared" ca="1" si="84"/>
        <v>#N/A</v>
      </c>
      <c r="K1849" s="16" t="e">
        <f t="shared" ca="1" si="85"/>
        <v>#N/A</v>
      </c>
      <c r="L1849" s="12" t="str">
        <f>IF(I1849&lt;&gt;"",RANK(I1849,ListSales,0),"")</f>
        <v/>
      </c>
      <c r="V1849" s="18" t="str">
        <f>IF(U1849&lt;&gt;"",SUMIFS(Data_TABLE[Total Value Sold],Data_TABLE[EOM Date],"="&amp;EOMONTH(Dashboard!$I$7,0),Data_TABLE[Customer],"="&amp;Calc!U1849),"")</f>
        <v/>
      </c>
    </row>
    <row r="1850" spans="8:22" x14ac:dyDescent="0.2">
      <c r="H1850" s="15" t="str">
        <f t="shared" si="86"/>
        <v/>
      </c>
      <c r="I1850" s="16" t="str">
        <f t="array" ref="I1850">IF(H1850&lt;&gt;"",SUM(IF(Data_TABLE[EOM Date]=EOMONTH(H1850,0),Data_TABLE[Total Value Sold],0)),"")</f>
        <v/>
      </c>
      <c r="J1850" s="16" t="e">
        <f t="shared" ca="1" si="84"/>
        <v>#N/A</v>
      </c>
      <c r="K1850" s="16" t="e">
        <f t="shared" ca="1" si="85"/>
        <v>#N/A</v>
      </c>
      <c r="L1850" s="12" t="str">
        <f>IF(I1850&lt;&gt;"",RANK(I1850,ListSales,0),"")</f>
        <v/>
      </c>
      <c r="V1850" s="18" t="str">
        <f>IF(U1850&lt;&gt;"",SUMIFS(Data_TABLE[Total Value Sold],Data_TABLE[EOM Date],"="&amp;EOMONTH(Dashboard!$I$7,0),Data_TABLE[Customer],"="&amp;Calc!U1850),"")</f>
        <v/>
      </c>
    </row>
    <row r="1851" spans="8:22" x14ac:dyDescent="0.2">
      <c r="H1851" s="15" t="str">
        <f t="shared" si="86"/>
        <v/>
      </c>
      <c r="I1851" s="16" t="str">
        <f t="array" ref="I1851">IF(H1851&lt;&gt;"",SUM(IF(Data_TABLE[EOM Date]=EOMONTH(H1851,0),Data_TABLE[Total Value Sold],0)),"")</f>
        <v/>
      </c>
      <c r="J1851" s="16" t="e">
        <f t="shared" ca="1" si="84"/>
        <v>#N/A</v>
      </c>
      <c r="K1851" s="16" t="e">
        <f t="shared" ca="1" si="85"/>
        <v>#N/A</v>
      </c>
      <c r="L1851" s="12" t="str">
        <f>IF(I1851&lt;&gt;"",RANK(I1851,ListSales,0),"")</f>
        <v/>
      </c>
      <c r="V1851" s="18" t="str">
        <f>IF(U1851&lt;&gt;"",SUMIFS(Data_TABLE[Total Value Sold],Data_TABLE[EOM Date],"="&amp;EOMONTH(Dashboard!$I$7,0),Data_TABLE[Customer],"="&amp;Calc!U1851),"")</f>
        <v/>
      </c>
    </row>
    <row r="1852" spans="8:22" x14ac:dyDescent="0.2">
      <c r="H1852" s="15" t="str">
        <f t="shared" si="86"/>
        <v/>
      </c>
      <c r="I1852" s="16" t="str">
        <f t="array" ref="I1852">IF(H1852&lt;&gt;"",SUM(IF(Data_TABLE[EOM Date]=EOMONTH(H1852,0),Data_TABLE[Total Value Sold],0)),"")</f>
        <v/>
      </c>
      <c r="J1852" s="16" t="e">
        <f t="shared" ca="1" si="84"/>
        <v>#N/A</v>
      </c>
      <c r="K1852" s="16" t="e">
        <f t="shared" ca="1" si="85"/>
        <v>#N/A</v>
      </c>
      <c r="L1852" s="12" t="str">
        <f>IF(I1852&lt;&gt;"",RANK(I1852,ListSales,0),"")</f>
        <v/>
      </c>
      <c r="V1852" s="18" t="str">
        <f>IF(U1852&lt;&gt;"",SUMIFS(Data_TABLE[Total Value Sold],Data_TABLE[EOM Date],"="&amp;EOMONTH(Dashboard!$I$7,0),Data_TABLE[Customer],"="&amp;Calc!U1852),"")</f>
        <v/>
      </c>
    </row>
    <row r="1853" spans="8:22" x14ac:dyDescent="0.2">
      <c r="H1853" s="15" t="str">
        <f t="shared" si="86"/>
        <v/>
      </c>
      <c r="I1853" s="16" t="str">
        <f t="array" ref="I1853">IF(H1853&lt;&gt;"",SUM(IF(Data_TABLE[EOM Date]=EOMONTH(H1853,0),Data_TABLE[Total Value Sold],0)),"")</f>
        <v/>
      </c>
      <c r="J1853" s="16" t="e">
        <f t="shared" ca="1" si="84"/>
        <v>#N/A</v>
      </c>
      <c r="K1853" s="16" t="e">
        <f t="shared" ca="1" si="85"/>
        <v>#N/A</v>
      </c>
      <c r="L1853" s="12" t="str">
        <f>IF(I1853&lt;&gt;"",RANK(I1853,ListSales,0),"")</f>
        <v/>
      </c>
      <c r="V1853" s="18" t="str">
        <f>IF(U1853&lt;&gt;"",SUMIFS(Data_TABLE[Total Value Sold],Data_TABLE[EOM Date],"="&amp;EOMONTH(Dashboard!$I$7,0),Data_TABLE[Customer],"="&amp;Calc!U1853),"")</f>
        <v/>
      </c>
    </row>
    <row r="1854" spans="8:22" x14ac:dyDescent="0.2">
      <c r="H1854" s="15" t="str">
        <f t="shared" si="86"/>
        <v/>
      </c>
      <c r="I1854" s="16" t="str">
        <f t="array" ref="I1854">IF(H1854&lt;&gt;"",SUM(IF(Data_TABLE[EOM Date]=EOMONTH(H1854,0),Data_TABLE[Total Value Sold],0)),"")</f>
        <v/>
      </c>
      <c r="J1854" s="16" t="e">
        <f t="shared" ca="1" si="84"/>
        <v>#N/A</v>
      </c>
      <c r="K1854" s="16" t="e">
        <f t="shared" ca="1" si="85"/>
        <v>#N/A</v>
      </c>
      <c r="L1854" s="12" t="str">
        <f>IF(I1854&lt;&gt;"",RANK(I1854,ListSales,0),"")</f>
        <v/>
      </c>
      <c r="V1854" s="18" t="str">
        <f>IF(U1854&lt;&gt;"",SUMIFS(Data_TABLE[Total Value Sold],Data_TABLE[EOM Date],"="&amp;EOMONTH(Dashboard!$I$7,0),Data_TABLE[Customer],"="&amp;Calc!U1854),"")</f>
        <v/>
      </c>
    </row>
    <row r="1855" spans="8:22" x14ac:dyDescent="0.2">
      <c r="H1855" s="15" t="str">
        <f t="shared" si="86"/>
        <v/>
      </c>
      <c r="I1855" s="16" t="str">
        <f t="array" ref="I1855">IF(H1855&lt;&gt;"",SUM(IF(Data_TABLE[EOM Date]=EOMONTH(H1855,0),Data_TABLE[Total Value Sold],0)),"")</f>
        <v/>
      </c>
      <c r="J1855" s="16" t="e">
        <f t="shared" ca="1" si="84"/>
        <v>#N/A</v>
      </c>
      <c r="K1855" s="16" t="e">
        <f t="shared" ca="1" si="85"/>
        <v>#N/A</v>
      </c>
      <c r="L1855" s="12" t="str">
        <f>IF(I1855&lt;&gt;"",RANK(I1855,ListSales,0),"")</f>
        <v/>
      </c>
      <c r="V1855" s="18" t="str">
        <f>IF(U1855&lt;&gt;"",SUMIFS(Data_TABLE[Total Value Sold],Data_TABLE[EOM Date],"="&amp;EOMONTH(Dashboard!$I$7,0),Data_TABLE[Customer],"="&amp;Calc!U1855),"")</f>
        <v/>
      </c>
    </row>
    <row r="1856" spans="8:22" x14ac:dyDescent="0.2">
      <c r="H1856" s="15" t="str">
        <f t="shared" si="86"/>
        <v/>
      </c>
      <c r="I1856" s="16" t="str">
        <f t="array" ref="I1856">IF(H1856&lt;&gt;"",SUM(IF(Data_TABLE[EOM Date]=EOMONTH(H1856,0),Data_TABLE[Total Value Sold],0)),"")</f>
        <v/>
      </c>
      <c r="J1856" s="16" t="e">
        <f t="shared" ca="1" si="84"/>
        <v>#N/A</v>
      </c>
      <c r="K1856" s="16" t="e">
        <f t="shared" ca="1" si="85"/>
        <v>#N/A</v>
      </c>
      <c r="L1856" s="12" t="str">
        <f>IF(I1856&lt;&gt;"",RANK(I1856,ListSales,0),"")</f>
        <v/>
      </c>
      <c r="V1856" s="18" t="str">
        <f>IF(U1856&lt;&gt;"",SUMIFS(Data_TABLE[Total Value Sold],Data_TABLE[EOM Date],"="&amp;EOMONTH(Dashboard!$I$7,0),Data_TABLE[Customer],"="&amp;Calc!U1856),"")</f>
        <v/>
      </c>
    </row>
    <row r="1857" spans="8:22" x14ac:dyDescent="0.2">
      <c r="H1857" s="15" t="str">
        <f t="shared" si="86"/>
        <v/>
      </c>
      <c r="I1857" s="16" t="str">
        <f t="array" ref="I1857">IF(H1857&lt;&gt;"",SUM(IF(Data_TABLE[EOM Date]=EOMONTH(H1857,0),Data_TABLE[Total Value Sold],0)),"")</f>
        <v/>
      </c>
      <c r="J1857" s="16" t="e">
        <f t="shared" ca="1" si="84"/>
        <v>#N/A</v>
      </c>
      <c r="K1857" s="16" t="e">
        <f t="shared" ca="1" si="85"/>
        <v>#N/A</v>
      </c>
      <c r="L1857" s="12" t="str">
        <f>IF(I1857&lt;&gt;"",RANK(I1857,ListSales,0),"")</f>
        <v/>
      </c>
      <c r="V1857" s="18" t="str">
        <f>IF(U1857&lt;&gt;"",SUMIFS(Data_TABLE[Total Value Sold],Data_TABLE[EOM Date],"="&amp;EOMONTH(Dashboard!$I$7,0),Data_TABLE[Customer],"="&amp;Calc!U1857),"")</f>
        <v/>
      </c>
    </row>
    <row r="1858" spans="8:22" x14ac:dyDescent="0.2">
      <c r="H1858" s="15" t="str">
        <f t="shared" si="86"/>
        <v/>
      </c>
      <c r="I1858" s="16" t="str">
        <f t="array" ref="I1858">IF(H1858&lt;&gt;"",SUM(IF(Data_TABLE[EOM Date]=EOMONTH(H1858,0),Data_TABLE[Total Value Sold],0)),"")</f>
        <v/>
      </c>
      <c r="J1858" s="16" t="e">
        <f t="shared" ca="1" si="84"/>
        <v>#N/A</v>
      </c>
      <c r="K1858" s="16" t="e">
        <f t="shared" ca="1" si="85"/>
        <v>#N/A</v>
      </c>
      <c r="L1858" s="12" t="str">
        <f>IF(I1858&lt;&gt;"",RANK(I1858,ListSales,0),"")</f>
        <v/>
      </c>
      <c r="V1858" s="18" t="str">
        <f>IF(U1858&lt;&gt;"",SUMIFS(Data_TABLE[Total Value Sold],Data_TABLE[EOM Date],"="&amp;EOMONTH(Dashboard!$I$7,0),Data_TABLE[Customer],"="&amp;Calc!U1858),"")</f>
        <v/>
      </c>
    </row>
    <row r="1859" spans="8:22" x14ac:dyDescent="0.2">
      <c r="H1859" s="15" t="str">
        <f t="shared" si="86"/>
        <v/>
      </c>
      <c r="I1859" s="16" t="str">
        <f t="array" ref="I1859">IF(H1859&lt;&gt;"",SUM(IF(Data_TABLE[EOM Date]=EOMONTH(H1859,0),Data_TABLE[Total Value Sold],0)),"")</f>
        <v/>
      </c>
      <c r="J1859" s="16" t="e">
        <f t="shared" ca="1" si="84"/>
        <v>#N/A</v>
      </c>
      <c r="K1859" s="16" t="e">
        <f t="shared" ca="1" si="85"/>
        <v>#N/A</v>
      </c>
      <c r="L1859" s="12" t="str">
        <f>IF(I1859&lt;&gt;"",RANK(I1859,ListSales,0),"")</f>
        <v/>
      </c>
      <c r="V1859" s="18" t="str">
        <f>IF(U1859&lt;&gt;"",SUMIFS(Data_TABLE[Total Value Sold],Data_TABLE[EOM Date],"="&amp;EOMONTH(Dashboard!$I$7,0),Data_TABLE[Customer],"="&amp;Calc!U1859),"")</f>
        <v/>
      </c>
    </row>
    <row r="1860" spans="8:22" x14ac:dyDescent="0.2">
      <c r="H1860" s="15" t="str">
        <f t="shared" si="86"/>
        <v/>
      </c>
      <c r="I1860" s="16" t="str">
        <f t="array" ref="I1860">IF(H1860&lt;&gt;"",SUM(IF(Data_TABLE[EOM Date]=EOMONTH(H1860,0),Data_TABLE[Total Value Sold],0)),"")</f>
        <v/>
      </c>
      <c r="J1860" s="16" t="e">
        <f t="shared" ca="1" si="84"/>
        <v>#N/A</v>
      </c>
      <c r="K1860" s="16" t="e">
        <f t="shared" ca="1" si="85"/>
        <v>#N/A</v>
      </c>
      <c r="L1860" s="12" t="str">
        <f>IF(I1860&lt;&gt;"",RANK(I1860,ListSales,0),"")</f>
        <v/>
      </c>
      <c r="V1860" s="18" t="str">
        <f>IF(U1860&lt;&gt;"",SUMIFS(Data_TABLE[Total Value Sold],Data_TABLE[EOM Date],"="&amp;EOMONTH(Dashboard!$I$7,0),Data_TABLE[Customer],"="&amp;Calc!U1860),"")</f>
        <v/>
      </c>
    </row>
    <row r="1861" spans="8:22" x14ac:dyDescent="0.2">
      <c r="H1861" s="15" t="str">
        <f t="shared" si="86"/>
        <v/>
      </c>
      <c r="I1861" s="16" t="str">
        <f t="array" ref="I1861">IF(H1861&lt;&gt;"",SUM(IF(Data_TABLE[EOM Date]=EOMONTH(H1861,0),Data_TABLE[Total Value Sold],0)),"")</f>
        <v/>
      </c>
      <c r="J1861" s="16" t="e">
        <f t="shared" ref="J1861:J1924" ca="1" si="87">IF(L1861=$D$13,I1861,NA())</f>
        <v>#N/A</v>
      </c>
      <c r="K1861" s="16" t="e">
        <f t="shared" ref="K1861:K1924" ca="1" si="88">IF(L1861=$D$14,I1861,NA())</f>
        <v>#N/A</v>
      </c>
      <c r="L1861" s="12" t="str">
        <f>IF(I1861&lt;&gt;"",RANK(I1861,ListSales,0),"")</f>
        <v/>
      </c>
      <c r="V1861" s="18" t="str">
        <f>IF(U1861&lt;&gt;"",SUMIFS(Data_TABLE[Total Value Sold],Data_TABLE[EOM Date],"="&amp;EOMONTH(Dashboard!$I$7,0),Data_TABLE[Customer],"="&amp;Calc!U1861),"")</f>
        <v/>
      </c>
    </row>
    <row r="1862" spans="8:22" x14ac:dyDescent="0.2">
      <c r="H1862" s="15" t="str">
        <f t="shared" ref="H1862:H1925" si="89">IF(ROW(H1861)-3&gt;$D$5,"",EDATE(H1861,1))</f>
        <v/>
      </c>
      <c r="I1862" s="16" t="str">
        <f t="array" ref="I1862">IF(H1862&lt;&gt;"",SUM(IF(Data_TABLE[EOM Date]=EOMONTH(H1862,0),Data_TABLE[Total Value Sold],0)),"")</f>
        <v/>
      </c>
      <c r="J1862" s="16" t="e">
        <f t="shared" ca="1" si="87"/>
        <v>#N/A</v>
      </c>
      <c r="K1862" s="16" t="e">
        <f t="shared" ca="1" si="88"/>
        <v>#N/A</v>
      </c>
      <c r="L1862" s="12" t="str">
        <f>IF(I1862&lt;&gt;"",RANK(I1862,ListSales,0),"")</f>
        <v/>
      </c>
      <c r="V1862" s="18" t="str">
        <f>IF(U1862&lt;&gt;"",SUMIFS(Data_TABLE[Total Value Sold],Data_TABLE[EOM Date],"="&amp;EOMONTH(Dashboard!$I$7,0),Data_TABLE[Customer],"="&amp;Calc!U1862),"")</f>
        <v/>
      </c>
    </row>
    <row r="1863" spans="8:22" x14ac:dyDescent="0.2">
      <c r="H1863" s="15" t="str">
        <f t="shared" si="89"/>
        <v/>
      </c>
      <c r="I1863" s="16" t="str">
        <f t="array" ref="I1863">IF(H1863&lt;&gt;"",SUM(IF(Data_TABLE[EOM Date]=EOMONTH(H1863,0),Data_TABLE[Total Value Sold],0)),"")</f>
        <v/>
      </c>
      <c r="J1863" s="16" t="e">
        <f t="shared" ca="1" si="87"/>
        <v>#N/A</v>
      </c>
      <c r="K1863" s="16" t="e">
        <f t="shared" ca="1" si="88"/>
        <v>#N/A</v>
      </c>
      <c r="L1863" s="12" t="str">
        <f>IF(I1863&lt;&gt;"",RANK(I1863,ListSales,0),"")</f>
        <v/>
      </c>
      <c r="V1863" s="18" t="str">
        <f>IF(U1863&lt;&gt;"",SUMIFS(Data_TABLE[Total Value Sold],Data_TABLE[EOM Date],"="&amp;EOMONTH(Dashboard!$I$7,0),Data_TABLE[Customer],"="&amp;Calc!U1863),"")</f>
        <v/>
      </c>
    </row>
    <row r="1864" spans="8:22" x14ac:dyDescent="0.2">
      <c r="H1864" s="15" t="str">
        <f t="shared" si="89"/>
        <v/>
      </c>
      <c r="I1864" s="16" t="str">
        <f t="array" ref="I1864">IF(H1864&lt;&gt;"",SUM(IF(Data_TABLE[EOM Date]=EOMONTH(H1864,0),Data_TABLE[Total Value Sold],0)),"")</f>
        <v/>
      </c>
      <c r="J1864" s="16" t="e">
        <f t="shared" ca="1" si="87"/>
        <v>#N/A</v>
      </c>
      <c r="K1864" s="16" t="e">
        <f t="shared" ca="1" si="88"/>
        <v>#N/A</v>
      </c>
      <c r="L1864" s="12" t="str">
        <f>IF(I1864&lt;&gt;"",RANK(I1864,ListSales,0),"")</f>
        <v/>
      </c>
      <c r="V1864" s="18" t="str">
        <f>IF(U1864&lt;&gt;"",SUMIFS(Data_TABLE[Total Value Sold],Data_TABLE[EOM Date],"="&amp;EOMONTH(Dashboard!$I$7,0),Data_TABLE[Customer],"="&amp;Calc!U1864),"")</f>
        <v/>
      </c>
    </row>
    <row r="1865" spans="8:22" x14ac:dyDescent="0.2">
      <c r="H1865" s="15" t="str">
        <f t="shared" si="89"/>
        <v/>
      </c>
      <c r="I1865" s="16" t="str">
        <f t="array" ref="I1865">IF(H1865&lt;&gt;"",SUM(IF(Data_TABLE[EOM Date]=EOMONTH(H1865,0),Data_TABLE[Total Value Sold],0)),"")</f>
        <v/>
      </c>
      <c r="J1865" s="16" t="e">
        <f t="shared" ca="1" si="87"/>
        <v>#N/A</v>
      </c>
      <c r="K1865" s="16" t="e">
        <f t="shared" ca="1" si="88"/>
        <v>#N/A</v>
      </c>
      <c r="L1865" s="12" t="str">
        <f>IF(I1865&lt;&gt;"",RANK(I1865,ListSales,0),"")</f>
        <v/>
      </c>
      <c r="V1865" s="18" t="str">
        <f>IF(U1865&lt;&gt;"",SUMIFS(Data_TABLE[Total Value Sold],Data_TABLE[EOM Date],"="&amp;EOMONTH(Dashboard!$I$7,0),Data_TABLE[Customer],"="&amp;Calc!U1865),"")</f>
        <v/>
      </c>
    </row>
    <row r="1866" spans="8:22" x14ac:dyDescent="0.2">
      <c r="H1866" s="15" t="str">
        <f t="shared" si="89"/>
        <v/>
      </c>
      <c r="I1866" s="16" t="str">
        <f t="array" ref="I1866">IF(H1866&lt;&gt;"",SUM(IF(Data_TABLE[EOM Date]=EOMONTH(H1866,0),Data_TABLE[Total Value Sold],0)),"")</f>
        <v/>
      </c>
      <c r="J1866" s="16" t="e">
        <f t="shared" ca="1" si="87"/>
        <v>#N/A</v>
      </c>
      <c r="K1866" s="16" t="e">
        <f t="shared" ca="1" si="88"/>
        <v>#N/A</v>
      </c>
      <c r="L1866" s="12" t="str">
        <f>IF(I1866&lt;&gt;"",RANK(I1866,ListSales,0),"")</f>
        <v/>
      </c>
      <c r="V1866" s="18" t="str">
        <f>IF(U1866&lt;&gt;"",SUMIFS(Data_TABLE[Total Value Sold],Data_TABLE[EOM Date],"="&amp;EOMONTH(Dashboard!$I$7,0),Data_TABLE[Customer],"="&amp;Calc!U1866),"")</f>
        <v/>
      </c>
    </row>
    <row r="1867" spans="8:22" x14ac:dyDescent="0.2">
      <c r="H1867" s="15" t="str">
        <f t="shared" si="89"/>
        <v/>
      </c>
      <c r="I1867" s="16" t="str">
        <f t="array" ref="I1867">IF(H1867&lt;&gt;"",SUM(IF(Data_TABLE[EOM Date]=EOMONTH(H1867,0),Data_TABLE[Total Value Sold],0)),"")</f>
        <v/>
      </c>
      <c r="J1867" s="16" t="e">
        <f t="shared" ca="1" si="87"/>
        <v>#N/A</v>
      </c>
      <c r="K1867" s="16" t="e">
        <f t="shared" ca="1" si="88"/>
        <v>#N/A</v>
      </c>
      <c r="L1867" s="12" t="str">
        <f>IF(I1867&lt;&gt;"",RANK(I1867,ListSales,0),"")</f>
        <v/>
      </c>
      <c r="V1867" s="18" t="str">
        <f>IF(U1867&lt;&gt;"",SUMIFS(Data_TABLE[Total Value Sold],Data_TABLE[EOM Date],"="&amp;EOMONTH(Dashboard!$I$7,0),Data_TABLE[Customer],"="&amp;Calc!U1867),"")</f>
        <v/>
      </c>
    </row>
    <row r="1868" spans="8:22" x14ac:dyDescent="0.2">
      <c r="H1868" s="15" t="str">
        <f t="shared" si="89"/>
        <v/>
      </c>
      <c r="I1868" s="16" t="str">
        <f t="array" ref="I1868">IF(H1868&lt;&gt;"",SUM(IF(Data_TABLE[EOM Date]=EOMONTH(H1868,0),Data_TABLE[Total Value Sold],0)),"")</f>
        <v/>
      </c>
      <c r="J1868" s="16" t="e">
        <f t="shared" ca="1" si="87"/>
        <v>#N/A</v>
      </c>
      <c r="K1868" s="16" t="e">
        <f t="shared" ca="1" si="88"/>
        <v>#N/A</v>
      </c>
      <c r="L1868" s="12" t="str">
        <f>IF(I1868&lt;&gt;"",RANK(I1868,ListSales,0),"")</f>
        <v/>
      </c>
      <c r="V1868" s="18" t="str">
        <f>IF(U1868&lt;&gt;"",SUMIFS(Data_TABLE[Total Value Sold],Data_TABLE[EOM Date],"="&amp;EOMONTH(Dashboard!$I$7,0),Data_TABLE[Customer],"="&amp;Calc!U1868),"")</f>
        <v/>
      </c>
    </row>
    <row r="1869" spans="8:22" x14ac:dyDescent="0.2">
      <c r="H1869" s="15" t="str">
        <f t="shared" si="89"/>
        <v/>
      </c>
      <c r="I1869" s="16" t="str">
        <f t="array" ref="I1869">IF(H1869&lt;&gt;"",SUM(IF(Data_TABLE[EOM Date]=EOMONTH(H1869,0),Data_TABLE[Total Value Sold],0)),"")</f>
        <v/>
      </c>
      <c r="J1869" s="16" t="e">
        <f t="shared" ca="1" si="87"/>
        <v>#N/A</v>
      </c>
      <c r="K1869" s="16" t="e">
        <f t="shared" ca="1" si="88"/>
        <v>#N/A</v>
      </c>
      <c r="L1869" s="12" t="str">
        <f>IF(I1869&lt;&gt;"",RANK(I1869,ListSales,0),"")</f>
        <v/>
      </c>
      <c r="V1869" s="18" t="str">
        <f>IF(U1869&lt;&gt;"",SUMIFS(Data_TABLE[Total Value Sold],Data_TABLE[EOM Date],"="&amp;EOMONTH(Dashboard!$I$7,0),Data_TABLE[Customer],"="&amp;Calc!U1869),"")</f>
        <v/>
      </c>
    </row>
    <row r="1870" spans="8:22" x14ac:dyDescent="0.2">
      <c r="H1870" s="15" t="str">
        <f t="shared" si="89"/>
        <v/>
      </c>
      <c r="I1870" s="16" t="str">
        <f t="array" ref="I1870">IF(H1870&lt;&gt;"",SUM(IF(Data_TABLE[EOM Date]=EOMONTH(H1870,0),Data_TABLE[Total Value Sold],0)),"")</f>
        <v/>
      </c>
      <c r="J1870" s="16" t="e">
        <f t="shared" ca="1" si="87"/>
        <v>#N/A</v>
      </c>
      <c r="K1870" s="16" t="e">
        <f t="shared" ca="1" si="88"/>
        <v>#N/A</v>
      </c>
      <c r="L1870" s="12" t="str">
        <f>IF(I1870&lt;&gt;"",RANK(I1870,ListSales,0),"")</f>
        <v/>
      </c>
      <c r="V1870" s="18" t="str">
        <f>IF(U1870&lt;&gt;"",SUMIFS(Data_TABLE[Total Value Sold],Data_TABLE[EOM Date],"="&amp;EOMONTH(Dashboard!$I$7,0),Data_TABLE[Customer],"="&amp;Calc!U1870),"")</f>
        <v/>
      </c>
    </row>
    <row r="1871" spans="8:22" x14ac:dyDescent="0.2">
      <c r="H1871" s="15" t="str">
        <f t="shared" si="89"/>
        <v/>
      </c>
      <c r="I1871" s="16" t="str">
        <f t="array" ref="I1871">IF(H1871&lt;&gt;"",SUM(IF(Data_TABLE[EOM Date]=EOMONTH(H1871,0),Data_TABLE[Total Value Sold],0)),"")</f>
        <v/>
      </c>
      <c r="J1871" s="16" t="e">
        <f t="shared" ca="1" si="87"/>
        <v>#N/A</v>
      </c>
      <c r="K1871" s="16" t="e">
        <f t="shared" ca="1" si="88"/>
        <v>#N/A</v>
      </c>
      <c r="L1871" s="12" t="str">
        <f>IF(I1871&lt;&gt;"",RANK(I1871,ListSales,0),"")</f>
        <v/>
      </c>
      <c r="V1871" s="18" t="str">
        <f>IF(U1871&lt;&gt;"",SUMIFS(Data_TABLE[Total Value Sold],Data_TABLE[EOM Date],"="&amp;EOMONTH(Dashboard!$I$7,0),Data_TABLE[Customer],"="&amp;Calc!U1871),"")</f>
        <v/>
      </c>
    </row>
    <row r="1872" spans="8:22" x14ac:dyDescent="0.2">
      <c r="H1872" s="15" t="str">
        <f t="shared" si="89"/>
        <v/>
      </c>
      <c r="I1872" s="16" t="str">
        <f t="array" ref="I1872">IF(H1872&lt;&gt;"",SUM(IF(Data_TABLE[EOM Date]=EOMONTH(H1872,0),Data_TABLE[Total Value Sold],0)),"")</f>
        <v/>
      </c>
      <c r="J1872" s="16" t="e">
        <f t="shared" ca="1" si="87"/>
        <v>#N/A</v>
      </c>
      <c r="K1872" s="16" t="e">
        <f t="shared" ca="1" si="88"/>
        <v>#N/A</v>
      </c>
      <c r="L1872" s="12" t="str">
        <f>IF(I1872&lt;&gt;"",RANK(I1872,ListSales,0),"")</f>
        <v/>
      </c>
      <c r="V1872" s="18" t="str">
        <f>IF(U1872&lt;&gt;"",SUMIFS(Data_TABLE[Total Value Sold],Data_TABLE[EOM Date],"="&amp;EOMONTH(Dashboard!$I$7,0),Data_TABLE[Customer],"="&amp;Calc!U1872),"")</f>
        <v/>
      </c>
    </row>
    <row r="1873" spans="8:22" x14ac:dyDescent="0.2">
      <c r="H1873" s="15" t="str">
        <f t="shared" si="89"/>
        <v/>
      </c>
      <c r="I1873" s="16" t="str">
        <f t="array" ref="I1873">IF(H1873&lt;&gt;"",SUM(IF(Data_TABLE[EOM Date]=EOMONTH(H1873,0),Data_TABLE[Total Value Sold],0)),"")</f>
        <v/>
      </c>
      <c r="J1873" s="16" t="e">
        <f t="shared" ca="1" si="87"/>
        <v>#N/A</v>
      </c>
      <c r="K1873" s="16" t="e">
        <f t="shared" ca="1" si="88"/>
        <v>#N/A</v>
      </c>
      <c r="L1873" s="12" t="str">
        <f>IF(I1873&lt;&gt;"",RANK(I1873,ListSales,0),"")</f>
        <v/>
      </c>
      <c r="V1873" s="18" t="str">
        <f>IF(U1873&lt;&gt;"",SUMIFS(Data_TABLE[Total Value Sold],Data_TABLE[EOM Date],"="&amp;EOMONTH(Dashboard!$I$7,0),Data_TABLE[Customer],"="&amp;Calc!U1873),"")</f>
        <v/>
      </c>
    </row>
    <row r="1874" spans="8:22" x14ac:dyDescent="0.2">
      <c r="H1874" s="15" t="str">
        <f t="shared" si="89"/>
        <v/>
      </c>
      <c r="I1874" s="16" t="str">
        <f t="array" ref="I1874">IF(H1874&lt;&gt;"",SUM(IF(Data_TABLE[EOM Date]=EOMONTH(H1874,0),Data_TABLE[Total Value Sold],0)),"")</f>
        <v/>
      </c>
      <c r="J1874" s="16" t="e">
        <f t="shared" ca="1" si="87"/>
        <v>#N/A</v>
      </c>
      <c r="K1874" s="16" t="e">
        <f t="shared" ca="1" si="88"/>
        <v>#N/A</v>
      </c>
      <c r="L1874" s="12" t="str">
        <f>IF(I1874&lt;&gt;"",RANK(I1874,ListSales,0),"")</f>
        <v/>
      </c>
      <c r="V1874" s="18" t="str">
        <f>IF(U1874&lt;&gt;"",SUMIFS(Data_TABLE[Total Value Sold],Data_TABLE[EOM Date],"="&amp;EOMONTH(Dashboard!$I$7,0),Data_TABLE[Customer],"="&amp;Calc!U1874),"")</f>
        <v/>
      </c>
    </row>
    <row r="1875" spans="8:22" x14ac:dyDescent="0.2">
      <c r="H1875" s="15" t="str">
        <f t="shared" si="89"/>
        <v/>
      </c>
      <c r="I1875" s="16" t="str">
        <f t="array" ref="I1875">IF(H1875&lt;&gt;"",SUM(IF(Data_TABLE[EOM Date]=EOMONTH(H1875,0),Data_TABLE[Total Value Sold],0)),"")</f>
        <v/>
      </c>
      <c r="J1875" s="16" t="e">
        <f t="shared" ca="1" si="87"/>
        <v>#N/A</v>
      </c>
      <c r="K1875" s="16" t="e">
        <f t="shared" ca="1" si="88"/>
        <v>#N/A</v>
      </c>
      <c r="L1875" s="12" t="str">
        <f>IF(I1875&lt;&gt;"",RANK(I1875,ListSales,0),"")</f>
        <v/>
      </c>
      <c r="V1875" s="18" t="str">
        <f>IF(U1875&lt;&gt;"",SUMIFS(Data_TABLE[Total Value Sold],Data_TABLE[EOM Date],"="&amp;EOMONTH(Dashboard!$I$7,0),Data_TABLE[Customer],"="&amp;Calc!U1875),"")</f>
        <v/>
      </c>
    </row>
    <row r="1876" spans="8:22" x14ac:dyDescent="0.2">
      <c r="H1876" s="15" t="str">
        <f t="shared" si="89"/>
        <v/>
      </c>
      <c r="I1876" s="16" t="str">
        <f t="array" ref="I1876">IF(H1876&lt;&gt;"",SUM(IF(Data_TABLE[EOM Date]=EOMONTH(H1876,0),Data_TABLE[Total Value Sold],0)),"")</f>
        <v/>
      </c>
      <c r="J1876" s="16" t="e">
        <f t="shared" ca="1" si="87"/>
        <v>#N/A</v>
      </c>
      <c r="K1876" s="16" t="e">
        <f t="shared" ca="1" si="88"/>
        <v>#N/A</v>
      </c>
      <c r="L1876" s="12" t="str">
        <f>IF(I1876&lt;&gt;"",RANK(I1876,ListSales,0),"")</f>
        <v/>
      </c>
      <c r="V1876" s="18" t="str">
        <f>IF(U1876&lt;&gt;"",SUMIFS(Data_TABLE[Total Value Sold],Data_TABLE[EOM Date],"="&amp;EOMONTH(Dashboard!$I$7,0),Data_TABLE[Customer],"="&amp;Calc!U1876),"")</f>
        <v/>
      </c>
    </row>
    <row r="1877" spans="8:22" x14ac:dyDescent="0.2">
      <c r="H1877" s="15" t="str">
        <f t="shared" si="89"/>
        <v/>
      </c>
      <c r="I1877" s="16" t="str">
        <f t="array" ref="I1877">IF(H1877&lt;&gt;"",SUM(IF(Data_TABLE[EOM Date]=EOMONTH(H1877,0),Data_TABLE[Total Value Sold],0)),"")</f>
        <v/>
      </c>
      <c r="J1877" s="16" t="e">
        <f t="shared" ca="1" si="87"/>
        <v>#N/A</v>
      </c>
      <c r="K1877" s="16" t="e">
        <f t="shared" ca="1" si="88"/>
        <v>#N/A</v>
      </c>
      <c r="L1877" s="12" t="str">
        <f>IF(I1877&lt;&gt;"",RANK(I1877,ListSales,0),"")</f>
        <v/>
      </c>
      <c r="V1877" s="18" t="str">
        <f>IF(U1877&lt;&gt;"",SUMIFS(Data_TABLE[Total Value Sold],Data_TABLE[EOM Date],"="&amp;EOMONTH(Dashboard!$I$7,0),Data_TABLE[Customer],"="&amp;Calc!U1877),"")</f>
        <v/>
      </c>
    </row>
    <row r="1878" spans="8:22" x14ac:dyDescent="0.2">
      <c r="H1878" s="15" t="str">
        <f t="shared" si="89"/>
        <v/>
      </c>
      <c r="I1878" s="16" t="str">
        <f t="array" ref="I1878">IF(H1878&lt;&gt;"",SUM(IF(Data_TABLE[EOM Date]=EOMONTH(H1878,0),Data_TABLE[Total Value Sold],0)),"")</f>
        <v/>
      </c>
      <c r="J1878" s="16" t="e">
        <f t="shared" ca="1" si="87"/>
        <v>#N/A</v>
      </c>
      <c r="K1878" s="16" t="e">
        <f t="shared" ca="1" si="88"/>
        <v>#N/A</v>
      </c>
      <c r="L1878" s="12" t="str">
        <f>IF(I1878&lt;&gt;"",RANK(I1878,ListSales,0),"")</f>
        <v/>
      </c>
      <c r="V1878" s="18" t="str">
        <f>IF(U1878&lt;&gt;"",SUMIFS(Data_TABLE[Total Value Sold],Data_TABLE[EOM Date],"="&amp;EOMONTH(Dashboard!$I$7,0),Data_TABLE[Customer],"="&amp;Calc!U1878),"")</f>
        <v/>
      </c>
    </row>
    <row r="1879" spans="8:22" x14ac:dyDescent="0.2">
      <c r="H1879" s="15" t="str">
        <f t="shared" si="89"/>
        <v/>
      </c>
      <c r="I1879" s="16" t="str">
        <f t="array" ref="I1879">IF(H1879&lt;&gt;"",SUM(IF(Data_TABLE[EOM Date]=EOMONTH(H1879,0),Data_TABLE[Total Value Sold],0)),"")</f>
        <v/>
      </c>
      <c r="J1879" s="16" t="e">
        <f t="shared" ca="1" si="87"/>
        <v>#N/A</v>
      </c>
      <c r="K1879" s="16" t="e">
        <f t="shared" ca="1" si="88"/>
        <v>#N/A</v>
      </c>
      <c r="L1879" s="12" t="str">
        <f>IF(I1879&lt;&gt;"",RANK(I1879,ListSales,0),"")</f>
        <v/>
      </c>
      <c r="V1879" s="18" t="str">
        <f>IF(U1879&lt;&gt;"",SUMIFS(Data_TABLE[Total Value Sold],Data_TABLE[EOM Date],"="&amp;EOMONTH(Dashboard!$I$7,0),Data_TABLE[Customer],"="&amp;Calc!U1879),"")</f>
        <v/>
      </c>
    </row>
    <row r="1880" spans="8:22" x14ac:dyDescent="0.2">
      <c r="H1880" s="15" t="str">
        <f t="shared" si="89"/>
        <v/>
      </c>
      <c r="I1880" s="16" t="str">
        <f t="array" ref="I1880">IF(H1880&lt;&gt;"",SUM(IF(Data_TABLE[EOM Date]=EOMONTH(H1880,0),Data_TABLE[Total Value Sold],0)),"")</f>
        <v/>
      </c>
      <c r="J1880" s="16" t="e">
        <f t="shared" ca="1" si="87"/>
        <v>#N/A</v>
      </c>
      <c r="K1880" s="16" t="e">
        <f t="shared" ca="1" si="88"/>
        <v>#N/A</v>
      </c>
      <c r="L1880" s="12" t="str">
        <f>IF(I1880&lt;&gt;"",RANK(I1880,ListSales,0),"")</f>
        <v/>
      </c>
      <c r="V1880" s="18" t="str">
        <f>IF(U1880&lt;&gt;"",SUMIFS(Data_TABLE[Total Value Sold],Data_TABLE[EOM Date],"="&amp;EOMONTH(Dashboard!$I$7,0),Data_TABLE[Customer],"="&amp;Calc!U1880),"")</f>
        <v/>
      </c>
    </row>
    <row r="1881" spans="8:22" x14ac:dyDescent="0.2">
      <c r="H1881" s="15" t="str">
        <f t="shared" si="89"/>
        <v/>
      </c>
      <c r="I1881" s="16" t="str">
        <f t="array" ref="I1881">IF(H1881&lt;&gt;"",SUM(IF(Data_TABLE[EOM Date]=EOMONTH(H1881,0),Data_TABLE[Total Value Sold],0)),"")</f>
        <v/>
      </c>
      <c r="J1881" s="16" t="e">
        <f t="shared" ca="1" si="87"/>
        <v>#N/A</v>
      </c>
      <c r="K1881" s="16" t="e">
        <f t="shared" ca="1" si="88"/>
        <v>#N/A</v>
      </c>
      <c r="L1881" s="12" t="str">
        <f>IF(I1881&lt;&gt;"",RANK(I1881,ListSales,0),"")</f>
        <v/>
      </c>
      <c r="V1881" s="18" t="str">
        <f>IF(U1881&lt;&gt;"",SUMIFS(Data_TABLE[Total Value Sold],Data_TABLE[EOM Date],"="&amp;EOMONTH(Dashboard!$I$7,0),Data_TABLE[Customer],"="&amp;Calc!U1881),"")</f>
        <v/>
      </c>
    </row>
    <row r="1882" spans="8:22" x14ac:dyDescent="0.2">
      <c r="H1882" s="15" t="str">
        <f t="shared" si="89"/>
        <v/>
      </c>
      <c r="I1882" s="16" t="str">
        <f t="array" ref="I1882">IF(H1882&lt;&gt;"",SUM(IF(Data_TABLE[EOM Date]=EOMONTH(H1882,0),Data_TABLE[Total Value Sold],0)),"")</f>
        <v/>
      </c>
      <c r="J1882" s="16" t="e">
        <f t="shared" ca="1" si="87"/>
        <v>#N/A</v>
      </c>
      <c r="K1882" s="16" t="e">
        <f t="shared" ca="1" si="88"/>
        <v>#N/A</v>
      </c>
      <c r="L1882" s="12" t="str">
        <f>IF(I1882&lt;&gt;"",RANK(I1882,ListSales,0),"")</f>
        <v/>
      </c>
      <c r="V1882" s="18" t="str">
        <f>IF(U1882&lt;&gt;"",SUMIFS(Data_TABLE[Total Value Sold],Data_TABLE[EOM Date],"="&amp;EOMONTH(Dashboard!$I$7,0),Data_TABLE[Customer],"="&amp;Calc!U1882),"")</f>
        <v/>
      </c>
    </row>
    <row r="1883" spans="8:22" x14ac:dyDescent="0.2">
      <c r="H1883" s="15" t="str">
        <f t="shared" si="89"/>
        <v/>
      </c>
      <c r="I1883" s="16" t="str">
        <f t="array" ref="I1883">IF(H1883&lt;&gt;"",SUM(IF(Data_TABLE[EOM Date]=EOMONTH(H1883,0),Data_TABLE[Total Value Sold],0)),"")</f>
        <v/>
      </c>
      <c r="J1883" s="16" t="e">
        <f t="shared" ca="1" si="87"/>
        <v>#N/A</v>
      </c>
      <c r="K1883" s="16" t="e">
        <f t="shared" ca="1" si="88"/>
        <v>#N/A</v>
      </c>
      <c r="L1883" s="12" t="str">
        <f>IF(I1883&lt;&gt;"",RANK(I1883,ListSales,0),"")</f>
        <v/>
      </c>
      <c r="V1883" s="18" t="str">
        <f>IF(U1883&lt;&gt;"",SUMIFS(Data_TABLE[Total Value Sold],Data_TABLE[EOM Date],"="&amp;EOMONTH(Dashboard!$I$7,0),Data_TABLE[Customer],"="&amp;Calc!U1883),"")</f>
        <v/>
      </c>
    </row>
    <row r="1884" spans="8:22" x14ac:dyDescent="0.2">
      <c r="H1884" s="15" t="str">
        <f t="shared" si="89"/>
        <v/>
      </c>
      <c r="I1884" s="16" t="str">
        <f t="array" ref="I1884">IF(H1884&lt;&gt;"",SUM(IF(Data_TABLE[EOM Date]=EOMONTH(H1884,0),Data_TABLE[Total Value Sold],0)),"")</f>
        <v/>
      </c>
      <c r="J1884" s="16" t="e">
        <f t="shared" ca="1" si="87"/>
        <v>#N/A</v>
      </c>
      <c r="K1884" s="16" t="e">
        <f t="shared" ca="1" si="88"/>
        <v>#N/A</v>
      </c>
      <c r="L1884" s="12" t="str">
        <f>IF(I1884&lt;&gt;"",RANK(I1884,ListSales,0),"")</f>
        <v/>
      </c>
      <c r="V1884" s="18" t="str">
        <f>IF(U1884&lt;&gt;"",SUMIFS(Data_TABLE[Total Value Sold],Data_TABLE[EOM Date],"="&amp;EOMONTH(Dashboard!$I$7,0),Data_TABLE[Customer],"="&amp;Calc!U1884),"")</f>
        <v/>
      </c>
    </row>
    <row r="1885" spans="8:22" x14ac:dyDescent="0.2">
      <c r="H1885" s="15" t="str">
        <f t="shared" si="89"/>
        <v/>
      </c>
      <c r="I1885" s="16" t="str">
        <f t="array" ref="I1885">IF(H1885&lt;&gt;"",SUM(IF(Data_TABLE[EOM Date]=EOMONTH(H1885,0),Data_TABLE[Total Value Sold],0)),"")</f>
        <v/>
      </c>
      <c r="J1885" s="16" t="e">
        <f t="shared" ca="1" si="87"/>
        <v>#N/A</v>
      </c>
      <c r="K1885" s="16" t="e">
        <f t="shared" ca="1" si="88"/>
        <v>#N/A</v>
      </c>
      <c r="L1885" s="12" t="str">
        <f>IF(I1885&lt;&gt;"",RANK(I1885,ListSales,0),"")</f>
        <v/>
      </c>
      <c r="V1885" s="18" t="str">
        <f>IF(U1885&lt;&gt;"",SUMIFS(Data_TABLE[Total Value Sold],Data_TABLE[EOM Date],"="&amp;EOMONTH(Dashboard!$I$7,0),Data_TABLE[Customer],"="&amp;Calc!U1885),"")</f>
        <v/>
      </c>
    </row>
    <row r="1886" spans="8:22" x14ac:dyDescent="0.2">
      <c r="H1886" s="15" t="str">
        <f t="shared" si="89"/>
        <v/>
      </c>
      <c r="I1886" s="16" t="str">
        <f t="array" ref="I1886">IF(H1886&lt;&gt;"",SUM(IF(Data_TABLE[EOM Date]=EOMONTH(H1886,0),Data_TABLE[Total Value Sold],0)),"")</f>
        <v/>
      </c>
      <c r="J1886" s="16" t="e">
        <f t="shared" ca="1" si="87"/>
        <v>#N/A</v>
      </c>
      <c r="K1886" s="16" t="e">
        <f t="shared" ca="1" si="88"/>
        <v>#N/A</v>
      </c>
      <c r="L1886" s="12" t="str">
        <f>IF(I1886&lt;&gt;"",RANK(I1886,ListSales,0),"")</f>
        <v/>
      </c>
      <c r="V1886" s="18" t="str">
        <f>IF(U1886&lt;&gt;"",SUMIFS(Data_TABLE[Total Value Sold],Data_TABLE[EOM Date],"="&amp;EOMONTH(Dashboard!$I$7,0),Data_TABLE[Customer],"="&amp;Calc!U1886),"")</f>
        <v/>
      </c>
    </row>
    <row r="1887" spans="8:22" x14ac:dyDescent="0.2">
      <c r="H1887" s="15" t="str">
        <f t="shared" si="89"/>
        <v/>
      </c>
      <c r="I1887" s="16" t="str">
        <f t="array" ref="I1887">IF(H1887&lt;&gt;"",SUM(IF(Data_TABLE[EOM Date]=EOMONTH(H1887,0),Data_TABLE[Total Value Sold],0)),"")</f>
        <v/>
      </c>
      <c r="J1887" s="16" t="e">
        <f t="shared" ca="1" si="87"/>
        <v>#N/A</v>
      </c>
      <c r="K1887" s="16" t="e">
        <f t="shared" ca="1" si="88"/>
        <v>#N/A</v>
      </c>
      <c r="L1887" s="12" t="str">
        <f>IF(I1887&lt;&gt;"",RANK(I1887,ListSales,0),"")</f>
        <v/>
      </c>
      <c r="V1887" s="18" t="str">
        <f>IF(U1887&lt;&gt;"",SUMIFS(Data_TABLE[Total Value Sold],Data_TABLE[EOM Date],"="&amp;EOMONTH(Dashboard!$I$7,0),Data_TABLE[Customer],"="&amp;Calc!U1887),"")</f>
        <v/>
      </c>
    </row>
    <row r="1888" spans="8:22" x14ac:dyDescent="0.2">
      <c r="H1888" s="15" t="str">
        <f t="shared" si="89"/>
        <v/>
      </c>
      <c r="I1888" s="16" t="str">
        <f t="array" ref="I1888">IF(H1888&lt;&gt;"",SUM(IF(Data_TABLE[EOM Date]=EOMONTH(H1888,0),Data_TABLE[Total Value Sold],0)),"")</f>
        <v/>
      </c>
      <c r="J1888" s="16" t="e">
        <f t="shared" ca="1" si="87"/>
        <v>#N/A</v>
      </c>
      <c r="K1888" s="16" t="e">
        <f t="shared" ca="1" si="88"/>
        <v>#N/A</v>
      </c>
      <c r="L1888" s="12" t="str">
        <f>IF(I1888&lt;&gt;"",RANK(I1888,ListSales,0),"")</f>
        <v/>
      </c>
      <c r="V1888" s="18" t="str">
        <f>IF(U1888&lt;&gt;"",SUMIFS(Data_TABLE[Total Value Sold],Data_TABLE[EOM Date],"="&amp;EOMONTH(Dashboard!$I$7,0),Data_TABLE[Customer],"="&amp;Calc!U1888),"")</f>
        <v/>
      </c>
    </row>
    <row r="1889" spans="8:22" x14ac:dyDescent="0.2">
      <c r="H1889" s="15" t="str">
        <f t="shared" si="89"/>
        <v/>
      </c>
      <c r="I1889" s="16" t="str">
        <f t="array" ref="I1889">IF(H1889&lt;&gt;"",SUM(IF(Data_TABLE[EOM Date]=EOMONTH(H1889,0),Data_TABLE[Total Value Sold],0)),"")</f>
        <v/>
      </c>
      <c r="J1889" s="16" t="e">
        <f t="shared" ca="1" si="87"/>
        <v>#N/A</v>
      </c>
      <c r="K1889" s="16" t="e">
        <f t="shared" ca="1" si="88"/>
        <v>#N/A</v>
      </c>
      <c r="L1889" s="12" t="str">
        <f>IF(I1889&lt;&gt;"",RANK(I1889,ListSales,0),"")</f>
        <v/>
      </c>
      <c r="V1889" s="18" t="str">
        <f>IF(U1889&lt;&gt;"",SUMIFS(Data_TABLE[Total Value Sold],Data_TABLE[EOM Date],"="&amp;EOMONTH(Dashboard!$I$7,0),Data_TABLE[Customer],"="&amp;Calc!U1889),"")</f>
        <v/>
      </c>
    </row>
    <row r="1890" spans="8:22" x14ac:dyDescent="0.2">
      <c r="H1890" s="15" t="str">
        <f t="shared" si="89"/>
        <v/>
      </c>
      <c r="I1890" s="16" t="str">
        <f t="array" ref="I1890">IF(H1890&lt;&gt;"",SUM(IF(Data_TABLE[EOM Date]=EOMONTH(H1890,0),Data_TABLE[Total Value Sold],0)),"")</f>
        <v/>
      </c>
      <c r="J1890" s="16" t="e">
        <f t="shared" ca="1" si="87"/>
        <v>#N/A</v>
      </c>
      <c r="K1890" s="16" t="e">
        <f t="shared" ca="1" si="88"/>
        <v>#N/A</v>
      </c>
      <c r="L1890" s="12" t="str">
        <f>IF(I1890&lt;&gt;"",RANK(I1890,ListSales,0),"")</f>
        <v/>
      </c>
      <c r="V1890" s="18" t="str">
        <f>IF(U1890&lt;&gt;"",SUMIFS(Data_TABLE[Total Value Sold],Data_TABLE[EOM Date],"="&amp;EOMONTH(Dashboard!$I$7,0),Data_TABLE[Customer],"="&amp;Calc!U1890),"")</f>
        <v/>
      </c>
    </row>
    <row r="1891" spans="8:22" x14ac:dyDescent="0.2">
      <c r="H1891" s="15" t="str">
        <f t="shared" si="89"/>
        <v/>
      </c>
      <c r="I1891" s="16" t="str">
        <f t="array" ref="I1891">IF(H1891&lt;&gt;"",SUM(IF(Data_TABLE[EOM Date]=EOMONTH(H1891,0),Data_TABLE[Total Value Sold],0)),"")</f>
        <v/>
      </c>
      <c r="J1891" s="16" t="e">
        <f t="shared" ca="1" si="87"/>
        <v>#N/A</v>
      </c>
      <c r="K1891" s="16" t="e">
        <f t="shared" ca="1" si="88"/>
        <v>#N/A</v>
      </c>
      <c r="L1891" s="12" t="str">
        <f>IF(I1891&lt;&gt;"",RANK(I1891,ListSales,0),"")</f>
        <v/>
      </c>
      <c r="V1891" s="18" t="str">
        <f>IF(U1891&lt;&gt;"",SUMIFS(Data_TABLE[Total Value Sold],Data_TABLE[EOM Date],"="&amp;EOMONTH(Dashboard!$I$7,0),Data_TABLE[Customer],"="&amp;Calc!U1891),"")</f>
        <v/>
      </c>
    </row>
    <row r="1892" spans="8:22" x14ac:dyDescent="0.2">
      <c r="H1892" s="15" t="str">
        <f t="shared" si="89"/>
        <v/>
      </c>
      <c r="I1892" s="16" t="str">
        <f t="array" ref="I1892">IF(H1892&lt;&gt;"",SUM(IF(Data_TABLE[EOM Date]=EOMONTH(H1892,0),Data_TABLE[Total Value Sold],0)),"")</f>
        <v/>
      </c>
      <c r="J1892" s="16" t="e">
        <f t="shared" ca="1" si="87"/>
        <v>#N/A</v>
      </c>
      <c r="K1892" s="16" t="e">
        <f t="shared" ca="1" si="88"/>
        <v>#N/A</v>
      </c>
      <c r="L1892" s="12" t="str">
        <f>IF(I1892&lt;&gt;"",RANK(I1892,ListSales,0),"")</f>
        <v/>
      </c>
      <c r="V1892" s="18" t="str">
        <f>IF(U1892&lt;&gt;"",SUMIFS(Data_TABLE[Total Value Sold],Data_TABLE[EOM Date],"="&amp;EOMONTH(Dashboard!$I$7,0),Data_TABLE[Customer],"="&amp;Calc!U1892),"")</f>
        <v/>
      </c>
    </row>
    <row r="1893" spans="8:22" x14ac:dyDescent="0.2">
      <c r="H1893" s="15" t="str">
        <f t="shared" si="89"/>
        <v/>
      </c>
      <c r="I1893" s="16" t="str">
        <f t="array" ref="I1893">IF(H1893&lt;&gt;"",SUM(IF(Data_TABLE[EOM Date]=EOMONTH(H1893,0),Data_TABLE[Total Value Sold],0)),"")</f>
        <v/>
      </c>
      <c r="J1893" s="16" t="e">
        <f t="shared" ca="1" si="87"/>
        <v>#N/A</v>
      </c>
      <c r="K1893" s="16" t="e">
        <f t="shared" ca="1" si="88"/>
        <v>#N/A</v>
      </c>
      <c r="L1893" s="12" t="str">
        <f>IF(I1893&lt;&gt;"",RANK(I1893,ListSales,0),"")</f>
        <v/>
      </c>
      <c r="V1893" s="18" t="str">
        <f>IF(U1893&lt;&gt;"",SUMIFS(Data_TABLE[Total Value Sold],Data_TABLE[EOM Date],"="&amp;EOMONTH(Dashboard!$I$7,0),Data_TABLE[Customer],"="&amp;Calc!U1893),"")</f>
        <v/>
      </c>
    </row>
    <row r="1894" spans="8:22" x14ac:dyDescent="0.2">
      <c r="H1894" s="15" t="str">
        <f t="shared" si="89"/>
        <v/>
      </c>
      <c r="I1894" s="16" t="str">
        <f t="array" ref="I1894">IF(H1894&lt;&gt;"",SUM(IF(Data_TABLE[EOM Date]=EOMONTH(H1894,0),Data_TABLE[Total Value Sold],0)),"")</f>
        <v/>
      </c>
      <c r="J1894" s="16" t="e">
        <f t="shared" ca="1" si="87"/>
        <v>#N/A</v>
      </c>
      <c r="K1894" s="16" t="e">
        <f t="shared" ca="1" si="88"/>
        <v>#N/A</v>
      </c>
      <c r="L1894" s="12" t="str">
        <f>IF(I1894&lt;&gt;"",RANK(I1894,ListSales,0),"")</f>
        <v/>
      </c>
      <c r="V1894" s="18" t="str">
        <f>IF(U1894&lt;&gt;"",SUMIFS(Data_TABLE[Total Value Sold],Data_TABLE[EOM Date],"="&amp;EOMONTH(Dashboard!$I$7,0),Data_TABLE[Customer],"="&amp;Calc!U1894),"")</f>
        <v/>
      </c>
    </row>
    <row r="1895" spans="8:22" x14ac:dyDescent="0.2">
      <c r="H1895" s="15" t="str">
        <f t="shared" si="89"/>
        <v/>
      </c>
      <c r="I1895" s="16" t="str">
        <f t="array" ref="I1895">IF(H1895&lt;&gt;"",SUM(IF(Data_TABLE[EOM Date]=EOMONTH(H1895,0),Data_TABLE[Total Value Sold],0)),"")</f>
        <v/>
      </c>
      <c r="J1895" s="16" t="e">
        <f t="shared" ca="1" si="87"/>
        <v>#N/A</v>
      </c>
      <c r="K1895" s="16" t="e">
        <f t="shared" ca="1" si="88"/>
        <v>#N/A</v>
      </c>
      <c r="L1895" s="12" t="str">
        <f>IF(I1895&lt;&gt;"",RANK(I1895,ListSales,0),"")</f>
        <v/>
      </c>
      <c r="V1895" s="18" t="str">
        <f>IF(U1895&lt;&gt;"",SUMIFS(Data_TABLE[Total Value Sold],Data_TABLE[EOM Date],"="&amp;EOMONTH(Dashboard!$I$7,0),Data_TABLE[Customer],"="&amp;Calc!U1895),"")</f>
        <v/>
      </c>
    </row>
    <row r="1896" spans="8:22" x14ac:dyDescent="0.2">
      <c r="H1896" s="15" t="str">
        <f t="shared" si="89"/>
        <v/>
      </c>
      <c r="I1896" s="16" t="str">
        <f t="array" ref="I1896">IF(H1896&lt;&gt;"",SUM(IF(Data_TABLE[EOM Date]=EOMONTH(H1896,0),Data_TABLE[Total Value Sold],0)),"")</f>
        <v/>
      </c>
      <c r="J1896" s="16" t="e">
        <f t="shared" ca="1" si="87"/>
        <v>#N/A</v>
      </c>
      <c r="K1896" s="16" t="e">
        <f t="shared" ca="1" si="88"/>
        <v>#N/A</v>
      </c>
      <c r="L1896" s="12" t="str">
        <f>IF(I1896&lt;&gt;"",RANK(I1896,ListSales,0),"")</f>
        <v/>
      </c>
      <c r="V1896" s="18" t="str">
        <f>IF(U1896&lt;&gt;"",SUMIFS(Data_TABLE[Total Value Sold],Data_TABLE[EOM Date],"="&amp;EOMONTH(Dashboard!$I$7,0),Data_TABLE[Customer],"="&amp;Calc!U1896),"")</f>
        <v/>
      </c>
    </row>
    <row r="1897" spans="8:22" x14ac:dyDescent="0.2">
      <c r="H1897" s="15" t="str">
        <f t="shared" si="89"/>
        <v/>
      </c>
      <c r="I1897" s="16" t="str">
        <f t="array" ref="I1897">IF(H1897&lt;&gt;"",SUM(IF(Data_TABLE[EOM Date]=EOMONTH(H1897,0),Data_TABLE[Total Value Sold],0)),"")</f>
        <v/>
      </c>
      <c r="J1897" s="16" t="e">
        <f t="shared" ca="1" si="87"/>
        <v>#N/A</v>
      </c>
      <c r="K1897" s="16" t="e">
        <f t="shared" ca="1" si="88"/>
        <v>#N/A</v>
      </c>
      <c r="L1897" s="12" t="str">
        <f>IF(I1897&lt;&gt;"",RANK(I1897,ListSales,0),"")</f>
        <v/>
      </c>
      <c r="V1897" s="18" t="str">
        <f>IF(U1897&lt;&gt;"",SUMIFS(Data_TABLE[Total Value Sold],Data_TABLE[EOM Date],"="&amp;EOMONTH(Dashboard!$I$7,0),Data_TABLE[Customer],"="&amp;Calc!U1897),"")</f>
        <v/>
      </c>
    </row>
    <row r="1898" spans="8:22" x14ac:dyDescent="0.2">
      <c r="H1898" s="15" t="str">
        <f t="shared" si="89"/>
        <v/>
      </c>
      <c r="I1898" s="16" t="str">
        <f t="array" ref="I1898">IF(H1898&lt;&gt;"",SUM(IF(Data_TABLE[EOM Date]=EOMONTH(H1898,0),Data_TABLE[Total Value Sold],0)),"")</f>
        <v/>
      </c>
      <c r="J1898" s="16" t="e">
        <f t="shared" ca="1" si="87"/>
        <v>#N/A</v>
      </c>
      <c r="K1898" s="16" t="e">
        <f t="shared" ca="1" si="88"/>
        <v>#N/A</v>
      </c>
      <c r="L1898" s="12" t="str">
        <f>IF(I1898&lt;&gt;"",RANK(I1898,ListSales,0),"")</f>
        <v/>
      </c>
      <c r="V1898" s="18" t="str">
        <f>IF(U1898&lt;&gt;"",SUMIFS(Data_TABLE[Total Value Sold],Data_TABLE[EOM Date],"="&amp;EOMONTH(Dashboard!$I$7,0),Data_TABLE[Customer],"="&amp;Calc!U1898),"")</f>
        <v/>
      </c>
    </row>
    <row r="1899" spans="8:22" x14ac:dyDescent="0.2">
      <c r="H1899" s="15" t="str">
        <f t="shared" si="89"/>
        <v/>
      </c>
      <c r="I1899" s="16" t="str">
        <f t="array" ref="I1899">IF(H1899&lt;&gt;"",SUM(IF(Data_TABLE[EOM Date]=EOMONTH(H1899,0),Data_TABLE[Total Value Sold],0)),"")</f>
        <v/>
      </c>
      <c r="J1899" s="16" t="e">
        <f t="shared" ca="1" si="87"/>
        <v>#N/A</v>
      </c>
      <c r="K1899" s="16" t="e">
        <f t="shared" ca="1" si="88"/>
        <v>#N/A</v>
      </c>
      <c r="L1899" s="12" t="str">
        <f>IF(I1899&lt;&gt;"",RANK(I1899,ListSales,0),"")</f>
        <v/>
      </c>
      <c r="V1899" s="18" t="str">
        <f>IF(U1899&lt;&gt;"",SUMIFS(Data_TABLE[Total Value Sold],Data_TABLE[EOM Date],"="&amp;EOMONTH(Dashboard!$I$7,0),Data_TABLE[Customer],"="&amp;Calc!U1899),"")</f>
        <v/>
      </c>
    </row>
    <row r="1900" spans="8:22" x14ac:dyDescent="0.2">
      <c r="H1900" s="15" t="str">
        <f t="shared" si="89"/>
        <v/>
      </c>
      <c r="I1900" s="16" t="str">
        <f t="array" ref="I1900">IF(H1900&lt;&gt;"",SUM(IF(Data_TABLE[EOM Date]=EOMONTH(H1900,0),Data_TABLE[Total Value Sold],0)),"")</f>
        <v/>
      </c>
      <c r="J1900" s="16" t="e">
        <f t="shared" ca="1" si="87"/>
        <v>#N/A</v>
      </c>
      <c r="K1900" s="16" t="e">
        <f t="shared" ca="1" si="88"/>
        <v>#N/A</v>
      </c>
      <c r="L1900" s="12" t="str">
        <f>IF(I1900&lt;&gt;"",RANK(I1900,ListSales,0),"")</f>
        <v/>
      </c>
      <c r="V1900" s="18" t="str">
        <f>IF(U1900&lt;&gt;"",SUMIFS(Data_TABLE[Total Value Sold],Data_TABLE[EOM Date],"="&amp;EOMONTH(Dashboard!$I$7,0),Data_TABLE[Customer],"="&amp;Calc!U1900),"")</f>
        <v/>
      </c>
    </row>
    <row r="1901" spans="8:22" x14ac:dyDescent="0.2">
      <c r="H1901" s="15" t="str">
        <f t="shared" si="89"/>
        <v/>
      </c>
      <c r="I1901" s="16" t="str">
        <f t="array" ref="I1901">IF(H1901&lt;&gt;"",SUM(IF(Data_TABLE[EOM Date]=EOMONTH(H1901,0),Data_TABLE[Total Value Sold],0)),"")</f>
        <v/>
      </c>
      <c r="J1901" s="16" t="e">
        <f t="shared" ca="1" si="87"/>
        <v>#N/A</v>
      </c>
      <c r="K1901" s="16" t="e">
        <f t="shared" ca="1" si="88"/>
        <v>#N/A</v>
      </c>
      <c r="L1901" s="12" t="str">
        <f>IF(I1901&lt;&gt;"",RANK(I1901,ListSales,0),"")</f>
        <v/>
      </c>
      <c r="V1901" s="18" t="str">
        <f>IF(U1901&lt;&gt;"",SUMIFS(Data_TABLE[Total Value Sold],Data_TABLE[EOM Date],"="&amp;EOMONTH(Dashboard!$I$7,0),Data_TABLE[Customer],"="&amp;Calc!U1901),"")</f>
        <v/>
      </c>
    </row>
    <row r="1902" spans="8:22" x14ac:dyDescent="0.2">
      <c r="H1902" s="15" t="str">
        <f t="shared" si="89"/>
        <v/>
      </c>
      <c r="I1902" s="16" t="str">
        <f t="array" ref="I1902">IF(H1902&lt;&gt;"",SUM(IF(Data_TABLE[EOM Date]=EOMONTH(H1902,0),Data_TABLE[Total Value Sold],0)),"")</f>
        <v/>
      </c>
      <c r="J1902" s="16" t="e">
        <f t="shared" ca="1" si="87"/>
        <v>#N/A</v>
      </c>
      <c r="K1902" s="16" t="e">
        <f t="shared" ca="1" si="88"/>
        <v>#N/A</v>
      </c>
      <c r="L1902" s="12" t="str">
        <f>IF(I1902&lt;&gt;"",RANK(I1902,ListSales,0),"")</f>
        <v/>
      </c>
      <c r="V1902" s="18" t="str">
        <f>IF(U1902&lt;&gt;"",SUMIFS(Data_TABLE[Total Value Sold],Data_TABLE[EOM Date],"="&amp;EOMONTH(Dashboard!$I$7,0),Data_TABLE[Customer],"="&amp;Calc!U1902),"")</f>
        <v/>
      </c>
    </row>
    <row r="1903" spans="8:22" x14ac:dyDescent="0.2">
      <c r="H1903" s="15" t="str">
        <f t="shared" si="89"/>
        <v/>
      </c>
      <c r="I1903" s="16" t="str">
        <f t="array" ref="I1903">IF(H1903&lt;&gt;"",SUM(IF(Data_TABLE[EOM Date]=EOMONTH(H1903,0),Data_TABLE[Total Value Sold],0)),"")</f>
        <v/>
      </c>
      <c r="J1903" s="16" t="e">
        <f t="shared" ca="1" si="87"/>
        <v>#N/A</v>
      </c>
      <c r="K1903" s="16" t="e">
        <f t="shared" ca="1" si="88"/>
        <v>#N/A</v>
      </c>
      <c r="L1903" s="12" t="str">
        <f>IF(I1903&lt;&gt;"",RANK(I1903,ListSales,0),"")</f>
        <v/>
      </c>
      <c r="V1903" s="18" t="str">
        <f>IF(U1903&lt;&gt;"",SUMIFS(Data_TABLE[Total Value Sold],Data_TABLE[EOM Date],"="&amp;EOMONTH(Dashboard!$I$7,0),Data_TABLE[Customer],"="&amp;Calc!U1903),"")</f>
        <v/>
      </c>
    </row>
    <row r="1904" spans="8:22" x14ac:dyDescent="0.2">
      <c r="H1904" s="15" t="str">
        <f t="shared" si="89"/>
        <v/>
      </c>
      <c r="I1904" s="16" t="str">
        <f t="array" ref="I1904">IF(H1904&lt;&gt;"",SUM(IF(Data_TABLE[EOM Date]=EOMONTH(H1904,0),Data_TABLE[Total Value Sold],0)),"")</f>
        <v/>
      </c>
      <c r="J1904" s="16" t="e">
        <f t="shared" ca="1" si="87"/>
        <v>#N/A</v>
      </c>
      <c r="K1904" s="16" t="e">
        <f t="shared" ca="1" si="88"/>
        <v>#N/A</v>
      </c>
      <c r="L1904" s="12" t="str">
        <f>IF(I1904&lt;&gt;"",RANK(I1904,ListSales,0),"")</f>
        <v/>
      </c>
      <c r="V1904" s="18" t="str">
        <f>IF(U1904&lt;&gt;"",SUMIFS(Data_TABLE[Total Value Sold],Data_TABLE[EOM Date],"="&amp;EOMONTH(Dashboard!$I$7,0),Data_TABLE[Customer],"="&amp;Calc!U1904),"")</f>
        <v/>
      </c>
    </row>
    <row r="1905" spans="8:22" x14ac:dyDescent="0.2">
      <c r="H1905" s="15" t="str">
        <f t="shared" si="89"/>
        <v/>
      </c>
      <c r="I1905" s="16" t="str">
        <f t="array" ref="I1905">IF(H1905&lt;&gt;"",SUM(IF(Data_TABLE[EOM Date]=EOMONTH(H1905,0),Data_TABLE[Total Value Sold],0)),"")</f>
        <v/>
      </c>
      <c r="J1905" s="16" t="e">
        <f t="shared" ca="1" si="87"/>
        <v>#N/A</v>
      </c>
      <c r="K1905" s="16" t="e">
        <f t="shared" ca="1" si="88"/>
        <v>#N/A</v>
      </c>
      <c r="L1905" s="12" t="str">
        <f>IF(I1905&lt;&gt;"",RANK(I1905,ListSales,0),"")</f>
        <v/>
      </c>
      <c r="V1905" s="18" t="str">
        <f>IF(U1905&lt;&gt;"",SUMIFS(Data_TABLE[Total Value Sold],Data_TABLE[EOM Date],"="&amp;EOMONTH(Dashboard!$I$7,0),Data_TABLE[Customer],"="&amp;Calc!U1905),"")</f>
        <v/>
      </c>
    </row>
    <row r="1906" spans="8:22" x14ac:dyDescent="0.2">
      <c r="H1906" s="15" t="str">
        <f t="shared" si="89"/>
        <v/>
      </c>
      <c r="I1906" s="16" t="str">
        <f t="array" ref="I1906">IF(H1906&lt;&gt;"",SUM(IF(Data_TABLE[EOM Date]=EOMONTH(H1906,0),Data_TABLE[Total Value Sold],0)),"")</f>
        <v/>
      </c>
      <c r="J1906" s="16" t="e">
        <f t="shared" ca="1" si="87"/>
        <v>#N/A</v>
      </c>
      <c r="K1906" s="16" t="e">
        <f t="shared" ca="1" si="88"/>
        <v>#N/A</v>
      </c>
      <c r="L1906" s="12" t="str">
        <f>IF(I1906&lt;&gt;"",RANK(I1906,ListSales,0),"")</f>
        <v/>
      </c>
      <c r="V1906" s="18" t="str">
        <f>IF(U1906&lt;&gt;"",SUMIFS(Data_TABLE[Total Value Sold],Data_TABLE[EOM Date],"="&amp;EOMONTH(Dashboard!$I$7,0),Data_TABLE[Customer],"="&amp;Calc!U1906),"")</f>
        <v/>
      </c>
    </row>
    <row r="1907" spans="8:22" x14ac:dyDescent="0.2">
      <c r="H1907" s="15" t="str">
        <f t="shared" si="89"/>
        <v/>
      </c>
      <c r="I1907" s="16" t="str">
        <f t="array" ref="I1907">IF(H1907&lt;&gt;"",SUM(IF(Data_TABLE[EOM Date]=EOMONTH(H1907,0),Data_TABLE[Total Value Sold],0)),"")</f>
        <v/>
      </c>
      <c r="J1907" s="16" t="e">
        <f t="shared" ca="1" si="87"/>
        <v>#N/A</v>
      </c>
      <c r="K1907" s="16" t="e">
        <f t="shared" ca="1" si="88"/>
        <v>#N/A</v>
      </c>
      <c r="L1907" s="12" t="str">
        <f>IF(I1907&lt;&gt;"",RANK(I1907,ListSales,0),"")</f>
        <v/>
      </c>
      <c r="V1907" s="18" t="str">
        <f>IF(U1907&lt;&gt;"",SUMIFS(Data_TABLE[Total Value Sold],Data_TABLE[EOM Date],"="&amp;EOMONTH(Dashboard!$I$7,0),Data_TABLE[Customer],"="&amp;Calc!U1907),"")</f>
        <v/>
      </c>
    </row>
    <row r="1908" spans="8:22" x14ac:dyDescent="0.2">
      <c r="H1908" s="15" t="str">
        <f t="shared" si="89"/>
        <v/>
      </c>
      <c r="I1908" s="16" t="str">
        <f t="array" ref="I1908">IF(H1908&lt;&gt;"",SUM(IF(Data_TABLE[EOM Date]=EOMONTH(H1908,0),Data_TABLE[Total Value Sold],0)),"")</f>
        <v/>
      </c>
      <c r="J1908" s="16" t="e">
        <f t="shared" ca="1" si="87"/>
        <v>#N/A</v>
      </c>
      <c r="K1908" s="16" t="e">
        <f t="shared" ca="1" si="88"/>
        <v>#N/A</v>
      </c>
      <c r="L1908" s="12" t="str">
        <f>IF(I1908&lt;&gt;"",RANK(I1908,ListSales,0),"")</f>
        <v/>
      </c>
      <c r="V1908" s="18" t="str">
        <f>IF(U1908&lt;&gt;"",SUMIFS(Data_TABLE[Total Value Sold],Data_TABLE[EOM Date],"="&amp;EOMONTH(Dashboard!$I$7,0),Data_TABLE[Customer],"="&amp;Calc!U1908),"")</f>
        <v/>
      </c>
    </row>
    <row r="1909" spans="8:22" x14ac:dyDescent="0.2">
      <c r="H1909" s="15" t="str">
        <f t="shared" si="89"/>
        <v/>
      </c>
      <c r="I1909" s="16" t="str">
        <f t="array" ref="I1909">IF(H1909&lt;&gt;"",SUM(IF(Data_TABLE[EOM Date]=EOMONTH(H1909,0),Data_TABLE[Total Value Sold],0)),"")</f>
        <v/>
      </c>
      <c r="J1909" s="16" t="e">
        <f t="shared" ca="1" si="87"/>
        <v>#N/A</v>
      </c>
      <c r="K1909" s="16" t="e">
        <f t="shared" ca="1" si="88"/>
        <v>#N/A</v>
      </c>
      <c r="L1909" s="12" t="str">
        <f>IF(I1909&lt;&gt;"",RANK(I1909,ListSales,0),"")</f>
        <v/>
      </c>
      <c r="V1909" s="18" t="str">
        <f>IF(U1909&lt;&gt;"",SUMIFS(Data_TABLE[Total Value Sold],Data_TABLE[EOM Date],"="&amp;EOMONTH(Dashboard!$I$7,0),Data_TABLE[Customer],"="&amp;Calc!U1909),"")</f>
        <v/>
      </c>
    </row>
    <row r="1910" spans="8:22" x14ac:dyDescent="0.2">
      <c r="H1910" s="15" t="str">
        <f t="shared" si="89"/>
        <v/>
      </c>
      <c r="I1910" s="16" t="str">
        <f t="array" ref="I1910">IF(H1910&lt;&gt;"",SUM(IF(Data_TABLE[EOM Date]=EOMONTH(H1910,0),Data_TABLE[Total Value Sold],0)),"")</f>
        <v/>
      </c>
      <c r="J1910" s="16" t="e">
        <f t="shared" ca="1" si="87"/>
        <v>#N/A</v>
      </c>
      <c r="K1910" s="16" t="e">
        <f t="shared" ca="1" si="88"/>
        <v>#N/A</v>
      </c>
      <c r="L1910" s="12" t="str">
        <f>IF(I1910&lt;&gt;"",RANK(I1910,ListSales,0),"")</f>
        <v/>
      </c>
      <c r="V1910" s="18" t="str">
        <f>IF(U1910&lt;&gt;"",SUMIFS(Data_TABLE[Total Value Sold],Data_TABLE[EOM Date],"="&amp;EOMONTH(Dashboard!$I$7,0),Data_TABLE[Customer],"="&amp;Calc!U1910),"")</f>
        <v/>
      </c>
    </row>
    <row r="1911" spans="8:22" x14ac:dyDescent="0.2">
      <c r="H1911" s="15" t="str">
        <f t="shared" si="89"/>
        <v/>
      </c>
      <c r="I1911" s="16" t="str">
        <f t="array" ref="I1911">IF(H1911&lt;&gt;"",SUM(IF(Data_TABLE[EOM Date]=EOMONTH(H1911,0),Data_TABLE[Total Value Sold],0)),"")</f>
        <v/>
      </c>
      <c r="J1911" s="16" t="e">
        <f t="shared" ca="1" si="87"/>
        <v>#N/A</v>
      </c>
      <c r="K1911" s="16" t="e">
        <f t="shared" ca="1" si="88"/>
        <v>#N/A</v>
      </c>
      <c r="L1911" s="12" t="str">
        <f>IF(I1911&lt;&gt;"",RANK(I1911,ListSales,0),"")</f>
        <v/>
      </c>
      <c r="V1911" s="18" t="str">
        <f>IF(U1911&lt;&gt;"",SUMIFS(Data_TABLE[Total Value Sold],Data_TABLE[EOM Date],"="&amp;EOMONTH(Dashboard!$I$7,0),Data_TABLE[Customer],"="&amp;Calc!U1911),"")</f>
        <v/>
      </c>
    </row>
    <row r="1912" spans="8:22" x14ac:dyDescent="0.2">
      <c r="H1912" s="15" t="str">
        <f t="shared" si="89"/>
        <v/>
      </c>
      <c r="I1912" s="16" t="str">
        <f t="array" ref="I1912">IF(H1912&lt;&gt;"",SUM(IF(Data_TABLE[EOM Date]=EOMONTH(H1912,0),Data_TABLE[Total Value Sold],0)),"")</f>
        <v/>
      </c>
      <c r="J1912" s="16" t="e">
        <f t="shared" ca="1" si="87"/>
        <v>#N/A</v>
      </c>
      <c r="K1912" s="16" t="e">
        <f t="shared" ca="1" si="88"/>
        <v>#N/A</v>
      </c>
      <c r="L1912" s="12" t="str">
        <f>IF(I1912&lt;&gt;"",RANK(I1912,ListSales,0),"")</f>
        <v/>
      </c>
      <c r="V1912" s="18" t="str">
        <f>IF(U1912&lt;&gt;"",SUMIFS(Data_TABLE[Total Value Sold],Data_TABLE[EOM Date],"="&amp;EOMONTH(Dashboard!$I$7,0),Data_TABLE[Customer],"="&amp;Calc!U1912),"")</f>
        <v/>
      </c>
    </row>
    <row r="1913" spans="8:22" x14ac:dyDescent="0.2">
      <c r="H1913" s="15" t="str">
        <f t="shared" si="89"/>
        <v/>
      </c>
      <c r="I1913" s="16" t="str">
        <f t="array" ref="I1913">IF(H1913&lt;&gt;"",SUM(IF(Data_TABLE[EOM Date]=EOMONTH(H1913,0),Data_TABLE[Total Value Sold],0)),"")</f>
        <v/>
      </c>
      <c r="J1913" s="16" t="e">
        <f t="shared" ca="1" si="87"/>
        <v>#N/A</v>
      </c>
      <c r="K1913" s="16" t="e">
        <f t="shared" ca="1" si="88"/>
        <v>#N/A</v>
      </c>
      <c r="L1913" s="12" t="str">
        <f>IF(I1913&lt;&gt;"",RANK(I1913,ListSales,0),"")</f>
        <v/>
      </c>
      <c r="V1913" s="18" t="str">
        <f>IF(U1913&lt;&gt;"",SUMIFS(Data_TABLE[Total Value Sold],Data_TABLE[EOM Date],"="&amp;EOMONTH(Dashboard!$I$7,0),Data_TABLE[Customer],"="&amp;Calc!U1913),"")</f>
        <v/>
      </c>
    </row>
    <row r="1914" spans="8:22" x14ac:dyDescent="0.2">
      <c r="H1914" s="15" t="str">
        <f t="shared" si="89"/>
        <v/>
      </c>
      <c r="I1914" s="16" t="str">
        <f t="array" ref="I1914">IF(H1914&lt;&gt;"",SUM(IF(Data_TABLE[EOM Date]=EOMONTH(H1914,0),Data_TABLE[Total Value Sold],0)),"")</f>
        <v/>
      </c>
      <c r="J1914" s="16" t="e">
        <f t="shared" ca="1" si="87"/>
        <v>#N/A</v>
      </c>
      <c r="K1914" s="16" t="e">
        <f t="shared" ca="1" si="88"/>
        <v>#N/A</v>
      </c>
      <c r="L1914" s="12" t="str">
        <f>IF(I1914&lt;&gt;"",RANK(I1914,ListSales,0),"")</f>
        <v/>
      </c>
      <c r="V1914" s="18" t="str">
        <f>IF(U1914&lt;&gt;"",SUMIFS(Data_TABLE[Total Value Sold],Data_TABLE[EOM Date],"="&amp;EOMONTH(Dashboard!$I$7,0),Data_TABLE[Customer],"="&amp;Calc!U1914),"")</f>
        <v/>
      </c>
    </row>
    <row r="1915" spans="8:22" x14ac:dyDescent="0.2">
      <c r="H1915" s="15" t="str">
        <f t="shared" si="89"/>
        <v/>
      </c>
      <c r="I1915" s="16" t="str">
        <f t="array" ref="I1915">IF(H1915&lt;&gt;"",SUM(IF(Data_TABLE[EOM Date]=EOMONTH(H1915,0),Data_TABLE[Total Value Sold],0)),"")</f>
        <v/>
      </c>
      <c r="J1915" s="16" t="e">
        <f t="shared" ca="1" si="87"/>
        <v>#N/A</v>
      </c>
      <c r="K1915" s="16" t="e">
        <f t="shared" ca="1" si="88"/>
        <v>#N/A</v>
      </c>
      <c r="L1915" s="12" t="str">
        <f>IF(I1915&lt;&gt;"",RANK(I1915,ListSales,0),"")</f>
        <v/>
      </c>
      <c r="V1915" s="18" t="str">
        <f>IF(U1915&lt;&gt;"",SUMIFS(Data_TABLE[Total Value Sold],Data_TABLE[EOM Date],"="&amp;EOMONTH(Dashboard!$I$7,0),Data_TABLE[Customer],"="&amp;Calc!U1915),"")</f>
        <v/>
      </c>
    </row>
    <row r="1916" spans="8:22" x14ac:dyDescent="0.2">
      <c r="H1916" s="15" t="str">
        <f t="shared" si="89"/>
        <v/>
      </c>
      <c r="I1916" s="16" t="str">
        <f t="array" ref="I1916">IF(H1916&lt;&gt;"",SUM(IF(Data_TABLE[EOM Date]=EOMONTH(H1916,0),Data_TABLE[Total Value Sold],0)),"")</f>
        <v/>
      </c>
      <c r="J1916" s="16" t="e">
        <f t="shared" ca="1" si="87"/>
        <v>#N/A</v>
      </c>
      <c r="K1916" s="16" t="e">
        <f t="shared" ca="1" si="88"/>
        <v>#N/A</v>
      </c>
      <c r="L1916" s="12" t="str">
        <f>IF(I1916&lt;&gt;"",RANK(I1916,ListSales,0),"")</f>
        <v/>
      </c>
      <c r="V1916" s="18" t="str">
        <f>IF(U1916&lt;&gt;"",SUMIFS(Data_TABLE[Total Value Sold],Data_TABLE[EOM Date],"="&amp;EOMONTH(Dashboard!$I$7,0),Data_TABLE[Customer],"="&amp;Calc!U1916),"")</f>
        <v/>
      </c>
    </row>
    <row r="1917" spans="8:22" x14ac:dyDescent="0.2">
      <c r="H1917" s="15" t="str">
        <f t="shared" si="89"/>
        <v/>
      </c>
      <c r="I1917" s="16" t="str">
        <f t="array" ref="I1917">IF(H1917&lt;&gt;"",SUM(IF(Data_TABLE[EOM Date]=EOMONTH(H1917,0),Data_TABLE[Total Value Sold],0)),"")</f>
        <v/>
      </c>
      <c r="J1917" s="16" t="e">
        <f t="shared" ca="1" si="87"/>
        <v>#N/A</v>
      </c>
      <c r="K1917" s="16" t="e">
        <f t="shared" ca="1" si="88"/>
        <v>#N/A</v>
      </c>
      <c r="L1917" s="12" t="str">
        <f>IF(I1917&lt;&gt;"",RANK(I1917,ListSales,0),"")</f>
        <v/>
      </c>
      <c r="V1917" s="18" t="str">
        <f>IF(U1917&lt;&gt;"",SUMIFS(Data_TABLE[Total Value Sold],Data_TABLE[EOM Date],"="&amp;EOMONTH(Dashboard!$I$7,0),Data_TABLE[Customer],"="&amp;Calc!U1917),"")</f>
        <v/>
      </c>
    </row>
    <row r="1918" spans="8:22" x14ac:dyDescent="0.2">
      <c r="H1918" s="15" t="str">
        <f t="shared" si="89"/>
        <v/>
      </c>
      <c r="I1918" s="16" t="str">
        <f t="array" ref="I1918">IF(H1918&lt;&gt;"",SUM(IF(Data_TABLE[EOM Date]=EOMONTH(H1918,0),Data_TABLE[Total Value Sold],0)),"")</f>
        <v/>
      </c>
      <c r="J1918" s="16" t="e">
        <f t="shared" ca="1" si="87"/>
        <v>#N/A</v>
      </c>
      <c r="K1918" s="16" t="e">
        <f t="shared" ca="1" si="88"/>
        <v>#N/A</v>
      </c>
      <c r="L1918" s="12" t="str">
        <f>IF(I1918&lt;&gt;"",RANK(I1918,ListSales,0),"")</f>
        <v/>
      </c>
      <c r="V1918" s="18" t="str">
        <f>IF(U1918&lt;&gt;"",SUMIFS(Data_TABLE[Total Value Sold],Data_TABLE[EOM Date],"="&amp;EOMONTH(Dashboard!$I$7,0),Data_TABLE[Customer],"="&amp;Calc!U1918),"")</f>
        <v/>
      </c>
    </row>
    <row r="1919" spans="8:22" x14ac:dyDescent="0.2">
      <c r="H1919" s="15" t="str">
        <f t="shared" si="89"/>
        <v/>
      </c>
      <c r="I1919" s="16" t="str">
        <f t="array" ref="I1919">IF(H1919&lt;&gt;"",SUM(IF(Data_TABLE[EOM Date]=EOMONTH(H1919,0),Data_TABLE[Total Value Sold],0)),"")</f>
        <v/>
      </c>
      <c r="J1919" s="16" t="e">
        <f t="shared" ca="1" si="87"/>
        <v>#N/A</v>
      </c>
      <c r="K1919" s="16" t="e">
        <f t="shared" ca="1" si="88"/>
        <v>#N/A</v>
      </c>
      <c r="L1919" s="12" t="str">
        <f>IF(I1919&lt;&gt;"",RANK(I1919,ListSales,0),"")</f>
        <v/>
      </c>
      <c r="V1919" s="18" t="str">
        <f>IF(U1919&lt;&gt;"",SUMIFS(Data_TABLE[Total Value Sold],Data_TABLE[EOM Date],"="&amp;EOMONTH(Dashboard!$I$7,0),Data_TABLE[Customer],"="&amp;Calc!U1919),"")</f>
        <v/>
      </c>
    </row>
    <row r="1920" spans="8:22" x14ac:dyDescent="0.2">
      <c r="H1920" s="15" t="str">
        <f t="shared" si="89"/>
        <v/>
      </c>
      <c r="I1920" s="16" t="str">
        <f t="array" ref="I1920">IF(H1920&lt;&gt;"",SUM(IF(Data_TABLE[EOM Date]=EOMONTH(H1920,0),Data_TABLE[Total Value Sold],0)),"")</f>
        <v/>
      </c>
      <c r="J1920" s="16" t="e">
        <f t="shared" ca="1" si="87"/>
        <v>#N/A</v>
      </c>
      <c r="K1920" s="16" t="e">
        <f t="shared" ca="1" si="88"/>
        <v>#N/A</v>
      </c>
      <c r="L1920" s="12" t="str">
        <f>IF(I1920&lt;&gt;"",RANK(I1920,ListSales,0),"")</f>
        <v/>
      </c>
      <c r="V1920" s="18" t="str">
        <f>IF(U1920&lt;&gt;"",SUMIFS(Data_TABLE[Total Value Sold],Data_TABLE[EOM Date],"="&amp;EOMONTH(Dashboard!$I$7,0),Data_TABLE[Customer],"="&amp;Calc!U1920),"")</f>
        <v/>
      </c>
    </row>
    <row r="1921" spans="8:22" x14ac:dyDescent="0.2">
      <c r="H1921" s="15" t="str">
        <f t="shared" si="89"/>
        <v/>
      </c>
      <c r="I1921" s="16" t="str">
        <f t="array" ref="I1921">IF(H1921&lt;&gt;"",SUM(IF(Data_TABLE[EOM Date]=EOMONTH(H1921,0),Data_TABLE[Total Value Sold],0)),"")</f>
        <v/>
      </c>
      <c r="J1921" s="16" t="e">
        <f t="shared" ca="1" si="87"/>
        <v>#N/A</v>
      </c>
      <c r="K1921" s="16" t="e">
        <f t="shared" ca="1" si="88"/>
        <v>#N/A</v>
      </c>
      <c r="L1921" s="12" t="str">
        <f>IF(I1921&lt;&gt;"",RANK(I1921,ListSales,0),"")</f>
        <v/>
      </c>
      <c r="V1921" s="18" t="str">
        <f>IF(U1921&lt;&gt;"",SUMIFS(Data_TABLE[Total Value Sold],Data_TABLE[EOM Date],"="&amp;EOMONTH(Dashboard!$I$7,0),Data_TABLE[Customer],"="&amp;Calc!U1921),"")</f>
        <v/>
      </c>
    </row>
    <row r="1922" spans="8:22" x14ac:dyDescent="0.2">
      <c r="H1922" s="15" t="str">
        <f t="shared" si="89"/>
        <v/>
      </c>
      <c r="I1922" s="16" t="str">
        <f t="array" ref="I1922">IF(H1922&lt;&gt;"",SUM(IF(Data_TABLE[EOM Date]=EOMONTH(H1922,0),Data_TABLE[Total Value Sold],0)),"")</f>
        <v/>
      </c>
      <c r="J1922" s="16" t="e">
        <f t="shared" ca="1" si="87"/>
        <v>#N/A</v>
      </c>
      <c r="K1922" s="16" t="e">
        <f t="shared" ca="1" si="88"/>
        <v>#N/A</v>
      </c>
      <c r="L1922" s="12" t="str">
        <f>IF(I1922&lt;&gt;"",RANK(I1922,ListSales,0),"")</f>
        <v/>
      </c>
      <c r="V1922" s="18" t="str">
        <f>IF(U1922&lt;&gt;"",SUMIFS(Data_TABLE[Total Value Sold],Data_TABLE[EOM Date],"="&amp;EOMONTH(Dashboard!$I$7,0),Data_TABLE[Customer],"="&amp;Calc!U1922),"")</f>
        <v/>
      </c>
    </row>
    <row r="1923" spans="8:22" x14ac:dyDescent="0.2">
      <c r="H1923" s="15" t="str">
        <f t="shared" si="89"/>
        <v/>
      </c>
      <c r="I1923" s="16" t="str">
        <f t="array" ref="I1923">IF(H1923&lt;&gt;"",SUM(IF(Data_TABLE[EOM Date]=EOMONTH(H1923,0),Data_TABLE[Total Value Sold],0)),"")</f>
        <v/>
      </c>
      <c r="J1923" s="16" t="e">
        <f t="shared" ca="1" si="87"/>
        <v>#N/A</v>
      </c>
      <c r="K1923" s="16" t="e">
        <f t="shared" ca="1" si="88"/>
        <v>#N/A</v>
      </c>
      <c r="L1923" s="12" t="str">
        <f>IF(I1923&lt;&gt;"",RANK(I1923,ListSales,0),"")</f>
        <v/>
      </c>
      <c r="V1923" s="18" t="str">
        <f>IF(U1923&lt;&gt;"",SUMIFS(Data_TABLE[Total Value Sold],Data_TABLE[EOM Date],"="&amp;EOMONTH(Dashboard!$I$7,0),Data_TABLE[Customer],"="&amp;Calc!U1923),"")</f>
        <v/>
      </c>
    </row>
    <row r="1924" spans="8:22" x14ac:dyDescent="0.2">
      <c r="H1924" s="15" t="str">
        <f t="shared" si="89"/>
        <v/>
      </c>
      <c r="I1924" s="16" t="str">
        <f t="array" ref="I1924">IF(H1924&lt;&gt;"",SUM(IF(Data_TABLE[EOM Date]=EOMONTH(H1924,0),Data_TABLE[Total Value Sold],0)),"")</f>
        <v/>
      </c>
      <c r="J1924" s="16" t="e">
        <f t="shared" ca="1" si="87"/>
        <v>#N/A</v>
      </c>
      <c r="K1924" s="16" t="e">
        <f t="shared" ca="1" si="88"/>
        <v>#N/A</v>
      </c>
      <c r="L1924" s="12" t="str">
        <f>IF(I1924&lt;&gt;"",RANK(I1924,ListSales,0),"")</f>
        <v/>
      </c>
      <c r="V1924" s="18" t="str">
        <f>IF(U1924&lt;&gt;"",SUMIFS(Data_TABLE[Total Value Sold],Data_TABLE[EOM Date],"="&amp;EOMONTH(Dashboard!$I$7,0),Data_TABLE[Customer],"="&amp;Calc!U1924),"")</f>
        <v/>
      </c>
    </row>
    <row r="1925" spans="8:22" x14ac:dyDescent="0.2">
      <c r="H1925" s="15" t="str">
        <f t="shared" si="89"/>
        <v/>
      </c>
      <c r="I1925" s="16" t="str">
        <f t="array" ref="I1925">IF(H1925&lt;&gt;"",SUM(IF(Data_TABLE[EOM Date]=EOMONTH(H1925,0),Data_TABLE[Total Value Sold],0)),"")</f>
        <v/>
      </c>
      <c r="J1925" s="16" t="e">
        <f t="shared" ref="J1925:J1988" ca="1" si="90">IF(L1925=$D$13,I1925,NA())</f>
        <v>#N/A</v>
      </c>
      <c r="K1925" s="16" t="e">
        <f t="shared" ref="K1925:K1988" ca="1" si="91">IF(L1925=$D$14,I1925,NA())</f>
        <v>#N/A</v>
      </c>
      <c r="L1925" s="12" t="str">
        <f>IF(I1925&lt;&gt;"",RANK(I1925,ListSales,0),"")</f>
        <v/>
      </c>
      <c r="V1925" s="18" t="str">
        <f>IF(U1925&lt;&gt;"",SUMIFS(Data_TABLE[Total Value Sold],Data_TABLE[EOM Date],"="&amp;EOMONTH(Dashboard!$I$7,0),Data_TABLE[Customer],"="&amp;Calc!U1925),"")</f>
        <v/>
      </c>
    </row>
    <row r="1926" spans="8:22" x14ac:dyDescent="0.2">
      <c r="H1926" s="15" t="str">
        <f t="shared" ref="H1926:H1989" si="92">IF(ROW(H1925)-3&gt;$D$5,"",EDATE(H1925,1))</f>
        <v/>
      </c>
      <c r="I1926" s="16" t="str">
        <f t="array" ref="I1926">IF(H1926&lt;&gt;"",SUM(IF(Data_TABLE[EOM Date]=EOMONTH(H1926,0),Data_TABLE[Total Value Sold],0)),"")</f>
        <v/>
      </c>
      <c r="J1926" s="16" t="e">
        <f t="shared" ca="1" si="90"/>
        <v>#N/A</v>
      </c>
      <c r="K1926" s="16" t="e">
        <f t="shared" ca="1" si="91"/>
        <v>#N/A</v>
      </c>
      <c r="L1926" s="12" t="str">
        <f>IF(I1926&lt;&gt;"",RANK(I1926,ListSales,0),"")</f>
        <v/>
      </c>
      <c r="V1926" s="18" t="str">
        <f>IF(U1926&lt;&gt;"",SUMIFS(Data_TABLE[Total Value Sold],Data_TABLE[EOM Date],"="&amp;EOMONTH(Dashboard!$I$7,0),Data_TABLE[Customer],"="&amp;Calc!U1926),"")</f>
        <v/>
      </c>
    </row>
    <row r="1927" spans="8:22" x14ac:dyDescent="0.2">
      <c r="H1927" s="15" t="str">
        <f t="shared" si="92"/>
        <v/>
      </c>
      <c r="I1927" s="16" t="str">
        <f t="array" ref="I1927">IF(H1927&lt;&gt;"",SUM(IF(Data_TABLE[EOM Date]=EOMONTH(H1927,0),Data_TABLE[Total Value Sold],0)),"")</f>
        <v/>
      </c>
      <c r="J1927" s="16" t="e">
        <f t="shared" ca="1" si="90"/>
        <v>#N/A</v>
      </c>
      <c r="K1927" s="16" t="e">
        <f t="shared" ca="1" si="91"/>
        <v>#N/A</v>
      </c>
      <c r="L1927" s="12" t="str">
        <f>IF(I1927&lt;&gt;"",RANK(I1927,ListSales,0),"")</f>
        <v/>
      </c>
      <c r="V1927" s="18" t="str">
        <f>IF(U1927&lt;&gt;"",SUMIFS(Data_TABLE[Total Value Sold],Data_TABLE[EOM Date],"="&amp;EOMONTH(Dashboard!$I$7,0),Data_TABLE[Customer],"="&amp;Calc!U1927),"")</f>
        <v/>
      </c>
    </row>
    <row r="1928" spans="8:22" x14ac:dyDescent="0.2">
      <c r="H1928" s="15" t="str">
        <f t="shared" si="92"/>
        <v/>
      </c>
      <c r="I1928" s="16" t="str">
        <f t="array" ref="I1928">IF(H1928&lt;&gt;"",SUM(IF(Data_TABLE[EOM Date]=EOMONTH(H1928,0),Data_TABLE[Total Value Sold],0)),"")</f>
        <v/>
      </c>
      <c r="J1928" s="16" t="e">
        <f t="shared" ca="1" si="90"/>
        <v>#N/A</v>
      </c>
      <c r="K1928" s="16" t="e">
        <f t="shared" ca="1" si="91"/>
        <v>#N/A</v>
      </c>
      <c r="L1928" s="12" t="str">
        <f>IF(I1928&lt;&gt;"",RANK(I1928,ListSales,0),"")</f>
        <v/>
      </c>
      <c r="V1928" s="18" t="str">
        <f>IF(U1928&lt;&gt;"",SUMIFS(Data_TABLE[Total Value Sold],Data_TABLE[EOM Date],"="&amp;EOMONTH(Dashboard!$I$7,0),Data_TABLE[Customer],"="&amp;Calc!U1928),"")</f>
        <v/>
      </c>
    </row>
    <row r="1929" spans="8:22" x14ac:dyDescent="0.2">
      <c r="H1929" s="15" t="str">
        <f t="shared" si="92"/>
        <v/>
      </c>
      <c r="I1929" s="16" t="str">
        <f t="array" ref="I1929">IF(H1929&lt;&gt;"",SUM(IF(Data_TABLE[EOM Date]=EOMONTH(H1929,0),Data_TABLE[Total Value Sold],0)),"")</f>
        <v/>
      </c>
      <c r="J1929" s="16" t="e">
        <f t="shared" ca="1" si="90"/>
        <v>#N/A</v>
      </c>
      <c r="K1929" s="16" t="e">
        <f t="shared" ca="1" si="91"/>
        <v>#N/A</v>
      </c>
      <c r="L1929" s="12" t="str">
        <f>IF(I1929&lt;&gt;"",RANK(I1929,ListSales,0),"")</f>
        <v/>
      </c>
      <c r="V1929" s="18" t="str">
        <f>IF(U1929&lt;&gt;"",SUMIFS(Data_TABLE[Total Value Sold],Data_TABLE[EOM Date],"="&amp;EOMONTH(Dashboard!$I$7,0),Data_TABLE[Customer],"="&amp;Calc!U1929),"")</f>
        <v/>
      </c>
    </row>
    <row r="1930" spans="8:22" x14ac:dyDescent="0.2">
      <c r="H1930" s="15" t="str">
        <f t="shared" si="92"/>
        <v/>
      </c>
      <c r="I1930" s="16" t="str">
        <f t="array" ref="I1930">IF(H1930&lt;&gt;"",SUM(IF(Data_TABLE[EOM Date]=EOMONTH(H1930,0),Data_TABLE[Total Value Sold],0)),"")</f>
        <v/>
      </c>
      <c r="J1930" s="16" t="e">
        <f t="shared" ca="1" si="90"/>
        <v>#N/A</v>
      </c>
      <c r="K1930" s="16" t="e">
        <f t="shared" ca="1" si="91"/>
        <v>#N/A</v>
      </c>
      <c r="L1930" s="12" t="str">
        <f>IF(I1930&lt;&gt;"",RANK(I1930,ListSales,0),"")</f>
        <v/>
      </c>
      <c r="V1930" s="18" t="str">
        <f>IF(U1930&lt;&gt;"",SUMIFS(Data_TABLE[Total Value Sold],Data_TABLE[EOM Date],"="&amp;EOMONTH(Dashboard!$I$7,0),Data_TABLE[Customer],"="&amp;Calc!U1930),"")</f>
        <v/>
      </c>
    </row>
    <row r="1931" spans="8:22" x14ac:dyDescent="0.2">
      <c r="H1931" s="15" t="str">
        <f t="shared" si="92"/>
        <v/>
      </c>
      <c r="I1931" s="16" t="str">
        <f t="array" ref="I1931">IF(H1931&lt;&gt;"",SUM(IF(Data_TABLE[EOM Date]=EOMONTH(H1931,0),Data_TABLE[Total Value Sold],0)),"")</f>
        <v/>
      </c>
      <c r="J1931" s="16" t="e">
        <f t="shared" ca="1" si="90"/>
        <v>#N/A</v>
      </c>
      <c r="K1931" s="16" t="e">
        <f t="shared" ca="1" si="91"/>
        <v>#N/A</v>
      </c>
      <c r="L1931" s="12" t="str">
        <f>IF(I1931&lt;&gt;"",RANK(I1931,ListSales,0),"")</f>
        <v/>
      </c>
      <c r="V1931" s="18" t="str">
        <f>IF(U1931&lt;&gt;"",SUMIFS(Data_TABLE[Total Value Sold],Data_TABLE[EOM Date],"="&amp;EOMONTH(Dashboard!$I$7,0),Data_TABLE[Customer],"="&amp;Calc!U1931),"")</f>
        <v/>
      </c>
    </row>
    <row r="1932" spans="8:22" x14ac:dyDescent="0.2">
      <c r="H1932" s="15" t="str">
        <f t="shared" si="92"/>
        <v/>
      </c>
      <c r="I1932" s="16" t="str">
        <f t="array" ref="I1932">IF(H1932&lt;&gt;"",SUM(IF(Data_TABLE[EOM Date]=EOMONTH(H1932,0),Data_TABLE[Total Value Sold],0)),"")</f>
        <v/>
      </c>
      <c r="J1932" s="16" t="e">
        <f t="shared" ca="1" si="90"/>
        <v>#N/A</v>
      </c>
      <c r="K1932" s="16" t="e">
        <f t="shared" ca="1" si="91"/>
        <v>#N/A</v>
      </c>
      <c r="L1932" s="12" t="str">
        <f>IF(I1932&lt;&gt;"",RANK(I1932,ListSales,0),"")</f>
        <v/>
      </c>
      <c r="V1932" s="18" t="str">
        <f>IF(U1932&lt;&gt;"",SUMIFS(Data_TABLE[Total Value Sold],Data_TABLE[EOM Date],"="&amp;EOMONTH(Dashboard!$I$7,0),Data_TABLE[Customer],"="&amp;Calc!U1932),"")</f>
        <v/>
      </c>
    </row>
    <row r="1933" spans="8:22" x14ac:dyDescent="0.2">
      <c r="H1933" s="15" t="str">
        <f t="shared" si="92"/>
        <v/>
      </c>
      <c r="I1933" s="16" t="str">
        <f t="array" ref="I1933">IF(H1933&lt;&gt;"",SUM(IF(Data_TABLE[EOM Date]=EOMONTH(H1933,0),Data_TABLE[Total Value Sold],0)),"")</f>
        <v/>
      </c>
      <c r="J1933" s="16" t="e">
        <f t="shared" ca="1" si="90"/>
        <v>#N/A</v>
      </c>
      <c r="K1933" s="16" t="e">
        <f t="shared" ca="1" si="91"/>
        <v>#N/A</v>
      </c>
      <c r="L1933" s="12" t="str">
        <f>IF(I1933&lt;&gt;"",RANK(I1933,ListSales,0),"")</f>
        <v/>
      </c>
      <c r="V1933" s="18" t="str">
        <f>IF(U1933&lt;&gt;"",SUMIFS(Data_TABLE[Total Value Sold],Data_TABLE[EOM Date],"="&amp;EOMONTH(Dashboard!$I$7,0),Data_TABLE[Customer],"="&amp;Calc!U1933),"")</f>
        <v/>
      </c>
    </row>
    <row r="1934" spans="8:22" x14ac:dyDescent="0.2">
      <c r="H1934" s="15" t="str">
        <f t="shared" si="92"/>
        <v/>
      </c>
      <c r="I1934" s="16" t="str">
        <f t="array" ref="I1934">IF(H1934&lt;&gt;"",SUM(IF(Data_TABLE[EOM Date]=EOMONTH(H1934,0),Data_TABLE[Total Value Sold],0)),"")</f>
        <v/>
      </c>
      <c r="J1934" s="16" t="e">
        <f t="shared" ca="1" si="90"/>
        <v>#N/A</v>
      </c>
      <c r="K1934" s="16" t="e">
        <f t="shared" ca="1" si="91"/>
        <v>#N/A</v>
      </c>
      <c r="L1934" s="12" t="str">
        <f>IF(I1934&lt;&gt;"",RANK(I1934,ListSales,0),"")</f>
        <v/>
      </c>
      <c r="V1934" s="18" t="str">
        <f>IF(U1934&lt;&gt;"",SUMIFS(Data_TABLE[Total Value Sold],Data_TABLE[EOM Date],"="&amp;EOMONTH(Dashboard!$I$7,0),Data_TABLE[Customer],"="&amp;Calc!U1934),"")</f>
        <v/>
      </c>
    </row>
    <row r="1935" spans="8:22" x14ac:dyDescent="0.2">
      <c r="H1935" s="15" t="str">
        <f t="shared" si="92"/>
        <v/>
      </c>
      <c r="I1935" s="16" t="str">
        <f t="array" ref="I1935">IF(H1935&lt;&gt;"",SUM(IF(Data_TABLE[EOM Date]=EOMONTH(H1935,0),Data_TABLE[Total Value Sold],0)),"")</f>
        <v/>
      </c>
      <c r="J1935" s="16" t="e">
        <f t="shared" ca="1" si="90"/>
        <v>#N/A</v>
      </c>
      <c r="K1935" s="16" t="e">
        <f t="shared" ca="1" si="91"/>
        <v>#N/A</v>
      </c>
      <c r="L1935" s="12" t="str">
        <f>IF(I1935&lt;&gt;"",RANK(I1935,ListSales,0),"")</f>
        <v/>
      </c>
      <c r="V1935" s="18" t="str">
        <f>IF(U1935&lt;&gt;"",SUMIFS(Data_TABLE[Total Value Sold],Data_TABLE[EOM Date],"="&amp;EOMONTH(Dashboard!$I$7,0),Data_TABLE[Customer],"="&amp;Calc!U1935),"")</f>
        <v/>
      </c>
    </row>
    <row r="1936" spans="8:22" x14ac:dyDescent="0.2">
      <c r="H1936" s="15" t="str">
        <f t="shared" si="92"/>
        <v/>
      </c>
      <c r="I1936" s="16" t="str">
        <f t="array" ref="I1936">IF(H1936&lt;&gt;"",SUM(IF(Data_TABLE[EOM Date]=EOMONTH(H1936,0),Data_TABLE[Total Value Sold],0)),"")</f>
        <v/>
      </c>
      <c r="J1936" s="16" t="e">
        <f t="shared" ca="1" si="90"/>
        <v>#N/A</v>
      </c>
      <c r="K1936" s="16" t="e">
        <f t="shared" ca="1" si="91"/>
        <v>#N/A</v>
      </c>
      <c r="L1936" s="12" t="str">
        <f>IF(I1936&lt;&gt;"",RANK(I1936,ListSales,0),"")</f>
        <v/>
      </c>
      <c r="V1936" s="18" t="str">
        <f>IF(U1936&lt;&gt;"",SUMIFS(Data_TABLE[Total Value Sold],Data_TABLE[EOM Date],"="&amp;EOMONTH(Dashboard!$I$7,0),Data_TABLE[Customer],"="&amp;Calc!U1936),"")</f>
        <v/>
      </c>
    </row>
    <row r="1937" spans="8:22" x14ac:dyDescent="0.2">
      <c r="H1937" s="15" t="str">
        <f t="shared" si="92"/>
        <v/>
      </c>
      <c r="I1937" s="16" t="str">
        <f t="array" ref="I1937">IF(H1937&lt;&gt;"",SUM(IF(Data_TABLE[EOM Date]=EOMONTH(H1937,0),Data_TABLE[Total Value Sold],0)),"")</f>
        <v/>
      </c>
      <c r="J1937" s="16" t="e">
        <f t="shared" ca="1" si="90"/>
        <v>#N/A</v>
      </c>
      <c r="K1937" s="16" t="e">
        <f t="shared" ca="1" si="91"/>
        <v>#N/A</v>
      </c>
      <c r="L1937" s="12" t="str">
        <f>IF(I1937&lt;&gt;"",RANK(I1937,ListSales,0),"")</f>
        <v/>
      </c>
      <c r="V1937" s="18" t="str">
        <f>IF(U1937&lt;&gt;"",SUMIFS(Data_TABLE[Total Value Sold],Data_TABLE[EOM Date],"="&amp;EOMONTH(Dashboard!$I$7,0),Data_TABLE[Customer],"="&amp;Calc!U1937),"")</f>
        <v/>
      </c>
    </row>
    <row r="1938" spans="8:22" x14ac:dyDescent="0.2">
      <c r="H1938" s="15" t="str">
        <f t="shared" si="92"/>
        <v/>
      </c>
      <c r="I1938" s="16" t="str">
        <f t="array" ref="I1938">IF(H1938&lt;&gt;"",SUM(IF(Data_TABLE[EOM Date]=EOMONTH(H1938,0),Data_TABLE[Total Value Sold],0)),"")</f>
        <v/>
      </c>
      <c r="J1938" s="16" t="e">
        <f t="shared" ca="1" si="90"/>
        <v>#N/A</v>
      </c>
      <c r="K1938" s="16" t="e">
        <f t="shared" ca="1" si="91"/>
        <v>#N/A</v>
      </c>
      <c r="L1938" s="12" t="str">
        <f>IF(I1938&lt;&gt;"",RANK(I1938,ListSales,0),"")</f>
        <v/>
      </c>
      <c r="V1938" s="18" t="str">
        <f>IF(U1938&lt;&gt;"",SUMIFS(Data_TABLE[Total Value Sold],Data_TABLE[EOM Date],"="&amp;EOMONTH(Dashboard!$I$7,0),Data_TABLE[Customer],"="&amp;Calc!U1938),"")</f>
        <v/>
      </c>
    </row>
    <row r="1939" spans="8:22" x14ac:dyDescent="0.2">
      <c r="H1939" s="15" t="str">
        <f t="shared" si="92"/>
        <v/>
      </c>
      <c r="I1939" s="16" t="str">
        <f t="array" ref="I1939">IF(H1939&lt;&gt;"",SUM(IF(Data_TABLE[EOM Date]=EOMONTH(H1939,0),Data_TABLE[Total Value Sold],0)),"")</f>
        <v/>
      </c>
      <c r="J1939" s="16" t="e">
        <f t="shared" ca="1" si="90"/>
        <v>#N/A</v>
      </c>
      <c r="K1939" s="16" t="e">
        <f t="shared" ca="1" si="91"/>
        <v>#N/A</v>
      </c>
      <c r="L1939" s="12" t="str">
        <f>IF(I1939&lt;&gt;"",RANK(I1939,ListSales,0),"")</f>
        <v/>
      </c>
      <c r="V1939" s="18" t="str">
        <f>IF(U1939&lt;&gt;"",SUMIFS(Data_TABLE[Total Value Sold],Data_TABLE[EOM Date],"="&amp;EOMONTH(Dashboard!$I$7,0),Data_TABLE[Customer],"="&amp;Calc!U1939),"")</f>
        <v/>
      </c>
    </row>
    <row r="1940" spans="8:22" x14ac:dyDescent="0.2">
      <c r="H1940" s="15" t="str">
        <f t="shared" si="92"/>
        <v/>
      </c>
      <c r="I1940" s="16" t="str">
        <f t="array" ref="I1940">IF(H1940&lt;&gt;"",SUM(IF(Data_TABLE[EOM Date]=EOMONTH(H1940,0),Data_TABLE[Total Value Sold],0)),"")</f>
        <v/>
      </c>
      <c r="J1940" s="16" t="e">
        <f t="shared" ca="1" si="90"/>
        <v>#N/A</v>
      </c>
      <c r="K1940" s="16" t="e">
        <f t="shared" ca="1" si="91"/>
        <v>#N/A</v>
      </c>
      <c r="L1940" s="12" t="str">
        <f>IF(I1940&lt;&gt;"",RANK(I1940,ListSales,0),"")</f>
        <v/>
      </c>
      <c r="V1940" s="18" t="str">
        <f>IF(U1940&lt;&gt;"",SUMIFS(Data_TABLE[Total Value Sold],Data_TABLE[EOM Date],"="&amp;EOMONTH(Dashboard!$I$7,0),Data_TABLE[Customer],"="&amp;Calc!U1940),"")</f>
        <v/>
      </c>
    </row>
    <row r="1941" spans="8:22" x14ac:dyDescent="0.2">
      <c r="H1941" s="15" t="str">
        <f t="shared" si="92"/>
        <v/>
      </c>
      <c r="I1941" s="16" t="str">
        <f t="array" ref="I1941">IF(H1941&lt;&gt;"",SUM(IF(Data_TABLE[EOM Date]=EOMONTH(H1941,0),Data_TABLE[Total Value Sold],0)),"")</f>
        <v/>
      </c>
      <c r="J1941" s="16" t="e">
        <f t="shared" ca="1" si="90"/>
        <v>#N/A</v>
      </c>
      <c r="K1941" s="16" t="e">
        <f t="shared" ca="1" si="91"/>
        <v>#N/A</v>
      </c>
      <c r="L1941" s="12" t="str">
        <f>IF(I1941&lt;&gt;"",RANK(I1941,ListSales,0),"")</f>
        <v/>
      </c>
      <c r="V1941" s="18" t="str">
        <f>IF(U1941&lt;&gt;"",SUMIFS(Data_TABLE[Total Value Sold],Data_TABLE[EOM Date],"="&amp;EOMONTH(Dashboard!$I$7,0),Data_TABLE[Customer],"="&amp;Calc!U1941),"")</f>
        <v/>
      </c>
    </row>
    <row r="1942" spans="8:22" x14ac:dyDescent="0.2">
      <c r="H1942" s="15" t="str">
        <f t="shared" si="92"/>
        <v/>
      </c>
      <c r="I1942" s="16" t="str">
        <f t="array" ref="I1942">IF(H1942&lt;&gt;"",SUM(IF(Data_TABLE[EOM Date]=EOMONTH(H1942,0),Data_TABLE[Total Value Sold],0)),"")</f>
        <v/>
      </c>
      <c r="J1942" s="16" t="e">
        <f t="shared" ca="1" si="90"/>
        <v>#N/A</v>
      </c>
      <c r="K1942" s="16" t="e">
        <f t="shared" ca="1" si="91"/>
        <v>#N/A</v>
      </c>
      <c r="L1942" s="12" t="str">
        <f>IF(I1942&lt;&gt;"",RANK(I1942,ListSales,0),"")</f>
        <v/>
      </c>
      <c r="V1942" s="18" t="str">
        <f>IF(U1942&lt;&gt;"",SUMIFS(Data_TABLE[Total Value Sold],Data_TABLE[EOM Date],"="&amp;EOMONTH(Dashboard!$I$7,0),Data_TABLE[Customer],"="&amp;Calc!U1942),"")</f>
        <v/>
      </c>
    </row>
    <row r="1943" spans="8:22" x14ac:dyDescent="0.2">
      <c r="H1943" s="15" t="str">
        <f t="shared" si="92"/>
        <v/>
      </c>
      <c r="I1943" s="16" t="str">
        <f t="array" ref="I1943">IF(H1943&lt;&gt;"",SUM(IF(Data_TABLE[EOM Date]=EOMONTH(H1943,0),Data_TABLE[Total Value Sold],0)),"")</f>
        <v/>
      </c>
      <c r="J1943" s="16" t="e">
        <f t="shared" ca="1" si="90"/>
        <v>#N/A</v>
      </c>
      <c r="K1943" s="16" t="e">
        <f t="shared" ca="1" si="91"/>
        <v>#N/A</v>
      </c>
      <c r="L1943" s="12" t="str">
        <f>IF(I1943&lt;&gt;"",RANK(I1943,ListSales,0),"")</f>
        <v/>
      </c>
      <c r="V1943" s="18" t="str">
        <f>IF(U1943&lt;&gt;"",SUMIFS(Data_TABLE[Total Value Sold],Data_TABLE[EOM Date],"="&amp;EOMONTH(Dashboard!$I$7,0),Data_TABLE[Customer],"="&amp;Calc!U1943),"")</f>
        <v/>
      </c>
    </row>
    <row r="1944" spans="8:22" x14ac:dyDescent="0.2">
      <c r="H1944" s="15" t="str">
        <f t="shared" si="92"/>
        <v/>
      </c>
      <c r="I1944" s="16" t="str">
        <f t="array" ref="I1944">IF(H1944&lt;&gt;"",SUM(IF(Data_TABLE[EOM Date]=EOMONTH(H1944,0),Data_TABLE[Total Value Sold],0)),"")</f>
        <v/>
      </c>
      <c r="J1944" s="16" t="e">
        <f t="shared" ca="1" si="90"/>
        <v>#N/A</v>
      </c>
      <c r="K1944" s="16" t="e">
        <f t="shared" ca="1" si="91"/>
        <v>#N/A</v>
      </c>
      <c r="L1944" s="12" t="str">
        <f>IF(I1944&lt;&gt;"",RANK(I1944,ListSales,0),"")</f>
        <v/>
      </c>
      <c r="V1944" s="18" t="str">
        <f>IF(U1944&lt;&gt;"",SUMIFS(Data_TABLE[Total Value Sold],Data_TABLE[EOM Date],"="&amp;EOMONTH(Dashboard!$I$7,0),Data_TABLE[Customer],"="&amp;Calc!U1944),"")</f>
        <v/>
      </c>
    </row>
    <row r="1945" spans="8:22" x14ac:dyDescent="0.2">
      <c r="H1945" s="15" t="str">
        <f t="shared" si="92"/>
        <v/>
      </c>
      <c r="I1945" s="16" t="str">
        <f t="array" ref="I1945">IF(H1945&lt;&gt;"",SUM(IF(Data_TABLE[EOM Date]=EOMONTH(H1945,0),Data_TABLE[Total Value Sold],0)),"")</f>
        <v/>
      </c>
      <c r="J1945" s="16" t="e">
        <f t="shared" ca="1" si="90"/>
        <v>#N/A</v>
      </c>
      <c r="K1945" s="16" t="e">
        <f t="shared" ca="1" si="91"/>
        <v>#N/A</v>
      </c>
      <c r="L1945" s="12" t="str">
        <f>IF(I1945&lt;&gt;"",RANK(I1945,ListSales,0),"")</f>
        <v/>
      </c>
      <c r="V1945" s="18" t="str">
        <f>IF(U1945&lt;&gt;"",SUMIFS(Data_TABLE[Total Value Sold],Data_TABLE[EOM Date],"="&amp;EOMONTH(Dashboard!$I$7,0),Data_TABLE[Customer],"="&amp;Calc!U1945),"")</f>
        <v/>
      </c>
    </row>
    <row r="1946" spans="8:22" x14ac:dyDescent="0.2">
      <c r="H1946" s="15" t="str">
        <f t="shared" si="92"/>
        <v/>
      </c>
      <c r="I1946" s="16" t="str">
        <f t="array" ref="I1946">IF(H1946&lt;&gt;"",SUM(IF(Data_TABLE[EOM Date]=EOMONTH(H1946,0),Data_TABLE[Total Value Sold],0)),"")</f>
        <v/>
      </c>
      <c r="J1946" s="16" t="e">
        <f t="shared" ca="1" si="90"/>
        <v>#N/A</v>
      </c>
      <c r="K1946" s="16" t="e">
        <f t="shared" ca="1" si="91"/>
        <v>#N/A</v>
      </c>
      <c r="L1946" s="12" t="str">
        <f>IF(I1946&lt;&gt;"",RANK(I1946,ListSales,0),"")</f>
        <v/>
      </c>
      <c r="V1946" s="18" t="str">
        <f>IF(U1946&lt;&gt;"",SUMIFS(Data_TABLE[Total Value Sold],Data_TABLE[EOM Date],"="&amp;EOMONTH(Dashboard!$I$7,0),Data_TABLE[Customer],"="&amp;Calc!U1946),"")</f>
        <v/>
      </c>
    </row>
    <row r="1947" spans="8:22" x14ac:dyDescent="0.2">
      <c r="H1947" s="15" t="str">
        <f t="shared" si="92"/>
        <v/>
      </c>
      <c r="I1947" s="16" t="str">
        <f t="array" ref="I1947">IF(H1947&lt;&gt;"",SUM(IF(Data_TABLE[EOM Date]=EOMONTH(H1947,0),Data_TABLE[Total Value Sold],0)),"")</f>
        <v/>
      </c>
      <c r="J1947" s="16" t="e">
        <f t="shared" ca="1" si="90"/>
        <v>#N/A</v>
      </c>
      <c r="K1947" s="16" t="e">
        <f t="shared" ca="1" si="91"/>
        <v>#N/A</v>
      </c>
      <c r="L1947" s="12" t="str">
        <f>IF(I1947&lt;&gt;"",RANK(I1947,ListSales,0),"")</f>
        <v/>
      </c>
      <c r="V1947" s="18" t="str">
        <f>IF(U1947&lt;&gt;"",SUMIFS(Data_TABLE[Total Value Sold],Data_TABLE[EOM Date],"="&amp;EOMONTH(Dashboard!$I$7,0),Data_TABLE[Customer],"="&amp;Calc!U1947),"")</f>
        <v/>
      </c>
    </row>
    <row r="1948" spans="8:22" x14ac:dyDescent="0.2">
      <c r="H1948" s="15" t="str">
        <f t="shared" si="92"/>
        <v/>
      </c>
      <c r="I1948" s="16" t="str">
        <f t="array" ref="I1948">IF(H1948&lt;&gt;"",SUM(IF(Data_TABLE[EOM Date]=EOMONTH(H1948,0),Data_TABLE[Total Value Sold],0)),"")</f>
        <v/>
      </c>
      <c r="J1948" s="16" t="e">
        <f t="shared" ca="1" si="90"/>
        <v>#N/A</v>
      </c>
      <c r="K1948" s="16" t="e">
        <f t="shared" ca="1" si="91"/>
        <v>#N/A</v>
      </c>
      <c r="L1948" s="12" t="str">
        <f>IF(I1948&lt;&gt;"",RANK(I1948,ListSales,0),"")</f>
        <v/>
      </c>
      <c r="V1948" s="18" t="str">
        <f>IF(U1948&lt;&gt;"",SUMIFS(Data_TABLE[Total Value Sold],Data_TABLE[EOM Date],"="&amp;EOMONTH(Dashboard!$I$7,0),Data_TABLE[Customer],"="&amp;Calc!U1948),"")</f>
        <v/>
      </c>
    </row>
    <row r="1949" spans="8:22" x14ac:dyDescent="0.2">
      <c r="H1949" s="15" t="str">
        <f t="shared" si="92"/>
        <v/>
      </c>
      <c r="I1949" s="16" t="str">
        <f t="array" ref="I1949">IF(H1949&lt;&gt;"",SUM(IF(Data_TABLE[EOM Date]=EOMONTH(H1949,0),Data_TABLE[Total Value Sold],0)),"")</f>
        <v/>
      </c>
      <c r="J1949" s="16" t="e">
        <f t="shared" ca="1" si="90"/>
        <v>#N/A</v>
      </c>
      <c r="K1949" s="16" t="e">
        <f t="shared" ca="1" si="91"/>
        <v>#N/A</v>
      </c>
      <c r="L1949" s="12" t="str">
        <f>IF(I1949&lt;&gt;"",RANK(I1949,ListSales,0),"")</f>
        <v/>
      </c>
      <c r="V1949" s="18" t="str">
        <f>IF(U1949&lt;&gt;"",SUMIFS(Data_TABLE[Total Value Sold],Data_TABLE[EOM Date],"="&amp;EOMONTH(Dashboard!$I$7,0),Data_TABLE[Customer],"="&amp;Calc!U1949),"")</f>
        <v/>
      </c>
    </row>
    <row r="1950" spans="8:22" x14ac:dyDescent="0.2">
      <c r="H1950" s="15" t="str">
        <f t="shared" si="92"/>
        <v/>
      </c>
      <c r="I1950" s="16" t="str">
        <f t="array" ref="I1950">IF(H1950&lt;&gt;"",SUM(IF(Data_TABLE[EOM Date]=EOMONTH(H1950,0),Data_TABLE[Total Value Sold],0)),"")</f>
        <v/>
      </c>
      <c r="J1950" s="16" t="e">
        <f t="shared" ca="1" si="90"/>
        <v>#N/A</v>
      </c>
      <c r="K1950" s="16" t="e">
        <f t="shared" ca="1" si="91"/>
        <v>#N/A</v>
      </c>
      <c r="L1950" s="12" t="str">
        <f>IF(I1950&lt;&gt;"",RANK(I1950,ListSales,0),"")</f>
        <v/>
      </c>
      <c r="V1950" s="18" t="str">
        <f>IF(U1950&lt;&gt;"",SUMIFS(Data_TABLE[Total Value Sold],Data_TABLE[EOM Date],"="&amp;EOMONTH(Dashboard!$I$7,0),Data_TABLE[Customer],"="&amp;Calc!U1950),"")</f>
        <v/>
      </c>
    </row>
    <row r="1951" spans="8:22" x14ac:dyDescent="0.2">
      <c r="H1951" s="15" t="str">
        <f t="shared" si="92"/>
        <v/>
      </c>
      <c r="I1951" s="16" t="str">
        <f t="array" ref="I1951">IF(H1951&lt;&gt;"",SUM(IF(Data_TABLE[EOM Date]=EOMONTH(H1951,0),Data_TABLE[Total Value Sold],0)),"")</f>
        <v/>
      </c>
      <c r="J1951" s="16" t="e">
        <f t="shared" ca="1" si="90"/>
        <v>#N/A</v>
      </c>
      <c r="K1951" s="16" t="e">
        <f t="shared" ca="1" si="91"/>
        <v>#N/A</v>
      </c>
      <c r="L1951" s="12" t="str">
        <f>IF(I1951&lt;&gt;"",RANK(I1951,ListSales,0),"")</f>
        <v/>
      </c>
      <c r="V1951" s="18" t="str">
        <f>IF(U1951&lt;&gt;"",SUMIFS(Data_TABLE[Total Value Sold],Data_TABLE[EOM Date],"="&amp;EOMONTH(Dashboard!$I$7,0),Data_TABLE[Customer],"="&amp;Calc!U1951),"")</f>
        <v/>
      </c>
    </row>
    <row r="1952" spans="8:22" x14ac:dyDescent="0.2">
      <c r="H1952" s="15" t="str">
        <f t="shared" si="92"/>
        <v/>
      </c>
      <c r="I1952" s="16" t="str">
        <f t="array" ref="I1952">IF(H1952&lt;&gt;"",SUM(IF(Data_TABLE[EOM Date]=EOMONTH(H1952,0),Data_TABLE[Total Value Sold],0)),"")</f>
        <v/>
      </c>
      <c r="J1952" s="16" t="e">
        <f t="shared" ca="1" si="90"/>
        <v>#N/A</v>
      </c>
      <c r="K1952" s="16" t="e">
        <f t="shared" ca="1" si="91"/>
        <v>#N/A</v>
      </c>
      <c r="L1952" s="12" t="str">
        <f>IF(I1952&lt;&gt;"",RANK(I1952,ListSales,0),"")</f>
        <v/>
      </c>
      <c r="V1952" s="18" t="str">
        <f>IF(U1952&lt;&gt;"",SUMIFS(Data_TABLE[Total Value Sold],Data_TABLE[EOM Date],"="&amp;EOMONTH(Dashboard!$I$7,0),Data_TABLE[Customer],"="&amp;Calc!U1952),"")</f>
        <v/>
      </c>
    </row>
    <row r="1953" spans="8:22" x14ac:dyDescent="0.2">
      <c r="H1953" s="15" t="str">
        <f t="shared" si="92"/>
        <v/>
      </c>
      <c r="I1953" s="16" t="str">
        <f t="array" ref="I1953">IF(H1953&lt;&gt;"",SUM(IF(Data_TABLE[EOM Date]=EOMONTH(H1953,0),Data_TABLE[Total Value Sold],0)),"")</f>
        <v/>
      </c>
      <c r="J1953" s="16" t="e">
        <f t="shared" ca="1" si="90"/>
        <v>#N/A</v>
      </c>
      <c r="K1953" s="16" t="e">
        <f t="shared" ca="1" si="91"/>
        <v>#N/A</v>
      </c>
      <c r="L1953" s="12" t="str">
        <f>IF(I1953&lt;&gt;"",RANK(I1953,ListSales,0),"")</f>
        <v/>
      </c>
      <c r="V1953" s="18" t="str">
        <f>IF(U1953&lt;&gt;"",SUMIFS(Data_TABLE[Total Value Sold],Data_TABLE[EOM Date],"="&amp;EOMONTH(Dashboard!$I$7,0),Data_TABLE[Customer],"="&amp;Calc!U1953),"")</f>
        <v/>
      </c>
    </row>
    <row r="1954" spans="8:22" x14ac:dyDescent="0.2">
      <c r="H1954" s="15" t="str">
        <f t="shared" si="92"/>
        <v/>
      </c>
      <c r="I1954" s="16" t="str">
        <f t="array" ref="I1954">IF(H1954&lt;&gt;"",SUM(IF(Data_TABLE[EOM Date]=EOMONTH(H1954,0),Data_TABLE[Total Value Sold],0)),"")</f>
        <v/>
      </c>
      <c r="J1954" s="16" t="e">
        <f t="shared" ca="1" si="90"/>
        <v>#N/A</v>
      </c>
      <c r="K1954" s="16" t="e">
        <f t="shared" ca="1" si="91"/>
        <v>#N/A</v>
      </c>
      <c r="L1954" s="12" t="str">
        <f>IF(I1954&lt;&gt;"",RANK(I1954,ListSales,0),"")</f>
        <v/>
      </c>
      <c r="V1954" s="18" t="str">
        <f>IF(U1954&lt;&gt;"",SUMIFS(Data_TABLE[Total Value Sold],Data_TABLE[EOM Date],"="&amp;EOMONTH(Dashboard!$I$7,0),Data_TABLE[Customer],"="&amp;Calc!U1954),"")</f>
        <v/>
      </c>
    </row>
    <row r="1955" spans="8:22" x14ac:dyDescent="0.2">
      <c r="H1955" s="15" t="str">
        <f t="shared" si="92"/>
        <v/>
      </c>
      <c r="I1955" s="16" t="str">
        <f t="array" ref="I1955">IF(H1955&lt;&gt;"",SUM(IF(Data_TABLE[EOM Date]=EOMONTH(H1955,0),Data_TABLE[Total Value Sold],0)),"")</f>
        <v/>
      </c>
      <c r="J1955" s="16" t="e">
        <f t="shared" ca="1" si="90"/>
        <v>#N/A</v>
      </c>
      <c r="K1955" s="16" t="e">
        <f t="shared" ca="1" si="91"/>
        <v>#N/A</v>
      </c>
      <c r="L1955" s="12" t="str">
        <f>IF(I1955&lt;&gt;"",RANK(I1955,ListSales,0),"")</f>
        <v/>
      </c>
      <c r="V1955" s="18" t="str">
        <f>IF(U1955&lt;&gt;"",SUMIFS(Data_TABLE[Total Value Sold],Data_TABLE[EOM Date],"="&amp;EOMONTH(Dashboard!$I$7,0),Data_TABLE[Customer],"="&amp;Calc!U1955),"")</f>
        <v/>
      </c>
    </row>
    <row r="1956" spans="8:22" x14ac:dyDescent="0.2">
      <c r="H1956" s="15" t="str">
        <f t="shared" si="92"/>
        <v/>
      </c>
      <c r="I1956" s="16" t="str">
        <f t="array" ref="I1956">IF(H1956&lt;&gt;"",SUM(IF(Data_TABLE[EOM Date]=EOMONTH(H1956,0),Data_TABLE[Total Value Sold],0)),"")</f>
        <v/>
      </c>
      <c r="J1956" s="16" t="e">
        <f t="shared" ca="1" si="90"/>
        <v>#N/A</v>
      </c>
      <c r="K1956" s="16" t="e">
        <f t="shared" ca="1" si="91"/>
        <v>#N/A</v>
      </c>
      <c r="L1956" s="12" t="str">
        <f>IF(I1956&lt;&gt;"",RANK(I1956,ListSales,0),"")</f>
        <v/>
      </c>
      <c r="V1956" s="18" t="str">
        <f>IF(U1956&lt;&gt;"",SUMIFS(Data_TABLE[Total Value Sold],Data_TABLE[EOM Date],"="&amp;EOMONTH(Dashboard!$I$7,0),Data_TABLE[Customer],"="&amp;Calc!U1956),"")</f>
        <v/>
      </c>
    </row>
    <row r="1957" spans="8:22" x14ac:dyDescent="0.2">
      <c r="H1957" s="15" t="str">
        <f t="shared" si="92"/>
        <v/>
      </c>
      <c r="I1957" s="16" t="str">
        <f t="array" ref="I1957">IF(H1957&lt;&gt;"",SUM(IF(Data_TABLE[EOM Date]=EOMONTH(H1957,0),Data_TABLE[Total Value Sold],0)),"")</f>
        <v/>
      </c>
      <c r="J1957" s="16" t="e">
        <f t="shared" ca="1" si="90"/>
        <v>#N/A</v>
      </c>
      <c r="K1957" s="16" t="e">
        <f t="shared" ca="1" si="91"/>
        <v>#N/A</v>
      </c>
      <c r="L1957" s="12" t="str">
        <f>IF(I1957&lt;&gt;"",RANK(I1957,ListSales,0),"")</f>
        <v/>
      </c>
      <c r="V1957" s="18" t="str">
        <f>IF(U1957&lt;&gt;"",SUMIFS(Data_TABLE[Total Value Sold],Data_TABLE[EOM Date],"="&amp;EOMONTH(Dashboard!$I$7,0),Data_TABLE[Customer],"="&amp;Calc!U1957),"")</f>
        <v/>
      </c>
    </row>
    <row r="1958" spans="8:22" x14ac:dyDescent="0.2">
      <c r="H1958" s="15" t="str">
        <f t="shared" si="92"/>
        <v/>
      </c>
      <c r="I1958" s="16" t="str">
        <f t="array" ref="I1958">IF(H1958&lt;&gt;"",SUM(IF(Data_TABLE[EOM Date]=EOMONTH(H1958,0),Data_TABLE[Total Value Sold],0)),"")</f>
        <v/>
      </c>
      <c r="J1958" s="16" t="e">
        <f t="shared" ca="1" si="90"/>
        <v>#N/A</v>
      </c>
      <c r="K1958" s="16" t="e">
        <f t="shared" ca="1" si="91"/>
        <v>#N/A</v>
      </c>
      <c r="L1958" s="12" t="str">
        <f>IF(I1958&lt;&gt;"",RANK(I1958,ListSales,0),"")</f>
        <v/>
      </c>
      <c r="V1958" s="18" t="str">
        <f>IF(U1958&lt;&gt;"",SUMIFS(Data_TABLE[Total Value Sold],Data_TABLE[EOM Date],"="&amp;EOMONTH(Dashboard!$I$7,0),Data_TABLE[Customer],"="&amp;Calc!U1958),"")</f>
        <v/>
      </c>
    </row>
    <row r="1959" spans="8:22" x14ac:dyDescent="0.2">
      <c r="H1959" s="15" t="str">
        <f t="shared" si="92"/>
        <v/>
      </c>
      <c r="I1959" s="16" t="str">
        <f t="array" ref="I1959">IF(H1959&lt;&gt;"",SUM(IF(Data_TABLE[EOM Date]=EOMONTH(H1959,0),Data_TABLE[Total Value Sold],0)),"")</f>
        <v/>
      </c>
      <c r="J1959" s="16" t="e">
        <f t="shared" ca="1" si="90"/>
        <v>#N/A</v>
      </c>
      <c r="K1959" s="16" t="e">
        <f t="shared" ca="1" si="91"/>
        <v>#N/A</v>
      </c>
      <c r="L1959" s="12" t="str">
        <f>IF(I1959&lt;&gt;"",RANK(I1959,ListSales,0),"")</f>
        <v/>
      </c>
      <c r="V1959" s="18" t="str">
        <f>IF(U1959&lt;&gt;"",SUMIFS(Data_TABLE[Total Value Sold],Data_TABLE[EOM Date],"="&amp;EOMONTH(Dashboard!$I$7,0),Data_TABLE[Customer],"="&amp;Calc!U1959),"")</f>
        <v/>
      </c>
    </row>
    <row r="1960" spans="8:22" x14ac:dyDescent="0.2">
      <c r="H1960" s="15" t="str">
        <f t="shared" si="92"/>
        <v/>
      </c>
      <c r="I1960" s="16" t="str">
        <f t="array" ref="I1960">IF(H1960&lt;&gt;"",SUM(IF(Data_TABLE[EOM Date]=EOMONTH(H1960,0),Data_TABLE[Total Value Sold],0)),"")</f>
        <v/>
      </c>
      <c r="J1960" s="16" t="e">
        <f t="shared" ca="1" si="90"/>
        <v>#N/A</v>
      </c>
      <c r="K1960" s="16" t="e">
        <f t="shared" ca="1" si="91"/>
        <v>#N/A</v>
      </c>
      <c r="L1960" s="12" t="str">
        <f>IF(I1960&lt;&gt;"",RANK(I1960,ListSales,0),"")</f>
        <v/>
      </c>
      <c r="V1960" s="18" t="str">
        <f>IF(U1960&lt;&gt;"",SUMIFS(Data_TABLE[Total Value Sold],Data_TABLE[EOM Date],"="&amp;EOMONTH(Dashboard!$I$7,0),Data_TABLE[Customer],"="&amp;Calc!U1960),"")</f>
        <v/>
      </c>
    </row>
    <row r="1961" spans="8:22" x14ac:dyDescent="0.2">
      <c r="H1961" s="15" t="str">
        <f t="shared" si="92"/>
        <v/>
      </c>
      <c r="I1961" s="16" t="str">
        <f t="array" ref="I1961">IF(H1961&lt;&gt;"",SUM(IF(Data_TABLE[EOM Date]=EOMONTH(H1961,0),Data_TABLE[Total Value Sold],0)),"")</f>
        <v/>
      </c>
      <c r="J1961" s="16" t="e">
        <f t="shared" ca="1" si="90"/>
        <v>#N/A</v>
      </c>
      <c r="K1961" s="16" t="e">
        <f t="shared" ca="1" si="91"/>
        <v>#N/A</v>
      </c>
      <c r="L1961" s="12" t="str">
        <f>IF(I1961&lt;&gt;"",RANK(I1961,ListSales,0),"")</f>
        <v/>
      </c>
      <c r="V1961" s="18" t="str">
        <f>IF(U1961&lt;&gt;"",SUMIFS(Data_TABLE[Total Value Sold],Data_TABLE[EOM Date],"="&amp;EOMONTH(Dashboard!$I$7,0),Data_TABLE[Customer],"="&amp;Calc!U1961),"")</f>
        <v/>
      </c>
    </row>
    <row r="1962" spans="8:22" x14ac:dyDescent="0.2">
      <c r="H1962" s="15" t="str">
        <f t="shared" si="92"/>
        <v/>
      </c>
      <c r="I1962" s="16" t="str">
        <f t="array" ref="I1962">IF(H1962&lt;&gt;"",SUM(IF(Data_TABLE[EOM Date]=EOMONTH(H1962,0),Data_TABLE[Total Value Sold],0)),"")</f>
        <v/>
      </c>
      <c r="J1962" s="16" t="e">
        <f t="shared" ca="1" si="90"/>
        <v>#N/A</v>
      </c>
      <c r="K1962" s="16" t="e">
        <f t="shared" ca="1" si="91"/>
        <v>#N/A</v>
      </c>
      <c r="L1962" s="12" t="str">
        <f>IF(I1962&lt;&gt;"",RANK(I1962,ListSales,0),"")</f>
        <v/>
      </c>
      <c r="V1962" s="18" t="str">
        <f>IF(U1962&lt;&gt;"",SUMIFS(Data_TABLE[Total Value Sold],Data_TABLE[EOM Date],"="&amp;EOMONTH(Dashboard!$I$7,0),Data_TABLE[Customer],"="&amp;Calc!U1962),"")</f>
        <v/>
      </c>
    </row>
    <row r="1963" spans="8:22" x14ac:dyDescent="0.2">
      <c r="H1963" s="15" t="str">
        <f t="shared" si="92"/>
        <v/>
      </c>
      <c r="I1963" s="16" t="str">
        <f t="array" ref="I1963">IF(H1963&lt;&gt;"",SUM(IF(Data_TABLE[EOM Date]=EOMONTH(H1963,0),Data_TABLE[Total Value Sold],0)),"")</f>
        <v/>
      </c>
      <c r="J1963" s="16" t="e">
        <f t="shared" ca="1" si="90"/>
        <v>#N/A</v>
      </c>
      <c r="K1963" s="16" t="e">
        <f t="shared" ca="1" si="91"/>
        <v>#N/A</v>
      </c>
      <c r="L1963" s="12" t="str">
        <f>IF(I1963&lt;&gt;"",RANK(I1963,ListSales,0),"")</f>
        <v/>
      </c>
      <c r="V1963" s="18" t="str">
        <f>IF(U1963&lt;&gt;"",SUMIFS(Data_TABLE[Total Value Sold],Data_TABLE[EOM Date],"="&amp;EOMONTH(Dashboard!$I$7,0),Data_TABLE[Customer],"="&amp;Calc!U1963),"")</f>
        <v/>
      </c>
    </row>
    <row r="1964" spans="8:22" x14ac:dyDescent="0.2">
      <c r="H1964" s="15" t="str">
        <f t="shared" si="92"/>
        <v/>
      </c>
      <c r="I1964" s="16" t="str">
        <f t="array" ref="I1964">IF(H1964&lt;&gt;"",SUM(IF(Data_TABLE[EOM Date]=EOMONTH(H1964,0),Data_TABLE[Total Value Sold],0)),"")</f>
        <v/>
      </c>
      <c r="J1964" s="16" t="e">
        <f t="shared" ca="1" si="90"/>
        <v>#N/A</v>
      </c>
      <c r="K1964" s="16" t="e">
        <f t="shared" ca="1" si="91"/>
        <v>#N/A</v>
      </c>
      <c r="L1964" s="12" t="str">
        <f>IF(I1964&lt;&gt;"",RANK(I1964,ListSales,0),"")</f>
        <v/>
      </c>
      <c r="V1964" s="18" t="str">
        <f>IF(U1964&lt;&gt;"",SUMIFS(Data_TABLE[Total Value Sold],Data_TABLE[EOM Date],"="&amp;EOMONTH(Dashboard!$I$7,0),Data_TABLE[Customer],"="&amp;Calc!U1964),"")</f>
        <v/>
      </c>
    </row>
    <row r="1965" spans="8:22" x14ac:dyDescent="0.2">
      <c r="H1965" s="15" t="str">
        <f t="shared" si="92"/>
        <v/>
      </c>
      <c r="I1965" s="16" t="str">
        <f t="array" ref="I1965">IF(H1965&lt;&gt;"",SUM(IF(Data_TABLE[EOM Date]=EOMONTH(H1965,0),Data_TABLE[Total Value Sold],0)),"")</f>
        <v/>
      </c>
      <c r="J1965" s="16" t="e">
        <f t="shared" ca="1" si="90"/>
        <v>#N/A</v>
      </c>
      <c r="K1965" s="16" t="e">
        <f t="shared" ca="1" si="91"/>
        <v>#N/A</v>
      </c>
      <c r="L1965" s="12" t="str">
        <f>IF(I1965&lt;&gt;"",RANK(I1965,ListSales,0),"")</f>
        <v/>
      </c>
      <c r="V1965" s="18" t="str">
        <f>IF(U1965&lt;&gt;"",SUMIFS(Data_TABLE[Total Value Sold],Data_TABLE[EOM Date],"="&amp;EOMONTH(Dashboard!$I$7,0),Data_TABLE[Customer],"="&amp;Calc!U1965),"")</f>
        <v/>
      </c>
    </row>
    <row r="1966" spans="8:22" x14ac:dyDescent="0.2">
      <c r="H1966" s="15" t="str">
        <f t="shared" si="92"/>
        <v/>
      </c>
      <c r="I1966" s="16" t="str">
        <f t="array" ref="I1966">IF(H1966&lt;&gt;"",SUM(IF(Data_TABLE[EOM Date]=EOMONTH(H1966,0),Data_TABLE[Total Value Sold],0)),"")</f>
        <v/>
      </c>
      <c r="J1966" s="16" t="e">
        <f t="shared" ca="1" si="90"/>
        <v>#N/A</v>
      </c>
      <c r="K1966" s="16" t="e">
        <f t="shared" ca="1" si="91"/>
        <v>#N/A</v>
      </c>
      <c r="L1966" s="12" t="str">
        <f>IF(I1966&lt;&gt;"",RANK(I1966,ListSales,0),"")</f>
        <v/>
      </c>
      <c r="V1966" s="18" t="str">
        <f>IF(U1966&lt;&gt;"",SUMIFS(Data_TABLE[Total Value Sold],Data_TABLE[EOM Date],"="&amp;EOMONTH(Dashboard!$I$7,0),Data_TABLE[Customer],"="&amp;Calc!U1966),"")</f>
        <v/>
      </c>
    </row>
    <row r="1967" spans="8:22" x14ac:dyDescent="0.2">
      <c r="H1967" s="15" t="str">
        <f t="shared" si="92"/>
        <v/>
      </c>
      <c r="I1967" s="16" t="str">
        <f t="array" ref="I1967">IF(H1967&lt;&gt;"",SUM(IF(Data_TABLE[EOM Date]=EOMONTH(H1967,0),Data_TABLE[Total Value Sold],0)),"")</f>
        <v/>
      </c>
      <c r="J1967" s="16" t="e">
        <f t="shared" ca="1" si="90"/>
        <v>#N/A</v>
      </c>
      <c r="K1967" s="16" t="e">
        <f t="shared" ca="1" si="91"/>
        <v>#N/A</v>
      </c>
      <c r="L1967" s="12" t="str">
        <f>IF(I1967&lt;&gt;"",RANK(I1967,ListSales,0),"")</f>
        <v/>
      </c>
      <c r="V1967" s="18" t="str">
        <f>IF(U1967&lt;&gt;"",SUMIFS(Data_TABLE[Total Value Sold],Data_TABLE[EOM Date],"="&amp;EOMONTH(Dashboard!$I$7,0),Data_TABLE[Customer],"="&amp;Calc!U1967),"")</f>
        <v/>
      </c>
    </row>
    <row r="1968" spans="8:22" x14ac:dyDescent="0.2">
      <c r="H1968" s="15" t="str">
        <f t="shared" si="92"/>
        <v/>
      </c>
      <c r="I1968" s="16" t="str">
        <f t="array" ref="I1968">IF(H1968&lt;&gt;"",SUM(IF(Data_TABLE[EOM Date]=EOMONTH(H1968,0),Data_TABLE[Total Value Sold],0)),"")</f>
        <v/>
      </c>
      <c r="J1968" s="16" t="e">
        <f t="shared" ca="1" si="90"/>
        <v>#N/A</v>
      </c>
      <c r="K1968" s="16" t="e">
        <f t="shared" ca="1" si="91"/>
        <v>#N/A</v>
      </c>
      <c r="L1968" s="12" t="str">
        <f>IF(I1968&lt;&gt;"",RANK(I1968,ListSales,0),"")</f>
        <v/>
      </c>
      <c r="V1968" s="18" t="str">
        <f>IF(U1968&lt;&gt;"",SUMIFS(Data_TABLE[Total Value Sold],Data_TABLE[EOM Date],"="&amp;EOMONTH(Dashboard!$I$7,0),Data_TABLE[Customer],"="&amp;Calc!U1968),"")</f>
        <v/>
      </c>
    </row>
    <row r="1969" spans="8:22" x14ac:dyDescent="0.2">
      <c r="H1969" s="15" t="str">
        <f t="shared" si="92"/>
        <v/>
      </c>
      <c r="I1969" s="16" t="str">
        <f t="array" ref="I1969">IF(H1969&lt;&gt;"",SUM(IF(Data_TABLE[EOM Date]=EOMONTH(H1969,0),Data_TABLE[Total Value Sold],0)),"")</f>
        <v/>
      </c>
      <c r="J1969" s="16" t="e">
        <f t="shared" ca="1" si="90"/>
        <v>#N/A</v>
      </c>
      <c r="K1969" s="16" t="e">
        <f t="shared" ca="1" si="91"/>
        <v>#N/A</v>
      </c>
      <c r="L1969" s="12" t="str">
        <f>IF(I1969&lt;&gt;"",RANK(I1969,ListSales,0),"")</f>
        <v/>
      </c>
      <c r="V1969" s="18" t="str">
        <f>IF(U1969&lt;&gt;"",SUMIFS(Data_TABLE[Total Value Sold],Data_TABLE[EOM Date],"="&amp;EOMONTH(Dashboard!$I$7,0),Data_TABLE[Customer],"="&amp;Calc!U1969),"")</f>
        <v/>
      </c>
    </row>
    <row r="1970" spans="8:22" x14ac:dyDescent="0.2">
      <c r="H1970" s="15" t="str">
        <f t="shared" si="92"/>
        <v/>
      </c>
      <c r="I1970" s="16" t="str">
        <f t="array" ref="I1970">IF(H1970&lt;&gt;"",SUM(IF(Data_TABLE[EOM Date]=EOMONTH(H1970,0),Data_TABLE[Total Value Sold],0)),"")</f>
        <v/>
      </c>
      <c r="J1970" s="16" t="e">
        <f t="shared" ca="1" si="90"/>
        <v>#N/A</v>
      </c>
      <c r="K1970" s="16" t="e">
        <f t="shared" ca="1" si="91"/>
        <v>#N/A</v>
      </c>
      <c r="L1970" s="12" t="str">
        <f>IF(I1970&lt;&gt;"",RANK(I1970,ListSales,0),"")</f>
        <v/>
      </c>
      <c r="V1970" s="18" t="str">
        <f>IF(U1970&lt;&gt;"",SUMIFS(Data_TABLE[Total Value Sold],Data_TABLE[EOM Date],"="&amp;EOMONTH(Dashboard!$I$7,0),Data_TABLE[Customer],"="&amp;Calc!U1970),"")</f>
        <v/>
      </c>
    </row>
    <row r="1971" spans="8:22" x14ac:dyDescent="0.2">
      <c r="H1971" s="15" t="str">
        <f t="shared" si="92"/>
        <v/>
      </c>
      <c r="I1971" s="16" t="str">
        <f t="array" ref="I1971">IF(H1971&lt;&gt;"",SUM(IF(Data_TABLE[EOM Date]=EOMONTH(H1971,0),Data_TABLE[Total Value Sold],0)),"")</f>
        <v/>
      </c>
      <c r="J1971" s="16" t="e">
        <f t="shared" ca="1" si="90"/>
        <v>#N/A</v>
      </c>
      <c r="K1971" s="16" t="e">
        <f t="shared" ca="1" si="91"/>
        <v>#N/A</v>
      </c>
      <c r="L1971" s="12" t="str">
        <f>IF(I1971&lt;&gt;"",RANK(I1971,ListSales,0),"")</f>
        <v/>
      </c>
      <c r="V1971" s="18" t="str">
        <f>IF(U1971&lt;&gt;"",SUMIFS(Data_TABLE[Total Value Sold],Data_TABLE[EOM Date],"="&amp;EOMONTH(Dashboard!$I$7,0),Data_TABLE[Customer],"="&amp;Calc!U1971),"")</f>
        <v/>
      </c>
    </row>
    <row r="1972" spans="8:22" x14ac:dyDescent="0.2">
      <c r="H1972" s="15" t="str">
        <f t="shared" si="92"/>
        <v/>
      </c>
      <c r="I1972" s="16" t="str">
        <f t="array" ref="I1972">IF(H1972&lt;&gt;"",SUM(IF(Data_TABLE[EOM Date]=EOMONTH(H1972,0),Data_TABLE[Total Value Sold],0)),"")</f>
        <v/>
      </c>
      <c r="J1972" s="16" t="e">
        <f t="shared" ca="1" si="90"/>
        <v>#N/A</v>
      </c>
      <c r="K1972" s="16" t="e">
        <f t="shared" ca="1" si="91"/>
        <v>#N/A</v>
      </c>
      <c r="L1972" s="12" t="str">
        <f>IF(I1972&lt;&gt;"",RANK(I1972,ListSales,0),"")</f>
        <v/>
      </c>
      <c r="V1972" s="18" t="str">
        <f>IF(U1972&lt;&gt;"",SUMIFS(Data_TABLE[Total Value Sold],Data_TABLE[EOM Date],"="&amp;EOMONTH(Dashboard!$I$7,0),Data_TABLE[Customer],"="&amp;Calc!U1972),"")</f>
        <v/>
      </c>
    </row>
    <row r="1973" spans="8:22" x14ac:dyDescent="0.2">
      <c r="H1973" s="15" t="str">
        <f t="shared" si="92"/>
        <v/>
      </c>
      <c r="I1973" s="16" t="str">
        <f t="array" ref="I1973">IF(H1973&lt;&gt;"",SUM(IF(Data_TABLE[EOM Date]=EOMONTH(H1973,0),Data_TABLE[Total Value Sold],0)),"")</f>
        <v/>
      </c>
      <c r="J1973" s="16" t="e">
        <f t="shared" ca="1" si="90"/>
        <v>#N/A</v>
      </c>
      <c r="K1973" s="16" t="e">
        <f t="shared" ca="1" si="91"/>
        <v>#N/A</v>
      </c>
      <c r="L1973" s="12" t="str">
        <f>IF(I1973&lt;&gt;"",RANK(I1973,ListSales,0),"")</f>
        <v/>
      </c>
      <c r="V1973" s="18" t="str">
        <f>IF(U1973&lt;&gt;"",SUMIFS(Data_TABLE[Total Value Sold],Data_TABLE[EOM Date],"="&amp;EOMONTH(Dashboard!$I$7,0),Data_TABLE[Customer],"="&amp;Calc!U1973),"")</f>
        <v/>
      </c>
    </row>
    <row r="1974" spans="8:22" x14ac:dyDescent="0.2">
      <c r="H1974" s="15" t="str">
        <f t="shared" si="92"/>
        <v/>
      </c>
      <c r="I1974" s="16" t="str">
        <f t="array" ref="I1974">IF(H1974&lt;&gt;"",SUM(IF(Data_TABLE[EOM Date]=EOMONTH(H1974,0),Data_TABLE[Total Value Sold],0)),"")</f>
        <v/>
      </c>
      <c r="J1974" s="16" t="e">
        <f t="shared" ca="1" si="90"/>
        <v>#N/A</v>
      </c>
      <c r="K1974" s="16" t="e">
        <f t="shared" ca="1" si="91"/>
        <v>#N/A</v>
      </c>
      <c r="L1974" s="12" t="str">
        <f>IF(I1974&lt;&gt;"",RANK(I1974,ListSales,0),"")</f>
        <v/>
      </c>
      <c r="V1974" s="18" t="str">
        <f>IF(U1974&lt;&gt;"",SUMIFS(Data_TABLE[Total Value Sold],Data_TABLE[EOM Date],"="&amp;EOMONTH(Dashboard!$I$7,0),Data_TABLE[Customer],"="&amp;Calc!U1974),"")</f>
        <v/>
      </c>
    </row>
    <row r="1975" spans="8:22" x14ac:dyDescent="0.2">
      <c r="H1975" s="15" t="str">
        <f t="shared" si="92"/>
        <v/>
      </c>
      <c r="I1975" s="16" t="str">
        <f t="array" ref="I1975">IF(H1975&lt;&gt;"",SUM(IF(Data_TABLE[EOM Date]=EOMONTH(H1975,0),Data_TABLE[Total Value Sold],0)),"")</f>
        <v/>
      </c>
      <c r="J1975" s="16" t="e">
        <f t="shared" ca="1" si="90"/>
        <v>#N/A</v>
      </c>
      <c r="K1975" s="16" t="e">
        <f t="shared" ca="1" si="91"/>
        <v>#N/A</v>
      </c>
      <c r="L1975" s="12" t="str">
        <f>IF(I1975&lt;&gt;"",RANK(I1975,ListSales,0),"")</f>
        <v/>
      </c>
      <c r="V1975" s="18" t="str">
        <f>IF(U1975&lt;&gt;"",SUMIFS(Data_TABLE[Total Value Sold],Data_TABLE[EOM Date],"="&amp;EOMONTH(Dashboard!$I$7,0),Data_TABLE[Customer],"="&amp;Calc!U1975),"")</f>
        <v/>
      </c>
    </row>
    <row r="1976" spans="8:22" x14ac:dyDescent="0.2">
      <c r="H1976" s="15" t="str">
        <f t="shared" si="92"/>
        <v/>
      </c>
      <c r="I1976" s="16" t="str">
        <f t="array" ref="I1976">IF(H1976&lt;&gt;"",SUM(IF(Data_TABLE[EOM Date]=EOMONTH(H1976,0),Data_TABLE[Total Value Sold],0)),"")</f>
        <v/>
      </c>
      <c r="J1976" s="16" t="e">
        <f t="shared" ca="1" si="90"/>
        <v>#N/A</v>
      </c>
      <c r="K1976" s="16" t="e">
        <f t="shared" ca="1" si="91"/>
        <v>#N/A</v>
      </c>
      <c r="L1976" s="12" t="str">
        <f>IF(I1976&lt;&gt;"",RANK(I1976,ListSales,0),"")</f>
        <v/>
      </c>
      <c r="V1976" s="18" t="str">
        <f>IF(U1976&lt;&gt;"",SUMIFS(Data_TABLE[Total Value Sold],Data_TABLE[EOM Date],"="&amp;EOMONTH(Dashboard!$I$7,0),Data_TABLE[Customer],"="&amp;Calc!U1976),"")</f>
        <v/>
      </c>
    </row>
    <row r="1977" spans="8:22" x14ac:dyDescent="0.2">
      <c r="H1977" s="15" t="str">
        <f t="shared" si="92"/>
        <v/>
      </c>
      <c r="I1977" s="16" t="str">
        <f t="array" ref="I1977">IF(H1977&lt;&gt;"",SUM(IF(Data_TABLE[EOM Date]=EOMONTH(H1977,0),Data_TABLE[Total Value Sold],0)),"")</f>
        <v/>
      </c>
      <c r="J1977" s="16" t="e">
        <f t="shared" ca="1" si="90"/>
        <v>#N/A</v>
      </c>
      <c r="K1977" s="16" t="e">
        <f t="shared" ca="1" si="91"/>
        <v>#N/A</v>
      </c>
      <c r="L1977" s="12" t="str">
        <f>IF(I1977&lt;&gt;"",RANK(I1977,ListSales,0),"")</f>
        <v/>
      </c>
      <c r="V1977" s="18" t="str">
        <f>IF(U1977&lt;&gt;"",SUMIFS(Data_TABLE[Total Value Sold],Data_TABLE[EOM Date],"="&amp;EOMONTH(Dashboard!$I$7,0),Data_TABLE[Customer],"="&amp;Calc!U1977),"")</f>
        <v/>
      </c>
    </row>
    <row r="1978" spans="8:22" x14ac:dyDescent="0.2">
      <c r="H1978" s="15" t="str">
        <f t="shared" si="92"/>
        <v/>
      </c>
      <c r="I1978" s="16" t="str">
        <f t="array" ref="I1978">IF(H1978&lt;&gt;"",SUM(IF(Data_TABLE[EOM Date]=EOMONTH(H1978,0),Data_TABLE[Total Value Sold],0)),"")</f>
        <v/>
      </c>
      <c r="J1978" s="16" t="e">
        <f t="shared" ca="1" si="90"/>
        <v>#N/A</v>
      </c>
      <c r="K1978" s="16" t="e">
        <f t="shared" ca="1" si="91"/>
        <v>#N/A</v>
      </c>
      <c r="L1978" s="12" t="str">
        <f>IF(I1978&lt;&gt;"",RANK(I1978,ListSales,0),"")</f>
        <v/>
      </c>
      <c r="V1978" s="18" t="str">
        <f>IF(U1978&lt;&gt;"",SUMIFS(Data_TABLE[Total Value Sold],Data_TABLE[EOM Date],"="&amp;EOMONTH(Dashboard!$I$7,0),Data_TABLE[Customer],"="&amp;Calc!U1978),"")</f>
        <v/>
      </c>
    </row>
    <row r="1979" spans="8:22" x14ac:dyDescent="0.2">
      <c r="H1979" s="15" t="str">
        <f t="shared" si="92"/>
        <v/>
      </c>
      <c r="I1979" s="16" t="str">
        <f t="array" ref="I1979">IF(H1979&lt;&gt;"",SUM(IF(Data_TABLE[EOM Date]=EOMONTH(H1979,0),Data_TABLE[Total Value Sold],0)),"")</f>
        <v/>
      </c>
      <c r="J1979" s="16" t="e">
        <f t="shared" ca="1" si="90"/>
        <v>#N/A</v>
      </c>
      <c r="K1979" s="16" t="e">
        <f t="shared" ca="1" si="91"/>
        <v>#N/A</v>
      </c>
      <c r="L1979" s="12" t="str">
        <f>IF(I1979&lt;&gt;"",RANK(I1979,ListSales,0),"")</f>
        <v/>
      </c>
      <c r="V1979" s="18" t="str">
        <f>IF(U1979&lt;&gt;"",SUMIFS(Data_TABLE[Total Value Sold],Data_TABLE[EOM Date],"="&amp;EOMONTH(Dashboard!$I$7,0),Data_TABLE[Customer],"="&amp;Calc!U1979),"")</f>
        <v/>
      </c>
    </row>
    <row r="1980" spans="8:22" x14ac:dyDescent="0.2">
      <c r="H1980" s="15" t="str">
        <f t="shared" si="92"/>
        <v/>
      </c>
      <c r="I1980" s="16" t="str">
        <f t="array" ref="I1980">IF(H1980&lt;&gt;"",SUM(IF(Data_TABLE[EOM Date]=EOMONTH(H1980,0),Data_TABLE[Total Value Sold],0)),"")</f>
        <v/>
      </c>
      <c r="J1980" s="16" t="e">
        <f t="shared" ca="1" si="90"/>
        <v>#N/A</v>
      </c>
      <c r="K1980" s="16" t="e">
        <f t="shared" ca="1" si="91"/>
        <v>#N/A</v>
      </c>
      <c r="L1980" s="12" t="str">
        <f>IF(I1980&lt;&gt;"",RANK(I1980,ListSales,0),"")</f>
        <v/>
      </c>
      <c r="V1980" s="18" t="str">
        <f>IF(U1980&lt;&gt;"",SUMIFS(Data_TABLE[Total Value Sold],Data_TABLE[EOM Date],"="&amp;EOMONTH(Dashboard!$I$7,0),Data_TABLE[Customer],"="&amp;Calc!U1980),"")</f>
        <v/>
      </c>
    </row>
    <row r="1981" spans="8:22" x14ac:dyDescent="0.2">
      <c r="H1981" s="15" t="str">
        <f t="shared" si="92"/>
        <v/>
      </c>
      <c r="I1981" s="16" t="str">
        <f t="array" ref="I1981">IF(H1981&lt;&gt;"",SUM(IF(Data_TABLE[EOM Date]=EOMONTH(H1981,0),Data_TABLE[Total Value Sold],0)),"")</f>
        <v/>
      </c>
      <c r="J1981" s="16" t="e">
        <f t="shared" ca="1" si="90"/>
        <v>#N/A</v>
      </c>
      <c r="K1981" s="16" t="e">
        <f t="shared" ca="1" si="91"/>
        <v>#N/A</v>
      </c>
      <c r="L1981" s="12" t="str">
        <f>IF(I1981&lt;&gt;"",RANK(I1981,ListSales,0),"")</f>
        <v/>
      </c>
      <c r="V1981" s="18" t="str">
        <f>IF(U1981&lt;&gt;"",SUMIFS(Data_TABLE[Total Value Sold],Data_TABLE[EOM Date],"="&amp;EOMONTH(Dashboard!$I$7,0),Data_TABLE[Customer],"="&amp;Calc!U1981),"")</f>
        <v/>
      </c>
    </row>
    <row r="1982" spans="8:22" x14ac:dyDescent="0.2">
      <c r="H1982" s="15" t="str">
        <f t="shared" si="92"/>
        <v/>
      </c>
      <c r="I1982" s="16" t="str">
        <f t="array" ref="I1982">IF(H1982&lt;&gt;"",SUM(IF(Data_TABLE[EOM Date]=EOMONTH(H1982,0),Data_TABLE[Total Value Sold],0)),"")</f>
        <v/>
      </c>
      <c r="J1982" s="16" t="e">
        <f t="shared" ca="1" si="90"/>
        <v>#N/A</v>
      </c>
      <c r="K1982" s="16" t="e">
        <f t="shared" ca="1" si="91"/>
        <v>#N/A</v>
      </c>
      <c r="L1982" s="12" t="str">
        <f>IF(I1982&lt;&gt;"",RANK(I1982,ListSales,0),"")</f>
        <v/>
      </c>
      <c r="V1982" s="18" t="str">
        <f>IF(U1982&lt;&gt;"",SUMIFS(Data_TABLE[Total Value Sold],Data_TABLE[EOM Date],"="&amp;EOMONTH(Dashboard!$I$7,0),Data_TABLE[Customer],"="&amp;Calc!U1982),"")</f>
        <v/>
      </c>
    </row>
    <row r="1983" spans="8:22" x14ac:dyDescent="0.2">
      <c r="H1983" s="15" t="str">
        <f t="shared" si="92"/>
        <v/>
      </c>
      <c r="I1983" s="16" t="str">
        <f t="array" ref="I1983">IF(H1983&lt;&gt;"",SUM(IF(Data_TABLE[EOM Date]=EOMONTH(H1983,0),Data_TABLE[Total Value Sold],0)),"")</f>
        <v/>
      </c>
      <c r="J1983" s="16" t="e">
        <f t="shared" ca="1" si="90"/>
        <v>#N/A</v>
      </c>
      <c r="K1983" s="16" t="e">
        <f t="shared" ca="1" si="91"/>
        <v>#N/A</v>
      </c>
      <c r="L1983" s="12" t="str">
        <f>IF(I1983&lt;&gt;"",RANK(I1983,ListSales,0),"")</f>
        <v/>
      </c>
      <c r="V1983" s="18" t="str">
        <f>IF(U1983&lt;&gt;"",SUMIFS(Data_TABLE[Total Value Sold],Data_TABLE[EOM Date],"="&amp;EOMONTH(Dashboard!$I$7,0),Data_TABLE[Customer],"="&amp;Calc!U1983),"")</f>
        <v/>
      </c>
    </row>
    <row r="1984" spans="8:22" x14ac:dyDescent="0.2">
      <c r="H1984" s="15" t="str">
        <f t="shared" si="92"/>
        <v/>
      </c>
      <c r="I1984" s="16" t="str">
        <f t="array" ref="I1984">IF(H1984&lt;&gt;"",SUM(IF(Data_TABLE[EOM Date]=EOMONTH(H1984,0),Data_TABLE[Total Value Sold],0)),"")</f>
        <v/>
      </c>
      <c r="J1984" s="16" t="e">
        <f t="shared" ca="1" si="90"/>
        <v>#N/A</v>
      </c>
      <c r="K1984" s="16" t="e">
        <f t="shared" ca="1" si="91"/>
        <v>#N/A</v>
      </c>
      <c r="L1984" s="12" t="str">
        <f>IF(I1984&lt;&gt;"",RANK(I1984,ListSales,0),"")</f>
        <v/>
      </c>
      <c r="V1984" s="18" t="str">
        <f>IF(U1984&lt;&gt;"",SUMIFS(Data_TABLE[Total Value Sold],Data_TABLE[EOM Date],"="&amp;EOMONTH(Dashboard!$I$7,0),Data_TABLE[Customer],"="&amp;Calc!U1984),"")</f>
        <v/>
      </c>
    </row>
    <row r="1985" spans="8:22" x14ac:dyDescent="0.2">
      <c r="H1985" s="15" t="str">
        <f t="shared" si="92"/>
        <v/>
      </c>
      <c r="I1985" s="16" t="str">
        <f t="array" ref="I1985">IF(H1985&lt;&gt;"",SUM(IF(Data_TABLE[EOM Date]=EOMONTH(H1985,0),Data_TABLE[Total Value Sold],0)),"")</f>
        <v/>
      </c>
      <c r="J1985" s="16" t="e">
        <f t="shared" ca="1" si="90"/>
        <v>#N/A</v>
      </c>
      <c r="K1985" s="16" t="e">
        <f t="shared" ca="1" si="91"/>
        <v>#N/A</v>
      </c>
      <c r="L1985" s="12" t="str">
        <f>IF(I1985&lt;&gt;"",RANK(I1985,ListSales,0),"")</f>
        <v/>
      </c>
      <c r="V1985" s="18" t="str">
        <f>IF(U1985&lt;&gt;"",SUMIFS(Data_TABLE[Total Value Sold],Data_TABLE[EOM Date],"="&amp;EOMONTH(Dashboard!$I$7,0),Data_TABLE[Customer],"="&amp;Calc!U1985),"")</f>
        <v/>
      </c>
    </row>
    <row r="1986" spans="8:22" x14ac:dyDescent="0.2">
      <c r="H1986" s="15" t="str">
        <f t="shared" si="92"/>
        <v/>
      </c>
      <c r="I1986" s="16" t="str">
        <f t="array" ref="I1986">IF(H1986&lt;&gt;"",SUM(IF(Data_TABLE[EOM Date]=EOMONTH(H1986,0),Data_TABLE[Total Value Sold],0)),"")</f>
        <v/>
      </c>
      <c r="J1986" s="16" t="e">
        <f t="shared" ca="1" si="90"/>
        <v>#N/A</v>
      </c>
      <c r="K1986" s="16" t="e">
        <f t="shared" ca="1" si="91"/>
        <v>#N/A</v>
      </c>
      <c r="L1986" s="12" t="str">
        <f>IF(I1986&lt;&gt;"",RANK(I1986,ListSales,0),"")</f>
        <v/>
      </c>
      <c r="V1986" s="18" t="str">
        <f>IF(U1986&lt;&gt;"",SUMIFS(Data_TABLE[Total Value Sold],Data_TABLE[EOM Date],"="&amp;EOMONTH(Dashboard!$I$7,0),Data_TABLE[Customer],"="&amp;Calc!U1986),"")</f>
        <v/>
      </c>
    </row>
    <row r="1987" spans="8:22" x14ac:dyDescent="0.2">
      <c r="H1987" s="15" t="str">
        <f t="shared" si="92"/>
        <v/>
      </c>
      <c r="I1987" s="16" t="str">
        <f t="array" ref="I1987">IF(H1987&lt;&gt;"",SUM(IF(Data_TABLE[EOM Date]=EOMONTH(H1987,0),Data_TABLE[Total Value Sold],0)),"")</f>
        <v/>
      </c>
      <c r="J1987" s="16" t="e">
        <f t="shared" ca="1" si="90"/>
        <v>#N/A</v>
      </c>
      <c r="K1987" s="16" t="e">
        <f t="shared" ca="1" si="91"/>
        <v>#N/A</v>
      </c>
      <c r="L1987" s="12" t="str">
        <f>IF(I1987&lt;&gt;"",RANK(I1987,ListSales,0),"")</f>
        <v/>
      </c>
      <c r="V1987" s="18" t="str">
        <f>IF(U1987&lt;&gt;"",SUMIFS(Data_TABLE[Total Value Sold],Data_TABLE[EOM Date],"="&amp;EOMONTH(Dashboard!$I$7,0),Data_TABLE[Customer],"="&amp;Calc!U1987),"")</f>
        <v/>
      </c>
    </row>
    <row r="1988" spans="8:22" x14ac:dyDescent="0.2">
      <c r="H1988" s="15" t="str">
        <f t="shared" si="92"/>
        <v/>
      </c>
      <c r="I1988" s="16" t="str">
        <f t="array" ref="I1988">IF(H1988&lt;&gt;"",SUM(IF(Data_TABLE[EOM Date]=EOMONTH(H1988,0),Data_TABLE[Total Value Sold],0)),"")</f>
        <v/>
      </c>
      <c r="J1988" s="16" t="e">
        <f t="shared" ca="1" si="90"/>
        <v>#N/A</v>
      </c>
      <c r="K1988" s="16" t="e">
        <f t="shared" ca="1" si="91"/>
        <v>#N/A</v>
      </c>
      <c r="L1988" s="12" t="str">
        <f>IF(I1988&lt;&gt;"",RANK(I1988,ListSales,0),"")</f>
        <v/>
      </c>
      <c r="V1988" s="18" t="str">
        <f>IF(U1988&lt;&gt;"",SUMIFS(Data_TABLE[Total Value Sold],Data_TABLE[EOM Date],"="&amp;EOMONTH(Dashboard!$I$7,0),Data_TABLE[Customer],"="&amp;Calc!U1988),"")</f>
        <v/>
      </c>
    </row>
    <row r="1989" spans="8:22" x14ac:dyDescent="0.2">
      <c r="H1989" s="15" t="str">
        <f t="shared" si="92"/>
        <v/>
      </c>
      <c r="I1989" s="16" t="str">
        <f t="array" ref="I1989">IF(H1989&lt;&gt;"",SUM(IF(Data_TABLE[EOM Date]=EOMONTH(H1989,0),Data_TABLE[Total Value Sold],0)),"")</f>
        <v/>
      </c>
      <c r="J1989" s="16" t="e">
        <f t="shared" ref="J1989:J2052" ca="1" si="93">IF(L1989=$D$13,I1989,NA())</f>
        <v>#N/A</v>
      </c>
      <c r="K1989" s="16" t="e">
        <f t="shared" ref="K1989:K2052" ca="1" si="94">IF(L1989=$D$14,I1989,NA())</f>
        <v>#N/A</v>
      </c>
      <c r="L1989" s="12" t="str">
        <f>IF(I1989&lt;&gt;"",RANK(I1989,ListSales,0),"")</f>
        <v/>
      </c>
      <c r="V1989" s="18" t="str">
        <f>IF(U1989&lt;&gt;"",SUMIFS(Data_TABLE[Total Value Sold],Data_TABLE[EOM Date],"="&amp;EOMONTH(Dashboard!$I$7,0),Data_TABLE[Customer],"="&amp;Calc!U1989),"")</f>
        <v/>
      </c>
    </row>
    <row r="1990" spans="8:22" x14ac:dyDescent="0.2">
      <c r="H1990" s="15" t="str">
        <f t="shared" ref="H1990:H2053" si="95">IF(ROW(H1989)-3&gt;$D$5,"",EDATE(H1989,1))</f>
        <v/>
      </c>
      <c r="I1990" s="16" t="str">
        <f t="array" ref="I1990">IF(H1990&lt;&gt;"",SUM(IF(Data_TABLE[EOM Date]=EOMONTH(H1990,0),Data_TABLE[Total Value Sold],0)),"")</f>
        <v/>
      </c>
      <c r="J1990" s="16" t="e">
        <f t="shared" ca="1" si="93"/>
        <v>#N/A</v>
      </c>
      <c r="K1990" s="16" t="e">
        <f t="shared" ca="1" si="94"/>
        <v>#N/A</v>
      </c>
      <c r="L1990" s="12" t="str">
        <f>IF(I1990&lt;&gt;"",RANK(I1990,ListSales,0),"")</f>
        <v/>
      </c>
      <c r="V1990" s="18" t="str">
        <f>IF(U1990&lt;&gt;"",SUMIFS(Data_TABLE[Total Value Sold],Data_TABLE[EOM Date],"="&amp;EOMONTH(Dashboard!$I$7,0),Data_TABLE[Customer],"="&amp;Calc!U1990),"")</f>
        <v/>
      </c>
    </row>
    <row r="1991" spans="8:22" x14ac:dyDescent="0.2">
      <c r="H1991" s="15" t="str">
        <f t="shared" si="95"/>
        <v/>
      </c>
      <c r="I1991" s="16" t="str">
        <f t="array" ref="I1991">IF(H1991&lt;&gt;"",SUM(IF(Data_TABLE[EOM Date]=EOMONTH(H1991,0),Data_TABLE[Total Value Sold],0)),"")</f>
        <v/>
      </c>
      <c r="J1991" s="16" t="e">
        <f t="shared" ca="1" si="93"/>
        <v>#N/A</v>
      </c>
      <c r="K1991" s="16" t="e">
        <f t="shared" ca="1" si="94"/>
        <v>#N/A</v>
      </c>
      <c r="L1991" s="12" t="str">
        <f>IF(I1991&lt;&gt;"",RANK(I1991,ListSales,0),"")</f>
        <v/>
      </c>
      <c r="V1991" s="18" t="str">
        <f>IF(U1991&lt;&gt;"",SUMIFS(Data_TABLE[Total Value Sold],Data_TABLE[EOM Date],"="&amp;EOMONTH(Dashboard!$I$7,0),Data_TABLE[Customer],"="&amp;Calc!U1991),"")</f>
        <v/>
      </c>
    </row>
    <row r="1992" spans="8:22" x14ac:dyDescent="0.2">
      <c r="H1992" s="15" t="str">
        <f t="shared" si="95"/>
        <v/>
      </c>
      <c r="I1992" s="16" t="str">
        <f t="array" ref="I1992">IF(H1992&lt;&gt;"",SUM(IF(Data_TABLE[EOM Date]=EOMONTH(H1992,0),Data_TABLE[Total Value Sold],0)),"")</f>
        <v/>
      </c>
      <c r="J1992" s="16" t="e">
        <f t="shared" ca="1" si="93"/>
        <v>#N/A</v>
      </c>
      <c r="K1992" s="16" t="e">
        <f t="shared" ca="1" si="94"/>
        <v>#N/A</v>
      </c>
      <c r="L1992" s="12" t="str">
        <f>IF(I1992&lt;&gt;"",RANK(I1992,ListSales,0),"")</f>
        <v/>
      </c>
      <c r="V1992" s="18" t="str">
        <f>IF(U1992&lt;&gt;"",SUMIFS(Data_TABLE[Total Value Sold],Data_TABLE[EOM Date],"="&amp;EOMONTH(Dashboard!$I$7,0),Data_TABLE[Customer],"="&amp;Calc!U1992),"")</f>
        <v/>
      </c>
    </row>
    <row r="1993" spans="8:22" x14ac:dyDescent="0.2">
      <c r="H1993" s="15" t="str">
        <f t="shared" si="95"/>
        <v/>
      </c>
      <c r="I1993" s="16" t="str">
        <f t="array" ref="I1993">IF(H1993&lt;&gt;"",SUM(IF(Data_TABLE[EOM Date]=EOMONTH(H1993,0),Data_TABLE[Total Value Sold],0)),"")</f>
        <v/>
      </c>
      <c r="J1993" s="16" t="e">
        <f t="shared" ca="1" si="93"/>
        <v>#N/A</v>
      </c>
      <c r="K1993" s="16" t="e">
        <f t="shared" ca="1" si="94"/>
        <v>#N/A</v>
      </c>
      <c r="L1993" s="12" t="str">
        <f>IF(I1993&lt;&gt;"",RANK(I1993,ListSales,0),"")</f>
        <v/>
      </c>
      <c r="V1993" s="18" t="str">
        <f>IF(U1993&lt;&gt;"",SUMIFS(Data_TABLE[Total Value Sold],Data_TABLE[EOM Date],"="&amp;EOMONTH(Dashboard!$I$7,0),Data_TABLE[Customer],"="&amp;Calc!U1993),"")</f>
        <v/>
      </c>
    </row>
    <row r="1994" spans="8:22" x14ac:dyDescent="0.2">
      <c r="H1994" s="15" t="str">
        <f t="shared" si="95"/>
        <v/>
      </c>
      <c r="I1994" s="16" t="str">
        <f t="array" ref="I1994">IF(H1994&lt;&gt;"",SUM(IF(Data_TABLE[EOM Date]=EOMONTH(H1994,0),Data_TABLE[Total Value Sold],0)),"")</f>
        <v/>
      </c>
      <c r="J1994" s="16" t="e">
        <f t="shared" ca="1" si="93"/>
        <v>#N/A</v>
      </c>
      <c r="K1994" s="16" t="e">
        <f t="shared" ca="1" si="94"/>
        <v>#N/A</v>
      </c>
      <c r="L1994" s="12" t="str">
        <f>IF(I1994&lt;&gt;"",RANK(I1994,ListSales,0),"")</f>
        <v/>
      </c>
      <c r="V1994" s="18" t="str">
        <f>IF(U1994&lt;&gt;"",SUMIFS(Data_TABLE[Total Value Sold],Data_TABLE[EOM Date],"="&amp;EOMONTH(Dashboard!$I$7,0),Data_TABLE[Customer],"="&amp;Calc!U1994),"")</f>
        <v/>
      </c>
    </row>
    <row r="1995" spans="8:22" x14ac:dyDescent="0.2">
      <c r="H1995" s="15" t="str">
        <f t="shared" si="95"/>
        <v/>
      </c>
      <c r="I1995" s="16" t="str">
        <f t="array" ref="I1995">IF(H1995&lt;&gt;"",SUM(IF(Data_TABLE[EOM Date]=EOMONTH(H1995,0),Data_TABLE[Total Value Sold],0)),"")</f>
        <v/>
      </c>
      <c r="J1995" s="16" t="e">
        <f t="shared" ca="1" si="93"/>
        <v>#N/A</v>
      </c>
      <c r="K1995" s="16" t="e">
        <f t="shared" ca="1" si="94"/>
        <v>#N/A</v>
      </c>
      <c r="L1995" s="12" t="str">
        <f>IF(I1995&lt;&gt;"",RANK(I1995,ListSales,0),"")</f>
        <v/>
      </c>
      <c r="V1995" s="18" t="str">
        <f>IF(U1995&lt;&gt;"",SUMIFS(Data_TABLE[Total Value Sold],Data_TABLE[EOM Date],"="&amp;EOMONTH(Dashboard!$I$7,0),Data_TABLE[Customer],"="&amp;Calc!U1995),"")</f>
        <v/>
      </c>
    </row>
    <row r="1996" spans="8:22" x14ac:dyDescent="0.2">
      <c r="H1996" s="15" t="str">
        <f t="shared" si="95"/>
        <v/>
      </c>
      <c r="I1996" s="16" t="str">
        <f t="array" ref="I1996">IF(H1996&lt;&gt;"",SUM(IF(Data_TABLE[EOM Date]=EOMONTH(H1996,0),Data_TABLE[Total Value Sold],0)),"")</f>
        <v/>
      </c>
      <c r="J1996" s="16" t="e">
        <f t="shared" ca="1" si="93"/>
        <v>#N/A</v>
      </c>
      <c r="K1996" s="16" t="e">
        <f t="shared" ca="1" si="94"/>
        <v>#N/A</v>
      </c>
      <c r="L1996" s="12" t="str">
        <f>IF(I1996&lt;&gt;"",RANK(I1996,ListSales,0),"")</f>
        <v/>
      </c>
      <c r="V1996" s="18" t="str">
        <f>IF(U1996&lt;&gt;"",SUMIFS(Data_TABLE[Total Value Sold],Data_TABLE[EOM Date],"="&amp;EOMONTH(Dashboard!$I$7,0),Data_TABLE[Customer],"="&amp;Calc!U1996),"")</f>
        <v/>
      </c>
    </row>
    <row r="1997" spans="8:22" x14ac:dyDescent="0.2">
      <c r="H1997" s="15" t="str">
        <f t="shared" si="95"/>
        <v/>
      </c>
      <c r="I1997" s="16" t="str">
        <f t="array" ref="I1997">IF(H1997&lt;&gt;"",SUM(IF(Data_TABLE[EOM Date]=EOMONTH(H1997,0),Data_TABLE[Total Value Sold],0)),"")</f>
        <v/>
      </c>
      <c r="J1997" s="16" t="e">
        <f t="shared" ca="1" si="93"/>
        <v>#N/A</v>
      </c>
      <c r="K1997" s="16" t="e">
        <f t="shared" ca="1" si="94"/>
        <v>#N/A</v>
      </c>
      <c r="L1997" s="12" t="str">
        <f>IF(I1997&lt;&gt;"",RANK(I1997,ListSales,0),"")</f>
        <v/>
      </c>
      <c r="V1997" s="18" t="str">
        <f>IF(U1997&lt;&gt;"",SUMIFS(Data_TABLE[Total Value Sold],Data_TABLE[EOM Date],"="&amp;EOMONTH(Dashboard!$I$7,0),Data_TABLE[Customer],"="&amp;Calc!U1997),"")</f>
        <v/>
      </c>
    </row>
    <row r="1998" spans="8:22" x14ac:dyDescent="0.2">
      <c r="H1998" s="15" t="str">
        <f t="shared" si="95"/>
        <v/>
      </c>
      <c r="I1998" s="16" t="str">
        <f t="array" ref="I1998">IF(H1998&lt;&gt;"",SUM(IF(Data_TABLE[EOM Date]=EOMONTH(H1998,0),Data_TABLE[Total Value Sold],0)),"")</f>
        <v/>
      </c>
      <c r="J1998" s="16" t="e">
        <f t="shared" ca="1" si="93"/>
        <v>#N/A</v>
      </c>
      <c r="K1998" s="16" t="e">
        <f t="shared" ca="1" si="94"/>
        <v>#N/A</v>
      </c>
      <c r="L1998" s="12" t="str">
        <f>IF(I1998&lt;&gt;"",RANK(I1998,ListSales,0),"")</f>
        <v/>
      </c>
      <c r="V1998" s="18" t="str">
        <f>IF(U1998&lt;&gt;"",SUMIFS(Data_TABLE[Total Value Sold],Data_TABLE[EOM Date],"="&amp;EOMONTH(Dashboard!$I$7,0),Data_TABLE[Customer],"="&amp;Calc!U1998),"")</f>
        <v/>
      </c>
    </row>
    <row r="1999" spans="8:22" x14ac:dyDescent="0.2">
      <c r="H1999" s="15" t="str">
        <f t="shared" si="95"/>
        <v/>
      </c>
      <c r="I1999" s="16" t="str">
        <f t="array" ref="I1999">IF(H1999&lt;&gt;"",SUM(IF(Data_TABLE[EOM Date]=EOMONTH(H1999,0),Data_TABLE[Total Value Sold],0)),"")</f>
        <v/>
      </c>
      <c r="J1999" s="16" t="e">
        <f t="shared" ca="1" si="93"/>
        <v>#N/A</v>
      </c>
      <c r="K1999" s="16" t="e">
        <f t="shared" ca="1" si="94"/>
        <v>#N/A</v>
      </c>
      <c r="L1999" s="12" t="str">
        <f>IF(I1999&lt;&gt;"",RANK(I1999,ListSales,0),"")</f>
        <v/>
      </c>
      <c r="V1999" s="18" t="str">
        <f>IF(U1999&lt;&gt;"",SUMIFS(Data_TABLE[Total Value Sold],Data_TABLE[EOM Date],"="&amp;EOMONTH(Dashboard!$I$7,0),Data_TABLE[Customer],"="&amp;Calc!U1999),"")</f>
        <v/>
      </c>
    </row>
    <row r="2000" spans="8:22" x14ac:dyDescent="0.2">
      <c r="H2000" s="15" t="str">
        <f t="shared" si="95"/>
        <v/>
      </c>
      <c r="I2000" s="16" t="str">
        <f t="array" ref="I2000">IF(H2000&lt;&gt;"",SUM(IF(Data_TABLE[EOM Date]=EOMONTH(H2000,0),Data_TABLE[Total Value Sold],0)),"")</f>
        <v/>
      </c>
      <c r="J2000" s="16" t="e">
        <f t="shared" ca="1" si="93"/>
        <v>#N/A</v>
      </c>
      <c r="K2000" s="16" t="e">
        <f t="shared" ca="1" si="94"/>
        <v>#N/A</v>
      </c>
      <c r="L2000" s="12" t="str">
        <f>IF(I2000&lt;&gt;"",RANK(I2000,ListSales,0),"")</f>
        <v/>
      </c>
      <c r="V2000" s="18" t="str">
        <f>IF(U2000&lt;&gt;"",SUMIFS(Data_TABLE[Total Value Sold],Data_TABLE[EOM Date],"="&amp;EOMONTH(Dashboard!$I$7,0),Data_TABLE[Customer],"="&amp;Calc!U2000),"")</f>
        <v/>
      </c>
    </row>
    <row r="2001" spans="8:22" x14ac:dyDescent="0.2">
      <c r="H2001" s="15" t="str">
        <f t="shared" si="95"/>
        <v/>
      </c>
      <c r="I2001" s="16" t="str">
        <f t="array" ref="I2001">IF(H2001&lt;&gt;"",SUM(IF(Data_TABLE[EOM Date]=EOMONTH(H2001,0),Data_TABLE[Total Value Sold],0)),"")</f>
        <v/>
      </c>
      <c r="J2001" s="16" t="e">
        <f t="shared" ca="1" si="93"/>
        <v>#N/A</v>
      </c>
      <c r="K2001" s="16" t="e">
        <f t="shared" ca="1" si="94"/>
        <v>#N/A</v>
      </c>
      <c r="L2001" s="12" t="str">
        <f>IF(I2001&lt;&gt;"",RANK(I2001,ListSales,0),"")</f>
        <v/>
      </c>
      <c r="V2001" s="18" t="str">
        <f>IF(U2001&lt;&gt;"",SUMIFS(Data_TABLE[Total Value Sold],Data_TABLE[EOM Date],"="&amp;EOMONTH(Dashboard!$I$7,0),Data_TABLE[Customer],"="&amp;Calc!U2001),"")</f>
        <v/>
      </c>
    </row>
    <row r="2002" spans="8:22" x14ac:dyDescent="0.2">
      <c r="H2002" s="15" t="str">
        <f t="shared" si="95"/>
        <v/>
      </c>
      <c r="I2002" s="16" t="str">
        <f t="array" ref="I2002">IF(H2002&lt;&gt;"",SUM(IF(Data_TABLE[EOM Date]=EOMONTH(H2002,0),Data_TABLE[Total Value Sold],0)),"")</f>
        <v/>
      </c>
      <c r="J2002" s="16" t="e">
        <f t="shared" ca="1" si="93"/>
        <v>#N/A</v>
      </c>
      <c r="K2002" s="16" t="e">
        <f t="shared" ca="1" si="94"/>
        <v>#N/A</v>
      </c>
      <c r="L2002" s="12" t="str">
        <f>IF(I2002&lt;&gt;"",RANK(I2002,ListSales,0),"")</f>
        <v/>
      </c>
      <c r="V2002" s="18" t="str">
        <f>IF(U2002&lt;&gt;"",SUMIFS(Data_TABLE[Total Value Sold],Data_TABLE[EOM Date],"="&amp;EOMONTH(Dashboard!$I$7,0),Data_TABLE[Customer],"="&amp;Calc!U2002),"")</f>
        <v/>
      </c>
    </row>
    <row r="2003" spans="8:22" x14ac:dyDescent="0.2">
      <c r="H2003" s="15" t="str">
        <f t="shared" si="95"/>
        <v/>
      </c>
      <c r="I2003" s="16" t="str">
        <f t="array" ref="I2003">IF(H2003&lt;&gt;"",SUM(IF(Data_TABLE[EOM Date]=EOMONTH(H2003,0),Data_TABLE[Total Value Sold],0)),"")</f>
        <v/>
      </c>
      <c r="J2003" s="16" t="e">
        <f t="shared" ca="1" si="93"/>
        <v>#N/A</v>
      </c>
      <c r="K2003" s="16" t="e">
        <f t="shared" ca="1" si="94"/>
        <v>#N/A</v>
      </c>
      <c r="L2003" s="12" t="str">
        <f>IF(I2003&lt;&gt;"",RANK(I2003,ListSales,0),"")</f>
        <v/>
      </c>
      <c r="V2003" s="18" t="str">
        <f>IF(U2003&lt;&gt;"",SUMIFS(Data_TABLE[Total Value Sold],Data_TABLE[EOM Date],"="&amp;EOMONTH(Dashboard!$I$7,0),Data_TABLE[Customer],"="&amp;Calc!U2003),"")</f>
        <v/>
      </c>
    </row>
    <row r="2004" spans="8:22" x14ac:dyDescent="0.2">
      <c r="H2004" s="15" t="str">
        <f t="shared" si="95"/>
        <v/>
      </c>
      <c r="I2004" s="16" t="str">
        <f t="array" ref="I2004">IF(H2004&lt;&gt;"",SUM(IF(Data_TABLE[EOM Date]=EOMONTH(H2004,0),Data_TABLE[Total Value Sold],0)),"")</f>
        <v/>
      </c>
      <c r="J2004" s="16" t="e">
        <f t="shared" ca="1" si="93"/>
        <v>#N/A</v>
      </c>
      <c r="K2004" s="16" t="e">
        <f t="shared" ca="1" si="94"/>
        <v>#N/A</v>
      </c>
      <c r="L2004" s="12" t="str">
        <f>IF(I2004&lt;&gt;"",RANK(I2004,ListSales,0),"")</f>
        <v/>
      </c>
      <c r="V2004" s="18" t="str">
        <f>IF(U2004&lt;&gt;"",SUMIFS(Data_TABLE[Total Value Sold],Data_TABLE[EOM Date],"="&amp;EOMONTH(Dashboard!$I$7,0),Data_TABLE[Customer],"="&amp;Calc!U2004),"")</f>
        <v/>
      </c>
    </row>
    <row r="2005" spans="8:22" x14ac:dyDescent="0.2">
      <c r="H2005" s="15" t="str">
        <f t="shared" si="95"/>
        <v/>
      </c>
      <c r="I2005" s="16" t="str">
        <f t="array" ref="I2005">IF(H2005&lt;&gt;"",SUM(IF(Data_TABLE[EOM Date]=EOMONTH(H2005,0),Data_TABLE[Total Value Sold],0)),"")</f>
        <v/>
      </c>
      <c r="J2005" s="16" t="e">
        <f t="shared" ca="1" si="93"/>
        <v>#N/A</v>
      </c>
      <c r="K2005" s="16" t="e">
        <f t="shared" ca="1" si="94"/>
        <v>#N/A</v>
      </c>
      <c r="L2005" s="12" t="str">
        <f>IF(I2005&lt;&gt;"",RANK(I2005,ListSales,0),"")</f>
        <v/>
      </c>
      <c r="V2005" s="18" t="str">
        <f>IF(U2005&lt;&gt;"",SUMIFS(Data_TABLE[Total Value Sold],Data_TABLE[EOM Date],"="&amp;EOMONTH(Dashboard!$I$7,0),Data_TABLE[Customer],"="&amp;Calc!U2005),"")</f>
        <v/>
      </c>
    </row>
    <row r="2006" spans="8:22" x14ac:dyDescent="0.2">
      <c r="H2006" s="15" t="str">
        <f t="shared" si="95"/>
        <v/>
      </c>
      <c r="I2006" s="16" t="str">
        <f t="array" ref="I2006">IF(H2006&lt;&gt;"",SUM(IF(Data_TABLE[EOM Date]=EOMONTH(H2006,0),Data_TABLE[Total Value Sold],0)),"")</f>
        <v/>
      </c>
      <c r="J2006" s="16" t="e">
        <f t="shared" ca="1" si="93"/>
        <v>#N/A</v>
      </c>
      <c r="K2006" s="16" t="e">
        <f t="shared" ca="1" si="94"/>
        <v>#N/A</v>
      </c>
      <c r="L2006" s="12" t="str">
        <f>IF(I2006&lt;&gt;"",RANK(I2006,ListSales,0),"")</f>
        <v/>
      </c>
      <c r="V2006" s="18" t="str">
        <f>IF(U2006&lt;&gt;"",SUMIFS(Data_TABLE[Total Value Sold],Data_TABLE[EOM Date],"="&amp;EOMONTH(Dashboard!$I$7,0),Data_TABLE[Customer],"="&amp;Calc!U2006),"")</f>
        <v/>
      </c>
    </row>
    <row r="2007" spans="8:22" x14ac:dyDescent="0.2">
      <c r="H2007" s="15" t="str">
        <f t="shared" si="95"/>
        <v/>
      </c>
      <c r="I2007" s="16" t="str">
        <f t="array" ref="I2007">IF(H2007&lt;&gt;"",SUM(IF(Data_TABLE[EOM Date]=EOMONTH(H2007,0),Data_TABLE[Total Value Sold],0)),"")</f>
        <v/>
      </c>
      <c r="J2007" s="16" t="e">
        <f t="shared" ca="1" si="93"/>
        <v>#N/A</v>
      </c>
      <c r="K2007" s="16" t="e">
        <f t="shared" ca="1" si="94"/>
        <v>#N/A</v>
      </c>
      <c r="L2007" s="12" t="str">
        <f>IF(I2007&lt;&gt;"",RANK(I2007,ListSales,0),"")</f>
        <v/>
      </c>
      <c r="V2007" s="18" t="str">
        <f>IF(U2007&lt;&gt;"",SUMIFS(Data_TABLE[Total Value Sold],Data_TABLE[EOM Date],"="&amp;EOMONTH(Dashboard!$I$7,0),Data_TABLE[Customer],"="&amp;Calc!U2007),"")</f>
        <v/>
      </c>
    </row>
    <row r="2008" spans="8:22" x14ac:dyDescent="0.2">
      <c r="H2008" s="15" t="str">
        <f t="shared" si="95"/>
        <v/>
      </c>
      <c r="I2008" s="16" t="str">
        <f t="array" ref="I2008">IF(H2008&lt;&gt;"",SUM(IF(Data_TABLE[EOM Date]=EOMONTH(H2008,0),Data_TABLE[Total Value Sold],0)),"")</f>
        <v/>
      </c>
      <c r="J2008" s="16" t="e">
        <f t="shared" ca="1" si="93"/>
        <v>#N/A</v>
      </c>
      <c r="K2008" s="16" t="e">
        <f t="shared" ca="1" si="94"/>
        <v>#N/A</v>
      </c>
      <c r="L2008" s="12" t="str">
        <f>IF(I2008&lt;&gt;"",RANK(I2008,ListSales,0),"")</f>
        <v/>
      </c>
      <c r="V2008" s="18" t="str">
        <f>IF(U2008&lt;&gt;"",SUMIFS(Data_TABLE[Total Value Sold],Data_TABLE[EOM Date],"="&amp;EOMONTH(Dashboard!$I$7,0),Data_TABLE[Customer],"="&amp;Calc!U2008),"")</f>
        <v/>
      </c>
    </row>
    <row r="2009" spans="8:22" x14ac:dyDescent="0.2">
      <c r="H2009" s="15" t="str">
        <f t="shared" si="95"/>
        <v/>
      </c>
      <c r="I2009" s="16" t="str">
        <f t="array" ref="I2009">IF(H2009&lt;&gt;"",SUM(IF(Data_TABLE[EOM Date]=EOMONTH(H2009,0),Data_TABLE[Total Value Sold],0)),"")</f>
        <v/>
      </c>
      <c r="J2009" s="16" t="e">
        <f t="shared" ca="1" si="93"/>
        <v>#N/A</v>
      </c>
      <c r="K2009" s="16" t="e">
        <f t="shared" ca="1" si="94"/>
        <v>#N/A</v>
      </c>
      <c r="L2009" s="12" t="str">
        <f>IF(I2009&lt;&gt;"",RANK(I2009,ListSales,0),"")</f>
        <v/>
      </c>
      <c r="V2009" s="18" t="str">
        <f>IF(U2009&lt;&gt;"",SUMIFS(Data_TABLE[Total Value Sold],Data_TABLE[EOM Date],"="&amp;EOMONTH(Dashboard!$I$7,0),Data_TABLE[Customer],"="&amp;Calc!U2009),"")</f>
        <v/>
      </c>
    </row>
    <row r="2010" spans="8:22" x14ac:dyDescent="0.2">
      <c r="H2010" s="15" t="str">
        <f t="shared" si="95"/>
        <v/>
      </c>
      <c r="I2010" s="16" t="str">
        <f t="array" ref="I2010">IF(H2010&lt;&gt;"",SUM(IF(Data_TABLE[EOM Date]=EOMONTH(H2010,0),Data_TABLE[Total Value Sold],0)),"")</f>
        <v/>
      </c>
      <c r="J2010" s="16" t="e">
        <f t="shared" ca="1" si="93"/>
        <v>#N/A</v>
      </c>
      <c r="K2010" s="16" t="e">
        <f t="shared" ca="1" si="94"/>
        <v>#N/A</v>
      </c>
      <c r="L2010" s="12" t="str">
        <f>IF(I2010&lt;&gt;"",RANK(I2010,ListSales,0),"")</f>
        <v/>
      </c>
      <c r="V2010" s="18" t="str">
        <f>IF(U2010&lt;&gt;"",SUMIFS(Data_TABLE[Total Value Sold],Data_TABLE[EOM Date],"="&amp;EOMONTH(Dashboard!$I$7,0),Data_TABLE[Customer],"="&amp;Calc!U2010),"")</f>
        <v/>
      </c>
    </row>
    <row r="2011" spans="8:22" x14ac:dyDescent="0.2">
      <c r="H2011" s="15" t="str">
        <f t="shared" si="95"/>
        <v/>
      </c>
      <c r="I2011" s="16" t="str">
        <f t="array" ref="I2011">IF(H2011&lt;&gt;"",SUM(IF(Data_TABLE[EOM Date]=EOMONTH(H2011,0),Data_TABLE[Total Value Sold],0)),"")</f>
        <v/>
      </c>
      <c r="J2011" s="16" t="e">
        <f t="shared" ca="1" si="93"/>
        <v>#N/A</v>
      </c>
      <c r="K2011" s="16" t="e">
        <f t="shared" ca="1" si="94"/>
        <v>#N/A</v>
      </c>
      <c r="L2011" s="12" t="str">
        <f>IF(I2011&lt;&gt;"",RANK(I2011,ListSales,0),"")</f>
        <v/>
      </c>
      <c r="V2011" s="18" t="str">
        <f>IF(U2011&lt;&gt;"",SUMIFS(Data_TABLE[Total Value Sold],Data_TABLE[EOM Date],"="&amp;EOMONTH(Dashboard!$I$7,0),Data_TABLE[Customer],"="&amp;Calc!U2011),"")</f>
        <v/>
      </c>
    </row>
    <row r="2012" spans="8:22" x14ac:dyDescent="0.2">
      <c r="H2012" s="15" t="str">
        <f t="shared" si="95"/>
        <v/>
      </c>
      <c r="I2012" s="16" t="str">
        <f t="array" ref="I2012">IF(H2012&lt;&gt;"",SUM(IF(Data_TABLE[EOM Date]=EOMONTH(H2012,0),Data_TABLE[Total Value Sold],0)),"")</f>
        <v/>
      </c>
      <c r="J2012" s="16" t="e">
        <f t="shared" ca="1" si="93"/>
        <v>#N/A</v>
      </c>
      <c r="K2012" s="16" t="e">
        <f t="shared" ca="1" si="94"/>
        <v>#N/A</v>
      </c>
      <c r="L2012" s="12" t="str">
        <f>IF(I2012&lt;&gt;"",RANK(I2012,ListSales,0),"")</f>
        <v/>
      </c>
      <c r="V2012" s="18" t="str">
        <f>IF(U2012&lt;&gt;"",SUMIFS(Data_TABLE[Total Value Sold],Data_TABLE[EOM Date],"="&amp;EOMONTH(Dashboard!$I$7,0),Data_TABLE[Customer],"="&amp;Calc!U2012),"")</f>
        <v/>
      </c>
    </row>
    <row r="2013" spans="8:22" x14ac:dyDescent="0.2">
      <c r="H2013" s="15" t="str">
        <f t="shared" si="95"/>
        <v/>
      </c>
      <c r="I2013" s="16" t="str">
        <f t="array" ref="I2013">IF(H2013&lt;&gt;"",SUM(IF(Data_TABLE[EOM Date]=EOMONTH(H2013,0),Data_TABLE[Total Value Sold],0)),"")</f>
        <v/>
      </c>
      <c r="J2013" s="16" t="e">
        <f t="shared" ca="1" si="93"/>
        <v>#N/A</v>
      </c>
      <c r="K2013" s="16" t="e">
        <f t="shared" ca="1" si="94"/>
        <v>#N/A</v>
      </c>
      <c r="L2013" s="12" t="str">
        <f>IF(I2013&lt;&gt;"",RANK(I2013,ListSales,0),"")</f>
        <v/>
      </c>
      <c r="V2013" s="18" t="str">
        <f>IF(U2013&lt;&gt;"",SUMIFS(Data_TABLE[Total Value Sold],Data_TABLE[EOM Date],"="&amp;EOMONTH(Dashboard!$I$7,0),Data_TABLE[Customer],"="&amp;Calc!U2013),"")</f>
        <v/>
      </c>
    </row>
    <row r="2014" spans="8:22" x14ac:dyDescent="0.2">
      <c r="H2014" s="15" t="str">
        <f t="shared" si="95"/>
        <v/>
      </c>
      <c r="I2014" s="16" t="str">
        <f t="array" ref="I2014">IF(H2014&lt;&gt;"",SUM(IF(Data_TABLE[EOM Date]=EOMONTH(H2014,0),Data_TABLE[Total Value Sold],0)),"")</f>
        <v/>
      </c>
      <c r="J2014" s="16" t="e">
        <f t="shared" ca="1" si="93"/>
        <v>#N/A</v>
      </c>
      <c r="K2014" s="16" t="e">
        <f t="shared" ca="1" si="94"/>
        <v>#N/A</v>
      </c>
      <c r="L2014" s="12" t="str">
        <f>IF(I2014&lt;&gt;"",RANK(I2014,ListSales,0),"")</f>
        <v/>
      </c>
      <c r="V2014" s="18" t="str">
        <f>IF(U2014&lt;&gt;"",SUMIFS(Data_TABLE[Total Value Sold],Data_TABLE[EOM Date],"="&amp;EOMONTH(Dashboard!$I$7,0),Data_TABLE[Customer],"="&amp;Calc!U2014),"")</f>
        <v/>
      </c>
    </row>
    <row r="2015" spans="8:22" x14ac:dyDescent="0.2">
      <c r="H2015" s="15" t="str">
        <f t="shared" si="95"/>
        <v/>
      </c>
      <c r="I2015" s="16" t="str">
        <f t="array" ref="I2015">IF(H2015&lt;&gt;"",SUM(IF(Data_TABLE[EOM Date]=EOMONTH(H2015,0),Data_TABLE[Total Value Sold],0)),"")</f>
        <v/>
      </c>
      <c r="J2015" s="16" t="e">
        <f t="shared" ca="1" si="93"/>
        <v>#N/A</v>
      </c>
      <c r="K2015" s="16" t="e">
        <f t="shared" ca="1" si="94"/>
        <v>#N/A</v>
      </c>
      <c r="L2015" s="12" t="str">
        <f>IF(I2015&lt;&gt;"",RANK(I2015,ListSales,0),"")</f>
        <v/>
      </c>
      <c r="V2015" s="18" t="str">
        <f>IF(U2015&lt;&gt;"",SUMIFS(Data_TABLE[Total Value Sold],Data_TABLE[EOM Date],"="&amp;EOMONTH(Dashboard!$I$7,0),Data_TABLE[Customer],"="&amp;Calc!U2015),"")</f>
        <v/>
      </c>
    </row>
    <row r="2016" spans="8:22" x14ac:dyDescent="0.2">
      <c r="H2016" s="15" t="str">
        <f t="shared" si="95"/>
        <v/>
      </c>
      <c r="I2016" s="16" t="str">
        <f t="array" ref="I2016">IF(H2016&lt;&gt;"",SUM(IF(Data_TABLE[EOM Date]=EOMONTH(H2016,0),Data_TABLE[Total Value Sold],0)),"")</f>
        <v/>
      </c>
      <c r="J2016" s="16" t="e">
        <f t="shared" ca="1" si="93"/>
        <v>#N/A</v>
      </c>
      <c r="K2016" s="16" t="e">
        <f t="shared" ca="1" si="94"/>
        <v>#N/A</v>
      </c>
      <c r="L2016" s="12" t="str">
        <f>IF(I2016&lt;&gt;"",RANK(I2016,ListSales,0),"")</f>
        <v/>
      </c>
      <c r="V2016" s="18" t="str">
        <f>IF(U2016&lt;&gt;"",SUMIFS(Data_TABLE[Total Value Sold],Data_TABLE[EOM Date],"="&amp;EOMONTH(Dashboard!$I$7,0),Data_TABLE[Customer],"="&amp;Calc!U2016),"")</f>
        <v/>
      </c>
    </row>
    <row r="2017" spans="8:22" x14ac:dyDescent="0.2">
      <c r="H2017" s="15" t="str">
        <f t="shared" si="95"/>
        <v/>
      </c>
      <c r="I2017" s="16" t="str">
        <f t="array" ref="I2017">IF(H2017&lt;&gt;"",SUM(IF(Data_TABLE[EOM Date]=EOMONTH(H2017,0),Data_TABLE[Total Value Sold],0)),"")</f>
        <v/>
      </c>
      <c r="J2017" s="16" t="e">
        <f t="shared" ca="1" si="93"/>
        <v>#N/A</v>
      </c>
      <c r="K2017" s="16" t="e">
        <f t="shared" ca="1" si="94"/>
        <v>#N/A</v>
      </c>
      <c r="L2017" s="12" t="str">
        <f>IF(I2017&lt;&gt;"",RANK(I2017,ListSales,0),"")</f>
        <v/>
      </c>
      <c r="V2017" s="18" t="str">
        <f>IF(U2017&lt;&gt;"",SUMIFS(Data_TABLE[Total Value Sold],Data_TABLE[EOM Date],"="&amp;EOMONTH(Dashboard!$I$7,0),Data_TABLE[Customer],"="&amp;Calc!U2017),"")</f>
        <v/>
      </c>
    </row>
    <row r="2018" spans="8:22" x14ac:dyDescent="0.2">
      <c r="H2018" s="15" t="str">
        <f t="shared" si="95"/>
        <v/>
      </c>
      <c r="I2018" s="16" t="str">
        <f t="array" ref="I2018">IF(H2018&lt;&gt;"",SUM(IF(Data_TABLE[EOM Date]=EOMONTH(H2018,0),Data_TABLE[Total Value Sold],0)),"")</f>
        <v/>
      </c>
      <c r="J2018" s="16" t="e">
        <f t="shared" ca="1" si="93"/>
        <v>#N/A</v>
      </c>
      <c r="K2018" s="16" t="e">
        <f t="shared" ca="1" si="94"/>
        <v>#N/A</v>
      </c>
      <c r="L2018" s="12" t="str">
        <f>IF(I2018&lt;&gt;"",RANK(I2018,ListSales,0),"")</f>
        <v/>
      </c>
      <c r="V2018" s="18" t="str">
        <f>IF(U2018&lt;&gt;"",SUMIFS(Data_TABLE[Total Value Sold],Data_TABLE[EOM Date],"="&amp;EOMONTH(Dashboard!$I$7,0),Data_TABLE[Customer],"="&amp;Calc!U2018),"")</f>
        <v/>
      </c>
    </row>
    <row r="2019" spans="8:22" x14ac:dyDescent="0.2">
      <c r="H2019" s="15" t="str">
        <f t="shared" si="95"/>
        <v/>
      </c>
      <c r="I2019" s="16" t="str">
        <f t="array" ref="I2019">IF(H2019&lt;&gt;"",SUM(IF(Data_TABLE[EOM Date]=EOMONTH(H2019,0),Data_TABLE[Total Value Sold],0)),"")</f>
        <v/>
      </c>
      <c r="J2019" s="16" t="e">
        <f t="shared" ca="1" si="93"/>
        <v>#N/A</v>
      </c>
      <c r="K2019" s="16" t="e">
        <f t="shared" ca="1" si="94"/>
        <v>#N/A</v>
      </c>
      <c r="L2019" s="12" t="str">
        <f>IF(I2019&lt;&gt;"",RANK(I2019,ListSales,0),"")</f>
        <v/>
      </c>
      <c r="V2019" s="18" t="str">
        <f>IF(U2019&lt;&gt;"",SUMIFS(Data_TABLE[Total Value Sold],Data_TABLE[EOM Date],"="&amp;EOMONTH(Dashboard!$I$7,0),Data_TABLE[Customer],"="&amp;Calc!U2019),"")</f>
        <v/>
      </c>
    </row>
    <row r="2020" spans="8:22" x14ac:dyDescent="0.2">
      <c r="H2020" s="15" t="str">
        <f t="shared" si="95"/>
        <v/>
      </c>
      <c r="I2020" s="16" t="str">
        <f t="array" ref="I2020">IF(H2020&lt;&gt;"",SUM(IF(Data_TABLE[EOM Date]=EOMONTH(H2020,0),Data_TABLE[Total Value Sold],0)),"")</f>
        <v/>
      </c>
      <c r="J2020" s="16" t="e">
        <f t="shared" ca="1" si="93"/>
        <v>#N/A</v>
      </c>
      <c r="K2020" s="16" t="e">
        <f t="shared" ca="1" si="94"/>
        <v>#N/A</v>
      </c>
      <c r="L2020" s="12" t="str">
        <f>IF(I2020&lt;&gt;"",RANK(I2020,ListSales,0),"")</f>
        <v/>
      </c>
      <c r="V2020" s="18" t="str">
        <f>IF(U2020&lt;&gt;"",SUMIFS(Data_TABLE[Total Value Sold],Data_TABLE[EOM Date],"="&amp;EOMONTH(Dashboard!$I$7,0),Data_TABLE[Customer],"="&amp;Calc!U2020),"")</f>
        <v/>
      </c>
    </row>
    <row r="2021" spans="8:22" x14ac:dyDescent="0.2">
      <c r="H2021" s="15" t="str">
        <f t="shared" si="95"/>
        <v/>
      </c>
      <c r="I2021" s="16" t="str">
        <f t="array" ref="I2021">IF(H2021&lt;&gt;"",SUM(IF(Data_TABLE[EOM Date]=EOMONTH(H2021,0),Data_TABLE[Total Value Sold],0)),"")</f>
        <v/>
      </c>
      <c r="J2021" s="16" t="e">
        <f t="shared" ca="1" si="93"/>
        <v>#N/A</v>
      </c>
      <c r="K2021" s="16" t="e">
        <f t="shared" ca="1" si="94"/>
        <v>#N/A</v>
      </c>
      <c r="L2021" s="12" t="str">
        <f>IF(I2021&lt;&gt;"",RANK(I2021,ListSales,0),"")</f>
        <v/>
      </c>
      <c r="V2021" s="18" t="str">
        <f>IF(U2021&lt;&gt;"",SUMIFS(Data_TABLE[Total Value Sold],Data_TABLE[EOM Date],"="&amp;EOMONTH(Dashboard!$I$7,0),Data_TABLE[Customer],"="&amp;Calc!U2021),"")</f>
        <v/>
      </c>
    </row>
    <row r="2022" spans="8:22" x14ac:dyDescent="0.2">
      <c r="H2022" s="15" t="str">
        <f t="shared" si="95"/>
        <v/>
      </c>
      <c r="I2022" s="16" t="str">
        <f t="array" ref="I2022">IF(H2022&lt;&gt;"",SUM(IF(Data_TABLE[EOM Date]=EOMONTH(H2022,0),Data_TABLE[Total Value Sold],0)),"")</f>
        <v/>
      </c>
      <c r="J2022" s="16" t="e">
        <f t="shared" ca="1" si="93"/>
        <v>#N/A</v>
      </c>
      <c r="K2022" s="16" t="e">
        <f t="shared" ca="1" si="94"/>
        <v>#N/A</v>
      </c>
      <c r="L2022" s="12" t="str">
        <f>IF(I2022&lt;&gt;"",RANK(I2022,ListSales,0),"")</f>
        <v/>
      </c>
      <c r="V2022" s="18" t="str">
        <f>IF(U2022&lt;&gt;"",SUMIFS(Data_TABLE[Total Value Sold],Data_TABLE[EOM Date],"="&amp;EOMONTH(Dashboard!$I$7,0),Data_TABLE[Customer],"="&amp;Calc!U2022),"")</f>
        <v/>
      </c>
    </row>
    <row r="2023" spans="8:22" x14ac:dyDescent="0.2">
      <c r="H2023" s="15" t="str">
        <f t="shared" si="95"/>
        <v/>
      </c>
      <c r="I2023" s="16" t="str">
        <f t="array" ref="I2023">IF(H2023&lt;&gt;"",SUM(IF(Data_TABLE[EOM Date]=EOMONTH(H2023,0),Data_TABLE[Total Value Sold],0)),"")</f>
        <v/>
      </c>
      <c r="J2023" s="16" t="e">
        <f t="shared" ca="1" si="93"/>
        <v>#N/A</v>
      </c>
      <c r="K2023" s="16" t="e">
        <f t="shared" ca="1" si="94"/>
        <v>#N/A</v>
      </c>
      <c r="L2023" s="12" t="str">
        <f>IF(I2023&lt;&gt;"",RANK(I2023,ListSales,0),"")</f>
        <v/>
      </c>
      <c r="V2023" s="18" t="str">
        <f>IF(U2023&lt;&gt;"",SUMIFS(Data_TABLE[Total Value Sold],Data_TABLE[EOM Date],"="&amp;EOMONTH(Dashboard!$I$7,0),Data_TABLE[Customer],"="&amp;Calc!U2023),"")</f>
        <v/>
      </c>
    </row>
    <row r="2024" spans="8:22" x14ac:dyDescent="0.2">
      <c r="H2024" s="15" t="str">
        <f t="shared" si="95"/>
        <v/>
      </c>
      <c r="I2024" s="16" t="str">
        <f t="array" ref="I2024">IF(H2024&lt;&gt;"",SUM(IF(Data_TABLE[EOM Date]=EOMONTH(H2024,0),Data_TABLE[Total Value Sold],0)),"")</f>
        <v/>
      </c>
      <c r="J2024" s="16" t="e">
        <f t="shared" ca="1" si="93"/>
        <v>#N/A</v>
      </c>
      <c r="K2024" s="16" t="e">
        <f t="shared" ca="1" si="94"/>
        <v>#N/A</v>
      </c>
      <c r="L2024" s="12" t="str">
        <f>IF(I2024&lt;&gt;"",RANK(I2024,ListSales,0),"")</f>
        <v/>
      </c>
      <c r="V2024" s="18" t="str">
        <f>IF(U2024&lt;&gt;"",SUMIFS(Data_TABLE[Total Value Sold],Data_TABLE[EOM Date],"="&amp;EOMONTH(Dashboard!$I$7,0),Data_TABLE[Customer],"="&amp;Calc!U2024),"")</f>
        <v/>
      </c>
    </row>
    <row r="2025" spans="8:22" x14ac:dyDescent="0.2">
      <c r="H2025" s="15" t="str">
        <f t="shared" si="95"/>
        <v/>
      </c>
      <c r="I2025" s="16" t="str">
        <f t="array" ref="I2025">IF(H2025&lt;&gt;"",SUM(IF(Data_TABLE[EOM Date]=EOMONTH(H2025,0),Data_TABLE[Total Value Sold],0)),"")</f>
        <v/>
      </c>
      <c r="J2025" s="16" t="e">
        <f t="shared" ca="1" si="93"/>
        <v>#N/A</v>
      </c>
      <c r="K2025" s="16" t="e">
        <f t="shared" ca="1" si="94"/>
        <v>#N/A</v>
      </c>
      <c r="L2025" s="12" t="str">
        <f>IF(I2025&lt;&gt;"",RANK(I2025,ListSales,0),"")</f>
        <v/>
      </c>
      <c r="V2025" s="18" t="str">
        <f>IF(U2025&lt;&gt;"",SUMIFS(Data_TABLE[Total Value Sold],Data_TABLE[EOM Date],"="&amp;EOMONTH(Dashboard!$I$7,0),Data_TABLE[Customer],"="&amp;Calc!U2025),"")</f>
        <v/>
      </c>
    </row>
    <row r="2026" spans="8:22" x14ac:dyDescent="0.2">
      <c r="H2026" s="15" t="str">
        <f t="shared" si="95"/>
        <v/>
      </c>
      <c r="I2026" s="16" t="str">
        <f t="array" ref="I2026">IF(H2026&lt;&gt;"",SUM(IF(Data_TABLE[EOM Date]=EOMONTH(H2026,0),Data_TABLE[Total Value Sold],0)),"")</f>
        <v/>
      </c>
      <c r="J2026" s="16" t="e">
        <f t="shared" ca="1" si="93"/>
        <v>#N/A</v>
      </c>
      <c r="K2026" s="16" t="e">
        <f t="shared" ca="1" si="94"/>
        <v>#N/A</v>
      </c>
      <c r="L2026" s="12" t="str">
        <f>IF(I2026&lt;&gt;"",RANK(I2026,ListSales,0),"")</f>
        <v/>
      </c>
      <c r="V2026" s="18" t="str">
        <f>IF(U2026&lt;&gt;"",SUMIFS(Data_TABLE[Total Value Sold],Data_TABLE[EOM Date],"="&amp;EOMONTH(Dashboard!$I$7,0),Data_TABLE[Customer],"="&amp;Calc!U2026),"")</f>
        <v/>
      </c>
    </row>
    <row r="2027" spans="8:22" x14ac:dyDescent="0.2">
      <c r="H2027" s="15" t="str">
        <f t="shared" si="95"/>
        <v/>
      </c>
      <c r="I2027" s="16" t="str">
        <f t="array" ref="I2027">IF(H2027&lt;&gt;"",SUM(IF(Data_TABLE[EOM Date]=EOMONTH(H2027,0),Data_TABLE[Total Value Sold],0)),"")</f>
        <v/>
      </c>
      <c r="J2027" s="16" t="e">
        <f t="shared" ca="1" si="93"/>
        <v>#N/A</v>
      </c>
      <c r="K2027" s="16" t="e">
        <f t="shared" ca="1" si="94"/>
        <v>#N/A</v>
      </c>
      <c r="L2027" s="12" t="str">
        <f>IF(I2027&lt;&gt;"",RANK(I2027,ListSales,0),"")</f>
        <v/>
      </c>
      <c r="V2027" s="18" t="str">
        <f>IF(U2027&lt;&gt;"",SUMIFS(Data_TABLE[Total Value Sold],Data_TABLE[EOM Date],"="&amp;EOMONTH(Dashboard!$I$7,0),Data_TABLE[Customer],"="&amp;Calc!U2027),"")</f>
        <v/>
      </c>
    </row>
    <row r="2028" spans="8:22" x14ac:dyDescent="0.2">
      <c r="H2028" s="15" t="str">
        <f t="shared" si="95"/>
        <v/>
      </c>
      <c r="I2028" s="16" t="str">
        <f t="array" ref="I2028">IF(H2028&lt;&gt;"",SUM(IF(Data_TABLE[EOM Date]=EOMONTH(H2028,0),Data_TABLE[Total Value Sold],0)),"")</f>
        <v/>
      </c>
      <c r="J2028" s="16" t="e">
        <f t="shared" ca="1" si="93"/>
        <v>#N/A</v>
      </c>
      <c r="K2028" s="16" t="e">
        <f t="shared" ca="1" si="94"/>
        <v>#N/A</v>
      </c>
      <c r="L2028" s="12" t="str">
        <f>IF(I2028&lt;&gt;"",RANK(I2028,ListSales,0),"")</f>
        <v/>
      </c>
      <c r="V2028" s="18" t="str">
        <f>IF(U2028&lt;&gt;"",SUMIFS(Data_TABLE[Total Value Sold],Data_TABLE[EOM Date],"="&amp;EOMONTH(Dashboard!$I$7,0),Data_TABLE[Customer],"="&amp;Calc!U2028),"")</f>
        <v/>
      </c>
    </row>
    <row r="2029" spans="8:22" x14ac:dyDescent="0.2">
      <c r="H2029" s="15" t="str">
        <f t="shared" si="95"/>
        <v/>
      </c>
      <c r="I2029" s="16" t="str">
        <f t="array" ref="I2029">IF(H2029&lt;&gt;"",SUM(IF(Data_TABLE[EOM Date]=EOMONTH(H2029,0),Data_TABLE[Total Value Sold],0)),"")</f>
        <v/>
      </c>
      <c r="J2029" s="16" t="e">
        <f t="shared" ca="1" si="93"/>
        <v>#N/A</v>
      </c>
      <c r="K2029" s="16" t="e">
        <f t="shared" ca="1" si="94"/>
        <v>#N/A</v>
      </c>
      <c r="L2029" s="12" t="str">
        <f>IF(I2029&lt;&gt;"",RANK(I2029,ListSales,0),"")</f>
        <v/>
      </c>
      <c r="V2029" s="18" t="str">
        <f>IF(U2029&lt;&gt;"",SUMIFS(Data_TABLE[Total Value Sold],Data_TABLE[EOM Date],"="&amp;EOMONTH(Dashboard!$I$7,0),Data_TABLE[Customer],"="&amp;Calc!U2029),"")</f>
        <v/>
      </c>
    </row>
    <row r="2030" spans="8:22" x14ac:dyDescent="0.2">
      <c r="H2030" s="15" t="str">
        <f t="shared" si="95"/>
        <v/>
      </c>
      <c r="I2030" s="16" t="str">
        <f t="array" ref="I2030">IF(H2030&lt;&gt;"",SUM(IF(Data_TABLE[EOM Date]=EOMONTH(H2030,0),Data_TABLE[Total Value Sold],0)),"")</f>
        <v/>
      </c>
      <c r="J2030" s="16" t="e">
        <f t="shared" ca="1" si="93"/>
        <v>#N/A</v>
      </c>
      <c r="K2030" s="16" t="e">
        <f t="shared" ca="1" si="94"/>
        <v>#N/A</v>
      </c>
      <c r="L2030" s="12" t="str">
        <f>IF(I2030&lt;&gt;"",RANK(I2030,ListSales,0),"")</f>
        <v/>
      </c>
      <c r="V2030" s="18" t="str">
        <f>IF(U2030&lt;&gt;"",SUMIFS(Data_TABLE[Total Value Sold],Data_TABLE[EOM Date],"="&amp;EOMONTH(Dashboard!$I$7,0),Data_TABLE[Customer],"="&amp;Calc!U2030),"")</f>
        <v/>
      </c>
    </row>
    <row r="2031" spans="8:22" x14ac:dyDescent="0.2">
      <c r="H2031" s="15" t="str">
        <f t="shared" si="95"/>
        <v/>
      </c>
      <c r="I2031" s="16" t="str">
        <f t="array" ref="I2031">IF(H2031&lt;&gt;"",SUM(IF(Data_TABLE[EOM Date]=EOMONTH(H2031,0),Data_TABLE[Total Value Sold],0)),"")</f>
        <v/>
      </c>
      <c r="J2031" s="16" t="e">
        <f t="shared" ca="1" si="93"/>
        <v>#N/A</v>
      </c>
      <c r="K2031" s="16" t="e">
        <f t="shared" ca="1" si="94"/>
        <v>#N/A</v>
      </c>
      <c r="L2031" s="12" t="str">
        <f>IF(I2031&lt;&gt;"",RANK(I2031,ListSales,0),"")</f>
        <v/>
      </c>
      <c r="V2031" s="18" t="str">
        <f>IF(U2031&lt;&gt;"",SUMIFS(Data_TABLE[Total Value Sold],Data_TABLE[EOM Date],"="&amp;EOMONTH(Dashboard!$I$7,0),Data_TABLE[Customer],"="&amp;Calc!U2031),"")</f>
        <v/>
      </c>
    </row>
    <row r="2032" spans="8:22" x14ac:dyDescent="0.2">
      <c r="H2032" s="15" t="str">
        <f t="shared" si="95"/>
        <v/>
      </c>
      <c r="I2032" s="16" t="str">
        <f t="array" ref="I2032">IF(H2032&lt;&gt;"",SUM(IF(Data_TABLE[EOM Date]=EOMONTH(H2032,0),Data_TABLE[Total Value Sold],0)),"")</f>
        <v/>
      </c>
      <c r="J2032" s="16" t="e">
        <f t="shared" ca="1" si="93"/>
        <v>#N/A</v>
      </c>
      <c r="K2032" s="16" t="e">
        <f t="shared" ca="1" si="94"/>
        <v>#N/A</v>
      </c>
      <c r="L2032" s="12" t="str">
        <f>IF(I2032&lt;&gt;"",RANK(I2032,ListSales,0),"")</f>
        <v/>
      </c>
      <c r="V2032" s="18" t="str">
        <f>IF(U2032&lt;&gt;"",SUMIFS(Data_TABLE[Total Value Sold],Data_TABLE[EOM Date],"="&amp;EOMONTH(Dashboard!$I$7,0),Data_TABLE[Customer],"="&amp;Calc!U2032),"")</f>
        <v/>
      </c>
    </row>
    <row r="2033" spans="8:22" x14ac:dyDescent="0.2">
      <c r="H2033" s="15" t="str">
        <f t="shared" si="95"/>
        <v/>
      </c>
      <c r="I2033" s="16" t="str">
        <f t="array" ref="I2033">IF(H2033&lt;&gt;"",SUM(IF(Data_TABLE[EOM Date]=EOMONTH(H2033,0),Data_TABLE[Total Value Sold],0)),"")</f>
        <v/>
      </c>
      <c r="J2033" s="16" t="e">
        <f t="shared" ca="1" si="93"/>
        <v>#N/A</v>
      </c>
      <c r="K2033" s="16" t="e">
        <f t="shared" ca="1" si="94"/>
        <v>#N/A</v>
      </c>
      <c r="L2033" s="12" t="str">
        <f>IF(I2033&lt;&gt;"",RANK(I2033,ListSales,0),"")</f>
        <v/>
      </c>
      <c r="V2033" s="18" t="str">
        <f>IF(U2033&lt;&gt;"",SUMIFS(Data_TABLE[Total Value Sold],Data_TABLE[EOM Date],"="&amp;EOMONTH(Dashboard!$I$7,0),Data_TABLE[Customer],"="&amp;Calc!U2033),"")</f>
        <v/>
      </c>
    </row>
    <row r="2034" spans="8:22" x14ac:dyDescent="0.2">
      <c r="H2034" s="15" t="str">
        <f t="shared" si="95"/>
        <v/>
      </c>
      <c r="I2034" s="16" t="str">
        <f t="array" ref="I2034">IF(H2034&lt;&gt;"",SUM(IF(Data_TABLE[EOM Date]=EOMONTH(H2034,0),Data_TABLE[Total Value Sold],0)),"")</f>
        <v/>
      </c>
      <c r="J2034" s="16" t="e">
        <f t="shared" ca="1" si="93"/>
        <v>#N/A</v>
      </c>
      <c r="K2034" s="16" t="e">
        <f t="shared" ca="1" si="94"/>
        <v>#N/A</v>
      </c>
      <c r="L2034" s="12" t="str">
        <f>IF(I2034&lt;&gt;"",RANK(I2034,ListSales,0),"")</f>
        <v/>
      </c>
      <c r="V2034" s="18" t="str">
        <f>IF(U2034&lt;&gt;"",SUMIFS(Data_TABLE[Total Value Sold],Data_TABLE[EOM Date],"="&amp;EOMONTH(Dashboard!$I$7,0),Data_TABLE[Customer],"="&amp;Calc!U2034),"")</f>
        <v/>
      </c>
    </row>
    <row r="2035" spans="8:22" x14ac:dyDescent="0.2">
      <c r="H2035" s="15" t="str">
        <f t="shared" si="95"/>
        <v/>
      </c>
      <c r="I2035" s="16" t="str">
        <f t="array" ref="I2035">IF(H2035&lt;&gt;"",SUM(IF(Data_TABLE[EOM Date]=EOMONTH(H2035,0),Data_TABLE[Total Value Sold],0)),"")</f>
        <v/>
      </c>
      <c r="J2035" s="16" t="e">
        <f t="shared" ca="1" si="93"/>
        <v>#N/A</v>
      </c>
      <c r="K2035" s="16" t="e">
        <f t="shared" ca="1" si="94"/>
        <v>#N/A</v>
      </c>
      <c r="L2035" s="12" t="str">
        <f>IF(I2035&lt;&gt;"",RANK(I2035,ListSales,0),"")</f>
        <v/>
      </c>
      <c r="V2035" s="18" t="str">
        <f>IF(U2035&lt;&gt;"",SUMIFS(Data_TABLE[Total Value Sold],Data_TABLE[EOM Date],"="&amp;EOMONTH(Dashboard!$I$7,0),Data_TABLE[Customer],"="&amp;Calc!U2035),"")</f>
        <v/>
      </c>
    </row>
    <row r="2036" spans="8:22" x14ac:dyDescent="0.2">
      <c r="H2036" s="15" t="str">
        <f t="shared" si="95"/>
        <v/>
      </c>
      <c r="I2036" s="16" t="str">
        <f t="array" ref="I2036">IF(H2036&lt;&gt;"",SUM(IF(Data_TABLE[EOM Date]=EOMONTH(H2036,0),Data_TABLE[Total Value Sold],0)),"")</f>
        <v/>
      </c>
      <c r="J2036" s="16" t="e">
        <f t="shared" ca="1" si="93"/>
        <v>#N/A</v>
      </c>
      <c r="K2036" s="16" t="e">
        <f t="shared" ca="1" si="94"/>
        <v>#N/A</v>
      </c>
      <c r="L2036" s="12" t="str">
        <f>IF(I2036&lt;&gt;"",RANK(I2036,ListSales,0),"")</f>
        <v/>
      </c>
      <c r="V2036" s="18" t="str">
        <f>IF(U2036&lt;&gt;"",SUMIFS(Data_TABLE[Total Value Sold],Data_TABLE[EOM Date],"="&amp;EOMONTH(Dashboard!$I$7,0),Data_TABLE[Customer],"="&amp;Calc!U2036),"")</f>
        <v/>
      </c>
    </row>
    <row r="2037" spans="8:22" x14ac:dyDescent="0.2">
      <c r="H2037" s="15" t="str">
        <f t="shared" si="95"/>
        <v/>
      </c>
      <c r="I2037" s="16" t="str">
        <f t="array" ref="I2037">IF(H2037&lt;&gt;"",SUM(IF(Data_TABLE[EOM Date]=EOMONTH(H2037,0),Data_TABLE[Total Value Sold],0)),"")</f>
        <v/>
      </c>
      <c r="J2037" s="16" t="e">
        <f t="shared" ca="1" si="93"/>
        <v>#N/A</v>
      </c>
      <c r="K2037" s="16" t="e">
        <f t="shared" ca="1" si="94"/>
        <v>#N/A</v>
      </c>
      <c r="L2037" s="12" t="str">
        <f>IF(I2037&lt;&gt;"",RANK(I2037,ListSales,0),"")</f>
        <v/>
      </c>
      <c r="V2037" s="18" t="str">
        <f>IF(U2037&lt;&gt;"",SUMIFS(Data_TABLE[Total Value Sold],Data_TABLE[EOM Date],"="&amp;EOMONTH(Dashboard!$I$7,0),Data_TABLE[Customer],"="&amp;Calc!U2037),"")</f>
        <v/>
      </c>
    </row>
    <row r="2038" spans="8:22" x14ac:dyDescent="0.2">
      <c r="H2038" s="15" t="str">
        <f t="shared" si="95"/>
        <v/>
      </c>
      <c r="I2038" s="16" t="str">
        <f t="array" ref="I2038">IF(H2038&lt;&gt;"",SUM(IF(Data_TABLE[EOM Date]=EOMONTH(H2038,0),Data_TABLE[Total Value Sold],0)),"")</f>
        <v/>
      </c>
      <c r="J2038" s="16" t="e">
        <f t="shared" ca="1" si="93"/>
        <v>#N/A</v>
      </c>
      <c r="K2038" s="16" t="e">
        <f t="shared" ca="1" si="94"/>
        <v>#N/A</v>
      </c>
      <c r="L2038" s="12" t="str">
        <f>IF(I2038&lt;&gt;"",RANK(I2038,ListSales,0),"")</f>
        <v/>
      </c>
      <c r="V2038" s="18" t="str">
        <f>IF(U2038&lt;&gt;"",SUMIFS(Data_TABLE[Total Value Sold],Data_TABLE[EOM Date],"="&amp;EOMONTH(Dashboard!$I$7,0),Data_TABLE[Customer],"="&amp;Calc!U2038),"")</f>
        <v/>
      </c>
    </row>
    <row r="2039" spans="8:22" x14ac:dyDescent="0.2">
      <c r="H2039" s="15" t="str">
        <f t="shared" si="95"/>
        <v/>
      </c>
      <c r="I2039" s="16" t="str">
        <f t="array" ref="I2039">IF(H2039&lt;&gt;"",SUM(IF(Data_TABLE[EOM Date]=EOMONTH(H2039,0),Data_TABLE[Total Value Sold],0)),"")</f>
        <v/>
      </c>
      <c r="J2039" s="16" t="e">
        <f t="shared" ca="1" si="93"/>
        <v>#N/A</v>
      </c>
      <c r="K2039" s="16" t="e">
        <f t="shared" ca="1" si="94"/>
        <v>#N/A</v>
      </c>
      <c r="L2039" s="12" t="str">
        <f>IF(I2039&lt;&gt;"",RANK(I2039,ListSales,0),"")</f>
        <v/>
      </c>
      <c r="V2039" s="18" t="str">
        <f>IF(U2039&lt;&gt;"",SUMIFS(Data_TABLE[Total Value Sold],Data_TABLE[EOM Date],"="&amp;EOMONTH(Dashboard!$I$7,0),Data_TABLE[Customer],"="&amp;Calc!U2039),"")</f>
        <v/>
      </c>
    </row>
    <row r="2040" spans="8:22" x14ac:dyDescent="0.2">
      <c r="H2040" s="15" t="str">
        <f t="shared" si="95"/>
        <v/>
      </c>
      <c r="I2040" s="16" t="str">
        <f t="array" ref="I2040">IF(H2040&lt;&gt;"",SUM(IF(Data_TABLE[EOM Date]=EOMONTH(H2040,0),Data_TABLE[Total Value Sold],0)),"")</f>
        <v/>
      </c>
      <c r="J2040" s="16" t="e">
        <f t="shared" ca="1" si="93"/>
        <v>#N/A</v>
      </c>
      <c r="K2040" s="16" t="e">
        <f t="shared" ca="1" si="94"/>
        <v>#N/A</v>
      </c>
      <c r="L2040" s="12" t="str">
        <f>IF(I2040&lt;&gt;"",RANK(I2040,ListSales,0),"")</f>
        <v/>
      </c>
      <c r="V2040" s="18" t="str">
        <f>IF(U2040&lt;&gt;"",SUMIFS(Data_TABLE[Total Value Sold],Data_TABLE[EOM Date],"="&amp;EOMONTH(Dashboard!$I$7,0),Data_TABLE[Customer],"="&amp;Calc!U2040),"")</f>
        <v/>
      </c>
    </row>
    <row r="2041" spans="8:22" x14ac:dyDescent="0.2">
      <c r="H2041" s="15" t="str">
        <f t="shared" si="95"/>
        <v/>
      </c>
      <c r="I2041" s="16" t="str">
        <f t="array" ref="I2041">IF(H2041&lt;&gt;"",SUM(IF(Data_TABLE[EOM Date]=EOMONTH(H2041,0),Data_TABLE[Total Value Sold],0)),"")</f>
        <v/>
      </c>
      <c r="J2041" s="16" t="e">
        <f t="shared" ca="1" si="93"/>
        <v>#N/A</v>
      </c>
      <c r="K2041" s="16" t="e">
        <f t="shared" ca="1" si="94"/>
        <v>#N/A</v>
      </c>
      <c r="L2041" s="12" t="str">
        <f>IF(I2041&lt;&gt;"",RANK(I2041,ListSales,0),"")</f>
        <v/>
      </c>
      <c r="V2041" s="18" t="str">
        <f>IF(U2041&lt;&gt;"",SUMIFS(Data_TABLE[Total Value Sold],Data_TABLE[EOM Date],"="&amp;EOMONTH(Dashboard!$I$7,0),Data_TABLE[Customer],"="&amp;Calc!U2041),"")</f>
        <v/>
      </c>
    </row>
    <row r="2042" spans="8:22" x14ac:dyDescent="0.2">
      <c r="H2042" s="15" t="str">
        <f t="shared" si="95"/>
        <v/>
      </c>
      <c r="I2042" s="16" t="str">
        <f t="array" ref="I2042">IF(H2042&lt;&gt;"",SUM(IF(Data_TABLE[EOM Date]=EOMONTH(H2042,0),Data_TABLE[Total Value Sold],0)),"")</f>
        <v/>
      </c>
      <c r="J2042" s="16" t="e">
        <f t="shared" ca="1" si="93"/>
        <v>#N/A</v>
      </c>
      <c r="K2042" s="16" t="e">
        <f t="shared" ca="1" si="94"/>
        <v>#N/A</v>
      </c>
      <c r="L2042" s="12" t="str">
        <f>IF(I2042&lt;&gt;"",RANK(I2042,ListSales,0),"")</f>
        <v/>
      </c>
      <c r="V2042" s="18" t="str">
        <f>IF(U2042&lt;&gt;"",SUMIFS(Data_TABLE[Total Value Sold],Data_TABLE[EOM Date],"="&amp;EOMONTH(Dashboard!$I$7,0),Data_TABLE[Customer],"="&amp;Calc!U2042),"")</f>
        <v/>
      </c>
    </row>
    <row r="2043" spans="8:22" x14ac:dyDescent="0.2">
      <c r="H2043" s="15" t="str">
        <f t="shared" si="95"/>
        <v/>
      </c>
      <c r="I2043" s="16" t="str">
        <f t="array" ref="I2043">IF(H2043&lt;&gt;"",SUM(IF(Data_TABLE[EOM Date]=EOMONTH(H2043,0),Data_TABLE[Total Value Sold],0)),"")</f>
        <v/>
      </c>
      <c r="J2043" s="16" t="e">
        <f t="shared" ca="1" si="93"/>
        <v>#N/A</v>
      </c>
      <c r="K2043" s="16" t="e">
        <f t="shared" ca="1" si="94"/>
        <v>#N/A</v>
      </c>
      <c r="L2043" s="12" t="str">
        <f>IF(I2043&lt;&gt;"",RANK(I2043,ListSales,0),"")</f>
        <v/>
      </c>
      <c r="V2043" s="18" t="str">
        <f>IF(U2043&lt;&gt;"",SUMIFS(Data_TABLE[Total Value Sold],Data_TABLE[EOM Date],"="&amp;EOMONTH(Dashboard!$I$7,0),Data_TABLE[Customer],"="&amp;Calc!U2043),"")</f>
        <v/>
      </c>
    </row>
    <row r="2044" spans="8:22" x14ac:dyDescent="0.2">
      <c r="H2044" s="15" t="str">
        <f t="shared" si="95"/>
        <v/>
      </c>
      <c r="I2044" s="16" t="str">
        <f t="array" ref="I2044">IF(H2044&lt;&gt;"",SUM(IF(Data_TABLE[EOM Date]=EOMONTH(H2044,0),Data_TABLE[Total Value Sold],0)),"")</f>
        <v/>
      </c>
      <c r="J2044" s="16" t="e">
        <f t="shared" ca="1" si="93"/>
        <v>#N/A</v>
      </c>
      <c r="K2044" s="16" t="e">
        <f t="shared" ca="1" si="94"/>
        <v>#N/A</v>
      </c>
      <c r="L2044" s="12" t="str">
        <f>IF(I2044&lt;&gt;"",RANK(I2044,ListSales,0),"")</f>
        <v/>
      </c>
      <c r="V2044" s="18" t="str">
        <f>IF(U2044&lt;&gt;"",SUMIFS(Data_TABLE[Total Value Sold],Data_TABLE[EOM Date],"="&amp;EOMONTH(Dashboard!$I$7,0),Data_TABLE[Customer],"="&amp;Calc!U2044),"")</f>
        <v/>
      </c>
    </row>
    <row r="2045" spans="8:22" x14ac:dyDescent="0.2">
      <c r="H2045" s="15" t="str">
        <f t="shared" si="95"/>
        <v/>
      </c>
      <c r="I2045" s="16" t="str">
        <f t="array" ref="I2045">IF(H2045&lt;&gt;"",SUM(IF(Data_TABLE[EOM Date]=EOMONTH(H2045,0),Data_TABLE[Total Value Sold],0)),"")</f>
        <v/>
      </c>
      <c r="J2045" s="16" t="e">
        <f t="shared" ca="1" si="93"/>
        <v>#N/A</v>
      </c>
      <c r="K2045" s="16" t="e">
        <f t="shared" ca="1" si="94"/>
        <v>#N/A</v>
      </c>
      <c r="L2045" s="12" t="str">
        <f>IF(I2045&lt;&gt;"",RANK(I2045,ListSales,0),"")</f>
        <v/>
      </c>
      <c r="V2045" s="18" t="str">
        <f>IF(U2045&lt;&gt;"",SUMIFS(Data_TABLE[Total Value Sold],Data_TABLE[EOM Date],"="&amp;EOMONTH(Dashboard!$I$7,0),Data_TABLE[Customer],"="&amp;Calc!U2045),"")</f>
        <v/>
      </c>
    </row>
    <row r="2046" spans="8:22" x14ac:dyDescent="0.2">
      <c r="H2046" s="15" t="str">
        <f t="shared" si="95"/>
        <v/>
      </c>
      <c r="I2046" s="16" t="str">
        <f t="array" ref="I2046">IF(H2046&lt;&gt;"",SUM(IF(Data_TABLE[EOM Date]=EOMONTH(H2046,0),Data_TABLE[Total Value Sold],0)),"")</f>
        <v/>
      </c>
      <c r="J2046" s="16" t="e">
        <f t="shared" ca="1" si="93"/>
        <v>#N/A</v>
      </c>
      <c r="K2046" s="16" t="e">
        <f t="shared" ca="1" si="94"/>
        <v>#N/A</v>
      </c>
      <c r="L2046" s="12" t="str">
        <f>IF(I2046&lt;&gt;"",RANK(I2046,ListSales,0),"")</f>
        <v/>
      </c>
      <c r="V2046" s="18" t="str">
        <f>IF(U2046&lt;&gt;"",SUMIFS(Data_TABLE[Total Value Sold],Data_TABLE[EOM Date],"="&amp;EOMONTH(Dashboard!$I$7,0),Data_TABLE[Customer],"="&amp;Calc!U2046),"")</f>
        <v/>
      </c>
    </row>
    <row r="2047" spans="8:22" x14ac:dyDescent="0.2">
      <c r="H2047" s="15" t="str">
        <f t="shared" si="95"/>
        <v/>
      </c>
      <c r="I2047" s="16" t="str">
        <f t="array" ref="I2047">IF(H2047&lt;&gt;"",SUM(IF(Data_TABLE[EOM Date]=EOMONTH(H2047,0),Data_TABLE[Total Value Sold],0)),"")</f>
        <v/>
      </c>
      <c r="J2047" s="16" t="e">
        <f t="shared" ca="1" si="93"/>
        <v>#N/A</v>
      </c>
      <c r="K2047" s="16" t="e">
        <f t="shared" ca="1" si="94"/>
        <v>#N/A</v>
      </c>
      <c r="L2047" s="12" t="str">
        <f>IF(I2047&lt;&gt;"",RANK(I2047,ListSales,0),"")</f>
        <v/>
      </c>
      <c r="V2047" s="18" t="str">
        <f>IF(U2047&lt;&gt;"",SUMIFS(Data_TABLE[Total Value Sold],Data_TABLE[EOM Date],"="&amp;EOMONTH(Dashboard!$I$7,0),Data_TABLE[Customer],"="&amp;Calc!U2047),"")</f>
        <v/>
      </c>
    </row>
    <row r="2048" spans="8:22" x14ac:dyDescent="0.2">
      <c r="H2048" s="15" t="str">
        <f t="shared" si="95"/>
        <v/>
      </c>
      <c r="I2048" s="16" t="str">
        <f t="array" ref="I2048">IF(H2048&lt;&gt;"",SUM(IF(Data_TABLE[EOM Date]=EOMONTH(H2048,0),Data_TABLE[Total Value Sold],0)),"")</f>
        <v/>
      </c>
      <c r="J2048" s="16" t="e">
        <f t="shared" ca="1" si="93"/>
        <v>#N/A</v>
      </c>
      <c r="K2048" s="16" t="e">
        <f t="shared" ca="1" si="94"/>
        <v>#N/A</v>
      </c>
      <c r="L2048" s="12" t="str">
        <f>IF(I2048&lt;&gt;"",RANK(I2048,ListSales,0),"")</f>
        <v/>
      </c>
      <c r="V2048" s="18" t="str">
        <f>IF(U2048&lt;&gt;"",SUMIFS(Data_TABLE[Total Value Sold],Data_TABLE[EOM Date],"="&amp;EOMONTH(Dashboard!$I$7,0),Data_TABLE[Customer],"="&amp;Calc!U2048),"")</f>
        <v/>
      </c>
    </row>
    <row r="2049" spans="8:22" x14ac:dyDescent="0.2">
      <c r="H2049" s="15" t="str">
        <f t="shared" si="95"/>
        <v/>
      </c>
      <c r="I2049" s="16" t="str">
        <f t="array" ref="I2049">IF(H2049&lt;&gt;"",SUM(IF(Data_TABLE[EOM Date]=EOMONTH(H2049,0),Data_TABLE[Total Value Sold],0)),"")</f>
        <v/>
      </c>
      <c r="J2049" s="16" t="e">
        <f t="shared" ca="1" si="93"/>
        <v>#N/A</v>
      </c>
      <c r="K2049" s="16" t="e">
        <f t="shared" ca="1" si="94"/>
        <v>#N/A</v>
      </c>
      <c r="L2049" s="12" t="str">
        <f>IF(I2049&lt;&gt;"",RANK(I2049,ListSales,0),"")</f>
        <v/>
      </c>
      <c r="V2049" s="18" t="str">
        <f>IF(U2049&lt;&gt;"",SUMIFS(Data_TABLE[Total Value Sold],Data_TABLE[EOM Date],"="&amp;EOMONTH(Dashboard!$I$7,0),Data_TABLE[Customer],"="&amp;Calc!U2049),"")</f>
        <v/>
      </c>
    </row>
    <row r="2050" spans="8:22" x14ac:dyDescent="0.2">
      <c r="H2050" s="15" t="str">
        <f t="shared" si="95"/>
        <v/>
      </c>
      <c r="I2050" s="16" t="str">
        <f t="array" ref="I2050">IF(H2050&lt;&gt;"",SUM(IF(Data_TABLE[EOM Date]=EOMONTH(H2050,0),Data_TABLE[Total Value Sold],0)),"")</f>
        <v/>
      </c>
      <c r="J2050" s="16" t="e">
        <f t="shared" ca="1" si="93"/>
        <v>#N/A</v>
      </c>
      <c r="K2050" s="16" t="e">
        <f t="shared" ca="1" si="94"/>
        <v>#N/A</v>
      </c>
      <c r="L2050" s="12" t="str">
        <f>IF(I2050&lt;&gt;"",RANK(I2050,ListSales,0),"")</f>
        <v/>
      </c>
      <c r="V2050" s="18" t="str">
        <f>IF(U2050&lt;&gt;"",SUMIFS(Data_TABLE[Total Value Sold],Data_TABLE[EOM Date],"="&amp;EOMONTH(Dashboard!$I$7,0),Data_TABLE[Customer],"="&amp;Calc!U2050),"")</f>
        <v/>
      </c>
    </row>
    <row r="2051" spans="8:22" x14ac:dyDescent="0.2">
      <c r="H2051" s="15" t="str">
        <f t="shared" si="95"/>
        <v/>
      </c>
      <c r="I2051" s="16" t="str">
        <f t="array" ref="I2051">IF(H2051&lt;&gt;"",SUM(IF(Data_TABLE[EOM Date]=EOMONTH(H2051,0),Data_TABLE[Total Value Sold],0)),"")</f>
        <v/>
      </c>
      <c r="J2051" s="16" t="e">
        <f t="shared" ca="1" si="93"/>
        <v>#N/A</v>
      </c>
      <c r="K2051" s="16" t="e">
        <f t="shared" ca="1" si="94"/>
        <v>#N/A</v>
      </c>
      <c r="L2051" s="12" t="str">
        <f>IF(I2051&lt;&gt;"",RANK(I2051,ListSales,0),"")</f>
        <v/>
      </c>
      <c r="V2051" s="18" t="str">
        <f>IF(U2051&lt;&gt;"",SUMIFS(Data_TABLE[Total Value Sold],Data_TABLE[EOM Date],"="&amp;EOMONTH(Dashboard!$I$7,0),Data_TABLE[Customer],"="&amp;Calc!U2051),"")</f>
        <v/>
      </c>
    </row>
    <row r="2052" spans="8:22" x14ac:dyDescent="0.2">
      <c r="H2052" s="15" t="str">
        <f t="shared" si="95"/>
        <v/>
      </c>
      <c r="I2052" s="16" t="str">
        <f t="array" ref="I2052">IF(H2052&lt;&gt;"",SUM(IF(Data_TABLE[EOM Date]=EOMONTH(H2052,0),Data_TABLE[Total Value Sold],0)),"")</f>
        <v/>
      </c>
      <c r="J2052" s="16" t="e">
        <f t="shared" ca="1" si="93"/>
        <v>#N/A</v>
      </c>
      <c r="K2052" s="16" t="e">
        <f t="shared" ca="1" si="94"/>
        <v>#N/A</v>
      </c>
      <c r="L2052" s="12" t="str">
        <f>IF(I2052&lt;&gt;"",RANK(I2052,ListSales,0),"")</f>
        <v/>
      </c>
      <c r="V2052" s="18" t="str">
        <f>IF(U2052&lt;&gt;"",SUMIFS(Data_TABLE[Total Value Sold],Data_TABLE[EOM Date],"="&amp;EOMONTH(Dashboard!$I$7,0),Data_TABLE[Customer],"="&amp;Calc!U2052),"")</f>
        <v/>
      </c>
    </row>
    <row r="2053" spans="8:22" x14ac:dyDescent="0.2">
      <c r="H2053" s="15" t="str">
        <f t="shared" si="95"/>
        <v/>
      </c>
      <c r="I2053" s="16" t="str">
        <f t="array" ref="I2053">IF(H2053&lt;&gt;"",SUM(IF(Data_TABLE[EOM Date]=EOMONTH(H2053,0),Data_TABLE[Total Value Sold],0)),"")</f>
        <v/>
      </c>
      <c r="J2053" s="16" t="e">
        <f t="shared" ref="J2053:J2116" ca="1" si="96">IF(L2053=$D$13,I2053,NA())</f>
        <v>#N/A</v>
      </c>
      <c r="K2053" s="16" t="e">
        <f t="shared" ref="K2053:K2116" ca="1" si="97">IF(L2053=$D$14,I2053,NA())</f>
        <v>#N/A</v>
      </c>
      <c r="L2053" s="12" t="str">
        <f>IF(I2053&lt;&gt;"",RANK(I2053,ListSales,0),"")</f>
        <v/>
      </c>
      <c r="V2053" s="18" t="str">
        <f>IF(U2053&lt;&gt;"",SUMIFS(Data_TABLE[Total Value Sold],Data_TABLE[EOM Date],"="&amp;EOMONTH(Dashboard!$I$7,0),Data_TABLE[Customer],"="&amp;Calc!U2053),"")</f>
        <v/>
      </c>
    </row>
    <row r="2054" spans="8:22" x14ac:dyDescent="0.2">
      <c r="H2054" s="15" t="str">
        <f t="shared" ref="H2054:H2117" si="98">IF(ROW(H2053)-3&gt;$D$5,"",EDATE(H2053,1))</f>
        <v/>
      </c>
      <c r="I2054" s="16" t="str">
        <f t="array" ref="I2054">IF(H2054&lt;&gt;"",SUM(IF(Data_TABLE[EOM Date]=EOMONTH(H2054,0),Data_TABLE[Total Value Sold],0)),"")</f>
        <v/>
      </c>
      <c r="J2054" s="16" t="e">
        <f t="shared" ca="1" si="96"/>
        <v>#N/A</v>
      </c>
      <c r="K2054" s="16" t="e">
        <f t="shared" ca="1" si="97"/>
        <v>#N/A</v>
      </c>
      <c r="L2054" s="12" t="str">
        <f>IF(I2054&lt;&gt;"",RANK(I2054,ListSales,0),"")</f>
        <v/>
      </c>
      <c r="V2054" s="18" t="str">
        <f>IF(U2054&lt;&gt;"",SUMIFS(Data_TABLE[Total Value Sold],Data_TABLE[EOM Date],"="&amp;EOMONTH(Dashboard!$I$7,0),Data_TABLE[Customer],"="&amp;Calc!U2054),"")</f>
        <v/>
      </c>
    </row>
    <row r="2055" spans="8:22" x14ac:dyDescent="0.2">
      <c r="H2055" s="15" t="str">
        <f t="shared" si="98"/>
        <v/>
      </c>
      <c r="I2055" s="16" t="str">
        <f t="array" ref="I2055">IF(H2055&lt;&gt;"",SUM(IF(Data_TABLE[EOM Date]=EOMONTH(H2055,0),Data_TABLE[Total Value Sold],0)),"")</f>
        <v/>
      </c>
      <c r="J2055" s="16" t="e">
        <f t="shared" ca="1" si="96"/>
        <v>#N/A</v>
      </c>
      <c r="K2055" s="16" t="e">
        <f t="shared" ca="1" si="97"/>
        <v>#N/A</v>
      </c>
      <c r="L2055" s="12" t="str">
        <f>IF(I2055&lt;&gt;"",RANK(I2055,ListSales,0),"")</f>
        <v/>
      </c>
      <c r="V2055" s="18" t="str">
        <f>IF(U2055&lt;&gt;"",SUMIFS(Data_TABLE[Total Value Sold],Data_TABLE[EOM Date],"="&amp;EOMONTH(Dashboard!$I$7,0),Data_TABLE[Customer],"="&amp;Calc!U2055),"")</f>
        <v/>
      </c>
    </row>
    <row r="2056" spans="8:22" x14ac:dyDescent="0.2">
      <c r="H2056" s="15" t="str">
        <f t="shared" si="98"/>
        <v/>
      </c>
      <c r="I2056" s="16" t="str">
        <f t="array" ref="I2056">IF(H2056&lt;&gt;"",SUM(IF(Data_TABLE[EOM Date]=EOMONTH(H2056,0),Data_TABLE[Total Value Sold],0)),"")</f>
        <v/>
      </c>
      <c r="J2056" s="16" t="e">
        <f t="shared" ca="1" si="96"/>
        <v>#N/A</v>
      </c>
      <c r="K2056" s="16" t="e">
        <f t="shared" ca="1" si="97"/>
        <v>#N/A</v>
      </c>
      <c r="L2056" s="12" t="str">
        <f>IF(I2056&lt;&gt;"",RANK(I2056,ListSales,0),"")</f>
        <v/>
      </c>
      <c r="V2056" s="18" t="str">
        <f>IF(U2056&lt;&gt;"",SUMIFS(Data_TABLE[Total Value Sold],Data_TABLE[EOM Date],"="&amp;EOMONTH(Dashboard!$I$7,0),Data_TABLE[Customer],"="&amp;Calc!U2056),"")</f>
        <v/>
      </c>
    </row>
    <row r="2057" spans="8:22" x14ac:dyDescent="0.2">
      <c r="H2057" s="15" t="str">
        <f t="shared" si="98"/>
        <v/>
      </c>
      <c r="I2057" s="16" t="str">
        <f t="array" ref="I2057">IF(H2057&lt;&gt;"",SUM(IF(Data_TABLE[EOM Date]=EOMONTH(H2057,0),Data_TABLE[Total Value Sold],0)),"")</f>
        <v/>
      </c>
      <c r="J2057" s="16" t="e">
        <f t="shared" ca="1" si="96"/>
        <v>#N/A</v>
      </c>
      <c r="K2057" s="16" t="e">
        <f t="shared" ca="1" si="97"/>
        <v>#N/A</v>
      </c>
      <c r="L2057" s="12" t="str">
        <f>IF(I2057&lt;&gt;"",RANK(I2057,ListSales,0),"")</f>
        <v/>
      </c>
      <c r="V2057" s="18" t="str">
        <f>IF(U2057&lt;&gt;"",SUMIFS(Data_TABLE[Total Value Sold],Data_TABLE[EOM Date],"="&amp;EOMONTH(Dashboard!$I$7,0),Data_TABLE[Customer],"="&amp;Calc!U2057),"")</f>
        <v/>
      </c>
    </row>
    <row r="2058" spans="8:22" x14ac:dyDescent="0.2">
      <c r="H2058" s="15" t="str">
        <f t="shared" si="98"/>
        <v/>
      </c>
      <c r="I2058" s="16" t="str">
        <f t="array" ref="I2058">IF(H2058&lt;&gt;"",SUM(IF(Data_TABLE[EOM Date]=EOMONTH(H2058,0),Data_TABLE[Total Value Sold],0)),"")</f>
        <v/>
      </c>
      <c r="J2058" s="16" t="e">
        <f t="shared" ca="1" si="96"/>
        <v>#N/A</v>
      </c>
      <c r="K2058" s="16" t="e">
        <f t="shared" ca="1" si="97"/>
        <v>#N/A</v>
      </c>
      <c r="L2058" s="12" t="str">
        <f>IF(I2058&lt;&gt;"",RANK(I2058,ListSales,0),"")</f>
        <v/>
      </c>
      <c r="V2058" s="18" t="str">
        <f>IF(U2058&lt;&gt;"",SUMIFS(Data_TABLE[Total Value Sold],Data_TABLE[EOM Date],"="&amp;EOMONTH(Dashboard!$I$7,0),Data_TABLE[Customer],"="&amp;Calc!U2058),"")</f>
        <v/>
      </c>
    </row>
    <row r="2059" spans="8:22" x14ac:dyDescent="0.2">
      <c r="H2059" s="15" t="str">
        <f t="shared" si="98"/>
        <v/>
      </c>
      <c r="I2059" s="16" t="str">
        <f t="array" ref="I2059">IF(H2059&lt;&gt;"",SUM(IF(Data_TABLE[EOM Date]=EOMONTH(H2059,0),Data_TABLE[Total Value Sold],0)),"")</f>
        <v/>
      </c>
      <c r="J2059" s="16" t="e">
        <f t="shared" ca="1" si="96"/>
        <v>#N/A</v>
      </c>
      <c r="K2059" s="16" t="e">
        <f t="shared" ca="1" si="97"/>
        <v>#N/A</v>
      </c>
      <c r="L2059" s="12" t="str">
        <f>IF(I2059&lt;&gt;"",RANK(I2059,ListSales,0),"")</f>
        <v/>
      </c>
      <c r="V2059" s="18" t="str">
        <f>IF(U2059&lt;&gt;"",SUMIFS(Data_TABLE[Total Value Sold],Data_TABLE[EOM Date],"="&amp;EOMONTH(Dashboard!$I$7,0),Data_TABLE[Customer],"="&amp;Calc!U2059),"")</f>
        <v/>
      </c>
    </row>
    <row r="2060" spans="8:22" x14ac:dyDescent="0.2">
      <c r="H2060" s="15" t="str">
        <f t="shared" si="98"/>
        <v/>
      </c>
      <c r="I2060" s="16" t="str">
        <f t="array" ref="I2060">IF(H2060&lt;&gt;"",SUM(IF(Data_TABLE[EOM Date]=EOMONTH(H2060,0),Data_TABLE[Total Value Sold],0)),"")</f>
        <v/>
      </c>
      <c r="J2060" s="16" t="e">
        <f t="shared" ca="1" si="96"/>
        <v>#N/A</v>
      </c>
      <c r="K2060" s="16" t="e">
        <f t="shared" ca="1" si="97"/>
        <v>#N/A</v>
      </c>
      <c r="L2060" s="12" t="str">
        <f>IF(I2060&lt;&gt;"",RANK(I2060,ListSales,0),"")</f>
        <v/>
      </c>
      <c r="V2060" s="18" t="str">
        <f>IF(U2060&lt;&gt;"",SUMIFS(Data_TABLE[Total Value Sold],Data_TABLE[EOM Date],"="&amp;EOMONTH(Dashboard!$I$7,0),Data_TABLE[Customer],"="&amp;Calc!U2060),"")</f>
        <v/>
      </c>
    </row>
    <row r="2061" spans="8:22" x14ac:dyDescent="0.2">
      <c r="H2061" s="15" t="str">
        <f t="shared" si="98"/>
        <v/>
      </c>
      <c r="I2061" s="16" t="str">
        <f t="array" ref="I2061">IF(H2061&lt;&gt;"",SUM(IF(Data_TABLE[EOM Date]=EOMONTH(H2061,0),Data_TABLE[Total Value Sold],0)),"")</f>
        <v/>
      </c>
      <c r="J2061" s="16" t="e">
        <f t="shared" ca="1" si="96"/>
        <v>#N/A</v>
      </c>
      <c r="K2061" s="16" t="e">
        <f t="shared" ca="1" si="97"/>
        <v>#N/A</v>
      </c>
      <c r="L2061" s="12" t="str">
        <f>IF(I2061&lt;&gt;"",RANK(I2061,ListSales,0),"")</f>
        <v/>
      </c>
      <c r="V2061" s="18" t="str">
        <f>IF(U2061&lt;&gt;"",SUMIFS(Data_TABLE[Total Value Sold],Data_TABLE[EOM Date],"="&amp;EOMONTH(Dashboard!$I$7,0),Data_TABLE[Customer],"="&amp;Calc!U2061),"")</f>
        <v/>
      </c>
    </row>
    <row r="2062" spans="8:22" x14ac:dyDescent="0.2">
      <c r="H2062" s="15" t="str">
        <f t="shared" si="98"/>
        <v/>
      </c>
      <c r="I2062" s="16" t="str">
        <f t="array" ref="I2062">IF(H2062&lt;&gt;"",SUM(IF(Data_TABLE[EOM Date]=EOMONTH(H2062,0),Data_TABLE[Total Value Sold],0)),"")</f>
        <v/>
      </c>
      <c r="J2062" s="16" t="e">
        <f t="shared" ca="1" si="96"/>
        <v>#N/A</v>
      </c>
      <c r="K2062" s="16" t="e">
        <f t="shared" ca="1" si="97"/>
        <v>#N/A</v>
      </c>
      <c r="L2062" s="12" t="str">
        <f>IF(I2062&lt;&gt;"",RANK(I2062,ListSales,0),"")</f>
        <v/>
      </c>
      <c r="V2062" s="18" t="str">
        <f>IF(U2062&lt;&gt;"",SUMIFS(Data_TABLE[Total Value Sold],Data_TABLE[EOM Date],"="&amp;EOMONTH(Dashboard!$I$7,0),Data_TABLE[Customer],"="&amp;Calc!U2062),"")</f>
        <v/>
      </c>
    </row>
    <row r="2063" spans="8:22" x14ac:dyDescent="0.2">
      <c r="H2063" s="15" t="str">
        <f t="shared" si="98"/>
        <v/>
      </c>
      <c r="I2063" s="16" t="str">
        <f t="array" ref="I2063">IF(H2063&lt;&gt;"",SUM(IF(Data_TABLE[EOM Date]=EOMONTH(H2063,0),Data_TABLE[Total Value Sold],0)),"")</f>
        <v/>
      </c>
      <c r="J2063" s="16" t="e">
        <f t="shared" ca="1" si="96"/>
        <v>#N/A</v>
      </c>
      <c r="K2063" s="16" t="e">
        <f t="shared" ca="1" si="97"/>
        <v>#N/A</v>
      </c>
      <c r="L2063" s="12" t="str">
        <f>IF(I2063&lt;&gt;"",RANK(I2063,ListSales,0),"")</f>
        <v/>
      </c>
      <c r="V2063" s="18" t="str">
        <f>IF(U2063&lt;&gt;"",SUMIFS(Data_TABLE[Total Value Sold],Data_TABLE[EOM Date],"="&amp;EOMONTH(Dashboard!$I$7,0),Data_TABLE[Customer],"="&amp;Calc!U2063),"")</f>
        <v/>
      </c>
    </row>
    <row r="2064" spans="8:22" x14ac:dyDescent="0.2">
      <c r="H2064" s="15" t="str">
        <f t="shared" si="98"/>
        <v/>
      </c>
      <c r="I2064" s="16" t="str">
        <f t="array" ref="I2064">IF(H2064&lt;&gt;"",SUM(IF(Data_TABLE[EOM Date]=EOMONTH(H2064,0),Data_TABLE[Total Value Sold],0)),"")</f>
        <v/>
      </c>
      <c r="J2064" s="16" t="e">
        <f t="shared" ca="1" si="96"/>
        <v>#N/A</v>
      </c>
      <c r="K2064" s="16" t="e">
        <f t="shared" ca="1" si="97"/>
        <v>#N/A</v>
      </c>
      <c r="L2064" s="12" t="str">
        <f>IF(I2064&lt;&gt;"",RANK(I2064,ListSales,0),"")</f>
        <v/>
      </c>
      <c r="V2064" s="18" t="str">
        <f>IF(U2064&lt;&gt;"",SUMIFS(Data_TABLE[Total Value Sold],Data_TABLE[EOM Date],"="&amp;EOMONTH(Dashboard!$I$7,0),Data_TABLE[Customer],"="&amp;Calc!U2064),"")</f>
        <v/>
      </c>
    </row>
    <row r="2065" spans="8:22" x14ac:dyDescent="0.2">
      <c r="H2065" s="15" t="str">
        <f t="shared" si="98"/>
        <v/>
      </c>
      <c r="I2065" s="16" t="str">
        <f t="array" ref="I2065">IF(H2065&lt;&gt;"",SUM(IF(Data_TABLE[EOM Date]=EOMONTH(H2065,0),Data_TABLE[Total Value Sold],0)),"")</f>
        <v/>
      </c>
      <c r="J2065" s="16" t="e">
        <f t="shared" ca="1" si="96"/>
        <v>#N/A</v>
      </c>
      <c r="K2065" s="16" t="e">
        <f t="shared" ca="1" si="97"/>
        <v>#N/A</v>
      </c>
      <c r="L2065" s="12" t="str">
        <f>IF(I2065&lt;&gt;"",RANK(I2065,ListSales,0),"")</f>
        <v/>
      </c>
      <c r="V2065" s="18" t="str">
        <f>IF(U2065&lt;&gt;"",SUMIFS(Data_TABLE[Total Value Sold],Data_TABLE[EOM Date],"="&amp;EOMONTH(Dashboard!$I$7,0),Data_TABLE[Customer],"="&amp;Calc!U2065),"")</f>
        <v/>
      </c>
    </row>
    <row r="2066" spans="8:22" x14ac:dyDescent="0.2">
      <c r="H2066" s="15" t="str">
        <f t="shared" si="98"/>
        <v/>
      </c>
      <c r="I2066" s="16" t="str">
        <f t="array" ref="I2066">IF(H2066&lt;&gt;"",SUM(IF(Data_TABLE[EOM Date]=EOMONTH(H2066,0),Data_TABLE[Total Value Sold],0)),"")</f>
        <v/>
      </c>
      <c r="J2066" s="16" t="e">
        <f t="shared" ca="1" si="96"/>
        <v>#N/A</v>
      </c>
      <c r="K2066" s="16" t="e">
        <f t="shared" ca="1" si="97"/>
        <v>#N/A</v>
      </c>
      <c r="L2066" s="12" t="str">
        <f>IF(I2066&lt;&gt;"",RANK(I2066,ListSales,0),"")</f>
        <v/>
      </c>
      <c r="V2066" s="18" t="str">
        <f>IF(U2066&lt;&gt;"",SUMIFS(Data_TABLE[Total Value Sold],Data_TABLE[EOM Date],"="&amp;EOMONTH(Dashboard!$I$7,0),Data_TABLE[Customer],"="&amp;Calc!U2066),"")</f>
        <v/>
      </c>
    </row>
    <row r="2067" spans="8:22" x14ac:dyDescent="0.2">
      <c r="H2067" s="15" t="str">
        <f t="shared" si="98"/>
        <v/>
      </c>
      <c r="I2067" s="16" t="str">
        <f t="array" ref="I2067">IF(H2067&lt;&gt;"",SUM(IF(Data_TABLE[EOM Date]=EOMONTH(H2067,0),Data_TABLE[Total Value Sold],0)),"")</f>
        <v/>
      </c>
      <c r="J2067" s="16" t="e">
        <f t="shared" ca="1" si="96"/>
        <v>#N/A</v>
      </c>
      <c r="K2067" s="16" t="e">
        <f t="shared" ca="1" si="97"/>
        <v>#N/A</v>
      </c>
      <c r="L2067" s="12" t="str">
        <f>IF(I2067&lt;&gt;"",RANK(I2067,ListSales,0),"")</f>
        <v/>
      </c>
      <c r="V2067" s="18" t="str">
        <f>IF(U2067&lt;&gt;"",SUMIFS(Data_TABLE[Total Value Sold],Data_TABLE[EOM Date],"="&amp;EOMONTH(Dashboard!$I$7,0),Data_TABLE[Customer],"="&amp;Calc!U2067),"")</f>
        <v/>
      </c>
    </row>
    <row r="2068" spans="8:22" x14ac:dyDescent="0.2">
      <c r="H2068" s="15" t="str">
        <f t="shared" si="98"/>
        <v/>
      </c>
      <c r="I2068" s="16" t="str">
        <f t="array" ref="I2068">IF(H2068&lt;&gt;"",SUM(IF(Data_TABLE[EOM Date]=EOMONTH(H2068,0),Data_TABLE[Total Value Sold],0)),"")</f>
        <v/>
      </c>
      <c r="J2068" s="16" t="e">
        <f t="shared" ca="1" si="96"/>
        <v>#N/A</v>
      </c>
      <c r="K2068" s="16" t="e">
        <f t="shared" ca="1" si="97"/>
        <v>#N/A</v>
      </c>
      <c r="L2068" s="12" t="str">
        <f>IF(I2068&lt;&gt;"",RANK(I2068,ListSales,0),"")</f>
        <v/>
      </c>
      <c r="V2068" s="18" t="str">
        <f>IF(U2068&lt;&gt;"",SUMIFS(Data_TABLE[Total Value Sold],Data_TABLE[EOM Date],"="&amp;EOMONTH(Dashboard!$I$7,0),Data_TABLE[Customer],"="&amp;Calc!U2068),"")</f>
        <v/>
      </c>
    </row>
    <row r="2069" spans="8:22" x14ac:dyDescent="0.2">
      <c r="H2069" s="15" t="str">
        <f t="shared" si="98"/>
        <v/>
      </c>
      <c r="I2069" s="16" t="str">
        <f t="array" ref="I2069">IF(H2069&lt;&gt;"",SUM(IF(Data_TABLE[EOM Date]=EOMONTH(H2069,0),Data_TABLE[Total Value Sold],0)),"")</f>
        <v/>
      </c>
      <c r="J2069" s="16" t="e">
        <f t="shared" ca="1" si="96"/>
        <v>#N/A</v>
      </c>
      <c r="K2069" s="16" t="e">
        <f t="shared" ca="1" si="97"/>
        <v>#N/A</v>
      </c>
      <c r="L2069" s="12" t="str">
        <f>IF(I2069&lt;&gt;"",RANK(I2069,ListSales,0),"")</f>
        <v/>
      </c>
      <c r="V2069" s="18" t="str">
        <f>IF(U2069&lt;&gt;"",SUMIFS(Data_TABLE[Total Value Sold],Data_TABLE[EOM Date],"="&amp;EOMONTH(Dashboard!$I$7,0),Data_TABLE[Customer],"="&amp;Calc!U2069),"")</f>
        <v/>
      </c>
    </row>
    <row r="2070" spans="8:22" x14ac:dyDescent="0.2">
      <c r="H2070" s="15" t="str">
        <f t="shared" si="98"/>
        <v/>
      </c>
      <c r="I2070" s="16" t="str">
        <f t="array" ref="I2070">IF(H2070&lt;&gt;"",SUM(IF(Data_TABLE[EOM Date]=EOMONTH(H2070,0),Data_TABLE[Total Value Sold],0)),"")</f>
        <v/>
      </c>
      <c r="J2070" s="16" t="e">
        <f t="shared" ca="1" si="96"/>
        <v>#N/A</v>
      </c>
      <c r="K2070" s="16" t="e">
        <f t="shared" ca="1" si="97"/>
        <v>#N/A</v>
      </c>
      <c r="L2070" s="12" t="str">
        <f>IF(I2070&lt;&gt;"",RANK(I2070,ListSales,0),"")</f>
        <v/>
      </c>
      <c r="V2070" s="18" t="str">
        <f>IF(U2070&lt;&gt;"",SUMIFS(Data_TABLE[Total Value Sold],Data_TABLE[EOM Date],"="&amp;EOMONTH(Dashboard!$I$7,0),Data_TABLE[Customer],"="&amp;Calc!U2070),"")</f>
        <v/>
      </c>
    </row>
    <row r="2071" spans="8:22" x14ac:dyDescent="0.2">
      <c r="H2071" s="15" t="str">
        <f t="shared" si="98"/>
        <v/>
      </c>
      <c r="I2071" s="16" t="str">
        <f t="array" ref="I2071">IF(H2071&lt;&gt;"",SUM(IF(Data_TABLE[EOM Date]=EOMONTH(H2071,0),Data_TABLE[Total Value Sold],0)),"")</f>
        <v/>
      </c>
      <c r="J2071" s="16" t="e">
        <f t="shared" ca="1" si="96"/>
        <v>#N/A</v>
      </c>
      <c r="K2071" s="16" t="e">
        <f t="shared" ca="1" si="97"/>
        <v>#N/A</v>
      </c>
      <c r="L2071" s="12" t="str">
        <f>IF(I2071&lt;&gt;"",RANK(I2071,ListSales,0),"")</f>
        <v/>
      </c>
      <c r="V2071" s="18" t="str">
        <f>IF(U2071&lt;&gt;"",SUMIFS(Data_TABLE[Total Value Sold],Data_TABLE[EOM Date],"="&amp;EOMONTH(Dashboard!$I$7,0),Data_TABLE[Customer],"="&amp;Calc!U2071),"")</f>
        <v/>
      </c>
    </row>
    <row r="2072" spans="8:22" x14ac:dyDescent="0.2">
      <c r="H2072" s="15" t="str">
        <f t="shared" si="98"/>
        <v/>
      </c>
      <c r="I2072" s="16" t="str">
        <f t="array" ref="I2072">IF(H2072&lt;&gt;"",SUM(IF(Data_TABLE[EOM Date]=EOMONTH(H2072,0),Data_TABLE[Total Value Sold],0)),"")</f>
        <v/>
      </c>
      <c r="J2072" s="16" t="e">
        <f t="shared" ca="1" si="96"/>
        <v>#N/A</v>
      </c>
      <c r="K2072" s="16" t="e">
        <f t="shared" ca="1" si="97"/>
        <v>#N/A</v>
      </c>
      <c r="L2072" s="12" t="str">
        <f>IF(I2072&lt;&gt;"",RANK(I2072,ListSales,0),"")</f>
        <v/>
      </c>
      <c r="V2072" s="18" t="str">
        <f>IF(U2072&lt;&gt;"",SUMIFS(Data_TABLE[Total Value Sold],Data_TABLE[EOM Date],"="&amp;EOMONTH(Dashboard!$I$7,0),Data_TABLE[Customer],"="&amp;Calc!U2072),"")</f>
        <v/>
      </c>
    </row>
    <row r="2073" spans="8:22" x14ac:dyDescent="0.2">
      <c r="H2073" s="15" t="str">
        <f t="shared" si="98"/>
        <v/>
      </c>
      <c r="I2073" s="16" t="str">
        <f t="array" ref="I2073">IF(H2073&lt;&gt;"",SUM(IF(Data_TABLE[EOM Date]=EOMONTH(H2073,0),Data_TABLE[Total Value Sold],0)),"")</f>
        <v/>
      </c>
      <c r="J2073" s="16" t="e">
        <f t="shared" ca="1" si="96"/>
        <v>#N/A</v>
      </c>
      <c r="K2073" s="16" t="e">
        <f t="shared" ca="1" si="97"/>
        <v>#N/A</v>
      </c>
      <c r="L2073" s="12" t="str">
        <f>IF(I2073&lt;&gt;"",RANK(I2073,ListSales,0),"")</f>
        <v/>
      </c>
      <c r="V2073" s="18" t="str">
        <f>IF(U2073&lt;&gt;"",SUMIFS(Data_TABLE[Total Value Sold],Data_TABLE[EOM Date],"="&amp;EOMONTH(Dashboard!$I$7,0),Data_TABLE[Customer],"="&amp;Calc!U2073),"")</f>
        <v/>
      </c>
    </row>
    <row r="2074" spans="8:22" x14ac:dyDescent="0.2">
      <c r="H2074" s="15" t="str">
        <f t="shared" si="98"/>
        <v/>
      </c>
      <c r="I2074" s="16" t="str">
        <f t="array" ref="I2074">IF(H2074&lt;&gt;"",SUM(IF(Data_TABLE[EOM Date]=EOMONTH(H2074,0),Data_TABLE[Total Value Sold],0)),"")</f>
        <v/>
      </c>
      <c r="J2074" s="16" t="e">
        <f t="shared" ca="1" si="96"/>
        <v>#N/A</v>
      </c>
      <c r="K2074" s="16" t="e">
        <f t="shared" ca="1" si="97"/>
        <v>#N/A</v>
      </c>
      <c r="L2074" s="12" t="str">
        <f>IF(I2074&lt;&gt;"",RANK(I2074,ListSales,0),"")</f>
        <v/>
      </c>
      <c r="V2074" s="18" t="str">
        <f>IF(U2074&lt;&gt;"",SUMIFS(Data_TABLE[Total Value Sold],Data_TABLE[EOM Date],"="&amp;EOMONTH(Dashboard!$I$7,0),Data_TABLE[Customer],"="&amp;Calc!U2074),"")</f>
        <v/>
      </c>
    </row>
    <row r="2075" spans="8:22" x14ac:dyDescent="0.2">
      <c r="H2075" s="15" t="str">
        <f t="shared" si="98"/>
        <v/>
      </c>
      <c r="I2075" s="16" t="str">
        <f t="array" ref="I2075">IF(H2075&lt;&gt;"",SUM(IF(Data_TABLE[EOM Date]=EOMONTH(H2075,0),Data_TABLE[Total Value Sold],0)),"")</f>
        <v/>
      </c>
      <c r="J2075" s="16" t="e">
        <f t="shared" ca="1" si="96"/>
        <v>#N/A</v>
      </c>
      <c r="K2075" s="16" t="e">
        <f t="shared" ca="1" si="97"/>
        <v>#N/A</v>
      </c>
      <c r="L2075" s="12" t="str">
        <f>IF(I2075&lt;&gt;"",RANK(I2075,ListSales,0),"")</f>
        <v/>
      </c>
      <c r="V2075" s="18" t="str">
        <f>IF(U2075&lt;&gt;"",SUMIFS(Data_TABLE[Total Value Sold],Data_TABLE[EOM Date],"="&amp;EOMONTH(Dashboard!$I$7,0),Data_TABLE[Customer],"="&amp;Calc!U2075),"")</f>
        <v/>
      </c>
    </row>
    <row r="2076" spans="8:22" x14ac:dyDescent="0.2">
      <c r="H2076" s="15" t="str">
        <f t="shared" si="98"/>
        <v/>
      </c>
      <c r="I2076" s="16" t="str">
        <f t="array" ref="I2076">IF(H2076&lt;&gt;"",SUM(IF(Data_TABLE[EOM Date]=EOMONTH(H2076,0),Data_TABLE[Total Value Sold],0)),"")</f>
        <v/>
      </c>
      <c r="J2076" s="16" t="e">
        <f t="shared" ca="1" si="96"/>
        <v>#N/A</v>
      </c>
      <c r="K2076" s="16" t="e">
        <f t="shared" ca="1" si="97"/>
        <v>#N/A</v>
      </c>
      <c r="L2076" s="12" t="str">
        <f>IF(I2076&lt;&gt;"",RANK(I2076,ListSales,0),"")</f>
        <v/>
      </c>
      <c r="V2076" s="18" t="str">
        <f>IF(U2076&lt;&gt;"",SUMIFS(Data_TABLE[Total Value Sold],Data_TABLE[EOM Date],"="&amp;EOMONTH(Dashboard!$I$7,0),Data_TABLE[Customer],"="&amp;Calc!U2076),"")</f>
        <v/>
      </c>
    </row>
    <row r="2077" spans="8:22" x14ac:dyDescent="0.2">
      <c r="H2077" s="15" t="str">
        <f t="shared" si="98"/>
        <v/>
      </c>
      <c r="I2077" s="16" t="str">
        <f t="array" ref="I2077">IF(H2077&lt;&gt;"",SUM(IF(Data_TABLE[EOM Date]=EOMONTH(H2077,0),Data_TABLE[Total Value Sold],0)),"")</f>
        <v/>
      </c>
      <c r="J2077" s="16" t="e">
        <f t="shared" ca="1" si="96"/>
        <v>#N/A</v>
      </c>
      <c r="K2077" s="16" t="e">
        <f t="shared" ca="1" si="97"/>
        <v>#N/A</v>
      </c>
      <c r="L2077" s="12" t="str">
        <f>IF(I2077&lt;&gt;"",RANK(I2077,ListSales,0),"")</f>
        <v/>
      </c>
      <c r="V2077" s="18" t="str">
        <f>IF(U2077&lt;&gt;"",SUMIFS(Data_TABLE[Total Value Sold],Data_TABLE[EOM Date],"="&amp;EOMONTH(Dashboard!$I$7,0),Data_TABLE[Customer],"="&amp;Calc!U2077),"")</f>
        <v/>
      </c>
    </row>
    <row r="2078" spans="8:22" x14ac:dyDescent="0.2">
      <c r="H2078" s="15" t="str">
        <f t="shared" si="98"/>
        <v/>
      </c>
      <c r="I2078" s="16" t="str">
        <f t="array" ref="I2078">IF(H2078&lt;&gt;"",SUM(IF(Data_TABLE[EOM Date]=EOMONTH(H2078,0),Data_TABLE[Total Value Sold],0)),"")</f>
        <v/>
      </c>
      <c r="J2078" s="16" t="e">
        <f t="shared" ca="1" si="96"/>
        <v>#N/A</v>
      </c>
      <c r="K2078" s="16" t="e">
        <f t="shared" ca="1" si="97"/>
        <v>#N/A</v>
      </c>
      <c r="L2078" s="12" t="str">
        <f>IF(I2078&lt;&gt;"",RANK(I2078,ListSales,0),"")</f>
        <v/>
      </c>
      <c r="V2078" s="18" t="str">
        <f>IF(U2078&lt;&gt;"",SUMIFS(Data_TABLE[Total Value Sold],Data_TABLE[EOM Date],"="&amp;EOMONTH(Dashboard!$I$7,0),Data_TABLE[Customer],"="&amp;Calc!U2078),"")</f>
        <v/>
      </c>
    </row>
    <row r="2079" spans="8:22" x14ac:dyDescent="0.2">
      <c r="H2079" s="15" t="str">
        <f t="shared" si="98"/>
        <v/>
      </c>
      <c r="I2079" s="16" t="str">
        <f t="array" ref="I2079">IF(H2079&lt;&gt;"",SUM(IF(Data_TABLE[EOM Date]=EOMONTH(H2079,0),Data_TABLE[Total Value Sold],0)),"")</f>
        <v/>
      </c>
      <c r="J2079" s="16" t="e">
        <f t="shared" ca="1" si="96"/>
        <v>#N/A</v>
      </c>
      <c r="K2079" s="16" t="e">
        <f t="shared" ca="1" si="97"/>
        <v>#N/A</v>
      </c>
      <c r="L2079" s="12" t="str">
        <f>IF(I2079&lt;&gt;"",RANK(I2079,ListSales,0),"")</f>
        <v/>
      </c>
      <c r="V2079" s="18" t="str">
        <f>IF(U2079&lt;&gt;"",SUMIFS(Data_TABLE[Total Value Sold],Data_TABLE[EOM Date],"="&amp;EOMONTH(Dashboard!$I$7,0),Data_TABLE[Customer],"="&amp;Calc!U2079),"")</f>
        <v/>
      </c>
    </row>
    <row r="2080" spans="8:22" x14ac:dyDescent="0.2">
      <c r="H2080" s="15" t="str">
        <f t="shared" si="98"/>
        <v/>
      </c>
      <c r="I2080" s="16" t="str">
        <f t="array" ref="I2080">IF(H2080&lt;&gt;"",SUM(IF(Data_TABLE[EOM Date]=EOMONTH(H2080,0),Data_TABLE[Total Value Sold],0)),"")</f>
        <v/>
      </c>
      <c r="J2080" s="16" t="e">
        <f t="shared" ca="1" si="96"/>
        <v>#N/A</v>
      </c>
      <c r="K2080" s="16" t="e">
        <f t="shared" ca="1" si="97"/>
        <v>#N/A</v>
      </c>
      <c r="L2080" s="12" t="str">
        <f>IF(I2080&lt;&gt;"",RANK(I2080,ListSales,0),"")</f>
        <v/>
      </c>
      <c r="V2080" s="18" t="str">
        <f>IF(U2080&lt;&gt;"",SUMIFS(Data_TABLE[Total Value Sold],Data_TABLE[EOM Date],"="&amp;EOMONTH(Dashboard!$I$7,0),Data_TABLE[Customer],"="&amp;Calc!U2080),"")</f>
        <v/>
      </c>
    </row>
    <row r="2081" spans="8:22" x14ac:dyDescent="0.2">
      <c r="H2081" s="15" t="str">
        <f t="shared" si="98"/>
        <v/>
      </c>
      <c r="I2081" s="16" t="str">
        <f t="array" ref="I2081">IF(H2081&lt;&gt;"",SUM(IF(Data_TABLE[EOM Date]=EOMONTH(H2081,0),Data_TABLE[Total Value Sold],0)),"")</f>
        <v/>
      </c>
      <c r="J2081" s="16" t="e">
        <f t="shared" ca="1" si="96"/>
        <v>#N/A</v>
      </c>
      <c r="K2081" s="16" t="e">
        <f t="shared" ca="1" si="97"/>
        <v>#N/A</v>
      </c>
      <c r="L2081" s="12" t="str">
        <f>IF(I2081&lt;&gt;"",RANK(I2081,ListSales,0),"")</f>
        <v/>
      </c>
      <c r="V2081" s="18" t="str">
        <f>IF(U2081&lt;&gt;"",SUMIFS(Data_TABLE[Total Value Sold],Data_TABLE[EOM Date],"="&amp;EOMONTH(Dashboard!$I$7,0),Data_TABLE[Customer],"="&amp;Calc!U2081),"")</f>
        <v/>
      </c>
    </row>
    <row r="2082" spans="8:22" x14ac:dyDescent="0.2">
      <c r="H2082" s="15" t="str">
        <f t="shared" si="98"/>
        <v/>
      </c>
      <c r="I2082" s="16" t="str">
        <f t="array" ref="I2082">IF(H2082&lt;&gt;"",SUM(IF(Data_TABLE[EOM Date]=EOMONTH(H2082,0),Data_TABLE[Total Value Sold],0)),"")</f>
        <v/>
      </c>
      <c r="J2082" s="16" t="e">
        <f t="shared" ca="1" si="96"/>
        <v>#N/A</v>
      </c>
      <c r="K2082" s="16" t="e">
        <f t="shared" ca="1" si="97"/>
        <v>#N/A</v>
      </c>
      <c r="L2082" s="12" t="str">
        <f>IF(I2082&lt;&gt;"",RANK(I2082,ListSales,0),"")</f>
        <v/>
      </c>
      <c r="V2082" s="18" t="str">
        <f>IF(U2082&lt;&gt;"",SUMIFS(Data_TABLE[Total Value Sold],Data_TABLE[EOM Date],"="&amp;EOMONTH(Dashboard!$I$7,0),Data_TABLE[Customer],"="&amp;Calc!U2082),"")</f>
        <v/>
      </c>
    </row>
    <row r="2083" spans="8:22" x14ac:dyDescent="0.2">
      <c r="H2083" s="15" t="str">
        <f t="shared" si="98"/>
        <v/>
      </c>
      <c r="I2083" s="16" t="str">
        <f t="array" ref="I2083">IF(H2083&lt;&gt;"",SUM(IF(Data_TABLE[EOM Date]=EOMONTH(H2083,0),Data_TABLE[Total Value Sold],0)),"")</f>
        <v/>
      </c>
      <c r="J2083" s="16" t="e">
        <f t="shared" ca="1" si="96"/>
        <v>#N/A</v>
      </c>
      <c r="K2083" s="16" t="e">
        <f t="shared" ca="1" si="97"/>
        <v>#N/A</v>
      </c>
      <c r="L2083" s="12" t="str">
        <f>IF(I2083&lt;&gt;"",RANK(I2083,ListSales,0),"")</f>
        <v/>
      </c>
      <c r="V2083" s="18" t="str">
        <f>IF(U2083&lt;&gt;"",SUMIFS(Data_TABLE[Total Value Sold],Data_TABLE[EOM Date],"="&amp;EOMONTH(Dashboard!$I$7,0),Data_TABLE[Customer],"="&amp;Calc!U2083),"")</f>
        <v/>
      </c>
    </row>
    <row r="2084" spans="8:22" x14ac:dyDescent="0.2">
      <c r="H2084" s="15" t="str">
        <f t="shared" si="98"/>
        <v/>
      </c>
      <c r="I2084" s="16" t="str">
        <f t="array" ref="I2084">IF(H2084&lt;&gt;"",SUM(IF(Data_TABLE[EOM Date]=EOMONTH(H2084,0),Data_TABLE[Total Value Sold],0)),"")</f>
        <v/>
      </c>
      <c r="J2084" s="16" t="e">
        <f t="shared" ca="1" si="96"/>
        <v>#N/A</v>
      </c>
      <c r="K2084" s="16" t="e">
        <f t="shared" ca="1" si="97"/>
        <v>#N/A</v>
      </c>
      <c r="L2084" s="12" t="str">
        <f>IF(I2084&lt;&gt;"",RANK(I2084,ListSales,0),"")</f>
        <v/>
      </c>
      <c r="V2084" s="18" t="str">
        <f>IF(U2084&lt;&gt;"",SUMIFS(Data_TABLE[Total Value Sold],Data_TABLE[EOM Date],"="&amp;EOMONTH(Dashboard!$I$7,0),Data_TABLE[Customer],"="&amp;Calc!U2084),"")</f>
        <v/>
      </c>
    </row>
    <row r="2085" spans="8:22" x14ac:dyDescent="0.2">
      <c r="H2085" s="15" t="str">
        <f t="shared" si="98"/>
        <v/>
      </c>
      <c r="I2085" s="16" t="str">
        <f t="array" ref="I2085">IF(H2085&lt;&gt;"",SUM(IF(Data_TABLE[EOM Date]=EOMONTH(H2085,0),Data_TABLE[Total Value Sold],0)),"")</f>
        <v/>
      </c>
      <c r="J2085" s="16" t="e">
        <f t="shared" ca="1" si="96"/>
        <v>#N/A</v>
      </c>
      <c r="K2085" s="16" t="e">
        <f t="shared" ca="1" si="97"/>
        <v>#N/A</v>
      </c>
      <c r="L2085" s="12" t="str">
        <f>IF(I2085&lt;&gt;"",RANK(I2085,ListSales,0),"")</f>
        <v/>
      </c>
      <c r="V2085" s="18" t="str">
        <f>IF(U2085&lt;&gt;"",SUMIFS(Data_TABLE[Total Value Sold],Data_TABLE[EOM Date],"="&amp;EOMONTH(Dashboard!$I$7,0),Data_TABLE[Customer],"="&amp;Calc!U2085),"")</f>
        <v/>
      </c>
    </row>
    <row r="2086" spans="8:22" x14ac:dyDescent="0.2">
      <c r="H2086" s="15" t="str">
        <f t="shared" si="98"/>
        <v/>
      </c>
      <c r="I2086" s="16" t="str">
        <f t="array" ref="I2086">IF(H2086&lt;&gt;"",SUM(IF(Data_TABLE[EOM Date]=EOMONTH(H2086,0),Data_TABLE[Total Value Sold],0)),"")</f>
        <v/>
      </c>
      <c r="J2086" s="16" t="e">
        <f t="shared" ca="1" si="96"/>
        <v>#N/A</v>
      </c>
      <c r="K2086" s="16" t="e">
        <f t="shared" ca="1" si="97"/>
        <v>#N/A</v>
      </c>
      <c r="L2086" s="12" t="str">
        <f>IF(I2086&lt;&gt;"",RANK(I2086,ListSales,0),"")</f>
        <v/>
      </c>
      <c r="V2086" s="18" t="str">
        <f>IF(U2086&lt;&gt;"",SUMIFS(Data_TABLE[Total Value Sold],Data_TABLE[EOM Date],"="&amp;EOMONTH(Dashboard!$I$7,0),Data_TABLE[Customer],"="&amp;Calc!U2086),"")</f>
        <v/>
      </c>
    </row>
    <row r="2087" spans="8:22" x14ac:dyDescent="0.2">
      <c r="H2087" s="15" t="str">
        <f t="shared" si="98"/>
        <v/>
      </c>
      <c r="I2087" s="16" t="str">
        <f t="array" ref="I2087">IF(H2087&lt;&gt;"",SUM(IF(Data_TABLE[EOM Date]=EOMONTH(H2087,0),Data_TABLE[Total Value Sold],0)),"")</f>
        <v/>
      </c>
      <c r="J2087" s="16" t="e">
        <f t="shared" ca="1" si="96"/>
        <v>#N/A</v>
      </c>
      <c r="K2087" s="16" t="e">
        <f t="shared" ca="1" si="97"/>
        <v>#N/A</v>
      </c>
      <c r="L2087" s="12" t="str">
        <f>IF(I2087&lt;&gt;"",RANK(I2087,ListSales,0),"")</f>
        <v/>
      </c>
      <c r="V2087" s="18" t="str">
        <f>IF(U2087&lt;&gt;"",SUMIFS(Data_TABLE[Total Value Sold],Data_TABLE[EOM Date],"="&amp;EOMONTH(Dashboard!$I$7,0),Data_TABLE[Customer],"="&amp;Calc!U2087),"")</f>
        <v/>
      </c>
    </row>
    <row r="2088" spans="8:22" x14ac:dyDescent="0.2">
      <c r="H2088" s="15" t="str">
        <f t="shared" si="98"/>
        <v/>
      </c>
      <c r="I2088" s="16" t="str">
        <f t="array" ref="I2088">IF(H2088&lt;&gt;"",SUM(IF(Data_TABLE[EOM Date]=EOMONTH(H2088,0),Data_TABLE[Total Value Sold],0)),"")</f>
        <v/>
      </c>
      <c r="J2088" s="16" t="e">
        <f t="shared" ca="1" si="96"/>
        <v>#N/A</v>
      </c>
      <c r="K2088" s="16" t="e">
        <f t="shared" ca="1" si="97"/>
        <v>#N/A</v>
      </c>
      <c r="L2088" s="12" t="str">
        <f>IF(I2088&lt;&gt;"",RANK(I2088,ListSales,0),"")</f>
        <v/>
      </c>
      <c r="V2088" s="18" t="str">
        <f>IF(U2088&lt;&gt;"",SUMIFS(Data_TABLE[Total Value Sold],Data_TABLE[EOM Date],"="&amp;EOMONTH(Dashboard!$I$7,0),Data_TABLE[Customer],"="&amp;Calc!U2088),"")</f>
        <v/>
      </c>
    </row>
    <row r="2089" spans="8:22" x14ac:dyDescent="0.2">
      <c r="H2089" s="15" t="str">
        <f t="shared" si="98"/>
        <v/>
      </c>
      <c r="I2089" s="16" t="str">
        <f t="array" ref="I2089">IF(H2089&lt;&gt;"",SUM(IF(Data_TABLE[EOM Date]=EOMONTH(H2089,0),Data_TABLE[Total Value Sold],0)),"")</f>
        <v/>
      </c>
      <c r="J2089" s="16" t="e">
        <f t="shared" ca="1" si="96"/>
        <v>#N/A</v>
      </c>
      <c r="K2089" s="16" t="e">
        <f t="shared" ca="1" si="97"/>
        <v>#N/A</v>
      </c>
      <c r="L2089" s="12" t="str">
        <f>IF(I2089&lt;&gt;"",RANK(I2089,ListSales,0),"")</f>
        <v/>
      </c>
      <c r="V2089" s="18" t="str">
        <f>IF(U2089&lt;&gt;"",SUMIFS(Data_TABLE[Total Value Sold],Data_TABLE[EOM Date],"="&amp;EOMONTH(Dashboard!$I$7,0),Data_TABLE[Customer],"="&amp;Calc!U2089),"")</f>
        <v/>
      </c>
    </row>
    <row r="2090" spans="8:22" x14ac:dyDescent="0.2">
      <c r="H2090" s="15" t="str">
        <f t="shared" si="98"/>
        <v/>
      </c>
      <c r="I2090" s="16" t="str">
        <f t="array" ref="I2090">IF(H2090&lt;&gt;"",SUM(IF(Data_TABLE[EOM Date]=EOMONTH(H2090,0),Data_TABLE[Total Value Sold],0)),"")</f>
        <v/>
      </c>
      <c r="J2090" s="16" t="e">
        <f t="shared" ca="1" si="96"/>
        <v>#N/A</v>
      </c>
      <c r="K2090" s="16" t="e">
        <f t="shared" ca="1" si="97"/>
        <v>#N/A</v>
      </c>
      <c r="L2090" s="12" t="str">
        <f>IF(I2090&lt;&gt;"",RANK(I2090,ListSales,0),"")</f>
        <v/>
      </c>
      <c r="V2090" s="18" t="str">
        <f>IF(U2090&lt;&gt;"",SUMIFS(Data_TABLE[Total Value Sold],Data_TABLE[EOM Date],"="&amp;EOMONTH(Dashboard!$I$7,0),Data_TABLE[Customer],"="&amp;Calc!U2090),"")</f>
        <v/>
      </c>
    </row>
    <row r="2091" spans="8:22" x14ac:dyDescent="0.2">
      <c r="H2091" s="15" t="str">
        <f t="shared" si="98"/>
        <v/>
      </c>
      <c r="I2091" s="16" t="str">
        <f t="array" ref="I2091">IF(H2091&lt;&gt;"",SUM(IF(Data_TABLE[EOM Date]=EOMONTH(H2091,0),Data_TABLE[Total Value Sold],0)),"")</f>
        <v/>
      </c>
      <c r="J2091" s="16" t="e">
        <f t="shared" ca="1" si="96"/>
        <v>#N/A</v>
      </c>
      <c r="K2091" s="16" t="e">
        <f t="shared" ca="1" si="97"/>
        <v>#N/A</v>
      </c>
      <c r="L2091" s="12" t="str">
        <f>IF(I2091&lt;&gt;"",RANK(I2091,ListSales,0),"")</f>
        <v/>
      </c>
      <c r="V2091" s="18" t="str">
        <f>IF(U2091&lt;&gt;"",SUMIFS(Data_TABLE[Total Value Sold],Data_TABLE[EOM Date],"="&amp;EOMONTH(Dashboard!$I$7,0),Data_TABLE[Customer],"="&amp;Calc!U2091),"")</f>
        <v/>
      </c>
    </row>
    <row r="2092" spans="8:22" x14ac:dyDescent="0.2">
      <c r="H2092" s="15" t="str">
        <f t="shared" si="98"/>
        <v/>
      </c>
      <c r="I2092" s="16" t="str">
        <f t="array" ref="I2092">IF(H2092&lt;&gt;"",SUM(IF(Data_TABLE[EOM Date]=EOMONTH(H2092,0),Data_TABLE[Total Value Sold],0)),"")</f>
        <v/>
      </c>
      <c r="J2092" s="16" t="e">
        <f t="shared" ca="1" si="96"/>
        <v>#N/A</v>
      </c>
      <c r="K2092" s="16" t="e">
        <f t="shared" ca="1" si="97"/>
        <v>#N/A</v>
      </c>
      <c r="L2092" s="12" t="str">
        <f>IF(I2092&lt;&gt;"",RANK(I2092,ListSales,0),"")</f>
        <v/>
      </c>
      <c r="V2092" s="18" t="str">
        <f>IF(U2092&lt;&gt;"",SUMIFS(Data_TABLE[Total Value Sold],Data_TABLE[EOM Date],"="&amp;EOMONTH(Dashboard!$I$7,0),Data_TABLE[Customer],"="&amp;Calc!U2092),"")</f>
        <v/>
      </c>
    </row>
    <row r="2093" spans="8:22" x14ac:dyDescent="0.2">
      <c r="H2093" s="15" t="str">
        <f t="shared" si="98"/>
        <v/>
      </c>
      <c r="I2093" s="16" t="str">
        <f t="array" ref="I2093">IF(H2093&lt;&gt;"",SUM(IF(Data_TABLE[EOM Date]=EOMONTH(H2093,0),Data_TABLE[Total Value Sold],0)),"")</f>
        <v/>
      </c>
      <c r="J2093" s="16" t="e">
        <f t="shared" ca="1" si="96"/>
        <v>#N/A</v>
      </c>
      <c r="K2093" s="16" t="e">
        <f t="shared" ca="1" si="97"/>
        <v>#N/A</v>
      </c>
      <c r="L2093" s="12" t="str">
        <f>IF(I2093&lt;&gt;"",RANK(I2093,ListSales,0),"")</f>
        <v/>
      </c>
      <c r="V2093" s="18" t="str">
        <f>IF(U2093&lt;&gt;"",SUMIFS(Data_TABLE[Total Value Sold],Data_TABLE[EOM Date],"="&amp;EOMONTH(Dashboard!$I$7,0),Data_TABLE[Customer],"="&amp;Calc!U2093),"")</f>
        <v/>
      </c>
    </row>
    <row r="2094" spans="8:22" x14ac:dyDescent="0.2">
      <c r="H2094" s="15" t="str">
        <f t="shared" si="98"/>
        <v/>
      </c>
      <c r="I2094" s="16" t="str">
        <f t="array" ref="I2094">IF(H2094&lt;&gt;"",SUM(IF(Data_TABLE[EOM Date]=EOMONTH(H2094,0),Data_TABLE[Total Value Sold],0)),"")</f>
        <v/>
      </c>
      <c r="J2094" s="16" t="e">
        <f t="shared" ca="1" si="96"/>
        <v>#N/A</v>
      </c>
      <c r="K2094" s="16" t="e">
        <f t="shared" ca="1" si="97"/>
        <v>#N/A</v>
      </c>
      <c r="L2094" s="12" t="str">
        <f>IF(I2094&lt;&gt;"",RANK(I2094,ListSales,0),"")</f>
        <v/>
      </c>
      <c r="V2094" s="18" t="str">
        <f>IF(U2094&lt;&gt;"",SUMIFS(Data_TABLE[Total Value Sold],Data_TABLE[EOM Date],"="&amp;EOMONTH(Dashboard!$I$7,0),Data_TABLE[Customer],"="&amp;Calc!U2094),"")</f>
        <v/>
      </c>
    </row>
    <row r="2095" spans="8:22" x14ac:dyDescent="0.2">
      <c r="H2095" s="15" t="str">
        <f t="shared" si="98"/>
        <v/>
      </c>
      <c r="I2095" s="16" t="str">
        <f t="array" ref="I2095">IF(H2095&lt;&gt;"",SUM(IF(Data_TABLE[EOM Date]=EOMONTH(H2095,0),Data_TABLE[Total Value Sold],0)),"")</f>
        <v/>
      </c>
      <c r="J2095" s="16" t="e">
        <f t="shared" ca="1" si="96"/>
        <v>#N/A</v>
      </c>
      <c r="K2095" s="16" t="e">
        <f t="shared" ca="1" si="97"/>
        <v>#N/A</v>
      </c>
      <c r="L2095" s="12" t="str">
        <f>IF(I2095&lt;&gt;"",RANK(I2095,ListSales,0),"")</f>
        <v/>
      </c>
      <c r="V2095" s="18" t="str">
        <f>IF(U2095&lt;&gt;"",SUMIFS(Data_TABLE[Total Value Sold],Data_TABLE[EOM Date],"="&amp;EOMONTH(Dashboard!$I$7,0),Data_TABLE[Customer],"="&amp;Calc!U2095),"")</f>
        <v/>
      </c>
    </row>
    <row r="2096" spans="8:22" x14ac:dyDescent="0.2">
      <c r="H2096" s="15" t="str">
        <f t="shared" si="98"/>
        <v/>
      </c>
      <c r="I2096" s="16" t="str">
        <f t="array" ref="I2096">IF(H2096&lt;&gt;"",SUM(IF(Data_TABLE[EOM Date]=EOMONTH(H2096,0),Data_TABLE[Total Value Sold],0)),"")</f>
        <v/>
      </c>
      <c r="J2096" s="16" t="e">
        <f t="shared" ca="1" si="96"/>
        <v>#N/A</v>
      </c>
      <c r="K2096" s="16" t="e">
        <f t="shared" ca="1" si="97"/>
        <v>#N/A</v>
      </c>
      <c r="L2096" s="12" t="str">
        <f>IF(I2096&lt;&gt;"",RANK(I2096,ListSales,0),"")</f>
        <v/>
      </c>
      <c r="V2096" s="18" t="str">
        <f>IF(U2096&lt;&gt;"",SUMIFS(Data_TABLE[Total Value Sold],Data_TABLE[EOM Date],"="&amp;EOMONTH(Dashboard!$I$7,0),Data_TABLE[Customer],"="&amp;Calc!U2096),"")</f>
        <v/>
      </c>
    </row>
    <row r="2097" spans="8:22" x14ac:dyDescent="0.2">
      <c r="H2097" s="15" t="str">
        <f t="shared" si="98"/>
        <v/>
      </c>
      <c r="I2097" s="16" t="str">
        <f t="array" ref="I2097">IF(H2097&lt;&gt;"",SUM(IF(Data_TABLE[EOM Date]=EOMONTH(H2097,0),Data_TABLE[Total Value Sold],0)),"")</f>
        <v/>
      </c>
      <c r="J2097" s="16" t="e">
        <f t="shared" ca="1" si="96"/>
        <v>#N/A</v>
      </c>
      <c r="K2097" s="16" t="e">
        <f t="shared" ca="1" si="97"/>
        <v>#N/A</v>
      </c>
      <c r="L2097" s="12" t="str">
        <f>IF(I2097&lt;&gt;"",RANK(I2097,ListSales,0),"")</f>
        <v/>
      </c>
      <c r="V2097" s="18" t="str">
        <f>IF(U2097&lt;&gt;"",SUMIFS(Data_TABLE[Total Value Sold],Data_TABLE[EOM Date],"="&amp;EOMONTH(Dashboard!$I$7,0),Data_TABLE[Customer],"="&amp;Calc!U2097),"")</f>
        <v/>
      </c>
    </row>
    <row r="2098" spans="8:22" x14ac:dyDescent="0.2">
      <c r="H2098" s="15" t="str">
        <f t="shared" si="98"/>
        <v/>
      </c>
      <c r="I2098" s="16" t="str">
        <f t="array" ref="I2098">IF(H2098&lt;&gt;"",SUM(IF(Data_TABLE[EOM Date]=EOMONTH(H2098,0),Data_TABLE[Total Value Sold],0)),"")</f>
        <v/>
      </c>
      <c r="J2098" s="16" t="e">
        <f t="shared" ca="1" si="96"/>
        <v>#N/A</v>
      </c>
      <c r="K2098" s="16" t="e">
        <f t="shared" ca="1" si="97"/>
        <v>#N/A</v>
      </c>
      <c r="L2098" s="12" t="str">
        <f>IF(I2098&lt;&gt;"",RANK(I2098,ListSales,0),"")</f>
        <v/>
      </c>
      <c r="V2098" s="18" t="str">
        <f>IF(U2098&lt;&gt;"",SUMIFS(Data_TABLE[Total Value Sold],Data_TABLE[EOM Date],"="&amp;EOMONTH(Dashboard!$I$7,0),Data_TABLE[Customer],"="&amp;Calc!U2098),"")</f>
        <v/>
      </c>
    </row>
    <row r="2099" spans="8:22" x14ac:dyDescent="0.2">
      <c r="H2099" s="15" t="str">
        <f t="shared" si="98"/>
        <v/>
      </c>
      <c r="I2099" s="16" t="str">
        <f t="array" ref="I2099">IF(H2099&lt;&gt;"",SUM(IF(Data_TABLE[EOM Date]=EOMONTH(H2099,0),Data_TABLE[Total Value Sold],0)),"")</f>
        <v/>
      </c>
      <c r="J2099" s="16" t="e">
        <f t="shared" ca="1" si="96"/>
        <v>#N/A</v>
      </c>
      <c r="K2099" s="16" t="e">
        <f t="shared" ca="1" si="97"/>
        <v>#N/A</v>
      </c>
      <c r="L2099" s="12" t="str">
        <f>IF(I2099&lt;&gt;"",RANK(I2099,ListSales,0),"")</f>
        <v/>
      </c>
      <c r="V2099" s="18" t="str">
        <f>IF(U2099&lt;&gt;"",SUMIFS(Data_TABLE[Total Value Sold],Data_TABLE[EOM Date],"="&amp;EOMONTH(Dashboard!$I$7,0),Data_TABLE[Customer],"="&amp;Calc!U2099),"")</f>
        <v/>
      </c>
    </row>
    <row r="2100" spans="8:22" x14ac:dyDescent="0.2">
      <c r="H2100" s="15" t="str">
        <f t="shared" si="98"/>
        <v/>
      </c>
      <c r="I2100" s="16" t="str">
        <f t="array" ref="I2100">IF(H2100&lt;&gt;"",SUM(IF(Data_TABLE[EOM Date]=EOMONTH(H2100,0),Data_TABLE[Total Value Sold],0)),"")</f>
        <v/>
      </c>
      <c r="J2100" s="16" t="e">
        <f t="shared" ca="1" si="96"/>
        <v>#N/A</v>
      </c>
      <c r="K2100" s="16" t="e">
        <f t="shared" ca="1" si="97"/>
        <v>#N/A</v>
      </c>
      <c r="L2100" s="12" t="str">
        <f>IF(I2100&lt;&gt;"",RANK(I2100,ListSales,0),"")</f>
        <v/>
      </c>
      <c r="V2100" s="18" t="str">
        <f>IF(U2100&lt;&gt;"",SUMIFS(Data_TABLE[Total Value Sold],Data_TABLE[EOM Date],"="&amp;EOMONTH(Dashboard!$I$7,0),Data_TABLE[Customer],"="&amp;Calc!U2100),"")</f>
        <v/>
      </c>
    </row>
    <row r="2101" spans="8:22" x14ac:dyDescent="0.2">
      <c r="H2101" s="15" t="str">
        <f t="shared" si="98"/>
        <v/>
      </c>
      <c r="I2101" s="16" t="str">
        <f t="array" ref="I2101">IF(H2101&lt;&gt;"",SUM(IF(Data_TABLE[EOM Date]=EOMONTH(H2101,0),Data_TABLE[Total Value Sold],0)),"")</f>
        <v/>
      </c>
      <c r="J2101" s="16" t="e">
        <f t="shared" ca="1" si="96"/>
        <v>#N/A</v>
      </c>
      <c r="K2101" s="16" t="e">
        <f t="shared" ca="1" si="97"/>
        <v>#N/A</v>
      </c>
      <c r="L2101" s="12" t="str">
        <f>IF(I2101&lt;&gt;"",RANK(I2101,ListSales,0),"")</f>
        <v/>
      </c>
      <c r="V2101" s="18" t="str">
        <f>IF(U2101&lt;&gt;"",SUMIFS(Data_TABLE[Total Value Sold],Data_TABLE[EOM Date],"="&amp;EOMONTH(Dashboard!$I$7,0),Data_TABLE[Customer],"="&amp;Calc!U2101),"")</f>
        <v/>
      </c>
    </row>
    <row r="2102" spans="8:22" x14ac:dyDescent="0.2">
      <c r="H2102" s="15" t="str">
        <f t="shared" si="98"/>
        <v/>
      </c>
      <c r="I2102" s="16" t="str">
        <f t="array" ref="I2102">IF(H2102&lt;&gt;"",SUM(IF(Data_TABLE[EOM Date]=EOMONTH(H2102,0),Data_TABLE[Total Value Sold],0)),"")</f>
        <v/>
      </c>
      <c r="J2102" s="16" t="e">
        <f t="shared" ca="1" si="96"/>
        <v>#N/A</v>
      </c>
      <c r="K2102" s="16" t="e">
        <f t="shared" ca="1" si="97"/>
        <v>#N/A</v>
      </c>
      <c r="L2102" s="12" t="str">
        <f>IF(I2102&lt;&gt;"",RANK(I2102,ListSales,0),"")</f>
        <v/>
      </c>
      <c r="V2102" s="18" t="str">
        <f>IF(U2102&lt;&gt;"",SUMIFS(Data_TABLE[Total Value Sold],Data_TABLE[EOM Date],"="&amp;EOMONTH(Dashboard!$I$7,0),Data_TABLE[Customer],"="&amp;Calc!U2102),"")</f>
        <v/>
      </c>
    </row>
    <row r="2103" spans="8:22" x14ac:dyDescent="0.2">
      <c r="H2103" s="15" t="str">
        <f t="shared" si="98"/>
        <v/>
      </c>
      <c r="I2103" s="16" t="str">
        <f t="array" ref="I2103">IF(H2103&lt;&gt;"",SUM(IF(Data_TABLE[EOM Date]=EOMONTH(H2103,0),Data_TABLE[Total Value Sold],0)),"")</f>
        <v/>
      </c>
      <c r="J2103" s="16" t="e">
        <f t="shared" ca="1" si="96"/>
        <v>#N/A</v>
      </c>
      <c r="K2103" s="16" t="e">
        <f t="shared" ca="1" si="97"/>
        <v>#N/A</v>
      </c>
      <c r="L2103" s="12" t="str">
        <f>IF(I2103&lt;&gt;"",RANK(I2103,ListSales,0),"")</f>
        <v/>
      </c>
      <c r="V2103" s="18" t="str">
        <f>IF(U2103&lt;&gt;"",SUMIFS(Data_TABLE[Total Value Sold],Data_TABLE[EOM Date],"="&amp;EOMONTH(Dashboard!$I$7,0),Data_TABLE[Customer],"="&amp;Calc!U2103),"")</f>
        <v/>
      </c>
    </row>
    <row r="2104" spans="8:22" x14ac:dyDescent="0.2">
      <c r="H2104" s="15" t="str">
        <f t="shared" si="98"/>
        <v/>
      </c>
      <c r="I2104" s="16" t="str">
        <f t="array" ref="I2104">IF(H2104&lt;&gt;"",SUM(IF(Data_TABLE[EOM Date]=EOMONTH(H2104,0),Data_TABLE[Total Value Sold],0)),"")</f>
        <v/>
      </c>
      <c r="J2104" s="16" t="e">
        <f t="shared" ca="1" si="96"/>
        <v>#N/A</v>
      </c>
      <c r="K2104" s="16" t="e">
        <f t="shared" ca="1" si="97"/>
        <v>#N/A</v>
      </c>
      <c r="L2104" s="12" t="str">
        <f>IF(I2104&lt;&gt;"",RANK(I2104,ListSales,0),"")</f>
        <v/>
      </c>
      <c r="V2104" s="18" t="str">
        <f>IF(U2104&lt;&gt;"",SUMIFS(Data_TABLE[Total Value Sold],Data_TABLE[EOM Date],"="&amp;EOMONTH(Dashboard!$I$7,0),Data_TABLE[Customer],"="&amp;Calc!U2104),"")</f>
        <v/>
      </c>
    </row>
    <row r="2105" spans="8:22" x14ac:dyDescent="0.2">
      <c r="H2105" s="15" t="str">
        <f t="shared" si="98"/>
        <v/>
      </c>
      <c r="I2105" s="16" t="str">
        <f t="array" ref="I2105">IF(H2105&lt;&gt;"",SUM(IF(Data_TABLE[EOM Date]=EOMONTH(H2105,0),Data_TABLE[Total Value Sold],0)),"")</f>
        <v/>
      </c>
      <c r="J2105" s="16" t="e">
        <f t="shared" ca="1" si="96"/>
        <v>#N/A</v>
      </c>
      <c r="K2105" s="16" t="e">
        <f t="shared" ca="1" si="97"/>
        <v>#N/A</v>
      </c>
      <c r="L2105" s="12" t="str">
        <f>IF(I2105&lt;&gt;"",RANK(I2105,ListSales,0),"")</f>
        <v/>
      </c>
      <c r="V2105" s="18" t="str">
        <f>IF(U2105&lt;&gt;"",SUMIFS(Data_TABLE[Total Value Sold],Data_TABLE[EOM Date],"="&amp;EOMONTH(Dashboard!$I$7,0),Data_TABLE[Customer],"="&amp;Calc!U2105),"")</f>
        <v/>
      </c>
    </row>
    <row r="2106" spans="8:22" x14ac:dyDescent="0.2">
      <c r="H2106" s="15" t="str">
        <f t="shared" si="98"/>
        <v/>
      </c>
      <c r="I2106" s="16" t="str">
        <f t="array" ref="I2106">IF(H2106&lt;&gt;"",SUM(IF(Data_TABLE[EOM Date]=EOMONTH(H2106,0),Data_TABLE[Total Value Sold],0)),"")</f>
        <v/>
      </c>
      <c r="J2106" s="16" t="e">
        <f t="shared" ca="1" si="96"/>
        <v>#N/A</v>
      </c>
      <c r="K2106" s="16" t="e">
        <f t="shared" ca="1" si="97"/>
        <v>#N/A</v>
      </c>
      <c r="L2106" s="12" t="str">
        <f>IF(I2106&lt;&gt;"",RANK(I2106,ListSales,0),"")</f>
        <v/>
      </c>
      <c r="V2106" s="18" t="str">
        <f>IF(U2106&lt;&gt;"",SUMIFS(Data_TABLE[Total Value Sold],Data_TABLE[EOM Date],"="&amp;EOMONTH(Dashboard!$I$7,0),Data_TABLE[Customer],"="&amp;Calc!U2106),"")</f>
        <v/>
      </c>
    </row>
    <row r="2107" spans="8:22" x14ac:dyDescent="0.2">
      <c r="H2107" s="15" t="str">
        <f t="shared" si="98"/>
        <v/>
      </c>
      <c r="I2107" s="16" t="str">
        <f t="array" ref="I2107">IF(H2107&lt;&gt;"",SUM(IF(Data_TABLE[EOM Date]=EOMONTH(H2107,0),Data_TABLE[Total Value Sold],0)),"")</f>
        <v/>
      </c>
      <c r="J2107" s="16" t="e">
        <f t="shared" ca="1" si="96"/>
        <v>#N/A</v>
      </c>
      <c r="K2107" s="16" t="e">
        <f t="shared" ca="1" si="97"/>
        <v>#N/A</v>
      </c>
      <c r="L2107" s="12" t="str">
        <f>IF(I2107&lt;&gt;"",RANK(I2107,ListSales,0),"")</f>
        <v/>
      </c>
      <c r="V2107" s="18" t="str">
        <f>IF(U2107&lt;&gt;"",SUMIFS(Data_TABLE[Total Value Sold],Data_TABLE[EOM Date],"="&amp;EOMONTH(Dashboard!$I$7,0),Data_TABLE[Customer],"="&amp;Calc!U2107),"")</f>
        <v/>
      </c>
    </row>
    <row r="2108" spans="8:22" x14ac:dyDescent="0.2">
      <c r="H2108" s="15" t="str">
        <f t="shared" si="98"/>
        <v/>
      </c>
      <c r="I2108" s="16" t="str">
        <f t="array" ref="I2108">IF(H2108&lt;&gt;"",SUM(IF(Data_TABLE[EOM Date]=EOMONTH(H2108,0),Data_TABLE[Total Value Sold],0)),"")</f>
        <v/>
      </c>
      <c r="J2108" s="16" t="e">
        <f t="shared" ca="1" si="96"/>
        <v>#N/A</v>
      </c>
      <c r="K2108" s="16" t="e">
        <f t="shared" ca="1" si="97"/>
        <v>#N/A</v>
      </c>
      <c r="L2108" s="12" t="str">
        <f>IF(I2108&lt;&gt;"",RANK(I2108,ListSales,0),"")</f>
        <v/>
      </c>
      <c r="V2108" s="18" t="str">
        <f>IF(U2108&lt;&gt;"",SUMIFS(Data_TABLE[Total Value Sold],Data_TABLE[EOM Date],"="&amp;EOMONTH(Dashboard!$I$7,0),Data_TABLE[Customer],"="&amp;Calc!U2108),"")</f>
        <v/>
      </c>
    </row>
    <row r="2109" spans="8:22" x14ac:dyDescent="0.2">
      <c r="H2109" s="15" t="str">
        <f t="shared" si="98"/>
        <v/>
      </c>
      <c r="I2109" s="16" t="str">
        <f t="array" ref="I2109">IF(H2109&lt;&gt;"",SUM(IF(Data_TABLE[EOM Date]=EOMONTH(H2109,0),Data_TABLE[Total Value Sold],0)),"")</f>
        <v/>
      </c>
      <c r="J2109" s="16" t="e">
        <f t="shared" ca="1" si="96"/>
        <v>#N/A</v>
      </c>
      <c r="K2109" s="16" t="e">
        <f t="shared" ca="1" si="97"/>
        <v>#N/A</v>
      </c>
      <c r="L2109" s="12" t="str">
        <f>IF(I2109&lt;&gt;"",RANK(I2109,ListSales,0),"")</f>
        <v/>
      </c>
      <c r="V2109" s="18" t="str">
        <f>IF(U2109&lt;&gt;"",SUMIFS(Data_TABLE[Total Value Sold],Data_TABLE[EOM Date],"="&amp;EOMONTH(Dashboard!$I$7,0),Data_TABLE[Customer],"="&amp;Calc!U2109),"")</f>
        <v/>
      </c>
    </row>
    <row r="2110" spans="8:22" x14ac:dyDescent="0.2">
      <c r="H2110" s="15" t="str">
        <f t="shared" si="98"/>
        <v/>
      </c>
      <c r="I2110" s="16" t="str">
        <f t="array" ref="I2110">IF(H2110&lt;&gt;"",SUM(IF(Data_TABLE[EOM Date]=EOMONTH(H2110,0),Data_TABLE[Total Value Sold],0)),"")</f>
        <v/>
      </c>
      <c r="J2110" s="16" t="e">
        <f t="shared" ca="1" si="96"/>
        <v>#N/A</v>
      </c>
      <c r="K2110" s="16" t="e">
        <f t="shared" ca="1" si="97"/>
        <v>#N/A</v>
      </c>
      <c r="L2110" s="12" t="str">
        <f>IF(I2110&lt;&gt;"",RANK(I2110,ListSales,0),"")</f>
        <v/>
      </c>
      <c r="V2110" s="18" t="str">
        <f>IF(U2110&lt;&gt;"",SUMIFS(Data_TABLE[Total Value Sold],Data_TABLE[EOM Date],"="&amp;EOMONTH(Dashboard!$I$7,0),Data_TABLE[Customer],"="&amp;Calc!U2110),"")</f>
        <v/>
      </c>
    </row>
    <row r="2111" spans="8:22" x14ac:dyDescent="0.2">
      <c r="H2111" s="15" t="str">
        <f t="shared" si="98"/>
        <v/>
      </c>
      <c r="I2111" s="16" t="str">
        <f t="array" ref="I2111">IF(H2111&lt;&gt;"",SUM(IF(Data_TABLE[EOM Date]=EOMONTH(H2111,0),Data_TABLE[Total Value Sold],0)),"")</f>
        <v/>
      </c>
      <c r="J2111" s="16" t="e">
        <f t="shared" ca="1" si="96"/>
        <v>#N/A</v>
      </c>
      <c r="K2111" s="16" t="e">
        <f t="shared" ca="1" si="97"/>
        <v>#N/A</v>
      </c>
      <c r="L2111" s="12" t="str">
        <f>IF(I2111&lt;&gt;"",RANK(I2111,ListSales,0),"")</f>
        <v/>
      </c>
      <c r="V2111" s="18" t="str">
        <f>IF(U2111&lt;&gt;"",SUMIFS(Data_TABLE[Total Value Sold],Data_TABLE[EOM Date],"="&amp;EOMONTH(Dashboard!$I$7,0),Data_TABLE[Customer],"="&amp;Calc!U2111),"")</f>
        <v/>
      </c>
    </row>
    <row r="2112" spans="8:22" x14ac:dyDescent="0.2">
      <c r="H2112" s="15" t="str">
        <f t="shared" si="98"/>
        <v/>
      </c>
      <c r="I2112" s="16" t="str">
        <f t="array" ref="I2112">IF(H2112&lt;&gt;"",SUM(IF(Data_TABLE[EOM Date]=EOMONTH(H2112,0),Data_TABLE[Total Value Sold],0)),"")</f>
        <v/>
      </c>
      <c r="J2112" s="16" t="e">
        <f t="shared" ca="1" si="96"/>
        <v>#N/A</v>
      </c>
      <c r="K2112" s="16" t="e">
        <f t="shared" ca="1" si="97"/>
        <v>#N/A</v>
      </c>
      <c r="L2112" s="12" t="str">
        <f>IF(I2112&lt;&gt;"",RANK(I2112,ListSales,0),"")</f>
        <v/>
      </c>
      <c r="V2112" s="18" t="str">
        <f>IF(U2112&lt;&gt;"",SUMIFS(Data_TABLE[Total Value Sold],Data_TABLE[EOM Date],"="&amp;EOMONTH(Dashboard!$I$7,0),Data_TABLE[Customer],"="&amp;Calc!U2112),"")</f>
        <v/>
      </c>
    </row>
    <row r="2113" spans="8:22" x14ac:dyDescent="0.2">
      <c r="H2113" s="15" t="str">
        <f t="shared" si="98"/>
        <v/>
      </c>
      <c r="I2113" s="16" t="str">
        <f t="array" ref="I2113">IF(H2113&lt;&gt;"",SUM(IF(Data_TABLE[EOM Date]=EOMONTH(H2113,0),Data_TABLE[Total Value Sold],0)),"")</f>
        <v/>
      </c>
      <c r="J2113" s="16" t="e">
        <f t="shared" ca="1" si="96"/>
        <v>#N/A</v>
      </c>
      <c r="K2113" s="16" t="e">
        <f t="shared" ca="1" si="97"/>
        <v>#N/A</v>
      </c>
      <c r="L2113" s="12" t="str">
        <f>IF(I2113&lt;&gt;"",RANK(I2113,ListSales,0),"")</f>
        <v/>
      </c>
      <c r="V2113" s="18" t="str">
        <f>IF(U2113&lt;&gt;"",SUMIFS(Data_TABLE[Total Value Sold],Data_TABLE[EOM Date],"="&amp;EOMONTH(Dashboard!$I$7,0),Data_TABLE[Customer],"="&amp;Calc!U2113),"")</f>
        <v/>
      </c>
    </row>
    <row r="2114" spans="8:22" x14ac:dyDescent="0.2">
      <c r="H2114" s="15" t="str">
        <f t="shared" si="98"/>
        <v/>
      </c>
      <c r="I2114" s="16" t="str">
        <f t="array" ref="I2114">IF(H2114&lt;&gt;"",SUM(IF(Data_TABLE[EOM Date]=EOMONTH(H2114,0),Data_TABLE[Total Value Sold],0)),"")</f>
        <v/>
      </c>
      <c r="J2114" s="16" t="e">
        <f t="shared" ca="1" si="96"/>
        <v>#N/A</v>
      </c>
      <c r="K2114" s="16" t="e">
        <f t="shared" ca="1" si="97"/>
        <v>#N/A</v>
      </c>
      <c r="L2114" s="12" t="str">
        <f>IF(I2114&lt;&gt;"",RANK(I2114,ListSales,0),"")</f>
        <v/>
      </c>
      <c r="V2114" s="18" t="str">
        <f>IF(U2114&lt;&gt;"",SUMIFS(Data_TABLE[Total Value Sold],Data_TABLE[EOM Date],"="&amp;EOMONTH(Dashboard!$I$7,0),Data_TABLE[Customer],"="&amp;Calc!U2114),"")</f>
        <v/>
      </c>
    </row>
    <row r="2115" spans="8:22" x14ac:dyDescent="0.2">
      <c r="H2115" s="15" t="str">
        <f t="shared" si="98"/>
        <v/>
      </c>
      <c r="I2115" s="16" t="str">
        <f t="array" ref="I2115">IF(H2115&lt;&gt;"",SUM(IF(Data_TABLE[EOM Date]=EOMONTH(H2115,0),Data_TABLE[Total Value Sold],0)),"")</f>
        <v/>
      </c>
      <c r="J2115" s="16" t="e">
        <f t="shared" ca="1" si="96"/>
        <v>#N/A</v>
      </c>
      <c r="K2115" s="16" t="e">
        <f t="shared" ca="1" si="97"/>
        <v>#N/A</v>
      </c>
      <c r="L2115" s="12" t="str">
        <f>IF(I2115&lt;&gt;"",RANK(I2115,ListSales,0),"")</f>
        <v/>
      </c>
      <c r="V2115" s="18" t="str">
        <f>IF(U2115&lt;&gt;"",SUMIFS(Data_TABLE[Total Value Sold],Data_TABLE[EOM Date],"="&amp;EOMONTH(Dashboard!$I$7,0),Data_TABLE[Customer],"="&amp;Calc!U2115),"")</f>
        <v/>
      </c>
    </row>
    <row r="2116" spans="8:22" x14ac:dyDescent="0.2">
      <c r="H2116" s="15" t="str">
        <f t="shared" si="98"/>
        <v/>
      </c>
      <c r="I2116" s="16" t="str">
        <f t="array" ref="I2116">IF(H2116&lt;&gt;"",SUM(IF(Data_TABLE[EOM Date]=EOMONTH(H2116,0),Data_TABLE[Total Value Sold],0)),"")</f>
        <v/>
      </c>
      <c r="J2116" s="16" t="e">
        <f t="shared" ca="1" si="96"/>
        <v>#N/A</v>
      </c>
      <c r="K2116" s="16" t="e">
        <f t="shared" ca="1" si="97"/>
        <v>#N/A</v>
      </c>
      <c r="L2116" s="12" t="str">
        <f>IF(I2116&lt;&gt;"",RANK(I2116,ListSales,0),"")</f>
        <v/>
      </c>
      <c r="V2116" s="18" t="str">
        <f>IF(U2116&lt;&gt;"",SUMIFS(Data_TABLE[Total Value Sold],Data_TABLE[EOM Date],"="&amp;EOMONTH(Dashboard!$I$7,0),Data_TABLE[Customer],"="&amp;Calc!U2116),"")</f>
        <v/>
      </c>
    </row>
    <row r="2117" spans="8:22" x14ac:dyDescent="0.2">
      <c r="H2117" s="15" t="str">
        <f t="shared" si="98"/>
        <v/>
      </c>
      <c r="I2117" s="16" t="str">
        <f t="array" ref="I2117">IF(H2117&lt;&gt;"",SUM(IF(Data_TABLE[EOM Date]=EOMONTH(H2117,0),Data_TABLE[Total Value Sold],0)),"")</f>
        <v/>
      </c>
      <c r="J2117" s="16" t="e">
        <f t="shared" ref="J2117:J2180" ca="1" si="99">IF(L2117=$D$13,I2117,NA())</f>
        <v>#N/A</v>
      </c>
      <c r="K2117" s="16" t="e">
        <f t="shared" ref="K2117:K2180" ca="1" si="100">IF(L2117=$D$14,I2117,NA())</f>
        <v>#N/A</v>
      </c>
      <c r="L2117" s="12" t="str">
        <f>IF(I2117&lt;&gt;"",RANK(I2117,ListSales,0),"")</f>
        <v/>
      </c>
      <c r="V2117" s="18" t="str">
        <f>IF(U2117&lt;&gt;"",SUMIFS(Data_TABLE[Total Value Sold],Data_TABLE[EOM Date],"="&amp;EOMONTH(Dashboard!$I$7,0),Data_TABLE[Customer],"="&amp;Calc!U2117),"")</f>
        <v/>
      </c>
    </row>
    <row r="2118" spans="8:22" x14ac:dyDescent="0.2">
      <c r="H2118" s="15" t="str">
        <f t="shared" ref="H2118:H2181" si="101">IF(ROW(H2117)-3&gt;$D$5,"",EDATE(H2117,1))</f>
        <v/>
      </c>
      <c r="I2118" s="16" t="str">
        <f t="array" ref="I2118">IF(H2118&lt;&gt;"",SUM(IF(Data_TABLE[EOM Date]=EOMONTH(H2118,0),Data_TABLE[Total Value Sold],0)),"")</f>
        <v/>
      </c>
      <c r="J2118" s="16" t="e">
        <f t="shared" ca="1" si="99"/>
        <v>#N/A</v>
      </c>
      <c r="K2118" s="16" t="e">
        <f t="shared" ca="1" si="100"/>
        <v>#N/A</v>
      </c>
      <c r="L2118" s="12" t="str">
        <f>IF(I2118&lt;&gt;"",RANK(I2118,ListSales,0),"")</f>
        <v/>
      </c>
      <c r="V2118" s="18" t="str">
        <f>IF(U2118&lt;&gt;"",SUMIFS(Data_TABLE[Total Value Sold],Data_TABLE[EOM Date],"="&amp;EOMONTH(Dashboard!$I$7,0),Data_TABLE[Customer],"="&amp;Calc!U2118),"")</f>
        <v/>
      </c>
    </row>
    <row r="2119" spans="8:22" x14ac:dyDescent="0.2">
      <c r="H2119" s="15" t="str">
        <f t="shared" si="101"/>
        <v/>
      </c>
      <c r="I2119" s="16" t="str">
        <f t="array" ref="I2119">IF(H2119&lt;&gt;"",SUM(IF(Data_TABLE[EOM Date]=EOMONTH(H2119,0),Data_TABLE[Total Value Sold],0)),"")</f>
        <v/>
      </c>
      <c r="J2119" s="16" t="e">
        <f t="shared" ca="1" si="99"/>
        <v>#N/A</v>
      </c>
      <c r="K2119" s="16" t="e">
        <f t="shared" ca="1" si="100"/>
        <v>#N/A</v>
      </c>
      <c r="L2119" s="12" t="str">
        <f>IF(I2119&lt;&gt;"",RANK(I2119,ListSales,0),"")</f>
        <v/>
      </c>
      <c r="V2119" s="18" t="str">
        <f>IF(U2119&lt;&gt;"",SUMIFS(Data_TABLE[Total Value Sold],Data_TABLE[EOM Date],"="&amp;EOMONTH(Dashboard!$I$7,0),Data_TABLE[Customer],"="&amp;Calc!U2119),"")</f>
        <v/>
      </c>
    </row>
    <row r="2120" spans="8:22" x14ac:dyDescent="0.2">
      <c r="H2120" s="15" t="str">
        <f t="shared" si="101"/>
        <v/>
      </c>
      <c r="I2120" s="16" t="str">
        <f t="array" ref="I2120">IF(H2120&lt;&gt;"",SUM(IF(Data_TABLE[EOM Date]=EOMONTH(H2120,0),Data_TABLE[Total Value Sold],0)),"")</f>
        <v/>
      </c>
      <c r="J2120" s="16" t="e">
        <f t="shared" ca="1" si="99"/>
        <v>#N/A</v>
      </c>
      <c r="K2120" s="16" t="e">
        <f t="shared" ca="1" si="100"/>
        <v>#N/A</v>
      </c>
      <c r="L2120" s="12" t="str">
        <f>IF(I2120&lt;&gt;"",RANK(I2120,ListSales,0),"")</f>
        <v/>
      </c>
      <c r="V2120" s="18" t="str">
        <f>IF(U2120&lt;&gt;"",SUMIFS(Data_TABLE[Total Value Sold],Data_TABLE[EOM Date],"="&amp;EOMONTH(Dashboard!$I$7,0),Data_TABLE[Customer],"="&amp;Calc!U2120),"")</f>
        <v/>
      </c>
    </row>
    <row r="2121" spans="8:22" x14ac:dyDescent="0.2">
      <c r="H2121" s="15" t="str">
        <f t="shared" si="101"/>
        <v/>
      </c>
      <c r="I2121" s="16" t="str">
        <f t="array" ref="I2121">IF(H2121&lt;&gt;"",SUM(IF(Data_TABLE[EOM Date]=EOMONTH(H2121,0),Data_TABLE[Total Value Sold],0)),"")</f>
        <v/>
      </c>
      <c r="J2121" s="16" t="e">
        <f t="shared" ca="1" si="99"/>
        <v>#N/A</v>
      </c>
      <c r="K2121" s="16" t="e">
        <f t="shared" ca="1" si="100"/>
        <v>#N/A</v>
      </c>
      <c r="L2121" s="12" t="str">
        <f>IF(I2121&lt;&gt;"",RANK(I2121,ListSales,0),"")</f>
        <v/>
      </c>
      <c r="V2121" s="18" t="str">
        <f>IF(U2121&lt;&gt;"",SUMIFS(Data_TABLE[Total Value Sold],Data_TABLE[EOM Date],"="&amp;EOMONTH(Dashboard!$I$7,0),Data_TABLE[Customer],"="&amp;Calc!U2121),"")</f>
        <v/>
      </c>
    </row>
    <row r="2122" spans="8:22" x14ac:dyDescent="0.2">
      <c r="H2122" s="15" t="str">
        <f t="shared" si="101"/>
        <v/>
      </c>
      <c r="I2122" s="16" t="str">
        <f t="array" ref="I2122">IF(H2122&lt;&gt;"",SUM(IF(Data_TABLE[EOM Date]=EOMONTH(H2122,0),Data_TABLE[Total Value Sold],0)),"")</f>
        <v/>
      </c>
      <c r="J2122" s="16" t="e">
        <f t="shared" ca="1" si="99"/>
        <v>#N/A</v>
      </c>
      <c r="K2122" s="16" t="e">
        <f t="shared" ca="1" si="100"/>
        <v>#N/A</v>
      </c>
      <c r="L2122" s="12" t="str">
        <f>IF(I2122&lt;&gt;"",RANK(I2122,ListSales,0),"")</f>
        <v/>
      </c>
      <c r="V2122" s="18" t="str">
        <f>IF(U2122&lt;&gt;"",SUMIFS(Data_TABLE[Total Value Sold],Data_TABLE[EOM Date],"="&amp;EOMONTH(Dashboard!$I$7,0),Data_TABLE[Customer],"="&amp;Calc!U2122),"")</f>
        <v/>
      </c>
    </row>
    <row r="2123" spans="8:22" x14ac:dyDescent="0.2">
      <c r="H2123" s="15" t="str">
        <f t="shared" si="101"/>
        <v/>
      </c>
      <c r="I2123" s="16" t="str">
        <f t="array" ref="I2123">IF(H2123&lt;&gt;"",SUM(IF(Data_TABLE[EOM Date]=EOMONTH(H2123,0),Data_TABLE[Total Value Sold],0)),"")</f>
        <v/>
      </c>
      <c r="J2123" s="16" t="e">
        <f t="shared" ca="1" si="99"/>
        <v>#N/A</v>
      </c>
      <c r="K2123" s="16" t="e">
        <f t="shared" ca="1" si="100"/>
        <v>#N/A</v>
      </c>
      <c r="L2123" s="12" t="str">
        <f>IF(I2123&lt;&gt;"",RANK(I2123,ListSales,0),"")</f>
        <v/>
      </c>
      <c r="V2123" s="18" t="str">
        <f>IF(U2123&lt;&gt;"",SUMIFS(Data_TABLE[Total Value Sold],Data_TABLE[EOM Date],"="&amp;EOMONTH(Dashboard!$I$7,0),Data_TABLE[Customer],"="&amp;Calc!U2123),"")</f>
        <v/>
      </c>
    </row>
    <row r="2124" spans="8:22" x14ac:dyDescent="0.2">
      <c r="H2124" s="15" t="str">
        <f t="shared" si="101"/>
        <v/>
      </c>
      <c r="I2124" s="16" t="str">
        <f t="array" ref="I2124">IF(H2124&lt;&gt;"",SUM(IF(Data_TABLE[EOM Date]=EOMONTH(H2124,0),Data_TABLE[Total Value Sold],0)),"")</f>
        <v/>
      </c>
      <c r="J2124" s="16" t="e">
        <f t="shared" ca="1" si="99"/>
        <v>#N/A</v>
      </c>
      <c r="K2124" s="16" t="e">
        <f t="shared" ca="1" si="100"/>
        <v>#N/A</v>
      </c>
      <c r="L2124" s="12" t="str">
        <f>IF(I2124&lt;&gt;"",RANK(I2124,ListSales,0),"")</f>
        <v/>
      </c>
      <c r="V2124" s="18" t="str">
        <f>IF(U2124&lt;&gt;"",SUMIFS(Data_TABLE[Total Value Sold],Data_TABLE[EOM Date],"="&amp;EOMONTH(Dashboard!$I$7,0),Data_TABLE[Customer],"="&amp;Calc!U2124),"")</f>
        <v/>
      </c>
    </row>
    <row r="2125" spans="8:22" x14ac:dyDescent="0.2">
      <c r="H2125" s="15" t="str">
        <f t="shared" si="101"/>
        <v/>
      </c>
      <c r="I2125" s="16" t="str">
        <f t="array" ref="I2125">IF(H2125&lt;&gt;"",SUM(IF(Data_TABLE[EOM Date]=EOMONTH(H2125,0),Data_TABLE[Total Value Sold],0)),"")</f>
        <v/>
      </c>
      <c r="J2125" s="16" t="e">
        <f t="shared" ca="1" si="99"/>
        <v>#N/A</v>
      </c>
      <c r="K2125" s="16" t="e">
        <f t="shared" ca="1" si="100"/>
        <v>#N/A</v>
      </c>
      <c r="L2125" s="12" t="str">
        <f>IF(I2125&lt;&gt;"",RANK(I2125,ListSales,0),"")</f>
        <v/>
      </c>
      <c r="V2125" s="18" t="str">
        <f>IF(U2125&lt;&gt;"",SUMIFS(Data_TABLE[Total Value Sold],Data_TABLE[EOM Date],"="&amp;EOMONTH(Dashboard!$I$7,0),Data_TABLE[Customer],"="&amp;Calc!U2125),"")</f>
        <v/>
      </c>
    </row>
    <row r="2126" spans="8:22" x14ac:dyDescent="0.2">
      <c r="H2126" s="15" t="str">
        <f t="shared" si="101"/>
        <v/>
      </c>
      <c r="I2126" s="16" t="str">
        <f t="array" ref="I2126">IF(H2126&lt;&gt;"",SUM(IF(Data_TABLE[EOM Date]=EOMONTH(H2126,0),Data_TABLE[Total Value Sold],0)),"")</f>
        <v/>
      </c>
      <c r="J2126" s="16" t="e">
        <f t="shared" ca="1" si="99"/>
        <v>#N/A</v>
      </c>
      <c r="K2126" s="16" t="e">
        <f t="shared" ca="1" si="100"/>
        <v>#N/A</v>
      </c>
      <c r="L2126" s="12" t="str">
        <f>IF(I2126&lt;&gt;"",RANK(I2126,ListSales,0),"")</f>
        <v/>
      </c>
      <c r="V2126" s="18" t="str">
        <f>IF(U2126&lt;&gt;"",SUMIFS(Data_TABLE[Total Value Sold],Data_TABLE[EOM Date],"="&amp;EOMONTH(Dashboard!$I$7,0),Data_TABLE[Customer],"="&amp;Calc!U2126),"")</f>
        <v/>
      </c>
    </row>
    <row r="2127" spans="8:22" x14ac:dyDescent="0.2">
      <c r="H2127" s="15" t="str">
        <f t="shared" si="101"/>
        <v/>
      </c>
      <c r="I2127" s="16" t="str">
        <f t="array" ref="I2127">IF(H2127&lt;&gt;"",SUM(IF(Data_TABLE[EOM Date]=EOMONTH(H2127,0),Data_TABLE[Total Value Sold],0)),"")</f>
        <v/>
      </c>
      <c r="J2127" s="16" t="e">
        <f t="shared" ca="1" si="99"/>
        <v>#N/A</v>
      </c>
      <c r="K2127" s="16" t="e">
        <f t="shared" ca="1" si="100"/>
        <v>#N/A</v>
      </c>
      <c r="L2127" s="12" t="str">
        <f>IF(I2127&lt;&gt;"",RANK(I2127,ListSales,0),"")</f>
        <v/>
      </c>
      <c r="V2127" s="18" t="str">
        <f>IF(U2127&lt;&gt;"",SUMIFS(Data_TABLE[Total Value Sold],Data_TABLE[EOM Date],"="&amp;EOMONTH(Dashboard!$I$7,0),Data_TABLE[Customer],"="&amp;Calc!U2127),"")</f>
        <v/>
      </c>
    </row>
    <row r="2128" spans="8:22" x14ac:dyDescent="0.2">
      <c r="H2128" s="15" t="str">
        <f t="shared" si="101"/>
        <v/>
      </c>
      <c r="I2128" s="16" t="str">
        <f t="array" ref="I2128">IF(H2128&lt;&gt;"",SUM(IF(Data_TABLE[EOM Date]=EOMONTH(H2128,0),Data_TABLE[Total Value Sold],0)),"")</f>
        <v/>
      </c>
      <c r="J2128" s="16" t="e">
        <f t="shared" ca="1" si="99"/>
        <v>#N/A</v>
      </c>
      <c r="K2128" s="16" t="e">
        <f t="shared" ca="1" si="100"/>
        <v>#N/A</v>
      </c>
      <c r="L2128" s="12" t="str">
        <f>IF(I2128&lt;&gt;"",RANK(I2128,ListSales,0),"")</f>
        <v/>
      </c>
      <c r="V2128" s="18" t="str">
        <f>IF(U2128&lt;&gt;"",SUMIFS(Data_TABLE[Total Value Sold],Data_TABLE[EOM Date],"="&amp;EOMONTH(Dashboard!$I$7,0),Data_TABLE[Customer],"="&amp;Calc!U2128),"")</f>
        <v/>
      </c>
    </row>
    <row r="2129" spans="8:22" x14ac:dyDescent="0.2">
      <c r="H2129" s="15" t="str">
        <f t="shared" si="101"/>
        <v/>
      </c>
      <c r="I2129" s="16" t="str">
        <f t="array" ref="I2129">IF(H2129&lt;&gt;"",SUM(IF(Data_TABLE[EOM Date]=EOMONTH(H2129,0),Data_TABLE[Total Value Sold],0)),"")</f>
        <v/>
      </c>
      <c r="J2129" s="16" t="e">
        <f t="shared" ca="1" si="99"/>
        <v>#N/A</v>
      </c>
      <c r="K2129" s="16" t="e">
        <f t="shared" ca="1" si="100"/>
        <v>#N/A</v>
      </c>
      <c r="L2129" s="12" t="str">
        <f>IF(I2129&lt;&gt;"",RANK(I2129,ListSales,0),"")</f>
        <v/>
      </c>
      <c r="V2129" s="18" t="str">
        <f>IF(U2129&lt;&gt;"",SUMIFS(Data_TABLE[Total Value Sold],Data_TABLE[EOM Date],"="&amp;EOMONTH(Dashboard!$I$7,0),Data_TABLE[Customer],"="&amp;Calc!U2129),"")</f>
        <v/>
      </c>
    </row>
    <row r="2130" spans="8:22" x14ac:dyDescent="0.2">
      <c r="H2130" s="15" t="str">
        <f t="shared" si="101"/>
        <v/>
      </c>
      <c r="I2130" s="16" t="str">
        <f t="array" ref="I2130">IF(H2130&lt;&gt;"",SUM(IF(Data_TABLE[EOM Date]=EOMONTH(H2130,0),Data_TABLE[Total Value Sold],0)),"")</f>
        <v/>
      </c>
      <c r="J2130" s="16" t="e">
        <f t="shared" ca="1" si="99"/>
        <v>#N/A</v>
      </c>
      <c r="K2130" s="16" t="e">
        <f t="shared" ca="1" si="100"/>
        <v>#N/A</v>
      </c>
      <c r="L2130" s="12" t="str">
        <f>IF(I2130&lt;&gt;"",RANK(I2130,ListSales,0),"")</f>
        <v/>
      </c>
      <c r="V2130" s="18" t="str">
        <f>IF(U2130&lt;&gt;"",SUMIFS(Data_TABLE[Total Value Sold],Data_TABLE[EOM Date],"="&amp;EOMONTH(Dashboard!$I$7,0),Data_TABLE[Customer],"="&amp;Calc!U2130),"")</f>
        <v/>
      </c>
    </row>
    <row r="2131" spans="8:22" x14ac:dyDescent="0.2">
      <c r="H2131" s="15" t="str">
        <f t="shared" si="101"/>
        <v/>
      </c>
      <c r="I2131" s="16" t="str">
        <f t="array" ref="I2131">IF(H2131&lt;&gt;"",SUM(IF(Data_TABLE[EOM Date]=EOMONTH(H2131,0),Data_TABLE[Total Value Sold],0)),"")</f>
        <v/>
      </c>
      <c r="J2131" s="16" t="e">
        <f t="shared" ca="1" si="99"/>
        <v>#N/A</v>
      </c>
      <c r="K2131" s="16" t="e">
        <f t="shared" ca="1" si="100"/>
        <v>#N/A</v>
      </c>
      <c r="L2131" s="12" t="str">
        <f>IF(I2131&lt;&gt;"",RANK(I2131,ListSales,0),"")</f>
        <v/>
      </c>
      <c r="V2131" s="18" t="str">
        <f>IF(U2131&lt;&gt;"",SUMIFS(Data_TABLE[Total Value Sold],Data_TABLE[EOM Date],"="&amp;EOMONTH(Dashboard!$I$7,0),Data_TABLE[Customer],"="&amp;Calc!U2131),"")</f>
        <v/>
      </c>
    </row>
    <row r="2132" spans="8:22" x14ac:dyDescent="0.2">
      <c r="H2132" s="15" t="str">
        <f t="shared" si="101"/>
        <v/>
      </c>
      <c r="I2132" s="16" t="str">
        <f t="array" ref="I2132">IF(H2132&lt;&gt;"",SUM(IF(Data_TABLE[EOM Date]=EOMONTH(H2132,0),Data_TABLE[Total Value Sold],0)),"")</f>
        <v/>
      </c>
      <c r="J2132" s="16" t="e">
        <f t="shared" ca="1" si="99"/>
        <v>#N/A</v>
      </c>
      <c r="K2132" s="16" t="e">
        <f t="shared" ca="1" si="100"/>
        <v>#N/A</v>
      </c>
      <c r="L2132" s="12" t="str">
        <f>IF(I2132&lt;&gt;"",RANK(I2132,ListSales,0),"")</f>
        <v/>
      </c>
      <c r="V2132" s="18" t="str">
        <f>IF(U2132&lt;&gt;"",SUMIFS(Data_TABLE[Total Value Sold],Data_TABLE[EOM Date],"="&amp;EOMONTH(Dashboard!$I$7,0),Data_TABLE[Customer],"="&amp;Calc!U2132),"")</f>
        <v/>
      </c>
    </row>
    <row r="2133" spans="8:22" x14ac:dyDescent="0.2">
      <c r="H2133" s="15" t="str">
        <f t="shared" si="101"/>
        <v/>
      </c>
      <c r="I2133" s="16" t="str">
        <f t="array" ref="I2133">IF(H2133&lt;&gt;"",SUM(IF(Data_TABLE[EOM Date]=EOMONTH(H2133,0),Data_TABLE[Total Value Sold],0)),"")</f>
        <v/>
      </c>
      <c r="J2133" s="16" t="e">
        <f t="shared" ca="1" si="99"/>
        <v>#N/A</v>
      </c>
      <c r="K2133" s="16" t="e">
        <f t="shared" ca="1" si="100"/>
        <v>#N/A</v>
      </c>
      <c r="L2133" s="12" t="str">
        <f>IF(I2133&lt;&gt;"",RANK(I2133,ListSales,0),"")</f>
        <v/>
      </c>
      <c r="V2133" s="18" t="str">
        <f>IF(U2133&lt;&gt;"",SUMIFS(Data_TABLE[Total Value Sold],Data_TABLE[EOM Date],"="&amp;EOMONTH(Dashboard!$I$7,0),Data_TABLE[Customer],"="&amp;Calc!U2133),"")</f>
        <v/>
      </c>
    </row>
    <row r="2134" spans="8:22" x14ac:dyDescent="0.2">
      <c r="H2134" s="15" t="str">
        <f t="shared" si="101"/>
        <v/>
      </c>
      <c r="I2134" s="16" t="str">
        <f t="array" ref="I2134">IF(H2134&lt;&gt;"",SUM(IF(Data_TABLE[EOM Date]=EOMONTH(H2134,0),Data_TABLE[Total Value Sold],0)),"")</f>
        <v/>
      </c>
      <c r="J2134" s="16" t="e">
        <f t="shared" ca="1" si="99"/>
        <v>#N/A</v>
      </c>
      <c r="K2134" s="16" t="e">
        <f t="shared" ca="1" si="100"/>
        <v>#N/A</v>
      </c>
      <c r="L2134" s="12" t="str">
        <f>IF(I2134&lt;&gt;"",RANK(I2134,ListSales,0),"")</f>
        <v/>
      </c>
      <c r="V2134" s="18" t="str">
        <f>IF(U2134&lt;&gt;"",SUMIFS(Data_TABLE[Total Value Sold],Data_TABLE[EOM Date],"="&amp;EOMONTH(Dashboard!$I$7,0),Data_TABLE[Customer],"="&amp;Calc!U2134),"")</f>
        <v/>
      </c>
    </row>
    <row r="2135" spans="8:22" x14ac:dyDescent="0.2">
      <c r="H2135" s="15" t="str">
        <f t="shared" si="101"/>
        <v/>
      </c>
      <c r="I2135" s="16" t="str">
        <f t="array" ref="I2135">IF(H2135&lt;&gt;"",SUM(IF(Data_TABLE[EOM Date]=EOMONTH(H2135,0),Data_TABLE[Total Value Sold],0)),"")</f>
        <v/>
      </c>
      <c r="J2135" s="16" t="e">
        <f t="shared" ca="1" si="99"/>
        <v>#N/A</v>
      </c>
      <c r="K2135" s="16" t="e">
        <f t="shared" ca="1" si="100"/>
        <v>#N/A</v>
      </c>
      <c r="L2135" s="12" t="str">
        <f>IF(I2135&lt;&gt;"",RANK(I2135,ListSales,0),"")</f>
        <v/>
      </c>
      <c r="V2135" s="18" t="str">
        <f>IF(U2135&lt;&gt;"",SUMIFS(Data_TABLE[Total Value Sold],Data_TABLE[EOM Date],"="&amp;EOMONTH(Dashboard!$I$7,0),Data_TABLE[Customer],"="&amp;Calc!U2135),"")</f>
        <v/>
      </c>
    </row>
    <row r="2136" spans="8:22" x14ac:dyDescent="0.2">
      <c r="H2136" s="15" t="str">
        <f t="shared" si="101"/>
        <v/>
      </c>
      <c r="I2136" s="16" t="str">
        <f t="array" ref="I2136">IF(H2136&lt;&gt;"",SUM(IF(Data_TABLE[EOM Date]=EOMONTH(H2136,0),Data_TABLE[Total Value Sold],0)),"")</f>
        <v/>
      </c>
      <c r="J2136" s="16" t="e">
        <f t="shared" ca="1" si="99"/>
        <v>#N/A</v>
      </c>
      <c r="K2136" s="16" t="e">
        <f t="shared" ca="1" si="100"/>
        <v>#N/A</v>
      </c>
      <c r="L2136" s="12" t="str">
        <f>IF(I2136&lt;&gt;"",RANK(I2136,ListSales,0),"")</f>
        <v/>
      </c>
      <c r="V2136" s="18" t="str">
        <f>IF(U2136&lt;&gt;"",SUMIFS(Data_TABLE[Total Value Sold],Data_TABLE[EOM Date],"="&amp;EOMONTH(Dashboard!$I$7,0),Data_TABLE[Customer],"="&amp;Calc!U2136),"")</f>
        <v/>
      </c>
    </row>
    <row r="2137" spans="8:22" x14ac:dyDescent="0.2">
      <c r="H2137" s="15" t="str">
        <f t="shared" si="101"/>
        <v/>
      </c>
      <c r="I2137" s="16" t="str">
        <f t="array" ref="I2137">IF(H2137&lt;&gt;"",SUM(IF(Data_TABLE[EOM Date]=EOMONTH(H2137,0),Data_TABLE[Total Value Sold],0)),"")</f>
        <v/>
      </c>
      <c r="J2137" s="16" t="e">
        <f t="shared" ca="1" si="99"/>
        <v>#N/A</v>
      </c>
      <c r="K2137" s="16" t="e">
        <f t="shared" ca="1" si="100"/>
        <v>#N/A</v>
      </c>
      <c r="L2137" s="12" t="str">
        <f>IF(I2137&lt;&gt;"",RANK(I2137,ListSales,0),"")</f>
        <v/>
      </c>
      <c r="V2137" s="18" t="str">
        <f>IF(U2137&lt;&gt;"",SUMIFS(Data_TABLE[Total Value Sold],Data_TABLE[EOM Date],"="&amp;EOMONTH(Dashboard!$I$7,0),Data_TABLE[Customer],"="&amp;Calc!U2137),"")</f>
        <v/>
      </c>
    </row>
    <row r="2138" spans="8:22" x14ac:dyDescent="0.2">
      <c r="H2138" s="15" t="str">
        <f t="shared" si="101"/>
        <v/>
      </c>
      <c r="I2138" s="16" t="str">
        <f t="array" ref="I2138">IF(H2138&lt;&gt;"",SUM(IF(Data_TABLE[EOM Date]=EOMONTH(H2138,0),Data_TABLE[Total Value Sold],0)),"")</f>
        <v/>
      </c>
      <c r="J2138" s="16" t="e">
        <f t="shared" ca="1" si="99"/>
        <v>#N/A</v>
      </c>
      <c r="K2138" s="16" t="e">
        <f t="shared" ca="1" si="100"/>
        <v>#N/A</v>
      </c>
      <c r="L2138" s="12" t="str">
        <f>IF(I2138&lt;&gt;"",RANK(I2138,ListSales,0),"")</f>
        <v/>
      </c>
      <c r="V2138" s="18" t="str">
        <f>IF(U2138&lt;&gt;"",SUMIFS(Data_TABLE[Total Value Sold],Data_TABLE[EOM Date],"="&amp;EOMONTH(Dashboard!$I$7,0),Data_TABLE[Customer],"="&amp;Calc!U2138),"")</f>
        <v/>
      </c>
    </row>
    <row r="2139" spans="8:22" x14ac:dyDescent="0.2">
      <c r="H2139" s="15" t="str">
        <f t="shared" si="101"/>
        <v/>
      </c>
      <c r="I2139" s="16" t="str">
        <f t="array" ref="I2139">IF(H2139&lt;&gt;"",SUM(IF(Data_TABLE[EOM Date]=EOMONTH(H2139,0),Data_TABLE[Total Value Sold],0)),"")</f>
        <v/>
      </c>
      <c r="J2139" s="16" t="e">
        <f t="shared" ca="1" si="99"/>
        <v>#N/A</v>
      </c>
      <c r="K2139" s="16" t="e">
        <f t="shared" ca="1" si="100"/>
        <v>#N/A</v>
      </c>
      <c r="L2139" s="12" t="str">
        <f>IF(I2139&lt;&gt;"",RANK(I2139,ListSales,0),"")</f>
        <v/>
      </c>
      <c r="V2139" s="18" t="str">
        <f>IF(U2139&lt;&gt;"",SUMIFS(Data_TABLE[Total Value Sold],Data_TABLE[EOM Date],"="&amp;EOMONTH(Dashboard!$I$7,0),Data_TABLE[Customer],"="&amp;Calc!U2139),"")</f>
        <v/>
      </c>
    </row>
    <row r="2140" spans="8:22" x14ac:dyDescent="0.2">
      <c r="H2140" s="15" t="str">
        <f t="shared" si="101"/>
        <v/>
      </c>
      <c r="I2140" s="16" t="str">
        <f t="array" ref="I2140">IF(H2140&lt;&gt;"",SUM(IF(Data_TABLE[EOM Date]=EOMONTH(H2140,0),Data_TABLE[Total Value Sold],0)),"")</f>
        <v/>
      </c>
      <c r="J2140" s="16" t="e">
        <f t="shared" ca="1" si="99"/>
        <v>#N/A</v>
      </c>
      <c r="K2140" s="16" t="e">
        <f t="shared" ca="1" si="100"/>
        <v>#N/A</v>
      </c>
      <c r="L2140" s="12" t="str">
        <f>IF(I2140&lt;&gt;"",RANK(I2140,ListSales,0),"")</f>
        <v/>
      </c>
      <c r="V2140" s="18" t="str">
        <f>IF(U2140&lt;&gt;"",SUMIFS(Data_TABLE[Total Value Sold],Data_TABLE[EOM Date],"="&amp;EOMONTH(Dashboard!$I$7,0),Data_TABLE[Customer],"="&amp;Calc!U2140),"")</f>
        <v/>
      </c>
    </row>
    <row r="2141" spans="8:22" x14ac:dyDescent="0.2">
      <c r="H2141" s="15" t="str">
        <f t="shared" si="101"/>
        <v/>
      </c>
      <c r="I2141" s="16" t="str">
        <f t="array" ref="I2141">IF(H2141&lt;&gt;"",SUM(IF(Data_TABLE[EOM Date]=EOMONTH(H2141,0),Data_TABLE[Total Value Sold],0)),"")</f>
        <v/>
      </c>
      <c r="J2141" s="16" t="e">
        <f t="shared" ca="1" si="99"/>
        <v>#N/A</v>
      </c>
      <c r="K2141" s="16" t="e">
        <f t="shared" ca="1" si="100"/>
        <v>#N/A</v>
      </c>
      <c r="L2141" s="12" t="str">
        <f>IF(I2141&lt;&gt;"",RANK(I2141,ListSales,0),"")</f>
        <v/>
      </c>
      <c r="V2141" s="18" t="str">
        <f>IF(U2141&lt;&gt;"",SUMIFS(Data_TABLE[Total Value Sold],Data_TABLE[EOM Date],"="&amp;EOMONTH(Dashboard!$I$7,0),Data_TABLE[Customer],"="&amp;Calc!U2141),"")</f>
        <v/>
      </c>
    </row>
    <row r="2142" spans="8:22" x14ac:dyDescent="0.2">
      <c r="H2142" s="15" t="str">
        <f t="shared" si="101"/>
        <v/>
      </c>
      <c r="I2142" s="16" t="str">
        <f t="array" ref="I2142">IF(H2142&lt;&gt;"",SUM(IF(Data_TABLE[EOM Date]=EOMONTH(H2142,0),Data_TABLE[Total Value Sold],0)),"")</f>
        <v/>
      </c>
      <c r="J2142" s="16" t="e">
        <f t="shared" ca="1" si="99"/>
        <v>#N/A</v>
      </c>
      <c r="K2142" s="16" t="e">
        <f t="shared" ca="1" si="100"/>
        <v>#N/A</v>
      </c>
      <c r="L2142" s="12" t="str">
        <f>IF(I2142&lt;&gt;"",RANK(I2142,ListSales,0),"")</f>
        <v/>
      </c>
      <c r="V2142" s="18" t="str">
        <f>IF(U2142&lt;&gt;"",SUMIFS(Data_TABLE[Total Value Sold],Data_TABLE[EOM Date],"="&amp;EOMONTH(Dashboard!$I$7,0),Data_TABLE[Customer],"="&amp;Calc!U2142),"")</f>
        <v/>
      </c>
    </row>
    <row r="2143" spans="8:22" x14ac:dyDescent="0.2">
      <c r="H2143" s="15" t="str">
        <f t="shared" si="101"/>
        <v/>
      </c>
      <c r="I2143" s="16" t="str">
        <f t="array" ref="I2143">IF(H2143&lt;&gt;"",SUM(IF(Data_TABLE[EOM Date]=EOMONTH(H2143,0),Data_TABLE[Total Value Sold],0)),"")</f>
        <v/>
      </c>
      <c r="J2143" s="16" t="e">
        <f t="shared" ca="1" si="99"/>
        <v>#N/A</v>
      </c>
      <c r="K2143" s="16" t="e">
        <f t="shared" ca="1" si="100"/>
        <v>#N/A</v>
      </c>
      <c r="L2143" s="12" t="str">
        <f>IF(I2143&lt;&gt;"",RANK(I2143,ListSales,0),"")</f>
        <v/>
      </c>
      <c r="V2143" s="18" t="str">
        <f>IF(U2143&lt;&gt;"",SUMIFS(Data_TABLE[Total Value Sold],Data_TABLE[EOM Date],"="&amp;EOMONTH(Dashboard!$I$7,0),Data_TABLE[Customer],"="&amp;Calc!U2143),"")</f>
        <v/>
      </c>
    </row>
    <row r="2144" spans="8:22" x14ac:dyDescent="0.2">
      <c r="H2144" s="15" t="str">
        <f t="shared" si="101"/>
        <v/>
      </c>
      <c r="I2144" s="16" t="str">
        <f t="array" ref="I2144">IF(H2144&lt;&gt;"",SUM(IF(Data_TABLE[EOM Date]=EOMONTH(H2144,0),Data_TABLE[Total Value Sold],0)),"")</f>
        <v/>
      </c>
      <c r="J2144" s="16" t="e">
        <f t="shared" ca="1" si="99"/>
        <v>#N/A</v>
      </c>
      <c r="K2144" s="16" t="e">
        <f t="shared" ca="1" si="100"/>
        <v>#N/A</v>
      </c>
      <c r="L2144" s="12" t="str">
        <f>IF(I2144&lt;&gt;"",RANK(I2144,ListSales,0),"")</f>
        <v/>
      </c>
      <c r="V2144" s="18" t="str">
        <f>IF(U2144&lt;&gt;"",SUMIFS(Data_TABLE[Total Value Sold],Data_TABLE[EOM Date],"="&amp;EOMONTH(Dashboard!$I$7,0),Data_TABLE[Customer],"="&amp;Calc!U2144),"")</f>
        <v/>
      </c>
    </row>
    <row r="2145" spans="8:22" x14ac:dyDescent="0.2">
      <c r="H2145" s="15" t="str">
        <f t="shared" si="101"/>
        <v/>
      </c>
      <c r="I2145" s="16" t="str">
        <f t="array" ref="I2145">IF(H2145&lt;&gt;"",SUM(IF(Data_TABLE[EOM Date]=EOMONTH(H2145,0),Data_TABLE[Total Value Sold],0)),"")</f>
        <v/>
      </c>
      <c r="J2145" s="16" t="e">
        <f t="shared" ca="1" si="99"/>
        <v>#N/A</v>
      </c>
      <c r="K2145" s="16" t="e">
        <f t="shared" ca="1" si="100"/>
        <v>#N/A</v>
      </c>
      <c r="L2145" s="12" t="str">
        <f>IF(I2145&lt;&gt;"",RANK(I2145,ListSales,0),"")</f>
        <v/>
      </c>
      <c r="V2145" s="18" t="str">
        <f>IF(U2145&lt;&gt;"",SUMIFS(Data_TABLE[Total Value Sold],Data_TABLE[EOM Date],"="&amp;EOMONTH(Dashboard!$I$7,0),Data_TABLE[Customer],"="&amp;Calc!U2145),"")</f>
        <v/>
      </c>
    </row>
    <row r="2146" spans="8:22" x14ac:dyDescent="0.2">
      <c r="H2146" s="15" t="str">
        <f t="shared" si="101"/>
        <v/>
      </c>
      <c r="I2146" s="16" t="str">
        <f t="array" ref="I2146">IF(H2146&lt;&gt;"",SUM(IF(Data_TABLE[EOM Date]=EOMONTH(H2146,0),Data_TABLE[Total Value Sold],0)),"")</f>
        <v/>
      </c>
      <c r="J2146" s="16" t="e">
        <f t="shared" ca="1" si="99"/>
        <v>#N/A</v>
      </c>
      <c r="K2146" s="16" t="e">
        <f t="shared" ca="1" si="100"/>
        <v>#N/A</v>
      </c>
      <c r="L2146" s="12" t="str">
        <f>IF(I2146&lt;&gt;"",RANK(I2146,ListSales,0),"")</f>
        <v/>
      </c>
      <c r="V2146" s="18" t="str">
        <f>IF(U2146&lt;&gt;"",SUMIFS(Data_TABLE[Total Value Sold],Data_TABLE[EOM Date],"="&amp;EOMONTH(Dashboard!$I$7,0),Data_TABLE[Customer],"="&amp;Calc!U2146),"")</f>
        <v/>
      </c>
    </row>
    <row r="2147" spans="8:22" x14ac:dyDescent="0.2">
      <c r="H2147" s="15" t="str">
        <f t="shared" si="101"/>
        <v/>
      </c>
      <c r="I2147" s="16" t="str">
        <f t="array" ref="I2147">IF(H2147&lt;&gt;"",SUM(IF(Data_TABLE[EOM Date]=EOMONTH(H2147,0),Data_TABLE[Total Value Sold],0)),"")</f>
        <v/>
      </c>
      <c r="J2147" s="16" t="e">
        <f t="shared" ca="1" si="99"/>
        <v>#N/A</v>
      </c>
      <c r="K2147" s="16" t="e">
        <f t="shared" ca="1" si="100"/>
        <v>#N/A</v>
      </c>
      <c r="L2147" s="12" t="str">
        <f>IF(I2147&lt;&gt;"",RANK(I2147,ListSales,0),"")</f>
        <v/>
      </c>
      <c r="V2147" s="18" t="str">
        <f>IF(U2147&lt;&gt;"",SUMIFS(Data_TABLE[Total Value Sold],Data_TABLE[EOM Date],"="&amp;EOMONTH(Dashboard!$I$7,0),Data_TABLE[Customer],"="&amp;Calc!U2147),"")</f>
        <v/>
      </c>
    </row>
    <row r="2148" spans="8:22" x14ac:dyDescent="0.2">
      <c r="H2148" s="15" t="str">
        <f t="shared" si="101"/>
        <v/>
      </c>
      <c r="I2148" s="16" t="str">
        <f t="array" ref="I2148">IF(H2148&lt;&gt;"",SUM(IF(Data_TABLE[EOM Date]=EOMONTH(H2148,0),Data_TABLE[Total Value Sold],0)),"")</f>
        <v/>
      </c>
      <c r="J2148" s="16" t="e">
        <f t="shared" ca="1" si="99"/>
        <v>#N/A</v>
      </c>
      <c r="K2148" s="16" t="e">
        <f t="shared" ca="1" si="100"/>
        <v>#N/A</v>
      </c>
      <c r="L2148" s="12" t="str">
        <f>IF(I2148&lt;&gt;"",RANK(I2148,ListSales,0),"")</f>
        <v/>
      </c>
      <c r="V2148" s="18" t="str">
        <f>IF(U2148&lt;&gt;"",SUMIFS(Data_TABLE[Total Value Sold],Data_TABLE[EOM Date],"="&amp;EOMONTH(Dashboard!$I$7,0),Data_TABLE[Customer],"="&amp;Calc!U2148),"")</f>
        <v/>
      </c>
    </row>
    <row r="2149" spans="8:22" x14ac:dyDescent="0.2">
      <c r="H2149" s="15" t="str">
        <f t="shared" si="101"/>
        <v/>
      </c>
      <c r="I2149" s="16" t="str">
        <f t="array" ref="I2149">IF(H2149&lt;&gt;"",SUM(IF(Data_TABLE[EOM Date]=EOMONTH(H2149,0),Data_TABLE[Total Value Sold],0)),"")</f>
        <v/>
      </c>
      <c r="J2149" s="16" t="e">
        <f t="shared" ca="1" si="99"/>
        <v>#N/A</v>
      </c>
      <c r="K2149" s="16" t="e">
        <f t="shared" ca="1" si="100"/>
        <v>#N/A</v>
      </c>
      <c r="L2149" s="12" t="str">
        <f>IF(I2149&lt;&gt;"",RANK(I2149,ListSales,0),"")</f>
        <v/>
      </c>
      <c r="V2149" s="18" t="str">
        <f>IF(U2149&lt;&gt;"",SUMIFS(Data_TABLE[Total Value Sold],Data_TABLE[EOM Date],"="&amp;EOMONTH(Dashboard!$I$7,0),Data_TABLE[Customer],"="&amp;Calc!U2149),"")</f>
        <v/>
      </c>
    </row>
    <row r="2150" spans="8:22" x14ac:dyDescent="0.2">
      <c r="H2150" s="15" t="str">
        <f t="shared" si="101"/>
        <v/>
      </c>
      <c r="I2150" s="16" t="str">
        <f t="array" ref="I2150">IF(H2150&lt;&gt;"",SUM(IF(Data_TABLE[EOM Date]=EOMONTH(H2150,0),Data_TABLE[Total Value Sold],0)),"")</f>
        <v/>
      </c>
      <c r="J2150" s="16" t="e">
        <f t="shared" ca="1" si="99"/>
        <v>#N/A</v>
      </c>
      <c r="K2150" s="16" t="e">
        <f t="shared" ca="1" si="100"/>
        <v>#N/A</v>
      </c>
      <c r="L2150" s="12" t="str">
        <f>IF(I2150&lt;&gt;"",RANK(I2150,ListSales,0),"")</f>
        <v/>
      </c>
      <c r="V2150" s="18" t="str">
        <f>IF(U2150&lt;&gt;"",SUMIFS(Data_TABLE[Total Value Sold],Data_TABLE[EOM Date],"="&amp;EOMONTH(Dashboard!$I$7,0),Data_TABLE[Customer],"="&amp;Calc!U2150),"")</f>
        <v/>
      </c>
    </row>
    <row r="2151" spans="8:22" x14ac:dyDescent="0.2">
      <c r="H2151" s="15" t="str">
        <f t="shared" si="101"/>
        <v/>
      </c>
      <c r="I2151" s="16" t="str">
        <f t="array" ref="I2151">IF(H2151&lt;&gt;"",SUM(IF(Data_TABLE[EOM Date]=EOMONTH(H2151,0),Data_TABLE[Total Value Sold],0)),"")</f>
        <v/>
      </c>
      <c r="J2151" s="16" t="e">
        <f t="shared" ca="1" si="99"/>
        <v>#N/A</v>
      </c>
      <c r="K2151" s="16" t="e">
        <f t="shared" ca="1" si="100"/>
        <v>#N/A</v>
      </c>
      <c r="L2151" s="12" t="str">
        <f>IF(I2151&lt;&gt;"",RANK(I2151,ListSales,0),"")</f>
        <v/>
      </c>
      <c r="V2151" s="18" t="str">
        <f>IF(U2151&lt;&gt;"",SUMIFS(Data_TABLE[Total Value Sold],Data_TABLE[EOM Date],"="&amp;EOMONTH(Dashboard!$I$7,0),Data_TABLE[Customer],"="&amp;Calc!U2151),"")</f>
        <v/>
      </c>
    </row>
    <row r="2152" spans="8:22" x14ac:dyDescent="0.2">
      <c r="H2152" s="15" t="str">
        <f t="shared" si="101"/>
        <v/>
      </c>
      <c r="I2152" s="16" t="str">
        <f t="array" ref="I2152">IF(H2152&lt;&gt;"",SUM(IF(Data_TABLE[EOM Date]=EOMONTH(H2152,0),Data_TABLE[Total Value Sold],0)),"")</f>
        <v/>
      </c>
      <c r="J2152" s="16" t="e">
        <f t="shared" ca="1" si="99"/>
        <v>#N/A</v>
      </c>
      <c r="K2152" s="16" t="e">
        <f t="shared" ca="1" si="100"/>
        <v>#N/A</v>
      </c>
      <c r="L2152" s="12" t="str">
        <f>IF(I2152&lt;&gt;"",RANK(I2152,ListSales,0),"")</f>
        <v/>
      </c>
      <c r="V2152" s="18" t="str">
        <f>IF(U2152&lt;&gt;"",SUMIFS(Data_TABLE[Total Value Sold],Data_TABLE[EOM Date],"="&amp;EOMONTH(Dashboard!$I$7,0),Data_TABLE[Customer],"="&amp;Calc!U2152),"")</f>
        <v/>
      </c>
    </row>
    <row r="2153" spans="8:22" x14ac:dyDescent="0.2">
      <c r="H2153" s="15" t="str">
        <f t="shared" si="101"/>
        <v/>
      </c>
      <c r="I2153" s="16" t="str">
        <f t="array" ref="I2153">IF(H2153&lt;&gt;"",SUM(IF(Data_TABLE[EOM Date]=EOMONTH(H2153,0),Data_TABLE[Total Value Sold],0)),"")</f>
        <v/>
      </c>
      <c r="J2153" s="16" t="e">
        <f t="shared" ca="1" si="99"/>
        <v>#N/A</v>
      </c>
      <c r="K2153" s="16" t="e">
        <f t="shared" ca="1" si="100"/>
        <v>#N/A</v>
      </c>
      <c r="L2153" s="12" t="str">
        <f>IF(I2153&lt;&gt;"",RANK(I2153,ListSales,0),"")</f>
        <v/>
      </c>
      <c r="V2153" s="18" t="str">
        <f>IF(U2153&lt;&gt;"",SUMIFS(Data_TABLE[Total Value Sold],Data_TABLE[EOM Date],"="&amp;EOMONTH(Dashboard!$I$7,0),Data_TABLE[Customer],"="&amp;Calc!U2153),"")</f>
        <v/>
      </c>
    </row>
    <row r="2154" spans="8:22" x14ac:dyDescent="0.2">
      <c r="H2154" s="15" t="str">
        <f t="shared" si="101"/>
        <v/>
      </c>
      <c r="I2154" s="16" t="str">
        <f t="array" ref="I2154">IF(H2154&lt;&gt;"",SUM(IF(Data_TABLE[EOM Date]=EOMONTH(H2154,0),Data_TABLE[Total Value Sold],0)),"")</f>
        <v/>
      </c>
      <c r="J2154" s="16" t="e">
        <f t="shared" ca="1" si="99"/>
        <v>#N/A</v>
      </c>
      <c r="K2154" s="16" t="e">
        <f t="shared" ca="1" si="100"/>
        <v>#N/A</v>
      </c>
      <c r="L2154" s="12" t="str">
        <f>IF(I2154&lt;&gt;"",RANK(I2154,ListSales,0),"")</f>
        <v/>
      </c>
      <c r="V2154" s="18" t="str">
        <f>IF(U2154&lt;&gt;"",SUMIFS(Data_TABLE[Total Value Sold],Data_TABLE[EOM Date],"="&amp;EOMONTH(Dashboard!$I$7,0),Data_TABLE[Customer],"="&amp;Calc!U2154),"")</f>
        <v/>
      </c>
    </row>
    <row r="2155" spans="8:22" x14ac:dyDescent="0.2">
      <c r="H2155" s="15" t="str">
        <f t="shared" si="101"/>
        <v/>
      </c>
      <c r="I2155" s="16" t="str">
        <f t="array" ref="I2155">IF(H2155&lt;&gt;"",SUM(IF(Data_TABLE[EOM Date]=EOMONTH(H2155,0),Data_TABLE[Total Value Sold],0)),"")</f>
        <v/>
      </c>
      <c r="J2155" s="16" t="e">
        <f t="shared" ca="1" si="99"/>
        <v>#N/A</v>
      </c>
      <c r="K2155" s="16" t="e">
        <f t="shared" ca="1" si="100"/>
        <v>#N/A</v>
      </c>
      <c r="L2155" s="12" t="str">
        <f>IF(I2155&lt;&gt;"",RANK(I2155,ListSales,0),"")</f>
        <v/>
      </c>
      <c r="V2155" s="18" t="str">
        <f>IF(U2155&lt;&gt;"",SUMIFS(Data_TABLE[Total Value Sold],Data_TABLE[EOM Date],"="&amp;EOMONTH(Dashboard!$I$7,0),Data_TABLE[Customer],"="&amp;Calc!U2155),"")</f>
        <v/>
      </c>
    </row>
    <row r="2156" spans="8:22" x14ac:dyDescent="0.2">
      <c r="H2156" s="15" t="str">
        <f t="shared" si="101"/>
        <v/>
      </c>
      <c r="I2156" s="16" t="str">
        <f t="array" ref="I2156">IF(H2156&lt;&gt;"",SUM(IF(Data_TABLE[EOM Date]=EOMONTH(H2156,0),Data_TABLE[Total Value Sold],0)),"")</f>
        <v/>
      </c>
      <c r="J2156" s="16" t="e">
        <f t="shared" ca="1" si="99"/>
        <v>#N/A</v>
      </c>
      <c r="K2156" s="16" t="e">
        <f t="shared" ca="1" si="100"/>
        <v>#N/A</v>
      </c>
      <c r="L2156" s="12" t="str">
        <f>IF(I2156&lt;&gt;"",RANK(I2156,ListSales,0),"")</f>
        <v/>
      </c>
      <c r="V2156" s="18" t="str">
        <f>IF(U2156&lt;&gt;"",SUMIFS(Data_TABLE[Total Value Sold],Data_TABLE[EOM Date],"="&amp;EOMONTH(Dashboard!$I$7,0),Data_TABLE[Customer],"="&amp;Calc!U2156),"")</f>
        <v/>
      </c>
    </row>
    <row r="2157" spans="8:22" x14ac:dyDescent="0.2">
      <c r="H2157" s="15" t="str">
        <f t="shared" si="101"/>
        <v/>
      </c>
      <c r="I2157" s="16" t="str">
        <f t="array" ref="I2157">IF(H2157&lt;&gt;"",SUM(IF(Data_TABLE[EOM Date]=EOMONTH(H2157,0),Data_TABLE[Total Value Sold],0)),"")</f>
        <v/>
      </c>
      <c r="J2157" s="16" t="e">
        <f t="shared" ca="1" si="99"/>
        <v>#N/A</v>
      </c>
      <c r="K2157" s="16" t="e">
        <f t="shared" ca="1" si="100"/>
        <v>#N/A</v>
      </c>
      <c r="L2157" s="12" t="str">
        <f>IF(I2157&lt;&gt;"",RANK(I2157,ListSales,0),"")</f>
        <v/>
      </c>
      <c r="V2157" s="18" t="str">
        <f>IF(U2157&lt;&gt;"",SUMIFS(Data_TABLE[Total Value Sold],Data_TABLE[EOM Date],"="&amp;EOMONTH(Dashboard!$I$7,0),Data_TABLE[Customer],"="&amp;Calc!U2157),"")</f>
        <v/>
      </c>
    </row>
    <row r="2158" spans="8:22" x14ac:dyDescent="0.2">
      <c r="H2158" s="15" t="str">
        <f t="shared" si="101"/>
        <v/>
      </c>
      <c r="I2158" s="16" t="str">
        <f t="array" ref="I2158">IF(H2158&lt;&gt;"",SUM(IF(Data_TABLE[EOM Date]=EOMONTH(H2158,0),Data_TABLE[Total Value Sold],0)),"")</f>
        <v/>
      </c>
      <c r="J2158" s="16" t="e">
        <f t="shared" ca="1" si="99"/>
        <v>#N/A</v>
      </c>
      <c r="K2158" s="16" t="e">
        <f t="shared" ca="1" si="100"/>
        <v>#N/A</v>
      </c>
      <c r="L2158" s="12" t="str">
        <f>IF(I2158&lt;&gt;"",RANK(I2158,ListSales,0),"")</f>
        <v/>
      </c>
      <c r="V2158" s="18" t="str">
        <f>IF(U2158&lt;&gt;"",SUMIFS(Data_TABLE[Total Value Sold],Data_TABLE[EOM Date],"="&amp;EOMONTH(Dashboard!$I$7,0),Data_TABLE[Customer],"="&amp;Calc!U2158),"")</f>
        <v/>
      </c>
    </row>
    <row r="2159" spans="8:22" x14ac:dyDescent="0.2">
      <c r="H2159" s="15" t="str">
        <f t="shared" si="101"/>
        <v/>
      </c>
      <c r="I2159" s="16" t="str">
        <f t="array" ref="I2159">IF(H2159&lt;&gt;"",SUM(IF(Data_TABLE[EOM Date]=EOMONTH(H2159,0),Data_TABLE[Total Value Sold],0)),"")</f>
        <v/>
      </c>
      <c r="J2159" s="16" t="e">
        <f t="shared" ca="1" si="99"/>
        <v>#N/A</v>
      </c>
      <c r="K2159" s="16" t="e">
        <f t="shared" ca="1" si="100"/>
        <v>#N/A</v>
      </c>
      <c r="L2159" s="12" t="str">
        <f>IF(I2159&lt;&gt;"",RANK(I2159,ListSales,0),"")</f>
        <v/>
      </c>
      <c r="V2159" s="18" t="str">
        <f>IF(U2159&lt;&gt;"",SUMIFS(Data_TABLE[Total Value Sold],Data_TABLE[EOM Date],"="&amp;EOMONTH(Dashboard!$I$7,0),Data_TABLE[Customer],"="&amp;Calc!U2159),"")</f>
        <v/>
      </c>
    </row>
    <row r="2160" spans="8:22" x14ac:dyDescent="0.2">
      <c r="H2160" s="15" t="str">
        <f t="shared" si="101"/>
        <v/>
      </c>
      <c r="I2160" s="16" t="str">
        <f t="array" ref="I2160">IF(H2160&lt;&gt;"",SUM(IF(Data_TABLE[EOM Date]=EOMONTH(H2160,0),Data_TABLE[Total Value Sold],0)),"")</f>
        <v/>
      </c>
      <c r="J2160" s="16" t="e">
        <f t="shared" ca="1" si="99"/>
        <v>#N/A</v>
      </c>
      <c r="K2160" s="16" t="e">
        <f t="shared" ca="1" si="100"/>
        <v>#N/A</v>
      </c>
      <c r="L2160" s="12" t="str">
        <f>IF(I2160&lt;&gt;"",RANK(I2160,ListSales,0),"")</f>
        <v/>
      </c>
      <c r="V2160" s="18" t="str">
        <f>IF(U2160&lt;&gt;"",SUMIFS(Data_TABLE[Total Value Sold],Data_TABLE[EOM Date],"="&amp;EOMONTH(Dashboard!$I$7,0),Data_TABLE[Customer],"="&amp;Calc!U2160),"")</f>
        <v/>
      </c>
    </row>
    <row r="2161" spans="8:22" x14ac:dyDescent="0.2">
      <c r="H2161" s="15" t="str">
        <f t="shared" si="101"/>
        <v/>
      </c>
      <c r="I2161" s="16" t="str">
        <f t="array" ref="I2161">IF(H2161&lt;&gt;"",SUM(IF(Data_TABLE[EOM Date]=EOMONTH(H2161,0),Data_TABLE[Total Value Sold],0)),"")</f>
        <v/>
      </c>
      <c r="J2161" s="16" t="e">
        <f t="shared" ca="1" si="99"/>
        <v>#N/A</v>
      </c>
      <c r="K2161" s="16" t="e">
        <f t="shared" ca="1" si="100"/>
        <v>#N/A</v>
      </c>
      <c r="L2161" s="12" t="str">
        <f>IF(I2161&lt;&gt;"",RANK(I2161,ListSales,0),"")</f>
        <v/>
      </c>
      <c r="V2161" s="18" t="str">
        <f>IF(U2161&lt;&gt;"",SUMIFS(Data_TABLE[Total Value Sold],Data_TABLE[EOM Date],"="&amp;EOMONTH(Dashboard!$I$7,0),Data_TABLE[Customer],"="&amp;Calc!U2161),"")</f>
        <v/>
      </c>
    </row>
    <row r="2162" spans="8:22" x14ac:dyDescent="0.2">
      <c r="H2162" s="15" t="str">
        <f t="shared" si="101"/>
        <v/>
      </c>
      <c r="I2162" s="16" t="str">
        <f t="array" ref="I2162">IF(H2162&lt;&gt;"",SUM(IF(Data_TABLE[EOM Date]=EOMONTH(H2162,0),Data_TABLE[Total Value Sold],0)),"")</f>
        <v/>
      </c>
      <c r="J2162" s="16" t="e">
        <f t="shared" ca="1" si="99"/>
        <v>#N/A</v>
      </c>
      <c r="K2162" s="16" t="e">
        <f t="shared" ca="1" si="100"/>
        <v>#N/A</v>
      </c>
      <c r="L2162" s="12" t="str">
        <f>IF(I2162&lt;&gt;"",RANK(I2162,ListSales,0),"")</f>
        <v/>
      </c>
      <c r="V2162" s="18" t="str">
        <f>IF(U2162&lt;&gt;"",SUMIFS(Data_TABLE[Total Value Sold],Data_TABLE[EOM Date],"="&amp;EOMONTH(Dashboard!$I$7,0),Data_TABLE[Customer],"="&amp;Calc!U2162),"")</f>
        <v/>
      </c>
    </row>
    <row r="2163" spans="8:22" x14ac:dyDescent="0.2">
      <c r="H2163" s="15" t="str">
        <f t="shared" si="101"/>
        <v/>
      </c>
      <c r="I2163" s="16" t="str">
        <f t="array" ref="I2163">IF(H2163&lt;&gt;"",SUM(IF(Data_TABLE[EOM Date]=EOMONTH(H2163,0),Data_TABLE[Total Value Sold],0)),"")</f>
        <v/>
      </c>
      <c r="J2163" s="16" t="e">
        <f t="shared" ca="1" si="99"/>
        <v>#N/A</v>
      </c>
      <c r="K2163" s="16" t="e">
        <f t="shared" ca="1" si="100"/>
        <v>#N/A</v>
      </c>
      <c r="L2163" s="12" t="str">
        <f>IF(I2163&lt;&gt;"",RANK(I2163,ListSales,0),"")</f>
        <v/>
      </c>
      <c r="V2163" s="18" t="str">
        <f>IF(U2163&lt;&gt;"",SUMIFS(Data_TABLE[Total Value Sold],Data_TABLE[EOM Date],"="&amp;EOMONTH(Dashboard!$I$7,0),Data_TABLE[Customer],"="&amp;Calc!U2163),"")</f>
        <v/>
      </c>
    </row>
    <row r="2164" spans="8:22" x14ac:dyDescent="0.2">
      <c r="H2164" s="15" t="str">
        <f t="shared" si="101"/>
        <v/>
      </c>
      <c r="I2164" s="16" t="str">
        <f t="array" ref="I2164">IF(H2164&lt;&gt;"",SUM(IF(Data_TABLE[EOM Date]=EOMONTH(H2164,0),Data_TABLE[Total Value Sold],0)),"")</f>
        <v/>
      </c>
      <c r="J2164" s="16" t="e">
        <f t="shared" ca="1" si="99"/>
        <v>#N/A</v>
      </c>
      <c r="K2164" s="16" t="e">
        <f t="shared" ca="1" si="100"/>
        <v>#N/A</v>
      </c>
      <c r="L2164" s="12" t="str">
        <f>IF(I2164&lt;&gt;"",RANK(I2164,ListSales,0),"")</f>
        <v/>
      </c>
      <c r="V2164" s="18" t="str">
        <f>IF(U2164&lt;&gt;"",SUMIFS(Data_TABLE[Total Value Sold],Data_TABLE[EOM Date],"="&amp;EOMONTH(Dashboard!$I$7,0),Data_TABLE[Customer],"="&amp;Calc!U2164),"")</f>
        <v/>
      </c>
    </row>
    <row r="2165" spans="8:22" x14ac:dyDescent="0.2">
      <c r="H2165" s="15" t="str">
        <f t="shared" si="101"/>
        <v/>
      </c>
      <c r="I2165" s="16" t="str">
        <f t="array" ref="I2165">IF(H2165&lt;&gt;"",SUM(IF(Data_TABLE[EOM Date]=EOMONTH(H2165,0),Data_TABLE[Total Value Sold],0)),"")</f>
        <v/>
      </c>
      <c r="J2165" s="16" t="e">
        <f t="shared" ca="1" si="99"/>
        <v>#N/A</v>
      </c>
      <c r="K2165" s="16" t="e">
        <f t="shared" ca="1" si="100"/>
        <v>#N/A</v>
      </c>
      <c r="L2165" s="12" t="str">
        <f>IF(I2165&lt;&gt;"",RANK(I2165,ListSales,0),"")</f>
        <v/>
      </c>
      <c r="V2165" s="18" t="str">
        <f>IF(U2165&lt;&gt;"",SUMIFS(Data_TABLE[Total Value Sold],Data_TABLE[EOM Date],"="&amp;EOMONTH(Dashboard!$I$7,0),Data_TABLE[Customer],"="&amp;Calc!U2165),"")</f>
        <v/>
      </c>
    </row>
    <row r="2166" spans="8:22" x14ac:dyDescent="0.2">
      <c r="H2166" s="15" t="str">
        <f t="shared" si="101"/>
        <v/>
      </c>
      <c r="I2166" s="16" t="str">
        <f t="array" ref="I2166">IF(H2166&lt;&gt;"",SUM(IF(Data_TABLE[EOM Date]=EOMONTH(H2166,0),Data_TABLE[Total Value Sold],0)),"")</f>
        <v/>
      </c>
      <c r="J2166" s="16" t="e">
        <f t="shared" ca="1" si="99"/>
        <v>#N/A</v>
      </c>
      <c r="K2166" s="16" t="e">
        <f t="shared" ca="1" si="100"/>
        <v>#N/A</v>
      </c>
      <c r="L2166" s="12" t="str">
        <f>IF(I2166&lt;&gt;"",RANK(I2166,ListSales,0),"")</f>
        <v/>
      </c>
      <c r="V2166" s="18" t="str">
        <f>IF(U2166&lt;&gt;"",SUMIFS(Data_TABLE[Total Value Sold],Data_TABLE[EOM Date],"="&amp;EOMONTH(Dashboard!$I$7,0),Data_TABLE[Customer],"="&amp;Calc!U2166),"")</f>
        <v/>
      </c>
    </row>
    <row r="2167" spans="8:22" x14ac:dyDescent="0.2">
      <c r="H2167" s="15" t="str">
        <f t="shared" si="101"/>
        <v/>
      </c>
      <c r="I2167" s="16" t="str">
        <f t="array" ref="I2167">IF(H2167&lt;&gt;"",SUM(IF(Data_TABLE[EOM Date]=EOMONTH(H2167,0),Data_TABLE[Total Value Sold],0)),"")</f>
        <v/>
      </c>
      <c r="J2167" s="16" t="e">
        <f t="shared" ca="1" si="99"/>
        <v>#N/A</v>
      </c>
      <c r="K2167" s="16" t="e">
        <f t="shared" ca="1" si="100"/>
        <v>#N/A</v>
      </c>
      <c r="L2167" s="12" t="str">
        <f>IF(I2167&lt;&gt;"",RANK(I2167,ListSales,0),"")</f>
        <v/>
      </c>
      <c r="V2167" s="18" t="str">
        <f>IF(U2167&lt;&gt;"",SUMIFS(Data_TABLE[Total Value Sold],Data_TABLE[EOM Date],"="&amp;EOMONTH(Dashboard!$I$7,0),Data_TABLE[Customer],"="&amp;Calc!U2167),"")</f>
        <v/>
      </c>
    </row>
    <row r="2168" spans="8:22" x14ac:dyDescent="0.2">
      <c r="H2168" s="15" t="str">
        <f t="shared" si="101"/>
        <v/>
      </c>
      <c r="I2168" s="16" t="str">
        <f t="array" ref="I2168">IF(H2168&lt;&gt;"",SUM(IF(Data_TABLE[EOM Date]=EOMONTH(H2168,0),Data_TABLE[Total Value Sold],0)),"")</f>
        <v/>
      </c>
      <c r="J2168" s="16" t="e">
        <f t="shared" ca="1" si="99"/>
        <v>#N/A</v>
      </c>
      <c r="K2168" s="16" t="e">
        <f t="shared" ca="1" si="100"/>
        <v>#N/A</v>
      </c>
      <c r="L2168" s="12" t="str">
        <f>IF(I2168&lt;&gt;"",RANK(I2168,ListSales,0),"")</f>
        <v/>
      </c>
      <c r="V2168" s="18" t="str">
        <f>IF(U2168&lt;&gt;"",SUMIFS(Data_TABLE[Total Value Sold],Data_TABLE[EOM Date],"="&amp;EOMONTH(Dashboard!$I$7,0),Data_TABLE[Customer],"="&amp;Calc!U2168),"")</f>
        <v/>
      </c>
    </row>
    <row r="2169" spans="8:22" x14ac:dyDescent="0.2">
      <c r="H2169" s="15" t="str">
        <f t="shared" si="101"/>
        <v/>
      </c>
      <c r="I2169" s="16" t="str">
        <f t="array" ref="I2169">IF(H2169&lt;&gt;"",SUM(IF(Data_TABLE[EOM Date]=EOMONTH(H2169,0),Data_TABLE[Total Value Sold],0)),"")</f>
        <v/>
      </c>
      <c r="J2169" s="16" t="e">
        <f t="shared" ca="1" si="99"/>
        <v>#N/A</v>
      </c>
      <c r="K2169" s="16" t="e">
        <f t="shared" ca="1" si="100"/>
        <v>#N/A</v>
      </c>
      <c r="L2169" s="12" t="str">
        <f>IF(I2169&lt;&gt;"",RANK(I2169,ListSales,0),"")</f>
        <v/>
      </c>
      <c r="V2169" s="18" t="str">
        <f>IF(U2169&lt;&gt;"",SUMIFS(Data_TABLE[Total Value Sold],Data_TABLE[EOM Date],"="&amp;EOMONTH(Dashboard!$I$7,0),Data_TABLE[Customer],"="&amp;Calc!U2169),"")</f>
        <v/>
      </c>
    </row>
    <row r="2170" spans="8:22" x14ac:dyDescent="0.2">
      <c r="H2170" s="15" t="str">
        <f t="shared" si="101"/>
        <v/>
      </c>
      <c r="I2170" s="16" t="str">
        <f t="array" ref="I2170">IF(H2170&lt;&gt;"",SUM(IF(Data_TABLE[EOM Date]=EOMONTH(H2170,0),Data_TABLE[Total Value Sold],0)),"")</f>
        <v/>
      </c>
      <c r="J2170" s="16" t="e">
        <f t="shared" ca="1" si="99"/>
        <v>#N/A</v>
      </c>
      <c r="K2170" s="16" t="e">
        <f t="shared" ca="1" si="100"/>
        <v>#N/A</v>
      </c>
      <c r="L2170" s="12" t="str">
        <f>IF(I2170&lt;&gt;"",RANK(I2170,ListSales,0),"")</f>
        <v/>
      </c>
      <c r="V2170" s="18" t="str">
        <f>IF(U2170&lt;&gt;"",SUMIFS(Data_TABLE[Total Value Sold],Data_TABLE[EOM Date],"="&amp;EOMONTH(Dashboard!$I$7,0),Data_TABLE[Customer],"="&amp;Calc!U2170),"")</f>
        <v/>
      </c>
    </row>
    <row r="2171" spans="8:22" x14ac:dyDescent="0.2">
      <c r="H2171" s="15" t="str">
        <f t="shared" si="101"/>
        <v/>
      </c>
      <c r="I2171" s="16" t="str">
        <f t="array" ref="I2171">IF(H2171&lt;&gt;"",SUM(IF(Data_TABLE[EOM Date]=EOMONTH(H2171,0),Data_TABLE[Total Value Sold],0)),"")</f>
        <v/>
      </c>
      <c r="J2171" s="16" t="e">
        <f t="shared" ca="1" si="99"/>
        <v>#N/A</v>
      </c>
      <c r="K2171" s="16" t="e">
        <f t="shared" ca="1" si="100"/>
        <v>#N/A</v>
      </c>
      <c r="L2171" s="12" t="str">
        <f>IF(I2171&lt;&gt;"",RANK(I2171,ListSales,0),"")</f>
        <v/>
      </c>
      <c r="V2171" s="18" t="str">
        <f>IF(U2171&lt;&gt;"",SUMIFS(Data_TABLE[Total Value Sold],Data_TABLE[EOM Date],"="&amp;EOMONTH(Dashboard!$I$7,0),Data_TABLE[Customer],"="&amp;Calc!U2171),"")</f>
        <v/>
      </c>
    </row>
    <row r="2172" spans="8:22" x14ac:dyDescent="0.2">
      <c r="H2172" s="15" t="str">
        <f t="shared" si="101"/>
        <v/>
      </c>
      <c r="I2172" s="16" t="str">
        <f t="array" ref="I2172">IF(H2172&lt;&gt;"",SUM(IF(Data_TABLE[EOM Date]=EOMONTH(H2172,0),Data_TABLE[Total Value Sold],0)),"")</f>
        <v/>
      </c>
      <c r="J2172" s="16" t="e">
        <f t="shared" ca="1" si="99"/>
        <v>#N/A</v>
      </c>
      <c r="K2172" s="16" t="e">
        <f t="shared" ca="1" si="100"/>
        <v>#N/A</v>
      </c>
      <c r="L2172" s="12" t="str">
        <f>IF(I2172&lt;&gt;"",RANK(I2172,ListSales,0),"")</f>
        <v/>
      </c>
      <c r="V2172" s="18" t="str">
        <f>IF(U2172&lt;&gt;"",SUMIFS(Data_TABLE[Total Value Sold],Data_TABLE[EOM Date],"="&amp;EOMONTH(Dashboard!$I$7,0),Data_TABLE[Customer],"="&amp;Calc!U2172),"")</f>
        <v/>
      </c>
    </row>
    <row r="2173" spans="8:22" x14ac:dyDescent="0.2">
      <c r="H2173" s="15" t="str">
        <f t="shared" si="101"/>
        <v/>
      </c>
      <c r="I2173" s="16" t="str">
        <f t="array" ref="I2173">IF(H2173&lt;&gt;"",SUM(IF(Data_TABLE[EOM Date]=EOMONTH(H2173,0),Data_TABLE[Total Value Sold],0)),"")</f>
        <v/>
      </c>
      <c r="J2173" s="16" t="e">
        <f t="shared" ca="1" si="99"/>
        <v>#N/A</v>
      </c>
      <c r="K2173" s="16" t="e">
        <f t="shared" ca="1" si="100"/>
        <v>#N/A</v>
      </c>
      <c r="L2173" s="12" t="str">
        <f>IF(I2173&lt;&gt;"",RANK(I2173,ListSales,0),"")</f>
        <v/>
      </c>
      <c r="V2173" s="18" t="str">
        <f>IF(U2173&lt;&gt;"",SUMIFS(Data_TABLE[Total Value Sold],Data_TABLE[EOM Date],"="&amp;EOMONTH(Dashboard!$I$7,0),Data_TABLE[Customer],"="&amp;Calc!U2173),"")</f>
        <v/>
      </c>
    </row>
    <row r="2174" spans="8:22" x14ac:dyDescent="0.2">
      <c r="H2174" s="15" t="str">
        <f t="shared" si="101"/>
        <v/>
      </c>
      <c r="I2174" s="16" t="str">
        <f t="array" ref="I2174">IF(H2174&lt;&gt;"",SUM(IF(Data_TABLE[EOM Date]=EOMONTH(H2174,0),Data_TABLE[Total Value Sold],0)),"")</f>
        <v/>
      </c>
      <c r="J2174" s="16" t="e">
        <f t="shared" ca="1" si="99"/>
        <v>#N/A</v>
      </c>
      <c r="K2174" s="16" t="e">
        <f t="shared" ca="1" si="100"/>
        <v>#N/A</v>
      </c>
      <c r="L2174" s="12" t="str">
        <f>IF(I2174&lt;&gt;"",RANK(I2174,ListSales,0),"")</f>
        <v/>
      </c>
      <c r="V2174" s="18" t="str">
        <f>IF(U2174&lt;&gt;"",SUMIFS(Data_TABLE[Total Value Sold],Data_TABLE[EOM Date],"="&amp;EOMONTH(Dashboard!$I$7,0),Data_TABLE[Customer],"="&amp;Calc!U2174),"")</f>
        <v/>
      </c>
    </row>
    <row r="2175" spans="8:22" x14ac:dyDescent="0.2">
      <c r="H2175" s="15" t="str">
        <f t="shared" si="101"/>
        <v/>
      </c>
      <c r="I2175" s="16" t="str">
        <f t="array" ref="I2175">IF(H2175&lt;&gt;"",SUM(IF(Data_TABLE[EOM Date]=EOMONTH(H2175,0),Data_TABLE[Total Value Sold],0)),"")</f>
        <v/>
      </c>
      <c r="J2175" s="16" t="e">
        <f t="shared" ca="1" si="99"/>
        <v>#N/A</v>
      </c>
      <c r="K2175" s="16" t="e">
        <f t="shared" ca="1" si="100"/>
        <v>#N/A</v>
      </c>
      <c r="L2175" s="12" t="str">
        <f>IF(I2175&lt;&gt;"",RANK(I2175,ListSales,0),"")</f>
        <v/>
      </c>
      <c r="V2175" s="18" t="str">
        <f>IF(U2175&lt;&gt;"",SUMIFS(Data_TABLE[Total Value Sold],Data_TABLE[EOM Date],"="&amp;EOMONTH(Dashboard!$I$7,0),Data_TABLE[Customer],"="&amp;Calc!U2175),"")</f>
        <v/>
      </c>
    </row>
    <row r="2176" spans="8:22" x14ac:dyDescent="0.2">
      <c r="H2176" s="15" t="str">
        <f t="shared" si="101"/>
        <v/>
      </c>
      <c r="I2176" s="16" t="str">
        <f t="array" ref="I2176">IF(H2176&lt;&gt;"",SUM(IF(Data_TABLE[EOM Date]=EOMONTH(H2176,0),Data_TABLE[Total Value Sold],0)),"")</f>
        <v/>
      </c>
      <c r="J2176" s="16" t="e">
        <f t="shared" ca="1" si="99"/>
        <v>#N/A</v>
      </c>
      <c r="K2176" s="16" t="e">
        <f t="shared" ca="1" si="100"/>
        <v>#N/A</v>
      </c>
      <c r="L2176" s="12" t="str">
        <f>IF(I2176&lt;&gt;"",RANK(I2176,ListSales,0),"")</f>
        <v/>
      </c>
      <c r="V2176" s="18" t="str">
        <f>IF(U2176&lt;&gt;"",SUMIFS(Data_TABLE[Total Value Sold],Data_TABLE[EOM Date],"="&amp;EOMONTH(Dashboard!$I$7,0),Data_TABLE[Customer],"="&amp;Calc!U2176),"")</f>
        <v/>
      </c>
    </row>
    <row r="2177" spans="8:22" x14ac:dyDescent="0.2">
      <c r="H2177" s="15" t="str">
        <f t="shared" si="101"/>
        <v/>
      </c>
      <c r="I2177" s="16" t="str">
        <f t="array" ref="I2177">IF(H2177&lt;&gt;"",SUM(IF(Data_TABLE[EOM Date]=EOMONTH(H2177,0),Data_TABLE[Total Value Sold],0)),"")</f>
        <v/>
      </c>
      <c r="J2177" s="16" t="e">
        <f t="shared" ca="1" si="99"/>
        <v>#N/A</v>
      </c>
      <c r="K2177" s="16" t="e">
        <f t="shared" ca="1" si="100"/>
        <v>#N/A</v>
      </c>
      <c r="L2177" s="12" t="str">
        <f>IF(I2177&lt;&gt;"",RANK(I2177,ListSales,0),"")</f>
        <v/>
      </c>
      <c r="V2177" s="18" t="str">
        <f>IF(U2177&lt;&gt;"",SUMIFS(Data_TABLE[Total Value Sold],Data_TABLE[EOM Date],"="&amp;EOMONTH(Dashboard!$I$7,0),Data_TABLE[Customer],"="&amp;Calc!U2177),"")</f>
        <v/>
      </c>
    </row>
    <row r="2178" spans="8:22" x14ac:dyDescent="0.2">
      <c r="H2178" s="15" t="str">
        <f t="shared" si="101"/>
        <v/>
      </c>
      <c r="I2178" s="16" t="str">
        <f t="array" ref="I2178">IF(H2178&lt;&gt;"",SUM(IF(Data_TABLE[EOM Date]=EOMONTH(H2178,0),Data_TABLE[Total Value Sold],0)),"")</f>
        <v/>
      </c>
      <c r="J2178" s="16" t="e">
        <f t="shared" ca="1" si="99"/>
        <v>#N/A</v>
      </c>
      <c r="K2178" s="16" t="e">
        <f t="shared" ca="1" si="100"/>
        <v>#N/A</v>
      </c>
      <c r="L2178" s="12" t="str">
        <f>IF(I2178&lt;&gt;"",RANK(I2178,ListSales,0),"")</f>
        <v/>
      </c>
      <c r="V2178" s="18" t="str">
        <f>IF(U2178&lt;&gt;"",SUMIFS(Data_TABLE[Total Value Sold],Data_TABLE[EOM Date],"="&amp;EOMONTH(Dashboard!$I$7,0),Data_TABLE[Customer],"="&amp;Calc!U2178),"")</f>
        <v/>
      </c>
    </row>
    <row r="2179" spans="8:22" x14ac:dyDescent="0.2">
      <c r="H2179" s="15" t="str">
        <f t="shared" si="101"/>
        <v/>
      </c>
      <c r="I2179" s="16" t="str">
        <f t="array" ref="I2179">IF(H2179&lt;&gt;"",SUM(IF(Data_TABLE[EOM Date]=EOMONTH(H2179,0),Data_TABLE[Total Value Sold],0)),"")</f>
        <v/>
      </c>
      <c r="J2179" s="16" t="e">
        <f t="shared" ca="1" si="99"/>
        <v>#N/A</v>
      </c>
      <c r="K2179" s="16" t="e">
        <f t="shared" ca="1" si="100"/>
        <v>#N/A</v>
      </c>
      <c r="L2179" s="12" t="str">
        <f>IF(I2179&lt;&gt;"",RANK(I2179,ListSales,0),"")</f>
        <v/>
      </c>
      <c r="V2179" s="18" t="str">
        <f>IF(U2179&lt;&gt;"",SUMIFS(Data_TABLE[Total Value Sold],Data_TABLE[EOM Date],"="&amp;EOMONTH(Dashboard!$I$7,0),Data_TABLE[Customer],"="&amp;Calc!U2179),"")</f>
        <v/>
      </c>
    </row>
    <row r="2180" spans="8:22" x14ac:dyDescent="0.2">
      <c r="H2180" s="15" t="str">
        <f t="shared" si="101"/>
        <v/>
      </c>
      <c r="I2180" s="16" t="str">
        <f t="array" ref="I2180">IF(H2180&lt;&gt;"",SUM(IF(Data_TABLE[EOM Date]=EOMONTH(H2180,0),Data_TABLE[Total Value Sold],0)),"")</f>
        <v/>
      </c>
      <c r="J2180" s="16" t="e">
        <f t="shared" ca="1" si="99"/>
        <v>#N/A</v>
      </c>
      <c r="K2180" s="16" t="e">
        <f t="shared" ca="1" si="100"/>
        <v>#N/A</v>
      </c>
      <c r="L2180" s="12" t="str">
        <f>IF(I2180&lt;&gt;"",RANK(I2180,ListSales,0),"")</f>
        <v/>
      </c>
      <c r="V2180" s="18" t="str">
        <f>IF(U2180&lt;&gt;"",SUMIFS(Data_TABLE[Total Value Sold],Data_TABLE[EOM Date],"="&amp;EOMONTH(Dashboard!$I$7,0),Data_TABLE[Customer],"="&amp;Calc!U2180),"")</f>
        <v/>
      </c>
    </row>
    <row r="2181" spans="8:22" x14ac:dyDescent="0.2">
      <c r="H2181" s="15" t="str">
        <f t="shared" si="101"/>
        <v/>
      </c>
      <c r="I2181" s="16" t="str">
        <f t="array" ref="I2181">IF(H2181&lt;&gt;"",SUM(IF(Data_TABLE[EOM Date]=EOMONTH(H2181,0),Data_TABLE[Total Value Sold],0)),"")</f>
        <v/>
      </c>
      <c r="J2181" s="16" t="e">
        <f t="shared" ref="J2181:J2244" ca="1" si="102">IF(L2181=$D$13,I2181,NA())</f>
        <v>#N/A</v>
      </c>
      <c r="K2181" s="16" t="e">
        <f t="shared" ref="K2181:K2244" ca="1" si="103">IF(L2181=$D$14,I2181,NA())</f>
        <v>#N/A</v>
      </c>
      <c r="L2181" s="12" t="str">
        <f>IF(I2181&lt;&gt;"",RANK(I2181,ListSales,0),"")</f>
        <v/>
      </c>
      <c r="V2181" s="18" t="str">
        <f>IF(U2181&lt;&gt;"",SUMIFS(Data_TABLE[Total Value Sold],Data_TABLE[EOM Date],"="&amp;EOMONTH(Dashboard!$I$7,0),Data_TABLE[Customer],"="&amp;Calc!U2181),"")</f>
        <v/>
      </c>
    </row>
    <row r="2182" spans="8:22" x14ac:dyDescent="0.2">
      <c r="H2182" s="15" t="str">
        <f t="shared" ref="H2182:H2245" si="104">IF(ROW(H2181)-3&gt;$D$5,"",EDATE(H2181,1))</f>
        <v/>
      </c>
      <c r="I2182" s="16" t="str">
        <f t="array" ref="I2182">IF(H2182&lt;&gt;"",SUM(IF(Data_TABLE[EOM Date]=EOMONTH(H2182,0),Data_TABLE[Total Value Sold],0)),"")</f>
        <v/>
      </c>
      <c r="J2182" s="16" t="e">
        <f t="shared" ca="1" si="102"/>
        <v>#N/A</v>
      </c>
      <c r="K2182" s="16" t="e">
        <f t="shared" ca="1" si="103"/>
        <v>#N/A</v>
      </c>
      <c r="L2182" s="12" t="str">
        <f>IF(I2182&lt;&gt;"",RANK(I2182,ListSales,0),"")</f>
        <v/>
      </c>
      <c r="V2182" s="18" t="str">
        <f>IF(U2182&lt;&gt;"",SUMIFS(Data_TABLE[Total Value Sold],Data_TABLE[EOM Date],"="&amp;EOMONTH(Dashboard!$I$7,0),Data_TABLE[Customer],"="&amp;Calc!U2182),"")</f>
        <v/>
      </c>
    </row>
    <row r="2183" spans="8:22" x14ac:dyDescent="0.2">
      <c r="H2183" s="15" t="str">
        <f t="shared" si="104"/>
        <v/>
      </c>
      <c r="I2183" s="16" t="str">
        <f t="array" ref="I2183">IF(H2183&lt;&gt;"",SUM(IF(Data_TABLE[EOM Date]=EOMONTH(H2183,0),Data_TABLE[Total Value Sold],0)),"")</f>
        <v/>
      </c>
      <c r="J2183" s="16" t="e">
        <f t="shared" ca="1" si="102"/>
        <v>#N/A</v>
      </c>
      <c r="K2183" s="16" t="e">
        <f t="shared" ca="1" si="103"/>
        <v>#N/A</v>
      </c>
      <c r="L2183" s="12" t="str">
        <f>IF(I2183&lt;&gt;"",RANK(I2183,ListSales,0),"")</f>
        <v/>
      </c>
      <c r="V2183" s="18" t="str">
        <f>IF(U2183&lt;&gt;"",SUMIFS(Data_TABLE[Total Value Sold],Data_TABLE[EOM Date],"="&amp;EOMONTH(Dashboard!$I$7,0),Data_TABLE[Customer],"="&amp;Calc!U2183),"")</f>
        <v/>
      </c>
    </row>
    <row r="2184" spans="8:22" x14ac:dyDescent="0.2">
      <c r="H2184" s="15" t="str">
        <f t="shared" si="104"/>
        <v/>
      </c>
      <c r="I2184" s="16" t="str">
        <f t="array" ref="I2184">IF(H2184&lt;&gt;"",SUM(IF(Data_TABLE[EOM Date]=EOMONTH(H2184,0),Data_TABLE[Total Value Sold],0)),"")</f>
        <v/>
      </c>
      <c r="J2184" s="16" t="e">
        <f t="shared" ca="1" si="102"/>
        <v>#N/A</v>
      </c>
      <c r="K2184" s="16" t="e">
        <f t="shared" ca="1" si="103"/>
        <v>#N/A</v>
      </c>
      <c r="L2184" s="12" t="str">
        <f>IF(I2184&lt;&gt;"",RANK(I2184,ListSales,0),"")</f>
        <v/>
      </c>
      <c r="V2184" s="18" t="str">
        <f>IF(U2184&lt;&gt;"",SUMIFS(Data_TABLE[Total Value Sold],Data_TABLE[EOM Date],"="&amp;EOMONTH(Dashboard!$I$7,0),Data_TABLE[Customer],"="&amp;Calc!U2184),"")</f>
        <v/>
      </c>
    </row>
    <row r="2185" spans="8:22" x14ac:dyDescent="0.2">
      <c r="H2185" s="15" t="str">
        <f t="shared" si="104"/>
        <v/>
      </c>
      <c r="I2185" s="16" t="str">
        <f t="array" ref="I2185">IF(H2185&lt;&gt;"",SUM(IF(Data_TABLE[EOM Date]=EOMONTH(H2185,0),Data_TABLE[Total Value Sold],0)),"")</f>
        <v/>
      </c>
      <c r="J2185" s="16" t="e">
        <f t="shared" ca="1" si="102"/>
        <v>#N/A</v>
      </c>
      <c r="K2185" s="16" t="e">
        <f t="shared" ca="1" si="103"/>
        <v>#N/A</v>
      </c>
      <c r="L2185" s="12" t="str">
        <f>IF(I2185&lt;&gt;"",RANK(I2185,ListSales,0),"")</f>
        <v/>
      </c>
      <c r="V2185" s="18" t="str">
        <f>IF(U2185&lt;&gt;"",SUMIFS(Data_TABLE[Total Value Sold],Data_TABLE[EOM Date],"="&amp;EOMONTH(Dashboard!$I$7,0),Data_TABLE[Customer],"="&amp;Calc!U2185),"")</f>
        <v/>
      </c>
    </row>
    <row r="2186" spans="8:22" x14ac:dyDescent="0.2">
      <c r="H2186" s="15" t="str">
        <f t="shared" si="104"/>
        <v/>
      </c>
      <c r="I2186" s="16" t="str">
        <f t="array" ref="I2186">IF(H2186&lt;&gt;"",SUM(IF(Data_TABLE[EOM Date]=EOMONTH(H2186,0),Data_TABLE[Total Value Sold],0)),"")</f>
        <v/>
      </c>
      <c r="J2186" s="16" t="e">
        <f t="shared" ca="1" si="102"/>
        <v>#N/A</v>
      </c>
      <c r="K2186" s="16" t="e">
        <f t="shared" ca="1" si="103"/>
        <v>#N/A</v>
      </c>
      <c r="L2186" s="12" t="str">
        <f>IF(I2186&lt;&gt;"",RANK(I2186,ListSales,0),"")</f>
        <v/>
      </c>
      <c r="V2186" s="18" t="str">
        <f>IF(U2186&lt;&gt;"",SUMIFS(Data_TABLE[Total Value Sold],Data_TABLE[EOM Date],"="&amp;EOMONTH(Dashboard!$I$7,0),Data_TABLE[Customer],"="&amp;Calc!U2186),"")</f>
        <v/>
      </c>
    </row>
    <row r="2187" spans="8:22" x14ac:dyDescent="0.2">
      <c r="H2187" s="15" t="str">
        <f t="shared" si="104"/>
        <v/>
      </c>
      <c r="I2187" s="16" t="str">
        <f t="array" ref="I2187">IF(H2187&lt;&gt;"",SUM(IF(Data_TABLE[EOM Date]=EOMONTH(H2187,0),Data_TABLE[Total Value Sold],0)),"")</f>
        <v/>
      </c>
      <c r="J2187" s="16" t="e">
        <f t="shared" ca="1" si="102"/>
        <v>#N/A</v>
      </c>
      <c r="K2187" s="16" t="e">
        <f t="shared" ca="1" si="103"/>
        <v>#N/A</v>
      </c>
      <c r="L2187" s="12" t="str">
        <f>IF(I2187&lt;&gt;"",RANK(I2187,ListSales,0),"")</f>
        <v/>
      </c>
      <c r="V2187" s="18" t="str">
        <f>IF(U2187&lt;&gt;"",SUMIFS(Data_TABLE[Total Value Sold],Data_TABLE[EOM Date],"="&amp;EOMONTH(Dashboard!$I$7,0),Data_TABLE[Customer],"="&amp;Calc!U2187),"")</f>
        <v/>
      </c>
    </row>
    <row r="2188" spans="8:22" x14ac:dyDescent="0.2">
      <c r="H2188" s="15" t="str">
        <f t="shared" si="104"/>
        <v/>
      </c>
      <c r="I2188" s="16" t="str">
        <f t="array" ref="I2188">IF(H2188&lt;&gt;"",SUM(IF(Data_TABLE[EOM Date]=EOMONTH(H2188,0),Data_TABLE[Total Value Sold],0)),"")</f>
        <v/>
      </c>
      <c r="J2188" s="16" t="e">
        <f t="shared" ca="1" si="102"/>
        <v>#N/A</v>
      </c>
      <c r="K2188" s="16" t="e">
        <f t="shared" ca="1" si="103"/>
        <v>#N/A</v>
      </c>
      <c r="L2188" s="12" t="str">
        <f>IF(I2188&lt;&gt;"",RANK(I2188,ListSales,0),"")</f>
        <v/>
      </c>
      <c r="V2188" s="18" t="str">
        <f>IF(U2188&lt;&gt;"",SUMIFS(Data_TABLE[Total Value Sold],Data_TABLE[EOM Date],"="&amp;EOMONTH(Dashboard!$I$7,0),Data_TABLE[Customer],"="&amp;Calc!U2188),"")</f>
        <v/>
      </c>
    </row>
    <row r="2189" spans="8:22" x14ac:dyDescent="0.2">
      <c r="H2189" s="15" t="str">
        <f t="shared" si="104"/>
        <v/>
      </c>
      <c r="I2189" s="16" t="str">
        <f t="array" ref="I2189">IF(H2189&lt;&gt;"",SUM(IF(Data_TABLE[EOM Date]=EOMONTH(H2189,0),Data_TABLE[Total Value Sold],0)),"")</f>
        <v/>
      </c>
      <c r="J2189" s="16" t="e">
        <f t="shared" ca="1" si="102"/>
        <v>#N/A</v>
      </c>
      <c r="K2189" s="16" t="e">
        <f t="shared" ca="1" si="103"/>
        <v>#N/A</v>
      </c>
      <c r="L2189" s="12" t="str">
        <f>IF(I2189&lt;&gt;"",RANK(I2189,ListSales,0),"")</f>
        <v/>
      </c>
      <c r="V2189" s="18" t="str">
        <f>IF(U2189&lt;&gt;"",SUMIFS(Data_TABLE[Total Value Sold],Data_TABLE[EOM Date],"="&amp;EOMONTH(Dashboard!$I$7,0),Data_TABLE[Customer],"="&amp;Calc!U2189),"")</f>
        <v/>
      </c>
    </row>
    <row r="2190" spans="8:22" x14ac:dyDescent="0.2">
      <c r="H2190" s="15" t="str">
        <f t="shared" si="104"/>
        <v/>
      </c>
      <c r="I2190" s="16" t="str">
        <f t="array" ref="I2190">IF(H2190&lt;&gt;"",SUM(IF(Data_TABLE[EOM Date]=EOMONTH(H2190,0),Data_TABLE[Total Value Sold],0)),"")</f>
        <v/>
      </c>
      <c r="J2190" s="16" t="e">
        <f t="shared" ca="1" si="102"/>
        <v>#N/A</v>
      </c>
      <c r="K2190" s="16" t="e">
        <f t="shared" ca="1" si="103"/>
        <v>#N/A</v>
      </c>
      <c r="L2190" s="12" t="str">
        <f>IF(I2190&lt;&gt;"",RANK(I2190,ListSales,0),"")</f>
        <v/>
      </c>
      <c r="V2190" s="18" t="str">
        <f>IF(U2190&lt;&gt;"",SUMIFS(Data_TABLE[Total Value Sold],Data_TABLE[EOM Date],"="&amp;EOMONTH(Dashboard!$I$7,0),Data_TABLE[Customer],"="&amp;Calc!U2190),"")</f>
        <v/>
      </c>
    </row>
    <row r="2191" spans="8:22" x14ac:dyDescent="0.2">
      <c r="H2191" s="15" t="str">
        <f t="shared" si="104"/>
        <v/>
      </c>
      <c r="I2191" s="16" t="str">
        <f t="array" ref="I2191">IF(H2191&lt;&gt;"",SUM(IF(Data_TABLE[EOM Date]=EOMONTH(H2191,0),Data_TABLE[Total Value Sold],0)),"")</f>
        <v/>
      </c>
      <c r="J2191" s="16" t="e">
        <f t="shared" ca="1" si="102"/>
        <v>#N/A</v>
      </c>
      <c r="K2191" s="16" t="e">
        <f t="shared" ca="1" si="103"/>
        <v>#N/A</v>
      </c>
      <c r="L2191" s="12" t="str">
        <f>IF(I2191&lt;&gt;"",RANK(I2191,ListSales,0),"")</f>
        <v/>
      </c>
      <c r="V2191" s="18" t="str">
        <f>IF(U2191&lt;&gt;"",SUMIFS(Data_TABLE[Total Value Sold],Data_TABLE[EOM Date],"="&amp;EOMONTH(Dashboard!$I$7,0),Data_TABLE[Customer],"="&amp;Calc!U2191),"")</f>
        <v/>
      </c>
    </row>
    <row r="2192" spans="8:22" x14ac:dyDescent="0.2">
      <c r="H2192" s="15" t="str">
        <f t="shared" si="104"/>
        <v/>
      </c>
      <c r="I2192" s="16" t="str">
        <f t="array" ref="I2192">IF(H2192&lt;&gt;"",SUM(IF(Data_TABLE[EOM Date]=EOMONTH(H2192,0),Data_TABLE[Total Value Sold],0)),"")</f>
        <v/>
      </c>
      <c r="J2192" s="16" t="e">
        <f t="shared" ca="1" si="102"/>
        <v>#N/A</v>
      </c>
      <c r="K2192" s="16" t="e">
        <f t="shared" ca="1" si="103"/>
        <v>#N/A</v>
      </c>
      <c r="L2192" s="12" t="str">
        <f>IF(I2192&lt;&gt;"",RANK(I2192,ListSales,0),"")</f>
        <v/>
      </c>
      <c r="V2192" s="18" t="str">
        <f>IF(U2192&lt;&gt;"",SUMIFS(Data_TABLE[Total Value Sold],Data_TABLE[EOM Date],"="&amp;EOMONTH(Dashboard!$I$7,0),Data_TABLE[Customer],"="&amp;Calc!U2192),"")</f>
        <v/>
      </c>
    </row>
    <row r="2193" spans="8:22" x14ac:dyDescent="0.2">
      <c r="H2193" s="15" t="str">
        <f t="shared" si="104"/>
        <v/>
      </c>
      <c r="I2193" s="16" t="str">
        <f t="array" ref="I2193">IF(H2193&lt;&gt;"",SUM(IF(Data_TABLE[EOM Date]=EOMONTH(H2193,0),Data_TABLE[Total Value Sold],0)),"")</f>
        <v/>
      </c>
      <c r="J2193" s="16" t="e">
        <f t="shared" ca="1" si="102"/>
        <v>#N/A</v>
      </c>
      <c r="K2193" s="16" t="e">
        <f t="shared" ca="1" si="103"/>
        <v>#N/A</v>
      </c>
      <c r="L2193" s="12" t="str">
        <f>IF(I2193&lt;&gt;"",RANK(I2193,ListSales,0),"")</f>
        <v/>
      </c>
      <c r="V2193" s="18" t="str">
        <f>IF(U2193&lt;&gt;"",SUMIFS(Data_TABLE[Total Value Sold],Data_TABLE[EOM Date],"="&amp;EOMONTH(Dashboard!$I$7,0),Data_TABLE[Customer],"="&amp;Calc!U2193),"")</f>
        <v/>
      </c>
    </row>
    <row r="2194" spans="8:22" x14ac:dyDescent="0.2">
      <c r="H2194" s="15" t="str">
        <f t="shared" si="104"/>
        <v/>
      </c>
      <c r="I2194" s="16" t="str">
        <f t="array" ref="I2194">IF(H2194&lt;&gt;"",SUM(IF(Data_TABLE[EOM Date]=EOMONTH(H2194,0),Data_TABLE[Total Value Sold],0)),"")</f>
        <v/>
      </c>
      <c r="J2194" s="16" t="e">
        <f t="shared" ca="1" si="102"/>
        <v>#N/A</v>
      </c>
      <c r="K2194" s="16" t="e">
        <f t="shared" ca="1" si="103"/>
        <v>#N/A</v>
      </c>
      <c r="L2194" s="12" t="str">
        <f>IF(I2194&lt;&gt;"",RANK(I2194,ListSales,0),"")</f>
        <v/>
      </c>
      <c r="V2194" s="18" t="str">
        <f>IF(U2194&lt;&gt;"",SUMIFS(Data_TABLE[Total Value Sold],Data_TABLE[EOM Date],"="&amp;EOMONTH(Dashboard!$I$7,0),Data_TABLE[Customer],"="&amp;Calc!U2194),"")</f>
        <v/>
      </c>
    </row>
    <row r="2195" spans="8:22" x14ac:dyDescent="0.2">
      <c r="H2195" s="15" t="str">
        <f t="shared" si="104"/>
        <v/>
      </c>
      <c r="I2195" s="16" t="str">
        <f t="array" ref="I2195">IF(H2195&lt;&gt;"",SUM(IF(Data_TABLE[EOM Date]=EOMONTH(H2195,0),Data_TABLE[Total Value Sold],0)),"")</f>
        <v/>
      </c>
      <c r="J2195" s="16" t="e">
        <f t="shared" ca="1" si="102"/>
        <v>#N/A</v>
      </c>
      <c r="K2195" s="16" t="e">
        <f t="shared" ca="1" si="103"/>
        <v>#N/A</v>
      </c>
      <c r="L2195" s="12" t="str">
        <f>IF(I2195&lt;&gt;"",RANK(I2195,ListSales,0),"")</f>
        <v/>
      </c>
      <c r="V2195" s="18" t="str">
        <f>IF(U2195&lt;&gt;"",SUMIFS(Data_TABLE[Total Value Sold],Data_TABLE[EOM Date],"="&amp;EOMONTH(Dashboard!$I$7,0),Data_TABLE[Customer],"="&amp;Calc!U2195),"")</f>
        <v/>
      </c>
    </row>
    <row r="2196" spans="8:22" x14ac:dyDescent="0.2">
      <c r="H2196" s="15" t="str">
        <f t="shared" si="104"/>
        <v/>
      </c>
      <c r="I2196" s="16" t="str">
        <f t="array" ref="I2196">IF(H2196&lt;&gt;"",SUM(IF(Data_TABLE[EOM Date]=EOMONTH(H2196,0),Data_TABLE[Total Value Sold],0)),"")</f>
        <v/>
      </c>
      <c r="J2196" s="16" t="e">
        <f t="shared" ca="1" si="102"/>
        <v>#N/A</v>
      </c>
      <c r="K2196" s="16" t="e">
        <f t="shared" ca="1" si="103"/>
        <v>#N/A</v>
      </c>
      <c r="L2196" s="12" t="str">
        <f>IF(I2196&lt;&gt;"",RANK(I2196,ListSales,0),"")</f>
        <v/>
      </c>
      <c r="V2196" s="18" t="str">
        <f>IF(U2196&lt;&gt;"",SUMIFS(Data_TABLE[Total Value Sold],Data_TABLE[EOM Date],"="&amp;EOMONTH(Dashboard!$I$7,0),Data_TABLE[Customer],"="&amp;Calc!U2196),"")</f>
        <v/>
      </c>
    </row>
    <row r="2197" spans="8:22" x14ac:dyDescent="0.2">
      <c r="H2197" s="15" t="str">
        <f t="shared" si="104"/>
        <v/>
      </c>
      <c r="I2197" s="16" t="str">
        <f t="array" ref="I2197">IF(H2197&lt;&gt;"",SUM(IF(Data_TABLE[EOM Date]=EOMONTH(H2197,0),Data_TABLE[Total Value Sold],0)),"")</f>
        <v/>
      </c>
      <c r="J2197" s="16" t="e">
        <f t="shared" ca="1" si="102"/>
        <v>#N/A</v>
      </c>
      <c r="K2197" s="16" t="e">
        <f t="shared" ca="1" si="103"/>
        <v>#N/A</v>
      </c>
      <c r="L2197" s="12" t="str">
        <f>IF(I2197&lt;&gt;"",RANK(I2197,ListSales,0),"")</f>
        <v/>
      </c>
      <c r="V2197" s="18" t="str">
        <f>IF(U2197&lt;&gt;"",SUMIFS(Data_TABLE[Total Value Sold],Data_TABLE[EOM Date],"="&amp;EOMONTH(Dashboard!$I$7,0),Data_TABLE[Customer],"="&amp;Calc!U2197),"")</f>
        <v/>
      </c>
    </row>
    <row r="2198" spans="8:22" x14ac:dyDescent="0.2">
      <c r="H2198" s="15" t="str">
        <f t="shared" si="104"/>
        <v/>
      </c>
      <c r="I2198" s="16" t="str">
        <f t="array" ref="I2198">IF(H2198&lt;&gt;"",SUM(IF(Data_TABLE[EOM Date]=EOMONTH(H2198,0),Data_TABLE[Total Value Sold],0)),"")</f>
        <v/>
      </c>
      <c r="J2198" s="16" t="e">
        <f t="shared" ca="1" si="102"/>
        <v>#N/A</v>
      </c>
      <c r="K2198" s="16" t="e">
        <f t="shared" ca="1" si="103"/>
        <v>#N/A</v>
      </c>
      <c r="L2198" s="12" t="str">
        <f>IF(I2198&lt;&gt;"",RANK(I2198,ListSales,0),"")</f>
        <v/>
      </c>
      <c r="V2198" s="18" t="str">
        <f>IF(U2198&lt;&gt;"",SUMIFS(Data_TABLE[Total Value Sold],Data_TABLE[EOM Date],"="&amp;EOMONTH(Dashboard!$I$7,0),Data_TABLE[Customer],"="&amp;Calc!U2198),"")</f>
        <v/>
      </c>
    </row>
    <row r="2199" spans="8:22" x14ac:dyDescent="0.2">
      <c r="H2199" s="15" t="str">
        <f t="shared" si="104"/>
        <v/>
      </c>
      <c r="I2199" s="16" t="str">
        <f t="array" ref="I2199">IF(H2199&lt;&gt;"",SUM(IF(Data_TABLE[EOM Date]=EOMONTH(H2199,0),Data_TABLE[Total Value Sold],0)),"")</f>
        <v/>
      </c>
      <c r="J2199" s="16" t="e">
        <f t="shared" ca="1" si="102"/>
        <v>#N/A</v>
      </c>
      <c r="K2199" s="16" t="e">
        <f t="shared" ca="1" si="103"/>
        <v>#N/A</v>
      </c>
      <c r="L2199" s="12" t="str">
        <f>IF(I2199&lt;&gt;"",RANK(I2199,ListSales,0),"")</f>
        <v/>
      </c>
      <c r="V2199" s="18" t="str">
        <f>IF(U2199&lt;&gt;"",SUMIFS(Data_TABLE[Total Value Sold],Data_TABLE[EOM Date],"="&amp;EOMONTH(Dashboard!$I$7,0),Data_TABLE[Customer],"="&amp;Calc!U2199),"")</f>
        <v/>
      </c>
    </row>
    <row r="2200" spans="8:22" x14ac:dyDescent="0.2">
      <c r="H2200" s="15" t="str">
        <f t="shared" si="104"/>
        <v/>
      </c>
      <c r="I2200" s="16" t="str">
        <f t="array" ref="I2200">IF(H2200&lt;&gt;"",SUM(IF(Data_TABLE[EOM Date]=EOMONTH(H2200,0),Data_TABLE[Total Value Sold],0)),"")</f>
        <v/>
      </c>
      <c r="J2200" s="16" t="e">
        <f t="shared" ca="1" si="102"/>
        <v>#N/A</v>
      </c>
      <c r="K2200" s="16" t="e">
        <f t="shared" ca="1" si="103"/>
        <v>#N/A</v>
      </c>
      <c r="L2200" s="12" t="str">
        <f>IF(I2200&lt;&gt;"",RANK(I2200,ListSales,0),"")</f>
        <v/>
      </c>
      <c r="V2200" s="18" t="str">
        <f>IF(U2200&lt;&gt;"",SUMIFS(Data_TABLE[Total Value Sold],Data_TABLE[EOM Date],"="&amp;EOMONTH(Dashboard!$I$7,0),Data_TABLE[Customer],"="&amp;Calc!U2200),"")</f>
        <v/>
      </c>
    </row>
    <row r="2201" spans="8:22" x14ac:dyDescent="0.2">
      <c r="H2201" s="15" t="str">
        <f t="shared" si="104"/>
        <v/>
      </c>
      <c r="I2201" s="16" t="str">
        <f t="array" ref="I2201">IF(H2201&lt;&gt;"",SUM(IF(Data_TABLE[EOM Date]=EOMONTH(H2201,0),Data_TABLE[Total Value Sold],0)),"")</f>
        <v/>
      </c>
      <c r="J2201" s="16" t="e">
        <f t="shared" ca="1" si="102"/>
        <v>#N/A</v>
      </c>
      <c r="K2201" s="16" t="e">
        <f t="shared" ca="1" si="103"/>
        <v>#N/A</v>
      </c>
      <c r="L2201" s="12" t="str">
        <f>IF(I2201&lt;&gt;"",RANK(I2201,ListSales,0),"")</f>
        <v/>
      </c>
      <c r="V2201" s="18" t="str">
        <f>IF(U2201&lt;&gt;"",SUMIFS(Data_TABLE[Total Value Sold],Data_TABLE[EOM Date],"="&amp;EOMONTH(Dashboard!$I$7,0),Data_TABLE[Customer],"="&amp;Calc!U2201),"")</f>
        <v/>
      </c>
    </row>
    <row r="2202" spans="8:22" x14ac:dyDescent="0.2">
      <c r="H2202" s="15" t="str">
        <f t="shared" si="104"/>
        <v/>
      </c>
      <c r="I2202" s="16" t="str">
        <f t="array" ref="I2202">IF(H2202&lt;&gt;"",SUM(IF(Data_TABLE[EOM Date]=EOMONTH(H2202,0),Data_TABLE[Total Value Sold],0)),"")</f>
        <v/>
      </c>
      <c r="J2202" s="16" t="e">
        <f t="shared" ca="1" si="102"/>
        <v>#N/A</v>
      </c>
      <c r="K2202" s="16" t="e">
        <f t="shared" ca="1" si="103"/>
        <v>#N/A</v>
      </c>
      <c r="L2202" s="12" t="str">
        <f>IF(I2202&lt;&gt;"",RANK(I2202,ListSales,0),"")</f>
        <v/>
      </c>
      <c r="V2202" s="18" t="str">
        <f>IF(U2202&lt;&gt;"",SUMIFS(Data_TABLE[Total Value Sold],Data_TABLE[EOM Date],"="&amp;EOMONTH(Dashboard!$I$7,0),Data_TABLE[Customer],"="&amp;Calc!U2202),"")</f>
        <v/>
      </c>
    </row>
    <row r="2203" spans="8:22" x14ac:dyDescent="0.2">
      <c r="H2203" s="15" t="str">
        <f t="shared" si="104"/>
        <v/>
      </c>
      <c r="I2203" s="16" t="str">
        <f t="array" ref="I2203">IF(H2203&lt;&gt;"",SUM(IF(Data_TABLE[EOM Date]=EOMONTH(H2203,0),Data_TABLE[Total Value Sold],0)),"")</f>
        <v/>
      </c>
      <c r="J2203" s="16" t="e">
        <f t="shared" ca="1" si="102"/>
        <v>#N/A</v>
      </c>
      <c r="K2203" s="16" t="e">
        <f t="shared" ca="1" si="103"/>
        <v>#N/A</v>
      </c>
      <c r="L2203" s="12" t="str">
        <f>IF(I2203&lt;&gt;"",RANK(I2203,ListSales,0),"")</f>
        <v/>
      </c>
      <c r="V2203" s="18" t="str">
        <f>IF(U2203&lt;&gt;"",SUMIFS(Data_TABLE[Total Value Sold],Data_TABLE[EOM Date],"="&amp;EOMONTH(Dashboard!$I$7,0),Data_TABLE[Customer],"="&amp;Calc!U2203),"")</f>
        <v/>
      </c>
    </row>
    <row r="2204" spans="8:22" x14ac:dyDescent="0.2">
      <c r="H2204" s="15" t="str">
        <f t="shared" si="104"/>
        <v/>
      </c>
      <c r="I2204" s="16" t="str">
        <f t="array" ref="I2204">IF(H2204&lt;&gt;"",SUM(IF(Data_TABLE[EOM Date]=EOMONTH(H2204,0),Data_TABLE[Total Value Sold],0)),"")</f>
        <v/>
      </c>
      <c r="J2204" s="16" t="e">
        <f t="shared" ca="1" si="102"/>
        <v>#N/A</v>
      </c>
      <c r="K2204" s="16" t="e">
        <f t="shared" ca="1" si="103"/>
        <v>#N/A</v>
      </c>
      <c r="L2204" s="12" t="str">
        <f>IF(I2204&lt;&gt;"",RANK(I2204,ListSales,0),"")</f>
        <v/>
      </c>
      <c r="V2204" s="18" t="str">
        <f>IF(U2204&lt;&gt;"",SUMIFS(Data_TABLE[Total Value Sold],Data_TABLE[EOM Date],"="&amp;EOMONTH(Dashboard!$I$7,0),Data_TABLE[Customer],"="&amp;Calc!U2204),"")</f>
        <v/>
      </c>
    </row>
    <row r="2205" spans="8:22" x14ac:dyDescent="0.2">
      <c r="H2205" s="15" t="str">
        <f t="shared" si="104"/>
        <v/>
      </c>
      <c r="I2205" s="16" t="str">
        <f t="array" ref="I2205">IF(H2205&lt;&gt;"",SUM(IF(Data_TABLE[EOM Date]=EOMONTH(H2205,0),Data_TABLE[Total Value Sold],0)),"")</f>
        <v/>
      </c>
      <c r="J2205" s="16" t="e">
        <f t="shared" ca="1" si="102"/>
        <v>#N/A</v>
      </c>
      <c r="K2205" s="16" t="e">
        <f t="shared" ca="1" si="103"/>
        <v>#N/A</v>
      </c>
      <c r="L2205" s="12" t="str">
        <f>IF(I2205&lt;&gt;"",RANK(I2205,ListSales,0),"")</f>
        <v/>
      </c>
      <c r="V2205" s="18" t="str">
        <f>IF(U2205&lt;&gt;"",SUMIFS(Data_TABLE[Total Value Sold],Data_TABLE[EOM Date],"="&amp;EOMONTH(Dashboard!$I$7,0),Data_TABLE[Customer],"="&amp;Calc!U2205),"")</f>
        <v/>
      </c>
    </row>
    <row r="2206" spans="8:22" x14ac:dyDescent="0.2">
      <c r="H2206" s="15" t="str">
        <f t="shared" si="104"/>
        <v/>
      </c>
      <c r="I2206" s="16" t="str">
        <f t="array" ref="I2206">IF(H2206&lt;&gt;"",SUM(IF(Data_TABLE[EOM Date]=EOMONTH(H2206,0),Data_TABLE[Total Value Sold],0)),"")</f>
        <v/>
      </c>
      <c r="J2206" s="16" t="e">
        <f t="shared" ca="1" si="102"/>
        <v>#N/A</v>
      </c>
      <c r="K2206" s="16" t="e">
        <f t="shared" ca="1" si="103"/>
        <v>#N/A</v>
      </c>
      <c r="L2206" s="12" t="str">
        <f>IF(I2206&lt;&gt;"",RANK(I2206,ListSales,0),"")</f>
        <v/>
      </c>
      <c r="V2206" s="18" t="str">
        <f>IF(U2206&lt;&gt;"",SUMIFS(Data_TABLE[Total Value Sold],Data_TABLE[EOM Date],"="&amp;EOMONTH(Dashboard!$I$7,0),Data_TABLE[Customer],"="&amp;Calc!U2206),"")</f>
        <v/>
      </c>
    </row>
    <row r="2207" spans="8:22" x14ac:dyDescent="0.2">
      <c r="H2207" s="15" t="str">
        <f t="shared" si="104"/>
        <v/>
      </c>
      <c r="I2207" s="16" t="str">
        <f t="array" ref="I2207">IF(H2207&lt;&gt;"",SUM(IF(Data_TABLE[EOM Date]=EOMONTH(H2207,0),Data_TABLE[Total Value Sold],0)),"")</f>
        <v/>
      </c>
      <c r="J2207" s="16" t="e">
        <f t="shared" ca="1" si="102"/>
        <v>#N/A</v>
      </c>
      <c r="K2207" s="16" t="e">
        <f t="shared" ca="1" si="103"/>
        <v>#N/A</v>
      </c>
      <c r="L2207" s="12" t="str">
        <f>IF(I2207&lt;&gt;"",RANK(I2207,ListSales,0),"")</f>
        <v/>
      </c>
      <c r="V2207" s="18" t="str">
        <f>IF(U2207&lt;&gt;"",SUMIFS(Data_TABLE[Total Value Sold],Data_TABLE[EOM Date],"="&amp;EOMONTH(Dashboard!$I$7,0),Data_TABLE[Customer],"="&amp;Calc!U2207),"")</f>
        <v/>
      </c>
    </row>
    <row r="2208" spans="8:22" x14ac:dyDescent="0.2">
      <c r="H2208" s="15" t="str">
        <f t="shared" si="104"/>
        <v/>
      </c>
      <c r="I2208" s="16" t="str">
        <f t="array" ref="I2208">IF(H2208&lt;&gt;"",SUM(IF(Data_TABLE[EOM Date]=EOMONTH(H2208,0),Data_TABLE[Total Value Sold],0)),"")</f>
        <v/>
      </c>
      <c r="J2208" s="16" t="e">
        <f t="shared" ca="1" si="102"/>
        <v>#N/A</v>
      </c>
      <c r="K2208" s="16" t="e">
        <f t="shared" ca="1" si="103"/>
        <v>#N/A</v>
      </c>
      <c r="L2208" s="12" t="str">
        <f>IF(I2208&lt;&gt;"",RANK(I2208,ListSales,0),"")</f>
        <v/>
      </c>
      <c r="V2208" s="18" t="str">
        <f>IF(U2208&lt;&gt;"",SUMIFS(Data_TABLE[Total Value Sold],Data_TABLE[EOM Date],"="&amp;EOMONTH(Dashboard!$I$7,0),Data_TABLE[Customer],"="&amp;Calc!U2208),"")</f>
        <v/>
      </c>
    </row>
    <row r="2209" spans="8:22" x14ac:dyDescent="0.2">
      <c r="H2209" s="15" t="str">
        <f t="shared" si="104"/>
        <v/>
      </c>
      <c r="I2209" s="16" t="str">
        <f t="array" ref="I2209">IF(H2209&lt;&gt;"",SUM(IF(Data_TABLE[EOM Date]=EOMONTH(H2209,0),Data_TABLE[Total Value Sold],0)),"")</f>
        <v/>
      </c>
      <c r="J2209" s="16" t="e">
        <f t="shared" ca="1" si="102"/>
        <v>#N/A</v>
      </c>
      <c r="K2209" s="16" t="e">
        <f t="shared" ca="1" si="103"/>
        <v>#N/A</v>
      </c>
      <c r="L2209" s="12" t="str">
        <f>IF(I2209&lt;&gt;"",RANK(I2209,ListSales,0),"")</f>
        <v/>
      </c>
      <c r="V2209" s="18" t="str">
        <f>IF(U2209&lt;&gt;"",SUMIFS(Data_TABLE[Total Value Sold],Data_TABLE[EOM Date],"="&amp;EOMONTH(Dashboard!$I$7,0),Data_TABLE[Customer],"="&amp;Calc!U2209),"")</f>
        <v/>
      </c>
    </row>
    <row r="2210" spans="8:22" x14ac:dyDescent="0.2">
      <c r="H2210" s="15" t="str">
        <f t="shared" si="104"/>
        <v/>
      </c>
      <c r="I2210" s="16" t="str">
        <f t="array" ref="I2210">IF(H2210&lt;&gt;"",SUM(IF(Data_TABLE[EOM Date]=EOMONTH(H2210,0),Data_TABLE[Total Value Sold],0)),"")</f>
        <v/>
      </c>
      <c r="J2210" s="16" t="e">
        <f t="shared" ca="1" si="102"/>
        <v>#N/A</v>
      </c>
      <c r="K2210" s="16" t="e">
        <f t="shared" ca="1" si="103"/>
        <v>#N/A</v>
      </c>
      <c r="L2210" s="12" t="str">
        <f>IF(I2210&lt;&gt;"",RANK(I2210,ListSales,0),"")</f>
        <v/>
      </c>
      <c r="V2210" s="18" t="str">
        <f>IF(U2210&lt;&gt;"",SUMIFS(Data_TABLE[Total Value Sold],Data_TABLE[EOM Date],"="&amp;EOMONTH(Dashboard!$I$7,0),Data_TABLE[Customer],"="&amp;Calc!U2210),"")</f>
        <v/>
      </c>
    </row>
    <row r="2211" spans="8:22" x14ac:dyDescent="0.2">
      <c r="H2211" s="15" t="str">
        <f t="shared" si="104"/>
        <v/>
      </c>
      <c r="I2211" s="16" t="str">
        <f t="array" ref="I2211">IF(H2211&lt;&gt;"",SUM(IF(Data_TABLE[EOM Date]=EOMONTH(H2211,0),Data_TABLE[Total Value Sold],0)),"")</f>
        <v/>
      </c>
      <c r="J2211" s="16" t="e">
        <f t="shared" ca="1" si="102"/>
        <v>#N/A</v>
      </c>
      <c r="K2211" s="16" t="e">
        <f t="shared" ca="1" si="103"/>
        <v>#N/A</v>
      </c>
      <c r="L2211" s="12" t="str">
        <f>IF(I2211&lt;&gt;"",RANK(I2211,ListSales,0),"")</f>
        <v/>
      </c>
      <c r="V2211" s="18" t="str">
        <f>IF(U2211&lt;&gt;"",SUMIFS(Data_TABLE[Total Value Sold],Data_TABLE[EOM Date],"="&amp;EOMONTH(Dashboard!$I$7,0),Data_TABLE[Customer],"="&amp;Calc!U2211),"")</f>
        <v/>
      </c>
    </row>
    <row r="2212" spans="8:22" x14ac:dyDescent="0.2">
      <c r="H2212" s="15" t="str">
        <f t="shared" si="104"/>
        <v/>
      </c>
      <c r="I2212" s="16" t="str">
        <f t="array" ref="I2212">IF(H2212&lt;&gt;"",SUM(IF(Data_TABLE[EOM Date]=EOMONTH(H2212,0),Data_TABLE[Total Value Sold],0)),"")</f>
        <v/>
      </c>
      <c r="J2212" s="16" t="e">
        <f t="shared" ca="1" si="102"/>
        <v>#N/A</v>
      </c>
      <c r="K2212" s="16" t="e">
        <f t="shared" ca="1" si="103"/>
        <v>#N/A</v>
      </c>
      <c r="L2212" s="12" t="str">
        <f>IF(I2212&lt;&gt;"",RANK(I2212,ListSales,0),"")</f>
        <v/>
      </c>
      <c r="V2212" s="18" t="str">
        <f>IF(U2212&lt;&gt;"",SUMIFS(Data_TABLE[Total Value Sold],Data_TABLE[EOM Date],"="&amp;EOMONTH(Dashboard!$I$7,0),Data_TABLE[Customer],"="&amp;Calc!U2212),"")</f>
        <v/>
      </c>
    </row>
    <row r="2213" spans="8:22" x14ac:dyDescent="0.2">
      <c r="H2213" s="15" t="str">
        <f t="shared" si="104"/>
        <v/>
      </c>
      <c r="I2213" s="16" t="str">
        <f t="array" ref="I2213">IF(H2213&lt;&gt;"",SUM(IF(Data_TABLE[EOM Date]=EOMONTH(H2213,0),Data_TABLE[Total Value Sold],0)),"")</f>
        <v/>
      </c>
      <c r="J2213" s="16" t="e">
        <f t="shared" ca="1" si="102"/>
        <v>#N/A</v>
      </c>
      <c r="K2213" s="16" t="e">
        <f t="shared" ca="1" si="103"/>
        <v>#N/A</v>
      </c>
      <c r="L2213" s="12" t="str">
        <f>IF(I2213&lt;&gt;"",RANK(I2213,ListSales,0),"")</f>
        <v/>
      </c>
      <c r="V2213" s="18" t="str">
        <f>IF(U2213&lt;&gt;"",SUMIFS(Data_TABLE[Total Value Sold],Data_TABLE[EOM Date],"="&amp;EOMONTH(Dashboard!$I$7,0),Data_TABLE[Customer],"="&amp;Calc!U2213),"")</f>
        <v/>
      </c>
    </row>
    <row r="2214" spans="8:22" x14ac:dyDescent="0.2">
      <c r="H2214" s="15" t="str">
        <f t="shared" si="104"/>
        <v/>
      </c>
      <c r="I2214" s="16" t="str">
        <f t="array" ref="I2214">IF(H2214&lt;&gt;"",SUM(IF(Data_TABLE[EOM Date]=EOMONTH(H2214,0),Data_TABLE[Total Value Sold],0)),"")</f>
        <v/>
      </c>
      <c r="J2214" s="16" t="e">
        <f t="shared" ca="1" si="102"/>
        <v>#N/A</v>
      </c>
      <c r="K2214" s="16" t="e">
        <f t="shared" ca="1" si="103"/>
        <v>#N/A</v>
      </c>
      <c r="L2214" s="12" t="str">
        <f>IF(I2214&lt;&gt;"",RANK(I2214,ListSales,0),"")</f>
        <v/>
      </c>
      <c r="V2214" s="18" t="str">
        <f>IF(U2214&lt;&gt;"",SUMIFS(Data_TABLE[Total Value Sold],Data_TABLE[EOM Date],"="&amp;EOMONTH(Dashboard!$I$7,0),Data_TABLE[Customer],"="&amp;Calc!U2214),"")</f>
        <v/>
      </c>
    </row>
    <row r="2215" spans="8:22" x14ac:dyDescent="0.2">
      <c r="H2215" s="15" t="str">
        <f t="shared" si="104"/>
        <v/>
      </c>
      <c r="I2215" s="16" t="str">
        <f t="array" ref="I2215">IF(H2215&lt;&gt;"",SUM(IF(Data_TABLE[EOM Date]=EOMONTH(H2215,0),Data_TABLE[Total Value Sold],0)),"")</f>
        <v/>
      </c>
      <c r="J2215" s="16" t="e">
        <f t="shared" ca="1" si="102"/>
        <v>#N/A</v>
      </c>
      <c r="K2215" s="16" t="e">
        <f t="shared" ca="1" si="103"/>
        <v>#N/A</v>
      </c>
      <c r="L2215" s="12" t="str">
        <f>IF(I2215&lt;&gt;"",RANK(I2215,ListSales,0),"")</f>
        <v/>
      </c>
      <c r="V2215" s="18" t="str">
        <f>IF(U2215&lt;&gt;"",SUMIFS(Data_TABLE[Total Value Sold],Data_TABLE[EOM Date],"="&amp;EOMONTH(Dashboard!$I$7,0),Data_TABLE[Customer],"="&amp;Calc!U2215),"")</f>
        <v/>
      </c>
    </row>
    <row r="2216" spans="8:22" x14ac:dyDescent="0.2">
      <c r="H2216" s="15" t="str">
        <f t="shared" si="104"/>
        <v/>
      </c>
      <c r="I2216" s="16" t="str">
        <f t="array" ref="I2216">IF(H2216&lt;&gt;"",SUM(IF(Data_TABLE[EOM Date]=EOMONTH(H2216,0),Data_TABLE[Total Value Sold],0)),"")</f>
        <v/>
      </c>
      <c r="J2216" s="16" t="e">
        <f t="shared" ca="1" si="102"/>
        <v>#N/A</v>
      </c>
      <c r="K2216" s="16" t="e">
        <f t="shared" ca="1" si="103"/>
        <v>#N/A</v>
      </c>
      <c r="L2216" s="12" t="str">
        <f>IF(I2216&lt;&gt;"",RANK(I2216,ListSales,0),"")</f>
        <v/>
      </c>
      <c r="V2216" s="18" t="str">
        <f>IF(U2216&lt;&gt;"",SUMIFS(Data_TABLE[Total Value Sold],Data_TABLE[EOM Date],"="&amp;EOMONTH(Dashboard!$I$7,0),Data_TABLE[Customer],"="&amp;Calc!U2216),"")</f>
        <v/>
      </c>
    </row>
    <row r="2217" spans="8:22" x14ac:dyDescent="0.2">
      <c r="H2217" s="15" t="str">
        <f t="shared" si="104"/>
        <v/>
      </c>
      <c r="I2217" s="16" t="str">
        <f t="array" ref="I2217">IF(H2217&lt;&gt;"",SUM(IF(Data_TABLE[EOM Date]=EOMONTH(H2217,0),Data_TABLE[Total Value Sold],0)),"")</f>
        <v/>
      </c>
      <c r="J2217" s="16" t="e">
        <f t="shared" ca="1" si="102"/>
        <v>#N/A</v>
      </c>
      <c r="K2217" s="16" t="e">
        <f t="shared" ca="1" si="103"/>
        <v>#N/A</v>
      </c>
      <c r="L2217" s="12" t="str">
        <f>IF(I2217&lt;&gt;"",RANK(I2217,ListSales,0),"")</f>
        <v/>
      </c>
      <c r="V2217" s="18" t="str">
        <f>IF(U2217&lt;&gt;"",SUMIFS(Data_TABLE[Total Value Sold],Data_TABLE[EOM Date],"="&amp;EOMONTH(Dashboard!$I$7,0),Data_TABLE[Customer],"="&amp;Calc!U2217),"")</f>
        <v/>
      </c>
    </row>
    <row r="2218" spans="8:22" x14ac:dyDescent="0.2">
      <c r="H2218" s="15" t="str">
        <f t="shared" si="104"/>
        <v/>
      </c>
      <c r="I2218" s="16" t="str">
        <f t="array" ref="I2218">IF(H2218&lt;&gt;"",SUM(IF(Data_TABLE[EOM Date]=EOMONTH(H2218,0),Data_TABLE[Total Value Sold],0)),"")</f>
        <v/>
      </c>
      <c r="J2218" s="16" t="e">
        <f t="shared" ca="1" si="102"/>
        <v>#N/A</v>
      </c>
      <c r="K2218" s="16" t="e">
        <f t="shared" ca="1" si="103"/>
        <v>#N/A</v>
      </c>
      <c r="L2218" s="12" t="str">
        <f>IF(I2218&lt;&gt;"",RANK(I2218,ListSales,0),"")</f>
        <v/>
      </c>
      <c r="V2218" s="18" t="str">
        <f>IF(U2218&lt;&gt;"",SUMIFS(Data_TABLE[Total Value Sold],Data_TABLE[EOM Date],"="&amp;EOMONTH(Dashboard!$I$7,0),Data_TABLE[Customer],"="&amp;Calc!U2218),"")</f>
        <v/>
      </c>
    </row>
    <row r="2219" spans="8:22" x14ac:dyDescent="0.2">
      <c r="H2219" s="15" t="str">
        <f t="shared" si="104"/>
        <v/>
      </c>
      <c r="I2219" s="16" t="str">
        <f t="array" ref="I2219">IF(H2219&lt;&gt;"",SUM(IF(Data_TABLE[EOM Date]=EOMONTH(H2219,0),Data_TABLE[Total Value Sold],0)),"")</f>
        <v/>
      </c>
      <c r="J2219" s="16" t="e">
        <f t="shared" ca="1" si="102"/>
        <v>#N/A</v>
      </c>
      <c r="K2219" s="16" t="e">
        <f t="shared" ca="1" si="103"/>
        <v>#N/A</v>
      </c>
      <c r="L2219" s="12" t="str">
        <f>IF(I2219&lt;&gt;"",RANK(I2219,ListSales,0),"")</f>
        <v/>
      </c>
      <c r="V2219" s="18" t="str">
        <f>IF(U2219&lt;&gt;"",SUMIFS(Data_TABLE[Total Value Sold],Data_TABLE[EOM Date],"="&amp;EOMONTH(Dashboard!$I$7,0),Data_TABLE[Customer],"="&amp;Calc!U2219),"")</f>
        <v/>
      </c>
    </row>
    <row r="2220" spans="8:22" x14ac:dyDescent="0.2">
      <c r="H2220" s="15" t="str">
        <f t="shared" si="104"/>
        <v/>
      </c>
      <c r="I2220" s="16" t="str">
        <f t="array" ref="I2220">IF(H2220&lt;&gt;"",SUM(IF(Data_TABLE[EOM Date]=EOMONTH(H2220,0),Data_TABLE[Total Value Sold],0)),"")</f>
        <v/>
      </c>
      <c r="J2220" s="16" t="e">
        <f t="shared" ca="1" si="102"/>
        <v>#N/A</v>
      </c>
      <c r="K2220" s="16" t="e">
        <f t="shared" ca="1" si="103"/>
        <v>#N/A</v>
      </c>
      <c r="L2220" s="12" t="str">
        <f>IF(I2220&lt;&gt;"",RANK(I2220,ListSales,0),"")</f>
        <v/>
      </c>
      <c r="V2220" s="18" t="str">
        <f>IF(U2220&lt;&gt;"",SUMIFS(Data_TABLE[Total Value Sold],Data_TABLE[EOM Date],"="&amp;EOMONTH(Dashboard!$I$7,0),Data_TABLE[Customer],"="&amp;Calc!U2220),"")</f>
        <v/>
      </c>
    </row>
    <row r="2221" spans="8:22" x14ac:dyDescent="0.2">
      <c r="H2221" s="15" t="str">
        <f t="shared" si="104"/>
        <v/>
      </c>
      <c r="I2221" s="16" t="str">
        <f t="array" ref="I2221">IF(H2221&lt;&gt;"",SUM(IF(Data_TABLE[EOM Date]=EOMONTH(H2221,0),Data_TABLE[Total Value Sold],0)),"")</f>
        <v/>
      </c>
      <c r="J2221" s="16" t="e">
        <f t="shared" ca="1" si="102"/>
        <v>#N/A</v>
      </c>
      <c r="K2221" s="16" t="e">
        <f t="shared" ca="1" si="103"/>
        <v>#N/A</v>
      </c>
      <c r="L2221" s="12" t="str">
        <f>IF(I2221&lt;&gt;"",RANK(I2221,ListSales,0),"")</f>
        <v/>
      </c>
      <c r="V2221" s="18" t="str">
        <f>IF(U2221&lt;&gt;"",SUMIFS(Data_TABLE[Total Value Sold],Data_TABLE[EOM Date],"="&amp;EOMONTH(Dashboard!$I$7,0),Data_TABLE[Customer],"="&amp;Calc!U2221),"")</f>
        <v/>
      </c>
    </row>
    <row r="2222" spans="8:22" x14ac:dyDescent="0.2">
      <c r="H2222" s="15" t="str">
        <f t="shared" si="104"/>
        <v/>
      </c>
      <c r="I2222" s="16" t="str">
        <f t="array" ref="I2222">IF(H2222&lt;&gt;"",SUM(IF(Data_TABLE[EOM Date]=EOMONTH(H2222,0),Data_TABLE[Total Value Sold],0)),"")</f>
        <v/>
      </c>
      <c r="J2222" s="16" t="e">
        <f t="shared" ca="1" si="102"/>
        <v>#N/A</v>
      </c>
      <c r="K2222" s="16" t="e">
        <f t="shared" ca="1" si="103"/>
        <v>#N/A</v>
      </c>
      <c r="L2222" s="12" t="str">
        <f>IF(I2222&lt;&gt;"",RANK(I2222,ListSales,0),"")</f>
        <v/>
      </c>
      <c r="V2222" s="18" t="str">
        <f>IF(U2222&lt;&gt;"",SUMIFS(Data_TABLE[Total Value Sold],Data_TABLE[EOM Date],"="&amp;EOMONTH(Dashboard!$I$7,0),Data_TABLE[Customer],"="&amp;Calc!U2222),"")</f>
        <v/>
      </c>
    </row>
    <row r="2223" spans="8:22" x14ac:dyDescent="0.2">
      <c r="H2223" s="15" t="str">
        <f t="shared" si="104"/>
        <v/>
      </c>
      <c r="I2223" s="16" t="str">
        <f t="array" ref="I2223">IF(H2223&lt;&gt;"",SUM(IF(Data_TABLE[EOM Date]=EOMONTH(H2223,0),Data_TABLE[Total Value Sold],0)),"")</f>
        <v/>
      </c>
      <c r="J2223" s="16" t="e">
        <f t="shared" ca="1" si="102"/>
        <v>#N/A</v>
      </c>
      <c r="K2223" s="16" t="e">
        <f t="shared" ca="1" si="103"/>
        <v>#N/A</v>
      </c>
      <c r="L2223" s="12" t="str">
        <f>IF(I2223&lt;&gt;"",RANK(I2223,ListSales,0),"")</f>
        <v/>
      </c>
      <c r="V2223" s="18" t="str">
        <f>IF(U2223&lt;&gt;"",SUMIFS(Data_TABLE[Total Value Sold],Data_TABLE[EOM Date],"="&amp;EOMONTH(Dashboard!$I$7,0),Data_TABLE[Customer],"="&amp;Calc!U2223),"")</f>
        <v/>
      </c>
    </row>
    <row r="2224" spans="8:22" x14ac:dyDescent="0.2">
      <c r="H2224" s="15" t="str">
        <f t="shared" si="104"/>
        <v/>
      </c>
      <c r="I2224" s="16" t="str">
        <f t="array" ref="I2224">IF(H2224&lt;&gt;"",SUM(IF(Data_TABLE[EOM Date]=EOMONTH(H2224,0),Data_TABLE[Total Value Sold],0)),"")</f>
        <v/>
      </c>
      <c r="J2224" s="16" t="e">
        <f t="shared" ca="1" si="102"/>
        <v>#N/A</v>
      </c>
      <c r="K2224" s="16" t="e">
        <f t="shared" ca="1" si="103"/>
        <v>#N/A</v>
      </c>
      <c r="L2224" s="12" t="str">
        <f>IF(I2224&lt;&gt;"",RANK(I2224,ListSales,0),"")</f>
        <v/>
      </c>
      <c r="V2224" s="18" t="str">
        <f>IF(U2224&lt;&gt;"",SUMIFS(Data_TABLE[Total Value Sold],Data_TABLE[EOM Date],"="&amp;EOMONTH(Dashboard!$I$7,0),Data_TABLE[Customer],"="&amp;Calc!U2224),"")</f>
        <v/>
      </c>
    </row>
    <row r="2225" spans="8:22" x14ac:dyDescent="0.2">
      <c r="H2225" s="15" t="str">
        <f t="shared" si="104"/>
        <v/>
      </c>
      <c r="I2225" s="16" t="str">
        <f t="array" ref="I2225">IF(H2225&lt;&gt;"",SUM(IF(Data_TABLE[EOM Date]=EOMONTH(H2225,0),Data_TABLE[Total Value Sold],0)),"")</f>
        <v/>
      </c>
      <c r="J2225" s="16" t="e">
        <f t="shared" ca="1" si="102"/>
        <v>#N/A</v>
      </c>
      <c r="K2225" s="16" t="e">
        <f t="shared" ca="1" si="103"/>
        <v>#N/A</v>
      </c>
      <c r="L2225" s="12" t="str">
        <f>IF(I2225&lt;&gt;"",RANK(I2225,ListSales,0),"")</f>
        <v/>
      </c>
      <c r="V2225" s="18" t="str">
        <f>IF(U2225&lt;&gt;"",SUMIFS(Data_TABLE[Total Value Sold],Data_TABLE[EOM Date],"="&amp;EOMONTH(Dashboard!$I$7,0),Data_TABLE[Customer],"="&amp;Calc!U2225),"")</f>
        <v/>
      </c>
    </row>
    <row r="2226" spans="8:22" x14ac:dyDescent="0.2">
      <c r="H2226" s="15" t="str">
        <f t="shared" si="104"/>
        <v/>
      </c>
      <c r="I2226" s="16" t="str">
        <f t="array" ref="I2226">IF(H2226&lt;&gt;"",SUM(IF(Data_TABLE[EOM Date]=EOMONTH(H2226,0),Data_TABLE[Total Value Sold],0)),"")</f>
        <v/>
      </c>
      <c r="J2226" s="16" t="e">
        <f t="shared" ca="1" si="102"/>
        <v>#N/A</v>
      </c>
      <c r="K2226" s="16" t="e">
        <f t="shared" ca="1" si="103"/>
        <v>#N/A</v>
      </c>
      <c r="L2226" s="12" t="str">
        <f>IF(I2226&lt;&gt;"",RANK(I2226,ListSales,0),"")</f>
        <v/>
      </c>
      <c r="V2226" s="18" t="str">
        <f>IF(U2226&lt;&gt;"",SUMIFS(Data_TABLE[Total Value Sold],Data_TABLE[EOM Date],"="&amp;EOMONTH(Dashboard!$I$7,0),Data_TABLE[Customer],"="&amp;Calc!U2226),"")</f>
        <v/>
      </c>
    </row>
    <row r="2227" spans="8:22" x14ac:dyDescent="0.2">
      <c r="H2227" s="15" t="str">
        <f t="shared" si="104"/>
        <v/>
      </c>
      <c r="I2227" s="16" t="str">
        <f t="array" ref="I2227">IF(H2227&lt;&gt;"",SUM(IF(Data_TABLE[EOM Date]=EOMONTH(H2227,0),Data_TABLE[Total Value Sold],0)),"")</f>
        <v/>
      </c>
      <c r="J2227" s="16" t="e">
        <f t="shared" ca="1" si="102"/>
        <v>#N/A</v>
      </c>
      <c r="K2227" s="16" t="e">
        <f t="shared" ca="1" si="103"/>
        <v>#N/A</v>
      </c>
      <c r="L2227" s="12" t="str">
        <f>IF(I2227&lt;&gt;"",RANK(I2227,ListSales,0),"")</f>
        <v/>
      </c>
      <c r="V2227" s="18" t="str">
        <f>IF(U2227&lt;&gt;"",SUMIFS(Data_TABLE[Total Value Sold],Data_TABLE[EOM Date],"="&amp;EOMONTH(Dashboard!$I$7,0),Data_TABLE[Customer],"="&amp;Calc!U2227),"")</f>
        <v/>
      </c>
    </row>
    <row r="2228" spans="8:22" x14ac:dyDescent="0.2">
      <c r="H2228" s="15" t="str">
        <f t="shared" si="104"/>
        <v/>
      </c>
      <c r="I2228" s="16" t="str">
        <f t="array" ref="I2228">IF(H2228&lt;&gt;"",SUM(IF(Data_TABLE[EOM Date]=EOMONTH(H2228,0),Data_TABLE[Total Value Sold],0)),"")</f>
        <v/>
      </c>
      <c r="J2228" s="16" t="e">
        <f t="shared" ca="1" si="102"/>
        <v>#N/A</v>
      </c>
      <c r="K2228" s="16" t="e">
        <f t="shared" ca="1" si="103"/>
        <v>#N/A</v>
      </c>
      <c r="L2228" s="12" t="str">
        <f>IF(I2228&lt;&gt;"",RANK(I2228,ListSales,0),"")</f>
        <v/>
      </c>
      <c r="V2228" s="18" t="str">
        <f>IF(U2228&lt;&gt;"",SUMIFS(Data_TABLE[Total Value Sold],Data_TABLE[EOM Date],"="&amp;EOMONTH(Dashboard!$I$7,0),Data_TABLE[Customer],"="&amp;Calc!U2228),"")</f>
        <v/>
      </c>
    </row>
    <row r="2229" spans="8:22" x14ac:dyDescent="0.2">
      <c r="H2229" s="15" t="str">
        <f t="shared" si="104"/>
        <v/>
      </c>
      <c r="I2229" s="16" t="str">
        <f t="array" ref="I2229">IF(H2229&lt;&gt;"",SUM(IF(Data_TABLE[EOM Date]=EOMONTH(H2229,0),Data_TABLE[Total Value Sold],0)),"")</f>
        <v/>
      </c>
      <c r="J2229" s="16" t="e">
        <f t="shared" ca="1" si="102"/>
        <v>#N/A</v>
      </c>
      <c r="K2229" s="16" t="e">
        <f t="shared" ca="1" si="103"/>
        <v>#N/A</v>
      </c>
      <c r="L2229" s="12" t="str">
        <f>IF(I2229&lt;&gt;"",RANK(I2229,ListSales,0),"")</f>
        <v/>
      </c>
      <c r="V2229" s="18" t="str">
        <f>IF(U2229&lt;&gt;"",SUMIFS(Data_TABLE[Total Value Sold],Data_TABLE[EOM Date],"="&amp;EOMONTH(Dashboard!$I$7,0),Data_TABLE[Customer],"="&amp;Calc!U2229),"")</f>
        <v/>
      </c>
    </row>
    <row r="2230" spans="8:22" x14ac:dyDescent="0.2">
      <c r="H2230" s="15" t="str">
        <f t="shared" si="104"/>
        <v/>
      </c>
      <c r="I2230" s="16" t="str">
        <f t="array" ref="I2230">IF(H2230&lt;&gt;"",SUM(IF(Data_TABLE[EOM Date]=EOMONTH(H2230,0),Data_TABLE[Total Value Sold],0)),"")</f>
        <v/>
      </c>
      <c r="J2230" s="16" t="e">
        <f t="shared" ca="1" si="102"/>
        <v>#N/A</v>
      </c>
      <c r="K2230" s="16" t="e">
        <f t="shared" ca="1" si="103"/>
        <v>#N/A</v>
      </c>
      <c r="L2230" s="12" t="str">
        <f>IF(I2230&lt;&gt;"",RANK(I2230,ListSales,0),"")</f>
        <v/>
      </c>
      <c r="V2230" s="18" t="str">
        <f>IF(U2230&lt;&gt;"",SUMIFS(Data_TABLE[Total Value Sold],Data_TABLE[EOM Date],"="&amp;EOMONTH(Dashboard!$I$7,0),Data_TABLE[Customer],"="&amp;Calc!U2230),"")</f>
        <v/>
      </c>
    </row>
    <row r="2231" spans="8:22" x14ac:dyDescent="0.2">
      <c r="H2231" s="15" t="str">
        <f t="shared" si="104"/>
        <v/>
      </c>
      <c r="I2231" s="16" t="str">
        <f t="array" ref="I2231">IF(H2231&lt;&gt;"",SUM(IF(Data_TABLE[EOM Date]=EOMONTH(H2231,0),Data_TABLE[Total Value Sold],0)),"")</f>
        <v/>
      </c>
      <c r="J2231" s="16" t="e">
        <f t="shared" ca="1" si="102"/>
        <v>#N/A</v>
      </c>
      <c r="K2231" s="16" t="e">
        <f t="shared" ca="1" si="103"/>
        <v>#N/A</v>
      </c>
      <c r="L2231" s="12" t="str">
        <f>IF(I2231&lt;&gt;"",RANK(I2231,ListSales,0),"")</f>
        <v/>
      </c>
      <c r="V2231" s="18" t="str">
        <f>IF(U2231&lt;&gt;"",SUMIFS(Data_TABLE[Total Value Sold],Data_TABLE[EOM Date],"="&amp;EOMONTH(Dashboard!$I$7,0),Data_TABLE[Customer],"="&amp;Calc!U2231),"")</f>
        <v/>
      </c>
    </row>
    <row r="2232" spans="8:22" x14ac:dyDescent="0.2">
      <c r="H2232" s="15" t="str">
        <f t="shared" si="104"/>
        <v/>
      </c>
      <c r="I2232" s="16" t="str">
        <f t="array" ref="I2232">IF(H2232&lt;&gt;"",SUM(IF(Data_TABLE[EOM Date]=EOMONTH(H2232,0),Data_TABLE[Total Value Sold],0)),"")</f>
        <v/>
      </c>
      <c r="J2232" s="16" t="e">
        <f t="shared" ca="1" si="102"/>
        <v>#N/A</v>
      </c>
      <c r="K2232" s="16" t="e">
        <f t="shared" ca="1" si="103"/>
        <v>#N/A</v>
      </c>
      <c r="L2232" s="12" t="str">
        <f>IF(I2232&lt;&gt;"",RANK(I2232,ListSales,0),"")</f>
        <v/>
      </c>
      <c r="V2232" s="18" t="str">
        <f>IF(U2232&lt;&gt;"",SUMIFS(Data_TABLE[Total Value Sold],Data_TABLE[EOM Date],"="&amp;EOMONTH(Dashboard!$I$7,0),Data_TABLE[Customer],"="&amp;Calc!U2232),"")</f>
        <v/>
      </c>
    </row>
    <row r="2233" spans="8:22" x14ac:dyDescent="0.2">
      <c r="H2233" s="15" t="str">
        <f t="shared" si="104"/>
        <v/>
      </c>
      <c r="I2233" s="16" t="str">
        <f t="array" ref="I2233">IF(H2233&lt;&gt;"",SUM(IF(Data_TABLE[EOM Date]=EOMONTH(H2233,0),Data_TABLE[Total Value Sold],0)),"")</f>
        <v/>
      </c>
      <c r="J2233" s="16" t="e">
        <f t="shared" ca="1" si="102"/>
        <v>#N/A</v>
      </c>
      <c r="K2233" s="16" t="e">
        <f t="shared" ca="1" si="103"/>
        <v>#N/A</v>
      </c>
      <c r="L2233" s="12" t="str">
        <f>IF(I2233&lt;&gt;"",RANK(I2233,ListSales,0),"")</f>
        <v/>
      </c>
      <c r="V2233" s="18" t="str">
        <f>IF(U2233&lt;&gt;"",SUMIFS(Data_TABLE[Total Value Sold],Data_TABLE[EOM Date],"="&amp;EOMONTH(Dashboard!$I$7,0),Data_TABLE[Customer],"="&amp;Calc!U2233),"")</f>
        <v/>
      </c>
    </row>
    <row r="2234" spans="8:22" x14ac:dyDescent="0.2">
      <c r="H2234" s="15" t="str">
        <f t="shared" si="104"/>
        <v/>
      </c>
      <c r="I2234" s="16" t="str">
        <f t="array" ref="I2234">IF(H2234&lt;&gt;"",SUM(IF(Data_TABLE[EOM Date]=EOMONTH(H2234,0),Data_TABLE[Total Value Sold],0)),"")</f>
        <v/>
      </c>
      <c r="J2234" s="16" t="e">
        <f t="shared" ca="1" si="102"/>
        <v>#N/A</v>
      </c>
      <c r="K2234" s="16" t="e">
        <f t="shared" ca="1" si="103"/>
        <v>#N/A</v>
      </c>
      <c r="L2234" s="12" t="str">
        <f>IF(I2234&lt;&gt;"",RANK(I2234,ListSales,0),"")</f>
        <v/>
      </c>
      <c r="V2234" s="18" t="str">
        <f>IF(U2234&lt;&gt;"",SUMIFS(Data_TABLE[Total Value Sold],Data_TABLE[EOM Date],"="&amp;EOMONTH(Dashboard!$I$7,0),Data_TABLE[Customer],"="&amp;Calc!U2234),"")</f>
        <v/>
      </c>
    </row>
    <row r="2235" spans="8:22" x14ac:dyDescent="0.2">
      <c r="H2235" s="15" t="str">
        <f t="shared" si="104"/>
        <v/>
      </c>
      <c r="I2235" s="16" t="str">
        <f t="array" ref="I2235">IF(H2235&lt;&gt;"",SUM(IF(Data_TABLE[EOM Date]=EOMONTH(H2235,0),Data_TABLE[Total Value Sold],0)),"")</f>
        <v/>
      </c>
      <c r="J2235" s="16" t="e">
        <f t="shared" ca="1" si="102"/>
        <v>#N/A</v>
      </c>
      <c r="K2235" s="16" t="e">
        <f t="shared" ca="1" si="103"/>
        <v>#N/A</v>
      </c>
      <c r="L2235" s="12" t="str">
        <f>IF(I2235&lt;&gt;"",RANK(I2235,ListSales,0),"")</f>
        <v/>
      </c>
      <c r="V2235" s="18" t="str">
        <f>IF(U2235&lt;&gt;"",SUMIFS(Data_TABLE[Total Value Sold],Data_TABLE[EOM Date],"="&amp;EOMONTH(Dashboard!$I$7,0),Data_TABLE[Customer],"="&amp;Calc!U2235),"")</f>
        <v/>
      </c>
    </row>
    <row r="2236" spans="8:22" x14ac:dyDescent="0.2">
      <c r="H2236" s="15" t="str">
        <f t="shared" si="104"/>
        <v/>
      </c>
      <c r="I2236" s="16" t="str">
        <f t="array" ref="I2236">IF(H2236&lt;&gt;"",SUM(IF(Data_TABLE[EOM Date]=EOMONTH(H2236,0),Data_TABLE[Total Value Sold],0)),"")</f>
        <v/>
      </c>
      <c r="J2236" s="16" t="e">
        <f t="shared" ca="1" si="102"/>
        <v>#N/A</v>
      </c>
      <c r="K2236" s="16" t="e">
        <f t="shared" ca="1" si="103"/>
        <v>#N/A</v>
      </c>
      <c r="L2236" s="12" t="str">
        <f>IF(I2236&lt;&gt;"",RANK(I2236,ListSales,0),"")</f>
        <v/>
      </c>
      <c r="V2236" s="18" t="str">
        <f>IF(U2236&lt;&gt;"",SUMIFS(Data_TABLE[Total Value Sold],Data_TABLE[EOM Date],"="&amp;EOMONTH(Dashboard!$I$7,0),Data_TABLE[Customer],"="&amp;Calc!U2236),"")</f>
        <v/>
      </c>
    </row>
    <row r="2237" spans="8:22" x14ac:dyDescent="0.2">
      <c r="H2237" s="15" t="str">
        <f t="shared" si="104"/>
        <v/>
      </c>
      <c r="I2237" s="16" t="str">
        <f t="array" ref="I2237">IF(H2237&lt;&gt;"",SUM(IF(Data_TABLE[EOM Date]=EOMONTH(H2237,0),Data_TABLE[Total Value Sold],0)),"")</f>
        <v/>
      </c>
      <c r="J2237" s="16" t="e">
        <f t="shared" ca="1" si="102"/>
        <v>#N/A</v>
      </c>
      <c r="K2237" s="16" t="e">
        <f t="shared" ca="1" si="103"/>
        <v>#N/A</v>
      </c>
      <c r="L2237" s="12" t="str">
        <f>IF(I2237&lt;&gt;"",RANK(I2237,ListSales,0),"")</f>
        <v/>
      </c>
      <c r="V2237" s="18" t="str">
        <f>IF(U2237&lt;&gt;"",SUMIFS(Data_TABLE[Total Value Sold],Data_TABLE[EOM Date],"="&amp;EOMONTH(Dashboard!$I$7,0),Data_TABLE[Customer],"="&amp;Calc!U2237),"")</f>
        <v/>
      </c>
    </row>
    <row r="2238" spans="8:22" x14ac:dyDescent="0.2">
      <c r="H2238" s="15" t="str">
        <f t="shared" si="104"/>
        <v/>
      </c>
      <c r="I2238" s="16" t="str">
        <f t="array" ref="I2238">IF(H2238&lt;&gt;"",SUM(IF(Data_TABLE[EOM Date]=EOMONTH(H2238,0),Data_TABLE[Total Value Sold],0)),"")</f>
        <v/>
      </c>
      <c r="J2238" s="16" t="e">
        <f t="shared" ca="1" si="102"/>
        <v>#N/A</v>
      </c>
      <c r="K2238" s="16" t="e">
        <f t="shared" ca="1" si="103"/>
        <v>#N/A</v>
      </c>
      <c r="L2238" s="12" t="str">
        <f>IF(I2238&lt;&gt;"",RANK(I2238,ListSales,0),"")</f>
        <v/>
      </c>
      <c r="V2238" s="18" t="str">
        <f>IF(U2238&lt;&gt;"",SUMIFS(Data_TABLE[Total Value Sold],Data_TABLE[EOM Date],"="&amp;EOMONTH(Dashboard!$I$7,0),Data_TABLE[Customer],"="&amp;Calc!U2238),"")</f>
        <v/>
      </c>
    </row>
    <row r="2239" spans="8:22" x14ac:dyDescent="0.2">
      <c r="H2239" s="15" t="str">
        <f t="shared" si="104"/>
        <v/>
      </c>
      <c r="I2239" s="16" t="str">
        <f t="array" ref="I2239">IF(H2239&lt;&gt;"",SUM(IF(Data_TABLE[EOM Date]=EOMONTH(H2239,0),Data_TABLE[Total Value Sold],0)),"")</f>
        <v/>
      </c>
      <c r="J2239" s="16" t="e">
        <f t="shared" ca="1" si="102"/>
        <v>#N/A</v>
      </c>
      <c r="K2239" s="16" t="e">
        <f t="shared" ca="1" si="103"/>
        <v>#N/A</v>
      </c>
      <c r="L2239" s="12" t="str">
        <f>IF(I2239&lt;&gt;"",RANK(I2239,ListSales,0),"")</f>
        <v/>
      </c>
      <c r="V2239" s="18" t="str">
        <f>IF(U2239&lt;&gt;"",SUMIFS(Data_TABLE[Total Value Sold],Data_TABLE[EOM Date],"="&amp;EOMONTH(Dashboard!$I$7,0),Data_TABLE[Customer],"="&amp;Calc!U2239),"")</f>
        <v/>
      </c>
    </row>
    <row r="2240" spans="8:22" x14ac:dyDescent="0.2">
      <c r="H2240" s="15" t="str">
        <f t="shared" si="104"/>
        <v/>
      </c>
      <c r="I2240" s="16" t="str">
        <f t="array" ref="I2240">IF(H2240&lt;&gt;"",SUM(IF(Data_TABLE[EOM Date]=EOMONTH(H2240,0),Data_TABLE[Total Value Sold],0)),"")</f>
        <v/>
      </c>
      <c r="J2240" s="16" t="e">
        <f t="shared" ca="1" si="102"/>
        <v>#N/A</v>
      </c>
      <c r="K2240" s="16" t="e">
        <f t="shared" ca="1" si="103"/>
        <v>#N/A</v>
      </c>
      <c r="L2240" s="12" t="str">
        <f>IF(I2240&lt;&gt;"",RANK(I2240,ListSales,0),"")</f>
        <v/>
      </c>
      <c r="V2240" s="18" t="str">
        <f>IF(U2240&lt;&gt;"",SUMIFS(Data_TABLE[Total Value Sold],Data_TABLE[EOM Date],"="&amp;EOMONTH(Dashboard!$I$7,0),Data_TABLE[Customer],"="&amp;Calc!U2240),"")</f>
        <v/>
      </c>
    </row>
    <row r="2241" spans="8:22" x14ac:dyDescent="0.2">
      <c r="H2241" s="15" t="str">
        <f t="shared" si="104"/>
        <v/>
      </c>
      <c r="I2241" s="16" t="str">
        <f t="array" ref="I2241">IF(H2241&lt;&gt;"",SUM(IF(Data_TABLE[EOM Date]=EOMONTH(H2241,0),Data_TABLE[Total Value Sold],0)),"")</f>
        <v/>
      </c>
      <c r="J2241" s="16" t="e">
        <f t="shared" ca="1" si="102"/>
        <v>#N/A</v>
      </c>
      <c r="K2241" s="16" t="e">
        <f t="shared" ca="1" si="103"/>
        <v>#N/A</v>
      </c>
      <c r="L2241" s="12" t="str">
        <f>IF(I2241&lt;&gt;"",RANK(I2241,ListSales,0),"")</f>
        <v/>
      </c>
      <c r="V2241" s="18" t="str">
        <f>IF(U2241&lt;&gt;"",SUMIFS(Data_TABLE[Total Value Sold],Data_TABLE[EOM Date],"="&amp;EOMONTH(Dashboard!$I$7,0),Data_TABLE[Customer],"="&amp;Calc!U2241),"")</f>
        <v/>
      </c>
    </row>
    <row r="2242" spans="8:22" x14ac:dyDescent="0.2">
      <c r="H2242" s="15" t="str">
        <f t="shared" si="104"/>
        <v/>
      </c>
      <c r="I2242" s="16" t="str">
        <f t="array" ref="I2242">IF(H2242&lt;&gt;"",SUM(IF(Data_TABLE[EOM Date]=EOMONTH(H2242,0),Data_TABLE[Total Value Sold],0)),"")</f>
        <v/>
      </c>
      <c r="J2242" s="16" t="e">
        <f t="shared" ca="1" si="102"/>
        <v>#N/A</v>
      </c>
      <c r="K2242" s="16" t="e">
        <f t="shared" ca="1" si="103"/>
        <v>#N/A</v>
      </c>
      <c r="L2242" s="12" t="str">
        <f>IF(I2242&lt;&gt;"",RANK(I2242,ListSales,0),"")</f>
        <v/>
      </c>
      <c r="V2242" s="18" t="str">
        <f>IF(U2242&lt;&gt;"",SUMIFS(Data_TABLE[Total Value Sold],Data_TABLE[EOM Date],"="&amp;EOMONTH(Dashboard!$I$7,0),Data_TABLE[Customer],"="&amp;Calc!U2242),"")</f>
        <v/>
      </c>
    </row>
    <row r="2243" spans="8:22" x14ac:dyDescent="0.2">
      <c r="H2243" s="15" t="str">
        <f t="shared" si="104"/>
        <v/>
      </c>
      <c r="I2243" s="16" t="str">
        <f t="array" ref="I2243">IF(H2243&lt;&gt;"",SUM(IF(Data_TABLE[EOM Date]=EOMONTH(H2243,0),Data_TABLE[Total Value Sold],0)),"")</f>
        <v/>
      </c>
      <c r="J2243" s="16" t="e">
        <f t="shared" ca="1" si="102"/>
        <v>#N/A</v>
      </c>
      <c r="K2243" s="16" t="e">
        <f t="shared" ca="1" si="103"/>
        <v>#N/A</v>
      </c>
      <c r="L2243" s="12" t="str">
        <f>IF(I2243&lt;&gt;"",RANK(I2243,ListSales,0),"")</f>
        <v/>
      </c>
      <c r="V2243" s="18" t="str">
        <f>IF(U2243&lt;&gt;"",SUMIFS(Data_TABLE[Total Value Sold],Data_TABLE[EOM Date],"="&amp;EOMONTH(Dashboard!$I$7,0),Data_TABLE[Customer],"="&amp;Calc!U2243),"")</f>
        <v/>
      </c>
    </row>
    <row r="2244" spans="8:22" x14ac:dyDescent="0.2">
      <c r="H2244" s="15" t="str">
        <f t="shared" si="104"/>
        <v/>
      </c>
      <c r="I2244" s="16" t="str">
        <f t="array" ref="I2244">IF(H2244&lt;&gt;"",SUM(IF(Data_TABLE[EOM Date]=EOMONTH(H2244,0),Data_TABLE[Total Value Sold],0)),"")</f>
        <v/>
      </c>
      <c r="J2244" s="16" t="e">
        <f t="shared" ca="1" si="102"/>
        <v>#N/A</v>
      </c>
      <c r="K2244" s="16" t="e">
        <f t="shared" ca="1" si="103"/>
        <v>#N/A</v>
      </c>
      <c r="L2244" s="12" t="str">
        <f>IF(I2244&lt;&gt;"",RANK(I2244,ListSales,0),"")</f>
        <v/>
      </c>
      <c r="V2244" s="18" t="str">
        <f>IF(U2244&lt;&gt;"",SUMIFS(Data_TABLE[Total Value Sold],Data_TABLE[EOM Date],"="&amp;EOMONTH(Dashboard!$I$7,0),Data_TABLE[Customer],"="&amp;Calc!U2244),"")</f>
        <v/>
      </c>
    </row>
    <row r="2245" spans="8:22" x14ac:dyDescent="0.2">
      <c r="H2245" s="15" t="str">
        <f t="shared" si="104"/>
        <v/>
      </c>
      <c r="I2245" s="16" t="str">
        <f t="array" ref="I2245">IF(H2245&lt;&gt;"",SUM(IF(Data_TABLE[EOM Date]=EOMONTH(H2245,0),Data_TABLE[Total Value Sold],0)),"")</f>
        <v/>
      </c>
      <c r="J2245" s="16" t="e">
        <f t="shared" ref="J2245:J2308" ca="1" si="105">IF(L2245=$D$13,I2245,NA())</f>
        <v>#N/A</v>
      </c>
      <c r="K2245" s="16" t="e">
        <f t="shared" ref="K2245:K2308" ca="1" si="106">IF(L2245=$D$14,I2245,NA())</f>
        <v>#N/A</v>
      </c>
      <c r="L2245" s="12" t="str">
        <f>IF(I2245&lt;&gt;"",RANK(I2245,ListSales,0),"")</f>
        <v/>
      </c>
      <c r="V2245" s="18" t="str">
        <f>IF(U2245&lt;&gt;"",SUMIFS(Data_TABLE[Total Value Sold],Data_TABLE[EOM Date],"="&amp;EOMONTH(Dashboard!$I$7,0),Data_TABLE[Customer],"="&amp;Calc!U2245),"")</f>
        <v/>
      </c>
    </row>
    <row r="2246" spans="8:22" x14ac:dyDescent="0.2">
      <c r="H2246" s="15" t="str">
        <f t="shared" ref="H2246:H2309" si="107">IF(ROW(H2245)-3&gt;$D$5,"",EDATE(H2245,1))</f>
        <v/>
      </c>
      <c r="I2246" s="16" t="str">
        <f t="array" ref="I2246">IF(H2246&lt;&gt;"",SUM(IF(Data_TABLE[EOM Date]=EOMONTH(H2246,0),Data_TABLE[Total Value Sold],0)),"")</f>
        <v/>
      </c>
      <c r="J2246" s="16" t="e">
        <f t="shared" ca="1" si="105"/>
        <v>#N/A</v>
      </c>
      <c r="K2246" s="16" t="e">
        <f t="shared" ca="1" si="106"/>
        <v>#N/A</v>
      </c>
      <c r="L2246" s="12" t="str">
        <f>IF(I2246&lt;&gt;"",RANK(I2246,ListSales,0),"")</f>
        <v/>
      </c>
      <c r="V2246" s="18" t="str">
        <f>IF(U2246&lt;&gt;"",SUMIFS(Data_TABLE[Total Value Sold],Data_TABLE[EOM Date],"="&amp;EOMONTH(Dashboard!$I$7,0),Data_TABLE[Customer],"="&amp;Calc!U2246),"")</f>
        <v/>
      </c>
    </row>
    <row r="2247" spans="8:22" x14ac:dyDescent="0.2">
      <c r="H2247" s="15" t="str">
        <f t="shared" si="107"/>
        <v/>
      </c>
      <c r="I2247" s="16" t="str">
        <f t="array" ref="I2247">IF(H2247&lt;&gt;"",SUM(IF(Data_TABLE[EOM Date]=EOMONTH(H2247,0),Data_TABLE[Total Value Sold],0)),"")</f>
        <v/>
      </c>
      <c r="J2247" s="16" t="e">
        <f t="shared" ca="1" si="105"/>
        <v>#N/A</v>
      </c>
      <c r="K2247" s="16" t="e">
        <f t="shared" ca="1" si="106"/>
        <v>#N/A</v>
      </c>
      <c r="L2247" s="12" t="str">
        <f>IF(I2247&lt;&gt;"",RANK(I2247,ListSales,0),"")</f>
        <v/>
      </c>
      <c r="V2247" s="18" t="str">
        <f>IF(U2247&lt;&gt;"",SUMIFS(Data_TABLE[Total Value Sold],Data_TABLE[EOM Date],"="&amp;EOMONTH(Dashboard!$I$7,0),Data_TABLE[Customer],"="&amp;Calc!U2247),"")</f>
        <v/>
      </c>
    </row>
    <row r="2248" spans="8:22" x14ac:dyDescent="0.2">
      <c r="H2248" s="15" t="str">
        <f t="shared" si="107"/>
        <v/>
      </c>
      <c r="I2248" s="16" t="str">
        <f t="array" ref="I2248">IF(H2248&lt;&gt;"",SUM(IF(Data_TABLE[EOM Date]=EOMONTH(H2248,0),Data_TABLE[Total Value Sold],0)),"")</f>
        <v/>
      </c>
      <c r="J2248" s="16" t="e">
        <f t="shared" ca="1" si="105"/>
        <v>#N/A</v>
      </c>
      <c r="K2248" s="16" t="e">
        <f t="shared" ca="1" si="106"/>
        <v>#N/A</v>
      </c>
      <c r="L2248" s="12" t="str">
        <f>IF(I2248&lt;&gt;"",RANK(I2248,ListSales,0),"")</f>
        <v/>
      </c>
      <c r="V2248" s="18" t="str">
        <f>IF(U2248&lt;&gt;"",SUMIFS(Data_TABLE[Total Value Sold],Data_TABLE[EOM Date],"="&amp;EOMONTH(Dashboard!$I$7,0),Data_TABLE[Customer],"="&amp;Calc!U2248),"")</f>
        <v/>
      </c>
    </row>
    <row r="2249" spans="8:22" x14ac:dyDescent="0.2">
      <c r="H2249" s="15" t="str">
        <f t="shared" si="107"/>
        <v/>
      </c>
      <c r="I2249" s="16" t="str">
        <f t="array" ref="I2249">IF(H2249&lt;&gt;"",SUM(IF(Data_TABLE[EOM Date]=EOMONTH(H2249,0),Data_TABLE[Total Value Sold],0)),"")</f>
        <v/>
      </c>
      <c r="J2249" s="16" t="e">
        <f t="shared" ca="1" si="105"/>
        <v>#N/A</v>
      </c>
      <c r="K2249" s="16" t="e">
        <f t="shared" ca="1" si="106"/>
        <v>#N/A</v>
      </c>
      <c r="L2249" s="12" t="str">
        <f>IF(I2249&lt;&gt;"",RANK(I2249,ListSales,0),"")</f>
        <v/>
      </c>
      <c r="V2249" s="18" t="str">
        <f>IF(U2249&lt;&gt;"",SUMIFS(Data_TABLE[Total Value Sold],Data_TABLE[EOM Date],"="&amp;EOMONTH(Dashboard!$I$7,0),Data_TABLE[Customer],"="&amp;Calc!U2249),"")</f>
        <v/>
      </c>
    </row>
    <row r="2250" spans="8:22" x14ac:dyDescent="0.2">
      <c r="H2250" s="15" t="str">
        <f t="shared" si="107"/>
        <v/>
      </c>
      <c r="I2250" s="16" t="str">
        <f t="array" ref="I2250">IF(H2250&lt;&gt;"",SUM(IF(Data_TABLE[EOM Date]=EOMONTH(H2250,0),Data_TABLE[Total Value Sold],0)),"")</f>
        <v/>
      </c>
      <c r="J2250" s="16" t="e">
        <f t="shared" ca="1" si="105"/>
        <v>#N/A</v>
      </c>
      <c r="K2250" s="16" t="e">
        <f t="shared" ca="1" si="106"/>
        <v>#N/A</v>
      </c>
      <c r="L2250" s="12" t="str">
        <f>IF(I2250&lt;&gt;"",RANK(I2250,ListSales,0),"")</f>
        <v/>
      </c>
      <c r="V2250" s="18" t="str">
        <f>IF(U2250&lt;&gt;"",SUMIFS(Data_TABLE[Total Value Sold],Data_TABLE[EOM Date],"="&amp;EOMONTH(Dashboard!$I$7,0),Data_TABLE[Customer],"="&amp;Calc!U2250),"")</f>
        <v/>
      </c>
    </row>
    <row r="2251" spans="8:22" x14ac:dyDescent="0.2">
      <c r="H2251" s="15" t="str">
        <f t="shared" si="107"/>
        <v/>
      </c>
      <c r="I2251" s="16" t="str">
        <f t="array" ref="I2251">IF(H2251&lt;&gt;"",SUM(IF(Data_TABLE[EOM Date]=EOMONTH(H2251,0),Data_TABLE[Total Value Sold],0)),"")</f>
        <v/>
      </c>
      <c r="J2251" s="16" t="e">
        <f t="shared" ca="1" si="105"/>
        <v>#N/A</v>
      </c>
      <c r="K2251" s="16" t="e">
        <f t="shared" ca="1" si="106"/>
        <v>#N/A</v>
      </c>
      <c r="L2251" s="12" t="str">
        <f>IF(I2251&lt;&gt;"",RANK(I2251,ListSales,0),"")</f>
        <v/>
      </c>
      <c r="V2251" s="18" t="str">
        <f>IF(U2251&lt;&gt;"",SUMIFS(Data_TABLE[Total Value Sold],Data_TABLE[EOM Date],"="&amp;EOMONTH(Dashboard!$I$7,0),Data_TABLE[Customer],"="&amp;Calc!U2251),"")</f>
        <v/>
      </c>
    </row>
    <row r="2252" spans="8:22" x14ac:dyDescent="0.2">
      <c r="H2252" s="15" t="str">
        <f t="shared" si="107"/>
        <v/>
      </c>
      <c r="I2252" s="16" t="str">
        <f t="array" ref="I2252">IF(H2252&lt;&gt;"",SUM(IF(Data_TABLE[EOM Date]=EOMONTH(H2252,0),Data_TABLE[Total Value Sold],0)),"")</f>
        <v/>
      </c>
      <c r="J2252" s="16" t="e">
        <f t="shared" ca="1" si="105"/>
        <v>#N/A</v>
      </c>
      <c r="K2252" s="16" t="e">
        <f t="shared" ca="1" si="106"/>
        <v>#N/A</v>
      </c>
      <c r="L2252" s="12" t="str">
        <f>IF(I2252&lt;&gt;"",RANK(I2252,ListSales,0),"")</f>
        <v/>
      </c>
      <c r="V2252" s="18" t="str">
        <f>IF(U2252&lt;&gt;"",SUMIFS(Data_TABLE[Total Value Sold],Data_TABLE[EOM Date],"="&amp;EOMONTH(Dashboard!$I$7,0),Data_TABLE[Customer],"="&amp;Calc!U2252),"")</f>
        <v/>
      </c>
    </row>
    <row r="2253" spans="8:22" x14ac:dyDescent="0.2">
      <c r="H2253" s="15" t="str">
        <f t="shared" si="107"/>
        <v/>
      </c>
      <c r="I2253" s="16" t="str">
        <f t="array" ref="I2253">IF(H2253&lt;&gt;"",SUM(IF(Data_TABLE[EOM Date]=EOMONTH(H2253,0),Data_TABLE[Total Value Sold],0)),"")</f>
        <v/>
      </c>
      <c r="J2253" s="16" t="e">
        <f t="shared" ca="1" si="105"/>
        <v>#N/A</v>
      </c>
      <c r="K2253" s="16" t="e">
        <f t="shared" ca="1" si="106"/>
        <v>#N/A</v>
      </c>
      <c r="L2253" s="12" t="str">
        <f>IF(I2253&lt;&gt;"",RANK(I2253,ListSales,0),"")</f>
        <v/>
      </c>
      <c r="V2253" s="18" t="str">
        <f>IF(U2253&lt;&gt;"",SUMIFS(Data_TABLE[Total Value Sold],Data_TABLE[EOM Date],"="&amp;EOMONTH(Dashboard!$I$7,0),Data_TABLE[Customer],"="&amp;Calc!U2253),"")</f>
        <v/>
      </c>
    </row>
    <row r="2254" spans="8:22" x14ac:dyDescent="0.2">
      <c r="H2254" s="15" t="str">
        <f t="shared" si="107"/>
        <v/>
      </c>
      <c r="I2254" s="16" t="str">
        <f t="array" ref="I2254">IF(H2254&lt;&gt;"",SUM(IF(Data_TABLE[EOM Date]=EOMONTH(H2254,0),Data_TABLE[Total Value Sold],0)),"")</f>
        <v/>
      </c>
      <c r="J2254" s="16" t="e">
        <f t="shared" ca="1" si="105"/>
        <v>#N/A</v>
      </c>
      <c r="K2254" s="16" t="e">
        <f t="shared" ca="1" si="106"/>
        <v>#N/A</v>
      </c>
      <c r="L2254" s="12" t="str">
        <f>IF(I2254&lt;&gt;"",RANK(I2254,ListSales,0),"")</f>
        <v/>
      </c>
      <c r="V2254" s="18" t="str">
        <f>IF(U2254&lt;&gt;"",SUMIFS(Data_TABLE[Total Value Sold],Data_TABLE[EOM Date],"="&amp;EOMONTH(Dashboard!$I$7,0),Data_TABLE[Customer],"="&amp;Calc!U2254),"")</f>
        <v/>
      </c>
    </row>
    <row r="2255" spans="8:22" x14ac:dyDescent="0.2">
      <c r="H2255" s="15" t="str">
        <f t="shared" si="107"/>
        <v/>
      </c>
      <c r="I2255" s="16" t="str">
        <f t="array" ref="I2255">IF(H2255&lt;&gt;"",SUM(IF(Data_TABLE[EOM Date]=EOMONTH(H2255,0),Data_TABLE[Total Value Sold],0)),"")</f>
        <v/>
      </c>
      <c r="J2255" s="16" t="e">
        <f t="shared" ca="1" si="105"/>
        <v>#N/A</v>
      </c>
      <c r="K2255" s="16" t="e">
        <f t="shared" ca="1" si="106"/>
        <v>#N/A</v>
      </c>
      <c r="L2255" s="12" t="str">
        <f>IF(I2255&lt;&gt;"",RANK(I2255,ListSales,0),"")</f>
        <v/>
      </c>
      <c r="V2255" s="18" t="str">
        <f>IF(U2255&lt;&gt;"",SUMIFS(Data_TABLE[Total Value Sold],Data_TABLE[EOM Date],"="&amp;EOMONTH(Dashboard!$I$7,0),Data_TABLE[Customer],"="&amp;Calc!U2255),"")</f>
        <v/>
      </c>
    </row>
    <row r="2256" spans="8:22" x14ac:dyDescent="0.2">
      <c r="H2256" s="15" t="str">
        <f t="shared" si="107"/>
        <v/>
      </c>
      <c r="I2256" s="16" t="str">
        <f t="array" ref="I2256">IF(H2256&lt;&gt;"",SUM(IF(Data_TABLE[EOM Date]=EOMONTH(H2256,0),Data_TABLE[Total Value Sold],0)),"")</f>
        <v/>
      </c>
      <c r="J2256" s="16" t="e">
        <f t="shared" ca="1" si="105"/>
        <v>#N/A</v>
      </c>
      <c r="K2256" s="16" t="e">
        <f t="shared" ca="1" si="106"/>
        <v>#N/A</v>
      </c>
      <c r="L2256" s="12" t="str">
        <f>IF(I2256&lt;&gt;"",RANK(I2256,ListSales,0),"")</f>
        <v/>
      </c>
      <c r="V2256" s="18" t="str">
        <f>IF(U2256&lt;&gt;"",SUMIFS(Data_TABLE[Total Value Sold],Data_TABLE[EOM Date],"="&amp;EOMONTH(Dashboard!$I$7,0),Data_TABLE[Customer],"="&amp;Calc!U2256),"")</f>
        <v/>
      </c>
    </row>
    <row r="2257" spans="8:22" x14ac:dyDescent="0.2">
      <c r="H2257" s="15" t="str">
        <f t="shared" si="107"/>
        <v/>
      </c>
      <c r="I2257" s="16" t="str">
        <f t="array" ref="I2257">IF(H2257&lt;&gt;"",SUM(IF(Data_TABLE[EOM Date]=EOMONTH(H2257,0),Data_TABLE[Total Value Sold],0)),"")</f>
        <v/>
      </c>
      <c r="J2257" s="16" t="e">
        <f t="shared" ca="1" si="105"/>
        <v>#N/A</v>
      </c>
      <c r="K2257" s="16" t="e">
        <f t="shared" ca="1" si="106"/>
        <v>#N/A</v>
      </c>
      <c r="L2257" s="12" t="str">
        <f>IF(I2257&lt;&gt;"",RANK(I2257,ListSales,0),"")</f>
        <v/>
      </c>
      <c r="V2257" s="18" t="str">
        <f>IF(U2257&lt;&gt;"",SUMIFS(Data_TABLE[Total Value Sold],Data_TABLE[EOM Date],"="&amp;EOMONTH(Dashboard!$I$7,0),Data_TABLE[Customer],"="&amp;Calc!U2257),"")</f>
        <v/>
      </c>
    </row>
    <row r="2258" spans="8:22" x14ac:dyDescent="0.2">
      <c r="H2258" s="15" t="str">
        <f t="shared" si="107"/>
        <v/>
      </c>
      <c r="I2258" s="16" t="str">
        <f t="array" ref="I2258">IF(H2258&lt;&gt;"",SUM(IF(Data_TABLE[EOM Date]=EOMONTH(H2258,0),Data_TABLE[Total Value Sold],0)),"")</f>
        <v/>
      </c>
      <c r="J2258" s="16" t="e">
        <f t="shared" ca="1" si="105"/>
        <v>#N/A</v>
      </c>
      <c r="K2258" s="16" t="e">
        <f t="shared" ca="1" si="106"/>
        <v>#N/A</v>
      </c>
      <c r="L2258" s="12" t="str">
        <f>IF(I2258&lt;&gt;"",RANK(I2258,ListSales,0),"")</f>
        <v/>
      </c>
      <c r="V2258" s="18" t="str">
        <f>IF(U2258&lt;&gt;"",SUMIFS(Data_TABLE[Total Value Sold],Data_TABLE[EOM Date],"="&amp;EOMONTH(Dashboard!$I$7,0),Data_TABLE[Customer],"="&amp;Calc!U2258),"")</f>
        <v/>
      </c>
    </row>
    <row r="2259" spans="8:22" x14ac:dyDescent="0.2">
      <c r="H2259" s="15" t="str">
        <f t="shared" si="107"/>
        <v/>
      </c>
      <c r="I2259" s="16" t="str">
        <f t="array" ref="I2259">IF(H2259&lt;&gt;"",SUM(IF(Data_TABLE[EOM Date]=EOMONTH(H2259,0),Data_TABLE[Total Value Sold],0)),"")</f>
        <v/>
      </c>
      <c r="J2259" s="16" t="e">
        <f t="shared" ca="1" si="105"/>
        <v>#N/A</v>
      </c>
      <c r="K2259" s="16" t="e">
        <f t="shared" ca="1" si="106"/>
        <v>#N/A</v>
      </c>
      <c r="L2259" s="12" t="str">
        <f>IF(I2259&lt;&gt;"",RANK(I2259,ListSales,0),"")</f>
        <v/>
      </c>
      <c r="V2259" s="18" t="str">
        <f>IF(U2259&lt;&gt;"",SUMIFS(Data_TABLE[Total Value Sold],Data_TABLE[EOM Date],"="&amp;EOMONTH(Dashboard!$I$7,0),Data_TABLE[Customer],"="&amp;Calc!U2259),"")</f>
        <v/>
      </c>
    </row>
    <row r="2260" spans="8:22" x14ac:dyDescent="0.2">
      <c r="H2260" s="15" t="str">
        <f t="shared" si="107"/>
        <v/>
      </c>
      <c r="I2260" s="16" t="str">
        <f t="array" ref="I2260">IF(H2260&lt;&gt;"",SUM(IF(Data_TABLE[EOM Date]=EOMONTH(H2260,0),Data_TABLE[Total Value Sold],0)),"")</f>
        <v/>
      </c>
      <c r="J2260" s="16" t="e">
        <f t="shared" ca="1" si="105"/>
        <v>#N/A</v>
      </c>
      <c r="K2260" s="16" t="e">
        <f t="shared" ca="1" si="106"/>
        <v>#N/A</v>
      </c>
      <c r="L2260" s="12" t="str">
        <f>IF(I2260&lt;&gt;"",RANK(I2260,ListSales,0),"")</f>
        <v/>
      </c>
      <c r="V2260" s="18" t="str">
        <f>IF(U2260&lt;&gt;"",SUMIFS(Data_TABLE[Total Value Sold],Data_TABLE[EOM Date],"="&amp;EOMONTH(Dashboard!$I$7,0),Data_TABLE[Customer],"="&amp;Calc!U2260),"")</f>
        <v/>
      </c>
    </row>
    <row r="2261" spans="8:22" x14ac:dyDescent="0.2">
      <c r="H2261" s="15" t="str">
        <f t="shared" si="107"/>
        <v/>
      </c>
      <c r="I2261" s="16" t="str">
        <f t="array" ref="I2261">IF(H2261&lt;&gt;"",SUM(IF(Data_TABLE[EOM Date]=EOMONTH(H2261,0),Data_TABLE[Total Value Sold],0)),"")</f>
        <v/>
      </c>
      <c r="J2261" s="16" t="e">
        <f t="shared" ca="1" si="105"/>
        <v>#N/A</v>
      </c>
      <c r="K2261" s="16" t="e">
        <f t="shared" ca="1" si="106"/>
        <v>#N/A</v>
      </c>
      <c r="L2261" s="12" t="str">
        <f>IF(I2261&lt;&gt;"",RANK(I2261,ListSales,0),"")</f>
        <v/>
      </c>
      <c r="V2261" s="18" t="str">
        <f>IF(U2261&lt;&gt;"",SUMIFS(Data_TABLE[Total Value Sold],Data_TABLE[EOM Date],"="&amp;EOMONTH(Dashboard!$I$7,0),Data_TABLE[Customer],"="&amp;Calc!U2261),"")</f>
        <v/>
      </c>
    </row>
    <row r="2262" spans="8:22" x14ac:dyDescent="0.2">
      <c r="H2262" s="15" t="str">
        <f t="shared" si="107"/>
        <v/>
      </c>
      <c r="I2262" s="16" t="str">
        <f t="array" ref="I2262">IF(H2262&lt;&gt;"",SUM(IF(Data_TABLE[EOM Date]=EOMONTH(H2262,0),Data_TABLE[Total Value Sold],0)),"")</f>
        <v/>
      </c>
      <c r="J2262" s="16" t="e">
        <f t="shared" ca="1" si="105"/>
        <v>#N/A</v>
      </c>
      <c r="K2262" s="16" t="e">
        <f t="shared" ca="1" si="106"/>
        <v>#N/A</v>
      </c>
      <c r="L2262" s="12" t="str">
        <f>IF(I2262&lt;&gt;"",RANK(I2262,ListSales,0),"")</f>
        <v/>
      </c>
      <c r="V2262" s="18" t="str">
        <f>IF(U2262&lt;&gt;"",SUMIFS(Data_TABLE[Total Value Sold],Data_TABLE[EOM Date],"="&amp;EOMONTH(Dashboard!$I$7,0),Data_TABLE[Customer],"="&amp;Calc!U2262),"")</f>
        <v/>
      </c>
    </row>
    <row r="2263" spans="8:22" x14ac:dyDescent="0.2">
      <c r="H2263" s="15" t="str">
        <f t="shared" si="107"/>
        <v/>
      </c>
      <c r="I2263" s="16" t="str">
        <f t="array" ref="I2263">IF(H2263&lt;&gt;"",SUM(IF(Data_TABLE[EOM Date]=EOMONTH(H2263,0),Data_TABLE[Total Value Sold],0)),"")</f>
        <v/>
      </c>
      <c r="J2263" s="16" t="e">
        <f t="shared" ca="1" si="105"/>
        <v>#N/A</v>
      </c>
      <c r="K2263" s="16" t="e">
        <f t="shared" ca="1" si="106"/>
        <v>#N/A</v>
      </c>
      <c r="L2263" s="12" t="str">
        <f>IF(I2263&lt;&gt;"",RANK(I2263,ListSales,0),"")</f>
        <v/>
      </c>
      <c r="V2263" s="18" t="str">
        <f>IF(U2263&lt;&gt;"",SUMIFS(Data_TABLE[Total Value Sold],Data_TABLE[EOM Date],"="&amp;EOMONTH(Dashboard!$I$7,0),Data_TABLE[Customer],"="&amp;Calc!U2263),"")</f>
        <v/>
      </c>
    </row>
    <row r="2264" spans="8:22" x14ac:dyDescent="0.2">
      <c r="H2264" s="15" t="str">
        <f t="shared" si="107"/>
        <v/>
      </c>
      <c r="I2264" s="16" t="str">
        <f t="array" ref="I2264">IF(H2264&lt;&gt;"",SUM(IF(Data_TABLE[EOM Date]=EOMONTH(H2264,0),Data_TABLE[Total Value Sold],0)),"")</f>
        <v/>
      </c>
      <c r="J2264" s="16" t="e">
        <f t="shared" ca="1" si="105"/>
        <v>#N/A</v>
      </c>
      <c r="K2264" s="16" t="e">
        <f t="shared" ca="1" si="106"/>
        <v>#N/A</v>
      </c>
      <c r="L2264" s="12" t="str">
        <f>IF(I2264&lt;&gt;"",RANK(I2264,ListSales,0),"")</f>
        <v/>
      </c>
      <c r="V2264" s="18" t="str">
        <f>IF(U2264&lt;&gt;"",SUMIFS(Data_TABLE[Total Value Sold],Data_TABLE[EOM Date],"="&amp;EOMONTH(Dashboard!$I$7,0),Data_TABLE[Customer],"="&amp;Calc!U2264),"")</f>
        <v/>
      </c>
    </row>
    <row r="2265" spans="8:22" x14ac:dyDescent="0.2">
      <c r="H2265" s="15" t="str">
        <f t="shared" si="107"/>
        <v/>
      </c>
      <c r="I2265" s="16" t="str">
        <f t="array" ref="I2265">IF(H2265&lt;&gt;"",SUM(IF(Data_TABLE[EOM Date]=EOMONTH(H2265,0),Data_TABLE[Total Value Sold],0)),"")</f>
        <v/>
      </c>
      <c r="J2265" s="16" t="e">
        <f t="shared" ca="1" si="105"/>
        <v>#N/A</v>
      </c>
      <c r="K2265" s="16" t="e">
        <f t="shared" ca="1" si="106"/>
        <v>#N/A</v>
      </c>
      <c r="L2265" s="12" t="str">
        <f>IF(I2265&lt;&gt;"",RANK(I2265,ListSales,0),"")</f>
        <v/>
      </c>
      <c r="V2265" s="18" t="str">
        <f>IF(U2265&lt;&gt;"",SUMIFS(Data_TABLE[Total Value Sold],Data_TABLE[EOM Date],"="&amp;EOMONTH(Dashboard!$I$7,0),Data_TABLE[Customer],"="&amp;Calc!U2265),"")</f>
        <v/>
      </c>
    </row>
    <row r="2266" spans="8:22" x14ac:dyDescent="0.2">
      <c r="H2266" s="15" t="str">
        <f t="shared" si="107"/>
        <v/>
      </c>
      <c r="I2266" s="16" t="str">
        <f t="array" ref="I2266">IF(H2266&lt;&gt;"",SUM(IF(Data_TABLE[EOM Date]=EOMONTH(H2266,0),Data_TABLE[Total Value Sold],0)),"")</f>
        <v/>
      </c>
      <c r="J2266" s="16" t="e">
        <f t="shared" ca="1" si="105"/>
        <v>#N/A</v>
      </c>
      <c r="K2266" s="16" t="e">
        <f t="shared" ca="1" si="106"/>
        <v>#N/A</v>
      </c>
      <c r="L2266" s="12" t="str">
        <f>IF(I2266&lt;&gt;"",RANK(I2266,ListSales,0),"")</f>
        <v/>
      </c>
      <c r="V2266" s="18" t="str">
        <f>IF(U2266&lt;&gt;"",SUMIFS(Data_TABLE[Total Value Sold],Data_TABLE[EOM Date],"="&amp;EOMONTH(Dashboard!$I$7,0),Data_TABLE[Customer],"="&amp;Calc!U2266),"")</f>
        <v/>
      </c>
    </row>
    <row r="2267" spans="8:22" x14ac:dyDescent="0.2">
      <c r="H2267" s="15" t="str">
        <f t="shared" si="107"/>
        <v/>
      </c>
      <c r="I2267" s="16" t="str">
        <f t="array" ref="I2267">IF(H2267&lt;&gt;"",SUM(IF(Data_TABLE[EOM Date]=EOMONTH(H2267,0),Data_TABLE[Total Value Sold],0)),"")</f>
        <v/>
      </c>
      <c r="J2267" s="16" t="e">
        <f t="shared" ca="1" si="105"/>
        <v>#N/A</v>
      </c>
      <c r="K2267" s="16" t="e">
        <f t="shared" ca="1" si="106"/>
        <v>#N/A</v>
      </c>
      <c r="L2267" s="12" t="str">
        <f>IF(I2267&lt;&gt;"",RANK(I2267,ListSales,0),"")</f>
        <v/>
      </c>
      <c r="V2267" s="18" t="str">
        <f>IF(U2267&lt;&gt;"",SUMIFS(Data_TABLE[Total Value Sold],Data_TABLE[EOM Date],"="&amp;EOMONTH(Dashboard!$I$7,0),Data_TABLE[Customer],"="&amp;Calc!U2267),"")</f>
        <v/>
      </c>
    </row>
    <row r="2268" spans="8:22" x14ac:dyDescent="0.2">
      <c r="H2268" s="15" t="str">
        <f t="shared" si="107"/>
        <v/>
      </c>
      <c r="I2268" s="16" t="str">
        <f t="array" ref="I2268">IF(H2268&lt;&gt;"",SUM(IF(Data_TABLE[EOM Date]=EOMONTH(H2268,0),Data_TABLE[Total Value Sold],0)),"")</f>
        <v/>
      </c>
      <c r="J2268" s="16" t="e">
        <f t="shared" ca="1" si="105"/>
        <v>#N/A</v>
      </c>
      <c r="K2268" s="16" t="e">
        <f t="shared" ca="1" si="106"/>
        <v>#N/A</v>
      </c>
      <c r="L2268" s="12" t="str">
        <f>IF(I2268&lt;&gt;"",RANK(I2268,ListSales,0),"")</f>
        <v/>
      </c>
      <c r="V2268" s="18" t="str">
        <f>IF(U2268&lt;&gt;"",SUMIFS(Data_TABLE[Total Value Sold],Data_TABLE[EOM Date],"="&amp;EOMONTH(Dashboard!$I$7,0),Data_TABLE[Customer],"="&amp;Calc!U2268),"")</f>
        <v/>
      </c>
    </row>
    <row r="2269" spans="8:22" x14ac:dyDescent="0.2">
      <c r="H2269" s="15" t="str">
        <f t="shared" si="107"/>
        <v/>
      </c>
      <c r="I2269" s="16" t="str">
        <f t="array" ref="I2269">IF(H2269&lt;&gt;"",SUM(IF(Data_TABLE[EOM Date]=EOMONTH(H2269,0),Data_TABLE[Total Value Sold],0)),"")</f>
        <v/>
      </c>
      <c r="J2269" s="16" t="e">
        <f t="shared" ca="1" si="105"/>
        <v>#N/A</v>
      </c>
      <c r="K2269" s="16" t="e">
        <f t="shared" ca="1" si="106"/>
        <v>#N/A</v>
      </c>
      <c r="L2269" s="12" t="str">
        <f>IF(I2269&lt;&gt;"",RANK(I2269,ListSales,0),"")</f>
        <v/>
      </c>
      <c r="V2269" s="18" t="str">
        <f>IF(U2269&lt;&gt;"",SUMIFS(Data_TABLE[Total Value Sold],Data_TABLE[EOM Date],"="&amp;EOMONTH(Dashboard!$I$7,0),Data_TABLE[Customer],"="&amp;Calc!U2269),"")</f>
        <v/>
      </c>
    </row>
    <row r="2270" spans="8:22" x14ac:dyDescent="0.2">
      <c r="H2270" s="15" t="str">
        <f t="shared" si="107"/>
        <v/>
      </c>
      <c r="I2270" s="16" t="str">
        <f t="array" ref="I2270">IF(H2270&lt;&gt;"",SUM(IF(Data_TABLE[EOM Date]=EOMONTH(H2270,0),Data_TABLE[Total Value Sold],0)),"")</f>
        <v/>
      </c>
      <c r="J2270" s="16" t="e">
        <f t="shared" ca="1" si="105"/>
        <v>#N/A</v>
      </c>
      <c r="K2270" s="16" t="e">
        <f t="shared" ca="1" si="106"/>
        <v>#N/A</v>
      </c>
      <c r="L2270" s="12" t="str">
        <f>IF(I2270&lt;&gt;"",RANK(I2270,ListSales,0),"")</f>
        <v/>
      </c>
      <c r="V2270" s="18" t="str">
        <f>IF(U2270&lt;&gt;"",SUMIFS(Data_TABLE[Total Value Sold],Data_TABLE[EOM Date],"="&amp;EOMONTH(Dashboard!$I$7,0),Data_TABLE[Customer],"="&amp;Calc!U2270),"")</f>
        <v/>
      </c>
    </row>
    <row r="2271" spans="8:22" x14ac:dyDescent="0.2">
      <c r="H2271" s="15" t="str">
        <f t="shared" si="107"/>
        <v/>
      </c>
      <c r="I2271" s="16" t="str">
        <f t="array" ref="I2271">IF(H2271&lt;&gt;"",SUM(IF(Data_TABLE[EOM Date]=EOMONTH(H2271,0),Data_TABLE[Total Value Sold],0)),"")</f>
        <v/>
      </c>
      <c r="J2271" s="16" t="e">
        <f t="shared" ca="1" si="105"/>
        <v>#N/A</v>
      </c>
      <c r="K2271" s="16" t="e">
        <f t="shared" ca="1" si="106"/>
        <v>#N/A</v>
      </c>
      <c r="L2271" s="12" t="str">
        <f>IF(I2271&lt;&gt;"",RANK(I2271,ListSales,0),"")</f>
        <v/>
      </c>
      <c r="V2271" s="18" t="str">
        <f>IF(U2271&lt;&gt;"",SUMIFS(Data_TABLE[Total Value Sold],Data_TABLE[EOM Date],"="&amp;EOMONTH(Dashboard!$I$7,0),Data_TABLE[Customer],"="&amp;Calc!U2271),"")</f>
        <v/>
      </c>
    </row>
    <row r="2272" spans="8:22" x14ac:dyDescent="0.2">
      <c r="H2272" s="15" t="str">
        <f t="shared" si="107"/>
        <v/>
      </c>
      <c r="I2272" s="16" t="str">
        <f t="array" ref="I2272">IF(H2272&lt;&gt;"",SUM(IF(Data_TABLE[EOM Date]=EOMONTH(H2272,0),Data_TABLE[Total Value Sold],0)),"")</f>
        <v/>
      </c>
      <c r="J2272" s="16" t="e">
        <f t="shared" ca="1" si="105"/>
        <v>#N/A</v>
      </c>
      <c r="K2272" s="16" t="e">
        <f t="shared" ca="1" si="106"/>
        <v>#N/A</v>
      </c>
      <c r="L2272" s="12" t="str">
        <f>IF(I2272&lt;&gt;"",RANK(I2272,ListSales,0),"")</f>
        <v/>
      </c>
      <c r="V2272" s="18" t="str">
        <f>IF(U2272&lt;&gt;"",SUMIFS(Data_TABLE[Total Value Sold],Data_TABLE[EOM Date],"="&amp;EOMONTH(Dashboard!$I$7,0),Data_TABLE[Customer],"="&amp;Calc!U2272),"")</f>
        <v/>
      </c>
    </row>
    <row r="2273" spans="8:22" x14ac:dyDescent="0.2">
      <c r="H2273" s="15" t="str">
        <f t="shared" si="107"/>
        <v/>
      </c>
      <c r="I2273" s="16" t="str">
        <f t="array" ref="I2273">IF(H2273&lt;&gt;"",SUM(IF(Data_TABLE[EOM Date]=EOMONTH(H2273,0),Data_TABLE[Total Value Sold],0)),"")</f>
        <v/>
      </c>
      <c r="J2273" s="16" t="e">
        <f t="shared" ca="1" si="105"/>
        <v>#N/A</v>
      </c>
      <c r="K2273" s="16" t="e">
        <f t="shared" ca="1" si="106"/>
        <v>#N/A</v>
      </c>
      <c r="L2273" s="12" t="str">
        <f>IF(I2273&lt;&gt;"",RANK(I2273,ListSales,0),"")</f>
        <v/>
      </c>
      <c r="V2273" s="18" t="str">
        <f>IF(U2273&lt;&gt;"",SUMIFS(Data_TABLE[Total Value Sold],Data_TABLE[EOM Date],"="&amp;EOMONTH(Dashboard!$I$7,0),Data_TABLE[Customer],"="&amp;Calc!U2273),"")</f>
        <v/>
      </c>
    </row>
    <row r="2274" spans="8:22" x14ac:dyDescent="0.2">
      <c r="H2274" s="15" t="str">
        <f t="shared" si="107"/>
        <v/>
      </c>
      <c r="I2274" s="16" t="str">
        <f t="array" ref="I2274">IF(H2274&lt;&gt;"",SUM(IF(Data_TABLE[EOM Date]=EOMONTH(H2274,0),Data_TABLE[Total Value Sold],0)),"")</f>
        <v/>
      </c>
      <c r="J2274" s="16" t="e">
        <f t="shared" ca="1" si="105"/>
        <v>#N/A</v>
      </c>
      <c r="K2274" s="16" t="e">
        <f t="shared" ca="1" si="106"/>
        <v>#N/A</v>
      </c>
      <c r="L2274" s="12" t="str">
        <f>IF(I2274&lt;&gt;"",RANK(I2274,ListSales,0),"")</f>
        <v/>
      </c>
      <c r="V2274" s="18" t="str">
        <f>IF(U2274&lt;&gt;"",SUMIFS(Data_TABLE[Total Value Sold],Data_TABLE[EOM Date],"="&amp;EOMONTH(Dashboard!$I$7,0),Data_TABLE[Customer],"="&amp;Calc!U2274),"")</f>
        <v/>
      </c>
    </row>
    <row r="2275" spans="8:22" x14ac:dyDescent="0.2">
      <c r="H2275" s="15" t="str">
        <f t="shared" si="107"/>
        <v/>
      </c>
      <c r="I2275" s="16" t="str">
        <f t="array" ref="I2275">IF(H2275&lt;&gt;"",SUM(IF(Data_TABLE[EOM Date]=EOMONTH(H2275,0),Data_TABLE[Total Value Sold],0)),"")</f>
        <v/>
      </c>
      <c r="J2275" s="16" t="e">
        <f t="shared" ca="1" si="105"/>
        <v>#N/A</v>
      </c>
      <c r="K2275" s="16" t="e">
        <f t="shared" ca="1" si="106"/>
        <v>#N/A</v>
      </c>
      <c r="L2275" s="12" t="str">
        <f>IF(I2275&lt;&gt;"",RANK(I2275,ListSales,0),"")</f>
        <v/>
      </c>
      <c r="V2275" s="18" t="str">
        <f>IF(U2275&lt;&gt;"",SUMIFS(Data_TABLE[Total Value Sold],Data_TABLE[EOM Date],"="&amp;EOMONTH(Dashboard!$I$7,0),Data_TABLE[Customer],"="&amp;Calc!U2275),"")</f>
        <v/>
      </c>
    </row>
    <row r="2276" spans="8:22" x14ac:dyDescent="0.2">
      <c r="H2276" s="15" t="str">
        <f t="shared" si="107"/>
        <v/>
      </c>
      <c r="I2276" s="16" t="str">
        <f t="array" ref="I2276">IF(H2276&lt;&gt;"",SUM(IF(Data_TABLE[EOM Date]=EOMONTH(H2276,0),Data_TABLE[Total Value Sold],0)),"")</f>
        <v/>
      </c>
      <c r="J2276" s="16" t="e">
        <f t="shared" ca="1" si="105"/>
        <v>#N/A</v>
      </c>
      <c r="K2276" s="16" t="e">
        <f t="shared" ca="1" si="106"/>
        <v>#N/A</v>
      </c>
      <c r="L2276" s="12" t="str">
        <f>IF(I2276&lt;&gt;"",RANK(I2276,ListSales,0),"")</f>
        <v/>
      </c>
      <c r="V2276" s="18" t="str">
        <f>IF(U2276&lt;&gt;"",SUMIFS(Data_TABLE[Total Value Sold],Data_TABLE[EOM Date],"="&amp;EOMONTH(Dashboard!$I$7,0),Data_TABLE[Customer],"="&amp;Calc!U2276),"")</f>
        <v/>
      </c>
    </row>
    <row r="2277" spans="8:22" x14ac:dyDescent="0.2">
      <c r="H2277" s="15" t="str">
        <f t="shared" si="107"/>
        <v/>
      </c>
      <c r="I2277" s="16" t="str">
        <f t="array" ref="I2277">IF(H2277&lt;&gt;"",SUM(IF(Data_TABLE[EOM Date]=EOMONTH(H2277,0),Data_TABLE[Total Value Sold],0)),"")</f>
        <v/>
      </c>
      <c r="J2277" s="16" t="e">
        <f t="shared" ca="1" si="105"/>
        <v>#N/A</v>
      </c>
      <c r="K2277" s="16" t="e">
        <f t="shared" ca="1" si="106"/>
        <v>#N/A</v>
      </c>
      <c r="L2277" s="12" t="str">
        <f>IF(I2277&lt;&gt;"",RANK(I2277,ListSales,0),"")</f>
        <v/>
      </c>
      <c r="V2277" s="18" t="str">
        <f>IF(U2277&lt;&gt;"",SUMIFS(Data_TABLE[Total Value Sold],Data_TABLE[EOM Date],"="&amp;EOMONTH(Dashboard!$I$7,0),Data_TABLE[Customer],"="&amp;Calc!U2277),"")</f>
        <v/>
      </c>
    </row>
    <row r="2278" spans="8:22" x14ac:dyDescent="0.2">
      <c r="H2278" s="15" t="str">
        <f t="shared" si="107"/>
        <v/>
      </c>
      <c r="I2278" s="16" t="str">
        <f t="array" ref="I2278">IF(H2278&lt;&gt;"",SUM(IF(Data_TABLE[EOM Date]=EOMONTH(H2278,0),Data_TABLE[Total Value Sold],0)),"")</f>
        <v/>
      </c>
      <c r="J2278" s="16" t="e">
        <f t="shared" ca="1" si="105"/>
        <v>#N/A</v>
      </c>
      <c r="K2278" s="16" t="e">
        <f t="shared" ca="1" si="106"/>
        <v>#N/A</v>
      </c>
      <c r="L2278" s="12" t="str">
        <f>IF(I2278&lt;&gt;"",RANK(I2278,ListSales,0),"")</f>
        <v/>
      </c>
      <c r="V2278" s="18" t="str">
        <f>IF(U2278&lt;&gt;"",SUMIFS(Data_TABLE[Total Value Sold],Data_TABLE[EOM Date],"="&amp;EOMONTH(Dashboard!$I$7,0),Data_TABLE[Customer],"="&amp;Calc!U2278),"")</f>
        <v/>
      </c>
    </row>
    <row r="2279" spans="8:22" x14ac:dyDescent="0.2">
      <c r="H2279" s="15" t="str">
        <f t="shared" si="107"/>
        <v/>
      </c>
      <c r="I2279" s="16" t="str">
        <f t="array" ref="I2279">IF(H2279&lt;&gt;"",SUM(IF(Data_TABLE[EOM Date]=EOMONTH(H2279,0),Data_TABLE[Total Value Sold],0)),"")</f>
        <v/>
      </c>
      <c r="J2279" s="16" t="e">
        <f t="shared" ca="1" si="105"/>
        <v>#N/A</v>
      </c>
      <c r="K2279" s="16" t="e">
        <f t="shared" ca="1" si="106"/>
        <v>#N/A</v>
      </c>
      <c r="L2279" s="12" t="str">
        <f>IF(I2279&lt;&gt;"",RANK(I2279,ListSales,0),"")</f>
        <v/>
      </c>
      <c r="V2279" s="18" t="str">
        <f>IF(U2279&lt;&gt;"",SUMIFS(Data_TABLE[Total Value Sold],Data_TABLE[EOM Date],"="&amp;EOMONTH(Dashboard!$I$7,0),Data_TABLE[Customer],"="&amp;Calc!U2279),"")</f>
        <v/>
      </c>
    </row>
    <row r="2280" spans="8:22" x14ac:dyDescent="0.2">
      <c r="H2280" s="15" t="str">
        <f t="shared" si="107"/>
        <v/>
      </c>
      <c r="I2280" s="16" t="str">
        <f t="array" ref="I2280">IF(H2280&lt;&gt;"",SUM(IF(Data_TABLE[EOM Date]=EOMONTH(H2280,0),Data_TABLE[Total Value Sold],0)),"")</f>
        <v/>
      </c>
      <c r="J2280" s="16" t="e">
        <f t="shared" ca="1" si="105"/>
        <v>#N/A</v>
      </c>
      <c r="K2280" s="16" t="e">
        <f t="shared" ca="1" si="106"/>
        <v>#N/A</v>
      </c>
      <c r="L2280" s="12" t="str">
        <f>IF(I2280&lt;&gt;"",RANK(I2280,ListSales,0),"")</f>
        <v/>
      </c>
      <c r="V2280" s="18" t="str">
        <f>IF(U2280&lt;&gt;"",SUMIFS(Data_TABLE[Total Value Sold],Data_TABLE[EOM Date],"="&amp;EOMONTH(Dashboard!$I$7,0),Data_TABLE[Customer],"="&amp;Calc!U2280),"")</f>
        <v/>
      </c>
    </row>
    <row r="2281" spans="8:22" x14ac:dyDescent="0.2">
      <c r="H2281" s="15" t="str">
        <f t="shared" si="107"/>
        <v/>
      </c>
      <c r="I2281" s="16" t="str">
        <f t="array" ref="I2281">IF(H2281&lt;&gt;"",SUM(IF(Data_TABLE[EOM Date]=EOMONTH(H2281,0),Data_TABLE[Total Value Sold],0)),"")</f>
        <v/>
      </c>
      <c r="J2281" s="16" t="e">
        <f t="shared" ca="1" si="105"/>
        <v>#N/A</v>
      </c>
      <c r="K2281" s="16" t="e">
        <f t="shared" ca="1" si="106"/>
        <v>#N/A</v>
      </c>
      <c r="L2281" s="12" t="str">
        <f>IF(I2281&lt;&gt;"",RANK(I2281,ListSales,0),"")</f>
        <v/>
      </c>
      <c r="V2281" s="18" t="str">
        <f>IF(U2281&lt;&gt;"",SUMIFS(Data_TABLE[Total Value Sold],Data_TABLE[EOM Date],"="&amp;EOMONTH(Dashboard!$I$7,0),Data_TABLE[Customer],"="&amp;Calc!U2281),"")</f>
        <v/>
      </c>
    </row>
    <row r="2282" spans="8:22" x14ac:dyDescent="0.2">
      <c r="H2282" s="15" t="str">
        <f t="shared" si="107"/>
        <v/>
      </c>
      <c r="I2282" s="16" t="str">
        <f t="array" ref="I2282">IF(H2282&lt;&gt;"",SUM(IF(Data_TABLE[EOM Date]=EOMONTH(H2282,0),Data_TABLE[Total Value Sold],0)),"")</f>
        <v/>
      </c>
      <c r="J2282" s="16" t="e">
        <f t="shared" ca="1" si="105"/>
        <v>#N/A</v>
      </c>
      <c r="K2282" s="16" t="e">
        <f t="shared" ca="1" si="106"/>
        <v>#N/A</v>
      </c>
      <c r="L2282" s="12" t="str">
        <f>IF(I2282&lt;&gt;"",RANK(I2282,ListSales,0),"")</f>
        <v/>
      </c>
      <c r="V2282" s="18" t="str">
        <f>IF(U2282&lt;&gt;"",SUMIFS(Data_TABLE[Total Value Sold],Data_TABLE[EOM Date],"="&amp;EOMONTH(Dashboard!$I$7,0),Data_TABLE[Customer],"="&amp;Calc!U2282),"")</f>
        <v/>
      </c>
    </row>
    <row r="2283" spans="8:22" x14ac:dyDescent="0.2">
      <c r="H2283" s="15" t="str">
        <f t="shared" si="107"/>
        <v/>
      </c>
      <c r="I2283" s="16" t="str">
        <f t="array" ref="I2283">IF(H2283&lt;&gt;"",SUM(IF(Data_TABLE[EOM Date]=EOMONTH(H2283,0),Data_TABLE[Total Value Sold],0)),"")</f>
        <v/>
      </c>
      <c r="J2283" s="16" t="e">
        <f t="shared" ca="1" si="105"/>
        <v>#N/A</v>
      </c>
      <c r="K2283" s="16" t="e">
        <f t="shared" ca="1" si="106"/>
        <v>#N/A</v>
      </c>
      <c r="L2283" s="12" t="str">
        <f>IF(I2283&lt;&gt;"",RANK(I2283,ListSales,0),"")</f>
        <v/>
      </c>
      <c r="V2283" s="18" t="str">
        <f>IF(U2283&lt;&gt;"",SUMIFS(Data_TABLE[Total Value Sold],Data_TABLE[EOM Date],"="&amp;EOMONTH(Dashboard!$I$7,0),Data_TABLE[Customer],"="&amp;Calc!U2283),"")</f>
        <v/>
      </c>
    </row>
    <row r="2284" spans="8:22" x14ac:dyDescent="0.2">
      <c r="H2284" s="15" t="str">
        <f t="shared" si="107"/>
        <v/>
      </c>
      <c r="I2284" s="16" t="str">
        <f t="array" ref="I2284">IF(H2284&lt;&gt;"",SUM(IF(Data_TABLE[EOM Date]=EOMONTH(H2284,0),Data_TABLE[Total Value Sold],0)),"")</f>
        <v/>
      </c>
      <c r="J2284" s="16" t="e">
        <f t="shared" ca="1" si="105"/>
        <v>#N/A</v>
      </c>
      <c r="K2284" s="16" t="e">
        <f t="shared" ca="1" si="106"/>
        <v>#N/A</v>
      </c>
      <c r="L2284" s="12" t="str">
        <f>IF(I2284&lt;&gt;"",RANK(I2284,ListSales,0),"")</f>
        <v/>
      </c>
      <c r="V2284" s="18" t="str">
        <f>IF(U2284&lt;&gt;"",SUMIFS(Data_TABLE[Total Value Sold],Data_TABLE[EOM Date],"="&amp;EOMONTH(Dashboard!$I$7,0),Data_TABLE[Customer],"="&amp;Calc!U2284),"")</f>
        <v/>
      </c>
    </row>
    <row r="2285" spans="8:22" x14ac:dyDescent="0.2">
      <c r="H2285" s="15" t="str">
        <f t="shared" si="107"/>
        <v/>
      </c>
      <c r="I2285" s="16" t="str">
        <f t="array" ref="I2285">IF(H2285&lt;&gt;"",SUM(IF(Data_TABLE[EOM Date]=EOMONTH(H2285,0),Data_TABLE[Total Value Sold],0)),"")</f>
        <v/>
      </c>
      <c r="J2285" s="16" t="e">
        <f t="shared" ca="1" si="105"/>
        <v>#N/A</v>
      </c>
      <c r="K2285" s="16" t="e">
        <f t="shared" ca="1" si="106"/>
        <v>#N/A</v>
      </c>
      <c r="L2285" s="12" t="str">
        <f>IF(I2285&lt;&gt;"",RANK(I2285,ListSales,0),"")</f>
        <v/>
      </c>
      <c r="V2285" s="18" t="str">
        <f>IF(U2285&lt;&gt;"",SUMIFS(Data_TABLE[Total Value Sold],Data_TABLE[EOM Date],"="&amp;EOMONTH(Dashboard!$I$7,0),Data_TABLE[Customer],"="&amp;Calc!U2285),"")</f>
        <v/>
      </c>
    </row>
    <row r="2286" spans="8:22" x14ac:dyDescent="0.2">
      <c r="H2286" s="15" t="str">
        <f t="shared" si="107"/>
        <v/>
      </c>
      <c r="I2286" s="16" t="str">
        <f t="array" ref="I2286">IF(H2286&lt;&gt;"",SUM(IF(Data_TABLE[EOM Date]=EOMONTH(H2286,0),Data_TABLE[Total Value Sold],0)),"")</f>
        <v/>
      </c>
      <c r="J2286" s="16" t="e">
        <f t="shared" ca="1" si="105"/>
        <v>#N/A</v>
      </c>
      <c r="K2286" s="16" t="e">
        <f t="shared" ca="1" si="106"/>
        <v>#N/A</v>
      </c>
      <c r="L2286" s="12" t="str">
        <f>IF(I2286&lt;&gt;"",RANK(I2286,ListSales,0),"")</f>
        <v/>
      </c>
      <c r="V2286" s="18" t="str">
        <f>IF(U2286&lt;&gt;"",SUMIFS(Data_TABLE[Total Value Sold],Data_TABLE[EOM Date],"="&amp;EOMONTH(Dashboard!$I$7,0),Data_TABLE[Customer],"="&amp;Calc!U2286),"")</f>
        <v/>
      </c>
    </row>
    <row r="2287" spans="8:22" x14ac:dyDescent="0.2">
      <c r="H2287" s="15" t="str">
        <f t="shared" si="107"/>
        <v/>
      </c>
      <c r="I2287" s="16" t="str">
        <f t="array" ref="I2287">IF(H2287&lt;&gt;"",SUM(IF(Data_TABLE[EOM Date]=EOMONTH(H2287,0),Data_TABLE[Total Value Sold],0)),"")</f>
        <v/>
      </c>
      <c r="J2287" s="16" t="e">
        <f t="shared" ca="1" si="105"/>
        <v>#N/A</v>
      </c>
      <c r="K2287" s="16" t="e">
        <f t="shared" ca="1" si="106"/>
        <v>#N/A</v>
      </c>
      <c r="L2287" s="12" t="str">
        <f>IF(I2287&lt;&gt;"",RANK(I2287,ListSales,0),"")</f>
        <v/>
      </c>
      <c r="V2287" s="18" t="str">
        <f>IF(U2287&lt;&gt;"",SUMIFS(Data_TABLE[Total Value Sold],Data_TABLE[EOM Date],"="&amp;EOMONTH(Dashboard!$I$7,0),Data_TABLE[Customer],"="&amp;Calc!U2287),"")</f>
        <v/>
      </c>
    </row>
    <row r="2288" spans="8:22" x14ac:dyDescent="0.2">
      <c r="H2288" s="15" t="str">
        <f t="shared" si="107"/>
        <v/>
      </c>
      <c r="I2288" s="16" t="str">
        <f t="array" ref="I2288">IF(H2288&lt;&gt;"",SUM(IF(Data_TABLE[EOM Date]=EOMONTH(H2288,0),Data_TABLE[Total Value Sold],0)),"")</f>
        <v/>
      </c>
      <c r="J2288" s="16" t="e">
        <f t="shared" ca="1" si="105"/>
        <v>#N/A</v>
      </c>
      <c r="K2288" s="16" t="e">
        <f t="shared" ca="1" si="106"/>
        <v>#N/A</v>
      </c>
      <c r="L2288" s="12" t="str">
        <f>IF(I2288&lt;&gt;"",RANK(I2288,ListSales,0),"")</f>
        <v/>
      </c>
      <c r="V2288" s="18" t="str">
        <f>IF(U2288&lt;&gt;"",SUMIFS(Data_TABLE[Total Value Sold],Data_TABLE[EOM Date],"="&amp;EOMONTH(Dashboard!$I$7,0),Data_TABLE[Customer],"="&amp;Calc!U2288),"")</f>
        <v/>
      </c>
    </row>
    <row r="2289" spans="8:22" x14ac:dyDescent="0.2">
      <c r="H2289" s="15" t="str">
        <f t="shared" si="107"/>
        <v/>
      </c>
      <c r="I2289" s="16" t="str">
        <f t="array" ref="I2289">IF(H2289&lt;&gt;"",SUM(IF(Data_TABLE[EOM Date]=EOMONTH(H2289,0),Data_TABLE[Total Value Sold],0)),"")</f>
        <v/>
      </c>
      <c r="J2289" s="16" t="e">
        <f t="shared" ca="1" si="105"/>
        <v>#N/A</v>
      </c>
      <c r="K2289" s="16" t="e">
        <f t="shared" ca="1" si="106"/>
        <v>#N/A</v>
      </c>
      <c r="L2289" s="12" t="str">
        <f>IF(I2289&lt;&gt;"",RANK(I2289,ListSales,0),"")</f>
        <v/>
      </c>
      <c r="V2289" s="18" t="str">
        <f>IF(U2289&lt;&gt;"",SUMIFS(Data_TABLE[Total Value Sold],Data_TABLE[EOM Date],"="&amp;EOMONTH(Dashboard!$I$7,0),Data_TABLE[Customer],"="&amp;Calc!U2289),"")</f>
        <v/>
      </c>
    </row>
    <row r="2290" spans="8:22" x14ac:dyDescent="0.2">
      <c r="H2290" s="15" t="str">
        <f t="shared" si="107"/>
        <v/>
      </c>
      <c r="I2290" s="16" t="str">
        <f t="array" ref="I2290">IF(H2290&lt;&gt;"",SUM(IF(Data_TABLE[EOM Date]=EOMONTH(H2290,0),Data_TABLE[Total Value Sold],0)),"")</f>
        <v/>
      </c>
      <c r="J2290" s="16" t="e">
        <f t="shared" ca="1" si="105"/>
        <v>#N/A</v>
      </c>
      <c r="K2290" s="16" t="e">
        <f t="shared" ca="1" si="106"/>
        <v>#N/A</v>
      </c>
      <c r="L2290" s="12" t="str">
        <f>IF(I2290&lt;&gt;"",RANK(I2290,ListSales,0),"")</f>
        <v/>
      </c>
      <c r="V2290" s="18" t="str">
        <f>IF(U2290&lt;&gt;"",SUMIFS(Data_TABLE[Total Value Sold],Data_TABLE[EOM Date],"="&amp;EOMONTH(Dashboard!$I$7,0),Data_TABLE[Customer],"="&amp;Calc!U2290),"")</f>
        <v/>
      </c>
    </row>
    <row r="2291" spans="8:22" x14ac:dyDescent="0.2">
      <c r="H2291" s="15" t="str">
        <f t="shared" si="107"/>
        <v/>
      </c>
      <c r="I2291" s="16" t="str">
        <f t="array" ref="I2291">IF(H2291&lt;&gt;"",SUM(IF(Data_TABLE[EOM Date]=EOMONTH(H2291,0),Data_TABLE[Total Value Sold],0)),"")</f>
        <v/>
      </c>
      <c r="J2291" s="16" t="e">
        <f t="shared" ca="1" si="105"/>
        <v>#N/A</v>
      </c>
      <c r="K2291" s="16" t="e">
        <f t="shared" ca="1" si="106"/>
        <v>#N/A</v>
      </c>
      <c r="L2291" s="12" t="str">
        <f>IF(I2291&lt;&gt;"",RANK(I2291,ListSales,0),"")</f>
        <v/>
      </c>
      <c r="V2291" s="18" t="str">
        <f>IF(U2291&lt;&gt;"",SUMIFS(Data_TABLE[Total Value Sold],Data_TABLE[EOM Date],"="&amp;EOMONTH(Dashboard!$I$7,0),Data_TABLE[Customer],"="&amp;Calc!U2291),"")</f>
        <v/>
      </c>
    </row>
    <row r="2292" spans="8:22" x14ac:dyDescent="0.2">
      <c r="H2292" s="15" t="str">
        <f t="shared" si="107"/>
        <v/>
      </c>
      <c r="I2292" s="16" t="str">
        <f t="array" ref="I2292">IF(H2292&lt;&gt;"",SUM(IF(Data_TABLE[EOM Date]=EOMONTH(H2292,0),Data_TABLE[Total Value Sold],0)),"")</f>
        <v/>
      </c>
      <c r="J2292" s="16" t="e">
        <f t="shared" ca="1" si="105"/>
        <v>#N/A</v>
      </c>
      <c r="K2292" s="16" t="e">
        <f t="shared" ca="1" si="106"/>
        <v>#N/A</v>
      </c>
      <c r="L2292" s="12" t="str">
        <f>IF(I2292&lt;&gt;"",RANK(I2292,ListSales,0),"")</f>
        <v/>
      </c>
      <c r="V2292" s="18" t="str">
        <f>IF(U2292&lt;&gt;"",SUMIFS(Data_TABLE[Total Value Sold],Data_TABLE[EOM Date],"="&amp;EOMONTH(Dashboard!$I$7,0),Data_TABLE[Customer],"="&amp;Calc!U2292),"")</f>
        <v/>
      </c>
    </row>
    <row r="2293" spans="8:22" x14ac:dyDescent="0.2">
      <c r="H2293" s="15" t="str">
        <f t="shared" si="107"/>
        <v/>
      </c>
      <c r="I2293" s="16" t="str">
        <f t="array" ref="I2293">IF(H2293&lt;&gt;"",SUM(IF(Data_TABLE[EOM Date]=EOMONTH(H2293,0),Data_TABLE[Total Value Sold],0)),"")</f>
        <v/>
      </c>
      <c r="J2293" s="16" t="e">
        <f t="shared" ca="1" si="105"/>
        <v>#N/A</v>
      </c>
      <c r="K2293" s="16" t="e">
        <f t="shared" ca="1" si="106"/>
        <v>#N/A</v>
      </c>
      <c r="L2293" s="12" t="str">
        <f>IF(I2293&lt;&gt;"",RANK(I2293,ListSales,0),"")</f>
        <v/>
      </c>
      <c r="V2293" s="18" t="str">
        <f>IF(U2293&lt;&gt;"",SUMIFS(Data_TABLE[Total Value Sold],Data_TABLE[EOM Date],"="&amp;EOMONTH(Dashboard!$I$7,0),Data_TABLE[Customer],"="&amp;Calc!U2293),"")</f>
        <v/>
      </c>
    </row>
    <row r="2294" spans="8:22" x14ac:dyDescent="0.2">
      <c r="H2294" s="15" t="str">
        <f t="shared" si="107"/>
        <v/>
      </c>
      <c r="I2294" s="16" t="str">
        <f t="array" ref="I2294">IF(H2294&lt;&gt;"",SUM(IF(Data_TABLE[EOM Date]=EOMONTH(H2294,0),Data_TABLE[Total Value Sold],0)),"")</f>
        <v/>
      </c>
      <c r="J2294" s="16" t="e">
        <f t="shared" ca="1" si="105"/>
        <v>#N/A</v>
      </c>
      <c r="K2294" s="16" t="e">
        <f t="shared" ca="1" si="106"/>
        <v>#N/A</v>
      </c>
      <c r="L2294" s="12" t="str">
        <f>IF(I2294&lt;&gt;"",RANK(I2294,ListSales,0),"")</f>
        <v/>
      </c>
      <c r="V2294" s="18" t="str">
        <f>IF(U2294&lt;&gt;"",SUMIFS(Data_TABLE[Total Value Sold],Data_TABLE[EOM Date],"="&amp;EOMONTH(Dashboard!$I$7,0),Data_TABLE[Customer],"="&amp;Calc!U2294),"")</f>
        <v/>
      </c>
    </row>
    <row r="2295" spans="8:22" x14ac:dyDescent="0.2">
      <c r="H2295" s="15" t="str">
        <f t="shared" si="107"/>
        <v/>
      </c>
      <c r="I2295" s="16" t="str">
        <f t="array" ref="I2295">IF(H2295&lt;&gt;"",SUM(IF(Data_TABLE[EOM Date]=EOMONTH(H2295,0),Data_TABLE[Total Value Sold],0)),"")</f>
        <v/>
      </c>
      <c r="J2295" s="16" t="e">
        <f t="shared" ca="1" si="105"/>
        <v>#N/A</v>
      </c>
      <c r="K2295" s="16" t="e">
        <f t="shared" ca="1" si="106"/>
        <v>#N/A</v>
      </c>
      <c r="L2295" s="12" t="str">
        <f>IF(I2295&lt;&gt;"",RANK(I2295,ListSales,0),"")</f>
        <v/>
      </c>
      <c r="V2295" s="18" t="str">
        <f>IF(U2295&lt;&gt;"",SUMIFS(Data_TABLE[Total Value Sold],Data_TABLE[EOM Date],"="&amp;EOMONTH(Dashboard!$I$7,0),Data_TABLE[Customer],"="&amp;Calc!U2295),"")</f>
        <v/>
      </c>
    </row>
    <row r="2296" spans="8:22" x14ac:dyDescent="0.2">
      <c r="H2296" s="15" t="str">
        <f t="shared" si="107"/>
        <v/>
      </c>
      <c r="I2296" s="16" t="str">
        <f t="array" ref="I2296">IF(H2296&lt;&gt;"",SUM(IF(Data_TABLE[EOM Date]=EOMONTH(H2296,0),Data_TABLE[Total Value Sold],0)),"")</f>
        <v/>
      </c>
      <c r="J2296" s="16" t="e">
        <f t="shared" ca="1" si="105"/>
        <v>#N/A</v>
      </c>
      <c r="K2296" s="16" t="e">
        <f t="shared" ca="1" si="106"/>
        <v>#N/A</v>
      </c>
      <c r="L2296" s="12" t="str">
        <f>IF(I2296&lt;&gt;"",RANK(I2296,ListSales,0),"")</f>
        <v/>
      </c>
      <c r="V2296" s="18" t="str">
        <f>IF(U2296&lt;&gt;"",SUMIFS(Data_TABLE[Total Value Sold],Data_TABLE[EOM Date],"="&amp;EOMONTH(Dashboard!$I$7,0),Data_TABLE[Customer],"="&amp;Calc!U2296),"")</f>
        <v/>
      </c>
    </row>
    <row r="2297" spans="8:22" x14ac:dyDescent="0.2">
      <c r="H2297" s="15" t="str">
        <f t="shared" si="107"/>
        <v/>
      </c>
      <c r="I2297" s="16" t="str">
        <f t="array" ref="I2297">IF(H2297&lt;&gt;"",SUM(IF(Data_TABLE[EOM Date]=EOMONTH(H2297,0),Data_TABLE[Total Value Sold],0)),"")</f>
        <v/>
      </c>
      <c r="J2297" s="16" t="e">
        <f t="shared" ca="1" si="105"/>
        <v>#N/A</v>
      </c>
      <c r="K2297" s="16" t="e">
        <f t="shared" ca="1" si="106"/>
        <v>#N/A</v>
      </c>
      <c r="L2297" s="12" t="str">
        <f>IF(I2297&lt;&gt;"",RANK(I2297,ListSales,0),"")</f>
        <v/>
      </c>
      <c r="V2297" s="18" t="str">
        <f>IF(U2297&lt;&gt;"",SUMIFS(Data_TABLE[Total Value Sold],Data_TABLE[EOM Date],"="&amp;EOMONTH(Dashboard!$I$7,0),Data_TABLE[Customer],"="&amp;Calc!U2297),"")</f>
        <v/>
      </c>
    </row>
    <row r="2298" spans="8:22" x14ac:dyDescent="0.2">
      <c r="H2298" s="15" t="str">
        <f t="shared" si="107"/>
        <v/>
      </c>
      <c r="I2298" s="16" t="str">
        <f t="array" ref="I2298">IF(H2298&lt;&gt;"",SUM(IF(Data_TABLE[EOM Date]=EOMONTH(H2298,0),Data_TABLE[Total Value Sold],0)),"")</f>
        <v/>
      </c>
      <c r="J2298" s="16" t="e">
        <f t="shared" ca="1" si="105"/>
        <v>#N/A</v>
      </c>
      <c r="K2298" s="16" t="e">
        <f t="shared" ca="1" si="106"/>
        <v>#N/A</v>
      </c>
      <c r="L2298" s="12" t="str">
        <f>IF(I2298&lt;&gt;"",RANK(I2298,ListSales,0),"")</f>
        <v/>
      </c>
      <c r="V2298" s="18" t="str">
        <f>IF(U2298&lt;&gt;"",SUMIFS(Data_TABLE[Total Value Sold],Data_TABLE[EOM Date],"="&amp;EOMONTH(Dashboard!$I$7,0),Data_TABLE[Customer],"="&amp;Calc!U2298),"")</f>
        <v/>
      </c>
    </row>
    <row r="2299" spans="8:22" x14ac:dyDescent="0.2">
      <c r="H2299" s="15" t="str">
        <f t="shared" si="107"/>
        <v/>
      </c>
      <c r="I2299" s="16" t="str">
        <f t="array" ref="I2299">IF(H2299&lt;&gt;"",SUM(IF(Data_TABLE[EOM Date]=EOMONTH(H2299,0),Data_TABLE[Total Value Sold],0)),"")</f>
        <v/>
      </c>
      <c r="J2299" s="16" t="e">
        <f t="shared" ca="1" si="105"/>
        <v>#N/A</v>
      </c>
      <c r="K2299" s="16" t="e">
        <f t="shared" ca="1" si="106"/>
        <v>#N/A</v>
      </c>
      <c r="L2299" s="12" t="str">
        <f>IF(I2299&lt;&gt;"",RANK(I2299,ListSales,0),"")</f>
        <v/>
      </c>
      <c r="V2299" s="18" t="str">
        <f>IF(U2299&lt;&gt;"",SUMIFS(Data_TABLE[Total Value Sold],Data_TABLE[EOM Date],"="&amp;EOMONTH(Dashboard!$I$7,0),Data_TABLE[Customer],"="&amp;Calc!U2299),"")</f>
        <v/>
      </c>
    </row>
    <row r="2300" spans="8:22" x14ac:dyDescent="0.2">
      <c r="H2300" s="15" t="str">
        <f t="shared" si="107"/>
        <v/>
      </c>
      <c r="I2300" s="16" t="str">
        <f t="array" ref="I2300">IF(H2300&lt;&gt;"",SUM(IF(Data_TABLE[EOM Date]=EOMONTH(H2300,0),Data_TABLE[Total Value Sold],0)),"")</f>
        <v/>
      </c>
      <c r="J2300" s="16" t="e">
        <f t="shared" ca="1" si="105"/>
        <v>#N/A</v>
      </c>
      <c r="K2300" s="16" t="e">
        <f t="shared" ca="1" si="106"/>
        <v>#N/A</v>
      </c>
      <c r="L2300" s="12" t="str">
        <f>IF(I2300&lt;&gt;"",RANK(I2300,ListSales,0),"")</f>
        <v/>
      </c>
      <c r="V2300" s="18" t="str">
        <f>IF(U2300&lt;&gt;"",SUMIFS(Data_TABLE[Total Value Sold],Data_TABLE[EOM Date],"="&amp;EOMONTH(Dashboard!$I$7,0),Data_TABLE[Customer],"="&amp;Calc!U2300),"")</f>
        <v/>
      </c>
    </row>
    <row r="2301" spans="8:22" x14ac:dyDescent="0.2">
      <c r="H2301" s="15" t="str">
        <f t="shared" si="107"/>
        <v/>
      </c>
      <c r="I2301" s="16" t="str">
        <f t="array" ref="I2301">IF(H2301&lt;&gt;"",SUM(IF(Data_TABLE[EOM Date]=EOMONTH(H2301,0),Data_TABLE[Total Value Sold],0)),"")</f>
        <v/>
      </c>
      <c r="J2301" s="16" t="e">
        <f t="shared" ca="1" si="105"/>
        <v>#N/A</v>
      </c>
      <c r="K2301" s="16" t="e">
        <f t="shared" ca="1" si="106"/>
        <v>#N/A</v>
      </c>
      <c r="L2301" s="12" t="str">
        <f>IF(I2301&lt;&gt;"",RANK(I2301,ListSales,0),"")</f>
        <v/>
      </c>
      <c r="V2301" s="18" t="str">
        <f>IF(U2301&lt;&gt;"",SUMIFS(Data_TABLE[Total Value Sold],Data_TABLE[EOM Date],"="&amp;EOMONTH(Dashboard!$I$7,0),Data_TABLE[Customer],"="&amp;Calc!U2301),"")</f>
        <v/>
      </c>
    </row>
    <row r="2302" spans="8:22" x14ac:dyDescent="0.2">
      <c r="H2302" s="15" t="str">
        <f t="shared" si="107"/>
        <v/>
      </c>
      <c r="I2302" s="16" t="str">
        <f t="array" ref="I2302">IF(H2302&lt;&gt;"",SUM(IF(Data_TABLE[EOM Date]=EOMONTH(H2302,0),Data_TABLE[Total Value Sold],0)),"")</f>
        <v/>
      </c>
      <c r="J2302" s="16" t="e">
        <f t="shared" ca="1" si="105"/>
        <v>#N/A</v>
      </c>
      <c r="K2302" s="16" t="e">
        <f t="shared" ca="1" si="106"/>
        <v>#N/A</v>
      </c>
      <c r="L2302" s="12" t="str">
        <f>IF(I2302&lt;&gt;"",RANK(I2302,ListSales,0),"")</f>
        <v/>
      </c>
      <c r="V2302" s="18" t="str">
        <f>IF(U2302&lt;&gt;"",SUMIFS(Data_TABLE[Total Value Sold],Data_TABLE[EOM Date],"="&amp;EOMONTH(Dashboard!$I$7,0),Data_TABLE[Customer],"="&amp;Calc!U2302),"")</f>
        <v/>
      </c>
    </row>
    <row r="2303" spans="8:22" x14ac:dyDescent="0.2">
      <c r="H2303" s="15" t="str">
        <f t="shared" si="107"/>
        <v/>
      </c>
      <c r="I2303" s="16" t="str">
        <f t="array" ref="I2303">IF(H2303&lt;&gt;"",SUM(IF(Data_TABLE[EOM Date]=EOMONTH(H2303,0),Data_TABLE[Total Value Sold],0)),"")</f>
        <v/>
      </c>
      <c r="J2303" s="16" t="e">
        <f t="shared" ca="1" si="105"/>
        <v>#N/A</v>
      </c>
      <c r="K2303" s="16" t="e">
        <f t="shared" ca="1" si="106"/>
        <v>#N/A</v>
      </c>
      <c r="L2303" s="12" t="str">
        <f>IF(I2303&lt;&gt;"",RANK(I2303,ListSales,0),"")</f>
        <v/>
      </c>
      <c r="V2303" s="18" t="str">
        <f>IF(U2303&lt;&gt;"",SUMIFS(Data_TABLE[Total Value Sold],Data_TABLE[EOM Date],"="&amp;EOMONTH(Dashboard!$I$7,0),Data_TABLE[Customer],"="&amp;Calc!U2303),"")</f>
        <v/>
      </c>
    </row>
    <row r="2304" spans="8:22" x14ac:dyDescent="0.2">
      <c r="H2304" s="15" t="str">
        <f t="shared" si="107"/>
        <v/>
      </c>
      <c r="I2304" s="16" t="str">
        <f t="array" ref="I2304">IF(H2304&lt;&gt;"",SUM(IF(Data_TABLE[EOM Date]=EOMONTH(H2304,0),Data_TABLE[Total Value Sold],0)),"")</f>
        <v/>
      </c>
      <c r="J2304" s="16" t="e">
        <f t="shared" ca="1" si="105"/>
        <v>#N/A</v>
      </c>
      <c r="K2304" s="16" t="e">
        <f t="shared" ca="1" si="106"/>
        <v>#N/A</v>
      </c>
      <c r="L2304" s="12" t="str">
        <f>IF(I2304&lt;&gt;"",RANK(I2304,ListSales,0),"")</f>
        <v/>
      </c>
      <c r="V2304" s="18" t="str">
        <f>IF(U2304&lt;&gt;"",SUMIFS(Data_TABLE[Total Value Sold],Data_TABLE[EOM Date],"="&amp;EOMONTH(Dashboard!$I$7,0),Data_TABLE[Customer],"="&amp;Calc!U2304),"")</f>
        <v/>
      </c>
    </row>
    <row r="2305" spans="8:22" x14ac:dyDescent="0.2">
      <c r="H2305" s="15" t="str">
        <f t="shared" si="107"/>
        <v/>
      </c>
      <c r="I2305" s="16" t="str">
        <f t="array" ref="I2305">IF(H2305&lt;&gt;"",SUM(IF(Data_TABLE[EOM Date]=EOMONTH(H2305,0),Data_TABLE[Total Value Sold],0)),"")</f>
        <v/>
      </c>
      <c r="J2305" s="16" t="e">
        <f t="shared" ca="1" si="105"/>
        <v>#N/A</v>
      </c>
      <c r="K2305" s="16" t="e">
        <f t="shared" ca="1" si="106"/>
        <v>#N/A</v>
      </c>
      <c r="L2305" s="12" t="str">
        <f>IF(I2305&lt;&gt;"",RANK(I2305,ListSales,0),"")</f>
        <v/>
      </c>
      <c r="V2305" s="18" t="str">
        <f>IF(U2305&lt;&gt;"",SUMIFS(Data_TABLE[Total Value Sold],Data_TABLE[EOM Date],"="&amp;EOMONTH(Dashboard!$I$7,0),Data_TABLE[Customer],"="&amp;Calc!U2305),"")</f>
        <v/>
      </c>
    </row>
    <row r="2306" spans="8:22" x14ac:dyDescent="0.2">
      <c r="H2306" s="15" t="str">
        <f t="shared" si="107"/>
        <v/>
      </c>
      <c r="I2306" s="16" t="str">
        <f t="array" ref="I2306">IF(H2306&lt;&gt;"",SUM(IF(Data_TABLE[EOM Date]=EOMONTH(H2306,0),Data_TABLE[Total Value Sold],0)),"")</f>
        <v/>
      </c>
      <c r="J2306" s="16" t="e">
        <f t="shared" ca="1" si="105"/>
        <v>#N/A</v>
      </c>
      <c r="K2306" s="16" t="e">
        <f t="shared" ca="1" si="106"/>
        <v>#N/A</v>
      </c>
      <c r="L2306" s="12" t="str">
        <f>IF(I2306&lt;&gt;"",RANK(I2306,ListSales,0),"")</f>
        <v/>
      </c>
      <c r="V2306" s="18" t="str">
        <f>IF(U2306&lt;&gt;"",SUMIFS(Data_TABLE[Total Value Sold],Data_TABLE[EOM Date],"="&amp;EOMONTH(Dashboard!$I$7,0),Data_TABLE[Customer],"="&amp;Calc!U2306),"")</f>
        <v/>
      </c>
    </row>
    <row r="2307" spans="8:22" x14ac:dyDescent="0.2">
      <c r="H2307" s="15" t="str">
        <f t="shared" si="107"/>
        <v/>
      </c>
      <c r="I2307" s="16" t="str">
        <f t="array" ref="I2307">IF(H2307&lt;&gt;"",SUM(IF(Data_TABLE[EOM Date]=EOMONTH(H2307,0),Data_TABLE[Total Value Sold],0)),"")</f>
        <v/>
      </c>
      <c r="J2307" s="16" t="e">
        <f t="shared" ca="1" si="105"/>
        <v>#N/A</v>
      </c>
      <c r="K2307" s="16" t="e">
        <f t="shared" ca="1" si="106"/>
        <v>#N/A</v>
      </c>
      <c r="L2307" s="12" t="str">
        <f>IF(I2307&lt;&gt;"",RANK(I2307,ListSales,0),"")</f>
        <v/>
      </c>
      <c r="V2307" s="18" t="str">
        <f>IF(U2307&lt;&gt;"",SUMIFS(Data_TABLE[Total Value Sold],Data_TABLE[EOM Date],"="&amp;EOMONTH(Dashboard!$I$7,0),Data_TABLE[Customer],"="&amp;Calc!U2307),"")</f>
        <v/>
      </c>
    </row>
    <row r="2308" spans="8:22" x14ac:dyDescent="0.2">
      <c r="H2308" s="15" t="str">
        <f t="shared" si="107"/>
        <v/>
      </c>
      <c r="I2308" s="16" t="str">
        <f t="array" ref="I2308">IF(H2308&lt;&gt;"",SUM(IF(Data_TABLE[EOM Date]=EOMONTH(H2308,0),Data_TABLE[Total Value Sold],0)),"")</f>
        <v/>
      </c>
      <c r="J2308" s="16" t="e">
        <f t="shared" ca="1" si="105"/>
        <v>#N/A</v>
      </c>
      <c r="K2308" s="16" t="e">
        <f t="shared" ca="1" si="106"/>
        <v>#N/A</v>
      </c>
      <c r="L2308" s="12" t="str">
        <f>IF(I2308&lt;&gt;"",RANK(I2308,ListSales,0),"")</f>
        <v/>
      </c>
      <c r="V2308" s="18" t="str">
        <f>IF(U2308&lt;&gt;"",SUMIFS(Data_TABLE[Total Value Sold],Data_TABLE[EOM Date],"="&amp;EOMONTH(Dashboard!$I$7,0),Data_TABLE[Customer],"="&amp;Calc!U2308),"")</f>
        <v/>
      </c>
    </row>
    <row r="2309" spans="8:22" x14ac:dyDescent="0.2">
      <c r="H2309" s="15" t="str">
        <f t="shared" si="107"/>
        <v/>
      </c>
      <c r="I2309" s="16" t="str">
        <f t="array" ref="I2309">IF(H2309&lt;&gt;"",SUM(IF(Data_TABLE[EOM Date]=EOMONTH(H2309,0),Data_TABLE[Total Value Sold],0)),"")</f>
        <v/>
      </c>
      <c r="J2309" s="16" t="e">
        <f t="shared" ref="J2309:J2372" ca="1" si="108">IF(L2309=$D$13,I2309,NA())</f>
        <v>#N/A</v>
      </c>
      <c r="K2309" s="16" t="e">
        <f t="shared" ref="K2309:K2372" ca="1" si="109">IF(L2309=$D$14,I2309,NA())</f>
        <v>#N/A</v>
      </c>
      <c r="L2309" s="12" t="str">
        <f>IF(I2309&lt;&gt;"",RANK(I2309,ListSales,0),"")</f>
        <v/>
      </c>
      <c r="V2309" s="18" t="str">
        <f>IF(U2309&lt;&gt;"",SUMIFS(Data_TABLE[Total Value Sold],Data_TABLE[EOM Date],"="&amp;EOMONTH(Dashboard!$I$7,0),Data_TABLE[Customer],"="&amp;Calc!U2309),"")</f>
        <v/>
      </c>
    </row>
    <row r="2310" spans="8:22" x14ac:dyDescent="0.2">
      <c r="H2310" s="15" t="str">
        <f t="shared" ref="H2310:H2373" si="110">IF(ROW(H2309)-3&gt;$D$5,"",EDATE(H2309,1))</f>
        <v/>
      </c>
      <c r="I2310" s="16" t="str">
        <f t="array" ref="I2310">IF(H2310&lt;&gt;"",SUM(IF(Data_TABLE[EOM Date]=EOMONTH(H2310,0),Data_TABLE[Total Value Sold],0)),"")</f>
        <v/>
      </c>
      <c r="J2310" s="16" t="e">
        <f t="shared" ca="1" si="108"/>
        <v>#N/A</v>
      </c>
      <c r="K2310" s="16" t="e">
        <f t="shared" ca="1" si="109"/>
        <v>#N/A</v>
      </c>
      <c r="L2310" s="12" t="str">
        <f>IF(I2310&lt;&gt;"",RANK(I2310,ListSales,0),"")</f>
        <v/>
      </c>
      <c r="V2310" s="18" t="str">
        <f>IF(U2310&lt;&gt;"",SUMIFS(Data_TABLE[Total Value Sold],Data_TABLE[EOM Date],"="&amp;EOMONTH(Dashboard!$I$7,0),Data_TABLE[Customer],"="&amp;Calc!U2310),"")</f>
        <v/>
      </c>
    </row>
    <row r="2311" spans="8:22" x14ac:dyDescent="0.2">
      <c r="H2311" s="15" t="str">
        <f t="shared" si="110"/>
        <v/>
      </c>
      <c r="I2311" s="16" t="str">
        <f t="array" ref="I2311">IF(H2311&lt;&gt;"",SUM(IF(Data_TABLE[EOM Date]=EOMONTH(H2311,0),Data_TABLE[Total Value Sold],0)),"")</f>
        <v/>
      </c>
      <c r="J2311" s="16" t="e">
        <f t="shared" ca="1" si="108"/>
        <v>#N/A</v>
      </c>
      <c r="K2311" s="16" t="e">
        <f t="shared" ca="1" si="109"/>
        <v>#N/A</v>
      </c>
      <c r="L2311" s="12" t="str">
        <f>IF(I2311&lt;&gt;"",RANK(I2311,ListSales,0),"")</f>
        <v/>
      </c>
      <c r="V2311" s="18" t="str">
        <f>IF(U2311&lt;&gt;"",SUMIFS(Data_TABLE[Total Value Sold],Data_TABLE[EOM Date],"="&amp;EOMONTH(Dashboard!$I$7,0),Data_TABLE[Customer],"="&amp;Calc!U2311),"")</f>
        <v/>
      </c>
    </row>
    <row r="2312" spans="8:22" x14ac:dyDescent="0.2">
      <c r="H2312" s="15" t="str">
        <f t="shared" si="110"/>
        <v/>
      </c>
      <c r="I2312" s="16" t="str">
        <f t="array" ref="I2312">IF(H2312&lt;&gt;"",SUM(IF(Data_TABLE[EOM Date]=EOMONTH(H2312,0),Data_TABLE[Total Value Sold],0)),"")</f>
        <v/>
      </c>
      <c r="J2312" s="16" t="e">
        <f t="shared" ca="1" si="108"/>
        <v>#N/A</v>
      </c>
      <c r="K2312" s="16" t="e">
        <f t="shared" ca="1" si="109"/>
        <v>#N/A</v>
      </c>
      <c r="L2312" s="12" t="str">
        <f>IF(I2312&lt;&gt;"",RANK(I2312,ListSales,0),"")</f>
        <v/>
      </c>
      <c r="V2312" s="18" t="str">
        <f>IF(U2312&lt;&gt;"",SUMIFS(Data_TABLE[Total Value Sold],Data_TABLE[EOM Date],"="&amp;EOMONTH(Dashboard!$I$7,0),Data_TABLE[Customer],"="&amp;Calc!U2312),"")</f>
        <v/>
      </c>
    </row>
    <row r="2313" spans="8:22" x14ac:dyDescent="0.2">
      <c r="H2313" s="15" t="str">
        <f t="shared" si="110"/>
        <v/>
      </c>
      <c r="I2313" s="16" t="str">
        <f t="array" ref="I2313">IF(H2313&lt;&gt;"",SUM(IF(Data_TABLE[EOM Date]=EOMONTH(H2313,0),Data_TABLE[Total Value Sold],0)),"")</f>
        <v/>
      </c>
      <c r="J2313" s="16" t="e">
        <f t="shared" ca="1" si="108"/>
        <v>#N/A</v>
      </c>
      <c r="K2313" s="16" t="e">
        <f t="shared" ca="1" si="109"/>
        <v>#N/A</v>
      </c>
      <c r="L2313" s="12" t="str">
        <f>IF(I2313&lt;&gt;"",RANK(I2313,ListSales,0),"")</f>
        <v/>
      </c>
      <c r="V2313" s="18" t="str">
        <f>IF(U2313&lt;&gt;"",SUMIFS(Data_TABLE[Total Value Sold],Data_TABLE[EOM Date],"="&amp;EOMONTH(Dashboard!$I$7,0),Data_TABLE[Customer],"="&amp;Calc!U2313),"")</f>
        <v/>
      </c>
    </row>
    <row r="2314" spans="8:22" x14ac:dyDescent="0.2">
      <c r="H2314" s="15" t="str">
        <f t="shared" si="110"/>
        <v/>
      </c>
      <c r="I2314" s="16" t="str">
        <f t="array" ref="I2314">IF(H2314&lt;&gt;"",SUM(IF(Data_TABLE[EOM Date]=EOMONTH(H2314,0),Data_TABLE[Total Value Sold],0)),"")</f>
        <v/>
      </c>
      <c r="J2314" s="16" t="e">
        <f t="shared" ca="1" si="108"/>
        <v>#N/A</v>
      </c>
      <c r="K2314" s="16" t="e">
        <f t="shared" ca="1" si="109"/>
        <v>#N/A</v>
      </c>
      <c r="L2314" s="12" t="str">
        <f>IF(I2314&lt;&gt;"",RANK(I2314,ListSales,0),"")</f>
        <v/>
      </c>
      <c r="V2314" s="18" t="str">
        <f>IF(U2314&lt;&gt;"",SUMIFS(Data_TABLE[Total Value Sold],Data_TABLE[EOM Date],"="&amp;EOMONTH(Dashboard!$I$7,0),Data_TABLE[Customer],"="&amp;Calc!U2314),"")</f>
        <v/>
      </c>
    </row>
    <row r="2315" spans="8:22" x14ac:dyDescent="0.2">
      <c r="H2315" s="15" t="str">
        <f t="shared" si="110"/>
        <v/>
      </c>
      <c r="I2315" s="16" t="str">
        <f t="array" ref="I2315">IF(H2315&lt;&gt;"",SUM(IF(Data_TABLE[EOM Date]=EOMONTH(H2315,0),Data_TABLE[Total Value Sold],0)),"")</f>
        <v/>
      </c>
      <c r="J2315" s="16" t="e">
        <f t="shared" ca="1" si="108"/>
        <v>#N/A</v>
      </c>
      <c r="K2315" s="16" t="e">
        <f t="shared" ca="1" si="109"/>
        <v>#N/A</v>
      </c>
      <c r="L2315" s="12" t="str">
        <f>IF(I2315&lt;&gt;"",RANK(I2315,ListSales,0),"")</f>
        <v/>
      </c>
      <c r="V2315" s="18" t="str">
        <f>IF(U2315&lt;&gt;"",SUMIFS(Data_TABLE[Total Value Sold],Data_TABLE[EOM Date],"="&amp;EOMONTH(Dashboard!$I$7,0),Data_TABLE[Customer],"="&amp;Calc!U2315),"")</f>
        <v/>
      </c>
    </row>
    <row r="2316" spans="8:22" x14ac:dyDescent="0.2">
      <c r="H2316" s="15" t="str">
        <f t="shared" si="110"/>
        <v/>
      </c>
      <c r="I2316" s="16" t="str">
        <f t="array" ref="I2316">IF(H2316&lt;&gt;"",SUM(IF(Data_TABLE[EOM Date]=EOMONTH(H2316,0),Data_TABLE[Total Value Sold],0)),"")</f>
        <v/>
      </c>
      <c r="J2316" s="16" t="e">
        <f t="shared" ca="1" si="108"/>
        <v>#N/A</v>
      </c>
      <c r="K2316" s="16" t="e">
        <f t="shared" ca="1" si="109"/>
        <v>#N/A</v>
      </c>
      <c r="L2316" s="12" t="str">
        <f>IF(I2316&lt;&gt;"",RANK(I2316,ListSales,0),"")</f>
        <v/>
      </c>
      <c r="V2316" s="18" t="str">
        <f>IF(U2316&lt;&gt;"",SUMIFS(Data_TABLE[Total Value Sold],Data_TABLE[EOM Date],"="&amp;EOMONTH(Dashboard!$I$7,0),Data_TABLE[Customer],"="&amp;Calc!U2316),"")</f>
        <v/>
      </c>
    </row>
    <row r="2317" spans="8:22" x14ac:dyDescent="0.2">
      <c r="H2317" s="15" t="str">
        <f t="shared" si="110"/>
        <v/>
      </c>
      <c r="I2317" s="16" t="str">
        <f t="array" ref="I2317">IF(H2317&lt;&gt;"",SUM(IF(Data_TABLE[EOM Date]=EOMONTH(H2317,0),Data_TABLE[Total Value Sold],0)),"")</f>
        <v/>
      </c>
      <c r="J2317" s="16" t="e">
        <f t="shared" ca="1" si="108"/>
        <v>#N/A</v>
      </c>
      <c r="K2317" s="16" t="e">
        <f t="shared" ca="1" si="109"/>
        <v>#N/A</v>
      </c>
      <c r="L2317" s="12" t="str">
        <f>IF(I2317&lt;&gt;"",RANK(I2317,ListSales,0),"")</f>
        <v/>
      </c>
      <c r="V2317" s="18" t="str">
        <f>IF(U2317&lt;&gt;"",SUMIFS(Data_TABLE[Total Value Sold],Data_TABLE[EOM Date],"="&amp;EOMONTH(Dashboard!$I$7,0),Data_TABLE[Customer],"="&amp;Calc!U2317),"")</f>
        <v/>
      </c>
    </row>
    <row r="2318" spans="8:22" x14ac:dyDescent="0.2">
      <c r="H2318" s="15" t="str">
        <f t="shared" si="110"/>
        <v/>
      </c>
      <c r="I2318" s="16" t="str">
        <f t="array" ref="I2318">IF(H2318&lt;&gt;"",SUM(IF(Data_TABLE[EOM Date]=EOMONTH(H2318,0),Data_TABLE[Total Value Sold],0)),"")</f>
        <v/>
      </c>
      <c r="J2318" s="16" t="e">
        <f t="shared" ca="1" si="108"/>
        <v>#N/A</v>
      </c>
      <c r="K2318" s="16" t="e">
        <f t="shared" ca="1" si="109"/>
        <v>#N/A</v>
      </c>
      <c r="L2318" s="12" t="str">
        <f>IF(I2318&lt;&gt;"",RANK(I2318,ListSales,0),"")</f>
        <v/>
      </c>
      <c r="V2318" s="18" t="str">
        <f>IF(U2318&lt;&gt;"",SUMIFS(Data_TABLE[Total Value Sold],Data_TABLE[EOM Date],"="&amp;EOMONTH(Dashboard!$I$7,0),Data_TABLE[Customer],"="&amp;Calc!U2318),"")</f>
        <v/>
      </c>
    </row>
    <row r="2319" spans="8:22" x14ac:dyDescent="0.2">
      <c r="H2319" s="15" t="str">
        <f t="shared" si="110"/>
        <v/>
      </c>
      <c r="I2319" s="16" t="str">
        <f t="array" ref="I2319">IF(H2319&lt;&gt;"",SUM(IF(Data_TABLE[EOM Date]=EOMONTH(H2319,0),Data_TABLE[Total Value Sold],0)),"")</f>
        <v/>
      </c>
      <c r="J2319" s="16" t="e">
        <f t="shared" ca="1" si="108"/>
        <v>#N/A</v>
      </c>
      <c r="K2319" s="16" t="e">
        <f t="shared" ca="1" si="109"/>
        <v>#N/A</v>
      </c>
      <c r="L2319" s="12" t="str">
        <f>IF(I2319&lt;&gt;"",RANK(I2319,ListSales,0),"")</f>
        <v/>
      </c>
      <c r="V2319" s="18" t="str">
        <f>IF(U2319&lt;&gt;"",SUMIFS(Data_TABLE[Total Value Sold],Data_TABLE[EOM Date],"="&amp;EOMONTH(Dashboard!$I$7,0),Data_TABLE[Customer],"="&amp;Calc!U2319),"")</f>
        <v/>
      </c>
    </row>
    <row r="2320" spans="8:22" x14ac:dyDescent="0.2">
      <c r="H2320" s="15" t="str">
        <f t="shared" si="110"/>
        <v/>
      </c>
      <c r="I2320" s="16" t="str">
        <f t="array" ref="I2320">IF(H2320&lt;&gt;"",SUM(IF(Data_TABLE[EOM Date]=EOMONTH(H2320,0),Data_TABLE[Total Value Sold],0)),"")</f>
        <v/>
      </c>
      <c r="J2320" s="16" t="e">
        <f t="shared" ca="1" si="108"/>
        <v>#N/A</v>
      </c>
      <c r="K2320" s="16" t="e">
        <f t="shared" ca="1" si="109"/>
        <v>#N/A</v>
      </c>
      <c r="L2320" s="12" t="str">
        <f>IF(I2320&lt;&gt;"",RANK(I2320,ListSales,0),"")</f>
        <v/>
      </c>
      <c r="V2320" s="18" t="str">
        <f>IF(U2320&lt;&gt;"",SUMIFS(Data_TABLE[Total Value Sold],Data_TABLE[EOM Date],"="&amp;EOMONTH(Dashboard!$I$7,0),Data_TABLE[Customer],"="&amp;Calc!U2320),"")</f>
        <v/>
      </c>
    </row>
    <row r="2321" spans="8:22" x14ac:dyDescent="0.2">
      <c r="H2321" s="15" t="str">
        <f t="shared" si="110"/>
        <v/>
      </c>
      <c r="I2321" s="16" t="str">
        <f t="array" ref="I2321">IF(H2321&lt;&gt;"",SUM(IF(Data_TABLE[EOM Date]=EOMONTH(H2321,0),Data_TABLE[Total Value Sold],0)),"")</f>
        <v/>
      </c>
      <c r="J2321" s="16" t="e">
        <f t="shared" ca="1" si="108"/>
        <v>#N/A</v>
      </c>
      <c r="K2321" s="16" t="e">
        <f t="shared" ca="1" si="109"/>
        <v>#N/A</v>
      </c>
      <c r="L2321" s="12" t="str">
        <f>IF(I2321&lt;&gt;"",RANK(I2321,ListSales,0),"")</f>
        <v/>
      </c>
      <c r="V2321" s="18" t="str">
        <f>IF(U2321&lt;&gt;"",SUMIFS(Data_TABLE[Total Value Sold],Data_TABLE[EOM Date],"="&amp;EOMONTH(Dashboard!$I$7,0),Data_TABLE[Customer],"="&amp;Calc!U2321),"")</f>
        <v/>
      </c>
    </row>
    <row r="2322" spans="8:22" x14ac:dyDescent="0.2">
      <c r="H2322" s="15" t="str">
        <f t="shared" si="110"/>
        <v/>
      </c>
      <c r="I2322" s="16" t="str">
        <f t="array" ref="I2322">IF(H2322&lt;&gt;"",SUM(IF(Data_TABLE[EOM Date]=EOMONTH(H2322,0),Data_TABLE[Total Value Sold],0)),"")</f>
        <v/>
      </c>
      <c r="J2322" s="16" t="e">
        <f t="shared" ca="1" si="108"/>
        <v>#N/A</v>
      </c>
      <c r="K2322" s="16" t="e">
        <f t="shared" ca="1" si="109"/>
        <v>#N/A</v>
      </c>
      <c r="L2322" s="12" t="str">
        <f>IF(I2322&lt;&gt;"",RANK(I2322,ListSales,0),"")</f>
        <v/>
      </c>
      <c r="V2322" s="18" t="str">
        <f>IF(U2322&lt;&gt;"",SUMIFS(Data_TABLE[Total Value Sold],Data_TABLE[EOM Date],"="&amp;EOMONTH(Dashboard!$I$7,0),Data_TABLE[Customer],"="&amp;Calc!U2322),"")</f>
        <v/>
      </c>
    </row>
    <row r="2323" spans="8:22" x14ac:dyDescent="0.2">
      <c r="H2323" s="15" t="str">
        <f t="shared" si="110"/>
        <v/>
      </c>
      <c r="I2323" s="16" t="str">
        <f t="array" ref="I2323">IF(H2323&lt;&gt;"",SUM(IF(Data_TABLE[EOM Date]=EOMONTH(H2323,0),Data_TABLE[Total Value Sold],0)),"")</f>
        <v/>
      </c>
      <c r="J2323" s="16" t="e">
        <f t="shared" ca="1" si="108"/>
        <v>#N/A</v>
      </c>
      <c r="K2323" s="16" t="e">
        <f t="shared" ca="1" si="109"/>
        <v>#N/A</v>
      </c>
      <c r="L2323" s="12" t="str">
        <f>IF(I2323&lt;&gt;"",RANK(I2323,ListSales,0),"")</f>
        <v/>
      </c>
      <c r="V2323" s="18" t="str">
        <f>IF(U2323&lt;&gt;"",SUMIFS(Data_TABLE[Total Value Sold],Data_TABLE[EOM Date],"="&amp;EOMONTH(Dashboard!$I$7,0),Data_TABLE[Customer],"="&amp;Calc!U2323),"")</f>
        <v/>
      </c>
    </row>
    <row r="2324" spans="8:22" x14ac:dyDescent="0.2">
      <c r="H2324" s="15" t="str">
        <f t="shared" si="110"/>
        <v/>
      </c>
      <c r="I2324" s="16" t="str">
        <f t="array" ref="I2324">IF(H2324&lt;&gt;"",SUM(IF(Data_TABLE[EOM Date]=EOMONTH(H2324,0),Data_TABLE[Total Value Sold],0)),"")</f>
        <v/>
      </c>
      <c r="J2324" s="16" t="e">
        <f t="shared" ca="1" si="108"/>
        <v>#N/A</v>
      </c>
      <c r="K2324" s="16" t="e">
        <f t="shared" ca="1" si="109"/>
        <v>#N/A</v>
      </c>
      <c r="L2324" s="12" t="str">
        <f>IF(I2324&lt;&gt;"",RANK(I2324,ListSales,0),"")</f>
        <v/>
      </c>
      <c r="V2324" s="18" t="str">
        <f>IF(U2324&lt;&gt;"",SUMIFS(Data_TABLE[Total Value Sold],Data_TABLE[EOM Date],"="&amp;EOMONTH(Dashboard!$I$7,0),Data_TABLE[Customer],"="&amp;Calc!U2324),"")</f>
        <v/>
      </c>
    </row>
    <row r="2325" spans="8:22" x14ac:dyDescent="0.2">
      <c r="H2325" s="15" t="str">
        <f t="shared" si="110"/>
        <v/>
      </c>
      <c r="I2325" s="16" t="str">
        <f t="array" ref="I2325">IF(H2325&lt;&gt;"",SUM(IF(Data_TABLE[EOM Date]=EOMONTH(H2325,0),Data_TABLE[Total Value Sold],0)),"")</f>
        <v/>
      </c>
      <c r="J2325" s="16" t="e">
        <f t="shared" ca="1" si="108"/>
        <v>#N/A</v>
      </c>
      <c r="K2325" s="16" t="e">
        <f t="shared" ca="1" si="109"/>
        <v>#N/A</v>
      </c>
      <c r="L2325" s="12" t="str">
        <f>IF(I2325&lt;&gt;"",RANK(I2325,ListSales,0),"")</f>
        <v/>
      </c>
      <c r="V2325" s="18" t="str">
        <f>IF(U2325&lt;&gt;"",SUMIFS(Data_TABLE[Total Value Sold],Data_TABLE[EOM Date],"="&amp;EOMONTH(Dashboard!$I$7,0),Data_TABLE[Customer],"="&amp;Calc!U2325),"")</f>
        <v/>
      </c>
    </row>
    <row r="2326" spans="8:22" x14ac:dyDescent="0.2">
      <c r="H2326" s="15" t="str">
        <f t="shared" si="110"/>
        <v/>
      </c>
      <c r="I2326" s="16" t="str">
        <f t="array" ref="I2326">IF(H2326&lt;&gt;"",SUM(IF(Data_TABLE[EOM Date]=EOMONTH(H2326,0),Data_TABLE[Total Value Sold],0)),"")</f>
        <v/>
      </c>
      <c r="J2326" s="16" t="e">
        <f t="shared" ca="1" si="108"/>
        <v>#N/A</v>
      </c>
      <c r="K2326" s="16" t="e">
        <f t="shared" ca="1" si="109"/>
        <v>#N/A</v>
      </c>
      <c r="L2326" s="12" t="str">
        <f>IF(I2326&lt;&gt;"",RANK(I2326,ListSales,0),"")</f>
        <v/>
      </c>
      <c r="V2326" s="18" t="str">
        <f>IF(U2326&lt;&gt;"",SUMIFS(Data_TABLE[Total Value Sold],Data_TABLE[EOM Date],"="&amp;EOMONTH(Dashboard!$I$7,0),Data_TABLE[Customer],"="&amp;Calc!U2326),"")</f>
        <v/>
      </c>
    </row>
    <row r="2327" spans="8:22" x14ac:dyDescent="0.2">
      <c r="H2327" s="15" t="str">
        <f t="shared" si="110"/>
        <v/>
      </c>
      <c r="I2327" s="16" t="str">
        <f t="array" ref="I2327">IF(H2327&lt;&gt;"",SUM(IF(Data_TABLE[EOM Date]=EOMONTH(H2327,0),Data_TABLE[Total Value Sold],0)),"")</f>
        <v/>
      </c>
      <c r="J2327" s="16" t="e">
        <f t="shared" ca="1" si="108"/>
        <v>#N/A</v>
      </c>
      <c r="K2327" s="16" t="e">
        <f t="shared" ca="1" si="109"/>
        <v>#N/A</v>
      </c>
      <c r="L2327" s="12" t="str">
        <f>IF(I2327&lt;&gt;"",RANK(I2327,ListSales,0),"")</f>
        <v/>
      </c>
      <c r="V2327" s="18" t="str">
        <f>IF(U2327&lt;&gt;"",SUMIFS(Data_TABLE[Total Value Sold],Data_TABLE[EOM Date],"="&amp;EOMONTH(Dashboard!$I$7,0),Data_TABLE[Customer],"="&amp;Calc!U2327),"")</f>
        <v/>
      </c>
    </row>
    <row r="2328" spans="8:22" x14ac:dyDescent="0.2">
      <c r="H2328" s="15" t="str">
        <f t="shared" si="110"/>
        <v/>
      </c>
      <c r="I2328" s="16" t="str">
        <f t="array" ref="I2328">IF(H2328&lt;&gt;"",SUM(IF(Data_TABLE[EOM Date]=EOMONTH(H2328,0),Data_TABLE[Total Value Sold],0)),"")</f>
        <v/>
      </c>
      <c r="J2328" s="16" t="e">
        <f t="shared" ca="1" si="108"/>
        <v>#N/A</v>
      </c>
      <c r="K2328" s="16" t="e">
        <f t="shared" ca="1" si="109"/>
        <v>#N/A</v>
      </c>
      <c r="L2328" s="12" t="str">
        <f>IF(I2328&lt;&gt;"",RANK(I2328,ListSales,0),"")</f>
        <v/>
      </c>
      <c r="V2328" s="18" t="str">
        <f>IF(U2328&lt;&gt;"",SUMIFS(Data_TABLE[Total Value Sold],Data_TABLE[EOM Date],"="&amp;EOMONTH(Dashboard!$I$7,0),Data_TABLE[Customer],"="&amp;Calc!U2328),"")</f>
        <v/>
      </c>
    </row>
    <row r="2329" spans="8:22" x14ac:dyDescent="0.2">
      <c r="H2329" s="15" t="str">
        <f t="shared" si="110"/>
        <v/>
      </c>
      <c r="I2329" s="16" t="str">
        <f t="array" ref="I2329">IF(H2329&lt;&gt;"",SUM(IF(Data_TABLE[EOM Date]=EOMONTH(H2329,0),Data_TABLE[Total Value Sold],0)),"")</f>
        <v/>
      </c>
      <c r="J2329" s="16" t="e">
        <f t="shared" ca="1" si="108"/>
        <v>#N/A</v>
      </c>
      <c r="K2329" s="16" t="e">
        <f t="shared" ca="1" si="109"/>
        <v>#N/A</v>
      </c>
      <c r="L2329" s="12" t="str">
        <f>IF(I2329&lt;&gt;"",RANK(I2329,ListSales,0),"")</f>
        <v/>
      </c>
      <c r="V2329" s="18" t="str">
        <f>IF(U2329&lt;&gt;"",SUMIFS(Data_TABLE[Total Value Sold],Data_TABLE[EOM Date],"="&amp;EOMONTH(Dashboard!$I$7,0),Data_TABLE[Customer],"="&amp;Calc!U2329),"")</f>
        <v/>
      </c>
    </row>
    <row r="2330" spans="8:22" x14ac:dyDescent="0.2">
      <c r="H2330" s="15" t="str">
        <f t="shared" si="110"/>
        <v/>
      </c>
      <c r="I2330" s="16" t="str">
        <f t="array" ref="I2330">IF(H2330&lt;&gt;"",SUM(IF(Data_TABLE[EOM Date]=EOMONTH(H2330,0),Data_TABLE[Total Value Sold],0)),"")</f>
        <v/>
      </c>
      <c r="J2330" s="16" t="e">
        <f t="shared" ca="1" si="108"/>
        <v>#N/A</v>
      </c>
      <c r="K2330" s="16" t="e">
        <f t="shared" ca="1" si="109"/>
        <v>#N/A</v>
      </c>
      <c r="L2330" s="12" t="str">
        <f>IF(I2330&lt;&gt;"",RANK(I2330,ListSales,0),"")</f>
        <v/>
      </c>
      <c r="V2330" s="18" t="str">
        <f>IF(U2330&lt;&gt;"",SUMIFS(Data_TABLE[Total Value Sold],Data_TABLE[EOM Date],"="&amp;EOMONTH(Dashboard!$I$7,0),Data_TABLE[Customer],"="&amp;Calc!U2330),"")</f>
        <v/>
      </c>
    </row>
    <row r="2331" spans="8:22" x14ac:dyDescent="0.2">
      <c r="H2331" s="15" t="str">
        <f t="shared" si="110"/>
        <v/>
      </c>
      <c r="I2331" s="16" t="str">
        <f t="array" ref="I2331">IF(H2331&lt;&gt;"",SUM(IF(Data_TABLE[EOM Date]=EOMONTH(H2331,0),Data_TABLE[Total Value Sold],0)),"")</f>
        <v/>
      </c>
      <c r="J2331" s="16" t="e">
        <f t="shared" ca="1" si="108"/>
        <v>#N/A</v>
      </c>
      <c r="K2331" s="16" t="e">
        <f t="shared" ca="1" si="109"/>
        <v>#N/A</v>
      </c>
      <c r="L2331" s="12" t="str">
        <f>IF(I2331&lt;&gt;"",RANK(I2331,ListSales,0),"")</f>
        <v/>
      </c>
      <c r="V2331" s="18" t="str">
        <f>IF(U2331&lt;&gt;"",SUMIFS(Data_TABLE[Total Value Sold],Data_TABLE[EOM Date],"="&amp;EOMONTH(Dashboard!$I$7,0),Data_TABLE[Customer],"="&amp;Calc!U2331),"")</f>
        <v/>
      </c>
    </row>
    <row r="2332" spans="8:22" x14ac:dyDescent="0.2">
      <c r="H2332" s="15" t="str">
        <f t="shared" si="110"/>
        <v/>
      </c>
      <c r="I2332" s="16" t="str">
        <f t="array" ref="I2332">IF(H2332&lt;&gt;"",SUM(IF(Data_TABLE[EOM Date]=EOMONTH(H2332,0),Data_TABLE[Total Value Sold],0)),"")</f>
        <v/>
      </c>
      <c r="J2332" s="16" t="e">
        <f t="shared" ca="1" si="108"/>
        <v>#N/A</v>
      </c>
      <c r="K2332" s="16" t="e">
        <f t="shared" ca="1" si="109"/>
        <v>#N/A</v>
      </c>
      <c r="L2332" s="12" t="str">
        <f>IF(I2332&lt;&gt;"",RANK(I2332,ListSales,0),"")</f>
        <v/>
      </c>
      <c r="V2332" s="18" t="str">
        <f>IF(U2332&lt;&gt;"",SUMIFS(Data_TABLE[Total Value Sold],Data_TABLE[EOM Date],"="&amp;EOMONTH(Dashboard!$I$7,0),Data_TABLE[Customer],"="&amp;Calc!U2332),"")</f>
        <v/>
      </c>
    </row>
    <row r="2333" spans="8:22" x14ac:dyDescent="0.2">
      <c r="H2333" s="15" t="str">
        <f t="shared" si="110"/>
        <v/>
      </c>
      <c r="I2333" s="16" t="str">
        <f t="array" ref="I2333">IF(H2333&lt;&gt;"",SUM(IF(Data_TABLE[EOM Date]=EOMONTH(H2333,0),Data_TABLE[Total Value Sold],0)),"")</f>
        <v/>
      </c>
      <c r="J2333" s="16" t="e">
        <f t="shared" ca="1" si="108"/>
        <v>#N/A</v>
      </c>
      <c r="K2333" s="16" t="e">
        <f t="shared" ca="1" si="109"/>
        <v>#N/A</v>
      </c>
      <c r="L2333" s="12" t="str">
        <f>IF(I2333&lt;&gt;"",RANK(I2333,ListSales,0),"")</f>
        <v/>
      </c>
      <c r="V2333" s="18" t="str">
        <f>IF(U2333&lt;&gt;"",SUMIFS(Data_TABLE[Total Value Sold],Data_TABLE[EOM Date],"="&amp;EOMONTH(Dashboard!$I$7,0),Data_TABLE[Customer],"="&amp;Calc!U2333),"")</f>
        <v/>
      </c>
    </row>
    <row r="2334" spans="8:22" x14ac:dyDescent="0.2">
      <c r="H2334" s="15" t="str">
        <f t="shared" si="110"/>
        <v/>
      </c>
      <c r="I2334" s="16" t="str">
        <f t="array" ref="I2334">IF(H2334&lt;&gt;"",SUM(IF(Data_TABLE[EOM Date]=EOMONTH(H2334,0),Data_TABLE[Total Value Sold],0)),"")</f>
        <v/>
      </c>
      <c r="J2334" s="16" t="e">
        <f t="shared" ca="1" si="108"/>
        <v>#N/A</v>
      </c>
      <c r="K2334" s="16" t="e">
        <f t="shared" ca="1" si="109"/>
        <v>#N/A</v>
      </c>
      <c r="L2334" s="12" t="str">
        <f>IF(I2334&lt;&gt;"",RANK(I2334,ListSales,0),"")</f>
        <v/>
      </c>
      <c r="V2334" s="18" t="str">
        <f>IF(U2334&lt;&gt;"",SUMIFS(Data_TABLE[Total Value Sold],Data_TABLE[EOM Date],"="&amp;EOMONTH(Dashboard!$I$7,0),Data_TABLE[Customer],"="&amp;Calc!U2334),"")</f>
        <v/>
      </c>
    </row>
    <row r="2335" spans="8:22" x14ac:dyDescent="0.2">
      <c r="H2335" s="15" t="str">
        <f t="shared" si="110"/>
        <v/>
      </c>
      <c r="I2335" s="16" t="str">
        <f t="array" ref="I2335">IF(H2335&lt;&gt;"",SUM(IF(Data_TABLE[EOM Date]=EOMONTH(H2335,0),Data_TABLE[Total Value Sold],0)),"")</f>
        <v/>
      </c>
      <c r="J2335" s="16" t="e">
        <f t="shared" ca="1" si="108"/>
        <v>#N/A</v>
      </c>
      <c r="K2335" s="16" t="e">
        <f t="shared" ca="1" si="109"/>
        <v>#N/A</v>
      </c>
      <c r="L2335" s="12" t="str">
        <f>IF(I2335&lt;&gt;"",RANK(I2335,ListSales,0),"")</f>
        <v/>
      </c>
      <c r="V2335" s="18" t="str">
        <f>IF(U2335&lt;&gt;"",SUMIFS(Data_TABLE[Total Value Sold],Data_TABLE[EOM Date],"="&amp;EOMONTH(Dashboard!$I$7,0),Data_TABLE[Customer],"="&amp;Calc!U2335),"")</f>
        <v/>
      </c>
    </row>
    <row r="2336" spans="8:22" x14ac:dyDescent="0.2">
      <c r="H2336" s="15" t="str">
        <f t="shared" si="110"/>
        <v/>
      </c>
      <c r="I2336" s="16" t="str">
        <f t="array" ref="I2336">IF(H2336&lt;&gt;"",SUM(IF(Data_TABLE[EOM Date]=EOMONTH(H2336,0),Data_TABLE[Total Value Sold],0)),"")</f>
        <v/>
      </c>
      <c r="J2336" s="16" t="e">
        <f t="shared" ca="1" si="108"/>
        <v>#N/A</v>
      </c>
      <c r="K2336" s="16" t="e">
        <f t="shared" ca="1" si="109"/>
        <v>#N/A</v>
      </c>
      <c r="L2336" s="12" t="str">
        <f>IF(I2336&lt;&gt;"",RANK(I2336,ListSales,0),"")</f>
        <v/>
      </c>
      <c r="V2336" s="18" t="str">
        <f>IF(U2336&lt;&gt;"",SUMIFS(Data_TABLE[Total Value Sold],Data_TABLE[EOM Date],"="&amp;EOMONTH(Dashboard!$I$7,0),Data_TABLE[Customer],"="&amp;Calc!U2336),"")</f>
        <v/>
      </c>
    </row>
    <row r="2337" spans="8:22" x14ac:dyDescent="0.2">
      <c r="H2337" s="15" t="str">
        <f t="shared" si="110"/>
        <v/>
      </c>
      <c r="I2337" s="16" t="str">
        <f t="array" ref="I2337">IF(H2337&lt;&gt;"",SUM(IF(Data_TABLE[EOM Date]=EOMONTH(H2337,0),Data_TABLE[Total Value Sold],0)),"")</f>
        <v/>
      </c>
      <c r="J2337" s="16" t="e">
        <f t="shared" ca="1" si="108"/>
        <v>#N/A</v>
      </c>
      <c r="K2337" s="16" t="e">
        <f t="shared" ca="1" si="109"/>
        <v>#N/A</v>
      </c>
      <c r="L2337" s="12" t="str">
        <f>IF(I2337&lt;&gt;"",RANK(I2337,ListSales,0),"")</f>
        <v/>
      </c>
      <c r="V2337" s="18" t="str">
        <f>IF(U2337&lt;&gt;"",SUMIFS(Data_TABLE[Total Value Sold],Data_TABLE[EOM Date],"="&amp;EOMONTH(Dashboard!$I$7,0),Data_TABLE[Customer],"="&amp;Calc!U2337),"")</f>
        <v/>
      </c>
    </row>
    <row r="2338" spans="8:22" x14ac:dyDescent="0.2">
      <c r="H2338" s="15" t="str">
        <f t="shared" si="110"/>
        <v/>
      </c>
      <c r="I2338" s="16" t="str">
        <f t="array" ref="I2338">IF(H2338&lt;&gt;"",SUM(IF(Data_TABLE[EOM Date]=EOMONTH(H2338,0),Data_TABLE[Total Value Sold],0)),"")</f>
        <v/>
      </c>
      <c r="J2338" s="16" t="e">
        <f t="shared" ca="1" si="108"/>
        <v>#N/A</v>
      </c>
      <c r="K2338" s="16" t="e">
        <f t="shared" ca="1" si="109"/>
        <v>#N/A</v>
      </c>
      <c r="L2338" s="12" t="str">
        <f>IF(I2338&lt;&gt;"",RANK(I2338,ListSales,0),"")</f>
        <v/>
      </c>
      <c r="V2338" s="18" t="str">
        <f>IF(U2338&lt;&gt;"",SUMIFS(Data_TABLE[Total Value Sold],Data_TABLE[EOM Date],"="&amp;EOMONTH(Dashboard!$I$7,0),Data_TABLE[Customer],"="&amp;Calc!U2338),"")</f>
        <v/>
      </c>
    </row>
    <row r="2339" spans="8:22" x14ac:dyDescent="0.2">
      <c r="H2339" s="15" t="str">
        <f t="shared" si="110"/>
        <v/>
      </c>
      <c r="I2339" s="16" t="str">
        <f t="array" ref="I2339">IF(H2339&lt;&gt;"",SUM(IF(Data_TABLE[EOM Date]=EOMONTH(H2339,0),Data_TABLE[Total Value Sold],0)),"")</f>
        <v/>
      </c>
      <c r="J2339" s="16" t="e">
        <f t="shared" ca="1" si="108"/>
        <v>#N/A</v>
      </c>
      <c r="K2339" s="16" t="e">
        <f t="shared" ca="1" si="109"/>
        <v>#N/A</v>
      </c>
      <c r="L2339" s="12" t="str">
        <f>IF(I2339&lt;&gt;"",RANK(I2339,ListSales,0),"")</f>
        <v/>
      </c>
      <c r="V2339" s="18" t="str">
        <f>IF(U2339&lt;&gt;"",SUMIFS(Data_TABLE[Total Value Sold],Data_TABLE[EOM Date],"="&amp;EOMONTH(Dashboard!$I$7,0),Data_TABLE[Customer],"="&amp;Calc!U2339),"")</f>
        <v/>
      </c>
    </row>
    <row r="2340" spans="8:22" x14ac:dyDescent="0.2">
      <c r="H2340" s="15" t="str">
        <f t="shared" si="110"/>
        <v/>
      </c>
      <c r="I2340" s="16" t="str">
        <f t="array" ref="I2340">IF(H2340&lt;&gt;"",SUM(IF(Data_TABLE[EOM Date]=EOMONTH(H2340,0),Data_TABLE[Total Value Sold],0)),"")</f>
        <v/>
      </c>
      <c r="J2340" s="16" t="e">
        <f t="shared" ca="1" si="108"/>
        <v>#N/A</v>
      </c>
      <c r="K2340" s="16" t="e">
        <f t="shared" ca="1" si="109"/>
        <v>#N/A</v>
      </c>
      <c r="L2340" s="12" t="str">
        <f>IF(I2340&lt;&gt;"",RANK(I2340,ListSales,0),"")</f>
        <v/>
      </c>
      <c r="V2340" s="18" t="str">
        <f>IF(U2340&lt;&gt;"",SUMIFS(Data_TABLE[Total Value Sold],Data_TABLE[EOM Date],"="&amp;EOMONTH(Dashboard!$I$7,0),Data_TABLE[Customer],"="&amp;Calc!U2340),"")</f>
        <v/>
      </c>
    </row>
    <row r="2341" spans="8:22" x14ac:dyDescent="0.2">
      <c r="H2341" s="15" t="str">
        <f t="shared" si="110"/>
        <v/>
      </c>
      <c r="I2341" s="16" t="str">
        <f t="array" ref="I2341">IF(H2341&lt;&gt;"",SUM(IF(Data_TABLE[EOM Date]=EOMONTH(H2341,0),Data_TABLE[Total Value Sold],0)),"")</f>
        <v/>
      </c>
      <c r="J2341" s="16" t="e">
        <f t="shared" ca="1" si="108"/>
        <v>#N/A</v>
      </c>
      <c r="K2341" s="16" t="e">
        <f t="shared" ca="1" si="109"/>
        <v>#N/A</v>
      </c>
      <c r="L2341" s="12" t="str">
        <f>IF(I2341&lt;&gt;"",RANK(I2341,ListSales,0),"")</f>
        <v/>
      </c>
      <c r="V2341" s="18" t="str">
        <f>IF(U2341&lt;&gt;"",SUMIFS(Data_TABLE[Total Value Sold],Data_TABLE[EOM Date],"="&amp;EOMONTH(Dashboard!$I$7,0),Data_TABLE[Customer],"="&amp;Calc!U2341),"")</f>
        <v/>
      </c>
    </row>
    <row r="2342" spans="8:22" x14ac:dyDescent="0.2">
      <c r="H2342" s="15" t="str">
        <f t="shared" si="110"/>
        <v/>
      </c>
      <c r="I2342" s="16" t="str">
        <f t="array" ref="I2342">IF(H2342&lt;&gt;"",SUM(IF(Data_TABLE[EOM Date]=EOMONTH(H2342,0),Data_TABLE[Total Value Sold],0)),"")</f>
        <v/>
      </c>
      <c r="J2342" s="16" t="e">
        <f t="shared" ca="1" si="108"/>
        <v>#N/A</v>
      </c>
      <c r="K2342" s="16" t="e">
        <f t="shared" ca="1" si="109"/>
        <v>#N/A</v>
      </c>
      <c r="L2342" s="12" t="str">
        <f>IF(I2342&lt;&gt;"",RANK(I2342,ListSales,0),"")</f>
        <v/>
      </c>
      <c r="V2342" s="18" t="str">
        <f>IF(U2342&lt;&gt;"",SUMIFS(Data_TABLE[Total Value Sold],Data_TABLE[EOM Date],"="&amp;EOMONTH(Dashboard!$I$7,0),Data_TABLE[Customer],"="&amp;Calc!U2342),"")</f>
        <v/>
      </c>
    </row>
    <row r="2343" spans="8:22" x14ac:dyDescent="0.2">
      <c r="H2343" s="15" t="str">
        <f t="shared" si="110"/>
        <v/>
      </c>
      <c r="I2343" s="16" t="str">
        <f t="array" ref="I2343">IF(H2343&lt;&gt;"",SUM(IF(Data_TABLE[EOM Date]=EOMONTH(H2343,0),Data_TABLE[Total Value Sold],0)),"")</f>
        <v/>
      </c>
      <c r="J2343" s="16" t="e">
        <f t="shared" ca="1" si="108"/>
        <v>#N/A</v>
      </c>
      <c r="K2343" s="16" t="e">
        <f t="shared" ca="1" si="109"/>
        <v>#N/A</v>
      </c>
      <c r="L2343" s="12" t="str">
        <f>IF(I2343&lt;&gt;"",RANK(I2343,ListSales,0),"")</f>
        <v/>
      </c>
      <c r="V2343" s="18" t="str">
        <f>IF(U2343&lt;&gt;"",SUMIFS(Data_TABLE[Total Value Sold],Data_TABLE[EOM Date],"="&amp;EOMONTH(Dashboard!$I$7,0),Data_TABLE[Customer],"="&amp;Calc!U2343),"")</f>
        <v/>
      </c>
    </row>
    <row r="2344" spans="8:22" x14ac:dyDescent="0.2">
      <c r="H2344" s="15" t="str">
        <f t="shared" si="110"/>
        <v/>
      </c>
      <c r="I2344" s="16" t="str">
        <f t="array" ref="I2344">IF(H2344&lt;&gt;"",SUM(IF(Data_TABLE[EOM Date]=EOMONTH(H2344,0),Data_TABLE[Total Value Sold],0)),"")</f>
        <v/>
      </c>
      <c r="J2344" s="16" t="e">
        <f t="shared" ca="1" si="108"/>
        <v>#N/A</v>
      </c>
      <c r="K2344" s="16" t="e">
        <f t="shared" ca="1" si="109"/>
        <v>#N/A</v>
      </c>
      <c r="L2344" s="12" t="str">
        <f>IF(I2344&lt;&gt;"",RANK(I2344,ListSales,0),"")</f>
        <v/>
      </c>
      <c r="V2344" s="18" t="str">
        <f>IF(U2344&lt;&gt;"",SUMIFS(Data_TABLE[Total Value Sold],Data_TABLE[EOM Date],"="&amp;EOMONTH(Dashboard!$I$7,0),Data_TABLE[Customer],"="&amp;Calc!U2344),"")</f>
        <v/>
      </c>
    </row>
    <row r="2345" spans="8:22" x14ac:dyDescent="0.2">
      <c r="H2345" s="15" t="str">
        <f t="shared" si="110"/>
        <v/>
      </c>
      <c r="I2345" s="16" t="str">
        <f t="array" ref="I2345">IF(H2345&lt;&gt;"",SUM(IF(Data_TABLE[EOM Date]=EOMONTH(H2345,0),Data_TABLE[Total Value Sold],0)),"")</f>
        <v/>
      </c>
      <c r="J2345" s="16" t="e">
        <f t="shared" ca="1" si="108"/>
        <v>#N/A</v>
      </c>
      <c r="K2345" s="16" t="e">
        <f t="shared" ca="1" si="109"/>
        <v>#N/A</v>
      </c>
      <c r="L2345" s="12" t="str">
        <f>IF(I2345&lt;&gt;"",RANK(I2345,ListSales,0),"")</f>
        <v/>
      </c>
      <c r="V2345" s="18" t="str">
        <f>IF(U2345&lt;&gt;"",SUMIFS(Data_TABLE[Total Value Sold],Data_TABLE[EOM Date],"="&amp;EOMONTH(Dashboard!$I$7,0),Data_TABLE[Customer],"="&amp;Calc!U2345),"")</f>
        <v/>
      </c>
    </row>
    <row r="2346" spans="8:22" x14ac:dyDescent="0.2">
      <c r="H2346" s="15" t="str">
        <f t="shared" si="110"/>
        <v/>
      </c>
      <c r="I2346" s="16" t="str">
        <f t="array" ref="I2346">IF(H2346&lt;&gt;"",SUM(IF(Data_TABLE[EOM Date]=EOMONTH(H2346,0),Data_TABLE[Total Value Sold],0)),"")</f>
        <v/>
      </c>
      <c r="J2346" s="16" t="e">
        <f t="shared" ca="1" si="108"/>
        <v>#N/A</v>
      </c>
      <c r="K2346" s="16" t="e">
        <f t="shared" ca="1" si="109"/>
        <v>#N/A</v>
      </c>
      <c r="L2346" s="12" t="str">
        <f>IF(I2346&lt;&gt;"",RANK(I2346,ListSales,0),"")</f>
        <v/>
      </c>
      <c r="V2346" s="18" t="str">
        <f>IF(U2346&lt;&gt;"",SUMIFS(Data_TABLE[Total Value Sold],Data_TABLE[EOM Date],"="&amp;EOMONTH(Dashboard!$I$7,0),Data_TABLE[Customer],"="&amp;Calc!U2346),"")</f>
        <v/>
      </c>
    </row>
    <row r="2347" spans="8:22" x14ac:dyDescent="0.2">
      <c r="H2347" s="15" t="str">
        <f t="shared" si="110"/>
        <v/>
      </c>
      <c r="I2347" s="16" t="str">
        <f t="array" ref="I2347">IF(H2347&lt;&gt;"",SUM(IF(Data_TABLE[EOM Date]=EOMONTH(H2347,0),Data_TABLE[Total Value Sold],0)),"")</f>
        <v/>
      </c>
      <c r="J2347" s="16" t="e">
        <f t="shared" ca="1" si="108"/>
        <v>#N/A</v>
      </c>
      <c r="K2347" s="16" t="e">
        <f t="shared" ca="1" si="109"/>
        <v>#N/A</v>
      </c>
      <c r="L2347" s="12" t="str">
        <f>IF(I2347&lt;&gt;"",RANK(I2347,ListSales,0),"")</f>
        <v/>
      </c>
      <c r="V2347" s="18" t="str">
        <f>IF(U2347&lt;&gt;"",SUMIFS(Data_TABLE[Total Value Sold],Data_TABLE[EOM Date],"="&amp;EOMONTH(Dashboard!$I$7,0),Data_TABLE[Customer],"="&amp;Calc!U2347),"")</f>
        <v/>
      </c>
    </row>
    <row r="2348" spans="8:22" x14ac:dyDescent="0.2">
      <c r="H2348" s="15" t="str">
        <f t="shared" si="110"/>
        <v/>
      </c>
      <c r="I2348" s="16" t="str">
        <f t="array" ref="I2348">IF(H2348&lt;&gt;"",SUM(IF(Data_TABLE[EOM Date]=EOMONTH(H2348,0),Data_TABLE[Total Value Sold],0)),"")</f>
        <v/>
      </c>
      <c r="J2348" s="16" t="e">
        <f t="shared" ca="1" si="108"/>
        <v>#N/A</v>
      </c>
      <c r="K2348" s="16" t="e">
        <f t="shared" ca="1" si="109"/>
        <v>#N/A</v>
      </c>
      <c r="L2348" s="12" t="str">
        <f>IF(I2348&lt;&gt;"",RANK(I2348,ListSales,0),"")</f>
        <v/>
      </c>
      <c r="V2348" s="18" t="str">
        <f>IF(U2348&lt;&gt;"",SUMIFS(Data_TABLE[Total Value Sold],Data_TABLE[EOM Date],"="&amp;EOMONTH(Dashboard!$I$7,0),Data_TABLE[Customer],"="&amp;Calc!U2348),"")</f>
        <v/>
      </c>
    </row>
    <row r="2349" spans="8:22" x14ac:dyDescent="0.2">
      <c r="H2349" s="15" t="str">
        <f t="shared" si="110"/>
        <v/>
      </c>
      <c r="I2349" s="16" t="str">
        <f t="array" ref="I2349">IF(H2349&lt;&gt;"",SUM(IF(Data_TABLE[EOM Date]=EOMONTH(H2349,0),Data_TABLE[Total Value Sold],0)),"")</f>
        <v/>
      </c>
      <c r="J2349" s="16" t="e">
        <f t="shared" ca="1" si="108"/>
        <v>#N/A</v>
      </c>
      <c r="K2349" s="16" t="e">
        <f t="shared" ca="1" si="109"/>
        <v>#N/A</v>
      </c>
      <c r="L2349" s="12" t="str">
        <f>IF(I2349&lt;&gt;"",RANK(I2349,ListSales,0),"")</f>
        <v/>
      </c>
      <c r="V2349" s="18" t="str">
        <f>IF(U2349&lt;&gt;"",SUMIFS(Data_TABLE[Total Value Sold],Data_TABLE[EOM Date],"="&amp;EOMONTH(Dashboard!$I$7,0),Data_TABLE[Customer],"="&amp;Calc!U2349),"")</f>
        <v/>
      </c>
    </row>
    <row r="2350" spans="8:22" x14ac:dyDescent="0.2">
      <c r="H2350" s="15" t="str">
        <f t="shared" si="110"/>
        <v/>
      </c>
      <c r="I2350" s="16" t="str">
        <f t="array" ref="I2350">IF(H2350&lt;&gt;"",SUM(IF(Data_TABLE[EOM Date]=EOMONTH(H2350,0),Data_TABLE[Total Value Sold],0)),"")</f>
        <v/>
      </c>
      <c r="J2350" s="16" t="e">
        <f t="shared" ca="1" si="108"/>
        <v>#N/A</v>
      </c>
      <c r="K2350" s="16" t="e">
        <f t="shared" ca="1" si="109"/>
        <v>#N/A</v>
      </c>
      <c r="L2350" s="12" t="str">
        <f>IF(I2350&lt;&gt;"",RANK(I2350,ListSales,0),"")</f>
        <v/>
      </c>
      <c r="V2350" s="18" t="str">
        <f>IF(U2350&lt;&gt;"",SUMIFS(Data_TABLE[Total Value Sold],Data_TABLE[EOM Date],"="&amp;EOMONTH(Dashboard!$I$7,0),Data_TABLE[Customer],"="&amp;Calc!U2350),"")</f>
        <v/>
      </c>
    </row>
    <row r="2351" spans="8:22" x14ac:dyDescent="0.2">
      <c r="H2351" s="15" t="str">
        <f t="shared" si="110"/>
        <v/>
      </c>
      <c r="I2351" s="16" t="str">
        <f t="array" ref="I2351">IF(H2351&lt;&gt;"",SUM(IF(Data_TABLE[EOM Date]=EOMONTH(H2351,0),Data_TABLE[Total Value Sold],0)),"")</f>
        <v/>
      </c>
      <c r="J2351" s="16" t="e">
        <f t="shared" ca="1" si="108"/>
        <v>#N/A</v>
      </c>
      <c r="K2351" s="16" t="e">
        <f t="shared" ca="1" si="109"/>
        <v>#N/A</v>
      </c>
      <c r="L2351" s="12" t="str">
        <f>IF(I2351&lt;&gt;"",RANK(I2351,ListSales,0),"")</f>
        <v/>
      </c>
      <c r="V2351" s="18" t="str">
        <f>IF(U2351&lt;&gt;"",SUMIFS(Data_TABLE[Total Value Sold],Data_TABLE[EOM Date],"="&amp;EOMONTH(Dashboard!$I$7,0),Data_TABLE[Customer],"="&amp;Calc!U2351),"")</f>
        <v/>
      </c>
    </row>
    <row r="2352" spans="8:22" x14ac:dyDescent="0.2">
      <c r="H2352" s="15" t="str">
        <f t="shared" si="110"/>
        <v/>
      </c>
      <c r="I2352" s="16" t="str">
        <f t="array" ref="I2352">IF(H2352&lt;&gt;"",SUM(IF(Data_TABLE[EOM Date]=EOMONTH(H2352,0),Data_TABLE[Total Value Sold],0)),"")</f>
        <v/>
      </c>
      <c r="J2352" s="16" t="e">
        <f t="shared" ca="1" si="108"/>
        <v>#N/A</v>
      </c>
      <c r="K2352" s="16" t="e">
        <f t="shared" ca="1" si="109"/>
        <v>#N/A</v>
      </c>
      <c r="L2352" s="12" t="str">
        <f>IF(I2352&lt;&gt;"",RANK(I2352,ListSales,0),"")</f>
        <v/>
      </c>
      <c r="V2352" s="18" t="str">
        <f>IF(U2352&lt;&gt;"",SUMIFS(Data_TABLE[Total Value Sold],Data_TABLE[EOM Date],"="&amp;EOMONTH(Dashboard!$I$7,0),Data_TABLE[Customer],"="&amp;Calc!U2352),"")</f>
        <v/>
      </c>
    </row>
    <row r="2353" spans="8:22" x14ac:dyDescent="0.2">
      <c r="H2353" s="15" t="str">
        <f t="shared" si="110"/>
        <v/>
      </c>
      <c r="I2353" s="16" t="str">
        <f t="array" ref="I2353">IF(H2353&lt;&gt;"",SUM(IF(Data_TABLE[EOM Date]=EOMONTH(H2353,0),Data_TABLE[Total Value Sold],0)),"")</f>
        <v/>
      </c>
      <c r="J2353" s="16" t="e">
        <f t="shared" ca="1" si="108"/>
        <v>#N/A</v>
      </c>
      <c r="K2353" s="16" t="e">
        <f t="shared" ca="1" si="109"/>
        <v>#N/A</v>
      </c>
      <c r="L2353" s="12" t="str">
        <f>IF(I2353&lt;&gt;"",RANK(I2353,ListSales,0),"")</f>
        <v/>
      </c>
      <c r="V2353" s="18" t="str">
        <f>IF(U2353&lt;&gt;"",SUMIFS(Data_TABLE[Total Value Sold],Data_TABLE[EOM Date],"="&amp;EOMONTH(Dashboard!$I$7,0),Data_TABLE[Customer],"="&amp;Calc!U2353),"")</f>
        <v/>
      </c>
    </row>
    <row r="2354" spans="8:22" x14ac:dyDescent="0.2">
      <c r="H2354" s="15" t="str">
        <f t="shared" si="110"/>
        <v/>
      </c>
      <c r="I2354" s="16" t="str">
        <f t="array" ref="I2354">IF(H2354&lt;&gt;"",SUM(IF(Data_TABLE[EOM Date]=EOMONTH(H2354,0),Data_TABLE[Total Value Sold],0)),"")</f>
        <v/>
      </c>
      <c r="J2354" s="16" t="e">
        <f t="shared" ca="1" si="108"/>
        <v>#N/A</v>
      </c>
      <c r="K2354" s="16" t="e">
        <f t="shared" ca="1" si="109"/>
        <v>#N/A</v>
      </c>
      <c r="L2354" s="12" t="str">
        <f>IF(I2354&lt;&gt;"",RANK(I2354,ListSales,0),"")</f>
        <v/>
      </c>
      <c r="V2354" s="18" t="str">
        <f>IF(U2354&lt;&gt;"",SUMIFS(Data_TABLE[Total Value Sold],Data_TABLE[EOM Date],"="&amp;EOMONTH(Dashboard!$I$7,0),Data_TABLE[Customer],"="&amp;Calc!U2354),"")</f>
        <v/>
      </c>
    </row>
    <row r="2355" spans="8:22" x14ac:dyDescent="0.2">
      <c r="H2355" s="15" t="str">
        <f t="shared" si="110"/>
        <v/>
      </c>
      <c r="I2355" s="16" t="str">
        <f t="array" ref="I2355">IF(H2355&lt;&gt;"",SUM(IF(Data_TABLE[EOM Date]=EOMONTH(H2355,0),Data_TABLE[Total Value Sold],0)),"")</f>
        <v/>
      </c>
      <c r="J2355" s="16" t="e">
        <f t="shared" ca="1" si="108"/>
        <v>#N/A</v>
      </c>
      <c r="K2355" s="16" t="e">
        <f t="shared" ca="1" si="109"/>
        <v>#N/A</v>
      </c>
      <c r="L2355" s="12" t="str">
        <f>IF(I2355&lt;&gt;"",RANK(I2355,ListSales,0),"")</f>
        <v/>
      </c>
      <c r="V2355" s="18" t="str">
        <f>IF(U2355&lt;&gt;"",SUMIFS(Data_TABLE[Total Value Sold],Data_TABLE[EOM Date],"="&amp;EOMONTH(Dashboard!$I$7,0),Data_TABLE[Customer],"="&amp;Calc!U2355),"")</f>
        <v/>
      </c>
    </row>
    <row r="2356" spans="8:22" x14ac:dyDescent="0.2">
      <c r="H2356" s="15" t="str">
        <f t="shared" si="110"/>
        <v/>
      </c>
      <c r="I2356" s="16" t="str">
        <f t="array" ref="I2356">IF(H2356&lt;&gt;"",SUM(IF(Data_TABLE[EOM Date]=EOMONTH(H2356,0),Data_TABLE[Total Value Sold],0)),"")</f>
        <v/>
      </c>
      <c r="J2356" s="16" t="e">
        <f t="shared" ca="1" si="108"/>
        <v>#N/A</v>
      </c>
      <c r="K2356" s="16" t="e">
        <f t="shared" ca="1" si="109"/>
        <v>#N/A</v>
      </c>
      <c r="L2356" s="12" t="str">
        <f>IF(I2356&lt;&gt;"",RANK(I2356,ListSales,0),"")</f>
        <v/>
      </c>
      <c r="V2356" s="18" t="str">
        <f>IF(U2356&lt;&gt;"",SUMIFS(Data_TABLE[Total Value Sold],Data_TABLE[EOM Date],"="&amp;EOMONTH(Dashboard!$I$7,0),Data_TABLE[Customer],"="&amp;Calc!U2356),"")</f>
        <v/>
      </c>
    </row>
    <row r="2357" spans="8:22" x14ac:dyDescent="0.2">
      <c r="H2357" s="15" t="str">
        <f t="shared" si="110"/>
        <v/>
      </c>
      <c r="I2357" s="16" t="str">
        <f t="array" ref="I2357">IF(H2357&lt;&gt;"",SUM(IF(Data_TABLE[EOM Date]=EOMONTH(H2357,0),Data_TABLE[Total Value Sold],0)),"")</f>
        <v/>
      </c>
      <c r="J2357" s="16" t="e">
        <f t="shared" ca="1" si="108"/>
        <v>#N/A</v>
      </c>
      <c r="K2357" s="16" t="e">
        <f t="shared" ca="1" si="109"/>
        <v>#N/A</v>
      </c>
      <c r="L2357" s="12" t="str">
        <f>IF(I2357&lt;&gt;"",RANK(I2357,ListSales,0),"")</f>
        <v/>
      </c>
      <c r="V2357" s="18" t="str">
        <f>IF(U2357&lt;&gt;"",SUMIFS(Data_TABLE[Total Value Sold],Data_TABLE[EOM Date],"="&amp;EOMONTH(Dashboard!$I$7,0),Data_TABLE[Customer],"="&amp;Calc!U2357),"")</f>
        <v/>
      </c>
    </row>
    <row r="2358" spans="8:22" x14ac:dyDescent="0.2">
      <c r="H2358" s="15" t="str">
        <f t="shared" si="110"/>
        <v/>
      </c>
      <c r="I2358" s="16" t="str">
        <f t="array" ref="I2358">IF(H2358&lt;&gt;"",SUM(IF(Data_TABLE[EOM Date]=EOMONTH(H2358,0),Data_TABLE[Total Value Sold],0)),"")</f>
        <v/>
      </c>
      <c r="J2358" s="16" t="e">
        <f t="shared" ca="1" si="108"/>
        <v>#N/A</v>
      </c>
      <c r="K2358" s="16" t="e">
        <f t="shared" ca="1" si="109"/>
        <v>#N/A</v>
      </c>
      <c r="L2358" s="12" t="str">
        <f>IF(I2358&lt;&gt;"",RANK(I2358,ListSales,0),"")</f>
        <v/>
      </c>
      <c r="V2358" s="18" t="str">
        <f>IF(U2358&lt;&gt;"",SUMIFS(Data_TABLE[Total Value Sold],Data_TABLE[EOM Date],"="&amp;EOMONTH(Dashboard!$I$7,0),Data_TABLE[Customer],"="&amp;Calc!U2358),"")</f>
        <v/>
      </c>
    </row>
    <row r="2359" spans="8:22" x14ac:dyDescent="0.2">
      <c r="H2359" s="15" t="str">
        <f t="shared" si="110"/>
        <v/>
      </c>
      <c r="I2359" s="16" t="str">
        <f t="array" ref="I2359">IF(H2359&lt;&gt;"",SUM(IF(Data_TABLE[EOM Date]=EOMONTH(H2359,0),Data_TABLE[Total Value Sold],0)),"")</f>
        <v/>
      </c>
      <c r="J2359" s="16" t="e">
        <f t="shared" ca="1" si="108"/>
        <v>#N/A</v>
      </c>
      <c r="K2359" s="16" t="e">
        <f t="shared" ca="1" si="109"/>
        <v>#N/A</v>
      </c>
      <c r="L2359" s="12" t="str">
        <f>IF(I2359&lt;&gt;"",RANK(I2359,ListSales,0),"")</f>
        <v/>
      </c>
      <c r="V2359" s="18" t="str">
        <f>IF(U2359&lt;&gt;"",SUMIFS(Data_TABLE[Total Value Sold],Data_TABLE[EOM Date],"="&amp;EOMONTH(Dashboard!$I$7,0),Data_TABLE[Customer],"="&amp;Calc!U2359),"")</f>
        <v/>
      </c>
    </row>
    <row r="2360" spans="8:22" x14ac:dyDescent="0.2">
      <c r="H2360" s="15" t="str">
        <f t="shared" si="110"/>
        <v/>
      </c>
      <c r="I2360" s="16" t="str">
        <f t="array" ref="I2360">IF(H2360&lt;&gt;"",SUM(IF(Data_TABLE[EOM Date]=EOMONTH(H2360,0),Data_TABLE[Total Value Sold],0)),"")</f>
        <v/>
      </c>
      <c r="J2360" s="16" t="e">
        <f t="shared" ca="1" si="108"/>
        <v>#N/A</v>
      </c>
      <c r="K2360" s="16" t="e">
        <f t="shared" ca="1" si="109"/>
        <v>#N/A</v>
      </c>
      <c r="L2360" s="12" t="str">
        <f>IF(I2360&lt;&gt;"",RANK(I2360,ListSales,0),"")</f>
        <v/>
      </c>
      <c r="V2360" s="18" t="str">
        <f>IF(U2360&lt;&gt;"",SUMIFS(Data_TABLE[Total Value Sold],Data_TABLE[EOM Date],"="&amp;EOMONTH(Dashboard!$I$7,0),Data_TABLE[Customer],"="&amp;Calc!U2360),"")</f>
        <v/>
      </c>
    </row>
    <row r="2361" spans="8:22" x14ac:dyDescent="0.2">
      <c r="H2361" s="15" t="str">
        <f t="shared" si="110"/>
        <v/>
      </c>
      <c r="I2361" s="16" t="str">
        <f t="array" ref="I2361">IF(H2361&lt;&gt;"",SUM(IF(Data_TABLE[EOM Date]=EOMONTH(H2361,0),Data_TABLE[Total Value Sold],0)),"")</f>
        <v/>
      </c>
      <c r="J2361" s="16" t="e">
        <f t="shared" ca="1" si="108"/>
        <v>#N/A</v>
      </c>
      <c r="K2361" s="16" t="e">
        <f t="shared" ca="1" si="109"/>
        <v>#N/A</v>
      </c>
      <c r="L2361" s="12" t="str">
        <f>IF(I2361&lt;&gt;"",RANK(I2361,ListSales,0),"")</f>
        <v/>
      </c>
      <c r="V2361" s="18" t="str">
        <f>IF(U2361&lt;&gt;"",SUMIFS(Data_TABLE[Total Value Sold],Data_TABLE[EOM Date],"="&amp;EOMONTH(Dashboard!$I$7,0),Data_TABLE[Customer],"="&amp;Calc!U2361),"")</f>
        <v/>
      </c>
    </row>
    <row r="2362" spans="8:22" x14ac:dyDescent="0.2">
      <c r="H2362" s="15" t="str">
        <f t="shared" si="110"/>
        <v/>
      </c>
      <c r="I2362" s="16" t="str">
        <f t="array" ref="I2362">IF(H2362&lt;&gt;"",SUM(IF(Data_TABLE[EOM Date]=EOMONTH(H2362,0),Data_TABLE[Total Value Sold],0)),"")</f>
        <v/>
      </c>
      <c r="J2362" s="16" t="e">
        <f t="shared" ca="1" si="108"/>
        <v>#N/A</v>
      </c>
      <c r="K2362" s="16" t="e">
        <f t="shared" ca="1" si="109"/>
        <v>#N/A</v>
      </c>
      <c r="L2362" s="12" t="str">
        <f>IF(I2362&lt;&gt;"",RANK(I2362,ListSales,0),"")</f>
        <v/>
      </c>
      <c r="V2362" s="18" t="str">
        <f>IF(U2362&lt;&gt;"",SUMIFS(Data_TABLE[Total Value Sold],Data_TABLE[EOM Date],"="&amp;EOMONTH(Dashboard!$I$7,0),Data_TABLE[Customer],"="&amp;Calc!U2362),"")</f>
        <v/>
      </c>
    </row>
    <row r="2363" spans="8:22" x14ac:dyDescent="0.2">
      <c r="H2363" s="15" t="str">
        <f t="shared" si="110"/>
        <v/>
      </c>
      <c r="I2363" s="16" t="str">
        <f t="array" ref="I2363">IF(H2363&lt;&gt;"",SUM(IF(Data_TABLE[EOM Date]=EOMONTH(H2363,0),Data_TABLE[Total Value Sold],0)),"")</f>
        <v/>
      </c>
      <c r="J2363" s="16" t="e">
        <f t="shared" ca="1" si="108"/>
        <v>#N/A</v>
      </c>
      <c r="K2363" s="16" t="e">
        <f t="shared" ca="1" si="109"/>
        <v>#N/A</v>
      </c>
      <c r="L2363" s="12" t="str">
        <f>IF(I2363&lt;&gt;"",RANK(I2363,ListSales,0),"")</f>
        <v/>
      </c>
      <c r="V2363" s="18" t="str">
        <f>IF(U2363&lt;&gt;"",SUMIFS(Data_TABLE[Total Value Sold],Data_TABLE[EOM Date],"="&amp;EOMONTH(Dashboard!$I$7,0),Data_TABLE[Customer],"="&amp;Calc!U2363),"")</f>
        <v/>
      </c>
    </row>
    <row r="2364" spans="8:22" x14ac:dyDescent="0.2">
      <c r="H2364" s="15" t="str">
        <f t="shared" si="110"/>
        <v/>
      </c>
      <c r="I2364" s="16" t="str">
        <f t="array" ref="I2364">IF(H2364&lt;&gt;"",SUM(IF(Data_TABLE[EOM Date]=EOMONTH(H2364,0),Data_TABLE[Total Value Sold],0)),"")</f>
        <v/>
      </c>
      <c r="J2364" s="16" t="e">
        <f t="shared" ca="1" si="108"/>
        <v>#N/A</v>
      </c>
      <c r="K2364" s="16" t="e">
        <f t="shared" ca="1" si="109"/>
        <v>#N/A</v>
      </c>
      <c r="L2364" s="12" t="str">
        <f>IF(I2364&lt;&gt;"",RANK(I2364,ListSales,0),"")</f>
        <v/>
      </c>
      <c r="V2364" s="18" t="str">
        <f>IF(U2364&lt;&gt;"",SUMIFS(Data_TABLE[Total Value Sold],Data_TABLE[EOM Date],"="&amp;EOMONTH(Dashboard!$I$7,0),Data_TABLE[Customer],"="&amp;Calc!U2364),"")</f>
        <v/>
      </c>
    </row>
    <row r="2365" spans="8:22" x14ac:dyDescent="0.2">
      <c r="H2365" s="15" t="str">
        <f t="shared" si="110"/>
        <v/>
      </c>
      <c r="I2365" s="16" t="str">
        <f t="array" ref="I2365">IF(H2365&lt;&gt;"",SUM(IF(Data_TABLE[EOM Date]=EOMONTH(H2365,0),Data_TABLE[Total Value Sold],0)),"")</f>
        <v/>
      </c>
      <c r="J2365" s="16" t="e">
        <f t="shared" ca="1" si="108"/>
        <v>#N/A</v>
      </c>
      <c r="K2365" s="16" t="e">
        <f t="shared" ca="1" si="109"/>
        <v>#N/A</v>
      </c>
      <c r="L2365" s="12" t="str">
        <f>IF(I2365&lt;&gt;"",RANK(I2365,ListSales,0),"")</f>
        <v/>
      </c>
      <c r="V2365" s="18" t="str">
        <f>IF(U2365&lt;&gt;"",SUMIFS(Data_TABLE[Total Value Sold],Data_TABLE[EOM Date],"="&amp;EOMONTH(Dashboard!$I$7,0),Data_TABLE[Customer],"="&amp;Calc!U2365),"")</f>
        <v/>
      </c>
    </row>
    <row r="2366" spans="8:22" x14ac:dyDescent="0.2">
      <c r="H2366" s="15" t="str">
        <f t="shared" si="110"/>
        <v/>
      </c>
      <c r="I2366" s="16" t="str">
        <f t="array" ref="I2366">IF(H2366&lt;&gt;"",SUM(IF(Data_TABLE[EOM Date]=EOMONTH(H2366,0),Data_TABLE[Total Value Sold],0)),"")</f>
        <v/>
      </c>
      <c r="J2366" s="16" t="e">
        <f t="shared" ca="1" si="108"/>
        <v>#N/A</v>
      </c>
      <c r="K2366" s="16" t="e">
        <f t="shared" ca="1" si="109"/>
        <v>#N/A</v>
      </c>
      <c r="L2366" s="12" t="str">
        <f>IF(I2366&lt;&gt;"",RANK(I2366,ListSales,0),"")</f>
        <v/>
      </c>
      <c r="V2366" s="18" t="str">
        <f>IF(U2366&lt;&gt;"",SUMIFS(Data_TABLE[Total Value Sold],Data_TABLE[EOM Date],"="&amp;EOMONTH(Dashboard!$I$7,0),Data_TABLE[Customer],"="&amp;Calc!U2366),"")</f>
        <v/>
      </c>
    </row>
    <row r="2367" spans="8:22" x14ac:dyDescent="0.2">
      <c r="H2367" s="15" t="str">
        <f t="shared" si="110"/>
        <v/>
      </c>
      <c r="I2367" s="16" t="str">
        <f t="array" ref="I2367">IF(H2367&lt;&gt;"",SUM(IF(Data_TABLE[EOM Date]=EOMONTH(H2367,0),Data_TABLE[Total Value Sold],0)),"")</f>
        <v/>
      </c>
      <c r="J2367" s="16" t="e">
        <f t="shared" ca="1" si="108"/>
        <v>#N/A</v>
      </c>
      <c r="K2367" s="16" t="e">
        <f t="shared" ca="1" si="109"/>
        <v>#N/A</v>
      </c>
      <c r="L2367" s="12" t="str">
        <f>IF(I2367&lt;&gt;"",RANK(I2367,ListSales,0),"")</f>
        <v/>
      </c>
      <c r="V2367" s="18" t="str">
        <f>IF(U2367&lt;&gt;"",SUMIFS(Data_TABLE[Total Value Sold],Data_TABLE[EOM Date],"="&amp;EOMONTH(Dashboard!$I$7,0),Data_TABLE[Customer],"="&amp;Calc!U2367),"")</f>
        <v/>
      </c>
    </row>
    <row r="2368" spans="8:22" x14ac:dyDescent="0.2">
      <c r="H2368" s="15" t="str">
        <f t="shared" si="110"/>
        <v/>
      </c>
      <c r="I2368" s="16" t="str">
        <f t="array" ref="I2368">IF(H2368&lt;&gt;"",SUM(IF(Data_TABLE[EOM Date]=EOMONTH(H2368,0),Data_TABLE[Total Value Sold],0)),"")</f>
        <v/>
      </c>
      <c r="J2368" s="16" t="e">
        <f t="shared" ca="1" si="108"/>
        <v>#N/A</v>
      </c>
      <c r="K2368" s="16" t="e">
        <f t="shared" ca="1" si="109"/>
        <v>#N/A</v>
      </c>
      <c r="L2368" s="12" t="str">
        <f>IF(I2368&lt;&gt;"",RANK(I2368,ListSales,0),"")</f>
        <v/>
      </c>
      <c r="V2368" s="18" t="str">
        <f>IF(U2368&lt;&gt;"",SUMIFS(Data_TABLE[Total Value Sold],Data_TABLE[EOM Date],"="&amp;EOMONTH(Dashboard!$I$7,0),Data_TABLE[Customer],"="&amp;Calc!U2368),"")</f>
        <v/>
      </c>
    </row>
    <row r="2369" spans="8:22" x14ac:dyDescent="0.2">
      <c r="H2369" s="15" t="str">
        <f t="shared" si="110"/>
        <v/>
      </c>
      <c r="I2369" s="16" t="str">
        <f t="array" ref="I2369">IF(H2369&lt;&gt;"",SUM(IF(Data_TABLE[EOM Date]=EOMONTH(H2369,0),Data_TABLE[Total Value Sold],0)),"")</f>
        <v/>
      </c>
      <c r="J2369" s="16" t="e">
        <f t="shared" ca="1" si="108"/>
        <v>#N/A</v>
      </c>
      <c r="K2369" s="16" t="e">
        <f t="shared" ca="1" si="109"/>
        <v>#N/A</v>
      </c>
      <c r="L2369" s="12" t="str">
        <f>IF(I2369&lt;&gt;"",RANK(I2369,ListSales,0),"")</f>
        <v/>
      </c>
      <c r="V2369" s="18" t="str">
        <f>IF(U2369&lt;&gt;"",SUMIFS(Data_TABLE[Total Value Sold],Data_TABLE[EOM Date],"="&amp;EOMONTH(Dashboard!$I$7,0),Data_TABLE[Customer],"="&amp;Calc!U2369),"")</f>
        <v/>
      </c>
    </row>
    <row r="2370" spans="8:22" x14ac:dyDescent="0.2">
      <c r="H2370" s="15" t="str">
        <f t="shared" si="110"/>
        <v/>
      </c>
      <c r="I2370" s="16" t="str">
        <f t="array" ref="I2370">IF(H2370&lt;&gt;"",SUM(IF(Data_TABLE[EOM Date]=EOMONTH(H2370,0),Data_TABLE[Total Value Sold],0)),"")</f>
        <v/>
      </c>
      <c r="J2370" s="16" t="e">
        <f t="shared" ca="1" si="108"/>
        <v>#N/A</v>
      </c>
      <c r="K2370" s="16" t="e">
        <f t="shared" ca="1" si="109"/>
        <v>#N/A</v>
      </c>
      <c r="L2370" s="12" t="str">
        <f>IF(I2370&lt;&gt;"",RANK(I2370,ListSales,0),"")</f>
        <v/>
      </c>
      <c r="V2370" s="18" t="str">
        <f>IF(U2370&lt;&gt;"",SUMIFS(Data_TABLE[Total Value Sold],Data_TABLE[EOM Date],"="&amp;EOMONTH(Dashboard!$I$7,0),Data_TABLE[Customer],"="&amp;Calc!U2370),"")</f>
        <v/>
      </c>
    </row>
    <row r="2371" spans="8:22" x14ac:dyDescent="0.2">
      <c r="H2371" s="15" t="str">
        <f t="shared" si="110"/>
        <v/>
      </c>
      <c r="I2371" s="16" t="str">
        <f t="array" ref="I2371">IF(H2371&lt;&gt;"",SUM(IF(Data_TABLE[EOM Date]=EOMONTH(H2371,0),Data_TABLE[Total Value Sold],0)),"")</f>
        <v/>
      </c>
      <c r="J2371" s="16" t="e">
        <f t="shared" ca="1" si="108"/>
        <v>#N/A</v>
      </c>
      <c r="K2371" s="16" t="e">
        <f t="shared" ca="1" si="109"/>
        <v>#N/A</v>
      </c>
      <c r="L2371" s="12" t="str">
        <f>IF(I2371&lt;&gt;"",RANK(I2371,ListSales,0),"")</f>
        <v/>
      </c>
      <c r="V2371" s="18" t="str">
        <f>IF(U2371&lt;&gt;"",SUMIFS(Data_TABLE[Total Value Sold],Data_TABLE[EOM Date],"="&amp;EOMONTH(Dashboard!$I$7,0),Data_TABLE[Customer],"="&amp;Calc!U2371),"")</f>
        <v/>
      </c>
    </row>
    <row r="2372" spans="8:22" x14ac:dyDescent="0.2">
      <c r="H2372" s="15" t="str">
        <f t="shared" si="110"/>
        <v/>
      </c>
      <c r="I2372" s="16" t="str">
        <f t="array" ref="I2372">IF(H2372&lt;&gt;"",SUM(IF(Data_TABLE[EOM Date]=EOMONTH(H2372,0),Data_TABLE[Total Value Sold],0)),"")</f>
        <v/>
      </c>
      <c r="J2372" s="16" t="e">
        <f t="shared" ca="1" si="108"/>
        <v>#N/A</v>
      </c>
      <c r="K2372" s="16" t="e">
        <f t="shared" ca="1" si="109"/>
        <v>#N/A</v>
      </c>
      <c r="L2372" s="12" t="str">
        <f>IF(I2372&lt;&gt;"",RANK(I2372,ListSales,0),"")</f>
        <v/>
      </c>
      <c r="V2372" s="18" t="str">
        <f>IF(U2372&lt;&gt;"",SUMIFS(Data_TABLE[Total Value Sold],Data_TABLE[EOM Date],"="&amp;EOMONTH(Dashboard!$I$7,0),Data_TABLE[Customer],"="&amp;Calc!U2372),"")</f>
        <v/>
      </c>
    </row>
    <row r="2373" spans="8:22" x14ac:dyDescent="0.2">
      <c r="H2373" s="15" t="str">
        <f t="shared" si="110"/>
        <v/>
      </c>
      <c r="I2373" s="16" t="str">
        <f t="array" ref="I2373">IF(H2373&lt;&gt;"",SUM(IF(Data_TABLE[EOM Date]=EOMONTH(H2373,0),Data_TABLE[Total Value Sold],0)),"")</f>
        <v/>
      </c>
      <c r="J2373" s="16" t="e">
        <f t="shared" ref="J2373:J2436" ca="1" si="111">IF(L2373=$D$13,I2373,NA())</f>
        <v>#N/A</v>
      </c>
      <c r="K2373" s="16" t="e">
        <f t="shared" ref="K2373:K2436" ca="1" si="112">IF(L2373=$D$14,I2373,NA())</f>
        <v>#N/A</v>
      </c>
      <c r="L2373" s="12" t="str">
        <f>IF(I2373&lt;&gt;"",RANK(I2373,ListSales,0),"")</f>
        <v/>
      </c>
      <c r="V2373" s="18" t="str">
        <f>IF(U2373&lt;&gt;"",SUMIFS(Data_TABLE[Total Value Sold],Data_TABLE[EOM Date],"="&amp;EOMONTH(Dashboard!$I$7,0),Data_TABLE[Customer],"="&amp;Calc!U2373),"")</f>
        <v/>
      </c>
    </row>
    <row r="2374" spans="8:22" x14ac:dyDescent="0.2">
      <c r="H2374" s="15" t="str">
        <f t="shared" ref="H2374:H2437" si="113">IF(ROW(H2373)-3&gt;$D$5,"",EDATE(H2373,1))</f>
        <v/>
      </c>
      <c r="I2374" s="16" t="str">
        <f t="array" ref="I2374">IF(H2374&lt;&gt;"",SUM(IF(Data_TABLE[EOM Date]=EOMONTH(H2374,0),Data_TABLE[Total Value Sold],0)),"")</f>
        <v/>
      </c>
      <c r="J2374" s="16" t="e">
        <f t="shared" ca="1" si="111"/>
        <v>#N/A</v>
      </c>
      <c r="K2374" s="16" t="e">
        <f t="shared" ca="1" si="112"/>
        <v>#N/A</v>
      </c>
      <c r="L2374" s="12" t="str">
        <f>IF(I2374&lt;&gt;"",RANK(I2374,ListSales,0),"")</f>
        <v/>
      </c>
      <c r="V2374" s="18" t="str">
        <f>IF(U2374&lt;&gt;"",SUMIFS(Data_TABLE[Total Value Sold],Data_TABLE[EOM Date],"="&amp;EOMONTH(Dashboard!$I$7,0),Data_TABLE[Customer],"="&amp;Calc!U2374),"")</f>
        <v/>
      </c>
    </row>
    <row r="2375" spans="8:22" x14ac:dyDescent="0.2">
      <c r="H2375" s="15" t="str">
        <f t="shared" si="113"/>
        <v/>
      </c>
      <c r="I2375" s="16" t="str">
        <f t="array" ref="I2375">IF(H2375&lt;&gt;"",SUM(IF(Data_TABLE[EOM Date]=EOMONTH(H2375,0),Data_TABLE[Total Value Sold],0)),"")</f>
        <v/>
      </c>
      <c r="J2375" s="16" t="e">
        <f t="shared" ca="1" si="111"/>
        <v>#N/A</v>
      </c>
      <c r="K2375" s="16" t="e">
        <f t="shared" ca="1" si="112"/>
        <v>#N/A</v>
      </c>
      <c r="L2375" s="12" t="str">
        <f>IF(I2375&lt;&gt;"",RANK(I2375,ListSales,0),"")</f>
        <v/>
      </c>
      <c r="V2375" s="18" t="str">
        <f>IF(U2375&lt;&gt;"",SUMIFS(Data_TABLE[Total Value Sold],Data_TABLE[EOM Date],"="&amp;EOMONTH(Dashboard!$I$7,0),Data_TABLE[Customer],"="&amp;Calc!U2375),"")</f>
        <v/>
      </c>
    </row>
    <row r="2376" spans="8:22" x14ac:dyDescent="0.2">
      <c r="H2376" s="15" t="str">
        <f t="shared" si="113"/>
        <v/>
      </c>
      <c r="I2376" s="16" t="str">
        <f t="array" ref="I2376">IF(H2376&lt;&gt;"",SUM(IF(Data_TABLE[EOM Date]=EOMONTH(H2376,0),Data_TABLE[Total Value Sold],0)),"")</f>
        <v/>
      </c>
      <c r="J2376" s="16" t="e">
        <f t="shared" ca="1" si="111"/>
        <v>#N/A</v>
      </c>
      <c r="K2376" s="16" t="e">
        <f t="shared" ca="1" si="112"/>
        <v>#N/A</v>
      </c>
      <c r="L2376" s="12" t="str">
        <f>IF(I2376&lt;&gt;"",RANK(I2376,ListSales,0),"")</f>
        <v/>
      </c>
      <c r="V2376" s="18" t="str">
        <f>IF(U2376&lt;&gt;"",SUMIFS(Data_TABLE[Total Value Sold],Data_TABLE[EOM Date],"="&amp;EOMONTH(Dashboard!$I$7,0),Data_TABLE[Customer],"="&amp;Calc!U2376),"")</f>
        <v/>
      </c>
    </row>
    <row r="2377" spans="8:22" x14ac:dyDescent="0.2">
      <c r="H2377" s="15" t="str">
        <f t="shared" si="113"/>
        <v/>
      </c>
      <c r="I2377" s="16" t="str">
        <f t="array" ref="I2377">IF(H2377&lt;&gt;"",SUM(IF(Data_TABLE[EOM Date]=EOMONTH(H2377,0),Data_TABLE[Total Value Sold],0)),"")</f>
        <v/>
      </c>
      <c r="J2377" s="16" t="e">
        <f t="shared" ca="1" si="111"/>
        <v>#N/A</v>
      </c>
      <c r="K2377" s="16" t="e">
        <f t="shared" ca="1" si="112"/>
        <v>#N/A</v>
      </c>
      <c r="L2377" s="12" t="str">
        <f>IF(I2377&lt;&gt;"",RANK(I2377,ListSales,0),"")</f>
        <v/>
      </c>
      <c r="V2377" s="18" t="str">
        <f>IF(U2377&lt;&gt;"",SUMIFS(Data_TABLE[Total Value Sold],Data_TABLE[EOM Date],"="&amp;EOMONTH(Dashboard!$I$7,0),Data_TABLE[Customer],"="&amp;Calc!U2377),"")</f>
        <v/>
      </c>
    </row>
    <row r="2378" spans="8:22" x14ac:dyDescent="0.2">
      <c r="H2378" s="15" t="str">
        <f t="shared" si="113"/>
        <v/>
      </c>
      <c r="I2378" s="16" t="str">
        <f t="array" ref="I2378">IF(H2378&lt;&gt;"",SUM(IF(Data_TABLE[EOM Date]=EOMONTH(H2378,0),Data_TABLE[Total Value Sold],0)),"")</f>
        <v/>
      </c>
      <c r="J2378" s="16" t="e">
        <f t="shared" ca="1" si="111"/>
        <v>#N/A</v>
      </c>
      <c r="K2378" s="16" t="e">
        <f t="shared" ca="1" si="112"/>
        <v>#N/A</v>
      </c>
      <c r="L2378" s="12" t="str">
        <f>IF(I2378&lt;&gt;"",RANK(I2378,ListSales,0),"")</f>
        <v/>
      </c>
      <c r="V2378" s="18" t="str">
        <f>IF(U2378&lt;&gt;"",SUMIFS(Data_TABLE[Total Value Sold],Data_TABLE[EOM Date],"="&amp;EOMONTH(Dashboard!$I$7,0),Data_TABLE[Customer],"="&amp;Calc!U2378),"")</f>
        <v/>
      </c>
    </row>
    <row r="2379" spans="8:22" x14ac:dyDescent="0.2">
      <c r="H2379" s="15" t="str">
        <f t="shared" si="113"/>
        <v/>
      </c>
      <c r="I2379" s="16" t="str">
        <f t="array" ref="I2379">IF(H2379&lt;&gt;"",SUM(IF(Data_TABLE[EOM Date]=EOMONTH(H2379,0),Data_TABLE[Total Value Sold],0)),"")</f>
        <v/>
      </c>
      <c r="J2379" s="16" t="e">
        <f t="shared" ca="1" si="111"/>
        <v>#N/A</v>
      </c>
      <c r="K2379" s="16" t="e">
        <f t="shared" ca="1" si="112"/>
        <v>#N/A</v>
      </c>
      <c r="L2379" s="12" t="str">
        <f>IF(I2379&lt;&gt;"",RANK(I2379,ListSales,0),"")</f>
        <v/>
      </c>
      <c r="V2379" s="18" t="str">
        <f>IF(U2379&lt;&gt;"",SUMIFS(Data_TABLE[Total Value Sold],Data_TABLE[EOM Date],"="&amp;EOMONTH(Dashboard!$I$7,0),Data_TABLE[Customer],"="&amp;Calc!U2379),"")</f>
        <v/>
      </c>
    </row>
    <row r="2380" spans="8:22" x14ac:dyDescent="0.2">
      <c r="H2380" s="15" t="str">
        <f t="shared" si="113"/>
        <v/>
      </c>
      <c r="I2380" s="16" t="str">
        <f t="array" ref="I2380">IF(H2380&lt;&gt;"",SUM(IF(Data_TABLE[EOM Date]=EOMONTH(H2380,0),Data_TABLE[Total Value Sold],0)),"")</f>
        <v/>
      </c>
      <c r="J2380" s="16" t="e">
        <f t="shared" ca="1" si="111"/>
        <v>#N/A</v>
      </c>
      <c r="K2380" s="16" t="e">
        <f t="shared" ca="1" si="112"/>
        <v>#N/A</v>
      </c>
      <c r="L2380" s="12" t="str">
        <f>IF(I2380&lt;&gt;"",RANK(I2380,ListSales,0),"")</f>
        <v/>
      </c>
      <c r="V2380" s="18" t="str">
        <f>IF(U2380&lt;&gt;"",SUMIFS(Data_TABLE[Total Value Sold],Data_TABLE[EOM Date],"="&amp;EOMONTH(Dashboard!$I$7,0),Data_TABLE[Customer],"="&amp;Calc!U2380),"")</f>
        <v/>
      </c>
    </row>
    <row r="2381" spans="8:22" x14ac:dyDescent="0.2">
      <c r="H2381" s="15" t="str">
        <f t="shared" si="113"/>
        <v/>
      </c>
      <c r="I2381" s="16" t="str">
        <f t="array" ref="I2381">IF(H2381&lt;&gt;"",SUM(IF(Data_TABLE[EOM Date]=EOMONTH(H2381,0),Data_TABLE[Total Value Sold],0)),"")</f>
        <v/>
      </c>
      <c r="J2381" s="16" t="e">
        <f t="shared" ca="1" si="111"/>
        <v>#N/A</v>
      </c>
      <c r="K2381" s="16" t="e">
        <f t="shared" ca="1" si="112"/>
        <v>#N/A</v>
      </c>
      <c r="L2381" s="12" t="str">
        <f>IF(I2381&lt;&gt;"",RANK(I2381,ListSales,0),"")</f>
        <v/>
      </c>
      <c r="V2381" s="18" t="str">
        <f>IF(U2381&lt;&gt;"",SUMIFS(Data_TABLE[Total Value Sold],Data_TABLE[EOM Date],"="&amp;EOMONTH(Dashboard!$I$7,0),Data_TABLE[Customer],"="&amp;Calc!U2381),"")</f>
        <v/>
      </c>
    </row>
    <row r="2382" spans="8:22" x14ac:dyDescent="0.2">
      <c r="H2382" s="15" t="str">
        <f t="shared" si="113"/>
        <v/>
      </c>
      <c r="I2382" s="16" t="str">
        <f t="array" ref="I2382">IF(H2382&lt;&gt;"",SUM(IF(Data_TABLE[EOM Date]=EOMONTH(H2382,0),Data_TABLE[Total Value Sold],0)),"")</f>
        <v/>
      </c>
      <c r="J2382" s="16" t="e">
        <f t="shared" ca="1" si="111"/>
        <v>#N/A</v>
      </c>
      <c r="K2382" s="16" t="e">
        <f t="shared" ca="1" si="112"/>
        <v>#N/A</v>
      </c>
      <c r="L2382" s="12" t="str">
        <f>IF(I2382&lt;&gt;"",RANK(I2382,ListSales,0),"")</f>
        <v/>
      </c>
      <c r="V2382" s="18" t="str">
        <f>IF(U2382&lt;&gt;"",SUMIFS(Data_TABLE[Total Value Sold],Data_TABLE[EOM Date],"="&amp;EOMONTH(Dashboard!$I$7,0),Data_TABLE[Customer],"="&amp;Calc!U2382),"")</f>
        <v/>
      </c>
    </row>
    <row r="2383" spans="8:22" x14ac:dyDescent="0.2">
      <c r="H2383" s="15" t="str">
        <f t="shared" si="113"/>
        <v/>
      </c>
      <c r="I2383" s="16" t="str">
        <f t="array" ref="I2383">IF(H2383&lt;&gt;"",SUM(IF(Data_TABLE[EOM Date]=EOMONTH(H2383,0),Data_TABLE[Total Value Sold],0)),"")</f>
        <v/>
      </c>
      <c r="J2383" s="16" t="e">
        <f t="shared" ca="1" si="111"/>
        <v>#N/A</v>
      </c>
      <c r="K2383" s="16" t="e">
        <f t="shared" ca="1" si="112"/>
        <v>#N/A</v>
      </c>
      <c r="L2383" s="12" t="str">
        <f>IF(I2383&lt;&gt;"",RANK(I2383,ListSales,0),"")</f>
        <v/>
      </c>
      <c r="V2383" s="18" t="str">
        <f>IF(U2383&lt;&gt;"",SUMIFS(Data_TABLE[Total Value Sold],Data_TABLE[EOM Date],"="&amp;EOMONTH(Dashboard!$I$7,0),Data_TABLE[Customer],"="&amp;Calc!U2383),"")</f>
        <v/>
      </c>
    </row>
    <row r="2384" spans="8:22" x14ac:dyDescent="0.2">
      <c r="H2384" s="15" t="str">
        <f t="shared" si="113"/>
        <v/>
      </c>
      <c r="I2384" s="16" t="str">
        <f t="array" ref="I2384">IF(H2384&lt;&gt;"",SUM(IF(Data_TABLE[EOM Date]=EOMONTH(H2384,0),Data_TABLE[Total Value Sold],0)),"")</f>
        <v/>
      </c>
      <c r="J2384" s="16" t="e">
        <f t="shared" ca="1" si="111"/>
        <v>#N/A</v>
      </c>
      <c r="K2384" s="16" t="e">
        <f t="shared" ca="1" si="112"/>
        <v>#N/A</v>
      </c>
      <c r="L2384" s="12" t="str">
        <f>IF(I2384&lt;&gt;"",RANK(I2384,ListSales,0),"")</f>
        <v/>
      </c>
      <c r="V2384" s="18" t="str">
        <f>IF(U2384&lt;&gt;"",SUMIFS(Data_TABLE[Total Value Sold],Data_TABLE[EOM Date],"="&amp;EOMONTH(Dashboard!$I$7,0),Data_TABLE[Customer],"="&amp;Calc!U2384),"")</f>
        <v/>
      </c>
    </row>
    <row r="2385" spans="8:22" x14ac:dyDescent="0.2">
      <c r="H2385" s="15" t="str">
        <f t="shared" si="113"/>
        <v/>
      </c>
      <c r="I2385" s="16" t="str">
        <f t="array" ref="I2385">IF(H2385&lt;&gt;"",SUM(IF(Data_TABLE[EOM Date]=EOMONTH(H2385,0),Data_TABLE[Total Value Sold],0)),"")</f>
        <v/>
      </c>
      <c r="J2385" s="16" t="e">
        <f t="shared" ca="1" si="111"/>
        <v>#N/A</v>
      </c>
      <c r="K2385" s="16" t="e">
        <f t="shared" ca="1" si="112"/>
        <v>#N/A</v>
      </c>
      <c r="L2385" s="12" t="str">
        <f>IF(I2385&lt;&gt;"",RANK(I2385,ListSales,0),"")</f>
        <v/>
      </c>
      <c r="V2385" s="18" t="str">
        <f>IF(U2385&lt;&gt;"",SUMIFS(Data_TABLE[Total Value Sold],Data_TABLE[EOM Date],"="&amp;EOMONTH(Dashboard!$I$7,0),Data_TABLE[Customer],"="&amp;Calc!U2385),"")</f>
        <v/>
      </c>
    </row>
    <row r="2386" spans="8:22" x14ac:dyDescent="0.2">
      <c r="H2386" s="15" t="str">
        <f t="shared" si="113"/>
        <v/>
      </c>
      <c r="I2386" s="16" t="str">
        <f t="array" ref="I2386">IF(H2386&lt;&gt;"",SUM(IF(Data_TABLE[EOM Date]=EOMONTH(H2386,0),Data_TABLE[Total Value Sold],0)),"")</f>
        <v/>
      </c>
      <c r="J2386" s="16" t="e">
        <f t="shared" ca="1" si="111"/>
        <v>#N/A</v>
      </c>
      <c r="K2386" s="16" t="e">
        <f t="shared" ca="1" si="112"/>
        <v>#N/A</v>
      </c>
      <c r="L2386" s="12" t="str">
        <f>IF(I2386&lt;&gt;"",RANK(I2386,ListSales,0),"")</f>
        <v/>
      </c>
      <c r="V2386" s="18" t="str">
        <f>IF(U2386&lt;&gt;"",SUMIFS(Data_TABLE[Total Value Sold],Data_TABLE[EOM Date],"="&amp;EOMONTH(Dashboard!$I$7,0),Data_TABLE[Customer],"="&amp;Calc!U2386),"")</f>
        <v/>
      </c>
    </row>
    <row r="2387" spans="8:22" x14ac:dyDescent="0.2">
      <c r="H2387" s="15" t="str">
        <f t="shared" si="113"/>
        <v/>
      </c>
      <c r="I2387" s="16" t="str">
        <f t="array" ref="I2387">IF(H2387&lt;&gt;"",SUM(IF(Data_TABLE[EOM Date]=EOMONTH(H2387,0),Data_TABLE[Total Value Sold],0)),"")</f>
        <v/>
      </c>
      <c r="J2387" s="16" t="e">
        <f t="shared" ca="1" si="111"/>
        <v>#N/A</v>
      </c>
      <c r="K2387" s="16" t="e">
        <f t="shared" ca="1" si="112"/>
        <v>#N/A</v>
      </c>
      <c r="L2387" s="12" t="str">
        <f>IF(I2387&lt;&gt;"",RANK(I2387,ListSales,0),"")</f>
        <v/>
      </c>
      <c r="V2387" s="18" t="str">
        <f>IF(U2387&lt;&gt;"",SUMIFS(Data_TABLE[Total Value Sold],Data_TABLE[EOM Date],"="&amp;EOMONTH(Dashboard!$I$7,0),Data_TABLE[Customer],"="&amp;Calc!U2387),"")</f>
        <v/>
      </c>
    </row>
    <row r="2388" spans="8:22" x14ac:dyDescent="0.2">
      <c r="H2388" s="15" t="str">
        <f t="shared" si="113"/>
        <v/>
      </c>
      <c r="I2388" s="16" t="str">
        <f t="array" ref="I2388">IF(H2388&lt;&gt;"",SUM(IF(Data_TABLE[EOM Date]=EOMONTH(H2388,0),Data_TABLE[Total Value Sold],0)),"")</f>
        <v/>
      </c>
      <c r="J2388" s="16" t="e">
        <f t="shared" ca="1" si="111"/>
        <v>#N/A</v>
      </c>
      <c r="K2388" s="16" t="e">
        <f t="shared" ca="1" si="112"/>
        <v>#N/A</v>
      </c>
      <c r="L2388" s="12" t="str">
        <f>IF(I2388&lt;&gt;"",RANK(I2388,ListSales,0),"")</f>
        <v/>
      </c>
      <c r="V2388" s="18" t="str">
        <f>IF(U2388&lt;&gt;"",SUMIFS(Data_TABLE[Total Value Sold],Data_TABLE[EOM Date],"="&amp;EOMONTH(Dashboard!$I$7,0),Data_TABLE[Customer],"="&amp;Calc!U2388),"")</f>
        <v/>
      </c>
    </row>
    <row r="2389" spans="8:22" x14ac:dyDescent="0.2">
      <c r="H2389" s="15" t="str">
        <f t="shared" si="113"/>
        <v/>
      </c>
      <c r="I2389" s="16" t="str">
        <f t="array" ref="I2389">IF(H2389&lt;&gt;"",SUM(IF(Data_TABLE[EOM Date]=EOMONTH(H2389,0),Data_TABLE[Total Value Sold],0)),"")</f>
        <v/>
      </c>
      <c r="J2389" s="16" t="e">
        <f t="shared" ca="1" si="111"/>
        <v>#N/A</v>
      </c>
      <c r="K2389" s="16" t="e">
        <f t="shared" ca="1" si="112"/>
        <v>#N/A</v>
      </c>
      <c r="L2389" s="12" t="str">
        <f>IF(I2389&lt;&gt;"",RANK(I2389,ListSales,0),"")</f>
        <v/>
      </c>
      <c r="V2389" s="18" t="str">
        <f>IF(U2389&lt;&gt;"",SUMIFS(Data_TABLE[Total Value Sold],Data_TABLE[EOM Date],"="&amp;EOMONTH(Dashboard!$I$7,0),Data_TABLE[Customer],"="&amp;Calc!U2389),"")</f>
        <v/>
      </c>
    </row>
    <row r="2390" spans="8:22" x14ac:dyDescent="0.2">
      <c r="H2390" s="15" t="str">
        <f t="shared" si="113"/>
        <v/>
      </c>
      <c r="I2390" s="16" t="str">
        <f t="array" ref="I2390">IF(H2390&lt;&gt;"",SUM(IF(Data_TABLE[EOM Date]=EOMONTH(H2390,0),Data_TABLE[Total Value Sold],0)),"")</f>
        <v/>
      </c>
      <c r="J2390" s="16" t="e">
        <f t="shared" ca="1" si="111"/>
        <v>#N/A</v>
      </c>
      <c r="K2390" s="16" t="e">
        <f t="shared" ca="1" si="112"/>
        <v>#N/A</v>
      </c>
      <c r="L2390" s="12" t="str">
        <f>IF(I2390&lt;&gt;"",RANK(I2390,ListSales,0),"")</f>
        <v/>
      </c>
      <c r="V2390" s="18" t="str">
        <f>IF(U2390&lt;&gt;"",SUMIFS(Data_TABLE[Total Value Sold],Data_TABLE[EOM Date],"="&amp;EOMONTH(Dashboard!$I$7,0),Data_TABLE[Customer],"="&amp;Calc!U2390),"")</f>
        <v/>
      </c>
    </row>
    <row r="2391" spans="8:22" x14ac:dyDescent="0.2">
      <c r="H2391" s="15" t="str">
        <f t="shared" si="113"/>
        <v/>
      </c>
      <c r="I2391" s="16" t="str">
        <f t="array" ref="I2391">IF(H2391&lt;&gt;"",SUM(IF(Data_TABLE[EOM Date]=EOMONTH(H2391,0),Data_TABLE[Total Value Sold],0)),"")</f>
        <v/>
      </c>
      <c r="J2391" s="16" t="e">
        <f t="shared" ca="1" si="111"/>
        <v>#N/A</v>
      </c>
      <c r="K2391" s="16" t="e">
        <f t="shared" ca="1" si="112"/>
        <v>#N/A</v>
      </c>
      <c r="L2391" s="12" t="str">
        <f>IF(I2391&lt;&gt;"",RANK(I2391,ListSales,0),"")</f>
        <v/>
      </c>
      <c r="V2391" s="18" t="str">
        <f>IF(U2391&lt;&gt;"",SUMIFS(Data_TABLE[Total Value Sold],Data_TABLE[EOM Date],"="&amp;EOMONTH(Dashboard!$I$7,0),Data_TABLE[Customer],"="&amp;Calc!U2391),"")</f>
        <v/>
      </c>
    </row>
    <row r="2392" spans="8:22" x14ac:dyDescent="0.2">
      <c r="H2392" s="15" t="str">
        <f t="shared" si="113"/>
        <v/>
      </c>
      <c r="I2392" s="16" t="str">
        <f t="array" ref="I2392">IF(H2392&lt;&gt;"",SUM(IF(Data_TABLE[EOM Date]=EOMONTH(H2392,0),Data_TABLE[Total Value Sold],0)),"")</f>
        <v/>
      </c>
      <c r="J2392" s="16" t="e">
        <f t="shared" ca="1" si="111"/>
        <v>#N/A</v>
      </c>
      <c r="K2392" s="16" t="e">
        <f t="shared" ca="1" si="112"/>
        <v>#N/A</v>
      </c>
      <c r="L2392" s="12" t="str">
        <f>IF(I2392&lt;&gt;"",RANK(I2392,ListSales,0),"")</f>
        <v/>
      </c>
      <c r="V2392" s="18" t="str">
        <f>IF(U2392&lt;&gt;"",SUMIFS(Data_TABLE[Total Value Sold],Data_TABLE[EOM Date],"="&amp;EOMONTH(Dashboard!$I$7,0),Data_TABLE[Customer],"="&amp;Calc!U2392),"")</f>
        <v/>
      </c>
    </row>
    <row r="2393" spans="8:22" x14ac:dyDescent="0.2">
      <c r="H2393" s="15" t="str">
        <f t="shared" si="113"/>
        <v/>
      </c>
      <c r="I2393" s="16" t="str">
        <f t="array" ref="I2393">IF(H2393&lt;&gt;"",SUM(IF(Data_TABLE[EOM Date]=EOMONTH(H2393,0),Data_TABLE[Total Value Sold],0)),"")</f>
        <v/>
      </c>
      <c r="J2393" s="16" t="e">
        <f t="shared" ca="1" si="111"/>
        <v>#N/A</v>
      </c>
      <c r="K2393" s="16" t="e">
        <f t="shared" ca="1" si="112"/>
        <v>#N/A</v>
      </c>
      <c r="L2393" s="12" t="str">
        <f>IF(I2393&lt;&gt;"",RANK(I2393,ListSales,0),"")</f>
        <v/>
      </c>
      <c r="V2393" s="18" t="str">
        <f>IF(U2393&lt;&gt;"",SUMIFS(Data_TABLE[Total Value Sold],Data_TABLE[EOM Date],"="&amp;EOMONTH(Dashboard!$I$7,0),Data_TABLE[Customer],"="&amp;Calc!U2393),"")</f>
        <v/>
      </c>
    </row>
    <row r="2394" spans="8:22" x14ac:dyDescent="0.2">
      <c r="H2394" s="15" t="str">
        <f t="shared" si="113"/>
        <v/>
      </c>
      <c r="I2394" s="16" t="str">
        <f t="array" ref="I2394">IF(H2394&lt;&gt;"",SUM(IF(Data_TABLE[EOM Date]=EOMONTH(H2394,0),Data_TABLE[Total Value Sold],0)),"")</f>
        <v/>
      </c>
      <c r="J2394" s="16" t="e">
        <f t="shared" ca="1" si="111"/>
        <v>#N/A</v>
      </c>
      <c r="K2394" s="16" t="e">
        <f t="shared" ca="1" si="112"/>
        <v>#N/A</v>
      </c>
      <c r="L2394" s="12" t="str">
        <f>IF(I2394&lt;&gt;"",RANK(I2394,ListSales,0),"")</f>
        <v/>
      </c>
      <c r="V2394" s="18" t="str">
        <f>IF(U2394&lt;&gt;"",SUMIFS(Data_TABLE[Total Value Sold],Data_TABLE[EOM Date],"="&amp;EOMONTH(Dashboard!$I$7,0),Data_TABLE[Customer],"="&amp;Calc!U2394),"")</f>
        <v/>
      </c>
    </row>
    <row r="2395" spans="8:22" x14ac:dyDescent="0.2">
      <c r="H2395" s="15" t="str">
        <f t="shared" si="113"/>
        <v/>
      </c>
      <c r="I2395" s="16" t="str">
        <f t="array" ref="I2395">IF(H2395&lt;&gt;"",SUM(IF(Data_TABLE[EOM Date]=EOMONTH(H2395,0),Data_TABLE[Total Value Sold],0)),"")</f>
        <v/>
      </c>
      <c r="J2395" s="16" t="e">
        <f t="shared" ca="1" si="111"/>
        <v>#N/A</v>
      </c>
      <c r="K2395" s="16" t="e">
        <f t="shared" ca="1" si="112"/>
        <v>#N/A</v>
      </c>
      <c r="L2395" s="12" t="str">
        <f>IF(I2395&lt;&gt;"",RANK(I2395,ListSales,0),"")</f>
        <v/>
      </c>
      <c r="V2395" s="18" t="str">
        <f>IF(U2395&lt;&gt;"",SUMIFS(Data_TABLE[Total Value Sold],Data_TABLE[EOM Date],"="&amp;EOMONTH(Dashboard!$I$7,0),Data_TABLE[Customer],"="&amp;Calc!U2395),"")</f>
        <v/>
      </c>
    </row>
    <row r="2396" spans="8:22" x14ac:dyDescent="0.2">
      <c r="H2396" s="15" t="str">
        <f t="shared" si="113"/>
        <v/>
      </c>
      <c r="I2396" s="16" t="str">
        <f t="array" ref="I2396">IF(H2396&lt;&gt;"",SUM(IF(Data_TABLE[EOM Date]=EOMONTH(H2396,0),Data_TABLE[Total Value Sold],0)),"")</f>
        <v/>
      </c>
      <c r="J2396" s="16" t="e">
        <f t="shared" ca="1" si="111"/>
        <v>#N/A</v>
      </c>
      <c r="K2396" s="16" t="e">
        <f t="shared" ca="1" si="112"/>
        <v>#N/A</v>
      </c>
      <c r="L2396" s="12" t="str">
        <f>IF(I2396&lt;&gt;"",RANK(I2396,ListSales,0),"")</f>
        <v/>
      </c>
      <c r="V2396" s="18" t="str">
        <f>IF(U2396&lt;&gt;"",SUMIFS(Data_TABLE[Total Value Sold],Data_TABLE[EOM Date],"="&amp;EOMONTH(Dashboard!$I$7,0),Data_TABLE[Customer],"="&amp;Calc!U2396),"")</f>
        <v/>
      </c>
    </row>
    <row r="2397" spans="8:22" x14ac:dyDescent="0.2">
      <c r="H2397" s="15" t="str">
        <f t="shared" si="113"/>
        <v/>
      </c>
      <c r="I2397" s="16" t="str">
        <f t="array" ref="I2397">IF(H2397&lt;&gt;"",SUM(IF(Data_TABLE[EOM Date]=EOMONTH(H2397,0),Data_TABLE[Total Value Sold],0)),"")</f>
        <v/>
      </c>
      <c r="J2397" s="16" t="e">
        <f t="shared" ca="1" si="111"/>
        <v>#N/A</v>
      </c>
      <c r="K2397" s="16" t="e">
        <f t="shared" ca="1" si="112"/>
        <v>#N/A</v>
      </c>
      <c r="L2397" s="12" t="str">
        <f>IF(I2397&lt;&gt;"",RANK(I2397,ListSales,0),"")</f>
        <v/>
      </c>
      <c r="V2397" s="18" t="str">
        <f>IF(U2397&lt;&gt;"",SUMIFS(Data_TABLE[Total Value Sold],Data_TABLE[EOM Date],"="&amp;EOMONTH(Dashboard!$I$7,0),Data_TABLE[Customer],"="&amp;Calc!U2397),"")</f>
        <v/>
      </c>
    </row>
    <row r="2398" spans="8:22" x14ac:dyDescent="0.2">
      <c r="H2398" s="15" t="str">
        <f t="shared" si="113"/>
        <v/>
      </c>
      <c r="I2398" s="16" t="str">
        <f t="array" ref="I2398">IF(H2398&lt;&gt;"",SUM(IF(Data_TABLE[EOM Date]=EOMONTH(H2398,0),Data_TABLE[Total Value Sold],0)),"")</f>
        <v/>
      </c>
      <c r="J2398" s="16" t="e">
        <f t="shared" ca="1" si="111"/>
        <v>#N/A</v>
      </c>
      <c r="K2398" s="16" t="e">
        <f t="shared" ca="1" si="112"/>
        <v>#N/A</v>
      </c>
      <c r="L2398" s="12" t="str">
        <f>IF(I2398&lt;&gt;"",RANK(I2398,ListSales,0),"")</f>
        <v/>
      </c>
      <c r="V2398" s="18" t="str">
        <f>IF(U2398&lt;&gt;"",SUMIFS(Data_TABLE[Total Value Sold],Data_TABLE[EOM Date],"="&amp;EOMONTH(Dashboard!$I$7,0),Data_TABLE[Customer],"="&amp;Calc!U2398),"")</f>
        <v/>
      </c>
    </row>
    <row r="2399" spans="8:22" x14ac:dyDescent="0.2">
      <c r="H2399" s="15" t="str">
        <f t="shared" si="113"/>
        <v/>
      </c>
      <c r="I2399" s="16" t="str">
        <f t="array" ref="I2399">IF(H2399&lt;&gt;"",SUM(IF(Data_TABLE[EOM Date]=EOMONTH(H2399,0),Data_TABLE[Total Value Sold],0)),"")</f>
        <v/>
      </c>
      <c r="J2399" s="16" t="e">
        <f t="shared" ca="1" si="111"/>
        <v>#N/A</v>
      </c>
      <c r="K2399" s="16" t="e">
        <f t="shared" ca="1" si="112"/>
        <v>#N/A</v>
      </c>
      <c r="L2399" s="12" t="str">
        <f>IF(I2399&lt;&gt;"",RANK(I2399,ListSales,0),"")</f>
        <v/>
      </c>
      <c r="V2399" s="18" t="str">
        <f>IF(U2399&lt;&gt;"",SUMIFS(Data_TABLE[Total Value Sold],Data_TABLE[EOM Date],"="&amp;EOMONTH(Dashboard!$I$7,0),Data_TABLE[Customer],"="&amp;Calc!U2399),"")</f>
        <v/>
      </c>
    </row>
    <row r="2400" spans="8:22" x14ac:dyDescent="0.2">
      <c r="H2400" s="15" t="str">
        <f t="shared" si="113"/>
        <v/>
      </c>
      <c r="I2400" s="16" t="str">
        <f t="array" ref="I2400">IF(H2400&lt;&gt;"",SUM(IF(Data_TABLE[EOM Date]=EOMONTH(H2400,0),Data_TABLE[Total Value Sold],0)),"")</f>
        <v/>
      </c>
      <c r="J2400" s="16" t="e">
        <f t="shared" ca="1" si="111"/>
        <v>#N/A</v>
      </c>
      <c r="K2400" s="16" t="e">
        <f t="shared" ca="1" si="112"/>
        <v>#N/A</v>
      </c>
      <c r="L2400" s="12" t="str">
        <f>IF(I2400&lt;&gt;"",RANK(I2400,ListSales,0),"")</f>
        <v/>
      </c>
      <c r="V2400" s="18" t="str">
        <f>IF(U2400&lt;&gt;"",SUMIFS(Data_TABLE[Total Value Sold],Data_TABLE[EOM Date],"="&amp;EOMONTH(Dashboard!$I$7,0),Data_TABLE[Customer],"="&amp;Calc!U2400),"")</f>
        <v/>
      </c>
    </row>
    <row r="2401" spans="8:22" x14ac:dyDescent="0.2">
      <c r="H2401" s="15" t="str">
        <f t="shared" si="113"/>
        <v/>
      </c>
      <c r="I2401" s="16" t="str">
        <f t="array" ref="I2401">IF(H2401&lt;&gt;"",SUM(IF(Data_TABLE[EOM Date]=EOMONTH(H2401,0),Data_TABLE[Total Value Sold],0)),"")</f>
        <v/>
      </c>
      <c r="J2401" s="16" t="e">
        <f t="shared" ca="1" si="111"/>
        <v>#N/A</v>
      </c>
      <c r="K2401" s="16" t="e">
        <f t="shared" ca="1" si="112"/>
        <v>#N/A</v>
      </c>
      <c r="L2401" s="12" t="str">
        <f>IF(I2401&lt;&gt;"",RANK(I2401,ListSales,0),"")</f>
        <v/>
      </c>
      <c r="V2401" s="18" t="str">
        <f>IF(U2401&lt;&gt;"",SUMIFS(Data_TABLE[Total Value Sold],Data_TABLE[EOM Date],"="&amp;EOMONTH(Dashboard!$I$7,0),Data_TABLE[Customer],"="&amp;Calc!U2401),"")</f>
        <v/>
      </c>
    </row>
    <row r="2402" spans="8:22" x14ac:dyDescent="0.2">
      <c r="H2402" s="15" t="str">
        <f t="shared" si="113"/>
        <v/>
      </c>
      <c r="I2402" s="16" t="str">
        <f t="array" ref="I2402">IF(H2402&lt;&gt;"",SUM(IF(Data_TABLE[EOM Date]=EOMONTH(H2402,0),Data_TABLE[Total Value Sold],0)),"")</f>
        <v/>
      </c>
      <c r="J2402" s="16" t="e">
        <f t="shared" ca="1" si="111"/>
        <v>#N/A</v>
      </c>
      <c r="K2402" s="16" t="e">
        <f t="shared" ca="1" si="112"/>
        <v>#N/A</v>
      </c>
      <c r="L2402" s="12" t="str">
        <f>IF(I2402&lt;&gt;"",RANK(I2402,ListSales,0),"")</f>
        <v/>
      </c>
      <c r="V2402" s="18" t="str">
        <f>IF(U2402&lt;&gt;"",SUMIFS(Data_TABLE[Total Value Sold],Data_TABLE[EOM Date],"="&amp;EOMONTH(Dashboard!$I$7,0),Data_TABLE[Customer],"="&amp;Calc!U2402),"")</f>
        <v/>
      </c>
    </row>
    <row r="2403" spans="8:22" x14ac:dyDescent="0.2">
      <c r="H2403" s="15" t="str">
        <f t="shared" si="113"/>
        <v/>
      </c>
      <c r="I2403" s="16" t="str">
        <f t="array" ref="I2403">IF(H2403&lt;&gt;"",SUM(IF(Data_TABLE[EOM Date]=EOMONTH(H2403,0),Data_TABLE[Total Value Sold],0)),"")</f>
        <v/>
      </c>
      <c r="J2403" s="16" t="e">
        <f t="shared" ca="1" si="111"/>
        <v>#N/A</v>
      </c>
      <c r="K2403" s="16" t="e">
        <f t="shared" ca="1" si="112"/>
        <v>#N/A</v>
      </c>
      <c r="L2403" s="12" t="str">
        <f>IF(I2403&lt;&gt;"",RANK(I2403,ListSales,0),"")</f>
        <v/>
      </c>
      <c r="V2403" s="18" t="str">
        <f>IF(U2403&lt;&gt;"",SUMIFS(Data_TABLE[Total Value Sold],Data_TABLE[EOM Date],"="&amp;EOMONTH(Dashboard!$I$7,0),Data_TABLE[Customer],"="&amp;Calc!U2403),"")</f>
        <v/>
      </c>
    </row>
    <row r="2404" spans="8:22" x14ac:dyDescent="0.2">
      <c r="H2404" s="15" t="str">
        <f t="shared" si="113"/>
        <v/>
      </c>
      <c r="I2404" s="16" t="str">
        <f t="array" ref="I2404">IF(H2404&lt;&gt;"",SUM(IF(Data_TABLE[EOM Date]=EOMONTH(H2404,0),Data_TABLE[Total Value Sold],0)),"")</f>
        <v/>
      </c>
      <c r="J2404" s="16" t="e">
        <f t="shared" ca="1" si="111"/>
        <v>#N/A</v>
      </c>
      <c r="K2404" s="16" t="e">
        <f t="shared" ca="1" si="112"/>
        <v>#N/A</v>
      </c>
      <c r="L2404" s="12" t="str">
        <f>IF(I2404&lt;&gt;"",RANK(I2404,ListSales,0),"")</f>
        <v/>
      </c>
      <c r="V2404" s="18" t="str">
        <f>IF(U2404&lt;&gt;"",SUMIFS(Data_TABLE[Total Value Sold],Data_TABLE[EOM Date],"="&amp;EOMONTH(Dashboard!$I$7,0),Data_TABLE[Customer],"="&amp;Calc!U2404),"")</f>
        <v/>
      </c>
    </row>
    <row r="2405" spans="8:22" x14ac:dyDescent="0.2">
      <c r="H2405" s="15" t="str">
        <f t="shared" si="113"/>
        <v/>
      </c>
      <c r="I2405" s="16" t="str">
        <f t="array" ref="I2405">IF(H2405&lt;&gt;"",SUM(IF(Data_TABLE[EOM Date]=EOMONTH(H2405,0),Data_TABLE[Total Value Sold],0)),"")</f>
        <v/>
      </c>
      <c r="J2405" s="16" t="e">
        <f t="shared" ca="1" si="111"/>
        <v>#N/A</v>
      </c>
      <c r="K2405" s="16" t="e">
        <f t="shared" ca="1" si="112"/>
        <v>#N/A</v>
      </c>
      <c r="L2405" s="12" t="str">
        <f>IF(I2405&lt;&gt;"",RANK(I2405,ListSales,0),"")</f>
        <v/>
      </c>
      <c r="V2405" s="18" t="str">
        <f>IF(U2405&lt;&gt;"",SUMIFS(Data_TABLE[Total Value Sold],Data_TABLE[EOM Date],"="&amp;EOMONTH(Dashboard!$I$7,0),Data_TABLE[Customer],"="&amp;Calc!U2405),"")</f>
        <v/>
      </c>
    </row>
    <row r="2406" spans="8:22" x14ac:dyDescent="0.2">
      <c r="H2406" s="15" t="str">
        <f t="shared" si="113"/>
        <v/>
      </c>
      <c r="I2406" s="16" t="str">
        <f t="array" ref="I2406">IF(H2406&lt;&gt;"",SUM(IF(Data_TABLE[EOM Date]=EOMONTH(H2406,0),Data_TABLE[Total Value Sold],0)),"")</f>
        <v/>
      </c>
      <c r="J2406" s="16" t="e">
        <f t="shared" ca="1" si="111"/>
        <v>#N/A</v>
      </c>
      <c r="K2406" s="16" t="e">
        <f t="shared" ca="1" si="112"/>
        <v>#N/A</v>
      </c>
      <c r="L2406" s="12" t="str">
        <f>IF(I2406&lt;&gt;"",RANK(I2406,ListSales,0),"")</f>
        <v/>
      </c>
      <c r="V2406" s="18" t="str">
        <f>IF(U2406&lt;&gt;"",SUMIFS(Data_TABLE[Total Value Sold],Data_TABLE[EOM Date],"="&amp;EOMONTH(Dashboard!$I$7,0),Data_TABLE[Customer],"="&amp;Calc!U2406),"")</f>
        <v/>
      </c>
    </row>
    <row r="2407" spans="8:22" x14ac:dyDescent="0.2">
      <c r="H2407" s="15" t="str">
        <f t="shared" si="113"/>
        <v/>
      </c>
      <c r="I2407" s="16" t="str">
        <f t="array" ref="I2407">IF(H2407&lt;&gt;"",SUM(IF(Data_TABLE[EOM Date]=EOMONTH(H2407,0),Data_TABLE[Total Value Sold],0)),"")</f>
        <v/>
      </c>
      <c r="J2407" s="16" t="e">
        <f t="shared" ca="1" si="111"/>
        <v>#N/A</v>
      </c>
      <c r="K2407" s="16" t="e">
        <f t="shared" ca="1" si="112"/>
        <v>#N/A</v>
      </c>
      <c r="L2407" s="12" t="str">
        <f>IF(I2407&lt;&gt;"",RANK(I2407,ListSales,0),"")</f>
        <v/>
      </c>
      <c r="V2407" s="18" t="str">
        <f>IF(U2407&lt;&gt;"",SUMIFS(Data_TABLE[Total Value Sold],Data_TABLE[EOM Date],"="&amp;EOMONTH(Dashboard!$I$7,0),Data_TABLE[Customer],"="&amp;Calc!U2407),"")</f>
        <v/>
      </c>
    </row>
    <row r="2408" spans="8:22" x14ac:dyDescent="0.2">
      <c r="H2408" s="15" t="str">
        <f t="shared" si="113"/>
        <v/>
      </c>
      <c r="I2408" s="16" t="str">
        <f t="array" ref="I2408">IF(H2408&lt;&gt;"",SUM(IF(Data_TABLE[EOM Date]=EOMONTH(H2408,0),Data_TABLE[Total Value Sold],0)),"")</f>
        <v/>
      </c>
      <c r="J2408" s="16" t="e">
        <f t="shared" ca="1" si="111"/>
        <v>#N/A</v>
      </c>
      <c r="K2408" s="16" t="e">
        <f t="shared" ca="1" si="112"/>
        <v>#N/A</v>
      </c>
      <c r="L2408" s="12" t="str">
        <f>IF(I2408&lt;&gt;"",RANK(I2408,ListSales,0),"")</f>
        <v/>
      </c>
      <c r="V2408" s="18" t="str">
        <f>IF(U2408&lt;&gt;"",SUMIFS(Data_TABLE[Total Value Sold],Data_TABLE[EOM Date],"="&amp;EOMONTH(Dashboard!$I$7,0),Data_TABLE[Customer],"="&amp;Calc!U2408),"")</f>
        <v/>
      </c>
    </row>
    <row r="2409" spans="8:22" x14ac:dyDescent="0.2">
      <c r="H2409" s="15" t="str">
        <f t="shared" si="113"/>
        <v/>
      </c>
      <c r="I2409" s="16" t="str">
        <f t="array" ref="I2409">IF(H2409&lt;&gt;"",SUM(IF(Data_TABLE[EOM Date]=EOMONTH(H2409,0),Data_TABLE[Total Value Sold],0)),"")</f>
        <v/>
      </c>
      <c r="J2409" s="16" t="e">
        <f t="shared" ca="1" si="111"/>
        <v>#N/A</v>
      </c>
      <c r="K2409" s="16" t="e">
        <f t="shared" ca="1" si="112"/>
        <v>#N/A</v>
      </c>
      <c r="L2409" s="12" t="str">
        <f>IF(I2409&lt;&gt;"",RANK(I2409,ListSales,0),"")</f>
        <v/>
      </c>
      <c r="V2409" s="18" t="str">
        <f>IF(U2409&lt;&gt;"",SUMIFS(Data_TABLE[Total Value Sold],Data_TABLE[EOM Date],"="&amp;EOMONTH(Dashboard!$I$7,0),Data_TABLE[Customer],"="&amp;Calc!U2409),"")</f>
        <v/>
      </c>
    </row>
    <row r="2410" spans="8:22" x14ac:dyDescent="0.2">
      <c r="H2410" s="15" t="str">
        <f t="shared" si="113"/>
        <v/>
      </c>
      <c r="I2410" s="16" t="str">
        <f t="array" ref="I2410">IF(H2410&lt;&gt;"",SUM(IF(Data_TABLE[EOM Date]=EOMONTH(H2410,0),Data_TABLE[Total Value Sold],0)),"")</f>
        <v/>
      </c>
      <c r="J2410" s="16" t="e">
        <f t="shared" ca="1" si="111"/>
        <v>#N/A</v>
      </c>
      <c r="K2410" s="16" t="e">
        <f t="shared" ca="1" si="112"/>
        <v>#N/A</v>
      </c>
      <c r="L2410" s="12" t="str">
        <f>IF(I2410&lt;&gt;"",RANK(I2410,ListSales,0),"")</f>
        <v/>
      </c>
      <c r="V2410" s="18" t="str">
        <f>IF(U2410&lt;&gt;"",SUMIFS(Data_TABLE[Total Value Sold],Data_TABLE[EOM Date],"="&amp;EOMONTH(Dashboard!$I$7,0),Data_TABLE[Customer],"="&amp;Calc!U2410),"")</f>
        <v/>
      </c>
    </row>
    <row r="2411" spans="8:22" x14ac:dyDescent="0.2">
      <c r="H2411" s="15" t="str">
        <f t="shared" si="113"/>
        <v/>
      </c>
      <c r="I2411" s="16" t="str">
        <f t="array" ref="I2411">IF(H2411&lt;&gt;"",SUM(IF(Data_TABLE[EOM Date]=EOMONTH(H2411,0),Data_TABLE[Total Value Sold],0)),"")</f>
        <v/>
      </c>
      <c r="J2411" s="16" t="e">
        <f t="shared" ca="1" si="111"/>
        <v>#N/A</v>
      </c>
      <c r="K2411" s="16" t="e">
        <f t="shared" ca="1" si="112"/>
        <v>#N/A</v>
      </c>
      <c r="L2411" s="12" t="str">
        <f>IF(I2411&lt;&gt;"",RANK(I2411,ListSales,0),"")</f>
        <v/>
      </c>
      <c r="V2411" s="18" t="str">
        <f>IF(U2411&lt;&gt;"",SUMIFS(Data_TABLE[Total Value Sold],Data_TABLE[EOM Date],"="&amp;EOMONTH(Dashboard!$I$7,0),Data_TABLE[Customer],"="&amp;Calc!U2411),"")</f>
        <v/>
      </c>
    </row>
    <row r="2412" spans="8:22" x14ac:dyDescent="0.2">
      <c r="H2412" s="15" t="str">
        <f t="shared" si="113"/>
        <v/>
      </c>
      <c r="I2412" s="16" t="str">
        <f t="array" ref="I2412">IF(H2412&lt;&gt;"",SUM(IF(Data_TABLE[EOM Date]=EOMONTH(H2412,0),Data_TABLE[Total Value Sold],0)),"")</f>
        <v/>
      </c>
      <c r="J2412" s="16" t="e">
        <f t="shared" ca="1" si="111"/>
        <v>#N/A</v>
      </c>
      <c r="K2412" s="16" t="e">
        <f t="shared" ca="1" si="112"/>
        <v>#N/A</v>
      </c>
      <c r="L2412" s="12" t="str">
        <f>IF(I2412&lt;&gt;"",RANK(I2412,ListSales,0),"")</f>
        <v/>
      </c>
      <c r="V2412" s="18" t="str">
        <f>IF(U2412&lt;&gt;"",SUMIFS(Data_TABLE[Total Value Sold],Data_TABLE[EOM Date],"="&amp;EOMONTH(Dashboard!$I$7,0),Data_TABLE[Customer],"="&amp;Calc!U2412),"")</f>
        <v/>
      </c>
    </row>
    <row r="2413" spans="8:22" x14ac:dyDescent="0.2">
      <c r="H2413" s="15" t="str">
        <f t="shared" si="113"/>
        <v/>
      </c>
      <c r="I2413" s="16" t="str">
        <f t="array" ref="I2413">IF(H2413&lt;&gt;"",SUM(IF(Data_TABLE[EOM Date]=EOMONTH(H2413,0),Data_TABLE[Total Value Sold],0)),"")</f>
        <v/>
      </c>
      <c r="J2413" s="16" t="e">
        <f t="shared" ca="1" si="111"/>
        <v>#N/A</v>
      </c>
      <c r="K2413" s="16" t="e">
        <f t="shared" ca="1" si="112"/>
        <v>#N/A</v>
      </c>
      <c r="L2413" s="12" t="str">
        <f>IF(I2413&lt;&gt;"",RANK(I2413,ListSales,0),"")</f>
        <v/>
      </c>
      <c r="V2413" s="18" t="str">
        <f>IF(U2413&lt;&gt;"",SUMIFS(Data_TABLE[Total Value Sold],Data_TABLE[EOM Date],"="&amp;EOMONTH(Dashboard!$I$7,0),Data_TABLE[Customer],"="&amp;Calc!U2413),"")</f>
        <v/>
      </c>
    </row>
    <row r="2414" spans="8:22" x14ac:dyDescent="0.2">
      <c r="H2414" s="15" t="str">
        <f t="shared" si="113"/>
        <v/>
      </c>
      <c r="I2414" s="16" t="str">
        <f t="array" ref="I2414">IF(H2414&lt;&gt;"",SUM(IF(Data_TABLE[EOM Date]=EOMONTH(H2414,0),Data_TABLE[Total Value Sold],0)),"")</f>
        <v/>
      </c>
      <c r="J2414" s="16" t="e">
        <f t="shared" ca="1" si="111"/>
        <v>#N/A</v>
      </c>
      <c r="K2414" s="16" t="e">
        <f t="shared" ca="1" si="112"/>
        <v>#N/A</v>
      </c>
      <c r="L2414" s="12" t="str">
        <f>IF(I2414&lt;&gt;"",RANK(I2414,ListSales,0),"")</f>
        <v/>
      </c>
      <c r="V2414" s="18" t="str">
        <f>IF(U2414&lt;&gt;"",SUMIFS(Data_TABLE[Total Value Sold],Data_TABLE[EOM Date],"="&amp;EOMONTH(Dashboard!$I$7,0),Data_TABLE[Customer],"="&amp;Calc!U2414),"")</f>
        <v/>
      </c>
    </row>
    <row r="2415" spans="8:22" x14ac:dyDescent="0.2">
      <c r="H2415" s="15" t="str">
        <f t="shared" si="113"/>
        <v/>
      </c>
      <c r="I2415" s="16" t="str">
        <f t="array" ref="I2415">IF(H2415&lt;&gt;"",SUM(IF(Data_TABLE[EOM Date]=EOMONTH(H2415,0),Data_TABLE[Total Value Sold],0)),"")</f>
        <v/>
      </c>
      <c r="J2415" s="16" t="e">
        <f t="shared" ca="1" si="111"/>
        <v>#N/A</v>
      </c>
      <c r="K2415" s="16" t="e">
        <f t="shared" ca="1" si="112"/>
        <v>#N/A</v>
      </c>
      <c r="L2415" s="12" t="str">
        <f>IF(I2415&lt;&gt;"",RANK(I2415,ListSales,0),"")</f>
        <v/>
      </c>
      <c r="V2415" s="18" t="str">
        <f>IF(U2415&lt;&gt;"",SUMIFS(Data_TABLE[Total Value Sold],Data_TABLE[EOM Date],"="&amp;EOMONTH(Dashboard!$I$7,0),Data_TABLE[Customer],"="&amp;Calc!U2415),"")</f>
        <v/>
      </c>
    </row>
    <row r="2416" spans="8:22" x14ac:dyDescent="0.2">
      <c r="H2416" s="15" t="str">
        <f t="shared" si="113"/>
        <v/>
      </c>
      <c r="I2416" s="16" t="str">
        <f t="array" ref="I2416">IF(H2416&lt;&gt;"",SUM(IF(Data_TABLE[EOM Date]=EOMONTH(H2416,0),Data_TABLE[Total Value Sold],0)),"")</f>
        <v/>
      </c>
      <c r="J2416" s="16" t="e">
        <f t="shared" ca="1" si="111"/>
        <v>#N/A</v>
      </c>
      <c r="K2416" s="16" t="e">
        <f t="shared" ca="1" si="112"/>
        <v>#N/A</v>
      </c>
      <c r="L2416" s="12" t="str">
        <f>IF(I2416&lt;&gt;"",RANK(I2416,ListSales,0),"")</f>
        <v/>
      </c>
      <c r="V2416" s="18" t="str">
        <f>IF(U2416&lt;&gt;"",SUMIFS(Data_TABLE[Total Value Sold],Data_TABLE[EOM Date],"="&amp;EOMONTH(Dashboard!$I$7,0),Data_TABLE[Customer],"="&amp;Calc!U2416),"")</f>
        <v/>
      </c>
    </row>
    <row r="2417" spans="8:22" x14ac:dyDescent="0.2">
      <c r="H2417" s="15" t="str">
        <f t="shared" si="113"/>
        <v/>
      </c>
      <c r="I2417" s="16" t="str">
        <f t="array" ref="I2417">IF(H2417&lt;&gt;"",SUM(IF(Data_TABLE[EOM Date]=EOMONTH(H2417,0),Data_TABLE[Total Value Sold],0)),"")</f>
        <v/>
      </c>
      <c r="J2417" s="16" t="e">
        <f t="shared" ca="1" si="111"/>
        <v>#N/A</v>
      </c>
      <c r="K2417" s="16" t="e">
        <f t="shared" ca="1" si="112"/>
        <v>#N/A</v>
      </c>
      <c r="L2417" s="12" t="str">
        <f>IF(I2417&lt;&gt;"",RANK(I2417,ListSales,0),"")</f>
        <v/>
      </c>
      <c r="V2417" s="18" t="str">
        <f>IF(U2417&lt;&gt;"",SUMIFS(Data_TABLE[Total Value Sold],Data_TABLE[EOM Date],"="&amp;EOMONTH(Dashboard!$I$7,0),Data_TABLE[Customer],"="&amp;Calc!U2417),"")</f>
        <v/>
      </c>
    </row>
    <row r="2418" spans="8:22" x14ac:dyDescent="0.2">
      <c r="H2418" s="15" t="str">
        <f t="shared" si="113"/>
        <v/>
      </c>
      <c r="I2418" s="16" t="str">
        <f t="array" ref="I2418">IF(H2418&lt;&gt;"",SUM(IF(Data_TABLE[EOM Date]=EOMONTH(H2418,0),Data_TABLE[Total Value Sold],0)),"")</f>
        <v/>
      </c>
      <c r="J2418" s="16" t="e">
        <f t="shared" ca="1" si="111"/>
        <v>#N/A</v>
      </c>
      <c r="K2418" s="16" t="e">
        <f t="shared" ca="1" si="112"/>
        <v>#N/A</v>
      </c>
      <c r="L2418" s="12" t="str">
        <f>IF(I2418&lt;&gt;"",RANK(I2418,ListSales,0),"")</f>
        <v/>
      </c>
      <c r="V2418" s="18" t="str">
        <f>IF(U2418&lt;&gt;"",SUMIFS(Data_TABLE[Total Value Sold],Data_TABLE[EOM Date],"="&amp;EOMONTH(Dashboard!$I$7,0),Data_TABLE[Customer],"="&amp;Calc!U2418),"")</f>
        <v/>
      </c>
    </row>
    <row r="2419" spans="8:22" x14ac:dyDescent="0.2">
      <c r="H2419" s="15" t="str">
        <f t="shared" si="113"/>
        <v/>
      </c>
      <c r="I2419" s="16" t="str">
        <f t="array" ref="I2419">IF(H2419&lt;&gt;"",SUM(IF(Data_TABLE[EOM Date]=EOMONTH(H2419,0),Data_TABLE[Total Value Sold],0)),"")</f>
        <v/>
      </c>
      <c r="J2419" s="16" t="e">
        <f t="shared" ca="1" si="111"/>
        <v>#N/A</v>
      </c>
      <c r="K2419" s="16" t="e">
        <f t="shared" ca="1" si="112"/>
        <v>#N/A</v>
      </c>
      <c r="L2419" s="12" t="str">
        <f>IF(I2419&lt;&gt;"",RANK(I2419,ListSales,0),"")</f>
        <v/>
      </c>
      <c r="V2419" s="18" t="str">
        <f>IF(U2419&lt;&gt;"",SUMIFS(Data_TABLE[Total Value Sold],Data_TABLE[EOM Date],"="&amp;EOMONTH(Dashboard!$I$7,0),Data_TABLE[Customer],"="&amp;Calc!U2419),"")</f>
        <v/>
      </c>
    </row>
    <row r="2420" spans="8:22" x14ac:dyDescent="0.2">
      <c r="H2420" s="15" t="str">
        <f t="shared" si="113"/>
        <v/>
      </c>
      <c r="I2420" s="16" t="str">
        <f t="array" ref="I2420">IF(H2420&lt;&gt;"",SUM(IF(Data_TABLE[EOM Date]=EOMONTH(H2420,0),Data_TABLE[Total Value Sold],0)),"")</f>
        <v/>
      </c>
      <c r="J2420" s="16" t="e">
        <f t="shared" ca="1" si="111"/>
        <v>#N/A</v>
      </c>
      <c r="K2420" s="16" t="e">
        <f t="shared" ca="1" si="112"/>
        <v>#N/A</v>
      </c>
      <c r="L2420" s="12" t="str">
        <f>IF(I2420&lt;&gt;"",RANK(I2420,ListSales,0),"")</f>
        <v/>
      </c>
      <c r="V2420" s="18" t="str">
        <f>IF(U2420&lt;&gt;"",SUMIFS(Data_TABLE[Total Value Sold],Data_TABLE[EOM Date],"="&amp;EOMONTH(Dashboard!$I$7,0),Data_TABLE[Customer],"="&amp;Calc!U2420),"")</f>
        <v/>
      </c>
    </row>
    <row r="2421" spans="8:22" x14ac:dyDescent="0.2">
      <c r="H2421" s="15" t="str">
        <f t="shared" si="113"/>
        <v/>
      </c>
      <c r="I2421" s="16" t="str">
        <f t="array" ref="I2421">IF(H2421&lt;&gt;"",SUM(IF(Data_TABLE[EOM Date]=EOMONTH(H2421,0),Data_TABLE[Total Value Sold],0)),"")</f>
        <v/>
      </c>
      <c r="J2421" s="16" t="e">
        <f t="shared" ca="1" si="111"/>
        <v>#N/A</v>
      </c>
      <c r="K2421" s="16" t="e">
        <f t="shared" ca="1" si="112"/>
        <v>#N/A</v>
      </c>
      <c r="L2421" s="12" t="str">
        <f>IF(I2421&lt;&gt;"",RANK(I2421,ListSales,0),"")</f>
        <v/>
      </c>
      <c r="V2421" s="18" t="str">
        <f>IF(U2421&lt;&gt;"",SUMIFS(Data_TABLE[Total Value Sold],Data_TABLE[EOM Date],"="&amp;EOMONTH(Dashboard!$I$7,0),Data_TABLE[Customer],"="&amp;Calc!U2421),"")</f>
        <v/>
      </c>
    </row>
    <row r="2422" spans="8:22" x14ac:dyDescent="0.2">
      <c r="H2422" s="15" t="str">
        <f t="shared" si="113"/>
        <v/>
      </c>
      <c r="I2422" s="16" t="str">
        <f t="array" ref="I2422">IF(H2422&lt;&gt;"",SUM(IF(Data_TABLE[EOM Date]=EOMONTH(H2422,0),Data_TABLE[Total Value Sold],0)),"")</f>
        <v/>
      </c>
      <c r="J2422" s="16" t="e">
        <f t="shared" ca="1" si="111"/>
        <v>#N/A</v>
      </c>
      <c r="K2422" s="16" t="e">
        <f t="shared" ca="1" si="112"/>
        <v>#N/A</v>
      </c>
      <c r="L2422" s="12" t="str">
        <f>IF(I2422&lt;&gt;"",RANK(I2422,ListSales,0),"")</f>
        <v/>
      </c>
      <c r="V2422" s="18" t="str">
        <f>IF(U2422&lt;&gt;"",SUMIFS(Data_TABLE[Total Value Sold],Data_TABLE[EOM Date],"="&amp;EOMONTH(Dashboard!$I$7,0),Data_TABLE[Customer],"="&amp;Calc!U2422),"")</f>
        <v/>
      </c>
    </row>
    <row r="2423" spans="8:22" x14ac:dyDescent="0.2">
      <c r="H2423" s="15" t="str">
        <f t="shared" si="113"/>
        <v/>
      </c>
      <c r="I2423" s="16" t="str">
        <f t="array" ref="I2423">IF(H2423&lt;&gt;"",SUM(IF(Data_TABLE[EOM Date]=EOMONTH(H2423,0),Data_TABLE[Total Value Sold],0)),"")</f>
        <v/>
      </c>
      <c r="J2423" s="16" t="e">
        <f t="shared" ca="1" si="111"/>
        <v>#N/A</v>
      </c>
      <c r="K2423" s="16" t="e">
        <f t="shared" ca="1" si="112"/>
        <v>#N/A</v>
      </c>
      <c r="L2423" s="12" t="str">
        <f>IF(I2423&lt;&gt;"",RANK(I2423,ListSales,0),"")</f>
        <v/>
      </c>
      <c r="V2423" s="18" t="str">
        <f>IF(U2423&lt;&gt;"",SUMIFS(Data_TABLE[Total Value Sold],Data_TABLE[EOM Date],"="&amp;EOMONTH(Dashboard!$I$7,0),Data_TABLE[Customer],"="&amp;Calc!U2423),"")</f>
        <v/>
      </c>
    </row>
    <row r="2424" spans="8:22" x14ac:dyDescent="0.2">
      <c r="H2424" s="15" t="str">
        <f t="shared" si="113"/>
        <v/>
      </c>
      <c r="I2424" s="16" t="str">
        <f t="array" ref="I2424">IF(H2424&lt;&gt;"",SUM(IF(Data_TABLE[EOM Date]=EOMONTH(H2424,0),Data_TABLE[Total Value Sold],0)),"")</f>
        <v/>
      </c>
      <c r="J2424" s="16" t="e">
        <f t="shared" ca="1" si="111"/>
        <v>#N/A</v>
      </c>
      <c r="K2424" s="16" t="e">
        <f t="shared" ca="1" si="112"/>
        <v>#N/A</v>
      </c>
      <c r="L2424" s="12" t="str">
        <f>IF(I2424&lt;&gt;"",RANK(I2424,ListSales,0),"")</f>
        <v/>
      </c>
      <c r="V2424" s="18" t="str">
        <f>IF(U2424&lt;&gt;"",SUMIFS(Data_TABLE[Total Value Sold],Data_TABLE[EOM Date],"="&amp;EOMONTH(Dashboard!$I$7,0),Data_TABLE[Customer],"="&amp;Calc!U2424),"")</f>
        <v/>
      </c>
    </row>
    <row r="2425" spans="8:22" x14ac:dyDescent="0.2">
      <c r="H2425" s="15" t="str">
        <f t="shared" si="113"/>
        <v/>
      </c>
      <c r="I2425" s="16" t="str">
        <f t="array" ref="I2425">IF(H2425&lt;&gt;"",SUM(IF(Data_TABLE[EOM Date]=EOMONTH(H2425,0),Data_TABLE[Total Value Sold],0)),"")</f>
        <v/>
      </c>
      <c r="J2425" s="16" t="e">
        <f t="shared" ca="1" si="111"/>
        <v>#N/A</v>
      </c>
      <c r="K2425" s="16" t="e">
        <f t="shared" ca="1" si="112"/>
        <v>#N/A</v>
      </c>
      <c r="L2425" s="12" t="str">
        <f>IF(I2425&lt;&gt;"",RANK(I2425,ListSales,0),"")</f>
        <v/>
      </c>
      <c r="V2425" s="18" t="str">
        <f>IF(U2425&lt;&gt;"",SUMIFS(Data_TABLE[Total Value Sold],Data_TABLE[EOM Date],"="&amp;EOMONTH(Dashboard!$I$7,0),Data_TABLE[Customer],"="&amp;Calc!U2425),"")</f>
        <v/>
      </c>
    </row>
    <row r="2426" spans="8:22" x14ac:dyDescent="0.2">
      <c r="H2426" s="15" t="str">
        <f t="shared" si="113"/>
        <v/>
      </c>
      <c r="I2426" s="16" t="str">
        <f t="array" ref="I2426">IF(H2426&lt;&gt;"",SUM(IF(Data_TABLE[EOM Date]=EOMONTH(H2426,0),Data_TABLE[Total Value Sold],0)),"")</f>
        <v/>
      </c>
      <c r="J2426" s="16" t="e">
        <f t="shared" ca="1" si="111"/>
        <v>#N/A</v>
      </c>
      <c r="K2426" s="16" t="e">
        <f t="shared" ca="1" si="112"/>
        <v>#N/A</v>
      </c>
      <c r="L2426" s="12" t="str">
        <f>IF(I2426&lt;&gt;"",RANK(I2426,ListSales,0),"")</f>
        <v/>
      </c>
      <c r="V2426" s="18" t="str">
        <f>IF(U2426&lt;&gt;"",SUMIFS(Data_TABLE[Total Value Sold],Data_TABLE[EOM Date],"="&amp;EOMONTH(Dashboard!$I$7,0),Data_TABLE[Customer],"="&amp;Calc!U2426),"")</f>
        <v/>
      </c>
    </row>
    <row r="2427" spans="8:22" x14ac:dyDescent="0.2">
      <c r="H2427" s="15" t="str">
        <f t="shared" si="113"/>
        <v/>
      </c>
      <c r="I2427" s="16" t="str">
        <f t="array" ref="I2427">IF(H2427&lt;&gt;"",SUM(IF(Data_TABLE[EOM Date]=EOMONTH(H2427,0),Data_TABLE[Total Value Sold],0)),"")</f>
        <v/>
      </c>
      <c r="J2427" s="16" t="e">
        <f t="shared" ca="1" si="111"/>
        <v>#N/A</v>
      </c>
      <c r="K2427" s="16" t="e">
        <f t="shared" ca="1" si="112"/>
        <v>#N/A</v>
      </c>
      <c r="L2427" s="12" t="str">
        <f>IF(I2427&lt;&gt;"",RANK(I2427,ListSales,0),"")</f>
        <v/>
      </c>
      <c r="V2427" s="18" t="str">
        <f>IF(U2427&lt;&gt;"",SUMIFS(Data_TABLE[Total Value Sold],Data_TABLE[EOM Date],"="&amp;EOMONTH(Dashboard!$I$7,0),Data_TABLE[Customer],"="&amp;Calc!U2427),"")</f>
        <v/>
      </c>
    </row>
    <row r="2428" spans="8:22" x14ac:dyDescent="0.2">
      <c r="H2428" s="15" t="str">
        <f t="shared" si="113"/>
        <v/>
      </c>
      <c r="I2428" s="16" t="str">
        <f t="array" ref="I2428">IF(H2428&lt;&gt;"",SUM(IF(Data_TABLE[EOM Date]=EOMONTH(H2428,0),Data_TABLE[Total Value Sold],0)),"")</f>
        <v/>
      </c>
      <c r="J2428" s="16" t="e">
        <f t="shared" ca="1" si="111"/>
        <v>#N/A</v>
      </c>
      <c r="K2428" s="16" t="e">
        <f t="shared" ca="1" si="112"/>
        <v>#N/A</v>
      </c>
      <c r="L2428" s="12" t="str">
        <f>IF(I2428&lt;&gt;"",RANK(I2428,ListSales,0),"")</f>
        <v/>
      </c>
      <c r="V2428" s="18" t="str">
        <f>IF(U2428&lt;&gt;"",SUMIFS(Data_TABLE[Total Value Sold],Data_TABLE[EOM Date],"="&amp;EOMONTH(Dashboard!$I$7,0),Data_TABLE[Customer],"="&amp;Calc!U2428),"")</f>
        <v/>
      </c>
    </row>
    <row r="2429" spans="8:22" x14ac:dyDescent="0.2">
      <c r="H2429" s="15" t="str">
        <f t="shared" si="113"/>
        <v/>
      </c>
      <c r="I2429" s="16" t="str">
        <f t="array" ref="I2429">IF(H2429&lt;&gt;"",SUM(IF(Data_TABLE[EOM Date]=EOMONTH(H2429,0),Data_TABLE[Total Value Sold],0)),"")</f>
        <v/>
      </c>
      <c r="J2429" s="16" t="e">
        <f t="shared" ca="1" si="111"/>
        <v>#N/A</v>
      </c>
      <c r="K2429" s="16" t="e">
        <f t="shared" ca="1" si="112"/>
        <v>#N/A</v>
      </c>
      <c r="L2429" s="12" t="str">
        <f>IF(I2429&lt;&gt;"",RANK(I2429,ListSales,0),"")</f>
        <v/>
      </c>
      <c r="V2429" s="18" t="str">
        <f>IF(U2429&lt;&gt;"",SUMIFS(Data_TABLE[Total Value Sold],Data_TABLE[EOM Date],"="&amp;EOMONTH(Dashboard!$I$7,0),Data_TABLE[Customer],"="&amp;Calc!U2429),"")</f>
        <v/>
      </c>
    </row>
    <row r="2430" spans="8:22" x14ac:dyDescent="0.2">
      <c r="H2430" s="15" t="str">
        <f t="shared" si="113"/>
        <v/>
      </c>
      <c r="I2430" s="16" t="str">
        <f t="array" ref="I2430">IF(H2430&lt;&gt;"",SUM(IF(Data_TABLE[EOM Date]=EOMONTH(H2430,0),Data_TABLE[Total Value Sold],0)),"")</f>
        <v/>
      </c>
      <c r="J2430" s="16" t="e">
        <f t="shared" ca="1" si="111"/>
        <v>#N/A</v>
      </c>
      <c r="K2430" s="16" t="e">
        <f t="shared" ca="1" si="112"/>
        <v>#N/A</v>
      </c>
      <c r="L2430" s="12" t="str">
        <f>IF(I2430&lt;&gt;"",RANK(I2430,ListSales,0),"")</f>
        <v/>
      </c>
      <c r="V2430" s="18" t="str">
        <f>IF(U2430&lt;&gt;"",SUMIFS(Data_TABLE[Total Value Sold],Data_TABLE[EOM Date],"="&amp;EOMONTH(Dashboard!$I$7,0),Data_TABLE[Customer],"="&amp;Calc!U2430),"")</f>
        <v/>
      </c>
    </row>
    <row r="2431" spans="8:22" x14ac:dyDescent="0.2">
      <c r="H2431" s="15" t="str">
        <f t="shared" si="113"/>
        <v/>
      </c>
      <c r="I2431" s="16" t="str">
        <f t="array" ref="I2431">IF(H2431&lt;&gt;"",SUM(IF(Data_TABLE[EOM Date]=EOMONTH(H2431,0),Data_TABLE[Total Value Sold],0)),"")</f>
        <v/>
      </c>
      <c r="J2431" s="16" t="e">
        <f t="shared" ca="1" si="111"/>
        <v>#N/A</v>
      </c>
      <c r="K2431" s="16" t="e">
        <f t="shared" ca="1" si="112"/>
        <v>#N/A</v>
      </c>
      <c r="L2431" s="12" t="str">
        <f>IF(I2431&lt;&gt;"",RANK(I2431,ListSales,0),"")</f>
        <v/>
      </c>
      <c r="V2431" s="18" t="str">
        <f>IF(U2431&lt;&gt;"",SUMIFS(Data_TABLE[Total Value Sold],Data_TABLE[EOM Date],"="&amp;EOMONTH(Dashboard!$I$7,0),Data_TABLE[Customer],"="&amp;Calc!U2431),"")</f>
        <v/>
      </c>
    </row>
    <row r="2432" spans="8:22" x14ac:dyDescent="0.2">
      <c r="H2432" s="15" t="str">
        <f t="shared" si="113"/>
        <v/>
      </c>
      <c r="I2432" s="16" t="str">
        <f t="array" ref="I2432">IF(H2432&lt;&gt;"",SUM(IF(Data_TABLE[EOM Date]=EOMONTH(H2432,0),Data_TABLE[Total Value Sold],0)),"")</f>
        <v/>
      </c>
      <c r="J2432" s="16" t="e">
        <f t="shared" ca="1" si="111"/>
        <v>#N/A</v>
      </c>
      <c r="K2432" s="16" t="e">
        <f t="shared" ca="1" si="112"/>
        <v>#N/A</v>
      </c>
      <c r="L2432" s="12" t="str">
        <f>IF(I2432&lt;&gt;"",RANK(I2432,ListSales,0),"")</f>
        <v/>
      </c>
      <c r="V2432" s="18" t="str">
        <f>IF(U2432&lt;&gt;"",SUMIFS(Data_TABLE[Total Value Sold],Data_TABLE[EOM Date],"="&amp;EOMONTH(Dashboard!$I$7,0),Data_TABLE[Customer],"="&amp;Calc!U2432),"")</f>
        <v/>
      </c>
    </row>
    <row r="2433" spans="8:22" x14ac:dyDescent="0.2">
      <c r="H2433" s="15" t="str">
        <f t="shared" si="113"/>
        <v/>
      </c>
      <c r="I2433" s="16" t="str">
        <f t="array" ref="I2433">IF(H2433&lt;&gt;"",SUM(IF(Data_TABLE[EOM Date]=EOMONTH(H2433,0),Data_TABLE[Total Value Sold],0)),"")</f>
        <v/>
      </c>
      <c r="J2433" s="16" t="e">
        <f t="shared" ca="1" si="111"/>
        <v>#N/A</v>
      </c>
      <c r="K2433" s="16" t="e">
        <f t="shared" ca="1" si="112"/>
        <v>#N/A</v>
      </c>
      <c r="L2433" s="12" t="str">
        <f>IF(I2433&lt;&gt;"",RANK(I2433,ListSales,0),"")</f>
        <v/>
      </c>
      <c r="V2433" s="18" t="str">
        <f>IF(U2433&lt;&gt;"",SUMIFS(Data_TABLE[Total Value Sold],Data_TABLE[EOM Date],"="&amp;EOMONTH(Dashboard!$I$7,0),Data_TABLE[Customer],"="&amp;Calc!U2433),"")</f>
        <v/>
      </c>
    </row>
    <row r="2434" spans="8:22" x14ac:dyDescent="0.2">
      <c r="H2434" s="15" t="str">
        <f t="shared" si="113"/>
        <v/>
      </c>
      <c r="I2434" s="16" t="str">
        <f t="array" ref="I2434">IF(H2434&lt;&gt;"",SUM(IF(Data_TABLE[EOM Date]=EOMONTH(H2434,0),Data_TABLE[Total Value Sold],0)),"")</f>
        <v/>
      </c>
      <c r="J2434" s="16" t="e">
        <f t="shared" ca="1" si="111"/>
        <v>#N/A</v>
      </c>
      <c r="K2434" s="16" t="e">
        <f t="shared" ca="1" si="112"/>
        <v>#N/A</v>
      </c>
      <c r="L2434" s="12" t="str">
        <f>IF(I2434&lt;&gt;"",RANK(I2434,ListSales,0),"")</f>
        <v/>
      </c>
      <c r="V2434" s="18" t="str">
        <f>IF(U2434&lt;&gt;"",SUMIFS(Data_TABLE[Total Value Sold],Data_TABLE[EOM Date],"="&amp;EOMONTH(Dashboard!$I$7,0),Data_TABLE[Customer],"="&amp;Calc!U2434),"")</f>
        <v/>
      </c>
    </row>
    <row r="2435" spans="8:22" x14ac:dyDescent="0.2">
      <c r="H2435" s="15" t="str">
        <f t="shared" si="113"/>
        <v/>
      </c>
      <c r="I2435" s="16" t="str">
        <f t="array" ref="I2435">IF(H2435&lt;&gt;"",SUM(IF(Data_TABLE[EOM Date]=EOMONTH(H2435,0),Data_TABLE[Total Value Sold],0)),"")</f>
        <v/>
      </c>
      <c r="J2435" s="16" t="e">
        <f t="shared" ca="1" si="111"/>
        <v>#N/A</v>
      </c>
      <c r="K2435" s="16" t="e">
        <f t="shared" ca="1" si="112"/>
        <v>#N/A</v>
      </c>
      <c r="L2435" s="12" t="str">
        <f>IF(I2435&lt;&gt;"",RANK(I2435,ListSales,0),"")</f>
        <v/>
      </c>
      <c r="V2435" s="18" t="str">
        <f>IF(U2435&lt;&gt;"",SUMIFS(Data_TABLE[Total Value Sold],Data_TABLE[EOM Date],"="&amp;EOMONTH(Dashboard!$I$7,0),Data_TABLE[Customer],"="&amp;Calc!U2435),"")</f>
        <v/>
      </c>
    </row>
    <row r="2436" spans="8:22" x14ac:dyDescent="0.2">
      <c r="H2436" s="15" t="str">
        <f t="shared" si="113"/>
        <v/>
      </c>
      <c r="I2436" s="16" t="str">
        <f t="array" ref="I2436">IF(H2436&lt;&gt;"",SUM(IF(Data_TABLE[EOM Date]=EOMONTH(H2436,0),Data_TABLE[Total Value Sold],0)),"")</f>
        <v/>
      </c>
      <c r="J2436" s="16" t="e">
        <f t="shared" ca="1" si="111"/>
        <v>#N/A</v>
      </c>
      <c r="K2436" s="16" t="e">
        <f t="shared" ca="1" si="112"/>
        <v>#N/A</v>
      </c>
      <c r="L2436" s="12" t="str">
        <f>IF(I2436&lt;&gt;"",RANK(I2436,ListSales,0),"")</f>
        <v/>
      </c>
      <c r="V2436" s="18" t="str">
        <f>IF(U2436&lt;&gt;"",SUMIFS(Data_TABLE[Total Value Sold],Data_TABLE[EOM Date],"="&amp;EOMONTH(Dashboard!$I$7,0),Data_TABLE[Customer],"="&amp;Calc!U2436),"")</f>
        <v/>
      </c>
    </row>
    <row r="2437" spans="8:22" x14ac:dyDescent="0.2">
      <c r="H2437" s="15" t="str">
        <f t="shared" si="113"/>
        <v/>
      </c>
      <c r="I2437" s="16" t="str">
        <f t="array" ref="I2437">IF(H2437&lt;&gt;"",SUM(IF(Data_TABLE[EOM Date]=EOMONTH(H2437,0),Data_TABLE[Total Value Sold],0)),"")</f>
        <v/>
      </c>
      <c r="J2437" s="16" t="e">
        <f t="shared" ref="J2437:J2500" ca="1" si="114">IF(L2437=$D$13,I2437,NA())</f>
        <v>#N/A</v>
      </c>
      <c r="K2437" s="16" t="e">
        <f t="shared" ref="K2437:K2500" ca="1" si="115">IF(L2437=$D$14,I2437,NA())</f>
        <v>#N/A</v>
      </c>
      <c r="L2437" s="12" t="str">
        <f>IF(I2437&lt;&gt;"",RANK(I2437,ListSales,0),"")</f>
        <v/>
      </c>
      <c r="V2437" s="18" t="str">
        <f>IF(U2437&lt;&gt;"",SUMIFS(Data_TABLE[Total Value Sold],Data_TABLE[EOM Date],"="&amp;EOMONTH(Dashboard!$I$7,0),Data_TABLE[Customer],"="&amp;Calc!U2437),"")</f>
        <v/>
      </c>
    </row>
    <row r="2438" spans="8:22" x14ac:dyDescent="0.2">
      <c r="H2438" s="15" t="str">
        <f t="shared" ref="H2438:H2501" si="116">IF(ROW(H2437)-3&gt;$D$5,"",EDATE(H2437,1))</f>
        <v/>
      </c>
      <c r="I2438" s="16" t="str">
        <f t="array" ref="I2438">IF(H2438&lt;&gt;"",SUM(IF(Data_TABLE[EOM Date]=EOMONTH(H2438,0),Data_TABLE[Total Value Sold],0)),"")</f>
        <v/>
      </c>
      <c r="J2438" s="16" t="e">
        <f t="shared" ca="1" si="114"/>
        <v>#N/A</v>
      </c>
      <c r="K2438" s="16" t="e">
        <f t="shared" ca="1" si="115"/>
        <v>#N/A</v>
      </c>
      <c r="L2438" s="12" t="str">
        <f>IF(I2438&lt;&gt;"",RANK(I2438,ListSales,0),"")</f>
        <v/>
      </c>
      <c r="V2438" s="18" t="str">
        <f>IF(U2438&lt;&gt;"",SUMIFS(Data_TABLE[Total Value Sold],Data_TABLE[EOM Date],"="&amp;EOMONTH(Dashboard!$I$7,0),Data_TABLE[Customer],"="&amp;Calc!U2438),"")</f>
        <v/>
      </c>
    </row>
    <row r="2439" spans="8:22" x14ac:dyDescent="0.2">
      <c r="H2439" s="15" t="str">
        <f t="shared" si="116"/>
        <v/>
      </c>
      <c r="I2439" s="16" t="str">
        <f t="array" ref="I2439">IF(H2439&lt;&gt;"",SUM(IF(Data_TABLE[EOM Date]=EOMONTH(H2439,0),Data_TABLE[Total Value Sold],0)),"")</f>
        <v/>
      </c>
      <c r="J2439" s="16" t="e">
        <f t="shared" ca="1" si="114"/>
        <v>#N/A</v>
      </c>
      <c r="K2439" s="16" t="e">
        <f t="shared" ca="1" si="115"/>
        <v>#N/A</v>
      </c>
      <c r="L2439" s="12" t="str">
        <f>IF(I2439&lt;&gt;"",RANK(I2439,ListSales,0),"")</f>
        <v/>
      </c>
      <c r="V2439" s="18" t="str">
        <f>IF(U2439&lt;&gt;"",SUMIFS(Data_TABLE[Total Value Sold],Data_TABLE[EOM Date],"="&amp;EOMONTH(Dashboard!$I$7,0),Data_TABLE[Customer],"="&amp;Calc!U2439),"")</f>
        <v/>
      </c>
    </row>
    <row r="2440" spans="8:22" x14ac:dyDescent="0.2">
      <c r="H2440" s="15" t="str">
        <f t="shared" si="116"/>
        <v/>
      </c>
      <c r="I2440" s="16" t="str">
        <f t="array" ref="I2440">IF(H2440&lt;&gt;"",SUM(IF(Data_TABLE[EOM Date]=EOMONTH(H2440,0),Data_TABLE[Total Value Sold],0)),"")</f>
        <v/>
      </c>
      <c r="J2440" s="16" t="e">
        <f t="shared" ca="1" si="114"/>
        <v>#N/A</v>
      </c>
      <c r="K2440" s="16" t="e">
        <f t="shared" ca="1" si="115"/>
        <v>#N/A</v>
      </c>
      <c r="L2440" s="12" t="str">
        <f>IF(I2440&lt;&gt;"",RANK(I2440,ListSales,0),"")</f>
        <v/>
      </c>
      <c r="V2440" s="18" t="str">
        <f>IF(U2440&lt;&gt;"",SUMIFS(Data_TABLE[Total Value Sold],Data_TABLE[EOM Date],"="&amp;EOMONTH(Dashboard!$I$7,0),Data_TABLE[Customer],"="&amp;Calc!U2440),"")</f>
        <v/>
      </c>
    </row>
    <row r="2441" spans="8:22" x14ac:dyDescent="0.2">
      <c r="H2441" s="15" t="str">
        <f t="shared" si="116"/>
        <v/>
      </c>
      <c r="I2441" s="16" t="str">
        <f t="array" ref="I2441">IF(H2441&lt;&gt;"",SUM(IF(Data_TABLE[EOM Date]=EOMONTH(H2441,0),Data_TABLE[Total Value Sold],0)),"")</f>
        <v/>
      </c>
      <c r="J2441" s="16" t="e">
        <f t="shared" ca="1" si="114"/>
        <v>#N/A</v>
      </c>
      <c r="K2441" s="16" t="e">
        <f t="shared" ca="1" si="115"/>
        <v>#N/A</v>
      </c>
      <c r="L2441" s="12" t="str">
        <f>IF(I2441&lt;&gt;"",RANK(I2441,ListSales,0),"")</f>
        <v/>
      </c>
      <c r="V2441" s="18" t="str">
        <f>IF(U2441&lt;&gt;"",SUMIFS(Data_TABLE[Total Value Sold],Data_TABLE[EOM Date],"="&amp;EOMONTH(Dashboard!$I$7,0),Data_TABLE[Customer],"="&amp;Calc!U2441),"")</f>
        <v/>
      </c>
    </row>
    <row r="2442" spans="8:22" x14ac:dyDescent="0.2">
      <c r="H2442" s="15" t="str">
        <f t="shared" si="116"/>
        <v/>
      </c>
      <c r="I2442" s="16" t="str">
        <f t="array" ref="I2442">IF(H2442&lt;&gt;"",SUM(IF(Data_TABLE[EOM Date]=EOMONTH(H2442,0),Data_TABLE[Total Value Sold],0)),"")</f>
        <v/>
      </c>
      <c r="J2442" s="16" t="e">
        <f t="shared" ca="1" si="114"/>
        <v>#N/A</v>
      </c>
      <c r="K2442" s="16" t="e">
        <f t="shared" ca="1" si="115"/>
        <v>#N/A</v>
      </c>
      <c r="L2442" s="12" t="str">
        <f>IF(I2442&lt;&gt;"",RANK(I2442,ListSales,0),"")</f>
        <v/>
      </c>
      <c r="V2442" s="18" t="str">
        <f>IF(U2442&lt;&gt;"",SUMIFS(Data_TABLE[Total Value Sold],Data_TABLE[EOM Date],"="&amp;EOMONTH(Dashboard!$I$7,0),Data_TABLE[Customer],"="&amp;Calc!U2442),"")</f>
        <v/>
      </c>
    </row>
    <row r="2443" spans="8:22" x14ac:dyDescent="0.2">
      <c r="H2443" s="15" t="str">
        <f t="shared" si="116"/>
        <v/>
      </c>
      <c r="I2443" s="16" t="str">
        <f t="array" ref="I2443">IF(H2443&lt;&gt;"",SUM(IF(Data_TABLE[EOM Date]=EOMONTH(H2443,0),Data_TABLE[Total Value Sold],0)),"")</f>
        <v/>
      </c>
      <c r="J2443" s="16" t="e">
        <f t="shared" ca="1" si="114"/>
        <v>#N/A</v>
      </c>
      <c r="K2443" s="16" t="e">
        <f t="shared" ca="1" si="115"/>
        <v>#N/A</v>
      </c>
      <c r="L2443" s="12" t="str">
        <f>IF(I2443&lt;&gt;"",RANK(I2443,ListSales,0),"")</f>
        <v/>
      </c>
      <c r="V2443" s="18" t="str">
        <f>IF(U2443&lt;&gt;"",SUMIFS(Data_TABLE[Total Value Sold],Data_TABLE[EOM Date],"="&amp;EOMONTH(Dashboard!$I$7,0),Data_TABLE[Customer],"="&amp;Calc!U2443),"")</f>
        <v/>
      </c>
    </row>
    <row r="2444" spans="8:22" x14ac:dyDescent="0.2">
      <c r="H2444" s="15" t="str">
        <f t="shared" si="116"/>
        <v/>
      </c>
      <c r="I2444" s="16" t="str">
        <f t="array" ref="I2444">IF(H2444&lt;&gt;"",SUM(IF(Data_TABLE[EOM Date]=EOMONTH(H2444,0),Data_TABLE[Total Value Sold],0)),"")</f>
        <v/>
      </c>
      <c r="J2444" s="16" t="e">
        <f t="shared" ca="1" si="114"/>
        <v>#N/A</v>
      </c>
      <c r="K2444" s="16" t="e">
        <f t="shared" ca="1" si="115"/>
        <v>#N/A</v>
      </c>
      <c r="L2444" s="12" t="str">
        <f>IF(I2444&lt;&gt;"",RANK(I2444,ListSales,0),"")</f>
        <v/>
      </c>
      <c r="V2444" s="18" t="str">
        <f>IF(U2444&lt;&gt;"",SUMIFS(Data_TABLE[Total Value Sold],Data_TABLE[EOM Date],"="&amp;EOMONTH(Dashboard!$I$7,0),Data_TABLE[Customer],"="&amp;Calc!U2444),"")</f>
        <v/>
      </c>
    </row>
    <row r="2445" spans="8:22" x14ac:dyDescent="0.2">
      <c r="H2445" s="15" t="str">
        <f t="shared" si="116"/>
        <v/>
      </c>
      <c r="I2445" s="16" t="str">
        <f t="array" ref="I2445">IF(H2445&lt;&gt;"",SUM(IF(Data_TABLE[EOM Date]=EOMONTH(H2445,0),Data_TABLE[Total Value Sold],0)),"")</f>
        <v/>
      </c>
      <c r="J2445" s="16" t="e">
        <f t="shared" ca="1" si="114"/>
        <v>#N/A</v>
      </c>
      <c r="K2445" s="16" t="e">
        <f t="shared" ca="1" si="115"/>
        <v>#N/A</v>
      </c>
      <c r="L2445" s="12" t="str">
        <f>IF(I2445&lt;&gt;"",RANK(I2445,ListSales,0),"")</f>
        <v/>
      </c>
      <c r="V2445" s="18" t="str">
        <f>IF(U2445&lt;&gt;"",SUMIFS(Data_TABLE[Total Value Sold],Data_TABLE[EOM Date],"="&amp;EOMONTH(Dashboard!$I$7,0),Data_TABLE[Customer],"="&amp;Calc!U2445),"")</f>
        <v/>
      </c>
    </row>
    <row r="2446" spans="8:22" x14ac:dyDescent="0.2">
      <c r="H2446" s="15" t="str">
        <f t="shared" si="116"/>
        <v/>
      </c>
      <c r="I2446" s="16" t="str">
        <f t="array" ref="I2446">IF(H2446&lt;&gt;"",SUM(IF(Data_TABLE[EOM Date]=EOMONTH(H2446,0),Data_TABLE[Total Value Sold],0)),"")</f>
        <v/>
      </c>
      <c r="J2446" s="16" t="e">
        <f t="shared" ca="1" si="114"/>
        <v>#N/A</v>
      </c>
      <c r="K2446" s="16" t="e">
        <f t="shared" ca="1" si="115"/>
        <v>#N/A</v>
      </c>
      <c r="L2446" s="12" t="str">
        <f>IF(I2446&lt;&gt;"",RANK(I2446,ListSales,0),"")</f>
        <v/>
      </c>
      <c r="V2446" s="18" t="str">
        <f>IF(U2446&lt;&gt;"",SUMIFS(Data_TABLE[Total Value Sold],Data_TABLE[EOM Date],"="&amp;EOMONTH(Dashboard!$I$7,0),Data_TABLE[Customer],"="&amp;Calc!U2446),"")</f>
        <v/>
      </c>
    </row>
    <row r="2447" spans="8:22" x14ac:dyDescent="0.2">
      <c r="H2447" s="15" t="str">
        <f t="shared" si="116"/>
        <v/>
      </c>
      <c r="I2447" s="16" t="str">
        <f t="array" ref="I2447">IF(H2447&lt;&gt;"",SUM(IF(Data_TABLE[EOM Date]=EOMONTH(H2447,0),Data_TABLE[Total Value Sold],0)),"")</f>
        <v/>
      </c>
      <c r="J2447" s="16" t="e">
        <f t="shared" ca="1" si="114"/>
        <v>#N/A</v>
      </c>
      <c r="K2447" s="16" t="e">
        <f t="shared" ca="1" si="115"/>
        <v>#N/A</v>
      </c>
      <c r="L2447" s="12" t="str">
        <f>IF(I2447&lt;&gt;"",RANK(I2447,ListSales,0),"")</f>
        <v/>
      </c>
      <c r="V2447" s="18" t="str">
        <f>IF(U2447&lt;&gt;"",SUMIFS(Data_TABLE[Total Value Sold],Data_TABLE[EOM Date],"="&amp;EOMONTH(Dashboard!$I$7,0),Data_TABLE[Customer],"="&amp;Calc!U2447),"")</f>
        <v/>
      </c>
    </row>
    <row r="2448" spans="8:22" x14ac:dyDescent="0.2">
      <c r="H2448" s="15" t="str">
        <f t="shared" si="116"/>
        <v/>
      </c>
      <c r="I2448" s="16" t="str">
        <f t="array" ref="I2448">IF(H2448&lt;&gt;"",SUM(IF(Data_TABLE[EOM Date]=EOMONTH(H2448,0),Data_TABLE[Total Value Sold],0)),"")</f>
        <v/>
      </c>
      <c r="J2448" s="16" t="e">
        <f t="shared" ca="1" si="114"/>
        <v>#N/A</v>
      </c>
      <c r="K2448" s="16" t="e">
        <f t="shared" ca="1" si="115"/>
        <v>#N/A</v>
      </c>
      <c r="L2448" s="12" t="str">
        <f>IF(I2448&lt;&gt;"",RANK(I2448,ListSales,0),"")</f>
        <v/>
      </c>
      <c r="V2448" s="18" t="str">
        <f>IF(U2448&lt;&gt;"",SUMIFS(Data_TABLE[Total Value Sold],Data_TABLE[EOM Date],"="&amp;EOMONTH(Dashboard!$I$7,0),Data_TABLE[Customer],"="&amp;Calc!U2448),"")</f>
        <v/>
      </c>
    </row>
    <row r="2449" spans="8:22" x14ac:dyDescent="0.2">
      <c r="H2449" s="15" t="str">
        <f t="shared" si="116"/>
        <v/>
      </c>
      <c r="I2449" s="16" t="str">
        <f t="array" ref="I2449">IF(H2449&lt;&gt;"",SUM(IF(Data_TABLE[EOM Date]=EOMONTH(H2449,0),Data_TABLE[Total Value Sold],0)),"")</f>
        <v/>
      </c>
      <c r="J2449" s="16" t="e">
        <f t="shared" ca="1" si="114"/>
        <v>#N/A</v>
      </c>
      <c r="K2449" s="16" t="e">
        <f t="shared" ca="1" si="115"/>
        <v>#N/A</v>
      </c>
      <c r="L2449" s="12" t="str">
        <f>IF(I2449&lt;&gt;"",RANK(I2449,ListSales,0),"")</f>
        <v/>
      </c>
      <c r="V2449" s="18" t="str">
        <f>IF(U2449&lt;&gt;"",SUMIFS(Data_TABLE[Total Value Sold],Data_TABLE[EOM Date],"="&amp;EOMONTH(Dashboard!$I$7,0),Data_TABLE[Customer],"="&amp;Calc!U2449),"")</f>
        <v/>
      </c>
    </row>
    <row r="2450" spans="8:22" x14ac:dyDescent="0.2">
      <c r="H2450" s="15" t="str">
        <f t="shared" si="116"/>
        <v/>
      </c>
      <c r="I2450" s="16" t="str">
        <f t="array" ref="I2450">IF(H2450&lt;&gt;"",SUM(IF(Data_TABLE[EOM Date]=EOMONTH(H2450,0),Data_TABLE[Total Value Sold],0)),"")</f>
        <v/>
      </c>
      <c r="J2450" s="16" t="e">
        <f t="shared" ca="1" si="114"/>
        <v>#N/A</v>
      </c>
      <c r="K2450" s="16" t="e">
        <f t="shared" ca="1" si="115"/>
        <v>#N/A</v>
      </c>
      <c r="L2450" s="12" t="str">
        <f>IF(I2450&lt;&gt;"",RANK(I2450,ListSales,0),"")</f>
        <v/>
      </c>
      <c r="V2450" s="18" t="str">
        <f>IF(U2450&lt;&gt;"",SUMIFS(Data_TABLE[Total Value Sold],Data_TABLE[EOM Date],"="&amp;EOMONTH(Dashboard!$I$7,0),Data_TABLE[Customer],"="&amp;Calc!U2450),"")</f>
        <v/>
      </c>
    </row>
    <row r="2451" spans="8:22" x14ac:dyDescent="0.2">
      <c r="H2451" s="15" t="str">
        <f t="shared" si="116"/>
        <v/>
      </c>
      <c r="I2451" s="16" t="str">
        <f t="array" ref="I2451">IF(H2451&lt;&gt;"",SUM(IF(Data_TABLE[EOM Date]=EOMONTH(H2451,0),Data_TABLE[Total Value Sold],0)),"")</f>
        <v/>
      </c>
      <c r="J2451" s="16" t="e">
        <f t="shared" ca="1" si="114"/>
        <v>#N/A</v>
      </c>
      <c r="K2451" s="16" t="e">
        <f t="shared" ca="1" si="115"/>
        <v>#N/A</v>
      </c>
      <c r="L2451" s="12" t="str">
        <f>IF(I2451&lt;&gt;"",RANK(I2451,ListSales,0),"")</f>
        <v/>
      </c>
      <c r="V2451" s="18" t="str">
        <f>IF(U2451&lt;&gt;"",SUMIFS(Data_TABLE[Total Value Sold],Data_TABLE[EOM Date],"="&amp;EOMONTH(Dashboard!$I$7,0),Data_TABLE[Customer],"="&amp;Calc!U2451),"")</f>
        <v/>
      </c>
    </row>
    <row r="2452" spans="8:22" x14ac:dyDescent="0.2">
      <c r="H2452" s="15" t="str">
        <f t="shared" si="116"/>
        <v/>
      </c>
      <c r="I2452" s="16" t="str">
        <f t="array" ref="I2452">IF(H2452&lt;&gt;"",SUM(IF(Data_TABLE[EOM Date]=EOMONTH(H2452,0),Data_TABLE[Total Value Sold],0)),"")</f>
        <v/>
      </c>
      <c r="J2452" s="16" t="e">
        <f t="shared" ca="1" si="114"/>
        <v>#N/A</v>
      </c>
      <c r="K2452" s="16" t="e">
        <f t="shared" ca="1" si="115"/>
        <v>#N/A</v>
      </c>
      <c r="L2452" s="12" t="str">
        <f>IF(I2452&lt;&gt;"",RANK(I2452,ListSales,0),"")</f>
        <v/>
      </c>
      <c r="V2452" s="18" t="str">
        <f>IF(U2452&lt;&gt;"",SUMIFS(Data_TABLE[Total Value Sold],Data_TABLE[EOM Date],"="&amp;EOMONTH(Dashboard!$I$7,0),Data_TABLE[Customer],"="&amp;Calc!U2452),"")</f>
        <v/>
      </c>
    </row>
    <row r="2453" spans="8:22" x14ac:dyDescent="0.2">
      <c r="H2453" s="15" t="str">
        <f t="shared" si="116"/>
        <v/>
      </c>
      <c r="I2453" s="16" t="str">
        <f t="array" ref="I2453">IF(H2453&lt;&gt;"",SUM(IF(Data_TABLE[EOM Date]=EOMONTH(H2453,0),Data_TABLE[Total Value Sold],0)),"")</f>
        <v/>
      </c>
      <c r="J2453" s="16" t="e">
        <f t="shared" ca="1" si="114"/>
        <v>#N/A</v>
      </c>
      <c r="K2453" s="16" t="e">
        <f t="shared" ca="1" si="115"/>
        <v>#N/A</v>
      </c>
      <c r="L2453" s="12" t="str">
        <f>IF(I2453&lt;&gt;"",RANK(I2453,ListSales,0),"")</f>
        <v/>
      </c>
      <c r="V2453" s="18" t="str">
        <f>IF(U2453&lt;&gt;"",SUMIFS(Data_TABLE[Total Value Sold],Data_TABLE[EOM Date],"="&amp;EOMONTH(Dashboard!$I$7,0),Data_TABLE[Customer],"="&amp;Calc!U2453),"")</f>
        <v/>
      </c>
    </row>
    <row r="2454" spans="8:22" x14ac:dyDescent="0.2">
      <c r="H2454" s="15" t="str">
        <f t="shared" si="116"/>
        <v/>
      </c>
      <c r="I2454" s="16" t="str">
        <f t="array" ref="I2454">IF(H2454&lt;&gt;"",SUM(IF(Data_TABLE[EOM Date]=EOMONTH(H2454,0),Data_TABLE[Total Value Sold],0)),"")</f>
        <v/>
      </c>
      <c r="J2454" s="16" t="e">
        <f t="shared" ca="1" si="114"/>
        <v>#N/A</v>
      </c>
      <c r="K2454" s="16" t="e">
        <f t="shared" ca="1" si="115"/>
        <v>#N/A</v>
      </c>
      <c r="L2454" s="12" t="str">
        <f>IF(I2454&lt;&gt;"",RANK(I2454,ListSales,0),"")</f>
        <v/>
      </c>
      <c r="V2454" s="18" t="str">
        <f>IF(U2454&lt;&gt;"",SUMIFS(Data_TABLE[Total Value Sold],Data_TABLE[EOM Date],"="&amp;EOMONTH(Dashboard!$I$7,0),Data_TABLE[Customer],"="&amp;Calc!U2454),"")</f>
        <v/>
      </c>
    </row>
    <row r="2455" spans="8:22" x14ac:dyDescent="0.2">
      <c r="H2455" s="15" t="str">
        <f t="shared" si="116"/>
        <v/>
      </c>
      <c r="I2455" s="16" t="str">
        <f t="array" ref="I2455">IF(H2455&lt;&gt;"",SUM(IF(Data_TABLE[EOM Date]=EOMONTH(H2455,0),Data_TABLE[Total Value Sold],0)),"")</f>
        <v/>
      </c>
      <c r="J2455" s="16" t="e">
        <f t="shared" ca="1" si="114"/>
        <v>#N/A</v>
      </c>
      <c r="K2455" s="16" t="e">
        <f t="shared" ca="1" si="115"/>
        <v>#N/A</v>
      </c>
      <c r="L2455" s="12" t="str">
        <f>IF(I2455&lt;&gt;"",RANK(I2455,ListSales,0),"")</f>
        <v/>
      </c>
      <c r="V2455" s="18" t="str">
        <f>IF(U2455&lt;&gt;"",SUMIFS(Data_TABLE[Total Value Sold],Data_TABLE[EOM Date],"="&amp;EOMONTH(Dashboard!$I$7,0),Data_TABLE[Customer],"="&amp;Calc!U2455),"")</f>
        <v/>
      </c>
    </row>
    <row r="2456" spans="8:22" x14ac:dyDescent="0.2">
      <c r="H2456" s="15" t="str">
        <f t="shared" si="116"/>
        <v/>
      </c>
      <c r="I2456" s="16" t="str">
        <f t="array" ref="I2456">IF(H2456&lt;&gt;"",SUM(IF(Data_TABLE[EOM Date]=EOMONTH(H2456,0),Data_TABLE[Total Value Sold],0)),"")</f>
        <v/>
      </c>
      <c r="J2456" s="16" t="e">
        <f t="shared" ca="1" si="114"/>
        <v>#N/A</v>
      </c>
      <c r="K2456" s="16" t="e">
        <f t="shared" ca="1" si="115"/>
        <v>#N/A</v>
      </c>
      <c r="L2456" s="12" t="str">
        <f>IF(I2456&lt;&gt;"",RANK(I2456,ListSales,0),"")</f>
        <v/>
      </c>
      <c r="V2456" s="18" t="str">
        <f>IF(U2456&lt;&gt;"",SUMIFS(Data_TABLE[Total Value Sold],Data_TABLE[EOM Date],"="&amp;EOMONTH(Dashboard!$I$7,0),Data_TABLE[Customer],"="&amp;Calc!U2456),"")</f>
        <v/>
      </c>
    </row>
    <row r="2457" spans="8:22" x14ac:dyDescent="0.2">
      <c r="H2457" s="15" t="str">
        <f t="shared" si="116"/>
        <v/>
      </c>
      <c r="I2457" s="16" t="str">
        <f t="array" ref="I2457">IF(H2457&lt;&gt;"",SUM(IF(Data_TABLE[EOM Date]=EOMONTH(H2457,0),Data_TABLE[Total Value Sold],0)),"")</f>
        <v/>
      </c>
      <c r="J2457" s="16" t="e">
        <f t="shared" ca="1" si="114"/>
        <v>#N/A</v>
      </c>
      <c r="K2457" s="16" t="e">
        <f t="shared" ca="1" si="115"/>
        <v>#N/A</v>
      </c>
      <c r="L2457" s="12" t="str">
        <f>IF(I2457&lt;&gt;"",RANK(I2457,ListSales,0),"")</f>
        <v/>
      </c>
      <c r="V2457" s="18" t="str">
        <f>IF(U2457&lt;&gt;"",SUMIFS(Data_TABLE[Total Value Sold],Data_TABLE[EOM Date],"="&amp;EOMONTH(Dashboard!$I$7,0),Data_TABLE[Customer],"="&amp;Calc!U2457),"")</f>
        <v/>
      </c>
    </row>
    <row r="2458" spans="8:22" x14ac:dyDescent="0.2">
      <c r="H2458" s="15" t="str">
        <f t="shared" si="116"/>
        <v/>
      </c>
      <c r="I2458" s="16" t="str">
        <f t="array" ref="I2458">IF(H2458&lt;&gt;"",SUM(IF(Data_TABLE[EOM Date]=EOMONTH(H2458,0),Data_TABLE[Total Value Sold],0)),"")</f>
        <v/>
      </c>
      <c r="J2458" s="16" t="e">
        <f t="shared" ca="1" si="114"/>
        <v>#N/A</v>
      </c>
      <c r="K2458" s="16" t="e">
        <f t="shared" ca="1" si="115"/>
        <v>#N/A</v>
      </c>
      <c r="L2458" s="12" t="str">
        <f>IF(I2458&lt;&gt;"",RANK(I2458,ListSales,0),"")</f>
        <v/>
      </c>
      <c r="V2458" s="18" t="str">
        <f>IF(U2458&lt;&gt;"",SUMIFS(Data_TABLE[Total Value Sold],Data_TABLE[EOM Date],"="&amp;EOMONTH(Dashboard!$I$7,0),Data_TABLE[Customer],"="&amp;Calc!U2458),"")</f>
        <v/>
      </c>
    </row>
    <row r="2459" spans="8:22" x14ac:dyDescent="0.2">
      <c r="H2459" s="15" t="str">
        <f t="shared" si="116"/>
        <v/>
      </c>
      <c r="I2459" s="16" t="str">
        <f t="array" ref="I2459">IF(H2459&lt;&gt;"",SUM(IF(Data_TABLE[EOM Date]=EOMONTH(H2459,0),Data_TABLE[Total Value Sold],0)),"")</f>
        <v/>
      </c>
      <c r="J2459" s="16" t="e">
        <f t="shared" ca="1" si="114"/>
        <v>#N/A</v>
      </c>
      <c r="K2459" s="16" t="e">
        <f t="shared" ca="1" si="115"/>
        <v>#N/A</v>
      </c>
      <c r="L2459" s="12" t="str">
        <f>IF(I2459&lt;&gt;"",RANK(I2459,ListSales,0),"")</f>
        <v/>
      </c>
      <c r="V2459" s="18" t="str">
        <f>IF(U2459&lt;&gt;"",SUMIFS(Data_TABLE[Total Value Sold],Data_TABLE[EOM Date],"="&amp;EOMONTH(Dashboard!$I$7,0),Data_TABLE[Customer],"="&amp;Calc!U2459),"")</f>
        <v/>
      </c>
    </row>
    <row r="2460" spans="8:22" x14ac:dyDescent="0.2">
      <c r="H2460" s="15" t="str">
        <f t="shared" si="116"/>
        <v/>
      </c>
      <c r="I2460" s="16" t="str">
        <f t="array" ref="I2460">IF(H2460&lt;&gt;"",SUM(IF(Data_TABLE[EOM Date]=EOMONTH(H2460,0),Data_TABLE[Total Value Sold],0)),"")</f>
        <v/>
      </c>
      <c r="J2460" s="16" t="e">
        <f t="shared" ca="1" si="114"/>
        <v>#N/A</v>
      </c>
      <c r="K2460" s="16" t="e">
        <f t="shared" ca="1" si="115"/>
        <v>#N/A</v>
      </c>
      <c r="L2460" s="12" t="str">
        <f>IF(I2460&lt;&gt;"",RANK(I2460,ListSales,0),"")</f>
        <v/>
      </c>
      <c r="V2460" s="18" t="str">
        <f>IF(U2460&lt;&gt;"",SUMIFS(Data_TABLE[Total Value Sold],Data_TABLE[EOM Date],"="&amp;EOMONTH(Dashboard!$I$7,0),Data_TABLE[Customer],"="&amp;Calc!U2460),"")</f>
        <v/>
      </c>
    </row>
    <row r="2461" spans="8:22" x14ac:dyDescent="0.2">
      <c r="H2461" s="15" t="str">
        <f t="shared" si="116"/>
        <v/>
      </c>
      <c r="I2461" s="16" t="str">
        <f t="array" ref="I2461">IF(H2461&lt;&gt;"",SUM(IF(Data_TABLE[EOM Date]=EOMONTH(H2461,0),Data_TABLE[Total Value Sold],0)),"")</f>
        <v/>
      </c>
      <c r="J2461" s="16" t="e">
        <f t="shared" ca="1" si="114"/>
        <v>#N/A</v>
      </c>
      <c r="K2461" s="16" t="e">
        <f t="shared" ca="1" si="115"/>
        <v>#N/A</v>
      </c>
      <c r="L2461" s="12" t="str">
        <f>IF(I2461&lt;&gt;"",RANK(I2461,ListSales,0),"")</f>
        <v/>
      </c>
      <c r="V2461" s="18" t="str">
        <f>IF(U2461&lt;&gt;"",SUMIFS(Data_TABLE[Total Value Sold],Data_TABLE[EOM Date],"="&amp;EOMONTH(Dashboard!$I$7,0),Data_TABLE[Customer],"="&amp;Calc!U2461),"")</f>
        <v/>
      </c>
    </row>
    <row r="2462" spans="8:22" x14ac:dyDescent="0.2">
      <c r="H2462" s="15" t="str">
        <f t="shared" si="116"/>
        <v/>
      </c>
      <c r="I2462" s="16" t="str">
        <f t="array" ref="I2462">IF(H2462&lt;&gt;"",SUM(IF(Data_TABLE[EOM Date]=EOMONTH(H2462,0),Data_TABLE[Total Value Sold],0)),"")</f>
        <v/>
      </c>
      <c r="J2462" s="16" t="e">
        <f t="shared" ca="1" si="114"/>
        <v>#N/A</v>
      </c>
      <c r="K2462" s="16" t="e">
        <f t="shared" ca="1" si="115"/>
        <v>#N/A</v>
      </c>
      <c r="L2462" s="12" t="str">
        <f>IF(I2462&lt;&gt;"",RANK(I2462,ListSales,0),"")</f>
        <v/>
      </c>
      <c r="V2462" s="18" t="str">
        <f>IF(U2462&lt;&gt;"",SUMIFS(Data_TABLE[Total Value Sold],Data_TABLE[EOM Date],"="&amp;EOMONTH(Dashboard!$I$7,0),Data_TABLE[Customer],"="&amp;Calc!U2462),"")</f>
        <v/>
      </c>
    </row>
    <row r="2463" spans="8:22" x14ac:dyDescent="0.2">
      <c r="H2463" s="15" t="str">
        <f t="shared" si="116"/>
        <v/>
      </c>
      <c r="I2463" s="16" t="str">
        <f t="array" ref="I2463">IF(H2463&lt;&gt;"",SUM(IF(Data_TABLE[EOM Date]=EOMONTH(H2463,0),Data_TABLE[Total Value Sold],0)),"")</f>
        <v/>
      </c>
      <c r="J2463" s="16" t="e">
        <f t="shared" ca="1" si="114"/>
        <v>#N/A</v>
      </c>
      <c r="K2463" s="16" t="e">
        <f t="shared" ca="1" si="115"/>
        <v>#N/A</v>
      </c>
      <c r="L2463" s="12" t="str">
        <f>IF(I2463&lt;&gt;"",RANK(I2463,ListSales,0),"")</f>
        <v/>
      </c>
      <c r="V2463" s="18" t="str">
        <f>IF(U2463&lt;&gt;"",SUMIFS(Data_TABLE[Total Value Sold],Data_TABLE[EOM Date],"="&amp;EOMONTH(Dashboard!$I$7,0),Data_TABLE[Customer],"="&amp;Calc!U2463),"")</f>
        <v/>
      </c>
    </row>
    <row r="2464" spans="8:22" x14ac:dyDescent="0.2">
      <c r="H2464" s="15" t="str">
        <f t="shared" si="116"/>
        <v/>
      </c>
      <c r="I2464" s="16" t="str">
        <f t="array" ref="I2464">IF(H2464&lt;&gt;"",SUM(IF(Data_TABLE[EOM Date]=EOMONTH(H2464,0),Data_TABLE[Total Value Sold],0)),"")</f>
        <v/>
      </c>
      <c r="J2464" s="16" t="e">
        <f t="shared" ca="1" si="114"/>
        <v>#N/A</v>
      </c>
      <c r="K2464" s="16" t="e">
        <f t="shared" ca="1" si="115"/>
        <v>#N/A</v>
      </c>
      <c r="L2464" s="12" t="str">
        <f>IF(I2464&lt;&gt;"",RANK(I2464,ListSales,0),"")</f>
        <v/>
      </c>
      <c r="V2464" s="18" t="str">
        <f>IF(U2464&lt;&gt;"",SUMIFS(Data_TABLE[Total Value Sold],Data_TABLE[EOM Date],"="&amp;EOMONTH(Dashboard!$I$7,0),Data_TABLE[Customer],"="&amp;Calc!U2464),"")</f>
        <v/>
      </c>
    </row>
    <row r="2465" spans="8:22" x14ac:dyDescent="0.2">
      <c r="H2465" s="15" t="str">
        <f t="shared" si="116"/>
        <v/>
      </c>
      <c r="I2465" s="16" t="str">
        <f t="array" ref="I2465">IF(H2465&lt;&gt;"",SUM(IF(Data_TABLE[EOM Date]=EOMONTH(H2465,0),Data_TABLE[Total Value Sold],0)),"")</f>
        <v/>
      </c>
      <c r="J2465" s="16" t="e">
        <f t="shared" ca="1" si="114"/>
        <v>#N/A</v>
      </c>
      <c r="K2465" s="16" t="e">
        <f t="shared" ca="1" si="115"/>
        <v>#N/A</v>
      </c>
      <c r="L2465" s="12" t="str">
        <f>IF(I2465&lt;&gt;"",RANK(I2465,ListSales,0),"")</f>
        <v/>
      </c>
      <c r="V2465" s="18" t="str">
        <f>IF(U2465&lt;&gt;"",SUMIFS(Data_TABLE[Total Value Sold],Data_TABLE[EOM Date],"="&amp;EOMONTH(Dashboard!$I$7,0),Data_TABLE[Customer],"="&amp;Calc!U2465),"")</f>
        <v/>
      </c>
    </row>
    <row r="2466" spans="8:22" x14ac:dyDescent="0.2">
      <c r="H2466" s="15" t="str">
        <f t="shared" si="116"/>
        <v/>
      </c>
      <c r="I2466" s="16" t="str">
        <f t="array" ref="I2466">IF(H2466&lt;&gt;"",SUM(IF(Data_TABLE[EOM Date]=EOMONTH(H2466,0),Data_TABLE[Total Value Sold],0)),"")</f>
        <v/>
      </c>
      <c r="J2466" s="16" t="e">
        <f t="shared" ca="1" si="114"/>
        <v>#N/A</v>
      </c>
      <c r="K2466" s="16" t="e">
        <f t="shared" ca="1" si="115"/>
        <v>#N/A</v>
      </c>
      <c r="L2466" s="12" t="str">
        <f>IF(I2466&lt;&gt;"",RANK(I2466,ListSales,0),"")</f>
        <v/>
      </c>
      <c r="V2466" s="18" t="str">
        <f>IF(U2466&lt;&gt;"",SUMIFS(Data_TABLE[Total Value Sold],Data_TABLE[EOM Date],"="&amp;EOMONTH(Dashboard!$I$7,0),Data_TABLE[Customer],"="&amp;Calc!U2466),"")</f>
        <v/>
      </c>
    </row>
    <row r="2467" spans="8:22" x14ac:dyDescent="0.2">
      <c r="H2467" s="15" t="str">
        <f t="shared" si="116"/>
        <v/>
      </c>
      <c r="I2467" s="16" t="str">
        <f t="array" ref="I2467">IF(H2467&lt;&gt;"",SUM(IF(Data_TABLE[EOM Date]=EOMONTH(H2467,0),Data_TABLE[Total Value Sold],0)),"")</f>
        <v/>
      </c>
      <c r="J2467" s="16" t="e">
        <f t="shared" ca="1" si="114"/>
        <v>#N/A</v>
      </c>
      <c r="K2467" s="16" t="e">
        <f t="shared" ca="1" si="115"/>
        <v>#N/A</v>
      </c>
      <c r="L2467" s="12" t="str">
        <f>IF(I2467&lt;&gt;"",RANK(I2467,ListSales,0),"")</f>
        <v/>
      </c>
      <c r="V2467" s="18" t="str">
        <f>IF(U2467&lt;&gt;"",SUMIFS(Data_TABLE[Total Value Sold],Data_TABLE[EOM Date],"="&amp;EOMONTH(Dashboard!$I$7,0),Data_TABLE[Customer],"="&amp;Calc!U2467),"")</f>
        <v/>
      </c>
    </row>
    <row r="2468" spans="8:22" x14ac:dyDescent="0.2">
      <c r="H2468" s="15" t="str">
        <f t="shared" si="116"/>
        <v/>
      </c>
      <c r="I2468" s="16" t="str">
        <f t="array" ref="I2468">IF(H2468&lt;&gt;"",SUM(IF(Data_TABLE[EOM Date]=EOMONTH(H2468,0),Data_TABLE[Total Value Sold],0)),"")</f>
        <v/>
      </c>
      <c r="J2468" s="16" t="e">
        <f t="shared" ca="1" si="114"/>
        <v>#N/A</v>
      </c>
      <c r="K2468" s="16" t="e">
        <f t="shared" ca="1" si="115"/>
        <v>#N/A</v>
      </c>
      <c r="L2468" s="12" t="str">
        <f>IF(I2468&lt;&gt;"",RANK(I2468,ListSales,0),"")</f>
        <v/>
      </c>
      <c r="V2468" s="18" t="str">
        <f>IF(U2468&lt;&gt;"",SUMIFS(Data_TABLE[Total Value Sold],Data_TABLE[EOM Date],"="&amp;EOMONTH(Dashboard!$I$7,0),Data_TABLE[Customer],"="&amp;Calc!U2468),"")</f>
        <v/>
      </c>
    </row>
    <row r="2469" spans="8:22" x14ac:dyDescent="0.2">
      <c r="H2469" s="15" t="str">
        <f t="shared" si="116"/>
        <v/>
      </c>
      <c r="I2469" s="16" t="str">
        <f t="array" ref="I2469">IF(H2469&lt;&gt;"",SUM(IF(Data_TABLE[EOM Date]=EOMONTH(H2469,0),Data_TABLE[Total Value Sold],0)),"")</f>
        <v/>
      </c>
      <c r="J2469" s="16" t="e">
        <f t="shared" ca="1" si="114"/>
        <v>#N/A</v>
      </c>
      <c r="K2469" s="16" t="e">
        <f t="shared" ca="1" si="115"/>
        <v>#N/A</v>
      </c>
      <c r="L2469" s="12" t="str">
        <f>IF(I2469&lt;&gt;"",RANK(I2469,ListSales,0),"")</f>
        <v/>
      </c>
      <c r="V2469" s="18" t="str">
        <f>IF(U2469&lt;&gt;"",SUMIFS(Data_TABLE[Total Value Sold],Data_TABLE[EOM Date],"="&amp;EOMONTH(Dashboard!$I$7,0),Data_TABLE[Customer],"="&amp;Calc!U2469),"")</f>
        <v/>
      </c>
    </row>
    <row r="2470" spans="8:22" x14ac:dyDescent="0.2">
      <c r="H2470" s="15" t="str">
        <f t="shared" si="116"/>
        <v/>
      </c>
      <c r="I2470" s="16" t="str">
        <f t="array" ref="I2470">IF(H2470&lt;&gt;"",SUM(IF(Data_TABLE[EOM Date]=EOMONTH(H2470,0),Data_TABLE[Total Value Sold],0)),"")</f>
        <v/>
      </c>
      <c r="J2470" s="16" t="e">
        <f t="shared" ca="1" si="114"/>
        <v>#N/A</v>
      </c>
      <c r="K2470" s="16" t="e">
        <f t="shared" ca="1" si="115"/>
        <v>#N/A</v>
      </c>
      <c r="L2470" s="12" t="str">
        <f>IF(I2470&lt;&gt;"",RANK(I2470,ListSales,0),"")</f>
        <v/>
      </c>
      <c r="V2470" s="18" t="str">
        <f>IF(U2470&lt;&gt;"",SUMIFS(Data_TABLE[Total Value Sold],Data_TABLE[EOM Date],"="&amp;EOMONTH(Dashboard!$I$7,0),Data_TABLE[Customer],"="&amp;Calc!U2470),"")</f>
        <v/>
      </c>
    </row>
    <row r="2471" spans="8:22" x14ac:dyDescent="0.2">
      <c r="H2471" s="15" t="str">
        <f t="shared" si="116"/>
        <v/>
      </c>
      <c r="I2471" s="16" t="str">
        <f t="array" ref="I2471">IF(H2471&lt;&gt;"",SUM(IF(Data_TABLE[EOM Date]=EOMONTH(H2471,0),Data_TABLE[Total Value Sold],0)),"")</f>
        <v/>
      </c>
      <c r="J2471" s="16" t="e">
        <f t="shared" ca="1" si="114"/>
        <v>#N/A</v>
      </c>
      <c r="K2471" s="16" t="e">
        <f t="shared" ca="1" si="115"/>
        <v>#N/A</v>
      </c>
      <c r="L2471" s="12" t="str">
        <f>IF(I2471&lt;&gt;"",RANK(I2471,ListSales,0),"")</f>
        <v/>
      </c>
      <c r="V2471" s="18" t="str">
        <f>IF(U2471&lt;&gt;"",SUMIFS(Data_TABLE[Total Value Sold],Data_TABLE[EOM Date],"="&amp;EOMONTH(Dashboard!$I$7,0),Data_TABLE[Customer],"="&amp;Calc!U2471),"")</f>
        <v/>
      </c>
    </row>
    <row r="2472" spans="8:22" x14ac:dyDescent="0.2">
      <c r="H2472" s="15" t="str">
        <f t="shared" si="116"/>
        <v/>
      </c>
      <c r="I2472" s="16" t="str">
        <f t="array" ref="I2472">IF(H2472&lt;&gt;"",SUM(IF(Data_TABLE[EOM Date]=EOMONTH(H2472,0),Data_TABLE[Total Value Sold],0)),"")</f>
        <v/>
      </c>
      <c r="J2472" s="16" t="e">
        <f t="shared" ca="1" si="114"/>
        <v>#N/A</v>
      </c>
      <c r="K2472" s="16" t="e">
        <f t="shared" ca="1" si="115"/>
        <v>#N/A</v>
      </c>
      <c r="L2472" s="12" t="str">
        <f>IF(I2472&lt;&gt;"",RANK(I2472,ListSales,0),"")</f>
        <v/>
      </c>
      <c r="V2472" s="18" t="str">
        <f>IF(U2472&lt;&gt;"",SUMIFS(Data_TABLE[Total Value Sold],Data_TABLE[EOM Date],"="&amp;EOMONTH(Dashboard!$I$7,0),Data_TABLE[Customer],"="&amp;Calc!U2472),"")</f>
        <v/>
      </c>
    </row>
    <row r="2473" spans="8:22" x14ac:dyDescent="0.2">
      <c r="H2473" s="15" t="str">
        <f t="shared" si="116"/>
        <v/>
      </c>
      <c r="I2473" s="16" t="str">
        <f t="array" ref="I2473">IF(H2473&lt;&gt;"",SUM(IF(Data_TABLE[EOM Date]=EOMONTH(H2473,0),Data_TABLE[Total Value Sold],0)),"")</f>
        <v/>
      </c>
      <c r="J2473" s="16" t="e">
        <f t="shared" ca="1" si="114"/>
        <v>#N/A</v>
      </c>
      <c r="K2473" s="16" t="e">
        <f t="shared" ca="1" si="115"/>
        <v>#N/A</v>
      </c>
      <c r="L2473" s="12" t="str">
        <f>IF(I2473&lt;&gt;"",RANK(I2473,ListSales,0),"")</f>
        <v/>
      </c>
      <c r="V2473" s="18" t="str">
        <f>IF(U2473&lt;&gt;"",SUMIFS(Data_TABLE[Total Value Sold],Data_TABLE[EOM Date],"="&amp;EOMONTH(Dashboard!$I$7,0),Data_TABLE[Customer],"="&amp;Calc!U2473),"")</f>
        <v/>
      </c>
    </row>
    <row r="2474" spans="8:22" x14ac:dyDescent="0.2">
      <c r="H2474" s="15" t="str">
        <f t="shared" si="116"/>
        <v/>
      </c>
      <c r="I2474" s="16" t="str">
        <f t="array" ref="I2474">IF(H2474&lt;&gt;"",SUM(IF(Data_TABLE[EOM Date]=EOMONTH(H2474,0),Data_TABLE[Total Value Sold],0)),"")</f>
        <v/>
      </c>
      <c r="J2474" s="16" t="e">
        <f t="shared" ca="1" si="114"/>
        <v>#N/A</v>
      </c>
      <c r="K2474" s="16" t="e">
        <f t="shared" ca="1" si="115"/>
        <v>#N/A</v>
      </c>
      <c r="L2474" s="12" t="str">
        <f>IF(I2474&lt;&gt;"",RANK(I2474,ListSales,0),"")</f>
        <v/>
      </c>
      <c r="V2474" s="18" t="str">
        <f>IF(U2474&lt;&gt;"",SUMIFS(Data_TABLE[Total Value Sold],Data_TABLE[EOM Date],"="&amp;EOMONTH(Dashboard!$I$7,0),Data_TABLE[Customer],"="&amp;Calc!U2474),"")</f>
        <v/>
      </c>
    </row>
    <row r="2475" spans="8:22" x14ac:dyDescent="0.2">
      <c r="H2475" s="15" t="str">
        <f t="shared" si="116"/>
        <v/>
      </c>
      <c r="I2475" s="16" t="str">
        <f t="array" ref="I2475">IF(H2475&lt;&gt;"",SUM(IF(Data_TABLE[EOM Date]=EOMONTH(H2475,0),Data_TABLE[Total Value Sold],0)),"")</f>
        <v/>
      </c>
      <c r="J2475" s="16" t="e">
        <f t="shared" ca="1" si="114"/>
        <v>#N/A</v>
      </c>
      <c r="K2475" s="16" t="e">
        <f t="shared" ca="1" si="115"/>
        <v>#N/A</v>
      </c>
      <c r="L2475" s="12" t="str">
        <f>IF(I2475&lt;&gt;"",RANK(I2475,ListSales,0),"")</f>
        <v/>
      </c>
      <c r="V2475" s="18" t="str">
        <f>IF(U2475&lt;&gt;"",SUMIFS(Data_TABLE[Total Value Sold],Data_TABLE[EOM Date],"="&amp;EOMONTH(Dashboard!$I$7,0),Data_TABLE[Customer],"="&amp;Calc!U2475),"")</f>
        <v/>
      </c>
    </row>
    <row r="2476" spans="8:22" x14ac:dyDescent="0.2">
      <c r="H2476" s="15" t="str">
        <f t="shared" si="116"/>
        <v/>
      </c>
      <c r="I2476" s="16" t="str">
        <f t="array" ref="I2476">IF(H2476&lt;&gt;"",SUM(IF(Data_TABLE[EOM Date]=EOMONTH(H2476,0),Data_TABLE[Total Value Sold],0)),"")</f>
        <v/>
      </c>
      <c r="J2476" s="16" t="e">
        <f t="shared" ca="1" si="114"/>
        <v>#N/A</v>
      </c>
      <c r="K2476" s="16" t="e">
        <f t="shared" ca="1" si="115"/>
        <v>#N/A</v>
      </c>
      <c r="L2476" s="12" t="str">
        <f>IF(I2476&lt;&gt;"",RANK(I2476,ListSales,0),"")</f>
        <v/>
      </c>
      <c r="V2476" s="18" t="str">
        <f>IF(U2476&lt;&gt;"",SUMIFS(Data_TABLE[Total Value Sold],Data_TABLE[EOM Date],"="&amp;EOMONTH(Dashboard!$I$7,0),Data_TABLE[Customer],"="&amp;Calc!U2476),"")</f>
        <v/>
      </c>
    </row>
    <row r="2477" spans="8:22" x14ac:dyDescent="0.2">
      <c r="H2477" s="15" t="str">
        <f t="shared" si="116"/>
        <v/>
      </c>
      <c r="I2477" s="16" t="str">
        <f t="array" ref="I2477">IF(H2477&lt;&gt;"",SUM(IF(Data_TABLE[EOM Date]=EOMONTH(H2477,0),Data_TABLE[Total Value Sold],0)),"")</f>
        <v/>
      </c>
      <c r="J2477" s="16" t="e">
        <f t="shared" ca="1" si="114"/>
        <v>#N/A</v>
      </c>
      <c r="K2477" s="16" t="e">
        <f t="shared" ca="1" si="115"/>
        <v>#N/A</v>
      </c>
      <c r="L2477" s="12" t="str">
        <f>IF(I2477&lt;&gt;"",RANK(I2477,ListSales,0),"")</f>
        <v/>
      </c>
      <c r="V2477" s="18" t="str">
        <f>IF(U2477&lt;&gt;"",SUMIFS(Data_TABLE[Total Value Sold],Data_TABLE[EOM Date],"="&amp;EOMONTH(Dashboard!$I$7,0),Data_TABLE[Customer],"="&amp;Calc!U2477),"")</f>
        <v/>
      </c>
    </row>
    <row r="2478" spans="8:22" x14ac:dyDescent="0.2">
      <c r="H2478" s="15" t="str">
        <f t="shared" si="116"/>
        <v/>
      </c>
      <c r="I2478" s="16" t="str">
        <f t="array" ref="I2478">IF(H2478&lt;&gt;"",SUM(IF(Data_TABLE[EOM Date]=EOMONTH(H2478,0),Data_TABLE[Total Value Sold],0)),"")</f>
        <v/>
      </c>
      <c r="J2478" s="16" t="e">
        <f t="shared" ca="1" si="114"/>
        <v>#N/A</v>
      </c>
      <c r="K2478" s="16" t="e">
        <f t="shared" ca="1" si="115"/>
        <v>#N/A</v>
      </c>
      <c r="L2478" s="12" t="str">
        <f>IF(I2478&lt;&gt;"",RANK(I2478,ListSales,0),"")</f>
        <v/>
      </c>
      <c r="V2478" s="18" t="str">
        <f>IF(U2478&lt;&gt;"",SUMIFS(Data_TABLE[Total Value Sold],Data_TABLE[EOM Date],"="&amp;EOMONTH(Dashboard!$I$7,0),Data_TABLE[Customer],"="&amp;Calc!U2478),"")</f>
        <v/>
      </c>
    </row>
    <row r="2479" spans="8:22" x14ac:dyDescent="0.2">
      <c r="H2479" s="15" t="str">
        <f t="shared" si="116"/>
        <v/>
      </c>
      <c r="I2479" s="16" t="str">
        <f t="array" ref="I2479">IF(H2479&lt;&gt;"",SUM(IF(Data_TABLE[EOM Date]=EOMONTH(H2479,0),Data_TABLE[Total Value Sold],0)),"")</f>
        <v/>
      </c>
      <c r="J2479" s="16" t="e">
        <f t="shared" ca="1" si="114"/>
        <v>#N/A</v>
      </c>
      <c r="K2479" s="16" t="e">
        <f t="shared" ca="1" si="115"/>
        <v>#N/A</v>
      </c>
      <c r="L2479" s="12" t="str">
        <f>IF(I2479&lt;&gt;"",RANK(I2479,ListSales,0),"")</f>
        <v/>
      </c>
      <c r="V2479" s="18" t="str">
        <f>IF(U2479&lt;&gt;"",SUMIFS(Data_TABLE[Total Value Sold],Data_TABLE[EOM Date],"="&amp;EOMONTH(Dashboard!$I$7,0),Data_TABLE[Customer],"="&amp;Calc!U2479),"")</f>
        <v/>
      </c>
    </row>
    <row r="2480" spans="8:22" x14ac:dyDescent="0.2">
      <c r="H2480" s="15" t="str">
        <f t="shared" si="116"/>
        <v/>
      </c>
      <c r="I2480" s="16" t="str">
        <f t="array" ref="I2480">IF(H2480&lt;&gt;"",SUM(IF(Data_TABLE[EOM Date]=EOMONTH(H2480,0),Data_TABLE[Total Value Sold],0)),"")</f>
        <v/>
      </c>
      <c r="J2480" s="16" t="e">
        <f t="shared" ca="1" si="114"/>
        <v>#N/A</v>
      </c>
      <c r="K2480" s="16" t="e">
        <f t="shared" ca="1" si="115"/>
        <v>#N/A</v>
      </c>
      <c r="L2480" s="12" t="str">
        <f>IF(I2480&lt;&gt;"",RANK(I2480,ListSales,0),"")</f>
        <v/>
      </c>
      <c r="V2480" s="18" t="str">
        <f>IF(U2480&lt;&gt;"",SUMIFS(Data_TABLE[Total Value Sold],Data_TABLE[EOM Date],"="&amp;EOMONTH(Dashboard!$I$7,0),Data_TABLE[Customer],"="&amp;Calc!U2480),"")</f>
        <v/>
      </c>
    </row>
    <row r="2481" spans="8:22" x14ac:dyDescent="0.2">
      <c r="H2481" s="15" t="str">
        <f t="shared" si="116"/>
        <v/>
      </c>
      <c r="I2481" s="16" t="str">
        <f t="array" ref="I2481">IF(H2481&lt;&gt;"",SUM(IF(Data_TABLE[EOM Date]=EOMONTH(H2481,0),Data_TABLE[Total Value Sold],0)),"")</f>
        <v/>
      </c>
      <c r="J2481" s="16" t="e">
        <f t="shared" ca="1" si="114"/>
        <v>#N/A</v>
      </c>
      <c r="K2481" s="16" t="e">
        <f t="shared" ca="1" si="115"/>
        <v>#N/A</v>
      </c>
      <c r="L2481" s="12" t="str">
        <f>IF(I2481&lt;&gt;"",RANK(I2481,ListSales,0),"")</f>
        <v/>
      </c>
      <c r="V2481" s="18" t="str">
        <f>IF(U2481&lt;&gt;"",SUMIFS(Data_TABLE[Total Value Sold],Data_TABLE[EOM Date],"="&amp;EOMONTH(Dashboard!$I$7,0),Data_TABLE[Customer],"="&amp;Calc!U2481),"")</f>
        <v/>
      </c>
    </row>
    <row r="2482" spans="8:22" x14ac:dyDescent="0.2">
      <c r="H2482" s="15" t="str">
        <f t="shared" si="116"/>
        <v/>
      </c>
      <c r="I2482" s="16" t="str">
        <f t="array" ref="I2482">IF(H2482&lt;&gt;"",SUM(IF(Data_TABLE[EOM Date]=EOMONTH(H2482,0),Data_TABLE[Total Value Sold],0)),"")</f>
        <v/>
      </c>
      <c r="J2482" s="16" t="e">
        <f t="shared" ca="1" si="114"/>
        <v>#N/A</v>
      </c>
      <c r="K2482" s="16" t="e">
        <f t="shared" ca="1" si="115"/>
        <v>#N/A</v>
      </c>
      <c r="L2482" s="12" t="str">
        <f>IF(I2482&lt;&gt;"",RANK(I2482,ListSales,0),"")</f>
        <v/>
      </c>
      <c r="V2482" s="18" t="str">
        <f>IF(U2482&lt;&gt;"",SUMIFS(Data_TABLE[Total Value Sold],Data_TABLE[EOM Date],"="&amp;EOMONTH(Dashboard!$I$7,0),Data_TABLE[Customer],"="&amp;Calc!U2482),"")</f>
        <v/>
      </c>
    </row>
    <row r="2483" spans="8:22" x14ac:dyDescent="0.2">
      <c r="H2483" s="15" t="str">
        <f t="shared" si="116"/>
        <v/>
      </c>
      <c r="I2483" s="16" t="str">
        <f t="array" ref="I2483">IF(H2483&lt;&gt;"",SUM(IF(Data_TABLE[EOM Date]=EOMONTH(H2483,0),Data_TABLE[Total Value Sold],0)),"")</f>
        <v/>
      </c>
      <c r="J2483" s="16" t="e">
        <f t="shared" ca="1" si="114"/>
        <v>#N/A</v>
      </c>
      <c r="K2483" s="16" t="e">
        <f t="shared" ca="1" si="115"/>
        <v>#N/A</v>
      </c>
      <c r="L2483" s="12" t="str">
        <f>IF(I2483&lt;&gt;"",RANK(I2483,ListSales,0),"")</f>
        <v/>
      </c>
      <c r="V2483" s="18" t="str">
        <f>IF(U2483&lt;&gt;"",SUMIFS(Data_TABLE[Total Value Sold],Data_TABLE[EOM Date],"="&amp;EOMONTH(Dashboard!$I$7,0),Data_TABLE[Customer],"="&amp;Calc!U2483),"")</f>
        <v/>
      </c>
    </row>
    <row r="2484" spans="8:22" x14ac:dyDescent="0.2">
      <c r="H2484" s="15" t="str">
        <f t="shared" si="116"/>
        <v/>
      </c>
      <c r="I2484" s="16" t="str">
        <f t="array" ref="I2484">IF(H2484&lt;&gt;"",SUM(IF(Data_TABLE[EOM Date]=EOMONTH(H2484,0),Data_TABLE[Total Value Sold],0)),"")</f>
        <v/>
      </c>
      <c r="J2484" s="16" t="e">
        <f t="shared" ca="1" si="114"/>
        <v>#N/A</v>
      </c>
      <c r="K2484" s="16" t="e">
        <f t="shared" ca="1" si="115"/>
        <v>#N/A</v>
      </c>
      <c r="L2484" s="12" t="str">
        <f>IF(I2484&lt;&gt;"",RANK(I2484,ListSales,0),"")</f>
        <v/>
      </c>
      <c r="V2484" s="18" t="str">
        <f>IF(U2484&lt;&gt;"",SUMIFS(Data_TABLE[Total Value Sold],Data_TABLE[EOM Date],"="&amp;EOMONTH(Dashboard!$I$7,0),Data_TABLE[Customer],"="&amp;Calc!U2484),"")</f>
        <v/>
      </c>
    </row>
    <row r="2485" spans="8:22" x14ac:dyDescent="0.2">
      <c r="H2485" s="15" t="str">
        <f t="shared" si="116"/>
        <v/>
      </c>
      <c r="I2485" s="16" t="str">
        <f t="array" ref="I2485">IF(H2485&lt;&gt;"",SUM(IF(Data_TABLE[EOM Date]=EOMONTH(H2485,0),Data_TABLE[Total Value Sold],0)),"")</f>
        <v/>
      </c>
      <c r="J2485" s="16" t="e">
        <f t="shared" ca="1" si="114"/>
        <v>#N/A</v>
      </c>
      <c r="K2485" s="16" t="e">
        <f t="shared" ca="1" si="115"/>
        <v>#N/A</v>
      </c>
      <c r="L2485" s="12" t="str">
        <f>IF(I2485&lt;&gt;"",RANK(I2485,ListSales,0),"")</f>
        <v/>
      </c>
      <c r="V2485" s="18" t="str">
        <f>IF(U2485&lt;&gt;"",SUMIFS(Data_TABLE[Total Value Sold],Data_TABLE[EOM Date],"="&amp;EOMONTH(Dashboard!$I$7,0),Data_TABLE[Customer],"="&amp;Calc!U2485),"")</f>
        <v/>
      </c>
    </row>
    <row r="2486" spans="8:22" x14ac:dyDescent="0.2">
      <c r="H2486" s="15" t="str">
        <f t="shared" si="116"/>
        <v/>
      </c>
      <c r="I2486" s="16" t="str">
        <f t="array" ref="I2486">IF(H2486&lt;&gt;"",SUM(IF(Data_TABLE[EOM Date]=EOMONTH(H2486,0),Data_TABLE[Total Value Sold],0)),"")</f>
        <v/>
      </c>
      <c r="J2486" s="16" t="e">
        <f t="shared" ca="1" si="114"/>
        <v>#N/A</v>
      </c>
      <c r="K2486" s="16" t="e">
        <f t="shared" ca="1" si="115"/>
        <v>#N/A</v>
      </c>
      <c r="L2486" s="12" t="str">
        <f>IF(I2486&lt;&gt;"",RANK(I2486,ListSales,0),"")</f>
        <v/>
      </c>
      <c r="V2486" s="18" t="str">
        <f>IF(U2486&lt;&gt;"",SUMIFS(Data_TABLE[Total Value Sold],Data_TABLE[EOM Date],"="&amp;EOMONTH(Dashboard!$I$7,0),Data_TABLE[Customer],"="&amp;Calc!U2486),"")</f>
        <v/>
      </c>
    </row>
    <row r="2487" spans="8:22" x14ac:dyDescent="0.2">
      <c r="H2487" s="15" t="str">
        <f t="shared" si="116"/>
        <v/>
      </c>
      <c r="I2487" s="16" t="str">
        <f t="array" ref="I2487">IF(H2487&lt;&gt;"",SUM(IF(Data_TABLE[EOM Date]=EOMONTH(H2487,0),Data_TABLE[Total Value Sold],0)),"")</f>
        <v/>
      </c>
      <c r="J2487" s="16" t="e">
        <f t="shared" ca="1" si="114"/>
        <v>#N/A</v>
      </c>
      <c r="K2487" s="16" t="e">
        <f t="shared" ca="1" si="115"/>
        <v>#N/A</v>
      </c>
      <c r="L2487" s="12" t="str">
        <f>IF(I2487&lt;&gt;"",RANK(I2487,ListSales,0),"")</f>
        <v/>
      </c>
      <c r="V2487" s="18" t="str">
        <f>IF(U2487&lt;&gt;"",SUMIFS(Data_TABLE[Total Value Sold],Data_TABLE[EOM Date],"="&amp;EOMONTH(Dashboard!$I$7,0),Data_TABLE[Customer],"="&amp;Calc!U2487),"")</f>
        <v/>
      </c>
    </row>
    <row r="2488" spans="8:22" x14ac:dyDescent="0.2">
      <c r="H2488" s="15" t="str">
        <f t="shared" si="116"/>
        <v/>
      </c>
      <c r="I2488" s="16" t="str">
        <f t="array" ref="I2488">IF(H2488&lt;&gt;"",SUM(IF(Data_TABLE[EOM Date]=EOMONTH(H2488,0),Data_TABLE[Total Value Sold],0)),"")</f>
        <v/>
      </c>
      <c r="J2488" s="16" t="e">
        <f t="shared" ca="1" si="114"/>
        <v>#N/A</v>
      </c>
      <c r="K2488" s="16" t="e">
        <f t="shared" ca="1" si="115"/>
        <v>#N/A</v>
      </c>
      <c r="L2488" s="12" t="str">
        <f>IF(I2488&lt;&gt;"",RANK(I2488,ListSales,0),"")</f>
        <v/>
      </c>
      <c r="V2488" s="18" t="str">
        <f>IF(U2488&lt;&gt;"",SUMIFS(Data_TABLE[Total Value Sold],Data_TABLE[EOM Date],"="&amp;EOMONTH(Dashboard!$I$7,0),Data_TABLE[Customer],"="&amp;Calc!U2488),"")</f>
        <v/>
      </c>
    </row>
    <row r="2489" spans="8:22" x14ac:dyDescent="0.2">
      <c r="H2489" s="15" t="str">
        <f t="shared" si="116"/>
        <v/>
      </c>
      <c r="I2489" s="16" t="str">
        <f t="array" ref="I2489">IF(H2489&lt;&gt;"",SUM(IF(Data_TABLE[EOM Date]=EOMONTH(H2489,0),Data_TABLE[Total Value Sold],0)),"")</f>
        <v/>
      </c>
      <c r="J2489" s="16" t="e">
        <f t="shared" ca="1" si="114"/>
        <v>#N/A</v>
      </c>
      <c r="K2489" s="16" t="e">
        <f t="shared" ca="1" si="115"/>
        <v>#N/A</v>
      </c>
      <c r="L2489" s="12" t="str">
        <f>IF(I2489&lt;&gt;"",RANK(I2489,ListSales,0),"")</f>
        <v/>
      </c>
      <c r="V2489" s="18" t="str">
        <f>IF(U2489&lt;&gt;"",SUMIFS(Data_TABLE[Total Value Sold],Data_TABLE[EOM Date],"="&amp;EOMONTH(Dashboard!$I$7,0),Data_TABLE[Customer],"="&amp;Calc!U2489),"")</f>
        <v/>
      </c>
    </row>
    <row r="2490" spans="8:22" x14ac:dyDescent="0.2">
      <c r="H2490" s="15" t="str">
        <f t="shared" si="116"/>
        <v/>
      </c>
      <c r="I2490" s="16" t="str">
        <f t="array" ref="I2490">IF(H2490&lt;&gt;"",SUM(IF(Data_TABLE[EOM Date]=EOMONTH(H2490,0),Data_TABLE[Total Value Sold],0)),"")</f>
        <v/>
      </c>
      <c r="J2490" s="16" t="e">
        <f t="shared" ca="1" si="114"/>
        <v>#N/A</v>
      </c>
      <c r="K2490" s="16" t="e">
        <f t="shared" ca="1" si="115"/>
        <v>#N/A</v>
      </c>
      <c r="L2490" s="12" t="str">
        <f>IF(I2490&lt;&gt;"",RANK(I2490,ListSales,0),"")</f>
        <v/>
      </c>
      <c r="V2490" s="18" t="str">
        <f>IF(U2490&lt;&gt;"",SUMIFS(Data_TABLE[Total Value Sold],Data_TABLE[EOM Date],"="&amp;EOMONTH(Dashboard!$I$7,0),Data_TABLE[Customer],"="&amp;Calc!U2490),"")</f>
        <v/>
      </c>
    </row>
    <row r="2491" spans="8:22" x14ac:dyDescent="0.2">
      <c r="H2491" s="15" t="str">
        <f t="shared" si="116"/>
        <v/>
      </c>
      <c r="I2491" s="16" t="str">
        <f t="array" ref="I2491">IF(H2491&lt;&gt;"",SUM(IF(Data_TABLE[EOM Date]=EOMONTH(H2491,0),Data_TABLE[Total Value Sold],0)),"")</f>
        <v/>
      </c>
      <c r="J2491" s="16" t="e">
        <f t="shared" ca="1" si="114"/>
        <v>#N/A</v>
      </c>
      <c r="K2491" s="16" t="e">
        <f t="shared" ca="1" si="115"/>
        <v>#N/A</v>
      </c>
      <c r="L2491" s="12" t="str">
        <f>IF(I2491&lt;&gt;"",RANK(I2491,ListSales,0),"")</f>
        <v/>
      </c>
      <c r="V2491" s="18" t="str">
        <f>IF(U2491&lt;&gt;"",SUMIFS(Data_TABLE[Total Value Sold],Data_TABLE[EOM Date],"="&amp;EOMONTH(Dashboard!$I$7,0),Data_TABLE[Customer],"="&amp;Calc!U2491),"")</f>
        <v/>
      </c>
    </row>
    <row r="2492" spans="8:22" x14ac:dyDescent="0.2">
      <c r="H2492" s="15" t="str">
        <f t="shared" si="116"/>
        <v/>
      </c>
      <c r="I2492" s="16" t="str">
        <f t="array" ref="I2492">IF(H2492&lt;&gt;"",SUM(IF(Data_TABLE[EOM Date]=EOMONTH(H2492,0),Data_TABLE[Total Value Sold],0)),"")</f>
        <v/>
      </c>
      <c r="J2492" s="16" t="e">
        <f t="shared" ca="1" si="114"/>
        <v>#N/A</v>
      </c>
      <c r="K2492" s="16" t="e">
        <f t="shared" ca="1" si="115"/>
        <v>#N/A</v>
      </c>
      <c r="L2492" s="12" t="str">
        <f>IF(I2492&lt;&gt;"",RANK(I2492,ListSales,0),"")</f>
        <v/>
      </c>
      <c r="V2492" s="18" t="str">
        <f>IF(U2492&lt;&gt;"",SUMIFS(Data_TABLE[Total Value Sold],Data_TABLE[EOM Date],"="&amp;EOMONTH(Dashboard!$I$7,0),Data_TABLE[Customer],"="&amp;Calc!U2492),"")</f>
        <v/>
      </c>
    </row>
    <row r="2493" spans="8:22" x14ac:dyDescent="0.2">
      <c r="H2493" s="15" t="str">
        <f t="shared" si="116"/>
        <v/>
      </c>
      <c r="I2493" s="16" t="str">
        <f t="array" ref="I2493">IF(H2493&lt;&gt;"",SUM(IF(Data_TABLE[EOM Date]=EOMONTH(H2493,0),Data_TABLE[Total Value Sold],0)),"")</f>
        <v/>
      </c>
      <c r="J2493" s="16" t="e">
        <f t="shared" ca="1" si="114"/>
        <v>#N/A</v>
      </c>
      <c r="K2493" s="16" t="e">
        <f t="shared" ca="1" si="115"/>
        <v>#N/A</v>
      </c>
      <c r="L2493" s="12" t="str">
        <f>IF(I2493&lt;&gt;"",RANK(I2493,ListSales,0),"")</f>
        <v/>
      </c>
      <c r="V2493" s="18" t="str">
        <f>IF(U2493&lt;&gt;"",SUMIFS(Data_TABLE[Total Value Sold],Data_TABLE[EOM Date],"="&amp;EOMONTH(Dashboard!$I$7,0),Data_TABLE[Customer],"="&amp;Calc!U2493),"")</f>
        <v/>
      </c>
    </row>
    <row r="2494" spans="8:22" x14ac:dyDescent="0.2">
      <c r="H2494" s="15" t="str">
        <f t="shared" si="116"/>
        <v/>
      </c>
      <c r="I2494" s="16" t="str">
        <f t="array" ref="I2494">IF(H2494&lt;&gt;"",SUM(IF(Data_TABLE[EOM Date]=EOMONTH(H2494,0),Data_TABLE[Total Value Sold],0)),"")</f>
        <v/>
      </c>
      <c r="J2494" s="16" t="e">
        <f t="shared" ca="1" si="114"/>
        <v>#N/A</v>
      </c>
      <c r="K2494" s="16" t="e">
        <f t="shared" ca="1" si="115"/>
        <v>#N/A</v>
      </c>
      <c r="L2494" s="12" t="str">
        <f>IF(I2494&lt;&gt;"",RANK(I2494,ListSales,0),"")</f>
        <v/>
      </c>
      <c r="V2494" s="18" t="str">
        <f>IF(U2494&lt;&gt;"",SUMIFS(Data_TABLE[Total Value Sold],Data_TABLE[EOM Date],"="&amp;EOMONTH(Dashboard!$I$7,0),Data_TABLE[Customer],"="&amp;Calc!U2494),"")</f>
        <v/>
      </c>
    </row>
    <row r="2495" spans="8:22" x14ac:dyDescent="0.2">
      <c r="H2495" s="15" t="str">
        <f t="shared" si="116"/>
        <v/>
      </c>
      <c r="I2495" s="16" t="str">
        <f t="array" ref="I2495">IF(H2495&lt;&gt;"",SUM(IF(Data_TABLE[EOM Date]=EOMONTH(H2495,0),Data_TABLE[Total Value Sold],0)),"")</f>
        <v/>
      </c>
      <c r="J2495" s="16" t="e">
        <f t="shared" ca="1" si="114"/>
        <v>#N/A</v>
      </c>
      <c r="K2495" s="16" t="e">
        <f t="shared" ca="1" si="115"/>
        <v>#N/A</v>
      </c>
      <c r="L2495" s="12" t="str">
        <f>IF(I2495&lt;&gt;"",RANK(I2495,ListSales,0),"")</f>
        <v/>
      </c>
      <c r="V2495" s="18" t="str">
        <f>IF(U2495&lt;&gt;"",SUMIFS(Data_TABLE[Total Value Sold],Data_TABLE[EOM Date],"="&amp;EOMONTH(Dashboard!$I$7,0),Data_TABLE[Customer],"="&amp;Calc!U2495),"")</f>
        <v/>
      </c>
    </row>
    <row r="2496" spans="8:22" x14ac:dyDescent="0.2">
      <c r="H2496" s="15" t="str">
        <f t="shared" si="116"/>
        <v/>
      </c>
      <c r="I2496" s="16" t="str">
        <f t="array" ref="I2496">IF(H2496&lt;&gt;"",SUM(IF(Data_TABLE[EOM Date]=EOMONTH(H2496,0),Data_TABLE[Total Value Sold],0)),"")</f>
        <v/>
      </c>
      <c r="J2496" s="16" t="e">
        <f t="shared" ca="1" si="114"/>
        <v>#N/A</v>
      </c>
      <c r="K2496" s="16" t="e">
        <f t="shared" ca="1" si="115"/>
        <v>#N/A</v>
      </c>
      <c r="L2496" s="12" t="str">
        <f>IF(I2496&lt;&gt;"",RANK(I2496,ListSales,0),"")</f>
        <v/>
      </c>
      <c r="V2496" s="18" t="str">
        <f>IF(U2496&lt;&gt;"",SUMIFS(Data_TABLE[Total Value Sold],Data_TABLE[EOM Date],"="&amp;EOMONTH(Dashboard!$I$7,0),Data_TABLE[Customer],"="&amp;Calc!U2496),"")</f>
        <v/>
      </c>
    </row>
    <row r="2497" spans="8:22" x14ac:dyDescent="0.2">
      <c r="H2497" s="15" t="str">
        <f t="shared" si="116"/>
        <v/>
      </c>
      <c r="I2497" s="16" t="str">
        <f t="array" ref="I2497">IF(H2497&lt;&gt;"",SUM(IF(Data_TABLE[EOM Date]=EOMONTH(H2497,0),Data_TABLE[Total Value Sold],0)),"")</f>
        <v/>
      </c>
      <c r="J2497" s="16" t="e">
        <f t="shared" ca="1" si="114"/>
        <v>#N/A</v>
      </c>
      <c r="K2497" s="16" t="e">
        <f t="shared" ca="1" si="115"/>
        <v>#N/A</v>
      </c>
      <c r="L2497" s="12" t="str">
        <f>IF(I2497&lt;&gt;"",RANK(I2497,ListSales,0),"")</f>
        <v/>
      </c>
      <c r="V2497" s="18" t="str">
        <f>IF(U2497&lt;&gt;"",SUMIFS(Data_TABLE[Total Value Sold],Data_TABLE[EOM Date],"="&amp;EOMONTH(Dashboard!$I$7,0),Data_TABLE[Customer],"="&amp;Calc!U2497),"")</f>
        <v/>
      </c>
    </row>
    <row r="2498" spans="8:22" x14ac:dyDescent="0.2">
      <c r="H2498" s="15" t="str">
        <f t="shared" si="116"/>
        <v/>
      </c>
      <c r="I2498" s="16" t="str">
        <f t="array" ref="I2498">IF(H2498&lt;&gt;"",SUM(IF(Data_TABLE[EOM Date]=EOMONTH(H2498,0),Data_TABLE[Total Value Sold],0)),"")</f>
        <v/>
      </c>
      <c r="J2498" s="16" t="e">
        <f t="shared" ca="1" si="114"/>
        <v>#N/A</v>
      </c>
      <c r="K2498" s="16" t="e">
        <f t="shared" ca="1" si="115"/>
        <v>#N/A</v>
      </c>
      <c r="L2498" s="12" t="str">
        <f>IF(I2498&lt;&gt;"",RANK(I2498,ListSales,0),"")</f>
        <v/>
      </c>
      <c r="V2498" s="18" t="str">
        <f>IF(U2498&lt;&gt;"",SUMIFS(Data_TABLE[Total Value Sold],Data_TABLE[EOM Date],"="&amp;EOMONTH(Dashboard!$I$7,0),Data_TABLE[Customer],"="&amp;Calc!U2498),"")</f>
        <v/>
      </c>
    </row>
    <row r="2499" spans="8:22" x14ac:dyDescent="0.2">
      <c r="H2499" s="15" t="str">
        <f t="shared" si="116"/>
        <v/>
      </c>
      <c r="I2499" s="16" t="str">
        <f t="array" ref="I2499">IF(H2499&lt;&gt;"",SUM(IF(Data_TABLE[EOM Date]=EOMONTH(H2499,0),Data_TABLE[Total Value Sold],0)),"")</f>
        <v/>
      </c>
      <c r="J2499" s="16" t="e">
        <f t="shared" ca="1" si="114"/>
        <v>#N/A</v>
      </c>
      <c r="K2499" s="16" t="e">
        <f t="shared" ca="1" si="115"/>
        <v>#N/A</v>
      </c>
      <c r="L2499" s="12" t="str">
        <f>IF(I2499&lt;&gt;"",RANK(I2499,ListSales,0),"")</f>
        <v/>
      </c>
      <c r="V2499" s="18" t="str">
        <f>IF(U2499&lt;&gt;"",SUMIFS(Data_TABLE[Total Value Sold],Data_TABLE[EOM Date],"="&amp;EOMONTH(Dashboard!$I$7,0),Data_TABLE[Customer],"="&amp;Calc!U2499),"")</f>
        <v/>
      </c>
    </row>
    <row r="2500" spans="8:22" x14ac:dyDescent="0.2">
      <c r="H2500" s="15" t="str">
        <f t="shared" si="116"/>
        <v/>
      </c>
      <c r="I2500" s="16" t="str">
        <f t="array" ref="I2500">IF(H2500&lt;&gt;"",SUM(IF(Data_TABLE[EOM Date]=EOMONTH(H2500,0),Data_TABLE[Total Value Sold],0)),"")</f>
        <v/>
      </c>
      <c r="J2500" s="16" t="e">
        <f t="shared" ca="1" si="114"/>
        <v>#N/A</v>
      </c>
      <c r="K2500" s="16" t="e">
        <f t="shared" ca="1" si="115"/>
        <v>#N/A</v>
      </c>
      <c r="L2500" s="12" t="str">
        <f>IF(I2500&lt;&gt;"",RANK(I2500,ListSales,0),"")</f>
        <v/>
      </c>
      <c r="V2500" s="18" t="str">
        <f>IF(U2500&lt;&gt;"",SUMIFS(Data_TABLE[Total Value Sold],Data_TABLE[EOM Date],"="&amp;EOMONTH(Dashboard!$I$7,0),Data_TABLE[Customer],"="&amp;Calc!U2500),"")</f>
        <v/>
      </c>
    </row>
    <row r="2501" spans="8:22" x14ac:dyDescent="0.2">
      <c r="H2501" s="15" t="str">
        <f t="shared" si="116"/>
        <v/>
      </c>
      <c r="I2501" s="16" t="str">
        <f t="array" ref="I2501">IF(H2501&lt;&gt;"",SUM(IF(Data_TABLE[EOM Date]=EOMONTH(H2501,0),Data_TABLE[Total Value Sold],0)),"")</f>
        <v/>
      </c>
      <c r="J2501" s="16" t="e">
        <f t="shared" ref="J2501:J2564" ca="1" si="117">IF(L2501=$D$13,I2501,NA())</f>
        <v>#N/A</v>
      </c>
      <c r="K2501" s="16" t="e">
        <f t="shared" ref="K2501:K2564" ca="1" si="118">IF(L2501=$D$14,I2501,NA())</f>
        <v>#N/A</v>
      </c>
      <c r="L2501" s="12" t="str">
        <f>IF(I2501&lt;&gt;"",RANK(I2501,ListSales,0),"")</f>
        <v/>
      </c>
      <c r="V2501" s="18" t="str">
        <f>IF(U2501&lt;&gt;"",SUMIFS(Data_TABLE[Total Value Sold],Data_TABLE[EOM Date],"="&amp;EOMONTH(Dashboard!$I$7,0),Data_TABLE[Customer],"="&amp;Calc!U2501),"")</f>
        <v/>
      </c>
    </row>
    <row r="2502" spans="8:22" x14ac:dyDescent="0.2">
      <c r="H2502" s="15" t="str">
        <f t="shared" ref="H2502:H2565" si="119">IF(ROW(H2501)-3&gt;$D$5,"",EDATE(H2501,1))</f>
        <v/>
      </c>
      <c r="I2502" s="16" t="str">
        <f t="array" ref="I2502">IF(H2502&lt;&gt;"",SUM(IF(Data_TABLE[EOM Date]=EOMONTH(H2502,0),Data_TABLE[Total Value Sold],0)),"")</f>
        <v/>
      </c>
      <c r="J2502" s="16" t="e">
        <f t="shared" ca="1" si="117"/>
        <v>#N/A</v>
      </c>
      <c r="K2502" s="16" t="e">
        <f t="shared" ca="1" si="118"/>
        <v>#N/A</v>
      </c>
      <c r="L2502" s="12" t="str">
        <f>IF(I2502&lt;&gt;"",RANK(I2502,ListSales,0),"")</f>
        <v/>
      </c>
      <c r="V2502" s="18" t="str">
        <f>IF(U2502&lt;&gt;"",SUMIFS(Data_TABLE[Total Value Sold],Data_TABLE[EOM Date],"="&amp;EOMONTH(Dashboard!$I$7,0),Data_TABLE[Customer],"="&amp;Calc!U2502),"")</f>
        <v/>
      </c>
    </row>
    <row r="2503" spans="8:22" x14ac:dyDescent="0.2">
      <c r="H2503" s="15" t="str">
        <f t="shared" si="119"/>
        <v/>
      </c>
      <c r="I2503" s="16" t="str">
        <f t="array" ref="I2503">IF(H2503&lt;&gt;"",SUM(IF(Data_TABLE[EOM Date]=EOMONTH(H2503,0),Data_TABLE[Total Value Sold],0)),"")</f>
        <v/>
      </c>
      <c r="J2503" s="16" t="e">
        <f t="shared" ca="1" si="117"/>
        <v>#N/A</v>
      </c>
      <c r="K2503" s="16" t="e">
        <f t="shared" ca="1" si="118"/>
        <v>#N/A</v>
      </c>
      <c r="L2503" s="12" t="str">
        <f>IF(I2503&lt;&gt;"",RANK(I2503,ListSales,0),"")</f>
        <v/>
      </c>
      <c r="V2503" s="18" t="str">
        <f>IF(U2503&lt;&gt;"",SUMIFS(Data_TABLE[Total Value Sold],Data_TABLE[EOM Date],"="&amp;EOMONTH(Dashboard!$I$7,0),Data_TABLE[Customer],"="&amp;Calc!U2503),"")</f>
        <v/>
      </c>
    </row>
    <row r="2504" spans="8:22" x14ac:dyDescent="0.2">
      <c r="H2504" s="15" t="str">
        <f t="shared" si="119"/>
        <v/>
      </c>
      <c r="I2504" s="16" t="str">
        <f t="array" ref="I2504">IF(H2504&lt;&gt;"",SUM(IF(Data_TABLE[EOM Date]=EOMONTH(H2504,0),Data_TABLE[Total Value Sold],0)),"")</f>
        <v/>
      </c>
      <c r="J2504" s="16" t="e">
        <f t="shared" ca="1" si="117"/>
        <v>#N/A</v>
      </c>
      <c r="K2504" s="16" t="e">
        <f t="shared" ca="1" si="118"/>
        <v>#N/A</v>
      </c>
      <c r="L2504" s="12" t="str">
        <f>IF(I2504&lt;&gt;"",RANK(I2504,ListSales,0),"")</f>
        <v/>
      </c>
      <c r="V2504" s="18" t="str">
        <f>IF(U2504&lt;&gt;"",SUMIFS(Data_TABLE[Total Value Sold],Data_TABLE[EOM Date],"="&amp;EOMONTH(Dashboard!$I$7,0),Data_TABLE[Customer],"="&amp;Calc!U2504),"")</f>
        <v/>
      </c>
    </row>
    <row r="2505" spans="8:22" x14ac:dyDescent="0.2">
      <c r="H2505" s="15" t="str">
        <f t="shared" si="119"/>
        <v/>
      </c>
      <c r="I2505" s="16" t="str">
        <f t="array" ref="I2505">IF(H2505&lt;&gt;"",SUM(IF(Data_TABLE[EOM Date]=EOMONTH(H2505,0),Data_TABLE[Total Value Sold],0)),"")</f>
        <v/>
      </c>
      <c r="J2505" s="16" t="e">
        <f t="shared" ca="1" si="117"/>
        <v>#N/A</v>
      </c>
      <c r="K2505" s="16" t="e">
        <f t="shared" ca="1" si="118"/>
        <v>#N/A</v>
      </c>
      <c r="L2505" s="12" t="str">
        <f>IF(I2505&lt;&gt;"",RANK(I2505,ListSales,0),"")</f>
        <v/>
      </c>
      <c r="V2505" s="18" t="str">
        <f>IF(U2505&lt;&gt;"",SUMIFS(Data_TABLE[Total Value Sold],Data_TABLE[EOM Date],"="&amp;EOMONTH(Dashboard!$I$7,0),Data_TABLE[Customer],"="&amp;Calc!U2505),"")</f>
        <v/>
      </c>
    </row>
    <row r="2506" spans="8:22" x14ac:dyDescent="0.2">
      <c r="H2506" s="15" t="str">
        <f t="shared" si="119"/>
        <v/>
      </c>
      <c r="I2506" s="16" t="str">
        <f t="array" ref="I2506">IF(H2506&lt;&gt;"",SUM(IF(Data_TABLE[EOM Date]=EOMONTH(H2506,0),Data_TABLE[Total Value Sold],0)),"")</f>
        <v/>
      </c>
      <c r="J2506" s="16" t="e">
        <f t="shared" ca="1" si="117"/>
        <v>#N/A</v>
      </c>
      <c r="K2506" s="16" t="e">
        <f t="shared" ca="1" si="118"/>
        <v>#N/A</v>
      </c>
      <c r="L2506" s="12" t="str">
        <f>IF(I2506&lt;&gt;"",RANK(I2506,ListSales,0),"")</f>
        <v/>
      </c>
      <c r="V2506" s="18" t="str">
        <f>IF(U2506&lt;&gt;"",SUMIFS(Data_TABLE[Total Value Sold],Data_TABLE[EOM Date],"="&amp;EOMONTH(Dashboard!$I$7,0),Data_TABLE[Customer],"="&amp;Calc!U2506),"")</f>
        <v/>
      </c>
    </row>
    <row r="2507" spans="8:22" x14ac:dyDescent="0.2">
      <c r="H2507" s="15" t="str">
        <f t="shared" si="119"/>
        <v/>
      </c>
      <c r="I2507" s="16" t="str">
        <f t="array" ref="I2507">IF(H2507&lt;&gt;"",SUM(IF(Data_TABLE[EOM Date]=EOMONTH(H2507,0),Data_TABLE[Total Value Sold],0)),"")</f>
        <v/>
      </c>
      <c r="J2507" s="16" t="e">
        <f t="shared" ca="1" si="117"/>
        <v>#N/A</v>
      </c>
      <c r="K2507" s="16" t="e">
        <f t="shared" ca="1" si="118"/>
        <v>#N/A</v>
      </c>
      <c r="L2507" s="12" t="str">
        <f>IF(I2507&lt;&gt;"",RANK(I2507,ListSales,0),"")</f>
        <v/>
      </c>
      <c r="V2507" s="18" t="str">
        <f>IF(U2507&lt;&gt;"",SUMIFS(Data_TABLE[Total Value Sold],Data_TABLE[EOM Date],"="&amp;EOMONTH(Dashboard!$I$7,0),Data_TABLE[Customer],"="&amp;Calc!U2507),"")</f>
        <v/>
      </c>
    </row>
    <row r="2508" spans="8:22" x14ac:dyDescent="0.2">
      <c r="H2508" s="15" t="str">
        <f t="shared" si="119"/>
        <v/>
      </c>
      <c r="I2508" s="16" t="str">
        <f t="array" ref="I2508">IF(H2508&lt;&gt;"",SUM(IF(Data_TABLE[EOM Date]=EOMONTH(H2508,0),Data_TABLE[Total Value Sold],0)),"")</f>
        <v/>
      </c>
      <c r="J2508" s="16" t="e">
        <f t="shared" ca="1" si="117"/>
        <v>#N/A</v>
      </c>
      <c r="K2508" s="16" t="e">
        <f t="shared" ca="1" si="118"/>
        <v>#N/A</v>
      </c>
      <c r="L2508" s="12" t="str">
        <f>IF(I2508&lt;&gt;"",RANK(I2508,ListSales,0),"")</f>
        <v/>
      </c>
      <c r="V2508" s="18" t="str">
        <f>IF(U2508&lt;&gt;"",SUMIFS(Data_TABLE[Total Value Sold],Data_TABLE[EOM Date],"="&amp;EOMONTH(Dashboard!$I$7,0),Data_TABLE[Customer],"="&amp;Calc!U2508),"")</f>
        <v/>
      </c>
    </row>
    <row r="2509" spans="8:22" x14ac:dyDescent="0.2">
      <c r="H2509" s="15" t="str">
        <f t="shared" si="119"/>
        <v/>
      </c>
      <c r="I2509" s="16" t="str">
        <f t="array" ref="I2509">IF(H2509&lt;&gt;"",SUM(IF(Data_TABLE[EOM Date]=EOMONTH(H2509,0),Data_TABLE[Total Value Sold],0)),"")</f>
        <v/>
      </c>
      <c r="J2509" s="16" t="e">
        <f t="shared" ca="1" si="117"/>
        <v>#N/A</v>
      </c>
      <c r="K2509" s="16" t="e">
        <f t="shared" ca="1" si="118"/>
        <v>#N/A</v>
      </c>
      <c r="L2509" s="12" t="str">
        <f>IF(I2509&lt;&gt;"",RANK(I2509,ListSales,0),"")</f>
        <v/>
      </c>
      <c r="V2509" s="18" t="str">
        <f>IF(U2509&lt;&gt;"",SUMIFS(Data_TABLE[Total Value Sold],Data_TABLE[EOM Date],"="&amp;EOMONTH(Dashboard!$I$7,0),Data_TABLE[Customer],"="&amp;Calc!U2509),"")</f>
        <v/>
      </c>
    </row>
    <row r="2510" spans="8:22" x14ac:dyDescent="0.2">
      <c r="H2510" s="15" t="str">
        <f t="shared" si="119"/>
        <v/>
      </c>
      <c r="I2510" s="16" t="str">
        <f t="array" ref="I2510">IF(H2510&lt;&gt;"",SUM(IF(Data_TABLE[EOM Date]=EOMONTH(H2510,0),Data_TABLE[Total Value Sold],0)),"")</f>
        <v/>
      </c>
      <c r="J2510" s="16" t="e">
        <f t="shared" ca="1" si="117"/>
        <v>#N/A</v>
      </c>
      <c r="K2510" s="16" t="e">
        <f t="shared" ca="1" si="118"/>
        <v>#N/A</v>
      </c>
      <c r="L2510" s="12" t="str">
        <f>IF(I2510&lt;&gt;"",RANK(I2510,ListSales,0),"")</f>
        <v/>
      </c>
      <c r="V2510" s="18" t="str">
        <f>IF(U2510&lt;&gt;"",SUMIFS(Data_TABLE[Total Value Sold],Data_TABLE[EOM Date],"="&amp;EOMONTH(Dashboard!$I$7,0),Data_TABLE[Customer],"="&amp;Calc!U2510),"")</f>
        <v/>
      </c>
    </row>
    <row r="2511" spans="8:22" x14ac:dyDescent="0.2">
      <c r="H2511" s="15" t="str">
        <f t="shared" si="119"/>
        <v/>
      </c>
      <c r="I2511" s="16" t="str">
        <f t="array" ref="I2511">IF(H2511&lt;&gt;"",SUM(IF(Data_TABLE[EOM Date]=EOMONTH(H2511,0),Data_TABLE[Total Value Sold],0)),"")</f>
        <v/>
      </c>
      <c r="J2511" s="16" t="e">
        <f t="shared" ca="1" si="117"/>
        <v>#N/A</v>
      </c>
      <c r="K2511" s="16" t="e">
        <f t="shared" ca="1" si="118"/>
        <v>#N/A</v>
      </c>
      <c r="L2511" s="12" t="str">
        <f>IF(I2511&lt;&gt;"",RANK(I2511,ListSales,0),"")</f>
        <v/>
      </c>
      <c r="V2511" s="18" t="str">
        <f>IF(U2511&lt;&gt;"",SUMIFS(Data_TABLE[Total Value Sold],Data_TABLE[EOM Date],"="&amp;EOMONTH(Dashboard!$I$7,0),Data_TABLE[Customer],"="&amp;Calc!U2511),"")</f>
        <v/>
      </c>
    </row>
    <row r="2512" spans="8:22" x14ac:dyDescent="0.2">
      <c r="H2512" s="15" t="str">
        <f t="shared" si="119"/>
        <v/>
      </c>
      <c r="I2512" s="16" t="str">
        <f t="array" ref="I2512">IF(H2512&lt;&gt;"",SUM(IF(Data_TABLE[EOM Date]=EOMONTH(H2512,0),Data_TABLE[Total Value Sold],0)),"")</f>
        <v/>
      </c>
      <c r="J2512" s="16" t="e">
        <f t="shared" ca="1" si="117"/>
        <v>#N/A</v>
      </c>
      <c r="K2512" s="16" t="e">
        <f t="shared" ca="1" si="118"/>
        <v>#N/A</v>
      </c>
      <c r="L2512" s="12" t="str">
        <f>IF(I2512&lt;&gt;"",RANK(I2512,ListSales,0),"")</f>
        <v/>
      </c>
      <c r="V2512" s="18" t="str">
        <f>IF(U2512&lt;&gt;"",SUMIFS(Data_TABLE[Total Value Sold],Data_TABLE[EOM Date],"="&amp;EOMONTH(Dashboard!$I$7,0),Data_TABLE[Customer],"="&amp;Calc!U2512),"")</f>
        <v/>
      </c>
    </row>
    <row r="2513" spans="8:22" x14ac:dyDescent="0.2">
      <c r="H2513" s="15" t="str">
        <f t="shared" si="119"/>
        <v/>
      </c>
      <c r="I2513" s="16" t="str">
        <f t="array" ref="I2513">IF(H2513&lt;&gt;"",SUM(IF(Data_TABLE[EOM Date]=EOMONTH(H2513,0),Data_TABLE[Total Value Sold],0)),"")</f>
        <v/>
      </c>
      <c r="J2513" s="16" t="e">
        <f t="shared" ca="1" si="117"/>
        <v>#N/A</v>
      </c>
      <c r="K2513" s="16" t="e">
        <f t="shared" ca="1" si="118"/>
        <v>#N/A</v>
      </c>
      <c r="L2513" s="12" t="str">
        <f>IF(I2513&lt;&gt;"",RANK(I2513,ListSales,0),"")</f>
        <v/>
      </c>
      <c r="V2513" s="18" t="str">
        <f>IF(U2513&lt;&gt;"",SUMIFS(Data_TABLE[Total Value Sold],Data_TABLE[EOM Date],"="&amp;EOMONTH(Dashboard!$I$7,0),Data_TABLE[Customer],"="&amp;Calc!U2513),"")</f>
        <v/>
      </c>
    </row>
    <row r="2514" spans="8:22" x14ac:dyDescent="0.2">
      <c r="H2514" s="15" t="str">
        <f t="shared" si="119"/>
        <v/>
      </c>
      <c r="I2514" s="16" t="str">
        <f t="array" ref="I2514">IF(H2514&lt;&gt;"",SUM(IF(Data_TABLE[EOM Date]=EOMONTH(H2514,0),Data_TABLE[Total Value Sold],0)),"")</f>
        <v/>
      </c>
      <c r="J2514" s="16" t="e">
        <f t="shared" ca="1" si="117"/>
        <v>#N/A</v>
      </c>
      <c r="K2514" s="16" t="e">
        <f t="shared" ca="1" si="118"/>
        <v>#N/A</v>
      </c>
      <c r="L2514" s="12" t="str">
        <f>IF(I2514&lt;&gt;"",RANK(I2514,ListSales,0),"")</f>
        <v/>
      </c>
      <c r="V2514" s="18" t="str">
        <f>IF(U2514&lt;&gt;"",SUMIFS(Data_TABLE[Total Value Sold],Data_TABLE[EOM Date],"="&amp;EOMONTH(Dashboard!$I$7,0),Data_TABLE[Customer],"="&amp;Calc!U2514),"")</f>
        <v/>
      </c>
    </row>
    <row r="2515" spans="8:22" x14ac:dyDescent="0.2">
      <c r="H2515" s="15" t="str">
        <f t="shared" si="119"/>
        <v/>
      </c>
      <c r="I2515" s="16" t="str">
        <f t="array" ref="I2515">IF(H2515&lt;&gt;"",SUM(IF(Data_TABLE[EOM Date]=EOMONTH(H2515,0),Data_TABLE[Total Value Sold],0)),"")</f>
        <v/>
      </c>
      <c r="J2515" s="16" t="e">
        <f t="shared" ca="1" si="117"/>
        <v>#N/A</v>
      </c>
      <c r="K2515" s="16" t="e">
        <f t="shared" ca="1" si="118"/>
        <v>#N/A</v>
      </c>
      <c r="L2515" s="12" t="str">
        <f>IF(I2515&lt;&gt;"",RANK(I2515,ListSales,0),"")</f>
        <v/>
      </c>
      <c r="V2515" s="18" t="str">
        <f>IF(U2515&lt;&gt;"",SUMIFS(Data_TABLE[Total Value Sold],Data_TABLE[EOM Date],"="&amp;EOMONTH(Dashboard!$I$7,0),Data_TABLE[Customer],"="&amp;Calc!U2515),"")</f>
        <v/>
      </c>
    </row>
    <row r="2516" spans="8:22" x14ac:dyDescent="0.2">
      <c r="H2516" s="15" t="str">
        <f t="shared" si="119"/>
        <v/>
      </c>
      <c r="I2516" s="16" t="str">
        <f t="array" ref="I2516">IF(H2516&lt;&gt;"",SUM(IF(Data_TABLE[EOM Date]=EOMONTH(H2516,0),Data_TABLE[Total Value Sold],0)),"")</f>
        <v/>
      </c>
      <c r="J2516" s="16" t="e">
        <f t="shared" ca="1" si="117"/>
        <v>#N/A</v>
      </c>
      <c r="K2516" s="16" t="e">
        <f t="shared" ca="1" si="118"/>
        <v>#N/A</v>
      </c>
      <c r="L2516" s="12" t="str">
        <f>IF(I2516&lt;&gt;"",RANK(I2516,ListSales,0),"")</f>
        <v/>
      </c>
      <c r="V2516" s="18" t="str">
        <f>IF(U2516&lt;&gt;"",SUMIFS(Data_TABLE[Total Value Sold],Data_TABLE[EOM Date],"="&amp;EOMONTH(Dashboard!$I$7,0),Data_TABLE[Customer],"="&amp;Calc!U2516),"")</f>
        <v/>
      </c>
    </row>
    <row r="2517" spans="8:22" x14ac:dyDescent="0.2">
      <c r="H2517" s="15" t="str">
        <f t="shared" si="119"/>
        <v/>
      </c>
      <c r="I2517" s="16" t="str">
        <f t="array" ref="I2517">IF(H2517&lt;&gt;"",SUM(IF(Data_TABLE[EOM Date]=EOMONTH(H2517,0),Data_TABLE[Total Value Sold],0)),"")</f>
        <v/>
      </c>
      <c r="J2517" s="16" t="e">
        <f t="shared" ca="1" si="117"/>
        <v>#N/A</v>
      </c>
      <c r="K2517" s="16" t="e">
        <f t="shared" ca="1" si="118"/>
        <v>#N/A</v>
      </c>
      <c r="L2517" s="12" t="str">
        <f>IF(I2517&lt;&gt;"",RANK(I2517,ListSales,0),"")</f>
        <v/>
      </c>
      <c r="V2517" s="18" t="str">
        <f>IF(U2517&lt;&gt;"",SUMIFS(Data_TABLE[Total Value Sold],Data_TABLE[EOM Date],"="&amp;EOMONTH(Dashboard!$I$7,0),Data_TABLE[Customer],"="&amp;Calc!U2517),"")</f>
        <v/>
      </c>
    </row>
    <row r="2518" spans="8:22" x14ac:dyDescent="0.2">
      <c r="H2518" s="15" t="str">
        <f t="shared" si="119"/>
        <v/>
      </c>
      <c r="I2518" s="16" t="str">
        <f t="array" ref="I2518">IF(H2518&lt;&gt;"",SUM(IF(Data_TABLE[EOM Date]=EOMONTH(H2518,0),Data_TABLE[Total Value Sold],0)),"")</f>
        <v/>
      </c>
      <c r="J2518" s="16" t="e">
        <f t="shared" ca="1" si="117"/>
        <v>#N/A</v>
      </c>
      <c r="K2518" s="16" t="e">
        <f t="shared" ca="1" si="118"/>
        <v>#N/A</v>
      </c>
      <c r="L2518" s="12" t="str">
        <f>IF(I2518&lt;&gt;"",RANK(I2518,ListSales,0),"")</f>
        <v/>
      </c>
      <c r="V2518" s="18" t="str">
        <f>IF(U2518&lt;&gt;"",SUMIFS(Data_TABLE[Total Value Sold],Data_TABLE[EOM Date],"="&amp;EOMONTH(Dashboard!$I$7,0),Data_TABLE[Customer],"="&amp;Calc!U2518),"")</f>
        <v/>
      </c>
    </row>
    <row r="2519" spans="8:22" x14ac:dyDescent="0.2">
      <c r="H2519" s="15" t="str">
        <f t="shared" si="119"/>
        <v/>
      </c>
      <c r="I2519" s="16" t="str">
        <f t="array" ref="I2519">IF(H2519&lt;&gt;"",SUM(IF(Data_TABLE[EOM Date]=EOMONTH(H2519,0),Data_TABLE[Total Value Sold],0)),"")</f>
        <v/>
      </c>
      <c r="J2519" s="16" t="e">
        <f t="shared" ca="1" si="117"/>
        <v>#N/A</v>
      </c>
      <c r="K2519" s="16" t="e">
        <f t="shared" ca="1" si="118"/>
        <v>#N/A</v>
      </c>
      <c r="L2519" s="12" t="str">
        <f>IF(I2519&lt;&gt;"",RANK(I2519,ListSales,0),"")</f>
        <v/>
      </c>
      <c r="V2519" s="18" t="str">
        <f>IF(U2519&lt;&gt;"",SUMIFS(Data_TABLE[Total Value Sold],Data_TABLE[EOM Date],"="&amp;EOMONTH(Dashboard!$I$7,0),Data_TABLE[Customer],"="&amp;Calc!U2519),"")</f>
        <v/>
      </c>
    </row>
    <row r="2520" spans="8:22" x14ac:dyDescent="0.2">
      <c r="H2520" s="15" t="str">
        <f t="shared" si="119"/>
        <v/>
      </c>
      <c r="I2520" s="16" t="str">
        <f t="array" ref="I2520">IF(H2520&lt;&gt;"",SUM(IF(Data_TABLE[EOM Date]=EOMONTH(H2520,0),Data_TABLE[Total Value Sold],0)),"")</f>
        <v/>
      </c>
      <c r="J2520" s="16" t="e">
        <f t="shared" ca="1" si="117"/>
        <v>#N/A</v>
      </c>
      <c r="K2520" s="16" t="e">
        <f t="shared" ca="1" si="118"/>
        <v>#N/A</v>
      </c>
      <c r="L2520" s="12" t="str">
        <f>IF(I2520&lt;&gt;"",RANK(I2520,ListSales,0),"")</f>
        <v/>
      </c>
      <c r="V2520" s="18" t="str">
        <f>IF(U2520&lt;&gt;"",SUMIFS(Data_TABLE[Total Value Sold],Data_TABLE[EOM Date],"="&amp;EOMONTH(Dashboard!$I$7,0),Data_TABLE[Customer],"="&amp;Calc!U2520),"")</f>
        <v/>
      </c>
    </row>
    <row r="2521" spans="8:22" x14ac:dyDescent="0.2">
      <c r="H2521" s="15" t="str">
        <f t="shared" si="119"/>
        <v/>
      </c>
      <c r="I2521" s="16" t="str">
        <f t="array" ref="I2521">IF(H2521&lt;&gt;"",SUM(IF(Data_TABLE[EOM Date]=EOMONTH(H2521,0),Data_TABLE[Total Value Sold],0)),"")</f>
        <v/>
      </c>
      <c r="J2521" s="16" t="e">
        <f t="shared" ca="1" si="117"/>
        <v>#N/A</v>
      </c>
      <c r="K2521" s="16" t="e">
        <f t="shared" ca="1" si="118"/>
        <v>#N/A</v>
      </c>
      <c r="L2521" s="12" t="str">
        <f>IF(I2521&lt;&gt;"",RANK(I2521,ListSales,0),"")</f>
        <v/>
      </c>
      <c r="V2521" s="18" t="str">
        <f>IF(U2521&lt;&gt;"",SUMIFS(Data_TABLE[Total Value Sold],Data_TABLE[EOM Date],"="&amp;EOMONTH(Dashboard!$I$7,0),Data_TABLE[Customer],"="&amp;Calc!U2521),"")</f>
        <v/>
      </c>
    </row>
    <row r="2522" spans="8:22" x14ac:dyDescent="0.2">
      <c r="H2522" s="15" t="str">
        <f t="shared" si="119"/>
        <v/>
      </c>
      <c r="I2522" s="16" t="str">
        <f t="array" ref="I2522">IF(H2522&lt;&gt;"",SUM(IF(Data_TABLE[EOM Date]=EOMONTH(H2522,0),Data_TABLE[Total Value Sold],0)),"")</f>
        <v/>
      </c>
      <c r="J2522" s="16" t="e">
        <f t="shared" ca="1" si="117"/>
        <v>#N/A</v>
      </c>
      <c r="K2522" s="16" t="e">
        <f t="shared" ca="1" si="118"/>
        <v>#N/A</v>
      </c>
      <c r="L2522" s="12" t="str">
        <f>IF(I2522&lt;&gt;"",RANK(I2522,ListSales,0),"")</f>
        <v/>
      </c>
      <c r="V2522" s="18" t="str">
        <f>IF(U2522&lt;&gt;"",SUMIFS(Data_TABLE[Total Value Sold],Data_TABLE[EOM Date],"="&amp;EOMONTH(Dashboard!$I$7,0),Data_TABLE[Customer],"="&amp;Calc!U2522),"")</f>
        <v/>
      </c>
    </row>
    <row r="2523" spans="8:22" x14ac:dyDescent="0.2">
      <c r="H2523" s="15" t="str">
        <f t="shared" si="119"/>
        <v/>
      </c>
      <c r="I2523" s="16" t="str">
        <f t="array" ref="I2523">IF(H2523&lt;&gt;"",SUM(IF(Data_TABLE[EOM Date]=EOMONTH(H2523,0),Data_TABLE[Total Value Sold],0)),"")</f>
        <v/>
      </c>
      <c r="J2523" s="16" t="e">
        <f t="shared" ca="1" si="117"/>
        <v>#N/A</v>
      </c>
      <c r="K2523" s="16" t="e">
        <f t="shared" ca="1" si="118"/>
        <v>#N/A</v>
      </c>
      <c r="L2523" s="12" t="str">
        <f>IF(I2523&lt;&gt;"",RANK(I2523,ListSales,0),"")</f>
        <v/>
      </c>
      <c r="V2523" s="18" t="str">
        <f>IF(U2523&lt;&gt;"",SUMIFS(Data_TABLE[Total Value Sold],Data_TABLE[EOM Date],"="&amp;EOMONTH(Dashboard!$I$7,0),Data_TABLE[Customer],"="&amp;Calc!U2523),"")</f>
        <v/>
      </c>
    </row>
    <row r="2524" spans="8:22" x14ac:dyDescent="0.2">
      <c r="H2524" s="15" t="str">
        <f t="shared" si="119"/>
        <v/>
      </c>
      <c r="I2524" s="16" t="str">
        <f t="array" ref="I2524">IF(H2524&lt;&gt;"",SUM(IF(Data_TABLE[EOM Date]=EOMONTH(H2524,0),Data_TABLE[Total Value Sold],0)),"")</f>
        <v/>
      </c>
      <c r="J2524" s="16" t="e">
        <f t="shared" ca="1" si="117"/>
        <v>#N/A</v>
      </c>
      <c r="K2524" s="16" t="e">
        <f t="shared" ca="1" si="118"/>
        <v>#N/A</v>
      </c>
      <c r="L2524" s="12" t="str">
        <f>IF(I2524&lt;&gt;"",RANK(I2524,ListSales,0),"")</f>
        <v/>
      </c>
      <c r="V2524" s="18" t="str">
        <f>IF(U2524&lt;&gt;"",SUMIFS(Data_TABLE[Total Value Sold],Data_TABLE[EOM Date],"="&amp;EOMONTH(Dashboard!$I$7,0),Data_TABLE[Customer],"="&amp;Calc!U2524),"")</f>
        <v/>
      </c>
    </row>
    <row r="2525" spans="8:22" x14ac:dyDescent="0.2">
      <c r="H2525" s="15" t="str">
        <f t="shared" si="119"/>
        <v/>
      </c>
      <c r="I2525" s="16" t="str">
        <f t="array" ref="I2525">IF(H2525&lt;&gt;"",SUM(IF(Data_TABLE[EOM Date]=EOMONTH(H2525,0),Data_TABLE[Total Value Sold],0)),"")</f>
        <v/>
      </c>
      <c r="J2525" s="16" t="e">
        <f t="shared" ca="1" si="117"/>
        <v>#N/A</v>
      </c>
      <c r="K2525" s="16" t="e">
        <f t="shared" ca="1" si="118"/>
        <v>#N/A</v>
      </c>
      <c r="L2525" s="12" t="str">
        <f>IF(I2525&lt;&gt;"",RANK(I2525,ListSales,0),"")</f>
        <v/>
      </c>
      <c r="V2525" s="18" t="str">
        <f>IF(U2525&lt;&gt;"",SUMIFS(Data_TABLE[Total Value Sold],Data_TABLE[EOM Date],"="&amp;EOMONTH(Dashboard!$I$7,0),Data_TABLE[Customer],"="&amp;Calc!U2525),"")</f>
        <v/>
      </c>
    </row>
    <row r="2526" spans="8:22" x14ac:dyDescent="0.2">
      <c r="H2526" s="15" t="str">
        <f t="shared" si="119"/>
        <v/>
      </c>
      <c r="I2526" s="16" t="str">
        <f t="array" ref="I2526">IF(H2526&lt;&gt;"",SUM(IF(Data_TABLE[EOM Date]=EOMONTH(H2526,0),Data_TABLE[Total Value Sold],0)),"")</f>
        <v/>
      </c>
      <c r="J2526" s="16" t="e">
        <f t="shared" ca="1" si="117"/>
        <v>#N/A</v>
      </c>
      <c r="K2526" s="16" t="e">
        <f t="shared" ca="1" si="118"/>
        <v>#N/A</v>
      </c>
      <c r="L2526" s="12" t="str">
        <f>IF(I2526&lt;&gt;"",RANK(I2526,ListSales,0),"")</f>
        <v/>
      </c>
      <c r="V2526" s="18" t="str">
        <f>IF(U2526&lt;&gt;"",SUMIFS(Data_TABLE[Total Value Sold],Data_TABLE[EOM Date],"="&amp;EOMONTH(Dashboard!$I$7,0),Data_TABLE[Customer],"="&amp;Calc!U2526),"")</f>
        <v/>
      </c>
    </row>
    <row r="2527" spans="8:22" x14ac:dyDescent="0.2">
      <c r="H2527" s="15" t="str">
        <f t="shared" si="119"/>
        <v/>
      </c>
      <c r="I2527" s="16" t="str">
        <f t="array" ref="I2527">IF(H2527&lt;&gt;"",SUM(IF(Data_TABLE[EOM Date]=EOMONTH(H2527,0),Data_TABLE[Total Value Sold],0)),"")</f>
        <v/>
      </c>
      <c r="J2527" s="16" t="e">
        <f t="shared" ca="1" si="117"/>
        <v>#N/A</v>
      </c>
      <c r="K2527" s="16" t="e">
        <f t="shared" ca="1" si="118"/>
        <v>#N/A</v>
      </c>
      <c r="L2527" s="12" t="str">
        <f>IF(I2527&lt;&gt;"",RANK(I2527,ListSales,0),"")</f>
        <v/>
      </c>
      <c r="V2527" s="18" t="str">
        <f>IF(U2527&lt;&gt;"",SUMIFS(Data_TABLE[Total Value Sold],Data_TABLE[EOM Date],"="&amp;EOMONTH(Dashboard!$I$7,0),Data_TABLE[Customer],"="&amp;Calc!U2527),"")</f>
        <v/>
      </c>
    </row>
    <row r="2528" spans="8:22" x14ac:dyDescent="0.2">
      <c r="H2528" s="15" t="str">
        <f t="shared" si="119"/>
        <v/>
      </c>
      <c r="I2528" s="16" t="str">
        <f t="array" ref="I2528">IF(H2528&lt;&gt;"",SUM(IF(Data_TABLE[EOM Date]=EOMONTH(H2528,0),Data_TABLE[Total Value Sold],0)),"")</f>
        <v/>
      </c>
      <c r="J2528" s="16" t="e">
        <f t="shared" ca="1" si="117"/>
        <v>#N/A</v>
      </c>
      <c r="K2528" s="16" t="e">
        <f t="shared" ca="1" si="118"/>
        <v>#N/A</v>
      </c>
      <c r="L2528" s="12" t="str">
        <f>IF(I2528&lt;&gt;"",RANK(I2528,ListSales,0),"")</f>
        <v/>
      </c>
      <c r="V2528" s="18" t="str">
        <f>IF(U2528&lt;&gt;"",SUMIFS(Data_TABLE[Total Value Sold],Data_TABLE[EOM Date],"="&amp;EOMONTH(Dashboard!$I$7,0),Data_TABLE[Customer],"="&amp;Calc!U2528),"")</f>
        <v/>
      </c>
    </row>
    <row r="2529" spans="8:22" x14ac:dyDescent="0.2">
      <c r="H2529" s="15" t="str">
        <f t="shared" si="119"/>
        <v/>
      </c>
      <c r="I2529" s="16" t="str">
        <f t="array" ref="I2529">IF(H2529&lt;&gt;"",SUM(IF(Data_TABLE[EOM Date]=EOMONTH(H2529,0),Data_TABLE[Total Value Sold],0)),"")</f>
        <v/>
      </c>
      <c r="J2529" s="16" t="e">
        <f t="shared" ca="1" si="117"/>
        <v>#N/A</v>
      </c>
      <c r="K2529" s="16" t="e">
        <f t="shared" ca="1" si="118"/>
        <v>#N/A</v>
      </c>
      <c r="L2529" s="12" t="str">
        <f>IF(I2529&lt;&gt;"",RANK(I2529,ListSales,0),"")</f>
        <v/>
      </c>
      <c r="V2529" s="18" t="str">
        <f>IF(U2529&lt;&gt;"",SUMIFS(Data_TABLE[Total Value Sold],Data_TABLE[EOM Date],"="&amp;EOMONTH(Dashboard!$I$7,0),Data_TABLE[Customer],"="&amp;Calc!U2529),"")</f>
        <v/>
      </c>
    </row>
    <row r="2530" spans="8:22" x14ac:dyDescent="0.2">
      <c r="H2530" s="15" t="str">
        <f t="shared" si="119"/>
        <v/>
      </c>
      <c r="I2530" s="16" t="str">
        <f t="array" ref="I2530">IF(H2530&lt;&gt;"",SUM(IF(Data_TABLE[EOM Date]=EOMONTH(H2530,0),Data_TABLE[Total Value Sold],0)),"")</f>
        <v/>
      </c>
      <c r="J2530" s="16" t="e">
        <f t="shared" ca="1" si="117"/>
        <v>#N/A</v>
      </c>
      <c r="K2530" s="16" t="e">
        <f t="shared" ca="1" si="118"/>
        <v>#N/A</v>
      </c>
      <c r="L2530" s="12" t="str">
        <f>IF(I2530&lt;&gt;"",RANK(I2530,ListSales,0),"")</f>
        <v/>
      </c>
      <c r="V2530" s="18" t="str">
        <f>IF(U2530&lt;&gt;"",SUMIFS(Data_TABLE[Total Value Sold],Data_TABLE[EOM Date],"="&amp;EOMONTH(Dashboard!$I$7,0),Data_TABLE[Customer],"="&amp;Calc!U2530),"")</f>
        <v/>
      </c>
    </row>
    <row r="2531" spans="8:22" x14ac:dyDescent="0.2">
      <c r="H2531" s="15" t="str">
        <f t="shared" si="119"/>
        <v/>
      </c>
      <c r="I2531" s="16" t="str">
        <f t="array" ref="I2531">IF(H2531&lt;&gt;"",SUM(IF(Data_TABLE[EOM Date]=EOMONTH(H2531,0),Data_TABLE[Total Value Sold],0)),"")</f>
        <v/>
      </c>
      <c r="J2531" s="16" t="e">
        <f t="shared" ca="1" si="117"/>
        <v>#N/A</v>
      </c>
      <c r="K2531" s="16" t="e">
        <f t="shared" ca="1" si="118"/>
        <v>#N/A</v>
      </c>
      <c r="L2531" s="12" t="str">
        <f>IF(I2531&lt;&gt;"",RANK(I2531,ListSales,0),"")</f>
        <v/>
      </c>
      <c r="V2531" s="18" t="str">
        <f>IF(U2531&lt;&gt;"",SUMIFS(Data_TABLE[Total Value Sold],Data_TABLE[EOM Date],"="&amp;EOMONTH(Dashboard!$I$7,0),Data_TABLE[Customer],"="&amp;Calc!U2531),"")</f>
        <v/>
      </c>
    </row>
    <row r="2532" spans="8:22" x14ac:dyDescent="0.2">
      <c r="H2532" s="15" t="str">
        <f t="shared" si="119"/>
        <v/>
      </c>
      <c r="I2532" s="16" t="str">
        <f t="array" ref="I2532">IF(H2532&lt;&gt;"",SUM(IF(Data_TABLE[EOM Date]=EOMONTH(H2532,0),Data_TABLE[Total Value Sold],0)),"")</f>
        <v/>
      </c>
      <c r="J2532" s="16" t="e">
        <f t="shared" ca="1" si="117"/>
        <v>#N/A</v>
      </c>
      <c r="K2532" s="16" t="e">
        <f t="shared" ca="1" si="118"/>
        <v>#N/A</v>
      </c>
      <c r="L2532" s="12" t="str">
        <f>IF(I2532&lt;&gt;"",RANK(I2532,ListSales,0),"")</f>
        <v/>
      </c>
      <c r="V2532" s="18" t="str">
        <f>IF(U2532&lt;&gt;"",SUMIFS(Data_TABLE[Total Value Sold],Data_TABLE[EOM Date],"="&amp;EOMONTH(Dashboard!$I$7,0),Data_TABLE[Customer],"="&amp;Calc!U2532),"")</f>
        <v/>
      </c>
    </row>
    <row r="2533" spans="8:22" x14ac:dyDescent="0.2">
      <c r="H2533" s="15" t="str">
        <f t="shared" si="119"/>
        <v/>
      </c>
      <c r="I2533" s="16" t="str">
        <f t="array" ref="I2533">IF(H2533&lt;&gt;"",SUM(IF(Data_TABLE[EOM Date]=EOMONTH(H2533,0),Data_TABLE[Total Value Sold],0)),"")</f>
        <v/>
      </c>
      <c r="J2533" s="16" t="e">
        <f t="shared" ca="1" si="117"/>
        <v>#N/A</v>
      </c>
      <c r="K2533" s="16" t="e">
        <f t="shared" ca="1" si="118"/>
        <v>#N/A</v>
      </c>
      <c r="L2533" s="12" t="str">
        <f>IF(I2533&lt;&gt;"",RANK(I2533,ListSales,0),"")</f>
        <v/>
      </c>
      <c r="V2533" s="18" t="str">
        <f>IF(U2533&lt;&gt;"",SUMIFS(Data_TABLE[Total Value Sold],Data_TABLE[EOM Date],"="&amp;EOMONTH(Dashboard!$I$7,0),Data_TABLE[Customer],"="&amp;Calc!U2533),"")</f>
        <v/>
      </c>
    </row>
    <row r="2534" spans="8:22" x14ac:dyDescent="0.2">
      <c r="H2534" s="15" t="str">
        <f t="shared" si="119"/>
        <v/>
      </c>
      <c r="I2534" s="16" t="str">
        <f t="array" ref="I2534">IF(H2534&lt;&gt;"",SUM(IF(Data_TABLE[EOM Date]=EOMONTH(H2534,0),Data_TABLE[Total Value Sold],0)),"")</f>
        <v/>
      </c>
      <c r="J2534" s="16" t="e">
        <f t="shared" ca="1" si="117"/>
        <v>#N/A</v>
      </c>
      <c r="K2534" s="16" t="e">
        <f t="shared" ca="1" si="118"/>
        <v>#N/A</v>
      </c>
      <c r="L2534" s="12" t="str">
        <f>IF(I2534&lt;&gt;"",RANK(I2534,ListSales,0),"")</f>
        <v/>
      </c>
      <c r="V2534" s="18" t="str">
        <f>IF(U2534&lt;&gt;"",SUMIFS(Data_TABLE[Total Value Sold],Data_TABLE[EOM Date],"="&amp;EOMONTH(Dashboard!$I$7,0),Data_TABLE[Customer],"="&amp;Calc!U2534),"")</f>
        <v/>
      </c>
    </row>
    <row r="2535" spans="8:22" x14ac:dyDescent="0.2">
      <c r="H2535" s="15" t="str">
        <f t="shared" si="119"/>
        <v/>
      </c>
      <c r="I2535" s="16" t="str">
        <f t="array" ref="I2535">IF(H2535&lt;&gt;"",SUM(IF(Data_TABLE[EOM Date]=EOMONTH(H2535,0),Data_TABLE[Total Value Sold],0)),"")</f>
        <v/>
      </c>
      <c r="J2535" s="16" t="e">
        <f t="shared" ca="1" si="117"/>
        <v>#N/A</v>
      </c>
      <c r="K2535" s="16" t="e">
        <f t="shared" ca="1" si="118"/>
        <v>#N/A</v>
      </c>
      <c r="L2535" s="12" t="str">
        <f>IF(I2535&lt;&gt;"",RANK(I2535,ListSales,0),"")</f>
        <v/>
      </c>
      <c r="V2535" s="18" t="str">
        <f>IF(U2535&lt;&gt;"",SUMIFS(Data_TABLE[Total Value Sold],Data_TABLE[EOM Date],"="&amp;EOMONTH(Dashboard!$I$7,0),Data_TABLE[Customer],"="&amp;Calc!U2535),"")</f>
        <v/>
      </c>
    </row>
    <row r="2536" spans="8:22" x14ac:dyDescent="0.2">
      <c r="H2536" s="15" t="str">
        <f t="shared" si="119"/>
        <v/>
      </c>
      <c r="I2536" s="16" t="str">
        <f t="array" ref="I2536">IF(H2536&lt;&gt;"",SUM(IF(Data_TABLE[EOM Date]=EOMONTH(H2536,0),Data_TABLE[Total Value Sold],0)),"")</f>
        <v/>
      </c>
      <c r="J2536" s="16" t="e">
        <f t="shared" ca="1" si="117"/>
        <v>#N/A</v>
      </c>
      <c r="K2536" s="16" t="e">
        <f t="shared" ca="1" si="118"/>
        <v>#N/A</v>
      </c>
      <c r="L2536" s="12" t="str">
        <f>IF(I2536&lt;&gt;"",RANK(I2536,ListSales,0),"")</f>
        <v/>
      </c>
      <c r="V2536" s="18" t="str">
        <f>IF(U2536&lt;&gt;"",SUMIFS(Data_TABLE[Total Value Sold],Data_TABLE[EOM Date],"="&amp;EOMONTH(Dashboard!$I$7,0),Data_TABLE[Customer],"="&amp;Calc!U2536),"")</f>
        <v/>
      </c>
    </row>
    <row r="2537" spans="8:22" x14ac:dyDescent="0.2">
      <c r="H2537" s="15" t="str">
        <f t="shared" si="119"/>
        <v/>
      </c>
      <c r="I2537" s="16" t="str">
        <f t="array" ref="I2537">IF(H2537&lt;&gt;"",SUM(IF(Data_TABLE[EOM Date]=EOMONTH(H2537,0),Data_TABLE[Total Value Sold],0)),"")</f>
        <v/>
      </c>
      <c r="J2537" s="16" t="e">
        <f t="shared" ca="1" si="117"/>
        <v>#N/A</v>
      </c>
      <c r="K2537" s="16" t="e">
        <f t="shared" ca="1" si="118"/>
        <v>#N/A</v>
      </c>
      <c r="L2537" s="12" t="str">
        <f>IF(I2537&lt;&gt;"",RANK(I2537,ListSales,0),"")</f>
        <v/>
      </c>
      <c r="V2537" s="18" t="str">
        <f>IF(U2537&lt;&gt;"",SUMIFS(Data_TABLE[Total Value Sold],Data_TABLE[EOM Date],"="&amp;EOMONTH(Dashboard!$I$7,0),Data_TABLE[Customer],"="&amp;Calc!U2537),"")</f>
        <v/>
      </c>
    </row>
    <row r="2538" spans="8:22" x14ac:dyDescent="0.2">
      <c r="H2538" s="15" t="str">
        <f t="shared" si="119"/>
        <v/>
      </c>
      <c r="I2538" s="16" t="str">
        <f t="array" ref="I2538">IF(H2538&lt;&gt;"",SUM(IF(Data_TABLE[EOM Date]=EOMONTH(H2538,0),Data_TABLE[Total Value Sold],0)),"")</f>
        <v/>
      </c>
      <c r="J2538" s="16" t="e">
        <f t="shared" ca="1" si="117"/>
        <v>#N/A</v>
      </c>
      <c r="K2538" s="16" t="e">
        <f t="shared" ca="1" si="118"/>
        <v>#N/A</v>
      </c>
      <c r="L2538" s="12" t="str">
        <f>IF(I2538&lt;&gt;"",RANK(I2538,ListSales,0),"")</f>
        <v/>
      </c>
      <c r="V2538" s="18" t="str">
        <f>IF(U2538&lt;&gt;"",SUMIFS(Data_TABLE[Total Value Sold],Data_TABLE[EOM Date],"="&amp;EOMONTH(Dashboard!$I$7,0),Data_TABLE[Customer],"="&amp;Calc!U2538),"")</f>
        <v/>
      </c>
    </row>
    <row r="2539" spans="8:22" x14ac:dyDescent="0.2">
      <c r="H2539" s="15" t="str">
        <f t="shared" si="119"/>
        <v/>
      </c>
      <c r="I2539" s="16" t="str">
        <f t="array" ref="I2539">IF(H2539&lt;&gt;"",SUM(IF(Data_TABLE[EOM Date]=EOMONTH(H2539,0),Data_TABLE[Total Value Sold],0)),"")</f>
        <v/>
      </c>
      <c r="J2539" s="16" t="e">
        <f t="shared" ca="1" si="117"/>
        <v>#N/A</v>
      </c>
      <c r="K2539" s="16" t="e">
        <f t="shared" ca="1" si="118"/>
        <v>#N/A</v>
      </c>
      <c r="L2539" s="12" t="str">
        <f>IF(I2539&lt;&gt;"",RANK(I2539,ListSales,0),"")</f>
        <v/>
      </c>
      <c r="V2539" s="18" t="str">
        <f>IF(U2539&lt;&gt;"",SUMIFS(Data_TABLE[Total Value Sold],Data_TABLE[EOM Date],"="&amp;EOMONTH(Dashboard!$I$7,0),Data_TABLE[Customer],"="&amp;Calc!U2539),"")</f>
        <v/>
      </c>
    </row>
    <row r="2540" spans="8:22" x14ac:dyDescent="0.2">
      <c r="H2540" s="15" t="str">
        <f t="shared" si="119"/>
        <v/>
      </c>
      <c r="I2540" s="16" t="str">
        <f t="array" ref="I2540">IF(H2540&lt;&gt;"",SUM(IF(Data_TABLE[EOM Date]=EOMONTH(H2540,0),Data_TABLE[Total Value Sold],0)),"")</f>
        <v/>
      </c>
      <c r="J2540" s="16" t="e">
        <f t="shared" ca="1" si="117"/>
        <v>#N/A</v>
      </c>
      <c r="K2540" s="16" t="e">
        <f t="shared" ca="1" si="118"/>
        <v>#N/A</v>
      </c>
      <c r="L2540" s="12" t="str">
        <f>IF(I2540&lt;&gt;"",RANK(I2540,ListSales,0),"")</f>
        <v/>
      </c>
      <c r="V2540" s="18" t="str">
        <f>IF(U2540&lt;&gt;"",SUMIFS(Data_TABLE[Total Value Sold],Data_TABLE[EOM Date],"="&amp;EOMONTH(Dashboard!$I$7,0),Data_TABLE[Customer],"="&amp;Calc!U2540),"")</f>
        <v/>
      </c>
    </row>
    <row r="2541" spans="8:22" x14ac:dyDescent="0.2">
      <c r="H2541" s="15" t="str">
        <f t="shared" si="119"/>
        <v/>
      </c>
      <c r="I2541" s="16" t="str">
        <f t="array" ref="I2541">IF(H2541&lt;&gt;"",SUM(IF(Data_TABLE[EOM Date]=EOMONTH(H2541,0),Data_TABLE[Total Value Sold],0)),"")</f>
        <v/>
      </c>
      <c r="J2541" s="16" t="e">
        <f t="shared" ca="1" si="117"/>
        <v>#N/A</v>
      </c>
      <c r="K2541" s="16" t="e">
        <f t="shared" ca="1" si="118"/>
        <v>#N/A</v>
      </c>
      <c r="L2541" s="12" t="str">
        <f>IF(I2541&lt;&gt;"",RANK(I2541,ListSales,0),"")</f>
        <v/>
      </c>
      <c r="V2541" s="18" t="str">
        <f>IF(U2541&lt;&gt;"",SUMIFS(Data_TABLE[Total Value Sold],Data_TABLE[EOM Date],"="&amp;EOMONTH(Dashboard!$I$7,0),Data_TABLE[Customer],"="&amp;Calc!U2541),"")</f>
        <v/>
      </c>
    </row>
    <row r="2542" spans="8:22" x14ac:dyDescent="0.2">
      <c r="H2542" s="15" t="str">
        <f t="shared" si="119"/>
        <v/>
      </c>
      <c r="I2542" s="16" t="str">
        <f t="array" ref="I2542">IF(H2542&lt;&gt;"",SUM(IF(Data_TABLE[EOM Date]=EOMONTH(H2542,0),Data_TABLE[Total Value Sold],0)),"")</f>
        <v/>
      </c>
      <c r="J2542" s="16" t="e">
        <f t="shared" ca="1" si="117"/>
        <v>#N/A</v>
      </c>
      <c r="K2542" s="16" t="e">
        <f t="shared" ca="1" si="118"/>
        <v>#N/A</v>
      </c>
      <c r="L2542" s="12" t="str">
        <f>IF(I2542&lt;&gt;"",RANK(I2542,ListSales,0),"")</f>
        <v/>
      </c>
      <c r="V2542" s="18" t="str">
        <f>IF(U2542&lt;&gt;"",SUMIFS(Data_TABLE[Total Value Sold],Data_TABLE[EOM Date],"="&amp;EOMONTH(Dashboard!$I$7,0),Data_TABLE[Customer],"="&amp;Calc!U2542),"")</f>
        <v/>
      </c>
    </row>
    <row r="2543" spans="8:22" x14ac:dyDescent="0.2">
      <c r="H2543" s="15" t="str">
        <f t="shared" si="119"/>
        <v/>
      </c>
      <c r="I2543" s="16" t="str">
        <f t="array" ref="I2543">IF(H2543&lt;&gt;"",SUM(IF(Data_TABLE[EOM Date]=EOMONTH(H2543,0),Data_TABLE[Total Value Sold],0)),"")</f>
        <v/>
      </c>
      <c r="J2543" s="16" t="e">
        <f t="shared" ca="1" si="117"/>
        <v>#N/A</v>
      </c>
      <c r="K2543" s="16" t="e">
        <f t="shared" ca="1" si="118"/>
        <v>#N/A</v>
      </c>
      <c r="L2543" s="12" t="str">
        <f>IF(I2543&lt;&gt;"",RANK(I2543,ListSales,0),"")</f>
        <v/>
      </c>
      <c r="V2543" s="18" t="str">
        <f>IF(U2543&lt;&gt;"",SUMIFS(Data_TABLE[Total Value Sold],Data_TABLE[EOM Date],"="&amp;EOMONTH(Dashboard!$I$7,0),Data_TABLE[Customer],"="&amp;Calc!U2543),"")</f>
        <v/>
      </c>
    </row>
    <row r="2544" spans="8:22" x14ac:dyDescent="0.2">
      <c r="H2544" s="15" t="str">
        <f t="shared" si="119"/>
        <v/>
      </c>
      <c r="I2544" s="16" t="str">
        <f t="array" ref="I2544">IF(H2544&lt;&gt;"",SUM(IF(Data_TABLE[EOM Date]=EOMONTH(H2544,0),Data_TABLE[Total Value Sold],0)),"")</f>
        <v/>
      </c>
      <c r="J2544" s="16" t="e">
        <f t="shared" ca="1" si="117"/>
        <v>#N/A</v>
      </c>
      <c r="K2544" s="16" t="e">
        <f t="shared" ca="1" si="118"/>
        <v>#N/A</v>
      </c>
      <c r="L2544" s="12" t="str">
        <f>IF(I2544&lt;&gt;"",RANK(I2544,ListSales,0),"")</f>
        <v/>
      </c>
      <c r="V2544" s="18" t="str">
        <f>IF(U2544&lt;&gt;"",SUMIFS(Data_TABLE[Total Value Sold],Data_TABLE[EOM Date],"="&amp;EOMONTH(Dashboard!$I$7,0),Data_TABLE[Customer],"="&amp;Calc!U2544),"")</f>
        <v/>
      </c>
    </row>
    <row r="2545" spans="8:22" x14ac:dyDescent="0.2">
      <c r="H2545" s="15" t="str">
        <f t="shared" si="119"/>
        <v/>
      </c>
      <c r="I2545" s="16" t="str">
        <f t="array" ref="I2545">IF(H2545&lt;&gt;"",SUM(IF(Data_TABLE[EOM Date]=EOMONTH(H2545,0),Data_TABLE[Total Value Sold],0)),"")</f>
        <v/>
      </c>
      <c r="J2545" s="16" t="e">
        <f t="shared" ca="1" si="117"/>
        <v>#N/A</v>
      </c>
      <c r="K2545" s="16" t="e">
        <f t="shared" ca="1" si="118"/>
        <v>#N/A</v>
      </c>
      <c r="L2545" s="12" t="str">
        <f>IF(I2545&lt;&gt;"",RANK(I2545,ListSales,0),"")</f>
        <v/>
      </c>
      <c r="V2545" s="18" t="str">
        <f>IF(U2545&lt;&gt;"",SUMIFS(Data_TABLE[Total Value Sold],Data_TABLE[EOM Date],"="&amp;EOMONTH(Dashboard!$I$7,0),Data_TABLE[Customer],"="&amp;Calc!U2545),"")</f>
        <v/>
      </c>
    </row>
    <row r="2546" spans="8:22" x14ac:dyDescent="0.2">
      <c r="H2546" s="15" t="str">
        <f t="shared" si="119"/>
        <v/>
      </c>
      <c r="I2546" s="16" t="str">
        <f t="array" ref="I2546">IF(H2546&lt;&gt;"",SUM(IF(Data_TABLE[EOM Date]=EOMONTH(H2546,0),Data_TABLE[Total Value Sold],0)),"")</f>
        <v/>
      </c>
      <c r="J2546" s="16" t="e">
        <f t="shared" ca="1" si="117"/>
        <v>#N/A</v>
      </c>
      <c r="K2546" s="16" t="e">
        <f t="shared" ca="1" si="118"/>
        <v>#N/A</v>
      </c>
      <c r="L2546" s="12" t="str">
        <f>IF(I2546&lt;&gt;"",RANK(I2546,ListSales,0),"")</f>
        <v/>
      </c>
      <c r="V2546" s="18" t="str">
        <f>IF(U2546&lt;&gt;"",SUMIFS(Data_TABLE[Total Value Sold],Data_TABLE[EOM Date],"="&amp;EOMONTH(Dashboard!$I$7,0),Data_TABLE[Customer],"="&amp;Calc!U2546),"")</f>
        <v/>
      </c>
    </row>
    <row r="2547" spans="8:22" x14ac:dyDescent="0.2">
      <c r="H2547" s="15" t="str">
        <f t="shared" si="119"/>
        <v/>
      </c>
      <c r="I2547" s="16" t="str">
        <f t="array" ref="I2547">IF(H2547&lt;&gt;"",SUM(IF(Data_TABLE[EOM Date]=EOMONTH(H2547,0),Data_TABLE[Total Value Sold],0)),"")</f>
        <v/>
      </c>
      <c r="J2547" s="16" t="e">
        <f t="shared" ca="1" si="117"/>
        <v>#N/A</v>
      </c>
      <c r="K2547" s="16" t="e">
        <f t="shared" ca="1" si="118"/>
        <v>#N/A</v>
      </c>
      <c r="L2547" s="12" t="str">
        <f>IF(I2547&lt;&gt;"",RANK(I2547,ListSales,0),"")</f>
        <v/>
      </c>
      <c r="V2547" s="18" t="str">
        <f>IF(U2547&lt;&gt;"",SUMIFS(Data_TABLE[Total Value Sold],Data_TABLE[EOM Date],"="&amp;EOMONTH(Dashboard!$I$7,0),Data_TABLE[Customer],"="&amp;Calc!U2547),"")</f>
        <v/>
      </c>
    </row>
    <row r="2548" spans="8:22" x14ac:dyDescent="0.2">
      <c r="H2548" s="15" t="str">
        <f t="shared" si="119"/>
        <v/>
      </c>
      <c r="I2548" s="16" t="str">
        <f t="array" ref="I2548">IF(H2548&lt;&gt;"",SUM(IF(Data_TABLE[EOM Date]=EOMONTH(H2548,0),Data_TABLE[Total Value Sold],0)),"")</f>
        <v/>
      </c>
      <c r="J2548" s="16" t="e">
        <f t="shared" ca="1" si="117"/>
        <v>#N/A</v>
      </c>
      <c r="K2548" s="16" t="e">
        <f t="shared" ca="1" si="118"/>
        <v>#N/A</v>
      </c>
      <c r="L2548" s="12" t="str">
        <f>IF(I2548&lt;&gt;"",RANK(I2548,ListSales,0),"")</f>
        <v/>
      </c>
      <c r="V2548" s="18" t="str">
        <f>IF(U2548&lt;&gt;"",SUMIFS(Data_TABLE[Total Value Sold],Data_TABLE[EOM Date],"="&amp;EOMONTH(Dashboard!$I$7,0),Data_TABLE[Customer],"="&amp;Calc!U2548),"")</f>
        <v/>
      </c>
    </row>
    <row r="2549" spans="8:22" x14ac:dyDescent="0.2">
      <c r="H2549" s="15" t="str">
        <f t="shared" si="119"/>
        <v/>
      </c>
      <c r="I2549" s="16" t="str">
        <f t="array" ref="I2549">IF(H2549&lt;&gt;"",SUM(IF(Data_TABLE[EOM Date]=EOMONTH(H2549,0),Data_TABLE[Total Value Sold],0)),"")</f>
        <v/>
      </c>
      <c r="J2549" s="16" t="e">
        <f t="shared" ca="1" si="117"/>
        <v>#N/A</v>
      </c>
      <c r="K2549" s="16" t="e">
        <f t="shared" ca="1" si="118"/>
        <v>#N/A</v>
      </c>
      <c r="L2549" s="12" t="str">
        <f>IF(I2549&lt;&gt;"",RANK(I2549,ListSales,0),"")</f>
        <v/>
      </c>
      <c r="V2549" s="18" t="str">
        <f>IF(U2549&lt;&gt;"",SUMIFS(Data_TABLE[Total Value Sold],Data_TABLE[EOM Date],"="&amp;EOMONTH(Dashboard!$I$7,0),Data_TABLE[Customer],"="&amp;Calc!U2549),"")</f>
        <v/>
      </c>
    </row>
    <row r="2550" spans="8:22" x14ac:dyDescent="0.2">
      <c r="H2550" s="15" t="str">
        <f t="shared" si="119"/>
        <v/>
      </c>
      <c r="I2550" s="16" t="str">
        <f t="array" ref="I2550">IF(H2550&lt;&gt;"",SUM(IF(Data_TABLE[EOM Date]=EOMONTH(H2550,0),Data_TABLE[Total Value Sold],0)),"")</f>
        <v/>
      </c>
      <c r="J2550" s="16" t="e">
        <f t="shared" ca="1" si="117"/>
        <v>#N/A</v>
      </c>
      <c r="K2550" s="16" t="e">
        <f t="shared" ca="1" si="118"/>
        <v>#N/A</v>
      </c>
      <c r="L2550" s="12" t="str">
        <f>IF(I2550&lt;&gt;"",RANK(I2550,ListSales,0),"")</f>
        <v/>
      </c>
      <c r="V2550" s="18" t="str">
        <f>IF(U2550&lt;&gt;"",SUMIFS(Data_TABLE[Total Value Sold],Data_TABLE[EOM Date],"="&amp;EOMONTH(Dashboard!$I$7,0),Data_TABLE[Customer],"="&amp;Calc!U2550),"")</f>
        <v/>
      </c>
    </row>
    <row r="2551" spans="8:22" x14ac:dyDescent="0.2">
      <c r="H2551" s="15" t="str">
        <f t="shared" si="119"/>
        <v/>
      </c>
      <c r="I2551" s="16" t="str">
        <f t="array" ref="I2551">IF(H2551&lt;&gt;"",SUM(IF(Data_TABLE[EOM Date]=EOMONTH(H2551,0),Data_TABLE[Total Value Sold],0)),"")</f>
        <v/>
      </c>
      <c r="J2551" s="16" t="e">
        <f t="shared" ca="1" si="117"/>
        <v>#N/A</v>
      </c>
      <c r="K2551" s="16" t="e">
        <f t="shared" ca="1" si="118"/>
        <v>#N/A</v>
      </c>
      <c r="L2551" s="12" t="str">
        <f>IF(I2551&lt;&gt;"",RANK(I2551,ListSales,0),"")</f>
        <v/>
      </c>
      <c r="V2551" s="18" t="str">
        <f>IF(U2551&lt;&gt;"",SUMIFS(Data_TABLE[Total Value Sold],Data_TABLE[EOM Date],"="&amp;EOMONTH(Dashboard!$I$7,0),Data_TABLE[Customer],"="&amp;Calc!U2551),"")</f>
        <v/>
      </c>
    </row>
    <row r="2552" spans="8:22" x14ac:dyDescent="0.2">
      <c r="H2552" s="15" t="str">
        <f t="shared" si="119"/>
        <v/>
      </c>
      <c r="I2552" s="16" t="str">
        <f t="array" ref="I2552">IF(H2552&lt;&gt;"",SUM(IF(Data_TABLE[EOM Date]=EOMONTH(H2552,0),Data_TABLE[Total Value Sold],0)),"")</f>
        <v/>
      </c>
      <c r="J2552" s="16" t="e">
        <f t="shared" ca="1" si="117"/>
        <v>#N/A</v>
      </c>
      <c r="K2552" s="16" t="e">
        <f t="shared" ca="1" si="118"/>
        <v>#N/A</v>
      </c>
      <c r="L2552" s="12" t="str">
        <f>IF(I2552&lt;&gt;"",RANK(I2552,ListSales,0),"")</f>
        <v/>
      </c>
      <c r="V2552" s="18" t="str">
        <f>IF(U2552&lt;&gt;"",SUMIFS(Data_TABLE[Total Value Sold],Data_TABLE[EOM Date],"="&amp;EOMONTH(Dashboard!$I$7,0),Data_TABLE[Customer],"="&amp;Calc!U2552),"")</f>
        <v/>
      </c>
    </row>
    <row r="2553" spans="8:22" x14ac:dyDescent="0.2">
      <c r="H2553" s="15" t="str">
        <f t="shared" si="119"/>
        <v/>
      </c>
      <c r="I2553" s="16" t="str">
        <f t="array" ref="I2553">IF(H2553&lt;&gt;"",SUM(IF(Data_TABLE[EOM Date]=EOMONTH(H2553,0),Data_TABLE[Total Value Sold],0)),"")</f>
        <v/>
      </c>
      <c r="J2553" s="16" t="e">
        <f t="shared" ca="1" si="117"/>
        <v>#N/A</v>
      </c>
      <c r="K2553" s="16" t="e">
        <f t="shared" ca="1" si="118"/>
        <v>#N/A</v>
      </c>
      <c r="L2553" s="12" t="str">
        <f>IF(I2553&lt;&gt;"",RANK(I2553,ListSales,0),"")</f>
        <v/>
      </c>
      <c r="V2553" s="18" t="str">
        <f>IF(U2553&lt;&gt;"",SUMIFS(Data_TABLE[Total Value Sold],Data_TABLE[EOM Date],"="&amp;EOMONTH(Dashboard!$I$7,0),Data_TABLE[Customer],"="&amp;Calc!U2553),"")</f>
        <v/>
      </c>
    </row>
    <row r="2554" spans="8:22" x14ac:dyDescent="0.2">
      <c r="H2554" s="15" t="str">
        <f t="shared" si="119"/>
        <v/>
      </c>
      <c r="I2554" s="16" t="str">
        <f t="array" ref="I2554">IF(H2554&lt;&gt;"",SUM(IF(Data_TABLE[EOM Date]=EOMONTH(H2554,0),Data_TABLE[Total Value Sold],0)),"")</f>
        <v/>
      </c>
      <c r="J2554" s="16" t="e">
        <f t="shared" ca="1" si="117"/>
        <v>#N/A</v>
      </c>
      <c r="K2554" s="16" t="e">
        <f t="shared" ca="1" si="118"/>
        <v>#N/A</v>
      </c>
      <c r="L2554" s="12" t="str">
        <f>IF(I2554&lt;&gt;"",RANK(I2554,ListSales,0),"")</f>
        <v/>
      </c>
      <c r="V2554" s="18" t="str">
        <f>IF(U2554&lt;&gt;"",SUMIFS(Data_TABLE[Total Value Sold],Data_TABLE[EOM Date],"="&amp;EOMONTH(Dashboard!$I$7,0),Data_TABLE[Customer],"="&amp;Calc!U2554),"")</f>
        <v/>
      </c>
    </row>
    <row r="2555" spans="8:22" x14ac:dyDescent="0.2">
      <c r="H2555" s="15" t="str">
        <f t="shared" si="119"/>
        <v/>
      </c>
      <c r="I2555" s="16" t="str">
        <f t="array" ref="I2555">IF(H2555&lt;&gt;"",SUM(IF(Data_TABLE[EOM Date]=EOMONTH(H2555,0),Data_TABLE[Total Value Sold],0)),"")</f>
        <v/>
      </c>
      <c r="J2555" s="16" t="e">
        <f t="shared" ca="1" si="117"/>
        <v>#N/A</v>
      </c>
      <c r="K2555" s="16" t="e">
        <f t="shared" ca="1" si="118"/>
        <v>#N/A</v>
      </c>
      <c r="L2555" s="12" t="str">
        <f>IF(I2555&lt;&gt;"",RANK(I2555,ListSales,0),"")</f>
        <v/>
      </c>
      <c r="V2555" s="18" t="str">
        <f>IF(U2555&lt;&gt;"",SUMIFS(Data_TABLE[Total Value Sold],Data_TABLE[EOM Date],"="&amp;EOMONTH(Dashboard!$I$7,0),Data_TABLE[Customer],"="&amp;Calc!U2555),"")</f>
        <v/>
      </c>
    </row>
    <row r="2556" spans="8:22" x14ac:dyDescent="0.2">
      <c r="H2556" s="15" t="str">
        <f t="shared" si="119"/>
        <v/>
      </c>
      <c r="I2556" s="16" t="str">
        <f t="array" ref="I2556">IF(H2556&lt;&gt;"",SUM(IF(Data_TABLE[EOM Date]=EOMONTH(H2556,0),Data_TABLE[Total Value Sold],0)),"")</f>
        <v/>
      </c>
      <c r="J2556" s="16" t="e">
        <f t="shared" ca="1" si="117"/>
        <v>#N/A</v>
      </c>
      <c r="K2556" s="16" t="e">
        <f t="shared" ca="1" si="118"/>
        <v>#N/A</v>
      </c>
      <c r="L2556" s="12" t="str">
        <f>IF(I2556&lt;&gt;"",RANK(I2556,ListSales,0),"")</f>
        <v/>
      </c>
      <c r="V2556" s="18" t="str">
        <f>IF(U2556&lt;&gt;"",SUMIFS(Data_TABLE[Total Value Sold],Data_TABLE[EOM Date],"="&amp;EOMONTH(Dashboard!$I$7,0),Data_TABLE[Customer],"="&amp;Calc!U2556),"")</f>
        <v/>
      </c>
    </row>
    <row r="2557" spans="8:22" x14ac:dyDescent="0.2">
      <c r="H2557" s="15" t="str">
        <f t="shared" si="119"/>
        <v/>
      </c>
      <c r="I2557" s="16" t="str">
        <f t="array" ref="I2557">IF(H2557&lt;&gt;"",SUM(IF(Data_TABLE[EOM Date]=EOMONTH(H2557,0),Data_TABLE[Total Value Sold],0)),"")</f>
        <v/>
      </c>
      <c r="J2557" s="16" t="e">
        <f t="shared" ca="1" si="117"/>
        <v>#N/A</v>
      </c>
      <c r="K2557" s="16" t="e">
        <f t="shared" ca="1" si="118"/>
        <v>#N/A</v>
      </c>
      <c r="L2557" s="12" t="str">
        <f>IF(I2557&lt;&gt;"",RANK(I2557,ListSales,0),"")</f>
        <v/>
      </c>
      <c r="V2557" s="18" t="str">
        <f>IF(U2557&lt;&gt;"",SUMIFS(Data_TABLE[Total Value Sold],Data_TABLE[EOM Date],"="&amp;EOMONTH(Dashboard!$I$7,0),Data_TABLE[Customer],"="&amp;Calc!U2557),"")</f>
        <v/>
      </c>
    </row>
    <row r="2558" spans="8:22" x14ac:dyDescent="0.2">
      <c r="H2558" s="15" t="str">
        <f t="shared" si="119"/>
        <v/>
      </c>
      <c r="I2558" s="16" t="str">
        <f t="array" ref="I2558">IF(H2558&lt;&gt;"",SUM(IF(Data_TABLE[EOM Date]=EOMONTH(H2558,0),Data_TABLE[Total Value Sold],0)),"")</f>
        <v/>
      </c>
      <c r="J2558" s="16" t="e">
        <f t="shared" ca="1" si="117"/>
        <v>#N/A</v>
      </c>
      <c r="K2558" s="16" t="e">
        <f t="shared" ca="1" si="118"/>
        <v>#N/A</v>
      </c>
      <c r="L2558" s="12" t="str">
        <f>IF(I2558&lt;&gt;"",RANK(I2558,ListSales,0),"")</f>
        <v/>
      </c>
      <c r="V2558" s="18" t="str">
        <f>IF(U2558&lt;&gt;"",SUMIFS(Data_TABLE[Total Value Sold],Data_TABLE[EOM Date],"="&amp;EOMONTH(Dashboard!$I$7,0),Data_TABLE[Customer],"="&amp;Calc!U2558),"")</f>
        <v/>
      </c>
    </row>
    <row r="2559" spans="8:22" x14ac:dyDescent="0.2">
      <c r="H2559" s="15" t="str">
        <f t="shared" si="119"/>
        <v/>
      </c>
      <c r="I2559" s="16" t="str">
        <f t="array" ref="I2559">IF(H2559&lt;&gt;"",SUM(IF(Data_TABLE[EOM Date]=EOMONTH(H2559,0),Data_TABLE[Total Value Sold],0)),"")</f>
        <v/>
      </c>
      <c r="J2559" s="16" t="e">
        <f t="shared" ca="1" si="117"/>
        <v>#N/A</v>
      </c>
      <c r="K2559" s="16" t="e">
        <f t="shared" ca="1" si="118"/>
        <v>#N/A</v>
      </c>
      <c r="L2559" s="12" t="str">
        <f>IF(I2559&lt;&gt;"",RANK(I2559,ListSales,0),"")</f>
        <v/>
      </c>
      <c r="V2559" s="18" t="str">
        <f>IF(U2559&lt;&gt;"",SUMIFS(Data_TABLE[Total Value Sold],Data_TABLE[EOM Date],"="&amp;EOMONTH(Dashboard!$I$7,0),Data_TABLE[Customer],"="&amp;Calc!U2559),"")</f>
        <v/>
      </c>
    </row>
    <row r="2560" spans="8:22" x14ac:dyDescent="0.2">
      <c r="H2560" s="15" t="str">
        <f t="shared" si="119"/>
        <v/>
      </c>
      <c r="I2560" s="16" t="str">
        <f t="array" ref="I2560">IF(H2560&lt;&gt;"",SUM(IF(Data_TABLE[EOM Date]=EOMONTH(H2560,0),Data_TABLE[Total Value Sold],0)),"")</f>
        <v/>
      </c>
      <c r="J2560" s="16" t="e">
        <f t="shared" ca="1" si="117"/>
        <v>#N/A</v>
      </c>
      <c r="K2560" s="16" t="e">
        <f t="shared" ca="1" si="118"/>
        <v>#N/A</v>
      </c>
      <c r="L2560" s="12" t="str">
        <f>IF(I2560&lt;&gt;"",RANK(I2560,ListSales,0),"")</f>
        <v/>
      </c>
      <c r="V2560" s="18" t="str">
        <f>IF(U2560&lt;&gt;"",SUMIFS(Data_TABLE[Total Value Sold],Data_TABLE[EOM Date],"="&amp;EOMONTH(Dashboard!$I$7,0),Data_TABLE[Customer],"="&amp;Calc!U2560),"")</f>
        <v/>
      </c>
    </row>
    <row r="2561" spans="8:22" x14ac:dyDescent="0.2">
      <c r="H2561" s="15" t="str">
        <f t="shared" si="119"/>
        <v/>
      </c>
      <c r="I2561" s="16" t="str">
        <f t="array" ref="I2561">IF(H2561&lt;&gt;"",SUM(IF(Data_TABLE[EOM Date]=EOMONTH(H2561,0),Data_TABLE[Total Value Sold],0)),"")</f>
        <v/>
      </c>
      <c r="J2561" s="16" t="e">
        <f t="shared" ca="1" si="117"/>
        <v>#N/A</v>
      </c>
      <c r="K2561" s="16" t="e">
        <f t="shared" ca="1" si="118"/>
        <v>#N/A</v>
      </c>
      <c r="L2561" s="12" t="str">
        <f>IF(I2561&lt;&gt;"",RANK(I2561,ListSales,0),"")</f>
        <v/>
      </c>
      <c r="V2561" s="18" t="str">
        <f>IF(U2561&lt;&gt;"",SUMIFS(Data_TABLE[Total Value Sold],Data_TABLE[EOM Date],"="&amp;EOMONTH(Dashboard!$I$7,0),Data_TABLE[Customer],"="&amp;Calc!U2561),"")</f>
        <v/>
      </c>
    </row>
    <row r="2562" spans="8:22" x14ac:dyDescent="0.2">
      <c r="H2562" s="15" t="str">
        <f t="shared" si="119"/>
        <v/>
      </c>
      <c r="I2562" s="16" t="str">
        <f t="array" ref="I2562">IF(H2562&lt;&gt;"",SUM(IF(Data_TABLE[EOM Date]=EOMONTH(H2562,0),Data_TABLE[Total Value Sold],0)),"")</f>
        <v/>
      </c>
      <c r="J2562" s="16" t="e">
        <f t="shared" ca="1" si="117"/>
        <v>#N/A</v>
      </c>
      <c r="K2562" s="16" t="e">
        <f t="shared" ca="1" si="118"/>
        <v>#N/A</v>
      </c>
      <c r="L2562" s="12" t="str">
        <f>IF(I2562&lt;&gt;"",RANK(I2562,ListSales,0),"")</f>
        <v/>
      </c>
      <c r="V2562" s="18" t="str">
        <f>IF(U2562&lt;&gt;"",SUMIFS(Data_TABLE[Total Value Sold],Data_TABLE[EOM Date],"="&amp;EOMONTH(Dashboard!$I$7,0),Data_TABLE[Customer],"="&amp;Calc!U2562),"")</f>
        <v/>
      </c>
    </row>
    <row r="2563" spans="8:22" x14ac:dyDescent="0.2">
      <c r="H2563" s="15" t="str">
        <f t="shared" si="119"/>
        <v/>
      </c>
      <c r="I2563" s="16" t="str">
        <f t="array" ref="I2563">IF(H2563&lt;&gt;"",SUM(IF(Data_TABLE[EOM Date]=EOMONTH(H2563,0),Data_TABLE[Total Value Sold],0)),"")</f>
        <v/>
      </c>
      <c r="J2563" s="16" t="e">
        <f t="shared" ca="1" si="117"/>
        <v>#N/A</v>
      </c>
      <c r="K2563" s="16" t="e">
        <f t="shared" ca="1" si="118"/>
        <v>#N/A</v>
      </c>
      <c r="L2563" s="12" t="str">
        <f>IF(I2563&lt;&gt;"",RANK(I2563,ListSales,0),"")</f>
        <v/>
      </c>
      <c r="V2563" s="18" t="str">
        <f>IF(U2563&lt;&gt;"",SUMIFS(Data_TABLE[Total Value Sold],Data_TABLE[EOM Date],"="&amp;EOMONTH(Dashboard!$I$7,0),Data_TABLE[Customer],"="&amp;Calc!U2563),"")</f>
        <v/>
      </c>
    </row>
    <row r="2564" spans="8:22" x14ac:dyDescent="0.2">
      <c r="H2564" s="15" t="str">
        <f t="shared" si="119"/>
        <v/>
      </c>
      <c r="I2564" s="16" t="str">
        <f t="array" ref="I2564">IF(H2564&lt;&gt;"",SUM(IF(Data_TABLE[EOM Date]=EOMONTH(H2564,0),Data_TABLE[Total Value Sold],0)),"")</f>
        <v/>
      </c>
      <c r="J2564" s="16" t="e">
        <f t="shared" ca="1" si="117"/>
        <v>#N/A</v>
      </c>
      <c r="K2564" s="16" t="e">
        <f t="shared" ca="1" si="118"/>
        <v>#N/A</v>
      </c>
      <c r="L2564" s="12" t="str">
        <f>IF(I2564&lt;&gt;"",RANK(I2564,ListSales,0),"")</f>
        <v/>
      </c>
      <c r="V2564" s="18" t="str">
        <f>IF(U2564&lt;&gt;"",SUMIFS(Data_TABLE[Total Value Sold],Data_TABLE[EOM Date],"="&amp;EOMONTH(Dashboard!$I$7,0),Data_TABLE[Customer],"="&amp;Calc!U2564),"")</f>
        <v/>
      </c>
    </row>
    <row r="2565" spans="8:22" x14ac:dyDescent="0.2">
      <c r="H2565" s="15" t="str">
        <f t="shared" si="119"/>
        <v/>
      </c>
      <c r="I2565" s="16" t="str">
        <f t="array" ref="I2565">IF(H2565&lt;&gt;"",SUM(IF(Data_TABLE[EOM Date]=EOMONTH(H2565,0),Data_TABLE[Total Value Sold],0)),"")</f>
        <v/>
      </c>
      <c r="J2565" s="16" t="e">
        <f t="shared" ref="J2565:J2628" ca="1" si="120">IF(L2565=$D$13,I2565,NA())</f>
        <v>#N/A</v>
      </c>
      <c r="K2565" s="16" t="e">
        <f t="shared" ref="K2565:K2628" ca="1" si="121">IF(L2565=$D$14,I2565,NA())</f>
        <v>#N/A</v>
      </c>
      <c r="L2565" s="12" t="str">
        <f>IF(I2565&lt;&gt;"",RANK(I2565,ListSales,0),"")</f>
        <v/>
      </c>
      <c r="V2565" s="18" t="str">
        <f>IF(U2565&lt;&gt;"",SUMIFS(Data_TABLE[Total Value Sold],Data_TABLE[EOM Date],"="&amp;EOMONTH(Dashboard!$I$7,0),Data_TABLE[Customer],"="&amp;Calc!U2565),"")</f>
        <v/>
      </c>
    </row>
    <row r="2566" spans="8:22" x14ac:dyDescent="0.2">
      <c r="H2566" s="15" t="str">
        <f t="shared" ref="H2566:H2629" si="122">IF(ROW(H2565)-3&gt;$D$5,"",EDATE(H2565,1))</f>
        <v/>
      </c>
      <c r="I2566" s="16" t="str">
        <f t="array" ref="I2566">IF(H2566&lt;&gt;"",SUM(IF(Data_TABLE[EOM Date]=EOMONTH(H2566,0),Data_TABLE[Total Value Sold],0)),"")</f>
        <v/>
      </c>
      <c r="J2566" s="16" t="e">
        <f t="shared" ca="1" si="120"/>
        <v>#N/A</v>
      </c>
      <c r="K2566" s="16" t="e">
        <f t="shared" ca="1" si="121"/>
        <v>#N/A</v>
      </c>
      <c r="L2566" s="12" t="str">
        <f>IF(I2566&lt;&gt;"",RANK(I2566,ListSales,0),"")</f>
        <v/>
      </c>
      <c r="V2566" s="18" t="str">
        <f>IF(U2566&lt;&gt;"",SUMIFS(Data_TABLE[Total Value Sold],Data_TABLE[EOM Date],"="&amp;EOMONTH(Dashboard!$I$7,0),Data_TABLE[Customer],"="&amp;Calc!U2566),"")</f>
        <v/>
      </c>
    </row>
    <row r="2567" spans="8:22" x14ac:dyDescent="0.2">
      <c r="H2567" s="15" t="str">
        <f t="shared" si="122"/>
        <v/>
      </c>
      <c r="I2567" s="16" t="str">
        <f t="array" ref="I2567">IF(H2567&lt;&gt;"",SUM(IF(Data_TABLE[EOM Date]=EOMONTH(H2567,0),Data_TABLE[Total Value Sold],0)),"")</f>
        <v/>
      </c>
      <c r="J2567" s="16" t="e">
        <f t="shared" ca="1" si="120"/>
        <v>#N/A</v>
      </c>
      <c r="K2567" s="16" t="e">
        <f t="shared" ca="1" si="121"/>
        <v>#N/A</v>
      </c>
      <c r="L2567" s="12" t="str">
        <f>IF(I2567&lt;&gt;"",RANK(I2567,ListSales,0),"")</f>
        <v/>
      </c>
      <c r="V2567" s="18" t="str">
        <f>IF(U2567&lt;&gt;"",SUMIFS(Data_TABLE[Total Value Sold],Data_TABLE[EOM Date],"="&amp;EOMONTH(Dashboard!$I$7,0),Data_TABLE[Customer],"="&amp;Calc!U2567),"")</f>
        <v/>
      </c>
    </row>
    <row r="2568" spans="8:22" x14ac:dyDescent="0.2">
      <c r="H2568" s="15" t="str">
        <f t="shared" si="122"/>
        <v/>
      </c>
      <c r="I2568" s="16" t="str">
        <f t="array" ref="I2568">IF(H2568&lt;&gt;"",SUM(IF(Data_TABLE[EOM Date]=EOMONTH(H2568,0),Data_TABLE[Total Value Sold],0)),"")</f>
        <v/>
      </c>
      <c r="J2568" s="16" t="e">
        <f t="shared" ca="1" si="120"/>
        <v>#N/A</v>
      </c>
      <c r="K2568" s="16" t="e">
        <f t="shared" ca="1" si="121"/>
        <v>#N/A</v>
      </c>
      <c r="L2568" s="12" t="str">
        <f>IF(I2568&lt;&gt;"",RANK(I2568,ListSales,0),"")</f>
        <v/>
      </c>
      <c r="V2568" s="18" t="str">
        <f>IF(U2568&lt;&gt;"",SUMIFS(Data_TABLE[Total Value Sold],Data_TABLE[EOM Date],"="&amp;EOMONTH(Dashboard!$I$7,0),Data_TABLE[Customer],"="&amp;Calc!U2568),"")</f>
        <v/>
      </c>
    </row>
    <row r="2569" spans="8:22" x14ac:dyDescent="0.2">
      <c r="H2569" s="15" t="str">
        <f t="shared" si="122"/>
        <v/>
      </c>
      <c r="I2569" s="16" t="str">
        <f t="array" ref="I2569">IF(H2569&lt;&gt;"",SUM(IF(Data_TABLE[EOM Date]=EOMONTH(H2569,0),Data_TABLE[Total Value Sold],0)),"")</f>
        <v/>
      </c>
      <c r="J2569" s="16" t="e">
        <f t="shared" ca="1" si="120"/>
        <v>#N/A</v>
      </c>
      <c r="K2569" s="16" t="e">
        <f t="shared" ca="1" si="121"/>
        <v>#N/A</v>
      </c>
      <c r="L2569" s="12" t="str">
        <f>IF(I2569&lt;&gt;"",RANK(I2569,ListSales,0),"")</f>
        <v/>
      </c>
      <c r="V2569" s="18" t="str">
        <f>IF(U2569&lt;&gt;"",SUMIFS(Data_TABLE[Total Value Sold],Data_TABLE[EOM Date],"="&amp;EOMONTH(Dashboard!$I$7,0),Data_TABLE[Customer],"="&amp;Calc!U2569),"")</f>
        <v/>
      </c>
    </row>
    <row r="2570" spans="8:22" x14ac:dyDescent="0.2">
      <c r="H2570" s="15" t="str">
        <f t="shared" si="122"/>
        <v/>
      </c>
      <c r="I2570" s="16" t="str">
        <f t="array" ref="I2570">IF(H2570&lt;&gt;"",SUM(IF(Data_TABLE[EOM Date]=EOMONTH(H2570,0),Data_TABLE[Total Value Sold],0)),"")</f>
        <v/>
      </c>
      <c r="J2570" s="16" t="e">
        <f t="shared" ca="1" si="120"/>
        <v>#N/A</v>
      </c>
      <c r="K2570" s="16" t="e">
        <f t="shared" ca="1" si="121"/>
        <v>#N/A</v>
      </c>
      <c r="L2570" s="12" t="str">
        <f>IF(I2570&lt;&gt;"",RANK(I2570,ListSales,0),"")</f>
        <v/>
      </c>
      <c r="V2570" s="18" t="str">
        <f>IF(U2570&lt;&gt;"",SUMIFS(Data_TABLE[Total Value Sold],Data_TABLE[EOM Date],"="&amp;EOMONTH(Dashboard!$I$7,0),Data_TABLE[Customer],"="&amp;Calc!U2570),"")</f>
        <v/>
      </c>
    </row>
    <row r="2571" spans="8:22" x14ac:dyDescent="0.2">
      <c r="H2571" s="15" t="str">
        <f t="shared" si="122"/>
        <v/>
      </c>
      <c r="I2571" s="16" t="str">
        <f t="array" ref="I2571">IF(H2571&lt;&gt;"",SUM(IF(Data_TABLE[EOM Date]=EOMONTH(H2571,0),Data_TABLE[Total Value Sold],0)),"")</f>
        <v/>
      </c>
      <c r="J2571" s="16" t="e">
        <f t="shared" ca="1" si="120"/>
        <v>#N/A</v>
      </c>
      <c r="K2571" s="16" t="e">
        <f t="shared" ca="1" si="121"/>
        <v>#N/A</v>
      </c>
      <c r="L2571" s="12" t="str">
        <f>IF(I2571&lt;&gt;"",RANK(I2571,ListSales,0),"")</f>
        <v/>
      </c>
      <c r="V2571" s="18" t="str">
        <f>IF(U2571&lt;&gt;"",SUMIFS(Data_TABLE[Total Value Sold],Data_TABLE[EOM Date],"="&amp;EOMONTH(Dashboard!$I$7,0),Data_TABLE[Customer],"="&amp;Calc!U2571),"")</f>
        <v/>
      </c>
    </row>
    <row r="2572" spans="8:22" x14ac:dyDescent="0.2">
      <c r="H2572" s="15" t="str">
        <f t="shared" si="122"/>
        <v/>
      </c>
      <c r="I2572" s="16" t="str">
        <f t="array" ref="I2572">IF(H2572&lt;&gt;"",SUM(IF(Data_TABLE[EOM Date]=EOMONTH(H2572,0),Data_TABLE[Total Value Sold],0)),"")</f>
        <v/>
      </c>
      <c r="J2572" s="16" t="e">
        <f t="shared" ca="1" si="120"/>
        <v>#N/A</v>
      </c>
      <c r="K2572" s="16" t="e">
        <f t="shared" ca="1" si="121"/>
        <v>#N/A</v>
      </c>
      <c r="L2572" s="12" t="str">
        <f>IF(I2572&lt;&gt;"",RANK(I2572,ListSales,0),"")</f>
        <v/>
      </c>
      <c r="V2572" s="18" t="str">
        <f>IF(U2572&lt;&gt;"",SUMIFS(Data_TABLE[Total Value Sold],Data_TABLE[EOM Date],"="&amp;EOMONTH(Dashboard!$I$7,0),Data_TABLE[Customer],"="&amp;Calc!U2572),"")</f>
        <v/>
      </c>
    </row>
    <row r="2573" spans="8:22" x14ac:dyDescent="0.2">
      <c r="H2573" s="15" t="str">
        <f t="shared" si="122"/>
        <v/>
      </c>
      <c r="I2573" s="16" t="str">
        <f t="array" ref="I2573">IF(H2573&lt;&gt;"",SUM(IF(Data_TABLE[EOM Date]=EOMONTH(H2573,0),Data_TABLE[Total Value Sold],0)),"")</f>
        <v/>
      </c>
      <c r="J2573" s="16" t="e">
        <f t="shared" ca="1" si="120"/>
        <v>#N/A</v>
      </c>
      <c r="K2573" s="16" t="e">
        <f t="shared" ca="1" si="121"/>
        <v>#N/A</v>
      </c>
      <c r="L2573" s="12" t="str">
        <f>IF(I2573&lt;&gt;"",RANK(I2573,ListSales,0),"")</f>
        <v/>
      </c>
      <c r="V2573" s="18" t="str">
        <f>IF(U2573&lt;&gt;"",SUMIFS(Data_TABLE[Total Value Sold],Data_TABLE[EOM Date],"="&amp;EOMONTH(Dashboard!$I$7,0),Data_TABLE[Customer],"="&amp;Calc!U2573),"")</f>
        <v/>
      </c>
    </row>
    <row r="2574" spans="8:22" x14ac:dyDescent="0.2">
      <c r="H2574" s="15" t="str">
        <f t="shared" si="122"/>
        <v/>
      </c>
      <c r="I2574" s="16" t="str">
        <f t="array" ref="I2574">IF(H2574&lt;&gt;"",SUM(IF(Data_TABLE[EOM Date]=EOMONTH(H2574,0),Data_TABLE[Total Value Sold],0)),"")</f>
        <v/>
      </c>
      <c r="J2574" s="16" t="e">
        <f t="shared" ca="1" si="120"/>
        <v>#N/A</v>
      </c>
      <c r="K2574" s="16" t="e">
        <f t="shared" ca="1" si="121"/>
        <v>#N/A</v>
      </c>
      <c r="L2574" s="12" t="str">
        <f>IF(I2574&lt;&gt;"",RANK(I2574,ListSales,0),"")</f>
        <v/>
      </c>
      <c r="V2574" s="18" t="str">
        <f>IF(U2574&lt;&gt;"",SUMIFS(Data_TABLE[Total Value Sold],Data_TABLE[EOM Date],"="&amp;EOMONTH(Dashboard!$I$7,0),Data_TABLE[Customer],"="&amp;Calc!U2574),"")</f>
        <v/>
      </c>
    </row>
    <row r="2575" spans="8:22" x14ac:dyDescent="0.2">
      <c r="H2575" s="15" t="str">
        <f t="shared" si="122"/>
        <v/>
      </c>
      <c r="I2575" s="16" t="str">
        <f t="array" ref="I2575">IF(H2575&lt;&gt;"",SUM(IF(Data_TABLE[EOM Date]=EOMONTH(H2575,0),Data_TABLE[Total Value Sold],0)),"")</f>
        <v/>
      </c>
      <c r="J2575" s="16" t="e">
        <f t="shared" ca="1" si="120"/>
        <v>#N/A</v>
      </c>
      <c r="K2575" s="16" t="e">
        <f t="shared" ca="1" si="121"/>
        <v>#N/A</v>
      </c>
      <c r="L2575" s="12" t="str">
        <f>IF(I2575&lt;&gt;"",RANK(I2575,ListSales,0),"")</f>
        <v/>
      </c>
      <c r="V2575" s="18" t="str">
        <f>IF(U2575&lt;&gt;"",SUMIFS(Data_TABLE[Total Value Sold],Data_TABLE[EOM Date],"="&amp;EOMONTH(Dashboard!$I$7,0),Data_TABLE[Customer],"="&amp;Calc!U2575),"")</f>
        <v/>
      </c>
    </row>
    <row r="2576" spans="8:22" x14ac:dyDescent="0.2">
      <c r="H2576" s="15" t="str">
        <f t="shared" si="122"/>
        <v/>
      </c>
      <c r="I2576" s="16" t="str">
        <f t="array" ref="I2576">IF(H2576&lt;&gt;"",SUM(IF(Data_TABLE[EOM Date]=EOMONTH(H2576,0),Data_TABLE[Total Value Sold],0)),"")</f>
        <v/>
      </c>
      <c r="J2576" s="16" t="e">
        <f t="shared" ca="1" si="120"/>
        <v>#N/A</v>
      </c>
      <c r="K2576" s="16" t="e">
        <f t="shared" ca="1" si="121"/>
        <v>#N/A</v>
      </c>
      <c r="L2576" s="12" t="str">
        <f>IF(I2576&lt;&gt;"",RANK(I2576,ListSales,0),"")</f>
        <v/>
      </c>
      <c r="V2576" s="18" t="str">
        <f>IF(U2576&lt;&gt;"",SUMIFS(Data_TABLE[Total Value Sold],Data_TABLE[EOM Date],"="&amp;EOMONTH(Dashboard!$I$7,0),Data_TABLE[Customer],"="&amp;Calc!U2576),"")</f>
        <v/>
      </c>
    </row>
    <row r="2577" spans="8:22" x14ac:dyDescent="0.2">
      <c r="H2577" s="15" t="str">
        <f t="shared" si="122"/>
        <v/>
      </c>
      <c r="I2577" s="16" t="str">
        <f t="array" ref="I2577">IF(H2577&lt;&gt;"",SUM(IF(Data_TABLE[EOM Date]=EOMONTH(H2577,0),Data_TABLE[Total Value Sold],0)),"")</f>
        <v/>
      </c>
      <c r="J2577" s="16" t="e">
        <f t="shared" ca="1" si="120"/>
        <v>#N/A</v>
      </c>
      <c r="K2577" s="16" t="e">
        <f t="shared" ca="1" si="121"/>
        <v>#N/A</v>
      </c>
      <c r="L2577" s="12" t="str">
        <f>IF(I2577&lt;&gt;"",RANK(I2577,ListSales,0),"")</f>
        <v/>
      </c>
      <c r="V2577" s="18" t="str">
        <f>IF(U2577&lt;&gt;"",SUMIFS(Data_TABLE[Total Value Sold],Data_TABLE[EOM Date],"="&amp;EOMONTH(Dashboard!$I$7,0),Data_TABLE[Customer],"="&amp;Calc!U2577),"")</f>
        <v/>
      </c>
    </row>
    <row r="2578" spans="8:22" x14ac:dyDescent="0.2">
      <c r="H2578" s="15" t="str">
        <f t="shared" si="122"/>
        <v/>
      </c>
      <c r="I2578" s="16" t="str">
        <f t="array" ref="I2578">IF(H2578&lt;&gt;"",SUM(IF(Data_TABLE[EOM Date]=EOMONTH(H2578,0),Data_TABLE[Total Value Sold],0)),"")</f>
        <v/>
      </c>
      <c r="J2578" s="16" t="e">
        <f t="shared" ca="1" si="120"/>
        <v>#N/A</v>
      </c>
      <c r="K2578" s="16" t="e">
        <f t="shared" ca="1" si="121"/>
        <v>#N/A</v>
      </c>
      <c r="L2578" s="12" t="str">
        <f>IF(I2578&lt;&gt;"",RANK(I2578,ListSales,0),"")</f>
        <v/>
      </c>
      <c r="V2578" s="18" t="str">
        <f>IF(U2578&lt;&gt;"",SUMIFS(Data_TABLE[Total Value Sold],Data_TABLE[EOM Date],"="&amp;EOMONTH(Dashboard!$I$7,0),Data_TABLE[Customer],"="&amp;Calc!U2578),"")</f>
        <v/>
      </c>
    </row>
    <row r="2579" spans="8:22" x14ac:dyDescent="0.2">
      <c r="H2579" s="15" t="str">
        <f t="shared" si="122"/>
        <v/>
      </c>
      <c r="I2579" s="16" t="str">
        <f t="array" ref="I2579">IF(H2579&lt;&gt;"",SUM(IF(Data_TABLE[EOM Date]=EOMONTH(H2579,0),Data_TABLE[Total Value Sold],0)),"")</f>
        <v/>
      </c>
      <c r="J2579" s="16" t="e">
        <f t="shared" ca="1" si="120"/>
        <v>#N/A</v>
      </c>
      <c r="K2579" s="16" t="e">
        <f t="shared" ca="1" si="121"/>
        <v>#N/A</v>
      </c>
      <c r="L2579" s="12" t="str">
        <f>IF(I2579&lt;&gt;"",RANK(I2579,ListSales,0),"")</f>
        <v/>
      </c>
      <c r="V2579" s="18" t="str">
        <f>IF(U2579&lt;&gt;"",SUMIFS(Data_TABLE[Total Value Sold],Data_TABLE[EOM Date],"="&amp;EOMONTH(Dashboard!$I$7,0),Data_TABLE[Customer],"="&amp;Calc!U2579),"")</f>
        <v/>
      </c>
    </row>
    <row r="2580" spans="8:22" x14ac:dyDescent="0.2">
      <c r="H2580" s="15" t="str">
        <f t="shared" si="122"/>
        <v/>
      </c>
      <c r="I2580" s="16" t="str">
        <f t="array" ref="I2580">IF(H2580&lt;&gt;"",SUM(IF(Data_TABLE[EOM Date]=EOMONTH(H2580,0),Data_TABLE[Total Value Sold],0)),"")</f>
        <v/>
      </c>
      <c r="J2580" s="16" t="e">
        <f t="shared" ca="1" si="120"/>
        <v>#N/A</v>
      </c>
      <c r="K2580" s="16" t="e">
        <f t="shared" ca="1" si="121"/>
        <v>#N/A</v>
      </c>
      <c r="L2580" s="12" t="str">
        <f>IF(I2580&lt;&gt;"",RANK(I2580,ListSales,0),"")</f>
        <v/>
      </c>
      <c r="V2580" s="18" t="str">
        <f>IF(U2580&lt;&gt;"",SUMIFS(Data_TABLE[Total Value Sold],Data_TABLE[EOM Date],"="&amp;EOMONTH(Dashboard!$I$7,0),Data_TABLE[Customer],"="&amp;Calc!U2580),"")</f>
        <v/>
      </c>
    </row>
    <row r="2581" spans="8:22" x14ac:dyDescent="0.2">
      <c r="H2581" s="15" t="str">
        <f t="shared" si="122"/>
        <v/>
      </c>
      <c r="I2581" s="16" t="str">
        <f t="array" ref="I2581">IF(H2581&lt;&gt;"",SUM(IF(Data_TABLE[EOM Date]=EOMONTH(H2581,0),Data_TABLE[Total Value Sold],0)),"")</f>
        <v/>
      </c>
      <c r="J2581" s="16" t="e">
        <f t="shared" ca="1" si="120"/>
        <v>#N/A</v>
      </c>
      <c r="K2581" s="16" t="e">
        <f t="shared" ca="1" si="121"/>
        <v>#N/A</v>
      </c>
      <c r="L2581" s="12" t="str">
        <f>IF(I2581&lt;&gt;"",RANK(I2581,ListSales,0),"")</f>
        <v/>
      </c>
      <c r="V2581" s="18" t="str">
        <f>IF(U2581&lt;&gt;"",SUMIFS(Data_TABLE[Total Value Sold],Data_TABLE[EOM Date],"="&amp;EOMONTH(Dashboard!$I$7,0),Data_TABLE[Customer],"="&amp;Calc!U2581),"")</f>
        <v/>
      </c>
    </row>
    <row r="2582" spans="8:22" x14ac:dyDescent="0.2">
      <c r="H2582" s="15" t="str">
        <f t="shared" si="122"/>
        <v/>
      </c>
      <c r="I2582" s="16" t="str">
        <f t="array" ref="I2582">IF(H2582&lt;&gt;"",SUM(IF(Data_TABLE[EOM Date]=EOMONTH(H2582,0),Data_TABLE[Total Value Sold],0)),"")</f>
        <v/>
      </c>
      <c r="J2582" s="16" t="e">
        <f t="shared" ca="1" si="120"/>
        <v>#N/A</v>
      </c>
      <c r="K2582" s="16" t="e">
        <f t="shared" ca="1" si="121"/>
        <v>#N/A</v>
      </c>
      <c r="L2582" s="12" t="str">
        <f>IF(I2582&lt;&gt;"",RANK(I2582,ListSales,0),"")</f>
        <v/>
      </c>
      <c r="V2582" s="18" t="str">
        <f>IF(U2582&lt;&gt;"",SUMIFS(Data_TABLE[Total Value Sold],Data_TABLE[EOM Date],"="&amp;EOMONTH(Dashboard!$I$7,0),Data_TABLE[Customer],"="&amp;Calc!U2582),"")</f>
        <v/>
      </c>
    </row>
    <row r="2583" spans="8:22" x14ac:dyDescent="0.2">
      <c r="H2583" s="15" t="str">
        <f t="shared" si="122"/>
        <v/>
      </c>
      <c r="I2583" s="16" t="str">
        <f t="array" ref="I2583">IF(H2583&lt;&gt;"",SUM(IF(Data_TABLE[EOM Date]=EOMONTH(H2583,0),Data_TABLE[Total Value Sold],0)),"")</f>
        <v/>
      </c>
      <c r="J2583" s="16" t="e">
        <f t="shared" ca="1" si="120"/>
        <v>#N/A</v>
      </c>
      <c r="K2583" s="16" t="e">
        <f t="shared" ca="1" si="121"/>
        <v>#N/A</v>
      </c>
      <c r="L2583" s="12" t="str">
        <f>IF(I2583&lt;&gt;"",RANK(I2583,ListSales,0),"")</f>
        <v/>
      </c>
      <c r="V2583" s="18" t="str">
        <f>IF(U2583&lt;&gt;"",SUMIFS(Data_TABLE[Total Value Sold],Data_TABLE[EOM Date],"="&amp;EOMONTH(Dashboard!$I$7,0),Data_TABLE[Customer],"="&amp;Calc!U2583),"")</f>
        <v/>
      </c>
    </row>
    <row r="2584" spans="8:22" x14ac:dyDescent="0.2">
      <c r="H2584" s="15" t="str">
        <f t="shared" si="122"/>
        <v/>
      </c>
      <c r="I2584" s="16" t="str">
        <f t="array" ref="I2584">IF(H2584&lt;&gt;"",SUM(IF(Data_TABLE[EOM Date]=EOMONTH(H2584,0),Data_TABLE[Total Value Sold],0)),"")</f>
        <v/>
      </c>
      <c r="J2584" s="16" t="e">
        <f t="shared" ca="1" si="120"/>
        <v>#N/A</v>
      </c>
      <c r="K2584" s="16" t="e">
        <f t="shared" ca="1" si="121"/>
        <v>#N/A</v>
      </c>
      <c r="L2584" s="12" t="str">
        <f>IF(I2584&lt;&gt;"",RANK(I2584,ListSales,0),"")</f>
        <v/>
      </c>
      <c r="V2584" s="18" t="str">
        <f>IF(U2584&lt;&gt;"",SUMIFS(Data_TABLE[Total Value Sold],Data_TABLE[EOM Date],"="&amp;EOMONTH(Dashboard!$I$7,0),Data_TABLE[Customer],"="&amp;Calc!U2584),"")</f>
        <v/>
      </c>
    </row>
    <row r="2585" spans="8:22" x14ac:dyDescent="0.2">
      <c r="H2585" s="15" t="str">
        <f t="shared" si="122"/>
        <v/>
      </c>
      <c r="I2585" s="16" t="str">
        <f t="array" ref="I2585">IF(H2585&lt;&gt;"",SUM(IF(Data_TABLE[EOM Date]=EOMONTH(H2585,0),Data_TABLE[Total Value Sold],0)),"")</f>
        <v/>
      </c>
      <c r="J2585" s="16" t="e">
        <f t="shared" ca="1" si="120"/>
        <v>#N/A</v>
      </c>
      <c r="K2585" s="16" t="e">
        <f t="shared" ca="1" si="121"/>
        <v>#N/A</v>
      </c>
      <c r="L2585" s="12" t="str">
        <f>IF(I2585&lt;&gt;"",RANK(I2585,ListSales,0),"")</f>
        <v/>
      </c>
      <c r="V2585" s="18" t="str">
        <f>IF(U2585&lt;&gt;"",SUMIFS(Data_TABLE[Total Value Sold],Data_TABLE[EOM Date],"="&amp;EOMONTH(Dashboard!$I$7,0),Data_TABLE[Customer],"="&amp;Calc!U2585),"")</f>
        <v/>
      </c>
    </row>
    <row r="2586" spans="8:22" x14ac:dyDescent="0.2">
      <c r="H2586" s="15" t="str">
        <f t="shared" si="122"/>
        <v/>
      </c>
      <c r="I2586" s="16" t="str">
        <f t="array" ref="I2586">IF(H2586&lt;&gt;"",SUM(IF(Data_TABLE[EOM Date]=EOMONTH(H2586,0),Data_TABLE[Total Value Sold],0)),"")</f>
        <v/>
      </c>
      <c r="J2586" s="16" t="e">
        <f t="shared" ca="1" si="120"/>
        <v>#N/A</v>
      </c>
      <c r="K2586" s="16" t="e">
        <f t="shared" ca="1" si="121"/>
        <v>#N/A</v>
      </c>
      <c r="L2586" s="12" t="str">
        <f>IF(I2586&lt;&gt;"",RANK(I2586,ListSales,0),"")</f>
        <v/>
      </c>
      <c r="V2586" s="18" t="str">
        <f>IF(U2586&lt;&gt;"",SUMIFS(Data_TABLE[Total Value Sold],Data_TABLE[EOM Date],"="&amp;EOMONTH(Dashboard!$I$7,0),Data_TABLE[Customer],"="&amp;Calc!U2586),"")</f>
        <v/>
      </c>
    </row>
    <row r="2587" spans="8:22" x14ac:dyDescent="0.2">
      <c r="H2587" s="15" t="str">
        <f t="shared" si="122"/>
        <v/>
      </c>
      <c r="I2587" s="16" t="str">
        <f t="array" ref="I2587">IF(H2587&lt;&gt;"",SUM(IF(Data_TABLE[EOM Date]=EOMONTH(H2587,0),Data_TABLE[Total Value Sold],0)),"")</f>
        <v/>
      </c>
      <c r="J2587" s="16" t="e">
        <f t="shared" ca="1" si="120"/>
        <v>#N/A</v>
      </c>
      <c r="K2587" s="16" t="e">
        <f t="shared" ca="1" si="121"/>
        <v>#N/A</v>
      </c>
      <c r="L2587" s="12" t="str">
        <f>IF(I2587&lt;&gt;"",RANK(I2587,ListSales,0),"")</f>
        <v/>
      </c>
      <c r="V2587" s="18" t="str">
        <f>IF(U2587&lt;&gt;"",SUMIFS(Data_TABLE[Total Value Sold],Data_TABLE[EOM Date],"="&amp;EOMONTH(Dashboard!$I$7,0),Data_TABLE[Customer],"="&amp;Calc!U2587),"")</f>
        <v/>
      </c>
    </row>
    <row r="2588" spans="8:22" x14ac:dyDescent="0.2">
      <c r="H2588" s="15" t="str">
        <f t="shared" si="122"/>
        <v/>
      </c>
      <c r="I2588" s="16" t="str">
        <f t="array" ref="I2588">IF(H2588&lt;&gt;"",SUM(IF(Data_TABLE[EOM Date]=EOMONTH(H2588,0),Data_TABLE[Total Value Sold],0)),"")</f>
        <v/>
      </c>
      <c r="J2588" s="16" t="e">
        <f t="shared" ca="1" si="120"/>
        <v>#N/A</v>
      </c>
      <c r="K2588" s="16" t="e">
        <f t="shared" ca="1" si="121"/>
        <v>#N/A</v>
      </c>
      <c r="L2588" s="12" t="str">
        <f>IF(I2588&lt;&gt;"",RANK(I2588,ListSales,0),"")</f>
        <v/>
      </c>
      <c r="V2588" s="18" t="str">
        <f>IF(U2588&lt;&gt;"",SUMIFS(Data_TABLE[Total Value Sold],Data_TABLE[EOM Date],"="&amp;EOMONTH(Dashboard!$I$7,0),Data_TABLE[Customer],"="&amp;Calc!U2588),"")</f>
        <v/>
      </c>
    </row>
    <row r="2589" spans="8:22" x14ac:dyDescent="0.2">
      <c r="H2589" s="15" t="str">
        <f t="shared" si="122"/>
        <v/>
      </c>
      <c r="I2589" s="16" t="str">
        <f t="array" ref="I2589">IF(H2589&lt;&gt;"",SUM(IF(Data_TABLE[EOM Date]=EOMONTH(H2589,0),Data_TABLE[Total Value Sold],0)),"")</f>
        <v/>
      </c>
      <c r="J2589" s="16" t="e">
        <f t="shared" ca="1" si="120"/>
        <v>#N/A</v>
      </c>
      <c r="K2589" s="16" t="e">
        <f t="shared" ca="1" si="121"/>
        <v>#N/A</v>
      </c>
      <c r="L2589" s="12" t="str">
        <f>IF(I2589&lt;&gt;"",RANK(I2589,ListSales,0),"")</f>
        <v/>
      </c>
      <c r="V2589" s="18" t="str">
        <f>IF(U2589&lt;&gt;"",SUMIFS(Data_TABLE[Total Value Sold],Data_TABLE[EOM Date],"="&amp;EOMONTH(Dashboard!$I$7,0),Data_TABLE[Customer],"="&amp;Calc!U2589),"")</f>
        <v/>
      </c>
    </row>
    <row r="2590" spans="8:22" x14ac:dyDescent="0.2">
      <c r="H2590" s="15" t="str">
        <f t="shared" si="122"/>
        <v/>
      </c>
      <c r="I2590" s="16" t="str">
        <f t="array" ref="I2590">IF(H2590&lt;&gt;"",SUM(IF(Data_TABLE[EOM Date]=EOMONTH(H2590,0),Data_TABLE[Total Value Sold],0)),"")</f>
        <v/>
      </c>
      <c r="J2590" s="16" t="e">
        <f t="shared" ca="1" si="120"/>
        <v>#N/A</v>
      </c>
      <c r="K2590" s="16" t="e">
        <f t="shared" ca="1" si="121"/>
        <v>#N/A</v>
      </c>
      <c r="L2590" s="12" t="str">
        <f>IF(I2590&lt;&gt;"",RANK(I2590,ListSales,0),"")</f>
        <v/>
      </c>
      <c r="V2590" s="18" t="str">
        <f>IF(U2590&lt;&gt;"",SUMIFS(Data_TABLE[Total Value Sold],Data_TABLE[EOM Date],"="&amp;EOMONTH(Dashboard!$I$7,0),Data_TABLE[Customer],"="&amp;Calc!U2590),"")</f>
        <v/>
      </c>
    </row>
    <row r="2591" spans="8:22" x14ac:dyDescent="0.2">
      <c r="H2591" s="15" t="str">
        <f t="shared" si="122"/>
        <v/>
      </c>
      <c r="I2591" s="16" t="str">
        <f t="array" ref="I2591">IF(H2591&lt;&gt;"",SUM(IF(Data_TABLE[EOM Date]=EOMONTH(H2591,0),Data_TABLE[Total Value Sold],0)),"")</f>
        <v/>
      </c>
      <c r="J2591" s="16" t="e">
        <f t="shared" ca="1" si="120"/>
        <v>#N/A</v>
      </c>
      <c r="K2591" s="16" t="e">
        <f t="shared" ca="1" si="121"/>
        <v>#N/A</v>
      </c>
      <c r="L2591" s="12" t="str">
        <f>IF(I2591&lt;&gt;"",RANK(I2591,ListSales,0),"")</f>
        <v/>
      </c>
      <c r="V2591" s="18" t="str">
        <f>IF(U2591&lt;&gt;"",SUMIFS(Data_TABLE[Total Value Sold],Data_TABLE[EOM Date],"="&amp;EOMONTH(Dashboard!$I$7,0),Data_TABLE[Customer],"="&amp;Calc!U2591),"")</f>
        <v/>
      </c>
    </row>
    <row r="2592" spans="8:22" x14ac:dyDescent="0.2">
      <c r="H2592" s="15" t="str">
        <f t="shared" si="122"/>
        <v/>
      </c>
      <c r="I2592" s="16" t="str">
        <f t="array" ref="I2592">IF(H2592&lt;&gt;"",SUM(IF(Data_TABLE[EOM Date]=EOMONTH(H2592,0),Data_TABLE[Total Value Sold],0)),"")</f>
        <v/>
      </c>
      <c r="J2592" s="16" t="e">
        <f t="shared" ca="1" si="120"/>
        <v>#N/A</v>
      </c>
      <c r="K2592" s="16" t="e">
        <f t="shared" ca="1" si="121"/>
        <v>#N/A</v>
      </c>
      <c r="L2592" s="12" t="str">
        <f>IF(I2592&lt;&gt;"",RANK(I2592,ListSales,0),"")</f>
        <v/>
      </c>
      <c r="V2592" s="18" t="str">
        <f>IF(U2592&lt;&gt;"",SUMIFS(Data_TABLE[Total Value Sold],Data_TABLE[EOM Date],"="&amp;EOMONTH(Dashboard!$I$7,0),Data_TABLE[Customer],"="&amp;Calc!U2592),"")</f>
        <v/>
      </c>
    </row>
    <row r="2593" spans="8:22" x14ac:dyDescent="0.2">
      <c r="H2593" s="15" t="str">
        <f t="shared" si="122"/>
        <v/>
      </c>
      <c r="I2593" s="16" t="str">
        <f t="array" ref="I2593">IF(H2593&lt;&gt;"",SUM(IF(Data_TABLE[EOM Date]=EOMONTH(H2593,0),Data_TABLE[Total Value Sold],0)),"")</f>
        <v/>
      </c>
      <c r="J2593" s="16" t="e">
        <f t="shared" ca="1" si="120"/>
        <v>#N/A</v>
      </c>
      <c r="K2593" s="16" t="e">
        <f t="shared" ca="1" si="121"/>
        <v>#N/A</v>
      </c>
      <c r="L2593" s="12" t="str">
        <f>IF(I2593&lt;&gt;"",RANK(I2593,ListSales,0),"")</f>
        <v/>
      </c>
      <c r="V2593" s="18" t="str">
        <f>IF(U2593&lt;&gt;"",SUMIFS(Data_TABLE[Total Value Sold],Data_TABLE[EOM Date],"="&amp;EOMONTH(Dashboard!$I$7,0),Data_TABLE[Customer],"="&amp;Calc!U2593),"")</f>
        <v/>
      </c>
    </row>
    <row r="2594" spans="8:22" x14ac:dyDescent="0.2">
      <c r="H2594" s="15" t="str">
        <f t="shared" si="122"/>
        <v/>
      </c>
      <c r="I2594" s="16" t="str">
        <f t="array" ref="I2594">IF(H2594&lt;&gt;"",SUM(IF(Data_TABLE[EOM Date]=EOMONTH(H2594,0),Data_TABLE[Total Value Sold],0)),"")</f>
        <v/>
      </c>
      <c r="J2594" s="16" t="e">
        <f t="shared" ca="1" si="120"/>
        <v>#N/A</v>
      </c>
      <c r="K2594" s="16" t="e">
        <f t="shared" ca="1" si="121"/>
        <v>#N/A</v>
      </c>
      <c r="L2594" s="12" t="str">
        <f>IF(I2594&lt;&gt;"",RANK(I2594,ListSales,0),"")</f>
        <v/>
      </c>
      <c r="V2594" s="18" t="str">
        <f>IF(U2594&lt;&gt;"",SUMIFS(Data_TABLE[Total Value Sold],Data_TABLE[EOM Date],"="&amp;EOMONTH(Dashboard!$I$7,0),Data_TABLE[Customer],"="&amp;Calc!U2594),"")</f>
        <v/>
      </c>
    </row>
    <row r="2595" spans="8:22" x14ac:dyDescent="0.2">
      <c r="H2595" s="15" t="str">
        <f t="shared" si="122"/>
        <v/>
      </c>
      <c r="I2595" s="16" t="str">
        <f t="array" ref="I2595">IF(H2595&lt;&gt;"",SUM(IF(Data_TABLE[EOM Date]=EOMONTH(H2595,0),Data_TABLE[Total Value Sold],0)),"")</f>
        <v/>
      </c>
      <c r="J2595" s="16" t="e">
        <f t="shared" ca="1" si="120"/>
        <v>#N/A</v>
      </c>
      <c r="K2595" s="16" t="e">
        <f t="shared" ca="1" si="121"/>
        <v>#N/A</v>
      </c>
      <c r="L2595" s="12" t="str">
        <f>IF(I2595&lt;&gt;"",RANK(I2595,ListSales,0),"")</f>
        <v/>
      </c>
      <c r="V2595" s="18" t="str">
        <f>IF(U2595&lt;&gt;"",SUMIFS(Data_TABLE[Total Value Sold],Data_TABLE[EOM Date],"="&amp;EOMONTH(Dashboard!$I$7,0),Data_TABLE[Customer],"="&amp;Calc!U2595),"")</f>
        <v/>
      </c>
    </row>
    <row r="2596" spans="8:22" x14ac:dyDescent="0.2">
      <c r="H2596" s="15" t="str">
        <f t="shared" si="122"/>
        <v/>
      </c>
      <c r="I2596" s="16" t="str">
        <f t="array" ref="I2596">IF(H2596&lt;&gt;"",SUM(IF(Data_TABLE[EOM Date]=EOMONTH(H2596,0),Data_TABLE[Total Value Sold],0)),"")</f>
        <v/>
      </c>
      <c r="J2596" s="16" t="e">
        <f t="shared" ca="1" si="120"/>
        <v>#N/A</v>
      </c>
      <c r="K2596" s="16" t="e">
        <f t="shared" ca="1" si="121"/>
        <v>#N/A</v>
      </c>
      <c r="L2596" s="12" t="str">
        <f>IF(I2596&lt;&gt;"",RANK(I2596,ListSales,0),"")</f>
        <v/>
      </c>
      <c r="V2596" s="18" t="str">
        <f>IF(U2596&lt;&gt;"",SUMIFS(Data_TABLE[Total Value Sold],Data_TABLE[EOM Date],"="&amp;EOMONTH(Dashboard!$I$7,0),Data_TABLE[Customer],"="&amp;Calc!U2596),"")</f>
        <v/>
      </c>
    </row>
    <row r="2597" spans="8:22" x14ac:dyDescent="0.2">
      <c r="H2597" s="15" t="str">
        <f t="shared" si="122"/>
        <v/>
      </c>
      <c r="I2597" s="16" t="str">
        <f t="array" ref="I2597">IF(H2597&lt;&gt;"",SUM(IF(Data_TABLE[EOM Date]=EOMONTH(H2597,0),Data_TABLE[Total Value Sold],0)),"")</f>
        <v/>
      </c>
      <c r="J2597" s="16" t="e">
        <f t="shared" ca="1" si="120"/>
        <v>#N/A</v>
      </c>
      <c r="K2597" s="16" t="e">
        <f t="shared" ca="1" si="121"/>
        <v>#N/A</v>
      </c>
      <c r="L2597" s="12" t="str">
        <f>IF(I2597&lt;&gt;"",RANK(I2597,ListSales,0),"")</f>
        <v/>
      </c>
      <c r="V2597" s="18" t="str">
        <f>IF(U2597&lt;&gt;"",SUMIFS(Data_TABLE[Total Value Sold],Data_TABLE[EOM Date],"="&amp;EOMONTH(Dashboard!$I$7,0),Data_TABLE[Customer],"="&amp;Calc!U2597),"")</f>
        <v/>
      </c>
    </row>
    <row r="2598" spans="8:22" x14ac:dyDescent="0.2">
      <c r="H2598" s="15" t="str">
        <f t="shared" si="122"/>
        <v/>
      </c>
      <c r="I2598" s="16" t="str">
        <f t="array" ref="I2598">IF(H2598&lt;&gt;"",SUM(IF(Data_TABLE[EOM Date]=EOMONTH(H2598,0),Data_TABLE[Total Value Sold],0)),"")</f>
        <v/>
      </c>
      <c r="J2598" s="16" t="e">
        <f t="shared" ca="1" si="120"/>
        <v>#N/A</v>
      </c>
      <c r="K2598" s="16" t="e">
        <f t="shared" ca="1" si="121"/>
        <v>#N/A</v>
      </c>
      <c r="L2598" s="12" t="str">
        <f>IF(I2598&lt;&gt;"",RANK(I2598,ListSales,0),"")</f>
        <v/>
      </c>
      <c r="V2598" s="18" t="str">
        <f>IF(U2598&lt;&gt;"",SUMIFS(Data_TABLE[Total Value Sold],Data_TABLE[EOM Date],"="&amp;EOMONTH(Dashboard!$I$7,0),Data_TABLE[Customer],"="&amp;Calc!U2598),"")</f>
        <v/>
      </c>
    </row>
    <row r="2599" spans="8:22" x14ac:dyDescent="0.2">
      <c r="H2599" s="15" t="str">
        <f t="shared" si="122"/>
        <v/>
      </c>
      <c r="I2599" s="16" t="str">
        <f t="array" ref="I2599">IF(H2599&lt;&gt;"",SUM(IF(Data_TABLE[EOM Date]=EOMONTH(H2599,0),Data_TABLE[Total Value Sold],0)),"")</f>
        <v/>
      </c>
      <c r="J2599" s="16" t="e">
        <f t="shared" ca="1" si="120"/>
        <v>#N/A</v>
      </c>
      <c r="K2599" s="16" t="e">
        <f t="shared" ca="1" si="121"/>
        <v>#N/A</v>
      </c>
      <c r="L2599" s="12" t="str">
        <f>IF(I2599&lt;&gt;"",RANK(I2599,ListSales,0),"")</f>
        <v/>
      </c>
      <c r="V2599" s="18" t="str">
        <f>IF(U2599&lt;&gt;"",SUMIFS(Data_TABLE[Total Value Sold],Data_TABLE[EOM Date],"="&amp;EOMONTH(Dashboard!$I$7,0),Data_TABLE[Customer],"="&amp;Calc!U2599),"")</f>
        <v/>
      </c>
    </row>
    <row r="2600" spans="8:22" x14ac:dyDescent="0.2">
      <c r="H2600" s="15" t="str">
        <f t="shared" si="122"/>
        <v/>
      </c>
      <c r="I2600" s="16" t="str">
        <f t="array" ref="I2600">IF(H2600&lt;&gt;"",SUM(IF(Data_TABLE[EOM Date]=EOMONTH(H2600,0),Data_TABLE[Total Value Sold],0)),"")</f>
        <v/>
      </c>
      <c r="J2600" s="16" t="e">
        <f t="shared" ca="1" si="120"/>
        <v>#N/A</v>
      </c>
      <c r="K2600" s="16" t="e">
        <f t="shared" ca="1" si="121"/>
        <v>#N/A</v>
      </c>
      <c r="L2600" s="12" t="str">
        <f>IF(I2600&lt;&gt;"",RANK(I2600,ListSales,0),"")</f>
        <v/>
      </c>
      <c r="V2600" s="18" t="str">
        <f>IF(U2600&lt;&gt;"",SUMIFS(Data_TABLE[Total Value Sold],Data_TABLE[EOM Date],"="&amp;EOMONTH(Dashboard!$I$7,0),Data_TABLE[Customer],"="&amp;Calc!U2600),"")</f>
        <v/>
      </c>
    </row>
    <row r="2601" spans="8:22" x14ac:dyDescent="0.2">
      <c r="H2601" s="15" t="str">
        <f t="shared" si="122"/>
        <v/>
      </c>
      <c r="I2601" s="16" t="str">
        <f t="array" ref="I2601">IF(H2601&lt;&gt;"",SUM(IF(Data_TABLE[EOM Date]=EOMONTH(H2601,0),Data_TABLE[Total Value Sold],0)),"")</f>
        <v/>
      </c>
      <c r="J2601" s="16" t="e">
        <f t="shared" ca="1" si="120"/>
        <v>#N/A</v>
      </c>
      <c r="K2601" s="16" t="e">
        <f t="shared" ca="1" si="121"/>
        <v>#N/A</v>
      </c>
      <c r="L2601" s="12" t="str">
        <f>IF(I2601&lt;&gt;"",RANK(I2601,ListSales,0),"")</f>
        <v/>
      </c>
      <c r="V2601" s="18" t="str">
        <f>IF(U2601&lt;&gt;"",SUMIFS(Data_TABLE[Total Value Sold],Data_TABLE[EOM Date],"="&amp;EOMONTH(Dashboard!$I$7,0),Data_TABLE[Customer],"="&amp;Calc!U2601),"")</f>
        <v/>
      </c>
    </row>
    <row r="2602" spans="8:22" x14ac:dyDescent="0.2">
      <c r="H2602" s="15" t="str">
        <f t="shared" si="122"/>
        <v/>
      </c>
      <c r="I2602" s="16" t="str">
        <f t="array" ref="I2602">IF(H2602&lt;&gt;"",SUM(IF(Data_TABLE[EOM Date]=EOMONTH(H2602,0),Data_TABLE[Total Value Sold],0)),"")</f>
        <v/>
      </c>
      <c r="J2602" s="16" t="e">
        <f t="shared" ca="1" si="120"/>
        <v>#N/A</v>
      </c>
      <c r="K2602" s="16" t="e">
        <f t="shared" ca="1" si="121"/>
        <v>#N/A</v>
      </c>
      <c r="L2602" s="12" t="str">
        <f>IF(I2602&lt;&gt;"",RANK(I2602,ListSales,0),"")</f>
        <v/>
      </c>
      <c r="V2602" s="18" t="str">
        <f>IF(U2602&lt;&gt;"",SUMIFS(Data_TABLE[Total Value Sold],Data_TABLE[EOM Date],"="&amp;EOMONTH(Dashboard!$I$7,0),Data_TABLE[Customer],"="&amp;Calc!U2602),"")</f>
        <v/>
      </c>
    </row>
    <row r="2603" spans="8:22" x14ac:dyDescent="0.2">
      <c r="H2603" s="15" t="str">
        <f t="shared" si="122"/>
        <v/>
      </c>
      <c r="I2603" s="16" t="str">
        <f t="array" ref="I2603">IF(H2603&lt;&gt;"",SUM(IF(Data_TABLE[EOM Date]=EOMONTH(H2603,0),Data_TABLE[Total Value Sold],0)),"")</f>
        <v/>
      </c>
      <c r="J2603" s="16" t="e">
        <f t="shared" ca="1" si="120"/>
        <v>#N/A</v>
      </c>
      <c r="K2603" s="16" t="e">
        <f t="shared" ca="1" si="121"/>
        <v>#N/A</v>
      </c>
      <c r="L2603" s="12" t="str">
        <f>IF(I2603&lt;&gt;"",RANK(I2603,ListSales,0),"")</f>
        <v/>
      </c>
      <c r="V2603" s="18" t="str">
        <f>IF(U2603&lt;&gt;"",SUMIFS(Data_TABLE[Total Value Sold],Data_TABLE[EOM Date],"="&amp;EOMONTH(Dashboard!$I$7,0),Data_TABLE[Customer],"="&amp;Calc!U2603),"")</f>
        <v/>
      </c>
    </row>
    <row r="2604" spans="8:22" x14ac:dyDescent="0.2">
      <c r="H2604" s="15" t="str">
        <f t="shared" si="122"/>
        <v/>
      </c>
      <c r="I2604" s="16" t="str">
        <f t="array" ref="I2604">IF(H2604&lt;&gt;"",SUM(IF(Data_TABLE[EOM Date]=EOMONTH(H2604,0),Data_TABLE[Total Value Sold],0)),"")</f>
        <v/>
      </c>
      <c r="J2604" s="16" t="e">
        <f t="shared" ca="1" si="120"/>
        <v>#N/A</v>
      </c>
      <c r="K2604" s="16" t="e">
        <f t="shared" ca="1" si="121"/>
        <v>#N/A</v>
      </c>
      <c r="L2604" s="12" t="str">
        <f>IF(I2604&lt;&gt;"",RANK(I2604,ListSales,0),"")</f>
        <v/>
      </c>
      <c r="V2604" s="18" t="str">
        <f>IF(U2604&lt;&gt;"",SUMIFS(Data_TABLE[Total Value Sold],Data_TABLE[EOM Date],"="&amp;EOMONTH(Dashboard!$I$7,0),Data_TABLE[Customer],"="&amp;Calc!U2604),"")</f>
        <v/>
      </c>
    </row>
    <row r="2605" spans="8:22" x14ac:dyDescent="0.2">
      <c r="H2605" s="15" t="str">
        <f t="shared" si="122"/>
        <v/>
      </c>
      <c r="I2605" s="16" t="str">
        <f t="array" ref="I2605">IF(H2605&lt;&gt;"",SUM(IF(Data_TABLE[EOM Date]=EOMONTH(H2605,0),Data_TABLE[Total Value Sold],0)),"")</f>
        <v/>
      </c>
      <c r="J2605" s="16" t="e">
        <f t="shared" ca="1" si="120"/>
        <v>#N/A</v>
      </c>
      <c r="K2605" s="16" t="e">
        <f t="shared" ca="1" si="121"/>
        <v>#N/A</v>
      </c>
      <c r="L2605" s="12" t="str">
        <f>IF(I2605&lt;&gt;"",RANK(I2605,ListSales,0),"")</f>
        <v/>
      </c>
      <c r="V2605" s="18" t="str">
        <f>IF(U2605&lt;&gt;"",SUMIFS(Data_TABLE[Total Value Sold],Data_TABLE[EOM Date],"="&amp;EOMONTH(Dashboard!$I$7,0),Data_TABLE[Customer],"="&amp;Calc!U2605),"")</f>
        <v/>
      </c>
    </row>
    <row r="2606" spans="8:22" x14ac:dyDescent="0.2">
      <c r="H2606" s="15" t="str">
        <f t="shared" si="122"/>
        <v/>
      </c>
      <c r="I2606" s="16" t="str">
        <f t="array" ref="I2606">IF(H2606&lt;&gt;"",SUM(IF(Data_TABLE[EOM Date]=EOMONTH(H2606,0),Data_TABLE[Total Value Sold],0)),"")</f>
        <v/>
      </c>
      <c r="J2606" s="16" t="e">
        <f t="shared" ca="1" si="120"/>
        <v>#N/A</v>
      </c>
      <c r="K2606" s="16" t="e">
        <f t="shared" ca="1" si="121"/>
        <v>#N/A</v>
      </c>
      <c r="L2606" s="12" t="str">
        <f>IF(I2606&lt;&gt;"",RANK(I2606,ListSales,0),"")</f>
        <v/>
      </c>
      <c r="V2606" s="18" t="str">
        <f>IF(U2606&lt;&gt;"",SUMIFS(Data_TABLE[Total Value Sold],Data_TABLE[EOM Date],"="&amp;EOMONTH(Dashboard!$I$7,0),Data_TABLE[Customer],"="&amp;Calc!U2606),"")</f>
        <v/>
      </c>
    </row>
    <row r="2607" spans="8:22" x14ac:dyDescent="0.2">
      <c r="H2607" s="15" t="str">
        <f t="shared" si="122"/>
        <v/>
      </c>
      <c r="I2607" s="16" t="str">
        <f t="array" ref="I2607">IF(H2607&lt;&gt;"",SUM(IF(Data_TABLE[EOM Date]=EOMONTH(H2607,0),Data_TABLE[Total Value Sold],0)),"")</f>
        <v/>
      </c>
      <c r="J2607" s="16" t="e">
        <f t="shared" ca="1" si="120"/>
        <v>#N/A</v>
      </c>
      <c r="K2607" s="16" t="e">
        <f t="shared" ca="1" si="121"/>
        <v>#N/A</v>
      </c>
      <c r="L2607" s="12" t="str">
        <f>IF(I2607&lt;&gt;"",RANK(I2607,ListSales,0),"")</f>
        <v/>
      </c>
      <c r="V2607" s="18" t="str">
        <f>IF(U2607&lt;&gt;"",SUMIFS(Data_TABLE[Total Value Sold],Data_TABLE[EOM Date],"="&amp;EOMONTH(Dashboard!$I$7,0),Data_TABLE[Customer],"="&amp;Calc!U2607),"")</f>
        <v/>
      </c>
    </row>
    <row r="2608" spans="8:22" x14ac:dyDescent="0.2">
      <c r="H2608" s="15" t="str">
        <f t="shared" si="122"/>
        <v/>
      </c>
      <c r="I2608" s="16" t="str">
        <f t="array" ref="I2608">IF(H2608&lt;&gt;"",SUM(IF(Data_TABLE[EOM Date]=EOMONTH(H2608,0),Data_TABLE[Total Value Sold],0)),"")</f>
        <v/>
      </c>
      <c r="J2608" s="16" t="e">
        <f t="shared" ca="1" si="120"/>
        <v>#N/A</v>
      </c>
      <c r="K2608" s="16" t="e">
        <f t="shared" ca="1" si="121"/>
        <v>#N/A</v>
      </c>
      <c r="L2608" s="12" t="str">
        <f>IF(I2608&lt;&gt;"",RANK(I2608,ListSales,0),"")</f>
        <v/>
      </c>
      <c r="V2608" s="18" t="str">
        <f>IF(U2608&lt;&gt;"",SUMIFS(Data_TABLE[Total Value Sold],Data_TABLE[EOM Date],"="&amp;EOMONTH(Dashboard!$I$7,0),Data_TABLE[Customer],"="&amp;Calc!U2608),"")</f>
        <v/>
      </c>
    </row>
    <row r="2609" spans="8:22" x14ac:dyDescent="0.2">
      <c r="H2609" s="15" t="str">
        <f t="shared" si="122"/>
        <v/>
      </c>
      <c r="I2609" s="16" t="str">
        <f t="array" ref="I2609">IF(H2609&lt;&gt;"",SUM(IF(Data_TABLE[EOM Date]=EOMONTH(H2609,0),Data_TABLE[Total Value Sold],0)),"")</f>
        <v/>
      </c>
      <c r="J2609" s="16" t="e">
        <f t="shared" ca="1" si="120"/>
        <v>#N/A</v>
      </c>
      <c r="K2609" s="16" t="e">
        <f t="shared" ca="1" si="121"/>
        <v>#N/A</v>
      </c>
      <c r="L2609" s="12" t="str">
        <f>IF(I2609&lt;&gt;"",RANK(I2609,ListSales,0),"")</f>
        <v/>
      </c>
      <c r="V2609" s="18" t="str">
        <f>IF(U2609&lt;&gt;"",SUMIFS(Data_TABLE[Total Value Sold],Data_TABLE[EOM Date],"="&amp;EOMONTH(Dashboard!$I$7,0),Data_TABLE[Customer],"="&amp;Calc!U2609),"")</f>
        <v/>
      </c>
    </row>
    <row r="2610" spans="8:22" x14ac:dyDescent="0.2">
      <c r="H2610" s="15" t="str">
        <f t="shared" si="122"/>
        <v/>
      </c>
      <c r="I2610" s="16" t="str">
        <f t="array" ref="I2610">IF(H2610&lt;&gt;"",SUM(IF(Data_TABLE[EOM Date]=EOMONTH(H2610,0),Data_TABLE[Total Value Sold],0)),"")</f>
        <v/>
      </c>
      <c r="J2610" s="16" t="e">
        <f t="shared" ca="1" si="120"/>
        <v>#N/A</v>
      </c>
      <c r="K2610" s="16" t="e">
        <f t="shared" ca="1" si="121"/>
        <v>#N/A</v>
      </c>
      <c r="L2610" s="12" t="str">
        <f>IF(I2610&lt;&gt;"",RANK(I2610,ListSales,0),"")</f>
        <v/>
      </c>
      <c r="V2610" s="18" t="str">
        <f>IF(U2610&lt;&gt;"",SUMIFS(Data_TABLE[Total Value Sold],Data_TABLE[EOM Date],"="&amp;EOMONTH(Dashboard!$I$7,0),Data_TABLE[Customer],"="&amp;Calc!U2610),"")</f>
        <v/>
      </c>
    </row>
    <row r="2611" spans="8:22" x14ac:dyDescent="0.2">
      <c r="H2611" s="15" t="str">
        <f t="shared" si="122"/>
        <v/>
      </c>
      <c r="I2611" s="16" t="str">
        <f t="array" ref="I2611">IF(H2611&lt;&gt;"",SUM(IF(Data_TABLE[EOM Date]=EOMONTH(H2611,0),Data_TABLE[Total Value Sold],0)),"")</f>
        <v/>
      </c>
      <c r="J2611" s="16" t="e">
        <f t="shared" ca="1" si="120"/>
        <v>#N/A</v>
      </c>
      <c r="K2611" s="16" t="e">
        <f t="shared" ca="1" si="121"/>
        <v>#N/A</v>
      </c>
      <c r="L2611" s="12" t="str">
        <f>IF(I2611&lt;&gt;"",RANK(I2611,ListSales,0),"")</f>
        <v/>
      </c>
      <c r="V2611" s="18" t="str">
        <f>IF(U2611&lt;&gt;"",SUMIFS(Data_TABLE[Total Value Sold],Data_TABLE[EOM Date],"="&amp;EOMONTH(Dashboard!$I$7,0),Data_TABLE[Customer],"="&amp;Calc!U2611),"")</f>
        <v/>
      </c>
    </row>
    <row r="2612" spans="8:22" x14ac:dyDescent="0.2">
      <c r="H2612" s="15" t="str">
        <f t="shared" si="122"/>
        <v/>
      </c>
      <c r="I2612" s="16" t="str">
        <f t="array" ref="I2612">IF(H2612&lt;&gt;"",SUM(IF(Data_TABLE[EOM Date]=EOMONTH(H2612,0),Data_TABLE[Total Value Sold],0)),"")</f>
        <v/>
      </c>
      <c r="J2612" s="16" t="e">
        <f t="shared" ca="1" si="120"/>
        <v>#N/A</v>
      </c>
      <c r="K2612" s="16" t="e">
        <f t="shared" ca="1" si="121"/>
        <v>#N/A</v>
      </c>
      <c r="L2612" s="12" t="str">
        <f>IF(I2612&lt;&gt;"",RANK(I2612,ListSales,0),"")</f>
        <v/>
      </c>
      <c r="V2612" s="18" t="str">
        <f>IF(U2612&lt;&gt;"",SUMIFS(Data_TABLE[Total Value Sold],Data_TABLE[EOM Date],"="&amp;EOMONTH(Dashboard!$I$7,0),Data_TABLE[Customer],"="&amp;Calc!U2612),"")</f>
        <v/>
      </c>
    </row>
    <row r="2613" spans="8:22" x14ac:dyDescent="0.2">
      <c r="H2613" s="15" t="str">
        <f t="shared" si="122"/>
        <v/>
      </c>
      <c r="I2613" s="16" t="str">
        <f t="array" ref="I2613">IF(H2613&lt;&gt;"",SUM(IF(Data_TABLE[EOM Date]=EOMONTH(H2613,0),Data_TABLE[Total Value Sold],0)),"")</f>
        <v/>
      </c>
      <c r="J2613" s="16" t="e">
        <f t="shared" ca="1" si="120"/>
        <v>#N/A</v>
      </c>
      <c r="K2613" s="16" t="e">
        <f t="shared" ca="1" si="121"/>
        <v>#N/A</v>
      </c>
      <c r="L2613" s="12" t="str">
        <f>IF(I2613&lt;&gt;"",RANK(I2613,ListSales,0),"")</f>
        <v/>
      </c>
      <c r="V2613" s="18" t="str">
        <f>IF(U2613&lt;&gt;"",SUMIFS(Data_TABLE[Total Value Sold],Data_TABLE[EOM Date],"="&amp;EOMONTH(Dashboard!$I$7,0),Data_TABLE[Customer],"="&amp;Calc!U2613),"")</f>
        <v/>
      </c>
    </row>
    <row r="2614" spans="8:22" x14ac:dyDescent="0.2">
      <c r="H2614" s="15" t="str">
        <f t="shared" si="122"/>
        <v/>
      </c>
      <c r="I2614" s="16" t="str">
        <f t="array" ref="I2614">IF(H2614&lt;&gt;"",SUM(IF(Data_TABLE[EOM Date]=EOMONTH(H2614,0),Data_TABLE[Total Value Sold],0)),"")</f>
        <v/>
      </c>
      <c r="J2614" s="16" t="e">
        <f t="shared" ca="1" si="120"/>
        <v>#N/A</v>
      </c>
      <c r="K2614" s="16" t="e">
        <f t="shared" ca="1" si="121"/>
        <v>#N/A</v>
      </c>
      <c r="L2614" s="12" t="str">
        <f>IF(I2614&lt;&gt;"",RANK(I2614,ListSales,0),"")</f>
        <v/>
      </c>
      <c r="V2614" s="18" t="str">
        <f>IF(U2614&lt;&gt;"",SUMIFS(Data_TABLE[Total Value Sold],Data_TABLE[EOM Date],"="&amp;EOMONTH(Dashboard!$I$7,0),Data_TABLE[Customer],"="&amp;Calc!U2614),"")</f>
        <v/>
      </c>
    </row>
    <row r="2615" spans="8:22" x14ac:dyDescent="0.2">
      <c r="H2615" s="15" t="str">
        <f t="shared" si="122"/>
        <v/>
      </c>
      <c r="I2615" s="16" t="str">
        <f t="array" ref="I2615">IF(H2615&lt;&gt;"",SUM(IF(Data_TABLE[EOM Date]=EOMONTH(H2615,0),Data_TABLE[Total Value Sold],0)),"")</f>
        <v/>
      </c>
      <c r="J2615" s="16" t="e">
        <f t="shared" ca="1" si="120"/>
        <v>#N/A</v>
      </c>
      <c r="K2615" s="16" t="e">
        <f t="shared" ca="1" si="121"/>
        <v>#N/A</v>
      </c>
      <c r="L2615" s="12" t="str">
        <f>IF(I2615&lt;&gt;"",RANK(I2615,ListSales,0),"")</f>
        <v/>
      </c>
      <c r="V2615" s="18" t="str">
        <f>IF(U2615&lt;&gt;"",SUMIFS(Data_TABLE[Total Value Sold],Data_TABLE[EOM Date],"="&amp;EOMONTH(Dashboard!$I$7,0),Data_TABLE[Customer],"="&amp;Calc!U2615),"")</f>
        <v/>
      </c>
    </row>
    <row r="2616" spans="8:22" x14ac:dyDescent="0.2">
      <c r="H2616" s="15" t="str">
        <f t="shared" si="122"/>
        <v/>
      </c>
      <c r="I2616" s="16" t="str">
        <f t="array" ref="I2616">IF(H2616&lt;&gt;"",SUM(IF(Data_TABLE[EOM Date]=EOMONTH(H2616,0),Data_TABLE[Total Value Sold],0)),"")</f>
        <v/>
      </c>
      <c r="J2616" s="16" t="e">
        <f t="shared" ca="1" si="120"/>
        <v>#N/A</v>
      </c>
      <c r="K2616" s="16" t="e">
        <f t="shared" ca="1" si="121"/>
        <v>#N/A</v>
      </c>
      <c r="L2616" s="12" t="str">
        <f>IF(I2616&lt;&gt;"",RANK(I2616,ListSales,0),"")</f>
        <v/>
      </c>
      <c r="V2616" s="18" t="str">
        <f>IF(U2616&lt;&gt;"",SUMIFS(Data_TABLE[Total Value Sold],Data_TABLE[EOM Date],"="&amp;EOMONTH(Dashboard!$I$7,0),Data_TABLE[Customer],"="&amp;Calc!U2616),"")</f>
        <v/>
      </c>
    </row>
    <row r="2617" spans="8:22" x14ac:dyDescent="0.2">
      <c r="H2617" s="15" t="str">
        <f t="shared" si="122"/>
        <v/>
      </c>
      <c r="I2617" s="16" t="str">
        <f t="array" ref="I2617">IF(H2617&lt;&gt;"",SUM(IF(Data_TABLE[EOM Date]=EOMONTH(H2617,0),Data_TABLE[Total Value Sold],0)),"")</f>
        <v/>
      </c>
      <c r="J2617" s="16" t="e">
        <f t="shared" ca="1" si="120"/>
        <v>#N/A</v>
      </c>
      <c r="K2617" s="16" t="e">
        <f t="shared" ca="1" si="121"/>
        <v>#N/A</v>
      </c>
      <c r="L2617" s="12" t="str">
        <f>IF(I2617&lt;&gt;"",RANK(I2617,ListSales,0),"")</f>
        <v/>
      </c>
      <c r="V2617" s="18" t="str">
        <f>IF(U2617&lt;&gt;"",SUMIFS(Data_TABLE[Total Value Sold],Data_TABLE[EOM Date],"="&amp;EOMONTH(Dashboard!$I$7,0),Data_TABLE[Customer],"="&amp;Calc!U2617),"")</f>
        <v/>
      </c>
    </row>
    <row r="2618" spans="8:22" x14ac:dyDescent="0.2">
      <c r="H2618" s="15" t="str">
        <f t="shared" si="122"/>
        <v/>
      </c>
      <c r="I2618" s="16" t="str">
        <f t="array" ref="I2618">IF(H2618&lt;&gt;"",SUM(IF(Data_TABLE[EOM Date]=EOMONTH(H2618,0),Data_TABLE[Total Value Sold],0)),"")</f>
        <v/>
      </c>
      <c r="J2618" s="16" t="e">
        <f t="shared" ca="1" si="120"/>
        <v>#N/A</v>
      </c>
      <c r="K2618" s="16" t="e">
        <f t="shared" ca="1" si="121"/>
        <v>#N/A</v>
      </c>
      <c r="L2618" s="12" t="str">
        <f>IF(I2618&lt;&gt;"",RANK(I2618,ListSales,0),"")</f>
        <v/>
      </c>
      <c r="V2618" s="18" t="str">
        <f>IF(U2618&lt;&gt;"",SUMIFS(Data_TABLE[Total Value Sold],Data_TABLE[EOM Date],"="&amp;EOMONTH(Dashboard!$I$7,0),Data_TABLE[Customer],"="&amp;Calc!U2618),"")</f>
        <v/>
      </c>
    </row>
    <row r="2619" spans="8:22" x14ac:dyDescent="0.2">
      <c r="H2619" s="15" t="str">
        <f t="shared" si="122"/>
        <v/>
      </c>
      <c r="I2619" s="16" t="str">
        <f t="array" ref="I2619">IF(H2619&lt;&gt;"",SUM(IF(Data_TABLE[EOM Date]=EOMONTH(H2619,0),Data_TABLE[Total Value Sold],0)),"")</f>
        <v/>
      </c>
      <c r="J2619" s="16" t="e">
        <f t="shared" ca="1" si="120"/>
        <v>#N/A</v>
      </c>
      <c r="K2619" s="16" t="e">
        <f t="shared" ca="1" si="121"/>
        <v>#N/A</v>
      </c>
      <c r="L2619" s="12" t="str">
        <f>IF(I2619&lt;&gt;"",RANK(I2619,ListSales,0),"")</f>
        <v/>
      </c>
      <c r="V2619" s="18" t="str">
        <f>IF(U2619&lt;&gt;"",SUMIFS(Data_TABLE[Total Value Sold],Data_TABLE[EOM Date],"="&amp;EOMONTH(Dashboard!$I$7,0),Data_TABLE[Customer],"="&amp;Calc!U2619),"")</f>
        <v/>
      </c>
    </row>
    <row r="2620" spans="8:22" x14ac:dyDescent="0.2">
      <c r="H2620" s="15" t="str">
        <f t="shared" si="122"/>
        <v/>
      </c>
      <c r="I2620" s="16" t="str">
        <f t="array" ref="I2620">IF(H2620&lt;&gt;"",SUM(IF(Data_TABLE[EOM Date]=EOMONTH(H2620,0),Data_TABLE[Total Value Sold],0)),"")</f>
        <v/>
      </c>
      <c r="J2620" s="16" t="e">
        <f t="shared" ca="1" si="120"/>
        <v>#N/A</v>
      </c>
      <c r="K2620" s="16" t="e">
        <f t="shared" ca="1" si="121"/>
        <v>#N/A</v>
      </c>
      <c r="L2620" s="12" t="str">
        <f>IF(I2620&lt;&gt;"",RANK(I2620,ListSales,0),"")</f>
        <v/>
      </c>
      <c r="V2620" s="18" t="str">
        <f>IF(U2620&lt;&gt;"",SUMIFS(Data_TABLE[Total Value Sold],Data_TABLE[EOM Date],"="&amp;EOMONTH(Dashboard!$I$7,0),Data_TABLE[Customer],"="&amp;Calc!U2620),"")</f>
        <v/>
      </c>
    </row>
    <row r="2621" spans="8:22" x14ac:dyDescent="0.2">
      <c r="H2621" s="15" t="str">
        <f t="shared" si="122"/>
        <v/>
      </c>
      <c r="I2621" s="16" t="str">
        <f t="array" ref="I2621">IF(H2621&lt;&gt;"",SUM(IF(Data_TABLE[EOM Date]=EOMONTH(H2621,0),Data_TABLE[Total Value Sold],0)),"")</f>
        <v/>
      </c>
      <c r="J2621" s="16" t="e">
        <f t="shared" ca="1" si="120"/>
        <v>#N/A</v>
      </c>
      <c r="K2621" s="16" t="e">
        <f t="shared" ca="1" si="121"/>
        <v>#N/A</v>
      </c>
      <c r="L2621" s="12" t="str">
        <f>IF(I2621&lt;&gt;"",RANK(I2621,ListSales,0),"")</f>
        <v/>
      </c>
      <c r="V2621" s="18" t="str">
        <f>IF(U2621&lt;&gt;"",SUMIFS(Data_TABLE[Total Value Sold],Data_TABLE[EOM Date],"="&amp;EOMONTH(Dashboard!$I$7,0),Data_TABLE[Customer],"="&amp;Calc!U2621),"")</f>
        <v/>
      </c>
    </row>
    <row r="2622" spans="8:22" x14ac:dyDescent="0.2">
      <c r="H2622" s="15" t="str">
        <f t="shared" si="122"/>
        <v/>
      </c>
      <c r="I2622" s="16" t="str">
        <f t="array" ref="I2622">IF(H2622&lt;&gt;"",SUM(IF(Data_TABLE[EOM Date]=EOMONTH(H2622,0),Data_TABLE[Total Value Sold],0)),"")</f>
        <v/>
      </c>
      <c r="J2622" s="16" t="e">
        <f t="shared" ca="1" si="120"/>
        <v>#N/A</v>
      </c>
      <c r="K2622" s="16" t="e">
        <f t="shared" ca="1" si="121"/>
        <v>#N/A</v>
      </c>
      <c r="L2622" s="12" t="str">
        <f>IF(I2622&lt;&gt;"",RANK(I2622,ListSales,0),"")</f>
        <v/>
      </c>
      <c r="V2622" s="18" t="str">
        <f>IF(U2622&lt;&gt;"",SUMIFS(Data_TABLE[Total Value Sold],Data_TABLE[EOM Date],"="&amp;EOMONTH(Dashboard!$I$7,0),Data_TABLE[Customer],"="&amp;Calc!U2622),"")</f>
        <v/>
      </c>
    </row>
    <row r="2623" spans="8:22" x14ac:dyDescent="0.2">
      <c r="H2623" s="15" t="str">
        <f t="shared" si="122"/>
        <v/>
      </c>
      <c r="I2623" s="16" t="str">
        <f t="array" ref="I2623">IF(H2623&lt;&gt;"",SUM(IF(Data_TABLE[EOM Date]=EOMONTH(H2623,0),Data_TABLE[Total Value Sold],0)),"")</f>
        <v/>
      </c>
      <c r="J2623" s="16" t="e">
        <f t="shared" ca="1" si="120"/>
        <v>#N/A</v>
      </c>
      <c r="K2623" s="16" t="e">
        <f t="shared" ca="1" si="121"/>
        <v>#N/A</v>
      </c>
      <c r="L2623" s="12" t="str">
        <f>IF(I2623&lt;&gt;"",RANK(I2623,ListSales,0),"")</f>
        <v/>
      </c>
      <c r="V2623" s="18" t="str">
        <f>IF(U2623&lt;&gt;"",SUMIFS(Data_TABLE[Total Value Sold],Data_TABLE[EOM Date],"="&amp;EOMONTH(Dashboard!$I$7,0),Data_TABLE[Customer],"="&amp;Calc!U2623),"")</f>
        <v/>
      </c>
    </row>
    <row r="2624" spans="8:22" x14ac:dyDescent="0.2">
      <c r="H2624" s="15" t="str">
        <f t="shared" si="122"/>
        <v/>
      </c>
      <c r="I2624" s="16" t="str">
        <f t="array" ref="I2624">IF(H2624&lt;&gt;"",SUM(IF(Data_TABLE[EOM Date]=EOMONTH(H2624,0),Data_TABLE[Total Value Sold],0)),"")</f>
        <v/>
      </c>
      <c r="J2624" s="16" t="e">
        <f t="shared" ca="1" si="120"/>
        <v>#N/A</v>
      </c>
      <c r="K2624" s="16" t="e">
        <f t="shared" ca="1" si="121"/>
        <v>#N/A</v>
      </c>
      <c r="L2624" s="12" t="str">
        <f>IF(I2624&lt;&gt;"",RANK(I2624,ListSales,0),"")</f>
        <v/>
      </c>
      <c r="V2624" s="18" t="str">
        <f>IF(U2624&lt;&gt;"",SUMIFS(Data_TABLE[Total Value Sold],Data_TABLE[EOM Date],"="&amp;EOMONTH(Dashboard!$I$7,0),Data_TABLE[Customer],"="&amp;Calc!U2624),"")</f>
        <v/>
      </c>
    </row>
    <row r="2625" spans="8:22" x14ac:dyDescent="0.2">
      <c r="H2625" s="15" t="str">
        <f t="shared" si="122"/>
        <v/>
      </c>
      <c r="I2625" s="16" t="str">
        <f t="array" ref="I2625">IF(H2625&lt;&gt;"",SUM(IF(Data_TABLE[EOM Date]=EOMONTH(H2625,0),Data_TABLE[Total Value Sold],0)),"")</f>
        <v/>
      </c>
      <c r="J2625" s="16" t="e">
        <f t="shared" ca="1" si="120"/>
        <v>#N/A</v>
      </c>
      <c r="K2625" s="16" t="e">
        <f t="shared" ca="1" si="121"/>
        <v>#N/A</v>
      </c>
      <c r="L2625" s="12" t="str">
        <f>IF(I2625&lt;&gt;"",RANK(I2625,ListSales,0),"")</f>
        <v/>
      </c>
      <c r="V2625" s="18" t="str">
        <f>IF(U2625&lt;&gt;"",SUMIFS(Data_TABLE[Total Value Sold],Data_TABLE[EOM Date],"="&amp;EOMONTH(Dashboard!$I$7,0),Data_TABLE[Customer],"="&amp;Calc!U2625),"")</f>
        <v/>
      </c>
    </row>
    <row r="2626" spans="8:22" x14ac:dyDescent="0.2">
      <c r="H2626" s="15" t="str">
        <f t="shared" si="122"/>
        <v/>
      </c>
      <c r="I2626" s="16" t="str">
        <f t="array" ref="I2626">IF(H2626&lt;&gt;"",SUM(IF(Data_TABLE[EOM Date]=EOMONTH(H2626,0),Data_TABLE[Total Value Sold],0)),"")</f>
        <v/>
      </c>
      <c r="J2626" s="16" t="e">
        <f t="shared" ca="1" si="120"/>
        <v>#N/A</v>
      </c>
      <c r="K2626" s="16" t="e">
        <f t="shared" ca="1" si="121"/>
        <v>#N/A</v>
      </c>
      <c r="L2626" s="12" t="str">
        <f>IF(I2626&lt;&gt;"",RANK(I2626,ListSales,0),"")</f>
        <v/>
      </c>
      <c r="V2626" s="18" t="str">
        <f>IF(U2626&lt;&gt;"",SUMIFS(Data_TABLE[Total Value Sold],Data_TABLE[EOM Date],"="&amp;EOMONTH(Dashboard!$I$7,0),Data_TABLE[Customer],"="&amp;Calc!U2626),"")</f>
        <v/>
      </c>
    </row>
    <row r="2627" spans="8:22" x14ac:dyDescent="0.2">
      <c r="H2627" s="15" t="str">
        <f t="shared" si="122"/>
        <v/>
      </c>
      <c r="I2627" s="16" t="str">
        <f t="array" ref="I2627">IF(H2627&lt;&gt;"",SUM(IF(Data_TABLE[EOM Date]=EOMONTH(H2627,0),Data_TABLE[Total Value Sold],0)),"")</f>
        <v/>
      </c>
      <c r="J2627" s="16" t="e">
        <f t="shared" ca="1" si="120"/>
        <v>#N/A</v>
      </c>
      <c r="K2627" s="16" t="e">
        <f t="shared" ca="1" si="121"/>
        <v>#N/A</v>
      </c>
      <c r="L2627" s="12" t="str">
        <f>IF(I2627&lt;&gt;"",RANK(I2627,ListSales,0),"")</f>
        <v/>
      </c>
      <c r="V2627" s="18" t="str">
        <f>IF(U2627&lt;&gt;"",SUMIFS(Data_TABLE[Total Value Sold],Data_TABLE[EOM Date],"="&amp;EOMONTH(Dashboard!$I$7,0),Data_TABLE[Customer],"="&amp;Calc!U2627),"")</f>
        <v/>
      </c>
    </row>
    <row r="2628" spans="8:22" x14ac:dyDescent="0.2">
      <c r="H2628" s="15" t="str">
        <f t="shared" si="122"/>
        <v/>
      </c>
      <c r="I2628" s="16" t="str">
        <f t="array" ref="I2628">IF(H2628&lt;&gt;"",SUM(IF(Data_TABLE[EOM Date]=EOMONTH(H2628,0),Data_TABLE[Total Value Sold],0)),"")</f>
        <v/>
      </c>
      <c r="J2628" s="16" t="e">
        <f t="shared" ca="1" si="120"/>
        <v>#N/A</v>
      </c>
      <c r="K2628" s="16" t="e">
        <f t="shared" ca="1" si="121"/>
        <v>#N/A</v>
      </c>
      <c r="L2628" s="12" t="str">
        <f>IF(I2628&lt;&gt;"",RANK(I2628,ListSales,0),"")</f>
        <v/>
      </c>
      <c r="V2628" s="18" t="str">
        <f>IF(U2628&lt;&gt;"",SUMIFS(Data_TABLE[Total Value Sold],Data_TABLE[EOM Date],"="&amp;EOMONTH(Dashboard!$I$7,0),Data_TABLE[Customer],"="&amp;Calc!U2628),"")</f>
        <v/>
      </c>
    </row>
    <row r="2629" spans="8:22" x14ac:dyDescent="0.2">
      <c r="H2629" s="15" t="str">
        <f t="shared" si="122"/>
        <v/>
      </c>
      <c r="I2629" s="16" t="str">
        <f t="array" ref="I2629">IF(H2629&lt;&gt;"",SUM(IF(Data_TABLE[EOM Date]=EOMONTH(H2629,0),Data_TABLE[Total Value Sold],0)),"")</f>
        <v/>
      </c>
      <c r="J2629" s="16" t="e">
        <f t="shared" ref="J2629:J2692" ca="1" si="123">IF(L2629=$D$13,I2629,NA())</f>
        <v>#N/A</v>
      </c>
      <c r="K2629" s="16" t="e">
        <f t="shared" ref="K2629:K2692" ca="1" si="124">IF(L2629=$D$14,I2629,NA())</f>
        <v>#N/A</v>
      </c>
      <c r="L2629" s="12" t="str">
        <f>IF(I2629&lt;&gt;"",RANK(I2629,ListSales,0),"")</f>
        <v/>
      </c>
      <c r="V2629" s="18" t="str">
        <f>IF(U2629&lt;&gt;"",SUMIFS(Data_TABLE[Total Value Sold],Data_TABLE[EOM Date],"="&amp;EOMONTH(Dashboard!$I$7,0),Data_TABLE[Customer],"="&amp;Calc!U2629),"")</f>
        <v/>
      </c>
    </row>
    <row r="2630" spans="8:22" x14ac:dyDescent="0.2">
      <c r="H2630" s="15" t="str">
        <f t="shared" ref="H2630:H2693" si="125">IF(ROW(H2629)-3&gt;$D$5,"",EDATE(H2629,1))</f>
        <v/>
      </c>
      <c r="I2630" s="16" t="str">
        <f t="array" ref="I2630">IF(H2630&lt;&gt;"",SUM(IF(Data_TABLE[EOM Date]=EOMONTH(H2630,0),Data_TABLE[Total Value Sold],0)),"")</f>
        <v/>
      </c>
      <c r="J2630" s="16" t="e">
        <f t="shared" ca="1" si="123"/>
        <v>#N/A</v>
      </c>
      <c r="K2630" s="16" t="e">
        <f t="shared" ca="1" si="124"/>
        <v>#N/A</v>
      </c>
      <c r="L2630" s="12" t="str">
        <f>IF(I2630&lt;&gt;"",RANK(I2630,ListSales,0),"")</f>
        <v/>
      </c>
      <c r="V2630" s="18" t="str">
        <f>IF(U2630&lt;&gt;"",SUMIFS(Data_TABLE[Total Value Sold],Data_TABLE[EOM Date],"="&amp;EOMONTH(Dashboard!$I$7,0),Data_TABLE[Customer],"="&amp;Calc!U2630),"")</f>
        <v/>
      </c>
    </row>
    <row r="2631" spans="8:22" x14ac:dyDescent="0.2">
      <c r="H2631" s="15" t="str">
        <f t="shared" si="125"/>
        <v/>
      </c>
      <c r="I2631" s="16" t="str">
        <f t="array" ref="I2631">IF(H2631&lt;&gt;"",SUM(IF(Data_TABLE[EOM Date]=EOMONTH(H2631,0),Data_TABLE[Total Value Sold],0)),"")</f>
        <v/>
      </c>
      <c r="J2631" s="16" t="e">
        <f t="shared" ca="1" si="123"/>
        <v>#N/A</v>
      </c>
      <c r="K2631" s="16" t="e">
        <f t="shared" ca="1" si="124"/>
        <v>#N/A</v>
      </c>
      <c r="L2631" s="12" t="str">
        <f>IF(I2631&lt;&gt;"",RANK(I2631,ListSales,0),"")</f>
        <v/>
      </c>
      <c r="V2631" s="18" t="str">
        <f>IF(U2631&lt;&gt;"",SUMIFS(Data_TABLE[Total Value Sold],Data_TABLE[EOM Date],"="&amp;EOMONTH(Dashboard!$I$7,0),Data_TABLE[Customer],"="&amp;Calc!U2631),"")</f>
        <v/>
      </c>
    </row>
    <row r="2632" spans="8:22" x14ac:dyDescent="0.2">
      <c r="H2632" s="15" t="str">
        <f t="shared" si="125"/>
        <v/>
      </c>
      <c r="I2632" s="16" t="str">
        <f t="array" ref="I2632">IF(H2632&lt;&gt;"",SUM(IF(Data_TABLE[EOM Date]=EOMONTH(H2632,0),Data_TABLE[Total Value Sold],0)),"")</f>
        <v/>
      </c>
      <c r="J2632" s="16" t="e">
        <f t="shared" ca="1" si="123"/>
        <v>#N/A</v>
      </c>
      <c r="K2632" s="16" t="e">
        <f t="shared" ca="1" si="124"/>
        <v>#N/A</v>
      </c>
      <c r="L2632" s="12" t="str">
        <f>IF(I2632&lt;&gt;"",RANK(I2632,ListSales,0),"")</f>
        <v/>
      </c>
      <c r="V2632" s="18" t="str">
        <f>IF(U2632&lt;&gt;"",SUMIFS(Data_TABLE[Total Value Sold],Data_TABLE[EOM Date],"="&amp;EOMONTH(Dashboard!$I$7,0),Data_TABLE[Customer],"="&amp;Calc!U2632),"")</f>
        <v/>
      </c>
    </row>
    <row r="2633" spans="8:22" x14ac:dyDescent="0.2">
      <c r="H2633" s="15" t="str">
        <f t="shared" si="125"/>
        <v/>
      </c>
      <c r="I2633" s="16" t="str">
        <f t="array" ref="I2633">IF(H2633&lt;&gt;"",SUM(IF(Data_TABLE[EOM Date]=EOMONTH(H2633,0),Data_TABLE[Total Value Sold],0)),"")</f>
        <v/>
      </c>
      <c r="J2633" s="16" t="e">
        <f t="shared" ca="1" si="123"/>
        <v>#N/A</v>
      </c>
      <c r="K2633" s="16" t="e">
        <f t="shared" ca="1" si="124"/>
        <v>#N/A</v>
      </c>
      <c r="L2633" s="12" t="str">
        <f>IF(I2633&lt;&gt;"",RANK(I2633,ListSales,0),"")</f>
        <v/>
      </c>
      <c r="V2633" s="18" t="str">
        <f>IF(U2633&lt;&gt;"",SUMIFS(Data_TABLE[Total Value Sold],Data_TABLE[EOM Date],"="&amp;EOMONTH(Dashboard!$I$7,0),Data_TABLE[Customer],"="&amp;Calc!U2633),"")</f>
        <v/>
      </c>
    </row>
    <row r="2634" spans="8:22" x14ac:dyDescent="0.2">
      <c r="H2634" s="15" t="str">
        <f t="shared" si="125"/>
        <v/>
      </c>
      <c r="I2634" s="16" t="str">
        <f t="array" ref="I2634">IF(H2634&lt;&gt;"",SUM(IF(Data_TABLE[EOM Date]=EOMONTH(H2634,0),Data_TABLE[Total Value Sold],0)),"")</f>
        <v/>
      </c>
      <c r="J2634" s="16" t="e">
        <f t="shared" ca="1" si="123"/>
        <v>#N/A</v>
      </c>
      <c r="K2634" s="16" t="e">
        <f t="shared" ca="1" si="124"/>
        <v>#N/A</v>
      </c>
      <c r="L2634" s="12" t="str">
        <f>IF(I2634&lt;&gt;"",RANK(I2634,ListSales,0),"")</f>
        <v/>
      </c>
      <c r="V2634" s="18" t="str">
        <f>IF(U2634&lt;&gt;"",SUMIFS(Data_TABLE[Total Value Sold],Data_TABLE[EOM Date],"="&amp;EOMONTH(Dashboard!$I$7,0),Data_TABLE[Customer],"="&amp;Calc!U2634),"")</f>
        <v/>
      </c>
    </row>
    <row r="2635" spans="8:22" x14ac:dyDescent="0.2">
      <c r="H2635" s="15" t="str">
        <f t="shared" si="125"/>
        <v/>
      </c>
      <c r="I2635" s="16" t="str">
        <f t="array" ref="I2635">IF(H2635&lt;&gt;"",SUM(IF(Data_TABLE[EOM Date]=EOMONTH(H2635,0),Data_TABLE[Total Value Sold],0)),"")</f>
        <v/>
      </c>
      <c r="J2635" s="16" t="e">
        <f t="shared" ca="1" si="123"/>
        <v>#N/A</v>
      </c>
      <c r="K2635" s="16" t="e">
        <f t="shared" ca="1" si="124"/>
        <v>#N/A</v>
      </c>
      <c r="L2635" s="12" t="str">
        <f>IF(I2635&lt;&gt;"",RANK(I2635,ListSales,0),"")</f>
        <v/>
      </c>
      <c r="V2635" s="18" t="str">
        <f>IF(U2635&lt;&gt;"",SUMIFS(Data_TABLE[Total Value Sold],Data_TABLE[EOM Date],"="&amp;EOMONTH(Dashboard!$I$7,0),Data_TABLE[Customer],"="&amp;Calc!U2635),"")</f>
        <v/>
      </c>
    </row>
    <row r="2636" spans="8:22" x14ac:dyDescent="0.2">
      <c r="H2636" s="15" t="str">
        <f t="shared" si="125"/>
        <v/>
      </c>
      <c r="I2636" s="16" t="str">
        <f t="array" ref="I2636">IF(H2636&lt;&gt;"",SUM(IF(Data_TABLE[EOM Date]=EOMONTH(H2636,0),Data_TABLE[Total Value Sold],0)),"")</f>
        <v/>
      </c>
      <c r="J2636" s="16" t="e">
        <f t="shared" ca="1" si="123"/>
        <v>#N/A</v>
      </c>
      <c r="K2636" s="16" t="e">
        <f t="shared" ca="1" si="124"/>
        <v>#N/A</v>
      </c>
      <c r="L2636" s="12" t="str">
        <f>IF(I2636&lt;&gt;"",RANK(I2636,ListSales,0),"")</f>
        <v/>
      </c>
      <c r="V2636" s="18" t="str">
        <f>IF(U2636&lt;&gt;"",SUMIFS(Data_TABLE[Total Value Sold],Data_TABLE[EOM Date],"="&amp;EOMONTH(Dashboard!$I$7,0),Data_TABLE[Customer],"="&amp;Calc!U2636),"")</f>
        <v/>
      </c>
    </row>
    <row r="2637" spans="8:22" x14ac:dyDescent="0.2">
      <c r="H2637" s="15" t="str">
        <f t="shared" si="125"/>
        <v/>
      </c>
      <c r="I2637" s="16" t="str">
        <f t="array" ref="I2637">IF(H2637&lt;&gt;"",SUM(IF(Data_TABLE[EOM Date]=EOMONTH(H2637,0),Data_TABLE[Total Value Sold],0)),"")</f>
        <v/>
      </c>
      <c r="J2637" s="16" t="e">
        <f t="shared" ca="1" si="123"/>
        <v>#N/A</v>
      </c>
      <c r="K2637" s="16" t="e">
        <f t="shared" ca="1" si="124"/>
        <v>#N/A</v>
      </c>
      <c r="L2637" s="12" t="str">
        <f>IF(I2637&lt;&gt;"",RANK(I2637,ListSales,0),"")</f>
        <v/>
      </c>
      <c r="V2637" s="18" t="str">
        <f>IF(U2637&lt;&gt;"",SUMIFS(Data_TABLE[Total Value Sold],Data_TABLE[EOM Date],"="&amp;EOMONTH(Dashboard!$I$7,0),Data_TABLE[Customer],"="&amp;Calc!U2637),"")</f>
        <v/>
      </c>
    </row>
    <row r="2638" spans="8:22" x14ac:dyDescent="0.2">
      <c r="H2638" s="15" t="str">
        <f t="shared" si="125"/>
        <v/>
      </c>
      <c r="I2638" s="16" t="str">
        <f t="array" ref="I2638">IF(H2638&lt;&gt;"",SUM(IF(Data_TABLE[EOM Date]=EOMONTH(H2638,0),Data_TABLE[Total Value Sold],0)),"")</f>
        <v/>
      </c>
      <c r="J2638" s="16" t="e">
        <f t="shared" ca="1" si="123"/>
        <v>#N/A</v>
      </c>
      <c r="K2638" s="16" t="e">
        <f t="shared" ca="1" si="124"/>
        <v>#N/A</v>
      </c>
      <c r="L2638" s="12" t="str">
        <f>IF(I2638&lt;&gt;"",RANK(I2638,ListSales,0),"")</f>
        <v/>
      </c>
      <c r="V2638" s="18" t="str">
        <f>IF(U2638&lt;&gt;"",SUMIFS(Data_TABLE[Total Value Sold],Data_TABLE[EOM Date],"="&amp;EOMONTH(Dashboard!$I$7,0),Data_TABLE[Customer],"="&amp;Calc!U2638),"")</f>
        <v/>
      </c>
    </row>
    <row r="2639" spans="8:22" x14ac:dyDescent="0.2">
      <c r="H2639" s="15" t="str">
        <f t="shared" si="125"/>
        <v/>
      </c>
      <c r="I2639" s="16" t="str">
        <f t="array" ref="I2639">IF(H2639&lt;&gt;"",SUM(IF(Data_TABLE[EOM Date]=EOMONTH(H2639,0),Data_TABLE[Total Value Sold],0)),"")</f>
        <v/>
      </c>
      <c r="J2639" s="16" t="e">
        <f t="shared" ca="1" si="123"/>
        <v>#N/A</v>
      </c>
      <c r="K2639" s="16" t="e">
        <f t="shared" ca="1" si="124"/>
        <v>#N/A</v>
      </c>
      <c r="L2639" s="12" t="str">
        <f>IF(I2639&lt;&gt;"",RANK(I2639,ListSales,0),"")</f>
        <v/>
      </c>
      <c r="V2639" s="18" t="str">
        <f>IF(U2639&lt;&gt;"",SUMIFS(Data_TABLE[Total Value Sold],Data_TABLE[EOM Date],"="&amp;EOMONTH(Dashboard!$I$7,0),Data_TABLE[Customer],"="&amp;Calc!U2639),"")</f>
        <v/>
      </c>
    </row>
    <row r="2640" spans="8:22" x14ac:dyDescent="0.2">
      <c r="H2640" s="15" t="str">
        <f t="shared" si="125"/>
        <v/>
      </c>
      <c r="I2640" s="16" t="str">
        <f t="array" ref="I2640">IF(H2640&lt;&gt;"",SUM(IF(Data_TABLE[EOM Date]=EOMONTH(H2640,0),Data_TABLE[Total Value Sold],0)),"")</f>
        <v/>
      </c>
      <c r="J2640" s="16" t="e">
        <f t="shared" ca="1" si="123"/>
        <v>#N/A</v>
      </c>
      <c r="K2640" s="16" t="e">
        <f t="shared" ca="1" si="124"/>
        <v>#N/A</v>
      </c>
      <c r="L2640" s="12" t="str">
        <f>IF(I2640&lt;&gt;"",RANK(I2640,ListSales,0),"")</f>
        <v/>
      </c>
      <c r="V2640" s="18" t="str">
        <f>IF(U2640&lt;&gt;"",SUMIFS(Data_TABLE[Total Value Sold],Data_TABLE[EOM Date],"="&amp;EOMONTH(Dashboard!$I$7,0),Data_TABLE[Customer],"="&amp;Calc!U2640),"")</f>
        <v/>
      </c>
    </row>
    <row r="2641" spans="8:22" x14ac:dyDescent="0.2">
      <c r="H2641" s="15" t="str">
        <f t="shared" si="125"/>
        <v/>
      </c>
      <c r="I2641" s="16" t="str">
        <f t="array" ref="I2641">IF(H2641&lt;&gt;"",SUM(IF(Data_TABLE[EOM Date]=EOMONTH(H2641,0),Data_TABLE[Total Value Sold],0)),"")</f>
        <v/>
      </c>
      <c r="J2641" s="16" t="e">
        <f t="shared" ca="1" si="123"/>
        <v>#N/A</v>
      </c>
      <c r="K2641" s="16" t="e">
        <f t="shared" ca="1" si="124"/>
        <v>#N/A</v>
      </c>
      <c r="L2641" s="12" t="str">
        <f>IF(I2641&lt;&gt;"",RANK(I2641,ListSales,0),"")</f>
        <v/>
      </c>
      <c r="V2641" s="18" t="str">
        <f>IF(U2641&lt;&gt;"",SUMIFS(Data_TABLE[Total Value Sold],Data_TABLE[EOM Date],"="&amp;EOMONTH(Dashboard!$I$7,0),Data_TABLE[Customer],"="&amp;Calc!U2641),"")</f>
        <v/>
      </c>
    </row>
    <row r="2642" spans="8:22" x14ac:dyDescent="0.2">
      <c r="H2642" s="15" t="str">
        <f t="shared" si="125"/>
        <v/>
      </c>
      <c r="I2642" s="16" t="str">
        <f t="array" ref="I2642">IF(H2642&lt;&gt;"",SUM(IF(Data_TABLE[EOM Date]=EOMONTH(H2642,0),Data_TABLE[Total Value Sold],0)),"")</f>
        <v/>
      </c>
      <c r="J2642" s="16" t="e">
        <f t="shared" ca="1" si="123"/>
        <v>#N/A</v>
      </c>
      <c r="K2642" s="16" t="e">
        <f t="shared" ca="1" si="124"/>
        <v>#N/A</v>
      </c>
      <c r="L2642" s="12" t="str">
        <f>IF(I2642&lt;&gt;"",RANK(I2642,ListSales,0),"")</f>
        <v/>
      </c>
      <c r="V2642" s="18" t="str">
        <f>IF(U2642&lt;&gt;"",SUMIFS(Data_TABLE[Total Value Sold],Data_TABLE[EOM Date],"="&amp;EOMONTH(Dashboard!$I$7,0),Data_TABLE[Customer],"="&amp;Calc!U2642),"")</f>
        <v/>
      </c>
    </row>
    <row r="2643" spans="8:22" x14ac:dyDescent="0.2">
      <c r="H2643" s="15" t="str">
        <f t="shared" si="125"/>
        <v/>
      </c>
      <c r="I2643" s="16" t="str">
        <f t="array" ref="I2643">IF(H2643&lt;&gt;"",SUM(IF(Data_TABLE[EOM Date]=EOMONTH(H2643,0),Data_TABLE[Total Value Sold],0)),"")</f>
        <v/>
      </c>
      <c r="J2643" s="16" t="e">
        <f t="shared" ca="1" si="123"/>
        <v>#N/A</v>
      </c>
      <c r="K2643" s="16" t="e">
        <f t="shared" ca="1" si="124"/>
        <v>#N/A</v>
      </c>
      <c r="L2643" s="12" t="str">
        <f>IF(I2643&lt;&gt;"",RANK(I2643,ListSales,0),"")</f>
        <v/>
      </c>
      <c r="V2643" s="18" t="str">
        <f>IF(U2643&lt;&gt;"",SUMIFS(Data_TABLE[Total Value Sold],Data_TABLE[EOM Date],"="&amp;EOMONTH(Dashboard!$I$7,0),Data_TABLE[Customer],"="&amp;Calc!U2643),"")</f>
        <v/>
      </c>
    </row>
    <row r="2644" spans="8:22" x14ac:dyDescent="0.2">
      <c r="H2644" s="15" t="str">
        <f t="shared" si="125"/>
        <v/>
      </c>
      <c r="I2644" s="16" t="str">
        <f t="array" ref="I2644">IF(H2644&lt;&gt;"",SUM(IF(Data_TABLE[EOM Date]=EOMONTH(H2644,0),Data_TABLE[Total Value Sold],0)),"")</f>
        <v/>
      </c>
      <c r="J2644" s="16" t="e">
        <f t="shared" ca="1" si="123"/>
        <v>#N/A</v>
      </c>
      <c r="K2644" s="16" t="e">
        <f t="shared" ca="1" si="124"/>
        <v>#N/A</v>
      </c>
      <c r="L2644" s="12" t="str">
        <f>IF(I2644&lt;&gt;"",RANK(I2644,ListSales,0),"")</f>
        <v/>
      </c>
      <c r="V2644" s="18" t="str">
        <f>IF(U2644&lt;&gt;"",SUMIFS(Data_TABLE[Total Value Sold],Data_TABLE[EOM Date],"="&amp;EOMONTH(Dashboard!$I$7,0),Data_TABLE[Customer],"="&amp;Calc!U2644),"")</f>
        <v/>
      </c>
    </row>
    <row r="2645" spans="8:22" x14ac:dyDescent="0.2">
      <c r="H2645" s="15" t="str">
        <f t="shared" si="125"/>
        <v/>
      </c>
      <c r="I2645" s="16" t="str">
        <f t="array" ref="I2645">IF(H2645&lt;&gt;"",SUM(IF(Data_TABLE[EOM Date]=EOMONTH(H2645,0),Data_TABLE[Total Value Sold],0)),"")</f>
        <v/>
      </c>
      <c r="J2645" s="16" t="e">
        <f t="shared" ca="1" si="123"/>
        <v>#N/A</v>
      </c>
      <c r="K2645" s="16" t="e">
        <f t="shared" ca="1" si="124"/>
        <v>#N/A</v>
      </c>
      <c r="L2645" s="12" t="str">
        <f>IF(I2645&lt;&gt;"",RANK(I2645,ListSales,0),"")</f>
        <v/>
      </c>
      <c r="V2645" s="18" t="str">
        <f>IF(U2645&lt;&gt;"",SUMIFS(Data_TABLE[Total Value Sold],Data_TABLE[EOM Date],"="&amp;EOMONTH(Dashboard!$I$7,0),Data_TABLE[Customer],"="&amp;Calc!U2645),"")</f>
        <v/>
      </c>
    </row>
    <row r="2646" spans="8:22" x14ac:dyDescent="0.2">
      <c r="H2646" s="15" t="str">
        <f t="shared" si="125"/>
        <v/>
      </c>
      <c r="I2646" s="16" t="str">
        <f t="array" ref="I2646">IF(H2646&lt;&gt;"",SUM(IF(Data_TABLE[EOM Date]=EOMONTH(H2646,0),Data_TABLE[Total Value Sold],0)),"")</f>
        <v/>
      </c>
      <c r="J2646" s="16" t="e">
        <f t="shared" ca="1" si="123"/>
        <v>#N/A</v>
      </c>
      <c r="K2646" s="16" t="e">
        <f t="shared" ca="1" si="124"/>
        <v>#N/A</v>
      </c>
      <c r="L2646" s="12" t="str">
        <f>IF(I2646&lt;&gt;"",RANK(I2646,ListSales,0),"")</f>
        <v/>
      </c>
      <c r="V2646" s="18" t="str">
        <f>IF(U2646&lt;&gt;"",SUMIFS(Data_TABLE[Total Value Sold],Data_TABLE[EOM Date],"="&amp;EOMONTH(Dashboard!$I$7,0),Data_TABLE[Customer],"="&amp;Calc!U2646),"")</f>
        <v/>
      </c>
    </row>
    <row r="2647" spans="8:22" x14ac:dyDescent="0.2">
      <c r="H2647" s="15" t="str">
        <f t="shared" si="125"/>
        <v/>
      </c>
      <c r="I2647" s="16" t="str">
        <f t="array" ref="I2647">IF(H2647&lt;&gt;"",SUM(IF(Data_TABLE[EOM Date]=EOMONTH(H2647,0),Data_TABLE[Total Value Sold],0)),"")</f>
        <v/>
      </c>
      <c r="J2647" s="16" t="e">
        <f t="shared" ca="1" si="123"/>
        <v>#N/A</v>
      </c>
      <c r="K2647" s="16" t="e">
        <f t="shared" ca="1" si="124"/>
        <v>#N/A</v>
      </c>
      <c r="L2647" s="12" t="str">
        <f>IF(I2647&lt;&gt;"",RANK(I2647,ListSales,0),"")</f>
        <v/>
      </c>
      <c r="V2647" s="18" t="str">
        <f>IF(U2647&lt;&gt;"",SUMIFS(Data_TABLE[Total Value Sold],Data_TABLE[EOM Date],"="&amp;EOMONTH(Dashboard!$I$7,0),Data_TABLE[Customer],"="&amp;Calc!U2647),"")</f>
        <v/>
      </c>
    </row>
    <row r="2648" spans="8:22" x14ac:dyDescent="0.2">
      <c r="H2648" s="15" t="str">
        <f t="shared" si="125"/>
        <v/>
      </c>
      <c r="I2648" s="16" t="str">
        <f t="array" ref="I2648">IF(H2648&lt;&gt;"",SUM(IF(Data_TABLE[EOM Date]=EOMONTH(H2648,0),Data_TABLE[Total Value Sold],0)),"")</f>
        <v/>
      </c>
      <c r="J2648" s="16" t="e">
        <f t="shared" ca="1" si="123"/>
        <v>#N/A</v>
      </c>
      <c r="K2648" s="16" t="e">
        <f t="shared" ca="1" si="124"/>
        <v>#N/A</v>
      </c>
      <c r="L2648" s="12" t="str">
        <f>IF(I2648&lt;&gt;"",RANK(I2648,ListSales,0),"")</f>
        <v/>
      </c>
      <c r="V2648" s="18" t="str">
        <f>IF(U2648&lt;&gt;"",SUMIFS(Data_TABLE[Total Value Sold],Data_TABLE[EOM Date],"="&amp;EOMONTH(Dashboard!$I$7,0),Data_TABLE[Customer],"="&amp;Calc!U2648),"")</f>
        <v/>
      </c>
    </row>
    <row r="2649" spans="8:22" x14ac:dyDescent="0.2">
      <c r="H2649" s="15" t="str">
        <f t="shared" si="125"/>
        <v/>
      </c>
      <c r="I2649" s="16" t="str">
        <f t="array" ref="I2649">IF(H2649&lt;&gt;"",SUM(IF(Data_TABLE[EOM Date]=EOMONTH(H2649,0),Data_TABLE[Total Value Sold],0)),"")</f>
        <v/>
      </c>
      <c r="J2649" s="16" t="e">
        <f t="shared" ca="1" si="123"/>
        <v>#N/A</v>
      </c>
      <c r="K2649" s="16" t="e">
        <f t="shared" ca="1" si="124"/>
        <v>#N/A</v>
      </c>
      <c r="L2649" s="12" t="str">
        <f>IF(I2649&lt;&gt;"",RANK(I2649,ListSales,0),"")</f>
        <v/>
      </c>
      <c r="V2649" s="18" t="str">
        <f>IF(U2649&lt;&gt;"",SUMIFS(Data_TABLE[Total Value Sold],Data_TABLE[EOM Date],"="&amp;EOMONTH(Dashboard!$I$7,0),Data_TABLE[Customer],"="&amp;Calc!U2649),"")</f>
        <v/>
      </c>
    </row>
    <row r="2650" spans="8:22" x14ac:dyDescent="0.2">
      <c r="H2650" s="15" t="str">
        <f t="shared" si="125"/>
        <v/>
      </c>
      <c r="I2650" s="16" t="str">
        <f t="array" ref="I2650">IF(H2650&lt;&gt;"",SUM(IF(Data_TABLE[EOM Date]=EOMONTH(H2650,0),Data_TABLE[Total Value Sold],0)),"")</f>
        <v/>
      </c>
      <c r="J2650" s="16" t="e">
        <f t="shared" ca="1" si="123"/>
        <v>#N/A</v>
      </c>
      <c r="K2650" s="16" t="e">
        <f t="shared" ca="1" si="124"/>
        <v>#N/A</v>
      </c>
      <c r="L2650" s="12" t="str">
        <f>IF(I2650&lt;&gt;"",RANK(I2650,ListSales,0),"")</f>
        <v/>
      </c>
      <c r="V2650" s="18" t="str">
        <f>IF(U2650&lt;&gt;"",SUMIFS(Data_TABLE[Total Value Sold],Data_TABLE[EOM Date],"="&amp;EOMONTH(Dashboard!$I$7,0),Data_TABLE[Customer],"="&amp;Calc!U2650),"")</f>
        <v/>
      </c>
    </row>
    <row r="2651" spans="8:22" x14ac:dyDescent="0.2">
      <c r="H2651" s="15" t="str">
        <f t="shared" si="125"/>
        <v/>
      </c>
      <c r="I2651" s="16" t="str">
        <f t="array" ref="I2651">IF(H2651&lt;&gt;"",SUM(IF(Data_TABLE[EOM Date]=EOMONTH(H2651,0),Data_TABLE[Total Value Sold],0)),"")</f>
        <v/>
      </c>
      <c r="J2651" s="16" t="e">
        <f t="shared" ca="1" si="123"/>
        <v>#N/A</v>
      </c>
      <c r="K2651" s="16" t="e">
        <f t="shared" ca="1" si="124"/>
        <v>#N/A</v>
      </c>
      <c r="L2651" s="12" t="str">
        <f>IF(I2651&lt;&gt;"",RANK(I2651,ListSales,0),"")</f>
        <v/>
      </c>
      <c r="V2651" s="18" t="str">
        <f>IF(U2651&lt;&gt;"",SUMIFS(Data_TABLE[Total Value Sold],Data_TABLE[EOM Date],"="&amp;EOMONTH(Dashboard!$I$7,0),Data_TABLE[Customer],"="&amp;Calc!U2651),"")</f>
        <v/>
      </c>
    </row>
    <row r="2652" spans="8:22" x14ac:dyDescent="0.2">
      <c r="H2652" s="15" t="str">
        <f t="shared" si="125"/>
        <v/>
      </c>
      <c r="I2652" s="16" t="str">
        <f t="array" ref="I2652">IF(H2652&lt;&gt;"",SUM(IF(Data_TABLE[EOM Date]=EOMONTH(H2652,0),Data_TABLE[Total Value Sold],0)),"")</f>
        <v/>
      </c>
      <c r="J2652" s="16" t="e">
        <f t="shared" ca="1" si="123"/>
        <v>#N/A</v>
      </c>
      <c r="K2652" s="16" t="e">
        <f t="shared" ca="1" si="124"/>
        <v>#N/A</v>
      </c>
      <c r="L2652" s="12" t="str">
        <f>IF(I2652&lt;&gt;"",RANK(I2652,ListSales,0),"")</f>
        <v/>
      </c>
      <c r="V2652" s="18" t="str">
        <f>IF(U2652&lt;&gt;"",SUMIFS(Data_TABLE[Total Value Sold],Data_TABLE[EOM Date],"="&amp;EOMONTH(Dashboard!$I$7,0),Data_TABLE[Customer],"="&amp;Calc!U2652),"")</f>
        <v/>
      </c>
    </row>
    <row r="2653" spans="8:22" x14ac:dyDescent="0.2">
      <c r="H2653" s="15" t="str">
        <f t="shared" si="125"/>
        <v/>
      </c>
      <c r="I2653" s="16" t="str">
        <f t="array" ref="I2653">IF(H2653&lt;&gt;"",SUM(IF(Data_TABLE[EOM Date]=EOMONTH(H2653,0),Data_TABLE[Total Value Sold],0)),"")</f>
        <v/>
      </c>
      <c r="J2653" s="16" t="e">
        <f t="shared" ca="1" si="123"/>
        <v>#N/A</v>
      </c>
      <c r="K2653" s="16" t="e">
        <f t="shared" ca="1" si="124"/>
        <v>#N/A</v>
      </c>
      <c r="L2653" s="12" t="str">
        <f>IF(I2653&lt;&gt;"",RANK(I2653,ListSales,0),"")</f>
        <v/>
      </c>
      <c r="V2653" s="18" t="str">
        <f>IF(U2653&lt;&gt;"",SUMIFS(Data_TABLE[Total Value Sold],Data_TABLE[EOM Date],"="&amp;EOMONTH(Dashboard!$I$7,0),Data_TABLE[Customer],"="&amp;Calc!U2653),"")</f>
        <v/>
      </c>
    </row>
    <row r="2654" spans="8:22" x14ac:dyDescent="0.2">
      <c r="H2654" s="15" t="str">
        <f t="shared" si="125"/>
        <v/>
      </c>
      <c r="I2654" s="16" t="str">
        <f t="array" ref="I2654">IF(H2654&lt;&gt;"",SUM(IF(Data_TABLE[EOM Date]=EOMONTH(H2654,0),Data_TABLE[Total Value Sold],0)),"")</f>
        <v/>
      </c>
      <c r="J2654" s="16" t="e">
        <f t="shared" ca="1" si="123"/>
        <v>#N/A</v>
      </c>
      <c r="K2654" s="16" t="e">
        <f t="shared" ca="1" si="124"/>
        <v>#N/A</v>
      </c>
      <c r="L2654" s="12" t="str">
        <f>IF(I2654&lt;&gt;"",RANK(I2654,ListSales,0),"")</f>
        <v/>
      </c>
      <c r="V2654" s="18" t="str">
        <f>IF(U2654&lt;&gt;"",SUMIFS(Data_TABLE[Total Value Sold],Data_TABLE[EOM Date],"="&amp;EOMONTH(Dashboard!$I$7,0),Data_TABLE[Customer],"="&amp;Calc!U2654),"")</f>
        <v/>
      </c>
    </row>
    <row r="2655" spans="8:22" x14ac:dyDescent="0.2">
      <c r="H2655" s="15" t="str">
        <f t="shared" si="125"/>
        <v/>
      </c>
      <c r="I2655" s="16" t="str">
        <f t="array" ref="I2655">IF(H2655&lt;&gt;"",SUM(IF(Data_TABLE[EOM Date]=EOMONTH(H2655,0),Data_TABLE[Total Value Sold],0)),"")</f>
        <v/>
      </c>
      <c r="J2655" s="16" t="e">
        <f t="shared" ca="1" si="123"/>
        <v>#N/A</v>
      </c>
      <c r="K2655" s="16" t="e">
        <f t="shared" ca="1" si="124"/>
        <v>#N/A</v>
      </c>
      <c r="L2655" s="12" t="str">
        <f>IF(I2655&lt;&gt;"",RANK(I2655,ListSales,0),"")</f>
        <v/>
      </c>
      <c r="V2655" s="18" t="str">
        <f>IF(U2655&lt;&gt;"",SUMIFS(Data_TABLE[Total Value Sold],Data_TABLE[EOM Date],"="&amp;EOMONTH(Dashboard!$I$7,0),Data_TABLE[Customer],"="&amp;Calc!U2655),"")</f>
        <v/>
      </c>
    </row>
    <row r="2656" spans="8:22" x14ac:dyDescent="0.2">
      <c r="H2656" s="15" t="str">
        <f t="shared" si="125"/>
        <v/>
      </c>
      <c r="I2656" s="16" t="str">
        <f t="array" ref="I2656">IF(H2656&lt;&gt;"",SUM(IF(Data_TABLE[EOM Date]=EOMONTH(H2656,0),Data_TABLE[Total Value Sold],0)),"")</f>
        <v/>
      </c>
      <c r="J2656" s="16" t="e">
        <f t="shared" ca="1" si="123"/>
        <v>#N/A</v>
      </c>
      <c r="K2656" s="16" t="e">
        <f t="shared" ca="1" si="124"/>
        <v>#N/A</v>
      </c>
      <c r="L2656" s="12" t="str">
        <f>IF(I2656&lt;&gt;"",RANK(I2656,ListSales,0),"")</f>
        <v/>
      </c>
      <c r="V2656" s="18" t="str">
        <f>IF(U2656&lt;&gt;"",SUMIFS(Data_TABLE[Total Value Sold],Data_TABLE[EOM Date],"="&amp;EOMONTH(Dashboard!$I$7,0),Data_TABLE[Customer],"="&amp;Calc!U2656),"")</f>
        <v/>
      </c>
    </row>
    <row r="2657" spans="8:22" x14ac:dyDescent="0.2">
      <c r="H2657" s="15" t="str">
        <f t="shared" si="125"/>
        <v/>
      </c>
      <c r="I2657" s="16" t="str">
        <f t="array" ref="I2657">IF(H2657&lt;&gt;"",SUM(IF(Data_TABLE[EOM Date]=EOMONTH(H2657,0),Data_TABLE[Total Value Sold],0)),"")</f>
        <v/>
      </c>
      <c r="J2657" s="16" t="e">
        <f t="shared" ca="1" si="123"/>
        <v>#N/A</v>
      </c>
      <c r="K2657" s="16" t="e">
        <f t="shared" ca="1" si="124"/>
        <v>#N/A</v>
      </c>
      <c r="L2657" s="12" t="str">
        <f>IF(I2657&lt;&gt;"",RANK(I2657,ListSales,0),"")</f>
        <v/>
      </c>
      <c r="V2657" s="18" t="str">
        <f>IF(U2657&lt;&gt;"",SUMIFS(Data_TABLE[Total Value Sold],Data_TABLE[EOM Date],"="&amp;EOMONTH(Dashboard!$I$7,0),Data_TABLE[Customer],"="&amp;Calc!U2657),"")</f>
        <v/>
      </c>
    </row>
    <row r="2658" spans="8:22" x14ac:dyDescent="0.2">
      <c r="H2658" s="15" t="str">
        <f t="shared" si="125"/>
        <v/>
      </c>
      <c r="I2658" s="16" t="str">
        <f t="array" ref="I2658">IF(H2658&lt;&gt;"",SUM(IF(Data_TABLE[EOM Date]=EOMONTH(H2658,0),Data_TABLE[Total Value Sold],0)),"")</f>
        <v/>
      </c>
      <c r="J2658" s="16" t="e">
        <f t="shared" ca="1" si="123"/>
        <v>#N/A</v>
      </c>
      <c r="K2658" s="16" t="e">
        <f t="shared" ca="1" si="124"/>
        <v>#N/A</v>
      </c>
      <c r="L2658" s="12" t="str">
        <f>IF(I2658&lt;&gt;"",RANK(I2658,ListSales,0),"")</f>
        <v/>
      </c>
      <c r="V2658" s="18" t="str">
        <f>IF(U2658&lt;&gt;"",SUMIFS(Data_TABLE[Total Value Sold],Data_TABLE[EOM Date],"="&amp;EOMONTH(Dashboard!$I$7,0),Data_TABLE[Customer],"="&amp;Calc!U2658),"")</f>
        <v/>
      </c>
    </row>
    <row r="2659" spans="8:22" x14ac:dyDescent="0.2">
      <c r="H2659" s="15" t="str">
        <f t="shared" si="125"/>
        <v/>
      </c>
      <c r="I2659" s="16" t="str">
        <f t="array" ref="I2659">IF(H2659&lt;&gt;"",SUM(IF(Data_TABLE[EOM Date]=EOMONTH(H2659,0),Data_TABLE[Total Value Sold],0)),"")</f>
        <v/>
      </c>
      <c r="J2659" s="16" t="e">
        <f t="shared" ca="1" si="123"/>
        <v>#N/A</v>
      </c>
      <c r="K2659" s="16" t="e">
        <f t="shared" ca="1" si="124"/>
        <v>#N/A</v>
      </c>
      <c r="L2659" s="12" t="str">
        <f>IF(I2659&lt;&gt;"",RANK(I2659,ListSales,0),"")</f>
        <v/>
      </c>
      <c r="V2659" s="18" t="str">
        <f>IF(U2659&lt;&gt;"",SUMIFS(Data_TABLE[Total Value Sold],Data_TABLE[EOM Date],"="&amp;EOMONTH(Dashboard!$I$7,0),Data_TABLE[Customer],"="&amp;Calc!U2659),"")</f>
        <v/>
      </c>
    </row>
    <row r="2660" spans="8:22" x14ac:dyDescent="0.2">
      <c r="H2660" s="15" t="str">
        <f t="shared" si="125"/>
        <v/>
      </c>
      <c r="I2660" s="16" t="str">
        <f t="array" ref="I2660">IF(H2660&lt;&gt;"",SUM(IF(Data_TABLE[EOM Date]=EOMONTH(H2660,0),Data_TABLE[Total Value Sold],0)),"")</f>
        <v/>
      </c>
      <c r="J2660" s="16" t="e">
        <f t="shared" ca="1" si="123"/>
        <v>#N/A</v>
      </c>
      <c r="K2660" s="16" t="e">
        <f t="shared" ca="1" si="124"/>
        <v>#N/A</v>
      </c>
      <c r="L2660" s="12" t="str">
        <f>IF(I2660&lt;&gt;"",RANK(I2660,ListSales,0),"")</f>
        <v/>
      </c>
      <c r="V2660" s="18" t="str">
        <f>IF(U2660&lt;&gt;"",SUMIFS(Data_TABLE[Total Value Sold],Data_TABLE[EOM Date],"="&amp;EOMONTH(Dashboard!$I$7,0),Data_TABLE[Customer],"="&amp;Calc!U2660),"")</f>
        <v/>
      </c>
    </row>
    <row r="2661" spans="8:22" x14ac:dyDescent="0.2">
      <c r="H2661" s="15" t="str">
        <f t="shared" si="125"/>
        <v/>
      </c>
      <c r="I2661" s="16" t="str">
        <f t="array" ref="I2661">IF(H2661&lt;&gt;"",SUM(IF(Data_TABLE[EOM Date]=EOMONTH(H2661,0),Data_TABLE[Total Value Sold],0)),"")</f>
        <v/>
      </c>
      <c r="J2661" s="16" t="e">
        <f t="shared" ca="1" si="123"/>
        <v>#N/A</v>
      </c>
      <c r="K2661" s="16" t="e">
        <f t="shared" ca="1" si="124"/>
        <v>#N/A</v>
      </c>
      <c r="L2661" s="12" t="str">
        <f>IF(I2661&lt;&gt;"",RANK(I2661,ListSales,0),"")</f>
        <v/>
      </c>
      <c r="V2661" s="18" t="str">
        <f>IF(U2661&lt;&gt;"",SUMIFS(Data_TABLE[Total Value Sold],Data_TABLE[EOM Date],"="&amp;EOMONTH(Dashboard!$I$7,0),Data_TABLE[Customer],"="&amp;Calc!U2661),"")</f>
        <v/>
      </c>
    </row>
    <row r="2662" spans="8:22" x14ac:dyDescent="0.2">
      <c r="H2662" s="15" t="str">
        <f t="shared" si="125"/>
        <v/>
      </c>
      <c r="I2662" s="16" t="str">
        <f t="array" ref="I2662">IF(H2662&lt;&gt;"",SUM(IF(Data_TABLE[EOM Date]=EOMONTH(H2662,0),Data_TABLE[Total Value Sold],0)),"")</f>
        <v/>
      </c>
      <c r="J2662" s="16" t="e">
        <f t="shared" ca="1" si="123"/>
        <v>#N/A</v>
      </c>
      <c r="K2662" s="16" t="e">
        <f t="shared" ca="1" si="124"/>
        <v>#N/A</v>
      </c>
      <c r="L2662" s="12" t="str">
        <f>IF(I2662&lt;&gt;"",RANK(I2662,ListSales,0),"")</f>
        <v/>
      </c>
      <c r="V2662" s="18" t="str">
        <f>IF(U2662&lt;&gt;"",SUMIFS(Data_TABLE[Total Value Sold],Data_TABLE[EOM Date],"="&amp;EOMONTH(Dashboard!$I$7,0),Data_TABLE[Customer],"="&amp;Calc!U2662),"")</f>
        <v/>
      </c>
    </row>
    <row r="2663" spans="8:22" x14ac:dyDescent="0.2">
      <c r="H2663" s="15" t="str">
        <f t="shared" si="125"/>
        <v/>
      </c>
      <c r="I2663" s="16" t="str">
        <f t="array" ref="I2663">IF(H2663&lt;&gt;"",SUM(IF(Data_TABLE[EOM Date]=EOMONTH(H2663,0),Data_TABLE[Total Value Sold],0)),"")</f>
        <v/>
      </c>
      <c r="J2663" s="16" t="e">
        <f t="shared" ca="1" si="123"/>
        <v>#N/A</v>
      </c>
      <c r="K2663" s="16" t="e">
        <f t="shared" ca="1" si="124"/>
        <v>#N/A</v>
      </c>
      <c r="L2663" s="12" t="str">
        <f>IF(I2663&lt;&gt;"",RANK(I2663,ListSales,0),"")</f>
        <v/>
      </c>
      <c r="V2663" s="18" t="str">
        <f>IF(U2663&lt;&gt;"",SUMIFS(Data_TABLE[Total Value Sold],Data_TABLE[EOM Date],"="&amp;EOMONTH(Dashboard!$I$7,0),Data_TABLE[Customer],"="&amp;Calc!U2663),"")</f>
        <v/>
      </c>
    </row>
    <row r="2664" spans="8:22" x14ac:dyDescent="0.2">
      <c r="H2664" s="15" t="str">
        <f t="shared" si="125"/>
        <v/>
      </c>
      <c r="I2664" s="16" t="str">
        <f t="array" ref="I2664">IF(H2664&lt;&gt;"",SUM(IF(Data_TABLE[EOM Date]=EOMONTH(H2664,0),Data_TABLE[Total Value Sold],0)),"")</f>
        <v/>
      </c>
      <c r="J2664" s="16" t="e">
        <f t="shared" ca="1" si="123"/>
        <v>#N/A</v>
      </c>
      <c r="K2664" s="16" t="e">
        <f t="shared" ca="1" si="124"/>
        <v>#N/A</v>
      </c>
      <c r="L2664" s="12" t="str">
        <f>IF(I2664&lt;&gt;"",RANK(I2664,ListSales,0),"")</f>
        <v/>
      </c>
      <c r="V2664" s="18" t="str">
        <f>IF(U2664&lt;&gt;"",SUMIFS(Data_TABLE[Total Value Sold],Data_TABLE[EOM Date],"="&amp;EOMONTH(Dashboard!$I$7,0),Data_TABLE[Customer],"="&amp;Calc!U2664),"")</f>
        <v/>
      </c>
    </row>
    <row r="2665" spans="8:22" x14ac:dyDescent="0.2">
      <c r="H2665" s="15" t="str">
        <f t="shared" si="125"/>
        <v/>
      </c>
      <c r="I2665" s="16" t="str">
        <f t="array" ref="I2665">IF(H2665&lt;&gt;"",SUM(IF(Data_TABLE[EOM Date]=EOMONTH(H2665,0),Data_TABLE[Total Value Sold],0)),"")</f>
        <v/>
      </c>
      <c r="J2665" s="16" t="e">
        <f t="shared" ca="1" si="123"/>
        <v>#N/A</v>
      </c>
      <c r="K2665" s="16" t="e">
        <f t="shared" ca="1" si="124"/>
        <v>#N/A</v>
      </c>
      <c r="L2665" s="12" t="str">
        <f>IF(I2665&lt;&gt;"",RANK(I2665,ListSales,0),"")</f>
        <v/>
      </c>
      <c r="V2665" s="18" t="str">
        <f>IF(U2665&lt;&gt;"",SUMIFS(Data_TABLE[Total Value Sold],Data_TABLE[EOM Date],"="&amp;EOMONTH(Dashboard!$I$7,0),Data_TABLE[Customer],"="&amp;Calc!U2665),"")</f>
        <v/>
      </c>
    </row>
    <row r="2666" spans="8:22" x14ac:dyDescent="0.2">
      <c r="H2666" s="15" t="str">
        <f t="shared" si="125"/>
        <v/>
      </c>
      <c r="I2666" s="16" t="str">
        <f t="array" ref="I2666">IF(H2666&lt;&gt;"",SUM(IF(Data_TABLE[EOM Date]=EOMONTH(H2666,0),Data_TABLE[Total Value Sold],0)),"")</f>
        <v/>
      </c>
      <c r="J2666" s="16" t="e">
        <f t="shared" ca="1" si="123"/>
        <v>#N/A</v>
      </c>
      <c r="K2666" s="16" t="e">
        <f t="shared" ca="1" si="124"/>
        <v>#N/A</v>
      </c>
      <c r="L2666" s="12" t="str">
        <f>IF(I2666&lt;&gt;"",RANK(I2666,ListSales,0),"")</f>
        <v/>
      </c>
      <c r="V2666" s="18" t="str">
        <f>IF(U2666&lt;&gt;"",SUMIFS(Data_TABLE[Total Value Sold],Data_TABLE[EOM Date],"="&amp;EOMONTH(Dashboard!$I$7,0),Data_TABLE[Customer],"="&amp;Calc!U2666),"")</f>
        <v/>
      </c>
    </row>
    <row r="2667" spans="8:22" x14ac:dyDescent="0.2">
      <c r="H2667" s="15" t="str">
        <f t="shared" si="125"/>
        <v/>
      </c>
      <c r="I2667" s="16" t="str">
        <f t="array" ref="I2667">IF(H2667&lt;&gt;"",SUM(IF(Data_TABLE[EOM Date]=EOMONTH(H2667,0),Data_TABLE[Total Value Sold],0)),"")</f>
        <v/>
      </c>
      <c r="J2667" s="16" t="e">
        <f t="shared" ca="1" si="123"/>
        <v>#N/A</v>
      </c>
      <c r="K2667" s="16" t="e">
        <f t="shared" ca="1" si="124"/>
        <v>#N/A</v>
      </c>
      <c r="L2667" s="12" t="str">
        <f>IF(I2667&lt;&gt;"",RANK(I2667,ListSales,0),"")</f>
        <v/>
      </c>
      <c r="V2667" s="18" t="str">
        <f>IF(U2667&lt;&gt;"",SUMIFS(Data_TABLE[Total Value Sold],Data_TABLE[EOM Date],"="&amp;EOMONTH(Dashboard!$I$7,0),Data_TABLE[Customer],"="&amp;Calc!U2667),"")</f>
        <v/>
      </c>
    </row>
    <row r="2668" spans="8:22" x14ac:dyDescent="0.2">
      <c r="H2668" s="15" t="str">
        <f t="shared" si="125"/>
        <v/>
      </c>
      <c r="I2668" s="16" t="str">
        <f t="array" ref="I2668">IF(H2668&lt;&gt;"",SUM(IF(Data_TABLE[EOM Date]=EOMONTH(H2668,0),Data_TABLE[Total Value Sold],0)),"")</f>
        <v/>
      </c>
      <c r="J2668" s="16" t="e">
        <f t="shared" ca="1" si="123"/>
        <v>#N/A</v>
      </c>
      <c r="K2668" s="16" t="e">
        <f t="shared" ca="1" si="124"/>
        <v>#N/A</v>
      </c>
      <c r="L2668" s="12" t="str">
        <f>IF(I2668&lt;&gt;"",RANK(I2668,ListSales,0),"")</f>
        <v/>
      </c>
      <c r="V2668" s="18" t="str">
        <f>IF(U2668&lt;&gt;"",SUMIFS(Data_TABLE[Total Value Sold],Data_TABLE[EOM Date],"="&amp;EOMONTH(Dashboard!$I$7,0),Data_TABLE[Customer],"="&amp;Calc!U2668),"")</f>
        <v/>
      </c>
    </row>
    <row r="2669" spans="8:22" x14ac:dyDescent="0.2">
      <c r="H2669" s="15" t="str">
        <f t="shared" si="125"/>
        <v/>
      </c>
      <c r="I2669" s="16" t="str">
        <f t="array" ref="I2669">IF(H2669&lt;&gt;"",SUM(IF(Data_TABLE[EOM Date]=EOMONTH(H2669,0),Data_TABLE[Total Value Sold],0)),"")</f>
        <v/>
      </c>
      <c r="J2669" s="16" t="e">
        <f t="shared" ca="1" si="123"/>
        <v>#N/A</v>
      </c>
      <c r="K2669" s="16" t="e">
        <f t="shared" ca="1" si="124"/>
        <v>#N/A</v>
      </c>
      <c r="L2669" s="12" t="str">
        <f>IF(I2669&lt;&gt;"",RANK(I2669,ListSales,0),"")</f>
        <v/>
      </c>
      <c r="V2669" s="18" t="str">
        <f>IF(U2669&lt;&gt;"",SUMIFS(Data_TABLE[Total Value Sold],Data_TABLE[EOM Date],"="&amp;EOMONTH(Dashboard!$I$7,0),Data_TABLE[Customer],"="&amp;Calc!U2669),"")</f>
        <v/>
      </c>
    </row>
    <row r="2670" spans="8:22" x14ac:dyDescent="0.2">
      <c r="H2670" s="15" t="str">
        <f t="shared" si="125"/>
        <v/>
      </c>
      <c r="I2670" s="16" t="str">
        <f t="array" ref="I2670">IF(H2670&lt;&gt;"",SUM(IF(Data_TABLE[EOM Date]=EOMONTH(H2670,0),Data_TABLE[Total Value Sold],0)),"")</f>
        <v/>
      </c>
      <c r="J2670" s="16" t="e">
        <f t="shared" ca="1" si="123"/>
        <v>#N/A</v>
      </c>
      <c r="K2670" s="16" t="e">
        <f t="shared" ca="1" si="124"/>
        <v>#N/A</v>
      </c>
      <c r="L2670" s="12" t="str">
        <f>IF(I2670&lt;&gt;"",RANK(I2670,ListSales,0),"")</f>
        <v/>
      </c>
      <c r="V2670" s="18" t="str">
        <f>IF(U2670&lt;&gt;"",SUMIFS(Data_TABLE[Total Value Sold],Data_TABLE[EOM Date],"="&amp;EOMONTH(Dashboard!$I$7,0),Data_TABLE[Customer],"="&amp;Calc!U2670),"")</f>
        <v/>
      </c>
    </row>
    <row r="2671" spans="8:22" x14ac:dyDescent="0.2">
      <c r="H2671" s="15" t="str">
        <f t="shared" si="125"/>
        <v/>
      </c>
      <c r="I2671" s="16" t="str">
        <f t="array" ref="I2671">IF(H2671&lt;&gt;"",SUM(IF(Data_TABLE[EOM Date]=EOMONTH(H2671,0),Data_TABLE[Total Value Sold],0)),"")</f>
        <v/>
      </c>
      <c r="J2671" s="16" t="e">
        <f t="shared" ca="1" si="123"/>
        <v>#N/A</v>
      </c>
      <c r="K2671" s="16" t="e">
        <f t="shared" ca="1" si="124"/>
        <v>#N/A</v>
      </c>
      <c r="L2671" s="12" t="str">
        <f>IF(I2671&lt;&gt;"",RANK(I2671,ListSales,0),"")</f>
        <v/>
      </c>
      <c r="V2671" s="18" t="str">
        <f>IF(U2671&lt;&gt;"",SUMIFS(Data_TABLE[Total Value Sold],Data_TABLE[EOM Date],"="&amp;EOMONTH(Dashboard!$I$7,0),Data_TABLE[Customer],"="&amp;Calc!U2671),"")</f>
        <v/>
      </c>
    </row>
    <row r="2672" spans="8:22" x14ac:dyDescent="0.2">
      <c r="H2672" s="15" t="str">
        <f t="shared" si="125"/>
        <v/>
      </c>
      <c r="I2672" s="16" t="str">
        <f t="array" ref="I2672">IF(H2672&lt;&gt;"",SUM(IF(Data_TABLE[EOM Date]=EOMONTH(H2672,0),Data_TABLE[Total Value Sold],0)),"")</f>
        <v/>
      </c>
      <c r="J2672" s="16" t="e">
        <f t="shared" ca="1" si="123"/>
        <v>#N/A</v>
      </c>
      <c r="K2672" s="16" t="e">
        <f t="shared" ca="1" si="124"/>
        <v>#N/A</v>
      </c>
      <c r="L2672" s="12" t="str">
        <f>IF(I2672&lt;&gt;"",RANK(I2672,ListSales,0),"")</f>
        <v/>
      </c>
      <c r="V2672" s="18" t="str">
        <f>IF(U2672&lt;&gt;"",SUMIFS(Data_TABLE[Total Value Sold],Data_TABLE[EOM Date],"="&amp;EOMONTH(Dashboard!$I$7,0),Data_TABLE[Customer],"="&amp;Calc!U2672),"")</f>
        <v/>
      </c>
    </row>
    <row r="2673" spans="8:22" x14ac:dyDescent="0.2">
      <c r="H2673" s="15" t="str">
        <f t="shared" si="125"/>
        <v/>
      </c>
      <c r="I2673" s="16" t="str">
        <f t="array" ref="I2673">IF(H2673&lt;&gt;"",SUM(IF(Data_TABLE[EOM Date]=EOMONTH(H2673,0),Data_TABLE[Total Value Sold],0)),"")</f>
        <v/>
      </c>
      <c r="J2673" s="16" t="e">
        <f t="shared" ca="1" si="123"/>
        <v>#N/A</v>
      </c>
      <c r="K2673" s="16" t="e">
        <f t="shared" ca="1" si="124"/>
        <v>#N/A</v>
      </c>
      <c r="L2673" s="12" t="str">
        <f>IF(I2673&lt;&gt;"",RANK(I2673,ListSales,0),"")</f>
        <v/>
      </c>
      <c r="V2673" s="18" t="str">
        <f>IF(U2673&lt;&gt;"",SUMIFS(Data_TABLE[Total Value Sold],Data_TABLE[EOM Date],"="&amp;EOMONTH(Dashboard!$I$7,0),Data_TABLE[Customer],"="&amp;Calc!U2673),"")</f>
        <v/>
      </c>
    </row>
    <row r="2674" spans="8:22" x14ac:dyDescent="0.2">
      <c r="H2674" s="15" t="str">
        <f t="shared" si="125"/>
        <v/>
      </c>
      <c r="I2674" s="16" t="str">
        <f t="array" ref="I2674">IF(H2674&lt;&gt;"",SUM(IF(Data_TABLE[EOM Date]=EOMONTH(H2674,0),Data_TABLE[Total Value Sold],0)),"")</f>
        <v/>
      </c>
      <c r="J2674" s="16" t="e">
        <f t="shared" ca="1" si="123"/>
        <v>#N/A</v>
      </c>
      <c r="K2674" s="16" t="e">
        <f t="shared" ca="1" si="124"/>
        <v>#N/A</v>
      </c>
      <c r="L2674" s="12" t="str">
        <f>IF(I2674&lt;&gt;"",RANK(I2674,ListSales,0),"")</f>
        <v/>
      </c>
      <c r="V2674" s="18" t="str">
        <f>IF(U2674&lt;&gt;"",SUMIFS(Data_TABLE[Total Value Sold],Data_TABLE[EOM Date],"="&amp;EOMONTH(Dashboard!$I$7,0),Data_TABLE[Customer],"="&amp;Calc!U2674),"")</f>
        <v/>
      </c>
    </row>
    <row r="2675" spans="8:22" x14ac:dyDescent="0.2">
      <c r="H2675" s="15" t="str">
        <f t="shared" si="125"/>
        <v/>
      </c>
      <c r="I2675" s="16" t="str">
        <f t="array" ref="I2675">IF(H2675&lt;&gt;"",SUM(IF(Data_TABLE[EOM Date]=EOMONTH(H2675,0),Data_TABLE[Total Value Sold],0)),"")</f>
        <v/>
      </c>
      <c r="J2675" s="16" t="e">
        <f t="shared" ca="1" si="123"/>
        <v>#N/A</v>
      </c>
      <c r="K2675" s="16" t="e">
        <f t="shared" ca="1" si="124"/>
        <v>#N/A</v>
      </c>
      <c r="L2675" s="12" t="str">
        <f>IF(I2675&lt;&gt;"",RANK(I2675,ListSales,0),"")</f>
        <v/>
      </c>
      <c r="V2675" s="18" t="str">
        <f>IF(U2675&lt;&gt;"",SUMIFS(Data_TABLE[Total Value Sold],Data_TABLE[EOM Date],"="&amp;EOMONTH(Dashboard!$I$7,0),Data_TABLE[Customer],"="&amp;Calc!U2675),"")</f>
        <v/>
      </c>
    </row>
    <row r="2676" spans="8:22" x14ac:dyDescent="0.2">
      <c r="H2676" s="15" t="str">
        <f t="shared" si="125"/>
        <v/>
      </c>
      <c r="I2676" s="16" t="str">
        <f t="array" ref="I2676">IF(H2676&lt;&gt;"",SUM(IF(Data_TABLE[EOM Date]=EOMONTH(H2676,0),Data_TABLE[Total Value Sold],0)),"")</f>
        <v/>
      </c>
      <c r="J2676" s="16" t="e">
        <f t="shared" ca="1" si="123"/>
        <v>#N/A</v>
      </c>
      <c r="K2676" s="16" t="e">
        <f t="shared" ca="1" si="124"/>
        <v>#N/A</v>
      </c>
      <c r="L2676" s="12" t="str">
        <f>IF(I2676&lt;&gt;"",RANK(I2676,ListSales,0),"")</f>
        <v/>
      </c>
      <c r="V2676" s="18" t="str">
        <f>IF(U2676&lt;&gt;"",SUMIFS(Data_TABLE[Total Value Sold],Data_TABLE[EOM Date],"="&amp;EOMONTH(Dashboard!$I$7,0),Data_TABLE[Customer],"="&amp;Calc!U2676),"")</f>
        <v/>
      </c>
    </row>
    <row r="2677" spans="8:22" x14ac:dyDescent="0.2">
      <c r="H2677" s="15" t="str">
        <f t="shared" si="125"/>
        <v/>
      </c>
      <c r="I2677" s="16" t="str">
        <f t="array" ref="I2677">IF(H2677&lt;&gt;"",SUM(IF(Data_TABLE[EOM Date]=EOMONTH(H2677,0),Data_TABLE[Total Value Sold],0)),"")</f>
        <v/>
      </c>
      <c r="J2677" s="16" t="e">
        <f t="shared" ca="1" si="123"/>
        <v>#N/A</v>
      </c>
      <c r="K2677" s="16" t="e">
        <f t="shared" ca="1" si="124"/>
        <v>#N/A</v>
      </c>
      <c r="L2677" s="12" t="str">
        <f>IF(I2677&lt;&gt;"",RANK(I2677,ListSales,0),"")</f>
        <v/>
      </c>
      <c r="V2677" s="18" t="str">
        <f>IF(U2677&lt;&gt;"",SUMIFS(Data_TABLE[Total Value Sold],Data_TABLE[EOM Date],"="&amp;EOMONTH(Dashboard!$I$7,0),Data_TABLE[Customer],"="&amp;Calc!U2677),"")</f>
        <v/>
      </c>
    </row>
    <row r="2678" spans="8:22" x14ac:dyDescent="0.2">
      <c r="H2678" s="15" t="str">
        <f t="shared" si="125"/>
        <v/>
      </c>
      <c r="I2678" s="16" t="str">
        <f t="array" ref="I2678">IF(H2678&lt;&gt;"",SUM(IF(Data_TABLE[EOM Date]=EOMONTH(H2678,0),Data_TABLE[Total Value Sold],0)),"")</f>
        <v/>
      </c>
      <c r="J2678" s="16" t="e">
        <f t="shared" ca="1" si="123"/>
        <v>#N/A</v>
      </c>
      <c r="K2678" s="16" t="e">
        <f t="shared" ca="1" si="124"/>
        <v>#N/A</v>
      </c>
      <c r="L2678" s="12" t="str">
        <f>IF(I2678&lt;&gt;"",RANK(I2678,ListSales,0),"")</f>
        <v/>
      </c>
      <c r="V2678" s="18" t="str">
        <f>IF(U2678&lt;&gt;"",SUMIFS(Data_TABLE[Total Value Sold],Data_TABLE[EOM Date],"="&amp;EOMONTH(Dashboard!$I$7,0),Data_TABLE[Customer],"="&amp;Calc!U2678),"")</f>
        <v/>
      </c>
    </row>
    <row r="2679" spans="8:22" x14ac:dyDescent="0.2">
      <c r="H2679" s="15" t="str">
        <f t="shared" si="125"/>
        <v/>
      </c>
      <c r="I2679" s="16" t="str">
        <f t="array" ref="I2679">IF(H2679&lt;&gt;"",SUM(IF(Data_TABLE[EOM Date]=EOMONTH(H2679,0),Data_TABLE[Total Value Sold],0)),"")</f>
        <v/>
      </c>
      <c r="J2679" s="16" t="e">
        <f t="shared" ca="1" si="123"/>
        <v>#N/A</v>
      </c>
      <c r="K2679" s="16" t="e">
        <f t="shared" ca="1" si="124"/>
        <v>#N/A</v>
      </c>
      <c r="L2679" s="12" t="str">
        <f>IF(I2679&lt;&gt;"",RANK(I2679,ListSales,0),"")</f>
        <v/>
      </c>
      <c r="V2679" s="18" t="str">
        <f>IF(U2679&lt;&gt;"",SUMIFS(Data_TABLE[Total Value Sold],Data_TABLE[EOM Date],"="&amp;EOMONTH(Dashboard!$I$7,0),Data_TABLE[Customer],"="&amp;Calc!U2679),"")</f>
        <v/>
      </c>
    </row>
    <row r="2680" spans="8:22" x14ac:dyDescent="0.2">
      <c r="H2680" s="15" t="str">
        <f t="shared" si="125"/>
        <v/>
      </c>
      <c r="I2680" s="16" t="str">
        <f t="array" ref="I2680">IF(H2680&lt;&gt;"",SUM(IF(Data_TABLE[EOM Date]=EOMONTH(H2680,0),Data_TABLE[Total Value Sold],0)),"")</f>
        <v/>
      </c>
      <c r="J2680" s="16" t="e">
        <f t="shared" ca="1" si="123"/>
        <v>#N/A</v>
      </c>
      <c r="K2680" s="16" t="e">
        <f t="shared" ca="1" si="124"/>
        <v>#N/A</v>
      </c>
      <c r="L2680" s="12" t="str">
        <f>IF(I2680&lt;&gt;"",RANK(I2680,ListSales,0),"")</f>
        <v/>
      </c>
      <c r="V2680" s="18" t="str">
        <f>IF(U2680&lt;&gt;"",SUMIFS(Data_TABLE[Total Value Sold],Data_TABLE[EOM Date],"="&amp;EOMONTH(Dashboard!$I$7,0),Data_TABLE[Customer],"="&amp;Calc!U2680),"")</f>
        <v/>
      </c>
    </row>
    <row r="2681" spans="8:22" x14ac:dyDescent="0.2">
      <c r="H2681" s="15" t="str">
        <f t="shared" si="125"/>
        <v/>
      </c>
      <c r="I2681" s="16" t="str">
        <f t="array" ref="I2681">IF(H2681&lt;&gt;"",SUM(IF(Data_TABLE[EOM Date]=EOMONTH(H2681,0),Data_TABLE[Total Value Sold],0)),"")</f>
        <v/>
      </c>
      <c r="J2681" s="16" t="e">
        <f t="shared" ca="1" si="123"/>
        <v>#N/A</v>
      </c>
      <c r="K2681" s="16" t="e">
        <f t="shared" ca="1" si="124"/>
        <v>#N/A</v>
      </c>
      <c r="L2681" s="12" t="str">
        <f>IF(I2681&lt;&gt;"",RANK(I2681,ListSales,0),"")</f>
        <v/>
      </c>
      <c r="V2681" s="18" t="str">
        <f>IF(U2681&lt;&gt;"",SUMIFS(Data_TABLE[Total Value Sold],Data_TABLE[EOM Date],"="&amp;EOMONTH(Dashboard!$I$7,0),Data_TABLE[Customer],"="&amp;Calc!U2681),"")</f>
        <v/>
      </c>
    </row>
    <row r="2682" spans="8:22" x14ac:dyDescent="0.2">
      <c r="H2682" s="15" t="str">
        <f t="shared" si="125"/>
        <v/>
      </c>
      <c r="I2682" s="16" t="str">
        <f t="array" ref="I2682">IF(H2682&lt;&gt;"",SUM(IF(Data_TABLE[EOM Date]=EOMONTH(H2682,0),Data_TABLE[Total Value Sold],0)),"")</f>
        <v/>
      </c>
      <c r="J2682" s="16" t="e">
        <f t="shared" ca="1" si="123"/>
        <v>#N/A</v>
      </c>
      <c r="K2682" s="16" t="e">
        <f t="shared" ca="1" si="124"/>
        <v>#N/A</v>
      </c>
      <c r="L2682" s="12" t="str">
        <f>IF(I2682&lt;&gt;"",RANK(I2682,ListSales,0),"")</f>
        <v/>
      </c>
      <c r="V2682" s="18" t="str">
        <f>IF(U2682&lt;&gt;"",SUMIFS(Data_TABLE[Total Value Sold],Data_TABLE[EOM Date],"="&amp;EOMONTH(Dashboard!$I$7,0),Data_TABLE[Customer],"="&amp;Calc!U2682),"")</f>
        <v/>
      </c>
    </row>
    <row r="2683" spans="8:22" x14ac:dyDescent="0.2">
      <c r="H2683" s="15" t="str">
        <f t="shared" si="125"/>
        <v/>
      </c>
      <c r="I2683" s="16" t="str">
        <f t="array" ref="I2683">IF(H2683&lt;&gt;"",SUM(IF(Data_TABLE[EOM Date]=EOMONTH(H2683,0),Data_TABLE[Total Value Sold],0)),"")</f>
        <v/>
      </c>
      <c r="J2683" s="16" t="e">
        <f t="shared" ca="1" si="123"/>
        <v>#N/A</v>
      </c>
      <c r="K2683" s="16" t="e">
        <f t="shared" ca="1" si="124"/>
        <v>#N/A</v>
      </c>
      <c r="L2683" s="12" t="str">
        <f>IF(I2683&lt;&gt;"",RANK(I2683,ListSales,0),"")</f>
        <v/>
      </c>
      <c r="V2683" s="18" t="str">
        <f>IF(U2683&lt;&gt;"",SUMIFS(Data_TABLE[Total Value Sold],Data_TABLE[EOM Date],"="&amp;EOMONTH(Dashboard!$I$7,0),Data_TABLE[Customer],"="&amp;Calc!U2683),"")</f>
        <v/>
      </c>
    </row>
    <row r="2684" spans="8:22" x14ac:dyDescent="0.2">
      <c r="H2684" s="15" t="str">
        <f t="shared" si="125"/>
        <v/>
      </c>
      <c r="I2684" s="16" t="str">
        <f t="array" ref="I2684">IF(H2684&lt;&gt;"",SUM(IF(Data_TABLE[EOM Date]=EOMONTH(H2684,0),Data_TABLE[Total Value Sold],0)),"")</f>
        <v/>
      </c>
      <c r="J2684" s="16" t="e">
        <f t="shared" ca="1" si="123"/>
        <v>#N/A</v>
      </c>
      <c r="K2684" s="16" t="e">
        <f t="shared" ca="1" si="124"/>
        <v>#N/A</v>
      </c>
      <c r="L2684" s="12" t="str">
        <f>IF(I2684&lt;&gt;"",RANK(I2684,ListSales,0),"")</f>
        <v/>
      </c>
      <c r="V2684" s="18" t="str">
        <f>IF(U2684&lt;&gt;"",SUMIFS(Data_TABLE[Total Value Sold],Data_TABLE[EOM Date],"="&amp;EOMONTH(Dashboard!$I$7,0),Data_TABLE[Customer],"="&amp;Calc!U2684),"")</f>
        <v/>
      </c>
    </row>
    <row r="2685" spans="8:22" x14ac:dyDescent="0.2">
      <c r="H2685" s="15" t="str">
        <f t="shared" si="125"/>
        <v/>
      </c>
      <c r="I2685" s="16" t="str">
        <f t="array" ref="I2685">IF(H2685&lt;&gt;"",SUM(IF(Data_TABLE[EOM Date]=EOMONTH(H2685,0),Data_TABLE[Total Value Sold],0)),"")</f>
        <v/>
      </c>
      <c r="J2685" s="16" t="e">
        <f t="shared" ca="1" si="123"/>
        <v>#N/A</v>
      </c>
      <c r="K2685" s="16" t="e">
        <f t="shared" ca="1" si="124"/>
        <v>#N/A</v>
      </c>
      <c r="L2685" s="12" t="str">
        <f>IF(I2685&lt;&gt;"",RANK(I2685,ListSales,0),"")</f>
        <v/>
      </c>
      <c r="V2685" s="18" t="str">
        <f>IF(U2685&lt;&gt;"",SUMIFS(Data_TABLE[Total Value Sold],Data_TABLE[EOM Date],"="&amp;EOMONTH(Dashboard!$I$7,0),Data_TABLE[Customer],"="&amp;Calc!U2685),"")</f>
        <v/>
      </c>
    </row>
    <row r="2686" spans="8:22" x14ac:dyDescent="0.2">
      <c r="H2686" s="15" t="str">
        <f t="shared" si="125"/>
        <v/>
      </c>
      <c r="I2686" s="16" t="str">
        <f t="array" ref="I2686">IF(H2686&lt;&gt;"",SUM(IF(Data_TABLE[EOM Date]=EOMONTH(H2686,0),Data_TABLE[Total Value Sold],0)),"")</f>
        <v/>
      </c>
      <c r="J2686" s="16" t="e">
        <f t="shared" ca="1" si="123"/>
        <v>#N/A</v>
      </c>
      <c r="K2686" s="16" t="e">
        <f t="shared" ca="1" si="124"/>
        <v>#N/A</v>
      </c>
      <c r="L2686" s="12" t="str">
        <f>IF(I2686&lt;&gt;"",RANK(I2686,ListSales,0),"")</f>
        <v/>
      </c>
      <c r="V2686" s="18" t="str">
        <f>IF(U2686&lt;&gt;"",SUMIFS(Data_TABLE[Total Value Sold],Data_TABLE[EOM Date],"="&amp;EOMONTH(Dashboard!$I$7,0),Data_TABLE[Customer],"="&amp;Calc!U2686),"")</f>
        <v/>
      </c>
    </row>
    <row r="2687" spans="8:22" x14ac:dyDescent="0.2">
      <c r="H2687" s="15" t="str">
        <f t="shared" si="125"/>
        <v/>
      </c>
      <c r="I2687" s="16" t="str">
        <f t="array" ref="I2687">IF(H2687&lt;&gt;"",SUM(IF(Data_TABLE[EOM Date]=EOMONTH(H2687,0),Data_TABLE[Total Value Sold],0)),"")</f>
        <v/>
      </c>
      <c r="J2687" s="16" t="e">
        <f t="shared" ca="1" si="123"/>
        <v>#N/A</v>
      </c>
      <c r="K2687" s="16" t="e">
        <f t="shared" ca="1" si="124"/>
        <v>#N/A</v>
      </c>
      <c r="L2687" s="12" t="str">
        <f>IF(I2687&lt;&gt;"",RANK(I2687,ListSales,0),"")</f>
        <v/>
      </c>
      <c r="V2687" s="18" t="str">
        <f>IF(U2687&lt;&gt;"",SUMIFS(Data_TABLE[Total Value Sold],Data_TABLE[EOM Date],"="&amp;EOMONTH(Dashboard!$I$7,0),Data_TABLE[Customer],"="&amp;Calc!U2687),"")</f>
        <v/>
      </c>
    </row>
    <row r="2688" spans="8:22" x14ac:dyDescent="0.2">
      <c r="H2688" s="15" t="str">
        <f t="shared" si="125"/>
        <v/>
      </c>
      <c r="I2688" s="16" t="str">
        <f t="array" ref="I2688">IF(H2688&lt;&gt;"",SUM(IF(Data_TABLE[EOM Date]=EOMONTH(H2688,0),Data_TABLE[Total Value Sold],0)),"")</f>
        <v/>
      </c>
      <c r="J2688" s="16" t="e">
        <f t="shared" ca="1" si="123"/>
        <v>#N/A</v>
      </c>
      <c r="K2688" s="16" t="e">
        <f t="shared" ca="1" si="124"/>
        <v>#N/A</v>
      </c>
      <c r="L2688" s="12" t="str">
        <f>IF(I2688&lt;&gt;"",RANK(I2688,ListSales,0),"")</f>
        <v/>
      </c>
      <c r="V2688" s="18" t="str">
        <f>IF(U2688&lt;&gt;"",SUMIFS(Data_TABLE[Total Value Sold],Data_TABLE[EOM Date],"="&amp;EOMONTH(Dashboard!$I$7,0),Data_TABLE[Customer],"="&amp;Calc!U2688),"")</f>
        <v/>
      </c>
    </row>
    <row r="2689" spans="8:22" x14ac:dyDescent="0.2">
      <c r="H2689" s="15" t="str">
        <f t="shared" si="125"/>
        <v/>
      </c>
      <c r="I2689" s="16" t="str">
        <f t="array" ref="I2689">IF(H2689&lt;&gt;"",SUM(IF(Data_TABLE[EOM Date]=EOMONTH(H2689,0),Data_TABLE[Total Value Sold],0)),"")</f>
        <v/>
      </c>
      <c r="J2689" s="16" t="e">
        <f t="shared" ca="1" si="123"/>
        <v>#N/A</v>
      </c>
      <c r="K2689" s="16" t="e">
        <f t="shared" ca="1" si="124"/>
        <v>#N/A</v>
      </c>
      <c r="L2689" s="12" t="str">
        <f>IF(I2689&lt;&gt;"",RANK(I2689,ListSales,0),"")</f>
        <v/>
      </c>
      <c r="V2689" s="18" t="str">
        <f>IF(U2689&lt;&gt;"",SUMIFS(Data_TABLE[Total Value Sold],Data_TABLE[EOM Date],"="&amp;EOMONTH(Dashboard!$I$7,0),Data_TABLE[Customer],"="&amp;Calc!U2689),"")</f>
        <v/>
      </c>
    </row>
    <row r="2690" spans="8:22" x14ac:dyDescent="0.2">
      <c r="H2690" s="15" t="str">
        <f t="shared" si="125"/>
        <v/>
      </c>
      <c r="I2690" s="16" t="str">
        <f t="array" ref="I2690">IF(H2690&lt;&gt;"",SUM(IF(Data_TABLE[EOM Date]=EOMONTH(H2690,0),Data_TABLE[Total Value Sold],0)),"")</f>
        <v/>
      </c>
      <c r="J2690" s="16" t="e">
        <f t="shared" ca="1" si="123"/>
        <v>#N/A</v>
      </c>
      <c r="K2690" s="16" t="e">
        <f t="shared" ca="1" si="124"/>
        <v>#N/A</v>
      </c>
      <c r="L2690" s="12" t="str">
        <f>IF(I2690&lt;&gt;"",RANK(I2690,ListSales,0),"")</f>
        <v/>
      </c>
      <c r="V2690" s="18" t="str">
        <f>IF(U2690&lt;&gt;"",SUMIFS(Data_TABLE[Total Value Sold],Data_TABLE[EOM Date],"="&amp;EOMONTH(Dashboard!$I$7,0),Data_TABLE[Customer],"="&amp;Calc!U2690),"")</f>
        <v/>
      </c>
    </row>
    <row r="2691" spans="8:22" x14ac:dyDescent="0.2">
      <c r="H2691" s="15" t="str">
        <f t="shared" si="125"/>
        <v/>
      </c>
      <c r="I2691" s="16" t="str">
        <f t="array" ref="I2691">IF(H2691&lt;&gt;"",SUM(IF(Data_TABLE[EOM Date]=EOMONTH(H2691,0),Data_TABLE[Total Value Sold],0)),"")</f>
        <v/>
      </c>
      <c r="J2691" s="16" t="e">
        <f t="shared" ca="1" si="123"/>
        <v>#N/A</v>
      </c>
      <c r="K2691" s="16" t="e">
        <f t="shared" ca="1" si="124"/>
        <v>#N/A</v>
      </c>
      <c r="L2691" s="12" t="str">
        <f>IF(I2691&lt;&gt;"",RANK(I2691,ListSales,0),"")</f>
        <v/>
      </c>
      <c r="V2691" s="18" t="str">
        <f>IF(U2691&lt;&gt;"",SUMIFS(Data_TABLE[Total Value Sold],Data_TABLE[EOM Date],"="&amp;EOMONTH(Dashboard!$I$7,0),Data_TABLE[Customer],"="&amp;Calc!U2691),"")</f>
        <v/>
      </c>
    </row>
    <row r="2692" spans="8:22" x14ac:dyDescent="0.2">
      <c r="H2692" s="15" t="str">
        <f t="shared" si="125"/>
        <v/>
      </c>
      <c r="I2692" s="16" t="str">
        <f t="array" ref="I2692">IF(H2692&lt;&gt;"",SUM(IF(Data_TABLE[EOM Date]=EOMONTH(H2692,0),Data_TABLE[Total Value Sold],0)),"")</f>
        <v/>
      </c>
      <c r="J2692" s="16" t="e">
        <f t="shared" ca="1" si="123"/>
        <v>#N/A</v>
      </c>
      <c r="K2692" s="16" t="e">
        <f t="shared" ca="1" si="124"/>
        <v>#N/A</v>
      </c>
      <c r="L2692" s="12" t="str">
        <f>IF(I2692&lt;&gt;"",RANK(I2692,ListSales,0),"")</f>
        <v/>
      </c>
      <c r="V2692" s="18" t="str">
        <f>IF(U2692&lt;&gt;"",SUMIFS(Data_TABLE[Total Value Sold],Data_TABLE[EOM Date],"="&amp;EOMONTH(Dashboard!$I$7,0),Data_TABLE[Customer],"="&amp;Calc!U2692),"")</f>
        <v/>
      </c>
    </row>
    <row r="2693" spans="8:22" x14ac:dyDescent="0.2">
      <c r="H2693" s="15" t="str">
        <f t="shared" si="125"/>
        <v/>
      </c>
      <c r="I2693" s="16" t="str">
        <f t="array" ref="I2693">IF(H2693&lt;&gt;"",SUM(IF(Data_TABLE[EOM Date]=EOMONTH(H2693,0),Data_TABLE[Total Value Sold],0)),"")</f>
        <v/>
      </c>
      <c r="J2693" s="16" t="e">
        <f t="shared" ref="J2693:J2756" ca="1" si="126">IF(L2693=$D$13,I2693,NA())</f>
        <v>#N/A</v>
      </c>
      <c r="K2693" s="16" t="e">
        <f t="shared" ref="K2693:K2756" ca="1" si="127">IF(L2693=$D$14,I2693,NA())</f>
        <v>#N/A</v>
      </c>
      <c r="L2693" s="12" t="str">
        <f>IF(I2693&lt;&gt;"",RANK(I2693,ListSales,0),"")</f>
        <v/>
      </c>
      <c r="V2693" s="18" t="str">
        <f>IF(U2693&lt;&gt;"",SUMIFS(Data_TABLE[Total Value Sold],Data_TABLE[EOM Date],"="&amp;EOMONTH(Dashboard!$I$7,0),Data_TABLE[Customer],"="&amp;Calc!U2693),"")</f>
        <v/>
      </c>
    </row>
    <row r="2694" spans="8:22" x14ac:dyDescent="0.2">
      <c r="H2694" s="15" t="str">
        <f t="shared" ref="H2694:H2757" si="128">IF(ROW(H2693)-3&gt;$D$5,"",EDATE(H2693,1))</f>
        <v/>
      </c>
      <c r="I2694" s="16" t="str">
        <f t="array" ref="I2694">IF(H2694&lt;&gt;"",SUM(IF(Data_TABLE[EOM Date]=EOMONTH(H2694,0),Data_TABLE[Total Value Sold],0)),"")</f>
        <v/>
      </c>
      <c r="J2694" s="16" t="e">
        <f t="shared" ca="1" si="126"/>
        <v>#N/A</v>
      </c>
      <c r="K2694" s="16" t="e">
        <f t="shared" ca="1" si="127"/>
        <v>#N/A</v>
      </c>
      <c r="L2694" s="12" t="str">
        <f>IF(I2694&lt;&gt;"",RANK(I2694,ListSales,0),"")</f>
        <v/>
      </c>
      <c r="V2694" s="18" t="str">
        <f>IF(U2694&lt;&gt;"",SUMIFS(Data_TABLE[Total Value Sold],Data_TABLE[EOM Date],"="&amp;EOMONTH(Dashboard!$I$7,0),Data_TABLE[Customer],"="&amp;Calc!U2694),"")</f>
        <v/>
      </c>
    </row>
    <row r="2695" spans="8:22" x14ac:dyDescent="0.2">
      <c r="H2695" s="15" t="str">
        <f t="shared" si="128"/>
        <v/>
      </c>
      <c r="I2695" s="16" t="str">
        <f t="array" ref="I2695">IF(H2695&lt;&gt;"",SUM(IF(Data_TABLE[EOM Date]=EOMONTH(H2695,0),Data_TABLE[Total Value Sold],0)),"")</f>
        <v/>
      </c>
      <c r="J2695" s="16" t="e">
        <f t="shared" ca="1" si="126"/>
        <v>#N/A</v>
      </c>
      <c r="K2695" s="16" t="e">
        <f t="shared" ca="1" si="127"/>
        <v>#N/A</v>
      </c>
      <c r="L2695" s="12" t="str">
        <f>IF(I2695&lt;&gt;"",RANK(I2695,ListSales,0),"")</f>
        <v/>
      </c>
      <c r="V2695" s="18" t="str">
        <f>IF(U2695&lt;&gt;"",SUMIFS(Data_TABLE[Total Value Sold],Data_TABLE[EOM Date],"="&amp;EOMONTH(Dashboard!$I$7,0),Data_TABLE[Customer],"="&amp;Calc!U2695),"")</f>
        <v/>
      </c>
    </row>
    <row r="2696" spans="8:22" x14ac:dyDescent="0.2">
      <c r="H2696" s="15" t="str">
        <f t="shared" si="128"/>
        <v/>
      </c>
      <c r="I2696" s="16" t="str">
        <f t="array" ref="I2696">IF(H2696&lt;&gt;"",SUM(IF(Data_TABLE[EOM Date]=EOMONTH(H2696,0),Data_TABLE[Total Value Sold],0)),"")</f>
        <v/>
      </c>
      <c r="J2696" s="16" t="e">
        <f t="shared" ca="1" si="126"/>
        <v>#N/A</v>
      </c>
      <c r="K2696" s="16" t="e">
        <f t="shared" ca="1" si="127"/>
        <v>#N/A</v>
      </c>
      <c r="L2696" s="12" t="str">
        <f>IF(I2696&lt;&gt;"",RANK(I2696,ListSales,0),"")</f>
        <v/>
      </c>
      <c r="V2696" s="18" t="str">
        <f>IF(U2696&lt;&gt;"",SUMIFS(Data_TABLE[Total Value Sold],Data_TABLE[EOM Date],"="&amp;EOMONTH(Dashboard!$I$7,0),Data_TABLE[Customer],"="&amp;Calc!U2696),"")</f>
        <v/>
      </c>
    </row>
    <row r="2697" spans="8:22" x14ac:dyDescent="0.2">
      <c r="H2697" s="15" t="str">
        <f t="shared" si="128"/>
        <v/>
      </c>
      <c r="I2697" s="16" t="str">
        <f t="array" ref="I2697">IF(H2697&lt;&gt;"",SUM(IF(Data_TABLE[EOM Date]=EOMONTH(H2697,0),Data_TABLE[Total Value Sold],0)),"")</f>
        <v/>
      </c>
      <c r="J2697" s="16" t="e">
        <f t="shared" ca="1" si="126"/>
        <v>#N/A</v>
      </c>
      <c r="K2697" s="16" t="e">
        <f t="shared" ca="1" si="127"/>
        <v>#N/A</v>
      </c>
      <c r="L2697" s="12" t="str">
        <f>IF(I2697&lt;&gt;"",RANK(I2697,ListSales,0),"")</f>
        <v/>
      </c>
      <c r="V2697" s="18" t="str">
        <f>IF(U2697&lt;&gt;"",SUMIFS(Data_TABLE[Total Value Sold],Data_TABLE[EOM Date],"="&amp;EOMONTH(Dashboard!$I$7,0),Data_TABLE[Customer],"="&amp;Calc!U2697),"")</f>
        <v/>
      </c>
    </row>
    <row r="2698" spans="8:22" x14ac:dyDescent="0.2">
      <c r="H2698" s="15" t="str">
        <f t="shared" si="128"/>
        <v/>
      </c>
      <c r="I2698" s="16" t="str">
        <f t="array" ref="I2698">IF(H2698&lt;&gt;"",SUM(IF(Data_TABLE[EOM Date]=EOMONTH(H2698,0),Data_TABLE[Total Value Sold],0)),"")</f>
        <v/>
      </c>
      <c r="J2698" s="16" t="e">
        <f t="shared" ca="1" si="126"/>
        <v>#N/A</v>
      </c>
      <c r="K2698" s="16" t="e">
        <f t="shared" ca="1" si="127"/>
        <v>#N/A</v>
      </c>
      <c r="L2698" s="12" t="str">
        <f>IF(I2698&lt;&gt;"",RANK(I2698,ListSales,0),"")</f>
        <v/>
      </c>
      <c r="V2698" s="18" t="str">
        <f>IF(U2698&lt;&gt;"",SUMIFS(Data_TABLE[Total Value Sold],Data_TABLE[EOM Date],"="&amp;EOMONTH(Dashboard!$I$7,0),Data_TABLE[Customer],"="&amp;Calc!U2698),"")</f>
        <v/>
      </c>
    </row>
    <row r="2699" spans="8:22" x14ac:dyDescent="0.2">
      <c r="H2699" s="15" t="str">
        <f t="shared" si="128"/>
        <v/>
      </c>
      <c r="I2699" s="16" t="str">
        <f t="array" ref="I2699">IF(H2699&lt;&gt;"",SUM(IF(Data_TABLE[EOM Date]=EOMONTH(H2699,0),Data_TABLE[Total Value Sold],0)),"")</f>
        <v/>
      </c>
      <c r="J2699" s="16" t="e">
        <f t="shared" ca="1" si="126"/>
        <v>#N/A</v>
      </c>
      <c r="K2699" s="16" t="e">
        <f t="shared" ca="1" si="127"/>
        <v>#N/A</v>
      </c>
      <c r="L2699" s="12" t="str">
        <f>IF(I2699&lt;&gt;"",RANK(I2699,ListSales,0),"")</f>
        <v/>
      </c>
      <c r="V2699" s="18" t="str">
        <f>IF(U2699&lt;&gt;"",SUMIFS(Data_TABLE[Total Value Sold],Data_TABLE[EOM Date],"="&amp;EOMONTH(Dashboard!$I$7,0),Data_TABLE[Customer],"="&amp;Calc!U2699),"")</f>
        <v/>
      </c>
    </row>
    <row r="2700" spans="8:22" x14ac:dyDescent="0.2">
      <c r="H2700" s="15" t="str">
        <f t="shared" si="128"/>
        <v/>
      </c>
      <c r="I2700" s="16" t="str">
        <f t="array" ref="I2700">IF(H2700&lt;&gt;"",SUM(IF(Data_TABLE[EOM Date]=EOMONTH(H2700,0),Data_TABLE[Total Value Sold],0)),"")</f>
        <v/>
      </c>
      <c r="J2700" s="16" t="e">
        <f t="shared" ca="1" si="126"/>
        <v>#N/A</v>
      </c>
      <c r="K2700" s="16" t="e">
        <f t="shared" ca="1" si="127"/>
        <v>#N/A</v>
      </c>
      <c r="L2700" s="12" t="str">
        <f>IF(I2700&lt;&gt;"",RANK(I2700,ListSales,0),"")</f>
        <v/>
      </c>
      <c r="V2700" s="18" t="str">
        <f>IF(U2700&lt;&gt;"",SUMIFS(Data_TABLE[Total Value Sold],Data_TABLE[EOM Date],"="&amp;EOMONTH(Dashboard!$I$7,0),Data_TABLE[Customer],"="&amp;Calc!U2700),"")</f>
        <v/>
      </c>
    </row>
    <row r="2701" spans="8:22" x14ac:dyDescent="0.2">
      <c r="H2701" s="15" t="str">
        <f t="shared" si="128"/>
        <v/>
      </c>
      <c r="I2701" s="16" t="str">
        <f t="array" ref="I2701">IF(H2701&lt;&gt;"",SUM(IF(Data_TABLE[EOM Date]=EOMONTH(H2701,0),Data_TABLE[Total Value Sold],0)),"")</f>
        <v/>
      </c>
      <c r="J2701" s="16" t="e">
        <f t="shared" ca="1" si="126"/>
        <v>#N/A</v>
      </c>
      <c r="K2701" s="16" t="e">
        <f t="shared" ca="1" si="127"/>
        <v>#N/A</v>
      </c>
      <c r="L2701" s="12" t="str">
        <f>IF(I2701&lt;&gt;"",RANK(I2701,ListSales,0),"")</f>
        <v/>
      </c>
      <c r="V2701" s="18" t="str">
        <f>IF(U2701&lt;&gt;"",SUMIFS(Data_TABLE[Total Value Sold],Data_TABLE[EOM Date],"="&amp;EOMONTH(Dashboard!$I$7,0),Data_TABLE[Customer],"="&amp;Calc!U2701),"")</f>
        <v/>
      </c>
    </row>
    <row r="2702" spans="8:22" x14ac:dyDescent="0.2">
      <c r="H2702" s="15" t="str">
        <f t="shared" si="128"/>
        <v/>
      </c>
      <c r="I2702" s="16" t="str">
        <f t="array" ref="I2702">IF(H2702&lt;&gt;"",SUM(IF(Data_TABLE[EOM Date]=EOMONTH(H2702,0),Data_TABLE[Total Value Sold],0)),"")</f>
        <v/>
      </c>
      <c r="J2702" s="16" t="e">
        <f t="shared" ca="1" si="126"/>
        <v>#N/A</v>
      </c>
      <c r="K2702" s="16" t="e">
        <f t="shared" ca="1" si="127"/>
        <v>#N/A</v>
      </c>
      <c r="L2702" s="12" t="str">
        <f>IF(I2702&lt;&gt;"",RANK(I2702,ListSales,0),"")</f>
        <v/>
      </c>
      <c r="V2702" s="18" t="str">
        <f>IF(U2702&lt;&gt;"",SUMIFS(Data_TABLE[Total Value Sold],Data_TABLE[EOM Date],"="&amp;EOMONTH(Dashboard!$I$7,0),Data_TABLE[Customer],"="&amp;Calc!U2702),"")</f>
        <v/>
      </c>
    </row>
    <row r="2703" spans="8:22" x14ac:dyDescent="0.2">
      <c r="H2703" s="15" t="str">
        <f t="shared" si="128"/>
        <v/>
      </c>
      <c r="I2703" s="16" t="str">
        <f t="array" ref="I2703">IF(H2703&lt;&gt;"",SUM(IF(Data_TABLE[EOM Date]=EOMONTH(H2703,0),Data_TABLE[Total Value Sold],0)),"")</f>
        <v/>
      </c>
      <c r="J2703" s="16" t="e">
        <f t="shared" ca="1" si="126"/>
        <v>#N/A</v>
      </c>
      <c r="K2703" s="16" t="e">
        <f t="shared" ca="1" si="127"/>
        <v>#N/A</v>
      </c>
      <c r="L2703" s="12" t="str">
        <f>IF(I2703&lt;&gt;"",RANK(I2703,ListSales,0),"")</f>
        <v/>
      </c>
      <c r="V2703" s="18" t="str">
        <f>IF(U2703&lt;&gt;"",SUMIFS(Data_TABLE[Total Value Sold],Data_TABLE[EOM Date],"="&amp;EOMONTH(Dashboard!$I$7,0),Data_TABLE[Customer],"="&amp;Calc!U2703),"")</f>
        <v/>
      </c>
    </row>
    <row r="2704" spans="8:22" x14ac:dyDescent="0.2">
      <c r="H2704" s="15" t="str">
        <f t="shared" si="128"/>
        <v/>
      </c>
      <c r="I2704" s="16" t="str">
        <f t="array" ref="I2704">IF(H2704&lt;&gt;"",SUM(IF(Data_TABLE[EOM Date]=EOMONTH(H2704,0),Data_TABLE[Total Value Sold],0)),"")</f>
        <v/>
      </c>
      <c r="J2704" s="16" t="e">
        <f t="shared" ca="1" si="126"/>
        <v>#N/A</v>
      </c>
      <c r="K2704" s="16" t="e">
        <f t="shared" ca="1" si="127"/>
        <v>#N/A</v>
      </c>
      <c r="L2704" s="12" t="str">
        <f>IF(I2704&lt;&gt;"",RANK(I2704,ListSales,0),"")</f>
        <v/>
      </c>
      <c r="V2704" s="18" t="str">
        <f>IF(U2704&lt;&gt;"",SUMIFS(Data_TABLE[Total Value Sold],Data_TABLE[EOM Date],"="&amp;EOMONTH(Dashboard!$I$7,0),Data_TABLE[Customer],"="&amp;Calc!U2704),"")</f>
        <v/>
      </c>
    </row>
    <row r="2705" spans="8:22" x14ac:dyDescent="0.2">
      <c r="H2705" s="15" t="str">
        <f t="shared" si="128"/>
        <v/>
      </c>
      <c r="I2705" s="16" t="str">
        <f t="array" ref="I2705">IF(H2705&lt;&gt;"",SUM(IF(Data_TABLE[EOM Date]=EOMONTH(H2705,0),Data_TABLE[Total Value Sold],0)),"")</f>
        <v/>
      </c>
      <c r="J2705" s="16" t="e">
        <f t="shared" ca="1" si="126"/>
        <v>#N/A</v>
      </c>
      <c r="K2705" s="16" t="e">
        <f t="shared" ca="1" si="127"/>
        <v>#N/A</v>
      </c>
      <c r="L2705" s="12" t="str">
        <f>IF(I2705&lt;&gt;"",RANK(I2705,ListSales,0),"")</f>
        <v/>
      </c>
      <c r="V2705" s="18" t="str">
        <f>IF(U2705&lt;&gt;"",SUMIFS(Data_TABLE[Total Value Sold],Data_TABLE[EOM Date],"="&amp;EOMONTH(Dashboard!$I$7,0),Data_TABLE[Customer],"="&amp;Calc!U2705),"")</f>
        <v/>
      </c>
    </row>
    <row r="2706" spans="8:22" x14ac:dyDescent="0.2">
      <c r="H2706" s="15" t="str">
        <f t="shared" si="128"/>
        <v/>
      </c>
      <c r="I2706" s="16" t="str">
        <f t="array" ref="I2706">IF(H2706&lt;&gt;"",SUM(IF(Data_TABLE[EOM Date]=EOMONTH(H2706,0),Data_TABLE[Total Value Sold],0)),"")</f>
        <v/>
      </c>
      <c r="J2706" s="16" t="e">
        <f t="shared" ca="1" si="126"/>
        <v>#N/A</v>
      </c>
      <c r="K2706" s="16" t="e">
        <f t="shared" ca="1" si="127"/>
        <v>#N/A</v>
      </c>
      <c r="L2706" s="12" t="str">
        <f>IF(I2706&lt;&gt;"",RANK(I2706,ListSales,0),"")</f>
        <v/>
      </c>
      <c r="V2706" s="18" t="str">
        <f>IF(U2706&lt;&gt;"",SUMIFS(Data_TABLE[Total Value Sold],Data_TABLE[EOM Date],"="&amp;EOMONTH(Dashboard!$I$7,0),Data_TABLE[Customer],"="&amp;Calc!U2706),"")</f>
        <v/>
      </c>
    </row>
    <row r="2707" spans="8:22" x14ac:dyDescent="0.2">
      <c r="H2707" s="15" t="str">
        <f t="shared" si="128"/>
        <v/>
      </c>
      <c r="I2707" s="16" t="str">
        <f t="array" ref="I2707">IF(H2707&lt;&gt;"",SUM(IF(Data_TABLE[EOM Date]=EOMONTH(H2707,0),Data_TABLE[Total Value Sold],0)),"")</f>
        <v/>
      </c>
      <c r="J2707" s="16" t="e">
        <f t="shared" ca="1" si="126"/>
        <v>#N/A</v>
      </c>
      <c r="K2707" s="16" t="e">
        <f t="shared" ca="1" si="127"/>
        <v>#N/A</v>
      </c>
      <c r="L2707" s="12" t="str">
        <f>IF(I2707&lt;&gt;"",RANK(I2707,ListSales,0),"")</f>
        <v/>
      </c>
      <c r="V2707" s="18" t="str">
        <f>IF(U2707&lt;&gt;"",SUMIFS(Data_TABLE[Total Value Sold],Data_TABLE[EOM Date],"="&amp;EOMONTH(Dashboard!$I$7,0),Data_TABLE[Customer],"="&amp;Calc!U2707),"")</f>
        <v/>
      </c>
    </row>
    <row r="2708" spans="8:22" x14ac:dyDescent="0.2">
      <c r="H2708" s="15" t="str">
        <f t="shared" si="128"/>
        <v/>
      </c>
      <c r="I2708" s="16" t="str">
        <f t="array" ref="I2708">IF(H2708&lt;&gt;"",SUM(IF(Data_TABLE[EOM Date]=EOMONTH(H2708,0),Data_TABLE[Total Value Sold],0)),"")</f>
        <v/>
      </c>
      <c r="J2708" s="16" t="e">
        <f t="shared" ca="1" si="126"/>
        <v>#N/A</v>
      </c>
      <c r="K2708" s="16" t="e">
        <f t="shared" ca="1" si="127"/>
        <v>#N/A</v>
      </c>
      <c r="L2708" s="12" t="str">
        <f>IF(I2708&lt;&gt;"",RANK(I2708,ListSales,0),"")</f>
        <v/>
      </c>
      <c r="V2708" s="18" t="str">
        <f>IF(U2708&lt;&gt;"",SUMIFS(Data_TABLE[Total Value Sold],Data_TABLE[EOM Date],"="&amp;EOMONTH(Dashboard!$I$7,0),Data_TABLE[Customer],"="&amp;Calc!U2708),"")</f>
        <v/>
      </c>
    </row>
    <row r="2709" spans="8:22" x14ac:dyDescent="0.2">
      <c r="H2709" s="15" t="str">
        <f t="shared" si="128"/>
        <v/>
      </c>
      <c r="I2709" s="16" t="str">
        <f t="array" ref="I2709">IF(H2709&lt;&gt;"",SUM(IF(Data_TABLE[EOM Date]=EOMONTH(H2709,0),Data_TABLE[Total Value Sold],0)),"")</f>
        <v/>
      </c>
      <c r="J2709" s="16" t="e">
        <f t="shared" ca="1" si="126"/>
        <v>#N/A</v>
      </c>
      <c r="K2709" s="16" t="e">
        <f t="shared" ca="1" si="127"/>
        <v>#N/A</v>
      </c>
      <c r="L2709" s="12" t="str">
        <f>IF(I2709&lt;&gt;"",RANK(I2709,ListSales,0),"")</f>
        <v/>
      </c>
      <c r="V2709" s="18" t="str">
        <f>IF(U2709&lt;&gt;"",SUMIFS(Data_TABLE[Total Value Sold],Data_TABLE[EOM Date],"="&amp;EOMONTH(Dashboard!$I$7,0),Data_TABLE[Customer],"="&amp;Calc!U2709),"")</f>
        <v/>
      </c>
    </row>
    <row r="2710" spans="8:22" x14ac:dyDescent="0.2">
      <c r="H2710" s="15" t="str">
        <f t="shared" si="128"/>
        <v/>
      </c>
      <c r="I2710" s="16" t="str">
        <f t="array" ref="I2710">IF(H2710&lt;&gt;"",SUM(IF(Data_TABLE[EOM Date]=EOMONTH(H2710,0),Data_TABLE[Total Value Sold],0)),"")</f>
        <v/>
      </c>
      <c r="J2710" s="16" t="e">
        <f t="shared" ca="1" si="126"/>
        <v>#N/A</v>
      </c>
      <c r="K2710" s="16" t="e">
        <f t="shared" ca="1" si="127"/>
        <v>#N/A</v>
      </c>
      <c r="L2710" s="12" t="str">
        <f>IF(I2710&lt;&gt;"",RANK(I2710,ListSales,0),"")</f>
        <v/>
      </c>
      <c r="V2710" s="18" t="str">
        <f>IF(U2710&lt;&gt;"",SUMIFS(Data_TABLE[Total Value Sold],Data_TABLE[EOM Date],"="&amp;EOMONTH(Dashboard!$I$7,0),Data_TABLE[Customer],"="&amp;Calc!U2710),"")</f>
        <v/>
      </c>
    </row>
    <row r="2711" spans="8:22" x14ac:dyDescent="0.2">
      <c r="H2711" s="15" t="str">
        <f t="shared" si="128"/>
        <v/>
      </c>
      <c r="I2711" s="16" t="str">
        <f t="array" ref="I2711">IF(H2711&lt;&gt;"",SUM(IF(Data_TABLE[EOM Date]=EOMONTH(H2711,0),Data_TABLE[Total Value Sold],0)),"")</f>
        <v/>
      </c>
      <c r="J2711" s="16" t="e">
        <f t="shared" ca="1" si="126"/>
        <v>#N/A</v>
      </c>
      <c r="K2711" s="16" t="e">
        <f t="shared" ca="1" si="127"/>
        <v>#N/A</v>
      </c>
      <c r="L2711" s="12" t="str">
        <f>IF(I2711&lt;&gt;"",RANK(I2711,ListSales,0),"")</f>
        <v/>
      </c>
      <c r="V2711" s="18" t="str">
        <f>IF(U2711&lt;&gt;"",SUMIFS(Data_TABLE[Total Value Sold],Data_TABLE[EOM Date],"="&amp;EOMONTH(Dashboard!$I$7,0),Data_TABLE[Customer],"="&amp;Calc!U2711),"")</f>
        <v/>
      </c>
    </row>
    <row r="2712" spans="8:22" x14ac:dyDescent="0.2">
      <c r="H2712" s="15" t="str">
        <f t="shared" si="128"/>
        <v/>
      </c>
      <c r="I2712" s="16" t="str">
        <f t="array" ref="I2712">IF(H2712&lt;&gt;"",SUM(IF(Data_TABLE[EOM Date]=EOMONTH(H2712,0),Data_TABLE[Total Value Sold],0)),"")</f>
        <v/>
      </c>
      <c r="J2712" s="16" t="e">
        <f t="shared" ca="1" si="126"/>
        <v>#N/A</v>
      </c>
      <c r="K2712" s="16" t="e">
        <f t="shared" ca="1" si="127"/>
        <v>#N/A</v>
      </c>
      <c r="L2712" s="12" t="str">
        <f>IF(I2712&lt;&gt;"",RANK(I2712,ListSales,0),"")</f>
        <v/>
      </c>
      <c r="V2712" s="18" t="str">
        <f>IF(U2712&lt;&gt;"",SUMIFS(Data_TABLE[Total Value Sold],Data_TABLE[EOM Date],"="&amp;EOMONTH(Dashboard!$I$7,0),Data_TABLE[Customer],"="&amp;Calc!U2712),"")</f>
        <v/>
      </c>
    </row>
    <row r="2713" spans="8:22" x14ac:dyDescent="0.2">
      <c r="H2713" s="15" t="str">
        <f t="shared" si="128"/>
        <v/>
      </c>
      <c r="I2713" s="16" t="str">
        <f t="array" ref="I2713">IF(H2713&lt;&gt;"",SUM(IF(Data_TABLE[EOM Date]=EOMONTH(H2713,0),Data_TABLE[Total Value Sold],0)),"")</f>
        <v/>
      </c>
      <c r="J2713" s="16" t="e">
        <f t="shared" ca="1" si="126"/>
        <v>#N/A</v>
      </c>
      <c r="K2713" s="16" t="e">
        <f t="shared" ca="1" si="127"/>
        <v>#N/A</v>
      </c>
      <c r="L2713" s="12" t="str">
        <f>IF(I2713&lt;&gt;"",RANK(I2713,ListSales,0),"")</f>
        <v/>
      </c>
      <c r="V2713" s="18" t="str">
        <f>IF(U2713&lt;&gt;"",SUMIFS(Data_TABLE[Total Value Sold],Data_TABLE[EOM Date],"="&amp;EOMONTH(Dashboard!$I$7,0),Data_TABLE[Customer],"="&amp;Calc!U2713),"")</f>
        <v/>
      </c>
    </row>
    <row r="2714" spans="8:22" x14ac:dyDescent="0.2">
      <c r="H2714" s="15" t="str">
        <f t="shared" si="128"/>
        <v/>
      </c>
      <c r="I2714" s="16" t="str">
        <f t="array" ref="I2714">IF(H2714&lt;&gt;"",SUM(IF(Data_TABLE[EOM Date]=EOMONTH(H2714,0),Data_TABLE[Total Value Sold],0)),"")</f>
        <v/>
      </c>
      <c r="J2714" s="16" t="e">
        <f t="shared" ca="1" si="126"/>
        <v>#N/A</v>
      </c>
      <c r="K2714" s="16" t="e">
        <f t="shared" ca="1" si="127"/>
        <v>#N/A</v>
      </c>
      <c r="L2714" s="12" t="str">
        <f>IF(I2714&lt;&gt;"",RANK(I2714,ListSales,0),"")</f>
        <v/>
      </c>
      <c r="V2714" s="18" t="str">
        <f>IF(U2714&lt;&gt;"",SUMIFS(Data_TABLE[Total Value Sold],Data_TABLE[EOM Date],"="&amp;EOMONTH(Dashboard!$I$7,0),Data_TABLE[Customer],"="&amp;Calc!U2714),"")</f>
        <v/>
      </c>
    </row>
    <row r="2715" spans="8:22" x14ac:dyDescent="0.2">
      <c r="H2715" s="15" t="str">
        <f t="shared" si="128"/>
        <v/>
      </c>
      <c r="I2715" s="16" t="str">
        <f t="array" ref="I2715">IF(H2715&lt;&gt;"",SUM(IF(Data_TABLE[EOM Date]=EOMONTH(H2715,0),Data_TABLE[Total Value Sold],0)),"")</f>
        <v/>
      </c>
      <c r="J2715" s="16" t="e">
        <f t="shared" ca="1" si="126"/>
        <v>#N/A</v>
      </c>
      <c r="K2715" s="16" t="e">
        <f t="shared" ca="1" si="127"/>
        <v>#N/A</v>
      </c>
      <c r="L2715" s="12" t="str">
        <f>IF(I2715&lt;&gt;"",RANK(I2715,ListSales,0),"")</f>
        <v/>
      </c>
      <c r="V2715" s="18" t="str">
        <f>IF(U2715&lt;&gt;"",SUMIFS(Data_TABLE[Total Value Sold],Data_TABLE[EOM Date],"="&amp;EOMONTH(Dashboard!$I$7,0),Data_TABLE[Customer],"="&amp;Calc!U2715),"")</f>
        <v/>
      </c>
    </row>
    <row r="2716" spans="8:22" x14ac:dyDescent="0.2">
      <c r="H2716" s="15" t="str">
        <f t="shared" si="128"/>
        <v/>
      </c>
      <c r="I2716" s="16" t="str">
        <f t="array" ref="I2716">IF(H2716&lt;&gt;"",SUM(IF(Data_TABLE[EOM Date]=EOMONTH(H2716,0),Data_TABLE[Total Value Sold],0)),"")</f>
        <v/>
      </c>
      <c r="J2716" s="16" t="e">
        <f t="shared" ca="1" si="126"/>
        <v>#N/A</v>
      </c>
      <c r="K2716" s="16" t="e">
        <f t="shared" ca="1" si="127"/>
        <v>#N/A</v>
      </c>
      <c r="L2716" s="12" t="str">
        <f>IF(I2716&lt;&gt;"",RANK(I2716,ListSales,0),"")</f>
        <v/>
      </c>
      <c r="V2716" s="18" t="str">
        <f>IF(U2716&lt;&gt;"",SUMIFS(Data_TABLE[Total Value Sold],Data_TABLE[EOM Date],"="&amp;EOMONTH(Dashboard!$I$7,0),Data_TABLE[Customer],"="&amp;Calc!U2716),"")</f>
        <v/>
      </c>
    </row>
    <row r="2717" spans="8:22" x14ac:dyDescent="0.2">
      <c r="H2717" s="15" t="str">
        <f t="shared" si="128"/>
        <v/>
      </c>
      <c r="I2717" s="16" t="str">
        <f t="array" ref="I2717">IF(H2717&lt;&gt;"",SUM(IF(Data_TABLE[EOM Date]=EOMONTH(H2717,0),Data_TABLE[Total Value Sold],0)),"")</f>
        <v/>
      </c>
      <c r="J2717" s="16" t="e">
        <f t="shared" ca="1" si="126"/>
        <v>#N/A</v>
      </c>
      <c r="K2717" s="16" t="e">
        <f t="shared" ca="1" si="127"/>
        <v>#N/A</v>
      </c>
      <c r="L2717" s="12" t="str">
        <f>IF(I2717&lt;&gt;"",RANK(I2717,ListSales,0),"")</f>
        <v/>
      </c>
      <c r="V2717" s="18" t="str">
        <f>IF(U2717&lt;&gt;"",SUMIFS(Data_TABLE[Total Value Sold],Data_TABLE[EOM Date],"="&amp;EOMONTH(Dashboard!$I$7,0),Data_TABLE[Customer],"="&amp;Calc!U2717),"")</f>
        <v/>
      </c>
    </row>
    <row r="2718" spans="8:22" x14ac:dyDescent="0.2">
      <c r="H2718" s="15" t="str">
        <f t="shared" si="128"/>
        <v/>
      </c>
      <c r="I2718" s="16" t="str">
        <f t="array" ref="I2718">IF(H2718&lt;&gt;"",SUM(IF(Data_TABLE[EOM Date]=EOMONTH(H2718,0),Data_TABLE[Total Value Sold],0)),"")</f>
        <v/>
      </c>
      <c r="J2718" s="16" t="e">
        <f t="shared" ca="1" si="126"/>
        <v>#N/A</v>
      </c>
      <c r="K2718" s="16" t="e">
        <f t="shared" ca="1" si="127"/>
        <v>#N/A</v>
      </c>
      <c r="L2718" s="12" t="str">
        <f>IF(I2718&lt;&gt;"",RANK(I2718,ListSales,0),"")</f>
        <v/>
      </c>
      <c r="V2718" s="18" t="str">
        <f>IF(U2718&lt;&gt;"",SUMIFS(Data_TABLE[Total Value Sold],Data_TABLE[EOM Date],"="&amp;EOMONTH(Dashboard!$I$7,0),Data_TABLE[Customer],"="&amp;Calc!U2718),"")</f>
        <v/>
      </c>
    </row>
    <row r="2719" spans="8:22" x14ac:dyDescent="0.2">
      <c r="H2719" s="15" t="str">
        <f t="shared" si="128"/>
        <v/>
      </c>
      <c r="I2719" s="16" t="str">
        <f t="array" ref="I2719">IF(H2719&lt;&gt;"",SUM(IF(Data_TABLE[EOM Date]=EOMONTH(H2719,0),Data_TABLE[Total Value Sold],0)),"")</f>
        <v/>
      </c>
      <c r="J2719" s="16" t="e">
        <f t="shared" ca="1" si="126"/>
        <v>#N/A</v>
      </c>
      <c r="K2719" s="16" t="e">
        <f t="shared" ca="1" si="127"/>
        <v>#N/A</v>
      </c>
      <c r="L2719" s="12" t="str">
        <f>IF(I2719&lt;&gt;"",RANK(I2719,ListSales,0),"")</f>
        <v/>
      </c>
      <c r="V2719" s="18" t="str">
        <f>IF(U2719&lt;&gt;"",SUMIFS(Data_TABLE[Total Value Sold],Data_TABLE[EOM Date],"="&amp;EOMONTH(Dashboard!$I$7,0),Data_TABLE[Customer],"="&amp;Calc!U2719),"")</f>
        <v/>
      </c>
    </row>
    <row r="2720" spans="8:22" x14ac:dyDescent="0.2">
      <c r="H2720" s="15" t="str">
        <f t="shared" si="128"/>
        <v/>
      </c>
      <c r="I2720" s="16" t="str">
        <f t="array" ref="I2720">IF(H2720&lt;&gt;"",SUM(IF(Data_TABLE[EOM Date]=EOMONTH(H2720,0),Data_TABLE[Total Value Sold],0)),"")</f>
        <v/>
      </c>
      <c r="J2720" s="16" t="e">
        <f t="shared" ca="1" si="126"/>
        <v>#N/A</v>
      </c>
      <c r="K2720" s="16" t="e">
        <f t="shared" ca="1" si="127"/>
        <v>#N/A</v>
      </c>
      <c r="L2720" s="12" t="str">
        <f>IF(I2720&lt;&gt;"",RANK(I2720,ListSales,0),"")</f>
        <v/>
      </c>
      <c r="V2720" s="18" t="str">
        <f>IF(U2720&lt;&gt;"",SUMIFS(Data_TABLE[Total Value Sold],Data_TABLE[EOM Date],"="&amp;EOMONTH(Dashboard!$I$7,0),Data_TABLE[Customer],"="&amp;Calc!U2720),"")</f>
        <v/>
      </c>
    </row>
    <row r="2721" spans="8:22" x14ac:dyDescent="0.2">
      <c r="H2721" s="15" t="str">
        <f t="shared" si="128"/>
        <v/>
      </c>
      <c r="I2721" s="16" t="str">
        <f t="array" ref="I2721">IF(H2721&lt;&gt;"",SUM(IF(Data_TABLE[EOM Date]=EOMONTH(H2721,0),Data_TABLE[Total Value Sold],0)),"")</f>
        <v/>
      </c>
      <c r="J2721" s="16" t="e">
        <f t="shared" ca="1" si="126"/>
        <v>#N/A</v>
      </c>
      <c r="K2721" s="16" t="e">
        <f t="shared" ca="1" si="127"/>
        <v>#N/A</v>
      </c>
      <c r="L2721" s="12" t="str">
        <f>IF(I2721&lt;&gt;"",RANK(I2721,ListSales,0),"")</f>
        <v/>
      </c>
      <c r="V2721" s="18" t="str">
        <f>IF(U2721&lt;&gt;"",SUMIFS(Data_TABLE[Total Value Sold],Data_TABLE[EOM Date],"="&amp;EOMONTH(Dashboard!$I$7,0),Data_TABLE[Customer],"="&amp;Calc!U2721),"")</f>
        <v/>
      </c>
    </row>
    <row r="2722" spans="8:22" x14ac:dyDescent="0.2">
      <c r="H2722" s="15" t="str">
        <f t="shared" si="128"/>
        <v/>
      </c>
      <c r="I2722" s="16" t="str">
        <f t="array" ref="I2722">IF(H2722&lt;&gt;"",SUM(IF(Data_TABLE[EOM Date]=EOMONTH(H2722,0),Data_TABLE[Total Value Sold],0)),"")</f>
        <v/>
      </c>
      <c r="J2722" s="16" t="e">
        <f t="shared" ca="1" si="126"/>
        <v>#N/A</v>
      </c>
      <c r="K2722" s="16" t="e">
        <f t="shared" ca="1" si="127"/>
        <v>#N/A</v>
      </c>
      <c r="L2722" s="12" t="str">
        <f>IF(I2722&lt;&gt;"",RANK(I2722,ListSales,0),"")</f>
        <v/>
      </c>
      <c r="V2722" s="18" t="str">
        <f>IF(U2722&lt;&gt;"",SUMIFS(Data_TABLE[Total Value Sold],Data_TABLE[EOM Date],"="&amp;EOMONTH(Dashboard!$I$7,0),Data_TABLE[Customer],"="&amp;Calc!U2722),"")</f>
        <v/>
      </c>
    </row>
    <row r="2723" spans="8:22" x14ac:dyDescent="0.2">
      <c r="H2723" s="15" t="str">
        <f t="shared" si="128"/>
        <v/>
      </c>
      <c r="I2723" s="16" t="str">
        <f t="array" ref="I2723">IF(H2723&lt;&gt;"",SUM(IF(Data_TABLE[EOM Date]=EOMONTH(H2723,0),Data_TABLE[Total Value Sold],0)),"")</f>
        <v/>
      </c>
      <c r="J2723" s="16" t="e">
        <f t="shared" ca="1" si="126"/>
        <v>#N/A</v>
      </c>
      <c r="K2723" s="16" t="e">
        <f t="shared" ca="1" si="127"/>
        <v>#N/A</v>
      </c>
      <c r="L2723" s="12" t="str">
        <f>IF(I2723&lt;&gt;"",RANK(I2723,ListSales,0),"")</f>
        <v/>
      </c>
      <c r="V2723" s="18" t="str">
        <f>IF(U2723&lt;&gt;"",SUMIFS(Data_TABLE[Total Value Sold],Data_TABLE[EOM Date],"="&amp;EOMONTH(Dashboard!$I$7,0),Data_TABLE[Customer],"="&amp;Calc!U2723),"")</f>
        <v/>
      </c>
    </row>
    <row r="2724" spans="8:22" x14ac:dyDescent="0.2">
      <c r="H2724" s="15" t="str">
        <f t="shared" si="128"/>
        <v/>
      </c>
      <c r="I2724" s="16" t="str">
        <f t="array" ref="I2724">IF(H2724&lt;&gt;"",SUM(IF(Data_TABLE[EOM Date]=EOMONTH(H2724,0),Data_TABLE[Total Value Sold],0)),"")</f>
        <v/>
      </c>
      <c r="J2724" s="16" t="e">
        <f t="shared" ca="1" si="126"/>
        <v>#N/A</v>
      </c>
      <c r="K2724" s="16" t="e">
        <f t="shared" ca="1" si="127"/>
        <v>#N/A</v>
      </c>
      <c r="L2724" s="12" t="str">
        <f>IF(I2724&lt;&gt;"",RANK(I2724,ListSales,0),"")</f>
        <v/>
      </c>
      <c r="V2724" s="18" t="str">
        <f>IF(U2724&lt;&gt;"",SUMIFS(Data_TABLE[Total Value Sold],Data_TABLE[EOM Date],"="&amp;EOMONTH(Dashboard!$I$7,0),Data_TABLE[Customer],"="&amp;Calc!U2724),"")</f>
        <v/>
      </c>
    </row>
    <row r="2725" spans="8:22" x14ac:dyDescent="0.2">
      <c r="H2725" s="15" t="str">
        <f t="shared" si="128"/>
        <v/>
      </c>
      <c r="I2725" s="16" t="str">
        <f t="array" ref="I2725">IF(H2725&lt;&gt;"",SUM(IF(Data_TABLE[EOM Date]=EOMONTH(H2725,0),Data_TABLE[Total Value Sold],0)),"")</f>
        <v/>
      </c>
      <c r="J2725" s="16" t="e">
        <f t="shared" ca="1" si="126"/>
        <v>#N/A</v>
      </c>
      <c r="K2725" s="16" t="e">
        <f t="shared" ca="1" si="127"/>
        <v>#N/A</v>
      </c>
      <c r="L2725" s="12" t="str">
        <f>IF(I2725&lt;&gt;"",RANK(I2725,ListSales,0),"")</f>
        <v/>
      </c>
      <c r="V2725" s="18" t="str">
        <f>IF(U2725&lt;&gt;"",SUMIFS(Data_TABLE[Total Value Sold],Data_TABLE[EOM Date],"="&amp;EOMONTH(Dashboard!$I$7,0),Data_TABLE[Customer],"="&amp;Calc!U2725),"")</f>
        <v/>
      </c>
    </row>
    <row r="2726" spans="8:22" x14ac:dyDescent="0.2">
      <c r="H2726" s="15" t="str">
        <f t="shared" si="128"/>
        <v/>
      </c>
      <c r="I2726" s="16" t="str">
        <f t="array" ref="I2726">IF(H2726&lt;&gt;"",SUM(IF(Data_TABLE[EOM Date]=EOMONTH(H2726,0),Data_TABLE[Total Value Sold],0)),"")</f>
        <v/>
      </c>
      <c r="J2726" s="16" t="e">
        <f t="shared" ca="1" si="126"/>
        <v>#N/A</v>
      </c>
      <c r="K2726" s="16" t="e">
        <f t="shared" ca="1" si="127"/>
        <v>#N/A</v>
      </c>
      <c r="L2726" s="12" t="str">
        <f>IF(I2726&lt;&gt;"",RANK(I2726,ListSales,0),"")</f>
        <v/>
      </c>
      <c r="V2726" s="18" t="str">
        <f>IF(U2726&lt;&gt;"",SUMIFS(Data_TABLE[Total Value Sold],Data_TABLE[EOM Date],"="&amp;EOMONTH(Dashboard!$I$7,0),Data_TABLE[Customer],"="&amp;Calc!U2726),"")</f>
        <v/>
      </c>
    </row>
    <row r="2727" spans="8:22" x14ac:dyDescent="0.2">
      <c r="H2727" s="15" t="str">
        <f t="shared" si="128"/>
        <v/>
      </c>
      <c r="I2727" s="16" t="str">
        <f t="array" ref="I2727">IF(H2727&lt;&gt;"",SUM(IF(Data_TABLE[EOM Date]=EOMONTH(H2727,0),Data_TABLE[Total Value Sold],0)),"")</f>
        <v/>
      </c>
      <c r="J2727" s="16" t="e">
        <f t="shared" ca="1" si="126"/>
        <v>#N/A</v>
      </c>
      <c r="K2727" s="16" t="e">
        <f t="shared" ca="1" si="127"/>
        <v>#N/A</v>
      </c>
      <c r="L2727" s="12" t="str">
        <f>IF(I2727&lt;&gt;"",RANK(I2727,ListSales,0),"")</f>
        <v/>
      </c>
      <c r="V2727" s="18" t="str">
        <f>IF(U2727&lt;&gt;"",SUMIFS(Data_TABLE[Total Value Sold],Data_TABLE[EOM Date],"="&amp;EOMONTH(Dashboard!$I$7,0),Data_TABLE[Customer],"="&amp;Calc!U2727),"")</f>
        <v/>
      </c>
    </row>
    <row r="2728" spans="8:22" x14ac:dyDescent="0.2">
      <c r="H2728" s="15" t="str">
        <f t="shared" si="128"/>
        <v/>
      </c>
      <c r="I2728" s="16" t="str">
        <f t="array" ref="I2728">IF(H2728&lt;&gt;"",SUM(IF(Data_TABLE[EOM Date]=EOMONTH(H2728,0),Data_TABLE[Total Value Sold],0)),"")</f>
        <v/>
      </c>
      <c r="J2728" s="16" t="e">
        <f t="shared" ca="1" si="126"/>
        <v>#N/A</v>
      </c>
      <c r="K2728" s="16" t="e">
        <f t="shared" ca="1" si="127"/>
        <v>#N/A</v>
      </c>
      <c r="L2728" s="12" t="str">
        <f>IF(I2728&lt;&gt;"",RANK(I2728,ListSales,0),"")</f>
        <v/>
      </c>
      <c r="V2728" s="18" t="str">
        <f>IF(U2728&lt;&gt;"",SUMIFS(Data_TABLE[Total Value Sold],Data_TABLE[EOM Date],"="&amp;EOMONTH(Dashboard!$I$7,0),Data_TABLE[Customer],"="&amp;Calc!U2728),"")</f>
        <v/>
      </c>
    </row>
    <row r="2729" spans="8:22" x14ac:dyDescent="0.2">
      <c r="H2729" s="15" t="str">
        <f t="shared" si="128"/>
        <v/>
      </c>
      <c r="I2729" s="16" t="str">
        <f t="array" ref="I2729">IF(H2729&lt;&gt;"",SUM(IF(Data_TABLE[EOM Date]=EOMONTH(H2729,0),Data_TABLE[Total Value Sold],0)),"")</f>
        <v/>
      </c>
      <c r="J2729" s="16" t="e">
        <f t="shared" ca="1" si="126"/>
        <v>#N/A</v>
      </c>
      <c r="K2729" s="16" t="e">
        <f t="shared" ca="1" si="127"/>
        <v>#N/A</v>
      </c>
      <c r="L2729" s="12" t="str">
        <f>IF(I2729&lt;&gt;"",RANK(I2729,ListSales,0),"")</f>
        <v/>
      </c>
      <c r="V2729" s="18" t="str">
        <f>IF(U2729&lt;&gt;"",SUMIFS(Data_TABLE[Total Value Sold],Data_TABLE[EOM Date],"="&amp;EOMONTH(Dashboard!$I$7,0),Data_TABLE[Customer],"="&amp;Calc!U2729),"")</f>
        <v/>
      </c>
    </row>
    <row r="2730" spans="8:22" x14ac:dyDescent="0.2">
      <c r="H2730" s="15" t="str">
        <f t="shared" si="128"/>
        <v/>
      </c>
      <c r="I2730" s="16" t="str">
        <f t="array" ref="I2730">IF(H2730&lt;&gt;"",SUM(IF(Data_TABLE[EOM Date]=EOMONTH(H2730,0),Data_TABLE[Total Value Sold],0)),"")</f>
        <v/>
      </c>
      <c r="J2730" s="16" t="e">
        <f t="shared" ca="1" si="126"/>
        <v>#N/A</v>
      </c>
      <c r="K2730" s="16" t="e">
        <f t="shared" ca="1" si="127"/>
        <v>#N/A</v>
      </c>
      <c r="L2730" s="12" t="str">
        <f>IF(I2730&lt;&gt;"",RANK(I2730,ListSales,0),"")</f>
        <v/>
      </c>
      <c r="V2730" s="18" t="str">
        <f>IF(U2730&lt;&gt;"",SUMIFS(Data_TABLE[Total Value Sold],Data_TABLE[EOM Date],"="&amp;EOMONTH(Dashboard!$I$7,0),Data_TABLE[Customer],"="&amp;Calc!U2730),"")</f>
        <v/>
      </c>
    </row>
    <row r="2731" spans="8:22" x14ac:dyDescent="0.2">
      <c r="H2731" s="15" t="str">
        <f t="shared" si="128"/>
        <v/>
      </c>
      <c r="I2731" s="16" t="str">
        <f t="array" ref="I2731">IF(H2731&lt;&gt;"",SUM(IF(Data_TABLE[EOM Date]=EOMONTH(H2731,0),Data_TABLE[Total Value Sold],0)),"")</f>
        <v/>
      </c>
      <c r="J2731" s="16" t="e">
        <f t="shared" ca="1" si="126"/>
        <v>#N/A</v>
      </c>
      <c r="K2731" s="16" t="e">
        <f t="shared" ca="1" si="127"/>
        <v>#N/A</v>
      </c>
      <c r="L2731" s="12" t="str">
        <f>IF(I2731&lt;&gt;"",RANK(I2731,ListSales,0),"")</f>
        <v/>
      </c>
      <c r="V2731" s="18" t="str">
        <f>IF(U2731&lt;&gt;"",SUMIFS(Data_TABLE[Total Value Sold],Data_TABLE[EOM Date],"="&amp;EOMONTH(Dashboard!$I$7,0),Data_TABLE[Customer],"="&amp;Calc!U2731),"")</f>
        <v/>
      </c>
    </row>
    <row r="2732" spans="8:22" x14ac:dyDescent="0.2">
      <c r="H2732" s="15" t="str">
        <f t="shared" si="128"/>
        <v/>
      </c>
      <c r="I2732" s="16" t="str">
        <f t="array" ref="I2732">IF(H2732&lt;&gt;"",SUM(IF(Data_TABLE[EOM Date]=EOMONTH(H2732,0),Data_TABLE[Total Value Sold],0)),"")</f>
        <v/>
      </c>
      <c r="J2732" s="16" t="e">
        <f t="shared" ca="1" si="126"/>
        <v>#N/A</v>
      </c>
      <c r="K2732" s="16" t="e">
        <f t="shared" ca="1" si="127"/>
        <v>#N/A</v>
      </c>
      <c r="L2732" s="12" t="str">
        <f>IF(I2732&lt;&gt;"",RANK(I2732,ListSales,0),"")</f>
        <v/>
      </c>
      <c r="V2732" s="18" t="str">
        <f>IF(U2732&lt;&gt;"",SUMIFS(Data_TABLE[Total Value Sold],Data_TABLE[EOM Date],"="&amp;EOMONTH(Dashboard!$I$7,0),Data_TABLE[Customer],"="&amp;Calc!U2732),"")</f>
        <v/>
      </c>
    </row>
    <row r="2733" spans="8:22" x14ac:dyDescent="0.2">
      <c r="H2733" s="15" t="str">
        <f t="shared" si="128"/>
        <v/>
      </c>
      <c r="I2733" s="16" t="str">
        <f t="array" ref="I2733">IF(H2733&lt;&gt;"",SUM(IF(Data_TABLE[EOM Date]=EOMONTH(H2733,0),Data_TABLE[Total Value Sold],0)),"")</f>
        <v/>
      </c>
      <c r="J2733" s="16" t="e">
        <f t="shared" ca="1" si="126"/>
        <v>#N/A</v>
      </c>
      <c r="K2733" s="16" t="e">
        <f t="shared" ca="1" si="127"/>
        <v>#N/A</v>
      </c>
      <c r="L2733" s="12" t="str">
        <f>IF(I2733&lt;&gt;"",RANK(I2733,ListSales,0),"")</f>
        <v/>
      </c>
      <c r="V2733" s="18" t="str">
        <f>IF(U2733&lt;&gt;"",SUMIFS(Data_TABLE[Total Value Sold],Data_TABLE[EOM Date],"="&amp;EOMONTH(Dashboard!$I$7,0),Data_TABLE[Customer],"="&amp;Calc!U2733),"")</f>
        <v/>
      </c>
    </row>
    <row r="2734" spans="8:22" x14ac:dyDescent="0.2">
      <c r="H2734" s="15" t="str">
        <f t="shared" si="128"/>
        <v/>
      </c>
      <c r="I2734" s="16" t="str">
        <f t="array" ref="I2734">IF(H2734&lt;&gt;"",SUM(IF(Data_TABLE[EOM Date]=EOMONTH(H2734,0),Data_TABLE[Total Value Sold],0)),"")</f>
        <v/>
      </c>
      <c r="J2734" s="16" t="e">
        <f t="shared" ca="1" si="126"/>
        <v>#N/A</v>
      </c>
      <c r="K2734" s="16" t="e">
        <f t="shared" ca="1" si="127"/>
        <v>#N/A</v>
      </c>
      <c r="L2734" s="12" t="str">
        <f>IF(I2734&lt;&gt;"",RANK(I2734,ListSales,0),"")</f>
        <v/>
      </c>
      <c r="V2734" s="18" t="str">
        <f>IF(U2734&lt;&gt;"",SUMIFS(Data_TABLE[Total Value Sold],Data_TABLE[EOM Date],"="&amp;EOMONTH(Dashboard!$I$7,0),Data_TABLE[Customer],"="&amp;Calc!U2734),"")</f>
        <v/>
      </c>
    </row>
    <row r="2735" spans="8:22" x14ac:dyDescent="0.2">
      <c r="H2735" s="15" t="str">
        <f t="shared" si="128"/>
        <v/>
      </c>
      <c r="I2735" s="16" t="str">
        <f t="array" ref="I2735">IF(H2735&lt;&gt;"",SUM(IF(Data_TABLE[EOM Date]=EOMONTH(H2735,0),Data_TABLE[Total Value Sold],0)),"")</f>
        <v/>
      </c>
      <c r="J2735" s="16" t="e">
        <f t="shared" ca="1" si="126"/>
        <v>#N/A</v>
      </c>
      <c r="K2735" s="16" t="e">
        <f t="shared" ca="1" si="127"/>
        <v>#N/A</v>
      </c>
      <c r="L2735" s="12" t="str">
        <f>IF(I2735&lt;&gt;"",RANK(I2735,ListSales,0),"")</f>
        <v/>
      </c>
      <c r="V2735" s="18" t="str">
        <f>IF(U2735&lt;&gt;"",SUMIFS(Data_TABLE[Total Value Sold],Data_TABLE[EOM Date],"="&amp;EOMONTH(Dashboard!$I$7,0),Data_TABLE[Customer],"="&amp;Calc!U2735),"")</f>
        <v/>
      </c>
    </row>
    <row r="2736" spans="8:22" x14ac:dyDescent="0.2">
      <c r="H2736" s="15" t="str">
        <f t="shared" si="128"/>
        <v/>
      </c>
      <c r="I2736" s="16" t="str">
        <f t="array" ref="I2736">IF(H2736&lt;&gt;"",SUM(IF(Data_TABLE[EOM Date]=EOMONTH(H2736,0),Data_TABLE[Total Value Sold],0)),"")</f>
        <v/>
      </c>
      <c r="J2736" s="16" t="e">
        <f t="shared" ca="1" si="126"/>
        <v>#N/A</v>
      </c>
      <c r="K2736" s="16" t="e">
        <f t="shared" ca="1" si="127"/>
        <v>#N/A</v>
      </c>
      <c r="L2736" s="12" t="str">
        <f>IF(I2736&lt;&gt;"",RANK(I2736,ListSales,0),"")</f>
        <v/>
      </c>
      <c r="V2736" s="18" t="str">
        <f>IF(U2736&lt;&gt;"",SUMIFS(Data_TABLE[Total Value Sold],Data_TABLE[EOM Date],"="&amp;EOMONTH(Dashboard!$I$7,0),Data_TABLE[Customer],"="&amp;Calc!U2736),"")</f>
        <v/>
      </c>
    </row>
    <row r="2737" spans="8:22" x14ac:dyDescent="0.2">
      <c r="H2737" s="15" t="str">
        <f t="shared" si="128"/>
        <v/>
      </c>
      <c r="I2737" s="16" t="str">
        <f t="array" ref="I2737">IF(H2737&lt;&gt;"",SUM(IF(Data_TABLE[EOM Date]=EOMONTH(H2737,0),Data_TABLE[Total Value Sold],0)),"")</f>
        <v/>
      </c>
      <c r="J2737" s="16" t="e">
        <f t="shared" ca="1" si="126"/>
        <v>#N/A</v>
      </c>
      <c r="K2737" s="16" t="e">
        <f t="shared" ca="1" si="127"/>
        <v>#N/A</v>
      </c>
      <c r="L2737" s="12" t="str">
        <f>IF(I2737&lt;&gt;"",RANK(I2737,ListSales,0),"")</f>
        <v/>
      </c>
      <c r="V2737" s="18" t="str">
        <f>IF(U2737&lt;&gt;"",SUMIFS(Data_TABLE[Total Value Sold],Data_TABLE[EOM Date],"="&amp;EOMONTH(Dashboard!$I$7,0),Data_TABLE[Customer],"="&amp;Calc!U2737),"")</f>
        <v/>
      </c>
    </row>
    <row r="2738" spans="8:22" x14ac:dyDescent="0.2">
      <c r="H2738" s="15" t="str">
        <f t="shared" si="128"/>
        <v/>
      </c>
      <c r="I2738" s="16" t="str">
        <f t="array" ref="I2738">IF(H2738&lt;&gt;"",SUM(IF(Data_TABLE[EOM Date]=EOMONTH(H2738,0),Data_TABLE[Total Value Sold],0)),"")</f>
        <v/>
      </c>
      <c r="J2738" s="16" t="e">
        <f t="shared" ca="1" si="126"/>
        <v>#N/A</v>
      </c>
      <c r="K2738" s="16" t="e">
        <f t="shared" ca="1" si="127"/>
        <v>#N/A</v>
      </c>
      <c r="L2738" s="12" t="str">
        <f>IF(I2738&lt;&gt;"",RANK(I2738,ListSales,0),"")</f>
        <v/>
      </c>
      <c r="V2738" s="18" t="str">
        <f>IF(U2738&lt;&gt;"",SUMIFS(Data_TABLE[Total Value Sold],Data_TABLE[EOM Date],"="&amp;EOMONTH(Dashboard!$I$7,0),Data_TABLE[Customer],"="&amp;Calc!U2738),"")</f>
        <v/>
      </c>
    </row>
    <row r="2739" spans="8:22" x14ac:dyDescent="0.2">
      <c r="H2739" s="15" t="str">
        <f t="shared" si="128"/>
        <v/>
      </c>
      <c r="I2739" s="16" t="str">
        <f t="array" ref="I2739">IF(H2739&lt;&gt;"",SUM(IF(Data_TABLE[EOM Date]=EOMONTH(H2739,0),Data_TABLE[Total Value Sold],0)),"")</f>
        <v/>
      </c>
      <c r="J2739" s="16" t="e">
        <f t="shared" ca="1" si="126"/>
        <v>#N/A</v>
      </c>
      <c r="K2739" s="16" t="e">
        <f t="shared" ca="1" si="127"/>
        <v>#N/A</v>
      </c>
      <c r="L2739" s="12" t="str">
        <f>IF(I2739&lt;&gt;"",RANK(I2739,ListSales,0),"")</f>
        <v/>
      </c>
      <c r="V2739" s="18" t="str">
        <f>IF(U2739&lt;&gt;"",SUMIFS(Data_TABLE[Total Value Sold],Data_TABLE[EOM Date],"="&amp;EOMONTH(Dashboard!$I$7,0),Data_TABLE[Customer],"="&amp;Calc!U2739),"")</f>
        <v/>
      </c>
    </row>
    <row r="2740" spans="8:22" x14ac:dyDescent="0.2">
      <c r="H2740" s="15" t="str">
        <f t="shared" si="128"/>
        <v/>
      </c>
      <c r="I2740" s="16" t="str">
        <f t="array" ref="I2740">IF(H2740&lt;&gt;"",SUM(IF(Data_TABLE[EOM Date]=EOMONTH(H2740,0),Data_TABLE[Total Value Sold],0)),"")</f>
        <v/>
      </c>
      <c r="J2740" s="16" t="e">
        <f t="shared" ca="1" si="126"/>
        <v>#N/A</v>
      </c>
      <c r="K2740" s="16" t="e">
        <f t="shared" ca="1" si="127"/>
        <v>#N/A</v>
      </c>
      <c r="L2740" s="12" t="str">
        <f>IF(I2740&lt;&gt;"",RANK(I2740,ListSales,0),"")</f>
        <v/>
      </c>
      <c r="V2740" s="18" t="str">
        <f>IF(U2740&lt;&gt;"",SUMIFS(Data_TABLE[Total Value Sold],Data_TABLE[EOM Date],"="&amp;EOMONTH(Dashboard!$I$7,0),Data_TABLE[Customer],"="&amp;Calc!U2740),"")</f>
        <v/>
      </c>
    </row>
    <row r="2741" spans="8:22" x14ac:dyDescent="0.2">
      <c r="H2741" s="15" t="str">
        <f t="shared" si="128"/>
        <v/>
      </c>
      <c r="I2741" s="16" t="str">
        <f t="array" ref="I2741">IF(H2741&lt;&gt;"",SUM(IF(Data_TABLE[EOM Date]=EOMONTH(H2741,0),Data_TABLE[Total Value Sold],0)),"")</f>
        <v/>
      </c>
      <c r="J2741" s="16" t="e">
        <f t="shared" ca="1" si="126"/>
        <v>#N/A</v>
      </c>
      <c r="K2741" s="16" t="e">
        <f t="shared" ca="1" si="127"/>
        <v>#N/A</v>
      </c>
      <c r="L2741" s="12" t="str">
        <f>IF(I2741&lt;&gt;"",RANK(I2741,ListSales,0),"")</f>
        <v/>
      </c>
      <c r="V2741" s="18" t="str">
        <f>IF(U2741&lt;&gt;"",SUMIFS(Data_TABLE[Total Value Sold],Data_TABLE[EOM Date],"="&amp;EOMONTH(Dashboard!$I$7,0),Data_TABLE[Customer],"="&amp;Calc!U2741),"")</f>
        <v/>
      </c>
    </row>
    <row r="2742" spans="8:22" x14ac:dyDescent="0.2">
      <c r="H2742" s="15" t="str">
        <f t="shared" si="128"/>
        <v/>
      </c>
      <c r="I2742" s="16" t="str">
        <f t="array" ref="I2742">IF(H2742&lt;&gt;"",SUM(IF(Data_TABLE[EOM Date]=EOMONTH(H2742,0),Data_TABLE[Total Value Sold],0)),"")</f>
        <v/>
      </c>
      <c r="J2742" s="16" t="e">
        <f t="shared" ca="1" si="126"/>
        <v>#N/A</v>
      </c>
      <c r="K2742" s="16" t="e">
        <f t="shared" ca="1" si="127"/>
        <v>#N/A</v>
      </c>
      <c r="L2742" s="12" t="str">
        <f>IF(I2742&lt;&gt;"",RANK(I2742,ListSales,0),"")</f>
        <v/>
      </c>
      <c r="V2742" s="18" t="str">
        <f>IF(U2742&lt;&gt;"",SUMIFS(Data_TABLE[Total Value Sold],Data_TABLE[EOM Date],"="&amp;EOMONTH(Dashboard!$I$7,0),Data_TABLE[Customer],"="&amp;Calc!U2742),"")</f>
        <v/>
      </c>
    </row>
    <row r="2743" spans="8:22" x14ac:dyDescent="0.2">
      <c r="H2743" s="15" t="str">
        <f t="shared" si="128"/>
        <v/>
      </c>
      <c r="I2743" s="16" t="str">
        <f t="array" ref="I2743">IF(H2743&lt;&gt;"",SUM(IF(Data_TABLE[EOM Date]=EOMONTH(H2743,0),Data_TABLE[Total Value Sold],0)),"")</f>
        <v/>
      </c>
      <c r="J2743" s="16" t="e">
        <f t="shared" ca="1" si="126"/>
        <v>#N/A</v>
      </c>
      <c r="K2743" s="16" t="e">
        <f t="shared" ca="1" si="127"/>
        <v>#N/A</v>
      </c>
      <c r="L2743" s="12" t="str">
        <f>IF(I2743&lt;&gt;"",RANK(I2743,ListSales,0),"")</f>
        <v/>
      </c>
      <c r="V2743" s="18" t="str">
        <f>IF(U2743&lt;&gt;"",SUMIFS(Data_TABLE[Total Value Sold],Data_TABLE[EOM Date],"="&amp;EOMONTH(Dashboard!$I$7,0),Data_TABLE[Customer],"="&amp;Calc!U2743),"")</f>
        <v/>
      </c>
    </row>
    <row r="2744" spans="8:22" x14ac:dyDescent="0.2">
      <c r="H2744" s="15" t="str">
        <f t="shared" si="128"/>
        <v/>
      </c>
      <c r="I2744" s="16" t="str">
        <f t="array" ref="I2744">IF(H2744&lt;&gt;"",SUM(IF(Data_TABLE[EOM Date]=EOMONTH(H2744,0),Data_TABLE[Total Value Sold],0)),"")</f>
        <v/>
      </c>
      <c r="J2744" s="16" t="e">
        <f t="shared" ca="1" si="126"/>
        <v>#N/A</v>
      </c>
      <c r="K2744" s="16" t="e">
        <f t="shared" ca="1" si="127"/>
        <v>#N/A</v>
      </c>
      <c r="L2744" s="12" t="str">
        <f>IF(I2744&lt;&gt;"",RANK(I2744,ListSales,0),"")</f>
        <v/>
      </c>
      <c r="V2744" s="18" t="str">
        <f>IF(U2744&lt;&gt;"",SUMIFS(Data_TABLE[Total Value Sold],Data_TABLE[EOM Date],"="&amp;EOMONTH(Dashboard!$I$7,0),Data_TABLE[Customer],"="&amp;Calc!U2744),"")</f>
        <v/>
      </c>
    </row>
    <row r="2745" spans="8:22" x14ac:dyDescent="0.2">
      <c r="H2745" s="15" t="str">
        <f t="shared" si="128"/>
        <v/>
      </c>
      <c r="I2745" s="16" t="str">
        <f t="array" ref="I2745">IF(H2745&lt;&gt;"",SUM(IF(Data_TABLE[EOM Date]=EOMONTH(H2745,0),Data_TABLE[Total Value Sold],0)),"")</f>
        <v/>
      </c>
      <c r="J2745" s="16" t="e">
        <f t="shared" ca="1" si="126"/>
        <v>#N/A</v>
      </c>
      <c r="K2745" s="16" t="e">
        <f t="shared" ca="1" si="127"/>
        <v>#N/A</v>
      </c>
      <c r="L2745" s="12" t="str">
        <f>IF(I2745&lt;&gt;"",RANK(I2745,ListSales,0),"")</f>
        <v/>
      </c>
      <c r="V2745" s="18" t="str">
        <f>IF(U2745&lt;&gt;"",SUMIFS(Data_TABLE[Total Value Sold],Data_TABLE[EOM Date],"="&amp;EOMONTH(Dashboard!$I$7,0),Data_TABLE[Customer],"="&amp;Calc!U2745),"")</f>
        <v/>
      </c>
    </row>
    <row r="2746" spans="8:22" x14ac:dyDescent="0.2">
      <c r="H2746" s="15" t="str">
        <f t="shared" si="128"/>
        <v/>
      </c>
      <c r="I2746" s="16" t="str">
        <f t="array" ref="I2746">IF(H2746&lt;&gt;"",SUM(IF(Data_TABLE[EOM Date]=EOMONTH(H2746,0),Data_TABLE[Total Value Sold],0)),"")</f>
        <v/>
      </c>
      <c r="J2746" s="16" t="e">
        <f t="shared" ca="1" si="126"/>
        <v>#N/A</v>
      </c>
      <c r="K2746" s="16" t="e">
        <f t="shared" ca="1" si="127"/>
        <v>#N/A</v>
      </c>
      <c r="L2746" s="12" t="str">
        <f>IF(I2746&lt;&gt;"",RANK(I2746,ListSales,0),"")</f>
        <v/>
      </c>
      <c r="V2746" s="18" t="str">
        <f>IF(U2746&lt;&gt;"",SUMIFS(Data_TABLE[Total Value Sold],Data_TABLE[EOM Date],"="&amp;EOMONTH(Dashboard!$I$7,0),Data_TABLE[Customer],"="&amp;Calc!U2746),"")</f>
        <v/>
      </c>
    </row>
    <row r="2747" spans="8:22" x14ac:dyDescent="0.2">
      <c r="H2747" s="15" t="str">
        <f t="shared" si="128"/>
        <v/>
      </c>
      <c r="I2747" s="16" t="str">
        <f t="array" ref="I2747">IF(H2747&lt;&gt;"",SUM(IF(Data_TABLE[EOM Date]=EOMONTH(H2747,0),Data_TABLE[Total Value Sold],0)),"")</f>
        <v/>
      </c>
      <c r="J2747" s="16" t="e">
        <f t="shared" ca="1" si="126"/>
        <v>#N/A</v>
      </c>
      <c r="K2747" s="16" t="e">
        <f t="shared" ca="1" si="127"/>
        <v>#N/A</v>
      </c>
      <c r="L2747" s="12" t="str">
        <f>IF(I2747&lt;&gt;"",RANK(I2747,ListSales,0),"")</f>
        <v/>
      </c>
      <c r="V2747" s="18" t="str">
        <f>IF(U2747&lt;&gt;"",SUMIFS(Data_TABLE[Total Value Sold],Data_TABLE[EOM Date],"="&amp;EOMONTH(Dashboard!$I$7,0),Data_TABLE[Customer],"="&amp;Calc!U2747),"")</f>
        <v/>
      </c>
    </row>
    <row r="2748" spans="8:22" x14ac:dyDescent="0.2">
      <c r="H2748" s="15" t="str">
        <f t="shared" si="128"/>
        <v/>
      </c>
      <c r="I2748" s="16" t="str">
        <f t="array" ref="I2748">IF(H2748&lt;&gt;"",SUM(IF(Data_TABLE[EOM Date]=EOMONTH(H2748,0),Data_TABLE[Total Value Sold],0)),"")</f>
        <v/>
      </c>
      <c r="J2748" s="16" t="e">
        <f t="shared" ca="1" si="126"/>
        <v>#N/A</v>
      </c>
      <c r="K2748" s="16" t="e">
        <f t="shared" ca="1" si="127"/>
        <v>#N/A</v>
      </c>
      <c r="L2748" s="12" t="str">
        <f>IF(I2748&lt;&gt;"",RANK(I2748,ListSales,0),"")</f>
        <v/>
      </c>
      <c r="V2748" s="18" t="str">
        <f>IF(U2748&lt;&gt;"",SUMIFS(Data_TABLE[Total Value Sold],Data_TABLE[EOM Date],"="&amp;EOMONTH(Dashboard!$I$7,0),Data_TABLE[Customer],"="&amp;Calc!U2748),"")</f>
        <v/>
      </c>
    </row>
    <row r="2749" spans="8:22" x14ac:dyDescent="0.2">
      <c r="H2749" s="15" t="str">
        <f t="shared" si="128"/>
        <v/>
      </c>
      <c r="I2749" s="16" t="str">
        <f t="array" ref="I2749">IF(H2749&lt;&gt;"",SUM(IF(Data_TABLE[EOM Date]=EOMONTH(H2749,0),Data_TABLE[Total Value Sold],0)),"")</f>
        <v/>
      </c>
      <c r="J2749" s="16" t="e">
        <f t="shared" ca="1" si="126"/>
        <v>#N/A</v>
      </c>
      <c r="K2749" s="16" t="e">
        <f t="shared" ca="1" si="127"/>
        <v>#N/A</v>
      </c>
      <c r="L2749" s="12" t="str">
        <f>IF(I2749&lt;&gt;"",RANK(I2749,ListSales,0),"")</f>
        <v/>
      </c>
      <c r="V2749" s="18" t="str">
        <f>IF(U2749&lt;&gt;"",SUMIFS(Data_TABLE[Total Value Sold],Data_TABLE[EOM Date],"="&amp;EOMONTH(Dashboard!$I$7,0),Data_TABLE[Customer],"="&amp;Calc!U2749),"")</f>
        <v/>
      </c>
    </row>
    <row r="2750" spans="8:22" x14ac:dyDescent="0.2">
      <c r="H2750" s="15" t="str">
        <f t="shared" si="128"/>
        <v/>
      </c>
      <c r="I2750" s="16" t="str">
        <f t="array" ref="I2750">IF(H2750&lt;&gt;"",SUM(IF(Data_TABLE[EOM Date]=EOMONTH(H2750,0),Data_TABLE[Total Value Sold],0)),"")</f>
        <v/>
      </c>
      <c r="J2750" s="16" t="e">
        <f t="shared" ca="1" si="126"/>
        <v>#N/A</v>
      </c>
      <c r="K2750" s="16" t="e">
        <f t="shared" ca="1" si="127"/>
        <v>#N/A</v>
      </c>
      <c r="L2750" s="12" t="str">
        <f>IF(I2750&lt;&gt;"",RANK(I2750,ListSales,0),"")</f>
        <v/>
      </c>
      <c r="V2750" s="18" t="str">
        <f>IF(U2750&lt;&gt;"",SUMIFS(Data_TABLE[Total Value Sold],Data_TABLE[EOM Date],"="&amp;EOMONTH(Dashboard!$I$7,0),Data_TABLE[Customer],"="&amp;Calc!U2750),"")</f>
        <v/>
      </c>
    </row>
    <row r="2751" spans="8:22" x14ac:dyDescent="0.2">
      <c r="H2751" s="15" t="str">
        <f t="shared" si="128"/>
        <v/>
      </c>
      <c r="I2751" s="16" t="str">
        <f t="array" ref="I2751">IF(H2751&lt;&gt;"",SUM(IF(Data_TABLE[EOM Date]=EOMONTH(H2751,0),Data_TABLE[Total Value Sold],0)),"")</f>
        <v/>
      </c>
      <c r="J2751" s="16" t="e">
        <f t="shared" ca="1" si="126"/>
        <v>#N/A</v>
      </c>
      <c r="K2751" s="16" t="e">
        <f t="shared" ca="1" si="127"/>
        <v>#N/A</v>
      </c>
      <c r="L2751" s="12" t="str">
        <f>IF(I2751&lt;&gt;"",RANK(I2751,ListSales,0),"")</f>
        <v/>
      </c>
      <c r="V2751" s="18" t="str">
        <f>IF(U2751&lt;&gt;"",SUMIFS(Data_TABLE[Total Value Sold],Data_TABLE[EOM Date],"="&amp;EOMONTH(Dashboard!$I$7,0),Data_TABLE[Customer],"="&amp;Calc!U2751),"")</f>
        <v/>
      </c>
    </row>
    <row r="2752" spans="8:22" x14ac:dyDescent="0.2">
      <c r="H2752" s="15" t="str">
        <f t="shared" si="128"/>
        <v/>
      </c>
      <c r="I2752" s="16" t="str">
        <f t="array" ref="I2752">IF(H2752&lt;&gt;"",SUM(IF(Data_TABLE[EOM Date]=EOMONTH(H2752,0),Data_TABLE[Total Value Sold],0)),"")</f>
        <v/>
      </c>
      <c r="J2752" s="16" t="e">
        <f t="shared" ca="1" si="126"/>
        <v>#N/A</v>
      </c>
      <c r="K2752" s="16" t="e">
        <f t="shared" ca="1" si="127"/>
        <v>#N/A</v>
      </c>
      <c r="L2752" s="12" t="str">
        <f>IF(I2752&lt;&gt;"",RANK(I2752,ListSales,0),"")</f>
        <v/>
      </c>
      <c r="V2752" s="18" t="str">
        <f>IF(U2752&lt;&gt;"",SUMIFS(Data_TABLE[Total Value Sold],Data_TABLE[EOM Date],"="&amp;EOMONTH(Dashboard!$I$7,0),Data_TABLE[Customer],"="&amp;Calc!U2752),"")</f>
        <v/>
      </c>
    </row>
    <row r="2753" spans="8:22" x14ac:dyDescent="0.2">
      <c r="H2753" s="15" t="str">
        <f t="shared" si="128"/>
        <v/>
      </c>
      <c r="I2753" s="16" t="str">
        <f t="array" ref="I2753">IF(H2753&lt;&gt;"",SUM(IF(Data_TABLE[EOM Date]=EOMONTH(H2753,0),Data_TABLE[Total Value Sold],0)),"")</f>
        <v/>
      </c>
      <c r="J2753" s="16" t="e">
        <f t="shared" ca="1" si="126"/>
        <v>#N/A</v>
      </c>
      <c r="K2753" s="16" t="e">
        <f t="shared" ca="1" si="127"/>
        <v>#N/A</v>
      </c>
      <c r="L2753" s="12" t="str">
        <f>IF(I2753&lt;&gt;"",RANK(I2753,ListSales,0),"")</f>
        <v/>
      </c>
      <c r="V2753" s="18" t="str">
        <f>IF(U2753&lt;&gt;"",SUMIFS(Data_TABLE[Total Value Sold],Data_TABLE[EOM Date],"="&amp;EOMONTH(Dashboard!$I$7,0),Data_TABLE[Customer],"="&amp;Calc!U2753),"")</f>
        <v/>
      </c>
    </row>
    <row r="2754" spans="8:22" x14ac:dyDescent="0.2">
      <c r="H2754" s="15" t="str">
        <f t="shared" si="128"/>
        <v/>
      </c>
      <c r="I2754" s="16" t="str">
        <f t="array" ref="I2754">IF(H2754&lt;&gt;"",SUM(IF(Data_TABLE[EOM Date]=EOMONTH(H2754,0),Data_TABLE[Total Value Sold],0)),"")</f>
        <v/>
      </c>
      <c r="J2754" s="16" t="e">
        <f t="shared" ca="1" si="126"/>
        <v>#N/A</v>
      </c>
      <c r="K2754" s="16" t="e">
        <f t="shared" ca="1" si="127"/>
        <v>#N/A</v>
      </c>
      <c r="L2754" s="12" t="str">
        <f>IF(I2754&lt;&gt;"",RANK(I2754,ListSales,0),"")</f>
        <v/>
      </c>
      <c r="V2754" s="18" t="str">
        <f>IF(U2754&lt;&gt;"",SUMIFS(Data_TABLE[Total Value Sold],Data_TABLE[EOM Date],"="&amp;EOMONTH(Dashboard!$I$7,0),Data_TABLE[Customer],"="&amp;Calc!U2754),"")</f>
        <v/>
      </c>
    </row>
    <row r="2755" spans="8:22" x14ac:dyDescent="0.2">
      <c r="H2755" s="15" t="str">
        <f t="shared" si="128"/>
        <v/>
      </c>
      <c r="I2755" s="16" t="str">
        <f t="array" ref="I2755">IF(H2755&lt;&gt;"",SUM(IF(Data_TABLE[EOM Date]=EOMONTH(H2755,0),Data_TABLE[Total Value Sold],0)),"")</f>
        <v/>
      </c>
      <c r="J2755" s="16" t="e">
        <f t="shared" ca="1" si="126"/>
        <v>#N/A</v>
      </c>
      <c r="K2755" s="16" t="e">
        <f t="shared" ca="1" si="127"/>
        <v>#N/A</v>
      </c>
      <c r="L2755" s="12" t="str">
        <f>IF(I2755&lt;&gt;"",RANK(I2755,ListSales,0),"")</f>
        <v/>
      </c>
      <c r="V2755" s="18" t="str">
        <f>IF(U2755&lt;&gt;"",SUMIFS(Data_TABLE[Total Value Sold],Data_TABLE[EOM Date],"="&amp;EOMONTH(Dashboard!$I$7,0),Data_TABLE[Customer],"="&amp;Calc!U2755),"")</f>
        <v/>
      </c>
    </row>
    <row r="2756" spans="8:22" x14ac:dyDescent="0.2">
      <c r="H2756" s="15" t="str">
        <f t="shared" si="128"/>
        <v/>
      </c>
      <c r="I2756" s="16" t="str">
        <f t="array" ref="I2756">IF(H2756&lt;&gt;"",SUM(IF(Data_TABLE[EOM Date]=EOMONTH(H2756,0),Data_TABLE[Total Value Sold],0)),"")</f>
        <v/>
      </c>
      <c r="J2756" s="16" t="e">
        <f t="shared" ca="1" si="126"/>
        <v>#N/A</v>
      </c>
      <c r="K2756" s="16" t="e">
        <f t="shared" ca="1" si="127"/>
        <v>#N/A</v>
      </c>
      <c r="L2756" s="12" t="str">
        <f>IF(I2756&lt;&gt;"",RANK(I2756,ListSales,0),"")</f>
        <v/>
      </c>
      <c r="V2756" s="18" t="str">
        <f>IF(U2756&lt;&gt;"",SUMIFS(Data_TABLE[Total Value Sold],Data_TABLE[EOM Date],"="&amp;EOMONTH(Dashboard!$I$7,0),Data_TABLE[Customer],"="&amp;Calc!U2756),"")</f>
        <v/>
      </c>
    </row>
    <row r="2757" spans="8:22" x14ac:dyDescent="0.2">
      <c r="H2757" s="15" t="str">
        <f t="shared" si="128"/>
        <v/>
      </c>
      <c r="I2757" s="16" t="str">
        <f t="array" ref="I2757">IF(H2757&lt;&gt;"",SUM(IF(Data_TABLE[EOM Date]=EOMONTH(H2757,0),Data_TABLE[Total Value Sold],0)),"")</f>
        <v/>
      </c>
      <c r="J2757" s="16" t="e">
        <f t="shared" ref="J2757:J2820" ca="1" si="129">IF(L2757=$D$13,I2757,NA())</f>
        <v>#N/A</v>
      </c>
      <c r="K2757" s="16" t="e">
        <f t="shared" ref="K2757:K2820" ca="1" si="130">IF(L2757=$D$14,I2757,NA())</f>
        <v>#N/A</v>
      </c>
      <c r="L2757" s="12" t="str">
        <f>IF(I2757&lt;&gt;"",RANK(I2757,ListSales,0),"")</f>
        <v/>
      </c>
      <c r="V2757" s="18" t="str">
        <f>IF(U2757&lt;&gt;"",SUMIFS(Data_TABLE[Total Value Sold],Data_TABLE[EOM Date],"="&amp;EOMONTH(Dashboard!$I$7,0),Data_TABLE[Customer],"="&amp;Calc!U2757),"")</f>
        <v/>
      </c>
    </row>
    <row r="2758" spans="8:22" x14ac:dyDescent="0.2">
      <c r="H2758" s="15" t="str">
        <f t="shared" ref="H2758:H2821" si="131">IF(ROW(H2757)-3&gt;$D$5,"",EDATE(H2757,1))</f>
        <v/>
      </c>
      <c r="I2758" s="16" t="str">
        <f t="array" ref="I2758">IF(H2758&lt;&gt;"",SUM(IF(Data_TABLE[EOM Date]=EOMONTH(H2758,0),Data_TABLE[Total Value Sold],0)),"")</f>
        <v/>
      </c>
      <c r="J2758" s="16" t="e">
        <f t="shared" ca="1" si="129"/>
        <v>#N/A</v>
      </c>
      <c r="K2758" s="16" t="e">
        <f t="shared" ca="1" si="130"/>
        <v>#N/A</v>
      </c>
      <c r="L2758" s="12" t="str">
        <f>IF(I2758&lt;&gt;"",RANK(I2758,ListSales,0),"")</f>
        <v/>
      </c>
      <c r="V2758" s="18" t="str">
        <f>IF(U2758&lt;&gt;"",SUMIFS(Data_TABLE[Total Value Sold],Data_TABLE[EOM Date],"="&amp;EOMONTH(Dashboard!$I$7,0),Data_TABLE[Customer],"="&amp;Calc!U2758),"")</f>
        <v/>
      </c>
    </row>
    <row r="2759" spans="8:22" x14ac:dyDescent="0.2">
      <c r="H2759" s="15" t="str">
        <f t="shared" si="131"/>
        <v/>
      </c>
      <c r="I2759" s="16" t="str">
        <f t="array" ref="I2759">IF(H2759&lt;&gt;"",SUM(IF(Data_TABLE[EOM Date]=EOMONTH(H2759,0),Data_TABLE[Total Value Sold],0)),"")</f>
        <v/>
      </c>
      <c r="J2759" s="16" t="e">
        <f t="shared" ca="1" si="129"/>
        <v>#N/A</v>
      </c>
      <c r="K2759" s="16" t="e">
        <f t="shared" ca="1" si="130"/>
        <v>#N/A</v>
      </c>
      <c r="L2759" s="12" t="str">
        <f>IF(I2759&lt;&gt;"",RANK(I2759,ListSales,0),"")</f>
        <v/>
      </c>
      <c r="V2759" s="18" t="str">
        <f>IF(U2759&lt;&gt;"",SUMIFS(Data_TABLE[Total Value Sold],Data_TABLE[EOM Date],"="&amp;EOMONTH(Dashboard!$I$7,0),Data_TABLE[Customer],"="&amp;Calc!U2759),"")</f>
        <v/>
      </c>
    </row>
    <row r="2760" spans="8:22" x14ac:dyDescent="0.2">
      <c r="H2760" s="15" t="str">
        <f t="shared" si="131"/>
        <v/>
      </c>
      <c r="I2760" s="16" t="str">
        <f t="array" ref="I2760">IF(H2760&lt;&gt;"",SUM(IF(Data_TABLE[EOM Date]=EOMONTH(H2760,0),Data_TABLE[Total Value Sold],0)),"")</f>
        <v/>
      </c>
      <c r="J2760" s="16" t="e">
        <f t="shared" ca="1" si="129"/>
        <v>#N/A</v>
      </c>
      <c r="K2760" s="16" t="e">
        <f t="shared" ca="1" si="130"/>
        <v>#N/A</v>
      </c>
      <c r="L2760" s="12" t="str">
        <f>IF(I2760&lt;&gt;"",RANK(I2760,ListSales,0),"")</f>
        <v/>
      </c>
      <c r="V2760" s="18" t="str">
        <f>IF(U2760&lt;&gt;"",SUMIFS(Data_TABLE[Total Value Sold],Data_TABLE[EOM Date],"="&amp;EOMONTH(Dashboard!$I$7,0),Data_TABLE[Customer],"="&amp;Calc!U2760),"")</f>
        <v/>
      </c>
    </row>
    <row r="2761" spans="8:22" x14ac:dyDescent="0.2">
      <c r="H2761" s="15" t="str">
        <f t="shared" si="131"/>
        <v/>
      </c>
      <c r="I2761" s="16" t="str">
        <f t="array" ref="I2761">IF(H2761&lt;&gt;"",SUM(IF(Data_TABLE[EOM Date]=EOMONTH(H2761,0),Data_TABLE[Total Value Sold],0)),"")</f>
        <v/>
      </c>
      <c r="J2761" s="16" t="e">
        <f t="shared" ca="1" si="129"/>
        <v>#N/A</v>
      </c>
      <c r="K2761" s="16" t="e">
        <f t="shared" ca="1" si="130"/>
        <v>#N/A</v>
      </c>
      <c r="L2761" s="12" t="str">
        <f>IF(I2761&lt;&gt;"",RANK(I2761,ListSales,0),"")</f>
        <v/>
      </c>
      <c r="V2761" s="18" t="str">
        <f>IF(U2761&lt;&gt;"",SUMIFS(Data_TABLE[Total Value Sold],Data_TABLE[EOM Date],"="&amp;EOMONTH(Dashboard!$I$7,0),Data_TABLE[Customer],"="&amp;Calc!U2761),"")</f>
        <v/>
      </c>
    </row>
    <row r="2762" spans="8:22" x14ac:dyDescent="0.2">
      <c r="H2762" s="15" t="str">
        <f t="shared" si="131"/>
        <v/>
      </c>
      <c r="I2762" s="16" t="str">
        <f t="array" ref="I2762">IF(H2762&lt;&gt;"",SUM(IF(Data_TABLE[EOM Date]=EOMONTH(H2762,0),Data_TABLE[Total Value Sold],0)),"")</f>
        <v/>
      </c>
      <c r="J2762" s="16" t="e">
        <f t="shared" ca="1" si="129"/>
        <v>#N/A</v>
      </c>
      <c r="K2762" s="16" t="e">
        <f t="shared" ca="1" si="130"/>
        <v>#N/A</v>
      </c>
      <c r="L2762" s="12" t="str">
        <f>IF(I2762&lt;&gt;"",RANK(I2762,ListSales,0),"")</f>
        <v/>
      </c>
      <c r="V2762" s="18" t="str">
        <f>IF(U2762&lt;&gt;"",SUMIFS(Data_TABLE[Total Value Sold],Data_TABLE[EOM Date],"="&amp;EOMONTH(Dashboard!$I$7,0),Data_TABLE[Customer],"="&amp;Calc!U2762),"")</f>
        <v/>
      </c>
    </row>
    <row r="2763" spans="8:22" x14ac:dyDescent="0.2">
      <c r="H2763" s="15" t="str">
        <f t="shared" si="131"/>
        <v/>
      </c>
      <c r="I2763" s="16" t="str">
        <f t="array" ref="I2763">IF(H2763&lt;&gt;"",SUM(IF(Data_TABLE[EOM Date]=EOMONTH(H2763,0),Data_TABLE[Total Value Sold],0)),"")</f>
        <v/>
      </c>
      <c r="J2763" s="16" t="e">
        <f t="shared" ca="1" si="129"/>
        <v>#N/A</v>
      </c>
      <c r="K2763" s="16" t="e">
        <f t="shared" ca="1" si="130"/>
        <v>#N/A</v>
      </c>
      <c r="L2763" s="12" t="str">
        <f>IF(I2763&lt;&gt;"",RANK(I2763,ListSales,0),"")</f>
        <v/>
      </c>
      <c r="V2763" s="18" t="str">
        <f>IF(U2763&lt;&gt;"",SUMIFS(Data_TABLE[Total Value Sold],Data_TABLE[EOM Date],"="&amp;EOMONTH(Dashboard!$I$7,0),Data_TABLE[Customer],"="&amp;Calc!U2763),"")</f>
        <v/>
      </c>
    </row>
    <row r="2764" spans="8:22" x14ac:dyDescent="0.2">
      <c r="H2764" s="15" t="str">
        <f t="shared" si="131"/>
        <v/>
      </c>
      <c r="I2764" s="16" t="str">
        <f t="array" ref="I2764">IF(H2764&lt;&gt;"",SUM(IF(Data_TABLE[EOM Date]=EOMONTH(H2764,0),Data_TABLE[Total Value Sold],0)),"")</f>
        <v/>
      </c>
      <c r="J2764" s="16" t="e">
        <f t="shared" ca="1" si="129"/>
        <v>#N/A</v>
      </c>
      <c r="K2764" s="16" t="e">
        <f t="shared" ca="1" si="130"/>
        <v>#N/A</v>
      </c>
      <c r="L2764" s="12" t="str">
        <f>IF(I2764&lt;&gt;"",RANK(I2764,ListSales,0),"")</f>
        <v/>
      </c>
      <c r="V2764" s="18" t="str">
        <f>IF(U2764&lt;&gt;"",SUMIFS(Data_TABLE[Total Value Sold],Data_TABLE[EOM Date],"="&amp;EOMONTH(Dashboard!$I$7,0),Data_TABLE[Customer],"="&amp;Calc!U2764),"")</f>
        <v/>
      </c>
    </row>
    <row r="2765" spans="8:22" x14ac:dyDescent="0.2">
      <c r="H2765" s="15" t="str">
        <f t="shared" si="131"/>
        <v/>
      </c>
      <c r="I2765" s="16" t="str">
        <f t="array" ref="I2765">IF(H2765&lt;&gt;"",SUM(IF(Data_TABLE[EOM Date]=EOMONTH(H2765,0),Data_TABLE[Total Value Sold],0)),"")</f>
        <v/>
      </c>
      <c r="J2765" s="16" t="e">
        <f t="shared" ca="1" si="129"/>
        <v>#N/A</v>
      </c>
      <c r="K2765" s="16" t="e">
        <f t="shared" ca="1" si="130"/>
        <v>#N/A</v>
      </c>
      <c r="L2765" s="12" t="str">
        <f>IF(I2765&lt;&gt;"",RANK(I2765,ListSales,0),"")</f>
        <v/>
      </c>
      <c r="V2765" s="18" t="str">
        <f>IF(U2765&lt;&gt;"",SUMIFS(Data_TABLE[Total Value Sold],Data_TABLE[EOM Date],"="&amp;EOMONTH(Dashboard!$I$7,0),Data_TABLE[Customer],"="&amp;Calc!U2765),"")</f>
        <v/>
      </c>
    </row>
    <row r="2766" spans="8:22" x14ac:dyDescent="0.2">
      <c r="H2766" s="15" t="str">
        <f t="shared" si="131"/>
        <v/>
      </c>
      <c r="I2766" s="16" t="str">
        <f t="array" ref="I2766">IF(H2766&lt;&gt;"",SUM(IF(Data_TABLE[EOM Date]=EOMONTH(H2766,0),Data_TABLE[Total Value Sold],0)),"")</f>
        <v/>
      </c>
      <c r="J2766" s="16" t="e">
        <f t="shared" ca="1" si="129"/>
        <v>#N/A</v>
      </c>
      <c r="K2766" s="16" t="e">
        <f t="shared" ca="1" si="130"/>
        <v>#N/A</v>
      </c>
      <c r="L2766" s="12" t="str">
        <f>IF(I2766&lt;&gt;"",RANK(I2766,ListSales,0),"")</f>
        <v/>
      </c>
      <c r="V2766" s="18" t="str">
        <f>IF(U2766&lt;&gt;"",SUMIFS(Data_TABLE[Total Value Sold],Data_TABLE[EOM Date],"="&amp;EOMONTH(Dashboard!$I$7,0),Data_TABLE[Customer],"="&amp;Calc!U2766),"")</f>
        <v/>
      </c>
    </row>
    <row r="2767" spans="8:22" x14ac:dyDescent="0.2">
      <c r="H2767" s="15" t="str">
        <f t="shared" si="131"/>
        <v/>
      </c>
      <c r="I2767" s="16" t="str">
        <f t="array" ref="I2767">IF(H2767&lt;&gt;"",SUM(IF(Data_TABLE[EOM Date]=EOMONTH(H2767,0),Data_TABLE[Total Value Sold],0)),"")</f>
        <v/>
      </c>
      <c r="J2767" s="16" t="e">
        <f t="shared" ca="1" si="129"/>
        <v>#N/A</v>
      </c>
      <c r="K2767" s="16" t="e">
        <f t="shared" ca="1" si="130"/>
        <v>#N/A</v>
      </c>
      <c r="L2767" s="12" t="str">
        <f>IF(I2767&lt;&gt;"",RANK(I2767,ListSales,0),"")</f>
        <v/>
      </c>
      <c r="V2767" s="18" t="str">
        <f>IF(U2767&lt;&gt;"",SUMIFS(Data_TABLE[Total Value Sold],Data_TABLE[EOM Date],"="&amp;EOMONTH(Dashboard!$I$7,0),Data_TABLE[Customer],"="&amp;Calc!U2767),"")</f>
        <v/>
      </c>
    </row>
    <row r="2768" spans="8:22" x14ac:dyDescent="0.2">
      <c r="H2768" s="15" t="str">
        <f t="shared" si="131"/>
        <v/>
      </c>
      <c r="I2768" s="16" t="str">
        <f t="array" ref="I2768">IF(H2768&lt;&gt;"",SUM(IF(Data_TABLE[EOM Date]=EOMONTH(H2768,0),Data_TABLE[Total Value Sold],0)),"")</f>
        <v/>
      </c>
      <c r="J2768" s="16" t="e">
        <f t="shared" ca="1" si="129"/>
        <v>#N/A</v>
      </c>
      <c r="K2768" s="16" t="e">
        <f t="shared" ca="1" si="130"/>
        <v>#N/A</v>
      </c>
      <c r="L2768" s="12" t="str">
        <f>IF(I2768&lt;&gt;"",RANK(I2768,ListSales,0),"")</f>
        <v/>
      </c>
      <c r="V2768" s="18" t="str">
        <f>IF(U2768&lt;&gt;"",SUMIFS(Data_TABLE[Total Value Sold],Data_TABLE[EOM Date],"="&amp;EOMONTH(Dashboard!$I$7,0),Data_TABLE[Customer],"="&amp;Calc!U2768),"")</f>
        <v/>
      </c>
    </row>
    <row r="2769" spans="8:22" x14ac:dyDescent="0.2">
      <c r="H2769" s="15" t="str">
        <f t="shared" si="131"/>
        <v/>
      </c>
      <c r="I2769" s="16" t="str">
        <f t="array" ref="I2769">IF(H2769&lt;&gt;"",SUM(IF(Data_TABLE[EOM Date]=EOMONTH(H2769,0),Data_TABLE[Total Value Sold],0)),"")</f>
        <v/>
      </c>
      <c r="J2769" s="16" t="e">
        <f t="shared" ca="1" si="129"/>
        <v>#N/A</v>
      </c>
      <c r="K2769" s="16" t="e">
        <f t="shared" ca="1" si="130"/>
        <v>#N/A</v>
      </c>
      <c r="L2769" s="12" t="str">
        <f>IF(I2769&lt;&gt;"",RANK(I2769,ListSales,0),"")</f>
        <v/>
      </c>
      <c r="V2769" s="18" t="str">
        <f>IF(U2769&lt;&gt;"",SUMIFS(Data_TABLE[Total Value Sold],Data_TABLE[EOM Date],"="&amp;EOMONTH(Dashboard!$I$7,0),Data_TABLE[Customer],"="&amp;Calc!U2769),"")</f>
        <v/>
      </c>
    </row>
    <row r="2770" spans="8:22" x14ac:dyDescent="0.2">
      <c r="H2770" s="15" t="str">
        <f t="shared" si="131"/>
        <v/>
      </c>
      <c r="I2770" s="16" t="str">
        <f t="array" ref="I2770">IF(H2770&lt;&gt;"",SUM(IF(Data_TABLE[EOM Date]=EOMONTH(H2770,0),Data_TABLE[Total Value Sold],0)),"")</f>
        <v/>
      </c>
      <c r="J2770" s="16" t="e">
        <f t="shared" ca="1" si="129"/>
        <v>#N/A</v>
      </c>
      <c r="K2770" s="16" t="e">
        <f t="shared" ca="1" si="130"/>
        <v>#N/A</v>
      </c>
      <c r="L2770" s="12" t="str">
        <f>IF(I2770&lt;&gt;"",RANK(I2770,ListSales,0),"")</f>
        <v/>
      </c>
      <c r="V2770" s="18" t="str">
        <f>IF(U2770&lt;&gt;"",SUMIFS(Data_TABLE[Total Value Sold],Data_TABLE[EOM Date],"="&amp;EOMONTH(Dashboard!$I$7,0),Data_TABLE[Customer],"="&amp;Calc!U2770),"")</f>
        <v/>
      </c>
    </row>
    <row r="2771" spans="8:22" x14ac:dyDescent="0.2">
      <c r="H2771" s="15" t="str">
        <f t="shared" si="131"/>
        <v/>
      </c>
      <c r="I2771" s="16" t="str">
        <f t="array" ref="I2771">IF(H2771&lt;&gt;"",SUM(IF(Data_TABLE[EOM Date]=EOMONTH(H2771,0),Data_TABLE[Total Value Sold],0)),"")</f>
        <v/>
      </c>
      <c r="J2771" s="16" t="e">
        <f t="shared" ca="1" si="129"/>
        <v>#N/A</v>
      </c>
      <c r="K2771" s="16" t="e">
        <f t="shared" ca="1" si="130"/>
        <v>#N/A</v>
      </c>
      <c r="L2771" s="12" t="str">
        <f>IF(I2771&lt;&gt;"",RANK(I2771,ListSales,0),"")</f>
        <v/>
      </c>
      <c r="V2771" s="18" t="str">
        <f>IF(U2771&lt;&gt;"",SUMIFS(Data_TABLE[Total Value Sold],Data_TABLE[EOM Date],"="&amp;EOMONTH(Dashboard!$I$7,0),Data_TABLE[Customer],"="&amp;Calc!U2771),"")</f>
        <v/>
      </c>
    </row>
    <row r="2772" spans="8:22" x14ac:dyDescent="0.2">
      <c r="H2772" s="15" t="str">
        <f t="shared" si="131"/>
        <v/>
      </c>
      <c r="I2772" s="16" t="str">
        <f t="array" ref="I2772">IF(H2772&lt;&gt;"",SUM(IF(Data_TABLE[EOM Date]=EOMONTH(H2772,0),Data_TABLE[Total Value Sold],0)),"")</f>
        <v/>
      </c>
      <c r="J2772" s="16" t="e">
        <f t="shared" ca="1" si="129"/>
        <v>#N/A</v>
      </c>
      <c r="K2772" s="16" t="e">
        <f t="shared" ca="1" si="130"/>
        <v>#N/A</v>
      </c>
      <c r="L2772" s="12" t="str">
        <f>IF(I2772&lt;&gt;"",RANK(I2772,ListSales,0),"")</f>
        <v/>
      </c>
      <c r="V2772" s="18" t="str">
        <f>IF(U2772&lt;&gt;"",SUMIFS(Data_TABLE[Total Value Sold],Data_TABLE[EOM Date],"="&amp;EOMONTH(Dashboard!$I$7,0),Data_TABLE[Customer],"="&amp;Calc!U2772),"")</f>
        <v/>
      </c>
    </row>
    <row r="2773" spans="8:22" x14ac:dyDescent="0.2">
      <c r="H2773" s="15" t="str">
        <f t="shared" si="131"/>
        <v/>
      </c>
      <c r="I2773" s="16" t="str">
        <f t="array" ref="I2773">IF(H2773&lt;&gt;"",SUM(IF(Data_TABLE[EOM Date]=EOMONTH(H2773,0),Data_TABLE[Total Value Sold],0)),"")</f>
        <v/>
      </c>
      <c r="J2773" s="16" t="e">
        <f t="shared" ca="1" si="129"/>
        <v>#N/A</v>
      </c>
      <c r="K2773" s="16" t="e">
        <f t="shared" ca="1" si="130"/>
        <v>#N/A</v>
      </c>
      <c r="L2773" s="12" t="str">
        <f>IF(I2773&lt;&gt;"",RANK(I2773,ListSales,0),"")</f>
        <v/>
      </c>
      <c r="V2773" s="18" t="str">
        <f>IF(U2773&lt;&gt;"",SUMIFS(Data_TABLE[Total Value Sold],Data_TABLE[EOM Date],"="&amp;EOMONTH(Dashboard!$I$7,0),Data_TABLE[Customer],"="&amp;Calc!U2773),"")</f>
        <v/>
      </c>
    </row>
    <row r="2774" spans="8:22" x14ac:dyDescent="0.2">
      <c r="H2774" s="15" t="str">
        <f t="shared" si="131"/>
        <v/>
      </c>
      <c r="I2774" s="16" t="str">
        <f t="array" ref="I2774">IF(H2774&lt;&gt;"",SUM(IF(Data_TABLE[EOM Date]=EOMONTH(H2774,0),Data_TABLE[Total Value Sold],0)),"")</f>
        <v/>
      </c>
      <c r="J2774" s="16" t="e">
        <f t="shared" ca="1" si="129"/>
        <v>#N/A</v>
      </c>
      <c r="K2774" s="16" t="e">
        <f t="shared" ca="1" si="130"/>
        <v>#N/A</v>
      </c>
      <c r="L2774" s="12" t="str">
        <f>IF(I2774&lt;&gt;"",RANK(I2774,ListSales,0),"")</f>
        <v/>
      </c>
      <c r="V2774" s="18" t="str">
        <f>IF(U2774&lt;&gt;"",SUMIFS(Data_TABLE[Total Value Sold],Data_TABLE[EOM Date],"="&amp;EOMONTH(Dashboard!$I$7,0),Data_TABLE[Customer],"="&amp;Calc!U2774),"")</f>
        <v/>
      </c>
    </row>
    <row r="2775" spans="8:22" x14ac:dyDescent="0.2">
      <c r="H2775" s="15" t="str">
        <f t="shared" si="131"/>
        <v/>
      </c>
      <c r="I2775" s="16" t="str">
        <f t="array" ref="I2775">IF(H2775&lt;&gt;"",SUM(IF(Data_TABLE[EOM Date]=EOMONTH(H2775,0),Data_TABLE[Total Value Sold],0)),"")</f>
        <v/>
      </c>
      <c r="J2775" s="16" t="e">
        <f t="shared" ca="1" si="129"/>
        <v>#N/A</v>
      </c>
      <c r="K2775" s="16" t="e">
        <f t="shared" ca="1" si="130"/>
        <v>#N/A</v>
      </c>
      <c r="L2775" s="12" t="str">
        <f>IF(I2775&lt;&gt;"",RANK(I2775,ListSales,0),"")</f>
        <v/>
      </c>
      <c r="V2775" s="18" t="str">
        <f>IF(U2775&lt;&gt;"",SUMIFS(Data_TABLE[Total Value Sold],Data_TABLE[EOM Date],"="&amp;EOMONTH(Dashboard!$I$7,0),Data_TABLE[Customer],"="&amp;Calc!U2775),"")</f>
        <v/>
      </c>
    </row>
    <row r="2776" spans="8:22" x14ac:dyDescent="0.2">
      <c r="H2776" s="15" t="str">
        <f t="shared" si="131"/>
        <v/>
      </c>
      <c r="I2776" s="16" t="str">
        <f t="array" ref="I2776">IF(H2776&lt;&gt;"",SUM(IF(Data_TABLE[EOM Date]=EOMONTH(H2776,0),Data_TABLE[Total Value Sold],0)),"")</f>
        <v/>
      </c>
      <c r="J2776" s="16" t="e">
        <f t="shared" ca="1" si="129"/>
        <v>#N/A</v>
      </c>
      <c r="K2776" s="16" t="e">
        <f t="shared" ca="1" si="130"/>
        <v>#N/A</v>
      </c>
      <c r="L2776" s="12" t="str">
        <f>IF(I2776&lt;&gt;"",RANK(I2776,ListSales,0),"")</f>
        <v/>
      </c>
      <c r="V2776" s="18" t="str">
        <f>IF(U2776&lt;&gt;"",SUMIFS(Data_TABLE[Total Value Sold],Data_TABLE[EOM Date],"="&amp;EOMONTH(Dashboard!$I$7,0),Data_TABLE[Customer],"="&amp;Calc!U2776),"")</f>
        <v/>
      </c>
    </row>
    <row r="2777" spans="8:22" x14ac:dyDescent="0.2">
      <c r="H2777" s="15" t="str">
        <f t="shared" si="131"/>
        <v/>
      </c>
      <c r="I2777" s="16" t="str">
        <f t="array" ref="I2777">IF(H2777&lt;&gt;"",SUM(IF(Data_TABLE[EOM Date]=EOMONTH(H2777,0),Data_TABLE[Total Value Sold],0)),"")</f>
        <v/>
      </c>
      <c r="J2777" s="16" t="e">
        <f t="shared" ca="1" si="129"/>
        <v>#N/A</v>
      </c>
      <c r="K2777" s="16" t="e">
        <f t="shared" ca="1" si="130"/>
        <v>#N/A</v>
      </c>
      <c r="L2777" s="12" t="str">
        <f>IF(I2777&lt;&gt;"",RANK(I2777,ListSales,0),"")</f>
        <v/>
      </c>
      <c r="V2777" s="18" t="str">
        <f>IF(U2777&lt;&gt;"",SUMIFS(Data_TABLE[Total Value Sold],Data_TABLE[EOM Date],"="&amp;EOMONTH(Dashboard!$I$7,0),Data_TABLE[Customer],"="&amp;Calc!U2777),"")</f>
        <v/>
      </c>
    </row>
    <row r="2778" spans="8:22" x14ac:dyDescent="0.2">
      <c r="H2778" s="15" t="str">
        <f t="shared" si="131"/>
        <v/>
      </c>
      <c r="I2778" s="16" t="str">
        <f t="array" ref="I2778">IF(H2778&lt;&gt;"",SUM(IF(Data_TABLE[EOM Date]=EOMONTH(H2778,0),Data_TABLE[Total Value Sold],0)),"")</f>
        <v/>
      </c>
      <c r="J2778" s="16" t="e">
        <f t="shared" ca="1" si="129"/>
        <v>#N/A</v>
      </c>
      <c r="K2778" s="16" t="e">
        <f t="shared" ca="1" si="130"/>
        <v>#N/A</v>
      </c>
      <c r="L2778" s="12" t="str">
        <f>IF(I2778&lt;&gt;"",RANK(I2778,ListSales,0),"")</f>
        <v/>
      </c>
      <c r="V2778" s="18" t="str">
        <f>IF(U2778&lt;&gt;"",SUMIFS(Data_TABLE[Total Value Sold],Data_TABLE[EOM Date],"="&amp;EOMONTH(Dashboard!$I$7,0),Data_TABLE[Customer],"="&amp;Calc!U2778),"")</f>
        <v/>
      </c>
    </row>
    <row r="2779" spans="8:22" x14ac:dyDescent="0.2">
      <c r="H2779" s="15" t="str">
        <f t="shared" si="131"/>
        <v/>
      </c>
      <c r="I2779" s="16" t="str">
        <f t="array" ref="I2779">IF(H2779&lt;&gt;"",SUM(IF(Data_TABLE[EOM Date]=EOMONTH(H2779,0),Data_TABLE[Total Value Sold],0)),"")</f>
        <v/>
      </c>
      <c r="J2779" s="16" t="e">
        <f t="shared" ca="1" si="129"/>
        <v>#N/A</v>
      </c>
      <c r="K2779" s="16" t="e">
        <f t="shared" ca="1" si="130"/>
        <v>#N/A</v>
      </c>
      <c r="L2779" s="12" t="str">
        <f>IF(I2779&lt;&gt;"",RANK(I2779,ListSales,0),"")</f>
        <v/>
      </c>
      <c r="V2779" s="18" t="str">
        <f>IF(U2779&lt;&gt;"",SUMIFS(Data_TABLE[Total Value Sold],Data_TABLE[EOM Date],"="&amp;EOMONTH(Dashboard!$I$7,0),Data_TABLE[Customer],"="&amp;Calc!U2779),"")</f>
        <v/>
      </c>
    </row>
    <row r="2780" spans="8:22" x14ac:dyDescent="0.2">
      <c r="H2780" s="15" t="str">
        <f t="shared" si="131"/>
        <v/>
      </c>
      <c r="I2780" s="16" t="str">
        <f t="array" ref="I2780">IF(H2780&lt;&gt;"",SUM(IF(Data_TABLE[EOM Date]=EOMONTH(H2780,0),Data_TABLE[Total Value Sold],0)),"")</f>
        <v/>
      </c>
      <c r="J2780" s="16" t="e">
        <f t="shared" ca="1" si="129"/>
        <v>#N/A</v>
      </c>
      <c r="K2780" s="16" t="e">
        <f t="shared" ca="1" si="130"/>
        <v>#N/A</v>
      </c>
      <c r="L2780" s="12" t="str">
        <f>IF(I2780&lt;&gt;"",RANK(I2780,ListSales,0),"")</f>
        <v/>
      </c>
      <c r="V2780" s="18" t="str">
        <f>IF(U2780&lt;&gt;"",SUMIFS(Data_TABLE[Total Value Sold],Data_TABLE[EOM Date],"="&amp;EOMONTH(Dashboard!$I$7,0),Data_TABLE[Customer],"="&amp;Calc!U2780),"")</f>
        <v/>
      </c>
    </row>
    <row r="2781" spans="8:22" x14ac:dyDescent="0.2">
      <c r="H2781" s="15" t="str">
        <f t="shared" si="131"/>
        <v/>
      </c>
      <c r="I2781" s="16" t="str">
        <f t="array" ref="I2781">IF(H2781&lt;&gt;"",SUM(IF(Data_TABLE[EOM Date]=EOMONTH(H2781,0),Data_TABLE[Total Value Sold],0)),"")</f>
        <v/>
      </c>
      <c r="J2781" s="16" t="e">
        <f t="shared" ca="1" si="129"/>
        <v>#N/A</v>
      </c>
      <c r="K2781" s="16" t="e">
        <f t="shared" ca="1" si="130"/>
        <v>#N/A</v>
      </c>
      <c r="L2781" s="12" t="str">
        <f>IF(I2781&lt;&gt;"",RANK(I2781,ListSales,0),"")</f>
        <v/>
      </c>
      <c r="V2781" s="18" t="str">
        <f>IF(U2781&lt;&gt;"",SUMIFS(Data_TABLE[Total Value Sold],Data_TABLE[EOM Date],"="&amp;EOMONTH(Dashboard!$I$7,0),Data_TABLE[Customer],"="&amp;Calc!U2781),"")</f>
        <v/>
      </c>
    </row>
    <row r="2782" spans="8:22" x14ac:dyDescent="0.2">
      <c r="H2782" s="15" t="str">
        <f t="shared" si="131"/>
        <v/>
      </c>
      <c r="I2782" s="16" t="str">
        <f t="array" ref="I2782">IF(H2782&lt;&gt;"",SUM(IF(Data_TABLE[EOM Date]=EOMONTH(H2782,0),Data_TABLE[Total Value Sold],0)),"")</f>
        <v/>
      </c>
      <c r="J2782" s="16" t="e">
        <f t="shared" ca="1" si="129"/>
        <v>#N/A</v>
      </c>
      <c r="K2782" s="16" t="e">
        <f t="shared" ca="1" si="130"/>
        <v>#N/A</v>
      </c>
      <c r="L2782" s="12" t="str">
        <f>IF(I2782&lt;&gt;"",RANK(I2782,ListSales,0),"")</f>
        <v/>
      </c>
      <c r="V2782" s="18" t="str">
        <f>IF(U2782&lt;&gt;"",SUMIFS(Data_TABLE[Total Value Sold],Data_TABLE[EOM Date],"="&amp;EOMONTH(Dashboard!$I$7,0),Data_TABLE[Customer],"="&amp;Calc!U2782),"")</f>
        <v/>
      </c>
    </row>
    <row r="2783" spans="8:22" x14ac:dyDescent="0.2">
      <c r="H2783" s="15" t="str">
        <f t="shared" si="131"/>
        <v/>
      </c>
      <c r="I2783" s="16" t="str">
        <f t="array" ref="I2783">IF(H2783&lt;&gt;"",SUM(IF(Data_TABLE[EOM Date]=EOMONTH(H2783,0),Data_TABLE[Total Value Sold],0)),"")</f>
        <v/>
      </c>
      <c r="J2783" s="16" t="e">
        <f t="shared" ca="1" si="129"/>
        <v>#N/A</v>
      </c>
      <c r="K2783" s="16" t="e">
        <f t="shared" ca="1" si="130"/>
        <v>#N/A</v>
      </c>
      <c r="L2783" s="12" t="str">
        <f>IF(I2783&lt;&gt;"",RANK(I2783,ListSales,0),"")</f>
        <v/>
      </c>
      <c r="V2783" s="18" t="str">
        <f>IF(U2783&lt;&gt;"",SUMIFS(Data_TABLE[Total Value Sold],Data_TABLE[EOM Date],"="&amp;EOMONTH(Dashboard!$I$7,0),Data_TABLE[Customer],"="&amp;Calc!U2783),"")</f>
        <v/>
      </c>
    </row>
    <row r="2784" spans="8:22" x14ac:dyDescent="0.2">
      <c r="H2784" s="15" t="str">
        <f t="shared" si="131"/>
        <v/>
      </c>
      <c r="I2784" s="16" t="str">
        <f t="array" ref="I2784">IF(H2784&lt;&gt;"",SUM(IF(Data_TABLE[EOM Date]=EOMONTH(H2784,0),Data_TABLE[Total Value Sold],0)),"")</f>
        <v/>
      </c>
      <c r="J2784" s="16" t="e">
        <f t="shared" ca="1" si="129"/>
        <v>#N/A</v>
      </c>
      <c r="K2784" s="16" t="e">
        <f t="shared" ca="1" si="130"/>
        <v>#N/A</v>
      </c>
      <c r="L2784" s="12" t="str">
        <f>IF(I2784&lt;&gt;"",RANK(I2784,ListSales,0),"")</f>
        <v/>
      </c>
      <c r="V2784" s="18" t="str">
        <f>IF(U2784&lt;&gt;"",SUMIFS(Data_TABLE[Total Value Sold],Data_TABLE[EOM Date],"="&amp;EOMONTH(Dashboard!$I$7,0),Data_TABLE[Customer],"="&amp;Calc!U2784),"")</f>
        <v/>
      </c>
    </row>
    <row r="2785" spans="8:22" x14ac:dyDescent="0.2">
      <c r="H2785" s="15" t="str">
        <f t="shared" si="131"/>
        <v/>
      </c>
      <c r="I2785" s="16" t="str">
        <f t="array" ref="I2785">IF(H2785&lt;&gt;"",SUM(IF(Data_TABLE[EOM Date]=EOMONTH(H2785,0),Data_TABLE[Total Value Sold],0)),"")</f>
        <v/>
      </c>
      <c r="J2785" s="16" t="e">
        <f t="shared" ca="1" si="129"/>
        <v>#N/A</v>
      </c>
      <c r="K2785" s="16" t="e">
        <f t="shared" ca="1" si="130"/>
        <v>#N/A</v>
      </c>
      <c r="L2785" s="12" t="str">
        <f>IF(I2785&lt;&gt;"",RANK(I2785,ListSales,0),"")</f>
        <v/>
      </c>
      <c r="V2785" s="18" t="str">
        <f>IF(U2785&lt;&gt;"",SUMIFS(Data_TABLE[Total Value Sold],Data_TABLE[EOM Date],"="&amp;EOMONTH(Dashboard!$I$7,0),Data_TABLE[Customer],"="&amp;Calc!U2785),"")</f>
        <v/>
      </c>
    </row>
    <row r="2786" spans="8:22" x14ac:dyDescent="0.2">
      <c r="H2786" s="15" t="str">
        <f t="shared" si="131"/>
        <v/>
      </c>
      <c r="I2786" s="16" t="str">
        <f t="array" ref="I2786">IF(H2786&lt;&gt;"",SUM(IF(Data_TABLE[EOM Date]=EOMONTH(H2786,0),Data_TABLE[Total Value Sold],0)),"")</f>
        <v/>
      </c>
      <c r="J2786" s="16" t="e">
        <f t="shared" ca="1" si="129"/>
        <v>#N/A</v>
      </c>
      <c r="K2786" s="16" t="e">
        <f t="shared" ca="1" si="130"/>
        <v>#N/A</v>
      </c>
      <c r="L2786" s="12" t="str">
        <f>IF(I2786&lt;&gt;"",RANK(I2786,ListSales,0),"")</f>
        <v/>
      </c>
      <c r="V2786" s="18" t="str">
        <f>IF(U2786&lt;&gt;"",SUMIFS(Data_TABLE[Total Value Sold],Data_TABLE[EOM Date],"="&amp;EOMONTH(Dashboard!$I$7,0),Data_TABLE[Customer],"="&amp;Calc!U2786),"")</f>
        <v/>
      </c>
    </row>
    <row r="2787" spans="8:22" x14ac:dyDescent="0.2">
      <c r="H2787" s="15" t="str">
        <f t="shared" si="131"/>
        <v/>
      </c>
      <c r="I2787" s="16" t="str">
        <f t="array" ref="I2787">IF(H2787&lt;&gt;"",SUM(IF(Data_TABLE[EOM Date]=EOMONTH(H2787,0),Data_TABLE[Total Value Sold],0)),"")</f>
        <v/>
      </c>
      <c r="J2787" s="16" t="e">
        <f t="shared" ca="1" si="129"/>
        <v>#N/A</v>
      </c>
      <c r="K2787" s="16" t="e">
        <f t="shared" ca="1" si="130"/>
        <v>#N/A</v>
      </c>
      <c r="L2787" s="12" t="str">
        <f>IF(I2787&lt;&gt;"",RANK(I2787,ListSales,0),"")</f>
        <v/>
      </c>
      <c r="V2787" s="18" t="str">
        <f>IF(U2787&lt;&gt;"",SUMIFS(Data_TABLE[Total Value Sold],Data_TABLE[EOM Date],"="&amp;EOMONTH(Dashboard!$I$7,0),Data_TABLE[Customer],"="&amp;Calc!U2787),"")</f>
        <v/>
      </c>
    </row>
    <row r="2788" spans="8:22" x14ac:dyDescent="0.2">
      <c r="H2788" s="15" t="str">
        <f t="shared" si="131"/>
        <v/>
      </c>
      <c r="I2788" s="16" t="str">
        <f t="array" ref="I2788">IF(H2788&lt;&gt;"",SUM(IF(Data_TABLE[EOM Date]=EOMONTH(H2788,0),Data_TABLE[Total Value Sold],0)),"")</f>
        <v/>
      </c>
      <c r="J2788" s="16" t="e">
        <f t="shared" ca="1" si="129"/>
        <v>#N/A</v>
      </c>
      <c r="K2788" s="16" t="e">
        <f t="shared" ca="1" si="130"/>
        <v>#N/A</v>
      </c>
      <c r="L2788" s="12" t="str">
        <f>IF(I2788&lt;&gt;"",RANK(I2788,ListSales,0),"")</f>
        <v/>
      </c>
      <c r="V2788" s="18" t="str">
        <f>IF(U2788&lt;&gt;"",SUMIFS(Data_TABLE[Total Value Sold],Data_TABLE[EOM Date],"="&amp;EOMONTH(Dashboard!$I$7,0),Data_TABLE[Customer],"="&amp;Calc!U2788),"")</f>
        <v/>
      </c>
    </row>
    <row r="2789" spans="8:22" x14ac:dyDescent="0.2">
      <c r="H2789" s="15" t="str">
        <f t="shared" si="131"/>
        <v/>
      </c>
      <c r="I2789" s="16" t="str">
        <f t="array" ref="I2789">IF(H2789&lt;&gt;"",SUM(IF(Data_TABLE[EOM Date]=EOMONTH(H2789,0),Data_TABLE[Total Value Sold],0)),"")</f>
        <v/>
      </c>
      <c r="J2789" s="16" t="e">
        <f t="shared" ca="1" si="129"/>
        <v>#N/A</v>
      </c>
      <c r="K2789" s="16" t="e">
        <f t="shared" ca="1" si="130"/>
        <v>#N/A</v>
      </c>
      <c r="L2789" s="12" t="str">
        <f>IF(I2789&lt;&gt;"",RANK(I2789,ListSales,0),"")</f>
        <v/>
      </c>
      <c r="V2789" s="18" t="str">
        <f>IF(U2789&lt;&gt;"",SUMIFS(Data_TABLE[Total Value Sold],Data_TABLE[EOM Date],"="&amp;EOMONTH(Dashboard!$I$7,0),Data_TABLE[Customer],"="&amp;Calc!U2789),"")</f>
        <v/>
      </c>
    </row>
    <row r="2790" spans="8:22" x14ac:dyDescent="0.2">
      <c r="H2790" s="15" t="str">
        <f t="shared" si="131"/>
        <v/>
      </c>
      <c r="I2790" s="16" t="str">
        <f t="array" ref="I2790">IF(H2790&lt;&gt;"",SUM(IF(Data_TABLE[EOM Date]=EOMONTH(H2790,0),Data_TABLE[Total Value Sold],0)),"")</f>
        <v/>
      </c>
      <c r="J2790" s="16" t="e">
        <f t="shared" ca="1" si="129"/>
        <v>#N/A</v>
      </c>
      <c r="K2790" s="16" t="e">
        <f t="shared" ca="1" si="130"/>
        <v>#N/A</v>
      </c>
      <c r="L2790" s="12" t="str">
        <f>IF(I2790&lt;&gt;"",RANK(I2790,ListSales,0),"")</f>
        <v/>
      </c>
      <c r="V2790" s="18" t="str">
        <f>IF(U2790&lt;&gt;"",SUMIFS(Data_TABLE[Total Value Sold],Data_TABLE[EOM Date],"="&amp;EOMONTH(Dashboard!$I$7,0),Data_TABLE[Customer],"="&amp;Calc!U2790),"")</f>
        <v/>
      </c>
    </row>
    <row r="2791" spans="8:22" x14ac:dyDescent="0.2">
      <c r="H2791" s="15" t="str">
        <f t="shared" si="131"/>
        <v/>
      </c>
      <c r="I2791" s="16" t="str">
        <f t="array" ref="I2791">IF(H2791&lt;&gt;"",SUM(IF(Data_TABLE[EOM Date]=EOMONTH(H2791,0),Data_TABLE[Total Value Sold],0)),"")</f>
        <v/>
      </c>
      <c r="J2791" s="16" t="e">
        <f t="shared" ca="1" si="129"/>
        <v>#N/A</v>
      </c>
      <c r="K2791" s="16" t="e">
        <f t="shared" ca="1" si="130"/>
        <v>#N/A</v>
      </c>
      <c r="L2791" s="12" t="str">
        <f>IF(I2791&lt;&gt;"",RANK(I2791,ListSales,0),"")</f>
        <v/>
      </c>
      <c r="V2791" s="18" t="str">
        <f>IF(U2791&lt;&gt;"",SUMIFS(Data_TABLE[Total Value Sold],Data_TABLE[EOM Date],"="&amp;EOMONTH(Dashboard!$I$7,0),Data_TABLE[Customer],"="&amp;Calc!U2791),"")</f>
        <v/>
      </c>
    </row>
    <row r="2792" spans="8:22" x14ac:dyDescent="0.2">
      <c r="H2792" s="15" t="str">
        <f t="shared" si="131"/>
        <v/>
      </c>
      <c r="I2792" s="16" t="str">
        <f t="array" ref="I2792">IF(H2792&lt;&gt;"",SUM(IF(Data_TABLE[EOM Date]=EOMONTH(H2792,0),Data_TABLE[Total Value Sold],0)),"")</f>
        <v/>
      </c>
      <c r="J2792" s="16" t="e">
        <f t="shared" ca="1" si="129"/>
        <v>#N/A</v>
      </c>
      <c r="K2792" s="16" t="e">
        <f t="shared" ca="1" si="130"/>
        <v>#N/A</v>
      </c>
      <c r="L2792" s="12" t="str">
        <f>IF(I2792&lt;&gt;"",RANK(I2792,ListSales,0),"")</f>
        <v/>
      </c>
      <c r="V2792" s="18" t="str">
        <f>IF(U2792&lt;&gt;"",SUMIFS(Data_TABLE[Total Value Sold],Data_TABLE[EOM Date],"="&amp;EOMONTH(Dashboard!$I$7,0),Data_TABLE[Customer],"="&amp;Calc!U2792),"")</f>
        <v/>
      </c>
    </row>
    <row r="2793" spans="8:22" x14ac:dyDescent="0.2">
      <c r="H2793" s="15" t="str">
        <f t="shared" si="131"/>
        <v/>
      </c>
      <c r="I2793" s="16" t="str">
        <f t="array" ref="I2793">IF(H2793&lt;&gt;"",SUM(IF(Data_TABLE[EOM Date]=EOMONTH(H2793,0),Data_TABLE[Total Value Sold],0)),"")</f>
        <v/>
      </c>
      <c r="J2793" s="16" t="e">
        <f t="shared" ca="1" si="129"/>
        <v>#N/A</v>
      </c>
      <c r="K2793" s="16" t="e">
        <f t="shared" ca="1" si="130"/>
        <v>#N/A</v>
      </c>
      <c r="L2793" s="12" t="str">
        <f>IF(I2793&lt;&gt;"",RANK(I2793,ListSales,0),"")</f>
        <v/>
      </c>
      <c r="V2793" s="18" t="str">
        <f>IF(U2793&lt;&gt;"",SUMIFS(Data_TABLE[Total Value Sold],Data_TABLE[EOM Date],"="&amp;EOMONTH(Dashboard!$I$7,0),Data_TABLE[Customer],"="&amp;Calc!U2793),"")</f>
        <v/>
      </c>
    </row>
    <row r="2794" spans="8:22" x14ac:dyDescent="0.2">
      <c r="H2794" s="15" t="str">
        <f t="shared" si="131"/>
        <v/>
      </c>
      <c r="I2794" s="16" t="str">
        <f t="array" ref="I2794">IF(H2794&lt;&gt;"",SUM(IF(Data_TABLE[EOM Date]=EOMONTH(H2794,0),Data_TABLE[Total Value Sold],0)),"")</f>
        <v/>
      </c>
      <c r="J2794" s="16" t="e">
        <f t="shared" ca="1" si="129"/>
        <v>#N/A</v>
      </c>
      <c r="K2794" s="16" t="e">
        <f t="shared" ca="1" si="130"/>
        <v>#N/A</v>
      </c>
      <c r="L2794" s="12" t="str">
        <f>IF(I2794&lt;&gt;"",RANK(I2794,ListSales,0),"")</f>
        <v/>
      </c>
      <c r="V2794" s="18" t="str">
        <f>IF(U2794&lt;&gt;"",SUMIFS(Data_TABLE[Total Value Sold],Data_TABLE[EOM Date],"="&amp;EOMONTH(Dashboard!$I$7,0),Data_TABLE[Customer],"="&amp;Calc!U2794),"")</f>
        <v/>
      </c>
    </row>
    <row r="2795" spans="8:22" x14ac:dyDescent="0.2">
      <c r="H2795" s="15" t="str">
        <f t="shared" si="131"/>
        <v/>
      </c>
      <c r="I2795" s="16" t="str">
        <f t="array" ref="I2795">IF(H2795&lt;&gt;"",SUM(IF(Data_TABLE[EOM Date]=EOMONTH(H2795,0),Data_TABLE[Total Value Sold],0)),"")</f>
        <v/>
      </c>
      <c r="J2795" s="16" t="e">
        <f t="shared" ca="1" si="129"/>
        <v>#N/A</v>
      </c>
      <c r="K2795" s="16" t="e">
        <f t="shared" ca="1" si="130"/>
        <v>#N/A</v>
      </c>
      <c r="L2795" s="12" t="str">
        <f>IF(I2795&lt;&gt;"",RANK(I2795,ListSales,0),"")</f>
        <v/>
      </c>
      <c r="V2795" s="18" t="str">
        <f>IF(U2795&lt;&gt;"",SUMIFS(Data_TABLE[Total Value Sold],Data_TABLE[EOM Date],"="&amp;EOMONTH(Dashboard!$I$7,0),Data_TABLE[Customer],"="&amp;Calc!U2795),"")</f>
        <v/>
      </c>
    </row>
    <row r="2796" spans="8:22" x14ac:dyDescent="0.2">
      <c r="H2796" s="15" t="str">
        <f t="shared" si="131"/>
        <v/>
      </c>
      <c r="I2796" s="16" t="str">
        <f t="array" ref="I2796">IF(H2796&lt;&gt;"",SUM(IF(Data_TABLE[EOM Date]=EOMONTH(H2796,0),Data_TABLE[Total Value Sold],0)),"")</f>
        <v/>
      </c>
      <c r="J2796" s="16" t="e">
        <f t="shared" ca="1" si="129"/>
        <v>#N/A</v>
      </c>
      <c r="K2796" s="16" t="e">
        <f t="shared" ca="1" si="130"/>
        <v>#N/A</v>
      </c>
      <c r="L2796" s="12" t="str">
        <f>IF(I2796&lt;&gt;"",RANK(I2796,ListSales,0),"")</f>
        <v/>
      </c>
      <c r="V2796" s="18" t="str">
        <f>IF(U2796&lt;&gt;"",SUMIFS(Data_TABLE[Total Value Sold],Data_TABLE[EOM Date],"="&amp;EOMONTH(Dashboard!$I$7,0),Data_TABLE[Customer],"="&amp;Calc!U2796),"")</f>
        <v/>
      </c>
    </row>
    <row r="2797" spans="8:22" x14ac:dyDescent="0.2">
      <c r="H2797" s="15" t="str">
        <f t="shared" si="131"/>
        <v/>
      </c>
      <c r="I2797" s="16" t="str">
        <f t="array" ref="I2797">IF(H2797&lt;&gt;"",SUM(IF(Data_TABLE[EOM Date]=EOMONTH(H2797,0),Data_TABLE[Total Value Sold],0)),"")</f>
        <v/>
      </c>
      <c r="J2797" s="16" t="e">
        <f t="shared" ca="1" si="129"/>
        <v>#N/A</v>
      </c>
      <c r="K2797" s="16" t="e">
        <f t="shared" ca="1" si="130"/>
        <v>#N/A</v>
      </c>
      <c r="L2797" s="12" t="str">
        <f>IF(I2797&lt;&gt;"",RANK(I2797,ListSales,0),"")</f>
        <v/>
      </c>
      <c r="V2797" s="18" t="str">
        <f>IF(U2797&lt;&gt;"",SUMIFS(Data_TABLE[Total Value Sold],Data_TABLE[EOM Date],"="&amp;EOMONTH(Dashboard!$I$7,0),Data_TABLE[Customer],"="&amp;Calc!U2797),"")</f>
        <v/>
      </c>
    </row>
    <row r="2798" spans="8:22" x14ac:dyDescent="0.2">
      <c r="H2798" s="15" t="str">
        <f t="shared" si="131"/>
        <v/>
      </c>
      <c r="I2798" s="16" t="str">
        <f t="array" ref="I2798">IF(H2798&lt;&gt;"",SUM(IF(Data_TABLE[EOM Date]=EOMONTH(H2798,0),Data_TABLE[Total Value Sold],0)),"")</f>
        <v/>
      </c>
      <c r="J2798" s="16" t="e">
        <f t="shared" ca="1" si="129"/>
        <v>#N/A</v>
      </c>
      <c r="K2798" s="16" t="e">
        <f t="shared" ca="1" si="130"/>
        <v>#N/A</v>
      </c>
      <c r="L2798" s="12" t="str">
        <f>IF(I2798&lt;&gt;"",RANK(I2798,ListSales,0),"")</f>
        <v/>
      </c>
      <c r="V2798" s="18" t="str">
        <f>IF(U2798&lt;&gt;"",SUMIFS(Data_TABLE[Total Value Sold],Data_TABLE[EOM Date],"="&amp;EOMONTH(Dashboard!$I$7,0),Data_TABLE[Customer],"="&amp;Calc!U2798),"")</f>
        <v/>
      </c>
    </row>
    <row r="2799" spans="8:22" x14ac:dyDescent="0.2">
      <c r="H2799" s="15" t="str">
        <f t="shared" si="131"/>
        <v/>
      </c>
      <c r="I2799" s="16" t="str">
        <f t="array" ref="I2799">IF(H2799&lt;&gt;"",SUM(IF(Data_TABLE[EOM Date]=EOMONTH(H2799,0),Data_TABLE[Total Value Sold],0)),"")</f>
        <v/>
      </c>
      <c r="J2799" s="16" t="e">
        <f t="shared" ca="1" si="129"/>
        <v>#N/A</v>
      </c>
      <c r="K2799" s="16" t="e">
        <f t="shared" ca="1" si="130"/>
        <v>#N/A</v>
      </c>
      <c r="L2799" s="12" t="str">
        <f>IF(I2799&lt;&gt;"",RANK(I2799,ListSales,0),"")</f>
        <v/>
      </c>
      <c r="V2799" s="18" t="str">
        <f>IF(U2799&lt;&gt;"",SUMIFS(Data_TABLE[Total Value Sold],Data_TABLE[EOM Date],"="&amp;EOMONTH(Dashboard!$I$7,0),Data_TABLE[Customer],"="&amp;Calc!U2799),"")</f>
        <v/>
      </c>
    </row>
    <row r="2800" spans="8:22" x14ac:dyDescent="0.2">
      <c r="H2800" s="15" t="str">
        <f t="shared" si="131"/>
        <v/>
      </c>
      <c r="I2800" s="16" t="str">
        <f t="array" ref="I2800">IF(H2800&lt;&gt;"",SUM(IF(Data_TABLE[EOM Date]=EOMONTH(H2800,0),Data_TABLE[Total Value Sold],0)),"")</f>
        <v/>
      </c>
      <c r="J2800" s="16" t="e">
        <f t="shared" ca="1" si="129"/>
        <v>#N/A</v>
      </c>
      <c r="K2800" s="16" t="e">
        <f t="shared" ca="1" si="130"/>
        <v>#N/A</v>
      </c>
      <c r="L2800" s="12" t="str">
        <f>IF(I2800&lt;&gt;"",RANK(I2800,ListSales,0),"")</f>
        <v/>
      </c>
      <c r="V2800" s="18" t="str">
        <f>IF(U2800&lt;&gt;"",SUMIFS(Data_TABLE[Total Value Sold],Data_TABLE[EOM Date],"="&amp;EOMONTH(Dashboard!$I$7,0),Data_TABLE[Customer],"="&amp;Calc!U2800),"")</f>
        <v/>
      </c>
    </row>
    <row r="2801" spans="8:22" x14ac:dyDescent="0.2">
      <c r="H2801" s="15" t="str">
        <f t="shared" si="131"/>
        <v/>
      </c>
      <c r="I2801" s="16" t="str">
        <f t="array" ref="I2801">IF(H2801&lt;&gt;"",SUM(IF(Data_TABLE[EOM Date]=EOMONTH(H2801,0),Data_TABLE[Total Value Sold],0)),"")</f>
        <v/>
      </c>
      <c r="J2801" s="16" t="e">
        <f t="shared" ca="1" si="129"/>
        <v>#N/A</v>
      </c>
      <c r="K2801" s="16" t="e">
        <f t="shared" ca="1" si="130"/>
        <v>#N/A</v>
      </c>
      <c r="L2801" s="12" t="str">
        <f>IF(I2801&lt;&gt;"",RANK(I2801,ListSales,0),"")</f>
        <v/>
      </c>
      <c r="V2801" s="18" t="str">
        <f>IF(U2801&lt;&gt;"",SUMIFS(Data_TABLE[Total Value Sold],Data_TABLE[EOM Date],"="&amp;EOMONTH(Dashboard!$I$7,0),Data_TABLE[Customer],"="&amp;Calc!U2801),"")</f>
        <v/>
      </c>
    </row>
    <row r="2802" spans="8:22" x14ac:dyDescent="0.2">
      <c r="H2802" s="15" t="str">
        <f t="shared" si="131"/>
        <v/>
      </c>
      <c r="I2802" s="16" t="str">
        <f t="array" ref="I2802">IF(H2802&lt;&gt;"",SUM(IF(Data_TABLE[EOM Date]=EOMONTH(H2802,0),Data_TABLE[Total Value Sold],0)),"")</f>
        <v/>
      </c>
      <c r="J2802" s="16" t="e">
        <f t="shared" ca="1" si="129"/>
        <v>#N/A</v>
      </c>
      <c r="K2802" s="16" t="e">
        <f t="shared" ca="1" si="130"/>
        <v>#N/A</v>
      </c>
      <c r="L2802" s="12" t="str">
        <f>IF(I2802&lt;&gt;"",RANK(I2802,ListSales,0),"")</f>
        <v/>
      </c>
      <c r="V2802" s="18" t="str">
        <f>IF(U2802&lt;&gt;"",SUMIFS(Data_TABLE[Total Value Sold],Data_TABLE[EOM Date],"="&amp;EOMONTH(Dashboard!$I$7,0),Data_TABLE[Customer],"="&amp;Calc!U2802),"")</f>
        <v/>
      </c>
    </row>
    <row r="2803" spans="8:22" x14ac:dyDescent="0.2">
      <c r="H2803" s="15" t="str">
        <f t="shared" si="131"/>
        <v/>
      </c>
      <c r="I2803" s="16" t="str">
        <f t="array" ref="I2803">IF(H2803&lt;&gt;"",SUM(IF(Data_TABLE[EOM Date]=EOMONTH(H2803,0),Data_TABLE[Total Value Sold],0)),"")</f>
        <v/>
      </c>
      <c r="J2803" s="16" t="e">
        <f t="shared" ca="1" si="129"/>
        <v>#N/A</v>
      </c>
      <c r="K2803" s="16" t="e">
        <f t="shared" ca="1" si="130"/>
        <v>#N/A</v>
      </c>
      <c r="L2803" s="12" t="str">
        <f>IF(I2803&lt;&gt;"",RANK(I2803,ListSales,0),"")</f>
        <v/>
      </c>
      <c r="V2803" s="18" t="str">
        <f>IF(U2803&lt;&gt;"",SUMIFS(Data_TABLE[Total Value Sold],Data_TABLE[EOM Date],"="&amp;EOMONTH(Dashboard!$I$7,0),Data_TABLE[Customer],"="&amp;Calc!U2803),"")</f>
        <v/>
      </c>
    </row>
    <row r="2804" spans="8:22" x14ac:dyDescent="0.2">
      <c r="H2804" s="15" t="str">
        <f t="shared" si="131"/>
        <v/>
      </c>
      <c r="I2804" s="16" t="str">
        <f t="array" ref="I2804">IF(H2804&lt;&gt;"",SUM(IF(Data_TABLE[EOM Date]=EOMONTH(H2804,0),Data_TABLE[Total Value Sold],0)),"")</f>
        <v/>
      </c>
      <c r="J2804" s="16" t="e">
        <f t="shared" ca="1" si="129"/>
        <v>#N/A</v>
      </c>
      <c r="K2804" s="16" t="e">
        <f t="shared" ca="1" si="130"/>
        <v>#N/A</v>
      </c>
      <c r="L2804" s="12" t="str">
        <f>IF(I2804&lt;&gt;"",RANK(I2804,ListSales,0),"")</f>
        <v/>
      </c>
      <c r="V2804" s="18" t="str">
        <f>IF(U2804&lt;&gt;"",SUMIFS(Data_TABLE[Total Value Sold],Data_TABLE[EOM Date],"="&amp;EOMONTH(Dashboard!$I$7,0),Data_TABLE[Customer],"="&amp;Calc!U2804),"")</f>
        <v/>
      </c>
    </row>
    <row r="2805" spans="8:22" x14ac:dyDescent="0.2">
      <c r="H2805" s="15" t="str">
        <f t="shared" si="131"/>
        <v/>
      </c>
      <c r="I2805" s="16" t="str">
        <f t="array" ref="I2805">IF(H2805&lt;&gt;"",SUM(IF(Data_TABLE[EOM Date]=EOMONTH(H2805,0),Data_TABLE[Total Value Sold],0)),"")</f>
        <v/>
      </c>
      <c r="J2805" s="16" t="e">
        <f t="shared" ca="1" si="129"/>
        <v>#N/A</v>
      </c>
      <c r="K2805" s="16" t="e">
        <f t="shared" ca="1" si="130"/>
        <v>#N/A</v>
      </c>
      <c r="L2805" s="12" t="str">
        <f>IF(I2805&lt;&gt;"",RANK(I2805,ListSales,0),"")</f>
        <v/>
      </c>
      <c r="V2805" s="18" t="str">
        <f>IF(U2805&lt;&gt;"",SUMIFS(Data_TABLE[Total Value Sold],Data_TABLE[EOM Date],"="&amp;EOMONTH(Dashboard!$I$7,0),Data_TABLE[Customer],"="&amp;Calc!U2805),"")</f>
        <v/>
      </c>
    </row>
    <row r="2806" spans="8:22" x14ac:dyDescent="0.2">
      <c r="H2806" s="15" t="str">
        <f t="shared" si="131"/>
        <v/>
      </c>
      <c r="I2806" s="16" t="str">
        <f t="array" ref="I2806">IF(H2806&lt;&gt;"",SUM(IF(Data_TABLE[EOM Date]=EOMONTH(H2806,0),Data_TABLE[Total Value Sold],0)),"")</f>
        <v/>
      </c>
      <c r="J2806" s="16" t="e">
        <f t="shared" ca="1" si="129"/>
        <v>#N/A</v>
      </c>
      <c r="K2806" s="16" t="e">
        <f t="shared" ca="1" si="130"/>
        <v>#N/A</v>
      </c>
      <c r="L2806" s="12" t="str">
        <f>IF(I2806&lt;&gt;"",RANK(I2806,ListSales,0),"")</f>
        <v/>
      </c>
      <c r="V2806" s="18" t="str">
        <f>IF(U2806&lt;&gt;"",SUMIFS(Data_TABLE[Total Value Sold],Data_TABLE[EOM Date],"="&amp;EOMONTH(Dashboard!$I$7,0),Data_TABLE[Customer],"="&amp;Calc!U2806),"")</f>
        <v/>
      </c>
    </row>
    <row r="2807" spans="8:22" x14ac:dyDescent="0.2">
      <c r="H2807" s="15" t="str">
        <f t="shared" si="131"/>
        <v/>
      </c>
      <c r="I2807" s="16" t="str">
        <f t="array" ref="I2807">IF(H2807&lt;&gt;"",SUM(IF(Data_TABLE[EOM Date]=EOMONTH(H2807,0),Data_TABLE[Total Value Sold],0)),"")</f>
        <v/>
      </c>
      <c r="J2807" s="16" t="e">
        <f t="shared" ca="1" si="129"/>
        <v>#N/A</v>
      </c>
      <c r="K2807" s="16" t="e">
        <f t="shared" ca="1" si="130"/>
        <v>#N/A</v>
      </c>
      <c r="L2807" s="12" t="str">
        <f>IF(I2807&lt;&gt;"",RANK(I2807,ListSales,0),"")</f>
        <v/>
      </c>
      <c r="V2807" s="18" t="str">
        <f>IF(U2807&lt;&gt;"",SUMIFS(Data_TABLE[Total Value Sold],Data_TABLE[EOM Date],"="&amp;EOMONTH(Dashboard!$I$7,0),Data_TABLE[Customer],"="&amp;Calc!U2807),"")</f>
        <v/>
      </c>
    </row>
    <row r="2808" spans="8:22" x14ac:dyDescent="0.2">
      <c r="H2808" s="15" t="str">
        <f t="shared" si="131"/>
        <v/>
      </c>
      <c r="I2808" s="16" t="str">
        <f t="array" ref="I2808">IF(H2808&lt;&gt;"",SUM(IF(Data_TABLE[EOM Date]=EOMONTH(H2808,0),Data_TABLE[Total Value Sold],0)),"")</f>
        <v/>
      </c>
      <c r="J2808" s="16" t="e">
        <f t="shared" ca="1" si="129"/>
        <v>#N/A</v>
      </c>
      <c r="K2808" s="16" t="e">
        <f t="shared" ca="1" si="130"/>
        <v>#N/A</v>
      </c>
      <c r="L2808" s="12" t="str">
        <f>IF(I2808&lt;&gt;"",RANK(I2808,ListSales,0),"")</f>
        <v/>
      </c>
      <c r="V2808" s="18" t="str">
        <f>IF(U2808&lt;&gt;"",SUMIFS(Data_TABLE[Total Value Sold],Data_TABLE[EOM Date],"="&amp;EOMONTH(Dashboard!$I$7,0),Data_TABLE[Customer],"="&amp;Calc!U2808),"")</f>
        <v/>
      </c>
    </row>
    <row r="2809" spans="8:22" x14ac:dyDescent="0.2">
      <c r="H2809" s="15" t="str">
        <f t="shared" si="131"/>
        <v/>
      </c>
      <c r="I2809" s="16" t="str">
        <f t="array" ref="I2809">IF(H2809&lt;&gt;"",SUM(IF(Data_TABLE[EOM Date]=EOMONTH(H2809,0),Data_TABLE[Total Value Sold],0)),"")</f>
        <v/>
      </c>
      <c r="J2809" s="16" t="e">
        <f t="shared" ca="1" si="129"/>
        <v>#N/A</v>
      </c>
      <c r="K2809" s="16" t="e">
        <f t="shared" ca="1" si="130"/>
        <v>#N/A</v>
      </c>
      <c r="L2809" s="12" t="str">
        <f>IF(I2809&lt;&gt;"",RANK(I2809,ListSales,0),"")</f>
        <v/>
      </c>
      <c r="V2809" s="18" t="str">
        <f>IF(U2809&lt;&gt;"",SUMIFS(Data_TABLE[Total Value Sold],Data_TABLE[EOM Date],"="&amp;EOMONTH(Dashboard!$I$7,0),Data_TABLE[Customer],"="&amp;Calc!U2809),"")</f>
        <v/>
      </c>
    </row>
    <row r="2810" spans="8:22" x14ac:dyDescent="0.2">
      <c r="H2810" s="15" t="str">
        <f t="shared" si="131"/>
        <v/>
      </c>
      <c r="I2810" s="16" t="str">
        <f t="array" ref="I2810">IF(H2810&lt;&gt;"",SUM(IF(Data_TABLE[EOM Date]=EOMONTH(H2810,0),Data_TABLE[Total Value Sold],0)),"")</f>
        <v/>
      </c>
      <c r="J2810" s="16" t="e">
        <f t="shared" ca="1" si="129"/>
        <v>#N/A</v>
      </c>
      <c r="K2810" s="16" t="e">
        <f t="shared" ca="1" si="130"/>
        <v>#N/A</v>
      </c>
      <c r="L2810" s="12" t="str">
        <f>IF(I2810&lt;&gt;"",RANK(I2810,ListSales,0),"")</f>
        <v/>
      </c>
      <c r="V2810" s="18" t="str">
        <f>IF(U2810&lt;&gt;"",SUMIFS(Data_TABLE[Total Value Sold],Data_TABLE[EOM Date],"="&amp;EOMONTH(Dashboard!$I$7,0),Data_TABLE[Customer],"="&amp;Calc!U2810),"")</f>
        <v/>
      </c>
    </row>
    <row r="2811" spans="8:22" x14ac:dyDescent="0.2">
      <c r="H2811" s="15" t="str">
        <f t="shared" si="131"/>
        <v/>
      </c>
      <c r="I2811" s="16" t="str">
        <f t="array" ref="I2811">IF(H2811&lt;&gt;"",SUM(IF(Data_TABLE[EOM Date]=EOMONTH(H2811,0),Data_TABLE[Total Value Sold],0)),"")</f>
        <v/>
      </c>
      <c r="J2811" s="16" t="e">
        <f t="shared" ca="1" si="129"/>
        <v>#N/A</v>
      </c>
      <c r="K2811" s="16" t="e">
        <f t="shared" ca="1" si="130"/>
        <v>#N/A</v>
      </c>
      <c r="L2811" s="12" t="str">
        <f>IF(I2811&lt;&gt;"",RANK(I2811,ListSales,0),"")</f>
        <v/>
      </c>
      <c r="V2811" s="18" t="str">
        <f>IF(U2811&lt;&gt;"",SUMIFS(Data_TABLE[Total Value Sold],Data_TABLE[EOM Date],"="&amp;EOMONTH(Dashboard!$I$7,0),Data_TABLE[Customer],"="&amp;Calc!U2811),"")</f>
        <v/>
      </c>
    </row>
    <row r="2812" spans="8:22" x14ac:dyDescent="0.2">
      <c r="H2812" s="15" t="str">
        <f t="shared" si="131"/>
        <v/>
      </c>
      <c r="I2812" s="16" t="str">
        <f t="array" ref="I2812">IF(H2812&lt;&gt;"",SUM(IF(Data_TABLE[EOM Date]=EOMONTH(H2812,0),Data_TABLE[Total Value Sold],0)),"")</f>
        <v/>
      </c>
      <c r="J2812" s="16" t="e">
        <f t="shared" ca="1" si="129"/>
        <v>#N/A</v>
      </c>
      <c r="K2812" s="16" t="e">
        <f t="shared" ca="1" si="130"/>
        <v>#N/A</v>
      </c>
      <c r="L2812" s="12" t="str">
        <f>IF(I2812&lt;&gt;"",RANK(I2812,ListSales,0),"")</f>
        <v/>
      </c>
      <c r="V2812" s="18" t="str">
        <f>IF(U2812&lt;&gt;"",SUMIFS(Data_TABLE[Total Value Sold],Data_TABLE[EOM Date],"="&amp;EOMONTH(Dashboard!$I$7,0),Data_TABLE[Customer],"="&amp;Calc!U2812),"")</f>
        <v/>
      </c>
    </row>
    <row r="2813" spans="8:22" x14ac:dyDescent="0.2">
      <c r="H2813" s="15" t="str">
        <f t="shared" si="131"/>
        <v/>
      </c>
      <c r="I2813" s="16" t="str">
        <f t="array" ref="I2813">IF(H2813&lt;&gt;"",SUM(IF(Data_TABLE[EOM Date]=EOMONTH(H2813,0),Data_TABLE[Total Value Sold],0)),"")</f>
        <v/>
      </c>
      <c r="J2813" s="16" t="e">
        <f t="shared" ca="1" si="129"/>
        <v>#N/A</v>
      </c>
      <c r="K2813" s="16" t="e">
        <f t="shared" ca="1" si="130"/>
        <v>#N/A</v>
      </c>
      <c r="L2813" s="12" t="str">
        <f>IF(I2813&lt;&gt;"",RANK(I2813,ListSales,0),"")</f>
        <v/>
      </c>
      <c r="V2813" s="18" t="str">
        <f>IF(U2813&lt;&gt;"",SUMIFS(Data_TABLE[Total Value Sold],Data_TABLE[EOM Date],"="&amp;EOMONTH(Dashboard!$I$7,0),Data_TABLE[Customer],"="&amp;Calc!U2813),"")</f>
        <v/>
      </c>
    </row>
    <row r="2814" spans="8:22" x14ac:dyDescent="0.2">
      <c r="H2814" s="15" t="str">
        <f t="shared" si="131"/>
        <v/>
      </c>
      <c r="I2814" s="16" t="str">
        <f t="array" ref="I2814">IF(H2814&lt;&gt;"",SUM(IF(Data_TABLE[EOM Date]=EOMONTH(H2814,0),Data_TABLE[Total Value Sold],0)),"")</f>
        <v/>
      </c>
      <c r="J2814" s="16" t="e">
        <f t="shared" ca="1" si="129"/>
        <v>#N/A</v>
      </c>
      <c r="K2814" s="16" t="e">
        <f t="shared" ca="1" si="130"/>
        <v>#N/A</v>
      </c>
      <c r="L2814" s="12" t="str">
        <f>IF(I2814&lt;&gt;"",RANK(I2814,ListSales,0),"")</f>
        <v/>
      </c>
      <c r="V2814" s="18" t="str">
        <f>IF(U2814&lt;&gt;"",SUMIFS(Data_TABLE[Total Value Sold],Data_TABLE[EOM Date],"="&amp;EOMONTH(Dashboard!$I$7,0),Data_TABLE[Customer],"="&amp;Calc!U2814),"")</f>
        <v/>
      </c>
    </row>
    <row r="2815" spans="8:22" x14ac:dyDescent="0.2">
      <c r="H2815" s="15" t="str">
        <f t="shared" si="131"/>
        <v/>
      </c>
      <c r="I2815" s="16" t="str">
        <f t="array" ref="I2815">IF(H2815&lt;&gt;"",SUM(IF(Data_TABLE[EOM Date]=EOMONTH(H2815,0),Data_TABLE[Total Value Sold],0)),"")</f>
        <v/>
      </c>
      <c r="J2815" s="16" t="e">
        <f t="shared" ca="1" si="129"/>
        <v>#N/A</v>
      </c>
      <c r="K2815" s="16" t="e">
        <f t="shared" ca="1" si="130"/>
        <v>#N/A</v>
      </c>
      <c r="L2815" s="12" t="str">
        <f>IF(I2815&lt;&gt;"",RANK(I2815,ListSales,0),"")</f>
        <v/>
      </c>
      <c r="V2815" s="18" t="str">
        <f>IF(U2815&lt;&gt;"",SUMIFS(Data_TABLE[Total Value Sold],Data_TABLE[EOM Date],"="&amp;EOMONTH(Dashboard!$I$7,0),Data_TABLE[Customer],"="&amp;Calc!U2815),"")</f>
        <v/>
      </c>
    </row>
    <row r="2816" spans="8:22" x14ac:dyDescent="0.2">
      <c r="H2816" s="15" t="str">
        <f t="shared" si="131"/>
        <v/>
      </c>
      <c r="I2816" s="16" t="str">
        <f t="array" ref="I2816">IF(H2816&lt;&gt;"",SUM(IF(Data_TABLE[EOM Date]=EOMONTH(H2816,0),Data_TABLE[Total Value Sold],0)),"")</f>
        <v/>
      </c>
      <c r="J2816" s="16" t="e">
        <f t="shared" ca="1" si="129"/>
        <v>#N/A</v>
      </c>
      <c r="K2816" s="16" t="e">
        <f t="shared" ca="1" si="130"/>
        <v>#N/A</v>
      </c>
      <c r="L2816" s="12" t="str">
        <f>IF(I2816&lt;&gt;"",RANK(I2816,ListSales,0),"")</f>
        <v/>
      </c>
      <c r="V2816" s="18" t="str">
        <f>IF(U2816&lt;&gt;"",SUMIFS(Data_TABLE[Total Value Sold],Data_TABLE[EOM Date],"="&amp;EOMONTH(Dashboard!$I$7,0),Data_TABLE[Customer],"="&amp;Calc!U2816),"")</f>
        <v/>
      </c>
    </row>
    <row r="2817" spans="8:22" x14ac:dyDescent="0.2">
      <c r="H2817" s="15" t="str">
        <f t="shared" si="131"/>
        <v/>
      </c>
      <c r="I2817" s="16" t="str">
        <f t="array" ref="I2817">IF(H2817&lt;&gt;"",SUM(IF(Data_TABLE[EOM Date]=EOMONTH(H2817,0),Data_TABLE[Total Value Sold],0)),"")</f>
        <v/>
      </c>
      <c r="J2817" s="16" t="e">
        <f t="shared" ca="1" si="129"/>
        <v>#N/A</v>
      </c>
      <c r="K2817" s="16" t="e">
        <f t="shared" ca="1" si="130"/>
        <v>#N/A</v>
      </c>
      <c r="L2817" s="12" t="str">
        <f>IF(I2817&lt;&gt;"",RANK(I2817,ListSales,0),"")</f>
        <v/>
      </c>
      <c r="V2817" s="18" t="str">
        <f>IF(U2817&lt;&gt;"",SUMIFS(Data_TABLE[Total Value Sold],Data_TABLE[EOM Date],"="&amp;EOMONTH(Dashboard!$I$7,0),Data_TABLE[Customer],"="&amp;Calc!U2817),"")</f>
        <v/>
      </c>
    </row>
    <row r="2818" spans="8:22" x14ac:dyDescent="0.2">
      <c r="H2818" s="15" t="str">
        <f t="shared" si="131"/>
        <v/>
      </c>
      <c r="I2818" s="16" t="str">
        <f t="array" ref="I2818">IF(H2818&lt;&gt;"",SUM(IF(Data_TABLE[EOM Date]=EOMONTH(H2818,0),Data_TABLE[Total Value Sold],0)),"")</f>
        <v/>
      </c>
      <c r="J2818" s="16" t="e">
        <f t="shared" ca="1" si="129"/>
        <v>#N/A</v>
      </c>
      <c r="K2818" s="16" t="e">
        <f t="shared" ca="1" si="130"/>
        <v>#N/A</v>
      </c>
      <c r="L2818" s="12" t="str">
        <f>IF(I2818&lt;&gt;"",RANK(I2818,ListSales,0),"")</f>
        <v/>
      </c>
      <c r="V2818" s="18" t="str">
        <f>IF(U2818&lt;&gt;"",SUMIFS(Data_TABLE[Total Value Sold],Data_TABLE[EOM Date],"="&amp;EOMONTH(Dashboard!$I$7,0),Data_TABLE[Customer],"="&amp;Calc!U2818),"")</f>
        <v/>
      </c>
    </row>
    <row r="2819" spans="8:22" x14ac:dyDescent="0.2">
      <c r="H2819" s="15" t="str">
        <f t="shared" si="131"/>
        <v/>
      </c>
      <c r="I2819" s="16" t="str">
        <f t="array" ref="I2819">IF(H2819&lt;&gt;"",SUM(IF(Data_TABLE[EOM Date]=EOMONTH(H2819,0),Data_TABLE[Total Value Sold],0)),"")</f>
        <v/>
      </c>
      <c r="J2819" s="16" t="e">
        <f t="shared" ca="1" si="129"/>
        <v>#N/A</v>
      </c>
      <c r="K2819" s="16" t="e">
        <f t="shared" ca="1" si="130"/>
        <v>#N/A</v>
      </c>
      <c r="L2819" s="12" t="str">
        <f>IF(I2819&lt;&gt;"",RANK(I2819,ListSales,0),"")</f>
        <v/>
      </c>
      <c r="V2819" s="18" t="str">
        <f>IF(U2819&lt;&gt;"",SUMIFS(Data_TABLE[Total Value Sold],Data_TABLE[EOM Date],"="&amp;EOMONTH(Dashboard!$I$7,0),Data_TABLE[Customer],"="&amp;Calc!U2819),"")</f>
        <v/>
      </c>
    </row>
    <row r="2820" spans="8:22" x14ac:dyDescent="0.2">
      <c r="H2820" s="15" t="str">
        <f t="shared" si="131"/>
        <v/>
      </c>
      <c r="I2820" s="16" t="str">
        <f t="array" ref="I2820">IF(H2820&lt;&gt;"",SUM(IF(Data_TABLE[EOM Date]=EOMONTH(H2820,0),Data_TABLE[Total Value Sold],0)),"")</f>
        <v/>
      </c>
      <c r="J2820" s="16" t="e">
        <f t="shared" ca="1" si="129"/>
        <v>#N/A</v>
      </c>
      <c r="K2820" s="16" t="e">
        <f t="shared" ca="1" si="130"/>
        <v>#N/A</v>
      </c>
      <c r="L2820" s="12" t="str">
        <f>IF(I2820&lt;&gt;"",RANK(I2820,ListSales,0),"")</f>
        <v/>
      </c>
      <c r="V2820" s="18" t="str">
        <f>IF(U2820&lt;&gt;"",SUMIFS(Data_TABLE[Total Value Sold],Data_TABLE[EOM Date],"="&amp;EOMONTH(Dashboard!$I$7,0),Data_TABLE[Customer],"="&amp;Calc!U2820),"")</f>
        <v/>
      </c>
    </row>
    <row r="2821" spans="8:22" x14ac:dyDescent="0.2">
      <c r="H2821" s="15" t="str">
        <f t="shared" si="131"/>
        <v/>
      </c>
      <c r="I2821" s="16" t="str">
        <f t="array" ref="I2821">IF(H2821&lt;&gt;"",SUM(IF(Data_TABLE[EOM Date]=EOMONTH(H2821,0),Data_TABLE[Total Value Sold],0)),"")</f>
        <v/>
      </c>
      <c r="J2821" s="16" t="e">
        <f t="shared" ref="J2821:J2884" ca="1" si="132">IF(L2821=$D$13,I2821,NA())</f>
        <v>#N/A</v>
      </c>
      <c r="K2821" s="16" t="e">
        <f t="shared" ref="K2821:K2884" ca="1" si="133">IF(L2821=$D$14,I2821,NA())</f>
        <v>#N/A</v>
      </c>
      <c r="L2821" s="12" t="str">
        <f>IF(I2821&lt;&gt;"",RANK(I2821,ListSales,0),"")</f>
        <v/>
      </c>
      <c r="V2821" s="18" t="str">
        <f>IF(U2821&lt;&gt;"",SUMIFS(Data_TABLE[Total Value Sold],Data_TABLE[EOM Date],"="&amp;EOMONTH(Dashboard!$I$7,0),Data_TABLE[Customer],"="&amp;Calc!U2821),"")</f>
        <v/>
      </c>
    </row>
    <row r="2822" spans="8:22" x14ac:dyDescent="0.2">
      <c r="H2822" s="15" t="str">
        <f t="shared" ref="H2822:H2885" si="134">IF(ROW(H2821)-3&gt;$D$5,"",EDATE(H2821,1))</f>
        <v/>
      </c>
      <c r="I2822" s="16" t="str">
        <f t="array" ref="I2822">IF(H2822&lt;&gt;"",SUM(IF(Data_TABLE[EOM Date]=EOMONTH(H2822,0),Data_TABLE[Total Value Sold],0)),"")</f>
        <v/>
      </c>
      <c r="J2822" s="16" t="e">
        <f t="shared" ca="1" si="132"/>
        <v>#N/A</v>
      </c>
      <c r="K2822" s="16" t="e">
        <f t="shared" ca="1" si="133"/>
        <v>#N/A</v>
      </c>
      <c r="L2822" s="12" t="str">
        <f>IF(I2822&lt;&gt;"",RANK(I2822,ListSales,0),"")</f>
        <v/>
      </c>
      <c r="V2822" s="18" t="str">
        <f>IF(U2822&lt;&gt;"",SUMIFS(Data_TABLE[Total Value Sold],Data_TABLE[EOM Date],"="&amp;EOMONTH(Dashboard!$I$7,0),Data_TABLE[Customer],"="&amp;Calc!U2822),"")</f>
        <v/>
      </c>
    </row>
    <row r="2823" spans="8:22" x14ac:dyDescent="0.2">
      <c r="H2823" s="15" t="str">
        <f t="shared" si="134"/>
        <v/>
      </c>
      <c r="I2823" s="16" t="str">
        <f t="array" ref="I2823">IF(H2823&lt;&gt;"",SUM(IF(Data_TABLE[EOM Date]=EOMONTH(H2823,0),Data_TABLE[Total Value Sold],0)),"")</f>
        <v/>
      </c>
      <c r="J2823" s="16" t="e">
        <f t="shared" ca="1" si="132"/>
        <v>#N/A</v>
      </c>
      <c r="K2823" s="16" t="e">
        <f t="shared" ca="1" si="133"/>
        <v>#N/A</v>
      </c>
      <c r="L2823" s="12" t="str">
        <f>IF(I2823&lt;&gt;"",RANK(I2823,ListSales,0),"")</f>
        <v/>
      </c>
      <c r="V2823" s="18" t="str">
        <f>IF(U2823&lt;&gt;"",SUMIFS(Data_TABLE[Total Value Sold],Data_TABLE[EOM Date],"="&amp;EOMONTH(Dashboard!$I$7,0),Data_TABLE[Customer],"="&amp;Calc!U2823),"")</f>
        <v/>
      </c>
    </row>
    <row r="2824" spans="8:22" x14ac:dyDescent="0.2">
      <c r="H2824" s="15" t="str">
        <f t="shared" si="134"/>
        <v/>
      </c>
      <c r="I2824" s="16" t="str">
        <f t="array" ref="I2824">IF(H2824&lt;&gt;"",SUM(IF(Data_TABLE[EOM Date]=EOMONTH(H2824,0),Data_TABLE[Total Value Sold],0)),"")</f>
        <v/>
      </c>
      <c r="J2824" s="16" t="e">
        <f t="shared" ca="1" si="132"/>
        <v>#N/A</v>
      </c>
      <c r="K2824" s="16" t="e">
        <f t="shared" ca="1" si="133"/>
        <v>#N/A</v>
      </c>
      <c r="L2824" s="12" t="str">
        <f>IF(I2824&lt;&gt;"",RANK(I2824,ListSales,0),"")</f>
        <v/>
      </c>
      <c r="V2824" s="18" t="str">
        <f>IF(U2824&lt;&gt;"",SUMIFS(Data_TABLE[Total Value Sold],Data_TABLE[EOM Date],"="&amp;EOMONTH(Dashboard!$I$7,0),Data_TABLE[Customer],"="&amp;Calc!U2824),"")</f>
        <v/>
      </c>
    </row>
    <row r="2825" spans="8:22" x14ac:dyDescent="0.2">
      <c r="H2825" s="15" t="str">
        <f t="shared" si="134"/>
        <v/>
      </c>
      <c r="I2825" s="16" t="str">
        <f t="array" ref="I2825">IF(H2825&lt;&gt;"",SUM(IF(Data_TABLE[EOM Date]=EOMONTH(H2825,0),Data_TABLE[Total Value Sold],0)),"")</f>
        <v/>
      </c>
      <c r="J2825" s="16" t="e">
        <f t="shared" ca="1" si="132"/>
        <v>#N/A</v>
      </c>
      <c r="K2825" s="16" t="e">
        <f t="shared" ca="1" si="133"/>
        <v>#N/A</v>
      </c>
      <c r="L2825" s="12" t="str">
        <f>IF(I2825&lt;&gt;"",RANK(I2825,ListSales,0),"")</f>
        <v/>
      </c>
      <c r="V2825" s="18" t="str">
        <f>IF(U2825&lt;&gt;"",SUMIFS(Data_TABLE[Total Value Sold],Data_TABLE[EOM Date],"="&amp;EOMONTH(Dashboard!$I$7,0),Data_TABLE[Customer],"="&amp;Calc!U2825),"")</f>
        <v/>
      </c>
    </row>
    <row r="2826" spans="8:22" x14ac:dyDescent="0.2">
      <c r="H2826" s="15" t="str">
        <f t="shared" si="134"/>
        <v/>
      </c>
      <c r="I2826" s="16" t="str">
        <f t="array" ref="I2826">IF(H2826&lt;&gt;"",SUM(IF(Data_TABLE[EOM Date]=EOMONTH(H2826,0),Data_TABLE[Total Value Sold],0)),"")</f>
        <v/>
      </c>
      <c r="J2826" s="16" t="e">
        <f t="shared" ca="1" si="132"/>
        <v>#N/A</v>
      </c>
      <c r="K2826" s="16" t="e">
        <f t="shared" ca="1" si="133"/>
        <v>#N/A</v>
      </c>
      <c r="L2826" s="12" t="str">
        <f>IF(I2826&lt;&gt;"",RANK(I2826,ListSales,0),"")</f>
        <v/>
      </c>
      <c r="V2826" s="18" t="str">
        <f>IF(U2826&lt;&gt;"",SUMIFS(Data_TABLE[Total Value Sold],Data_TABLE[EOM Date],"="&amp;EOMONTH(Dashboard!$I$7,0),Data_TABLE[Customer],"="&amp;Calc!U2826),"")</f>
        <v/>
      </c>
    </row>
    <row r="2827" spans="8:22" x14ac:dyDescent="0.2">
      <c r="H2827" s="15" t="str">
        <f t="shared" si="134"/>
        <v/>
      </c>
      <c r="I2827" s="16" t="str">
        <f t="array" ref="I2827">IF(H2827&lt;&gt;"",SUM(IF(Data_TABLE[EOM Date]=EOMONTH(H2827,0),Data_TABLE[Total Value Sold],0)),"")</f>
        <v/>
      </c>
      <c r="J2827" s="16" t="e">
        <f t="shared" ca="1" si="132"/>
        <v>#N/A</v>
      </c>
      <c r="K2827" s="16" t="e">
        <f t="shared" ca="1" si="133"/>
        <v>#N/A</v>
      </c>
      <c r="L2827" s="12" t="str">
        <f>IF(I2827&lt;&gt;"",RANK(I2827,ListSales,0),"")</f>
        <v/>
      </c>
      <c r="V2827" s="18" t="str">
        <f>IF(U2827&lt;&gt;"",SUMIFS(Data_TABLE[Total Value Sold],Data_TABLE[EOM Date],"="&amp;EOMONTH(Dashboard!$I$7,0),Data_TABLE[Customer],"="&amp;Calc!U2827),"")</f>
        <v/>
      </c>
    </row>
    <row r="2828" spans="8:22" x14ac:dyDescent="0.2">
      <c r="H2828" s="15" t="str">
        <f t="shared" si="134"/>
        <v/>
      </c>
      <c r="I2828" s="16" t="str">
        <f t="array" ref="I2828">IF(H2828&lt;&gt;"",SUM(IF(Data_TABLE[EOM Date]=EOMONTH(H2828,0),Data_TABLE[Total Value Sold],0)),"")</f>
        <v/>
      </c>
      <c r="J2828" s="16" t="e">
        <f t="shared" ca="1" si="132"/>
        <v>#N/A</v>
      </c>
      <c r="K2828" s="16" t="e">
        <f t="shared" ca="1" si="133"/>
        <v>#N/A</v>
      </c>
      <c r="L2828" s="12" t="str">
        <f>IF(I2828&lt;&gt;"",RANK(I2828,ListSales,0),"")</f>
        <v/>
      </c>
      <c r="V2828" s="18" t="str">
        <f>IF(U2828&lt;&gt;"",SUMIFS(Data_TABLE[Total Value Sold],Data_TABLE[EOM Date],"="&amp;EOMONTH(Dashboard!$I$7,0),Data_TABLE[Customer],"="&amp;Calc!U2828),"")</f>
        <v/>
      </c>
    </row>
    <row r="2829" spans="8:22" x14ac:dyDescent="0.2">
      <c r="H2829" s="15" t="str">
        <f t="shared" si="134"/>
        <v/>
      </c>
      <c r="I2829" s="16" t="str">
        <f t="array" ref="I2829">IF(H2829&lt;&gt;"",SUM(IF(Data_TABLE[EOM Date]=EOMONTH(H2829,0),Data_TABLE[Total Value Sold],0)),"")</f>
        <v/>
      </c>
      <c r="J2829" s="16" t="e">
        <f t="shared" ca="1" si="132"/>
        <v>#N/A</v>
      </c>
      <c r="K2829" s="16" t="e">
        <f t="shared" ca="1" si="133"/>
        <v>#N/A</v>
      </c>
      <c r="L2829" s="12" t="str">
        <f>IF(I2829&lt;&gt;"",RANK(I2829,ListSales,0),"")</f>
        <v/>
      </c>
      <c r="V2829" s="18" t="str">
        <f>IF(U2829&lt;&gt;"",SUMIFS(Data_TABLE[Total Value Sold],Data_TABLE[EOM Date],"="&amp;EOMONTH(Dashboard!$I$7,0),Data_TABLE[Customer],"="&amp;Calc!U2829),"")</f>
        <v/>
      </c>
    </row>
    <row r="2830" spans="8:22" x14ac:dyDescent="0.2">
      <c r="H2830" s="15" t="str">
        <f t="shared" si="134"/>
        <v/>
      </c>
      <c r="I2830" s="16" t="str">
        <f t="array" ref="I2830">IF(H2830&lt;&gt;"",SUM(IF(Data_TABLE[EOM Date]=EOMONTH(H2830,0),Data_TABLE[Total Value Sold],0)),"")</f>
        <v/>
      </c>
      <c r="J2830" s="16" t="e">
        <f t="shared" ca="1" si="132"/>
        <v>#N/A</v>
      </c>
      <c r="K2830" s="16" t="e">
        <f t="shared" ca="1" si="133"/>
        <v>#N/A</v>
      </c>
      <c r="L2830" s="12" t="str">
        <f>IF(I2830&lt;&gt;"",RANK(I2830,ListSales,0),"")</f>
        <v/>
      </c>
      <c r="V2830" s="18" t="str">
        <f>IF(U2830&lt;&gt;"",SUMIFS(Data_TABLE[Total Value Sold],Data_TABLE[EOM Date],"="&amp;EOMONTH(Dashboard!$I$7,0),Data_TABLE[Customer],"="&amp;Calc!U2830),"")</f>
        <v/>
      </c>
    </row>
    <row r="2831" spans="8:22" x14ac:dyDescent="0.2">
      <c r="H2831" s="15" t="str">
        <f t="shared" si="134"/>
        <v/>
      </c>
      <c r="I2831" s="16" t="str">
        <f t="array" ref="I2831">IF(H2831&lt;&gt;"",SUM(IF(Data_TABLE[EOM Date]=EOMONTH(H2831,0),Data_TABLE[Total Value Sold],0)),"")</f>
        <v/>
      </c>
      <c r="J2831" s="16" t="e">
        <f t="shared" ca="1" si="132"/>
        <v>#N/A</v>
      </c>
      <c r="K2831" s="16" t="e">
        <f t="shared" ca="1" si="133"/>
        <v>#N/A</v>
      </c>
      <c r="L2831" s="12" t="str">
        <f>IF(I2831&lt;&gt;"",RANK(I2831,ListSales,0),"")</f>
        <v/>
      </c>
      <c r="V2831" s="18" t="str">
        <f>IF(U2831&lt;&gt;"",SUMIFS(Data_TABLE[Total Value Sold],Data_TABLE[EOM Date],"="&amp;EOMONTH(Dashboard!$I$7,0),Data_TABLE[Customer],"="&amp;Calc!U2831),"")</f>
        <v/>
      </c>
    </row>
    <row r="2832" spans="8:22" x14ac:dyDescent="0.2">
      <c r="H2832" s="15" t="str">
        <f t="shared" si="134"/>
        <v/>
      </c>
      <c r="I2832" s="16" t="str">
        <f t="array" ref="I2832">IF(H2832&lt;&gt;"",SUM(IF(Data_TABLE[EOM Date]=EOMONTH(H2832,0),Data_TABLE[Total Value Sold],0)),"")</f>
        <v/>
      </c>
      <c r="J2832" s="16" t="e">
        <f t="shared" ca="1" si="132"/>
        <v>#N/A</v>
      </c>
      <c r="K2832" s="16" t="e">
        <f t="shared" ca="1" si="133"/>
        <v>#N/A</v>
      </c>
      <c r="L2832" s="12" t="str">
        <f>IF(I2832&lt;&gt;"",RANK(I2832,ListSales,0),"")</f>
        <v/>
      </c>
      <c r="V2832" s="18" t="str">
        <f>IF(U2832&lt;&gt;"",SUMIFS(Data_TABLE[Total Value Sold],Data_TABLE[EOM Date],"="&amp;EOMONTH(Dashboard!$I$7,0),Data_TABLE[Customer],"="&amp;Calc!U2832),"")</f>
        <v/>
      </c>
    </row>
    <row r="2833" spans="8:22" x14ac:dyDescent="0.2">
      <c r="H2833" s="15" t="str">
        <f t="shared" si="134"/>
        <v/>
      </c>
      <c r="I2833" s="16" t="str">
        <f t="array" ref="I2833">IF(H2833&lt;&gt;"",SUM(IF(Data_TABLE[EOM Date]=EOMONTH(H2833,0),Data_TABLE[Total Value Sold],0)),"")</f>
        <v/>
      </c>
      <c r="J2833" s="16" t="e">
        <f t="shared" ca="1" si="132"/>
        <v>#N/A</v>
      </c>
      <c r="K2833" s="16" t="e">
        <f t="shared" ca="1" si="133"/>
        <v>#N/A</v>
      </c>
      <c r="L2833" s="12" t="str">
        <f>IF(I2833&lt;&gt;"",RANK(I2833,ListSales,0),"")</f>
        <v/>
      </c>
      <c r="V2833" s="18" t="str">
        <f>IF(U2833&lt;&gt;"",SUMIFS(Data_TABLE[Total Value Sold],Data_TABLE[EOM Date],"="&amp;EOMONTH(Dashboard!$I$7,0),Data_TABLE[Customer],"="&amp;Calc!U2833),"")</f>
        <v/>
      </c>
    </row>
    <row r="2834" spans="8:22" x14ac:dyDescent="0.2">
      <c r="H2834" s="15" t="str">
        <f t="shared" si="134"/>
        <v/>
      </c>
      <c r="I2834" s="16" t="str">
        <f t="array" ref="I2834">IF(H2834&lt;&gt;"",SUM(IF(Data_TABLE[EOM Date]=EOMONTH(H2834,0),Data_TABLE[Total Value Sold],0)),"")</f>
        <v/>
      </c>
      <c r="J2834" s="16" t="e">
        <f t="shared" ca="1" si="132"/>
        <v>#N/A</v>
      </c>
      <c r="K2834" s="16" t="e">
        <f t="shared" ca="1" si="133"/>
        <v>#N/A</v>
      </c>
      <c r="L2834" s="12" t="str">
        <f>IF(I2834&lt;&gt;"",RANK(I2834,ListSales,0),"")</f>
        <v/>
      </c>
      <c r="V2834" s="18" t="str">
        <f>IF(U2834&lt;&gt;"",SUMIFS(Data_TABLE[Total Value Sold],Data_TABLE[EOM Date],"="&amp;EOMONTH(Dashboard!$I$7,0),Data_TABLE[Customer],"="&amp;Calc!U2834),"")</f>
        <v/>
      </c>
    </row>
    <row r="2835" spans="8:22" x14ac:dyDescent="0.2">
      <c r="H2835" s="15" t="str">
        <f t="shared" si="134"/>
        <v/>
      </c>
      <c r="I2835" s="16" t="str">
        <f t="array" ref="I2835">IF(H2835&lt;&gt;"",SUM(IF(Data_TABLE[EOM Date]=EOMONTH(H2835,0),Data_TABLE[Total Value Sold],0)),"")</f>
        <v/>
      </c>
      <c r="J2835" s="16" t="e">
        <f t="shared" ca="1" si="132"/>
        <v>#N/A</v>
      </c>
      <c r="K2835" s="16" t="e">
        <f t="shared" ca="1" si="133"/>
        <v>#N/A</v>
      </c>
      <c r="L2835" s="12" t="str">
        <f>IF(I2835&lt;&gt;"",RANK(I2835,ListSales,0),"")</f>
        <v/>
      </c>
      <c r="V2835" s="18" t="str">
        <f>IF(U2835&lt;&gt;"",SUMIFS(Data_TABLE[Total Value Sold],Data_TABLE[EOM Date],"="&amp;EOMONTH(Dashboard!$I$7,0),Data_TABLE[Customer],"="&amp;Calc!U2835),"")</f>
        <v/>
      </c>
    </row>
    <row r="2836" spans="8:22" x14ac:dyDescent="0.2">
      <c r="H2836" s="15" t="str">
        <f t="shared" si="134"/>
        <v/>
      </c>
      <c r="I2836" s="16" t="str">
        <f t="array" ref="I2836">IF(H2836&lt;&gt;"",SUM(IF(Data_TABLE[EOM Date]=EOMONTH(H2836,0),Data_TABLE[Total Value Sold],0)),"")</f>
        <v/>
      </c>
      <c r="J2836" s="16" t="e">
        <f t="shared" ca="1" si="132"/>
        <v>#N/A</v>
      </c>
      <c r="K2836" s="16" t="e">
        <f t="shared" ca="1" si="133"/>
        <v>#N/A</v>
      </c>
      <c r="L2836" s="12" t="str">
        <f>IF(I2836&lt;&gt;"",RANK(I2836,ListSales,0),"")</f>
        <v/>
      </c>
      <c r="V2836" s="18" t="str">
        <f>IF(U2836&lt;&gt;"",SUMIFS(Data_TABLE[Total Value Sold],Data_TABLE[EOM Date],"="&amp;EOMONTH(Dashboard!$I$7,0),Data_TABLE[Customer],"="&amp;Calc!U2836),"")</f>
        <v/>
      </c>
    </row>
    <row r="2837" spans="8:22" x14ac:dyDescent="0.2">
      <c r="H2837" s="15" t="str">
        <f t="shared" si="134"/>
        <v/>
      </c>
      <c r="I2837" s="16" t="str">
        <f t="array" ref="I2837">IF(H2837&lt;&gt;"",SUM(IF(Data_TABLE[EOM Date]=EOMONTH(H2837,0),Data_TABLE[Total Value Sold],0)),"")</f>
        <v/>
      </c>
      <c r="J2837" s="16" t="e">
        <f t="shared" ca="1" si="132"/>
        <v>#N/A</v>
      </c>
      <c r="K2837" s="16" t="e">
        <f t="shared" ca="1" si="133"/>
        <v>#N/A</v>
      </c>
      <c r="L2837" s="12" t="str">
        <f>IF(I2837&lt;&gt;"",RANK(I2837,ListSales,0),"")</f>
        <v/>
      </c>
      <c r="V2837" s="18" t="str">
        <f>IF(U2837&lt;&gt;"",SUMIFS(Data_TABLE[Total Value Sold],Data_TABLE[EOM Date],"="&amp;EOMONTH(Dashboard!$I$7,0),Data_TABLE[Customer],"="&amp;Calc!U2837),"")</f>
        <v/>
      </c>
    </row>
    <row r="2838" spans="8:22" x14ac:dyDescent="0.2">
      <c r="H2838" s="15" t="str">
        <f t="shared" si="134"/>
        <v/>
      </c>
      <c r="I2838" s="16" t="str">
        <f t="array" ref="I2838">IF(H2838&lt;&gt;"",SUM(IF(Data_TABLE[EOM Date]=EOMONTH(H2838,0),Data_TABLE[Total Value Sold],0)),"")</f>
        <v/>
      </c>
      <c r="J2838" s="16" t="e">
        <f t="shared" ca="1" si="132"/>
        <v>#N/A</v>
      </c>
      <c r="K2838" s="16" t="e">
        <f t="shared" ca="1" si="133"/>
        <v>#N/A</v>
      </c>
      <c r="L2838" s="12" t="str">
        <f>IF(I2838&lt;&gt;"",RANK(I2838,ListSales,0),"")</f>
        <v/>
      </c>
      <c r="V2838" s="18" t="str">
        <f>IF(U2838&lt;&gt;"",SUMIFS(Data_TABLE[Total Value Sold],Data_TABLE[EOM Date],"="&amp;EOMONTH(Dashboard!$I$7,0),Data_TABLE[Customer],"="&amp;Calc!U2838),"")</f>
        <v/>
      </c>
    </row>
    <row r="2839" spans="8:22" x14ac:dyDescent="0.2">
      <c r="H2839" s="15" t="str">
        <f t="shared" si="134"/>
        <v/>
      </c>
      <c r="I2839" s="16" t="str">
        <f t="array" ref="I2839">IF(H2839&lt;&gt;"",SUM(IF(Data_TABLE[EOM Date]=EOMONTH(H2839,0),Data_TABLE[Total Value Sold],0)),"")</f>
        <v/>
      </c>
      <c r="J2839" s="16" t="e">
        <f t="shared" ca="1" si="132"/>
        <v>#N/A</v>
      </c>
      <c r="K2839" s="16" t="e">
        <f t="shared" ca="1" si="133"/>
        <v>#N/A</v>
      </c>
      <c r="L2839" s="12" t="str">
        <f>IF(I2839&lt;&gt;"",RANK(I2839,ListSales,0),"")</f>
        <v/>
      </c>
      <c r="V2839" s="18" t="str">
        <f>IF(U2839&lt;&gt;"",SUMIFS(Data_TABLE[Total Value Sold],Data_TABLE[EOM Date],"="&amp;EOMONTH(Dashboard!$I$7,0),Data_TABLE[Customer],"="&amp;Calc!U2839),"")</f>
        <v/>
      </c>
    </row>
    <row r="2840" spans="8:22" x14ac:dyDescent="0.2">
      <c r="H2840" s="15" t="str">
        <f t="shared" si="134"/>
        <v/>
      </c>
      <c r="I2840" s="16" t="str">
        <f t="array" ref="I2840">IF(H2840&lt;&gt;"",SUM(IF(Data_TABLE[EOM Date]=EOMONTH(H2840,0),Data_TABLE[Total Value Sold],0)),"")</f>
        <v/>
      </c>
      <c r="J2840" s="16" t="e">
        <f t="shared" ca="1" si="132"/>
        <v>#N/A</v>
      </c>
      <c r="K2840" s="16" t="e">
        <f t="shared" ca="1" si="133"/>
        <v>#N/A</v>
      </c>
      <c r="L2840" s="12" t="str">
        <f>IF(I2840&lt;&gt;"",RANK(I2840,ListSales,0),"")</f>
        <v/>
      </c>
      <c r="V2840" s="18" t="str">
        <f>IF(U2840&lt;&gt;"",SUMIFS(Data_TABLE[Total Value Sold],Data_TABLE[EOM Date],"="&amp;EOMONTH(Dashboard!$I$7,0),Data_TABLE[Customer],"="&amp;Calc!U2840),"")</f>
        <v/>
      </c>
    </row>
    <row r="2841" spans="8:22" x14ac:dyDescent="0.2">
      <c r="H2841" s="15" t="str">
        <f t="shared" si="134"/>
        <v/>
      </c>
      <c r="I2841" s="16" t="str">
        <f t="array" ref="I2841">IF(H2841&lt;&gt;"",SUM(IF(Data_TABLE[EOM Date]=EOMONTH(H2841,0),Data_TABLE[Total Value Sold],0)),"")</f>
        <v/>
      </c>
      <c r="J2841" s="16" t="e">
        <f t="shared" ca="1" si="132"/>
        <v>#N/A</v>
      </c>
      <c r="K2841" s="16" t="e">
        <f t="shared" ca="1" si="133"/>
        <v>#N/A</v>
      </c>
      <c r="L2841" s="12" t="str">
        <f>IF(I2841&lt;&gt;"",RANK(I2841,ListSales,0),"")</f>
        <v/>
      </c>
      <c r="V2841" s="18" t="str">
        <f>IF(U2841&lt;&gt;"",SUMIFS(Data_TABLE[Total Value Sold],Data_TABLE[EOM Date],"="&amp;EOMONTH(Dashboard!$I$7,0),Data_TABLE[Customer],"="&amp;Calc!U2841),"")</f>
        <v/>
      </c>
    </row>
    <row r="2842" spans="8:22" x14ac:dyDescent="0.2">
      <c r="H2842" s="15" t="str">
        <f t="shared" si="134"/>
        <v/>
      </c>
      <c r="I2842" s="16" t="str">
        <f t="array" ref="I2842">IF(H2842&lt;&gt;"",SUM(IF(Data_TABLE[EOM Date]=EOMONTH(H2842,0),Data_TABLE[Total Value Sold],0)),"")</f>
        <v/>
      </c>
      <c r="J2842" s="16" t="e">
        <f t="shared" ca="1" si="132"/>
        <v>#N/A</v>
      </c>
      <c r="K2842" s="16" t="e">
        <f t="shared" ca="1" si="133"/>
        <v>#N/A</v>
      </c>
      <c r="L2842" s="12" t="str">
        <f>IF(I2842&lt;&gt;"",RANK(I2842,ListSales,0),"")</f>
        <v/>
      </c>
      <c r="V2842" s="18" t="str">
        <f>IF(U2842&lt;&gt;"",SUMIFS(Data_TABLE[Total Value Sold],Data_TABLE[EOM Date],"="&amp;EOMONTH(Dashboard!$I$7,0),Data_TABLE[Customer],"="&amp;Calc!U2842),"")</f>
        <v/>
      </c>
    </row>
    <row r="2843" spans="8:22" x14ac:dyDescent="0.2">
      <c r="H2843" s="15" t="str">
        <f t="shared" si="134"/>
        <v/>
      </c>
      <c r="I2843" s="16" t="str">
        <f t="array" ref="I2843">IF(H2843&lt;&gt;"",SUM(IF(Data_TABLE[EOM Date]=EOMONTH(H2843,0),Data_TABLE[Total Value Sold],0)),"")</f>
        <v/>
      </c>
      <c r="J2843" s="16" t="e">
        <f t="shared" ca="1" si="132"/>
        <v>#N/A</v>
      </c>
      <c r="K2843" s="16" t="e">
        <f t="shared" ca="1" si="133"/>
        <v>#N/A</v>
      </c>
      <c r="L2843" s="12" t="str">
        <f>IF(I2843&lt;&gt;"",RANK(I2843,ListSales,0),"")</f>
        <v/>
      </c>
      <c r="V2843" s="18" t="str">
        <f>IF(U2843&lt;&gt;"",SUMIFS(Data_TABLE[Total Value Sold],Data_TABLE[EOM Date],"="&amp;EOMONTH(Dashboard!$I$7,0),Data_TABLE[Customer],"="&amp;Calc!U2843),"")</f>
        <v/>
      </c>
    </row>
    <row r="2844" spans="8:22" x14ac:dyDescent="0.2">
      <c r="H2844" s="15" t="str">
        <f t="shared" si="134"/>
        <v/>
      </c>
      <c r="I2844" s="16" t="str">
        <f t="array" ref="I2844">IF(H2844&lt;&gt;"",SUM(IF(Data_TABLE[EOM Date]=EOMONTH(H2844,0),Data_TABLE[Total Value Sold],0)),"")</f>
        <v/>
      </c>
      <c r="J2844" s="16" t="e">
        <f t="shared" ca="1" si="132"/>
        <v>#N/A</v>
      </c>
      <c r="K2844" s="16" t="e">
        <f t="shared" ca="1" si="133"/>
        <v>#N/A</v>
      </c>
      <c r="L2844" s="12" t="str">
        <f>IF(I2844&lt;&gt;"",RANK(I2844,ListSales,0),"")</f>
        <v/>
      </c>
      <c r="V2844" s="18" t="str">
        <f>IF(U2844&lt;&gt;"",SUMIFS(Data_TABLE[Total Value Sold],Data_TABLE[EOM Date],"="&amp;EOMONTH(Dashboard!$I$7,0),Data_TABLE[Customer],"="&amp;Calc!U2844),"")</f>
        <v/>
      </c>
    </row>
    <row r="2845" spans="8:22" x14ac:dyDescent="0.2">
      <c r="H2845" s="15" t="str">
        <f t="shared" si="134"/>
        <v/>
      </c>
      <c r="I2845" s="16" t="str">
        <f t="array" ref="I2845">IF(H2845&lt;&gt;"",SUM(IF(Data_TABLE[EOM Date]=EOMONTH(H2845,0),Data_TABLE[Total Value Sold],0)),"")</f>
        <v/>
      </c>
      <c r="J2845" s="16" t="e">
        <f t="shared" ca="1" si="132"/>
        <v>#N/A</v>
      </c>
      <c r="K2845" s="16" t="e">
        <f t="shared" ca="1" si="133"/>
        <v>#N/A</v>
      </c>
      <c r="L2845" s="12" t="str">
        <f>IF(I2845&lt;&gt;"",RANK(I2845,ListSales,0),"")</f>
        <v/>
      </c>
      <c r="V2845" s="18" t="str">
        <f>IF(U2845&lt;&gt;"",SUMIFS(Data_TABLE[Total Value Sold],Data_TABLE[EOM Date],"="&amp;EOMONTH(Dashboard!$I$7,0),Data_TABLE[Customer],"="&amp;Calc!U2845),"")</f>
        <v/>
      </c>
    </row>
    <row r="2846" spans="8:22" x14ac:dyDescent="0.2">
      <c r="H2846" s="15" t="str">
        <f t="shared" si="134"/>
        <v/>
      </c>
      <c r="I2846" s="16" t="str">
        <f t="array" ref="I2846">IF(H2846&lt;&gt;"",SUM(IF(Data_TABLE[EOM Date]=EOMONTH(H2846,0),Data_TABLE[Total Value Sold],0)),"")</f>
        <v/>
      </c>
      <c r="J2846" s="16" t="e">
        <f t="shared" ca="1" si="132"/>
        <v>#N/A</v>
      </c>
      <c r="K2846" s="16" t="e">
        <f t="shared" ca="1" si="133"/>
        <v>#N/A</v>
      </c>
      <c r="L2846" s="12" t="str">
        <f>IF(I2846&lt;&gt;"",RANK(I2846,ListSales,0),"")</f>
        <v/>
      </c>
      <c r="V2846" s="18" t="str">
        <f>IF(U2846&lt;&gt;"",SUMIFS(Data_TABLE[Total Value Sold],Data_TABLE[EOM Date],"="&amp;EOMONTH(Dashboard!$I$7,0),Data_TABLE[Customer],"="&amp;Calc!U2846),"")</f>
        <v/>
      </c>
    </row>
    <row r="2847" spans="8:22" x14ac:dyDescent="0.2">
      <c r="H2847" s="15" t="str">
        <f t="shared" si="134"/>
        <v/>
      </c>
      <c r="I2847" s="16" t="str">
        <f t="array" ref="I2847">IF(H2847&lt;&gt;"",SUM(IF(Data_TABLE[EOM Date]=EOMONTH(H2847,0),Data_TABLE[Total Value Sold],0)),"")</f>
        <v/>
      </c>
      <c r="J2847" s="16" t="e">
        <f t="shared" ca="1" si="132"/>
        <v>#N/A</v>
      </c>
      <c r="K2847" s="16" t="e">
        <f t="shared" ca="1" si="133"/>
        <v>#N/A</v>
      </c>
      <c r="L2847" s="12" t="str">
        <f>IF(I2847&lt;&gt;"",RANK(I2847,ListSales,0),"")</f>
        <v/>
      </c>
      <c r="V2847" s="18" t="str">
        <f>IF(U2847&lt;&gt;"",SUMIFS(Data_TABLE[Total Value Sold],Data_TABLE[EOM Date],"="&amp;EOMONTH(Dashboard!$I$7,0),Data_TABLE[Customer],"="&amp;Calc!U2847),"")</f>
        <v/>
      </c>
    </row>
    <row r="2848" spans="8:22" x14ac:dyDescent="0.2">
      <c r="H2848" s="15" t="str">
        <f t="shared" si="134"/>
        <v/>
      </c>
      <c r="I2848" s="16" t="str">
        <f t="array" ref="I2848">IF(H2848&lt;&gt;"",SUM(IF(Data_TABLE[EOM Date]=EOMONTH(H2848,0),Data_TABLE[Total Value Sold],0)),"")</f>
        <v/>
      </c>
      <c r="J2848" s="16" t="e">
        <f t="shared" ca="1" si="132"/>
        <v>#N/A</v>
      </c>
      <c r="K2848" s="16" t="e">
        <f t="shared" ca="1" si="133"/>
        <v>#N/A</v>
      </c>
      <c r="L2848" s="12" t="str">
        <f>IF(I2848&lt;&gt;"",RANK(I2848,ListSales,0),"")</f>
        <v/>
      </c>
      <c r="V2848" s="18" t="str">
        <f>IF(U2848&lt;&gt;"",SUMIFS(Data_TABLE[Total Value Sold],Data_TABLE[EOM Date],"="&amp;EOMONTH(Dashboard!$I$7,0),Data_TABLE[Customer],"="&amp;Calc!U2848),"")</f>
        <v/>
      </c>
    </row>
    <row r="2849" spans="8:22" x14ac:dyDescent="0.2">
      <c r="H2849" s="15" t="str">
        <f t="shared" si="134"/>
        <v/>
      </c>
      <c r="I2849" s="16" t="str">
        <f t="array" ref="I2849">IF(H2849&lt;&gt;"",SUM(IF(Data_TABLE[EOM Date]=EOMONTH(H2849,0),Data_TABLE[Total Value Sold],0)),"")</f>
        <v/>
      </c>
      <c r="J2849" s="16" t="e">
        <f t="shared" ca="1" si="132"/>
        <v>#N/A</v>
      </c>
      <c r="K2849" s="16" t="e">
        <f t="shared" ca="1" si="133"/>
        <v>#N/A</v>
      </c>
      <c r="L2849" s="12" t="str">
        <f>IF(I2849&lt;&gt;"",RANK(I2849,ListSales,0),"")</f>
        <v/>
      </c>
      <c r="V2849" s="18" t="str">
        <f>IF(U2849&lt;&gt;"",SUMIFS(Data_TABLE[Total Value Sold],Data_TABLE[EOM Date],"="&amp;EOMONTH(Dashboard!$I$7,0),Data_TABLE[Customer],"="&amp;Calc!U2849),"")</f>
        <v/>
      </c>
    </row>
    <row r="2850" spans="8:22" x14ac:dyDescent="0.2">
      <c r="H2850" s="15" t="str">
        <f t="shared" si="134"/>
        <v/>
      </c>
      <c r="I2850" s="16" t="str">
        <f t="array" ref="I2850">IF(H2850&lt;&gt;"",SUM(IF(Data_TABLE[EOM Date]=EOMONTH(H2850,0),Data_TABLE[Total Value Sold],0)),"")</f>
        <v/>
      </c>
      <c r="J2850" s="16" t="e">
        <f t="shared" ca="1" si="132"/>
        <v>#N/A</v>
      </c>
      <c r="K2850" s="16" t="e">
        <f t="shared" ca="1" si="133"/>
        <v>#N/A</v>
      </c>
      <c r="L2850" s="12" t="str">
        <f>IF(I2850&lt;&gt;"",RANK(I2850,ListSales,0),"")</f>
        <v/>
      </c>
      <c r="V2850" s="18" t="str">
        <f>IF(U2850&lt;&gt;"",SUMIFS(Data_TABLE[Total Value Sold],Data_TABLE[EOM Date],"="&amp;EOMONTH(Dashboard!$I$7,0),Data_TABLE[Customer],"="&amp;Calc!U2850),"")</f>
        <v/>
      </c>
    </row>
    <row r="2851" spans="8:22" x14ac:dyDescent="0.2">
      <c r="H2851" s="15" t="str">
        <f t="shared" si="134"/>
        <v/>
      </c>
      <c r="I2851" s="16" t="str">
        <f t="array" ref="I2851">IF(H2851&lt;&gt;"",SUM(IF(Data_TABLE[EOM Date]=EOMONTH(H2851,0),Data_TABLE[Total Value Sold],0)),"")</f>
        <v/>
      </c>
      <c r="J2851" s="16" t="e">
        <f t="shared" ca="1" si="132"/>
        <v>#N/A</v>
      </c>
      <c r="K2851" s="16" t="e">
        <f t="shared" ca="1" si="133"/>
        <v>#N/A</v>
      </c>
      <c r="L2851" s="12" t="str">
        <f>IF(I2851&lt;&gt;"",RANK(I2851,ListSales,0),"")</f>
        <v/>
      </c>
      <c r="V2851" s="18" t="str">
        <f>IF(U2851&lt;&gt;"",SUMIFS(Data_TABLE[Total Value Sold],Data_TABLE[EOM Date],"="&amp;EOMONTH(Dashboard!$I$7,0),Data_TABLE[Customer],"="&amp;Calc!U2851),"")</f>
        <v/>
      </c>
    </row>
    <row r="2852" spans="8:22" x14ac:dyDescent="0.2">
      <c r="H2852" s="15" t="str">
        <f t="shared" si="134"/>
        <v/>
      </c>
      <c r="I2852" s="16" t="str">
        <f t="array" ref="I2852">IF(H2852&lt;&gt;"",SUM(IF(Data_TABLE[EOM Date]=EOMONTH(H2852,0),Data_TABLE[Total Value Sold],0)),"")</f>
        <v/>
      </c>
      <c r="J2852" s="16" t="e">
        <f t="shared" ca="1" si="132"/>
        <v>#N/A</v>
      </c>
      <c r="K2852" s="16" t="e">
        <f t="shared" ca="1" si="133"/>
        <v>#N/A</v>
      </c>
      <c r="L2852" s="12" t="str">
        <f>IF(I2852&lt;&gt;"",RANK(I2852,ListSales,0),"")</f>
        <v/>
      </c>
      <c r="V2852" s="18" t="str">
        <f>IF(U2852&lt;&gt;"",SUMIFS(Data_TABLE[Total Value Sold],Data_TABLE[EOM Date],"="&amp;EOMONTH(Dashboard!$I$7,0),Data_TABLE[Customer],"="&amp;Calc!U2852),"")</f>
        <v/>
      </c>
    </row>
    <row r="2853" spans="8:22" x14ac:dyDescent="0.2">
      <c r="H2853" s="15" t="str">
        <f t="shared" si="134"/>
        <v/>
      </c>
      <c r="I2853" s="16" t="str">
        <f t="array" ref="I2853">IF(H2853&lt;&gt;"",SUM(IF(Data_TABLE[EOM Date]=EOMONTH(H2853,0),Data_TABLE[Total Value Sold],0)),"")</f>
        <v/>
      </c>
      <c r="J2853" s="16" t="e">
        <f t="shared" ca="1" si="132"/>
        <v>#N/A</v>
      </c>
      <c r="K2853" s="16" t="e">
        <f t="shared" ca="1" si="133"/>
        <v>#N/A</v>
      </c>
      <c r="L2853" s="12" t="str">
        <f>IF(I2853&lt;&gt;"",RANK(I2853,ListSales,0),"")</f>
        <v/>
      </c>
      <c r="V2853" s="18" t="str">
        <f>IF(U2853&lt;&gt;"",SUMIFS(Data_TABLE[Total Value Sold],Data_TABLE[EOM Date],"="&amp;EOMONTH(Dashboard!$I$7,0),Data_TABLE[Customer],"="&amp;Calc!U2853),"")</f>
        <v/>
      </c>
    </row>
    <row r="2854" spans="8:22" x14ac:dyDescent="0.2">
      <c r="H2854" s="15" t="str">
        <f t="shared" si="134"/>
        <v/>
      </c>
      <c r="I2854" s="16" t="str">
        <f t="array" ref="I2854">IF(H2854&lt;&gt;"",SUM(IF(Data_TABLE[EOM Date]=EOMONTH(H2854,0),Data_TABLE[Total Value Sold],0)),"")</f>
        <v/>
      </c>
      <c r="J2854" s="16" t="e">
        <f t="shared" ca="1" si="132"/>
        <v>#N/A</v>
      </c>
      <c r="K2854" s="16" t="e">
        <f t="shared" ca="1" si="133"/>
        <v>#N/A</v>
      </c>
      <c r="L2854" s="12" t="str">
        <f>IF(I2854&lt;&gt;"",RANK(I2854,ListSales,0),"")</f>
        <v/>
      </c>
      <c r="V2854" s="18" t="str">
        <f>IF(U2854&lt;&gt;"",SUMIFS(Data_TABLE[Total Value Sold],Data_TABLE[EOM Date],"="&amp;EOMONTH(Dashboard!$I$7,0),Data_TABLE[Customer],"="&amp;Calc!U2854),"")</f>
        <v/>
      </c>
    </row>
    <row r="2855" spans="8:22" x14ac:dyDescent="0.2">
      <c r="H2855" s="15" t="str">
        <f t="shared" si="134"/>
        <v/>
      </c>
      <c r="I2855" s="16" t="str">
        <f t="array" ref="I2855">IF(H2855&lt;&gt;"",SUM(IF(Data_TABLE[EOM Date]=EOMONTH(H2855,0),Data_TABLE[Total Value Sold],0)),"")</f>
        <v/>
      </c>
      <c r="J2855" s="16" t="e">
        <f t="shared" ca="1" si="132"/>
        <v>#N/A</v>
      </c>
      <c r="K2855" s="16" t="e">
        <f t="shared" ca="1" si="133"/>
        <v>#N/A</v>
      </c>
      <c r="L2855" s="12" t="str">
        <f>IF(I2855&lt;&gt;"",RANK(I2855,ListSales,0),"")</f>
        <v/>
      </c>
      <c r="V2855" s="18" t="str">
        <f>IF(U2855&lt;&gt;"",SUMIFS(Data_TABLE[Total Value Sold],Data_TABLE[EOM Date],"="&amp;EOMONTH(Dashboard!$I$7,0),Data_TABLE[Customer],"="&amp;Calc!U2855),"")</f>
        <v/>
      </c>
    </row>
    <row r="2856" spans="8:22" x14ac:dyDescent="0.2">
      <c r="H2856" s="15" t="str">
        <f t="shared" si="134"/>
        <v/>
      </c>
      <c r="I2856" s="16" t="str">
        <f t="array" ref="I2856">IF(H2856&lt;&gt;"",SUM(IF(Data_TABLE[EOM Date]=EOMONTH(H2856,0),Data_TABLE[Total Value Sold],0)),"")</f>
        <v/>
      </c>
      <c r="J2856" s="16" t="e">
        <f t="shared" ca="1" si="132"/>
        <v>#N/A</v>
      </c>
      <c r="K2856" s="16" t="e">
        <f t="shared" ca="1" si="133"/>
        <v>#N/A</v>
      </c>
      <c r="L2856" s="12" t="str">
        <f>IF(I2856&lt;&gt;"",RANK(I2856,ListSales,0),"")</f>
        <v/>
      </c>
      <c r="V2856" s="18" t="str">
        <f>IF(U2856&lt;&gt;"",SUMIFS(Data_TABLE[Total Value Sold],Data_TABLE[EOM Date],"="&amp;EOMONTH(Dashboard!$I$7,0),Data_TABLE[Customer],"="&amp;Calc!U2856),"")</f>
        <v/>
      </c>
    </row>
    <row r="2857" spans="8:22" x14ac:dyDescent="0.2">
      <c r="H2857" s="15" t="str">
        <f t="shared" si="134"/>
        <v/>
      </c>
      <c r="I2857" s="16" t="str">
        <f t="array" ref="I2857">IF(H2857&lt;&gt;"",SUM(IF(Data_TABLE[EOM Date]=EOMONTH(H2857,0),Data_TABLE[Total Value Sold],0)),"")</f>
        <v/>
      </c>
      <c r="J2857" s="16" t="e">
        <f t="shared" ca="1" si="132"/>
        <v>#N/A</v>
      </c>
      <c r="K2857" s="16" t="e">
        <f t="shared" ca="1" si="133"/>
        <v>#N/A</v>
      </c>
      <c r="L2857" s="12" t="str">
        <f>IF(I2857&lt;&gt;"",RANK(I2857,ListSales,0),"")</f>
        <v/>
      </c>
      <c r="V2857" s="18" t="str">
        <f>IF(U2857&lt;&gt;"",SUMIFS(Data_TABLE[Total Value Sold],Data_TABLE[EOM Date],"="&amp;EOMONTH(Dashboard!$I$7,0),Data_TABLE[Customer],"="&amp;Calc!U2857),"")</f>
        <v/>
      </c>
    </row>
    <row r="2858" spans="8:22" x14ac:dyDescent="0.2">
      <c r="H2858" s="15" t="str">
        <f t="shared" si="134"/>
        <v/>
      </c>
      <c r="I2858" s="16" t="str">
        <f t="array" ref="I2858">IF(H2858&lt;&gt;"",SUM(IF(Data_TABLE[EOM Date]=EOMONTH(H2858,0),Data_TABLE[Total Value Sold],0)),"")</f>
        <v/>
      </c>
      <c r="J2858" s="16" t="e">
        <f t="shared" ca="1" si="132"/>
        <v>#N/A</v>
      </c>
      <c r="K2858" s="16" t="e">
        <f t="shared" ca="1" si="133"/>
        <v>#N/A</v>
      </c>
      <c r="L2858" s="12" t="str">
        <f>IF(I2858&lt;&gt;"",RANK(I2858,ListSales,0),"")</f>
        <v/>
      </c>
      <c r="V2858" s="18" t="str">
        <f>IF(U2858&lt;&gt;"",SUMIFS(Data_TABLE[Total Value Sold],Data_TABLE[EOM Date],"="&amp;EOMONTH(Dashboard!$I$7,0),Data_TABLE[Customer],"="&amp;Calc!U2858),"")</f>
        <v/>
      </c>
    </row>
    <row r="2859" spans="8:22" x14ac:dyDescent="0.2">
      <c r="H2859" s="15" t="str">
        <f t="shared" si="134"/>
        <v/>
      </c>
      <c r="I2859" s="16" t="str">
        <f t="array" ref="I2859">IF(H2859&lt;&gt;"",SUM(IF(Data_TABLE[EOM Date]=EOMONTH(H2859,0),Data_TABLE[Total Value Sold],0)),"")</f>
        <v/>
      </c>
      <c r="J2859" s="16" t="e">
        <f t="shared" ca="1" si="132"/>
        <v>#N/A</v>
      </c>
      <c r="K2859" s="16" t="e">
        <f t="shared" ca="1" si="133"/>
        <v>#N/A</v>
      </c>
      <c r="L2859" s="12" t="str">
        <f>IF(I2859&lt;&gt;"",RANK(I2859,ListSales,0),"")</f>
        <v/>
      </c>
      <c r="V2859" s="18" t="str">
        <f>IF(U2859&lt;&gt;"",SUMIFS(Data_TABLE[Total Value Sold],Data_TABLE[EOM Date],"="&amp;EOMONTH(Dashboard!$I$7,0),Data_TABLE[Customer],"="&amp;Calc!U2859),"")</f>
        <v/>
      </c>
    </row>
    <row r="2860" spans="8:22" x14ac:dyDescent="0.2">
      <c r="H2860" s="15" t="str">
        <f t="shared" si="134"/>
        <v/>
      </c>
      <c r="I2860" s="16" t="str">
        <f t="array" ref="I2860">IF(H2860&lt;&gt;"",SUM(IF(Data_TABLE[EOM Date]=EOMONTH(H2860,0),Data_TABLE[Total Value Sold],0)),"")</f>
        <v/>
      </c>
      <c r="J2860" s="16" t="e">
        <f t="shared" ca="1" si="132"/>
        <v>#N/A</v>
      </c>
      <c r="K2860" s="16" t="e">
        <f t="shared" ca="1" si="133"/>
        <v>#N/A</v>
      </c>
      <c r="L2860" s="12" t="str">
        <f>IF(I2860&lt;&gt;"",RANK(I2860,ListSales,0),"")</f>
        <v/>
      </c>
      <c r="V2860" s="18" t="str">
        <f>IF(U2860&lt;&gt;"",SUMIFS(Data_TABLE[Total Value Sold],Data_TABLE[EOM Date],"="&amp;EOMONTH(Dashboard!$I$7,0),Data_TABLE[Customer],"="&amp;Calc!U2860),"")</f>
        <v/>
      </c>
    </row>
    <row r="2861" spans="8:22" x14ac:dyDescent="0.2">
      <c r="H2861" s="15" t="str">
        <f t="shared" si="134"/>
        <v/>
      </c>
      <c r="I2861" s="16" t="str">
        <f t="array" ref="I2861">IF(H2861&lt;&gt;"",SUM(IF(Data_TABLE[EOM Date]=EOMONTH(H2861,0),Data_TABLE[Total Value Sold],0)),"")</f>
        <v/>
      </c>
      <c r="J2861" s="16" t="e">
        <f t="shared" ca="1" si="132"/>
        <v>#N/A</v>
      </c>
      <c r="K2861" s="16" t="e">
        <f t="shared" ca="1" si="133"/>
        <v>#N/A</v>
      </c>
      <c r="L2861" s="12" t="str">
        <f>IF(I2861&lt;&gt;"",RANK(I2861,ListSales,0),"")</f>
        <v/>
      </c>
      <c r="V2861" s="18" t="str">
        <f>IF(U2861&lt;&gt;"",SUMIFS(Data_TABLE[Total Value Sold],Data_TABLE[EOM Date],"="&amp;EOMONTH(Dashboard!$I$7,0),Data_TABLE[Customer],"="&amp;Calc!U2861),"")</f>
        <v/>
      </c>
    </row>
    <row r="2862" spans="8:22" x14ac:dyDescent="0.2">
      <c r="H2862" s="15" t="str">
        <f t="shared" si="134"/>
        <v/>
      </c>
      <c r="I2862" s="16" t="str">
        <f t="array" ref="I2862">IF(H2862&lt;&gt;"",SUM(IF(Data_TABLE[EOM Date]=EOMONTH(H2862,0),Data_TABLE[Total Value Sold],0)),"")</f>
        <v/>
      </c>
      <c r="J2862" s="16" t="e">
        <f t="shared" ca="1" si="132"/>
        <v>#N/A</v>
      </c>
      <c r="K2862" s="16" t="e">
        <f t="shared" ca="1" si="133"/>
        <v>#N/A</v>
      </c>
      <c r="L2862" s="12" t="str">
        <f>IF(I2862&lt;&gt;"",RANK(I2862,ListSales,0),"")</f>
        <v/>
      </c>
      <c r="V2862" s="18" t="str">
        <f>IF(U2862&lt;&gt;"",SUMIFS(Data_TABLE[Total Value Sold],Data_TABLE[EOM Date],"="&amp;EOMONTH(Dashboard!$I$7,0),Data_TABLE[Customer],"="&amp;Calc!U2862),"")</f>
        <v/>
      </c>
    </row>
    <row r="2863" spans="8:22" x14ac:dyDescent="0.2">
      <c r="H2863" s="15" t="str">
        <f t="shared" si="134"/>
        <v/>
      </c>
      <c r="I2863" s="16" t="str">
        <f t="array" ref="I2863">IF(H2863&lt;&gt;"",SUM(IF(Data_TABLE[EOM Date]=EOMONTH(H2863,0),Data_TABLE[Total Value Sold],0)),"")</f>
        <v/>
      </c>
      <c r="J2863" s="16" t="e">
        <f t="shared" ca="1" si="132"/>
        <v>#N/A</v>
      </c>
      <c r="K2863" s="16" t="e">
        <f t="shared" ca="1" si="133"/>
        <v>#N/A</v>
      </c>
      <c r="L2863" s="12" t="str">
        <f>IF(I2863&lt;&gt;"",RANK(I2863,ListSales,0),"")</f>
        <v/>
      </c>
      <c r="V2863" s="18" t="str">
        <f>IF(U2863&lt;&gt;"",SUMIFS(Data_TABLE[Total Value Sold],Data_TABLE[EOM Date],"="&amp;EOMONTH(Dashboard!$I$7,0),Data_TABLE[Customer],"="&amp;Calc!U2863),"")</f>
        <v/>
      </c>
    </row>
    <row r="2864" spans="8:22" x14ac:dyDescent="0.2">
      <c r="H2864" s="15" t="str">
        <f t="shared" si="134"/>
        <v/>
      </c>
      <c r="I2864" s="16" t="str">
        <f t="array" ref="I2864">IF(H2864&lt;&gt;"",SUM(IF(Data_TABLE[EOM Date]=EOMONTH(H2864,0),Data_TABLE[Total Value Sold],0)),"")</f>
        <v/>
      </c>
      <c r="J2864" s="16" t="e">
        <f t="shared" ca="1" si="132"/>
        <v>#N/A</v>
      </c>
      <c r="K2864" s="16" t="e">
        <f t="shared" ca="1" si="133"/>
        <v>#N/A</v>
      </c>
      <c r="L2864" s="12" t="str">
        <f>IF(I2864&lt;&gt;"",RANK(I2864,ListSales,0),"")</f>
        <v/>
      </c>
      <c r="V2864" s="18" t="str">
        <f>IF(U2864&lt;&gt;"",SUMIFS(Data_TABLE[Total Value Sold],Data_TABLE[EOM Date],"="&amp;EOMONTH(Dashboard!$I$7,0),Data_TABLE[Customer],"="&amp;Calc!U2864),"")</f>
        <v/>
      </c>
    </row>
    <row r="2865" spans="8:22" x14ac:dyDescent="0.2">
      <c r="H2865" s="15" t="str">
        <f t="shared" si="134"/>
        <v/>
      </c>
      <c r="I2865" s="16" t="str">
        <f t="array" ref="I2865">IF(H2865&lt;&gt;"",SUM(IF(Data_TABLE[EOM Date]=EOMONTH(H2865,0),Data_TABLE[Total Value Sold],0)),"")</f>
        <v/>
      </c>
      <c r="J2865" s="16" t="e">
        <f t="shared" ca="1" si="132"/>
        <v>#N/A</v>
      </c>
      <c r="K2865" s="16" t="e">
        <f t="shared" ca="1" si="133"/>
        <v>#N/A</v>
      </c>
      <c r="L2865" s="12" t="str">
        <f>IF(I2865&lt;&gt;"",RANK(I2865,ListSales,0),"")</f>
        <v/>
      </c>
      <c r="V2865" s="18" t="str">
        <f>IF(U2865&lt;&gt;"",SUMIFS(Data_TABLE[Total Value Sold],Data_TABLE[EOM Date],"="&amp;EOMONTH(Dashboard!$I$7,0),Data_TABLE[Customer],"="&amp;Calc!U2865),"")</f>
        <v/>
      </c>
    </row>
    <row r="2866" spans="8:22" x14ac:dyDescent="0.2">
      <c r="H2866" s="15" t="str">
        <f t="shared" si="134"/>
        <v/>
      </c>
      <c r="I2866" s="16" t="str">
        <f t="array" ref="I2866">IF(H2866&lt;&gt;"",SUM(IF(Data_TABLE[EOM Date]=EOMONTH(H2866,0),Data_TABLE[Total Value Sold],0)),"")</f>
        <v/>
      </c>
      <c r="J2866" s="16" t="e">
        <f t="shared" ca="1" si="132"/>
        <v>#N/A</v>
      </c>
      <c r="K2866" s="16" t="e">
        <f t="shared" ca="1" si="133"/>
        <v>#N/A</v>
      </c>
      <c r="L2866" s="12" t="str">
        <f>IF(I2866&lt;&gt;"",RANK(I2866,ListSales,0),"")</f>
        <v/>
      </c>
      <c r="V2866" s="18" t="str">
        <f>IF(U2866&lt;&gt;"",SUMIFS(Data_TABLE[Total Value Sold],Data_TABLE[EOM Date],"="&amp;EOMONTH(Dashboard!$I$7,0),Data_TABLE[Customer],"="&amp;Calc!U2866),"")</f>
        <v/>
      </c>
    </row>
    <row r="2867" spans="8:22" x14ac:dyDescent="0.2">
      <c r="H2867" s="15" t="str">
        <f t="shared" si="134"/>
        <v/>
      </c>
      <c r="I2867" s="16" t="str">
        <f t="array" ref="I2867">IF(H2867&lt;&gt;"",SUM(IF(Data_TABLE[EOM Date]=EOMONTH(H2867,0),Data_TABLE[Total Value Sold],0)),"")</f>
        <v/>
      </c>
      <c r="J2867" s="16" t="e">
        <f t="shared" ca="1" si="132"/>
        <v>#N/A</v>
      </c>
      <c r="K2867" s="16" t="e">
        <f t="shared" ca="1" si="133"/>
        <v>#N/A</v>
      </c>
      <c r="L2867" s="12" t="str">
        <f>IF(I2867&lt;&gt;"",RANK(I2867,ListSales,0),"")</f>
        <v/>
      </c>
      <c r="V2867" s="18" t="str">
        <f>IF(U2867&lt;&gt;"",SUMIFS(Data_TABLE[Total Value Sold],Data_TABLE[EOM Date],"="&amp;EOMONTH(Dashboard!$I$7,0),Data_TABLE[Customer],"="&amp;Calc!U2867),"")</f>
        <v/>
      </c>
    </row>
    <row r="2868" spans="8:22" x14ac:dyDescent="0.2">
      <c r="H2868" s="15" t="str">
        <f t="shared" si="134"/>
        <v/>
      </c>
      <c r="I2868" s="16" t="str">
        <f t="array" ref="I2868">IF(H2868&lt;&gt;"",SUM(IF(Data_TABLE[EOM Date]=EOMONTH(H2868,0),Data_TABLE[Total Value Sold],0)),"")</f>
        <v/>
      </c>
      <c r="J2868" s="16" t="e">
        <f t="shared" ca="1" si="132"/>
        <v>#N/A</v>
      </c>
      <c r="K2868" s="16" t="e">
        <f t="shared" ca="1" si="133"/>
        <v>#N/A</v>
      </c>
      <c r="L2868" s="12" t="str">
        <f>IF(I2868&lt;&gt;"",RANK(I2868,ListSales,0),"")</f>
        <v/>
      </c>
      <c r="V2868" s="18" t="str">
        <f>IF(U2868&lt;&gt;"",SUMIFS(Data_TABLE[Total Value Sold],Data_TABLE[EOM Date],"="&amp;EOMONTH(Dashboard!$I$7,0),Data_TABLE[Customer],"="&amp;Calc!U2868),"")</f>
        <v/>
      </c>
    </row>
    <row r="2869" spans="8:22" x14ac:dyDescent="0.2">
      <c r="H2869" s="15" t="str">
        <f t="shared" si="134"/>
        <v/>
      </c>
      <c r="I2869" s="16" t="str">
        <f t="array" ref="I2869">IF(H2869&lt;&gt;"",SUM(IF(Data_TABLE[EOM Date]=EOMONTH(H2869,0),Data_TABLE[Total Value Sold],0)),"")</f>
        <v/>
      </c>
      <c r="J2869" s="16" t="e">
        <f t="shared" ca="1" si="132"/>
        <v>#N/A</v>
      </c>
      <c r="K2869" s="16" t="e">
        <f t="shared" ca="1" si="133"/>
        <v>#N/A</v>
      </c>
      <c r="L2869" s="12" t="str">
        <f>IF(I2869&lt;&gt;"",RANK(I2869,ListSales,0),"")</f>
        <v/>
      </c>
      <c r="V2869" s="18" t="str">
        <f>IF(U2869&lt;&gt;"",SUMIFS(Data_TABLE[Total Value Sold],Data_TABLE[EOM Date],"="&amp;EOMONTH(Dashboard!$I$7,0),Data_TABLE[Customer],"="&amp;Calc!U2869),"")</f>
        <v/>
      </c>
    </row>
    <row r="2870" spans="8:22" x14ac:dyDescent="0.2">
      <c r="H2870" s="15" t="str">
        <f t="shared" si="134"/>
        <v/>
      </c>
      <c r="I2870" s="16" t="str">
        <f t="array" ref="I2870">IF(H2870&lt;&gt;"",SUM(IF(Data_TABLE[EOM Date]=EOMONTH(H2870,0),Data_TABLE[Total Value Sold],0)),"")</f>
        <v/>
      </c>
      <c r="J2870" s="16" t="e">
        <f t="shared" ca="1" si="132"/>
        <v>#N/A</v>
      </c>
      <c r="K2870" s="16" t="e">
        <f t="shared" ca="1" si="133"/>
        <v>#N/A</v>
      </c>
      <c r="L2870" s="12" t="str">
        <f>IF(I2870&lt;&gt;"",RANK(I2870,ListSales,0),"")</f>
        <v/>
      </c>
      <c r="V2870" s="18" t="str">
        <f>IF(U2870&lt;&gt;"",SUMIFS(Data_TABLE[Total Value Sold],Data_TABLE[EOM Date],"="&amp;EOMONTH(Dashboard!$I$7,0),Data_TABLE[Customer],"="&amp;Calc!U2870),"")</f>
        <v/>
      </c>
    </row>
    <row r="2871" spans="8:22" x14ac:dyDescent="0.2">
      <c r="H2871" s="15" t="str">
        <f t="shared" si="134"/>
        <v/>
      </c>
      <c r="I2871" s="16" t="str">
        <f t="array" ref="I2871">IF(H2871&lt;&gt;"",SUM(IF(Data_TABLE[EOM Date]=EOMONTH(H2871,0),Data_TABLE[Total Value Sold],0)),"")</f>
        <v/>
      </c>
      <c r="J2871" s="16" t="e">
        <f t="shared" ca="1" si="132"/>
        <v>#N/A</v>
      </c>
      <c r="K2871" s="16" t="e">
        <f t="shared" ca="1" si="133"/>
        <v>#N/A</v>
      </c>
      <c r="L2871" s="12" t="str">
        <f>IF(I2871&lt;&gt;"",RANK(I2871,ListSales,0),"")</f>
        <v/>
      </c>
      <c r="V2871" s="18" t="str">
        <f>IF(U2871&lt;&gt;"",SUMIFS(Data_TABLE[Total Value Sold],Data_TABLE[EOM Date],"="&amp;EOMONTH(Dashboard!$I$7,0),Data_TABLE[Customer],"="&amp;Calc!U2871),"")</f>
        <v/>
      </c>
    </row>
    <row r="2872" spans="8:22" x14ac:dyDescent="0.2">
      <c r="H2872" s="15" t="str">
        <f t="shared" si="134"/>
        <v/>
      </c>
      <c r="I2872" s="16" t="str">
        <f t="array" ref="I2872">IF(H2872&lt;&gt;"",SUM(IF(Data_TABLE[EOM Date]=EOMONTH(H2872,0),Data_TABLE[Total Value Sold],0)),"")</f>
        <v/>
      </c>
      <c r="J2872" s="16" t="e">
        <f t="shared" ca="1" si="132"/>
        <v>#N/A</v>
      </c>
      <c r="K2872" s="16" t="e">
        <f t="shared" ca="1" si="133"/>
        <v>#N/A</v>
      </c>
      <c r="L2872" s="12" t="str">
        <f>IF(I2872&lt;&gt;"",RANK(I2872,ListSales,0),"")</f>
        <v/>
      </c>
      <c r="V2872" s="18" t="str">
        <f>IF(U2872&lt;&gt;"",SUMIFS(Data_TABLE[Total Value Sold],Data_TABLE[EOM Date],"="&amp;EOMONTH(Dashboard!$I$7,0),Data_TABLE[Customer],"="&amp;Calc!U2872),"")</f>
        <v/>
      </c>
    </row>
    <row r="2873" spans="8:22" x14ac:dyDescent="0.2">
      <c r="H2873" s="15" t="str">
        <f t="shared" si="134"/>
        <v/>
      </c>
      <c r="I2873" s="16" t="str">
        <f t="array" ref="I2873">IF(H2873&lt;&gt;"",SUM(IF(Data_TABLE[EOM Date]=EOMONTH(H2873,0),Data_TABLE[Total Value Sold],0)),"")</f>
        <v/>
      </c>
      <c r="J2873" s="16" t="e">
        <f t="shared" ca="1" si="132"/>
        <v>#N/A</v>
      </c>
      <c r="K2873" s="16" t="e">
        <f t="shared" ca="1" si="133"/>
        <v>#N/A</v>
      </c>
      <c r="L2873" s="12" t="str">
        <f>IF(I2873&lt;&gt;"",RANK(I2873,ListSales,0),"")</f>
        <v/>
      </c>
      <c r="V2873" s="18" t="str">
        <f>IF(U2873&lt;&gt;"",SUMIFS(Data_TABLE[Total Value Sold],Data_TABLE[EOM Date],"="&amp;EOMONTH(Dashboard!$I$7,0),Data_TABLE[Customer],"="&amp;Calc!U2873),"")</f>
        <v/>
      </c>
    </row>
    <row r="2874" spans="8:22" x14ac:dyDescent="0.2">
      <c r="H2874" s="15" t="str">
        <f t="shared" si="134"/>
        <v/>
      </c>
      <c r="I2874" s="16" t="str">
        <f t="array" ref="I2874">IF(H2874&lt;&gt;"",SUM(IF(Data_TABLE[EOM Date]=EOMONTH(H2874,0),Data_TABLE[Total Value Sold],0)),"")</f>
        <v/>
      </c>
      <c r="J2874" s="16" t="e">
        <f t="shared" ca="1" si="132"/>
        <v>#N/A</v>
      </c>
      <c r="K2874" s="16" t="e">
        <f t="shared" ca="1" si="133"/>
        <v>#N/A</v>
      </c>
      <c r="L2874" s="12" t="str">
        <f>IF(I2874&lt;&gt;"",RANK(I2874,ListSales,0),"")</f>
        <v/>
      </c>
      <c r="V2874" s="18" t="str">
        <f>IF(U2874&lt;&gt;"",SUMIFS(Data_TABLE[Total Value Sold],Data_TABLE[EOM Date],"="&amp;EOMONTH(Dashboard!$I$7,0),Data_TABLE[Customer],"="&amp;Calc!U2874),"")</f>
        <v/>
      </c>
    </row>
    <row r="2875" spans="8:22" x14ac:dyDescent="0.2">
      <c r="H2875" s="15" t="str">
        <f t="shared" si="134"/>
        <v/>
      </c>
      <c r="I2875" s="16" t="str">
        <f t="array" ref="I2875">IF(H2875&lt;&gt;"",SUM(IF(Data_TABLE[EOM Date]=EOMONTH(H2875,0),Data_TABLE[Total Value Sold],0)),"")</f>
        <v/>
      </c>
      <c r="J2875" s="16" t="e">
        <f t="shared" ca="1" si="132"/>
        <v>#N/A</v>
      </c>
      <c r="K2875" s="16" t="e">
        <f t="shared" ca="1" si="133"/>
        <v>#N/A</v>
      </c>
      <c r="L2875" s="12" t="str">
        <f>IF(I2875&lt;&gt;"",RANK(I2875,ListSales,0),"")</f>
        <v/>
      </c>
      <c r="V2875" s="18" t="str">
        <f>IF(U2875&lt;&gt;"",SUMIFS(Data_TABLE[Total Value Sold],Data_TABLE[EOM Date],"="&amp;EOMONTH(Dashboard!$I$7,0),Data_TABLE[Customer],"="&amp;Calc!U2875),"")</f>
        <v/>
      </c>
    </row>
    <row r="2876" spans="8:22" x14ac:dyDescent="0.2">
      <c r="H2876" s="15" t="str">
        <f t="shared" si="134"/>
        <v/>
      </c>
      <c r="I2876" s="16" t="str">
        <f t="array" ref="I2876">IF(H2876&lt;&gt;"",SUM(IF(Data_TABLE[EOM Date]=EOMONTH(H2876,0),Data_TABLE[Total Value Sold],0)),"")</f>
        <v/>
      </c>
      <c r="J2876" s="16" t="e">
        <f t="shared" ca="1" si="132"/>
        <v>#N/A</v>
      </c>
      <c r="K2876" s="16" t="e">
        <f t="shared" ca="1" si="133"/>
        <v>#N/A</v>
      </c>
      <c r="L2876" s="12" t="str">
        <f>IF(I2876&lt;&gt;"",RANK(I2876,ListSales,0),"")</f>
        <v/>
      </c>
      <c r="V2876" s="18" t="str">
        <f>IF(U2876&lt;&gt;"",SUMIFS(Data_TABLE[Total Value Sold],Data_TABLE[EOM Date],"="&amp;EOMONTH(Dashboard!$I$7,0),Data_TABLE[Customer],"="&amp;Calc!U2876),"")</f>
        <v/>
      </c>
    </row>
    <row r="2877" spans="8:22" x14ac:dyDescent="0.2">
      <c r="H2877" s="15" t="str">
        <f t="shared" si="134"/>
        <v/>
      </c>
      <c r="I2877" s="16" t="str">
        <f t="array" ref="I2877">IF(H2877&lt;&gt;"",SUM(IF(Data_TABLE[EOM Date]=EOMONTH(H2877,0),Data_TABLE[Total Value Sold],0)),"")</f>
        <v/>
      </c>
      <c r="J2877" s="16" t="e">
        <f t="shared" ca="1" si="132"/>
        <v>#N/A</v>
      </c>
      <c r="K2877" s="16" t="e">
        <f t="shared" ca="1" si="133"/>
        <v>#N/A</v>
      </c>
      <c r="L2877" s="12" t="str">
        <f>IF(I2877&lt;&gt;"",RANK(I2877,ListSales,0),"")</f>
        <v/>
      </c>
      <c r="V2877" s="18" t="str">
        <f>IF(U2877&lt;&gt;"",SUMIFS(Data_TABLE[Total Value Sold],Data_TABLE[EOM Date],"="&amp;EOMONTH(Dashboard!$I$7,0),Data_TABLE[Customer],"="&amp;Calc!U2877),"")</f>
        <v/>
      </c>
    </row>
    <row r="2878" spans="8:22" x14ac:dyDescent="0.2">
      <c r="H2878" s="15" t="str">
        <f t="shared" si="134"/>
        <v/>
      </c>
      <c r="I2878" s="16" t="str">
        <f t="array" ref="I2878">IF(H2878&lt;&gt;"",SUM(IF(Data_TABLE[EOM Date]=EOMONTH(H2878,0),Data_TABLE[Total Value Sold],0)),"")</f>
        <v/>
      </c>
      <c r="J2878" s="16" t="e">
        <f t="shared" ca="1" si="132"/>
        <v>#N/A</v>
      </c>
      <c r="K2878" s="16" t="e">
        <f t="shared" ca="1" si="133"/>
        <v>#N/A</v>
      </c>
      <c r="L2878" s="12" t="str">
        <f>IF(I2878&lt;&gt;"",RANK(I2878,ListSales,0),"")</f>
        <v/>
      </c>
      <c r="V2878" s="18" t="str">
        <f>IF(U2878&lt;&gt;"",SUMIFS(Data_TABLE[Total Value Sold],Data_TABLE[EOM Date],"="&amp;EOMONTH(Dashboard!$I$7,0),Data_TABLE[Customer],"="&amp;Calc!U2878),"")</f>
        <v/>
      </c>
    </row>
    <row r="2879" spans="8:22" x14ac:dyDescent="0.2">
      <c r="H2879" s="15" t="str">
        <f t="shared" si="134"/>
        <v/>
      </c>
      <c r="I2879" s="16" t="str">
        <f t="array" ref="I2879">IF(H2879&lt;&gt;"",SUM(IF(Data_TABLE[EOM Date]=EOMONTH(H2879,0),Data_TABLE[Total Value Sold],0)),"")</f>
        <v/>
      </c>
      <c r="J2879" s="16" t="e">
        <f t="shared" ca="1" si="132"/>
        <v>#N/A</v>
      </c>
      <c r="K2879" s="16" t="e">
        <f t="shared" ca="1" si="133"/>
        <v>#N/A</v>
      </c>
      <c r="L2879" s="12" t="str">
        <f>IF(I2879&lt;&gt;"",RANK(I2879,ListSales,0),"")</f>
        <v/>
      </c>
      <c r="V2879" s="18" t="str">
        <f>IF(U2879&lt;&gt;"",SUMIFS(Data_TABLE[Total Value Sold],Data_TABLE[EOM Date],"="&amp;EOMONTH(Dashboard!$I$7,0),Data_TABLE[Customer],"="&amp;Calc!U2879),"")</f>
        <v/>
      </c>
    </row>
    <row r="2880" spans="8:22" x14ac:dyDescent="0.2">
      <c r="H2880" s="15" t="str">
        <f t="shared" si="134"/>
        <v/>
      </c>
      <c r="I2880" s="16" t="str">
        <f t="array" ref="I2880">IF(H2880&lt;&gt;"",SUM(IF(Data_TABLE[EOM Date]=EOMONTH(H2880,0),Data_TABLE[Total Value Sold],0)),"")</f>
        <v/>
      </c>
      <c r="J2880" s="16" t="e">
        <f t="shared" ca="1" si="132"/>
        <v>#N/A</v>
      </c>
      <c r="K2880" s="16" t="e">
        <f t="shared" ca="1" si="133"/>
        <v>#N/A</v>
      </c>
      <c r="L2880" s="12" t="str">
        <f>IF(I2880&lt;&gt;"",RANK(I2880,ListSales,0),"")</f>
        <v/>
      </c>
      <c r="V2880" s="18" t="str">
        <f>IF(U2880&lt;&gt;"",SUMIFS(Data_TABLE[Total Value Sold],Data_TABLE[EOM Date],"="&amp;EOMONTH(Dashboard!$I$7,0),Data_TABLE[Customer],"="&amp;Calc!U2880),"")</f>
        <v/>
      </c>
    </row>
    <row r="2881" spans="8:22" x14ac:dyDescent="0.2">
      <c r="H2881" s="15" t="str">
        <f t="shared" si="134"/>
        <v/>
      </c>
      <c r="I2881" s="16" t="str">
        <f t="array" ref="I2881">IF(H2881&lt;&gt;"",SUM(IF(Data_TABLE[EOM Date]=EOMONTH(H2881,0),Data_TABLE[Total Value Sold],0)),"")</f>
        <v/>
      </c>
      <c r="J2881" s="16" t="e">
        <f t="shared" ca="1" si="132"/>
        <v>#N/A</v>
      </c>
      <c r="K2881" s="16" t="e">
        <f t="shared" ca="1" si="133"/>
        <v>#N/A</v>
      </c>
      <c r="L2881" s="12" t="str">
        <f>IF(I2881&lt;&gt;"",RANK(I2881,ListSales,0),"")</f>
        <v/>
      </c>
      <c r="V2881" s="18" t="str">
        <f>IF(U2881&lt;&gt;"",SUMIFS(Data_TABLE[Total Value Sold],Data_TABLE[EOM Date],"="&amp;EOMONTH(Dashboard!$I$7,0),Data_TABLE[Customer],"="&amp;Calc!U2881),"")</f>
        <v/>
      </c>
    </row>
    <row r="2882" spans="8:22" x14ac:dyDescent="0.2">
      <c r="H2882" s="15" t="str">
        <f t="shared" si="134"/>
        <v/>
      </c>
      <c r="I2882" s="16" t="str">
        <f t="array" ref="I2882">IF(H2882&lt;&gt;"",SUM(IF(Data_TABLE[EOM Date]=EOMONTH(H2882,0),Data_TABLE[Total Value Sold],0)),"")</f>
        <v/>
      </c>
      <c r="J2882" s="16" t="e">
        <f t="shared" ca="1" si="132"/>
        <v>#N/A</v>
      </c>
      <c r="K2882" s="16" t="e">
        <f t="shared" ca="1" si="133"/>
        <v>#N/A</v>
      </c>
      <c r="L2882" s="12" t="str">
        <f>IF(I2882&lt;&gt;"",RANK(I2882,ListSales,0),"")</f>
        <v/>
      </c>
      <c r="V2882" s="18" t="str">
        <f>IF(U2882&lt;&gt;"",SUMIFS(Data_TABLE[Total Value Sold],Data_TABLE[EOM Date],"="&amp;EOMONTH(Dashboard!$I$7,0),Data_TABLE[Customer],"="&amp;Calc!U2882),"")</f>
        <v/>
      </c>
    </row>
    <row r="2883" spans="8:22" x14ac:dyDescent="0.2">
      <c r="H2883" s="15" t="str">
        <f t="shared" si="134"/>
        <v/>
      </c>
      <c r="I2883" s="16" t="str">
        <f t="array" ref="I2883">IF(H2883&lt;&gt;"",SUM(IF(Data_TABLE[EOM Date]=EOMONTH(H2883,0),Data_TABLE[Total Value Sold],0)),"")</f>
        <v/>
      </c>
      <c r="J2883" s="16" t="e">
        <f t="shared" ca="1" si="132"/>
        <v>#N/A</v>
      </c>
      <c r="K2883" s="16" t="e">
        <f t="shared" ca="1" si="133"/>
        <v>#N/A</v>
      </c>
      <c r="L2883" s="12" t="str">
        <f>IF(I2883&lt;&gt;"",RANK(I2883,ListSales,0),"")</f>
        <v/>
      </c>
      <c r="V2883" s="18" t="str">
        <f>IF(U2883&lt;&gt;"",SUMIFS(Data_TABLE[Total Value Sold],Data_TABLE[EOM Date],"="&amp;EOMONTH(Dashboard!$I$7,0),Data_TABLE[Customer],"="&amp;Calc!U2883),"")</f>
        <v/>
      </c>
    </row>
    <row r="2884" spans="8:22" x14ac:dyDescent="0.2">
      <c r="H2884" s="15" t="str">
        <f t="shared" si="134"/>
        <v/>
      </c>
      <c r="I2884" s="16" t="str">
        <f t="array" ref="I2884">IF(H2884&lt;&gt;"",SUM(IF(Data_TABLE[EOM Date]=EOMONTH(H2884,0),Data_TABLE[Total Value Sold],0)),"")</f>
        <v/>
      </c>
      <c r="J2884" s="16" t="e">
        <f t="shared" ca="1" si="132"/>
        <v>#N/A</v>
      </c>
      <c r="K2884" s="16" t="e">
        <f t="shared" ca="1" si="133"/>
        <v>#N/A</v>
      </c>
      <c r="L2884" s="12" t="str">
        <f>IF(I2884&lt;&gt;"",RANK(I2884,ListSales,0),"")</f>
        <v/>
      </c>
      <c r="V2884" s="18" t="str">
        <f>IF(U2884&lt;&gt;"",SUMIFS(Data_TABLE[Total Value Sold],Data_TABLE[EOM Date],"="&amp;EOMONTH(Dashboard!$I$7,0),Data_TABLE[Customer],"="&amp;Calc!U2884),"")</f>
        <v/>
      </c>
    </row>
    <row r="2885" spans="8:22" x14ac:dyDescent="0.2">
      <c r="H2885" s="15" t="str">
        <f t="shared" si="134"/>
        <v/>
      </c>
      <c r="I2885" s="16" t="str">
        <f t="array" ref="I2885">IF(H2885&lt;&gt;"",SUM(IF(Data_TABLE[EOM Date]=EOMONTH(H2885,0),Data_TABLE[Total Value Sold],0)),"")</f>
        <v/>
      </c>
      <c r="J2885" s="16" t="e">
        <f t="shared" ref="J2885:J2948" ca="1" si="135">IF(L2885=$D$13,I2885,NA())</f>
        <v>#N/A</v>
      </c>
      <c r="K2885" s="16" t="e">
        <f t="shared" ref="K2885:K2948" ca="1" si="136">IF(L2885=$D$14,I2885,NA())</f>
        <v>#N/A</v>
      </c>
      <c r="L2885" s="12" t="str">
        <f>IF(I2885&lt;&gt;"",RANK(I2885,ListSales,0),"")</f>
        <v/>
      </c>
      <c r="V2885" s="18" t="str">
        <f>IF(U2885&lt;&gt;"",SUMIFS(Data_TABLE[Total Value Sold],Data_TABLE[EOM Date],"="&amp;EOMONTH(Dashboard!$I$7,0),Data_TABLE[Customer],"="&amp;Calc!U2885),"")</f>
        <v/>
      </c>
    </row>
    <row r="2886" spans="8:22" x14ac:dyDescent="0.2">
      <c r="H2886" s="15" t="str">
        <f t="shared" ref="H2886:H2949" si="137">IF(ROW(H2885)-3&gt;$D$5,"",EDATE(H2885,1))</f>
        <v/>
      </c>
      <c r="I2886" s="16" t="str">
        <f t="array" ref="I2886">IF(H2886&lt;&gt;"",SUM(IF(Data_TABLE[EOM Date]=EOMONTH(H2886,0),Data_TABLE[Total Value Sold],0)),"")</f>
        <v/>
      </c>
      <c r="J2886" s="16" t="e">
        <f t="shared" ca="1" si="135"/>
        <v>#N/A</v>
      </c>
      <c r="K2886" s="16" t="e">
        <f t="shared" ca="1" si="136"/>
        <v>#N/A</v>
      </c>
      <c r="L2886" s="12" t="str">
        <f>IF(I2886&lt;&gt;"",RANK(I2886,ListSales,0),"")</f>
        <v/>
      </c>
      <c r="V2886" s="18" t="str">
        <f>IF(U2886&lt;&gt;"",SUMIFS(Data_TABLE[Total Value Sold],Data_TABLE[EOM Date],"="&amp;EOMONTH(Dashboard!$I$7,0),Data_TABLE[Customer],"="&amp;Calc!U2886),"")</f>
        <v/>
      </c>
    </row>
    <row r="2887" spans="8:22" x14ac:dyDescent="0.2">
      <c r="H2887" s="15" t="str">
        <f t="shared" si="137"/>
        <v/>
      </c>
      <c r="I2887" s="16" t="str">
        <f t="array" ref="I2887">IF(H2887&lt;&gt;"",SUM(IF(Data_TABLE[EOM Date]=EOMONTH(H2887,0),Data_TABLE[Total Value Sold],0)),"")</f>
        <v/>
      </c>
      <c r="J2887" s="16" t="e">
        <f t="shared" ca="1" si="135"/>
        <v>#N/A</v>
      </c>
      <c r="K2887" s="16" t="e">
        <f t="shared" ca="1" si="136"/>
        <v>#N/A</v>
      </c>
      <c r="L2887" s="12" t="str">
        <f>IF(I2887&lt;&gt;"",RANK(I2887,ListSales,0),"")</f>
        <v/>
      </c>
      <c r="V2887" s="18" t="str">
        <f>IF(U2887&lt;&gt;"",SUMIFS(Data_TABLE[Total Value Sold],Data_TABLE[EOM Date],"="&amp;EOMONTH(Dashboard!$I$7,0),Data_TABLE[Customer],"="&amp;Calc!U2887),"")</f>
        <v/>
      </c>
    </row>
    <row r="2888" spans="8:22" x14ac:dyDescent="0.2">
      <c r="H2888" s="15" t="str">
        <f t="shared" si="137"/>
        <v/>
      </c>
      <c r="I2888" s="16" t="str">
        <f t="array" ref="I2888">IF(H2888&lt;&gt;"",SUM(IF(Data_TABLE[EOM Date]=EOMONTH(H2888,0),Data_TABLE[Total Value Sold],0)),"")</f>
        <v/>
      </c>
      <c r="J2888" s="16" t="e">
        <f t="shared" ca="1" si="135"/>
        <v>#N/A</v>
      </c>
      <c r="K2888" s="16" t="e">
        <f t="shared" ca="1" si="136"/>
        <v>#N/A</v>
      </c>
      <c r="L2888" s="12" t="str">
        <f>IF(I2888&lt;&gt;"",RANK(I2888,ListSales,0),"")</f>
        <v/>
      </c>
      <c r="V2888" s="18" t="str">
        <f>IF(U2888&lt;&gt;"",SUMIFS(Data_TABLE[Total Value Sold],Data_TABLE[EOM Date],"="&amp;EOMONTH(Dashboard!$I$7,0),Data_TABLE[Customer],"="&amp;Calc!U2888),"")</f>
        <v/>
      </c>
    </row>
    <row r="2889" spans="8:22" x14ac:dyDescent="0.2">
      <c r="H2889" s="15" t="str">
        <f t="shared" si="137"/>
        <v/>
      </c>
      <c r="I2889" s="16" t="str">
        <f t="array" ref="I2889">IF(H2889&lt;&gt;"",SUM(IF(Data_TABLE[EOM Date]=EOMONTH(H2889,0),Data_TABLE[Total Value Sold],0)),"")</f>
        <v/>
      </c>
      <c r="J2889" s="16" t="e">
        <f t="shared" ca="1" si="135"/>
        <v>#N/A</v>
      </c>
      <c r="K2889" s="16" t="e">
        <f t="shared" ca="1" si="136"/>
        <v>#N/A</v>
      </c>
      <c r="L2889" s="12" t="str">
        <f>IF(I2889&lt;&gt;"",RANK(I2889,ListSales,0),"")</f>
        <v/>
      </c>
      <c r="V2889" s="18" t="str">
        <f>IF(U2889&lt;&gt;"",SUMIFS(Data_TABLE[Total Value Sold],Data_TABLE[EOM Date],"="&amp;EOMONTH(Dashboard!$I$7,0),Data_TABLE[Customer],"="&amp;Calc!U2889),"")</f>
        <v/>
      </c>
    </row>
    <row r="2890" spans="8:22" x14ac:dyDescent="0.2">
      <c r="H2890" s="15" t="str">
        <f t="shared" si="137"/>
        <v/>
      </c>
      <c r="I2890" s="16" t="str">
        <f t="array" ref="I2890">IF(H2890&lt;&gt;"",SUM(IF(Data_TABLE[EOM Date]=EOMONTH(H2890,0),Data_TABLE[Total Value Sold],0)),"")</f>
        <v/>
      </c>
      <c r="J2890" s="16" t="e">
        <f t="shared" ca="1" si="135"/>
        <v>#N/A</v>
      </c>
      <c r="K2890" s="16" t="e">
        <f t="shared" ca="1" si="136"/>
        <v>#N/A</v>
      </c>
      <c r="L2890" s="12" t="str">
        <f>IF(I2890&lt;&gt;"",RANK(I2890,ListSales,0),"")</f>
        <v/>
      </c>
      <c r="V2890" s="18" t="str">
        <f>IF(U2890&lt;&gt;"",SUMIFS(Data_TABLE[Total Value Sold],Data_TABLE[EOM Date],"="&amp;EOMONTH(Dashboard!$I$7,0),Data_TABLE[Customer],"="&amp;Calc!U2890),"")</f>
        <v/>
      </c>
    </row>
    <row r="2891" spans="8:22" x14ac:dyDescent="0.2">
      <c r="H2891" s="15" t="str">
        <f t="shared" si="137"/>
        <v/>
      </c>
      <c r="I2891" s="16" t="str">
        <f t="array" ref="I2891">IF(H2891&lt;&gt;"",SUM(IF(Data_TABLE[EOM Date]=EOMONTH(H2891,0),Data_TABLE[Total Value Sold],0)),"")</f>
        <v/>
      </c>
      <c r="J2891" s="16" t="e">
        <f t="shared" ca="1" si="135"/>
        <v>#N/A</v>
      </c>
      <c r="K2891" s="16" t="e">
        <f t="shared" ca="1" si="136"/>
        <v>#N/A</v>
      </c>
      <c r="L2891" s="12" t="str">
        <f>IF(I2891&lt;&gt;"",RANK(I2891,ListSales,0),"")</f>
        <v/>
      </c>
      <c r="V2891" s="18" t="str">
        <f>IF(U2891&lt;&gt;"",SUMIFS(Data_TABLE[Total Value Sold],Data_TABLE[EOM Date],"="&amp;EOMONTH(Dashboard!$I$7,0),Data_TABLE[Customer],"="&amp;Calc!U2891),"")</f>
        <v/>
      </c>
    </row>
    <row r="2892" spans="8:22" x14ac:dyDescent="0.2">
      <c r="H2892" s="15" t="str">
        <f t="shared" si="137"/>
        <v/>
      </c>
      <c r="I2892" s="16" t="str">
        <f t="array" ref="I2892">IF(H2892&lt;&gt;"",SUM(IF(Data_TABLE[EOM Date]=EOMONTH(H2892,0),Data_TABLE[Total Value Sold],0)),"")</f>
        <v/>
      </c>
      <c r="J2892" s="16" t="e">
        <f t="shared" ca="1" si="135"/>
        <v>#N/A</v>
      </c>
      <c r="K2892" s="16" t="e">
        <f t="shared" ca="1" si="136"/>
        <v>#N/A</v>
      </c>
      <c r="L2892" s="12" t="str">
        <f>IF(I2892&lt;&gt;"",RANK(I2892,ListSales,0),"")</f>
        <v/>
      </c>
      <c r="V2892" s="18" t="str">
        <f>IF(U2892&lt;&gt;"",SUMIFS(Data_TABLE[Total Value Sold],Data_TABLE[EOM Date],"="&amp;EOMONTH(Dashboard!$I$7,0),Data_TABLE[Customer],"="&amp;Calc!U2892),"")</f>
        <v/>
      </c>
    </row>
    <row r="2893" spans="8:22" x14ac:dyDescent="0.2">
      <c r="H2893" s="15" t="str">
        <f t="shared" si="137"/>
        <v/>
      </c>
      <c r="I2893" s="16" t="str">
        <f t="array" ref="I2893">IF(H2893&lt;&gt;"",SUM(IF(Data_TABLE[EOM Date]=EOMONTH(H2893,0),Data_TABLE[Total Value Sold],0)),"")</f>
        <v/>
      </c>
      <c r="J2893" s="16" t="e">
        <f t="shared" ca="1" si="135"/>
        <v>#N/A</v>
      </c>
      <c r="K2893" s="16" t="e">
        <f t="shared" ca="1" si="136"/>
        <v>#N/A</v>
      </c>
      <c r="L2893" s="12" t="str">
        <f>IF(I2893&lt;&gt;"",RANK(I2893,ListSales,0),"")</f>
        <v/>
      </c>
      <c r="V2893" s="18" t="str">
        <f>IF(U2893&lt;&gt;"",SUMIFS(Data_TABLE[Total Value Sold],Data_TABLE[EOM Date],"="&amp;EOMONTH(Dashboard!$I$7,0),Data_TABLE[Customer],"="&amp;Calc!U2893),"")</f>
        <v/>
      </c>
    </row>
    <row r="2894" spans="8:22" x14ac:dyDescent="0.2">
      <c r="H2894" s="15" t="str">
        <f t="shared" si="137"/>
        <v/>
      </c>
      <c r="I2894" s="16" t="str">
        <f t="array" ref="I2894">IF(H2894&lt;&gt;"",SUM(IF(Data_TABLE[EOM Date]=EOMONTH(H2894,0),Data_TABLE[Total Value Sold],0)),"")</f>
        <v/>
      </c>
      <c r="J2894" s="16" t="e">
        <f t="shared" ca="1" si="135"/>
        <v>#N/A</v>
      </c>
      <c r="K2894" s="16" t="e">
        <f t="shared" ca="1" si="136"/>
        <v>#N/A</v>
      </c>
      <c r="L2894" s="12" t="str">
        <f>IF(I2894&lt;&gt;"",RANK(I2894,ListSales,0),"")</f>
        <v/>
      </c>
      <c r="V2894" s="18" t="str">
        <f>IF(U2894&lt;&gt;"",SUMIFS(Data_TABLE[Total Value Sold],Data_TABLE[EOM Date],"="&amp;EOMONTH(Dashboard!$I$7,0),Data_TABLE[Customer],"="&amp;Calc!U2894),"")</f>
        <v/>
      </c>
    </row>
    <row r="2895" spans="8:22" x14ac:dyDescent="0.2">
      <c r="H2895" s="15" t="str">
        <f t="shared" si="137"/>
        <v/>
      </c>
      <c r="I2895" s="16" t="str">
        <f t="array" ref="I2895">IF(H2895&lt;&gt;"",SUM(IF(Data_TABLE[EOM Date]=EOMONTH(H2895,0),Data_TABLE[Total Value Sold],0)),"")</f>
        <v/>
      </c>
      <c r="J2895" s="16" t="e">
        <f t="shared" ca="1" si="135"/>
        <v>#N/A</v>
      </c>
      <c r="K2895" s="16" t="e">
        <f t="shared" ca="1" si="136"/>
        <v>#N/A</v>
      </c>
      <c r="L2895" s="12" t="str">
        <f>IF(I2895&lt;&gt;"",RANK(I2895,ListSales,0),"")</f>
        <v/>
      </c>
      <c r="V2895" s="18" t="str">
        <f>IF(U2895&lt;&gt;"",SUMIFS(Data_TABLE[Total Value Sold],Data_TABLE[EOM Date],"="&amp;EOMONTH(Dashboard!$I$7,0),Data_TABLE[Customer],"="&amp;Calc!U2895),"")</f>
        <v/>
      </c>
    </row>
    <row r="2896" spans="8:22" x14ac:dyDescent="0.2">
      <c r="H2896" s="15" t="str">
        <f t="shared" si="137"/>
        <v/>
      </c>
      <c r="I2896" s="16" t="str">
        <f t="array" ref="I2896">IF(H2896&lt;&gt;"",SUM(IF(Data_TABLE[EOM Date]=EOMONTH(H2896,0),Data_TABLE[Total Value Sold],0)),"")</f>
        <v/>
      </c>
      <c r="J2896" s="16" t="e">
        <f t="shared" ca="1" si="135"/>
        <v>#N/A</v>
      </c>
      <c r="K2896" s="16" t="e">
        <f t="shared" ca="1" si="136"/>
        <v>#N/A</v>
      </c>
      <c r="L2896" s="12" t="str">
        <f>IF(I2896&lt;&gt;"",RANK(I2896,ListSales,0),"")</f>
        <v/>
      </c>
      <c r="V2896" s="18" t="str">
        <f>IF(U2896&lt;&gt;"",SUMIFS(Data_TABLE[Total Value Sold],Data_TABLE[EOM Date],"="&amp;EOMONTH(Dashboard!$I$7,0),Data_TABLE[Customer],"="&amp;Calc!U2896),"")</f>
        <v/>
      </c>
    </row>
    <row r="2897" spans="8:22" x14ac:dyDescent="0.2">
      <c r="H2897" s="15" t="str">
        <f t="shared" si="137"/>
        <v/>
      </c>
      <c r="I2897" s="16" t="str">
        <f t="array" ref="I2897">IF(H2897&lt;&gt;"",SUM(IF(Data_TABLE[EOM Date]=EOMONTH(H2897,0),Data_TABLE[Total Value Sold],0)),"")</f>
        <v/>
      </c>
      <c r="J2897" s="16" t="e">
        <f t="shared" ca="1" si="135"/>
        <v>#N/A</v>
      </c>
      <c r="K2897" s="16" t="e">
        <f t="shared" ca="1" si="136"/>
        <v>#N/A</v>
      </c>
      <c r="L2897" s="12" t="str">
        <f>IF(I2897&lt;&gt;"",RANK(I2897,ListSales,0),"")</f>
        <v/>
      </c>
      <c r="V2897" s="18" t="str">
        <f>IF(U2897&lt;&gt;"",SUMIFS(Data_TABLE[Total Value Sold],Data_TABLE[EOM Date],"="&amp;EOMONTH(Dashboard!$I$7,0),Data_TABLE[Customer],"="&amp;Calc!U2897),"")</f>
        <v/>
      </c>
    </row>
    <row r="2898" spans="8:22" x14ac:dyDescent="0.2">
      <c r="H2898" s="15" t="str">
        <f t="shared" si="137"/>
        <v/>
      </c>
      <c r="I2898" s="16" t="str">
        <f t="array" ref="I2898">IF(H2898&lt;&gt;"",SUM(IF(Data_TABLE[EOM Date]=EOMONTH(H2898,0),Data_TABLE[Total Value Sold],0)),"")</f>
        <v/>
      </c>
      <c r="J2898" s="16" t="e">
        <f t="shared" ca="1" si="135"/>
        <v>#N/A</v>
      </c>
      <c r="K2898" s="16" t="e">
        <f t="shared" ca="1" si="136"/>
        <v>#N/A</v>
      </c>
      <c r="L2898" s="12" t="str">
        <f>IF(I2898&lt;&gt;"",RANK(I2898,ListSales,0),"")</f>
        <v/>
      </c>
      <c r="V2898" s="18" t="str">
        <f>IF(U2898&lt;&gt;"",SUMIFS(Data_TABLE[Total Value Sold],Data_TABLE[EOM Date],"="&amp;EOMONTH(Dashboard!$I$7,0),Data_TABLE[Customer],"="&amp;Calc!U2898),"")</f>
        <v/>
      </c>
    </row>
    <row r="2899" spans="8:22" x14ac:dyDescent="0.2">
      <c r="H2899" s="15" t="str">
        <f t="shared" si="137"/>
        <v/>
      </c>
      <c r="I2899" s="16" t="str">
        <f t="array" ref="I2899">IF(H2899&lt;&gt;"",SUM(IF(Data_TABLE[EOM Date]=EOMONTH(H2899,0),Data_TABLE[Total Value Sold],0)),"")</f>
        <v/>
      </c>
      <c r="J2899" s="16" t="e">
        <f t="shared" ca="1" si="135"/>
        <v>#N/A</v>
      </c>
      <c r="K2899" s="16" t="e">
        <f t="shared" ca="1" si="136"/>
        <v>#N/A</v>
      </c>
      <c r="L2899" s="12" t="str">
        <f>IF(I2899&lt;&gt;"",RANK(I2899,ListSales,0),"")</f>
        <v/>
      </c>
      <c r="V2899" s="18" t="str">
        <f>IF(U2899&lt;&gt;"",SUMIFS(Data_TABLE[Total Value Sold],Data_TABLE[EOM Date],"="&amp;EOMONTH(Dashboard!$I$7,0),Data_TABLE[Customer],"="&amp;Calc!U2899),"")</f>
        <v/>
      </c>
    </row>
    <row r="2900" spans="8:22" x14ac:dyDescent="0.2">
      <c r="H2900" s="15" t="str">
        <f t="shared" si="137"/>
        <v/>
      </c>
      <c r="I2900" s="16" t="str">
        <f t="array" ref="I2900">IF(H2900&lt;&gt;"",SUM(IF(Data_TABLE[EOM Date]=EOMONTH(H2900,0),Data_TABLE[Total Value Sold],0)),"")</f>
        <v/>
      </c>
      <c r="J2900" s="16" t="e">
        <f t="shared" ca="1" si="135"/>
        <v>#N/A</v>
      </c>
      <c r="K2900" s="16" t="e">
        <f t="shared" ca="1" si="136"/>
        <v>#N/A</v>
      </c>
      <c r="L2900" s="12" t="str">
        <f>IF(I2900&lt;&gt;"",RANK(I2900,ListSales,0),"")</f>
        <v/>
      </c>
      <c r="V2900" s="18" t="str">
        <f>IF(U2900&lt;&gt;"",SUMIFS(Data_TABLE[Total Value Sold],Data_TABLE[EOM Date],"="&amp;EOMONTH(Dashboard!$I$7,0),Data_TABLE[Customer],"="&amp;Calc!U2900),"")</f>
        <v/>
      </c>
    </row>
    <row r="2901" spans="8:22" x14ac:dyDescent="0.2">
      <c r="H2901" s="15" t="str">
        <f t="shared" si="137"/>
        <v/>
      </c>
      <c r="I2901" s="16" t="str">
        <f t="array" ref="I2901">IF(H2901&lt;&gt;"",SUM(IF(Data_TABLE[EOM Date]=EOMONTH(H2901,0),Data_TABLE[Total Value Sold],0)),"")</f>
        <v/>
      </c>
      <c r="J2901" s="16" t="e">
        <f t="shared" ca="1" si="135"/>
        <v>#N/A</v>
      </c>
      <c r="K2901" s="16" t="e">
        <f t="shared" ca="1" si="136"/>
        <v>#N/A</v>
      </c>
      <c r="L2901" s="12" t="str">
        <f>IF(I2901&lt;&gt;"",RANK(I2901,ListSales,0),"")</f>
        <v/>
      </c>
      <c r="V2901" s="18" t="str">
        <f>IF(U2901&lt;&gt;"",SUMIFS(Data_TABLE[Total Value Sold],Data_TABLE[EOM Date],"="&amp;EOMONTH(Dashboard!$I$7,0),Data_TABLE[Customer],"="&amp;Calc!U2901),"")</f>
        <v/>
      </c>
    </row>
    <row r="2902" spans="8:22" x14ac:dyDescent="0.2">
      <c r="H2902" s="15" t="str">
        <f t="shared" si="137"/>
        <v/>
      </c>
      <c r="I2902" s="16" t="str">
        <f t="array" ref="I2902">IF(H2902&lt;&gt;"",SUM(IF(Data_TABLE[EOM Date]=EOMONTH(H2902,0),Data_TABLE[Total Value Sold],0)),"")</f>
        <v/>
      </c>
      <c r="J2902" s="16" t="e">
        <f t="shared" ca="1" si="135"/>
        <v>#N/A</v>
      </c>
      <c r="K2902" s="16" t="e">
        <f t="shared" ca="1" si="136"/>
        <v>#N/A</v>
      </c>
      <c r="L2902" s="12" t="str">
        <f>IF(I2902&lt;&gt;"",RANK(I2902,ListSales,0),"")</f>
        <v/>
      </c>
      <c r="V2902" s="18" t="str">
        <f>IF(U2902&lt;&gt;"",SUMIFS(Data_TABLE[Total Value Sold],Data_TABLE[EOM Date],"="&amp;EOMONTH(Dashboard!$I$7,0),Data_TABLE[Customer],"="&amp;Calc!U2902),"")</f>
        <v/>
      </c>
    </row>
    <row r="2903" spans="8:22" x14ac:dyDescent="0.2">
      <c r="H2903" s="15" t="str">
        <f t="shared" si="137"/>
        <v/>
      </c>
      <c r="I2903" s="16" t="str">
        <f t="array" ref="I2903">IF(H2903&lt;&gt;"",SUM(IF(Data_TABLE[EOM Date]=EOMONTH(H2903,0),Data_TABLE[Total Value Sold],0)),"")</f>
        <v/>
      </c>
      <c r="J2903" s="16" t="e">
        <f t="shared" ca="1" si="135"/>
        <v>#N/A</v>
      </c>
      <c r="K2903" s="16" t="e">
        <f t="shared" ca="1" si="136"/>
        <v>#N/A</v>
      </c>
      <c r="L2903" s="12" t="str">
        <f>IF(I2903&lt;&gt;"",RANK(I2903,ListSales,0),"")</f>
        <v/>
      </c>
      <c r="V2903" s="18" t="str">
        <f>IF(U2903&lt;&gt;"",SUMIFS(Data_TABLE[Total Value Sold],Data_TABLE[EOM Date],"="&amp;EOMONTH(Dashboard!$I$7,0),Data_TABLE[Customer],"="&amp;Calc!U2903),"")</f>
        <v/>
      </c>
    </row>
    <row r="2904" spans="8:22" x14ac:dyDescent="0.2">
      <c r="H2904" s="15" t="str">
        <f t="shared" si="137"/>
        <v/>
      </c>
      <c r="I2904" s="16" t="str">
        <f t="array" ref="I2904">IF(H2904&lt;&gt;"",SUM(IF(Data_TABLE[EOM Date]=EOMONTH(H2904,0),Data_TABLE[Total Value Sold],0)),"")</f>
        <v/>
      </c>
      <c r="J2904" s="16" t="e">
        <f t="shared" ca="1" si="135"/>
        <v>#N/A</v>
      </c>
      <c r="K2904" s="16" t="e">
        <f t="shared" ca="1" si="136"/>
        <v>#N/A</v>
      </c>
      <c r="L2904" s="12" t="str">
        <f>IF(I2904&lt;&gt;"",RANK(I2904,ListSales,0),"")</f>
        <v/>
      </c>
      <c r="V2904" s="18" t="str">
        <f>IF(U2904&lt;&gt;"",SUMIFS(Data_TABLE[Total Value Sold],Data_TABLE[EOM Date],"="&amp;EOMONTH(Dashboard!$I$7,0),Data_TABLE[Customer],"="&amp;Calc!U2904),"")</f>
        <v/>
      </c>
    </row>
    <row r="2905" spans="8:22" x14ac:dyDescent="0.2">
      <c r="H2905" s="15" t="str">
        <f t="shared" si="137"/>
        <v/>
      </c>
      <c r="I2905" s="16" t="str">
        <f t="array" ref="I2905">IF(H2905&lt;&gt;"",SUM(IF(Data_TABLE[EOM Date]=EOMONTH(H2905,0),Data_TABLE[Total Value Sold],0)),"")</f>
        <v/>
      </c>
      <c r="J2905" s="16" t="e">
        <f t="shared" ca="1" si="135"/>
        <v>#N/A</v>
      </c>
      <c r="K2905" s="16" t="e">
        <f t="shared" ca="1" si="136"/>
        <v>#N/A</v>
      </c>
      <c r="L2905" s="12" t="str">
        <f>IF(I2905&lt;&gt;"",RANK(I2905,ListSales,0),"")</f>
        <v/>
      </c>
      <c r="V2905" s="18" t="str">
        <f>IF(U2905&lt;&gt;"",SUMIFS(Data_TABLE[Total Value Sold],Data_TABLE[EOM Date],"="&amp;EOMONTH(Dashboard!$I$7,0),Data_TABLE[Customer],"="&amp;Calc!U2905),"")</f>
        <v/>
      </c>
    </row>
    <row r="2906" spans="8:22" x14ac:dyDescent="0.2">
      <c r="H2906" s="15" t="str">
        <f t="shared" si="137"/>
        <v/>
      </c>
      <c r="I2906" s="16" t="str">
        <f t="array" ref="I2906">IF(H2906&lt;&gt;"",SUM(IF(Data_TABLE[EOM Date]=EOMONTH(H2906,0),Data_TABLE[Total Value Sold],0)),"")</f>
        <v/>
      </c>
      <c r="J2906" s="16" t="e">
        <f t="shared" ca="1" si="135"/>
        <v>#N/A</v>
      </c>
      <c r="K2906" s="16" t="e">
        <f t="shared" ca="1" si="136"/>
        <v>#N/A</v>
      </c>
      <c r="L2906" s="12" t="str">
        <f>IF(I2906&lt;&gt;"",RANK(I2906,ListSales,0),"")</f>
        <v/>
      </c>
      <c r="V2906" s="18" t="str">
        <f>IF(U2906&lt;&gt;"",SUMIFS(Data_TABLE[Total Value Sold],Data_TABLE[EOM Date],"="&amp;EOMONTH(Dashboard!$I$7,0),Data_TABLE[Customer],"="&amp;Calc!U2906),"")</f>
        <v/>
      </c>
    </row>
    <row r="2907" spans="8:22" x14ac:dyDescent="0.2">
      <c r="H2907" s="15" t="str">
        <f t="shared" si="137"/>
        <v/>
      </c>
      <c r="I2907" s="16" t="str">
        <f t="array" ref="I2907">IF(H2907&lt;&gt;"",SUM(IF(Data_TABLE[EOM Date]=EOMONTH(H2907,0),Data_TABLE[Total Value Sold],0)),"")</f>
        <v/>
      </c>
      <c r="J2907" s="16" t="e">
        <f t="shared" ca="1" si="135"/>
        <v>#N/A</v>
      </c>
      <c r="K2907" s="16" t="e">
        <f t="shared" ca="1" si="136"/>
        <v>#N/A</v>
      </c>
      <c r="L2907" s="12" t="str">
        <f>IF(I2907&lt;&gt;"",RANK(I2907,ListSales,0),"")</f>
        <v/>
      </c>
      <c r="V2907" s="18" t="str">
        <f>IF(U2907&lt;&gt;"",SUMIFS(Data_TABLE[Total Value Sold],Data_TABLE[EOM Date],"="&amp;EOMONTH(Dashboard!$I$7,0),Data_TABLE[Customer],"="&amp;Calc!U2907),"")</f>
        <v/>
      </c>
    </row>
    <row r="2908" spans="8:22" x14ac:dyDescent="0.2">
      <c r="H2908" s="15" t="str">
        <f t="shared" si="137"/>
        <v/>
      </c>
      <c r="I2908" s="16" t="str">
        <f t="array" ref="I2908">IF(H2908&lt;&gt;"",SUM(IF(Data_TABLE[EOM Date]=EOMONTH(H2908,0),Data_TABLE[Total Value Sold],0)),"")</f>
        <v/>
      </c>
      <c r="J2908" s="16" t="e">
        <f t="shared" ca="1" si="135"/>
        <v>#N/A</v>
      </c>
      <c r="K2908" s="16" t="e">
        <f t="shared" ca="1" si="136"/>
        <v>#N/A</v>
      </c>
      <c r="L2908" s="12" t="str">
        <f>IF(I2908&lt;&gt;"",RANK(I2908,ListSales,0),"")</f>
        <v/>
      </c>
      <c r="V2908" s="18" t="str">
        <f>IF(U2908&lt;&gt;"",SUMIFS(Data_TABLE[Total Value Sold],Data_TABLE[EOM Date],"="&amp;EOMONTH(Dashboard!$I$7,0),Data_TABLE[Customer],"="&amp;Calc!U2908),"")</f>
        <v/>
      </c>
    </row>
    <row r="2909" spans="8:22" x14ac:dyDescent="0.2">
      <c r="H2909" s="15" t="str">
        <f t="shared" si="137"/>
        <v/>
      </c>
      <c r="I2909" s="16" t="str">
        <f t="array" ref="I2909">IF(H2909&lt;&gt;"",SUM(IF(Data_TABLE[EOM Date]=EOMONTH(H2909,0),Data_TABLE[Total Value Sold],0)),"")</f>
        <v/>
      </c>
      <c r="J2909" s="16" t="e">
        <f t="shared" ca="1" si="135"/>
        <v>#N/A</v>
      </c>
      <c r="K2909" s="16" t="e">
        <f t="shared" ca="1" si="136"/>
        <v>#N/A</v>
      </c>
      <c r="L2909" s="12" t="str">
        <f>IF(I2909&lt;&gt;"",RANK(I2909,ListSales,0),"")</f>
        <v/>
      </c>
      <c r="V2909" s="18" t="str">
        <f>IF(U2909&lt;&gt;"",SUMIFS(Data_TABLE[Total Value Sold],Data_TABLE[EOM Date],"="&amp;EOMONTH(Dashboard!$I$7,0),Data_TABLE[Customer],"="&amp;Calc!U2909),"")</f>
        <v/>
      </c>
    </row>
    <row r="2910" spans="8:22" x14ac:dyDescent="0.2">
      <c r="H2910" s="15" t="str">
        <f t="shared" si="137"/>
        <v/>
      </c>
      <c r="I2910" s="16" t="str">
        <f t="array" ref="I2910">IF(H2910&lt;&gt;"",SUM(IF(Data_TABLE[EOM Date]=EOMONTH(H2910,0),Data_TABLE[Total Value Sold],0)),"")</f>
        <v/>
      </c>
      <c r="J2910" s="16" t="e">
        <f t="shared" ca="1" si="135"/>
        <v>#N/A</v>
      </c>
      <c r="K2910" s="16" t="e">
        <f t="shared" ca="1" si="136"/>
        <v>#N/A</v>
      </c>
      <c r="L2910" s="12" t="str">
        <f>IF(I2910&lt;&gt;"",RANK(I2910,ListSales,0),"")</f>
        <v/>
      </c>
      <c r="V2910" s="18" t="str">
        <f>IF(U2910&lt;&gt;"",SUMIFS(Data_TABLE[Total Value Sold],Data_TABLE[EOM Date],"="&amp;EOMONTH(Dashboard!$I$7,0),Data_TABLE[Customer],"="&amp;Calc!U2910),"")</f>
        <v/>
      </c>
    </row>
    <row r="2911" spans="8:22" x14ac:dyDescent="0.2">
      <c r="H2911" s="15" t="str">
        <f t="shared" si="137"/>
        <v/>
      </c>
      <c r="I2911" s="16" t="str">
        <f t="array" ref="I2911">IF(H2911&lt;&gt;"",SUM(IF(Data_TABLE[EOM Date]=EOMONTH(H2911,0),Data_TABLE[Total Value Sold],0)),"")</f>
        <v/>
      </c>
      <c r="J2911" s="16" t="e">
        <f t="shared" ca="1" si="135"/>
        <v>#N/A</v>
      </c>
      <c r="K2911" s="16" t="e">
        <f t="shared" ca="1" si="136"/>
        <v>#N/A</v>
      </c>
      <c r="L2911" s="12" t="str">
        <f>IF(I2911&lt;&gt;"",RANK(I2911,ListSales,0),"")</f>
        <v/>
      </c>
      <c r="V2911" s="18" t="str">
        <f>IF(U2911&lt;&gt;"",SUMIFS(Data_TABLE[Total Value Sold],Data_TABLE[EOM Date],"="&amp;EOMONTH(Dashboard!$I$7,0),Data_TABLE[Customer],"="&amp;Calc!U2911),"")</f>
        <v/>
      </c>
    </row>
    <row r="2912" spans="8:22" x14ac:dyDescent="0.2">
      <c r="H2912" s="15" t="str">
        <f t="shared" si="137"/>
        <v/>
      </c>
      <c r="I2912" s="16" t="str">
        <f t="array" ref="I2912">IF(H2912&lt;&gt;"",SUM(IF(Data_TABLE[EOM Date]=EOMONTH(H2912,0),Data_TABLE[Total Value Sold],0)),"")</f>
        <v/>
      </c>
      <c r="J2912" s="16" t="e">
        <f t="shared" ca="1" si="135"/>
        <v>#N/A</v>
      </c>
      <c r="K2912" s="16" t="e">
        <f t="shared" ca="1" si="136"/>
        <v>#N/A</v>
      </c>
      <c r="L2912" s="12" t="str">
        <f>IF(I2912&lt;&gt;"",RANK(I2912,ListSales,0),"")</f>
        <v/>
      </c>
      <c r="V2912" s="18" t="str">
        <f>IF(U2912&lt;&gt;"",SUMIFS(Data_TABLE[Total Value Sold],Data_TABLE[EOM Date],"="&amp;EOMONTH(Dashboard!$I$7,0),Data_TABLE[Customer],"="&amp;Calc!U2912),"")</f>
        <v/>
      </c>
    </row>
    <row r="2913" spans="8:22" x14ac:dyDescent="0.2">
      <c r="H2913" s="15" t="str">
        <f t="shared" si="137"/>
        <v/>
      </c>
      <c r="I2913" s="16" t="str">
        <f t="array" ref="I2913">IF(H2913&lt;&gt;"",SUM(IF(Data_TABLE[EOM Date]=EOMONTH(H2913,0),Data_TABLE[Total Value Sold],0)),"")</f>
        <v/>
      </c>
      <c r="J2913" s="16" t="e">
        <f t="shared" ca="1" si="135"/>
        <v>#N/A</v>
      </c>
      <c r="K2913" s="16" t="e">
        <f t="shared" ca="1" si="136"/>
        <v>#N/A</v>
      </c>
      <c r="L2913" s="12" t="str">
        <f>IF(I2913&lt;&gt;"",RANK(I2913,ListSales,0),"")</f>
        <v/>
      </c>
      <c r="V2913" s="18" t="str">
        <f>IF(U2913&lt;&gt;"",SUMIFS(Data_TABLE[Total Value Sold],Data_TABLE[EOM Date],"="&amp;EOMONTH(Dashboard!$I$7,0),Data_TABLE[Customer],"="&amp;Calc!U2913),"")</f>
        <v/>
      </c>
    </row>
    <row r="2914" spans="8:22" x14ac:dyDescent="0.2">
      <c r="H2914" s="15" t="str">
        <f t="shared" si="137"/>
        <v/>
      </c>
      <c r="I2914" s="16" t="str">
        <f t="array" ref="I2914">IF(H2914&lt;&gt;"",SUM(IF(Data_TABLE[EOM Date]=EOMONTH(H2914,0),Data_TABLE[Total Value Sold],0)),"")</f>
        <v/>
      </c>
      <c r="J2914" s="16" t="e">
        <f t="shared" ca="1" si="135"/>
        <v>#N/A</v>
      </c>
      <c r="K2914" s="16" t="e">
        <f t="shared" ca="1" si="136"/>
        <v>#N/A</v>
      </c>
      <c r="L2914" s="12" t="str">
        <f>IF(I2914&lt;&gt;"",RANK(I2914,ListSales,0),"")</f>
        <v/>
      </c>
      <c r="V2914" s="18" t="str">
        <f>IF(U2914&lt;&gt;"",SUMIFS(Data_TABLE[Total Value Sold],Data_TABLE[EOM Date],"="&amp;EOMONTH(Dashboard!$I$7,0),Data_TABLE[Customer],"="&amp;Calc!U2914),"")</f>
        <v/>
      </c>
    </row>
    <row r="2915" spans="8:22" x14ac:dyDescent="0.2">
      <c r="H2915" s="15" t="str">
        <f t="shared" si="137"/>
        <v/>
      </c>
      <c r="I2915" s="16" t="str">
        <f t="array" ref="I2915">IF(H2915&lt;&gt;"",SUM(IF(Data_TABLE[EOM Date]=EOMONTH(H2915,0),Data_TABLE[Total Value Sold],0)),"")</f>
        <v/>
      </c>
      <c r="J2915" s="16" t="e">
        <f t="shared" ca="1" si="135"/>
        <v>#N/A</v>
      </c>
      <c r="K2915" s="16" t="e">
        <f t="shared" ca="1" si="136"/>
        <v>#N/A</v>
      </c>
      <c r="L2915" s="12" t="str">
        <f>IF(I2915&lt;&gt;"",RANK(I2915,ListSales,0),"")</f>
        <v/>
      </c>
      <c r="V2915" s="18" t="str">
        <f>IF(U2915&lt;&gt;"",SUMIFS(Data_TABLE[Total Value Sold],Data_TABLE[EOM Date],"="&amp;EOMONTH(Dashboard!$I$7,0),Data_TABLE[Customer],"="&amp;Calc!U2915),"")</f>
        <v/>
      </c>
    </row>
    <row r="2916" spans="8:22" x14ac:dyDescent="0.2">
      <c r="H2916" s="15" t="str">
        <f t="shared" si="137"/>
        <v/>
      </c>
      <c r="I2916" s="16" t="str">
        <f t="array" ref="I2916">IF(H2916&lt;&gt;"",SUM(IF(Data_TABLE[EOM Date]=EOMONTH(H2916,0),Data_TABLE[Total Value Sold],0)),"")</f>
        <v/>
      </c>
      <c r="J2916" s="16" t="e">
        <f t="shared" ca="1" si="135"/>
        <v>#N/A</v>
      </c>
      <c r="K2916" s="16" t="e">
        <f t="shared" ca="1" si="136"/>
        <v>#N/A</v>
      </c>
      <c r="L2916" s="12" t="str">
        <f>IF(I2916&lt;&gt;"",RANK(I2916,ListSales,0),"")</f>
        <v/>
      </c>
      <c r="V2916" s="18" t="str">
        <f>IF(U2916&lt;&gt;"",SUMIFS(Data_TABLE[Total Value Sold],Data_TABLE[EOM Date],"="&amp;EOMONTH(Dashboard!$I$7,0),Data_TABLE[Customer],"="&amp;Calc!U2916),"")</f>
        <v/>
      </c>
    </row>
    <row r="2917" spans="8:22" x14ac:dyDescent="0.2">
      <c r="H2917" s="15" t="str">
        <f t="shared" si="137"/>
        <v/>
      </c>
      <c r="I2917" s="16" t="str">
        <f t="array" ref="I2917">IF(H2917&lt;&gt;"",SUM(IF(Data_TABLE[EOM Date]=EOMONTH(H2917,0),Data_TABLE[Total Value Sold],0)),"")</f>
        <v/>
      </c>
      <c r="J2917" s="16" t="e">
        <f t="shared" ca="1" si="135"/>
        <v>#N/A</v>
      </c>
      <c r="K2917" s="16" t="e">
        <f t="shared" ca="1" si="136"/>
        <v>#N/A</v>
      </c>
      <c r="L2917" s="12" t="str">
        <f>IF(I2917&lt;&gt;"",RANK(I2917,ListSales,0),"")</f>
        <v/>
      </c>
      <c r="V2917" s="18" t="str">
        <f>IF(U2917&lt;&gt;"",SUMIFS(Data_TABLE[Total Value Sold],Data_TABLE[EOM Date],"="&amp;EOMONTH(Dashboard!$I$7,0),Data_TABLE[Customer],"="&amp;Calc!U2917),"")</f>
        <v/>
      </c>
    </row>
    <row r="2918" spans="8:22" x14ac:dyDescent="0.2">
      <c r="H2918" s="15" t="str">
        <f t="shared" si="137"/>
        <v/>
      </c>
      <c r="I2918" s="16" t="str">
        <f t="array" ref="I2918">IF(H2918&lt;&gt;"",SUM(IF(Data_TABLE[EOM Date]=EOMONTH(H2918,0),Data_TABLE[Total Value Sold],0)),"")</f>
        <v/>
      </c>
      <c r="J2918" s="16" t="e">
        <f t="shared" ca="1" si="135"/>
        <v>#N/A</v>
      </c>
      <c r="K2918" s="16" t="e">
        <f t="shared" ca="1" si="136"/>
        <v>#N/A</v>
      </c>
      <c r="L2918" s="12" t="str">
        <f>IF(I2918&lt;&gt;"",RANK(I2918,ListSales,0),"")</f>
        <v/>
      </c>
      <c r="V2918" s="18" t="str">
        <f>IF(U2918&lt;&gt;"",SUMIFS(Data_TABLE[Total Value Sold],Data_TABLE[EOM Date],"="&amp;EOMONTH(Dashboard!$I$7,0),Data_TABLE[Customer],"="&amp;Calc!U2918),"")</f>
        <v/>
      </c>
    </row>
    <row r="2919" spans="8:22" x14ac:dyDescent="0.2">
      <c r="H2919" s="15" t="str">
        <f t="shared" si="137"/>
        <v/>
      </c>
      <c r="I2919" s="16" t="str">
        <f t="array" ref="I2919">IF(H2919&lt;&gt;"",SUM(IF(Data_TABLE[EOM Date]=EOMONTH(H2919,0),Data_TABLE[Total Value Sold],0)),"")</f>
        <v/>
      </c>
      <c r="J2919" s="16" t="e">
        <f t="shared" ca="1" si="135"/>
        <v>#N/A</v>
      </c>
      <c r="K2919" s="16" t="e">
        <f t="shared" ca="1" si="136"/>
        <v>#N/A</v>
      </c>
      <c r="L2919" s="12" t="str">
        <f>IF(I2919&lt;&gt;"",RANK(I2919,ListSales,0),"")</f>
        <v/>
      </c>
      <c r="V2919" s="18" t="str">
        <f>IF(U2919&lt;&gt;"",SUMIFS(Data_TABLE[Total Value Sold],Data_TABLE[EOM Date],"="&amp;EOMONTH(Dashboard!$I$7,0),Data_TABLE[Customer],"="&amp;Calc!U2919),"")</f>
        <v/>
      </c>
    </row>
    <row r="2920" spans="8:22" x14ac:dyDescent="0.2">
      <c r="H2920" s="15" t="str">
        <f t="shared" si="137"/>
        <v/>
      </c>
      <c r="I2920" s="16" t="str">
        <f t="array" ref="I2920">IF(H2920&lt;&gt;"",SUM(IF(Data_TABLE[EOM Date]=EOMONTH(H2920,0),Data_TABLE[Total Value Sold],0)),"")</f>
        <v/>
      </c>
      <c r="J2920" s="16" t="e">
        <f t="shared" ca="1" si="135"/>
        <v>#N/A</v>
      </c>
      <c r="K2920" s="16" t="e">
        <f t="shared" ca="1" si="136"/>
        <v>#N/A</v>
      </c>
      <c r="L2920" s="12" t="str">
        <f>IF(I2920&lt;&gt;"",RANK(I2920,ListSales,0),"")</f>
        <v/>
      </c>
      <c r="V2920" s="18" t="str">
        <f>IF(U2920&lt;&gt;"",SUMIFS(Data_TABLE[Total Value Sold],Data_TABLE[EOM Date],"="&amp;EOMONTH(Dashboard!$I$7,0),Data_TABLE[Customer],"="&amp;Calc!U2920),"")</f>
        <v/>
      </c>
    </row>
    <row r="2921" spans="8:22" x14ac:dyDescent="0.2">
      <c r="H2921" s="15" t="str">
        <f t="shared" si="137"/>
        <v/>
      </c>
      <c r="I2921" s="16" t="str">
        <f t="array" ref="I2921">IF(H2921&lt;&gt;"",SUM(IF(Data_TABLE[EOM Date]=EOMONTH(H2921,0),Data_TABLE[Total Value Sold],0)),"")</f>
        <v/>
      </c>
      <c r="J2921" s="16" t="e">
        <f t="shared" ca="1" si="135"/>
        <v>#N/A</v>
      </c>
      <c r="K2921" s="16" t="e">
        <f t="shared" ca="1" si="136"/>
        <v>#N/A</v>
      </c>
      <c r="L2921" s="12" t="str">
        <f>IF(I2921&lt;&gt;"",RANK(I2921,ListSales,0),"")</f>
        <v/>
      </c>
      <c r="V2921" s="18" t="str">
        <f>IF(U2921&lt;&gt;"",SUMIFS(Data_TABLE[Total Value Sold],Data_TABLE[EOM Date],"="&amp;EOMONTH(Dashboard!$I$7,0),Data_TABLE[Customer],"="&amp;Calc!U2921),"")</f>
        <v/>
      </c>
    </row>
    <row r="2922" spans="8:22" x14ac:dyDescent="0.2">
      <c r="H2922" s="15" t="str">
        <f t="shared" si="137"/>
        <v/>
      </c>
      <c r="I2922" s="16" t="str">
        <f t="array" ref="I2922">IF(H2922&lt;&gt;"",SUM(IF(Data_TABLE[EOM Date]=EOMONTH(H2922,0),Data_TABLE[Total Value Sold],0)),"")</f>
        <v/>
      </c>
      <c r="J2922" s="16" t="e">
        <f t="shared" ca="1" si="135"/>
        <v>#N/A</v>
      </c>
      <c r="K2922" s="16" t="e">
        <f t="shared" ca="1" si="136"/>
        <v>#N/A</v>
      </c>
      <c r="L2922" s="12" t="str">
        <f>IF(I2922&lt;&gt;"",RANK(I2922,ListSales,0),"")</f>
        <v/>
      </c>
      <c r="V2922" s="18" t="str">
        <f>IF(U2922&lt;&gt;"",SUMIFS(Data_TABLE[Total Value Sold],Data_TABLE[EOM Date],"="&amp;EOMONTH(Dashboard!$I$7,0),Data_TABLE[Customer],"="&amp;Calc!U2922),"")</f>
        <v/>
      </c>
    </row>
    <row r="2923" spans="8:22" x14ac:dyDescent="0.2">
      <c r="H2923" s="15" t="str">
        <f t="shared" si="137"/>
        <v/>
      </c>
      <c r="I2923" s="16" t="str">
        <f t="array" ref="I2923">IF(H2923&lt;&gt;"",SUM(IF(Data_TABLE[EOM Date]=EOMONTH(H2923,0),Data_TABLE[Total Value Sold],0)),"")</f>
        <v/>
      </c>
      <c r="J2923" s="16" t="e">
        <f t="shared" ca="1" si="135"/>
        <v>#N/A</v>
      </c>
      <c r="K2923" s="16" t="e">
        <f t="shared" ca="1" si="136"/>
        <v>#N/A</v>
      </c>
      <c r="L2923" s="12" t="str">
        <f>IF(I2923&lt;&gt;"",RANK(I2923,ListSales,0),"")</f>
        <v/>
      </c>
      <c r="V2923" s="18" t="str">
        <f>IF(U2923&lt;&gt;"",SUMIFS(Data_TABLE[Total Value Sold],Data_TABLE[EOM Date],"="&amp;EOMONTH(Dashboard!$I$7,0),Data_TABLE[Customer],"="&amp;Calc!U2923),"")</f>
        <v/>
      </c>
    </row>
    <row r="2924" spans="8:22" x14ac:dyDescent="0.2">
      <c r="H2924" s="15" t="str">
        <f t="shared" si="137"/>
        <v/>
      </c>
      <c r="I2924" s="16" t="str">
        <f t="array" ref="I2924">IF(H2924&lt;&gt;"",SUM(IF(Data_TABLE[EOM Date]=EOMONTH(H2924,0),Data_TABLE[Total Value Sold],0)),"")</f>
        <v/>
      </c>
      <c r="J2924" s="16" t="e">
        <f t="shared" ca="1" si="135"/>
        <v>#N/A</v>
      </c>
      <c r="K2924" s="16" t="e">
        <f t="shared" ca="1" si="136"/>
        <v>#N/A</v>
      </c>
      <c r="L2924" s="12" t="str">
        <f>IF(I2924&lt;&gt;"",RANK(I2924,ListSales,0),"")</f>
        <v/>
      </c>
      <c r="V2924" s="18" t="str">
        <f>IF(U2924&lt;&gt;"",SUMIFS(Data_TABLE[Total Value Sold],Data_TABLE[EOM Date],"="&amp;EOMONTH(Dashboard!$I$7,0),Data_TABLE[Customer],"="&amp;Calc!U2924),"")</f>
        <v/>
      </c>
    </row>
    <row r="2925" spans="8:22" x14ac:dyDescent="0.2">
      <c r="H2925" s="15" t="str">
        <f t="shared" si="137"/>
        <v/>
      </c>
      <c r="I2925" s="16" t="str">
        <f t="array" ref="I2925">IF(H2925&lt;&gt;"",SUM(IF(Data_TABLE[EOM Date]=EOMONTH(H2925,0),Data_TABLE[Total Value Sold],0)),"")</f>
        <v/>
      </c>
      <c r="J2925" s="16" t="e">
        <f t="shared" ca="1" si="135"/>
        <v>#N/A</v>
      </c>
      <c r="K2925" s="16" t="e">
        <f t="shared" ca="1" si="136"/>
        <v>#N/A</v>
      </c>
      <c r="L2925" s="12" t="str">
        <f>IF(I2925&lt;&gt;"",RANK(I2925,ListSales,0),"")</f>
        <v/>
      </c>
      <c r="V2925" s="18" t="str">
        <f>IF(U2925&lt;&gt;"",SUMIFS(Data_TABLE[Total Value Sold],Data_TABLE[EOM Date],"="&amp;EOMONTH(Dashboard!$I$7,0),Data_TABLE[Customer],"="&amp;Calc!U2925),"")</f>
        <v/>
      </c>
    </row>
    <row r="2926" spans="8:22" x14ac:dyDescent="0.2">
      <c r="H2926" s="15" t="str">
        <f t="shared" si="137"/>
        <v/>
      </c>
      <c r="I2926" s="16" t="str">
        <f t="array" ref="I2926">IF(H2926&lt;&gt;"",SUM(IF(Data_TABLE[EOM Date]=EOMONTH(H2926,0),Data_TABLE[Total Value Sold],0)),"")</f>
        <v/>
      </c>
      <c r="J2926" s="16" t="e">
        <f t="shared" ca="1" si="135"/>
        <v>#N/A</v>
      </c>
      <c r="K2926" s="16" t="e">
        <f t="shared" ca="1" si="136"/>
        <v>#N/A</v>
      </c>
      <c r="L2926" s="12" t="str">
        <f>IF(I2926&lt;&gt;"",RANK(I2926,ListSales,0),"")</f>
        <v/>
      </c>
      <c r="V2926" s="18" t="str">
        <f>IF(U2926&lt;&gt;"",SUMIFS(Data_TABLE[Total Value Sold],Data_TABLE[EOM Date],"="&amp;EOMONTH(Dashboard!$I$7,0),Data_TABLE[Customer],"="&amp;Calc!U2926),"")</f>
        <v/>
      </c>
    </row>
    <row r="2927" spans="8:22" x14ac:dyDescent="0.2">
      <c r="H2927" s="15" t="str">
        <f t="shared" si="137"/>
        <v/>
      </c>
      <c r="I2927" s="16" t="str">
        <f t="array" ref="I2927">IF(H2927&lt;&gt;"",SUM(IF(Data_TABLE[EOM Date]=EOMONTH(H2927,0),Data_TABLE[Total Value Sold],0)),"")</f>
        <v/>
      </c>
      <c r="J2927" s="16" t="e">
        <f t="shared" ca="1" si="135"/>
        <v>#N/A</v>
      </c>
      <c r="K2927" s="16" t="e">
        <f t="shared" ca="1" si="136"/>
        <v>#N/A</v>
      </c>
      <c r="L2927" s="12" t="str">
        <f>IF(I2927&lt;&gt;"",RANK(I2927,ListSales,0),"")</f>
        <v/>
      </c>
      <c r="V2927" s="18" t="str">
        <f>IF(U2927&lt;&gt;"",SUMIFS(Data_TABLE[Total Value Sold],Data_TABLE[EOM Date],"="&amp;EOMONTH(Dashboard!$I$7,0),Data_TABLE[Customer],"="&amp;Calc!U2927),"")</f>
        <v/>
      </c>
    </row>
    <row r="2928" spans="8:22" x14ac:dyDescent="0.2">
      <c r="H2928" s="15" t="str">
        <f t="shared" si="137"/>
        <v/>
      </c>
      <c r="I2928" s="16" t="str">
        <f t="array" ref="I2928">IF(H2928&lt;&gt;"",SUM(IF(Data_TABLE[EOM Date]=EOMONTH(H2928,0),Data_TABLE[Total Value Sold],0)),"")</f>
        <v/>
      </c>
      <c r="J2928" s="16" t="e">
        <f t="shared" ca="1" si="135"/>
        <v>#N/A</v>
      </c>
      <c r="K2928" s="16" t="e">
        <f t="shared" ca="1" si="136"/>
        <v>#N/A</v>
      </c>
      <c r="L2928" s="12" t="str">
        <f>IF(I2928&lt;&gt;"",RANK(I2928,ListSales,0),"")</f>
        <v/>
      </c>
      <c r="V2928" s="18" t="str">
        <f>IF(U2928&lt;&gt;"",SUMIFS(Data_TABLE[Total Value Sold],Data_TABLE[EOM Date],"="&amp;EOMONTH(Dashboard!$I$7,0),Data_TABLE[Customer],"="&amp;Calc!U2928),"")</f>
        <v/>
      </c>
    </row>
    <row r="2929" spans="8:22" x14ac:dyDescent="0.2">
      <c r="H2929" s="15" t="str">
        <f t="shared" si="137"/>
        <v/>
      </c>
      <c r="I2929" s="16" t="str">
        <f t="array" ref="I2929">IF(H2929&lt;&gt;"",SUM(IF(Data_TABLE[EOM Date]=EOMONTH(H2929,0),Data_TABLE[Total Value Sold],0)),"")</f>
        <v/>
      </c>
      <c r="J2929" s="16" t="e">
        <f t="shared" ca="1" si="135"/>
        <v>#N/A</v>
      </c>
      <c r="K2929" s="16" t="e">
        <f t="shared" ca="1" si="136"/>
        <v>#N/A</v>
      </c>
      <c r="L2929" s="12" t="str">
        <f>IF(I2929&lt;&gt;"",RANK(I2929,ListSales,0),"")</f>
        <v/>
      </c>
      <c r="V2929" s="18" t="str">
        <f>IF(U2929&lt;&gt;"",SUMIFS(Data_TABLE[Total Value Sold],Data_TABLE[EOM Date],"="&amp;EOMONTH(Dashboard!$I$7,0),Data_TABLE[Customer],"="&amp;Calc!U2929),"")</f>
        <v/>
      </c>
    </row>
    <row r="2930" spans="8:22" x14ac:dyDescent="0.2">
      <c r="H2930" s="15" t="str">
        <f t="shared" si="137"/>
        <v/>
      </c>
      <c r="I2930" s="16" t="str">
        <f t="array" ref="I2930">IF(H2930&lt;&gt;"",SUM(IF(Data_TABLE[EOM Date]=EOMONTH(H2930,0),Data_TABLE[Total Value Sold],0)),"")</f>
        <v/>
      </c>
      <c r="J2930" s="16" t="e">
        <f t="shared" ca="1" si="135"/>
        <v>#N/A</v>
      </c>
      <c r="K2930" s="16" t="e">
        <f t="shared" ca="1" si="136"/>
        <v>#N/A</v>
      </c>
      <c r="L2930" s="12" t="str">
        <f>IF(I2930&lt;&gt;"",RANK(I2930,ListSales,0),"")</f>
        <v/>
      </c>
      <c r="V2930" s="18" t="str">
        <f>IF(U2930&lt;&gt;"",SUMIFS(Data_TABLE[Total Value Sold],Data_TABLE[EOM Date],"="&amp;EOMONTH(Dashboard!$I$7,0),Data_TABLE[Customer],"="&amp;Calc!U2930),"")</f>
        <v/>
      </c>
    </row>
    <row r="2931" spans="8:22" x14ac:dyDescent="0.2">
      <c r="H2931" s="15" t="str">
        <f t="shared" si="137"/>
        <v/>
      </c>
      <c r="I2931" s="16" t="str">
        <f t="array" ref="I2931">IF(H2931&lt;&gt;"",SUM(IF(Data_TABLE[EOM Date]=EOMONTH(H2931,0),Data_TABLE[Total Value Sold],0)),"")</f>
        <v/>
      </c>
      <c r="J2931" s="16" t="e">
        <f t="shared" ca="1" si="135"/>
        <v>#N/A</v>
      </c>
      <c r="K2931" s="16" t="e">
        <f t="shared" ca="1" si="136"/>
        <v>#N/A</v>
      </c>
      <c r="L2931" s="12" t="str">
        <f>IF(I2931&lt;&gt;"",RANK(I2931,ListSales,0),"")</f>
        <v/>
      </c>
      <c r="V2931" s="18" t="str">
        <f>IF(U2931&lt;&gt;"",SUMIFS(Data_TABLE[Total Value Sold],Data_TABLE[EOM Date],"="&amp;EOMONTH(Dashboard!$I$7,0),Data_TABLE[Customer],"="&amp;Calc!U2931),"")</f>
        <v/>
      </c>
    </row>
    <row r="2932" spans="8:22" x14ac:dyDescent="0.2">
      <c r="H2932" s="15" t="str">
        <f t="shared" si="137"/>
        <v/>
      </c>
      <c r="I2932" s="16" t="str">
        <f t="array" ref="I2932">IF(H2932&lt;&gt;"",SUM(IF(Data_TABLE[EOM Date]=EOMONTH(H2932,0),Data_TABLE[Total Value Sold],0)),"")</f>
        <v/>
      </c>
      <c r="J2932" s="16" t="e">
        <f t="shared" ca="1" si="135"/>
        <v>#N/A</v>
      </c>
      <c r="K2932" s="16" t="e">
        <f t="shared" ca="1" si="136"/>
        <v>#N/A</v>
      </c>
      <c r="L2932" s="12" t="str">
        <f>IF(I2932&lt;&gt;"",RANK(I2932,ListSales,0),"")</f>
        <v/>
      </c>
      <c r="V2932" s="18" t="str">
        <f>IF(U2932&lt;&gt;"",SUMIFS(Data_TABLE[Total Value Sold],Data_TABLE[EOM Date],"="&amp;EOMONTH(Dashboard!$I$7,0),Data_TABLE[Customer],"="&amp;Calc!U2932),"")</f>
        <v/>
      </c>
    </row>
    <row r="2933" spans="8:22" x14ac:dyDescent="0.2">
      <c r="H2933" s="15" t="str">
        <f t="shared" si="137"/>
        <v/>
      </c>
      <c r="I2933" s="16" t="str">
        <f t="array" ref="I2933">IF(H2933&lt;&gt;"",SUM(IF(Data_TABLE[EOM Date]=EOMONTH(H2933,0),Data_TABLE[Total Value Sold],0)),"")</f>
        <v/>
      </c>
      <c r="J2933" s="16" t="e">
        <f t="shared" ca="1" si="135"/>
        <v>#N/A</v>
      </c>
      <c r="K2933" s="16" t="e">
        <f t="shared" ca="1" si="136"/>
        <v>#N/A</v>
      </c>
      <c r="L2933" s="12" t="str">
        <f>IF(I2933&lt;&gt;"",RANK(I2933,ListSales,0),"")</f>
        <v/>
      </c>
      <c r="V2933" s="18" t="str">
        <f>IF(U2933&lt;&gt;"",SUMIFS(Data_TABLE[Total Value Sold],Data_TABLE[EOM Date],"="&amp;EOMONTH(Dashboard!$I$7,0),Data_TABLE[Customer],"="&amp;Calc!U2933),"")</f>
        <v/>
      </c>
    </row>
    <row r="2934" spans="8:22" x14ac:dyDescent="0.2">
      <c r="H2934" s="15" t="str">
        <f t="shared" si="137"/>
        <v/>
      </c>
      <c r="I2934" s="16" t="str">
        <f t="array" ref="I2934">IF(H2934&lt;&gt;"",SUM(IF(Data_TABLE[EOM Date]=EOMONTH(H2934,0),Data_TABLE[Total Value Sold],0)),"")</f>
        <v/>
      </c>
      <c r="J2934" s="16" t="e">
        <f t="shared" ca="1" si="135"/>
        <v>#N/A</v>
      </c>
      <c r="K2934" s="16" t="e">
        <f t="shared" ca="1" si="136"/>
        <v>#N/A</v>
      </c>
      <c r="L2934" s="12" t="str">
        <f>IF(I2934&lt;&gt;"",RANK(I2934,ListSales,0),"")</f>
        <v/>
      </c>
      <c r="V2934" s="18" t="str">
        <f>IF(U2934&lt;&gt;"",SUMIFS(Data_TABLE[Total Value Sold],Data_TABLE[EOM Date],"="&amp;EOMONTH(Dashboard!$I$7,0),Data_TABLE[Customer],"="&amp;Calc!U2934),"")</f>
        <v/>
      </c>
    </row>
    <row r="2935" spans="8:22" x14ac:dyDescent="0.2">
      <c r="H2935" s="15" t="str">
        <f t="shared" si="137"/>
        <v/>
      </c>
      <c r="I2935" s="16" t="str">
        <f t="array" ref="I2935">IF(H2935&lt;&gt;"",SUM(IF(Data_TABLE[EOM Date]=EOMONTH(H2935,0),Data_TABLE[Total Value Sold],0)),"")</f>
        <v/>
      </c>
      <c r="J2935" s="16" t="e">
        <f t="shared" ca="1" si="135"/>
        <v>#N/A</v>
      </c>
      <c r="K2935" s="16" t="e">
        <f t="shared" ca="1" si="136"/>
        <v>#N/A</v>
      </c>
      <c r="L2935" s="12" t="str">
        <f>IF(I2935&lt;&gt;"",RANK(I2935,ListSales,0),"")</f>
        <v/>
      </c>
      <c r="V2935" s="18" t="str">
        <f>IF(U2935&lt;&gt;"",SUMIFS(Data_TABLE[Total Value Sold],Data_TABLE[EOM Date],"="&amp;EOMONTH(Dashboard!$I$7,0),Data_TABLE[Customer],"="&amp;Calc!U2935),"")</f>
        <v/>
      </c>
    </row>
    <row r="2936" spans="8:22" x14ac:dyDescent="0.2">
      <c r="H2936" s="15" t="str">
        <f t="shared" si="137"/>
        <v/>
      </c>
      <c r="I2936" s="16" t="str">
        <f t="array" ref="I2936">IF(H2936&lt;&gt;"",SUM(IF(Data_TABLE[EOM Date]=EOMONTH(H2936,0),Data_TABLE[Total Value Sold],0)),"")</f>
        <v/>
      </c>
      <c r="J2936" s="16" t="e">
        <f t="shared" ca="1" si="135"/>
        <v>#N/A</v>
      </c>
      <c r="K2936" s="16" t="e">
        <f t="shared" ca="1" si="136"/>
        <v>#N/A</v>
      </c>
      <c r="L2936" s="12" t="str">
        <f>IF(I2936&lt;&gt;"",RANK(I2936,ListSales,0),"")</f>
        <v/>
      </c>
      <c r="V2936" s="18" t="str">
        <f>IF(U2936&lt;&gt;"",SUMIFS(Data_TABLE[Total Value Sold],Data_TABLE[EOM Date],"="&amp;EOMONTH(Dashboard!$I$7,0),Data_TABLE[Customer],"="&amp;Calc!U2936),"")</f>
        <v/>
      </c>
    </row>
    <row r="2937" spans="8:22" x14ac:dyDescent="0.2">
      <c r="H2937" s="15" t="str">
        <f t="shared" si="137"/>
        <v/>
      </c>
      <c r="I2937" s="16" t="str">
        <f t="array" ref="I2937">IF(H2937&lt;&gt;"",SUM(IF(Data_TABLE[EOM Date]=EOMONTH(H2937,0),Data_TABLE[Total Value Sold],0)),"")</f>
        <v/>
      </c>
      <c r="J2937" s="16" t="e">
        <f t="shared" ca="1" si="135"/>
        <v>#N/A</v>
      </c>
      <c r="K2937" s="16" t="e">
        <f t="shared" ca="1" si="136"/>
        <v>#N/A</v>
      </c>
      <c r="L2937" s="12" t="str">
        <f>IF(I2937&lt;&gt;"",RANK(I2937,ListSales,0),"")</f>
        <v/>
      </c>
      <c r="V2937" s="18" t="str">
        <f>IF(U2937&lt;&gt;"",SUMIFS(Data_TABLE[Total Value Sold],Data_TABLE[EOM Date],"="&amp;EOMONTH(Dashboard!$I$7,0),Data_TABLE[Customer],"="&amp;Calc!U2937),"")</f>
        <v/>
      </c>
    </row>
    <row r="2938" spans="8:22" x14ac:dyDescent="0.2">
      <c r="H2938" s="15" t="str">
        <f t="shared" si="137"/>
        <v/>
      </c>
      <c r="I2938" s="16" t="str">
        <f t="array" ref="I2938">IF(H2938&lt;&gt;"",SUM(IF(Data_TABLE[EOM Date]=EOMONTH(H2938,0),Data_TABLE[Total Value Sold],0)),"")</f>
        <v/>
      </c>
      <c r="J2938" s="16" t="e">
        <f t="shared" ca="1" si="135"/>
        <v>#N/A</v>
      </c>
      <c r="K2938" s="16" t="e">
        <f t="shared" ca="1" si="136"/>
        <v>#N/A</v>
      </c>
      <c r="L2938" s="12" t="str">
        <f>IF(I2938&lt;&gt;"",RANK(I2938,ListSales,0),"")</f>
        <v/>
      </c>
      <c r="V2938" s="18" t="str">
        <f>IF(U2938&lt;&gt;"",SUMIFS(Data_TABLE[Total Value Sold],Data_TABLE[EOM Date],"="&amp;EOMONTH(Dashboard!$I$7,0),Data_TABLE[Customer],"="&amp;Calc!U2938),"")</f>
        <v/>
      </c>
    </row>
    <row r="2939" spans="8:22" x14ac:dyDescent="0.2">
      <c r="H2939" s="15" t="str">
        <f t="shared" si="137"/>
        <v/>
      </c>
      <c r="I2939" s="16" t="str">
        <f t="array" ref="I2939">IF(H2939&lt;&gt;"",SUM(IF(Data_TABLE[EOM Date]=EOMONTH(H2939,0),Data_TABLE[Total Value Sold],0)),"")</f>
        <v/>
      </c>
      <c r="J2939" s="16" t="e">
        <f t="shared" ca="1" si="135"/>
        <v>#N/A</v>
      </c>
      <c r="K2939" s="16" t="e">
        <f t="shared" ca="1" si="136"/>
        <v>#N/A</v>
      </c>
      <c r="L2939" s="12" t="str">
        <f>IF(I2939&lt;&gt;"",RANK(I2939,ListSales,0),"")</f>
        <v/>
      </c>
      <c r="V2939" s="18" t="str">
        <f>IF(U2939&lt;&gt;"",SUMIFS(Data_TABLE[Total Value Sold],Data_TABLE[EOM Date],"="&amp;EOMONTH(Dashboard!$I$7,0),Data_TABLE[Customer],"="&amp;Calc!U2939),"")</f>
        <v/>
      </c>
    </row>
    <row r="2940" spans="8:22" x14ac:dyDescent="0.2">
      <c r="H2940" s="15" t="str">
        <f t="shared" si="137"/>
        <v/>
      </c>
      <c r="I2940" s="16" t="str">
        <f t="array" ref="I2940">IF(H2940&lt;&gt;"",SUM(IF(Data_TABLE[EOM Date]=EOMONTH(H2940,0),Data_TABLE[Total Value Sold],0)),"")</f>
        <v/>
      </c>
      <c r="J2940" s="16" t="e">
        <f t="shared" ca="1" si="135"/>
        <v>#N/A</v>
      </c>
      <c r="K2940" s="16" t="e">
        <f t="shared" ca="1" si="136"/>
        <v>#N/A</v>
      </c>
      <c r="L2940" s="12" t="str">
        <f>IF(I2940&lt;&gt;"",RANK(I2940,ListSales,0),"")</f>
        <v/>
      </c>
      <c r="V2940" s="18" t="str">
        <f>IF(U2940&lt;&gt;"",SUMIFS(Data_TABLE[Total Value Sold],Data_TABLE[EOM Date],"="&amp;EOMONTH(Dashboard!$I$7,0),Data_TABLE[Customer],"="&amp;Calc!U2940),"")</f>
        <v/>
      </c>
    </row>
    <row r="2941" spans="8:22" x14ac:dyDescent="0.2">
      <c r="H2941" s="15" t="str">
        <f t="shared" si="137"/>
        <v/>
      </c>
      <c r="I2941" s="16" t="str">
        <f t="array" ref="I2941">IF(H2941&lt;&gt;"",SUM(IF(Data_TABLE[EOM Date]=EOMONTH(H2941,0),Data_TABLE[Total Value Sold],0)),"")</f>
        <v/>
      </c>
      <c r="J2941" s="16" t="e">
        <f t="shared" ca="1" si="135"/>
        <v>#N/A</v>
      </c>
      <c r="K2941" s="16" t="e">
        <f t="shared" ca="1" si="136"/>
        <v>#N/A</v>
      </c>
      <c r="L2941" s="12" t="str">
        <f>IF(I2941&lt;&gt;"",RANK(I2941,ListSales,0),"")</f>
        <v/>
      </c>
      <c r="V2941" s="18" t="str">
        <f>IF(U2941&lt;&gt;"",SUMIFS(Data_TABLE[Total Value Sold],Data_TABLE[EOM Date],"="&amp;EOMONTH(Dashboard!$I$7,0),Data_TABLE[Customer],"="&amp;Calc!U2941),"")</f>
        <v/>
      </c>
    </row>
    <row r="2942" spans="8:22" x14ac:dyDescent="0.2">
      <c r="H2942" s="15" t="str">
        <f t="shared" si="137"/>
        <v/>
      </c>
      <c r="I2942" s="16" t="str">
        <f t="array" ref="I2942">IF(H2942&lt;&gt;"",SUM(IF(Data_TABLE[EOM Date]=EOMONTH(H2942,0),Data_TABLE[Total Value Sold],0)),"")</f>
        <v/>
      </c>
      <c r="J2942" s="16" t="e">
        <f t="shared" ca="1" si="135"/>
        <v>#N/A</v>
      </c>
      <c r="K2942" s="16" t="e">
        <f t="shared" ca="1" si="136"/>
        <v>#N/A</v>
      </c>
      <c r="L2942" s="12" t="str">
        <f>IF(I2942&lt;&gt;"",RANK(I2942,ListSales,0),"")</f>
        <v/>
      </c>
      <c r="V2942" s="18" t="str">
        <f>IF(U2942&lt;&gt;"",SUMIFS(Data_TABLE[Total Value Sold],Data_TABLE[EOM Date],"="&amp;EOMONTH(Dashboard!$I$7,0),Data_TABLE[Customer],"="&amp;Calc!U2942),"")</f>
        <v/>
      </c>
    </row>
    <row r="2943" spans="8:22" x14ac:dyDescent="0.2">
      <c r="H2943" s="15" t="str">
        <f t="shared" si="137"/>
        <v/>
      </c>
      <c r="I2943" s="16" t="str">
        <f t="array" ref="I2943">IF(H2943&lt;&gt;"",SUM(IF(Data_TABLE[EOM Date]=EOMONTH(H2943,0),Data_TABLE[Total Value Sold],0)),"")</f>
        <v/>
      </c>
      <c r="J2943" s="16" t="e">
        <f t="shared" ca="1" si="135"/>
        <v>#N/A</v>
      </c>
      <c r="K2943" s="16" t="e">
        <f t="shared" ca="1" si="136"/>
        <v>#N/A</v>
      </c>
      <c r="L2943" s="12" t="str">
        <f>IF(I2943&lt;&gt;"",RANK(I2943,ListSales,0),"")</f>
        <v/>
      </c>
      <c r="V2943" s="18" t="str">
        <f>IF(U2943&lt;&gt;"",SUMIFS(Data_TABLE[Total Value Sold],Data_TABLE[EOM Date],"="&amp;EOMONTH(Dashboard!$I$7,0),Data_TABLE[Customer],"="&amp;Calc!U2943),"")</f>
        <v/>
      </c>
    </row>
    <row r="2944" spans="8:22" x14ac:dyDescent="0.2">
      <c r="H2944" s="15" t="str">
        <f t="shared" si="137"/>
        <v/>
      </c>
      <c r="I2944" s="16" t="str">
        <f t="array" ref="I2944">IF(H2944&lt;&gt;"",SUM(IF(Data_TABLE[EOM Date]=EOMONTH(H2944,0),Data_TABLE[Total Value Sold],0)),"")</f>
        <v/>
      </c>
      <c r="J2944" s="16" t="e">
        <f t="shared" ca="1" si="135"/>
        <v>#N/A</v>
      </c>
      <c r="K2944" s="16" t="e">
        <f t="shared" ca="1" si="136"/>
        <v>#N/A</v>
      </c>
      <c r="L2944" s="12" t="str">
        <f>IF(I2944&lt;&gt;"",RANK(I2944,ListSales,0),"")</f>
        <v/>
      </c>
      <c r="V2944" s="18" t="str">
        <f>IF(U2944&lt;&gt;"",SUMIFS(Data_TABLE[Total Value Sold],Data_TABLE[EOM Date],"="&amp;EOMONTH(Dashboard!$I$7,0),Data_TABLE[Customer],"="&amp;Calc!U2944),"")</f>
        <v/>
      </c>
    </row>
    <row r="2945" spans="8:22" x14ac:dyDescent="0.2">
      <c r="H2945" s="15" t="str">
        <f t="shared" si="137"/>
        <v/>
      </c>
      <c r="I2945" s="16" t="str">
        <f t="array" ref="I2945">IF(H2945&lt;&gt;"",SUM(IF(Data_TABLE[EOM Date]=EOMONTH(H2945,0),Data_TABLE[Total Value Sold],0)),"")</f>
        <v/>
      </c>
      <c r="J2945" s="16" t="e">
        <f t="shared" ca="1" si="135"/>
        <v>#N/A</v>
      </c>
      <c r="K2945" s="16" t="e">
        <f t="shared" ca="1" si="136"/>
        <v>#N/A</v>
      </c>
      <c r="L2945" s="12" t="str">
        <f>IF(I2945&lt;&gt;"",RANK(I2945,ListSales,0),"")</f>
        <v/>
      </c>
      <c r="V2945" s="18" t="str">
        <f>IF(U2945&lt;&gt;"",SUMIFS(Data_TABLE[Total Value Sold],Data_TABLE[EOM Date],"="&amp;EOMONTH(Dashboard!$I$7,0),Data_TABLE[Customer],"="&amp;Calc!U2945),"")</f>
        <v/>
      </c>
    </row>
    <row r="2946" spans="8:22" x14ac:dyDescent="0.2">
      <c r="H2946" s="15" t="str">
        <f t="shared" si="137"/>
        <v/>
      </c>
      <c r="I2946" s="16" t="str">
        <f t="array" ref="I2946">IF(H2946&lt;&gt;"",SUM(IF(Data_TABLE[EOM Date]=EOMONTH(H2946,0),Data_TABLE[Total Value Sold],0)),"")</f>
        <v/>
      </c>
      <c r="J2946" s="16" t="e">
        <f t="shared" ca="1" si="135"/>
        <v>#N/A</v>
      </c>
      <c r="K2946" s="16" t="e">
        <f t="shared" ca="1" si="136"/>
        <v>#N/A</v>
      </c>
      <c r="L2946" s="12" t="str">
        <f>IF(I2946&lt;&gt;"",RANK(I2946,ListSales,0),"")</f>
        <v/>
      </c>
      <c r="V2946" s="18" t="str">
        <f>IF(U2946&lt;&gt;"",SUMIFS(Data_TABLE[Total Value Sold],Data_TABLE[EOM Date],"="&amp;EOMONTH(Dashboard!$I$7,0),Data_TABLE[Customer],"="&amp;Calc!U2946),"")</f>
        <v/>
      </c>
    </row>
    <row r="2947" spans="8:22" x14ac:dyDescent="0.2">
      <c r="H2947" s="15" t="str">
        <f t="shared" si="137"/>
        <v/>
      </c>
      <c r="I2947" s="16" t="str">
        <f t="array" ref="I2947">IF(H2947&lt;&gt;"",SUM(IF(Data_TABLE[EOM Date]=EOMONTH(H2947,0),Data_TABLE[Total Value Sold],0)),"")</f>
        <v/>
      </c>
      <c r="J2947" s="16" t="e">
        <f t="shared" ca="1" si="135"/>
        <v>#N/A</v>
      </c>
      <c r="K2947" s="16" t="e">
        <f t="shared" ca="1" si="136"/>
        <v>#N/A</v>
      </c>
      <c r="L2947" s="12" t="str">
        <f>IF(I2947&lt;&gt;"",RANK(I2947,ListSales,0),"")</f>
        <v/>
      </c>
      <c r="V2947" s="18" t="str">
        <f>IF(U2947&lt;&gt;"",SUMIFS(Data_TABLE[Total Value Sold],Data_TABLE[EOM Date],"="&amp;EOMONTH(Dashboard!$I$7,0),Data_TABLE[Customer],"="&amp;Calc!U2947),"")</f>
        <v/>
      </c>
    </row>
    <row r="2948" spans="8:22" x14ac:dyDescent="0.2">
      <c r="H2948" s="15" t="str">
        <f t="shared" si="137"/>
        <v/>
      </c>
      <c r="I2948" s="16" t="str">
        <f t="array" ref="I2948">IF(H2948&lt;&gt;"",SUM(IF(Data_TABLE[EOM Date]=EOMONTH(H2948,0),Data_TABLE[Total Value Sold],0)),"")</f>
        <v/>
      </c>
      <c r="J2948" s="16" t="e">
        <f t="shared" ca="1" si="135"/>
        <v>#N/A</v>
      </c>
      <c r="K2948" s="16" t="e">
        <f t="shared" ca="1" si="136"/>
        <v>#N/A</v>
      </c>
      <c r="L2948" s="12" t="str">
        <f>IF(I2948&lt;&gt;"",RANK(I2948,ListSales,0),"")</f>
        <v/>
      </c>
      <c r="V2948" s="18" t="str">
        <f>IF(U2948&lt;&gt;"",SUMIFS(Data_TABLE[Total Value Sold],Data_TABLE[EOM Date],"="&amp;EOMONTH(Dashboard!$I$7,0),Data_TABLE[Customer],"="&amp;Calc!U2948),"")</f>
        <v/>
      </c>
    </row>
    <row r="2949" spans="8:22" x14ac:dyDescent="0.2">
      <c r="H2949" s="15" t="str">
        <f t="shared" si="137"/>
        <v/>
      </c>
      <c r="I2949" s="16" t="str">
        <f t="array" ref="I2949">IF(H2949&lt;&gt;"",SUM(IF(Data_TABLE[EOM Date]=EOMONTH(H2949,0),Data_TABLE[Total Value Sold],0)),"")</f>
        <v/>
      </c>
      <c r="J2949" s="16" t="e">
        <f t="shared" ref="J2949:J3000" ca="1" si="138">IF(L2949=$D$13,I2949,NA())</f>
        <v>#N/A</v>
      </c>
      <c r="K2949" s="16" t="e">
        <f t="shared" ref="K2949:K3000" ca="1" si="139">IF(L2949=$D$14,I2949,NA())</f>
        <v>#N/A</v>
      </c>
      <c r="L2949" s="12" t="str">
        <f>IF(I2949&lt;&gt;"",RANK(I2949,ListSales,0),"")</f>
        <v/>
      </c>
      <c r="V2949" s="18" t="str">
        <f>IF(U2949&lt;&gt;"",SUMIFS(Data_TABLE[Total Value Sold],Data_TABLE[EOM Date],"="&amp;EOMONTH(Dashboard!$I$7,0),Data_TABLE[Customer],"="&amp;Calc!U2949),"")</f>
        <v/>
      </c>
    </row>
    <row r="2950" spans="8:22" x14ac:dyDescent="0.2">
      <c r="H2950" s="15" t="str">
        <f t="shared" ref="H2950:H3000" si="140">IF(ROW(H2949)-3&gt;$D$5,"",EDATE(H2949,1))</f>
        <v/>
      </c>
      <c r="I2950" s="16" t="str">
        <f t="array" ref="I2950">IF(H2950&lt;&gt;"",SUM(IF(Data_TABLE[EOM Date]=EOMONTH(H2950,0),Data_TABLE[Total Value Sold],0)),"")</f>
        <v/>
      </c>
      <c r="J2950" s="16" t="e">
        <f t="shared" ca="1" si="138"/>
        <v>#N/A</v>
      </c>
      <c r="K2950" s="16" t="e">
        <f t="shared" ca="1" si="139"/>
        <v>#N/A</v>
      </c>
      <c r="L2950" s="12" t="str">
        <f>IF(I2950&lt;&gt;"",RANK(I2950,ListSales,0),"")</f>
        <v/>
      </c>
      <c r="V2950" s="18" t="str">
        <f>IF(U2950&lt;&gt;"",SUMIFS(Data_TABLE[Total Value Sold],Data_TABLE[EOM Date],"="&amp;EOMONTH(Dashboard!$I$7,0),Data_TABLE[Customer],"="&amp;Calc!U2950),"")</f>
        <v/>
      </c>
    </row>
    <row r="2951" spans="8:22" x14ac:dyDescent="0.2">
      <c r="H2951" s="15" t="str">
        <f t="shared" si="140"/>
        <v/>
      </c>
      <c r="I2951" s="16" t="str">
        <f t="array" ref="I2951">IF(H2951&lt;&gt;"",SUM(IF(Data_TABLE[EOM Date]=EOMONTH(H2951,0),Data_TABLE[Total Value Sold],0)),"")</f>
        <v/>
      </c>
      <c r="J2951" s="16" t="e">
        <f t="shared" ca="1" si="138"/>
        <v>#N/A</v>
      </c>
      <c r="K2951" s="16" t="e">
        <f t="shared" ca="1" si="139"/>
        <v>#N/A</v>
      </c>
      <c r="L2951" s="12" t="str">
        <f>IF(I2951&lt;&gt;"",RANK(I2951,ListSales,0),"")</f>
        <v/>
      </c>
      <c r="V2951" s="18" t="str">
        <f>IF(U2951&lt;&gt;"",SUMIFS(Data_TABLE[Total Value Sold],Data_TABLE[EOM Date],"="&amp;EOMONTH(Dashboard!$I$7,0),Data_TABLE[Customer],"="&amp;Calc!U2951),"")</f>
        <v/>
      </c>
    </row>
    <row r="2952" spans="8:22" x14ac:dyDescent="0.2">
      <c r="H2952" s="15" t="str">
        <f t="shared" si="140"/>
        <v/>
      </c>
      <c r="I2952" s="16" t="str">
        <f t="array" ref="I2952">IF(H2952&lt;&gt;"",SUM(IF(Data_TABLE[EOM Date]=EOMONTH(H2952,0),Data_TABLE[Total Value Sold],0)),"")</f>
        <v/>
      </c>
      <c r="J2952" s="16" t="e">
        <f t="shared" ca="1" si="138"/>
        <v>#N/A</v>
      </c>
      <c r="K2952" s="16" t="e">
        <f t="shared" ca="1" si="139"/>
        <v>#N/A</v>
      </c>
      <c r="L2952" s="12" t="str">
        <f>IF(I2952&lt;&gt;"",RANK(I2952,ListSales,0),"")</f>
        <v/>
      </c>
      <c r="V2952" s="18" t="str">
        <f>IF(U2952&lt;&gt;"",SUMIFS(Data_TABLE[Total Value Sold],Data_TABLE[EOM Date],"="&amp;EOMONTH(Dashboard!$I$7,0),Data_TABLE[Customer],"="&amp;Calc!U2952),"")</f>
        <v/>
      </c>
    </row>
    <row r="2953" spans="8:22" x14ac:dyDescent="0.2">
      <c r="H2953" s="15" t="str">
        <f t="shared" si="140"/>
        <v/>
      </c>
      <c r="I2953" s="16" t="str">
        <f t="array" ref="I2953">IF(H2953&lt;&gt;"",SUM(IF(Data_TABLE[EOM Date]=EOMONTH(H2953,0),Data_TABLE[Total Value Sold],0)),"")</f>
        <v/>
      </c>
      <c r="J2953" s="16" t="e">
        <f t="shared" ca="1" si="138"/>
        <v>#N/A</v>
      </c>
      <c r="K2953" s="16" t="e">
        <f t="shared" ca="1" si="139"/>
        <v>#N/A</v>
      </c>
      <c r="L2953" s="12" t="str">
        <f>IF(I2953&lt;&gt;"",RANK(I2953,ListSales,0),"")</f>
        <v/>
      </c>
      <c r="V2953" s="18" t="str">
        <f>IF(U2953&lt;&gt;"",SUMIFS(Data_TABLE[Total Value Sold],Data_TABLE[EOM Date],"="&amp;EOMONTH(Dashboard!$I$7,0),Data_TABLE[Customer],"="&amp;Calc!U2953),"")</f>
        <v/>
      </c>
    </row>
    <row r="2954" spans="8:22" x14ac:dyDescent="0.2">
      <c r="H2954" s="15" t="str">
        <f t="shared" si="140"/>
        <v/>
      </c>
      <c r="I2954" s="16" t="str">
        <f t="array" ref="I2954">IF(H2954&lt;&gt;"",SUM(IF(Data_TABLE[EOM Date]=EOMONTH(H2954,0),Data_TABLE[Total Value Sold],0)),"")</f>
        <v/>
      </c>
      <c r="J2954" s="16" t="e">
        <f t="shared" ca="1" si="138"/>
        <v>#N/A</v>
      </c>
      <c r="K2954" s="16" t="e">
        <f t="shared" ca="1" si="139"/>
        <v>#N/A</v>
      </c>
      <c r="L2954" s="12" t="str">
        <f>IF(I2954&lt;&gt;"",RANK(I2954,ListSales,0),"")</f>
        <v/>
      </c>
      <c r="V2954" s="18" t="str">
        <f>IF(U2954&lt;&gt;"",SUMIFS(Data_TABLE[Total Value Sold],Data_TABLE[EOM Date],"="&amp;EOMONTH(Dashboard!$I$7,0),Data_TABLE[Customer],"="&amp;Calc!U2954),"")</f>
        <v/>
      </c>
    </row>
    <row r="2955" spans="8:22" x14ac:dyDescent="0.2">
      <c r="H2955" s="15" t="str">
        <f t="shared" si="140"/>
        <v/>
      </c>
      <c r="I2955" s="16" t="str">
        <f t="array" ref="I2955">IF(H2955&lt;&gt;"",SUM(IF(Data_TABLE[EOM Date]=EOMONTH(H2955,0),Data_TABLE[Total Value Sold],0)),"")</f>
        <v/>
      </c>
      <c r="J2955" s="16" t="e">
        <f t="shared" ca="1" si="138"/>
        <v>#N/A</v>
      </c>
      <c r="K2955" s="16" t="e">
        <f t="shared" ca="1" si="139"/>
        <v>#N/A</v>
      </c>
      <c r="L2955" s="12" t="str">
        <f>IF(I2955&lt;&gt;"",RANK(I2955,ListSales,0),"")</f>
        <v/>
      </c>
      <c r="V2955" s="18" t="str">
        <f>IF(U2955&lt;&gt;"",SUMIFS(Data_TABLE[Total Value Sold],Data_TABLE[EOM Date],"="&amp;EOMONTH(Dashboard!$I$7,0),Data_TABLE[Customer],"="&amp;Calc!U2955),"")</f>
        <v/>
      </c>
    </row>
    <row r="2956" spans="8:22" x14ac:dyDescent="0.2">
      <c r="H2956" s="15" t="str">
        <f t="shared" si="140"/>
        <v/>
      </c>
      <c r="I2956" s="16" t="str">
        <f t="array" ref="I2956">IF(H2956&lt;&gt;"",SUM(IF(Data_TABLE[EOM Date]=EOMONTH(H2956,0),Data_TABLE[Total Value Sold],0)),"")</f>
        <v/>
      </c>
      <c r="J2956" s="16" t="e">
        <f t="shared" ca="1" si="138"/>
        <v>#N/A</v>
      </c>
      <c r="K2956" s="16" t="e">
        <f t="shared" ca="1" si="139"/>
        <v>#N/A</v>
      </c>
      <c r="L2956" s="12" t="str">
        <f>IF(I2956&lt;&gt;"",RANK(I2956,ListSales,0),"")</f>
        <v/>
      </c>
      <c r="V2956" s="18" t="str">
        <f>IF(U2956&lt;&gt;"",SUMIFS(Data_TABLE[Total Value Sold],Data_TABLE[EOM Date],"="&amp;EOMONTH(Dashboard!$I$7,0),Data_TABLE[Customer],"="&amp;Calc!U2956),"")</f>
        <v/>
      </c>
    </row>
    <row r="2957" spans="8:22" x14ac:dyDescent="0.2">
      <c r="H2957" s="15" t="str">
        <f t="shared" si="140"/>
        <v/>
      </c>
      <c r="I2957" s="16" t="str">
        <f t="array" ref="I2957">IF(H2957&lt;&gt;"",SUM(IF(Data_TABLE[EOM Date]=EOMONTH(H2957,0),Data_TABLE[Total Value Sold],0)),"")</f>
        <v/>
      </c>
      <c r="J2957" s="16" t="e">
        <f t="shared" ca="1" si="138"/>
        <v>#N/A</v>
      </c>
      <c r="K2957" s="16" t="e">
        <f t="shared" ca="1" si="139"/>
        <v>#N/A</v>
      </c>
      <c r="L2957" s="12" t="str">
        <f>IF(I2957&lt;&gt;"",RANK(I2957,ListSales,0),"")</f>
        <v/>
      </c>
      <c r="V2957" s="18" t="str">
        <f>IF(U2957&lt;&gt;"",SUMIFS(Data_TABLE[Total Value Sold],Data_TABLE[EOM Date],"="&amp;EOMONTH(Dashboard!$I$7,0),Data_TABLE[Customer],"="&amp;Calc!U2957),"")</f>
        <v/>
      </c>
    </row>
    <row r="2958" spans="8:22" x14ac:dyDescent="0.2">
      <c r="H2958" s="15" t="str">
        <f t="shared" si="140"/>
        <v/>
      </c>
      <c r="I2958" s="16" t="str">
        <f t="array" ref="I2958">IF(H2958&lt;&gt;"",SUM(IF(Data_TABLE[EOM Date]=EOMONTH(H2958,0),Data_TABLE[Total Value Sold],0)),"")</f>
        <v/>
      </c>
      <c r="J2958" s="16" t="e">
        <f t="shared" ca="1" si="138"/>
        <v>#N/A</v>
      </c>
      <c r="K2958" s="16" t="e">
        <f t="shared" ca="1" si="139"/>
        <v>#N/A</v>
      </c>
      <c r="L2958" s="12" t="str">
        <f>IF(I2958&lt;&gt;"",RANK(I2958,ListSales,0),"")</f>
        <v/>
      </c>
      <c r="V2958" s="18" t="str">
        <f>IF(U2958&lt;&gt;"",SUMIFS(Data_TABLE[Total Value Sold],Data_TABLE[EOM Date],"="&amp;EOMONTH(Dashboard!$I$7,0),Data_TABLE[Customer],"="&amp;Calc!U2958),"")</f>
        <v/>
      </c>
    </row>
    <row r="2959" spans="8:22" x14ac:dyDescent="0.2">
      <c r="H2959" s="15" t="str">
        <f t="shared" si="140"/>
        <v/>
      </c>
      <c r="I2959" s="16" t="str">
        <f t="array" ref="I2959">IF(H2959&lt;&gt;"",SUM(IF(Data_TABLE[EOM Date]=EOMONTH(H2959,0),Data_TABLE[Total Value Sold],0)),"")</f>
        <v/>
      </c>
      <c r="J2959" s="16" t="e">
        <f t="shared" ca="1" si="138"/>
        <v>#N/A</v>
      </c>
      <c r="K2959" s="16" t="e">
        <f t="shared" ca="1" si="139"/>
        <v>#N/A</v>
      </c>
      <c r="L2959" s="12" t="str">
        <f>IF(I2959&lt;&gt;"",RANK(I2959,ListSales,0),"")</f>
        <v/>
      </c>
      <c r="V2959" s="18" t="str">
        <f>IF(U2959&lt;&gt;"",SUMIFS(Data_TABLE[Total Value Sold],Data_TABLE[EOM Date],"="&amp;EOMONTH(Dashboard!$I$7,0),Data_TABLE[Customer],"="&amp;Calc!U2959),"")</f>
        <v/>
      </c>
    </row>
    <row r="2960" spans="8:22" x14ac:dyDescent="0.2">
      <c r="H2960" s="15" t="str">
        <f t="shared" si="140"/>
        <v/>
      </c>
      <c r="I2960" s="16" t="str">
        <f t="array" ref="I2960">IF(H2960&lt;&gt;"",SUM(IF(Data_TABLE[EOM Date]=EOMONTH(H2960,0),Data_TABLE[Total Value Sold],0)),"")</f>
        <v/>
      </c>
      <c r="J2960" s="16" t="e">
        <f t="shared" ca="1" si="138"/>
        <v>#N/A</v>
      </c>
      <c r="K2960" s="16" t="e">
        <f t="shared" ca="1" si="139"/>
        <v>#N/A</v>
      </c>
      <c r="L2960" s="12" t="str">
        <f>IF(I2960&lt;&gt;"",RANK(I2960,ListSales,0),"")</f>
        <v/>
      </c>
      <c r="V2960" s="18" t="str">
        <f>IF(U2960&lt;&gt;"",SUMIFS(Data_TABLE[Total Value Sold],Data_TABLE[EOM Date],"="&amp;EOMONTH(Dashboard!$I$7,0),Data_TABLE[Customer],"="&amp;Calc!U2960),"")</f>
        <v/>
      </c>
    </row>
    <row r="2961" spans="8:22" x14ac:dyDescent="0.2">
      <c r="H2961" s="15" t="str">
        <f t="shared" si="140"/>
        <v/>
      </c>
      <c r="I2961" s="16" t="str">
        <f t="array" ref="I2961">IF(H2961&lt;&gt;"",SUM(IF(Data_TABLE[EOM Date]=EOMONTH(H2961,0),Data_TABLE[Total Value Sold],0)),"")</f>
        <v/>
      </c>
      <c r="J2961" s="16" t="e">
        <f t="shared" ca="1" si="138"/>
        <v>#N/A</v>
      </c>
      <c r="K2961" s="16" t="e">
        <f t="shared" ca="1" si="139"/>
        <v>#N/A</v>
      </c>
      <c r="L2961" s="12" t="str">
        <f>IF(I2961&lt;&gt;"",RANK(I2961,ListSales,0),"")</f>
        <v/>
      </c>
      <c r="V2961" s="18" t="str">
        <f>IF(U2961&lt;&gt;"",SUMIFS(Data_TABLE[Total Value Sold],Data_TABLE[EOM Date],"="&amp;EOMONTH(Dashboard!$I$7,0),Data_TABLE[Customer],"="&amp;Calc!U2961),"")</f>
        <v/>
      </c>
    </row>
    <row r="2962" spans="8:22" x14ac:dyDescent="0.2">
      <c r="H2962" s="15" t="str">
        <f t="shared" si="140"/>
        <v/>
      </c>
      <c r="I2962" s="16" t="str">
        <f t="array" ref="I2962">IF(H2962&lt;&gt;"",SUM(IF(Data_TABLE[EOM Date]=EOMONTH(H2962,0),Data_TABLE[Total Value Sold],0)),"")</f>
        <v/>
      </c>
      <c r="J2962" s="16" t="e">
        <f t="shared" ca="1" si="138"/>
        <v>#N/A</v>
      </c>
      <c r="K2962" s="16" t="e">
        <f t="shared" ca="1" si="139"/>
        <v>#N/A</v>
      </c>
      <c r="L2962" s="12" t="str">
        <f>IF(I2962&lt;&gt;"",RANK(I2962,ListSales,0),"")</f>
        <v/>
      </c>
      <c r="V2962" s="18" t="str">
        <f>IF(U2962&lt;&gt;"",SUMIFS(Data_TABLE[Total Value Sold],Data_TABLE[EOM Date],"="&amp;EOMONTH(Dashboard!$I$7,0),Data_TABLE[Customer],"="&amp;Calc!U2962),"")</f>
        <v/>
      </c>
    </row>
    <row r="2963" spans="8:22" x14ac:dyDescent="0.2">
      <c r="H2963" s="15" t="str">
        <f t="shared" si="140"/>
        <v/>
      </c>
      <c r="I2963" s="16" t="str">
        <f t="array" ref="I2963">IF(H2963&lt;&gt;"",SUM(IF(Data_TABLE[EOM Date]=EOMONTH(H2963,0),Data_TABLE[Total Value Sold],0)),"")</f>
        <v/>
      </c>
      <c r="J2963" s="16" t="e">
        <f t="shared" ca="1" si="138"/>
        <v>#N/A</v>
      </c>
      <c r="K2963" s="16" t="e">
        <f t="shared" ca="1" si="139"/>
        <v>#N/A</v>
      </c>
      <c r="L2963" s="12" t="str">
        <f>IF(I2963&lt;&gt;"",RANK(I2963,ListSales,0),"")</f>
        <v/>
      </c>
      <c r="V2963" s="18" t="str">
        <f>IF(U2963&lt;&gt;"",SUMIFS(Data_TABLE[Total Value Sold],Data_TABLE[EOM Date],"="&amp;EOMONTH(Dashboard!$I$7,0),Data_TABLE[Customer],"="&amp;Calc!U2963),"")</f>
        <v/>
      </c>
    </row>
    <row r="2964" spans="8:22" x14ac:dyDescent="0.2">
      <c r="H2964" s="15" t="str">
        <f t="shared" si="140"/>
        <v/>
      </c>
      <c r="I2964" s="16" t="str">
        <f t="array" ref="I2964">IF(H2964&lt;&gt;"",SUM(IF(Data_TABLE[EOM Date]=EOMONTH(H2964,0),Data_TABLE[Total Value Sold],0)),"")</f>
        <v/>
      </c>
      <c r="J2964" s="16" t="e">
        <f t="shared" ca="1" si="138"/>
        <v>#N/A</v>
      </c>
      <c r="K2964" s="16" t="e">
        <f t="shared" ca="1" si="139"/>
        <v>#N/A</v>
      </c>
      <c r="L2964" s="12" t="str">
        <f>IF(I2964&lt;&gt;"",RANK(I2964,ListSales,0),"")</f>
        <v/>
      </c>
      <c r="V2964" s="18" t="str">
        <f>IF(U2964&lt;&gt;"",SUMIFS(Data_TABLE[Total Value Sold],Data_TABLE[EOM Date],"="&amp;EOMONTH(Dashboard!$I$7,0),Data_TABLE[Customer],"="&amp;Calc!U2964),"")</f>
        <v/>
      </c>
    </row>
    <row r="2965" spans="8:22" x14ac:dyDescent="0.2">
      <c r="H2965" s="15" t="str">
        <f t="shared" si="140"/>
        <v/>
      </c>
      <c r="I2965" s="16" t="str">
        <f t="array" ref="I2965">IF(H2965&lt;&gt;"",SUM(IF(Data_TABLE[EOM Date]=EOMONTH(H2965,0),Data_TABLE[Total Value Sold],0)),"")</f>
        <v/>
      </c>
      <c r="J2965" s="16" t="e">
        <f t="shared" ca="1" si="138"/>
        <v>#N/A</v>
      </c>
      <c r="K2965" s="16" t="e">
        <f t="shared" ca="1" si="139"/>
        <v>#N/A</v>
      </c>
      <c r="L2965" s="12" t="str">
        <f>IF(I2965&lt;&gt;"",RANK(I2965,ListSales,0),"")</f>
        <v/>
      </c>
      <c r="V2965" s="18" t="str">
        <f>IF(U2965&lt;&gt;"",SUMIFS(Data_TABLE[Total Value Sold],Data_TABLE[EOM Date],"="&amp;EOMONTH(Dashboard!$I$7,0),Data_TABLE[Customer],"="&amp;Calc!U2965),"")</f>
        <v/>
      </c>
    </row>
    <row r="2966" spans="8:22" x14ac:dyDescent="0.2">
      <c r="H2966" s="15" t="str">
        <f t="shared" si="140"/>
        <v/>
      </c>
      <c r="I2966" s="16" t="str">
        <f t="array" ref="I2966">IF(H2966&lt;&gt;"",SUM(IF(Data_TABLE[EOM Date]=EOMONTH(H2966,0),Data_TABLE[Total Value Sold],0)),"")</f>
        <v/>
      </c>
      <c r="J2966" s="16" t="e">
        <f t="shared" ca="1" si="138"/>
        <v>#N/A</v>
      </c>
      <c r="K2966" s="16" t="e">
        <f t="shared" ca="1" si="139"/>
        <v>#N/A</v>
      </c>
      <c r="L2966" s="12" t="str">
        <f>IF(I2966&lt;&gt;"",RANK(I2966,ListSales,0),"")</f>
        <v/>
      </c>
      <c r="V2966" s="18" t="str">
        <f>IF(U2966&lt;&gt;"",SUMIFS(Data_TABLE[Total Value Sold],Data_TABLE[EOM Date],"="&amp;EOMONTH(Dashboard!$I$7,0),Data_TABLE[Customer],"="&amp;Calc!U2966),"")</f>
        <v/>
      </c>
    </row>
    <row r="2967" spans="8:22" x14ac:dyDescent="0.2">
      <c r="H2967" s="15" t="str">
        <f t="shared" si="140"/>
        <v/>
      </c>
      <c r="I2967" s="16" t="str">
        <f t="array" ref="I2967">IF(H2967&lt;&gt;"",SUM(IF(Data_TABLE[EOM Date]=EOMONTH(H2967,0),Data_TABLE[Total Value Sold],0)),"")</f>
        <v/>
      </c>
      <c r="J2967" s="16" t="e">
        <f t="shared" ca="1" si="138"/>
        <v>#N/A</v>
      </c>
      <c r="K2967" s="16" t="e">
        <f t="shared" ca="1" si="139"/>
        <v>#N/A</v>
      </c>
      <c r="L2967" s="12" t="str">
        <f>IF(I2967&lt;&gt;"",RANK(I2967,ListSales,0),"")</f>
        <v/>
      </c>
      <c r="V2967" s="18" t="str">
        <f>IF(U2967&lt;&gt;"",SUMIFS(Data_TABLE[Total Value Sold],Data_TABLE[EOM Date],"="&amp;EOMONTH(Dashboard!$I$7,0),Data_TABLE[Customer],"="&amp;Calc!U2967),"")</f>
        <v/>
      </c>
    </row>
    <row r="2968" spans="8:22" x14ac:dyDescent="0.2">
      <c r="H2968" s="15" t="str">
        <f t="shared" si="140"/>
        <v/>
      </c>
      <c r="I2968" s="16" t="str">
        <f t="array" ref="I2968">IF(H2968&lt;&gt;"",SUM(IF(Data_TABLE[EOM Date]=EOMONTH(H2968,0),Data_TABLE[Total Value Sold],0)),"")</f>
        <v/>
      </c>
      <c r="J2968" s="16" t="e">
        <f t="shared" ca="1" si="138"/>
        <v>#N/A</v>
      </c>
      <c r="K2968" s="16" t="e">
        <f t="shared" ca="1" si="139"/>
        <v>#N/A</v>
      </c>
      <c r="L2968" s="12" t="str">
        <f>IF(I2968&lt;&gt;"",RANK(I2968,ListSales,0),"")</f>
        <v/>
      </c>
      <c r="V2968" s="18" t="str">
        <f>IF(U2968&lt;&gt;"",SUMIFS(Data_TABLE[Total Value Sold],Data_TABLE[EOM Date],"="&amp;EOMONTH(Dashboard!$I$7,0),Data_TABLE[Customer],"="&amp;Calc!U2968),"")</f>
        <v/>
      </c>
    </row>
    <row r="2969" spans="8:22" x14ac:dyDescent="0.2">
      <c r="H2969" s="15" t="str">
        <f t="shared" si="140"/>
        <v/>
      </c>
      <c r="I2969" s="16" t="str">
        <f t="array" ref="I2969">IF(H2969&lt;&gt;"",SUM(IF(Data_TABLE[EOM Date]=EOMONTH(H2969,0),Data_TABLE[Total Value Sold],0)),"")</f>
        <v/>
      </c>
      <c r="J2969" s="16" t="e">
        <f t="shared" ca="1" si="138"/>
        <v>#N/A</v>
      </c>
      <c r="K2969" s="16" t="e">
        <f t="shared" ca="1" si="139"/>
        <v>#N/A</v>
      </c>
      <c r="L2969" s="12" t="str">
        <f>IF(I2969&lt;&gt;"",RANK(I2969,ListSales,0),"")</f>
        <v/>
      </c>
      <c r="V2969" s="18" t="str">
        <f>IF(U2969&lt;&gt;"",SUMIFS(Data_TABLE[Total Value Sold],Data_TABLE[EOM Date],"="&amp;EOMONTH(Dashboard!$I$7,0),Data_TABLE[Customer],"="&amp;Calc!U2969),"")</f>
        <v/>
      </c>
    </row>
    <row r="2970" spans="8:22" x14ac:dyDescent="0.2">
      <c r="H2970" s="15" t="str">
        <f t="shared" si="140"/>
        <v/>
      </c>
      <c r="I2970" s="16" t="str">
        <f t="array" ref="I2970">IF(H2970&lt;&gt;"",SUM(IF(Data_TABLE[EOM Date]=EOMONTH(H2970,0),Data_TABLE[Total Value Sold],0)),"")</f>
        <v/>
      </c>
      <c r="J2970" s="16" t="e">
        <f t="shared" ca="1" si="138"/>
        <v>#N/A</v>
      </c>
      <c r="K2970" s="16" t="e">
        <f t="shared" ca="1" si="139"/>
        <v>#N/A</v>
      </c>
      <c r="L2970" s="12" t="str">
        <f>IF(I2970&lt;&gt;"",RANK(I2970,ListSales,0),"")</f>
        <v/>
      </c>
      <c r="V2970" s="18" t="str">
        <f>IF(U2970&lt;&gt;"",SUMIFS(Data_TABLE[Total Value Sold],Data_TABLE[EOM Date],"="&amp;EOMONTH(Dashboard!$I$7,0),Data_TABLE[Customer],"="&amp;Calc!U2970),"")</f>
        <v/>
      </c>
    </row>
    <row r="2971" spans="8:22" x14ac:dyDescent="0.2">
      <c r="H2971" s="15" t="str">
        <f t="shared" si="140"/>
        <v/>
      </c>
      <c r="I2971" s="16" t="str">
        <f t="array" ref="I2971">IF(H2971&lt;&gt;"",SUM(IF(Data_TABLE[EOM Date]=EOMONTH(H2971,0),Data_TABLE[Total Value Sold],0)),"")</f>
        <v/>
      </c>
      <c r="J2971" s="16" t="e">
        <f t="shared" ca="1" si="138"/>
        <v>#N/A</v>
      </c>
      <c r="K2971" s="16" t="e">
        <f t="shared" ca="1" si="139"/>
        <v>#N/A</v>
      </c>
      <c r="L2971" s="12" t="str">
        <f>IF(I2971&lt;&gt;"",RANK(I2971,ListSales,0),"")</f>
        <v/>
      </c>
      <c r="V2971" s="18" t="str">
        <f>IF(U2971&lt;&gt;"",SUMIFS(Data_TABLE[Total Value Sold],Data_TABLE[EOM Date],"="&amp;EOMONTH(Dashboard!$I$7,0),Data_TABLE[Customer],"="&amp;Calc!U2971),"")</f>
        <v/>
      </c>
    </row>
    <row r="2972" spans="8:22" x14ac:dyDescent="0.2">
      <c r="H2972" s="15" t="str">
        <f t="shared" si="140"/>
        <v/>
      </c>
      <c r="I2972" s="16" t="str">
        <f t="array" ref="I2972">IF(H2972&lt;&gt;"",SUM(IF(Data_TABLE[EOM Date]=EOMONTH(H2972,0),Data_TABLE[Total Value Sold],0)),"")</f>
        <v/>
      </c>
      <c r="J2972" s="16" t="e">
        <f t="shared" ca="1" si="138"/>
        <v>#N/A</v>
      </c>
      <c r="K2972" s="16" t="e">
        <f t="shared" ca="1" si="139"/>
        <v>#N/A</v>
      </c>
      <c r="L2972" s="12" t="str">
        <f>IF(I2972&lt;&gt;"",RANK(I2972,ListSales,0),"")</f>
        <v/>
      </c>
      <c r="V2972" s="18" t="str">
        <f>IF(U2972&lt;&gt;"",SUMIFS(Data_TABLE[Total Value Sold],Data_TABLE[EOM Date],"="&amp;EOMONTH(Dashboard!$I$7,0),Data_TABLE[Customer],"="&amp;Calc!U2972),"")</f>
        <v/>
      </c>
    </row>
    <row r="2973" spans="8:22" x14ac:dyDescent="0.2">
      <c r="H2973" s="15" t="str">
        <f t="shared" si="140"/>
        <v/>
      </c>
      <c r="I2973" s="16" t="str">
        <f t="array" ref="I2973">IF(H2973&lt;&gt;"",SUM(IF(Data_TABLE[EOM Date]=EOMONTH(H2973,0),Data_TABLE[Total Value Sold],0)),"")</f>
        <v/>
      </c>
      <c r="J2973" s="16" t="e">
        <f t="shared" ca="1" si="138"/>
        <v>#N/A</v>
      </c>
      <c r="K2973" s="16" t="e">
        <f t="shared" ca="1" si="139"/>
        <v>#N/A</v>
      </c>
      <c r="L2973" s="12" t="str">
        <f>IF(I2973&lt;&gt;"",RANK(I2973,ListSales,0),"")</f>
        <v/>
      </c>
      <c r="V2973" s="18" t="str">
        <f>IF(U2973&lt;&gt;"",SUMIFS(Data_TABLE[Total Value Sold],Data_TABLE[EOM Date],"="&amp;EOMONTH(Dashboard!$I$7,0),Data_TABLE[Customer],"="&amp;Calc!U2973),"")</f>
        <v/>
      </c>
    </row>
    <row r="2974" spans="8:22" x14ac:dyDescent="0.2">
      <c r="H2974" s="15" t="str">
        <f t="shared" si="140"/>
        <v/>
      </c>
      <c r="I2974" s="16" t="str">
        <f t="array" ref="I2974">IF(H2974&lt;&gt;"",SUM(IF(Data_TABLE[EOM Date]=EOMONTH(H2974,0),Data_TABLE[Total Value Sold],0)),"")</f>
        <v/>
      </c>
      <c r="J2974" s="16" t="e">
        <f t="shared" ca="1" si="138"/>
        <v>#N/A</v>
      </c>
      <c r="K2974" s="16" t="e">
        <f t="shared" ca="1" si="139"/>
        <v>#N/A</v>
      </c>
      <c r="L2974" s="12" t="str">
        <f>IF(I2974&lt;&gt;"",RANK(I2974,ListSales,0),"")</f>
        <v/>
      </c>
      <c r="V2974" s="18" t="str">
        <f>IF(U2974&lt;&gt;"",SUMIFS(Data_TABLE[Total Value Sold],Data_TABLE[EOM Date],"="&amp;EOMONTH(Dashboard!$I$7,0),Data_TABLE[Customer],"="&amp;Calc!U2974),"")</f>
        <v/>
      </c>
    </row>
    <row r="2975" spans="8:22" x14ac:dyDescent="0.2">
      <c r="H2975" s="15" t="str">
        <f t="shared" si="140"/>
        <v/>
      </c>
      <c r="I2975" s="16" t="str">
        <f t="array" ref="I2975">IF(H2975&lt;&gt;"",SUM(IF(Data_TABLE[EOM Date]=EOMONTH(H2975,0),Data_TABLE[Total Value Sold],0)),"")</f>
        <v/>
      </c>
      <c r="J2975" s="16" t="e">
        <f t="shared" ca="1" si="138"/>
        <v>#N/A</v>
      </c>
      <c r="K2975" s="16" t="e">
        <f t="shared" ca="1" si="139"/>
        <v>#N/A</v>
      </c>
      <c r="L2975" s="12" t="str">
        <f>IF(I2975&lt;&gt;"",RANK(I2975,ListSales,0),"")</f>
        <v/>
      </c>
      <c r="V2975" s="18" t="str">
        <f>IF(U2975&lt;&gt;"",SUMIFS(Data_TABLE[Total Value Sold],Data_TABLE[EOM Date],"="&amp;EOMONTH(Dashboard!$I$7,0),Data_TABLE[Customer],"="&amp;Calc!U2975),"")</f>
        <v/>
      </c>
    </row>
    <row r="2976" spans="8:22" x14ac:dyDescent="0.2">
      <c r="H2976" s="15" t="str">
        <f t="shared" si="140"/>
        <v/>
      </c>
      <c r="I2976" s="16" t="str">
        <f t="array" ref="I2976">IF(H2976&lt;&gt;"",SUM(IF(Data_TABLE[EOM Date]=EOMONTH(H2976,0),Data_TABLE[Total Value Sold],0)),"")</f>
        <v/>
      </c>
      <c r="J2976" s="16" t="e">
        <f t="shared" ca="1" si="138"/>
        <v>#N/A</v>
      </c>
      <c r="K2976" s="16" t="e">
        <f t="shared" ca="1" si="139"/>
        <v>#N/A</v>
      </c>
      <c r="L2976" s="12" t="str">
        <f>IF(I2976&lt;&gt;"",RANK(I2976,ListSales,0),"")</f>
        <v/>
      </c>
      <c r="V2976" s="18" t="str">
        <f>IF(U2976&lt;&gt;"",SUMIFS(Data_TABLE[Total Value Sold],Data_TABLE[EOM Date],"="&amp;EOMONTH(Dashboard!$I$7,0),Data_TABLE[Customer],"="&amp;Calc!U2976),"")</f>
        <v/>
      </c>
    </row>
    <row r="2977" spans="8:22" x14ac:dyDescent="0.2">
      <c r="H2977" s="15" t="str">
        <f t="shared" si="140"/>
        <v/>
      </c>
      <c r="I2977" s="16" t="str">
        <f t="array" ref="I2977">IF(H2977&lt;&gt;"",SUM(IF(Data_TABLE[EOM Date]=EOMONTH(H2977,0),Data_TABLE[Total Value Sold],0)),"")</f>
        <v/>
      </c>
      <c r="J2977" s="16" t="e">
        <f t="shared" ca="1" si="138"/>
        <v>#N/A</v>
      </c>
      <c r="K2977" s="16" t="e">
        <f t="shared" ca="1" si="139"/>
        <v>#N/A</v>
      </c>
      <c r="L2977" s="12" t="str">
        <f>IF(I2977&lt;&gt;"",RANK(I2977,ListSales,0),"")</f>
        <v/>
      </c>
      <c r="V2977" s="18" t="str">
        <f>IF(U2977&lt;&gt;"",SUMIFS(Data_TABLE[Total Value Sold],Data_TABLE[EOM Date],"="&amp;EOMONTH(Dashboard!$I$7,0),Data_TABLE[Customer],"="&amp;Calc!U2977),"")</f>
        <v/>
      </c>
    </row>
    <row r="2978" spans="8:22" x14ac:dyDescent="0.2">
      <c r="H2978" s="15" t="str">
        <f t="shared" si="140"/>
        <v/>
      </c>
      <c r="I2978" s="16" t="str">
        <f t="array" ref="I2978">IF(H2978&lt;&gt;"",SUM(IF(Data_TABLE[EOM Date]=EOMONTH(H2978,0),Data_TABLE[Total Value Sold],0)),"")</f>
        <v/>
      </c>
      <c r="J2978" s="16" t="e">
        <f t="shared" ca="1" si="138"/>
        <v>#N/A</v>
      </c>
      <c r="K2978" s="16" t="e">
        <f t="shared" ca="1" si="139"/>
        <v>#N/A</v>
      </c>
      <c r="L2978" s="12" t="str">
        <f>IF(I2978&lt;&gt;"",RANK(I2978,ListSales,0),"")</f>
        <v/>
      </c>
      <c r="V2978" s="18" t="str">
        <f>IF(U2978&lt;&gt;"",SUMIFS(Data_TABLE[Total Value Sold],Data_TABLE[EOM Date],"="&amp;EOMONTH(Dashboard!$I$7,0),Data_TABLE[Customer],"="&amp;Calc!U2978),"")</f>
        <v/>
      </c>
    </row>
    <row r="2979" spans="8:22" x14ac:dyDescent="0.2">
      <c r="H2979" s="15" t="str">
        <f t="shared" si="140"/>
        <v/>
      </c>
      <c r="I2979" s="16" t="str">
        <f t="array" ref="I2979">IF(H2979&lt;&gt;"",SUM(IF(Data_TABLE[EOM Date]=EOMONTH(H2979,0),Data_TABLE[Total Value Sold],0)),"")</f>
        <v/>
      </c>
      <c r="J2979" s="16" t="e">
        <f t="shared" ca="1" si="138"/>
        <v>#N/A</v>
      </c>
      <c r="K2979" s="16" t="e">
        <f t="shared" ca="1" si="139"/>
        <v>#N/A</v>
      </c>
      <c r="L2979" s="12" t="str">
        <f>IF(I2979&lt;&gt;"",RANK(I2979,ListSales,0),"")</f>
        <v/>
      </c>
      <c r="V2979" s="18" t="str">
        <f>IF(U2979&lt;&gt;"",SUMIFS(Data_TABLE[Total Value Sold],Data_TABLE[EOM Date],"="&amp;EOMONTH(Dashboard!$I$7,0),Data_TABLE[Customer],"="&amp;Calc!U2979),"")</f>
        <v/>
      </c>
    </row>
    <row r="2980" spans="8:22" x14ac:dyDescent="0.2">
      <c r="H2980" s="15" t="str">
        <f t="shared" si="140"/>
        <v/>
      </c>
      <c r="I2980" s="16" t="str">
        <f t="array" ref="I2980">IF(H2980&lt;&gt;"",SUM(IF(Data_TABLE[EOM Date]=EOMONTH(H2980,0),Data_TABLE[Total Value Sold],0)),"")</f>
        <v/>
      </c>
      <c r="J2980" s="16" t="e">
        <f t="shared" ca="1" si="138"/>
        <v>#N/A</v>
      </c>
      <c r="K2980" s="16" t="e">
        <f t="shared" ca="1" si="139"/>
        <v>#N/A</v>
      </c>
      <c r="L2980" s="12" t="str">
        <f>IF(I2980&lt;&gt;"",RANK(I2980,ListSales,0),"")</f>
        <v/>
      </c>
      <c r="V2980" s="18" t="str">
        <f>IF(U2980&lt;&gt;"",SUMIFS(Data_TABLE[Total Value Sold],Data_TABLE[EOM Date],"="&amp;EOMONTH(Dashboard!$I$7,0),Data_TABLE[Customer],"="&amp;Calc!U2980),"")</f>
        <v/>
      </c>
    </row>
    <row r="2981" spans="8:22" x14ac:dyDescent="0.2">
      <c r="H2981" s="15" t="str">
        <f t="shared" si="140"/>
        <v/>
      </c>
      <c r="I2981" s="16" t="str">
        <f t="array" ref="I2981">IF(H2981&lt;&gt;"",SUM(IF(Data_TABLE[EOM Date]=EOMONTH(H2981,0),Data_TABLE[Total Value Sold],0)),"")</f>
        <v/>
      </c>
      <c r="J2981" s="16" t="e">
        <f t="shared" ca="1" si="138"/>
        <v>#N/A</v>
      </c>
      <c r="K2981" s="16" t="e">
        <f t="shared" ca="1" si="139"/>
        <v>#N/A</v>
      </c>
      <c r="L2981" s="12" t="str">
        <f>IF(I2981&lt;&gt;"",RANK(I2981,ListSales,0),"")</f>
        <v/>
      </c>
      <c r="V2981" s="18" t="str">
        <f>IF(U2981&lt;&gt;"",SUMIFS(Data_TABLE[Total Value Sold],Data_TABLE[EOM Date],"="&amp;EOMONTH(Dashboard!$I$7,0),Data_TABLE[Customer],"="&amp;Calc!U2981),"")</f>
        <v/>
      </c>
    </row>
    <row r="2982" spans="8:22" x14ac:dyDescent="0.2">
      <c r="H2982" s="15" t="str">
        <f t="shared" si="140"/>
        <v/>
      </c>
      <c r="I2982" s="16" t="str">
        <f t="array" ref="I2982">IF(H2982&lt;&gt;"",SUM(IF(Data_TABLE[EOM Date]=EOMONTH(H2982,0),Data_TABLE[Total Value Sold],0)),"")</f>
        <v/>
      </c>
      <c r="J2982" s="16" t="e">
        <f t="shared" ca="1" si="138"/>
        <v>#N/A</v>
      </c>
      <c r="K2982" s="16" t="e">
        <f t="shared" ca="1" si="139"/>
        <v>#N/A</v>
      </c>
      <c r="L2982" s="12" t="str">
        <f>IF(I2982&lt;&gt;"",RANK(I2982,ListSales,0),"")</f>
        <v/>
      </c>
      <c r="V2982" s="18" t="str">
        <f>IF(U2982&lt;&gt;"",SUMIFS(Data_TABLE[Total Value Sold],Data_TABLE[EOM Date],"="&amp;EOMONTH(Dashboard!$I$7,0),Data_TABLE[Customer],"="&amp;Calc!U2982),"")</f>
        <v/>
      </c>
    </row>
    <row r="2983" spans="8:22" x14ac:dyDescent="0.2">
      <c r="H2983" s="15" t="str">
        <f t="shared" si="140"/>
        <v/>
      </c>
      <c r="I2983" s="16" t="str">
        <f t="array" ref="I2983">IF(H2983&lt;&gt;"",SUM(IF(Data_TABLE[EOM Date]=EOMONTH(H2983,0),Data_TABLE[Total Value Sold],0)),"")</f>
        <v/>
      </c>
      <c r="J2983" s="16" t="e">
        <f t="shared" ca="1" si="138"/>
        <v>#N/A</v>
      </c>
      <c r="K2983" s="16" t="e">
        <f t="shared" ca="1" si="139"/>
        <v>#N/A</v>
      </c>
      <c r="L2983" s="12" t="str">
        <f>IF(I2983&lt;&gt;"",RANK(I2983,ListSales,0),"")</f>
        <v/>
      </c>
      <c r="V2983" s="18" t="str">
        <f>IF(U2983&lt;&gt;"",SUMIFS(Data_TABLE[Total Value Sold],Data_TABLE[EOM Date],"="&amp;EOMONTH(Dashboard!$I$7,0),Data_TABLE[Customer],"="&amp;Calc!U2983),"")</f>
        <v/>
      </c>
    </row>
    <row r="2984" spans="8:22" x14ac:dyDescent="0.2">
      <c r="H2984" s="15" t="str">
        <f t="shared" si="140"/>
        <v/>
      </c>
      <c r="I2984" s="16" t="str">
        <f t="array" ref="I2984">IF(H2984&lt;&gt;"",SUM(IF(Data_TABLE[EOM Date]=EOMONTH(H2984,0),Data_TABLE[Total Value Sold],0)),"")</f>
        <v/>
      </c>
      <c r="J2984" s="16" t="e">
        <f t="shared" ca="1" si="138"/>
        <v>#N/A</v>
      </c>
      <c r="K2984" s="16" t="e">
        <f t="shared" ca="1" si="139"/>
        <v>#N/A</v>
      </c>
      <c r="L2984" s="12" t="str">
        <f>IF(I2984&lt;&gt;"",RANK(I2984,ListSales,0),"")</f>
        <v/>
      </c>
      <c r="V2984" s="18" t="str">
        <f>IF(U2984&lt;&gt;"",SUMIFS(Data_TABLE[Total Value Sold],Data_TABLE[EOM Date],"="&amp;EOMONTH(Dashboard!$I$7,0),Data_TABLE[Customer],"="&amp;Calc!U2984),"")</f>
        <v/>
      </c>
    </row>
    <row r="2985" spans="8:22" x14ac:dyDescent="0.2">
      <c r="H2985" s="15" t="str">
        <f t="shared" si="140"/>
        <v/>
      </c>
      <c r="I2985" s="16" t="str">
        <f t="array" ref="I2985">IF(H2985&lt;&gt;"",SUM(IF(Data_TABLE[EOM Date]=EOMONTH(H2985,0),Data_TABLE[Total Value Sold],0)),"")</f>
        <v/>
      </c>
      <c r="J2985" s="16" t="e">
        <f t="shared" ca="1" si="138"/>
        <v>#N/A</v>
      </c>
      <c r="K2985" s="16" t="e">
        <f t="shared" ca="1" si="139"/>
        <v>#N/A</v>
      </c>
      <c r="L2985" s="12" t="str">
        <f>IF(I2985&lt;&gt;"",RANK(I2985,ListSales,0),"")</f>
        <v/>
      </c>
      <c r="V2985" s="18" t="str">
        <f>IF(U2985&lt;&gt;"",SUMIFS(Data_TABLE[Total Value Sold],Data_TABLE[EOM Date],"="&amp;EOMONTH(Dashboard!$I$7,0),Data_TABLE[Customer],"="&amp;Calc!U2985),"")</f>
        <v/>
      </c>
    </row>
    <row r="2986" spans="8:22" x14ac:dyDescent="0.2">
      <c r="H2986" s="15" t="str">
        <f t="shared" si="140"/>
        <v/>
      </c>
      <c r="I2986" s="16" t="str">
        <f t="array" ref="I2986">IF(H2986&lt;&gt;"",SUM(IF(Data_TABLE[EOM Date]=EOMONTH(H2986,0),Data_TABLE[Total Value Sold],0)),"")</f>
        <v/>
      </c>
      <c r="J2986" s="16" t="e">
        <f t="shared" ca="1" si="138"/>
        <v>#N/A</v>
      </c>
      <c r="K2986" s="16" t="e">
        <f t="shared" ca="1" si="139"/>
        <v>#N/A</v>
      </c>
      <c r="L2986" s="12" t="str">
        <f>IF(I2986&lt;&gt;"",RANK(I2986,ListSales,0),"")</f>
        <v/>
      </c>
      <c r="V2986" s="18" t="str">
        <f>IF(U2986&lt;&gt;"",SUMIFS(Data_TABLE[Total Value Sold],Data_TABLE[EOM Date],"="&amp;EOMONTH(Dashboard!$I$7,0),Data_TABLE[Customer],"="&amp;Calc!U2986),"")</f>
        <v/>
      </c>
    </row>
    <row r="2987" spans="8:22" x14ac:dyDescent="0.2">
      <c r="H2987" s="15" t="str">
        <f t="shared" si="140"/>
        <v/>
      </c>
      <c r="I2987" s="16" t="str">
        <f t="array" ref="I2987">IF(H2987&lt;&gt;"",SUM(IF(Data_TABLE[EOM Date]=EOMONTH(H2987,0),Data_TABLE[Total Value Sold],0)),"")</f>
        <v/>
      </c>
      <c r="J2987" s="16" t="e">
        <f t="shared" ca="1" si="138"/>
        <v>#N/A</v>
      </c>
      <c r="K2987" s="16" t="e">
        <f t="shared" ca="1" si="139"/>
        <v>#N/A</v>
      </c>
      <c r="L2987" s="12" t="str">
        <f>IF(I2987&lt;&gt;"",RANK(I2987,ListSales,0),"")</f>
        <v/>
      </c>
      <c r="V2987" s="18" t="str">
        <f>IF(U2987&lt;&gt;"",SUMIFS(Data_TABLE[Total Value Sold],Data_TABLE[EOM Date],"="&amp;EOMONTH(Dashboard!$I$7,0),Data_TABLE[Customer],"="&amp;Calc!U2987),"")</f>
        <v/>
      </c>
    </row>
    <row r="2988" spans="8:22" x14ac:dyDescent="0.2">
      <c r="H2988" s="15" t="str">
        <f t="shared" si="140"/>
        <v/>
      </c>
      <c r="I2988" s="16" t="str">
        <f t="array" ref="I2988">IF(H2988&lt;&gt;"",SUM(IF(Data_TABLE[EOM Date]=EOMONTH(H2988,0),Data_TABLE[Total Value Sold],0)),"")</f>
        <v/>
      </c>
      <c r="J2988" s="16" t="e">
        <f t="shared" ca="1" si="138"/>
        <v>#N/A</v>
      </c>
      <c r="K2988" s="16" t="e">
        <f t="shared" ca="1" si="139"/>
        <v>#N/A</v>
      </c>
      <c r="L2988" s="12" t="str">
        <f>IF(I2988&lt;&gt;"",RANK(I2988,ListSales,0),"")</f>
        <v/>
      </c>
      <c r="V2988" s="18" t="str">
        <f>IF(U2988&lt;&gt;"",SUMIFS(Data_TABLE[Total Value Sold],Data_TABLE[EOM Date],"="&amp;EOMONTH(Dashboard!$I$7,0),Data_TABLE[Customer],"="&amp;Calc!U2988),"")</f>
        <v/>
      </c>
    </row>
    <row r="2989" spans="8:22" x14ac:dyDescent="0.2">
      <c r="H2989" s="15" t="str">
        <f t="shared" si="140"/>
        <v/>
      </c>
      <c r="I2989" s="16" t="str">
        <f t="array" ref="I2989">IF(H2989&lt;&gt;"",SUM(IF(Data_TABLE[EOM Date]=EOMONTH(H2989,0),Data_TABLE[Total Value Sold],0)),"")</f>
        <v/>
      </c>
      <c r="J2989" s="16" t="e">
        <f t="shared" ca="1" si="138"/>
        <v>#N/A</v>
      </c>
      <c r="K2989" s="16" t="e">
        <f t="shared" ca="1" si="139"/>
        <v>#N/A</v>
      </c>
      <c r="L2989" s="12" t="str">
        <f>IF(I2989&lt;&gt;"",RANK(I2989,ListSales,0),"")</f>
        <v/>
      </c>
      <c r="V2989" s="18" t="str">
        <f>IF(U2989&lt;&gt;"",SUMIFS(Data_TABLE[Total Value Sold],Data_TABLE[EOM Date],"="&amp;EOMONTH(Dashboard!$I$7,0),Data_TABLE[Customer],"="&amp;Calc!U2989),"")</f>
        <v/>
      </c>
    </row>
    <row r="2990" spans="8:22" x14ac:dyDescent="0.2">
      <c r="H2990" s="15" t="str">
        <f t="shared" si="140"/>
        <v/>
      </c>
      <c r="I2990" s="16" t="str">
        <f t="array" ref="I2990">IF(H2990&lt;&gt;"",SUM(IF(Data_TABLE[EOM Date]=EOMONTH(H2990,0),Data_TABLE[Total Value Sold],0)),"")</f>
        <v/>
      </c>
      <c r="J2990" s="16" t="e">
        <f t="shared" ca="1" si="138"/>
        <v>#N/A</v>
      </c>
      <c r="K2990" s="16" t="e">
        <f t="shared" ca="1" si="139"/>
        <v>#N/A</v>
      </c>
      <c r="L2990" s="12" t="str">
        <f>IF(I2990&lt;&gt;"",RANK(I2990,ListSales,0),"")</f>
        <v/>
      </c>
      <c r="V2990" s="18" t="str">
        <f>IF(U2990&lt;&gt;"",SUMIFS(Data_TABLE[Total Value Sold],Data_TABLE[EOM Date],"="&amp;EOMONTH(Dashboard!$I$7,0),Data_TABLE[Customer],"="&amp;Calc!U2990),"")</f>
        <v/>
      </c>
    </row>
    <row r="2991" spans="8:22" x14ac:dyDescent="0.2">
      <c r="H2991" s="15" t="str">
        <f t="shared" si="140"/>
        <v/>
      </c>
      <c r="I2991" s="16" t="str">
        <f t="array" ref="I2991">IF(H2991&lt;&gt;"",SUM(IF(Data_TABLE[EOM Date]=EOMONTH(H2991,0),Data_TABLE[Total Value Sold],0)),"")</f>
        <v/>
      </c>
      <c r="J2991" s="16" t="e">
        <f t="shared" ca="1" si="138"/>
        <v>#N/A</v>
      </c>
      <c r="K2991" s="16" t="e">
        <f t="shared" ca="1" si="139"/>
        <v>#N/A</v>
      </c>
      <c r="L2991" s="12" t="str">
        <f>IF(I2991&lt;&gt;"",RANK(I2991,ListSales,0),"")</f>
        <v/>
      </c>
      <c r="V2991" s="18" t="str">
        <f>IF(U2991&lt;&gt;"",SUMIFS(Data_TABLE[Total Value Sold],Data_TABLE[EOM Date],"="&amp;EOMONTH(Dashboard!$I$7,0),Data_TABLE[Customer],"="&amp;Calc!U2991),"")</f>
        <v/>
      </c>
    </row>
    <row r="2992" spans="8:22" x14ac:dyDescent="0.2">
      <c r="H2992" s="15" t="str">
        <f t="shared" si="140"/>
        <v/>
      </c>
      <c r="I2992" s="16" t="str">
        <f t="array" ref="I2992">IF(H2992&lt;&gt;"",SUM(IF(Data_TABLE[EOM Date]=EOMONTH(H2992,0),Data_TABLE[Total Value Sold],0)),"")</f>
        <v/>
      </c>
      <c r="J2992" s="16" t="e">
        <f t="shared" ca="1" si="138"/>
        <v>#N/A</v>
      </c>
      <c r="K2992" s="16" t="e">
        <f t="shared" ca="1" si="139"/>
        <v>#N/A</v>
      </c>
      <c r="L2992" s="12" t="str">
        <f>IF(I2992&lt;&gt;"",RANK(I2992,ListSales,0),"")</f>
        <v/>
      </c>
      <c r="V2992" s="18" t="str">
        <f>IF(U2992&lt;&gt;"",SUMIFS(Data_TABLE[Total Value Sold],Data_TABLE[EOM Date],"="&amp;EOMONTH(Dashboard!$I$7,0),Data_TABLE[Customer],"="&amp;Calc!U2992),"")</f>
        <v/>
      </c>
    </row>
    <row r="2993" spans="8:22" x14ac:dyDescent="0.2">
      <c r="H2993" s="15" t="str">
        <f t="shared" si="140"/>
        <v/>
      </c>
      <c r="I2993" s="16" t="str">
        <f t="array" ref="I2993">IF(H2993&lt;&gt;"",SUM(IF(Data_TABLE[EOM Date]=EOMONTH(H2993,0),Data_TABLE[Total Value Sold],0)),"")</f>
        <v/>
      </c>
      <c r="J2993" s="16" t="e">
        <f t="shared" ca="1" si="138"/>
        <v>#N/A</v>
      </c>
      <c r="K2993" s="16" t="e">
        <f t="shared" ca="1" si="139"/>
        <v>#N/A</v>
      </c>
      <c r="L2993" s="12" t="str">
        <f>IF(I2993&lt;&gt;"",RANK(I2993,ListSales,0),"")</f>
        <v/>
      </c>
      <c r="V2993" s="18" t="str">
        <f>IF(U2993&lt;&gt;"",SUMIFS(Data_TABLE[Total Value Sold],Data_TABLE[EOM Date],"="&amp;EOMONTH(Dashboard!$I$7,0),Data_TABLE[Customer],"="&amp;Calc!U2993),"")</f>
        <v/>
      </c>
    </row>
    <row r="2994" spans="8:22" x14ac:dyDescent="0.2">
      <c r="H2994" s="15" t="str">
        <f t="shared" si="140"/>
        <v/>
      </c>
      <c r="I2994" s="16" t="str">
        <f t="array" ref="I2994">IF(H2994&lt;&gt;"",SUM(IF(Data_TABLE[EOM Date]=EOMONTH(H2994,0),Data_TABLE[Total Value Sold],0)),"")</f>
        <v/>
      </c>
      <c r="J2994" s="16" t="e">
        <f t="shared" ca="1" si="138"/>
        <v>#N/A</v>
      </c>
      <c r="K2994" s="16" t="e">
        <f t="shared" ca="1" si="139"/>
        <v>#N/A</v>
      </c>
      <c r="L2994" s="12" t="str">
        <f>IF(I2994&lt;&gt;"",RANK(I2994,ListSales,0),"")</f>
        <v/>
      </c>
      <c r="V2994" s="18" t="str">
        <f>IF(U2994&lt;&gt;"",SUMIFS(Data_TABLE[Total Value Sold],Data_TABLE[EOM Date],"="&amp;EOMONTH(Dashboard!$I$7,0),Data_TABLE[Customer],"="&amp;Calc!U2994),"")</f>
        <v/>
      </c>
    </row>
    <row r="2995" spans="8:22" x14ac:dyDescent="0.2">
      <c r="H2995" s="15" t="str">
        <f t="shared" si="140"/>
        <v/>
      </c>
      <c r="I2995" s="16" t="str">
        <f t="array" ref="I2995">IF(H2995&lt;&gt;"",SUM(IF(Data_TABLE[EOM Date]=EOMONTH(H2995,0),Data_TABLE[Total Value Sold],0)),"")</f>
        <v/>
      </c>
      <c r="J2995" s="16" t="e">
        <f t="shared" ca="1" si="138"/>
        <v>#N/A</v>
      </c>
      <c r="K2995" s="16" t="e">
        <f t="shared" ca="1" si="139"/>
        <v>#N/A</v>
      </c>
      <c r="L2995" s="12" t="str">
        <f>IF(I2995&lt;&gt;"",RANK(I2995,ListSales,0),"")</f>
        <v/>
      </c>
      <c r="V2995" s="18" t="str">
        <f>IF(U2995&lt;&gt;"",SUMIFS(Data_TABLE[Total Value Sold],Data_TABLE[EOM Date],"="&amp;EOMONTH(Dashboard!$I$7,0),Data_TABLE[Customer],"="&amp;Calc!U2995),"")</f>
        <v/>
      </c>
    </row>
    <row r="2996" spans="8:22" x14ac:dyDescent="0.2">
      <c r="H2996" s="15" t="str">
        <f t="shared" si="140"/>
        <v/>
      </c>
      <c r="I2996" s="16" t="str">
        <f t="array" ref="I2996">IF(H2996&lt;&gt;"",SUM(IF(Data_TABLE[EOM Date]=EOMONTH(H2996,0),Data_TABLE[Total Value Sold],0)),"")</f>
        <v/>
      </c>
      <c r="J2996" s="16" t="e">
        <f t="shared" ca="1" si="138"/>
        <v>#N/A</v>
      </c>
      <c r="K2996" s="16" t="e">
        <f t="shared" ca="1" si="139"/>
        <v>#N/A</v>
      </c>
      <c r="L2996" s="12" t="str">
        <f>IF(I2996&lt;&gt;"",RANK(I2996,ListSales,0),"")</f>
        <v/>
      </c>
      <c r="V2996" s="18" t="str">
        <f>IF(U2996&lt;&gt;"",SUMIFS(Data_TABLE[Total Value Sold],Data_TABLE[EOM Date],"="&amp;EOMONTH(Dashboard!$I$7,0),Data_TABLE[Customer],"="&amp;Calc!U2996),"")</f>
        <v/>
      </c>
    </row>
    <row r="2997" spans="8:22" x14ac:dyDescent="0.2">
      <c r="H2997" s="15" t="str">
        <f t="shared" si="140"/>
        <v/>
      </c>
      <c r="I2997" s="16" t="str">
        <f t="array" ref="I2997">IF(H2997&lt;&gt;"",SUM(IF(Data_TABLE[EOM Date]=EOMONTH(H2997,0),Data_TABLE[Total Value Sold],0)),"")</f>
        <v/>
      </c>
      <c r="J2997" s="16" t="e">
        <f t="shared" ca="1" si="138"/>
        <v>#N/A</v>
      </c>
      <c r="K2997" s="16" t="e">
        <f t="shared" ca="1" si="139"/>
        <v>#N/A</v>
      </c>
      <c r="L2997" s="12" t="str">
        <f>IF(I2997&lt;&gt;"",RANK(I2997,ListSales,0),"")</f>
        <v/>
      </c>
      <c r="V2997" s="18" t="str">
        <f>IF(U2997&lt;&gt;"",SUMIFS(Data_TABLE[Total Value Sold],Data_TABLE[EOM Date],"="&amp;EOMONTH(Dashboard!$I$7,0),Data_TABLE[Customer],"="&amp;Calc!U2997),"")</f>
        <v/>
      </c>
    </row>
    <row r="2998" spans="8:22" x14ac:dyDescent="0.2">
      <c r="H2998" s="15" t="str">
        <f t="shared" si="140"/>
        <v/>
      </c>
      <c r="I2998" s="16" t="str">
        <f t="array" ref="I2998">IF(H2998&lt;&gt;"",SUM(IF(Data_TABLE[EOM Date]=EOMONTH(H2998,0),Data_TABLE[Total Value Sold],0)),"")</f>
        <v/>
      </c>
      <c r="J2998" s="16" t="e">
        <f t="shared" ca="1" si="138"/>
        <v>#N/A</v>
      </c>
      <c r="K2998" s="16" t="e">
        <f t="shared" ca="1" si="139"/>
        <v>#N/A</v>
      </c>
      <c r="L2998" s="12" t="str">
        <f>IF(I2998&lt;&gt;"",RANK(I2998,ListSales,0),"")</f>
        <v/>
      </c>
      <c r="V2998" s="18" t="str">
        <f>IF(U2998&lt;&gt;"",SUMIFS(Data_TABLE[Total Value Sold],Data_TABLE[EOM Date],"="&amp;EOMONTH(Dashboard!$I$7,0),Data_TABLE[Customer],"="&amp;Calc!U2998),"")</f>
        <v/>
      </c>
    </row>
    <row r="2999" spans="8:22" x14ac:dyDescent="0.2">
      <c r="H2999" s="15" t="str">
        <f t="shared" si="140"/>
        <v/>
      </c>
      <c r="I2999" s="16" t="str">
        <f t="array" ref="I2999">IF(H2999&lt;&gt;"",SUM(IF(Data_TABLE[EOM Date]=EOMONTH(H2999,0),Data_TABLE[Total Value Sold],0)),"")</f>
        <v/>
      </c>
      <c r="J2999" s="16" t="e">
        <f t="shared" ca="1" si="138"/>
        <v>#N/A</v>
      </c>
      <c r="K2999" s="16" t="e">
        <f t="shared" ca="1" si="139"/>
        <v>#N/A</v>
      </c>
      <c r="L2999" s="12" t="str">
        <f>IF(I2999&lt;&gt;"",RANK(I2999,ListSales,0),"")</f>
        <v/>
      </c>
      <c r="V2999" s="18" t="str">
        <f>IF(U2999&lt;&gt;"",SUMIFS(Data_TABLE[Total Value Sold],Data_TABLE[EOM Date],"="&amp;EOMONTH(Dashboard!$I$7,0),Data_TABLE[Customer],"="&amp;Calc!U2999),"")</f>
        <v/>
      </c>
    </row>
    <row r="3000" spans="8:22" x14ac:dyDescent="0.2">
      <c r="H3000" s="15" t="str">
        <f t="shared" si="140"/>
        <v/>
      </c>
      <c r="I3000" s="16" t="str">
        <f t="array" ref="I3000">IF(H3000&lt;&gt;"",SUM(IF(Data_TABLE[EOM Date]=EOMONTH(H3000,0),Data_TABLE[Total Value Sold],0)),"")</f>
        <v/>
      </c>
      <c r="J3000" s="16" t="e">
        <f t="shared" ca="1" si="138"/>
        <v>#N/A</v>
      </c>
      <c r="K3000" s="16" t="e">
        <f t="shared" ca="1" si="139"/>
        <v>#N/A</v>
      </c>
      <c r="L3000" s="12" t="str">
        <f>IF(I3000&lt;&gt;"",RANK(I3000,ListSales,0),"")</f>
        <v/>
      </c>
      <c r="V3000" s="18" t="str">
        <f>IF(U3000&lt;&gt;"",SUMIFS(Data_TABLE[Total Value Sold],Data_TABLE[EOM Date],"="&amp;EOMONTH(Dashboard!$I$7,0),Data_TABLE[Customer],"="&amp;Calc!U3000),"")</f>
        <v/>
      </c>
    </row>
    <row r="3001" spans="8:22" x14ac:dyDescent="0.2">
      <c r="V3001" s="18" t="str">
        <f>IF(U3001&lt;&gt;"",SUMIFS(Data_TABLE[Total Value Sold],Data_TABLE[EOM Date],"="&amp;EOMONTH(Dashboard!$I$7,0),Data_TABLE[Customer],"="&amp;Calc!U3001),"")</f>
        <v/>
      </c>
    </row>
    <row r="3002" spans="8:22" x14ac:dyDescent="0.2">
      <c r="V3002" s="18" t="str">
        <f>IF(U3002&lt;&gt;"",SUMIFS(Data_TABLE[Total Value Sold],Data_TABLE[EOM Date],"="&amp;EOMONTH(Dashboard!$I$7,0),Data_TABLE[Customer],"="&amp;Calc!U3002),"")</f>
        <v/>
      </c>
    </row>
    <row r="3003" spans="8:22" x14ac:dyDescent="0.2">
      <c r="V3003" s="18" t="str">
        <f>IF(U3003&lt;&gt;"",SUMIFS(Data_TABLE[Total Value Sold],Data_TABLE[EOM Date],"="&amp;EOMONTH(Dashboard!$I$7,0),Data_TABLE[Customer],"="&amp;Calc!U3003),"")</f>
        <v/>
      </c>
    </row>
    <row r="3004" spans="8:22" x14ac:dyDescent="0.2">
      <c r="V3004" s="18" t="str">
        <f>IF(U3004&lt;&gt;"",SUMIFS(Data_TABLE[Total Value Sold],Data_TABLE[EOM Date],"="&amp;EOMONTH(Dashboard!$I$7,0),Data_TABLE[Customer],"="&amp;Calc!U3004),"")</f>
        <v/>
      </c>
    </row>
    <row r="3005" spans="8:22" x14ac:dyDescent="0.2">
      <c r="V3005" s="18" t="str">
        <f>IF(U3005&lt;&gt;"",SUMIFS(Data_TABLE[Total Value Sold],Data_TABLE[EOM Date],"="&amp;EOMONTH(Dashboard!$I$7,0),Data_TABLE[Customer],"="&amp;Calc!U3005),"")</f>
        <v/>
      </c>
    </row>
    <row r="3006" spans="8:22" x14ac:dyDescent="0.2">
      <c r="V3006" s="18" t="str">
        <f>IF(U3006&lt;&gt;"",SUMIFS(Data_TABLE[Total Value Sold],Data_TABLE[EOM Date],"="&amp;EOMONTH(Dashboard!$I$7,0),Data_TABLE[Customer],"="&amp;Calc!U3006),"")</f>
        <v/>
      </c>
    </row>
    <row r="3007" spans="8:22" x14ac:dyDescent="0.2">
      <c r="V3007" s="18" t="str">
        <f>IF(U3007&lt;&gt;"",SUMIFS(Data_TABLE[Total Value Sold],Data_TABLE[EOM Date],"="&amp;EOMONTH(Dashboard!$I$7,0),Data_TABLE[Customer],"="&amp;Calc!U3007),"")</f>
        <v/>
      </c>
    </row>
    <row r="3008" spans="8:22" x14ac:dyDescent="0.2">
      <c r="V3008" s="18" t="str">
        <f>IF(U3008&lt;&gt;"",SUMIFS(Data_TABLE[Total Value Sold],Data_TABLE[EOM Date],"="&amp;EOMONTH(Dashboard!$I$7,0),Data_TABLE[Customer],"="&amp;Calc!U3008),"")</f>
        <v/>
      </c>
    </row>
    <row r="3009" spans="22:22" x14ac:dyDescent="0.2">
      <c r="V3009" s="18" t="str">
        <f>IF(U3009&lt;&gt;"",SUMIFS(Data_TABLE[Total Value Sold],Data_TABLE[EOM Date],"="&amp;EOMONTH(Dashboard!$I$7,0),Data_TABLE[Customer],"="&amp;Calc!U3009),"")</f>
        <v/>
      </c>
    </row>
    <row r="3010" spans="22:22" x14ac:dyDescent="0.2">
      <c r="V3010" s="18" t="str">
        <f>IF(U3010&lt;&gt;"",SUMIFS(Data_TABLE[Total Value Sold],Data_TABLE[EOM Date],"="&amp;EOMONTH(Dashboard!$I$7,0),Data_TABLE[Customer],"="&amp;Calc!U3010),"")</f>
        <v/>
      </c>
    </row>
    <row r="3011" spans="22:22" x14ac:dyDescent="0.2">
      <c r="V3011" s="18" t="str">
        <f>IF(U3011&lt;&gt;"",SUMIFS(Data_TABLE[Total Value Sold],Data_TABLE[EOM Date],"="&amp;EOMONTH(Dashboard!$I$7,0),Data_TABLE[Customer],"="&amp;Calc!U3011),"")</f>
        <v/>
      </c>
    </row>
    <row r="3012" spans="22:22" x14ac:dyDescent="0.2">
      <c r="V3012" s="18" t="str">
        <f>IF(U3012&lt;&gt;"",SUMIFS(Data_TABLE[Total Value Sold],Data_TABLE[EOM Date],"="&amp;EOMONTH(Dashboard!$I$7,0),Data_TABLE[Customer],"="&amp;Calc!U3012),"")</f>
        <v/>
      </c>
    </row>
    <row r="3013" spans="22:22" x14ac:dyDescent="0.2">
      <c r="V3013" s="18" t="str">
        <f>IF(U3013&lt;&gt;"",SUMIFS(Data_TABLE[Total Value Sold],Data_TABLE[EOM Date],"="&amp;EOMONTH(Dashboard!$I$7,0),Data_TABLE[Customer],"="&amp;Calc!U3013),"")</f>
        <v/>
      </c>
    </row>
    <row r="3014" spans="22:22" x14ac:dyDescent="0.2">
      <c r="V3014" s="18" t="str">
        <f>IF(U3014&lt;&gt;"",SUMIFS(Data_TABLE[Total Value Sold],Data_TABLE[EOM Date],"="&amp;EOMONTH(Dashboard!$I$7,0),Data_TABLE[Customer],"="&amp;Calc!U3014),"")</f>
        <v/>
      </c>
    </row>
    <row r="3015" spans="22:22" x14ac:dyDescent="0.2">
      <c r="V3015" s="18" t="str">
        <f>IF(U3015&lt;&gt;"",SUMIFS(Data_TABLE[Total Value Sold],Data_TABLE[EOM Date],"="&amp;EOMONTH(Dashboard!$I$7,0),Data_TABLE[Customer],"="&amp;Calc!U3015),"")</f>
        <v/>
      </c>
    </row>
    <row r="3016" spans="22:22" x14ac:dyDescent="0.2">
      <c r="V3016" s="18" t="str">
        <f>IF(U3016&lt;&gt;"",SUMIFS(Data_TABLE[Total Value Sold],Data_TABLE[EOM Date],"="&amp;EOMONTH(Dashboard!$I$7,0),Data_TABLE[Customer],"="&amp;Calc!U3016),"")</f>
        <v/>
      </c>
    </row>
    <row r="3017" spans="22:22" x14ac:dyDescent="0.2">
      <c r="V3017" s="18" t="str">
        <f>IF(U3017&lt;&gt;"",SUMIFS(Data_TABLE[Total Value Sold],Data_TABLE[EOM Date],"="&amp;EOMONTH(Dashboard!$I$7,0),Data_TABLE[Customer],"="&amp;Calc!U3017),"")</f>
        <v/>
      </c>
    </row>
    <row r="3018" spans="22:22" x14ac:dyDescent="0.2">
      <c r="V3018" s="18" t="str">
        <f>IF(U3018&lt;&gt;"",SUMIFS(Data_TABLE[Total Value Sold],Data_TABLE[EOM Date],"="&amp;EOMONTH(Dashboard!$I$7,0),Data_TABLE[Customer],"="&amp;Calc!U3018),"")</f>
        <v/>
      </c>
    </row>
    <row r="3019" spans="22:22" x14ac:dyDescent="0.2">
      <c r="V3019" s="18" t="str">
        <f>IF(U3019&lt;&gt;"",SUMIFS(Data_TABLE[Total Value Sold],Data_TABLE[EOM Date],"="&amp;EOMONTH(Dashboard!$I$7,0),Data_TABLE[Customer],"="&amp;Calc!U3019),"")</f>
        <v/>
      </c>
    </row>
    <row r="3020" spans="22:22" x14ac:dyDescent="0.2">
      <c r="V3020" s="18" t="str">
        <f>IF(U3020&lt;&gt;"",SUMIFS(Data_TABLE[Total Value Sold],Data_TABLE[EOM Date],"="&amp;EOMONTH(Dashboard!$I$7,0),Data_TABLE[Customer],"="&amp;Calc!U3020),"")</f>
        <v/>
      </c>
    </row>
    <row r="3021" spans="22:22" x14ac:dyDescent="0.2">
      <c r="V3021" s="18" t="str">
        <f>IF(U3021&lt;&gt;"",SUMIFS(Data_TABLE[Total Value Sold],Data_TABLE[EOM Date],"="&amp;EOMONTH(Dashboard!$I$7,0),Data_TABLE[Customer],"="&amp;Calc!U3021),"")</f>
        <v/>
      </c>
    </row>
    <row r="3022" spans="22:22" x14ac:dyDescent="0.2">
      <c r="V3022" s="18" t="str">
        <f>IF(U3022&lt;&gt;"",SUMIFS(Data_TABLE[Total Value Sold],Data_TABLE[EOM Date],"="&amp;EOMONTH(Dashboard!$I$7,0),Data_TABLE[Customer],"="&amp;Calc!U3022),"")</f>
        <v/>
      </c>
    </row>
    <row r="3023" spans="22:22" x14ac:dyDescent="0.2">
      <c r="V3023" s="18" t="str">
        <f>IF(U3023&lt;&gt;"",SUMIFS(Data_TABLE[Total Value Sold],Data_TABLE[EOM Date],"="&amp;EOMONTH(Dashboard!$I$7,0),Data_TABLE[Customer],"="&amp;Calc!U3023),"")</f>
        <v/>
      </c>
    </row>
    <row r="3024" spans="22:22" x14ac:dyDescent="0.2">
      <c r="V3024" s="18" t="str">
        <f>IF(U3024&lt;&gt;"",SUMIFS(Data_TABLE[Total Value Sold],Data_TABLE[EOM Date],"="&amp;EOMONTH(Dashboard!$I$7,0),Data_TABLE[Customer],"="&amp;Calc!U3024),"")</f>
        <v/>
      </c>
    </row>
    <row r="3025" spans="22:22" x14ac:dyDescent="0.2">
      <c r="V3025" s="18" t="str">
        <f>IF(U3025&lt;&gt;"",SUMIFS(Data_TABLE[Total Value Sold],Data_TABLE[EOM Date],"="&amp;EOMONTH(Dashboard!$I$7,0),Data_TABLE[Customer],"="&amp;Calc!U3025),"")</f>
        <v/>
      </c>
    </row>
    <row r="3026" spans="22:22" x14ac:dyDescent="0.2">
      <c r="V3026" s="18" t="str">
        <f>IF(U3026&lt;&gt;"",SUMIFS(Data_TABLE[Total Value Sold],Data_TABLE[EOM Date],"="&amp;EOMONTH(Dashboard!$I$7,0),Data_TABLE[Customer],"="&amp;Calc!U3026),"")</f>
        <v/>
      </c>
    </row>
    <row r="3027" spans="22:22" x14ac:dyDescent="0.2">
      <c r="V3027" s="18" t="str">
        <f>IF(U3027&lt;&gt;"",SUMIFS(Data_TABLE[Total Value Sold],Data_TABLE[EOM Date],"="&amp;EOMONTH(Dashboard!$I$7,0),Data_TABLE[Customer],"="&amp;Calc!U3027),"")</f>
        <v/>
      </c>
    </row>
    <row r="3028" spans="22:22" x14ac:dyDescent="0.2">
      <c r="V3028" s="18" t="str">
        <f>IF(U3028&lt;&gt;"",SUMIFS(Data_TABLE[Total Value Sold],Data_TABLE[EOM Date],"="&amp;EOMONTH(Dashboard!$I$7,0),Data_TABLE[Customer],"="&amp;Calc!U3028),"")</f>
        <v/>
      </c>
    </row>
    <row r="3029" spans="22:22" x14ac:dyDescent="0.2">
      <c r="V3029" s="18" t="str">
        <f>IF(U3029&lt;&gt;"",SUMIFS(Data_TABLE[Total Value Sold],Data_TABLE[EOM Date],"="&amp;EOMONTH(Dashboard!$I$7,0),Data_TABLE[Customer],"="&amp;Calc!U3029),"")</f>
        <v/>
      </c>
    </row>
    <row r="3030" spans="22:22" x14ac:dyDescent="0.2">
      <c r="V3030" s="18" t="str">
        <f>IF(U3030&lt;&gt;"",SUMIFS(Data_TABLE[Total Value Sold],Data_TABLE[EOM Date],"="&amp;EOMONTH(Dashboard!$I$7,0),Data_TABLE[Customer],"="&amp;Calc!U3030),"")</f>
        <v/>
      </c>
    </row>
    <row r="3031" spans="22:22" x14ac:dyDescent="0.2">
      <c r="V3031" s="18" t="str">
        <f>IF(U3031&lt;&gt;"",SUMIFS(Data_TABLE[Total Value Sold],Data_TABLE[EOM Date],"="&amp;EOMONTH(Dashboard!$I$7,0),Data_TABLE[Customer],"="&amp;Calc!U3031),"")</f>
        <v/>
      </c>
    </row>
    <row r="3032" spans="22:22" x14ac:dyDescent="0.2">
      <c r="V3032" s="18" t="str">
        <f>IF(U3032&lt;&gt;"",SUMIFS(Data_TABLE[Total Value Sold],Data_TABLE[EOM Date],"="&amp;EOMONTH(Dashboard!$I$7,0),Data_TABLE[Customer],"="&amp;Calc!U3032),"")</f>
        <v/>
      </c>
    </row>
    <row r="3033" spans="22:22" x14ac:dyDescent="0.2">
      <c r="V3033" s="18" t="str">
        <f>IF(U3033&lt;&gt;"",SUMIFS(Data_TABLE[Total Value Sold],Data_TABLE[EOM Date],"="&amp;EOMONTH(Dashboard!$I$7,0),Data_TABLE[Customer],"="&amp;Calc!U3033),"")</f>
        <v/>
      </c>
    </row>
    <row r="3034" spans="22:22" x14ac:dyDescent="0.2">
      <c r="V3034" s="18" t="str">
        <f>IF(U3034&lt;&gt;"",SUMIFS(Data_TABLE[Total Value Sold],Data_TABLE[EOM Date],"="&amp;EOMONTH(Dashboard!$I$7,0),Data_TABLE[Customer],"="&amp;Calc!U3034),"")</f>
        <v/>
      </c>
    </row>
    <row r="3035" spans="22:22" x14ac:dyDescent="0.2">
      <c r="V3035" s="18" t="str">
        <f>IF(U3035&lt;&gt;"",SUMIFS(Data_TABLE[Total Value Sold],Data_TABLE[EOM Date],"="&amp;EOMONTH(Dashboard!$I$7,0),Data_TABLE[Customer],"="&amp;Calc!U3035),"")</f>
        <v/>
      </c>
    </row>
    <row r="3036" spans="22:22" x14ac:dyDescent="0.2">
      <c r="V3036" s="18" t="str">
        <f>IF(U3036&lt;&gt;"",SUMIFS(Data_TABLE[Total Value Sold],Data_TABLE[EOM Date],"="&amp;EOMONTH(Dashboard!$I$7,0),Data_TABLE[Customer],"="&amp;Calc!U3036),"")</f>
        <v/>
      </c>
    </row>
    <row r="3037" spans="22:22" x14ac:dyDescent="0.2">
      <c r="V3037" s="18" t="str">
        <f>IF(U3037&lt;&gt;"",SUMIFS(Data_TABLE[Total Value Sold],Data_TABLE[EOM Date],"="&amp;EOMONTH(Dashboard!$I$7,0),Data_TABLE[Customer],"="&amp;Calc!U3037),"")</f>
        <v/>
      </c>
    </row>
    <row r="3038" spans="22:22" x14ac:dyDescent="0.2">
      <c r="V3038" s="18" t="str">
        <f>IF(U3038&lt;&gt;"",SUMIFS(Data_TABLE[Total Value Sold],Data_TABLE[EOM Date],"="&amp;EOMONTH(Dashboard!$I$7,0),Data_TABLE[Customer],"="&amp;Calc!U3038),"")</f>
        <v/>
      </c>
    </row>
    <row r="3039" spans="22:22" x14ac:dyDescent="0.2">
      <c r="V3039" s="18" t="str">
        <f>IF(U3039&lt;&gt;"",SUMIFS(Data_TABLE[Total Value Sold],Data_TABLE[EOM Date],"="&amp;EOMONTH(Dashboard!$I$7,0),Data_TABLE[Customer],"="&amp;Calc!U3039),"")</f>
        <v/>
      </c>
    </row>
    <row r="3040" spans="22:22" x14ac:dyDescent="0.2">
      <c r="V3040" s="18" t="str">
        <f>IF(U3040&lt;&gt;"",SUMIFS(Data_TABLE[Total Value Sold],Data_TABLE[EOM Date],"="&amp;EOMONTH(Dashboard!$I$7,0),Data_TABLE[Customer],"="&amp;Calc!U3040),"")</f>
        <v/>
      </c>
    </row>
    <row r="3041" spans="22:22" x14ac:dyDescent="0.2">
      <c r="V3041" s="18" t="str">
        <f>IF(U3041&lt;&gt;"",SUMIFS(Data_TABLE[Total Value Sold],Data_TABLE[EOM Date],"="&amp;EOMONTH(Dashboard!$I$7,0),Data_TABLE[Customer],"="&amp;Calc!U3041),"")</f>
        <v/>
      </c>
    </row>
    <row r="3042" spans="22:22" x14ac:dyDescent="0.2">
      <c r="V3042" s="18" t="str">
        <f>IF(U3042&lt;&gt;"",SUMIFS(Data_TABLE[Total Value Sold],Data_TABLE[EOM Date],"="&amp;EOMONTH(Dashboard!$I$7,0),Data_TABLE[Customer],"="&amp;Calc!U3042),"")</f>
        <v/>
      </c>
    </row>
    <row r="3043" spans="22:22" x14ac:dyDescent="0.2">
      <c r="V3043" s="18" t="str">
        <f>IF(U3043&lt;&gt;"",SUMIFS(Data_TABLE[Total Value Sold],Data_TABLE[EOM Date],"="&amp;EOMONTH(Dashboard!$I$7,0),Data_TABLE[Customer],"="&amp;Calc!U3043),"")</f>
        <v/>
      </c>
    </row>
    <row r="3044" spans="22:22" x14ac:dyDescent="0.2">
      <c r="V3044" s="18" t="str">
        <f>IF(U3044&lt;&gt;"",SUMIFS(Data_TABLE[Total Value Sold],Data_TABLE[EOM Date],"="&amp;EOMONTH(Dashboard!$I$7,0),Data_TABLE[Customer],"="&amp;Calc!U3044),"")</f>
        <v/>
      </c>
    </row>
    <row r="3045" spans="22:22" x14ac:dyDescent="0.2">
      <c r="V3045" s="18" t="str">
        <f>IF(U3045&lt;&gt;"",SUMIFS(Data_TABLE[Total Value Sold],Data_TABLE[EOM Date],"="&amp;EOMONTH(Dashboard!$I$7,0),Data_TABLE[Customer],"="&amp;Calc!U3045),"")</f>
        <v/>
      </c>
    </row>
    <row r="3046" spans="22:22" x14ac:dyDescent="0.2">
      <c r="V3046" s="18" t="str">
        <f>IF(U3046&lt;&gt;"",SUMIFS(Data_TABLE[Total Value Sold],Data_TABLE[EOM Date],"="&amp;EOMONTH(Dashboard!$I$7,0),Data_TABLE[Customer],"="&amp;Calc!U3046),"")</f>
        <v/>
      </c>
    </row>
    <row r="3047" spans="22:22" x14ac:dyDescent="0.2">
      <c r="V3047" s="18" t="str">
        <f>IF(U3047&lt;&gt;"",SUMIFS(Data_TABLE[Total Value Sold],Data_TABLE[EOM Date],"="&amp;EOMONTH(Dashboard!$I$7,0),Data_TABLE[Customer],"="&amp;Calc!U3047),"")</f>
        <v/>
      </c>
    </row>
    <row r="3048" spans="22:22" x14ac:dyDescent="0.2">
      <c r="V3048" s="18" t="str">
        <f>IF(U3048&lt;&gt;"",SUMIFS(Data_TABLE[Total Value Sold],Data_TABLE[EOM Date],"="&amp;EOMONTH(Dashboard!$I$7,0),Data_TABLE[Customer],"="&amp;Calc!U3048),"")</f>
        <v/>
      </c>
    </row>
    <row r="3049" spans="22:22" x14ac:dyDescent="0.2">
      <c r="V3049" s="18" t="str">
        <f>IF(U3049&lt;&gt;"",SUMIFS(Data_TABLE[Total Value Sold],Data_TABLE[EOM Date],"="&amp;EOMONTH(Dashboard!$I$7,0),Data_TABLE[Customer],"="&amp;Calc!U3049),"")</f>
        <v/>
      </c>
    </row>
    <row r="3050" spans="22:22" x14ac:dyDescent="0.2">
      <c r="V3050" s="18" t="str">
        <f>IF(U3050&lt;&gt;"",SUMIFS(Data_TABLE[Total Value Sold],Data_TABLE[EOM Date],"="&amp;EOMONTH(Dashboard!$I$7,0),Data_TABLE[Customer],"="&amp;Calc!U3050),"")</f>
        <v/>
      </c>
    </row>
    <row r="3051" spans="22:22" x14ac:dyDescent="0.2">
      <c r="V3051" s="18" t="str">
        <f>IF(U3051&lt;&gt;"",SUMIFS(Data_TABLE[Total Value Sold],Data_TABLE[EOM Date],"="&amp;EOMONTH(Dashboard!$I$7,0),Data_TABLE[Customer],"="&amp;Calc!U3051),"")</f>
        <v/>
      </c>
    </row>
    <row r="3052" spans="22:22" x14ac:dyDescent="0.2">
      <c r="V3052" s="18" t="str">
        <f>IF(U3052&lt;&gt;"",SUMIFS(Data_TABLE[Total Value Sold],Data_TABLE[EOM Date],"="&amp;EOMONTH(Dashboard!$I$7,0),Data_TABLE[Customer],"="&amp;Calc!U3052),"")</f>
        <v/>
      </c>
    </row>
    <row r="3053" spans="22:22" x14ac:dyDescent="0.2">
      <c r="V3053" s="18" t="str">
        <f>IF(U3053&lt;&gt;"",SUMIFS(Data_TABLE[Total Value Sold],Data_TABLE[EOM Date],"="&amp;EOMONTH(Dashboard!$I$7,0),Data_TABLE[Customer],"="&amp;Calc!U3053),"")</f>
        <v/>
      </c>
    </row>
    <row r="3054" spans="22:22" x14ac:dyDescent="0.2">
      <c r="V3054" s="18" t="str">
        <f>IF(U3054&lt;&gt;"",SUMIFS(Data_TABLE[Total Value Sold],Data_TABLE[EOM Date],"="&amp;EOMONTH(Dashboard!$I$7,0),Data_TABLE[Customer],"="&amp;Calc!U3054),"")</f>
        <v/>
      </c>
    </row>
    <row r="3055" spans="22:22" x14ac:dyDescent="0.2">
      <c r="V3055" s="18" t="str">
        <f>IF(U3055&lt;&gt;"",SUMIFS(Data_TABLE[Total Value Sold],Data_TABLE[EOM Date],"="&amp;EOMONTH(Dashboard!$I$7,0),Data_TABLE[Customer],"="&amp;Calc!U3055),"")</f>
        <v/>
      </c>
    </row>
    <row r="3056" spans="22:22" x14ac:dyDescent="0.2">
      <c r="V3056" s="18" t="str">
        <f>IF(U3056&lt;&gt;"",SUMIFS(Data_TABLE[Total Value Sold],Data_TABLE[EOM Date],"="&amp;EOMONTH(Dashboard!$I$7,0),Data_TABLE[Customer],"="&amp;Calc!U3056),"")</f>
        <v/>
      </c>
    </row>
    <row r="3057" spans="22:22" x14ac:dyDescent="0.2">
      <c r="V3057" s="18" t="str">
        <f>IF(U3057&lt;&gt;"",SUMIFS(Data_TABLE[Total Value Sold],Data_TABLE[EOM Date],"="&amp;EOMONTH(Dashboard!$I$7,0),Data_TABLE[Customer],"="&amp;Calc!U3057),"")</f>
        <v/>
      </c>
    </row>
    <row r="3058" spans="22:22" x14ac:dyDescent="0.2">
      <c r="V3058" s="18" t="str">
        <f>IF(U3058&lt;&gt;"",SUMIFS(Data_TABLE[Total Value Sold],Data_TABLE[EOM Date],"="&amp;EOMONTH(Dashboard!$I$7,0),Data_TABLE[Customer],"="&amp;Calc!U3058),"")</f>
        <v/>
      </c>
    </row>
    <row r="3059" spans="22:22" x14ac:dyDescent="0.2">
      <c r="V3059" s="18" t="str">
        <f>IF(U3059&lt;&gt;"",SUMIFS(Data_TABLE[Total Value Sold],Data_TABLE[EOM Date],"="&amp;EOMONTH(Dashboard!$I$7,0),Data_TABLE[Customer],"="&amp;Calc!U3059),"")</f>
        <v/>
      </c>
    </row>
    <row r="3060" spans="22:22" x14ac:dyDescent="0.2">
      <c r="V3060" s="18" t="str">
        <f>IF(U3060&lt;&gt;"",SUMIFS(Data_TABLE[Total Value Sold],Data_TABLE[EOM Date],"="&amp;EOMONTH(Dashboard!$I$7,0),Data_TABLE[Customer],"="&amp;Calc!U3060),"")</f>
        <v/>
      </c>
    </row>
    <row r="3061" spans="22:22" x14ac:dyDescent="0.2">
      <c r="V3061" s="18" t="str">
        <f>IF(U3061&lt;&gt;"",SUMIFS(Data_TABLE[Total Value Sold],Data_TABLE[EOM Date],"="&amp;EOMONTH(Dashboard!$I$7,0),Data_TABLE[Customer],"="&amp;Calc!U3061),"")</f>
        <v/>
      </c>
    </row>
    <row r="3062" spans="22:22" x14ac:dyDescent="0.2">
      <c r="V3062" s="18" t="str">
        <f>IF(U3062&lt;&gt;"",SUMIFS(Data_TABLE[Total Value Sold],Data_TABLE[EOM Date],"="&amp;EOMONTH(Dashboard!$I$7,0),Data_TABLE[Customer],"="&amp;Calc!U3062),"")</f>
        <v/>
      </c>
    </row>
    <row r="3063" spans="22:22" x14ac:dyDescent="0.2">
      <c r="V3063" s="18" t="str">
        <f>IF(U3063&lt;&gt;"",SUMIFS(Data_TABLE[Total Value Sold],Data_TABLE[EOM Date],"="&amp;EOMONTH(Dashboard!$I$7,0),Data_TABLE[Customer],"="&amp;Calc!U3063),"")</f>
        <v/>
      </c>
    </row>
    <row r="3064" spans="22:22" x14ac:dyDescent="0.2">
      <c r="V3064" s="18" t="str">
        <f>IF(U3064&lt;&gt;"",SUMIFS(Data_TABLE[Total Value Sold],Data_TABLE[EOM Date],"="&amp;EOMONTH(Dashboard!$I$7,0),Data_TABLE[Customer],"="&amp;Calc!U3064),"")</f>
        <v/>
      </c>
    </row>
    <row r="3065" spans="22:22" x14ac:dyDescent="0.2">
      <c r="V3065" s="18" t="str">
        <f>IF(U3065&lt;&gt;"",SUMIFS(Data_TABLE[Total Value Sold],Data_TABLE[EOM Date],"="&amp;EOMONTH(Dashboard!$I$7,0),Data_TABLE[Customer],"="&amp;Calc!U3065),"")</f>
        <v/>
      </c>
    </row>
    <row r="3066" spans="22:22" x14ac:dyDescent="0.2">
      <c r="V3066" s="18" t="str">
        <f>IF(U3066&lt;&gt;"",SUMIFS(Data_TABLE[Total Value Sold],Data_TABLE[EOM Date],"="&amp;EOMONTH(Dashboard!$I$7,0),Data_TABLE[Customer],"="&amp;Calc!U3066),"")</f>
        <v/>
      </c>
    </row>
    <row r="3067" spans="22:22" x14ac:dyDescent="0.2">
      <c r="V3067" s="18" t="str">
        <f>IF(U3067&lt;&gt;"",SUMIFS(Data_TABLE[Total Value Sold],Data_TABLE[EOM Date],"="&amp;EOMONTH(Dashboard!$I$7,0),Data_TABLE[Customer],"="&amp;Calc!U3067),"")</f>
        <v/>
      </c>
    </row>
    <row r="3068" spans="22:22" x14ac:dyDescent="0.2">
      <c r="V3068" s="18" t="str">
        <f>IF(U3068&lt;&gt;"",SUMIFS(Data_TABLE[Total Value Sold],Data_TABLE[EOM Date],"="&amp;EOMONTH(Dashboard!$I$7,0),Data_TABLE[Customer],"="&amp;Calc!U3068),"")</f>
        <v/>
      </c>
    </row>
    <row r="3069" spans="22:22" x14ac:dyDescent="0.2">
      <c r="V3069" s="18" t="str">
        <f>IF(U3069&lt;&gt;"",SUMIFS(Data_TABLE[Total Value Sold],Data_TABLE[EOM Date],"="&amp;EOMONTH(Dashboard!$I$7,0),Data_TABLE[Customer],"="&amp;Calc!U3069),"")</f>
        <v/>
      </c>
    </row>
    <row r="3070" spans="22:22" x14ac:dyDescent="0.2">
      <c r="V3070" s="18" t="str">
        <f>IF(U3070&lt;&gt;"",SUMIFS(Data_TABLE[Total Value Sold],Data_TABLE[EOM Date],"="&amp;EOMONTH(Dashboard!$I$7,0),Data_TABLE[Customer],"="&amp;Calc!U3070),"")</f>
        <v/>
      </c>
    </row>
    <row r="3071" spans="22:22" x14ac:dyDescent="0.2">
      <c r="V3071" s="18" t="str">
        <f>IF(U3071&lt;&gt;"",SUMIFS(Data_TABLE[Total Value Sold],Data_TABLE[EOM Date],"="&amp;EOMONTH(Dashboard!$I$7,0),Data_TABLE[Customer],"="&amp;Calc!U3071),"")</f>
        <v/>
      </c>
    </row>
    <row r="3072" spans="22:22" x14ac:dyDescent="0.2">
      <c r="V3072" s="18" t="str">
        <f>IF(U3072&lt;&gt;"",SUMIFS(Data_TABLE[Total Value Sold],Data_TABLE[EOM Date],"="&amp;EOMONTH(Dashboard!$I$7,0),Data_TABLE[Customer],"="&amp;Calc!U3072),"")</f>
        <v/>
      </c>
    </row>
    <row r="3073" spans="22:22" x14ac:dyDescent="0.2">
      <c r="V3073" s="18" t="str">
        <f>IF(U3073&lt;&gt;"",SUMIFS(Data_TABLE[Total Value Sold],Data_TABLE[EOM Date],"="&amp;EOMONTH(Dashboard!$I$7,0),Data_TABLE[Customer],"="&amp;Calc!U3073),"")</f>
        <v/>
      </c>
    </row>
    <row r="3074" spans="22:22" x14ac:dyDescent="0.2">
      <c r="V3074" s="18" t="str">
        <f>IF(U3074&lt;&gt;"",SUMIFS(Data_TABLE[Total Value Sold],Data_TABLE[EOM Date],"="&amp;EOMONTH(Dashboard!$I$7,0),Data_TABLE[Customer],"="&amp;Calc!U3074),"")</f>
        <v/>
      </c>
    </row>
    <row r="3075" spans="22:22" x14ac:dyDescent="0.2">
      <c r="V3075" s="18" t="str">
        <f>IF(U3075&lt;&gt;"",SUMIFS(Data_TABLE[Total Value Sold],Data_TABLE[EOM Date],"="&amp;EOMONTH(Dashboard!$I$7,0),Data_TABLE[Customer],"="&amp;Calc!U3075),"")</f>
        <v/>
      </c>
    </row>
    <row r="3076" spans="22:22" x14ac:dyDescent="0.2">
      <c r="V3076" s="18" t="str">
        <f>IF(U3076&lt;&gt;"",SUMIFS(Data_TABLE[Total Value Sold],Data_TABLE[EOM Date],"="&amp;EOMONTH(Dashboard!$I$7,0),Data_TABLE[Customer],"="&amp;Calc!U3076),"")</f>
        <v/>
      </c>
    </row>
    <row r="3077" spans="22:22" x14ac:dyDescent="0.2">
      <c r="V3077" s="18" t="str">
        <f>IF(U3077&lt;&gt;"",SUMIFS(Data_TABLE[Total Value Sold],Data_TABLE[EOM Date],"="&amp;EOMONTH(Dashboard!$I$7,0),Data_TABLE[Customer],"="&amp;Calc!U3077),"")</f>
        <v/>
      </c>
    </row>
    <row r="3078" spans="22:22" x14ac:dyDescent="0.2">
      <c r="V3078" s="18" t="str">
        <f>IF(U3078&lt;&gt;"",SUMIFS(Data_TABLE[Total Value Sold],Data_TABLE[EOM Date],"="&amp;EOMONTH(Dashboard!$I$7,0),Data_TABLE[Customer],"="&amp;Calc!U3078),"")</f>
        <v/>
      </c>
    </row>
    <row r="3079" spans="22:22" x14ac:dyDescent="0.2">
      <c r="V3079" s="18" t="str">
        <f>IF(U3079&lt;&gt;"",SUMIFS(Data_TABLE[Total Value Sold],Data_TABLE[EOM Date],"="&amp;EOMONTH(Dashboard!$I$7,0),Data_TABLE[Customer],"="&amp;Calc!U3079),"")</f>
        <v/>
      </c>
    </row>
    <row r="3080" spans="22:22" x14ac:dyDescent="0.2">
      <c r="V3080" s="18" t="str">
        <f>IF(U3080&lt;&gt;"",SUMIFS(Data_TABLE[Total Value Sold],Data_TABLE[EOM Date],"="&amp;EOMONTH(Dashboard!$I$7,0),Data_TABLE[Customer],"="&amp;Calc!U3080),"")</f>
        <v/>
      </c>
    </row>
    <row r="3081" spans="22:22" x14ac:dyDescent="0.2">
      <c r="V3081" s="18" t="str">
        <f>IF(U3081&lt;&gt;"",SUMIFS(Data_TABLE[Total Value Sold],Data_TABLE[EOM Date],"="&amp;EOMONTH(Dashboard!$I$7,0),Data_TABLE[Customer],"="&amp;Calc!U3081),"")</f>
        <v/>
      </c>
    </row>
    <row r="3082" spans="22:22" x14ac:dyDescent="0.2">
      <c r="V3082" s="18" t="str">
        <f>IF(U3082&lt;&gt;"",SUMIFS(Data_TABLE[Total Value Sold],Data_TABLE[EOM Date],"="&amp;EOMONTH(Dashboard!$I$7,0),Data_TABLE[Customer],"="&amp;Calc!U3082),"")</f>
        <v/>
      </c>
    </row>
    <row r="3083" spans="22:22" x14ac:dyDescent="0.2">
      <c r="V3083" s="18" t="str">
        <f>IF(U3083&lt;&gt;"",SUMIFS(Data_TABLE[Total Value Sold],Data_TABLE[EOM Date],"="&amp;EOMONTH(Dashboard!$I$7,0),Data_TABLE[Customer],"="&amp;Calc!U3083),"")</f>
        <v/>
      </c>
    </row>
    <row r="3084" spans="22:22" x14ac:dyDescent="0.2">
      <c r="V3084" s="18" t="str">
        <f>IF(U3084&lt;&gt;"",SUMIFS(Data_TABLE[Total Value Sold],Data_TABLE[EOM Date],"="&amp;EOMONTH(Dashboard!$I$7,0),Data_TABLE[Customer],"="&amp;Calc!U3084),"")</f>
        <v/>
      </c>
    </row>
    <row r="3085" spans="22:22" x14ac:dyDescent="0.2">
      <c r="V3085" s="18" t="str">
        <f>IF(U3085&lt;&gt;"",SUMIFS(Data_TABLE[Total Value Sold],Data_TABLE[EOM Date],"="&amp;EOMONTH(Dashboard!$I$7,0),Data_TABLE[Customer],"="&amp;Calc!U3085),"")</f>
        <v/>
      </c>
    </row>
    <row r="3086" spans="22:22" x14ac:dyDescent="0.2">
      <c r="V3086" s="18" t="str">
        <f>IF(U3086&lt;&gt;"",SUMIFS(Data_TABLE[Total Value Sold],Data_TABLE[EOM Date],"="&amp;EOMONTH(Dashboard!$I$7,0),Data_TABLE[Customer],"="&amp;Calc!U3086),"")</f>
        <v/>
      </c>
    </row>
    <row r="3087" spans="22:22" x14ac:dyDescent="0.2">
      <c r="V3087" s="18" t="str">
        <f>IF(U3087&lt;&gt;"",SUMIFS(Data_TABLE[Total Value Sold],Data_TABLE[EOM Date],"="&amp;EOMONTH(Dashboard!$I$7,0),Data_TABLE[Customer],"="&amp;Calc!U3087),"")</f>
        <v/>
      </c>
    </row>
    <row r="3088" spans="22:22" x14ac:dyDescent="0.2">
      <c r="V3088" s="18" t="str">
        <f>IF(U3088&lt;&gt;"",SUMIFS(Data_TABLE[Total Value Sold],Data_TABLE[EOM Date],"="&amp;EOMONTH(Dashboard!$I$7,0),Data_TABLE[Customer],"="&amp;Calc!U3088),"")</f>
        <v/>
      </c>
    </row>
    <row r="3089" spans="22:22" x14ac:dyDescent="0.2">
      <c r="V3089" s="18" t="str">
        <f>IF(U3089&lt;&gt;"",SUMIFS(Data_TABLE[Total Value Sold],Data_TABLE[EOM Date],"="&amp;EOMONTH(Dashboard!$I$7,0),Data_TABLE[Customer],"="&amp;Calc!U3089),"")</f>
        <v/>
      </c>
    </row>
    <row r="3090" spans="22:22" x14ac:dyDescent="0.2">
      <c r="V3090" s="18" t="str">
        <f>IF(U3090&lt;&gt;"",SUMIFS(Data_TABLE[Total Value Sold],Data_TABLE[EOM Date],"="&amp;EOMONTH(Dashboard!$I$7,0),Data_TABLE[Customer],"="&amp;Calc!U3090),"")</f>
        <v/>
      </c>
    </row>
    <row r="3091" spans="22:22" x14ac:dyDescent="0.2">
      <c r="V3091" s="18" t="str">
        <f>IF(U3091&lt;&gt;"",SUMIFS(Data_TABLE[Total Value Sold],Data_TABLE[EOM Date],"="&amp;EOMONTH(Dashboard!$I$7,0),Data_TABLE[Customer],"="&amp;Calc!U3091),"")</f>
        <v/>
      </c>
    </row>
    <row r="3092" spans="22:22" x14ac:dyDescent="0.2">
      <c r="V3092" s="18" t="str">
        <f>IF(U3092&lt;&gt;"",SUMIFS(Data_TABLE[Total Value Sold],Data_TABLE[EOM Date],"="&amp;EOMONTH(Dashboard!$I$7,0),Data_TABLE[Customer],"="&amp;Calc!U3092),"")</f>
        <v/>
      </c>
    </row>
    <row r="3093" spans="22:22" x14ac:dyDescent="0.2">
      <c r="V3093" s="18" t="str">
        <f>IF(U3093&lt;&gt;"",SUMIFS(Data_TABLE[Total Value Sold],Data_TABLE[EOM Date],"="&amp;EOMONTH(Dashboard!$I$7,0),Data_TABLE[Customer],"="&amp;Calc!U3093),"")</f>
        <v/>
      </c>
    </row>
    <row r="3094" spans="22:22" x14ac:dyDescent="0.2">
      <c r="V3094" s="18" t="str">
        <f>IF(U3094&lt;&gt;"",SUMIFS(Data_TABLE[Total Value Sold],Data_TABLE[EOM Date],"="&amp;EOMONTH(Dashboard!$I$7,0),Data_TABLE[Customer],"="&amp;Calc!U3094),"")</f>
        <v/>
      </c>
    </row>
    <row r="3095" spans="22:22" x14ac:dyDescent="0.2">
      <c r="V3095" s="18" t="str">
        <f>IF(U3095&lt;&gt;"",SUMIFS(Data_TABLE[Total Value Sold],Data_TABLE[EOM Date],"="&amp;EOMONTH(Dashboard!$I$7,0),Data_TABLE[Customer],"="&amp;Calc!U3095),"")</f>
        <v/>
      </c>
    </row>
    <row r="3096" spans="22:22" x14ac:dyDescent="0.2">
      <c r="V3096" s="18" t="str">
        <f>IF(U3096&lt;&gt;"",SUMIFS(Data_TABLE[Total Value Sold],Data_TABLE[EOM Date],"="&amp;EOMONTH(Dashboard!$I$7,0),Data_TABLE[Customer],"="&amp;Calc!U3096),"")</f>
        <v/>
      </c>
    </row>
    <row r="3097" spans="22:22" x14ac:dyDescent="0.2">
      <c r="V3097" s="18" t="str">
        <f>IF(U3097&lt;&gt;"",SUMIFS(Data_TABLE[Total Value Sold],Data_TABLE[EOM Date],"="&amp;EOMONTH(Dashboard!$I$7,0),Data_TABLE[Customer],"="&amp;Calc!U3097),"")</f>
        <v/>
      </c>
    </row>
    <row r="3098" spans="22:22" x14ac:dyDescent="0.2">
      <c r="V3098" s="18" t="str">
        <f>IF(U3098&lt;&gt;"",SUMIFS(Data_TABLE[Total Value Sold],Data_TABLE[EOM Date],"="&amp;EOMONTH(Dashboard!$I$7,0),Data_TABLE[Customer],"="&amp;Calc!U3098),"")</f>
        <v/>
      </c>
    </row>
    <row r="3099" spans="22:22" x14ac:dyDescent="0.2">
      <c r="V3099" s="18" t="str">
        <f>IF(U3099&lt;&gt;"",SUMIFS(Data_TABLE[Total Value Sold],Data_TABLE[EOM Date],"="&amp;EOMONTH(Dashboard!$I$7,0),Data_TABLE[Customer],"="&amp;Calc!U3099),"")</f>
        <v/>
      </c>
    </row>
    <row r="3100" spans="22:22" x14ac:dyDescent="0.2">
      <c r="V3100" s="18" t="str">
        <f>IF(U3100&lt;&gt;"",SUMIFS(Data_TABLE[Total Value Sold],Data_TABLE[EOM Date],"="&amp;EOMONTH(Dashboard!$I$7,0),Data_TABLE[Customer],"="&amp;Calc!U3100),"")</f>
        <v/>
      </c>
    </row>
    <row r="3101" spans="22:22" x14ac:dyDescent="0.2">
      <c r="V3101" s="18" t="str">
        <f>IF(U3101&lt;&gt;"",SUMIFS(Data_TABLE[Total Value Sold],Data_TABLE[EOM Date],"="&amp;EOMONTH(Dashboard!$I$7,0),Data_TABLE[Customer],"="&amp;Calc!U3101),"")</f>
        <v/>
      </c>
    </row>
    <row r="3102" spans="22:22" x14ac:dyDescent="0.2">
      <c r="V3102" s="18" t="str">
        <f>IF(U3102&lt;&gt;"",SUMIFS(Data_TABLE[Total Value Sold],Data_TABLE[EOM Date],"="&amp;EOMONTH(Dashboard!$I$7,0),Data_TABLE[Customer],"="&amp;Calc!U3102),"")</f>
        <v/>
      </c>
    </row>
    <row r="3103" spans="22:22" x14ac:dyDescent="0.2">
      <c r="V3103" s="18" t="str">
        <f>IF(U3103&lt;&gt;"",SUMIFS(Data_TABLE[Total Value Sold],Data_TABLE[EOM Date],"="&amp;EOMONTH(Dashboard!$I$7,0),Data_TABLE[Customer],"="&amp;Calc!U3103),"")</f>
        <v/>
      </c>
    </row>
    <row r="3104" spans="22:22" x14ac:dyDescent="0.2">
      <c r="V3104" s="18" t="str">
        <f>IF(U3104&lt;&gt;"",SUMIFS(Data_TABLE[Total Value Sold],Data_TABLE[EOM Date],"="&amp;EOMONTH(Dashboard!$I$7,0),Data_TABLE[Customer],"="&amp;Calc!U3104),"")</f>
        <v/>
      </c>
    </row>
    <row r="3105" spans="22:22" x14ac:dyDescent="0.2">
      <c r="V3105" s="18" t="str">
        <f>IF(U3105&lt;&gt;"",SUMIFS(Data_TABLE[Total Value Sold],Data_TABLE[EOM Date],"="&amp;EOMONTH(Dashboard!$I$7,0),Data_TABLE[Customer],"="&amp;Calc!U3105),"")</f>
        <v/>
      </c>
    </row>
    <row r="3106" spans="22:22" x14ac:dyDescent="0.2">
      <c r="V3106" s="18" t="str">
        <f>IF(U3106&lt;&gt;"",SUMIFS(Data_TABLE[Total Value Sold],Data_TABLE[EOM Date],"="&amp;EOMONTH(Dashboard!$I$7,0),Data_TABLE[Customer],"="&amp;Calc!U3106),"")</f>
        <v/>
      </c>
    </row>
    <row r="3107" spans="22:22" x14ac:dyDescent="0.2">
      <c r="V3107" s="18" t="str">
        <f>IF(U3107&lt;&gt;"",SUMIFS(Data_TABLE[Total Value Sold],Data_TABLE[EOM Date],"="&amp;EOMONTH(Dashboard!$I$7,0),Data_TABLE[Customer],"="&amp;Calc!U3107),"")</f>
        <v/>
      </c>
    </row>
    <row r="3108" spans="22:22" x14ac:dyDescent="0.2">
      <c r="V3108" s="18" t="str">
        <f>IF(U3108&lt;&gt;"",SUMIFS(Data_TABLE[Total Value Sold],Data_TABLE[EOM Date],"="&amp;EOMONTH(Dashboard!$I$7,0),Data_TABLE[Customer],"="&amp;Calc!U3108),"")</f>
        <v/>
      </c>
    </row>
    <row r="3109" spans="22:22" x14ac:dyDescent="0.2">
      <c r="V3109" s="18" t="str">
        <f>IF(U3109&lt;&gt;"",SUMIFS(Data_TABLE[Total Value Sold],Data_TABLE[EOM Date],"="&amp;EOMONTH(Dashboard!$I$7,0),Data_TABLE[Customer],"="&amp;Calc!U3109),"")</f>
        <v/>
      </c>
    </row>
    <row r="3110" spans="22:22" x14ac:dyDescent="0.2">
      <c r="V3110" s="18" t="str">
        <f>IF(U3110&lt;&gt;"",SUMIFS(Data_TABLE[Total Value Sold],Data_TABLE[EOM Date],"="&amp;EOMONTH(Dashboard!$I$7,0),Data_TABLE[Customer],"="&amp;Calc!U3110),"")</f>
        <v/>
      </c>
    </row>
    <row r="3111" spans="22:22" x14ac:dyDescent="0.2">
      <c r="V3111" s="18" t="str">
        <f>IF(U3111&lt;&gt;"",SUMIFS(Data_TABLE[Total Value Sold],Data_TABLE[EOM Date],"="&amp;EOMONTH(Dashboard!$I$7,0),Data_TABLE[Customer],"="&amp;Calc!U3111),"")</f>
        <v/>
      </c>
    </row>
    <row r="3112" spans="22:22" x14ac:dyDescent="0.2">
      <c r="V3112" s="18" t="str">
        <f>IF(U3112&lt;&gt;"",SUMIFS(Data_TABLE[Total Value Sold],Data_TABLE[EOM Date],"="&amp;EOMONTH(Dashboard!$I$7,0),Data_TABLE[Customer],"="&amp;Calc!U3112),"")</f>
        <v/>
      </c>
    </row>
    <row r="3113" spans="22:22" x14ac:dyDescent="0.2">
      <c r="V3113" s="18" t="str">
        <f>IF(U3113&lt;&gt;"",SUMIFS(Data_TABLE[Total Value Sold],Data_TABLE[EOM Date],"="&amp;EOMONTH(Dashboard!$I$7,0),Data_TABLE[Customer],"="&amp;Calc!U3113),"")</f>
        <v/>
      </c>
    </row>
    <row r="3114" spans="22:22" x14ac:dyDescent="0.2">
      <c r="V3114" s="18" t="str">
        <f>IF(U3114&lt;&gt;"",SUMIFS(Data_TABLE[Total Value Sold],Data_TABLE[EOM Date],"="&amp;EOMONTH(Dashboard!$I$7,0),Data_TABLE[Customer],"="&amp;Calc!U3114),"")</f>
        <v/>
      </c>
    </row>
    <row r="3115" spans="22:22" x14ac:dyDescent="0.2">
      <c r="V3115" s="18" t="str">
        <f>IF(U3115&lt;&gt;"",SUMIFS(Data_TABLE[Total Value Sold],Data_TABLE[EOM Date],"="&amp;EOMONTH(Dashboard!$I$7,0),Data_TABLE[Customer],"="&amp;Calc!U3115),"")</f>
        <v/>
      </c>
    </row>
    <row r="3116" spans="22:22" x14ac:dyDescent="0.2">
      <c r="V3116" s="18" t="str">
        <f>IF(U3116&lt;&gt;"",SUMIFS(Data_TABLE[Total Value Sold],Data_TABLE[EOM Date],"="&amp;EOMONTH(Dashboard!$I$7,0),Data_TABLE[Customer],"="&amp;Calc!U3116),"")</f>
        <v/>
      </c>
    </row>
    <row r="3117" spans="22:22" x14ac:dyDescent="0.2">
      <c r="V3117" s="18" t="str">
        <f>IF(U3117&lt;&gt;"",SUMIFS(Data_TABLE[Total Value Sold],Data_TABLE[EOM Date],"="&amp;EOMONTH(Dashboard!$I$7,0),Data_TABLE[Customer],"="&amp;Calc!U3117),"")</f>
        <v/>
      </c>
    </row>
    <row r="3118" spans="22:22" x14ac:dyDescent="0.2">
      <c r="V3118" s="18" t="str">
        <f>IF(U3118&lt;&gt;"",SUMIFS(Data_TABLE[Total Value Sold],Data_TABLE[EOM Date],"="&amp;EOMONTH(Dashboard!$I$7,0),Data_TABLE[Customer],"="&amp;Calc!U3118),"")</f>
        <v/>
      </c>
    </row>
    <row r="3119" spans="22:22" x14ac:dyDescent="0.2">
      <c r="V3119" s="18" t="str">
        <f>IF(U3119&lt;&gt;"",SUMIFS(Data_TABLE[Total Value Sold],Data_TABLE[EOM Date],"="&amp;EOMONTH(Dashboard!$I$7,0),Data_TABLE[Customer],"="&amp;Calc!U3119),"")</f>
        <v/>
      </c>
    </row>
    <row r="3120" spans="22:22" x14ac:dyDescent="0.2">
      <c r="V3120" s="18" t="str">
        <f>IF(U3120&lt;&gt;"",SUMIFS(Data_TABLE[Total Value Sold],Data_TABLE[EOM Date],"="&amp;EOMONTH(Dashboard!$I$7,0),Data_TABLE[Customer],"="&amp;Calc!U3120),"")</f>
        <v/>
      </c>
    </row>
    <row r="3121" spans="22:22" x14ac:dyDescent="0.2">
      <c r="V3121" s="18" t="str">
        <f>IF(U3121&lt;&gt;"",SUMIFS(Data_TABLE[Total Value Sold],Data_TABLE[EOM Date],"="&amp;EOMONTH(Dashboard!$I$7,0),Data_TABLE[Customer],"="&amp;Calc!U3121),"")</f>
        <v/>
      </c>
    </row>
    <row r="3122" spans="22:22" x14ac:dyDescent="0.2">
      <c r="V3122" s="18" t="str">
        <f>IF(U3122&lt;&gt;"",SUMIFS(Data_TABLE[Total Value Sold],Data_TABLE[EOM Date],"="&amp;EOMONTH(Dashboard!$I$7,0),Data_TABLE[Customer],"="&amp;Calc!U3122),"")</f>
        <v/>
      </c>
    </row>
    <row r="3123" spans="22:22" x14ac:dyDescent="0.2">
      <c r="V3123" s="18" t="str">
        <f>IF(U3123&lt;&gt;"",SUMIFS(Data_TABLE[Total Value Sold],Data_TABLE[EOM Date],"="&amp;EOMONTH(Dashboard!$I$7,0),Data_TABLE[Customer],"="&amp;Calc!U3123),"")</f>
        <v/>
      </c>
    </row>
    <row r="3124" spans="22:22" x14ac:dyDescent="0.2">
      <c r="V3124" s="18" t="str">
        <f>IF(U3124&lt;&gt;"",SUMIFS(Data_TABLE[Total Value Sold],Data_TABLE[EOM Date],"="&amp;EOMONTH(Dashboard!$I$7,0),Data_TABLE[Customer],"="&amp;Calc!U3124),"")</f>
        <v/>
      </c>
    </row>
    <row r="3125" spans="22:22" x14ac:dyDescent="0.2">
      <c r="V3125" s="18" t="str">
        <f>IF(U3125&lt;&gt;"",SUMIFS(Data_TABLE[Total Value Sold],Data_TABLE[EOM Date],"="&amp;EOMONTH(Dashboard!$I$7,0),Data_TABLE[Customer],"="&amp;Calc!U3125),"")</f>
        <v/>
      </c>
    </row>
    <row r="3126" spans="22:22" x14ac:dyDescent="0.2">
      <c r="V3126" s="18" t="str">
        <f>IF(U3126&lt;&gt;"",SUMIFS(Data_TABLE[Total Value Sold],Data_TABLE[EOM Date],"="&amp;EOMONTH(Dashboard!$I$7,0),Data_TABLE[Customer],"="&amp;Calc!U3126),"")</f>
        <v/>
      </c>
    </row>
    <row r="3127" spans="22:22" x14ac:dyDescent="0.2">
      <c r="V3127" s="18" t="str">
        <f>IF(U3127&lt;&gt;"",SUMIFS(Data_TABLE[Total Value Sold],Data_TABLE[EOM Date],"="&amp;EOMONTH(Dashboard!$I$7,0),Data_TABLE[Customer],"="&amp;Calc!U3127),"")</f>
        <v/>
      </c>
    </row>
    <row r="3128" spans="22:22" x14ac:dyDescent="0.2">
      <c r="V3128" s="18" t="str">
        <f>IF(U3128&lt;&gt;"",SUMIFS(Data_TABLE[Total Value Sold],Data_TABLE[EOM Date],"="&amp;EOMONTH(Dashboard!$I$7,0),Data_TABLE[Customer],"="&amp;Calc!U3128),"")</f>
        <v/>
      </c>
    </row>
    <row r="3129" spans="22:22" x14ac:dyDescent="0.2">
      <c r="V3129" s="18" t="str">
        <f>IF(U3129&lt;&gt;"",SUMIFS(Data_TABLE[Total Value Sold],Data_TABLE[EOM Date],"="&amp;EOMONTH(Dashboard!$I$7,0),Data_TABLE[Customer],"="&amp;Calc!U3129),"")</f>
        <v/>
      </c>
    </row>
    <row r="3130" spans="22:22" x14ac:dyDescent="0.2">
      <c r="V3130" s="18" t="str">
        <f>IF(U3130&lt;&gt;"",SUMIFS(Data_TABLE[Total Value Sold],Data_TABLE[EOM Date],"="&amp;EOMONTH(Dashboard!$I$7,0),Data_TABLE[Customer],"="&amp;Calc!U3130),"")</f>
        <v/>
      </c>
    </row>
    <row r="3131" spans="22:22" x14ac:dyDescent="0.2">
      <c r="V3131" s="18" t="str">
        <f>IF(U3131&lt;&gt;"",SUMIFS(Data_TABLE[Total Value Sold],Data_TABLE[EOM Date],"="&amp;EOMONTH(Dashboard!$I$7,0),Data_TABLE[Customer],"="&amp;Calc!U3131),"")</f>
        <v/>
      </c>
    </row>
    <row r="3132" spans="22:22" x14ac:dyDescent="0.2">
      <c r="V3132" s="18" t="str">
        <f>IF(U3132&lt;&gt;"",SUMIFS(Data_TABLE[Total Value Sold],Data_TABLE[EOM Date],"="&amp;EOMONTH(Dashboard!$I$7,0),Data_TABLE[Customer],"="&amp;Calc!U3132),"")</f>
        <v/>
      </c>
    </row>
    <row r="3133" spans="22:22" x14ac:dyDescent="0.2">
      <c r="V3133" s="18" t="str">
        <f>IF(U3133&lt;&gt;"",SUMIFS(Data_TABLE[Total Value Sold],Data_TABLE[EOM Date],"="&amp;EOMONTH(Dashboard!$I$7,0),Data_TABLE[Customer],"="&amp;Calc!U3133),"")</f>
        <v/>
      </c>
    </row>
    <row r="3134" spans="22:22" x14ac:dyDescent="0.2">
      <c r="V3134" s="18" t="str">
        <f>IF(U3134&lt;&gt;"",SUMIFS(Data_TABLE[Total Value Sold],Data_TABLE[EOM Date],"="&amp;EOMONTH(Dashboard!$I$7,0),Data_TABLE[Customer],"="&amp;Calc!U3134),"")</f>
        <v/>
      </c>
    </row>
    <row r="3135" spans="22:22" x14ac:dyDescent="0.2">
      <c r="V3135" s="18" t="str">
        <f>IF(U3135&lt;&gt;"",SUMIFS(Data_TABLE[Total Value Sold],Data_TABLE[EOM Date],"="&amp;EOMONTH(Dashboard!$I$7,0),Data_TABLE[Customer],"="&amp;Calc!U3135),"")</f>
        <v/>
      </c>
    </row>
    <row r="3136" spans="22:22" x14ac:dyDescent="0.2">
      <c r="V3136" s="18" t="str">
        <f>IF(U3136&lt;&gt;"",SUMIFS(Data_TABLE[Total Value Sold],Data_TABLE[EOM Date],"="&amp;EOMONTH(Dashboard!$I$7,0),Data_TABLE[Customer],"="&amp;Calc!U3136),"")</f>
        <v/>
      </c>
    </row>
    <row r="3137" spans="22:22" x14ac:dyDescent="0.2">
      <c r="V3137" s="18" t="str">
        <f>IF(U3137&lt;&gt;"",SUMIFS(Data_TABLE[Total Value Sold],Data_TABLE[EOM Date],"="&amp;EOMONTH(Dashboard!$I$7,0),Data_TABLE[Customer],"="&amp;Calc!U3137),"")</f>
        <v/>
      </c>
    </row>
    <row r="3138" spans="22:22" x14ac:dyDescent="0.2">
      <c r="V3138" s="18" t="str">
        <f>IF(U3138&lt;&gt;"",SUMIFS(Data_TABLE[Total Value Sold],Data_TABLE[EOM Date],"="&amp;EOMONTH(Dashboard!$I$7,0),Data_TABLE[Customer],"="&amp;Calc!U3138),"")</f>
        <v/>
      </c>
    </row>
    <row r="3139" spans="22:22" x14ac:dyDescent="0.2">
      <c r="V3139" s="18" t="str">
        <f>IF(U3139&lt;&gt;"",SUMIFS(Data_TABLE[Total Value Sold],Data_TABLE[EOM Date],"="&amp;EOMONTH(Dashboard!$I$7,0),Data_TABLE[Customer],"="&amp;Calc!U3139),"")</f>
        <v/>
      </c>
    </row>
    <row r="3140" spans="22:22" x14ac:dyDescent="0.2">
      <c r="V3140" s="18" t="str">
        <f>IF(U3140&lt;&gt;"",SUMIFS(Data_TABLE[Total Value Sold],Data_TABLE[EOM Date],"="&amp;EOMONTH(Dashboard!$I$7,0),Data_TABLE[Customer],"="&amp;Calc!U3140),"")</f>
        <v/>
      </c>
    </row>
    <row r="3141" spans="22:22" x14ac:dyDescent="0.2">
      <c r="V3141" s="18" t="str">
        <f>IF(U3141&lt;&gt;"",SUMIFS(Data_TABLE[Total Value Sold],Data_TABLE[EOM Date],"="&amp;EOMONTH(Dashboard!$I$7,0),Data_TABLE[Customer],"="&amp;Calc!U3141),"")</f>
        <v/>
      </c>
    </row>
    <row r="3142" spans="22:22" x14ac:dyDescent="0.2">
      <c r="V3142" s="18" t="str">
        <f>IF(U3142&lt;&gt;"",SUMIFS(Data_TABLE[Total Value Sold],Data_TABLE[EOM Date],"="&amp;EOMONTH(Dashboard!$I$7,0),Data_TABLE[Customer],"="&amp;Calc!U3142),"")</f>
        <v/>
      </c>
    </row>
    <row r="3143" spans="22:22" x14ac:dyDescent="0.2">
      <c r="V3143" s="18" t="str">
        <f>IF(U3143&lt;&gt;"",SUMIFS(Data_TABLE[Total Value Sold],Data_TABLE[EOM Date],"="&amp;EOMONTH(Dashboard!$I$7,0),Data_TABLE[Customer],"="&amp;Calc!U3143),"")</f>
        <v/>
      </c>
    </row>
    <row r="3144" spans="22:22" x14ac:dyDescent="0.2">
      <c r="V3144" s="18" t="str">
        <f>IF(U3144&lt;&gt;"",SUMIFS(Data_TABLE[Total Value Sold],Data_TABLE[EOM Date],"="&amp;EOMONTH(Dashboard!$I$7,0),Data_TABLE[Customer],"="&amp;Calc!U3144),"")</f>
        <v/>
      </c>
    </row>
    <row r="3145" spans="22:22" x14ac:dyDescent="0.2">
      <c r="V3145" s="18" t="str">
        <f>IF(U3145&lt;&gt;"",SUMIFS(Data_TABLE[Total Value Sold],Data_TABLE[EOM Date],"="&amp;EOMONTH(Dashboard!$I$7,0),Data_TABLE[Customer],"="&amp;Calc!U3145),"")</f>
        <v/>
      </c>
    </row>
    <row r="3146" spans="22:22" x14ac:dyDescent="0.2">
      <c r="V3146" s="18" t="str">
        <f>IF(U3146&lt;&gt;"",SUMIFS(Data_TABLE[Total Value Sold],Data_TABLE[EOM Date],"="&amp;EOMONTH(Dashboard!$I$7,0),Data_TABLE[Customer],"="&amp;Calc!U3146),"")</f>
        <v/>
      </c>
    </row>
    <row r="3147" spans="22:22" x14ac:dyDescent="0.2">
      <c r="V3147" s="18" t="str">
        <f>IF(U3147&lt;&gt;"",SUMIFS(Data_TABLE[Total Value Sold],Data_TABLE[EOM Date],"="&amp;EOMONTH(Dashboard!$I$7,0),Data_TABLE[Customer],"="&amp;Calc!U3147),"")</f>
        <v/>
      </c>
    </row>
    <row r="3148" spans="22:22" x14ac:dyDescent="0.2">
      <c r="V3148" s="18" t="str">
        <f>IF(U3148&lt;&gt;"",SUMIFS(Data_TABLE[Total Value Sold],Data_TABLE[EOM Date],"="&amp;EOMONTH(Dashboard!$I$7,0),Data_TABLE[Customer],"="&amp;Calc!U3148),"")</f>
        <v/>
      </c>
    </row>
    <row r="3149" spans="22:22" x14ac:dyDescent="0.2">
      <c r="V3149" s="18" t="str">
        <f>IF(U3149&lt;&gt;"",SUMIFS(Data_TABLE[Total Value Sold],Data_TABLE[EOM Date],"="&amp;EOMONTH(Dashboard!$I$7,0),Data_TABLE[Customer],"="&amp;Calc!U3149),"")</f>
        <v/>
      </c>
    </row>
    <row r="3150" spans="22:22" x14ac:dyDescent="0.2">
      <c r="V3150" s="18" t="str">
        <f>IF(U3150&lt;&gt;"",SUMIFS(Data_TABLE[Total Value Sold],Data_TABLE[EOM Date],"="&amp;EOMONTH(Dashboard!$I$7,0),Data_TABLE[Customer],"="&amp;Calc!U3150),"")</f>
        <v/>
      </c>
    </row>
    <row r="3151" spans="22:22" x14ac:dyDescent="0.2">
      <c r="V3151" s="18" t="str">
        <f>IF(U3151&lt;&gt;"",SUMIFS(Data_TABLE[Total Value Sold],Data_TABLE[EOM Date],"="&amp;EOMONTH(Dashboard!$I$7,0),Data_TABLE[Customer],"="&amp;Calc!U3151),"")</f>
        <v/>
      </c>
    </row>
    <row r="3152" spans="22:22" x14ac:dyDescent="0.2">
      <c r="V3152" s="18" t="str">
        <f>IF(U3152&lt;&gt;"",SUMIFS(Data_TABLE[Total Value Sold],Data_TABLE[EOM Date],"="&amp;EOMONTH(Dashboard!$I$7,0),Data_TABLE[Customer],"="&amp;Calc!U3152),"")</f>
        <v/>
      </c>
    </row>
    <row r="3153" spans="22:22" x14ac:dyDescent="0.2">
      <c r="V3153" s="18" t="str">
        <f>IF(U3153&lt;&gt;"",SUMIFS(Data_TABLE[Total Value Sold],Data_TABLE[EOM Date],"="&amp;EOMONTH(Dashboard!$I$7,0),Data_TABLE[Customer],"="&amp;Calc!U3153),"")</f>
        <v/>
      </c>
    </row>
    <row r="3154" spans="22:22" x14ac:dyDescent="0.2">
      <c r="V3154" s="18" t="str">
        <f>IF(U3154&lt;&gt;"",SUMIFS(Data_TABLE[Total Value Sold],Data_TABLE[EOM Date],"="&amp;EOMONTH(Dashboard!$I$7,0),Data_TABLE[Customer],"="&amp;Calc!U3154),"")</f>
        <v/>
      </c>
    </row>
    <row r="3155" spans="22:22" x14ac:dyDescent="0.2">
      <c r="V3155" s="18" t="str">
        <f>IF(U3155&lt;&gt;"",SUMIFS(Data_TABLE[Total Value Sold],Data_TABLE[EOM Date],"="&amp;EOMONTH(Dashboard!$I$7,0),Data_TABLE[Customer],"="&amp;Calc!U3155),"")</f>
        <v/>
      </c>
    </row>
    <row r="3156" spans="22:22" x14ac:dyDescent="0.2">
      <c r="V3156" s="18" t="str">
        <f>IF(U3156&lt;&gt;"",SUMIFS(Data_TABLE[Total Value Sold],Data_TABLE[EOM Date],"="&amp;EOMONTH(Dashboard!$I$7,0),Data_TABLE[Customer],"="&amp;Calc!U3156),"")</f>
        <v/>
      </c>
    </row>
    <row r="3157" spans="22:22" x14ac:dyDescent="0.2">
      <c r="V3157" s="18" t="str">
        <f>IF(U3157&lt;&gt;"",SUMIFS(Data_TABLE[Total Value Sold],Data_TABLE[EOM Date],"="&amp;EOMONTH(Dashboard!$I$7,0),Data_TABLE[Customer],"="&amp;Calc!U3157),"")</f>
        <v/>
      </c>
    </row>
    <row r="3158" spans="22:22" x14ac:dyDescent="0.2">
      <c r="V3158" s="18" t="str">
        <f>IF(U3158&lt;&gt;"",SUMIFS(Data_TABLE[Total Value Sold],Data_TABLE[EOM Date],"="&amp;EOMONTH(Dashboard!$I$7,0),Data_TABLE[Customer],"="&amp;Calc!U3158),"")</f>
        <v/>
      </c>
    </row>
    <row r="3159" spans="22:22" x14ac:dyDescent="0.2">
      <c r="V3159" s="18" t="str">
        <f>IF(U3159&lt;&gt;"",SUMIFS(Data_TABLE[Total Value Sold],Data_TABLE[EOM Date],"="&amp;EOMONTH(Dashboard!$I$7,0),Data_TABLE[Customer],"="&amp;Calc!U3159),"")</f>
        <v/>
      </c>
    </row>
    <row r="3160" spans="22:22" x14ac:dyDescent="0.2">
      <c r="V3160" s="18" t="str">
        <f>IF(U3160&lt;&gt;"",SUMIFS(Data_TABLE[Total Value Sold],Data_TABLE[EOM Date],"="&amp;EOMONTH(Dashboard!$I$7,0),Data_TABLE[Customer],"="&amp;Calc!U3160),"")</f>
        <v/>
      </c>
    </row>
    <row r="3161" spans="22:22" x14ac:dyDescent="0.2">
      <c r="V3161" s="18" t="str">
        <f>IF(U3161&lt;&gt;"",SUMIFS(Data_TABLE[Total Value Sold],Data_TABLE[EOM Date],"="&amp;EOMONTH(Dashboard!$I$7,0),Data_TABLE[Customer],"="&amp;Calc!U3161),"")</f>
        <v/>
      </c>
    </row>
    <row r="3162" spans="22:22" x14ac:dyDescent="0.2">
      <c r="V3162" s="18" t="str">
        <f>IF(U3162&lt;&gt;"",SUMIFS(Data_TABLE[Total Value Sold],Data_TABLE[EOM Date],"="&amp;EOMONTH(Dashboard!$I$7,0),Data_TABLE[Customer],"="&amp;Calc!U3162),"")</f>
        <v/>
      </c>
    </row>
    <row r="3163" spans="22:22" x14ac:dyDescent="0.2">
      <c r="V3163" s="18" t="str">
        <f>IF(U3163&lt;&gt;"",SUMIFS(Data_TABLE[Total Value Sold],Data_TABLE[EOM Date],"="&amp;EOMONTH(Dashboard!$I$7,0),Data_TABLE[Customer],"="&amp;Calc!U3163),"")</f>
        <v/>
      </c>
    </row>
    <row r="3164" spans="22:22" x14ac:dyDescent="0.2">
      <c r="V3164" s="18" t="str">
        <f>IF(U3164&lt;&gt;"",SUMIFS(Data_TABLE[Total Value Sold],Data_TABLE[EOM Date],"="&amp;EOMONTH(Dashboard!$I$7,0),Data_TABLE[Customer],"="&amp;Calc!U3164),"")</f>
        <v/>
      </c>
    </row>
    <row r="3165" spans="22:22" x14ac:dyDescent="0.2">
      <c r="V3165" s="18" t="str">
        <f>IF(U3165&lt;&gt;"",SUMIFS(Data_TABLE[Total Value Sold],Data_TABLE[EOM Date],"="&amp;EOMONTH(Dashboard!$I$7,0),Data_TABLE[Customer],"="&amp;Calc!U3165),"")</f>
        <v/>
      </c>
    </row>
    <row r="3166" spans="22:22" x14ac:dyDescent="0.2">
      <c r="V3166" s="18" t="str">
        <f>IF(U3166&lt;&gt;"",SUMIFS(Data_TABLE[Total Value Sold],Data_TABLE[EOM Date],"="&amp;EOMONTH(Dashboard!$I$7,0),Data_TABLE[Customer],"="&amp;Calc!U3166),"")</f>
        <v/>
      </c>
    </row>
    <row r="3167" spans="22:22" x14ac:dyDescent="0.2">
      <c r="V3167" s="18" t="str">
        <f>IF(U3167&lt;&gt;"",SUMIFS(Data_TABLE[Total Value Sold],Data_TABLE[EOM Date],"="&amp;EOMONTH(Dashboard!$I$7,0),Data_TABLE[Customer],"="&amp;Calc!U3167),"")</f>
        <v/>
      </c>
    </row>
    <row r="3168" spans="22:22" x14ac:dyDescent="0.2">
      <c r="V3168" s="18" t="str">
        <f>IF(U3168&lt;&gt;"",SUMIFS(Data_TABLE[Total Value Sold],Data_TABLE[EOM Date],"="&amp;EOMONTH(Dashboard!$I$7,0),Data_TABLE[Customer],"="&amp;Calc!U3168),"")</f>
        <v/>
      </c>
    </row>
    <row r="3169" spans="22:22" x14ac:dyDescent="0.2">
      <c r="V3169" s="18" t="str">
        <f>IF(U3169&lt;&gt;"",SUMIFS(Data_TABLE[Total Value Sold],Data_TABLE[EOM Date],"="&amp;EOMONTH(Dashboard!$I$7,0),Data_TABLE[Customer],"="&amp;Calc!U3169),"")</f>
        <v/>
      </c>
    </row>
    <row r="3170" spans="22:22" x14ac:dyDescent="0.2">
      <c r="V3170" s="18" t="str">
        <f>IF(U3170&lt;&gt;"",SUMIFS(Data_TABLE[Total Value Sold],Data_TABLE[EOM Date],"="&amp;EOMONTH(Dashboard!$I$7,0),Data_TABLE[Customer],"="&amp;Calc!U3170),"")</f>
        <v/>
      </c>
    </row>
    <row r="3171" spans="22:22" x14ac:dyDescent="0.2">
      <c r="V3171" s="18" t="str">
        <f>IF(U3171&lt;&gt;"",SUMIFS(Data_TABLE[Total Value Sold],Data_TABLE[EOM Date],"="&amp;EOMONTH(Dashboard!$I$7,0),Data_TABLE[Customer],"="&amp;Calc!U3171),"")</f>
        <v/>
      </c>
    </row>
    <row r="3172" spans="22:22" x14ac:dyDescent="0.2">
      <c r="V3172" s="18" t="str">
        <f>IF(U3172&lt;&gt;"",SUMIFS(Data_TABLE[Total Value Sold],Data_TABLE[EOM Date],"="&amp;EOMONTH(Dashboard!$I$7,0),Data_TABLE[Customer],"="&amp;Calc!U3172),"")</f>
        <v/>
      </c>
    </row>
    <row r="3173" spans="22:22" x14ac:dyDescent="0.2">
      <c r="V3173" s="18" t="str">
        <f>IF(U3173&lt;&gt;"",SUMIFS(Data_TABLE[Total Value Sold],Data_TABLE[EOM Date],"="&amp;EOMONTH(Dashboard!$I$7,0),Data_TABLE[Customer],"="&amp;Calc!U3173),"")</f>
        <v/>
      </c>
    </row>
    <row r="3174" spans="22:22" x14ac:dyDescent="0.2">
      <c r="V3174" s="18" t="str">
        <f>IF(U3174&lt;&gt;"",SUMIFS(Data_TABLE[Total Value Sold],Data_TABLE[EOM Date],"="&amp;EOMONTH(Dashboard!$I$7,0),Data_TABLE[Customer],"="&amp;Calc!U3174),"")</f>
        <v/>
      </c>
    </row>
    <row r="3175" spans="22:22" x14ac:dyDescent="0.2">
      <c r="V3175" s="18" t="str">
        <f>IF(U3175&lt;&gt;"",SUMIFS(Data_TABLE[Total Value Sold],Data_TABLE[EOM Date],"="&amp;EOMONTH(Dashboard!$I$7,0),Data_TABLE[Customer],"="&amp;Calc!U3175),"")</f>
        <v/>
      </c>
    </row>
    <row r="3176" spans="22:22" x14ac:dyDescent="0.2">
      <c r="V3176" s="18" t="str">
        <f>IF(U3176&lt;&gt;"",SUMIFS(Data_TABLE[Total Value Sold],Data_TABLE[EOM Date],"="&amp;EOMONTH(Dashboard!$I$7,0),Data_TABLE[Customer],"="&amp;Calc!U3176),"")</f>
        <v/>
      </c>
    </row>
    <row r="3177" spans="22:22" x14ac:dyDescent="0.2">
      <c r="V3177" s="18" t="str">
        <f>IF(U3177&lt;&gt;"",SUMIFS(Data_TABLE[Total Value Sold],Data_TABLE[EOM Date],"="&amp;EOMONTH(Dashboard!$I$7,0),Data_TABLE[Customer],"="&amp;Calc!U3177),"")</f>
        <v/>
      </c>
    </row>
    <row r="3178" spans="22:22" x14ac:dyDescent="0.2">
      <c r="V3178" s="18" t="str">
        <f>IF(U3178&lt;&gt;"",SUMIFS(Data_TABLE[Total Value Sold],Data_TABLE[EOM Date],"="&amp;EOMONTH(Dashboard!$I$7,0),Data_TABLE[Customer],"="&amp;Calc!U3178),"")</f>
        <v/>
      </c>
    </row>
    <row r="3179" spans="22:22" x14ac:dyDescent="0.2">
      <c r="V3179" s="18" t="str">
        <f>IF(U3179&lt;&gt;"",SUMIFS(Data_TABLE[Total Value Sold],Data_TABLE[EOM Date],"="&amp;EOMONTH(Dashboard!$I$7,0),Data_TABLE[Customer],"="&amp;Calc!U3179),"")</f>
        <v/>
      </c>
    </row>
    <row r="3180" spans="22:22" x14ac:dyDescent="0.2">
      <c r="V3180" s="18" t="str">
        <f>IF(U3180&lt;&gt;"",SUMIFS(Data_TABLE[Total Value Sold],Data_TABLE[EOM Date],"="&amp;EOMONTH(Dashboard!$I$7,0),Data_TABLE[Customer],"="&amp;Calc!U3180),"")</f>
        <v/>
      </c>
    </row>
    <row r="3181" spans="22:22" x14ac:dyDescent="0.2">
      <c r="V3181" s="18" t="str">
        <f>IF(U3181&lt;&gt;"",SUMIFS(Data_TABLE[Total Value Sold],Data_TABLE[EOM Date],"="&amp;EOMONTH(Dashboard!$I$7,0),Data_TABLE[Customer],"="&amp;Calc!U3181),"")</f>
        <v/>
      </c>
    </row>
    <row r="3182" spans="22:22" x14ac:dyDescent="0.2">
      <c r="V3182" s="18" t="str">
        <f>IF(U3182&lt;&gt;"",SUMIFS(Data_TABLE[Total Value Sold],Data_TABLE[EOM Date],"="&amp;EOMONTH(Dashboard!$I$7,0),Data_TABLE[Customer],"="&amp;Calc!U3182),"")</f>
        <v/>
      </c>
    </row>
    <row r="3183" spans="22:22" x14ac:dyDescent="0.2">
      <c r="V3183" s="18" t="str">
        <f>IF(U3183&lt;&gt;"",SUMIFS(Data_TABLE[Total Value Sold],Data_TABLE[EOM Date],"="&amp;EOMONTH(Dashboard!$I$7,0),Data_TABLE[Customer],"="&amp;Calc!U3183),"")</f>
        <v/>
      </c>
    </row>
    <row r="3184" spans="22:22" x14ac:dyDescent="0.2">
      <c r="V3184" s="18" t="str">
        <f>IF(U3184&lt;&gt;"",SUMIFS(Data_TABLE[Total Value Sold],Data_TABLE[EOM Date],"="&amp;EOMONTH(Dashboard!$I$7,0),Data_TABLE[Customer],"="&amp;Calc!U3184),"")</f>
        <v/>
      </c>
    </row>
    <row r="3185" spans="22:22" x14ac:dyDescent="0.2">
      <c r="V3185" s="18" t="str">
        <f>IF(U3185&lt;&gt;"",SUMIFS(Data_TABLE[Total Value Sold],Data_TABLE[EOM Date],"="&amp;EOMONTH(Dashboard!$I$7,0),Data_TABLE[Customer],"="&amp;Calc!U3185),"")</f>
        <v/>
      </c>
    </row>
    <row r="3186" spans="22:22" x14ac:dyDescent="0.2">
      <c r="V3186" s="18" t="str">
        <f>IF(U3186&lt;&gt;"",SUMIFS(Data_TABLE[Total Value Sold],Data_TABLE[EOM Date],"="&amp;EOMONTH(Dashboard!$I$7,0),Data_TABLE[Customer],"="&amp;Calc!U3186),"")</f>
        <v/>
      </c>
    </row>
    <row r="3187" spans="22:22" x14ac:dyDescent="0.2">
      <c r="V3187" s="18" t="str">
        <f>IF(U3187&lt;&gt;"",SUMIFS(Data_TABLE[Total Value Sold],Data_TABLE[EOM Date],"="&amp;EOMONTH(Dashboard!$I$7,0),Data_TABLE[Customer],"="&amp;Calc!U3187),"")</f>
        <v/>
      </c>
    </row>
    <row r="3188" spans="22:22" x14ac:dyDescent="0.2">
      <c r="V3188" s="18" t="str">
        <f>IF(U3188&lt;&gt;"",SUMIFS(Data_TABLE[Total Value Sold],Data_TABLE[EOM Date],"="&amp;EOMONTH(Dashboard!$I$7,0),Data_TABLE[Customer],"="&amp;Calc!U3188),"")</f>
        <v/>
      </c>
    </row>
    <row r="3189" spans="22:22" x14ac:dyDescent="0.2">
      <c r="V3189" s="18" t="str">
        <f>IF(U3189&lt;&gt;"",SUMIFS(Data_TABLE[Total Value Sold],Data_TABLE[EOM Date],"="&amp;EOMONTH(Dashboard!$I$7,0),Data_TABLE[Customer],"="&amp;Calc!U3189),"")</f>
        <v/>
      </c>
    </row>
    <row r="3190" spans="22:22" x14ac:dyDescent="0.2">
      <c r="V3190" s="18" t="str">
        <f>IF(U3190&lt;&gt;"",SUMIFS(Data_TABLE[Total Value Sold],Data_TABLE[EOM Date],"="&amp;EOMONTH(Dashboard!$I$7,0),Data_TABLE[Customer],"="&amp;Calc!U3190),"")</f>
        <v/>
      </c>
    </row>
    <row r="3191" spans="22:22" x14ac:dyDescent="0.2">
      <c r="V3191" s="18" t="str">
        <f>IF(U3191&lt;&gt;"",SUMIFS(Data_TABLE[Total Value Sold],Data_TABLE[EOM Date],"="&amp;EOMONTH(Dashboard!$I$7,0),Data_TABLE[Customer],"="&amp;Calc!U3191),"")</f>
        <v/>
      </c>
    </row>
    <row r="3192" spans="22:22" x14ac:dyDescent="0.2">
      <c r="V3192" s="18" t="str">
        <f>IF(U3192&lt;&gt;"",SUMIFS(Data_TABLE[Total Value Sold],Data_TABLE[EOM Date],"="&amp;EOMONTH(Dashboard!$I$7,0),Data_TABLE[Customer],"="&amp;Calc!U3192),"")</f>
        <v/>
      </c>
    </row>
    <row r="3193" spans="22:22" x14ac:dyDescent="0.2">
      <c r="V3193" s="18" t="str">
        <f>IF(U3193&lt;&gt;"",SUMIFS(Data_TABLE[Total Value Sold],Data_TABLE[EOM Date],"="&amp;EOMONTH(Dashboard!$I$7,0),Data_TABLE[Customer],"="&amp;Calc!U3193),"")</f>
        <v/>
      </c>
    </row>
    <row r="3194" spans="22:22" x14ac:dyDescent="0.2">
      <c r="V3194" s="18" t="str">
        <f>IF(U3194&lt;&gt;"",SUMIFS(Data_TABLE[Total Value Sold],Data_TABLE[EOM Date],"="&amp;EOMONTH(Dashboard!$I$7,0),Data_TABLE[Customer],"="&amp;Calc!U3194),"")</f>
        <v/>
      </c>
    </row>
    <row r="3195" spans="22:22" x14ac:dyDescent="0.2">
      <c r="V3195" s="18" t="str">
        <f>IF(U3195&lt;&gt;"",SUMIFS(Data_TABLE[Total Value Sold],Data_TABLE[EOM Date],"="&amp;EOMONTH(Dashboard!$I$7,0),Data_TABLE[Customer],"="&amp;Calc!U3195),"")</f>
        <v/>
      </c>
    </row>
    <row r="3196" spans="22:22" x14ac:dyDescent="0.2">
      <c r="V3196" s="18" t="str">
        <f>IF(U3196&lt;&gt;"",SUMIFS(Data_TABLE[Total Value Sold],Data_TABLE[EOM Date],"="&amp;EOMONTH(Dashboard!$I$7,0),Data_TABLE[Customer],"="&amp;Calc!U3196),"")</f>
        <v/>
      </c>
    </row>
    <row r="3197" spans="22:22" x14ac:dyDescent="0.2">
      <c r="V3197" s="18" t="str">
        <f>IF(U3197&lt;&gt;"",SUMIFS(Data_TABLE[Total Value Sold],Data_TABLE[EOM Date],"="&amp;EOMONTH(Dashboard!$I$7,0),Data_TABLE[Customer],"="&amp;Calc!U3197),"")</f>
        <v/>
      </c>
    </row>
    <row r="3198" spans="22:22" x14ac:dyDescent="0.2">
      <c r="V3198" s="18" t="str">
        <f>IF(U3198&lt;&gt;"",SUMIFS(Data_TABLE[Total Value Sold],Data_TABLE[EOM Date],"="&amp;EOMONTH(Dashboard!$I$7,0),Data_TABLE[Customer],"="&amp;Calc!U3198),"")</f>
        <v/>
      </c>
    </row>
    <row r="3199" spans="22:22" x14ac:dyDescent="0.2">
      <c r="V3199" s="18" t="str">
        <f>IF(U3199&lt;&gt;"",SUMIFS(Data_TABLE[Total Value Sold],Data_TABLE[EOM Date],"="&amp;EOMONTH(Dashboard!$I$7,0),Data_TABLE[Customer],"="&amp;Calc!U3199),"")</f>
        <v/>
      </c>
    </row>
    <row r="3200" spans="22:22" x14ac:dyDescent="0.2">
      <c r="V3200" s="18" t="str">
        <f>IF(U3200&lt;&gt;"",SUMIFS(Data_TABLE[Total Value Sold],Data_TABLE[EOM Date],"="&amp;EOMONTH(Dashboard!$I$7,0),Data_TABLE[Customer],"="&amp;Calc!U3200),"")</f>
        <v/>
      </c>
    </row>
    <row r="3201" spans="22:22" x14ac:dyDescent="0.2">
      <c r="V3201" s="18" t="str">
        <f>IF(U3201&lt;&gt;"",SUMIFS(Data_TABLE[Total Value Sold],Data_TABLE[EOM Date],"="&amp;EOMONTH(Dashboard!$I$7,0),Data_TABLE[Customer],"="&amp;Calc!U3201),"")</f>
        <v/>
      </c>
    </row>
    <row r="3202" spans="22:22" x14ac:dyDescent="0.2">
      <c r="V3202" s="18" t="str">
        <f>IF(U3202&lt;&gt;"",SUMIFS(Data_TABLE[Total Value Sold],Data_TABLE[EOM Date],"="&amp;EOMONTH(Dashboard!$I$7,0),Data_TABLE[Customer],"="&amp;Calc!U3202),"")</f>
        <v/>
      </c>
    </row>
    <row r="3203" spans="22:22" x14ac:dyDescent="0.2">
      <c r="V3203" s="18" t="str">
        <f>IF(U3203&lt;&gt;"",SUMIFS(Data_TABLE[Total Value Sold],Data_TABLE[EOM Date],"="&amp;EOMONTH(Dashboard!$I$7,0),Data_TABLE[Customer],"="&amp;Calc!U3203),"")</f>
        <v/>
      </c>
    </row>
    <row r="3204" spans="22:22" x14ac:dyDescent="0.2">
      <c r="V3204" s="18" t="str">
        <f>IF(U3204&lt;&gt;"",SUMIFS(Data_TABLE[Total Value Sold],Data_TABLE[EOM Date],"="&amp;EOMONTH(Dashboard!$I$7,0),Data_TABLE[Customer],"="&amp;Calc!U3204),"")</f>
        <v/>
      </c>
    </row>
    <row r="3205" spans="22:22" x14ac:dyDescent="0.2">
      <c r="V3205" s="18" t="str">
        <f>IF(U3205&lt;&gt;"",SUMIFS(Data_TABLE[Total Value Sold],Data_TABLE[EOM Date],"="&amp;EOMONTH(Dashboard!$I$7,0),Data_TABLE[Customer],"="&amp;Calc!U3205),"")</f>
        <v/>
      </c>
    </row>
    <row r="3206" spans="22:22" x14ac:dyDescent="0.2">
      <c r="V3206" s="18" t="str">
        <f>IF(U3206&lt;&gt;"",SUMIFS(Data_TABLE[Total Value Sold],Data_TABLE[EOM Date],"="&amp;EOMONTH(Dashboard!$I$7,0),Data_TABLE[Customer],"="&amp;Calc!U3206),"")</f>
        <v/>
      </c>
    </row>
    <row r="3207" spans="22:22" x14ac:dyDescent="0.2">
      <c r="V3207" s="18" t="str">
        <f>IF(U3207&lt;&gt;"",SUMIFS(Data_TABLE[Total Value Sold],Data_TABLE[EOM Date],"="&amp;EOMONTH(Dashboard!$I$7,0),Data_TABLE[Customer],"="&amp;Calc!U3207),"")</f>
        <v/>
      </c>
    </row>
    <row r="3208" spans="22:22" x14ac:dyDescent="0.2">
      <c r="V3208" s="18" t="str">
        <f>IF(U3208&lt;&gt;"",SUMIFS(Data_TABLE[Total Value Sold],Data_TABLE[EOM Date],"="&amp;EOMONTH(Dashboard!$I$7,0),Data_TABLE[Customer],"="&amp;Calc!U3208),"")</f>
        <v/>
      </c>
    </row>
    <row r="3209" spans="22:22" x14ac:dyDescent="0.2">
      <c r="V3209" s="18" t="str">
        <f>IF(U3209&lt;&gt;"",SUMIFS(Data_TABLE[Total Value Sold],Data_TABLE[EOM Date],"="&amp;EOMONTH(Dashboard!$I$7,0),Data_TABLE[Customer],"="&amp;Calc!U3209),"")</f>
        <v/>
      </c>
    </row>
    <row r="3210" spans="22:22" x14ac:dyDescent="0.2">
      <c r="V3210" s="18" t="str">
        <f>IF(U3210&lt;&gt;"",SUMIFS(Data_TABLE[Total Value Sold],Data_TABLE[EOM Date],"="&amp;EOMONTH(Dashboard!$I$7,0),Data_TABLE[Customer],"="&amp;Calc!U3210),"")</f>
        <v/>
      </c>
    </row>
    <row r="3211" spans="22:22" x14ac:dyDescent="0.2">
      <c r="V3211" s="18" t="str">
        <f>IF(U3211&lt;&gt;"",SUMIFS(Data_TABLE[Total Value Sold],Data_TABLE[EOM Date],"="&amp;EOMONTH(Dashboard!$I$7,0),Data_TABLE[Customer],"="&amp;Calc!U3211),"")</f>
        <v/>
      </c>
    </row>
    <row r="3212" spans="22:22" x14ac:dyDescent="0.2">
      <c r="V3212" s="18" t="str">
        <f>IF(U3212&lt;&gt;"",SUMIFS(Data_TABLE[Total Value Sold],Data_TABLE[EOM Date],"="&amp;EOMONTH(Dashboard!$I$7,0),Data_TABLE[Customer],"="&amp;Calc!U3212),"")</f>
        <v/>
      </c>
    </row>
    <row r="3213" spans="22:22" x14ac:dyDescent="0.2">
      <c r="V3213" s="18" t="str">
        <f>IF(U3213&lt;&gt;"",SUMIFS(Data_TABLE[Total Value Sold],Data_TABLE[EOM Date],"="&amp;EOMONTH(Dashboard!$I$7,0),Data_TABLE[Customer],"="&amp;Calc!U3213),"")</f>
        <v/>
      </c>
    </row>
    <row r="3214" spans="22:22" x14ac:dyDescent="0.2">
      <c r="V3214" s="18" t="str">
        <f>IF(U3214&lt;&gt;"",SUMIFS(Data_TABLE[Total Value Sold],Data_TABLE[EOM Date],"="&amp;EOMONTH(Dashboard!$I$7,0),Data_TABLE[Customer],"="&amp;Calc!U3214),"")</f>
        <v/>
      </c>
    </row>
    <row r="3215" spans="22:22" x14ac:dyDescent="0.2">
      <c r="V3215" s="18" t="str">
        <f>IF(U3215&lt;&gt;"",SUMIFS(Data_TABLE[Total Value Sold],Data_TABLE[EOM Date],"="&amp;EOMONTH(Dashboard!$I$7,0),Data_TABLE[Customer],"="&amp;Calc!U3215),"")</f>
        <v/>
      </c>
    </row>
    <row r="3216" spans="22:22" x14ac:dyDescent="0.2">
      <c r="V3216" s="18" t="str">
        <f>IF(U3216&lt;&gt;"",SUMIFS(Data_TABLE[Total Value Sold],Data_TABLE[EOM Date],"="&amp;EOMONTH(Dashboard!$I$7,0),Data_TABLE[Customer],"="&amp;Calc!U3216),"")</f>
        <v/>
      </c>
    </row>
    <row r="3217" spans="22:22" x14ac:dyDescent="0.2">
      <c r="V3217" s="18" t="str">
        <f>IF(U3217&lt;&gt;"",SUMIFS(Data_TABLE[Total Value Sold],Data_TABLE[EOM Date],"="&amp;EOMONTH(Dashboard!$I$7,0),Data_TABLE[Customer],"="&amp;Calc!U3217),"")</f>
        <v/>
      </c>
    </row>
    <row r="3218" spans="22:22" x14ac:dyDescent="0.2">
      <c r="V3218" s="18" t="str">
        <f>IF(U3218&lt;&gt;"",SUMIFS(Data_TABLE[Total Value Sold],Data_TABLE[EOM Date],"="&amp;EOMONTH(Dashboard!$I$7,0),Data_TABLE[Customer],"="&amp;Calc!U3218),"")</f>
        <v/>
      </c>
    </row>
    <row r="3219" spans="22:22" x14ac:dyDescent="0.2">
      <c r="V3219" s="18" t="str">
        <f>IF(U3219&lt;&gt;"",SUMIFS(Data_TABLE[Total Value Sold],Data_TABLE[EOM Date],"="&amp;EOMONTH(Dashboard!$I$7,0),Data_TABLE[Customer],"="&amp;Calc!U3219),"")</f>
        <v/>
      </c>
    </row>
    <row r="3220" spans="22:22" x14ac:dyDescent="0.2">
      <c r="V3220" s="18" t="str">
        <f>IF(U3220&lt;&gt;"",SUMIFS(Data_TABLE[Total Value Sold],Data_TABLE[EOM Date],"="&amp;EOMONTH(Dashboard!$I$7,0),Data_TABLE[Customer],"="&amp;Calc!U3220),"")</f>
        <v/>
      </c>
    </row>
    <row r="3221" spans="22:22" x14ac:dyDescent="0.2">
      <c r="V3221" s="18" t="str">
        <f>IF(U3221&lt;&gt;"",SUMIFS(Data_TABLE[Total Value Sold],Data_TABLE[EOM Date],"="&amp;EOMONTH(Dashboard!$I$7,0),Data_TABLE[Customer],"="&amp;Calc!U3221),"")</f>
        <v/>
      </c>
    </row>
    <row r="3222" spans="22:22" x14ac:dyDescent="0.2">
      <c r="V3222" s="18" t="str">
        <f>IF(U3222&lt;&gt;"",SUMIFS(Data_TABLE[Total Value Sold],Data_TABLE[EOM Date],"="&amp;EOMONTH(Dashboard!$I$7,0),Data_TABLE[Customer],"="&amp;Calc!U3222),"")</f>
        <v/>
      </c>
    </row>
    <row r="3223" spans="22:22" x14ac:dyDescent="0.2">
      <c r="V3223" s="18" t="str">
        <f>IF(U3223&lt;&gt;"",SUMIFS(Data_TABLE[Total Value Sold],Data_TABLE[EOM Date],"="&amp;EOMONTH(Dashboard!$I$7,0),Data_TABLE[Customer],"="&amp;Calc!U3223),"")</f>
        <v/>
      </c>
    </row>
    <row r="3224" spans="22:22" x14ac:dyDescent="0.2">
      <c r="V3224" s="18" t="str">
        <f>IF(U3224&lt;&gt;"",SUMIFS(Data_TABLE[Total Value Sold],Data_TABLE[EOM Date],"="&amp;EOMONTH(Dashboard!$I$7,0),Data_TABLE[Customer],"="&amp;Calc!U3224),"")</f>
        <v/>
      </c>
    </row>
    <row r="3225" spans="22:22" x14ac:dyDescent="0.2">
      <c r="V3225" s="18" t="str">
        <f>IF(U3225&lt;&gt;"",SUMIFS(Data_TABLE[Total Value Sold],Data_TABLE[EOM Date],"="&amp;EOMONTH(Dashboard!$I$7,0),Data_TABLE[Customer],"="&amp;Calc!U3225),"")</f>
        <v/>
      </c>
    </row>
    <row r="3226" spans="22:22" x14ac:dyDescent="0.2">
      <c r="V3226" s="18" t="str">
        <f>IF(U3226&lt;&gt;"",SUMIFS(Data_TABLE[Total Value Sold],Data_TABLE[EOM Date],"="&amp;EOMONTH(Dashboard!$I$7,0),Data_TABLE[Customer],"="&amp;Calc!U3226),"")</f>
        <v/>
      </c>
    </row>
    <row r="3227" spans="22:22" x14ac:dyDescent="0.2">
      <c r="V3227" s="18" t="str">
        <f>IF(U3227&lt;&gt;"",SUMIFS(Data_TABLE[Total Value Sold],Data_TABLE[EOM Date],"="&amp;EOMONTH(Dashboard!$I$7,0),Data_TABLE[Customer],"="&amp;Calc!U3227),"")</f>
        <v/>
      </c>
    </row>
    <row r="3228" spans="22:22" x14ac:dyDescent="0.2">
      <c r="V3228" s="18" t="str">
        <f>IF(U3228&lt;&gt;"",SUMIFS(Data_TABLE[Total Value Sold],Data_TABLE[EOM Date],"="&amp;EOMONTH(Dashboard!$I$7,0),Data_TABLE[Customer],"="&amp;Calc!U3228),"")</f>
        <v/>
      </c>
    </row>
    <row r="3229" spans="22:22" x14ac:dyDescent="0.2">
      <c r="V3229" s="18" t="str">
        <f>IF(U3229&lt;&gt;"",SUMIFS(Data_TABLE[Total Value Sold],Data_TABLE[EOM Date],"="&amp;EOMONTH(Dashboard!$I$7,0),Data_TABLE[Customer],"="&amp;Calc!U3229),"")</f>
        <v/>
      </c>
    </row>
    <row r="3230" spans="22:22" x14ac:dyDescent="0.2">
      <c r="V3230" s="18" t="str">
        <f>IF(U3230&lt;&gt;"",SUMIFS(Data_TABLE[Total Value Sold],Data_TABLE[EOM Date],"="&amp;EOMONTH(Dashboard!$I$7,0),Data_TABLE[Customer],"="&amp;Calc!U3230),"")</f>
        <v/>
      </c>
    </row>
    <row r="3231" spans="22:22" x14ac:dyDescent="0.2">
      <c r="V3231" s="18" t="str">
        <f>IF(U3231&lt;&gt;"",SUMIFS(Data_TABLE[Total Value Sold],Data_TABLE[EOM Date],"="&amp;EOMONTH(Dashboard!$I$7,0),Data_TABLE[Customer],"="&amp;Calc!U3231),"")</f>
        <v/>
      </c>
    </row>
    <row r="3232" spans="22:22" x14ac:dyDescent="0.2">
      <c r="V3232" s="18" t="str">
        <f>IF(U3232&lt;&gt;"",SUMIFS(Data_TABLE[Total Value Sold],Data_TABLE[EOM Date],"="&amp;EOMONTH(Dashboard!$I$7,0),Data_TABLE[Customer],"="&amp;Calc!U3232),"")</f>
        <v/>
      </c>
    </row>
    <row r="3233" spans="22:22" x14ac:dyDescent="0.2">
      <c r="V3233" s="18" t="str">
        <f>IF(U3233&lt;&gt;"",SUMIFS(Data_TABLE[Total Value Sold],Data_TABLE[EOM Date],"="&amp;EOMONTH(Dashboard!$I$7,0),Data_TABLE[Customer],"="&amp;Calc!U3233),"")</f>
        <v/>
      </c>
    </row>
    <row r="3234" spans="22:22" x14ac:dyDescent="0.2">
      <c r="V3234" s="18" t="str">
        <f>IF(U3234&lt;&gt;"",SUMIFS(Data_TABLE[Total Value Sold],Data_TABLE[EOM Date],"="&amp;EOMONTH(Dashboard!$I$7,0),Data_TABLE[Customer],"="&amp;Calc!U3234),"")</f>
        <v/>
      </c>
    </row>
    <row r="3235" spans="22:22" x14ac:dyDescent="0.2">
      <c r="V3235" s="18" t="str">
        <f>IF(U3235&lt;&gt;"",SUMIFS(Data_TABLE[Total Value Sold],Data_TABLE[EOM Date],"="&amp;EOMONTH(Dashboard!$I$7,0),Data_TABLE[Customer],"="&amp;Calc!U3235),"")</f>
        <v/>
      </c>
    </row>
    <row r="3236" spans="22:22" x14ac:dyDescent="0.2">
      <c r="V3236" s="18" t="str">
        <f>IF(U3236&lt;&gt;"",SUMIFS(Data_TABLE[Total Value Sold],Data_TABLE[EOM Date],"="&amp;EOMONTH(Dashboard!$I$7,0),Data_TABLE[Customer],"="&amp;Calc!U3236),"")</f>
        <v/>
      </c>
    </row>
    <row r="3237" spans="22:22" x14ac:dyDescent="0.2">
      <c r="V3237" s="18" t="str">
        <f>IF(U3237&lt;&gt;"",SUMIFS(Data_TABLE[Total Value Sold],Data_TABLE[EOM Date],"="&amp;EOMONTH(Dashboard!$I$7,0),Data_TABLE[Customer],"="&amp;Calc!U3237),"")</f>
        <v/>
      </c>
    </row>
    <row r="3238" spans="22:22" x14ac:dyDescent="0.2">
      <c r="V3238" s="18" t="str">
        <f>IF(U3238&lt;&gt;"",SUMIFS(Data_TABLE[Total Value Sold],Data_TABLE[EOM Date],"="&amp;EOMONTH(Dashboard!$I$7,0),Data_TABLE[Customer],"="&amp;Calc!U3238),"")</f>
        <v/>
      </c>
    </row>
    <row r="3239" spans="22:22" x14ac:dyDescent="0.2">
      <c r="V3239" s="18" t="str">
        <f>IF(U3239&lt;&gt;"",SUMIFS(Data_TABLE[Total Value Sold],Data_TABLE[EOM Date],"="&amp;EOMONTH(Dashboard!$I$7,0),Data_TABLE[Customer],"="&amp;Calc!U3239),"")</f>
        <v/>
      </c>
    </row>
    <row r="3240" spans="22:22" x14ac:dyDescent="0.2">
      <c r="V3240" s="18" t="str">
        <f>IF(U3240&lt;&gt;"",SUMIFS(Data_TABLE[Total Value Sold],Data_TABLE[EOM Date],"="&amp;EOMONTH(Dashboard!$I$7,0),Data_TABLE[Customer],"="&amp;Calc!U3240),"")</f>
        <v/>
      </c>
    </row>
    <row r="3241" spans="22:22" x14ac:dyDescent="0.2">
      <c r="V3241" s="18" t="str">
        <f>IF(U3241&lt;&gt;"",SUMIFS(Data_TABLE[Total Value Sold],Data_TABLE[EOM Date],"="&amp;EOMONTH(Dashboard!$I$7,0),Data_TABLE[Customer],"="&amp;Calc!U3241),"")</f>
        <v/>
      </c>
    </row>
    <row r="3242" spans="22:22" x14ac:dyDescent="0.2">
      <c r="V3242" s="18" t="str">
        <f>IF(U3242&lt;&gt;"",SUMIFS(Data_TABLE[Total Value Sold],Data_TABLE[EOM Date],"="&amp;EOMONTH(Dashboard!$I$7,0),Data_TABLE[Customer],"="&amp;Calc!U3242),"")</f>
        <v/>
      </c>
    </row>
    <row r="3243" spans="22:22" x14ac:dyDescent="0.2">
      <c r="V3243" s="18" t="str">
        <f>IF(U3243&lt;&gt;"",SUMIFS(Data_TABLE[Total Value Sold],Data_TABLE[EOM Date],"="&amp;EOMONTH(Dashboard!$I$7,0),Data_TABLE[Customer],"="&amp;Calc!U3243),"")</f>
        <v/>
      </c>
    </row>
    <row r="3244" spans="22:22" x14ac:dyDescent="0.2">
      <c r="V3244" s="18" t="str">
        <f>IF(U3244&lt;&gt;"",SUMIFS(Data_TABLE[Total Value Sold],Data_TABLE[EOM Date],"="&amp;EOMONTH(Dashboard!$I$7,0),Data_TABLE[Customer],"="&amp;Calc!U3244),"")</f>
        <v/>
      </c>
    </row>
    <row r="3245" spans="22:22" x14ac:dyDescent="0.2">
      <c r="V3245" s="18" t="str">
        <f>IF(U3245&lt;&gt;"",SUMIFS(Data_TABLE[Total Value Sold],Data_TABLE[EOM Date],"="&amp;EOMONTH(Dashboard!$I$7,0),Data_TABLE[Customer],"="&amp;Calc!U3245),"")</f>
        <v/>
      </c>
    </row>
    <row r="3246" spans="22:22" x14ac:dyDescent="0.2">
      <c r="V3246" s="18" t="str">
        <f>IF(U3246&lt;&gt;"",SUMIFS(Data_TABLE[Total Value Sold],Data_TABLE[EOM Date],"="&amp;EOMONTH(Dashboard!$I$7,0),Data_TABLE[Customer],"="&amp;Calc!U3246),"")</f>
        <v/>
      </c>
    </row>
    <row r="3247" spans="22:22" x14ac:dyDescent="0.2">
      <c r="V3247" s="18" t="str">
        <f>IF(U3247&lt;&gt;"",SUMIFS(Data_TABLE[Total Value Sold],Data_TABLE[EOM Date],"="&amp;EOMONTH(Dashboard!$I$7,0),Data_TABLE[Customer],"="&amp;Calc!U3247),"")</f>
        <v/>
      </c>
    </row>
    <row r="3248" spans="22:22" x14ac:dyDescent="0.2">
      <c r="V3248" s="18" t="str">
        <f>IF(U3248&lt;&gt;"",SUMIFS(Data_TABLE[Total Value Sold],Data_TABLE[EOM Date],"="&amp;EOMONTH(Dashboard!$I$7,0),Data_TABLE[Customer],"="&amp;Calc!U3248),"")</f>
        <v/>
      </c>
    </row>
    <row r="3249" spans="22:22" x14ac:dyDescent="0.2">
      <c r="V3249" s="18" t="str">
        <f>IF(U3249&lt;&gt;"",SUMIFS(Data_TABLE[Total Value Sold],Data_TABLE[EOM Date],"="&amp;EOMONTH(Dashboard!$I$7,0),Data_TABLE[Customer],"="&amp;Calc!U3249),"")</f>
        <v/>
      </c>
    </row>
    <row r="3250" spans="22:22" x14ac:dyDescent="0.2">
      <c r="V3250" s="18" t="str">
        <f>IF(U3250&lt;&gt;"",SUMIFS(Data_TABLE[Total Value Sold],Data_TABLE[EOM Date],"="&amp;EOMONTH(Dashboard!$I$7,0),Data_TABLE[Customer],"="&amp;Calc!U3250),"")</f>
        <v/>
      </c>
    </row>
    <row r="3251" spans="22:22" x14ac:dyDescent="0.2">
      <c r="V3251" s="18" t="str">
        <f>IF(U3251&lt;&gt;"",SUMIFS(Data_TABLE[Total Value Sold],Data_TABLE[EOM Date],"="&amp;EOMONTH(Dashboard!$I$7,0),Data_TABLE[Customer],"="&amp;Calc!U3251),"")</f>
        <v/>
      </c>
    </row>
    <row r="3252" spans="22:22" x14ac:dyDescent="0.2">
      <c r="V3252" s="18" t="str">
        <f>IF(U3252&lt;&gt;"",SUMIFS(Data_TABLE[Total Value Sold],Data_TABLE[EOM Date],"="&amp;EOMONTH(Dashboard!$I$7,0),Data_TABLE[Customer],"="&amp;Calc!U3252),"")</f>
        <v/>
      </c>
    </row>
    <row r="3253" spans="22:22" x14ac:dyDescent="0.2">
      <c r="V3253" s="18" t="str">
        <f>IF(U3253&lt;&gt;"",SUMIFS(Data_TABLE[Total Value Sold],Data_TABLE[EOM Date],"="&amp;EOMONTH(Dashboard!$I$7,0),Data_TABLE[Customer],"="&amp;Calc!U3253),"")</f>
        <v/>
      </c>
    </row>
    <row r="3254" spans="22:22" x14ac:dyDescent="0.2">
      <c r="V3254" s="18" t="str">
        <f>IF(U3254&lt;&gt;"",SUMIFS(Data_TABLE[Total Value Sold],Data_TABLE[EOM Date],"="&amp;EOMONTH(Dashboard!$I$7,0),Data_TABLE[Customer],"="&amp;Calc!U3254),"")</f>
        <v/>
      </c>
    </row>
    <row r="3255" spans="22:22" x14ac:dyDescent="0.2">
      <c r="V3255" s="18" t="str">
        <f>IF(U3255&lt;&gt;"",SUMIFS(Data_TABLE[Total Value Sold],Data_TABLE[EOM Date],"="&amp;EOMONTH(Dashboard!$I$7,0),Data_TABLE[Customer],"="&amp;Calc!U3255),"")</f>
        <v/>
      </c>
    </row>
    <row r="3256" spans="22:22" x14ac:dyDescent="0.2">
      <c r="V3256" s="18" t="str">
        <f>IF(U3256&lt;&gt;"",SUMIFS(Data_TABLE[Total Value Sold],Data_TABLE[EOM Date],"="&amp;EOMONTH(Dashboard!$I$7,0),Data_TABLE[Customer],"="&amp;Calc!U3256),"")</f>
        <v/>
      </c>
    </row>
    <row r="3257" spans="22:22" x14ac:dyDescent="0.2">
      <c r="V3257" s="18" t="str">
        <f>IF(U3257&lt;&gt;"",SUMIFS(Data_TABLE[Total Value Sold],Data_TABLE[EOM Date],"="&amp;EOMONTH(Dashboard!$I$7,0),Data_TABLE[Customer],"="&amp;Calc!U3257),"")</f>
        <v/>
      </c>
    </row>
    <row r="3258" spans="22:22" x14ac:dyDescent="0.2">
      <c r="V3258" s="18" t="str">
        <f>IF(U3258&lt;&gt;"",SUMIFS(Data_TABLE[Total Value Sold],Data_TABLE[EOM Date],"="&amp;EOMONTH(Dashboard!$I$7,0),Data_TABLE[Customer],"="&amp;Calc!U3258),"")</f>
        <v/>
      </c>
    </row>
    <row r="3259" spans="22:22" x14ac:dyDescent="0.2">
      <c r="V3259" s="18" t="str">
        <f>IF(U3259&lt;&gt;"",SUMIFS(Data_TABLE[Total Value Sold],Data_TABLE[EOM Date],"="&amp;EOMONTH(Dashboard!$I$7,0),Data_TABLE[Customer],"="&amp;Calc!U3259),"")</f>
        <v/>
      </c>
    </row>
    <row r="3260" spans="22:22" x14ac:dyDescent="0.2">
      <c r="V3260" s="18" t="str">
        <f>IF(U3260&lt;&gt;"",SUMIFS(Data_TABLE[Total Value Sold],Data_TABLE[EOM Date],"="&amp;EOMONTH(Dashboard!$I$7,0),Data_TABLE[Customer],"="&amp;Calc!U3260),"")</f>
        <v/>
      </c>
    </row>
    <row r="3261" spans="22:22" x14ac:dyDescent="0.2">
      <c r="V3261" s="18" t="str">
        <f>IF(U3261&lt;&gt;"",SUMIFS(Data_TABLE[Total Value Sold],Data_TABLE[EOM Date],"="&amp;EOMONTH(Dashboard!$I$7,0),Data_TABLE[Customer],"="&amp;Calc!U3261),"")</f>
        <v/>
      </c>
    </row>
    <row r="3262" spans="22:22" x14ac:dyDescent="0.2">
      <c r="V3262" s="18" t="str">
        <f>IF(U3262&lt;&gt;"",SUMIFS(Data_TABLE[Total Value Sold],Data_TABLE[EOM Date],"="&amp;EOMONTH(Dashboard!$I$7,0),Data_TABLE[Customer],"="&amp;Calc!U3262),"")</f>
        <v/>
      </c>
    </row>
    <row r="3263" spans="22:22" x14ac:dyDescent="0.2">
      <c r="V3263" s="18" t="str">
        <f>IF(U3263&lt;&gt;"",SUMIFS(Data_TABLE[Total Value Sold],Data_TABLE[EOM Date],"="&amp;EOMONTH(Dashboard!$I$7,0),Data_TABLE[Customer],"="&amp;Calc!U3263),"")</f>
        <v/>
      </c>
    </row>
    <row r="3264" spans="22:22" x14ac:dyDescent="0.2">
      <c r="V3264" s="18" t="str">
        <f>IF(U3264&lt;&gt;"",SUMIFS(Data_TABLE[Total Value Sold],Data_TABLE[EOM Date],"="&amp;EOMONTH(Dashboard!$I$7,0),Data_TABLE[Customer],"="&amp;Calc!U3264),"")</f>
        <v/>
      </c>
    </row>
    <row r="3265" spans="22:22" x14ac:dyDescent="0.2">
      <c r="V3265" s="18" t="str">
        <f>IF(U3265&lt;&gt;"",SUMIFS(Data_TABLE[Total Value Sold],Data_TABLE[EOM Date],"="&amp;EOMONTH(Dashboard!$I$7,0),Data_TABLE[Customer],"="&amp;Calc!U3265),"")</f>
        <v/>
      </c>
    </row>
    <row r="3266" spans="22:22" x14ac:dyDescent="0.2">
      <c r="V3266" s="18" t="str">
        <f>IF(U3266&lt;&gt;"",SUMIFS(Data_TABLE[Total Value Sold],Data_TABLE[EOM Date],"="&amp;EOMONTH(Dashboard!$I$7,0),Data_TABLE[Customer],"="&amp;Calc!U3266),"")</f>
        <v/>
      </c>
    </row>
    <row r="3267" spans="22:22" x14ac:dyDescent="0.2">
      <c r="V3267" s="18" t="str">
        <f>IF(U3267&lt;&gt;"",SUMIFS(Data_TABLE[Total Value Sold],Data_TABLE[EOM Date],"="&amp;EOMONTH(Dashboard!$I$7,0),Data_TABLE[Customer],"="&amp;Calc!U3267),"")</f>
        <v/>
      </c>
    </row>
    <row r="3268" spans="22:22" x14ac:dyDescent="0.2">
      <c r="V3268" s="18" t="str">
        <f>IF(U3268&lt;&gt;"",SUMIFS(Data_TABLE[Total Value Sold],Data_TABLE[EOM Date],"="&amp;EOMONTH(Dashboard!$I$7,0),Data_TABLE[Customer],"="&amp;Calc!U3268),"")</f>
        <v/>
      </c>
    </row>
    <row r="3269" spans="22:22" x14ac:dyDescent="0.2">
      <c r="V3269" s="18" t="str">
        <f>IF(U3269&lt;&gt;"",SUMIFS(Data_TABLE[Total Value Sold],Data_TABLE[EOM Date],"="&amp;EOMONTH(Dashboard!$I$7,0),Data_TABLE[Customer],"="&amp;Calc!U3269),"")</f>
        <v/>
      </c>
    </row>
    <row r="3270" spans="22:22" x14ac:dyDescent="0.2">
      <c r="V3270" s="18" t="str">
        <f>IF(U3270&lt;&gt;"",SUMIFS(Data_TABLE[Total Value Sold],Data_TABLE[EOM Date],"="&amp;EOMONTH(Dashboard!$I$7,0),Data_TABLE[Customer],"="&amp;Calc!U3270),"")</f>
        <v/>
      </c>
    </row>
    <row r="3271" spans="22:22" x14ac:dyDescent="0.2">
      <c r="V3271" s="18" t="str">
        <f>IF(U3271&lt;&gt;"",SUMIFS(Data_TABLE[Total Value Sold],Data_TABLE[EOM Date],"="&amp;EOMONTH(Dashboard!$I$7,0),Data_TABLE[Customer],"="&amp;Calc!U3271),"")</f>
        <v/>
      </c>
    </row>
    <row r="3272" spans="22:22" x14ac:dyDescent="0.2">
      <c r="V3272" s="18" t="str">
        <f>IF(U3272&lt;&gt;"",SUMIFS(Data_TABLE[Total Value Sold],Data_TABLE[EOM Date],"="&amp;EOMONTH(Dashboard!$I$7,0),Data_TABLE[Customer],"="&amp;Calc!U3272),"")</f>
        <v/>
      </c>
    </row>
    <row r="3273" spans="22:22" x14ac:dyDescent="0.2">
      <c r="V3273" s="18" t="str">
        <f>IF(U3273&lt;&gt;"",SUMIFS(Data_TABLE[Total Value Sold],Data_TABLE[EOM Date],"="&amp;EOMONTH(Dashboard!$I$7,0),Data_TABLE[Customer],"="&amp;Calc!U3273),"")</f>
        <v/>
      </c>
    </row>
    <row r="3274" spans="22:22" x14ac:dyDescent="0.2">
      <c r="V3274" s="18" t="str">
        <f>IF(U3274&lt;&gt;"",SUMIFS(Data_TABLE[Total Value Sold],Data_TABLE[EOM Date],"="&amp;EOMONTH(Dashboard!$I$7,0),Data_TABLE[Customer],"="&amp;Calc!U3274),"")</f>
        <v/>
      </c>
    </row>
    <row r="3275" spans="22:22" x14ac:dyDescent="0.2">
      <c r="V3275" s="18" t="str">
        <f>IF(U3275&lt;&gt;"",SUMIFS(Data_TABLE[Total Value Sold],Data_TABLE[EOM Date],"="&amp;EOMONTH(Dashboard!$I$7,0),Data_TABLE[Customer],"="&amp;Calc!U3275),"")</f>
        <v/>
      </c>
    </row>
    <row r="3276" spans="22:22" x14ac:dyDescent="0.2">
      <c r="V3276" s="18" t="str">
        <f>IF(U3276&lt;&gt;"",SUMIFS(Data_TABLE[Total Value Sold],Data_TABLE[EOM Date],"="&amp;EOMONTH(Dashboard!$I$7,0),Data_TABLE[Customer],"="&amp;Calc!U3276),"")</f>
        <v/>
      </c>
    </row>
    <row r="3277" spans="22:22" x14ac:dyDescent="0.2">
      <c r="V3277" s="18" t="str">
        <f>IF(U3277&lt;&gt;"",SUMIFS(Data_TABLE[Total Value Sold],Data_TABLE[EOM Date],"="&amp;EOMONTH(Dashboard!$I$7,0),Data_TABLE[Customer],"="&amp;Calc!U3277),"")</f>
        <v/>
      </c>
    </row>
    <row r="3278" spans="22:22" x14ac:dyDescent="0.2">
      <c r="V3278" s="18" t="str">
        <f>IF(U3278&lt;&gt;"",SUMIFS(Data_TABLE[Total Value Sold],Data_TABLE[EOM Date],"="&amp;EOMONTH(Dashboard!$I$7,0),Data_TABLE[Customer],"="&amp;Calc!U3278),"")</f>
        <v/>
      </c>
    </row>
    <row r="3279" spans="22:22" x14ac:dyDescent="0.2">
      <c r="V3279" s="18" t="str">
        <f>IF(U3279&lt;&gt;"",SUMIFS(Data_TABLE[Total Value Sold],Data_TABLE[EOM Date],"="&amp;EOMONTH(Dashboard!$I$7,0),Data_TABLE[Customer],"="&amp;Calc!U3279),"")</f>
        <v/>
      </c>
    </row>
    <row r="3280" spans="22:22" x14ac:dyDescent="0.2">
      <c r="V3280" s="18" t="str">
        <f>IF(U3280&lt;&gt;"",SUMIFS(Data_TABLE[Total Value Sold],Data_TABLE[EOM Date],"="&amp;EOMONTH(Dashboard!$I$7,0),Data_TABLE[Customer],"="&amp;Calc!U3280),"")</f>
        <v/>
      </c>
    </row>
    <row r="3281" spans="22:22" x14ac:dyDescent="0.2">
      <c r="V3281" s="18" t="str">
        <f>IF(U3281&lt;&gt;"",SUMIFS(Data_TABLE[Total Value Sold],Data_TABLE[EOM Date],"="&amp;EOMONTH(Dashboard!$I$7,0),Data_TABLE[Customer],"="&amp;Calc!U3281),"")</f>
        <v/>
      </c>
    </row>
    <row r="3282" spans="22:22" x14ac:dyDescent="0.2">
      <c r="V3282" s="18" t="str">
        <f>IF(U3282&lt;&gt;"",SUMIFS(Data_TABLE[Total Value Sold],Data_TABLE[EOM Date],"="&amp;EOMONTH(Dashboard!$I$7,0),Data_TABLE[Customer],"="&amp;Calc!U3282),"")</f>
        <v/>
      </c>
    </row>
    <row r="3283" spans="22:22" x14ac:dyDescent="0.2">
      <c r="V3283" s="18" t="str">
        <f>IF(U3283&lt;&gt;"",SUMIFS(Data_TABLE[Total Value Sold],Data_TABLE[EOM Date],"="&amp;EOMONTH(Dashboard!$I$7,0),Data_TABLE[Customer],"="&amp;Calc!U3283),"")</f>
        <v/>
      </c>
    </row>
    <row r="3284" spans="22:22" x14ac:dyDescent="0.2">
      <c r="V3284" s="18" t="str">
        <f>IF(U3284&lt;&gt;"",SUMIFS(Data_TABLE[Total Value Sold],Data_TABLE[EOM Date],"="&amp;EOMONTH(Dashboard!$I$7,0),Data_TABLE[Customer],"="&amp;Calc!U3284),"")</f>
        <v/>
      </c>
    </row>
    <row r="3285" spans="22:22" x14ac:dyDescent="0.2">
      <c r="V3285" s="18" t="str">
        <f>IF(U3285&lt;&gt;"",SUMIFS(Data_TABLE[Total Value Sold],Data_TABLE[EOM Date],"="&amp;EOMONTH(Dashboard!$I$7,0),Data_TABLE[Customer],"="&amp;Calc!U3285),"")</f>
        <v/>
      </c>
    </row>
    <row r="3286" spans="22:22" x14ac:dyDescent="0.2">
      <c r="V3286" s="18" t="str">
        <f>IF(U3286&lt;&gt;"",SUMIFS(Data_TABLE[Total Value Sold],Data_TABLE[EOM Date],"="&amp;EOMONTH(Dashboard!$I$7,0),Data_TABLE[Customer],"="&amp;Calc!U3286),"")</f>
        <v/>
      </c>
    </row>
    <row r="3287" spans="22:22" x14ac:dyDescent="0.2">
      <c r="V3287" s="18" t="str">
        <f>IF(U3287&lt;&gt;"",SUMIFS(Data_TABLE[Total Value Sold],Data_TABLE[EOM Date],"="&amp;EOMONTH(Dashboard!$I$7,0),Data_TABLE[Customer],"="&amp;Calc!U3287),"")</f>
        <v/>
      </c>
    </row>
    <row r="3288" spans="22:22" x14ac:dyDescent="0.2">
      <c r="V3288" s="18" t="str">
        <f>IF(U3288&lt;&gt;"",SUMIFS(Data_TABLE[Total Value Sold],Data_TABLE[EOM Date],"="&amp;EOMONTH(Dashboard!$I$7,0),Data_TABLE[Customer],"="&amp;Calc!U3288),"")</f>
        <v/>
      </c>
    </row>
    <row r="3289" spans="22:22" x14ac:dyDescent="0.2">
      <c r="V3289" s="18" t="str">
        <f>IF(U3289&lt;&gt;"",SUMIFS(Data_TABLE[Total Value Sold],Data_TABLE[EOM Date],"="&amp;EOMONTH(Dashboard!$I$7,0),Data_TABLE[Customer],"="&amp;Calc!U3289),"")</f>
        <v/>
      </c>
    </row>
    <row r="3290" spans="22:22" x14ac:dyDescent="0.2">
      <c r="V3290" s="18" t="str">
        <f>IF(U3290&lt;&gt;"",SUMIFS(Data_TABLE[Total Value Sold],Data_TABLE[EOM Date],"="&amp;EOMONTH(Dashboard!$I$7,0),Data_TABLE[Customer],"="&amp;Calc!U3290),"")</f>
        <v/>
      </c>
    </row>
    <row r="3291" spans="22:22" x14ac:dyDescent="0.2">
      <c r="V3291" s="18" t="str">
        <f>IF(U3291&lt;&gt;"",SUMIFS(Data_TABLE[Total Value Sold],Data_TABLE[EOM Date],"="&amp;EOMONTH(Dashboard!$I$7,0),Data_TABLE[Customer],"="&amp;Calc!U3291),"")</f>
        <v/>
      </c>
    </row>
    <row r="3292" spans="22:22" x14ac:dyDescent="0.2">
      <c r="V3292" s="18" t="str">
        <f>IF(U3292&lt;&gt;"",SUMIFS(Data_TABLE[Total Value Sold],Data_TABLE[EOM Date],"="&amp;EOMONTH(Dashboard!$I$7,0),Data_TABLE[Customer],"="&amp;Calc!U3292),"")</f>
        <v/>
      </c>
    </row>
    <row r="3293" spans="22:22" x14ac:dyDescent="0.2">
      <c r="V3293" s="18" t="str">
        <f>IF(U3293&lt;&gt;"",SUMIFS(Data_TABLE[Total Value Sold],Data_TABLE[EOM Date],"="&amp;EOMONTH(Dashboard!$I$7,0),Data_TABLE[Customer],"="&amp;Calc!U3293),"")</f>
        <v/>
      </c>
    </row>
    <row r="3294" spans="22:22" x14ac:dyDescent="0.2">
      <c r="V3294" s="18" t="str">
        <f>IF(U3294&lt;&gt;"",SUMIFS(Data_TABLE[Total Value Sold],Data_TABLE[EOM Date],"="&amp;EOMONTH(Dashboard!$I$7,0),Data_TABLE[Customer],"="&amp;Calc!U3294),"")</f>
        <v/>
      </c>
    </row>
    <row r="3295" spans="22:22" x14ac:dyDescent="0.2">
      <c r="V3295" s="18" t="str">
        <f>IF(U3295&lt;&gt;"",SUMIFS(Data_TABLE[Total Value Sold],Data_TABLE[EOM Date],"="&amp;EOMONTH(Dashboard!$I$7,0),Data_TABLE[Customer],"="&amp;Calc!U3295),"")</f>
        <v/>
      </c>
    </row>
    <row r="3296" spans="22:22" x14ac:dyDescent="0.2">
      <c r="V3296" s="18" t="str">
        <f>IF(U3296&lt;&gt;"",SUMIFS(Data_TABLE[Total Value Sold],Data_TABLE[EOM Date],"="&amp;EOMONTH(Dashboard!$I$7,0),Data_TABLE[Customer],"="&amp;Calc!U3296),"")</f>
        <v/>
      </c>
    </row>
    <row r="3297" spans="22:22" x14ac:dyDescent="0.2">
      <c r="V3297" s="18" t="str">
        <f>IF(U3297&lt;&gt;"",SUMIFS(Data_TABLE[Total Value Sold],Data_TABLE[EOM Date],"="&amp;EOMONTH(Dashboard!$I$7,0),Data_TABLE[Customer],"="&amp;Calc!U3297),"")</f>
        <v/>
      </c>
    </row>
    <row r="3298" spans="22:22" x14ac:dyDescent="0.2">
      <c r="V3298" s="18" t="str">
        <f>IF(U3298&lt;&gt;"",SUMIFS(Data_TABLE[Total Value Sold],Data_TABLE[EOM Date],"="&amp;EOMONTH(Dashboard!$I$7,0),Data_TABLE[Customer],"="&amp;Calc!U3298),"")</f>
        <v/>
      </c>
    </row>
    <row r="3299" spans="22:22" x14ac:dyDescent="0.2">
      <c r="V3299" s="18" t="str">
        <f>IF(U3299&lt;&gt;"",SUMIFS(Data_TABLE[Total Value Sold],Data_TABLE[EOM Date],"="&amp;EOMONTH(Dashboard!$I$7,0),Data_TABLE[Customer],"="&amp;Calc!U3299),"")</f>
        <v/>
      </c>
    </row>
    <row r="3300" spans="22:22" x14ac:dyDescent="0.2">
      <c r="V3300" s="18" t="str">
        <f>IF(U3300&lt;&gt;"",SUMIFS(Data_TABLE[Total Value Sold],Data_TABLE[EOM Date],"="&amp;EOMONTH(Dashboard!$I$7,0),Data_TABLE[Customer],"="&amp;Calc!U3300),"")</f>
        <v/>
      </c>
    </row>
    <row r="3301" spans="22:22" x14ac:dyDescent="0.2">
      <c r="V3301" s="18" t="str">
        <f>IF(U3301&lt;&gt;"",SUMIFS(Data_TABLE[Total Value Sold],Data_TABLE[EOM Date],"="&amp;EOMONTH(Dashboard!$I$7,0),Data_TABLE[Customer],"="&amp;Calc!U3301),"")</f>
        <v/>
      </c>
    </row>
    <row r="3302" spans="22:22" x14ac:dyDescent="0.2">
      <c r="V3302" s="18" t="str">
        <f>IF(U3302&lt;&gt;"",SUMIFS(Data_TABLE[Total Value Sold],Data_TABLE[EOM Date],"="&amp;EOMONTH(Dashboard!$I$7,0),Data_TABLE[Customer],"="&amp;Calc!U3302),"")</f>
        <v/>
      </c>
    </row>
    <row r="3303" spans="22:22" x14ac:dyDescent="0.2">
      <c r="V3303" s="18" t="str">
        <f>IF(U3303&lt;&gt;"",SUMIFS(Data_TABLE[Total Value Sold],Data_TABLE[EOM Date],"="&amp;EOMONTH(Dashboard!$I$7,0),Data_TABLE[Customer],"="&amp;Calc!U3303),"")</f>
        <v/>
      </c>
    </row>
    <row r="3304" spans="22:22" x14ac:dyDescent="0.2">
      <c r="V3304" s="18" t="str">
        <f>IF(U3304&lt;&gt;"",SUMIFS(Data_TABLE[Total Value Sold],Data_TABLE[EOM Date],"="&amp;EOMONTH(Dashboard!$I$7,0),Data_TABLE[Customer],"="&amp;Calc!U3304),"")</f>
        <v/>
      </c>
    </row>
    <row r="3305" spans="22:22" x14ac:dyDescent="0.2">
      <c r="V3305" s="18" t="str">
        <f>IF(U3305&lt;&gt;"",SUMIFS(Data_TABLE[Total Value Sold],Data_TABLE[EOM Date],"="&amp;EOMONTH(Dashboard!$I$7,0),Data_TABLE[Customer],"="&amp;Calc!U3305),"")</f>
        <v/>
      </c>
    </row>
    <row r="3306" spans="22:22" x14ac:dyDescent="0.2">
      <c r="V3306" s="18" t="str">
        <f>IF(U3306&lt;&gt;"",SUMIFS(Data_TABLE[Total Value Sold],Data_TABLE[EOM Date],"="&amp;EOMONTH(Dashboard!$I$7,0),Data_TABLE[Customer],"="&amp;Calc!U3306),"")</f>
        <v/>
      </c>
    </row>
    <row r="3307" spans="22:22" x14ac:dyDescent="0.2">
      <c r="V3307" s="18" t="str">
        <f>IF(U3307&lt;&gt;"",SUMIFS(Data_TABLE[Total Value Sold],Data_TABLE[EOM Date],"="&amp;EOMONTH(Dashboard!$I$7,0),Data_TABLE[Customer],"="&amp;Calc!U3307),"")</f>
        <v/>
      </c>
    </row>
    <row r="3308" spans="22:22" x14ac:dyDescent="0.2">
      <c r="V3308" s="18" t="str">
        <f>IF(U3308&lt;&gt;"",SUMIFS(Data_TABLE[Total Value Sold],Data_TABLE[EOM Date],"="&amp;EOMONTH(Dashboard!$I$7,0),Data_TABLE[Customer],"="&amp;Calc!U3308),"")</f>
        <v/>
      </c>
    </row>
    <row r="3309" spans="22:22" x14ac:dyDescent="0.2">
      <c r="V3309" s="18" t="str">
        <f>IF(U3309&lt;&gt;"",SUMIFS(Data_TABLE[Total Value Sold],Data_TABLE[EOM Date],"="&amp;EOMONTH(Dashboard!$I$7,0),Data_TABLE[Customer],"="&amp;Calc!U3309),"")</f>
        <v/>
      </c>
    </row>
    <row r="3310" spans="22:22" x14ac:dyDescent="0.2">
      <c r="V3310" s="18" t="str">
        <f>IF(U3310&lt;&gt;"",SUMIFS(Data_TABLE[Total Value Sold],Data_TABLE[EOM Date],"="&amp;EOMONTH(Dashboard!$I$7,0),Data_TABLE[Customer],"="&amp;Calc!U3310),"")</f>
        <v/>
      </c>
    </row>
    <row r="3311" spans="22:22" x14ac:dyDescent="0.2">
      <c r="V3311" s="18" t="str">
        <f>IF(U3311&lt;&gt;"",SUMIFS(Data_TABLE[Total Value Sold],Data_TABLE[EOM Date],"="&amp;EOMONTH(Dashboard!$I$7,0),Data_TABLE[Customer],"="&amp;Calc!U3311),"")</f>
        <v/>
      </c>
    </row>
    <row r="3312" spans="22:22" x14ac:dyDescent="0.2">
      <c r="V3312" s="18" t="str">
        <f>IF(U3312&lt;&gt;"",SUMIFS(Data_TABLE[Total Value Sold],Data_TABLE[EOM Date],"="&amp;EOMONTH(Dashboard!$I$7,0),Data_TABLE[Customer],"="&amp;Calc!U3312),"")</f>
        <v/>
      </c>
    </row>
    <row r="3313" spans="22:22" x14ac:dyDescent="0.2">
      <c r="V3313" s="18" t="str">
        <f>IF(U3313&lt;&gt;"",SUMIFS(Data_TABLE[Total Value Sold],Data_TABLE[EOM Date],"="&amp;EOMONTH(Dashboard!$I$7,0),Data_TABLE[Customer],"="&amp;Calc!U3313),"")</f>
        <v/>
      </c>
    </row>
    <row r="3314" spans="22:22" x14ac:dyDescent="0.2">
      <c r="V3314" s="18" t="str">
        <f>IF(U3314&lt;&gt;"",SUMIFS(Data_TABLE[Total Value Sold],Data_TABLE[EOM Date],"="&amp;EOMONTH(Dashboard!$I$7,0),Data_TABLE[Customer],"="&amp;Calc!U3314),"")</f>
        <v/>
      </c>
    </row>
    <row r="3315" spans="22:22" x14ac:dyDescent="0.2">
      <c r="V3315" s="18" t="str">
        <f>IF(U3315&lt;&gt;"",SUMIFS(Data_TABLE[Total Value Sold],Data_TABLE[EOM Date],"="&amp;EOMONTH(Dashboard!$I$7,0),Data_TABLE[Customer],"="&amp;Calc!U3315),"")</f>
        <v/>
      </c>
    </row>
    <row r="3316" spans="22:22" x14ac:dyDescent="0.2">
      <c r="V3316" s="18" t="str">
        <f>IF(U3316&lt;&gt;"",SUMIFS(Data_TABLE[Total Value Sold],Data_TABLE[EOM Date],"="&amp;EOMONTH(Dashboard!$I$7,0),Data_TABLE[Customer],"="&amp;Calc!U3316),"")</f>
        <v/>
      </c>
    </row>
    <row r="3317" spans="22:22" x14ac:dyDescent="0.2">
      <c r="V3317" s="18" t="str">
        <f>IF(U3317&lt;&gt;"",SUMIFS(Data_TABLE[Total Value Sold],Data_TABLE[EOM Date],"="&amp;EOMONTH(Dashboard!$I$7,0),Data_TABLE[Customer],"="&amp;Calc!U3317),"")</f>
        <v/>
      </c>
    </row>
    <row r="3318" spans="22:22" x14ac:dyDescent="0.2">
      <c r="V3318" s="18" t="str">
        <f>IF(U3318&lt;&gt;"",SUMIFS(Data_TABLE[Total Value Sold],Data_TABLE[EOM Date],"="&amp;EOMONTH(Dashboard!$I$7,0),Data_TABLE[Customer],"="&amp;Calc!U3318),"")</f>
        <v/>
      </c>
    </row>
    <row r="3319" spans="22:22" x14ac:dyDescent="0.2">
      <c r="V3319" s="18" t="str">
        <f>IF(U3319&lt;&gt;"",SUMIFS(Data_TABLE[Total Value Sold],Data_TABLE[EOM Date],"="&amp;EOMONTH(Dashboard!$I$7,0),Data_TABLE[Customer],"="&amp;Calc!U3319),"")</f>
        <v/>
      </c>
    </row>
    <row r="3320" spans="22:22" x14ac:dyDescent="0.2">
      <c r="V3320" s="18" t="str">
        <f>IF(U3320&lt;&gt;"",SUMIFS(Data_TABLE[Total Value Sold],Data_TABLE[EOM Date],"="&amp;EOMONTH(Dashboard!$I$7,0),Data_TABLE[Customer],"="&amp;Calc!U3320),"")</f>
        <v/>
      </c>
    </row>
    <row r="3321" spans="22:22" x14ac:dyDescent="0.2">
      <c r="V3321" s="18" t="str">
        <f>IF(U3321&lt;&gt;"",SUMIFS(Data_TABLE[Total Value Sold],Data_TABLE[EOM Date],"="&amp;EOMONTH(Dashboard!$I$7,0),Data_TABLE[Customer],"="&amp;Calc!U3321),"")</f>
        <v/>
      </c>
    </row>
    <row r="3322" spans="22:22" x14ac:dyDescent="0.2">
      <c r="V3322" s="18" t="str">
        <f>IF(U3322&lt;&gt;"",SUMIFS(Data_TABLE[Total Value Sold],Data_TABLE[EOM Date],"="&amp;EOMONTH(Dashboard!$I$7,0),Data_TABLE[Customer],"="&amp;Calc!U3322),"")</f>
        <v/>
      </c>
    </row>
    <row r="3323" spans="22:22" x14ac:dyDescent="0.2">
      <c r="V3323" s="18" t="str">
        <f>IF(U3323&lt;&gt;"",SUMIFS(Data_TABLE[Total Value Sold],Data_TABLE[EOM Date],"="&amp;EOMONTH(Dashboard!$I$7,0),Data_TABLE[Customer],"="&amp;Calc!U3323),"")</f>
        <v/>
      </c>
    </row>
    <row r="3324" spans="22:22" x14ac:dyDescent="0.2">
      <c r="V3324" s="18" t="str">
        <f>IF(U3324&lt;&gt;"",SUMIFS(Data_TABLE[Total Value Sold],Data_TABLE[EOM Date],"="&amp;EOMONTH(Dashboard!$I$7,0),Data_TABLE[Customer],"="&amp;Calc!U3324),"")</f>
        <v/>
      </c>
    </row>
    <row r="3325" spans="22:22" x14ac:dyDescent="0.2">
      <c r="V3325" s="18" t="str">
        <f>IF(U3325&lt;&gt;"",SUMIFS(Data_TABLE[Total Value Sold],Data_TABLE[EOM Date],"="&amp;EOMONTH(Dashboard!$I$7,0),Data_TABLE[Customer],"="&amp;Calc!U3325),"")</f>
        <v/>
      </c>
    </row>
    <row r="3326" spans="22:22" x14ac:dyDescent="0.2">
      <c r="V3326" s="18" t="str">
        <f>IF(U3326&lt;&gt;"",SUMIFS(Data_TABLE[Total Value Sold],Data_TABLE[EOM Date],"="&amp;EOMONTH(Dashboard!$I$7,0),Data_TABLE[Customer],"="&amp;Calc!U3326),"")</f>
        <v/>
      </c>
    </row>
    <row r="3327" spans="22:22" x14ac:dyDescent="0.2">
      <c r="V3327" s="18" t="str">
        <f>IF(U3327&lt;&gt;"",SUMIFS(Data_TABLE[Total Value Sold],Data_TABLE[EOM Date],"="&amp;EOMONTH(Dashboard!$I$7,0),Data_TABLE[Customer],"="&amp;Calc!U3327),"")</f>
        <v/>
      </c>
    </row>
    <row r="3328" spans="22:22" x14ac:dyDescent="0.2">
      <c r="V3328" s="18" t="str">
        <f>IF(U3328&lt;&gt;"",SUMIFS(Data_TABLE[Total Value Sold],Data_TABLE[EOM Date],"="&amp;EOMONTH(Dashboard!$I$7,0),Data_TABLE[Customer],"="&amp;Calc!U3328),"")</f>
        <v/>
      </c>
    </row>
    <row r="3329" spans="22:22" x14ac:dyDescent="0.2">
      <c r="V3329" s="18" t="str">
        <f>IF(U3329&lt;&gt;"",SUMIFS(Data_TABLE[Total Value Sold],Data_TABLE[EOM Date],"="&amp;EOMONTH(Dashboard!$I$7,0),Data_TABLE[Customer],"="&amp;Calc!U3329),"")</f>
        <v/>
      </c>
    </row>
    <row r="3330" spans="22:22" x14ac:dyDescent="0.2">
      <c r="V3330" s="18" t="str">
        <f>IF(U3330&lt;&gt;"",SUMIFS(Data_TABLE[Total Value Sold],Data_TABLE[EOM Date],"="&amp;EOMONTH(Dashboard!$I$7,0),Data_TABLE[Customer],"="&amp;Calc!U3330),"")</f>
        <v/>
      </c>
    </row>
    <row r="3331" spans="22:22" x14ac:dyDescent="0.2">
      <c r="V3331" s="18" t="str">
        <f>IF(U3331&lt;&gt;"",SUMIFS(Data_TABLE[Total Value Sold],Data_TABLE[EOM Date],"="&amp;EOMONTH(Dashboard!$I$7,0),Data_TABLE[Customer],"="&amp;Calc!U3331),"")</f>
        <v/>
      </c>
    </row>
    <row r="3332" spans="22:22" x14ac:dyDescent="0.2">
      <c r="V3332" s="18" t="str">
        <f>IF(U3332&lt;&gt;"",SUMIFS(Data_TABLE[Total Value Sold],Data_TABLE[EOM Date],"="&amp;EOMONTH(Dashboard!$I$7,0),Data_TABLE[Customer],"="&amp;Calc!U3332),"")</f>
        <v/>
      </c>
    </row>
    <row r="3333" spans="22:22" x14ac:dyDescent="0.2">
      <c r="V3333" s="18" t="str">
        <f>IF(U3333&lt;&gt;"",SUMIFS(Data_TABLE[Total Value Sold],Data_TABLE[EOM Date],"="&amp;EOMONTH(Dashboard!$I$7,0),Data_TABLE[Customer],"="&amp;Calc!U3333),"")</f>
        <v/>
      </c>
    </row>
    <row r="3334" spans="22:22" x14ac:dyDescent="0.2">
      <c r="V3334" s="18" t="str">
        <f>IF(U3334&lt;&gt;"",SUMIFS(Data_TABLE[Total Value Sold],Data_TABLE[EOM Date],"="&amp;EOMONTH(Dashboard!$I$7,0),Data_TABLE[Customer],"="&amp;Calc!U3334),"")</f>
        <v/>
      </c>
    </row>
    <row r="3335" spans="22:22" x14ac:dyDescent="0.2">
      <c r="V3335" s="18" t="str">
        <f>IF(U3335&lt;&gt;"",SUMIFS(Data_TABLE[Total Value Sold],Data_TABLE[EOM Date],"="&amp;EOMONTH(Dashboard!$I$7,0),Data_TABLE[Customer],"="&amp;Calc!U3335),"")</f>
        <v/>
      </c>
    </row>
    <row r="3336" spans="22:22" x14ac:dyDescent="0.2">
      <c r="V3336" s="18" t="str">
        <f>IF(U3336&lt;&gt;"",SUMIFS(Data_TABLE[Total Value Sold],Data_TABLE[EOM Date],"="&amp;EOMONTH(Dashboard!$I$7,0),Data_TABLE[Customer],"="&amp;Calc!U3336),"")</f>
        <v/>
      </c>
    </row>
    <row r="3337" spans="22:22" x14ac:dyDescent="0.2">
      <c r="V3337" s="18" t="str">
        <f>IF(U3337&lt;&gt;"",SUMIFS(Data_TABLE[Total Value Sold],Data_TABLE[EOM Date],"="&amp;EOMONTH(Dashboard!$I$7,0),Data_TABLE[Customer],"="&amp;Calc!U3337),"")</f>
        <v/>
      </c>
    </row>
    <row r="3338" spans="22:22" x14ac:dyDescent="0.2">
      <c r="V3338" s="18" t="str">
        <f>IF(U3338&lt;&gt;"",SUMIFS(Data_TABLE[Total Value Sold],Data_TABLE[EOM Date],"="&amp;EOMONTH(Dashboard!$I$7,0),Data_TABLE[Customer],"="&amp;Calc!U3338),"")</f>
        <v/>
      </c>
    </row>
    <row r="3339" spans="22:22" x14ac:dyDescent="0.2">
      <c r="V3339" s="18" t="str">
        <f>IF(U3339&lt;&gt;"",SUMIFS(Data_TABLE[Total Value Sold],Data_TABLE[EOM Date],"="&amp;EOMONTH(Dashboard!$I$7,0),Data_TABLE[Customer],"="&amp;Calc!U3339),"")</f>
        <v/>
      </c>
    </row>
    <row r="3340" spans="22:22" x14ac:dyDescent="0.2">
      <c r="V3340" s="18" t="str">
        <f>IF(U3340&lt;&gt;"",SUMIFS(Data_TABLE[Total Value Sold],Data_TABLE[EOM Date],"="&amp;EOMONTH(Dashboard!$I$7,0),Data_TABLE[Customer],"="&amp;Calc!U3340),"")</f>
        <v/>
      </c>
    </row>
    <row r="3341" spans="22:22" x14ac:dyDescent="0.2">
      <c r="V3341" s="18" t="str">
        <f>IF(U3341&lt;&gt;"",SUMIFS(Data_TABLE[Total Value Sold],Data_TABLE[EOM Date],"="&amp;EOMONTH(Dashboard!$I$7,0),Data_TABLE[Customer],"="&amp;Calc!U3341),"")</f>
        <v/>
      </c>
    </row>
    <row r="3342" spans="22:22" x14ac:dyDescent="0.2">
      <c r="V3342" s="18" t="str">
        <f>IF(U3342&lt;&gt;"",SUMIFS(Data_TABLE[Total Value Sold],Data_TABLE[EOM Date],"="&amp;EOMONTH(Dashboard!$I$7,0),Data_TABLE[Customer],"="&amp;Calc!U3342),"")</f>
        <v/>
      </c>
    </row>
    <row r="3343" spans="22:22" x14ac:dyDescent="0.2">
      <c r="V3343" s="18" t="str">
        <f>IF(U3343&lt;&gt;"",SUMIFS(Data_TABLE[Total Value Sold],Data_TABLE[EOM Date],"="&amp;EOMONTH(Dashboard!$I$7,0),Data_TABLE[Customer],"="&amp;Calc!U3343),"")</f>
        <v/>
      </c>
    </row>
    <row r="3344" spans="22:22" x14ac:dyDescent="0.2">
      <c r="V3344" s="18" t="str">
        <f>IF(U3344&lt;&gt;"",SUMIFS(Data_TABLE[Total Value Sold],Data_TABLE[EOM Date],"="&amp;EOMONTH(Dashboard!$I$7,0),Data_TABLE[Customer],"="&amp;Calc!U3344),"")</f>
        <v/>
      </c>
    </row>
    <row r="3345" spans="22:22" x14ac:dyDescent="0.2">
      <c r="V3345" s="18" t="str">
        <f>IF(U3345&lt;&gt;"",SUMIFS(Data_TABLE[Total Value Sold],Data_TABLE[EOM Date],"="&amp;EOMONTH(Dashboard!$I$7,0),Data_TABLE[Customer],"="&amp;Calc!U3345),"")</f>
        <v/>
      </c>
    </row>
    <row r="3346" spans="22:22" x14ac:dyDescent="0.2">
      <c r="V3346" s="18" t="str">
        <f>IF(U3346&lt;&gt;"",SUMIFS(Data_TABLE[Total Value Sold],Data_TABLE[EOM Date],"="&amp;EOMONTH(Dashboard!$I$7,0),Data_TABLE[Customer],"="&amp;Calc!U3346),"")</f>
        <v/>
      </c>
    </row>
    <row r="3347" spans="22:22" x14ac:dyDescent="0.2">
      <c r="V3347" s="18" t="str">
        <f>IF(U3347&lt;&gt;"",SUMIFS(Data_TABLE[Total Value Sold],Data_TABLE[EOM Date],"="&amp;EOMONTH(Dashboard!$I$7,0),Data_TABLE[Customer],"="&amp;Calc!U3347),"")</f>
        <v/>
      </c>
    </row>
    <row r="3348" spans="22:22" x14ac:dyDescent="0.2">
      <c r="V3348" s="18" t="str">
        <f>IF(U3348&lt;&gt;"",SUMIFS(Data_TABLE[Total Value Sold],Data_TABLE[EOM Date],"="&amp;EOMONTH(Dashboard!$I$7,0),Data_TABLE[Customer],"="&amp;Calc!U3348),"")</f>
        <v/>
      </c>
    </row>
    <row r="3349" spans="22:22" x14ac:dyDescent="0.2">
      <c r="V3349" s="18" t="str">
        <f>IF(U3349&lt;&gt;"",SUMIFS(Data_TABLE[Total Value Sold],Data_TABLE[EOM Date],"="&amp;EOMONTH(Dashboard!$I$7,0),Data_TABLE[Customer],"="&amp;Calc!U3349),"")</f>
        <v/>
      </c>
    </row>
    <row r="3350" spans="22:22" x14ac:dyDescent="0.2">
      <c r="V3350" s="18" t="str">
        <f>IF(U3350&lt;&gt;"",SUMIFS(Data_TABLE[Total Value Sold],Data_TABLE[EOM Date],"="&amp;EOMONTH(Dashboard!$I$7,0),Data_TABLE[Customer],"="&amp;Calc!U3350),"")</f>
        <v/>
      </c>
    </row>
    <row r="3351" spans="22:22" x14ac:dyDescent="0.2">
      <c r="V3351" s="18" t="str">
        <f>IF(U3351&lt;&gt;"",SUMIFS(Data_TABLE[Total Value Sold],Data_TABLE[EOM Date],"="&amp;EOMONTH(Dashboard!$I$7,0),Data_TABLE[Customer],"="&amp;Calc!U3351),"")</f>
        <v/>
      </c>
    </row>
    <row r="3352" spans="22:22" x14ac:dyDescent="0.2">
      <c r="V3352" s="18" t="str">
        <f>IF(U3352&lt;&gt;"",SUMIFS(Data_TABLE[Total Value Sold],Data_TABLE[EOM Date],"="&amp;EOMONTH(Dashboard!$I$7,0),Data_TABLE[Customer],"="&amp;Calc!U3352),"")</f>
        <v/>
      </c>
    </row>
    <row r="3353" spans="22:22" x14ac:dyDescent="0.2">
      <c r="V3353" s="18" t="str">
        <f>IF(U3353&lt;&gt;"",SUMIFS(Data_TABLE[Total Value Sold],Data_TABLE[EOM Date],"="&amp;EOMONTH(Dashboard!$I$7,0),Data_TABLE[Customer],"="&amp;Calc!U3353),"")</f>
        <v/>
      </c>
    </row>
    <row r="3354" spans="22:22" x14ac:dyDescent="0.2">
      <c r="V3354" s="18" t="str">
        <f>IF(U3354&lt;&gt;"",SUMIFS(Data_TABLE[Total Value Sold],Data_TABLE[EOM Date],"="&amp;EOMONTH(Dashboard!$I$7,0),Data_TABLE[Customer],"="&amp;Calc!U3354),"")</f>
        <v/>
      </c>
    </row>
    <row r="3355" spans="22:22" x14ac:dyDescent="0.2">
      <c r="V3355" s="18" t="str">
        <f>IF(U3355&lt;&gt;"",SUMIFS(Data_TABLE[Total Value Sold],Data_TABLE[EOM Date],"="&amp;EOMONTH(Dashboard!$I$7,0),Data_TABLE[Customer],"="&amp;Calc!U3355),"")</f>
        <v/>
      </c>
    </row>
    <row r="3356" spans="22:22" x14ac:dyDescent="0.2">
      <c r="V3356" s="18" t="str">
        <f>IF(U3356&lt;&gt;"",SUMIFS(Data_TABLE[Total Value Sold],Data_TABLE[EOM Date],"="&amp;EOMONTH(Dashboard!$I$7,0),Data_TABLE[Customer],"="&amp;Calc!U3356),"")</f>
        <v/>
      </c>
    </row>
    <row r="3357" spans="22:22" x14ac:dyDescent="0.2">
      <c r="V3357" s="18" t="str">
        <f>IF(U3357&lt;&gt;"",SUMIFS(Data_TABLE[Total Value Sold],Data_TABLE[EOM Date],"="&amp;EOMONTH(Dashboard!$I$7,0),Data_TABLE[Customer],"="&amp;Calc!U3357),"")</f>
        <v/>
      </c>
    </row>
    <row r="3358" spans="22:22" x14ac:dyDescent="0.2">
      <c r="V3358" s="18" t="str">
        <f>IF(U3358&lt;&gt;"",SUMIFS(Data_TABLE[Total Value Sold],Data_TABLE[EOM Date],"="&amp;EOMONTH(Dashboard!$I$7,0),Data_TABLE[Customer],"="&amp;Calc!U3358),"")</f>
        <v/>
      </c>
    </row>
    <row r="3359" spans="22:22" x14ac:dyDescent="0.2">
      <c r="V3359" s="18" t="str">
        <f>IF(U3359&lt;&gt;"",SUMIFS(Data_TABLE[Total Value Sold],Data_TABLE[EOM Date],"="&amp;EOMONTH(Dashboard!$I$7,0),Data_TABLE[Customer],"="&amp;Calc!U3359),"")</f>
        <v/>
      </c>
    </row>
    <row r="3360" spans="22:22" x14ac:dyDescent="0.2">
      <c r="V3360" s="18" t="str">
        <f>IF(U3360&lt;&gt;"",SUMIFS(Data_TABLE[Total Value Sold],Data_TABLE[EOM Date],"="&amp;EOMONTH(Dashboard!$I$7,0),Data_TABLE[Customer],"="&amp;Calc!U3360),"")</f>
        <v/>
      </c>
    </row>
    <row r="3361" spans="22:22" x14ac:dyDescent="0.2">
      <c r="V3361" s="18" t="str">
        <f>IF(U3361&lt;&gt;"",SUMIFS(Data_TABLE[Total Value Sold],Data_TABLE[EOM Date],"="&amp;EOMONTH(Dashboard!$I$7,0),Data_TABLE[Customer],"="&amp;Calc!U3361),"")</f>
        <v/>
      </c>
    </row>
    <row r="3362" spans="22:22" x14ac:dyDescent="0.2">
      <c r="V3362" s="18" t="str">
        <f>IF(U3362&lt;&gt;"",SUMIFS(Data_TABLE[Total Value Sold],Data_TABLE[EOM Date],"="&amp;EOMONTH(Dashboard!$I$7,0),Data_TABLE[Customer],"="&amp;Calc!U3362),"")</f>
        <v/>
      </c>
    </row>
    <row r="3363" spans="22:22" x14ac:dyDescent="0.2">
      <c r="V3363" s="18" t="str">
        <f>IF(U3363&lt;&gt;"",SUMIFS(Data_TABLE[Total Value Sold],Data_TABLE[EOM Date],"="&amp;EOMONTH(Dashboard!$I$7,0),Data_TABLE[Customer],"="&amp;Calc!U3363),"")</f>
        <v/>
      </c>
    </row>
    <row r="3364" spans="22:22" x14ac:dyDescent="0.2">
      <c r="V3364" s="18" t="str">
        <f>IF(U3364&lt;&gt;"",SUMIFS(Data_TABLE[Total Value Sold],Data_TABLE[EOM Date],"="&amp;EOMONTH(Dashboard!$I$7,0),Data_TABLE[Customer],"="&amp;Calc!U3364),"")</f>
        <v/>
      </c>
    </row>
    <row r="3365" spans="22:22" x14ac:dyDescent="0.2">
      <c r="V3365" s="18" t="str">
        <f>IF(U3365&lt;&gt;"",SUMIFS(Data_TABLE[Total Value Sold],Data_TABLE[EOM Date],"="&amp;EOMONTH(Dashboard!$I$7,0),Data_TABLE[Customer],"="&amp;Calc!U3365),"")</f>
        <v/>
      </c>
    </row>
    <row r="3366" spans="22:22" x14ac:dyDescent="0.2">
      <c r="V3366" s="18" t="str">
        <f>IF(U3366&lt;&gt;"",SUMIFS(Data_TABLE[Total Value Sold],Data_TABLE[EOM Date],"="&amp;EOMONTH(Dashboard!$I$7,0),Data_TABLE[Customer],"="&amp;Calc!U3366),"")</f>
        <v/>
      </c>
    </row>
    <row r="3367" spans="22:22" x14ac:dyDescent="0.2">
      <c r="V3367" s="18" t="str">
        <f>IF(U3367&lt;&gt;"",SUMIFS(Data_TABLE[Total Value Sold],Data_TABLE[EOM Date],"="&amp;EOMONTH(Dashboard!$I$7,0),Data_TABLE[Customer],"="&amp;Calc!U3367),"")</f>
        <v/>
      </c>
    </row>
    <row r="3368" spans="22:22" x14ac:dyDescent="0.2">
      <c r="V3368" s="18" t="str">
        <f>IF(U3368&lt;&gt;"",SUMIFS(Data_TABLE[Total Value Sold],Data_TABLE[EOM Date],"="&amp;EOMONTH(Dashboard!$I$7,0),Data_TABLE[Customer],"="&amp;Calc!U3368),"")</f>
        <v/>
      </c>
    </row>
    <row r="3369" spans="22:22" x14ac:dyDescent="0.2">
      <c r="V3369" s="18" t="str">
        <f>IF(U3369&lt;&gt;"",SUMIFS(Data_TABLE[Total Value Sold],Data_TABLE[EOM Date],"="&amp;EOMONTH(Dashboard!$I$7,0),Data_TABLE[Customer],"="&amp;Calc!U3369),"")</f>
        <v/>
      </c>
    </row>
    <row r="3370" spans="22:22" x14ac:dyDescent="0.2">
      <c r="V3370" s="18" t="str">
        <f>IF(U3370&lt;&gt;"",SUMIFS(Data_TABLE[Total Value Sold],Data_TABLE[EOM Date],"="&amp;EOMONTH(Dashboard!$I$7,0),Data_TABLE[Customer],"="&amp;Calc!U3370),"")</f>
        <v/>
      </c>
    </row>
    <row r="3371" spans="22:22" x14ac:dyDescent="0.2">
      <c r="V3371" s="18" t="str">
        <f>IF(U3371&lt;&gt;"",SUMIFS(Data_TABLE[Total Value Sold],Data_TABLE[EOM Date],"="&amp;EOMONTH(Dashboard!$I$7,0),Data_TABLE[Customer],"="&amp;Calc!U3371),"")</f>
        <v/>
      </c>
    </row>
    <row r="3372" spans="22:22" x14ac:dyDescent="0.2">
      <c r="V3372" s="18" t="str">
        <f>IF(U3372&lt;&gt;"",SUMIFS(Data_TABLE[Total Value Sold],Data_TABLE[EOM Date],"="&amp;EOMONTH(Dashboard!$I$7,0),Data_TABLE[Customer],"="&amp;Calc!U3372),"")</f>
        <v/>
      </c>
    </row>
    <row r="3373" spans="22:22" x14ac:dyDescent="0.2">
      <c r="V3373" s="18" t="str">
        <f>IF(U3373&lt;&gt;"",SUMIFS(Data_TABLE[Total Value Sold],Data_TABLE[EOM Date],"="&amp;EOMONTH(Dashboard!$I$7,0),Data_TABLE[Customer],"="&amp;Calc!U3373),"")</f>
        <v/>
      </c>
    </row>
    <row r="3374" spans="22:22" x14ac:dyDescent="0.2">
      <c r="V3374" s="18" t="str">
        <f>IF(U3374&lt;&gt;"",SUMIFS(Data_TABLE[Total Value Sold],Data_TABLE[EOM Date],"="&amp;EOMONTH(Dashboard!$I$7,0),Data_TABLE[Customer],"="&amp;Calc!U3374),"")</f>
        <v/>
      </c>
    </row>
    <row r="3375" spans="22:22" x14ac:dyDescent="0.2">
      <c r="V3375" s="18" t="str">
        <f>IF(U3375&lt;&gt;"",SUMIFS(Data_TABLE[Total Value Sold],Data_TABLE[EOM Date],"="&amp;EOMONTH(Dashboard!$I$7,0),Data_TABLE[Customer],"="&amp;Calc!U3375),"")</f>
        <v/>
      </c>
    </row>
    <row r="3376" spans="22:22" x14ac:dyDescent="0.2">
      <c r="V3376" s="18" t="str">
        <f>IF(U3376&lt;&gt;"",SUMIFS(Data_TABLE[Total Value Sold],Data_TABLE[EOM Date],"="&amp;EOMONTH(Dashboard!$I$7,0),Data_TABLE[Customer],"="&amp;Calc!U3376),"")</f>
        <v/>
      </c>
    </row>
    <row r="3377" spans="22:22" x14ac:dyDescent="0.2">
      <c r="V3377" s="18" t="str">
        <f>IF(U3377&lt;&gt;"",SUMIFS(Data_TABLE[Total Value Sold],Data_TABLE[EOM Date],"="&amp;EOMONTH(Dashboard!$I$7,0),Data_TABLE[Customer],"="&amp;Calc!U3377),"")</f>
        <v/>
      </c>
    </row>
    <row r="3378" spans="22:22" x14ac:dyDescent="0.2">
      <c r="V3378" s="18" t="str">
        <f>IF(U3378&lt;&gt;"",SUMIFS(Data_TABLE[Total Value Sold],Data_TABLE[EOM Date],"="&amp;EOMONTH(Dashboard!$I$7,0),Data_TABLE[Customer],"="&amp;Calc!U3378),"")</f>
        <v/>
      </c>
    </row>
    <row r="3379" spans="22:22" x14ac:dyDescent="0.2">
      <c r="V3379" s="18" t="str">
        <f>IF(U3379&lt;&gt;"",SUMIFS(Data_TABLE[Total Value Sold],Data_TABLE[EOM Date],"="&amp;EOMONTH(Dashboard!$I$7,0),Data_TABLE[Customer],"="&amp;Calc!U3379),"")</f>
        <v/>
      </c>
    </row>
    <row r="3380" spans="22:22" x14ac:dyDescent="0.2">
      <c r="V3380" s="18" t="str">
        <f>IF(U3380&lt;&gt;"",SUMIFS(Data_TABLE[Total Value Sold],Data_TABLE[EOM Date],"="&amp;EOMONTH(Dashboard!$I$7,0),Data_TABLE[Customer],"="&amp;Calc!U3380),"")</f>
        <v/>
      </c>
    </row>
    <row r="3381" spans="22:22" x14ac:dyDescent="0.2">
      <c r="V3381" s="18" t="str">
        <f>IF(U3381&lt;&gt;"",SUMIFS(Data_TABLE[Total Value Sold],Data_TABLE[EOM Date],"="&amp;EOMONTH(Dashboard!$I$7,0),Data_TABLE[Customer],"="&amp;Calc!U3381),"")</f>
        <v/>
      </c>
    </row>
    <row r="3382" spans="22:22" x14ac:dyDescent="0.2">
      <c r="V3382" s="18" t="str">
        <f>IF(U3382&lt;&gt;"",SUMIFS(Data_TABLE[Total Value Sold],Data_TABLE[EOM Date],"="&amp;EOMONTH(Dashboard!$I$7,0),Data_TABLE[Customer],"="&amp;Calc!U3382),"")</f>
        <v/>
      </c>
    </row>
    <row r="3383" spans="22:22" x14ac:dyDescent="0.2">
      <c r="V3383" s="18" t="str">
        <f>IF(U3383&lt;&gt;"",SUMIFS(Data_TABLE[Total Value Sold],Data_TABLE[EOM Date],"="&amp;EOMONTH(Dashboard!$I$7,0),Data_TABLE[Customer],"="&amp;Calc!U3383),"")</f>
        <v/>
      </c>
    </row>
    <row r="3384" spans="22:22" x14ac:dyDescent="0.2">
      <c r="V3384" s="18" t="str">
        <f>IF(U3384&lt;&gt;"",SUMIFS(Data_TABLE[Total Value Sold],Data_TABLE[EOM Date],"="&amp;EOMONTH(Dashboard!$I$7,0),Data_TABLE[Customer],"="&amp;Calc!U3384),"")</f>
        <v/>
      </c>
    </row>
    <row r="3385" spans="22:22" x14ac:dyDescent="0.2">
      <c r="V3385" s="18" t="str">
        <f>IF(U3385&lt;&gt;"",SUMIFS(Data_TABLE[Total Value Sold],Data_TABLE[EOM Date],"="&amp;EOMONTH(Dashboard!$I$7,0),Data_TABLE[Customer],"="&amp;Calc!U3385),"")</f>
        <v/>
      </c>
    </row>
    <row r="3386" spans="22:22" x14ac:dyDescent="0.2">
      <c r="V3386" s="18" t="str">
        <f>IF(U3386&lt;&gt;"",SUMIFS(Data_TABLE[Total Value Sold],Data_TABLE[EOM Date],"="&amp;EOMONTH(Dashboard!$I$7,0),Data_TABLE[Customer],"="&amp;Calc!U3386),"")</f>
        <v/>
      </c>
    </row>
    <row r="3387" spans="22:22" x14ac:dyDescent="0.2">
      <c r="V3387" s="18" t="str">
        <f>IF(U3387&lt;&gt;"",SUMIFS(Data_TABLE[Total Value Sold],Data_TABLE[EOM Date],"="&amp;EOMONTH(Dashboard!$I$7,0),Data_TABLE[Customer],"="&amp;Calc!U3387),"")</f>
        <v/>
      </c>
    </row>
    <row r="3388" spans="22:22" x14ac:dyDescent="0.2">
      <c r="V3388" s="18" t="str">
        <f>IF(U3388&lt;&gt;"",SUMIFS(Data_TABLE[Total Value Sold],Data_TABLE[EOM Date],"="&amp;EOMONTH(Dashboard!$I$7,0),Data_TABLE[Customer],"="&amp;Calc!U3388),"")</f>
        <v/>
      </c>
    </row>
    <row r="3389" spans="22:22" x14ac:dyDescent="0.2">
      <c r="V3389" s="18" t="str">
        <f>IF(U3389&lt;&gt;"",SUMIFS(Data_TABLE[Total Value Sold],Data_TABLE[EOM Date],"="&amp;EOMONTH(Dashboard!$I$7,0),Data_TABLE[Customer],"="&amp;Calc!U3389),"")</f>
        <v/>
      </c>
    </row>
    <row r="3390" spans="22:22" x14ac:dyDescent="0.2">
      <c r="V3390" s="18" t="str">
        <f>IF(U3390&lt;&gt;"",SUMIFS(Data_TABLE[Total Value Sold],Data_TABLE[EOM Date],"="&amp;EOMONTH(Dashboard!$I$7,0),Data_TABLE[Customer],"="&amp;Calc!U3390),"")</f>
        <v/>
      </c>
    </row>
    <row r="3391" spans="22:22" x14ac:dyDescent="0.2">
      <c r="V3391" s="18" t="str">
        <f>IF(U3391&lt;&gt;"",SUMIFS(Data_TABLE[Total Value Sold],Data_TABLE[EOM Date],"="&amp;EOMONTH(Dashboard!$I$7,0),Data_TABLE[Customer],"="&amp;Calc!U3391),"")</f>
        <v/>
      </c>
    </row>
    <row r="3392" spans="22:22" x14ac:dyDescent="0.2">
      <c r="V3392" s="18" t="str">
        <f>IF(U3392&lt;&gt;"",SUMIFS(Data_TABLE[Total Value Sold],Data_TABLE[EOM Date],"="&amp;EOMONTH(Dashboard!$I$7,0),Data_TABLE[Customer],"="&amp;Calc!U3392),"")</f>
        <v/>
      </c>
    </row>
    <row r="3393" spans="22:22" x14ac:dyDescent="0.2">
      <c r="V3393" s="18" t="str">
        <f>IF(U3393&lt;&gt;"",SUMIFS(Data_TABLE[Total Value Sold],Data_TABLE[EOM Date],"="&amp;EOMONTH(Dashboard!$I$7,0),Data_TABLE[Customer],"="&amp;Calc!U3393),"")</f>
        <v/>
      </c>
    </row>
    <row r="3394" spans="22:22" x14ac:dyDescent="0.2">
      <c r="V3394" s="18" t="str">
        <f>IF(U3394&lt;&gt;"",SUMIFS(Data_TABLE[Total Value Sold],Data_TABLE[EOM Date],"="&amp;EOMONTH(Dashboard!$I$7,0),Data_TABLE[Customer],"="&amp;Calc!U3394),"")</f>
        <v/>
      </c>
    </row>
    <row r="3395" spans="22:22" x14ac:dyDescent="0.2">
      <c r="V3395" s="18" t="str">
        <f>IF(U3395&lt;&gt;"",SUMIFS(Data_TABLE[Total Value Sold],Data_TABLE[EOM Date],"="&amp;EOMONTH(Dashboard!$I$7,0),Data_TABLE[Customer],"="&amp;Calc!U3395),"")</f>
        <v/>
      </c>
    </row>
    <row r="3396" spans="22:22" x14ac:dyDescent="0.2">
      <c r="V3396" s="18" t="str">
        <f>IF(U3396&lt;&gt;"",SUMIFS(Data_TABLE[Total Value Sold],Data_TABLE[EOM Date],"="&amp;EOMONTH(Dashboard!$I$7,0),Data_TABLE[Customer],"="&amp;Calc!U3396),"")</f>
        <v/>
      </c>
    </row>
    <row r="3397" spans="22:22" x14ac:dyDescent="0.2">
      <c r="V3397" s="18" t="str">
        <f>IF(U3397&lt;&gt;"",SUMIFS(Data_TABLE[Total Value Sold],Data_TABLE[EOM Date],"="&amp;EOMONTH(Dashboard!$I$7,0),Data_TABLE[Customer],"="&amp;Calc!U3397),"")</f>
        <v/>
      </c>
    </row>
    <row r="3398" spans="22:22" x14ac:dyDescent="0.2">
      <c r="V3398" s="18" t="str">
        <f>IF(U3398&lt;&gt;"",SUMIFS(Data_TABLE[Total Value Sold],Data_TABLE[EOM Date],"="&amp;EOMONTH(Dashboard!$I$7,0),Data_TABLE[Customer],"="&amp;Calc!U3398),"")</f>
        <v/>
      </c>
    </row>
    <row r="3399" spans="22:22" x14ac:dyDescent="0.2">
      <c r="V3399" s="18" t="str">
        <f>IF(U3399&lt;&gt;"",SUMIFS(Data_TABLE[Total Value Sold],Data_TABLE[EOM Date],"="&amp;EOMONTH(Dashboard!$I$7,0),Data_TABLE[Customer],"="&amp;Calc!U3399),"")</f>
        <v/>
      </c>
    </row>
    <row r="3400" spans="22:22" x14ac:dyDescent="0.2">
      <c r="V3400" s="18" t="str">
        <f>IF(U3400&lt;&gt;"",SUMIFS(Data_TABLE[Total Value Sold],Data_TABLE[EOM Date],"="&amp;EOMONTH(Dashboard!$I$7,0),Data_TABLE[Customer],"="&amp;Calc!U3400),"")</f>
        <v/>
      </c>
    </row>
    <row r="3401" spans="22:22" x14ac:dyDescent="0.2">
      <c r="V3401" s="18" t="str">
        <f>IF(U3401&lt;&gt;"",SUMIFS(Data_TABLE[Total Value Sold],Data_TABLE[EOM Date],"="&amp;EOMONTH(Dashboard!$I$7,0),Data_TABLE[Customer],"="&amp;Calc!U3401),"")</f>
        <v/>
      </c>
    </row>
    <row r="3402" spans="22:22" x14ac:dyDescent="0.2">
      <c r="V3402" s="18" t="str">
        <f>IF(U3402&lt;&gt;"",SUMIFS(Data_TABLE[Total Value Sold],Data_TABLE[EOM Date],"="&amp;EOMONTH(Dashboard!$I$7,0),Data_TABLE[Customer],"="&amp;Calc!U3402),"")</f>
        <v/>
      </c>
    </row>
    <row r="3403" spans="22:22" x14ac:dyDescent="0.2">
      <c r="V3403" s="18" t="str">
        <f>IF(U3403&lt;&gt;"",SUMIFS(Data_TABLE[Total Value Sold],Data_TABLE[EOM Date],"="&amp;EOMONTH(Dashboard!$I$7,0),Data_TABLE[Customer],"="&amp;Calc!U3403),"")</f>
        <v/>
      </c>
    </row>
    <row r="3404" spans="22:22" x14ac:dyDescent="0.2">
      <c r="V3404" s="18" t="str">
        <f>IF(U3404&lt;&gt;"",SUMIFS(Data_TABLE[Total Value Sold],Data_TABLE[EOM Date],"="&amp;EOMONTH(Dashboard!$I$7,0),Data_TABLE[Customer],"="&amp;Calc!U3404),"")</f>
        <v/>
      </c>
    </row>
    <row r="3405" spans="22:22" x14ac:dyDescent="0.2">
      <c r="V3405" s="18" t="str">
        <f>IF(U3405&lt;&gt;"",SUMIFS(Data_TABLE[Total Value Sold],Data_TABLE[EOM Date],"="&amp;EOMONTH(Dashboard!$I$7,0),Data_TABLE[Customer],"="&amp;Calc!U3405),"")</f>
        <v/>
      </c>
    </row>
    <row r="3406" spans="22:22" x14ac:dyDescent="0.2">
      <c r="V3406" s="18" t="str">
        <f>IF(U3406&lt;&gt;"",SUMIFS(Data_TABLE[Total Value Sold],Data_TABLE[EOM Date],"="&amp;EOMONTH(Dashboard!$I$7,0),Data_TABLE[Customer],"="&amp;Calc!U3406),"")</f>
        <v/>
      </c>
    </row>
    <row r="3407" spans="22:22" x14ac:dyDescent="0.2">
      <c r="V3407" s="18" t="str">
        <f>IF(U3407&lt;&gt;"",SUMIFS(Data_TABLE[Total Value Sold],Data_TABLE[EOM Date],"="&amp;EOMONTH(Dashboard!$I$7,0),Data_TABLE[Customer],"="&amp;Calc!U3407),"")</f>
        <v/>
      </c>
    </row>
    <row r="3408" spans="22:22" x14ac:dyDescent="0.2">
      <c r="V3408" s="18" t="str">
        <f>IF(U3408&lt;&gt;"",SUMIFS(Data_TABLE[Total Value Sold],Data_TABLE[EOM Date],"="&amp;EOMONTH(Dashboard!$I$7,0),Data_TABLE[Customer],"="&amp;Calc!U3408),"")</f>
        <v/>
      </c>
    </row>
    <row r="3409" spans="22:22" x14ac:dyDescent="0.2">
      <c r="V3409" s="18" t="str">
        <f>IF(U3409&lt;&gt;"",SUMIFS(Data_TABLE[Total Value Sold],Data_TABLE[EOM Date],"="&amp;EOMONTH(Dashboard!$I$7,0),Data_TABLE[Customer],"="&amp;Calc!U3409),"")</f>
        <v/>
      </c>
    </row>
    <row r="3410" spans="22:22" x14ac:dyDescent="0.2">
      <c r="V3410" s="18" t="str">
        <f>IF(U3410&lt;&gt;"",SUMIFS(Data_TABLE[Total Value Sold],Data_TABLE[EOM Date],"="&amp;EOMONTH(Dashboard!$I$7,0),Data_TABLE[Customer],"="&amp;Calc!U3410),"")</f>
        <v/>
      </c>
    </row>
    <row r="3411" spans="22:22" x14ac:dyDescent="0.2">
      <c r="V3411" s="18" t="str">
        <f>IF(U3411&lt;&gt;"",SUMIFS(Data_TABLE[Total Value Sold],Data_TABLE[EOM Date],"="&amp;EOMONTH(Dashboard!$I$7,0),Data_TABLE[Customer],"="&amp;Calc!U3411),"")</f>
        <v/>
      </c>
    </row>
    <row r="3412" spans="22:22" x14ac:dyDescent="0.2">
      <c r="V3412" s="18" t="str">
        <f>IF(U3412&lt;&gt;"",SUMIFS(Data_TABLE[Total Value Sold],Data_TABLE[EOM Date],"="&amp;EOMONTH(Dashboard!$I$7,0),Data_TABLE[Customer],"="&amp;Calc!U3412),"")</f>
        <v/>
      </c>
    </row>
    <row r="3413" spans="22:22" x14ac:dyDescent="0.2">
      <c r="V3413" s="18" t="str">
        <f>IF(U3413&lt;&gt;"",SUMIFS(Data_TABLE[Total Value Sold],Data_TABLE[EOM Date],"="&amp;EOMONTH(Dashboard!$I$7,0),Data_TABLE[Customer],"="&amp;Calc!U3413),"")</f>
        <v/>
      </c>
    </row>
    <row r="3414" spans="22:22" x14ac:dyDescent="0.2">
      <c r="V3414" s="18" t="str">
        <f>IF(U3414&lt;&gt;"",SUMIFS(Data_TABLE[Total Value Sold],Data_TABLE[EOM Date],"="&amp;EOMONTH(Dashboard!$I$7,0),Data_TABLE[Customer],"="&amp;Calc!U3414),"")</f>
        <v/>
      </c>
    </row>
    <row r="3415" spans="22:22" x14ac:dyDescent="0.2">
      <c r="V3415" s="18" t="str">
        <f>IF(U3415&lt;&gt;"",SUMIFS(Data_TABLE[Total Value Sold],Data_TABLE[EOM Date],"="&amp;EOMONTH(Dashboard!$I$7,0),Data_TABLE[Customer],"="&amp;Calc!U3415),"")</f>
        <v/>
      </c>
    </row>
    <row r="3416" spans="22:22" x14ac:dyDescent="0.2">
      <c r="V3416" s="18" t="str">
        <f>IF(U3416&lt;&gt;"",SUMIFS(Data_TABLE[Total Value Sold],Data_TABLE[EOM Date],"="&amp;EOMONTH(Dashboard!$I$7,0),Data_TABLE[Customer],"="&amp;Calc!U3416),"")</f>
        <v/>
      </c>
    </row>
    <row r="3417" spans="22:22" x14ac:dyDescent="0.2">
      <c r="V3417" s="18" t="str">
        <f>IF(U3417&lt;&gt;"",SUMIFS(Data_TABLE[Total Value Sold],Data_TABLE[EOM Date],"="&amp;EOMONTH(Dashboard!$I$7,0),Data_TABLE[Customer],"="&amp;Calc!U3417),"")</f>
        <v/>
      </c>
    </row>
    <row r="3418" spans="22:22" x14ac:dyDescent="0.2">
      <c r="V3418" s="18" t="str">
        <f>IF(U3418&lt;&gt;"",SUMIFS(Data_TABLE[Total Value Sold],Data_TABLE[EOM Date],"="&amp;EOMONTH(Dashboard!$I$7,0),Data_TABLE[Customer],"="&amp;Calc!U3418),"")</f>
        <v/>
      </c>
    </row>
    <row r="3419" spans="22:22" x14ac:dyDescent="0.2">
      <c r="V3419" s="18" t="str">
        <f>IF(U3419&lt;&gt;"",SUMIFS(Data_TABLE[Total Value Sold],Data_TABLE[EOM Date],"="&amp;EOMONTH(Dashboard!$I$7,0),Data_TABLE[Customer],"="&amp;Calc!U3419),"")</f>
        <v/>
      </c>
    </row>
    <row r="3420" spans="22:22" x14ac:dyDescent="0.2">
      <c r="V3420" s="18" t="str">
        <f>IF(U3420&lt;&gt;"",SUMIFS(Data_TABLE[Total Value Sold],Data_TABLE[EOM Date],"="&amp;EOMONTH(Dashboard!$I$7,0),Data_TABLE[Customer],"="&amp;Calc!U3420),"")</f>
        <v/>
      </c>
    </row>
    <row r="3421" spans="22:22" x14ac:dyDescent="0.2">
      <c r="V3421" s="18" t="str">
        <f>IF(U3421&lt;&gt;"",SUMIFS(Data_TABLE[Total Value Sold],Data_TABLE[EOM Date],"="&amp;EOMONTH(Dashboard!$I$7,0),Data_TABLE[Customer],"="&amp;Calc!U3421),"")</f>
        <v/>
      </c>
    </row>
    <row r="3422" spans="22:22" x14ac:dyDescent="0.2">
      <c r="V3422" s="18" t="str">
        <f>IF(U3422&lt;&gt;"",SUMIFS(Data_TABLE[Total Value Sold],Data_TABLE[EOM Date],"="&amp;EOMONTH(Dashboard!$I$7,0),Data_TABLE[Customer],"="&amp;Calc!U3422),"")</f>
        <v/>
      </c>
    </row>
    <row r="3423" spans="22:22" x14ac:dyDescent="0.2">
      <c r="V3423" s="18" t="str">
        <f>IF(U3423&lt;&gt;"",SUMIFS(Data_TABLE[Total Value Sold],Data_TABLE[EOM Date],"="&amp;EOMONTH(Dashboard!$I$7,0),Data_TABLE[Customer],"="&amp;Calc!U3423),"")</f>
        <v/>
      </c>
    </row>
    <row r="3424" spans="22:22" x14ac:dyDescent="0.2">
      <c r="V3424" s="18" t="str">
        <f>IF(U3424&lt;&gt;"",SUMIFS(Data_TABLE[Total Value Sold],Data_TABLE[EOM Date],"="&amp;EOMONTH(Dashboard!$I$7,0),Data_TABLE[Customer],"="&amp;Calc!U3424),"")</f>
        <v/>
      </c>
    </row>
    <row r="3425" spans="22:22" x14ac:dyDescent="0.2">
      <c r="V3425" s="18" t="str">
        <f>IF(U3425&lt;&gt;"",SUMIFS(Data_TABLE[Total Value Sold],Data_TABLE[EOM Date],"="&amp;EOMONTH(Dashboard!$I$7,0),Data_TABLE[Customer],"="&amp;Calc!U3425),"")</f>
        <v/>
      </c>
    </row>
    <row r="3426" spans="22:22" x14ac:dyDescent="0.2">
      <c r="V3426" s="18" t="str">
        <f>IF(U3426&lt;&gt;"",SUMIFS(Data_TABLE[Total Value Sold],Data_TABLE[EOM Date],"="&amp;EOMONTH(Dashboard!$I$7,0),Data_TABLE[Customer],"="&amp;Calc!U3426),"")</f>
        <v/>
      </c>
    </row>
    <row r="3427" spans="22:22" x14ac:dyDescent="0.2">
      <c r="V3427" s="18" t="str">
        <f>IF(U3427&lt;&gt;"",SUMIFS(Data_TABLE[Total Value Sold],Data_TABLE[EOM Date],"="&amp;EOMONTH(Dashboard!$I$7,0),Data_TABLE[Customer],"="&amp;Calc!U3427),"")</f>
        <v/>
      </c>
    </row>
    <row r="3428" spans="22:22" x14ac:dyDescent="0.2">
      <c r="V3428" s="18" t="str">
        <f>IF(U3428&lt;&gt;"",SUMIFS(Data_TABLE[Total Value Sold],Data_TABLE[EOM Date],"="&amp;EOMONTH(Dashboard!$I$7,0),Data_TABLE[Customer],"="&amp;Calc!U3428),"")</f>
        <v/>
      </c>
    </row>
    <row r="3429" spans="22:22" x14ac:dyDescent="0.2">
      <c r="V3429" s="18" t="str">
        <f>IF(U3429&lt;&gt;"",SUMIFS(Data_TABLE[Total Value Sold],Data_TABLE[EOM Date],"="&amp;EOMONTH(Dashboard!$I$7,0),Data_TABLE[Customer],"="&amp;Calc!U3429),"")</f>
        <v/>
      </c>
    </row>
    <row r="3430" spans="22:22" x14ac:dyDescent="0.2">
      <c r="V3430" s="18" t="str">
        <f>IF(U3430&lt;&gt;"",SUMIFS(Data_TABLE[Total Value Sold],Data_TABLE[EOM Date],"="&amp;EOMONTH(Dashboard!$I$7,0),Data_TABLE[Customer],"="&amp;Calc!U3430),"")</f>
        <v/>
      </c>
    </row>
    <row r="3431" spans="22:22" x14ac:dyDescent="0.2">
      <c r="V3431" s="18" t="str">
        <f>IF(U3431&lt;&gt;"",SUMIFS(Data_TABLE[Total Value Sold],Data_TABLE[EOM Date],"="&amp;EOMONTH(Dashboard!$I$7,0),Data_TABLE[Customer],"="&amp;Calc!U3431),"")</f>
        <v/>
      </c>
    </row>
    <row r="3432" spans="22:22" x14ac:dyDescent="0.2">
      <c r="V3432" s="18" t="str">
        <f>IF(U3432&lt;&gt;"",SUMIFS(Data_TABLE[Total Value Sold],Data_TABLE[EOM Date],"="&amp;EOMONTH(Dashboard!$I$7,0),Data_TABLE[Customer],"="&amp;Calc!U3432),"")</f>
        <v/>
      </c>
    </row>
    <row r="3433" spans="22:22" x14ac:dyDescent="0.2">
      <c r="V3433" s="18" t="str">
        <f>IF(U3433&lt;&gt;"",SUMIFS(Data_TABLE[Total Value Sold],Data_TABLE[EOM Date],"="&amp;EOMONTH(Dashboard!$I$7,0),Data_TABLE[Customer],"="&amp;Calc!U3433),"")</f>
        <v/>
      </c>
    </row>
    <row r="3434" spans="22:22" x14ac:dyDescent="0.2">
      <c r="V3434" s="18" t="str">
        <f>IF(U3434&lt;&gt;"",SUMIFS(Data_TABLE[Total Value Sold],Data_TABLE[EOM Date],"="&amp;EOMONTH(Dashboard!$I$7,0),Data_TABLE[Customer],"="&amp;Calc!U3434),"")</f>
        <v/>
      </c>
    </row>
    <row r="3435" spans="22:22" x14ac:dyDescent="0.2">
      <c r="V3435" s="18" t="str">
        <f>IF(U3435&lt;&gt;"",SUMIFS(Data_TABLE[Total Value Sold],Data_TABLE[EOM Date],"="&amp;EOMONTH(Dashboard!$I$7,0),Data_TABLE[Customer],"="&amp;Calc!U3435),"")</f>
        <v/>
      </c>
    </row>
    <row r="3436" spans="22:22" x14ac:dyDescent="0.2">
      <c r="V3436" s="18" t="str">
        <f>IF(U3436&lt;&gt;"",SUMIFS(Data_TABLE[Total Value Sold],Data_TABLE[EOM Date],"="&amp;EOMONTH(Dashboard!$I$7,0),Data_TABLE[Customer],"="&amp;Calc!U3436),"")</f>
        <v/>
      </c>
    </row>
    <row r="3437" spans="22:22" x14ac:dyDescent="0.2">
      <c r="V3437" s="18" t="str">
        <f>IF(U3437&lt;&gt;"",SUMIFS(Data_TABLE[Total Value Sold],Data_TABLE[EOM Date],"="&amp;EOMONTH(Dashboard!$I$7,0),Data_TABLE[Customer],"="&amp;Calc!U3437),"")</f>
        <v/>
      </c>
    </row>
    <row r="3438" spans="22:22" x14ac:dyDescent="0.2">
      <c r="V3438" s="18" t="str">
        <f>IF(U3438&lt;&gt;"",SUMIFS(Data_TABLE[Total Value Sold],Data_TABLE[EOM Date],"="&amp;EOMONTH(Dashboard!$I$7,0),Data_TABLE[Customer],"="&amp;Calc!U3438),"")</f>
        <v/>
      </c>
    </row>
    <row r="3439" spans="22:22" x14ac:dyDescent="0.2">
      <c r="V3439" s="18" t="str">
        <f>IF(U3439&lt;&gt;"",SUMIFS(Data_TABLE[Total Value Sold],Data_TABLE[EOM Date],"="&amp;EOMONTH(Dashboard!$I$7,0),Data_TABLE[Customer],"="&amp;Calc!U3439),"")</f>
        <v/>
      </c>
    </row>
    <row r="3440" spans="22:22" x14ac:dyDescent="0.2">
      <c r="V3440" s="18" t="str">
        <f>IF(U3440&lt;&gt;"",SUMIFS(Data_TABLE[Total Value Sold],Data_TABLE[EOM Date],"="&amp;EOMONTH(Dashboard!$I$7,0),Data_TABLE[Customer],"="&amp;Calc!U3440),"")</f>
        <v/>
      </c>
    </row>
    <row r="3441" spans="22:22" x14ac:dyDescent="0.2">
      <c r="V3441" s="18" t="str">
        <f>IF(U3441&lt;&gt;"",SUMIFS(Data_TABLE[Total Value Sold],Data_TABLE[EOM Date],"="&amp;EOMONTH(Dashboard!$I$7,0),Data_TABLE[Customer],"="&amp;Calc!U3441),"")</f>
        <v/>
      </c>
    </row>
    <row r="3442" spans="22:22" x14ac:dyDescent="0.2">
      <c r="V3442" s="18" t="str">
        <f>IF(U3442&lt;&gt;"",SUMIFS(Data_TABLE[Total Value Sold],Data_TABLE[EOM Date],"="&amp;EOMONTH(Dashboard!$I$7,0),Data_TABLE[Customer],"="&amp;Calc!U3442),"")</f>
        <v/>
      </c>
    </row>
    <row r="3443" spans="22:22" x14ac:dyDescent="0.2">
      <c r="V3443" s="18" t="str">
        <f>IF(U3443&lt;&gt;"",SUMIFS(Data_TABLE[Total Value Sold],Data_TABLE[EOM Date],"="&amp;EOMONTH(Dashboard!$I$7,0),Data_TABLE[Customer],"="&amp;Calc!U3443),"")</f>
        <v/>
      </c>
    </row>
    <row r="3444" spans="22:22" x14ac:dyDescent="0.2">
      <c r="V3444" s="18" t="str">
        <f>IF(U3444&lt;&gt;"",SUMIFS(Data_TABLE[Total Value Sold],Data_TABLE[EOM Date],"="&amp;EOMONTH(Dashboard!$I$7,0),Data_TABLE[Customer],"="&amp;Calc!U3444),"")</f>
        <v/>
      </c>
    </row>
    <row r="3445" spans="22:22" x14ac:dyDescent="0.2">
      <c r="V3445" s="18" t="str">
        <f>IF(U3445&lt;&gt;"",SUMIFS(Data_TABLE[Total Value Sold],Data_TABLE[EOM Date],"="&amp;EOMONTH(Dashboard!$I$7,0),Data_TABLE[Customer],"="&amp;Calc!U3445),"")</f>
        <v/>
      </c>
    </row>
    <row r="3446" spans="22:22" x14ac:dyDescent="0.2">
      <c r="V3446" s="18" t="str">
        <f>IF(U3446&lt;&gt;"",SUMIFS(Data_TABLE[Total Value Sold],Data_TABLE[EOM Date],"="&amp;EOMONTH(Dashboard!$I$7,0),Data_TABLE[Customer],"="&amp;Calc!U3446),"")</f>
        <v/>
      </c>
    </row>
    <row r="3447" spans="22:22" x14ac:dyDescent="0.2">
      <c r="V3447" s="18" t="str">
        <f>IF(U3447&lt;&gt;"",SUMIFS(Data_TABLE[Total Value Sold],Data_TABLE[EOM Date],"="&amp;EOMONTH(Dashboard!$I$7,0),Data_TABLE[Customer],"="&amp;Calc!U3447),"")</f>
        <v/>
      </c>
    </row>
    <row r="3448" spans="22:22" x14ac:dyDescent="0.2">
      <c r="V3448" s="18" t="str">
        <f>IF(U3448&lt;&gt;"",SUMIFS(Data_TABLE[Total Value Sold],Data_TABLE[EOM Date],"="&amp;EOMONTH(Dashboard!$I$7,0),Data_TABLE[Customer],"="&amp;Calc!U3448),"")</f>
        <v/>
      </c>
    </row>
    <row r="3449" spans="22:22" x14ac:dyDescent="0.2">
      <c r="V3449" s="18" t="str">
        <f>IF(U3449&lt;&gt;"",SUMIFS(Data_TABLE[Total Value Sold],Data_TABLE[EOM Date],"="&amp;EOMONTH(Dashboard!$I$7,0),Data_TABLE[Customer],"="&amp;Calc!U3449),"")</f>
        <v/>
      </c>
    </row>
    <row r="3450" spans="22:22" x14ac:dyDescent="0.2">
      <c r="V3450" s="18" t="str">
        <f>IF(U3450&lt;&gt;"",SUMIFS(Data_TABLE[Total Value Sold],Data_TABLE[EOM Date],"="&amp;EOMONTH(Dashboard!$I$7,0),Data_TABLE[Customer],"="&amp;Calc!U3450),"")</f>
        <v/>
      </c>
    </row>
    <row r="3451" spans="22:22" x14ac:dyDescent="0.2">
      <c r="V3451" s="18" t="str">
        <f>IF(U3451&lt;&gt;"",SUMIFS(Data_TABLE[Total Value Sold],Data_TABLE[EOM Date],"="&amp;EOMONTH(Dashboard!$I$7,0),Data_TABLE[Customer],"="&amp;Calc!U3451),"")</f>
        <v/>
      </c>
    </row>
    <row r="3452" spans="22:22" x14ac:dyDescent="0.2">
      <c r="V3452" s="18" t="str">
        <f>IF(U3452&lt;&gt;"",SUMIFS(Data_TABLE[Total Value Sold],Data_TABLE[EOM Date],"="&amp;EOMONTH(Dashboard!$I$7,0),Data_TABLE[Customer],"="&amp;Calc!U3452),"")</f>
        <v/>
      </c>
    </row>
    <row r="3453" spans="22:22" x14ac:dyDescent="0.2">
      <c r="V3453" s="18" t="str">
        <f>IF(U3453&lt;&gt;"",SUMIFS(Data_TABLE[Total Value Sold],Data_TABLE[EOM Date],"="&amp;EOMONTH(Dashboard!$I$7,0),Data_TABLE[Customer],"="&amp;Calc!U3453),"")</f>
        <v/>
      </c>
    </row>
    <row r="3454" spans="22:22" x14ac:dyDescent="0.2">
      <c r="V3454" s="18" t="str">
        <f>IF(U3454&lt;&gt;"",SUMIFS(Data_TABLE[Total Value Sold],Data_TABLE[EOM Date],"="&amp;EOMONTH(Dashboard!$I$7,0),Data_TABLE[Customer],"="&amp;Calc!U3454),"")</f>
        <v/>
      </c>
    </row>
    <row r="3455" spans="22:22" x14ac:dyDescent="0.2">
      <c r="V3455" s="18" t="str">
        <f>IF(U3455&lt;&gt;"",SUMIFS(Data_TABLE[Total Value Sold],Data_TABLE[EOM Date],"="&amp;EOMONTH(Dashboard!$I$7,0),Data_TABLE[Customer],"="&amp;Calc!U3455),"")</f>
        <v/>
      </c>
    </row>
    <row r="3456" spans="22:22" x14ac:dyDescent="0.2">
      <c r="V3456" s="18" t="str">
        <f>IF(U3456&lt;&gt;"",SUMIFS(Data_TABLE[Total Value Sold],Data_TABLE[EOM Date],"="&amp;EOMONTH(Dashboard!$I$7,0),Data_TABLE[Customer],"="&amp;Calc!U3456),"")</f>
        <v/>
      </c>
    </row>
    <row r="3457" spans="22:22" x14ac:dyDescent="0.2">
      <c r="V3457" s="18" t="str">
        <f>IF(U3457&lt;&gt;"",SUMIFS(Data_TABLE[Total Value Sold],Data_TABLE[EOM Date],"="&amp;EOMONTH(Dashboard!$I$7,0),Data_TABLE[Customer],"="&amp;Calc!U3457),"")</f>
        <v/>
      </c>
    </row>
    <row r="3458" spans="22:22" x14ac:dyDescent="0.2">
      <c r="V3458" s="18" t="str">
        <f>IF(U3458&lt;&gt;"",SUMIFS(Data_TABLE[Total Value Sold],Data_TABLE[EOM Date],"="&amp;EOMONTH(Dashboard!$I$7,0),Data_TABLE[Customer],"="&amp;Calc!U3458),"")</f>
        <v/>
      </c>
    </row>
    <row r="3459" spans="22:22" x14ac:dyDescent="0.2">
      <c r="V3459" s="18" t="str">
        <f>IF(U3459&lt;&gt;"",SUMIFS(Data_TABLE[Total Value Sold],Data_TABLE[EOM Date],"="&amp;EOMONTH(Dashboard!$I$7,0),Data_TABLE[Customer],"="&amp;Calc!U3459),"")</f>
        <v/>
      </c>
    </row>
    <row r="3460" spans="22:22" x14ac:dyDescent="0.2">
      <c r="V3460" s="18" t="str">
        <f>IF(U3460&lt;&gt;"",SUMIFS(Data_TABLE[Total Value Sold],Data_TABLE[EOM Date],"="&amp;EOMONTH(Dashboard!$I$7,0),Data_TABLE[Customer],"="&amp;Calc!U3460),"")</f>
        <v/>
      </c>
    </row>
    <row r="3461" spans="22:22" x14ac:dyDescent="0.2">
      <c r="V3461" s="18" t="str">
        <f>IF(U3461&lt;&gt;"",SUMIFS(Data_TABLE[Total Value Sold],Data_TABLE[EOM Date],"="&amp;EOMONTH(Dashboard!$I$7,0),Data_TABLE[Customer],"="&amp;Calc!U3461),"")</f>
        <v/>
      </c>
    </row>
    <row r="3462" spans="22:22" x14ac:dyDescent="0.2">
      <c r="V3462" s="18" t="str">
        <f>IF(U3462&lt;&gt;"",SUMIFS(Data_TABLE[Total Value Sold],Data_TABLE[EOM Date],"="&amp;EOMONTH(Dashboard!$I$7,0),Data_TABLE[Customer],"="&amp;Calc!U3462),"")</f>
        <v/>
      </c>
    </row>
    <row r="3463" spans="22:22" x14ac:dyDescent="0.2">
      <c r="V3463" s="18" t="str">
        <f>IF(U3463&lt;&gt;"",SUMIFS(Data_TABLE[Total Value Sold],Data_TABLE[EOM Date],"="&amp;EOMONTH(Dashboard!$I$7,0),Data_TABLE[Customer],"="&amp;Calc!U3463),"")</f>
        <v/>
      </c>
    </row>
    <row r="3464" spans="22:22" x14ac:dyDescent="0.2">
      <c r="V3464" s="18" t="str">
        <f>IF(U3464&lt;&gt;"",SUMIFS(Data_TABLE[Total Value Sold],Data_TABLE[EOM Date],"="&amp;EOMONTH(Dashboard!$I$7,0),Data_TABLE[Customer],"="&amp;Calc!U3464),"")</f>
        <v/>
      </c>
    </row>
    <row r="3465" spans="22:22" x14ac:dyDescent="0.2">
      <c r="V3465" s="18" t="str">
        <f>IF(U3465&lt;&gt;"",SUMIFS(Data_TABLE[Total Value Sold],Data_TABLE[EOM Date],"="&amp;EOMONTH(Dashboard!$I$7,0),Data_TABLE[Customer],"="&amp;Calc!U3465),"")</f>
        <v/>
      </c>
    </row>
    <row r="3466" spans="22:22" x14ac:dyDescent="0.2">
      <c r="V3466" s="18" t="str">
        <f>IF(U3466&lt;&gt;"",SUMIFS(Data_TABLE[Total Value Sold],Data_TABLE[EOM Date],"="&amp;EOMONTH(Dashboard!$I$7,0),Data_TABLE[Customer],"="&amp;Calc!U3466),"")</f>
        <v/>
      </c>
    </row>
    <row r="3467" spans="22:22" x14ac:dyDescent="0.2">
      <c r="V3467" s="18" t="str">
        <f>IF(U3467&lt;&gt;"",SUMIFS(Data_TABLE[Total Value Sold],Data_TABLE[EOM Date],"="&amp;EOMONTH(Dashboard!$I$7,0),Data_TABLE[Customer],"="&amp;Calc!U3467),"")</f>
        <v/>
      </c>
    </row>
    <row r="3468" spans="22:22" x14ac:dyDescent="0.2">
      <c r="V3468" s="18" t="str">
        <f>IF(U3468&lt;&gt;"",SUMIFS(Data_TABLE[Total Value Sold],Data_TABLE[EOM Date],"="&amp;EOMONTH(Dashboard!$I$7,0),Data_TABLE[Customer],"="&amp;Calc!U3468),"")</f>
        <v/>
      </c>
    </row>
    <row r="3469" spans="22:22" x14ac:dyDescent="0.2">
      <c r="V3469" s="18" t="str">
        <f>IF(U3469&lt;&gt;"",SUMIFS(Data_TABLE[Total Value Sold],Data_TABLE[EOM Date],"="&amp;EOMONTH(Dashboard!$I$7,0),Data_TABLE[Customer],"="&amp;Calc!U3469),"")</f>
        <v/>
      </c>
    </row>
    <row r="3470" spans="22:22" x14ac:dyDescent="0.2">
      <c r="V3470" s="18" t="str">
        <f>IF(U3470&lt;&gt;"",SUMIFS(Data_TABLE[Total Value Sold],Data_TABLE[EOM Date],"="&amp;EOMONTH(Dashboard!$I$7,0),Data_TABLE[Customer],"="&amp;Calc!U3470),"")</f>
        <v/>
      </c>
    </row>
    <row r="3471" spans="22:22" x14ac:dyDescent="0.2">
      <c r="V3471" s="18" t="str">
        <f>IF(U3471&lt;&gt;"",SUMIFS(Data_TABLE[Total Value Sold],Data_TABLE[EOM Date],"="&amp;EOMONTH(Dashboard!$I$7,0),Data_TABLE[Customer],"="&amp;Calc!U3471),"")</f>
        <v/>
      </c>
    </row>
    <row r="3472" spans="22:22" x14ac:dyDescent="0.2">
      <c r="V3472" s="18" t="str">
        <f>IF(U3472&lt;&gt;"",SUMIFS(Data_TABLE[Total Value Sold],Data_TABLE[EOM Date],"="&amp;EOMONTH(Dashboard!$I$7,0),Data_TABLE[Customer],"="&amp;Calc!U3472),"")</f>
        <v/>
      </c>
    </row>
    <row r="3473" spans="22:22" x14ac:dyDescent="0.2">
      <c r="V3473" s="18" t="str">
        <f>IF(U3473&lt;&gt;"",SUMIFS(Data_TABLE[Total Value Sold],Data_TABLE[EOM Date],"="&amp;EOMONTH(Dashboard!$I$7,0),Data_TABLE[Customer],"="&amp;Calc!U3473),"")</f>
        <v/>
      </c>
    </row>
    <row r="3474" spans="22:22" x14ac:dyDescent="0.2">
      <c r="V3474" s="18" t="str">
        <f>IF(U3474&lt;&gt;"",SUMIFS(Data_TABLE[Total Value Sold],Data_TABLE[EOM Date],"="&amp;EOMONTH(Dashboard!$I$7,0),Data_TABLE[Customer],"="&amp;Calc!U3474),"")</f>
        <v/>
      </c>
    </row>
    <row r="3475" spans="22:22" x14ac:dyDescent="0.2">
      <c r="V3475" s="18" t="str">
        <f>IF(U3475&lt;&gt;"",SUMIFS(Data_TABLE[Total Value Sold],Data_TABLE[EOM Date],"="&amp;EOMONTH(Dashboard!$I$7,0),Data_TABLE[Customer],"="&amp;Calc!U3475),"")</f>
        <v/>
      </c>
    </row>
    <row r="3476" spans="22:22" x14ac:dyDescent="0.2">
      <c r="V3476" s="18" t="str">
        <f>IF(U3476&lt;&gt;"",SUMIFS(Data_TABLE[Total Value Sold],Data_TABLE[EOM Date],"="&amp;EOMONTH(Dashboard!$I$7,0),Data_TABLE[Customer],"="&amp;Calc!U3476),"")</f>
        <v/>
      </c>
    </row>
    <row r="3477" spans="22:22" x14ac:dyDescent="0.2">
      <c r="V3477" s="18" t="str">
        <f>IF(U3477&lt;&gt;"",SUMIFS(Data_TABLE[Total Value Sold],Data_TABLE[EOM Date],"="&amp;EOMONTH(Dashboard!$I$7,0),Data_TABLE[Customer],"="&amp;Calc!U3477),"")</f>
        <v/>
      </c>
    </row>
    <row r="3478" spans="22:22" x14ac:dyDescent="0.2">
      <c r="V3478" s="18" t="str">
        <f>IF(U3478&lt;&gt;"",SUMIFS(Data_TABLE[Total Value Sold],Data_TABLE[EOM Date],"="&amp;EOMONTH(Dashboard!$I$7,0),Data_TABLE[Customer],"="&amp;Calc!U3478),"")</f>
        <v/>
      </c>
    </row>
    <row r="3479" spans="22:22" x14ac:dyDescent="0.2">
      <c r="V3479" s="18" t="str">
        <f>IF(U3479&lt;&gt;"",SUMIFS(Data_TABLE[Total Value Sold],Data_TABLE[EOM Date],"="&amp;EOMONTH(Dashboard!$I$7,0),Data_TABLE[Customer],"="&amp;Calc!U3479),"")</f>
        <v/>
      </c>
    </row>
    <row r="3480" spans="22:22" x14ac:dyDescent="0.2">
      <c r="V3480" s="18" t="str">
        <f>IF(U3480&lt;&gt;"",SUMIFS(Data_TABLE[Total Value Sold],Data_TABLE[EOM Date],"="&amp;EOMONTH(Dashboard!$I$7,0),Data_TABLE[Customer],"="&amp;Calc!U3480),"")</f>
        <v/>
      </c>
    </row>
    <row r="3481" spans="22:22" x14ac:dyDescent="0.2">
      <c r="V3481" s="18" t="str">
        <f>IF(U3481&lt;&gt;"",SUMIFS(Data_TABLE[Total Value Sold],Data_TABLE[EOM Date],"="&amp;EOMONTH(Dashboard!$I$7,0),Data_TABLE[Customer],"="&amp;Calc!U3481),"")</f>
        <v/>
      </c>
    </row>
    <row r="3482" spans="22:22" x14ac:dyDescent="0.2">
      <c r="V3482" s="18" t="str">
        <f>IF(U3482&lt;&gt;"",SUMIFS(Data_TABLE[Total Value Sold],Data_TABLE[EOM Date],"="&amp;EOMONTH(Dashboard!$I$7,0),Data_TABLE[Customer],"="&amp;Calc!U3482),"")</f>
        <v/>
      </c>
    </row>
    <row r="3483" spans="22:22" x14ac:dyDescent="0.2">
      <c r="V3483" s="18" t="str">
        <f>IF(U3483&lt;&gt;"",SUMIFS(Data_TABLE[Total Value Sold],Data_TABLE[EOM Date],"="&amp;EOMONTH(Dashboard!$I$7,0),Data_TABLE[Customer],"="&amp;Calc!U3483),"")</f>
        <v/>
      </c>
    </row>
    <row r="3484" spans="22:22" x14ac:dyDescent="0.2">
      <c r="V3484" s="18" t="str">
        <f>IF(U3484&lt;&gt;"",SUMIFS(Data_TABLE[Total Value Sold],Data_TABLE[EOM Date],"="&amp;EOMONTH(Dashboard!$I$7,0),Data_TABLE[Customer],"="&amp;Calc!U3484),"")</f>
        <v/>
      </c>
    </row>
    <row r="3485" spans="22:22" x14ac:dyDescent="0.2">
      <c r="V3485" s="18" t="str">
        <f>IF(U3485&lt;&gt;"",SUMIFS(Data_TABLE[Total Value Sold],Data_TABLE[EOM Date],"="&amp;EOMONTH(Dashboard!$I$7,0),Data_TABLE[Customer],"="&amp;Calc!U3485),"")</f>
        <v/>
      </c>
    </row>
    <row r="3486" spans="22:22" x14ac:dyDescent="0.2">
      <c r="V3486" s="18" t="str">
        <f>IF(U3486&lt;&gt;"",SUMIFS(Data_TABLE[Total Value Sold],Data_TABLE[EOM Date],"="&amp;EOMONTH(Dashboard!$I$7,0),Data_TABLE[Customer],"="&amp;Calc!U3486),"")</f>
        <v/>
      </c>
    </row>
    <row r="3487" spans="22:22" x14ac:dyDescent="0.2">
      <c r="V3487" s="18" t="str">
        <f>IF(U3487&lt;&gt;"",SUMIFS(Data_TABLE[Total Value Sold],Data_TABLE[EOM Date],"="&amp;EOMONTH(Dashboard!$I$7,0),Data_TABLE[Customer],"="&amp;Calc!U3487),"")</f>
        <v/>
      </c>
    </row>
    <row r="3488" spans="22:22" x14ac:dyDescent="0.2">
      <c r="V3488" s="18" t="str">
        <f>IF(U3488&lt;&gt;"",SUMIFS(Data_TABLE[Total Value Sold],Data_TABLE[EOM Date],"="&amp;EOMONTH(Dashboard!$I$7,0),Data_TABLE[Customer],"="&amp;Calc!U3488),"")</f>
        <v/>
      </c>
    </row>
    <row r="3489" spans="22:22" x14ac:dyDescent="0.2">
      <c r="V3489" s="18" t="str">
        <f>IF(U3489&lt;&gt;"",SUMIFS(Data_TABLE[Total Value Sold],Data_TABLE[EOM Date],"="&amp;EOMONTH(Dashboard!$I$7,0),Data_TABLE[Customer],"="&amp;Calc!U3489),"")</f>
        <v/>
      </c>
    </row>
    <row r="3490" spans="22:22" x14ac:dyDescent="0.2">
      <c r="V3490" s="18" t="str">
        <f>IF(U3490&lt;&gt;"",SUMIFS(Data_TABLE[Total Value Sold],Data_TABLE[EOM Date],"="&amp;EOMONTH(Dashboard!$I$7,0),Data_TABLE[Customer],"="&amp;Calc!U3490),"")</f>
        <v/>
      </c>
    </row>
    <row r="3491" spans="22:22" x14ac:dyDescent="0.2">
      <c r="V3491" s="18" t="str">
        <f>IF(U3491&lt;&gt;"",SUMIFS(Data_TABLE[Total Value Sold],Data_TABLE[EOM Date],"="&amp;EOMONTH(Dashboard!$I$7,0),Data_TABLE[Customer],"="&amp;Calc!U3491),"")</f>
        <v/>
      </c>
    </row>
    <row r="3492" spans="22:22" x14ac:dyDescent="0.2">
      <c r="V3492" s="18" t="str">
        <f>IF(U3492&lt;&gt;"",SUMIFS(Data_TABLE[Total Value Sold],Data_TABLE[EOM Date],"="&amp;EOMONTH(Dashboard!$I$7,0),Data_TABLE[Customer],"="&amp;Calc!U3492),"")</f>
        <v/>
      </c>
    </row>
    <row r="3493" spans="22:22" x14ac:dyDescent="0.2">
      <c r="V3493" s="18" t="str">
        <f>IF(U3493&lt;&gt;"",SUMIFS(Data_TABLE[Total Value Sold],Data_TABLE[EOM Date],"="&amp;EOMONTH(Dashboard!$I$7,0),Data_TABLE[Customer],"="&amp;Calc!U3493),"")</f>
        <v/>
      </c>
    </row>
    <row r="3494" spans="22:22" x14ac:dyDescent="0.2">
      <c r="V3494" s="18" t="str">
        <f>IF(U3494&lt;&gt;"",SUMIFS(Data_TABLE[Total Value Sold],Data_TABLE[EOM Date],"="&amp;EOMONTH(Dashboard!$I$7,0),Data_TABLE[Customer],"="&amp;Calc!U3494),"")</f>
        <v/>
      </c>
    </row>
    <row r="3495" spans="22:22" x14ac:dyDescent="0.2">
      <c r="V3495" s="18" t="str">
        <f>IF(U3495&lt;&gt;"",SUMIFS(Data_TABLE[Total Value Sold],Data_TABLE[EOM Date],"="&amp;EOMONTH(Dashboard!$I$7,0),Data_TABLE[Customer],"="&amp;Calc!U3495),"")</f>
        <v/>
      </c>
    </row>
    <row r="3496" spans="22:22" x14ac:dyDescent="0.2">
      <c r="V3496" s="18" t="str">
        <f>IF(U3496&lt;&gt;"",SUMIFS(Data_TABLE[Total Value Sold],Data_TABLE[EOM Date],"="&amp;EOMONTH(Dashboard!$I$7,0),Data_TABLE[Customer],"="&amp;Calc!U3496),"")</f>
        <v/>
      </c>
    </row>
    <row r="3497" spans="22:22" x14ac:dyDescent="0.2">
      <c r="V3497" s="18" t="str">
        <f>IF(U3497&lt;&gt;"",SUMIFS(Data_TABLE[Total Value Sold],Data_TABLE[EOM Date],"="&amp;EOMONTH(Dashboard!$I$7,0),Data_TABLE[Customer],"="&amp;Calc!U3497),"")</f>
        <v/>
      </c>
    </row>
    <row r="3498" spans="22:22" x14ac:dyDescent="0.2">
      <c r="V3498" s="18" t="str">
        <f>IF(U3498&lt;&gt;"",SUMIFS(Data_TABLE[Total Value Sold],Data_TABLE[EOM Date],"="&amp;EOMONTH(Dashboard!$I$7,0),Data_TABLE[Customer],"="&amp;Calc!U3498),"")</f>
        <v/>
      </c>
    </row>
    <row r="3499" spans="22:22" x14ac:dyDescent="0.2">
      <c r="V3499" s="18" t="str">
        <f>IF(U3499&lt;&gt;"",SUMIFS(Data_TABLE[Total Value Sold],Data_TABLE[EOM Date],"="&amp;EOMONTH(Dashboard!$I$7,0),Data_TABLE[Customer],"="&amp;Calc!U3499),"")</f>
        <v/>
      </c>
    </row>
    <row r="3500" spans="22:22" x14ac:dyDescent="0.2">
      <c r="V3500" s="18" t="str">
        <f>IF(U3500&lt;&gt;"",SUMIFS(Data_TABLE[Total Value Sold],Data_TABLE[EOM Date],"="&amp;EOMONTH(Dashboard!$I$7,0),Data_TABLE[Customer],"="&amp;Calc!U3500),"")</f>
        <v/>
      </c>
    </row>
    <row r="3501" spans="22:22" x14ac:dyDescent="0.2">
      <c r="V3501" s="18" t="str">
        <f>IF(U3501&lt;&gt;"",SUMIFS(Data_TABLE[Total Value Sold],Data_TABLE[EOM Date],"="&amp;EOMONTH(Dashboard!$I$7,0),Data_TABLE[Customer],"="&amp;Calc!U3501),"")</f>
        <v/>
      </c>
    </row>
    <row r="3502" spans="22:22" x14ac:dyDescent="0.2">
      <c r="V3502" s="18" t="str">
        <f>IF(U3502&lt;&gt;"",SUMIFS(Data_TABLE[Total Value Sold],Data_TABLE[EOM Date],"="&amp;EOMONTH(Dashboard!$I$7,0),Data_TABLE[Customer],"="&amp;Calc!U3502),"")</f>
        <v/>
      </c>
    </row>
    <row r="3503" spans="22:22" x14ac:dyDescent="0.2">
      <c r="V3503" s="18" t="str">
        <f>IF(U3503&lt;&gt;"",SUMIFS(Data_TABLE[Total Value Sold],Data_TABLE[EOM Date],"="&amp;EOMONTH(Dashboard!$I$7,0),Data_TABLE[Customer],"="&amp;Calc!U3503),"")</f>
        <v/>
      </c>
    </row>
    <row r="3504" spans="22:22" x14ac:dyDescent="0.2">
      <c r="V3504" s="18" t="str">
        <f>IF(U3504&lt;&gt;"",SUMIFS(Data_TABLE[Total Value Sold],Data_TABLE[EOM Date],"="&amp;EOMONTH(Dashboard!$I$7,0),Data_TABLE[Customer],"="&amp;Calc!U3504),"")</f>
        <v/>
      </c>
    </row>
    <row r="3505" spans="22:22" x14ac:dyDescent="0.2">
      <c r="V3505" s="18" t="str">
        <f>IF(U3505&lt;&gt;"",SUMIFS(Data_TABLE[Total Value Sold],Data_TABLE[EOM Date],"="&amp;EOMONTH(Dashboard!$I$7,0),Data_TABLE[Customer],"="&amp;Calc!U3505),"")</f>
        <v/>
      </c>
    </row>
    <row r="3506" spans="22:22" x14ac:dyDescent="0.2">
      <c r="V3506" s="18" t="str">
        <f>IF(U3506&lt;&gt;"",SUMIFS(Data_TABLE[Total Value Sold],Data_TABLE[EOM Date],"="&amp;EOMONTH(Dashboard!$I$7,0),Data_TABLE[Customer],"="&amp;Calc!U3506),"")</f>
        <v/>
      </c>
    </row>
    <row r="3507" spans="22:22" x14ac:dyDescent="0.2">
      <c r="V3507" s="18" t="str">
        <f>IF(U3507&lt;&gt;"",SUMIFS(Data_TABLE[Total Value Sold],Data_TABLE[EOM Date],"="&amp;EOMONTH(Dashboard!$I$7,0),Data_TABLE[Customer],"="&amp;Calc!U3507),"")</f>
        <v/>
      </c>
    </row>
    <row r="3508" spans="22:22" x14ac:dyDescent="0.2">
      <c r="V3508" s="18" t="str">
        <f>IF(U3508&lt;&gt;"",SUMIFS(Data_TABLE[Total Value Sold],Data_TABLE[EOM Date],"="&amp;EOMONTH(Dashboard!$I$7,0),Data_TABLE[Customer],"="&amp;Calc!U3508),"")</f>
        <v/>
      </c>
    </row>
    <row r="3509" spans="22:22" x14ac:dyDescent="0.2">
      <c r="V3509" s="18" t="str">
        <f>IF(U3509&lt;&gt;"",SUMIFS(Data_TABLE[Total Value Sold],Data_TABLE[EOM Date],"="&amp;EOMONTH(Dashboard!$I$7,0),Data_TABLE[Customer],"="&amp;Calc!U3509),"")</f>
        <v/>
      </c>
    </row>
    <row r="3510" spans="22:22" x14ac:dyDescent="0.2">
      <c r="V3510" s="18" t="str">
        <f>IF(U3510&lt;&gt;"",SUMIFS(Data_TABLE[Total Value Sold],Data_TABLE[EOM Date],"="&amp;EOMONTH(Dashboard!$I$7,0),Data_TABLE[Customer],"="&amp;Calc!U3510),"")</f>
        <v/>
      </c>
    </row>
    <row r="3511" spans="22:22" x14ac:dyDescent="0.2">
      <c r="V3511" s="18" t="str">
        <f>IF(U3511&lt;&gt;"",SUMIFS(Data_TABLE[Total Value Sold],Data_TABLE[EOM Date],"="&amp;EOMONTH(Dashboard!$I$7,0),Data_TABLE[Customer],"="&amp;Calc!U3511),"")</f>
        <v/>
      </c>
    </row>
    <row r="3512" spans="22:22" x14ac:dyDescent="0.2">
      <c r="V3512" s="18" t="str">
        <f>IF(U3512&lt;&gt;"",SUMIFS(Data_TABLE[Total Value Sold],Data_TABLE[EOM Date],"="&amp;EOMONTH(Dashboard!$I$7,0),Data_TABLE[Customer],"="&amp;Calc!U3512),"")</f>
        <v/>
      </c>
    </row>
    <row r="3513" spans="22:22" x14ac:dyDescent="0.2">
      <c r="V3513" s="18" t="str">
        <f>IF(U3513&lt;&gt;"",SUMIFS(Data_TABLE[Total Value Sold],Data_TABLE[EOM Date],"="&amp;EOMONTH(Dashboard!$I$7,0),Data_TABLE[Customer],"="&amp;Calc!U3513),"")</f>
        <v/>
      </c>
    </row>
    <row r="3514" spans="22:22" x14ac:dyDescent="0.2">
      <c r="V3514" s="18" t="str">
        <f>IF(U3514&lt;&gt;"",SUMIFS(Data_TABLE[Total Value Sold],Data_TABLE[EOM Date],"="&amp;EOMONTH(Dashboard!$I$7,0),Data_TABLE[Customer],"="&amp;Calc!U3514),"")</f>
        <v/>
      </c>
    </row>
    <row r="3515" spans="22:22" x14ac:dyDescent="0.2">
      <c r="V3515" s="18" t="str">
        <f>IF(U3515&lt;&gt;"",SUMIFS(Data_TABLE[Total Value Sold],Data_TABLE[EOM Date],"="&amp;EOMONTH(Dashboard!$I$7,0),Data_TABLE[Customer],"="&amp;Calc!U3515),"")</f>
        <v/>
      </c>
    </row>
    <row r="3516" spans="22:22" x14ac:dyDescent="0.2">
      <c r="V3516" s="18" t="str">
        <f>IF(U3516&lt;&gt;"",SUMIFS(Data_TABLE[Total Value Sold],Data_TABLE[EOM Date],"="&amp;EOMONTH(Dashboard!$I$7,0),Data_TABLE[Customer],"="&amp;Calc!U3516),"")</f>
        <v/>
      </c>
    </row>
    <row r="3517" spans="22:22" x14ac:dyDescent="0.2">
      <c r="V3517" s="18" t="str">
        <f>IF(U3517&lt;&gt;"",SUMIFS(Data_TABLE[Total Value Sold],Data_TABLE[EOM Date],"="&amp;EOMONTH(Dashboard!$I$7,0),Data_TABLE[Customer],"="&amp;Calc!U3517),"")</f>
        <v/>
      </c>
    </row>
    <row r="3518" spans="22:22" x14ac:dyDescent="0.2">
      <c r="V3518" s="18" t="str">
        <f>IF(U3518&lt;&gt;"",SUMIFS(Data_TABLE[Total Value Sold],Data_TABLE[EOM Date],"="&amp;EOMONTH(Dashboard!$I$7,0),Data_TABLE[Customer],"="&amp;Calc!U3518),"")</f>
        <v/>
      </c>
    </row>
    <row r="3519" spans="22:22" x14ac:dyDescent="0.2">
      <c r="V3519" s="18" t="str">
        <f>IF(U3519&lt;&gt;"",SUMIFS(Data_TABLE[Total Value Sold],Data_TABLE[EOM Date],"="&amp;EOMONTH(Dashboard!$I$7,0),Data_TABLE[Customer],"="&amp;Calc!U3519),"")</f>
        <v/>
      </c>
    </row>
    <row r="3520" spans="22:22" x14ac:dyDescent="0.2">
      <c r="V3520" s="18" t="str">
        <f>IF(U3520&lt;&gt;"",SUMIFS(Data_TABLE[Total Value Sold],Data_TABLE[EOM Date],"="&amp;EOMONTH(Dashboard!$I$7,0),Data_TABLE[Customer],"="&amp;Calc!U3520),"")</f>
        <v/>
      </c>
    </row>
    <row r="3521" spans="22:22" x14ac:dyDescent="0.2">
      <c r="V3521" s="18" t="str">
        <f>IF(U3521&lt;&gt;"",SUMIFS(Data_TABLE[Total Value Sold],Data_TABLE[EOM Date],"="&amp;EOMONTH(Dashboard!$I$7,0),Data_TABLE[Customer],"="&amp;Calc!U3521),"")</f>
        <v/>
      </c>
    </row>
    <row r="3522" spans="22:22" x14ac:dyDescent="0.2">
      <c r="V3522" s="18" t="str">
        <f>IF(U3522&lt;&gt;"",SUMIFS(Data_TABLE[Total Value Sold],Data_TABLE[EOM Date],"="&amp;EOMONTH(Dashboard!$I$7,0),Data_TABLE[Customer],"="&amp;Calc!U3522),"")</f>
        <v/>
      </c>
    </row>
    <row r="3523" spans="22:22" x14ac:dyDescent="0.2">
      <c r="V3523" s="18" t="str">
        <f>IF(U3523&lt;&gt;"",SUMIFS(Data_TABLE[Total Value Sold],Data_TABLE[EOM Date],"="&amp;EOMONTH(Dashboard!$I$7,0),Data_TABLE[Customer],"="&amp;Calc!U3523),"")</f>
        <v/>
      </c>
    </row>
    <row r="3524" spans="22:22" x14ac:dyDescent="0.2">
      <c r="V3524" s="18" t="str">
        <f>IF(U3524&lt;&gt;"",SUMIFS(Data_TABLE[Total Value Sold],Data_TABLE[EOM Date],"="&amp;EOMONTH(Dashboard!$I$7,0),Data_TABLE[Customer],"="&amp;Calc!U3524),"")</f>
        <v/>
      </c>
    </row>
    <row r="3525" spans="22:22" x14ac:dyDescent="0.2">
      <c r="V3525" s="18" t="str">
        <f>IF(U3525&lt;&gt;"",SUMIFS(Data_TABLE[Total Value Sold],Data_TABLE[EOM Date],"="&amp;EOMONTH(Dashboard!$I$7,0),Data_TABLE[Customer],"="&amp;Calc!U3525),"")</f>
        <v/>
      </c>
    </row>
    <row r="3526" spans="22:22" x14ac:dyDescent="0.2">
      <c r="V3526" s="18" t="str">
        <f>IF(U3526&lt;&gt;"",SUMIFS(Data_TABLE[Total Value Sold],Data_TABLE[EOM Date],"="&amp;EOMONTH(Dashboard!$I$7,0),Data_TABLE[Customer],"="&amp;Calc!U3526),"")</f>
        <v/>
      </c>
    </row>
    <row r="3527" spans="22:22" x14ac:dyDescent="0.2">
      <c r="V3527" s="18" t="str">
        <f>IF(U3527&lt;&gt;"",SUMIFS(Data_TABLE[Total Value Sold],Data_TABLE[EOM Date],"="&amp;EOMONTH(Dashboard!$I$7,0),Data_TABLE[Customer],"="&amp;Calc!U3527),"")</f>
        <v/>
      </c>
    </row>
    <row r="3528" spans="22:22" x14ac:dyDescent="0.2">
      <c r="V3528" s="18" t="str">
        <f>IF(U3528&lt;&gt;"",SUMIFS(Data_TABLE[Total Value Sold],Data_TABLE[EOM Date],"="&amp;EOMONTH(Dashboard!$I$7,0),Data_TABLE[Customer],"="&amp;Calc!U3528),"")</f>
        <v/>
      </c>
    </row>
    <row r="3529" spans="22:22" x14ac:dyDescent="0.2">
      <c r="V3529" s="18" t="str">
        <f>IF(U3529&lt;&gt;"",SUMIFS(Data_TABLE[Total Value Sold],Data_TABLE[EOM Date],"="&amp;EOMONTH(Dashboard!$I$7,0),Data_TABLE[Customer],"="&amp;Calc!U3529),"")</f>
        <v/>
      </c>
    </row>
    <row r="3530" spans="22:22" x14ac:dyDescent="0.2">
      <c r="V3530" s="18" t="str">
        <f>IF(U3530&lt;&gt;"",SUMIFS(Data_TABLE[Total Value Sold],Data_TABLE[EOM Date],"="&amp;EOMONTH(Dashboard!$I$7,0),Data_TABLE[Customer],"="&amp;Calc!U3530),"")</f>
        <v/>
      </c>
    </row>
    <row r="3531" spans="22:22" x14ac:dyDescent="0.2">
      <c r="V3531" s="18" t="str">
        <f>IF(U3531&lt;&gt;"",SUMIFS(Data_TABLE[Total Value Sold],Data_TABLE[EOM Date],"="&amp;EOMONTH(Dashboard!$I$7,0),Data_TABLE[Customer],"="&amp;Calc!U3531),"")</f>
        <v/>
      </c>
    </row>
    <row r="3532" spans="22:22" x14ac:dyDescent="0.2">
      <c r="V3532" s="18" t="str">
        <f>IF(U3532&lt;&gt;"",SUMIFS(Data_TABLE[Total Value Sold],Data_TABLE[EOM Date],"="&amp;EOMONTH(Dashboard!$I$7,0),Data_TABLE[Customer],"="&amp;Calc!U3532),"")</f>
        <v/>
      </c>
    </row>
    <row r="3533" spans="22:22" x14ac:dyDescent="0.2">
      <c r="V3533" s="18" t="str">
        <f>IF(U3533&lt;&gt;"",SUMIFS(Data_TABLE[Total Value Sold],Data_TABLE[EOM Date],"="&amp;EOMONTH(Dashboard!$I$7,0),Data_TABLE[Customer],"="&amp;Calc!U3533),"")</f>
        <v/>
      </c>
    </row>
    <row r="3534" spans="22:22" x14ac:dyDescent="0.2">
      <c r="V3534" s="18" t="str">
        <f>IF(U3534&lt;&gt;"",SUMIFS(Data_TABLE[Total Value Sold],Data_TABLE[EOM Date],"="&amp;EOMONTH(Dashboard!$I$7,0),Data_TABLE[Customer],"="&amp;Calc!U3534),"")</f>
        <v/>
      </c>
    </row>
    <row r="3535" spans="22:22" x14ac:dyDescent="0.2">
      <c r="V3535" s="18" t="str">
        <f>IF(U3535&lt;&gt;"",SUMIFS(Data_TABLE[Total Value Sold],Data_TABLE[EOM Date],"="&amp;EOMONTH(Dashboard!$I$7,0),Data_TABLE[Customer],"="&amp;Calc!U3535),"")</f>
        <v/>
      </c>
    </row>
    <row r="3536" spans="22:22" x14ac:dyDescent="0.2">
      <c r="V3536" s="18" t="str">
        <f>IF(U3536&lt;&gt;"",SUMIFS(Data_TABLE[Total Value Sold],Data_TABLE[EOM Date],"="&amp;EOMONTH(Dashboard!$I$7,0),Data_TABLE[Customer],"="&amp;Calc!U3536),"")</f>
        <v/>
      </c>
    </row>
    <row r="3537" spans="22:22" x14ac:dyDescent="0.2">
      <c r="V3537" s="18" t="str">
        <f>IF(U3537&lt;&gt;"",SUMIFS(Data_TABLE[Total Value Sold],Data_TABLE[EOM Date],"="&amp;EOMONTH(Dashboard!$I$7,0),Data_TABLE[Customer],"="&amp;Calc!U3537),"")</f>
        <v/>
      </c>
    </row>
    <row r="3538" spans="22:22" x14ac:dyDescent="0.2">
      <c r="V3538" s="18" t="str">
        <f>IF(U3538&lt;&gt;"",SUMIFS(Data_TABLE[Total Value Sold],Data_TABLE[EOM Date],"="&amp;EOMONTH(Dashboard!$I$7,0),Data_TABLE[Customer],"="&amp;Calc!U3538),"")</f>
        <v/>
      </c>
    </row>
    <row r="3539" spans="22:22" x14ac:dyDescent="0.2">
      <c r="V3539" s="18" t="str">
        <f>IF(U3539&lt;&gt;"",SUMIFS(Data_TABLE[Total Value Sold],Data_TABLE[EOM Date],"="&amp;EOMONTH(Dashboard!$I$7,0),Data_TABLE[Customer],"="&amp;Calc!U3539),"")</f>
        <v/>
      </c>
    </row>
    <row r="3540" spans="22:22" x14ac:dyDescent="0.2">
      <c r="V3540" s="18" t="str">
        <f>IF(U3540&lt;&gt;"",SUMIFS(Data_TABLE[Total Value Sold],Data_TABLE[EOM Date],"="&amp;EOMONTH(Dashboard!$I$7,0),Data_TABLE[Customer],"="&amp;Calc!U3540),"")</f>
        <v/>
      </c>
    </row>
    <row r="3541" spans="22:22" x14ac:dyDescent="0.2">
      <c r="V3541" s="18" t="str">
        <f>IF(U3541&lt;&gt;"",SUMIFS(Data_TABLE[Total Value Sold],Data_TABLE[EOM Date],"="&amp;EOMONTH(Dashboard!$I$7,0),Data_TABLE[Customer],"="&amp;Calc!U3541),"")</f>
        <v/>
      </c>
    </row>
    <row r="3542" spans="22:22" x14ac:dyDescent="0.2">
      <c r="V3542" s="18" t="str">
        <f>IF(U3542&lt;&gt;"",SUMIFS(Data_TABLE[Total Value Sold],Data_TABLE[EOM Date],"="&amp;EOMONTH(Dashboard!$I$7,0),Data_TABLE[Customer],"="&amp;Calc!U3542),"")</f>
        <v/>
      </c>
    </row>
    <row r="3543" spans="22:22" x14ac:dyDescent="0.2">
      <c r="V3543" s="18" t="str">
        <f>IF(U3543&lt;&gt;"",SUMIFS(Data_TABLE[Total Value Sold],Data_TABLE[EOM Date],"="&amp;EOMONTH(Dashboard!$I$7,0),Data_TABLE[Customer],"="&amp;Calc!U3543),"")</f>
        <v/>
      </c>
    </row>
    <row r="3544" spans="22:22" x14ac:dyDescent="0.2">
      <c r="V3544" s="18" t="str">
        <f>IF(U3544&lt;&gt;"",SUMIFS(Data_TABLE[Total Value Sold],Data_TABLE[EOM Date],"="&amp;EOMONTH(Dashboard!$I$7,0),Data_TABLE[Customer],"="&amp;Calc!U3544),"")</f>
        <v/>
      </c>
    </row>
    <row r="3545" spans="22:22" x14ac:dyDescent="0.2">
      <c r="V3545" s="18" t="str">
        <f>IF(U3545&lt;&gt;"",SUMIFS(Data_TABLE[Total Value Sold],Data_TABLE[EOM Date],"="&amp;EOMONTH(Dashboard!$I$7,0),Data_TABLE[Customer],"="&amp;Calc!U3545),"")</f>
        <v/>
      </c>
    </row>
    <row r="3546" spans="22:22" x14ac:dyDescent="0.2">
      <c r="V3546" s="18" t="str">
        <f>IF(U3546&lt;&gt;"",SUMIFS(Data_TABLE[Total Value Sold],Data_TABLE[EOM Date],"="&amp;EOMONTH(Dashboard!$I$7,0),Data_TABLE[Customer],"="&amp;Calc!U3546),"")</f>
        <v/>
      </c>
    </row>
    <row r="3547" spans="22:22" x14ac:dyDescent="0.2">
      <c r="V3547" s="18" t="str">
        <f>IF(U3547&lt;&gt;"",SUMIFS(Data_TABLE[Total Value Sold],Data_TABLE[EOM Date],"="&amp;EOMONTH(Dashboard!$I$7,0),Data_TABLE[Customer],"="&amp;Calc!U3547),"")</f>
        <v/>
      </c>
    </row>
    <row r="3548" spans="22:22" x14ac:dyDescent="0.2">
      <c r="V3548" s="18" t="str">
        <f>IF(U3548&lt;&gt;"",SUMIFS(Data_TABLE[Total Value Sold],Data_TABLE[EOM Date],"="&amp;EOMONTH(Dashboard!$I$7,0),Data_TABLE[Customer],"="&amp;Calc!U3548),"")</f>
        <v/>
      </c>
    </row>
    <row r="3549" spans="22:22" x14ac:dyDescent="0.2">
      <c r="V3549" s="18" t="str">
        <f>IF(U3549&lt;&gt;"",SUMIFS(Data_TABLE[Total Value Sold],Data_TABLE[EOM Date],"="&amp;EOMONTH(Dashboard!$I$7,0),Data_TABLE[Customer],"="&amp;Calc!U3549),"")</f>
        <v/>
      </c>
    </row>
    <row r="3550" spans="22:22" x14ac:dyDescent="0.2">
      <c r="V3550" s="18" t="str">
        <f>IF(U3550&lt;&gt;"",SUMIFS(Data_TABLE[Total Value Sold],Data_TABLE[EOM Date],"="&amp;EOMONTH(Dashboard!$I$7,0),Data_TABLE[Customer],"="&amp;Calc!U3550),"")</f>
        <v/>
      </c>
    </row>
    <row r="3551" spans="22:22" x14ac:dyDescent="0.2">
      <c r="V3551" s="18" t="str">
        <f>IF(U3551&lt;&gt;"",SUMIFS(Data_TABLE[Total Value Sold],Data_TABLE[EOM Date],"="&amp;EOMONTH(Dashboard!$I$7,0),Data_TABLE[Customer],"="&amp;Calc!U3551),"")</f>
        <v/>
      </c>
    </row>
    <row r="3552" spans="22:22" x14ac:dyDescent="0.2">
      <c r="V3552" s="18" t="str">
        <f>IF(U3552&lt;&gt;"",SUMIFS(Data_TABLE[Total Value Sold],Data_TABLE[EOM Date],"="&amp;EOMONTH(Dashboard!$I$7,0),Data_TABLE[Customer],"="&amp;Calc!U3552),"")</f>
        <v/>
      </c>
    </row>
    <row r="3553" spans="22:22" x14ac:dyDescent="0.2">
      <c r="V3553" s="18" t="str">
        <f>IF(U3553&lt;&gt;"",SUMIFS(Data_TABLE[Total Value Sold],Data_TABLE[EOM Date],"="&amp;EOMONTH(Dashboard!$I$7,0),Data_TABLE[Customer],"="&amp;Calc!U3553),"")</f>
        <v/>
      </c>
    </row>
    <row r="3554" spans="22:22" x14ac:dyDescent="0.2">
      <c r="V3554" s="18" t="str">
        <f>IF(U3554&lt;&gt;"",SUMIFS(Data_TABLE[Total Value Sold],Data_TABLE[EOM Date],"="&amp;EOMONTH(Dashboard!$I$7,0),Data_TABLE[Customer],"="&amp;Calc!U3554),"")</f>
        <v/>
      </c>
    </row>
    <row r="3555" spans="22:22" x14ac:dyDescent="0.2">
      <c r="V3555" s="18" t="str">
        <f>IF(U3555&lt;&gt;"",SUMIFS(Data_TABLE[Total Value Sold],Data_TABLE[EOM Date],"="&amp;EOMONTH(Dashboard!$I$7,0),Data_TABLE[Customer],"="&amp;Calc!U3555),"")</f>
        <v/>
      </c>
    </row>
    <row r="3556" spans="22:22" x14ac:dyDescent="0.2">
      <c r="V3556" s="18" t="str">
        <f>IF(U3556&lt;&gt;"",SUMIFS(Data_TABLE[Total Value Sold],Data_TABLE[EOM Date],"="&amp;EOMONTH(Dashboard!$I$7,0),Data_TABLE[Customer],"="&amp;Calc!U3556),"")</f>
        <v/>
      </c>
    </row>
    <row r="3557" spans="22:22" x14ac:dyDescent="0.2">
      <c r="V3557" s="18" t="str">
        <f>IF(U3557&lt;&gt;"",SUMIFS(Data_TABLE[Total Value Sold],Data_TABLE[EOM Date],"="&amp;EOMONTH(Dashboard!$I$7,0),Data_TABLE[Customer],"="&amp;Calc!U3557),"")</f>
        <v/>
      </c>
    </row>
    <row r="3558" spans="22:22" x14ac:dyDescent="0.2">
      <c r="V3558" s="18" t="str">
        <f>IF(U3558&lt;&gt;"",SUMIFS(Data_TABLE[Total Value Sold],Data_TABLE[EOM Date],"="&amp;EOMONTH(Dashboard!$I$7,0),Data_TABLE[Customer],"="&amp;Calc!U3558),"")</f>
        <v/>
      </c>
    </row>
    <row r="3559" spans="22:22" x14ac:dyDescent="0.2">
      <c r="V3559" s="18" t="str">
        <f>IF(U3559&lt;&gt;"",SUMIFS(Data_TABLE[Total Value Sold],Data_TABLE[EOM Date],"="&amp;EOMONTH(Dashboard!$I$7,0),Data_TABLE[Customer],"="&amp;Calc!U3559),"")</f>
        <v/>
      </c>
    </row>
    <row r="3560" spans="22:22" x14ac:dyDescent="0.2">
      <c r="V3560" s="18" t="str">
        <f>IF(U3560&lt;&gt;"",SUMIFS(Data_TABLE[Total Value Sold],Data_TABLE[EOM Date],"="&amp;EOMONTH(Dashboard!$I$7,0),Data_TABLE[Customer],"="&amp;Calc!U3560),"")</f>
        <v/>
      </c>
    </row>
    <row r="3561" spans="22:22" x14ac:dyDescent="0.2">
      <c r="V3561" s="18" t="str">
        <f>IF(U3561&lt;&gt;"",SUMIFS(Data_TABLE[Total Value Sold],Data_TABLE[EOM Date],"="&amp;EOMONTH(Dashboard!$I$7,0),Data_TABLE[Customer],"="&amp;Calc!U3561),"")</f>
        <v/>
      </c>
    </row>
    <row r="3562" spans="22:22" x14ac:dyDescent="0.2">
      <c r="V3562" s="18" t="str">
        <f>IF(U3562&lt;&gt;"",SUMIFS(Data_TABLE[Total Value Sold],Data_TABLE[EOM Date],"="&amp;EOMONTH(Dashboard!$I$7,0),Data_TABLE[Customer],"="&amp;Calc!U3562),"")</f>
        <v/>
      </c>
    </row>
    <row r="3563" spans="22:22" x14ac:dyDescent="0.2">
      <c r="V3563" s="18" t="str">
        <f>IF(U3563&lt;&gt;"",SUMIFS(Data_TABLE[Total Value Sold],Data_TABLE[EOM Date],"="&amp;EOMONTH(Dashboard!$I$7,0),Data_TABLE[Customer],"="&amp;Calc!U3563),"")</f>
        <v/>
      </c>
    </row>
    <row r="3564" spans="22:22" x14ac:dyDescent="0.2">
      <c r="V3564" s="18" t="str">
        <f>IF(U3564&lt;&gt;"",SUMIFS(Data_TABLE[Total Value Sold],Data_TABLE[EOM Date],"="&amp;EOMONTH(Dashboard!$I$7,0),Data_TABLE[Customer],"="&amp;Calc!U3564),"")</f>
        <v/>
      </c>
    </row>
    <row r="3565" spans="22:22" x14ac:dyDescent="0.2">
      <c r="V3565" s="18" t="str">
        <f>IF(U3565&lt;&gt;"",SUMIFS(Data_TABLE[Total Value Sold],Data_TABLE[EOM Date],"="&amp;EOMONTH(Dashboard!$I$7,0),Data_TABLE[Customer],"="&amp;Calc!U3565),"")</f>
        <v/>
      </c>
    </row>
    <row r="3566" spans="22:22" x14ac:dyDescent="0.2">
      <c r="V3566" s="18" t="str">
        <f>IF(U3566&lt;&gt;"",SUMIFS(Data_TABLE[Total Value Sold],Data_TABLE[EOM Date],"="&amp;EOMONTH(Dashboard!$I$7,0),Data_TABLE[Customer],"="&amp;Calc!U3566),"")</f>
        <v/>
      </c>
    </row>
    <row r="3567" spans="22:22" x14ac:dyDescent="0.2">
      <c r="V3567" s="18" t="str">
        <f>IF(U3567&lt;&gt;"",SUMIFS(Data_TABLE[Total Value Sold],Data_TABLE[EOM Date],"="&amp;EOMONTH(Dashboard!$I$7,0),Data_TABLE[Customer],"="&amp;Calc!U3567),"")</f>
        <v/>
      </c>
    </row>
    <row r="3568" spans="22:22" x14ac:dyDescent="0.2">
      <c r="V3568" s="18" t="str">
        <f>IF(U3568&lt;&gt;"",SUMIFS(Data_TABLE[Total Value Sold],Data_TABLE[EOM Date],"="&amp;EOMONTH(Dashboard!$I$7,0),Data_TABLE[Customer],"="&amp;Calc!U3568),"")</f>
        <v/>
      </c>
    </row>
    <row r="3569" spans="22:22" x14ac:dyDescent="0.2">
      <c r="V3569" s="18" t="str">
        <f>IF(U3569&lt;&gt;"",SUMIFS(Data_TABLE[Total Value Sold],Data_TABLE[EOM Date],"="&amp;EOMONTH(Dashboard!$I$7,0),Data_TABLE[Customer],"="&amp;Calc!U3569),"")</f>
        <v/>
      </c>
    </row>
    <row r="3570" spans="22:22" x14ac:dyDescent="0.2">
      <c r="V3570" s="18" t="str">
        <f>IF(U3570&lt;&gt;"",SUMIFS(Data_TABLE[Total Value Sold],Data_TABLE[EOM Date],"="&amp;EOMONTH(Dashboard!$I$7,0),Data_TABLE[Customer],"="&amp;Calc!U3570),"")</f>
        <v/>
      </c>
    </row>
    <row r="3571" spans="22:22" x14ac:dyDescent="0.2">
      <c r="V3571" s="18" t="str">
        <f>IF(U3571&lt;&gt;"",SUMIFS(Data_TABLE[Total Value Sold],Data_TABLE[EOM Date],"="&amp;EOMONTH(Dashboard!$I$7,0),Data_TABLE[Customer],"="&amp;Calc!U3571),"")</f>
        <v/>
      </c>
    </row>
    <row r="3572" spans="22:22" x14ac:dyDescent="0.2">
      <c r="V3572" s="18" t="str">
        <f>IF(U3572&lt;&gt;"",SUMIFS(Data_TABLE[Total Value Sold],Data_TABLE[EOM Date],"="&amp;EOMONTH(Dashboard!$I$7,0),Data_TABLE[Customer],"="&amp;Calc!U3572),"")</f>
        <v/>
      </c>
    </row>
    <row r="3573" spans="22:22" x14ac:dyDescent="0.2">
      <c r="V3573" s="18" t="str">
        <f>IF(U3573&lt;&gt;"",SUMIFS(Data_TABLE[Total Value Sold],Data_TABLE[EOM Date],"="&amp;EOMONTH(Dashboard!$I$7,0),Data_TABLE[Customer],"="&amp;Calc!U3573),"")</f>
        <v/>
      </c>
    </row>
    <row r="3574" spans="22:22" x14ac:dyDescent="0.2">
      <c r="V3574" s="18" t="str">
        <f>IF(U3574&lt;&gt;"",SUMIFS(Data_TABLE[Total Value Sold],Data_TABLE[EOM Date],"="&amp;EOMONTH(Dashboard!$I$7,0),Data_TABLE[Customer],"="&amp;Calc!U3574),"")</f>
        <v/>
      </c>
    </row>
    <row r="3575" spans="22:22" x14ac:dyDescent="0.2">
      <c r="V3575" s="18" t="str">
        <f>IF(U3575&lt;&gt;"",SUMIFS(Data_TABLE[Total Value Sold],Data_TABLE[EOM Date],"="&amp;EOMONTH(Dashboard!$I$7,0),Data_TABLE[Customer],"="&amp;Calc!U3575),"")</f>
        <v/>
      </c>
    </row>
    <row r="3576" spans="22:22" x14ac:dyDescent="0.2">
      <c r="V3576" s="18" t="str">
        <f>IF(U3576&lt;&gt;"",SUMIFS(Data_TABLE[Total Value Sold],Data_TABLE[EOM Date],"="&amp;EOMONTH(Dashboard!$I$7,0),Data_TABLE[Customer],"="&amp;Calc!U3576),"")</f>
        <v/>
      </c>
    </row>
    <row r="3577" spans="22:22" x14ac:dyDescent="0.2">
      <c r="V3577" s="18" t="str">
        <f>IF(U3577&lt;&gt;"",SUMIFS(Data_TABLE[Total Value Sold],Data_TABLE[EOM Date],"="&amp;EOMONTH(Dashboard!$I$7,0),Data_TABLE[Customer],"="&amp;Calc!U3577),"")</f>
        <v/>
      </c>
    </row>
    <row r="3578" spans="22:22" x14ac:dyDescent="0.2">
      <c r="V3578" s="18" t="str">
        <f>IF(U3578&lt;&gt;"",SUMIFS(Data_TABLE[Total Value Sold],Data_TABLE[EOM Date],"="&amp;EOMONTH(Dashboard!$I$7,0),Data_TABLE[Customer],"="&amp;Calc!U3578),"")</f>
        <v/>
      </c>
    </row>
    <row r="3579" spans="22:22" x14ac:dyDescent="0.2">
      <c r="V3579" s="18" t="str">
        <f>IF(U3579&lt;&gt;"",SUMIFS(Data_TABLE[Total Value Sold],Data_TABLE[EOM Date],"="&amp;EOMONTH(Dashboard!$I$7,0),Data_TABLE[Customer],"="&amp;Calc!U3579),"")</f>
        <v/>
      </c>
    </row>
    <row r="3580" spans="22:22" x14ac:dyDescent="0.2">
      <c r="V3580" s="18" t="str">
        <f>IF(U3580&lt;&gt;"",SUMIFS(Data_TABLE[Total Value Sold],Data_TABLE[EOM Date],"="&amp;EOMONTH(Dashboard!$I$7,0),Data_TABLE[Customer],"="&amp;Calc!U3580),"")</f>
        <v/>
      </c>
    </row>
    <row r="3581" spans="22:22" x14ac:dyDescent="0.2">
      <c r="V3581" s="18" t="str">
        <f>IF(U3581&lt;&gt;"",SUMIFS(Data_TABLE[Total Value Sold],Data_TABLE[EOM Date],"="&amp;EOMONTH(Dashboard!$I$7,0),Data_TABLE[Customer],"="&amp;Calc!U3581),"")</f>
        <v/>
      </c>
    </row>
    <row r="3582" spans="22:22" x14ac:dyDescent="0.2">
      <c r="V3582" s="18" t="str">
        <f>IF(U3582&lt;&gt;"",SUMIFS(Data_TABLE[Total Value Sold],Data_TABLE[EOM Date],"="&amp;EOMONTH(Dashboard!$I$7,0),Data_TABLE[Customer],"="&amp;Calc!U3582),"")</f>
        <v/>
      </c>
    </row>
    <row r="3583" spans="22:22" x14ac:dyDescent="0.2">
      <c r="V3583" s="18" t="str">
        <f>IF(U3583&lt;&gt;"",SUMIFS(Data_TABLE[Total Value Sold],Data_TABLE[EOM Date],"="&amp;EOMONTH(Dashboard!$I$7,0),Data_TABLE[Customer],"="&amp;Calc!U3583),"")</f>
        <v/>
      </c>
    </row>
    <row r="3584" spans="22:22" x14ac:dyDescent="0.2">
      <c r="V3584" s="18" t="str">
        <f>IF(U3584&lt;&gt;"",SUMIFS(Data_TABLE[Total Value Sold],Data_TABLE[EOM Date],"="&amp;EOMONTH(Dashboard!$I$7,0),Data_TABLE[Customer],"="&amp;Calc!U3584),"")</f>
        <v/>
      </c>
    </row>
    <row r="3585" spans="22:22" x14ac:dyDescent="0.2">
      <c r="V3585" s="18" t="str">
        <f>IF(U3585&lt;&gt;"",SUMIFS(Data_TABLE[Total Value Sold],Data_TABLE[EOM Date],"="&amp;EOMONTH(Dashboard!$I$7,0),Data_TABLE[Customer],"="&amp;Calc!U3585),"")</f>
        <v/>
      </c>
    </row>
    <row r="3586" spans="22:22" x14ac:dyDescent="0.2">
      <c r="V3586" s="18" t="str">
        <f>IF(U3586&lt;&gt;"",SUMIFS(Data_TABLE[Total Value Sold],Data_TABLE[EOM Date],"="&amp;EOMONTH(Dashboard!$I$7,0),Data_TABLE[Customer],"="&amp;Calc!U3586),"")</f>
        <v/>
      </c>
    </row>
    <row r="3587" spans="22:22" x14ac:dyDescent="0.2">
      <c r="V3587" s="18" t="str">
        <f>IF(U3587&lt;&gt;"",SUMIFS(Data_TABLE[Total Value Sold],Data_TABLE[EOM Date],"="&amp;EOMONTH(Dashboard!$I$7,0),Data_TABLE[Customer],"="&amp;Calc!U3587),"")</f>
        <v/>
      </c>
    </row>
    <row r="3588" spans="22:22" x14ac:dyDescent="0.2">
      <c r="V3588" s="18" t="str">
        <f>IF(U3588&lt;&gt;"",SUMIFS(Data_TABLE[Total Value Sold],Data_TABLE[EOM Date],"="&amp;EOMONTH(Dashboard!$I$7,0),Data_TABLE[Customer],"="&amp;Calc!U3588),"")</f>
        <v/>
      </c>
    </row>
    <row r="3589" spans="22:22" x14ac:dyDescent="0.2">
      <c r="V3589" s="18" t="str">
        <f>IF(U3589&lt;&gt;"",SUMIFS(Data_TABLE[Total Value Sold],Data_TABLE[EOM Date],"="&amp;EOMONTH(Dashboard!$I$7,0),Data_TABLE[Customer],"="&amp;Calc!U3589),"")</f>
        <v/>
      </c>
    </row>
    <row r="3590" spans="22:22" x14ac:dyDescent="0.2">
      <c r="V3590" s="18" t="str">
        <f>IF(U3590&lt;&gt;"",SUMIFS(Data_TABLE[Total Value Sold],Data_TABLE[EOM Date],"="&amp;EOMONTH(Dashboard!$I$7,0),Data_TABLE[Customer],"="&amp;Calc!U3590),"")</f>
        <v/>
      </c>
    </row>
    <row r="3591" spans="22:22" x14ac:dyDescent="0.2">
      <c r="V3591" s="18" t="str">
        <f>IF(U3591&lt;&gt;"",SUMIFS(Data_TABLE[Total Value Sold],Data_TABLE[EOM Date],"="&amp;EOMONTH(Dashboard!$I$7,0),Data_TABLE[Customer],"="&amp;Calc!U3591),"")</f>
        <v/>
      </c>
    </row>
    <row r="3592" spans="22:22" x14ac:dyDescent="0.2">
      <c r="V3592" s="18" t="str">
        <f>IF(U3592&lt;&gt;"",SUMIFS(Data_TABLE[Total Value Sold],Data_TABLE[EOM Date],"="&amp;EOMONTH(Dashboard!$I$7,0),Data_TABLE[Customer],"="&amp;Calc!U3592),"")</f>
        <v/>
      </c>
    </row>
    <row r="3593" spans="22:22" x14ac:dyDescent="0.2">
      <c r="V3593" s="18" t="str">
        <f>IF(U3593&lt;&gt;"",SUMIFS(Data_TABLE[Total Value Sold],Data_TABLE[EOM Date],"="&amp;EOMONTH(Dashboard!$I$7,0),Data_TABLE[Customer],"="&amp;Calc!U3593),"")</f>
        <v/>
      </c>
    </row>
    <row r="3594" spans="22:22" x14ac:dyDescent="0.2">
      <c r="V3594" s="18" t="str">
        <f>IF(U3594&lt;&gt;"",SUMIFS(Data_TABLE[Total Value Sold],Data_TABLE[EOM Date],"="&amp;EOMONTH(Dashboard!$I$7,0),Data_TABLE[Customer],"="&amp;Calc!U3594),"")</f>
        <v/>
      </c>
    </row>
    <row r="3595" spans="22:22" x14ac:dyDescent="0.2">
      <c r="V3595" s="18" t="str">
        <f>IF(U3595&lt;&gt;"",SUMIFS(Data_TABLE[Total Value Sold],Data_TABLE[EOM Date],"="&amp;EOMONTH(Dashboard!$I$7,0),Data_TABLE[Customer],"="&amp;Calc!U3595),"")</f>
        <v/>
      </c>
    </row>
    <row r="3596" spans="22:22" x14ac:dyDescent="0.2">
      <c r="V3596" s="18" t="str">
        <f>IF(U3596&lt;&gt;"",SUMIFS(Data_TABLE[Total Value Sold],Data_TABLE[EOM Date],"="&amp;EOMONTH(Dashboard!$I$7,0),Data_TABLE[Customer],"="&amp;Calc!U3596),"")</f>
        <v/>
      </c>
    </row>
    <row r="3597" spans="22:22" x14ac:dyDescent="0.2">
      <c r="V3597" s="18" t="str">
        <f>IF(U3597&lt;&gt;"",SUMIFS(Data_TABLE[Total Value Sold],Data_TABLE[EOM Date],"="&amp;EOMONTH(Dashboard!$I$7,0),Data_TABLE[Customer],"="&amp;Calc!U3597),"")</f>
        <v/>
      </c>
    </row>
    <row r="3598" spans="22:22" x14ac:dyDescent="0.2">
      <c r="V3598" s="18" t="str">
        <f>IF(U3598&lt;&gt;"",SUMIFS(Data_TABLE[Total Value Sold],Data_TABLE[EOM Date],"="&amp;EOMONTH(Dashboard!$I$7,0),Data_TABLE[Customer],"="&amp;Calc!U3598),"")</f>
        <v/>
      </c>
    </row>
    <row r="3599" spans="22:22" x14ac:dyDescent="0.2">
      <c r="V3599" s="18" t="str">
        <f>IF(U3599&lt;&gt;"",SUMIFS(Data_TABLE[Total Value Sold],Data_TABLE[EOM Date],"="&amp;EOMONTH(Dashboard!$I$7,0),Data_TABLE[Customer],"="&amp;Calc!U3599),"")</f>
        <v/>
      </c>
    </row>
    <row r="3600" spans="22:22" x14ac:dyDescent="0.2">
      <c r="V3600" s="18" t="str">
        <f>IF(U3600&lt;&gt;"",SUMIFS(Data_TABLE[Total Value Sold],Data_TABLE[EOM Date],"="&amp;EOMONTH(Dashboard!$I$7,0),Data_TABLE[Customer],"="&amp;Calc!U3600),"")</f>
        <v/>
      </c>
    </row>
    <row r="3601" spans="22:22" x14ac:dyDescent="0.2">
      <c r="V3601" s="18" t="str">
        <f>IF(U3601&lt;&gt;"",SUMIFS(Data_TABLE[Total Value Sold],Data_TABLE[EOM Date],"="&amp;EOMONTH(Dashboard!$I$7,0),Data_TABLE[Customer],"="&amp;Calc!U3601),"")</f>
        <v/>
      </c>
    </row>
    <row r="3602" spans="22:22" x14ac:dyDescent="0.2">
      <c r="V3602" s="18" t="str">
        <f>IF(U3602&lt;&gt;"",SUMIFS(Data_TABLE[Total Value Sold],Data_TABLE[EOM Date],"="&amp;EOMONTH(Dashboard!$I$7,0),Data_TABLE[Customer],"="&amp;Calc!U3602),"")</f>
        <v/>
      </c>
    </row>
    <row r="3603" spans="22:22" x14ac:dyDescent="0.2">
      <c r="V3603" s="18" t="str">
        <f>IF(U3603&lt;&gt;"",SUMIFS(Data_TABLE[Total Value Sold],Data_TABLE[EOM Date],"="&amp;EOMONTH(Dashboard!$I$7,0),Data_TABLE[Customer],"="&amp;Calc!U3603),"")</f>
        <v/>
      </c>
    </row>
    <row r="3604" spans="22:22" x14ac:dyDescent="0.2">
      <c r="V3604" s="18" t="str">
        <f>IF(U3604&lt;&gt;"",SUMIFS(Data_TABLE[Total Value Sold],Data_TABLE[EOM Date],"="&amp;EOMONTH(Dashboard!$I$7,0),Data_TABLE[Customer],"="&amp;Calc!U3604),"")</f>
        <v/>
      </c>
    </row>
    <row r="3605" spans="22:22" x14ac:dyDescent="0.2">
      <c r="V3605" s="18" t="str">
        <f>IF(U3605&lt;&gt;"",SUMIFS(Data_TABLE[Total Value Sold],Data_TABLE[EOM Date],"="&amp;EOMONTH(Dashboard!$I$7,0),Data_TABLE[Customer],"="&amp;Calc!U3605),"")</f>
        <v/>
      </c>
    </row>
    <row r="3606" spans="22:22" x14ac:dyDescent="0.2">
      <c r="V3606" s="18" t="str">
        <f>IF(U3606&lt;&gt;"",SUMIFS(Data_TABLE[Total Value Sold],Data_TABLE[EOM Date],"="&amp;EOMONTH(Dashboard!$I$7,0),Data_TABLE[Customer],"="&amp;Calc!U3606),"")</f>
        <v/>
      </c>
    </row>
    <row r="3607" spans="22:22" x14ac:dyDescent="0.2">
      <c r="V3607" s="18" t="str">
        <f>IF(U3607&lt;&gt;"",SUMIFS(Data_TABLE[Total Value Sold],Data_TABLE[EOM Date],"="&amp;EOMONTH(Dashboard!$I$7,0),Data_TABLE[Customer],"="&amp;Calc!U3607),"")</f>
        <v/>
      </c>
    </row>
    <row r="3608" spans="22:22" x14ac:dyDescent="0.2">
      <c r="V3608" s="18" t="str">
        <f>IF(U3608&lt;&gt;"",SUMIFS(Data_TABLE[Total Value Sold],Data_TABLE[EOM Date],"="&amp;EOMONTH(Dashboard!$I$7,0),Data_TABLE[Customer],"="&amp;Calc!U3608),"")</f>
        <v/>
      </c>
    </row>
    <row r="3609" spans="22:22" x14ac:dyDescent="0.2">
      <c r="V3609" s="18" t="str">
        <f>IF(U3609&lt;&gt;"",SUMIFS(Data_TABLE[Total Value Sold],Data_TABLE[EOM Date],"="&amp;EOMONTH(Dashboard!$I$7,0),Data_TABLE[Customer],"="&amp;Calc!U3609),"")</f>
        <v/>
      </c>
    </row>
    <row r="3610" spans="22:22" x14ac:dyDescent="0.2">
      <c r="V3610" s="18" t="str">
        <f>IF(U3610&lt;&gt;"",SUMIFS(Data_TABLE[Total Value Sold],Data_TABLE[EOM Date],"="&amp;EOMONTH(Dashboard!$I$7,0),Data_TABLE[Customer],"="&amp;Calc!U3610),"")</f>
        <v/>
      </c>
    </row>
    <row r="3611" spans="22:22" x14ac:dyDescent="0.2">
      <c r="V3611" s="18" t="str">
        <f>IF(U3611&lt;&gt;"",SUMIFS(Data_TABLE[Total Value Sold],Data_TABLE[EOM Date],"="&amp;EOMONTH(Dashboard!$I$7,0),Data_TABLE[Customer],"="&amp;Calc!U3611),"")</f>
        <v/>
      </c>
    </row>
    <row r="3612" spans="22:22" x14ac:dyDescent="0.2">
      <c r="V3612" s="18" t="str">
        <f>IF(U3612&lt;&gt;"",SUMIFS(Data_TABLE[Total Value Sold],Data_TABLE[EOM Date],"="&amp;EOMONTH(Dashboard!$I$7,0),Data_TABLE[Customer],"="&amp;Calc!U3612),"")</f>
        <v/>
      </c>
    </row>
    <row r="3613" spans="22:22" x14ac:dyDescent="0.2">
      <c r="V3613" s="18" t="str">
        <f>IF(U3613&lt;&gt;"",SUMIFS(Data_TABLE[Total Value Sold],Data_TABLE[EOM Date],"="&amp;EOMONTH(Dashboard!$I$7,0),Data_TABLE[Customer],"="&amp;Calc!U3613),"")</f>
        <v/>
      </c>
    </row>
    <row r="3614" spans="22:22" x14ac:dyDescent="0.2">
      <c r="V3614" s="18" t="str">
        <f>IF(U3614&lt;&gt;"",SUMIFS(Data_TABLE[Total Value Sold],Data_TABLE[EOM Date],"="&amp;EOMONTH(Dashboard!$I$7,0),Data_TABLE[Customer],"="&amp;Calc!U3614),"")</f>
        <v/>
      </c>
    </row>
    <row r="3615" spans="22:22" x14ac:dyDescent="0.2">
      <c r="V3615" s="18" t="str">
        <f>IF(U3615&lt;&gt;"",SUMIFS(Data_TABLE[Total Value Sold],Data_TABLE[EOM Date],"="&amp;EOMONTH(Dashboard!$I$7,0),Data_TABLE[Customer],"="&amp;Calc!U3615),"")</f>
        <v/>
      </c>
    </row>
    <row r="3616" spans="22:22" x14ac:dyDescent="0.2">
      <c r="V3616" s="18" t="str">
        <f>IF(U3616&lt;&gt;"",SUMIFS(Data_TABLE[Total Value Sold],Data_TABLE[EOM Date],"="&amp;EOMONTH(Dashboard!$I$7,0),Data_TABLE[Customer],"="&amp;Calc!U3616),"")</f>
        <v/>
      </c>
    </row>
    <row r="3617" spans="22:22" x14ac:dyDescent="0.2">
      <c r="V3617" s="18" t="str">
        <f>IF(U3617&lt;&gt;"",SUMIFS(Data_TABLE[Total Value Sold],Data_TABLE[EOM Date],"="&amp;EOMONTH(Dashboard!$I$7,0),Data_TABLE[Customer],"="&amp;Calc!U3617),"")</f>
        <v/>
      </c>
    </row>
    <row r="3618" spans="22:22" x14ac:dyDescent="0.2">
      <c r="V3618" s="18" t="str">
        <f>IF(U3618&lt;&gt;"",SUMIFS(Data_TABLE[Total Value Sold],Data_TABLE[EOM Date],"="&amp;EOMONTH(Dashboard!$I$7,0),Data_TABLE[Customer],"="&amp;Calc!U3618),"")</f>
        <v/>
      </c>
    </row>
    <row r="3619" spans="22:22" x14ac:dyDescent="0.2">
      <c r="V3619" s="18" t="str">
        <f>IF(U3619&lt;&gt;"",SUMIFS(Data_TABLE[Total Value Sold],Data_TABLE[EOM Date],"="&amp;EOMONTH(Dashboard!$I$7,0),Data_TABLE[Customer],"="&amp;Calc!U3619),"")</f>
        <v/>
      </c>
    </row>
    <row r="3620" spans="22:22" x14ac:dyDescent="0.2">
      <c r="V3620" s="18" t="str">
        <f>IF(U3620&lt;&gt;"",SUMIFS(Data_TABLE[Total Value Sold],Data_TABLE[EOM Date],"="&amp;EOMONTH(Dashboard!$I$7,0),Data_TABLE[Customer],"="&amp;Calc!U3620),"")</f>
        <v/>
      </c>
    </row>
    <row r="3621" spans="22:22" x14ac:dyDescent="0.2">
      <c r="V3621" s="18" t="str">
        <f>IF(U3621&lt;&gt;"",SUMIFS(Data_TABLE[Total Value Sold],Data_TABLE[EOM Date],"="&amp;EOMONTH(Dashboard!$I$7,0),Data_TABLE[Customer],"="&amp;Calc!U3621),"")</f>
        <v/>
      </c>
    </row>
    <row r="3622" spans="22:22" x14ac:dyDescent="0.2">
      <c r="V3622" s="18" t="str">
        <f>IF(U3622&lt;&gt;"",SUMIFS(Data_TABLE[Total Value Sold],Data_TABLE[EOM Date],"="&amp;EOMONTH(Dashboard!$I$7,0),Data_TABLE[Customer],"="&amp;Calc!U3622),"")</f>
        <v/>
      </c>
    </row>
    <row r="3623" spans="22:22" x14ac:dyDescent="0.2">
      <c r="V3623" s="18" t="str">
        <f>IF(U3623&lt;&gt;"",SUMIFS(Data_TABLE[Total Value Sold],Data_TABLE[EOM Date],"="&amp;EOMONTH(Dashboard!$I$7,0),Data_TABLE[Customer],"="&amp;Calc!U3623),"")</f>
        <v/>
      </c>
    </row>
    <row r="3624" spans="22:22" x14ac:dyDescent="0.2">
      <c r="V3624" s="18" t="str">
        <f>IF(U3624&lt;&gt;"",SUMIFS(Data_TABLE[Total Value Sold],Data_TABLE[EOM Date],"="&amp;EOMONTH(Dashboard!$I$7,0),Data_TABLE[Customer],"="&amp;Calc!U3624),"")</f>
        <v/>
      </c>
    </row>
    <row r="3625" spans="22:22" x14ac:dyDescent="0.2">
      <c r="V3625" s="18" t="str">
        <f>IF(U3625&lt;&gt;"",SUMIFS(Data_TABLE[Total Value Sold],Data_TABLE[EOM Date],"="&amp;EOMONTH(Dashboard!$I$7,0),Data_TABLE[Customer],"="&amp;Calc!U3625),"")</f>
        <v/>
      </c>
    </row>
    <row r="3626" spans="22:22" x14ac:dyDescent="0.2">
      <c r="V3626" s="18" t="str">
        <f>IF(U3626&lt;&gt;"",SUMIFS(Data_TABLE[Total Value Sold],Data_TABLE[EOM Date],"="&amp;EOMONTH(Dashboard!$I$7,0),Data_TABLE[Customer],"="&amp;Calc!U3626),"")</f>
        <v/>
      </c>
    </row>
    <row r="3627" spans="22:22" x14ac:dyDescent="0.2">
      <c r="V3627" s="18" t="str">
        <f>IF(U3627&lt;&gt;"",SUMIFS(Data_TABLE[Total Value Sold],Data_TABLE[EOM Date],"="&amp;EOMONTH(Dashboard!$I$7,0),Data_TABLE[Customer],"="&amp;Calc!U3627),"")</f>
        <v/>
      </c>
    </row>
    <row r="3628" spans="22:22" x14ac:dyDescent="0.2">
      <c r="V3628" s="18" t="str">
        <f>IF(U3628&lt;&gt;"",SUMIFS(Data_TABLE[Total Value Sold],Data_TABLE[EOM Date],"="&amp;EOMONTH(Dashboard!$I$7,0),Data_TABLE[Customer],"="&amp;Calc!U3628),"")</f>
        <v/>
      </c>
    </row>
    <row r="3629" spans="22:22" x14ac:dyDescent="0.2">
      <c r="V3629" s="18" t="str">
        <f>IF(U3629&lt;&gt;"",SUMIFS(Data_TABLE[Total Value Sold],Data_TABLE[EOM Date],"="&amp;EOMONTH(Dashboard!$I$7,0),Data_TABLE[Customer],"="&amp;Calc!U3629),"")</f>
        <v/>
      </c>
    </row>
    <row r="3630" spans="22:22" x14ac:dyDescent="0.2">
      <c r="V3630" s="18" t="str">
        <f>IF(U3630&lt;&gt;"",SUMIFS(Data_TABLE[Total Value Sold],Data_TABLE[EOM Date],"="&amp;EOMONTH(Dashboard!$I$7,0),Data_TABLE[Customer],"="&amp;Calc!U3630),"")</f>
        <v/>
      </c>
    </row>
    <row r="3631" spans="22:22" x14ac:dyDescent="0.2">
      <c r="V3631" s="18" t="str">
        <f>IF(U3631&lt;&gt;"",SUMIFS(Data_TABLE[Total Value Sold],Data_TABLE[EOM Date],"="&amp;EOMONTH(Dashboard!$I$7,0),Data_TABLE[Customer],"="&amp;Calc!U3631),"")</f>
        <v/>
      </c>
    </row>
    <row r="3632" spans="22:22" x14ac:dyDescent="0.2">
      <c r="V3632" s="18" t="str">
        <f>IF(U3632&lt;&gt;"",SUMIFS(Data_TABLE[Total Value Sold],Data_TABLE[EOM Date],"="&amp;EOMONTH(Dashboard!$I$7,0),Data_TABLE[Customer],"="&amp;Calc!U3632),"")</f>
        <v/>
      </c>
    </row>
    <row r="3633" spans="22:22" x14ac:dyDescent="0.2">
      <c r="V3633" s="18" t="str">
        <f>IF(U3633&lt;&gt;"",SUMIFS(Data_TABLE[Total Value Sold],Data_TABLE[EOM Date],"="&amp;EOMONTH(Dashboard!$I$7,0),Data_TABLE[Customer],"="&amp;Calc!U3633),"")</f>
        <v/>
      </c>
    </row>
    <row r="3634" spans="22:22" x14ac:dyDescent="0.2">
      <c r="V3634" s="18" t="str">
        <f>IF(U3634&lt;&gt;"",SUMIFS(Data_TABLE[Total Value Sold],Data_TABLE[EOM Date],"="&amp;EOMONTH(Dashboard!$I$7,0),Data_TABLE[Customer],"="&amp;Calc!U3634),"")</f>
        <v/>
      </c>
    </row>
    <row r="3635" spans="22:22" x14ac:dyDescent="0.2">
      <c r="V3635" s="18" t="str">
        <f>IF(U3635&lt;&gt;"",SUMIFS(Data_TABLE[Total Value Sold],Data_TABLE[EOM Date],"="&amp;EOMONTH(Dashboard!$I$7,0),Data_TABLE[Customer],"="&amp;Calc!U3635),"")</f>
        <v/>
      </c>
    </row>
    <row r="3636" spans="22:22" x14ac:dyDescent="0.2">
      <c r="V3636" s="18" t="str">
        <f>IF(U3636&lt;&gt;"",SUMIFS(Data_TABLE[Total Value Sold],Data_TABLE[EOM Date],"="&amp;EOMONTH(Dashboard!$I$7,0),Data_TABLE[Customer],"="&amp;Calc!U3636),"")</f>
        <v/>
      </c>
    </row>
    <row r="3637" spans="22:22" x14ac:dyDescent="0.2">
      <c r="V3637" s="18" t="str">
        <f>IF(U3637&lt;&gt;"",SUMIFS(Data_TABLE[Total Value Sold],Data_TABLE[EOM Date],"="&amp;EOMONTH(Dashboard!$I$7,0),Data_TABLE[Customer],"="&amp;Calc!U3637),"")</f>
        <v/>
      </c>
    </row>
    <row r="3638" spans="22:22" x14ac:dyDescent="0.2">
      <c r="V3638" s="18" t="str">
        <f>IF(U3638&lt;&gt;"",SUMIFS(Data_TABLE[Total Value Sold],Data_TABLE[EOM Date],"="&amp;EOMONTH(Dashboard!$I$7,0),Data_TABLE[Customer],"="&amp;Calc!U3638),"")</f>
        <v/>
      </c>
    </row>
    <row r="3639" spans="22:22" x14ac:dyDescent="0.2">
      <c r="V3639" s="18" t="str">
        <f>IF(U3639&lt;&gt;"",SUMIFS(Data_TABLE[Total Value Sold],Data_TABLE[EOM Date],"="&amp;EOMONTH(Dashboard!$I$7,0),Data_TABLE[Customer],"="&amp;Calc!U3639),"")</f>
        <v/>
      </c>
    </row>
    <row r="3640" spans="22:22" x14ac:dyDescent="0.2">
      <c r="V3640" s="18" t="str">
        <f>IF(U3640&lt;&gt;"",SUMIFS(Data_TABLE[Total Value Sold],Data_TABLE[EOM Date],"="&amp;EOMONTH(Dashboard!$I$7,0),Data_TABLE[Customer],"="&amp;Calc!U3640),"")</f>
        <v/>
      </c>
    </row>
    <row r="3641" spans="22:22" x14ac:dyDescent="0.2">
      <c r="V3641" s="18" t="str">
        <f>IF(U3641&lt;&gt;"",SUMIFS(Data_TABLE[Total Value Sold],Data_TABLE[EOM Date],"="&amp;EOMONTH(Dashboard!$I$7,0),Data_TABLE[Customer],"="&amp;Calc!U3641),"")</f>
        <v/>
      </c>
    </row>
    <row r="3642" spans="22:22" x14ac:dyDescent="0.2">
      <c r="V3642" s="18" t="str">
        <f>IF(U3642&lt;&gt;"",SUMIFS(Data_TABLE[Total Value Sold],Data_TABLE[EOM Date],"="&amp;EOMONTH(Dashboard!$I$7,0),Data_TABLE[Customer],"="&amp;Calc!U3642),"")</f>
        <v/>
      </c>
    </row>
    <row r="3643" spans="22:22" x14ac:dyDescent="0.2">
      <c r="V3643" s="18" t="str">
        <f>IF(U3643&lt;&gt;"",SUMIFS(Data_TABLE[Total Value Sold],Data_TABLE[EOM Date],"="&amp;EOMONTH(Dashboard!$I$7,0),Data_TABLE[Customer],"="&amp;Calc!U3643),"")</f>
        <v/>
      </c>
    </row>
    <row r="3644" spans="22:22" x14ac:dyDescent="0.2">
      <c r="V3644" s="18" t="str">
        <f>IF(U3644&lt;&gt;"",SUMIFS(Data_TABLE[Total Value Sold],Data_TABLE[EOM Date],"="&amp;EOMONTH(Dashboard!$I$7,0),Data_TABLE[Customer],"="&amp;Calc!U3644),"")</f>
        <v/>
      </c>
    </row>
    <row r="3645" spans="22:22" x14ac:dyDescent="0.2">
      <c r="V3645" s="18" t="str">
        <f>IF(U3645&lt;&gt;"",SUMIFS(Data_TABLE[Total Value Sold],Data_TABLE[EOM Date],"="&amp;EOMONTH(Dashboard!$I$7,0),Data_TABLE[Customer],"="&amp;Calc!U3645),"")</f>
        <v/>
      </c>
    </row>
    <row r="3646" spans="22:22" x14ac:dyDescent="0.2">
      <c r="V3646" s="18" t="str">
        <f>IF(U3646&lt;&gt;"",SUMIFS(Data_TABLE[Total Value Sold],Data_TABLE[EOM Date],"="&amp;EOMONTH(Dashboard!$I$7,0),Data_TABLE[Customer],"="&amp;Calc!U3646),"")</f>
        <v/>
      </c>
    </row>
    <row r="3647" spans="22:22" x14ac:dyDescent="0.2">
      <c r="V3647" s="18" t="str">
        <f>IF(U3647&lt;&gt;"",SUMIFS(Data_TABLE[Total Value Sold],Data_TABLE[EOM Date],"="&amp;EOMONTH(Dashboard!$I$7,0),Data_TABLE[Customer],"="&amp;Calc!U3647),"")</f>
        <v/>
      </c>
    </row>
    <row r="3648" spans="22:22" x14ac:dyDescent="0.2">
      <c r="V3648" s="18" t="str">
        <f>IF(U3648&lt;&gt;"",SUMIFS(Data_TABLE[Total Value Sold],Data_TABLE[EOM Date],"="&amp;EOMONTH(Dashboard!$I$7,0),Data_TABLE[Customer],"="&amp;Calc!U3648),"")</f>
        <v/>
      </c>
    </row>
    <row r="3649" spans="22:22" x14ac:dyDescent="0.2">
      <c r="V3649" s="18" t="str">
        <f>IF(U3649&lt;&gt;"",SUMIFS(Data_TABLE[Total Value Sold],Data_TABLE[EOM Date],"="&amp;EOMONTH(Dashboard!$I$7,0),Data_TABLE[Customer],"="&amp;Calc!U3649),"")</f>
        <v/>
      </c>
    </row>
    <row r="3650" spans="22:22" x14ac:dyDescent="0.2">
      <c r="V3650" s="18" t="str">
        <f>IF(U3650&lt;&gt;"",SUMIFS(Data_TABLE[Total Value Sold],Data_TABLE[EOM Date],"="&amp;EOMONTH(Dashboard!$I$7,0),Data_TABLE[Customer],"="&amp;Calc!U3650),"")</f>
        <v/>
      </c>
    </row>
    <row r="3651" spans="22:22" x14ac:dyDescent="0.2">
      <c r="V3651" s="18" t="str">
        <f>IF(U3651&lt;&gt;"",SUMIFS(Data_TABLE[Total Value Sold],Data_TABLE[EOM Date],"="&amp;EOMONTH(Dashboard!$I$7,0),Data_TABLE[Customer],"="&amp;Calc!U3651),"")</f>
        <v/>
      </c>
    </row>
    <row r="3652" spans="22:22" x14ac:dyDescent="0.2">
      <c r="V3652" s="18" t="str">
        <f>IF(U3652&lt;&gt;"",SUMIFS(Data_TABLE[Total Value Sold],Data_TABLE[EOM Date],"="&amp;EOMONTH(Dashboard!$I$7,0),Data_TABLE[Customer],"="&amp;Calc!U3652),"")</f>
        <v/>
      </c>
    </row>
    <row r="3653" spans="22:22" x14ac:dyDescent="0.2">
      <c r="V3653" s="18" t="str">
        <f>IF(U3653&lt;&gt;"",SUMIFS(Data_TABLE[Total Value Sold],Data_TABLE[EOM Date],"="&amp;EOMONTH(Dashboard!$I$7,0),Data_TABLE[Customer],"="&amp;Calc!U3653),"")</f>
        <v/>
      </c>
    </row>
    <row r="3654" spans="22:22" x14ac:dyDescent="0.2">
      <c r="V3654" s="18" t="str">
        <f>IF(U3654&lt;&gt;"",SUMIFS(Data_TABLE[Total Value Sold],Data_TABLE[EOM Date],"="&amp;EOMONTH(Dashboard!$I$7,0),Data_TABLE[Customer],"="&amp;Calc!U3654),"")</f>
        <v/>
      </c>
    </row>
    <row r="3655" spans="22:22" x14ac:dyDescent="0.2">
      <c r="V3655" s="18" t="str">
        <f>IF(U3655&lt;&gt;"",SUMIFS(Data_TABLE[Total Value Sold],Data_TABLE[EOM Date],"="&amp;EOMONTH(Dashboard!$I$7,0),Data_TABLE[Customer],"="&amp;Calc!U3655),"")</f>
        <v/>
      </c>
    </row>
    <row r="3656" spans="22:22" x14ac:dyDescent="0.2">
      <c r="V3656" s="18" t="str">
        <f>IF(U3656&lt;&gt;"",SUMIFS(Data_TABLE[Total Value Sold],Data_TABLE[EOM Date],"="&amp;EOMONTH(Dashboard!$I$7,0),Data_TABLE[Customer],"="&amp;Calc!U3656),"")</f>
        <v/>
      </c>
    </row>
    <row r="3657" spans="22:22" x14ac:dyDescent="0.2">
      <c r="V3657" s="18" t="str">
        <f>IF(U3657&lt;&gt;"",SUMIFS(Data_TABLE[Total Value Sold],Data_TABLE[EOM Date],"="&amp;EOMONTH(Dashboard!$I$7,0),Data_TABLE[Customer],"="&amp;Calc!U3657),"")</f>
        <v/>
      </c>
    </row>
    <row r="3658" spans="22:22" x14ac:dyDescent="0.2">
      <c r="V3658" s="18" t="str">
        <f>IF(U3658&lt;&gt;"",SUMIFS(Data_TABLE[Total Value Sold],Data_TABLE[EOM Date],"="&amp;EOMONTH(Dashboard!$I$7,0),Data_TABLE[Customer],"="&amp;Calc!U3658),"")</f>
        <v/>
      </c>
    </row>
    <row r="3659" spans="22:22" x14ac:dyDescent="0.2">
      <c r="V3659" s="18" t="str">
        <f>IF(U3659&lt;&gt;"",SUMIFS(Data_TABLE[Total Value Sold],Data_TABLE[EOM Date],"="&amp;EOMONTH(Dashboard!$I$7,0),Data_TABLE[Customer],"="&amp;Calc!U3659),"")</f>
        <v/>
      </c>
    </row>
    <row r="3660" spans="22:22" x14ac:dyDescent="0.2">
      <c r="V3660" s="18" t="str">
        <f>IF(U3660&lt;&gt;"",SUMIFS(Data_TABLE[Total Value Sold],Data_TABLE[EOM Date],"="&amp;EOMONTH(Dashboard!$I$7,0),Data_TABLE[Customer],"="&amp;Calc!U3660),"")</f>
        <v/>
      </c>
    </row>
    <row r="3661" spans="22:22" x14ac:dyDescent="0.2">
      <c r="V3661" s="18" t="str">
        <f>IF(U3661&lt;&gt;"",SUMIFS(Data_TABLE[Total Value Sold],Data_TABLE[EOM Date],"="&amp;EOMONTH(Dashboard!$I$7,0),Data_TABLE[Customer],"="&amp;Calc!U3661),"")</f>
        <v/>
      </c>
    </row>
    <row r="3662" spans="22:22" x14ac:dyDescent="0.2">
      <c r="V3662" s="18" t="str">
        <f>IF(U3662&lt;&gt;"",SUMIFS(Data_TABLE[Total Value Sold],Data_TABLE[EOM Date],"="&amp;EOMONTH(Dashboard!$I$7,0),Data_TABLE[Customer],"="&amp;Calc!U3662),"")</f>
        <v/>
      </c>
    </row>
    <row r="3663" spans="22:22" x14ac:dyDescent="0.2">
      <c r="V3663" s="18" t="str">
        <f>IF(U3663&lt;&gt;"",SUMIFS(Data_TABLE[Total Value Sold],Data_TABLE[EOM Date],"="&amp;EOMONTH(Dashboard!$I$7,0),Data_TABLE[Customer],"="&amp;Calc!U3663),"")</f>
        <v/>
      </c>
    </row>
    <row r="3664" spans="22:22" x14ac:dyDescent="0.2">
      <c r="V3664" s="18" t="str">
        <f>IF(U3664&lt;&gt;"",SUMIFS(Data_TABLE[Total Value Sold],Data_TABLE[EOM Date],"="&amp;EOMONTH(Dashboard!$I$7,0),Data_TABLE[Customer],"="&amp;Calc!U3664),"")</f>
        <v/>
      </c>
    </row>
    <row r="3665" spans="22:22" x14ac:dyDescent="0.2">
      <c r="V3665" s="18" t="str">
        <f>IF(U3665&lt;&gt;"",SUMIFS(Data_TABLE[Total Value Sold],Data_TABLE[EOM Date],"="&amp;EOMONTH(Dashboard!$I$7,0),Data_TABLE[Customer],"="&amp;Calc!U3665),"")</f>
        <v/>
      </c>
    </row>
    <row r="3666" spans="22:22" x14ac:dyDescent="0.2">
      <c r="V3666" s="18" t="str">
        <f>IF(U3666&lt;&gt;"",SUMIFS(Data_TABLE[Total Value Sold],Data_TABLE[EOM Date],"="&amp;EOMONTH(Dashboard!$I$7,0),Data_TABLE[Customer],"="&amp;Calc!U3666),"")</f>
        <v/>
      </c>
    </row>
    <row r="3667" spans="22:22" x14ac:dyDescent="0.2">
      <c r="V3667" s="18" t="str">
        <f>IF(U3667&lt;&gt;"",SUMIFS(Data_TABLE[Total Value Sold],Data_TABLE[EOM Date],"="&amp;EOMONTH(Dashboard!$I$7,0),Data_TABLE[Customer],"="&amp;Calc!U3667),"")</f>
        <v/>
      </c>
    </row>
    <row r="3668" spans="22:22" x14ac:dyDescent="0.2">
      <c r="V3668" s="18" t="str">
        <f>IF(U3668&lt;&gt;"",SUMIFS(Data_TABLE[Total Value Sold],Data_TABLE[EOM Date],"="&amp;EOMONTH(Dashboard!$I$7,0),Data_TABLE[Customer],"="&amp;Calc!U3668),"")</f>
        <v/>
      </c>
    </row>
    <row r="3669" spans="22:22" x14ac:dyDescent="0.2">
      <c r="V3669" s="18" t="str">
        <f>IF(U3669&lt;&gt;"",SUMIFS(Data_TABLE[Total Value Sold],Data_TABLE[EOM Date],"="&amp;EOMONTH(Dashboard!$I$7,0),Data_TABLE[Customer],"="&amp;Calc!U3669),"")</f>
        <v/>
      </c>
    </row>
    <row r="3670" spans="22:22" x14ac:dyDescent="0.2">
      <c r="V3670" s="18" t="str">
        <f>IF(U3670&lt;&gt;"",SUMIFS(Data_TABLE[Total Value Sold],Data_TABLE[EOM Date],"="&amp;EOMONTH(Dashboard!$I$7,0),Data_TABLE[Customer],"="&amp;Calc!U3670),"")</f>
        <v/>
      </c>
    </row>
    <row r="3671" spans="22:22" x14ac:dyDescent="0.2">
      <c r="V3671" s="18" t="str">
        <f>IF(U3671&lt;&gt;"",SUMIFS(Data_TABLE[Total Value Sold],Data_TABLE[EOM Date],"="&amp;EOMONTH(Dashboard!$I$7,0),Data_TABLE[Customer],"="&amp;Calc!U3671),"")</f>
        <v/>
      </c>
    </row>
    <row r="3672" spans="22:22" x14ac:dyDescent="0.2">
      <c r="V3672" s="18" t="str">
        <f>IF(U3672&lt;&gt;"",SUMIFS(Data_TABLE[Total Value Sold],Data_TABLE[EOM Date],"="&amp;EOMONTH(Dashboard!$I$7,0),Data_TABLE[Customer],"="&amp;Calc!U3672),"")</f>
        <v/>
      </c>
    </row>
    <row r="3673" spans="22:22" x14ac:dyDescent="0.2">
      <c r="V3673" s="18" t="str">
        <f>IF(U3673&lt;&gt;"",SUMIFS(Data_TABLE[Total Value Sold],Data_TABLE[EOM Date],"="&amp;EOMONTH(Dashboard!$I$7,0),Data_TABLE[Customer],"="&amp;Calc!U3673),"")</f>
        <v/>
      </c>
    </row>
    <row r="3674" spans="22:22" x14ac:dyDescent="0.2">
      <c r="V3674" s="18" t="str">
        <f>IF(U3674&lt;&gt;"",SUMIFS(Data_TABLE[Total Value Sold],Data_TABLE[EOM Date],"="&amp;EOMONTH(Dashboard!$I$7,0),Data_TABLE[Customer],"="&amp;Calc!U3674),"")</f>
        <v/>
      </c>
    </row>
    <row r="3675" spans="22:22" x14ac:dyDescent="0.2">
      <c r="V3675" s="18" t="str">
        <f>IF(U3675&lt;&gt;"",SUMIFS(Data_TABLE[Total Value Sold],Data_TABLE[EOM Date],"="&amp;EOMONTH(Dashboard!$I$7,0),Data_TABLE[Customer],"="&amp;Calc!U3675),"")</f>
        <v/>
      </c>
    </row>
    <row r="3676" spans="22:22" x14ac:dyDescent="0.2">
      <c r="V3676" s="18" t="str">
        <f>IF(U3676&lt;&gt;"",SUMIFS(Data_TABLE[Total Value Sold],Data_TABLE[EOM Date],"="&amp;EOMONTH(Dashboard!$I$7,0),Data_TABLE[Customer],"="&amp;Calc!U3676),"")</f>
        <v/>
      </c>
    </row>
    <row r="3677" spans="22:22" x14ac:dyDescent="0.2">
      <c r="V3677" s="18" t="str">
        <f>IF(U3677&lt;&gt;"",SUMIFS(Data_TABLE[Total Value Sold],Data_TABLE[EOM Date],"="&amp;EOMONTH(Dashboard!$I$7,0),Data_TABLE[Customer],"="&amp;Calc!U3677),"")</f>
        <v/>
      </c>
    </row>
    <row r="3678" spans="22:22" x14ac:dyDescent="0.2">
      <c r="V3678" s="18" t="str">
        <f>IF(U3678&lt;&gt;"",SUMIFS(Data_TABLE[Total Value Sold],Data_TABLE[EOM Date],"="&amp;EOMONTH(Dashboard!$I$7,0),Data_TABLE[Customer],"="&amp;Calc!U3678),"")</f>
        <v/>
      </c>
    </row>
    <row r="3679" spans="22:22" x14ac:dyDescent="0.2">
      <c r="V3679" s="18" t="str">
        <f>IF(U3679&lt;&gt;"",SUMIFS(Data_TABLE[Total Value Sold],Data_TABLE[EOM Date],"="&amp;EOMONTH(Dashboard!$I$7,0),Data_TABLE[Customer],"="&amp;Calc!U3679),"")</f>
        <v/>
      </c>
    </row>
    <row r="3680" spans="22:22" x14ac:dyDescent="0.2">
      <c r="V3680" s="18" t="str">
        <f>IF(U3680&lt;&gt;"",SUMIFS(Data_TABLE[Total Value Sold],Data_TABLE[EOM Date],"="&amp;EOMONTH(Dashboard!$I$7,0),Data_TABLE[Customer],"="&amp;Calc!U3680),"")</f>
        <v/>
      </c>
    </row>
    <row r="3681" spans="22:22" x14ac:dyDescent="0.2">
      <c r="V3681" s="18" t="str">
        <f>IF(U3681&lt;&gt;"",SUMIFS(Data_TABLE[Total Value Sold],Data_TABLE[EOM Date],"="&amp;EOMONTH(Dashboard!$I$7,0),Data_TABLE[Customer],"="&amp;Calc!U3681),"")</f>
        <v/>
      </c>
    </row>
    <row r="3682" spans="22:22" x14ac:dyDescent="0.2">
      <c r="V3682" s="18" t="str">
        <f>IF(U3682&lt;&gt;"",SUMIFS(Data_TABLE[Total Value Sold],Data_TABLE[EOM Date],"="&amp;EOMONTH(Dashboard!$I$7,0),Data_TABLE[Customer],"="&amp;Calc!U3682),"")</f>
        <v/>
      </c>
    </row>
    <row r="3683" spans="22:22" x14ac:dyDescent="0.2">
      <c r="V3683" s="18" t="str">
        <f>IF(U3683&lt;&gt;"",SUMIFS(Data_TABLE[Total Value Sold],Data_TABLE[EOM Date],"="&amp;EOMONTH(Dashboard!$I$7,0),Data_TABLE[Customer],"="&amp;Calc!U3683),"")</f>
        <v/>
      </c>
    </row>
    <row r="3684" spans="22:22" x14ac:dyDescent="0.2">
      <c r="V3684" s="18" t="str">
        <f>IF(U3684&lt;&gt;"",SUMIFS(Data_TABLE[Total Value Sold],Data_TABLE[EOM Date],"="&amp;EOMONTH(Dashboard!$I$7,0),Data_TABLE[Customer],"="&amp;Calc!U3684),"")</f>
        <v/>
      </c>
    </row>
    <row r="3685" spans="22:22" x14ac:dyDescent="0.2">
      <c r="V3685" s="18" t="str">
        <f>IF(U3685&lt;&gt;"",SUMIFS(Data_TABLE[Total Value Sold],Data_TABLE[EOM Date],"="&amp;EOMONTH(Dashboard!$I$7,0),Data_TABLE[Customer],"="&amp;Calc!U3685),"")</f>
        <v/>
      </c>
    </row>
    <row r="3686" spans="22:22" x14ac:dyDescent="0.2">
      <c r="V3686" s="18" t="str">
        <f>IF(U3686&lt;&gt;"",SUMIFS(Data_TABLE[Total Value Sold],Data_TABLE[EOM Date],"="&amp;EOMONTH(Dashboard!$I$7,0),Data_TABLE[Customer],"="&amp;Calc!U3686),"")</f>
        <v/>
      </c>
    </row>
    <row r="3687" spans="22:22" x14ac:dyDescent="0.2">
      <c r="V3687" s="18" t="str">
        <f>IF(U3687&lt;&gt;"",SUMIFS(Data_TABLE[Total Value Sold],Data_TABLE[EOM Date],"="&amp;EOMONTH(Dashboard!$I$7,0),Data_TABLE[Customer],"="&amp;Calc!U3687),"")</f>
        <v/>
      </c>
    </row>
    <row r="3688" spans="22:22" x14ac:dyDescent="0.2">
      <c r="V3688" s="18" t="str">
        <f>IF(U3688&lt;&gt;"",SUMIFS(Data_TABLE[Total Value Sold],Data_TABLE[EOM Date],"="&amp;EOMONTH(Dashboard!$I$7,0),Data_TABLE[Customer],"="&amp;Calc!U3688),"")</f>
        <v/>
      </c>
    </row>
    <row r="3689" spans="22:22" x14ac:dyDescent="0.2">
      <c r="V3689" s="18" t="str">
        <f>IF(U3689&lt;&gt;"",SUMIFS(Data_TABLE[Total Value Sold],Data_TABLE[EOM Date],"="&amp;EOMONTH(Dashboard!$I$7,0),Data_TABLE[Customer],"="&amp;Calc!U3689),"")</f>
        <v/>
      </c>
    </row>
    <row r="3690" spans="22:22" x14ac:dyDescent="0.2">
      <c r="V3690" s="18" t="str">
        <f>IF(U3690&lt;&gt;"",SUMIFS(Data_TABLE[Total Value Sold],Data_TABLE[EOM Date],"="&amp;EOMONTH(Dashboard!$I$7,0),Data_TABLE[Customer],"="&amp;Calc!U3690),"")</f>
        <v/>
      </c>
    </row>
    <row r="3691" spans="22:22" x14ac:dyDescent="0.2">
      <c r="V3691" s="18" t="str">
        <f>IF(U3691&lt;&gt;"",SUMIFS(Data_TABLE[Total Value Sold],Data_TABLE[EOM Date],"="&amp;EOMONTH(Dashboard!$I$7,0),Data_TABLE[Customer],"="&amp;Calc!U3691),"")</f>
        <v/>
      </c>
    </row>
    <row r="3692" spans="22:22" x14ac:dyDescent="0.2">
      <c r="V3692" s="18" t="str">
        <f>IF(U3692&lt;&gt;"",SUMIFS(Data_TABLE[Total Value Sold],Data_TABLE[EOM Date],"="&amp;EOMONTH(Dashboard!$I$7,0),Data_TABLE[Customer],"="&amp;Calc!U3692),"")</f>
        <v/>
      </c>
    </row>
    <row r="3693" spans="22:22" x14ac:dyDescent="0.2">
      <c r="V3693" s="18" t="str">
        <f>IF(U3693&lt;&gt;"",SUMIFS(Data_TABLE[Total Value Sold],Data_TABLE[EOM Date],"="&amp;EOMONTH(Dashboard!$I$7,0),Data_TABLE[Customer],"="&amp;Calc!U3693),"")</f>
        <v/>
      </c>
    </row>
    <row r="3694" spans="22:22" x14ac:dyDescent="0.2">
      <c r="V3694" s="18" t="str">
        <f>IF(U3694&lt;&gt;"",SUMIFS(Data_TABLE[Total Value Sold],Data_TABLE[EOM Date],"="&amp;EOMONTH(Dashboard!$I$7,0),Data_TABLE[Customer],"="&amp;Calc!U3694),"")</f>
        <v/>
      </c>
    </row>
    <row r="3695" spans="22:22" x14ac:dyDescent="0.2">
      <c r="V3695" s="18" t="str">
        <f>IF(U3695&lt;&gt;"",SUMIFS(Data_TABLE[Total Value Sold],Data_TABLE[EOM Date],"="&amp;EOMONTH(Dashboard!$I$7,0),Data_TABLE[Customer],"="&amp;Calc!U3695),"")</f>
        <v/>
      </c>
    </row>
    <row r="3696" spans="22:22" x14ac:dyDescent="0.2">
      <c r="V3696" s="18" t="str">
        <f>IF(U3696&lt;&gt;"",SUMIFS(Data_TABLE[Total Value Sold],Data_TABLE[EOM Date],"="&amp;EOMONTH(Dashboard!$I$7,0),Data_TABLE[Customer],"="&amp;Calc!U3696),"")</f>
        <v/>
      </c>
    </row>
    <row r="3697" spans="22:22" x14ac:dyDescent="0.2">
      <c r="V3697" s="18" t="str">
        <f>IF(U3697&lt;&gt;"",SUMIFS(Data_TABLE[Total Value Sold],Data_TABLE[EOM Date],"="&amp;EOMONTH(Dashboard!$I$7,0),Data_TABLE[Customer],"="&amp;Calc!U3697),"")</f>
        <v/>
      </c>
    </row>
    <row r="3698" spans="22:22" x14ac:dyDescent="0.2">
      <c r="V3698" s="18" t="str">
        <f>IF(U3698&lt;&gt;"",SUMIFS(Data_TABLE[Total Value Sold],Data_TABLE[EOM Date],"="&amp;EOMONTH(Dashboard!$I$7,0),Data_TABLE[Customer],"="&amp;Calc!U3698),"")</f>
        <v/>
      </c>
    </row>
    <row r="3699" spans="22:22" x14ac:dyDescent="0.2">
      <c r="V3699" s="18" t="str">
        <f>IF(U3699&lt;&gt;"",SUMIFS(Data_TABLE[Total Value Sold],Data_TABLE[EOM Date],"="&amp;EOMONTH(Dashboard!$I$7,0),Data_TABLE[Customer],"="&amp;Calc!U3699),"")</f>
        <v/>
      </c>
    </row>
    <row r="3700" spans="22:22" x14ac:dyDescent="0.2">
      <c r="V3700" s="18" t="str">
        <f>IF(U3700&lt;&gt;"",SUMIFS(Data_TABLE[Total Value Sold],Data_TABLE[EOM Date],"="&amp;EOMONTH(Dashboard!$I$7,0),Data_TABLE[Customer],"="&amp;Calc!U3700),"")</f>
        <v/>
      </c>
    </row>
    <row r="3701" spans="22:22" x14ac:dyDescent="0.2">
      <c r="V3701" s="18" t="str">
        <f>IF(U3701&lt;&gt;"",SUMIFS(Data_TABLE[Total Value Sold],Data_TABLE[EOM Date],"="&amp;EOMONTH(Dashboard!$I$7,0),Data_TABLE[Customer],"="&amp;Calc!U3701),"")</f>
        <v/>
      </c>
    </row>
    <row r="3702" spans="22:22" x14ac:dyDescent="0.2">
      <c r="V3702" s="18" t="str">
        <f>IF(U3702&lt;&gt;"",SUMIFS(Data_TABLE[Total Value Sold],Data_TABLE[EOM Date],"="&amp;EOMONTH(Dashboard!$I$7,0),Data_TABLE[Customer],"="&amp;Calc!U3702),"")</f>
        <v/>
      </c>
    </row>
    <row r="3703" spans="22:22" x14ac:dyDescent="0.2">
      <c r="V3703" s="18" t="str">
        <f>IF(U3703&lt;&gt;"",SUMIFS(Data_TABLE[Total Value Sold],Data_TABLE[EOM Date],"="&amp;EOMONTH(Dashboard!$I$7,0),Data_TABLE[Customer],"="&amp;Calc!U3703),"")</f>
        <v/>
      </c>
    </row>
    <row r="3704" spans="22:22" x14ac:dyDescent="0.2">
      <c r="V3704" s="18" t="str">
        <f>IF(U3704&lt;&gt;"",SUMIFS(Data_TABLE[Total Value Sold],Data_TABLE[EOM Date],"="&amp;EOMONTH(Dashboard!$I$7,0),Data_TABLE[Customer],"="&amp;Calc!U3704),"")</f>
        <v/>
      </c>
    </row>
    <row r="3705" spans="22:22" x14ac:dyDescent="0.2">
      <c r="V3705" s="18" t="str">
        <f>IF(U3705&lt;&gt;"",SUMIFS(Data_TABLE[Total Value Sold],Data_TABLE[EOM Date],"="&amp;EOMONTH(Dashboard!$I$7,0),Data_TABLE[Customer],"="&amp;Calc!U3705),"")</f>
        <v/>
      </c>
    </row>
    <row r="3706" spans="22:22" x14ac:dyDescent="0.2">
      <c r="V3706" s="18" t="str">
        <f>IF(U3706&lt;&gt;"",SUMIFS(Data_TABLE[Total Value Sold],Data_TABLE[EOM Date],"="&amp;EOMONTH(Dashboard!$I$7,0),Data_TABLE[Customer],"="&amp;Calc!U3706),"")</f>
        <v/>
      </c>
    </row>
    <row r="3707" spans="22:22" x14ac:dyDescent="0.2">
      <c r="V3707" s="18" t="str">
        <f>IF(U3707&lt;&gt;"",SUMIFS(Data_TABLE[Total Value Sold],Data_TABLE[EOM Date],"="&amp;EOMONTH(Dashboard!$I$7,0),Data_TABLE[Customer],"="&amp;Calc!U3707),"")</f>
        <v/>
      </c>
    </row>
    <row r="3708" spans="22:22" x14ac:dyDescent="0.2">
      <c r="V3708" s="18" t="str">
        <f>IF(U3708&lt;&gt;"",SUMIFS(Data_TABLE[Total Value Sold],Data_TABLE[EOM Date],"="&amp;EOMONTH(Dashboard!$I$7,0),Data_TABLE[Customer],"="&amp;Calc!U3708),"")</f>
        <v/>
      </c>
    </row>
    <row r="3709" spans="22:22" x14ac:dyDescent="0.2">
      <c r="V3709" s="18" t="str">
        <f>IF(U3709&lt;&gt;"",SUMIFS(Data_TABLE[Total Value Sold],Data_TABLE[EOM Date],"="&amp;EOMONTH(Dashboard!$I$7,0),Data_TABLE[Customer],"="&amp;Calc!U3709),"")</f>
        <v/>
      </c>
    </row>
    <row r="3710" spans="22:22" x14ac:dyDescent="0.2">
      <c r="V3710" s="18" t="str">
        <f>IF(U3710&lt;&gt;"",SUMIFS(Data_TABLE[Total Value Sold],Data_TABLE[EOM Date],"="&amp;EOMONTH(Dashboard!$I$7,0),Data_TABLE[Customer],"="&amp;Calc!U3710),"")</f>
        <v/>
      </c>
    </row>
    <row r="3711" spans="22:22" x14ac:dyDescent="0.2">
      <c r="V3711" s="18" t="str">
        <f>IF(U3711&lt;&gt;"",SUMIFS(Data_TABLE[Total Value Sold],Data_TABLE[EOM Date],"="&amp;EOMONTH(Dashboard!$I$7,0),Data_TABLE[Customer],"="&amp;Calc!U3711),"")</f>
        <v/>
      </c>
    </row>
    <row r="3712" spans="22:22" x14ac:dyDescent="0.2">
      <c r="V3712" s="18" t="str">
        <f>IF(U3712&lt;&gt;"",SUMIFS(Data_TABLE[Total Value Sold],Data_TABLE[EOM Date],"="&amp;EOMONTH(Dashboard!$I$7,0),Data_TABLE[Customer],"="&amp;Calc!U3712),"")</f>
        <v/>
      </c>
    </row>
    <row r="3713" spans="22:22" x14ac:dyDescent="0.2">
      <c r="V3713" s="18" t="str">
        <f>IF(U3713&lt;&gt;"",SUMIFS(Data_TABLE[Total Value Sold],Data_TABLE[EOM Date],"="&amp;EOMONTH(Dashboard!$I$7,0),Data_TABLE[Customer],"="&amp;Calc!U3713),"")</f>
        <v/>
      </c>
    </row>
    <row r="3714" spans="22:22" x14ac:dyDescent="0.2">
      <c r="V3714" s="18" t="str">
        <f>IF(U3714&lt;&gt;"",SUMIFS(Data_TABLE[Total Value Sold],Data_TABLE[EOM Date],"="&amp;EOMONTH(Dashboard!$I$7,0),Data_TABLE[Customer],"="&amp;Calc!U3714),"")</f>
        <v/>
      </c>
    </row>
    <row r="3715" spans="22:22" x14ac:dyDescent="0.2">
      <c r="V3715" s="18" t="str">
        <f>IF(U3715&lt;&gt;"",SUMIFS(Data_TABLE[Total Value Sold],Data_TABLE[EOM Date],"="&amp;EOMONTH(Dashboard!$I$7,0),Data_TABLE[Customer],"="&amp;Calc!U3715),"")</f>
        <v/>
      </c>
    </row>
    <row r="3716" spans="22:22" x14ac:dyDescent="0.2">
      <c r="V3716" s="18" t="str">
        <f>IF(U3716&lt;&gt;"",SUMIFS(Data_TABLE[Total Value Sold],Data_TABLE[EOM Date],"="&amp;EOMONTH(Dashboard!$I$7,0),Data_TABLE[Customer],"="&amp;Calc!U3716),"")</f>
        <v/>
      </c>
    </row>
    <row r="3717" spans="22:22" x14ac:dyDescent="0.2">
      <c r="V3717" s="18" t="str">
        <f>IF(U3717&lt;&gt;"",SUMIFS(Data_TABLE[Total Value Sold],Data_TABLE[EOM Date],"="&amp;EOMONTH(Dashboard!$I$7,0),Data_TABLE[Customer],"="&amp;Calc!U3717),"")</f>
        <v/>
      </c>
    </row>
    <row r="3718" spans="22:22" x14ac:dyDescent="0.2">
      <c r="V3718" s="18" t="str">
        <f>IF(U3718&lt;&gt;"",SUMIFS(Data_TABLE[Total Value Sold],Data_TABLE[EOM Date],"="&amp;EOMONTH(Dashboard!$I$7,0),Data_TABLE[Customer],"="&amp;Calc!U3718),"")</f>
        <v/>
      </c>
    </row>
    <row r="3719" spans="22:22" x14ac:dyDescent="0.2">
      <c r="V3719" s="18" t="str">
        <f>IF(U3719&lt;&gt;"",SUMIFS(Data_TABLE[Total Value Sold],Data_TABLE[EOM Date],"="&amp;EOMONTH(Dashboard!$I$7,0),Data_TABLE[Customer],"="&amp;Calc!U3719),"")</f>
        <v/>
      </c>
    </row>
    <row r="3720" spans="22:22" x14ac:dyDescent="0.2">
      <c r="V3720" s="18" t="str">
        <f>IF(U3720&lt;&gt;"",SUMIFS(Data_TABLE[Total Value Sold],Data_TABLE[EOM Date],"="&amp;EOMONTH(Dashboard!$I$7,0),Data_TABLE[Customer],"="&amp;Calc!U3720),"")</f>
        <v/>
      </c>
    </row>
    <row r="3721" spans="22:22" x14ac:dyDescent="0.2">
      <c r="V3721" s="18" t="str">
        <f>IF(U3721&lt;&gt;"",SUMIFS(Data_TABLE[Total Value Sold],Data_TABLE[EOM Date],"="&amp;EOMONTH(Dashboard!$I$7,0),Data_TABLE[Customer],"="&amp;Calc!U3721),"")</f>
        <v/>
      </c>
    </row>
    <row r="3722" spans="22:22" x14ac:dyDescent="0.2">
      <c r="V3722" s="18" t="str">
        <f>IF(U3722&lt;&gt;"",SUMIFS(Data_TABLE[Total Value Sold],Data_TABLE[EOM Date],"="&amp;EOMONTH(Dashboard!$I$7,0),Data_TABLE[Customer],"="&amp;Calc!U3722),"")</f>
        <v/>
      </c>
    </row>
    <row r="3723" spans="22:22" x14ac:dyDescent="0.2">
      <c r="V3723" s="18" t="str">
        <f>IF(U3723&lt;&gt;"",SUMIFS(Data_TABLE[Total Value Sold],Data_TABLE[EOM Date],"="&amp;EOMONTH(Dashboard!$I$7,0),Data_TABLE[Customer],"="&amp;Calc!U3723),"")</f>
        <v/>
      </c>
    </row>
    <row r="3724" spans="22:22" x14ac:dyDescent="0.2">
      <c r="V3724" s="18" t="str">
        <f>IF(U3724&lt;&gt;"",SUMIFS(Data_TABLE[Total Value Sold],Data_TABLE[EOM Date],"="&amp;EOMONTH(Dashboard!$I$7,0),Data_TABLE[Customer],"="&amp;Calc!U3724),"")</f>
        <v/>
      </c>
    </row>
    <row r="3725" spans="22:22" x14ac:dyDescent="0.2">
      <c r="V3725" s="18" t="str">
        <f>IF(U3725&lt;&gt;"",SUMIFS(Data_TABLE[Total Value Sold],Data_TABLE[EOM Date],"="&amp;EOMONTH(Dashboard!$I$7,0),Data_TABLE[Customer],"="&amp;Calc!U3725),"")</f>
        <v/>
      </c>
    </row>
    <row r="3726" spans="22:22" x14ac:dyDescent="0.2">
      <c r="V3726" s="18" t="str">
        <f>IF(U3726&lt;&gt;"",SUMIFS(Data_TABLE[Total Value Sold],Data_TABLE[EOM Date],"="&amp;EOMONTH(Dashboard!$I$7,0),Data_TABLE[Customer],"="&amp;Calc!U3726),"")</f>
        <v/>
      </c>
    </row>
    <row r="3727" spans="22:22" x14ac:dyDescent="0.2">
      <c r="V3727" s="18" t="str">
        <f>IF(U3727&lt;&gt;"",SUMIFS(Data_TABLE[Total Value Sold],Data_TABLE[EOM Date],"="&amp;EOMONTH(Dashboard!$I$7,0),Data_TABLE[Customer],"="&amp;Calc!U3727),"")</f>
        <v/>
      </c>
    </row>
    <row r="3728" spans="22:22" x14ac:dyDescent="0.2">
      <c r="V3728" s="18" t="str">
        <f>IF(U3728&lt;&gt;"",SUMIFS(Data_TABLE[Total Value Sold],Data_TABLE[EOM Date],"="&amp;EOMONTH(Dashboard!$I$7,0),Data_TABLE[Customer],"="&amp;Calc!U3728),"")</f>
        <v/>
      </c>
    </row>
    <row r="3729" spans="22:22" x14ac:dyDescent="0.2">
      <c r="V3729" s="18" t="str">
        <f>IF(U3729&lt;&gt;"",SUMIFS(Data_TABLE[Total Value Sold],Data_TABLE[EOM Date],"="&amp;EOMONTH(Dashboard!$I$7,0),Data_TABLE[Customer],"="&amp;Calc!U3729),"")</f>
        <v/>
      </c>
    </row>
    <row r="3730" spans="22:22" x14ac:dyDescent="0.2">
      <c r="V3730" s="18" t="str">
        <f>IF(U3730&lt;&gt;"",SUMIFS(Data_TABLE[Total Value Sold],Data_TABLE[EOM Date],"="&amp;EOMONTH(Dashboard!$I$7,0),Data_TABLE[Customer],"="&amp;Calc!U3730),"")</f>
        <v/>
      </c>
    </row>
    <row r="3731" spans="22:22" x14ac:dyDescent="0.2">
      <c r="V3731" s="18" t="str">
        <f>IF(U3731&lt;&gt;"",SUMIFS(Data_TABLE[Total Value Sold],Data_TABLE[EOM Date],"="&amp;EOMONTH(Dashboard!$I$7,0),Data_TABLE[Customer],"="&amp;Calc!U3731),"")</f>
        <v/>
      </c>
    </row>
    <row r="3732" spans="22:22" x14ac:dyDescent="0.2">
      <c r="V3732" s="18" t="str">
        <f>IF(U3732&lt;&gt;"",SUMIFS(Data_TABLE[Total Value Sold],Data_TABLE[EOM Date],"="&amp;EOMONTH(Dashboard!$I$7,0),Data_TABLE[Customer],"="&amp;Calc!U3732),"")</f>
        <v/>
      </c>
    </row>
    <row r="3733" spans="22:22" x14ac:dyDescent="0.2">
      <c r="V3733" s="18" t="str">
        <f>IF(U3733&lt;&gt;"",SUMIFS(Data_TABLE[Total Value Sold],Data_TABLE[EOM Date],"="&amp;EOMONTH(Dashboard!$I$7,0),Data_TABLE[Customer],"="&amp;Calc!U3733),"")</f>
        <v/>
      </c>
    </row>
    <row r="3734" spans="22:22" x14ac:dyDescent="0.2">
      <c r="V3734" s="18" t="str">
        <f>IF(U3734&lt;&gt;"",SUMIFS(Data_TABLE[Total Value Sold],Data_TABLE[EOM Date],"="&amp;EOMONTH(Dashboard!$I$7,0),Data_TABLE[Customer],"="&amp;Calc!U3734),"")</f>
        <v/>
      </c>
    </row>
    <row r="3735" spans="22:22" x14ac:dyDescent="0.2">
      <c r="V3735" s="18" t="str">
        <f>IF(U3735&lt;&gt;"",SUMIFS(Data_TABLE[Total Value Sold],Data_TABLE[EOM Date],"="&amp;EOMONTH(Dashboard!$I$7,0),Data_TABLE[Customer],"="&amp;Calc!U3735),"")</f>
        <v/>
      </c>
    </row>
    <row r="3736" spans="22:22" x14ac:dyDescent="0.2">
      <c r="V3736" s="18" t="str">
        <f>IF(U3736&lt;&gt;"",SUMIFS(Data_TABLE[Total Value Sold],Data_TABLE[EOM Date],"="&amp;EOMONTH(Dashboard!$I$7,0),Data_TABLE[Customer],"="&amp;Calc!U3736),"")</f>
        <v/>
      </c>
    </row>
    <row r="3737" spans="22:22" x14ac:dyDescent="0.2">
      <c r="V3737" s="18" t="str">
        <f>IF(U3737&lt;&gt;"",SUMIFS(Data_TABLE[Total Value Sold],Data_TABLE[EOM Date],"="&amp;EOMONTH(Dashboard!$I$7,0),Data_TABLE[Customer],"="&amp;Calc!U3737),"")</f>
        <v/>
      </c>
    </row>
    <row r="3738" spans="22:22" x14ac:dyDescent="0.2">
      <c r="V3738" s="18" t="str">
        <f>IF(U3738&lt;&gt;"",SUMIFS(Data_TABLE[Total Value Sold],Data_TABLE[EOM Date],"="&amp;EOMONTH(Dashboard!$I$7,0),Data_TABLE[Customer],"="&amp;Calc!U3738),"")</f>
        <v/>
      </c>
    </row>
    <row r="3739" spans="22:22" x14ac:dyDescent="0.2">
      <c r="V3739" s="18" t="str">
        <f>IF(U3739&lt;&gt;"",SUMIFS(Data_TABLE[Total Value Sold],Data_TABLE[EOM Date],"="&amp;EOMONTH(Dashboard!$I$7,0),Data_TABLE[Customer],"="&amp;Calc!U3739),"")</f>
        <v/>
      </c>
    </row>
    <row r="3740" spans="22:22" x14ac:dyDescent="0.2">
      <c r="V3740" s="18" t="str">
        <f>IF(U3740&lt;&gt;"",SUMIFS(Data_TABLE[Total Value Sold],Data_TABLE[EOM Date],"="&amp;EOMONTH(Dashboard!$I$7,0),Data_TABLE[Customer],"="&amp;Calc!U3740),"")</f>
        <v/>
      </c>
    </row>
    <row r="3741" spans="22:22" x14ac:dyDescent="0.2">
      <c r="V3741" s="18" t="str">
        <f>IF(U3741&lt;&gt;"",SUMIFS(Data_TABLE[Total Value Sold],Data_TABLE[EOM Date],"="&amp;EOMONTH(Dashboard!$I$7,0),Data_TABLE[Customer],"="&amp;Calc!U3741),"")</f>
        <v/>
      </c>
    </row>
    <row r="3742" spans="22:22" x14ac:dyDescent="0.2">
      <c r="V3742" s="18" t="str">
        <f>IF(U3742&lt;&gt;"",SUMIFS(Data_TABLE[Total Value Sold],Data_TABLE[EOM Date],"="&amp;EOMONTH(Dashboard!$I$7,0),Data_TABLE[Customer],"="&amp;Calc!U3742),"")</f>
        <v/>
      </c>
    </row>
    <row r="3743" spans="22:22" x14ac:dyDescent="0.2">
      <c r="V3743" s="18" t="str">
        <f>IF(U3743&lt;&gt;"",SUMIFS(Data_TABLE[Total Value Sold],Data_TABLE[EOM Date],"="&amp;EOMONTH(Dashboard!$I$7,0),Data_TABLE[Customer],"="&amp;Calc!U3743),"")</f>
        <v/>
      </c>
    </row>
    <row r="3744" spans="22:22" x14ac:dyDescent="0.2">
      <c r="V3744" s="18" t="str">
        <f>IF(U3744&lt;&gt;"",SUMIFS(Data_TABLE[Total Value Sold],Data_TABLE[EOM Date],"="&amp;EOMONTH(Dashboard!$I$7,0),Data_TABLE[Customer],"="&amp;Calc!U3744),"")</f>
        <v/>
      </c>
    </row>
    <row r="3745" spans="22:22" x14ac:dyDescent="0.2">
      <c r="V3745" s="18" t="str">
        <f>IF(U3745&lt;&gt;"",SUMIFS(Data_TABLE[Total Value Sold],Data_TABLE[EOM Date],"="&amp;EOMONTH(Dashboard!$I$7,0),Data_TABLE[Customer],"="&amp;Calc!U3745),"")</f>
        <v/>
      </c>
    </row>
    <row r="3746" spans="22:22" x14ac:dyDescent="0.2">
      <c r="V3746" s="18" t="str">
        <f>IF(U3746&lt;&gt;"",SUMIFS(Data_TABLE[Total Value Sold],Data_TABLE[EOM Date],"="&amp;EOMONTH(Dashboard!$I$7,0),Data_TABLE[Customer],"="&amp;Calc!U3746),"")</f>
        <v/>
      </c>
    </row>
    <row r="3747" spans="22:22" x14ac:dyDescent="0.2">
      <c r="V3747" s="18" t="str">
        <f>IF(U3747&lt;&gt;"",SUMIFS(Data_TABLE[Total Value Sold],Data_TABLE[EOM Date],"="&amp;EOMONTH(Dashboard!$I$7,0),Data_TABLE[Customer],"="&amp;Calc!U3747),"")</f>
        <v/>
      </c>
    </row>
    <row r="3748" spans="22:22" x14ac:dyDescent="0.2">
      <c r="V3748" s="18" t="str">
        <f>IF(U3748&lt;&gt;"",SUMIFS(Data_TABLE[Total Value Sold],Data_TABLE[EOM Date],"="&amp;EOMONTH(Dashboard!$I$7,0),Data_TABLE[Customer],"="&amp;Calc!U3748),"")</f>
        <v/>
      </c>
    </row>
    <row r="3749" spans="22:22" x14ac:dyDescent="0.2">
      <c r="V3749" s="18" t="str">
        <f>IF(U3749&lt;&gt;"",SUMIFS(Data_TABLE[Total Value Sold],Data_TABLE[EOM Date],"="&amp;EOMONTH(Dashboard!$I$7,0),Data_TABLE[Customer],"="&amp;Calc!U3749),"")</f>
        <v/>
      </c>
    </row>
    <row r="3750" spans="22:22" x14ac:dyDescent="0.2">
      <c r="V3750" s="18" t="str">
        <f>IF(U3750&lt;&gt;"",SUMIFS(Data_TABLE[Total Value Sold],Data_TABLE[EOM Date],"="&amp;EOMONTH(Dashboard!$I$7,0),Data_TABLE[Customer],"="&amp;Calc!U3750),"")</f>
        <v/>
      </c>
    </row>
    <row r="3751" spans="22:22" x14ac:dyDescent="0.2">
      <c r="V3751" s="18" t="str">
        <f>IF(U3751&lt;&gt;"",SUMIFS(Data_TABLE[Total Value Sold],Data_TABLE[EOM Date],"="&amp;EOMONTH(Dashboard!$I$7,0),Data_TABLE[Customer],"="&amp;Calc!U3751),"")</f>
        <v/>
      </c>
    </row>
    <row r="3752" spans="22:22" x14ac:dyDescent="0.2">
      <c r="V3752" s="18" t="str">
        <f>IF(U3752&lt;&gt;"",SUMIFS(Data_TABLE[Total Value Sold],Data_TABLE[EOM Date],"="&amp;EOMONTH(Dashboard!$I$7,0),Data_TABLE[Customer],"="&amp;Calc!U3752),"")</f>
        <v/>
      </c>
    </row>
    <row r="3753" spans="22:22" x14ac:dyDescent="0.2">
      <c r="V3753" s="18" t="str">
        <f>IF(U3753&lt;&gt;"",SUMIFS(Data_TABLE[Total Value Sold],Data_TABLE[EOM Date],"="&amp;EOMONTH(Dashboard!$I$7,0),Data_TABLE[Customer],"="&amp;Calc!U3753),"")</f>
        <v/>
      </c>
    </row>
    <row r="3754" spans="22:22" x14ac:dyDescent="0.2">
      <c r="V3754" s="18" t="str">
        <f>IF(U3754&lt;&gt;"",SUMIFS(Data_TABLE[Total Value Sold],Data_TABLE[EOM Date],"="&amp;EOMONTH(Dashboard!$I$7,0),Data_TABLE[Customer],"="&amp;Calc!U3754),"")</f>
        <v/>
      </c>
    </row>
    <row r="3755" spans="22:22" x14ac:dyDescent="0.2">
      <c r="V3755" s="18" t="str">
        <f>IF(U3755&lt;&gt;"",SUMIFS(Data_TABLE[Total Value Sold],Data_TABLE[EOM Date],"="&amp;EOMONTH(Dashboard!$I$7,0),Data_TABLE[Customer],"="&amp;Calc!U3755),"")</f>
        <v/>
      </c>
    </row>
    <row r="3756" spans="22:22" x14ac:dyDescent="0.2">
      <c r="V3756" s="18" t="str">
        <f>IF(U3756&lt;&gt;"",SUMIFS(Data_TABLE[Total Value Sold],Data_TABLE[EOM Date],"="&amp;EOMONTH(Dashboard!$I$7,0),Data_TABLE[Customer],"="&amp;Calc!U3756),"")</f>
        <v/>
      </c>
    </row>
    <row r="3757" spans="22:22" x14ac:dyDescent="0.2">
      <c r="V3757" s="18" t="str">
        <f>IF(U3757&lt;&gt;"",SUMIFS(Data_TABLE[Total Value Sold],Data_TABLE[EOM Date],"="&amp;EOMONTH(Dashboard!$I$7,0),Data_TABLE[Customer],"="&amp;Calc!U3757),"")</f>
        <v/>
      </c>
    </row>
    <row r="3758" spans="22:22" x14ac:dyDescent="0.2">
      <c r="V3758" s="18" t="str">
        <f>IF(U3758&lt;&gt;"",SUMIFS(Data_TABLE[Total Value Sold],Data_TABLE[EOM Date],"="&amp;EOMONTH(Dashboard!$I$7,0),Data_TABLE[Customer],"="&amp;Calc!U3758),"")</f>
        <v/>
      </c>
    </row>
    <row r="3759" spans="22:22" x14ac:dyDescent="0.2">
      <c r="V3759" s="18" t="str">
        <f>IF(U3759&lt;&gt;"",SUMIFS(Data_TABLE[Total Value Sold],Data_TABLE[EOM Date],"="&amp;EOMONTH(Dashboard!$I$7,0),Data_TABLE[Customer],"="&amp;Calc!U3759),"")</f>
        <v/>
      </c>
    </row>
    <row r="3760" spans="22:22" x14ac:dyDescent="0.2">
      <c r="V3760" s="18" t="str">
        <f>IF(U3760&lt;&gt;"",SUMIFS(Data_TABLE[Total Value Sold],Data_TABLE[EOM Date],"="&amp;EOMONTH(Dashboard!$I$7,0),Data_TABLE[Customer],"="&amp;Calc!U3760),"")</f>
        <v/>
      </c>
    </row>
    <row r="3761" spans="22:22" x14ac:dyDescent="0.2">
      <c r="V3761" s="18" t="str">
        <f>IF(U3761&lt;&gt;"",SUMIFS(Data_TABLE[Total Value Sold],Data_TABLE[EOM Date],"="&amp;EOMONTH(Dashboard!$I$7,0),Data_TABLE[Customer],"="&amp;Calc!U3761),"")</f>
        <v/>
      </c>
    </row>
    <row r="3762" spans="22:22" x14ac:dyDescent="0.2">
      <c r="V3762" s="18" t="str">
        <f>IF(U3762&lt;&gt;"",SUMIFS(Data_TABLE[Total Value Sold],Data_TABLE[EOM Date],"="&amp;EOMONTH(Dashboard!$I$7,0),Data_TABLE[Customer],"="&amp;Calc!U3762),"")</f>
        <v/>
      </c>
    </row>
    <row r="3763" spans="22:22" x14ac:dyDescent="0.2">
      <c r="V3763" s="18" t="str">
        <f>IF(U3763&lt;&gt;"",SUMIFS(Data_TABLE[Total Value Sold],Data_TABLE[EOM Date],"="&amp;EOMONTH(Dashboard!$I$7,0),Data_TABLE[Customer],"="&amp;Calc!U3763),"")</f>
        <v/>
      </c>
    </row>
    <row r="3764" spans="22:22" x14ac:dyDescent="0.2">
      <c r="V3764" s="18" t="str">
        <f>IF(U3764&lt;&gt;"",SUMIFS(Data_TABLE[Total Value Sold],Data_TABLE[EOM Date],"="&amp;EOMONTH(Dashboard!$I$7,0),Data_TABLE[Customer],"="&amp;Calc!U3764),"")</f>
        <v/>
      </c>
    </row>
    <row r="3765" spans="22:22" x14ac:dyDescent="0.2">
      <c r="V3765" s="18" t="str">
        <f>IF(U3765&lt;&gt;"",SUMIFS(Data_TABLE[Total Value Sold],Data_TABLE[EOM Date],"="&amp;EOMONTH(Dashboard!$I$7,0),Data_TABLE[Customer],"="&amp;Calc!U3765),"")</f>
        <v/>
      </c>
    </row>
    <row r="3766" spans="22:22" x14ac:dyDescent="0.2">
      <c r="V3766" s="18" t="str">
        <f>IF(U3766&lt;&gt;"",SUMIFS(Data_TABLE[Total Value Sold],Data_TABLE[EOM Date],"="&amp;EOMONTH(Dashboard!$I$7,0),Data_TABLE[Customer],"="&amp;Calc!U3766),"")</f>
        <v/>
      </c>
    </row>
    <row r="3767" spans="22:22" x14ac:dyDescent="0.2">
      <c r="V3767" s="18" t="str">
        <f>IF(U3767&lt;&gt;"",SUMIFS(Data_TABLE[Total Value Sold],Data_TABLE[EOM Date],"="&amp;EOMONTH(Dashboard!$I$7,0),Data_TABLE[Customer],"="&amp;Calc!U3767),"")</f>
        <v/>
      </c>
    </row>
    <row r="3768" spans="22:22" x14ac:dyDescent="0.2">
      <c r="V3768" s="18" t="str">
        <f>IF(U3768&lt;&gt;"",SUMIFS(Data_TABLE[Total Value Sold],Data_TABLE[EOM Date],"="&amp;EOMONTH(Dashboard!$I$7,0),Data_TABLE[Customer],"="&amp;Calc!U3768),"")</f>
        <v/>
      </c>
    </row>
    <row r="3769" spans="22:22" x14ac:dyDescent="0.2">
      <c r="V3769" s="18" t="str">
        <f>IF(U3769&lt;&gt;"",SUMIFS(Data_TABLE[Total Value Sold],Data_TABLE[EOM Date],"="&amp;EOMONTH(Dashboard!$I$7,0),Data_TABLE[Customer],"="&amp;Calc!U3769),"")</f>
        <v/>
      </c>
    </row>
    <row r="3770" spans="22:22" x14ac:dyDescent="0.2">
      <c r="V3770" s="18" t="str">
        <f>IF(U3770&lt;&gt;"",SUMIFS(Data_TABLE[Total Value Sold],Data_TABLE[EOM Date],"="&amp;EOMONTH(Dashboard!$I$7,0),Data_TABLE[Customer],"="&amp;Calc!U3770),"")</f>
        <v/>
      </c>
    </row>
    <row r="3771" spans="22:22" x14ac:dyDescent="0.2">
      <c r="V3771" s="18" t="str">
        <f>IF(U3771&lt;&gt;"",SUMIFS(Data_TABLE[Total Value Sold],Data_TABLE[EOM Date],"="&amp;EOMONTH(Dashboard!$I$7,0),Data_TABLE[Customer],"="&amp;Calc!U3771),"")</f>
        <v/>
      </c>
    </row>
    <row r="3772" spans="22:22" x14ac:dyDescent="0.2">
      <c r="V3772" s="18" t="str">
        <f>IF(U3772&lt;&gt;"",SUMIFS(Data_TABLE[Total Value Sold],Data_TABLE[EOM Date],"="&amp;EOMONTH(Dashboard!$I$7,0),Data_TABLE[Customer],"="&amp;Calc!U3772),"")</f>
        <v/>
      </c>
    </row>
    <row r="3773" spans="22:22" x14ac:dyDescent="0.2">
      <c r="V3773" s="18" t="str">
        <f>IF(U3773&lt;&gt;"",SUMIFS(Data_TABLE[Total Value Sold],Data_TABLE[EOM Date],"="&amp;EOMONTH(Dashboard!$I$7,0),Data_TABLE[Customer],"="&amp;Calc!U3773),"")</f>
        <v/>
      </c>
    </row>
    <row r="3774" spans="22:22" x14ac:dyDescent="0.2">
      <c r="V3774" s="18" t="str">
        <f>IF(U3774&lt;&gt;"",SUMIFS(Data_TABLE[Total Value Sold],Data_TABLE[EOM Date],"="&amp;EOMONTH(Dashboard!$I$7,0),Data_TABLE[Customer],"="&amp;Calc!U3774),"")</f>
        <v/>
      </c>
    </row>
    <row r="3775" spans="22:22" x14ac:dyDescent="0.2">
      <c r="V3775" s="18" t="str">
        <f>IF(U3775&lt;&gt;"",SUMIFS(Data_TABLE[Total Value Sold],Data_TABLE[EOM Date],"="&amp;EOMONTH(Dashboard!$I$7,0),Data_TABLE[Customer],"="&amp;Calc!U3775),"")</f>
        <v/>
      </c>
    </row>
    <row r="3776" spans="22:22" x14ac:dyDescent="0.2">
      <c r="V3776" s="18" t="str">
        <f>IF(U3776&lt;&gt;"",SUMIFS(Data_TABLE[Total Value Sold],Data_TABLE[EOM Date],"="&amp;EOMONTH(Dashboard!$I$7,0),Data_TABLE[Customer],"="&amp;Calc!U3776),"")</f>
        <v/>
      </c>
    </row>
    <row r="3777" spans="22:22" x14ac:dyDescent="0.2">
      <c r="V3777" s="18" t="str">
        <f>IF(U3777&lt;&gt;"",SUMIFS(Data_TABLE[Total Value Sold],Data_TABLE[EOM Date],"="&amp;EOMONTH(Dashboard!$I$7,0),Data_TABLE[Customer],"="&amp;Calc!U3777),"")</f>
        <v/>
      </c>
    </row>
    <row r="3778" spans="22:22" x14ac:dyDescent="0.2">
      <c r="V3778" s="18" t="str">
        <f>IF(U3778&lt;&gt;"",SUMIFS(Data_TABLE[Total Value Sold],Data_TABLE[EOM Date],"="&amp;EOMONTH(Dashboard!$I$7,0),Data_TABLE[Customer],"="&amp;Calc!U3778),"")</f>
        <v/>
      </c>
    </row>
    <row r="3779" spans="22:22" x14ac:dyDescent="0.2">
      <c r="V3779" s="18" t="str">
        <f>IF(U3779&lt;&gt;"",SUMIFS(Data_TABLE[Total Value Sold],Data_TABLE[EOM Date],"="&amp;EOMONTH(Dashboard!$I$7,0),Data_TABLE[Customer],"="&amp;Calc!U3779),"")</f>
        <v/>
      </c>
    </row>
    <row r="3780" spans="22:22" x14ac:dyDescent="0.2">
      <c r="V3780" s="18" t="str">
        <f>IF(U3780&lt;&gt;"",SUMIFS(Data_TABLE[Total Value Sold],Data_TABLE[EOM Date],"="&amp;EOMONTH(Dashboard!$I$7,0),Data_TABLE[Customer],"="&amp;Calc!U3780),"")</f>
        <v/>
      </c>
    </row>
    <row r="3781" spans="22:22" x14ac:dyDescent="0.2">
      <c r="V3781" s="18" t="str">
        <f>IF(U3781&lt;&gt;"",SUMIFS(Data_TABLE[Total Value Sold],Data_TABLE[EOM Date],"="&amp;EOMONTH(Dashboard!$I$7,0),Data_TABLE[Customer],"="&amp;Calc!U3781),"")</f>
        <v/>
      </c>
    </row>
    <row r="3782" spans="22:22" x14ac:dyDescent="0.2">
      <c r="V3782" s="18" t="str">
        <f>IF(U3782&lt;&gt;"",SUMIFS(Data_TABLE[Total Value Sold],Data_TABLE[EOM Date],"="&amp;EOMONTH(Dashboard!$I$7,0),Data_TABLE[Customer],"="&amp;Calc!U3782),"")</f>
        <v/>
      </c>
    </row>
    <row r="3783" spans="22:22" x14ac:dyDescent="0.2">
      <c r="V3783" s="18" t="str">
        <f>IF(U3783&lt;&gt;"",SUMIFS(Data_TABLE[Total Value Sold],Data_TABLE[EOM Date],"="&amp;EOMONTH(Dashboard!$I$7,0),Data_TABLE[Customer],"="&amp;Calc!U3783),"")</f>
        <v/>
      </c>
    </row>
    <row r="3784" spans="22:22" x14ac:dyDescent="0.2">
      <c r="V3784" s="18" t="str">
        <f>IF(U3784&lt;&gt;"",SUMIFS(Data_TABLE[Total Value Sold],Data_TABLE[EOM Date],"="&amp;EOMONTH(Dashboard!$I$7,0),Data_TABLE[Customer],"="&amp;Calc!U3784),"")</f>
        <v/>
      </c>
    </row>
    <row r="3785" spans="22:22" x14ac:dyDescent="0.2">
      <c r="V3785" s="18" t="str">
        <f>IF(U3785&lt;&gt;"",SUMIFS(Data_TABLE[Total Value Sold],Data_TABLE[EOM Date],"="&amp;EOMONTH(Dashboard!$I$7,0),Data_TABLE[Customer],"="&amp;Calc!U3785),"")</f>
        <v/>
      </c>
    </row>
    <row r="3786" spans="22:22" x14ac:dyDescent="0.2">
      <c r="V3786" s="18" t="str">
        <f>IF(U3786&lt;&gt;"",SUMIFS(Data_TABLE[Total Value Sold],Data_TABLE[EOM Date],"="&amp;EOMONTH(Dashboard!$I$7,0),Data_TABLE[Customer],"="&amp;Calc!U3786),"")</f>
        <v/>
      </c>
    </row>
    <row r="3787" spans="22:22" x14ac:dyDescent="0.2">
      <c r="V3787" s="18" t="str">
        <f>IF(U3787&lt;&gt;"",SUMIFS(Data_TABLE[Total Value Sold],Data_TABLE[EOM Date],"="&amp;EOMONTH(Dashboard!$I$7,0),Data_TABLE[Customer],"="&amp;Calc!U3787),"")</f>
        <v/>
      </c>
    </row>
    <row r="3788" spans="22:22" x14ac:dyDescent="0.2">
      <c r="V3788" s="18" t="str">
        <f>IF(U3788&lt;&gt;"",SUMIFS(Data_TABLE[Total Value Sold],Data_TABLE[EOM Date],"="&amp;EOMONTH(Dashboard!$I$7,0),Data_TABLE[Customer],"="&amp;Calc!U3788),"")</f>
        <v/>
      </c>
    </row>
    <row r="3789" spans="22:22" x14ac:dyDescent="0.2">
      <c r="V3789" s="18" t="str">
        <f>IF(U3789&lt;&gt;"",SUMIFS(Data_TABLE[Total Value Sold],Data_TABLE[EOM Date],"="&amp;EOMONTH(Dashboard!$I$7,0),Data_TABLE[Customer],"="&amp;Calc!U3789),"")</f>
        <v/>
      </c>
    </row>
    <row r="3790" spans="22:22" x14ac:dyDescent="0.2">
      <c r="V3790" s="18" t="str">
        <f>IF(U3790&lt;&gt;"",SUMIFS(Data_TABLE[Total Value Sold],Data_TABLE[EOM Date],"="&amp;EOMONTH(Dashboard!$I$7,0),Data_TABLE[Customer],"="&amp;Calc!U3790),"")</f>
        <v/>
      </c>
    </row>
    <row r="3791" spans="22:22" x14ac:dyDescent="0.2">
      <c r="V3791" s="18" t="str">
        <f>IF(U3791&lt;&gt;"",SUMIFS(Data_TABLE[Total Value Sold],Data_TABLE[EOM Date],"="&amp;EOMONTH(Dashboard!$I$7,0),Data_TABLE[Customer],"="&amp;Calc!U3791),"")</f>
        <v/>
      </c>
    </row>
    <row r="3792" spans="22:22" x14ac:dyDescent="0.2">
      <c r="V3792" s="18" t="str">
        <f>IF(U3792&lt;&gt;"",SUMIFS(Data_TABLE[Total Value Sold],Data_TABLE[EOM Date],"="&amp;EOMONTH(Dashboard!$I$7,0),Data_TABLE[Customer],"="&amp;Calc!U3792),"")</f>
        <v/>
      </c>
    </row>
    <row r="3793" spans="22:22" x14ac:dyDescent="0.2">
      <c r="V3793" s="18" t="str">
        <f>IF(U3793&lt;&gt;"",SUMIFS(Data_TABLE[Total Value Sold],Data_TABLE[EOM Date],"="&amp;EOMONTH(Dashboard!$I$7,0),Data_TABLE[Customer],"="&amp;Calc!U3793),"")</f>
        <v/>
      </c>
    </row>
    <row r="3794" spans="22:22" x14ac:dyDescent="0.2">
      <c r="V3794" s="18" t="str">
        <f>IF(U3794&lt;&gt;"",SUMIFS(Data_TABLE[Total Value Sold],Data_TABLE[EOM Date],"="&amp;EOMONTH(Dashboard!$I$7,0),Data_TABLE[Customer],"="&amp;Calc!U3794),"")</f>
        <v/>
      </c>
    </row>
    <row r="3795" spans="22:22" x14ac:dyDescent="0.2">
      <c r="V3795" s="18" t="str">
        <f>IF(U3795&lt;&gt;"",SUMIFS(Data_TABLE[Total Value Sold],Data_TABLE[EOM Date],"="&amp;EOMONTH(Dashboard!$I$7,0),Data_TABLE[Customer],"="&amp;Calc!U3795),"")</f>
        <v/>
      </c>
    </row>
    <row r="3796" spans="22:22" x14ac:dyDescent="0.2">
      <c r="V3796" s="18" t="str">
        <f>IF(U3796&lt;&gt;"",SUMIFS(Data_TABLE[Total Value Sold],Data_TABLE[EOM Date],"="&amp;EOMONTH(Dashboard!$I$7,0),Data_TABLE[Customer],"="&amp;Calc!U3796),"")</f>
        <v/>
      </c>
    </row>
    <row r="3797" spans="22:22" x14ac:dyDescent="0.2">
      <c r="V3797" s="18" t="str">
        <f>IF(U3797&lt;&gt;"",SUMIFS(Data_TABLE[Total Value Sold],Data_TABLE[EOM Date],"="&amp;EOMONTH(Dashboard!$I$7,0),Data_TABLE[Customer],"="&amp;Calc!U3797),"")</f>
        <v/>
      </c>
    </row>
    <row r="3798" spans="22:22" x14ac:dyDescent="0.2">
      <c r="V3798" s="18" t="str">
        <f>IF(U3798&lt;&gt;"",SUMIFS(Data_TABLE[Total Value Sold],Data_TABLE[EOM Date],"="&amp;EOMONTH(Dashboard!$I$7,0),Data_TABLE[Customer],"="&amp;Calc!U3798),"")</f>
        <v/>
      </c>
    </row>
    <row r="3799" spans="22:22" x14ac:dyDescent="0.2">
      <c r="V3799" s="18" t="str">
        <f>IF(U3799&lt;&gt;"",SUMIFS(Data_TABLE[Total Value Sold],Data_TABLE[EOM Date],"="&amp;EOMONTH(Dashboard!$I$7,0),Data_TABLE[Customer],"="&amp;Calc!U3799),"")</f>
        <v/>
      </c>
    </row>
    <row r="3800" spans="22:22" x14ac:dyDescent="0.2">
      <c r="V3800" s="18" t="str">
        <f>IF(U3800&lt;&gt;"",SUMIFS(Data_TABLE[Total Value Sold],Data_TABLE[EOM Date],"="&amp;EOMONTH(Dashboard!$I$7,0),Data_TABLE[Customer],"="&amp;Calc!U3800),"")</f>
        <v/>
      </c>
    </row>
    <row r="3801" spans="22:22" x14ac:dyDescent="0.2">
      <c r="V3801" s="18" t="str">
        <f>IF(U3801&lt;&gt;"",SUMIFS(Data_TABLE[Total Value Sold],Data_TABLE[EOM Date],"="&amp;EOMONTH(Dashboard!$I$7,0),Data_TABLE[Customer],"="&amp;Calc!U3801),"")</f>
        <v/>
      </c>
    </row>
    <row r="3802" spans="22:22" x14ac:dyDescent="0.2">
      <c r="V3802" s="18" t="str">
        <f>IF(U3802&lt;&gt;"",SUMIFS(Data_TABLE[Total Value Sold],Data_TABLE[EOM Date],"="&amp;EOMONTH(Dashboard!$I$7,0),Data_TABLE[Customer],"="&amp;Calc!U3802),"")</f>
        <v/>
      </c>
    </row>
    <row r="3803" spans="22:22" x14ac:dyDescent="0.2">
      <c r="V3803" s="18" t="str">
        <f>IF(U3803&lt;&gt;"",SUMIFS(Data_TABLE[Total Value Sold],Data_TABLE[EOM Date],"="&amp;EOMONTH(Dashboard!$I$7,0),Data_TABLE[Customer],"="&amp;Calc!U3803),"")</f>
        <v/>
      </c>
    </row>
    <row r="3804" spans="22:22" x14ac:dyDescent="0.2">
      <c r="V3804" s="18" t="str">
        <f>IF(U3804&lt;&gt;"",SUMIFS(Data_TABLE[Total Value Sold],Data_TABLE[EOM Date],"="&amp;EOMONTH(Dashboard!$I$7,0),Data_TABLE[Customer],"="&amp;Calc!U3804),"")</f>
        <v/>
      </c>
    </row>
    <row r="3805" spans="22:22" x14ac:dyDescent="0.2">
      <c r="V3805" s="18" t="str">
        <f>IF(U3805&lt;&gt;"",SUMIFS(Data_TABLE[Total Value Sold],Data_TABLE[EOM Date],"="&amp;EOMONTH(Dashboard!$I$7,0),Data_TABLE[Customer],"="&amp;Calc!U3805),"")</f>
        <v/>
      </c>
    </row>
    <row r="3806" spans="22:22" x14ac:dyDescent="0.2">
      <c r="V3806" s="18" t="str">
        <f>IF(U3806&lt;&gt;"",SUMIFS(Data_TABLE[Total Value Sold],Data_TABLE[EOM Date],"="&amp;EOMONTH(Dashboard!$I$7,0),Data_TABLE[Customer],"="&amp;Calc!U3806),"")</f>
        <v/>
      </c>
    </row>
    <row r="3807" spans="22:22" x14ac:dyDescent="0.2">
      <c r="V3807" s="18" t="str">
        <f>IF(U3807&lt;&gt;"",SUMIFS(Data_TABLE[Total Value Sold],Data_TABLE[EOM Date],"="&amp;EOMONTH(Dashboard!$I$7,0),Data_TABLE[Customer],"="&amp;Calc!U3807),"")</f>
        <v/>
      </c>
    </row>
    <row r="3808" spans="22:22" x14ac:dyDescent="0.2">
      <c r="V3808" s="18" t="str">
        <f>IF(U3808&lt;&gt;"",SUMIFS(Data_TABLE[Total Value Sold],Data_TABLE[EOM Date],"="&amp;EOMONTH(Dashboard!$I$7,0),Data_TABLE[Customer],"="&amp;Calc!U3808),"")</f>
        <v/>
      </c>
    </row>
    <row r="3809" spans="22:22" x14ac:dyDescent="0.2">
      <c r="V3809" s="18" t="str">
        <f>IF(U3809&lt;&gt;"",SUMIFS(Data_TABLE[Total Value Sold],Data_TABLE[EOM Date],"="&amp;EOMONTH(Dashboard!$I$7,0),Data_TABLE[Customer],"="&amp;Calc!U3809),"")</f>
        <v/>
      </c>
    </row>
    <row r="3810" spans="22:22" x14ac:dyDescent="0.2">
      <c r="V3810" s="18" t="str">
        <f>IF(U3810&lt;&gt;"",SUMIFS(Data_TABLE[Total Value Sold],Data_TABLE[EOM Date],"="&amp;EOMONTH(Dashboard!$I$7,0),Data_TABLE[Customer],"="&amp;Calc!U3810),"")</f>
        <v/>
      </c>
    </row>
    <row r="3811" spans="22:22" x14ac:dyDescent="0.2">
      <c r="V3811" s="18" t="str">
        <f>IF(U3811&lt;&gt;"",SUMIFS(Data_TABLE[Total Value Sold],Data_TABLE[EOM Date],"="&amp;EOMONTH(Dashboard!$I$7,0),Data_TABLE[Customer],"="&amp;Calc!U3811),"")</f>
        <v/>
      </c>
    </row>
    <row r="3812" spans="22:22" x14ac:dyDescent="0.2">
      <c r="V3812" s="18" t="str">
        <f>IF(U3812&lt;&gt;"",SUMIFS(Data_TABLE[Total Value Sold],Data_TABLE[EOM Date],"="&amp;EOMONTH(Dashboard!$I$7,0),Data_TABLE[Customer],"="&amp;Calc!U3812),"")</f>
        <v/>
      </c>
    </row>
    <row r="3813" spans="22:22" x14ac:dyDescent="0.2">
      <c r="V3813" s="18" t="str">
        <f>IF(U3813&lt;&gt;"",SUMIFS(Data_TABLE[Total Value Sold],Data_TABLE[EOM Date],"="&amp;EOMONTH(Dashboard!$I$7,0),Data_TABLE[Customer],"="&amp;Calc!U3813),"")</f>
        <v/>
      </c>
    </row>
    <row r="3814" spans="22:22" x14ac:dyDescent="0.2">
      <c r="V3814" s="18" t="str">
        <f>IF(U3814&lt;&gt;"",SUMIFS(Data_TABLE[Total Value Sold],Data_TABLE[EOM Date],"="&amp;EOMONTH(Dashboard!$I$7,0),Data_TABLE[Customer],"="&amp;Calc!U3814),"")</f>
        <v/>
      </c>
    </row>
    <row r="3815" spans="22:22" x14ac:dyDescent="0.2">
      <c r="V3815" s="18" t="str">
        <f>IF(U3815&lt;&gt;"",SUMIFS(Data_TABLE[Total Value Sold],Data_TABLE[EOM Date],"="&amp;EOMONTH(Dashboard!$I$7,0),Data_TABLE[Customer],"="&amp;Calc!U3815),"")</f>
        <v/>
      </c>
    </row>
    <row r="3816" spans="22:22" x14ac:dyDescent="0.2">
      <c r="V3816" s="18" t="str">
        <f>IF(U3816&lt;&gt;"",SUMIFS(Data_TABLE[Total Value Sold],Data_TABLE[EOM Date],"="&amp;EOMONTH(Dashboard!$I$7,0),Data_TABLE[Customer],"="&amp;Calc!U3816),"")</f>
        <v/>
      </c>
    </row>
    <row r="3817" spans="22:22" x14ac:dyDescent="0.2">
      <c r="V3817" s="18" t="str">
        <f>IF(U3817&lt;&gt;"",SUMIFS(Data_TABLE[Total Value Sold],Data_TABLE[EOM Date],"="&amp;EOMONTH(Dashboard!$I$7,0),Data_TABLE[Customer],"="&amp;Calc!U3817),"")</f>
        <v/>
      </c>
    </row>
    <row r="3818" spans="22:22" x14ac:dyDescent="0.2">
      <c r="V3818" s="18" t="str">
        <f>IF(U3818&lt;&gt;"",SUMIFS(Data_TABLE[Total Value Sold],Data_TABLE[EOM Date],"="&amp;EOMONTH(Dashboard!$I$7,0),Data_TABLE[Customer],"="&amp;Calc!U3818),"")</f>
        <v/>
      </c>
    </row>
    <row r="3819" spans="22:22" x14ac:dyDescent="0.2">
      <c r="V3819" s="18" t="str">
        <f>IF(U3819&lt;&gt;"",SUMIFS(Data_TABLE[Total Value Sold],Data_TABLE[EOM Date],"="&amp;EOMONTH(Dashboard!$I$7,0),Data_TABLE[Customer],"="&amp;Calc!U3819),"")</f>
        <v/>
      </c>
    </row>
    <row r="3820" spans="22:22" x14ac:dyDescent="0.2">
      <c r="V3820" s="18" t="str">
        <f>IF(U3820&lt;&gt;"",SUMIFS(Data_TABLE[Total Value Sold],Data_TABLE[EOM Date],"="&amp;EOMONTH(Dashboard!$I$7,0),Data_TABLE[Customer],"="&amp;Calc!U3820),"")</f>
        <v/>
      </c>
    </row>
    <row r="3821" spans="22:22" x14ac:dyDescent="0.2">
      <c r="V3821" s="18" t="str">
        <f>IF(U3821&lt;&gt;"",SUMIFS(Data_TABLE[Total Value Sold],Data_TABLE[EOM Date],"="&amp;EOMONTH(Dashboard!$I$7,0),Data_TABLE[Customer],"="&amp;Calc!U3821),"")</f>
        <v/>
      </c>
    </row>
    <row r="3822" spans="22:22" x14ac:dyDescent="0.2">
      <c r="V3822" s="18" t="str">
        <f>IF(U3822&lt;&gt;"",SUMIFS(Data_TABLE[Total Value Sold],Data_TABLE[EOM Date],"="&amp;EOMONTH(Dashboard!$I$7,0),Data_TABLE[Customer],"="&amp;Calc!U3822),"")</f>
        <v/>
      </c>
    </row>
    <row r="3823" spans="22:22" x14ac:dyDescent="0.2">
      <c r="V3823" s="18" t="str">
        <f>IF(U3823&lt;&gt;"",SUMIFS(Data_TABLE[Total Value Sold],Data_TABLE[EOM Date],"="&amp;EOMONTH(Dashboard!$I$7,0),Data_TABLE[Customer],"="&amp;Calc!U3823),"")</f>
        <v/>
      </c>
    </row>
    <row r="3824" spans="22:22" x14ac:dyDescent="0.2">
      <c r="V3824" s="18" t="str">
        <f>IF(U3824&lt;&gt;"",SUMIFS(Data_TABLE[Total Value Sold],Data_TABLE[EOM Date],"="&amp;EOMONTH(Dashboard!$I$7,0),Data_TABLE[Customer],"="&amp;Calc!U3824),"")</f>
        <v/>
      </c>
    </row>
    <row r="3825" spans="22:22" x14ac:dyDescent="0.2">
      <c r="V3825" s="18" t="str">
        <f>IF(U3825&lt;&gt;"",SUMIFS(Data_TABLE[Total Value Sold],Data_TABLE[EOM Date],"="&amp;EOMONTH(Dashboard!$I$7,0),Data_TABLE[Customer],"="&amp;Calc!U3825),"")</f>
        <v/>
      </c>
    </row>
    <row r="3826" spans="22:22" x14ac:dyDescent="0.2">
      <c r="V3826" s="18" t="str">
        <f>IF(U3826&lt;&gt;"",SUMIFS(Data_TABLE[Total Value Sold],Data_TABLE[EOM Date],"="&amp;EOMONTH(Dashboard!$I$7,0),Data_TABLE[Customer],"="&amp;Calc!U3826),"")</f>
        <v/>
      </c>
    </row>
    <row r="3827" spans="22:22" x14ac:dyDescent="0.2">
      <c r="V3827" s="18" t="str">
        <f>IF(U3827&lt;&gt;"",SUMIFS(Data_TABLE[Total Value Sold],Data_TABLE[EOM Date],"="&amp;EOMONTH(Dashboard!$I$7,0),Data_TABLE[Customer],"="&amp;Calc!U3827),"")</f>
        <v/>
      </c>
    </row>
    <row r="3828" spans="22:22" x14ac:dyDescent="0.2">
      <c r="V3828" s="18" t="str">
        <f>IF(U3828&lt;&gt;"",SUMIFS(Data_TABLE[Total Value Sold],Data_TABLE[EOM Date],"="&amp;EOMONTH(Dashboard!$I$7,0),Data_TABLE[Customer],"="&amp;Calc!U3828),"")</f>
        <v/>
      </c>
    </row>
    <row r="3829" spans="22:22" x14ac:dyDescent="0.2">
      <c r="V3829" s="18" t="str">
        <f>IF(U3829&lt;&gt;"",SUMIFS(Data_TABLE[Total Value Sold],Data_TABLE[EOM Date],"="&amp;EOMONTH(Dashboard!$I$7,0),Data_TABLE[Customer],"="&amp;Calc!U3829),"")</f>
        <v/>
      </c>
    </row>
    <row r="3830" spans="22:22" x14ac:dyDescent="0.2">
      <c r="V3830" s="18" t="str">
        <f>IF(U3830&lt;&gt;"",SUMIFS(Data_TABLE[Total Value Sold],Data_TABLE[EOM Date],"="&amp;EOMONTH(Dashboard!$I$7,0),Data_TABLE[Customer],"="&amp;Calc!U3830),"")</f>
        <v/>
      </c>
    </row>
    <row r="3831" spans="22:22" x14ac:dyDescent="0.2">
      <c r="V3831" s="18" t="str">
        <f>IF(U3831&lt;&gt;"",SUMIFS(Data_TABLE[Total Value Sold],Data_TABLE[EOM Date],"="&amp;EOMONTH(Dashboard!$I$7,0),Data_TABLE[Customer],"="&amp;Calc!U3831),"")</f>
        <v/>
      </c>
    </row>
    <row r="3832" spans="22:22" x14ac:dyDescent="0.2">
      <c r="V3832" s="18" t="str">
        <f>IF(U3832&lt;&gt;"",SUMIFS(Data_TABLE[Total Value Sold],Data_TABLE[EOM Date],"="&amp;EOMONTH(Dashboard!$I$7,0),Data_TABLE[Customer],"="&amp;Calc!U3832),"")</f>
        <v/>
      </c>
    </row>
    <row r="3833" spans="22:22" x14ac:dyDescent="0.2">
      <c r="V3833" s="18" t="str">
        <f>IF(U3833&lt;&gt;"",SUMIFS(Data_TABLE[Total Value Sold],Data_TABLE[EOM Date],"="&amp;EOMONTH(Dashboard!$I$7,0),Data_TABLE[Customer],"="&amp;Calc!U3833),"")</f>
        <v/>
      </c>
    </row>
    <row r="3834" spans="22:22" x14ac:dyDescent="0.2">
      <c r="V3834" s="18" t="str">
        <f>IF(U3834&lt;&gt;"",SUMIFS(Data_TABLE[Total Value Sold],Data_TABLE[EOM Date],"="&amp;EOMONTH(Dashboard!$I$7,0),Data_TABLE[Customer],"="&amp;Calc!U3834),"")</f>
        <v/>
      </c>
    </row>
    <row r="3835" spans="22:22" x14ac:dyDescent="0.2">
      <c r="V3835" s="18" t="str">
        <f>IF(U3835&lt;&gt;"",SUMIFS(Data_TABLE[Total Value Sold],Data_TABLE[EOM Date],"="&amp;EOMONTH(Dashboard!$I$7,0),Data_TABLE[Customer],"="&amp;Calc!U3835),"")</f>
        <v/>
      </c>
    </row>
    <row r="3836" spans="22:22" x14ac:dyDescent="0.2">
      <c r="V3836" s="18" t="str">
        <f>IF(U3836&lt;&gt;"",SUMIFS(Data_TABLE[Total Value Sold],Data_TABLE[EOM Date],"="&amp;EOMONTH(Dashboard!$I$7,0),Data_TABLE[Customer],"="&amp;Calc!U3836),"")</f>
        <v/>
      </c>
    </row>
    <row r="3837" spans="22:22" x14ac:dyDescent="0.2">
      <c r="V3837" s="18" t="str">
        <f>IF(U3837&lt;&gt;"",SUMIFS(Data_TABLE[Total Value Sold],Data_TABLE[EOM Date],"="&amp;EOMONTH(Dashboard!$I$7,0),Data_TABLE[Customer],"="&amp;Calc!U3837),"")</f>
        <v/>
      </c>
    </row>
    <row r="3838" spans="22:22" x14ac:dyDescent="0.2">
      <c r="V3838" s="18" t="str">
        <f>IF(U3838&lt;&gt;"",SUMIFS(Data_TABLE[Total Value Sold],Data_TABLE[EOM Date],"="&amp;EOMONTH(Dashboard!$I$7,0),Data_TABLE[Customer],"="&amp;Calc!U3838),"")</f>
        <v/>
      </c>
    </row>
    <row r="3839" spans="22:22" x14ac:dyDescent="0.2">
      <c r="V3839" s="18" t="str">
        <f>IF(U3839&lt;&gt;"",SUMIFS(Data_TABLE[Total Value Sold],Data_TABLE[EOM Date],"="&amp;EOMONTH(Dashboard!$I$7,0),Data_TABLE[Customer],"="&amp;Calc!U3839),"")</f>
        <v/>
      </c>
    </row>
    <row r="3840" spans="22:22" x14ac:dyDescent="0.2">
      <c r="V3840" s="18" t="str">
        <f>IF(U3840&lt;&gt;"",SUMIFS(Data_TABLE[Total Value Sold],Data_TABLE[EOM Date],"="&amp;EOMONTH(Dashboard!$I$7,0),Data_TABLE[Customer],"="&amp;Calc!U3840),"")</f>
        <v/>
      </c>
    </row>
    <row r="3841" spans="22:22" x14ac:dyDescent="0.2">
      <c r="V3841" s="18" t="str">
        <f>IF(U3841&lt;&gt;"",SUMIFS(Data_TABLE[Total Value Sold],Data_TABLE[EOM Date],"="&amp;EOMONTH(Dashboard!$I$7,0),Data_TABLE[Customer],"="&amp;Calc!U3841),"")</f>
        <v/>
      </c>
    </row>
    <row r="3842" spans="22:22" x14ac:dyDescent="0.2">
      <c r="V3842" s="18" t="str">
        <f>IF(U3842&lt;&gt;"",SUMIFS(Data_TABLE[Total Value Sold],Data_TABLE[EOM Date],"="&amp;EOMONTH(Dashboard!$I$7,0),Data_TABLE[Customer],"="&amp;Calc!U3842),"")</f>
        <v/>
      </c>
    </row>
    <row r="3843" spans="22:22" x14ac:dyDescent="0.2">
      <c r="V3843" s="18" t="str">
        <f>IF(U3843&lt;&gt;"",SUMIFS(Data_TABLE[Total Value Sold],Data_TABLE[EOM Date],"="&amp;EOMONTH(Dashboard!$I$7,0),Data_TABLE[Customer],"="&amp;Calc!U3843),"")</f>
        <v/>
      </c>
    </row>
    <row r="3844" spans="22:22" x14ac:dyDescent="0.2">
      <c r="V3844" s="18" t="str">
        <f>IF(U3844&lt;&gt;"",SUMIFS(Data_TABLE[Total Value Sold],Data_TABLE[EOM Date],"="&amp;EOMONTH(Dashboard!$I$7,0),Data_TABLE[Customer],"="&amp;Calc!U3844),"")</f>
        <v/>
      </c>
    </row>
    <row r="3845" spans="22:22" x14ac:dyDescent="0.2">
      <c r="V3845" s="18" t="str">
        <f>IF(U3845&lt;&gt;"",SUMIFS(Data_TABLE[Total Value Sold],Data_TABLE[EOM Date],"="&amp;EOMONTH(Dashboard!$I$7,0),Data_TABLE[Customer],"="&amp;Calc!U3845),"")</f>
        <v/>
      </c>
    </row>
    <row r="3846" spans="22:22" x14ac:dyDescent="0.2">
      <c r="V3846" s="18" t="str">
        <f>IF(U3846&lt;&gt;"",SUMIFS(Data_TABLE[Total Value Sold],Data_TABLE[EOM Date],"="&amp;EOMONTH(Dashboard!$I$7,0),Data_TABLE[Customer],"="&amp;Calc!U3846),"")</f>
        <v/>
      </c>
    </row>
    <row r="3847" spans="22:22" x14ac:dyDescent="0.2">
      <c r="V3847" s="18" t="str">
        <f>IF(U3847&lt;&gt;"",SUMIFS(Data_TABLE[Total Value Sold],Data_TABLE[EOM Date],"="&amp;EOMONTH(Dashboard!$I$7,0),Data_TABLE[Customer],"="&amp;Calc!U3847),"")</f>
        <v/>
      </c>
    </row>
    <row r="3848" spans="22:22" x14ac:dyDescent="0.2">
      <c r="V3848" s="18" t="str">
        <f>IF(U3848&lt;&gt;"",SUMIFS(Data_TABLE[Total Value Sold],Data_TABLE[EOM Date],"="&amp;EOMONTH(Dashboard!$I$7,0),Data_TABLE[Customer],"="&amp;Calc!U3848),"")</f>
        <v/>
      </c>
    </row>
    <row r="3849" spans="22:22" x14ac:dyDescent="0.2">
      <c r="V3849" s="18" t="str">
        <f>IF(U3849&lt;&gt;"",SUMIFS(Data_TABLE[Total Value Sold],Data_TABLE[EOM Date],"="&amp;EOMONTH(Dashboard!$I$7,0),Data_TABLE[Customer],"="&amp;Calc!U3849),"")</f>
        <v/>
      </c>
    </row>
    <row r="3850" spans="22:22" x14ac:dyDescent="0.2">
      <c r="V3850" s="18" t="str">
        <f>IF(U3850&lt;&gt;"",SUMIFS(Data_TABLE[Total Value Sold],Data_TABLE[EOM Date],"="&amp;EOMONTH(Dashboard!$I$7,0),Data_TABLE[Customer],"="&amp;Calc!U3850),"")</f>
        <v/>
      </c>
    </row>
    <row r="3851" spans="22:22" x14ac:dyDescent="0.2">
      <c r="V3851" s="18" t="str">
        <f>IF(U3851&lt;&gt;"",SUMIFS(Data_TABLE[Total Value Sold],Data_TABLE[EOM Date],"="&amp;EOMONTH(Dashboard!$I$7,0),Data_TABLE[Customer],"="&amp;Calc!U3851),"")</f>
        <v/>
      </c>
    </row>
    <row r="3852" spans="22:22" x14ac:dyDescent="0.2">
      <c r="V3852" s="18" t="str">
        <f>IF(U3852&lt;&gt;"",SUMIFS(Data_TABLE[Total Value Sold],Data_TABLE[EOM Date],"="&amp;EOMONTH(Dashboard!$I$7,0),Data_TABLE[Customer],"="&amp;Calc!U3852),"")</f>
        <v/>
      </c>
    </row>
    <row r="3853" spans="22:22" x14ac:dyDescent="0.2">
      <c r="V3853" s="18" t="str">
        <f>IF(U3853&lt;&gt;"",SUMIFS(Data_TABLE[Total Value Sold],Data_TABLE[EOM Date],"="&amp;EOMONTH(Dashboard!$I$7,0),Data_TABLE[Customer],"="&amp;Calc!U3853),"")</f>
        <v/>
      </c>
    </row>
    <row r="3854" spans="22:22" x14ac:dyDescent="0.2">
      <c r="V3854" s="18" t="str">
        <f>IF(U3854&lt;&gt;"",SUMIFS(Data_TABLE[Total Value Sold],Data_TABLE[EOM Date],"="&amp;EOMONTH(Dashboard!$I$7,0),Data_TABLE[Customer],"="&amp;Calc!U3854),"")</f>
        <v/>
      </c>
    </row>
    <row r="3855" spans="22:22" x14ac:dyDescent="0.2">
      <c r="V3855" s="18" t="str">
        <f>IF(U3855&lt;&gt;"",SUMIFS(Data_TABLE[Total Value Sold],Data_TABLE[EOM Date],"="&amp;EOMONTH(Dashboard!$I$7,0),Data_TABLE[Customer],"="&amp;Calc!U3855),"")</f>
        <v/>
      </c>
    </row>
    <row r="3856" spans="22:22" x14ac:dyDescent="0.2">
      <c r="V3856" s="18" t="str">
        <f>IF(U3856&lt;&gt;"",SUMIFS(Data_TABLE[Total Value Sold],Data_TABLE[EOM Date],"="&amp;EOMONTH(Dashboard!$I$7,0),Data_TABLE[Customer],"="&amp;Calc!U3856),"")</f>
        <v/>
      </c>
    </row>
    <row r="3857" spans="22:22" x14ac:dyDescent="0.2">
      <c r="V3857" s="18" t="str">
        <f>IF(U3857&lt;&gt;"",SUMIFS(Data_TABLE[Total Value Sold],Data_TABLE[EOM Date],"="&amp;EOMONTH(Dashboard!$I$7,0),Data_TABLE[Customer],"="&amp;Calc!U3857),"")</f>
        <v/>
      </c>
    </row>
    <row r="3858" spans="22:22" x14ac:dyDescent="0.2">
      <c r="V3858" s="18" t="str">
        <f>IF(U3858&lt;&gt;"",SUMIFS(Data_TABLE[Total Value Sold],Data_TABLE[EOM Date],"="&amp;EOMONTH(Dashboard!$I$7,0),Data_TABLE[Customer],"="&amp;Calc!U3858),"")</f>
        <v/>
      </c>
    </row>
    <row r="3859" spans="22:22" x14ac:dyDescent="0.2">
      <c r="V3859" s="18" t="str">
        <f>IF(U3859&lt;&gt;"",SUMIFS(Data_TABLE[Total Value Sold],Data_TABLE[EOM Date],"="&amp;EOMONTH(Dashboard!$I$7,0),Data_TABLE[Customer],"="&amp;Calc!U3859),"")</f>
        <v/>
      </c>
    </row>
    <row r="3860" spans="22:22" x14ac:dyDescent="0.2">
      <c r="V3860" s="18" t="str">
        <f>IF(U3860&lt;&gt;"",SUMIFS(Data_TABLE[Total Value Sold],Data_TABLE[EOM Date],"="&amp;EOMONTH(Dashboard!$I$7,0),Data_TABLE[Customer],"="&amp;Calc!U3860),"")</f>
        <v/>
      </c>
    </row>
    <row r="3861" spans="22:22" x14ac:dyDescent="0.2">
      <c r="V3861" s="18" t="str">
        <f>IF(U3861&lt;&gt;"",SUMIFS(Data_TABLE[Total Value Sold],Data_TABLE[EOM Date],"="&amp;EOMONTH(Dashboard!$I$7,0),Data_TABLE[Customer],"="&amp;Calc!U3861),"")</f>
        <v/>
      </c>
    </row>
    <row r="3862" spans="22:22" x14ac:dyDescent="0.2">
      <c r="V3862" s="18" t="str">
        <f>IF(U3862&lt;&gt;"",SUMIFS(Data_TABLE[Total Value Sold],Data_TABLE[EOM Date],"="&amp;EOMONTH(Dashboard!$I$7,0),Data_TABLE[Customer],"="&amp;Calc!U3862),"")</f>
        <v/>
      </c>
    </row>
    <row r="3863" spans="22:22" x14ac:dyDescent="0.2">
      <c r="V3863" s="18" t="str">
        <f>IF(U3863&lt;&gt;"",SUMIFS(Data_TABLE[Total Value Sold],Data_TABLE[EOM Date],"="&amp;EOMONTH(Dashboard!$I$7,0),Data_TABLE[Customer],"="&amp;Calc!U3863),"")</f>
        <v/>
      </c>
    </row>
    <row r="3864" spans="22:22" x14ac:dyDescent="0.2">
      <c r="V3864" s="18" t="str">
        <f>IF(U3864&lt;&gt;"",SUMIFS(Data_TABLE[Total Value Sold],Data_TABLE[EOM Date],"="&amp;EOMONTH(Dashboard!$I$7,0),Data_TABLE[Customer],"="&amp;Calc!U3864),"")</f>
        <v/>
      </c>
    </row>
    <row r="3865" spans="22:22" x14ac:dyDescent="0.2">
      <c r="V3865" s="18" t="str">
        <f>IF(U3865&lt;&gt;"",SUMIFS(Data_TABLE[Total Value Sold],Data_TABLE[EOM Date],"="&amp;EOMONTH(Dashboard!$I$7,0),Data_TABLE[Customer],"="&amp;Calc!U3865),"")</f>
        <v/>
      </c>
    </row>
    <row r="3866" spans="22:22" x14ac:dyDescent="0.2">
      <c r="V3866" s="18" t="str">
        <f>IF(U3866&lt;&gt;"",SUMIFS(Data_TABLE[Total Value Sold],Data_TABLE[EOM Date],"="&amp;EOMONTH(Dashboard!$I$7,0),Data_TABLE[Customer],"="&amp;Calc!U3866),"")</f>
        <v/>
      </c>
    </row>
    <row r="3867" spans="22:22" x14ac:dyDescent="0.2">
      <c r="V3867" s="18" t="str">
        <f>IF(U3867&lt;&gt;"",SUMIFS(Data_TABLE[Total Value Sold],Data_TABLE[EOM Date],"="&amp;EOMONTH(Dashboard!$I$7,0),Data_TABLE[Customer],"="&amp;Calc!U3867),"")</f>
        <v/>
      </c>
    </row>
    <row r="3868" spans="22:22" x14ac:dyDescent="0.2">
      <c r="V3868" s="18" t="str">
        <f>IF(U3868&lt;&gt;"",SUMIFS(Data_TABLE[Total Value Sold],Data_TABLE[EOM Date],"="&amp;EOMONTH(Dashboard!$I$7,0),Data_TABLE[Customer],"="&amp;Calc!U3868),"")</f>
        <v/>
      </c>
    </row>
    <row r="3869" spans="22:22" x14ac:dyDescent="0.2">
      <c r="V3869" s="18" t="str">
        <f>IF(U3869&lt;&gt;"",SUMIFS(Data_TABLE[Total Value Sold],Data_TABLE[EOM Date],"="&amp;EOMONTH(Dashboard!$I$7,0),Data_TABLE[Customer],"="&amp;Calc!U3869),"")</f>
        <v/>
      </c>
    </row>
    <row r="3870" spans="22:22" x14ac:dyDescent="0.2">
      <c r="V3870" s="18" t="str">
        <f>IF(U3870&lt;&gt;"",SUMIFS(Data_TABLE[Total Value Sold],Data_TABLE[EOM Date],"="&amp;EOMONTH(Dashboard!$I$7,0),Data_TABLE[Customer],"="&amp;Calc!U3870),"")</f>
        <v/>
      </c>
    </row>
    <row r="3871" spans="22:22" x14ac:dyDescent="0.2">
      <c r="V3871" s="18" t="str">
        <f>IF(U3871&lt;&gt;"",SUMIFS(Data_TABLE[Total Value Sold],Data_TABLE[EOM Date],"="&amp;EOMONTH(Dashboard!$I$7,0),Data_TABLE[Customer],"="&amp;Calc!U3871),"")</f>
        <v/>
      </c>
    </row>
    <row r="3872" spans="22:22" x14ac:dyDescent="0.2">
      <c r="V3872" s="18" t="str">
        <f>IF(U3872&lt;&gt;"",SUMIFS(Data_TABLE[Total Value Sold],Data_TABLE[EOM Date],"="&amp;EOMONTH(Dashboard!$I$7,0),Data_TABLE[Customer],"="&amp;Calc!U3872),"")</f>
        <v/>
      </c>
    </row>
    <row r="3873" spans="22:22" x14ac:dyDescent="0.2">
      <c r="V3873" s="18" t="str">
        <f>IF(U3873&lt;&gt;"",SUMIFS(Data_TABLE[Total Value Sold],Data_TABLE[EOM Date],"="&amp;EOMONTH(Dashboard!$I$7,0),Data_TABLE[Customer],"="&amp;Calc!U3873),"")</f>
        <v/>
      </c>
    </row>
    <row r="3874" spans="22:22" x14ac:dyDescent="0.2">
      <c r="V3874" s="18" t="str">
        <f>IF(U3874&lt;&gt;"",SUMIFS(Data_TABLE[Total Value Sold],Data_TABLE[EOM Date],"="&amp;EOMONTH(Dashboard!$I$7,0),Data_TABLE[Customer],"="&amp;Calc!U3874),"")</f>
        <v/>
      </c>
    </row>
    <row r="3875" spans="22:22" x14ac:dyDescent="0.2">
      <c r="V3875" s="18" t="str">
        <f>IF(U3875&lt;&gt;"",SUMIFS(Data_TABLE[Total Value Sold],Data_TABLE[EOM Date],"="&amp;EOMONTH(Dashboard!$I$7,0),Data_TABLE[Customer],"="&amp;Calc!U3875),"")</f>
        <v/>
      </c>
    </row>
    <row r="3876" spans="22:22" x14ac:dyDescent="0.2">
      <c r="V3876" s="18" t="str">
        <f>IF(U3876&lt;&gt;"",SUMIFS(Data_TABLE[Total Value Sold],Data_TABLE[EOM Date],"="&amp;EOMONTH(Dashboard!$I$7,0),Data_TABLE[Customer],"="&amp;Calc!U3876),"")</f>
        <v/>
      </c>
    </row>
    <row r="3877" spans="22:22" x14ac:dyDescent="0.2">
      <c r="V3877" s="18" t="str">
        <f>IF(U3877&lt;&gt;"",SUMIFS(Data_TABLE[Total Value Sold],Data_TABLE[EOM Date],"="&amp;EOMONTH(Dashboard!$I$7,0),Data_TABLE[Customer],"="&amp;Calc!U3877),"")</f>
        <v/>
      </c>
    </row>
    <row r="3878" spans="22:22" x14ac:dyDescent="0.2">
      <c r="V3878" s="18" t="str">
        <f>IF(U3878&lt;&gt;"",SUMIFS(Data_TABLE[Total Value Sold],Data_TABLE[EOM Date],"="&amp;EOMONTH(Dashboard!$I$7,0),Data_TABLE[Customer],"="&amp;Calc!U3878),"")</f>
        <v/>
      </c>
    </row>
    <row r="3879" spans="22:22" x14ac:dyDescent="0.2">
      <c r="V3879" s="18" t="str">
        <f>IF(U3879&lt;&gt;"",SUMIFS(Data_TABLE[Total Value Sold],Data_TABLE[EOM Date],"="&amp;EOMONTH(Dashboard!$I$7,0),Data_TABLE[Customer],"="&amp;Calc!U3879),"")</f>
        <v/>
      </c>
    </row>
    <row r="3880" spans="22:22" x14ac:dyDescent="0.2">
      <c r="V3880" s="18" t="str">
        <f>IF(U3880&lt;&gt;"",SUMIFS(Data_TABLE[Total Value Sold],Data_TABLE[EOM Date],"="&amp;EOMONTH(Dashboard!$I$7,0),Data_TABLE[Customer],"="&amp;Calc!U3880),"")</f>
        <v/>
      </c>
    </row>
    <row r="3881" spans="22:22" x14ac:dyDescent="0.2">
      <c r="V3881" s="18" t="str">
        <f>IF(U3881&lt;&gt;"",SUMIFS(Data_TABLE[Total Value Sold],Data_TABLE[EOM Date],"="&amp;EOMONTH(Dashboard!$I$7,0),Data_TABLE[Customer],"="&amp;Calc!U3881),"")</f>
        <v/>
      </c>
    </row>
    <row r="3882" spans="22:22" x14ac:dyDescent="0.2">
      <c r="V3882" s="18" t="str">
        <f>IF(U3882&lt;&gt;"",SUMIFS(Data_TABLE[Total Value Sold],Data_TABLE[EOM Date],"="&amp;EOMONTH(Dashboard!$I$7,0),Data_TABLE[Customer],"="&amp;Calc!U3882),"")</f>
        <v/>
      </c>
    </row>
    <row r="3883" spans="22:22" x14ac:dyDescent="0.2">
      <c r="V3883" s="18" t="str">
        <f>IF(U3883&lt;&gt;"",SUMIFS(Data_TABLE[Total Value Sold],Data_TABLE[EOM Date],"="&amp;EOMONTH(Dashboard!$I$7,0),Data_TABLE[Customer],"="&amp;Calc!U3883),"")</f>
        <v/>
      </c>
    </row>
    <row r="3884" spans="22:22" x14ac:dyDescent="0.2">
      <c r="V3884" s="18" t="str">
        <f>IF(U3884&lt;&gt;"",SUMIFS(Data_TABLE[Total Value Sold],Data_TABLE[EOM Date],"="&amp;EOMONTH(Dashboard!$I$7,0),Data_TABLE[Customer],"="&amp;Calc!U3884),"")</f>
        <v/>
      </c>
    </row>
    <row r="3885" spans="22:22" x14ac:dyDescent="0.2">
      <c r="V3885" s="18" t="str">
        <f>IF(U3885&lt;&gt;"",SUMIFS(Data_TABLE[Total Value Sold],Data_TABLE[EOM Date],"="&amp;EOMONTH(Dashboard!$I$7,0),Data_TABLE[Customer],"="&amp;Calc!U3885),"")</f>
        <v/>
      </c>
    </row>
    <row r="3886" spans="22:22" x14ac:dyDescent="0.2">
      <c r="V3886" s="18" t="str">
        <f>IF(U3886&lt;&gt;"",SUMIFS(Data_TABLE[Total Value Sold],Data_TABLE[EOM Date],"="&amp;EOMONTH(Dashboard!$I$7,0),Data_TABLE[Customer],"="&amp;Calc!U3886),"")</f>
        <v/>
      </c>
    </row>
    <row r="3887" spans="22:22" x14ac:dyDescent="0.2">
      <c r="V3887" s="18" t="str">
        <f>IF(U3887&lt;&gt;"",SUMIFS(Data_TABLE[Total Value Sold],Data_TABLE[EOM Date],"="&amp;EOMONTH(Dashboard!$I$7,0),Data_TABLE[Customer],"="&amp;Calc!U3887),"")</f>
        <v/>
      </c>
    </row>
    <row r="3888" spans="22:22" x14ac:dyDescent="0.2">
      <c r="V3888" s="18" t="str">
        <f>IF(U3888&lt;&gt;"",SUMIFS(Data_TABLE[Total Value Sold],Data_TABLE[EOM Date],"="&amp;EOMONTH(Dashboard!$I$7,0),Data_TABLE[Customer],"="&amp;Calc!U3888),"")</f>
        <v/>
      </c>
    </row>
    <row r="3889" spans="22:22" x14ac:dyDescent="0.2">
      <c r="V3889" s="18" t="str">
        <f>IF(U3889&lt;&gt;"",SUMIFS(Data_TABLE[Total Value Sold],Data_TABLE[EOM Date],"="&amp;EOMONTH(Dashboard!$I$7,0),Data_TABLE[Customer],"="&amp;Calc!U3889),"")</f>
        <v/>
      </c>
    </row>
    <row r="3890" spans="22:22" x14ac:dyDescent="0.2">
      <c r="V3890" s="18" t="str">
        <f>IF(U3890&lt;&gt;"",SUMIFS(Data_TABLE[Total Value Sold],Data_TABLE[EOM Date],"="&amp;EOMONTH(Dashboard!$I$7,0),Data_TABLE[Customer],"="&amp;Calc!U3890),"")</f>
        <v/>
      </c>
    </row>
    <row r="3891" spans="22:22" x14ac:dyDescent="0.2">
      <c r="V3891" s="18" t="str">
        <f>IF(U3891&lt;&gt;"",SUMIFS(Data_TABLE[Total Value Sold],Data_TABLE[EOM Date],"="&amp;EOMONTH(Dashboard!$I$7,0),Data_TABLE[Customer],"="&amp;Calc!U3891),"")</f>
        <v/>
      </c>
    </row>
    <row r="3892" spans="22:22" x14ac:dyDescent="0.2">
      <c r="V3892" s="18" t="str">
        <f>IF(U3892&lt;&gt;"",SUMIFS(Data_TABLE[Total Value Sold],Data_TABLE[EOM Date],"="&amp;EOMONTH(Dashboard!$I$7,0),Data_TABLE[Customer],"="&amp;Calc!U3892),"")</f>
        <v/>
      </c>
    </row>
    <row r="3893" spans="22:22" x14ac:dyDescent="0.2">
      <c r="V3893" s="18" t="str">
        <f>IF(U3893&lt;&gt;"",SUMIFS(Data_TABLE[Total Value Sold],Data_TABLE[EOM Date],"="&amp;EOMONTH(Dashboard!$I$7,0),Data_TABLE[Customer],"="&amp;Calc!U3893),"")</f>
        <v/>
      </c>
    </row>
    <row r="3894" spans="22:22" x14ac:dyDescent="0.2">
      <c r="V3894" s="18" t="str">
        <f>IF(U3894&lt;&gt;"",SUMIFS(Data_TABLE[Total Value Sold],Data_TABLE[EOM Date],"="&amp;EOMONTH(Dashboard!$I$7,0),Data_TABLE[Customer],"="&amp;Calc!U3894),"")</f>
        <v/>
      </c>
    </row>
    <row r="3895" spans="22:22" x14ac:dyDescent="0.2">
      <c r="V3895" s="18" t="str">
        <f>IF(U3895&lt;&gt;"",SUMIFS(Data_TABLE[Total Value Sold],Data_TABLE[EOM Date],"="&amp;EOMONTH(Dashboard!$I$7,0),Data_TABLE[Customer],"="&amp;Calc!U3895),"")</f>
        <v/>
      </c>
    </row>
    <row r="3896" spans="22:22" x14ac:dyDescent="0.2">
      <c r="V3896" s="18" t="str">
        <f>IF(U3896&lt;&gt;"",SUMIFS(Data_TABLE[Total Value Sold],Data_TABLE[EOM Date],"="&amp;EOMONTH(Dashboard!$I$7,0),Data_TABLE[Customer],"="&amp;Calc!U3896),"")</f>
        <v/>
      </c>
    </row>
    <row r="3897" spans="22:22" x14ac:dyDescent="0.2">
      <c r="V3897" s="18" t="str">
        <f>IF(U3897&lt;&gt;"",SUMIFS(Data_TABLE[Total Value Sold],Data_TABLE[EOM Date],"="&amp;EOMONTH(Dashboard!$I$7,0),Data_TABLE[Customer],"="&amp;Calc!U3897),"")</f>
        <v/>
      </c>
    </row>
    <row r="3898" spans="22:22" x14ac:dyDescent="0.2">
      <c r="V3898" s="18" t="str">
        <f>IF(U3898&lt;&gt;"",SUMIFS(Data_TABLE[Total Value Sold],Data_TABLE[EOM Date],"="&amp;EOMONTH(Dashboard!$I$7,0),Data_TABLE[Customer],"="&amp;Calc!U3898),"")</f>
        <v/>
      </c>
    </row>
    <row r="3899" spans="22:22" x14ac:dyDescent="0.2">
      <c r="V3899" s="18" t="str">
        <f>IF(U3899&lt;&gt;"",SUMIFS(Data_TABLE[Total Value Sold],Data_TABLE[EOM Date],"="&amp;EOMONTH(Dashboard!$I$7,0),Data_TABLE[Customer],"="&amp;Calc!U3899),"")</f>
        <v/>
      </c>
    </row>
    <row r="3900" spans="22:22" x14ac:dyDescent="0.2">
      <c r="V3900" s="18" t="str">
        <f>IF(U3900&lt;&gt;"",SUMIFS(Data_TABLE[Total Value Sold],Data_TABLE[EOM Date],"="&amp;EOMONTH(Dashboard!$I$7,0),Data_TABLE[Customer],"="&amp;Calc!U3900),"")</f>
        <v/>
      </c>
    </row>
    <row r="3901" spans="22:22" x14ac:dyDescent="0.2">
      <c r="V3901" s="18" t="str">
        <f>IF(U3901&lt;&gt;"",SUMIFS(Data_TABLE[Total Value Sold],Data_TABLE[EOM Date],"="&amp;EOMONTH(Dashboard!$I$7,0),Data_TABLE[Customer],"="&amp;Calc!U3901),"")</f>
        <v/>
      </c>
    </row>
    <row r="3902" spans="22:22" x14ac:dyDescent="0.2">
      <c r="V3902" s="18" t="str">
        <f>IF(U3902&lt;&gt;"",SUMIFS(Data_TABLE[Total Value Sold],Data_TABLE[EOM Date],"="&amp;EOMONTH(Dashboard!$I$7,0),Data_TABLE[Customer],"="&amp;Calc!U3902),"")</f>
        <v/>
      </c>
    </row>
    <row r="3903" spans="22:22" x14ac:dyDescent="0.2">
      <c r="V3903" s="18" t="str">
        <f>IF(U3903&lt;&gt;"",SUMIFS(Data_TABLE[Total Value Sold],Data_TABLE[EOM Date],"="&amp;EOMONTH(Dashboard!$I$7,0),Data_TABLE[Customer],"="&amp;Calc!U3903),"")</f>
        <v/>
      </c>
    </row>
    <row r="3904" spans="22:22" x14ac:dyDescent="0.2">
      <c r="V3904" s="18" t="str">
        <f>IF(U3904&lt;&gt;"",SUMIFS(Data_TABLE[Total Value Sold],Data_TABLE[EOM Date],"="&amp;EOMONTH(Dashboard!$I$7,0),Data_TABLE[Customer],"="&amp;Calc!U3904),"")</f>
        <v/>
      </c>
    </row>
    <row r="3905" spans="22:22" x14ac:dyDescent="0.2">
      <c r="V3905" s="18" t="str">
        <f>IF(U3905&lt;&gt;"",SUMIFS(Data_TABLE[Total Value Sold],Data_TABLE[EOM Date],"="&amp;EOMONTH(Dashboard!$I$7,0),Data_TABLE[Customer],"="&amp;Calc!U3905),"")</f>
        <v/>
      </c>
    </row>
    <row r="3906" spans="22:22" x14ac:dyDescent="0.2">
      <c r="V3906" s="18" t="str">
        <f>IF(U3906&lt;&gt;"",SUMIFS(Data_TABLE[Total Value Sold],Data_TABLE[EOM Date],"="&amp;EOMONTH(Dashboard!$I$7,0),Data_TABLE[Customer],"="&amp;Calc!U3906),"")</f>
        <v/>
      </c>
    </row>
    <row r="3907" spans="22:22" x14ac:dyDescent="0.2">
      <c r="V3907" s="18" t="str">
        <f>IF(U3907&lt;&gt;"",SUMIFS(Data_TABLE[Total Value Sold],Data_TABLE[EOM Date],"="&amp;EOMONTH(Dashboard!$I$7,0),Data_TABLE[Customer],"="&amp;Calc!U3907),"")</f>
        <v/>
      </c>
    </row>
    <row r="3908" spans="22:22" x14ac:dyDescent="0.2">
      <c r="V3908" s="18" t="str">
        <f>IF(U3908&lt;&gt;"",SUMIFS(Data_TABLE[Total Value Sold],Data_TABLE[EOM Date],"="&amp;EOMONTH(Dashboard!$I$7,0),Data_TABLE[Customer],"="&amp;Calc!U3908),"")</f>
        <v/>
      </c>
    </row>
    <row r="3909" spans="22:22" x14ac:dyDescent="0.2">
      <c r="V3909" s="18" t="str">
        <f>IF(U3909&lt;&gt;"",SUMIFS(Data_TABLE[Total Value Sold],Data_TABLE[EOM Date],"="&amp;EOMONTH(Dashboard!$I$7,0),Data_TABLE[Customer],"="&amp;Calc!U3909),"")</f>
        <v/>
      </c>
    </row>
    <row r="3910" spans="22:22" x14ac:dyDescent="0.2">
      <c r="V3910" s="18" t="str">
        <f>IF(U3910&lt;&gt;"",SUMIFS(Data_TABLE[Total Value Sold],Data_TABLE[EOM Date],"="&amp;EOMONTH(Dashboard!$I$7,0),Data_TABLE[Customer],"="&amp;Calc!U3910),"")</f>
        <v/>
      </c>
    </row>
    <row r="3911" spans="22:22" x14ac:dyDescent="0.2">
      <c r="V3911" s="18" t="str">
        <f>IF(U3911&lt;&gt;"",SUMIFS(Data_TABLE[Total Value Sold],Data_TABLE[EOM Date],"="&amp;EOMONTH(Dashboard!$I$7,0),Data_TABLE[Customer],"="&amp;Calc!U3911),"")</f>
        <v/>
      </c>
    </row>
    <row r="3912" spans="22:22" x14ac:dyDescent="0.2">
      <c r="V3912" s="18" t="str">
        <f>IF(U3912&lt;&gt;"",SUMIFS(Data_TABLE[Total Value Sold],Data_TABLE[EOM Date],"="&amp;EOMONTH(Dashboard!$I$7,0),Data_TABLE[Customer],"="&amp;Calc!U3912),"")</f>
        <v/>
      </c>
    </row>
    <row r="3913" spans="22:22" x14ac:dyDescent="0.2">
      <c r="V3913" s="18" t="str">
        <f>IF(U3913&lt;&gt;"",SUMIFS(Data_TABLE[Total Value Sold],Data_TABLE[EOM Date],"="&amp;EOMONTH(Dashboard!$I$7,0),Data_TABLE[Customer],"="&amp;Calc!U3913),"")</f>
        <v/>
      </c>
    </row>
    <row r="3914" spans="22:22" x14ac:dyDescent="0.2">
      <c r="V3914" s="18" t="str">
        <f>IF(U3914&lt;&gt;"",SUMIFS(Data_TABLE[Total Value Sold],Data_TABLE[EOM Date],"="&amp;EOMONTH(Dashboard!$I$7,0),Data_TABLE[Customer],"="&amp;Calc!U3914),"")</f>
        <v/>
      </c>
    </row>
    <row r="3915" spans="22:22" x14ac:dyDescent="0.2">
      <c r="V3915" s="18" t="str">
        <f>IF(U3915&lt;&gt;"",SUMIFS(Data_TABLE[Total Value Sold],Data_TABLE[EOM Date],"="&amp;EOMONTH(Dashboard!$I$7,0),Data_TABLE[Customer],"="&amp;Calc!U3915),"")</f>
        <v/>
      </c>
    </row>
    <row r="3916" spans="22:22" x14ac:dyDescent="0.2">
      <c r="V3916" s="18" t="str">
        <f>IF(U3916&lt;&gt;"",SUMIFS(Data_TABLE[Total Value Sold],Data_TABLE[EOM Date],"="&amp;EOMONTH(Dashboard!$I$7,0),Data_TABLE[Customer],"="&amp;Calc!U3916),"")</f>
        <v/>
      </c>
    </row>
    <row r="3917" spans="22:22" x14ac:dyDescent="0.2">
      <c r="V3917" s="18" t="str">
        <f>IF(U3917&lt;&gt;"",SUMIFS(Data_TABLE[Total Value Sold],Data_TABLE[EOM Date],"="&amp;EOMONTH(Dashboard!$I$7,0),Data_TABLE[Customer],"="&amp;Calc!U3917),"")</f>
        <v/>
      </c>
    </row>
    <row r="3918" spans="22:22" x14ac:dyDescent="0.2">
      <c r="V3918" s="18" t="str">
        <f>IF(U3918&lt;&gt;"",SUMIFS(Data_TABLE[Total Value Sold],Data_TABLE[EOM Date],"="&amp;EOMONTH(Dashboard!$I$7,0),Data_TABLE[Customer],"="&amp;Calc!U3918),"")</f>
        <v/>
      </c>
    </row>
    <row r="3919" spans="22:22" x14ac:dyDescent="0.2">
      <c r="V3919" s="18" t="str">
        <f>IF(U3919&lt;&gt;"",SUMIFS(Data_TABLE[Total Value Sold],Data_TABLE[EOM Date],"="&amp;EOMONTH(Dashboard!$I$7,0),Data_TABLE[Customer],"="&amp;Calc!U3919),"")</f>
        <v/>
      </c>
    </row>
    <row r="3920" spans="22:22" x14ac:dyDescent="0.2">
      <c r="V3920" s="18" t="str">
        <f>IF(U3920&lt;&gt;"",SUMIFS(Data_TABLE[Total Value Sold],Data_TABLE[EOM Date],"="&amp;EOMONTH(Dashboard!$I$7,0),Data_TABLE[Customer],"="&amp;Calc!U3920),"")</f>
        <v/>
      </c>
    </row>
    <row r="3921" spans="22:22" x14ac:dyDescent="0.2">
      <c r="V3921" s="18" t="str">
        <f>IF(U3921&lt;&gt;"",SUMIFS(Data_TABLE[Total Value Sold],Data_TABLE[EOM Date],"="&amp;EOMONTH(Dashboard!$I$7,0),Data_TABLE[Customer],"="&amp;Calc!U3921),"")</f>
        <v/>
      </c>
    </row>
    <row r="3922" spans="22:22" x14ac:dyDescent="0.2">
      <c r="V3922" s="18" t="str">
        <f>IF(U3922&lt;&gt;"",SUMIFS(Data_TABLE[Total Value Sold],Data_TABLE[EOM Date],"="&amp;EOMONTH(Dashboard!$I$7,0),Data_TABLE[Customer],"="&amp;Calc!U3922),"")</f>
        <v/>
      </c>
    </row>
    <row r="3923" spans="22:22" x14ac:dyDescent="0.2">
      <c r="V3923" s="18" t="str">
        <f>IF(U3923&lt;&gt;"",SUMIFS(Data_TABLE[Total Value Sold],Data_TABLE[EOM Date],"="&amp;EOMONTH(Dashboard!$I$7,0),Data_TABLE[Customer],"="&amp;Calc!U3923),"")</f>
        <v/>
      </c>
    </row>
    <row r="3924" spans="22:22" x14ac:dyDescent="0.2">
      <c r="V3924" s="18" t="str">
        <f>IF(U3924&lt;&gt;"",SUMIFS(Data_TABLE[Total Value Sold],Data_TABLE[EOM Date],"="&amp;EOMONTH(Dashboard!$I$7,0),Data_TABLE[Customer],"="&amp;Calc!U3924),"")</f>
        <v/>
      </c>
    </row>
    <row r="3925" spans="22:22" x14ac:dyDescent="0.2">
      <c r="V3925" s="18" t="str">
        <f>IF(U3925&lt;&gt;"",SUMIFS(Data_TABLE[Total Value Sold],Data_TABLE[EOM Date],"="&amp;EOMONTH(Dashboard!$I$7,0),Data_TABLE[Customer],"="&amp;Calc!U3925),"")</f>
        <v/>
      </c>
    </row>
    <row r="3926" spans="22:22" x14ac:dyDescent="0.2">
      <c r="V3926" s="18" t="str">
        <f>IF(U3926&lt;&gt;"",SUMIFS(Data_TABLE[Total Value Sold],Data_TABLE[EOM Date],"="&amp;EOMONTH(Dashboard!$I$7,0),Data_TABLE[Customer],"="&amp;Calc!U3926),"")</f>
        <v/>
      </c>
    </row>
    <row r="3927" spans="22:22" x14ac:dyDescent="0.2">
      <c r="V3927" s="18" t="str">
        <f>IF(U3927&lt;&gt;"",SUMIFS(Data_TABLE[Total Value Sold],Data_TABLE[EOM Date],"="&amp;EOMONTH(Dashboard!$I$7,0),Data_TABLE[Customer],"="&amp;Calc!U3927),"")</f>
        <v/>
      </c>
    </row>
    <row r="3928" spans="22:22" x14ac:dyDescent="0.2">
      <c r="V3928" s="18" t="str">
        <f>IF(U3928&lt;&gt;"",SUMIFS(Data_TABLE[Total Value Sold],Data_TABLE[EOM Date],"="&amp;EOMONTH(Dashboard!$I$7,0),Data_TABLE[Customer],"="&amp;Calc!U3928),"")</f>
        <v/>
      </c>
    </row>
    <row r="3929" spans="22:22" x14ac:dyDescent="0.2">
      <c r="V3929" s="18" t="str">
        <f>IF(U3929&lt;&gt;"",SUMIFS(Data_TABLE[Total Value Sold],Data_TABLE[EOM Date],"="&amp;EOMONTH(Dashboard!$I$7,0),Data_TABLE[Customer],"="&amp;Calc!U3929),"")</f>
        <v/>
      </c>
    </row>
    <row r="3930" spans="22:22" x14ac:dyDescent="0.2">
      <c r="V3930" s="18" t="str">
        <f>IF(U3930&lt;&gt;"",SUMIFS(Data_TABLE[Total Value Sold],Data_TABLE[EOM Date],"="&amp;EOMONTH(Dashboard!$I$7,0),Data_TABLE[Customer],"="&amp;Calc!U3930),"")</f>
        <v/>
      </c>
    </row>
    <row r="3931" spans="22:22" x14ac:dyDescent="0.2">
      <c r="V3931" s="18" t="str">
        <f>IF(U3931&lt;&gt;"",SUMIFS(Data_TABLE[Total Value Sold],Data_TABLE[EOM Date],"="&amp;EOMONTH(Dashboard!$I$7,0),Data_TABLE[Customer],"="&amp;Calc!U3931),"")</f>
        <v/>
      </c>
    </row>
    <row r="3932" spans="22:22" x14ac:dyDescent="0.2">
      <c r="V3932" s="18" t="str">
        <f>IF(U3932&lt;&gt;"",SUMIFS(Data_TABLE[Total Value Sold],Data_TABLE[EOM Date],"="&amp;EOMONTH(Dashboard!$I$7,0),Data_TABLE[Customer],"="&amp;Calc!U3932),"")</f>
        <v/>
      </c>
    </row>
    <row r="3933" spans="22:22" x14ac:dyDescent="0.2">
      <c r="V3933" s="18" t="str">
        <f>IF(U3933&lt;&gt;"",SUMIFS(Data_TABLE[Total Value Sold],Data_TABLE[EOM Date],"="&amp;EOMONTH(Dashboard!$I$7,0),Data_TABLE[Customer],"="&amp;Calc!U3933),"")</f>
        <v/>
      </c>
    </row>
    <row r="3934" spans="22:22" x14ac:dyDescent="0.2">
      <c r="V3934" s="18" t="str">
        <f>IF(U3934&lt;&gt;"",SUMIFS(Data_TABLE[Total Value Sold],Data_TABLE[EOM Date],"="&amp;EOMONTH(Dashboard!$I$7,0),Data_TABLE[Customer],"="&amp;Calc!U3934),"")</f>
        <v/>
      </c>
    </row>
    <row r="3935" spans="22:22" x14ac:dyDescent="0.2">
      <c r="V3935" s="18" t="str">
        <f>IF(U3935&lt;&gt;"",SUMIFS(Data_TABLE[Total Value Sold],Data_TABLE[EOM Date],"="&amp;EOMONTH(Dashboard!$I$7,0),Data_TABLE[Customer],"="&amp;Calc!U3935),"")</f>
        <v/>
      </c>
    </row>
    <row r="3936" spans="22:22" x14ac:dyDescent="0.2">
      <c r="V3936" s="18" t="str">
        <f>IF(U3936&lt;&gt;"",SUMIFS(Data_TABLE[Total Value Sold],Data_TABLE[EOM Date],"="&amp;EOMONTH(Dashboard!$I$7,0),Data_TABLE[Customer],"="&amp;Calc!U3936),"")</f>
        <v/>
      </c>
    </row>
    <row r="3937" spans="22:22" x14ac:dyDescent="0.2">
      <c r="V3937" s="18" t="str">
        <f>IF(U3937&lt;&gt;"",SUMIFS(Data_TABLE[Total Value Sold],Data_TABLE[EOM Date],"="&amp;EOMONTH(Dashboard!$I$7,0),Data_TABLE[Customer],"="&amp;Calc!U3937),"")</f>
        <v/>
      </c>
    </row>
    <row r="3938" spans="22:22" x14ac:dyDescent="0.2">
      <c r="V3938" s="18" t="str">
        <f>IF(U3938&lt;&gt;"",SUMIFS(Data_TABLE[Total Value Sold],Data_TABLE[EOM Date],"="&amp;EOMONTH(Dashboard!$I$7,0),Data_TABLE[Customer],"="&amp;Calc!U3938),"")</f>
        <v/>
      </c>
    </row>
    <row r="3939" spans="22:22" x14ac:dyDescent="0.2">
      <c r="V3939" s="18" t="str">
        <f>IF(U3939&lt;&gt;"",SUMIFS(Data_TABLE[Total Value Sold],Data_TABLE[EOM Date],"="&amp;EOMONTH(Dashboard!$I$7,0),Data_TABLE[Customer],"="&amp;Calc!U3939),"")</f>
        <v/>
      </c>
    </row>
    <row r="3940" spans="22:22" x14ac:dyDescent="0.2">
      <c r="V3940" s="18" t="str">
        <f>IF(U3940&lt;&gt;"",SUMIFS(Data_TABLE[Total Value Sold],Data_TABLE[EOM Date],"="&amp;EOMONTH(Dashboard!$I$7,0),Data_TABLE[Customer],"="&amp;Calc!U3940),"")</f>
        <v/>
      </c>
    </row>
    <row r="3941" spans="22:22" x14ac:dyDescent="0.2">
      <c r="V3941" s="18" t="str">
        <f>IF(U3941&lt;&gt;"",SUMIFS(Data_TABLE[Total Value Sold],Data_TABLE[EOM Date],"="&amp;EOMONTH(Dashboard!$I$7,0),Data_TABLE[Customer],"="&amp;Calc!U3941),"")</f>
        <v/>
      </c>
    </row>
    <row r="3942" spans="22:22" x14ac:dyDescent="0.2">
      <c r="V3942" s="18" t="str">
        <f>IF(U3942&lt;&gt;"",SUMIFS(Data_TABLE[Total Value Sold],Data_TABLE[EOM Date],"="&amp;EOMONTH(Dashboard!$I$7,0),Data_TABLE[Customer],"="&amp;Calc!U3942),"")</f>
        <v/>
      </c>
    </row>
    <row r="3943" spans="22:22" x14ac:dyDescent="0.2">
      <c r="V3943" s="18" t="str">
        <f>IF(U3943&lt;&gt;"",SUMIFS(Data_TABLE[Total Value Sold],Data_TABLE[EOM Date],"="&amp;EOMONTH(Dashboard!$I$7,0),Data_TABLE[Customer],"="&amp;Calc!U3943),"")</f>
        <v/>
      </c>
    </row>
    <row r="3944" spans="22:22" x14ac:dyDescent="0.2">
      <c r="V3944" s="18" t="str">
        <f>IF(U3944&lt;&gt;"",SUMIFS(Data_TABLE[Total Value Sold],Data_TABLE[EOM Date],"="&amp;EOMONTH(Dashboard!$I$7,0),Data_TABLE[Customer],"="&amp;Calc!U3944),"")</f>
        <v/>
      </c>
    </row>
    <row r="3945" spans="22:22" x14ac:dyDescent="0.2">
      <c r="V3945" s="18" t="str">
        <f>IF(U3945&lt;&gt;"",SUMIFS(Data_TABLE[Total Value Sold],Data_TABLE[EOM Date],"="&amp;EOMONTH(Dashboard!$I$7,0),Data_TABLE[Customer],"="&amp;Calc!U3945),"")</f>
        <v/>
      </c>
    </row>
    <row r="3946" spans="22:22" x14ac:dyDescent="0.2">
      <c r="V3946" s="18" t="str">
        <f>IF(U3946&lt;&gt;"",SUMIFS(Data_TABLE[Total Value Sold],Data_TABLE[EOM Date],"="&amp;EOMONTH(Dashboard!$I$7,0),Data_TABLE[Customer],"="&amp;Calc!U3946),"")</f>
        <v/>
      </c>
    </row>
    <row r="3947" spans="22:22" x14ac:dyDescent="0.2">
      <c r="V3947" s="18" t="str">
        <f>IF(U3947&lt;&gt;"",SUMIFS(Data_TABLE[Total Value Sold],Data_TABLE[EOM Date],"="&amp;EOMONTH(Dashboard!$I$7,0),Data_TABLE[Customer],"="&amp;Calc!U3947),"")</f>
        <v/>
      </c>
    </row>
    <row r="3948" spans="22:22" x14ac:dyDescent="0.2">
      <c r="V3948" s="18" t="str">
        <f>IF(U3948&lt;&gt;"",SUMIFS(Data_TABLE[Total Value Sold],Data_TABLE[EOM Date],"="&amp;EOMONTH(Dashboard!$I$7,0),Data_TABLE[Customer],"="&amp;Calc!U3948),"")</f>
        <v/>
      </c>
    </row>
    <row r="3949" spans="22:22" x14ac:dyDescent="0.2">
      <c r="V3949" s="18" t="str">
        <f>IF(U3949&lt;&gt;"",SUMIFS(Data_TABLE[Total Value Sold],Data_TABLE[EOM Date],"="&amp;EOMONTH(Dashboard!$I$7,0),Data_TABLE[Customer],"="&amp;Calc!U3949),"")</f>
        <v/>
      </c>
    </row>
    <row r="3950" spans="22:22" x14ac:dyDescent="0.2">
      <c r="V3950" s="18" t="str">
        <f>IF(U3950&lt;&gt;"",SUMIFS(Data_TABLE[Total Value Sold],Data_TABLE[EOM Date],"="&amp;EOMONTH(Dashboard!$I$7,0),Data_TABLE[Customer],"="&amp;Calc!U3950),"")</f>
        <v/>
      </c>
    </row>
    <row r="3951" spans="22:22" x14ac:dyDescent="0.2">
      <c r="V3951" s="18" t="str">
        <f>IF(U3951&lt;&gt;"",SUMIFS(Data_TABLE[Total Value Sold],Data_TABLE[EOM Date],"="&amp;EOMONTH(Dashboard!$I$7,0),Data_TABLE[Customer],"="&amp;Calc!U3951),"")</f>
        <v/>
      </c>
    </row>
    <row r="3952" spans="22:22" x14ac:dyDescent="0.2">
      <c r="V3952" s="18" t="str">
        <f>IF(U3952&lt;&gt;"",SUMIFS(Data_TABLE[Total Value Sold],Data_TABLE[EOM Date],"="&amp;EOMONTH(Dashboard!$I$7,0),Data_TABLE[Customer],"="&amp;Calc!U3952),"")</f>
        <v/>
      </c>
    </row>
    <row r="3953" spans="22:22" x14ac:dyDescent="0.2">
      <c r="V3953" s="18" t="str">
        <f>IF(U3953&lt;&gt;"",SUMIFS(Data_TABLE[Total Value Sold],Data_TABLE[EOM Date],"="&amp;EOMONTH(Dashboard!$I$7,0),Data_TABLE[Customer],"="&amp;Calc!U3953),"")</f>
        <v/>
      </c>
    </row>
    <row r="3954" spans="22:22" x14ac:dyDescent="0.2">
      <c r="V3954" s="18" t="str">
        <f>IF(U3954&lt;&gt;"",SUMIFS(Data_TABLE[Total Value Sold],Data_TABLE[EOM Date],"="&amp;EOMONTH(Dashboard!$I$7,0),Data_TABLE[Customer],"="&amp;Calc!U3954),"")</f>
        <v/>
      </c>
    </row>
    <row r="3955" spans="22:22" x14ac:dyDescent="0.2">
      <c r="V3955" s="18" t="str">
        <f>IF(U3955&lt;&gt;"",SUMIFS(Data_TABLE[Total Value Sold],Data_TABLE[EOM Date],"="&amp;EOMONTH(Dashboard!$I$7,0),Data_TABLE[Customer],"="&amp;Calc!U3955),"")</f>
        <v/>
      </c>
    </row>
    <row r="3956" spans="22:22" x14ac:dyDescent="0.2">
      <c r="V3956" s="18" t="str">
        <f>IF(U3956&lt;&gt;"",SUMIFS(Data_TABLE[Total Value Sold],Data_TABLE[EOM Date],"="&amp;EOMONTH(Dashboard!$I$7,0),Data_TABLE[Customer],"="&amp;Calc!U3956),"")</f>
        <v/>
      </c>
    </row>
    <row r="3957" spans="22:22" x14ac:dyDescent="0.2">
      <c r="V3957" s="18" t="str">
        <f>IF(U3957&lt;&gt;"",SUMIFS(Data_TABLE[Total Value Sold],Data_TABLE[EOM Date],"="&amp;EOMONTH(Dashboard!$I$7,0),Data_TABLE[Customer],"="&amp;Calc!U3957),"")</f>
        <v/>
      </c>
    </row>
    <row r="3958" spans="22:22" x14ac:dyDescent="0.2">
      <c r="V3958" s="18" t="str">
        <f>IF(U3958&lt;&gt;"",SUMIFS(Data_TABLE[Total Value Sold],Data_TABLE[EOM Date],"="&amp;EOMONTH(Dashboard!$I$7,0),Data_TABLE[Customer],"="&amp;Calc!U3958),"")</f>
        <v/>
      </c>
    </row>
    <row r="3959" spans="22:22" x14ac:dyDescent="0.2">
      <c r="V3959" s="18" t="str">
        <f>IF(U3959&lt;&gt;"",SUMIFS(Data_TABLE[Total Value Sold],Data_TABLE[EOM Date],"="&amp;EOMONTH(Dashboard!$I$7,0),Data_TABLE[Customer],"="&amp;Calc!U3959),"")</f>
        <v/>
      </c>
    </row>
    <row r="3960" spans="22:22" x14ac:dyDescent="0.2">
      <c r="V3960" s="18" t="str">
        <f>IF(U3960&lt;&gt;"",SUMIFS(Data_TABLE[Total Value Sold],Data_TABLE[EOM Date],"="&amp;EOMONTH(Dashboard!$I$7,0),Data_TABLE[Customer],"="&amp;Calc!U3960),"")</f>
        <v/>
      </c>
    </row>
    <row r="3961" spans="22:22" x14ac:dyDescent="0.2">
      <c r="V3961" s="18" t="str">
        <f>IF(U3961&lt;&gt;"",SUMIFS(Data_TABLE[Total Value Sold],Data_TABLE[EOM Date],"="&amp;EOMONTH(Dashboard!$I$7,0),Data_TABLE[Customer],"="&amp;Calc!U3961),"")</f>
        <v/>
      </c>
    </row>
    <row r="3962" spans="22:22" x14ac:dyDescent="0.2">
      <c r="V3962" s="18" t="str">
        <f>IF(U3962&lt;&gt;"",SUMIFS(Data_TABLE[Total Value Sold],Data_TABLE[EOM Date],"="&amp;EOMONTH(Dashboard!$I$7,0),Data_TABLE[Customer],"="&amp;Calc!U3962),"")</f>
        <v/>
      </c>
    </row>
    <row r="3963" spans="22:22" x14ac:dyDescent="0.2">
      <c r="V3963" s="18" t="str">
        <f>IF(U3963&lt;&gt;"",SUMIFS(Data_TABLE[Total Value Sold],Data_TABLE[EOM Date],"="&amp;EOMONTH(Dashboard!$I$7,0),Data_TABLE[Customer],"="&amp;Calc!U3963),"")</f>
        <v/>
      </c>
    </row>
    <row r="3964" spans="22:22" x14ac:dyDescent="0.2">
      <c r="V3964" s="18" t="str">
        <f>IF(U3964&lt;&gt;"",SUMIFS(Data_TABLE[Total Value Sold],Data_TABLE[EOM Date],"="&amp;EOMONTH(Dashboard!$I$7,0),Data_TABLE[Customer],"="&amp;Calc!U3964),"")</f>
        <v/>
      </c>
    </row>
    <row r="3965" spans="22:22" x14ac:dyDescent="0.2">
      <c r="V3965" s="18" t="str">
        <f>IF(U3965&lt;&gt;"",SUMIFS(Data_TABLE[Total Value Sold],Data_TABLE[EOM Date],"="&amp;EOMONTH(Dashboard!$I$7,0),Data_TABLE[Customer],"="&amp;Calc!U3965),"")</f>
        <v/>
      </c>
    </row>
    <row r="3966" spans="22:22" x14ac:dyDescent="0.2">
      <c r="V3966" s="18" t="str">
        <f>IF(U3966&lt;&gt;"",SUMIFS(Data_TABLE[Total Value Sold],Data_TABLE[EOM Date],"="&amp;EOMONTH(Dashboard!$I$7,0),Data_TABLE[Customer],"="&amp;Calc!U3966),"")</f>
        <v/>
      </c>
    </row>
    <row r="3967" spans="22:22" x14ac:dyDescent="0.2">
      <c r="V3967" s="18" t="str">
        <f>IF(U3967&lt;&gt;"",SUMIFS(Data_TABLE[Total Value Sold],Data_TABLE[EOM Date],"="&amp;EOMONTH(Dashboard!$I$7,0),Data_TABLE[Customer],"="&amp;Calc!U3967),"")</f>
        <v/>
      </c>
    </row>
    <row r="3968" spans="22:22" x14ac:dyDescent="0.2">
      <c r="V3968" s="18" t="str">
        <f>IF(U3968&lt;&gt;"",SUMIFS(Data_TABLE[Total Value Sold],Data_TABLE[EOM Date],"="&amp;EOMONTH(Dashboard!$I$7,0),Data_TABLE[Customer],"="&amp;Calc!U3968),"")</f>
        <v/>
      </c>
    </row>
    <row r="3969" spans="22:22" x14ac:dyDescent="0.2">
      <c r="V3969" s="18" t="str">
        <f>IF(U3969&lt;&gt;"",SUMIFS(Data_TABLE[Total Value Sold],Data_TABLE[EOM Date],"="&amp;EOMONTH(Dashboard!$I$7,0),Data_TABLE[Customer],"="&amp;Calc!U3969),"")</f>
        <v/>
      </c>
    </row>
    <row r="3970" spans="22:22" x14ac:dyDescent="0.2">
      <c r="V3970" s="18" t="str">
        <f>IF(U3970&lt;&gt;"",SUMIFS(Data_TABLE[Total Value Sold],Data_TABLE[EOM Date],"="&amp;EOMONTH(Dashboard!$I$7,0),Data_TABLE[Customer],"="&amp;Calc!U3970),"")</f>
        <v/>
      </c>
    </row>
    <row r="3971" spans="22:22" x14ac:dyDescent="0.2">
      <c r="V3971" s="18" t="str">
        <f>IF(U3971&lt;&gt;"",SUMIFS(Data_TABLE[Total Value Sold],Data_TABLE[EOM Date],"="&amp;EOMONTH(Dashboard!$I$7,0),Data_TABLE[Customer],"="&amp;Calc!U3971),"")</f>
        <v/>
      </c>
    </row>
    <row r="3972" spans="22:22" x14ac:dyDescent="0.2">
      <c r="V3972" s="18" t="str">
        <f>IF(U3972&lt;&gt;"",SUMIFS(Data_TABLE[Total Value Sold],Data_TABLE[EOM Date],"="&amp;EOMONTH(Dashboard!$I$7,0),Data_TABLE[Customer],"="&amp;Calc!U3972),"")</f>
        <v/>
      </c>
    </row>
    <row r="3973" spans="22:22" x14ac:dyDescent="0.2">
      <c r="V3973" s="18" t="str">
        <f>IF(U3973&lt;&gt;"",SUMIFS(Data_TABLE[Total Value Sold],Data_TABLE[EOM Date],"="&amp;EOMONTH(Dashboard!$I$7,0),Data_TABLE[Customer],"="&amp;Calc!U3973),"")</f>
        <v/>
      </c>
    </row>
    <row r="3974" spans="22:22" x14ac:dyDescent="0.2">
      <c r="V3974" s="18" t="str">
        <f>IF(U3974&lt;&gt;"",SUMIFS(Data_TABLE[Total Value Sold],Data_TABLE[EOM Date],"="&amp;EOMONTH(Dashboard!$I$7,0),Data_TABLE[Customer],"="&amp;Calc!U3974),"")</f>
        <v/>
      </c>
    </row>
    <row r="3975" spans="22:22" x14ac:dyDescent="0.2">
      <c r="V3975" s="18" t="str">
        <f>IF(U3975&lt;&gt;"",SUMIFS(Data_TABLE[Total Value Sold],Data_TABLE[EOM Date],"="&amp;EOMONTH(Dashboard!$I$7,0),Data_TABLE[Customer],"="&amp;Calc!U3975),"")</f>
        <v/>
      </c>
    </row>
    <row r="3976" spans="22:22" x14ac:dyDescent="0.2">
      <c r="V3976" s="18" t="str">
        <f>IF(U3976&lt;&gt;"",SUMIFS(Data_TABLE[Total Value Sold],Data_TABLE[EOM Date],"="&amp;EOMONTH(Dashboard!$I$7,0),Data_TABLE[Customer],"="&amp;Calc!U3976),"")</f>
        <v/>
      </c>
    </row>
    <row r="3977" spans="22:22" x14ac:dyDescent="0.2">
      <c r="V3977" s="18" t="str">
        <f>IF(U3977&lt;&gt;"",SUMIFS(Data_TABLE[Total Value Sold],Data_TABLE[EOM Date],"="&amp;EOMONTH(Dashboard!$I$7,0),Data_TABLE[Customer],"="&amp;Calc!U3977),"")</f>
        <v/>
      </c>
    </row>
    <row r="3978" spans="22:22" x14ac:dyDescent="0.2">
      <c r="V3978" s="18" t="str">
        <f>IF(U3978&lt;&gt;"",SUMIFS(Data_TABLE[Total Value Sold],Data_TABLE[EOM Date],"="&amp;EOMONTH(Dashboard!$I$7,0),Data_TABLE[Customer],"="&amp;Calc!U3978),"")</f>
        <v/>
      </c>
    </row>
    <row r="3979" spans="22:22" x14ac:dyDescent="0.2">
      <c r="V3979" s="18" t="str">
        <f>IF(U3979&lt;&gt;"",SUMIFS(Data_TABLE[Total Value Sold],Data_TABLE[EOM Date],"="&amp;EOMONTH(Dashboard!$I$7,0),Data_TABLE[Customer],"="&amp;Calc!U3979),"")</f>
        <v/>
      </c>
    </row>
    <row r="3980" spans="22:22" x14ac:dyDescent="0.2">
      <c r="V3980" s="18" t="str">
        <f>IF(U3980&lt;&gt;"",SUMIFS(Data_TABLE[Total Value Sold],Data_TABLE[EOM Date],"="&amp;EOMONTH(Dashboard!$I$7,0),Data_TABLE[Customer],"="&amp;Calc!U3980),"")</f>
        <v/>
      </c>
    </row>
    <row r="3981" spans="22:22" x14ac:dyDescent="0.2">
      <c r="V3981" s="18" t="str">
        <f>IF(U3981&lt;&gt;"",SUMIFS(Data_TABLE[Total Value Sold],Data_TABLE[EOM Date],"="&amp;EOMONTH(Dashboard!$I$7,0),Data_TABLE[Customer],"="&amp;Calc!U3981),"")</f>
        <v/>
      </c>
    </row>
    <row r="3982" spans="22:22" x14ac:dyDescent="0.2">
      <c r="V3982" s="18" t="str">
        <f>IF(U3982&lt;&gt;"",SUMIFS(Data_TABLE[Total Value Sold],Data_TABLE[EOM Date],"="&amp;EOMONTH(Dashboard!$I$7,0),Data_TABLE[Customer],"="&amp;Calc!U3982),"")</f>
        <v/>
      </c>
    </row>
    <row r="3983" spans="22:22" x14ac:dyDescent="0.2">
      <c r="V3983" s="18" t="str">
        <f>IF(U3983&lt;&gt;"",SUMIFS(Data_TABLE[Total Value Sold],Data_TABLE[EOM Date],"="&amp;EOMONTH(Dashboard!$I$7,0),Data_TABLE[Customer],"="&amp;Calc!U3983),"")</f>
        <v/>
      </c>
    </row>
    <row r="3984" spans="22:22" x14ac:dyDescent="0.2">
      <c r="V3984" s="18" t="str">
        <f>IF(U3984&lt;&gt;"",SUMIFS(Data_TABLE[Total Value Sold],Data_TABLE[EOM Date],"="&amp;EOMONTH(Dashboard!$I$7,0),Data_TABLE[Customer],"="&amp;Calc!U3984),"")</f>
        <v/>
      </c>
    </row>
    <row r="3985" spans="22:22" x14ac:dyDescent="0.2">
      <c r="V3985" s="18" t="str">
        <f>IF(U3985&lt;&gt;"",SUMIFS(Data_TABLE[Total Value Sold],Data_TABLE[EOM Date],"="&amp;EOMONTH(Dashboard!$I$7,0),Data_TABLE[Customer],"="&amp;Calc!U3985),"")</f>
        <v/>
      </c>
    </row>
    <row r="3986" spans="22:22" x14ac:dyDescent="0.2">
      <c r="V3986" s="18" t="str">
        <f>IF(U3986&lt;&gt;"",SUMIFS(Data_TABLE[Total Value Sold],Data_TABLE[EOM Date],"="&amp;EOMONTH(Dashboard!$I$7,0),Data_TABLE[Customer],"="&amp;Calc!U3986),"")</f>
        <v/>
      </c>
    </row>
    <row r="3987" spans="22:22" x14ac:dyDescent="0.2">
      <c r="V3987" s="18" t="str">
        <f>IF(U3987&lt;&gt;"",SUMIFS(Data_TABLE[Total Value Sold],Data_TABLE[EOM Date],"="&amp;EOMONTH(Dashboard!$I$7,0),Data_TABLE[Customer],"="&amp;Calc!U3987),"")</f>
        <v/>
      </c>
    </row>
    <row r="3988" spans="22:22" x14ac:dyDescent="0.2">
      <c r="V3988" s="18" t="str">
        <f>IF(U3988&lt;&gt;"",SUMIFS(Data_TABLE[Total Value Sold],Data_TABLE[EOM Date],"="&amp;EOMONTH(Dashboard!$I$7,0),Data_TABLE[Customer],"="&amp;Calc!U3988),"")</f>
        <v/>
      </c>
    </row>
    <row r="3989" spans="22:22" x14ac:dyDescent="0.2">
      <c r="V3989" s="18" t="str">
        <f>IF(U3989&lt;&gt;"",SUMIFS(Data_TABLE[Total Value Sold],Data_TABLE[EOM Date],"="&amp;EOMONTH(Dashboard!$I$7,0),Data_TABLE[Customer],"="&amp;Calc!U3989),"")</f>
        <v/>
      </c>
    </row>
    <row r="3990" spans="22:22" x14ac:dyDescent="0.2">
      <c r="V3990" s="18" t="str">
        <f>IF(U3990&lt;&gt;"",SUMIFS(Data_TABLE[Total Value Sold],Data_TABLE[EOM Date],"="&amp;EOMONTH(Dashboard!$I$7,0),Data_TABLE[Customer],"="&amp;Calc!U3990),"")</f>
        <v/>
      </c>
    </row>
    <row r="3991" spans="22:22" x14ac:dyDescent="0.2">
      <c r="V3991" s="18" t="str">
        <f>IF(U3991&lt;&gt;"",SUMIFS(Data_TABLE[Total Value Sold],Data_TABLE[EOM Date],"="&amp;EOMONTH(Dashboard!$I$7,0),Data_TABLE[Customer],"="&amp;Calc!U3991),"")</f>
        <v/>
      </c>
    </row>
    <row r="3992" spans="22:22" x14ac:dyDescent="0.2">
      <c r="V3992" s="18" t="str">
        <f>IF(U3992&lt;&gt;"",SUMIFS(Data_TABLE[Total Value Sold],Data_TABLE[EOM Date],"="&amp;EOMONTH(Dashboard!$I$7,0),Data_TABLE[Customer],"="&amp;Calc!U3992),"")</f>
        <v/>
      </c>
    </row>
    <row r="3993" spans="22:22" x14ac:dyDescent="0.2">
      <c r="V3993" s="18" t="str">
        <f>IF(U3993&lt;&gt;"",SUMIFS(Data_TABLE[Total Value Sold],Data_TABLE[EOM Date],"="&amp;EOMONTH(Dashboard!$I$7,0),Data_TABLE[Customer],"="&amp;Calc!U3993),"")</f>
        <v/>
      </c>
    </row>
    <row r="3994" spans="22:22" x14ac:dyDescent="0.2">
      <c r="V3994" s="18" t="str">
        <f>IF(U3994&lt;&gt;"",SUMIFS(Data_TABLE[Total Value Sold],Data_TABLE[EOM Date],"="&amp;EOMONTH(Dashboard!$I$7,0),Data_TABLE[Customer],"="&amp;Calc!U3994),"")</f>
        <v/>
      </c>
    </row>
    <row r="3995" spans="22:22" x14ac:dyDescent="0.2">
      <c r="V3995" s="18" t="str">
        <f>IF(U3995&lt;&gt;"",SUMIFS(Data_TABLE[Total Value Sold],Data_TABLE[EOM Date],"="&amp;EOMONTH(Dashboard!$I$7,0),Data_TABLE[Customer],"="&amp;Calc!U3995),"")</f>
        <v/>
      </c>
    </row>
    <row r="3996" spans="22:22" x14ac:dyDescent="0.2">
      <c r="V3996" s="18" t="str">
        <f>IF(U3996&lt;&gt;"",SUMIFS(Data_TABLE[Total Value Sold],Data_TABLE[EOM Date],"="&amp;EOMONTH(Dashboard!$I$7,0),Data_TABLE[Customer],"="&amp;Calc!U3996),"")</f>
        <v/>
      </c>
    </row>
    <row r="3997" spans="22:22" x14ac:dyDescent="0.2">
      <c r="V3997" s="18" t="str">
        <f>IF(U3997&lt;&gt;"",SUMIFS(Data_TABLE[Total Value Sold],Data_TABLE[EOM Date],"="&amp;EOMONTH(Dashboard!$I$7,0),Data_TABLE[Customer],"="&amp;Calc!U3997),"")</f>
        <v/>
      </c>
    </row>
    <row r="3998" spans="22:22" x14ac:dyDescent="0.2">
      <c r="V3998" s="18" t="str">
        <f>IF(U3998&lt;&gt;"",SUMIFS(Data_TABLE[Total Value Sold],Data_TABLE[EOM Date],"="&amp;EOMONTH(Dashboard!$I$7,0),Data_TABLE[Customer],"="&amp;Calc!U3998),"")</f>
        <v/>
      </c>
    </row>
    <row r="3999" spans="22:22" x14ac:dyDescent="0.2">
      <c r="V3999" s="18" t="str">
        <f>IF(U3999&lt;&gt;"",SUMIFS(Data_TABLE[Total Value Sold],Data_TABLE[EOM Date],"="&amp;EOMONTH(Dashboard!$I$7,0),Data_TABLE[Customer],"="&amp;Calc!U3999),"")</f>
        <v/>
      </c>
    </row>
    <row r="4000" spans="22:22" x14ac:dyDescent="0.2">
      <c r="V4000" s="18" t="str">
        <f>IF(U4000&lt;&gt;"",SUMIFS(Data_TABLE[Total Value Sold],Data_TABLE[EOM Date],"="&amp;EOMONTH(Dashboard!$I$7,0),Data_TABLE[Customer],"="&amp;Calc!U4000),"")</f>
        <v/>
      </c>
    </row>
    <row r="4001" spans="22:22" x14ac:dyDescent="0.2">
      <c r="V4001" s="18" t="str">
        <f>IF(U4001&lt;&gt;"",SUMIFS(Data_TABLE[Total Value Sold],Data_TABLE[EOM Date],"="&amp;EOMONTH(Dashboard!$I$7,0),Data_TABLE[Customer],"="&amp;Calc!U4001),"")</f>
        <v/>
      </c>
    </row>
    <row r="4002" spans="22:22" x14ac:dyDescent="0.2">
      <c r="V4002" s="18" t="str">
        <f>IF(U4002&lt;&gt;"",SUMIFS(Data_TABLE[Total Value Sold],Data_TABLE[EOM Date],"="&amp;EOMONTH(Dashboard!$I$7,0),Data_TABLE[Customer],"="&amp;Calc!U4002),"")</f>
        <v/>
      </c>
    </row>
    <row r="4003" spans="22:22" x14ac:dyDescent="0.2">
      <c r="V4003" s="18" t="str">
        <f>IF(U4003&lt;&gt;"",SUMIFS(Data_TABLE[Total Value Sold],Data_TABLE[EOM Date],"="&amp;EOMONTH(Dashboard!$I$7,0),Data_TABLE[Customer],"="&amp;Calc!U4003),"")</f>
        <v/>
      </c>
    </row>
    <row r="4004" spans="22:22" x14ac:dyDescent="0.2">
      <c r="V4004" s="18" t="str">
        <f>IF(U4004&lt;&gt;"",SUMIFS(Data_TABLE[Total Value Sold],Data_TABLE[EOM Date],"="&amp;EOMONTH(Dashboard!$I$7,0),Data_TABLE[Customer],"="&amp;Calc!U4004),"")</f>
        <v/>
      </c>
    </row>
    <row r="4005" spans="22:22" x14ac:dyDescent="0.2">
      <c r="V4005" s="18" t="str">
        <f>IF(U4005&lt;&gt;"",SUMIFS(Data_TABLE[Total Value Sold],Data_TABLE[EOM Date],"="&amp;EOMONTH(Dashboard!$I$7,0),Data_TABLE[Customer],"="&amp;Calc!U4005),"")</f>
        <v/>
      </c>
    </row>
    <row r="4006" spans="22:22" x14ac:dyDescent="0.2">
      <c r="V4006" s="18" t="str">
        <f>IF(U4006&lt;&gt;"",SUMIFS(Data_TABLE[Total Value Sold],Data_TABLE[EOM Date],"="&amp;EOMONTH(Dashboard!$I$7,0),Data_TABLE[Customer],"="&amp;Calc!U4006),"")</f>
        <v/>
      </c>
    </row>
    <row r="4007" spans="22:22" x14ac:dyDescent="0.2">
      <c r="V4007" s="18" t="str">
        <f>IF(U4007&lt;&gt;"",SUMIFS(Data_TABLE[Total Value Sold],Data_TABLE[EOM Date],"="&amp;EOMONTH(Dashboard!$I$7,0),Data_TABLE[Customer],"="&amp;Calc!U4007),"")</f>
        <v/>
      </c>
    </row>
    <row r="4008" spans="22:22" x14ac:dyDescent="0.2">
      <c r="V4008" s="18" t="str">
        <f>IF(U4008&lt;&gt;"",SUMIFS(Data_TABLE[Total Value Sold],Data_TABLE[EOM Date],"="&amp;EOMONTH(Dashboard!$I$7,0),Data_TABLE[Customer],"="&amp;Calc!U4008),"")</f>
        <v/>
      </c>
    </row>
    <row r="4009" spans="22:22" x14ac:dyDescent="0.2">
      <c r="V4009" s="18" t="str">
        <f>IF(U4009&lt;&gt;"",SUMIFS(Data_TABLE[Total Value Sold],Data_TABLE[EOM Date],"="&amp;EOMONTH(Dashboard!$I$7,0),Data_TABLE[Customer],"="&amp;Calc!U4009),"")</f>
        <v/>
      </c>
    </row>
    <row r="4010" spans="22:22" x14ac:dyDescent="0.2">
      <c r="V4010" s="18" t="str">
        <f>IF(U4010&lt;&gt;"",SUMIFS(Data_TABLE[Total Value Sold],Data_TABLE[EOM Date],"="&amp;EOMONTH(Dashboard!$I$7,0),Data_TABLE[Customer],"="&amp;Calc!U4010),"")</f>
        <v/>
      </c>
    </row>
    <row r="4011" spans="22:22" x14ac:dyDescent="0.2">
      <c r="V4011" s="18" t="str">
        <f>IF(U4011&lt;&gt;"",SUMIFS(Data_TABLE[Total Value Sold],Data_TABLE[EOM Date],"="&amp;EOMONTH(Dashboard!$I$7,0),Data_TABLE[Customer],"="&amp;Calc!U4011),"")</f>
        <v/>
      </c>
    </row>
    <row r="4012" spans="22:22" x14ac:dyDescent="0.2">
      <c r="V4012" s="18" t="str">
        <f>IF(U4012&lt;&gt;"",SUMIFS(Data_TABLE[Total Value Sold],Data_TABLE[EOM Date],"="&amp;EOMONTH(Dashboard!$I$7,0),Data_TABLE[Customer],"="&amp;Calc!U4012),"")</f>
        <v/>
      </c>
    </row>
    <row r="4013" spans="22:22" x14ac:dyDescent="0.2">
      <c r="V4013" s="18" t="str">
        <f>IF(U4013&lt;&gt;"",SUMIFS(Data_TABLE[Total Value Sold],Data_TABLE[EOM Date],"="&amp;EOMONTH(Dashboard!$I$7,0),Data_TABLE[Customer],"="&amp;Calc!U4013),"")</f>
        <v/>
      </c>
    </row>
    <row r="4014" spans="22:22" x14ac:dyDescent="0.2">
      <c r="V4014" s="18" t="str">
        <f>IF(U4014&lt;&gt;"",SUMIFS(Data_TABLE[Total Value Sold],Data_TABLE[EOM Date],"="&amp;EOMONTH(Dashboard!$I$7,0),Data_TABLE[Customer],"="&amp;Calc!U4014),"")</f>
        <v/>
      </c>
    </row>
    <row r="4015" spans="22:22" x14ac:dyDescent="0.2">
      <c r="V4015" s="18" t="str">
        <f>IF(U4015&lt;&gt;"",SUMIFS(Data_TABLE[Total Value Sold],Data_TABLE[EOM Date],"="&amp;EOMONTH(Dashboard!$I$7,0),Data_TABLE[Customer],"="&amp;Calc!U4015),"")</f>
        <v/>
      </c>
    </row>
    <row r="4016" spans="22:22" x14ac:dyDescent="0.2">
      <c r="V4016" s="18" t="str">
        <f>IF(U4016&lt;&gt;"",SUMIFS(Data_TABLE[Total Value Sold],Data_TABLE[EOM Date],"="&amp;EOMONTH(Dashboard!$I$7,0),Data_TABLE[Customer],"="&amp;Calc!U4016),"")</f>
        <v/>
      </c>
    </row>
    <row r="4017" spans="22:22" x14ac:dyDescent="0.2">
      <c r="V4017" s="18" t="str">
        <f>IF(U4017&lt;&gt;"",SUMIFS(Data_TABLE[Total Value Sold],Data_TABLE[EOM Date],"="&amp;EOMONTH(Dashboard!$I$7,0),Data_TABLE[Customer],"="&amp;Calc!U4017),"")</f>
        <v/>
      </c>
    </row>
    <row r="4018" spans="22:22" x14ac:dyDescent="0.2">
      <c r="V4018" s="18" t="str">
        <f>IF(U4018&lt;&gt;"",SUMIFS(Data_TABLE[Total Value Sold],Data_TABLE[EOM Date],"="&amp;EOMONTH(Dashboard!$I$7,0),Data_TABLE[Customer],"="&amp;Calc!U4018),"")</f>
        <v/>
      </c>
    </row>
    <row r="4019" spans="22:22" x14ac:dyDescent="0.2">
      <c r="V4019" s="18" t="str">
        <f>IF(U4019&lt;&gt;"",SUMIFS(Data_TABLE[Total Value Sold],Data_TABLE[EOM Date],"="&amp;EOMONTH(Dashboard!$I$7,0),Data_TABLE[Customer],"="&amp;Calc!U4019),"")</f>
        <v/>
      </c>
    </row>
    <row r="4020" spans="22:22" x14ac:dyDescent="0.2">
      <c r="V4020" s="18" t="str">
        <f>IF(U4020&lt;&gt;"",SUMIFS(Data_TABLE[Total Value Sold],Data_TABLE[EOM Date],"="&amp;EOMONTH(Dashboard!$I$7,0),Data_TABLE[Customer],"="&amp;Calc!U4020),"")</f>
        <v/>
      </c>
    </row>
    <row r="4021" spans="22:22" x14ac:dyDescent="0.2">
      <c r="V4021" s="18" t="str">
        <f>IF(U4021&lt;&gt;"",SUMIFS(Data_TABLE[Total Value Sold],Data_TABLE[EOM Date],"="&amp;EOMONTH(Dashboard!$I$7,0),Data_TABLE[Customer],"="&amp;Calc!U4021),"")</f>
        <v/>
      </c>
    </row>
    <row r="4022" spans="22:22" x14ac:dyDescent="0.2">
      <c r="V4022" s="18" t="str">
        <f>IF(U4022&lt;&gt;"",SUMIFS(Data_TABLE[Total Value Sold],Data_TABLE[EOM Date],"="&amp;EOMONTH(Dashboard!$I$7,0),Data_TABLE[Customer],"="&amp;Calc!U4022),"")</f>
        <v/>
      </c>
    </row>
    <row r="4023" spans="22:22" x14ac:dyDescent="0.2">
      <c r="V4023" s="18" t="str">
        <f>IF(U4023&lt;&gt;"",SUMIFS(Data_TABLE[Total Value Sold],Data_TABLE[EOM Date],"="&amp;EOMONTH(Dashboard!$I$7,0),Data_TABLE[Customer],"="&amp;Calc!U4023),"")</f>
        <v/>
      </c>
    </row>
    <row r="4024" spans="22:22" x14ac:dyDescent="0.2">
      <c r="V4024" s="18" t="str">
        <f>IF(U4024&lt;&gt;"",SUMIFS(Data_TABLE[Total Value Sold],Data_TABLE[EOM Date],"="&amp;EOMONTH(Dashboard!$I$7,0),Data_TABLE[Customer],"="&amp;Calc!U4024),"")</f>
        <v/>
      </c>
    </row>
    <row r="4025" spans="22:22" x14ac:dyDescent="0.2">
      <c r="V4025" s="18" t="str">
        <f>IF(U4025&lt;&gt;"",SUMIFS(Data_TABLE[Total Value Sold],Data_TABLE[EOM Date],"="&amp;EOMONTH(Dashboard!$I$7,0),Data_TABLE[Customer],"="&amp;Calc!U4025),"")</f>
        <v/>
      </c>
    </row>
    <row r="4026" spans="22:22" x14ac:dyDescent="0.2">
      <c r="V4026" s="18" t="str">
        <f>IF(U4026&lt;&gt;"",SUMIFS(Data_TABLE[Total Value Sold],Data_TABLE[EOM Date],"="&amp;EOMONTH(Dashboard!$I$7,0),Data_TABLE[Customer],"="&amp;Calc!U4026),"")</f>
        <v/>
      </c>
    </row>
    <row r="4027" spans="22:22" x14ac:dyDescent="0.2">
      <c r="V4027" s="18" t="str">
        <f>IF(U4027&lt;&gt;"",SUMIFS(Data_TABLE[Total Value Sold],Data_TABLE[EOM Date],"="&amp;EOMONTH(Dashboard!$I$7,0),Data_TABLE[Customer],"="&amp;Calc!U4027),"")</f>
        <v/>
      </c>
    </row>
    <row r="4028" spans="22:22" x14ac:dyDescent="0.2">
      <c r="V4028" s="18" t="str">
        <f>IF(U4028&lt;&gt;"",SUMIFS(Data_TABLE[Total Value Sold],Data_TABLE[EOM Date],"="&amp;EOMONTH(Dashboard!$I$7,0),Data_TABLE[Customer],"="&amp;Calc!U4028),"")</f>
        <v/>
      </c>
    </row>
    <row r="4029" spans="22:22" x14ac:dyDescent="0.2">
      <c r="V4029" s="18" t="str">
        <f>IF(U4029&lt;&gt;"",SUMIFS(Data_TABLE[Total Value Sold],Data_TABLE[EOM Date],"="&amp;EOMONTH(Dashboard!$I$7,0),Data_TABLE[Customer],"="&amp;Calc!U4029),"")</f>
        <v/>
      </c>
    </row>
    <row r="4030" spans="22:22" x14ac:dyDescent="0.2">
      <c r="V4030" s="18" t="str">
        <f>IF(U4030&lt;&gt;"",SUMIFS(Data_TABLE[Total Value Sold],Data_TABLE[EOM Date],"="&amp;EOMONTH(Dashboard!$I$7,0),Data_TABLE[Customer],"="&amp;Calc!U4030),"")</f>
        <v/>
      </c>
    </row>
    <row r="4031" spans="22:22" x14ac:dyDescent="0.2">
      <c r="V4031" s="18" t="str">
        <f>IF(U4031&lt;&gt;"",SUMIFS(Data_TABLE[Total Value Sold],Data_TABLE[EOM Date],"="&amp;EOMONTH(Dashboard!$I$7,0),Data_TABLE[Customer],"="&amp;Calc!U4031),"")</f>
        <v/>
      </c>
    </row>
    <row r="4032" spans="22:22" x14ac:dyDescent="0.2">
      <c r="V4032" s="18" t="str">
        <f>IF(U4032&lt;&gt;"",SUMIFS(Data_TABLE[Total Value Sold],Data_TABLE[EOM Date],"="&amp;EOMONTH(Dashboard!$I$7,0),Data_TABLE[Customer],"="&amp;Calc!U4032),"")</f>
        <v/>
      </c>
    </row>
    <row r="4033" spans="22:22" x14ac:dyDescent="0.2">
      <c r="V4033" s="18" t="str">
        <f>IF(U4033&lt;&gt;"",SUMIFS(Data_TABLE[Total Value Sold],Data_TABLE[EOM Date],"="&amp;EOMONTH(Dashboard!$I$7,0),Data_TABLE[Customer],"="&amp;Calc!U4033),"")</f>
        <v/>
      </c>
    </row>
    <row r="4034" spans="22:22" x14ac:dyDescent="0.2">
      <c r="V4034" s="18" t="str">
        <f>IF(U4034&lt;&gt;"",SUMIFS(Data_TABLE[Total Value Sold],Data_TABLE[EOM Date],"="&amp;EOMONTH(Dashboard!$I$7,0),Data_TABLE[Customer],"="&amp;Calc!U4034),"")</f>
        <v/>
      </c>
    </row>
    <row r="4035" spans="22:22" x14ac:dyDescent="0.2">
      <c r="V4035" s="18" t="str">
        <f>IF(U4035&lt;&gt;"",SUMIFS(Data_TABLE[Total Value Sold],Data_TABLE[EOM Date],"="&amp;EOMONTH(Dashboard!$I$7,0),Data_TABLE[Customer],"="&amp;Calc!U4035),"")</f>
        <v/>
      </c>
    </row>
    <row r="4036" spans="22:22" x14ac:dyDescent="0.2">
      <c r="V4036" s="18" t="str">
        <f>IF(U4036&lt;&gt;"",SUMIFS(Data_TABLE[Total Value Sold],Data_TABLE[EOM Date],"="&amp;EOMONTH(Dashboard!$I$7,0),Data_TABLE[Customer],"="&amp;Calc!U4036),"")</f>
        <v/>
      </c>
    </row>
    <row r="4037" spans="22:22" x14ac:dyDescent="0.2">
      <c r="V4037" s="18" t="str">
        <f>IF(U4037&lt;&gt;"",SUMIFS(Data_TABLE[Total Value Sold],Data_TABLE[EOM Date],"="&amp;EOMONTH(Dashboard!$I$7,0),Data_TABLE[Customer],"="&amp;Calc!U4037),"")</f>
        <v/>
      </c>
    </row>
    <row r="4038" spans="22:22" x14ac:dyDescent="0.2">
      <c r="V4038" s="18" t="str">
        <f>IF(U4038&lt;&gt;"",SUMIFS(Data_TABLE[Total Value Sold],Data_TABLE[EOM Date],"="&amp;EOMONTH(Dashboard!$I$7,0),Data_TABLE[Customer],"="&amp;Calc!U4038),"")</f>
        <v/>
      </c>
    </row>
    <row r="4039" spans="22:22" x14ac:dyDescent="0.2">
      <c r="V4039" s="18" t="str">
        <f>IF(U4039&lt;&gt;"",SUMIFS(Data_TABLE[Total Value Sold],Data_TABLE[EOM Date],"="&amp;EOMONTH(Dashboard!$I$7,0),Data_TABLE[Customer],"="&amp;Calc!U4039),"")</f>
        <v/>
      </c>
    </row>
    <row r="4040" spans="22:22" x14ac:dyDescent="0.2">
      <c r="V4040" s="18" t="str">
        <f>IF(U4040&lt;&gt;"",SUMIFS(Data_TABLE[Total Value Sold],Data_TABLE[EOM Date],"="&amp;EOMONTH(Dashboard!$I$7,0),Data_TABLE[Customer],"="&amp;Calc!U4040),"")</f>
        <v/>
      </c>
    </row>
    <row r="4041" spans="22:22" x14ac:dyDescent="0.2">
      <c r="V4041" s="18" t="str">
        <f>IF(U4041&lt;&gt;"",SUMIFS(Data_TABLE[Total Value Sold],Data_TABLE[EOM Date],"="&amp;EOMONTH(Dashboard!$I$7,0),Data_TABLE[Customer],"="&amp;Calc!U4041),"")</f>
        <v/>
      </c>
    </row>
    <row r="4042" spans="22:22" x14ac:dyDescent="0.2">
      <c r="V4042" s="18" t="str">
        <f>IF(U4042&lt;&gt;"",SUMIFS(Data_TABLE[Total Value Sold],Data_TABLE[EOM Date],"="&amp;EOMONTH(Dashboard!$I$7,0),Data_TABLE[Customer],"="&amp;Calc!U4042),"")</f>
        <v/>
      </c>
    </row>
    <row r="4043" spans="22:22" x14ac:dyDescent="0.2">
      <c r="V4043" s="18" t="str">
        <f>IF(U4043&lt;&gt;"",SUMIFS(Data_TABLE[Total Value Sold],Data_TABLE[EOM Date],"="&amp;EOMONTH(Dashboard!$I$7,0),Data_TABLE[Customer],"="&amp;Calc!U4043),"")</f>
        <v/>
      </c>
    </row>
    <row r="4044" spans="22:22" x14ac:dyDescent="0.2">
      <c r="V4044" s="18" t="str">
        <f>IF(U4044&lt;&gt;"",SUMIFS(Data_TABLE[Total Value Sold],Data_TABLE[EOM Date],"="&amp;EOMONTH(Dashboard!$I$7,0),Data_TABLE[Customer],"="&amp;Calc!U4044),"")</f>
        <v/>
      </c>
    </row>
    <row r="4045" spans="22:22" x14ac:dyDescent="0.2">
      <c r="V4045" s="18" t="str">
        <f>IF(U4045&lt;&gt;"",SUMIFS(Data_TABLE[Total Value Sold],Data_TABLE[EOM Date],"="&amp;EOMONTH(Dashboard!$I$7,0),Data_TABLE[Customer],"="&amp;Calc!U4045),"")</f>
        <v/>
      </c>
    </row>
    <row r="4046" spans="22:22" x14ac:dyDescent="0.2">
      <c r="V4046" s="18" t="str">
        <f>IF(U4046&lt;&gt;"",SUMIFS(Data_TABLE[Total Value Sold],Data_TABLE[EOM Date],"="&amp;EOMONTH(Dashboard!$I$7,0),Data_TABLE[Customer],"="&amp;Calc!U4046),"")</f>
        <v/>
      </c>
    </row>
    <row r="4047" spans="22:22" x14ac:dyDescent="0.2">
      <c r="V4047" s="18" t="str">
        <f>IF(U4047&lt;&gt;"",SUMIFS(Data_TABLE[Total Value Sold],Data_TABLE[EOM Date],"="&amp;EOMONTH(Dashboard!$I$7,0),Data_TABLE[Customer],"="&amp;Calc!U4047),"")</f>
        <v/>
      </c>
    </row>
    <row r="4048" spans="22:22" x14ac:dyDescent="0.2">
      <c r="V4048" s="18" t="str">
        <f>IF(U4048&lt;&gt;"",SUMIFS(Data_TABLE[Total Value Sold],Data_TABLE[EOM Date],"="&amp;EOMONTH(Dashboard!$I$7,0),Data_TABLE[Customer],"="&amp;Calc!U4048),"")</f>
        <v/>
      </c>
    </row>
    <row r="4049" spans="22:22" x14ac:dyDescent="0.2">
      <c r="V4049" s="18" t="str">
        <f>IF(U4049&lt;&gt;"",SUMIFS(Data_TABLE[Total Value Sold],Data_TABLE[EOM Date],"="&amp;EOMONTH(Dashboard!$I$7,0),Data_TABLE[Customer],"="&amp;Calc!U4049),"")</f>
        <v/>
      </c>
    </row>
    <row r="4050" spans="22:22" x14ac:dyDescent="0.2">
      <c r="V4050" s="18" t="str">
        <f>IF(U4050&lt;&gt;"",SUMIFS(Data_TABLE[Total Value Sold],Data_TABLE[EOM Date],"="&amp;EOMONTH(Dashboard!$I$7,0),Data_TABLE[Customer],"="&amp;Calc!U4050),"")</f>
        <v/>
      </c>
    </row>
    <row r="4051" spans="22:22" x14ac:dyDescent="0.2">
      <c r="V4051" s="18" t="str">
        <f>IF(U4051&lt;&gt;"",SUMIFS(Data_TABLE[Total Value Sold],Data_TABLE[EOM Date],"="&amp;EOMONTH(Dashboard!$I$7,0),Data_TABLE[Customer],"="&amp;Calc!U4051),"")</f>
        <v/>
      </c>
    </row>
    <row r="4052" spans="22:22" x14ac:dyDescent="0.2">
      <c r="V4052" s="18" t="str">
        <f>IF(U4052&lt;&gt;"",SUMIFS(Data_TABLE[Total Value Sold],Data_TABLE[EOM Date],"="&amp;EOMONTH(Dashboard!$I$7,0),Data_TABLE[Customer],"="&amp;Calc!U4052),"")</f>
        <v/>
      </c>
    </row>
    <row r="4053" spans="22:22" x14ac:dyDescent="0.2">
      <c r="V4053" s="18" t="str">
        <f>IF(U4053&lt;&gt;"",SUMIFS(Data_TABLE[Total Value Sold],Data_TABLE[EOM Date],"="&amp;EOMONTH(Dashboard!$I$7,0),Data_TABLE[Customer],"="&amp;Calc!U4053),"")</f>
        <v/>
      </c>
    </row>
    <row r="4054" spans="22:22" x14ac:dyDescent="0.2">
      <c r="V4054" s="18" t="str">
        <f>IF(U4054&lt;&gt;"",SUMIFS(Data_TABLE[Total Value Sold],Data_TABLE[EOM Date],"="&amp;EOMONTH(Dashboard!$I$7,0),Data_TABLE[Customer],"="&amp;Calc!U4054),"")</f>
        <v/>
      </c>
    </row>
    <row r="4055" spans="22:22" x14ac:dyDescent="0.2">
      <c r="V4055" s="18" t="str">
        <f>IF(U4055&lt;&gt;"",SUMIFS(Data_TABLE[Total Value Sold],Data_TABLE[EOM Date],"="&amp;EOMONTH(Dashboard!$I$7,0),Data_TABLE[Customer],"="&amp;Calc!U4055),"")</f>
        <v/>
      </c>
    </row>
    <row r="4056" spans="22:22" x14ac:dyDescent="0.2">
      <c r="V4056" s="18" t="str">
        <f>IF(U4056&lt;&gt;"",SUMIFS(Data_TABLE[Total Value Sold],Data_TABLE[EOM Date],"="&amp;EOMONTH(Dashboard!$I$7,0),Data_TABLE[Customer],"="&amp;Calc!U4056),"")</f>
        <v/>
      </c>
    </row>
    <row r="4057" spans="22:22" x14ac:dyDescent="0.2">
      <c r="V4057" s="18" t="str">
        <f>IF(U4057&lt;&gt;"",SUMIFS(Data_TABLE[Total Value Sold],Data_TABLE[EOM Date],"="&amp;EOMONTH(Dashboard!$I$7,0),Data_TABLE[Customer],"="&amp;Calc!U4057),"")</f>
        <v/>
      </c>
    </row>
    <row r="4058" spans="22:22" x14ac:dyDescent="0.2">
      <c r="V4058" s="18" t="str">
        <f>IF(U4058&lt;&gt;"",SUMIFS(Data_TABLE[Total Value Sold],Data_TABLE[EOM Date],"="&amp;EOMONTH(Dashboard!$I$7,0),Data_TABLE[Customer],"="&amp;Calc!U4058),"")</f>
        <v/>
      </c>
    </row>
    <row r="4059" spans="22:22" x14ac:dyDescent="0.2">
      <c r="V4059" s="18" t="str">
        <f>IF(U4059&lt;&gt;"",SUMIFS(Data_TABLE[Total Value Sold],Data_TABLE[EOM Date],"="&amp;EOMONTH(Dashboard!$I$7,0),Data_TABLE[Customer],"="&amp;Calc!U4059),"")</f>
        <v/>
      </c>
    </row>
    <row r="4060" spans="22:22" x14ac:dyDescent="0.2">
      <c r="V4060" s="18" t="str">
        <f>IF(U4060&lt;&gt;"",SUMIFS(Data_TABLE[Total Value Sold],Data_TABLE[EOM Date],"="&amp;EOMONTH(Dashboard!$I$7,0),Data_TABLE[Customer],"="&amp;Calc!U4060),"")</f>
        <v/>
      </c>
    </row>
    <row r="4061" spans="22:22" x14ac:dyDescent="0.2">
      <c r="V4061" s="18" t="str">
        <f>IF(U4061&lt;&gt;"",SUMIFS(Data_TABLE[Total Value Sold],Data_TABLE[EOM Date],"="&amp;EOMONTH(Dashboard!$I$7,0),Data_TABLE[Customer],"="&amp;Calc!U4061),"")</f>
        <v/>
      </c>
    </row>
    <row r="4062" spans="22:22" x14ac:dyDescent="0.2">
      <c r="V4062" s="18" t="str">
        <f>IF(U4062&lt;&gt;"",SUMIFS(Data_TABLE[Total Value Sold],Data_TABLE[EOM Date],"="&amp;EOMONTH(Dashboard!$I$7,0),Data_TABLE[Customer],"="&amp;Calc!U4062),"")</f>
        <v/>
      </c>
    </row>
    <row r="4063" spans="22:22" x14ac:dyDescent="0.2">
      <c r="V4063" s="18" t="str">
        <f>IF(U4063&lt;&gt;"",SUMIFS(Data_TABLE[Total Value Sold],Data_TABLE[EOM Date],"="&amp;EOMONTH(Dashboard!$I$7,0),Data_TABLE[Customer],"="&amp;Calc!U4063),"")</f>
        <v/>
      </c>
    </row>
    <row r="4064" spans="22:22" x14ac:dyDescent="0.2">
      <c r="V4064" s="18" t="str">
        <f>IF(U4064&lt;&gt;"",SUMIFS(Data_TABLE[Total Value Sold],Data_TABLE[EOM Date],"="&amp;EOMONTH(Dashboard!$I$7,0),Data_TABLE[Customer],"="&amp;Calc!U4064),"")</f>
        <v/>
      </c>
    </row>
    <row r="4065" spans="22:22" x14ac:dyDescent="0.2">
      <c r="V4065" s="18" t="str">
        <f>IF(U4065&lt;&gt;"",SUMIFS(Data_TABLE[Total Value Sold],Data_TABLE[EOM Date],"="&amp;EOMONTH(Dashboard!$I$7,0),Data_TABLE[Customer],"="&amp;Calc!U4065),"")</f>
        <v/>
      </c>
    </row>
    <row r="4066" spans="22:22" x14ac:dyDescent="0.2">
      <c r="V4066" s="18" t="str">
        <f>IF(U4066&lt;&gt;"",SUMIFS(Data_TABLE[Total Value Sold],Data_TABLE[EOM Date],"="&amp;EOMONTH(Dashboard!$I$7,0),Data_TABLE[Customer],"="&amp;Calc!U4066),"")</f>
        <v/>
      </c>
    </row>
    <row r="4067" spans="22:22" x14ac:dyDescent="0.2">
      <c r="V4067" s="18" t="str">
        <f>IF(U4067&lt;&gt;"",SUMIFS(Data_TABLE[Total Value Sold],Data_TABLE[EOM Date],"="&amp;EOMONTH(Dashboard!$I$7,0),Data_TABLE[Customer],"="&amp;Calc!U4067),"")</f>
        <v/>
      </c>
    </row>
    <row r="4068" spans="22:22" x14ac:dyDescent="0.2">
      <c r="V4068" s="18" t="str">
        <f>IF(U4068&lt;&gt;"",SUMIFS(Data_TABLE[Total Value Sold],Data_TABLE[EOM Date],"="&amp;EOMONTH(Dashboard!$I$7,0),Data_TABLE[Customer],"="&amp;Calc!U4068),"")</f>
        <v/>
      </c>
    </row>
    <row r="4069" spans="22:22" x14ac:dyDescent="0.2">
      <c r="V4069" s="18" t="str">
        <f>IF(U4069&lt;&gt;"",SUMIFS(Data_TABLE[Total Value Sold],Data_TABLE[EOM Date],"="&amp;EOMONTH(Dashboard!$I$7,0),Data_TABLE[Customer],"="&amp;Calc!U4069),"")</f>
        <v/>
      </c>
    </row>
    <row r="4070" spans="22:22" x14ac:dyDescent="0.2">
      <c r="V4070" s="18" t="str">
        <f>IF(U4070&lt;&gt;"",SUMIFS(Data_TABLE[Total Value Sold],Data_TABLE[EOM Date],"="&amp;EOMONTH(Dashboard!$I$7,0),Data_TABLE[Customer],"="&amp;Calc!U4070),"")</f>
        <v/>
      </c>
    </row>
    <row r="4071" spans="22:22" x14ac:dyDescent="0.2">
      <c r="V4071" s="18" t="str">
        <f>IF(U4071&lt;&gt;"",SUMIFS(Data_TABLE[Total Value Sold],Data_TABLE[EOM Date],"="&amp;EOMONTH(Dashboard!$I$7,0),Data_TABLE[Customer],"="&amp;Calc!U4071),"")</f>
        <v/>
      </c>
    </row>
    <row r="4072" spans="22:22" x14ac:dyDescent="0.2">
      <c r="V4072" s="18" t="str">
        <f>IF(U4072&lt;&gt;"",SUMIFS(Data_TABLE[Total Value Sold],Data_TABLE[EOM Date],"="&amp;EOMONTH(Dashboard!$I$7,0),Data_TABLE[Customer],"="&amp;Calc!U4072),"")</f>
        <v/>
      </c>
    </row>
    <row r="4073" spans="22:22" x14ac:dyDescent="0.2">
      <c r="V4073" s="18" t="str">
        <f>IF(U4073&lt;&gt;"",SUMIFS(Data_TABLE[Total Value Sold],Data_TABLE[EOM Date],"="&amp;EOMONTH(Dashboard!$I$7,0),Data_TABLE[Customer],"="&amp;Calc!U4073),"")</f>
        <v/>
      </c>
    </row>
    <row r="4074" spans="22:22" x14ac:dyDescent="0.2">
      <c r="V4074" s="18" t="str">
        <f>IF(U4074&lt;&gt;"",SUMIFS(Data_TABLE[Total Value Sold],Data_TABLE[EOM Date],"="&amp;EOMONTH(Dashboard!$I$7,0),Data_TABLE[Customer],"="&amp;Calc!U4074),"")</f>
        <v/>
      </c>
    </row>
    <row r="4075" spans="22:22" x14ac:dyDescent="0.2">
      <c r="V4075" s="18" t="str">
        <f>IF(U4075&lt;&gt;"",SUMIFS(Data_TABLE[Total Value Sold],Data_TABLE[EOM Date],"="&amp;EOMONTH(Dashboard!$I$7,0),Data_TABLE[Customer],"="&amp;Calc!U4075),"")</f>
        <v/>
      </c>
    </row>
    <row r="4076" spans="22:22" x14ac:dyDescent="0.2">
      <c r="V4076" s="18" t="str">
        <f>IF(U4076&lt;&gt;"",SUMIFS(Data_TABLE[Total Value Sold],Data_TABLE[EOM Date],"="&amp;EOMONTH(Dashboard!$I$7,0),Data_TABLE[Customer],"="&amp;Calc!U4076),"")</f>
        <v/>
      </c>
    </row>
    <row r="4077" spans="22:22" x14ac:dyDescent="0.2">
      <c r="V4077" s="18" t="str">
        <f>IF(U4077&lt;&gt;"",SUMIFS(Data_TABLE[Total Value Sold],Data_TABLE[EOM Date],"="&amp;EOMONTH(Dashboard!$I$7,0),Data_TABLE[Customer],"="&amp;Calc!U4077),"")</f>
        <v/>
      </c>
    </row>
    <row r="4078" spans="22:22" x14ac:dyDescent="0.2">
      <c r="V4078" s="18" t="str">
        <f>IF(U4078&lt;&gt;"",SUMIFS(Data_TABLE[Total Value Sold],Data_TABLE[EOM Date],"="&amp;EOMONTH(Dashboard!$I$7,0),Data_TABLE[Customer],"="&amp;Calc!U4078),"")</f>
        <v/>
      </c>
    </row>
    <row r="4079" spans="22:22" x14ac:dyDescent="0.2">
      <c r="V4079" s="18" t="str">
        <f>IF(U4079&lt;&gt;"",SUMIFS(Data_TABLE[Total Value Sold],Data_TABLE[EOM Date],"="&amp;EOMONTH(Dashboard!$I$7,0),Data_TABLE[Customer],"="&amp;Calc!U4079),"")</f>
        <v/>
      </c>
    </row>
    <row r="4080" spans="22:22" x14ac:dyDescent="0.2">
      <c r="V4080" s="18" t="str">
        <f>IF(U4080&lt;&gt;"",SUMIFS(Data_TABLE[Total Value Sold],Data_TABLE[EOM Date],"="&amp;EOMONTH(Dashboard!$I$7,0),Data_TABLE[Customer],"="&amp;Calc!U4080),"")</f>
        <v/>
      </c>
    </row>
    <row r="4081" spans="22:22" x14ac:dyDescent="0.2">
      <c r="V4081" s="18" t="str">
        <f>IF(U4081&lt;&gt;"",SUMIFS(Data_TABLE[Total Value Sold],Data_TABLE[EOM Date],"="&amp;EOMONTH(Dashboard!$I$7,0),Data_TABLE[Customer],"="&amp;Calc!U4081),"")</f>
        <v/>
      </c>
    </row>
    <row r="4082" spans="22:22" x14ac:dyDescent="0.2">
      <c r="V4082" s="18" t="str">
        <f>IF(U4082&lt;&gt;"",SUMIFS(Data_TABLE[Total Value Sold],Data_TABLE[EOM Date],"="&amp;EOMONTH(Dashboard!$I$7,0),Data_TABLE[Customer],"="&amp;Calc!U4082),"")</f>
        <v/>
      </c>
    </row>
    <row r="4083" spans="22:22" x14ac:dyDescent="0.2">
      <c r="V4083" s="18" t="str">
        <f>IF(U4083&lt;&gt;"",SUMIFS(Data_TABLE[Total Value Sold],Data_TABLE[EOM Date],"="&amp;EOMONTH(Dashboard!$I$7,0),Data_TABLE[Customer],"="&amp;Calc!U4083),"")</f>
        <v/>
      </c>
    </row>
    <row r="4084" spans="22:22" x14ac:dyDescent="0.2">
      <c r="V4084" s="18" t="str">
        <f>IF(U4084&lt;&gt;"",SUMIFS(Data_TABLE[Total Value Sold],Data_TABLE[EOM Date],"="&amp;EOMONTH(Dashboard!$I$7,0),Data_TABLE[Customer],"="&amp;Calc!U4084),"")</f>
        <v/>
      </c>
    </row>
    <row r="4085" spans="22:22" x14ac:dyDescent="0.2">
      <c r="V4085" s="18" t="str">
        <f>IF(U4085&lt;&gt;"",SUMIFS(Data_TABLE[Total Value Sold],Data_TABLE[EOM Date],"="&amp;EOMONTH(Dashboard!$I$7,0),Data_TABLE[Customer],"="&amp;Calc!U4085),"")</f>
        <v/>
      </c>
    </row>
    <row r="4086" spans="22:22" x14ac:dyDescent="0.2">
      <c r="V4086" s="18" t="str">
        <f>IF(U4086&lt;&gt;"",SUMIFS(Data_TABLE[Total Value Sold],Data_TABLE[EOM Date],"="&amp;EOMONTH(Dashboard!$I$7,0),Data_TABLE[Customer],"="&amp;Calc!U4086),"")</f>
        <v/>
      </c>
    </row>
    <row r="4087" spans="22:22" x14ac:dyDescent="0.2">
      <c r="V4087" s="18" t="str">
        <f>IF(U4087&lt;&gt;"",SUMIFS(Data_TABLE[Total Value Sold],Data_TABLE[EOM Date],"="&amp;EOMONTH(Dashboard!$I$7,0),Data_TABLE[Customer],"="&amp;Calc!U4087),"")</f>
        <v/>
      </c>
    </row>
    <row r="4088" spans="22:22" x14ac:dyDescent="0.2">
      <c r="V4088" s="18" t="str">
        <f>IF(U4088&lt;&gt;"",SUMIFS(Data_TABLE[Total Value Sold],Data_TABLE[EOM Date],"="&amp;EOMONTH(Dashboard!$I$7,0),Data_TABLE[Customer],"="&amp;Calc!U4088),"")</f>
        <v/>
      </c>
    </row>
    <row r="4089" spans="22:22" x14ac:dyDescent="0.2">
      <c r="V4089" s="18" t="str">
        <f>IF(U4089&lt;&gt;"",SUMIFS(Data_TABLE[Total Value Sold],Data_TABLE[EOM Date],"="&amp;EOMONTH(Dashboard!$I$7,0),Data_TABLE[Customer],"="&amp;Calc!U4089),"")</f>
        <v/>
      </c>
    </row>
    <row r="4090" spans="22:22" x14ac:dyDescent="0.2">
      <c r="V4090" s="18" t="str">
        <f>IF(U4090&lt;&gt;"",SUMIFS(Data_TABLE[Total Value Sold],Data_TABLE[EOM Date],"="&amp;EOMONTH(Dashboard!$I$7,0),Data_TABLE[Customer],"="&amp;Calc!U4090),"")</f>
        <v/>
      </c>
    </row>
    <row r="4091" spans="22:22" x14ac:dyDescent="0.2">
      <c r="V4091" s="18" t="str">
        <f>IF(U4091&lt;&gt;"",SUMIFS(Data_TABLE[Total Value Sold],Data_TABLE[EOM Date],"="&amp;EOMONTH(Dashboard!$I$7,0),Data_TABLE[Customer],"="&amp;Calc!U4091),"")</f>
        <v/>
      </c>
    </row>
    <row r="4092" spans="22:22" x14ac:dyDescent="0.2">
      <c r="V4092" s="18" t="str">
        <f>IF(U4092&lt;&gt;"",SUMIFS(Data_TABLE[Total Value Sold],Data_TABLE[EOM Date],"="&amp;EOMONTH(Dashboard!$I$7,0),Data_TABLE[Customer],"="&amp;Calc!U4092),"")</f>
        <v/>
      </c>
    </row>
    <row r="4093" spans="22:22" x14ac:dyDescent="0.2">
      <c r="V4093" s="18" t="str">
        <f>IF(U4093&lt;&gt;"",SUMIFS(Data_TABLE[Total Value Sold],Data_TABLE[EOM Date],"="&amp;EOMONTH(Dashboard!$I$7,0),Data_TABLE[Customer],"="&amp;Calc!U4093),"")</f>
        <v/>
      </c>
    </row>
    <row r="4094" spans="22:22" x14ac:dyDescent="0.2">
      <c r="V4094" s="18" t="str">
        <f>IF(U4094&lt;&gt;"",SUMIFS(Data_TABLE[Total Value Sold],Data_TABLE[EOM Date],"="&amp;EOMONTH(Dashboard!$I$7,0),Data_TABLE[Customer],"="&amp;Calc!U4094),"")</f>
        <v/>
      </c>
    </row>
    <row r="4095" spans="22:22" x14ac:dyDescent="0.2">
      <c r="V4095" s="18" t="str">
        <f>IF(U4095&lt;&gt;"",SUMIFS(Data_TABLE[Total Value Sold],Data_TABLE[EOM Date],"="&amp;EOMONTH(Dashboard!$I$7,0),Data_TABLE[Customer],"="&amp;Calc!U4095),"")</f>
        <v/>
      </c>
    </row>
    <row r="4096" spans="22:22" x14ac:dyDescent="0.2">
      <c r="V4096" s="18" t="str">
        <f>IF(U4096&lt;&gt;"",SUMIFS(Data_TABLE[Total Value Sold],Data_TABLE[EOM Date],"="&amp;EOMONTH(Dashboard!$I$7,0),Data_TABLE[Customer],"="&amp;Calc!U4096),"")</f>
        <v/>
      </c>
    </row>
    <row r="4097" spans="22:22" x14ac:dyDescent="0.2">
      <c r="V4097" s="18" t="str">
        <f>IF(U4097&lt;&gt;"",SUMIFS(Data_TABLE[Total Value Sold],Data_TABLE[EOM Date],"="&amp;EOMONTH(Dashboard!$I$7,0),Data_TABLE[Customer],"="&amp;Calc!U4097),"")</f>
        <v/>
      </c>
    </row>
    <row r="4098" spans="22:22" x14ac:dyDescent="0.2">
      <c r="V4098" s="18" t="str">
        <f>IF(U4098&lt;&gt;"",SUMIFS(Data_TABLE[Total Value Sold],Data_TABLE[EOM Date],"="&amp;EOMONTH(Dashboard!$I$7,0),Data_TABLE[Customer],"="&amp;Calc!U4098),"")</f>
        <v/>
      </c>
    </row>
    <row r="4099" spans="22:22" x14ac:dyDescent="0.2">
      <c r="V4099" s="18" t="str">
        <f>IF(U4099&lt;&gt;"",SUMIFS(Data_TABLE[Total Value Sold],Data_TABLE[EOM Date],"="&amp;EOMONTH(Dashboard!$I$7,0),Data_TABLE[Customer],"="&amp;Calc!U4099),"")</f>
        <v/>
      </c>
    </row>
    <row r="4100" spans="22:22" x14ac:dyDescent="0.2">
      <c r="V4100" s="18" t="str">
        <f>IF(U4100&lt;&gt;"",SUMIFS(Data_TABLE[Total Value Sold],Data_TABLE[EOM Date],"="&amp;EOMONTH(Dashboard!$I$7,0),Data_TABLE[Customer],"="&amp;Calc!U4100),"")</f>
        <v/>
      </c>
    </row>
    <row r="4101" spans="22:22" x14ac:dyDescent="0.2">
      <c r="V4101" s="18" t="str">
        <f>IF(U4101&lt;&gt;"",SUMIFS(Data_TABLE[Total Value Sold],Data_TABLE[EOM Date],"="&amp;EOMONTH(Dashboard!$I$7,0),Data_TABLE[Customer],"="&amp;Calc!U4101),"")</f>
        <v/>
      </c>
    </row>
    <row r="4102" spans="22:22" x14ac:dyDescent="0.2">
      <c r="V4102" s="18" t="str">
        <f>IF(U4102&lt;&gt;"",SUMIFS(Data_TABLE[Total Value Sold],Data_TABLE[EOM Date],"="&amp;EOMONTH(Dashboard!$I$7,0),Data_TABLE[Customer],"="&amp;Calc!U4102),"")</f>
        <v/>
      </c>
    </row>
    <row r="4103" spans="22:22" x14ac:dyDescent="0.2">
      <c r="V4103" s="18" t="str">
        <f>IF(U4103&lt;&gt;"",SUMIFS(Data_TABLE[Total Value Sold],Data_TABLE[EOM Date],"="&amp;EOMONTH(Dashboard!$I$7,0),Data_TABLE[Customer],"="&amp;Calc!U4103),"")</f>
        <v/>
      </c>
    </row>
    <row r="4104" spans="22:22" x14ac:dyDescent="0.2">
      <c r="V4104" s="18" t="str">
        <f>IF(U4104&lt;&gt;"",SUMIFS(Data_TABLE[Total Value Sold],Data_TABLE[EOM Date],"="&amp;EOMONTH(Dashboard!$I$7,0),Data_TABLE[Customer],"="&amp;Calc!U4104),"")</f>
        <v/>
      </c>
    </row>
    <row r="4105" spans="22:22" x14ac:dyDescent="0.2">
      <c r="V4105" s="18" t="str">
        <f>IF(U4105&lt;&gt;"",SUMIFS(Data_TABLE[Total Value Sold],Data_TABLE[EOM Date],"="&amp;EOMONTH(Dashboard!$I$7,0),Data_TABLE[Customer],"="&amp;Calc!U4105),"")</f>
        <v/>
      </c>
    </row>
    <row r="4106" spans="22:22" x14ac:dyDescent="0.2">
      <c r="V4106" s="18" t="str">
        <f>IF(U4106&lt;&gt;"",SUMIFS(Data_TABLE[Total Value Sold],Data_TABLE[EOM Date],"="&amp;EOMONTH(Dashboard!$I$7,0),Data_TABLE[Customer],"="&amp;Calc!U4106),"")</f>
        <v/>
      </c>
    </row>
    <row r="4107" spans="22:22" x14ac:dyDescent="0.2">
      <c r="V4107" s="18" t="str">
        <f>IF(U4107&lt;&gt;"",SUMIFS(Data_TABLE[Total Value Sold],Data_TABLE[EOM Date],"="&amp;EOMONTH(Dashboard!$I$7,0),Data_TABLE[Customer],"="&amp;Calc!U4107),"")</f>
        <v/>
      </c>
    </row>
    <row r="4108" spans="22:22" x14ac:dyDescent="0.2">
      <c r="V4108" s="18" t="str">
        <f>IF(U4108&lt;&gt;"",SUMIFS(Data_TABLE[Total Value Sold],Data_TABLE[EOM Date],"="&amp;EOMONTH(Dashboard!$I$7,0),Data_TABLE[Customer],"="&amp;Calc!U4108),"")</f>
        <v/>
      </c>
    </row>
    <row r="4109" spans="22:22" x14ac:dyDescent="0.2">
      <c r="V4109" s="18" t="str">
        <f>IF(U4109&lt;&gt;"",SUMIFS(Data_TABLE[Total Value Sold],Data_TABLE[EOM Date],"="&amp;EOMONTH(Dashboard!$I$7,0),Data_TABLE[Customer],"="&amp;Calc!U4109),"")</f>
        <v/>
      </c>
    </row>
    <row r="4110" spans="22:22" x14ac:dyDescent="0.2">
      <c r="V4110" s="18" t="str">
        <f>IF(U4110&lt;&gt;"",SUMIFS(Data_TABLE[Total Value Sold],Data_TABLE[EOM Date],"="&amp;EOMONTH(Dashboard!$I$7,0),Data_TABLE[Customer],"="&amp;Calc!U4110),"")</f>
        <v/>
      </c>
    </row>
    <row r="4111" spans="22:22" x14ac:dyDescent="0.2">
      <c r="V4111" s="18" t="str">
        <f>IF(U4111&lt;&gt;"",SUMIFS(Data_TABLE[Total Value Sold],Data_TABLE[EOM Date],"="&amp;EOMONTH(Dashboard!$I$7,0),Data_TABLE[Customer],"="&amp;Calc!U4111),"")</f>
        <v/>
      </c>
    </row>
    <row r="4112" spans="22:22" x14ac:dyDescent="0.2">
      <c r="V4112" s="18" t="str">
        <f>IF(U4112&lt;&gt;"",SUMIFS(Data_TABLE[Total Value Sold],Data_TABLE[EOM Date],"="&amp;EOMONTH(Dashboard!$I$7,0),Data_TABLE[Customer],"="&amp;Calc!U4112),"")</f>
        <v/>
      </c>
    </row>
    <row r="4113" spans="22:22" x14ac:dyDescent="0.2">
      <c r="V4113" s="18" t="str">
        <f>IF(U4113&lt;&gt;"",SUMIFS(Data_TABLE[Total Value Sold],Data_TABLE[EOM Date],"="&amp;EOMONTH(Dashboard!$I$7,0),Data_TABLE[Customer],"="&amp;Calc!U4113),"")</f>
        <v/>
      </c>
    </row>
    <row r="4114" spans="22:22" x14ac:dyDescent="0.2">
      <c r="V4114" s="18" t="str">
        <f>IF(U4114&lt;&gt;"",SUMIFS(Data_TABLE[Total Value Sold],Data_TABLE[EOM Date],"="&amp;EOMONTH(Dashboard!$I$7,0),Data_TABLE[Customer],"="&amp;Calc!U4114),"")</f>
        <v/>
      </c>
    </row>
    <row r="4115" spans="22:22" x14ac:dyDescent="0.2">
      <c r="V4115" s="18" t="str">
        <f>IF(U4115&lt;&gt;"",SUMIFS(Data_TABLE[Total Value Sold],Data_TABLE[EOM Date],"="&amp;EOMONTH(Dashboard!$I$7,0),Data_TABLE[Customer],"="&amp;Calc!U4115),"")</f>
        <v/>
      </c>
    </row>
    <row r="4116" spans="22:22" x14ac:dyDescent="0.2">
      <c r="V4116" s="18" t="str">
        <f>IF(U4116&lt;&gt;"",SUMIFS(Data_TABLE[Total Value Sold],Data_TABLE[EOM Date],"="&amp;EOMONTH(Dashboard!$I$7,0),Data_TABLE[Customer],"="&amp;Calc!U4116),"")</f>
        <v/>
      </c>
    </row>
    <row r="4117" spans="22:22" x14ac:dyDescent="0.2">
      <c r="V4117" s="18" t="str">
        <f>IF(U4117&lt;&gt;"",SUMIFS(Data_TABLE[Total Value Sold],Data_TABLE[EOM Date],"="&amp;EOMONTH(Dashboard!$I$7,0),Data_TABLE[Customer],"="&amp;Calc!U4117),"")</f>
        <v/>
      </c>
    </row>
    <row r="4118" spans="22:22" x14ac:dyDescent="0.2">
      <c r="V4118" s="18" t="str">
        <f>IF(U4118&lt;&gt;"",SUMIFS(Data_TABLE[Total Value Sold],Data_TABLE[EOM Date],"="&amp;EOMONTH(Dashboard!$I$7,0),Data_TABLE[Customer],"="&amp;Calc!U4118),"")</f>
        <v/>
      </c>
    </row>
    <row r="4119" spans="22:22" x14ac:dyDescent="0.2">
      <c r="V4119" s="18" t="str">
        <f>IF(U4119&lt;&gt;"",SUMIFS(Data_TABLE[Total Value Sold],Data_TABLE[EOM Date],"="&amp;EOMONTH(Dashboard!$I$7,0),Data_TABLE[Customer],"="&amp;Calc!U4119),"")</f>
        <v/>
      </c>
    </row>
    <row r="4120" spans="22:22" x14ac:dyDescent="0.2">
      <c r="V4120" s="18" t="str">
        <f>IF(U4120&lt;&gt;"",SUMIFS(Data_TABLE[Total Value Sold],Data_TABLE[EOM Date],"="&amp;EOMONTH(Dashboard!$I$7,0),Data_TABLE[Customer],"="&amp;Calc!U4120),"")</f>
        <v/>
      </c>
    </row>
    <row r="4121" spans="22:22" x14ac:dyDescent="0.2">
      <c r="V4121" s="18" t="str">
        <f>IF(U4121&lt;&gt;"",SUMIFS(Data_TABLE[Total Value Sold],Data_TABLE[EOM Date],"="&amp;EOMONTH(Dashboard!$I$7,0),Data_TABLE[Customer],"="&amp;Calc!U4121),"")</f>
        <v/>
      </c>
    </row>
    <row r="4122" spans="22:22" x14ac:dyDescent="0.2">
      <c r="V4122" s="18" t="str">
        <f>IF(U4122&lt;&gt;"",SUMIFS(Data_TABLE[Total Value Sold],Data_TABLE[EOM Date],"="&amp;EOMONTH(Dashboard!$I$7,0),Data_TABLE[Customer],"="&amp;Calc!U4122),"")</f>
        <v/>
      </c>
    </row>
    <row r="4123" spans="22:22" x14ac:dyDescent="0.2">
      <c r="V4123" s="18" t="str">
        <f>IF(U4123&lt;&gt;"",SUMIFS(Data_TABLE[Total Value Sold],Data_TABLE[EOM Date],"="&amp;EOMONTH(Dashboard!$I$7,0),Data_TABLE[Customer],"="&amp;Calc!U4123),"")</f>
        <v/>
      </c>
    </row>
    <row r="4124" spans="22:22" x14ac:dyDescent="0.2">
      <c r="V4124" s="18" t="str">
        <f>IF(U4124&lt;&gt;"",SUMIFS(Data_TABLE[Total Value Sold],Data_TABLE[EOM Date],"="&amp;EOMONTH(Dashboard!$I$7,0),Data_TABLE[Customer],"="&amp;Calc!U4124),"")</f>
        <v/>
      </c>
    </row>
    <row r="4125" spans="22:22" x14ac:dyDescent="0.2">
      <c r="V4125" s="18" t="str">
        <f>IF(U4125&lt;&gt;"",SUMIFS(Data_TABLE[Total Value Sold],Data_TABLE[EOM Date],"="&amp;EOMONTH(Dashboard!$I$7,0),Data_TABLE[Customer],"="&amp;Calc!U4125),"")</f>
        <v/>
      </c>
    </row>
    <row r="4126" spans="22:22" x14ac:dyDescent="0.2">
      <c r="V4126" s="18" t="str">
        <f>IF(U4126&lt;&gt;"",SUMIFS(Data_TABLE[Total Value Sold],Data_TABLE[EOM Date],"="&amp;EOMONTH(Dashboard!$I$7,0),Data_TABLE[Customer],"="&amp;Calc!U4126),"")</f>
        <v/>
      </c>
    </row>
    <row r="4127" spans="22:22" x14ac:dyDescent="0.2">
      <c r="V4127" s="18" t="str">
        <f>IF(U4127&lt;&gt;"",SUMIFS(Data_TABLE[Total Value Sold],Data_TABLE[EOM Date],"="&amp;EOMONTH(Dashboard!$I$7,0),Data_TABLE[Customer],"="&amp;Calc!U4127),"")</f>
        <v/>
      </c>
    </row>
    <row r="4128" spans="22:22" x14ac:dyDescent="0.2">
      <c r="V4128" s="18" t="str">
        <f>IF(U4128&lt;&gt;"",SUMIFS(Data_TABLE[Total Value Sold],Data_TABLE[EOM Date],"="&amp;EOMONTH(Dashboard!$I$7,0),Data_TABLE[Customer],"="&amp;Calc!U4128),"")</f>
        <v/>
      </c>
    </row>
    <row r="4129" spans="22:22" x14ac:dyDescent="0.2">
      <c r="V4129" s="18" t="str">
        <f>IF(U4129&lt;&gt;"",SUMIFS(Data_TABLE[Total Value Sold],Data_TABLE[EOM Date],"="&amp;EOMONTH(Dashboard!$I$7,0),Data_TABLE[Customer],"="&amp;Calc!U4129),"")</f>
        <v/>
      </c>
    </row>
    <row r="4130" spans="22:22" x14ac:dyDescent="0.2">
      <c r="V4130" s="18" t="str">
        <f>IF(U4130&lt;&gt;"",SUMIFS(Data_TABLE[Total Value Sold],Data_TABLE[EOM Date],"="&amp;EOMONTH(Dashboard!$I$7,0),Data_TABLE[Customer],"="&amp;Calc!U4130),"")</f>
        <v/>
      </c>
    </row>
    <row r="4131" spans="22:22" x14ac:dyDescent="0.2">
      <c r="V4131" s="18" t="str">
        <f>IF(U4131&lt;&gt;"",SUMIFS(Data_TABLE[Total Value Sold],Data_TABLE[EOM Date],"="&amp;EOMONTH(Dashboard!$I$7,0),Data_TABLE[Customer],"="&amp;Calc!U4131),"")</f>
        <v/>
      </c>
    </row>
    <row r="4132" spans="22:22" x14ac:dyDescent="0.2">
      <c r="V4132" s="18" t="str">
        <f>IF(U4132&lt;&gt;"",SUMIFS(Data_TABLE[Total Value Sold],Data_TABLE[EOM Date],"="&amp;EOMONTH(Dashboard!$I$7,0),Data_TABLE[Customer],"="&amp;Calc!U4132),"")</f>
        <v/>
      </c>
    </row>
    <row r="4133" spans="22:22" x14ac:dyDescent="0.2">
      <c r="V4133" s="18" t="str">
        <f>IF(U4133&lt;&gt;"",SUMIFS(Data_TABLE[Total Value Sold],Data_TABLE[EOM Date],"="&amp;EOMONTH(Dashboard!$I$7,0),Data_TABLE[Customer],"="&amp;Calc!U4133),"")</f>
        <v/>
      </c>
    </row>
    <row r="4134" spans="22:22" x14ac:dyDescent="0.2">
      <c r="V4134" s="18" t="str">
        <f>IF(U4134&lt;&gt;"",SUMIFS(Data_TABLE[Total Value Sold],Data_TABLE[EOM Date],"="&amp;EOMONTH(Dashboard!$I$7,0),Data_TABLE[Customer],"="&amp;Calc!U4134),"")</f>
        <v/>
      </c>
    </row>
    <row r="4135" spans="22:22" x14ac:dyDescent="0.2">
      <c r="V4135" s="18" t="str">
        <f>IF(U4135&lt;&gt;"",SUMIFS(Data_TABLE[Total Value Sold],Data_TABLE[EOM Date],"="&amp;EOMONTH(Dashboard!$I$7,0),Data_TABLE[Customer],"="&amp;Calc!U4135),"")</f>
        <v/>
      </c>
    </row>
    <row r="4136" spans="22:22" x14ac:dyDescent="0.2">
      <c r="V4136" s="18" t="str">
        <f>IF(U4136&lt;&gt;"",SUMIFS(Data_TABLE[Total Value Sold],Data_TABLE[EOM Date],"="&amp;EOMONTH(Dashboard!$I$7,0),Data_TABLE[Customer],"="&amp;Calc!U4136),"")</f>
        <v/>
      </c>
    </row>
    <row r="4137" spans="22:22" x14ac:dyDescent="0.2">
      <c r="V4137" s="18" t="str">
        <f>IF(U4137&lt;&gt;"",SUMIFS(Data_TABLE[Total Value Sold],Data_TABLE[EOM Date],"="&amp;EOMONTH(Dashboard!$I$7,0),Data_TABLE[Customer],"="&amp;Calc!U4137),"")</f>
        <v/>
      </c>
    </row>
    <row r="4138" spans="22:22" x14ac:dyDescent="0.2">
      <c r="V4138" s="18" t="str">
        <f>IF(U4138&lt;&gt;"",SUMIFS(Data_TABLE[Total Value Sold],Data_TABLE[EOM Date],"="&amp;EOMONTH(Dashboard!$I$7,0),Data_TABLE[Customer],"="&amp;Calc!U4138),"")</f>
        <v/>
      </c>
    </row>
    <row r="4139" spans="22:22" x14ac:dyDescent="0.2">
      <c r="V4139" s="18" t="str">
        <f>IF(U4139&lt;&gt;"",SUMIFS(Data_TABLE[Total Value Sold],Data_TABLE[EOM Date],"="&amp;EOMONTH(Dashboard!$I$7,0),Data_TABLE[Customer],"="&amp;Calc!U4139),"")</f>
        <v/>
      </c>
    </row>
    <row r="4140" spans="22:22" x14ac:dyDescent="0.2">
      <c r="V4140" s="18" t="str">
        <f>IF(U4140&lt;&gt;"",SUMIFS(Data_TABLE[Total Value Sold],Data_TABLE[EOM Date],"="&amp;EOMONTH(Dashboard!$I$7,0),Data_TABLE[Customer],"="&amp;Calc!U4140),"")</f>
        <v/>
      </c>
    </row>
    <row r="4141" spans="22:22" x14ac:dyDescent="0.2">
      <c r="V4141" s="18" t="str">
        <f>IF(U4141&lt;&gt;"",SUMIFS(Data_TABLE[Total Value Sold],Data_TABLE[EOM Date],"="&amp;EOMONTH(Dashboard!$I$7,0),Data_TABLE[Customer],"="&amp;Calc!U4141),"")</f>
        <v/>
      </c>
    </row>
    <row r="4142" spans="22:22" x14ac:dyDescent="0.2">
      <c r="V4142" s="18" t="str">
        <f>IF(U4142&lt;&gt;"",SUMIFS(Data_TABLE[Total Value Sold],Data_TABLE[EOM Date],"="&amp;EOMONTH(Dashboard!$I$7,0),Data_TABLE[Customer],"="&amp;Calc!U4142),"")</f>
        <v/>
      </c>
    </row>
    <row r="4143" spans="22:22" x14ac:dyDescent="0.2">
      <c r="V4143" s="18" t="str">
        <f>IF(U4143&lt;&gt;"",SUMIFS(Data_TABLE[Total Value Sold],Data_TABLE[EOM Date],"="&amp;EOMONTH(Dashboard!$I$7,0),Data_TABLE[Customer],"="&amp;Calc!U4143),"")</f>
        <v/>
      </c>
    </row>
    <row r="4144" spans="22:22" x14ac:dyDescent="0.2">
      <c r="V4144" s="18" t="str">
        <f>IF(U4144&lt;&gt;"",SUMIFS(Data_TABLE[Total Value Sold],Data_TABLE[EOM Date],"="&amp;EOMONTH(Dashboard!$I$7,0),Data_TABLE[Customer],"="&amp;Calc!U4144),"")</f>
        <v/>
      </c>
    </row>
    <row r="4145" spans="22:22" x14ac:dyDescent="0.2">
      <c r="V4145" s="18" t="str">
        <f>IF(U4145&lt;&gt;"",SUMIFS(Data_TABLE[Total Value Sold],Data_TABLE[EOM Date],"="&amp;EOMONTH(Dashboard!$I$7,0),Data_TABLE[Customer],"="&amp;Calc!U4145),"")</f>
        <v/>
      </c>
    </row>
    <row r="4146" spans="22:22" x14ac:dyDescent="0.2">
      <c r="V4146" s="18" t="str">
        <f>IF(U4146&lt;&gt;"",SUMIFS(Data_TABLE[Total Value Sold],Data_TABLE[EOM Date],"="&amp;EOMONTH(Dashboard!$I$7,0),Data_TABLE[Customer],"="&amp;Calc!U4146),"")</f>
        <v/>
      </c>
    </row>
    <row r="4147" spans="22:22" x14ac:dyDescent="0.2">
      <c r="V4147" s="18" t="str">
        <f>IF(U4147&lt;&gt;"",SUMIFS(Data_TABLE[Total Value Sold],Data_TABLE[EOM Date],"="&amp;EOMONTH(Dashboard!$I$7,0),Data_TABLE[Customer],"="&amp;Calc!U4147),"")</f>
        <v/>
      </c>
    </row>
    <row r="4148" spans="22:22" x14ac:dyDescent="0.2">
      <c r="V4148" s="18" t="str">
        <f>IF(U4148&lt;&gt;"",SUMIFS(Data_TABLE[Total Value Sold],Data_TABLE[EOM Date],"="&amp;EOMONTH(Dashboard!$I$7,0),Data_TABLE[Customer],"="&amp;Calc!U4148),"")</f>
        <v/>
      </c>
    </row>
    <row r="4149" spans="22:22" x14ac:dyDescent="0.2">
      <c r="V4149" s="18" t="str">
        <f>IF(U4149&lt;&gt;"",SUMIFS(Data_TABLE[Total Value Sold],Data_TABLE[EOM Date],"="&amp;EOMONTH(Dashboard!$I$7,0),Data_TABLE[Customer],"="&amp;Calc!U4149),"")</f>
        <v/>
      </c>
    </row>
    <row r="4150" spans="22:22" x14ac:dyDescent="0.2">
      <c r="V4150" s="18" t="str">
        <f>IF(U4150&lt;&gt;"",SUMIFS(Data_TABLE[Total Value Sold],Data_TABLE[EOM Date],"="&amp;EOMONTH(Dashboard!$I$7,0),Data_TABLE[Customer],"="&amp;Calc!U4150),"")</f>
        <v/>
      </c>
    </row>
    <row r="4151" spans="22:22" x14ac:dyDescent="0.2">
      <c r="V4151" s="18" t="str">
        <f>IF(U4151&lt;&gt;"",SUMIFS(Data_TABLE[Total Value Sold],Data_TABLE[EOM Date],"="&amp;EOMONTH(Dashboard!$I$7,0),Data_TABLE[Customer],"="&amp;Calc!U4151),"")</f>
        <v/>
      </c>
    </row>
    <row r="4152" spans="22:22" x14ac:dyDescent="0.2">
      <c r="V4152" s="18" t="str">
        <f>IF(U4152&lt;&gt;"",SUMIFS(Data_TABLE[Total Value Sold],Data_TABLE[EOM Date],"="&amp;EOMONTH(Dashboard!$I$7,0),Data_TABLE[Customer],"="&amp;Calc!U4152),"")</f>
        <v/>
      </c>
    </row>
    <row r="4153" spans="22:22" x14ac:dyDescent="0.2">
      <c r="V4153" s="18" t="str">
        <f>IF(U4153&lt;&gt;"",SUMIFS(Data_TABLE[Total Value Sold],Data_TABLE[EOM Date],"="&amp;EOMONTH(Dashboard!$I$7,0),Data_TABLE[Customer],"="&amp;Calc!U4153),"")</f>
        <v/>
      </c>
    </row>
    <row r="4154" spans="22:22" x14ac:dyDescent="0.2">
      <c r="V4154" s="18" t="str">
        <f>IF(U4154&lt;&gt;"",SUMIFS(Data_TABLE[Total Value Sold],Data_TABLE[EOM Date],"="&amp;EOMONTH(Dashboard!$I$7,0),Data_TABLE[Customer],"="&amp;Calc!U4154),"")</f>
        <v/>
      </c>
    </row>
    <row r="4155" spans="22:22" x14ac:dyDescent="0.2">
      <c r="V4155" s="18" t="str">
        <f>IF(U4155&lt;&gt;"",SUMIFS(Data_TABLE[Total Value Sold],Data_TABLE[EOM Date],"="&amp;EOMONTH(Dashboard!$I$7,0),Data_TABLE[Customer],"="&amp;Calc!U4155),"")</f>
        <v/>
      </c>
    </row>
    <row r="4156" spans="22:22" x14ac:dyDescent="0.2">
      <c r="V4156" s="18" t="str">
        <f>IF(U4156&lt;&gt;"",SUMIFS(Data_TABLE[Total Value Sold],Data_TABLE[EOM Date],"="&amp;EOMONTH(Dashboard!$I$7,0),Data_TABLE[Customer],"="&amp;Calc!U4156),"")</f>
        <v/>
      </c>
    </row>
    <row r="4157" spans="22:22" x14ac:dyDescent="0.2">
      <c r="V4157" s="18" t="str">
        <f>IF(U4157&lt;&gt;"",SUMIFS(Data_TABLE[Total Value Sold],Data_TABLE[EOM Date],"="&amp;EOMONTH(Dashboard!$I$7,0),Data_TABLE[Customer],"="&amp;Calc!U4157),"")</f>
        <v/>
      </c>
    </row>
    <row r="4158" spans="22:22" x14ac:dyDescent="0.2">
      <c r="V4158" s="18" t="str">
        <f>IF(U4158&lt;&gt;"",SUMIFS(Data_TABLE[Total Value Sold],Data_TABLE[EOM Date],"="&amp;EOMONTH(Dashboard!$I$7,0),Data_TABLE[Customer],"="&amp;Calc!U4158),"")</f>
        <v/>
      </c>
    </row>
    <row r="4159" spans="22:22" x14ac:dyDescent="0.2">
      <c r="V4159" s="18" t="str">
        <f>IF(U4159&lt;&gt;"",SUMIFS(Data_TABLE[Total Value Sold],Data_TABLE[EOM Date],"="&amp;EOMONTH(Dashboard!$I$7,0),Data_TABLE[Customer],"="&amp;Calc!U4159),"")</f>
        <v/>
      </c>
    </row>
    <row r="4160" spans="22:22" x14ac:dyDescent="0.2">
      <c r="V4160" s="18" t="str">
        <f>IF(U4160&lt;&gt;"",SUMIFS(Data_TABLE[Total Value Sold],Data_TABLE[EOM Date],"="&amp;EOMONTH(Dashboard!$I$7,0),Data_TABLE[Customer],"="&amp;Calc!U4160),"")</f>
        <v/>
      </c>
    </row>
    <row r="4161" spans="22:22" x14ac:dyDescent="0.2">
      <c r="V4161" s="18" t="str">
        <f>IF(U4161&lt;&gt;"",SUMIFS(Data_TABLE[Total Value Sold],Data_TABLE[EOM Date],"="&amp;EOMONTH(Dashboard!$I$7,0),Data_TABLE[Customer],"="&amp;Calc!U4161),"")</f>
        <v/>
      </c>
    </row>
    <row r="4162" spans="22:22" x14ac:dyDescent="0.2">
      <c r="V4162" s="18" t="str">
        <f>IF(U4162&lt;&gt;"",SUMIFS(Data_TABLE[Total Value Sold],Data_TABLE[EOM Date],"="&amp;EOMONTH(Dashboard!$I$7,0),Data_TABLE[Customer],"="&amp;Calc!U4162),"")</f>
        <v/>
      </c>
    </row>
    <row r="4163" spans="22:22" x14ac:dyDescent="0.2">
      <c r="V4163" s="18" t="str">
        <f>IF(U4163&lt;&gt;"",SUMIFS(Data_TABLE[Total Value Sold],Data_TABLE[EOM Date],"="&amp;EOMONTH(Dashboard!$I$7,0),Data_TABLE[Customer],"="&amp;Calc!U4163),"")</f>
        <v/>
      </c>
    </row>
    <row r="4164" spans="22:22" x14ac:dyDescent="0.2">
      <c r="V4164" s="18" t="str">
        <f>IF(U4164&lt;&gt;"",SUMIFS(Data_TABLE[Total Value Sold],Data_TABLE[EOM Date],"="&amp;EOMONTH(Dashboard!$I$7,0),Data_TABLE[Customer],"="&amp;Calc!U4164),"")</f>
        <v/>
      </c>
    </row>
    <row r="4165" spans="22:22" x14ac:dyDescent="0.2">
      <c r="V4165" s="18" t="str">
        <f>IF(U4165&lt;&gt;"",SUMIFS(Data_TABLE[Total Value Sold],Data_TABLE[EOM Date],"="&amp;EOMONTH(Dashboard!$I$7,0),Data_TABLE[Customer],"="&amp;Calc!U4165),"")</f>
        <v/>
      </c>
    </row>
    <row r="4166" spans="22:22" x14ac:dyDescent="0.2">
      <c r="V4166" s="18" t="str">
        <f>IF(U4166&lt;&gt;"",SUMIFS(Data_TABLE[Total Value Sold],Data_TABLE[EOM Date],"="&amp;EOMONTH(Dashboard!$I$7,0),Data_TABLE[Customer],"="&amp;Calc!U4166),"")</f>
        <v/>
      </c>
    </row>
    <row r="4167" spans="22:22" x14ac:dyDescent="0.2">
      <c r="V4167" s="18" t="str">
        <f>IF(U4167&lt;&gt;"",SUMIFS(Data_TABLE[Total Value Sold],Data_TABLE[EOM Date],"="&amp;EOMONTH(Dashboard!$I$7,0),Data_TABLE[Customer],"="&amp;Calc!U4167),"")</f>
        <v/>
      </c>
    </row>
    <row r="4168" spans="22:22" x14ac:dyDescent="0.2">
      <c r="V4168" s="18" t="str">
        <f>IF(U4168&lt;&gt;"",SUMIFS(Data_TABLE[Total Value Sold],Data_TABLE[EOM Date],"="&amp;EOMONTH(Dashboard!$I$7,0),Data_TABLE[Customer],"="&amp;Calc!U4168),"")</f>
        <v/>
      </c>
    </row>
    <row r="4169" spans="22:22" x14ac:dyDescent="0.2">
      <c r="V4169" s="18" t="str">
        <f>IF(U4169&lt;&gt;"",SUMIFS(Data_TABLE[Total Value Sold],Data_TABLE[EOM Date],"="&amp;EOMONTH(Dashboard!$I$7,0),Data_TABLE[Customer],"="&amp;Calc!U4169),"")</f>
        <v/>
      </c>
    </row>
    <row r="4170" spans="22:22" x14ac:dyDescent="0.2">
      <c r="V4170" s="18" t="str">
        <f>IF(U4170&lt;&gt;"",SUMIFS(Data_TABLE[Total Value Sold],Data_TABLE[EOM Date],"="&amp;EOMONTH(Dashboard!$I$7,0),Data_TABLE[Customer],"="&amp;Calc!U4170),"")</f>
        <v/>
      </c>
    </row>
    <row r="4171" spans="22:22" x14ac:dyDescent="0.2">
      <c r="V4171" s="18" t="str">
        <f>IF(U4171&lt;&gt;"",SUMIFS(Data_TABLE[Total Value Sold],Data_TABLE[EOM Date],"="&amp;EOMONTH(Dashboard!$I$7,0),Data_TABLE[Customer],"="&amp;Calc!U4171),"")</f>
        <v/>
      </c>
    </row>
    <row r="4172" spans="22:22" x14ac:dyDescent="0.2">
      <c r="V4172" s="18" t="str">
        <f>IF(U4172&lt;&gt;"",SUMIFS(Data_TABLE[Total Value Sold],Data_TABLE[EOM Date],"="&amp;EOMONTH(Dashboard!$I$7,0),Data_TABLE[Customer],"="&amp;Calc!U4172),"")</f>
        <v/>
      </c>
    </row>
    <row r="4173" spans="22:22" x14ac:dyDescent="0.2">
      <c r="V4173" s="18" t="str">
        <f>IF(U4173&lt;&gt;"",SUMIFS(Data_TABLE[Total Value Sold],Data_TABLE[EOM Date],"="&amp;EOMONTH(Dashboard!$I$7,0),Data_TABLE[Customer],"="&amp;Calc!U4173),"")</f>
        <v/>
      </c>
    </row>
    <row r="4174" spans="22:22" x14ac:dyDescent="0.2">
      <c r="V4174" s="18" t="str">
        <f>IF(U4174&lt;&gt;"",SUMIFS(Data_TABLE[Total Value Sold],Data_TABLE[EOM Date],"="&amp;EOMONTH(Dashboard!$I$7,0),Data_TABLE[Customer],"="&amp;Calc!U4174),"")</f>
        <v/>
      </c>
    </row>
    <row r="4175" spans="22:22" x14ac:dyDescent="0.2">
      <c r="V4175" s="18" t="str">
        <f>IF(U4175&lt;&gt;"",SUMIFS(Data_TABLE[Total Value Sold],Data_TABLE[EOM Date],"="&amp;EOMONTH(Dashboard!$I$7,0),Data_TABLE[Customer],"="&amp;Calc!U4175),"")</f>
        <v/>
      </c>
    </row>
    <row r="4176" spans="22:22" x14ac:dyDescent="0.2">
      <c r="V4176" s="18" t="str">
        <f>IF(U4176&lt;&gt;"",SUMIFS(Data_TABLE[Total Value Sold],Data_TABLE[EOM Date],"="&amp;EOMONTH(Dashboard!$I$7,0),Data_TABLE[Customer],"="&amp;Calc!U4176),"")</f>
        <v/>
      </c>
    </row>
    <row r="4177" spans="22:22" x14ac:dyDescent="0.2">
      <c r="V4177" s="18" t="str">
        <f>IF(U4177&lt;&gt;"",SUMIFS(Data_TABLE[Total Value Sold],Data_TABLE[EOM Date],"="&amp;EOMONTH(Dashboard!$I$7,0),Data_TABLE[Customer],"="&amp;Calc!U4177),"")</f>
        <v/>
      </c>
    </row>
    <row r="4178" spans="22:22" x14ac:dyDescent="0.2">
      <c r="V4178" s="18" t="str">
        <f>IF(U4178&lt;&gt;"",SUMIFS(Data_TABLE[Total Value Sold],Data_TABLE[EOM Date],"="&amp;EOMONTH(Dashboard!$I$7,0),Data_TABLE[Customer],"="&amp;Calc!U4178),"")</f>
        <v/>
      </c>
    </row>
    <row r="4179" spans="22:22" x14ac:dyDescent="0.2">
      <c r="V4179" s="18" t="str">
        <f>IF(U4179&lt;&gt;"",SUMIFS(Data_TABLE[Total Value Sold],Data_TABLE[EOM Date],"="&amp;EOMONTH(Dashboard!$I$7,0),Data_TABLE[Customer],"="&amp;Calc!U4179),"")</f>
        <v/>
      </c>
    </row>
    <row r="4180" spans="22:22" x14ac:dyDescent="0.2">
      <c r="V4180" s="18" t="str">
        <f>IF(U4180&lt;&gt;"",SUMIFS(Data_TABLE[Total Value Sold],Data_TABLE[EOM Date],"="&amp;EOMONTH(Dashboard!$I$7,0),Data_TABLE[Customer],"="&amp;Calc!U4180),"")</f>
        <v/>
      </c>
    </row>
    <row r="4181" spans="22:22" x14ac:dyDescent="0.2">
      <c r="V4181" s="18" t="str">
        <f>IF(U4181&lt;&gt;"",SUMIFS(Data_TABLE[Total Value Sold],Data_TABLE[EOM Date],"="&amp;EOMONTH(Dashboard!$I$7,0),Data_TABLE[Customer],"="&amp;Calc!U4181),"")</f>
        <v/>
      </c>
    </row>
    <row r="4182" spans="22:22" x14ac:dyDescent="0.2">
      <c r="V4182" s="18" t="str">
        <f>IF(U4182&lt;&gt;"",SUMIFS(Data_TABLE[Total Value Sold],Data_TABLE[EOM Date],"="&amp;EOMONTH(Dashboard!$I$7,0),Data_TABLE[Customer],"="&amp;Calc!U4182),"")</f>
        <v/>
      </c>
    </row>
    <row r="4183" spans="22:22" x14ac:dyDescent="0.2">
      <c r="V4183" s="18" t="str">
        <f>IF(U4183&lt;&gt;"",SUMIFS(Data_TABLE[Total Value Sold],Data_TABLE[EOM Date],"="&amp;EOMONTH(Dashboard!$I$7,0),Data_TABLE[Customer],"="&amp;Calc!U4183),"")</f>
        <v/>
      </c>
    </row>
    <row r="4184" spans="22:22" x14ac:dyDescent="0.2">
      <c r="V4184" s="18" t="str">
        <f>IF(U4184&lt;&gt;"",SUMIFS(Data_TABLE[Total Value Sold],Data_TABLE[EOM Date],"="&amp;EOMONTH(Dashboard!$I$7,0),Data_TABLE[Customer],"="&amp;Calc!U4184),"")</f>
        <v/>
      </c>
    </row>
    <row r="4185" spans="22:22" x14ac:dyDescent="0.2">
      <c r="V4185" s="18" t="str">
        <f>IF(U4185&lt;&gt;"",SUMIFS(Data_TABLE[Total Value Sold],Data_TABLE[EOM Date],"="&amp;EOMONTH(Dashboard!$I$7,0),Data_TABLE[Customer],"="&amp;Calc!U4185),"")</f>
        <v/>
      </c>
    </row>
    <row r="4186" spans="22:22" x14ac:dyDescent="0.2">
      <c r="V4186" s="18" t="str">
        <f>IF(U4186&lt;&gt;"",SUMIFS(Data_TABLE[Total Value Sold],Data_TABLE[EOM Date],"="&amp;EOMONTH(Dashboard!$I$7,0),Data_TABLE[Customer],"="&amp;Calc!U4186),"")</f>
        <v/>
      </c>
    </row>
    <row r="4187" spans="22:22" x14ac:dyDescent="0.2">
      <c r="V4187" s="18" t="str">
        <f>IF(U4187&lt;&gt;"",SUMIFS(Data_TABLE[Total Value Sold],Data_TABLE[EOM Date],"="&amp;EOMONTH(Dashboard!$I$7,0),Data_TABLE[Customer],"="&amp;Calc!U4187),"")</f>
        <v/>
      </c>
    </row>
    <row r="4188" spans="22:22" x14ac:dyDescent="0.2">
      <c r="V4188" s="18" t="str">
        <f>IF(U4188&lt;&gt;"",SUMIFS(Data_TABLE[Total Value Sold],Data_TABLE[EOM Date],"="&amp;EOMONTH(Dashboard!$I$7,0),Data_TABLE[Customer],"="&amp;Calc!U4188),"")</f>
        <v/>
      </c>
    </row>
    <row r="4189" spans="22:22" x14ac:dyDescent="0.2">
      <c r="V4189" s="18" t="str">
        <f>IF(U4189&lt;&gt;"",SUMIFS(Data_TABLE[Total Value Sold],Data_TABLE[EOM Date],"="&amp;EOMONTH(Dashboard!$I$7,0),Data_TABLE[Customer],"="&amp;Calc!U4189),"")</f>
        <v/>
      </c>
    </row>
    <row r="4190" spans="22:22" x14ac:dyDescent="0.2">
      <c r="V4190" s="18" t="str">
        <f>IF(U4190&lt;&gt;"",SUMIFS(Data_TABLE[Total Value Sold],Data_TABLE[EOM Date],"="&amp;EOMONTH(Dashboard!$I$7,0),Data_TABLE[Customer],"="&amp;Calc!U4190),"")</f>
        <v/>
      </c>
    </row>
    <row r="4191" spans="22:22" x14ac:dyDescent="0.2">
      <c r="V4191" s="18" t="str">
        <f>IF(U4191&lt;&gt;"",SUMIFS(Data_TABLE[Total Value Sold],Data_TABLE[EOM Date],"="&amp;EOMONTH(Dashboard!$I$7,0),Data_TABLE[Customer],"="&amp;Calc!U4191),"")</f>
        <v/>
      </c>
    </row>
    <row r="4192" spans="22:22" x14ac:dyDescent="0.2">
      <c r="V4192" s="18" t="str">
        <f>IF(U4192&lt;&gt;"",SUMIFS(Data_TABLE[Total Value Sold],Data_TABLE[EOM Date],"="&amp;EOMONTH(Dashboard!$I$7,0),Data_TABLE[Customer],"="&amp;Calc!U4192),"")</f>
        <v/>
      </c>
    </row>
    <row r="4193" spans="22:22" x14ac:dyDescent="0.2">
      <c r="V4193" s="18" t="str">
        <f>IF(U4193&lt;&gt;"",SUMIFS(Data_TABLE[Total Value Sold],Data_TABLE[EOM Date],"="&amp;EOMONTH(Dashboard!$I$7,0),Data_TABLE[Customer],"="&amp;Calc!U4193),"")</f>
        <v/>
      </c>
    </row>
    <row r="4194" spans="22:22" x14ac:dyDescent="0.2">
      <c r="V4194" s="18" t="str">
        <f>IF(U4194&lt;&gt;"",SUMIFS(Data_TABLE[Total Value Sold],Data_TABLE[EOM Date],"="&amp;EOMONTH(Dashboard!$I$7,0),Data_TABLE[Customer],"="&amp;Calc!U4194),"")</f>
        <v/>
      </c>
    </row>
    <row r="4195" spans="22:22" x14ac:dyDescent="0.2">
      <c r="V4195" s="18" t="str">
        <f>IF(U4195&lt;&gt;"",SUMIFS(Data_TABLE[Total Value Sold],Data_TABLE[EOM Date],"="&amp;EOMONTH(Dashboard!$I$7,0),Data_TABLE[Customer],"="&amp;Calc!U4195),"")</f>
        <v/>
      </c>
    </row>
    <row r="4196" spans="22:22" x14ac:dyDescent="0.2">
      <c r="V4196" s="18" t="str">
        <f>IF(U4196&lt;&gt;"",SUMIFS(Data_TABLE[Total Value Sold],Data_TABLE[EOM Date],"="&amp;EOMONTH(Dashboard!$I$7,0),Data_TABLE[Customer],"="&amp;Calc!U4196),"")</f>
        <v/>
      </c>
    </row>
    <row r="4197" spans="22:22" x14ac:dyDescent="0.2">
      <c r="V4197" s="18" t="str">
        <f>IF(U4197&lt;&gt;"",SUMIFS(Data_TABLE[Total Value Sold],Data_TABLE[EOM Date],"="&amp;EOMONTH(Dashboard!$I$7,0),Data_TABLE[Customer],"="&amp;Calc!U4197),"")</f>
        <v/>
      </c>
    </row>
    <row r="4198" spans="22:22" x14ac:dyDescent="0.2">
      <c r="V4198" s="18" t="str">
        <f>IF(U4198&lt;&gt;"",SUMIFS(Data_TABLE[Total Value Sold],Data_TABLE[EOM Date],"="&amp;EOMONTH(Dashboard!$I$7,0),Data_TABLE[Customer],"="&amp;Calc!U4198),"")</f>
        <v/>
      </c>
    </row>
    <row r="4199" spans="22:22" x14ac:dyDescent="0.2">
      <c r="V4199" s="18" t="str">
        <f>IF(U4199&lt;&gt;"",SUMIFS(Data_TABLE[Total Value Sold],Data_TABLE[EOM Date],"="&amp;EOMONTH(Dashboard!$I$7,0),Data_TABLE[Customer],"="&amp;Calc!U4199),"")</f>
        <v/>
      </c>
    </row>
    <row r="4200" spans="22:22" x14ac:dyDescent="0.2">
      <c r="V4200" s="18" t="str">
        <f>IF(U4200&lt;&gt;"",SUMIFS(Data_TABLE[Total Value Sold],Data_TABLE[EOM Date],"="&amp;EOMONTH(Dashboard!$I$7,0),Data_TABLE[Customer],"="&amp;Calc!U4200),"")</f>
        <v/>
      </c>
    </row>
    <row r="4201" spans="22:22" x14ac:dyDescent="0.2">
      <c r="V4201" s="18" t="str">
        <f>IF(U4201&lt;&gt;"",SUMIFS(Data_TABLE[Total Value Sold],Data_TABLE[EOM Date],"="&amp;EOMONTH(Dashboard!$I$7,0),Data_TABLE[Customer],"="&amp;Calc!U4201),"")</f>
        <v/>
      </c>
    </row>
    <row r="4202" spans="22:22" x14ac:dyDescent="0.2">
      <c r="V4202" s="18" t="str">
        <f>IF(U4202&lt;&gt;"",SUMIFS(Data_TABLE[Total Value Sold],Data_TABLE[EOM Date],"="&amp;EOMONTH(Dashboard!$I$7,0),Data_TABLE[Customer],"="&amp;Calc!U4202),"")</f>
        <v/>
      </c>
    </row>
    <row r="4203" spans="22:22" x14ac:dyDescent="0.2">
      <c r="V4203" s="18" t="str">
        <f>IF(U4203&lt;&gt;"",SUMIFS(Data_TABLE[Total Value Sold],Data_TABLE[EOM Date],"="&amp;EOMONTH(Dashboard!$I$7,0),Data_TABLE[Customer],"="&amp;Calc!U4203),"")</f>
        <v/>
      </c>
    </row>
    <row r="4204" spans="22:22" x14ac:dyDescent="0.2">
      <c r="V4204" s="18" t="str">
        <f>IF(U4204&lt;&gt;"",SUMIFS(Data_TABLE[Total Value Sold],Data_TABLE[EOM Date],"="&amp;EOMONTH(Dashboard!$I$7,0),Data_TABLE[Customer],"="&amp;Calc!U4204),"")</f>
        <v/>
      </c>
    </row>
    <row r="4205" spans="22:22" x14ac:dyDescent="0.2">
      <c r="V4205" s="18" t="str">
        <f>IF(U4205&lt;&gt;"",SUMIFS(Data_TABLE[Total Value Sold],Data_TABLE[EOM Date],"="&amp;EOMONTH(Dashboard!$I$7,0),Data_TABLE[Customer],"="&amp;Calc!U4205),"")</f>
        <v/>
      </c>
    </row>
    <row r="4206" spans="22:22" x14ac:dyDescent="0.2">
      <c r="V4206" s="18" t="str">
        <f>IF(U4206&lt;&gt;"",SUMIFS(Data_TABLE[Total Value Sold],Data_TABLE[EOM Date],"="&amp;EOMONTH(Dashboard!$I$7,0),Data_TABLE[Customer],"="&amp;Calc!U4206),"")</f>
        <v/>
      </c>
    </row>
    <row r="4207" spans="22:22" x14ac:dyDescent="0.2">
      <c r="V4207" s="18" t="str">
        <f>IF(U4207&lt;&gt;"",SUMIFS(Data_TABLE[Total Value Sold],Data_TABLE[EOM Date],"="&amp;EOMONTH(Dashboard!$I$7,0),Data_TABLE[Customer],"="&amp;Calc!U4207),"")</f>
        <v/>
      </c>
    </row>
    <row r="4208" spans="22:22" x14ac:dyDescent="0.2">
      <c r="V4208" s="18" t="str">
        <f>IF(U4208&lt;&gt;"",SUMIFS(Data_TABLE[Total Value Sold],Data_TABLE[EOM Date],"="&amp;EOMONTH(Dashboard!$I$7,0),Data_TABLE[Customer],"="&amp;Calc!U4208),"")</f>
        <v/>
      </c>
    </row>
    <row r="4209" spans="22:22" x14ac:dyDescent="0.2">
      <c r="V4209" s="18" t="str">
        <f>IF(U4209&lt;&gt;"",SUMIFS(Data_TABLE[Total Value Sold],Data_TABLE[EOM Date],"="&amp;EOMONTH(Dashboard!$I$7,0),Data_TABLE[Customer],"="&amp;Calc!U4209),"")</f>
        <v/>
      </c>
    </row>
    <row r="4210" spans="22:22" x14ac:dyDescent="0.2">
      <c r="V4210" s="18" t="str">
        <f>IF(U4210&lt;&gt;"",SUMIFS(Data_TABLE[Total Value Sold],Data_TABLE[EOM Date],"="&amp;EOMONTH(Dashboard!$I$7,0),Data_TABLE[Customer],"="&amp;Calc!U4210),"")</f>
        <v/>
      </c>
    </row>
    <row r="4211" spans="22:22" x14ac:dyDescent="0.2">
      <c r="V4211" s="18" t="str">
        <f>IF(U4211&lt;&gt;"",SUMIFS(Data_TABLE[Total Value Sold],Data_TABLE[EOM Date],"="&amp;EOMONTH(Dashboard!$I$7,0),Data_TABLE[Customer],"="&amp;Calc!U4211),"")</f>
        <v/>
      </c>
    </row>
    <row r="4212" spans="22:22" x14ac:dyDescent="0.2">
      <c r="V4212" s="18" t="str">
        <f>IF(U4212&lt;&gt;"",SUMIFS(Data_TABLE[Total Value Sold],Data_TABLE[EOM Date],"="&amp;EOMONTH(Dashboard!$I$7,0),Data_TABLE[Customer],"="&amp;Calc!U4212),"")</f>
        <v/>
      </c>
    </row>
    <row r="4213" spans="22:22" x14ac:dyDescent="0.2">
      <c r="V4213" s="18" t="str">
        <f>IF(U4213&lt;&gt;"",SUMIFS(Data_TABLE[Total Value Sold],Data_TABLE[EOM Date],"="&amp;EOMONTH(Dashboard!$I$7,0),Data_TABLE[Customer],"="&amp;Calc!U4213),"")</f>
        <v/>
      </c>
    </row>
    <row r="4214" spans="22:22" x14ac:dyDescent="0.2">
      <c r="V4214" s="18" t="str">
        <f>IF(U4214&lt;&gt;"",SUMIFS(Data_TABLE[Total Value Sold],Data_TABLE[EOM Date],"="&amp;EOMONTH(Dashboard!$I$7,0),Data_TABLE[Customer],"="&amp;Calc!U4214),"")</f>
        <v/>
      </c>
    </row>
    <row r="4215" spans="22:22" x14ac:dyDescent="0.2">
      <c r="V4215" s="18" t="str">
        <f>IF(U4215&lt;&gt;"",SUMIFS(Data_TABLE[Total Value Sold],Data_TABLE[EOM Date],"="&amp;EOMONTH(Dashboard!$I$7,0),Data_TABLE[Customer],"="&amp;Calc!U4215),"")</f>
        <v/>
      </c>
    </row>
    <row r="4216" spans="22:22" x14ac:dyDescent="0.2">
      <c r="V4216" s="18" t="str">
        <f>IF(U4216&lt;&gt;"",SUMIFS(Data_TABLE[Total Value Sold],Data_TABLE[EOM Date],"="&amp;EOMONTH(Dashboard!$I$7,0),Data_TABLE[Customer],"="&amp;Calc!U4216),"")</f>
        <v/>
      </c>
    </row>
    <row r="4217" spans="22:22" x14ac:dyDescent="0.2">
      <c r="V4217" s="18" t="str">
        <f>IF(U4217&lt;&gt;"",SUMIFS(Data_TABLE[Total Value Sold],Data_TABLE[EOM Date],"="&amp;EOMONTH(Dashboard!$I$7,0),Data_TABLE[Customer],"="&amp;Calc!U4217),"")</f>
        <v/>
      </c>
    </row>
    <row r="4218" spans="22:22" x14ac:dyDescent="0.2">
      <c r="V4218" s="18" t="str">
        <f>IF(U4218&lt;&gt;"",SUMIFS(Data_TABLE[Total Value Sold],Data_TABLE[EOM Date],"="&amp;EOMONTH(Dashboard!$I$7,0),Data_TABLE[Customer],"="&amp;Calc!U4218),"")</f>
        <v/>
      </c>
    </row>
    <row r="4219" spans="22:22" x14ac:dyDescent="0.2">
      <c r="V4219" s="18" t="str">
        <f>IF(U4219&lt;&gt;"",SUMIFS(Data_TABLE[Total Value Sold],Data_TABLE[EOM Date],"="&amp;EOMONTH(Dashboard!$I$7,0),Data_TABLE[Customer],"="&amp;Calc!U4219),"")</f>
        <v/>
      </c>
    </row>
    <row r="4220" spans="22:22" x14ac:dyDescent="0.2">
      <c r="V4220" s="18" t="str">
        <f>IF(U4220&lt;&gt;"",SUMIFS(Data_TABLE[Total Value Sold],Data_TABLE[EOM Date],"="&amp;EOMONTH(Dashboard!$I$7,0),Data_TABLE[Customer],"="&amp;Calc!U4220),"")</f>
        <v/>
      </c>
    </row>
    <row r="4221" spans="22:22" x14ac:dyDescent="0.2">
      <c r="V4221" s="18" t="str">
        <f>IF(U4221&lt;&gt;"",SUMIFS(Data_TABLE[Total Value Sold],Data_TABLE[EOM Date],"="&amp;EOMONTH(Dashboard!$I$7,0),Data_TABLE[Customer],"="&amp;Calc!U4221),"")</f>
        <v/>
      </c>
    </row>
    <row r="4222" spans="22:22" x14ac:dyDescent="0.2">
      <c r="V4222" s="18" t="str">
        <f>IF(U4222&lt;&gt;"",SUMIFS(Data_TABLE[Total Value Sold],Data_TABLE[EOM Date],"="&amp;EOMONTH(Dashboard!$I$7,0),Data_TABLE[Customer],"="&amp;Calc!U4222),"")</f>
        <v/>
      </c>
    </row>
    <row r="4223" spans="22:22" x14ac:dyDescent="0.2">
      <c r="V4223" s="18" t="str">
        <f>IF(U4223&lt;&gt;"",SUMIFS(Data_TABLE[Total Value Sold],Data_TABLE[EOM Date],"="&amp;EOMONTH(Dashboard!$I$7,0),Data_TABLE[Customer],"="&amp;Calc!U4223),"")</f>
        <v/>
      </c>
    </row>
    <row r="4224" spans="22:22" x14ac:dyDescent="0.2">
      <c r="V4224" s="18" t="str">
        <f>IF(U4224&lt;&gt;"",SUMIFS(Data_TABLE[Total Value Sold],Data_TABLE[EOM Date],"="&amp;EOMONTH(Dashboard!$I$7,0),Data_TABLE[Customer],"="&amp;Calc!U4224),"")</f>
        <v/>
      </c>
    </row>
    <row r="4225" spans="22:22" x14ac:dyDescent="0.2">
      <c r="V4225" s="18" t="str">
        <f>IF(U4225&lt;&gt;"",SUMIFS(Data_TABLE[Total Value Sold],Data_TABLE[EOM Date],"="&amp;EOMONTH(Dashboard!$I$7,0),Data_TABLE[Customer],"="&amp;Calc!U4225),"")</f>
        <v/>
      </c>
    </row>
    <row r="4226" spans="22:22" x14ac:dyDescent="0.2">
      <c r="V4226" s="18" t="str">
        <f>IF(U4226&lt;&gt;"",SUMIFS(Data_TABLE[Total Value Sold],Data_TABLE[EOM Date],"="&amp;EOMONTH(Dashboard!$I$7,0),Data_TABLE[Customer],"="&amp;Calc!U4226),"")</f>
        <v/>
      </c>
    </row>
    <row r="4227" spans="22:22" x14ac:dyDescent="0.2">
      <c r="V4227" s="18" t="str">
        <f>IF(U4227&lt;&gt;"",SUMIFS(Data_TABLE[Total Value Sold],Data_TABLE[EOM Date],"="&amp;EOMONTH(Dashboard!$I$7,0),Data_TABLE[Customer],"="&amp;Calc!U4227),"")</f>
        <v/>
      </c>
    </row>
    <row r="4228" spans="22:22" x14ac:dyDescent="0.2">
      <c r="V4228" s="18" t="str">
        <f>IF(U4228&lt;&gt;"",SUMIFS(Data_TABLE[Total Value Sold],Data_TABLE[EOM Date],"="&amp;EOMONTH(Dashboard!$I$7,0),Data_TABLE[Customer],"="&amp;Calc!U4228),"")</f>
        <v/>
      </c>
    </row>
    <row r="4229" spans="22:22" x14ac:dyDescent="0.2">
      <c r="V4229" s="18" t="str">
        <f>IF(U4229&lt;&gt;"",SUMIFS(Data_TABLE[Total Value Sold],Data_TABLE[EOM Date],"="&amp;EOMONTH(Dashboard!$I$7,0),Data_TABLE[Customer],"="&amp;Calc!U4229),"")</f>
        <v/>
      </c>
    </row>
    <row r="4230" spans="22:22" x14ac:dyDescent="0.2">
      <c r="V4230" s="18" t="str">
        <f>IF(U4230&lt;&gt;"",SUMIFS(Data_TABLE[Total Value Sold],Data_TABLE[EOM Date],"="&amp;EOMONTH(Dashboard!$I$7,0),Data_TABLE[Customer],"="&amp;Calc!U4230),"")</f>
        <v/>
      </c>
    </row>
    <row r="4231" spans="22:22" x14ac:dyDescent="0.2">
      <c r="V4231" s="18" t="str">
        <f>IF(U4231&lt;&gt;"",SUMIFS(Data_TABLE[Total Value Sold],Data_TABLE[EOM Date],"="&amp;EOMONTH(Dashboard!$I$7,0),Data_TABLE[Customer],"="&amp;Calc!U4231),"")</f>
        <v/>
      </c>
    </row>
    <row r="4232" spans="22:22" x14ac:dyDescent="0.2">
      <c r="V4232" s="18" t="str">
        <f>IF(U4232&lt;&gt;"",SUMIFS(Data_TABLE[Total Value Sold],Data_TABLE[EOM Date],"="&amp;EOMONTH(Dashboard!$I$7,0),Data_TABLE[Customer],"="&amp;Calc!U4232),"")</f>
        <v/>
      </c>
    </row>
    <row r="4233" spans="22:22" x14ac:dyDescent="0.2">
      <c r="V4233" s="18" t="str">
        <f>IF(U4233&lt;&gt;"",SUMIFS(Data_TABLE[Total Value Sold],Data_TABLE[EOM Date],"="&amp;EOMONTH(Dashboard!$I$7,0),Data_TABLE[Customer],"="&amp;Calc!U4233),"")</f>
        <v/>
      </c>
    </row>
    <row r="4234" spans="22:22" x14ac:dyDescent="0.2">
      <c r="V4234" s="18" t="str">
        <f>IF(U4234&lt;&gt;"",SUMIFS(Data_TABLE[Total Value Sold],Data_TABLE[EOM Date],"="&amp;EOMONTH(Dashboard!$I$7,0),Data_TABLE[Customer],"="&amp;Calc!U4234),"")</f>
        <v/>
      </c>
    </row>
    <row r="4235" spans="22:22" x14ac:dyDescent="0.2">
      <c r="V4235" s="18" t="str">
        <f>IF(U4235&lt;&gt;"",SUMIFS(Data_TABLE[Total Value Sold],Data_TABLE[EOM Date],"="&amp;EOMONTH(Dashboard!$I$7,0),Data_TABLE[Customer],"="&amp;Calc!U4235),"")</f>
        <v/>
      </c>
    </row>
    <row r="4236" spans="22:22" x14ac:dyDescent="0.2">
      <c r="V4236" s="18" t="str">
        <f>IF(U4236&lt;&gt;"",SUMIFS(Data_TABLE[Total Value Sold],Data_TABLE[EOM Date],"="&amp;EOMONTH(Dashboard!$I$7,0),Data_TABLE[Customer],"="&amp;Calc!U4236),"")</f>
        <v/>
      </c>
    </row>
    <row r="4237" spans="22:22" x14ac:dyDescent="0.2">
      <c r="V4237" s="18" t="str">
        <f>IF(U4237&lt;&gt;"",SUMIFS(Data_TABLE[Total Value Sold],Data_TABLE[EOM Date],"="&amp;EOMONTH(Dashboard!$I$7,0),Data_TABLE[Customer],"="&amp;Calc!U4237),"")</f>
        <v/>
      </c>
    </row>
    <row r="4238" spans="22:22" x14ac:dyDescent="0.2">
      <c r="V4238" s="18" t="str">
        <f>IF(U4238&lt;&gt;"",SUMIFS(Data_TABLE[Total Value Sold],Data_TABLE[EOM Date],"="&amp;EOMONTH(Dashboard!$I$7,0),Data_TABLE[Customer],"="&amp;Calc!U4238),"")</f>
        <v/>
      </c>
    </row>
    <row r="4239" spans="22:22" x14ac:dyDescent="0.2">
      <c r="V4239" s="18" t="str">
        <f>IF(U4239&lt;&gt;"",SUMIFS(Data_TABLE[Total Value Sold],Data_TABLE[EOM Date],"="&amp;EOMONTH(Dashboard!$I$7,0),Data_TABLE[Customer],"="&amp;Calc!U4239),"")</f>
        <v/>
      </c>
    </row>
    <row r="4240" spans="22:22" x14ac:dyDescent="0.2">
      <c r="V4240" s="18" t="str">
        <f>IF(U4240&lt;&gt;"",SUMIFS(Data_TABLE[Total Value Sold],Data_TABLE[EOM Date],"="&amp;EOMONTH(Dashboard!$I$7,0),Data_TABLE[Customer],"="&amp;Calc!U4240),"")</f>
        <v/>
      </c>
    </row>
    <row r="4241" spans="22:22" x14ac:dyDescent="0.2">
      <c r="V4241" s="18" t="str">
        <f>IF(U4241&lt;&gt;"",SUMIFS(Data_TABLE[Total Value Sold],Data_TABLE[EOM Date],"="&amp;EOMONTH(Dashboard!$I$7,0),Data_TABLE[Customer],"="&amp;Calc!U4241),"")</f>
        <v/>
      </c>
    </row>
    <row r="4242" spans="22:22" x14ac:dyDescent="0.2">
      <c r="V4242" s="18" t="str">
        <f>IF(U4242&lt;&gt;"",SUMIFS(Data_TABLE[Total Value Sold],Data_TABLE[EOM Date],"="&amp;EOMONTH(Dashboard!$I$7,0),Data_TABLE[Customer],"="&amp;Calc!U4242),"")</f>
        <v/>
      </c>
    </row>
    <row r="4243" spans="22:22" x14ac:dyDescent="0.2">
      <c r="V4243" s="18" t="str">
        <f>IF(U4243&lt;&gt;"",SUMIFS(Data_TABLE[Total Value Sold],Data_TABLE[EOM Date],"="&amp;EOMONTH(Dashboard!$I$7,0),Data_TABLE[Customer],"="&amp;Calc!U4243),"")</f>
        <v/>
      </c>
    </row>
    <row r="4244" spans="22:22" x14ac:dyDescent="0.2">
      <c r="V4244" s="18" t="str">
        <f>IF(U4244&lt;&gt;"",SUMIFS(Data_TABLE[Total Value Sold],Data_TABLE[EOM Date],"="&amp;EOMONTH(Dashboard!$I$7,0),Data_TABLE[Customer],"="&amp;Calc!U4244),"")</f>
        <v/>
      </c>
    </row>
    <row r="4245" spans="22:22" x14ac:dyDescent="0.2">
      <c r="V4245" s="18" t="str">
        <f>IF(U4245&lt;&gt;"",SUMIFS(Data_TABLE[Total Value Sold],Data_TABLE[EOM Date],"="&amp;EOMONTH(Dashboard!$I$7,0),Data_TABLE[Customer],"="&amp;Calc!U4245),"")</f>
        <v/>
      </c>
    </row>
    <row r="4246" spans="22:22" x14ac:dyDescent="0.2">
      <c r="V4246" s="18" t="str">
        <f>IF(U4246&lt;&gt;"",SUMIFS(Data_TABLE[Total Value Sold],Data_TABLE[EOM Date],"="&amp;EOMONTH(Dashboard!$I$7,0),Data_TABLE[Customer],"="&amp;Calc!U4246),"")</f>
        <v/>
      </c>
    </row>
    <row r="4247" spans="22:22" x14ac:dyDescent="0.2">
      <c r="V4247" s="18" t="str">
        <f>IF(U4247&lt;&gt;"",SUMIFS(Data_TABLE[Total Value Sold],Data_TABLE[EOM Date],"="&amp;EOMONTH(Dashboard!$I$7,0),Data_TABLE[Customer],"="&amp;Calc!U4247),"")</f>
        <v/>
      </c>
    </row>
    <row r="4248" spans="22:22" x14ac:dyDescent="0.2">
      <c r="V4248" s="18" t="str">
        <f>IF(U4248&lt;&gt;"",SUMIFS(Data_TABLE[Total Value Sold],Data_TABLE[EOM Date],"="&amp;EOMONTH(Dashboard!$I$7,0),Data_TABLE[Customer],"="&amp;Calc!U4248),"")</f>
        <v/>
      </c>
    </row>
    <row r="4249" spans="22:22" x14ac:dyDescent="0.2">
      <c r="V4249" s="18" t="str">
        <f>IF(U4249&lt;&gt;"",SUMIFS(Data_TABLE[Total Value Sold],Data_TABLE[EOM Date],"="&amp;EOMONTH(Dashboard!$I$7,0),Data_TABLE[Customer],"="&amp;Calc!U4249),"")</f>
        <v/>
      </c>
    </row>
    <row r="4250" spans="22:22" x14ac:dyDescent="0.2">
      <c r="V4250" s="18" t="str">
        <f>IF(U4250&lt;&gt;"",SUMIFS(Data_TABLE[Total Value Sold],Data_TABLE[EOM Date],"="&amp;EOMONTH(Dashboard!$I$7,0),Data_TABLE[Customer],"="&amp;Calc!U4250),"")</f>
        <v/>
      </c>
    </row>
    <row r="4251" spans="22:22" x14ac:dyDescent="0.2">
      <c r="V4251" s="18" t="str">
        <f>IF(U4251&lt;&gt;"",SUMIFS(Data_TABLE[Total Value Sold],Data_TABLE[EOM Date],"="&amp;EOMONTH(Dashboard!$I$7,0),Data_TABLE[Customer],"="&amp;Calc!U4251),"")</f>
        <v/>
      </c>
    </row>
    <row r="4252" spans="22:22" x14ac:dyDescent="0.2">
      <c r="V4252" s="18" t="str">
        <f>IF(U4252&lt;&gt;"",SUMIFS(Data_TABLE[Total Value Sold],Data_TABLE[EOM Date],"="&amp;EOMONTH(Dashboard!$I$7,0),Data_TABLE[Customer],"="&amp;Calc!U4252),"")</f>
        <v/>
      </c>
    </row>
    <row r="4253" spans="22:22" x14ac:dyDescent="0.2">
      <c r="V4253" s="18" t="str">
        <f>IF(U4253&lt;&gt;"",SUMIFS(Data_TABLE[Total Value Sold],Data_TABLE[EOM Date],"="&amp;EOMONTH(Dashboard!$I$7,0),Data_TABLE[Customer],"="&amp;Calc!U4253),"")</f>
        <v/>
      </c>
    </row>
    <row r="4254" spans="22:22" x14ac:dyDescent="0.2">
      <c r="V4254" s="18" t="str">
        <f>IF(U4254&lt;&gt;"",SUMIFS(Data_TABLE[Total Value Sold],Data_TABLE[EOM Date],"="&amp;EOMONTH(Dashboard!$I$7,0),Data_TABLE[Customer],"="&amp;Calc!U4254),"")</f>
        <v/>
      </c>
    </row>
    <row r="4255" spans="22:22" x14ac:dyDescent="0.2">
      <c r="V4255" s="18" t="str">
        <f>IF(U4255&lt;&gt;"",SUMIFS(Data_TABLE[Total Value Sold],Data_TABLE[EOM Date],"="&amp;EOMONTH(Dashboard!$I$7,0),Data_TABLE[Customer],"="&amp;Calc!U4255),"")</f>
        <v/>
      </c>
    </row>
    <row r="4256" spans="22:22" x14ac:dyDescent="0.2">
      <c r="V4256" s="18" t="str">
        <f>IF(U4256&lt;&gt;"",SUMIFS(Data_TABLE[Total Value Sold],Data_TABLE[EOM Date],"="&amp;EOMONTH(Dashboard!$I$7,0),Data_TABLE[Customer],"="&amp;Calc!U4256),"")</f>
        <v/>
      </c>
    </row>
    <row r="4257" spans="22:22" x14ac:dyDescent="0.2">
      <c r="V4257" s="18" t="str">
        <f>IF(U4257&lt;&gt;"",SUMIFS(Data_TABLE[Total Value Sold],Data_TABLE[EOM Date],"="&amp;EOMONTH(Dashboard!$I$7,0),Data_TABLE[Customer],"="&amp;Calc!U4257),"")</f>
        <v/>
      </c>
    </row>
    <row r="4258" spans="22:22" x14ac:dyDescent="0.2">
      <c r="V4258" s="18" t="str">
        <f>IF(U4258&lt;&gt;"",SUMIFS(Data_TABLE[Total Value Sold],Data_TABLE[EOM Date],"="&amp;EOMONTH(Dashboard!$I$7,0),Data_TABLE[Customer],"="&amp;Calc!U4258),"")</f>
        <v/>
      </c>
    </row>
    <row r="4259" spans="22:22" x14ac:dyDescent="0.2">
      <c r="V4259" s="18" t="str">
        <f>IF(U4259&lt;&gt;"",SUMIFS(Data_TABLE[Total Value Sold],Data_TABLE[EOM Date],"="&amp;EOMONTH(Dashboard!$I$7,0),Data_TABLE[Customer],"="&amp;Calc!U4259),"")</f>
        <v/>
      </c>
    </row>
    <row r="4260" spans="22:22" x14ac:dyDescent="0.2">
      <c r="V4260" s="18" t="str">
        <f>IF(U4260&lt;&gt;"",SUMIFS(Data_TABLE[Total Value Sold],Data_TABLE[EOM Date],"="&amp;EOMONTH(Dashboard!$I$7,0),Data_TABLE[Customer],"="&amp;Calc!U4260),"")</f>
        <v/>
      </c>
    </row>
    <row r="4261" spans="22:22" x14ac:dyDescent="0.2">
      <c r="V4261" s="18" t="str">
        <f>IF(U4261&lt;&gt;"",SUMIFS(Data_TABLE[Total Value Sold],Data_TABLE[EOM Date],"="&amp;EOMONTH(Dashboard!$I$7,0),Data_TABLE[Customer],"="&amp;Calc!U4261),"")</f>
        <v/>
      </c>
    </row>
    <row r="4262" spans="22:22" x14ac:dyDescent="0.2">
      <c r="V4262" s="18" t="str">
        <f>IF(U4262&lt;&gt;"",SUMIFS(Data_TABLE[Total Value Sold],Data_TABLE[EOM Date],"="&amp;EOMONTH(Dashboard!$I$7,0),Data_TABLE[Customer],"="&amp;Calc!U4262),"")</f>
        <v/>
      </c>
    </row>
    <row r="4263" spans="22:22" x14ac:dyDescent="0.2">
      <c r="V4263" s="18" t="str">
        <f>IF(U4263&lt;&gt;"",SUMIFS(Data_TABLE[Total Value Sold],Data_TABLE[EOM Date],"="&amp;EOMONTH(Dashboard!$I$7,0),Data_TABLE[Customer],"="&amp;Calc!U4263),"")</f>
        <v/>
      </c>
    </row>
    <row r="4264" spans="22:22" x14ac:dyDescent="0.2">
      <c r="V4264" s="18" t="str">
        <f>IF(U4264&lt;&gt;"",SUMIFS(Data_TABLE[Total Value Sold],Data_TABLE[EOM Date],"="&amp;EOMONTH(Dashboard!$I$7,0),Data_TABLE[Customer],"="&amp;Calc!U4264),"")</f>
        <v/>
      </c>
    </row>
    <row r="4265" spans="22:22" x14ac:dyDescent="0.2">
      <c r="V4265" s="18" t="str">
        <f>IF(U4265&lt;&gt;"",SUMIFS(Data_TABLE[Total Value Sold],Data_TABLE[EOM Date],"="&amp;EOMONTH(Dashboard!$I$7,0),Data_TABLE[Customer],"="&amp;Calc!U4265),"")</f>
        <v/>
      </c>
    </row>
    <row r="4266" spans="22:22" x14ac:dyDescent="0.2">
      <c r="V4266" s="18" t="str">
        <f>IF(U4266&lt;&gt;"",SUMIFS(Data_TABLE[Total Value Sold],Data_TABLE[EOM Date],"="&amp;EOMONTH(Dashboard!$I$7,0),Data_TABLE[Customer],"="&amp;Calc!U4266),"")</f>
        <v/>
      </c>
    </row>
    <row r="4267" spans="22:22" x14ac:dyDescent="0.2">
      <c r="V4267" s="18" t="str">
        <f>IF(U4267&lt;&gt;"",SUMIFS(Data_TABLE[Total Value Sold],Data_TABLE[EOM Date],"="&amp;EOMONTH(Dashboard!$I$7,0),Data_TABLE[Customer],"="&amp;Calc!U4267),"")</f>
        <v/>
      </c>
    </row>
    <row r="4268" spans="22:22" x14ac:dyDescent="0.2">
      <c r="V4268" s="18" t="str">
        <f>IF(U4268&lt;&gt;"",SUMIFS(Data_TABLE[Total Value Sold],Data_TABLE[EOM Date],"="&amp;EOMONTH(Dashboard!$I$7,0),Data_TABLE[Customer],"="&amp;Calc!U4268),"")</f>
        <v/>
      </c>
    </row>
    <row r="4269" spans="22:22" x14ac:dyDescent="0.2">
      <c r="V4269" s="18" t="str">
        <f>IF(U4269&lt;&gt;"",SUMIFS(Data_TABLE[Total Value Sold],Data_TABLE[EOM Date],"="&amp;EOMONTH(Dashboard!$I$7,0),Data_TABLE[Customer],"="&amp;Calc!U4269),"")</f>
        <v/>
      </c>
    </row>
    <row r="4270" spans="22:22" x14ac:dyDescent="0.2">
      <c r="V4270" s="18" t="str">
        <f>IF(U4270&lt;&gt;"",SUMIFS(Data_TABLE[Total Value Sold],Data_TABLE[EOM Date],"="&amp;EOMONTH(Dashboard!$I$7,0),Data_TABLE[Customer],"="&amp;Calc!U4270),"")</f>
        <v/>
      </c>
    </row>
    <row r="4271" spans="22:22" x14ac:dyDescent="0.2">
      <c r="V4271" s="18" t="str">
        <f>IF(U4271&lt;&gt;"",SUMIFS(Data_TABLE[Total Value Sold],Data_TABLE[EOM Date],"="&amp;EOMONTH(Dashboard!$I$7,0),Data_TABLE[Customer],"="&amp;Calc!U4271),"")</f>
        <v/>
      </c>
    </row>
    <row r="4272" spans="22:22" x14ac:dyDescent="0.2">
      <c r="V4272" s="18" t="str">
        <f>IF(U4272&lt;&gt;"",SUMIFS(Data_TABLE[Total Value Sold],Data_TABLE[EOM Date],"="&amp;EOMONTH(Dashboard!$I$7,0),Data_TABLE[Customer],"="&amp;Calc!U4272),"")</f>
        <v/>
      </c>
    </row>
    <row r="4273" spans="22:22" x14ac:dyDescent="0.2">
      <c r="V4273" s="18" t="str">
        <f>IF(U4273&lt;&gt;"",SUMIFS(Data_TABLE[Total Value Sold],Data_TABLE[EOM Date],"="&amp;EOMONTH(Dashboard!$I$7,0),Data_TABLE[Customer],"="&amp;Calc!U4273),"")</f>
        <v/>
      </c>
    </row>
    <row r="4274" spans="22:22" x14ac:dyDescent="0.2">
      <c r="V4274" s="18" t="str">
        <f>IF(U4274&lt;&gt;"",SUMIFS(Data_TABLE[Total Value Sold],Data_TABLE[EOM Date],"="&amp;EOMONTH(Dashboard!$I$7,0),Data_TABLE[Customer],"="&amp;Calc!U4274),"")</f>
        <v/>
      </c>
    </row>
    <row r="4275" spans="22:22" x14ac:dyDescent="0.2">
      <c r="V4275" s="18" t="str">
        <f>IF(U4275&lt;&gt;"",SUMIFS(Data_TABLE[Total Value Sold],Data_TABLE[EOM Date],"="&amp;EOMONTH(Dashboard!$I$7,0),Data_TABLE[Customer],"="&amp;Calc!U4275),"")</f>
        <v/>
      </c>
    </row>
    <row r="4276" spans="22:22" x14ac:dyDescent="0.2">
      <c r="V4276" s="18" t="str">
        <f>IF(U4276&lt;&gt;"",SUMIFS(Data_TABLE[Total Value Sold],Data_TABLE[EOM Date],"="&amp;EOMONTH(Dashboard!$I$7,0),Data_TABLE[Customer],"="&amp;Calc!U4276),"")</f>
        <v/>
      </c>
    </row>
    <row r="4277" spans="22:22" x14ac:dyDescent="0.2">
      <c r="V4277" s="18" t="str">
        <f>IF(U4277&lt;&gt;"",SUMIFS(Data_TABLE[Total Value Sold],Data_TABLE[EOM Date],"="&amp;EOMONTH(Dashboard!$I$7,0),Data_TABLE[Customer],"="&amp;Calc!U4277),"")</f>
        <v/>
      </c>
    </row>
    <row r="4278" spans="22:22" x14ac:dyDescent="0.2">
      <c r="V4278" s="18" t="str">
        <f>IF(U4278&lt;&gt;"",SUMIFS(Data_TABLE[Total Value Sold],Data_TABLE[EOM Date],"="&amp;EOMONTH(Dashboard!$I$7,0),Data_TABLE[Customer],"="&amp;Calc!U4278),"")</f>
        <v/>
      </c>
    </row>
    <row r="4279" spans="22:22" x14ac:dyDescent="0.2">
      <c r="V4279" s="18" t="str">
        <f>IF(U4279&lt;&gt;"",SUMIFS(Data_TABLE[Total Value Sold],Data_TABLE[EOM Date],"="&amp;EOMONTH(Dashboard!$I$7,0),Data_TABLE[Customer],"="&amp;Calc!U4279),"")</f>
        <v/>
      </c>
    </row>
    <row r="4280" spans="22:22" x14ac:dyDescent="0.2">
      <c r="V4280" s="18" t="str">
        <f>IF(U4280&lt;&gt;"",SUMIFS(Data_TABLE[Total Value Sold],Data_TABLE[EOM Date],"="&amp;EOMONTH(Dashboard!$I$7,0),Data_TABLE[Customer],"="&amp;Calc!U4280),"")</f>
        <v/>
      </c>
    </row>
    <row r="4281" spans="22:22" x14ac:dyDescent="0.2">
      <c r="V4281" s="18" t="str">
        <f>IF(U4281&lt;&gt;"",SUMIFS(Data_TABLE[Total Value Sold],Data_TABLE[EOM Date],"="&amp;EOMONTH(Dashboard!$I$7,0),Data_TABLE[Customer],"="&amp;Calc!U4281),"")</f>
        <v/>
      </c>
    </row>
    <row r="4282" spans="22:22" x14ac:dyDescent="0.2">
      <c r="V4282" s="18" t="str">
        <f>IF(U4282&lt;&gt;"",SUMIFS(Data_TABLE[Total Value Sold],Data_TABLE[EOM Date],"="&amp;EOMONTH(Dashboard!$I$7,0),Data_TABLE[Customer],"="&amp;Calc!U4282),"")</f>
        <v/>
      </c>
    </row>
    <row r="4283" spans="22:22" x14ac:dyDescent="0.2">
      <c r="V4283" s="18" t="str">
        <f>IF(U4283&lt;&gt;"",SUMIFS(Data_TABLE[Total Value Sold],Data_TABLE[EOM Date],"="&amp;EOMONTH(Dashboard!$I$7,0),Data_TABLE[Customer],"="&amp;Calc!U4283),"")</f>
        <v/>
      </c>
    </row>
    <row r="4284" spans="22:22" x14ac:dyDescent="0.2">
      <c r="V4284" s="18" t="str">
        <f>IF(U4284&lt;&gt;"",SUMIFS(Data_TABLE[Total Value Sold],Data_TABLE[EOM Date],"="&amp;EOMONTH(Dashboard!$I$7,0),Data_TABLE[Customer],"="&amp;Calc!U4284),"")</f>
        <v/>
      </c>
    </row>
    <row r="4285" spans="22:22" x14ac:dyDescent="0.2">
      <c r="V4285" s="18" t="str">
        <f>IF(U4285&lt;&gt;"",SUMIFS(Data_TABLE[Total Value Sold],Data_TABLE[EOM Date],"="&amp;EOMONTH(Dashboard!$I$7,0),Data_TABLE[Customer],"="&amp;Calc!U4285),"")</f>
        <v/>
      </c>
    </row>
    <row r="4286" spans="22:22" x14ac:dyDescent="0.2">
      <c r="V4286" s="18" t="str">
        <f>IF(U4286&lt;&gt;"",SUMIFS(Data_TABLE[Total Value Sold],Data_TABLE[EOM Date],"="&amp;EOMONTH(Dashboard!$I$7,0),Data_TABLE[Customer],"="&amp;Calc!U4286),"")</f>
        <v/>
      </c>
    </row>
    <row r="4287" spans="22:22" x14ac:dyDescent="0.2">
      <c r="V4287" s="18" t="str">
        <f>IF(U4287&lt;&gt;"",SUMIFS(Data_TABLE[Total Value Sold],Data_TABLE[EOM Date],"="&amp;EOMONTH(Dashboard!$I$7,0),Data_TABLE[Customer],"="&amp;Calc!U4287),"")</f>
        <v/>
      </c>
    </row>
    <row r="4288" spans="22:22" x14ac:dyDescent="0.2">
      <c r="V4288" s="18" t="str">
        <f>IF(U4288&lt;&gt;"",SUMIFS(Data_TABLE[Total Value Sold],Data_TABLE[EOM Date],"="&amp;EOMONTH(Dashboard!$I$7,0),Data_TABLE[Customer],"="&amp;Calc!U4288),"")</f>
        <v/>
      </c>
    </row>
    <row r="4289" spans="22:22" x14ac:dyDescent="0.2">
      <c r="V4289" s="18" t="str">
        <f>IF(U4289&lt;&gt;"",SUMIFS(Data_TABLE[Total Value Sold],Data_TABLE[EOM Date],"="&amp;EOMONTH(Dashboard!$I$7,0),Data_TABLE[Customer],"="&amp;Calc!U4289),"")</f>
        <v/>
      </c>
    </row>
    <row r="4290" spans="22:22" x14ac:dyDescent="0.2">
      <c r="V4290" s="18" t="str">
        <f>IF(U4290&lt;&gt;"",SUMIFS(Data_TABLE[Total Value Sold],Data_TABLE[EOM Date],"="&amp;EOMONTH(Dashboard!$I$7,0),Data_TABLE[Customer],"="&amp;Calc!U4290),"")</f>
        <v/>
      </c>
    </row>
    <row r="4291" spans="22:22" x14ac:dyDescent="0.2">
      <c r="V4291" s="18" t="str">
        <f>IF(U4291&lt;&gt;"",SUMIFS(Data_TABLE[Total Value Sold],Data_TABLE[EOM Date],"="&amp;EOMONTH(Dashboard!$I$7,0),Data_TABLE[Customer],"="&amp;Calc!U4291),"")</f>
        <v/>
      </c>
    </row>
    <row r="4292" spans="22:22" x14ac:dyDescent="0.2">
      <c r="V4292" s="18" t="str">
        <f>IF(U4292&lt;&gt;"",SUMIFS(Data_TABLE[Total Value Sold],Data_TABLE[EOM Date],"="&amp;EOMONTH(Dashboard!$I$7,0),Data_TABLE[Customer],"="&amp;Calc!U4292),"")</f>
        <v/>
      </c>
    </row>
    <row r="4293" spans="22:22" x14ac:dyDescent="0.2">
      <c r="V4293" s="18" t="str">
        <f>IF(U4293&lt;&gt;"",SUMIFS(Data_TABLE[Total Value Sold],Data_TABLE[EOM Date],"="&amp;EOMONTH(Dashboard!$I$7,0),Data_TABLE[Customer],"="&amp;Calc!U4293),"")</f>
        <v/>
      </c>
    </row>
    <row r="4294" spans="22:22" x14ac:dyDescent="0.2">
      <c r="V4294" s="18" t="str">
        <f>IF(U4294&lt;&gt;"",SUMIFS(Data_TABLE[Total Value Sold],Data_TABLE[EOM Date],"="&amp;EOMONTH(Dashboard!$I$7,0),Data_TABLE[Customer],"="&amp;Calc!U4294),"")</f>
        <v/>
      </c>
    </row>
    <row r="4295" spans="22:22" x14ac:dyDescent="0.2">
      <c r="V4295" s="18" t="str">
        <f>IF(U4295&lt;&gt;"",SUMIFS(Data_TABLE[Total Value Sold],Data_TABLE[EOM Date],"="&amp;EOMONTH(Dashboard!$I$7,0),Data_TABLE[Customer],"="&amp;Calc!U4295),"")</f>
        <v/>
      </c>
    </row>
    <row r="4296" spans="22:22" x14ac:dyDescent="0.2">
      <c r="V4296" s="18" t="str">
        <f>IF(U4296&lt;&gt;"",SUMIFS(Data_TABLE[Total Value Sold],Data_TABLE[EOM Date],"="&amp;EOMONTH(Dashboard!$I$7,0),Data_TABLE[Customer],"="&amp;Calc!U4296),"")</f>
        <v/>
      </c>
    </row>
    <row r="4297" spans="22:22" x14ac:dyDescent="0.2">
      <c r="V4297" s="18" t="str">
        <f>IF(U4297&lt;&gt;"",SUMIFS(Data_TABLE[Total Value Sold],Data_TABLE[EOM Date],"="&amp;EOMONTH(Dashboard!$I$7,0),Data_TABLE[Customer],"="&amp;Calc!U4297),"")</f>
        <v/>
      </c>
    </row>
    <row r="4298" spans="22:22" x14ac:dyDescent="0.2">
      <c r="V4298" s="18" t="str">
        <f>IF(U4298&lt;&gt;"",SUMIFS(Data_TABLE[Total Value Sold],Data_TABLE[EOM Date],"="&amp;EOMONTH(Dashboard!$I$7,0),Data_TABLE[Customer],"="&amp;Calc!U4298),"")</f>
        <v/>
      </c>
    </row>
    <row r="4299" spans="22:22" x14ac:dyDescent="0.2">
      <c r="V4299" s="18" t="str">
        <f>IF(U4299&lt;&gt;"",SUMIFS(Data_TABLE[Total Value Sold],Data_TABLE[EOM Date],"="&amp;EOMONTH(Dashboard!$I$7,0),Data_TABLE[Customer],"="&amp;Calc!U4299),"")</f>
        <v/>
      </c>
    </row>
    <row r="4300" spans="22:22" x14ac:dyDescent="0.2">
      <c r="V4300" s="18" t="str">
        <f>IF(U4300&lt;&gt;"",SUMIFS(Data_TABLE[Total Value Sold],Data_TABLE[EOM Date],"="&amp;EOMONTH(Dashboard!$I$7,0),Data_TABLE[Customer],"="&amp;Calc!U4300),"")</f>
        <v/>
      </c>
    </row>
    <row r="4301" spans="22:22" x14ac:dyDescent="0.2">
      <c r="V4301" s="18" t="str">
        <f>IF(U4301&lt;&gt;"",SUMIFS(Data_TABLE[Total Value Sold],Data_TABLE[EOM Date],"="&amp;EOMONTH(Dashboard!$I$7,0),Data_TABLE[Customer],"="&amp;Calc!U4301),"")</f>
        <v/>
      </c>
    </row>
    <row r="4302" spans="22:22" x14ac:dyDescent="0.2">
      <c r="V4302" s="18" t="str">
        <f>IF(U4302&lt;&gt;"",SUMIFS(Data_TABLE[Total Value Sold],Data_TABLE[EOM Date],"="&amp;EOMONTH(Dashboard!$I$7,0),Data_TABLE[Customer],"="&amp;Calc!U4302),"")</f>
        <v/>
      </c>
    </row>
    <row r="4303" spans="22:22" x14ac:dyDescent="0.2">
      <c r="V4303" s="18" t="str">
        <f>IF(U4303&lt;&gt;"",SUMIFS(Data_TABLE[Total Value Sold],Data_TABLE[EOM Date],"="&amp;EOMONTH(Dashboard!$I$7,0),Data_TABLE[Customer],"="&amp;Calc!U4303),"")</f>
        <v/>
      </c>
    </row>
    <row r="4304" spans="22:22" x14ac:dyDescent="0.2">
      <c r="V4304" s="18" t="str">
        <f>IF(U4304&lt;&gt;"",SUMIFS(Data_TABLE[Total Value Sold],Data_TABLE[EOM Date],"="&amp;EOMONTH(Dashboard!$I$7,0),Data_TABLE[Customer],"="&amp;Calc!U4304),"")</f>
        <v/>
      </c>
    </row>
    <row r="4305" spans="22:22" x14ac:dyDescent="0.2">
      <c r="V4305" s="18" t="str">
        <f>IF(U4305&lt;&gt;"",SUMIFS(Data_TABLE[Total Value Sold],Data_TABLE[EOM Date],"="&amp;EOMONTH(Dashboard!$I$7,0),Data_TABLE[Customer],"="&amp;Calc!U4305),"")</f>
        <v/>
      </c>
    </row>
    <row r="4306" spans="22:22" x14ac:dyDescent="0.2">
      <c r="V4306" s="18" t="str">
        <f>IF(U4306&lt;&gt;"",SUMIFS(Data_TABLE[Total Value Sold],Data_TABLE[EOM Date],"="&amp;EOMONTH(Dashboard!$I$7,0),Data_TABLE[Customer],"="&amp;Calc!U4306),"")</f>
        <v/>
      </c>
    </row>
    <row r="4307" spans="22:22" x14ac:dyDescent="0.2">
      <c r="V4307" s="18" t="str">
        <f>IF(U4307&lt;&gt;"",SUMIFS(Data_TABLE[Total Value Sold],Data_TABLE[EOM Date],"="&amp;EOMONTH(Dashboard!$I$7,0),Data_TABLE[Customer],"="&amp;Calc!U4307),"")</f>
        <v/>
      </c>
    </row>
    <row r="4308" spans="22:22" x14ac:dyDescent="0.2">
      <c r="V4308" s="18" t="str">
        <f>IF(U4308&lt;&gt;"",SUMIFS(Data_TABLE[Total Value Sold],Data_TABLE[EOM Date],"="&amp;EOMONTH(Dashboard!$I$7,0),Data_TABLE[Customer],"="&amp;Calc!U4308),"")</f>
        <v/>
      </c>
    </row>
    <row r="4309" spans="22:22" x14ac:dyDescent="0.2">
      <c r="V4309" s="18" t="str">
        <f>IF(U4309&lt;&gt;"",SUMIFS(Data_TABLE[Total Value Sold],Data_TABLE[EOM Date],"="&amp;EOMONTH(Dashboard!$I$7,0),Data_TABLE[Customer],"="&amp;Calc!U4309),"")</f>
        <v/>
      </c>
    </row>
    <row r="4310" spans="22:22" x14ac:dyDescent="0.2">
      <c r="V4310" s="18" t="str">
        <f>IF(U4310&lt;&gt;"",SUMIFS(Data_TABLE[Total Value Sold],Data_TABLE[EOM Date],"="&amp;EOMONTH(Dashboard!$I$7,0),Data_TABLE[Customer],"="&amp;Calc!U4310),"")</f>
        <v/>
      </c>
    </row>
    <row r="4311" spans="22:22" x14ac:dyDescent="0.2">
      <c r="V4311" s="18" t="str">
        <f>IF(U4311&lt;&gt;"",SUMIFS(Data_TABLE[Total Value Sold],Data_TABLE[EOM Date],"="&amp;EOMONTH(Dashboard!$I$7,0),Data_TABLE[Customer],"="&amp;Calc!U4311),"")</f>
        <v/>
      </c>
    </row>
    <row r="4312" spans="22:22" x14ac:dyDescent="0.2">
      <c r="V4312" s="18" t="str">
        <f>IF(U4312&lt;&gt;"",SUMIFS(Data_TABLE[Total Value Sold],Data_TABLE[EOM Date],"="&amp;EOMONTH(Dashboard!$I$7,0),Data_TABLE[Customer],"="&amp;Calc!U4312),"")</f>
        <v/>
      </c>
    </row>
    <row r="4313" spans="22:22" x14ac:dyDescent="0.2">
      <c r="V4313" s="18" t="str">
        <f>IF(U4313&lt;&gt;"",SUMIFS(Data_TABLE[Total Value Sold],Data_TABLE[EOM Date],"="&amp;EOMONTH(Dashboard!$I$7,0),Data_TABLE[Customer],"="&amp;Calc!U4313),"")</f>
        <v/>
      </c>
    </row>
    <row r="4314" spans="22:22" x14ac:dyDescent="0.2">
      <c r="V4314" s="18" t="str">
        <f>IF(U4314&lt;&gt;"",SUMIFS(Data_TABLE[Total Value Sold],Data_TABLE[EOM Date],"="&amp;EOMONTH(Dashboard!$I$7,0),Data_TABLE[Customer],"="&amp;Calc!U4314),"")</f>
        <v/>
      </c>
    </row>
    <row r="4315" spans="22:22" x14ac:dyDescent="0.2">
      <c r="V4315" s="18" t="str">
        <f>IF(U4315&lt;&gt;"",SUMIFS(Data_TABLE[Total Value Sold],Data_TABLE[EOM Date],"="&amp;EOMONTH(Dashboard!$I$7,0),Data_TABLE[Customer],"="&amp;Calc!U4315),"")</f>
        <v/>
      </c>
    </row>
    <row r="4316" spans="22:22" x14ac:dyDescent="0.2">
      <c r="V4316" s="18" t="str">
        <f>IF(U4316&lt;&gt;"",SUMIFS(Data_TABLE[Total Value Sold],Data_TABLE[EOM Date],"="&amp;EOMONTH(Dashboard!$I$7,0),Data_TABLE[Customer],"="&amp;Calc!U4316),"")</f>
        <v/>
      </c>
    </row>
    <row r="4317" spans="22:22" x14ac:dyDescent="0.2">
      <c r="V4317" s="18" t="str">
        <f>IF(U4317&lt;&gt;"",SUMIFS(Data_TABLE[Total Value Sold],Data_TABLE[EOM Date],"="&amp;EOMONTH(Dashboard!$I$7,0),Data_TABLE[Customer],"="&amp;Calc!U4317),"")</f>
        <v/>
      </c>
    </row>
    <row r="4318" spans="22:22" x14ac:dyDescent="0.2">
      <c r="V4318" s="18" t="str">
        <f>IF(U4318&lt;&gt;"",SUMIFS(Data_TABLE[Total Value Sold],Data_TABLE[EOM Date],"="&amp;EOMONTH(Dashboard!$I$7,0),Data_TABLE[Customer],"="&amp;Calc!U4318),"")</f>
        <v/>
      </c>
    </row>
    <row r="4319" spans="22:22" x14ac:dyDescent="0.2">
      <c r="V4319" s="18" t="str">
        <f>IF(U4319&lt;&gt;"",SUMIFS(Data_TABLE[Total Value Sold],Data_TABLE[EOM Date],"="&amp;EOMONTH(Dashboard!$I$7,0),Data_TABLE[Customer],"="&amp;Calc!U4319),"")</f>
        <v/>
      </c>
    </row>
    <row r="4320" spans="22:22" x14ac:dyDescent="0.2">
      <c r="V4320" s="18" t="str">
        <f>IF(U4320&lt;&gt;"",SUMIFS(Data_TABLE[Total Value Sold],Data_TABLE[EOM Date],"="&amp;EOMONTH(Dashboard!$I$7,0),Data_TABLE[Customer],"="&amp;Calc!U4320),"")</f>
        <v/>
      </c>
    </row>
    <row r="4321" spans="22:22" x14ac:dyDescent="0.2">
      <c r="V4321" s="18" t="str">
        <f>IF(U4321&lt;&gt;"",SUMIFS(Data_TABLE[Total Value Sold],Data_TABLE[EOM Date],"="&amp;EOMONTH(Dashboard!$I$7,0),Data_TABLE[Customer],"="&amp;Calc!U4321),"")</f>
        <v/>
      </c>
    </row>
    <row r="4322" spans="22:22" x14ac:dyDescent="0.2">
      <c r="V4322" s="18" t="str">
        <f>IF(U4322&lt;&gt;"",SUMIFS(Data_TABLE[Total Value Sold],Data_TABLE[EOM Date],"="&amp;EOMONTH(Dashboard!$I$7,0),Data_TABLE[Customer],"="&amp;Calc!U4322),"")</f>
        <v/>
      </c>
    </row>
    <row r="4323" spans="22:22" x14ac:dyDescent="0.2">
      <c r="V4323" s="18" t="str">
        <f>IF(U4323&lt;&gt;"",SUMIFS(Data_TABLE[Total Value Sold],Data_TABLE[EOM Date],"="&amp;EOMONTH(Dashboard!$I$7,0),Data_TABLE[Customer],"="&amp;Calc!U4323),"")</f>
        <v/>
      </c>
    </row>
    <row r="4324" spans="22:22" x14ac:dyDescent="0.2">
      <c r="V4324" s="18" t="str">
        <f>IF(U4324&lt;&gt;"",SUMIFS(Data_TABLE[Total Value Sold],Data_TABLE[EOM Date],"="&amp;EOMONTH(Dashboard!$I$7,0),Data_TABLE[Customer],"="&amp;Calc!U4324),"")</f>
        <v/>
      </c>
    </row>
    <row r="4325" spans="22:22" x14ac:dyDescent="0.2">
      <c r="V4325" s="18" t="str">
        <f>IF(U4325&lt;&gt;"",SUMIFS(Data_TABLE[Total Value Sold],Data_TABLE[EOM Date],"="&amp;EOMONTH(Dashboard!$I$7,0),Data_TABLE[Customer],"="&amp;Calc!U4325),"")</f>
        <v/>
      </c>
    </row>
    <row r="4326" spans="22:22" x14ac:dyDescent="0.2">
      <c r="V4326" s="18" t="str">
        <f>IF(U4326&lt;&gt;"",SUMIFS(Data_TABLE[Total Value Sold],Data_TABLE[EOM Date],"="&amp;EOMONTH(Dashboard!$I$7,0),Data_TABLE[Customer],"="&amp;Calc!U4326),"")</f>
        <v/>
      </c>
    </row>
    <row r="4327" spans="22:22" x14ac:dyDescent="0.2">
      <c r="V4327" s="18" t="str">
        <f>IF(U4327&lt;&gt;"",SUMIFS(Data_TABLE[Total Value Sold],Data_TABLE[EOM Date],"="&amp;EOMONTH(Dashboard!$I$7,0),Data_TABLE[Customer],"="&amp;Calc!U4327),"")</f>
        <v/>
      </c>
    </row>
    <row r="4328" spans="22:22" x14ac:dyDescent="0.2">
      <c r="V4328" s="18" t="str">
        <f>IF(U4328&lt;&gt;"",SUMIFS(Data_TABLE[Total Value Sold],Data_TABLE[EOM Date],"="&amp;EOMONTH(Dashboard!$I$7,0),Data_TABLE[Customer],"="&amp;Calc!U4328),"")</f>
        <v/>
      </c>
    </row>
    <row r="4329" spans="22:22" x14ac:dyDescent="0.2">
      <c r="V4329" s="18" t="str">
        <f>IF(U4329&lt;&gt;"",SUMIFS(Data_TABLE[Total Value Sold],Data_TABLE[EOM Date],"="&amp;EOMONTH(Dashboard!$I$7,0),Data_TABLE[Customer],"="&amp;Calc!U4329),"")</f>
        <v/>
      </c>
    </row>
    <row r="4330" spans="22:22" x14ac:dyDescent="0.2">
      <c r="V4330" s="18" t="str">
        <f>IF(U4330&lt;&gt;"",SUMIFS(Data_TABLE[Total Value Sold],Data_TABLE[EOM Date],"="&amp;EOMONTH(Dashboard!$I$7,0),Data_TABLE[Customer],"="&amp;Calc!U4330),"")</f>
        <v/>
      </c>
    </row>
    <row r="4331" spans="22:22" x14ac:dyDescent="0.2">
      <c r="V4331" s="18" t="str">
        <f>IF(U4331&lt;&gt;"",SUMIFS(Data_TABLE[Total Value Sold],Data_TABLE[EOM Date],"="&amp;EOMONTH(Dashboard!$I$7,0),Data_TABLE[Customer],"="&amp;Calc!U4331),"")</f>
        <v/>
      </c>
    </row>
    <row r="4332" spans="22:22" x14ac:dyDescent="0.2">
      <c r="V4332" s="18" t="str">
        <f>IF(U4332&lt;&gt;"",SUMIFS(Data_TABLE[Total Value Sold],Data_TABLE[EOM Date],"="&amp;EOMONTH(Dashboard!$I$7,0),Data_TABLE[Customer],"="&amp;Calc!U4332),"")</f>
        <v/>
      </c>
    </row>
    <row r="4333" spans="22:22" x14ac:dyDescent="0.2">
      <c r="V4333" s="18" t="str">
        <f>IF(U4333&lt;&gt;"",SUMIFS(Data_TABLE[Total Value Sold],Data_TABLE[EOM Date],"="&amp;EOMONTH(Dashboard!$I$7,0),Data_TABLE[Customer],"="&amp;Calc!U4333),"")</f>
        <v/>
      </c>
    </row>
    <row r="4334" spans="22:22" x14ac:dyDescent="0.2">
      <c r="V4334" s="18" t="str">
        <f>IF(U4334&lt;&gt;"",SUMIFS(Data_TABLE[Total Value Sold],Data_TABLE[EOM Date],"="&amp;EOMONTH(Dashboard!$I$7,0),Data_TABLE[Customer],"="&amp;Calc!U4334),"")</f>
        <v/>
      </c>
    </row>
    <row r="4335" spans="22:22" x14ac:dyDescent="0.2">
      <c r="V4335" s="18" t="str">
        <f>IF(U4335&lt;&gt;"",SUMIFS(Data_TABLE[Total Value Sold],Data_TABLE[EOM Date],"="&amp;EOMONTH(Dashboard!$I$7,0),Data_TABLE[Customer],"="&amp;Calc!U4335),"")</f>
        <v/>
      </c>
    </row>
    <row r="4336" spans="22:22" x14ac:dyDescent="0.2">
      <c r="V4336" s="18" t="str">
        <f>IF(U4336&lt;&gt;"",SUMIFS(Data_TABLE[Total Value Sold],Data_TABLE[EOM Date],"="&amp;EOMONTH(Dashboard!$I$7,0),Data_TABLE[Customer],"="&amp;Calc!U4336),"")</f>
        <v/>
      </c>
    </row>
    <row r="4337" spans="22:22" x14ac:dyDescent="0.2">
      <c r="V4337" s="18" t="str">
        <f>IF(U4337&lt;&gt;"",SUMIFS(Data_TABLE[Total Value Sold],Data_TABLE[EOM Date],"="&amp;EOMONTH(Dashboard!$I$7,0),Data_TABLE[Customer],"="&amp;Calc!U4337),"")</f>
        <v/>
      </c>
    </row>
    <row r="4338" spans="22:22" x14ac:dyDescent="0.2">
      <c r="V4338" s="18" t="str">
        <f>IF(U4338&lt;&gt;"",SUMIFS(Data_TABLE[Total Value Sold],Data_TABLE[EOM Date],"="&amp;EOMONTH(Dashboard!$I$7,0),Data_TABLE[Customer],"="&amp;Calc!U4338),"")</f>
        <v/>
      </c>
    </row>
    <row r="4339" spans="22:22" x14ac:dyDescent="0.2">
      <c r="V4339" s="18" t="str">
        <f>IF(U4339&lt;&gt;"",SUMIFS(Data_TABLE[Total Value Sold],Data_TABLE[EOM Date],"="&amp;EOMONTH(Dashboard!$I$7,0),Data_TABLE[Customer],"="&amp;Calc!U4339),"")</f>
        <v/>
      </c>
    </row>
    <row r="4340" spans="22:22" x14ac:dyDescent="0.2">
      <c r="V4340" s="18" t="str">
        <f>IF(U4340&lt;&gt;"",SUMIFS(Data_TABLE[Total Value Sold],Data_TABLE[EOM Date],"="&amp;EOMONTH(Dashboard!$I$7,0),Data_TABLE[Customer],"="&amp;Calc!U4340),"")</f>
        <v/>
      </c>
    </row>
    <row r="4341" spans="22:22" x14ac:dyDescent="0.2">
      <c r="V4341" s="18" t="str">
        <f>IF(U4341&lt;&gt;"",SUMIFS(Data_TABLE[Total Value Sold],Data_TABLE[EOM Date],"="&amp;EOMONTH(Dashboard!$I$7,0),Data_TABLE[Customer],"="&amp;Calc!U4341),"")</f>
        <v/>
      </c>
    </row>
    <row r="4342" spans="22:22" x14ac:dyDescent="0.2">
      <c r="V4342" s="18" t="str">
        <f>IF(U4342&lt;&gt;"",SUMIFS(Data_TABLE[Total Value Sold],Data_TABLE[EOM Date],"="&amp;EOMONTH(Dashboard!$I$7,0),Data_TABLE[Customer],"="&amp;Calc!U4342),"")</f>
        <v/>
      </c>
    </row>
    <row r="4343" spans="22:22" x14ac:dyDescent="0.2">
      <c r="V4343" s="18" t="str">
        <f>IF(U4343&lt;&gt;"",SUMIFS(Data_TABLE[Total Value Sold],Data_TABLE[EOM Date],"="&amp;EOMONTH(Dashboard!$I$7,0),Data_TABLE[Customer],"="&amp;Calc!U4343),"")</f>
        <v/>
      </c>
    </row>
    <row r="4344" spans="22:22" x14ac:dyDescent="0.2">
      <c r="V4344" s="18" t="str">
        <f>IF(U4344&lt;&gt;"",SUMIFS(Data_TABLE[Total Value Sold],Data_TABLE[EOM Date],"="&amp;EOMONTH(Dashboard!$I$7,0),Data_TABLE[Customer],"="&amp;Calc!U4344),"")</f>
        <v/>
      </c>
    </row>
    <row r="4345" spans="22:22" x14ac:dyDescent="0.2">
      <c r="V4345" s="18" t="str">
        <f>IF(U4345&lt;&gt;"",SUMIFS(Data_TABLE[Total Value Sold],Data_TABLE[EOM Date],"="&amp;EOMONTH(Dashboard!$I$7,0),Data_TABLE[Customer],"="&amp;Calc!U4345),"")</f>
        <v/>
      </c>
    </row>
    <row r="4346" spans="22:22" x14ac:dyDescent="0.2">
      <c r="V4346" s="18" t="str">
        <f>IF(U4346&lt;&gt;"",SUMIFS(Data_TABLE[Total Value Sold],Data_TABLE[EOM Date],"="&amp;EOMONTH(Dashboard!$I$7,0),Data_TABLE[Customer],"="&amp;Calc!U4346),"")</f>
        <v/>
      </c>
    </row>
    <row r="4347" spans="22:22" x14ac:dyDescent="0.2">
      <c r="V4347" s="18" t="str">
        <f>IF(U4347&lt;&gt;"",SUMIFS(Data_TABLE[Total Value Sold],Data_TABLE[EOM Date],"="&amp;EOMONTH(Dashboard!$I$7,0),Data_TABLE[Customer],"="&amp;Calc!U4347),"")</f>
        <v/>
      </c>
    </row>
    <row r="4348" spans="22:22" x14ac:dyDescent="0.2">
      <c r="V4348" s="18" t="str">
        <f>IF(U4348&lt;&gt;"",SUMIFS(Data_TABLE[Total Value Sold],Data_TABLE[EOM Date],"="&amp;EOMONTH(Dashboard!$I$7,0),Data_TABLE[Customer],"="&amp;Calc!U4348),"")</f>
        <v/>
      </c>
    </row>
    <row r="4349" spans="22:22" x14ac:dyDescent="0.2">
      <c r="V4349" s="18" t="str">
        <f>IF(U4349&lt;&gt;"",SUMIFS(Data_TABLE[Total Value Sold],Data_TABLE[EOM Date],"="&amp;EOMONTH(Dashboard!$I$7,0),Data_TABLE[Customer],"="&amp;Calc!U4349),"")</f>
        <v/>
      </c>
    </row>
    <row r="4350" spans="22:22" x14ac:dyDescent="0.2">
      <c r="V4350" s="18" t="str">
        <f>IF(U4350&lt;&gt;"",SUMIFS(Data_TABLE[Total Value Sold],Data_TABLE[EOM Date],"="&amp;EOMONTH(Dashboard!$I$7,0),Data_TABLE[Customer],"="&amp;Calc!U4350),"")</f>
        <v/>
      </c>
    </row>
    <row r="4351" spans="22:22" x14ac:dyDescent="0.2">
      <c r="V4351" s="18" t="str">
        <f>IF(U4351&lt;&gt;"",SUMIFS(Data_TABLE[Total Value Sold],Data_TABLE[EOM Date],"="&amp;EOMONTH(Dashboard!$I$7,0),Data_TABLE[Customer],"="&amp;Calc!U4351),"")</f>
        <v/>
      </c>
    </row>
    <row r="4352" spans="22:22" x14ac:dyDescent="0.2">
      <c r="V4352" s="18" t="str">
        <f>IF(U4352&lt;&gt;"",SUMIFS(Data_TABLE[Total Value Sold],Data_TABLE[EOM Date],"="&amp;EOMONTH(Dashboard!$I$7,0),Data_TABLE[Customer],"="&amp;Calc!U4352),"")</f>
        <v/>
      </c>
    </row>
    <row r="4353" spans="22:22" x14ac:dyDescent="0.2">
      <c r="V4353" s="18" t="str">
        <f>IF(U4353&lt;&gt;"",SUMIFS(Data_TABLE[Total Value Sold],Data_TABLE[EOM Date],"="&amp;EOMONTH(Dashboard!$I$7,0),Data_TABLE[Customer],"="&amp;Calc!U4353),"")</f>
        <v/>
      </c>
    </row>
    <row r="4354" spans="22:22" x14ac:dyDescent="0.2">
      <c r="V4354" s="18" t="str">
        <f>IF(U4354&lt;&gt;"",SUMIFS(Data_TABLE[Total Value Sold],Data_TABLE[EOM Date],"="&amp;EOMONTH(Dashboard!$I$7,0),Data_TABLE[Customer],"="&amp;Calc!U4354),"")</f>
        <v/>
      </c>
    </row>
    <row r="4355" spans="22:22" x14ac:dyDescent="0.2">
      <c r="V4355" s="18" t="str">
        <f>IF(U4355&lt;&gt;"",SUMIFS(Data_TABLE[Total Value Sold],Data_TABLE[EOM Date],"="&amp;EOMONTH(Dashboard!$I$7,0),Data_TABLE[Customer],"="&amp;Calc!U4355),"")</f>
        <v/>
      </c>
    </row>
    <row r="4356" spans="22:22" x14ac:dyDescent="0.2">
      <c r="V4356" s="18" t="str">
        <f>IF(U4356&lt;&gt;"",SUMIFS(Data_TABLE[Total Value Sold],Data_TABLE[EOM Date],"="&amp;EOMONTH(Dashboard!$I$7,0),Data_TABLE[Customer],"="&amp;Calc!U4356),"")</f>
        <v/>
      </c>
    </row>
    <row r="4357" spans="22:22" x14ac:dyDescent="0.2">
      <c r="V4357" s="18" t="str">
        <f>IF(U4357&lt;&gt;"",SUMIFS(Data_TABLE[Total Value Sold],Data_TABLE[EOM Date],"="&amp;EOMONTH(Dashboard!$I$7,0),Data_TABLE[Customer],"="&amp;Calc!U4357),"")</f>
        <v/>
      </c>
    </row>
    <row r="4358" spans="22:22" x14ac:dyDescent="0.2">
      <c r="V4358" s="18" t="str">
        <f>IF(U4358&lt;&gt;"",SUMIFS(Data_TABLE[Total Value Sold],Data_TABLE[EOM Date],"="&amp;EOMONTH(Dashboard!$I$7,0),Data_TABLE[Customer],"="&amp;Calc!U4358),"")</f>
        <v/>
      </c>
    </row>
    <row r="4359" spans="22:22" x14ac:dyDescent="0.2">
      <c r="V4359" s="18" t="str">
        <f>IF(U4359&lt;&gt;"",SUMIFS(Data_TABLE[Total Value Sold],Data_TABLE[EOM Date],"="&amp;EOMONTH(Dashboard!$I$7,0),Data_TABLE[Customer],"="&amp;Calc!U4359),"")</f>
        <v/>
      </c>
    </row>
    <row r="4360" spans="22:22" x14ac:dyDescent="0.2">
      <c r="V4360" s="18" t="str">
        <f>IF(U4360&lt;&gt;"",SUMIFS(Data_TABLE[Total Value Sold],Data_TABLE[EOM Date],"="&amp;EOMONTH(Dashboard!$I$7,0),Data_TABLE[Customer],"="&amp;Calc!U4360),"")</f>
        <v/>
      </c>
    </row>
    <row r="4361" spans="22:22" x14ac:dyDescent="0.2">
      <c r="V4361" s="18" t="str">
        <f>IF(U4361&lt;&gt;"",SUMIFS(Data_TABLE[Total Value Sold],Data_TABLE[EOM Date],"="&amp;EOMONTH(Dashboard!$I$7,0),Data_TABLE[Customer],"="&amp;Calc!U4361),"")</f>
        <v/>
      </c>
    </row>
    <row r="4362" spans="22:22" x14ac:dyDescent="0.2">
      <c r="V4362" s="18" t="str">
        <f>IF(U4362&lt;&gt;"",SUMIFS(Data_TABLE[Total Value Sold],Data_TABLE[EOM Date],"="&amp;EOMONTH(Dashboard!$I$7,0),Data_TABLE[Customer],"="&amp;Calc!U4362),"")</f>
        <v/>
      </c>
    </row>
    <row r="4363" spans="22:22" x14ac:dyDescent="0.2">
      <c r="V4363" s="18" t="str">
        <f>IF(U4363&lt;&gt;"",SUMIFS(Data_TABLE[Total Value Sold],Data_TABLE[EOM Date],"="&amp;EOMONTH(Dashboard!$I$7,0),Data_TABLE[Customer],"="&amp;Calc!U4363),"")</f>
        <v/>
      </c>
    </row>
    <row r="4364" spans="22:22" x14ac:dyDescent="0.2">
      <c r="V4364" s="18" t="str">
        <f>IF(U4364&lt;&gt;"",SUMIFS(Data_TABLE[Total Value Sold],Data_TABLE[EOM Date],"="&amp;EOMONTH(Dashboard!$I$7,0),Data_TABLE[Customer],"="&amp;Calc!U4364),"")</f>
        <v/>
      </c>
    </row>
    <row r="4365" spans="22:22" x14ac:dyDescent="0.2">
      <c r="V4365" s="18" t="str">
        <f>IF(U4365&lt;&gt;"",SUMIFS(Data_TABLE[Total Value Sold],Data_TABLE[EOM Date],"="&amp;EOMONTH(Dashboard!$I$7,0),Data_TABLE[Customer],"="&amp;Calc!U4365),"")</f>
        <v/>
      </c>
    </row>
    <row r="4366" spans="22:22" x14ac:dyDescent="0.2">
      <c r="V4366" s="18" t="str">
        <f>IF(U4366&lt;&gt;"",SUMIFS(Data_TABLE[Total Value Sold],Data_TABLE[EOM Date],"="&amp;EOMONTH(Dashboard!$I$7,0),Data_TABLE[Customer],"="&amp;Calc!U4366),"")</f>
        <v/>
      </c>
    </row>
    <row r="4367" spans="22:22" x14ac:dyDescent="0.2">
      <c r="V4367" s="18" t="str">
        <f>IF(U4367&lt;&gt;"",SUMIFS(Data_TABLE[Total Value Sold],Data_TABLE[EOM Date],"="&amp;EOMONTH(Dashboard!$I$7,0),Data_TABLE[Customer],"="&amp;Calc!U4367),"")</f>
        <v/>
      </c>
    </row>
    <row r="4368" spans="22:22" x14ac:dyDescent="0.2">
      <c r="V4368" s="18" t="str">
        <f>IF(U4368&lt;&gt;"",SUMIFS(Data_TABLE[Total Value Sold],Data_TABLE[EOM Date],"="&amp;EOMONTH(Dashboard!$I$7,0),Data_TABLE[Customer],"="&amp;Calc!U4368),"")</f>
        <v/>
      </c>
    </row>
    <row r="4369" spans="22:22" x14ac:dyDescent="0.2">
      <c r="V4369" s="18" t="str">
        <f>IF(U4369&lt;&gt;"",SUMIFS(Data_TABLE[Total Value Sold],Data_TABLE[EOM Date],"="&amp;EOMONTH(Dashboard!$I$7,0),Data_TABLE[Customer],"="&amp;Calc!U4369),"")</f>
        <v/>
      </c>
    </row>
    <row r="4370" spans="22:22" x14ac:dyDescent="0.2">
      <c r="V4370" s="18" t="str">
        <f>IF(U4370&lt;&gt;"",SUMIFS(Data_TABLE[Total Value Sold],Data_TABLE[EOM Date],"="&amp;EOMONTH(Dashboard!$I$7,0),Data_TABLE[Customer],"="&amp;Calc!U4370),"")</f>
        <v/>
      </c>
    </row>
    <row r="4371" spans="22:22" x14ac:dyDescent="0.2">
      <c r="V4371" s="18" t="str">
        <f>IF(U4371&lt;&gt;"",SUMIFS(Data_TABLE[Total Value Sold],Data_TABLE[EOM Date],"="&amp;EOMONTH(Dashboard!$I$7,0),Data_TABLE[Customer],"="&amp;Calc!U4371),"")</f>
        <v/>
      </c>
    </row>
    <row r="4372" spans="22:22" x14ac:dyDescent="0.2">
      <c r="V4372" s="18" t="str">
        <f>IF(U4372&lt;&gt;"",SUMIFS(Data_TABLE[Total Value Sold],Data_TABLE[EOM Date],"="&amp;EOMONTH(Dashboard!$I$7,0),Data_TABLE[Customer],"="&amp;Calc!U4372),"")</f>
        <v/>
      </c>
    </row>
    <row r="4373" spans="22:22" x14ac:dyDescent="0.2">
      <c r="V4373" s="18" t="str">
        <f>IF(U4373&lt;&gt;"",SUMIFS(Data_TABLE[Total Value Sold],Data_TABLE[EOM Date],"="&amp;EOMONTH(Dashboard!$I$7,0),Data_TABLE[Customer],"="&amp;Calc!U4373),"")</f>
        <v/>
      </c>
    </row>
    <row r="4374" spans="22:22" x14ac:dyDescent="0.2">
      <c r="V4374" s="18" t="str">
        <f>IF(U4374&lt;&gt;"",SUMIFS(Data_TABLE[Total Value Sold],Data_TABLE[EOM Date],"="&amp;EOMONTH(Dashboard!$I$7,0),Data_TABLE[Customer],"="&amp;Calc!U4374),"")</f>
        <v/>
      </c>
    </row>
    <row r="4375" spans="22:22" x14ac:dyDescent="0.2">
      <c r="V4375" s="18" t="str">
        <f>IF(U4375&lt;&gt;"",SUMIFS(Data_TABLE[Total Value Sold],Data_TABLE[EOM Date],"="&amp;EOMONTH(Dashboard!$I$7,0),Data_TABLE[Customer],"="&amp;Calc!U4375),"")</f>
        <v/>
      </c>
    </row>
    <row r="4376" spans="22:22" x14ac:dyDescent="0.2">
      <c r="V4376" s="18" t="str">
        <f>IF(U4376&lt;&gt;"",SUMIFS(Data_TABLE[Total Value Sold],Data_TABLE[EOM Date],"="&amp;EOMONTH(Dashboard!$I$7,0),Data_TABLE[Customer],"="&amp;Calc!U4376),"")</f>
        <v/>
      </c>
    </row>
    <row r="4377" spans="22:22" x14ac:dyDescent="0.2">
      <c r="V4377" s="18" t="str">
        <f>IF(U4377&lt;&gt;"",SUMIFS(Data_TABLE[Total Value Sold],Data_TABLE[EOM Date],"="&amp;EOMONTH(Dashboard!$I$7,0),Data_TABLE[Customer],"="&amp;Calc!U4377),"")</f>
        <v/>
      </c>
    </row>
    <row r="4378" spans="22:22" x14ac:dyDescent="0.2">
      <c r="V4378" s="18" t="str">
        <f>IF(U4378&lt;&gt;"",SUMIFS(Data_TABLE[Total Value Sold],Data_TABLE[EOM Date],"="&amp;EOMONTH(Dashboard!$I$7,0),Data_TABLE[Customer],"="&amp;Calc!U4378),"")</f>
        <v/>
      </c>
    </row>
    <row r="4379" spans="22:22" x14ac:dyDescent="0.2">
      <c r="V4379" s="18" t="str">
        <f>IF(U4379&lt;&gt;"",SUMIFS(Data_TABLE[Total Value Sold],Data_TABLE[EOM Date],"="&amp;EOMONTH(Dashboard!$I$7,0),Data_TABLE[Customer],"="&amp;Calc!U4379),"")</f>
        <v/>
      </c>
    </row>
    <row r="4380" spans="22:22" x14ac:dyDescent="0.2">
      <c r="V4380" s="18" t="str">
        <f>IF(U4380&lt;&gt;"",SUMIFS(Data_TABLE[Total Value Sold],Data_TABLE[EOM Date],"="&amp;EOMONTH(Dashboard!$I$7,0),Data_TABLE[Customer],"="&amp;Calc!U4380),"")</f>
        <v/>
      </c>
    </row>
    <row r="4381" spans="22:22" x14ac:dyDescent="0.2">
      <c r="V4381" s="18" t="str">
        <f>IF(U4381&lt;&gt;"",SUMIFS(Data_TABLE[Total Value Sold],Data_TABLE[EOM Date],"="&amp;EOMONTH(Dashboard!$I$7,0),Data_TABLE[Customer],"="&amp;Calc!U4381),"")</f>
        <v/>
      </c>
    </row>
    <row r="4382" spans="22:22" x14ac:dyDescent="0.2">
      <c r="V4382" s="18" t="str">
        <f>IF(U4382&lt;&gt;"",SUMIFS(Data_TABLE[Total Value Sold],Data_TABLE[EOM Date],"="&amp;EOMONTH(Dashboard!$I$7,0),Data_TABLE[Customer],"="&amp;Calc!U4382),"")</f>
        <v/>
      </c>
    </row>
    <row r="4383" spans="22:22" x14ac:dyDescent="0.2">
      <c r="V4383" s="18" t="str">
        <f>IF(U4383&lt;&gt;"",SUMIFS(Data_TABLE[Total Value Sold],Data_TABLE[EOM Date],"="&amp;EOMONTH(Dashboard!$I$7,0),Data_TABLE[Customer],"="&amp;Calc!U4383),"")</f>
        <v/>
      </c>
    </row>
    <row r="4384" spans="22:22" x14ac:dyDescent="0.2">
      <c r="V4384" s="18" t="str">
        <f>IF(U4384&lt;&gt;"",SUMIFS(Data_TABLE[Total Value Sold],Data_TABLE[EOM Date],"="&amp;EOMONTH(Dashboard!$I$7,0),Data_TABLE[Customer],"="&amp;Calc!U4384),"")</f>
        <v/>
      </c>
    </row>
    <row r="4385" spans="22:22" x14ac:dyDescent="0.2">
      <c r="V4385" s="18" t="str">
        <f>IF(U4385&lt;&gt;"",SUMIFS(Data_TABLE[Total Value Sold],Data_TABLE[EOM Date],"="&amp;EOMONTH(Dashboard!$I$7,0),Data_TABLE[Customer],"="&amp;Calc!U4385),"")</f>
        <v/>
      </c>
    </row>
    <row r="4386" spans="22:22" x14ac:dyDescent="0.2">
      <c r="V4386" s="18" t="str">
        <f>IF(U4386&lt;&gt;"",SUMIFS(Data_TABLE[Total Value Sold],Data_TABLE[EOM Date],"="&amp;EOMONTH(Dashboard!$I$7,0),Data_TABLE[Customer],"="&amp;Calc!U4386),"")</f>
        <v/>
      </c>
    </row>
    <row r="4387" spans="22:22" x14ac:dyDescent="0.2">
      <c r="V4387" s="18" t="str">
        <f>IF(U4387&lt;&gt;"",SUMIFS(Data_TABLE[Total Value Sold],Data_TABLE[EOM Date],"="&amp;EOMONTH(Dashboard!$I$7,0),Data_TABLE[Customer],"="&amp;Calc!U4387),"")</f>
        <v/>
      </c>
    </row>
    <row r="4388" spans="22:22" x14ac:dyDescent="0.2">
      <c r="V4388" s="18" t="str">
        <f>IF(U4388&lt;&gt;"",SUMIFS(Data_TABLE[Total Value Sold],Data_TABLE[EOM Date],"="&amp;EOMONTH(Dashboard!$I$7,0),Data_TABLE[Customer],"="&amp;Calc!U4388),"")</f>
        <v/>
      </c>
    </row>
    <row r="4389" spans="22:22" x14ac:dyDescent="0.2">
      <c r="V4389" s="18" t="str">
        <f>IF(U4389&lt;&gt;"",SUMIFS(Data_TABLE[Total Value Sold],Data_TABLE[EOM Date],"="&amp;EOMONTH(Dashboard!$I$7,0),Data_TABLE[Customer],"="&amp;Calc!U4389),"")</f>
        <v/>
      </c>
    </row>
    <row r="4390" spans="22:22" x14ac:dyDescent="0.2">
      <c r="V4390" s="18" t="str">
        <f>IF(U4390&lt;&gt;"",SUMIFS(Data_TABLE[Total Value Sold],Data_TABLE[EOM Date],"="&amp;EOMONTH(Dashboard!$I$7,0),Data_TABLE[Customer],"="&amp;Calc!U4390),"")</f>
        <v/>
      </c>
    </row>
    <row r="4391" spans="22:22" x14ac:dyDescent="0.2">
      <c r="V4391" s="18" t="str">
        <f>IF(U4391&lt;&gt;"",SUMIFS(Data_TABLE[Total Value Sold],Data_TABLE[EOM Date],"="&amp;EOMONTH(Dashboard!$I$7,0),Data_TABLE[Customer],"="&amp;Calc!U4391),"")</f>
        <v/>
      </c>
    </row>
    <row r="4392" spans="22:22" x14ac:dyDescent="0.2">
      <c r="V4392" s="18" t="str">
        <f>IF(U4392&lt;&gt;"",SUMIFS(Data_TABLE[Total Value Sold],Data_TABLE[EOM Date],"="&amp;EOMONTH(Dashboard!$I$7,0),Data_TABLE[Customer],"="&amp;Calc!U4392),"")</f>
        <v/>
      </c>
    </row>
    <row r="4393" spans="22:22" x14ac:dyDescent="0.2">
      <c r="V4393" s="18" t="str">
        <f>IF(U4393&lt;&gt;"",SUMIFS(Data_TABLE[Total Value Sold],Data_TABLE[EOM Date],"="&amp;EOMONTH(Dashboard!$I$7,0),Data_TABLE[Customer],"="&amp;Calc!U4393),"")</f>
        <v/>
      </c>
    </row>
    <row r="4394" spans="22:22" x14ac:dyDescent="0.2">
      <c r="V4394" s="18" t="str">
        <f>IF(U4394&lt;&gt;"",SUMIFS(Data_TABLE[Total Value Sold],Data_TABLE[EOM Date],"="&amp;EOMONTH(Dashboard!$I$7,0),Data_TABLE[Customer],"="&amp;Calc!U4394),"")</f>
        <v/>
      </c>
    </row>
    <row r="4395" spans="22:22" x14ac:dyDescent="0.2">
      <c r="V4395" s="18" t="str">
        <f>IF(U4395&lt;&gt;"",SUMIFS(Data_TABLE[Total Value Sold],Data_TABLE[EOM Date],"="&amp;EOMONTH(Dashboard!$I$7,0),Data_TABLE[Customer],"="&amp;Calc!U4395),"")</f>
        <v/>
      </c>
    </row>
    <row r="4396" spans="22:22" x14ac:dyDescent="0.2">
      <c r="V4396" s="18" t="str">
        <f>IF(U4396&lt;&gt;"",SUMIFS(Data_TABLE[Total Value Sold],Data_TABLE[EOM Date],"="&amp;EOMONTH(Dashboard!$I$7,0),Data_TABLE[Customer],"="&amp;Calc!U4396),"")</f>
        <v/>
      </c>
    </row>
    <row r="4397" spans="22:22" x14ac:dyDescent="0.2">
      <c r="V4397" s="18" t="str">
        <f>IF(U4397&lt;&gt;"",SUMIFS(Data_TABLE[Total Value Sold],Data_TABLE[EOM Date],"="&amp;EOMONTH(Dashboard!$I$7,0),Data_TABLE[Customer],"="&amp;Calc!U4397),"")</f>
        <v/>
      </c>
    </row>
    <row r="4398" spans="22:22" x14ac:dyDescent="0.2">
      <c r="V4398" s="18" t="str">
        <f>IF(U4398&lt;&gt;"",SUMIFS(Data_TABLE[Total Value Sold],Data_TABLE[EOM Date],"="&amp;EOMONTH(Dashboard!$I$7,0),Data_TABLE[Customer],"="&amp;Calc!U4398),"")</f>
        <v/>
      </c>
    </row>
    <row r="4399" spans="22:22" x14ac:dyDescent="0.2">
      <c r="V4399" s="18" t="str">
        <f>IF(U4399&lt;&gt;"",SUMIFS(Data_TABLE[Total Value Sold],Data_TABLE[EOM Date],"="&amp;EOMONTH(Dashboard!$I$7,0),Data_TABLE[Customer],"="&amp;Calc!U4399),"")</f>
        <v/>
      </c>
    </row>
    <row r="4400" spans="22:22" x14ac:dyDescent="0.2">
      <c r="V4400" s="18" t="str">
        <f>IF(U4400&lt;&gt;"",SUMIFS(Data_TABLE[Total Value Sold],Data_TABLE[EOM Date],"="&amp;EOMONTH(Dashboard!$I$7,0),Data_TABLE[Customer],"="&amp;Calc!U4400),"")</f>
        <v/>
      </c>
    </row>
    <row r="4401" spans="22:22" x14ac:dyDescent="0.2">
      <c r="V4401" s="18" t="str">
        <f>IF(U4401&lt;&gt;"",SUMIFS(Data_TABLE[Total Value Sold],Data_TABLE[EOM Date],"="&amp;EOMONTH(Dashboard!$I$7,0),Data_TABLE[Customer],"="&amp;Calc!U4401),"")</f>
        <v/>
      </c>
    </row>
    <row r="4402" spans="22:22" x14ac:dyDescent="0.2">
      <c r="V4402" s="18" t="str">
        <f>IF(U4402&lt;&gt;"",SUMIFS(Data_TABLE[Total Value Sold],Data_TABLE[EOM Date],"="&amp;EOMONTH(Dashboard!$I$7,0),Data_TABLE[Customer],"="&amp;Calc!U4402),"")</f>
        <v/>
      </c>
    </row>
    <row r="4403" spans="22:22" x14ac:dyDescent="0.2">
      <c r="V4403" s="18" t="str">
        <f>IF(U4403&lt;&gt;"",SUMIFS(Data_TABLE[Total Value Sold],Data_TABLE[EOM Date],"="&amp;EOMONTH(Dashboard!$I$7,0),Data_TABLE[Customer],"="&amp;Calc!U4403),"")</f>
        <v/>
      </c>
    </row>
    <row r="4404" spans="22:22" x14ac:dyDescent="0.2">
      <c r="V4404" s="18" t="str">
        <f>IF(U4404&lt;&gt;"",SUMIFS(Data_TABLE[Total Value Sold],Data_TABLE[EOM Date],"="&amp;EOMONTH(Dashboard!$I$7,0),Data_TABLE[Customer],"="&amp;Calc!U4404),"")</f>
        <v/>
      </c>
    </row>
    <row r="4405" spans="22:22" x14ac:dyDescent="0.2">
      <c r="V4405" s="18" t="str">
        <f>IF(U4405&lt;&gt;"",SUMIFS(Data_TABLE[Total Value Sold],Data_TABLE[EOM Date],"="&amp;EOMONTH(Dashboard!$I$7,0),Data_TABLE[Customer],"="&amp;Calc!U4405),"")</f>
        <v/>
      </c>
    </row>
    <row r="4406" spans="22:22" x14ac:dyDescent="0.2">
      <c r="V4406" s="18" t="str">
        <f>IF(U4406&lt;&gt;"",SUMIFS(Data_TABLE[Total Value Sold],Data_TABLE[EOM Date],"="&amp;EOMONTH(Dashboard!$I$7,0),Data_TABLE[Customer],"="&amp;Calc!U4406),"")</f>
        <v/>
      </c>
    </row>
    <row r="4407" spans="22:22" x14ac:dyDescent="0.2">
      <c r="V4407" s="18" t="str">
        <f>IF(U4407&lt;&gt;"",SUMIFS(Data_TABLE[Total Value Sold],Data_TABLE[EOM Date],"="&amp;EOMONTH(Dashboard!$I$7,0),Data_TABLE[Customer],"="&amp;Calc!U4407),"")</f>
        <v/>
      </c>
    </row>
    <row r="4408" spans="22:22" x14ac:dyDescent="0.2">
      <c r="V4408" s="18" t="str">
        <f>IF(U4408&lt;&gt;"",SUMIFS(Data_TABLE[Total Value Sold],Data_TABLE[EOM Date],"="&amp;EOMONTH(Dashboard!$I$7,0),Data_TABLE[Customer],"="&amp;Calc!U4408),"")</f>
        <v/>
      </c>
    </row>
    <row r="4409" spans="22:22" x14ac:dyDescent="0.2">
      <c r="V4409" s="18" t="str">
        <f>IF(U4409&lt;&gt;"",SUMIFS(Data_TABLE[Total Value Sold],Data_TABLE[EOM Date],"="&amp;EOMONTH(Dashboard!$I$7,0),Data_TABLE[Customer],"="&amp;Calc!U4409),"")</f>
        <v/>
      </c>
    </row>
    <row r="4410" spans="22:22" x14ac:dyDescent="0.2">
      <c r="V4410" s="18" t="str">
        <f>IF(U4410&lt;&gt;"",SUMIFS(Data_TABLE[Total Value Sold],Data_TABLE[EOM Date],"="&amp;EOMONTH(Dashboard!$I$7,0),Data_TABLE[Customer],"="&amp;Calc!U4410),"")</f>
        <v/>
      </c>
    </row>
    <row r="4411" spans="22:22" x14ac:dyDescent="0.2">
      <c r="V4411" s="18" t="str">
        <f>IF(U4411&lt;&gt;"",SUMIFS(Data_TABLE[Total Value Sold],Data_TABLE[EOM Date],"="&amp;EOMONTH(Dashboard!$I$7,0),Data_TABLE[Customer],"="&amp;Calc!U4411),"")</f>
        <v/>
      </c>
    </row>
    <row r="4412" spans="22:22" x14ac:dyDescent="0.2">
      <c r="V4412" s="18" t="str">
        <f>IF(U4412&lt;&gt;"",SUMIFS(Data_TABLE[Total Value Sold],Data_TABLE[EOM Date],"="&amp;EOMONTH(Dashboard!$I$7,0),Data_TABLE[Customer],"="&amp;Calc!U4412),"")</f>
        <v/>
      </c>
    </row>
    <row r="4413" spans="22:22" x14ac:dyDescent="0.2">
      <c r="V4413" s="18" t="str">
        <f>IF(U4413&lt;&gt;"",SUMIFS(Data_TABLE[Total Value Sold],Data_TABLE[EOM Date],"="&amp;EOMONTH(Dashboard!$I$7,0),Data_TABLE[Customer],"="&amp;Calc!U4413),"")</f>
        <v/>
      </c>
    </row>
    <row r="4414" spans="22:22" x14ac:dyDescent="0.2">
      <c r="V4414" s="18" t="str">
        <f>IF(U4414&lt;&gt;"",SUMIFS(Data_TABLE[Total Value Sold],Data_TABLE[EOM Date],"="&amp;EOMONTH(Dashboard!$I$7,0),Data_TABLE[Customer],"="&amp;Calc!U4414),"")</f>
        <v/>
      </c>
    </row>
    <row r="4415" spans="22:22" x14ac:dyDescent="0.2">
      <c r="V4415" s="18" t="str">
        <f>IF(U4415&lt;&gt;"",SUMIFS(Data_TABLE[Total Value Sold],Data_TABLE[EOM Date],"="&amp;EOMONTH(Dashboard!$I$7,0),Data_TABLE[Customer],"="&amp;Calc!U4415),"")</f>
        <v/>
      </c>
    </row>
    <row r="4416" spans="22:22" x14ac:dyDescent="0.2">
      <c r="V4416" s="18" t="str">
        <f>IF(U4416&lt;&gt;"",SUMIFS(Data_TABLE[Total Value Sold],Data_TABLE[EOM Date],"="&amp;EOMONTH(Dashboard!$I$7,0),Data_TABLE[Customer],"="&amp;Calc!U4416),"")</f>
        <v/>
      </c>
    </row>
    <row r="4417" spans="22:22" x14ac:dyDescent="0.2">
      <c r="V4417" s="18" t="str">
        <f>IF(U4417&lt;&gt;"",SUMIFS(Data_TABLE[Total Value Sold],Data_TABLE[EOM Date],"="&amp;EOMONTH(Dashboard!$I$7,0),Data_TABLE[Customer],"="&amp;Calc!U4417),"")</f>
        <v/>
      </c>
    </row>
    <row r="4418" spans="22:22" x14ac:dyDescent="0.2">
      <c r="V4418" s="18" t="str">
        <f>IF(U4418&lt;&gt;"",SUMIFS(Data_TABLE[Total Value Sold],Data_TABLE[EOM Date],"="&amp;EOMONTH(Dashboard!$I$7,0),Data_TABLE[Customer],"="&amp;Calc!U4418),"")</f>
        <v/>
      </c>
    </row>
    <row r="4419" spans="22:22" x14ac:dyDescent="0.2">
      <c r="V4419" s="18" t="str">
        <f>IF(U4419&lt;&gt;"",SUMIFS(Data_TABLE[Total Value Sold],Data_TABLE[EOM Date],"="&amp;EOMONTH(Dashboard!$I$7,0),Data_TABLE[Customer],"="&amp;Calc!U4419),"")</f>
        <v/>
      </c>
    </row>
    <row r="4420" spans="22:22" x14ac:dyDescent="0.2">
      <c r="V4420" s="18" t="str">
        <f>IF(U4420&lt;&gt;"",SUMIFS(Data_TABLE[Total Value Sold],Data_TABLE[EOM Date],"="&amp;EOMONTH(Dashboard!$I$7,0),Data_TABLE[Customer],"="&amp;Calc!U4420),"")</f>
        <v/>
      </c>
    </row>
    <row r="4421" spans="22:22" x14ac:dyDescent="0.2">
      <c r="V4421" s="18" t="str">
        <f>IF(U4421&lt;&gt;"",SUMIFS(Data_TABLE[Total Value Sold],Data_TABLE[EOM Date],"="&amp;EOMONTH(Dashboard!$I$7,0),Data_TABLE[Customer],"="&amp;Calc!U4421),"")</f>
        <v/>
      </c>
    </row>
    <row r="4422" spans="22:22" x14ac:dyDescent="0.2">
      <c r="V4422" s="18" t="str">
        <f>IF(U4422&lt;&gt;"",SUMIFS(Data_TABLE[Total Value Sold],Data_TABLE[EOM Date],"="&amp;EOMONTH(Dashboard!$I$7,0),Data_TABLE[Customer],"="&amp;Calc!U4422),"")</f>
        <v/>
      </c>
    </row>
    <row r="4423" spans="22:22" x14ac:dyDescent="0.2">
      <c r="V4423" s="18" t="str">
        <f>IF(U4423&lt;&gt;"",SUMIFS(Data_TABLE[Total Value Sold],Data_TABLE[EOM Date],"="&amp;EOMONTH(Dashboard!$I$7,0),Data_TABLE[Customer],"="&amp;Calc!U4423),"")</f>
        <v/>
      </c>
    </row>
    <row r="4424" spans="22:22" x14ac:dyDescent="0.2">
      <c r="V4424" s="18" t="str">
        <f>IF(U4424&lt;&gt;"",SUMIFS(Data_TABLE[Total Value Sold],Data_TABLE[EOM Date],"="&amp;EOMONTH(Dashboard!$I$7,0),Data_TABLE[Customer],"="&amp;Calc!U4424),"")</f>
        <v/>
      </c>
    </row>
    <row r="4425" spans="22:22" x14ac:dyDescent="0.2">
      <c r="V4425" s="18" t="str">
        <f>IF(U4425&lt;&gt;"",SUMIFS(Data_TABLE[Total Value Sold],Data_TABLE[EOM Date],"="&amp;EOMONTH(Dashboard!$I$7,0),Data_TABLE[Customer],"="&amp;Calc!U4425),"")</f>
        <v/>
      </c>
    </row>
    <row r="4426" spans="22:22" x14ac:dyDescent="0.2">
      <c r="V4426" s="18" t="str">
        <f>IF(U4426&lt;&gt;"",SUMIFS(Data_TABLE[Total Value Sold],Data_TABLE[EOM Date],"="&amp;EOMONTH(Dashboard!$I$7,0),Data_TABLE[Customer],"="&amp;Calc!U4426),"")</f>
        <v/>
      </c>
    </row>
    <row r="4427" spans="22:22" x14ac:dyDescent="0.2">
      <c r="V4427" s="18" t="str">
        <f>IF(U4427&lt;&gt;"",SUMIFS(Data_TABLE[Total Value Sold],Data_TABLE[EOM Date],"="&amp;EOMONTH(Dashboard!$I$7,0),Data_TABLE[Customer],"="&amp;Calc!U4427),"")</f>
        <v/>
      </c>
    </row>
    <row r="4428" spans="22:22" x14ac:dyDescent="0.2">
      <c r="V4428" s="18" t="str">
        <f>IF(U4428&lt;&gt;"",SUMIFS(Data_TABLE[Total Value Sold],Data_TABLE[EOM Date],"="&amp;EOMONTH(Dashboard!$I$7,0),Data_TABLE[Customer],"="&amp;Calc!U4428),"")</f>
        <v/>
      </c>
    </row>
    <row r="4429" spans="22:22" x14ac:dyDescent="0.2">
      <c r="V4429" s="18" t="str">
        <f>IF(U4429&lt;&gt;"",SUMIFS(Data_TABLE[Total Value Sold],Data_TABLE[EOM Date],"="&amp;EOMONTH(Dashboard!$I$7,0),Data_TABLE[Customer],"="&amp;Calc!U4429),"")</f>
        <v/>
      </c>
    </row>
    <row r="4430" spans="22:22" x14ac:dyDescent="0.2">
      <c r="V4430" s="18" t="str">
        <f>IF(U4430&lt;&gt;"",SUMIFS(Data_TABLE[Total Value Sold],Data_TABLE[EOM Date],"="&amp;EOMONTH(Dashboard!$I$7,0),Data_TABLE[Customer],"="&amp;Calc!U4430),"")</f>
        <v/>
      </c>
    </row>
    <row r="4431" spans="22:22" x14ac:dyDescent="0.2">
      <c r="V4431" s="18" t="str">
        <f>IF(U4431&lt;&gt;"",SUMIFS(Data_TABLE[Total Value Sold],Data_TABLE[EOM Date],"="&amp;EOMONTH(Dashboard!$I$7,0),Data_TABLE[Customer],"="&amp;Calc!U4431),"")</f>
        <v/>
      </c>
    </row>
    <row r="4432" spans="22:22" x14ac:dyDescent="0.2">
      <c r="V4432" s="18" t="str">
        <f>IF(U4432&lt;&gt;"",SUMIFS(Data_TABLE[Total Value Sold],Data_TABLE[EOM Date],"="&amp;EOMONTH(Dashboard!$I$7,0),Data_TABLE[Customer],"="&amp;Calc!U4432),"")</f>
        <v/>
      </c>
    </row>
    <row r="4433" spans="22:22" x14ac:dyDescent="0.2">
      <c r="V4433" s="18" t="str">
        <f>IF(U4433&lt;&gt;"",SUMIFS(Data_TABLE[Total Value Sold],Data_TABLE[EOM Date],"="&amp;EOMONTH(Dashboard!$I$7,0),Data_TABLE[Customer],"="&amp;Calc!U4433),"")</f>
        <v/>
      </c>
    </row>
    <row r="4434" spans="22:22" x14ac:dyDescent="0.2">
      <c r="V4434" s="18" t="str">
        <f>IF(U4434&lt;&gt;"",SUMIFS(Data_TABLE[Total Value Sold],Data_TABLE[EOM Date],"="&amp;EOMONTH(Dashboard!$I$7,0),Data_TABLE[Customer],"="&amp;Calc!U4434),"")</f>
        <v/>
      </c>
    </row>
    <row r="4435" spans="22:22" x14ac:dyDescent="0.2">
      <c r="V4435" s="18" t="str">
        <f>IF(U4435&lt;&gt;"",SUMIFS(Data_TABLE[Total Value Sold],Data_TABLE[EOM Date],"="&amp;EOMONTH(Dashboard!$I$7,0),Data_TABLE[Customer],"="&amp;Calc!U4435),"")</f>
        <v/>
      </c>
    </row>
    <row r="4436" spans="22:22" x14ac:dyDescent="0.2">
      <c r="V4436" s="18" t="str">
        <f>IF(U4436&lt;&gt;"",SUMIFS(Data_TABLE[Total Value Sold],Data_TABLE[EOM Date],"="&amp;EOMONTH(Dashboard!$I$7,0),Data_TABLE[Customer],"="&amp;Calc!U4436),"")</f>
        <v/>
      </c>
    </row>
    <row r="4437" spans="22:22" x14ac:dyDescent="0.2">
      <c r="V4437" s="18" t="str">
        <f>IF(U4437&lt;&gt;"",SUMIFS(Data_TABLE[Total Value Sold],Data_TABLE[EOM Date],"="&amp;EOMONTH(Dashboard!$I$7,0),Data_TABLE[Customer],"="&amp;Calc!U4437),"")</f>
        <v/>
      </c>
    </row>
    <row r="4438" spans="22:22" x14ac:dyDescent="0.2">
      <c r="V4438" s="18" t="str">
        <f>IF(U4438&lt;&gt;"",SUMIFS(Data_TABLE[Total Value Sold],Data_TABLE[EOM Date],"="&amp;EOMONTH(Dashboard!$I$7,0),Data_TABLE[Customer],"="&amp;Calc!U4438),"")</f>
        <v/>
      </c>
    </row>
    <row r="4439" spans="22:22" x14ac:dyDescent="0.2">
      <c r="V4439" s="18" t="str">
        <f>IF(U4439&lt;&gt;"",SUMIFS(Data_TABLE[Total Value Sold],Data_TABLE[EOM Date],"="&amp;EOMONTH(Dashboard!$I$7,0),Data_TABLE[Customer],"="&amp;Calc!U4439),"")</f>
        <v/>
      </c>
    </row>
    <row r="4440" spans="22:22" x14ac:dyDescent="0.2">
      <c r="V4440" s="18" t="str">
        <f>IF(U4440&lt;&gt;"",SUMIFS(Data_TABLE[Total Value Sold],Data_TABLE[EOM Date],"="&amp;EOMONTH(Dashboard!$I$7,0),Data_TABLE[Customer],"="&amp;Calc!U4440),"")</f>
        <v/>
      </c>
    </row>
    <row r="4441" spans="22:22" x14ac:dyDescent="0.2">
      <c r="V4441" s="18" t="str">
        <f>IF(U4441&lt;&gt;"",SUMIFS(Data_TABLE[Total Value Sold],Data_TABLE[EOM Date],"="&amp;EOMONTH(Dashboard!$I$7,0),Data_TABLE[Customer],"="&amp;Calc!U4441),"")</f>
        <v/>
      </c>
    </row>
    <row r="4442" spans="22:22" x14ac:dyDescent="0.2">
      <c r="V4442" s="18" t="str">
        <f>IF(U4442&lt;&gt;"",SUMIFS(Data_TABLE[Total Value Sold],Data_TABLE[EOM Date],"="&amp;EOMONTH(Dashboard!$I$7,0),Data_TABLE[Customer],"="&amp;Calc!U4442),"")</f>
        <v/>
      </c>
    </row>
    <row r="4443" spans="22:22" x14ac:dyDescent="0.2">
      <c r="V4443" s="18" t="str">
        <f>IF(U4443&lt;&gt;"",SUMIFS(Data_TABLE[Total Value Sold],Data_TABLE[EOM Date],"="&amp;EOMONTH(Dashboard!$I$7,0),Data_TABLE[Customer],"="&amp;Calc!U4443),"")</f>
        <v/>
      </c>
    </row>
    <row r="4444" spans="22:22" x14ac:dyDescent="0.2">
      <c r="V4444" s="18" t="str">
        <f>IF(U4444&lt;&gt;"",SUMIFS(Data_TABLE[Total Value Sold],Data_TABLE[EOM Date],"="&amp;EOMONTH(Dashboard!$I$7,0),Data_TABLE[Customer],"="&amp;Calc!U4444),"")</f>
        <v/>
      </c>
    </row>
    <row r="4445" spans="22:22" x14ac:dyDescent="0.2">
      <c r="V4445" s="18" t="str">
        <f>IF(U4445&lt;&gt;"",SUMIFS(Data_TABLE[Total Value Sold],Data_TABLE[EOM Date],"="&amp;EOMONTH(Dashboard!$I$7,0),Data_TABLE[Customer],"="&amp;Calc!U4445),"")</f>
        <v/>
      </c>
    </row>
    <row r="4446" spans="22:22" x14ac:dyDescent="0.2">
      <c r="V4446" s="18" t="str">
        <f>IF(U4446&lt;&gt;"",SUMIFS(Data_TABLE[Total Value Sold],Data_TABLE[EOM Date],"="&amp;EOMONTH(Dashboard!$I$7,0),Data_TABLE[Customer],"="&amp;Calc!U4446),"")</f>
        <v/>
      </c>
    </row>
    <row r="4447" spans="22:22" x14ac:dyDescent="0.2">
      <c r="V4447" s="18" t="str">
        <f>IF(U4447&lt;&gt;"",SUMIFS(Data_TABLE[Total Value Sold],Data_TABLE[EOM Date],"="&amp;EOMONTH(Dashboard!$I$7,0),Data_TABLE[Customer],"="&amp;Calc!U4447),"")</f>
        <v/>
      </c>
    </row>
    <row r="4448" spans="22:22" x14ac:dyDescent="0.2">
      <c r="V4448" s="18" t="str">
        <f>IF(U4448&lt;&gt;"",SUMIFS(Data_TABLE[Total Value Sold],Data_TABLE[EOM Date],"="&amp;EOMONTH(Dashboard!$I$7,0),Data_TABLE[Customer],"="&amp;Calc!U4448),"")</f>
        <v/>
      </c>
    </row>
    <row r="4449" spans="22:22" x14ac:dyDescent="0.2">
      <c r="V4449" s="18" t="str">
        <f>IF(U4449&lt;&gt;"",SUMIFS(Data_TABLE[Total Value Sold],Data_TABLE[EOM Date],"="&amp;EOMONTH(Dashboard!$I$7,0),Data_TABLE[Customer],"="&amp;Calc!U4449),"")</f>
        <v/>
      </c>
    </row>
    <row r="4450" spans="22:22" x14ac:dyDescent="0.2">
      <c r="V4450" s="18" t="str">
        <f>IF(U4450&lt;&gt;"",SUMIFS(Data_TABLE[Total Value Sold],Data_TABLE[EOM Date],"="&amp;EOMONTH(Dashboard!$I$7,0),Data_TABLE[Customer],"="&amp;Calc!U4450),"")</f>
        <v/>
      </c>
    </row>
    <row r="4451" spans="22:22" x14ac:dyDescent="0.2">
      <c r="V4451" s="18" t="str">
        <f>IF(U4451&lt;&gt;"",SUMIFS(Data_TABLE[Total Value Sold],Data_TABLE[EOM Date],"="&amp;EOMONTH(Dashboard!$I$7,0),Data_TABLE[Customer],"="&amp;Calc!U4451),"")</f>
        <v/>
      </c>
    </row>
    <row r="4452" spans="22:22" x14ac:dyDescent="0.2">
      <c r="V4452" s="18" t="str">
        <f>IF(U4452&lt;&gt;"",SUMIFS(Data_TABLE[Total Value Sold],Data_TABLE[EOM Date],"="&amp;EOMONTH(Dashboard!$I$7,0),Data_TABLE[Customer],"="&amp;Calc!U4452),"")</f>
        <v/>
      </c>
    </row>
    <row r="4453" spans="22:22" x14ac:dyDescent="0.2">
      <c r="V4453" s="18" t="str">
        <f>IF(U4453&lt;&gt;"",SUMIFS(Data_TABLE[Total Value Sold],Data_TABLE[EOM Date],"="&amp;EOMONTH(Dashboard!$I$7,0),Data_TABLE[Customer],"="&amp;Calc!U4453),"")</f>
        <v/>
      </c>
    </row>
    <row r="4454" spans="22:22" x14ac:dyDescent="0.2">
      <c r="V4454" s="18" t="str">
        <f>IF(U4454&lt;&gt;"",SUMIFS(Data_TABLE[Total Value Sold],Data_TABLE[EOM Date],"="&amp;EOMONTH(Dashboard!$I$7,0),Data_TABLE[Customer],"="&amp;Calc!U4454),"")</f>
        <v/>
      </c>
    </row>
    <row r="4455" spans="22:22" x14ac:dyDescent="0.2">
      <c r="V4455" s="18" t="str">
        <f>IF(U4455&lt;&gt;"",SUMIFS(Data_TABLE[Total Value Sold],Data_TABLE[EOM Date],"="&amp;EOMONTH(Dashboard!$I$7,0),Data_TABLE[Customer],"="&amp;Calc!U4455),"")</f>
        <v/>
      </c>
    </row>
    <row r="4456" spans="22:22" x14ac:dyDescent="0.2">
      <c r="V4456" s="18" t="str">
        <f>IF(U4456&lt;&gt;"",SUMIFS(Data_TABLE[Total Value Sold],Data_TABLE[EOM Date],"="&amp;EOMONTH(Dashboard!$I$7,0),Data_TABLE[Customer],"="&amp;Calc!U4456),"")</f>
        <v/>
      </c>
    </row>
    <row r="4457" spans="22:22" x14ac:dyDescent="0.2">
      <c r="V4457" s="18" t="str">
        <f>IF(U4457&lt;&gt;"",SUMIFS(Data_TABLE[Total Value Sold],Data_TABLE[EOM Date],"="&amp;EOMONTH(Dashboard!$I$7,0),Data_TABLE[Customer],"="&amp;Calc!U4457),"")</f>
        <v/>
      </c>
    </row>
    <row r="4458" spans="22:22" x14ac:dyDescent="0.2">
      <c r="V4458" s="18" t="str">
        <f>IF(U4458&lt;&gt;"",SUMIFS(Data_TABLE[Total Value Sold],Data_TABLE[EOM Date],"="&amp;EOMONTH(Dashboard!$I$7,0),Data_TABLE[Customer],"="&amp;Calc!U4458),"")</f>
        <v/>
      </c>
    </row>
    <row r="4459" spans="22:22" x14ac:dyDescent="0.2">
      <c r="V4459" s="18" t="str">
        <f>IF(U4459&lt;&gt;"",SUMIFS(Data_TABLE[Total Value Sold],Data_TABLE[EOM Date],"="&amp;EOMONTH(Dashboard!$I$7,0),Data_TABLE[Customer],"="&amp;Calc!U4459),"")</f>
        <v/>
      </c>
    </row>
    <row r="4460" spans="22:22" x14ac:dyDescent="0.2">
      <c r="V4460" s="18" t="str">
        <f>IF(U4460&lt;&gt;"",SUMIFS(Data_TABLE[Total Value Sold],Data_TABLE[EOM Date],"="&amp;EOMONTH(Dashboard!$I$7,0),Data_TABLE[Customer],"="&amp;Calc!U4460),"")</f>
        <v/>
      </c>
    </row>
    <row r="4461" spans="22:22" x14ac:dyDescent="0.2">
      <c r="V4461" s="18" t="str">
        <f>IF(U4461&lt;&gt;"",SUMIFS(Data_TABLE[Total Value Sold],Data_TABLE[EOM Date],"="&amp;EOMONTH(Dashboard!$I$7,0),Data_TABLE[Customer],"="&amp;Calc!U4461),"")</f>
        <v/>
      </c>
    </row>
    <row r="4462" spans="22:22" x14ac:dyDescent="0.2">
      <c r="V4462" s="18" t="str">
        <f>IF(U4462&lt;&gt;"",SUMIFS(Data_TABLE[Total Value Sold],Data_TABLE[EOM Date],"="&amp;EOMONTH(Dashboard!$I$7,0),Data_TABLE[Customer],"="&amp;Calc!U4462),"")</f>
        <v/>
      </c>
    </row>
    <row r="4463" spans="22:22" x14ac:dyDescent="0.2">
      <c r="V4463" s="18" t="str">
        <f>IF(U4463&lt;&gt;"",SUMIFS(Data_TABLE[Total Value Sold],Data_TABLE[EOM Date],"="&amp;EOMONTH(Dashboard!$I$7,0),Data_TABLE[Customer],"="&amp;Calc!U4463),"")</f>
        <v/>
      </c>
    </row>
    <row r="4464" spans="22:22" x14ac:dyDescent="0.2">
      <c r="V4464" s="18" t="str">
        <f>IF(U4464&lt;&gt;"",SUMIFS(Data_TABLE[Total Value Sold],Data_TABLE[EOM Date],"="&amp;EOMONTH(Dashboard!$I$7,0),Data_TABLE[Customer],"="&amp;Calc!U4464),"")</f>
        <v/>
      </c>
    </row>
    <row r="4465" spans="22:22" x14ac:dyDescent="0.2">
      <c r="V4465" s="18" t="str">
        <f>IF(U4465&lt;&gt;"",SUMIFS(Data_TABLE[Total Value Sold],Data_TABLE[EOM Date],"="&amp;EOMONTH(Dashboard!$I$7,0),Data_TABLE[Customer],"="&amp;Calc!U4465),"")</f>
        <v/>
      </c>
    </row>
    <row r="4466" spans="22:22" x14ac:dyDescent="0.2">
      <c r="V4466" s="18" t="str">
        <f>IF(U4466&lt;&gt;"",SUMIFS(Data_TABLE[Total Value Sold],Data_TABLE[EOM Date],"="&amp;EOMONTH(Dashboard!$I$7,0),Data_TABLE[Customer],"="&amp;Calc!U4466),"")</f>
        <v/>
      </c>
    </row>
    <row r="4467" spans="22:22" x14ac:dyDescent="0.2">
      <c r="V4467" s="18" t="str">
        <f>IF(U4467&lt;&gt;"",SUMIFS(Data_TABLE[Total Value Sold],Data_TABLE[EOM Date],"="&amp;EOMONTH(Dashboard!$I$7,0),Data_TABLE[Customer],"="&amp;Calc!U4467),"")</f>
        <v/>
      </c>
    </row>
    <row r="4468" spans="22:22" x14ac:dyDescent="0.2">
      <c r="V4468" s="18" t="str">
        <f>IF(U4468&lt;&gt;"",SUMIFS(Data_TABLE[Total Value Sold],Data_TABLE[EOM Date],"="&amp;EOMONTH(Dashboard!$I$7,0),Data_TABLE[Customer],"="&amp;Calc!U4468),"")</f>
        <v/>
      </c>
    </row>
    <row r="4469" spans="22:22" x14ac:dyDescent="0.2">
      <c r="V4469" s="18" t="str">
        <f>IF(U4469&lt;&gt;"",SUMIFS(Data_TABLE[Total Value Sold],Data_TABLE[EOM Date],"="&amp;EOMONTH(Dashboard!$I$7,0),Data_TABLE[Customer],"="&amp;Calc!U4469),"")</f>
        <v/>
      </c>
    </row>
    <row r="4470" spans="22:22" x14ac:dyDescent="0.2">
      <c r="V4470" s="18" t="str">
        <f>IF(U4470&lt;&gt;"",SUMIFS(Data_TABLE[Total Value Sold],Data_TABLE[EOM Date],"="&amp;EOMONTH(Dashboard!$I$7,0),Data_TABLE[Customer],"="&amp;Calc!U4470),"")</f>
        <v/>
      </c>
    </row>
    <row r="4471" spans="22:22" x14ac:dyDescent="0.2">
      <c r="V4471" s="18" t="str">
        <f>IF(U4471&lt;&gt;"",SUMIFS(Data_TABLE[Total Value Sold],Data_TABLE[EOM Date],"="&amp;EOMONTH(Dashboard!$I$7,0),Data_TABLE[Customer],"="&amp;Calc!U4471),"")</f>
        <v/>
      </c>
    </row>
    <row r="4472" spans="22:22" x14ac:dyDescent="0.2">
      <c r="V4472" s="18" t="str">
        <f>IF(U4472&lt;&gt;"",SUMIFS(Data_TABLE[Total Value Sold],Data_TABLE[EOM Date],"="&amp;EOMONTH(Dashboard!$I$7,0),Data_TABLE[Customer],"="&amp;Calc!U4472),"")</f>
        <v/>
      </c>
    </row>
    <row r="4473" spans="22:22" x14ac:dyDescent="0.2">
      <c r="V4473" s="18" t="str">
        <f>IF(U4473&lt;&gt;"",SUMIFS(Data_TABLE[Total Value Sold],Data_TABLE[EOM Date],"="&amp;EOMONTH(Dashboard!$I$7,0),Data_TABLE[Customer],"="&amp;Calc!U4473),"")</f>
        <v/>
      </c>
    </row>
    <row r="4474" spans="22:22" x14ac:dyDescent="0.2">
      <c r="V4474" s="18" t="str">
        <f>IF(U4474&lt;&gt;"",SUMIFS(Data_TABLE[Total Value Sold],Data_TABLE[EOM Date],"="&amp;EOMONTH(Dashboard!$I$7,0),Data_TABLE[Customer],"="&amp;Calc!U4474),"")</f>
        <v/>
      </c>
    </row>
    <row r="4475" spans="22:22" x14ac:dyDescent="0.2">
      <c r="V4475" s="18" t="str">
        <f>IF(U4475&lt;&gt;"",SUMIFS(Data_TABLE[Total Value Sold],Data_TABLE[EOM Date],"="&amp;EOMONTH(Dashboard!$I$7,0),Data_TABLE[Customer],"="&amp;Calc!U4475),"")</f>
        <v/>
      </c>
    </row>
    <row r="4476" spans="22:22" x14ac:dyDescent="0.2">
      <c r="V4476" s="18" t="str">
        <f>IF(U4476&lt;&gt;"",SUMIFS(Data_TABLE[Total Value Sold],Data_TABLE[EOM Date],"="&amp;EOMONTH(Dashboard!$I$7,0),Data_TABLE[Customer],"="&amp;Calc!U4476),"")</f>
        <v/>
      </c>
    </row>
    <row r="4477" spans="22:22" x14ac:dyDescent="0.2">
      <c r="V4477" s="18" t="str">
        <f>IF(U4477&lt;&gt;"",SUMIFS(Data_TABLE[Total Value Sold],Data_TABLE[EOM Date],"="&amp;EOMONTH(Dashboard!$I$7,0),Data_TABLE[Customer],"="&amp;Calc!U4477),"")</f>
        <v/>
      </c>
    </row>
    <row r="4478" spans="22:22" x14ac:dyDescent="0.2">
      <c r="V4478" s="18" t="str">
        <f>IF(U4478&lt;&gt;"",SUMIFS(Data_TABLE[Total Value Sold],Data_TABLE[EOM Date],"="&amp;EOMONTH(Dashboard!$I$7,0),Data_TABLE[Customer],"="&amp;Calc!U4478),"")</f>
        <v/>
      </c>
    </row>
    <row r="4479" spans="22:22" x14ac:dyDescent="0.2">
      <c r="V4479" s="18" t="str">
        <f>IF(U4479&lt;&gt;"",SUMIFS(Data_TABLE[Total Value Sold],Data_TABLE[EOM Date],"="&amp;EOMONTH(Dashboard!$I$7,0),Data_TABLE[Customer],"="&amp;Calc!U4479),"")</f>
        <v/>
      </c>
    </row>
    <row r="4480" spans="22:22" x14ac:dyDescent="0.2">
      <c r="V4480" s="18" t="str">
        <f>IF(U4480&lt;&gt;"",SUMIFS(Data_TABLE[Total Value Sold],Data_TABLE[EOM Date],"="&amp;EOMONTH(Dashboard!$I$7,0),Data_TABLE[Customer],"="&amp;Calc!U4480),"")</f>
        <v/>
      </c>
    </row>
    <row r="4481" spans="22:22" x14ac:dyDescent="0.2">
      <c r="V4481" s="18" t="str">
        <f>IF(U4481&lt;&gt;"",SUMIFS(Data_TABLE[Total Value Sold],Data_TABLE[EOM Date],"="&amp;EOMONTH(Dashboard!$I$7,0),Data_TABLE[Customer],"="&amp;Calc!U4481),"")</f>
        <v/>
      </c>
    </row>
    <row r="4482" spans="22:22" x14ac:dyDescent="0.2">
      <c r="V4482" s="18" t="str">
        <f>IF(U4482&lt;&gt;"",SUMIFS(Data_TABLE[Total Value Sold],Data_TABLE[EOM Date],"="&amp;EOMONTH(Dashboard!$I$7,0),Data_TABLE[Customer],"="&amp;Calc!U4482),"")</f>
        <v/>
      </c>
    </row>
    <row r="4483" spans="22:22" x14ac:dyDescent="0.2">
      <c r="V4483" s="18" t="str">
        <f>IF(U4483&lt;&gt;"",SUMIFS(Data_TABLE[Total Value Sold],Data_TABLE[EOM Date],"="&amp;EOMONTH(Dashboard!$I$7,0),Data_TABLE[Customer],"="&amp;Calc!U4483),"")</f>
        <v/>
      </c>
    </row>
    <row r="4484" spans="22:22" x14ac:dyDescent="0.2">
      <c r="V4484" s="18" t="str">
        <f>IF(U4484&lt;&gt;"",SUMIFS(Data_TABLE[Total Value Sold],Data_TABLE[EOM Date],"="&amp;EOMONTH(Dashboard!$I$7,0),Data_TABLE[Customer],"="&amp;Calc!U4484),"")</f>
        <v/>
      </c>
    </row>
    <row r="4485" spans="22:22" x14ac:dyDescent="0.2">
      <c r="V4485" s="18" t="str">
        <f>IF(U4485&lt;&gt;"",SUMIFS(Data_TABLE[Total Value Sold],Data_TABLE[EOM Date],"="&amp;EOMONTH(Dashboard!$I$7,0),Data_TABLE[Customer],"="&amp;Calc!U4485),"")</f>
        <v/>
      </c>
    </row>
    <row r="4486" spans="22:22" x14ac:dyDescent="0.2">
      <c r="V4486" s="18" t="str">
        <f>IF(U4486&lt;&gt;"",SUMIFS(Data_TABLE[Total Value Sold],Data_TABLE[EOM Date],"="&amp;EOMONTH(Dashboard!$I$7,0),Data_TABLE[Customer],"="&amp;Calc!U4486),"")</f>
        <v/>
      </c>
    </row>
    <row r="4487" spans="22:22" x14ac:dyDescent="0.2">
      <c r="V4487" s="18" t="str">
        <f>IF(U4487&lt;&gt;"",SUMIFS(Data_TABLE[Total Value Sold],Data_TABLE[EOM Date],"="&amp;EOMONTH(Dashboard!$I$7,0),Data_TABLE[Customer],"="&amp;Calc!U4487),"")</f>
        <v/>
      </c>
    </row>
    <row r="4488" spans="22:22" x14ac:dyDescent="0.2">
      <c r="V4488" s="18" t="str">
        <f>IF(U4488&lt;&gt;"",SUMIFS(Data_TABLE[Total Value Sold],Data_TABLE[EOM Date],"="&amp;EOMONTH(Dashboard!$I$7,0),Data_TABLE[Customer],"="&amp;Calc!U4488),"")</f>
        <v/>
      </c>
    </row>
    <row r="4489" spans="22:22" x14ac:dyDescent="0.2">
      <c r="V4489" s="18" t="str">
        <f>IF(U4489&lt;&gt;"",SUMIFS(Data_TABLE[Total Value Sold],Data_TABLE[EOM Date],"="&amp;EOMONTH(Dashboard!$I$7,0),Data_TABLE[Customer],"="&amp;Calc!U4489),"")</f>
        <v/>
      </c>
    </row>
    <row r="4490" spans="22:22" x14ac:dyDescent="0.2">
      <c r="V4490" s="18" t="str">
        <f>IF(U4490&lt;&gt;"",SUMIFS(Data_TABLE[Total Value Sold],Data_TABLE[EOM Date],"="&amp;EOMONTH(Dashboard!$I$7,0),Data_TABLE[Customer],"="&amp;Calc!U4490),"")</f>
        <v/>
      </c>
    </row>
    <row r="4491" spans="22:22" x14ac:dyDescent="0.2">
      <c r="V4491" s="18" t="str">
        <f>IF(U4491&lt;&gt;"",SUMIFS(Data_TABLE[Total Value Sold],Data_TABLE[EOM Date],"="&amp;EOMONTH(Dashboard!$I$7,0),Data_TABLE[Customer],"="&amp;Calc!U4491),"")</f>
        <v/>
      </c>
    </row>
    <row r="4492" spans="22:22" x14ac:dyDescent="0.2">
      <c r="V4492" s="18" t="str">
        <f>IF(U4492&lt;&gt;"",SUMIFS(Data_TABLE[Total Value Sold],Data_TABLE[EOM Date],"="&amp;EOMONTH(Dashboard!$I$7,0),Data_TABLE[Customer],"="&amp;Calc!U4492),"")</f>
        <v/>
      </c>
    </row>
    <row r="4493" spans="22:22" x14ac:dyDescent="0.2">
      <c r="V4493" s="18" t="str">
        <f>IF(U4493&lt;&gt;"",SUMIFS(Data_TABLE[Total Value Sold],Data_TABLE[EOM Date],"="&amp;EOMONTH(Dashboard!$I$7,0),Data_TABLE[Customer],"="&amp;Calc!U4493),"")</f>
        <v/>
      </c>
    </row>
    <row r="4494" spans="22:22" x14ac:dyDescent="0.2">
      <c r="V4494" s="18" t="str">
        <f>IF(U4494&lt;&gt;"",SUMIFS(Data_TABLE[Total Value Sold],Data_TABLE[EOM Date],"="&amp;EOMONTH(Dashboard!$I$7,0),Data_TABLE[Customer],"="&amp;Calc!U4494),"")</f>
        <v/>
      </c>
    </row>
    <row r="4495" spans="22:22" x14ac:dyDescent="0.2">
      <c r="V4495" s="18" t="str">
        <f>IF(U4495&lt;&gt;"",SUMIFS(Data_TABLE[Total Value Sold],Data_TABLE[EOM Date],"="&amp;EOMONTH(Dashboard!$I$7,0),Data_TABLE[Customer],"="&amp;Calc!U4495),"")</f>
        <v/>
      </c>
    </row>
    <row r="4496" spans="22:22" x14ac:dyDescent="0.2">
      <c r="V4496" s="18" t="str">
        <f>IF(U4496&lt;&gt;"",SUMIFS(Data_TABLE[Total Value Sold],Data_TABLE[EOM Date],"="&amp;EOMONTH(Dashboard!$I$7,0),Data_TABLE[Customer],"="&amp;Calc!U4496),"")</f>
        <v/>
      </c>
    </row>
    <row r="4497" spans="22:22" x14ac:dyDescent="0.2">
      <c r="V4497" s="18" t="str">
        <f>IF(U4497&lt;&gt;"",SUMIFS(Data_TABLE[Total Value Sold],Data_TABLE[EOM Date],"="&amp;EOMONTH(Dashboard!$I$7,0),Data_TABLE[Customer],"="&amp;Calc!U4497),"")</f>
        <v/>
      </c>
    </row>
    <row r="4498" spans="22:22" x14ac:dyDescent="0.2">
      <c r="V4498" s="18" t="str">
        <f>IF(U4498&lt;&gt;"",SUMIFS(Data_TABLE[Total Value Sold],Data_TABLE[EOM Date],"="&amp;EOMONTH(Dashboard!$I$7,0),Data_TABLE[Customer],"="&amp;Calc!U4498),"")</f>
        <v/>
      </c>
    </row>
    <row r="4499" spans="22:22" x14ac:dyDescent="0.2">
      <c r="V4499" s="18" t="str">
        <f>IF(U4499&lt;&gt;"",SUMIFS(Data_TABLE[Total Value Sold],Data_TABLE[EOM Date],"="&amp;EOMONTH(Dashboard!$I$7,0),Data_TABLE[Customer],"="&amp;Calc!U4499),"")</f>
        <v/>
      </c>
    </row>
    <row r="4500" spans="22:22" x14ac:dyDescent="0.2">
      <c r="V4500" s="18" t="str">
        <f>IF(U4500&lt;&gt;"",SUMIFS(Data_TABLE[Total Value Sold],Data_TABLE[EOM Date],"="&amp;EOMONTH(Dashboard!$I$7,0),Data_TABLE[Customer],"="&amp;Calc!U4500),"")</f>
        <v/>
      </c>
    </row>
    <row r="4501" spans="22:22" x14ac:dyDescent="0.2">
      <c r="V4501" s="18" t="str">
        <f>IF(U4501&lt;&gt;"",SUMIFS(Data_TABLE[Total Value Sold],Data_TABLE[EOM Date],"="&amp;EOMONTH(Dashboard!$I$7,0),Data_TABLE[Customer],"="&amp;Calc!U4501),"")</f>
        <v/>
      </c>
    </row>
    <row r="4502" spans="22:22" x14ac:dyDescent="0.2">
      <c r="V4502" s="18" t="str">
        <f>IF(U4502&lt;&gt;"",SUMIFS(Data_TABLE[Total Value Sold],Data_TABLE[EOM Date],"="&amp;EOMONTH(Dashboard!$I$7,0),Data_TABLE[Customer],"="&amp;Calc!U4502),"")</f>
        <v/>
      </c>
    </row>
    <row r="4503" spans="22:22" x14ac:dyDescent="0.2">
      <c r="V4503" s="18" t="str">
        <f>IF(U4503&lt;&gt;"",SUMIFS(Data_TABLE[Total Value Sold],Data_TABLE[EOM Date],"="&amp;EOMONTH(Dashboard!$I$7,0),Data_TABLE[Customer],"="&amp;Calc!U4503),"")</f>
        <v/>
      </c>
    </row>
    <row r="4504" spans="22:22" x14ac:dyDescent="0.2">
      <c r="V4504" s="18" t="str">
        <f>IF(U4504&lt;&gt;"",SUMIFS(Data_TABLE[Total Value Sold],Data_TABLE[EOM Date],"="&amp;EOMONTH(Dashboard!$I$7,0),Data_TABLE[Customer],"="&amp;Calc!U4504),"")</f>
        <v/>
      </c>
    </row>
    <row r="4505" spans="22:22" x14ac:dyDescent="0.2">
      <c r="V4505" s="18" t="str">
        <f>IF(U4505&lt;&gt;"",SUMIFS(Data_TABLE[Total Value Sold],Data_TABLE[EOM Date],"="&amp;EOMONTH(Dashboard!$I$7,0),Data_TABLE[Customer],"="&amp;Calc!U4505),"")</f>
        <v/>
      </c>
    </row>
    <row r="4506" spans="22:22" x14ac:dyDescent="0.2">
      <c r="V4506" s="18" t="str">
        <f>IF(U4506&lt;&gt;"",SUMIFS(Data_TABLE[Total Value Sold],Data_TABLE[EOM Date],"="&amp;EOMONTH(Dashboard!$I$7,0),Data_TABLE[Customer],"="&amp;Calc!U4506),"")</f>
        <v/>
      </c>
    </row>
    <row r="4507" spans="22:22" x14ac:dyDescent="0.2">
      <c r="V4507" s="18" t="str">
        <f>IF(U4507&lt;&gt;"",SUMIFS(Data_TABLE[Total Value Sold],Data_TABLE[EOM Date],"="&amp;EOMONTH(Dashboard!$I$7,0),Data_TABLE[Customer],"="&amp;Calc!U4507),"")</f>
        <v/>
      </c>
    </row>
    <row r="4508" spans="22:22" x14ac:dyDescent="0.2">
      <c r="V4508" s="18" t="str">
        <f>IF(U4508&lt;&gt;"",SUMIFS(Data_TABLE[Total Value Sold],Data_TABLE[EOM Date],"="&amp;EOMONTH(Dashboard!$I$7,0),Data_TABLE[Customer],"="&amp;Calc!U4508),"")</f>
        <v/>
      </c>
    </row>
    <row r="4509" spans="22:22" x14ac:dyDescent="0.2">
      <c r="V4509" s="18" t="str">
        <f>IF(U4509&lt;&gt;"",SUMIFS(Data_TABLE[Total Value Sold],Data_TABLE[EOM Date],"="&amp;EOMONTH(Dashboard!$I$7,0),Data_TABLE[Customer],"="&amp;Calc!U4509),"")</f>
        <v/>
      </c>
    </row>
    <row r="4510" spans="22:22" x14ac:dyDescent="0.2">
      <c r="V4510" s="18" t="str">
        <f>IF(U4510&lt;&gt;"",SUMIFS(Data_TABLE[Total Value Sold],Data_TABLE[EOM Date],"="&amp;EOMONTH(Dashboard!$I$7,0),Data_TABLE[Customer],"="&amp;Calc!U4510),"")</f>
        <v/>
      </c>
    </row>
    <row r="4511" spans="22:22" x14ac:dyDescent="0.2">
      <c r="V4511" s="18" t="str">
        <f>IF(U4511&lt;&gt;"",SUMIFS(Data_TABLE[Total Value Sold],Data_TABLE[EOM Date],"="&amp;EOMONTH(Dashboard!$I$7,0),Data_TABLE[Customer],"="&amp;Calc!U4511),"")</f>
        <v/>
      </c>
    </row>
    <row r="4512" spans="22:22" x14ac:dyDescent="0.2">
      <c r="V4512" s="18" t="str">
        <f>IF(U4512&lt;&gt;"",SUMIFS(Data_TABLE[Total Value Sold],Data_TABLE[EOM Date],"="&amp;EOMONTH(Dashboard!$I$7,0),Data_TABLE[Customer],"="&amp;Calc!U4512),"")</f>
        <v/>
      </c>
    </row>
    <row r="4513" spans="22:22" x14ac:dyDescent="0.2">
      <c r="V4513" s="18" t="str">
        <f>IF(U4513&lt;&gt;"",SUMIFS(Data_TABLE[Total Value Sold],Data_TABLE[EOM Date],"="&amp;EOMONTH(Dashboard!$I$7,0),Data_TABLE[Customer],"="&amp;Calc!U4513),"")</f>
        <v/>
      </c>
    </row>
    <row r="4514" spans="22:22" x14ac:dyDescent="0.2">
      <c r="V4514" s="18" t="str">
        <f>IF(U4514&lt;&gt;"",SUMIFS(Data_TABLE[Total Value Sold],Data_TABLE[EOM Date],"="&amp;EOMONTH(Dashboard!$I$7,0),Data_TABLE[Customer],"="&amp;Calc!U4514),"")</f>
        <v/>
      </c>
    </row>
    <row r="4515" spans="22:22" x14ac:dyDescent="0.2">
      <c r="V4515" s="18" t="str">
        <f>IF(U4515&lt;&gt;"",SUMIFS(Data_TABLE[Total Value Sold],Data_TABLE[EOM Date],"="&amp;EOMONTH(Dashboard!$I$7,0),Data_TABLE[Customer],"="&amp;Calc!U4515),"")</f>
        <v/>
      </c>
    </row>
    <row r="4516" spans="22:22" x14ac:dyDescent="0.2">
      <c r="V4516" s="18" t="str">
        <f>IF(U4516&lt;&gt;"",SUMIFS(Data_TABLE[Total Value Sold],Data_TABLE[EOM Date],"="&amp;EOMONTH(Dashboard!$I$7,0),Data_TABLE[Customer],"="&amp;Calc!U4516),"")</f>
        <v/>
      </c>
    </row>
    <row r="4517" spans="22:22" x14ac:dyDescent="0.2">
      <c r="V4517" s="18" t="str">
        <f>IF(U4517&lt;&gt;"",SUMIFS(Data_TABLE[Total Value Sold],Data_TABLE[EOM Date],"="&amp;EOMONTH(Dashboard!$I$7,0),Data_TABLE[Customer],"="&amp;Calc!U4517),"")</f>
        <v/>
      </c>
    </row>
    <row r="4518" spans="22:22" x14ac:dyDescent="0.2">
      <c r="V4518" s="18" t="str">
        <f>IF(U4518&lt;&gt;"",SUMIFS(Data_TABLE[Total Value Sold],Data_TABLE[EOM Date],"="&amp;EOMONTH(Dashboard!$I$7,0),Data_TABLE[Customer],"="&amp;Calc!U4518),"")</f>
        <v/>
      </c>
    </row>
    <row r="4519" spans="22:22" x14ac:dyDescent="0.2">
      <c r="V4519" s="18" t="str">
        <f>IF(U4519&lt;&gt;"",SUMIFS(Data_TABLE[Total Value Sold],Data_TABLE[EOM Date],"="&amp;EOMONTH(Dashboard!$I$7,0),Data_TABLE[Customer],"="&amp;Calc!U4519),"")</f>
        <v/>
      </c>
    </row>
    <row r="4520" spans="22:22" x14ac:dyDescent="0.2">
      <c r="V4520" s="18" t="str">
        <f>IF(U4520&lt;&gt;"",SUMIFS(Data_TABLE[Total Value Sold],Data_TABLE[EOM Date],"="&amp;EOMONTH(Dashboard!$I$7,0),Data_TABLE[Customer],"="&amp;Calc!U4520),"")</f>
        <v/>
      </c>
    </row>
    <row r="4521" spans="22:22" x14ac:dyDescent="0.2">
      <c r="V4521" s="18" t="str">
        <f>IF(U4521&lt;&gt;"",SUMIFS(Data_TABLE[Total Value Sold],Data_TABLE[EOM Date],"="&amp;EOMONTH(Dashboard!$I$7,0),Data_TABLE[Customer],"="&amp;Calc!U4521),"")</f>
        <v/>
      </c>
    </row>
    <row r="4522" spans="22:22" x14ac:dyDescent="0.2">
      <c r="V4522" s="18" t="str">
        <f>IF(U4522&lt;&gt;"",SUMIFS(Data_TABLE[Total Value Sold],Data_TABLE[EOM Date],"="&amp;EOMONTH(Dashboard!$I$7,0),Data_TABLE[Customer],"="&amp;Calc!U4522),"")</f>
        <v/>
      </c>
    </row>
    <row r="4523" spans="22:22" x14ac:dyDescent="0.2">
      <c r="V4523" s="18" t="str">
        <f>IF(U4523&lt;&gt;"",SUMIFS(Data_TABLE[Total Value Sold],Data_TABLE[EOM Date],"="&amp;EOMONTH(Dashboard!$I$7,0),Data_TABLE[Customer],"="&amp;Calc!U4523),"")</f>
        <v/>
      </c>
    </row>
    <row r="4524" spans="22:22" x14ac:dyDescent="0.2">
      <c r="V4524" s="18" t="str">
        <f>IF(U4524&lt;&gt;"",SUMIFS(Data_TABLE[Total Value Sold],Data_TABLE[EOM Date],"="&amp;EOMONTH(Dashboard!$I$7,0),Data_TABLE[Customer],"="&amp;Calc!U4524),"")</f>
        <v/>
      </c>
    </row>
    <row r="4525" spans="22:22" x14ac:dyDescent="0.2">
      <c r="V4525" s="18" t="str">
        <f>IF(U4525&lt;&gt;"",SUMIFS(Data_TABLE[Total Value Sold],Data_TABLE[EOM Date],"="&amp;EOMONTH(Dashboard!$I$7,0),Data_TABLE[Customer],"="&amp;Calc!U4525),"")</f>
        <v/>
      </c>
    </row>
    <row r="4526" spans="22:22" x14ac:dyDescent="0.2">
      <c r="V4526" s="18" t="str">
        <f>IF(U4526&lt;&gt;"",SUMIFS(Data_TABLE[Total Value Sold],Data_TABLE[EOM Date],"="&amp;EOMONTH(Dashboard!$I$7,0),Data_TABLE[Customer],"="&amp;Calc!U4526),"")</f>
        <v/>
      </c>
    </row>
    <row r="4527" spans="22:22" x14ac:dyDescent="0.2">
      <c r="V4527" s="18" t="str">
        <f>IF(U4527&lt;&gt;"",SUMIFS(Data_TABLE[Total Value Sold],Data_TABLE[EOM Date],"="&amp;EOMONTH(Dashboard!$I$7,0),Data_TABLE[Customer],"="&amp;Calc!U4527),"")</f>
        <v/>
      </c>
    </row>
    <row r="4528" spans="22:22" x14ac:dyDescent="0.2">
      <c r="V4528" s="18" t="str">
        <f>IF(U4528&lt;&gt;"",SUMIFS(Data_TABLE[Total Value Sold],Data_TABLE[EOM Date],"="&amp;EOMONTH(Dashboard!$I$7,0),Data_TABLE[Customer],"="&amp;Calc!U4528),"")</f>
        <v/>
      </c>
    </row>
    <row r="4529" spans="22:22" x14ac:dyDescent="0.2">
      <c r="V4529" s="18" t="str">
        <f>IF(U4529&lt;&gt;"",SUMIFS(Data_TABLE[Total Value Sold],Data_TABLE[EOM Date],"="&amp;EOMONTH(Dashboard!$I$7,0),Data_TABLE[Customer],"="&amp;Calc!U4529),"")</f>
        <v/>
      </c>
    </row>
    <row r="4530" spans="22:22" x14ac:dyDescent="0.2">
      <c r="V4530" s="18" t="str">
        <f>IF(U4530&lt;&gt;"",SUMIFS(Data_TABLE[Total Value Sold],Data_TABLE[EOM Date],"="&amp;EOMONTH(Dashboard!$I$7,0),Data_TABLE[Customer],"="&amp;Calc!U4530),"")</f>
        <v/>
      </c>
    </row>
    <row r="4531" spans="22:22" x14ac:dyDescent="0.2">
      <c r="V4531" s="18" t="str">
        <f>IF(U4531&lt;&gt;"",SUMIFS(Data_TABLE[Total Value Sold],Data_TABLE[EOM Date],"="&amp;EOMONTH(Dashboard!$I$7,0),Data_TABLE[Customer],"="&amp;Calc!U4531),"")</f>
        <v/>
      </c>
    </row>
    <row r="4532" spans="22:22" x14ac:dyDescent="0.2">
      <c r="V4532" s="18" t="str">
        <f>IF(U4532&lt;&gt;"",SUMIFS(Data_TABLE[Total Value Sold],Data_TABLE[EOM Date],"="&amp;EOMONTH(Dashboard!$I$7,0),Data_TABLE[Customer],"="&amp;Calc!U4532),"")</f>
        <v/>
      </c>
    </row>
    <row r="4533" spans="22:22" x14ac:dyDescent="0.2">
      <c r="V4533" s="18" t="str">
        <f>IF(U4533&lt;&gt;"",SUMIFS(Data_TABLE[Total Value Sold],Data_TABLE[EOM Date],"="&amp;EOMONTH(Dashboard!$I$7,0),Data_TABLE[Customer],"="&amp;Calc!U4533),"")</f>
        <v/>
      </c>
    </row>
    <row r="4534" spans="22:22" x14ac:dyDescent="0.2">
      <c r="V4534" s="18" t="str">
        <f>IF(U4534&lt;&gt;"",SUMIFS(Data_TABLE[Total Value Sold],Data_TABLE[EOM Date],"="&amp;EOMONTH(Dashboard!$I$7,0),Data_TABLE[Customer],"="&amp;Calc!U4534),"")</f>
        <v/>
      </c>
    </row>
    <row r="4535" spans="22:22" x14ac:dyDescent="0.2">
      <c r="V4535" s="18" t="str">
        <f>IF(U4535&lt;&gt;"",SUMIFS(Data_TABLE[Total Value Sold],Data_TABLE[EOM Date],"="&amp;EOMONTH(Dashboard!$I$7,0),Data_TABLE[Customer],"="&amp;Calc!U4535),"")</f>
        <v/>
      </c>
    </row>
    <row r="4536" spans="22:22" x14ac:dyDescent="0.2">
      <c r="V4536" s="18" t="str">
        <f>IF(U4536&lt;&gt;"",SUMIFS(Data_TABLE[Total Value Sold],Data_TABLE[EOM Date],"="&amp;EOMONTH(Dashboard!$I$7,0),Data_TABLE[Customer],"="&amp;Calc!U4536),"")</f>
        <v/>
      </c>
    </row>
    <row r="4537" spans="22:22" x14ac:dyDescent="0.2">
      <c r="V4537" s="18" t="str">
        <f>IF(U4537&lt;&gt;"",SUMIFS(Data_TABLE[Total Value Sold],Data_TABLE[EOM Date],"="&amp;EOMONTH(Dashboard!$I$7,0),Data_TABLE[Customer],"="&amp;Calc!U4537),"")</f>
        <v/>
      </c>
    </row>
    <row r="4538" spans="22:22" x14ac:dyDescent="0.2">
      <c r="V4538" s="18" t="str">
        <f>IF(U4538&lt;&gt;"",SUMIFS(Data_TABLE[Total Value Sold],Data_TABLE[EOM Date],"="&amp;EOMONTH(Dashboard!$I$7,0),Data_TABLE[Customer],"="&amp;Calc!U4538),"")</f>
        <v/>
      </c>
    </row>
    <row r="4539" spans="22:22" x14ac:dyDescent="0.2">
      <c r="V4539" s="18" t="str">
        <f>IF(U4539&lt;&gt;"",SUMIFS(Data_TABLE[Total Value Sold],Data_TABLE[EOM Date],"="&amp;EOMONTH(Dashboard!$I$7,0),Data_TABLE[Customer],"="&amp;Calc!U4539),"")</f>
        <v/>
      </c>
    </row>
    <row r="4540" spans="22:22" x14ac:dyDescent="0.2">
      <c r="V4540" s="18" t="str">
        <f>IF(U4540&lt;&gt;"",SUMIFS(Data_TABLE[Total Value Sold],Data_TABLE[EOM Date],"="&amp;EOMONTH(Dashboard!$I$7,0),Data_TABLE[Customer],"="&amp;Calc!U4540),"")</f>
        <v/>
      </c>
    </row>
    <row r="4541" spans="22:22" x14ac:dyDescent="0.2">
      <c r="V4541" s="18" t="str">
        <f>IF(U4541&lt;&gt;"",SUMIFS(Data_TABLE[Total Value Sold],Data_TABLE[EOM Date],"="&amp;EOMONTH(Dashboard!$I$7,0),Data_TABLE[Customer],"="&amp;Calc!U4541),"")</f>
        <v/>
      </c>
    </row>
    <row r="4542" spans="22:22" x14ac:dyDescent="0.2">
      <c r="V4542" s="18" t="str">
        <f>IF(U4542&lt;&gt;"",SUMIFS(Data_TABLE[Total Value Sold],Data_TABLE[EOM Date],"="&amp;EOMONTH(Dashboard!$I$7,0),Data_TABLE[Customer],"="&amp;Calc!U4542),"")</f>
        <v/>
      </c>
    </row>
    <row r="4543" spans="22:22" x14ac:dyDescent="0.2">
      <c r="V4543" s="18" t="str">
        <f>IF(U4543&lt;&gt;"",SUMIFS(Data_TABLE[Total Value Sold],Data_TABLE[EOM Date],"="&amp;EOMONTH(Dashboard!$I$7,0),Data_TABLE[Customer],"="&amp;Calc!U4543),"")</f>
        <v/>
      </c>
    </row>
    <row r="4544" spans="22:22" x14ac:dyDescent="0.2">
      <c r="V4544" s="18" t="str">
        <f>IF(U4544&lt;&gt;"",SUMIFS(Data_TABLE[Total Value Sold],Data_TABLE[EOM Date],"="&amp;EOMONTH(Dashboard!$I$7,0),Data_TABLE[Customer],"="&amp;Calc!U4544),"")</f>
        <v/>
      </c>
    </row>
    <row r="4545" spans="22:22" x14ac:dyDescent="0.2">
      <c r="V4545" s="18" t="str">
        <f>IF(U4545&lt;&gt;"",SUMIFS(Data_TABLE[Total Value Sold],Data_TABLE[EOM Date],"="&amp;EOMONTH(Dashboard!$I$7,0),Data_TABLE[Customer],"="&amp;Calc!U4545),"")</f>
        <v/>
      </c>
    </row>
    <row r="4546" spans="22:22" x14ac:dyDescent="0.2">
      <c r="V4546" s="18" t="str">
        <f>IF(U4546&lt;&gt;"",SUMIFS(Data_TABLE[Total Value Sold],Data_TABLE[EOM Date],"="&amp;EOMONTH(Dashboard!$I$7,0),Data_TABLE[Customer],"="&amp;Calc!U4546),"")</f>
        <v/>
      </c>
    </row>
    <row r="4547" spans="22:22" x14ac:dyDescent="0.2">
      <c r="V4547" s="18" t="str">
        <f>IF(U4547&lt;&gt;"",SUMIFS(Data_TABLE[Total Value Sold],Data_TABLE[EOM Date],"="&amp;EOMONTH(Dashboard!$I$7,0),Data_TABLE[Customer],"="&amp;Calc!U4547),"")</f>
        <v/>
      </c>
    </row>
    <row r="4548" spans="22:22" x14ac:dyDescent="0.2">
      <c r="V4548" s="18" t="str">
        <f>IF(U4548&lt;&gt;"",SUMIFS(Data_TABLE[Total Value Sold],Data_TABLE[EOM Date],"="&amp;EOMONTH(Dashboard!$I$7,0),Data_TABLE[Customer],"="&amp;Calc!U4548),"")</f>
        <v/>
      </c>
    </row>
    <row r="4549" spans="22:22" x14ac:dyDescent="0.2">
      <c r="V4549" s="18" t="str">
        <f>IF(U4549&lt;&gt;"",SUMIFS(Data_TABLE[Total Value Sold],Data_TABLE[EOM Date],"="&amp;EOMONTH(Dashboard!$I$7,0),Data_TABLE[Customer],"="&amp;Calc!U4549),"")</f>
        <v/>
      </c>
    </row>
    <row r="4550" spans="22:22" x14ac:dyDescent="0.2">
      <c r="V4550" s="18" t="str">
        <f>IF(U4550&lt;&gt;"",SUMIFS(Data_TABLE[Total Value Sold],Data_TABLE[EOM Date],"="&amp;EOMONTH(Dashboard!$I$7,0),Data_TABLE[Customer],"="&amp;Calc!U4550),"")</f>
        <v/>
      </c>
    </row>
    <row r="4551" spans="22:22" x14ac:dyDescent="0.2">
      <c r="V4551" s="18" t="str">
        <f>IF(U4551&lt;&gt;"",SUMIFS(Data_TABLE[Total Value Sold],Data_TABLE[EOM Date],"="&amp;EOMONTH(Dashboard!$I$7,0),Data_TABLE[Customer],"="&amp;Calc!U4551),"")</f>
        <v/>
      </c>
    </row>
    <row r="4552" spans="22:22" x14ac:dyDescent="0.2">
      <c r="V4552" s="18" t="str">
        <f>IF(U4552&lt;&gt;"",SUMIFS(Data_TABLE[Total Value Sold],Data_TABLE[EOM Date],"="&amp;EOMONTH(Dashboard!$I$7,0),Data_TABLE[Customer],"="&amp;Calc!U4552),"")</f>
        <v/>
      </c>
    </row>
    <row r="4553" spans="22:22" x14ac:dyDescent="0.2">
      <c r="V4553" s="18" t="str">
        <f>IF(U4553&lt;&gt;"",SUMIFS(Data_TABLE[Total Value Sold],Data_TABLE[EOM Date],"="&amp;EOMONTH(Dashboard!$I$7,0),Data_TABLE[Customer],"="&amp;Calc!U4553),"")</f>
        <v/>
      </c>
    </row>
    <row r="4554" spans="22:22" x14ac:dyDescent="0.2">
      <c r="V4554" s="18" t="str">
        <f>IF(U4554&lt;&gt;"",SUMIFS(Data_TABLE[Total Value Sold],Data_TABLE[EOM Date],"="&amp;EOMONTH(Dashboard!$I$7,0),Data_TABLE[Customer],"="&amp;Calc!U4554),"")</f>
        <v/>
      </c>
    </row>
    <row r="4555" spans="22:22" x14ac:dyDescent="0.2">
      <c r="V4555" s="18" t="str">
        <f>IF(U4555&lt;&gt;"",SUMIFS(Data_TABLE[Total Value Sold],Data_TABLE[EOM Date],"="&amp;EOMONTH(Dashboard!$I$7,0),Data_TABLE[Customer],"="&amp;Calc!U4555),"")</f>
        <v/>
      </c>
    </row>
    <row r="4556" spans="22:22" x14ac:dyDescent="0.2">
      <c r="V4556" s="18" t="str">
        <f>IF(U4556&lt;&gt;"",SUMIFS(Data_TABLE[Total Value Sold],Data_TABLE[EOM Date],"="&amp;EOMONTH(Dashboard!$I$7,0),Data_TABLE[Customer],"="&amp;Calc!U4556),"")</f>
        <v/>
      </c>
    </row>
    <row r="4557" spans="22:22" x14ac:dyDescent="0.2">
      <c r="V4557" s="18" t="str">
        <f>IF(U4557&lt;&gt;"",SUMIFS(Data_TABLE[Total Value Sold],Data_TABLE[EOM Date],"="&amp;EOMONTH(Dashboard!$I$7,0),Data_TABLE[Customer],"="&amp;Calc!U4557),"")</f>
        <v/>
      </c>
    </row>
    <row r="4558" spans="22:22" x14ac:dyDescent="0.2">
      <c r="V4558" s="18" t="str">
        <f>IF(U4558&lt;&gt;"",SUMIFS(Data_TABLE[Total Value Sold],Data_TABLE[EOM Date],"="&amp;EOMONTH(Dashboard!$I$7,0),Data_TABLE[Customer],"="&amp;Calc!U4558),"")</f>
        <v/>
      </c>
    </row>
    <row r="4559" spans="22:22" x14ac:dyDescent="0.2">
      <c r="V4559" s="18" t="str">
        <f>IF(U4559&lt;&gt;"",SUMIFS(Data_TABLE[Total Value Sold],Data_TABLE[EOM Date],"="&amp;EOMONTH(Dashboard!$I$7,0),Data_TABLE[Customer],"="&amp;Calc!U4559),"")</f>
        <v/>
      </c>
    </row>
    <row r="4560" spans="22:22" x14ac:dyDescent="0.2">
      <c r="V4560" s="18" t="str">
        <f>IF(U4560&lt;&gt;"",SUMIFS(Data_TABLE[Total Value Sold],Data_TABLE[EOM Date],"="&amp;EOMONTH(Dashboard!$I$7,0),Data_TABLE[Customer],"="&amp;Calc!U4560),"")</f>
        <v/>
      </c>
    </row>
    <row r="4561" spans="22:22" x14ac:dyDescent="0.2">
      <c r="V4561" s="18" t="str">
        <f>IF(U4561&lt;&gt;"",SUMIFS(Data_TABLE[Total Value Sold],Data_TABLE[EOM Date],"="&amp;EOMONTH(Dashboard!$I$7,0),Data_TABLE[Customer],"="&amp;Calc!U4561),"")</f>
        <v/>
      </c>
    </row>
    <row r="4562" spans="22:22" x14ac:dyDescent="0.2">
      <c r="V4562" s="18" t="str">
        <f>IF(U4562&lt;&gt;"",SUMIFS(Data_TABLE[Total Value Sold],Data_TABLE[EOM Date],"="&amp;EOMONTH(Dashboard!$I$7,0),Data_TABLE[Customer],"="&amp;Calc!U4562),"")</f>
        <v/>
      </c>
    </row>
    <row r="4563" spans="22:22" x14ac:dyDescent="0.2">
      <c r="V4563" s="18" t="str">
        <f>IF(U4563&lt;&gt;"",SUMIFS(Data_TABLE[Total Value Sold],Data_TABLE[EOM Date],"="&amp;EOMONTH(Dashboard!$I$7,0),Data_TABLE[Customer],"="&amp;Calc!U4563),"")</f>
        <v/>
      </c>
    </row>
    <row r="4564" spans="22:22" x14ac:dyDescent="0.2">
      <c r="V4564" s="18" t="str">
        <f>IF(U4564&lt;&gt;"",SUMIFS(Data_TABLE[Total Value Sold],Data_TABLE[EOM Date],"="&amp;EOMONTH(Dashboard!$I$7,0),Data_TABLE[Customer],"="&amp;Calc!U4564),"")</f>
        <v/>
      </c>
    </row>
    <row r="4565" spans="22:22" x14ac:dyDescent="0.2">
      <c r="V4565" s="18" t="str">
        <f>IF(U4565&lt;&gt;"",SUMIFS(Data_TABLE[Total Value Sold],Data_TABLE[EOM Date],"="&amp;EOMONTH(Dashboard!$I$7,0),Data_TABLE[Customer],"="&amp;Calc!U4565),"")</f>
        <v/>
      </c>
    </row>
    <row r="4566" spans="22:22" x14ac:dyDescent="0.2">
      <c r="V4566" s="18" t="str">
        <f>IF(U4566&lt;&gt;"",SUMIFS(Data_TABLE[Total Value Sold],Data_TABLE[EOM Date],"="&amp;EOMONTH(Dashboard!$I$7,0),Data_TABLE[Customer],"="&amp;Calc!U4566),"")</f>
        <v/>
      </c>
    </row>
    <row r="4567" spans="22:22" x14ac:dyDescent="0.2">
      <c r="V4567" s="18" t="str">
        <f>IF(U4567&lt;&gt;"",SUMIFS(Data_TABLE[Total Value Sold],Data_TABLE[EOM Date],"="&amp;EOMONTH(Dashboard!$I$7,0),Data_TABLE[Customer],"="&amp;Calc!U4567),"")</f>
        <v/>
      </c>
    </row>
    <row r="4568" spans="22:22" x14ac:dyDescent="0.2">
      <c r="V4568" s="18" t="str">
        <f>IF(U4568&lt;&gt;"",SUMIFS(Data_TABLE[Total Value Sold],Data_TABLE[EOM Date],"="&amp;EOMONTH(Dashboard!$I$7,0),Data_TABLE[Customer],"="&amp;Calc!U4568),"")</f>
        <v/>
      </c>
    </row>
    <row r="4569" spans="22:22" x14ac:dyDescent="0.2">
      <c r="V4569" s="18" t="str">
        <f>IF(U4569&lt;&gt;"",SUMIFS(Data_TABLE[Total Value Sold],Data_TABLE[EOM Date],"="&amp;EOMONTH(Dashboard!$I$7,0),Data_TABLE[Customer],"="&amp;Calc!U4569),"")</f>
        <v/>
      </c>
    </row>
    <row r="4570" spans="22:22" x14ac:dyDescent="0.2">
      <c r="V4570" s="18" t="str">
        <f>IF(U4570&lt;&gt;"",SUMIFS(Data_TABLE[Total Value Sold],Data_TABLE[EOM Date],"="&amp;EOMONTH(Dashboard!$I$7,0),Data_TABLE[Customer],"="&amp;Calc!U4570),"")</f>
        <v/>
      </c>
    </row>
    <row r="4571" spans="22:22" x14ac:dyDescent="0.2">
      <c r="V4571" s="18" t="str">
        <f>IF(U4571&lt;&gt;"",SUMIFS(Data_TABLE[Total Value Sold],Data_TABLE[EOM Date],"="&amp;EOMONTH(Dashboard!$I$7,0),Data_TABLE[Customer],"="&amp;Calc!U4571),"")</f>
        <v/>
      </c>
    </row>
    <row r="4572" spans="22:22" x14ac:dyDescent="0.2">
      <c r="V4572" s="18" t="str">
        <f>IF(U4572&lt;&gt;"",SUMIFS(Data_TABLE[Total Value Sold],Data_TABLE[EOM Date],"="&amp;EOMONTH(Dashboard!$I$7,0),Data_TABLE[Customer],"="&amp;Calc!U4572),"")</f>
        <v/>
      </c>
    </row>
    <row r="4573" spans="22:22" x14ac:dyDescent="0.2">
      <c r="V4573" s="18" t="str">
        <f>IF(U4573&lt;&gt;"",SUMIFS(Data_TABLE[Total Value Sold],Data_TABLE[EOM Date],"="&amp;EOMONTH(Dashboard!$I$7,0),Data_TABLE[Customer],"="&amp;Calc!U4573),"")</f>
        <v/>
      </c>
    </row>
    <row r="4574" spans="22:22" x14ac:dyDescent="0.2">
      <c r="V4574" s="18" t="str">
        <f>IF(U4574&lt;&gt;"",SUMIFS(Data_TABLE[Total Value Sold],Data_TABLE[EOM Date],"="&amp;EOMONTH(Dashboard!$I$7,0),Data_TABLE[Customer],"="&amp;Calc!U4574),"")</f>
        <v/>
      </c>
    </row>
    <row r="4575" spans="22:22" x14ac:dyDescent="0.2">
      <c r="V4575" s="18" t="str">
        <f>IF(U4575&lt;&gt;"",SUMIFS(Data_TABLE[Total Value Sold],Data_TABLE[EOM Date],"="&amp;EOMONTH(Dashboard!$I$7,0),Data_TABLE[Customer],"="&amp;Calc!U4575),"")</f>
        <v/>
      </c>
    </row>
    <row r="4576" spans="22:22" x14ac:dyDescent="0.2">
      <c r="V4576" s="18" t="str">
        <f>IF(U4576&lt;&gt;"",SUMIFS(Data_TABLE[Total Value Sold],Data_TABLE[EOM Date],"="&amp;EOMONTH(Dashboard!$I$7,0),Data_TABLE[Customer],"="&amp;Calc!U4576),"")</f>
        <v/>
      </c>
    </row>
    <row r="4577" spans="22:22" x14ac:dyDescent="0.2">
      <c r="V4577" s="18" t="str">
        <f>IF(U4577&lt;&gt;"",SUMIFS(Data_TABLE[Total Value Sold],Data_TABLE[EOM Date],"="&amp;EOMONTH(Dashboard!$I$7,0),Data_TABLE[Customer],"="&amp;Calc!U4577),"")</f>
        <v/>
      </c>
    </row>
    <row r="4578" spans="22:22" x14ac:dyDescent="0.2">
      <c r="V4578" s="18" t="str">
        <f>IF(U4578&lt;&gt;"",SUMIFS(Data_TABLE[Total Value Sold],Data_TABLE[EOM Date],"="&amp;EOMONTH(Dashboard!$I$7,0),Data_TABLE[Customer],"="&amp;Calc!U4578),"")</f>
        <v/>
      </c>
    </row>
    <row r="4579" spans="22:22" x14ac:dyDescent="0.2">
      <c r="V4579" s="18" t="str">
        <f>IF(U4579&lt;&gt;"",SUMIFS(Data_TABLE[Total Value Sold],Data_TABLE[EOM Date],"="&amp;EOMONTH(Dashboard!$I$7,0),Data_TABLE[Customer],"="&amp;Calc!U4579),"")</f>
        <v/>
      </c>
    </row>
    <row r="4580" spans="22:22" x14ac:dyDescent="0.2">
      <c r="V4580" s="18" t="str">
        <f>IF(U4580&lt;&gt;"",SUMIFS(Data_TABLE[Total Value Sold],Data_TABLE[EOM Date],"="&amp;EOMONTH(Dashboard!$I$7,0),Data_TABLE[Customer],"="&amp;Calc!U4580),"")</f>
        <v/>
      </c>
    </row>
    <row r="4581" spans="22:22" x14ac:dyDescent="0.2">
      <c r="V4581" s="18" t="str">
        <f>IF(U4581&lt;&gt;"",SUMIFS(Data_TABLE[Total Value Sold],Data_TABLE[EOM Date],"="&amp;EOMONTH(Dashboard!$I$7,0),Data_TABLE[Customer],"="&amp;Calc!U4581),"")</f>
        <v/>
      </c>
    </row>
    <row r="4582" spans="22:22" x14ac:dyDescent="0.2">
      <c r="V4582" s="18" t="str">
        <f>IF(U4582&lt;&gt;"",SUMIFS(Data_TABLE[Total Value Sold],Data_TABLE[EOM Date],"="&amp;EOMONTH(Dashboard!$I$7,0),Data_TABLE[Customer],"="&amp;Calc!U4582),"")</f>
        <v/>
      </c>
    </row>
    <row r="4583" spans="22:22" x14ac:dyDescent="0.2">
      <c r="V4583" s="18" t="str">
        <f>IF(U4583&lt;&gt;"",SUMIFS(Data_TABLE[Total Value Sold],Data_TABLE[EOM Date],"="&amp;EOMONTH(Dashboard!$I$7,0),Data_TABLE[Customer],"="&amp;Calc!U4583),"")</f>
        <v/>
      </c>
    </row>
    <row r="4584" spans="22:22" x14ac:dyDescent="0.2">
      <c r="V4584" s="18" t="str">
        <f>IF(U4584&lt;&gt;"",SUMIFS(Data_TABLE[Total Value Sold],Data_TABLE[EOM Date],"="&amp;EOMONTH(Dashboard!$I$7,0),Data_TABLE[Customer],"="&amp;Calc!U4584),"")</f>
        <v/>
      </c>
    </row>
    <row r="4585" spans="22:22" x14ac:dyDescent="0.2">
      <c r="V4585" s="18" t="str">
        <f>IF(U4585&lt;&gt;"",SUMIFS(Data_TABLE[Total Value Sold],Data_TABLE[EOM Date],"="&amp;EOMONTH(Dashboard!$I$7,0),Data_TABLE[Customer],"="&amp;Calc!U4585),"")</f>
        <v/>
      </c>
    </row>
    <row r="4586" spans="22:22" x14ac:dyDescent="0.2">
      <c r="V4586" s="18" t="str">
        <f>IF(U4586&lt;&gt;"",SUMIFS(Data_TABLE[Total Value Sold],Data_TABLE[EOM Date],"="&amp;EOMONTH(Dashboard!$I$7,0),Data_TABLE[Customer],"="&amp;Calc!U4586),"")</f>
        <v/>
      </c>
    </row>
    <row r="4587" spans="22:22" x14ac:dyDescent="0.2">
      <c r="V4587" s="18" t="str">
        <f>IF(U4587&lt;&gt;"",SUMIFS(Data_TABLE[Total Value Sold],Data_TABLE[EOM Date],"="&amp;EOMONTH(Dashboard!$I$7,0),Data_TABLE[Customer],"="&amp;Calc!U4587),"")</f>
        <v/>
      </c>
    </row>
    <row r="4588" spans="22:22" x14ac:dyDescent="0.2">
      <c r="V4588" s="18" t="str">
        <f>IF(U4588&lt;&gt;"",SUMIFS(Data_TABLE[Total Value Sold],Data_TABLE[EOM Date],"="&amp;EOMONTH(Dashboard!$I$7,0),Data_TABLE[Customer],"="&amp;Calc!U4588),"")</f>
        <v/>
      </c>
    </row>
    <row r="4589" spans="22:22" x14ac:dyDescent="0.2">
      <c r="V4589" s="18" t="str">
        <f>IF(U4589&lt;&gt;"",SUMIFS(Data_TABLE[Total Value Sold],Data_TABLE[EOM Date],"="&amp;EOMONTH(Dashboard!$I$7,0),Data_TABLE[Customer],"="&amp;Calc!U4589),"")</f>
        <v/>
      </c>
    </row>
    <row r="4590" spans="22:22" x14ac:dyDescent="0.2">
      <c r="V4590" s="18" t="str">
        <f>IF(U4590&lt;&gt;"",SUMIFS(Data_TABLE[Total Value Sold],Data_TABLE[EOM Date],"="&amp;EOMONTH(Dashboard!$I$7,0),Data_TABLE[Customer],"="&amp;Calc!U4590),"")</f>
        <v/>
      </c>
    </row>
    <row r="4591" spans="22:22" x14ac:dyDescent="0.2">
      <c r="V4591" s="18" t="str">
        <f>IF(U4591&lt;&gt;"",SUMIFS(Data_TABLE[Total Value Sold],Data_TABLE[EOM Date],"="&amp;EOMONTH(Dashboard!$I$7,0),Data_TABLE[Customer],"="&amp;Calc!U4591),"")</f>
        <v/>
      </c>
    </row>
    <row r="4592" spans="22:22" x14ac:dyDescent="0.2">
      <c r="V4592" s="18" t="str">
        <f>IF(U4592&lt;&gt;"",SUMIFS(Data_TABLE[Total Value Sold],Data_TABLE[EOM Date],"="&amp;EOMONTH(Dashboard!$I$7,0),Data_TABLE[Customer],"="&amp;Calc!U4592),"")</f>
        <v/>
      </c>
    </row>
    <row r="4593" spans="22:22" x14ac:dyDescent="0.2">
      <c r="V4593" s="18" t="str">
        <f>IF(U4593&lt;&gt;"",SUMIFS(Data_TABLE[Total Value Sold],Data_TABLE[EOM Date],"="&amp;EOMONTH(Dashboard!$I$7,0),Data_TABLE[Customer],"="&amp;Calc!U4593),"")</f>
        <v/>
      </c>
    </row>
    <row r="4594" spans="22:22" x14ac:dyDescent="0.2">
      <c r="V4594" s="18" t="str">
        <f>IF(U4594&lt;&gt;"",SUMIFS(Data_TABLE[Total Value Sold],Data_TABLE[EOM Date],"="&amp;EOMONTH(Dashboard!$I$7,0),Data_TABLE[Customer],"="&amp;Calc!U4594),"")</f>
        <v/>
      </c>
    </row>
    <row r="4595" spans="22:22" x14ac:dyDescent="0.2">
      <c r="V4595" s="18" t="str">
        <f>IF(U4595&lt;&gt;"",SUMIFS(Data_TABLE[Total Value Sold],Data_TABLE[EOM Date],"="&amp;EOMONTH(Dashboard!$I$7,0),Data_TABLE[Customer],"="&amp;Calc!U4595),"")</f>
        <v/>
      </c>
    </row>
    <row r="4596" spans="22:22" x14ac:dyDescent="0.2">
      <c r="V4596" s="18" t="str">
        <f>IF(U4596&lt;&gt;"",SUMIFS(Data_TABLE[Total Value Sold],Data_TABLE[EOM Date],"="&amp;EOMONTH(Dashboard!$I$7,0),Data_TABLE[Customer],"="&amp;Calc!U4596),"")</f>
        <v/>
      </c>
    </row>
    <row r="4597" spans="22:22" x14ac:dyDescent="0.2">
      <c r="V4597" s="18" t="str">
        <f>IF(U4597&lt;&gt;"",SUMIFS(Data_TABLE[Total Value Sold],Data_TABLE[EOM Date],"="&amp;EOMONTH(Dashboard!$I$7,0),Data_TABLE[Customer],"="&amp;Calc!U4597),"")</f>
        <v/>
      </c>
    </row>
    <row r="4598" spans="22:22" x14ac:dyDescent="0.2">
      <c r="V4598" s="18" t="str">
        <f>IF(U4598&lt;&gt;"",SUMIFS(Data_TABLE[Total Value Sold],Data_TABLE[EOM Date],"="&amp;EOMONTH(Dashboard!$I$7,0),Data_TABLE[Customer],"="&amp;Calc!U4598),"")</f>
        <v/>
      </c>
    </row>
    <row r="4599" spans="22:22" x14ac:dyDescent="0.2">
      <c r="V4599" s="18" t="str">
        <f>IF(U4599&lt;&gt;"",SUMIFS(Data_TABLE[Total Value Sold],Data_TABLE[EOM Date],"="&amp;EOMONTH(Dashboard!$I$7,0),Data_TABLE[Customer],"="&amp;Calc!U4599),"")</f>
        <v/>
      </c>
    </row>
    <row r="4600" spans="22:22" x14ac:dyDescent="0.2">
      <c r="V4600" s="18" t="str">
        <f>IF(U4600&lt;&gt;"",SUMIFS(Data_TABLE[Total Value Sold],Data_TABLE[EOM Date],"="&amp;EOMONTH(Dashboard!$I$7,0),Data_TABLE[Customer],"="&amp;Calc!U4600),"")</f>
        <v/>
      </c>
    </row>
    <row r="4601" spans="22:22" x14ac:dyDescent="0.2">
      <c r="V4601" s="18" t="str">
        <f>IF(U4601&lt;&gt;"",SUMIFS(Data_TABLE[Total Value Sold],Data_TABLE[EOM Date],"="&amp;EOMONTH(Dashboard!$I$7,0),Data_TABLE[Customer],"="&amp;Calc!U4601),"")</f>
        <v/>
      </c>
    </row>
    <row r="4602" spans="22:22" x14ac:dyDescent="0.2">
      <c r="V4602" s="18" t="str">
        <f>IF(U4602&lt;&gt;"",SUMIFS(Data_TABLE[Total Value Sold],Data_TABLE[EOM Date],"="&amp;EOMONTH(Dashboard!$I$7,0),Data_TABLE[Customer],"="&amp;Calc!U4602),"")</f>
        <v/>
      </c>
    </row>
    <row r="4603" spans="22:22" x14ac:dyDescent="0.2">
      <c r="V4603" s="18" t="str">
        <f>IF(U4603&lt;&gt;"",SUMIFS(Data_TABLE[Total Value Sold],Data_TABLE[EOM Date],"="&amp;EOMONTH(Dashboard!$I$7,0),Data_TABLE[Customer],"="&amp;Calc!U4603),"")</f>
        <v/>
      </c>
    </row>
    <row r="4604" spans="22:22" x14ac:dyDescent="0.2">
      <c r="V4604" s="18" t="str">
        <f>IF(U4604&lt;&gt;"",SUMIFS(Data_TABLE[Total Value Sold],Data_TABLE[EOM Date],"="&amp;EOMONTH(Dashboard!$I$7,0),Data_TABLE[Customer],"="&amp;Calc!U4604),"")</f>
        <v/>
      </c>
    </row>
    <row r="4605" spans="22:22" x14ac:dyDescent="0.2">
      <c r="V4605" s="18" t="str">
        <f>IF(U4605&lt;&gt;"",SUMIFS(Data_TABLE[Total Value Sold],Data_TABLE[EOM Date],"="&amp;EOMONTH(Dashboard!$I$7,0),Data_TABLE[Customer],"="&amp;Calc!U4605),"")</f>
        <v/>
      </c>
    </row>
    <row r="4606" spans="22:22" x14ac:dyDescent="0.2">
      <c r="V4606" s="18" t="str">
        <f>IF(U4606&lt;&gt;"",SUMIFS(Data_TABLE[Total Value Sold],Data_TABLE[EOM Date],"="&amp;EOMONTH(Dashboard!$I$7,0),Data_TABLE[Customer],"="&amp;Calc!U4606),"")</f>
        <v/>
      </c>
    </row>
    <row r="4607" spans="22:22" x14ac:dyDescent="0.2">
      <c r="V4607" s="18" t="str">
        <f>IF(U4607&lt;&gt;"",SUMIFS(Data_TABLE[Total Value Sold],Data_TABLE[EOM Date],"="&amp;EOMONTH(Dashboard!$I$7,0),Data_TABLE[Customer],"="&amp;Calc!U4607),"")</f>
        <v/>
      </c>
    </row>
    <row r="4608" spans="22:22" x14ac:dyDescent="0.2">
      <c r="V4608" s="18" t="str">
        <f>IF(U4608&lt;&gt;"",SUMIFS(Data_TABLE[Total Value Sold],Data_TABLE[EOM Date],"="&amp;EOMONTH(Dashboard!$I$7,0),Data_TABLE[Customer],"="&amp;Calc!U4608),"")</f>
        <v/>
      </c>
    </row>
    <row r="4609" spans="22:22" x14ac:dyDescent="0.2">
      <c r="V4609" s="18" t="str">
        <f>IF(U4609&lt;&gt;"",SUMIFS(Data_TABLE[Total Value Sold],Data_TABLE[EOM Date],"="&amp;EOMONTH(Dashboard!$I$7,0),Data_TABLE[Customer],"="&amp;Calc!U4609),"")</f>
        <v/>
      </c>
    </row>
    <row r="4610" spans="22:22" x14ac:dyDescent="0.2">
      <c r="V4610" s="18" t="str">
        <f>IF(U4610&lt;&gt;"",SUMIFS(Data_TABLE[Total Value Sold],Data_TABLE[EOM Date],"="&amp;EOMONTH(Dashboard!$I$7,0),Data_TABLE[Customer],"="&amp;Calc!U4610),"")</f>
        <v/>
      </c>
    </row>
    <row r="4611" spans="22:22" x14ac:dyDescent="0.2">
      <c r="V4611" s="18" t="str">
        <f>IF(U4611&lt;&gt;"",SUMIFS(Data_TABLE[Total Value Sold],Data_TABLE[EOM Date],"="&amp;EOMONTH(Dashboard!$I$7,0),Data_TABLE[Customer],"="&amp;Calc!U4611),"")</f>
        <v/>
      </c>
    </row>
    <row r="4612" spans="22:22" x14ac:dyDescent="0.2">
      <c r="V4612" s="18" t="str">
        <f>IF(U4612&lt;&gt;"",SUMIFS(Data_TABLE[Total Value Sold],Data_TABLE[EOM Date],"="&amp;EOMONTH(Dashboard!$I$7,0),Data_TABLE[Customer],"="&amp;Calc!U4612),"")</f>
        <v/>
      </c>
    </row>
    <row r="4613" spans="22:22" x14ac:dyDescent="0.2">
      <c r="V4613" s="18" t="str">
        <f>IF(U4613&lt;&gt;"",SUMIFS(Data_TABLE[Total Value Sold],Data_TABLE[EOM Date],"="&amp;EOMONTH(Dashboard!$I$7,0),Data_TABLE[Customer],"="&amp;Calc!U4613),"")</f>
        <v/>
      </c>
    </row>
    <row r="4614" spans="22:22" x14ac:dyDescent="0.2">
      <c r="V4614" s="18" t="str">
        <f>IF(U4614&lt;&gt;"",SUMIFS(Data_TABLE[Total Value Sold],Data_TABLE[EOM Date],"="&amp;EOMONTH(Dashboard!$I$7,0),Data_TABLE[Customer],"="&amp;Calc!U4614),"")</f>
        <v/>
      </c>
    </row>
    <row r="4615" spans="22:22" x14ac:dyDescent="0.2">
      <c r="V4615" s="18" t="str">
        <f>IF(U4615&lt;&gt;"",SUMIFS(Data_TABLE[Total Value Sold],Data_TABLE[EOM Date],"="&amp;EOMONTH(Dashboard!$I$7,0),Data_TABLE[Customer],"="&amp;Calc!U4615),"")</f>
        <v/>
      </c>
    </row>
    <row r="4616" spans="22:22" x14ac:dyDescent="0.2">
      <c r="V4616" s="18" t="str">
        <f>IF(U4616&lt;&gt;"",SUMIFS(Data_TABLE[Total Value Sold],Data_TABLE[EOM Date],"="&amp;EOMONTH(Dashboard!$I$7,0),Data_TABLE[Customer],"="&amp;Calc!U4616),"")</f>
        <v/>
      </c>
    </row>
    <row r="4617" spans="22:22" x14ac:dyDescent="0.2">
      <c r="V4617" s="18" t="str">
        <f>IF(U4617&lt;&gt;"",SUMIFS(Data_TABLE[Total Value Sold],Data_TABLE[EOM Date],"="&amp;EOMONTH(Dashboard!$I$7,0),Data_TABLE[Customer],"="&amp;Calc!U4617),"")</f>
        <v/>
      </c>
    </row>
    <row r="4618" spans="22:22" x14ac:dyDescent="0.2">
      <c r="V4618" s="18" t="str">
        <f>IF(U4618&lt;&gt;"",SUMIFS(Data_TABLE[Total Value Sold],Data_TABLE[EOM Date],"="&amp;EOMONTH(Dashboard!$I$7,0),Data_TABLE[Customer],"="&amp;Calc!U4618),"")</f>
        <v/>
      </c>
    </row>
    <row r="4619" spans="22:22" x14ac:dyDescent="0.2">
      <c r="V4619" s="18" t="str">
        <f>IF(U4619&lt;&gt;"",SUMIFS(Data_TABLE[Total Value Sold],Data_TABLE[EOM Date],"="&amp;EOMONTH(Dashboard!$I$7,0),Data_TABLE[Customer],"="&amp;Calc!U4619),"")</f>
        <v/>
      </c>
    </row>
    <row r="4620" spans="22:22" x14ac:dyDescent="0.2">
      <c r="V4620" s="18" t="str">
        <f>IF(U4620&lt;&gt;"",SUMIFS(Data_TABLE[Total Value Sold],Data_TABLE[EOM Date],"="&amp;EOMONTH(Dashboard!$I$7,0),Data_TABLE[Customer],"="&amp;Calc!U4620),"")</f>
        <v/>
      </c>
    </row>
    <row r="4621" spans="22:22" x14ac:dyDescent="0.2">
      <c r="V4621" s="18" t="str">
        <f>IF(U4621&lt;&gt;"",SUMIFS(Data_TABLE[Total Value Sold],Data_TABLE[EOM Date],"="&amp;EOMONTH(Dashboard!$I$7,0),Data_TABLE[Customer],"="&amp;Calc!U4621),"")</f>
        <v/>
      </c>
    </row>
    <row r="4622" spans="22:22" x14ac:dyDescent="0.2">
      <c r="V4622" s="18" t="str">
        <f>IF(U4622&lt;&gt;"",SUMIFS(Data_TABLE[Total Value Sold],Data_TABLE[EOM Date],"="&amp;EOMONTH(Dashboard!$I$7,0),Data_TABLE[Customer],"="&amp;Calc!U4622),"")</f>
        <v/>
      </c>
    </row>
    <row r="4623" spans="22:22" x14ac:dyDescent="0.2">
      <c r="V4623" s="18" t="str">
        <f>IF(U4623&lt;&gt;"",SUMIFS(Data_TABLE[Total Value Sold],Data_TABLE[EOM Date],"="&amp;EOMONTH(Dashboard!$I$7,0),Data_TABLE[Customer],"="&amp;Calc!U4623),"")</f>
        <v/>
      </c>
    </row>
    <row r="4624" spans="22:22" x14ac:dyDescent="0.2">
      <c r="V4624" s="18" t="str">
        <f>IF(U4624&lt;&gt;"",SUMIFS(Data_TABLE[Total Value Sold],Data_TABLE[EOM Date],"="&amp;EOMONTH(Dashboard!$I$7,0),Data_TABLE[Customer],"="&amp;Calc!U4624),"")</f>
        <v/>
      </c>
    </row>
    <row r="4625" spans="22:22" x14ac:dyDescent="0.2">
      <c r="V4625" s="18" t="str">
        <f>IF(U4625&lt;&gt;"",SUMIFS(Data_TABLE[Total Value Sold],Data_TABLE[EOM Date],"="&amp;EOMONTH(Dashboard!$I$7,0),Data_TABLE[Customer],"="&amp;Calc!U4625),"")</f>
        <v/>
      </c>
    </row>
    <row r="4626" spans="22:22" x14ac:dyDescent="0.2">
      <c r="V4626" s="18" t="str">
        <f>IF(U4626&lt;&gt;"",SUMIFS(Data_TABLE[Total Value Sold],Data_TABLE[EOM Date],"="&amp;EOMONTH(Dashboard!$I$7,0),Data_TABLE[Customer],"="&amp;Calc!U4626),"")</f>
        <v/>
      </c>
    </row>
    <row r="4627" spans="22:22" x14ac:dyDescent="0.2">
      <c r="V4627" s="18" t="str">
        <f>IF(U4627&lt;&gt;"",SUMIFS(Data_TABLE[Total Value Sold],Data_TABLE[EOM Date],"="&amp;EOMONTH(Dashboard!$I$7,0),Data_TABLE[Customer],"="&amp;Calc!U4627),"")</f>
        <v/>
      </c>
    </row>
    <row r="4628" spans="22:22" x14ac:dyDescent="0.2">
      <c r="V4628" s="18" t="str">
        <f>IF(U4628&lt;&gt;"",SUMIFS(Data_TABLE[Total Value Sold],Data_TABLE[EOM Date],"="&amp;EOMONTH(Dashboard!$I$7,0),Data_TABLE[Customer],"="&amp;Calc!U4628),"")</f>
        <v/>
      </c>
    </row>
    <row r="4629" spans="22:22" x14ac:dyDescent="0.2">
      <c r="V4629" s="18" t="str">
        <f>IF(U4629&lt;&gt;"",SUMIFS(Data_TABLE[Total Value Sold],Data_TABLE[EOM Date],"="&amp;EOMONTH(Dashboard!$I$7,0),Data_TABLE[Customer],"="&amp;Calc!U4629),"")</f>
        <v/>
      </c>
    </row>
    <row r="4630" spans="22:22" x14ac:dyDescent="0.2">
      <c r="V4630" s="18" t="str">
        <f>IF(U4630&lt;&gt;"",SUMIFS(Data_TABLE[Total Value Sold],Data_TABLE[EOM Date],"="&amp;EOMONTH(Dashboard!$I$7,0),Data_TABLE[Customer],"="&amp;Calc!U4630),"")</f>
        <v/>
      </c>
    </row>
    <row r="4631" spans="22:22" x14ac:dyDescent="0.2">
      <c r="V4631" s="18" t="str">
        <f>IF(U4631&lt;&gt;"",SUMIFS(Data_TABLE[Total Value Sold],Data_TABLE[EOM Date],"="&amp;EOMONTH(Dashboard!$I$7,0),Data_TABLE[Customer],"="&amp;Calc!U4631),"")</f>
        <v/>
      </c>
    </row>
    <row r="4632" spans="22:22" x14ac:dyDescent="0.2">
      <c r="V4632" s="18" t="str">
        <f>IF(U4632&lt;&gt;"",SUMIFS(Data_TABLE[Total Value Sold],Data_TABLE[EOM Date],"="&amp;EOMONTH(Dashboard!$I$7,0),Data_TABLE[Customer],"="&amp;Calc!U4632),"")</f>
        <v/>
      </c>
    </row>
    <row r="4633" spans="22:22" x14ac:dyDescent="0.2">
      <c r="V4633" s="18" t="str">
        <f>IF(U4633&lt;&gt;"",SUMIFS(Data_TABLE[Total Value Sold],Data_TABLE[EOM Date],"="&amp;EOMONTH(Dashboard!$I$7,0),Data_TABLE[Customer],"="&amp;Calc!U4633),"")</f>
        <v/>
      </c>
    </row>
    <row r="4634" spans="22:22" x14ac:dyDescent="0.2">
      <c r="V4634" s="18" t="str">
        <f>IF(U4634&lt;&gt;"",SUMIFS(Data_TABLE[Total Value Sold],Data_TABLE[EOM Date],"="&amp;EOMONTH(Dashboard!$I$7,0),Data_TABLE[Customer],"="&amp;Calc!U4634),"")</f>
        <v/>
      </c>
    </row>
    <row r="4635" spans="22:22" x14ac:dyDescent="0.2">
      <c r="V4635" s="18" t="str">
        <f>IF(U4635&lt;&gt;"",SUMIFS(Data_TABLE[Total Value Sold],Data_TABLE[EOM Date],"="&amp;EOMONTH(Dashboard!$I$7,0),Data_TABLE[Customer],"="&amp;Calc!U4635),"")</f>
        <v/>
      </c>
    </row>
    <row r="4636" spans="22:22" x14ac:dyDescent="0.2">
      <c r="V4636" s="18" t="str">
        <f>IF(U4636&lt;&gt;"",SUMIFS(Data_TABLE[Total Value Sold],Data_TABLE[EOM Date],"="&amp;EOMONTH(Dashboard!$I$7,0),Data_TABLE[Customer],"="&amp;Calc!U4636),"")</f>
        <v/>
      </c>
    </row>
    <row r="4637" spans="22:22" x14ac:dyDescent="0.2">
      <c r="V4637" s="18" t="str">
        <f>IF(U4637&lt;&gt;"",SUMIFS(Data_TABLE[Total Value Sold],Data_TABLE[EOM Date],"="&amp;EOMONTH(Dashboard!$I$7,0),Data_TABLE[Customer],"="&amp;Calc!U4637),"")</f>
        <v/>
      </c>
    </row>
    <row r="4638" spans="22:22" x14ac:dyDescent="0.2">
      <c r="V4638" s="18" t="str">
        <f>IF(U4638&lt;&gt;"",SUMIFS(Data_TABLE[Total Value Sold],Data_TABLE[EOM Date],"="&amp;EOMONTH(Dashboard!$I$7,0),Data_TABLE[Customer],"="&amp;Calc!U4638),"")</f>
        <v/>
      </c>
    </row>
    <row r="4639" spans="22:22" x14ac:dyDescent="0.2">
      <c r="V4639" s="18" t="str">
        <f>IF(U4639&lt;&gt;"",SUMIFS(Data_TABLE[Total Value Sold],Data_TABLE[EOM Date],"="&amp;EOMONTH(Dashboard!$I$7,0),Data_TABLE[Customer],"="&amp;Calc!U4639),"")</f>
        <v/>
      </c>
    </row>
    <row r="4640" spans="22:22" x14ac:dyDescent="0.2">
      <c r="V4640" s="18" t="str">
        <f>IF(U4640&lt;&gt;"",SUMIFS(Data_TABLE[Total Value Sold],Data_TABLE[EOM Date],"="&amp;EOMONTH(Dashboard!$I$7,0),Data_TABLE[Customer],"="&amp;Calc!U4640),"")</f>
        <v/>
      </c>
    </row>
    <row r="4641" spans="22:22" x14ac:dyDescent="0.2">
      <c r="V4641" s="18" t="str">
        <f>IF(U4641&lt;&gt;"",SUMIFS(Data_TABLE[Total Value Sold],Data_TABLE[EOM Date],"="&amp;EOMONTH(Dashboard!$I$7,0),Data_TABLE[Customer],"="&amp;Calc!U4641),"")</f>
        <v/>
      </c>
    </row>
    <row r="4642" spans="22:22" x14ac:dyDescent="0.2">
      <c r="V4642" s="18" t="str">
        <f>IF(U4642&lt;&gt;"",SUMIFS(Data_TABLE[Total Value Sold],Data_TABLE[EOM Date],"="&amp;EOMONTH(Dashboard!$I$7,0),Data_TABLE[Customer],"="&amp;Calc!U4642),"")</f>
        <v/>
      </c>
    </row>
    <row r="4643" spans="22:22" x14ac:dyDescent="0.2">
      <c r="V4643" s="18" t="str">
        <f>IF(U4643&lt;&gt;"",SUMIFS(Data_TABLE[Total Value Sold],Data_TABLE[EOM Date],"="&amp;EOMONTH(Dashboard!$I$7,0),Data_TABLE[Customer],"="&amp;Calc!U4643),"")</f>
        <v/>
      </c>
    </row>
    <row r="4644" spans="22:22" x14ac:dyDescent="0.2">
      <c r="V4644" s="18" t="str">
        <f>IF(U4644&lt;&gt;"",SUMIFS(Data_TABLE[Total Value Sold],Data_TABLE[EOM Date],"="&amp;EOMONTH(Dashboard!$I$7,0),Data_TABLE[Customer],"="&amp;Calc!U4644),"")</f>
        <v/>
      </c>
    </row>
    <row r="4645" spans="22:22" x14ac:dyDescent="0.2">
      <c r="V4645" s="18" t="str">
        <f>IF(U4645&lt;&gt;"",SUMIFS(Data_TABLE[Total Value Sold],Data_TABLE[EOM Date],"="&amp;EOMONTH(Dashboard!$I$7,0),Data_TABLE[Customer],"="&amp;Calc!U4645),"")</f>
        <v/>
      </c>
    </row>
    <row r="4646" spans="22:22" x14ac:dyDescent="0.2">
      <c r="V4646" s="18" t="str">
        <f>IF(U4646&lt;&gt;"",SUMIFS(Data_TABLE[Total Value Sold],Data_TABLE[EOM Date],"="&amp;EOMONTH(Dashboard!$I$7,0),Data_TABLE[Customer],"="&amp;Calc!U4646),"")</f>
        <v/>
      </c>
    </row>
    <row r="4647" spans="22:22" x14ac:dyDescent="0.2">
      <c r="V4647" s="18" t="str">
        <f>IF(U4647&lt;&gt;"",SUMIFS(Data_TABLE[Total Value Sold],Data_TABLE[EOM Date],"="&amp;EOMONTH(Dashboard!$I$7,0),Data_TABLE[Customer],"="&amp;Calc!U4647),"")</f>
        <v/>
      </c>
    </row>
    <row r="4648" spans="22:22" x14ac:dyDescent="0.2">
      <c r="V4648" s="18" t="str">
        <f>IF(U4648&lt;&gt;"",SUMIFS(Data_TABLE[Total Value Sold],Data_TABLE[EOM Date],"="&amp;EOMONTH(Dashboard!$I$7,0),Data_TABLE[Customer],"="&amp;Calc!U4648),"")</f>
        <v/>
      </c>
    </row>
    <row r="4649" spans="22:22" x14ac:dyDescent="0.2">
      <c r="V4649" s="18" t="str">
        <f>IF(U4649&lt;&gt;"",SUMIFS(Data_TABLE[Total Value Sold],Data_TABLE[EOM Date],"="&amp;EOMONTH(Dashboard!$I$7,0),Data_TABLE[Customer],"="&amp;Calc!U4649),"")</f>
        <v/>
      </c>
    </row>
    <row r="4650" spans="22:22" x14ac:dyDescent="0.2">
      <c r="V4650" s="18" t="str">
        <f>IF(U4650&lt;&gt;"",SUMIFS(Data_TABLE[Total Value Sold],Data_TABLE[EOM Date],"="&amp;EOMONTH(Dashboard!$I$7,0),Data_TABLE[Customer],"="&amp;Calc!U4650),"")</f>
        <v/>
      </c>
    </row>
    <row r="4651" spans="22:22" x14ac:dyDescent="0.2">
      <c r="V4651" s="18" t="str">
        <f>IF(U4651&lt;&gt;"",SUMIFS(Data_TABLE[Total Value Sold],Data_TABLE[EOM Date],"="&amp;EOMONTH(Dashboard!$I$7,0),Data_TABLE[Customer],"="&amp;Calc!U4651),"")</f>
        <v/>
      </c>
    </row>
    <row r="4652" spans="22:22" x14ac:dyDescent="0.2">
      <c r="V4652" s="18" t="str">
        <f>IF(U4652&lt;&gt;"",SUMIFS(Data_TABLE[Total Value Sold],Data_TABLE[EOM Date],"="&amp;EOMONTH(Dashboard!$I$7,0),Data_TABLE[Customer],"="&amp;Calc!U4652),"")</f>
        <v/>
      </c>
    </row>
    <row r="4653" spans="22:22" x14ac:dyDescent="0.2">
      <c r="V4653" s="18" t="str">
        <f>IF(U4653&lt;&gt;"",SUMIFS(Data_TABLE[Total Value Sold],Data_TABLE[EOM Date],"="&amp;EOMONTH(Dashboard!$I$7,0),Data_TABLE[Customer],"="&amp;Calc!U4653),"")</f>
        <v/>
      </c>
    </row>
    <row r="4654" spans="22:22" x14ac:dyDescent="0.2">
      <c r="V4654" s="18" t="str">
        <f>IF(U4654&lt;&gt;"",SUMIFS(Data_TABLE[Total Value Sold],Data_TABLE[EOM Date],"="&amp;EOMONTH(Dashboard!$I$7,0),Data_TABLE[Customer],"="&amp;Calc!U4654),"")</f>
        <v/>
      </c>
    </row>
    <row r="4655" spans="22:22" x14ac:dyDescent="0.2">
      <c r="V4655" s="18" t="str">
        <f>IF(U4655&lt;&gt;"",SUMIFS(Data_TABLE[Total Value Sold],Data_TABLE[EOM Date],"="&amp;EOMONTH(Dashboard!$I$7,0),Data_TABLE[Customer],"="&amp;Calc!U4655),"")</f>
        <v/>
      </c>
    </row>
    <row r="4656" spans="22:22" x14ac:dyDescent="0.2">
      <c r="V4656" s="18" t="str">
        <f>IF(U4656&lt;&gt;"",SUMIFS(Data_TABLE[Total Value Sold],Data_TABLE[EOM Date],"="&amp;EOMONTH(Dashboard!$I$7,0),Data_TABLE[Customer],"="&amp;Calc!U4656),"")</f>
        <v/>
      </c>
    </row>
    <row r="4657" spans="22:22" x14ac:dyDescent="0.2">
      <c r="V4657" s="18" t="str">
        <f>IF(U4657&lt;&gt;"",SUMIFS(Data_TABLE[Total Value Sold],Data_TABLE[EOM Date],"="&amp;EOMONTH(Dashboard!$I$7,0),Data_TABLE[Customer],"="&amp;Calc!U4657),"")</f>
        <v/>
      </c>
    </row>
    <row r="4658" spans="22:22" x14ac:dyDescent="0.2">
      <c r="V4658" s="18" t="str">
        <f>IF(U4658&lt;&gt;"",SUMIFS(Data_TABLE[Total Value Sold],Data_TABLE[EOM Date],"="&amp;EOMONTH(Dashboard!$I$7,0),Data_TABLE[Customer],"="&amp;Calc!U4658),"")</f>
        <v/>
      </c>
    </row>
    <row r="4659" spans="22:22" x14ac:dyDescent="0.2">
      <c r="V4659" s="18" t="str">
        <f>IF(U4659&lt;&gt;"",SUMIFS(Data_TABLE[Total Value Sold],Data_TABLE[EOM Date],"="&amp;EOMONTH(Dashboard!$I$7,0),Data_TABLE[Customer],"="&amp;Calc!U4659),"")</f>
        <v/>
      </c>
    </row>
    <row r="4660" spans="22:22" x14ac:dyDescent="0.2">
      <c r="V4660" s="18" t="str">
        <f>IF(U4660&lt;&gt;"",SUMIFS(Data_TABLE[Total Value Sold],Data_TABLE[EOM Date],"="&amp;EOMONTH(Dashboard!$I$7,0),Data_TABLE[Customer],"="&amp;Calc!U4660),"")</f>
        <v/>
      </c>
    </row>
    <row r="4661" spans="22:22" x14ac:dyDescent="0.2">
      <c r="V4661" s="18" t="str">
        <f>IF(U4661&lt;&gt;"",SUMIFS(Data_TABLE[Total Value Sold],Data_TABLE[EOM Date],"="&amp;EOMONTH(Dashboard!$I$7,0),Data_TABLE[Customer],"="&amp;Calc!U4661),"")</f>
        <v/>
      </c>
    </row>
    <row r="4662" spans="22:22" x14ac:dyDescent="0.2">
      <c r="V4662" s="18" t="str">
        <f>IF(U4662&lt;&gt;"",SUMIFS(Data_TABLE[Total Value Sold],Data_TABLE[EOM Date],"="&amp;EOMONTH(Dashboard!$I$7,0),Data_TABLE[Customer],"="&amp;Calc!U4662),"")</f>
        <v/>
      </c>
    </row>
    <row r="4663" spans="22:22" x14ac:dyDescent="0.2">
      <c r="V4663" s="18" t="str">
        <f>IF(U4663&lt;&gt;"",SUMIFS(Data_TABLE[Total Value Sold],Data_TABLE[EOM Date],"="&amp;EOMONTH(Dashboard!$I$7,0),Data_TABLE[Customer],"="&amp;Calc!U4663),"")</f>
        <v/>
      </c>
    </row>
    <row r="4664" spans="22:22" x14ac:dyDescent="0.2">
      <c r="V4664" s="18" t="str">
        <f>IF(U4664&lt;&gt;"",SUMIFS(Data_TABLE[Total Value Sold],Data_TABLE[EOM Date],"="&amp;EOMONTH(Dashboard!$I$7,0),Data_TABLE[Customer],"="&amp;Calc!U4664),"")</f>
        <v/>
      </c>
    </row>
    <row r="4665" spans="22:22" x14ac:dyDescent="0.2">
      <c r="V4665" s="18" t="str">
        <f>IF(U4665&lt;&gt;"",SUMIFS(Data_TABLE[Total Value Sold],Data_TABLE[EOM Date],"="&amp;EOMONTH(Dashboard!$I$7,0),Data_TABLE[Customer],"="&amp;Calc!U4665),"")</f>
        <v/>
      </c>
    </row>
    <row r="4666" spans="22:22" x14ac:dyDescent="0.2">
      <c r="V4666" s="18" t="str">
        <f>IF(U4666&lt;&gt;"",SUMIFS(Data_TABLE[Total Value Sold],Data_TABLE[EOM Date],"="&amp;EOMONTH(Dashboard!$I$7,0),Data_TABLE[Customer],"="&amp;Calc!U4666),"")</f>
        <v/>
      </c>
    </row>
    <row r="4667" spans="22:22" x14ac:dyDescent="0.2">
      <c r="V4667" s="18" t="str">
        <f>IF(U4667&lt;&gt;"",SUMIFS(Data_TABLE[Total Value Sold],Data_TABLE[EOM Date],"="&amp;EOMONTH(Dashboard!$I$7,0),Data_TABLE[Customer],"="&amp;Calc!U4667),"")</f>
        <v/>
      </c>
    </row>
    <row r="4668" spans="22:22" x14ac:dyDescent="0.2">
      <c r="V4668" s="18" t="str">
        <f>IF(U4668&lt;&gt;"",SUMIFS(Data_TABLE[Total Value Sold],Data_TABLE[EOM Date],"="&amp;EOMONTH(Dashboard!$I$7,0),Data_TABLE[Customer],"="&amp;Calc!U4668),"")</f>
        <v/>
      </c>
    </row>
    <row r="4669" spans="22:22" x14ac:dyDescent="0.2">
      <c r="V4669" s="18" t="str">
        <f>IF(U4669&lt;&gt;"",SUMIFS(Data_TABLE[Total Value Sold],Data_TABLE[EOM Date],"="&amp;EOMONTH(Dashboard!$I$7,0),Data_TABLE[Customer],"="&amp;Calc!U4669),"")</f>
        <v/>
      </c>
    </row>
    <row r="4670" spans="22:22" x14ac:dyDescent="0.2">
      <c r="V4670" s="18" t="str">
        <f>IF(U4670&lt;&gt;"",SUMIFS(Data_TABLE[Total Value Sold],Data_TABLE[EOM Date],"="&amp;EOMONTH(Dashboard!$I$7,0),Data_TABLE[Customer],"="&amp;Calc!U4670),"")</f>
        <v/>
      </c>
    </row>
    <row r="4671" spans="22:22" x14ac:dyDescent="0.2">
      <c r="V4671" s="18" t="str">
        <f>IF(U4671&lt;&gt;"",SUMIFS(Data_TABLE[Total Value Sold],Data_TABLE[EOM Date],"="&amp;EOMONTH(Dashboard!$I$7,0),Data_TABLE[Customer],"="&amp;Calc!U4671),"")</f>
        <v/>
      </c>
    </row>
    <row r="4672" spans="22:22" x14ac:dyDescent="0.2">
      <c r="V4672" s="18" t="str">
        <f>IF(U4672&lt;&gt;"",SUMIFS(Data_TABLE[Total Value Sold],Data_TABLE[EOM Date],"="&amp;EOMONTH(Dashboard!$I$7,0),Data_TABLE[Customer],"="&amp;Calc!U4672),"")</f>
        <v/>
      </c>
    </row>
    <row r="4673" spans="22:22" x14ac:dyDescent="0.2">
      <c r="V4673" s="18" t="str">
        <f>IF(U4673&lt;&gt;"",SUMIFS(Data_TABLE[Total Value Sold],Data_TABLE[EOM Date],"="&amp;EOMONTH(Dashboard!$I$7,0),Data_TABLE[Customer],"="&amp;Calc!U4673),"")</f>
        <v/>
      </c>
    </row>
    <row r="4674" spans="22:22" x14ac:dyDescent="0.2">
      <c r="V4674" s="18" t="str">
        <f>IF(U4674&lt;&gt;"",SUMIFS(Data_TABLE[Total Value Sold],Data_TABLE[EOM Date],"="&amp;EOMONTH(Dashboard!$I$7,0),Data_TABLE[Customer],"="&amp;Calc!U4674),"")</f>
        <v/>
      </c>
    </row>
    <row r="4675" spans="22:22" x14ac:dyDescent="0.2">
      <c r="V4675" s="18" t="str">
        <f>IF(U4675&lt;&gt;"",SUMIFS(Data_TABLE[Total Value Sold],Data_TABLE[EOM Date],"="&amp;EOMONTH(Dashboard!$I$7,0),Data_TABLE[Customer],"="&amp;Calc!U4675),"")</f>
        <v/>
      </c>
    </row>
    <row r="4676" spans="22:22" x14ac:dyDescent="0.2">
      <c r="V4676" s="18" t="str">
        <f>IF(U4676&lt;&gt;"",SUMIFS(Data_TABLE[Total Value Sold],Data_TABLE[EOM Date],"="&amp;EOMONTH(Dashboard!$I$7,0),Data_TABLE[Customer],"="&amp;Calc!U4676),"")</f>
        <v/>
      </c>
    </row>
    <row r="4677" spans="22:22" x14ac:dyDescent="0.2">
      <c r="V4677" s="18" t="str">
        <f>IF(U4677&lt;&gt;"",SUMIFS(Data_TABLE[Total Value Sold],Data_TABLE[EOM Date],"="&amp;EOMONTH(Dashboard!$I$7,0),Data_TABLE[Customer],"="&amp;Calc!U4677),"")</f>
        <v/>
      </c>
    </row>
    <row r="4678" spans="22:22" x14ac:dyDescent="0.2">
      <c r="V4678" s="18" t="str">
        <f>IF(U4678&lt;&gt;"",SUMIFS(Data_TABLE[Total Value Sold],Data_TABLE[EOM Date],"="&amp;EOMONTH(Dashboard!$I$7,0),Data_TABLE[Customer],"="&amp;Calc!U4678),"")</f>
        <v/>
      </c>
    </row>
    <row r="4679" spans="22:22" x14ac:dyDescent="0.2">
      <c r="V4679" s="18" t="str">
        <f>IF(U4679&lt;&gt;"",SUMIFS(Data_TABLE[Total Value Sold],Data_TABLE[EOM Date],"="&amp;EOMONTH(Dashboard!$I$7,0),Data_TABLE[Customer],"="&amp;Calc!U4679),"")</f>
        <v/>
      </c>
    </row>
    <row r="4680" spans="22:22" x14ac:dyDescent="0.2">
      <c r="V4680" s="18" t="str">
        <f>IF(U4680&lt;&gt;"",SUMIFS(Data_TABLE[Total Value Sold],Data_TABLE[EOM Date],"="&amp;EOMONTH(Dashboard!$I$7,0),Data_TABLE[Customer],"="&amp;Calc!U4680),"")</f>
        <v/>
      </c>
    </row>
    <row r="4681" spans="22:22" x14ac:dyDescent="0.2">
      <c r="V4681" s="18" t="str">
        <f>IF(U4681&lt;&gt;"",SUMIFS(Data_TABLE[Total Value Sold],Data_TABLE[EOM Date],"="&amp;EOMONTH(Dashboard!$I$7,0),Data_TABLE[Customer],"="&amp;Calc!U4681),"")</f>
        <v/>
      </c>
    </row>
    <row r="4682" spans="22:22" x14ac:dyDescent="0.2">
      <c r="V4682" s="18" t="str">
        <f>IF(U4682&lt;&gt;"",SUMIFS(Data_TABLE[Total Value Sold],Data_TABLE[EOM Date],"="&amp;EOMONTH(Dashboard!$I$7,0),Data_TABLE[Customer],"="&amp;Calc!U4682),"")</f>
        <v/>
      </c>
    </row>
    <row r="4683" spans="22:22" x14ac:dyDescent="0.2">
      <c r="V4683" s="18" t="str">
        <f>IF(U4683&lt;&gt;"",SUMIFS(Data_TABLE[Total Value Sold],Data_TABLE[EOM Date],"="&amp;EOMONTH(Dashboard!$I$7,0),Data_TABLE[Customer],"="&amp;Calc!U4683),"")</f>
        <v/>
      </c>
    </row>
    <row r="4684" spans="22:22" x14ac:dyDescent="0.2">
      <c r="V4684" s="18" t="str">
        <f>IF(U4684&lt;&gt;"",SUMIFS(Data_TABLE[Total Value Sold],Data_TABLE[EOM Date],"="&amp;EOMONTH(Dashboard!$I$7,0),Data_TABLE[Customer],"="&amp;Calc!U4684),"")</f>
        <v/>
      </c>
    </row>
    <row r="4685" spans="22:22" x14ac:dyDescent="0.2">
      <c r="V4685" s="18" t="str">
        <f>IF(U4685&lt;&gt;"",SUMIFS(Data_TABLE[Total Value Sold],Data_TABLE[EOM Date],"="&amp;EOMONTH(Dashboard!$I$7,0),Data_TABLE[Customer],"="&amp;Calc!U4685),"")</f>
        <v/>
      </c>
    </row>
    <row r="4686" spans="22:22" x14ac:dyDescent="0.2">
      <c r="V4686" s="18" t="str">
        <f>IF(U4686&lt;&gt;"",SUMIFS(Data_TABLE[Total Value Sold],Data_TABLE[EOM Date],"="&amp;EOMONTH(Dashboard!$I$7,0),Data_TABLE[Customer],"="&amp;Calc!U4686),"")</f>
        <v/>
      </c>
    </row>
    <row r="4687" spans="22:22" x14ac:dyDescent="0.2">
      <c r="V4687" s="18" t="str">
        <f>IF(U4687&lt;&gt;"",SUMIFS(Data_TABLE[Total Value Sold],Data_TABLE[EOM Date],"="&amp;EOMONTH(Dashboard!$I$7,0),Data_TABLE[Customer],"="&amp;Calc!U4687),"")</f>
        <v/>
      </c>
    </row>
    <row r="4688" spans="22:22" x14ac:dyDescent="0.2">
      <c r="V4688" s="18" t="str">
        <f>IF(U4688&lt;&gt;"",SUMIFS(Data_TABLE[Total Value Sold],Data_TABLE[EOM Date],"="&amp;EOMONTH(Dashboard!$I$7,0),Data_TABLE[Customer],"="&amp;Calc!U4688),"")</f>
        <v/>
      </c>
    </row>
    <row r="4689" spans="22:22" x14ac:dyDescent="0.2">
      <c r="V4689" s="18" t="str">
        <f>IF(U4689&lt;&gt;"",SUMIFS(Data_TABLE[Total Value Sold],Data_TABLE[EOM Date],"="&amp;EOMONTH(Dashboard!$I$7,0),Data_TABLE[Customer],"="&amp;Calc!U4689),"")</f>
        <v/>
      </c>
    </row>
    <row r="4690" spans="22:22" x14ac:dyDescent="0.2">
      <c r="V4690" s="18" t="str">
        <f>IF(U4690&lt;&gt;"",SUMIFS(Data_TABLE[Total Value Sold],Data_TABLE[EOM Date],"="&amp;EOMONTH(Dashboard!$I$7,0),Data_TABLE[Customer],"="&amp;Calc!U4690),"")</f>
        <v/>
      </c>
    </row>
    <row r="4691" spans="22:22" x14ac:dyDescent="0.2">
      <c r="V4691" s="18" t="str">
        <f>IF(U4691&lt;&gt;"",SUMIFS(Data_TABLE[Total Value Sold],Data_TABLE[EOM Date],"="&amp;EOMONTH(Dashboard!$I$7,0),Data_TABLE[Customer],"="&amp;Calc!U4691),"")</f>
        <v/>
      </c>
    </row>
    <row r="4692" spans="22:22" x14ac:dyDescent="0.2">
      <c r="V4692" s="18" t="str">
        <f>IF(U4692&lt;&gt;"",SUMIFS(Data_TABLE[Total Value Sold],Data_TABLE[EOM Date],"="&amp;EOMONTH(Dashboard!$I$7,0),Data_TABLE[Customer],"="&amp;Calc!U4692),"")</f>
        <v/>
      </c>
    </row>
    <row r="4693" spans="22:22" x14ac:dyDescent="0.2">
      <c r="V4693" s="18" t="str">
        <f>IF(U4693&lt;&gt;"",SUMIFS(Data_TABLE[Total Value Sold],Data_TABLE[EOM Date],"="&amp;EOMONTH(Dashboard!$I$7,0),Data_TABLE[Customer],"="&amp;Calc!U4693),"")</f>
        <v/>
      </c>
    </row>
    <row r="4694" spans="22:22" x14ac:dyDescent="0.2">
      <c r="V4694" s="18" t="str">
        <f>IF(U4694&lt;&gt;"",SUMIFS(Data_TABLE[Total Value Sold],Data_TABLE[EOM Date],"="&amp;EOMONTH(Dashboard!$I$7,0),Data_TABLE[Customer],"="&amp;Calc!U4694),"")</f>
        <v/>
      </c>
    </row>
    <row r="4695" spans="22:22" x14ac:dyDescent="0.2">
      <c r="V4695" s="18" t="str">
        <f>IF(U4695&lt;&gt;"",SUMIFS(Data_TABLE[Total Value Sold],Data_TABLE[EOM Date],"="&amp;EOMONTH(Dashboard!$I$7,0),Data_TABLE[Customer],"="&amp;Calc!U4695),"")</f>
        <v/>
      </c>
    </row>
    <row r="4696" spans="22:22" x14ac:dyDescent="0.2">
      <c r="V4696" s="18" t="str">
        <f>IF(U4696&lt;&gt;"",SUMIFS(Data_TABLE[Total Value Sold],Data_TABLE[EOM Date],"="&amp;EOMONTH(Dashboard!$I$7,0),Data_TABLE[Customer],"="&amp;Calc!U4696),"")</f>
        <v/>
      </c>
    </row>
    <row r="4697" spans="22:22" x14ac:dyDescent="0.2">
      <c r="V4697" s="18" t="str">
        <f>IF(U4697&lt;&gt;"",SUMIFS(Data_TABLE[Total Value Sold],Data_TABLE[EOM Date],"="&amp;EOMONTH(Dashboard!$I$7,0),Data_TABLE[Customer],"="&amp;Calc!U4697),"")</f>
        <v/>
      </c>
    </row>
    <row r="4698" spans="22:22" x14ac:dyDescent="0.2">
      <c r="V4698" s="18" t="str">
        <f>IF(U4698&lt;&gt;"",SUMIFS(Data_TABLE[Total Value Sold],Data_TABLE[EOM Date],"="&amp;EOMONTH(Dashboard!$I$7,0),Data_TABLE[Customer],"="&amp;Calc!U4698),"")</f>
        <v/>
      </c>
    </row>
    <row r="4699" spans="22:22" x14ac:dyDescent="0.2">
      <c r="V4699" s="18" t="str">
        <f>IF(U4699&lt;&gt;"",SUMIFS(Data_TABLE[Total Value Sold],Data_TABLE[EOM Date],"="&amp;EOMONTH(Dashboard!$I$7,0),Data_TABLE[Customer],"="&amp;Calc!U4699),"")</f>
        <v/>
      </c>
    </row>
    <row r="4700" spans="22:22" x14ac:dyDescent="0.2">
      <c r="V4700" s="18" t="str">
        <f>IF(U4700&lt;&gt;"",SUMIFS(Data_TABLE[Total Value Sold],Data_TABLE[EOM Date],"="&amp;EOMONTH(Dashboard!$I$7,0),Data_TABLE[Customer],"="&amp;Calc!U4700),"")</f>
        <v/>
      </c>
    </row>
    <row r="4701" spans="22:22" x14ac:dyDescent="0.2">
      <c r="V4701" s="18" t="str">
        <f>IF(U4701&lt;&gt;"",SUMIFS(Data_TABLE[Total Value Sold],Data_TABLE[EOM Date],"="&amp;EOMONTH(Dashboard!$I$7,0),Data_TABLE[Customer],"="&amp;Calc!U4701),"")</f>
        <v/>
      </c>
    </row>
    <row r="4702" spans="22:22" x14ac:dyDescent="0.2">
      <c r="V4702" s="18" t="str">
        <f>IF(U4702&lt;&gt;"",SUMIFS(Data_TABLE[Total Value Sold],Data_TABLE[EOM Date],"="&amp;EOMONTH(Dashboard!$I$7,0),Data_TABLE[Customer],"="&amp;Calc!U4702),"")</f>
        <v/>
      </c>
    </row>
    <row r="4703" spans="22:22" x14ac:dyDescent="0.2">
      <c r="V4703" s="18" t="str">
        <f>IF(U4703&lt;&gt;"",SUMIFS(Data_TABLE[Total Value Sold],Data_TABLE[EOM Date],"="&amp;EOMONTH(Dashboard!$I$7,0),Data_TABLE[Customer],"="&amp;Calc!U4703),"")</f>
        <v/>
      </c>
    </row>
    <row r="4704" spans="22:22" x14ac:dyDescent="0.2">
      <c r="V4704" s="18" t="str">
        <f>IF(U4704&lt;&gt;"",SUMIFS(Data_TABLE[Total Value Sold],Data_TABLE[EOM Date],"="&amp;EOMONTH(Dashboard!$I$7,0),Data_TABLE[Customer],"="&amp;Calc!U4704),"")</f>
        <v/>
      </c>
    </row>
    <row r="4705" spans="22:22" x14ac:dyDescent="0.2">
      <c r="V4705" s="18" t="str">
        <f>IF(U4705&lt;&gt;"",SUMIFS(Data_TABLE[Total Value Sold],Data_TABLE[EOM Date],"="&amp;EOMONTH(Dashboard!$I$7,0),Data_TABLE[Customer],"="&amp;Calc!U4705),"")</f>
        <v/>
      </c>
    </row>
    <row r="4706" spans="22:22" x14ac:dyDescent="0.2">
      <c r="V4706" s="18" t="str">
        <f>IF(U4706&lt;&gt;"",SUMIFS(Data_TABLE[Total Value Sold],Data_TABLE[EOM Date],"="&amp;EOMONTH(Dashboard!$I$7,0),Data_TABLE[Customer],"="&amp;Calc!U4706),"")</f>
        <v/>
      </c>
    </row>
    <row r="4707" spans="22:22" x14ac:dyDescent="0.2">
      <c r="V4707" s="18" t="str">
        <f>IF(U4707&lt;&gt;"",SUMIFS(Data_TABLE[Total Value Sold],Data_TABLE[EOM Date],"="&amp;EOMONTH(Dashboard!$I$7,0),Data_TABLE[Customer],"="&amp;Calc!U4707),"")</f>
        <v/>
      </c>
    </row>
    <row r="4708" spans="22:22" x14ac:dyDescent="0.2">
      <c r="V4708" s="18" t="str">
        <f>IF(U4708&lt;&gt;"",SUMIFS(Data_TABLE[Total Value Sold],Data_TABLE[EOM Date],"="&amp;EOMONTH(Dashboard!$I$7,0),Data_TABLE[Customer],"="&amp;Calc!U4708),"")</f>
        <v/>
      </c>
    </row>
    <row r="4709" spans="22:22" x14ac:dyDescent="0.2">
      <c r="V4709" s="18" t="str">
        <f>IF(U4709&lt;&gt;"",SUMIFS(Data_TABLE[Total Value Sold],Data_TABLE[EOM Date],"="&amp;EOMONTH(Dashboard!$I$7,0),Data_TABLE[Customer],"="&amp;Calc!U4709),"")</f>
        <v/>
      </c>
    </row>
    <row r="4710" spans="22:22" x14ac:dyDescent="0.2">
      <c r="V4710" s="18" t="str">
        <f>IF(U4710&lt;&gt;"",SUMIFS(Data_TABLE[Total Value Sold],Data_TABLE[EOM Date],"="&amp;EOMONTH(Dashboard!$I$7,0),Data_TABLE[Customer],"="&amp;Calc!U4710),"")</f>
        <v/>
      </c>
    </row>
    <row r="4711" spans="22:22" x14ac:dyDescent="0.2">
      <c r="V4711" s="18" t="str">
        <f>IF(U4711&lt;&gt;"",SUMIFS(Data_TABLE[Total Value Sold],Data_TABLE[EOM Date],"="&amp;EOMONTH(Dashboard!$I$7,0),Data_TABLE[Customer],"="&amp;Calc!U4711),"")</f>
        <v/>
      </c>
    </row>
    <row r="4712" spans="22:22" x14ac:dyDescent="0.2">
      <c r="V4712" s="18" t="str">
        <f>IF(U4712&lt;&gt;"",SUMIFS(Data_TABLE[Total Value Sold],Data_TABLE[EOM Date],"="&amp;EOMONTH(Dashboard!$I$7,0),Data_TABLE[Customer],"="&amp;Calc!U4712),"")</f>
        <v/>
      </c>
    </row>
    <row r="4713" spans="22:22" x14ac:dyDescent="0.2">
      <c r="V4713" s="18" t="str">
        <f>IF(U4713&lt;&gt;"",SUMIFS(Data_TABLE[Total Value Sold],Data_TABLE[EOM Date],"="&amp;EOMONTH(Dashboard!$I$7,0),Data_TABLE[Customer],"="&amp;Calc!U4713),"")</f>
        <v/>
      </c>
    </row>
    <row r="4714" spans="22:22" x14ac:dyDescent="0.2">
      <c r="V4714" s="18" t="str">
        <f>IF(U4714&lt;&gt;"",SUMIFS(Data_TABLE[Total Value Sold],Data_TABLE[EOM Date],"="&amp;EOMONTH(Dashboard!$I$7,0),Data_TABLE[Customer],"="&amp;Calc!U4714),"")</f>
        <v/>
      </c>
    </row>
    <row r="4715" spans="22:22" x14ac:dyDescent="0.2">
      <c r="V4715" s="18" t="str">
        <f>IF(U4715&lt;&gt;"",SUMIFS(Data_TABLE[Total Value Sold],Data_TABLE[EOM Date],"="&amp;EOMONTH(Dashboard!$I$7,0),Data_TABLE[Customer],"="&amp;Calc!U4715),"")</f>
        <v/>
      </c>
    </row>
    <row r="4716" spans="22:22" x14ac:dyDescent="0.2">
      <c r="V4716" s="18" t="str">
        <f>IF(U4716&lt;&gt;"",SUMIFS(Data_TABLE[Total Value Sold],Data_TABLE[EOM Date],"="&amp;EOMONTH(Dashboard!$I$7,0),Data_TABLE[Customer],"="&amp;Calc!U4716),"")</f>
        <v/>
      </c>
    </row>
    <row r="4717" spans="22:22" x14ac:dyDescent="0.2">
      <c r="V4717" s="18" t="str">
        <f>IF(U4717&lt;&gt;"",SUMIFS(Data_TABLE[Total Value Sold],Data_TABLE[EOM Date],"="&amp;EOMONTH(Dashboard!$I$7,0),Data_TABLE[Customer],"="&amp;Calc!U4717),"")</f>
        <v/>
      </c>
    </row>
    <row r="4718" spans="22:22" x14ac:dyDescent="0.2">
      <c r="V4718" s="18" t="str">
        <f>IF(U4718&lt;&gt;"",SUMIFS(Data_TABLE[Total Value Sold],Data_TABLE[EOM Date],"="&amp;EOMONTH(Dashboard!$I$7,0),Data_TABLE[Customer],"="&amp;Calc!U4718),"")</f>
        <v/>
      </c>
    </row>
    <row r="4719" spans="22:22" x14ac:dyDescent="0.2">
      <c r="V4719" s="18" t="str">
        <f>IF(U4719&lt;&gt;"",SUMIFS(Data_TABLE[Total Value Sold],Data_TABLE[EOM Date],"="&amp;EOMONTH(Dashboard!$I$7,0),Data_TABLE[Customer],"="&amp;Calc!U4719),"")</f>
        <v/>
      </c>
    </row>
    <row r="4720" spans="22:22" x14ac:dyDescent="0.2">
      <c r="V4720" s="18" t="str">
        <f>IF(U4720&lt;&gt;"",SUMIFS(Data_TABLE[Total Value Sold],Data_TABLE[EOM Date],"="&amp;EOMONTH(Dashboard!$I$7,0),Data_TABLE[Customer],"="&amp;Calc!U4720),"")</f>
        <v/>
      </c>
    </row>
    <row r="4721" spans="22:22" x14ac:dyDescent="0.2">
      <c r="V4721" s="18" t="str">
        <f>IF(U4721&lt;&gt;"",SUMIFS(Data_TABLE[Total Value Sold],Data_TABLE[EOM Date],"="&amp;EOMONTH(Dashboard!$I$7,0),Data_TABLE[Customer],"="&amp;Calc!U4721),"")</f>
        <v/>
      </c>
    </row>
    <row r="4722" spans="22:22" x14ac:dyDescent="0.2">
      <c r="V4722" s="18" t="str">
        <f>IF(U4722&lt;&gt;"",SUMIFS(Data_TABLE[Total Value Sold],Data_TABLE[EOM Date],"="&amp;EOMONTH(Dashboard!$I$7,0),Data_TABLE[Customer],"="&amp;Calc!U4722),"")</f>
        <v/>
      </c>
    </row>
    <row r="4723" spans="22:22" x14ac:dyDescent="0.2">
      <c r="V4723" s="18" t="str">
        <f>IF(U4723&lt;&gt;"",SUMIFS(Data_TABLE[Total Value Sold],Data_TABLE[EOM Date],"="&amp;EOMONTH(Dashboard!$I$7,0),Data_TABLE[Customer],"="&amp;Calc!U4723),"")</f>
        <v/>
      </c>
    </row>
    <row r="4724" spans="22:22" x14ac:dyDescent="0.2">
      <c r="V4724" s="18" t="str">
        <f>IF(U4724&lt;&gt;"",SUMIFS(Data_TABLE[Total Value Sold],Data_TABLE[EOM Date],"="&amp;EOMONTH(Dashboard!$I$7,0),Data_TABLE[Customer],"="&amp;Calc!U4724),"")</f>
        <v/>
      </c>
    </row>
    <row r="4725" spans="22:22" x14ac:dyDescent="0.2">
      <c r="V4725" s="18" t="str">
        <f>IF(U4725&lt;&gt;"",SUMIFS(Data_TABLE[Total Value Sold],Data_TABLE[EOM Date],"="&amp;EOMONTH(Dashboard!$I$7,0),Data_TABLE[Customer],"="&amp;Calc!U4725),"")</f>
        <v/>
      </c>
    </row>
    <row r="4726" spans="22:22" x14ac:dyDescent="0.2">
      <c r="V4726" s="18" t="str">
        <f>IF(U4726&lt;&gt;"",SUMIFS(Data_TABLE[Total Value Sold],Data_TABLE[EOM Date],"="&amp;EOMONTH(Dashboard!$I$7,0),Data_TABLE[Customer],"="&amp;Calc!U4726),"")</f>
        <v/>
      </c>
    </row>
    <row r="4727" spans="22:22" x14ac:dyDescent="0.2">
      <c r="V4727" s="18" t="str">
        <f>IF(U4727&lt;&gt;"",SUMIFS(Data_TABLE[Total Value Sold],Data_TABLE[EOM Date],"="&amp;EOMONTH(Dashboard!$I$7,0),Data_TABLE[Customer],"="&amp;Calc!U4727),"")</f>
        <v/>
      </c>
    </row>
    <row r="4728" spans="22:22" x14ac:dyDescent="0.2">
      <c r="V4728" s="18" t="str">
        <f>IF(U4728&lt;&gt;"",SUMIFS(Data_TABLE[Total Value Sold],Data_TABLE[EOM Date],"="&amp;EOMONTH(Dashboard!$I$7,0),Data_TABLE[Customer],"="&amp;Calc!U4728),"")</f>
        <v/>
      </c>
    </row>
    <row r="4729" spans="22:22" x14ac:dyDescent="0.2">
      <c r="V4729" s="18" t="str">
        <f>IF(U4729&lt;&gt;"",SUMIFS(Data_TABLE[Total Value Sold],Data_TABLE[EOM Date],"="&amp;EOMONTH(Dashboard!$I$7,0),Data_TABLE[Customer],"="&amp;Calc!U4729),"")</f>
        <v/>
      </c>
    </row>
    <row r="4730" spans="22:22" x14ac:dyDescent="0.2">
      <c r="V4730" s="18" t="str">
        <f>IF(U4730&lt;&gt;"",SUMIFS(Data_TABLE[Total Value Sold],Data_TABLE[EOM Date],"="&amp;EOMONTH(Dashboard!$I$7,0),Data_TABLE[Customer],"="&amp;Calc!U4730),"")</f>
        <v/>
      </c>
    </row>
    <row r="4731" spans="22:22" x14ac:dyDescent="0.2">
      <c r="V4731" s="18" t="str">
        <f>IF(U4731&lt;&gt;"",SUMIFS(Data_TABLE[Total Value Sold],Data_TABLE[EOM Date],"="&amp;EOMONTH(Dashboard!$I$7,0),Data_TABLE[Customer],"="&amp;Calc!U4731),"")</f>
        <v/>
      </c>
    </row>
    <row r="4732" spans="22:22" x14ac:dyDescent="0.2">
      <c r="V4732" s="18" t="str">
        <f>IF(U4732&lt;&gt;"",SUMIFS(Data_TABLE[Total Value Sold],Data_TABLE[EOM Date],"="&amp;EOMONTH(Dashboard!$I$7,0),Data_TABLE[Customer],"="&amp;Calc!U4732),"")</f>
        <v/>
      </c>
    </row>
    <row r="4733" spans="22:22" x14ac:dyDescent="0.2">
      <c r="V4733" s="18" t="str">
        <f>IF(U4733&lt;&gt;"",SUMIFS(Data_TABLE[Total Value Sold],Data_TABLE[EOM Date],"="&amp;EOMONTH(Dashboard!$I$7,0),Data_TABLE[Customer],"="&amp;Calc!U4733),"")</f>
        <v/>
      </c>
    </row>
    <row r="4734" spans="22:22" x14ac:dyDescent="0.2">
      <c r="V4734" s="18" t="str">
        <f>IF(U4734&lt;&gt;"",SUMIFS(Data_TABLE[Total Value Sold],Data_TABLE[EOM Date],"="&amp;EOMONTH(Dashboard!$I$7,0),Data_TABLE[Customer],"="&amp;Calc!U4734),"")</f>
        <v/>
      </c>
    </row>
    <row r="4735" spans="22:22" x14ac:dyDescent="0.2">
      <c r="V4735" s="18" t="str">
        <f>IF(U4735&lt;&gt;"",SUMIFS(Data_TABLE[Total Value Sold],Data_TABLE[EOM Date],"="&amp;EOMONTH(Dashboard!$I$7,0),Data_TABLE[Customer],"="&amp;Calc!U4735),"")</f>
        <v/>
      </c>
    </row>
    <row r="4736" spans="22:22" x14ac:dyDescent="0.2">
      <c r="V4736" s="18" t="str">
        <f>IF(U4736&lt;&gt;"",SUMIFS(Data_TABLE[Total Value Sold],Data_TABLE[EOM Date],"="&amp;EOMONTH(Dashboard!$I$7,0),Data_TABLE[Customer],"="&amp;Calc!U4736),"")</f>
        <v/>
      </c>
    </row>
    <row r="4737" spans="22:22" x14ac:dyDescent="0.2">
      <c r="V4737" s="18" t="str">
        <f>IF(U4737&lt;&gt;"",SUMIFS(Data_TABLE[Total Value Sold],Data_TABLE[EOM Date],"="&amp;EOMONTH(Dashboard!$I$7,0),Data_TABLE[Customer],"="&amp;Calc!U4737),"")</f>
        <v/>
      </c>
    </row>
    <row r="4738" spans="22:22" x14ac:dyDescent="0.2">
      <c r="V4738" s="18" t="str">
        <f>IF(U4738&lt;&gt;"",SUMIFS(Data_TABLE[Total Value Sold],Data_TABLE[EOM Date],"="&amp;EOMONTH(Dashboard!$I$7,0),Data_TABLE[Customer],"="&amp;Calc!U4738),"")</f>
        <v/>
      </c>
    </row>
    <row r="4739" spans="22:22" x14ac:dyDescent="0.2">
      <c r="V4739" s="18" t="str">
        <f>IF(U4739&lt;&gt;"",SUMIFS(Data_TABLE[Total Value Sold],Data_TABLE[EOM Date],"="&amp;EOMONTH(Dashboard!$I$7,0),Data_TABLE[Customer],"="&amp;Calc!U4739),"")</f>
        <v/>
      </c>
    </row>
    <row r="4740" spans="22:22" x14ac:dyDescent="0.2">
      <c r="V4740" s="18" t="str">
        <f>IF(U4740&lt;&gt;"",SUMIFS(Data_TABLE[Total Value Sold],Data_TABLE[EOM Date],"="&amp;EOMONTH(Dashboard!$I$7,0),Data_TABLE[Customer],"="&amp;Calc!U4740),"")</f>
        <v/>
      </c>
    </row>
    <row r="4741" spans="22:22" x14ac:dyDescent="0.2">
      <c r="V4741" s="18" t="str">
        <f>IF(U4741&lt;&gt;"",SUMIFS(Data_TABLE[Total Value Sold],Data_TABLE[EOM Date],"="&amp;EOMONTH(Dashboard!$I$7,0),Data_TABLE[Customer],"="&amp;Calc!U4741),"")</f>
        <v/>
      </c>
    </row>
    <row r="4742" spans="22:22" x14ac:dyDescent="0.2">
      <c r="V4742" s="18" t="str">
        <f>IF(U4742&lt;&gt;"",SUMIFS(Data_TABLE[Total Value Sold],Data_TABLE[EOM Date],"="&amp;EOMONTH(Dashboard!$I$7,0),Data_TABLE[Customer],"="&amp;Calc!U4742),"")</f>
        <v/>
      </c>
    </row>
    <row r="4743" spans="22:22" x14ac:dyDescent="0.2">
      <c r="V4743" s="18" t="str">
        <f>IF(U4743&lt;&gt;"",SUMIFS(Data_TABLE[Total Value Sold],Data_TABLE[EOM Date],"="&amp;EOMONTH(Dashboard!$I$7,0),Data_TABLE[Customer],"="&amp;Calc!U4743),"")</f>
        <v/>
      </c>
    </row>
    <row r="4744" spans="22:22" x14ac:dyDescent="0.2">
      <c r="V4744" s="18" t="str">
        <f>IF(U4744&lt;&gt;"",SUMIFS(Data_TABLE[Total Value Sold],Data_TABLE[EOM Date],"="&amp;EOMONTH(Dashboard!$I$7,0),Data_TABLE[Customer],"="&amp;Calc!U4744),"")</f>
        <v/>
      </c>
    </row>
    <row r="4745" spans="22:22" x14ac:dyDescent="0.2">
      <c r="V4745" s="18" t="str">
        <f>IF(U4745&lt;&gt;"",SUMIFS(Data_TABLE[Total Value Sold],Data_TABLE[EOM Date],"="&amp;EOMONTH(Dashboard!$I$7,0),Data_TABLE[Customer],"="&amp;Calc!U4745),"")</f>
        <v/>
      </c>
    </row>
    <row r="4746" spans="22:22" x14ac:dyDescent="0.2">
      <c r="V4746" s="18" t="str">
        <f>IF(U4746&lt;&gt;"",SUMIFS(Data_TABLE[Total Value Sold],Data_TABLE[EOM Date],"="&amp;EOMONTH(Dashboard!$I$7,0),Data_TABLE[Customer],"="&amp;Calc!U4746),"")</f>
        <v/>
      </c>
    </row>
    <row r="4747" spans="22:22" x14ac:dyDescent="0.2">
      <c r="V4747" s="18" t="str">
        <f>IF(U4747&lt;&gt;"",SUMIFS(Data_TABLE[Total Value Sold],Data_TABLE[EOM Date],"="&amp;EOMONTH(Dashboard!$I$7,0),Data_TABLE[Customer],"="&amp;Calc!U4747),"")</f>
        <v/>
      </c>
    </row>
    <row r="4748" spans="22:22" x14ac:dyDescent="0.2">
      <c r="V4748" s="18" t="str">
        <f>IF(U4748&lt;&gt;"",SUMIFS(Data_TABLE[Total Value Sold],Data_TABLE[EOM Date],"="&amp;EOMONTH(Dashboard!$I$7,0),Data_TABLE[Customer],"="&amp;Calc!U4748),"")</f>
        <v/>
      </c>
    </row>
    <row r="4749" spans="22:22" x14ac:dyDescent="0.2">
      <c r="V4749" s="18" t="str">
        <f>IF(U4749&lt;&gt;"",SUMIFS(Data_TABLE[Total Value Sold],Data_TABLE[EOM Date],"="&amp;EOMONTH(Dashboard!$I$7,0),Data_TABLE[Customer],"="&amp;Calc!U4749),"")</f>
        <v/>
      </c>
    </row>
    <row r="4750" spans="22:22" x14ac:dyDescent="0.2">
      <c r="V4750" s="18" t="str">
        <f>IF(U4750&lt;&gt;"",SUMIFS(Data_TABLE[Total Value Sold],Data_TABLE[EOM Date],"="&amp;EOMONTH(Dashboard!$I$7,0),Data_TABLE[Customer],"="&amp;Calc!U4750),"")</f>
        <v/>
      </c>
    </row>
    <row r="4751" spans="22:22" x14ac:dyDescent="0.2">
      <c r="V4751" s="18" t="str">
        <f>IF(U4751&lt;&gt;"",SUMIFS(Data_TABLE[Total Value Sold],Data_TABLE[EOM Date],"="&amp;EOMONTH(Dashboard!$I$7,0),Data_TABLE[Customer],"="&amp;Calc!U4751),"")</f>
        <v/>
      </c>
    </row>
    <row r="4752" spans="22:22" x14ac:dyDescent="0.2">
      <c r="V4752" s="18" t="str">
        <f>IF(U4752&lt;&gt;"",SUMIFS(Data_TABLE[Total Value Sold],Data_TABLE[EOM Date],"="&amp;EOMONTH(Dashboard!$I$7,0),Data_TABLE[Customer],"="&amp;Calc!U4752),"")</f>
        <v/>
      </c>
    </row>
    <row r="4753" spans="22:22" x14ac:dyDescent="0.2">
      <c r="V4753" s="18" t="str">
        <f>IF(U4753&lt;&gt;"",SUMIFS(Data_TABLE[Total Value Sold],Data_TABLE[EOM Date],"="&amp;EOMONTH(Dashboard!$I$7,0),Data_TABLE[Customer],"="&amp;Calc!U4753),"")</f>
        <v/>
      </c>
    </row>
    <row r="4754" spans="22:22" x14ac:dyDescent="0.2">
      <c r="V4754" s="18" t="str">
        <f>IF(U4754&lt;&gt;"",SUMIFS(Data_TABLE[Total Value Sold],Data_TABLE[EOM Date],"="&amp;EOMONTH(Dashboard!$I$7,0),Data_TABLE[Customer],"="&amp;Calc!U4754),"")</f>
        <v/>
      </c>
    </row>
    <row r="4755" spans="22:22" x14ac:dyDescent="0.2">
      <c r="V4755" s="18" t="str">
        <f>IF(U4755&lt;&gt;"",SUMIFS(Data_TABLE[Total Value Sold],Data_TABLE[EOM Date],"="&amp;EOMONTH(Dashboard!$I$7,0),Data_TABLE[Customer],"="&amp;Calc!U4755),"")</f>
        <v/>
      </c>
    </row>
    <row r="4756" spans="22:22" x14ac:dyDescent="0.2">
      <c r="V4756" s="18" t="str">
        <f>IF(U4756&lt;&gt;"",SUMIFS(Data_TABLE[Total Value Sold],Data_TABLE[EOM Date],"="&amp;EOMONTH(Dashboard!$I$7,0),Data_TABLE[Customer],"="&amp;Calc!U4756),"")</f>
        <v/>
      </c>
    </row>
    <row r="4757" spans="22:22" x14ac:dyDescent="0.2">
      <c r="V4757" s="18" t="str">
        <f>IF(U4757&lt;&gt;"",SUMIFS(Data_TABLE[Total Value Sold],Data_TABLE[EOM Date],"="&amp;EOMONTH(Dashboard!$I$7,0),Data_TABLE[Customer],"="&amp;Calc!U4757),"")</f>
        <v/>
      </c>
    </row>
    <row r="4758" spans="22:22" x14ac:dyDescent="0.2">
      <c r="V4758" s="18" t="str">
        <f>IF(U4758&lt;&gt;"",SUMIFS(Data_TABLE[Total Value Sold],Data_TABLE[EOM Date],"="&amp;EOMONTH(Dashboard!$I$7,0),Data_TABLE[Customer],"="&amp;Calc!U4758),"")</f>
        <v/>
      </c>
    </row>
    <row r="4759" spans="22:22" x14ac:dyDescent="0.2">
      <c r="V4759" s="18" t="str">
        <f>IF(U4759&lt;&gt;"",SUMIFS(Data_TABLE[Total Value Sold],Data_TABLE[EOM Date],"="&amp;EOMONTH(Dashboard!$I$7,0),Data_TABLE[Customer],"="&amp;Calc!U4759),"")</f>
        <v/>
      </c>
    </row>
    <row r="4760" spans="22:22" x14ac:dyDescent="0.2">
      <c r="V4760" s="18" t="str">
        <f>IF(U4760&lt;&gt;"",SUMIFS(Data_TABLE[Total Value Sold],Data_TABLE[EOM Date],"="&amp;EOMONTH(Dashboard!$I$7,0),Data_TABLE[Customer],"="&amp;Calc!U4760),"")</f>
        <v/>
      </c>
    </row>
    <row r="4761" spans="22:22" x14ac:dyDescent="0.2">
      <c r="V4761" s="18" t="str">
        <f>IF(U4761&lt;&gt;"",SUMIFS(Data_TABLE[Total Value Sold],Data_TABLE[EOM Date],"="&amp;EOMONTH(Dashboard!$I$7,0),Data_TABLE[Customer],"="&amp;Calc!U4761),"")</f>
        <v/>
      </c>
    </row>
    <row r="4762" spans="22:22" x14ac:dyDescent="0.2">
      <c r="V4762" s="18" t="str">
        <f>IF(U4762&lt;&gt;"",SUMIFS(Data_TABLE[Total Value Sold],Data_TABLE[EOM Date],"="&amp;EOMONTH(Dashboard!$I$7,0),Data_TABLE[Customer],"="&amp;Calc!U4762),"")</f>
        <v/>
      </c>
    </row>
    <row r="4763" spans="22:22" x14ac:dyDescent="0.2">
      <c r="V4763" s="18" t="str">
        <f>IF(U4763&lt;&gt;"",SUMIFS(Data_TABLE[Total Value Sold],Data_TABLE[EOM Date],"="&amp;EOMONTH(Dashboard!$I$7,0),Data_TABLE[Customer],"="&amp;Calc!U4763),"")</f>
        <v/>
      </c>
    </row>
    <row r="4764" spans="22:22" x14ac:dyDescent="0.2">
      <c r="V4764" s="18" t="str">
        <f>IF(U4764&lt;&gt;"",SUMIFS(Data_TABLE[Total Value Sold],Data_TABLE[EOM Date],"="&amp;EOMONTH(Dashboard!$I$7,0),Data_TABLE[Customer],"="&amp;Calc!U4764),"")</f>
        <v/>
      </c>
    </row>
    <row r="4765" spans="22:22" x14ac:dyDescent="0.2">
      <c r="V4765" s="18" t="str">
        <f>IF(U4765&lt;&gt;"",SUMIFS(Data_TABLE[Total Value Sold],Data_TABLE[EOM Date],"="&amp;EOMONTH(Dashboard!$I$7,0),Data_TABLE[Customer],"="&amp;Calc!U4765),"")</f>
        <v/>
      </c>
    </row>
    <row r="4766" spans="22:22" x14ac:dyDescent="0.2">
      <c r="V4766" s="18" t="str">
        <f>IF(U4766&lt;&gt;"",SUMIFS(Data_TABLE[Total Value Sold],Data_TABLE[EOM Date],"="&amp;EOMONTH(Dashboard!$I$7,0),Data_TABLE[Customer],"="&amp;Calc!U4766),"")</f>
        <v/>
      </c>
    </row>
    <row r="4767" spans="22:22" x14ac:dyDescent="0.2">
      <c r="V4767" s="18" t="str">
        <f>IF(U4767&lt;&gt;"",SUMIFS(Data_TABLE[Total Value Sold],Data_TABLE[EOM Date],"="&amp;EOMONTH(Dashboard!$I$7,0),Data_TABLE[Customer],"="&amp;Calc!U4767),"")</f>
        <v/>
      </c>
    </row>
    <row r="4768" spans="22:22" x14ac:dyDescent="0.2">
      <c r="V4768" s="18" t="str">
        <f>IF(U4768&lt;&gt;"",SUMIFS(Data_TABLE[Total Value Sold],Data_TABLE[EOM Date],"="&amp;EOMONTH(Dashboard!$I$7,0),Data_TABLE[Customer],"="&amp;Calc!U4768),"")</f>
        <v/>
      </c>
    </row>
    <row r="4769" spans="22:22" x14ac:dyDescent="0.2">
      <c r="V4769" s="18" t="str">
        <f>IF(U4769&lt;&gt;"",SUMIFS(Data_TABLE[Total Value Sold],Data_TABLE[EOM Date],"="&amp;EOMONTH(Dashboard!$I$7,0),Data_TABLE[Customer],"="&amp;Calc!U4769),"")</f>
        <v/>
      </c>
    </row>
    <row r="4770" spans="22:22" x14ac:dyDescent="0.2">
      <c r="V4770" s="18" t="str">
        <f>IF(U4770&lt;&gt;"",SUMIFS(Data_TABLE[Total Value Sold],Data_TABLE[EOM Date],"="&amp;EOMONTH(Dashboard!$I$7,0),Data_TABLE[Customer],"="&amp;Calc!U4770),"")</f>
        <v/>
      </c>
    </row>
    <row r="4771" spans="22:22" x14ac:dyDescent="0.2">
      <c r="V4771" s="18" t="str">
        <f>IF(U4771&lt;&gt;"",SUMIFS(Data_TABLE[Total Value Sold],Data_TABLE[EOM Date],"="&amp;EOMONTH(Dashboard!$I$7,0),Data_TABLE[Customer],"="&amp;Calc!U4771),"")</f>
        <v/>
      </c>
    </row>
    <row r="4772" spans="22:22" x14ac:dyDescent="0.2">
      <c r="V4772" s="18" t="str">
        <f>IF(U4772&lt;&gt;"",SUMIFS(Data_TABLE[Total Value Sold],Data_TABLE[EOM Date],"="&amp;EOMONTH(Dashboard!$I$7,0),Data_TABLE[Customer],"="&amp;Calc!U4772),"")</f>
        <v/>
      </c>
    </row>
    <row r="4773" spans="22:22" x14ac:dyDescent="0.2">
      <c r="V4773" s="18" t="str">
        <f>IF(U4773&lt;&gt;"",SUMIFS(Data_TABLE[Total Value Sold],Data_TABLE[EOM Date],"="&amp;EOMONTH(Dashboard!$I$7,0),Data_TABLE[Customer],"="&amp;Calc!U4773),"")</f>
        <v/>
      </c>
    </row>
    <row r="4774" spans="22:22" x14ac:dyDescent="0.2">
      <c r="V4774" s="18" t="str">
        <f>IF(U4774&lt;&gt;"",SUMIFS(Data_TABLE[Total Value Sold],Data_TABLE[EOM Date],"="&amp;EOMONTH(Dashboard!$I$7,0),Data_TABLE[Customer],"="&amp;Calc!U4774),"")</f>
        <v/>
      </c>
    </row>
    <row r="4775" spans="22:22" x14ac:dyDescent="0.2">
      <c r="V4775" s="18" t="str">
        <f>IF(U4775&lt;&gt;"",SUMIFS(Data_TABLE[Total Value Sold],Data_TABLE[EOM Date],"="&amp;EOMONTH(Dashboard!$I$7,0),Data_TABLE[Customer],"="&amp;Calc!U4775),"")</f>
        <v/>
      </c>
    </row>
    <row r="4776" spans="22:22" x14ac:dyDescent="0.2">
      <c r="V4776" s="18" t="str">
        <f>IF(U4776&lt;&gt;"",SUMIFS(Data_TABLE[Total Value Sold],Data_TABLE[EOM Date],"="&amp;EOMONTH(Dashboard!$I$7,0),Data_TABLE[Customer],"="&amp;Calc!U4776),"")</f>
        <v/>
      </c>
    </row>
    <row r="4777" spans="22:22" x14ac:dyDescent="0.2">
      <c r="V4777" s="18" t="str">
        <f>IF(U4777&lt;&gt;"",SUMIFS(Data_TABLE[Total Value Sold],Data_TABLE[EOM Date],"="&amp;EOMONTH(Dashboard!$I$7,0),Data_TABLE[Customer],"="&amp;Calc!U4777),"")</f>
        <v/>
      </c>
    </row>
    <row r="4778" spans="22:22" x14ac:dyDescent="0.2">
      <c r="V4778" s="18" t="str">
        <f>IF(U4778&lt;&gt;"",SUMIFS(Data_TABLE[Total Value Sold],Data_TABLE[EOM Date],"="&amp;EOMONTH(Dashboard!$I$7,0),Data_TABLE[Customer],"="&amp;Calc!U4778),"")</f>
        <v/>
      </c>
    </row>
    <row r="4779" spans="22:22" x14ac:dyDescent="0.2">
      <c r="V4779" s="18" t="str">
        <f>IF(U4779&lt;&gt;"",SUMIFS(Data_TABLE[Total Value Sold],Data_TABLE[EOM Date],"="&amp;EOMONTH(Dashboard!$I$7,0),Data_TABLE[Customer],"="&amp;Calc!U4779),"")</f>
        <v/>
      </c>
    </row>
    <row r="4780" spans="22:22" x14ac:dyDescent="0.2">
      <c r="V4780" s="18" t="str">
        <f>IF(U4780&lt;&gt;"",SUMIFS(Data_TABLE[Total Value Sold],Data_TABLE[EOM Date],"="&amp;EOMONTH(Dashboard!$I$7,0),Data_TABLE[Customer],"="&amp;Calc!U4780),"")</f>
        <v/>
      </c>
    </row>
    <row r="4781" spans="22:22" x14ac:dyDescent="0.2">
      <c r="V4781" s="18" t="str">
        <f>IF(U4781&lt;&gt;"",SUMIFS(Data_TABLE[Total Value Sold],Data_TABLE[EOM Date],"="&amp;EOMONTH(Dashboard!$I$7,0),Data_TABLE[Customer],"="&amp;Calc!U4781),"")</f>
        <v/>
      </c>
    </row>
    <row r="4782" spans="22:22" x14ac:dyDescent="0.2">
      <c r="V4782" s="18" t="str">
        <f>IF(U4782&lt;&gt;"",SUMIFS(Data_TABLE[Total Value Sold],Data_TABLE[EOM Date],"="&amp;EOMONTH(Dashboard!$I$7,0),Data_TABLE[Customer],"="&amp;Calc!U4782),"")</f>
        <v/>
      </c>
    </row>
    <row r="4783" spans="22:22" x14ac:dyDescent="0.2">
      <c r="V4783" s="18" t="str">
        <f>IF(U4783&lt;&gt;"",SUMIFS(Data_TABLE[Total Value Sold],Data_TABLE[EOM Date],"="&amp;EOMONTH(Dashboard!$I$7,0),Data_TABLE[Customer],"="&amp;Calc!U4783),"")</f>
        <v/>
      </c>
    </row>
    <row r="4784" spans="22:22" x14ac:dyDescent="0.2">
      <c r="V4784" s="18" t="str">
        <f>IF(U4784&lt;&gt;"",SUMIFS(Data_TABLE[Total Value Sold],Data_TABLE[EOM Date],"="&amp;EOMONTH(Dashboard!$I$7,0),Data_TABLE[Customer],"="&amp;Calc!U4784),"")</f>
        <v/>
      </c>
    </row>
    <row r="4785" spans="22:22" x14ac:dyDescent="0.2">
      <c r="V4785" s="18" t="str">
        <f>IF(U4785&lt;&gt;"",SUMIFS(Data_TABLE[Total Value Sold],Data_TABLE[EOM Date],"="&amp;EOMONTH(Dashboard!$I$7,0),Data_TABLE[Customer],"="&amp;Calc!U4785),"")</f>
        <v/>
      </c>
    </row>
    <row r="4786" spans="22:22" x14ac:dyDescent="0.2">
      <c r="V4786" s="18" t="str">
        <f>IF(U4786&lt;&gt;"",SUMIFS(Data_TABLE[Total Value Sold],Data_TABLE[EOM Date],"="&amp;EOMONTH(Dashboard!$I$7,0),Data_TABLE[Customer],"="&amp;Calc!U4786),"")</f>
        <v/>
      </c>
    </row>
    <row r="4787" spans="22:22" x14ac:dyDescent="0.2">
      <c r="V4787" s="18" t="str">
        <f>IF(U4787&lt;&gt;"",SUMIFS(Data_TABLE[Total Value Sold],Data_TABLE[EOM Date],"="&amp;EOMONTH(Dashboard!$I$7,0),Data_TABLE[Customer],"="&amp;Calc!U4787),"")</f>
        <v/>
      </c>
    </row>
    <row r="4788" spans="22:22" x14ac:dyDescent="0.2">
      <c r="V4788" s="18" t="str">
        <f>IF(U4788&lt;&gt;"",SUMIFS(Data_TABLE[Total Value Sold],Data_TABLE[EOM Date],"="&amp;EOMONTH(Dashboard!$I$7,0),Data_TABLE[Customer],"="&amp;Calc!U4788),"")</f>
        <v/>
      </c>
    </row>
    <row r="4789" spans="22:22" x14ac:dyDescent="0.2">
      <c r="V4789" s="18" t="str">
        <f>IF(U4789&lt;&gt;"",SUMIFS(Data_TABLE[Total Value Sold],Data_TABLE[EOM Date],"="&amp;EOMONTH(Dashboard!$I$7,0),Data_TABLE[Customer],"="&amp;Calc!U4789),"")</f>
        <v/>
      </c>
    </row>
    <row r="4790" spans="22:22" x14ac:dyDescent="0.2">
      <c r="V4790" s="18" t="str">
        <f>IF(U4790&lt;&gt;"",SUMIFS(Data_TABLE[Total Value Sold],Data_TABLE[EOM Date],"="&amp;EOMONTH(Dashboard!$I$7,0),Data_TABLE[Customer],"="&amp;Calc!U4790),"")</f>
        <v/>
      </c>
    </row>
    <row r="4791" spans="22:22" x14ac:dyDescent="0.2">
      <c r="V4791" s="18" t="str">
        <f>IF(U4791&lt;&gt;"",SUMIFS(Data_TABLE[Total Value Sold],Data_TABLE[EOM Date],"="&amp;EOMONTH(Dashboard!$I$7,0),Data_TABLE[Customer],"="&amp;Calc!U4791),"")</f>
        <v/>
      </c>
    </row>
    <row r="4792" spans="22:22" x14ac:dyDescent="0.2">
      <c r="V4792" s="18" t="str">
        <f>IF(U4792&lt;&gt;"",SUMIFS(Data_TABLE[Total Value Sold],Data_TABLE[EOM Date],"="&amp;EOMONTH(Dashboard!$I$7,0),Data_TABLE[Customer],"="&amp;Calc!U4792),"")</f>
        <v/>
      </c>
    </row>
    <row r="4793" spans="22:22" x14ac:dyDescent="0.2">
      <c r="V4793" s="18" t="str">
        <f>IF(U4793&lt;&gt;"",SUMIFS(Data_TABLE[Total Value Sold],Data_TABLE[EOM Date],"="&amp;EOMONTH(Dashboard!$I$7,0),Data_TABLE[Customer],"="&amp;Calc!U4793),"")</f>
        <v/>
      </c>
    </row>
    <row r="4794" spans="22:22" x14ac:dyDescent="0.2">
      <c r="V4794" s="18" t="str">
        <f>IF(U4794&lt;&gt;"",SUMIFS(Data_TABLE[Total Value Sold],Data_TABLE[EOM Date],"="&amp;EOMONTH(Dashboard!$I$7,0),Data_TABLE[Customer],"="&amp;Calc!U4794),"")</f>
        <v/>
      </c>
    </row>
    <row r="4795" spans="22:22" x14ac:dyDescent="0.2">
      <c r="V4795" s="18" t="str">
        <f>IF(U4795&lt;&gt;"",SUMIFS(Data_TABLE[Total Value Sold],Data_TABLE[EOM Date],"="&amp;EOMONTH(Dashboard!$I$7,0),Data_TABLE[Customer],"="&amp;Calc!U4795),"")</f>
        <v/>
      </c>
    </row>
    <row r="4796" spans="22:22" x14ac:dyDescent="0.2">
      <c r="V4796" s="18" t="str">
        <f>IF(U4796&lt;&gt;"",SUMIFS(Data_TABLE[Total Value Sold],Data_TABLE[EOM Date],"="&amp;EOMONTH(Dashboard!$I$7,0),Data_TABLE[Customer],"="&amp;Calc!U4796),"")</f>
        <v/>
      </c>
    </row>
    <row r="4797" spans="22:22" x14ac:dyDescent="0.2">
      <c r="V4797" s="18" t="str">
        <f>IF(U4797&lt;&gt;"",SUMIFS(Data_TABLE[Total Value Sold],Data_TABLE[EOM Date],"="&amp;EOMONTH(Dashboard!$I$7,0),Data_TABLE[Customer],"="&amp;Calc!U4797),"")</f>
        <v/>
      </c>
    </row>
    <row r="4798" spans="22:22" x14ac:dyDescent="0.2">
      <c r="V4798" s="18" t="str">
        <f>IF(U4798&lt;&gt;"",SUMIFS(Data_TABLE[Total Value Sold],Data_TABLE[EOM Date],"="&amp;EOMONTH(Dashboard!$I$7,0),Data_TABLE[Customer],"="&amp;Calc!U4798),"")</f>
        <v/>
      </c>
    </row>
    <row r="4799" spans="22:22" x14ac:dyDescent="0.2">
      <c r="V4799" s="18" t="str">
        <f>IF(U4799&lt;&gt;"",SUMIFS(Data_TABLE[Total Value Sold],Data_TABLE[EOM Date],"="&amp;EOMONTH(Dashboard!$I$7,0),Data_TABLE[Customer],"="&amp;Calc!U4799),"")</f>
        <v/>
      </c>
    </row>
    <row r="4800" spans="22:22" x14ac:dyDescent="0.2">
      <c r="V4800" s="18" t="str">
        <f>IF(U4800&lt;&gt;"",SUMIFS(Data_TABLE[Total Value Sold],Data_TABLE[EOM Date],"="&amp;EOMONTH(Dashboard!$I$7,0),Data_TABLE[Customer],"="&amp;Calc!U4800),"")</f>
        <v/>
      </c>
    </row>
    <row r="4801" spans="22:22" x14ac:dyDescent="0.2">
      <c r="V4801" s="18" t="str">
        <f>IF(U4801&lt;&gt;"",SUMIFS(Data_TABLE[Total Value Sold],Data_TABLE[EOM Date],"="&amp;EOMONTH(Dashboard!$I$7,0),Data_TABLE[Customer],"="&amp;Calc!U4801),"")</f>
        <v/>
      </c>
    </row>
    <row r="4802" spans="22:22" x14ac:dyDescent="0.2">
      <c r="V4802" s="18" t="str">
        <f>IF(U4802&lt;&gt;"",SUMIFS(Data_TABLE[Total Value Sold],Data_TABLE[EOM Date],"="&amp;EOMONTH(Dashboard!$I$7,0),Data_TABLE[Customer],"="&amp;Calc!U4802),"")</f>
        <v/>
      </c>
    </row>
    <row r="4803" spans="22:22" x14ac:dyDescent="0.2">
      <c r="V4803" s="18" t="str">
        <f>IF(U4803&lt;&gt;"",SUMIFS(Data_TABLE[Total Value Sold],Data_TABLE[EOM Date],"="&amp;EOMONTH(Dashboard!$I$7,0),Data_TABLE[Customer],"="&amp;Calc!U4803),"")</f>
        <v/>
      </c>
    </row>
    <row r="4804" spans="22:22" x14ac:dyDescent="0.2">
      <c r="V4804" s="18" t="str">
        <f>IF(U4804&lt;&gt;"",SUMIFS(Data_TABLE[Total Value Sold],Data_TABLE[EOM Date],"="&amp;EOMONTH(Dashboard!$I$7,0),Data_TABLE[Customer],"="&amp;Calc!U4804),"")</f>
        <v/>
      </c>
    </row>
    <row r="4805" spans="22:22" x14ac:dyDescent="0.2">
      <c r="V4805" s="18" t="str">
        <f>IF(U4805&lt;&gt;"",SUMIFS(Data_TABLE[Total Value Sold],Data_TABLE[EOM Date],"="&amp;EOMONTH(Dashboard!$I$7,0),Data_TABLE[Customer],"="&amp;Calc!U4805),"")</f>
        <v/>
      </c>
    </row>
    <row r="4806" spans="22:22" x14ac:dyDescent="0.2">
      <c r="V4806" s="18" t="str">
        <f>IF(U4806&lt;&gt;"",SUMIFS(Data_TABLE[Total Value Sold],Data_TABLE[EOM Date],"="&amp;EOMONTH(Dashboard!$I$7,0),Data_TABLE[Customer],"="&amp;Calc!U4806),"")</f>
        <v/>
      </c>
    </row>
    <row r="4807" spans="22:22" x14ac:dyDescent="0.2">
      <c r="V4807" s="18" t="str">
        <f>IF(U4807&lt;&gt;"",SUMIFS(Data_TABLE[Total Value Sold],Data_TABLE[EOM Date],"="&amp;EOMONTH(Dashboard!$I$7,0),Data_TABLE[Customer],"="&amp;Calc!U4807),"")</f>
        <v/>
      </c>
    </row>
    <row r="4808" spans="22:22" x14ac:dyDescent="0.2">
      <c r="V4808" s="18" t="str">
        <f>IF(U4808&lt;&gt;"",SUMIFS(Data_TABLE[Total Value Sold],Data_TABLE[EOM Date],"="&amp;EOMONTH(Dashboard!$I$7,0),Data_TABLE[Customer],"="&amp;Calc!U4808),"")</f>
        <v/>
      </c>
    </row>
    <row r="4809" spans="22:22" x14ac:dyDescent="0.2">
      <c r="V4809" s="18" t="str">
        <f>IF(U4809&lt;&gt;"",SUMIFS(Data_TABLE[Total Value Sold],Data_TABLE[EOM Date],"="&amp;EOMONTH(Dashboard!$I$7,0),Data_TABLE[Customer],"="&amp;Calc!U4809),"")</f>
        <v/>
      </c>
    </row>
    <row r="4810" spans="22:22" x14ac:dyDescent="0.2">
      <c r="V4810" s="18" t="str">
        <f>IF(U4810&lt;&gt;"",SUMIFS(Data_TABLE[Total Value Sold],Data_TABLE[EOM Date],"="&amp;EOMONTH(Dashboard!$I$7,0),Data_TABLE[Customer],"="&amp;Calc!U4810),"")</f>
        <v/>
      </c>
    </row>
    <row r="4811" spans="22:22" x14ac:dyDescent="0.2">
      <c r="V4811" s="18" t="str">
        <f>IF(U4811&lt;&gt;"",SUMIFS(Data_TABLE[Total Value Sold],Data_TABLE[EOM Date],"="&amp;EOMONTH(Dashboard!$I$7,0),Data_TABLE[Customer],"="&amp;Calc!U4811),"")</f>
        <v/>
      </c>
    </row>
    <row r="4812" spans="22:22" x14ac:dyDescent="0.2">
      <c r="V4812" s="18" t="str">
        <f>IF(U4812&lt;&gt;"",SUMIFS(Data_TABLE[Total Value Sold],Data_TABLE[EOM Date],"="&amp;EOMONTH(Dashboard!$I$7,0),Data_TABLE[Customer],"="&amp;Calc!U4812),"")</f>
        <v/>
      </c>
    </row>
    <row r="4813" spans="22:22" x14ac:dyDescent="0.2">
      <c r="V4813" s="18" t="str">
        <f>IF(U4813&lt;&gt;"",SUMIFS(Data_TABLE[Total Value Sold],Data_TABLE[EOM Date],"="&amp;EOMONTH(Dashboard!$I$7,0),Data_TABLE[Customer],"="&amp;Calc!U4813),"")</f>
        <v/>
      </c>
    </row>
    <row r="4814" spans="22:22" x14ac:dyDescent="0.2">
      <c r="V4814" s="18" t="str">
        <f>IF(U4814&lt;&gt;"",SUMIFS(Data_TABLE[Total Value Sold],Data_TABLE[EOM Date],"="&amp;EOMONTH(Dashboard!$I$7,0),Data_TABLE[Customer],"="&amp;Calc!U4814),"")</f>
        <v/>
      </c>
    </row>
    <row r="4815" spans="22:22" x14ac:dyDescent="0.2">
      <c r="V4815" s="18" t="str">
        <f>IF(U4815&lt;&gt;"",SUMIFS(Data_TABLE[Total Value Sold],Data_TABLE[EOM Date],"="&amp;EOMONTH(Dashboard!$I$7,0),Data_TABLE[Customer],"="&amp;Calc!U4815),"")</f>
        <v/>
      </c>
    </row>
    <row r="4816" spans="22:22" x14ac:dyDescent="0.2">
      <c r="V4816" s="18" t="str">
        <f>IF(U4816&lt;&gt;"",SUMIFS(Data_TABLE[Total Value Sold],Data_TABLE[EOM Date],"="&amp;EOMONTH(Dashboard!$I$7,0),Data_TABLE[Customer],"="&amp;Calc!U4816),"")</f>
        <v/>
      </c>
    </row>
    <row r="4817" spans="22:22" x14ac:dyDescent="0.2">
      <c r="V4817" s="18" t="str">
        <f>IF(U4817&lt;&gt;"",SUMIFS(Data_TABLE[Total Value Sold],Data_TABLE[EOM Date],"="&amp;EOMONTH(Dashboard!$I$7,0),Data_TABLE[Customer],"="&amp;Calc!U4817),"")</f>
        <v/>
      </c>
    </row>
    <row r="4818" spans="22:22" x14ac:dyDescent="0.2">
      <c r="V4818" s="18" t="str">
        <f>IF(U4818&lt;&gt;"",SUMIFS(Data_TABLE[Total Value Sold],Data_TABLE[EOM Date],"="&amp;EOMONTH(Dashboard!$I$7,0),Data_TABLE[Customer],"="&amp;Calc!U4818),"")</f>
        <v/>
      </c>
    </row>
    <row r="4819" spans="22:22" x14ac:dyDescent="0.2">
      <c r="V4819" s="18" t="str">
        <f>IF(U4819&lt;&gt;"",SUMIFS(Data_TABLE[Total Value Sold],Data_TABLE[EOM Date],"="&amp;EOMONTH(Dashboard!$I$7,0),Data_TABLE[Customer],"="&amp;Calc!U4819),"")</f>
        <v/>
      </c>
    </row>
    <row r="4820" spans="22:22" x14ac:dyDescent="0.2">
      <c r="V4820" s="18" t="str">
        <f>IF(U4820&lt;&gt;"",SUMIFS(Data_TABLE[Total Value Sold],Data_TABLE[EOM Date],"="&amp;EOMONTH(Dashboard!$I$7,0),Data_TABLE[Customer],"="&amp;Calc!U4820),"")</f>
        <v/>
      </c>
    </row>
    <row r="4821" spans="22:22" x14ac:dyDescent="0.2">
      <c r="V4821" s="18" t="str">
        <f>IF(U4821&lt;&gt;"",SUMIFS(Data_TABLE[Total Value Sold],Data_TABLE[EOM Date],"="&amp;EOMONTH(Dashboard!$I$7,0),Data_TABLE[Customer],"="&amp;Calc!U4821),"")</f>
        <v/>
      </c>
    </row>
    <row r="4822" spans="22:22" x14ac:dyDescent="0.2">
      <c r="V4822" s="18" t="str">
        <f>IF(U4822&lt;&gt;"",SUMIFS(Data_TABLE[Total Value Sold],Data_TABLE[EOM Date],"="&amp;EOMONTH(Dashboard!$I$7,0),Data_TABLE[Customer],"="&amp;Calc!U4822),"")</f>
        <v/>
      </c>
    </row>
    <row r="4823" spans="22:22" x14ac:dyDescent="0.2">
      <c r="V4823" s="18" t="str">
        <f>IF(U4823&lt;&gt;"",SUMIFS(Data_TABLE[Total Value Sold],Data_TABLE[EOM Date],"="&amp;EOMONTH(Dashboard!$I$7,0),Data_TABLE[Customer],"="&amp;Calc!U4823),"")</f>
        <v/>
      </c>
    </row>
    <row r="4824" spans="22:22" x14ac:dyDescent="0.2">
      <c r="V4824" s="18" t="str">
        <f>IF(U4824&lt;&gt;"",SUMIFS(Data_TABLE[Total Value Sold],Data_TABLE[EOM Date],"="&amp;EOMONTH(Dashboard!$I$7,0),Data_TABLE[Customer],"="&amp;Calc!U4824),"")</f>
        <v/>
      </c>
    </row>
    <row r="4825" spans="22:22" x14ac:dyDescent="0.2">
      <c r="V4825" s="18" t="str">
        <f>IF(U4825&lt;&gt;"",SUMIFS(Data_TABLE[Total Value Sold],Data_TABLE[EOM Date],"="&amp;EOMONTH(Dashboard!$I$7,0),Data_TABLE[Customer],"="&amp;Calc!U4825),"")</f>
        <v/>
      </c>
    </row>
    <row r="4826" spans="22:22" x14ac:dyDescent="0.2">
      <c r="V4826" s="18" t="str">
        <f>IF(U4826&lt;&gt;"",SUMIFS(Data_TABLE[Total Value Sold],Data_TABLE[EOM Date],"="&amp;EOMONTH(Dashboard!$I$7,0),Data_TABLE[Customer],"="&amp;Calc!U4826),"")</f>
        <v/>
      </c>
    </row>
    <row r="4827" spans="22:22" x14ac:dyDescent="0.2">
      <c r="V4827" s="18" t="str">
        <f>IF(U4827&lt;&gt;"",SUMIFS(Data_TABLE[Total Value Sold],Data_TABLE[EOM Date],"="&amp;EOMONTH(Dashboard!$I$7,0),Data_TABLE[Customer],"="&amp;Calc!U4827),"")</f>
        <v/>
      </c>
    </row>
    <row r="4828" spans="22:22" x14ac:dyDescent="0.2">
      <c r="V4828" s="18" t="str">
        <f>IF(U4828&lt;&gt;"",SUMIFS(Data_TABLE[Total Value Sold],Data_TABLE[EOM Date],"="&amp;EOMONTH(Dashboard!$I$7,0),Data_TABLE[Customer],"="&amp;Calc!U4828),"")</f>
        <v/>
      </c>
    </row>
    <row r="4829" spans="22:22" x14ac:dyDescent="0.2">
      <c r="V4829" s="18" t="str">
        <f>IF(U4829&lt;&gt;"",SUMIFS(Data_TABLE[Total Value Sold],Data_TABLE[EOM Date],"="&amp;EOMONTH(Dashboard!$I$7,0),Data_TABLE[Customer],"="&amp;Calc!U4829),"")</f>
        <v/>
      </c>
    </row>
    <row r="4830" spans="22:22" x14ac:dyDescent="0.2">
      <c r="V4830" s="18" t="str">
        <f>IF(U4830&lt;&gt;"",SUMIFS(Data_TABLE[Total Value Sold],Data_TABLE[EOM Date],"="&amp;EOMONTH(Dashboard!$I$7,0),Data_TABLE[Customer],"="&amp;Calc!U4830),"")</f>
        <v/>
      </c>
    </row>
    <row r="4831" spans="22:22" x14ac:dyDescent="0.2">
      <c r="V4831" s="18" t="str">
        <f>IF(U4831&lt;&gt;"",SUMIFS(Data_TABLE[Total Value Sold],Data_TABLE[EOM Date],"="&amp;EOMONTH(Dashboard!$I$7,0),Data_TABLE[Customer],"="&amp;Calc!U4831),"")</f>
        <v/>
      </c>
    </row>
    <row r="4832" spans="22:22" x14ac:dyDescent="0.2">
      <c r="V4832" s="18" t="str">
        <f>IF(U4832&lt;&gt;"",SUMIFS(Data_TABLE[Total Value Sold],Data_TABLE[EOM Date],"="&amp;EOMONTH(Dashboard!$I$7,0),Data_TABLE[Customer],"="&amp;Calc!U4832),"")</f>
        <v/>
      </c>
    </row>
    <row r="4833" spans="22:22" x14ac:dyDescent="0.2">
      <c r="V4833" s="18" t="str">
        <f>IF(U4833&lt;&gt;"",SUMIFS(Data_TABLE[Total Value Sold],Data_TABLE[EOM Date],"="&amp;EOMONTH(Dashboard!$I$7,0),Data_TABLE[Customer],"="&amp;Calc!U4833),"")</f>
        <v/>
      </c>
    </row>
    <row r="4834" spans="22:22" x14ac:dyDescent="0.2">
      <c r="V4834" s="18" t="str">
        <f>IF(U4834&lt;&gt;"",SUMIFS(Data_TABLE[Total Value Sold],Data_TABLE[EOM Date],"="&amp;EOMONTH(Dashboard!$I$7,0),Data_TABLE[Customer],"="&amp;Calc!U4834),"")</f>
        <v/>
      </c>
    </row>
    <row r="4835" spans="22:22" x14ac:dyDescent="0.2">
      <c r="V4835" s="18" t="str">
        <f>IF(U4835&lt;&gt;"",SUMIFS(Data_TABLE[Total Value Sold],Data_TABLE[EOM Date],"="&amp;EOMONTH(Dashboard!$I$7,0),Data_TABLE[Customer],"="&amp;Calc!U4835),"")</f>
        <v/>
      </c>
    </row>
    <row r="4836" spans="22:22" x14ac:dyDescent="0.2">
      <c r="V4836" s="18" t="str">
        <f>IF(U4836&lt;&gt;"",SUMIFS(Data_TABLE[Total Value Sold],Data_TABLE[EOM Date],"="&amp;EOMONTH(Dashboard!$I$7,0),Data_TABLE[Customer],"="&amp;Calc!U4836),"")</f>
        <v/>
      </c>
    </row>
    <row r="4837" spans="22:22" x14ac:dyDescent="0.2">
      <c r="V4837" s="18" t="str">
        <f>IF(U4837&lt;&gt;"",SUMIFS(Data_TABLE[Total Value Sold],Data_TABLE[EOM Date],"="&amp;EOMONTH(Dashboard!$I$7,0),Data_TABLE[Customer],"="&amp;Calc!U4837),"")</f>
        <v/>
      </c>
    </row>
    <row r="4838" spans="22:22" x14ac:dyDescent="0.2">
      <c r="V4838" s="18" t="str">
        <f>IF(U4838&lt;&gt;"",SUMIFS(Data_TABLE[Total Value Sold],Data_TABLE[EOM Date],"="&amp;EOMONTH(Dashboard!$I$7,0),Data_TABLE[Customer],"="&amp;Calc!U4838),"")</f>
        <v/>
      </c>
    </row>
    <row r="4839" spans="22:22" x14ac:dyDescent="0.2">
      <c r="V4839" s="18" t="str">
        <f>IF(U4839&lt;&gt;"",SUMIFS(Data_TABLE[Total Value Sold],Data_TABLE[EOM Date],"="&amp;EOMONTH(Dashboard!$I$7,0),Data_TABLE[Customer],"="&amp;Calc!U4839),"")</f>
        <v/>
      </c>
    </row>
    <row r="4840" spans="22:22" x14ac:dyDescent="0.2">
      <c r="V4840" s="18" t="str">
        <f>IF(U4840&lt;&gt;"",SUMIFS(Data_TABLE[Total Value Sold],Data_TABLE[EOM Date],"="&amp;EOMONTH(Dashboard!$I$7,0),Data_TABLE[Customer],"="&amp;Calc!U4840),"")</f>
        <v/>
      </c>
    </row>
    <row r="4841" spans="22:22" x14ac:dyDescent="0.2">
      <c r="V4841" s="18" t="str">
        <f>IF(U4841&lt;&gt;"",SUMIFS(Data_TABLE[Total Value Sold],Data_TABLE[EOM Date],"="&amp;EOMONTH(Dashboard!$I$7,0),Data_TABLE[Customer],"="&amp;Calc!U4841),"")</f>
        <v/>
      </c>
    </row>
    <row r="4842" spans="22:22" x14ac:dyDescent="0.2">
      <c r="V4842" s="18" t="str">
        <f>IF(U4842&lt;&gt;"",SUMIFS(Data_TABLE[Total Value Sold],Data_TABLE[EOM Date],"="&amp;EOMONTH(Dashboard!$I$7,0),Data_TABLE[Customer],"="&amp;Calc!U4842),"")</f>
        <v/>
      </c>
    </row>
    <row r="4843" spans="22:22" x14ac:dyDescent="0.2">
      <c r="V4843" s="18" t="str">
        <f>IF(U4843&lt;&gt;"",SUMIFS(Data_TABLE[Total Value Sold],Data_TABLE[EOM Date],"="&amp;EOMONTH(Dashboard!$I$7,0),Data_TABLE[Customer],"="&amp;Calc!U4843),"")</f>
        <v/>
      </c>
    </row>
    <row r="4844" spans="22:22" x14ac:dyDescent="0.2">
      <c r="V4844" s="18" t="str">
        <f>IF(U4844&lt;&gt;"",SUMIFS(Data_TABLE[Total Value Sold],Data_TABLE[EOM Date],"="&amp;EOMONTH(Dashboard!$I$7,0),Data_TABLE[Customer],"="&amp;Calc!U4844),"")</f>
        <v/>
      </c>
    </row>
    <row r="4845" spans="22:22" x14ac:dyDescent="0.2">
      <c r="V4845" s="18" t="str">
        <f>IF(U4845&lt;&gt;"",SUMIFS(Data_TABLE[Total Value Sold],Data_TABLE[EOM Date],"="&amp;EOMONTH(Dashboard!$I$7,0),Data_TABLE[Customer],"="&amp;Calc!U4845),"")</f>
        <v/>
      </c>
    </row>
    <row r="4846" spans="22:22" x14ac:dyDescent="0.2">
      <c r="V4846" s="18" t="str">
        <f>IF(U4846&lt;&gt;"",SUMIFS(Data_TABLE[Total Value Sold],Data_TABLE[EOM Date],"="&amp;EOMONTH(Dashboard!$I$7,0),Data_TABLE[Customer],"="&amp;Calc!U4846),"")</f>
        <v/>
      </c>
    </row>
    <row r="4847" spans="22:22" x14ac:dyDescent="0.2">
      <c r="V4847" s="18" t="str">
        <f>IF(U4847&lt;&gt;"",SUMIFS(Data_TABLE[Total Value Sold],Data_TABLE[EOM Date],"="&amp;EOMONTH(Dashboard!$I$7,0),Data_TABLE[Customer],"="&amp;Calc!U4847),"")</f>
        <v/>
      </c>
    </row>
    <row r="4848" spans="22:22" x14ac:dyDescent="0.2">
      <c r="V4848" s="18" t="str">
        <f>IF(U4848&lt;&gt;"",SUMIFS(Data_TABLE[Total Value Sold],Data_TABLE[EOM Date],"="&amp;EOMONTH(Dashboard!$I$7,0),Data_TABLE[Customer],"="&amp;Calc!U4848),"")</f>
        <v/>
      </c>
    </row>
    <row r="4849" spans="22:22" x14ac:dyDescent="0.2">
      <c r="V4849" s="18" t="str">
        <f>IF(U4849&lt;&gt;"",SUMIFS(Data_TABLE[Total Value Sold],Data_TABLE[EOM Date],"="&amp;EOMONTH(Dashboard!$I$7,0),Data_TABLE[Customer],"="&amp;Calc!U4849),"")</f>
        <v/>
      </c>
    </row>
    <row r="4850" spans="22:22" x14ac:dyDescent="0.2">
      <c r="V4850" s="18" t="str">
        <f>IF(U4850&lt;&gt;"",SUMIFS(Data_TABLE[Total Value Sold],Data_TABLE[EOM Date],"="&amp;EOMONTH(Dashboard!$I$7,0),Data_TABLE[Customer],"="&amp;Calc!U4850),"")</f>
        <v/>
      </c>
    </row>
    <row r="4851" spans="22:22" x14ac:dyDescent="0.2">
      <c r="V4851" s="18" t="str">
        <f>IF(U4851&lt;&gt;"",SUMIFS(Data_TABLE[Total Value Sold],Data_TABLE[EOM Date],"="&amp;EOMONTH(Dashboard!$I$7,0),Data_TABLE[Customer],"="&amp;Calc!U4851),"")</f>
        <v/>
      </c>
    </row>
    <row r="4852" spans="22:22" x14ac:dyDescent="0.2">
      <c r="V4852" s="18" t="str">
        <f>IF(U4852&lt;&gt;"",SUMIFS(Data_TABLE[Total Value Sold],Data_TABLE[EOM Date],"="&amp;EOMONTH(Dashboard!$I$7,0),Data_TABLE[Customer],"="&amp;Calc!U4852),"")</f>
        <v/>
      </c>
    </row>
    <row r="4853" spans="22:22" x14ac:dyDescent="0.2">
      <c r="V4853" s="18" t="str">
        <f>IF(U4853&lt;&gt;"",SUMIFS(Data_TABLE[Total Value Sold],Data_TABLE[EOM Date],"="&amp;EOMONTH(Dashboard!$I$7,0),Data_TABLE[Customer],"="&amp;Calc!U4853),"")</f>
        <v/>
      </c>
    </row>
    <row r="4854" spans="22:22" x14ac:dyDescent="0.2">
      <c r="V4854" s="18" t="str">
        <f>IF(U4854&lt;&gt;"",SUMIFS(Data_TABLE[Total Value Sold],Data_TABLE[EOM Date],"="&amp;EOMONTH(Dashboard!$I$7,0),Data_TABLE[Customer],"="&amp;Calc!U4854),"")</f>
        <v/>
      </c>
    </row>
    <row r="4855" spans="22:22" x14ac:dyDescent="0.2">
      <c r="V4855" s="18" t="str">
        <f>IF(U4855&lt;&gt;"",SUMIFS(Data_TABLE[Total Value Sold],Data_TABLE[EOM Date],"="&amp;EOMONTH(Dashboard!$I$7,0),Data_TABLE[Customer],"="&amp;Calc!U4855),"")</f>
        <v/>
      </c>
    </row>
    <row r="4856" spans="22:22" x14ac:dyDescent="0.2">
      <c r="V4856" s="18" t="str">
        <f>IF(U4856&lt;&gt;"",SUMIFS(Data_TABLE[Total Value Sold],Data_TABLE[EOM Date],"="&amp;EOMONTH(Dashboard!$I$7,0),Data_TABLE[Customer],"="&amp;Calc!U4856),"")</f>
        <v/>
      </c>
    </row>
    <row r="4857" spans="22:22" x14ac:dyDescent="0.2">
      <c r="V4857" s="18" t="str">
        <f>IF(U4857&lt;&gt;"",SUMIFS(Data_TABLE[Total Value Sold],Data_TABLE[EOM Date],"="&amp;EOMONTH(Dashboard!$I$7,0),Data_TABLE[Customer],"="&amp;Calc!U4857),"")</f>
        <v/>
      </c>
    </row>
    <row r="4858" spans="22:22" x14ac:dyDescent="0.2">
      <c r="V4858" s="18" t="str">
        <f>IF(U4858&lt;&gt;"",SUMIFS(Data_TABLE[Total Value Sold],Data_TABLE[EOM Date],"="&amp;EOMONTH(Dashboard!$I$7,0),Data_TABLE[Customer],"="&amp;Calc!U4858),"")</f>
        <v/>
      </c>
    </row>
    <row r="4859" spans="22:22" x14ac:dyDescent="0.2">
      <c r="V4859" s="18" t="str">
        <f>IF(U4859&lt;&gt;"",SUMIFS(Data_TABLE[Total Value Sold],Data_TABLE[EOM Date],"="&amp;EOMONTH(Dashboard!$I$7,0),Data_TABLE[Customer],"="&amp;Calc!U4859),"")</f>
        <v/>
      </c>
    </row>
    <row r="4860" spans="22:22" x14ac:dyDescent="0.2">
      <c r="V4860" s="18" t="str">
        <f>IF(U4860&lt;&gt;"",SUMIFS(Data_TABLE[Total Value Sold],Data_TABLE[EOM Date],"="&amp;EOMONTH(Dashboard!$I$7,0),Data_TABLE[Customer],"="&amp;Calc!U4860),"")</f>
        <v/>
      </c>
    </row>
    <row r="4861" spans="22:22" x14ac:dyDescent="0.2">
      <c r="V4861" s="18" t="str">
        <f>IF(U4861&lt;&gt;"",SUMIFS(Data_TABLE[Total Value Sold],Data_TABLE[EOM Date],"="&amp;EOMONTH(Dashboard!$I$7,0),Data_TABLE[Customer],"="&amp;Calc!U4861),"")</f>
        <v/>
      </c>
    </row>
    <row r="4862" spans="22:22" x14ac:dyDescent="0.2">
      <c r="V4862" s="18" t="str">
        <f>IF(U4862&lt;&gt;"",SUMIFS(Data_TABLE[Total Value Sold],Data_TABLE[EOM Date],"="&amp;EOMONTH(Dashboard!$I$7,0),Data_TABLE[Customer],"="&amp;Calc!U4862),"")</f>
        <v/>
      </c>
    </row>
    <row r="4863" spans="22:22" x14ac:dyDescent="0.2">
      <c r="V4863" s="18" t="str">
        <f>IF(U4863&lt;&gt;"",SUMIFS(Data_TABLE[Total Value Sold],Data_TABLE[EOM Date],"="&amp;EOMONTH(Dashboard!$I$7,0),Data_TABLE[Customer],"="&amp;Calc!U4863),"")</f>
        <v/>
      </c>
    </row>
    <row r="4864" spans="22:22" x14ac:dyDescent="0.2">
      <c r="V4864" s="18" t="str">
        <f>IF(U4864&lt;&gt;"",SUMIFS(Data_TABLE[Total Value Sold],Data_TABLE[EOM Date],"="&amp;EOMONTH(Dashboard!$I$7,0),Data_TABLE[Customer],"="&amp;Calc!U4864),"")</f>
        <v/>
      </c>
    </row>
    <row r="4865" spans="22:22" x14ac:dyDescent="0.2">
      <c r="V4865" s="18" t="str">
        <f>IF(U4865&lt;&gt;"",SUMIFS(Data_TABLE[Total Value Sold],Data_TABLE[EOM Date],"="&amp;EOMONTH(Dashboard!$I$7,0),Data_TABLE[Customer],"="&amp;Calc!U4865),"")</f>
        <v/>
      </c>
    </row>
    <row r="4866" spans="22:22" x14ac:dyDescent="0.2">
      <c r="V4866" s="18" t="str">
        <f>IF(U4866&lt;&gt;"",SUMIFS(Data_TABLE[Total Value Sold],Data_TABLE[EOM Date],"="&amp;EOMONTH(Dashboard!$I$7,0),Data_TABLE[Customer],"="&amp;Calc!U4866),"")</f>
        <v/>
      </c>
    </row>
    <row r="4867" spans="22:22" x14ac:dyDescent="0.2">
      <c r="V4867" s="18" t="str">
        <f>IF(U4867&lt;&gt;"",SUMIFS(Data_TABLE[Total Value Sold],Data_TABLE[EOM Date],"="&amp;EOMONTH(Dashboard!$I$7,0),Data_TABLE[Customer],"="&amp;Calc!U4867),"")</f>
        <v/>
      </c>
    </row>
    <row r="4868" spans="22:22" x14ac:dyDescent="0.2">
      <c r="V4868" s="18" t="str">
        <f>IF(U4868&lt;&gt;"",SUMIFS(Data_TABLE[Total Value Sold],Data_TABLE[EOM Date],"="&amp;EOMONTH(Dashboard!$I$7,0),Data_TABLE[Customer],"="&amp;Calc!U4868),"")</f>
        <v/>
      </c>
    </row>
    <row r="4869" spans="22:22" x14ac:dyDescent="0.2">
      <c r="V4869" s="18" t="str">
        <f>IF(U4869&lt;&gt;"",SUMIFS(Data_TABLE[Total Value Sold],Data_TABLE[EOM Date],"="&amp;EOMONTH(Dashboard!$I$7,0),Data_TABLE[Customer],"="&amp;Calc!U4869),"")</f>
        <v/>
      </c>
    </row>
    <row r="4870" spans="22:22" x14ac:dyDescent="0.2">
      <c r="V4870" s="18" t="str">
        <f>IF(U4870&lt;&gt;"",SUMIFS(Data_TABLE[Total Value Sold],Data_TABLE[EOM Date],"="&amp;EOMONTH(Dashboard!$I$7,0),Data_TABLE[Customer],"="&amp;Calc!U4870),"")</f>
        <v/>
      </c>
    </row>
    <row r="4871" spans="22:22" x14ac:dyDescent="0.2">
      <c r="V4871" s="18" t="str">
        <f>IF(U4871&lt;&gt;"",SUMIFS(Data_TABLE[Total Value Sold],Data_TABLE[EOM Date],"="&amp;EOMONTH(Dashboard!$I$7,0),Data_TABLE[Customer],"="&amp;Calc!U4871),"")</f>
        <v/>
      </c>
    </row>
    <row r="4872" spans="22:22" x14ac:dyDescent="0.2">
      <c r="V4872" s="18" t="str">
        <f>IF(U4872&lt;&gt;"",SUMIFS(Data_TABLE[Total Value Sold],Data_TABLE[EOM Date],"="&amp;EOMONTH(Dashboard!$I$7,0),Data_TABLE[Customer],"="&amp;Calc!U4872),"")</f>
        <v/>
      </c>
    </row>
    <row r="4873" spans="22:22" x14ac:dyDescent="0.2">
      <c r="V4873" s="18" t="str">
        <f>IF(U4873&lt;&gt;"",SUMIFS(Data_TABLE[Total Value Sold],Data_TABLE[EOM Date],"="&amp;EOMONTH(Dashboard!$I$7,0),Data_TABLE[Customer],"="&amp;Calc!U4873),"")</f>
        <v/>
      </c>
    </row>
    <row r="4874" spans="22:22" x14ac:dyDescent="0.2">
      <c r="V4874" s="18" t="str">
        <f>IF(U4874&lt;&gt;"",SUMIFS(Data_TABLE[Total Value Sold],Data_TABLE[EOM Date],"="&amp;EOMONTH(Dashboard!$I$7,0),Data_TABLE[Customer],"="&amp;Calc!U4874),"")</f>
        <v/>
      </c>
    </row>
    <row r="4875" spans="22:22" x14ac:dyDescent="0.2">
      <c r="V4875" s="18" t="str">
        <f>IF(U4875&lt;&gt;"",SUMIFS(Data_TABLE[Total Value Sold],Data_TABLE[EOM Date],"="&amp;EOMONTH(Dashboard!$I$7,0),Data_TABLE[Customer],"="&amp;Calc!U4875),"")</f>
        <v/>
      </c>
    </row>
    <row r="4876" spans="22:22" x14ac:dyDescent="0.2">
      <c r="V4876" s="18" t="str">
        <f>IF(U4876&lt;&gt;"",SUMIFS(Data_TABLE[Total Value Sold],Data_TABLE[EOM Date],"="&amp;EOMONTH(Dashboard!$I$7,0),Data_TABLE[Customer],"="&amp;Calc!U4876),"")</f>
        <v/>
      </c>
    </row>
    <row r="4877" spans="22:22" x14ac:dyDescent="0.2">
      <c r="V4877" s="18" t="str">
        <f>IF(U4877&lt;&gt;"",SUMIFS(Data_TABLE[Total Value Sold],Data_TABLE[EOM Date],"="&amp;EOMONTH(Dashboard!$I$7,0),Data_TABLE[Customer],"="&amp;Calc!U4877),"")</f>
        <v/>
      </c>
    </row>
    <row r="4878" spans="22:22" x14ac:dyDescent="0.2">
      <c r="V4878" s="18" t="str">
        <f>IF(U4878&lt;&gt;"",SUMIFS(Data_TABLE[Total Value Sold],Data_TABLE[EOM Date],"="&amp;EOMONTH(Dashboard!$I$7,0),Data_TABLE[Customer],"="&amp;Calc!U4878),"")</f>
        <v/>
      </c>
    </row>
    <row r="4879" spans="22:22" x14ac:dyDescent="0.2">
      <c r="V4879" s="18" t="str">
        <f>IF(U4879&lt;&gt;"",SUMIFS(Data_TABLE[Total Value Sold],Data_TABLE[EOM Date],"="&amp;EOMONTH(Dashboard!$I$7,0),Data_TABLE[Customer],"="&amp;Calc!U4879),"")</f>
        <v/>
      </c>
    </row>
    <row r="4880" spans="22:22" x14ac:dyDescent="0.2">
      <c r="V4880" s="18" t="str">
        <f>IF(U4880&lt;&gt;"",SUMIFS(Data_TABLE[Total Value Sold],Data_TABLE[EOM Date],"="&amp;EOMONTH(Dashboard!$I$7,0),Data_TABLE[Customer],"="&amp;Calc!U4880),"")</f>
        <v/>
      </c>
    </row>
    <row r="4881" spans="22:22" x14ac:dyDescent="0.2">
      <c r="V4881" s="18" t="str">
        <f>IF(U4881&lt;&gt;"",SUMIFS(Data_TABLE[Total Value Sold],Data_TABLE[EOM Date],"="&amp;EOMONTH(Dashboard!$I$7,0),Data_TABLE[Customer],"="&amp;Calc!U4881),"")</f>
        <v/>
      </c>
    </row>
    <row r="4882" spans="22:22" x14ac:dyDescent="0.2">
      <c r="V4882" s="18" t="str">
        <f>IF(U4882&lt;&gt;"",SUMIFS(Data_TABLE[Total Value Sold],Data_TABLE[EOM Date],"="&amp;EOMONTH(Dashboard!$I$7,0),Data_TABLE[Customer],"="&amp;Calc!U4882),"")</f>
        <v/>
      </c>
    </row>
    <row r="4883" spans="22:22" x14ac:dyDescent="0.2">
      <c r="V4883" s="18" t="str">
        <f>IF(U4883&lt;&gt;"",SUMIFS(Data_TABLE[Total Value Sold],Data_TABLE[EOM Date],"="&amp;EOMONTH(Dashboard!$I$7,0),Data_TABLE[Customer],"="&amp;Calc!U4883),"")</f>
        <v/>
      </c>
    </row>
    <row r="4884" spans="22:22" x14ac:dyDescent="0.2">
      <c r="V4884" s="18" t="str">
        <f>IF(U4884&lt;&gt;"",SUMIFS(Data_TABLE[Total Value Sold],Data_TABLE[EOM Date],"="&amp;EOMONTH(Dashboard!$I$7,0),Data_TABLE[Customer],"="&amp;Calc!U4884),"")</f>
        <v/>
      </c>
    </row>
    <row r="4885" spans="22:22" x14ac:dyDescent="0.2">
      <c r="V4885" s="18" t="str">
        <f>IF(U4885&lt;&gt;"",SUMIFS(Data_TABLE[Total Value Sold],Data_TABLE[EOM Date],"="&amp;EOMONTH(Dashboard!$I$7,0),Data_TABLE[Customer],"="&amp;Calc!U4885),"")</f>
        <v/>
      </c>
    </row>
    <row r="4886" spans="22:22" x14ac:dyDescent="0.2">
      <c r="V4886" s="18" t="str">
        <f>IF(U4886&lt;&gt;"",SUMIFS(Data_TABLE[Total Value Sold],Data_TABLE[EOM Date],"="&amp;EOMONTH(Dashboard!$I$7,0),Data_TABLE[Customer],"="&amp;Calc!U4886),"")</f>
        <v/>
      </c>
    </row>
    <row r="4887" spans="22:22" x14ac:dyDescent="0.2">
      <c r="V4887" s="18" t="str">
        <f>IF(U4887&lt;&gt;"",SUMIFS(Data_TABLE[Total Value Sold],Data_TABLE[EOM Date],"="&amp;EOMONTH(Dashboard!$I$7,0),Data_TABLE[Customer],"="&amp;Calc!U4887),"")</f>
        <v/>
      </c>
    </row>
    <row r="4888" spans="22:22" x14ac:dyDescent="0.2">
      <c r="V4888" s="18" t="str">
        <f>IF(U4888&lt;&gt;"",SUMIFS(Data_TABLE[Total Value Sold],Data_TABLE[EOM Date],"="&amp;EOMONTH(Dashboard!$I$7,0),Data_TABLE[Customer],"="&amp;Calc!U4888),"")</f>
        <v/>
      </c>
    </row>
    <row r="4889" spans="22:22" x14ac:dyDescent="0.2">
      <c r="V4889" s="18" t="str">
        <f>IF(U4889&lt;&gt;"",SUMIFS(Data_TABLE[Total Value Sold],Data_TABLE[EOM Date],"="&amp;EOMONTH(Dashboard!$I$7,0),Data_TABLE[Customer],"="&amp;Calc!U4889),"")</f>
        <v/>
      </c>
    </row>
    <row r="4890" spans="22:22" x14ac:dyDescent="0.2">
      <c r="V4890" s="18" t="str">
        <f>IF(U4890&lt;&gt;"",SUMIFS(Data_TABLE[Total Value Sold],Data_TABLE[EOM Date],"="&amp;EOMONTH(Dashboard!$I$7,0),Data_TABLE[Customer],"="&amp;Calc!U4890),"")</f>
        <v/>
      </c>
    </row>
    <row r="4891" spans="22:22" x14ac:dyDescent="0.2">
      <c r="V4891" s="18" t="str">
        <f>IF(U4891&lt;&gt;"",SUMIFS(Data_TABLE[Total Value Sold],Data_TABLE[EOM Date],"="&amp;EOMONTH(Dashboard!$I$7,0),Data_TABLE[Customer],"="&amp;Calc!U4891),"")</f>
        <v/>
      </c>
    </row>
    <row r="4892" spans="22:22" x14ac:dyDescent="0.2">
      <c r="V4892" s="18" t="str">
        <f>IF(U4892&lt;&gt;"",SUMIFS(Data_TABLE[Total Value Sold],Data_TABLE[EOM Date],"="&amp;EOMONTH(Dashboard!$I$7,0),Data_TABLE[Customer],"="&amp;Calc!U4892),"")</f>
        <v/>
      </c>
    </row>
    <row r="4893" spans="22:22" x14ac:dyDescent="0.2">
      <c r="V4893" s="18" t="str">
        <f>IF(U4893&lt;&gt;"",SUMIFS(Data_TABLE[Total Value Sold],Data_TABLE[EOM Date],"="&amp;EOMONTH(Dashboard!$I$7,0),Data_TABLE[Customer],"="&amp;Calc!U4893),"")</f>
        <v/>
      </c>
    </row>
    <row r="4894" spans="22:22" x14ac:dyDescent="0.2">
      <c r="V4894" s="18" t="str">
        <f>IF(U4894&lt;&gt;"",SUMIFS(Data_TABLE[Total Value Sold],Data_TABLE[EOM Date],"="&amp;EOMONTH(Dashboard!$I$7,0),Data_TABLE[Customer],"="&amp;Calc!U4894),"")</f>
        <v/>
      </c>
    </row>
    <row r="4895" spans="22:22" x14ac:dyDescent="0.2">
      <c r="V4895" s="18" t="str">
        <f>IF(U4895&lt;&gt;"",SUMIFS(Data_TABLE[Total Value Sold],Data_TABLE[EOM Date],"="&amp;EOMONTH(Dashboard!$I$7,0),Data_TABLE[Customer],"="&amp;Calc!U4895),"")</f>
        <v/>
      </c>
    </row>
    <row r="4896" spans="22:22" x14ac:dyDescent="0.2">
      <c r="V4896" s="18" t="str">
        <f>IF(U4896&lt;&gt;"",SUMIFS(Data_TABLE[Total Value Sold],Data_TABLE[EOM Date],"="&amp;EOMONTH(Dashboard!$I$7,0),Data_TABLE[Customer],"="&amp;Calc!U4896),"")</f>
        <v/>
      </c>
    </row>
    <row r="4897" spans="22:22" x14ac:dyDescent="0.2">
      <c r="V4897" s="18" t="str">
        <f>IF(U4897&lt;&gt;"",SUMIFS(Data_TABLE[Total Value Sold],Data_TABLE[EOM Date],"="&amp;EOMONTH(Dashboard!$I$7,0),Data_TABLE[Customer],"="&amp;Calc!U4897),"")</f>
        <v/>
      </c>
    </row>
    <row r="4898" spans="22:22" x14ac:dyDescent="0.2">
      <c r="V4898" s="18" t="str">
        <f>IF(U4898&lt;&gt;"",SUMIFS(Data_TABLE[Total Value Sold],Data_TABLE[EOM Date],"="&amp;EOMONTH(Dashboard!$I$7,0),Data_TABLE[Customer],"="&amp;Calc!U4898),"")</f>
        <v/>
      </c>
    </row>
    <row r="4899" spans="22:22" x14ac:dyDescent="0.2">
      <c r="V4899" s="18" t="str">
        <f>IF(U4899&lt;&gt;"",SUMIFS(Data_TABLE[Total Value Sold],Data_TABLE[EOM Date],"="&amp;EOMONTH(Dashboard!$I$7,0),Data_TABLE[Customer],"="&amp;Calc!U4899),"")</f>
        <v/>
      </c>
    </row>
    <row r="4900" spans="22:22" x14ac:dyDescent="0.2">
      <c r="V4900" s="18" t="str">
        <f>IF(U4900&lt;&gt;"",SUMIFS(Data_TABLE[Total Value Sold],Data_TABLE[EOM Date],"="&amp;EOMONTH(Dashboard!$I$7,0),Data_TABLE[Customer],"="&amp;Calc!U4900),"")</f>
        <v/>
      </c>
    </row>
    <row r="4901" spans="22:22" x14ac:dyDescent="0.2">
      <c r="V4901" s="18" t="str">
        <f>IF(U4901&lt;&gt;"",SUMIFS(Data_TABLE[Total Value Sold],Data_TABLE[EOM Date],"="&amp;EOMONTH(Dashboard!$I$7,0),Data_TABLE[Customer],"="&amp;Calc!U4901),"")</f>
        <v/>
      </c>
    </row>
    <row r="4902" spans="22:22" x14ac:dyDescent="0.2">
      <c r="V4902" s="18" t="str">
        <f>IF(U4902&lt;&gt;"",SUMIFS(Data_TABLE[Total Value Sold],Data_TABLE[EOM Date],"="&amp;EOMONTH(Dashboard!$I$7,0),Data_TABLE[Customer],"="&amp;Calc!U4902),"")</f>
        <v/>
      </c>
    </row>
    <row r="4903" spans="22:22" x14ac:dyDescent="0.2">
      <c r="V4903" s="18" t="str">
        <f>IF(U4903&lt;&gt;"",SUMIFS(Data_TABLE[Total Value Sold],Data_TABLE[EOM Date],"="&amp;EOMONTH(Dashboard!$I$7,0),Data_TABLE[Customer],"="&amp;Calc!U4903),"")</f>
        <v/>
      </c>
    </row>
    <row r="4904" spans="22:22" x14ac:dyDescent="0.2">
      <c r="V4904" s="18" t="str">
        <f>IF(U4904&lt;&gt;"",SUMIFS(Data_TABLE[Total Value Sold],Data_TABLE[EOM Date],"="&amp;EOMONTH(Dashboard!$I$7,0),Data_TABLE[Customer],"="&amp;Calc!U4904),"")</f>
        <v/>
      </c>
    </row>
    <row r="4905" spans="22:22" x14ac:dyDescent="0.2">
      <c r="V4905" s="18" t="str">
        <f>IF(U4905&lt;&gt;"",SUMIFS(Data_TABLE[Total Value Sold],Data_TABLE[EOM Date],"="&amp;EOMONTH(Dashboard!$I$7,0),Data_TABLE[Customer],"="&amp;Calc!U4905),"")</f>
        <v/>
      </c>
    </row>
    <row r="4906" spans="22:22" x14ac:dyDescent="0.2">
      <c r="V4906" s="18" t="str">
        <f>IF(U4906&lt;&gt;"",SUMIFS(Data_TABLE[Total Value Sold],Data_TABLE[EOM Date],"="&amp;EOMONTH(Dashboard!$I$7,0),Data_TABLE[Customer],"="&amp;Calc!U4906),"")</f>
        <v/>
      </c>
    </row>
    <row r="4907" spans="22:22" x14ac:dyDescent="0.2">
      <c r="V4907" s="18" t="str">
        <f>IF(U4907&lt;&gt;"",SUMIFS(Data_TABLE[Total Value Sold],Data_TABLE[EOM Date],"="&amp;EOMONTH(Dashboard!$I$7,0),Data_TABLE[Customer],"="&amp;Calc!U4907),"")</f>
        <v/>
      </c>
    </row>
    <row r="4908" spans="22:22" x14ac:dyDescent="0.2">
      <c r="V4908" s="18" t="str">
        <f>IF(U4908&lt;&gt;"",SUMIFS(Data_TABLE[Total Value Sold],Data_TABLE[EOM Date],"="&amp;EOMONTH(Dashboard!$I$7,0),Data_TABLE[Customer],"="&amp;Calc!U4908),"")</f>
        <v/>
      </c>
    </row>
    <row r="4909" spans="22:22" x14ac:dyDescent="0.2">
      <c r="V4909" s="18" t="str">
        <f>IF(U4909&lt;&gt;"",SUMIFS(Data_TABLE[Total Value Sold],Data_TABLE[EOM Date],"="&amp;EOMONTH(Dashboard!$I$7,0),Data_TABLE[Customer],"="&amp;Calc!U4909),"")</f>
        <v/>
      </c>
    </row>
    <row r="4910" spans="22:22" x14ac:dyDescent="0.2">
      <c r="V4910" s="18" t="str">
        <f>IF(U4910&lt;&gt;"",SUMIFS(Data_TABLE[Total Value Sold],Data_TABLE[EOM Date],"="&amp;EOMONTH(Dashboard!$I$7,0),Data_TABLE[Customer],"="&amp;Calc!U4910),"")</f>
        <v/>
      </c>
    </row>
    <row r="4911" spans="22:22" x14ac:dyDescent="0.2">
      <c r="V4911" s="18" t="str">
        <f>IF(U4911&lt;&gt;"",SUMIFS(Data_TABLE[Total Value Sold],Data_TABLE[EOM Date],"="&amp;EOMONTH(Dashboard!$I$7,0),Data_TABLE[Customer],"="&amp;Calc!U4911),"")</f>
        <v/>
      </c>
    </row>
    <row r="4912" spans="22:22" x14ac:dyDescent="0.2">
      <c r="V4912" s="18" t="str">
        <f>IF(U4912&lt;&gt;"",SUMIFS(Data_TABLE[Total Value Sold],Data_TABLE[EOM Date],"="&amp;EOMONTH(Dashboard!$I$7,0),Data_TABLE[Customer],"="&amp;Calc!U4912),"")</f>
        <v/>
      </c>
    </row>
    <row r="4913" spans="22:22" x14ac:dyDescent="0.2">
      <c r="V4913" s="18" t="str">
        <f>IF(U4913&lt;&gt;"",SUMIFS(Data_TABLE[Total Value Sold],Data_TABLE[EOM Date],"="&amp;EOMONTH(Dashboard!$I$7,0),Data_TABLE[Customer],"="&amp;Calc!U4913),"")</f>
        <v/>
      </c>
    </row>
    <row r="4914" spans="22:22" x14ac:dyDescent="0.2">
      <c r="V4914" s="18" t="str">
        <f>IF(U4914&lt;&gt;"",SUMIFS(Data_TABLE[Total Value Sold],Data_TABLE[EOM Date],"="&amp;EOMONTH(Dashboard!$I$7,0),Data_TABLE[Customer],"="&amp;Calc!U4914),"")</f>
        <v/>
      </c>
    </row>
    <row r="4915" spans="22:22" x14ac:dyDescent="0.2">
      <c r="V4915" s="18" t="str">
        <f>IF(U4915&lt;&gt;"",SUMIFS(Data_TABLE[Total Value Sold],Data_TABLE[EOM Date],"="&amp;EOMONTH(Dashboard!$I$7,0),Data_TABLE[Customer],"="&amp;Calc!U4915),"")</f>
        <v/>
      </c>
    </row>
    <row r="4916" spans="22:22" x14ac:dyDescent="0.2">
      <c r="V4916" s="18" t="str">
        <f>IF(U4916&lt;&gt;"",SUMIFS(Data_TABLE[Total Value Sold],Data_TABLE[EOM Date],"="&amp;EOMONTH(Dashboard!$I$7,0),Data_TABLE[Customer],"="&amp;Calc!U4916),"")</f>
        <v/>
      </c>
    </row>
    <row r="4917" spans="22:22" x14ac:dyDescent="0.2">
      <c r="V4917" s="18" t="str">
        <f>IF(U4917&lt;&gt;"",SUMIFS(Data_TABLE[Total Value Sold],Data_TABLE[EOM Date],"="&amp;EOMONTH(Dashboard!$I$7,0),Data_TABLE[Customer],"="&amp;Calc!U4917),"")</f>
        <v/>
      </c>
    </row>
    <row r="4918" spans="22:22" x14ac:dyDescent="0.2">
      <c r="V4918" s="18" t="str">
        <f>IF(U4918&lt;&gt;"",SUMIFS(Data_TABLE[Total Value Sold],Data_TABLE[EOM Date],"="&amp;EOMONTH(Dashboard!$I$7,0),Data_TABLE[Customer],"="&amp;Calc!U4918),"")</f>
        <v/>
      </c>
    </row>
    <row r="4919" spans="22:22" x14ac:dyDescent="0.2">
      <c r="V4919" s="18" t="str">
        <f>IF(U4919&lt;&gt;"",SUMIFS(Data_TABLE[Total Value Sold],Data_TABLE[EOM Date],"="&amp;EOMONTH(Dashboard!$I$7,0),Data_TABLE[Customer],"="&amp;Calc!U4919),"")</f>
        <v/>
      </c>
    </row>
    <row r="4920" spans="22:22" x14ac:dyDescent="0.2">
      <c r="V4920" s="18" t="str">
        <f>IF(U4920&lt;&gt;"",SUMIFS(Data_TABLE[Total Value Sold],Data_TABLE[EOM Date],"="&amp;EOMONTH(Dashboard!$I$7,0),Data_TABLE[Customer],"="&amp;Calc!U4920),"")</f>
        <v/>
      </c>
    </row>
    <row r="4921" spans="22:22" x14ac:dyDescent="0.2">
      <c r="V4921" s="18" t="str">
        <f>IF(U4921&lt;&gt;"",SUMIFS(Data_TABLE[Total Value Sold],Data_TABLE[EOM Date],"="&amp;EOMONTH(Dashboard!$I$7,0),Data_TABLE[Customer],"="&amp;Calc!U4921),"")</f>
        <v/>
      </c>
    </row>
    <row r="4922" spans="22:22" x14ac:dyDescent="0.2">
      <c r="V4922" s="18" t="str">
        <f>IF(U4922&lt;&gt;"",SUMIFS(Data_TABLE[Total Value Sold],Data_TABLE[EOM Date],"="&amp;EOMONTH(Dashboard!$I$7,0),Data_TABLE[Customer],"="&amp;Calc!U4922),"")</f>
        <v/>
      </c>
    </row>
    <row r="4923" spans="22:22" x14ac:dyDescent="0.2">
      <c r="V4923" s="18" t="str">
        <f>IF(U4923&lt;&gt;"",SUMIFS(Data_TABLE[Total Value Sold],Data_TABLE[EOM Date],"="&amp;EOMONTH(Dashboard!$I$7,0),Data_TABLE[Customer],"="&amp;Calc!U4923),"")</f>
        <v/>
      </c>
    </row>
    <row r="4924" spans="22:22" x14ac:dyDescent="0.2">
      <c r="V4924" s="18" t="str">
        <f>IF(U4924&lt;&gt;"",SUMIFS(Data_TABLE[Total Value Sold],Data_TABLE[EOM Date],"="&amp;EOMONTH(Dashboard!$I$7,0),Data_TABLE[Customer],"="&amp;Calc!U4924),"")</f>
        <v/>
      </c>
    </row>
    <row r="4925" spans="22:22" x14ac:dyDescent="0.2">
      <c r="V4925" s="18" t="str">
        <f>IF(U4925&lt;&gt;"",SUMIFS(Data_TABLE[Total Value Sold],Data_TABLE[EOM Date],"="&amp;EOMONTH(Dashboard!$I$7,0),Data_TABLE[Customer],"="&amp;Calc!U4925),"")</f>
        <v/>
      </c>
    </row>
    <row r="4926" spans="22:22" x14ac:dyDescent="0.2">
      <c r="V4926" s="18" t="str">
        <f>IF(U4926&lt;&gt;"",SUMIFS(Data_TABLE[Total Value Sold],Data_TABLE[EOM Date],"="&amp;EOMONTH(Dashboard!$I$7,0),Data_TABLE[Customer],"="&amp;Calc!U4926),"")</f>
        <v/>
      </c>
    </row>
    <row r="4927" spans="22:22" x14ac:dyDescent="0.2">
      <c r="V4927" s="18" t="str">
        <f>IF(U4927&lt;&gt;"",SUMIFS(Data_TABLE[Total Value Sold],Data_TABLE[EOM Date],"="&amp;EOMONTH(Dashboard!$I$7,0),Data_TABLE[Customer],"="&amp;Calc!U4927),"")</f>
        <v/>
      </c>
    </row>
    <row r="4928" spans="22:22" x14ac:dyDescent="0.2">
      <c r="V4928" s="18" t="str">
        <f>IF(U4928&lt;&gt;"",SUMIFS(Data_TABLE[Total Value Sold],Data_TABLE[EOM Date],"="&amp;EOMONTH(Dashboard!$I$7,0),Data_TABLE[Customer],"="&amp;Calc!U4928),"")</f>
        <v/>
      </c>
    </row>
    <row r="4929" spans="22:22" x14ac:dyDescent="0.2">
      <c r="V4929" s="18" t="str">
        <f>IF(U4929&lt;&gt;"",SUMIFS(Data_TABLE[Total Value Sold],Data_TABLE[EOM Date],"="&amp;EOMONTH(Dashboard!$I$7,0),Data_TABLE[Customer],"="&amp;Calc!U4929),"")</f>
        <v/>
      </c>
    </row>
    <row r="4930" spans="22:22" x14ac:dyDescent="0.2">
      <c r="V4930" s="18" t="str">
        <f>IF(U4930&lt;&gt;"",SUMIFS(Data_TABLE[Total Value Sold],Data_TABLE[EOM Date],"="&amp;EOMONTH(Dashboard!$I$7,0),Data_TABLE[Customer],"="&amp;Calc!U4930),"")</f>
        <v/>
      </c>
    </row>
    <row r="4931" spans="22:22" x14ac:dyDescent="0.2">
      <c r="V4931" s="18" t="str">
        <f>IF(U4931&lt;&gt;"",SUMIFS(Data_TABLE[Total Value Sold],Data_TABLE[EOM Date],"="&amp;EOMONTH(Dashboard!$I$7,0),Data_TABLE[Customer],"="&amp;Calc!U4931),"")</f>
        <v/>
      </c>
    </row>
    <row r="4932" spans="22:22" x14ac:dyDescent="0.2">
      <c r="V4932" s="18" t="str">
        <f>IF(U4932&lt;&gt;"",SUMIFS(Data_TABLE[Total Value Sold],Data_TABLE[EOM Date],"="&amp;EOMONTH(Dashboard!$I$7,0),Data_TABLE[Customer],"="&amp;Calc!U4932),"")</f>
        <v/>
      </c>
    </row>
    <row r="4933" spans="22:22" x14ac:dyDescent="0.2">
      <c r="V4933" s="18" t="str">
        <f>IF(U4933&lt;&gt;"",SUMIFS(Data_TABLE[Total Value Sold],Data_TABLE[EOM Date],"="&amp;EOMONTH(Dashboard!$I$7,0),Data_TABLE[Customer],"="&amp;Calc!U4933),"")</f>
        <v/>
      </c>
    </row>
    <row r="4934" spans="22:22" x14ac:dyDescent="0.2">
      <c r="V4934" s="18" t="str">
        <f>IF(U4934&lt;&gt;"",SUMIFS(Data_TABLE[Total Value Sold],Data_TABLE[EOM Date],"="&amp;EOMONTH(Dashboard!$I$7,0),Data_TABLE[Customer],"="&amp;Calc!U4934),"")</f>
        <v/>
      </c>
    </row>
    <row r="4935" spans="22:22" x14ac:dyDescent="0.2">
      <c r="V4935" s="18" t="str">
        <f>IF(U4935&lt;&gt;"",SUMIFS(Data_TABLE[Total Value Sold],Data_TABLE[EOM Date],"="&amp;EOMONTH(Dashboard!$I$7,0),Data_TABLE[Customer],"="&amp;Calc!U4935),"")</f>
        <v/>
      </c>
    </row>
    <row r="4936" spans="22:22" x14ac:dyDescent="0.2">
      <c r="V4936" s="18" t="str">
        <f>IF(U4936&lt;&gt;"",SUMIFS(Data_TABLE[Total Value Sold],Data_TABLE[EOM Date],"="&amp;EOMONTH(Dashboard!$I$7,0),Data_TABLE[Customer],"="&amp;Calc!U4936),"")</f>
        <v/>
      </c>
    </row>
    <row r="4937" spans="22:22" x14ac:dyDescent="0.2">
      <c r="V4937" s="18" t="str">
        <f>IF(U4937&lt;&gt;"",SUMIFS(Data_TABLE[Total Value Sold],Data_TABLE[EOM Date],"="&amp;EOMONTH(Dashboard!$I$7,0),Data_TABLE[Customer],"="&amp;Calc!U4937),"")</f>
        <v/>
      </c>
    </row>
    <row r="4938" spans="22:22" x14ac:dyDescent="0.2">
      <c r="V4938" s="18" t="str">
        <f>IF(U4938&lt;&gt;"",SUMIFS(Data_TABLE[Total Value Sold],Data_TABLE[EOM Date],"="&amp;EOMONTH(Dashboard!$I$7,0),Data_TABLE[Customer],"="&amp;Calc!U4938),"")</f>
        <v/>
      </c>
    </row>
    <row r="4939" spans="22:22" x14ac:dyDescent="0.2">
      <c r="V4939" s="18" t="str">
        <f>IF(U4939&lt;&gt;"",SUMIFS(Data_TABLE[Total Value Sold],Data_TABLE[EOM Date],"="&amp;EOMONTH(Dashboard!$I$7,0),Data_TABLE[Customer],"="&amp;Calc!U4939),"")</f>
        <v/>
      </c>
    </row>
    <row r="4940" spans="22:22" x14ac:dyDescent="0.2">
      <c r="V4940" s="18" t="str">
        <f>IF(U4940&lt;&gt;"",SUMIFS(Data_TABLE[Total Value Sold],Data_TABLE[EOM Date],"="&amp;EOMONTH(Dashboard!$I$7,0),Data_TABLE[Customer],"="&amp;Calc!U4940),"")</f>
        <v/>
      </c>
    </row>
    <row r="4941" spans="22:22" x14ac:dyDescent="0.2">
      <c r="V4941" s="18" t="str">
        <f>IF(U4941&lt;&gt;"",SUMIFS(Data_TABLE[Total Value Sold],Data_TABLE[EOM Date],"="&amp;EOMONTH(Dashboard!$I$7,0),Data_TABLE[Customer],"="&amp;Calc!U4941),"")</f>
        <v/>
      </c>
    </row>
    <row r="4942" spans="22:22" x14ac:dyDescent="0.2">
      <c r="V4942" s="18" t="str">
        <f>IF(U4942&lt;&gt;"",SUMIFS(Data_TABLE[Total Value Sold],Data_TABLE[EOM Date],"="&amp;EOMONTH(Dashboard!$I$7,0),Data_TABLE[Customer],"="&amp;Calc!U4942),"")</f>
        <v/>
      </c>
    </row>
    <row r="4943" spans="22:22" x14ac:dyDescent="0.2">
      <c r="V4943" s="18" t="str">
        <f>IF(U4943&lt;&gt;"",SUMIFS(Data_TABLE[Total Value Sold],Data_TABLE[EOM Date],"="&amp;EOMONTH(Dashboard!$I$7,0),Data_TABLE[Customer],"="&amp;Calc!U4943),"")</f>
        <v/>
      </c>
    </row>
    <row r="4944" spans="22:22" x14ac:dyDescent="0.2">
      <c r="V4944" s="18" t="str">
        <f>IF(U4944&lt;&gt;"",SUMIFS(Data_TABLE[Total Value Sold],Data_TABLE[EOM Date],"="&amp;EOMONTH(Dashboard!$I$7,0),Data_TABLE[Customer],"="&amp;Calc!U4944),"")</f>
        <v/>
      </c>
    </row>
    <row r="4945" spans="22:22" x14ac:dyDescent="0.2">
      <c r="V4945" s="18" t="str">
        <f>IF(U4945&lt;&gt;"",SUMIFS(Data_TABLE[Total Value Sold],Data_TABLE[EOM Date],"="&amp;EOMONTH(Dashboard!$I$7,0),Data_TABLE[Customer],"="&amp;Calc!U4945),"")</f>
        <v/>
      </c>
    </row>
    <row r="4946" spans="22:22" x14ac:dyDescent="0.2">
      <c r="V4946" s="18" t="str">
        <f>IF(U4946&lt;&gt;"",SUMIFS(Data_TABLE[Total Value Sold],Data_TABLE[EOM Date],"="&amp;EOMONTH(Dashboard!$I$7,0),Data_TABLE[Customer],"="&amp;Calc!U4946),"")</f>
        <v/>
      </c>
    </row>
    <row r="4947" spans="22:22" x14ac:dyDescent="0.2">
      <c r="V4947" s="18" t="str">
        <f>IF(U4947&lt;&gt;"",SUMIFS(Data_TABLE[Total Value Sold],Data_TABLE[EOM Date],"="&amp;EOMONTH(Dashboard!$I$7,0),Data_TABLE[Customer],"="&amp;Calc!U4947),"")</f>
        <v/>
      </c>
    </row>
    <row r="4948" spans="22:22" x14ac:dyDescent="0.2">
      <c r="V4948" s="18" t="str">
        <f>IF(U4948&lt;&gt;"",SUMIFS(Data_TABLE[Total Value Sold],Data_TABLE[EOM Date],"="&amp;EOMONTH(Dashboard!$I$7,0),Data_TABLE[Customer],"="&amp;Calc!U4948),"")</f>
        <v/>
      </c>
    </row>
    <row r="4949" spans="22:22" x14ac:dyDescent="0.2">
      <c r="V4949" s="18" t="str">
        <f>IF(U4949&lt;&gt;"",SUMIFS(Data_TABLE[Total Value Sold],Data_TABLE[EOM Date],"="&amp;EOMONTH(Dashboard!$I$7,0),Data_TABLE[Customer],"="&amp;Calc!U4949),"")</f>
        <v/>
      </c>
    </row>
    <row r="4950" spans="22:22" x14ac:dyDescent="0.2">
      <c r="V4950" s="18" t="str">
        <f>IF(U4950&lt;&gt;"",SUMIFS(Data_TABLE[Total Value Sold],Data_TABLE[EOM Date],"="&amp;EOMONTH(Dashboard!$I$7,0),Data_TABLE[Customer],"="&amp;Calc!U4950),"")</f>
        <v/>
      </c>
    </row>
    <row r="4951" spans="22:22" x14ac:dyDescent="0.2">
      <c r="V4951" s="18" t="str">
        <f>IF(U4951&lt;&gt;"",SUMIFS(Data_TABLE[Total Value Sold],Data_TABLE[EOM Date],"="&amp;EOMONTH(Dashboard!$I$7,0),Data_TABLE[Customer],"="&amp;Calc!U4951),"")</f>
        <v/>
      </c>
    </row>
    <row r="4952" spans="22:22" x14ac:dyDescent="0.2">
      <c r="V4952" s="18" t="str">
        <f>IF(U4952&lt;&gt;"",SUMIFS(Data_TABLE[Total Value Sold],Data_TABLE[EOM Date],"="&amp;EOMONTH(Dashboard!$I$7,0),Data_TABLE[Customer],"="&amp;Calc!U4952),"")</f>
        <v/>
      </c>
    </row>
    <row r="4953" spans="22:22" x14ac:dyDescent="0.2">
      <c r="V4953" s="18" t="str">
        <f>IF(U4953&lt;&gt;"",SUMIFS(Data_TABLE[Total Value Sold],Data_TABLE[EOM Date],"="&amp;EOMONTH(Dashboard!$I$7,0),Data_TABLE[Customer],"="&amp;Calc!U4953),"")</f>
        <v/>
      </c>
    </row>
    <row r="4954" spans="22:22" x14ac:dyDescent="0.2">
      <c r="V4954" s="18" t="str">
        <f>IF(U4954&lt;&gt;"",SUMIFS(Data_TABLE[Total Value Sold],Data_TABLE[EOM Date],"="&amp;EOMONTH(Dashboard!$I$7,0),Data_TABLE[Customer],"="&amp;Calc!U4954),"")</f>
        <v/>
      </c>
    </row>
    <row r="4955" spans="22:22" x14ac:dyDescent="0.2">
      <c r="V4955" s="18" t="str">
        <f>IF(U4955&lt;&gt;"",SUMIFS(Data_TABLE[Total Value Sold],Data_TABLE[EOM Date],"="&amp;EOMONTH(Dashboard!$I$7,0),Data_TABLE[Customer],"="&amp;Calc!U4955),"")</f>
        <v/>
      </c>
    </row>
    <row r="4956" spans="22:22" x14ac:dyDescent="0.2">
      <c r="V4956" s="18" t="str">
        <f>IF(U4956&lt;&gt;"",SUMIFS(Data_TABLE[Total Value Sold],Data_TABLE[EOM Date],"="&amp;EOMONTH(Dashboard!$I$7,0),Data_TABLE[Customer],"="&amp;Calc!U4956),"")</f>
        <v/>
      </c>
    </row>
    <row r="4957" spans="22:22" x14ac:dyDescent="0.2">
      <c r="V4957" s="18" t="str">
        <f>IF(U4957&lt;&gt;"",SUMIFS(Data_TABLE[Total Value Sold],Data_TABLE[EOM Date],"="&amp;EOMONTH(Dashboard!$I$7,0),Data_TABLE[Customer],"="&amp;Calc!U4957),"")</f>
        <v/>
      </c>
    </row>
    <row r="4958" spans="22:22" x14ac:dyDescent="0.2">
      <c r="V4958" s="18" t="str">
        <f>IF(U4958&lt;&gt;"",SUMIFS(Data_TABLE[Total Value Sold],Data_TABLE[EOM Date],"="&amp;EOMONTH(Dashboard!$I$7,0),Data_TABLE[Customer],"="&amp;Calc!U4958),"")</f>
        <v/>
      </c>
    </row>
    <row r="4959" spans="22:22" x14ac:dyDescent="0.2">
      <c r="V4959" s="18" t="str">
        <f>IF(U4959&lt;&gt;"",SUMIFS(Data_TABLE[Total Value Sold],Data_TABLE[EOM Date],"="&amp;EOMONTH(Dashboard!$I$7,0),Data_TABLE[Customer],"="&amp;Calc!U4959),"")</f>
        <v/>
      </c>
    </row>
    <row r="4960" spans="22:22" x14ac:dyDescent="0.2">
      <c r="V4960" s="18" t="str">
        <f>IF(U4960&lt;&gt;"",SUMIFS(Data_TABLE[Total Value Sold],Data_TABLE[EOM Date],"="&amp;EOMONTH(Dashboard!$I$7,0),Data_TABLE[Customer],"="&amp;Calc!U4960),"")</f>
        <v/>
      </c>
    </row>
    <row r="4961" spans="22:22" x14ac:dyDescent="0.2">
      <c r="V4961" s="18" t="str">
        <f>IF(U4961&lt;&gt;"",SUMIFS(Data_TABLE[Total Value Sold],Data_TABLE[EOM Date],"="&amp;EOMONTH(Dashboard!$I$7,0),Data_TABLE[Customer],"="&amp;Calc!U4961),"")</f>
        <v/>
      </c>
    </row>
    <row r="4962" spans="22:22" x14ac:dyDescent="0.2">
      <c r="V4962" s="18" t="str">
        <f>IF(U4962&lt;&gt;"",SUMIFS(Data_TABLE[Total Value Sold],Data_TABLE[EOM Date],"="&amp;EOMONTH(Dashboard!$I$7,0),Data_TABLE[Customer],"="&amp;Calc!U4962),"")</f>
        <v/>
      </c>
    </row>
    <row r="4963" spans="22:22" x14ac:dyDescent="0.2">
      <c r="V4963" s="18" t="str">
        <f>IF(U4963&lt;&gt;"",SUMIFS(Data_TABLE[Total Value Sold],Data_TABLE[EOM Date],"="&amp;EOMONTH(Dashboard!$I$7,0),Data_TABLE[Customer],"="&amp;Calc!U4963),"")</f>
        <v/>
      </c>
    </row>
    <row r="4964" spans="22:22" x14ac:dyDescent="0.2">
      <c r="V4964" s="18" t="str">
        <f>IF(U4964&lt;&gt;"",SUMIFS(Data_TABLE[Total Value Sold],Data_TABLE[EOM Date],"="&amp;EOMONTH(Dashboard!$I$7,0),Data_TABLE[Customer],"="&amp;Calc!U4964),"")</f>
        <v/>
      </c>
    </row>
    <row r="4965" spans="22:22" x14ac:dyDescent="0.2">
      <c r="V4965" s="18" t="str">
        <f>IF(U4965&lt;&gt;"",SUMIFS(Data_TABLE[Total Value Sold],Data_TABLE[EOM Date],"="&amp;EOMONTH(Dashboard!$I$7,0),Data_TABLE[Customer],"="&amp;Calc!U4965),"")</f>
        <v/>
      </c>
    </row>
    <row r="4966" spans="22:22" x14ac:dyDescent="0.2">
      <c r="V4966" s="18" t="str">
        <f>IF(U4966&lt;&gt;"",SUMIFS(Data_TABLE[Total Value Sold],Data_TABLE[EOM Date],"="&amp;EOMONTH(Dashboard!$I$7,0),Data_TABLE[Customer],"="&amp;Calc!U4966),"")</f>
        <v/>
      </c>
    </row>
    <row r="4967" spans="22:22" x14ac:dyDescent="0.2">
      <c r="V4967" s="18" t="str">
        <f>IF(U4967&lt;&gt;"",SUMIFS(Data_TABLE[Total Value Sold],Data_TABLE[EOM Date],"="&amp;EOMONTH(Dashboard!$I$7,0),Data_TABLE[Customer],"="&amp;Calc!U4967),"")</f>
        <v/>
      </c>
    </row>
    <row r="4968" spans="22:22" x14ac:dyDescent="0.2">
      <c r="V4968" s="18" t="str">
        <f>IF(U4968&lt;&gt;"",SUMIFS(Data_TABLE[Total Value Sold],Data_TABLE[EOM Date],"="&amp;EOMONTH(Dashboard!$I$7,0),Data_TABLE[Customer],"="&amp;Calc!U4968),"")</f>
        <v/>
      </c>
    </row>
    <row r="4969" spans="22:22" x14ac:dyDescent="0.2">
      <c r="V4969" s="18" t="str">
        <f>IF(U4969&lt;&gt;"",SUMIFS(Data_TABLE[Total Value Sold],Data_TABLE[EOM Date],"="&amp;EOMONTH(Dashboard!$I$7,0),Data_TABLE[Customer],"="&amp;Calc!U4969),"")</f>
        <v/>
      </c>
    </row>
    <row r="4970" spans="22:22" x14ac:dyDescent="0.2">
      <c r="V4970" s="18" t="str">
        <f>IF(U4970&lt;&gt;"",SUMIFS(Data_TABLE[Total Value Sold],Data_TABLE[EOM Date],"="&amp;EOMONTH(Dashboard!$I$7,0),Data_TABLE[Customer],"="&amp;Calc!U4970),"")</f>
        <v/>
      </c>
    </row>
    <row r="4971" spans="22:22" x14ac:dyDescent="0.2">
      <c r="V4971" s="18" t="str">
        <f>IF(U4971&lt;&gt;"",SUMIFS(Data_TABLE[Total Value Sold],Data_TABLE[EOM Date],"="&amp;EOMONTH(Dashboard!$I$7,0),Data_TABLE[Customer],"="&amp;Calc!U4971),"")</f>
        <v/>
      </c>
    </row>
    <row r="4972" spans="22:22" x14ac:dyDescent="0.2">
      <c r="V4972" s="18" t="str">
        <f>IF(U4972&lt;&gt;"",SUMIFS(Data_TABLE[Total Value Sold],Data_TABLE[EOM Date],"="&amp;EOMONTH(Dashboard!$I$7,0),Data_TABLE[Customer],"="&amp;Calc!U4972),"")</f>
        <v/>
      </c>
    </row>
    <row r="4973" spans="22:22" x14ac:dyDescent="0.2">
      <c r="V4973" s="18" t="str">
        <f>IF(U4973&lt;&gt;"",SUMIFS(Data_TABLE[Total Value Sold],Data_TABLE[EOM Date],"="&amp;EOMONTH(Dashboard!$I$7,0),Data_TABLE[Customer],"="&amp;Calc!U4973),"")</f>
        <v/>
      </c>
    </row>
    <row r="4974" spans="22:22" x14ac:dyDescent="0.2">
      <c r="V4974" s="18" t="str">
        <f>IF(U4974&lt;&gt;"",SUMIFS(Data_TABLE[Total Value Sold],Data_TABLE[EOM Date],"="&amp;EOMONTH(Dashboard!$I$7,0),Data_TABLE[Customer],"="&amp;Calc!U4974),"")</f>
        <v/>
      </c>
    </row>
    <row r="4975" spans="22:22" x14ac:dyDescent="0.2">
      <c r="V4975" s="18" t="str">
        <f>IF(U4975&lt;&gt;"",SUMIFS(Data_TABLE[Total Value Sold],Data_TABLE[EOM Date],"="&amp;EOMONTH(Dashboard!$I$7,0),Data_TABLE[Customer],"="&amp;Calc!U4975),"")</f>
        <v/>
      </c>
    </row>
    <row r="4976" spans="22:22" x14ac:dyDescent="0.2">
      <c r="V4976" s="18" t="str">
        <f>IF(U4976&lt;&gt;"",SUMIFS(Data_TABLE[Total Value Sold],Data_TABLE[EOM Date],"="&amp;EOMONTH(Dashboard!$I$7,0),Data_TABLE[Customer],"="&amp;Calc!U4976),"")</f>
        <v/>
      </c>
    </row>
    <row r="4977" spans="22:22" x14ac:dyDescent="0.2">
      <c r="V4977" s="18" t="str">
        <f>IF(U4977&lt;&gt;"",SUMIFS(Data_TABLE[Total Value Sold],Data_TABLE[EOM Date],"="&amp;EOMONTH(Dashboard!$I$7,0),Data_TABLE[Customer],"="&amp;Calc!U4977),"")</f>
        <v/>
      </c>
    </row>
    <row r="4978" spans="22:22" x14ac:dyDescent="0.2">
      <c r="V4978" s="18" t="str">
        <f>IF(U4978&lt;&gt;"",SUMIFS(Data_TABLE[Total Value Sold],Data_TABLE[EOM Date],"="&amp;EOMONTH(Dashboard!$I$7,0),Data_TABLE[Customer],"="&amp;Calc!U4978),"")</f>
        <v/>
      </c>
    </row>
    <row r="4979" spans="22:22" x14ac:dyDescent="0.2">
      <c r="V4979" s="18" t="str">
        <f>IF(U4979&lt;&gt;"",SUMIFS(Data_TABLE[Total Value Sold],Data_TABLE[EOM Date],"="&amp;EOMONTH(Dashboard!$I$7,0),Data_TABLE[Customer],"="&amp;Calc!U4979),"")</f>
        <v/>
      </c>
    </row>
    <row r="4980" spans="22:22" x14ac:dyDescent="0.2">
      <c r="V4980" s="18" t="str">
        <f>IF(U4980&lt;&gt;"",SUMIFS(Data_TABLE[Total Value Sold],Data_TABLE[EOM Date],"="&amp;EOMONTH(Dashboard!$I$7,0),Data_TABLE[Customer],"="&amp;Calc!U4980),"")</f>
        <v/>
      </c>
    </row>
    <row r="4981" spans="22:22" x14ac:dyDescent="0.2">
      <c r="V4981" s="18" t="str">
        <f>IF(U4981&lt;&gt;"",SUMIFS(Data_TABLE[Total Value Sold],Data_TABLE[EOM Date],"="&amp;EOMONTH(Dashboard!$I$7,0),Data_TABLE[Customer],"="&amp;Calc!U4981),"")</f>
        <v/>
      </c>
    </row>
    <row r="4982" spans="22:22" x14ac:dyDescent="0.2">
      <c r="V4982" s="18" t="str">
        <f>IF(U4982&lt;&gt;"",SUMIFS(Data_TABLE[Total Value Sold],Data_TABLE[EOM Date],"="&amp;EOMONTH(Dashboard!$I$7,0),Data_TABLE[Customer],"="&amp;Calc!U4982),"")</f>
        <v/>
      </c>
    </row>
    <row r="4983" spans="22:22" x14ac:dyDescent="0.2">
      <c r="V4983" s="18" t="str">
        <f>IF(U4983&lt;&gt;"",SUMIFS(Data_TABLE[Total Value Sold],Data_TABLE[EOM Date],"="&amp;EOMONTH(Dashboard!$I$7,0),Data_TABLE[Customer],"="&amp;Calc!U4983),"")</f>
        <v/>
      </c>
    </row>
    <row r="4984" spans="22:22" x14ac:dyDescent="0.2">
      <c r="V4984" s="18" t="str">
        <f>IF(U4984&lt;&gt;"",SUMIFS(Data_TABLE[Total Value Sold],Data_TABLE[EOM Date],"="&amp;EOMONTH(Dashboard!$I$7,0),Data_TABLE[Customer],"="&amp;Calc!U4984),"")</f>
        <v/>
      </c>
    </row>
    <row r="4985" spans="22:22" x14ac:dyDescent="0.2">
      <c r="V4985" s="18" t="str">
        <f>IF(U4985&lt;&gt;"",SUMIFS(Data_TABLE[Total Value Sold],Data_TABLE[EOM Date],"="&amp;EOMONTH(Dashboard!$I$7,0),Data_TABLE[Customer],"="&amp;Calc!U4985),"")</f>
        <v/>
      </c>
    </row>
    <row r="4986" spans="22:22" x14ac:dyDescent="0.2">
      <c r="V4986" s="18" t="str">
        <f>IF(U4986&lt;&gt;"",SUMIFS(Data_TABLE[Total Value Sold],Data_TABLE[EOM Date],"="&amp;EOMONTH(Dashboard!$I$7,0),Data_TABLE[Customer],"="&amp;Calc!U4986),"")</f>
        <v/>
      </c>
    </row>
    <row r="4987" spans="22:22" x14ac:dyDescent="0.2">
      <c r="V4987" s="18" t="str">
        <f>IF(U4987&lt;&gt;"",SUMIFS(Data_TABLE[Total Value Sold],Data_TABLE[EOM Date],"="&amp;EOMONTH(Dashboard!$I$7,0),Data_TABLE[Customer],"="&amp;Calc!U4987),"")</f>
        <v/>
      </c>
    </row>
    <row r="4988" spans="22:22" x14ac:dyDescent="0.2">
      <c r="V4988" s="18" t="str">
        <f>IF(U4988&lt;&gt;"",SUMIFS(Data_TABLE[Total Value Sold],Data_TABLE[EOM Date],"="&amp;EOMONTH(Dashboard!$I$7,0),Data_TABLE[Customer],"="&amp;Calc!U4988),"")</f>
        <v/>
      </c>
    </row>
    <row r="4989" spans="22:22" x14ac:dyDescent="0.2">
      <c r="V4989" s="18" t="str">
        <f>IF(U4989&lt;&gt;"",SUMIFS(Data_TABLE[Total Value Sold],Data_TABLE[EOM Date],"="&amp;EOMONTH(Dashboard!$I$7,0),Data_TABLE[Customer],"="&amp;Calc!U4989),"")</f>
        <v/>
      </c>
    </row>
    <row r="4990" spans="22:22" x14ac:dyDescent="0.2">
      <c r="V4990" s="18" t="str">
        <f>IF(U4990&lt;&gt;"",SUMIFS(Data_TABLE[Total Value Sold],Data_TABLE[EOM Date],"="&amp;EOMONTH(Dashboard!$I$7,0),Data_TABLE[Customer],"="&amp;Calc!U4990),"")</f>
        <v/>
      </c>
    </row>
    <row r="4991" spans="22:22" x14ac:dyDescent="0.2">
      <c r="V4991" s="18" t="str">
        <f>IF(U4991&lt;&gt;"",SUMIFS(Data_TABLE[Total Value Sold],Data_TABLE[EOM Date],"="&amp;EOMONTH(Dashboard!$I$7,0),Data_TABLE[Customer],"="&amp;Calc!U4991),"")</f>
        <v/>
      </c>
    </row>
    <row r="4992" spans="22:22" x14ac:dyDescent="0.2">
      <c r="V4992" s="18" t="str">
        <f>IF(U4992&lt;&gt;"",SUMIFS(Data_TABLE[Total Value Sold],Data_TABLE[EOM Date],"="&amp;EOMONTH(Dashboard!$I$7,0),Data_TABLE[Customer],"="&amp;Calc!U4992),"")</f>
        <v/>
      </c>
    </row>
    <row r="4993" spans="22:22" x14ac:dyDescent="0.2">
      <c r="V4993" s="18" t="str">
        <f>IF(U4993&lt;&gt;"",SUMIFS(Data_TABLE[Total Value Sold],Data_TABLE[EOM Date],"="&amp;EOMONTH(Dashboard!$I$7,0),Data_TABLE[Customer],"="&amp;Calc!U4993),"")</f>
        <v/>
      </c>
    </row>
    <row r="4994" spans="22:22" x14ac:dyDescent="0.2">
      <c r="V4994" s="18" t="str">
        <f>IF(U4994&lt;&gt;"",SUMIFS(Data_TABLE[Total Value Sold],Data_TABLE[EOM Date],"="&amp;EOMONTH(Dashboard!$I$7,0),Data_TABLE[Customer],"="&amp;Calc!U4994),"")</f>
        <v/>
      </c>
    </row>
    <row r="4995" spans="22:22" x14ac:dyDescent="0.2">
      <c r="V4995" s="18" t="str">
        <f>IF(U4995&lt;&gt;"",SUMIFS(Data_TABLE[Total Value Sold],Data_TABLE[EOM Date],"="&amp;EOMONTH(Dashboard!$I$7,0),Data_TABLE[Customer],"="&amp;Calc!U4995),"")</f>
        <v/>
      </c>
    </row>
    <row r="4996" spans="22:22" x14ac:dyDescent="0.2">
      <c r="V4996" s="18" t="str">
        <f>IF(U4996&lt;&gt;"",SUMIFS(Data_TABLE[Total Value Sold],Data_TABLE[EOM Date],"="&amp;EOMONTH(Dashboard!$I$7,0),Data_TABLE[Customer],"="&amp;Calc!U4996),"")</f>
        <v/>
      </c>
    </row>
    <row r="4997" spans="22:22" x14ac:dyDescent="0.2">
      <c r="V4997" s="18" t="str">
        <f>IF(U4997&lt;&gt;"",SUMIFS(Data_TABLE[Total Value Sold],Data_TABLE[EOM Date],"="&amp;EOMONTH(Dashboard!$I$7,0),Data_TABLE[Customer],"="&amp;Calc!U4997),"")</f>
        <v/>
      </c>
    </row>
    <row r="4998" spans="22:22" x14ac:dyDescent="0.2">
      <c r="V4998" s="18" t="str">
        <f>IF(U4998&lt;&gt;"",SUMIFS(Data_TABLE[Total Value Sold],Data_TABLE[EOM Date],"="&amp;EOMONTH(Dashboard!$I$7,0),Data_TABLE[Customer],"="&amp;Calc!U4998),"")</f>
        <v/>
      </c>
    </row>
    <row r="4999" spans="22:22" x14ac:dyDescent="0.2">
      <c r="V4999" s="18" t="str">
        <f>IF(U4999&lt;&gt;"",SUMIFS(Data_TABLE[Total Value Sold],Data_TABLE[EOM Date],"="&amp;EOMONTH(Dashboard!$I$7,0),Data_TABLE[Customer],"="&amp;Calc!U4999),"")</f>
        <v/>
      </c>
    </row>
    <row r="5000" spans="22:22" x14ac:dyDescent="0.2">
      <c r="V5000" s="18" t="str">
        <f>IF(U5000&lt;&gt;"",SUMIFS(Data_TABLE[Total Value Sold],Data_TABLE[EOM Date],"="&amp;EOMONTH(Dashboard!$I$7,0),Data_TABLE[Customer],"="&amp;Calc!U5000),"")</f>
        <v/>
      </c>
    </row>
    <row r="5001" spans="22:22" x14ac:dyDescent="0.2">
      <c r="V5001" s="18" t="str">
        <f>IF(U5001&lt;&gt;"",SUMIFS(Data_TABLE[Total Value Sold],Data_TABLE[EOM Date],"="&amp;EOMONTH(Dashboard!$I$7,0),Data_TABLE[Customer],"="&amp;Calc!U5001),"")</f>
        <v/>
      </c>
    </row>
    <row r="5002" spans="22:22" x14ac:dyDescent="0.2">
      <c r="V5002" s="18" t="str">
        <f>IF(U5002&lt;&gt;"",SUMIFS(Data_TABLE[Total Value Sold],Data_TABLE[EOM Date],"="&amp;EOMONTH(Dashboard!$I$7,0),Data_TABLE[Customer],"="&amp;Calc!U5002),"")</f>
        <v/>
      </c>
    </row>
    <row r="5003" spans="22:22" x14ac:dyDescent="0.2">
      <c r="V5003" s="18" t="str">
        <f>IF(U5003&lt;&gt;"",SUMIFS(Data_TABLE[Total Value Sold],Data_TABLE[EOM Date],"="&amp;EOMONTH(Dashboard!$I$7,0),Data_TABLE[Customer],"="&amp;Calc!U5003),"")</f>
        <v/>
      </c>
    </row>
    <row r="5004" spans="22:22" x14ac:dyDescent="0.2">
      <c r="V5004" s="18" t="str">
        <f>IF(U5004&lt;&gt;"",SUMIFS(Data_TABLE[Total Value Sold],Data_TABLE[EOM Date],"="&amp;EOMONTH(Dashboard!$I$7,0),Data_TABLE[Customer],"="&amp;Calc!U5004),"")</f>
        <v/>
      </c>
    </row>
    <row r="5005" spans="22:22" x14ac:dyDescent="0.2">
      <c r="V5005" s="18" t="str">
        <f>IF(U5005&lt;&gt;"",SUMIFS(Data_TABLE[Total Value Sold],Data_TABLE[EOM Date],"="&amp;EOMONTH(Dashboard!$I$7,0),Data_TABLE[Customer],"="&amp;Calc!U5005),"")</f>
        <v/>
      </c>
    </row>
    <row r="5006" spans="22:22" x14ac:dyDescent="0.2">
      <c r="V5006" s="18" t="str">
        <f>IF(U5006&lt;&gt;"",SUMIFS(Data_TABLE[Total Value Sold],Data_TABLE[EOM Date],"="&amp;EOMONTH(Dashboard!$I$7,0),Data_TABLE[Customer],"="&amp;Calc!U5006),"")</f>
        <v/>
      </c>
    </row>
    <row r="5007" spans="22:22" x14ac:dyDescent="0.2">
      <c r="V5007" s="18" t="str">
        <f>IF(U5007&lt;&gt;"",SUMIFS(Data_TABLE[Total Value Sold],Data_TABLE[EOM Date],"="&amp;EOMONTH(Dashboard!$I$7,0),Data_TABLE[Customer],"="&amp;Calc!U5007),"")</f>
        <v/>
      </c>
    </row>
    <row r="5008" spans="22:22" x14ac:dyDescent="0.2">
      <c r="V5008" s="18" t="str">
        <f>IF(U5008&lt;&gt;"",SUMIFS(Data_TABLE[Total Value Sold],Data_TABLE[EOM Date],"="&amp;EOMONTH(Dashboard!$I$7,0),Data_TABLE[Customer],"="&amp;Calc!U5008),"")</f>
        <v/>
      </c>
    </row>
    <row r="5009" spans="22:22" x14ac:dyDescent="0.2">
      <c r="V5009" s="18" t="str">
        <f>IF(U5009&lt;&gt;"",SUMIFS(Data_TABLE[Total Value Sold],Data_TABLE[EOM Date],"="&amp;EOMONTH(Dashboard!$I$7,0),Data_TABLE[Customer],"="&amp;Calc!U5009),"")</f>
        <v/>
      </c>
    </row>
    <row r="5010" spans="22:22" x14ac:dyDescent="0.2">
      <c r="V5010" s="18" t="str">
        <f>IF(U5010&lt;&gt;"",SUMIFS(Data_TABLE[Total Value Sold],Data_TABLE[EOM Date],"="&amp;EOMONTH(Dashboard!$I$7,0),Data_TABLE[Customer],"="&amp;Calc!U5010),"")</f>
        <v/>
      </c>
    </row>
    <row r="5011" spans="22:22" x14ac:dyDescent="0.2">
      <c r="V5011" s="18" t="str">
        <f>IF(U5011&lt;&gt;"",SUMIFS(Data_TABLE[Total Value Sold],Data_TABLE[EOM Date],"="&amp;EOMONTH(Dashboard!$I$7,0),Data_TABLE[Customer],"="&amp;Calc!U5011),"")</f>
        <v/>
      </c>
    </row>
    <row r="5012" spans="22:22" x14ac:dyDescent="0.2">
      <c r="V5012" s="18" t="str">
        <f>IF(U5012&lt;&gt;"",SUMIFS(Data_TABLE[Total Value Sold],Data_TABLE[EOM Date],"="&amp;EOMONTH(Dashboard!$I$7,0),Data_TABLE[Customer],"="&amp;Calc!U5012),"")</f>
        <v/>
      </c>
    </row>
    <row r="5013" spans="22:22" x14ac:dyDescent="0.2">
      <c r="V5013" s="18" t="str">
        <f>IF(U5013&lt;&gt;"",SUMIFS(Data_TABLE[Total Value Sold],Data_TABLE[EOM Date],"="&amp;EOMONTH(Dashboard!$I$7,0),Data_TABLE[Customer],"="&amp;Calc!U5013),"")</f>
        <v/>
      </c>
    </row>
    <row r="5014" spans="22:22" x14ac:dyDescent="0.2">
      <c r="V5014" s="18" t="str">
        <f>IF(U5014&lt;&gt;"",SUMIFS(Data_TABLE[Total Value Sold],Data_TABLE[EOM Date],"="&amp;EOMONTH(Dashboard!$I$7,0),Data_TABLE[Customer],"="&amp;Calc!U5014),"")</f>
        <v/>
      </c>
    </row>
    <row r="5015" spans="22:22" x14ac:dyDescent="0.2">
      <c r="V5015" s="18" t="str">
        <f>IF(U5015&lt;&gt;"",SUMIFS(Data_TABLE[Total Value Sold],Data_TABLE[EOM Date],"="&amp;EOMONTH(Dashboard!$I$7,0),Data_TABLE[Customer],"="&amp;Calc!U5015),"")</f>
        <v/>
      </c>
    </row>
    <row r="5016" spans="22:22" x14ac:dyDescent="0.2">
      <c r="V5016" s="18" t="str">
        <f>IF(U5016&lt;&gt;"",SUMIFS(Data_TABLE[Total Value Sold],Data_TABLE[EOM Date],"="&amp;EOMONTH(Dashboard!$I$7,0),Data_TABLE[Customer],"="&amp;Calc!U5016),"")</f>
        <v/>
      </c>
    </row>
    <row r="5017" spans="22:22" x14ac:dyDescent="0.2">
      <c r="V5017" s="18" t="str">
        <f>IF(U5017&lt;&gt;"",SUMIFS(Data_TABLE[Total Value Sold],Data_TABLE[EOM Date],"="&amp;EOMONTH(Dashboard!$I$7,0),Data_TABLE[Customer],"="&amp;Calc!U5017),"")</f>
        <v/>
      </c>
    </row>
    <row r="5018" spans="22:22" x14ac:dyDescent="0.2">
      <c r="V5018" s="18" t="str">
        <f>IF(U5018&lt;&gt;"",SUMIFS(Data_TABLE[Total Value Sold],Data_TABLE[EOM Date],"="&amp;EOMONTH(Dashboard!$I$7,0),Data_TABLE[Customer],"="&amp;Calc!U5018),"")</f>
        <v/>
      </c>
    </row>
    <row r="5019" spans="22:22" x14ac:dyDescent="0.2">
      <c r="V5019" s="18" t="str">
        <f>IF(U5019&lt;&gt;"",SUMIFS(Data_TABLE[Total Value Sold],Data_TABLE[EOM Date],"="&amp;EOMONTH(Dashboard!$I$7,0),Data_TABLE[Customer],"="&amp;Calc!U5019),"")</f>
        <v/>
      </c>
    </row>
    <row r="5020" spans="22:22" x14ac:dyDescent="0.2">
      <c r="V5020" s="18" t="str">
        <f>IF(U5020&lt;&gt;"",SUMIFS(Data_TABLE[Total Value Sold],Data_TABLE[EOM Date],"="&amp;EOMONTH(Dashboard!$I$7,0),Data_TABLE[Customer],"="&amp;Calc!U5020),"")</f>
        <v/>
      </c>
    </row>
    <row r="5021" spans="22:22" x14ac:dyDescent="0.2">
      <c r="V5021" s="18" t="str">
        <f>IF(U5021&lt;&gt;"",SUMIFS(Data_TABLE[Total Value Sold],Data_TABLE[EOM Date],"="&amp;EOMONTH(Dashboard!$I$7,0),Data_TABLE[Customer],"="&amp;Calc!U5021),"")</f>
        <v/>
      </c>
    </row>
    <row r="5022" spans="22:22" x14ac:dyDescent="0.2">
      <c r="V5022" s="18" t="str">
        <f>IF(U5022&lt;&gt;"",SUMIFS(Data_TABLE[Total Value Sold],Data_TABLE[EOM Date],"="&amp;EOMONTH(Dashboard!$I$7,0),Data_TABLE[Customer],"="&amp;Calc!U5022),"")</f>
        <v/>
      </c>
    </row>
    <row r="5023" spans="22:22" x14ac:dyDescent="0.2">
      <c r="V5023" s="18" t="str">
        <f>IF(U5023&lt;&gt;"",SUMIFS(Data_TABLE[Total Value Sold],Data_TABLE[EOM Date],"="&amp;EOMONTH(Dashboard!$I$7,0),Data_TABLE[Customer],"="&amp;Calc!U5023),"")</f>
        <v/>
      </c>
    </row>
    <row r="5024" spans="22:22" x14ac:dyDescent="0.2">
      <c r="V5024" s="18" t="str">
        <f>IF(U5024&lt;&gt;"",SUMIFS(Data_TABLE[Total Value Sold],Data_TABLE[EOM Date],"="&amp;EOMONTH(Dashboard!$I$7,0),Data_TABLE[Customer],"="&amp;Calc!U5024),"")</f>
        <v/>
      </c>
    </row>
    <row r="5025" spans="22:22" x14ac:dyDescent="0.2">
      <c r="V5025" s="18" t="str">
        <f>IF(U5025&lt;&gt;"",SUMIFS(Data_TABLE[Total Value Sold],Data_TABLE[EOM Date],"="&amp;EOMONTH(Dashboard!$I$7,0),Data_TABLE[Customer],"="&amp;Calc!U5025),"")</f>
        <v/>
      </c>
    </row>
    <row r="5026" spans="22:22" x14ac:dyDescent="0.2">
      <c r="V5026" s="18" t="str">
        <f>IF(U5026&lt;&gt;"",SUMIFS(Data_TABLE[Total Value Sold],Data_TABLE[EOM Date],"="&amp;EOMONTH(Dashboard!$I$7,0),Data_TABLE[Customer],"="&amp;Calc!U5026),"")</f>
        <v/>
      </c>
    </row>
    <row r="5027" spans="22:22" x14ac:dyDescent="0.2">
      <c r="V5027" s="18" t="str">
        <f>IF(U5027&lt;&gt;"",SUMIFS(Data_TABLE[Total Value Sold],Data_TABLE[EOM Date],"="&amp;EOMONTH(Dashboard!$I$7,0),Data_TABLE[Customer],"="&amp;Calc!U5027),"")</f>
        <v/>
      </c>
    </row>
    <row r="5028" spans="22:22" x14ac:dyDescent="0.2">
      <c r="V5028" s="18" t="str">
        <f>IF(U5028&lt;&gt;"",SUMIFS(Data_TABLE[Total Value Sold],Data_TABLE[EOM Date],"="&amp;EOMONTH(Dashboard!$I$7,0),Data_TABLE[Customer],"="&amp;Calc!U5028),"")</f>
        <v/>
      </c>
    </row>
    <row r="5029" spans="22:22" x14ac:dyDescent="0.2">
      <c r="V5029" s="18" t="str">
        <f>IF(U5029&lt;&gt;"",SUMIFS(Data_TABLE[Total Value Sold],Data_TABLE[EOM Date],"="&amp;EOMONTH(Dashboard!$I$7,0),Data_TABLE[Customer],"="&amp;Calc!U5029),"")</f>
        <v/>
      </c>
    </row>
    <row r="5030" spans="22:22" x14ac:dyDescent="0.2">
      <c r="V5030" s="18" t="str">
        <f>IF(U5030&lt;&gt;"",SUMIFS(Data_TABLE[Total Value Sold],Data_TABLE[EOM Date],"="&amp;EOMONTH(Dashboard!$I$7,0),Data_TABLE[Customer],"="&amp;Calc!U5030),"")</f>
        <v/>
      </c>
    </row>
    <row r="5031" spans="22:22" x14ac:dyDescent="0.2">
      <c r="V5031" s="18" t="str">
        <f>IF(U5031&lt;&gt;"",SUMIFS(Data_TABLE[Total Value Sold],Data_TABLE[EOM Date],"="&amp;EOMONTH(Dashboard!$I$7,0),Data_TABLE[Customer],"="&amp;Calc!U5031),"")</f>
        <v/>
      </c>
    </row>
    <row r="5032" spans="22:22" x14ac:dyDescent="0.2">
      <c r="V5032" s="18" t="str">
        <f>IF(U5032&lt;&gt;"",SUMIFS(Data_TABLE[Total Value Sold],Data_TABLE[EOM Date],"="&amp;EOMONTH(Dashboard!$I$7,0),Data_TABLE[Customer],"="&amp;Calc!U5032),"")</f>
        <v/>
      </c>
    </row>
    <row r="5033" spans="22:22" x14ac:dyDescent="0.2">
      <c r="V5033" s="18" t="str">
        <f>IF(U5033&lt;&gt;"",SUMIFS(Data_TABLE[Total Value Sold],Data_TABLE[EOM Date],"="&amp;EOMONTH(Dashboard!$I$7,0),Data_TABLE[Customer],"="&amp;Calc!U5033),"")</f>
        <v/>
      </c>
    </row>
    <row r="5034" spans="22:22" x14ac:dyDescent="0.2">
      <c r="V5034" s="18" t="str">
        <f>IF(U5034&lt;&gt;"",SUMIFS(Data_TABLE[Total Value Sold],Data_TABLE[EOM Date],"="&amp;EOMONTH(Dashboard!$I$7,0),Data_TABLE[Customer],"="&amp;Calc!U5034),"")</f>
        <v/>
      </c>
    </row>
    <row r="5035" spans="22:22" x14ac:dyDescent="0.2">
      <c r="V5035" s="18" t="str">
        <f>IF(U5035&lt;&gt;"",SUMIFS(Data_TABLE[Total Value Sold],Data_TABLE[EOM Date],"="&amp;EOMONTH(Dashboard!$I$7,0),Data_TABLE[Customer],"="&amp;Calc!U5035),"")</f>
        <v/>
      </c>
    </row>
    <row r="5036" spans="22:22" x14ac:dyDescent="0.2">
      <c r="V5036" s="18" t="str">
        <f>IF(U5036&lt;&gt;"",SUMIFS(Data_TABLE[Total Value Sold],Data_TABLE[EOM Date],"="&amp;EOMONTH(Dashboard!$I$7,0),Data_TABLE[Customer],"="&amp;Calc!U5036),"")</f>
        <v/>
      </c>
    </row>
    <row r="5037" spans="22:22" x14ac:dyDescent="0.2">
      <c r="V5037" s="18" t="str">
        <f>IF(U5037&lt;&gt;"",SUMIFS(Data_TABLE[Total Value Sold],Data_TABLE[EOM Date],"="&amp;EOMONTH(Dashboard!$I$7,0),Data_TABLE[Customer],"="&amp;Calc!U5037),"")</f>
        <v/>
      </c>
    </row>
    <row r="5038" spans="22:22" x14ac:dyDescent="0.2">
      <c r="V5038" s="18" t="str">
        <f>IF(U5038&lt;&gt;"",SUMIFS(Data_TABLE[Total Value Sold],Data_TABLE[EOM Date],"="&amp;EOMONTH(Dashboard!$I$7,0),Data_TABLE[Customer],"="&amp;Calc!U5038),"")</f>
        <v/>
      </c>
    </row>
    <row r="5039" spans="22:22" x14ac:dyDescent="0.2">
      <c r="V5039" s="18" t="str">
        <f>IF(U5039&lt;&gt;"",SUMIFS(Data_TABLE[Total Value Sold],Data_TABLE[EOM Date],"="&amp;EOMONTH(Dashboard!$I$7,0),Data_TABLE[Customer],"="&amp;Calc!U5039),"")</f>
        <v/>
      </c>
    </row>
    <row r="5040" spans="22:22" x14ac:dyDescent="0.2">
      <c r="V5040" s="18" t="str">
        <f>IF(U5040&lt;&gt;"",SUMIFS(Data_TABLE[Total Value Sold],Data_TABLE[EOM Date],"="&amp;EOMONTH(Dashboard!$I$7,0),Data_TABLE[Customer],"="&amp;Calc!U5040),"")</f>
        <v/>
      </c>
    </row>
    <row r="5041" spans="22:22" x14ac:dyDescent="0.2">
      <c r="V5041" s="18" t="str">
        <f>IF(U5041&lt;&gt;"",SUMIFS(Data_TABLE[Total Value Sold],Data_TABLE[EOM Date],"="&amp;EOMONTH(Dashboard!$I$7,0),Data_TABLE[Customer],"="&amp;Calc!U5041),"")</f>
        <v/>
      </c>
    </row>
    <row r="5042" spans="22:22" x14ac:dyDescent="0.2">
      <c r="V5042" s="18" t="str">
        <f>IF(U5042&lt;&gt;"",SUMIFS(Data_TABLE[Total Value Sold],Data_TABLE[EOM Date],"="&amp;EOMONTH(Dashboard!$I$7,0),Data_TABLE[Customer],"="&amp;Calc!U5042),"")</f>
        <v/>
      </c>
    </row>
    <row r="5043" spans="22:22" x14ac:dyDescent="0.2">
      <c r="V5043" s="18" t="str">
        <f>IF(U5043&lt;&gt;"",SUMIFS(Data_TABLE[Total Value Sold],Data_TABLE[EOM Date],"="&amp;EOMONTH(Dashboard!$I$7,0),Data_TABLE[Customer],"="&amp;Calc!U5043),"")</f>
        <v/>
      </c>
    </row>
    <row r="5044" spans="22:22" x14ac:dyDescent="0.2">
      <c r="V5044" s="18" t="str">
        <f>IF(U5044&lt;&gt;"",SUMIFS(Data_TABLE[Total Value Sold],Data_TABLE[EOM Date],"="&amp;EOMONTH(Dashboard!$I$7,0),Data_TABLE[Customer],"="&amp;Calc!U5044),"")</f>
        <v/>
      </c>
    </row>
    <row r="5045" spans="22:22" x14ac:dyDescent="0.2">
      <c r="V5045" s="18" t="str">
        <f>IF(U5045&lt;&gt;"",SUMIFS(Data_TABLE[Total Value Sold],Data_TABLE[EOM Date],"="&amp;EOMONTH(Dashboard!$I$7,0),Data_TABLE[Customer],"="&amp;Calc!U5045),"")</f>
        <v/>
      </c>
    </row>
    <row r="5046" spans="22:22" x14ac:dyDescent="0.2">
      <c r="V5046" s="18" t="str">
        <f>IF(U5046&lt;&gt;"",SUMIFS(Data_TABLE[Total Value Sold],Data_TABLE[EOM Date],"="&amp;EOMONTH(Dashboard!$I$7,0),Data_TABLE[Customer],"="&amp;Calc!U5046),"")</f>
        <v/>
      </c>
    </row>
    <row r="5047" spans="22:22" x14ac:dyDescent="0.2">
      <c r="V5047" s="18" t="str">
        <f>IF(U5047&lt;&gt;"",SUMIFS(Data_TABLE[Total Value Sold],Data_TABLE[EOM Date],"="&amp;EOMONTH(Dashboard!$I$7,0),Data_TABLE[Customer],"="&amp;Calc!U5047),"")</f>
        <v/>
      </c>
    </row>
    <row r="5048" spans="22:22" x14ac:dyDescent="0.2">
      <c r="V5048" s="18" t="str">
        <f>IF(U5048&lt;&gt;"",SUMIFS(Data_TABLE[Total Value Sold],Data_TABLE[EOM Date],"="&amp;EOMONTH(Dashboard!$I$7,0),Data_TABLE[Customer],"="&amp;Calc!U5048),"")</f>
        <v/>
      </c>
    </row>
    <row r="5049" spans="22:22" x14ac:dyDescent="0.2">
      <c r="V5049" s="18" t="str">
        <f>IF(U5049&lt;&gt;"",SUMIFS(Data_TABLE[Total Value Sold],Data_TABLE[EOM Date],"="&amp;EOMONTH(Dashboard!$I$7,0),Data_TABLE[Customer],"="&amp;Calc!U5049),"")</f>
        <v/>
      </c>
    </row>
    <row r="5050" spans="22:22" x14ac:dyDescent="0.2">
      <c r="V5050" s="18" t="str">
        <f>IF(U5050&lt;&gt;"",SUMIFS(Data_TABLE[Total Value Sold],Data_TABLE[EOM Date],"="&amp;EOMONTH(Dashboard!$I$7,0),Data_TABLE[Customer],"="&amp;Calc!U5050),"")</f>
        <v/>
      </c>
    </row>
    <row r="5051" spans="22:22" x14ac:dyDescent="0.2">
      <c r="V5051" s="18" t="str">
        <f>IF(U5051&lt;&gt;"",SUMIFS(Data_TABLE[Total Value Sold],Data_TABLE[EOM Date],"="&amp;EOMONTH(Dashboard!$I$7,0),Data_TABLE[Customer],"="&amp;Calc!U5051),"")</f>
        <v/>
      </c>
    </row>
    <row r="5052" spans="22:22" x14ac:dyDescent="0.2">
      <c r="V5052" s="18" t="str">
        <f>IF(U5052&lt;&gt;"",SUMIFS(Data_TABLE[Total Value Sold],Data_TABLE[EOM Date],"="&amp;EOMONTH(Dashboard!$I$7,0),Data_TABLE[Customer],"="&amp;Calc!U5052),"")</f>
        <v/>
      </c>
    </row>
    <row r="5053" spans="22:22" x14ac:dyDescent="0.2">
      <c r="V5053" s="18" t="str">
        <f>IF(U5053&lt;&gt;"",SUMIFS(Data_TABLE[Total Value Sold],Data_TABLE[EOM Date],"="&amp;EOMONTH(Dashboard!$I$7,0),Data_TABLE[Customer],"="&amp;Calc!U5053),"")</f>
        <v/>
      </c>
    </row>
    <row r="5054" spans="22:22" x14ac:dyDescent="0.2">
      <c r="V5054" s="18" t="str">
        <f>IF(U5054&lt;&gt;"",SUMIFS(Data_TABLE[Total Value Sold],Data_TABLE[EOM Date],"="&amp;EOMONTH(Dashboard!$I$7,0),Data_TABLE[Customer],"="&amp;Calc!U5054),"")</f>
        <v/>
      </c>
    </row>
    <row r="5055" spans="22:22" x14ac:dyDescent="0.2">
      <c r="V5055" s="18" t="str">
        <f>IF(U5055&lt;&gt;"",SUMIFS(Data_TABLE[Total Value Sold],Data_TABLE[EOM Date],"="&amp;EOMONTH(Dashboard!$I$7,0),Data_TABLE[Customer],"="&amp;Calc!U5055),"")</f>
        <v/>
      </c>
    </row>
    <row r="5056" spans="22:22" x14ac:dyDescent="0.2">
      <c r="V5056" s="18" t="str">
        <f>IF(U5056&lt;&gt;"",SUMIFS(Data_TABLE[Total Value Sold],Data_TABLE[EOM Date],"="&amp;EOMONTH(Dashboard!$I$7,0),Data_TABLE[Customer],"="&amp;Calc!U5056),"")</f>
        <v/>
      </c>
    </row>
    <row r="5057" spans="22:22" x14ac:dyDescent="0.2">
      <c r="V5057" s="18" t="str">
        <f>IF(U5057&lt;&gt;"",SUMIFS(Data_TABLE[Total Value Sold],Data_TABLE[EOM Date],"="&amp;EOMONTH(Dashboard!$I$7,0),Data_TABLE[Customer],"="&amp;Calc!U5057),"")</f>
        <v/>
      </c>
    </row>
    <row r="5058" spans="22:22" x14ac:dyDescent="0.2">
      <c r="V5058" s="18" t="str">
        <f>IF(U5058&lt;&gt;"",SUMIFS(Data_TABLE[Total Value Sold],Data_TABLE[EOM Date],"="&amp;EOMONTH(Dashboard!$I$7,0),Data_TABLE[Customer],"="&amp;Calc!U5058),"")</f>
        <v/>
      </c>
    </row>
    <row r="5059" spans="22:22" x14ac:dyDescent="0.2">
      <c r="V5059" s="18" t="str">
        <f>IF(U5059&lt;&gt;"",SUMIFS(Data_TABLE[Total Value Sold],Data_TABLE[EOM Date],"="&amp;EOMONTH(Dashboard!$I$7,0),Data_TABLE[Customer],"="&amp;Calc!U5059),"")</f>
        <v/>
      </c>
    </row>
    <row r="5060" spans="22:22" x14ac:dyDescent="0.2">
      <c r="V5060" s="18" t="str">
        <f>IF(U5060&lt;&gt;"",SUMIFS(Data_TABLE[Total Value Sold],Data_TABLE[EOM Date],"="&amp;EOMONTH(Dashboard!$I$7,0),Data_TABLE[Customer],"="&amp;Calc!U5060),"")</f>
        <v/>
      </c>
    </row>
    <row r="5061" spans="22:22" x14ac:dyDescent="0.2">
      <c r="V5061" s="18" t="str">
        <f>IF(U5061&lt;&gt;"",SUMIFS(Data_TABLE[Total Value Sold],Data_TABLE[EOM Date],"="&amp;EOMONTH(Dashboard!$I$7,0),Data_TABLE[Customer],"="&amp;Calc!U5061),"")</f>
        <v/>
      </c>
    </row>
    <row r="5062" spans="22:22" x14ac:dyDescent="0.2">
      <c r="V5062" s="18" t="str">
        <f>IF(U5062&lt;&gt;"",SUMIFS(Data_TABLE[Total Value Sold],Data_TABLE[EOM Date],"="&amp;EOMONTH(Dashboard!$I$7,0),Data_TABLE[Customer],"="&amp;Calc!U5062),"")</f>
        <v/>
      </c>
    </row>
    <row r="5063" spans="22:22" x14ac:dyDescent="0.2">
      <c r="V5063" s="18" t="str">
        <f>IF(U5063&lt;&gt;"",SUMIFS(Data_TABLE[Total Value Sold],Data_TABLE[EOM Date],"="&amp;EOMONTH(Dashboard!$I$7,0),Data_TABLE[Customer],"="&amp;Calc!U5063),"")</f>
        <v/>
      </c>
    </row>
    <row r="5064" spans="22:22" x14ac:dyDescent="0.2">
      <c r="V5064" s="18" t="str">
        <f>IF(U5064&lt;&gt;"",SUMIFS(Data_TABLE[Total Value Sold],Data_TABLE[EOM Date],"="&amp;EOMONTH(Dashboard!$I$7,0),Data_TABLE[Customer],"="&amp;Calc!U5064),"")</f>
        <v/>
      </c>
    </row>
    <row r="5065" spans="22:22" x14ac:dyDescent="0.2">
      <c r="V5065" s="18" t="str">
        <f>IF(U5065&lt;&gt;"",SUMIFS(Data_TABLE[Total Value Sold],Data_TABLE[EOM Date],"="&amp;EOMONTH(Dashboard!$I$7,0),Data_TABLE[Customer],"="&amp;Calc!U5065),"")</f>
        <v/>
      </c>
    </row>
    <row r="5066" spans="22:22" x14ac:dyDescent="0.2">
      <c r="V5066" s="18" t="str">
        <f>IF(U5066&lt;&gt;"",SUMIFS(Data_TABLE[Total Value Sold],Data_TABLE[EOM Date],"="&amp;EOMONTH(Dashboard!$I$7,0),Data_TABLE[Customer],"="&amp;Calc!U5066),"")</f>
        <v/>
      </c>
    </row>
    <row r="5067" spans="22:22" x14ac:dyDescent="0.2">
      <c r="V5067" s="18" t="str">
        <f>IF(U5067&lt;&gt;"",SUMIFS(Data_TABLE[Total Value Sold],Data_TABLE[EOM Date],"="&amp;EOMONTH(Dashboard!$I$7,0),Data_TABLE[Customer],"="&amp;Calc!U5067),"")</f>
        <v/>
      </c>
    </row>
    <row r="5068" spans="22:22" x14ac:dyDescent="0.2">
      <c r="V5068" s="18" t="str">
        <f>IF(U5068&lt;&gt;"",SUMIFS(Data_TABLE[Total Value Sold],Data_TABLE[EOM Date],"="&amp;EOMONTH(Dashboard!$I$7,0),Data_TABLE[Customer],"="&amp;Calc!U5068),"")</f>
        <v/>
      </c>
    </row>
    <row r="5069" spans="22:22" x14ac:dyDescent="0.2">
      <c r="V5069" s="18" t="str">
        <f>IF(U5069&lt;&gt;"",SUMIFS(Data_TABLE[Total Value Sold],Data_TABLE[EOM Date],"="&amp;EOMONTH(Dashboard!$I$7,0),Data_TABLE[Customer],"="&amp;Calc!U5069),"")</f>
        <v/>
      </c>
    </row>
    <row r="5070" spans="22:22" x14ac:dyDescent="0.2">
      <c r="V5070" s="18" t="str">
        <f>IF(U5070&lt;&gt;"",SUMIFS(Data_TABLE[Total Value Sold],Data_TABLE[EOM Date],"="&amp;EOMONTH(Dashboard!$I$7,0),Data_TABLE[Customer],"="&amp;Calc!U5070),"")</f>
        <v/>
      </c>
    </row>
    <row r="5071" spans="22:22" x14ac:dyDescent="0.2">
      <c r="V5071" s="18" t="str">
        <f>IF(U5071&lt;&gt;"",SUMIFS(Data_TABLE[Total Value Sold],Data_TABLE[EOM Date],"="&amp;EOMONTH(Dashboard!$I$7,0),Data_TABLE[Customer],"="&amp;Calc!U5071),"")</f>
        <v/>
      </c>
    </row>
    <row r="5072" spans="22:22" x14ac:dyDescent="0.2">
      <c r="V5072" s="18" t="str">
        <f>IF(U5072&lt;&gt;"",SUMIFS(Data_TABLE[Total Value Sold],Data_TABLE[EOM Date],"="&amp;EOMONTH(Dashboard!$I$7,0),Data_TABLE[Customer],"="&amp;Calc!U5072),"")</f>
        <v/>
      </c>
    </row>
    <row r="5073" spans="22:22" x14ac:dyDescent="0.2">
      <c r="V5073" s="18" t="str">
        <f>IF(U5073&lt;&gt;"",SUMIFS(Data_TABLE[Total Value Sold],Data_TABLE[EOM Date],"="&amp;EOMONTH(Dashboard!$I$7,0),Data_TABLE[Customer],"="&amp;Calc!U5073),"")</f>
        <v/>
      </c>
    </row>
    <row r="5074" spans="22:22" x14ac:dyDescent="0.2">
      <c r="V5074" s="18" t="str">
        <f>IF(U5074&lt;&gt;"",SUMIFS(Data_TABLE[Total Value Sold],Data_TABLE[EOM Date],"="&amp;EOMONTH(Dashboard!$I$7,0),Data_TABLE[Customer],"="&amp;Calc!U5074),"")</f>
        <v/>
      </c>
    </row>
    <row r="5075" spans="22:22" x14ac:dyDescent="0.2">
      <c r="V5075" s="18" t="str">
        <f>IF(U5075&lt;&gt;"",SUMIFS(Data_TABLE[Total Value Sold],Data_TABLE[EOM Date],"="&amp;EOMONTH(Dashboard!$I$7,0),Data_TABLE[Customer],"="&amp;Calc!U5075),"")</f>
        <v/>
      </c>
    </row>
    <row r="5076" spans="22:22" x14ac:dyDescent="0.2">
      <c r="V5076" s="18" t="str">
        <f>IF(U5076&lt;&gt;"",SUMIFS(Data_TABLE[Total Value Sold],Data_TABLE[EOM Date],"="&amp;EOMONTH(Dashboard!$I$7,0),Data_TABLE[Customer],"="&amp;Calc!U5076),"")</f>
        <v/>
      </c>
    </row>
    <row r="5077" spans="22:22" x14ac:dyDescent="0.2">
      <c r="V5077" s="18" t="str">
        <f>IF(U5077&lt;&gt;"",SUMIFS(Data_TABLE[Total Value Sold],Data_TABLE[EOM Date],"="&amp;EOMONTH(Dashboard!$I$7,0),Data_TABLE[Customer],"="&amp;Calc!U5077),"")</f>
        <v/>
      </c>
    </row>
    <row r="5078" spans="22:22" x14ac:dyDescent="0.2">
      <c r="V5078" s="18" t="str">
        <f>IF(U5078&lt;&gt;"",SUMIFS(Data_TABLE[Total Value Sold],Data_TABLE[EOM Date],"="&amp;EOMONTH(Dashboard!$I$7,0),Data_TABLE[Customer],"="&amp;Calc!U5078),"")</f>
        <v/>
      </c>
    </row>
    <row r="5079" spans="22:22" x14ac:dyDescent="0.2">
      <c r="V5079" s="18" t="str">
        <f>IF(U5079&lt;&gt;"",SUMIFS(Data_TABLE[Total Value Sold],Data_TABLE[EOM Date],"="&amp;EOMONTH(Dashboard!$I$7,0),Data_TABLE[Customer],"="&amp;Calc!U5079),"")</f>
        <v/>
      </c>
    </row>
    <row r="5080" spans="22:22" x14ac:dyDescent="0.2">
      <c r="V5080" s="18" t="str">
        <f>IF(U5080&lt;&gt;"",SUMIFS(Data_TABLE[Total Value Sold],Data_TABLE[EOM Date],"="&amp;EOMONTH(Dashboard!$I$7,0),Data_TABLE[Customer],"="&amp;Calc!U5080),"")</f>
        <v/>
      </c>
    </row>
    <row r="5081" spans="22:22" x14ac:dyDescent="0.2">
      <c r="V5081" s="18" t="str">
        <f>IF(U5081&lt;&gt;"",SUMIFS(Data_TABLE[Total Value Sold],Data_TABLE[EOM Date],"="&amp;EOMONTH(Dashboard!$I$7,0),Data_TABLE[Customer],"="&amp;Calc!U5081),"")</f>
        <v/>
      </c>
    </row>
    <row r="5082" spans="22:22" x14ac:dyDescent="0.2">
      <c r="V5082" s="18" t="str">
        <f>IF(U5082&lt;&gt;"",SUMIFS(Data_TABLE[Total Value Sold],Data_TABLE[EOM Date],"="&amp;EOMONTH(Dashboard!$I$7,0),Data_TABLE[Customer],"="&amp;Calc!U5082),"")</f>
        <v/>
      </c>
    </row>
    <row r="5083" spans="22:22" x14ac:dyDescent="0.2">
      <c r="V5083" s="18" t="str">
        <f>IF(U5083&lt;&gt;"",SUMIFS(Data_TABLE[Total Value Sold],Data_TABLE[EOM Date],"="&amp;EOMONTH(Dashboard!$I$7,0),Data_TABLE[Customer],"="&amp;Calc!U5083),"")</f>
        <v/>
      </c>
    </row>
    <row r="5084" spans="22:22" x14ac:dyDescent="0.2">
      <c r="V5084" s="18" t="str">
        <f>IF(U5084&lt;&gt;"",SUMIFS(Data_TABLE[Total Value Sold],Data_TABLE[EOM Date],"="&amp;EOMONTH(Dashboard!$I$7,0),Data_TABLE[Customer],"="&amp;Calc!U5084),"")</f>
        <v/>
      </c>
    </row>
    <row r="5085" spans="22:22" x14ac:dyDescent="0.2">
      <c r="V5085" s="18" t="str">
        <f>IF(U5085&lt;&gt;"",SUMIFS(Data_TABLE[Total Value Sold],Data_TABLE[EOM Date],"="&amp;EOMONTH(Dashboard!$I$7,0),Data_TABLE[Customer],"="&amp;Calc!U5085),"")</f>
        <v/>
      </c>
    </row>
    <row r="5086" spans="22:22" x14ac:dyDescent="0.2">
      <c r="V5086" s="18" t="str">
        <f>IF(U5086&lt;&gt;"",SUMIFS(Data_TABLE[Total Value Sold],Data_TABLE[EOM Date],"="&amp;EOMONTH(Dashboard!$I$7,0),Data_TABLE[Customer],"="&amp;Calc!U5086),"")</f>
        <v/>
      </c>
    </row>
    <row r="5087" spans="22:22" x14ac:dyDescent="0.2">
      <c r="V5087" s="18" t="str">
        <f>IF(U5087&lt;&gt;"",SUMIFS(Data_TABLE[Total Value Sold],Data_TABLE[EOM Date],"="&amp;EOMONTH(Dashboard!$I$7,0),Data_TABLE[Customer],"="&amp;Calc!U5087),"")</f>
        <v/>
      </c>
    </row>
    <row r="5088" spans="22:22" x14ac:dyDescent="0.2">
      <c r="V5088" s="18" t="str">
        <f>IF(U5088&lt;&gt;"",SUMIFS(Data_TABLE[Total Value Sold],Data_TABLE[EOM Date],"="&amp;EOMONTH(Dashboard!$I$7,0),Data_TABLE[Customer],"="&amp;Calc!U5088),"")</f>
        <v/>
      </c>
    </row>
    <row r="5089" spans="22:22" x14ac:dyDescent="0.2">
      <c r="V5089" s="18" t="str">
        <f>IF(U5089&lt;&gt;"",SUMIFS(Data_TABLE[Total Value Sold],Data_TABLE[EOM Date],"="&amp;EOMONTH(Dashboard!$I$7,0),Data_TABLE[Customer],"="&amp;Calc!U5089),"")</f>
        <v/>
      </c>
    </row>
    <row r="5090" spans="22:22" x14ac:dyDescent="0.2">
      <c r="V5090" s="18" t="str">
        <f>IF(U5090&lt;&gt;"",SUMIFS(Data_TABLE[Total Value Sold],Data_TABLE[EOM Date],"="&amp;EOMONTH(Dashboard!$I$7,0),Data_TABLE[Customer],"="&amp;Calc!U5090),"")</f>
        <v/>
      </c>
    </row>
    <row r="5091" spans="22:22" x14ac:dyDescent="0.2">
      <c r="V5091" s="18" t="str">
        <f>IF(U5091&lt;&gt;"",SUMIFS(Data_TABLE[Total Value Sold],Data_TABLE[EOM Date],"="&amp;EOMONTH(Dashboard!$I$7,0),Data_TABLE[Customer],"="&amp;Calc!U5091),"")</f>
        <v/>
      </c>
    </row>
    <row r="5092" spans="22:22" x14ac:dyDescent="0.2">
      <c r="V5092" s="18" t="str">
        <f>IF(U5092&lt;&gt;"",SUMIFS(Data_TABLE[Total Value Sold],Data_TABLE[EOM Date],"="&amp;EOMONTH(Dashboard!$I$7,0),Data_TABLE[Customer],"="&amp;Calc!U5092),"")</f>
        <v/>
      </c>
    </row>
    <row r="5093" spans="22:22" x14ac:dyDescent="0.2">
      <c r="V5093" s="18" t="str">
        <f>IF(U5093&lt;&gt;"",SUMIFS(Data_TABLE[Total Value Sold],Data_TABLE[EOM Date],"="&amp;EOMONTH(Dashboard!$I$7,0),Data_TABLE[Customer],"="&amp;Calc!U5093),"")</f>
        <v/>
      </c>
    </row>
    <row r="5094" spans="22:22" x14ac:dyDescent="0.2">
      <c r="V5094" s="18" t="str">
        <f>IF(U5094&lt;&gt;"",SUMIFS(Data_TABLE[Total Value Sold],Data_TABLE[EOM Date],"="&amp;EOMONTH(Dashboard!$I$7,0),Data_TABLE[Customer],"="&amp;Calc!U5094),"")</f>
        <v/>
      </c>
    </row>
    <row r="5095" spans="22:22" x14ac:dyDescent="0.2">
      <c r="V5095" s="18" t="str">
        <f>IF(U5095&lt;&gt;"",SUMIFS(Data_TABLE[Total Value Sold],Data_TABLE[EOM Date],"="&amp;EOMONTH(Dashboard!$I$7,0),Data_TABLE[Customer],"="&amp;Calc!U5095),"")</f>
        <v/>
      </c>
    </row>
    <row r="5096" spans="22:22" x14ac:dyDescent="0.2">
      <c r="V5096" s="18" t="str">
        <f>IF(U5096&lt;&gt;"",SUMIFS(Data_TABLE[Total Value Sold],Data_TABLE[EOM Date],"="&amp;EOMONTH(Dashboard!$I$7,0),Data_TABLE[Customer],"="&amp;Calc!U5096),"")</f>
        <v/>
      </c>
    </row>
    <row r="5097" spans="22:22" x14ac:dyDescent="0.2">
      <c r="V5097" s="18" t="str">
        <f>IF(U5097&lt;&gt;"",SUMIFS(Data_TABLE[Total Value Sold],Data_TABLE[EOM Date],"="&amp;EOMONTH(Dashboard!$I$7,0),Data_TABLE[Customer],"="&amp;Calc!U5097),"")</f>
        <v/>
      </c>
    </row>
    <row r="5098" spans="22:22" x14ac:dyDescent="0.2">
      <c r="V5098" s="18" t="str">
        <f>IF(U5098&lt;&gt;"",SUMIFS(Data_TABLE[Total Value Sold],Data_TABLE[EOM Date],"="&amp;EOMONTH(Dashboard!$I$7,0),Data_TABLE[Customer],"="&amp;Calc!U5098),"")</f>
        <v/>
      </c>
    </row>
    <row r="5099" spans="22:22" x14ac:dyDescent="0.2">
      <c r="V5099" s="18" t="str">
        <f>IF(U5099&lt;&gt;"",SUMIFS(Data_TABLE[Total Value Sold],Data_TABLE[EOM Date],"="&amp;EOMONTH(Dashboard!$I$7,0),Data_TABLE[Customer],"="&amp;Calc!U5099),"")</f>
        <v/>
      </c>
    </row>
    <row r="5100" spans="22:22" x14ac:dyDescent="0.2">
      <c r="V5100" s="18" t="str">
        <f>IF(U5100&lt;&gt;"",SUMIFS(Data_TABLE[Total Value Sold],Data_TABLE[EOM Date],"="&amp;EOMONTH(Dashboard!$I$7,0),Data_TABLE[Customer],"="&amp;Calc!U5100),"")</f>
        <v/>
      </c>
    </row>
    <row r="5101" spans="22:22" x14ac:dyDescent="0.2">
      <c r="V5101" s="18" t="str">
        <f>IF(U5101&lt;&gt;"",SUMIFS(Data_TABLE[Total Value Sold],Data_TABLE[EOM Date],"="&amp;EOMONTH(Dashboard!$I$7,0),Data_TABLE[Customer],"="&amp;Calc!U5101),"")</f>
        <v/>
      </c>
    </row>
    <row r="5102" spans="22:22" x14ac:dyDescent="0.2">
      <c r="V5102" s="18" t="str">
        <f>IF(U5102&lt;&gt;"",SUMIFS(Data_TABLE[Total Value Sold],Data_TABLE[EOM Date],"="&amp;EOMONTH(Dashboard!$I$7,0),Data_TABLE[Customer],"="&amp;Calc!U5102),"")</f>
        <v/>
      </c>
    </row>
    <row r="5103" spans="22:22" x14ac:dyDescent="0.2">
      <c r="V5103" s="18" t="str">
        <f>IF(U5103&lt;&gt;"",SUMIFS(Data_TABLE[Total Value Sold],Data_TABLE[EOM Date],"="&amp;EOMONTH(Dashboard!$I$7,0),Data_TABLE[Customer],"="&amp;Calc!U5103),"")</f>
        <v/>
      </c>
    </row>
    <row r="5104" spans="22:22" x14ac:dyDescent="0.2">
      <c r="V5104" s="18" t="str">
        <f>IF(U5104&lt;&gt;"",SUMIFS(Data_TABLE[Total Value Sold],Data_TABLE[EOM Date],"="&amp;EOMONTH(Dashboard!$I$7,0),Data_TABLE[Customer],"="&amp;Calc!U5104),"")</f>
        <v/>
      </c>
    </row>
    <row r="5105" spans="22:22" x14ac:dyDescent="0.2">
      <c r="V5105" s="18" t="str">
        <f>IF(U5105&lt;&gt;"",SUMIFS(Data_TABLE[Total Value Sold],Data_TABLE[EOM Date],"="&amp;EOMONTH(Dashboard!$I$7,0),Data_TABLE[Customer],"="&amp;Calc!U5105),"")</f>
        <v/>
      </c>
    </row>
    <row r="5106" spans="22:22" x14ac:dyDescent="0.2">
      <c r="V5106" s="18" t="str">
        <f>IF(U5106&lt;&gt;"",SUMIFS(Data_TABLE[Total Value Sold],Data_TABLE[EOM Date],"="&amp;EOMONTH(Dashboard!$I$7,0),Data_TABLE[Customer],"="&amp;Calc!U5106),"")</f>
        <v/>
      </c>
    </row>
    <row r="5107" spans="22:22" x14ac:dyDescent="0.2">
      <c r="V5107" s="18" t="str">
        <f>IF(U5107&lt;&gt;"",SUMIFS(Data_TABLE[Total Value Sold],Data_TABLE[EOM Date],"="&amp;EOMONTH(Dashboard!$I$7,0),Data_TABLE[Customer],"="&amp;Calc!U5107),"")</f>
        <v/>
      </c>
    </row>
    <row r="5108" spans="22:22" x14ac:dyDescent="0.2">
      <c r="V5108" s="18" t="str">
        <f>IF(U5108&lt;&gt;"",SUMIFS(Data_TABLE[Total Value Sold],Data_TABLE[EOM Date],"="&amp;EOMONTH(Dashboard!$I$7,0),Data_TABLE[Customer],"="&amp;Calc!U5108),"")</f>
        <v/>
      </c>
    </row>
    <row r="5109" spans="22:22" x14ac:dyDescent="0.2">
      <c r="V5109" s="18" t="str">
        <f>IF(U5109&lt;&gt;"",SUMIFS(Data_TABLE[Total Value Sold],Data_TABLE[EOM Date],"="&amp;EOMONTH(Dashboard!$I$7,0),Data_TABLE[Customer],"="&amp;Calc!U5109),"")</f>
        <v/>
      </c>
    </row>
    <row r="5110" spans="22:22" x14ac:dyDescent="0.2">
      <c r="V5110" s="18" t="str">
        <f>IF(U5110&lt;&gt;"",SUMIFS(Data_TABLE[Total Value Sold],Data_TABLE[EOM Date],"="&amp;EOMONTH(Dashboard!$I$7,0),Data_TABLE[Customer],"="&amp;Calc!U5110),"")</f>
        <v/>
      </c>
    </row>
    <row r="5111" spans="22:22" x14ac:dyDescent="0.2">
      <c r="V5111" s="18" t="str">
        <f>IF(U5111&lt;&gt;"",SUMIFS(Data_TABLE[Total Value Sold],Data_TABLE[EOM Date],"="&amp;EOMONTH(Dashboard!$I$7,0),Data_TABLE[Customer],"="&amp;Calc!U5111),"")</f>
        <v/>
      </c>
    </row>
    <row r="5112" spans="22:22" x14ac:dyDescent="0.2">
      <c r="V5112" s="18" t="str">
        <f>IF(U5112&lt;&gt;"",SUMIFS(Data_TABLE[Total Value Sold],Data_TABLE[EOM Date],"="&amp;EOMONTH(Dashboard!$I$7,0),Data_TABLE[Customer],"="&amp;Calc!U5112),"")</f>
        <v/>
      </c>
    </row>
    <row r="5113" spans="22:22" x14ac:dyDescent="0.2">
      <c r="V5113" s="18" t="str">
        <f>IF(U5113&lt;&gt;"",SUMIFS(Data_TABLE[Total Value Sold],Data_TABLE[EOM Date],"="&amp;EOMONTH(Dashboard!$I$7,0),Data_TABLE[Customer],"="&amp;Calc!U5113),"")</f>
        <v/>
      </c>
    </row>
    <row r="5114" spans="22:22" x14ac:dyDescent="0.2">
      <c r="V5114" s="18" t="str">
        <f>IF(U5114&lt;&gt;"",SUMIFS(Data_TABLE[Total Value Sold],Data_TABLE[EOM Date],"="&amp;EOMONTH(Dashboard!$I$7,0),Data_TABLE[Customer],"="&amp;Calc!U5114),"")</f>
        <v/>
      </c>
    </row>
    <row r="5115" spans="22:22" x14ac:dyDescent="0.2">
      <c r="V5115" s="18" t="str">
        <f>IF(U5115&lt;&gt;"",SUMIFS(Data_TABLE[Total Value Sold],Data_TABLE[EOM Date],"="&amp;EOMONTH(Dashboard!$I$7,0),Data_TABLE[Customer],"="&amp;Calc!U5115),"")</f>
        <v/>
      </c>
    </row>
    <row r="5116" spans="22:22" x14ac:dyDescent="0.2">
      <c r="V5116" s="18" t="str">
        <f>IF(U5116&lt;&gt;"",SUMIFS(Data_TABLE[Total Value Sold],Data_TABLE[EOM Date],"="&amp;EOMONTH(Dashboard!$I$7,0),Data_TABLE[Customer],"="&amp;Calc!U5116),"")</f>
        <v/>
      </c>
    </row>
    <row r="5117" spans="22:22" x14ac:dyDescent="0.2">
      <c r="V5117" s="18" t="str">
        <f>IF(U5117&lt;&gt;"",SUMIFS(Data_TABLE[Total Value Sold],Data_TABLE[EOM Date],"="&amp;EOMONTH(Dashboard!$I$7,0),Data_TABLE[Customer],"="&amp;Calc!U5117),"")</f>
        <v/>
      </c>
    </row>
    <row r="5118" spans="22:22" x14ac:dyDescent="0.2">
      <c r="V5118" s="18" t="str">
        <f>IF(U5118&lt;&gt;"",SUMIFS(Data_TABLE[Total Value Sold],Data_TABLE[EOM Date],"="&amp;EOMONTH(Dashboard!$I$7,0),Data_TABLE[Customer],"="&amp;Calc!U5118),"")</f>
        <v/>
      </c>
    </row>
    <row r="5119" spans="22:22" x14ac:dyDescent="0.2">
      <c r="V5119" s="18" t="str">
        <f>IF(U5119&lt;&gt;"",SUMIFS(Data_TABLE[Total Value Sold],Data_TABLE[EOM Date],"="&amp;EOMONTH(Dashboard!$I$7,0),Data_TABLE[Customer],"="&amp;Calc!U5119),"")</f>
        <v/>
      </c>
    </row>
    <row r="5120" spans="22:22" x14ac:dyDescent="0.2">
      <c r="V5120" s="18" t="str">
        <f>IF(U5120&lt;&gt;"",SUMIFS(Data_TABLE[Total Value Sold],Data_TABLE[EOM Date],"="&amp;EOMONTH(Dashboard!$I$7,0),Data_TABLE[Customer],"="&amp;Calc!U5120),"")</f>
        <v/>
      </c>
    </row>
    <row r="5121" spans="22:22" x14ac:dyDescent="0.2">
      <c r="V5121" s="18" t="str">
        <f>IF(U5121&lt;&gt;"",SUMIFS(Data_TABLE[Total Value Sold],Data_TABLE[EOM Date],"="&amp;EOMONTH(Dashboard!$I$7,0),Data_TABLE[Customer],"="&amp;Calc!U5121),"")</f>
        <v/>
      </c>
    </row>
    <row r="5122" spans="22:22" x14ac:dyDescent="0.2">
      <c r="V5122" s="18" t="str">
        <f>IF(U5122&lt;&gt;"",SUMIFS(Data_TABLE[Total Value Sold],Data_TABLE[EOM Date],"="&amp;EOMONTH(Dashboard!$I$7,0),Data_TABLE[Customer],"="&amp;Calc!U5122),"")</f>
        <v/>
      </c>
    </row>
    <row r="5123" spans="22:22" x14ac:dyDescent="0.2">
      <c r="V5123" s="18" t="str">
        <f>IF(U5123&lt;&gt;"",SUMIFS(Data_TABLE[Total Value Sold],Data_TABLE[EOM Date],"="&amp;EOMONTH(Dashboard!$I$7,0),Data_TABLE[Customer],"="&amp;Calc!U5123),"")</f>
        <v/>
      </c>
    </row>
    <row r="5124" spans="22:22" x14ac:dyDescent="0.2">
      <c r="V5124" s="18" t="str">
        <f>IF(U5124&lt;&gt;"",SUMIFS(Data_TABLE[Total Value Sold],Data_TABLE[EOM Date],"="&amp;EOMONTH(Dashboard!$I$7,0),Data_TABLE[Customer],"="&amp;Calc!U5124),"")</f>
        <v/>
      </c>
    </row>
    <row r="5125" spans="22:22" x14ac:dyDescent="0.2">
      <c r="V5125" s="18" t="str">
        <f>IF(U5125&lt;&gt;"",SUMIFS(Data_TABLE[Total Value Sold],Data_TABLE[EOM Date],"="&amp;EOMONTH(Dashboard!$I$7,0),Data_TABLE[Customer],"="&amp;Calc!U5125),"")</f>
        <v/>
      </c>
    </row>
    <row r="5126" spans="22:22" x14ac:dyDescent="0.2">
      <c r="V5126" s="18" t="str">
        <f>IF(U5126&lt;&gt;"",SUMIFS(Data_TABLE[Total Value Sold],Data_TABLE[EOM Date],"="&amp;EOMONTH(Dashboard!$I$7,0),Data_TABLE[Customer],"="&amp;Calc!U5126),"")</f>
        <v/>
      </c>
    </row>
    <row r="5127" spans="22:22" x14ac:dyDescent="0.2">
      <c r="V5127" s="18" t="str">
        <f>IF(U5127&lt;&gt;"",SUMIFS(Data_TABLE[Total Value Sold],Data_TABLE[EOM Date],"="&amp;EOMONTH(Dashboard!$I$7,0),Data_TABLE[Customer],"="&amp;Calc!U5127),"")</f>
        <v/>
      </c>
    </row>
    <row r="5128" spans="22:22" x14ac:dyDescent="0.2">
      <c r="V5128" s="18" t="str">
        <f>IF(U5128&lt;&gt;"",SUMIFS(Data_TABLE[Total Value Sold],Data_TABLE[EOM Date],"="&amp;EOMONTH(Dashboard!$I$7,0),Data_TABLE[Customer],"="&amp;Calc!U5128),"")</f>
        <v/>
      </c>
    </row>
    <row r="5129" spans="22:22" x14ac:dyDescent="0.2">
      <c r="V5129" s="18" t="str">
        <f>IF(U5129&lt;&gt;"",SUMIFS(Data_TABLE[Total Value Sold],Data_TABLE[EOM Date],"="&amp;EOMONTH(Dashboard!$I$7,0),Data_TABLE[Customer],"="&amp;Calc!U5129),"")</f>
        <v/>
      </c>
    </row>
    <row r="5130" spans="22:22" x14ac:dyDescent="0.2">
      <c r="V5130" s="18" t="str">
        <f>IF(U5130&lt;&gt;"",SUMIFS(Data_TABLE[Total Value Sold],Data_TABLE[EOM Date],"="&amp;EOMONTH(Dashboard!$I$7,0),Data_TABLE[Customer],"="&amp;Calc!U5130),"")</f>
        <v/>
      </c>
    </row>
    <row r="5131" spans="22:22" x14ac:dyDescent="0.2">
      <c r="V5131" s="18" t="str">
        <f>IF(U5131&lt;&gt;"",SUMIFS(Data_TABLE[Total Value Sold],Data_TABLE[EOM Date],"="&amp;EOMONTH(Dashboard!$I$7,0),Data_TABLE[Customer],"="&amp;Calc!U5131),"")</f>
        <v/>
      </c>
    </row>
    <row r="5132" spans="22:22" x14ac:dyDescent="0.2">
      <c r="V5132" s="18" t="str">
        <f>IF(U5132&lt;&gt;"",SUMIFS(Data_TABLE[Total Value Sold],Data_TABLE[EOM Date],"="&amp;EOMONTH(Dashboard!$I$7,0),Data_TABLE[Customer],"="&amp;Calc!U5132),"")</f>
        <v/>
      </c>
    </row>
    <row r="5133" spans="22:22" x14ac:dyDescent="0.2">
      <c r="V5133" s="18" t="str">
        <f>IF(U5133&lt;&gt;"",SUMIFS(Data_TABLE[Total Value Sold],Data_TABLE[EOM Date],"="&amp;EOMONTH(Dashboard!$I$7,0),Data_TABLE[Customer],"="&amp;Calc!U5133),"")</f>
        <v/>
      </c>
    </row>
    <row r="5134" spans="22:22" x14ac:dyDescent="0.2">
      <c r="V5134" s="18" t="str">
        <f>IF(U5134&lt;&gt;"",SUMIFS(Data_TABLE[Total Value Sold],Data_TABLE[EOM Date],"="&amp;EOMONTH(Dashboard!$I$7,0),Data_TABLE[Customer],"="&amp;Calc!U5134),"")</f>
        <v/>
      </c>
    </row>
    <row r="5135" spans="22:22" x14ac:dyDescent="0.2">
      <c r="V5135" s="18" t="str">
        <f>IF(U5135&lt;&gt;"",SUMIFS(Data_TABLE[Total Value Sold],Data_TABLE[EOM Date],"="&amp;EOMONTH(Dashboard!$I$7,0),Data_TABLE[Customer],"="&amp;Calc!U5135),"")</f>
        <v/>
      </c>
    </row>
    <row r="5136" spans="22:22" x14ac:dyDescent="0.2">
      <c r="V5136" s="18" t="str">
        <f>IF(U5136&lt;&gt;"",SUMIFS(Data_TABLE[Total Value Sold],Data_TABLE[EOM Date],"="&amp;EOMONTH(Dashboard!$I$7,0),Data_TABLE[Customer],"="&amp;Calc!U5136),"")</f>
        <v/>
      </c>
    </row>
    <row r="5137" spans="22:22" x14ac:dyDescent="0.2">
      <c r="V5137" s="18" t="str">
        <f>IF(U5137&lt;&gt;"",SUMIFS(Data_TABLE[Total Value Sold],Data_TABLE[EOM Date],"="&amp;EOMONTH(Dashboard!$I$7,0),Data_TABLE[Customer],"="&amp;Calc!U5137),"")</f>
        <v/>
      </c>
    </row>
    <row r="5138" spans="22:22" x14ac:dyDescent="0.2">
      <c r="V5138" s="18" t="str">
        <f>IF(U5138&lt;&gt;"",SUMIFS(Data_TABLE[Total Value Sold],Data_TABLE[EOM Date],"="&amp;EOMONTH(Dashboard!$I$7,0),Data_TABLE[Customer],"="&amp;Calc!U5138),"")</f>
        <v/>
      </c>
    </row>
    <row r="5139" spans="22:22" x14ac:dyDescent="0.2">
      <c r="V5139" s="18" t="str">
        <f>IF(U5139&lt;&gt;"",SUMIFS(Data_TABLE[Total Value Sold],Data_TABLE[EOM Date],"="&amp;EOMONTH(Dashboard!$I$7,0),Data_TABLE[Customer],"="&amp;Calc!U5139),"")</f>
        <v/>
      </c>
    </row>
    <row r="5140" spans="22:22" x14ac:dyDescent="0.2">
      <c r="V5140" s="18" t="str">
        <f>IF(U5140&lt;&gt;"",SUMIFS(Data_TABLE[Total Value Sold],Data_TABLE[EOM Date],"="&amp;EOMONTH(Dashboard!$I$7,0),Data_TABLE[Customer],"="&amp;Calc!U5140),"")</f>
        <v/>
      </c>
    </row>
    <row r="5141" spans="22:22" x14ac:dyDescent="0.2">
      <c r="V5141" s="18" t="str">
        <f>IF(U5141&lt;&gt;"",SUMIFS(Data_TABLE[Total Value Sold],Data_TABLE[EOM Date],"="&amp;EOMONTH(Dashboard!$I$7,0),Data_TABLE[Customer],"="&amp;Calc!U5141),"")</f>
        <v/>
      </c>
    </row>
    <row r="5142" spans="22:22" x14ac:dyDescent="0.2">
      <c r="V5142" s="18" t="str">
        <f>IF(U5142&lt;&gt;"",SUMIFS(Data_TABLE[Total Value Sold],Data_TABLE[EOM Date],"="&amp;EOMONTH(Dashboard!$I$7,0),Data_TABLE[Customer],"="&amp;Calc!U5142),"")</f>
        <v/>
      </c>
    </row>
    <row r="5143" spans="22:22" x14ac:dyDescent="0.2">
      <c r="V5143" s="18" t="str">
        <f>IF(U5143&lt;&gt;"",SUMIFS(Data_TABLE[Total Value Sold],Data_TABLE[EOM Date],"="&amp;EOMONTH(Dashboard!$I$7,0),Data_TABLE[Customer],"="&amp;Calc!U5143),"")</f>
        <v/>
      </c>
    </row>
    <row r="5144" spans="22:22" x14ac:dyDescent="0.2">
      <c r="V5144" s="18" t="str">
        <f>IF(U5144&lt;&gt;"",SUMIFS(Data_TABLE[Total Value Sold],Data_TABLE[EOM Date],"="&amp;EOMONTH(Dashboard!$I$7,0),Data_TABLE[Customer],"="&amp;Calc!U5144),"")</f>
        <v/>
      </c>
    </row>
    <row r="5145" spans="22:22" x14ac:dyDescent="0.2">
      <c r="V5145" s="18" t="str">
        <f>IF(U5145&lt;&gt;"",SUMIFS(Data_TABLE[Total Value Sold],Data_TABLE[EOM Date],"="&amp;EOMONTH(Dashboard!$I$7,0),Data_TABLE[Customer],"="&amp;Calc!U5145),"")</f>
        <v/>
      </c>
    </row>
    <row r="5146" spans="22:22" x14ac:dyDescent="0.2">
      <c r="V5146" s="18" t="str">
        <f>IF(U5146&lt;&gt;"",SUMIFS(Data_TABLE[Total Value Sold],Data_TABLE[EOM Date],"="&amp;EOMONTH(Dashboard!$I$7,0),Data_TABLE[Customer],"="&amp;Calc!U5146),"")</f>
        <v/>
      </c>
    </row>
    <row r="5147" spans="22:22" x14ac:dyDescent="0.2">
      <c r="V5147" s="18" t="str">
        <f>IF(U5147&lt;&gt;"",SUMIFS(Data_TABLE[Total Value Sold],Data_TABLE[EOM Date],"="&amp;EOMONTH(Dashboard!$I$7,0),Data_TABLE[Customer],"="&amp;Calc!U5147),"")</f>
        <v/>
      </c>
    </row>
    <row r="5148" spans="22:22" x14ac:dyDescent="0.2">
      <c r="V5148" s="18" t="str">
        <f>IF(U5148&lt;&gt;"",SUMIFS(Data_TABLE[Total Value Sold],Data_TABLE[EOM Date],"="&amp;EOMONTH(Dashboard!$I$7,0),Data_TABLE[Customer],"="&amp;Calc!U5148),"")</f>
        <v/>
      </c>
    </row>
    <row r="5149" spans="22:22" x14ac:dyDescent="0.2">
      <c r="V5149" s="18" t="str">
        <f>IF(U5149&lt;&gt;"",SUMIFS(Data_TABLE[Total Value Sold],Data_TABLE[EOM Date],"="&amp;EOMONTH(Dashboard!$I$7,0),Data_TABLE[Customer],"="&amp;Calc!U5149),"")</f>
        <v/>
      </c>
    </row>
    <row r="5150" spans="22:22" x14ac:dyDescent="0.2">
      <c r="V5150" s="18" t="str">
        <f>IF(U5150&lt;&gt;"",SUMIFS(Data_TABLE[Total Value Sold],Data_TABLE[EOM Date],"="&amp;EOMONTH(Dashboard!$I$7,0),Data_TABLE[Customer],"="&amp;Calc!U5150),"")</f>
        <v/>
      </c>
    </row>
    <row r="5151" spans="22:22" x14ac:dyDescent="0.2">
      <c r="V5151" s="18" t="str">
        <f>IF(U5151&lt;&gt;"",SUMIFS(Data_TABLE[Total Value Sold],Data_TABLE[EOM Date],"="&amp;EOMONTH(Dashboard!$I$7,0),Data_TABLE[Customer],"="&amp;Calc!U5151),"")</f>
        <v/>
      </c>
    </row>
    <row r="5152" spans="22:22" x14ac:dyDescent="0.2">
      <c r="V5152" s="18" t="str">
        <f>IF(U5152&lt;&gt;"",SUMIFS(Data_TABLE[Total Value Sold],Data_TABLE[EOM Date],"="&amp;EOMONTH(Dashboard!$I$7,0),Data_TABLE[Customer],"="&amp;Calc!U5152),"")</f>
        <v/>
      </c>
    </row>
    <row r="5153" spans="22:22" x14ac:dyDescent="0.2">
      <c r="V5153" s="18" t="str">
        <f>IF(U5153&lt;&gt;"",SUMIFS(Data_TABLE[Total Value Sold],Data_TABLE[EOM Date],"="&amp;EOMONTH(Dashboard!$I$7,0),Data_TABLE[Customer],"="&amp;Calc!U5153),"")</f>
        <v/>
      </c>
    </row>
    <row r="5154" spans="22:22" x14ac:dyDescent="0.2">
      <c r="V5154" s="18" t="str">
        <f>IF(U5154&lt;&gt;"",SUMIFS(Data_TABLE[Total Value Sold],Data_TABLE[EOM Date],"="&amp;EOMONTH(Dashboard!$I$7,0),Data_TABLE[Customer],"="&amp;Calc!U5154),"")</f>
        <v/>
      </c>
    </row>
    <row r="5155" spans="22:22" x14ac:dyDescent="0.2">
      <c r="V5155" s="18" t="str">
        <f>IF(U5155&lt;&gt;"",SUMIFS(Data_TABLE[Total Value Sold],Data_TABLE[EOM Date],"="&amp;EOMONTH(Dashboard!$I$7,0),Data_TABLE[Customer],"="&amp;Calc!U5155),"")</f>
        <v/>
      </c>
    </row>
    <row r="5156" spans="22:22" x14ac:dyDescent="0.2">
      <c r="V5156" s="18" t="str">
        <f>IF(U5156&lt;&gt;"",SUMIFS(Data_TABLE[Total Value Sold],Data_TABLE[EOM Date],"="&amp;EOMONTH(Dashboard!$I$7,0),Data_TABLE[Customer],"="&amp;Calc!U5156),"")</f>
        <v/>
      </c>
    </row>
    <row r="5157" spans="22:22" x14ac:dyDescent="0.2">
      <c r="V5157" s="18" t="str">
        <f>IF(U5157&lt;&gt;"",SUMIFS(Data_TABLE[Total Value Sold],Data_TABLE[EOM Date],"="&amp;EOMONTH(Dashboard!$I$7,0),Data_TABLE[Customer],"="&amp;Calc!U5157),"")</f>
        <v/>
      </c>
    </row>
    <row r="5158" spans="22:22" x14ac:dyDescent="0.2">
      <c r="V5158" s="18" t="str">
        <f>IF(U5158&lt;&gt;"",SUMIFS(Data_TABLE[Total Value Sold],Data_TABLE[EOM Date],"="&amp;EOMONTH(Dashboard!$I$7,0),Data_TABLE[Customer],"="&amp;Calc!U5158),"")</f>
        <v/>
      </c>
    </row>
    <row r="5159" spans="22:22" x14ac:dyDescent="0.2">
      <c r="V5159" s="18" t="str">
        <f>IF(U5159&lt;&gt;"",SUMIFS(Data_TABLE[Total Value Sold],Data_TABLE[EOM Date],"="&amp;EOMONTH(Dashboard!$I$7,0),Data_TABLE[Customer],"="&amp;Calc!U5159),"")</f>
        <v/>
      </c>
    </row>
    <row r="5160" spans="22:22" x14ac:dyDescent="0.2">
      <c r="V5160" s="18" t="str">
        <f>IF(U5160&lt;&gt;"",SUMIFS(Data_TABLE[Total Value Sold],Data_TABLE[EOM Date],"="&amp;EOMONTH(Dashboard!$I$7,0),Data_TABLE[Customer],"="&amp;Calc!U5160),"")</f>
        <v/>
      </c>
    </row>
    <row r="5161" spans="22:22" x14ac:dyDescent="0.2">
      <c r="V5161" s="18" t="str">
        <f>IF(U5161&lt;&gt;"",SUMIFS(Data_TABLE[Total Value Sold],Data_TABLE[EOM Date],"="&amp;EOMONTH(Dashboard!$I$7,0),Data_TABLE[Customer],"="&amp;Calc!U5161),"")</f>
        <v/>
      </c>
    </row>
    <row r="5162" spans="22:22" x14ac:dyDescent="0.2">
      <c r="V5162" s="18" t="str">
        <f>IF(U5162&lt;&gt;"",SUMIFS(Data_TABLE[Total Value Sold],Data_TABLE[EOM Date],"="&amp;EOMONTH(Dashboard!$I$7,0),Data_TABLE[Customer],"="&amp;Calc!U5162),"")</f>
        <v/>
      </c>
    </row>
    <row r="5163" spans="22:22" x14ac:dyDescent="0.2">
      <c r="V5163" s="18" t="str">
        <f>IF(U5163&lt;&gt;"",SUMIFS(Data_TABLE[Total Value Sold],Data_TABLE[EOM Date],"="&amp;EOMONTH(Dashboard!$I$7,0),Data_TABLE[Customer],"="&amp;Calc!U5163),"")</f>
        <v/>
      </c>
    </row>
    <row r="5164" spans="22:22" x14ac:dyDescent="0.2">
      <c r="V5164" s="18" t="str">
        <f>IF(U5164&lt;&gt;"",SUMIFS(Data_TABLE[Total Value Sold],Data_TABLE[EOM Date],"="&amp;EOMONTH(Dashboard!$I$7,0),Data_TABLE[Customer],"="&amp;Calc!U5164),"")</f>
        <v/>
      </c>
    </row>
    <row r="5165" spans="22:22" x14ac:dyDescent="0.2">
      <c r="V5165" s="18" t="str">
        <f>IF(U5165&lt;&gt;"",SUMIFS(Data_TABLE[Total Value Sold],Data_TABLE[EOM Date],"="&amp;EOMONTH(Dashboard!$I$7,0),Data_TABLE[Customer],"="&amp;Calc!U5165),"")</f>
        <v/>
      </c>
    </row>
    <row r="5166" spans="22:22" x14ac:dyDescent="0.2">
      <c r="V5166" s="18" t="str">
        <f>IF(U5166&lt;&gt;"",SUMIFS(Data_TABLE[Total Value Sold],Data_TABLE[EOM Date],"="&amp;EOMONTH(Dashboard!$I$7,0),Data_TABLE[Customer],"="&amp;Calc!U5166),"")</f>
        <v/>
      </c>
    </row>
    <row r="5167" spans="22:22" x14ac:dyDescent="0.2">
      <c r="V5167" s="18" t="str">
        <f>IF(U5167&lt;&gt;"",SUMIFS(Data_TABLE[Total Value Sold],Data_TABLE[EOM Date],"="&amp;EOMONTH(Dashboard!$I$7,0),Data_TABLE[Customer],"="&amp;Calc!U5167),"")</f>
        <v/>
      </c>
    </row>
    <row r="5168" spans="22:22" x14ac:dyDescent="0.2">
      <c r="V5168" s="18" t="str">
        <f>IF(U5168&lt;&gt;"",SUMIFS(Data_TABLE[Total Value Sold],Data_TABLE[EOM Date],"="&amp;EOMONTH(Dashboard!$I$7,0),Data_TABLE[Customer],"="&amp;Calc!U5168),"")</f>
        <v/>
      </c>
    </row>
    <row r="5169" spans="22:22" x14ac:dyDescent="0.2">
      <c r="V5169" s="18" t="str">
        <f>IF(U5169&lt;&gt;"",SUMIFS(Data_TABLE[Total Value Sold],Data_TABLE[EOM Date],"="&amp;EOMONTH(Dashboard!$I$7,0),Data_TABLE[Customer],"="&amp;Calc!U5169),"")</f>
        <v/>
      </c>
    </row>
    <row r="5170" spans="22:22" x14ac:dyDescent="0.2">
      <c r="V5170" s="18" t="str">
        <f>IF(U5170&lt;&gt;"",SUMIFS(Data_TABLE[Total Value Sold],Data_TABLE[EOM Date],"="&amp;EOMONTH(Dashboard!$I$7,0),Data_TABLE[Customer],"="&amp;Calc!U5170),"")</f>
        <v/>
      </c>
    </row>
    <row r="5171" spans="22:22" x14ac:dyDescent="0.2">
      <c r="V5171" s="18" t="str">
        <f>IF(U5171&lt;&gt;"",SUMIFS(Data_TABLE[Total Value Sold],Data_TABLE[EOM Date],"="&amp;EOMONTH(Dashboard!$I$7,0),Data_TABLE[Customer],"="&amp;Calc!U5171),"")</f>
        <v/>
      </c>
    </row>
    <row r="5172" spans="22:22" x14ac:dyDescent="0.2">
      <c r="V5172" s="18" t="str">
        <f>IF(U5172&lt;&gt;"",SUMIFS(Data_TABLE[Total Value Sold],Data_TABLE[EOM Date],"="&amp;EOMONTH(Dashboard!$I$7,0),Data_TABLE[Customer],"="&amp;Calc!U5172),"")</f>
        <v/>
      </c>
    </row>
    <row r="5173" spans="22:22" x14ac:dyDescent="0.2">
      <c r="V5173" s="18" t="str">
        <f>IF(U5173&lt;&gt;"",SUMIFS(Data_TABLE[Total Value Sold],Data_TABLE[EOM Date],"="&amp;EOMONTH(Dashboard!$I$7,0),Data_TABLE[Customer],"="&amp;Calc!U5173),"")</f>
        <v/>
      </c>
    </row>
    <row r="5174" spans="22:22" x14ac:dyDescent="0.2">
      <c r="V5174" s="18" t="str">
        <f>IF(U5174&lt;&gt;"",SUMIFS(Data_TABLE[Total Value Sold],Data_TABLE[EOM Date],"="&amp;EOMONTH(Dashboard!$I$7,0),Data_TABLE[Customer],"="&amp;Calc!U5174),"")</f>
        <v/>
      </c>
    </row>
    <row r="5175" spans="22:22" x14ac:dyDescent="0.2">
      <c r="V5175" s="18" t="str">
        <f>IF(U5175&lt;&gt;"",SUMIFS(Data_TABLE[Total Value Sold],Data_TABLE[EOM Date],"="&amp;EOMONTH(Dashboard!$I$7,0),Data_TABLE[Customer],"="&amp;Calc!U5175),"")</f>
        <v/>
      </c>
    </row>
    <row r="5176" spans="22:22" x14ac:dyDescent="0.2">
      <c r="V5176" s="18" t="str">
        <f>IF(U5176&lt;&gt;"",SUMIFS(Data_TABLE[Total Value Sold],Data_TABLE[EOM Date],"="&amp;EOMONTH(Dashboard!$I$7,0),Data_TABLE[Customer],"="&amp;Calc!U5176),"")</f>
        <v/>
      </c>
    </row>
    <row r="5177" spans="22:22" x14ac:dyDescent="0.2">
      <c r="V5177" s="18" t="str">
        <f>IF(U5177&lt;&gt;"",SUMIFS(Data_TABLE[Total Value Sold],Data_TABLE[EOM Date],"="&amp;EOMONTH(Dashboard!$I$7,0),Data_TABLE[Customer],"="&amp;Calc!U5177),"")</f>
        <v/>
      </c>
    </row>
    <row r="5178" spans="22:22" x14ac:dyDescent="0.2">
      <c r="V5178" s="18" t="str">
        <f>IF(U5178&lt;&gt;"",SUMIFS(Data_TABLE[Total Value Sold],Data_TABLE[EOM Date],"="&amp;EOMONTH(Dashboard!$I$7,0),Data_TABLE[Customer],"="&amp;Calc!U5178),"")</f>
        <v/>
      </c>
    </row>
    <row r="5179" spans="22:22" x14ac:dyDescent="0.2">
      <c r="V5179" s="18" t="str">
        <f>IF(U5179&lt;&gt;"",SUMIFS(Data_TABLE[Total Value Sold],Data_TABLE[EOM Date],"="&amp;EOMONTH(Dashboard!$I$7,0),Data_TABLE[Customer],"="&amp;Calc!U5179),"")</f>
        <v/>
      </c>
    </row>
    <row r="5180" spans="22:22" x14ac:dyDescent="0.2">
      <c r="V5180" s="18" t="str">
        <f>IF(U5180&lt;&gt;"",SUMIFS(Data_TABLE[Total Value Sold],Data_TABLE[EOM Date],"="&amp;EOMONTH(Dashboard!$I$7,0),Data_TABLE[Customer],"="&amp;Calc!U5180),"")</f>
        <v/>
      </c>
    </row>
    <row r="5181" spans="22:22" x14ac:dyDescent="0.2">
      <c r="V5181" s="18" t="str">
        <f>IF(U5181&lt;&gt;"",SUMIFS(Data_TABLE[Total Value Sold],Data_TABLE[EOM Date],"="&amp;EOMONTH(Dashboard!$I$7,0),Data_TABLE[Customer],"="&amp;Calc!U5181),"")</f>
        <v/>
      </c>
    </row>
    <row r="5182" spans="22:22" x14ac:dyDescent="0.2">
      <c r="V5182" s="18" t="str">
        <f>IF(U5182&lt;&gt;"",SUMIFS(Data_TABLE[Total Value Sold],Data_TABLE[EOM Date],"="&amp;EOMONTH(Dashboard!$I$7,0),Data_TABLE[Customer],"="&amp;Calc!U5182),"")</f>
        <v/>
      </c>
    </row>
    <row r="5183" spans="22:22" x14ac:dyDescent="0.2">
      <c r="V5183" s="18" t="str">
        <f>IF(U5183&lt;&gt;"",SUMIFS(Data_TABLE[Total Value Sold],Data_TABLE[EOM Date],"="&amp;EOMONTH(Dashboard!$I$7,0),Data_TABLE[Customer],"="&amp;Calc!U5183),"")</f>
        <v/>
      </c>
    </row>
    <row r="5184" spans="22:22" x14ac:dyDescent="0.2">
      <c r="V5184" s="18" t="str">
        <f>IF(U5184&lt;&gt;"",SUMIFS(Data_TABLE[Total Value Sold],Data_TABLE[EOM Date],"="&amp;EOMONTH(Dashboard!$I$7,0),Data_TABLE[Customer],"="&amp;Calc!U5184),"")</f>
        <v/>
      </c>
    </row>
    <row r="5185" spans="22:22" x14ac:dyDescent="0.2">
      <c r="V5185" s="18" t="str">
        <f>IF(U5185&lt;&gt;"",SUMIFS(Data_TABLE[Total Value Sold],Data_TABLE[EOM Date],"="&amp;EOMONTH(Dashboard!$I$7,0),Data_TABLE[Customer],"="&amp;Calc!U5185),"")</f>
        <v/>
      </c>
    </row>
    <row r="5186" spans="22:22" x14ac:dyDescent="0.2">
      <c r="V5186" s="18" t="str">
        <f>IF(U5186&lt;&gt;"",SUMIFS(Data_TABLE[Total Value Sold],Data_TABLE[EOM Date],"="&amp;EOMONTH(Dashboard!$I$7,0),Data_TABLE[Customer],"="&amp;Calc!U5186),"")</f>
        <v/>
      </c>
    </row>
    <row r="5187" spans="22:22" x14ac:dyDescent="0.2">
      <c r="V5187" s="18" t="str">
        <f>IF(U5187&lt;&gt;"",SUMIFS(Data_TABLE[Total Value Sold],Data_TABLE[EOM Date],"="&amp;EOMONTH(Dashboard!$I$7,0),Data_TABLE[Customer],"="&amp;Calc!U5187),"")</f>
        <v/>
      </c>
    </row>
    <row r="5188" spans="22:22" x14ac:dyDescent="0.2">
      <c r="V5188" s="18" t="str">
        <f>IF(U5188&lt;&gt;"",SUMIFS(Data_TABLE[Total Value Sold],Data_TABLE[EOM Date],"="&amp;EOMONTH(Dashboard!$I$7,0),Data_TABLE[Customer],"="&amp;Calc!U5188),"")</f>
        <v/>
      </c>
    </row>
    <row r="5189" spans="22:22" x14ac:dyDescent="0.2">
      <c r="V5189" s="18" t="str">
        <f>IF(U5189&lt;&gt;"",SUMIFS(Data_TABLE[Total Value Sold],Data_TABLE[EOM Date],"="&amp;EOMONTH(Dashboard!$I$7,0),Data_TABLE[Customer],"="&amp;Calc!U5189),"")</f>
        <v/>
      </c>
    </row>
    <row r="5190" spans="22:22" x14ac:dyDescent="0.2">
      <c r="V5190" s="18" t="str">
        <f>IF(U5190&lt;&gt;"",SUMIFS(Data_TABLE[Total Value Sold],Data_TABLE[EOM Date],"="&amp;EOMONTH(Dashboard!$I$7,0),Data_TABLE[Customer],"="&amp;Calc!U5190),"")</f>
        <v/>
      </c>
    </row>
    <row r="5191" spans="22:22" x14ac:dyDescent="0.2">
      <c r="V5191" s="18" t="str">
        <f>IF(U5191&lt;&gt;"",SUMIFS(Data_TABLE[Total Value Sold],Data_TABLE[EOM Date],"="&amp;EOMONTH(Dashboard!$I$7,0),Data_TABLE[Customer],"="&amp;Calc!U5191),"")</f>
        <v/>
      </c>
    </row>
    <row r="5192" spans="22:22" x14ac:dyDescent="0.2">
      <c r="V5192" s="18" t="str">
        <f>IF(U5192&lt;&gt;"",SUMIFS(Data_TABLE[Total Value Sold],Data_TABLE[EOM Date],"="&amp;EOMONTH(Dashboard!$I$7,0),Data_TABLE[Customer],"="&amp;Calc!U5192),"")</f>
        <v/>
      </c>
    </row>
    <row r="5193" spans="22:22" x14ac:dyDescent="0.2">
      <c r="V5193" s="18" t="str">
        <f>IF(U5193&lt;&gt;"",SUMIFS(Data_TABLE[Total Value Sold],Data_TABLE[EOM Date],"="&amp;EOMONTH(Dashboard!$I$7,0),Data_TABLE[Customer],"="&amp;Calc!U5193),"")</f>
        <v/>
      </c>
    </row>
    <row r="5194" spans="22:22" x14ac:dyDescent="0.2">
      <c r="V5194" s="18" t="str">
        <f>IF(U5194&lt;&gt;"",SUMIFS(Data_TABLE[Total Value Sold],Data_TABLE[EOM Date],"="&amp;EOMONTH(Dashboard!$I$7,0),Data_TABLE[Customer],"="&amp;Calc!U5194),"")</f>
        <v/>
      </c>
    </row>
    <row r="5195" spans="22:22" x14ac:dyDescent="0.2">
      <c r="V5195" s="18" t="str">
        <f>IF(U5195&lt;&gt;"",SUMIFS(Data_TABLE[Total Value Sold],Data_TABLE[EOM Date],"="&amp;EOMONTH(Dashboard!$I$7,0),Data_TABLE[Customer],"="&amp;Calc!U5195),"")</f>
        <v/>
      </c>
    </row>
    <row r="5196" spans="22:22" x14ac:dyDescent="0.2">
      <c r="V5196" s="18" t="str">
        <f>IF(U5196&lt;&gt;"",SUMIFS(Data_TABLE[Total Value Sold],Data_TABLE[EOM Date],"="&amp;EOMONTH(Dashboard!$I$7,0),Data_TABLE[Customer],"="&amp;Calc!U5196),"")</f>
        <v/>
      </c>
    </row>
    <row r="5197" spans="22:22" x14ac:dyDescent="0.2">
      <c r="V5197" s="18" t="str">
        <f>IF(U5197&lt;&gt;"",SUMIFS(Data_TABLE[Total Value Sold],Data_TABLE[EOM Date],"="&amp;EOMONTH(Dashboard!$I$7,0),Data_TABLE[Customer],"="&amp;Calc!U5197),"")</f>
        <v/>
      </c>
    </row>
    <row r="5198" spans="22:22" x14ac:dyDescent="0.2">
      <c r="V5198" s="18" t="str">
        <f>IF(U5198&lt;&gt;"",SUMIFS(Data_TABLE[Total Value Sold],Data_TABLE[EOM Date],"="&amp;EOMONTH(Dashboard!$I$7,0),Data_TABLE[Customer],"="&amp;Calc!U5198),"")</f>
        <v/>
      </c>
    </row>
    <row r="5199" spans="22:22" x14ac:dyDescent="0.2">
      <c r="V5199" s="18" t="str">
        <f>IF(U5199&lt;&gt;"",SUMIFS(Data_TABLE[Total Value Sold],Data_TABLE[EOM Date],"="&amp;EOMONTH(Dashboard!$I$7,0),Data_TABLE[Customer],"="&amp;Calc!U5199),"")</f>
        <v/>
      </c>
    </row>
    <row r="5200" spans="22:22" x14ac:dyDescent="0.2">
      <c r="V5200" s="18" t="str">
        <f>IF(U5200&lt;&gt;"",SUMIFS(Data_TABLE[Total Value Sold],Data_TABLE[EOM Date],"="&amp;EOMONTH(Dashboard!$I$7,0),Data_TABLE[Customer],"="&amp;Calc!U5200),"")</f>
        <v/>
      </c>
    </row>
    <row r="5201" spans="22:22" x14ac:dyDescent="0.2">
      <c r="V5201" s="18" t="str">
        <f>IF(U5201&lt;&gt;"",SUMIFS(Data_TABLE[Total Value Sold],Data_TABLE[EOM Date],"="&amp;EOMONTH(Dashboard!$I$7,0),Data_TABLE[Customer],"="&amp;Calc!U5201),"")</f>
        <v/>
      </c>
    </row>
    <row r="5202" spans="22:22" x14ac:dyDescent="0.2">
      <c r="V5202" s="18" t="str">
        <f>IF(U5202&lt;&gt;"",SUMIFS(Data_TABLE[Total Value Sold],Data_TABLE[EOM Date],"="&amp;EOMONTH(Dashboard!$I$7,0),Data_TABLE[Customer],"="&amp;Calc!U5202),"")</f>
        <v/>
      </c>
    </row>
    <row r="5203" spans="22:22" x14ac:dyDescent="0.2">
      <c r="V5203" s="18" t="str">
        <f>IF(U5203&lt;&gt;"",SUMIFS(Data_TABLE[Total Value Sold],Data_TABLE[EOM Date],"="&amp;EOMONTH(Dashboard!$I$7,0),Data_TABLE[Customer],"="&amp;Calc!U5203),"")</f>
        <v/>
      </c>
    </row>
    <row r="5204" spans="22:22" x14ac:dyDescent="0.2">
      <c r="V5204" s="18" t="str">
        <f>IF(U5204&lt;&gt;"",SUMIFS(Data_TABLE[Total Value Sold],Data_TABLE[EOM Date],"="&amp;EOMONTH(Dashboard!$I$7,0),Data_TABLE[Customer],"="&amp;Calc!U5204),"")</f>
        <v/>
      </c>
    </row>
    <row r="5205" spans="22:22" x14ac:dyDescent="0.2">
      <c r="V5205" s="18" t="str">
        <f>IF(U5205&lt;&gt;"",SUMIFS(Data_TABLE[Total Value Sold],Data_TABLE[EOM Date],"="&amp;EOMONTH(Dashboard!$I$7,0),Data_TABLE[Customer],"="&amp;Calc!U5205),"")</f>
        <v/>
      </c>
    </row>
    <row r="5206" spans="22:22" x14ac:dyDescent="0.2">
      <c r="V5206" s="18" t="str">
        <f>IF(U5206&lt;&gt;"",SUMIFS(Data_TABLE[Total Value Sold],Data_TABLE[EOM Date],"="&amp;EOMONTH(Dashboard!$I$7,0),Data_TABLE[Customer],"="&amp;Calc!U5206),"")</f>
        <v/>
      </c>
    </row>
    <row r="5207" spans="22:22" x14ac:dyDescent="0.2">
      <c r="V5207" s="18" t="str">
        <f>IF(U5207&lt;&gt;"",SUMIFS(Data_TABLE[Total Value Sold],Data_TABLE[EOM Date],"="&amp;EOMONTH(Dashboard!$I$7,0),Data_TABLE[Customer],"="&amp;Calc!U5207),"")</f>
        <v/>
      </c>
    </row>
    <row r="5208" spans="22:22" x14ac:dyDescent="0.2">
      <c r="V5208" s="18" t="str">
        <f>IF(U5208&lt;&gt;"",SUMIFS(Data_TABLE[Total Value Sold],Data_TABLE[EOM Date],"="&amp;EOMONTH(Dashboard!$I$7,0),Data_TABLE[Customer],"="&amp;Calc!U5208),"")</f>
        <v/>
      </c>
    </row>
    <row r="5209" spans="22:22" x14ac:dyDescent="0.2">
      <c r="V5209" s="18" t="str">
        <f>IF(U5209&lt;&gt;"",SUMIFS(Data_TABLE[Total Value Sold],Data_TABLE[EOM Date],"="&amp;EOMONTH(Dashboard!$I$7,0),Data_TABLE[Customer],"="&amp;Calc!U5209),"")</f>
        <v/>
      </c>
    </row>
    <row r="5210" spans="22:22" x14ac:dyDescent="0.2">
      <c r="V5210" s="18" t="str">
        <f>IF(U5210&lt;&gt;"",SUMIFS(Data_TABLE[Total Value Sold],Data_TABLE[EOM Date],"="&amp;EOMONTH(Dashboard!$I$7,0),Data_TABLE[Customer],"="&amp;Calc!U5210),"")</f>
        <v/>
      </c>
    </row>
    <row r="5211" spans="22:22" x14ac:dyDescent="0.2">
      <c r="V5211" s="18" t="str">
        <f>IF(U5211&lt;&gt;"",SUMIFS(Data_TABLE[Total Value Sold],Data_TABLE[EOM Date],"="&amp;EOMONTH(Dashboard!$I$7,0),Data_TABLE[Customer],"="&amp;Calc!U5211),"")</f>
        <v/>
      </c>
    </row>
    <row r="5212" spans="22:22" x14ac:dyDescent="0.2">
      <c r="V5212" s="18" t="str">
        <f>IF(U5212&lt;&gt;"",SUMIFS(Data_TABLE[Total Value Sold],Data_TABLE[EOM Date],"="&amp;EOMONTH(Dashboard!$I$7,0),Data_TABLE[Customer],"="&amp;Calc!U5212),"")</f>
        <v/>
      </c>
    </row>
    <row r="5213" spans="22:22" x14ac:dyDescent="0.2">
      <c r="V5213" s="18" t="str">
        <f>IF(U5213&lt;&gt;"",SUMIFS(Data_TABLE[Total Value Sold],Data_TABLE[EOM Date],"="&amp;EOMONTH(Dashboard!$I$7,0),Data_TABLE[Customer],"="&amp;Calc!U5213),"")</f>
        <v/>
      </c>
    </row>
    <row r="5214" spans="22:22" x14ac:dyDescent="0.2">
      <c r="V5214" s="18" t="str">
        <f>IF(U5214&lt;&gt;"",SUMIFS(Data_TABLE[Total Value Sold],Data_TABLE[EOM Date],"="&amp;EOMONTH(Dashboard!$I$7,0),Data_TABLE[Customer],"="&amp;Calc!U5214),"")</f>
        <v/>
      </c>
    </row>
    <row r="5215" spans="22:22" x14ac:dyDescent="0.2">
      <c r="V5215" s="18" t="str">
        <f>IF(U5215&lt;&gt;"",SUMIFS(Data_TABLE[Total Value Sold],Data_TABLE[EOM Date],"="&amp;EOMONTH(Dashboard!$I$7,0),Data_TABLE[Customer],"="&amp;Calc!U5215),"")</f>
        <v/>
      </c>
    </row>
    <row r="5216" spans="22:22" x14ac:dyDescent="0.2">
      <c r="V5216" s="18" t="str">
        <f>IF(U5216&lt;&gt;"",SUMIFS(Data_TABLE[Total Value Sold],Data_TABLE[EOM Date],"="&amp;EOMONTH(Dashboard!$I$7,0),Data_TABLE[Customer],"="&amp;Calc!U5216),"")</f>
        <v/>
      </c>
    </row>
    <row r="5217" spans="22:22" x14ac:dyDescent="0.2">
      <c r="V5217" s="18" t="str">
        <f>IF(U5217&lt;&gt;"",SUMIFS(Data_TABLE[Total Value Sold],Data_TABLE[EOM Date],"="&amp;EOMONTH(Dashboard!$I$7,0),Data_TABLE[Customer],"="&amp;Calc!U5217),"")</f>
        <v/>
      </c>
    </row>
    <row r="5218" spans="22:22" x14ac:dyDescent="0.2">
      <c r="V5218" s="18" t="str">
        <f>IF(U5218&lt;&gt;"",SUMIFS(Data_TABLE[Total Value Sold],Data_TABLE[EOM Date],"="&amp;EOMONTH(Dashboard!$I$7,0),Data_TABLE[Customer],"="&amp;Calc!U5218),"")</f>
        <v/>
      </c>
    </row>
    <row r="5219" spans="22:22" x14ac:dyDescent="0.2">
      <c r="V5219" s="18" t="str">
        <f>IF(U5219&lt;&gt;"",SUMIFS(Data_TABLE[Total Value Sold],Data_TABLE[EOM Date],"="&amp;EOMONTH(Dashboard!$I$7,0),Data_TABLE[Customer],"="&amp;Calc!U5219),"")</f>
        <v/>
      </c>
    </row>
    <row r="5220" spans="22:22" x14ac:dyDescent="0.2">
      <c r="V5220" s="18" t="str">
        <f>IF(U5220&lt;&gt;"",SUMIFS(Data_TABLE[Total Value Sold],Data_TABLE[EOM Date],"="&amp;EOMONTH(Dashboard!$I$7,0),Data_TABLE[Customer],"="&amp;Calc!U5220),"")</f>
        <v/>
      </c>
    </row>
    <row r="5221" spans="22:22" x14ac:dyDescent="0.2">
      <c r="V5221" s="18" t="str">
        <f>IF(U5221&lt;&gt;"",SUMIFS(Data_TABLE[Total Value Sold],Data_TABLE[EOM Date],"="&amp;EOMONTH(Dashboard!$I$7,0),Data_TABLE[Customer],"="&amp;Calc!U5221),"")</f>
        <v/>
      </c>
    </row>
    <row r="5222" spans="22:22" x14ac:dyDescent="0.2">
      <c r="V5222" s="18" t="str">
        <f>IF(U5222&lt;&gt;"",SUMIFS(Data_TABLE[Total Value Sold],Data_TABLE[EOM Date],"="&amp;EOMONTH(Dashboard!$I$7,0),Data_TABLE[Customer],"="&amp;Calc!U5222),"")</f>
        <v/>
      </c>
    </row>
    <row r="5223" spans="22:22" x14ac:dyDescent="0.2">
      <c r="V5223" s="18" t="str">
        <f>IF(U5223&lt;&gt;"",SUMIFS(Data_TABLE[Total Value Sold],Data_TABLE[EOM Date],"="&amp;EOMONTH(Dashboard!$I$7,0),Data_TABLE[Customer],"="&amp;Calc!U5223),"")</f>
        <v/>
      </c>
    </row>
    <row r="5224" spans="22:22" x14ac:dyDescent="0.2">
      <c r="V5224" s="18" t="str">
        <f>IF(U5224&lt;&gt;"",SUMIFS(Data_TABLE[Total Value Sold],Data_TABLE[EOM Date],"="&amp;EOMONTH(Dashboard!$I$7,0),Data_TABLE[Customer],"="&amp;Calc!U5224),"")</f>
        <v/>
      </c>
    </row>
    <row r="5225" spans="22:22" x14ac:dyDescent="0.2">
      <c r="V5225" s="18" t="str">
        <f>IF(U5225&lt;&gt;"",SUMIFS(Data_TABLE[Total Value Sold],Data_TABLE[EOM Date],"="&amp;EOMONTH(Dashboard!$I$7,0),Data_TABLE[Customer],"="&amp;Calc!U5225),"")</f>
        <v/>
      </c>
    </row>
    <row r="5226" spans="22:22" x14ac:dyDescent="0.2">
      <c r="V5226" s="18" t="str">
        <f>IF(U5226&lt;&gt;"",SUMIFS(Data_TABLE[Total Value Sold],Data_TABLE[EOM Date],"="&amp;EOMONTH(Dashboard!$I$7,0),Data_TABLE[Customer],"="&amp;Calc!U5226),"")</f>
        <v/>
      </c>
    </row>
    <row r="5227" spans="22:22" x14ac:dyDescent="0.2">
      <c r="V5227" s="18" t="str">
        <f>IF(U5227&lt;&gt;"",SUMIFS(Data_TABLE[Total Value Sold],Data_TABLE[EOM Date],"="&amp;EOMONTH(Dashboard!$I$7,0),Data_TABLE[Customer],"="&amp;Calc!U5227),"")</f>
        <v/>
      </c>
    </row>
    <row r="5228" spans="22:22" x14ac:dyDescent="0.2">
      <c r="V5228" s="18" t="str">
        <f>IF(U5228&lt;&gt;"",SUMIFS(Data_TABLE[Total Value Sold],Data_TABLE[EOM Date],"="&amp;EOMONTH(Dashboard!$I$7,0),Data_TABLE[Customer],"="&amp;Calc!U5228),"")</f>
        <v/>
      </c>
    </row>
    <row r="5229" spans="22:22" x14ac:dyDescent="0.2">
      <c r="V5229" s="18" t="str">
        <f>IF(U5229&lt;&gt;"",SUMIFS(Data_TABLE[Total Value Sold],Data_TABLE[EOM Date],"="&amp;EOMONTH(Dashboard!$I$7,0),Data_TABLE[Customer],"="&amp;Calc!U5229),"")</f>
        <v/>
      </c>
    </row>
    <row r="5230" spans="22:22" x14ac:dyDescent="0.2">
      <c r="V5230" s="18" t="str">
        <f>IF(U5230&lt;&gt;"",SUMIFS(Data_TABLE[Total Value Sold],Data_TABLE[EOM Date],"="&amp;EOMONTH(Dashboard!$I$7,0),Data_TABLE[Customer],"="&amp;Calc!U5230),"")</f>
        <v/>
      </c>
    </row>
    <row r="5231" spans="22:22" x14ac:dyDescent="0.2">
      <c r="V5231" s="18" t="str">
        <f>IF(U5231&lt;&gt;"",SUMIFS(Data_TABLE[Total Value Sold],Data_TABLE[EOM Date],"="&amp;EOMONTH(Dashboard!$I$7,0),Data_TABLE[Customer],"="&amp;Calc!U5231),"")</f>
        <v/>
      </c>
    </row>
    <row r="5232" spans="22:22" x14ac:dyDescent="0.2">
      <c r="V5232" s="18" t="str">
        <f>IF(U5232&lt;&gt;"",SUMIFS(Data_TABLE[Total Value Sold],Data_TABLE[EOM Date],"="&amp;EOMONTH(Dashboard!$I$7,0),Data_TABLE[Customer],"="&amp;Calc!U5232),"")</f>
        <v/>
      </c>
    </row>
    <row r="5233" spans="22:22" x14ac:dyDescent="0.2">
      <c r="V5233" s="18" t="str">
        <f>IF(U5233&lt;&gt;"",SUMIFS(Data_TABLE[Total Value Sold],Data_TABLE[EOM Date],"="&amp;EOMONTH(Dashboard!$I$7,0),Data_TABLE[Customer],"="&amp;Calc!U5233),"")</f>
        <v/>
      </c>
    </row>
    <row r="5234" spans="22:22" x14ac:dyDescent="0.2">
      <c r="V5234" s="18" t="str">
        <f>IF(U5234&lt;&gt;"",SUMIFS(Data_TABLE[Total Value Sold],Data_TABLE[EOM Date],"="&amp;EOMONTH(Dashboard!$I$7,0),Data_TABLE[Customer],"="&amp;Calc!U5234),"")</f>
        <v/>
      </c>
    </row>
    <row r="5235" spans="22:22" x14ac:dyDescent="0.2">
      <c r="V5235" s="18" t="str">
        <f>IF(U5235&lt;&gt;"",SUMIFS(Data_TABLE[Total Value Sold],Data_TABLE[EOM Date],"="&amp;EOMONTH(Dashboard!$I$7,0),Data_TABLE[Customer],"="&amp;Calc!U5235),"")</f>
        <v/>
      </c>
    </row>
    <row r="5236" spans="22:22" x14ac:dyDescent="0.2">
      <c r="V5236" s="18" t="str">
        <f>IF(U5236&lt;&gt;"",SUMIFS(Data_TABLE[Total Value Sold],Data_TABLE[EOM Date],"="&amp;EOMONTH(Dashboard!$I$7,0),Data_TABLE[Customer],"="&amp;Calc!U5236),"")</f>
        <v/>
      </c>
    </row>
    <row r="5237" spans="22:22" x14ac:dyDescent="0.2">
      <c r="V5237" s="18" t="str">
        <f>IF(U5237&lt;&gt;"",SUMIFS(Data_TABLE[Total Value Sold],Data_TABLE[EOM Date],"="&amp;EOMONTH(Dashboard!$I$7,0),Data_TABLE[Customer],"="&amp;Calc!U5237),"")</f>
        <v/>
      </c>
    </row>
    <row r="5238" spans="22:22" x14ac:dyDescent="0.2">
      <c r="V5238" s="18" t="str">
        <f>IF(U5238&lt;&gt;"",SUMIFS(Data_TABLE[Total Value Sold],Data_TABLE[EOM Date],"="&amp;EOMONTH(Dashboard!$I$7,0),Data_TABLE[Customer],"="&amp;Calc!U5238),"")</f>
        <v/>
      </c>
    </row>
    <row r="5239" spans="22:22" x14ac:dyDescent="0.2">
      <c r="V5239" s="18" t="str">
        <f>IF(U5239&lt;&gt;"",SUMIFS(Data_TABLE[Total Value Sold],Data_TABLE[EOM Date],"="&amp;EOMONTH(Dashboard!$I$7,0),Data_TABLE[Customer],"="&amp;Calc!U5239),"")</f>
        <v/>
      </c>
    </row>
    <row r="5240" spans="22:22" x14ac:dyDescent="0.2">
      <c r="V5240" s="18" t="str">
        <f>IF(U5240&lt;&gt;"",SUMIFS(Data_TABLE[Total Value Sold],Data_TABLE[EOM Date],"="&amp;EOMONTH(Dashboard!$I$7,0),Data_TABLE[Customer],"="&amp;Calc!U5240),"")</f>
        <v/>
      </c>
    </row>
    <row r="5241" spans="22:22" x14ac:dyDescent="0.2">
      <c r="V5241" s="18" t="str">
        <f>IF(U5241&lt;&gt;"",SUMIFS(Data_TABLE[Total Value Sold],Data_TABLE[EOM Date],"="&amp;EOMONTH(Dashboard!$I$7,0),Data_TABLE[Customer],"="&amp;Calc!U5241),"")</f>
        <v/>
      </c>
    </row>
    <row r="5242" spans="22:22" x14ac:dyDescent="0.2">
      <c r="V5242" s="18" t="str">
        <f>IF(U5242&lt;&gt;"",SUMIFS(Data_TABLE[Total Value Sold],Data_TABLE[EOM Date],"="&amp;EOMONTH(Dashboard!$I$7,0),Data_TABLE[Customer],"="&amp;Calc!U5242),"")</f>
        <v/>
      </c>
    </row>
    <row r="5243" spans="22:22" x14ac:dyDescent="0.2">
      <c r="V5243" s="18" t="str">
        <f>IF(U5243&lt;&gt;"",SUMIFS(Data_TABLE[Total Value Sold],Data_TABLE[EOM Date],"="&amp;EOMONTH(Dashboard!$I$7,0),Data_TABLE[Customer],"="&amp;Calc!U5243),"")</f>
        <v/>
      </c>
    </row>
    <row r="5244" spans="22:22" x14ac:dyDescent="0.2">
      <c r="V5244" s="18" t="str">
        <f>IF(U5244&lt;&gt;"",SUMIFS(Data_TABLE[Total Value Sold],Data_TABLE[EOM Date],"="&amp;EOMONTH(Dashboard!$I$7,0),Data_TABLE[Customer],"="&amp;Calc!U5244),"")</f>
        <v/>
      </c>
    </row>
    <row r="5245" spans="22:22" x14ac:dyDescent="0.2">
      <c r="V5245" s="18" t="str">
        <f>IF(U5245&lt;&gt;"",SUMIFS(Data_TABLE[Total Value Sold],Data_TABLE[EOM Date],"="&amp;EOMONTH(Dashboard!$I$7,0),Data_TABLE[Customer],"="&amp;Calc!U5245),"")</f>
        <v/>
      </c>
    </row>
    <row r="5246" spans="22:22" x14ac:dyDescent="0.2">
      <c r="V5246" s="18" t="str">
        <f>IF(U5246&lt;&gt;"",SUMIFS(Data_TABLE[Total Value Sold],Data_TABLE[EOM Date],"="&amp;EOMONTH(Dashboard!$I$7,0),Data_TABLE[Customer],"="&amp;Calc!U5246),"")</f>
        <v/>
      </c>
    </row>
    <row r="5247" spans="22:22" x14ac:dyDescent="0.2">
      <c r="V5247" s="18" t="str">
        <f>IF(U5247&lt;&gt;"",SUMIFS(Data_TABLE[Total Value Sold],Data_TABLE[EOM Date],"="&amp;EOMONTH(Dashboard!$I$7,0),Data_TABLE[Customer],"="&amp;Calc!U5247),"")</f>
        <v/>
      </c>
    </row>
    <row r="5248" spans="22:22" x14ac:dyDescent="0.2">
      <c r="V5248" s="18" t="str">
        <f>IF(U5248&lt;&gt;"",SUMIFS(Data_TABLE[Total Value Sold],Data_TABLE[EOM Date],"="&amp;EOMONTH(Dashboard!$I$7,0),Data_TABLE[Customer],"="&amp;Calc!U5248),"")</f>
        <v/>
      </c>
    </row>
    <row r="5249" spans="22:22" x14ac:dyDescent="0.2">
      <c r="V5249" s="18" t="str">
        <f>IF(U5249&lt;&gt;"",SUMIFS(Data_TABLE[Total Value Sold],Data_TABLE[EOM Date],"="&amp;EOMONTH(Dashboard!$I$7,0),Data_TABLE[Customer],"="&amp;Calc!U5249),"")</f>
        <v/>
      </c>
    </row>
    <row r="5250" spans="22:22" x14ac:dyDescent="0.2">
      <c r="V5250" s="18" t="str">
        <f>IF(U5250&lt;&gt;"",SUMIFS(Data_TABLE[Total Value Sold],Data_TABLE[EOM Date],"="&amp;EOMONTH(Dashboard!$I$7,0),Data_TABLE[Customer],"="&amp;Calc!U5250),"")</f>
        <v/>
      </c>
    </row>
    <row r="5251" spans="22:22" x14ac:dyDescent="0.2">
      <c r="V5251" s="18" t="str">
        <f>IF(U5251&lt;&gt;"",SUMIFS(Data_TABLE[Total Value Sold],Data_TABLE[EOM Date],"="&amp;EOMONTH(Dashboard!$I$7,0),Data_TABLE[Customer],"="&amp;Calc!U5251),"")</f>
        <v/>
      </c>
    </row>
    <row r="5252" spans="22:22" x14ac:dyDescent="0.2">
      <c r="V5252" s="18" t="str">
        <f>IF(U5252&lt;&gt;"",SUMIFS(Data_TABLE[Total Value Sold],Data_TABLE[EOM Date],"="&amp;EOMONTH(Dashboard!$I$7,0),Data_TABLE[Customer],"="&amp;Calc!U5252),"")</f>
        <v/>
      </c>
    </row>
    <row r="5253" spans="22:22" x14ac:dyDescent="0.2">
      <c r="V5253" s="18" t="str">
        <f>IF(U5253&lt;&gt;"",SUMIFS(Data_TABLE[Total Value Sold],Data_TABLE[EOM Date],"="&amp;EOMONTH(Dashboard!$I$7,0),Data_TABLE[Customer],"="&amp;Calc!U5253),"")</f>
        <v/>
      </c>
    </row>
    <row r="5254" spans="22:22" x14ac:dyDescent="0.2">
      <c r="V5254" s="18" t="str">
        <f>IF(U5254&lt;&gt;"",SUMIFS(Data_TABLE[Total Value Sold],Data_TABLE[EOM Date],"="&amp;EOMONTH(Dashboard!$I$7,0),Data_TABLE[Customer],"="&amp;Calc!U5254),"")</f>
        <v/>
      </c>
    </row>
    <row r="5255" spans="22:22" x14ac:dyDescent="0.2">
      <c r="V5255" s="18" t="str">
        <f>IF(U5255&lt;&gt;"",SUMIFS(Data_TABLE[Total Value Sold],Data_TABLE[EOM Date],"="&amp;EOMONTH(Dashboard!$I$7,0),Data_TABLE[Customer],"="&amp;Calc!U5255),"")</f>
        <v/>
      </c>
    </row>
    <row r="5256" spans="22:22" x14ac:dyDescent="0.2">
      <c r="V5256" s="18" t="str">
        <f>IF(U5256&lt;&gt;"",SUMIFS(Data_TABLE[Total Value Sold],Data_TABLE[EOM Date],"="&amp;EOMONTH(Dashboard!$I$7,0),Data_TABLE[Customer],"="&amp;Calc!U5256),"")</f>
        <v/>
      </c>
    </row>
    <row r="5257" spans="22:22" x14ac:dyDescent="0.2">
      <c r="V5257" s="18" t="str">
        <f>IF(U5257&lt;&gt;"",SUMIFS(Data_TABLE[Total Value Sold],Data_TABLE[EOM Date],"="&amp;EOMONTH(Dashboard!$I$7,0),Data_TABLE[Customer],"="&amp;Calc!U5257),"")</f>
        <v/>
      </c>
    </row>
    <row r="5258" spans="22:22" x14ac:dyDescent="0.2">
      <c r="V5258" s="18" t="str">
        <f>IF(U5258&lt;&gt;"",SUMIFS(Data_TABLE[Total Value Sold],Data_TABLE[EOM Date],"="&amp;EOMONTH(Dashboard!$I$7,0),Data_TABLE[Customer],"="&amp;Calc!U5258),"")</f>
        <v/>
      </c>
    </row>
    <row r="5259" spans="22:22" x14ac:dyDescent="0.2">
      <c r="V5259" s="18" t="str">
        <f>IF(U5259&lt;&gt;"",SUMIFS(Data_TABLE[Total Value Sold],Data_TABLE[EOM Date],"="&amp;EOMONTH(Dashboard!$I$7,0),Data_TABLE[Customer],"="&amp;Calc!U5259),"")</f>
        <v/>
      </c>
    </row>
    <row r="5260" spans="22:22" x14ac:dyDescent="0.2">
      <c r="V5260" s="18" t="str">
        <f>IF(U5260&lt;&gt;"",SUMIFS(Data_TABLE[Total Value Sold],Data_TABLE[EOM Date],"="&amp;EOMONTH(Dashboard!$I$7,0),Data_TABLE[Customer],"="&amp;Calc!U5260),"")</f>
        <v/>
      </c>
    </row>
    <row r="5261" spans="22:22" x14ac:dyDescent="0.2">
      <c r="V5261" s="18" t="str">
        <f>IF(U5261&lt;&gt;"",SUMIFS(Data_TABLE[Total Value Sold],Data_TABLE[EOM Date],"="&amp;EOMONTH(Dashboard!$I$7,0),Data_TABLE[Customer],"="&amp;Calc!U5261),"")</f>
        <v/>
      </c>
    </row>
    <row r="5262" spans="22:22" x14ac:dyDescent="0.2">
      <c r="V5262" s="18" t="str">
        <f>IF(U5262&lt;&gt;"",SUMIFS(Data_TABLE[Total Value Sold],Data_TABLE[EOM Date],"="&amp;EOMONTH(Dashboard!$I$7,0),Data_TABLE[Customer],"="&amp;Calc!U5262),"")</f>
        <v/>
      </c>
    </row>
    <row r="5263" spans="22:22" x14ac:dyDescent="0.2">
      <c r="V5263" s="18" t="str">
        <f>IF(U5263&lt;&gt;"",SUMIFS(Data_TABLE[Total Value Sold],Data_TABLE[EOM Date],"="&amp;EOMONTH(Dashboard!$I$7,0),Data_TABLE[Customer],"="&amp;Calc!U5263),"")</f>
        <v/>
      </c>
    </row>
    <row r="5264" spans="22:22" x14ac:dyDescent="0.2">
      <c r="V5264" s="18" t="str">
        <f>IF(U5264&lt;&gt;"",SUMIFS(Data_TABLE[Total Value Sold],Data_TABLE[EOM Date],"="&amp;EOMONTH(Dashboard!$I$7,0),Data_TABLE[Customer],"="&amp;Calc!U5264),"")</f>
        <v/>
      </c>
    </row>
    <row r="5265" spans="22:22" x14ac:dyDescent="0.2">
      <c r="V5265" s="18" t="str">
        <f>IF(U5265&lt;&gt;"",SUMIFS(Data_TABLE[Total Value Sold],Data_TABLE[EOM Date],"="&amp;EOMONTH(Dashboard!$I$7,0),Data_TABLE[Customer],"="&amp;Calc!U5265),"")</f>
        <v/>
      </c>
    </row>
    <row r="5266" spans="22:22" x14ac:dyDescent="0.2">
      <c r="V5266" s="18" t="str">
        <f>IF(U5266&lt;&gt;"",SUMIFS(Data_TABLE[Total Value Sold],Data_TABLE[EOM Date],"="&amp;EOMONTH(Dashboard!$I$7,0),Data_TABLE[Customer],"="&amp;Calc!U5266),"")</f>
        <v/>
      </c>
    </row>
    <row r="5267" spans="22:22" x14ac:dyDescent="0.2">
      <c r="V5267" s="18" t="str">
        <f>IF(U5267&lt;&gt;"",SUMIFS(Data_TABLE[Total Value Sold],Data_TABLE[EOM Date],"="&amp;EOMONTH(Dashboard!$I$7,0),Data_TABLE[Customer],"="&amp;Calc!U5267),"")</f>
        <v/>
      </c>
    </row>
    <row r="5268" spans="22:22" x14ac:dyDescent="0.2">
      <c r="V5268" s="18" t="str">
        <f>IF(U5268&lt;&gt;"",SUMIFS(Data_TABLE[Total Value Sold],Data_TABLE[EOM Date],"="&amp;EOMONTH(Dashboard!$I$7,0),Data_TABLE[Customer],"="&amp;Calc!U5268),"")</f>
        <v/>
      </c>
    </row>
    <row r="5269" spans="22:22" x14ac:dyDescent="0.2">
      <c r="V5269" s="18" t="str">
        <f>IF(U5269&lt;&gt;"",SUMIFS(Data_TABLE[Total Value Sold],Data_TABLE[EOM Date],"="&amp;EOMONTH(Dashboard!$I$7,0),Data_TABLE[Customer],"="&amp;Calc!U5269),"")</f>
        <v/>
      </c>
    </row>
    <row r="5270" spans="22:22" x14ac:dyDescent="0.2">
      <c r="V5270" s="18" t="str">
        <f>IF(U5270&lt;&gt;"",SUMIFS(Data_TABLE[Total Value Sold],Data_TABLE[EOM Date],"="&amp;EOMONTH(Dashboard!$I$7,0),Data_TABLE[Customer],"="&amp;Calc!U5270),"")</f>
        <v/>
      </c>
    </row>
    <row r="5271" spans="22:22" x14ac:dyDescent="0.2">
      <c r="V5271" s="18" t="str">
        <f>IF(U5271&lt;&gt;"",SUMIFS(Data_TABLE[Total Value Sold],Data_TABLE[EOM Date],"="&amp;EOMONTH(Dashboard!$I$7,0),Data_TABLE[Customer],"="&amp;Calc!U5271),"")</f>
        <v/>
      </c>
    </row>
    <row r="5272" spans="22:22" x14ac:dyDescent="0.2">
      <c r="V5272" s="18" t="str">
        <f>IF(U5272&lt;&gt;"",SUMIFS(Data_TABLE[Total Value Sold],Data_TABLE[EOM Date],"="&amp;EOMONTH(Dashboard!$I$7,0),Data_TABLE[Customer],"="&amp;Calc!U5272),"")</f>
        <v/>
      </c>
    </row>
    <row r="5273" spans="22:22" x14ac:dyDescent="0.2">
      <c r="V5273" s="18" t="str">
        <f>IF(U5273&lt;&gt;"",SUMIFS(Data_TABLE[Total Value Sold],Data_TABLE[EOM Date],"="&amp;EOMONTH(Dashboard!$I$7,0),Data_TABLE[Customer],"="&amp;Calc!U5273),"")</f>
        <v/>
      </c>
    </row>
    <row r="5274" spans="22:22" x14ac:dyDescent="0.2">
      <c r="V5274" s="18" t="str">
        <f>IF(U5274&lt;&gt;"",SUMIFS(Data_TABLE[Total Value Sold],Data_TABLE[EOM Date],"="&amp;EOMONTH(Dashboard!$I$7,0),Data_TABLE[Customer],"="&amp;Calc!U5274),"")</f>
        <v/>
      </c>
    </row>
    <row r="5275" spans="22:22" x14ac:dyDescent="0.2">
      <c r="V5275" s="18" t="str">
        <f>IF(U5275&lt;&gt;"",SUMIFS(Data_TABLE[Total Value Sold],Data_TABLE[EOM Date],"="&amp;EOMONTH(Dashboard!$I$7,0),Data_TABLE[Customer],"="&amp;Calc!U5275),"")</f>
        <v/>
      </c>
    </row>
    <row r="5276" spans="22:22" x14ac:dyDescent="0.2">
      <c r="V5276" s="18" t="str">
        <f>IF(U5276&lt;&gt;"",SUMIFS(Data_TABLE[Total Value Sold],Data_TABLE[EOM Date],"="&amp;EOMONTH(Dashboard!$I$7,0),Data_TABLE[Customer],"="&amp;Calc!U5276),"")</f>
        <v/>
      </c>
    </row>
    <row r="5277" spans="22:22" x14ac:dyDescent="0.2">
      <c r="V5277" s="18" t="str">
        <f>IF(U5277&lt;&gt;"",SUMIFS(Data_TABLE[Total Value Sold],Data_TABLE[EOM Date],"="&amp;EOMONTH(Dashboard!$I$7,0),Data_TABLE[Customer],"="&amp;Calc!U5277),"")</f>
        <v/>
      </c>
    </row>
    <row r="5278" spans="22:22" x14ac:dyDescent="0.2">
      <c r="V5278" s="18" t="str">
        <f>IF(U5278&lt;&gt;"",SUMIFS(Data_TABLE[Total Value Sold],Data_TABLE[EOM Date],"="&amp;EOMONTH(Dashboard!$I$7,0),Data_TABLE[Customer],"="&amp;Calc!U5278),"")</f>
        <v/>
      </c>
    </row>
    <row r="5279" spans="22:22" x14ac:dyDescent="0.2">
      <c r="V5279" s="18" t="str">
        <f>IF(U5279&lt;&gt;"",SUMIFS(Data_TABLE[Total Value Sold],Data_TABLE[EOM Date],"="&amp;EOMONTH(Dashboard!$I$7,0),Data_TABLE[Customer],"="&amp;Calc!U5279),"")</f>
        <v/>
      </c>
    </row>
    <row r="5280" spans="22:22" x14ac:dyDescent="0.2">
      <c r="V5280" s="18" t="str">
        <f>IF(U5280&lt;&gt;"",SUMIFS(Data_TABLE[Total Value Sold],Data_TABLE[EOM Date],"="&amp;EOMONTH(Dashboard!$I$7,0),Data_TABLE[Customer],"="&amp;Calc!U5280),"")</f>
        <v/>
      </c>
    </row>
    <row r="5281" spans="22:22" x14ac:dyDescent="0.2">
      <c r="V5281" s="18" t="str">
        <f>IF(U5281&lt;&gt;"",SUMIFS(Data_TABLE[Total Value Sold],Data_TABLE[EOM Date],"="&amp;EOMONTH(Dashboard!$I$7,0),Data_TABLE[Customer],"="&amp;Calc!U5281),"")</f>
        <v/>
      </c>
    </row>
    <row r="5282" spans="22:22" x14ac:dyDescent="0.2">
      <c r="V5282" s="18" t="str">
        <f>IF(U5282&lt;&gt;"",SUMIFS(Data_TABLE[Total Value Sold],Data_TABLE[EOM Date],"="&amp;EOMONTH(Dashboard!$I$7,0),Data_TABLE[Customer],"="&amp;Calc!U5282),"")</f>
        <v/>
      </c>
    </row>
    <row r="5283" spans="22:22" x14ac:dyDescent="0.2">
      <c r="V5283" s="18" t="str">
        <f>IF(U5283&lt;&gt;"",SUMIFS(Data_TABLE[Total Value Sold],Data_TABLE[EOM Date],"="&amp;EOMONTH(Dashboard!$I$7,0),Data_TABLE[Customer],"="&amp;Calc!U5283),"")</f>
        <v/>
      </c>
    </row>
    <row r="5284" spans="22:22" x14ac:dyDescent="0.2">
      <c r="V5284" s="18" t="str">
        <f>IF(U5284&lt;&gt;"",SUMIFS(Data_TABLE[Total Value Sold],Data_TABLE[EOM Date],"="&amp;EOMONTH(Dashboard!$I$7,0),Data_TABLE[Customer],"="&amp;Calc!U5284),"")</f>
        <v/>
      </c>
    </row>
    <row r="5285" spans="22:22" x14ac:dyDescent="0.2">
      <c r="V5285" s="18" t="str">
        <f>IF(U5285&lt;&gt;"",SUMIFS(Data_TABLE[Total Value Sold],Data_TABLE[EOM Date],"="&amp;EOMONTH(Dashboard!$I$7,0),Data_TABLE[Customer],"="&amp;Calc!U5285),"")</f>
        <v/>
      </c>
    </row>
    <row r="5286" spans="22:22" x14ac:dyDescent="0.2">
      <c r="V5286" s="18" t="str">
        <f>IF(U5286&lt;&gt;"",SUMIFS(Data_TABLE[Total Value Sold],Data_TABLE[EOM Date],"="&amp;EOMONTH(Dashboard!$I$7,0),Data_TABLE[Customer],"="&amp;Calc!U5286),"")</f>
        <v/>
      </c>
    </row>
    <row r="5287" spans="22:22" x14ac:dyDescent="0.2">
      <c r="V5287" s="18" t="str">
        <f>IF(U5287&lt;&gt;"",SUMIFS(Data_TABLE[Total Value Sold],Data_TABLE[EOM Date],"="&amp;EOMONTH(Dashboard!$I$7,0),Data_TABLE[Customer],"="&amp;Calc!U5287),"")</f>
        <v/>
      </c>
    </row>
    <row r="5288" spans="22:22" x14ac:dyDescent="0.2">
      <c r="V5288" s="18" t="str">
        <f>IF(U5288&lt;&gt;"",SUMIFS(Data_TABLE[Total Value Sold],Data_TABLE[EOM Date],"="&amp;EOMONTH(Dashboard!$I$7,0),Data_TABLE[Customer],"="&amp;Calc!U5288),"")</f>
        <v/>
      </c>
    </row>
    <row r="5289" spans="22:22" x14ac:dyDescent="0.2">
      <c r="V5289" s="18" t="str">
        <f>IF(U5289&lt;&gt;"",SUMIFS(Data_TABLE[Total Value Sold],Data_TABLE[EOM Date],"="&amp;EOMONTH(Dashboard!$I$7,0),Data_TABLE[Customer],"="&amp;Calc!U5289),"")</f>
        <v/>
      </c>
    </row>
    <row r="5290" spans="22:22" x14ac:dyDescent="0.2">
      <c r="V5290" s="18" t="str">
        <f>IF(U5290&lt;&gt;"",SUMIFS(Data_TABLE[Total Value Sold],Data_TABLE[EOM Date],"="&amp;EOMONTH(Dashboard!$I$7,0),Data_TABLE[Customer],"="&amp;Calc!U5290),"")</f>
        <v/>
      </c>
    </row>
    <row r="5291" spans="22:22" x14ac:dyDescent="0.2">
      <c r="V5291" s="18" t="str">
        <f>IF(U5291&lt;&gt;"",SUMIFS(Data_TABLE[Total Value Sold],Data_TABLE[EOM Date],"="&amp;EOMONTH(Dashboard!$I$7,0),Data_TABLE[Customer],"="&amp;Calc!U5291),"")</f>
        <v/>
      </c>
    </row>
    <row r="5292" spans="22:22" x14ac:dyDescent="0.2">
      <c r="V5292" s="18" t="str">
        <f>IF(U5292&lt;&gt;"",SUMIFS(Data_TABLE[Total Value Sold],Data_TABLE[EOM Date],"="&amp;EOMONTH(Dashboard!$I$7,0),Data_TABLE[Customer],"="&amp;Calc!U5292),"")</f>
        <v/>
      </c>
    </row>
    <row r="5293" spans="22:22" x14ac:dyDescent="0.2">
      <c r="V5293" s="18" t="str">
        <f>IF(U5293&lt;&gt;"",SUMIFS(Data_TABLE[Total Value Sold],Data_TABLE[EOM Date],"="&amp;EOMONTH(Dashboard!$I$7,0),Data_TABLE[Customer],"="&amp;Calc!U5293),"")</f>
        <v/>
      </c>
    </row>
    <row r="5294" spans="22:22" x14ac:dyDescent="0.2">
      <c r="V5294" s="18" t="str">
        <f>IF(U5294&lt;&gt;"",SUMIFS(Data_TABLE[Total Value Sold],Data_TABLE[EOM Date],"="&amp;EOMONTH(Dashboard!$I$7,0),Data_TABLE[Customer],"="&amp;Calc!U5294),"")</f>
        <v/>
      </c>
    </row>
    <row r="5295" spans="22:22" x14ac:dyDescent="0.2">
      <c r="V5295" s="18" t="str">
        <f>IF(U5295&lt;&gt;"",SUMIFS(Data_TABLE[Total Value Sold],Data_TABLE[EOM Date],"="&amp;EOMONTH(Dashboard!$I$7,0),Data_TABLE[Customer],"="&amp;Calc!U5295),"")</f>
        <v/>
      </c>
    </row>
    <row r="5296" spans="22:22" x14ac:dyDescent="0.2">
      <c r="V5296" s="18" t="str">
        <f>IF(U5296&lt;&gt;"",SUMIFS(Data_TABLE[Total Value Sold],Data_TABLE[EOM Date],"="&amp;EOMONTH(Dashboard!$I$7,0),Data_TABLE[Customer],"="&amp;Calc!U5296),"")</f>
        <v/>
      </c>
    </row>
    <row r="5297" spans="22:22" x14ac:dyDescent="0.2">
      <c r="V5297" s="18" t="str">
        <f>IF(U5297&lt;&gt;"",SUMIFS(Data_TABLE[Total Value Sold],Data_TABLE[EOM Date],"="&amp;EOMONTH(Dashboard!$I$7,0),Data_TABLE[Customer],"="&amp;Calc!U5297),"")</f>
        <v/>
      </c>
    </row>
    <row r="5298" spans="22:22" x14ac:dyDescent="0.2">
      <c r="V5298" s="18" t="str">
        <f>IF(U5298&lt;&gt;"",SUMIFS(Data_TABLE[Total Value Sold],Data_TABLE[EOM Date],"="&amp;EOMONTH(Dashboard!$I$7,0),Data_TABLE[Customer],"="&amp;Calc!U5298),"")</f>
        <v/>
      </c>
    </row>
    <row r="5299" spans="22:22" x14ac:dyDescent="0.2">
      <c r="V5299" s="18" t="str">
        <f>IF(U5299&lt;&gt;"",SUMIFS(Data_TABLE[Total Value Sold],Data_TABLE[EOM Date],"="&amp;EOMONTH(Dashboard!$I$7,0),Data_TABLE[Customer],"="&amp;Calc!U5299),"")</f>
        <v/>
      </c>
    </row>
    <row r="5300" spans="22:22" x14ac:dyDescent="0.2">
      <c r="V5300" s="18" t="str">
        <f>IF(U5300&lt;&gt;"",SUMIFS(Data_TABLE[Total Value Sold],Data_TABLE[EOM Date],"="&amp;EOMONTH(Dashboard!$I$7,0),Data_TABLE[Customer],"="&amp;Calc!U5300),"")</f>
        <v/>
      </c>
    </row>
    <row r="5301" spans="22:22" x14ac:dyDescent="0.2">
      <c r="V5301" s="18" t="str">
        <f>IF(U5301&lt;&gt;"",SUMIFS(Data_TABLE[Total Value Sold],Data_TABLE[EOM Date],"="&amp;EOMONTH(Dashboard!$I$7,0),Data_TABLE[Customer],"="&amp;Calc!U5301),"")</f>
        <v/>
      </c>
    </row>
    <row r="5302" spans="22:22" x14ac:dyDescent="0.2">
      <c r="V5302" s="18" t="str">
        <f>IF(U5302&lt;&gt;"",SUMIFS(Data_TABLE[Total Value Sold],Data_TABLE[EOM Date],"="&amp;EOMONTH(Dashboard!$I$7,0),Data_TABLE[Customer],"="&amp;Calc!U5302),"")</f>
        <v/>
      </c>
    </row>
    <row r="5303" spans="22:22" x14ac:dyDescent="0.2">
      <c r="V5303" s="18" t="str">
        <f>IF(U5303&lt;&gt;"",SUMIFS(Data_TABLE[Total Value Sold],Data_TABLE[EOM Date],"="&amp;EOMONTH(Dashboard!$I$7,0),Data_TABLE[Customer],"="&amp;Calc!U5303),"")</f>
        <v/>
      </c>
    </row>
    <row r="5304" spans="22:22" x14ac:dyDescent="0.2">
      <c r="V5304" s="18" t="str">
        <f>IF(U5304&lt;&gt;"",SUMIFS(Data_TABLE[Total Value Sold],Data_TABLE[EOM Date],"="&amp;EOMONTH(Dashboard!$I$7,0),Data_TABLE[Customer],"="&amp;Calc!U5304),"")</f>
        <v/>
      </c>
    </row>
    <row r="5305" spans="22:22" x14ac:dyDescent="0.2">
      <c r="V5305" s="18" t="str">
        <f>IF(U5305&lt;&gt;"",SUMIFS(Data_TABLE[Total Value Sold],Data_TABLE[EOM Date],"="&amp;EOMONTH(Dashboard!$I$7,0),Data_TABLE[Customer],"="&amp;Calc!U5305),"")</f>
        <v/>
      </c>
    </row>
    <row r="5306" spans="22:22" x14ac:dyDescent="0.2">
      <c r="V5306" s="18" t="str">
        <f>IF(U5306&lt;&gt;"",SUMIFS(Data_TABLE[Total Value Sold],Data_TABLE[EOM Date],"="&amp;EOMONTH(Dashboard!$I$7,0),Data_TABLE[Customer],"="&amp;Calc!U5306),"")</f>
        <v/>
      </c>
    </row>
    <row r="5307" spans="22:22" x14ac:dyDescent="0.2">
      <c r="V5307" s="18" t="str">
        <f>IF(U5307&lt;&gt;"",SUMIFS(Data_TABLE[Total Value Sold],Data_TABLE[EOM Date],"="&amp;EOMONTH(Dashboard!$I$7,0),Data_TABLE[Customer],"="&amp;Calc!U5307),"")</f>
        <v/>
      </c>
    </row>
    <row r="5308" spans="22:22" x14ac:dyDescent="0.2">
      <c r="V5308" s="18" t="str">
        <f>IF(U5308&lt;&gt;"",SUMIFS(Data_TABLE[Total Value Sold],Data_TABLE[EOM Date],"="&amp;EOMONTH(Dashboard!$I$7,0),Data_TABLE[Customer],"="&amp;Calc!U5308),"")</f>
        <v/>
      </c>
    </row>
    <row r="5309" spans="22:22" x14ac:dyDescent="0.2">
      <c r="V5309" s="18" t="str">
        <f>IF(U5309&lt;&gt;"",SUMIFS(Data_TABLE[Total Value Sold],Data_TABLE[EOM Date],"="&amp;EOMONTH(Dashboard!$I$7,0),Data_TABLE[Customer],"="&amp;Calc!U5309),"")</f>
        <v/>
      </c>
    </row>
    <row r="5310" spans="22:22" x14ac:dyDescent="0.2">
      <c r="V5310" s="18" t="str">
        <f>IF(U5310&lt;&gt;"",SUMIFS(Data_TABLE[Total Value Sold],Data_TABLE[EOM Date],"="&amp;EOMONTH(Dashboard!$I$7,0),Data_TABLE[Customer],"="&amp;Calc!U5310),"")</f>
        <v/>
      </c>
    </row>
    <row r="5311" spans="22:22" x14ac:dyDescent="0.2">
      <c r="V5311" s="18" t="str">
        <f>IF(U5311&lt;&gt;"",SUMIFS(Data_TABLE[Total Value Sold],Data_TABLE[EOM Date],"="&amp;EOMONTH(Dashboard!$I$7,0),Data_TABLE[Customer],"="&amp;Calc!U5311),"")</f>
        <v/>
      </c>
    </row>
    <row r="5312" spans="22:22" x14ac:dyDescent="0.2">
      <c r="V5312" s="18" t="str">
        <f>IF(U5312&lt;&gt;"",SUMIFS(Data_TABLE[Total Value Sold],Data_TABLE[EOM Date],"="&amp;EOMONTH(Dashboard!$I$7,0),Data_TABLE[Customer],"="&amp;Calc!U5312),"")</f>
        <v/>
      </c>
    </row>
    <row r="5313" spans="22:22" x14ac:dyDescent="0.2">
      <c r="V5313" s="18" t="str">
        <f>IF(U5313&lt;&gt;"",SUMIFS(Data_TABLE[Total Value Sold],Data_TABLE[EOM Date],"="&amp;EOMONTH(Dashboard!$I$7,0),Data_TABLE[Customer],"="&amp;Calc!U5313),"")</f>
        <v/>
      </c>
    </row>
    <row r="5314" spans="22:22" x14ac:dyDescent="0.2">
      <c r="V5314" s="18" t="str">
        <f>IF(U5314&lt;&gt;"",SUMIFS(Data_TABLE[Total Value Sold],Data_TABLE[EOM Date],"="&amp;EOMONTH(Dashboard!$I$7,0),Data_TABLE[Customer],"="&amp;Calc!U5314),"")</f>
        <v/>
      </c>
    </row>
    <row r="5315" spans="22:22" x14ac:dyDescent="0.2">
      <c r="V5315" s="18" t="str">
        <f>IF(U5315&lt;&gt;"",SUMIFS(Data_TABLE[Total Value Sold],Data_TABLE[EOM Date],"="&amp;EOMONTH(Dashboard!$I$7,0),Data_TABLE[Customer],"="&amp;Calc!U5315),"")</f>
        <v/>
      </c>
    </row>
    <row r="5316" spans="22:22" x14ac:dyDescent="0.2">
      <c r="V5316" s="18" t="str">
        <f>IF(U5316&lt;&gt;"",SUMIFS(Data_TABLE[Total Value Sold],Data_TABLE[EOM Date],"="&amp;EOMONTH(Dashboard!$I$7,0),Data_TABLE[Customer],"="&amp;Calc!U5316),"")</f>
        <v/>
      </c>
    </row>
    <row r="5317" spans="22:22" x14ac:dyDescent="0.2">
      <c r="V5317" s="18" t="str">
        <f>IF(U5317&lt;&gt;"",SUMIFS(Data_TABLE[Total Value Sold],Data_TABLE[EOM Date],"="&amp;EOMONTH(Dashboard!$I$7,0),Data_TABLE[Customer],"="&amp;Calc!U5317),"")</f>
        <v/>
      </c>
    </row>
    <row r="5318" spans="22:22" x14ac:dyDescent="0.2">
      <c r="V5318" s="18" t="str">
        <f>IF(U5318&lt;&gt;"",SUMIFS(Data_TABLE[Total Value Sold],Data_TABLE[EOM Date],"="&amp;EOMONTH(Dashboard!$I$7,0),Data_TABLE[Customer],"="&amp;Calc!U5318),"")</f>
        <v/>
      </c>
    </row>
    <row r="5319" spans="22:22" x14ac:dyDescent="0.2">
      <c r="V5319" s="18" t="str">
        <f>IF(U5319&lt;&gt;"",SUMIFS(Data_TABLE[Total Value Sold],Data_TABLE[EOM Date],"="&amp;EOMONTH(Dashboard!$I$7,0),Data_TABLE[Customer],"="&amp;Calc!U5319),"")</f>
        <v/>
      </c>
    </row>
    <row r="5320" spans="22:22" x14ac:dyDescent="0.2">
      <c r="V5320" s="18" t="str">
        <f>IF(U5320&lt;&gt;"",SUMIFS(Data_TABLE[Total Value Sold],Data_TABLE[EOM Date],"="&amp;EOMONTH(Dashboard!$I$7,0),Data_TABLE[Customer],"="&amp;Calc!U5320),"")</f>
        <v/>
      </c>
    </row>
    <row r="5321" spans="22:22" x14ac:dyDescent="0.2">
      <c r="V5321" s="18" t="str">
        <f>IF(U5321&lt;&gt;"",SUMIFS(Data_TABLE[Total Value Sold],Data_TABLE[EOM Date],"="&amp;EOMONTH(Dashboard!$I$7,0),Data_TABLE[Customer],"="&amp;Calc!U5321),"")</f>
        <v/>
      </c>
    </row>
    <row r="5322" spans="22:22" x14ac:dyDescent="0.2">
      <c r="V5322" s="18" t="str">
        <f>IF(U5322&lt;&gt;"",SUMIFS(Data_TABLE[Total Value Sold],Data_TABLE[EOM Date],"="&amp;EOMONTH(Dashboard!$I$7,0),Data_TABLE[Customer],"="&amp;Calc!U5322),"")</f>
        <v/>
      </c>
    </row>
    <row r="5323" spans="22:22" x14ac:dyDescent="0.2">
      <c r="V5323" s="18" t="str">
        <f>IF(U5323&lt;&gt;"",SUMIFS(Data_TABLE[Total Value Sold],Data_TABLE[EOM Date],"="&amp;EOMONTH(Dashboard!$I$7,0),Data_TABLE[Customer],"="&amp;Calc!U5323),"")</f>
        <v/>
      </c>
    </row>
    <row r="5324" spans="22:22" x14ac:dyDescent="0.2">
      <c r="V5324" s="18" t="str">
        <f>IF(U5324&lt;&gt;"",SUMIFS(Data_TABLE[Total Value Sold],Data_TABLE[EOM Date],"="&amp;EOMONTH(Dashboard!$I$7,0),Data_TABLE[Customer],"="&amp;Calc!U5324),"")</f>
        <v/>
      </c>
    </row>
    <row r="5325" spans="22:22" x14ac:dyDescent="0.2">
      <c r="V5325" s="18" t="str">
        <f>IF(U5325&lt;&gt;"",SUMIFS(Data_TABLE[Total Value Sold],Data_TABLE[EOM Date],"="&amp;EOMONTH(Dashboard!$I$7,0),Data_TABLE[Customer],"="&amp;Calc!U5325),"")</f>
        <v/>
      </c>
    </row>
    <row r="5326" spans="22:22" x14ac:dyDescent="0.2">
      <c r="V5326" s="18" t="str">
        <f>IF(U5326&lt;&gt;"",SUMIFS(Data_TABLE[Total Value Sold],Data_TABLE[EOM Date],"="&amp;EOMONTH(Dashboard!$I$7,0),Data_TABLE[Customer],"="&amp;Calc!U5326),"")</f>
        <v/>
      </c>
    </row>
    <row r="5327" spans="22:22" x14ac:dyDescent="0.2">
      <c r="V5327" s="18" t="str">
        <f>IF(U5327&lt;&gt;"",SUMIFS(Data_TABLE[Total Value Sold],Data_TABLE[EOM Date],"="&amp;EOMONTH(Dashboard!$I$7,0),Data_TABLE[Customer],"="&amp;Calc!U5327),"")</f>
        <v/>
      </c>
    </row>
    <row r="5328" spans="22:22" x14ac:dyDescent="0.2">
      <c r="V5328" s="18" t="str">
        <f>IF(U5328&lt;&gt;"",SUMIFS(Data_TABLE[Total Value Sold],Data_TABLE[EOM Date],"="&amp;EOMONTH(Dashboard!$I$7,0),Data_TABLE[Customer],"="&amp;Calc!U5328),"")</f>
        <v/>
      </c>
    </row>
    <row r="5329" spans="22:22" x14ac:dyDescent="0.2">
      <c r="V5329" s="18" t="str">
        <f>IF(U5329&lt;&gt;"",SUMIFS(Data_TABLE[Total Value Sold],Data_TABLE[EOM Date],"="&amp;EOMONTH(Dashboard!$I$7,0),Data_TABLE[Customer],"="&amp;Calc!U5329),"")</f>
        <v/>
      </c>
    </row>
    <row r="5330" spans="22:22" x14ac:dyDescent="0.2">
      <c r="V5330" s="18" t="str">
        <f>IF(U5330&lt;&gt;"",SUMIFS(Data_TABLE[Total Value Sold],Data_TABLE[EOM Date],"="&amp;EOMONTH(Dashboard!$I$7,0),Data_TABLE[Customer],"="&amp;Calc!U5330),"")</f>
        <v/>
      </c>
    </row>
    <row r="5331" spans="22:22" x14ac:dyDescent="0.2">
      <c r="V5331" s="18" t="str">
        <f>IF(U5331&lt;&gt;"",SUMIFS(Data_TABLE[Total Value Sold],Data_TABLE[EOM Date],"="&amp;EOMONTH(Dashboard!$I$7,0),Data_TABLE[Customer],"="&amp;Calc!U5331),"")</f>
        <v/>
      </c>
    </row>
    <row r="5332" spans="22:22" x14ac:dyDescent="0.2">
      <c r="V5332" s="18" t="str">
        <f>IF(U5332&lt;&gt;"",SUMIFS(Data_TABLE[Total Value Sold],Data_TABLE[EOM Date],"="&amp;EOMONTH(Dashboard!$I$7,0),Data_TABLE[Customer],"="&amp;Calc!U5332),"")</f>
        <v/>
      </c>
    </row>
    <row r="5333" spans="22:22" x14ac:dyDescent="0.2">
      <c r="V5333" s="18" t="str">
        <f>IF(U5333&lt;&gt;"",SUMIFS(Data_TABLE[Total Value Sold],Data_TABLE[EOM Date],"="&amp;EOMONTH(Dashboard!$I$7,0),Data_TABLE[Customer],"="&amp;Calc!U5333),"")</f>
        <v/>
      </c>
    </row>
    <row r="5334" spans="22:22" x14ac:dyDescent="0.2">
      <c r="V5334" s="18" t="str">
        <f>IF(U5334&lt;&gt;"",SUMIFS(Data_TABLE[Total Value Sold],Data_TABLE[EOM Date],"="&amp;EOMONTH(Dashboard!$I$7,0),Data_TABLE[Customer],"="&amp;Calc!U5334),"")</f>
        <v/>
      </c>
    </row>
    <row r="5335" spans="22:22" x14ac:dyDescent="0.2">
      <c r="V5335" s="18" t="str">
        <f>IF(U5335&lt;&gt;"",SUMIFS(Data_TABLE[Total Value Sold],Data_TABLE[EOM Date],"="&amp;EOMONTH(Dashboard!$I$7,0),Data_TABLE[Customer],"="&amp;Calc!U5335),"")</f>
        <v/>
      </c>
    </row>
    <row r="5336" spans="22:22" x14ac:dyDescent="0.2">
      <c r="V5336" s="18" t="str">
        <f>IF(U5336&lt;&gt;"",SUMIFS(Data_TABLE[Total Value Sold],Data_TABLE[EOM Date],"="&amp;EOMONTH(Dashboard!$I$7,0),Data_TABLE[Customer],"="&amp;Calc!U5336),"")</f>
        <v/>
      </c>
    </row>
    <row r="5337" spans="22:22" x14ac:dyDescent="0.2">
      <c r="V5337" s="18" t="str">
        <f>IF(U5337&lt;&gt;"",SUMIFS(Data_TABLE[Total Value Sold],Data_TABLE[EOM Date],"="&amp;EOMONTH(Dashboard!$I$7,0),Data_TABLE[Customer],"="&amp;Calc!U5337),"")</f>
        <v/>
      </c>
    </row>
    <row r="5338" spans="22:22" x14ac:dyDescent="0.2">
      <c r="V5338" s="18" t="str">
        <f>IF(U5338&lt;&gt;"",SUMIFS(Data_TABLE[Total Value Sold],Data_TABLE[EOM Date],"="&amp;EOMONTH(Dashboard!$I$7,0),Data_TABLE[Customer],"="&amp;Calc!U5338),"")</f>
        <v/>
      </c>
    </row>
    <row r="5339" spans="22:22" x14ac:dyDescent="0.2">
      <c r="V5339" s="18" t="str">
        <f>IF(U5339&lt;&gt;"",SUMIFS(Data_TABLE[Total Value Sold],Data_TABLE[EOM Date],"="&amp;EOMONTH(Dashboard!$I$7,0),Data_TABLE[Customer],"="&amp;Calc!U5339),"")</f>
        <v/>
      </c>
    </row>
    <row r="5340" spans="22:22" x14ac:dyDescent="0.2">
      <c r="V5340" s="18" t="str">
        <f>IF(U5340&lt;&gt;"",SUMIFS(Data_TABLE[Total Value Sold],Data_TABLE[EOM Date],"="&amp;EOMONTH(Dashboard!$I$7,0),Data_TABLE[Customer],"="&amp;Calc!U5340),"")</f>
        <v/>
      </c>
    </row>
    <row r="5341" spans="22:22" x14ac:dyDescent="0.2">
      <c r="V5341" s="18" t="str">
        <f>IF(U5341&lt;&gt;"",SUMIFS(Data_TABLE[Total Value Sold],Data_TABLE[EOM Date],"="&amp;EOMONTH(Dashboard!$I$7,0),Data_TABLE[Customer],"="&amp;Calc!U5341),"")</f>
        <v/>
      </c>
    </row>
    <row r="5342" spans="22:22" x14ac:dyDescent="0.2">
      <c r="V5342" s="18" t="str">
        <f>IF(U5342&lt;&gt;"",SUMIFS(Data_TABLE[Total Value Sold],Data_TABLE[EOM Date],"="&amp;EOMONTH(Dashboard!$I$7,0),Data_TABLE[Customer],"="&amp;Calc!U5342),"")</f>
        <v/>
      </c>
    </row>
    <row r="5343" spans="22:22" x14ac:dyDescent="0.2">
      <c r="V5343" s="18" t="str">
        <f>IF(U5343&lt;&gt;"",SUMIFS(Data_TABLE[Total Value Sold],Data_TABLE[EOM Date],"="&amp;EOMONTH(Dashboard!$I$7,0),Data_TABLE[Customer],"="&amp;Calc!U5343),"")</f>
        <v/>
      </c>
    </row>
    <row r="5344" spans="22:22" x14ac:dyDescent="0.2">
      <c r="V5344" s="18" t="str">
        <f>IF(U5344&lt;&gt;"",SUMIFS(Data_TABLE[Total Value Sold],Data_TABLE[EOM Date],"="&amp;EOMONTH(Dashboard!$I$7,0),Data_TABLE[Customer],"="&amp;Calc!U5344),"")</f>
        <v/>
      </c>
    </row>
    <row r="5345" spans="22:22" x14ac:dyDescent="0.2">
      <c r="V5345" s="18" t="str">
        <f>IF(U5345&lt;&gt;"",SUMIFS(Data_TABLE[Total Value Sold],Data_TABLE[EOM Date],"="&amp;EOMONTH(Dashboard!$I$7,0),Data_TABLE[Customer],"="&amp;Calc!U5345),"")</f>
        <v/>
      </c>
    </row>
    <row r="5346" spans="22:22" x14ac:dyDescent="0.2">
      <c r="V5346" s="18" t="str">
        <f>IF(U5346&lt;&gt;"",SUMIFS(Data_TABLE[Total Value Sold],Data_TABLE[EOM Date],"="&amp;EOMONTH(Dashboard!$I$7,0),Data_TABLE[Customer],"="&amp;Calc!U5346),"")</f>
        <v/>
      </c>
    </row>
    <row r="5347" spans="22:22" x14ac:dyDescent="0.2">
      <c r="V5347" s="18" t="str">
        <f>IF(U5347&lt;&gt;"",SUMIFS(Data_TABLE[Total Value Sold],Data_TABLE[EOM Date],"="&amp;EOMONTH(Dashboard!$I$7,0),Data_TABLE[Customer],"="&amp;Calc!U5347),"")</f>
        <v/>
      </c>
    </row>
    <row r="5348" spans="22:22" x14ac:dyDescent="0.2">
      <c r="V5348" s="18" t="str">
        <f>IF(U5348&lt;&gt;"",SUMIFS(Data_TABLE[Total Value Sold],Data_TABLE[EOM Date],"="&amp;EOMONTH(Dashboard!$I$7,0),Data_TABLE[Customer],"="&amp;Calc!U5348),"")</f>
        <v/>
      </c>
    </row>
    <row r="5349" spans="22:22" x14ac:dyDescent="0.2">
      <c r="V5349" s="18" t="str">
        <f>IF(U5349&lt;&gt;"",SUMIFS(Data_TABLE[Total Value Sold],Data_TABLE[EOM Date],"="&amp;EOMONTH(Dashboard!$I$7,0),Data_TABLE[Customer],"="&amp;Calc!U5349),"")</f>
        <v/>
      </c>
    </row>
    <row r="5350" spans="22:22" x14ac:dyDescent="0.2">
      <c r="V5350" s="18" t="str">
        <f>IF(U5350&lt;&gt;"",SUMIFS(Data_TABLE[Total Value Sold],Data_TABLE[EOM Date],"="&amp;EOMONTH(Dashboard!$I$7,0),Data_TABLE[Customer],"="&amp;Calc!U5350),"")</f>
        <v/>
      </c>
    </row>
    <row r="5351" spans="22:22" x14ac:dyDescent="0.2">
      <c r="V5351" s="18" t="str">
        <f>IF(U5351&lt;&gt;"",SUMIFS(Data_TABLE[Total Value Sold],Data_TABLE[EOM Date],"="&amp;EOMONTH(Dashboard!$I$7,0),Data_TABLE[Customer],"="&amp;Calc!U5351),"")</f>
        <v/>
      </c>
    </row>
    <row r="5352" spans="22:22" x14ac:dyDescent="0.2">
      <c r="V5352" s="18" t="str">
        <f>IF(U5352&lt;&gt;"",SUMIFS(Data_TABLE[Total Value Sold],Data_TABLE[EOM Date],"="&amp;EOMONTH(Dashboard!$I$7,0),Data_TABLE[Customer],"="&amp;Calc!U5352),"")</f>
        <v/>
      </c>
    </row>
    <row r="5353" spans="22:22" x14ac:dyDescent="0.2">
      <c r="V5353" s="18" t="str">
        <f>IF(U5353&lt;&gt;"",SUMIFS(Data_TABLE[Total Value Sold],Data_TABLE[EOM Date],"="&amp;EOMONTH(Dashboard!$I$7,0),Data_TABLE[Customer],"="&amp;Calc!U5353),"")</f>
        <v/>
      </c>
    </row>
    <row r="5354" spans="22:22" x14ac:dyDescent="0.2">
      <c r="V5354" s="18" t="str">
        <f>IF(U5354&lt;&gt;"",SUMIFS(Data_TABLE[Total Value Sold],Data_TABLE[EOM Date],"="&amp;EOMONTH(Dashboard!$I$7,0),Data_TABLE[Customer],"="&amp;Calc!U5354),"")</f>
        <v/>
      </c>
    </row>
    <row r="5355" spans="22:22" x14ac:dyDescent="0.2">
      <c r="V5355" s="18" t="str">
        <f>IF(U5355&lt;&gt;"",SUMIFS(Data_TABLE[Total Value Sold],Data_TABLE[EOM Date],"="&amp;EOMONTH(Dashboard!$I$7,0),Data_TABLE[Customer],"="&amp;Calc!U5355),"")</f>
        <v/>
      </c>
    </row>
    <row r="5356" spans="22:22" x14ac:dyDescent="0.2">
      <c r="V5356" s="18" t="str">
        <f>IF(U5356&lt;&gt;"",SUMIFS(Data_TABLE[Total Value Sold],Data_TABLE[EOM Date],"="&amp;EOMONTH(Dashboard!$I$7,0),Data_TABLE[Customer],"="&amp;Calc!U5356),"")</f>
        <v/>
      </c>
    </row>
    <row r="5357" spans="22:22" x14ac:dyDescent="0.2">
      <c r="V5357" s="18" t="str">
        <f>IF(U5357&lt;&gt;"",SUMIFS(Data_TABLE[Total Value Sold],Data_TABLE[EOM Date],"="&amp;EOMONTH(Dashboard!$I$7,0),Data_TABLE[Customer],"="&amp;Calc!U5357),"")</f>
        <v/>
      </c>
    </row>
    <row r="5358" spans="22:22" x14ac:dyDescent="0.2">
      <c r="V5358" s="18" t="str">
        <f>IF(U5358&lt;&gt;"",SUMIFS(Data_TABLE[Total Value Sold],Data_TABLE[EOM Date],"="&amp;EOMONTH(Dashboard!$I$7,0),Data_TABLE[Customer],"="&amp;Calc!U5358),"")</f>
        <v/>
      </c>
    </row>
    <row r="5359" spans="22:22" x14ac:dyDescent="0.2">
      <c r="V5359" s="18" t="str">
        <f>IF(U5359&lt;&gt;"",SUMIFS(Data_TABLE[Total Value Sold],Data_TABLE[EOM Date],"="&amp;EOMONTH(Dashboard!$I$7,0),Data_TABLE[Customer],"="&amp;Calc!U5359),"")</f>
        <v/>
      </c>
    </row>
    <row r="5360" spans="22:22" x14ac:dyDescent="0.2">
      <c r="V5360" s="18" t="str">
        <f>IF(U5360&lt;&gt;"",SUMIFS(Data_TABLE[Total Value Sold],Data_TABLE[EOM Date],"="&amp;EOMONTH(Dashboard!$I$7,0),Data_TABLE[Customer],"="&amp;Calc!U5360),"")</f>
        <v/>
      </c>
    </row>
    <row r="5361" spans="22:22" x14ac:dyDescent="0.2">
      <c r="V5361" s="18" t="str">
        <f>IF(U5361&lt;&gt;"",SUMIFS(Data_TABLE[Total Value Sold],Data_TABLE[EOM Date],"="&amp;EOMONTH(Dashboard!$I$7,0),Data_TABLE[Customer],"="&amp;Calc!U5361),"")</f>
        <v/>
      </c>
    </row>
    <row r="5362" spans="22:22" x14ac:dyDescent="0.2">
      <c r="V5362" s="18" t="str">
        <f>IF(U5362&lt;&gt;"",SUMIFS(Data_TABLE[Total Value Sold],Data_TABLE[EOM Date],"="&amp;EOMONTH(Dashboard!$I$7,0),Data_TABLE[Customer],"="&amp;Calc!U5362),"")</f>
        <v/>
      </c>
    </row>
    <row r="5363" spans="22:22" x14ac:dyDescent="0.2">
      <c r="V5363" s="18" t="str">
        <f>IF(U5363&lt;&gt;"",SUMIFS(Data_TABLE[Total Value Sold],Data_TABLE[EOM Date],"="&amp;EOMONTH(Dashboard!$I$7,0),Data_TABLE[Customer],"="&amp;Calc!U5363),"")</f>
        <v/>
      </c>
    </row>
    <row r="5364" spans="22:22" x14ac:dyDescent="0.2">
      <c r="V5364" s="18" t="str">
        <f>IF(U5364&lt;&gt;"",SUMIFS(Data_TABLE[Total Value Sold],Data_TABLE[EOM Date],"="&amp;EOMONTH(Dashboard!$I$7,0),Data_TABLE[Customer],"="&amp;Calc!U5364),"")</f>
        <v/>
      </c>
    </row>
    <row r="5365" spans="22:22" x14ac:dyDescent="0.2">
      <c r="V5365" s="18" t="str">
        <f>IF(U5365&lt;&gt;"",SUMIFS(Data_TABLE[Total Value Sold],Data_TABLE[EOM Date],"="&amp;EOMONTH(Dashboard!$I$7,0),Data_TABLE[Customer],"="&amp;Calc!U5365),"")</f>
        <v/>
      </c>
    </row>
    <row r="5366" spans="22:22" x14ac:dyDescent="0.2">
      <c r="V5366" s="18" t="str">
        <f>IF(U5366&lt;&gt;"",SUMIFS(Data_TABLE[Total Value Sold],Data_TABLE[EOM Date],"="&amp;EOMONTH(Dashboard!$I$7,0),Data_TABLE[Customer],"="&amp;Calc!U5366),"")</f>
        <v/>
      </c>
    </row>
    <row r="5367" spans="22:22" x14ac:dyDescent="0.2">
      <c r="V5367" s="18" t="str">
        <f>IF(U5367&lt;&gt;"",SUMIFS(Data_TABLE[Total Value Sold],Data_TABLE[EOM Date],"="&amp;EOMONTH(Dashboard!$I$7,0),Data_TABLE[Customer],"="&amp;Calc!U5367),"")</f>
        <v/>
      </c>
    </row>
    <row r="5368" spans="22:22" x14ac:dyDescent="0.2">
      <c r="V5368" s="18" t="str">
        <f>IF(U5368&lt;&gt;"",SUMIFS(Data_TABLE[Total Value Sold],Data_TABLE[EOM Date],"="&amp;EOMONTH(Dashboard!$I$7,0),Data_TABLE[Customer],"="&amp;Calc!U5368),"")</f>
        <v/>
      </c>
    </row>
    <row r="5369" spans="22:22" x14ac:dyDescent="0.2">
      <c r="V5369" s="18" t="str">
        <f>IF(U5369&lt;&gt;"",SUMIFS(Data_TABLE[Total Value Sold],Data_TABLE[EOM Date],"="&amp;EOMONTH(Dashboard!$I$7,0),Data_TABLE[Customer],"="&amp;Calc!U5369),"")</f>
        <v/>
      </c>
    </row>
    <row r="5370" spans="22:22" x14ac:dyDescent="0.2">
      <c r="V5370" s="18" t="str">
        <f>IF(U5370&lt;&gt;"",SUMIFS(Data_TABLE[Total Value Sold],Data_TABLE[EOM Date],"="&amp;EOMONTH(Dashboard!$I$7,0),Data_TABLE[Customer],"="&amp;Calc!U5370),"")</f>
        <v/>
      </c>
    </row>
    <row r="5371" spans="22:22" x14ac:dyDescent="0.2">
      <c r="V5371" s="18" t="str">
        <f>IF(U5371&lt;&gt;"",SUMIFS(Data_TABLE[Total Value Sold],Data_TABLE[EOM Date],"="&amp;EOMONTH(Dashboard!$I$7,0),Data_TABLE[Customer],"="&amp;Calc!U5371),"")</f>
        <v/>
      </c>
    </row>
    <row r="5372" spans="22:22" x14ac:dyDescent="0.2">
      <c r="V5372" s="18" t="str">
        <f>IF(U5372&lt;&gt;"",SUMIFS(Data_TABLE[Total Value Sold],Data_TABLE[EOM Date],"="&amp;EOMONTH(Dashboard!$I$7,0),Data_TABLE[Customer],"="&amp;Calc!U5372),"")</f>
        <v/>
      </c>
    </row>
    <row r="5373" spans="22:22" x14ac:dyDescent="0.2">
      <c r="V5373" s="18" t="str">
        <f>IF(U5373&lt;&gt;"",SUMIFS(Data_TABLE[Total Value Sold],Data_TABLE[EOM Date],"="&amp;EOMONTH(Dashboard!$I$7,0),Data_TABLE[Customer],"="&amp;Calc!U5373),"")</f>
        <v/>
      </c>
    </row>
    <row r="5374" spans="22:22" x14ac:dyDescent="0.2">
      <c r="V5374" s="18" t="str">
        <f>IF(U5374&lt;&gt;"",SUMIFS(Data_TABLE[Total Value Sold],Data_TABLE[EOM Date],"="&amp;EOMONTH(Dashboard!$I$7,0),Data_TABLE[Customer],"="&amp;Calc!U5374),"")</f>
        <v/>
      </c>
    </row>
    <row r="5375" spans="22:22" x14ac:dyDescent="0.2">
      <c r="V5375" s="18" t="str">
        <f>IF(U5375&lt;&gt;"",SUMIFS(Data_TABLE[Total Value Sold],Data_TABLE[EOM Date],"="&amp;EOMONTH(Dashboard!$I$7,0),Data_TABLE[Customer],"="&amp;Calc!U5375),"")</f>
        <v/>
      </c>
    </row>
    <row r="5376" spans="22:22" x14ac:dyDescent="0.2">
      <c r="V5376" s="18" t="str">
        <f>IF(U5376&lt;&gt;"",SUMIFS(Data_TABLE[Total Value Sold],Data_TABLE[EOM Date],"="&amp;EOMONTH(Dashboard!$I$7,0),Data_TABLE[Customer],"="&amp;Calc!U5376),"")</f>
        <v/>
      </c>
    </row>
    <row r="5377" spans="22:22" x14ac:dyDescent="0.2">
      <c r="V5377" s="18" t="str">
        <f>IF(U5377&lt;&gt;"",SUMIFS(Data_TABLE[Total Value Sold],Data_TABLE[EOM Date],"="&amp;EOMONTH(Dashboard!$I$7,0),Data_TABLE[Customer],"="&amp;Calc!U5377),"")</f>
        <v/>
      </c>
    </row>
    <row r="5378" spans="22:22" x14ac:dyDescent="0.2">
      <c r="V5378" s="18" t="str">
        <f>IF(U5378&lt;&gt;"",SUMIFS(Data_TABLE[Total Value Sold],Data_TABLE[EOM Date],"="&amp;EOMONTH(Dashboard!$I$7,0),Data_TABLE[Customer],"="&amp;Calc!U5378),"")</f>
        <v/>
      </c>
    </row>
    <row r="5379" spans="22:22" x14ac:dyDescent="0.2">
      <c r="V5379" s="18" t="str">
        <f>IF(U5379&lt;&gt;"",SUMIFS(Data_TABLE[Total Value Sold],Data_TABLE[EOM Date],"="&amp;EOMONTH(Dashboard!$I$7,0),Data_TABLE[Customer],"="&amp;Calc!U5379),"")</f>
        <v/>
      </c>
    </row>
    <row r="5380" spans="22:22" x14ac:dyDescent="0.2">
      <c r="V5380" s="18" t="str">
        <f>IF(U5380&lt;&gt;"",SUMIFS(Data_TABLE[Total Value Sold],Data_TABLE[EOM Date],"="&amp;EOMONTH(Dashboard!$I$7,0),Data_TABLE[Customer],"="&amp;Calc!U5380),"")</f>
        <v/>
      </c>
    </row>
    <row r="5381" spans="22:22" x14ac:dyDescent="0.2">
      <c r="V5381" s="18" t="str">
        <f>IF(U5381&lt;&gt;"",SUMIFS(Data_TABLE[Total Value Sold],Data_TABLE[EOM Date],"="&amp;EOMONTH(Dashboard!$I$7,0),Data_TABLE[Customer],"="&amp;Calc!U5381),"")</f>
        <v/>
      </c>
    </row>
    <row r="5382" spans="22:22" x14ac:dyDescent="0.2">
      <c r="V5382" s="18" t="str">
        <f>IF(U5382&lt;&gt;"",SUMIFS(Data_TABLE[Total Value Sold],Data_TABLE[EOM Date],"="&amp;EOMONTH(Dashboard!$I$7,0),Data_TABLE[Customer],"="&amp;Calc!U5382),"")</f>
        <v/>
      </c>
    </row>
    <row r="5383" spans="22:22" x14ac:dyDescent="0.2">
      <c r="V5383" s="18" t="str">
        <f>IF(U5383&lt;&gt;"",SUMIFS(Data_TABLE[Total Value Sold],Data_TABLE[EOM Date],"="&amp;EOMONTH(Dashboard!$I$7,0),Data_TABLE[Customer],"="&amp;Calc!U5383),"")</f>
        <v/>
      </c>
    </row>
    <row r="5384" spans="22:22" x14ac:dyDescent="0.2">
      <c r="V5384" s="18" t="str">
        <f>IF(U5384&lt;&gt;"",SUMIFS(Data_TABLE[Total Value Sold],Data_TABLE[EOM Date],"="&amp;EOMONTH(Dashboard!$I$7,0),Data_TABLE[Customer],"="&amp;Calc!U5384),"")</f>
        <v/>
      </c>
    </row>
    <row r="5385" spans="22:22" x14ac:dyDescent="0.2">
      <c r="V5385" s="18" t="str">
        <f>IF(U5385&lt;&gt;"",SUMIFS(Data_TABLE[Total Value Sold],Data_TABLE[EOM Date],"="&amp;EOMONTH(Dashboard!$I$7,0),Data_TABLE[Customer],"="&amp;Calc!U5385),"")</f>
        <v/>
      </c>
    </row>
    <row r="5386" spans="22:22" x14ac:dyDescent="0.2">
      <c r="V5386" s="18" t="str">
        <f>IF(U5386&lt;&gt;"",SUMIFS(Data_TABLE[Total Value Sold],Data_TABLE[EOM Date],"="&amp;EOMONTH(Dashboard!$I$7,0),Data_TABLE[Customer],"="&amp;Calc!U5386),"")</f>
        <v/>
      </c>
    </row>
    <row r="5387" spans="22:22" x14ac:dyDescent="0.2">
      <c r="V5387" s="18" t="str">
        <f>IF(U5387&lt;&gt;"",SUMIFS(Data_TABLE[Total Value Sold],Data_TABLE[EOM Date],"="&amp;EOMONTH(Dashboard!$I$7,0),Data_TABLE[Customer],"="&amp;Calc!U5387),"")</f>
        <v/>
      </c>
    </row>
    <row r="5388" spans="22:22" x14ac:dyDescent="0.2">
      <c r="V5388" s="18" t="str">
        <f>IF(U5388&lt;&gt;"",SUMIFS(Data_TABLE[Total Value Sold],Data_TABLE[EOM Date],"="&amp;EOMONTH(Dashboard!$I$7,0),Data_TABLE[Customer],"="&amp;Calc!U5388),"")</f>
        <v/>
      </c>
    </row>
    <row r="5389" spans="22:22" x14ac:dyDescent="0.2">
      <c r="V5389" s="18" t="str">
        <f>IF(U5389&lt;&gt;"",SUMIFS(Data_TABLE[Total Value Sold],Data_TABLE[EOM Date],"="&amp;EOMONTH(Dashboard!$I$7,0),Data_TABLE[Customer],"="&amp;Calc!U5389),"")</f>
        <v/>
      </c>
    </row>
    <row r="5390" spans="22:22" x14ac:dyDescent="0.2">
      <c r="V5390" s="18" t="str">
        <f>IF(U5390&lt;&gt;"",SUMIFS(Data_TABLE[Total Value Sold],Data_TABLE[EOM Date],"="&amp;EOMONTH(Dashboard!$I$7,0),Data_TABLE[Customer],"="&amp;Calc!U5390),"")</f>
        <v/>
      </c>
    </row>
    <row r="5391" spans="22:22" x14ac:dyDescent="0.2">
      <c r="V5391" s="18" t="str">
        <f>IF(U5391&lt;&gt;"",SUMIFS(Data_TABLE[Total Value Sold],Data_TABLE[EOM Date],"="&amp;EOMONTH(Dashboard!$I$7,0),Data_TABLE[Customer],"="&amp;Calc!U5391),"")</f>
        <v/>
      </c>
    </row>
    <row r="5392" spans="22:22" x14ac:dyDescent="0.2">
      <c r="V5392" s="18" t="str">
        <f>IF(U5392&lt;&gt;"",SUMIFS(Data_TABLE[Total Value Sold],Data_TABLE[EOM Date],"="&amp;EOMONTH(Dashboard!$I$7,0),Data_TABLE[Customer],"="&amp;Calc!U5392),"")</f>
        <v/>
      </c>
    </row>
    <row r="5393" spans="22:22" x14ac:dyDescent="0.2">
      <c r="V5393" s="18" t="str">
        <f>IF(U5393&lt;&gt;"",SUMIFS(Data_TABLE[Total Value Sold],Data_TABLE[EOM Date],"="&amp;EOMONTH(Dashboard!$I$7,0),Data_TABLE[Customer],"="&amp;Calc!U5393),"")</f>
        <v/>
      </c>
    </row>
    <row r="5394" spans="22:22" x14ac:dyDescent="0.2">
      <c r="V5394" s="18" t="str">
        <f>IF(U5394&lt;&gt;"",SUMIFS(Data_TABLE[Total Value Sold],Data_TABLE[EOM Date],"="&amp;EOMONTH(Dashboard!$I$7,0),Data_TABLE[Customer],"="&amp;Calc!U5394),"")</f>
        <v/>
      </c>
    </row>
    <row r="5395" spans="22:22" x14ac:dyDescent="0.2">
      <c r="V5395" s="18" t="str">
        <f>IF(U5395&lt;&gt;"",SUMIFS(Data_TABLE[Total Value Sold],Data_TABLE[EOM Date],"="&amp;EOMONTH(Dashboard!$I$7,0),Data_TABLE[Customer],"="&amp;Calc!U5395),"")</f>
        <v/>
      </c>
    </row>
    <row r="5396" spans="22:22" x14ac:dyDescent="0.2">
      <c r="V5396" s="18" t="str">
        <f>IF(U5396&lt;&gt;"",SUMIFS(Data_TABLE[Total Value Sold],Data_TABLE[EOM Date],"="&amp;EOMONTH(Dashboard!$I$7,0),Data_TABLE[Customer],"="&amp;Calc!U5396),"")</f>
        <v/>
      </c>
    </row>
    <row r="5397" spans="22:22" x14ac:dyDescent="0.2">
      <c r="V5397" s="18" t="str">
        <f>IF(U5397&lt;&gt;"",SUMIFS(Data_TABLE[Total Value Sold],Data_TABLE[EOM Date],"="&amp;EOMONTH(Dashboard!$I$7,0),Data_TABLE[Customer],"="&amp;Calc!U5397),"")</f>
        <v/>
      </c>
    </row>
    <row r="5398" spans="22:22" x14ac:dyDescent="0.2">
      <c r="V5398" s="18" t="str">
        <f>IF(U5398&lt;&gt;"",SUMIFS(Data_TABLE[Total Value Sold],Data_TABLE[EOM Date],"="&amp;EOMONTH(Dashboard!$I$7,0),Data_TABLE[Customer],"="&amp;Calc!U5398),"")</f>
        <v/>
      </c>
    </row>
    <row r="5399" spans="22:22" x14ac:dyDescent="0.2">
      <c r="V5399" s="18" t="str">
        <f>IF(U5399&lt;&gt;"",SUMIFS(Data_TABLE[Total Value Sold],Data_TABLE[EOM Date],"="&amp;EOMONTH(Dashboard!$I$7,0),Data_TABLE[Customer],"="&amp;Calc!U5399),"")</f>
        <v/>
      </c>
    </row>
    <row r="5400" spans="22:22" x14ac:dyDescent="0.2">
      <c r="V5400" s="18" t="str">
        <f>IF(U5400&lt;&gt;"",SUMIFS(Data_TABLE[Total Value Sold],Data_TABLE[EOM Date],"="&amp;EOMONTH(Dashboard!$I$7,0),Data_TABLE[Customer],"="&amp;Calc!U5400),"")</f>
        <v/>
      </c>
    </row>
    <row r="5401" spans="22:22" x14ac:dyDescent="0.2">
      <c r="V5401" s="18" t="str">
        <f>IF(U5401&lt;&gt;"",SUMIFS(Data_TABLE[Total Value Sold],Data_TABLE[EOM Date],"="&amp;EOMONTH(Dashboard!$I$7,0),Data_TABLE[Customer],"="&amp;Calc!U5401),"")</f>
        <v/>
      </c>
    </row>
    <row r="5402" spans="22:22" x14ac:dyDescent="0.2">
      <c r="V5402" s="18" t="str">
        <f>IF(U5402&lt;&gt;"",SUMIFS(Data_TABLE[Total Value Sold],Data_TABLE[EOM Date],"="&amp;EOMONTH(Dashboard!$I$7,0),Data_TABLE[Customer],"="&amp;Calc!U5402),"")</f>
        <v/>
      </c>
    </row>
    <row r="5403" spans="22:22" x14ac:dyDescent="0.2">
      <c r="V5403" s="18" t="str">
        <f>IF(U5403&lt;&gt;"",SUMIFS(Data_TABLE[Total Value Sold],Data_TABLE[EOM Date],"="&amp;EOMONTH(Dashboard!$I$7,0),Data_TABLE[Customer],"="&amp;Calc!U5403),"")</f>
        <v/>
      </c>
    </row>
    <row r="5404" spans="22:22" x14ac:dyDescent="0.2">
      <c r="V5404" s="18" t="str">
        <f>IF(U5404&lt;&gt;"",SUMIFS(Data_TABLE[Total Value Sold],Data_TABLE[EOM Date],"="&amp;EOMONTH(Dashboard!$I$7,0),Data_TABLE[Customer],"="&amp;Calc!U5404),"")</f>
        <v/>
      </c>
    </row>
    <row r="5405" spans="22:22" x14ac:dyDescent="0.2">
      <c r="V5405" s="18" t="str">
        <f>IF(U5405&lt;&gt;"",SUMIFS(Data_TABLE[Total Value Sold],Data_TABLE[EOM Date],"="&amp;EOMONTH(Dashboard!$I$7,0),Data_TABLE[Customer],"="&amp;Calc!U5405),"")</f>
        <v/>
      </c>
    </row>
    <row r="5406" spans="22:22" x14ac:dyDescent="0.2">
      <c r="V5406" s="18" t="str">
        <f>IF(U5406&lt;&gt;"",SUMIFS(Data_TABLE[Total Value Sold],Data_TABLE[EOM Date],"="&amp;EOMONTH(Dashboard!$I$7,0),Data_TABLE[Customer],"="&amp;Calc!U5406),"")</f>
        <v/>
      </c>
    </row>
    <row r="5407" spans="22:22" x14ac:dyDescent="0.2">
      <c r="V5407" s="18" t="str">
        <f>IF(U5407&lt;&gt;"",SUMIFS(Data_TABLE[Total Value Sold],Data_TABLE[EOM Date],"="&amp;EOMONTH(Dashboard!$I$7,0),Data_TABLE[Customer],"="&amp;Calc!U5407),"")</f>
        <v/>
      </c>
    </row>
    <row r="5408" spans="22:22" x14ac:dyDescent="0.2">
      <c r="V5408" s="18" t="str">
        <f>IF(U5408&lt;&gt;"",SUMIFS(Data_TABLE[Total Value Sold],Data_TABLE[EOM Date],"="&amp;EOMONTH(Dashboard!$I$7,0),Data_TABLE[Customer],"="&amp;Calc!U5408),"")</f>
        <v/>
      </c>
    </row>
    <row r="5409" spans="22:22" x14ac:dyDescent="0.2">
      <c r="V5409" s="18" t="str">
        <f>IF(U5409&lt;&gt;"",SUMIFS(Data_TABLE[Total Value Sold],Data_TABLE[EOM Date],"="&amp;EOMONTH(Dashboard!$I$7,0),Data_TABLE[Customer],"="&amp;Calc!U5409),"")</f>
        <v/>
      </c>
    </row>
    <row r="5410" spans="22:22" x14ac:dyDescent="0.2">
      <c r="V5410" s="18" t="str">
        <f>IF(U5410&lt;&gt;"",SUMIFS(Data_TABLE[Total Value Sold],Data_TABLE[EOM Date],"="&amp;EOMONTH(Dashboard!$I$7,0),Data_TABLE[Customer],"="&amp;Calc!U5410),"")</f>
        <v/>
      </c>
    </row>
    <row r="5411" spans="22:22" x14ac:dyDescent="0.2">
      <c r="V5411" s="18" t="str">
        <f>IF(U5411&lt;&gt;"",SUMIFS(Data_TABLE[Total Value Sold],Data_TABLE[EOM Date],"="&amp;EOMONTH(Dashboard!$I$7,0),Data_TABLE[Customer],"="&amp;Calc!U5411),"")</f>
        <v/>
      </c>
    </row>
    <row r="5412" spans="22:22" x14ac:dyDescent="0.2">
      <c r="V5412" s="18" t="str">
        <f>IF(U5412&lt;&gt;"",SUMIFS(Data_TABLE[Total Value Sold],Data_TABLE[EOM Date],"="&amp;EOMONTH(Dashboard!$I$7,0),Data_TABLE[Customer],"="&amp;Calc!U5412),"")</f>
        <v/>
      </c>
    </row>
    <row r="5413" spans="22:22" x14ac:dyDescent="0.2">
      <c r="V5413" s="18" t="str">
        <f>IF(U5413&lt;&gt;"",SUMIFS(Data_TABLE[Total Value Sold],Data_TABLE[EOM Date],"="&amp;EOMONTH(Dashboard!$I$7,0),Data_TABLE[Customer],"="&amp;Calc!U5413),"")</f>
        <v/>
      </c>
    </row>
    <row r="5414" spans="22:22" x14ac:dyDescent="0.2">
      <c r="V5414" s="18" t="str">
        <f>IF(U5414&lt;&gt;"",SUMIFS(Data_TABLE[Total Value Sold],Data_TABLE[EOM Date],"="&amp;EOMONTH(Dashboard!$I$7,0),Data_TABLE[Customer],"="&amp;Calc!U5414),"")</f>
        <v/>
      </c>
    </row>
    <row r="5415" spans="22:22" x14ac:dyDescent="0.2">
      <c r="V5415" s="18" t="str">
        <f>IF(U5415&lt;&gt;"",SUMIFS(Data_TABLE[Total Value Sold],Data_TABLE[EOM Date],"="&amp;EOMONTH(Dashboard!$I$7,0),Data_TABLE[Customer],"="&amp;Calc!U5415),"")</f>
        <v/>
      </c>
    </row>
    <row r="5416" spans="22:22" x14ac:dyDescent="0.2">
      <c r="V5416" s="18" t="str">
        <f>IF(U5416&lt;&gt;"",SUMIFS(Data_TABLE[Total Value Sold],Data_TABLE[EOM Date],"="&amp;EOMONTH(Dashboard!$I$7,0),Data_TABLE[Customer],"="&amp;Calc!U5416),"")</f>
        <v/>
      </c>
    </row>
    <row r="5417" spans="22:22" x14ac:dyDescent="0.2">
      <c r="V5417" s="18" t="str">
        <f>IF(U5417&lt;&gt;"",SUMIFS(Data_TABLE[Total Value Sold],Data_TABLE[EOM Date],"="&amp;EOMONTH(Dashboard!$I$7,0),Data_TABLE[Customer],"="&amp;Calc!U5417),"")</f>
        <v/>
      </c>
    </row>
    <row r="5418" spans="22:22" x14ac:dyDescent="0.2">
      <c r="V5418" s="18" t="str">
        <f>IF(U5418&lt;&gt;"",SUMIFS(Data_TABLE[Total Value Sold],Data_TABLE[EOM Date],"="&amp;EOMONTH(Dashboard!$I$7,0),Data_TABLE[Customer],"="&amp;Calc!U5418),"")</f>
        <v/>
      </c>
    </row>
    <row r="5419" spans="22:22" x14ac:dyDescent="0.2">
      <c r="V5419" s="18" t="str">
        <f>IF(U5419&lt;&gt;"",SUMIFS(Data_TABLE[Total Value Sold],Data_TABLE[EOM Date],"="&amp;EOMONTH(Dashboard!$I$7,0),Data_TABLE[Customer],"="&amp;Calc!U5419),"")</f>
        <v/>
      </c>
    </row>
    <row r="5420" spans="22:22" x14ac:dyDescent="0.2">
      <c r="V5420" s="18" t="str">
        <f>IF(U5420&lt;&gt;"",SUMIFS(Data_TABLE[Total Value Sold],Data_TABLE[EOM Date],"="&amp;EOMONTH(Dashboard!$I$7,0),Data_TABLE[Customer],"="&amp;Calc!U5420),"")</f>
        <v/>
      </c>
    </row>
    <row r="5421" spans="22:22" x14ac:dyDescent="0.2">
      <c r="V5421" s="18" t="str">
        <f>IF(U5421&lt;&gt;"",SUMIFS(Data_TABLE[Total Value Sold],Data_TABLE[EOM Date],"="&amp;EOMONTH(Dashboard!$I$7,0),Data_TABLE[Customer],"="&amp;Calc!U5421),"")</f>
        <v/>
      </c>
    </row>
    <row r="5422" spans="22:22" x14ac:dyDescent="0.2">
      <c r="V5422" s="18" t="str">
        <f>IF(U5422&lt;&gt;"",SUMIFS(Data_TABLE[Total Value Sold],Data_TABLE[EOM Date],"="&amp;EOMONTH(Dashboard!$I$7,0),Data_TABLE[Customer],"="&amp;Calc!U5422),"")</f>
        <v/>
      </c>
    </row>
    <row r="5423" spans="22:22" x14ac:dyDescent="0.2">
      <c r="V5423" s="18" t="str">
        <f>IF(U5423&lt;&gt;"",SUMIFS(Data_TABLE[Total Value Sold],Data_TABLE[EOM Date],"="&amp;EOMONTH(Dashboard!$I$7,0),Data_TABLE[Customer],"="&amp;Calc!U5423),"")</f>
        <v/>
      </c>
    </row>
    <row r="5424" spans="22:22" x14ac:dyDescent="0.2">
      <c r="V5424" s="18" t="str">
        <f>IF(U5424&lt;&gt;"",SUMIFS(Data_TABLE[Total Value Sold],Data_TABLE[EOM Date],"="&amp;EOMONTH(Dashboard!$I$7,0),Data_TABLE[Customer],"="&amp;Calc!U5424),"")</f>
        <v/>
      </c>
    </row>
    <row r="5425" spans="22:22" x14ac:dyDescent="0.2">
      <c r="V5425" s="18" t="str">
        <f>IF(U5425&lt;&gt;"",SUMIFS(Data_TABLE[Total Value Sold],Data_TABLE[EOM Date],"="&amp;EOMONTH(Dashboard!$I$7,0),Data_TABLE[Customer],"="&amp;Calc!U5425),"")</f>
        <v/>
      </c>
    </row>
    <row r="5426" spans="22:22" x14ac:dyDescent="0.2">
      <c r="V5426" s="18" t="str">
        <f>IF(U5426&lt;&gt;"",SUMIFS(Data_TABLE[Total Value Sold],Data_TABLE[EOM Date],"="&amp;EOMONTH(Dashboard!$I$7,0),Data_TABLE[Customer],"="&amp;Calc!U5426),"")</f>
        <v/>
      </c>
    </row>
    <row r="5427" spans="22:22" x14ac:dyDescent="0.2">
      <c r="V5427" s="18" t="str">
        <f>IF(U5427&lt;&gt;"",SUMIFS(Data_TABLE[Total Value Sold],Data_TABLE[EOM Date],"="&amp;EOMONTH(Dashboard!$I$7,0),Data_TABLE[Customer],"="&amp;Calc!U5427),"")</f>
        <v/>
      </c>
    </row>
    <row r="5428" spans="22:22" x14ac:dyDescent="0.2">
      <c r="V5428" s="18" t="str">
        <f>IF(U5428&lt;&gt;"",SUMIFS(Data_TABLE[Total Value Sold],Data_TABLE[EOM Date],"="&amp;EOMONTH(Dashboard!$I$7,0),Data_TABLE[Customer],"="&amp;Calc!U5428),"")</f>
        <v/>
      </c>
    </row>
    <row r="5429" spans="22:22" x14ac:dyDescent="0.2">
      <c r="V5429" s="18" t="str">
        <f>IF(U5429&lt;&gt;"",SUMIFS(Data_TABLE[Total Value Sold],Data_TABLE[EOM Date],"="&amp;EOMONTH(Dashboard!$I$7,0),Data_TABLE[Customer],"="&amp;Calc!U5429),"")</f>
        <v/>
      </c>
    </row>
    <row r="5430" spans="22:22" x14ac:dyDescent="0.2">
      <c r="V5430" s="18" t="str">
        <f>IF(U5430&lt;&gt;"",SUMIFS(Data_TABLE[Total Value Sold],Data_TABLE[EOM Date],"="&amp;EOMONTH(Dashboard!$I$7,0),Data_TABLE[Customer],"="&amp;Calc!U5430),"")</f>
        <v/>
      </c>
    </row>
    <row r="5431" spans="22:22" x14ac:dyDescent="0.2">
      <c r="V5431" s="18" t="str">
        <f>IF(U5431&lt;&gt;"",SUMIFS(Data_TABLE[Total Value Sold],Data_TABLE[EOM Date],"="&amp;EOMONTH(Dashboard!$I$7,0),Data_TABLE[Customer],"="&amp;Calc!U5431),"")</f>
        <v/>
      </c>
    </row>
    <row r="5432" spans="22:22" x14ac:dyDescent="0.2">
      <c r="V5432" s="18" t="str">
        <f>IF(U5432&lt;&gt;"",SUMIFS(Data_TABLE[Total Value Sold],Data_TABLE[EOM Date],"="&amp;EOMONTH(Dashboard!$I$7,0),Data_TABLE[Customer],"="&amp;Calc!U5432),"")</f>
        <v/>
      </c>
    </row>
    <row r="5433" spans="22:22" x14ac:dyDescent="0.2">
      <c r="V5433" s="18" t="str">
        <f>IF(U5433&lt;&gt;"",SUMIFS(Data_TABLE[Total Value Sold],Data_TABLE[EOM Date],"="&amp;EOMONTH(Dashboard!$I$7,0),Data_TABLE[Customer],"="&amp;Calc!U5433),"")</f>
        <v/>
      </c>
    </row>
    <row r="5434" spans="22:22" x14ac:dyDescent="0.2">
      <c r="V5434" s="18" t="str">
        <f>IF(U5434&lt;&gt;"",SUMIFS(Data_TABLE[Total Value Sold],Data_TABLE[EOM Date],"="&amp;EOMONTH(Dashboard!$I$7,0),Data_TABLE[Customer],"="&amp;Calc!U5434),"")</f>
        <v/>
      </c>
    </row>
    <row r="5435" spans="22:22" x14ac:dyDescent="0.2">
      <c r="V5435" s="18" t="str">
        <f>IF(U5435&lt;&gt;"",SUMIFS(Data_TABLE[Total Value Sold],Data_TABLE[EOM Date],"="&amp;EOMONTH(Dashboard!$I$7,0),Data_TABLE[Customer],"="&amp;Calc!U5435),"")</f>
        <v/>
      </c>
    </row>
    <row r="5436" spans="22:22" x14ac:dyDescent="0.2">
      <c r="V5436" s="18" t="str">
        <f>IF(U5436&lt;&gt;"",SUMIFS(Data_TABLE[Total Value Sold],Data_TABLE[EOM Date],"="&amp;EOMONTH(Dashboard!$I$7,0),Data_TABLE[Customer],"="&amp;Calc!U5436),"")</f>
        <v/>
      </c>
    </row>
    <row r="5437" spans="22:22" x14ac:dyDescent="0.2">
      <c r="V5437" s="18" t="str">
        <f>IF(U5437&lt;&gt;"",SUMIFS(Data_TABLE[Total Value Sold],Data_TABLE[EOM Date],"="&amp;EOMONTH(Dashboard!$I$7,0),Data_TABLE[Customer],"="&amp;Calc!U5437),"")</f>
        <v/>
      </c>
    </row>
    <row r="5438" spans="22:22" x14ac:dyDescent="0.2">
      <c r="V5438" s="18" t="str">
        <f>IF(U5438&lt;&gt;"",SUMIFS(Data_TABLE[Total Value Sold],Data_TABLE[EOM Date],"="&amp;EOMONTH(Dashboard!$I$7,0),Data_TABLE[Customer],"="&amp;Calc!U5438),"")</f>
        <v/>
      </c>
    </row>
    <row r="5439" spans="22:22" x14ac:dyDescent="0.2">
      <c r="V5439" s="18" t="str">
        <f>IF(U5439&lt;&gt;"",SUMIFS(Data_TABLE[Total Value Sold],Data_TABLE[EOM Date],"="&amp;EOMONTH(Dashboard!$I$7,0),Data_TABLE[Customer],"="&amp;Calc!U5439),"")</f>
        <v/>
      </c>
    </row>
    <row r="5440" spans="22:22" x14ac:dyDescent="0.2">
      <c r="V5440" s="18" t="str">
        <f>IF(U5440&lt;&gt;"",SUMIFS(Data_TABLE[Total Value Sold],Data_TABLE[EOM Date],"="&amp;EOMONTH(Dashboard!$I$7,0),Data_TABLE[Customer],"="&amp;Calc!U5440),"")</f>
        <v/>
      </c>
    </row>
    <row r="5441" spans="22:22" x14ac:dyDescent="0.2">
      <c r="V5441" s="18" t="str">
        <f>IF(U5441&lt;&gt;"",SUMIFS(Data_TABLE[Total Value Sold],Data_TABLE[EOM Date],"="&amp;EOMONTH(Dashboard!$I$7,0),Data_TABLE[Customer],"="&amp;Calc!U5441),"")</f>
        <v/>
      </c>
    </row>
    <row r="5442" spans="22:22" x14ac:dyDescent="0.2">
      <c r="V5442" s="18" t="str">
        <f>IF(U5442&lt;&gt;"",SUMIFS(Data_TABLE[Total Value Sold],Data_TABLE[EOM Date],"="&amp;EOMONTH(Dashboard!$I$7,0),Data_TABLE[Customer],"="&amp;Calc!U5442),"")</f>
        <v/>
      </c>
    </row>
    <row r="5443" spans="22:22" x14ac:dyDescent="0.2">
      <c r="V5443" s="18" t="str">
        <f>IF(U5443&lt;&gt;"",SUMIFS(Data_TABLE[Total Value Sold],Data_TABLE[EOM Date],"="&amp;EOMONTH(Dashboard!$I$7,0),Data_TABLE[Customer],"="&amp;Calc!U5443),"")</f>
        <v/>
      </c>
    </row>
    <row r="5444" spans="22:22" x14ac:dyDescent="0.2">
      <c r="V5444" s="18" t="str">
        <f>IF(U5444&lt;&gt;"",SUMIFS(Data_TABLE[Total Value Sold],Data_TABLE[EOM Date],"="&amp;EOMONTH(Dashboard!$I$7,0),Data_TABLE[Customer],"="&amp;Calc!U5444),"")</f>
        <v/>
      </c>
    </row>
    <row r="5445" spans="22:22" x14ac:dyDescent="0.2">
      <c r="V5445" s="18" t="str">
        <f>IF(U5445&lt;&gt;"",SUMIFS(Data_TABLE[Total Value Sold],Data_TABLE[EOM Date],"="&amp;EOMONTH(Dashboard!$I$7,0),Data_TABLE[Customer],"="&amp;Calc!U5445),"")</f>
        <v/>
      </c>
    </row>
    <row r="5446" spans="22:22" x14ac:dyDescent="0.2">
      <c r="V5446" s="18" t="str">
        <f>IF(U5446&lt;&gt;"",SUMIFS(Data_TABLE[Total Value Sold],Data_TABLE[EOM Date],"="&amp;EOMONTH(Dashboard!$I$7,0),Data_TABLE[Customer],"="&amp;Calc!U5446),"")</f>
        <v/>
      </c>
    </row>
    <row r="5447" spans="22:22" x14ac:dyDescent="0.2">
      <c r="V5447" s="18" t="str">
        <f>IF(U5447&lt;&gt;"",SUMIFS(Data_TABLE[Total Value Sold],Data_TABLE[EOM Date],"="&amp;EOMONTH(Dashboard!$I$7,0),Data_TABLE[Customer],"="&amp;Calc!U5447),"")</f>
        <v/>
      </c>
    </row>
    <row r="5448" spans="22:22" x14ac:dyDescent="0.2">
      <c r="V5448" s="18" t="str">
        <f>IF(U5448&lt;&gt;"",SUMIFS(Data_TABLE[Total Value Sold],Data_TABLE[EOM Date],"="&amp;EOMONTH(Dashboard!$I$7,0),Data_TABLE[Customer],"="&amp;Calc!U5448),"")</f>
        <v/>
      </c>
    </row>
    <row r="5449" spans="22:22" x14ac:dyDescent="0.2">
      <c r="V5449" s="18" t="str">
        <f>IF(U5449&lt;&gt;"",SUMIFS(Data_TABLE[Total Value Sold],Data_TABLE[EOM Date],"="&amp;EOMONTH(Dashboard!$I$7,0),Data_TABLE[Customer],"="&amp;Calc!U5449),"")</f>
        <v/>
      </c>
    </row>
    <row r="5450" spans="22:22" x14ac:dyDescent="0.2">
      <c r="V5450" s="18" t="str">
        <f>IF(U5450&lt;&gt;"",SUMIFS(Data_TABLE[Total Value Sold],Data_TABLE[EOM Date],"="&amp;EOMONTH(Dashboard!$I$7,0),Data_TABLE[Customer],"="&amp;Calc!U5450),"")</f>
        <v/>
      </c>
    </row>
    <row r="5451" spans="22:22" x14ac:dyDescent="0.2">
      <c r="V5451" s="18" t="str">
        <f>IF(U5451&lt;&gt;"",SUMIFS(Data_TABLE[Total Value Sold],Data_TABLE[EOM Date],"="&amp;EOMONTH(Dashboard!$I$7,0),Data_TABLE[Customer],"="&amp;Calc!U5451),"")</f>
        <v/>
      </c>
    </row>
    <row r="5452" spans="22:22" x14ac:dyDescent="0.2">
      <c r="V5452" s="18" t="str">
        <f>IF(U5452&lt;&gt;"",SUMIFS(Data_TABLE[Total Value Sold],Data_TABLE[EOM Date],"="&amp;EOMONTH(Dashboard!$I$7,0),Data_TABLE[Customer],"="&amp;Calc!U5452),"")</f>
        <v/>
      </c>
    </row>
    <row r="5453" spans="22:22" x14ac:dyDescent="0.2">
      <c r="V5453" s="18" t="str">
        <f>IF(U5453&lt;&gt;"",SUMIFS(Data_TABLE[Total Value Sold],Data_TABLE[EOM Date],"="&amp;EOMONTH(Dashboard!$I$7,0),Data_TABLE[Customer],"="&amp;Calc!U5453),"")</f>
        <v/>
      </c>
    </row>
    <row r="5454" spans="22:22" x14ac:dyDescent="0.2">
      <c r="V5454" s="18" t="str">
        <f>IF(U5454&lt;&gt;"",SUMIFS(Data_TABLE[Total Value Sold],Data_TABLE[EOM Date],"="&amp;EOMONTH(Dashboard!$I$7,0),Data_TABLE[Customer],"="&amp;Calc!U5454),"")</f>
        <v/>
      </c>
    </row>
    <row r="5455" spans="22:22" x14ac:dyDescent="0.2">
      <c r="V5455" s="18" t="str">
        <f>IF(U5455&lt;&gt;"",SUMIFS(Data_TABLE[Total Value Sold],Data_TABLE[EOM Date],"="&amp;EOMONTH(Dashboard!$I$7,0),Data_TABLE[Customer],"="&amp;Calc!U5455),"")</f>
        <v/>
      </c>
    </row>
    <row r="5456" spans="22:22" x14ac:dyDescent="0.2">
      <c r="V5456" s="18" t="str">
        <f>IF(U5456&lt;&gt;"",SUMIFS(Data_TABLE[Total Value Sold],Data_TABLE[EOM Date],"="&amp;EOMONTH(Dashboard!$I$7,0),Data_TABLE[Customer],"="&amp;Calc!U5456),"")</f>
        <v/>
      </c>
    </row>
    <row r="5457" spans="22:22" x14ac:dyDescent="0.2">
      <c r="V5457" s="18" t="str">
        <f>IF(U5457&lt;&gt;"",SUMIFS(Data_TABLE[Total Value Sold],Data_TABLE[EOM Date],"="&amp;EOMONTH(Dashboard!$I$7,0),Data_TABLE[Customer],"="&amp;Calc!U5457),"")</f>
        <v/>
      </c>
    </row>
    <row r="5458" spans="22:22" x14ac:dyDescent="0.2">
      <c r="V5458" s="18" t="str">
        <f>IF(U5458&lt;&gt;"",SUMIFS(Data_TABLE[Total Value Sold],Data_TABLE[EOM Date],"="&amp;EOMONTH(Dashboard!$I$7,0),Data_TABLE[Customer],"="&amp;Calc!U5458),"")</f>
        <v/>
      </c>
    </row>
    <row r="5459" spans="22:22" x14ac:dyDescent="0.2">
      <c r="V5459" s="18" t="str">
        <f>IF(U5459&lt;&gt;"",SUMIFS(Data_TABLE[Total Value Sold],Data_TABLE[EOM Date],"="&amp;EOMONTH(Dashboard!$I$7,0),Data_TABLE[Customer],"="&amp;Calc!U5459),"")</f>
        <v/>
      </c>
    </row>
    <row r="5460" spans="22:22" x14ac:dyDescent="0.2">
      <c r="V5460" s="18" t="str">
        <f>IF(U5460&lt;&gt;"",SUMIFS(Data_TABLE[Total Value Sold],Data_TABLE[EOM Date],"="&amp;EOMONTH(Dashboard!$I$7,0),Data_TABLE[Customer],"="&amp;Calc!U5460),"")</f>
        <v/>
      </c>
    </row>
    <row r="5461" spans="22:22" x14ac:dyDescent="0.2">
      <c r="V5461" s="18" t="str">
        <f>IF(U5461&lt;&gt;"",SUMIFS(Data_TABLE[Total Value Sold],Data_TABLE[EOM Date],"="&amp;EOMONTH(Dashboard!$I$7,0),Data_TABLE[Customer],"="&amp;Calc!U5461),"")</f>
        <v/>
      </c>
    </row>
    <row r="5462" spans="22:22" x14ac:dyDescent="0.2">
      <c r="V5462" s="18" t="str">
        <f>IF(U5462&lt;&gt;"",SUMIFS(Data_TABLE[Total Value Sold],Data_TABLE[EOM Date],"="&amp;EOMONTH(Dashboard!$I$7,0),Data_TABLE[Customer],"="&amp;Calc!U5462),"")</f>
        <v/>
      </c>
    </row>
    <row r="5463" spans="22:22" x14ac:dyDescent="0.2">
      <c r="V5463" s="18" t="str">
        <f>IF(U5463&lt;&gt;"",SUMIFS(Data_TABLE[Total Value Sold],Data_TABLE[EOM Date],"="&amp;EOMONTH(Dashboard!$I$7,0),Data_TABLE[Customer],"="&amp;Calc!U5463),"")</f>
        <v/>
      </c>
    </row>
    <row r="5464" spans="22:22" x14ac:dyDescent="0.2">
      <c r="V5464" s="18" t="str">
        <f>IF(U5464&lt;&gt;"",SUMIFS(Data_TABLE[Total Value Sold],Data_TABLE[EOM Date],"="&amp;EOMONTH(Dashboard!$I$7,0),Data_TABLE[Customer],"="&amp;Calc!U5464),"")</f>
        <v/>
      </c>
    </row>
    <row r="5465" spans="22:22" x14ac:dyDescent="0.2">
      <c r="V5465" s="18" t="str">
        <f>IF(U5465&lt;&gt;"",SUMIFS(Data_TABLE[Total Value Sold],Data_TABLE[EOM Date],"="&amp;EOMONTH(Dashboard!$I$7,0),Data_TABLE[Customer],"="&amp;Calc!U5465),"")</f>
        <v/>
      </c>
    </row>
    <row r="5466" spans="22:22" x14ac:dyDescent="0.2">
      <c r="V5466" s="18" t="str">
        <f>IF(U5466&lt;&gt;"",SUMIFS(Data_TABLE[Total Value Sold],Data_TABLE[EOM Date],"="&amp;EOMONTH(Dashboard!$I$7,0),Data_TABLE[Customer],"="&amp;Calc!U5466),"")</f>
        <v/>
      </c>
    </row>
    <row r="5467" spans="22:22" x14ac:dyDescent="0.2">
      <c r="V5467" s="18" t="str">
        <f>IF(U5467&lt;&gt;"",SUMIFS(Data_TABLE[Total Value Sold],Data_TABLE[EOM Date],"="&amp;EOMONTH(Dashboard!$I$7,0),Data_TABLE[Customer],"="&amp;Calc!U5467),"")</f>
        <v/>
      </c>
    </row>
    <row r="5468" spans="22:22" x14ac:dyDescent="0.2">
      <c r="V5468" s="18" t="str">
        <f>IF(U5468&lt;&gt;"",SUMIFS(Data_TABLE[Total Value Sold],Data_TABLE[EOM Date],"="&amp;EOMONTH(Dashboard!$I$7,0),Data_TABLE[Customer],"="&amp;Calc!U5468),"")</f>
        <v/>
      </c>
    </row>
    <row r="5469" spans="22:22" x14ac:dyDescent="0.2">
      <c r="V5469" s="18" t="str">
        <f>IF(U5469&lt;&gt;"",SUMIFS(Data_TABLE[Total Value Sold],Data_TABLE[EOM Date],"="&amp;EOMONTH(Dashboard!$I$7,0),Data_TABLE[Customer],"="&amp;Calc!U5469),"")</f>
        <v/>
      </c>
    </row>
    <row r="5470" spans="22:22" x14ac:dyDescent="0.2">
      <c r="V5470" s="18" t="str">
        <f>IF(U5470&lt;&gt;"",SUMIFS(Data_TABLE[Total Value Sold],Data_TABLE[EOM Date],"="&amp;EOMONTH(Dashboard!$I$7,0),Data_TABLE[Customer],"="&amp;Calc!U5470),"")</f>
        <v/>
      </c>
    </row>
    <row r="5471" spans="22:22" x14ac:dyDescent="0.2">
      <c r="V5471" s="18" t="str">
        <f>IF(U5471&lt;&gt;"",SUMIFS(Data_TABLE[Total Value Sold],Data_TABLE[EOM Date],"="&amp;EOMONTH(Dashboard!$I$7,0),Data_TABLE[Customer],"="&amp;Calc!U5471),"")</f>
        <v/>
      </c>
    </row>
    <row r="5472" spans="22:22" x14ac:dyDescent="0.2">
      <c r="V5472" s="18" t="str">
        <f>IF(U5472&lt;&gt;"",SUMIFS(Data_TABLE[Total Value Sold],Data_TABLE[EOM Date],"="&amp;EOMONTH(Dashboard!$I$7,0),Data_TABLE[Customer],"="&amp;Calc!U5472),"")</f>
        <v/>
      </c>
    </row>
    <row r="5473" spans="22:22" x14ac:dyDescent="0.2">
      <c r="V5473" s="18" t="str">
        <f>IF(U5473&lt;&gt;"",SUMIFS(Data_TABLE[Total Value Sold],Data_TABLE[EOM Date],"="&amp;EOMONTH(Dashboard!$I$7,0),Data_TABLE[Customer],"="&amp;Calc!U5473),"")</f>
        <v/>
      </c>
    </row>
    <row r="5474" spans="22:22" x14ac:dyDescent="0.2">
      <c r="V5474" s="18" t="str">
        <f>IF(U5474&lt;&gt;"",SUMIFS(Data_TABLE[Total Value Sold],Data_TABLE[EOM Date],"="&amp;EOMONTH(Dashboard!$I$7,0),Data_TABLE[Customer],"="&amp;Calc!U5474),"")</f>
        <v/>
      </c>
    </row>
    <row r="5475" spans="22:22" x14ac:dyDescent="0.2">
      <c r="V5475" s="18" t="str">
        <f>IF(U5475&lt;&gt;"",SUMIFS(Data_TABLE[Total Value Sold],Data_TABLE[EOM Date],"="&amp;EOMONTH(Dashboard!$I$7,0),Data_TABLE[Customer],"="&amp;Calc!U5475),"")</f>
        <v/>
      </c>
    </row>
    <row r="5476" spans="22:22" x14ac:dyDescent="0.2">
      <c r="V5476" s="18" t="str">
        <f>IF(U5476&lt;&gt;"",SUMIFS(Data_TABLE[Total Value Sold],Data_TABLE[EOM Date],"="&amp;EOMONTH(Dashboard!$I$7,0),Data_TABLE[Customer],"="&amp;Calc!U5476),"")</f>
        <v/>
      </c>
    </row>
    <row r="5477" spans="22:22" x14ac:dyDescent="0.2">
      <c r="V5477" s="18" t="str">
        <f>IF(U5477&lt;&gt;"",SUMIFS(Data_TABLE[Total Value Sold],Data_TABLE[EOM Date],"="&amp;EOMONTH(Dashboard!$I$7,0),Data_TABLE[Customer],"="&amp;Calc!U5477),"")</f>
        <v/>
      </c>
    </row>
    <row r="5478" spans="22:22" x14ac:dyDescent="0.2">
      <c r="V5478" s="18" t="str">
        <f>IF(U5478&lt;&gt;"",SUMIFS(Data_TABLE[Total Value Sold],Data_TABLE[EOM Date],"="&amp;EOMONTH(Dashboard!$I$7,0),Data_TABLE[Customer],"="&amp;Calc!U5478),"")</f>
        <v/>
      </c>
    </row>
    <row r="5479" spans="22:22" x14ac:dyDescent="0.2">
      <c r="V5479" s="18" t="str">
        <f>IF(U5479&lt;&gt;"",SUMIFS(Data_TABLE[Total Value Sold],Data_TABLE[EOM Date],"="&amp;EOMONTH(Dashboard!$I$7,0),Data_TABLE[Customer],"="&amp;Calc!U5479),"")</f>
        <v/>
      </c>
    </row>
    <row r="5480" spans="22:22" x14ac:dyDescent="0.2">
      <c r="V5480" s="18" t="str">
        <f>IF(U5480&lt;&gt;"",SUMIFS(Data_TABLE[Total Value Sold],Data_TABLE[EOM Date],"="&amp;EOMONTH(Dashboard!$I$7,0),Data_TABLE[Customer],"="&amp;Calc!U5480),"")</f>
        <v/>
      </c>
    </row>
    <row r="5481" spans="22:22" x14ac:dyDescent="0.2">
      <c r="V5481" s="18" t="str">
        <f>IF(U5481&lt;&gt;"",SUMIFS(Data_TABLE[Total Value Sold],Data_TABLE[EOM Date],"="&amp;EOMONTH(Dashboard!$I$7,0),Data_TABLE[Customer],"="&amp;Calc!U5481),"")</f>
        <v/>
      </c>
    </row>
    <row r="5482" spans="22:22" x14ac:dyDescent="0.2">
      <c r="V5482" s="18" t="str">
        <f>IF(U5482&lt;&gt;"",SUMIFS(Data_TABLE[Total Value Sold],Data_TABLE[EOM Date],"="&amp;EOMONTH(Dashboard!$I$7,0),Data_TABLE[Customer],"="&amp;Calc!U5482),"")</f>
        <v/>
      </c>
    </row>
    <row r="5483" spans="22:22" x14ac:dyDescent="0.2">
      <c r="V5483" s="18" t="str">
        <f>IF(U5483&lt;&gt;"",SUMIFS(Data_TABLE[Total Value Sold],Data_TABLE[EOM Date],"="&amp;EOMONTH(Dashboard!$I$7,0),Data_TABLE[Customer],"="&amp;Calc!U5483),"")</f>
        <v/>
      </c>
    </row>
    <row r="5484" spans="22:22" x14ac:dyDescent="0.2">
      <c r="V5484" s="18" t="str">
        <f>IF(U5484&lt;&gt;"",SUMIFS(Data_TABLE[Total Value Sold],Data_TABLE[EOM Date],"="&amp;EOMONTH(Dashboard!$I$7,0),Data_TABLE[Customer],"="&amp;Calc!U5484),"")</f>
        <v/>
      </c>
    </row>
    <row r="5485" spans="22:22" x14ac:dyDescent="0.2">
      <c r="V5485" s="18" t="str">
        <f>IF(U5485&lt;&gt;"",SUMIFS(Data_TABLE[Total Value Sold],Data_TABLE[EOM Date],"="&amp;EOMONTH(Dashboard!$I$7,0),Data_TABLE[Customer],"="&amp;Calc!U5485),"")</f>
        <v/>
      </c>
    </row>
    <row r="5486" spans="22:22" x14ac:dyDescent="0.2">
      <c r="V5486" s="18" t="str">
        <f>IF(U5486&lt;&gt;"",SUMIFS(Data_TABLE[Total Value Sold],Data_TABLE[EOM Date],"="&amp;EOMONTH(Dashboard!$I$7,0),Data_TABLE[Customer],"="&amp;Calc!U5486),"")</f>
        <v/>
      </c>
    </row>
    <row r="5487" spans="22:22" x14ac:dyDescent="0.2">
      <c r="V5487" s="18" t="str">
        <f>IF(U5487&lt;&gt;"",SUMIFS(Data_TABLE[Total Value Sold],Data_TABLE[EOM Date],"="&amp;EOMONTH(Dashboard!$I$7,0),Data_TABLE[Customer],"="&amp;Calc!U5487),"")</f>
        <v/>
      </c>
    </row>
    <row r="5488" spans="22:22" x14ac:dyDescent="0.2">
      <c r="V5488" s="18" t="str">
        <f>IF(U5488&lt;&gt;"",SUMIFS(Data_TABLE[Total Value Sold],Data_TABLE[EOM Date],"="&amp;EOMONTH(Dashboard!$I$7,0),Data_TABLE[Customer],"="&amp;Calc!U5488),"")</f>
        <v/>
      </c>
    </row>
    <row r="5489" spans="22:22" x14ac:dyDescent="0.2">
      <c r="V5489" s="18" t="str">
        <f>IF(U5489&lt;&gt;"",SUMIFS(Data_TABLE[Total Value Sold],Data_TABLE[EOM Date],"="&amp;EOMONTH(Dashboard!$I$7,0),Data_TABLE[Customer],"="&amp;Calc!U5489),"")</f>
        <v/>
      </c>
    </row>
    <row r="5490" spans="22:22" x14ac:dyDescent="0.2">
      <c r="V5490" s="18" t="str">
        <f>IF(U5490&lt;&gt;"",SUMIFS(Data_TABLE[Total Value Sold],Data_TABLE[EOM Date],"="&amp;EOMONTH(Dashboard!$I$7,0),Data_TABLE[Customer],"="&amp;Calc!U5490),"")</f>
        <v/>
      </c>
    </row>
    <row r="5491" spans="22:22" x14ac:dyDescent="0.2">
      <c r="V5491" s="18" t="str">
        <f>IF(U5491&lt;&gt;"",SUMIFS(Data_TABLE[Total Value Sold],Data_TABLE[EOM Date],"="&amp;EOMONTH(Dashboard!$I$7,0),Data_TABLE[Customer],"="&amp;Calc!U5491),"")</f>
        <v/>
      </c>
    </row>
    <row r="5492" spans="22:22" x14ac:dyDescent="0.2">
      <c r="V5492" s="18" t="str">
        <f>IF(U5492&lt;&gt;"",SUMIFS(Data_TABLE[Total Value Sold],Data_TABLE[EOM Date],"="&amp;EOMONTH(Dashboard!$I$7,0),Data_TABLE[Customer],"="&amp;Calc!U5492),"")</f>
        <v/>
      </c>
    </row>
    <row r="5493" spans="22:22" x14ac:dyDescent="0.2">
      <c r="V5493" s="18" t="str">
        <f>IF(U5493&lt;&gt;"",SUMIFS(Data_TABLE[Total Value Sold],Data_TABLE[EOM Date],"="&amp;EOMONTH(Dashboard!$I$7,0),Data_TABLE[Customer],"="&amp;Calc!U5493),"")</f>
        <v/>
      </c>
    </row>
    <row r="5494" spans="22:22" x14ac:dyDescent="0.2">
      <c r="V5494" s="18" t="str">
        <f>IF(U5494&lt;&gt;"",SUMIFS(Data_TABLE[Total Value Sold],Data_TABLE[EOM Date],"="&amp;EOMONTH(Dashboard!$I$7,0),Data_TABLE[Customer],"="&amp;Calc!U5494),"")</f>
        <v/>
      </c>
    </row>
    <row r="5495" spans="22:22" x14ac:dyDescent="0.2">
      <c r="V5495" s="18" t="str">
        <f>IF(U5495&lt;&gt;"",SUMIFS(Data_TABLE[Total Value Sold],Data_TABLE[EOM Date],"="&amp;EOMONTH(Dashboard!$I$7,0),Data_TABLE[Customer],"="&amp;Calc!U5495),"")</f>
        <v/>
      </c>
    </row>
    <row r="5496" spans="22:22" x14ac:dyDescent="0.2">
      <c r="V5496" s="18" t="str">
        <f>IF(U5496&lt;&gt;"",SUMIFS(Data_TABLE[Total Value Sold],Data_TABLE[EOM Date],"="&amp;EOMONTH(Dashboard!$I$7,0),Data_TABLE[Customer],"="&amp;Calc!U5496),"")</f>
        <v/>
      </c>
    </row>
    <row r="5497" spans="22:22" x14ac:dyDescent="0.2">
      <c r="V5497" s="18" t="str">
        <f>IF(U5497&lt;&gt;"",SUMIFS(Data_TABLE[Total Value Sold],Data_TABLE[EOM Date],"="&amp;EOMONTH(Dashboard!$I$7,0),Data_TABLE[Customer],"="&amp;Calc!U5497),"")</f>
        <v/>
      </c>
    </row>
    <row r="5498" spans="22:22" x14ac:dyDescent="0.2">
      <c r="V5498" s="18" t="str">
        <f>IF(U5498&lt;&gt;"",SUMIFS(Data_TABLE[Total Value Sold],Data_TABLE[EOM Date],"="&amp;EOMONTH(Dashboard!$I$7,0),Data_TABLE[Customer],"="&amp;Calc!U5498),"")</f>
        <v/>
      </c>
    </row>
    <row r="5499" spans="22:22" x14ac:dyDescent="0.2">
      <c r="V5499" s="18" t="str">
        <f>IF(U5499&lt;&gt;"",SUMIFS(Data_TABLE[Total Value Sold],Data_TABLE[EOM Date],"="&amp;EOMONTH(Dashboard!$I$7,0),Data_TABLE[Customer],"="&amp;Calc!U5499),"")</f>
        <v/>
      </c>
    </row>
    <row r="5500" spans="22:22" x14ac:dyDescent="0.2">
      <c r="V5500" s="18" t="str">
        <f>IF(U5500&lt;&gt;"",SUMIFS(Data_TABLE[Total Value Sold],Data_TABLE[EOM Date],"="&amp;EOMONTH(Dashboard!$I$7,0),Data_TABLE[Customer],"="&amp;Calc!U5500),"")</f>
        <v/>
      </c>
    </row>
    <row r="5501" spans="22:22" x14ac:dyDescent="0.2">
      <c r="V5501" s="18" t="str">
        <f>IF(U5501&lt;&gt;"",SUMIFS(Data_TABLE[Total Value Sold],Data_TABLE[EOM Date],"="&amp;EOMONTH(Dashboard!$I$7,0),Data_TABLE[Customer],"="&amp;Calc!U5501),"")</f>
        <v/>
      </c>
    </row>
    <row r="5502" spans="22:22" x14ac:dyDescent="0.2">
      <c r="V5502" s="18" t="str">
        <f>IF(U5502&lt;&gt;"",SUMIFS(Data_TABLE[Total Value Sold],Data_TABLE[EOM Date],"="&amp;EOMONTH(Dashboard!$I$7,0),Data_TABLE[Customer],"="&amp;Calc!U5502),"")</f>
        <v/>
      </c>
    </row>
    <row r="5503" spans="22:22" x14ac:dyDescent="0.2">
      <c r="V5503" s="18" t="str">
        <f>IF(U5503&lt;&gt;"",SUMIFS(Data_TABLE[Total Value Sold],Data_TABLE[EOM Date],"="&amp;EOMONTH(Dashboard!$I$7,0),Data_TABLE[Customer],"="&amp;Calc!U5503),"")</f>
        <v/>
      </c>
    </row>
    <row r="5504" spans="22:22" x14ac:dyDescent="0.2">
      <c r="V5504" s="18" t="str">
        <f>IF(U5504&lt;&gt;"",SUMIFS(Data_TABLE[Total Value Sold],Data_TABLE[EOM Date],"="&amp;EOMONTH(Dashboard!$I$7,0),Data_TABLE[Customer],"="&amp;Calc!U5504),"")</f>
        <v/>
      </c>
    </row>
    <row r="5505" spans="22:22" x14ac:dyDescent="0.2">
      <c r="V5505" s="18" t="str">
        <f>IF(U5505&lt;&gt;"",SUMIFS(Data_TABLE[Total Value Sold],Data_TABLE[EOM Date],"="&amp;EOMONTH(Dashboard!$I$7,0),Data_TABLE[Customer],"="&amp;Calc!U5505),"")</f>
        <v/>
      </c>
    </row>
    <row r="5506" spans="22:22" x14ac:dyDescent="0.2">
      <c r="V5506" s="18" t="str">
        <f>IF(U5506&lt;&gt;"",SUMIFS(Data_TABLE[Total Value Sold],Data_TABLE[EOM Date],"="&amp;EOMONTH(Dashboard!$I$7,0),Data_TABLE[Customer],"="&amp;Calc!U5506),"")</f>
        <v/>
      </c>
    </row>
    <row r="5507" spans="22:22" x14ac:dyDescent="0.2">
      <c r="V5507" s="18" t="str">
        <f>IF(U5507&lt;&gt;"",SUMIFS(Data_TABLE[Total Value Sold],Data_TABLE[EOM Date],"="&amp;EOMONTH(Dashboard!$I$7,0),Data_TABLE[Customer],"="&amp;Calc!U5507),"")</f>
        <v/>
      </c>
    </row>
    <row r="5508" spans="22:22" x14ac:dyDescent="0.2">
      <c r="V5508" s="18" t="str">
        <f>IF(U5508&lt;&gt;"",SUMIFS(Data_TABLE[Total Value Sold],Data_TABLE[EOM Date],"="&amp;EOMONTH(Dashboard!$I$7,0),Data_TABLE[Customer],"="&amp;Calc!U5508),"")</f>
        <v/>
      </c>
    </row>
    <row r="5509" spans="22:22" x14ac:dyDescent="0.2">
      <c r="V5509" s="18" t="str">
        <f>IF(U5509&lt;&gt;"",SUMIFS(Data_TABLE[Total Value Sold],Data_TABLE[EOM Date],"="&amp;EOMONTH(Dashboard!$I$7,0),Data_TABLE[Customer],"="&amp;Calc!U5509),"")</f>
        <v/>
      </c>
    </row>
    <row r="5510" spans="22:22" x14ac:dyDescent="0.2">
      <c r="V5510" s="18" t="str">
        <f>IF(U5510&lt;&gt;"",SUMIFS(Data_TABLE[Total Value Sold],Data_TABLE[EOM Date],"="&amp;EOMONTH(Dashboard!$I$7,0),Data_TABLE[Customer],"="&amp;Calc!U5510),"")</f>
        <v/>
      </c>
    </row>
    <row r="5511" spans="22:22" x14ac:dyDescent="0.2">
      <c r="V5511" s="18" t="str">
        <f>IF(U5511&lt;&gt;"",SUMIFS(Data_TABLE[Total Value Sold],Data_TABLE[EOM Date],"="&amp;EOMONTH(Dashboard!$I$7,0),Data_TABLE[Customer],"="&amp;Calc!U5511),"")</f>
        <v/>
      </c>
    </row>
    <row r="5512" spans="22:22" x14ac:dyDescent="0.2">
      <c r="V5512" s="18" t="str">
        <f>IF(U5512&lt;&gt;"",SUMIFS(Data_TABLE[Total Value Sold],Data_TABLE[EOM Date],"="&amp;EOMONTH(Dashboard!$I$7,0),Data_TABLE[Customer],"="&amp;Calc!U5512),"")</f>
        <v/>
      </c>
    </row>
    <row r="5513" spans="22:22" x14ac:dyDescent="0.2">
      <c r="V5513" s="18" t="str">
        <f>IF(U5513&lt;&gt;"",SUMIFS(Data_TABLE[Total Value Sold],Data_TABLE[EOM Date],"="&amp;EOMONTH(Dashboard!$I$7,0),Data_TABLE[Customer],"="&amp;Calc!U5513),"")</f>
        <v/>
      </c>
    </row>
    <row r="5514" spans="22:22" x14ac:dyDescent="0.2">
      <c r="V5514" s="18" t="str">
        <f>IF(U5514&lt;&gt;"",SUMIFS(Data_TABLE[Total Value Sold],Data_TABLE[EOM Date],"="&amp;EOMONTH(Dashboard!$I$7,0),Data_TABLE[Customer],"="&amp;Calc!U5514),"")</f>
        <v/>
      </c>
    </row>
    <row r="5515" spans="22:22" x14ac:dyDescent="0.2">
      <c r="V5515" s="18" t="str">
        <f>IF(U5515&lt;&gt;"",SUMIFS(Data_TABLE[Total Value Sold],Data_TABLE[EOM Date],"="&amp;EOMONTH(Dashboard!$I$7,0),Data_TABLE[Customer],"="&amp;Calc!U5515),"")</f>
        <v/>
      </c>
    </row>
    <row r="5516" spans="22:22" x14ac:dyDescent="0.2">
      <c r="V5516" s="18" t="str">
        <f>IF(U5516&lt;&gt;"",SUMIFS(Data_TABLE[Total Value Sold],Data_TABLE[EOM Date],"="&amp;EOMONTH(Dashboard!$I$7,0),Data_TABLE[Customer],"="&amp;Calc!U5516),"")</f>
        <v/>
      </c>
    </row>
    <row r="5517" spans="22:22" x14ac:dyDescent="0.2">
      <c r="V5517" s="18" t="str">
        <f>IF(U5517&lt;&gt;"",SUMIFS(Data_TABLE[Total Value Sold],Data_TABLE[EOM Date],"="&amp;EOMONTH(Dashboard!$I$7,0),Data_TABLE[Customer],"="&amp;Calc!U5517),"")</f>
        <v/>
      </c>
    </row>
    <row r="5518" spans="22:22" x14ac:dyDescent="0.2">
      <c r="V5518" s="18" t="str">
        <f>IF(U5518&lt;&gt;"",SUMIFS(Data_TABLE[Total Value Sold],Data_TABLE[EOM Date],"="&amp;EOMONTH(Dashboard!$I$7,0),Data_TABLE[Customer],"="&amp;Calc!U5518),"")</f>
        <v/>
      </c>
    </row>
    <row r="5519" spans="22:22" x14ac:dyDescent="0.2">
      <c r="V5519" s="18" t="str">
        <f>IF(U5519&lt;&gt;"",SUMIFS(Data_TABLE[Total Value Sold],Data_TABLE[EOM Date],"="&amp;EOMONTH(Dashboard!$I$7,0),Data_TABLE[Customer],"="&amp;Calc!U5519),"")</f>
        <v/>
      </c>
    </row>
    <row r="5520" spans="22:22" x14ac:dyDescent="0.2">
      <c r="V5520" s="18" t="str">
        <f>IF(U5520&lt;&gt;"",SUMIFS(Data_TABLE[Total Value Sold],Data_TABLE[EOM Date],"="&amp;EOMONTH(Dashboard!$I$7,0),Data_TABLE[Customer],"="&amp;Calc!U5520),"")</f>
        <v/>
      </c>
    </row>
    <row r="5521" spans="22:22" x14ac:dyDescent="0.2">
      <c r="V5521" s="18" t="str">
        <f>IF(U5521&lt;&gt;"",SUMIFS(Data_TABLE[Total Value Sold],Data_TABLE[EOM Date],"="&amp;EOMONTH(Dashboard!$I$7,0),Data_TABLE[Customer],"="&amp;Calc!U5521),"")</f>
        <v/>
      </c>
    </row>
    <row r="5522" spans="22:22" x14ac:dyDescent="0.2">
      <c r="V5522" s="18" t="str">
        <f>IF(U5522&lt;&gt;"",SUMIFS(Data_TABLE[Total Value Sold],Data_TABLE[EOM Date],"="&amp;EOMONTH(Dashboard!$I$7,0),Data_TABLE[Customer],"="&amp;Calc!U5522),"")</f>
        <v/>
      </c>
    </row>
    <row r="5523" spans="22:22" x14ac:dyDescent="0.2">
      <c r="V5523" s="18" t="str">
        <f>IF(U5523&lt;&gt;"",SUMIFS(Data_TABLE[Total Value Sold],Data_TABLE[EOM Date],"="&amp;EOMONTH(Dashboard!$I$7,0),Data_TABLE[Customer],"="&amp;Calc!U5523),"")</f>
        <v/>
      </c>
    </row>
    <row r="5524" spans="22:22" x14ac:dyDescent="0.2">
      <c r="V5524" s="18" t="str">
        <f>IF(U5524&lt;&gt;"",SUMIFS(Data_TABLE[Total Value Sold],Data_TABLE[EOM Date],"="&amp;EOMONTH(Dashboard!$I$7,0),Data_TABLE[Customer],"="&amp;Calc!U5524),"")</f>
        <v/>
      </c>
    </row>
    <row r="5525" spans="22:22" x14ac:dyDescent="0.2">
      <c r="V5525" s="18" t="str">
        <f>IF(U5525&lt;&gt;"",SUMIFS(Data_TABLE[Total Value Sold],Data_TABLE[EOM Date],"="&amp;EOMONTH(Dashboard!$I$7,0),Data_TABLE[Customer],"="&amp;Calc!U5525),"")</f>
        <v/>
      </c>
    </row>
    <row r="5526" spans="22:22" x14ac:dyDescent="0.2">
      <c r="V5526" s="18" t="str">
        <f>IF(U5526&lt;&gt;"",SUMIFS(Data_TABLE[Total Value Sold],Data_TABLE[EOM Date],"="&amp;EOMONTH(Dashboard!$I$7,0),Data_TABLE[Customer],"="&amp;Calc!U5526),"")</f>
        <v/>
      </c>
    </row>
    <row r="5527" spans="22:22" x14ac:dyDescent="0.2">
      <c r="V5527" s="18" t="str">
        <f>IF(U5527&lt;&gt;"",SUMIFS(Data_TABLE[Total Value Sold],Data_TABLE[EOM Date],"="&amp;EOMONTH(Dashboard!$I$7,0),Data_TABLE[Customer],"="&amp;Calc!U5527),"")</f>
        <v/>
      </c>
    </row>
    <row r="5528" spans="22:22" x14ac:dyDescent="0.2">
      <c r="V5528" s="18" t="str">
        <f>IF(U5528&lt;&gt;"",SUMIFS(Data_TABLE[Total Value Sold],Data_TABLE[EOM Date],"="&amp;EOMONTH(Dashboard!$I$7,0),Data_TABLE[Customer],"="&amp;Calc!U5528),"")</f>
        <v/>
      </c>
    </row>
    <row r="5529" spans="22:22" x14ac:dyDescent="0.2">
      <c r="V5529" s="18" t="str">
        <f>IF(U5529&lt;&gt;"",SUMIFS(Data_TABLE[Total Value Sold],Data_TABLE[EOM Date],"="&amp;EOMONTH(Dashboard!$I$7,0),Data_TABLE[Customer],"="&amp;Calc!U5529),"")</f>
        <v/>
      </c>
    </row>
    <row r="5530" spans="22:22" x14ac:dyDescent="0.2">
      <c r="V5530" s="18" t="str">
        <f>IF(U5530&lt;&gt;"",SUMIFS(Data_TABLE[Total Value Sold],Data_TABLE[EOM Date],"="&amp;EOMONTH(Dashboard!$I$7,0),Data_TABLE[Customer],"="&amp;Calc!U5530),"")</f>
        <v/>
      </c>
    </row>
    <row r="5531" spans="22:22" x14ac:dyDescent="0.2">
      <c r="V5531" s="18" t="str">
        <f>IF(U5531&lt;&gt;"",SUMIFS(Data_TABLE[Total Value Sold],Data_TABLE[EOM Date],"="&amp;EOMONTH(Dashboard!$I$7,0),Data_TABLE[Customer],"="&amp;Calc!U5531),"")</f>
        <v/>
      </c>
    </row>
    <row r="5532" spans="22:22" x14ac:dyDescent="0.2">
      <c r="V5532" s="18" t="str">
        <f>IF(U5532&lt;&gt;"",SUMIFS(Data_TABLE[Total Value Sold],Data_TABLE[EOM Date],"="&amp;EOMONTH(Dashboard!$I$7,0),Data_TABLE[Customer],"="&amp;Calc!U5532),"")</f>
        <v/>
      </c>
    </row>
    <row r="5533" spans="22:22" x14ac:dyDescent="0.2">
      <c r="V5533" s="18" t="str">
        <f>IF(U5533&lt;&gt;"",SUMIFS(Data_TABLE[Total Value Sold],Data_TABLE[EOM Date],"="&amp;EOMONTH(Dashboard!$I$7,0),Data_TABLE[Customer],"="&amp;Calc!U5533),"")</f>
        <v/>
      </c>
    </row>
    <row r="5534" spans="22:22" x14ac:dyDescent="0.2">
      <c r="V5534" s="18" t="str">
        <f>IF(U5534&lt;&gt;"",SUMIFS(Data_TABLE[Total Value Sold],Data_TABLE[EOM Date],"="&amp;EOMONTH(Dashboard!$I$7,0),Data_TABLE[Customer],"="&amp;Calc!U5534),"")</f>
        <v/>
      </c>
    </row>
    <row r="5535" spans="22:22" x14ac:dyDescent="0.2">
      <c r="V5535" s="18" t="str">
        <f>IF(U5535&lt;&gt;"",SUMIFS(Data_TABLE[Total Value Sold],Data_TABLE[EOM Date],"="&amp;EOMONTH(Dashboard!$I$7,0),Data_TABLE[Customer],"="&amp;Calc!U5535),"")</f>
        <v/>
      </c>
    </row>
    <row r="5536" spans="22:22" x14ac:dyDescent="0.2">
      <c r="V5536" s="18" t="str">
        <f>IF(U5536&lt;&gt;"",SUMIFS(Data_TABLE[Total Value Sold],Data_TABLE[EOM Date],"="&amp;EOMONTH(Dashboard!$I$7,0),Data_TABLE[Customer],"="&amp;Calc!U5536),"")</f>
        <v/>
      </c>
    </row>
    <row r="5537" spans="22:22" x14ac:dyDescent="0.2">
      <c r="V5537" s="18" t="str">
        <f>IF(U5537&lt;&gt;"",SUMIFS(Data_TABLE[Total Value Sold],Data_TABLE[EOM Date],"="&amp;EOMONTH(Dashboard!$I$7,0),Data_TABLE[Customer],"="&amp;Calc!U5537),"")</f>
        <v/>
      </c>
    </row>
    <row r="5538" spans="22:22" x14ac:dyDescent="0.2">
      <c r="V5538" s="18" t="str">
        <f>IF(U5538&lt;&gt;"",SUMIFS(Data_TABLE[Total Value Sold],Data_TABLE[EOM Date],"="&amp;EOMONTH(Dashboard!$I$7,0),Data_TABLE[Customer],"="&amp;Calc!U5538),"")</f>
        <v/>
      </c>
    </row>
    <row r="5539" spans="22:22" x14ac:dyDescent="0.2">
      <c r="V5539" s="18" t="str">
        <f>IF(U5539&lt;&gt;"",SUMIFS(Data_TABLE[Total Value Sold],Data_TABLE[EOM Date],"="&amp;EOMONTH(Dashboard!$I$7,0),Data_TABLE[Customer],"="&amp;Calc!U5539),"")</f>
        <v/>
      </c>
    </row>
    <row r="5540" spans="22:22" x14ac:dyDescent="0.2">
      <c r="V5540" s="18" t="str">
        <f>IF(U5540&lt;&gt;"",SUMIFS(Data_TABLE[Total Value Sold],Data_TABLE[EOM Date],"="&amp;EOMONTH(Dashboard!$I$7,0),Data_TABLE[Customer],"="&amp;Calc!U5540),"")</f>
        <v/>
      </c>
    </row>
    <row r="5541" spans="22:22" x14ac:dyDescent="0.2">
      <c r="V5541" s="18" t="str">
        <f>IF(U5541&lt;&gt;"",SUMIFS(Data_TABLE[Total Value Sold],Data_TABLE[EOM Date],"="&amp;EOMONTH(Dashboard!$I$7,0),Data_TABLE[Customer],"="&amp;Calc!U5541),"")</f>
        <v/>
      </c>
    </row>
    <row r="5542" spans="22:22" x14ac:dyDescent="0.2">
      <c r="V5542" s="18" t="str">
        <f>IF(U5542&lt;&gt;"",SUMIFS(Data_TABLE[Total Value Sold],Data_TABLE[EOM Date],"="&amp;EOMONTH(Dashboard!$I$7,0),Data_TABLE[Customer],"="&amp;Calc!U5542),"")</f>
        <v/>
      </c>
    </row>
    <row r="5543" spans="22:22" x14ac:dyDescent="0.2">
      <c r="V5543" s="18" t="str">
        <f>IF(U5543&lt;&gt;"",SUMIFS(Data_TABLE[Total Value Sold],Data_TABLE[EOM Date],"="&amp;EOMONTH(Dashboard!$I$7,0),Data_TABLE[Customer],"="&amp;Calc!U5543),"")</f>
        <v/>
      </c>
    </row>
    <row r="5544" spans="22:22" x14ac:dyDescent="0.2">
      <c r="V5544" s="18" t="str">
        <f>IF(U5544&lt;&gt;"",SUMIFS(Data_TABLE[Total Value Sold],Data_TABLE[EOM Date],"="&amp;EOMONTH(Dashboard!$I$7,0),Data_TABLE[Customer],"="&amp;Calc!U5544),"")</f>
        <v/>
      </c>
    </row>
    <row r="5545" spans="22:22" x14ac:dyDescent="0.2">
      <c r="V5545" s="18" t="str">
        <f>IF(U5545&lt;&gt;"",SUMIFS(Data_TABLE[Total Value Sold],Data_TABLE[EOM Date],"="&amp;EOMONTH(Dashboard!$I$7,0),Data_TABLE[Customer],"="&amp;Calc!U5545),"")</f>
        <v/>
      </c>
    </row>
    <row r="5546" spans="22:22" x14ac:dyDescent="0.2">
      <c r="V5546" s="18" t="str">
        <f>IF(U5546&lt;&gt;"",SUMIFS(Data_TABLE[Total Value Sold],Data_TABLE[EOM Date],"="&amp;EOMONTH(Dashboard!$I$7,0),Data_TABLE[Customer],"="&amp;Calc!U5546),"")</f>
        <v/>
      </c>
    </row>
    <row r="5547" spans="22:22" x14ac:dyDescent="0.2">
      <c r="V5547" s="18" t="str">
        <f>IF(U5547&lt;&gt;"",SUMIFS(Data_TABLE[Total Value Sold],Data_TABLE[EOM Date],"="&amp;EOMONTH(Dashboard!$I$7,0),Data_TABLE[Customer],"="&amp;Calc!U5547),"")</f>
        <v/>
      </c>
    </row>
    <row r="5548" spans="22:22" x14ac:dyDescent="0.2">
      <c r="V5548" s="18" t="str">
        <f>IF(U5548&lt;&gt;"",SUMIFS(Data_TABLE[Total Value Sold],Data_TABLE[EOM Date],"="&amp;EOMONTH(Dashboard!$I$7,0),Data_TABLE[Customer],"="&amp;Calc!U5548),"")</f>
        <v/>
      </c>
    </row>
    <row r="5549" spans="22:22" x14ac:dyDescent="0.2">
      <c r="V5549" s="18" t="str">
        <f>IF(U5549&lt;&gt;"",SUMIFS(Data_TABLE[Total Value Sold],Data_TABLE[EOM Date],"="&amp;EOMONTH(Dashboard!$I$7,0),Data_TABLE[Customer],"="&amp;Calc!U5549),"")</f>
        <v/>
      </c>
    </row>
    <row r="5550" spans="22:22" x14ac:dyDescent="0.2">
      <c r="V5550" s="18" t="str">
        <f>IF(U5550&lt;&gt;"",SUMIFS(Data_TABLE[Total Value Sold],Data_TABLE[EOM Date],"="&amp;EOMONTH(Dashboard!$I$7,0),Data_TABLE[Customer],"="&amp;Calc!U5550),"")</f>
        <v/>
      </c>
    </row>
    <row r="5551" spans="22:22" x14ac:dyDescent="0.2">
      <c r="V5551" s="18" t="str">
        <f>IF(U5551&lt;&gt;"",SUMIFS(Data_TABLE[Total Value Sold],Data_TABLE[EOM Date],"="&amp;EOMONTH(Dashboard!$I$7,0),Data_TABLE[Customer],"="&amp;Calc!U5551),"")</f>
        <v/>
      </c>
    </row>
    <row r="5552" spans="22:22" x14ac:dyDescent="0.2">
      <c r="V5552" s="18" t="str">
        <f>IF(U5552&lt;&gt;"",SUMIFS(Data_TABLE[Total Value Sold],Data_TABLE[EOM Date],"="&amp;EOMONTH(Dashboard!$I$7,0),Data_TABLE[Customer],"="&amp;Calc!U5552),"")</f>
        <v/>
      </c>
    </row>
    <row r="5553" spans="22:22" x14ac:dyDescent="0.2">
      <c r="V5553" s="18" t="str">
        <f>IF(U5553&lt;&gt;"",SUMIFS(Data_TABLE[Total Value Sold],Data_TABLE[EOM Date],"="&amp;EOMONTH(Dashboard!$I$7,0),Data_TABLE[Customer],"="&amp;Calc!U5553),"")</f>
        <v/>
      </c>
    </row>
    <row r="5554" spans="22:22" x14ac:dyDescent="0.2">
      <c r="V5554" s="18" t="str">
        <f>IF(U5554&lt;&gt;"",SUMIFS(Data_TABLE[Total Value Sold],Data_TABLE[EOM Date],"="&amp;EOMONTH(Dashboard!$I$7,0),Data_TABLE[Customer],"="&amp;Calc!U5554),"")</f>
        <v/>
      </c>
    </row>
    <row r="5555" spans="22:22" x14ac:dyDescent="0.2">
      <c r="V5555" s="18" t="str">
        <f>IF(U5555&lt;&gt;"",SUMIFS(Data_TABLE[Total Value Sold],Data_TABLE[EOM Date],"="&amp;EOMONTH(Dashboard!$I$7,0),Data_TABLE[Customer],"="&amp;Calc!U5555),"")</f>
        <v/>
      </c>
    </row>
    <row r="5556" spans="22:22" x14ac:dyDescent="0.2">
      <c r="V5556" s="18" t="str">
        <f>IF(U5556&lt;&gt;"",SUMIFS(Data_TABLE[Total Value Sold],Data_TABLE[EOM Date],"="&amp;EOMONTH(Dashboard!$I$7,0),Data_TABLE[Customer],"="&amp;Calc!U5556),"")</f>
        <v/>
      </c>
    </row>
    <row r="5557" spans="22:22" x14ac:dyDescent="0.2">
      <c r="V5557" s="18" t="str">
        <f>IF(U5557&lt;&gt;"",SUMIFS(Data_TABLE[Total Value Sold],Data_TABLE[EOM Date],"="&amp;EOMONTH(Dashboard!$I$7,0),Data_TABLE[Customer],"="&amp;Calc!U5557),"")</f>
        <v/>
      </c>
    </row>
    <row r="5558" spans="22:22" x14ac:dyDescent="0.2">
      <c r="V5558" s="18" t="str">
        <f>IF(U5558&lt;&gt;"",SUMIFS(Data_TABLE[Total Value Sold],Data_TABLE[EOM Date],"="&amp;EOMONTH(Dashboard!$I$7,0),Data_TABLE[Customer],"="&amp;Calc!U5558),"")</f>
        <v/>
      </c>
    </row>
    <row r="5559" spans="22:22" x14ac:dyDescent="0.2">
      <c r="V5559" s="18" t="str">
        <f>IF(U5559&lt;&gt;"",SUMIFS(Data_TABLE[Total Value Sold],Data_TABLE[EOM Date],"="&amp;EOMONTH(Dashboard!$I$7,0),Data_TABLE[Customer],"="&amp;Calc!U5559),"")</f>
        <v/>
      </c>
    </row>
    <row r="5560" spans="22:22" x14ac:dyDescent="0.2">
      <c r="V5560" s="18" t="str">
        <f>IF(U5560&lt;&gt;"",SUMIFS(Data_TABLE[Total Value Sold],Data_TABLE[EOM Date],"="&amp;EOMONTH(Dashboard!$I$7,0),Data_TABLE[Customer],"="&amp;Calc!U5560),"")</f>
        <v/>
      </c>
    </row>
    <row r="5561" spans="22:22" x14ac:dyDescent="0.2">
      <c r="V5561" s="18" t="str">
        <f>IF(U5561&lt;&gt;"",SUMIFS(Data_TABLE[Total Value Sold],Data_TABLE[EOM Date],"="&amp;EOMONTH(Dashboard!$I$7,0),Data_TABLE[Customer],"="&amp;Calc!U5561),"")</f>
        <v/>
      </c>
    </row>
    <row r="5562" spans="22:22" x14ac:dyDescent="0.2">
      <c r="V5562" s="18" t="str">
        <f>IF(U5562&lt;&gt;"",SUMIFS(Data_TABLE[Total Value Sold],Data_TABLE[EOM Date],"="&amp;EOMONTH(Dashboard!$I$7,0),Data_TABLE[Customer],"="&amp;Calc!U5562),"")</f>
        <v/>
      </c>
    </row>
    <row r="5563" spans="22:22" x14ac:dyDescent="0.2">
      <c r="V5563" s="18" t="str">
        <f>IF(U5563&lt;&gt;"",SUMIFS(Data_TABLE[Total Value Sold],Data_TABLE[EOM Date],"="&amp;EOMONTH(Dashboard!$I$7,0),Data_TABLE[Customer],"="&amp;Calc!U5563),"")</f>
        <v/>
      </c>
    </row>
    <row r="5564" spans="22:22" x14ac:dyDescent="0.2">
      <c r="V5564" s="18" t="str">
        <f>IF(U5564&lt;&gt;"",SUMIFS(Data_TABLE[Total Value Sold],Data_TABLE[EOM Date],"="&amp;EOMONTH(Dashboard!$I$7,0),Data_TABLE[Customer],"="&amp;Calc!U5564),"")</f>
        <v/>
      </c>
    </row>
    <row r="5565" spans="22:22" x14ac:dyDescent="0.2">
      <c r="V5565" s="18" t="str">
        <f>IF(U5565&lt;&gt;"",SUMIFS(Data_TABLE[Total Value Sold],Data_TABLE[EOM Date],"="&amp;EOMONTH(Dashboard!$I$7,0),Data_TABLE[Customer],"="&amp;Calc!U5565),"")</f>
        <v/>
      </c>
    </row>
    <row r="5566" spans="22:22" x14ac:dyDescent="0.2">
      <c r="V5566" s="18" t="str">
        <f>IF(U5566&lt;&gt;"",SUMIFS(Data_TABLE[Total Value Sold],Data_TABLE[EOM Date],"="&amp;EOMONTH(Dashboard!$I$7,0),Data_TABLE[Customer],"="&amp;Calc!U5566),"")</f>
        <v/>
      </c>
    </row>
    <row r="5567" spans="22:22" x14ac:dyDescent="0.2">
      <c r="V5567" s="18" t="str">
        <f>IF(U5567&lt;&gt;"",SUMIFS(Data_TABLE[Total Value Sold],Data_TABLE[EOM Date],"="&amp;EOMONTH(Dashboard!$I$7,0),Data_TABLE[Customer],"="&amp;Calc!U5567),"")</f>
        <v/>
      </c>
    </row>
    <row r="5568" spans="22:22" x14ac:dyDescent="0.2">
      <c r="V5568" s="18" t="str">
        <f>IF(U5568&lt;&gt;"",SUMIFS(Data_TABLE[Total Value Sold],Data_TABLE[EOM Date],"="&amp;EOMONTH(Dashboard!$I$7,0),Data_TABLE[Customer],"="&amp;Calc!U5568),"")</f>
        <v/>
      </c>
    </row>
    <row r="5569" spans="22:22" x14ac:dyDescent="0.2">
      <c r="V5569" s="18" t="str">
        <f>IF(U5569&lt;&gt;"",SUMIFS(Data_TABLE[Total Value Sold],Data_TABLE[EOM Date],"="&amp;EOMONTH(Dashboard!$I$7,0),Data_TABLE[Customer],"="&amp;Calc!U5569),"")</f>
        <v/>
      </c>
    </row>
    <row r="5570" spans="22:22" x14ac:dyDescent="0.2">
      <c r="V5570" s="18" t="str">
        <f>IF(U5570&lt;&gt;"",SUMIFS(Data_TABLE[Total Value Sold],Data_TABLE[EOM Date],"="&amp;EOMONTH(Dashboard!$I$7,0),Data_TABLE[Customer],"="&amp;Calc!U5570),"")</f>
        <v/>
      </c>
    </row>
    <row r="5571" spans="22:22" x14ac:dyDescent="0.2">
      <c r="V5571" s="18" t="str">
        <f>IF(U5571&lt;&gt;"",SUMIFS(Data_TABLE[Total Value Sold],Data_TABLE[EOM Date],"="&amp;EOMONTH(Dashboard!$I$7,0),Data_TABLE[Customer],"="&amp;Calc!U5571),"")</f>
        <v/>
      </c>
    </row>
    <row r="5572" spans="22:22" x14ac:dyDescent="0.2">
      <c r="V5572" s="18" t="str">
        <f>IF(U5572&lt;&gt;"",SUMIFS(Data_TABLE[Total Value Sold],Data_TABLE[EOM Date],"="&amp;EOMONTH(Dashboard!$I$7,0),Data_TABLE[Customer],"="&amp;Calc!U5572),"")</f>
        <v/>
      </c>
    </row>
    <row r="5573" spans="22:22" x14ac:dyDescent="0.2">
      <c r="V5573" s="18" t="str">
        <f>IF(U5573&lt;&gt;"",SUMIFS(Data_TABLE[Total Value Sold],Data_TABLE[EOM Date],"="&amp;EOMONTH(Dashboard!$I$7,0),Data_TABLE[Customer],"="&amp;Calc!U5573),"")</f>
        <v/>
      </c>
    </row>
    <row r="5574" spans="22:22" x14ac:dyDescent="0.2">
      <c r="V5574" s="18" t="str">
        <f>IF(U5574&lt;&gt;"",SUMIFS(Data_TABLE[Total Value Sold],Data_TABLE[EOM Date],"="&amp;EOMONTH(Dashboard!$I$7,0),Data_TABLE[Customer],"="&amp;Calc!U5574),"")</f>
        <v/>
      </c>
    </row>
    <row r="5575" spans="22:22" x14ac:dyDescent="0.2">
      <c r="V5575" s="18" t="str">
        <f>IF(U5575&lt;&gt;"",SUMIFS(Data_TABLE[Total Value Sold],Data_TABLE[EOM Date],"="&amp;EOMONTH(Dashboard!$I$7,0),Data_TABLE[Customer],"="&amp;Calc!U5575),"")</f>
        <v/>
      </c>
    </row>
    <row r="5576" spans="22:22" x14ac:dyDescent="0.2">
      <c r="V5576" s="18" t="str">
        <f>IF(U5576&lt;&gt;"",SUMIFS(Data_TABLE[Total Value Sold],Data_TABLE[EOM Date],"="&amp;EOMONTH(Dashboard!$I$7,0),Data_TABLE[Customer],"="&amp;Calc!U5576),"")</f>
        <v/>
      </c>
    </row>
    <row r="5577" spans="22:22" x14ac:dyDescent="0.2">
      <c r="V5577" s="18" t="str">
        <f>IF(U5577&lt;&gt;"",SUMIFS(Data_TABLE[Total Value Sold],Data_TABLE[EOM Date],"="&amp;EOMONTH(Dashboard!$I$7,0),Data_TABLE[Customer],"="&amp;Calc!U5577),"")</f>
        <v/>
      </c>
    </row>
    <row r="5578" spans="22:22" x14ac:dyDescent="0.2">
      <c r="V5578" s="18" t="str">
        <f>IF(U5578&lt;&gt;"",SUMIFS(Data_TABLE[Total Value Sold],Data_TABLE[EOM Date],"="&amp;EOMONTH(Dashboard!$I$7,0),Data_TABLE[Customer],"="&amp;Calc!U5578),"")</f>
        <v/>
      </c>
    </row>
    <row r="5579" spans="22:22" x14ac:dyDescent="0.2">
      <c r="V5579" s="18" t="str">
        <f>IF(U5579&lt;&gt;"",SUMIFS(Data_TABLE[Total Value Sold],Data_TABLE[EOM Date],"="&amp;EOMONTH(Dashboard!$I$7,0),Data_TABLE[Customer],"="&amp;Calc!U5579),"")</f>
        <v/>
      </c>
    </row>
    <row r="5580" spans="22:22" x14ac:dyDescent="0.2">
      <c r="V5580" s="18" t="str">
        <f>IF(U5580&lt;&gt;"",SUMIFS(Data_TABLE[Total Value Sold],Data_TABLE[EOM Date],"="&amp;EOMONTH(Dashboard!$I$7,0),Data_TABLE[Customer],"="&amp;Calc!U5580),"")</f>
        <v/>
      </c>
    </row>
    <row r="5581" spans="22:22" x14ac:dyDescent="0.2">
      <c r="V5581" s="18" t="str">
        <f>IF(U5581&lt;&gt;"",SUMIFS(Data_TABLE[Total Value Sold],Data_TABLE[EOM Date],"="&amp;EOMONTH(Dashboard!$I$7,0),Data_TABLE[Customer],"="&amp;Calc!U5581),"")</f>
        <v/>
      </c>
    </row>
    <row r="5582" spans="22:22" x14ac:dyDescent="0.2">
      <c r="V5582" s="18" t="str">
        <f>IF(U5582&lt;&gt;"",SUMIFS(Data_TABLE[Total Value Sold],Data_TABLE[EOM Date],"="&amp;EOMONTH(Dashboard!$I$7,0),Data_TABLE[Customer],"="&amp;Calc!U5582),"")</f>
        <v/>
      </c>
    </row>
    <row r="5583" spans="22:22" x14ac:dyDescent="0.2">
      <c r="V5583" s="18" t="str">
        <f>IF(U5583&lt;&gt;"",SUMIFS(Data_TABLE[Total Value Sold],Data_TABLE[EOM Date],"="&amp;EOMONTH(Dashboard!$I$7,0),Data_TABLE[Customer],"="&amp;Calc!U5583),"")</f>
        <v/>
      </c>
    </row>
    <row r="5584" spans="22:22" x14ac:dyDescent="0.2">
      <c r="V5584" s="18" t="str">
        <f>IF(U5584&lt;&gt;"",SUMIFS(Data_TABLE[Total Value Sold],Data_TABLE[EOM Date],"="&amp;EOMONTH(Dashboard!$I$7,0),Data_TABLE[Customer],"="&amp;Calc!U5584),"")</f>
        <v/>
      </c>
    </row>
    <row r="5585" spans="22:22" x14ac:dyDescent="0.2">
      <c r="V5585" s="18" t="str">
        <f>IF(U5585&lt;&gt;"",SUMIFS(Data_TABLE[Total Value Sold],Data_TABLE[EOM Date],"="&amp;EOMONTH(Dashboard!$I$7,0),Data_TABLE[Customer],"="&amp;Calc!U5585),"")</f>
        <v/>
      </c>
    </row>
    <row r="5586" spans="22:22" x14ac:dyDescent="0.2">
      <c r="V5586" s="18" t="str">
        <f>IF(U5586&lt;&gt;"",SUMIFS(Data_TABLE[Total Value Sold],Data_TABLE[EOM Date],"="&amp;EOMONTH(Dashboard!$I$7,0),Data_TABLE[Customer],"="&amp;Calc!U5586),"")</f>
        <v/>
      </c>
    </row>
    <row r="5587" spans="22:22" x14ac:dyDescent="0.2">
      <c r="V5587" s="18" t="str">
        <f>IF(U5587&lt;&gt;"",SUMIFS(Data_TABLE[Total Value Sold],Data_TABLE[EOM Date],"="&amp;EOMONTH(Dashboard!$I$7,0),Data_TABLE[Customer],"="&amp;Calc!U5587),"")</f>
        <v/>
      </c>
    </row>
    <row r="5588" spans="22:22" x14ac:dyDescent="0.2">
      <c r="V5588" s="18" t="str">
        <f>IF(U5588&lt;&gt;"",SUMIFS(Data_TABLE[Total Value Sold],Data_TABLE[EOM Date],"="&amp;EOMONTH(Dashboard!$I$7,0),Data_TABLE[Customer],"="&amp;Calc!U5588),"")</f>
        <v/>
      </c>
    </row>
    <row r="5589" spans="22:22" x14ac:dyDescent="0.2">
      <c r="V5589" s="18" t="str">
        <f>IF(U5589&lt;&gt;"",SUMIFS(Data_TABLE[Total Value Sold],Data_TABLE[EOM Date],"="&amp;EOMONTH(Dashboard!$I$7,0),Data_TABLE[Customer],"="&amp;Calc!U5589),"")</f>
        <v/>
      </c>
    </row>
    <row r="5590" spans="22:22" x14ac:dyDescent="0.2">
      <c r="V5590" s="18" t="str">
        <f>IF(U5590&lt;&gt;"",SUMIFS(Data_TABLE[Total Value Sold],Data_TABLE[EOM Date],"="&amp;EOMONTH(Dashboard!$I$7,0),Data_TABLE[Customer],"="&amp;Calc!U5590),"")</f>
        <v/>
      </c>
    </row>
    <row r="5591" spans="22:22" x14ac:dyDescent="0.2">
      <c r="V5591" s="18" t="str">
        <f>IF(U5591&lt;&gt;"",SUMIFS(Data_TABLE[Total Value Sold],Data_TABLE[EOM Date],"="&amp;EOMONTH(Dashboard!$I$7,0),Data_TABLE[Customer],"="&amp;Calc!U5591),"")</f>
        <v/>
      </c>
    </row>
    <row r="5592" spans="22:22" x14ac:dyDescent="0.2">
      <c r="V5592" s="18" t="str">
        <f>IF(U5592&lt;&gt;"",SUMIFS(Data_TABLE[Total Value Sold],Data_TABLE[EOM Date],"="&amp;EOMONTH(Dashboard!$I$7,0),Data_TABLE[Customer],"="&amp;Calc!U5592),"")</f>
        <v/>
      </c>
    </row>
    <row r="5593" spans="22:22" x14ac:dyDescent="0.2">
      <c r="V5593" s="18" t="str">
        <f>IF(U5593&lt;&gt;"",SUMIFS(Data_TABLE[Total Value Sold],Data_TABLE[EOM Date],"="&amp;EOMONTH(Dashboard!$I$7,0),Data_TABLE[Customer],"="&amp;Calc!U5593),"")</f>
        <v/>
      </c>
    </row>
    <row r="5594" spans="22:22" x14ac:dyDescent="0.2">
      <c r="V5594" s="18" t="str">
        <f>IF(U5594&lt;&gt;"",SUMIFS(Data_TABLE[Total Value Sold],Data_TABLE[EOM Date],"="&amp;EOMONTH(Dashboard!$I$7,0),Data_TABLE[Customer],"="&amp;Calc!U5594),"")</f>
        <v/>
      </c>
    </row>
    <row r="5595" spans="22:22" x14ac:dyDescent="0.2">
      <c r="V5595" s="18" t="str">
        <f>IF(U5595&lt;&gt;"",SUMIFS(Data_TABLE[Total Value Sold],Data_TABLE[EOM Date],"="&amp;EOMONTH(Dashboard!$I$7,0),Data_TABLE[Customer],"="&amp;Calc!U5595),"")</f>
        <v/>
      </c>
    </row>
    <row r="5596" spans="22:22" x14ac:dyDescent="0.2">
      <c r="V5596" s="18" t="str">
        <f>IF(U5596&lt;&gt;"",SUMIFS(Data_TABLE[Total Value Sold],Data_TABLE[EOM Date],"="&amp;EOMONTH(Dashboard!$I$7,0),Data_TABLE[Customer],"="&amp;Calc!U5596),"")</f>
        <v/>
      </c>
    </row>
    <row r="5597" spans="22:22" x14ac:dyDescent="0.2">
      <c r="V5597" s="18" t="str">
        <f>IF(U5597&lt;&gt;"",SUMIFS(Data_TABLE[Total Value Sold],Data_TABLE[EOM Date],"="&amp;EOMONTH(Dashboard!$I$7,0),Data_TABLE[Customer],"="&amp;Calc!U5597),"")</f>
        <v/>
      </c>
    </row>
    <row r="5598" spans="22:22" x14ac:dyDescent="0.2">
      <c r="V5598" s="18" t="str">
        <f>IF(U5598&lt;&gt;"",SUMIFS(Data_TABLE[Total Value Sold],Data_TABLE[EOM Date],"="&amp;EOMONTH(Dashboard!$I$7,0),Data_TABLE[Customer],"="&amp;Calc!U5598),"")</f>
        <v/>
      </c>
    </row>
    <row r="5599" spans="22:22" x14ac:dyDescent="0.2">
      <c r="V5599" s="18" t="str">
        <f>IF(U5599&lt;&gt;"",SUMIFS(Data_TABLE[Total Value Sold],Data_TABLE[EOM Date],"="&amp;EOMONTH(Dashboard!$I$7,0),Data_TABLE[Customer],"="&amp;Calc!U5599),"")</f>
        <v/>
      </c>
    </row>
    <row r="5600" spans="22:22" x14ac:dyDescent="0.2">
      <c r="V5600" s="18" t="str">
        <f>IF(U5600&lt;&gt;"",SUMIFS(Data_TABLE[Total Value Sold],Data_TABLE[EOM Date],"="&amp;EOMONTH(Dashboard!$I$7,0),Data_TABLE[Customer],"="&amp;Calc!U5600),"")</f>
        <v/>
      </c>
    </row>
    <row r="5601" spans="22:22" x14ac:dyDescent="0.2">
      <c r="V5601" s="18" t="str">
        <f>IF(U5601&lt;&gt;"",SUMIFS(Data_TABLE[Total Value Sold],Data_TABLE[EOM Date],"="&amp;EOMONTH(Dashboard!$I$7,0),Data_TABLE[Customer],"="&amp;Calc!U5601),"")</f>
        <v/>
      </c>
    </row>
    <row r="5602" spans="22:22" x14ac:dyDescent="0.2">
      <c r="V5602" s="18" t="str">
        <f>IF(U5602&lt;&gt;"",SUMIFS(Data_TABLE[Total Value Sold],Data_TABLE[EOM Date],"="&amp;EOMONTH(Dashboard!$I$7,0),Data_TABLE[Customer],"="&amp;Calc!U5602),"")</f>
        <v/>
      </c>
    </row>
    <row r="5603" spans="22:22" x14ac:dyDescent="0.2">
      <c r="V5603" s="18" t="str">
        <f>IF(U5603&lt;&gt;"",SUMIFS(Data_TABLE[Total Value Sold],Data_TABLE[EOM Date],"="&amp;EOMONTH(Dashboard!$I$7,0),Data_TABLE[Customer],"="&amp;Calc!U5603),"")</f>
        <v/>
      </c>
    </row>
    <row r="5604" spans="22:22" x14ac:dyDescent="0.2">
      <c r="V5604" s="18" t="str">
        <f>IF(U5604&lt;&gt;"",SUMIFS(Data_TABLE[Total Value Sold],Data_TABLE[EOM Date],"="&amp;EOMONTH(Dashboard!$I$7,0),Data_TABLE[Customer],"="&amp;Calc!U5604),"")</f>
        <v/>
      </c>
    </row>
    <row r="5605" spans="22:22" x14ac:dyDescent="0.2">
      <c r="V5605" s="18" t="str">
        <f>IF(U5605&lt;&gt;"",SUMIFS(Data_TABLE[Total Value Sold],Data_TABLE[EOM Date],"="&amp;EOMONTH(Dashboard!$I$7,0),Data_TABLE[Customer],"="&amp;Calc!U5605),"")</f>
        <v/>
      </c>
    </row>
    <row r="5606" spans="22:22" x14ac:dyDescent="0.2">
      <c r="V5606" s="18" t="str">
        <f>IF(U5606&lt;&gt;"",SUMIFS(Data_TABLE[Total Value Sold],Data_TABLE[EOM Date],"="&amp;EOMONTH(Dashboard!$I$7,0),Data_TABLE[Customer],"="&amp;Calc!U5606),"")</f>
        <v/>
      </c>
    </row>
    <row r="5607" spans="22:22" x14ac:dyDescent="0.2">
      <c r="V5607" s="18" t="str">
        <f>IF(U5607&lt;&gt;"",SUMIFS(Data_TABLE[Total Value Sold],Data_TABLE[EOM Date],"="&amp;EOMONTH(Dashboard!$I$7,0),Data_TABLE[Customer],"="&amp;Calc!U5607),"")</f>
        <v/>
      </c>
    </row>
    <row r="5608" spans="22:22" x14ac:dyDescent="0.2">
      <c r="V5608" s="18" t="str">
        <f>IF(U5608&lt;&gt;"",SUMIFS(Data_TABLE[Total Value Sold],Data_TABLE[EOM Date],"="&amp;EOMONTH(Dashboard!$I$7,0),Data_TABLE[Customer],"="&amp;Calc!U5608),"")</f>
        <v/>
      </c>
    </row>
    <row r="5609" spans="22:22" x14ac:dyDescent="0.2">
      <c r="V5609" s="18" t="str">
        <f>IF(U5609&lt;&gt;"",SUMIFS(Data_TABLE[Total Value Sold],Data_TABLE[EOM Date],"="&amp;EOMONTH(Dashboard!$I$7,0),Data_TABLE[Customer],"="&amp;Calc!U5609),"")</f>
        <v/>
      </c>
    </row>
    <row r="5610" spans="22:22" x14ac:dyDescent="0.2">
      <c r="V5610" s="18" t="str">
        <f>IF(U5610&lt;&gt;"",SUMIFS(Data_TABLE[Total Value Sold],Data_TABLE[EOM Date],"="&amp;EOMONTH(Dashboard!$I$7,0),Data_TABLE[Customer],"="&amp;Calc!U5610),"")</f>
        <v/>
      </c>
    </row>
    <row r="5611" spans="22:22" x14ac:dyDescent="0.2">
      <c r="V5611" s="18" t="str">
        <f>IF(U5611&lt;&gt;"",SUMIFS(Data_TABLE[Total Value Sold],Data_TABLE[EOM Date],"="&amp;EOMONTH(Dashboard!$I$7,0),Data_TABLE[Customer],"="&amp;Calc!U5611),"")</f>
        <v/>
      </c>
    </row>
    <row r="5612" spans="22:22" x14ac:dyDescent="0.2">
      <c r="V5612" s="18" t="str">
        <f>IF(U5612&lt;&gt;"",SUMIFS(Data_TABLE[Total Value Sold],Data_TABLE[EOM Date],"="&amp;EOMONTH(Dashboard!$I$7,0),Data_TABLE[Customer],"="&amp;Calc!U5612),"")</f>
        <v/>
      </c>
    </row>
    <row r="5613" spans="22:22" x14ac:dyDescent="0.2">
      <c r="V5613" s="18" t="str">
        <f>IF(U5613&lt;&gt;"",SUMIFS(Data_TABLE[Total Value Sold],Data_TABLE[EOM Date],"="&amp;EOMONTH(Dashboard!$I$7,0),Data_TABLE[Customer],"="&amp;Calc!U5613),"")</f>
        <v/>
      </c>
    </row>
    <row r="5614" spans="22:22" x14ac:dyDescent="0.2">
      <c r="V5614" s="18" t="str">
        <f>IF(U5614&lt;&gt;"",SUMIFS(Data_TABLE[Total Value Sold],Data_TABLE[EOM Date],"="&amp;EOMONTH(Dashboard!$I$7,0),Data_TABLE[Customer],"="&amp;Calc!U5614),"")</f>
        <v/>
      </c>
    </row>
    <row r="5615" spans="22:22" x14ac:dyDescent="0.2">
      <c r="V5615" s="18" t="str">
        <f>IF(U5615&lt;&gt;"",SUMIFS(Data_TABLE[Total Value Sold],Data_TABLE[EOM Date],"="&amp;EOMONTH(Dashboard!$I$7,0),Data_TABLE[Customer],"="&amp;Calc!U5615),"")</f>
        <v/>
      </c>
    </row>
    <row r="5616" spans="22:22" x14ac:dyDescent="0.2">
      <c r="V5616" s="18" t="str">
        <f>IF(U5616&lt;&gt;"",SUMIFS(Data_TABLE[Total Value Sold],Data_TABLE[EOM Date],"="&amp;EOMONTH(Dashboard!$I$7,0),Data_TABLE[Customer],"="&amp;Calc!U5616),"")</f>
        <v/>
      </c>
    </row>
    <row r="5617" spans="22:22" x14ac:dyDescent="0.2">
      <c r="V5617" s="18" t="str">
        <f>IF(U5617&lt;&gt;"",SUMIFS(Data_TABLE[Total Value Sold],Data_TABLE[EOM Date],"="&amp;EOMONTH(Dashboard!$I$7,0),Data_TABLE[Customer],"="&amp;Calc!U5617),"")</f>
        <v/>
      </c>
    </row>
    <row r="5618" spans="22:22" x14ac:dyDescent="0.2">
      <c r="V5618" s="18" t="str">
        <f>IF(U5618&lt;&gt;"",SUMIFS(Data_TABLE[Total Value Sold],Data_TABLE[EOM Date],"="&amp;EOMONTH(Dashboard!$I$7,0),Data_TABLE[Customer],"="&amp;Calc!U5618),"")</f>
        <v/>
      </c>
    </row>
    <row r="5619" spans="22:22" x14ac:dyDescent="0.2">
      <c r="V5619" s="18" t="str">
        <f>IF(U5619&lt;&gt;"",SUMIFS(Data_TABLE[Total Value Sold],Data_TABLE[EOM Date],"="&amp;EOMONTH(Dashboard!$I$7,0),Data_TABLE[Customer],"="&amp;Calc!U5619),"")</f>
        <v/>
      </c>
    </row>
    <row r="5620" spans="22:22" x14ac:dyDescent="0.2">
      <c r="V5620" s="18" t="str">
        <f>IF(U5620&lt;&gt;"",SUMIFS(Data_TABLE[Total Value Sold],Data_TABLE[EOM Date],"="&amp;EOMONTH(Dashboard!$I$7,0),Data_TABLE[Customer],"="&amp;Calc!U5620),"")</f>
        <v/>
      </c>
    </row>
    <row r="5621" spans="22:22" x14ac:dyDescent="0.2">
      <c r="V5621" s="18" t="str">
        <f>IF(U5621&lt;&gt;"",SUMIFS(Data_TABLE[Total Value Sold],Data_TABLE[EOM Date],"="&amp;EOMONTH(Dashboard!$I$7,0),Data_TABLE[Customer],"="&amp;Calc!U5621),"")</f>
        <v/>
      </c>
    </row>
    <row r="5622" spans="22:22" x14ac:dyDescent="0.2">
      <c r="V5622" s="18" t="str">
        <f>IF(U5622&lt;&gt;"",SUMIFS(Data_TABLE[Total Value Sold],Data_TABLE[EOM Date],"="&amp;EOMONTH(Dashboard!$I$7,0),Data_TABLE[Customer],"="&amp;Calc!U5622),"")</f>
        <v/>
      </c>
    </row>
    <row r="5623" spans="22:22" x14ac:dyDescent="0.2">
      <c r="V5623" s="18" t="str">
        <f>IF(U5623&lt;&gt;"",SUMIFS(Data_TABLE[Total Value Sold],Data_TABLE[EOM Date],"="&amp;EOMONTH(Dashboard!$I$7,0),Data_TABLE[Customer],"="&amp;Calc!U5623),"")</f>
        <v/>
      </c>
    </row>
    <row r="5624" spans="22:22" x14ac:dyDescent="0.2">
      <c r="V5624" s="18" t="str">
        <f>IF(U5624&lt;&gt;"",SUMIFS(Data_TABLE[Total Value Sold],Data_TABLE[EOM Date],"="&amp;EOMONTH(Dashboard!$I$7,0),Data_TABLE[Customer],"="&amp;Calc!U5624),"")</f>
        <v/>
      </c>
    </row>
    <row r="5625" spans="22:22" x14ac:dyDescent="0.2">
      <c r="V5625" s="18" t="str">
        <f>IF(U5625&lt;&gt;"",SUMIFS(Data_TABLE[Total Value Sold],Data_TABLE[EOM Date],"="&amp;EOMONTH(Dashboard!$I$7,0),Data_TABLE[Customer],"="&amp;Calc!U5625),"")</f>
        <v/>
      </c>
    </row>
    <row r="5626" spans="22:22" x14ac:dyDescent="0.2">
      <c r="V5626" s="18" t="str">
        <f>IF(U5626&lt;&gt;"",SUMIFS(Data_TABLE[Total Value Sold],Data_TABLE[EOM Date],"="&amp;EOMONTH(Dashboard!$I$7,0),Data_TABLE[Customer],"="&amp;Calc!U5626),"")</f>
        <v/>
      </c>
    </row>
    <row r="5627" spans="22:22" x14ac:dyDescent="0.2">
      <c r="V5627" s="18" t="str">
        <f>IF(U5627&lt;&gt;"",SUMIFS(Data_TABLE[Total Value Sold],Data_TABLE[EOM Date],"="&amp;EOMONTH(Dashboard!$I$7,0),Data_TABLE[Customer],"="&amp;Calc!U5627),"")</f>
        <v/>
      </c>
    </row>
    <row r="5628" spans="22:22" x14ac:dyDescent="0.2">
      <c r="V5628" s="18" t="str">
        <f>IF(U5628&lt;&gt;"",SUMIFS(Data_TABLE[Total Value Sold],Data_TABLE[EOM Date],"="&amp;EOMONTH(Dashboard!$I$7,0),Data_TABLE[Customer],"="&amp;Calc!U5628),"")</f>
        <v/>
      </c>
    </row>
    <row r="5629" spans="22:22" x14ac:dyDescent="0.2">
      <c r="V5629" s="18" t="str">
        <f>IF(U5629&lt;&gt;"",SUMIFS(Data_TABLE[Total Value Sold],Data_TABLE[EOM Date],"="&amp;EOMONTH(Dashboard!$I$7,0),Data_TABLE[Customer],"="&amp;Calc!U5629),"")</f>
        <v/>
      </c>
    </row>
    <row r="5630" spans="22:22" x14ac:dyDescent="0.2">
      <c r="V5630" s="18" t="str">
        <f>IF(U5630&lt;&gt;"",SUMIFS(Data_TABLE[Total Value Sold],Data_TABLE[EOM Date],"="&amp;EOMONTH(Dashboard!$I$7,0),Data_TABLE[Customer],"="&amp;Calc!U5630),"")</f>
        <v/>
      </c>
    </row>
    <row r="5631" spans="22:22" x14ac:dyDescent="0.2">
      <c r="V5631" s="18" t="str">
        <f>IF(U5631&lt;&gt;"",SUMIFS(Data_TABLE[Total Value Sold],Data_TABLE[EOM Date],"="&amp;EOMONTH(Dashboard!$I$7,0),Data_TABLE[Customer],"="&amp;Calc!U5631),"")</f>
        <v/>
      </c>
    </row>
    <row r="5632" spans="22:22" x14ac:dyDescent="0.2">
      <c r="V5632" s="18" t="str">
        <f>IF(U5632&lt;&gt;"",SUMIFS(Data_TABLE[Total Value Sold],Data_TABLE[EOM Date],"="&amp;EOMONTH(Dashboard!$I$7,0),Data_TABLE[Customer],"="&amp;Calc!U5632),"")</f>
        <v/>
      </c>
    </row>
    <row r="5633" spans="22:22" x14ac:dyDescent="0.2">
      <c r="V5633" s="18" t="str">
        <f>IF(U5633&lt;&gt;"",SUMIFS(Data_TABLE[Total Value Sold],Data_TABLE[EOM Date],"="&amp;EOMONTH(Dashboard!$I$7,0),Data_TABLE[Customer],"="&amp;Calc!U5633),"")</f>
        <v/>
      </c>
    </row>
    <row r="5634" spans="22:22" x14ac:dyDescent="0.2">
      <c r="V5634" s="18" t="str">
        <f>IF(U5634&lt;&gt;"",SUMIFS(Data_TABLE[Total Value Sold],Data_TABLE[EOM Date],"="&amp;EOMONTH(Dashboard!$I$7,0),Data_TABLE[Customer],"="&amp;Calc!U5634),"")</f>
        <v/>
      </c>
    </row>
    <row r="5635" spans="22:22" x14ac:dyDescent="0.2">
      <c r="V5635" s="18" t="str">
        <f>IF(U5635&lt;&gt;"",SUMIFS(Data_TABLE[Total Value Sold],Data_TABLE[EOM Date],"="&amp;EOMONTH(Dashboard!$I$7,0),Data_TABLE[Customer],"="&amp;Calc!U5635),"")</f>
        <v/>
      </c>
    </row>
    <row r="5636" spans="22:22" x14ac:dyDescent="0.2">
      <c r="V5636" s="18" t="str">
        <f>IF(U5636&lt;&gt;"",SUMIFS(Data_TABLE[Total Value Sold],Data_TABLE[EOM Date],"="&amp;EOMONTH(Dashboard!$I$7,0),Data_TABLE[Customer],"="&amp;Calc!U5636),"")</f>
        <v/>
      </c>
    </row>
    <row r="5637" spans="22:22" x14ac:dyDescent="0.2">
      <c r="V5637" s="18" t="str">
        <f>IF(U5637&lt;&gt;"",SUMIFS(Data_TABLE[Total Value Sold],Data_TABLE[EOM Date],"="&amp;EOMONTH(Dashboard!$I$7,0),Data_TABLE[Customer],"="&amp;Calc!U5637),"")</f>
        <v/>
      </c>
    </row>
    <row r="5638" spans="22:22" x14ac:dyDescent="0.2">
      <c r="V5638" s="18" t="str">
        <f>IF(U5638&lt;&gt;"",SUMIFS(Data_TABLE[Total Value Sold],Data_TABLE[EOM Date],"="&amp;EOMONTH(Dashboard!$I$7,0),Data_TABLE[Customer],"="&amp;Calc!U5638),"")</f>
        <v/>
      </c>
    </row>
    <row r="5639" spans="22:22" x14ac:dyDescent="0.2">
      <c r="V5639" s="18" t="str">
        <f>IF(U5639&lt;&gt;"",SUMIFS(Data_TABLE[Total Value Sold],Data_TABLE[EOM Date],"="&amp;EOMONTH(Dashboard!$I$7,0),Data_TABLE[Customer],"="&amp;Calc!U5639),"")</f>
        <v/>
      </c>
    </row>
    <row r="5640" spans="22:22" x14ac:dyDescent="0.2">
      <c r="V5640" s="18" t="str">
        <f>IF(U5640&lt;&gt;"",SUMIFS(Data_TABLE[Total Value Sold],Data_TABLE[EOM Date],"="&amp;EOMONTH(Dashboard!$I$7,0),Data_TABLE[Customer],"="&amp;Calc!U5640),"")</f>
        <v/>
      </c>
    </row>
    <row r="5641" spans="22:22" x14ac:dyDescent="0.2">
      <c r="V5641" s="18" t="str">
        <f>IF(U5641&lt;&gt;"",SUMIFS(Data_TABLE[Total Value Sold],Data_TABLE[EOM Date],"="&amp;EOMONTH(Dashboard!$I$7,0),Data_TABLE[Customer],"="&amp;Calc!U5641),"")</f>
        <v/>
      </c>
    </row>
    <row r="5642" spans="22:22" x14ac:dyDescent="0.2">
      <c r="V5642" s="18" t="str">
        <f>IF(U5642&lt;&gt;"",SUMIFS(Data_TABLE[Total Value Sold],Data_TABLE[EOM Date],"="&amp;EOMONTH(Dashboard!$I$7,0),Data_TABLE[Customer],"="&amp;Calc!U5642),"")</f>
        <v/>
      </c>
    </row>
    <row r="5643" spans="22:22" x14ac:dyDescent="0.2">
      <c r="V5643" s="18" t="str">
        <f>IF(U5643&lt;&gt;"",SUMIFS(Data_TABLE[Total Value Sold],Data_TABLE[EOM Date],"="&amp;EOMONTH(Dashboard!$I$7,0),Data_TABLE[Customer],"="&amp;Calc!U5643),"")</f>
        <v/>
      </c>
    </row>
    <row r="5644" spans="22:22" x14ac:dyDescent="0.2">
      <c r="V5644" s="18" t="str">
        <f>IF(U5644&lt;&gt;"",SUMIFS(Data_TABLE[Total Value Sold],Data_TABLE[EOM Date],"="&amp;EOMONTH(Dashboard!$I$7,0),Data_TABLE[Customer],"="&amp;Calc!U5644),"")</f>
        <v/>
      </c>
    </row>
    <row r="5645" spans="22:22" x14ac:dyDescent="0.2">
      <c r="V5645" s="18" t="str">
        <f>IF(U5645&lt;&gt;"",SUMIFS(Data_TABLE[Total Value Sold],Data_TABLE[EOM Date],"="&amp;EOMONTH(Dashboard!$I$7,0),Data_TABLE[Customer],"="&amp;Calc!U5645),"")</f>
        <v/>
      </c>
    </row>
    <row r="5646" spans="22:22" x14ac:dyDescent="0.2">
      <c r="V5646" s="18" t="str">
        <f>IF(U5646&lt;&gt;"",SUMIFS(Data_TABLE[Total Value Sold],Data_TABLE[EOM Date],"="&amp;EOMONTH(Dashboard!$I$7,0),Data_TABLE[Customer],"="&amp;Calc!U5646),"")</f>
        <v/>
      </c>
    </row>
    <row r="5647" spans="22:22" x14ac:dyDescent="0.2">
      <c r="V5647" s="18" t="str">
        <f>IF(U5647&lt;&gt;"",SUMIFS(Data_TABLE[Total Value Sold],Data_TABLE[EOM Date],"="&amp;EOMONTH(Dashboard!$I$7,0),Data_TABLE[Customer],"="&amp;Calc!U5647),"")</f>
        <v/>
      </c>
    </row>
    <row r="5648" spans="22:22" x14ac:dyDescent="0.2">
      <c r="V5648" s="18" t="str">
        <f>IF(U5648&lt;&gt;"",SUMIFS(Data_TABLE[Total Value Sold],Data_TABLE[EOM Date],"="&amp;EOMONTH(Dashboard!$I$7,0),Data_TABLE[Customer],"="&amp;Calc!U5648),"")</f>
        <v/>
      </c>
    </row>
    <row r="5649" spans="22:22" x14ac:dyDescent="0.2">
      <c r="V5649" s="18" t="str">
        <f>IF(U5649&lt;&gt;"",SUMIFS(Data_TABLE[Total Value Sold],Data_TABLE[EOM Date],"="&amp;EOMONTH(Dashboard!$I$7,0),Data_TABLE[Customer],"="&amp;Calc!U5649),"")</f>
        <v/>
      </c>
    </row>
    <row r="5650" spans="22:22" x14ac:dyDescent="0.2">
      <c r="V5650" s="18" t="str">
        <f>IF(U5650&lt;&gt;"",SUMIFS(Data_TABLE[Total Value Sold],Data_TABLE[EOM Date],"="&amp;EOMONTH(Dashboard!$I$7,0),Data_TABLE[Customer],"="&amp;Calc!U5650),"")</f>
        <v/>
      </c>
    </row>
    <row r="5651" spans="22:22" x14ac:dyDescent="0.2">
      <c r="V5651" s="18" t="str">
        <f>IF(U5651&lt;&gt;"",SUMIFS(Data_TABLE[Total Value Sold],Data_TABLE[EOM Date],"="&amp;EOMONTH(Dashboard!$I$7,0),Data_TABLE[Customer],"="&amp;Calc!U5651),"")</f>
        <v/>
      </c>
    </row>
    <row r="5652" spans="22:22" x14ac:dyDescent="0.2">
      <c r="V5652" s="18" t="str">
        <f>IF(U5652&lt;&gt;"",SUMIFS(Data_TABLE[Total Value Sold],Data_TABLE[EOM Date],"="&amp;EOMONTH(Dashboard!$I$7,0),Data_TABLE[Customer],"="&amp;Calc!U5652),"")</f>
        <v/>
      </c>
    </row>
    <row r="5653" spans="22:22" x14ac:dyDescent="0.2">
      <c r="V5653" s="18" t="str">
        <f>IF(U5653&lt;&gt;"",SUMIFS(Data_TABLE[Total Value Sold],Data_TABLE[EOM Date],"="&amp;EOMONTH(Dashboard!$I$7,0),Data_TABLE[Customer],"="&amp;Calc!U5653),"")</f>
        <v/>
      </c>
    </row>
    <row r="5654" spans="22:22" x14ac:dyDescent="0.2">
      <c r="V5654" s="18" t="str">
        <f>IF(U5654&lt;&gt;"",SUMIFS(Data_TABLE[Total Value Sold],Data_TABLE[EOM Date],"="&amp;EOMONTH(Dashboard!$I$7,0),Data_TABLE[Customer],"="&amp;Calc!U5654),"")</f>
        <v/>
      </c>
    </row>
    <row r="5655" spans="22:22" x14ac:dyDescent="0.2">
      <c r="V5655" s="18" t="str">
        <f>IF(U5655&lt;&gt;"",SUMIFS(Data_TABLE[Total Value Sold],Data_TABLE[EOM Date],"="&amp;EOMONTH(Dashboard!$I$7,0),Data_TABLE[Customer],"="&amp;Calc!U5655),"")</f>
        <v/>
      </c>
    </row>
    <row r="5656" spans="22:22" x14ac:dyDescent="0.2">
      <c r="V5656" s="18" t="str">
        <f>IF(U5656&lt;&gt;"",SUMIFS(Data_TABLE[Total Value Sold],Data_TABLE[EOM Date],"="&amp;EOMONTH(Dashboard!$I$7,0),Data_TABLE[Customer],"="&amp;Calc!U5656),"")</f>
        <v/>
      </c>
    </row>
    <row r="5657" spans="22:22" x14ac:dyDescent="0.2">
      <c r="V5657" s="18" t="str">
        <f>IF(U5657&lt;&gt;"",SUMIFS(Data_TABLE[Total Value Sold],Data_TABLE[EOM Date],"="&amp;EOMONTH(Dashboard!$I$7,0),Data_TABLE[Customer],"="&amp;Calc!U5657),"")</f>
        <v/>
      </c>
    </row>
    <row r="5658" spans="22:22" x14ac:dyDescent="0.2">
      <c r="V5658" s="18" t="str">
        <f>IF(U5658&lt;&gt;"",SUMIFS(Data_TABLE[Total Value Sold],Data_TABLE[EOM Date],"="&amp;EOMONTH(Dashboard!$I$7,0),Data_TABLE[Customer],"="&amp;Calc!U5658),"")</f>
        <v/>
      </c>
    </row>
    <row r="5659" spans="22:22" x14ac:dyDescent="0.2">
      <c r="V5659" s="18" t="str">
        <f>IF(U5659&lt;&gt;"",SUMIFS(Data_TABLE[Total Value Sold],Data_TABLE[EOM Date],"="&amp;EOMONTH(Dashboard!$I$7,0),Data_TABLE[Customer],"="&amp;Calc!U5659),"")</f>
        <v/>
      </c>
    </row>
    <row r="5660" spans="22:22" x14ac:dyDescent="0.2">
      <c r="V5660" s="18" t="str">
        <f>IF(U5660&lt;&gt;"",SUMIFS(Data_TABLE[Total Value Sold],Data_TABLE[EOM Date],"="&amp;EOMONTH(Dashboard!$I$7,0),Data_TABLE[Customer],"="&amp;Calc!U5660),"")</f>
        <v/>
      </c>
    </row>
    <row r="5661" spans="22:22" x14ac:dyDescent="0.2">
      <c r="V5661" s="18" t="str">
        <f>IF(U5661&lt;&gt;"",SUMIFS(Data_TABLE[Total Value Sold],Data_TABLE[EOM Date],"="&amp;EOMONTH(Dashboard!$I$7,0),Data_TABLE[Customer],"="&amp;Calc!U5661),"")</f>
        <v/>
      </c>
    </row>
    <row r="5662" spans="22:22" x14ac:dyDescent="0.2">
      <c r="V5662" s="18" t="str">
        <f>IF(U5662&lt;&gt;"",SUMIFS(Data_TABLE[Total Value Sold],Data_TABLE[EOM Date],"="&amp;EOMONTH(Dashboard!$I$7,0),Data_TABLE[Customer],"="&amp;Calc!U5662),"")</f>
        <v/>
      </c>
    </row>
    <row r="5663" spans="22:22" x14ac:dyDescent="0.2">
      <c r="V5663" s="18" t="str">
        <f>IF(U5663&lt;&gt;"",SUMIFS(Data_TABLE[Total Value Sold],Data_TABLE[EOM Date],"="&amp;EOMONTH(Dashboard!$I$7,0),Data_TABLE[Customer],"="&amp;Calc!U5663),"")</f>
        <v/>
      </c>
    </row>
    <row r="5664" spans="22:22" x14ac:dyDescent="0.2">
      <c r="V5664" s="18" t="str">
        <f>IF(U5664&lt;&gt;"",SUMIFS(Data_TABLE[Total Value Sold],Data_TABLE[EOM Date],"="&amp;EOMONTH(Dashboard!$I$7,0),Data_TABLE[Customer],"="&amp;Calc!U5664),"")</f>
        <v/>
      </c>
    </row>
    <row r="5665" spans="22:22" x14ac:dyDescent="0.2">
      <c r="V5665" s="18" t="str">
        <f>IF(U5665&lt;&gt;"",SUMIFS(Data_TABLE[Total Value Sold],Data_TABLE[EOM Date],"="&amp;EOMONTH(Dashboard!$I$7,0),Data_TABLE[Customer],"="&amp;Calc!U5665),"")</f>
        <v/>
      </c>
    </row>
    <row r="5666" spans="22:22" x14ac:dyDescent="0.2">
      <c r="V5666" s="18" t="str">
        <f>IF(U5666&lt;&gt;"",SUMIFS(Data_TABLE[Total Value Sold],Data_TABLE[EOM Date],"="&amp;EOMONTH(Dashboard!$I$7,0),Data_TABLE[Customer],"="&amp;Calc!U5666),"")</f>
        <v/>
      </c>
    </row>
    <row r="5667" spans="22:22" x14ac:dyDescent="0.2">
      <c r="V5667" s="18" t="str">
        <f>IF(U5667&lt;&gt;"",SUMIFS(Data_TABLE[Total Value Sold],Data_TABLE[EOM Date],"="&amp;EOMONTH(Dashboard!$I$7,0),Data_TABLE[Customer],"="&amp;Calc!U5667),"")</f>
        <v/>
      </c>
    </row>
    <row r="5668" spans="22:22" x14ac:dyDescent="0.2">
      <c r="V5668" s="18" t="str">
        <f>IF(U5668&lt;&gt;"",SUMIFS(Data_TABLE[Total Value Sold],Data_TABLE[EOM Date],"="&amp;EOMONTH(Dashboard!$I$7,0),Data_TABLE[Customer],"="&amp;Calc!U5668),"")</f>
        <v/>
      </c>
    </row>
    <row r="5669" spans="22:22" x14ac:dyDescent="0.2">
      <c r="V5669" s="18" t="str">
        <f>IF(U5669&lt;&gt;"",SUMIFS(Data_TABLE[Total Value Sold],Data_TABLE[EOM Date],"="&amp;EOMONTH(Dashboard!$I$7,0),Data_TABLE[Customer],"="&amp;Calc!U5669),"")</f>
        <v/>
      </c>
    </row>
    <row r="5670" spans="22:22" x14ac:dyDescent="0.2">
      <c r="V5670" s="18" t="str">
        <f>IF(U5670&lt;&gt;"",SUMIFS(Data_TABLE[Total Value Sold],Data_TABLE[EOM Date],"="&amp;EOMONTH(Dashboard!$I$7,0),Data_TABLE[Customer],"="&amp;Calc!U5670),"")</f>
        <v/>
      </c>
    </row>
    <row r="5671" spans="22:22" x14ac:dyDescent="0.2">
      <c r="V5671" s="18" t="str">
        <f>IF(U5671&lt;&gt;"",SUMIFS(Data_TABLE[Total Value Sold],Data_TABLE[EOM Date],"="&amp;EOMONTH(Dashboard!$I$7,0),Data_TABLE[Customer],"="&amp;Calc!U5671),"")</f>
        <v/>
      </c>
    </row>
    <row r="5672" spans="22:22" x14ac:dyDescent="0.2">
      <c r="V5672" s="18" t="str">
        <f>IF(U5672&lt;&gt;"",SUMIFS(Data_TABLE[Total Value Sold],Data_TABLE[EOM Date],"="&amp;EOMONTH(Dashboard!$I$7,0),Data_TABLE[Customer],"="&amp;Calc!U5672),"")</f>
        <v/>
      </c>
    </row>
    <row r="5673" spans="22:22" x14ac:dyDescent="0.2">
      <c r="V5673" s="18" t="str">
        <f>IF(U5673&lt;&gt;"",SUMIFS(Data_TABLE[Total Value Sold],Data_TABLE[EOM Date],"="&amp;EOMONTH(Dashboard!$I$7,0),Data_TABLE[Customer],"="&amp;Calc!U5673),"")</f>
        <v/>
      </c>
    </row>
    <row r="5674" spans="22:22" x14ac:dyDescent="0.2">
      <c r="V5674" s="18" t="str">
        <f>IF(U5674&lt;&gt;"",SUMIFS(Data_TABLE[Total Value Sold],Data_TABLE[EOM Date],"="&amp;EOMONTH(Dashboard!$I$7,0),Data_TABLE[Customer],"="&amp;Calc!U5674),"")</f>
        <v/>
      </c>
    </row>
    <row r="5675" spans="22:22" x14ac:dyDescent="0.2">
      <c r="V5675" s="18" t="str">
        <f>IF(U5675&lt;&gt;"",SUMIFS(Data_TABLE[Total Value Sold],Data_TABLE[EOM Date],"="&amp;EOMONTH(Dashboard!$I$7,0),Data_TABLE[Customer],"="&amp;Calc!U5675),"")</f>
        <v/>
      </c>
    </row>
    <row r="5676" spans="22:22" x14ac:dyDescent="0.2">
      <c r="V5676" s="18" t="str">
        <f>IF(U5676&lt;&gt;"",SUMIFS(Data_TABLE[Total Value Sold],Data_TABLE[EOM Date],"="&amp;EOMONTH(Dashboard!$I$7,0),Data_TABLE[Customer],"="&amp;Calc!U5676),"")</f>
        <v/>
      </c>
    </row>
    <row r="5677" spans="22:22" x14ac:dyDescent="0.2">
      <c r="V5677" s="18" t="str">
        <f>IF(U5677&lt;&gt;"",SUMIFS(Data_TABLE[Total Value Sold],Data_TABLE[EOM Date],"="&amp;EOMONTH(Dashboard!$I$7,0),Data_TABLE[Customer],"="&amp;Calc!U5677),"")</f>
        <v/>
      </c>
    </row>
    <row r="5678" spans="22:22" x14ac:dyDescent="0.2">
      <c r="V5678" s="18" t="str">
        <f>IF(U5678&lt;&gt;"",SUMIFS(Data_TABLE[Total Value Sold],Data_TABLE[EOM Date],"="&amp;EOMONTH(Dashboard!$I$7,0),Data_TABLE[Customer],"="&amp;Calc!U5678),"")</f>
        <v/>
      </c>
    </row>
    <row r="5679" spans="22:22" x14ac:dyDescent="0.2">
      <c r="V5679" s="18" t="str">
        <f>IF(U5679&lt;&gt;"",SUMIFS(Data_TABLE[Total Value Sold],Data_TABLE[EOM Date],"="&amp;EOMONTH(Dashboard!$I$7,0),Data_TABLE[Customer],"="&amp;Calc!U5679),"")</f>
        <v/>
      </c>
    </row>
    <row r="5680" spans="22:22" x14ac:dyDescent="0.2">
      <c r="V5680" s="18" t="str">
        <f>IF(U5680&lt;&gt;"",SUMIFS(Data_TABLE[Total Value Sold],Data_TABLE[EOM Date],"="&amp;EOMONTH(Dashboard!$I$7,0),Data_TABLE[Customer],"="&amp;Calc!U5680),"")</f>
        <v/>
      </c>
    </row>
    <row r="5681" spans="22:22" x14ac:dyDescent="0.2">
      <c r="V5681" s="18" t="str">
        <f>IF(U5681&lt;&gt;"",SUMIFS(Data_TABLE[Total Value Sold],Data_TABLE[EOM Date],"="&amp;EOMONTH(Dashboard!$I$7,0),Data_TABLE[Customer],"="&amp;Calc!U5681),"")</f>
        <v/>
      </c>
    </row>
    <row r="5682" spans="22:22" x14ac:dyDescent="0.2">
      <c r="V5682" s="18" t="str">
        <f>IF(U5682&lt;&gt;"",SUMIFS(Data_TABLE[Total Value Sold],Data_TABLE[EOM Date],"="&amp;EOMONTH(Dashboard!$I$7,0),Data_TABLE[Customer],"="&amp;Calc!U5682),"")</f>
        <v/>
      </c>
    </row>
    <row r="5683" spans="22:22" x14ac:dyDescent="0.2">
      <c r="V5683" s="18" t="str">
        <f>IF(U5683&lt;&gt;"",SUMIFS(Data_TABLE[Total Value Sold],Data_TABLE[EOM Date],"="&amp;EOMONTH(Dashboard!$I$7,0),Data_TABLE[Customer],"="&amp;Calc!U5683),"")</f>
        <v/>
      </c>
    </row>
    <row r="5684" spans="22:22" x14ac:dyDescent="0.2">
      <c r="V5684" s="18" t="str">
        <f>IF(U5684&lt;&gt;"",SUMIFS(Data_TABLE[Total Value Sold],Data_TABLE[EOM Date],"="&amp;EOMONTH(Dashboard!$I$7,0),Data_TABLE[Customer],"="&amp;Calc!U5684),"")</f>
        <v/>
      </c>
    </row>
    <row r="5685" spans="22:22" x14ac:dyDescent="0.2">
      <c r="V5685" s="18" t="str">
        <f>IF(U5685&lt;&gt;"",SUMIFS(Data_TABLE[Total Value Sold],Data_TABLE[EOM Date],"="&amp;EOMONTH(Dashboard!$I$7,0),Data_TABLE[Customer],"="&amp;Calc!U5685),"")</f>
        <v/>
      </c>
    </row>
    <row r="5686" spans="22:22" x14ac:dyDescent="0.2">
      <c r="V5686" s="18" t="str">
        <f>IF(U5686&lt;&gt;"",SUMIFS(Data_TABLE[Total Value Sold],Data_TABLE[EOM Date],"="&amp;EOMONTH(Dashboard!$I$7,0),Data_TABLE[Customer],"="&amp;Calc!U5686),"")</f>
        <v/>
      </c>
    </row>
    <row r="5687" spans="22:22" x14ac:dyDescent="0.2">
      <c r="V5687" s="18" t="str">
        <f>IF(U5687&lt;&gt;"",SUMIFS(Data_TABLE[Total Value Sold],Data_TABLE[EOM Date],"="&amp;EOMONTH(Dashboard!$I$7,0),Data_TABLE[Customer],"="&amp;Calc!U5687),"")</f>
        <v/>
      </c>
    </row>
    <row r="5688" spans="22:22" x14ac:dyDescent="0.2">
      <c r="V5688" s="18" t="str">
        <f>IF(U5688&lt;&gt;"",SUMIFS(Data_TABLE[Total Value Sold],Data_TABLE[EOM Date],"="&amp;EOMONTH(Dashboard!$I$7,0),Data_TABLE[Customer],"="&amp;Calc!U5688),"")</f>
        <v/>
      </c>
    </row>
    <row r="5689" spans="22:22" x14ac:dyDescent="0.2">
      <c r="V5689" s="18" t="str">
        <f>IF(U5689&lt;&gt;"",SUMIFS(Data_TABLE[Total Value Sold],Data_TABLE[EOM Date],"="&amp;EOMONTH(Dashboard!$I$7,0),Data_TABLE[Customer],"="&amp;Calc!U5689),"")</f>
        <v/>
      </c>
    </row>
    <row r="5690" spans="22:22" x14ac:dyDescent="0.2">
      <c r="V5690" s="18" t="str">
        <f>IF(U5690&lt;&gt;"",SUMIFS(Data_TABLE[Total Value Sold],Data_TABLE[EOM Date],"="&amp;EOMONTH(Dashboard!$I$7,0),Data_TABLE[Customer],"="&amp;Calc!U5690),"")</f>
        <v/>
      </c>
    </row>
    <row r="5691" spans="22:22" x14ac:dyDescent="0.2">
      <c r="V5691" s="18" t="str">
        <f>IF(U5691&lt;&gt;"",SUMIFS(Data_TABLE[Total Value Sold],Data_TABLE[EOM Date],"="&amp;EOMONTH(Dashboard!$I$7,0),Data_TABLE[Customer],"="&amp;Calc!U5691),"")</f>
        <v/>
      </c>
    </row>
    <row r="5692" spans="22:22" x14ac:dyDescent="0.2">
      <c r="V5692" s="18" t="str">
        <f>IF(U5692&lt;&gt;"",SUMIFS(Data_TABLE[Total Value Sold],Data_TABLE[EOM Date],"="&amp;EOMONTH(Dashboard!$I$7,0),Data_TABLE[Customer],"="&amp;Calc!U5692),"")</f>
        <v/>
      </c>
    </row>
    <row r="5693" spans="22:22" x14ac:dyDescent="0.2">
      <c r="V5693" s="18" t="str">
        <f>IF(U5693&lt;&gt;"",SUMIFS(Data_TABLE[Total Value Sold],Data_TABLE[EOM Date],"="&amp;EOMONTH(Dashboard!$I$7,0),Data_TABLE[Customer],"="&amp;Calc!U5693),"")</f>
        <v/>
      </c>
    </row>
    <row r="5694" spans="22:22" x14ac:dyDescent="0.2">
      <c r="V5694" s="18" t="str">
        <f>IF(U5694&lt;&gt;"",SUMIFS(Data_TABLE[Total Value Sold],Data_TABLE[EOM Date],"="&amp;EOMONTH(Dashboard!$I$7,0),Data_TABLE[Customer],"="&amp;Calc!U5694),"")</f>
        <v/>
      </c>
    </row>
    <row r="5695" spans="22:22" x14ac:dyDescent="0.2">
      <c r="V5695" s="18" t="str">
        <f>IF(U5695&lt;&gt;"",SUMIFS(Data_TABLE[Total Value Sold],Data_TABLE[EOM Date],"="&amp;EOMONTH(Dashboard!$I$7,0),Data_TABLE[Customer],"="&amp;Calc!U5695),"")</f>
        <v/>
      </c>
    </row>
    <row r="5696" spans="22:22" x14ac:dyDescent="0.2">
      <c r="V5696" s="18" t="str">
        <f>IF(U5696&lt;&gt;"",SUMIFS(Data_TABLE[Total Value Sold],Data_TABLE[EOM Date],"="&amp;EOMONTH(Dashboard!$I$7,0),Data_TABLE[Customer],"="&amp;Calc!U5696),"")</f>
        <v/>
      </c>
    </row>
    <row r="5697" spans="22:22" x14ac:dyDescent="0.2">
      <c r="V5697" s="18" t="str">
        <f>IF(U5697&lt;&gt;"",SUMIFS(Data_TABLE[Total Value Sold],Data_TABLE[EOM Date],"="&amp;EOMONTH(Dashboard!$I$7,0),Data_TABLE[Customer],"="&amp;Calc!U5697),"")</f>
        <v/>
      </c>
    </row>
    <row r="5698" spans="22:22" x14ac:dyDescent="0.2">
      <c r="V5698" s="18" t="str">
        <f>IF(U5698&lt;&gt;"",SUMIFS(Data_TABLE[Total Value Sold],Data_TABLE[EOM Date],"="&amp;EOMONTH(Dashboard!$I$7,0),Data_TABLE[Customer],"="&amp;Calc!U5698),"")</f>
        <v/>
      </c>
    </row>
    <row r="5699" spans="22:22" x14ac:dyDescent="0.2">
      <c r="V5699" s="18" t="str">
        <f>IF(U5699&lt;&gt;"",SUMIFS(Data_TABLE[Total Value Sold],Data_TABLE[EOM Date],"="&amp;EOMONTH(Dashboard!$I$7,0),Data_TABLE[Customer],"="&amp;Calc!U5699),"")</f>
        <v/>
      </c>
    </row>
    <row r="5700" spans="22:22" x14ac:dyDescent="0.2">
      <c r="V5700" s="18" t="str">
        <f>IF(U5700&lt;&gt;"",SUMIFS(Data_TABLE[Total Value Sold],Data_TABLE[EOM Date],"="&amp;EOMONTH(Dashboard!$I$7,0),Data_TABLE[Customer],"="&amp;Calc!U5700),"")</f>
        <v/>
      </c>
    </row>
    <row r="5701" spans="22:22" x14ac:dyDescent="0.2">
      <c r="V5701" s="18" t="str">
        <f>IF(U5701&lt;&gt;"",SUMIFS(Data_TABLE[Total Value Sold],Data_TABLE[EOM Date],"="&amp;EOMONTH(Dashboard!$I$7,0),Data_TABLE[Customer],"="&amp;Calc!U5701),"")</f>
        <v/>
      </c>
    </row>
    <row r="5702" spans="22:22" x14ac:dyDescent="0.2">
      <c r="V5702" s="18" t="str">
        <f>IF(U5702&lt;&gt;"",SUMIFS(Data_TABLE[Total Value Sold],Data_TABLE[EOM Date],"="&amp;EOMONTH(Dashboard!$I$7,0),Data_TABLE[Customer],"="&amp;Calc!U5702),"")</f>
        <v/>
      </c>
    </row>
    <row r="5703" spans="22:22" x14ac:dyDescent="0.2">
      <c r="V5703" s="18" t="str">
        <f>IF(U5703&lt;&gt;"",SUMIFS(Data_TABLE[Total Value Sold],Data_TABLE[EOM Date],"="&amp;EOMONTH(Dashboard!$I$7,0),Data_TABLE[Customer],"="&amp;Calc!U5703),"")</f>
        <v/>
      </c>
    </row>
    <row r="5704" spans="22:22" x14ac:dyDescent="0.2">
      <c r="V5704" s="18" t="str">
        <f>IF(U5704&lt;&gt;"",SUMIFS(Data_TABLE[Total Value Sold],Data_TABLE[EOM Date],"="&amp;EOMONTH(Dashboard!$I$7,0),Data_TABLE[Customer],"="&amp;Calc!U5704),"")</f>
        <v/>
      </c>
    </row>
    <row r="5705" spans="22:22" x14ac:dyDescent="0.2">
      <c r="V5705" s="18" t="str">
        <f>IF(U5705&lt;&gt;"",SUMIFS(Data_TABLE[Total Value Sold],Data_TABLE[EOM Date],"="&amp;EOMONTH(Dashboard!$I$7,0),Data_TABLE[Customer],"="&amp;Calc!U5705),"")</f>
        <v/>
      </c>
    </row>
    <row r="5706" spans="22:22" x14ac:dyDescent="0.2">
      <c r="V5706" s="18" t="str">
        <f>IF(U5706&lt;&gt;"",SUMIFS(Data_TABLE[Total Value Sold],Data_TABLE[EOM Date],"="&amp;EOMONTH(Dashboard!$I$7,0),Data_TABLE[Customer],"="&amp;Calc!U5706),"")</f>
        <v/>
      </c>
    </row>
    <row r="5707" spans="22:22" x14ac:dyDescent="0.2">
      <c r="V5707" s="18" t="str">
        <f>IF(U5707&lt;&gt;"",SUMIFS(Data_TABLE[Total Value Sold],Data_TABLE[EOM Date],"="&amp;EOMONTH(Dashboard!$I$7,0),Data_TABLE[Customer],"="&amp;Calc!U5707),"")</f>
        <v/>
      </c>
    </row>
    <row r="5708" spans="22:22" x14ac:dyDescent="0.2">
      <c r="V5708" s="18" t="str">
        <f>IF(U5708&lt;&gt;"",SUMIFS(Data_TABLE[Total Value Sold],Data_TABLE[EOM Date],"="&amp;EOMONTH(Dashboard!$I$7,0),Data_TABLE[Customer],"="&amp;Calc!U5708),"")</f>
        <v/>
      </c>
    </row>
    <row r="5709" spans="22:22" x14ac:dyDescent="0.2">
      <c r="V5709" s="18" t="str">
        <f>IF(U5709&lt;&gt;"",SUMIFS(Data_TABLE[Total Value Sold],Data_TABLE[EOM Date],"="&amp;EOMONTH(Dashboard!$I$7,0),Data_TABLE[Customer],"="&amp;Calc!U5709),"")</f>
        <v/>
      </c>
    </row>
    <row r="5710" spans="22:22" x14ac:dyDescent="0.2">
      <c r="V5710" s="18" t="str">
        <f>IF(U5710&lt;&gt;"",SUMIFS(Data_TABLE[Total Value Sold],Data_TABLE[EOM Date],"="&amp;EOMONTH(Dashboard!$I$7,0),Data_TABLE[Customer],"="&amp;Calc!U5710),"")</f>
        <v/>
      </c>
    </row>
    <row r="5711" spans="22:22" x14ac:dyDescent="0.2">
      <c r="V5711" s="18" t="str">
        <f>IF(U5711&lt;&gt;"",SUMIFS(Data_TABLE[Total Value Sold],Data_TABLE[EOM Date],"="&amp;EOMONTH(Dashboard!$I$7,0),Data_TABLE[Customer],"="&amp;Calc!U5711),"")</f>
        <v/>
      </c>
    </row>
    <row r="5712" spans="22:22" x14ac:dyDescent="0.2">
      <c r="V5712" s="18" t="str">
        <f>IF(U5712&lt;&gt;"",SUMIFS(Data_TABLE[Total Value Sold],Data_TABLE[EOM Date],"="&amp;EOMONTH(Dashboard!$I$7,0),Data_TABLE[Customer],"="&amp;Calc!U5712),"")</f>
        <v/>
      </c>
    </row>
    <row r="5713" spans="22:22" x14ac:dyDescent="0.2">
      <c r="V5713" s="18" t="str">
        <f>IF(U5713&lt;&gt;"",SUMIFS(Data_TABLE[Total Value Sold],Data_TABLE[EOM Date],"="&amp;EOMONTH(Dashboard!$I$7,0),Data_TABLE[Customer],"="&amp;Calc!U5713),"")</f>
        <v/>
      </c>
    </row>
    <row r="5714" spans="22:22" x14ac:dyDescent="0.2">
      <c r="V5714" s="18" t="str">
        <f>IF(U5714&lt;&gt;"",SUMIFS(Data_TABLE[Total Value Sold],Data_TABLE[EOM Date],"="&amp;EOMONTH(Dashboard!$I$7,0),Data_TABLE[Customer],"="&amp;Calc!U5714),"")</f>
        <v/>
      </c>
    </row>
    <row r="5715" spans="22:22" x14ac:dyDescent="0.2">
      <c r="V5715" s="18" t="str">
        <f>IF(U5715&lt;&gt;"",SUMIFS(Data_TABLE[Total Value Sold],Data_TABLE[EOM Date],"="&amp;EOMONTH(Dashboard!$I$7,0),Data_TABLE[Customer],"="&amp;Calc!U5715),"")</f>
        <v/>
      </c>
    </row>
    <row r="5716" spans="22:22" x14ac:dyDescent="0.2">
      <c r="V5716" s="18" t="str">
        <f>IF(U5716&lt;&gt;"",SUMIFS(Data_TABLE[Total Value Sold],Data_TABLE[EOM Date],"="&amp;EOMONTH(Dashboard!$I$7,0),Data_TABLE[Customer],"="&amp;Calc!U5716),"")</f>
        <v/>
      </c>
    </row>
    <row r="5717" spans="22:22" x14ac:dyDescent="0.2">
      <c r="V5717" s="18" t="str">
        <f>IF(U5717&lt;&gt;"",SUMIFS(Data_TABLE[Total Value Sold],Data_TABLE[EOM Date],"="&amp;EOMONTH(Dashboard!$I$7,0),Data_TABLE[Customer],"="&amp;Calc!U5717),"")</f>
        <v/>
      </c>
    </row>
    <row r="5718" spans="22:22" x14ac:dyDescent="0.2">
      <c r="V5718" s="18" t="str">
        <f>IF(U5718&lt;&gt;"",SUMIFS(Data_TABLE[Total Value Sold],Data_TABLE[EOM Date],"="&amp;EOMONTH(Dashboard!$I$7,0),Data_TABLE[Customer],"="&amp;Calc!U5718),"")</f>
        <v/>
      </c>
    </row>
    <row r="5719" spans="22:22" x14ac:dyDescent="0.2">
      <c r="V5719" s="18" t="str">
        <f>IF(U5719&lt;&gt;"",SUMIFS(Data_TABLE[Total Value Sold],Data_TABLE[EOM Date],"="&amp;EOMONTH(Dashboard!$I$7,0),Data_TABLE[Customer],"="&amp;Calc!U5719),"")</f>
        <v/>
      </c>
    </row>
    <row r="5720" spans="22:22" x14ac:dyDescent="0.2">
      <c r="V5720" s="18" t="str">
        <f>IF(U5720&lt;&gt;"",SUMIFS(Data_TABLE[Total Value Sold],Data_TABLE[EOM Date],"="&amp;EOMONTH(Dashboard!$I$7,0),Data_TABLE[Customer],"="&amp;Calc!U5720),"")</f>
        <v/>
      </c>
    </row>
    <row r="5721" spans="22:22" x14ac:dyDescent="0.2">
      <c r="V5721" s="18" t="str">
        <f>IF(U5721&lt;&gt;"",SUMIFS(Data_TABLE[Total Value Sold],Data_TABLE[EOM Date],"="&amp;EOMONTH(Dashboard!$I$7,0),Data_TABLE[Customer],"="&amp;Calc!U5721),"")</f>
        <v/>
      </c>
    </row>
    <row r="5722" spans="22:22" x14ac:dyDescent="0.2">
      <c r="V5722" s="18" t="str">
        <f>IF(U5722&lt;&gt;"",SUMIFS(Data_TABLE[Total Value Sold],Data_TABLE[EOM Date],"="&amp;EOMONTH(Dashboard!$I$7,0),Data_TABLE[Customer],"="&amp;Calc!U5722),"")</f>
        <v/>
      </c>
    </row>
    <row r="5723" spans="22:22" x14ac:dyDescent="0.2">
      <c r="V5723" s="18" t="str">
        <f>IF(U5723&lt;&gt;"",SUMIFS(Data_TABLE[Total Value Sold],Data_TABLE[EOM Date],"="&amp;EOMONTH(Dashboard!$I$7,0),Data_TABLE[Customer],"="&amp;Calc!U5723),"")</f>
        <v/>
      </c>
    </row>
    <row r="5724" spans="22:22" x14ac:dyDescent="0.2">
      <c r="V5724" s="18" t="str">
        <f>IF(U5724&lt;&gt;"",SUMIFS(Data_TABLE[Total Value Sold],Data_TABLE[EOM Date],"="&amp;EOMONTH(Dashboard!$I$7,0),Data_TABLE[Customer],"="&amp;Calc!U5724),"")</f>
        <v/>
      </c>
    </row>
    <row r="5725" spans="22:22" x14ac:dyDescent="0.2">
      <c r="V5725" s="18" t="str">
        <f>IF(U5725&lt;&gt;"",SUMIFS(Data_TABLE[Total Value Sold],Data_TABLE[EOM Date],"="&amp;EOMONTH(Dashboard!$I$7,0),Data_TABLE[Customer],"="&amp;Calc!U5725),"")</f>
        <v/>
      </c>
    </row>
    <row r="5726" spans="22:22" x14ac:dyDescent="0.2">
      <c r="V5726" s="18" t="str">
        <f>IF(U5726&lt;&gt;"",SUMIFS(Data_TABLE[Total Value Sold],Data_TABLE[EOM Date],"="&amp;EOMONTH(Dashboard!$I$7,0),Data_TABLE[Customer],"="&amp;Calc!U5726),"")</f>
        <v/>
      </c>
    </row>
    <row r="5727" spans="22:22" x14ac:dyDescent="0.2">
      <c r="V5727" s="18" t="str">
        <f>IF(U5727&lt;&gt;"",SUMIFS(Data_TABLE[Total Value Sold],Data_TABLE[EOM Date],"="&amp;EOMONTH(Dashboard!$I$7,0),Data_TABLE[Customer],"="&amp;Calc!U5727),"")</f>
        <v/>
      </c>
    </row>
    <row r="5728" spans="22:22" x14ac:dyDescent="0.2">
      <c r="V5728" s="18" t="str">
        <f>IF(U5728&lt;&gt;"",SUMIFS(Data_TABLE[Total Value Sold],Data_TABLE[EOM Date],"="&amp;EOMONTH(Dashboard!$I$7,0),Data_TABLE[Customer],"="&amp;Calc!U5728),"")</f>
        <v/>
      </c>
    </row>
    <row r="5729" spans="22:22" x14ac:dyDescent="0.2">
      <c r="V5729" s="18" t="str">
        <f>IF(U5729&lt;&gt;"",SUMIFS(Data_TABLE[Total Value Sold],Data_TABLE[EOM Date],"="&amp;EOMONTH(Dashboard!$I$7,0),Data_TABLE[Customer],"="&amp;Calc!U5729),"")</f>
        <v/>
      </c>
    </row>
    <row r="5730" spans="22:22" x14ac:dyDescent="0.2">
      <c r="V5730" s="18" t="str">
        <f>IF(U5730&lt;&gt;"",SUMIFS(Data_TABLE[Total Value Sold],Data_TABLE[EOM Date],"="&amp;EOMONTH(Dashboard!$I$7,0),Data_TABLE[Customer],"="&amp;Calc!U5730),"")</f>
        <v/>
      </c>
    </row>
    <row r="5731" spans="22:22" x14ac:dyDescent="0.2">
      <c r="V5731" s="18" t="str">
        <f>IF(U5731&lt;&gt;"",SUMIFS(Data_TABLE[Total Value Sold],Data_TABLE[EOM Date],"="&amp;EOMONTH(Dashboard!$I$7,0),Data_TABLE[Customer],"="&amp;Calc!U5731),"")</f>
        <v/>
      </c>
    </row>
    <row r="5732" spans="22:22" x14ac:dyDescent="0.2">
      <c r="V5732" s="18" t="str">
        <f>IF(U5732&lt;&gt;"",SUMIFS(Data_TABLE[Total Value Sold],Data_TABLE[EOM Date],"="&amp;EOMONTH(Dashboard!$I$7,0),Data_TABLE[Customer],"="&amp;Calc!U5732),"")</f>
        <v/>
      </c>
    </row>
    <row r="5733" spans="22:22" x14ac:dyDescent="0.2">
      <c r="V5733" s="18" t="str">
        <f>IF(U5733&lt;&gt;"",SUMIFS(Data_TABLE[Total Value Sold],Data_TABLE[EOM Date],"="&amp;EOMONTH(Dashboard!$I$7,0),Data_TABLE[Customer],"="&amp;Calc!U5733),"")</f>
        <v/>
      </c>
    </row>
    <row r="5734" spans="22:22" x14ac:dyDescent="0.2">
      <c r="V5734" s="18" t="str">
        <f>IF(U5734&lt;&gt;"",SUMIFS(Data_TABLE[Total Value Sold],Data_TABLE[EOM Date],"="&amp;EOMONTH(Dashboard!$I$7,0),Data_TABLE[Customer],"="&amp;Calc!U5734),"")</f>
        <v/>
      </c>
    </row>
    <row r="5735" spans="22:22" x14ac:dyDescent="0.2">
      <c r="V5735" s="18" t="str">
        <f>IF(U5735&lt;&gt;"",SUMIFS(Data_TABLE[Total Value Sold],Data_TABLE[EOM Date],"="&amp;EOMONTH(Dashboard!$I$7,0),Data_TABLE[Customer],"="&amp;Calc!U5735),"")</f>
        <v/>
      </c>
    </row>
    <row r="5736" spans="22:22" x14ac:dyDescent="0.2">
      <c r="V5736" s="18" t="str">
        <f>IF(U5736&lt;&gt;"",SUMIFS(Data_TABLE[Total Value Sold],Data_TABLE[EOM Date],"="&amp;EOMONTH(Dashboard!$I$7,0),Data_TABLE[Customer],"="&amp;Calc!U5736),"")</f>
        <v/>
      </c>
    </row>
    <row r="5737" spans="22:22" x14ac:dyDescent="0.2">
      <c r="V5737" s="18" t="str">
        <f>IF(U5737&lt;&gt;"",SUMIFS(Data_TABLE[Total Value Sold],Data_TABLE[EOM Date],"="&amp;EOMONTH(Dashboard!$I$7,0),Data_TABLE[Customer],"="&amp;Calc!U5737),"")</f>
        <v/>
      </c>
    </row>
    <row r="5738" spans="22:22" x14ac:dyDescent="0.2">
      <c r="V5738" s="18" t="str">
        <f>IF(U5738&lt;&gt;"",SUMIFS(Data_TABLE[Total Value Sold],Data_TABLE[EOM Date],"="&amp;EOMONTH(Dashboard!$I$7,0),Data_TABLE[Customer],"="&amp;Calc!U5738),"")</f>
        <v/>
      </c>
    </row>
    <row r="5739" spans="22:22" x14ac:dyDescent="0.2">
      <c r="V5739" s="18" t="str">
        <f>IF(U5739&lt;&gt;"",SUMIFS(Data_TABLE[Total Value Sold],Data_TABLE[EOM Date],"="&amp;EOMONTH(Dashboard!$I$7,0),Data_TABLE[Customer],"="&amp;Calc!U5739),"")</f>
        <v/>
      </c>
    </row>
    <row r="5740" spans="22:22" x14ac:dyDescent="0.2">
      <c r="V5740" s="18" t="str">
        <f>IF(U5740&lt;&gt;"",SUMIFS(Data_TABLE[Total Value Sold],Data_TABLE[EOM Date],"="&amp;EOMONTH(Dashboard!$I$7,0),Data_TABLE[Customer],"="&amp;Calc!U5740),"")</f>
        <v/>
      </c>
    </row>
    <row r="5741" spans="22:22" x14ac:dyDescent="0.2">
      <c r="V5741" s="18" t="str">
        <f>IF(U5741&lt;&gt;"",SUMIFS(Data_TABLE[Total Value Sold],Data_TABLE[EOM Date],"="&amp;EOMONTH(Dashboard!$I$7,0),Data_TABLE[Customer],"="&amp;Calc!U5741),"")</f>
        <v/>
      </c>
    </row>
    <row r="5742" spans="22:22" x14ac:dyDescent="0.2">
      <c r="V5742" s="18" t="str">
        <f>IF(U5742&lt;&gt;"",SUMIFS(Data_TABLE[Total Value Sold],Data_TABLE[EOM Date],"="&amp;EOMONTH(Dashboard!$I$7,0),Data_TABLE[Customer],"="&amp;Calc!U5742),"")</f>
        <v/>
      </c>
    </row>
    <row r="5743" spans="22:22" x14ac:dyDescent="0.2">
      <c r="V5743" s="18" t="str">
        <f>IF(U5743&lt;&gt;"",SUMIFS(Data_TABLE[Total Value Sold],Data_TABLE[EOM Date],"="&amp;EOMONTH(Dashboard!$I$7,0),Data_TABLE[Customer],"="&amp;Calc!U5743),"")</f>
        <v/>
      </c>
    </row>
    <row r="5744" spans="22:22" x14ac:dyDescent="0.2">
      <c r="V5744" s="18" t="str">
        <f>IF(U5744&lt;&gt;"",SUMIFS(Data_TABLE[Total Value Sold],Data_TABLE[EOM Date],"="&amp;EOMONTH(Dashboard!$I$7,0),Data_TABLE[Customer],"="&amp;Calc!U5744),"")</f>
        <v/>
      </c>
    </row>
    <row r="5745" spans="22:22" x14ac:dyDescent="0.2">
      <c r="V5745" s="18" t="str">
        <f>IF(U5745&lt;&gt;"",SUMIFS(Data_TABLE[Total Value Sold],Data_TABLE[EOM Date],"="&amp;EOMONTH(Dashboard!$I$7,0),Data_TABLE[Customer],"="&amp;Calc!U5745),"")</f>
        <v/>
      </c>
    </row>
    <row r="5746" spans="22:22" x14ac:dyDescent="0.2">
      <c r="V5746" s="18" t="str">
        <f>IF(U5746&lt;&gt;"",SUMIFS(Data_TABLE[Total Value Sold],Data_TABLE[EOM Date],"="&amp;EOMONTH(Dashboard!$I$7,0),Data_TABLE[Customer],"="&amp;Calc!U5746),"")</f>
        <v/>
      </c>
    </row>
    <row r="5747" spans="22:22" x14ac:dyDescent="0.2">
      <c r="V5747" s="18" t="str">
        <f>IF(U5747&lt;&gt;"",SUMIFS(Data_TABLE[Total Value Sold],Data_TABLE[EOM Date],"="&amp;EOMONTH(Dashboard!$I$7,0),Data_TABLE[Customer],"="&amp;Calc!U5747),"")</f>
        <v/>
      </c>
    </row>
    <row r="5748" spans="22:22" x14ac:dyDescent="0.2">
      <c r="V5748" s="18" t="str">
        <f>IF(U5748&lt;&gt;"",SUMIFS(Data_TABLE[Total Value Sold],Data_TABLE[EOM Date],"="&amp;EOMONTH(Dashboard!$I$7,0),Data_TABLE[Customer],"="&amp;Calc!U5748),"")</f>
        <v/>
      </c>
    </row>
    <row r="5749" spans="22:22" x14ac:dyDescent="0.2">
      <c r="V5749" s="18" t="str">
        <f>IF(U5749&lt;&gt;"",SUMIFS(Data_TABLE[Total Value Sold],Data_TABLE[EOM Date],"="&amp;EOMONTH(Dashboard!$I$7,0),Data_TABLE[Customer],"="&amp;Calc!U5749),"")</f>
        <v/>
      </c>
    </row>
    <row r="5750" spans="22:22" x14ac:dyDescent="0.2">
      <c r="V5750" s="18" t="str">
        <f>IF(U5750&lt;&gt;"",SUMIFS(Data_TABLE[Total Value Sold],Data_TABLE[EOM Date],"="&amp;EOMONTH(Dashboard!$I$7,0),Data_TABLE[Customer],"="&amp;Calc!U5750),"")</f>
        <v/>
      </c>
    </row>
    <row r="5751" spans="22:22" x14ac:dyDescent="0.2">
      <c r="V5751" s="18" t="str">
        <f>IF(U5751&lt;&gt;"",SUMIFS(Data_TABLE[Total Value Sold],Data_TABLE[EOM Date],"="&amp;EOMONTH(Dashboard!$I$7,0),Data_TABLE[Customer],"="&amp;Calc!U5751),"")</f>
        <v/>
      </c>
    </row>
    <row r="5752" spans="22:22" x14ac:dyDescent="0.2">
      <c r="V5752" s="18" t="str">
        <f>IF(U5752&lt;&gt;"",SUMIFS(Data_TABLE[Total Value Sold],Data_TABLE[EOM Date],"="&amp;EOMONTH(Dashboard!$I$7,0),Data_TABLE[Customer],"="&amp;Calc!U5752),"")</f>
        <v/>
      </c>
    </row>
    <row r="5753" spans="22:22" x14ac:dyDescent="0.2">
      <c r="V5753" s="18" t="str">
        <f>IF(U5753&lt;&gt;"",SUMIFS(Data_TABLE[Total Value Sold],Data_TABLE[EOM Date],"="&amp;EOMONTH(Dashboard!$I$7,0),Data_TABLE[Customer],"="&amp;Calc!U5753),"")</f>
        <v/>
      </c>
    </row>
    <row r="5754" spans="22:22" x14ac:dyDescent="0.2">
      <c r="V5754" s="18" t="str">
        <f>IF(U5754&lt;&gt;"",SUMIFS(Data_TABLE[Total Value Sold],Data_TABLE[EOM Date],"="&amp;EOMONTH(Dashboard!$I$7,0),Data_TABLE[Customer],"="&amp;Calc!U5754),"")</f>
        <v/>
      </c>
    </row>
    <row r="5755" spans="22:22" x14ac:dyDescent="0.2">
      <c r="V5755" s="18" t="str">
        <f>IF(U5755&lt;&gt;"",SUMIFS(Data_TABLE[Total Value Sold],Data_TABLE[EOM Date],"="&amp;EOMONTH(Dashboard!$I$7,0),Data_TABLE[Customer],"="&amp;Calc!U5755),"")</f>
        <v/>
      </c>
    </row>
    <row r="5756" spans="22:22" x14ac:dyDescent="0.2">
      <c r="V5756" s="18" t="str">
        <f>IF(U5756&lt;&gt;"",SUMIFS(Data_TABLE[Total Value Sold],Data_TABLE[EOM Date],"="&amp;EOMONTH(Dashboard!$I$7,0),Data_TABLE[Customer],"="&amp;Calc!U5756),"")</f>
        <v/>
      </c>
    </row>
    <row r="5757" spans="22:22" x14ac:dyDescent="0.2">
      <c r="V5757" s="18" t="str">
        <f>IF(U5757&lt;&gt;"",SUMIFS(Data_TABLE[Total Value Sold],Data_TABLE[EOM Date],"="&amp;EOMONTH(Dashboard!$I$7,0),Data_TABLE[Customer],"="&amp;Calc!U5757),"")</f>
        <v/>
      </c>
    </row>
    <row r="5758" spans="22:22" x14ac:dyDescent="0.2">
      <c r="V5758" s="18" t="str">
        <f>IF(U5758&lt;&gt;"",SUMIFS(Data_TABLE[Total Value Sold],Data_TABLE[EOM Date],"="&amp;EOMONTH(Dashboard!$I$7,0),Data_TABLE[Customer],"="&amp;Calc!U5758),"")</f>
        <v/>
      </c>
    </row>
    <row r="5759" spans="22:22" x14ac:dyDescent="0.2">
      <c r="V5759" s="18" t="str">
        <f>IF(U5759&lt;&gt;"",SUMIFS(Data_TABLE[Total Value Sold],Data_TABLE[EOM Date],"="&amp;EOMONTH(Dashboard!$I$7,0),Data_TABLE[Customer],"="&amp;Calc!U5759),"")</f>
        <v/>
      </c>
    </row>
    <row r="5760" spans="22:22" x14ac:dyDescent="0.2">
      <c r="V5760" s="18" t="str">
        <f>IF(U5760&lt;&gt;"",SUMIFS(Data_TABLE[Total Value Sold],Data_TABLE[EOM Date],"="&amp;EOMONTH(Dashboard!$I$7,0),Data_TABLE[Customer],"="&amp;Calc!U5760),"")</f>
        <v/>
      </c>
    </row>
    <row r="5761" spans="22:22" x14ac:dyDescent="0.2">
      <c r="V5761" s="18" t="str">
        <f>IF(U5761&lt;&gt;"",SUMIFS(Data_TABLE[Total Value Sold],Data_TABLE[EOM Date],"="&amp;EOMONTH(Dashboard!$I$7,0),Data_TABLE[Customer],"="&amp;Calc!U5761),"")</f>
        <v/>
      </c>
    </row>
    <row r="5762" spans="22:22" x14ac:dyDescent="0.2">
      <c r="V5762" s="18" t="str">
        <f>IF(U5762&lt;&gt;"",SUMIFS(Data_TABLE[Total Value Sold],Data_TABLE[EOM Date],"="&amp;EOMONTH(Dashboard!$I$7,0),Data_TABLE[Customer],"="&amp;Calc!U5762),"")</f>
        <v/>
      </c>
    </row>
    <row r="5763" spans="22:22" x14ac:dyDescent="0.2">
      <c r="V5763" s="18" t="str">
        <f>IF(U5763&lt;&gt;"",SUMIFS(Data_TABLE[Total Value Sold],Data_TABLE[EOM Date],"="&amp;EOMONTH(Dashboard!$I$7,0),Data_TABLE[Customer],"="&amp;Calc!U5763),"")</f>
        <v/>
      </c>
    </row>
    <row r="5764" spans="22:22" x14ac:dyDescent="0.2">
      <c r="V5764" s="18" t="str">
        <f>IF(U5764&lt;&gt;"",SUMIFS(Data_TABLE[Total Value Sold],Data_TABLE[EOM Date],"="&amp;EOMONTH(Dashboard!$I$7,0),Data_TABLE[Customer],"="&amp;Calc!U5764),"")</f>
        <v/>
      </c>
    </row>
    <row r="5765" spans="22:22" x14ac:dyDescent="0.2">
      <c r="V5765" s="18" t="str">
        <f>IF(U5765&lt;&gt;"",SUMIFS(Data_TABLE[Total Value Sold],Data_TABLE[EOM Date],"="&amp;EOMONTH(Dashboard!$I$7,0),Data_TABLE[Customer],"="&amp;Calc!U5765),"")</f>
        <v/>
      </c>
    </row>
    <row r="5766" spans="22:22" x14ac:dyDescent="0.2">
      <c r="V5766" s="18" t="str">
        <f>IF(U5766&lt;&gt;"",SUMIFS(Data_TABLE[Total Value Sold],Data_TABLE[EOM Date],"="&amp;EOMONTH(Dashboard!$I$7,0),Data_TABLE[Customer],"="&amp;Calc!U5766),"")</f>
        <v/>
      </c>
    </row>
    <row r="5767" spans="22:22" x14ac:dyDescent="0.2">
      <c r="V5767" s="18" t="str">
        <f>IF(U5767&lt;&gt;"",SUMIFS(Data_TABLE[Total Value Sold],Data_TABLE[EOM Date],"="&amp;EOMONTH(Dashboard!$I$7,0),Data_TABLE[Customer],"="&amp;Calc!U5767),"")</f>
        <v/>
      </c>
    </row>
    <row r="5768" spans="22:22" x14ac:dyDescent="0.2">
      <c r="V5768" s="18" t="str">
        <f>IF(U5768&lt;&gt;"",SUMIFS(Data_TABLE[Total Value Sold],Data_TABLE[EOM Date],"="&amp;EOMONTH(Dashboard!$I$7,0),Data_TABLE[Customer],"="&amp;Calc!U5768),"")</f>
        <v/>
      </c>
    </row>
    <row r="5769" spans="22:22" x14ac:dyDescent="0.2">
      <c r="V5769" s="18" t="str">
        <f>IF(U5769&lt;&gt;"",SUMIFS(Data_TABLE[Total Value Sold],Data_TABLE[EOM Date],"="&amp;EOMONTH(Dashboard!$I$7,0),Data_TABLE[Customer],"="&amp;Calc!U5769),"")</f>
        <v/>
      </c>
    </row>
    <row r="5770" spans="22:22" x14ac:dyDescent="0.2">
      <c r="V5770" s="18" t="str">
        <f>IF(U5770&lt;&gt;"",SUMIFS(Data_TABLE[Total Value Sold],Data_TABLE[EOM Date],"="&amp;EOMONTH(Dashboard!$I$7,0),Data_TABLE[Customer],"="&amp;Calc!U5770),"")</f>
        <v/>
      </c>
    </row>
    <row r="5771" spans="22:22" x14ac:dyDescent="0.2">
      <c r="V5771" s="18" t="str">
        <f>IF(U5771&lt;&gt;"",SUMIFS(Data_TABLE[Total Value Sold],Data_TABLE[EOM Date],"="&amp;EOMONTH(Dashboard!$I$7,0),Data_TABLE[Customer],"="&amp;Calc!U5771),"")</f>
        <v/>
      </c>
    </row>
    <row r="5772" spans="22:22" x14ac:dyDescent="0.2">
      <c r="V5772" s="18" t="str">
        <f>IF(U5772&lt;&gt;"",SUMIFS(Data_TABLE[Total Value Sold],Data_TABLE[EOM Date],"="&amp;EOMONTH(Dashboard!$I$7,0),Data_TABLE[Customer],"="&amp;Calc!U5772),"")</f>
        <v/>
      </c>
    </row>
    <row r="5773" spans="22:22" x14ac:dyDescent="0.2">
      <c r="V5773" s="18" t="str">
        <f>IF(U5773&lt;&gt;"",SUMIFS(Data_TABLE[Total Value Sold],Data_TABLE[EOM Date],"="&amp;EOMONTH(Dashboard!$I$7,0),Data_TABLE[Customer],"="&amp;Calc!U5773),"")</f>
        <v/>
      </c>
    </row>
    <row r="5774" spans="22:22" x14ac:dyDescent="0.2">
      <c r="V5774" s="18" t="str">
        <f>IF(U5774&lt;&gt;"",SUMIFS(Data_TABLE[Total Value Sold],Data_TABLE[EOM Date],"="&amp;EOMONTH(Dashboard!$I$7,0),Data_TABLE[Customer],"="&amp;Calc!U5774),"")</f>
        <v/>
      </c>
    </row>
    <row r="5775" spans="22:22" x14ac:dyDescent="0.2">
      <c r="V5775" s="18" t="str">
        <f>IF(U5775&lt;&gt;"",SUMIFS(Data_TABLE[Total Value Sold],Data_TABLE[EOM Date],"="&amp;EOMONTH(Dashboard!$I$7,0),Data_TABLE[Customer],"="&amp;Calc!U5775),"")</f>
        <v/>
      </c>
    </row>
    <row r="5776" spans="22:22" x14ac:dyDescent="0.2">
      <c r="V5776" s="18" t="str">
        <f>IF(U5776&lt;&gt;"",SUMIFS(Data_TABLE[Total Value Sold],Data_TABLE[EOM Date],"="&amp;EOMONTH(Dashboard!$I$7,0),Data_TABLE[Customer],"="&amp;Calc!U5776),"")</f>
        <v/>
      </c>
    </row>
    <row r="5777" spans="22:22" x14ac:dyDescent="0.2">
      <c r="V5777" s="18" t="str">
        <f>IF(U5777&lt;&gt;"",SUMIFS(Data_TABLE[Total Value Sold],Data_TABLE[EOM Date],"="&amp;EOMONTH(Dashboard!$I$7,0),Data_TABLE[Customer],"="&amp;Calc!U5777),"")</f>
        <v/>
      </c>
    </row>
    <row r="5778" spans="22:22" x14ac:dyDescent="0.2">
      <c r="V5778" s="18" t="str">
        <f>IF(U5778&lt;&gt;"",SUMIFS(Data_TABLE[Total Value Sold],Data_TABLE[EOM Date],"="&amp;EOMONTH(Dashboard!$I$7,0),Data_TABLE[Customer],"="&amp;Calc!U5778),"")</f>
        <v/>
      </c>
    </row>
    <row r="5779" spans="22:22" x14ac:dyDescent="0.2">
      <c r="V5779" s="18" t="str">
        <f>IF(U5779&lt;&gt;"",SUMIFS(Data_TABLE[Total Value Sold],Data_TABLE[EOM Date],"="&amp;EOMONTH(Dashboard!$I$7,0),Data_TABLE[Customer],"="&amp;Calc!U5779),"")</f>
        <v/>
      </c>
    </row>
    <row r="5780" spans="22:22" x14ac:dyDescent="0.2">
      <c r="V5780" s="18" t="str">
        <f>IF(U5780&lt;&gt;"",SUMIFS(Data_TABLE[Total Value Sold],Data_TABLE[EOM Date],"="&amp;EOMONTH(Dashboard!$I$7,0),Data_TABLE[Customer],"="&amp;Calc!U5780),"")</f>
        <v/>
      </c>
    </row>
    <row r="5781" spans="22:22" x14ac:dyDescent="0.2">
      <c r="V5781" s="18" t="str">
        <f>IF(U5781&lt;&gt;"",SUMIFS(Data_TABLE[Total Value Sold],Data_TABLE[EOM Date],"="&amp;EOMONTH(Dashboard!$I$7,0),Data_TABLE[Customer],"="&amp;Calc!U5781),"")</f>
        <v/>
      </c>
    </row>
    <row r="5782" spans="22:22" x14ac:dyDescent="0.2">
      <c r="V5782" s="18" t="str">
        <f>IF(U5782&lt;&gt;"",SUMIFS(Data_TABLE[Total Value Sold],Data_TABLE[EOM Date],"="&amp;EOMONTH(Dashboard!$I$7,0),Data_TABLE[Customer],"="&amp;Calc!U5782),"")</f>
        <v/>
      </c>
    </row>
    <row r="5783" spans="22:22" x14ac:dyDescent="0.2">
      <c r="V5783" s="18" t="str">
        <f>IF(U5783&lt;&gt;"",SUMIFS(Data_TABLE[Total Value Sold],Data_TABLE[EOM Date],"="&amp;EOMONTH(Dashboard!$I$7,0),Data_TABLE[Customer],"="&amp;Calc!U5783),"")</f>
        <v/>
      </c>
    </row>
    <row r="5784" spans="22:22" x14ac:dyDescent="0.2">
      <c r="V5784" s="18" t="str">
        <f>IF(U5784&lt;&gt;"",SUMIFS(Data_TABLE[Total Value Sold],Data_TABLE[EOM Date],"="&amp;EOMONTH(Dashboard!$I$7,0),Data_TABLE[Customer],"="&amp;Calc!U5784),"")</f>
        <v/>
      </c>
    </row>
    <row r="5785" spans="22:22" x14ac:dyDescent="0.2">
      <c r="V5785" s="18" t="str">
        <f>IF(U5785&lt;&gt;"",SUMIFS(Data_TABLE[Total Value Sold],Data_TABLE[EOM Date],"="&amp;EOMONTH(Dashboard!$I$7,0),Data_TABLE[Customer],"="&amp;Calc!U5785),"")</f>
        <v/>
      </c>
    </row>
    <row r="5786" spans="22:22" x14ac:dyDescent="0.2">
      <c r="V5786" s="18" t="str">
        <f>IF(U5786&lt;&gt;"",SUMIFS(Data_TABLE[Total Value Sold],Data_TABLE[EOM Date],"="&amp;EOMONTH(Dashboard!$I$7,0),Data_TABLE[Customer],"="&amp;Calc!U5786),"")</f>
        <v/>
      </c>
    </row>
    <row r="5787" spans="22:22" x14ac:dyDescent="0.2">
      <c r="V5787" s="18" t="str">
        <f>IF(U5787&lt;&gt;"",SUMIFS(Data_TABLE[Total Value Sold],Data_TABLE[EOM Date],"="&amp;EOMONTH(Dashboard!$I$7,0),Data_TABLE[Customer],"="&amp;Calc!U5787),"")</f>
        <v/>
      </c>
    </row>
    <row r="5788" spans="22:22" x14ac:dyDescent="0.2">
      <c r="V5788" s="18" t="str">
        <f>IF(U5788&lt;&gt;"",SUMIFS(Data_TABLE[Total Value Sold],Data_TABLE[EOM Date],"="&amp;EOMONTH(Dashboard!$I$7,0),Data_TABLE[Customer],"="&amp;Calc!U5788),"")</f>
        <v/>
      </c>
    </row>
    <row r="5789" spans="22:22" x14ac:dyDescent="0.2">
      <c r="V5789" s="18" t="str">
        <f>IF(U5789&lt;&gt;"",SUMIFS(Data_TABLE[Total Value Sold],Data_TABLE[EOM Date],"="&amp;EOMONTH(Dashboard!$I$7,0),Data_TABLE[Customer],"="&amp;Calc!U5789),"")</f>
        <v/>
      </c>
    </row>
    <row r="5790" spans="22:22" x14ac:dyDescent="0.2">
      <c r="V5790" s="18" t="str">
        <f>IF(U5790&lt;&gt;"",SUMIFS(Data_TABLE[Total Value Sold],Data_TABLE[EOM Date],"="&amp;EOMONTH(Dashboard!$I$7,0),Data_TABLE[Customer],"="&amp;Calc!U5790),"")</f>
        <v/>
      </c>
    </row>
    <row r="5791" spans="22:22" x14ac:dyDescent="0.2">
      <c r="V5791" s="18" t="str">
        <f>IF(U5791&lt;&gt;"",SUMIFS(Data_TABLE[Total Value Sold],Data_TABLE[EOM Date],"="&amp;EOMONTH(Dashboard!$I$7,0),Data_TABLE[Customer],"="&amp;Calc!U5791),"")</f>
        <v/>
      </c>
    </row>
    <row r="5792" spans="22:22" x14ac:dyDescent="0.2">
      <c r="V5792" s="18" t="str">
        <f>IF(U5792&lt;&gt;"",SUMIFS(Data_TABLE[Total Value Sold],Data_TABLE[EOM Date],"="&amp;EOMONTH(Dashboard!$I$7,0),Data_TABLE[Customer],"="&amp;Calc!U5792),"")</f>
        <v/>
      </c>
    </row>
    <row r="5793" spans="22:22" x14ac:dyDescent="0.2">
      <c r="V5793" s="18" t="str">
        <f>IF(U5793&lt;&gt;"",SUMIFS(Data_TABLE[Total Value Sold],Data_TABLE[EOM Date],"="&amp;EOMONTH(Dashboard!$I$7,0),Data_TABLE[Customer],"="&amp;Calc!U5793),"")</f>
        <v/>
      </c>
    </row>
    <row r="5794" spans="22:22" x14ac:dyDescent="0.2">
      <c r="V5794" s="18" t="str">
        <f>IF(U5794&lt;&gt;"",SUMIFS(Data_TABLE[Total Value Sold],Data_TABLE[EOM Date],"="&amp;EOMONTH(Dashboard!$I$7,0),Data_TABLE[Customer],"="&amp;Calc!U5794),"")</f>
        <v/>
      </c>
    </row>
    <row r="5795" spans="22:22" x14ac:dyDescent="0.2">
      <c r="V5795" s="18" t="str">
        <f>IF(U5795&lt;&gt;"",SUMIFS(Data_TABLE[Total Value Sold],Data_TABLE[EOM Date],"="&amp;EOMONTH(Dashboard!$I$7,0),Data_TABLE[Customer],"="&amp;Calc!U5795),"")</f>
        <v/>
      </c>
    </row>
    <row r="5796" spans="22:22" x14ac:dyDescent="0.2">
      <c r="V5796" s="18" t="str">
        <f>IF(U5796&lt;&gt;"",SUMIFS(Data_TABLE[Total Value Sold],Data_TABLE[EOM Date],"="&amp;EOMONTH(Dashboard!$I$7,0),Data_TABLE[Customer],"="&amp;Calc!U5796),"")</f>
        <v/>
      </c>
    </row>
    <row r="5797" spans="22:22" x14ac:dyDescent="0.2">
      <c r="V5797" s="18" t="str">
        <f>IF(U5797&lt;&gt;"",SUMIFS(Data_TABLE[Total Value Sold],Data_TABLE[EOM Date],"="&amp;EOMONTH(Dashboard!$I$7,0),Data_TABLE[Customer],"="&amp;Calc!U5797),"")</f>
        <v/>
      </c>
    </row>
    <row r="5798" spans="22:22" x14ac:dyDescent="0.2">
      <c r="V5798" s="18" t="str">
        <f>IF(U5798&lt;&gt;"",SUMIFS(Data_TABLE[Total Value Sold],Data_TABLE[EOM Date],"="&amp;EOMONTH(Dashboard!$I$7,0),Data_TABLE[Customer],"="&amp;Calc!U5798),"")</f>
        <v/>
      </c>
    </row>
    <row r="5799" spans="22:22" x14ac:dyDescent="0.2">
      <c r="V5799" s="18" t="str">
        <f>IF(U5799&lt;&gt;"",SUMIFS(Data_TABLE[Total Value Sold],Data_TABLE[EOM Date],"="&amp;EOMONTH(Dashboard!$I$7,0),Data_TABLE[Customer],"="&amp;Calc!U5799),"")</f>
        <v/>
      </c>
    </row>
    <row r="5800" spans="22:22" x14ac:dyDescent="0.2">
      <c r="V5800" s="18" t="str">
        <f>IF(U5800&lt;&gt;"",SUMIFS(Data_TABLE[Total Value Sold],Data_TABLE[EOM Date],"="&amp;EOMONTH(Dashboard!$I$7,0),Data_TABLE[Customer],"="&amp;Calc!U5800),"")</f>
        <v/>
      </c>
    </row>
    <row r="5801" spans="22:22" x14ac:dyDescent="0.2">
      <c r="V5801" s="18" t="str">
        <f>IF(U5801&lt;&gt;"",SUMIFS(Data_TABLE[Total Value Sold],Data_TABLE[EOM Date],"="&amp;EOMONTH(Dashboard!$I$7,0),Data_TABLE[Customer],"="&amp;Calc!U5801),"")</f>
        <v/>
      </c>
    </row>
    <row r="5802" spans="22:22" x14ac:dyDescent="0.2">
      <c r="V5802" s="18" t="str">
        <f>IF(U5802&lt;&gt;"",SUMIFS(Data_TABLE[Total Value Sold],Data_TABLE[EOM Date],"="&amp;EOMONTH(Dashboard!$I$7,0),Data_TABLE[Customer],"="&amp;Calc!U5802),"")</f>
        <v/>
      </c>
    </row>
    <row r="5803" spans="22:22" x14ac:dyDescent="0.2">
      <c r="V5803" s="18" t="str">
        <f>IF(U5803&lt;&gt;"",SUMIFS(Data_TABLE[Total Value Sold],Data_TABLE[EOM Date],"="&amp;EOMONTH(Dashboard!$I$7,0),Data_TABLE[Customer],"="&amp;Calc!U5803),"")</f>
        <v/>
      </c>
    </row>
    <row r="5804" spans="22:22" x14ac:dyDescent="0.2">
      <c r="V5804" s="18" t="str">
        <f>IF(U5804&lt;&gt;"",SUMIFS(Data_TABLE[Total Value Sold],Data_TABLE[EOM Date],"="&amp;EOMONTH(Dashboard!$I$7,0),Data_TABLE[Customer],"="&amp;Calc!U5804),"")</f>
        <v/>
      </c>
    </row>
    <row r="5805" spans="22:22" x14ac:dyDescent="0.2">
      <c r="V5805" s="18" t="str">
        <f>IF(U5805&lt;&gt;"",SUMIFS(Data_TABLE[Total Value Sold],Data_TABLE[EOM Date],"="&amp;EOMONTH(Dashboard!$I$7,0),Data_TABLE[Customer],"="&amp;Calc!U5805),"")</f>
        <v/>
      </c>
    </row>
    <row r="5806" spans="22:22" x14ac:dyDescent="0.2">
      <c r="V5806" s="18" t="str">
        <f>IF(U5806&lt;&gt;"",SUMIFS(Data_TABLE[Total Value Sold],Data_TABLE[EOM Date],"="&amp;EOMONTH(Dashboard!$I$7,0),Data_TABLE[Customer],"="&amp;Calc!U5806),"")</f>
        <v/>
      </c>
    </row>
    <row r="5807" spans="22:22" x14ac:dyDescent="0.2">
      <c r="V5807" s="18" t="str">
        <f>IF(U5807&lt;&gt;"",SUMIFS(Data_TABLE[Total Value Sold],Data_TABLE[EOM Date],"="&amp;EOMONTH(Dashboard!$I$7,0),Data_TABLE[Customer],"="&amp;Calc!U5807),"")</f>
        <v/>
      </c>
    </row>
    <row r="5808" spans="22:22" x14ac:dyDescent="0.2">
      <c r="V5808" s="18" t="str">
        <f>IF(U5808&lt;&gt;"",SUMIFS(Data_TABLE[Total Value Sold],Data_TABLE[EOM Date],"="&amp;EOMONTH(Dashboard!$I$7,0),Data_TABLE[Customer],"="&amp;Calc!U5808),"")</f>
        <v/>
      </c>
    </row>
    <row r="5809" spans="22:22" x14ac:dyDescent="0.2">
      <c r="V5809" s="18" t="str">
        <f>IF(U5809&lt;&gt;"",SUMIFS(Data_TABLE[Total Value Sold],Data_TABLE[EOM Date],"="&amp;EOMONTH(Dashboard!$I$7,0),Data_TABLE[Customer],"="&amp;Calc!U5809),"")</f>
        <v/>
      </c>
    </row>
    <row r="5810" spans="22:22" x14ac:dyDescent="0.2">
      <c r="V5810" s="18" t="str">
        <f>IF(U5810&lt;&gt;"",SUMIFS(Data_TABLE[Total Value Sold],Data_TABLE[EOM Date],"="&amp;EOMONTH(Dashboard!$I$7,0),Data_TABLE[Customer],"="&amp;Calc!U5810),"")</f>
        <v/>
      </c>
    </row>
    <row r="5811" spans="22:22" x14ac:dyDescent="0.2">
      <c r="V5811" s="18" t="str">
        <f>IF(U5811&lt;&gt;"",SUMIFS(Data_TABLE[Total Value Sold],Data_TABLE[EOM Date],"="&amp;EOMONTH(Dashboard!$I$7,0),Data_TABLE[Customer],"="&amp;Calc!U5811),"")</f>
        <v/>
      </c>
    </row>
    <row r="5812" spans="22:22" x14ac:dyDescent="0.2">
      <c r="V5812" s="18" t="str">
        <f>IF(U5812&lt;&gt;"",SUMIFS(Data_TABLE[Total Value Sold],Data_TABLE[EOM Date],"="&amp;EOMONTH(Dashboard!$I$7,0),Data_TABLE[Customer],"="&amp;Calc!U5812),"")</f>
        <v/>
      </c>
    </row>
    <row r="5813" spans="22:22" x14ac:dyDescent="0.2">
      <c r="V5813" s="18" t="str">
        <f>IF(U5813&lt;&gt;"",SUMIFS(Data_TABLE[Total Value Sold],Data_TABLE[EOM Date],"="&amp;EOMONTH(Dashboard!$I$7,0),Data_TABLE[Customer],"="&amp;Calc!U5813),"")</f>
        <v/>
      </c>
    </row>
    <row r="5814" spans="22:22" x14ac:dyDescent="0.2">
      <c r="V5814" s="18" t="str">
        <f>IF(U5814&lt;&gt;"",SUMIFS(Data_TABLE[Total Value Sold],Data_TABLE[EOM Date],"="&amp;EOMONTH(Dashboard!$I$7,0),Data_TABLE[Customer],"="&amp;Calc!U5814),"")</f>
        <v/>
      </c>
    </row>
    <row r="5815" spans="22:22" x14ac:dyDescent="0.2">
      <c r="V5815" s="18" t="str">
        <f>IF(U5815&lt;&gt;"",SUMIFS(Data_TABLE[Total Value Sold],Data_TABLE[EOM Date],"="&amp;EOMONTH(Dashboard!$I$7,0),Data_TABLE[Customer],"="&amp;Calc!U5815),"")</f>
        <v/>
      </c>
    </row>
    <row r="5816" spans="22:22" x14ac:dyDescent="0.2">
      <c r="V5816" s="18" t="str">
        <f>IF(U5816&lt;&gt;"",SUMIFS(Data_TABLE[Total Value Sold],Data_TABLE[EOM Date],"="&amp;EOMONTH(Dashboard!$I$7,0),Data_TABLE[Customer],"="&amp;Calc!U5816),"")</f>
        <v/>
      </c>
    </row>
    <row r="5817" spans="22:22" x14ac:dyDescent="0.2">
      <c r="V5817" s="18" t="str">
        <f>IF(U5817&lt;&gt;"",SUMIFS(Data_TABLE[Total Value Sold],Data_TABLE[EOM Date],"="&amp;EOMONTH(Dashboard!$I$7,0),Data_TABLE[Customer],"="&amp;Calc!U5817),"")</f>
        <v/>
      </c>
    </row>
    <row r="5818" spans="22:22" x14ac:dyDescent="0.2">
      <c r="V5818" s="18" t="str">
        <f>IF(U5818&lt;&gt;"",SUMIFS(Data_TABLE[Total Value Sold],Data_TABLE[EOM Date],"="&amp;EOMONTH(Dashboard!$I$7,0),Data_TABLE[Customer],"="&amp;Calc!U5818),"")</f>
        <v/>
      </c>
    </row>
    <row r="5819" spans="22:22" x14ac:dyDescent="0.2">
      <c r="V5819" s="18" t="str">
        <f>IF(U5819&lt;&gt;"",SUMIFS(Data_TABLE[Total Value Sold],Data_TABLE[EOM Date],"="&amp;EOMONTH(Dashboard!$I$7,0),Data_TABLE[Customer],"="&amp;Calc!U5819),"")</f>
        <v/>
      </c>
    </row>
    <row r="5820" spans="22:22" x14ac:dyDescent="0.2">
      <c r="V5820" s="18" t="str">
        <f>IF(U5820&lt;&gt;"",SUMIFS(Data_TABLE[Total Value Sold],Data_TABLE[EOM Date],"="&amp;EOMONTH(Dashboard!$I$7,0),Data_TABLE[Customer],"="&amp;Calc!U5820),"")</f>
        <v/>
      </c>
    </row>
    <row r="5821" spans="22:22" x14ac:dyDescent="0.2">
      <c r="V5821" s="18" t="str">
        <f>IF(U5821&lt;&gt;"",SUMIFS(Data_TABLE[Total Value Sold],Data_TABLE[EOM Date],"="&amp;EOMONTH(Dashboard!$I$7,0),Data_TABLE[Customer],"="&amp;Calc!U5821),"")</f>
        <v/>
      </c>
    </row>
    <row r="5822" spans="22:22" x14ac:dyDescent="0.2">
      <c r="V5822" s="18" t="str">
        <f>IF(U5822&lt;&gt;"",SUMIFS(Data_TABLE[Total Value Sold],Data_TABLE[EOM Date],"="&amp;EOMONTH(Dashboard!$I$7,0),Data_TABLE[Customer],"="&amp;Calc!U5822),"")</f>
        <v/>
      </c>
    </row>
    <row r="5823" spans="22:22" x14ac:dyDescent="0.2">
      <c r="V5823" s="18" t="str">
        <f>IF(U5823&lt;&gt;"",SUMIFS(Data_TABLE[Total Value Sold],Data_TABLE[EOM Date],"="&amp;EOMONTH(Dashboard!$I$7,0),Data_TABLE[Customer],"="&amp;Calc!U5823),"")</f>
        <v/>
      </c>
    </row>
    <row r="5824" spans="22:22" x14ac:dyDescent="0.2">
      <c r="V5824" s="18" t="str">
        <f>IF(U5824&lt;&gt;"",SUMIFS(Data_TABLE[Total Value Sold],Data_TABLE[EOM Date],"="&amp;EOMONTH(Dashboard!$I$7,0),Data_TABLE[Customer],"="&amp;Calc!U5824),"")</f>
        <v/>
      </c>
    </row>
    <row r="5825" spans="22:22" x14ac:dyDescent="0.2">
      <c r="V5825" s="18" t="str">
        <f>IF(U5825&lt;&gt;"",SUMIFS(Data_TABLE[Total Value Sold],Data_TABLE[EOM Date],"="&amp;EOMONTH(Dashboard!$I$7,0),Data_TABLE[Customer],"="&amp;Calc!U5825),"")</f>
        <v/>
      </c>
    </row>
    <row r="5826" spans="22:22" x14ac:dyDescent="0.2">
      <c r="V5826" s="18" t="str">
        <f>IF(U5826&lt;&gt;"",SUMIFS(Data_TABLE[Total Value Sold],Data_TABLE[EOM Date],"="&amp;EOMONTH(Dashboard!$I$7,0),Data_TABLE[Customer],"="&amp;Calc!U5826),"")</f>
        <v/>
      </c>
    </row>
    <row r="5827" spans="22:22" x14ac:dyDescent="0.2">
      <c r="V5827" s="18" t="str">
        <f>IF(U5827&lt;&gt;"",SUMIFS(Data_TABLE[Total Value Sold],Data_TABLE[EOM Date],"="&amp;EOMONTH(Dashboard!$I$7,0),Data_TABLE[Customer],"="&amp;Calc!U5827),"")</f>
        <v/>
      </c>
    </row>
    <row r="5828" spans="22:22" x14ac:dyDescent="0.2">
      <c r="V5828" s="18" t="str">
        <f>IF(U5828&lt;&gt;"",SUMIFS(Data_TABLE[Total Value Sold],Data_TABLE[EOM Date],"="&amp;EOMONTH(Dashboard!$I$7,0),Data_TABLE[Customer],"="&amp;Calc!U5828),"")</f>
        <v/>
      </c>
    </row>
    <row r="5829" spans="22:22" x14ac:dyDescent="0.2">
      <c r="V5829" s="18" t="str">
        <f>IF(U5829&lt;&gt;"",SUMIFS(Data_TABLE[Total Value Sold],Data_TABLE[EOM Date],"="&amp;EOMONTH(Dashboard!$I$7,0),Data_TABLE[Customer],"="&amp;Calc!U5829),"")</f>
        <v/>
      </c>
    </row>
    <row r="5830" spans="22:22" x14ac:dyDescent="0.2">
      <c r="V5830" s="18" t="str">
        <f>IF(U5830&lt;&gt;"",SUMIFS(Data_TABLE[Total Value Sold],Data_TABLE[EOM Date],"="&amp;EOMONTH(Dashboard!$I$7,0),Data_TABLE[Customer],"="&amp;Calc!U5830),"")</f>
        <v/>
      </c>
    </row>
    <row r="5831" spans="22:22" x14ac:dyDescent="0.2">
      <c r="V5831" s="18" t="str">
        <f>IF(U5831&lt;&gt;"",SUMIFS(Data_TABLE[Total Value Sold],Data_TABLE[EOM Date],"="&amp;EOMONTH(Dashboard!$I$7,0),Data_TABLE[Customer],"="&amp;Calc!U5831),"")</f>
        <v/>
      </c>
    </row>
    <row r="5832" spans="22:22" x14ac:dyDescent="0.2">
      <c r="V5832" s="18" t="str">
        <f>IF(U5832&lt;&gt;"",SUMIFS(Data_TABLE[Total Value Sold],Data_TABLE[EOM Date],"="&amp;EOMONTH(Dashboard!$I$7,0),Data_TABLE[Customer],"="&amp;Calc!U5832),"")</f>
        <v/>
      </c>
    </row>
    <row r="5833" spans="22:22" x14ac:dyDescent="0.2">
      <c r="V5833" s="18" t="str">
        <f>IF(U5833&lt;&gt;"",SUMIFS(Data_TABLE[Total Value Sold],Data_TABLE[EOM Date],"="&amp;EOMONTH(Dashboard!$I$7,0),Data_TABLE[Customer],"="&amp;Calc!U5833),"")</f>
        <v/>
      </c>
    </row>
    <row r="5834" spans="22:22" x14ac:dyDescent="0.2">
      <c r="V5834" s="18" t="str">
        <f>IF(U5834&lt;&gt;"",SUMIFS(Data_TABLE[Total Value Sold],Data_TABLE[EOM Date],"="&amp;EOMONTH(Dashboard!$I$7,0),Data_TABLE[Customer],"="&amp;Calc!U5834),"")</f>
        <v/>
      </c>
    </row>
    <row r="5835" spans="22:22" x14ac:dyDescent="0.2">
      <c r="V5835" s="18" t="str">
        <f>IF(U5835&lt;&gt;"",SUMIFS(Data_TABLE[Total Value Sold],Data_TABLE[EOM Date],"="&amp;EOMONTH(Dashboard!$I$7,0),Data_TABLE[Customer],"="&amp;Calc!U5835),"")</f>
        <v/>
      </c>
    </row>
    <row r="5836" spans="22:22" x14ac:dyDescent="0.2">
      <c r="V5836" s="18" t="str">
        <f>IF(U5836&lt;&gt;"",SUMIFS(Data_TABLE[Total Value Sold],Data_TABLE[EOM Date],"="&amp;EOMONTH(Dashboard!$I$7,0),Data_TABLE[Customer],"="&amp;Calc!U5836),"")</f>
        <v/>
      </c>
    </row>
    <row r="5837" spans="22:22" x14ac:dyDescent="0.2">
      <c r="V5837" s="18" t="str">
        <f>IF(U5837&lt;&gt;"",SUMIFS(Data_TABLE[Total Value Sold],Data_TABLE[EOM Date],"="&amp;EOMONTH(Dashboard!$I$7,0),Data_TABLE[Customer],"="&amp;Calc!U5837),"")</f>
        <v/>
      </c>
    </row>
    <row r="5838" spans="22:22" x14ac:dyDescent="0.2">
      <c r="V5838" s="18" t="str">
        <f>IF(U5838&lt;&gt;"",SUMIFS(Data_TABLE[Total Value Sold],Data_TABLE[EOM Date],"="&amp;EOMONTH(Dashboard!$I$7,0),Data_TABLE[Customer],"="&amp;Calc!U5838),"")</f>
        <v/>
      </c>
    </row>
    <row r="5839" spans="22:22" x14ac:dyDescent="0.2">
      <c r="V5839" s="18" t="str">
        <f>IF(U5839&lt;&gt;"",SUMIFS(Data_TABLE[Total Value Sold],Data_TABLE[EOM Date],"="&amp;EOMONTH(Dashboard!$I$7,0),Data_TABLE[Customer],"="&amp;Calc!U5839),"")</f>
        <v/>
      </c>
    </row>
    <row r="5840" spans="22:22" x14ac:dyDescent="0.2">
      <c r="V5840" s="18" t="str">
        <f>IF(U5840&lt;&gt;"",SUMIFS(Data_TABLE[Total Value Sold],Data_TABLE[EOM Date],"="&amp;EOMONTH(Dashboard!$I$7,0),Data_TABLE[Customer],"="&amp;Calc!U5840),"")</f>
        <v/>
      </c>
    </row>
    <row r="5841" spans="22:22" x14ac:dyDescent="0.2">
      <c r="V5841" s="18" t="str">
        <f>IF(U5841&lt;&gt;"",SUMIFS(Data_TABLE[Total Value Sold],Data_TABLE[EOM Date],"="&amp;EOMONTH(Dashboard!$I$7,0),Data_TABLE[Customer],"="&amp;Calc!U5841),"")</f>
        <v/>
      </c>
    </row>
    <row r="5842" spans="22:22" x14ac:dyDescent="0.2">
      <c r="V5842" s="18" t="str">
        <f>IF(U5842&lt;&gt;"",SUMIFS(Data_TABLE[Total Value Sold],Data_TABLE[EOM Date],"="&amp;EOMONTH(Dashboard!$I$7,0),Data_TABLE[Customer],"="&amp;Calc!U5842),"")</f>
        <v/>
      </c>
    </row>
    <row r="5843" spans="22:22" x14ac:dyDescent="0.2">
      <c r="V5843" s="18" t="str">
        <f>IF(U5843&lt;&gt;"",SUMIFS(Data_TABLE[Total Value Sold],Data_TABLE[EOM Date],"="&amp;EOMONTH(Dashboard!$I$7,0),Data_TABLE[Customer],"="&amp;Calc!U5843),"")</f>
        <v/>
      </c>
    </row>
    <row r="5844" spans="22:22" x14ac:dyDescent="0.2">
      <c r="V5844" s="18" t="str">
        <f>IF(U5844&lt;&gt;"",SUMIFS(Data_TABLE[Total Value Sold],Data_TABLE[EOM Date],"="&amp;EOMONTH(Dashboard!$I$7,0),Data_TABLE[Customer],"="&amp;Calc!U5844),"")</f>
        <v/>
      </c>
    </row>
    <row r="5845" spans="22:22" x14ac:dyDescent="0.2">
      <c r="V5845" s="18" t="str">
        <f>IF(U5845&lt;&gt;"",SUMIFS(Data_TABLE[Total Value Sold],Data_TABLE[EOM Date],"="&amp;EOMONTH(Dashboard!$I$7,0),Data_TABLE[Customer],"="&amp;Calc!U5845),"")</f>
        <v/>
      </c>
    </row>
    <row r="5846" spans="22:22" x14ac:dyDescent="0.2">
      <c r="V5846" s="18" t="str">
        <f>IF(U5846&lt;&gt;"",SUMIFS(Data_TABLE[Total Value Sold],Data_TABLE[EOM Date],"="&amp;EOMONTH(Dashboard!$I$7,0),Data_TABLE[Customer],"="&amp;Calc!U5846),"")</f>
        <v/>
      </c>
    </row>
    <row r="5847" spans="22:22" x14ac:dyDescent="0.2">
      <c r="V5847" s="18" t="str">
        <f>IF(U5847&lt;&gt;"",SUMIFS(Data_TABLE[Total Value Sold],Data_TABLE[EOM Date],"="&amp;EOMONTH(Dashboard!$I$7,0),Data_TABLE[Customer],"="&amp;Calc!U5847),"")</f>
        <v/>
      </c>
    </row>
    <row r="5848" spans="22:22" x14ac:dyDescent="0.2">
      <c r="V5848" s="18" t="str">
        <f>IF(U5848&lt;&gt;"",SUMIFS(Data_TABLE[Total Value Sold],Data_TABLE[EOM Date],"="&amp;EOMONTH(Dashboard!$I$7,0),Data_TABLE[Customer],"="&amp;Calc!U5848),"")</f>
        <v/>
      </c>
    </row>
    <row r="5849" spans="22:22" x14ac:dyDescent="0.2">
      <c r="V5849" s="18" t="str">
        <f>IF(U5849&lt;&gt;"",SUMIFS(Data_TABLE[Total Value Sold],Data_TABLE[EOM Date],"="&amp;EOMONTH(Dashboard!$I$7,0),Data_TABLE[Customer],"="&amp;Calc!U5849),"")</f>
        <v/>
      </c>
    </row>
    <row r="5850" spans="22:22" x14ac:dyDescent="0.2">
      <c r="V5850" s="18" t="str">
        <f>IF(U5850&lt;&gt;"",SUMIFS(Data_TABLE[Total Value Sold],Data_TABLE[EOM Date],"="&amp;EOMONTH(Dashboard!$I$7,0),Data_TABLE[Customer],"="&amp;Calc!U5850),"")</f>
        <v/>
      </c>
    </row>
    <row r="5851" spans="22:22" x14ac:dyDescent="0.2">
      <c r="V5851" s="18" t="str">
        <f>IF(U5851&lt;&gt;"",SUMIFS(Data_TABLE[Total Value Sold],Data_TABLE[EOM Date],"="&amp;EOMONTH(Dashboard!$I$7,0),Data_TABLE[Customer],"="&amp;Calc!U5851),"")</f>
        <v/>
      </c>
    </row>
    <row r="5852" spans="22:22" x14ac:dyDescent="0.2">
      <c r="V5852" s="18" t="str">
        <f>IF(U5852&lt;&gt;"",SUMIFS(Data_TABLE[Total Value Sold],Data_TABLE[EOM Date],"="&amp;EOMONTH(Dashboard!$I$7,0),Data_TABLE[Customer],"="&amp;Calc!U5852),"")</f>
        <v/>
      </c>
    </row>
    <row r="5853" spans="22:22" x14ac:dyDescent="0.2">
      <c r="V5853" s="18" t="str">
        <f>IF(U5853&lt;&gt;"",SUMIFS(Data_TABLE[Total Value Sold],Data_TABLE[EOM Date],"="&amp;EOMONTH(Dashboard!$I$7,0),Data_TABLE[Customer],"="&amp;Calc!U5853),"")</f>
        <v/>
      </c>
    </row>
    <row r="5854" spans="22:22" x14ac:dyDescent="0.2">
      <c r="V5854" s="18" t="str">
        <f>IF(U5854&lt;&gt;"",SUMIFS(Data_TABLE[Total Value Sold],Data_TABLE[EOM Date],"="&amp;EOMONTH(Dashboard!$I$7,0),Data_TABLE[Customer],"="&amp;Calc!U5854),"")</f>
        <v/>
      </c>
    </row>
    <row r="5855" spans="22:22" x14ac:dyDescent="0.2">
      <c r="V5855" s="18" t="str">
        <f>IF(U5855&lt;&gt;"",SUMIFS(Data_TABLE[Total Value Sold],Data_TABLE[EOM Date],"="&amp;EOMONTH(Dashboard!$I$7,0),Data_TABLE[Customer],"="&amp;Calc!U5855),"")</f>
        <v/>
      </c>
    </row>
    <row r="5856" spans="22:22" x14ac:dyDescent="0.2">
      <c r="V5856" s="18" t="str">
        <f>IF(U5856&lt;&gt;"",SUMIFS(Data_TABLE[Total Value Sold],Data_TABLE[EOM Date],"="&amp;EOMONTH(Dashboard!$I$7,0),Data_TABLE[Customer],"="&amp;Calc!U5856),"")</f>
        <v/>
      </c>
    </row>
    <row r="5857" spans="22:22" x14ac:dyDescent="0.2">
      <c r="V5857" s="18" t="str">
        <f>IF(U5857&lt;&gt;"",SUMIFS(Data_TABLE[Total Value Sold],Data_TABLE[EOM Date],"="&amp;EOMONTH(Dashboard!$I$7,0),Data_TABLE[Customer],"="&amp;Calc!U5857),"")</f>
        <v/>
      </c>
    </row>
    <row r="5858" spans="22:22" x14ac:dyDescent="0.2">
      <c r="V5858" s="18" t="str">
        <f>IF(U5858&lt;&gt;"",SUMIFS(Data_TABLE[Total Value Sold],Data_TABLE[EOM Date],"="&amp;EOMONTH(Dashboard!$I$7,0),Data_TABLE[Customer],"="&amp;Calc!U5858),"")</f>
        <v/>
      </c>
    </row>
    <row r="5859" spans="22:22" x14ac:dyDescent="0.2">
      <c r="V5859" s="18" t="str">
        <f>IF(U5859&lt;&gt;"",SUMIFS(Data_TABLE[Total Value Sold],Data_TABLE[EOM Date],"="&amp;EOMONTH(Dashboard!$I$7,0),Data_TABLE[Customer],"="&amp;Calc!U5859),"")</f>
        <v/>
      </c>
    </row>
    <row r="5860" spans="22:22" x14ac:dyDescent="0.2">
      <c r="V5860" s="18" t="str">
        <f>IF(U5860&lt;&gt;"",SUMIFS(Data_TABLE[Total Value Sold],Data_TABLE[EOM Date],"="&amp;EOMONTH(Dashboard!$I$7,0),Data_TABLE[Customer],"="&amp;Calc!U5860),"")</f>
        <v/>
      </c>
    </row>
    <row r="5861" spans="22:22" x14ac:dyDescent="0.2">
      <c r="V5861" s="18" t="str">
        <f>IF(U5861&lt;&gt;"",SUMIFS(Data_TABLE[Total Value Sold],Data_TABLE[EOM Date],"="&amp;EOMONTH(Dashboard!$I$7,0),Data_TABLE[Customer],"="&amp;Calc!U5861),"")</f>
        <v/>
      </c>
    </row>
    <row r="5862" spans="22:22" x14ac:dyDescent="0.2">
      <c r="V5862" s="18" t="str">
        <f>IF(U5862&lt;&gt;"",SUMIFS(Data_TABLE[Total Value Sold],Data_TABLE[EOM Date],"="&amp;EOMONTH(Dashboard!$I$7,0),Data_TABLE[Customer],"="&amp;Calc!U5862),"")</f>
        <v/>
      </c>
    </row>
    <row r="5863" spans="22:22" x14ac:dyDescent="0.2">
      <c r="V5863" s="18" t="str">
        <f>IF(U5863&lt;&gt;"",SUMIFS(Data_TABLE[Total Value Sold],Data_TABLE[EOM Date],"="&amp;EOMONTH(Dashboard!$I$7,0),Data_TABLE[Customer],"="&amp;Calc!U5863),"")</f>
        <v/>
      </c>
    </row>
    <row r="5864" spans="22:22" x14ac:dyDescent="0.2">
      <c r="V5864" s="18" t="str">
        <f>IF(U5864&lt;&gt;"",SUMIFS(Data_TABLE[Total Value Sold],Data_TABLE[EOM Date],"="&amp;EOMONTH(Dashboard!$I$7,0),Data_TABLE[Customer],"="&amp;Calc!U5864),"")</f>
        <v/>
      </c>
    </row>
    <row r="5865" spans="22:22" x14ac:dyDescent="0.2">
      <c r="V5865" s="18" t="str">
        <f>IF(U5865&lt;&gt;"",SUMIFS(Data_TABLE[Total Value Sold],Data_TABLE[EOM Date],"="&amp;EOMONTH(Dashboard!$I$7,0),Data_TABLE[Customer],"="&amp;Calc!U5865),"")</f>
        <v/>
      </c>
    </row>
    <row r="5866" spans="22:22" x14ac:dyDescent="0.2">
      <c r="V5866" s="18" t="str">
        <f>IF(U5866&lt;&gt;"",SUMIFS(Data_TABLE[Total Value Sold],Data_TABLE[EOM Date],"="&amp;EOMONTH(Dashboard!$I$7,0),Data_TABLE[Customer],"="&amp;Calc!U5866),"")</f>
        <v/>
      </c>
    </row>
    <row r="5867" spans="22:22" x14ac:dyDescent="0.2">
      <c r="V5867" s="18" t="str">
        <f>IF(U5867&lt;&gt;"",SUMIFS(Data_TABLE[Total Value Sold],Data_TABLE[EOM Date],"="&amp;EOMONTH(Dashboard!$I$7,0),Data_TABLE[Customer],"="&amp;Calc!U5867),"")</f>
        <v/>
      </c>
    </row>
    <row r="5868" spans="22:22" x14ac:dyDescent="0.2">
      <c r="V5868" s="18" t="str">
        <f>IF(U5868&lt;&gt;"",SUMIFS(Data_TABLE[Total Value Sold],Data_TABLE[EOM Date],"="&amp;EOMONTH(Dashboard!$I$7,0),Data_TABLE[Customer],"="&amp;Calc!U5868),"")</f>
        <v/>
      </c>
    </row>
    <row r="5869" spans="22:22" x14ac:dyDescent="0.2">
      <c r="V5869" s="18" t="str">
        <f>IF(U5869&lt;&gt;"",SUMIFS(Data_TABLE[Total Value Sold],Data_TABLE[EOM Date],"="&amp;EOMONTH(Dashboard!$I$7,0),Data_TABLE[Customer],"="&amp;Calc!U5869),"")</f>
        <v/>
      </c>
    </row>
    <row r="5870" spans="22:22" x14ac:dyDescent="0.2">
      <c r="V5870" s="18" t="str">
        <f>IF(U5870&lt;&gt;"",SUMIFS(Data_TABLE[Total Value Sold],Data_TABLE[EOM Date],"="&amp;EOMONTH(Dashboard!$I$7,0),Data_TABLE[Customer],"="&amp;Calc!U5870),"")</f>
        <v/>
      </c>
    </row>
    <row r="5871" spans="22:22" x14ac:dyDescent="0.2">
      <c r="V5871" s="18" t="str">
        <f>IF(U5871&lt;&gt;"",SUMIFS(Data_TABLE[Total Value Sold],Data_TABLE[EOM Date],"="&amp;EOMONTH(Dashboard!$I$7,0),Data_TABLE[Customer],"="&amp;Calc!U5871),"")</f>
        <v/>
      </c>
    </row>
    <row r="5872" spans="22:22" x14ac:dyDescent="0.2">
      <c r="V5872" s="18" t="str">
        <f>IF(U5872&lt;&gt;"",SUMIFS(Data_TABLE[Total Value Sold],Data_TABLE[EOM Date],"="&amp;EOMONTH(Dashboard!$I$7,0),Data_TABLE[Customer],"="&amp;Calc!U5872),"")</f>
        <v/>
      </c>
    </row>
    <row r="5873" spans="22:22" x14ac:dyDescent="0.2">
      <c r="V5873" s="18" t="str">
        <f>IF(U5873&lt;&gt;"",SUMIFS(Data_TABLE[Total Value Sold],Data_TABLE[EOM Date],"="&amp;EOMONTH(Dashboard!$I$7,0),Data_TABLE[Customer],"="&amp;Calc!U5873),"")</f>
        <v/>
      </c>
    </row>
    <row r="5874" spans="22:22" x14ac:dyDescent="0.2">
      <c r="V5874" s="18" t="str">
        <f>IF(U5874&lt;&gt;"",SUMIFS(Data_TABLE[Total Value Sold],Data_TABLE[EOM Date],"="&amp;EOMONTH(Dashboard!$I$7,0),Data_TABLE[Customer],"="&amp;Calc!U5874),"")</f>
        <v/>
      </c>
    </row>
    <row r="5875" spans="22:22" x14ac:dyDescent="0.2">
      <c r="V5875" s="18" t="str">
        <f>IF(U5875&lt;&gt;"",SUMIFS(Data_TABLE[Total Value Sold],Data_TABLE[EOM Date],"="&amp;EOMONTH(Dashboard!$I$7,0),Data_TABLE[Customer],"="&amp;Calc!U5875),"")</f>
        <v/>
      </c>
    </row>
    <row r="5876" spans="22:22" x14ac:dyDescent="0.2">
      <c r="V5876" s="18" t="str">
        <f>IF(U5876&lt;&gt;"",SUMIFS(Data_TABLE[Total Value Sold],Data_TABLE[EOM Date],"="&amp;EOMONTH(Dashboard!$I$7,0),Data_TABLE[Customer],"="&amp;Calc!U5876),"")</f>
        <v/>
      </c>
    </row>
    <row r="5877" spans="22:22" x14ac:dyDescent="0.2">
      <c r="V5877" s="18" t="str">
        <f>IF(U5877&lt;&gt;"",SUMIFS(Data_TABLE[Total Value Sold],Data_TABLE[EOM Date],"="&amp;EOMONTH(Dashboard!$I$7,0),Data_TABLE[Customer],"="&amp;Calc!U5877),"")</f>
        <v/>
      </c>
    </row>
    <row r="5878" spans="22:22" x14ac:dyDescent="0.2">
      <c r="V5878" s="18" t="str">
        <f>IF(U5878&lt;&gt;"",SUMIFS(Data_TABLE[Total Value Sold],Data_TABLE[EOM Date],"="&amp;EOMONTH(Dashboard!$I$7,0),Data_TABLE[Customer],"="&amp;Calc!U5878),"")</f>
        <v/>
      </c>
    </row>
    <row r="5879" spans="22:22" x14ac:dyDescent="0.2">
      <c r="V5879" s="18" t="str">
        <f>IF(U5879&lt;&gt;"",SUMIFS(Data_TABLE[Total Value Sold],Data_TABLE[EOM Date],"="&amp;EOMONTH(Dashboard!$I$7,0),Data_TABLE[Customer],"="&amp;Calc!U5879),"")</f>
        <v/>
      </c>
    </row>
    <row r="5880" spans="22:22" x14ac:dyDescent="0.2">
      <c r="V5880" s="18" t="str">
        <f>IF(U5880&lt;&gt;"",SUMIFS(Data_TABLE[Total Value Sold],Data_TABLE[EOM Date],"="&amp;EOMONTH(Dashboard!$I$7,0),Data_TABLE[Customer],"="&amp;Calc!U5880),"")</f>
        <v/>
      </c>
    </row>
    <row r="5881" spans="22:22" x14ac:dyDescent="0.2">
      <c r="V5881" s="18" t="str">
        <f>IF(U5881&lt;&gt;"",SUMIFS(Data_TABLE[Total Value Sold],Data_TABLE[EOM Date],"="&amp;EOMONTH(Dashboard!$I$7,0),Data_TABLE[Customer],"="&amp;Calc!U5881),"")</f>
        <v/>
      </c>
    </row>
    <row r="5882" spans="22:22" x14ac:dyDescent="0.2">
      <c r="V5882" s="18" t="str">
        <f>IF(U5882&lt;&gt;"",SUMIFS(Data_TABLE[Total Value Sold],Data_TABLE[EOM Date],"="&amp;EOMONTH(Dashboard!$I$7,0),Data_TABLE[Customer],"="&amp;Calc!U5882),"")</f>
        <v/>
      </c>
    </row>
    <row r="5883" spans="22:22" x14ac:dyDescent="0.2">
      <c r="V5883" s="18" t="str">
        <f>IF(U5883&lt;&gt;"",SUMIFS(Data_TABLE[Total Value Sold],Data_TABLE[EOM Date],"="&amp;EOMONTH(Dashboard!$I$7,0),Data_TABLE[Customer],"="&amp;Calc!U5883),"")</f>
        <v/>
      </c>
    </row>
    <row r="5884" spans="22:22" x14ac:dyDescent="0.2">
      <c r="V5884" s="18" t="str">
        <f>IF(U5884&lt;&gt;"",SUMIFS(Data_TABLE[Total Value Sold],Data_TABLE[EOM Date],"="&amp;EOMONTH(Dashboard!$I$7,0),Data_TABLE[Customer],"="&amp;Calc!U5884),"")</f>
        <v/>
      </c>
    </row>
    <row r="5885" spans="22:22" x14ac:dyDescent="0.2">
      <c r="V5885" s="18" t="str">
        <f>IF(U5885&lt;&gt;"",SUMIFS(Data_TABLE[Total Value Sold],Data_TABLE[EOM Date],"="&amp;EOMONTH(Dashboard!$I$7,0),Data_TABLE[Customer],"="&amp;Calc!U5885),"")</f>
        <v/>
      </c>
    </row>
    <row r="5886" spans="22:22" x14ac:dyDescent="0.2">
      <c r="V5886" s="18" t="str">
        <f>IF(U5886&lt;&gt;"",SUMIFS(Data_TABLE[Total Value Sold],Data_TABLE[EOM Date],"="&amp;EOMONTH(Dashboard!$I$7,0),Data_TABLE[Customer],"="&amp;Calc!U5886),"")</f>
        <v/>
      </c>
    </row>
    <row r="5887" spans="22:22" x14ac:dyDescent="0.2">
      <c r="V5887" s="18" t="str">
        <f>IF(U5887&lt;&gt;"",SUMIFS(Data_TABLE[Total Value Sold],Data_TABLE[EOM Date],"="&amp;EOMONTH(Dashboard!$I$7,0),Data_TABLE[Customer],"="&amp;Calc!U5887),"")</f>
        <v/>
      </c>
    </row>
    <row r="5888" spans="22:22" x14ac:dyDescent="0.2">
      <c r="V5888" s="18" t="str">
        <f>IF(U5888&lt;&gt;"",SUMIFS(Data_TABLE[Total Value Sold],Data_TABLE[EOM Date],"="&amp;EOMONTH(Dashboard!$I$7,0),Data_TABLE[Customer],"="&amp;Calc!U5888),"")</f>
        <v/>
      </c>
    </row>
    <row r="5889" spans="22:22" x14ac:dyDescent="0.2">
      <c r="V5889" s="18" t="str">
        <f>IF(U5889&lt;&gt;"",SUMIFS(Data_TABLE[Total Value Sold],Data_TABLE[EOM Date],"="&amp;EOMONTH(Dashboard!$I$7,0),Data_TABLE[Customer],"="&amp;Calc!U5889),"")</f>
        <v/>
      </c>
    </row>
    <row r="5890" spans="22:22" x14ac:dyDescent="0.2">
      <c r="V5890" s="18" t="str">
        <f>IF(U5890&lt;&gt;"",SUMIFS(Data_TABLE[Total Value Sold],Data_TABLE[EOM Date],"="&amp;EOMONTH(Dashboard!$I$7,0),Data_TABLE[Customer],"="&amp;Calc!U5890),"")</f>
        <v/>
      </c>
    </row>
    <row r="5891" spans="22:22" x14ac:dyDescent="0.2">
      <c r="V5891" s="18" t="str">
        <f>IF(U5891&lt;&gt;"",SUMIFS(Data_TABLE[Total Value Sold],Data_TABLE[EOM Date],"="&amp;EOMONTH(Dashboard!$I$7,0),Data_TABLE[Customer],"="&amp;Calc!U5891),"")</f>
        <v/>
      </c>
    </row>
    <row r="5892" spans="22:22" x14ac:dyDescent="0.2">
      <c r="V5892" s="18" t="str">
        <f>IF(U5892&lt;&gt;"",SUMIFS(Data_TABLE[Total Value Sold],Data_TABLE[EOM Date],"="&amp;EOMONTH(Dashboard!$I$7,0),Data_TABLE[Customer],"="&amp;Calc!U5892),"")</f>
        <v/>
      </c>
    </row>
    <row r="5893" spans="22:22" x14ac:dyDescent="0.2">
      <c r="V5893" s="18" t="str">
        <f>IF(U5893&lt;&gt;"",SUMIFS(Data_TABLE[Total Value Sold],Data_TABLE[EOM Date],"="&amp;EOMONTH(Dashboard!$I$7,0),Data_TABLE[Customer],"="&amp;Calc!U5893),"")</f>
        <v/>
      </c>
    </row>
    <row r="5894" spans="22:22" x14ac:dyDescent="0.2">
      <c r="V5894" s="18" t="str">
        <f>IF(U5894&lt;&gt;"",SUMIFS(Data_TABLE[Total Value Sold],Data_TABLE[EOM Date],"="&amp;EOMONTH(Dashboard!$I$7,0),Data_TABLE[Customer],"="&amp;Calc!U5894),"")</f>
        <v/>
      </c>
    </row>
    <row r="5895" spans="22:22" x14ac:dyDescent="0.2">
      <c r="V5895" s="18" t="str">
        <f>IF(U5895&lt;&gt;"",SUMIFS(Data_TABLE[Total Value Sold],Data_TABLE[EOM Date],"="&amp;EOMONTH(Dashboard!$I$7,0),Data_TABLE[Customer],"="&amp;Calc!U5895),"")</f>
        <v/>
      </c>
    </row>
    <row r="5896" spans="22:22" x14ac:dyDescent="0.2">
      <c r="V5896" s="18" t="str">
        <f>IF(U5896&lt;&gt;"",SUMIFS(Data_TABLE[Total Value Sold],Data_TABLE[EOM Date],"="&amp;EOMONTH(Dashboard!$I$7,0),Data_TABLE[Customer],"="&amp;Calc!U5896),"")</f>
        <v/>
      </c>
    </row>
    <row r="5897" spans="22:22" x14ac:dyDescent="0.2">
      <c r="V5897" s="18" t="str">
        <f>IF(U5897&lt;&gt;"",SUMIFS(Data_TABLE[Total Value Sold],Data_TABLE[EOM Date],"="&amp;EOMONTH(Dashboard!$I$7,0),Data_TABLE[Customer],"="&amp;Calc!U5897),"")</f>
        <v/>
      </c>
    </row>
    <row r="5898" spans="22:22" x14ac:dyDescent="0.2">
      <c r="V5898" s="18" t="str">
        <f>IF(U5898&lt;&gt;"",SUMIFS(Data_TABLE[Total Value Sold],Data_TABLE[EOM Date],"="&amp;EOMONTH(Dashboard!$I$7,0),Data_TABLE[Customer],"="&amp;Calc!U5898),"")</f>
        <v/>
      </c>
    </row>
    <row r="5899" spans="22:22" x14ac:dyDescent="0.2">
      <c r="V5899" s="18" t="str">
        <f>IF(U5899&lt;&gt;"",SUMIFS(Data_TABLE[Total Value Sold],Data_TABLE[EOM Date],"="&amp;EOMONTH(Dashboard!$I$7,0),Data_TABLE[Customer],"="&amp;Calc!U5899),"")</f>
        <v/>
      </c>
    </row>
    <row r="5900" spans="22:22" x14ac:dyDescent="0.2">
      <c r="V5900" s="18" t="str">
        <f>IF(U5900&lt;&gt;"",SUMIFS(Data_TABLE[Total Value Sold],Data_TABLE[EOM Date],"="&amp;EOMONTH(Dashboard!$I$7,0),Data_TABLE[Customer],"="&amp;Calc!U5900),"")</f>
        <v/>
      </c>
    </row>
    <row r="5901" spans="22:22" x14ac:dyDescent="0.2">
      <c r="V5901" s="18" t="str">
        <f>IF(U5901&lt;&gt;"",SUMIFS(Data_TABLE[Total Value Sold],Data_TABLE[EOM Date],"="&amp;EOMONTH(Dashboard!$I$7,0),Data_TABLE[Customer],"="&amp;Calc!U5901),"")</f>
        <v/>
      </c>
    </row>
    <row r="5902" spans="22:22" x14ac:dyDescent="0.2">
      <c r="V5902" s="18" t="str">
        <f>IF(U5902&lt;&gt;"",SUMIFS(Data_TABLE[Total Value Sold],Data_TABLE[EOM Date],"="&amp;EOMONTH(Dashboard!$I$7,0),Data_TABLE[Customer],"="&amp;Calc!U5902),"")</f>
        <v/>
      </c>
    </row>
    <row r="5903" spans="22:22" x14ac:dyDescent="0.2">
      <c r="V5903" s="18" t="str">
        <f>IF(U5903&lt;&gt;"",SUMIFS(Data_TABLE[Total Value Sold],Data_TABLE[EOM Date],"="&amp;EOMONTH(Dashboard!$I$7,0),Data_TABLE[Customer],"="&amp;Calc!U5903),"")</f>
        <v/>
      </c>
    </row>
    <row r="5904" spans="22:22" x14ac:dyDescent="0.2">
      <c r="V5904" s="18" t="str">
        <f>IF(U5904&lt;&gt;"",SUMIFS(Data_TABLE[Total Value Sold],Data_TABLE[EOM Date],"="&amp;EOMONTH(Dashboard!$I$7,0),Data_TABLE[Customer],"="&amp;Calc!U5904),"")</f>
        <v/>
      </c>
    </row>
    <row r="5905" spans="22:22" x14ac:dyDescent="0.2">
      <c r="V5905" s="18" t="str">
        <f>IF(U5905&lt;&gt;"",SUMIFS(Data_TABLE[Total Value Sold],Data_TABLE[EOM Date],"="&amp;EOMONTH(Dashboard!$I$7,0),Data_TABLE[Customer],"="&amp;Calc!U5905),"")</f>
        <v/>
      </c>
    </row>
    <row r="5906" spans="22:22" x14ac:dyDescent="0.2">
      <c r="V5906" s="18" t="str">
        <f>IF(U5906&lt;&gt;"",SUMIFS(Data_TABLE[Total Value Sold],Data_TABLE[EOM Date],"="&amp;EOMONTH(Dashboard!$I$7,0),Data_TABLE[Customer],"="&amp;Calc!U5906),"")</f>
        <v/>
      </c>
    </row>
    <row r="5907" spans="22:22" x14ac:dyDescent="0.2">
      <c r="V5907" s="18" t="str">
        <f>IF(U5907&lt;&gt;"",SUMIFS(Data_TABLE[Total Value Sold],Data_TABLE[EOM Date],"="&amp;EOMONTH(Dashboard!$I$7,0),Data_TABLE[Customer],"="&amp;Calc!U5907),"")</f>
        <v/>
      </c>
    </row>
    <row r="5908" spans="22:22" x14ac:dyDescent="0.2">
      <c r="V5908" s="18" t="str">
        <f>IF(U5908&lt;&gt;"",SUMIFS(Data_TABLE[Total Value Sold],Data_TABLE[EOM Date],"="&amp;EOMONTH(Dashboard!$I$7,0),Data_TABLE[Customer],"="&amp;Calc!U5908),"")</f>
        <v/>
      </c>
    </row>
    <row r="5909" spans="22:22" x14ac:dyDescent="0.2">
      <c r="V5909" s="18" t="str">
        <f>IF(U5909&lt;&gt;"",SUMIFS(Data_TABLE[Total Value Sold],Data_TABLE[EOM Date],"="&amp;EOMONTH(Dashboard!$I$7,0),Data_TABLE[Customer],"="&amp;Calc!U5909),"")</f>
        <v/>
      </c>
    </row>
    <row r="5910" spans="22:22" x14ac:dyDescent="0.2">
      <c r="V5910" s="18" t="str">
        <f>IF(U5910&lt;&gt;"",SUMIFS(Data_TABLE[Total Value Sold],Data_TABLE[EOM Date],"="&amp;EOMONTH(Dashboard!$I$7,0),Data_TABLE[Customer],"="&amp;Calc!U5910),"")</f>
        <v/>
      </c>
    </row>
    <row r="5911" spans="22:22" x14ac:dyDescent="0.2">
      <c r="V5911" s="18" t="str">
        <f>IF(U5911&lt;&gt;"",SUMIFS(Data_TABLE[Total Value Sold],Data_TABLE[EOM Date],"="&amp;EOMONTH(Dashboard!$I$7,0),Data_TABLE[Customer],"="&amp;Calc!U5911),"")</f>
        <v/>
      </c>
    </row>
    <row r="5912" spans="22:22" x14ac:dyDescent="0.2">
      <c r="V5912" s="18" t="str">
        <f>IF(U5912&lt;&gt;"",SUMIFS(Data_TABLE[Total Value Sold],Data_TABLE[EOM Date],"="&amp;EOMONTH(Dashboard!$I$7,0),Data_TABLE[Customer],"="&amp;Calc!U5912),"")</f>
        <v/>
      </c>
    </row>
    <row r="5913" spans="22:22" x14ac:dyDescent="0.2">
      <c r="V5913" s="18" t="str">
        <f>IF(U5913&lt;&gt;"",SUMIFS(Data_TABLE[Total Value Sold],Data_TABLE[EOM Date],"="&amp;EOMONTH(Dashboard!$I$7,0),Data_TABLE[Customer],"="&amp;Calc!U5913),"")</f>
        <v/>
      </c>
    </row>
    <row r="5914" spans="22:22" x14ac:dyDescent="0.2">
      <c r="V5914" s="18" t="str">
        <f>IF(U5914&lt;&gt;"",SUMIFS(Data_TABLE[Total Value Sold],Data_TABLE[EOM Date],"="&amp;EOMONTH(Dashboard!$I$7,0),Data_TABLE[Customer],"="&amp;Calc!U5914),"")</f>
        <v/>
      </c>
    </row>
    <row r="5915" spans="22:22" x14ac:dyDescent="0.2">
      <c r="V5915" s="18" t="str">
        <f>IF(U5915&lt;&gt;"",SUMIFS(Data_TABLE[Total Value Sold],Data_TABLE[EOM Date],"="&amp;EOMONTH(Dashboard!$I$7,0),Data_TABLE[Customer],"="&amp;Calc!U5915),"")</f>
        <v/>
      </c>
    </row>
    <row r="5916" spans="22:22" x14ac:dyDescent="0.2">
      <c r="V5916" s="18" t="str">
        <f>IF(U5916&lt;&gt;"",SUMIFS(Data_TABLE[Total Value Sold],Data_TABLE[EOM Date],"="&amp;EOMONTH(Dashboard!$I$7,0),Data_TABLE[Customer],"="&amp;Calc!U5916),"")</f>
        <v/>
      </c>
    </row>
    <row r="5917" spans="22:22" x14ac:dyDescent="0.2">
      <c r="V5917" s="18" t="str">
        <f>IF(U5917&lt;&gt;"",SUMIFS(Data_TABLE[Total Value Sold],Data_TABLE[EOM Date],"="&amp;EOMONTH(Dashboard!$I$7,0),Data_TABLE[Customer],"="&amp;Calc!U5917),"")</f>
        <v/>
      </c>
    </row>
    <row r="5918" spans="22:22" x14ac:dyDescent="0.2">
      <c r="V5918" s="18" t="str">
        <f>IF(U5918&lt;&gt;"",SUMIFS(Data_TABLE[Total Value Sold],Data_TABLE[EOM Date],"="&amp;EOMONTH(Dashboard!$I$7,0),Data_TABLE[Customer],"="&amp;Calc!U5918),"")</f>
        <v/>
      </c>
    </row>
    <row r="5919" spans="22:22" x14ac:dyDescent="0.2">
      <c r="V5919" s="18" t="str">
        <f>IF(U5919&lt;&gt;"",SUMIFS(Data_TABLE[Total Value Sold],Data_TABLE[EOM Date],"="&amp;EOMONTH(Dashboard!$I$7,0),Data_TABLE[Customer],"="&amp;Calc!U5919),"")</f>
        <v/>
      </c>
    </row>
    <row r="5920" spans="22:22" x14ac:dyDescent="0.2">
      <c r="V5920" s="18" t="str">
        <f>IF(U5920&lt;&gt;"",SUMIFS(Data_TABLE[Total Value Sold],Data_TABLE[EOM Date],"="&amp;EOMONTH(Dashboard!$I$7,0),Data_TABLE[Customer],"="&amp;Calc!U5920),"")</f>
        <v/>
      </c>
    </row>
    <row r="5921" spans="22:22" x14ac:dyDescent="0.2">
      <c r="V5921" s="18" t="str">
        <f>IF(U5921&lt;&gt;"",SUMIFS(Data_TABLE[Total Value Sold],Data_TABLE[EOM Date],"="&amp;EOMONTH(Dashboard!$I$7,0),Data_TABLE[Customer],"="&amp;Calc!U5921),"")</f>
        <v/>
      </c>
    </row>
    <row r="5922" spans="22:22" x14ac:dyDescent="0.2">
      <c r="V5922" s="18" t="str">
        <f>IF(U5922&lt;&gt;"",SUMIFS(Data_TABLE[Total Value Sold],Data_TABLE[EOM Date],"="&amp;EOMONTH(Dashboard!$I$7,0),Data_TABLE[Customer],"="&amp;Calc!U5922),"")</f>
        <v/>
      </c>
    </row>
    <row r="5923" spans="22:22" x14ac:dyDescent="0.2">
      <c r="V5923" s="18" t="str">
        <f>IF(U5923&lt;&gt;"",SUMIFS(Data_TABLE[Total Value Sold],Data_TABLE[EOM Date],"="&amp;EOMONTH(Dashboard!$I$7,0),Data_TABLE[Customer],"="&amp;Calc!U5923),"")</f>
        <v/>
      </c>
    </row>
    <row r="5924" spans="22:22" x14ac:dyDescent="0.2">
      <c r="V5924" s="18" t="str">
        <f>IF(U5924&lt;&gt;"",SUMIFS(Data_TABLE[Total Value Sold],Data_TABLE[EOM Date],"="&amp;EOMONTH(Dashboard!$I$7,0),Data_TABLE[Customer],"="&amp;Calc!U5924),"")</f>
        <v/>
      </c>
    </row>
    <row r="5925" spans="22:22" x14ac:dyDescent="0.2">
      <c r="V5925" s="18" t="str">
        <f>IF(U5925&lt;&gt;"",SUMIFS(Data_TABLE[Total Value Sold],Data_TABLE[EOM Date],"="&amp;EOMONTH(Dashboard!$I$7,0),Data_TABLE[Customer],"="&amp;Calc!U5925),"")</f>
        <v/>
      </c>
    </row>
    <row r="5926" spans="22:22" x14ac:dyDescent="0.2">
      <c r="V5926" s="18" t="str">
        <f>IF(U5926&lt;&gt;"",SUMIFS(Data_TABLE[Total Value Sold],Data_TABLE[EOM Date],"="&amp;EOMONTH(Dashboard!$I$7,0),Data_TABLE[Customer],"="&amp;Calc!U5926),"")</f>
        <v/>
      </c>
    </row>
    <row r="5927" spans="22:22" x14ac:dyDescent="0.2">
      <c r="V5927" s="18" t="str">
        <f>IF(U5927&lt;&gt;"",SUMIFS(Data_TABLE[Total Value Sold],Data_TABLE[EOM Date],"="&amp;EOMONTH(Dashboard!$I$7,0),Data_TABLE[Customer],"="&amp;Calc!U5927),"")</f>
        <v/>
      </c>
    </row>
    <row r="5928" spans="22:22" x14ac:dyDescent="0.2">
      <c r="V5928" s="18" t="str">
        <f>IF(U5928&lt;&gt;"",SUMIFS(Data_TABLE[Total Value Sold],Data_TABLE[EOM Date],"="&amp;EOMONTH(Dashboard!$I$7,0),Data_TABLE[Customer],"="&amp;Calc!U5928),"")</f>
        <v/>
      </c>
    </row>
    <row r="5929" spans="22:22" x14ac:dyDescent="0.2">
      <c r="V5929" s="18" t="str">
        <f>IF(U5929&lt;&gt;"",SUMIFS(Data_TABLE[Total Value Sold],Data_TABLE[EOM Date],"="&amp;EOMONTH(Dashboard!$I$7,0),Data_TABLE[Customer],"="&amp;Calc!U5929),"")</f>
        <v/>
      </c>
    </row>
    <row r="5930" spans="22:22" x14ac:dyDescent="0.2">
      <c r="V5930" s="18" t="str">
        <f>IF(U5930&lt;&gt;"",SUMIFS(Data_TABLE[Total Value Sold],Data_TABLE[EOM Date],"="&amp;EOMONTH(Dashboard!$I$7,0),Data_TABLE[Customer],"="&amp;Calc!U5930),"")</f>
        <v/>
      </c>
    </row>
    <row r="5931" spans="22:22" x14ac:dyDescent="0.2">
      <c r="V5931" s="18" t="str">
        <f>IF(U5931&lt;&gt;"",SUMIFS(Data_TABLE[Total Value Sold],Data_TABLE[EOM Date],"="&amp;EOMONTH(Dashboard!$I$7,0),Data_TABLE[Customer],"="&amp;Calc!U5931),"")</f>
        <v/>
      </c>
    </row>
    <row r="5932" spans="22:22" x14ac:dyDescent="0.2">
      <c r="V5932" s="18" t="str">
        <f>IF(U5932&lt;&gt;"",SUMIFS(Data_TABLE[Total Value Sold],Data_TABLE[EOM Date],"="&amp;EOMONTH(Dashboard!$I$7,0),Data_TABLE[Customer],"="&amp;Calc!U5932),"")</f>
        <v/>
      </c>
    </row>
    <row r="5933" spans="22:22" x14ac:dyDescent="0.2">
      <c r="V5933" s="18" t="str">
        <f>IF(U5933&lt;&gt;"",SUMIFS(Data_TABLE[Total Value Sold],Data_TABLE[EOM Date],"="&amp;EOMONTH(Dashboard!$I$7,0),Data_TABLE[Customer],"="&amp;Calc!U5933),"")</f>
        <v/>
      </c>
    </row>
    <row r="5934" spans="22:22" x14ac:dyDescent="0.2">
      <c r="V5934" s="18" t="str">
        <f>IF(U5934&lt;&gt;"",SUMIFS(Data_TABLE[Total Value Sold],Data_TABLE[EOM Date],"="&amp;EOMONTH(Dashboard!$I$7,0),Data_TABLE[Customer],"="&amp;Calc!U5934),"")</f>
        <v/>
      </c>
    </row>
    <row r="5935" spans="22:22" x14ac:dyDescent="0.2">
      <c r="V5935" s="18" t="str">
        <f>IF(U5935&lt;&gt;"",SUMIFS(Data_TABLE[Total Value Sold],Data_TABLE[EOM Date],"="&amp;EOMONTH(Dashboard!$I$7,0),Data_TABLE[Customer],"="&amp;Calc!U5935),"")</f>
        <v/>
      </c>
    </row>
    <row r="5936" spans="22:22" x14ac:dyDescent="0.2">
      <c r="V5936" s="18" t="str">
        <f>IF(U5936&lt;&gt;"",SUMIFS(Data_TABLE[Total Value Sold],Data_TABLE[EOM Date],"="&amp;EOMONTH(Dashboard!$I$7,0),Data_TABLE[Customer],"="&amp;Calc!U5936),"")</f>
        <v/>
      </c>
    </row>
    <row r="5937" spans="22:22" x14ac:dyDescent="0.2">
      <c r="V5937" s="18" t="str">
        <f>IF(U5937&lt;&gt;"",SUMIFS(Data_TABLE[Total Value Sold],Data_TABLE[EOM Date],"="&amp;EOMONTH(Dashboard!$I$7,0),Data_TABLE[Customer],"="&amp;Calc!U5937),"")</f>
        <v/>
      </c>
    </row>
    <row r="5938" spans="22:22" x14ac:dyDescent="0.2">
      <c r="V5938" s="18" t="str">
        <f>IF(U5938&lt;&gt;"",SUMIFS(Data_TABLE[Total Value Sold],Data_TABLE[EOM Date],"="&amp;EOMONTH(Dashboard!$I$7,0),Data_TABLE[Customer],"="&amp;Calc!U5938),"")</f>
        <v/>
      </c>
    </row>
    <row r="5939" spans="22:22" x14ac:dyDescent="0.2">
      <c r="V5939" s="18" t="str">
        <f>IF(U5939&lt;&gt;"",SUMIFS(Data_TABLE[Total Value Sold],Data_TABLE[EOM Date],"="&amp;EOMONTH(Dashboard!$I$7,0),Data_TABLE[Customer],"="&amp;Calc!U5939),"")</f>
        <v/>
      </c>
    </row>
    <row r="5940" spans="22:22" x14ac:dyDescent="0.2">
      <c r="V5940" s="18" t="str">
        <f>IF(U5940&lt;&gt;"",SUMIFS(Data_TABLE[Total Value Sold],Data_TABLE[EOM Date],"="&amp;EOMONTH(Dashboard!$I$7,0),Data_TABLE[Customer],"="&amp;Calc!U5940),"")</f>
        <v/>
      </c>
    </row>
    <row r="5941" spans="22:22" x14ac:dyDescent="0.2">
      <c r="V5941" s="18" t="str">
        <f>IF(U5941&lt;&gt;"",SUMIFS(Data_TABLE[Total Value Sold],Data_TABLE[EOM Date],"="&amp;EOMONTH(Dashboard!$I$7,0),Data_TABLE[Customer],"="&amp;Calc!U5941),"")</f>
        <v/>
      </c>
    </row>
    <row r="5942" spans="22:22" x14ac:dyDescent="0.2">
      <c r="V5942" s="18" t="str">
        <f>IF(U5942&lt;&gt;"",SUMIFS(Data_TABLE[Total Value Sold],Data_TABLE[EOM Date],"="&amp;EOMONTH(Dashboard!$I$7,0),Data_TABLE[Customer],"="&amp;Calc!U5942),"")</f>
        <v/>
      </c>
    </row>
    <row r="5943" spans="22:22" x14ac:dyDescent="0.2">
      <c r="V5943" s="18" t="str">
        <f>IF(U5943&lt;&gt;"",SUMIFS(Data_TABLE[Total Value Sold],Data_TABLE[EOM Date],"="&amp;EOMONTH(Dashboard!$I$7,0),Data_TABLE[Customer],"="&amp;Calc!U5943),"")</f>
        <v/>
      </c>
    </row>
    <row r="5944" spans="22:22" x14ac:dyDescent="0.2">
      <c r="V5944" s="18" t="str">
        <f>IF(U5944&lt;&gt;"",SUMIFS(Data_TABLE[Total Value Sold],Data_TABLE[EOM Date],"="&amp;EOMONTH(Dashboard!$I$7,0),Data_TABLE[Customer],"="&amp;Calc!U5944),"")</f>
        <v/>
      </c>
    </row>
    <row r="5945" spans="22:22" x14ac:dyDescent="0.2">
      <c r="V5945" s="18" t="str">
        <f>IF(U5945&lt;&gt;"",SUMIFS(Data_TABLE[Total Value Sold],Data_TABLE[EOM Date],"="&amp;EOMONTH(Dashboard!$I$7,0),Data_TABLE[Customer],"="&amp;Calc!U5945),"")</f>
        <v/>
      </c>
    </row>
    <row r="5946" spans="22:22" x14ac:dyDescent="0.2">
      <c r="V5946" s="18" t="str">
        <f>IF(U5946&lt;&gt;"",SUMIFS(Data_TABLE[Total Value Sold],Data_TABLE[EOM Date],"="&amp;EOMONTH(Dashboard!$I$7,0),Data_TABLE[Customer],"="&amp;Calc!U5946),"")</f>
        <v/>
      </c>
    </row>
    <row r="5947" spans="22:22" x14ac:dyDescent="0.2">
      <c r="V5947" s="18" t="str">
        <f>IF(U5947&lt;&gt;"",SUMIFS(Data_TABLE[Total Value Sold],Data_TABLE[EOM Date],"="&amp;EOMONTH(Dashboard!$I$7,0),Data_TABLE[Customer],"="&amp;Calc!U5947),"")</f>
        <v/>
      </c>
    </row>
    <row r="5948" spans="22:22" x14ac:dyDescent="0.2">
      <c r="V5948" s="18" t="str">
        <f>IF(U5948&lt;&gt;"",SUMIFS(Data_TABLE[Total Value Sold],Data_TABLE[EOM Date],"="&amp;EOMONTH(Dashboard!$I$7,0),Data_TABLE[Customer],"="&amp;Calc!U5948),"")</f>
        <v/>
      </c>
    </row>
    <row r="5949" spans="22:22" x14ac:dyDescent="0.2">
      <c r="V5949" s="18" t="str">
        <f>IF(U5949&lt;&gt;"",SUMIFS(Data_TABLE[Total Value Sold],Data_TABLE[EOM Date],"="&amp;EOMONTH(Dashboard!$I$7,0),Data_TABLE[Customer],"="&amp;Calc!U5949),"")</f>
        <v/>
      </c>
    </row>
    <row r="5950" spans="22:22" x14ac:dyDescent="0.2">
      <c r="V5950" s="18" t="str">
        <f>IF(U5950&lt;&gt;"",SUMIFS(Data_TABLE[Total Value Sold],Data_TABLE[EOM Date],"="&amp;EOMONTH(Dashboard!$I$7,0),Data_TABLE[Customer],"="&amp;Calc!U5950),"")</f>
        <v/>
      </c>
    </row>
    <row r="5951" spans="22:22" x14ac:dyDescent="0.2">
      <c r="V5951" s="18" t="str">
        <f>IF(U5951&lt;&gt;"",SUMIFS(Data_TABLE[Total Value Sold],Data_TABLE[EOM Date],"="&amp;EOMONTH(Dashboard!$I$7,0),Data_TABLE[Customer],"="&amp;Calc!U5951),"")</f>
        <v/>
      </c>
    </row>
    <row r="5952" spans="22:22" x14ac:dyDescent="0.2">
      <c r="V5952" s="18" t="str">
        <f>IF(U5952&lt;&gt;"",SUMIFS(Data_TABLE[Total Value Sold],Data_TABLE[EOM Date],"="&amp;EOMONTH(Dashboard!$I$7,0),Data_TABLE[Customer],"="&amp;Calc!U5952),"")</f>
        <v/>
      </c>
    </row>
    <row r="5953" spans="22:22" x14ac:dyDescent="0.2">
      <c r="V5953" s="18" t="str">
        <f>IF(U5953&lt;&gt;"",SUMIFS(Data_TABLE[Total Value Sold],Data_TABLE[EOM Date],"="&amp;EOMONTH(Dashboard!$I$7,0),Data_TABLE[Customer],"="&amp;Calc!U5953),"")</f>
        <v/>
      </c>
    </row>
    <row r="5954" spans="22:22" x14ac:dyDescent="0.2">
      <c r="V5954" s="18" t="str">
        <f>IF(U5954&lt;&gt;"",SUMIFS(Data_TABLE[Total Value Sold],Data_TABLE[EOM Date],"="&amp;EOMONTH(Dashboard!$I$7,0),Data_TABLE[Customer],"="&amp;Calc!U5954),"")</f>
        <v/>
      </c>
    </row>
    <row r="5955" spans="22:22" x14ac:dyDescent="0.2">
      <c r="V5955" s="18" t="str">
        <f>IF(U5955&lt;&gt;"",SUMIFS(Data_TABLE[Total Value Sold],Data_TABLE[EOM Date],"="&amp;EOMONTH(Dashboard!$I$7,0),Data_TABLE[Customer],"="&amp;Calc!U5955),"")</f>
        <v/>
      </c>
    </row>
    <row r="5956" spans="22:22" x14ac:dyDescent="0.2">
      <c r="V5956" s="18" t="str">
        <f>IF(U5956&lt;&gt;"",SUMIFS(Data_TABLE[Total Value Sold],Data_TABLE[EOM Date],"="&amp;EOMONTH(Dashboard!$I$7,0),Data_TABLE[Customer],"="&amp;Calc!U5956),"")</f>
        <v/>
      </c>
    </row>
    <row r="5957" spans="22:22" x14ac:dyDescent="0.2">
      <c r="V5957" s="18" t="str">
        <f>IF(U5957&lt;&gt;"",SUMIFS(Data_TABLE[Total Value Sold],Data_TABLE[EOM Date],"="&amp;EOMONTH(Dashboard!$I$7,0),Data_TABLE[Customer],"="&amp;Calc!U5957),"")</f>
        <v/>
      </c>
    </row>
    <row r="5958" spans="22:22" x14ac:dyDescent="0.2">
      <c r="V5958" s="18" t="str">
        <f>IF(U5958&lt;&gt;"",SUMIFS(Data_TABLE[Total Value Sold],Data_TABLE[EOM Date],"="&amp;EOMONTH(Dashboard!$I$7,0),Data_TABLE[Customer],"="&amp;Calc!U5958),"")</f>
        <v/>
      </c>
    </row>
    <row r="5959" spans="22:22" x14ac:dyDescent="0.2">
      <c r="V5959" s="18" t="str">
        <f>IF(U5959&lt;&gt;"",SUMIFS(Data_TABLE[Total Value Sold],Data_TABLE[EOM Date],"="&amp;EOMONTH(Dashboard!$I$7,0),Data_TABLE[Customer],"="&amp;Calc!U5959),"")</f>
        <v/>
      </c>
    </row>
    <row r="5960" spans="22:22" x14ac:dyDescent="0.2">
      <c r="V5960" s="18" t="str">
        <f>IF(U5960&lt;&gt;"",SUMIFS(Data_TABLE[Total Value Sold],Data_TABLE[EOM Date],"="&amp;EOMONTH(Dashboard!$I$7,0),Data_TABLE[Customer],"="&amp;Calc!U5960),"")</f>
        <v/>
      </c>
    </row>
    <row r="5961" spans="22:22" x14ac:dyDescent="0.2">
      <c r="V5961" s="18" t="str">
        <f>IF(U5961&lt;&gt;"",SUMIFS(Data_TABLE[Total Value Sold],Data_TABLE[EOM Date],"="&amp;EOMONTH(Dashboard!$I$7,0),Data_TABLE[Customer],"="&amp;Calc!U5961),"")</f>
        <v/>
      </c>
    </row>
    <row r="5962" spans="22:22" x14ac:dyDescent="0.2">
      <c r="V5962" s="18" t="str">
        <f>IF(U5962&lt;&gt;"",SUMIFS(Data_TABLE[Total Value Sold],Data_TABLE[EOM Date],"="&amp;EOMONTH(Dashboard!$I$7,0),Data_TABLE[Customer],"="&amp;Calc!U5962),"")</f>
        <v/>
      </c>
    </row>
    <row r="5963" spans="22:22" x14ac:dyDescent="0.2">
      <c r="V5963" s="18" t="str">
        <f>IF(U5963&lt;&gt;"",SUMIFS(Data_TABLE[Total Value Sold],Data_TABLE[EOM Date],"="&amp;EOMONTH(Dashboard!$I$7,0),Data_TABLE[Customer],"="&amp;Calc!U5963),"")</f>
        <v/>
      </c>
    </row>
    <row r="5964" spans="22:22" x14ac:dyDescent="0.2">
      <c r="V5964" s="18" t="str">
        <f>IF(U5964&lt;&gt;"",SUMIFS(Data_TABLE[Total Value Sold],Data_TABLE[EOM Date],"="&amp;EOMONTH(Dashboard!$I$7,0),Data_TABLE[Customer],"="&amp;Calc!U5964),"")</f>
        <v/>
      </c>
    </row>
    <row r="5965" spans="22:22" x14ac:dyDescent="0.2">
      <c r="V5965" s="18" t="str">
        <f>IF(U5965&lt;&gt;"",SUMIFS(Data_TABLE[Total Value Sold],Data_TABLE[EOM Date],"="&amp;EOMONTH(Dashboard!$I$7,0),Data_TABLE[Customer],"="&amp;Calc!U5965),"")</f>
        <v/>
      </c>
    </row>
    <row r="5966" spans="22:22" x14ac:dyDescent="0.2">
      <c r="V5966" s="18" t="str">
        <f>IF(U5966&lt;&gt;"",SUMIFS(Data_TABLE[Total Value Sold],Data_TABLE[EOM Date],"="&amp;EOMONTH(Dashboard!$I$7,0),Data_TABLE[Customer],"="&amp;Calc!U5966),"")</f>
        <v/>
      </c>
    </row>
    <row r="5967" spans="22:22" x14ac:dyDescent="0.2">
      <c r="V5967" s="18" t="str">
        <f>IF(U5967&lt;&gt;"",SUMIFS(Data_TABLE[Total Value Sold],Data_TABLE[EOM Date],"="&amp;EOMONTH(Dashboard!$I$7,0),Data_TABLE[Customer],"="&amp;Calc!U5967),"")</f>
        <v/>
      </c>
    </row>
    <row r="5968" spans="22:22" x14ac:dyDescent="0.2">
      <c r="V5968" s="18" t="str">
        <f>IF(U5968&lt;&gt;"",SUMIFS(Data_TABLE[Total Value Sold],Data_TABLE[EOM Date],"="&amp;EOMONTH(Dashboard!$I$7,0),Data_TABLE[Customer],"="&amp;Calc!U5968),"")</f>
        <v/>
      </c>
    </row>
    <row r="5969" spans="22:22" x14ac:dyDescent="0.2">
      <c r="V5969" s="18" t="str">
        <f>IF(U5969&lt;&gt;"",SUMIFS(Data_TABLE[Total Value Sold],Data_TABLE[EOM Date],"="&amp;EOMONTH(Dashboard!$I$7,0),Data_TABLE[Customer],"="&amp;Calc!U5969),"")</f>
        <v/>
      </c>
    </row>
    <row r="5970" spans="22:22" x14ac:dyDescent="0.2">
      <c r="V5970" s="18" t="str">
        <f>IF(U5970&lt;&gt;"",SUMIFS(Data_TABLE[Total Value Sold],Data_TABLE[EOM Date],"="&amp;EOMONTH(Dashboard!$I$7,0),Data_TABLE[Customer],"="&amp;Calc!U5970),"")</f>
        <v/>
      </c>
    </row>
    <row r="5971" spans="22:22" x14ac:dyDescent="0.2">
      <c r="V5971" s="18" t="str">
        <f>IF(U5971&lt;&gt;"",SUMIFS(Data_TABLE[Total Value Sold],Data_TABLE[EOM Date],"="&amp;EOMONTH(Dashboard!$I$7,0),Data_TABLE[Customer],"="&amp;Calc!U5971),"")</f>
        <v/>
      </c>
    </row>
    <row r="5972" spans="22:22" x14ac:dyDescent="0.2">
      <c r="V5972" s="18" t="str">
        <f>IF(U5972&lt;&gt;"",SUMIFS(Data_TABLE[Total Value Sold],Data_TABLE[EOM Date],"="&amp;EOMONTH(Dashboard!$I$7,0),Data_TABLE[Customer],"="&amp;Calc!U5972),"")</f>
        <v/>
      </c>
    </row>
    <row r="5973" spans="22:22" x14ac:dyDescent="0.2">
      <c r="V5973" s="18" t="str">
        <f>IF(U5973&lt;&gt;"",SUMIFS(Data_TABLE[Total Value Sold],Data_TABLE[EOM Date],"="&amp;EOMONTH(Dashboard!$I$7,0),Data_TABLE[Customer],"="&amp;Calc!U5973),"")</f>
        <v/>
      </c>
    </row>
    <row r="5974" spans="22:22" x14ac:dyDescent="0.2">
      <c r="V5974" s="18" t="str">
        <f>IF(U5974&lt;&gt;"",SUMIFS(Data_TABLE[Total Value Sold],Data_TABLE[EOM Date],"="&amp;EOMONTH(Dashboard!$I$7,0),Data_TABLE[Customer],"="&amp;Calc!U5974),"")</f>
        <v/>
      </c>
    </row>
    <row r="5975" spans="22:22" x14ac:dyDescent="0.2">
      <c r="V5975" s="18" t="str">
        <f>IF(U5975&lt;&gt;"",SUMIFS(Data_TABLE[Total Value Sold],Data_TABLE[EOM Date],"="&amp;EOMONTH(Dashboard!$I$7,0),Data_TABLE[Customer],"="&amp;Calc!U5975),"")</f>
        <v/>
      </c>
    </row>
    <row r="5976" spans="22:22" x14ac:dyDescent="0.2">
      <c r="V5976" s="18" t="str">
        <f>IF(U5976&lt;&gt;"",SUMIFS(Data_TABLE[Total Value Sold],Data_TABLE[EOM Date],"="&amp;EOMONTH(Dashboard!$I$7,0),Data_TABLE[Customer],"="&amp;Calc!U5976),"")</f>
        <v/>
      </c>
    </row>
    <row r="5977" spans="22:22" x14ac:dyDescent="0.2">
      <c r="V5977" s="18" t="str">
        <f>IF(U5977&lt;&gt;"",SUMIFS(Data_TABLE[Total Value Sold],Data_TABLE[EOM Date],"="&amp;EOMONTH(Dashboard!$I$7,0),Data_TABLE[Customer],"="&amp;Calc!U5977),"")</f>
        <v/>
      </c>
    </row>
    <row r="5978" spans="22:22" x14ac:dyDescent="0.2">
      <c r="V5978" s="18" t="str">
        <f>IF(U5978&lt;&gt;"",SUMIFS(Data_TABLE[Total Value Sold],Data_TABLE[EOM Date],"="&amp;EOMONTH(Dashboard!$I$7,0),Data_TABLE[Customer],"="&amp;Calc!U5978),"")</f>
        <v/>
      </c>
    </row>
    <row r="5979" spans="22:22" x14ac:dyDescent="0.2">
      <c r="V5979" s="18" t="str">
        <f>IF(U5979&lt;&gt;"",SUMIFS(Data_TABLE[Total Value Sold],Data_TABLE[EOM Date],"="&amp;EOMONTH(Dashboard!$I$7,0),Data_TABLE[Customer],"="&amp;Calc!U5979),"")</f>
        <v/>
      </c>
    </row>
    <row r="5980" spans="22:22" x14ac:dyDescent="0.2">
      <c r="V5980" s="18" t="str">
        <f>IF(U5980&lt;&gt;"",SUMIFS(Data_TABLE[Total Value Sold],Data_TABLE[EOM Date],"="&amp;EOMONTH(Dashboard!$I$7,0),Data_TABLE[Customer],"="&amp;Calc!U5980),"")</f>
        <v/>
      </c>
    </row>
    <row r="5981" spans="22:22" x14ac:dyDescent="0.2">
      <c r="V5981" s="18" t="str">
        <f>IF(U5981&lt;&gt;"",SUMIFS(Data_TABLE[Total Value Sold],Data_TABLE[EOM Date],"="&amp;EOMONTH(Dashboard!$I$7,0),Data_TABLE[Customer],"="&amp;Calc!U5981),"")</f>
        <v/>
      </c>
    </row>
    <row r="5982" spans="22:22" x14ac:dyDescent="0.2">
      <c r="V5982" s="18" t="str">
        <f>IF(U5982&lt;&gt;"",SUMIFS(Data_TABLE[Total Value Sold],Data_TABLE[EOM Date],"="&amp;EOMONTH(Dashboard!$I$7,0),Data_TABLE[Customer],"="&amp;Calc!U5982),"")</f>
        <v/>
      </c>
    </row>
    <row r="5983" spans="22:22" x14ac:dyDescent="0.2">
      <c r="V5983" s="18" t="str">
        <f>IF(U5983&lt;&gt;"",SUMIFS(Data_TABLE[Total Value Sold],Data_TABLE[EOM Date],"="&amp;EOMONTH(Dashboard!$I$7,0),Data_TABLE[Customer],"="&amp;Calc!U5983),"")</f>
        <v/>
      </c>
    </row>
    <row r="5984" spans="22:22" x14ac:dyDescent="0.2">
      <c r="V5984" s="18" t="str">
        <f>IF(U5984&lt;&gt;"",SUMIFS(Data_TABLE[Total Value Sold],Data_TABLE[EOM Date],"="&amp;EOMONTH(Dashboard!$I$7,0),Data_TABLE[Customer],"="&amp;Calc!U5984),"")</f>
        <v/>
      </c>
    </row>
    <row r="5985" spans="22:22" x14ac:dyDescent="0.2">
      <c r="V5985" s="18" t="str">
        <f>IF(U5985&lt;&gt;"",SUMIFS(Data_TABLE[Total Value Sold],Data_TABLE[EOM Date],"="&amp;EOMONTH(Dashboard!$I$7,0),Data_TABLE[Customer],"="&amp;Calc!U5985),"")</f>
        <v/>
      </c>
    </row>
    <row r="5986" spans="22:22" x14ac:dyDescent="0.2">
      <c r="V5986" s="18" t="str">
        <f>IF(U5986&lt;&gt;"",SUMIFS(Data_TABLE[Total Value Sold],Data_TABLE[EOM Date],"="&amp;EOMONTH(Dashboard!$I$7,0),Data_TABLE[Customer],"="&amp;Calc!U5986),"")</f>
        <v/>
      </c>
    </row>
    <row r="5987" spans="22:22" x14ac:dyDescent="0.2">
      <c r="V5987" s="18" t="str">
        <f>IF(U5987&lt;&gt;"",SUMIFS(Data_TABLE[Total Value Sold],Data_TABLE[EOM Date],"="&amp;EOMONTH(Dashboard!$I$7,0),Data_TABLE[Customer],"="&amp;Calc!U5987),"")</f>
        <v/>
      </c>
    </row>
    <row r="5988" spans="22:22" x14ac:dyDescent="0.2">
      <c r="V5988" s="18" t="str">
        <f>IF(U5988&lt;&gt;"",SUMIFS(Data_TABLE[Total Value Sold],Data_TABLE[EOM Date],"="&amp;EOMONTH(Dashboard!$I$7,0),Data_TABLE[Customer],"="&amp;Calc!U5988),"")</f>
        <v/>
      </c>
    </row>
    <row r="5989" spans="22:22" x14ac:dyDescent="0.2">
      <c r="V5989" s="18" t="str">
        <f>IF(U5989&lt;&gt;"",SUMIFS(Data_TABLE[Total Value Sold],Data_TABLE[EOM Date],"="&amp;EOMONTH(Dashboard!$I$7,0),Data_TABLE[Customer],"="&amp;Calc!U5989),"")</f>
        <v/>
      </c>
    </row>
    <row r="5990" spans="22:22" x14ac:dyDescent="0.2">
      <c r="V5990" s="18" t="str">
        <f>IF(U5990&lt;&gt;"",SUMIFS(Data_TABLE[Total Value Sold],Data_TABLE[EOM Date],"="&amp;EOMONTH(Dashboard!$I$7,0),Data_TABLE[Customer],"="&amp;Calc!U5990),"")</f>
        <v/>
      </c>
    </row>
    <row r="5991" spans="22:22" x14ac:dyDescent="0.2">
      <c r="V5991" s="18" t="str">
        <f>IF(U5991&lt;&gt;"",SUMIFS(Data_TABLE[Total Value Sold],Data_TABLE[EOM Date],"="&amp;EOMONTH(Dashboard!$I$7,0),Data_TABLE[Customer],"="&amp;Calc!U5991),"")</f>
        <v/>
      </c>
    </row>
    <row r="5992" spans="22:22" x14ac:dyDescent="0.2">
      <c r="V5992" s="18" t="str">
        <f>IF(U5992&lt;&gt;"",SUMIFS(Data_TABLE[Total Value Sold],Data_TABLE[EOM Date],"="&amp;EOMONTH(Dashboard!$I$7,0),Data_TABLE[Customer],"="&amp;Calc!U5992),"")</f>
        <v/>
      </c>
    </row>
    <row r="5993" spans="22:22" x14ac:dyDescent="0.2">
      <c r="V5993" s="18" t="str">
        <f>IF(U5993&lt;&gt;"",SUMIFS(Data_TABLE[Total Value Sold],Data_TABLE[EOM Date],"="&amp;EOMONTH(Dashboard!$I$7,0),Data_TABLE[Customer],"="&amp;Calc!U5993),"")</f>
        <v/>
      </c>
    </row>
    <row r="5994" spans="22:22" x14ac:dyDescent="0.2">
      <c r="V5994" s="18" t="str">
        <f>IF(U5994&lt;&gt;"",SUMIFS(Data_TABLE[Total Value Sold],Data_TABLE[EOM Date],"="&amp;EOMONTH(Dashboard!$I$7,0),Data_TABLE[Customer],"="&amp;Calc!U5994),"")</f>
        <v/>
      </c>
    </row>
    <row r="5995" spans="22:22" x14ac:dyDescent="0.2">
      <c r="V5995" s="18" t="str">
        <f>IF(U5995&lt;&gt;"",SUMIFS(Data_TABLE[Total Value Sold],Data_TABLE[EOM Date],"="&amp;EOMONTH(Dashboard!$I$7,0),Data_TABLE[Customer],"="&amp;Calc!U5995),"")</f>
        <v/>
      </c>
    </row>
    <row r="5996" spans="22:22" x14ac:dyDescent="0.2">
      <c r="V5996" s="18" t="str">
        <f>IF(U5996&lt;&gt;"",SUMIFS(Data_TABLE[Total Value Sold],Data_TABLE[EOM Date],"="&amp;EOMONTH(Dashboard!$I$7,0),Data_TABLE[Customer],"="&amp;Calc!U5996),"")</f>
        <v/>
      </c>
    </row>
    <row r="5997" spans="22:22" x14ac:dyDescent="0.2">
      <c r="V5997" s="18" t="str">
        <f>IF(U5997&lt;&gt;"",SUMIFS(Data_TABLE[Total Value Sold],Data_TABLE[EOM Date],"="&amp;EOMONTH(Dashboard!$I$7,0),Data_TABLE[Customer],"="&amp;Calc!U5997),"")</f>
        <v/>
      </c>
    </row>
    <row r="5998" spans="22:22" x14ac:dyDescent="0.2">
      <c r="V5998" s="18" t="str">
        <f>IF(U5998&lt;&gt;"",SUMIFS(Data_TABLE[Total Value Sold],Data_TABLE[EOM Date],"="&amp;EOMONTH(Dashboard!$I$7,0),Data_TABLE[Customer],"="&amp;Calc!U5998),"")</f>
        <v/>
      </c>
    </row>
    <row r="5999" spans="22:22" x14ac:dyDescent="0.2">
      <c r="V5999" s="18" t="str">
        <f>IF(U5999&lt;&gt;"",SUMIFS(Data_TABLE[Total Value Sold],Data_TABLE[EOM Date],"="&amp;EOMONTH(Dashboard!$I$7,0),Data_TABLE[Customer],"="&amp;Calc!U5999),"")</f>
        <v/>
      </c>
    </row>
    <row r="6000" spans="22:22" x14ac:dyDescent="0.2">
      <c r="V6000" s="18" t="str">
        <f>IF(U6000&lt;&gt;"",SUMIFS(Data_TABLE[Total Value Sold],Data_TABLE[EOM Date],"="&amp;EOMONTH(Dashboard!$I$7,0),Data_TABLE[Customer],"="&amp;Calc!U6000),"")</f>
        <v/>
      </c>
    </row>
    <row r="6001" spans="22:22" x14ac:dyDescent="0.2">
      <c r="V6001" s="18" t="str">
        <f>IF(U6001&lt;&gt;"",SUMIFS(Data_TABLE[Total Value Sold],Data_TABLE[EOM Date],"="&amp;EOMONTH(Dashboard!$I$7,0),Data_TABLE[Customer],"="&amp;Calc!U6001),"")</f>
        <v/>
      </c>
    </row>
    <row r="6002" spans="22:22" x14ac:dyDescent="0.2">
      <c r="V6002" s="18" t="str">
        <f>IF(U6002&lt;&gt;"",SUMIFS(Data_TABLE[Total Value Sold],Data_TABLE[EOM Date],"="&amp;EOMONTH(Dashboard!$I$7,0),Data_TABLE[Customer],"="&amp;Calc!U6002),"")</f>
        <v/>
      </c>
    </row>
    <row r="6003" spans="22:22" x14ac:dyDescent="0.2">
      <c r="V6003" s="18" t="str">
        <f>IF(U6003&lt;&gt;"",SUMIFS(Data_TABLE[Total Value Sold],Data_TABLE[EOM Date],"="&amp;EOMONTH(Dashboard!$I$7,0),Data_TABLE[Customer],"="&amp;Calc!U6003),"")</f>
        <v/>
      </c>
    </row>
    <row r="6004" spans="22:22" x14ac:dyDescent="0.2">
      <c r="V6004" s="18" t="str">
        <f>IF(U6004&lt;&gt;"",SUMIFS(Data_TABLE[Total Value Sold],Data_TABLE[EOM Date],"="&amp;EOMONTH(Dashboard!$I$7,0),Data_TABLE[Customer],"="&amp;Calc!U6004),"")</f>
        <v/>
      </c>
    </row>
    <row r="6005" spans="22:22" x14ac:dyDescent="0.2">
      <c r="V6005" s="18" t="str">
        <f>IF(U6005&lt;&gt;"",SUMIFS(Data_TABLE[Total Value Sold],Data_TABLE[EOM Date],"="&amp;EOMONTH(Dashboard!$I$7,0),Data_TABLE[Customer],"="&amp;Calc!U6005),"")</f>
        <v/>
      </c>
    </row>
    <row r="6006" spans="22:22" x14ac:dyDescent="0.2">
      <c r="V6006" s="18" t="str">
        <f>IF(U6006&lt;&gt;"",SUMIFS(Data_TABLE[Total Value Sold],Data_TABLE[EOM Date],"="&amp;EOMONTH(Dashboard!$I$7,0),Data_TABLE[Customer],"="&amp;Calc!U6006),"")</f>
        <v/>
      </c>
    </row>
    <row r="6007" spans="22:22" x14ac:dyDescent="0.2">
      <c r="V6007" s="18" t="str">
        <f>IF(U6007&lt;&gt;"",SUMIFS(Data_TABLE[Total Value Sold],Data_TABLE[EOM Date],"="&amp;EOMONTH(Dashboard!$I$7,0),Data_TABLE[Customer],"="&amp;Calc!U6007),"")</f>
        <v/>
      </c>
    </row>
    <row r="6008" spans="22:22" x14ac:dyDescent="0.2">
      <c r="V6008" s="18" t="str">
        <f>IF(U6008&lt;&gt;"",SUMIFS(Data_TABLE[Total Value Sold],Data_TABLE[EOM Date],"="&amp;EOMONTH(Dashboard!$I$7,0),Data_TABLE[Customer],"="&amp;Calc!U6008),"")</f>
        <v/>
      </c>
    </row>
    <row r="6009" spans="22:22" x14ac:dyDescent="0.2">
      <c r="V6009" s="18" t="str">
        <f>IF(U6009&lt;&gt;"",SUMIFS(Data_TABLE[Total Value Sold],Data_TABLE[EOM Date],"="&amp;EOMONTH(Dashboard!$I$7,0),Data_TABLE[Customer],"="&amp;Calc!U6009),"")</f>
        <v/>
      </c>
    </row>
    <row r="6010" spans="22:22" x14ac:dyDescent="0.2">
      <c r="V6010" s="18" t="str">
        <f>IF(U6010&lt;&gt;"",SUMIFS(Data_TABLE[Total Value Sold],Data_TABLE[EOM Date],"="&amp;EOMONTH(Dashboard!$I$7,0),Data_TABLE[Customer],"="&amp;Calc!U6010),"")</f>
        <v/>
      </c>
    </row>
    <row r="6011" spans="22:22" x14ac:dyDescent="0.2">
      <c r="V6011" s="18" t="str">
        <f>IF(U6011&lt;&gt;"",SUMIFS(Data_TABLE[Total Value Sold],Data_TABLE[EOM Date],"="&amp;EOMONTH(Dashboard!$I$7,0),Data_TABLE[Customer],"="&amp;Calc!U6011),"")</f>
        <v/>
      </c>
    </row>
    <row r="6012" spans="22:22" x14ac:dyDescent="0.2">
      <c r="V6012" s="18" t="str">
        <f>IF(U6012&lt;&gt;"",SUMIFS(Data_TABLE[Total Value Sold],Data_TABLE[EOM Date],"="&amp;EOMONTH(Dashboard!$I$7,0),Data_TABLE[Customer],"="&amp;Calc!U6012),"")</f>
        <v/>
      </c>
    </row>
    <row r="6013" spans="22:22" x14ac:dyDescent="0.2">
      <c r="V6013" s="18" t="str">
        <f>IF(U6013&lt;&gt;"",SUMIFS(Data_TABLE[Total Value Sold],Data_TABLE[EOM Date],"="&amp;EOMONTH(Dashboard!$I$7,0),Data_TABLE[Customer],"="&amp;Calc!U6013),"")</f>
        <v/>
      </c>
    </row>
    <row r="6014" spans="22:22" x14ac:dyDescent="0.2">
      <c r="V6014" s="18" t="str">
        <f>IF(U6014&lt;&gt;"",SUMIFS(Data_TABLE[Total Value Sold],Data_TABLE[EOM Date],"="&amp;EOMONTH(Dashboard!$I$7,0),Data_TABLE[Customer],"="&amp;Calc!U6014),"")</f>
        <v/>
      </c>
    </row>
    <row r="6015" spans="22:22" x14ac:dyDescent="0.2">
      <c r="V6015" s="18" t="str">
        <f>IF(U6015&lt;&gt;"",SUMIFS(Data_TABLE[Total Value Sold],Data_TABLE[EOM Date],"="&amp;EOMONTH(Dashboard!$I$7,0),Data_TABLE[Customer],"="&amp;Calc!U6015),"")</f>
        <v/>
      </c>
    </row>
    <row r="6016" spans="22:22" x14ac:dyDescent="0.2">
      <c r="V6016" s="18" t="str">
        <f>IF(U6016&lt;&gt;"",SUMIFS(Data_TABLE[Total Value Sold],Data_TABLE[EOM Date],"="&amp;EOMONTH(Dashboard!$I$7,0),Data_TABLE[Customer],"="&amp;Calc!U6016),"")</f>
        <v/>
      </c>
    </row>
    <row r="6017" spans="22:22" x14ac:dyDescent="0.2">
      <c r="V6017" s="18" t="str">
        <f>IF(U6017&lt;&gt;"",SUMIFS(Data_TABLE[Total Value Sold],Data_TABLE[EOM Date],"="&amp;EOMONTH(Dashboard!$I$7,0),Data_TABLE[Customer],"="&amp;Calc!U6017),"")</f>
        <v/>
      </c>
    </row>
    <row r="6018" spans="22:22" x14ac:dyDescent="0.2">
      <c r="V6018" s="18" t="str">
        <f>IF(U6018&lt;&gt;"",SUMIFS(Data_TABLE[Total Value Sold],Data_TABLE[EOM Date],"="&amp;EOMONTH(Dashboard!$I$7,0),Data_TABLE[Customer],"="&amp;Calc!U6018),"")</f>
        <v/>
      </c>
    </row>
    <row r="6019" spans="22:22" x14ac:dyDescent="0.2">
      <c r="V6019" s="18" t="str">
        <f>IF(U6019&lt;&gt;"",SUMIFS(Data_TABLE[Total Value Sold],Data_TABLE[EOM Date],"="&amp;EOMONTH(Dashboard!$I$7,0),Data_TABLE[Customer],"="&amp;Calc!U6019),"")</f>
        <v/>
      </c>
    </row>
    <row r="6020" spans="22:22" x14ac:dyDescent="0.2">
      <c r="V6020" s="18" t="str">
        <f>IF(U6020&lt;&gt;"",SUMIFS(Data_TABLE[Total Value Sold],Data_TABLE[EOM Date],"="&amp;EOMONTH(Dashboard!$I$7,0),Data_TABLE[Customer],"="&amp;Calc!U6020),"")</f>
        <v/>
      </c>
    </row>
    <row r="6021" spans="22:22" x14ac:dyDescent="0.2">
      <c r="V6021" s="18" t="str">
        <f>IF(U6021&lt;&gt;"",SUMIFS(Data_TABLE[Total Value Sold],Data_TABLE[EOM Date],"="&amp;EOMONTH(Dashboard!$I$7,0),Data_TABLE[Customer],"="&amp;Calc!U6021),"")</f>
        <v/>
      </c>
    </row>
    <row r="6022" spans="22:22" x14ac:dyDescent="0.2">
      <c r="V6022" s="18" t="str">
        <f>IF(U6022&lt;&gt;"",SUMIFS(Data_TABLE[Total Value Sold],Data_TABLE[EOM Date],"="&amp;EOMONTH(Dashboard!$I$7,0),Data_TABLE[Customer],"="&amp;Calc!U6022),"")</f>
        <v/>
      </c>
    </row>
    <row r="6023" spans="22:22" x14ac:dyDescent="0.2">
      <c r="V6023" s="18" t="str">
        <f>IF(U6023&lt;&gt;"",SUMIFS(Data_TABLE[Total Value Sold],Data_TABLE[EOM Date],"="&amp;EOMONTH(Dashboard!$I$7,0),Data_TABLE[Customer],"="&amp;Calc!U6023),"")</f>
        <v/>
      </c>
    </row>
    <row r="6024" spans="22:22" x14ac:dyDescent="0.2">
      <c r="V6024" s="18" t="str">
        <f>IF(U6024&lt;&gt;"",SUMIFS(Data_TABLE[Total Value Sold],Data_TABLE[EOM Date],"="&amp;EOMONTH(Dashboard!$I$7,0),Data_TABLE[Customer],"="&amp;Calc!U6024),"")</f>
        <v/>
      </c>
    </row>
    <row r="6025" spans="22:22" x14ac:dyDescent="0.2">
      <c r="V6025" s="18" t="str">
        <f>IF(U6025&lt;&gt;"",SUMIFS(Data_TABLE[Total Value Sold],Data_TABLE[EOM Date],"="&amp;EOMONTH(Dashboard!$I$7,0),Data_TABLE[Customer],"="&amp;Calc!U6025),"")</f>
        <v/>
      </c>
    </row>
    <row r="6026" spans="22:22" x14ac:dyDescent="0.2">
      <c r="V6026" s="18" t="str">
        <f>IF(U6026&lt;&gt;"",SUMIFS(Data_TABLE[Total Value Sold],Data_TABLE[EOM Date],"="&amp;EOMONTH(Dashboard!$I$7,0),Data_TABLE[Customer],"="&amp;Calc!U6026),"")</f>
        <v/>
      </c>
    </row>
    <row r="6027" spans="22:22" x14ac:dyDescent="0.2">
      <c r="V6027" s="18" t="str">
        <f>IF(U6027&lt;&gt;"",SUMIFS(Data_TABLE[Total Value Sold],Data_TABLE[EOM Date],"="&amp;EOMONTH(Dashboard!$I$7,0),Data_TABLE[Customer],"="&amp;Calc!U6027),"")</f>
        <v/>
      </c>
    </row>
    <row r="6028" spans="22:22" x14ac:dyDescent="0.2">
      <c r="V6028" s="18" t="str">
        <f>IF(U6028&lt;&gt;"",SUMIFS(Data_TABLE[Total Value Sold],Data_TABLE[EOM Date],"="&amp;EOMONTH(Dashboard!$I$7,0),Data_TABLE[Customer],"="&amp;Calc!U6028),"")</f>
        <v/>
      </c>
    </row>
    <row r="6029" spans="22:22" x14ac:dyDescent="0.2">
      <c r="V6029" s="18" t="str">
        <f>IF(U6029&lt;&gt;"",SUMIFS(Data_TABLE[Total Value Sold],Data_TABLE[EOM Date],"="&amp;EOMONTH(Dashboard!$I$7,0),Data_TABLE[Customer],"="&amp;Calc!U6029),"")</f>
        <v/>
      </c>
    </row>
    <row r="6030" spans="22:22" x14ac:dyDescent="0.2">
      <c r="V6030" s="18" t="str">
        <f>IF(U6030&lt;&gt;"",SUMIFS(Data_TABLE[Total Value Sold],Data_TABLE[EOM Date],"="&amp;EOMONTH(Dashboard!$I$7,0),Data_TABLE[Customer],"="&amp;Calc!U6030),"")</f>
        <v/>
      </c>
    </row>
    <row r="6031" spans="22:22" x14ac:dyDescent="0.2">
      <c r="V6031" s="18" t="str">
        <f>IF(U6031&lt;&gt;"",SUMIFS(Data_TABLE[Total Value Sold],Data_TABLE[EOM Date],"="&amp;EOMONTH(Dashboard!$I$7,0),Data_TABLE[Customer],"="&amp;Calc!U6031),"")</f>
        <v/>
      </c>
    </row>
    <row r="6032" spans="22:22" x14ac:dyDescent="0.2">
      <c r="V6032" s="18" t="str">
        <f>IF(U6032&lt;&gt;"",SUMIFS(Data_TABLE[Total Value Sold],Data_TABLE[EOM Date],"="&amp;EOMONTH(Dashboard!$I$7,0),Data_TABLE[Customer],"="&amp;Calc!U6032),"")</f>
        <v/>
      </c>
    </row>
    <row r="6033" spans="22:22" x14ac:dyDescent="0.2">
      <c r="V6033" s="18" t="str">
        <f>IF(U6033&lt;&gt;"",SUMIFS(Data_TABLE[Total Value Sold],Data_TABLE[EOM Date],"="&amp;EOMONTH(Dashboard!$I$7,0),Data_TABLE[Customer],"="&amp;Calc!U6033),"")</f>
        <v/>
      </c>
    </row>
    <row r="6034" spans="22:22" x14ac:dyDescent="0.2">
      <c r="V6034" s="18" t="str">
        <f>IF(U6034&lt;&gt;"",SUMIFS(Data_TABLE[Total Value Sold],Data_TABLE[EOM Date],"="&amp;EOMONTH(Dashboard!$I$7,0),Data_TABLE[Customer],"="&amp;Calc!U6034),"")</f>
        <v/>
      </c>
    </row>
    <row r="6035" spans="22:22" x14ac:dyDescent="0.2">
      <c r="V6035" s="18" t="str">
        <f>IF(U6035&lt;&gt;"",SUMIFS(Data_TABLE[Total Value Sold],Data_TABLE[EOM Date],"="&amp;EOMONTH(Dashboard!$I$7,0),Data_TABLE[Customer],"="&amp;Calc!U6035),"")</f>
        <v/>
      </c>
    </row>
    <row r="6036" spans="22:22" x14ac:dyDescent="0.2">
      <c r="V6036" s="18" t="str">
        <f>IF(U6036&lt;&gt;"",SUMIFS(Data_TABLE[Total Value Sold],Data_TABLE[EOM Date],"="&amp;EOMONTH(Dashboard!$I$7,0),Data_TABLE[Customer],"="&amp;Calc!U6036),"")</f>
        <v/>
      </c>
    </row>
    <row r="6037" spans="22:22" x14ac:dyDescent="0.2">
      <c r="V6037" s="18" t="str">
        <f>IF(U6037&lt;&gt;"",SUMIFS(Data_TABLE[Total Value Sold],Data_TABLE[EOM Date],"="&amp;EOMONTH(Dashboard!$I$7,0),Data_TABLE[Customer],"="&amp;Calc!U6037),"")</f>
        <v/>
      </c>
    </row>
    <row r="6038" spans="22:22" x14ac:dyDescent="0.2">
      <c r="V6038" s="18" t="str">
        <f>IF(U6038&lt;&gt;"",SUMIFS(Data_TABLE[Total Value Sold],Data_TABLE[EOM Date],"="&amp;EOMONTH(Dashboard!$I$7,0),Data_TABLE[Customer],"="&amp;Calc!U6038),"")</f>
        <v/>
      </c>
    </row>
    <row r="6039" spans="22:22" x14ac:dyDescent="0.2">
      <c r="V6039" s="18" t="str">
        <f>IF(U6039&lt;&gt;"",SUMIFS(Data_TABLE[Total Value Sold],Data_TABLE[EOM Date],"="&amp;EOMONTH(Dashboard!$I$7,0),Data_TABLE[Customer],"="&amp;Calc!U6039),"")</f>
        <v/>
      </c>
    </row>
    <row r="6040" spans="22:22" x14ac:dyDescent="0.2">
      <c r="V6040" s="18" t="str">
        <f>IF(U6040&lt;&gt;"",SUMIFS(Data_TABLE[Total Value Sold],Data_TABLE[EOM Date],"="&amp;EOMONTH(Dashboard!$I$7,0),Data_TABLE[Customer],"="&amp;Calc!U6040),"")</f>
        <v/>
      </c>
    </row>
    <row r="6041" spans="22:22" x14ac:dyDescent="0.2">
      <c r="V6041" s="18" t="str">
        <f>IF(U6041&lt;&gt;"",SUMIFS(Data_TABLE[Total Value Sold],Data_TABLE[EOM Date],"="&amp;EOMONTH(Dashboard!$I$7,0),Data_TABLE[Customer],"="&amp;Calc!U6041),"")</f>
        <v/>
      </c>
    </row>
    <row r="6042" spans="22:22" x14ac:dyDescent="0.2">
      <c r="V6042" s="18" t="str">
        <f>IF(U6042&lt;&gt;"",SUMIFS(Data_TABLE[Total Value Sold],Data_TABLE[EOM Date],"="&amp;EOMONTH(Dashboard!$I$7,0),Data_TABLE[Customer],"="&amp;Calc!U6042),"")</f>
        <v/>
      </c>
    </row>
    <row r="6043" spans="22:22" x14ac:dyDescent="0.2">
      <c r="V6043" s="18" t="str">
        <f>IF(U6043&lt;&gt;"",SUMIFS(Data_TABLE[Total Value Sold],Data_TABLE[EOM Date],"="&amp;EOMONTH(Dashboard!$I$7,0),Data_TABLE[Customer],"="&amp;Calc!U6043),"")</f>
        <v/>
      </c>
    </row>
    <row r="6044" spans="22:22" x14ac:dyDescent="0.2">
      <c r="V6044" s="18" t="str">
        <f>IF(U6044&lt;&gt;"",SUMIFS(Data_TABLE[Total Value Sold],Data_TABLE[EOM Date],"="&amp;EOMONTH(Dashboard!$I$7,0),Data_TABLE[Customer],"="&amp;Calc!U6044),"")</f>
        <v/>
      </c>
    </row>
    <row r="6045" spans="22:22" x14ac:dyDescent="0.2">
      <c r="V6045" s="18" t="str">
        <f>IF(U6045&lt;&gt;"",SUMIFS(Data_TABLE[Total Value Sold],Data_TABLE[EOM Date],"="&amp;EOMONTH(Dashboard!$I$7,0),Data_TABLE[Customer],"="&amp;Calc!U6045),"")</f>
        <v/>
      </c>
    </row>
    <row r="6046" spans="22:22" x14ac:dyDescent="0.2">
      <c r="V6046" s="18" t="str">
        <f>IF(U6046&lt;&gt;"",SUMIFS(Data_TABLE[Total Value Sold],Data_TABLE[EOM Date],"="&amp;EOMONTH(Dashboard!$I$7,0),Data_TABLE[Customer],"="&amp;Calc!U6046),"")</f>
        <v/>
      </c>
    </row>
    <row r="6047" spans="22:22" x14ac:dyDescent="0.2">
      <c r="V6047" s="18" t="str">
        <f>IF(U6047&lt;&gt;"",SUMIFS(Data_TABLE[Total Value Sold],Data_TABLE[EOM Date],"="&amp;EOMONTH(Dashboard!$I$7,0),Data_TABLE[Customer],"="&amp;Calc!U6047),"")</f>
        <v/>
      </c>
    </row>
    <row r="6048" spans="22:22" x14ac:dyDescent="0.2">
      <c r="V6048" s="18" t="str">
        <f>IF(U6048&lt;&gt;"",SUMIFS(Data_TABLE[Total Value Sold],Data_TABLE[EOM Date],"="&amp;EOMONTH(Dashboard!$I$7,0),Data_TABLE[Customer],"="&amp;Calc!U6048),"")</f>
        <v/>
      </c>
    </row>
    <row r="6049" spans="22:22" x14ac:dyDescent="0.2">
      <c r="V6049" s="18" t="str">
        <f>IF(U6049&lt;&gt;"",SUMIFS(Data_TABLE[Total Value Sold],Data_TABLE[EOM Date],"="&amp;EOMONTH(Dashboard!$I$7,0),Data_TABLE[Customer],"="&amp;Calc!U6049),"")</f>
        <v/>
      </c>
    </row>
    <row r="6050" spans="22:22" x14ac:dyDescent="0.2">
      <c r="V6050" s="18" t="str">
        <f>IF(U6050&lt;&gt;"",SUMIFS(Data_TABLE[Total Value Sold],Data_TABLE[EOM Date],"="&amp;EOMONTH(Dashboard!$I$7,0),Data_TABLE[Customer],"="&amp;Calc!U6050),"")</f>
        <v/>
      </c>
    </row>
    <row r="6051" spans="22:22" x14ac:dyDescent="0.2">
      <c r="V6051" s="18" t="str">
        <f>IF(U6051&lt;&gt;"",SUMIFS(Data_TABLE[Total Value Sold],Data_TABLE[EOM Date],"="&amp;EOMONTH(Dashboard!$I$7,0),Data_TABLE[Customer],"="&amp;Calc!U6051),"")</f>
        <v/>
      </c>
    </row>
    <row r="6052" spans="22:22" x14ac:dyDescent="0.2">
      <c r="V6052" s="18" t="str">
        <f>IF(U6052&lt;&gt;"",SUMIFS(Data_TABLE[Total Value Sold],Data_TABLE[EOM Date],"="&amp;EOMONTH(Dashboard!$I$7,0),Data_TABLE[Customer],"="&amp;Calc!U6052),"")</f>
        <v/>
      </c>
    </row>
    <row r="6053" spans="22:22" x14ac:dyDescent="0.2">
      <c r="V6053" s="18" t="str">
        <f>IF(U6053&lt;&gt;"",SUMIFS(Data_TABLE[Total Value Sold],Data_TABLE[EOM Date],"="&amp;EOMONTH(Dashboard!$I$7,0),Data_TABLE[Customer],"="&amp;Calc!U6053),"")</f>
        <v/>
      </c>
    </row>
    <row r="6054" spans="22:22" x14ac:dyDescent="0.2">
      <c r="V6054" s="18" t="str">
        <f>IF(U6054&lt;&gt;"",SUMIFS(Data_TABLE[Total Value Sold],Data_TABLE[EOM Date],"="&amp;EOMONTH(Dashboard!$I$7,0),Data_TABLE[Customer],"="&amp;Calc!U6054),"")</f>
        <v/>
      </c>
    </row>
    <row r="6055" spans="22:22" x14ac:dyDescent="0.2">
      <c r="V6055" s="18" t="str">
        <f>IF(U6055&lt;&gt;"",SUMIFS(Data_TABLE[Total Value Sold],Data_TABLE[EOM Date],"="&amp;EOMONTH(Dashboard!$I$7,0),Data_TABLE[Customer],"="&amp;Calc!U6055),"")</f>
        <v/>
      </c>
    </row>
    <row r="6056" spans="22:22" x14ac:dyDescent="0.2">
      <c r="V6056" s="18" t="str">
        <f>IF(U6056&lt;&gt;"",SUMIFS(Data_TABLE[Total Value Sold],Data_TABLE[EOM Date],"="&amp;EOMONTH(Dashboard!$I$7,0),Data_TABLE[Customer],"="&amp;Calc!U6056),"")</f>
        <v/>
      </c>
    </row>
    <row r="6057" spans="22:22" x14ac:dyDescent="0.2">
      <c r="V6057" s="18" t="str">
        <f>IF(U6057&lt;&gt;"",SUMIFS(Data_TABLE[Total Value Sold],Data_TABLE[EOM Date],"="&amp;EOMONTH(Dashboard!$I$7,0),Data_TABLE[Customer],"="&amp;Calc!U6057),"")</f>
        <v/>
      </c>
    </row>
    <row r="6058" spans="22:22" x14ac:dyDescent="0.2">
      <c r="V6058" s="18" t="str">
        <f>IF(U6058&lt;&gt;"",SUMIFS(Data_TABLE[Total Value Sold],Data_TABLE[EOM Date],"="&amp;EOMONTH(Dashboard!$I$7,0),Data_TABLE[Customer],"="&amp;Calc!U6058),"")</f>
        <v/>
      </c>
    </row>
    <row r="6059" spans="22:22" x14ac:dyDescent="0.2">
      <c r="V6059" s="18" t="str">
        <f>IF(U6059&lt;&gt;"",SUMIFS(Data_TABLE[Total Value Sold],Data_TABLE[EOM Date],"="&amp;EOMONTH(Dashboard!$I$7,0),Data_TABLE[Customer],"="&amp;Calc!U6059),"")</f>
        <v/>
      </c>
    </row>
    <row r="6060" spans="22:22" x14ac:dyDescent="0.2">
      <c r="V6060" s="18" t="str">
        <f>IF(U6060&lt;&gt;"",SUMIFS(Data_TABLE[Total Value Sold],Data_TABLE[EOM Date],"="&amp;EOMONTH(Dashboard!$I$7,0),Data_TABLE[Customer],"="&amp;Calc!U6060),"")</f>
        <v/>
      </c>
    </row>
    <row r="6061" spans="22:22" x14ac:dyDescent="0.2">
      <c r="V6061" s="18" t="str">
        <f>IF(U6061&lt;&gt;"",SUMIFS(Data_TABLE[Total Value Sold],Data_TABLE[EOM Date],"="&amp;EOMONTH(Dashboard!$I$7,0),Data_TABLE[Customer],"="&amp;Calc!U6061),"")</f>
        <v/>
      </c>
    </row>
    <row r="6062" spans="22:22" x14ac:dyDescent="0.2">
      <c r="V6062" s="18" t="str">
        <f>IF(U6062&lt;&gt;"",SUMIFS(Data_TABLE[Total Value Sold],Data_TABLE[EOM Date],"="&amp;EOMONTH(Dashboard!$I$7,0),Data_TABLE[Customer],"="&amp;Calc!U6062),"")</f>
        <v/>
      </c>
    </row>
    <row r="6063" spans="22:22" x14ac:dyDescent="0.2">
      <c r="V6063" s="18" t="str">
        <f>IF(U6063&lt;&gt;"",SUMIFS(Data_TABLE[Total Value Sold],Data_TABLE[EOM Date],"="&amp;EOMONTH(Dashboard!$I$7,0),Data_TABLE[Customer],"="&amp;Calc!U6063),"")</f>
        <v/>
      </c>
    </row>
    <row r="6064" spans="22:22" x14ac:dyDescent="0.2">
      <c r="V6064" s="18" t="str">
        <f>IF(U6064&lt;&gt;"",SUMIFS(Data_TABLE[Total Value Sold],Data_TABLE[EOM Date],"="&amp;EOMONTH(Dashboard!$I$7,0),Data_TABLE[Customer],"="&amp;Calc!U6064),"")</f>
        <v/>
      </c>
    </row>
    <row r="6065" spans="22:22" x14ac:dyDescent="0.2">
      <c r="V6065" s="18" t="str">
        <f>IF(U6065&lt;&gt;"",SUMIFS(Data_TABLE[Total Value Sold],Data_TABLE[EOM Date],"="&amp;EOMONTH(Dashboard!$I$7,0),Data_TABLE[Customer],"="&amp;Calc!U6065),"")</f>
        <v/>
      </c>
    </row>
    <row r="6066" spans="22:22" x14ac:dyDescent="0.2">
      <c r="V6066" s="18" t="str">
        <f>IF(U6066&lt;&gt;"",SUMIFS(Data_TABLE[Total Value Sold],Data_TABLE[EOM Date],"="&amp;EOMONTH(Dashboard!$I$7,0),Data_TABLE[Customer],"="&amp;Calc!U6066),"")</f>
        <v/>
      </c>
    </row>
    <row r="6067" spans="22:22" x14ac:dyDescent="0.2">
      <c r="V6067" s="18" t="str">
        <f>IF(U6067&lt;&gt;"",SUMIFS(Data_TABLE[Total Value Sold],Data_TABLE[EOM Date],"="&amp;EOMONTH(Dashboard!$I$7,0),Data_TABLE[Customer],"="&amp;Calc!U6067),"")</f>
        <v/>
      </c>
    </row>
    <row r="6068" spans="22:22" x14ac:dyDescent="0.2">
      <c r="V6068" s="18" t="str">
        <f>IF(U6068&lt;&gt;"",SUMIFS(Data_TABLE[Total Value Sold],Data_TABLE[EOM Date],"="&amp;EOMONTH(Dashboard!$I$7,0),Data_TABLE[Customer],"="&amp;Calc!U6068),"")</f>
        <v/>
      </c>
    </row>
    <row r="6069" spans="22:22" x14ac:dyDescent="0.2">
      <c r="V6069" s="18" t="str">
        <f>IF(U6069&lt;&gt;"",SUMIFS(Data_TABLE[Total Value Sold],Data_TABLE[EOM Date],"="&amp;EOMONTH(Dashboard!$I$7,0),Data_TABLE[Customer],"="&amp;Calc!U6069),"")</f>
        <v/>
      </c>
    </row>
    <row r="6070" spans="22:22" x14ac:dyDescent="0.2">
      <c r="V6070" s="18" t="str">
        <f>IF(U6070&lt;&gt;"",SUMIFS(Data_TABLE[Total Value Sold],Data_TABLE[EOM Date],"="&amp;EOMONTH(Dashboard!$I$7,0),Data_TABLE[Customer],"="&amp;Calc!U6070),"")</f>
        <v/>
      </c>
    </row>
    <row r="6071" spans="22:22" x14ac:dyDescent="0.2">
      <c r="V6071" s="18" t="str">
        <f>IF(U6071&lt;&gt;"",SUMIFS(Data_TABLE[Total Value Sold],Data_TABLE[EOM Date],"="&amp;EOMONTH(Dashboard!$I$7,0),Data_TABLE[Customer],"="&amp;Calc!U6071),"")</f>
        <v/>
      </c>
    </row>
    <row r="6072" spans="22:22" x14ac:dyDescent="0.2">
      <c r="V6072" s="18" t="str">
        <f>IF(U6072&lt;&gt;"",SUMIFS(Data_TABLE[Total Value Sold],Data_TABLE[EOM Date],"="&amp;EOMONTH(Dashboard!$I$7,0),Data_TABLE[Customer],"="&amp;Calc!U6072),"")</f>
        <v/>
      </c>
    </row>
    <row r="6073" spans="22:22" x14ac:dyDescent="0.2">
      <c r="V6073" s="18" t="str">
        <f>IF(U6073&lt;&gt;"",SUMIFS(Data_TABLE[Total Value Sold],Data_TABLE[EOM Date],"="&amp;EOMONTH(Dashboard!$I$7,0),Data_TABLE[Customer],"="&amp;Calc!U6073),"")</f>
        <v/>
      </c>
    </row>
    <row r="6074" spans="22:22" x14ac:dyDescent="0.2">
      <c r="V6074" s="18" t="str">
        <f>IF(U6074&lt;&gt;"",SUMIFS(Data_TABLE[Total Value Sold],Data_TABLE[EOM Date],"="&amp;EOMONTH(Dashboard!$I$7,0),Data_TABLE[Customer],"="&amp;Calc!U6074),"")</f>
        <v/>
      </c>
    </row>
    <row r="6075" spans="22:22" x14ac:dyDescent="0.2">
      <c r="V6075" s="18" t="str">
        <f>IF(U6075&lt;&gt;"",SUMIFS(Data_TABLE[Total Value Sold],Data_TABLE[EOM Date],"="&amp;EOMONTH(Dashboard!$I$7,0),Data_TABLE[Customer],"="&amp;Calc!U6075),"")</f>
        <v/>
      </c>
    </row>
    <row r="6076" spans="22:22" x14ac:dyDescent="0.2">
      <c r="V6076" s="18" t="str">
        <f>IF(U6076&lt;&gt;"",SUMIFS(Data_TABLE[Total Value Sold],Data_TABLE[EOM Date],"="&amp;EOMONTH(Dashboard!$I$7,0),Data_TABLE[Customer],"="&amp;Calc!U6076),"")</f>
        <v/>
      </c>
    </row>
    <row r="6077" spans="22:22" x14ac:dyDescent="0.2">
      <c r="V6077" s="18" t="str">
        <f>IF(U6077&lt;&gt;"",SUMIFS(Data_TABLE[Total Value Sold],Data_TABLE[EOM Date],"="&amp;EOMONTH(Dashboard!$I$7,0),Data_TABLE[Customer],"="&amp;Calc!U6077),"")</f>
        <v/>
      </c>
    </row>
    <row r="6078" spans="22:22" x14ac:dyDescent="0.2">
      <c r="V6078" s="18" t="str">
        <f>IF(U6078&lt;&gt;"",SUMIFS(Data_TABLE[Total Value Sold],Data_TABLE[EOM Date],"="&amp;EOMONTH(Dashboard!$I$7,0),Data_TABLE[Customer],"="&amp;Calc!U6078),"")</f>
        <v/>
      </c>
    </row>
    <row r="6079" spans="22:22" x14ac:dyDescent="0.2">
      <c r="V6079" s="18" t="str">
        <f>IF(U6079&lt;&gt;"",SUMIFS(Data_TABLE[Total Value Sold],Data_TABLE[EOM Date],"="&amp;EOMONTH(Dashboard!$I$7,0),Data_TABLE[Customer],"="&amp;Calc!U6079),"")</f>
        <v/>
      </c>
    </row>
    <row r="6080" spans="22:22" x14ac:dyDescent="0.2">
      <c r="V6080" s="18" t="str">
        <f>IF(U6080&lt;&gt;"",SUMIFS(Data_TABLE[Total Value Sold],Data_TABLE[EOM Date],"="&amp;EOMONTH(Dashboard!$I$7,0),Data_TABLE[Customer],"="&amp;Calc!U6080),"")</f>
        <v/>
      </c>
    </row>
    <row r="6081" spans="22:22" x14ac:dyDescent="0.2">
      <c r="V6081" s="18" t="str">
        <f>IF(U6081&lt;&gt;"",SUMIFS(Data_TABLE[Total Value Sold],Data_TABLE[EOM Date],"="&amp;EOMONTH(Dashboard!$I$7,0),Data_TABLE[Customer],"="&amp;Calc!U6081),"")</f>
        <v/>
      </c>
    </row>
    <row r="6082" spans="22:22" x14ac:dyDescent="0.2">
      <c r="V6082" s="18" t="str">
        <f>IF(U6082&lt;&gt;"",SUMIFS(Data_TABLE[Total Value Sold],Data_TABLE[EOM Date],"="&amp;EOMONTH(Dashboard!$I$7,0),Data_TABLE[Customer],"="&amp;Calc!U6082),"")</f>
        <v/>
      </c>
    </row>
    <row r="6083" spans="22:22" x14ac:dyDescent="0.2">
      <c r="V6083" s="18" t="str">
        <f>IF(U6083&lt;&gt;"",SUMIFS(Data_TABLE[Total Value Sold],Data_TABLE[EOM Date],"="&amp;EOMONTH(Dashboard!$I$7,0),Data_TABLE[Customer],"="&amp;Calc!U6083),"")</f>
        <v/>
      </c>
    </row>
    <row r="6084" spans="22:22" x14ac:dyDescent="0.2">
      <c r="V6084" s="18" t="str">
        <f>IF(U6084&lt;&gt;"",SUMIFS(Data_TABLE[Total Value Sold],Data_TABLE[EOM Date],"="&amp;EOMONTH(Dashboard!$I$7,0),Data_TABLE[Customer],"="&amp;Calc!U6084),"")</f>
        <v/>
      </c>
    </row>
    <row r="6085" spans="22:22" x14ac:dyDescent="0.2">
      <c r="V6085" s="18" t="str">
        <f>IF(U6085&lt;&gt;"",SUMIFS(Data_TABLE[Total Value Sold],Data_TABLE[EOM Date],"="&amp;EOMONTH(Dashboard!$I$7,0),Data_TABLE[Customer],"="&amp;Calc!U6085),"")</f>
        <v/>
      </c>
    </row>
    <row r="6086" spans="22:22" x14ac:dyDescent="0.2">
      <c r="V6086" s="18" t="str">
        <f>IF(U6086&lt;&gt;"",SUMIFS(Data_TABLE[Total Value Sold],Data_TABLE[EOM Date],"="&amp;EOMONTH(Dashboard!$I$7,0),Data_TABLE[Customer],"="&amp;Calc!U6086),"")</f>
        <v/>
      </c>
    </row>
    <row r="6087" spans="22:22" x14ac:dyDescent="0.2">
      <c r="V6087" s="18" t="str">
        <f>IF(U6087&lt;&gt;"",SUMIFS(Data_TABLE[Total Value Sold],Data_TABLE[EOM Date],"="&amp;EOMONTH(Dashboard!$I$7,0),Data_TABLE[Customer],"="&amp;Calc!U6087),"")</f>
        <v/>
      </c>
    </row>
    <row r="6088" spans="22:22" x14ac:dyDescent="0.2">
      <c r="V6088" s="18" t="str">
        <f>IF(U6088&lt;&gt;"",SUMIFS(Data_TABLE[Total Value Sold],Data_TABLE[EOM Date],"="&amp;EOMONTH(Dashboard!$I$7,0),Data_TABLE[Customer],"="&amp;Calc!U6088),"")</f>
        <v/>
      </c>
    </row>
    <row r="6089" spans="22:22" x14ac:dyDescent="0.2">
      <c r="V6089" s="18" t="str">
        <f>IF(U6089&lt;&gt;"",SUMIFS(Data_TABLE[Total Value Sold],Data_TABLE[EOM Date],"="&amp;EOMONTH(Dashboard!$I$7,0),Data_TABLE[Customer],"="&amp;Calc!U6089),"")</f>
        <v/>
      </c>
    </row>
    <row r="6090" spans="22:22" x14ac:dyDescent="0.2">
      <c r="V6090" s="18" t="str">
        <f>IF(U6090&lt;&gt;"",SUMIFS(Data_TABLE[Total Value Sold],Data_TABLE[EOM Date],"="&amp;EOMONTH(Dashboard!$I$7,0),Data_TABLE[Customer],"="&amp;Calc!U6090),"")</f>
        <v/>
      </c>
    </row>
    <row r="6091" spans="22:22" x14ac:dyDescent="0.2">
      <c r="V6091" s="18" t="str">
        <f>IF(U6091&lt;&gt;"",SUMIFS(Data_TABLE[Total Value Sold],Data_TABLE[EOM Date],"="&amp;EOMONTH(Dashboard!$I$7,0),Data_TABLE[Customer],"="&amp;Calc!U6091),"")</f>
        <v/>
      </c>
    </row>
    <row r="6092" spans="22:22" x14ac:dyDescent="0.2">
      <c r="V6092" s="18" t="str">
        <f>IF(U6092&lt;&gt;"",SUMIFS(Data_TABLE[Total Value Sold],Data_TABLE[EOM Date],"="&amp;EOMONTH(Dashboard!$I$7,0),Data_TABLE[Customer],"="&amp;Calc!U6092),"")</f>
        <v/>
      </c>
    </row>
    <row r="6093" spans="22:22" x14ac:dyDescent="0.2">
      <c r="V6093" s="18" t="str">
        <f>IF(U6093&lt;&gt;"",SUMIFS(Data_TABLE[Total Value Sold],Data_TABLE[EOM Date],"="&amp;EOMONTH(Dashboard!$I$7,0),Data_TABLE[Customer],"="&amp;Calc!U6093),"")</f>
        <v/>
      </c>
    </row>
    <row r="6094" spans="22:22" x14ac:dyDescent="0.2">
      <c r="V6094" s="18" t="str">
        <f>IF(U6094&lt;&gt;"",SUMIFS(Data_TABLE[Total Value Sold],Data_TABLE[EOM Date],"="&amp;EOMONTH(Dashboard!$I$7,0),Data_TABLE[Customer],"="&amp;Calc!U6094),"")</f>
        <v/>
      </c>
    </row>
    <row r="6095" spans="22:22" x14ac:dyDescent="0.2">
      <c r="V6095" s="18" t="str">
        <f>IF(U6095&lt;&gt;"",SUMIFS(Data_TABLE[Total Value Sold],Data_TABLE[EOM Date],"="&amp;EOMONTH(Dashboard!$I$7,0),Data_TABLE[Customer],"="&amp;Calc!U6095),"")</f>
        <v/>
      </c>
    </row>
    <row r="6096" spans="22:22" x14ac:dyDescent="0.2">
      <c r="V6096" s="18" t="str">
        <f>IF(U6096&lt;&gt;"",SUMIFS(Data_TABLE[Total Value Sold],Data_TABLE[EOM Date],"="&amp;EOMONTH(Dashboard!$I$7,0),Data_TABLE[Customer],"="&amp;Calc!U6096),"")</f>
        <v/>
      </c>
    </row>
    <row r="6097" spans="22:22" x14ac:dyDescent="0.2">
      <c r="V6097" s="18" t="str">
        <f>IF(U6097&lt;&gt;"",SUMIFS(Data_TABLE[Total Value Sold],Data_TABLE[EOM Date],"="&amp;EOMONTH(Dashboard!$I$7,0),Data_TABLE[Customer],"="&amp;Calc!U6097),"")</f>
        <v/>
      </c>
    </row>
    <row r="6098" spans="22:22" x14ac:dyDescent="0.2">
      <c r="V6098" s="18" t="str">
        <f>IF(U6098&lt;&gt;"",SUMIFS(Data_TABLE[Total Value Sold],Data_TABLE[EOM Date],"="&amp;EOMONTH(Dashboard!$I$7,0),Data_TABLE[Customer],"="&amp;Calc!U6098),"")</f>
        <v/>
      </c>
    </row>
    <row r="6099" spans="22:22" x14ac:dyDescent="0.2">
      <c r="V6099" s="18" t="str">
        <f>IF(U6099&lt;&gt;"",SUMIFS(Data_TABLE[Total Value Sold],Data_TABLE[EOM Date],"="&amp;EOMONTH(Dashboard!$I$7,0),Data_TABLE[Customer],"="&amp;Calc!U6099),"")</f>
        <v/>
      </c>
    </row>
    <row r="6100" spans="22:22" x14ac:dyDescent="0.2">
      <c r="V6100" s="18" t="str">
        <f>IF(U6100&lt;&gt;"",SUMIFS(Data_TABLE[Total Value Sold],Data_TABLE[EOM Date],"="&amp;EOMONTH(Dashboard!$I$7,0),Data_TABLE[Customer],"="&amp;Calc!U6100),"")</f>
        <v/>
      </c>
    </row>
    <row r="6101" spans="22:22" x14ac:dyDescent="0.2">
      <c r="V6101" s="18" t="str">
        <f>IF(U6101&lt;&gt;"",SUMIFS(Data_TABLE[Total Value Sold],Data_TABLE[EOM Date],"="&amp;EOMONTH(Dashboard!$I$7,0),Data_TABLE[Customer],"="&amp;Calc!U6101),"")</f>
        <v/>
      </c>
    </row>
    <row r="6102" spans="22:22" x14ac:dyDescent="0.2">
      <c r="V6102" s="18" t="str">
        <f>IF(U6102&lt;&gt;"",SUMIFS(Data_TABLE[Total Value Sold],Data_TABLE[EOM Date],"="&amp;EOMONTH(Dashboard!$I$7,0),Data_TABLE[Customer],"="&amp;Calc!U6102),"")</f>
        <v/>
      </c>
    </row>
    <row r="6103" spans="22:22" x14ac:dyDescent="0.2">
      <c r="V6103" s="18" t="str">
        <f>IF(U6103&lt;&gt;"",SUMIFS(Data_TABLE[Total Value Sold],Data_TABLE[EOM Date],"="&amp;EOMONTH(Dashboard!$I$7,0),Data_TABLE[Customer],"="&amp;Calc!U6103),"")</f>
        <v/>
      </c>
    </row>
    <row r="6104" spans="22:22" x14ac:dyDescent="0.2">
      <c r="V6104" s="18" t="str">
        <f>IF(U6104&lt;&gt;"",SUMIFS(Data_TABLE[Total Value Sold],Data_TABLE[EOM Date],"="&amp;EOMONTH(Dashboard!$I$7,0),Data_TABLE[Customer],"="&amp;Calc!U6104),"")</f>
        <v/>
      </c>
    </row>
    <row r="6105" spans="22:22" x14ac:dyDescent="0.2">
      <c r="V6105" s="18" t="str">
        <f>IF(U6105&lt;&gt;"",SUMIFS(Data_TABLE[Total Value Sold],Data_TABLE[EOM Date],"="&amp;EOMONTH(Dashboard!$I$7,0),Data_TABLE[Customer],"="&amp;Calc!U6105),"")</f>
        <v/>
      </c>
    </row>
    <row r="6106" spans="22:22" x14ac:dyDescent="0.2">
      <c r="V6106" s="18" t="str">
        <f>IF(U6106&lt;&gt;"",SUMIFS(Data_TABLE[Total Value Sold],Data_TABLE[EOM Date],"="&amp;EOMONTH(Dashboard!$I$7,0),Data_TABLE[Customer],"="&amp;Calc!U6106),"")</f>
        <v/>
      </c>
    </row>
    <row r="6107" spans="22:22" x14ac:dyDescent="0.2">
      <c r="V6107" s="18" t="str">
        <f>IF(U6107&lt;&gt;"",SUMIFS(Data_TABLE[Total Value Sold],Data_TABLE[EOM Date],"="&amp;EOMONTH(Dashboard!$I$7,0),Data_TABLE[Customer],"="&amp;Calc!U6107),"")</f>
        <v/>
      </c>
    </row>
    <row r="6108" spans="22:22" x14ac:dyDescent="0.2">
      <c r="V6108" s="18" t="str">
        <f>IF(U6108&lt;&gt;"",SUMIFS(Data_TABLE[Total Value Sold],Data_TABLE[EOM Date],"="&amp;EOMONTH(Dashboard!$I$7,0),Data_TABLE[Customer],"="&amp;Calc!U6108),"")</f>
        <v/>
      </c>
    </row>
    <row r="6109" spans="22:22" x14ac:dyDescent="0.2">
      <c r="V6109" s="18" t="str">
        <f>IF(U6109&lt;&gt;"",SUMIFS(Data_TABLE[Total Value Sold],Data_TABLE[EOM Date],"="&amp;EOMONTH(Dashboard!$I$7,0),Data_TABLE[Customer],"="&amp;Calc!U6109),"")</f>
        <v/>
      </c>
    </row>
    <row r="6110" spans="22:22" x14ac:dyDescent="0.2">
      <c r="V6110" s="18" t="str">
        <f>IF(U6110&lt;&gt;"",SUMIFS(Data_TABLE[Total Value Sold],Data_TABLE[EOM Date],"="&amp;EOMONTH(Dashboard!$I$7,0),Data_TABLE[Customer],"="&amp;Calc!U6110),"")</f>
        <v/>
      </c>
    </row>
    <row r="6111" spans="22:22" x14ac:dyDescent="0.2">
      <c r="V6111" s="18" t="str">
        <f>IF(U6111&lt;&gt;"",SUMIFS(Data_TABLE[Total Value Sold],Data_TABLE[EOM Date],"="&amp;EOMONTH(Dashboard!$I$7,0),Data_TABLE[Customer],"="&amp;Calc!U6111),"")</f>
        <v/>
      </c>
    </row>
    <row r="6112" spans="22:22" x14ac:dyDescent="0.2">
      <c r="V6112" s="18" t="str">
        <f>IF(U6112&lt;&gt;"",SUMIFS(Data_TABLE[Total Value Sold],Data_TABLE[EOM Date],"="&amp;EOMONTH(Dashboard!$I$7,0),Data_TABLE[Customer],"="&amp;Calc!U6112),"")</f>
        <v/>
      </c>
    </row>
    <row r="6113" spans="22:22" x14ac:dyDescent="0.2">
      <c r="V6113" s="18" t="str">
        <f>IF(U6113&lt;&gt;"",SUMIFS(Data_TABLE[Total Value Sold],Data_TABLE[EOM Date],"="&amp;EOMONTH(Dashboard!$I$7,0),Data_TABLE[Customer],"="&amp;Calc!U6113),"")</f>
        <v/>
      </c>
    </row>
    <row r="6114" spans="22:22" x14ac:dyDescent="0.2">
      <c r="V6114" s="18" t="str">
        <f>IF(U6114&lt;&gt;"",SUMIFS(Data_TABLE[Total Value Sold],Data_TABLE[EOM Date],"="&amp;EOMONTH(Dashboard!$I$7,0),Data_TABLE[Customer],"="&amp;Calc!U6114),"")</f>
        <v/>
      </c>
    </row>
    <row r="6115" spans="22:22" x14ac:dyDescent="0.2">
      <c r="V6115" s="18" t="str">
        <f>IF(U6115&lt;&gt;"",SUMIFS(Data_TABLE[Total Value Sold],Data_TABLE[EOM Date],"="&amp;EOMONTH(Dashboard!$I$7,0),Data_TABLE[Customer],"="&amp;Calc!U6115),"")</f>
        <v/>
      </c>
    </row>
    <row r="6116" spans="22:22" x14ac:dyDescent="0.2">
      <c r="V6116" s="18" t="str">
        <f>IF(U6116&lt;&gt;"",SUMIFS(Data_TABLE[Total Value Sold],Data_TABLE[EOM Date],"="&amp;EOMONTH(Dashboard!$I$7,0),Data_TABLE[Customer],"="&amp;Calc!U6116),"")</f>
        <v/>
      </c>
    </row>
    <row r="6117" spans="22:22" x14ac:dyDescent="0.2">
      <c r="V6117" s="18" t="str">
        <f>IF(U6117&lt;&gt;"",SUMIFS(Data_TABLE[Total Value Sold],Data_TABLE[EOM Date],"="&amp;EOMONTH(Dashboard!$I$7,0),Data_TABLE[Customer],"="&amp;Calc!U6117),"")</f>
        <v/>
      </c>
    </row>
    <row r="6118" spans="22:22" x14ac:dyDescent="0.2">
      <c r="V6118" s="18" t="str">
        <f>IF(U6118&lt;&gt;"",SUMIFS(Data_TABLE[Total Value Sold],Data_TABLE[EOM Date],"="&amp;EOMONTH(Dashboard!$I$7,0),Data_TABLE[Customer],"="&amp;Calc!U6118),"")</f>
        <v/>
      </c>
    </row>
    <row r="6119" spans="22:22" x14ac:dyDescent="0.2">
      <c r="V6119" s="18" t="str">
        <f>IF(U6119&lt;&gt;"",SUMIFS(Data_TABLE[Total Value Sold],Data_TABLE[EOM Date],"="&amp;EOMONTH(Dashboard!$I$7,0),Data_TABLE[Customer],"="&amp;Calc!U6119),"")</f>
        <v/>
      </c>
    </row>
    <row r="6120" spans="22:22" x14ac:dyDescent="0.2">
      <c r="V6120" s="18" t="str">
        <f>IF(U6120&lt;&gt;"",SUMIFS(Data_TABLE[Total Value Sold],Data_TABLE[EOM Date],"="&amp;EOMONTH(Dashboard!$I$7,0),Data_TABLE[Customer],"="&amp;Calc!U6120),"")</f>
        <v/>
      </c>
    </row>
    <row r="6121" spans="22:22" x14ac:dyDescent="0.2">
      <c r="V6121" s="18" t="str">
        <f>IF(U6121&lt;&gt;"",SUMIFS(Data_TABLE[Total Value Sold],Data_TABLE[EOM Date],"="&amp;EOMONTH(Dashboard!$I$7,0),Data_TABLE[Customer],"="&amp;Calc!U6121),"")</f>
        <v/>
      </c>
    </row>
    <row r="6122" spans="22:22" x14ac:dyDescent="0.2">
      <c r="V6122" s="18" t="str">
        <f>IF(U6122&lt;&gt;"",SUMIFS(Data_TABLE[Total Value Sold],Data_TABLE[EOM Date],"="&amp;EOMONTH(Dashboard!$I$7,0),Data_TABLE[Customer],"="&amp;Calc!U6122),"")</f>
        <v/>
      </c>
    </row>
    <row r="6123" spans="22:22" x14ac:dyDescent="0.2">
      <c r="V6123" s="18" t="str">
        <f>IF(U6123&lt;&gt;"",SUMIFS(Data_TABLE[Total Value Sold],Data_TABLE[EOM Date],"="&amp;EOMONTH(Dashboard!$I$7,0),Data_TABLE[Customer],"="&amp;Calc!U6123),"")</f>
        <v/>
      </c>
    </row>
    <row r="6124" spans="22:22" x14ac:dyDescent="0.2">
      <c r="V6124" s="18" t="str">
        <f>IF(U6124&lt;&gt;"",SUMIFS(Data_TABLE[Total Value Sold],Data_TABLE[EOM Date],"="&amp;EOMONTH(Dashboard!$I$7,0),Data_TABLE[Customer],"="&amp;Calc!U6124),"")</f>
        <v/>
      </c>
    </row>
    <row r="6125" spans="22:22" x14ac:dyDescent="0.2">
      <c r="V6125" s="18" t="str">
        <f>IF(U6125&lt;&gt;"",SUMIFS(Data_TABLE[Total Value Sold],Data_TABLE[EOM Date],"="&amp;EOMONTH(Dashboard!$I$7,0),Data_TABLE[Customer],"="&amp;Calc!U6125),"")</f>
        <v/>
      </c>
    </row>
    <row r="6126" spans="22:22" x14ac:dyDescent="0.2">
      <c r="V6126" s="18" t="str">
        <f>IF(U6126&lt;&gt;"",SUMIFS(Data_TABLE[Total Value Sold],Data_TABLE[EOM Date],"="&amp;EOMONTH(Dashboard!$I$7,0),Data_TABLE[Customer],"="&amp;Calc!U6126),"")</f>
        <v/>
      </c>
    </row>
    <row r="6127" spans="22:22" x14ac:dyDescent="0.2">
      <c r="V6127" s="18" t="str">
        <f>IF(U6127&lt;&gt;"",SUMIFS(Data_TABLE[Total Value Sold],Data_TABLE[EOM Date],"="&amp;EOMONTH(Dashboard!$I$7,0),Data_TABLE[Customer],"="&amp;Calc!U6127),"")</f>
        <v/>
      </c>
    </row>
    <row r="6128" spans="22:22" x14ac:dyDescent="0.2">
      <c r="V6128" s="18" t="str">
        <f>IF(U6128&lt;&gt;"",SUMIFS(Data_TABLE[Total Value Sold],Data_TABLE[EOM Date],"="&amp;EOMONTH(Dashboard!$I$7,0),Data_TABLE[Customer],"="&amp;Calc!U6128),"")</f>
        <v/>
      </c>
    </row>
    <row r="6129" spans="22:22" x14ac:dyDescent="0.2">
      <c r="V6129" s="18" t="str">
        <f>IF(U6129&lt;&gt;"",SUMIFS(Data_TABLE[Total Value Sold],Data_TABLE[EOM Date],"="&amp;EOMONTH(Dashboard!$I$7,0),Data_TABLE[Customer],"="&amp;Calc!U6129),"")</f>
        <v/>
      </c>
    </row>
    <row r="6130" spans="22:22" x14ac:dyDescent="0.2">
      <c r="V6130" s="18" t="str">
        <f>IF(U6130&lt;&gt;"",SUMIFS(Data_TABLE[Total Value Sold],Data_TABLE[EOM Date],"="&amp;EOMONTH(Dashboard!$I$7,0),Data_TABLE[Customer],"="&amp;Calc!U6130),"")</f>
        <v/>
      </c>
    </row>
    <row r="6131" spans="22:22" x14ac:dyDescent="0.2">
      <c r="V6131" s="18" t="str">
        <f>IF(U6131&lt;&gt;"",SUMIFS(Data_TABLE[Total Value Sold],Data_TABLE[EOM Date],"="&amp;EOMONTH(Dashboard!$I$7,0),Data_TABLE[Customer],"="&amp;Calc!U6131),"")</f>
        <v/>
      </c>
    </row>
    <row r="6132" spans="22:22" x14ac:dyDescent="0.2">
      <c r="V6132" s="18" t="str">
        <f>IF(U6132&lt;&gt;"",SUMIFS(Data_TABLE[Total Value Sold],Data_TABLE[EOM Date],"="&amp;EOMONTH(Dashboard!$I$7,0),Data_TABLE[Customer],"="&amp;Calc!U6132),"")</f>
        <v/>
      </c>
    </row>
    <row r="6133" spans="22:22" x14ac:dyDescent="0.2">
      <c r="V6133" s="18" t="str">
        <f>IF(U6133&lt;&gt;"",SUMIFS(Data_TABLE[Total Value Sold],Data_TABLE[EOM Date],"="&amp;EOMONTH(Dashboard!$I$7,0),Data_TABLE[Customer],"="&amp;Calc!U6133),"")</f>
        <v/>
      </c>
    </row>
    <row r="6134" spans="22:22" x14ac:dyDescent="0.2">
      <c r="V6134" s="18" t="str">
        <f>IF(U6134&lt;&gt;"",SUMIFS(Data_TABLE[Total Value Sold],Data_TABLE[EOM Date],"="&amp;EOMONTH(Dashboard!$I$7,0),Data_TABLE[Customer],"="&amp;Calc!U6134),"")</f>
        <v/>
      </c>
    </row>
    <row r="6135" spans="22:22" x14ac:dyDescent="0.2">
      <c r="V6135" s="18" t="str">
        <f>IF(U6135&lt;&gt;"",SUMIFS(Data_TABLE[Total Value Sold],Data_TABLE[EOM Date],"="&amp;EOMONTH(Dashboard!$I$7,0),Data_TABLE[Customer],"="&amp;Calc!U6135),"")</f>
        <v/>
      </c>
    </row>
    <row r="6136" spans="22:22" x14ac:dyDescent="0.2">
      <c r="V6136" s="18" t="str">
        <f>IF(U6136&lt;&gt;"",SUMIFS(Data_TABLE[Total Value Sold],Data_TABLE[EOM Date],"="&amp;EOMONTH(Dashboard!$I$7,0),Data_TABLE[Customer],"="&amp;Calc!U6136),"")</f>
        <v/>
      </c>
    </row>
    <row r="6137" spans="22:22" x14ac:dyDescent="0.2">
      <c r="V6137" s="18" t="str">
        <f>IF(U6137&lt;&gt;"",SUMIFS(Data_TABLE[Total Value Sold],Data_TABLE[EOM Date],"="&amp;EOMONTH(Dashboard!$I$7,0),Data_TABLE[Customer],"="&amp;Calc!U6137),"")</f>
        <v/>
      </c>
    </row>
    <row r="6138" spans="22:22" x14ac:dyDescent="0.2">
      <c r="V6138" s="18" t="str">
        <f>IF(U6138&lt;&gt;"",SUMIFS(Data_TABLE[Total Value Sold],Data_TABLE[EOM Date],"="&amp;EOMONTH(Dashboard!$I$7,0),Data_TABLE[Customer],"="&amp;Calc!U6138),"")</f>
        <v/>
      </c>
    </row>
    <row r="6139" spans="22:22" x14ac:dyDescent="0.2">
      <c r="V6139" s="18" t="str">
        <f>IF(U6139&lt;&gt;"",SUMIFS(Data_TABLE[Total Value Sold],Data_TABLE[EOM Date],"="&amp;EOMONTH(Dashboard!$I$7,0),Data_TABLE[Customer],"="&amp;Calc!U6139),"")</f>
        <v/>
      </c>
    </row>
    <row r="6140" spans="22:22" x14ac:dyDescent="0.2">
      <c r="V6140" s="18" t="str">
        <f>IF(U6140&lt;&gt;"",SUMIFS(Data_TABLE[Total Value Sold],Data_TABLE[EOM Date],"="&amp;EOMONTH(Dashboard!$I$7,0),Data_TABLE[Customer],"="&amp;Calc!U6140),"")</f>
        <v/>
      </c>
    </row>
    <row r="6141" spans="22:22" x14ac:dyDescent="0.2">
      <c r="V6141" s="18" t="str">
        <f>IF(U6141&lt;&gt;"",SUMIFS(Data_TABLE[Total Value Sold],Data_TABLE[EOM Date],"="&amp;EOMONTH(Dashboard!$I$7,0),Data_TABLE[Customer],"="&amp;Calc!U6141),"")</f>
        <v/>
      </c>
    </row>
    <row r="6142" spans="22:22" x14ac:dyDescent="0.2">
      <c r="V6142" s="18" t="str">
        <f>IF(U6142&lt;&gt;"",SUMIFS(Data_TABLE[Total Value Sold],Data_TABLE[EOM Date],"="&amp;EOMONTH(Dashboard!$I$7,0),Data_TABLE[Customer],"="&amp;Calc!U6142),"")</f>
        <v/>
      </c>
    </row>
    <row r="6143" spans="22:22" x14ac:dyDescent="0.2">
      <c r="V6143" s="18" t="str">
        <f>IF(U6143&lt;&gt;"",SUMIFS(Data_TABLE[Total Value Sold],Data_TABLE[EOM Date],"="&amp;EOMONTH(Dashboard!$I$7,0),Data_TABLE[Customer],"="&amp;Calc!U6143),"")</f>
        <v/>
      </c>
    </row>
    <row r="6144" spans="22:22" x14ac:dyDescent="0.2">
      <c r="V6144" s="18" t="str">
        <f>IF(U6144&lt;&gt;"",SUMIFS(Data_TABLE[Total Value Sold],Data_TABLE[EOM Date],"="&amp;EOMONTH(Dashboard!$I$7,0),Data_TABLE[Customer],"="&amp;Calc!U6144),"")</f>
        <v/>
      </c>
    </row>
    <row r="6145" spans="22:22" x14ac:dyDescent="0.2">
      <c r="V6145" s="18" t="str">
        <f>IF(U6145&lt;&gt;"",SUMIFS(Data_TABLE[Total Value Sold],Data_TABLE[EOM Date],"="&amp;EOMONTH(Dashboard!$I$7,0),Data_TABLE[Customer],"="&amp;Calc!U6145),"")</f>
        <v/>
      </c>
    </row>
    <row r="6146" spans="22:22" x14ac:dyDescent="0.2">
      <c r="V6146" s="18" t="str">
        <f>IF(U6146&lt;&gt;"",SUMIFS(Data_TABLE[Total Value Sold],Data_TABLE[EOM Date],"="&amp;EOMONTH(Dashboard!$I$7,0),Data_TABLE[Customer],"="&amp;Calc!U6146),"")</f>
        <v/>
      </c>
    </row>
    <row r="6147" spans="22:22" x14ac:dyDescent="0.2">
      <c r="V6147" s="18" t="str">
        <f>IF(U6147&lt;&gt;"",SUMIFS(Data_TABLE[Total Value Sold],Data_TABLE[EOM Date],"="&amp;EOMONTH(Dashboard!$I$7,0),Data_TABLE[Customer],"="&amp;Calc!U6147),"")</f>
        <v/>
      </c>
    </row>
    <row r="6148" spans="22:22" x14ac:dyDescent="0.2">
      <c r="V6148" s="18" t="str">
        <f>IF(U6148&lt;&gt;"",SUMIFS(Data_TABLE[Total Value Sold],Data_TABLE[EOM Date],"="&amp;EOMONTH(Dashboard!$I$7,0),Data_TABLE[Customer],"="&amp;Calc!U6148),"")</f>
        <v/>
      </c>
    </row>
    <row r="6149" spans="22:22" x14ac:dyDescent="0.2">
      <c r="V6149" s="18" t="str">
        <f>IF(U6149&lt;&gt;"",SUMIFS(Data_TABLE[Total Value Sold],Data_TABLE[EOM Date],"="&amp;EOMONTH(Dashboard!$I$7,0),Data_TABLE[Customer],"="&amp;Calc!U6149),"")</f>
        <v/>
      </c>
    </row>
    <row r="6150" spans="22:22" x14ac:dyDescent="0.2">
      <c r="V6150" s="18" t="str">
        <f>IF(U6150&lt;&gt;"",SUMIFS(Data_TABLE[Total Value Sold],Data_TABLE[EOM Date],"="&amp;EOMONTH(Dashboard!$I$7,0),Data_TABLE[Customer],"="&amp;Calc!U6150),"")</f>
        <v/>
      </c>
    </row>
    <row r="6151" spans="22:22" x14ac:dyDescent="0.2">
      <c r="V6151" s="18" t="str">
        <f>IF(U6151&lt;&gt;"",SUMIFS(Data_TABLE[Total Value Sold],Data_TABLE[EOM Date],"="&amp;EOMONTH(Dashboard!$I$7,0),Data_TABLE[Customer],"="&amp;Calc!U6151),"")</f>
        <v/>
      </c>
    </row>
    <row r="6152" spans="22:22" x14ac:dyDescent="0.2">
      <c r="V6152" s="18" t="str">
        <f>IF(U6152&lt;&gt;"",SUMIFS(Data_TABLE[Total Value Sold],Data_TABLE[EOM Date],"="&amp;EOMONTH(Dashboard!$I$7,0),Data_TABLE[Customer],"="&amp;Calc!U6152),"")</f>
        <v/>
      </c>
    </row>
    <row r="6153" spans="22:22" x14ac:dyDescent="0.2">
      <c r="V6153" s="18" t="str">
        <f>IF(U6153&lt;&gt;"",SUMIFS(Data_TABLE[Total Value Sold],Data_TABLE[EOM Date],"="&amp;EOMONTH(Dashboard!$I$7,0),Data_TABLE[Customer],"="&amp;Calc!U6153),"")</f>
        <v/>
      </c>
    </row>
    <row r="6154" spans="22:22" x14ac:dyDescent="0.2">
      <c r="V6154" s="18" t="str">
        <f>IF(U6154&lt;&gt;"",SUMIFS(Data_TABLE[Total Value Sold],Data_TABLE[EOM Date],"="&amp;EOMONTH(Dashboard!$I$7,0),Data_TABLE[Customer],"="&amp;Calc!U6154),"")</f>
        <v/>
      </c>
    </row>
    <row r="6155" spans="22:22" x14ac:dyDescent="0.2">
      <c r="V6155" s="18" t="str">
        <f>IF(U6155&lt;&gt;"",SUMIFS(Data_TABLE[Total Value Sold],Data_TABLE[EOM Date],"="&amp;EOMONTH(Dashboard!$I$7,0),Data_TABLE[Customer],"="&amp;Calc!U6155),"")</f>
        <v/>
      </c>
    </row>
    <row r="6156" spans="22:22" x14ac:dyDescent="0.2">
      <c r="V6156" s="18" t="str">
        <f>IF(U6156&lt;&gt;"",SUMIFS(Data_TABLE[Total Value Sold],Data_TABLE[EOM Date],"="&amp;EOMONTH(Dashboard!$I$7,0),Data_TABLE[Customer],"="&amp;Calc!U6156),"")</f>
        <v/>
      </c>
    </row>
    <row r="6157" spans="22:22" x14ac:dyDescent="0.2">
      <c r="V6157" s="18" t="str">
        <f>IF(U6157&lt;&gt;"",SUMIFS(Data_TABLE[Total Value Sold],Data_TABLE[EOM Date],"="&amp;EOMONTH(Dashboard!$I$7,0),Data_TABLE[Customer],"="&amp;Calc!U6157),"")</f>
        <v/>
      </c>
    </row>
    <row r="6158" spans="22:22" x14ac:dyDescent="0.2">
      <c r="V6158" s="18" t="str">
        <f>IF(U6158&lt;&gt;"",SUMIFS(Data_TABLE[Total Value Sold],Data_TABLE[EOM Date],"="&amp;EOMONTH(Dashboard!$I$7,0),Data_TABLE[Customer],"="&amp;Calc!U6158),"")</f>
        <v/>
      </c>
    </row>
    <row r="6159" spans="22:22" x14ac:dyDescent="0.2">
      <c r="V6159" s="18" t="str">
        <f>IF(U6159&lt;&gt;"",SUMIFS(Data_TABLE[Total Value Sold],Data_TABLE[EOM Date],"="&amp;EOMONTH(Dashboard!$I$7,0),Data_TABLE[Customer],"="&amp;Calc!U6159),"")</f>
        <v/>
      </c>
    </row>
    <row r="6160" spans="22:22" x14ac:dyDescent="0.2">
      <c r="V6160" s="18" t="str">
        <f>IF(U6160&lt;&gt;"",SUMIFS(Data_TABLE[Total Value Sold],Data_TABLE[EOM Date],"="&amp;EOMONTH(Dashboard!$I$7,0),Data_TABLE[Customer],"="&amp;Calc!U6160),"")</f>
        <v/>
      </c>
    </row>
    <row r="6161" spans="22:22" x14ac:dyDescent="0.2">
      <c r="V6161" s="18" t="str">
        <f>IF(U6161&lt;&gt;"",SUMIFS(Data_TABLE[Total Value Sold],Data_TABLE[EOM Date],"="&amp;EOMONTH(Dashboard!$I$7,0),Data_TABLE[Customer],"="&amp;Calc!U6161),"")</f>
        <v/>
      </c>
    </row>
    <row r="6162" spans="22:22" x14ac:dyDescent="0.2">
      <c r="V6162" s="18" t="str">
        <f>IF(U6162&lt;&gt;"",SUMIFS(Data_TABLE[Total Value Sold],Data_TABLE[EOM Date],"="&amp;EOMONTH(Dashboard!$I$7,0),Data_TABLE[Customer],"="&amp;Calc!U6162),"")</f>
        <v/>
      </c>
    </row>
    <row r="6163" spans="22:22" x14ac:dyDescent="0.2">
      <c r="V6163" s="18" t="str">
        <f>IF(U6163&lt;&gt;"",SUMIFS(Data_TABLE[Total Value Sold],Data_TABLE[EOM Date],"="&amp;EOMONTH(Dashboard!$I$7,0),Data_TABLE[Customer],"="&amp;Calc!U6163),"")</f>
        <v/>
      </c>
    </row>
    <row r="6164" spans="22:22" x14ac:dyDescent="0.2">
      <c r="V6164" s="18" t="str">
        <f>IF(U6164&lt;&gt;"",SUMIFS(Data_TABLE[Total Value Sold],Data_TABLE[EOM Date],"="&amp;EOMONTH(Dashboard!$I$7,0),Data_TABLE[Customer],"="&amp;Calc!U6164),"")</f>
        <v/>
      </c>
    </row>
    <row r="6165" spans="22:22" x14ac:dyDescent="0.2">
      <c r="V6165" s="18" t="str">
        <f>IF(U6165&lt;&gt;"",SUMIFS(Data_TABLE[Total Value Sold],Data_TABLE[EOM Date],"="&amp;EOMONTH(Dashboard!$I$7,0),Data_TABLE[Customer],"="&amp;Calc!U6165),"")</f>
        <v/>
      </c>
    </row>
    <row r="6166" spans="22:22" x14ac:dyDescent="0.2">
      <c r="V6166" s="18" t="str">
        <f>IF(U6166&lt;&gt;"",SUMIFS(Data_TABLE[Total Value Sold],Data_TABLE[EOM Date],"="&amp;EOMONTH(Dashboard!$I$7,0),Data_TABLE[Customer],"="&amp;Calc!U6166),"")</f>
        <v/>
      </c>
    </row>
    <row r="6167" spans="22:22" x14ac:dyDescent="0.2">
      <c r="V6167" s="18" t="str">
        <f>IF(U6167&lt;&gt;"",SUMIFS(Data_TABLE[Total Value Sold],Data_TABLE[EOM Date],"="&amp;EOMONTH(Dashboard!$I$7,0),Data_TABLE[Customer],"="&amp;Calc!U6167),"")</f>
        <v/>
      </c>
    </row>
    <row r="6168" spans="22:22" x14ac:dyDescent="0.2">
      <c r="V6168" s="18" t="str">
        <f>IF(U6168&lt;&gt;"",SUMIFS(Data_TABLE[Total Value Sold],Data_TABLE[EOM Date],"="&amp;EOMONTH(Dashboard!$I$7,0),Data_TABLE[Customer],"="&amp;Calc!U6168),"")</f>
        <v/>
      </c>
    </row>
    <row r="6169" spans="22:22" x14ac:dyDescent="0.2">
      <c r="V6169" s="18" t="str">
        <f>IF(U6169&lt;&gt;"",SUMIFS(Data_TABLE[Total Value Sold],Data_TABLE[EOM Date],"="&amp;EOMONTH(Dashboard!$I$7,0),Data_TABLE[Customer],"="&amp;Calc!U6169),"")</f>
        <v/>
      </c>
    </row>
    <row r="6170" spans="22:22" x14ac:dyDescent="0.2">
      <c r="V6170" s="18" t="str">
        <f>IF(U6170&lt;&gt;"",SUMIFS(Data_TABLE[Total Value Sold],Data_TABLE[EOM Date],"="&amp;EOMONTH(Dashboard!$I$7,0),Data_TABLE[Customer],"="&amp;Calc!U6170),"")</f>
        <v/>
      </c>
    </row>
    <row r="6171" spans="22:22" x14ac:dyDescent="0.2">
      <c r="V6171" s="18" t="str">
        <f>IF(U6171&lt;&gt;"",SUMIFS(Data_TABLE[Total Value Sold],Data_TABLE[EOM Date],"="&amp;EOMONTH(Dashboard!$I$7,0),Data_TABLE[Customer],"="&amp;Calc!U6171),"")</f>
        <v/>
      </c>
    </row>
    <row r="6172" spans="22:22" x14ac:dyDescent="0.2">
      <c r="V6172" s="18" t="str">
        <f>IF(U6172&lt;&gt;"",SUMIFS(Data_TABLE[Total Value Sold],Data_TABLE[EOM Date],"="&amp;EOMONTH(Dashboard!$I$7,0),Data_TABLE[Customer],"="&amp;Calc!U6172),"")</f>
        <v/>
      </c>
    </row>
    <row r="6173" spans="22:22" x14ac:dyDescent="0.2">
      <c r="V6173" s="18" t="str">
        <f>IF(U6173&lt;&gt;"",SUMIFS(Data_TABLE[Total Value Sold],Data_TABLE[EOM Date],"="&amp;EOMONTH(Dashboard!$I$7,0),Data_TABLE[Customer],"="&amp;Calc!U6173),"")</f>
        <v/>
      </c>
    </row>
    <row r="6174" spans="22:22" x14ac:dyDescent="0.2">
      <c r="V6174" s="18" t="str">
        <f>IF(U6174&lt;&gt;"",SUMIFS(Data_TABLE[Total Value Sold],Data_TABLE[EOM Date],"="&amp;EOMONTH(Dashboard!$I$7,0),Data_TABLE[Customer],"="&amp;Calc!U6174),"")</f>
        <v/>
      </c>
    </row>
    <row r="6175" spans="22:22" x14ac:dyDescent="0.2">
      <c r="V6175" s="18" t="str">
        <f>IF(U6175&lt;&gt;"",SUMIFS(Data_TABLE[Total Value Sold],Data_TABLE[EOM Date],"="&amp;EOMONTH(Dashboard!$I$7,0),Data_TABLE[Customer],"="&amp;Calc!U6175),"")</f>
        <v/>
      </c>
    </row>
    <row r="6176" spans="22:22" x14ac:dyDescent="0.2">
      <c r="V6176" s="18" t="str">
        <f>IF(U6176&lt;&gt;"",SUMIFS(Data_TABLE[Total Value Sold],Data_TABLE[EOM Date],"="&amp;EOMONTH(Dashboard!$I$7,0),Data_TABLE[Customer],"="&amp;Calc!U6176),"")</f>
        <v/>
      </c>
    </row>
    <row r="6177" spans="22:22" x14ac:dyDescent="0.2">
      <c r="V6177" s="18" t="str">
        <f>IF(U6177&lt;&gt;"",SUMIFS(Data_TABLE[Total Value Sold],Data_TABLE[EOM Date],"="&amp;EOMONTH(Dashboard!$I$7,0),Data_TABLE[Customer],"="&amp;Calc!U6177),"")</f>
        <v/>
      </c>
    </row>
    <row r="6178" spans="22:22" x14ac:dyDescent="0.2">
      <c r="V6178" s="18" t="str">
        <f>IF(U6178&lt;&gt;"",SUMIFS(Data_TABLE[Total Value Sold],Data_TABLE[EOM Date],"="&amp;EOMONTH(Dashboard!$I$7,0),Data_TABLE[Customer],"="&amp;Calc!U6178),"")</f>
        <v/>
      </c>
    </row>
    <row r="6179" spans="22:22" x14ac:dyDescent="0.2">
      <c r="V6179" s="18" t="str">
        <f>IF(U6179&lt;&gt;"",SUMIFS(Data_TABLE[Total Value Sold],Data_TABLE[EOM Date],"="&amp;EOMONTH(Dashboard!$I$7,0),Data_TABLE[Customer],"="&amp;Calc!U6179),"")</f>
        <v/>
      </c>
    </row>
    <row r="6180" spans="22:22" x14ac:dyDescent="0.2">
      <c r="V6180" s="18" t="str">
        <f>IF(U6180&lt;&gt;"",SUMIFS(Data_TABLE[Total Value Sold],Data_TABLE[EOM Date],"="&amp;EOMONTH(Dashboard!$I$7,0),Data_TABLE[Customer],"="&amp;Calc!U6180),"")</f>
        <v/>
      </c>
    </row>
    <row r="6181" spans="22:22" x14ac:dyDescent="0.2">
      <c r="V6181" s="18" t="str">
        <f>IF(U6181&lt;&gt;"",SUMIFS(Data_TABLE[Total Value Sold],Data_TABLE[EOM Date],"="&amp;EOMONTH(Dashboard!$I$7,0),Data_TABLE[Customer],"="&amp;Calc!U6181),"")</f>
        <v/>
      </c>
    </row>
    <row r="6182" spans="22:22" x14ac:dyDescent="0.2">
      <c r="V6182" s="18" t="str">
        <f>IF(U6182&lt;&gt;"",SUMIFS(Data_TABLE[Total Value Sold],Data_TABLE[EOM Date],"="&amp;EOMONTH(Dashboard!$I$7,0),Data_TABLE[Customer],"="&amp;Calc!U6182),"")</f>
        <v/>
      </c>
    </row>
    <row r="6183" spans="22:22" x14ac:dyDescent="0.2">
      <c r="V6183" s="18" t="str">
        <f>IF(U6183&lt;&gt;"",SUMIFS(Data_TABLE[Total Value Sold],Data_TABLE[EOM Date],"="&amp;EOMONTH(Dashboard!$I$7,0),Data_TABLE[Customer],"="&amp;Calc!U6183),"")</f>
        <v/>
      </c>
    </row>
    <row r="6184" spans="22:22" x14ac:dyDescent="0.2">
      <c r="V6184" s="18" t="str">
        <f>IF(U6184&lt;&gt;"",SUMIFS(Data_TABLE[Total Value Sold],Data_TABLE[EOM Date],"="&amp;EOMONTH(Dashboard!$I$7,0),Data_TABLE[Customer],"="&amp;Calc!U6184),"")</f>
        <v/>
      </c>
    </row>
    <row r="6185" spans="22:22" x14ac:dyDescent="0.2">
      <c r="V6185" s="18" t="str">
        <f>IF(U6185&lt;&gt;"",SUMIFS(Data_TABLE[Total Value Sold],Data_TABLE[EOM Date],"="&amp;EOMONTH(Dashboard!$I$7,0),Data_TABLE[Customer],"="&amp;Calc!U6185),"")</f>
        <v/>
      </c>
    </row>
    <row r="6186" spans="22:22" x14ac:dyDescent="0.2">
      <c r="V6186" s="18" t="str">
        <f>IF(U6186&lt;&gt;"",SUMIFS(Data_TABLE[Total Value Sold],Data_TABLE[EOM Date],"="&amp;EOMONTH(Dashboard!$I$7,0),Data_TABLE[Customer],"="&amp;Calc!U6186),"")</f>
        <v/>
      </c>
    </row>
    <row r="6187" spans="22:22" x14ac:dyDescent="0.2">
      <c r="V6187" s="18" t="str">
        <f>IF(U6187&lt;&gt;"",SUMIFS(Data_TABLE[Total Value Sold],Data_TABLE[EOM Date],"="&amp;EOMONTH(Dashboard!$I$7,0),Data_TABLE[Customer],"="&amp;Calc!U6187),"")</f>
        <v/>
      </c>
    </row>
    <row r="6188" spans="22:22" x14ac:dyDescent="0.2">
      <c r="V6188" s="18" t="str">
        <f>IF(U6188&lt;&gt;"",SUMIFS(Data_TABLE[Total Value Sold],Data_TABLE[EOM Date],"="&amp;EOMONTH(Dashboard!$I$7,0),Data_TABLE[Customer],"="&amp;Calc!U6188),"")</f>
        <v/>
      </c>
    </row>
    <row r="6189" spans="22:22" x14ac:dyDescent="0.2">
      <c r="V6189" s="18" t="str">
        <f>IF(U6189&lt;&gt;"",SUMIFS(Data_TABLE[Total Value Sold],Data_TABLE[EOM Date],"="&amp;EOMONTH(Dashboard!$I$7,0),Data_TABLE[Customer],"="&amp;Calc!U6189),"")</f>
        <v/>
      </c>
    </row>
    <row r="6190" spans="22:22" x14ac:dyDescent="0.2">
      <c r="V6190" s="18" t="str">
        <f>IF(U6190&lt;&gt;"",SUMIFS(Data_TABLE[Total Value Sold],Data_TABLE[EOM Date],"="&amp;EOMONTH(Dashboard!$I$7,0),Data_TABLE[Customer],"="&amp;Calc!U6190),"")</f>
        <v/>
      </c>
    </row>
    <row r="6191" spans="22:22" x14ac:dyDescent="0.2">
      <c r="V6191" s="18" t="str">
        <f>IF(U6191&lt;&gt;"",SUMIFS(Data_TABLE[Total Value Sold],Data_TABLE[EOM Date],"="&amp;EOMONTH(Dashboard!$I$7,0),Data_TABLE[Customer],"="&amp;Calc!U6191),"")</f>
        <v/>
      </c>
    </row>
    <row r="6192" spans="22:22" x14ac:dyDescent="0.2">
      <c r="V6192" s="18" t="str">
        <f>IF(U6192&lt;&gt;"",SUMIFS(Data_TABLE[Total Value Sold],Data_TABLE[EOM Date],"="&amp;EOMONTH(Dashboard!$I$7,0),Data_TABLE[Customer],"="&amp;Calc!U6192),"")</f>
        <v/>
      </c>
    </row>
    <row r="6193" spans="22:22" x14ac:dyDescent="0.2">
      <c r="V6193" s="18" t="str">
        <f>IF(U6193&lt;&gt;"",SUMIFS(Data_TABLE[Total Value Sold],Data_TABLE[EOM Date],"="&amp;EOMONTH(Dashboard!$I$7,0),Data_TABLE[Customer],"="&amp;Calc!U6193),"")</f>
        <v/>
      </c>
    </row>
    <row r="6194" spans="22:22" x14ac:dyDescent="0.2">
      <c r="V6194" s="18" t="str">
        <f>IF(U6194&lt;&gt;"",SUMIFS(Data_TABLE[Total Value Sold],Data_TABLE[EOM Date],"="&amp;EOMONTH(Dashboard!$I$7,0),Data_TABLE[Customer],"="&amp;Calc!U6194),"")</f>
        <v/>
      </c>
    </row>
    <row r="6195" spans="22:22" x14ac:dyDescent="0.2">
      <c r="V6195" s="18" t="str">
        <f>IF(U6195&lt;&gt;"",SUMIFS(Data_TABLE[Total Value Sold],Data_TABLE[EOM Date],"="&amp;EOMONTH(Dashboard!$I$7,0),Data_TABLE[Customer],"="&amp;Calc!U6195),"")</f>
        <v/>
      </c>
    </row>
    <row r="6196" spans="22:22" x14ac:dyDescent="0.2">
      <c r="V6196" s="18" t="str">
        <f>IF(U6196&lt;&gt;"",SUMIFS(Data_TABLE[Total Value Sold],Data_TABLE[EOM Date],"="&amp;EOMONTH(Dashboard!$I$7,0),Data_TABLE[Customer],"="&amp;Calc!U6196),"")</f>
        <v/>
      </c>
    </row>
    <row r="6197" spans="22:22" x14ac:dyDescent="0.2">
      <c r="V6197" s="18" t="str">
        <f>IF(U6197&lt;&gt;"",SUMIFS(Data_TABLE[Total Value Sold],Data_TABLE[EOM Date],"="&amp;EOMONTH(Dashboard!$I$7,0),Data_TABLE[Customer],"="&amp;Calc!U6197),"")</f>
        <v/>
      </c>
    </row>
    <row r="6198" spans="22:22" x14ac:dyDescent="0.2">
      <c r="V6198" s="18" t="str">
        <f>IF(U6198&lt;&gt;"",SUMIFS(Data_TABLE[Total Value Sold],Data_TABLE[EOM Date],"="&amp;EOMONTH(Dashboard!$I$7,0),Data_TABLE[Customer],"="&amp;Calc!U6198),"")</f>
        <v/>
      </c>
    </row>
    <row r="6199" spans="22:22" x14ac:dyDescent="0.2">
      <c r="V6199" s="18" t="str">
        <f>IF(U6199&lt;&gt;"",SUMIFS(Data_TABLE[Total Value Sold],Data_TABLE[EOM Date],"="&amp;EOMONTH(Dashboard!$I$7,0),Data_TABLE[Customer],"="&amp;Calc!U6199),"")</f>
        <v/>
      </c>
    </row>
    <row r="6200" spans="22:22" x14ac:dyDescent="0.2">
      <c r="V6200" s="18" t="str">
        <f>IF(U6200&lt;&gt;"",SUMIFS(Data_TABLE[Total Value Sold],Data_TABLE[EOM Date],"="&amp;EOMONTH(Dashboard!$I$7,0),Data_TABLE[Customer],"="&amp;Calc!U6200),"")</f>
        <v/>
      </c>
    </row>
    <row r="6201" spans="22:22" x14ac:dyDescent="0.2">
      <c r="V6201" s="18" t="str">
        <f>IF(U6201&lt;&gt;"",SUMIFS(Data_TABLE[Total Value Sold],Data_TABLE[EOM Date],"="&amp;EOMONTH(Dashboard!$I$7,0),Data_TABLE[Customer],"="&amp;Calc!U6201),"")</f>
        <v/>
      </c>
    </row>
    <row r="6202" spans="22:22" x14ac:dyDescent="0.2">
      <c r="V6202" s="18" t="str">
        <f>IF(U6202&lt;&gt;"",SUMIFS(Data_TABLE[Total Value Sold],Data_TABLE[EOM Date],"="&amp;EOMONTH(Dashboard!$I$7,0),Data_TABLE[Customer],"="&amp;Calc!U6202),"")</f>
        <v/>
      </c>
    </row>
    <row r="6203" spans="22:22" x14ac:dyDescent="0.2">
      <c r="V6203" s="18" t="str">
        <f>IF(U6203&lt;&gt;"",SUMIFS(Data_TABLE[Total Value Sold],Data_TABLE[EOM Date],"="&amp;EOMONTH(Dashboard!$I$7,0),Data_TABLE[Customer],"="&amp;Calc!U6203),"")</f>
        <v/>
      </c>
    </row>
    <row r="6204" spans="22:22" x14ac:dyDescent="0.2">
      <c r="V6204" s="18" t="str">
        <f>IF(U6204&lt;&gt;"",SUMIFS(Data_TABLE[Total Value Sold],Data_TABLE[EOM Date],"="&amp;EOMONTH(Dashboard!$I$7,0),Data_TABLE[Customer],"="&amp;Calc!U6204),"")</f>
        <v/>
      </c>
    </row>
    <row r="6205" spans="22:22" x14ac:dyDescent="0.2">
      <c r="V6205" s="18" t="str">
        <f>IF(U6205&lt;&gt;"",SUMIFS(Data_TABLE[Total Value Sold],Data_TABLE[EOM Date],"="&amp;EOMONTH(Dashboard!$I$7,0),Data_TABLE[Customer],"="&amp;Calc!U6205),"")</f>
        <v/>
      </c>
    </row>
    <row r="6206" spans="22:22" x14ac:dyDescent="0.2">
      <c r="V6206" s="18" t="str">
        <f>IF(U6206&lt;&gt;"",SUMIFS(Data_TABLE[Total Value Sold],Data_TABLE[EOM Date],"="&amp;EOMONTH(Dashboard!$I$7,0),Data_TABLE[Customer],"="&amp;Calc!U6206),"")</f>
        <v/>
      </c>
    </row>
    <row r="6207" spans="22:22" x14ac:dyDescent="0.2">
      <c r="V6207" s="18" t="str">
        <f>IF(U6207&lt;&gt;"",SUMIFS(Data_TABLE[Total Value Sold],Data_TABLE[EOM Date],"="&amp;EOMONTH(Dashboard!$I$7,0),Data_TABLE[Customer],"="&amp;Calc!U6207),"")</f>
        <v/>
      </c>
    </row>
    <row r="6208" spans="22:22" x14ac:dyDescent="0.2">
      <c r="V6208" s="18" t="str">
        <f>IF(U6208&lt;&gt;"",SUMIFS(Data_TABLE[Total Value Sold],Data_TABLE[EOM Date],"="&amp;EOMONTH(Dashboard!$I$7,0),Data_TABLE[Customer],"="&amp;Calc!U6208),"")</f>
        <v/>
      </c>
    </row>
    <row r="6209" spans="22:22" x14ac:dyDescent="0.2">
      <c r="V6209" s="18" t="str">
        <f>IF(U6209&lt;&gt;"",SUMIFS(Data_TABLE[Total Value Sold],Data_TABLE[EOM Date],"="&amp;EOMONTH(Dashboard!$I$7,0),Data_TABLE[Customer],"="&amp;Calc!U6209),"")</f>
        <v/>
      </c>
    </row>
    <row r="6210" spans="22:22" x14ac:dyDescent="0.2">
      <c r="V6210" s="18" t="str">
        <f>IF(U6210&lt;&gt;"",SUMIFS(Data_TABLE[Total Value Sold],Data_TABLE[EOM Date],"="&amp;EOMONTH(Dashboard!$I$7,0),Data_TABLE[Customer],"="&amp;Calc!U6210),"")</f>
        <v/>
      </c>
    </row>
    <row r="6211" spans="22:22" x14ac:dyDescent="0.2">
      <c r="V6211" s="18" t="str">
        <f>IF(U6211&lt;&gt;"",SUMIFS(Data_TABLE[Total Value Sold],Data_TABLE[EOM Date],"="&amp;EOMONTH(Dashboard!$I$7,0),Data_TABLE[Customer],"="&amp;Calc!U6211),"")</f>
        <v/>
      </c>
    </row>
    <row r="6212" spans="22:22" x14ac:dyDescent="0.2">
      <c r="V6212" s="18" t="str">
        <f>IF(U6212&lt;&gt;"",SUMIFS(Data_TABLE[Total Value Sold],Data_TABLE[EOM Date],"="&amp;EOMONTH(Dashboard!$I$7,0),Data_TABLE[Customer],"="&amp;Calc!U6212),"")</f>
        <v/>
      </c>
    </row>
    <row r="6213" spans="22:22" x14ac:dyDescent="0.2">
      <c r="V6213" s="18" t="str">
        <f>IF(U6213&lt;&gt;"",SUMIFS(Data_TABLE[Total Value Sold],Data_TABLE[EOM Date],"="&amp;EOMONTH(Dashboard!$I$7,0),Data_TABLE[Customer],"="&amp;Calc!U6213),"")</f>
        <v/>
      </c>
    </row>
    <row r="6214" spans="22:22" x14ac:dyDescent="0.2">
      <c r="V6214" s="18" t="str">
        <f>IF(U6214&lt;&gt;"",SUMIFS(Data_TABLE[Total Value Sold],Data_TABLE[EOM Date],"="&amp;EOMONTH(Dashboard!$I$7,0),Data_TABLE[Customer],"="&amp;Calc!U6214),"")</f>
        <v/>
      </c>
    </row>
    <row r="6215" spans="22:22" x14ac:dyDescent="0.2">
      <c r="V6215" s="18" t="str">
        <f>IF(U6215&lt;&gt;"",SUMIFS(Data_TABLE[Total Value Sold],Data_TABLE[EOM Date],"="&amp;EOMONTH(Dashboard!$I$7,0),Data_TABLE[Customer],"="&amp;Calc!U6215),"")</f>
        <v/>
      </c>
    </row>
    <row r="6216" spans="22:22" x14ac:dyDescent="0.2">
      <c r="V6216" s="18" t="str">
        <f>IF(U6216&lt;&gt;"",SUMIFS(Data_TABLE[Total Value Sold],Data_TABLE[EOM Date],"="&amp;EOMONTH(Dashboard!$I$7,0),Data_TABLE[Customer],"="&amp;Calc!U6216),"")</f>
        <v/>
      </c>
    </row>
    <row r="6217" spans="22:22" x14ac:dyDescent="0.2">
      <c r="V6217" s="18" t="str">
        <f>IF(U6217&lt;&gt;"",SUMIFS(Data_TABLE[Total Value Sold],Data_TABLE[EOM Date],"="&amp;EOMONTH(Dashboard!$I$7,0),Data_TABLE[Customer],"="&amp;Calc!U6217),"")</f>
        <v/>
      </c>
    </row>
    <row r="6218" spans="22:22" x14ac:dyDescent="0.2">
      <c r="V6218" s="18" t="str">
        <f>IF(U6218&lt;&gt;"",SUMIFS(Data_TABLE[Total Value Sold],Data_TABLE[EOM Date],"="&amp;EOMONTH(Dashboard!$I$7,0),Data_TABLE[Customer],"="&amp;Calc!U6218),"")</f>
        <v/>
      </c>
    </row>
    <row r="6219" spans="22:22" x14ac:dyDescent="0.2">
      <c r="V6219" s="18" t="str">
        <f>IF(U6219&lt;&gt;"",SUMIFS(Data_TABLE[Total Value Sold],Data_TABLE[EOM Date],"="&amp;EOMONTH(Dashboard!$I$7,0),Data_TABLE[Customer],"="&amp;Calc!U6219),"")</f>
        <v/>
      </c>
    </row>
    <row r="6220" spans="22:22" x14ac:dyDescent="0.2">
      <c r="V6220" s="18" t="str">
        <f>IF(U6220&lt;&gt;"",SUMIFS(Data_TABLE[Total Value Sold],Data_TABLE[EOM Date],"="&amp;EOMONTH(Dashboard!$I$7,0),Data_TABLE[Customer],"="&amp;Calc!U6220),"")</f>
        <v/>
      </c>
    </row>
    <row r="6221" spans="22:22" x14ac:dyDescent="0.2">
      <c r="V6221" s="18" t="str">
        <f>IF(U6221&lt;&gt;"",SUMIFS(Data_TABLE[Total Value Sold],Data_TABLE[EOM Date],"="&amp;EOMONTH(Dashboard!$I$7,0),Data_TABLE[Customer],"="&amp;Calc!U6221),"")</f>
        <v/>
      </c>
    </row>
    <row r="6222" spans="22:22" x14ac:dyDescent="0.2">
      <c r="V6222" s="18" t="str">
        <f>IF(U6222&lt;&gt;"",SUMIFS(Data_TABLE[Total Value Sold],Data_TABLE[EOM Date],"="&amp;EOMONTH(Dashboard!$I$7,0),Data_TABLE[Customer],"="&amp;Calc!U6222),"")</f>
        <v/>
      </c>
    </row>
    <row r="6223" spans="22:22" x14ac:dyDescent="0.2">
      <c r="V6223" s="18" t="str">
        <f>IF(U6223&lt;&gt;"",SUMIFS(Data_TABLE[Total Value Sold],Data_TABLE[EOM Date],"="&amp;EOMONTH(Dashboard!$I$7,0),Data_TABLE[Customer],"="&amp;Calc!U6223),"")</f>
        <v/>
      </c>
    </row>
    <row r="6224" spans="22:22" x14ac:dyDescent="0.2">
      <c r="V6224" s="18" t="str">
        <f>IF(U6224&lt;&gt;"",SUMIFS(Data_TABLE[Total Value Sold],Data_TABLE[EOM Date],"="&amp;EOMONTH(Dashboard!$I$7,0),Data_TABLE[Customer],"="&amp;Calc!U6224),"")</f>
        <v/>
      </c>
    </row>
    <row r="6225" spans="22:22" x14ac:dyDescent="0.2">
      <c r="V6225" s="18" t="str">
        <f>IF(U6225&lt;&gt;"",SUMIFS(Data_TABLE[Total Value Sold],Data_TABLE[EOM Date],"="&amp;EOMONTH(Dashboard!$I$7,0),Data_TABLE[Customer],"="&amp;Calc!U6225),"")</f>
        <v/>
      </c>
    </row>
    <row r="6226" spans="22:22" x14ac:dyDescent="0.2">
      <c r="V6226" s="18" t="str">
        <f>IF(U6226&lt;&gt;"",SUMIFS(Data_TABLE[Total Value Sold],Data_TABLE[EOM Date],"="&amp;EOMONTH(Dashboard!$I$7,0),Data_TABLE[Customer],"="&amp;Calc!U6226),"")</f>
        <v/>
      </c>
    </row>
    <row r="6227" spans="22:22" x14ac:dyDescent="0.2">
      <c r="V6227" s="18" t="str">
        <f>IF(U6227&lt;&gt;"",SUMIFS(Data_TABLE[Total Value Sold],Data_TABLE[EOM Date],"="&amp;EOMONTH(Dashboard!$I$7,0),Data_TABLE[Customer],"="&amp;Calc!U6227),"")</f>
        <v/>
      </c>
    </row>
    <row r="6228" spans="22:22" x14ac:dyDescent="0.2">
      <c r="V6228" s="18" t="str">
        <f>IF(U6228&lt;&gt;"",SUMIFS(Data_TABLE[Total Value Sold],Data_TABLE[EOM Date],"="&amp;EOMONTH(Dashboard!$I$7,0),Data_TABLE[Customer],"="&amp;Calc!U6228),"")</f>
        <v/>
      </c>
    </row>
    <row r="6229" spans="22:22" x14ac:dyDescent="0.2">
      <c r="V6229" s="18" t="str">
        <f>IF(U6229&lt;&gt;"",SUMIFS(Data_TABLE[Total Value Sold],Data_TABLE[EOM Date],"="&amp;EOMONTH(Dashboard!$I$7,0),Data_TABLE[Customer],"="&amp;Calc!U6229),"")</f>
        <v/>
      </c>
    </row>
    <row r="6230" spans="22:22" x14ac:dyDescent="0.2">
      <c r="V6230" s="18" t="str">
        <f>IF(U6230&lt;&gt;"",SUMIFS(Data_TABLE[Total Value Sold],Data_TABLE[EOM Date],"="&amp;EOMONTH(Dashboard!$I$7,0),Data_TABLE[Customer],"="&amp;Calc!U6230),"")</f>
        <v/>
      </c>
    </row>
    <row r="6231" spans="22:22" x14ac:dyDescent="0.2">
      <c r="V6231" s="18" t="str">
        <f>IF(U6231&lt;&gt;"",SUMIFS(Data_TABLE[Total Value Sold],Data_TABLE[EOM Date],"="&amp;EOMONTH(Dashboard!$I$7,0),Data_TABLE[Customer],"="&amp;Calc!U6231),"")</f>
        <v/>
      </c>
    </row>
    <row r="6232" spans="22:22" x14ac:dyDescent="0.2">
      <c r="V6232" s="18" t="str">
        <f>IF(U6232&lt;&gt;"",SUMIFS(Data_TABLE[Total Value Sold],Data_TABLE[EOM Date],"="&amp;EOMONTH(Dashboard!$I$7,0),Data_TABLE[Customer],"="&amp;Calc!U6232),"")</f>
        <v/>
      </c>
    </row>
    <row r="6233" spans="22:22" x14ac:dyDescent="0.2">
      <c r="V6233" s="18" t="str">
        <f>IF(U6233&lt;&gt;"",SUMIFS(Data_TABLE[Total Value Sold],Data_TABLE[EOM Date],"="&amp;EOMONTH(Dashboard!$I$7,0),Data_TABLE[Customer],"="&amp;Calc!U6233),"")</f>
        <v/>
      </c>
    </row>
    <row r="6234" spans="22:22" x14ac:dyDescent="0.2">
      <c r="V6234" s="18" t="str">
        <f>IF(U6234&lt;&gt;"",SUMIFS(Data_TABLE[Total Value Sold],Data_TABLE[EOM Date],"="&amp;EOMONTH(Dashboard!$I$7,0),Data_TABLE[Customer],"="&amp;Calc!U6234),"")</f>
        <v/>
      </c>
    </row>
    <row r="6235" spans="22:22" x14ac:dyDescent="0.2">
      <c r="V6235" s="18" t="str">
        <f>IF(U6235&lt;&gt;"",SUMIFS(Data_TABLE[Total Value Sold],Data_TABLE[EOM Date],"="&amp;EOMONTH(Dashboard!$I$7,0),Data_TABLE[Customer],"="&amp;Calc!U6235),"")</f>
        <v/>
      </c>
    </row>
    <row r="6236" spans="22:22" x14ac:dyDescent="0.2">
      <c r="V6236" s="18" t="str">
        <f>IF(U6236&lt;&gt;"",SUMIFS(Data_TABLE[Total Value Sold],Data_TABLE[EOM Date],"="&amp;EOMONTH(Dashboard!$I$7,0),Data_TABLE[Customer],"="&amp;Calc!U6236),"")</f>
        <v/>
      </c>
    </row>
    <row r="6237" spans="22:22" x14ac:dyDescent="0.2">
      <c r="V6237" s="18" t="str">
        <f>IF(U6237&lt;&gt;"",SUMIFS(Data_TABLE[Total Value Sold],Data_TABLE[EOM Date],"="&amp;EOMONTH(Dashboard!$I$7,0),Data_TABLE[Customer],"="&amp;Calc!U6237),"")</f>
        <v/>
      </c>
    </row>
    <row r="6238" spans="22:22" x14ac:dyDescent="0.2">
      <c r="V6238" s="18" t="str">
        <f>IF(U6238&lt;&gt;"",SUMIFS(Data_TABLE[Total Value Sold],Data_TABLE[EOM Date],"="&amp;EOMONTH(Dashboard!$I$7,0),Data_TABLE[Customer],"="&amp;Calc!U6238),"")</f>
        <v/>
      </c>
    </row>
    <row r="6239" spans="22:22" x14ac:dyDescent="0.2">
      <c r="V6239" s="18" t="str">
        <f>IF(U6239&lt;&gt;"",SUMIFS(Data_TABLE[Total Value Sold],Data_TABLE[EOM Date],"="&amp;EOMONTH(Dashboard!$I$7,0),Data_TABLE[Customer],"="&amp;Calc!U6239),"")</f>
        <v/>
      </c>
    </row>
    <row r="6240" spans="22:22" x14ac:dyDescent="0.2">
      <c r="V6240" s="18" t="str">
        <f>IF(U6240&lt;&gt;"",SUMIFS(Data_TABLE[Total Value Sold],Data_TABLE[EOM Date],"="&amp;EOMONTH(Dashboard!$I$7,0),Data_TABLE[Customer],"="&amp;Calc!U6240),"")</f>
        <v/>
      </c>
    </row>
    <row r="6241" spans="22:22" x14ac:dyDescent="0.2">
      <c r="V6241" s="18" t="str">
        <f>IF(U6241&lt;&gt;"",SUMIFS(Data_TABLE[Total Value Sold],Data_TABLE[EOM Date],"="&amp;EOMONTH(Dashboard!$I$7,0),Data_TABLE[Customer],"="&amp;Calc!U6241),"")</f>
        <v/>
      </c>
    </row>
    <row r="6242" spans="22:22" x14ac:dyDescent="0.2">
      <c r="V6242" s="18" t="str">
        <f>IF(U6242&lt;&gt;"",SUMIFS(Data_TABLE[Total Value Sold],Data_TABLE[EOM Date],"="&amp;EOMONTH(Dashboard!$I$7,0),Data_TABLE[Customer],"="&amp;Calc!U6242),"")</f>
        <v/>
      </c>
    </row>
    <row r="6243" spans="22:22" x14ac:dyDescent="0.2">
      <c r="V6243" s="18" t="str">
        <f>IF(U6243&lt;&gt;"",SUMIFS(Data_TABLE[Total Value Sold],Data_TABLE[EOM Date],"="&amp;EOMONTH(Dashboard!$I$7,0),Data_TABLE[Customer],"="&amp;Calc!U6243),"")</f>
        <v/>
      </c>
    </row>
    <row r="6244" spans="22:22" x14ac:dyDescent="0.2">
      <c r="V6244" s="18" t="str">
        <f>IF(U6244&lt;&gt;"",SUMIFS(Data_TABLE[Total Value Sold],Data_TABLE[EOM Date],"="&amp;EOMONTH(Dashboard!$I$7,0),Data_TABLE[Customer],"="&amp;Calc!U6244),"")</f>
        <v/>
      </c>
    </row>
    <row r="6245" spans="22:22" x14ac:dyDescent="0.2">
      <c r="V6245" s="18" t="str">
        <f>IF(U6245&lt;&gt;"",SUMIFS(Data_TABLE[Total Value Sold],Data_TABLE[EOM Date],"="&amp;EOMONTH(Dashboard!$I$7,0),Data_TABLE[Customer],"="&amp;Calc!U6245),"")</f>
        <v/>
      </c>
    </row>
    <row r="6246" spans="22:22" x14ac:dyDescent="0.2">
      <c r="V6246" s="18" t="str">
        <f>IF(U6246&lt;&gt;"",SUMIFS(Data_TABLE[Total Value Sold],Data_TABLE[EOM Date],"="&amp;EOMONTH(Dashboard!$I$7,0),Data_TABLE[Customer],"="&amp;Calc!U6246),"")</f>
        <v/>
      </c>
    </row>
    <row r="6247" spans="22:22" x14ac:dyDescent="0.2">
      <c r="V6247" s="18" t="str">
        <f>IF(U6247&lt;&gt;"",SUMIFS(Data_TABLE[Total Value Sold],Data_TABLE[EOM Date],"="&amp;EOMONTH(Dashboard!$I$7,0),Data_TABLE[Customer],"="&amp;Calc!U6247),"")</f>
        <v/>
      </c>
    </row>
    <row r="6248" spans="22:22" x14ac:dyDescent="0.2">
      <c r="V6248" s="18" t="str">
        <f>IF(U6248&lt;&gt;"",SUMIFS(Data_TABLE[Total Value Sold],Data_TABLE[EOM Date],"="&amp;EOMONTH(Dashboard!$I$7,0),Data_TABLE[Customer],"="&amp;Calc!U6248),"")</f>
        <v/>
      </c>
    </row>
    <row r="6249" spans="22:22" x14ac:dyDescent="0.2">
      <c r="V6249" s="18" t="str">
        <f>IF(U6249&lt;&gt;"",SUMIFS(Data_TABLE[Total Value Sold],Data_TABLE[EOM Date],"="&amp;EOMONTH(Dashboard!$I$7,0),Data_TABLE[Customer],"="&amp;Calc!U6249),"")</f>
        <v/>
      </c>
    </row>
    <row r="6250" spans="22:22" x14ac:dyDescent="0.2">
      <c r="V6250" s="18" t="str">
        <f>IF(U6250&lt;&gt;"",SUMIFS(Data_TABLE[Total Value Sold],Data_TABLE[EOM Date],"="&amp;EOMONTH(Dashboard!$I$7,0),Data_TABLE[Customer],"="&amp;Calc!U6250),"")</f>
        <v/>
      </c>
    </row>
    <row r="6251" spans="22:22" x14ac:dyDescent="0.2">
      <c r="V6251" s="18" t="str">
        <f>IF(U6251&lt;&gt;"",SUMIFS(Data_TABLE[Total Value Sold],Data_TABLE[EOM Date],"="&amp;EOMONTH(Dashboard!$I$7,0),Data_TABLE[Customer],"="&amp;Calc!U6251),"")</f>
        <v/>
      </c>
    </row>
    <row r="6252" spans="22:22" x14ac:dyDescent="0.2">
      <c r="V6252" s="18" t="str">
        <f>IF(U6252&lt;&gt;"",SUMIFS(Data_TABLE[Total Value Sold],Data_TABLE[EOM Date],"="&amp;EOMONTH(Dashboard!$I$7,0),Data_TABLE[Customer],"="&amp;Calc!U6252),"")</f>
        <v/>
      </c>
    </row>
    <row r="6253" spans="22:22" x14ac:dyDescent="0.2">
      <c r="V6253" s="18" t="str">
        <f>IF(U6253&lt;&gt;"",SUMIFS(Data_TABLE[Total Value Sold],Data_TABLE[EOM Date],"="&amp;EOMONTH(Dashboard!$I$7,0),Data_TABLE[Customer],"="&amp;Calc!U6253),"")</f>
        <v/>
      </c>
    </row>
    <row r="6254" spans="22:22" x14ac:dyDescent="0.2">
      <c r="V6254" s="18" t="str">
        <f>IF(U6254&lt;&gt;"",SUMIFS(Data_TABLE[Total Value Sold],Data_TABLE[EOM Date],"="&amp;EOMONTH(Dashboard!$I$7,0),Data_TABLE[Customer],"="&amp;Calc!U6254),"")</f>
        <v/>
      </c>
    </row>
    <row r="6255" spans="22:22" x14ac:dyDescent="0.2">
      <c r="V6255" s="18" t="str">
        <f>IF(U6255&lt;&gt;"",SUMIFS(Data_TABLE[Total Value Sold],Data_TABLE[EOM Date],"="&amp;EOMONTH(Dashboard!$I$7,0),Data_TABLE[Customer],"="&amp;Calc!U6255),"")</f>
        <v/>
      </c>
    </row>
    <row r="6256" spans="22:22" x14ac:dyDescent="0.2">
      <c r="V6256" s="18" t="str">
        <f>IF(U6256&lt;&gt;"",SUMIFS(Data_TABLE[Total Value Sold],Data_TABLE[EOM Date],"="&amp;EOMONTH(Dashboard!$I$7,0),Data_TABLE[Customer],"="&amp;Calc!U6256),"")</f>
        <v/>
      </c>
    </row>
    <row r="6257" spans="22:22" x14ac:dyDescent="0.2">
      <c r="V6257" s="18" t="str">
        <f>IF(U6257&lt;&gt;"",SUMIFS(Data_TABLE[Total Value Sold],Data_TABLE[EOM Date],"="&amp;EOMONTH(Dashboard!$I$7,0),Data_TABLE[Customer],"="&amp;Calc!U6257),"")</f>
        <v/>
      </c>
    </row>
    <row r="6258" spans="22:22" x14ac:dyDescent="0.2">
      <c r="V6258" s="18" t="str">
        <f>IF(U6258&lt;&gt;"",SUMIFS(Data_TABLE[Total Value Sold],Data_TABLE[EOM Date],"="&amp;EOMONTH(Dashboard!$I$7,0),Data_TABLE[Customer],"="&amp;Calc!U6258),"")</f>
        <v/>
      </c>
    </row>
    <row r="6259" spans="22:22" x14ac:dyDescent="0.2">
      <c r="V6259" s="18" t="str">
        <f>IF(U6259&lt;&gt;"",SUMIFS(Data_TABLE[Total Value Sold],Data_TABLE[EOM Date],"="&amp;EOMONTH(Dashboard!$I$7,0),Data_TABLE[Customer],"="&amp;Calc!U6259),"")</f>
        <v/>
      </c>
    </row>
    <row r="6260" spans="22:22" x14ac:dyDescent="0.2">
      <c r="V6260" s="18" t="str">
        <f>IF(U6260&lt;&gt;"",SUMIFS(Data_TABLE[Total Value Sold],Data_TABLE[EOM Date],"="&amp;EOMONTH(Dashboard!$I$7,0),Data_TABLE[Customer],"="&amp;Calc!U6260),"")</f>
        <v/>
      </c>
    </row>
    <row r="6261" spans="22:22" x14ac:dyDescent="0.2">
      <c r="V6261" s="18" t="str">
        <f>IF(U6261&lt;&gt;"",SUMIFS(Data_TABLE[Total Value Sold],Data_TABLE[EOM Date],"="&amp;EOMONTH(Dashboard!$I$7,0),Data_TABLE[Customer],"="&amp;Calc!U6261),"")</f>
        <v/>
      </c>
    </row>
    <row r="6262" spans="22:22" x14ac:dyDescent="0.2">
      <c r="V6262" s="18" t="str">
        <f>IF(U6262&lt;&gt;"",SUMIFS(Data_TABLE[Total Value Sold],Data_TABLE[EOM Date],"="&amp;EOMONTH(Dashboard!$I$7,0),Data_TABLE[Customer],"="&amp;Calc!U6262),"")</f>
        <v/>
      </c>
    </row>
    <row r="6263" spans="22:22" x14ac:dyDescent="0.2">
      <c r="V6263" s="18" t="str">
        <f>IF(U6263&lt;&gt;"",SUMIFS(Data_TABLE[Total Value Sold],Data_TABLE[EOM Date],"="&amp;EOMONTH(Dashboard!$I$7,0),Data_TABLE[Customer],"="&amp;Calc!U6263),"")</f>
        <v/>
      </c>
    </row>
    <row r="6264" spans="22:22" x14ac:dyDescent="0.2">
      <c r="V6264" s="18" t="str">
        <f>IF(U6264&lt;&gt;"",SUMIFS(Data_TABLE[Total Value Sold],Data_TABLE[EOM Date],"="&amp;EOMONTH(Dashboard!$I$7,0),Data_TABLE[Customer],"="&amp;Calc!U6264),"")</f>
        <v/>
      </c>
    </row>
    <row r="6265" spans="22:22" x14ac:dyDescent="0.2">
      <c r="V6265" s="18" t="str">
        <f>IF(U6265&lt;&gt;"",SUMIFS(Data_TABLE[Total Value Sold],Data_TABLE[EOM Date],"="&amp;EOMONTH(Dashboard!$I$7,0),Data_TABLE[Customer],"="&amp;Calc!U6265),"")</f>
        <v/>
      </c>
    </row>
    <row r="6266" spans="22:22" x14ac:dyDescent="0.2">
      <c r="V6266" s="18" t="str">
        <f>IF(U6266&lt;&gt;"",SUMIFS(Data_TABLE[Total Value Sold],Data_TABLE[EOM Date],"="&amp;EOMONTH(Dashboard!$I$7,0),Data_TABLE[Customer],"="&amp;Calc!U6266),"")</f>
        <v/>
      </c>
    </row>
    <row r="6267" spans="22:22" x14ac:dyDescent="0.2">
      <c r="V6267" s="18" t="str">
        <f>IF(U6267&lt;&gt;"",SUMIFS(Data_TABLE[Total Value Sold],Data_TABLE[EOM Date],"="&amp;EOMONTH(Dashboard!$I$7,0),Data_TABLE[Customer],"="&amp;Calc!U6267),"")</f>
        <v/>
      </c>
    </row>
    <row r="6268" spans="22:22" x14ac:dyDescent="0.2">
      <c r="V6268" s="18" t="str">
        <f>IF(U6268&lt;&gt;"",SUMIFS(Data_TABLE[Total Value Sold],Data_TABLE[EOM Date],"="&amp;EOMONTH(Dashboard!$I$7,0),Data_TABLE[Customer],"="&amp;Calc!U6268),"")</f>
        <v/>
      </c>
    </row>
    <row r="6269" spans="22:22" x14ac:dyDescent="0.2">
      <c r="V6269" s="18" t="str">
        <f>IF(U6269&lt;&gt;"",SUMIFS(Data_TABLE[Total Value Sold],Data_TABLE[EOM Date],"="&amp;EOMONTH(Dashboard!$I$7,0),Data_TABLE[Customer],"="&amp;Calc!U6269),"")</f>
        <v/>
      </c>
    </row>
    <row r="6270" spans="22:22" x14ac:dyDescent="0.2">
      <c r="V6270" s="18" t="str">
        <f>IF(U6270&lt;&gt;"",SUMIFS(Data_TABLE[Total Value Sold],Data_TABLE[EOM Date],"="&amp;EOMONTH(Dashboard!$I$7,0),Data_TABLE[Customer],"="&amp;Calc!U6270),"")</f>
        <v/>
      </c>
    </row>
    <row r="6271" spans="22:22" x14ac:dyDescent="0.2">
      <c r="V6271" s="18" t="str">
        <f>IF(U6271&lt;&gt;"",SUMIFS(Data_TABLE[Total Value Sold],Data_TABLE[EOM Date],"="&amp;EOMONTH(Dashboard!$I$7,0),Data_TABLE[Customer],"="&amp;Calc!U6271),"")</f>
        <v/>
      </c>
    </row>
    <row r="6272" spans="22:22" x14ac:dyDescent="0.2">
      <c r="V6272" s="18" t="str">
        <f>IF(U6272&lt;&gt;"",SUMIFS(Data_TABLE[Total Value Sold],Data_TABLE[EOM Date],"="&amp;EOMONTH(Dashboard!$I$7,0),Data_TABLE[Customer],"="&amp;Calc!U6272),"")</f>
        <v/>
      </c>
    </row>
    <row r="6273" spans="22:22" x14ac:dyDescent="0.2">
      <c r="V6273" s="18" t="str">
        <f>IF(U6273&lt;&gt;"",SUMIFS(Data_TABLE[Total Value Sold],Data_TABLE[EOM Date],"="&amp;EOMONTH(Dashboard!$I$7,0),Data_TABLE[Customer],"="&amp;Calc!U6273),"")</f>
        <v/>
      </c>
    </row>
    <row r="6274" spans="22:22" x14ac:dyDescent="0.2">
      <c r="V6274" s="18" t="str">
        <f>IF(U6274&lt;&gt;"",SUMIFS(Data_TABLE[Total Value Sold],Data_TABLE[EOM Date],"="&amp;EOMONTH(Dashboard!$I$7,0),Data_TABLE[Customer],"="&amp;Calc!U6274),"")</f>
        <v/>
      </c>
    </row>
    <row r="6275" spans="22:22" x14ac:dyDescent="0.2">
      <c r="V6275" s="18" t="str">
        <f>IF(U6275&lt;&gt;"",SUMIFS(Data_TABLE[Total Value Sold],Data_TABLE[EOM Date],"="&amp;EOMONTH(Dashboard!$I$7,0),Data_TABLE[Customer],"="&amp;Calc!U6275),"")</f>
        <v/>
      </c>
    </row>
    <row r="6276" spans="22:22" x14ac:dyDescent="0.2">
      <c r="V6276" s="18" t="str">
        <f>IF(U6276&lt;&gt;"",SUMIFS(Data_TABLE[Total Value Sold],Data_TABLE[EOM Date],"="&amp;EOMONTH(Dashboard!$I$7,0),Data_TABLE[Customer],"="&amp;Calc!U6276),"")</f>
        <v/>
      </c>
    </row>
    <row r="6277" spans="22:22" x14ac:dyDescent="0.2">
      <c r="V6277" s="18" t="str">
        <f>IF(U6277&lt;&gt;"",SUMIFS(Data_TABLE[Total Value Sold],Data_TABLE[EOM Date],"="&amp;EOMONTH(Dashboard!$I$7,0),Data_TABLE[Customer],"="&amp;Calc!U6277),"")</f>
        <v/>
      </c>
    </row>
    <row r="6278" spans="22:22" x14ac:dyDescent="0.2">
      <c r="V6278" s="18" t="str">
        <f>IF(U6278&lt;&gt;"",SUMIFS(Data_TABLE[Total Value Sold],Data_TABLE[EOM Date],"="&amp;EOMONTH(Dashboard!$I$7,0),Data_TABLE[Customer],"="&amp;Calc!U6278),"")</f>
        <v/>
      </c>
    </row>
    <row r="6279" spans="22:22" x14ac:dyDescent="0.2">
      <c r="V6279" s="18" t="str">
        <f>IF(U6279&lt;&gt;"",SUMIFS(Data_TABLE[Total Value Sold],Data_TABLE[EOM Date],"="&amp;EOMONTH(Dashboard!$I$7,0),Data_TABLE[Customer],"="&amp;Calc!U6279),"")</f>
        <v/>
      </c>
    </row>
    <row r="6280" spans="22:22" x14ac:dyDescent="0.2">
      <c r="V6280" s="18" t="str">
        <f>IF(U6280&lt;&gt;"",SUMIFS(Data_TABLE[Total Value Sold],Data_TABLE[EOM Date],"="&amp;EOMONTH(Dashboard!$I$7,0),Data_TABLE[Customer],"="&amp;Calc!U6280),"")</f>
        <v/>
      </c>
    </row>
    <row r="6281" spans="22:22" x14ac:dyDescent="0.2">
      <c r="V6281" s="18" t="str">
        <f>IF(U6281&lt;&gt;"",SUMIFS(Data_TABLE[Total Value Sold],Data_TABLE[EOM Date],"="&amp;EOMONTH(Dashboard!$I$7,0),Data_TABLE[Customer],"="&amp;Calc!U6281),"")</f>
        <v/>
      </c>
    </row>
    <row r="6282" spans="22:22" x14ac:dyDescent="0.2">
      <c r="V6282" s="18" t="str">
        <f>IF(U6282&lt;&gt;"",SUMIFS(Data_TABLE[Total Value Sold],Data_TABLE[EOM Date],"="&amp;EOMONTH(Dashboard!$I$7,0),Data_TABLE[Customer],"="&amp;Calc!U6282),"")</f>
        <v/>
      </c>
    </row>
    <row r="6283" spans="22:22" x14ac:dyDescent="0.2">
      <c r="V6283" s="18" t="str">
        <f>IF(U6283&lt;&gt;"",SUMIFS(Data_TABLE[Total Value Sold],Data_TABLE[EOM Date],"="&amp;EOMONTH(Dashboard!$I$7,0),Data_TABLE[Customer],"="&amp;Calc!U6283),"")</f>
        <v/>
      </c>
    </row>
    <row r="6284" spans="22:22" x14ac:dyDescent="0.2">
      <c r="V6284" s="18" t="str">
        <f>IF(U6284&lt;&gt;"",SUMIFS(Data_TABLE[Total Value Sold],Data_TABLE[EOM Date],"="&amp;EOMONTH(Dashboard!$I$7,0),Data_TABLE[Customer],"="&amp;Calc!U6284),"")</f>
        <v/>
      </c>
    </row>
    <row r="6285" spans="22:22" x14ac:dyDescent="0.2">
      <c r="V6285" s="18" t="str">
        <f>IF(U6285&lt;&gt;"",SUMIFS(Data_TABLE[Total Value Sold],Data_TABLE[EOM Date],"="&amp;EOMONTH(Dashboard!$I$7,0),Data_TABLE[Customer],"="&amp;Calc!U6285),"")</f>
        <v/>
      </c>
    </row>
    <row r="6286" spans="22:22" x14ac:dyDescent="0.2">
      <c r="V6286" s="18" t="str">
        <f>IF(U6286&lt;&gt;"",SUMIFS(Data_TABLE[Total Value Sold],Data_TABLE[EOM Date],"="&amp;EOMONTH(Dashboard!$I$7,0),Data_TABLE[Customer],"="&amp;Calc!U6286),"")</f>
        <v/>
      </c>
    </row>
    <row r="6287" spans="22:22" x14ac:dyDescent="0.2">
      <c r="V6287" s="18" t="str">
        <f>IF(U6287&lt;&gt;"",SUMIFS(Data_TABLE[Total Value Sold],Data_TABLE[EOM Date],"="&amp;EOMONTH(Dashboard!$I$7,0),Data_TABLE[Customer],"="&amp;Calc!U6287),"")</f>
        <v/>
      </c>
    </row>
    <row r="6288" spans="22:22" x14ac:dyDescent="0.2">
      <c r="V6288" s="18" t="str">
        <f>IF(U6288&lt;&gt;"",SUMIFS(Data_TABLE[Total Value Sold],Data_TABLE[EOM Date],"="&amp;EOMONTH(Dashboard!$I$7,0),Data_TABLE[Customer],"="&amp;Calc!U6288),"")</f>
        <v/>
      </c>
    </row>
    <row r="6289" spans="22:22" x14ac:dyDescent="0.2">
      <c r="V6289" s="18" t="str">
        <f>IF(U6289&lt;&gt;"",SUMIFS(Data_TABLE[Total Value Sold],Data_TABLE[EOM Date],"="&amp;EOMONTH(Dashboard!$I$7,0),Data_TABLE[Customer],"="&amp;Calc!U6289),"")</f>
        <v/>
      </c>
    </row>
    <row r="6290" spans="22:22" x14ac:dyDescent="0.2">
      <c r="V6290" s="18" t="str">
        <f>IF(U6290&lt;&gt;"",SUMIFS(Data_TABLE[Total Value Sold],Data_TABLE[EOM Date],"="&amp;EOMONTH(Dashboard!$I$7,0),Data_TABLE[Customer],"="&amp;Calc!U6290),"")</f>
        <v/>
      </c>
    </row>
    <row r="6291" spans="22:22" x14ac:dyDescent="0.2">
      <c r="V6291" s="18" t="str">
        <f>IF(U6291&lt;&gt;"",SUMIFS(Data_TABLE[Total Value Sold],Data_TABLE[EOM Date],"="&amp;EOMONTH(Dashboard!$I$7,0),Data_TABLE[Customer],"="&amp;Calc!U6291),"")</f>
        <v/>
      </c>
    </row>
    <row r="6292" spans="22:22" x14ac:dyDescent="0.2">
      <c r="V6292" s="18" t="str">
        <f>IF(U6292&lt;&gt;"",SUMIFS(Data_TABLE[Total Value Sold],Data_TABLE[EOM Date],"="&amp;EOMONTH(Dashboard!$I$7,0),Data_TABLE[Customer],"="&amp;Calc!U6292),"")</f>
        <v/>
      </c>
    </row>
    <row r="6293" spans="22:22" x14ac:dyDescent="0.2">
      <c r="V6293" s="18" t="str">
        <f>IF(U6293&lt;&gt;"",SUMIFS(Data_TABLE[Total Value Sold],Data_TABLE[EOM Date],"="&amp;EOMONTH(Dashboard!$I$7,0),Data_TABLE[Customer],"="&amp;Calc!U6293),"")</f>
        <v/>
      </c>
    </row>
    <row r="6294" spans="22:22" x14ac:dyDescent="0.2">
      <c r="V6294" s="18" t="str">
        <f>IF(U6294&lt;&gt;"",SUMIFS(Data_TABLE[Total Value Sold],Data_TABLE[EOM Date],"="&amp;EOMONTH(Dashboard!$I$7,0),Data_TABLE[Customer],"="&amp;Calc!U6294),"")</f>
        <v/>
      </c>
    </row>
    <row r="6295" spans="22:22" x14ac:dyDescent="0.2">
      <c r="V6295" s="18" t="str">
        <f>IF(U6295&lt;&gt;"",SUMIFS(Data_TABLE[Total Value Sold],Data_TABLE[EOM Date],"="&amp;EOMONTH(Dashboard!$I$7,0),Data_TABLE[Customer],"="&amp;Calc!U6295),"")</f>
        <v/>
      </c>
    </row>
    <row r="6296" spans="22:22" x14ac:dyDescent="0.2">
      <c r="V6296" s="18" t="str">
        <f>IF(U6296&lt;&gt;"",SUMIFS(Data_TABLE[Total Value Sold],Data_TABLE[EOM Date],"="&amp;EOMONTH(Dashboard!$I$7,0),Data_TABLE[Customer],"="&amp;Calc!U6296),"")</f>
        <v/>
      </c>
    </row>
    <row r="6297" spans="22:22" x14ac:dyDescent="0.2">
      <c r="V6297" s="18" t="str">
        <f>IF(U6297&lt;&gt;"",SUMIFS(Data_TABLE[Total Value Sold],Data_TABLE[EOM Date],"="&amp;EOMONTH(Dashboard!$I$7,0),Data_TABLE[Customer],"="&amp;Calc!U6297),"")</f>
        <v/>
      </c>
    </row>
    <row r="6298" spans="22:22" x14ac:dyDescent="0.2">
      <c r="V6298" s="18" t="str">
        <f>IF(U6298&lt;&gt;"",SUMIFS(Data_TABLE[Total Value Sold],Data_TABLE[EOM Date],"="&amp;EOMONTH(Dashboard!$I$7,0),Data_TABLE[Customer],"="&amp;Calc!U6298),"")</f>
        <v/>
      </c>
    </row>
    <row r="6299" spans="22:22" x14ac:dyDescent="0.2">
      <c r="V6299" s="18" t="str">
        <f>IF(U6299&lt;&gt;"",SUMIFS(Data_TABLE[Total Value Sold],Data_TABLE[EOM Date],"="&amp;EOMONTH(Dashboard!$I$7,0),Data_TABLE[Customer],"="&amp;Calc!U6299),"")</f>
        <v/>
      </c>
    </row>
    <row r="6300" spans="22:22" x14ac:dyDescent="0.2">
      <c r="V6300" s="18" t="str">
        <f>IF(U6300&lt;&gt;"",SUMIFS(Data_TABLE[Total Value Sold],Data_TABLE[EOM Date],"="&amp;EOMONTH(Dashboard!$I$7,0),Data_TABLE[Customer],"="&amp;Calc!U6300),"")</f>
        <v/>
      </c>
    </row>
    <row r="6301" spans="22:22" x14ac:dyDescent="0.2">
      <c r="V6301" s="18" t="str">
        <f>IF(U6301&lt;&gt;"",SUMIFS(Data_TABLE[Total Value Sold],Data_TABLE[EOM Date],"="&amp;EOMONTH(Dashboard!$I$7,0),Data_TABLE[Customer],"="&amp;Calc!U6301),"")</f>
        <v/>
      </c>
    </row>
    <row r="6302" spans="22:22" x14ac:dyDescent="0.2">
      <c r="V6302" s="18" t="str">
        <f>IF(U6302&lt;&gt;"",SUMIFS(Data_TABLE[Total Value Sold],Data_TABLE[EOM Date],"="&amp;EOMONTH(Dashboard!$I$7,0),Data_TABLE[Customer],"="&amp;Calc!U6302),"")</f>
        <v/>
      </c>
    </row>
    <row r="6303" spans="22:22" x14ac:dyDescent="0.2">
      <c r="V6303" s="18" t="str">
        <f>IF(U6303&lt;&gt;"",SUMIFS(Data_TABLE[Total Value Sold],Data_TABLE[EOM Date],"="&amp;EOMONTH(Dashboard!$I$7,0),Data_TABLE[Customer],"="&amp;Calc!U6303),"")</f>
        <v/>
      </c>
    </row>
    <row r="6304" spans="22:22" x14ac:dyDescent="0.2">
      <c r="V6304" s="18" t="str">
        <f>IF(U6304&lt;&gt;"",SUMIFS(Data_TABLE[Total Value Sold],Data_TABLE[EOM Date],"="&amp;EOMONTH(Dashboard!$I$7,0),Data_TABLE[Customer],"="&amp;Calc!U6304),"")</f>
        <v/>
      </c>
    </row>
    <row r="6305" spans="22:22" x14ac:dyDescent="0.2">
      <c r="V6305" s="18" t="str">
        <f>IF(U6305&lt;&gt;"",SUMIFS(Data_TABLE[Total Value Sold],Data_TABLE[EOM Date],"="&amp;EOMONTH(Dashboard!$I$7,0),Data_TABLE[Customer],"="&amp;Calc!U6305),"")</f>
        <v/>
      </c>
    </row>
    <row r="6306" spans="22:22" x14ac:dyDescent="0.2">
      <c r="V6306" s="18" t="str">
        <f>IF(U6306&lt;&gt;"",SUMIFS(Data_TABLE[Total Value Sold],Data_TABLE[EOM Date],"="&amp;EOMONTH(Dashboard!$I$7,0),Data_TABLE[Customer],"="&amp;Calc!U6306),"")</f>
        <v/>
      </c>
    </row>
    <row r="6307" spans="22:22" x14ac:dyDescent="0.2">
      <c r="V6307" s="18" t="str">
        <f>IF(U6307&lt;&gt;"",SUMIFS(Data_TABLE[Total Value Sold],Data_TABLE[EOM Date],"="&amp;EOMONTH(Dashboard!$I$7,0),Data_TABLE[Customer],"="&amp;Calc!U6307),"")</f>
        <v/>
      </c>
    </row>
    <row r="6308" spans="22:22" x14ac:dyDescent="0.2">
      <c r="V6308" s="18" t="str">
        <f>IF(U6308&lt;&gt;"",SUMIFS(Data_TABLE[Total Value Sold],Data_TABLE[EOM Date],"="&amp;EOMONTH(Dashboard!$I$7,0),Data_TABLE[Customer],"="&amp;Calc!U6308),"")</f>
        <v/>
      </c>
    </row>
    <row r="6309" spans="22:22" x14ac:dyDescent="0.2">
      <c r="V6309" s="18" t="str">
        <f>IF(U6309&lt;&gt;"",SUMIFS(Data_TABLE[Total Value Sold],Data_TABLE[EOM Date],"="&amp;EOMONTH(Dashboard!$I$7,0),Data_TABLE[Customer],"="&amp;Calc!U6309),"")</f>
        <v/>
      </c>
    </row>
    <row r="6310" spans="22:22" x14ac:dyDescent="0.2">
      <c r="V6310" s="18" t="str">
        <f>IF(U6310&lt;&gt;"",SUMIFS(Data_TABLE[Total Value Sold],Data_TABLE[EOM Date],"="&amp;EOMONTH(Dashboard!$I$7,0),Data_TABLE[Customer],"="&amp;Calc!U6310),"")</f>
        <v/>
      </c>
    </row>
    <row r="6311" spans="22:22" x14ac:dyDescent="0.2">
      <c r="V6311" s="18" t="str">
        <f>IF(U6311&lt;&gt;"",SUMIFS(Data_TABLE[Total Value Sold],Data_TABLE[EOM Date],"="&amp;EOMONTH(Dashboard!$I$7,0),Data_TABLE[Customer],"="&amp;Calc!U6311),"")</f>
        <v/>
      </c>
    </row>
    <row r="6312" spans="22:22" x14ac:dyDescent="0.2">
      <c r="V6312" s="18" t="str">
        <f>IF(U6312&lt;&gt;"",SUMIFS(Data_TABLE[Total Value Sold],Data_TABLE[EOM Date],"="&amp;EOMONTH(Dashboard!$I$7,0),Data_TABLE[Customer],"="&amp;Calc!U6312),"")</f>
        <v/>
      </c>
    </row>
    <row r="6313" spans="22:22" x14ac:dyDescent="0.2">
      <c r="V6313" s="18" t="str">
        <f>IF(U6313&lt;&gt;"",SUMIFS(Data_TABLE[Total Value Sold],Data_TABLE[EOM Date],"="&amp;EOMONTH(Dashboard!$I$7,0),Data_TABLE[Customer],"="&amp;Calc!U6313),"")</f>
        <v/>
      </c>
    </row>
    <row r="6314" spans="22:22" x14ac:dyDescent="0.2">
      <c r="V6314" s="18" t="str">
        <f>IF(U6314&lt;&gt;"",SUMIFS(Data_TABLE[Total Value Sold],Data_TABLE[EOM Date],"="&amp;EOMONTH(Dashboard!$I$7,0),Data_TABLE[Customer],"="&amp;Calc!U6314),"")</f>
        <v/>
      </c>
    </row>
    <row r="6315" spans="22:22" x14ac:dyDescent="0.2">
      <c r="V6315" s="18" t="str">
        <f>IF(U6315&lt;&gt;"",SUMIFS(Data_TABLE[Total Value Sold],Data_TABLE[EOM Date],"="&amp;EOMONTH(Dashboard!$I$7,0),Data_TABLE[Customer],"="&amp;Calc!U6315),"")</f>
        <v/>
      </c>
    </row>
    <row r="6316" spans="22:22" x14ac:dyDescent="0.2">
      <c r="V6316" s="18" t="str">
        <f>IF(U6316&lt;&gt;"",SUMIFS(Data_TABLE[Total Value Sold],Data_TABLE[EOM Date],"="&amp;EOMONTH(Dashboard!$I$7,0),Data_TABLE[Customer],"="&amp;Calc!U6316),"")</f>
        <v/>
      </c>
    </row>
    <row r="6317" spans="22:22" x14ac:dyDescent="0.2">
      <c r="V6317" s="18" t="str">
        <f>IF(U6317&lt;&gt;"",SUMIFS(Data_TABLE[Total Value Sold],Data_TABLE[EOM Date],"="&amp;EOMONTH(Dashboard!$I$7,0),Data_TABLE[Customer],"="&amp;Calc!U6317),"")</f>
        <v/>
      </c>
    </row>
    <row r="6318" spans="22:22" x14ac:dyDescent="0.2">
      <c r="V6318" s="18" t="str">
        <f>IF(U6318&lt;&gt;"",SUMIFS(Data_TABLE[Total Value Sold],Data_TABLE[EOM Date],"="&amp;EOMONTH(Dashboard!$I$7,0),Data_TABLE[Customer],"="&amp;Calc!U6318),"")</f>
        <v/>
      </c>
    </row>
    <row r="6319" spans="22:22" x14ac:dyDescent="0.2">
      <c r="V6319" s="18" t="str">
        <f>IF(U6319&lt;&gt;"",SUMIFS(Data_TABLE[Total Value Sold],Data_TABLE[EOM Date],"="&amp;EOMONTH(Dashboard!$I$7,0),Data_TABLE[Customer],"="&amp;Calc!U6319),"")</f>
        <v/>
      </c>
    </row>
    <row r="6320" spans="22:22" x14ac:dyDescent="0.2">
      <c r="V6320" s="18" t="str">
        <f>IF(U6320&lt;&gt;"",SUMIFS(Data_TABLE[Total Value Sold],Data_TABLE[EOM Date],"="&amp;EOMONTH(Dashboard!$I$7,0),Data_TABLE[Customer],"="&amp;Calc!U6320),"")</f>
        <v/>
      </c>
    </row>
    <row r="6321" spans="22:22" x14ac:dyDescent="0.2">
      <c r="V6321" s="18" t="str">
        <f>IF(U6321&lt;&gt;"",SUMIFS(Data_TABLE[Total Value Sold],Data_TABLE[EOM Date],"="&amp;EOMONTH(Dashboard!$I$7,0),Data_TABLE[Customer],"="&amp;Calc!U6321),"")</f>
        <v/>
      </c>
    </row>
    <row r="6322" spans="22:22" x14ac:dyDescent="0.2">
      <c r="V6322" s="18" t="str">
        <f>IF(U6322&lt;&gt;"",SUMIFS(Data_TABLE[Total Value Sold],Data_TABLE[EOM Date],"="&amp;EOMONTH(Dashboard!$I$7,0),Data_TABLE[Customer],"="&amp;Calc!U6322),"")</f>
        <v/>
      </c>
    </row>
    <row r="6323" spans="22:22" x14ac:dyDescent="0.2">
      <c r="V6323" s="18" t="str">
        <f>IF(U6323&lt;&gt;"",SUMIFS(Data_TABLE[Total Value Sold],Data_TABLE[EOM Date],"="&amp;EOMONTH(Dashboard!$I$7,0),Data_TABLE[Customer],"="&amp;Calc!U6323),"")</f>
        <v/>
      </c>
    </row>
    <row r="6324" spans="22:22" x14ac:dyDescent="0.2">
      <c r="V6324" s="18" t="str">
        <f>IF(U6324&lt;&gt;"",SUMIFS(Data_TABLE[Total Value Sold],Data_TABLE[EOM Date],"="&amp;EOMONTH(Dashboard!$I$7,0),Data_TABLE[Customer],"="&amp;Calc!U6324),"")</f>
        <v/>
      </c>
    </row>
    <row r="6325" spans="22:22" x14ac:dyDescent="0.2">
      <c r="V6325" s="18" t="str">
        <f>IF(U6325&lt;&gt;"",SUMIFS(Data_TABLE[Total Value Sold],Data_TABLE[EOM Date],"="&amp;EOMONTH(Dashboard!$I$7,0),Data_TABLE[Customer],"="&amp;Calc!U6325),"")</f>
        <v/>
      </c>
    </row>
    <row r="6326" spans="22:22" x14ac:dyDescent="0.2">
      <c r="V6326" s="18" t="str">
        <f>IF(U6326&lt;&gt;"",SUMIFS(Data_TABLE[Total Value Sold],Data_TABLE[EOM Date],"="&amp;EOMONTH(Dashboard!$I$7,0),Data_TABLE[Customer],"="&amp;Calc!U6326),"")</f>
        <v/>
      </c>
    </row>
    <row r="6327" spans="22:22" x14ac:dyDescent="0.2">
      <c r="V6327" s="18" t="str">
        <f>IF(U6327&lt;&gt;"",SUMIFS(Data_TABLE[Total Value Sold],Data_TABLE[EOM Date],"="&amp;EOMONTH(Dashboard!$I$7,0),Data_TABLE[Customer],"="&amp;Calc!U6327),"")</f>
        <v/>
      </c>
    </row>
    <row r="6328" spans="22:22" x14ac:dyDescent="0.2">
      <c r="V6328" s="18" t="str">
        <f>IF(U6328&lt;&gt;"",SUMIFS(Data_TABLE[Total Value Sold],Data_TABLE[EOM Date],"="&amp;EOMONTH(Dashboard!$I$7,0),Data_TABLE[Customer],"="&amp;Calc!U6328),"")</f>
        <v/>
      </c>
    </row>
    <row r="6329" spans="22:22" x14ac:dyDescent="0.2">
      <c r="V6329" s="18" t="str">
        <f>IF(U6329&lt;&gt;"",SUMIFS(Data_TABLE[Total Value Sold],Data_TABLE[EOM Date],"="&amp;EOMONTH(Dashboard!$I$7,0),Data_TABLE[Customer],"="&amp;Calc!U6329),"")</f>
        <v/>
      </c>
    </row>
    <row r="6330" spans="22:22" x14ac:dyDescent="0.2">
      <c r="V6330" s="18" t="str">
        <f>IF(U6330&lt;&gt;"",SUMIFS(Data_TABLE[Total Value Sold],Data_TABLE[EOM Date],"="&amp;EOMONTH(Dashboard!$I$7,0),Data_TABLE[Customer],"="&amp;Calc!U6330),"")</f>
        <v/>
      </c>
    </row>
    <row r="6331" spans="22:22" x14ac:dyDescent="0.2">
      <c r="V6331" s="18" t="str">
        <f>IF(U6331&lt;&gt;"",SUMIFS(Data_TABLE[Total Value Sold],Data_TABLE[EOM Date],"="&amp;EOMONTH(Dashboard!$I$7,0),Data_TABLE[Customer],"="&amp;Calc!U6331),"")</f>
        <v/>
      </c>
    </row>
    <row r="6332" spans="22:22" x14ac:dyDescent="0.2">
      <c r="V6332" s="18" t="str">
        <f>IF(U6332&lt;&gt;"",SUMIFS(Data_TABLE[Total Value Sold],Data_TABLE[EOM Date],"="&amp;EOMONTH(Dashboard!$I$7,0),Data_TABLE[Customer],"="&amp;Calc!U6332),"")</f>
        <v/>
      </c>
    </row>
    <row r="6333" spans="22:22" x14ac:dyDescent="0.2">
      <c r="V6333" s="18" t="str">
        <f>IF(U6333&lt;&gt;"",SUMIFS(Data_TABLE[Total Value Sold],Data_TABLE[EOM Date],"="&amp;EOMONTH(Dashboard!$I$7,0),Data_TABLE[Customer],"="&amp;Calc!U6333),"")</f>
        <v/>
      </c>
    </row>
    <row r="6334" spans="22:22" x14ac:dyDescent="0.2">
      <c r="V6334" s="18" t="str">
        <f>IF(U6334&lt;&gt;"",SUMIFS(Data_TABLE[Total Value Sold],Data_TABLE[EOM Date],"="&amp;EOMONTH(Dashboard!$I$7,0),Data_TABLE[Customer],"="&amp;Calc!U6334),"")</f>
        <v/>
      </c>
    </row>
    <row r="6335" spans="22:22" x14ac:dyDescent="0.2">
      <c r="V6335" s="18" t="str">
        <f>IF(U6335&lt;&gt;"",SUMIFS(Data_TABLE[Total Value Sold],Data_TABLE[EOM Date],"="&amp;EOMONTH(Dashboard!$I$7,0),Data_TABLE[Customer],"="&amp;Calc!U6335),"")</f>
        <v/>
      </c>
    </row>
    <row r="6336" spans="22:22" x14ac:dyDescent="0.2">
      <c r="V6336" s="18" t="str">
        <f>IF(U6336&lt;&gt;"",SUMIFS(Data_TABLE[Total Value Sold],Data_TABLE[EOM Date],"="&amp;EOMONTH(Dashboard!$I$7,0),Data_TABLE[Customer],"="&amp;Calc!U6336),"")</f>
        <v/>
      </c>
    </row>
    <row r="6337" spans="22:22" x14ac:dyDescent="0.2">
      <c r="V6337" s="18" t="str">
        <f>IF(U6337&lt;&gt;"",SUMIFS(Data_TABLE[Total Value Sold],Data_TABLE[EOM Date],"="&amp;EOMONTH(Dashboard!$I$7,0),Data_TABLE[Customer],"="&amp;Calc!U6337),"")</f>
        <v/>
      </c>
    </row>
    <row r="6338" spans="22:22" x14ac:dyDescent="0.2">
      <c r="V6338" s="18" t="str">
        <f>IF(U6338&lt;&gt;"",SUMIFS(Data_TABLE[Total Value Sold],Data_TABLE[EOM Date],"="&amp;EOMONTH(Dashboard!$I$7,0),Data_TABLE[Customer],"="&amp;Calc!U6338),"")</f>
        <v/>
      </c>
    </row>
    <row r="6339" spans="22:22" x14ac:dyDescent="0.2">
      <c r="V6339" s="18" t="str">
        <f>IF(U6339&lt;&gt;"",SUMIFS(Data_TABLE[Total Value Sold],Data_TABLE[EOM Date],"="&amp;EOMONTH(Dashboard!$I$7,0),Data_TABLE[Customer],"="&amp;Calc!U6339),"")</f>
        <v/>
      </c>
    </row>
    <row r="6340" spans="22:22" x14ac:dyDescent="0.2">
      <c r="V6340" s="18" t="str">
        <f>IF(U6340&lt;&gt;"",SUMIFS(Data_TABLE[Total Value Sold],Data_TABLE[EOM Date],"="&amp;EOMONTH(Dashboard!$I$7,0),Data_TABLE[Customer],"="&amp;Calc!U6340),"")</f>
        <v/>
      </c>
    </row>
    <row r="6341" spans="22:22" x14ac:dyDescent="0.2">
      <c r="V6341" s="18" t="str">
        <f>IF(U6341&lt;&gt;"",SUMIFS(Data_TABLE[Total Value Sold],Data_TABLE[EOM Date],"="&amp;EOMONTH(Dashboard!$I$7,0),Data_TABLE[Customer],"="&amp;Calc!U6341),"")</f>
        <v/>
      </c>
    </row>
    <row r="6342" spans="22:22" x14ac:dyDescent="0.2">
      <c r="V6342" s="18" t="str">
        <f>IF(U6342&lt;&gt;"",SUMIFS(Data_TABLE[Total Value Sold],Data_TABLE[EOM Date],"="&amp;EOMONTH(Dashboard!$I$7,0),Data_TABLE[Customer],"="&amp;Calc!U6342),"")</f>
        <v/>
      </c>
    </row>
    <row r="6343" spans="22:22" x14ac:dyDescent="0.2">
      <c r="V6343" s="18" t="str">
        <f>IF(U6343&lt;&gt;"",SUMIFS(Data_TABLE[Total Value Sold],Data_TABLE[EOM Date],"="&amp;EOMONTH(Dashboard!$I$7,0),Data_TABLE[Customer],"="&amp;Calc!U6343),"")</f>
        <v/>
      </c>
    </row>
    <row r="6344" spans="22:22" x14ac:dyDescent="0.2">
      <c r="V6344" s="18" t="str">
        <f>IF(U6344&lt;&gt;"",SUMIFS(Data_TABLE[Total Value Sold],Data_TABLE[EOM Date],"="&amp;EOMONTH(Dashboard!$I$7,0),Data_TABLE[Customer],"="&amp;Calc!U6344),"")</f>
        <v/>
      </c>
    </row>
    <row r="6345" spans="22:22" x14ac:dyDescent="0.2">
      <c r="V6345" s="18" t="str">
        <f>IF(U6345&lt;&gt;"",SUMIFS(Data_TABLE[Total Value Sold],Data_TABLE[EOM Date],"="&amp;EOMONTH(Dashboard!$I$7,0),Data_TABLE[Customer],"="&amp;Calc!U6345),"")</f>
        <v/>
      </c>
    </row>
    <row r="6346" spans="22:22" x14ac:dyDescent="0.2">
      <c r="V6346" s="18" t="str">
        <f>IF(U6346&lt;&gt;"",SUMIFS(Data_TABLE[Total Value Sold],Data_TABLE[EOM Date],"="&amp;EOMONTH(Dashboard!$I$7,0),Data_TABLE[Customer],"="&amp;Calc!U6346),"")</f>
        <v/>
      </c>
    </row>
    <row r="6347" spans="22:22" x14ac:dyDescent="0.2">
      <c r="V6347" s="18" t="str">
        <f>IF(U6347&lt;&gt;"",SUMIFS(Data_TABLE[Total Value Sold],Data_TABLE[EOM Date],"="&amp;EOMONTH(Dashboard!$I$7,0),Data_TABLE[Customer],"="&amp;Calc!U6347),"")</f>
        <v/>
      </c>
    </row>
    <row r="6348" spans="22:22" x14ac:dyDescent="0.2">
      <c r="V6348" s="18" t="str">
        <f>IF(U6348&lt;&gt;"",SUMIFS(Data_TABLE[Total Value Sold],Data_TABLE[EOM Date],"="&amp;EOMONTH(Dashboard!$I$7,0),Data_TABLE[Customer],"="&amp;Calc!U6348),"")</f>
        <v/>
      </c>
    </row>
    <row r="6349" spans="22:22" x14ac:dyDescent="0.2">
      <c r="V6349" s="18" t="str">
        <f>IF(U6349&lt;&gt;"",SUMIFS(Data_TABLE[Total Value Sold],Data_TABLE[EOM Date],"="&amp;EOMONTH(Dashboard!$I$7,0),Data_TABLE[Customer],"="&amp;Calc!U6349),"")</f>
        <v/>
      </c>
    </row>
    <row r="6350" spans="22:22" x14ac:dyDescent="0.2">
      <c r="V6350" s="18" t="str">
        <f>IF(U6350&lt;&gt;"",SUMIFS(Data_TABLE[Total Value Sold],Data_TABLE[EOM Date],"="&amp;EOMONTH(Dashboard!$I$7,0),Data_TABLE[Customer],"="&amp;Calc!U6350),"")</f>
        <v/>
      </c>
    </row>
    <row r="6351" spans="22:22" x14ac:dyDescent="0.2">
      <c r="V6351" s="18" t="str">
        <f>IF(U6351&lt;&gt;"",SUMIFS(Data_TABLE[Total Value Sold],Data_TABLE[EOM Date],"="&amp;EOMONTH(Dashboard!$I$7,0),Data_TABLE[Customer],"="&amp;Calc!U6351),"")</f>
        <v/>
      </c>
    </row>
    <row r="6352" spans="22:22" x14ac:dyDescent="0.2">
      <c r="V6352" s="18" t="str">
        <f>IF(U6352&lt;&gt;"",SUMIFS(Data_TABLE[Total Value Sold],Data_TABLE[EOM Date],"="&amp;EOMONTH(Dashboard!$I$7,0),Data_TABLE[Customer],"="&amp;Calc!U6352),"")</f>
        <v/>
      </c>
    </row>
    <row r="6353" spans="22:22" x14ac:dyDescent="0.2">
      <c r="V6353" s="18" t="str">
        <f>IF(U6353&lt;&gt;"",SUMIFS(Data_TABLE[Total Value Sold],Data_TABLE[EOM Date],"="&amp;EOMONTH(Dashboard!$I$7,0),Data_TABLE[Customer],"="&amp;Calc!U6353),"")</f>
        <v/>
      </c>
    </row>
    <row r="6354" spans="22:22" x14ac:dyDescent="0.2">
      <c r="V6354" s="18" t="str">
        <f>IF(U6354&lt;&gt;"",SUMIFS(Data_TABLE[Total Value Sold],Data_TABLE[EOM Date],"="&amp;EOMONTH(Dashboard!$I$7,0),Data_TABLE[Customer],"="&amp;Calc!U6354),"")</f>
        <v/>
      </c>
    </row>
    <row r="6355" spans="22:22" x14ac:dyDescent="0.2">
      <c r="V6355" s="18" t="str">
        <f>IF(U6355&lt;&gt;"",SUMIFS(Data_TABLE[Total Value Sold],Data_TABLE[EOM Date],"="&amp;EOMONTH(Dashboard!$I$7,0),Data_TABLE[Customer],"="&amp;Calc!U6355),"")</f>
        <v/>
      </c>
    </row>
    <row r="6356" spans="22:22" x14ac:dyDescent="0.2">
      <c r="V6356" s="18" t="str">
        <f>IF(U6356&lt;&gt;"",SUMIFS(Data_TABLE[Total Value Sold],Data_TABLE[EOM Date],"="&amp;EOMONTH(Dashboard!$I$7,0),Data_TABLE[Customer],"="&amp;Calc!U6356),"")</f>
        <v/>
      </c>
    </row>
    <row r="6357" spans="22:22" x14ac:dyDescent="0.2">
      <c r="V6357" s="18" t="str">
        <f>IF(U6357&lt;&gt;"",SUMIFS(Data_TABLE[Total Value Sold],Data_TABLE[EOM Date],"="&amp;EOMONTH(Dashboard!$I$7,0),Data_TABLE[Customer],"="&amp;Calc!U6357),"")</f>
        <v/>
      </c>
    </row>
    <row r="6358" spans="22:22" x14ac:dyDescent="0.2">
      <c r="V6358" s="18" t="str">
        <f>IF(U6358&lt;&gt;"",SUMIFS(Data_TABLE[Total Value Sold],Data_TABLE[EOM Date],"="&amp;EOMONTH(Dashboard!$I$7,0),Data_TABLE[Customer],"="&amp;Calc!U6358),"")</f>
        <v/>
      </c>
    </row>
    <row r="6359" spans="22:22" x14ac:dyDescent="0.2">
      <c r="V6359" s="18" t="str">
        <f>IF(U6359&lt;&gt;"",SUMIFS(Data_TABLE[Total Value Sold],Data_TABLE[EOM Date],"="&amp;EOMONTH(Dashboard!$I$7,0),Data_TABLE[Customer],"="&amp;Calc!U6359),"")</f>
        <v/>
      </c>
    </row>
    <row r="6360" spans="22:22" x14ac:dyDescent="0.2">
      <c r="V6360" s="18" t="str">
        <f>IF(U6360&lt;&gt;"",SUMIFS(Data_TABLE[Total Value Sold],Data_TABLE[EOM Date],"="&amp;EOMONTH(Dashboard!$I$7,0),Data_TABLE[Customer],"="&amp;Calc!U6360),"")</f>
        <v/>
      </c>
    </row>
    <row r="6361" spans="22:22" x14ac:dyDescent="0.2">
      <c r="V6361" s="18" t="str">
        <f>IF(U6361&lt;&gt;"",SUMIFS(Data_TABLE[Total Value Sold],Data_TABLE[EOM Date],"="&amp;EOMONTH(Dashboard!$I$7,0),Data_TABLE[Customer],"="&amp;Calc!U6361),"")</f>
        <v/>
      </c>
    </row>
    <row r="6362" spans="22:22" x14ac:dyDescent="0.2">
      <c r="V6362" s="18" t="str">
        <f>IF(U6362&lt;&gt;"",SUMIFS(Data_TABLE[Total Value Sold],Data_TABLE[EOM Date],"="&amp;EOMONTH(Dashboard!$I$7,0),Data_TABLE[Customer],"="&amp;Calc!U6362),"")</f>
        <v/>
      </c>
    </row>
    <row r="6363" spans="22:22" x14ac:dyDescent="0.2">
      <c r="V6363" s="18" t="str">
        <f>IF(U6363&lt;&gt;"",SUMIFS(Data_TABLE[Total Value Sold],Data_TABLE[EOM Date],"="&amp;EOMONTH(Dashboard!$I$7,0),Data_TABLE[Customer],"="&amp;Calc!U6363),"")</f>
        <v/>
      </c>
    </row>
    <row r="6364" spans="22:22" x14ac:dyDescent="0.2">
      <c r="V6364" s="18" t="str">
        <f>IF(U6364&lt;&gt;"",SUMIFS(Data_TABLE[Total Value Sold],Data_TABLE[EOM Date],"="&amp;EOMONTH(Dashboard!$I$7,0),Data_TABLE[Customer],"="&amp;Calc!U6364),"")</f>
        <v/>
      </c>
    </row>
    <row r="6365" spans="22:22" x14ac:dyDescent="0.2">
      <c r="V6365" s="18" t="str">
        <f>IF(U6365&lt;&gt;"",SUMIFS(Data_TABLE[Total Value Sold],Data_TABLE[EOM Date],"="&amp;EOMONTH(Dashboard!$I$7,0),Data_TABLE[Customer],"="&amp;Calc!U6365),"")</f>
        <v/>
      </c>
    </row>
    <row r="6366" spans="22:22" x14ac:dyDescent="0.2">
      <c r="V6366" s="18" t="str">
        <f>IF(U6366&lt;&gt;"",SUMIFS(Data_TABLE[Total Value Sold],Data_TABLE[EOM Date],"="&amp;EOMONTH(Dashboard!$I$7,0),Data_TABLE[Customer],"="&amp;Calc!U6366),"")</f>
        <v/>
      </c>
    </row>
    <row r="6367" spans="22:22" x14ac:dyDescent="0.2">
      <c r="V6367" s="18" t="str">
        <f>IF(U6367&lt;&gt;"",SUMIFS(Data_TABLE[Total Value Sold],Data_TABLE[EOM Date],"="&amp;EOMONTH(Dashboard!$I$7,0),Data_TABLE[Customer],"="&amp;Calc!U6367),"")</f>
        <v/>
      </c>
    </row>
    <row r="6368" spans="22:22" x14ac:dyDescent="0.2">
      <c r="V6368" s="18" t="str">
        <f>IF(U6368&lt;&gt;"",SUMIFS(Data_TABLE[Total Value Sold],Data_TABLE[EOM Date],"="&amp;EOMONTH(Dashboard!$I$7,0),Data_TABLE[Customer],"="&amp;Calc!U6368),"")</f>
        <v/>
      </c>
    </row>
    <row r="6369" spans="22:22" x14ac:dyDescent="0.2">
      <c r="V6369" s="18" t="str">
        <f>IF(U6369&lt;&gt;"",SUMIFS(Data_TABLE[Total Value Sold],Data_TABLE[EOM Date],"="&amp;EOMONTH(Dashboard!$I$7,0),Data_TABLE[Customer],"="&amp;Calc!U6369),"")</f>
        <v/>
      </c>
    </row>
    <row r="6370" spans="22:22" x14ac:dyDescent="0.2">
      <c r="V6370" s="18" t="str">
        <f>IF(U6370&lt;&gt;"",SUMIFS(Data_TABLE[Total Value Sold],Data_TABLE[EOM Date],"="&amp;EOMONTH(Dashboard!$I$7,0),Data_TABLE[Customer],"="&amp;Calc!U6370),"")</f>
        <v/>
      </c>
    </row>
    <row r="6371" spans="22:22" x14ac:dyDescent="0.2">
      <c r="V6371" s="18" t="str">
        <f>IF(U6371&lt;&gt;"",SUMIFS(Data_TABLE[Total Value Sold],Data_TABLE[EOM Date],"="&amp;EOMONTH(Dashboard!$I$7,0),Data_TABLE[Customer],"="&amp;Calc!U6371),"")</f>
        <v/>
      </c>
    </row>
    <row r="6372" spans="22:22" x14ac:dyDescent="0.2">
      <c r="V6372" s="18" t="str">
        <f>IF(U6372&lt;&gt;"",SUMIFS(Data_TABLE[Total Value Sold],Data_TABLE[EOM Date],"="&amp;EOMONTH(Dashboard!$I$7,0),Data_TABLE[Customer],"="&amp;Calc!U6372),"")</f>
        <v/>
      </c>
    </row>
    <row r="6373" spans="22:22" x14ac:dyDescent="0.2">
      <c r="V6373" s="18" t="str">
        <f>IF(U6373&lt;&gt;"",SUMIFS(Data_TABLE[Total Value Sold],Data_TABLE[EOM Date],"="&amp;EOMONTH(Dashboard!$I$7,0),Data_TABLE[Customer],"="&amp;Calc!U6373),"")</f>
        <v/>
      </c>
    </row>
    <row r="6374" spans="22:22" x14ac:dyDescent="0.2">
      <c r="V6374" s="18" t="str">
        <f>IF(U6374&lt;&gt;"",SUMIFS(Data_TABLE[Total Value Sold],Data_TABLE[EOM Date],"="&amp;EOMONTH(Dashboard!$I$7,0),Data_TABLE[Customer],"="&amp;Calc!U6374),"")</f>
        <v/>
      </c>
    </row>
    <row r="6375" spans="22:22" x14ac:dyDescent="0.2">
      <c r="V6375" s="18" t="str">
        <f>IF(U6375&lt;&gt;"",SUMIFS(Data_TABLE[Total Value Sold],Data_TABLE[EOM Date],"="&amp;EOMONTH(Dashboard!$I$7,0),Data_TABLE[Customer],"="&amp;Calc!U6375),"")</f>
        <v/>
      </c>
    </row>
    <row r="6376" spans="22:22" x14ac:dyDescent="0.2">
      <c r="V6376" s="18" t="str">
        <f>IF(U6376&lt;&gt;"",SUMIFS(Data_TABLE[Total Value Sold],Data_TABLE[EOM Date],"="&amp;EOMONTH(Dashboard!$I$7,0),Data_TABLE[Customer],"="&amp;Calc!U6376),"")</f>
        <v/>
      </c>
    </row>
    <row r="6377" spans="22:22" x14ac:dyDescent="0.2">
      <c r="V6377" s="18" t="str">
        <f>IF(U6377&lt;&gt;"",SUMIFS(Data_TABLE[Total Value Sold],Data_TABLE[EOM Date],"="&amp;EOMONTH(Dashboard!$I$7,0),Data_TABLE[Customer],"="&amp;Calc!U6377),"")</f>
        <v/>
      </c>
    </row>
    <row r="6378" spans="22:22" x14ac:dyDescent="0.2">
      <c r="V6378" s="18" t="str">
        <f>IF(U6378&lt;&gt;"",SUMIFS(Data_TABLE[Total Value Sold],Data_TABLE[EOM Date],"="&amp;EOMONTH(Dashboard!$I$7,0),Data_TABLE[Customer],"="&amp;Calc!U6378),"")</f>
        <v/>
      </c>
    </row>
    <row r="6379" spans="22:22" x14ac:dyDescent="0.2">
      <c r="V6379" s="18" t="str">
        <f>IF(U6379&lt;&gt;"",SUMIFS(Data_TABLE[Total Value Sold],Data_TABLE[EOM Date],"="&amp;EOMONTH(Dashboard!$I$7,0),Data_TABLE[Customer],"="&amp;Calc!U6379),"")</f>
        <v/>
      </c>
    </row>
    <row r="6380" spans="22:22" x14ac:dyDescent="0.2">
      <c r="V6380" s="18" t="str">
        <f>IF(U6380&lt;&gt;"",SUMIFS(Data_TABLE[Total Value Sold],Data_TABLE[EOM Date],"="&amp;EOMONTH(Dashboard!$I$7,0),Data_TABLE[Customer],"="&amp;Calc!U6380),"")</f>
        <v/>
      </c>
    </row>
    <row r="6381" spans="22:22" x14ac:dyDescent="0.2">
      <c r="V6381" s="18" t="str">
        <f>IF(U6381&lt;&gt;"",SUMIFS(Data_TABLE[Total Value Sold],Data_TABLE[EOM Date],"="&amp;EOMONTH(Dashboard!$I$7,0),Data_TABLE[Customer],"="&amp;Calc!U6381),"")</f>
        <v/>
      </c>
    </row>
    <row r="6382" spans="22:22" x14ac:dyDescent="0.2">
      <c r="V6382" s="18" t="str">
        <f>IF(U6382&lt;&gt;"",SUMIFS(Data_TABLE[Total Value Sold],Data_TABLE[EOM Date],"="&amp;EOMONTH(Dashboard!$I$7,0),Data_TABLE[Customer],"="&amp;Calc!U6382),"")</f>
        <v/>
      </c>
    </row>
    <row r="6383" spans="22:22" x14ac:dyDescent="0.2">
      <c r="V6383" s="18" t="str">
        <f>IF(U6383&lt;&gt;"",SUMIFS(Data_TABLE[Total Value Sold],Data_TABLE[EOM Date],"="&amp;EOMONTH(Dashboard!$I$7,0),Data_TABLE[Customer],"="&amp;Calc!U6383),"")</f>
        <v/>
      </c>
    </row>
    <row r="6384" spans="22:22" x14ac:dyDescent="0.2">
      <c r="V6384" s="18" t="str">
        <f>IF(U6384&lt;&gt;"",SUMIFS(Data_TABLE[Total Value Sold],Data_TABLE[EOM Date],"="&amp;EOMONTH(Dashboard!$I$7,0),Data_TABLE[Customer],"="&amp;Calc!U6384),"")</f>
        <v/>
      </c>
    </row>
    <row r="6385" spans="22:22" x14ac:dyDescent="0.2">
      <c r="V6385" s="18" t="str">
        <f>IF(U6385&lt;&gt;"",SUMIFS(Data_TABLE[Total Value Sold],Data_TABLE[EOM Date],"="&amp;EOMONTH(Dashboard!$I$7,0),Data_TABLE[Customer],"="&amp;Calc!U6385),"")</f>
        <v/>
      </c>
    </row>
    <row r="6386" spans="22:22" x14ac:dyDescent="0.2">
      <c r="V6386" s="18" t="str">
        <f>IF(U6386&lt;&gt;"",SUMIFS(Data_TABLE[Total Value Sold],Data_TABLE[EOM Date],"="&amp;EOMONTH(Dashboard!$I$7,0),Data_TABLE[Customer],"="&amp;Calc!U6386),"")</f>
        <v/>
      </c>
    </row>
    <row r="6387" spans="22:22" x14ac:dyDescent="0.2">
      <c r="V6387" s="18" t="str">
        <f>IF(U6387&lt;&gt;"",SUMIFS(Data_TABLE[Total Value Sold],Data_TABLE[EOM Date],"="&amp;EOMONTH(Dashboard!$I$7,0),Data_TABLE[Customer],"="&amp;Calc!U6387),"")</f>
        <v/>
      </c>
    </row>
    <row r="6388" spans="22:22" x14ac:dyDescent="0.2">
      <c r="V6388" s="18" t="str">
        <f>IF(U6388&lt;&gt;"",SUMIFS(Data_TABLE[Total Value Sold],Data_TABLE[EOM Date],"="&amp;EOMONTH(Dashboard!$I$7,0),Data_TABLE[Customer],"="&amp;Calc!U6388),"")</f>
        <v/>
      </c>
    </row>
    <row r="6389" spans="22:22" x14ac:dyDescent="0.2">
      <c r="V6389" s="18" t="str">
        <f>IF(U6389&lt;&gt;"",SUMIFS(Data_TABLE[Total Value Sold],Data_TABLE[EOM Date],"="&amp;EOMONTH(Dashboard!$I$7,0),Data_TABLE[Customer],"="&amp;Calc!U6389),"")</f>
        <v/>
      </c>
    </row>
    <row r="6390" spans="22:22" x14ac:dyDescent="0.2">
      <c r="V6390" s="18" t="str">
        <f>IF(U6390&lt;&gt;"",SUMIFS(Data_TABLE[Total Value Sold],Data_TABLE[EOM Date],"="&amp;EOMONTH(Dashboard!$I$7,0),Data_TABLE[Customer],"="&amp;Calc!U6390),"")</f>
        <v/>
      </c>
    </row>
    <row r="6391" spans="22:22" x14ac:dyDescent="0.2">
      <c r="V6391" s="18" t="str">
        <f>IF(U6391&lt;&gt;"",SUMIFS(Data_TABLE[Total Value Sold],Data_TABLE[EOM Date],"="&amp;EOMONTH(Dashboard!$I$7,0),Data_TABLE[Customer],"="&amp;Calc!U6391),"")</f>
        <v/>
      </c>
    </row>
    <row r="6392" spans="22:22" x14ac:dyDescent="0.2">
      <c r="V6392" s="18" t="str">
        <f>IF(U6392&lt;&gt;"",SUMIFS(Data_TABLE[Total Value Sold],Data_TABLE[EOM Date],"="&amp;EOMONTH(Dashboard!$I$7,0),Data_TABLE[Customer],"="&amp;Calc!U6392),"")</f>
        <v/>
      </c>
    </row>
    <row r="6393" spans="22:22" x14ac:dyDescent="0.2">
      <c r="V6393" s="18" t="str">
        <f>IF(U6393&lt;&gt;"",SUMIFS(Data_TABLE[Total Value Sold],Data_TABLE[EOM Date],"="&amp;EOMONTH(Dashboard!$I$7,0),Data_TABLE[Customer],"="&amp;Calc!U6393),"")</f>
        <v/>
      </c>
    </row>
    <row r="6394" spans="22:22" x14ac:dyDescent="0.2">
      <c r="V6394" s="18" t="str">
        <f>IF(U6394&lt;&gt;"",SUMIFS(Data_TABLE[Total Value Sold],Data_TABLE[EOM Date],"="&amp;EOMONTH(Dashboard!$I$7,0),Data_TABLE[Customer],"="&amp;Calc!U6394),"")</f>
        <v/>
      </c>
    </row>
    <row r="6395" spans="22:22" x14ac:dyDescent="0.2">
      <c r="V6395" s="18" t="str">
        <f>IF(U6395&lt;&gt;"",SUMIFS(Data_TABLE[Total Value Sold],Data_TABLE[EOM Date],"="&amp;EOMONTH(Dashboard!$I$7,0),Data_TABLE[Customer],"="&amp;Calc!U6395),"")</f>
        <v/>
      </c>
    </row>
    <row r="6396" spans="22:22" x14ac:dyDescent="0.2">
      <c r="V6396" s="18" t="str">
        <f>IF(U6396&lt;&gt;"",SUMIFS(Data_TABLE[Total Value Sold],Data_TABLE[EOM Date],"="&amp;EOMONTH(Dashboard!$I$7,0),Data_TABLE[Customer],"="&amp;Calc!U6396),"")</f>
        <v/>
      </c>
    </row>
    <row r="6397" spans="22:22" x14ac:dyDescent="0.2">
      <c r="V6397" s="18" t="str">
        <f>IF(U6397&lt;&gt;"",SUMIFS(Data_TABLE[Total Value Sold],Data_TABLE[EOM Date],"="&amp;EOMONTH(Dashboard!$I$7,0),Data_TABLE[Customer],"="&amp;Calc!U6397),"")</f>
        <v/>
      </c>
    </row>
    <row r="6398" spans="22:22" x14ac:dyDescent="0.2">
      <c r="V6398" s="18" t="str">
        <f>IF(U6398&lt;&gt;"",SUMIFS(Data_TABLE[Total Value Sold],Data_TABLE[EOM Date],"="&amp;EOMONTH(Dashboard!$I$7,0),Data_TABLE[Customer],"="&amp;Calc!U6398),"")</f>
        <v/>
      </c>
    </row>
    <row r="6399" spans="22:22" x14ac:dyDescent="0.2">
      <c r="V6399" s="18" t="str">
        <f>IF(U6399&lt;&gt;"",SUMIFS(Data_TABLE[Total Value Sold],Data_TABLE[EOM Date],"="&amp;EOMONTH(Dashboard!$I$7,0),Data_TABLE[Customer],"="&amp;Calc!U6399),"")</f>
        <v/>
      </c>
    </row>
    <row r="6400" spans="22:22" x14ac:dyDescent="0.2">
      <c r="V6400" s="18" t="str">
        <f>IF(U6400&lt;&gt;"",SUMIFS(Data_TABLE[Total Value Sold],Data_TABLE[EOM Date],"="&amp;EOMONTH(Dashboard!$I$7,0),Data_TABLE[Customer],"="&amp;Calc!U6400),"")</f>
        <v/>
      </c>
    </row>
    <row r="6401" spans="22:22" x14ac:dyDescent="0.2">
      <c r="V6401" s="18" t="str">
        <f>IF(U6401&lt;&gt;"",SUMIFS(Data_TABLE[Total Value Sold],Data_TABLE[EOM Date],"="&amp;EOMONTH(Dashboard!$I$7,0),Data_TABLE[Customer],"="&amp;Calc!U6401),"")</f>
        <v/>
      </c>
    </row>
    <row r="6402" spans="22:22" x14ac:dyDescent="0.2">
      <c r="V6402" s="18" t="str">
        <f>IF(U6402&lt;&gt;"",SUMIFS(Data_TABLE[Total Value Sold],Data_TABLE[EOM Date],"="&amp;EOMONTH(Dashboard!$I$7,0),Data_TABLE[Customer],"="&amp;Calc!U6402),"")</f>
        <v/>
      </c>
    </row>
    <row r="6403" spans="22:22" x14ac:dyDescent="0.2">
      <c r="V6403" s="18" t="str">
        <f>IF(U6403&lt;&gt;"",SUMIFS(Data_TABLE[Total Value Sold],Data_TABLE[EOM Date],"="&amp;EOMONTH(Dashboard!$I$7,0),Data_TABLE[Customer],"="&amp;Calc!U6403),"")</f>
        <v/>
      </c>
    </row>
    <row r="6404" spans="22:22" x14ac:dyDescent="0.2">
      <c r="V6404" s="18" t="str">
        <f>IF(U6404&lt;&gt;"",SUMIFS(Data_TABLE[Total Value Sold],Data_TABLE[EOM Date],"="&amp;EOMONTH(Dashboard!$I$7,0),Data_TABLE[Customer],"="&amp;Calc!U6404),"")</f>
        <v/>
      </c>
    </row>
    <row r="6405" spans="22:22" x14ac:dyDescent="0.2">
      <c r="V6405" s="18" t="str">
        <f>IF(U6405&lt;&gt;"",SUMIFS(Data_TABLE[Total Value Sold],Data_TABLE[EOM Date],"="&amp;EOMONTH(Dashboard!$I$7,0),Data_TABLE[Customer],"="&amp;Calc!U6405),"")</f>
        <v/>
      </c>
    </row>
    <row r="6406" spans="22:22" x14ac:dyDescent="0.2">
      <c r="V6406" s="18" t="str">
        <f>IF(U6406&lt;&gt;"",SUMIFS(Data_TABLE[Total Value Sold],Data_TABLE[EOM Date],"="&amp;EOMONTH(Dashboard!$I$7,0),Data_TABLE[Customer],"="&amp;Calc!U6406),"")</f>
        <v/>
      </c>
    </row>
    <row r="6407" spans="22:22" x14ac:dyDescent="0.2">
      <c r="V6407" s="18" t="str">
        <f>IF(U6407&lt;&gt;"",SUMIFS(Data_TABLE[Total Value Sold],Data_TABLE[EOM Date],"="&amp;EOMONTH(Dashboard!$I$7,0),Data_TABLE[Customer],"="&amp;Calc!U6407),"")</f>
        <v/>
      </c>
    </row>
    <row r="6408" spans="22:22" x14ac:dyDescent="0.2">
      <c r="V6408" s="18" t="str">
        <f>IF(U6408&lt;&gt;"",SUMIFS(Data_TABLE[Total Value Sold],Data_TABLE[EOM Date],"="&amp;EOMONTH(Dashboard!$I$7,0),Data_TABLE[Customer],"="&amp;Calc!U6408),"")</f>
        <v/>
      </c>
    </row>
    <row r="6409" spans="22:22" x14ac:dyDescent="0.2">
      <c r="V6409" s="18" t="str">
        <f>IF(U6409&lt;&gt;"",SUMIFS(Data_TABLE[Total Value Sold],Data_TABLE[EOM Date],"="&amp;EOMONTH(Dashboard!$I$7,0),Data_TABLE[Customer],"="&amp;Calc!U6409),"")</f>
        <v/>
      </c>
    </row>
    <row r="6410" spans="22:22" x14ac:dyDescent="0.2">
      <c r="V6410" s="18" t="str">
        <f>IF(U6410&lt;&gt;"",SUMIFS(Data_TABLE[Total Value Sold],Data_TABLE[EOM Date],"="&amp;EOMONTH(Dashboard!$I$7,0),Data_TABLE[Customer],"="&amp;Calc!U6410),"")</f>
        <v/>
      </c>
    </row>
    <row r="6411" spans="22:22" x14ac:dyDescent="0.2">
      <c r="V6411" s="18" t="str">
        <f>IF(U6411&lt;&gt;"",SUMIFS(Data_TABLE[Total Value Sold],Data_TABLE[EOM Date],"="&amp;EOMONTH(Dashboard!$I$7,0),Data_TABLE[Customer],"="&amp;Calc!U6411),"")</f>
        <v/>
      </c>
    </row>
    <row r="6412" spans="22:22" x14ac:dyDescent="0.2">
      <c r="V6412" s="18" t="str">
        <f>IF(U6412&lt;&gt;"",SUMIFS(Data_TABLE[Total Value Sold],Data_TABLE[EOM Date],"="&amp;EOMONTH(Dashboard!$I$7,0),Data_TABLE[Customer],"="&amp;Calc!U6412),"")</f>
        <v/>
      </c>
    </row>
    <row r="6413" spans="22:22" x14ac:dyDescent="0.2">
      <c r="V6413" s="18" t="str">
        <f>IF(U6413&lt;&gt;"",SUMIFS(Data_TABLE[Total Value Sold],Data_TABLE[EOM Date],"="&amp;EOMONTH(Dashboard!$I$7,0),Data_TABLE[Customer],"="&amp;Calc!U6413),"")</f>
        <v/>
      </c>
    </row>
    <row r="6414" spans="22:22" x14ac:dyDescent="0.2">
      <c r="V6414" s="18" t="str">
        <f>IF(U6414&lt;&gt;"",SUMIFS(Data_TABLE[Total Value Sold],Data_TABLE[EOM Date],"="&amp;EOMONTH(Dashboard!$I$7,0),Data_TABLE[Customer],"="&amp;Calc!U6414),"")</f>
        <v/>
      </c>
    </row>
    <row r="6415" spans="22:22" x14ac:dyDescent="0.2">
      <c r="V6415" s="18" t="str">
        <f>IF(U6415&lt;&gt;"",SUMIFS(Data_TABLE[Total Value Sold],Data_TABLE[EOM Date],"="&amp;EOMONTH(Dashboard!$I$7,0),Data_TABLE[Customer],"="&amp;Calc!U6415),"")</f>
        <v/>
      </c>
    </row>
    <row r="6416" spans="22:22" x14ac:dyDescent="0.2">
      <c r="V6416" s="18" t="str">
        <f>IF(U6416&lt;&gt;"",SUMIFS(Data_TABLE[Total Value Sold],Data_TABLE[EOM Date],"="&amp;EOMONTH(Dashboard!$I$7,0),Data_TABLE[Customer],"="&amp;Calc!U6416),"")</f>
        <v/>
      </c>
    </row>
    <row r="6417" spans="22:22" x14ac:dyDescent="0.2">
      <c r="V6417" s="18" t="str">
        <f>IF(U6417&lt;&gt;"",SUMIFS(Data_TABLE[Total Value Sold],Data_TABLE[EOM Date],"="&amp;EOMONTH(Dashboard!$I$7,0),Data_TABLE[Customer],"="&amp;Calc!U6417),"")</f>
        <v/>
      </c>
    </row>
    <row r="6418" spans="22:22" x14ac:dyDescent="0.2">
      <c r="V6418" s="18" t="str">
        <f>IF(U6418&lt;&gt;"",SUMIFS(Data_TABLE[Total Value Sold],Data_TABLE[EOM Date],"="&amp;EOMONTH(Dashboard!$I$7,0),Data_TABLE[Customer],"="&amp;Calc!U6418),"")</f>
        <v/>
      </c>
    </row>
    <row r="6419" spans="22:22" x14ac:dyDescent="0.2">
      <c r="V6419" s="18" t="str">
        <f>IF(U6419&lt;&gt;"",SUMIFS(Data_TABLE[Total Value Sold],Data_TABLE[EOM Date],"="&amp;EOMONTH(Dashboard!$I$7,0),Data_TABLE[Customer],"="&amp;Calc!U6419),"")</f>
        <v/>
      </c>
    </row>
    <row r="6420" spans="22:22" x14ac:dyDescent="0.2">
      <c r="V6420" s="18" t="str">
        <f>IF(U6420&lt;&gt;"",SUMIFS(Data_TABLE[Total Value Sold],Data_TABLE[EOM Date],"="&amp;EOMONTH(Dashboard!$I$7,0),Data_TABLE[Customer],"="&amp;Calc!U6420),"")</f>
        <v/>
      </c>
    </row>
    <row r="6421" spans="22:22" x14ac:dyDescent="0.2">
      <c r="V6421" s="18" t="str">
        <f>IF(U6421&lt;&gt;"",SUMIFS(Data_TABLE[Total Value Sold],Data_TABLE[EOM Date],"="&amp;EOMONTH(Dashboard!$I$7,0),Data_TABLE[Customer],"="&amp;Calc!U6421),"")</f>
        <v/>
      </c>
    </row>
    <row r="6422" spans="22:22" x14ac:dyDescent="0.2">
      <c r="V6422" s="18" t="str">
        <f>IF(U6422&lt;&gt;"",SUMIFS(Data_TABLE[Total Value Sold],Data_TABLE[EOM Date],"="&amp;EOMONTH(Dashboard!$I$7,0),Data_TABLE[Customer],"="&amp;Calc!U6422),"")</f>
        <v/>
      </c>
    </row>
    <row r="6423" spans="22:22" x14ac:dyDescent="0.2">
      <c r="V6423" s="18" t="str">
        <f>IF(U6423&lt;&gt;"",SUMIFS(Data_TABLE[Total Value Sold],Data_TABLE[EOM Date],"="&amp;EOMONTH(Dashboard!$I$7,0),Data_TABLE[Customer],"="&amp;Calc!U6423),"")</f>
        <v/>
      </c>
    </row>
    <row r="6424" spans="22:22" x14ac:dyDescent="0.2">
      <c r="V6424" s="18" t="str">
        <f>IF(U6424&lt;&gt;"",SUMIFS(Data_TABLE[Total Value Sold],Data_TABLE[EOM Date],"="&amp;EOMONTH(Dashboard!$I$7,0),Data_TABLE[Customer],"="&amp;Calc!U6424),"")</f>
        <v/>
      </c>
    </row>
    <row r="6425" spans="22:22" x14ac:dyDescent="0.2">
      <c r="V6425" s="18" t="str">
        <f>IF(U6425&lt;&gt;"",SUMIFS(Data_TABLE[Total Value Sold],Data_TABLE[EOM Date],"="&amp;EOMONTH(Dashboard!$I$7,0),Data_TABLE[Customer],"="&amp;Calc!U6425),"")</f>
        <v/>
      </c>
    </row>
    <row r="6426" spans="22:22" x14ac:dyDescent="0.2">
      <c r="V6426" s="18" t="str">
        <f>IF(U6426&lt;&gt;"",SUMIFS(Data_TABLE[Total Value Sold],Data_TABLE[EOM Date],"="&amp;EOMONTH(Dashboard!$I$7,0),Data_TABLE[Customer],"="&amp;Calc!U6426),"")</f>
        <v/>
      </c>
    </row>
    <row r="6427" spans="22:22" x14ac:dyDescent="0.2">
      <c r="V6427" s="18" t="str">
        <f>IF(U6427&lt;&gt;"",SUMIFS(Data_TABLE[Total Value Sold],Data_TABLE[EOM Date],"="&amp;EOMONTH(Dashboard!$I$7,0),Data_TABLE[Customer],"="&amp;Calc!U6427),"")</f>
        <v/>
      </c>
    </row>
    <row r="6428" spans="22:22" x14ac:dyDescent="0.2">
      <c r="V6428" s="18" t="str">
        <f>IF(U6428&lt;&gt;"",SUMIFS(Data_TABLE[Total Value Sold],Data_TABLE[EOM Date],"="&amp;EOMONTH(Dashboard!$I$7,0),Data_TABLE[Customer],"="&amp;Calc!U6428),"")</f>
        <v/>
      </c>
    </row>
    <row r="6429" spans="22:22" x14ac:dyDescent="0.2">
      <c r="V6429" s="18" t="str">
        <f>IF(U6429&lt;&gt;"",SUMIFS(Data_TABLE[Total Value Sold],Data_TABLE[EOM Date],"="&amp;EOMONTH(Dashboard!$I$7,0),Data_TABLE[Customer],"="&amp;Calc!U6429),"")</f>
        <v/>
      </c>
    </row>
    <row r="6430" spans="22:22" x14ac:dyDescent="0.2">
      <c r="V6430" s="18" t="str">
        <f>IF(U6430&lt;&gt;"",SUMIFS(Data_TABLE[Total Value Sold],Data_TABLE[EOM Date],"="&amp;EOMONTH(Dashboard!$I$7,0),Data_TABLE[Customer],"="&amp;Calc!U6430),"")</f>
        <v/>
      </c>
    </row>
    <row r="6431" spans="22:22" x14ac:dyDescent="0.2">
      <c r="V6431" s="18" t="str">
        <f>IF(U6431&lt;&gt;"",SUMIFS(Data_TABLE[Total Value Sold],Data_TABLE[EOM Date],"="&amp;EOMONTH(Dashboard!$I$7,0),Data_TABLE[Customer],"="&amp;Calc!U6431),"")</f>
        <v/>
      </c>
    </row>
    <row r="6432" spans="22:22" x14ac:dyDescent="0.2">
      <c r="V6432" s="18" t="str">
        <f>IF(U6432&lt;&gt;"",SUMIFS(Data_TABLE[Total Value Sold],Data_TABLE[EOM Date],"="&amp;EOMONTH(Dashboard!$I$7,0),Data_TABLE[Customer],"="&amp;Calc!U6432),"")</f>
        <v/>
      </c>
    </row>
    <row r="6433" spans="22:22" x14ac:dyDescent="0.2">
      <c r="V6433" s="18" t="str">
        <f>IF(U6433&lt;&gt;"",SUMIFS(Data_TABLE[Total Value Sold],Data_TABLE[EOM Date],"="&amp;EOMONTH(Dashboard!$I$7,0),Data_TABLE[Customer],"="&amp;Calc!U6433),"")</f>
        <v/>
      </c>
    </row>
    <row r="6434" spans="22:22" x14ac:dyDescent="0.2">
      <c r="V6434" s="18" t="str">
        <f>IF(U6434&lt;&gt;"",SUMIFS(Data_TABLE[Total Value Sold],Data_TABLE[EOM Date],"="&amp;EOMONTH(Dashboard!$I$7,0),Data_TABLE[Customer],"="&amp;Calc!U6434),"")</f>
        <v/>
      </c>
    </row>
    <row r="6435" spans="22:22" x14ac:dyDescent="0.2">
      <c r="V6435" s="18" t="str">
        <f>IF(U6435&lt;&gt;"",SUMIFS(Data_TABLE[Total Value Sold],Data_TABLE[EOM Date],"="&amp;EOMONTH(Dashboard!$I$7,0),Data_TABLE[Customer],"="&amp;Calc!U6435),"")</f>
        <v/>
      </c>
    </row>
    <row r="6436" spans="22:22" x14ac:dyDescent="0.2">
      <c r="V6436" s="18" t="str">
        <f>IF(U6436&lt;&gt;"",SUMIFS(Data_TABLE[Total Value Sold],Data_TABLE[EOM Date],"="&amp;EOMONTH(Dashboard!$I$7,0),Data_TABLE[Customer],"="&amp;Calc!U6436),"")</f>
        <v/>
      </c>
    </row>
    <row r="6437" spans="22:22" x14ac:dyDescent="0.2">
      <c r="V6437" s="18" t="str">
        <f>IF(U6437&lt;&gt;"",SUMIFS(Data_TABLE[Total Value Sold],Data_TABLE[EOM Date],"="&amp;EOMONTH(Dashboard!$I$7,0),Data_TABLE[Customer],"="&amp;Calc!U6437),"")</f>
        <v/>
      </c>
    </row>
    <row r="6438" spans="22:22" x14ac:dyDescent="0.2">
      <c r="V6438" s="18" t="str">
        <f>IF(U6438&lt;&gt;"",SUMIFS(Data_TABLE[Total Value Sold],Data_TABLE[EOM Date],"="&amp;EOMONTH(Dashboard!$I$7,0),Data_TABLE[Customer],"="&amp;Calc!U6438),"")</f>
        <v/>
      </c>
    </row>
    <row r="6439" spans="22:22" x14ac:dyDescent="0.2">
      <c r="V6439" s="18" t="str">
        <f>IF(U6439&lt;&gt;"",SUMIFS(Data_TABLE[Total Value Sold],Data_TABLE[EOM Date],"="&amp;EOMONTH(Dashboard!$I$7,0),Data_TABLE[Customer],"="&amp;Calc!U6439),"")</f>
        <v/>
      </c>
    </row>
    <row r="6440" spans="22:22" x14ac:dyDescent="0.2">
      <c r="V6440" s="18" t="str">
        <f>IF(U6440&lt;&gt;"",SUMIFS(Data_TABLE[Total Value Sold],Data_TABLE[EOM Date],"="&amp;EOMONTH(Dashboard!$I$7,0),Data_TABLE[Customer],"="&amp;Calc!U6440),"")</f>
        <v/>
      </c>
    </row>
    <row r="6441" spans="22:22" x14ac:dyDescent="0.2">
      <c r="V6441" s="18" t="str">
        <f>IF(U6441&lt;&gt;"",SUMIFS(Data_TABLE[Total Value Sold],Data_TABLE[EOM Date],"="&amp;EOMONTH(Dashboard!$I$7,0),Data_TABLE[Customer],"="&amp;Calc!U6441),"")</f>
        <v/>
      </c>
    </row>
    <row r="6442" spans="22:22" x14ac:dyDescent="0.2">
      <c r="V6442" s="18" t="str">
        <f>IF(U6442&lt;&gt;"",SUMIFS(Data_TABLE[Total Value Sold],Data_TABLE[EOM Date],"="&amp;EOMONTH(Dashboard!$I$7,0),Data_TABLE[Customer],"="&amp;Calc!U6442),"")</f>
        <v/>
      </c>
    </row>
    <row r="6443" spans="22:22" x14ac:dyDescent="0.2">
      <c r="V6443" s="18" t="str">
        <f>IF(U6443&lt;&gt;"",SUMIFS(Data_TABLE[Total Value Sold],Data_TABLE[EOM Date],"="&amp;EOMONTH(Dashboard!$I$7,0),Data_TABLE[Customer],"="&amp;Calc!U6443),"")</f>
        <v/>
      </c>
    </row>
    <row r="6444" spans="22:22" x14ac:dyDescent="0.2">
      <c r="V6444" s="18" t="str">
        <f>IF(U6444&lt;&gt;"",SUMIFS(Data_TABLE[Total Value Sold],Data_TABLE[EOM Date],"="&amp;EOMONTH(Dashboard!$I$7,0),Data_TABLE[Customer],"="&amp;Calc!U6444),"")</f>
        <v/>
      </c>
    </row>
    <row r="6445" spans="22:22" x14ac:dyDescent="0.2">
      <c r="V6445" s="18" t="str">
        <f>IF(U6445&lt;&gt;"",SUMIFS(Data_TABLE[Total Value Sold],Data_TABLE[EOM Date],"="&amp;EOMONTH(Dashboard!$I$7,0),Data_TABLE[Customer],"="&amp;Calc!U6445),"")</f>
        <v/>
      </c>
    </row>
    <row r="6446" spans="22:22" x14ac:dyDescent="0.2">
      <c r="V6446" s="18" t="str">
        <f>IF(U6446&lt;&gt;"",SUMIFS(Data_TABLE[Total Value Sold],Data_TABLE[EOM Date],"="&amp;EOMONTH(Dashboard!$I$7,0),Data_TABLE[Customer],"="&amp;Calc!U6446),"")</f>
        <v/>
      </c>
    </row>
    <row r="6447" spans="22:22" x14ac:dyDescent="0.2">
      <c r="V6447" s="18" t="str">
        <f>IF(U6447&lt;&gt;"",SUMIFS(Data_TABLE[Total Value Sold],Data_TABLE[EOM Date],"="&amp;EOMONTH(Dashboard!$I$7,0),Data_TABLE[Customer],"="&amp;Calc!U6447),"")</f>
        <v/>
      </c>
    </row>
    <row r="6448" spans="22:22" x14ac:dyDescent="0.2">
      <c r="V6448" s="18" t="str">
        <f>IF(U6448&lt;&gt;"",SUMIFS(Data_TABLE[Total Value Sold],Data_TABLE[EOM Date],"="&amp;EOMONTH(Dashboard!$I$7,0),Data_TABLE[Customer],"="&amp;Calc!U6448),"")</f>
        <v/>
      </c>
    </row>
    <row r="6449" spans="22:22" x14ac:dyDescent="0.2">
      <c r="V6449" s="18" t="str">
        <f>IF(U6449&lt;&gt;"",SUMIFS(Data_TABLE[Total Value Sold],Data_TABLE[EOM Date],"="&amp;EOMONTH(Dashboard!$I$7,0),Data_TABLE[Customer],"="&amp;Calc!U6449),"")</f>
        <v/>
      </c>
    </row>
    <row r="6450" spans="22:22" x14ac:dyDescent="0.2">
      <c r="V6450" s="18" t="str">
        <f>IF(U6450&lt;&gt;"",SUMIFS(Data_TABLE[Total Value Sold],Data_TABLE[EOM Date],"="&amp;EOMONTH(Dashboard!$I$7,0),Data_TABLE[Customer],"="&amp;Calc!U6450),"")</f>
        <v/>
      </c>
    </row>
    <row r="6451" spans="22:22" x14ac:dyDescent="0.2">
      <c r="V6451" s="18" t="str">
        <f>IF(U6451&lt;&gt;"",SUMIFS(Data_TABLE[Total Value Sold],Data_TABLE[EOM Date],"="&amp;EOMONTH(Dashboard!$I$7,0),Data_TABLE[Customer],"="&amp;Calc!U6451),"")</f>
        <v/>
      </c>
    </row>
    <row r="6452" spans="22:22" x14ac:dyDescent="0.2">
      <c r="V6452" s="18" t="str">
        <f>IF(U6452&lt;&gt;"",SUMIFS(Data_TABLE[Total Value Sold],Data_TABLE[EOM Date],"="&amp;EOMONTH(Dashboard!$I$7,0),Data_TABLE[Customer],"="&amp;Calc!U6452),"")</f>
        <v/>
      </c>
    </row>
    <row r="6453" spans="22:22" x14ac:dyDescent="0.2">
      <c r="V6453" s="18" t="str">
        <f>IF(U6453&lt;&gt;"",SUMIFS(Data_TABLE[Total Value Sold],Data_TABLE[EOM Date],"="&amp;EOMONTH(Dashboard!$I$7,0),Data_TABLE[Customer],"="&amp;Calc!U6453),"")</f>
        <v/>
      </c>
    </row>
    <row r="6454" spans="22:22" x14ac:dyDescent="0.2">
      <c r="V6454" s="18" t="str">
        <f>IF(U6454&lt;&gt;"",SUMIFS(Data_TABLE[Total Value Sold],Data_TABLE[EOM Date],"="&amp;EOMONTH(Dashboard!$I$7,0),Data_TABLE[Customer],"="&amp;Calc!U6454),"")</f>
        <v/>
      </c>
    </row>
    <row r="6455" spans="22:22" x14ac:dyDescent="0.2">
      <c r="V6455" s="18" t="str">
        <f>IF(U6455&lt;&gt;"",SUMIFS(Data_TABLE[Total Value Sold],Data_TABLE[EOM Date],"="&amp;EOMONTH(Dashboard!$I$7,0),Data_TABLE[Customer],"="&amp;Calc!U6455),"")</f>
        <v/>
      </c>
    </row>
    <row r="6456" spans="22:22" x14ac:dyDescent="0.2">
      <c r="V6456" s="18" t="str">
        <f>IF(U6456&lt;&gt;"",SUMIFS(Data_TABLE[Total Value Sold],Data_TABLE[EOM Date],"="&amp;EOMONTH(Dashboard!$I$7,0),Data_TABLE[Customer],"="&amp;Calc!U6456),"")</f>
        <v/>
      </c>
    </row>
    <row r="6457" spans="22:22" x14ac:dyDescent="0.2">
      <c r="V6457" s="18" t="str">
        <f>IF(U6457&lt;&gt;"",SUMIFS(Data_TABLE[Total Value Sold],Data_TABLE[EOM Date],"="&amp;EOMONTH(Dashboard!$I$7,0),Data_TABLE[Customer],"="&amp;Calc!U6457),"")</f>
        <v/>
      </c>
    </row>
    <row r="6458" spans="22:22" x14ac:dyDescent="0.2">
      <c r="V6458" s="18" t="str">
        <f>IF(U6458&lt;&gt;"",SUMIFS(Data_TABLE[Total Value Sold],Data_TABLE[EOM Date],"="&amp;EOMONTH(Dashboard!$I$7,0),Data_TABLE[Customer],"="&amp;Calc!U6458),"")</f>
        <v/>
      </c>
    </row>
    <row r="6459" spans="22:22" x14ac:dyDescent="0.2">
      <c r="V6459" s="18" t="str">
        <f>IF(U6459&lt;&gt;"",SUMIFS(Data_TABLE[Total Value Sold],Data_TABLE[EOM Date],"="&amp;EOMONTH(Dashboard!$I$7,0),Data_TABLE[Customer],"="&amp;Calc!U6459),"")</f>
        <v/>
      </c>
    </row>
    <row r="6460" spans="22:22" x14ac:dyDescent="0.2">
      <c r="V6460" s="18" t="str">
        <f>IF(U6460&lt;&gt;"",SUMIFS(Data_TABLE[Total Value Sold],Data_TABLE[EOM Date],"="&amp;EOMONTH(Dashboard!$I$7,0),Data_TABLE[Customer],"="&amp;Calc!U6460),"")</f>
        <v/>
      </c>
    </row>
    <row r="6461" spans="22:22" x14ac:dyDescent="0.2">
      <c r="V6461" s="18" t="str">
        <f>IF(U6461&lt;&gt;"",SUMIFS(Data_TABLE[Total Value Sold],Data_TABLE[EOM Date],"="&amp;EOMONTH(Dashboard!$I$7,0),Data_TABLE[Customer],"="&amp;Calc!U6461),"")</f>
        <v/>
      </c>
    </row>
    <row r="6462" spans="22:22" x14ac:dyDescent="0.2">
      <c r="V6462" s="18" t="str">
        <f>IF(U6462&lt;&gt;"",SUMIFS(Data_TABLE[Total Value Sold],Data_TABLE[EOM Date],"="&amp;EOMONTH(Dashboard!$I$7,0),Data_TABLE[Customer],"="&amp;Calc!U6462),"")</f>
        <v/>
      </c>
    </row>
    <row r="6463" spans="22:22" x14ac:dyDescent="0.2">
      <c r="V6463" s="18" t="str">
        <f>IF(U6463&lt;&gt;"",SUMIFS(Data_TABLE[Total Value Sold],Data_TABLE[EOM Date],"="&amp;EOMONTH(Dashboard!$I$7,0),Data_TABLE[Customer],"="&amp;Calc!U6463),"")</f>
        <v/>
      </c>
    </row>
    <row r="6464" spans="22:22" x14ac:dyDescent="0.2">
      <c r="V6464" s="18" t="str">
        <f>IF(U6464&lt;&gt;"",SUMIFS(Data_TABLE[Total Value Sold],Data_TABLE[EOM Date],"="&amp;EOMONTH(Dashboard!$I$7,0),Data_TABLE[Customer],"="&amp;Calc!U6464),"")</f>
        <v/>
      </c>
    </row>
    <row r="6465" spans="22:22" x14ac:dyDescent="0.2">
      <c r="V6465" s="18" t="str">
        <f>IF(U6465&lt;&gt;"",SUMIFS(Data_TABLE[Total Value Sold],Data_TABLE[EOM Date],"="&amp;EOMONTH(Dashboard!$I$7,0),Data_TABLE[Customer],"="&amp;Calc!U6465),"")</f>
        <v/>
      </c>
    </row>
    <row r="6466" spans="22:22" x14ac:dyDescent="0.2">
      <c r="V6466" s="18" t="str">
        <f>IF(U6466&lt;&gt;"",SUMIFS(Data_TABLE[Total Value Sold],Data_TABLE[EOM Date],"="&amp;EOMONTH(Dashboard!$I$7,0),Data_TABLE[Customer],"="&amp;Calc!U6466),"")</f>
        <v/>
      </c>
    </row>
    <row r="6467" spans="22:22" x14ac:dyDescent="0.2">
      <c r="V6467" s="18" t="str">
        <f>IF(U6467&lt;&gt;"",SUMIFS(Data_TABLE[Total Value Sold],Data_TABLE[EOM Date],"="&amp;EOMONTH(Dashboard!$I$7,0),Data_TABLE[Customer],"="&amp;Calc!U6467),"")</f>
        <v/>
      </c>
    </row>
    <row r="6468" spans="22:22" x14ac:dyDescent="0.2">
      <c r="V6468" s="18" t="str">
        <f>IF(U6468&lt;&gt;"",SUMIFS(Data_TABLE[Total Value Sold],Data_TABLE[EOM Date],"="&amp;EOMONTH(Dashboard!$I$7,0),Data_TABLE[Customer],"="&amp;Calc!U6468),"")</f>
        <v/>
      </c>
    </row>
    <row r="6469" spans="22:22" x14ac:dyDescent="0.2">
      <c r="V6469" s="18" t="str">
        <f>IF(U6469&lt;&gt;"",SUMIFS(Data_TABLE[Total Value Sold],Data_TABLE[EOM Date],"="&amp;EOMONTH(Dashboard!$I$7,0),Data_TABLE[Customer],"="&amp;Calc!U6469),"")</f>
        <v/>
      </c>
    </row>
    <row r="6470" spans="22:22" x14ac:dyDescent="0.2">
      <c r="V6470" s="18" t="str">
        <f>IF(U6470&lt;&gt;"",SUMIFS(Data_TABLE[Total Value Sold],Data_TABLE[EOM Date],"="&amp;EOMONTH(Dashboard!$I$7,0),Data_TABLE[Customer],"="&amp;Calc!U6470),"")</f>
        <v/>
      </c>
    </row>
    <row r="6471" spans="22:22" x14ac:dyDescent="0.2">
      <c r="V6471" s="18" t="str">
        <f>IF(U6471&lt;&gt;"",SUMIFS(Data_TABLE[Total Value Sold],Data_TABLE[EOM Date],"="&amp;EOMONTH(Dashboard!$I$7,0),Data_TABLE[Customer],"="&amp;Calc!U6471),"")</f>
        <v/>
      </c>
    </row>
    <row r="6472" spans="22:22" x14ac:dyDescent="0.2">
      <c r="V6472" s="18" t="str">
        <f>IF(U6472&lt;&gt;"",SUMIFS(Data_TABLE[Total Value Sold],Data_TABLE[EOM Date],"="&amp;EOMONTH(Dashboard!$I$7,0),Data_TABLE[Customer],"="&amp;Calc!U6472),"")</f>
        <v/>
      </c>
    </row>
    <row r="6473" spans="22:22" x14ac:dyDescent="0.2">
      <c r="V6473" s="18" t="str">
        <f>IF(U6473&lt;&gt;"",SUMIFS(Data_TABLE[Total Value Sold],Data_TABLE[EOM Date],"="&amp;EOMONTH(Dashboard!$I$7,0),Data_TABLE[Customer],"="&amp;Calc!U6473),"")</f>
        <v/>
      </c>
    </row>
    <row r="6474" spans="22:22" x14ac:dyDescent="0.2">
      <c r="V6474" s="18" t="str">
        <f>IF(U6474&lt;&gt;"",SUMIFS(Data_TABLE[Total Value Sold],Data_TABLE[EOM Date],"="&amp;EOMONTH(Dashboard!$I$7,0),Data_TABLE[Customer],"="&amp;Calc!U6474),"")</f>
        <v/>
      </c>
    </row>
    <row r="6475" spans="22:22" x14ac:dyDescent="0.2">
      <c r="V6475" s="18" t="str">
        <f>IF(U6475&lt;&gt;"",SUMIFS(Data_TABLE[Total Value Sold],Data_TABLE[EOM Date],"="&amp;EOMONTH(Dashboard!$I$7,0),Data_TABLE[Customer],"="&amp;Calc!U6475),"")</f>
        <v/>
      </c>
    </row>
    <row r="6476" spans="22:22" x14ac:dyDescent="0.2">
      <c r="V6476" s="18" t="str">
        <f>IF(U6476&lt;&gt;"",SUMIFS(Data_TABLE[Total Value Sold],Data_TABLE[EOM Date],"="&amp;EOMONTH(Dashboard!$I$7,0),Data_TABLE[Customer],"="&amp;Calc!U6476),"")</f>
        <v/>
      </c>
    </row>
    <row r="6477" spans="22:22" x14ac:dyDescent="0.2">
      <c r="V6477" s="18" t="str">
        <f>IF(U6477&lt;&gt;"",SUMIFS(Data_TABLE[Total Value Sold],Data_TABLE[EOM Date],"="&amp;EOMONTH(Dashboard!$I$7,0),Data_TABLE[Customer],"="&amp;Calc!U6477),"")</f>
        <v/>
      </c>
    </row>
    <row r="6478" spans="22:22" x14ac:dyDescent="0.2">
      <c r="V6478" s="18" t="str">
        <f>IF(U6478&lt;&gt;"",SUMIFS(Data_TABLE[Total Value Sold],Data_TABLE[EOM Date],"="&amp;EOMONTH(Dashboard!$I$7,0),Data_TABLE[Customer],"="&amp;Calc!U6478),"")</f>
        <v/>
      </c>
    </row>
    <row r="6479" spans="22:22" x14ac:dyDescent="0.2">
      <c r="V6479" s="18" t="str">
        <f>IF(U6479&lt;&gt;"",SUMIFS(Data_TABLE[Total Value Sold],Data_TABLE[EOM Date],"="&amp;EOMONTH(Dashboard!$I$7,0),Data_TABLE[Customer],"="&amp;Calc!U6479),"")</f>
        <v/>
      </c>
    </row>
    <row r="6480" spans="22:22" x14ac:dyDescent="0.2">
      <c r="V6480" s="18" t="str">
        <f>IF(U6480&lt;&gt;"",SUMIFS(Data_TABLE[Total Value Sold],Data_TABLE[EOM Date],"="&amp;EOMONTH(Dashboard!$I$7,0),Data_TABLE[Customer],"="&amp;Calc!U6480),"")</f>
        <v/>
      </c>
    </row>
    <row r="6481" spans="22:22" x14ac:dyDescent="0.2">
      <c r="V6481" s="18" t="str">
        <f>IF(U6481&lt;&gt;"",SUMIFS(Data_TABLE[Total Value Sold],Data_TABLE[EOM Date],"="&amp;EOMONTH(Dashboard!$I$7,0),Data_TABLE[Customer],"="&amp;Calc!U6481),"")</f>
        <v/>
      </c>
    </row>
    <row r="6482" spans="22:22" x14ac:dyDescent="0.2">
      <c r="V6482" s="18" t="str">
        <f>IF(U6482&lt;&gt;"",SUMIFS(Data_TABLE[Total Value Sold],Data_TABLE[EOM Date],"="&amp;EOMONTH(Dashboard!$I$7,0),Data_TABLE[Customer],"="&amp;Calc!U6482),"")</f>
        <v/>
      </c>
    </row>
    <row r="6483" spans="22:22" x14ac:dyDescent="0.2">
      <c r="V6483" s="18" t="str">
        <f>IF(U6483&lt;&gt;"",SUMIFS(Data_TABLE[Total Value Sold],Data_TABLE[EOM Date],"="&amp;EOMONTH(Dashboard!$I$7,0),Data_TABLE[Customer],"="&amp;Calc!U6483),"")</f>
        <v/>
      </c>
    </row>
    <row r="6484" spans="22:22" x14ac:dyDescent="0.2">
      <c r="V6484" s="18" t="str">
        <f>IF(U6484&lt;&gt;"",SUMIFS(Data_TABLE[Total Value Sold],Data_TABLE[EOM Date],"="&amp;EOMONTH(Dashboard!$I$7,0),Data_TABLE[Customer],"="&amp;Calc!U6484),"")</f>
        <v/>
      </c>
    </row>
    <row r="6485" spans="22:22" x14ac:dyDescent="0.2">
      <c r="V6485" s="18" t="str">
        <f>IF(U6485&lt;&gt;"",SUMIFS(Data_TABLE[Total Value Sold],Data_TABLE[EOM Date],"="&amp;EOMONTH(Dashboard!$I$7,0),Data_TABLE[Customer],"="&amp;Calc!U6485),"")</f>
        <v/>
      </c>
    </row>
    <row r="6486" spans="22:22" x14ac:dyDescent="0.2">
      <c r="V6486" s="18" t="str">
        <f>IF(U6486&lt;&gt;"",SUMIFS(Data_TABLE[Total Value Sold],Data_TABLE[EOM Date],"="&amp;EOMONTH(Dashboard!$I$7,0),Data_TABLE[Customer],"="&amp;Calc!U6486),"")</f>
        <v/>
      </c>
    </row>
    <row r="6487" spans="22:22" x14ac:dyDescent="0.2">
      <c r="V6487" s="18" t="str">
        <f>IF(U6487&lt;&gt;"",SUMIFS(Data_TABLE[Total Value Sold],Data_TABLE[EOM Date],"="&amp;EOMONTH(Dashboard!$I$7,0),Data_TABLE[Customer],"="&amp;Calc!U6487),"")</f>
        <v/>
      </c>
    </row>
    <row r="6488" spans="22:22" x14ac:dyDescent="0.2">
      <c r="V6488" s="18" t="str">
        <f>IF(U6488&lt;&gt;"",SUMIFS(Data_TABLE[Total Value Sold],Data_TABLE[EOM Date],"="&amp;EOMONTH(Dashboard!$I$7,0),Data_TABLE[Customer],"="&amp;Calc!U6488),"")</f>
        <v/>
      </c>
    </row>
    <row r="6489" spans="22:22" x14ac:dyDescent="0.2">
      <c r="V6489" s="18" t="str">
        <f>IF(U6489&lt;&gt;"",SUMIFS(Data_TABLE[Total Value Sold],Data_TABLE[EOM Date],"="&amp;EOMONTH(Dashboard!$I$7,0),Data_TABLE[Customer],"="&amp;Calc!U6489),"")</f>
        <v/>
      </c>
    </row>
    <row r="6490" spans="22:22" x14ac:dyDescent="0.2">
      <c r="V6490" s="18" t="str">
        <f>IF(U6490&lt;&gt;"",SUMIFS(Data_TABLE[Total Value Sold],Data_TABLE[EOM Date],"="&amp;EOMONTH(Dashboard!$I$7,0),Data_TABLE[Customer],"="&amp;Calc!U6490),"")</f>
        <v/>
      </c>
    </row>
    <row r="6491" spans="22:22" x14ac:dyDescent="0.2">
      <c r="V6491" s="18" t="str">
        <f>IF(U6491&lt;&gt;"",SUMIFS(Data_TABLE[Total Value Sold],Data_TABLE[EOM Date],"="&amp;EOMONTH(Dashboard!$I$7,0),Data_TABLE[Customer],"="&amp;Calc!U6491),"")</f>
        <v/>
      </c>
    </row>
    <row r="6492" spans="22:22" x14ac:dyDescent="0.2">
      <c r="V6492" s="18" t="str">
        <f>IF(U6492&lt;&gt;"",SUMIFS(Data_TABLE[Total Value Sold],Data_TABLE[EOM Date],"="&amp;EOMONTH(Dashboard!$I$7,0),Data_TABLE[Customer],"="&amp;Calc!U6492),"")</f>
        <v/>
      </c>
    </row>
    <row r="6493" spans="22:22" x14ac:dyDescent="0.2">
      <c r="V6493" s="18" t="str">
        <f>IF(U6493&lt;&gt;"",SUMIFS(Data_TABLE[Total Value Sold],Data_TABLE[EOM Date],"="&amp;EOMONTH(Dashboard!$I$7,0),Data_TABLE[Customer],"="&amp;Calc!U6493),"")</f>
        <v/>
      </c>
    </row>
    <row r="6494" spans="22:22" x14ac:dyDescent="0.2">
      <c r="V6494" s="18" t="str">
        <f>IF(U6494&lt;&gt;"",SUMIFS(Data_TABLE[Total Value Sold],Data_TABLE[EOM Date],"="&amp;EOMONTH(Dashboard!$I$7,0),Data_TABLE[Customer],"="&amp;Calc!U6494),"")</f>
        <v/>
      </c>
    </row>
    <row r="6495" spans="22:22" x14ac:dyDescent="0.2">
      <c r="V6495" s="18" t="str">
        <f>IF(U6495&lt;&gt;"",SUMIFS(Data_TABLE[Total Value Sold],Data_TABLE[EOM Date],"="&amp;EOMONTH(Dashboard!$I$7,0),Data_TABLE[Customer],"="&amp;Calc!U6495),"")</f>
        <v/>
      </c>
    </row>
    <row r="6496" spans="22:22" x14ac:dyDescent="0.2">
      <c r="V6496" s="18" t="str">
        <f>IF(U6496&lt;&gt;"",SUMIFS(Data_TABLE[Total Value Sold],Data_TABLE[EOM Date],"="&amp;EOMONTH(Dashboard!$I$7,0),Data_TABLE[Customer],"="&amp;Calc!U6496),"")</f>
        <v/>
      </c>
    </row>
    <row r="6497" spans="22:22" x14ac:dyDescent="0.2">
      <c r="V6497" s="18" t="str">
        <f>IF(U6497&lt;&gt;"",SUMIFS(Data_TABLE[Total Value Sold],Data_TABLE[EOM Date],"="&amp;EOMONTH(Dashboard!$I$7,0),Data_TABLE[Customer],"="&amp;Calc!U6497),"")</f>
        <v/>
      </c>
    </row>
    <row r="6498" spans="22:22" x14ac:dyDescent="0.2">
      <c r="V6498" s="18" t="str">
        <f>IF(U6498&lt;&gt;"",SUMIFS(Data_TABLE[Total Value Sold],Data_TABLE[EOM Date],"="&amp;EOMONTH(Dashboard!$I$7,0),Data_TABLE[Customer],"="&amp;Calc!U6498),"")</f>
        <v/>
      </c>
    </row>
    <row r="6499" spans="22:22" x14ac:dyDescent="0.2">
      <c r="V6499" s="18" t="str">
        <f>IF(U6499&lt;&gt;"",SUMIFS(Data_TABLE[Total Value Sold],Data_TABLE[EOM Date],"="&amp;EOMONTH(Dashboard!$I$7,0),Data_TABLE[Customer],"="&amp;Calc!U6499),"")</f>
        <v/>
      </c>
    </row>
    <row r="6500" spans="22:22" x14ac:dyDescent="0.2">
      <c r="V6500" s="18" t="str">
        <f>IF(U6500&lt;&gt;"",SUMIFS(Data_TABLE[Total Value Sold],Data_TABLE[EOM Date],"="&amp;EOMONTH(Dashboard!$I$7,0),Data_TABLE[Customer],"="&amp;Calc!U6500),"")</f>
        <v/>
      </c>
    </row>
    <row r="6501" spans="22:22" x14ac:dyDescent="0.2">
      <c r="V6501" s="18" t="str">
        <f>IF(U6501&lt;&gt;"",SUMIFS(Data_TABLE[Total Value Sold],Data_TABLE[EOM Date],"="&amp;EOMONTH(Dashboard!$I$7,0),Data_TABLE[Customer],"="&amp;Calc!U6501),"")</f>
        <v/>
      </c>
    </row>
    <row r="6502" spans="22:22" x14ac:dyDescent="0.2">
      <c r="V6502" s="18" t="str">
        <f>IF(U6502&lt;&gt;"",SUMIFS(Data_TABLE[Total Value Sold],Data_TABLE[EOM Date],"="&amp;EOMONTH(Dashboard!$I$7,0),Data_TABLE[Customer],"="&amp;Calc!U6502),"")</f>
        <v/>
      </c>
    </row>
    <row r="6503" spans="22:22" x14ac:dyDescent="0.2">
      <c r="V6503" s="18" t="str">
        <f>IF(U6503&lt;&gt;"",SUMIFS(Data_TABLE[Total Value Sold],Data_TABLE[EOM Date],"="&amp;EOMONTH(Dashboard!$I$7,0),Data_TABLE[Customer],"="&amp;Calc!U6503),"")</f>
        <v/>
      </c>
    </row>
    <row r="6504" spans="22:22" x14ac:dyDescent="0.2">
      <c r="V6504" s="18" t="str">
        <f>IF(U6504&lt;&gt;"",SUMIFS(Data_TABLE[Total Value Sold],Data_TABLE[EOM Date],"="&amp;EOMONTH(Dashboard!$I$7,0),Data_TABLE[Customer],"="&amp;Calc!U6504),"")</f>
        <v/>
      </c>
    </row>
    <row r="6505" spans="22:22" x14ac:dyDescent="0.2">
      <c r="V6505" s="18" t="str">
        <f>IF(U6505&lt;&gt;"",SUMIFS(Data_TABLE[Total Value Sold],Data_TABLE[EOM Date],"="&amp;EOMONTH(Dashboard!$I$7,0),Data_TABLE[Customer],"="&amp;Calc!U6505),"")</f>
        <v/>
      </c>
    </row>
    <row r="6506" spans="22:22" x14ac:dyDescent="0.2">
      <c r="V6506" s="18" t="str">
        <f>IF(U6506&lt;&gt;"",SUMIFS(Data_TABLE[Total Value Sold],Data_TABLE[EOM Date],"="&amp;EOMONTH(Dashboard!$I$7,0),Data_TABLE[Customer],"="&amp;Calc!U6506),"")</f>
        <v/>
      </c>
    </row>
    <row r="6507" spans="22:22" x14ac:dyDescent="0.2">
      <c r="V6507" s="18" t="str">
        <f>IF(U6507&lt;&gt;"",SUMIFS(Data_TABLE[Total Value Sold],Data_TABLE[EOM Date],"="&amp;EOMONTH(Dashboard!$I$7,0),Data_TABLE[Customer],"="&amp;Calc!U6507),"")</f>
        <v/>
      </c>
    </row>
    <row r="6508" spans="22:22" x14ac:dyDescent="0.2">
      <c r="V6508" s="18" t="str">
        <f>IF(U6508&lt;&gt;"",SUMIFS(Data_TABLE[Total Value Sold],Data_TABLE[EOM Date],"="&amp;EOMONTH(Dashboard!$I$7,0),Data_TABLE[Customer],"="&amp;Calc!U6508),"")</f>
        <v/>
      </c>
    </row>
    <row r="6509" spans="22:22" x14ac:dyDescent="0.2">
      <c r="V6509" s="18" t="str">
        <f>IF(U6509&lt;&gt;"",SUMIFS(Data_TABLE[Total Value Sold],Data_TABLE[EOM Date],"="&amp;EOMONTH(Dashboard!$I$7,0),Data_TABLE[Customer],"="&amp;Calc!U6509),"")</f>
        <v/>
      </c>
    </row>
    <row r="6510" spans="22:22" x14ac:dyDescent="0.2">
      <c r="V6510" s="18" t="str">
        <f>IF(U6510&lt;&gt;"",SUMIFS(Data_TABLE[Total Value Sold],Data_TABLE[EOM Date],"="&amp;EOMONTH(Dashboard!$I$7,0),Data_TABLE[Customer],"="&amp;Calc!U6510),"")</f>
        <v/>
      </c>
    </row>
    <row r="6511" spans="22:22" x14ac:dyDescent="0.2">
      <c r="V6511" s="18" t="str">
        <f>IF(U6511&lt;&gt;"",SUMIFS(Data_TABLE[Total Value Sold],Data_TABLE[EOM Date],"="&amp;EOMONTH(Dashboard!$I$7,0),Data_TABLE[Customer],"="&amp;Calc!U6511),"")</f>
        <v/>
      </c>
    </row>
    <row r="6512" spans="22:22" x14ac:dyDescent="0.2">
      <c r="V6512" s="18" t="str">
        <f>IF(U6512&lt;&gt;"",SUMIFS(Data_TABLE[Total Value Sold],Data_TABLE[EOM Date],"="&amp;EOMONTH(Dashboard!$I$7,0),Data_TABLE[Customer],"="&amp;Calc!U6512),"")</f>
        <v/>
      </c>
    </row>
    <row r="6513" spans="22:22" x14ac:dyDescent="0.2">
      <c r="V6513" s="18" t="str">
        <f>IF(U6513&lt;&gt;"",SUMIFS(Data_TABLE[Total Value Sold],Data_TABLE[EOM Date],"="&amp;EOMONTH(Dashboard!$I$7,0),Data_TABLE[Customer],"="&amp;Calc!U6513),"")</f>
        <v/>
      </c>
    </row>
    <row r="6514" spans="22:22" x14ac:dyDescent="0.2">
      <c r="V6514" s="18" t="str">
        <f>IF(U6514&lt;&gt;"",SUMIFS(Data_TABLE[Total Value Sold],Data_TABLE[EOM Date],"="&amp;EOMONTH(Dashboard!$I$7,0),Data_TABLE[Customer],"="&amp;Calc!U6514),"")</f>
        <v/>
      </c>
    </row>
    <row r="6515" spans="22:22" x14ac:dyDescent="0.2">
      <c r="V6515" s="18" t="str">
        <f>IF(U6515&lt;&gt;"",SUMIFS(Data_TABLE[Total Value Sold],Data_TABLE[EOM Date],"="&amp;EOMONTH(Dashboard!$I$7,0),Data_TABLE[Customer],"="&amp;Calc!U6515),"")</f>
        <v/>
      </c>
    </row>
    <row r="6516" spans="22:22" x14ac:dyDescent="0.2">
      <c r="V6516" s="18" t="str">
        <f>IF(U6516&lt;&gt;"",SUMIFS(Data_TABLE[Total Value Sold],Data_TABLE[EOM Date],"="&amp;EOMONTH(Dashboard!$I$7,0),Data_TABLE[Customer],"="&amp;Calc!U6516),"")</f>
        <v/>
      </c>
    </row>
    <row r="6517" spans="22:22" x14ac:dyDescent="0.2">
      <c r="V6517" s="18" t="str">
        <f>IF(U6517&lt;&gt;"",SUMIFS(Data_TABLE[Total Value Sold],Data_TABLE[EOM Date],"="&amp;EOMONTH(Dashboard!$I$7,0),Data_TABLE[Customer],"="&amp;Calc!U6517),"")</f>
        <v/>
      </c>
    </row>
    <row r="6518" spans="22:22" x14ac:dyDescent="0.2">
      <c r="V6518" s="18" t="str">
        <f>IF(U6518&lt;&gt;"",SUMIFS(Data_TABLE[Total Value Sold],Data_TABLE[EOM Date],"="&amp;EOMONTH(Dashboard!$I$7,0),Data_TABLE[Customer],"="&amp;Calc!U6518),"")</f>
        <v/>
      </c>
    </row>
    <row r="6519" spans="22:22" x14ac:dyDescent="0.2">
      <c r="V6519" s="18" t="str">
        <f>IF(U6519&lt;&gt;"",SUMIFS(Data_TABLE[Total Value Sold],Data_TABLE[EOM Date],"="&amp;EOMONTH(Dashboard!$I$7,0),Data_TABLE[Customer],"="&amp;Calc!U6519),"")</f>
        <v/>
      </c>
    </row>
    <row r="6520" spans="22:22" x14ac:dyDescent="0.2">
      <c r="V6520" s="18" t="str">
        <f>IF(U6520&lt;&gt;"",SUMIFS(Data_TABLE[Total Value Sold],Data_TABLE[EOM Date],"="&amp;EOMONTH(Dashboard!$I$7,0),Data_TABLE[Customer],"="&amp;Calc!U6520),"")</f>
        <v/>
      </c>
    </row>
    <row r="6521" spans="22:22" x14ac:dyDescent="0.2">
      <c r="V6521" s="18" t="str">
        <f>IF(U6521&lt;&gt;"",SUMIFS(Data_TABLE[Total Value Sold],Data_TABLE[EOM Date],"="&amp;EOMONTH(Dashboard!$I$7,0),Data_TABLE[Customer],"="&amp;Calc!U6521),"")</f>
        <v/>
      </c>
    </row>
    <row r="6522" spans="22:22" x14ac:dyDescent="0.2">
      <c r="V6522" s="18" t="str">
        <f>IF(U6522&lt;&gt;"",SUMIFS(Data_TABLE[Total Value Sold],Data_TABLE[EOM Date],"="&amp;EOMONTH(Dashboard!$I$7,0),Data_TABLE[Customer],"="&amp;Calc!U6522),"")</f>
        <v/>
      </c>
    </row>
    <row r="6523" spans="22:22" x14ac:dyDescent="0.2">
      <c r="V6523" s="18" t="str">
        <f>IF(U6523&lt;&gt;"",SUMIFS(Data_TABLE[Total Value Sold],Data_TABLE[EOM Date],"="&amp;EOMONTH(Dashboard!$I$7,0),Data_TABLE[Customer],"="&amp;Calc!U6523),"")</f>
        <v/>
      </c>
    </row>
    <row r="6524" spans="22:22" x14ac:dyDescent="0.2">
      <c r="V6524" s="18" t="str">
        <f>IF(U6524&lt;&gt;"",SUMIFS(Data_TABLE[Total Value Sold],Data_TABLE[EOM Date],"="&amp;EOMONTH(Dashboard!$I$7,0),Data_TABLE[Customer],"="&amp;Calc!U6524),"")</f>
        <v/>
      </c>
    </row>
    <row r="6525" spans="22:22" x14ac:dyDescent="0.2">
      <c r="V6525" s="18" t="str">
        <f>IF(U6525&lt;&gt;"",SUMIFS(Data_TABLE[Total Value Sold],Data_TABLE[EOM Date],"="&amp;EOMONTH(Dashboard!$I$7,0),Data_TABLE[Customer],"="&amp;Calc!U6525),"")</f>
        <v/>
      </c>
    </row>
    <row r="6526" spans="22:22" x14ac:dyDescent="0.2">
      <c r="V6526" s="18" t="str">
        <f>IF(U6526&lt;&gt;"",SUMIFS(Data_TABLE[Total Value Sold],Data_TABLE[EOM Date],"="&amp;EOMONTH(Dashboard!$I$7,0),Data_TABLE[Customer],"="&amp;Calc!U6526),"")</f>
        <v/>
      </c>
    </row>
    <row r="6527" spans="22:22" x14ac:dyDescent="0.2">
      <c r="V6527" s="18" t="str">
        <f>IF(U6527&lt;&gt;"",SUMIFS(Data_TABLE[Total Value Sold],Data_TABLE[EOM Date],"="&amp;EOMONTH(Dashboard!$I$7,0),Data_TABLE[Customer],"="&amp;Calc!U6527),"")</f>
        <v/>
      </c>
    </row>
    <row r="6528" spans="22:22" x14ac:dyDescent="0.2">
      <c r="V6528" s="18" t="str">
        <f>IF(U6528&lt;&gt;"",SUMIFS(Data_TABLE[Total Value Sold],Data_TABLE[EOM Date],"="&amp;EOMONTH(Dashboard!$I$7,0),Data_TABLE[Customer],"="&amp;Calc!U6528),"")</f>
        <v/>
      </c>
    </row>
    <row r="6529" spans="22:22" x14ac:dyDescent="0.2">
      <c r="V6529" s="18" t="str">
        <f>IF(U6529&lt;&gt;"",SUMIFS(Data_TABLE[Total Value Sold],Data_TABLE[EOM Date],"="&amp;EOMONTH(Dashboard!$I$7,0),Data_TABLE[Customer],"="&amp;Calc!U6529),"")</f>
        <v/>
      </c>
    </row>
    <row r="6530" spans="22:22" x14ac:dyDescent="0.2">
      <c r="V6530" s="18" t="str">
        <f>IF(U6530&lt;&gt;"",SUMIFS(Data_TABLE[Total Value Sold],Data_TABLE[EOM Date],"="&amp;EOMONTH(Dashboard!$I$7,0),Data_TABLE[Customer],"="&amp;Calc!U6530),"")</f>
        <v/>
      </c>
    </row>
    <row r="6531" spans="22:22" x14ac:dyDescent="0.2">
      <c r="V6531" s="18" t="str">
        <f>IF(U6531&lt;&gt;"",SUMIFS(Data_TABLE[Total Value Sold],Data_TABLE[EOM Date],"="&amp;EOMONTH(Dashboard!$I$7,0),Data_TABLE[Customer],"="&amp;Calc!U6531),"")</f>
        <v/>
      </c>
    </row>
    <row r="6532" spans="22:22" x14ac:dyDescent="0.2">
      <c r="V6532" s="18" t="str">
        <f>IF(U6532&lt;&gt;"",SUMIFS(Data_TABLE[Total Value Sold],Data_TABLE[EOM Date],"="&amp;EOMONTH(Dashboard!$I$7,0),Data_TABLE[Customer],"="&amp;Calc!U6532),"")</f>
        <v/>
      </c>
    </row>
    <row r="6533" spans="22:22" x14ac:dyDescent="0.2">
      <c r="V6533" s="18" t="str">
        <f>IF(U6533&lt;&gt;"",SUMIFS(Data_TABLE[Total Value Sold],Data_TABLE[EOM Date],"="&amp;EOMONTH(Dashboard!$I$7,0),Data_TABLE[Customer],"="&amp;Calc!U6533),"")</f>
        <v/>
      </c>
    </row>
    <row r="6534" spans="22:22" x14ac:dyDescent="0.2">
      <c r="V6534" s="18" t="str">
        <f>IF(U6534&lt;&gt;"",SUMIFS(Data_TABLE[Total Value Sold],Data_TABLE[EOM Date],"="&amp;EOMONTH(Dashboard!$I$7,0),Data_TABLE[Customer],"="&amp;Calc!U6534),"")</f>
        <v/>
      </c>
    </row>
    <row r="6535" spans="22:22" x14ac:dyDescent="0.2">
      <c r="V6535" s="18" t="str">
        <f>IF(U6535&lt;&gt;"",SUMIFS(Data_TABLE[Total Value Sold],Data_TABLE[EOM Date],"="&amp;EOMONTH(Dashboard!$I$7,0),Data_TABLE[Customer],"="&amp;Calc!U6535),"")</f>
        <v/>
      </c>
    </row>
    <row r="6536" spans="22:22" x14ac:dyDescent="0.2">
      <c r="V6536" s="18" t="str">
        <f>IF(U6536&lt;&gt;"",SUMIFS(Data_TABLE[Total Value Sold],Data_TABLE[EOM Date],"="&amp;EOMONTH(Dashboard!$I$7,0),Data_TABLE[Customer],"="&amp;Calc!U6536),"")</f>
        <v/>
      </c>
    </row>
    <row r="6537" spans="22:22" x14ac:dyDescent="0.2">
      <c r="V6537" s="18" t="str">
        <f>IF(U6537&lt;&gt;"",SUMIFS(Data_TABLE[Total Value Sold],Data_TABLE[EOM Date],"="&amp;EOMONTH(Dashboard!$I$7,0),Data_TABLE[Customer],"="&amp;Calc!U6537),"")</f>
        <v/>
      </c>
    </row>
    <row r="6538" spans="22:22" x14ac:dyDescent="0.2">
      <c r="V6538" s="18" t="str">
        <f>IF(U6538&lt;&gt;"",SUMIFS(Data_TABLE[Total Value Sold],Data_TABLE[EOM Date],"="&amp;EOMONTH(Dashboard!$I$7,0),Data_TABLE[Customer],"="&amp;Calc!U6538),"")</f>
        <v/>
      </c>
    </row>
    <row r="6539" spans="22:22" x14ac:dyDescent="0.2">
      <c r="V6539" s="18" t="str">
        <f>IF(U6539&lt;&gt;"",SUMIFS(Data_TABLE[Total Value Sold],Data_TABLE[EOM Date],"="&amp;EOMONTH(Dashboard!$I$7,0),Data_TABLE[Customer],"="&amp;Calc!U6539),"")</f>
        <v/>
      </c>
    </row>
    <row r="6540" spans="22:22" x14ac:dyDescent="0.2">
      <c r="V6540" s="18" t="str">
        <f>IF(U6540&lt;&gt;"",SUMIFS(Data_TABLE[Total Value Sold],Data_TABLE[EOM Date],"="&amp;EOMONTH(Dashboard!$I$7,0),Data_TABLE[Customer],"="&amp;Calc!U6540),"")</f>
        <v/>
      </c>
    </row>
    <row r="6541" spans="22:22" x14ac:dyDescent="0.2">
      <c r="V6541" s="18" t="str">
        <f>IF(U6541&lt;&gt;"",SUMIFS(Data_TABLE[Total Value Sold],Data_TABLE[EOM Date],"="&amp;EOMONTH(Dashboard!$I$7,0),Data_TABLE[Customer],"="&amp;Calc!U6541),"")</f>
        <v/>
      </c>
    </row>
    <row r="6542" spans="22:22" x14ac:dyDescent="0.2">
      <c r="V6542" s="18" t="str">
        <f>IF(U6542&lt;&gt;"",SUMIFS(Data_TABLE[Total Value Sold],Data_TABLE[EOM Date],"="&amp;EOMONTH(Dashboard!$I$7,0),Data_TABLE[Customer],"="&amp;Calc!U6542),"")</f>
        <v/>
      </c>
    </row>
    <row r="6543" spans="22:22" x14ac:dyDescent="0.2">
      <c r="V6543" s="18" t="str">
        <f>IF(U6543&lt;&gt;"",SUMIFS(Data_TABLE[Total Value Sold],Data_TABLE[EOM Date],"="&amp;EOMONTH(Dashboard!$I$7,0),Data_TABLE[Customer],"="&amp;Calc!U6543),"")</f>
        <v/>
      </c>
    </row>
    <row r="6544" spans="22:22" x14ac:dyDescent="0.2">
      <c r="V6544" s="18" t="str">
        <f>IF(U6544&lt;&gt;"",SUMIFS(Data_TABLE[Total Value Sold],Data_TABLE[EOM Date],"="&amp;EOMONTH(Dashboard!$I$7,0),Data_TABLE[Customer],"="&amp;Calc!U6544),"")</f>
        <v/>
      </c>
    </row>
    <row r="6545" spans="22:22" x14ac:dyDescent="0.2">
      <c r="V6545" s="18" t="str">
        <f>IF(U6545&lt;&gt;"",SUMIFS(Data_TABLE[Total Value Sold],Data_TABLE[EOM Date],"="&amp;EOMONTH(Dashboard!$I$7,0),Data_TABLE[Customer],"="&amp;Calc!U6545),"")</f>
        <v/>
      </c>
    </row>
    <row r="6546" spans="22:22" x14ac:dyDescent="0.2">
      <c r="V6546" s="18" t="str">
        <f>IF(U6546&lt;&gt;"",SUMIFS(Data_TABLE[Total Value Sold],Data_TABLE[EOM Date],"="&amp;EOMONTH(Dashboard!$I$7,0),Data_TABLE[Customer],"="&amp;Calc!U6546),"")</f>
        <v/>
      </c>
    </row>
    <row r="6547" spans="22:22" x14ac:dyDescent="0.2">
      <c r="V6547" s="18" t="str">
        <f>IF(U6547&lt;&gt;"",SUMIFS(Data_TABLE[Total Value Sold],Data_TABLE[EOM Date],"="&amp;EOMONTH(Dashboard!$I$7,0),Data_TABLE[Customer],"="&amp;Calc!U6547),"")</f>
        <v/>
      </c>
    </row>
    <row r="6548" spans="22:22" x14ac:dyDescent="0.2">
      <c r="V6548" s="18" t="str">
        <f>IF(U6548&lt;&gt;"",SUMIFS(Data_TABLE[Total Value Sold],Data_TABLE[EOM Date],"="&amp;EOMONTH(Dashboard!$I$7,0),Data_TABLE[Customer],"="&amp;Calc!U6548),"")</f>
        <v/>
      </c>
    </row>
    <row r="6549" spans="22:22" x14ac:dyDescent="0.2">
      <c r="V6549" s="18" t="str">
        <f>IF(U6549&lt;&gt;"",SUMIFS(Data_TABLE[Total Value Sold],Data_TABLE[EOM Date],"="&amp;EOMONTH(Dashboard!$I$7,0),Data_TABLE[Customer],"="&amp;Calc!U6549),"")</f>
        <v/>
      </c>
    </row>
    <row r="6550" spans="22:22" x14ac:dyDescent="0.2">
      <c r="V6550" s="18" t="str">
        <f>IF(U6550&lt;&gt;"",SUMIFS(Data_TABLE[Total Value Sold],Data_TABLE[EOM Date],"="&amp;EOMONTH(Dashboard!$I$7,0),Data_TABLE[Customer],"="&amp;Calc!U6550),"")</f>
        <v/>
      </c>
    </row>
    <row r="6551" spans="22:22" x14ac:dyDescent="0.2">
      <c r="V6551" s="18" t="str">
        <f>IF(U6551&lt;&gt;"",SUMIFS(Data_TABLE[Total Value Sold],Data_TABLE[EOM Date],"="&amp;EOMONTH(Dashboard!$I$7,0),Data_TABLE[Customer],"="&amp;Calc!U6551),"")</f>
        <v/>
      </c>
    </row>
    <row r="6552" spans="22:22" x14ac:dyDescent="0.2">
      <c r="V6552" s="18" t="str">
        <f>IF(U6552&lt;&gt;"",SUMIFS(Data_TABLE[Total Value Sold],Data_TABLE[EOM Date],"="&amp;EOMONTH(Dashboard!$I$7,0),Data_TABLE[Customer],"="&amp;Calc!U6552),"")</f>
        <v/>
      </c>
    </row>
    <row r="6553" spans="22:22" x14ac:dyDescent="0.2">
      <c r="V6553" s="18" t="str">
        <f>IF(U6553&lt;&gt;"",SUMIFS(Data_TABLE[Total Value Sold],Data_TABLE[EOM Date],"="&amp;EOMONTH(Dashboard!$I$7,0),Data_TABLE[Customer],"="&amp;Calc!U6553),"")</f>
        <v/>
      </c>
    </row>
    <row r="6554" spans="22:22" x14ac:dyDescent="0.2">
      <c r="V6554" s="18" t="str">
        <f>IF(U6554&lt;&gt;"",SUMIFS(Data_TABLE[Total Value Sold],Data_TABLE[EOM Date],"="&amp;EOMONTH(Dashboard!$I$7,0),Data_TABLE[Customer],"="&amp;Calc!U6554),"")</f>
        <v/>
      </c>
    </row>
    <row r="6555" spans="22:22" x14ac:dyDescent="0.2">
      <c r="V6555" s="18" t="str">
        <f>IF(U6555&lt;&gt;"",SUMIFS(Data_TABLE[Total Value Sold],Data_TABLE[EOM Date],"="&amp;EOMONTH(Dashboard!$I$7,0),Data_TABLE[Customer],"="&amp;Calc!U6555),"")</f>
        <v/>
      </c>
    </row>
    <row r="6556" spans="22:22" x14ac:dyDescent="0.2">
      <c r="V6556" s="18" t="str">
        <f>IF(U6556&lt;&gt;"",SUMIFS(Data_TABLE[Total Value Sold],Data_TABLE[EOM Date],"="&amp;EOMONTH(Dashboard!$I$7,0),Data_TABLE[Customer],"="&amp;Calc!U6556),"")</f>
        <v/>
      </c>
    </row>
    <row r="6557" spans="22:22" x14ac:dyDescent="0.2">
      <c r="V6557" s="18" t="str">
        <f>IF(U6557&lt;&gt;"",SUMIFS(Data_TABLE[Total Value Sold],Data_TABLE[EOM Date],"="&amp;EOMONTH(Dashboard!$I$7,0),Data_TABLE[Customer],"="&amp;Calc!U6557),"")</f>
        <v/>
      </c>
    </row>
    <row r="6558" spans="22:22" x14ac:dyDescent="0.2">
      <c r="V6558" s="18" t="str">
        <f>IF(U6558&lt;&gt;"",SUMIFS(Data_TABLE[Total Value Sold],Data_TABLE[EOM Date],"="&amp;EOMONTH(Dashboard!$I$7,0),Data_TABLE[Customer],"="&amp;Calc!U6558),"")</f>
        <v/>
      </c>
    </row>
    <row r="6559" spans="22:22" x14ac:dyDescent="0.2">
      <c r="V6559" s="18" t="str">
        <f>IF(U6559&lt;&gt;"",SUMIFS(Data_TABLE[Total Value Sold],Data_TABLE[EOM Date],"="&amp;EOMONTH(Dashboard!$I$7,0),Data_TABLE[Customer],"="&amp;Calc!U6559),"")</f>
        <v/>
      </c>
    </row>
    <row r="6560" spans="22:22" x14ac:dyDescent="0.2">
      <c r="V6560" s="18" t="str">
        <f>IF(U6560&lt;&gt;"",SUMIFS(Data_TABLE[Total Value Sold],Data_TABLE[EOM Date],"="&amp;EOMONTH(Dashboard!$I$7,0),Data_TABLE[Customer],"="&amp;Calc!U6560),"")</f>
        <v/>
      </c>
    </row>
    <row r="6561" spans="22:22" x14ac:dyDescent="0.2">
      <c r="V6561" s="18" t="str">
        <f>IF(U6561&lt;&gt;"",SUMIFS(Data_TABLE[Total Value Sold],Data_TABLE[EOM Date],"="&amp;EOMONTH(Dashboard!$I$7,0),Data_TABLE[Customer],"="&amp;Calc!U6561),"")</f>
        <v/>
      </c>
    </row>
    <row r="6562" spans="22:22" x14ac:dyDescent="0.2">
      <c r="V6562" s="18" t="str">
        <f>IF(U6562&lt;&gt;"",SUMIFS(Data_TABLE[Total Value Sold],Data_TABLE[EOM Date],"="&amp;EOMONTH(Dashboard!$I$7,0),Data_TABLE[Customer],"="&amp;Calc!U6562),"")</f>
        <v/>
      </c>
    </row>
    <row r="6563" spans="22:22" x14ac:dyDescent="0.2">
      <c r="V6563" s="18" t="str">
        <f>IF(U6563&lt;&gt;"",SUMIFS(Data_TABLE[Total Value Sold],Data_TABLE[EOM Date],"="&amp;EOMONTH(Dashboard!$I$7,0),Data_TABLE[Customer],"="&amp;Calc!U6563),"")</f>
        <v/>
      </c>
    </row>
    <row r="6564" spans="22:22" x14ac:dyDescent="0.2">
      <c r="V6564" s="18" t="str">
        <f>IF(U6564&lt;&gt;"",SUMIFS(Data_TABLE[Total Value Sold],Data_TABLE[EOM Date],"="&amp;EOMONTH(Dashboard!$I$7,0),Data_TABLE[Customer],"="&amp;Calc!U6564),"")</f>
        <v/>
      </c>
    </row>
    <row r="6565" spans="22:22" x14ac:dyDescent="0.2">
      <c r="V6565" s="18" t="str">
        <f>IF(U6565&lt;&gt;"",SUMIFS(Data_TABLE[Total Value Sold],Data_TABLE[EOM Date],"="&amp;EOMONTH(Dashboard!$I$7,0),Data_TABLE[Customer],"="&amp;Calc!U6565),"")</f>
        <v/>
      </c>
    </row>
    <row r="6566" spans="22:22" x14ac:dyDescent="0.2">
      <c r="V6566" s="18" t="str">
        <f>IF(U6566&lt;&gt;"",SUMIFS(Data_TABLE[Total Value Sold],Data_TABLE[EOM Date],"="&amp;EOMONTH(Dashboard!$I$7,0),Data_TABLE[Customer],"="&amp;Calc!U6566),"")</f>
        <v/>
      </c>
    </row>
    <row r="6567" spans="22:22" x14ac:dyDescent="0.2">
      <c r="V6567" s="18" t="str">
        <f>IF(U6567&lt;&gt;"",SUMIFS(Data_TABLE[Total Value Sold],Data_TABLE[EOM Date],"="&amp;EOMONTH(Dashboard!$I$7,0),Data_TABLE[Customer],"="&amp;Calc!U6567),"")</f>
        <v/>
      </c>
    </row>
    <row r="6568" spans="22:22" x14ac:dyDescent="0.2">
      <c r="V6568" s="18" t="str">
        <f>IF(U6568&lt;&gt;"",SUMIFS(Data_TABLE[Total Value Sold],Data_TABLE[EOM Date],"="&amp;EOMONTH(Dashboard!$I$7,0),Data_TABLE[Customer],"="&amp;Calc!U6568),"")</f>
        <v/>
      </c>
    </row>
    <row r="6569" spans="22:22" x14ac:dyDescent="0.2">
      <c r="V6569" s="18" t="str">
        <f>IF(U6569&lt;&gt;"",SUMIFS(Data_TABLE[Total Value Sold],Data_TABLE[EOM Date],"="&amp;EOMONTH(Dashboard!$I$7,0),Data_TABLE[Customer],"="&amp;Calc!U6569),"")</f>
        <v/>
      </c>
    </row>
    <row r="6570" spans="22:22" x14ac:dyDescent="0.2">
      <c r="V6570" s="18" t="str">
        <f>IF(U6570&lt;&gt;"",SUMIFS(Data_TABLE[Total Value Sold],Data_TABLE[EOM Date],"="&amp;EOMONTH(Dashboard!$I$7,0),Data_TABLE[Customer],"="&amp;Calc!U6570),"")</f>
        <v/>
      </c>
    </row>
    <row r="6571" spans="22:22" x14ac:dyDescent="0.2">
      <c r="V6571" s="18" t="str">
        <f>IF(U6571&lt;&gt;"",SUMIFS(Data_TABLE[Total Value Sold],Data_TABLE[EOM Date],"="&amp;EOMONTH(Dashboard!$I$7,0),Data_TABLE[Customer],"="&amp;Calc!U6571),"")</f>
        <v/>
      </c>
    </row>
    <row r="6572" spans="22:22" x14ac:dyDescent="0.2">
      <c r="V6572" s="18" t="str">
        <f>IF(U6572&lt;&gt;"",SUMIFS(Data_TABLE[Total Value Sold],Data_TABLE[EOM Date],"="&amp;EOMONTH(Dashboard!$I$7,0),Data_TABLE[Customer],"="&amp;Calc!U6572),"")</f>
        <v/>
      </c>
    </row>
    <row r="6573" spans="22:22" x14ac:dyDescent="0.2">
      <c r="V6573" s="18" t="str">
        <f>IF(U6573&lt;&gt;"",SUMIFS(Data_TABLE[Total Value Sold],Data_TABLE[EOM Date],"="&amp;EOMONTH(Dashboard!$I$7,0),Data_TABLE[Customer],"="&amp;Calc!U6573),"")</f>
        <v/>
      </c>
    </row>
    <row r="6574" spans="22:22" x14ac:dyDescent="0.2">
      <c r="V6574" s="18" t="str">
        <f>IF(U6574&lt;&gt;"",SUMIFS(Data_TABLE[Total Value Sold],Data_TABLE[EOM Date],"="&amp;EOMONTH(Dashboard!$I$7,0),Data_TABLE[Customer],"="&amp;Calc!U6574),"")</f>
        <v/>
      </c>
    </row>
    <row r="6575" spans="22:22" x14ac:dyDescent="0.2">
      <c r="V6575" s="18" t="str">
        <f>IF(U6575&lt;&gt;"",SUMIFS(Data_TABLE[Total Value Sold],Data_TABLE[EOM Date],"="&amp;EOMONTH(Dashboard!$I$7,0),Data_TABLE[Customer],"="&amp;Calc!U6575),"")</f>
        <v/>
      </c>
    </row>
    <row r="6576" spans="22:22" x14ac:dyDescent="0.2">
      <c r="V6576" s="18" t="str">
        <f>IF(U6576&lt;&gt;"",SUMIFS(Data_TABLE[Total Value Sold],Data_TABLE[EOM Date],"="&amp;EOMONTH(Dashboard!$I$7,0),Data_TABLE[Customer],"="&amp;Calc!U6576),"")</f>
        <v/>
      </c>
    </row>
    <row r="6577" spans="22:22" x14ac:dyDescent="0.2">
      <c r="V6577" s="18" t="str">
        <f>IF(U6577&lt;&gt;"",SUMIFS(Data_TABLE[Total Value Sold],Data_TABLE[EOM Date],"="&amp;EOMONTH(Dashboard!$I$7,0),Data_TABLE[Customer],"="&amp;Calc!U6577),"")</f>
        <v/>
      </c>
    </row>
    <row r="6578" spans="22:22" x14ac:dyDescent="0.2">
      <c r="V6578" s="18" t="str">
        <f>IF(U6578&lt;&gt;"",SUMIFS(Data_TABLE[Total Value Sold],Data_TABLE[EOM Date],"="&amp;EOMONTH(Dashboard!$I$7,0),Data_TABLE[Customer],"="&amp;Calc!U6578),"")</f>
        <v/>
      </c>
    </row>
    <row r="6579" spans="22:22" x14ac:dyDescent="0.2">
      <c r="V6579" s="18" t="str">
        <f>IF(U6579&lt;&gt;"",SUMIFS(Data_TABLE[Total Value Sold],Data_TABLE[EOM Date],"="&amp;EOMONTH(Dashboard!$I$7,0),Data_TABLE[Customer],"="&amp;Calc!U6579),"")</f>
        <v/>
      </c>
    </row>
    <row r="6580" spans="22:22" x14ac:dyDescent="0.2">
      <c r="V6580" s="18" t="str">
        <f>IF(U6580&lt;&gt;"",SUMIFS(Data_TABLE[Total Value Sold],Data_TABLE[EOM Date],"="&amp;EOMONTH(Dashboard!$I$7,0),Data_TABLE[Customer],"="&amp;Calc!U6580),"")</f>
        <v/>
      </c>
    </row>
    <row r="6581" spans="22:22" x14ac:dyDescent="0.2">
      <c r="V6581" s="18" t="str">
        <f>IF(U6581&lt;&gt;"",SUMIFS(Data_TABLE[Total Value Sold],Data_TABLE[EOM Date],"="&amp;EOMONTH(Dashboard!$I$7,0),Data_TABLE[Customer],"="&amp;Calc!U6581),"")</f>
        <v/>
      </c>
    </row>
    <row r="6582" spans="22:22" x14ac:dyDescent="0.2">
      <c r="V6582" s="18" t="str">
        <f>IF(U6582&lt;&gt;"",SUMIFS(Data_TABLE[Total Value Sold],Data_TABLE[EOM Date],"="&amp;EOMONTH(Dashboard!$I$7,0),Data_TABLE[Customer],"="&amp;Calc!U6582),"")</f>
        <v/>
      </c>
    </row>
    <row r="6583" spans="22:22" x14ac:dyDescent="0.2">
      <c r="V6583" s="18" t="str">
        <f>IF(U6583&lt;&gt;"",SUMIFS(Data_TABLE[Total Value Sold],Data_TABLE[EOM Date],"="&amp;EOMONTH(Dashboard!$I$7,0),Data_TABLE[Customer],"="&amp;Calc!U6583),"")</f>
        <v/>
      </c>
    </row>
    <row r="6584" spans="22:22" x14ac:dyDescent="0.2">
      <c r="V6584" s="18" t="str">
        <f>IF(U6584&lt;&gt;"",SUMIFS(Data_TABLE[Total Value Sold],Data_TABLE[EOM Date],"="&amp;EOMONTH(Dashboard!$I$7,0),Data_TABLE[Customer],"="&amp;Calc!U6584),"")</f>
        <v/>
      </c>
    </row>
    <row r="6585" spans="22:22" x14ac:dyDescent="0.2">
      <c r="V6585" s="18" t="str">
        <f>IF(U6585&lt;&gt;"",SUMIFS(Data_TABLE[Total Value Sold],Data_TABLE[EOM Date],"="&amp;EOMONTH(Dashboard!$I$7,0),Data_TABLE[Customer],"="&amp;Calc!U6585),"")</f>
        <v/>
      </c>
    </row>
    <row r="6586" spans="22:22" x14ac:dyDescent="0.2">
      <c r="V6586" s="18" t="str">
        <f>IF(U6586&lt;&gt;"",SUMIFS(Data_TABLE[Total Value Sold],Data_TABLE[EOM Date],"="&amp;EOMONTH(Dashboard!$I$7,0),Data_TABLE[Customer],"="&amp;Calc!U6586),"")</f>
        <v/>
      </c>
    </row>
    <row r="6587" spans="22:22" x14ac:dyDescent="0.2">
      <c r="V6587" s="18" t="str">
        <f>IF(U6587&lt;&gt;"",SUMIFS(Data_TABLE[Total Value Sold],Data_TABLE[EOM Date],"="&amp;EOMONTH(Dashboard!$I$7,0),Data_TABLE[Customer],"="&amp;Calc!U6587),"")</f>
        <v/>
      </c>
    </row>
    <row r="6588" spans="22:22" x14ac:dyDescent="0.2">
      <c r="V6588" s="18" t="str">
        <f>IF(U6588&lt;&gt;"",SUMIFS(Data_TABLE[Total Value Sold],Data_TABLE[EOM Date],"="&amp;EOMONTH(Dashboard!$I$7,0),Data_TABLE[Customer],"="&amp;Calc!U6588),"")</f>
        <v/>
      </c>
    </row>
    <row r="6589" spans="22:22" x14ac:dyDescent="0.2">
      <c r="V6589" s="18" t="str">
        <f>IF(U6589&lt;&gt;"",SUMIFS(Data_TABLE[Total Value Sold],Data_TABLE[EOM Date],"="&amp;EOMONTH(Dashboard!$I$7,0),Data_TABLE[Customer],"="&amp;Calc!U6589),"")</f>
        <v/>
      </c>
    </row>
    <row r="6590" spans="22:22" x14ac:dyDescent="0.2">
      <c r="V6590" s="18" t="str">
        <f>IF(U6590&lt;&gt;"",SUMIFS(Data_TABLE[Total Value Sold],Data_TABLE[EOM Date],"="&amp;EOMONTH(Dashboard!$I$7,0),Data_TABLE[Customer],"="&amp;Calc!U6590),"")</f>
        <v/>
      </c>
    </row>
    <row r="6591" spans="22:22" x14ac:dyDescent="0.2">
      <c r="V6591" s="18" t="str">
        <f>IF(U6591&lt;&gt;"",SUMIFS(Data_TABLE[Total Value Sold],Data_TABLE[EOM Date],"="&amp;EOMONTH(Dashboard!$I$7,0),Data_TABLE[Customer],"="&amp;Calc!U6591),"")</f>
        <v/>
      </c>
    </row>
    <row r="6592" spans="22:22" x14ac:dyDescent="0.2">
      <c r="V6592" s="18" t="str">
        <f>IF(U6592&lt;&gt;"",SUMIFS(Data_TABLE[Total Value Sold],Data_TABLE[EOM Date],"="&amp;EOMONTH(Dashboard!$I$7,0),Data_TABLE[Customer],"="&amp;Calc!U6592),"")</f>
        <v/>
      </c>
    </row>
    <row r="6593" spans="22:22" x14ac:dyDescent="0.2">
      <c r="V6593" s="18" t="str">
        <f>IF(U6593&lt;&gt;"",SUMIFS(Data_TABLE[Total Value Sold],Data_TABLE[EOM Date],"="&amp;EOMONTH(Dashboard!$I$7,0),Data_TABLE[Customer],"="&amp;Calc!U6593),"")</f>
        <v/>
      </c>
    </row>
    <row r="6594" spans="22:22" x14ac:dyDescent="0.2">
      <c r="V6594" s="18" t="str">
        <f>IF(U6594&lt;&gt;"",SUMIFS(Data_TABLE[Total Value Sold],Data_TABLE[EOM Date],"="&amp;EOMONTH(Dashboard!$I$7,0),Data_TABLE[Customer],"="&amp;Calc!U6594),"")</f>
        <v/>
      </c>
    </row>
    <row r="6595" spans="22:22" x14ac:dyDescent="0.2">
      <c r="V6595" s="18" t="str">
        <f>IF(U6595&lt;&gt;"",SUMIFS(Data_TABLE[Total Value Sold],Data_TABLE[EOM Date],"="&amp;EOMONTH(Dashboard!$I$7,0),Data_TABLE[Customer],"="&amp;Calc!U6595),"")</f>
        <v/>
      </c>
    </row>
    <row r="6596" spans="22:22" x14ac:dyDescent="0.2">
      <c r="V6596" s="18" t="str">
        <f>IF(U6596&lt;&gt;"",SUMIFS(Data_TABLE[Total Value Sold],Data_TABLE[EOM Date],"="&amp;EOMONTH(Dashboard!$I$7,0),Data_TABLE[Customer],"="&amp;Calc!U6596),"")</f>
        <v/>
      </c>
    </row>
    <row r="6597" spans="22:22" x14ac:dyDescent="0.2">
      <c r="V6597" s="18" t="str">
        <f>IF(U6597&lt;&gt;"",SUMIFS(Data_TABLE[Total Value Sold],Data_TABLE[EOM Date],"="&amp;EOMONTH(Dashboard!$I$7,0),Data_TABLE[Customer],"="&amp;Calc!U6597),"")</f>
        <v/>
      </c>
    </row>
    <row r="6598" spans="22:22" x14ac:dyDescent="0.2">
      <c r="V6598" s="18" t="str">
        <f>IF(U6598&lt;&gt;"",SUMIFS(Data_TABLE[Total Value Sold],Data_TABLE[EOM Date],"="&amp;EOMONTH(Dashboard!$I$7,0),Data_TABLE[Customer],"="&amp;Calc!U6598),"")</f>
        <v/>
      </c>
    </row>
    <row r="6599" spans="22:22" x14ac:dyDescent="0.2">
      <c r="V6599" s="18" t="str">
        <f>IF(U6599&lt;&gt;"",SUMIFS(Data_TABLE[Total Value Sold],Data_TABLE[EOM Date],"="&amp;EOMONTH(Dashboard!$I$7,0),Data_TABLE[Customer],"="&amp;Calc!U6599),"")</f>
        <v/>
      </c>
    </row>
    <row r="6600" spans="22:22" x14ac:dyDescent="0.2">
      <c r="V6600" s="18" t="str">
        <f>IF(U6600&lt;&gt;"",SUMIFS(Data_TABLE[Total Value Sold],Data_TABLE[EOM Date],"="&amp;EOMONTH(Dashboard!$I$7,0),Data_TABLE[Customer],"="&amp;Calc!U6600),"")</f>
        <v/>
      </c>
    </row>
    <row r="6601" spans="22:22" x14ac:dyDescent="0.2">
      <c r="V6601" s="18" t="str">
        <f>IF(U6601&lt;&gt;"",SUMIFS(Data_TABLE[Total Value Sold],Data_TABLE[EOM Date],"="&amp;EOMONTH(Dashboard!$I$7,0),Data_TABLE[Customer],"="&amp;Calc!U6601),"")</f>
        <v/>
      </c>
    </row>
    <row r="6602" spans="22:22" x14ac:dyDescent="0.2">
      <c r="V6602" s="18" t="str">
        <f>IF(U6602&lt;&gt;"",SUMIFS(Data_TABLE[Total Value Sold],Data_TABLE[EOM Date],"="&amp;EOMONTH(Dashboard!$I$7,0),Data_TABLE[Customer],"="&amp;Calc!U6602),"")</f>
        <v/>
      </c>
    </row>
    <row r="6603" spans="22:22" x14ac:dyDescent="0.2">
      <c r="V6603" s="18" t="str">
        <f>IF(U6603&lt;&gt;"",SUMIFS(Data_TABLE[Total Value Sold],Data_TABLE[EOM Date],"="&amp;EOMONTH(Dashboard!$I$7,0),Data_TABLE[Customer],"="&amp;Calc!U6603),"")</f>
        <v/>
      </c>
    </row>
    <row r="6604" spans="22:22" x14ac:dyDescent="0.2">
      <c r="V6604" s="18" t="str">
        <f>IF(U6604&lt;&gt;"",SUMIFS(Data_TABLE[Total Value Sold],Data_TABLE[EOM Date],"="&amp;EOMONTH(Dashboard!$I$7,0),Data_TABLE[Customer],"="&amp;Calc!U6604),"")</f>
        <v/>
      </c>
    </row>
    <row r="6605" spans="22:22" x14ac:dyDescent="0.2">
      <c r="V6605" s="18" t="str">
        <f>IF(U6605&lt;&gt;"",SUMIFS(Data_TABLE[Total Value Sold],Data_TABLE[EOM Date],"="&amp;EOMONTH(Dashboard!$I$7,0),Data_TABLE[Customer],"="&amp;Calc!U6605),"")</f>
        <v/>
      </c>
    </row>
    <row r="6606" spans="22:22" x14ac:dyDescent="0.2">
      <c r="V6606" s="18" t="str">
        <f>IF(U6606&lt;&gt;"",SUMIFS(Data_TABLE[Total Value Sold],Data_TABLE[EOM Date],"="&amp;EOMONTH(Dashboard!$I$7,0),Data_TABLE[Customer],"="&amp;Calc!U6606),"")</f>
        <v/>
      </c>
    </row>
    <row r="6607" spans="22:22" x14ac:dyDescent="0.2">
      <c r="V6607" s="18" t="str">
        <f>IF(U6607&lt;&gt;"",SUMIFS(Data_TABLE[Total Value Sold],Data_TABLE[EOM Date],"="&amp;EOMONTH(Dashboard!$I$7,0),Data_TABLE[Customer],"="&amp;Calc!U6607),"")</f>
        <v/>
      </c>
    </row>
    <row r="6608" spans="22:22" x14ac:dyDescent="0.2">
      <c r="V6608" s="18" t="str">
        <f>IF(U6608&lt;&gt;"",SUMIFS(Data_TABLE[Total Value Sold],Data_TABLE[EOM Date],"="&amp;EOMONTH(Dashboard!$I$7,0),Data_TABLE[Customer],"="&amp;Calc!U6608),"")</f>
        <v/>
      </c>
    </row>
    <row r="6609" spans="22:22" x14ac:dyDescent="0.2">
      <c r="V6609" s="18" t="str">
        <f>IF(U6609&lt;&gt;"",SUMIFS(Data_TABLE[Total Value Sold],Data_TABLE[EOM Date],"="&amp;EOMONTH(Dashboard!$I$7,0),Data_TABLE[Customer],"="&amp;Calc!U6609),"")</f>
        <v/>
      </c>
    </row>
    <row r="6610" spans="22:22" x14ac:dyDescent="0.2">
      <c r="V6610" s="18" t="str">
        <f>IF(U6610&lt;&gt;"",SUMIFS(Data_TABLE[Total Value Sold],Data_TABLE[EOM Date],"="&amp;EOMONTH(Dashboard!$I$7,0),Data_TABLE[Customer],"="&amp;Calc!U6610),"")</f>
        <v/>
      </c>
    </row>
    <row r="6611" spans="22:22" x14ac:dyDescent="0.2">
      <c r="V6611" s="18" t="str">
        <f>IF(U6611&lt;&gt;"",SUMIFS(Data_TABLE[Total Value Sold],Data_TABLE[EOM Date],"="&amp;EOMONTH(Dashboard!$I$7,0),Data_TABLE[Customer],"="&amp;Calc!U6611),"")</f>
        <v/>
      </c>
    </row>
    <row r="6612" spans="22:22" x14ac:dyDescent="0.2">
      <c r="V6612" s="18" t="str">
        <f>IF(U6612&lt;&gt;"",SUMIFS(Data_TABLE[Total Value Sold],Data_TABLE[EOM Date],"="&amp;EOMONTH(Dashboard!$I$7,0),Data_TABLE[Customer],"="&amp;Calc!U6612),"")</f>
        <v/>
      </c>
    </row>
    <row r="6613" spans="22:22" x14ac:dyDescent="0.2">
      <c r="V6613" s="18" t="str">
        <f>IF(U6613&lt;&gt;"",SUMIFS(Data_TABLE[Total Value Sold],Data_TABLE[EOM Date],"="&amp;EOMONTH(Dashboard!$I$7,0),Data_TABLE[Customer],"="&amp;Calc!U6613),"")</f>
        <v/>
      </c>
    </row>
    <row r="6614" spans="22:22" x14ac:dyDescent="0.2">
      <c r="V6614" s="18" t="str">
        <f>IF(U6614&lt;&gt;"",SUMIFS(Data_TABLE[Total Value Sold],Data_TABLE[EOM Date],"="&amp;EOMONTH(Dashboard!$I$7,0),Data_TABLE[Customer],"="&amp;Calc!U6614),"")</f>
        <v/>
      </c>
    </row>
    <row r="6615" spans="22:22" x14ac:dyDescent="0.2">
      <c r="V6615" s="18" t="str">
        <f>IF(U6615&lt;&gt;"",SUMIFS(Data_TABLE[Total Value Sold],Data_TABLE[EOM Date],"="&amp;EOMONTH(Dashboard!$I$7,0),Data_TABLE[Customer],"="&amp;Calc!U6615),"")</f>
        <v/>
      </c>
    </row>
    <row r="6616" spans="22:22" x14ac:dyDescent="0.2">
      <c r="V6616" s="18" t="str">
        <f>IF(U6616&lt;&gt;"",SUMIFS(Data_TABLE[Total Value Sold],Data_TABLE[EOM Date],"="&amp;EOMONTH(Dashboard!$I$7,0),Data_TABLE[Customer],"="&amp;Calc!U6616),"")</f>
        <v/>
      </c>
    </row>
    <row r="6617" spans="22:22" x14ac:dyDescent="0.2">
      <c r="V6617" s="18" t="str">
        <f>IF(U6617&lt;&gt;"",SUMIFS(Data_TABLE[Total Value Sold],Data_TABLE[EOM Date],"="&amp;EOMONTH(Dashboard!$I$7,0),Data_TABLE[Customer],"="&amp;Calc!U6617),"")</f>
        <v/>
      </c>
    </row>
    <row r="6618" spans="22:22" x14ac:dyDescent="0.2">
      <c r="V6618" s="18" t="str">
        <f>IF(U6618&lt;&gt;"",SUMIFS(Data_TABLE[Total Value Sold],Data_TABLE[EOM Date],"="&amp;EOMONTH(Dashboard!$I$7,0),Data_TABLE[Customer],"="&amp;Calc!U6618),"")</f>
        <v/>
      </c>
    </row>
    <row r="6619" spans="22:22" x14ac:dyDescent="0.2">
      <c r="V6619" s="18" t="str">
        <f>IF(U6619&lt;&gt;"",SUMIFS(Data_TABLE[Total Value Sold],Data_TABLE[EOM Date],"="&amp;EOMONTH(Dashboard!$I$7,0),Data_TABLE[Customer],"="&amp;Calc!U6619),"")</f>
        <v/>
      </c>
    </row>
    <row r="6620" spans="22:22" x14ac:dyDescent="0.2">
      <c r="V6620" s="18" t="str">
        <f>IF(U6620&lt;&gt;"",SUMIFS(Data_TABLE[Total Value Sold],Data_TABLE[EOM Date],"="&amp;EOMONTH(Dashboard!$I$7,0),Data_TABLE[Customer],"="&amp;Calc!U6620),"")</f>
        <v/>
      </c>
    </row>
    <row r="6621" spans="22:22" x14ac:dyDescent="0.2">
      <c r="V6621" s="18" t="str">
        <f>IF(U6621&lt;&gt;"",SUMIFS(Data_TABLE[Total Value Sold],Data_TABLE[EOM Date],"="&amp;EOMONTH(Dashboard!$I$7,0),Data_TABLE[Customer],"="&amp;Calc!U6621),"")</f>
        <v/>
      </c>
    </row>
    <row r="6622" spans="22:22" x14ac:dyDescent="0.2">
      <c r="V6622" s="18" t="str">
        <f>IF(U6622&lt;&gt;"",SUMIFS(Data_TABLE[Total Value Sold],Data_TABLE[EOM Date],"="&amp;EOMONTH(Dashboard!$I$7,0),Data_TABLE[Customer],"="&amp;Calc!U6622),"")</f>
        <v/>
      </c>
    </row>
    <row r="6623" spans="22:22" x14ac:dyDescent="0.2">
      <c r="V6623" s="18" t="str">
        <f>IF(U6623&lt;&gt;"",SUMIFS(Data_TABLE[Total Value Sold],Data_TABLE[EOM Date],"="&amp;EOMONTH(Dashboard!$I$7,0),Data_TABLE[Customer],"="&amp;Calc!U6623),"")</f>
        <v/>
      </c>
    </row>
    <row r="6624" spans="22:22" x14ac:dyDescent="0.2">
      <c r="V6624" s="18" t="str">
        <f>IF(U6624&lt;&gt;"",SUMIFS(Data_TABLE[Total Value Sold],Data_TABLE[EOM Date],"="&amp;EOMONTH(Dashboard!$I$7,0),Data_TABLE[Customer],"="&amp;Calc!U6624),"")</f>
        <v/>
      </c>
    </row>
    <row r="6625" spans="22:22" x14ac:dyDescent="0.2">
      <c r="V6625" s="18" t="str">
        <f>IF(U6625&lt;&gt;"",SUMIFS(Data_TABLE[Total Value Sold],Data_TABLE[EOM Date],"="&amp;EOMONTH(Dashboard!$I$7,0),Data_TABLE[Customer],"="&amp;Calc!U6625),"")</f>
        <v/>
      </c>
    </row>
    <row r="6626" spans="22:22" x14ac:dyDescent="0.2">
      <c r="V6626" s="18" t="str">
        <f>IF(U6626&lt;&gt;"",SUMIFS(Data_TABLE[Total Value Sold],Data_TABLE[EOM Date],"="&amp;EOMONTH(Dashboard!$I$7,0),Data_TABLE[Customer],"="&amp;Calc!U6626),"")</f>
        <v/>
      </c>
    </row>
    <row r="6627" spans="22:22" x14ac:dyDescent="0.2">
      <c r="V6627" s="18" t="str">
        <f>IF(U6627&lt;&gt;"",SUMIFS(Data_TABLE[Total Value Sold],Data_TABLE[EOM Date],"="&amp;EOMONTH(Dashboard!$I$7,0),Data_TABLE[Customer],"="&amp;Calc!U6627),"")</f>
        <v/>
      </c>
    </row>
    <row r="6628" spans="22:22" x14ac:dyDescent="0.2">
      <c r="V6628" s="18" t="str">
        <f>IF(U6628&lt;&gt;"",SUMIFS(Data_TABLE[Total Value Sold],Data_TABLE[EOM Date],"="&amp;EOMONTH(Dashboard!$I$7,0),Data_TABLE[Customer],"="&amp;Calc!U6628),"")</f>
        <v/>
      </c>
    </row>
    <row r="6629" spans="22:22" x14ac:dyDescent="0.2">
      <c r="V6629" s="18" t="str">
        <f>IF(U6629&lt;&gt;"",SUMIFS(Data_TABLE[Total Value Sold],Data_TABLE[EOM Date],"="&amp;EOMONTH(Dashboard!$I$7,0),Data_TABLE[Customer],"="&amp;Calc!U6629),"")</f>
        <v/>
      </c>
    </row>
    <row r="6630" spans="22:22" x14ac:dyDescent="0.2">
      <c r="V6630" s="18" t="str">
        <f>IF(U6630&lt;&gt;"",SUMIFS(Data_TABLE[Total Value Sold],Data_TABLE[EOM Date],"="&amp;EOMONTH(Dashboard!$I$7,0),Data_TABLE[Customer],"="&amp;Calc!U6630),"")</f>
        <v/>
      </c>
    </row>
    <row r="6631" spans="22:22" x14ac:dyDescent="0.2">
      <c r="V6631" s="18" t="str">
        <f>IF(U6631&lt;&gt;"",SUMIFS(Data_TABLE[Total Value Sold],Data_TABLE[EOM Date],"="&amp;EOMONTH(Dashboard!$I$7,0),Data_TABLE[Customer],"="&amp;Calc!U6631),"")</f>
        <v/>
      </c>
    </row>
    <row r="6632" spans="22:22" x14ac:dyDescent="0.2">
      <c r="V6632" s="18" t="str">
        <f>IF(U6632&lt;&gt;"",SUMIFS(Data_TABLE[Total Value Sold],Data_TABLE[EOM Date],"="&amp;EOMONTH(Dashboard!$I$7,0),Data_TABLE[Customer],"="&amp;Calc!U6632),"")</f>
        <v/>
      </c>
    </row>
    <row r="6633" spans="22:22" x14ac:dyDescent="0.2">
      <c r="V6633" s="18" t="str">
        <f>IF(U6633&lt;&gt;"",SUMIFS(Data_TABLE[Total Value Sold],Data_TABLE[EOM Date],"="&amp;EOMONTH(Dashboard!$I$7,0),Data_TABLE[Customer],"="&amp;Calc!U6633),"")</f>
        <v/>
      </c>
    </row>
    <row r="6634" spans="22:22" x14ac:dyDescent="0.2">
      <c r="V6634" s="18" t="str">
        <f>IF(U6634&lt;&gt;"",SUMIFS(Data_TABLE[Total Value Sold],Data_TABLE[EOM Date],"="&amp;EOMONTH(Dashboard!$I$7,0),Data_TABLE[Customer],"="&amp;Calc!U6634),"")</f>
        <v/>
      </c>
    </row>
    <row r="6635" spans="22:22" x14ac:dyDescent="0.2">
      <c r="V6635" s="18" t="str">
        <f>IF(U6635&lt;&gt;"",SUMIFS(Data_TABLE[Total Value Sold],Data_TABLE[EOM Date],"="&amp;EOMONTH(Dashboard!$I$7,0),Data_TABLE[Customer],"="&amp;Calc!U6635),"")</f>
        <v/>
      </c>
    </row>
    <row r="6636" spans="22:22" x14ac:dyDescent="0.2">
      <c r="V6636" s="18" t="str">
        <f>IF(U6636&lt;&gt;"",SUMIFS(Data_TABLE[Total Value Sold],Data_TABLE[EOM Date],"="&amp;EOMONTH(Dashboard!$I$7,0),Data_TABLE[Customer],"="&amp;Calc!U6636),"")</f>
        <v/>
      </c>
    </row>
    <row r="6637" spans="22:22" x14ac:dyDescent="0.2">
      <c r="V6637" s="18" t="str">
        <f>IF(U6637&lt;&gt;"",SUMIFS(Data_TABLE[Total Value Sold],Data_TABLE[EOM Date],"="&amp;EOMONTH(Dashboard!$I$7,0),Data_TABLE[Customer],"="&amp;Calc!U6637),"")</f>
        <v/>
      </c>
    </row>
    <row r="6638" spans="22:22" x14ac:dyDescent="0.2">
      <c r="V6638" s="18" t="str">
        <f>IF(U6638&lt;&gt;"",SUMIFS(Data_TABLE[Total Value Sold],Data_TABLE[EOM Date],"="&amp;EOMONTH(Dashboard!$I$7,0),Data_TABLE[Customer],"="&amp;Calc!U6638),"")</f>
        <v/>
      </c>
    </row>
    <row r="6639" spans="22:22" x14ac:dyDescent="0.2">
      <c r="V6639" s="18" t="str">
        <f>IF(U6639&lt;&gt;"",SUMIFS(Data_TABLE[Total Value Sold],Data_TABLE[EOM Date],"="&amp;EOMONTH(Dashboard!$I$7,0),Data_TABLE[Customer],"="&amp;Calc!U6639),"")</f>
        <v/>
      </c>
    </row>
    <row r="6640" spans="22:22" x14ac:dyDescent="0.2">
      <c r="V6640" s="18" t="str">
        <f>IF(U6640&lt;&gt;"",SUMIFS(Data_TABLE[Total Value Sold],Data_TABLE[EOM Date],"="&amp;EOMONTH(Dashboard!$I$7,0),Data_TABLE[Customer],"="&amp;Calc!U6640),"")</f>
        <v/>
      </c>
    </row>
    <row r="6641" spans="22:22" x14ac:dyDescent="0.2">
      <c r="V6641" s="18" t="str">
        <f>IF(U6641&lt;&gt;"",SUMIFS(Data_TABLE[Total Value Sold],Data_TABLE[EOM Date],"="&amp;EOMONTH(Dashboard!$I$7,0),Data_TABLE[Customer],"="&amp;Calc!U6641),"")</f>
        <v/>
      </c>
    </row>
    <row r="6642" spans="22:22" x14ac:dyDescent="0.2">
      <c r="V6642" s="18" t="str">
        <f>IF(U6642&lt;&gt;"",SUMIFS(Data_TABLE[Total Value Sold],Data_TABLE[EOM Date],"="&amp;EOMONTH(Dashboard!$I$7,0),Data_TABLE[Customer],"="&amp;Calc!U6642),"")</f>
        <v/>
      </c>
    </row>
    <row r="6643" spans="22:22" x14ac:dyDescent="0.2">
      <c r="V6643" s="18" t="str">
        <f>IF(U6643&lt;&gt;"",SUMIFS(Data_TABLE[Total Value Sold],Data_TABLE[EOM Date],"="&amp;EOMONTH(Dashboard!$I$7,0),Data_TABLE[Customer],"="&amp;Calc!U6643),"")</f>
        <v/>
      </c>
    </row>
    <row r="6644" spans="22:22" x14ac:dyDescent="0.2">
      <c r="V6644" s="18" t="str">
        <f>IF(U6644&lt;&gt;"",SUMIFS(Data_TABLE[Total Value Sold],Data_TABLE[EOM Date],"="&amp;EOMONTH(Dashboard!$I$7,0),Data_TABLE[Customer],"="&amp;Calc!U6644),"")</f>
        <v/>
      </c>
    </row>
    <row r="6645" spans="22:22" x14ac:dyDescent="0.2">
      <c r="V6645" s="18" t="str">
        <f>IF(U6645&lt;&gt;"",SUMIFS(Data_TABLE[Total Value Sold],Data_TABLE[EOM Date],"="&amp;EOMONTH(Dashboard!$I$7,0),Data_TABLE[Customer],"="&amp;Calc!U6645),"")</f>
        <v/>
      </c>
    </row>
    <row r="6646" spans="22:22" x14ac:dyDescent="0.2">
      <c r="V6646" s="18" t="str">
        <f>IF(U6646&lt;&gt;"",SUMIFS(Data_TABLE[Total Value Sold],Data_TABLE[EOM Date],"="&amp;EOMONTH(Dashboard!$I$7,0),Data_TABLE[Customer],"="&amp;Calc!U6646),"")</f>
        <v/>
      </c>
    </row>
    <row r="6647" spans="22:22" x14ac:dyDescent="0.2">
      <c r="V6647" s="18" t="str">
        <f>IF(U6647&lt;&gt;"",SUMIFS(Data_TABLE[Total Value Sold],Data_TABLE[EOM Date],"="&amp;EOMONTH(Dashboard!$I$7,0),Data_TABLE[Customer],"="&amp;Calc!U6647),"")</f>
        <v/>
      </c>
    </row>
    <row r="6648" spans="22:22" x14ac:dyDescent="0.2">
      <c r="V6648" s="18" t="str">
        <f>IF(U6648&lt;&gt;"",SUMIFS(Data_TABLE[Total Value Sold],Data_TABLE[EOM Date],"="&amp;EOMONTH(Dashboard!$I$7,0),Data_TABLE[Customer],"="&amp;Calc!U6648),"")</f>
        <v/>
      </c>
    </row>
    <row r="6649" spans="22:22" x14ac:dyDescent="0.2">
      <c r="V6649" s="18" t="str">
        <f>IF(U6649&lt;&gt;"",SUMIFS(Data_TABLE[Total Value Sold],Data_TABLE[EOM Date],"="&amp;EOMONTH(Dashboard!$I$7,0),Data_TABLE[Customer],"="&amp;Calc!U6649),"")</f>
        <v/>
      </c>
    </row>
    <row r="6650" spans="22:22" x14ac:dyDescent="0.2">
      <c r="V6650" s="18" t="str">
        <f>IF(U6650&lt;&gt;"",SUMIFS(Data_TABLE[Total Value Sold],Data_TABLE[EOM Date],"="&amp;EOMONTH(Dashboard!$I$7,0),Data_TABLE[Customer],"="&amp;Calc!U6650),"")</f>
        <v/>
      </c>
    </row>
    <row r="6651" spans="22:22" x14ac:dyDescent="0.2">
      <c r="V6651" s="18" t="str">
        <f>IF(U6651&lt;&gt;"",SUMIFS(Data_TABLE[Total Value Sold],Data_TABLE[EOM Date],"="&amp;EOMONTH(Dashboard!$I$7,0),Data_TABLE[Customer],"="&amp;Calc!U6651),"")</f>
        <v/>
      </c>
    </row>
    <row r="6652" spans="22:22" x14ac:dyDescent="0.2">
      <c r="V6652" s="18" t="str">
        <f>IF(U6652&lt;&gt;"",SUMIFS(Data_TABLE[Total Value Sold],Data_TABLE[EOM Date],"="&amp;EOMONTH(Dashboard!$I$7,0),Data_TABLE[Customer],"="&amp;Calc!U6652),"")</f>
        <v/>
      </c>
    </row>
    <row r="6653" spans="22:22" x14ac:dyDescent="0.2">
      <c r="V6653" s="18" t="str">
        <f>IF(U6653&lt;&gt;"",SUMIFS(Data_TABLE[Total Value Sold],Data_TABLE[EOM Date],"="&amp;EOMONTH(Dashboard!$I$7,0),Data_TABLE[Customer],"="&amp;Calc!U6653),"")</f>
        <v/>
      </c>
    </row>
    <row r="6654" spans="22:22" x14ac:dyDescent="0.2">
      <c r="V6654" s="18" t="str">
        <f>IF(U6654&lt;&gt;"",SUMIFS(Data_TABLE[Total Value Sold],Data_TABLE[EOM Date],"="&amp;EOMONTH(Dashboard!$I$7,0),Data_TABLE[Customer],"="&amp;Calc!U6654),"")</f>
        <v/>
      </c>
    </row>
    <row r="6655" spans="22:22" x14ac:dyDescent="0.2">
      <c r="V6655" s="18" t="str">
        <f>IF(U6655&lt;&gt;"",SUMIFS(Data_TABLE[Total Value Sold],Data_TABLE[EOM Date],"="&amp;EOMONTH(Dashboard!$I$7,0),Data_TABLE[Customer],"="&amp;Calc!U6655),"")</f>
        <v/>
      </c>
    </row>
    <row r="6656" spans="22:22" x14ac:dyDescent="0.2">
      <c r="V6656" s="18" t="str">
        <f>IF(U6656&lt;&gt;"",SUMIFS(Data_TABLE[Total Value Sold],Data_TABLE[EOM Date],"="&amp;EOMONTH(Dashboard!$I$7,0),Data_TABLE[Customer],"="&amp;Calc!U6656),"")</f>
        <v/>
      </c>
    </row>
    <row r="6657" spans="22:22" x14ac:dyDescent="0.2">
      <c r="V6657" s="18" t="str">
        <f>IF(U6657&lt;&gt;"",SUMIFS(Data_TABLE[Total Value Sold],Data_TABLE[EOM Date],"="&amp;EOMONTH(Dashboard!$I$7,0),Data_TABLE[Customer],"="&amp;Calc!U6657),"")</f>
        <v/>
      </c>
    </row>
    <row r="6658" spans="22:22" x14ac:dyDescent="0.2">
      <c r="V6658" s="18" t="str">
        <f>IF(U6658&lt;&gt;"",SUMIFS(Data_TABLE[Total Value Sold],Data_TABLE[EOM Date],"="&amp;EOMONTH(Dashboard!$I$7,0),Data_TABLE[Customer],"="&amp;Calc!U6658),"")</f>
        <v/>
      </c>
    </row>
    <row r="6659" spans="22:22" x14ac:dyDescent="0.2">
      <c r="V6659" s="18" t="str">
        <f>IF(U6659&lt;&gt;"",SUMIFS(Data_TABLE[Total Value Sold],Data_TABLE[EOM Date],"="&amp;EOMONTH(Dashboard!$I$7,0),Data_TABLE[Customer],"="&amp;Calc!U6659),"")</f>
        <v/>
      </c>
    </row>
    <row r="6660" spans="22:22" x14ac:dyDescent="0.2">
      <c r="V6660" s="18" t="str">
        <f>IF(U6660&lt;&gt;"",SUMIFS(Data_TABLE[Total Value Sold],Data_TABLE[EOM Date],"="&amp;EOMONTH(Dashboard!$I$7,0),Data_TABLE[Customer],"="&amp;Calc!U6660),"")</f>
        <v/>
      </c>
    </row>
    <row r="6661" spans="22:22" x14ac:dyDescent="0.2">
      <c r="V6661" s="18" t="str">
        <f>IF(U6661&lt;&gt;"",SUMIFS(Data_TABLE[Total Value Sold],Data_TABLE[EOM Date],"="&amp;EOMONTH(Dashboard!$I$7,0),Data_TABLE[Customer],"="&amp;Calc!U6661),"")</f>
        <v/>
      </c>
    </row>
    <row r="6662" spans="22:22" x14ac:dyDescent="0.2">
      <c r="V6662" s="18" t="str">
        <f>IF(U6662&lt;&gt;"",SUMIFS(Data_TABLE[Total Value Sold],Data_TABLE[EOM Date],"="&amp;EOMONTH(Dashboard!$I$7,0),Data_TABLE[Customer],"="&amp;Calc!U6662),"")</f>
        <v/>
      </c>
    </row>
    <row r="6663" spans="22:22" x14ac:dyDescent="0.2">
      <c r="V6663" s="18" t="str">
        <f>IF(U6663&lt;&gt;"",SUMIFS(Data_TABLE[Total Value Sold],Data_TABLE[EOM Date],"="&amp;EOMONTH(Dashboard!$I$7,0),Data_TABLE[Customer],"="&amp;Calc!U6663),"")</f>
        <v/>
      </c>
    </row>
    <row r="6664" spans="22:22" x14ac:dyDescent="0.2">
      <c r="V6664" s="18" t="str">
        <f>IF(U6664&lt;&gt;"",SUMIFS(Data_TABLE[Total Value Sold],Data_TABLE[EOM Date],"="&amp;EOMONTH(Dashboard!$I$7,0),Data_TABLE[Customer],"="&amp;Calc!U6664),"")</f>
        <v/>
      </c>
    </row>
    <row r="6665" spans="22:22" x14ac:dyDescent="0.2">
      <c r="V6665" s="18" t="str">
        <f>IF(U6665&lt;&gt;"",SUMIFS(Data_TABLE[Total Value Sold],Data_TABLE[EOM Date],"="&amp;EOMONTH(Dashboard!$I$7,0),Data_TABLE[Customer],"="&amp;Calc!U6665),"")</f>
        <v/>
      </c>
    </row>
    <row r="6666" spans="22:22" x14ac:dyDescent="0.2">
      <c r="V6666" s="18" t="str">
        <f>IF(U6666&lt;&gt;"",SUMIFS(Data_TABLE[Total Value Sold],Data_TABLE[EOM Date],"="&amp;EOMONTH(Dashboard!$I$7,0),Data_TABLE[Customer],"="&amp;Calc!U6666),"")</f>
        <v/>
      </c>
    </row>
    <row r="6667" spans="22:22" x14ac:dyDescent="0.2">
      <c r="V6667" s="18" t="str">
        <f>IF(U6667&lt;&gt;"",SUMIFS(Data_TABLE[Total Value Sold],Data_TABLE[EOM Date],"="&amp;EOMONTH(Dashboard!$I$7,0),Data_TABLE[Customer],"="&amp;Calc!U6667),"")</f>
        <v/>
      </c>
    </row>
    <row r="6668" spans="22:22" x14ac:dyDescent="0.2">
      <c r="V6668" s="18" t="str">
        <f>IF(U6668&lt;&gt;"",SUMIFS(Data_TABLE[Total Value Sold],Data_TABLE[EOM Date],"="&amp;EOMONTH(Dashboard!$I$7,0),Data_TABLE[Customer],"="&amp;Calc!U6668),"")</f>
        <v/>
      </c>
    </row>
    <row r="6669" spans="22:22" x14ac:dyDescent="0.2">
      <c r="V6669" s="18" t="str">
        <f>IF(U6669&lt;&gt;"",SUMIFS(Data_TABLE[Total Value Sold],Data_TABLE[EOM Date],"="&amp;EOMONTH(Dashboard!$I$7,0),Data_TABLE[Customer],"="&amp;Calc!U6669),"")</f>
        <v/>
      </c>
    </row>
    <row r="6670" spans="22:22" x14ac:dyDescent="0.2">
      <c r="V6670" s="18" t="str">
        <f>IF(U6670&lt;&gt;"",SUMIFS(Data_TABLE[Total Value Sold],Data_TABLE[EOM Date],"="&amp;EOMONTH(Dashboard!$I$7,0),Data_TABLE[Customer],"="&amp;Calc!U6670),"")</f>
        <v/>
      </c>
    </row>
    <row r="6671" spans="22:22" x14ac:dyDescent="0.2">
      <c r="V6671" s="18" t="str">
        <f>IF(U6671&lt;&gt;"",SUMIFS(Data_TABLE[Total Value Sold],Data_TABLE[EOM Date],"="&amp;EOMONTH(Dashboard!$I$7,0),Data_TABLE[Customer],"="&amp;Calc!U6671),"")</f>
        <v/>
      </c>
    </row>
    <row r="6672" spans="22:22" x14ac:dyDescent="0.2">
      <c r="V6672" s="18" t="str">
        <f>IF(U6672&lt;&gt;"",SUMIFS(Data_TABLE[Total Value Sold],Data_TABLE[EOM Date],"="&amp;EOMONTH(Dashboard!$I$7,0),Data_TABLE[Customer],"="&amp;Calc!U6672),"")</f>
        <v/>
      </c>
    </row>
    <row r="6673" spans="22:22" x14ac:dyDescent="0.2">
      <c r="V6673" s="18" t="str">
        <f>IF(U6673&lt;&gt;"",SUMIFS(Data_TABLE[Total Value Sold],Data_TABLE[EOM Date],"="&amp;EOMONTH(Dashboard!$I$7,0),Data_TABLE[Customer],"="&amp;Calc!U6673),"")</f>
        <v/>
      </c>
    </row>
    <row r="6674" spans="22:22" x14ac:dyDescent="0.2">
      <c r="V6674" s="18" t="str">
        <f>IF(U6674&lt;&gt;"",SUMIFS(Data_TABLE[Total Value Sold],Data_TABLE[EOM Date],"="&amp;EOMONTH(Dashboard!$I$7,0),Data_TABLE[Customer],"="&amp;Calc!U6674),"")</f>
        <v/>
      </c>
    </row>
    <row r="6675" spans="22:22" x14ac:dyDescent="0.2">
      <c r="V6675" s="18" t="str">
        <f>IF(U6675&lt;&gt;"",SUMIFS(Data_TABLE[Total Value Sold],Data_TABLE[EOM Date],"="&amp;EOMONTH(Dashboard!$I$7,0),Data_TABLE[Customer],"="&amp;Calc!U6675),"")</f>
        <v/>
      </c>
    </row>
    <row r="6676" spans="22:22" x14ac:dyDescent="0.2">
      <c r="V6676" s="18" t="str">
        <f>IF(U6676&lt;&gt;"",SUMIFS(Data_TABLE[Total Value Sold],Data_TABLE[EOM Date],"="&amp;EOMONTH(Dashboard!$I$7,0),Data_TABLE[Customer],"="&amp;Calc!U6676),"")</f>
        <v/>
      </c>
    </row>
    <row r="6677" spans="22:22" x14ac:dyDescent="0.2">
      <c r="V6677" s="18" t="str">
        <f>IF(U6677&lt;&gt;"",SUMIFS(Data_TABLE[Total Value Sold],Data_TABLE[EOM Date],"="&amp;EOMONTH(Dashboard!$I$7,0),Data_TABLE[Customer],"="&amp;Calc!U6677),"")</f>
        <v/>
      </c>
    </row>
    <row r="6678" spans="22:22" x14ac:dyDescent="0.2">
      <c r="V6678" s="18" t="str">
        <f>IF(U6678&lt;&gt;"",SUMIFS(Data_TABLE[Total Value Sold],Data_TABLE[EOM Date],"="&amp;EOMONTH(Dashboard!$I$7,0),Data_TABLE[Customer],"="&amp;Calc!U6678),"")</f>
        <v/>
      </c>
    </row>
    <row r="6679" spans="22:22" x14ac:dyDescent="0.2">
      <c r="V6679" s="18" t="str">
        <f>IF(U6679&lt;&gt;"",SUMIFS(Data_TABLE[Total Value Sold],Data_TABLE[EOM Date],"="&amp;EOMONTH(Dashboard!$I$7,0),Data_TABLE[Customer],"="&amp;Calc!U6679),"")</f>
        <v/>
      </c>
    </row>
    <row r="6680" spans="22:22" x14ac:dyDescent="0.2">
      <c r="V6680" s="18" t="str">
        <f>IF(U6680&lt;&gt;"",SUMIFS(Data_TABLE[Total Value Sold],Data_TABLE[EOM Date],"="&amp;EOMONTH(Dashboard!$I$7,0),Data_TABLE[Customer],"="&amp;Calc!U6680),"")</f>
        <v/>
      </c>
    </row>
    <row r="6681" spans="22:22" x14ac:dyDescent="0.2">
      <c r="V6681" s="18" t="str">
        <f>IF(U6681&lt;&gt;"",SUMIFS(Data_TABLE[Total Value Sold],Data_TABLE[EOM Date],"="&amp;EOMONTH(Dashboard!$I$7,0),Data_TABLE[Customer],"="&amp;Calc!U6681),"")</f>
        <v/>
      </c>
    </row>
    <row r="6682" spans="22:22" x14ac:dyDescent="0.2">
      <c r="V6682" s="18" t="str">
        <f>IF(U6682&lt;&gt;"",SUMIFS(Data_TABLE[Total Value Sold],Data_TABLE[EOM Date],"="&amp;EOMONTH(Dashboard!$I$7,0),Data_TABLE[Customer],"="&amp;Calc!U6682),"")</f>
        <v/>
      </c>
    </row>
    <row r="6683" spans="22:22" x14ac:dyDescent="0.2">
      <c r="V6683" s="18" t="str">
        <f>IF(U6683&lt;&gt;"",SUMIFS(Data_TABLE[Total Value Sold],Data_TABLE[EOM Date],"="&amp;EOMONTH(Dashboard!$I$7,0),Data_TABLE[Customer],"="&amp;Calc!U6683),"")</f>
        <v/>
      </c>
    </row>
    <row r="6684" spans="22:22" x14ac:dyDescent="0.2">
      <c r="V6684" s="18" t="str">
        <f>IF(U6684&lt;&gt;"",SUMIFS(Data_TABLE[Total Value Sold],Data_TABLE[EOM Date],"="&amp;EOMONTH(Dashboard!$I$7,0),Data_TABLE[Customer],"="&amp;Calc!U6684),"")</f>
        <v/>
      </c>
    </row>
    <row r="6685" spans="22:22" x14ac:dyDescent="0.2">
      <c r="V6685" s="18" t="str">
        <f>IF(U6685&lt;&gt;"",SUMIFS(Data_TABLE[Total Value Sold],Data_TABLE[EOM Date],"="&amp;EOMONTH(Dashboard!$I$7,0),Data_TABLE[Customer],"="&amp;Calc!U6685),"")</f>
        <v/>
      </c>
    </row>
    <row r="6686" spans="22:22" x14ac:dyDescent="0.2">
      <c r="V6686" s="18" t="str">
        <f>IF(U6686&lt;&gt;"",SUMIFS(Data_TABLE[Total Value Sold],Data_TABLE[EOM Date],"="&amp;EOMONTH(Dashboard!$I$7,0),Data_TABLE[Customer],"="&amp;Calc!U6686),"")</f>
        <v/>
      </c>
    </row>
    <row r="6687" spans="22:22" x14ac:dyDescent="0.2">
      <c r="V6687" s="18" t="str">
        <f>IF(U6687&lt;&gt;"",SUMIFS(Data_TABLE[Total Value Sold],Data_TABLE[EOM Date],"="&amp;EOMONTH(Dashboard!$I$7,0),Data_TABLE[Customer],"="&amp;Calc!U6687),"")</f>
        <v/>
      </c>
    </row>
    <row r="6688" spans="22:22" x14ac:dyDescent="0.2">
      <c r="V6688" s="18" t="str">
        <f>IF(U6688&lt;&gt;"",SUMIFS(Data_TABLE[Total Value Sold],Data_TABLE[EOM Date],"="&amp;EOMONTH(Dashboard!$I$7,0),Data_TABLE[Customer],"="&amp;Calc!U6688),"")</f>
        <v/>
      </c>
    </row>
    <row r="6689" spans="22:22" x14ac:dyDescent="0.2">
      <c r="V6689" s="18" t="str">
        <f>IF(U6689&lt;&gt;"",SUMIFS(Data_TABLE[Total Value Sold],Data_TABLE[EOM Date],"="&amp;EOMONTH(Dashboard!$I$7,0),Data_TABLE[Customer],"="&amp;Calc!U6689),"")</f>
        <v/>
      </c>
    </row>
    <row r="6690" spans="22:22" x14ac:dyDescent="0.2">
      <c r="V6690" s="18" t="str">
        <f>IF(U6690&lt;&gt;"",SUMIFS(Data_TABLE[Total Value Sold],Data_TABLE[EOM Date],"="&amp;EOMONTH(Dashboard!$I$7,0),Data_TABLE[Customer],"="&amp;Calc!U6690),"")</f>
        <v/>
      </c>
    </row>
    <row r="6691" spans="22:22" x14ac:dyDescent="0.2">
      <c r="V6691" s="18" t="str">
        <f>IF(U6691&lt;&gt;"",SUMIFS(Data_TABLE[Total Value Sold],Data_TABLE[EOM Date],"="&amp;EOMONTH(Dashboard!$I$7,0),Data_TABLE[Customer],"="&amp;Calc!U6691),"")</f>
        <v/>
      </c>
    </row>
    <row r="6692" spans="22:22" x14ac:dyDescent="0.2">
      <c r="V6692" s="18" t="str">
        <f>IF(U6692&lt;&gt;"",SUMIFS(Data_TABLE[Total Value Sold],Data_TABLE[EOM Date],"="&amp;EOMONTH(Dashboard!$I$7,0),Data_TABLE[Customer],"="&amp;Calc!U6692),"")</f>
        <v/>
      </c>
    </row>
    <row r="6693" spans="22:22" x14ac:dyDescent="0.2">
      <c r="V6693" s="18" t="str">
        <f>IF(U6693&lt;&gt;"",SUMIFS(Data_TABLE[Total Value Sold],Data_TABLE[EOM Date],"="&amp;EOMONTH(Dashboard!$I$7,0),Data_TABLE[Customer],"="&amp;Calc!U6693),"")</f>
        <v/>
      </c>
    </row>
    <row r="6694" spans="22:22" x14ac:dyDescent="0.2">
      <c r="V6694" s="18" t="str">
        <f>IF(U6694&lt;&gt;"",SUMIFS(Data_TABLE[Total Value Sold],Data_TABLE[EOM Date],"="&amp;EOMONTH(Dashboard!$I$7,0),Data_TABLE[Customer],"="&amp;Calc!U6694),"")</f>
        <v/>
      </c>
    </row>
    <row r="6695" spans="22:22" x14ac:dyDescent="0.2">
      <c r="V6695" s="18" t="str">
        <f>IF(U6695&lt;&gt;"",SUMIFS(Data_TABLE[Total Value Sold],Data_TABLE[EOM Date],"="&amp;EOMONTH(Dashboard!$I$7,0),Data_TABLE[Customer],"="&amp;Calc!U6695),"")</f>
        <v/>
      </c>
    </row>
    <row r="6696" spans="22:22" x14ac:dyDescent="0.2">
      <c r="V6696" s="18" t="str">
        <f>IF(U6696&lt;&gt;"",SUMIFS(Data_TABLE[Total Value Sold],Data_TABLE[EOM Date],"="&amp;EOMONTH(Dashboard!$I$7,0),Data_TABLE[Customer],"="&amp;Calc!U6696),"")</f>
        <v/>
      </c>
    </row>
    <row r="6697" spans="22:22" x14ac:dyDescent="0.2">
      <c r="V6697" s="18" t="str">
        <f>IF(U6697&lt;&gt;"",SUMIFS(Data_TABLE[Total Value Sold],Data_TABLE[EOM Date],"="&amp;EOMONTH(Dashboard!$I$7,0),Data_TABLE[Customer],"="&amp;Calc!U6697),"")</f>
        <v/>
      </c>
    </row>
    <row r="6698" spans="22:22" x14ac:dyDescent="0.2">
      <c r="V6698" s="18" t="str">
        <f>IF(U6698&lt;&gt;"",SUMIFS(Data_TABLE[Total Value Sold],Data_TABLE[EOM Date],"="&amp;EOMONTH(Dashboard!$I$7,0),Data_TABLE[Customer],"="&amp;Calc!U6698),"")</f>
        <v/>
      </c>
    </row>
    <row r="6699" spans="22:22" x14ac:dyDescent="0.2">
      <c r="V6699" s="18" t="str">
        <f>IF(U6699&lt;&gt;"",SUMIFS(Data_TABLE[Total Value Sold],Data_TABLE[EOM Date],"="&amp;EOMONTH(Dashboard!$I$7,0),Data_TABLE[Customer],"="&amp;Calc!U6699),"")</f>
        <v/>
      </c>
    </row>
    <row r="6700" spans="22:22" x14ac:dyDescent="0.2">
      <c r="V6700" s="18" t="str">
        <f>IF(U6700&lt;&gt;"",SUMIFS(Data_TABLE[Total Value Sold],Data_TABLE[EOM Date],"="&amp;EOMONTH(Dashboard!$I$7,0),Data_TABLE[Customer],"="&amp;Calc!U6700),"")</f>
        <v/>
      </c>
    </row>
    <row r="6701" spans="22:22" x14ac:dyDescent="0.2">
      <c r="V6701" s="18" t="str">
        <f>IF(U6701&lt;&gt;"",SUMIFS(Data_TABLE[Total Value Sold],Data_TABLE[EOM Date],"="&amp;EOMONTH(Dashboard!$I$7,0),Data_TABLE[Customer],"="&amp;Calc!U6701),"")</f>
        <v/>
      </c>
    </row>
    <row r="6702" spans="22:22" x14ac:dyDescent="0.2">
      <c r="V6702" s="18" t="str">
        <f>IF(U6702&lt;&gt;"",SUMIFS(Data_TABLE[Total Value Sold],Data_TABLE[EOM Date],"="&amp;EOMONTH(Dashboard!$I$7,0),Data_TABLE[Customer],"="&amp;Calc!U6702),"")</f>
        <v/>
      </c>
    </row>
    <row r="6703" spans="22:22" x14ac:dyDescent="0.2">
      <c r="V6703" s="18" t="str">
        <f>IF(U6703&lt;&gt;"",SUMIFS(Data_TABLE[Total Value Sold],Data_TABLE[EOM Date],"="&amp;EOMONTH(Dashboard!$I$7,0),Data_TABLE[Customer],"="&amp;Calc!U6703),"")</f>
        <v/>
      </c>
    </row>
    <row r="6704" spans="22:22" x14ac:dyDescent="0.2">
      <c r="V6704" s="18" t="str">
        <f>IF(U6704&lt;&gt;"",SUMIFS(Data_TABLE[Total Value Sold],Data_TABLE[EOM Date],"="&amp;EOMONTH(Dashboard!$I$7,0),Data_TABLE[Customer],"="&amp;Calc!U6704),"")</f>
        <v/>
      </c>
    </row>
    <row r="6705" spans="22:22" x14ac:dyDescent="0.2">
      <c r="V6705" s="18" t="str">
        <f>IF(U6705&lt;&gt;"",SUMIFS(Data_TABLE[Total Value Sold],Data_TABLE[EOM Date],"="&amp;EOMONTH(Dashboard!$I$7,0),Data_TABLE[Customer],"="&amp;Calc!U6705),"")</f>
        <v/>
      </c>
    </row>
    <row r="6706" spans="22:22" x14ac:dyDescent="0.2">
      <c r="V6706" s="18" t="str">
        <f>IF(U6706&lt;&gt;"",SUMIFS(Data_TABLE[Total Value Sold],Data_TABLE[EOM Date],"="&amp;EOMONTH(Dashboard!$I$7,0),Data_TABLE[Customer],"="&amp;Calc!U6706),"")</f>
        <v/>
      </c>
    </row>
    <row r="6707" spans="22:22" x14ac:dyDescent="0.2">
      <c r="V6707" s="18" t="str">
        <f>IF(U6707&lt;&gt;"",SUMIFS(Data_TABLE[Total Value Sold],Data_TABLE[EOM Date],"="&amp;EOMONTH(Dashboard!$I$7,0),Data_TABLE[Customer],"="&amp;Calc!U6707),"")</f>
        <v/>
      </c>
    </row>
    <row r="6708" spans="22:22" x14ac:dyDescent="0.2">
      <c r="V6708" s="18" t="str">
        <f>IF(U6708&lt;&gt;"",SUMIFS(Data_TABLE[Total Value Sold],Data_TABLE[EOM Date],"="&amp;EOMONTH(Dashboard!$I$7,0),Data_TABLE[Customer],"="&amp;Calc!U6708),"")</f>
        <v/>
      </c>
    </row>
    <row r="6709" spans="22:22" x14ac:dyDescent="0.2">
      <c r="V6709" s="18" t="str">
        <f>IF(U6709&lt;&gt;"",SUMIFS(Data_TABLE[Total Value Sold],Data_TABLE[EOM Date],"="&amp;EOMONTH(Dashboard!$I$7,0),Data_TABLE[Customer],"="&amp;Calc!U6709),"")</f>
        <v/>
      </c>
    </row>
    <row r="6710" spans="22:22" x14ac:dyDescent="0.2">
      <c r="V6710" s="18" t="str">
        <f>IF(U6710&lt;&gt;"",SUMIFS(Data_TABLE[Total Value Sold],Data_TABLE[EOM Date],"="&amp;EOMONTH(Dashboard!$I$7,0),Data_TABLE[Customer],"="&amp;Calc!U6710),"")</f>
        <v/>
      </c>
    </row>
    <row r="6711" spans="22:22" x14ac:dyDescent="0.2">
      <c r="V6711" s="18" t="str">
        <f>IF(U6711&lt;&gt;"",SUMIFS(Data_TABLE[Total Value Sold],Data_TABLE[EOM Date],"="&amp;EOMONTH(Dashboard!$I$7,0),Data_TABLE[Customer],"="&amp;Calc!U6711),"")</f>
        <v/>
      </c>
    </row>
    <row r="6712" spans="22:22" x14ac:dyDescent="0.2">
      <c r="V6712" s="18" t="str">
        <f>IF(U6712&lt;&gt;"",SUMIFS(Data_TABLE[Total Value Sold],Data_TABLE[EOM Date],"="&amp;EOMONTH(Dashboard!$I$7,0),Data_TABLE[Customer],"="&amp;Calc!U6712),"")</f>
        <v/>
      </c>
    </row>
    <row r="6713" spans="22:22" x14ac:dyDescent="0.2">
      <c r="V6713" s="18" t="str">
        <f>IF(U6713&lt;&gt;"",SUMIFS(Data_TABLE[Total Value Sold],Data_TABLE[EOM Date],"="&amp;EOMONTH(Dashboard!$I$7,0),Data_TABLE[Customer],"="&amp;Calc!U6713),"")</f>
        <v/>
      </c>
    </row>
    <row r="6714" spans="22:22" x14ac:dyDescent="0.2">
      <c r="V6714" s="18" t="str">
        <f>IF(U6714&lt;&gt;"",SUMIFS(Data_TABLE[Total Value Sold],Data_TABLE[EOM Date],"="&amp;EOMONTH(Dashboard!$I$7,0),Data_TABLE[Customer],"="&amp;Calc!U6714),"")</f>
        <v/>
      </c>
    </row>
    <row r="6715" spans="22:22" x14ac:dyDescent="0.2">
      <c r="V6715" s="18" t="str">
        <f>IF(U6715&lt;&gt;"",SUMIFS(Data_TABLE[Total Value Sold],Data_TABLE[EOM Date],"="&amp;EOMONTH(Dashboard!$I$7,0),Data_TABLE[Customer],"="&amp;Calc!U6715),"")</f>
        <v/>
      </c>
    </row>
    <row r="6716" spans="22:22" x14ac:dyDescent="0.2">
      <c r="V6716" s="18" t="str">
        <f>IF(U6716&lt;&gt;"",SUMIFS(Data_TABLE[Total Value Sold],Data_TABLE[EOM Date],"="&amp;EOMONTH(Dashboard!$I$7,0),Data_TABLE[Customer],"="&amp;Calc!U6716),"")</f>
        <v/>
      </c>
    </row>
    <row r="6717" spans="22:22" x14ac:dyDescent="0.2">
      <c r="V6717" s="18" t="str">
        <f>IF(U6717&lt;&gt;"",SUMIFS(Data_TABLE[Total Value Sold],Data_TABLE[EOM Date],"="&amp;EOMONTH(Dashboard!$I$7,0),Data_TABLE[Customer],"="&amp;Calc!U6717),"")</f>
        <v/>
      </c>
    </row>
    <row r="6718" spans="22:22" x14ac:dyDescent="0.2">
      <c r="V6718" s="18" t="str">
        <f>IF(U6718&lt;&gt;"",SUMIFS(Data_TABLE[Total Value Sold],Data_TABLE[EOM Date],"="&amp;EOMONTH(Dashboard!$I$7,0),Data_TABLE[Customer],"="&amp;Calc!U6718),"")</f>
        <v/>
      </c>
    </row>
    <row r="6719" spans="22:22" x14ac:dyDescent="0.2">
      <c r="V6719" s="18" t="str">
        <f>IF(U6719&lt;&gt;"",SUMIFS(Data_TABLE[Total Value Sold],Data_TABLE[EOM Date],"="&amp;EOMONTH(Dashboard!$I$7,0),Data_TABLE[Customer],"="&amp;Calc!U6719),"")</f>
        <v/>
      </c>
    </row>
    <row r="6720" spans="22:22" x14ac:dyDescent="0.2">
      <c r="V6720" s="18" t="str">
        <f>IF(U6720&lt;&gt;"",SUMIFS(Data_TABLE[Total Value Sold],Data_TABLE[EOM Date],"="&amp;EOMONTH(Dashboard!$I$7,0),Data_TABLE[Customer],"="&amp;Calc!U6720),"")</f>
        <v/>
      </c>
    </row>
    <row r="6721" spans="22:22" x14ac:dyDescent="0.2">
      <c r="V6721" s="18" t="str">
        <f>IF(U6721&lt;&gt;"",SUMIFS(Data_TABLE[Total Value Sold],Data_TABLE[EOM Date],"="&amp;EOMONTH(Dashboard!$I$7,0),Data_TABLE[Customer],"="&amp;Calc!U6721),"")</f>
        <v/>
      </c>
    </row>
    <row r="6722" spans="22:22" x14ac:dyDescent="0.2">
      <c r="V6722" s="18" t="str">
        <f>IF(U6722&lt;&gt;"",SUMIFS(Data_TABLE[Total Value Sold],Data_TABLE[EOM Date],"="&amp;EOMONTH(Dashboard!$I$7,0),Data_TABLE[Customer],"="&amp;Calc!U6722),"")</f>
        <v/>
      </c>
    </row>
    <row r="6723" spans="22:22" x14ac:dyDescent="0.2">
      <c r="V6723" s="18" t="str">
        <f>IF(U6723&lt;&gt;"",SUMIFS(Data_TABLE[Total Value Sold],Data_TABLE[EOM Date],"="&amp;EOMONTH(Dashboard!$I$7,0),Data_TABLE[Customer],"="&amp;Calc!U6723),"")</f>
        <v/>
      </c>
    </row>
    <row r="6724" spans="22:22" x14ac:dyDescent="0.2">
      <c r="V6724" s="18" t="str">
        <f>IF(U6724&lt;&gt;"",SUMIFS(Data_TABLE[Total Value Sold],Data_TABLE[EOM Date],"="&amp;EOMONTH(Dashboard!$I$7,0),Data_TABLE[Customer],"="&amp;Calc!U6724),"")</f>
        <v/>
      </c>
    </row>
    <row r="6725" spans="22:22" x14ac:dyDescent="0.2">
      <c r="V6725" s="18" t="str">
        <f>IF(U6725&lt;&gt;"",SUMIFS(Data_TABLE[Total Value Sold],Data_TABLE[EOM Date],"="&amp;EOMONTH(Dashboard!$I$7,0),Data_TABLE[Customer],"="&amp;Calc!U6725),"")</f>
        <v/>
      </c>
    </row>
    <row r="6726" spans="22:22" x14ac:dyDescent="0.2">
      <c r="V6726" s="18" t="str">
        <f>IF(U6726&lt;&gt;"",SUMIFS(Data_TABLE[Total Value Sold],Data_TABLE[EOM Date],"="&amp;EOMONTH(Dashboard!$I$7,0),Data_TABLE[Customer],"="&amp;Calc!U6726),"")</f>
        <v/>
      </c>
    </row>
    <row r="6727" spans="22:22" x14ac:dyDescent="0.2">
      <c r="V6727" s="18" t="str">
        <f>IF(U6727&lt;&gt;"",SUMIFS(Data_TABLE[Total Value Sold],Data_TABLE[EOM Date],"="&amp;EOMONTH(Dashboard!$I$7,0),Data_TABLE[Customer],"="&amp;Calc!U6727),"")</f>
        <v/>
      </c>
    </row>
    <row r="6728" spans="22:22" x14ac:dyDescent="0.2">
      <c r="V6728" s="18" t="str">
        <f>IF(U6728&lt;&gt;"",SUMIFS(Data_TABLE[Total Value Sold],Data_TABLE[EOM Date],"="&amp;EOMONTH(Dashboard!$I$7,0),Data_TABLE[Customer],"="&amp;Calc!U6728),"")</f>
        <v/>
      </c>
    </row>
    <row r="6729" spans="22:22" x14ac:dyDescent="0.2">
      <c r="V6729" s="18" t="str">
        <f>IF(U6729&lt;&gt;"",SUMIFS(Data_TABLE[Total Value Sold],Data_TABLE[EOM Date],"="&amp;EOMONTH(Dashboard!$I$7,0),Data_TABLE[Customer],"="&amp;Calc!U6729),"")</f>
        <v/>
      </c>
    </row>
    <row r="6730" spans="22:22" x14ac:dyDescent="0.2">
      <c r="V6730" s="18" t="str">
        <f>IF(U6730&lt;&gt;"",SUMIFS(Data_TABLE[Total Value Sold],Data_TABLE[EOM Date],"="&amp;EOMONTH(Dashboard!$I$7,0),Data_TABLE[Customer],"="&amp;Calc!U6730),"")</f>
        <v/>
      </c>
    </row>
    <row r="6731" spans="22:22" x14ac:dyDescent="0.2">
      <c r="V6731" s="18" t="str">
        <f>IF(U6731&lt;&gt;"",SUMIFS(Data_TABLE[Total Value Sold],Data_TABLE[EOM Date],"="&amp;EOMONTH(Dashboard!$I$7,0),Data_TABLE[Customer],"="&amp;Calc!U6731),"")</f>
        <v/>
      </c>
    </row>
    <row r="6732" spans="22:22" x14ac:dyDescent="0.2">
      <c r="V6732" s="18" t="str">
        <f>IF(U6732&lt;&gt;"",SUMIFS(Data_TABLE[Total Value Sold],Data_TABLE[EOM Date],"="&amp;EOMONTH(Dashboard!$I$7,0),Data_TABLE[Customer],"="&amp;Calc!U6732),"")</f>
        <v/>
      </c>
    </row>
    <row r="6733" spans="22:22" x14ac:dyDescent="0.2">
      <c r="V6733" s="18" t="str">
        <f>IF(U6733&lt;&gt;"",SUMIFS(Data_TABLE[Total Value Sold],Data_TABLE[EOM Date],"="&amp;EOMONTH(Dashboard!$I$7,0),Data_TABLE[Customer],"="&amp;Calc!U6733),"")</f>
        <v/>
      </c>
    </row>
    <row r="6734" spans="22:22" x14ac:dyDescent="0.2">
      <c r="V6734" s="18" t="str">
        <f>IF(U6734&lt;&gt;"",SUMIFS(Data_TABLE[Total Value Sold],Data_TABLE[EOM Date],"="&amp;EOMONTH(Dashboard!$I$7,0),Data_TABLE[Customer],"="&amp;Calc!U6734),"")</f>
        <v/>
      </c>
    </row>
    <row r="6735" spans="22:22" x14ac:dyDescent="0.2">
      <c r="V6735" s="18" t="str">
        <f>IF(U6735&lt;&gt;"",SUMIFS(Data_TABLE[Total Value Sold],Data_TABLE[EOM Date],"="&amp;EOMONTH(Dashboard!$I$7,0),Data_TABLE[Customer],"="&amp;Calc!U6735),"")</f>
        <v/>
      </c>
    </row>
    <row r="6736" spans="22:22" x14ac:dyDescent="0.2">
      <c r="V6736" s="18" t="str">
        <f>IF(U6736&lt;&gt;"",SUMIFS(Data_TABLE[Total Value Sold],Data_TABLE[EOM Date],"="&amp;EOMONTH(Dashboard!$I$7,0),Data_TABLE[Customer],"="&amp;Calc!U6736),"")</f>
        <v/>
      </c>
    </row>
    <row r="6737" spans="22:22" x14ac:dyDescent="0.2">
      <c r="V6737" s="18" t="str">
        <f>IF(U6737&lt;&gt;"",SUMIFS(Data_TABLE[Total Value Sold],Data_TABLE[EOM Date],"="&amp;EOMONTH(Dashboard!$I$7,0),Data_TABLE[Customer],"="&amp;Calc!U6737),"")</f>
        <v/>
      </c>
    </row>
    <row r="6738" spans="22:22" x14ac:dyDescent="0.2">
      <c r="V6738" s="18" t="str">
        <f>IF(U6738&lt;&gt;"",SUMIFS(Data_TABLE[Total Value Sold],Data_TABLE[EOM Date],"="&amp;EOMONTH(Dashboard!$I$7,0),Data_TABLE[Customer],"="&amp;Calc!U6738),"")</f>
        <v/>
      </c>
    </row>
    <row r="6739" spans="22:22" x14ac:dyDescent="0.2">
      <c r="V6739" s="18" t="str">
        <f>IF(U6739&lt;&gt;"",SUMIFS(Data_TABLE[Total Value Sold],Data_TABLE[EOM Date],"="&amp;EOMONTH(Dashboard!$I$7,0),Data_TABLE[Customer],"="&amp;Calc!U6739),"")</f>
        <v/>
      </c>
    </row>
    <row r="6740" spans="22:22" x14ac:dyDescent="0.2">
      <c r="V6740" s="18" t="str">
        <f>IF(U6740&lt;&gt;"",SUMIFS(Data_TABLE[Total Value Sold],Data_TABLE[EOM Date],"="&amp;EOMONTH(Dashboard!$I$7,0),Data_TABLE[Customer],"="&amp;Calc!U6740),"")</f>
        <v/>
      </c>
    </row>
    <row r="6741" spans="22:22" x14ac:dyDescent="0.2">
      <c r="V6741" s="18" t="str">
        <f>IF(U6741&lt;&gt;"",SUMIFS(Data_TABLE[Total Value Sold],Data_TABLE[EOM Date],"="&amp;EOMONTH(Dashboard!$I$7,0),Data_TABLE[Customer],"="&amp;Calc!U6741),"")</f>
        <v/>
      </c>
    </row>
    <row r="6742" spans="22:22" x14ac:dyDescent="0.2">
      <c r="V6742" s="18" t="str">
        <f>IF(U6742&lt;&gt;"",SUMIFS(Data_TABLE[Total Value Sold],Data_TABLE[EOM Date],"="&amp;EOMONTH(Dashboard!$I$7,0),Data_TABLE[Customer],"="&amp;Calc!U6742),"")</f>
        <v/>
      </c>
    </row>
    <row r="6743" spans="22:22" x14ac:dyDescent="0.2">
      <c r="V6743" s="18" t="str">
        <f>IF(U6743&lt;&gt;"",SUMIFS(Data_TABLE[Total Value Sold],Data_TABLE[EOM Date],"="&amp;EOMONTH(Dashboard!$I$7,0),Data_TABLE[Customer],"="&amp;Calc!U6743),"")</f>
        <v/>
      </c>
    </row>
    <row r="6744" spans="22:22" x14ac:dyDescent="0.2">
      <c r="V6744" s="18" t="str">
        <f>IF(U6744&lt;&gt;"",SUMIFS(Data_TABLE[Total Value Sold],Data_TABLE[EOM Date],"="&amp;EOMONTH(Dashboard!$I$7,0),Data_TABLE[Customer],"="&amp;Calc!U6744),"")</f>
        <v/>
      </c>
    </row>
    <row r="6745" spans="22:22" x14ac:dyDescent="0.2">
      <c r="V6745" s="18" t="str">
        <f>IF(U6745&lt;&gt;"",SUMIFS(Data_TABLE[Total Value Sold],Data_TABLE[EOM Date],"="&amp;EOMONTH(Dashboard!$I$7,0),Data_TABLE[Customer],"="&amp;Calc!U6745),"")</f>
        <v/>
      </c>
    </row>
    <row r="6746" spans="22:22" x14ac:dyDescent="0.2">
      <c r="V6746" s="18" t="str">
        <f>IF(U6746&lt;&gt;"",SUMIFS(Data_TABLE[Total Value Sold],Data_TABLE[EOM Date],"="&amp;EOMONTH(Dashboard!$I$7,0),Data_TABLE[Customer],"="&amp;Calc!U6746),"")</f>
        <v/>
      </c>
    </row>
    <row r="6747" spans="22:22" x14ac:dyDescent="0.2">
      <c r="V6747" s="18" t="str">
        <f>IF(U6747&lt;&gt;"",SUMIFS(Data_TABLE[Total Value Sold],Data_TABLE[EOM Date],"="&amp;EOMONTH(Dashboard!$I$7,0),Data_TABLE[Customer],"="&amp;Calc!U6747),"")</f>
        <v/>
      </c>
    </row>
    <row r="6748" spans="22:22" x14ac:dyDescent="0.2">
      <c r="V6748" s="18" t="str">
        <f>IF(U6748&lt;&gt;"",SUMIFS(Data_TABLE[Total Value Sold],Data_TABLE[EOM Date],"="&amp;EOMONTH(Dashboard!$I$7,0),Data_TABLE[Customer],"="&amp;Calc!U6748),"")</f>
        <v/>
      </c>
    </row>
    <row r="6749" spans="22:22" x14ac:dyDescent="0.2">
      <c r="V6749" s="18" t="str">
        <f>IF(U6749&lt;&gt;"",SUMIFS(Data_TABLE[Total Value Sold],Data_TABLE[EOM Date],"="&amp;EOMONTH(Dashboard!$I$7,0),Data_TABLE[Customer],"="&amp;Calc!U6749),"")</f>
        <v/>
      </c>
    </row>
    <row r="6750" spans="22:22" x14ac:dyDescent="0.2">
      <c r="V6750" s="18" t="str">
        <f>IF(U6750&lt;&gt;"",SUMIFS(Data_TABLE[Total Value Sold],Data_TABLE[EOM Date],"="&amp;EOMONTH(Dashboard!$I$7,0),Data_TABLE[Customer],"="&amp;Calc!U6750),"")</f>
        <v/>
      </c>
    </row>
    <row r="6751" spans="22:22" x14ac:dyDescent="0.2">
      <c r="V6751" s="18" t="str">
        <f>IF(U6751&lt;&gt;"",SUMIFS(Data_TABLE[Total Value Sold],Data_TABLE[EOM Date],"="&amp;EOMONTH(Dashboard!$I$7,0),Data_TABLE[Customer],"="&amp;Calc!U6751),"")</f>
        <v/>
      </c>
    </row>
    <row r="6752" spans="22:22" x14ac:dyDescent="0.2">
      <c r="V6752" s="18" t="str">
        <f>IF(U6752&lt;&gt;"",SUMIFS(Data_TABLE[Total Value Sold],Data_TABLE[EOM Date],"="&amp;EOMONTH(Dashboard!$I$7,0),Data_TABLE[Customer],"="&amp;Calc!U6752),"")</f>
        <v/>
      </c>
    </row>
    <row r="6753" spans="22:22" x14ac:dyDescent="0.2">
      <c r="V6753" s="18" t="str">
        <f>IF(U6753&lt;&gt;"",SUMIFS(Data_TABLE[Total Value Sold],Data_TABLE[EOM Date],"="&amp;EOMONTH(Dashboard!$I$7,0),Data_TABLE[Customer],"="&amp;Calc!U6753),"")</f>
        <v/>
      </c>
    </row>
    <row r="6754" spans="22:22" x14ac:dyDescent="0.2">
      <c r="V6754" s="18" t="str">
        <f>IF(U6754&lt;&gt;"",SUMIFS(Data_TABLE[Total Value Sold],Data_TABLE[EOM Date],"="&amp;EOMONTH(Dashboard!$I$7,0),Data_TABLE[Customer],"="&amp;Calc!U6754),"")</f>
        <v/>
      </c>
    </row>
    <row r="6755" spans="22:22" x14ac:dyDescent="0.2">
      <c r="V6755" s="18" t="str">
        <f>IF(U6755&lt;&gt;"",SUMIFS(Data_TABLE[Total Value Sold],Data_TABLE[EOM Date],"="&amp;EOMONTH(Dashboard!$I$7,0),Data_TABLE[Customer],"="&amp;Calc!U6755),"")</f>
        <v/>
      </c>
    </row>
    <row r="6756" spans="22:22" x14ac:dyDescent="0.2">
      <c r="V6756" s="18" t="str">
        <f>IF(U6756&lt;&gt;"",SUMIFS(Data_TABLE[Total Value Sold],Data_TABLE[EOM Date],"="&amp;EOMONTH(Dashboard!$I$7,0),Data_TABLE[Customer],"="&amp;Calc!U6756),"")</f>
        <v/>
      </c>
    </row>
    <row r="6757" spans="22:22" x14ac:dyDescent="0.2">
      <c r="V6757" s="18" t="str">
        <f>IF(U6757&lt;&gt;"",SUMIFS(Data_TABLE[Total Value Sold],Data_TABLE[EOM Date],"="&amp;EOMONTH(Dashboard!$I$7,0),Data_TABLE[Customer],"="&amp;Calc!U6757),"")</f>
        <v/>
      </c>
    </row>
    <row r="6758" spans="22:22" x14ac:dyDescent="0.2">
      <c r="V6758" s="18" t="str">
        <f>IF(U6758&lt;&gt;"",SUMIFS(Data_TABLE[Total Value Sold],Data_TABLE[EOM Date],"="&amp;EOMONTH(Dashboard!$I$7,0),Data_TABLE[Customer],"="&amp;Calc!U6758),"")</f>
        <v/>
      </c>
    </row>
    <row r="6759" spans="22:22" x14ac:dyDescent="0.2">
      <c r="V6759" s="18" t="str">
        <f>IF(U6759&lt;&gt;"",SUMIFS(Data_TABLE[Total Value Sold],Data_TABLE[EOM Date],"="&amp;EOMONTH(Dashboard!$I$7,0),Data_TABLE[Customer],"="&amp;Calc!U6759),"")</f>
        <v/>
      </c>
    </row>
    <row r="6760" spans="22:22" x14ac:dyDescent="0.2">
      <c r="V6760" s="18" t="str">
        <f>IF(U6760&lt;&gt;"",SUMIFS(Data_TABLE[Total Value Sold],Data_TABLE[EOM Date],"="&amp;EOMONTH(Dashboard!$I$7,0),Data_TABLE[Customer],"="&amp;Calc!U6760),"")</f>
        <v/>
      </c>
    </row>
    <row r="6761" spans="22:22" x14ac:dyDescent="0.2">
      <c r="V6761" s="18" t="str">
        <f>IF(U6761&lt;&gt;"",SUMIFS(Data_TABLE[Total Value Sold],Data_TABLE[EOM Date],"="&amp;EOMONTH(Dashboard!$I$7,0),Data_TABLE[Customer],"="&amp;Calc!U6761),"")</f>
        <v/>
      </c>
    </row>
    <row r="6762" spans="22:22" x14ac:dyDescent="0.2">
      <c r="V6762" s="18" t="str">
        <f>IF(U6762&lt;&gt;"",SUMIFS(Data_TABLE[Total Value Sold],Data_TABLE[EOM Date],"="&amp;EOMONTH(Dashboard!$I$7,0),Data_TABLE[Customer],"="&amp;Calc!U6762),"")</f>
        <v/>
      </c>
    </row>
    <row r="6763" spans="22:22" x14ac:dyDescent="0.2">
      <c r="V6763" s="18" t="str">
        <f>IF(U6763&lt;&gt;"",SUMIFS(Data_TABLE[Total Value Sold],Data_TABLE[EOM Date],"="&amp;EOMONTH(Dashboard!$I$7,0),Data_TABLE[Customer],"="&amp;Calc!U6763),"")</f>
        <v/>
      </c>
    </row>
    <row r="6764" spans="22:22" x14ac:dyDescent="0.2">
      <c r="V6764" s="18" t="str">
        <f>IF(U6764&lt;&gt;"",SUMIFS(Data_TABLE[Total Value Sold],Data_TABLE[EOM Date],"="&amp;EOMONTH(Dashboard!$I$7,0),Data_TABLE[Customer],"="&amp;Calc!U6764),"")</f>
        <v/>
      </c>
    </row>
    <row r="6765" spans="22:22" x14ac:dyDescent="0.2">
      <c r="V6765" s="18" t="str">
        <f>IF(U6765&lt;&gt;"",SUMIFS(Data_TABLE[Total Value Sold],Data_TABLE[EOM Date],"="&amp;EOMONTH(Dashboard!$I$7,0),Data_TABLE[Customer],"="&amp;Calc!U6765),"")</f>
        <v/>
      </c>
    </row>
    <row r="6766" spans="22:22" x14ac:dyDescent="0.2">
      <c r="V6766" s="18" t="str">
        <f>IF(U6766&lt;&gt;"",SUMIFS(Data_TABLE[Total Value Sold],Data_TABLE[EOM Date],"="&amp;EOMONTH(Dashboard!$I$7,0),Data_TABLE[Customer],"="&amp;Calc!U6766),"")</f>
        <v/>
      </c>
    </row>
    <row r="6767" spans="22:22" x14ac:dyDescent="0.2">
      <c r="V6767" s="18" t="str">
        <f>IF(U6767&lt;&gt;"",SUMIFS(Data_TABLE[Total Value Sold],Data_TABLE[EOM Date],"="&amp;EOMONTH(Dashboard!$I$7,0),Data_TABLE[Customer],"="&amp;Calc!U6767),"")</f>
        <v/>
      </c>
    </row>
    <row r="6768" spans="22:22" x14ac:dyDescent="0.2">
      <c r="V6768" s="18" t="str">
        <f>IF(U6768&lt;&gt;"",SUMIFS(Data_TABLE[Total Value Sold],Data_TABLE[EOM Date],"="&amp;EOMONTH(Dashboard!$I$7,0),Data_TABLE[Customer],"="&amp;Calc!U6768),"")</f>
        <v/>
      </c>
    </row>
    <row r="6769" spans="22:22" x14ac:dyDescent="0.2">
      <c r="V6769" s="18" t="str">
        <f>IF(U6769&lt;&gt;"",SUMIFS(Data_TABLE[Total Value Sold],Data_TABLE[EOM Date],"="&amp;EOMONTH(Dashboard!$I$7,0),Data_TABLE[Customer],"="&amp;Calc!U6769),"")</f>
        <v/>
      </c>
    </row>
    <row r="6770" spans="22:22" x14ac:dyDescent="0.2">
      <c r="V6770" s="18" t="str">
        <f>IF(U6770&lt;&gt;"",SUMIFS(Data_TABLE[Total Value Sold],Data_TABLE[EOM Date],"="&amp;EOMONTH(Dashboard!$I$7,0),Data_TABLE[Customer],"="&amp;Calc!U6770),"")</f>
        <v/>
      </c>
    </row>
    <row r="6771" spans="22:22" x14ac:dyDescent="0.2">
      <c r="V6771" s="18" t="str">
        <f>IF(U6771&lt;&gt;"",SUMIFS(Data_TABLE[Total Value Sold],Data_TABLE[EOM Date],"="&amp;EOMONTH(Dashboard!$I$7,0),Data_TABLE[Customer],"="&amp;Calc!U6771),"")</f>
        <v/>
      </c>
    </row>
    <row r="6772" spans="22:22" x14ac:dyDescent="0.2">
      <c r="V6772" s="18" t="str">
        <f>IF(U6772&lt;&gt;"",SUMIFS(Data_TABLE[Total Value Sold],Data_TABLE[EOM Date],"="&amp;EOMONTH(Dashboard!$I$7,0),Data_TABLE[Customer],"="&amp;Calc!U6772),"")</f>
        <v/>
      </c>
    </row>
    <row r="6773" spans="22:22" x14ac:dyDescent="0.2">
      <c r="V6773" s="18" t="str">
        <f>IF(U6773&lt;&gt;"",SUMIFS(Data_TABLE[Total Value Sold],Data_TABLE[EOM Date],"="&amp;EOMONTH(Dashboard!$I$7,0),Data_TABLE[Customer],"="&amp;Calc!U6773),"")</f>
        <v/>
      </c>
    </row>
    <row r="6774" spans="22:22" x14ac:dyDescent="0.2">
      <c r="V6774" s="18" t="str">
        <f>IF(U6774&lt;&gt;"",SUMIFS(Data_TABLE[Total Value Sold],Data_TABLE[EOM Date],"="&amp;EOMONTH(Dashboard!$I$7,0),Data_TABLE[Customer],"="&amp;Calc!U6774),"")</f>
        <v/>
      </c>
    </row>
    <row r="6775" spans="22:22" x14ac:dyDescent="0.2">
      <c r="V6775" s="18" t="str">
        <f>IF(U6775&lt;&gt;"",SUMIFS(Data_TABLE[Total Value Sold],Data_TABLE[EOM Date],"="&amp;EOMONTH(Dashboard!$I$7,0),Data_TABLE[Customer],"="&amp;Calc!U6775),"")</f>
        <v/>
      </c>
    </row>
    <row r="6776" spans="22:22" x14ac:dyDescent="0.2">
      <c r="V6776" s="18" t="str">
        <f>IF(U6776&lt;&gt;"",SUMIFS(Data_TABLE[Total Value Sold],Data_TABLE[EOM Date],"="&amp;EOMONTH(Dashboard!$I$7,0),Data_TABLE[Customer],"="&amp;Calc!U6776),"")</f>
        <v/>
      </c>
    </row>
    <row r="6777" spans="22:22" x14ac:dyDescent="0.2">
      <c r="V6777" s="18" t="str">
        <f>IF(U6777&lt;&gt;"",SUMIFS(Data_TABLE[Total Value Sold],Data_TABLE[EOM Date],"="&amp;EOMONTH(Dashboard!$I$7,0),Data_TABLE[Customer],"="&amp;Calc!U6777),"")</f>
        <v/>
      </c>
    </row>
    <row r="6778" spans="22:22" x14ac:dyDescent="0.2">
      <c r="V6778" s="18" t="str">
        <f>IF(U6778&lt;&gt;"",SUMIFS(Data_TABLE[Total Value Sold],Data_TABLE[EOM Date],"="&amp;EOMONTH(Dashboard!$I$7,0),Data_TABLE[Customer],"="&amp;Calc!U6778),"")</f>
        <v/>
      </c>
    </row>
    <row r="6779" spans="22:22" x14ac:dyDescent="0.2">
      <c r="V6779" s="18" t="str">
        <f>IF(U6779&lt;&gt;"",SUMIFS(Data_TABLE[Total Value Sold],Data_TABLE[EOM Date],"="&amp;EOMONTH(Dashboard!$I$7,0),Data_TABLE[Customer],"="&amp;Calc!U6779),"")</f>
        <v/>
      </c>
    </row>
    <row r="6780" spans="22:22" x14ac:dyDescent="0.2">
      <c r="V6780" s="18" t="str">
        <f>IF(U6780&lt;&gt;"",SUMIFS(Data_TABLE[Total Value Sold],Data_TABLE[EOM Date],"="&amp;EOMONTH(Dashboard!$I$7,0),Data_TABLE[Customer],"="&amp;Calc!U6780),"")</f>
        <v/>
      </c>
    </row>
    <row r="6781" spans="22:22" x14ac:dyDescent="0.2">
      <c r="V6781" s="18" t="str">
        <f>IF(U6781&lt;&gt;"",SUMIFS(Data_TABLE[Total Value Sold],Data_TABLE[EOM Date],"="&amp;EOMONTH(Dashboard!$I$7,0),Data_TABLE[Customer],"="&amp;Calc!U6781),"")</f>
        <v/>
      </c>
    </row>
    <row r="6782" spans="22:22" x14ac:dyDescent="0.2">
      <c r="V6782" s="18" t="str">
        <f>IF(U6782&lt;&gt;"",SUMIFS(Data_TABLE[Total Value Sold],Data_TABLE[EOM Date],"="&amp;EOMONTH(Dashboard!$I$7,0),Data_TABLE[Customer],"="&amp;Calc!U6782),"")</f>
        <v/>
      </c>
    </row>
    <row r="6783" spans="22:22" x14ac:dyDescent="0.2">
      <c r="V6783" s="18" t="str">
        <f>IF(U6783&lt;&gt;"",SUMIFS(Data_TABLE[Total Value Sold],Data_TABLE[EOM Date],"="&amp;EOMONTH(Dashboard!$I$7,0),Data_TABLE[Customer],"="&amp;Calc!U6783),"")</f>
        <v/>
      </c>
    </row>
    <row r="6784" spans="22:22" x14ac:dyDescent="0.2">
      <c r="V6784" s="18" t="str">
        <f>IF(U6784&lt;&gt;"",SUMIFS(Data_TABLE[Total Value Sold],Data_TABLE[EOM Date],"="&amp;EOMONTH(Dashboard!$I$7,0),Data_TABLE[Customer],"="&amp;Calc!U6784),"")</f>
        <v/>
      </c>
    </row>
    <row r="6785" spans="22:22" x14ac:dyDescent="0.2">
      <c r="V6785" s="18" t="str">
        <f>IF(U6785&lt;&gt;"",SUMIFS(Data_TABLE[Total Value Sold],Data_TABLE[EOM Date],"="&amp;EOMONTH(Dashboard!$I$7,0),Data_TABLE[Customer],"="&amp;Calc!U6785),"")</f>
        <v/>
      </c>
    </row>
    <row r="6786" spans="22:22" x14ac:dyDescent="0.2">
      <c r="V6786" s="18" t="str">
        <f>IF(U6786&lt;&gt;"",SUMIFS(Data_TABLE[Total Value Sold],Data_TABLE[EOM Date],"="&amp;EOMONTH(Dashboard!$I$7,0),Data_TABLE[Customer],"="&amp;Calc!U6786),"")</f>
        <v/>
      </c>
    </row>
    <row r="6787" spans="22:22" x14ac:dyDescent="0.2">
      <c r="V6787" s="18" t="str">
        <f>IF(U6787&lt;&gt;"",SUMIFS(Data_TABLE[Total Value Sold],Data_TABLE[EOM Date],"="&amp;EOMONTH(Dashboard!$I$7,0),Data_TABLE[Customer],"="&amp;Calc!U6787),"")</f>
        <v/>
      </c>
    </row>
    <row r="6788" spans="22:22" x14ac:dyDescent="0.2">
      <c r="V6788" s="18" t="str">
        <f>IF(U6788&lt;&gt;"",SUMIFS(Data_TABLE[Total Value Sold],Data_TABLE[EOM Date],"="&amp;EOMONTH(Dashboard!$I$7,0),Data_TABLE[Customer],"="&amp;Calc!U6788),"")</f>
        <v/>
      </c>
    </row>
    <row r="6789" spans="22:22" x14ac:dyDescent="0.2">
      <c r="V6789" s="18" t="str">
        <f>IF(U6789&lt;&gt;"",SUMIFS(Data_TABLE[Total Value Sold],Data_TABLE[EOM Date],"="&amp;EOMONTH(Dashboard!$I$7,0),Data_TABLE[Customer],"="&amp;Calc!U6789),"")</f>
        <v/>
      </c>
    </row>
    <row r="6790" spans="22:22" x14ac:dyDescent="0.2">
      <c r="V6790" s="18" t="str">
        <f>IF(U6790&lt;&gt;"",SUMIFS(Data_TABLE[Total Value Sold],Data_TABLE[EOM Date],"="&amp;EOMONTH(Dashboard!$I$7,0),Data_TABLE[Customer],"="&amp;Calc!U6790),"")</f>
        <v/>
      </c>
    </row>
    <row r="6791" spans="22:22" x14ac:dyDescent="0.2">
      <c r="V6791" s="18" t="str">
        <f>IF(U6791&lt;&gt;"",SUMIFS(Data_TABLE[Total Value Sold],Data_TABLE[EOM Date],"="&amp;EOMONTH(Dashboard!$I$7,0),Data_TABLE[Customer],"="&amp;Calc!U6791),"")</f>
        <v/>
      </c>
    </row>
    <row r="6792" spans="22:22" x14ac:dyDescent="0.2">
      <c r="V6792" s="18" t="str">
        <f>IF(U6792&lt;&gt;"",SUMIFS(Data_TABLE[Total Value Sold],Data_TABLE[EOM Date],"="&amp;EOMONTH(Dashboard!$I$7,0),Data_TABLE[Customer],"="&amp;Calc!U6792),"")</f>
        <v/>
      </c>
    </row>
    <row r="6793" spans="22:22" x14ac:dyDescent="0.2">
      <c r="V6793" s="18" t="str">
        <f>IF(U6793&lt;&gt;"",SUMIFS(Data_TABLE[Total Value Sold],Data_TABLE[EOM Date],"="&amp;EOMONTH(Dashboard!$I$7,0),Data_TABLE[Customer],"="&amp;Calc!U6793),"")</f>
        <v/>
      </c>
    </row>
    <row r="6794" spans="22:22" x14ac:dyDescent="0.2">
      <c r="V6794" s="18" t="str">
        <f>IF(U6794&lt;&gt;"",SUMIFS(Data_TABLE[Total Value Sold],Data_TABLE[EOM Date],"="&amp;EOMONTH(Dashboard!$I$7,0),Data_TABLE[Customer],"="&amp;Calc!U6794),"")</f>
        <v/>
      </c>
    </row>
    <row r="6795" spans="22:22" x14ac:dyDescent="0.2">
      <c r="V6795" s="18" t="str">
        <f>IF(U6795&lt;&gt;"",SUMIFS(Data_TABLE[Total Value Sold],Data_TABLE[EOM Date],"="&amp;EOMONTH(Dashboard!$I$7,0),Data_TABLE[Customer],"="&amp;Calc!U6795),"")</f>
        <v/>
      </c>
    </row>
    <row r="6796" spans="22:22" x14ac:dyDescent="0.2">
      <c r="V6796" s="18" t="str">
        <f>IF(U6796&lt;&gt;"",SUMIFS(Data_TABLE[Total Value Sold],Data_TABLE[EOM Date],"="&amp;EOMONTH(Dashboard!$I$7,0),Data_TABLE[Customer],"="&amp;Calc!U6796),"")</f>
        <v/>
      </c>
    </row>
    <row r="6797" spans="22:22" x14ac:dyDescent="0.2">
      <c r="V6797" s="18" t="str">
        <f>IF(U6797&lt;&gt;"",SUMIFS(Data_TABLE[Total Value Sold],Data_TABLE[EOM Date],"="&amp;EOMONTH(Dashboard!$I$7,0),Data_TABLE[Customer],"="&amp;Calc!U6797),"")</f>
        <v/>
      </c>
    </row>
    <row r="6798" spans="22:22" x14ac:dyDescent="0.2">
      <c r="V6798" s="18" t="str">
        <f>IF(U6798&lt;&gt;"",SUMIFS(Data_TABLE[Total Value Sold],Data_TABLE[EOM Date],"="&amp;EOMONTH(Dashboard!$I$7,0),Data_TABLE[Customer],"="&amp;Calc!U6798),"")</f>
        <v/>
      </c>
    </row>
    <row r="6799" spans="22:22" x14ac:dyDescent="0.2">
      <c r="V6799" s="18" t="str">
        <f>IF(U6799&lt;&gt;"",SUMIFS(Data_TABLE[Total Value Sold],Data_TABLE[EOM Date],"="&amp;EOMONTH(Dashboard!$I$7,0),Data_TABLE[Customer],"="&amp;Calc!U6799),"")</f>
        <v/>
      </c>
    </row>
    <row r="6800" spans="22:22" x14ac:dyDescent="0.2">
      <c r="V6800" s="18" t="str">
        <f>IF(U6800&lt;&gt;"",SUMIFS(Data_TABLE[Total Value Sold],Data_TABLE[EOM Date],"="&amp;EOMONTH(Dashboard!$I$7,0),Data_TABLE[Customer],"="&amp;Calc!U6800),"")</f>
        <v/>
      </c>
    </row>
    <row r="6801" spans="22:22" x14ac:dyDescent="0.2">
      <c r="V6801" s="18" t="str">
        <f>IF(U6801&lt;&gt;"",SUMIFS(Data_TABLE[Total Value Sold],Data_TABLE[EOM Date],"="&amp;EOMONTH(Dashboard!$I$7,0),Data_TABLE[Customer],"="&amp;Calc!U6801),"")</f>
        <v/>
      </c>
    </row>
    <row r="6802" spans="22:22" x14ac:dyDescent="0.2">
      <c r="V6802" s="18" t="str">
        <f>IF(U6802&lt;&gt;"",SUMIFS(Data_TABLE[Total Value Sold],Data_TABLE[EOM Date],"="&amp;EOMONTH(Dashboard!$I$7,0),Data_TABLE[Customer],"="&amp;Calc!U6802),"")</f>
        <v/>
      </c>
    </row>
    <row r="6803" spans="22:22" x14ac:dyDescent="0.2">
      <c r="V6803" s="18" t="str">
        <f>IF(U6803&lt;&gt;"",SUMIFS(Data_TABLE[Total Value Sold],Data_TABLE[EOM Date],"="&amp;EOMONTH(Dashboard!$I$7,0),Data_TABLE[Customer],"="&amp;Calc!U6803),"")</f>
        <v/>
      </c>
    </row>
    <row r="6804" spans="22:22" x14ac:dyDescent="0.2">
      <c r="V6804" s="18" t="str">
        <f>IF(U6804&lt;&gt;"",SUMIFS(Data_TABLE[Total Value Sold],Data_TABLE[EOM Date],"="&amp;EOMONTH(Dashboard!$I$7,0),Data_TABLE[Customer],"="&amp;Calc!U6804),"")</f>
        <v/>
      </c>
    </row>
    <row r="6805" spans="22:22" x14ac:dyDescent="0.2">
      <c r="V6805" s="18" t="str">
        <f>IF(U6805&lt;&gt;"",SUMIFS(Data_TABLE[Total Value Sold],Data_TABLE[EOM Date],"="&amp;EOMONTH(Dashboard!$I$7,0),Data_TABLE[Customer],"="&amp;Calc!U6805),"")</f>
        <v/>
      </c>
    </row>
    <row r="6806" spans="22:22" x14ac:dyDescent="0.2">
      <c r="V6806" s="18" t="str">
        <f>IF(U6806&lt;&gt;"",SUMIFS(Data_TABLE[Total Value Sold],Data_TABLE[EOM Date],"="&amp;EOMONTH(Dashboard!$I$7,0),Data_TABLE[Customer],"="&amp;Calc!U6806),"")</f>
        <v/>
      </c>
    </row>
    <row r="6807" spans="22:22" x14ac:dyDescent="0.2">
      <c r="V6807" s="18" t="str">
        <f>IF(U6807&lt;&gt;"",SUMIFS(Data_TABLE[Total Value Sold],Data_TABLE[EOM Date],"="&amp;EOMONTH(Dashboard!$I$7,0),Data_TABLE[Customer],"="&amp;Calc!U6807),"")</f>
        <v/>
      </c>
    </row>
    <row r="6808" spans="22:22" x14ac:dyDescent="0.2">
      <c r="V6808" s="18" t="str">
        <f>IF(U6808&lt;&gt;"",SUMIFS(Data_TABLE[Total Value Sold],Data_TABLE[EOM Date],"="&amp;EOMONTH(Dashboard!$I$7,0),Data_TABLE[Customer],"="&amp;Calc!U6808),"")</f>
        <v/>
      </c>
    </row>
    <row r="6809" spans="22:22" x14ac:dyDescent="0.2">
      <c r="V6809" s="18" t="str">
        <f>IF(U6809&lt;&gt;"",SUMIFS(Data_TABLE[Total Value Sold],Data_TABLE[EOM Date],"="&amp;EOMONTH(Dashboard!$I$7,0),Data_TABLE[Customer],"="&amp;Calc!U6809),"")</f>
        <v/>
      </c>
    </row>
    <row r="6810" spans="22:22" x14ac:dyDescent="0.2">
      <c r="V6810" s="18" t="str">
        <f>IF(U6810&lt;&gt;"",SUMIFS(Data_TABLE[Total Value Sold],Data_TABLE[EOM Date],"="&amp;EOMONTH(Dashboard!$I$7,0),Data_TABLE[Customer],"="&amp;Calc!U6810),"")</f>
        <v/>
      </c>
    </row>
    <row r="6811" spans="22:22" x14ac:dyDescent="0.2">
      <c r="V6811" s="18" t="str">
        <f>IF(U6811&lt;&gt;"",SUMIFS(Data_TABLE[Total Value Sold],Data_TABLE[EOM Date],"="&amp;EOMONTH(Dashboard!$I$7,0),Data_TABLE[Customer],"="&amp;Calc!U6811),"")</f>
        <v/>
      </c>
    </row>
    <row r="6812" spans="22:22" x14ac:dyDescent="0.2">
      <c r="V6812" s="18" t="str">
        <f>IF(U6812&lt;&gt;"",SUMIFS(Data_TABLE[Total Value Sold],Data_TABLE[EOM Date],"="&amp;EOMONTH(Dashboard!$I$7,0),Data_TABLE[Customer],"="&amp;Calc!U6812),"")</f>
        <v/>
      </c>
    </row>
    <row r="6813" spans="22:22" x14ac:dyDescent="0.2">
      <c r="V6813" s="18" t="str">
        <f>IF(U6813&lt;&gt;"",SUMIFS(Data_TABLE[Total Value Sold],Data_TABLE[EOM Date],"="&amp;EOMONTH(Dashboard!$I$7,0),Data_TABLE[Customer],"="&amp;Calc!U6813),"")</f>
        <v/>
      </c>
    </row>
    <row r="6814" spans="22:22" x14ac:dyDescent="0.2">
      <c r="V6814" s="18" t="str">
        <f>IF(U6814&lt;&gt;"",SUMIFS(Data_TABLE[Total Value Sold],Data_TABLE[EOM Date],"="&amp;EOMONTH(Dashboard!$I$7,0),Data_TABLE[Customer],"="&amp;Calc!U6814),"")</f>
        <v/>
      </c>
    </row>
    <row r="6815" spans="22:22" x14ac:dyDescent="0.2">
      <c r="V6815" s="18" t="str">
        <f>IF(U6815&lt;&gt;"",SUMIFS(Data_TABLE[Total Value Sold],Data_TABLE[EOM Date],"="&amp;EOMONTH(Dashboard!$I$7,0),Data_TABLE[Customer],"="&amp;Calc!U6815),"")</f>
        <v/>
      </c>
    </row>
    <row r="6816" spans="22:22" x14ac:dyDescent="0.2">
      <c r="V6816" s="18" t="str">
        <f>IF(U6816&lt;&gt;"",SUMIFS(Data_TABLE[Total Value Sold],Data_TABLE[EOM Date],"="&amp;EOMONTH(Dashboard!$I$7,0),Data_TABLE[Customer],"="&amp;Calc!U6816),"")</f>
        <v/>
      </c>
    </row>
    <row r="6817" spans="22:22" x14ac:dyDescent="0.2">
      <c r="V6817" s="18" t="str">
        <f>IF(U6817&lt;&gt;"",SUMIFS(Data_TABLE[Total Value Sold],Data_TABLE[EOM Date],"="&amp;EOMONTH(Dashboard!$I$7,0),Data_TABLE[Customer],"="&amp;Calc!U6817),"")</f>
        <v/>
      </c>
    </row>
    <row r="6818" spans="22:22" x14ac:dyDescent="0.2">
      <c r="V6818" s="18" t="str">
        <f>IF(U6818&lt;&gt;"",SUMIFS(Data_TABLE[Total Value Sold],Data_TABLE[EOM Date],"="&amp;EOMONTH(Dashboard!$I$7,0),Data_TABLE[Customer],"="&amp;Calc!U6818),"")</f>
        <v/>
      </c>
    </row>
    <row r="6819" spans="22:22" x14ac:dyDescent="0.2">
      <c r="V6819" s="18" t="str">
        <f>IF(U6819&lt;&gt;"",SUMIFS(Data_TABLE[Total Value Sold],Data_TABLE[EOM Date],"="&amp;EOMONTH(Dashboard!$I$7,0),Data_TABLE[Customer],"="&amp;Calc!U6819),"")</f>
        <v/>
      </c>
    </row>
    <row r="6820" spans="22:22" x14ac:dyDescent="0.2">
      <c r="V6820" s="18" t="str">
        <f>IF(U6820&lt;&gt;"",SUMIFS(Data_TABLE[Total Value Sold],Data_TABLE[EOM Date],"="&amp;EOMONTH(Dashboard!$I$7,0),Data_TABLE[Customer],"="&amp;Calc!U6820),"")</f>
        <v/>
      </c>
    </row>
    <row r="6821" spans="22:22" x14ac:dyDescent="0.2">
      <c r="V6821" s="18" t="str">
        <f>IF(U6821&lt;&gt;"",SUMIFS(Data_TABLE[Total Value Sold],Data_TABLE[EOM Date],"="&amp;EOMONTH(Dashboard!$I$7,0),Data_TABLE[Customer],"="&amp;Calc!U6821),"")</f>
        <v/>
      </c>
    </row>
    <row r="6822" spans="22:22" x14ac:dyDescent="0.2">
      <c r="V6822" s="18" t="str">
        <f>IF(U6822&lt;&gt;"",SUMIFS(Data_TABLE[Total Value Sold],Data_TABLE[EOM Date],"="&amp;EOMONTH(Dashboard!$I$7,0),Data_TABLE[Customer],"="&amp;Calc!U6822),"")</f>
        <v/>
      </c>
    </row>
    <row r="6823" spans="22:22" x14ac:dyDescent="0.2">
      <c r="V6823" s="18" t="str">
        <f>IF(U6823&lt;&gt;"",SUMIFS(Data_TABLE[Total Value Sold],Data_TABLE[EOM Date],"="&amp;EOMONTH(Dashboard!$I$7,0),Data_TABLE[Customer],"="&amp;Calc!U6823),"")</f>
        <v/>
      </c>
    </row>
    <row r="6824" spans="22:22" x14ac:dyDescent="0.2">
      <c r="V6824" s="18" t="str">
        <f>IF(U6824&lt;&gt;"",SUMIFS(Data_TABLE[Total Value Sold],Data_TABLE[EOM Date],"="&amp;EOMONTH(Dashboard!$I$7,0),Data_TABLE[Customer],"="&amp;Calc!U6824),"")</f>
        <v/>
      </c>
    </row>
    <row r="6825" spans="22:22" x14ac:dyDescent="0.2">
      <c r="V6825" s="18" t="str">
        <f>IF(U6825&lt;&gt;"",SUMIFS(Data_TABLE[Total Value Sold],Data_TABLE[EOM Date],"="&amp;EOMONTH(Dashboard!$I$7,0),Data_TABLE[Customer],"="&amp;Calc!U6825),"")</f>
        <v/>
      </c>
    </row>
    <row r="6826" spans="22:22" x14ac:dyDescent="0.2">
      <c r="V6826" s="18" t="str">
        <f>IF(U6826&lt;&gt;"",SUMIFS(Data_TABLE[Total Value Sold],Data_TABLE[EOM Date],"="&amp;EOMONTH(Dashboard!$I$7,0),Data_TABLE[Customer],"="&amp;Calc!U6826),"")</f>
        <v/>
      </c>
    </row>
    <row r="6827" spans="22:22" x14ac:dyDescent="0.2">
      <c r="V6827" s="18" t="str">
        <f>IF(U6827&lt;&gt;"",SUMIFS(Data_TABLE[Total Value Sold],Data_TABLE[EOM Date],"="&amp;EOMONTH(Dashboard!$I$7,0),Data_TABLE[Customer],"="&amp;Calc!U6827),"")</f>
        <v/>
      </c>
    </row>
    <row r="6828" spans="22:22" x14ac:dyDescent="0.2">
      <c r="V6828" s="18" t="str">
        <f>IF(U6828&lt;&gt;"",SUMIFS(Data_TABLE[Total Value Sold],Data_TABLE[EOM Date],"="&amp;EOMONTH(Dashboard!$I$7,0),Data_TABLE[Customer],"="&amp;Calc!U6828),"")</f>
        <v/>
      </c>
    </row>
    <row r="6829" spans="22:22" x14ac:dyDescent="0.2">
      <c r="V6829" s="18" t="str">
        <f>IF(U6829&lt;&gt;"",SUMIFS(Data_TABLE[Total Value Sold],Data_TABLE[EOM Date],"="&amp;EOMONTH(Dashboard!$I$7,0),Data_TABLE[Customer],"="&amp;Calc!U6829),"")</f>
        <v/>
      </c>
    </row>
    <row r="6830" spans="22:22" x14ac:dyDescent="0.2">
      <c r="V6830" s="18" t="str">
        <f>IF(U6830&lt;&gt;"",SUMIFS(Data_TABLE[Total Value Sold],Data_TABLE[EOM Date],"="&amp;EOMONTH(Dashboard!$I$7,0),Data_TABLE[Customer],"="&amp;Calc!U6830),"")</f>
        <v/>
      </c>
    </row>
    <row r="6831" spans="22:22" x14ac:dyDescent="0.2">
      <c r="V6831" s="18" t="str">
        <f>IF(U6831&lt;&gt;"",SUMIFS(Data_TABLE[Total Value Sold],Data_TABLE[EOM Date],"="&amp;EOMONTH(Dashboard!$I$7,0),Data_TABLE[Customer],"="&amp;Calc!U6831),"")</f>
        <v/>
      </c>
    </row>
    <row r="6832" spans="22:22" x14ac:dyDescent="0.2">
      <c r="V6832" s="18" t="str">
        <f>IF(U6832&lt;&gt;"",SUMIFS(Data_TABLE[Total Value Sold],Data_TABLE[EOM Date],"="&amp;EOMONTH(Dashboard!$I$7,0),Data_TABLE[Customer],"="&amp;Calc!U6832),"")</f>
        <v/>
      </c>
    </row>
    <row r="6833" spans="22:22" x14ac:dyDescent="0.2">
      <c r="V6833" s="18" t="str">
        <f>IF(U6833&lt;&gt;"",SUMIFS(Data_TABLE[Total Value Sold],Data_TABLE[EOM Date],"="&amp;EOMONTH(Dashboard!$I$7,0),Data_TABLE[Customer],"="&amp;Calc!U6833),"")</f>
        <v/>
      </c>
    </row>
    <row r="6834" spans="22:22" x14ac:dyDescent="0.2">
      <c r="V6834" s="18" t="str">
        <f>IF(U6834&lt;&gt;"",SUMIFS(Data_TABLE[Total Value Sold],Data_TABLE[EOM Date],"="&amp;EOMONTH(Dashboard!$I$7,0),Data_TABLE[Customer],"="&amp;Calc!U6834),"")</f>
        <v/>
      </c>
    </row>
    <row r="6835" spans="22:22" x14ac:dyDescent="0.2">
      <c r="V6835" s="18" t="str">
        <f>IF(U6835&lt;&gt;"",SUMIFS(Data_TABLE[Total Value Sold],Data_TABLE[EOM Date],"="&amp;EOMONTH(Dashboard!$I$7,0),Data_TABLE[Customer],"="&amp;Calc!U6835),"")</f>
        <v/>
      </c>
    </row>
    <row r="6836" spans="22:22" x14ac:dyDescent="0.2">
      <c r="V6836" s="18" t="str">
        <f>IF(U6836&lt;&gt;"",SUMIFS(Data_TABLE[Total Value Sold],Data_TABLE[EOM Date],"="&amp;EOMONTH(Dashboard!$I$7,0),Data_TABLE[Customer],"="&amp;Calc!U6836),"")</f>
        <v/>
      </c>
    </row>
    <row r="6837" spans="22:22" x14ac:dyDescent="0.2">
      <c r="V6837" s="18" t="str">
        <f>IF(U6837&lt;&gt;"",SUMIFS(Data_TABLE[Total Value Sold],Data_TABLE[EOM Date],"="&amp;EOMONTH(Dashboard!$I$7,0),Data_TABLE[Customer],"="&amp;Calc!U6837),"")</f>
        <v/>
      </c>
    </row>
    <row r="6838" spans="22:22" x14ac:dyDescent="0.2">
      <c r="V6838" s="18" t="str">
        <f>IF(U6838&lt;&gt;"",SUMIFS(Data_TABLE[Total Value Sold],Data_TABLE[EOM Date],"="&amp;EOMONTH(Dashboard!$I$7,0),Data_TABLE[Customer],"="&amp;Calc!U6838),"")</f>
        <v/>
      </c>
    </row>
    <row r="6839" spans="22:22" x14ac:dyDescent="0.2">
      <c r="V6839" s="18" t="str">
        <f>IF(U6839&lt;&gt;"",SUMIFS(Data_TABLE[Total Value Sold],Data_TABLE[EOM Date],"="&amp;EOMONTH(Dashboard!$I$7,0),Data_TABLE[Customer],"="&amp;Calc!U6839),"")</f>
        <v/>
      </c>
    </row>
    <row r="6840" spans="22:22" x14ac:dyDescent="0.2">
      <c r="V6840" s="18" t="str">
        <f>IF(U6840&lt;&gt;"",SUMIFS(Data_TABLE[Total Value Sold],Data_TABLE[EOM Date],"="&amp;EOMONTH(Dashboard!$I$7,0),Data_TABLE[Customer],"="&amp;Calc!U6840),"")</f>
        <v/>
      </c>
    </row>
    <row r="6841" spans="22:22" x14ac:dyDescent="0.2">
      <c r="V6841" s="18" t="str">
        <f>IF(U6841&lt;&gt;"",SUMIFS(Data_TABLE[Total Value Sold],Data_TABLE[EOM Date],"="&amp;EOMONTH(Dashboard!$I$7,0),Data_TABLE[Customer],"="&amp;Calc!U6841),"")</f>
        <v/>
      </c>
    </row>
    <row r="6842" spans="22:22" x14ac:dyDescent="0.2">
      <c r="V6842" s="18" t="str">
        <f>IF(U6842&lt;&gt;"",SUMIFS(Data_TABLE[Total Value Sold],Data_TABLE[EOM Date],"="&amp;EOMONTH(Dashboard!$I$7,0),Data_TABLE[Customer],"="&amp;Calc!U6842),"")</f>
        <v/>
      </c>
    </row>
    <row r="6843" spans="22:22" x14ac:dyDescent="0.2">
      <c r="V6843" s="18" t="str">
        <f>IF(U6843&lt;&gt;"",SUMIFS(Data_TABLE[Total Value Sold],Data_TABLE[EOM Date],"="&amp;EOMONTH(Dashboard!$I$7,0),Data_TABLE[Customer],"="&amp;Calc!U6843),"")</f>
        <v/>
      </c>
    </row>
    <row r="6844" spans="22:22" x14ac:dyDescent="0.2">
      <c r="V6844" s="18" t="str">
        <f>IF(U6844&lt;&gt;"",SUMIFS(Data_TABLE[Total Value Sold],Data_TABLE[EOM Date],"="&amp;EOMONTH(Dashboard!$I$7,0),Data_TABLE[Customer],"="&amp;Calc!U6844),"")</f>
        <v/>
      </c>
    </row>
    <row r="6845" spans="22:22" x14ac:dyDescent="0.2">
      <c r="V6845" s="18" t="str">
        <f>IF(U6845&lt;&gt;"",SUMIFS(Data_TABLE[Total Value Sold],Data_TABLE[EOM Date],"="&amp;EOMONTH(Dashboard!$I$7,0),Data_TABLE[Customer],"="&amp;Calc!U6845),"")</f>
        <v/>
      </c>
    </row>
    <row r="6846" spans="22:22" x14ac:dyDescent="0.2">
      <c r="V6846" s="18" t="str">
        <f>IF(U6846&lt;&gt;"",SUMIFS(Data_TABLE[Total Value Sold],Data_TABLE[EOM Date],"="&amp;EOMONTH(Dashboard!$I$7,0),Data_TABLE[Customer],"="&amp;Calc!U6846),"")</f>
        <v/>
      </c>
    </row>
    <row r="6847" spans="22:22" x14ac:dyDescent="0.2">
      <c r="V6847" s="18" t="str">
        <f>IF(U6847&lt;&gt;"",SUMIFS(Data_TABLE[Total Value Sold],Data_TABLE[EOM Date],"="&amp;EOMONTH(Dashboard!$I$7,0),Data_TABLE[Customer],"="&amp;Calc!U6847),"")</f>
        <v/>
      </c>
    </row>
    <row r="6848" spans="22:22" x14ac:dyDescent="0.2">
      <c r="V6848" s="18" t="str">
        <f>IF(U6848&lt;&gt;"",SUMIFS(Data_TABLE[Total Value Sold],Data_TABLE[EOM Date],"="&amp;EOMONTH(Dashboard!$I$7,0),Data_TABLE[Customer],"="&amp;Calc!U6848),"")</f>
        <v/>
      </c>
    </row>
    <row r="6849" spans="22:22" x14ac:dyDescent="0.2">
      <c r="V6849" s="18" t="str">
        <f>IF(U6849&lt;&gt;"",SUMIFS(Data_TABLE[Total Value Sold],Data_TABLE[EOM Date],"="&amp;EOMONTH(Dashboard!$I$7,0),Data_TABLE[Customer],"="&amp;Calc!U6849),"")</f>
        <v/>
      </c>
    </row>
    <row r="6850" spans="22:22" x14ac:dyDescent="0.2">
      <c r="V6850" s="18" t="str">
        <f>IF(U6850&lt;&gt;"",SUMIFS(Data_TABLE[Total Value Sold],Data_TABLE[EOM Date],"="&amp;EOMONTH(Dashboard!$I$7,0),Data_TABLE[Customer],"="&amp;Calc!U6850),"")</f>
        <v/>
      </c>
    </row>
    <row r="6851" spans="22:22" x14ac:dyDescent="0.2">
      <c r="V6851" s="18" t="str">
        <f>IF(U6851&lt;&gt;"",SUMIFS(Data_TABLE[Total Value Sold],Data_TABLE[EOM Date],"="&amp;EOMONTH(Dashboard!$I$7,0),Data_TABLE[Customer],"="&amp;Calc!U6851),"")</f>
        <v/>
      </c>
    </row>
    <row r="6852" spans="22:22" x14ac:dyDescent="0.2">
      <c r="V6852" s="18" t="str">
        <f>IF(U6852&lt;&gt;"",SUMIFS(Data_TABLE[Total Value Sold],Data_TABLE[EOM Date],"="&amp;EOMONTH(Dashboard!$I$7,0),Data_TABLE[Customer],"="&amp;Calc!U6852),"")</f>
        <v/>
      </c>
    </row>
    <row r="6853" spans="22:22" x14ac:dyDescent="0.2">
      <c r="V6853" s="18" t="str">
        <f>IF(U6853&lt;&gt;"",SUMIFS(Data_TABLE[Total Value Sold],Data_TABLE[EOM Date],"="&amp;EOMONTH(Dashboard!$I$7,0),Data_TABLE[Customer],"="&amp;Calc!U6853),"")</f>
        <v/>
      </c>
    </row>
    <row r="6854" spans="22:22" x14ac:dyDescent="0.2">
      <c r="V6854" s="18" t="str">
        <f>IF(U6854&lt;&gt;"",SUMIFS(Data_TABLE[Total Value Sold],Data_TABLE[EOM Date],"="&amp;EOMONTH(Dashboard!$I$7,0),Data_TABLE[Customer],"="&amp;Calc!U6854),"")</f>
        <v/>
      </c>
    </row>
    <row r="6855" spans="22:22" x14ac:dyDescent="0.2">
      <c r="V6855" s="18" t="str">
        <f>IF(U6855&lt;&gt;"",SUMIFS(Data_TABLE[Total Value Sold],Data_TABLE[EOM Date],"="&amp;EOMONTH(Dashboard!$I$7,0),Data_TABLE[Customer],"="&amp;Calc!U6855),"")</f>
        <v/>
      </c>
    </row>
    <row r="6856" spans="22:22" x14ac:dyDescent="0.2">
      <c r="V6856" s="18" t="str">
        <f>IF(U6856&lt;&gt;"",SUMIFS(Data_TABLE[Total Value Sold],Data_TABLE[EOM Date],"="&amp;EOMONTH(Dashboard!$I$7,0),Data_TABLE[Customer],"="&amp;Calc!U6856),"")</f>
        <v/>
      </c>
    </row>
    <row r="6857" spans="22:22" x14ac:dyDescent="0.2">
      <c r="V6857" s="18" t="str">
        <f>IF(U6857&lt;&gt;"",SUMIFS(Data_TABLE[Total Value Sold],Data_TABLE[EOM Date],"="&amp;EOMONTH(Dashboard!$I$7,0),Data_TABLE[Customer],"="&amp;Calc!U6857),"")</f>
        <v/>
      </c>
    </row>
    <row r="6858" spans="22:22" x14ac:dyDescent="0.2">
      <c r="V6858" s="18" t="str">
        <f>IF(U6858&lt;&gt;"",SUMIFS(Data_TABLE[Total Value Sold],Data_TABLE[EOM Date],"="&amp;EOMONTH(Dashboard!$I$7,0),Data_TABLE[Customer],"="&amp;Calc!U6858),"")</f>
        <v/>
      </c>
    </row>
    <row r="6859" spans="22:22" x14ac:dyDescent="0.2">
      <c r="V6859" s="18" t="str">
        <f>IF(U6859&lt;&gt;"",SUMIFS(Data_TABLE[Total Value Sold],Data_TABLE[EOM Date],"="&amp;EOMONTH(Dashboard!$I$7,0),Data_TABLE[Customer],"="&amp;Calc!U6859),"")</f>
        <v/>
      </c>
    </row>
    <row r="6860" spans="22:22" x14ac:dyDescent="0.2">
      <c r="V6860" s="18" t="str">
        <f>IF(U6860&lt;&gt;"",SUMIFS(Data_TABLE[Total Value Sold],Data_TABLE[EOM Date],"="&amp;EOMONTH(Dashboard!$I$7,0),Data_TABLE[Customer],"="&amp;Calc!U6860),"")</f>
        <v/>
      </c>
    </row>
    <row r="6861" spans="22:22" x14ac:dyDescent="0.2">
      <c r="V6861" s="18" t="str">
        <f>IF(U6861&lt;&gt;"",SUMIFS(Data_TABLE[Total Value Sold],Data_TABLE[EOM Date],"="&amp;EOMONTH(Dashboard!$I$7,0),Data_TABLE[Customer],"="&amp;Calc!U6861),"")</f>
        <v/>
      </c>
    </row>
    <row r="6862" spans="22:22" x14ac:dyDescent="0.2">
      <c r="V6862" s="18" t="str">
        <f>IF(U6862&lt;&gt;"",SUMIFS(Data_TABLE[Total Value Sold],Data_TABLE[EOM Date],"="&amp;EOMONTH(Dashboard!$I$7,0),Data_TABLE[Customer],"="&amp;Calc!U6862),"")</f>
        <v/>
      </c>
    </row>
    <row r="6863" spans="22:22" x14ac:dyDescent="0.2">
      <c r="V6863" s="18" t="str">
        <f>IF(U6863&lt;&gt;"",SUMIFS(Data_TABLE[Total Value Sold],Data_TABLE[EOM Date],"="&amp;EOMONTH(Dashboard!$I$7,0),Data_TABLE[Customer],"="&amp;Calc!U6863),"")</f>
        <v/>
      </c>
    </row>
    <row r="6864" spans="22:22" x14ac:dyDescent="0.2">
      <c r="V6864" s="18" t="str">
        <f>IF(U6864&lt;&gt;"",SUMIFS(Data_TABLE[Total Value Sold],Data_TABLE[EOM Date],"="&amp;EOMONTH(Dashboard!$I$7,0),Data_TABLE[Customer],"="&amp;Calc!U6864),"")</f>
        <v/>
      </c>
    </row>
    <row r="6865" spans="22:22" x14ac:dyDescent="0.2">
      <c r="V6865" s="18" t="str">
        <f>IF(U6865&lt;&gt;"",SUMIFS(Data_TABLE[Total Value Sold],Data_TABLE[EOM Date],"="&amp;EOMONTH(Dashboard!$I$7,0),Data_TABLE[Customer],"="&amp;Calc!U6865),"")</f>
        <v/>
      </c>
    </row>
    <row r="6866" spans="22:22" x14ac:dyDescent="0.2">
      <c r="V6866" s="18" t="str">
        <f>IF(U6866&lt;&gt;"",SUMIFS(Data_TABLE[Total Value Sold],Data_TABLE[EOM Date],"="&amp;EOMONTH(Dashboard!$I$7,0),Data_TABLE[Customer],"="&amp;Calc!U6866),"")</f>
        <v/>
      </c>
    </row>
    <row r="6867" spans="22:22" x14ac:dyDescent="0.2">
      <c r="V6867" s="18" t="str">
        <f>IF(U6867&lt;&gt;"",SUMIFS(Data_TABLE[Total Value Sold],Data_TABLE[EOM Date],"="&amp;EOMONTH(Dashboard!$I$7,0),Data_TABLE[Customer],"="&amp;Calc!U6867),"")</f>
        <v/>
      </c>
    </row>
    <row r="6868" spans="22:22" x14ac:dyDescent="0.2">
      <c r="V6868" s="18" t="str">
        <f>IF(U6868&lt;&gt;"",SUMIFS(Data_TABLE[Total Value Sold],Data_TABLE[EOM Date],"="&amp;EOMONTH(Dashboard!$I$7,0),Data_TABLE[Customer],"="&amp;Calc!U6868),"")</f>
        <v/>
      </c>
    </row>
    <row r="6869" spans="22:22" x14ac:dyDescent="0.2">
      <c r="V6869" s="18" t="str">
        <f>IF(U6869&lt;&gt;"",SUMIFS(Data_TABLE[Total Value Sold],Data_TABLE[EOM Date],"="&amp;EOMONTH(Dashboard!$I$7,0),Data_TABLE[Customer],"="&amp;Calc!U6869),"")</f>
        <v/>
      </c>
    </row>
    <row r="6870" spans="22:22" x14ac:dyDescent="0.2">
      <c r="V6870" s="18" t="str">
        <f>IF(U6870&lt;&gt;"",SUMIFS(Data_TABLE[Total Value Sold],Data_TABLE[EOM Date],"="&amp;EOMONTH(Dashboard!$I$7,0),Data_TABLE[Customer],"="&amp;Calc!U6870),"")</f>
        <v/>
      </c>
    </row>
    <row r="6871" spans="22:22" x14ac:dyDescent="0.2">
      <c r="V6871" s="18" t="str">
        <f>IF(U6871&lt;&gt;"",SUMIFS(Data_TABLE[Total Value Sold],Data_TABLE[EOM Date],"="&amp;EOMONTH(Dashboard!$I$7,0),Data_TABLE[Customer],"="&amp;Calc!U6871),"")</f>
        <v/>
      </c>
    </row>
    <row r="6872" spans="22:22" x14ac:dyDescent="0.2">
      <c r="V6872" s="18" t="str">
        <f>IF(U6872&lt;&gt;"",SUMIFS(Data_TABLE[Total Value Sold],Data_TABLE[EOM Date],"="&amp;EOMONTH(Dashboard!$I$7,0),Data_TABLE[Customer],"="&amp;Calc!U6872),"")</f>
        <v/>
      </c>
    </row>
    <row r="6873" spans="22:22" x14ac:dyDescent="0.2">
      <c r="V6873" s="18" t="str">
        <f>IF(U6873&lt;&gt;"",SUMIFS(Data_TABLE[Total Value Sold],Data_TABLE[EOM Date],"="&amp;EOMONTH(Dashboard!$I$7,0),Data_TABLE[Customer],"="&amp;Calc!U6873),"")</f>
        <v/>
      </c>
    </row>
    <row r="6874" spans="22:22" x14ac:dyDescent="0.2">
      <c r="V6874" s="18" t="str">
        <f>IF(U6874&lt;&gt;"",SUMIFS(Data_TABLE[Total Value Sold],Data_TABLE[EOM Date],"="&amp;EOMONTH(Dashboard!$I$7,0),Data_TABLE[Customer],"="&amp;Calc!U6874),"")</f>
        <v/>
      </c>
    </row>
    <row r="6875" spans="22:22" x14ac:dyDescent="0.2">
      <c r="V6875" s="18" t="str">
        <f>IF(U6875&lt;&gt;"",SUMIFS(Data_TABLE[Total Value Sold],Data_TABLE[EOM Date],"="&amp;EOMONTH(Dashboard!$I$7,0),Data_TABLE[Customer],"="&amp;Calc!U6875),"")</f>
        <v/>
      </c>
    </row>
    <row r="6876" spans="22:22" x14ac:dyDescent="0.2">
      <c r="V6876" s="18" t="str">
        <f>IF(U6876&lt;&gt;"",SUMIFS(Data_TABLE[Total Value Sold],Data_TABLE[EOM Date],"="&amp;EOMONTH(Dashboard!$I$7,0),Data_TABLE[Customer],"="&amp;Calc!U6876),"")</f>
        <v/>
      </c>
    </row>
    <row r="6877" spans="22:22" x14ac:dyDescent="0.2">
      <c r="V6877" s="18" t="str">
        <f>IF(U6877&lt;&gt;"",SUMIFS(Data_TABLE[Total Value Sold],Data_TABLE[EOM Date],"="&amp;EOMONTH(Dashboard!$I$7,0),Data_TABLE[Customer],"="&amp;Calc!U6877),"")</f>
        <v/>
      </c>
    </row>
    <row r="6878" spans="22:22" x14ac:dyDescent="0.2">
      <c r="V6878" s="18" t="str">
        <f>IF(U6878&lt;&gt;"",SUMIFS(Data_TABLE[Total Value Sold],Data_TABLE[EOM Date],"="&amp;EOMONTH(Dashboard!$I$7,0),Data_TABLE[Customer],"="&amp;Calc!U6878),"")</f>
        <v/>
      </c>
    </row>
    <row r="6879" spans="22:22" x14ac:dyDescent="0.2">
      <c r="V6879" s="18" t="str">
        <f>IF(U6879&lt;&gt;"",SUMIFS(Data_TABLE[Total Value Sold],Data_TABLE[EOM Date],"="&amp;EOMONTH(Dashboard!$I$7,0),Data_TABLE[Customer],"="&amp;Calc!U6879),"")</f>
        <v/>
      </c>
    </row>
    <row r="6880" spans="22:22" x14ac:dyDescent="0.2">
      <c r="V6880" s="18" t="str">
        <f>IF(U6880&lt;&gt;"",SUMIFS(Data_TABLE[Total Value Sold],Data_TABLE[EOM Date],"="&amp;EOMONTH(Dashboard!$I$7,0),Data_TABLE[Customer],"="&amp;Calc!U6880),"")</f>
        <v/>
      </c>
    </row>
    <row r="6881" spans="22:22" x14ac:dyDescent="0.2">
      <c r="V6881" s="18" t="str">
        <f>IF(U6881&lt;&gt;"",SUMIFS(Data_TABLE[Total Value Sold],Data_TABLE[EOM Date],"="&amp;EOMONTH(Dashboard!$I$7,0),Data_TABLE[Customer],"="&amp;Calc!U6881),"")</f>
        <v/>
      </c>
    </row>
    <row r="6882" spans="22:22" x14ac:dyDescent="0.2">
      <c r="V6882" s="18" t="str">
        <f>IF(U6882&lt;&gt;"",SUMIFS(Data_TABLE[Total Value Sold],Data_TABLE[EOM Date],"="&amp;EOMONTH(Dashboard!$I$7,0),Data_TABLE[Customer],"="&amp;Calc!U6882),"")</f>
        <v/>
      </c>
    </row>
    <row r="6883" spans="22:22" x14ac:dyDescent="0.2">
      <c r="V6883" s="18" t="str">
        <f>IF(U6883&lt;&gt;"",SUMIFS(Data_TABLE[Total Value Sold],Data_TABLE[EOM Date],"="&amp;EOMONTH(Dashboard!$I$7,0),Data_TABLE[Customer],"="&amp;Calc!U6883),"")</f>
        <v/>
      </c>
    </row>
    <row r="6884" spans="22:22" x14ac:dyDescent="0.2">
      <c r="V6884" s="18" t="str">
        <f>IF(U6884&lt;&gt;"",SUMIFS(Data_TABLE[Total Value Sold],Data_TABLE[EOM Date],"="&amp;EOMONTH(Dashboard!$I$7,0),Data_TABLE[Customer],"="&amp;Calc!U6884),"")</f>
        <v/>
      </c>
    </row>
    <row r="6885" spans="22:22" x14ac:dyDescent="0.2">
      <c r="V6885" s="18" t="str">
        <f>IF(U6885&lt;&gt;"",SUMIFS(Data_TABLE[Total Value Sold],Data_TABLE[EOM Date],"="&amp;EOMONTH(Dashboard!$I$7,0),Data_TABLE[Customer],"="&amp;Calc!U6885),"")</f>
        <v/>
      </c>
    </row>
    <row r="6886" spans="22:22" x14ac:dyDescent="0.2">
      <c r="V6886" s="18" t="str">
        <f>IF(U6886&lt;&gt;"",SUMIFS(Data_TABLE[Total Value Sold],Data_TABLE[EOM Date],"="&amp;EOMONTH(Dashboard!$I$7,0),Data_TABLE[Customer],"="&amp;Calc!U6886),"")</f>
        <v/>
      </c>
    </row>
    <row r="6887" spans="22:22" x14ac:dyDescent="0.2">
      <c r="V6887" s="18" t="str">
        <f>IF(U6887&lt;&gt;"",SUMIFS(Data_TABLE[Total Value Sold],Data_TABLE[EOM Date],"="&amp;EOMONTH(Dashboard!$I$7,0),Data_TABLE[Customer],"="&amp;Calc!U6887),"")</f>
        <v/>
      </c>
    </row>
    <row r="6888" spans="22:22" x14ac:dyDescent="0.2">
      <c r="V6888" s="18" t="str">
        <f>IF(U6888&lt;&gt;"",SUMIFS(Data_TABLE[Total Value Sold],Data_TABLE[EOM Date],"="&amp;EOMONTH(Dashboard!$I$7,0),Data_TABLE[Customer],"="&amp;Calc!U6888),"")</f>
        <v/>
      </c>
    </row>
    <row r="6889" spans="22:22" x14ac:dyDescent="0.2">
      <c r="V6889" s="18" t="str">
        <f>IF(U6889&lt;&gt;"",SUMIFS(Data_TABLE[Total Value Sold],Data_TABLE[EOM Date],"="&amp;EOMONTH(Dashboard!$I$7,0),Data_TABLE[Customer],"="&amp;Calc!U6889),"")</f>
        <v/>
      </c>
    </row>
    <row r="6890" spans="22:22" x14ac:dyDescent="0.2">
      <c r="V6890" s="18" t="str">
        <f>IF(U6890&lt;&gt;"",SUMIFS(Data_TABLE[Total Value Sold],Data_TABLE[EOM Date],"="&amp;EOMONTH(Dashboard!$I$7,0),Data_TABLE[Customer],"="&amp;Calc!U6890),"")</f>
        <v/>
      </c>
    </row>
    <row r="6891" spans="22:22" x14ac:dyDescent="0.2">
      <c r="V6891" s="18" t="str">
        <f>IF(U6891&lt;&gt;"",SUMIFS(Data_TABLE[Total Value Sold],Data_TABLE[EOM Date],"="&amp;EOMONTH(Dashboard!$I$7,0),Data_TABLE[Customer],"="&amp;Calc!U6891),"")</f>
        <v/>
      </c>
    </row>
    <row r="6892" spans="22:22" x14ac:dyDescent="0.2">
      <c r="V6892" s="18" t="str">
        <f>IF(U6892&lt;&gt;"",SUMIFS(Data_TABLE[Total Value Sold],Data_TABLE[EOM Date],"="&amp;EOMONTH(Dashboard!$I$7,0),Data_TABLE[Customer],"="&amp;Calc!U6892),"")</f>
        <v/>
      </c>
    </row>
    <row r="6893" spans="22:22" x14ac:dyDescent="0.2">
      <c r="V6893" s="18" t="str">
        <f>IF(U6893&lt;&gt;"",SUMIFS(Data_TABLE[Total Value Sold],Data_TABLE[EOM Date],"="&amp;EOMONTH(Dashboard!$I$7,0),Data_TABLE[Customer],"="&amp;Calc!U6893),"")</f>
        <v/>
      </c>
    </row>
    <row r="6894" spans="22:22" x14ac:dyDescent="0.2">
      <c r="V6894" s="18" t="str">
        <f>IF(U6894&lt;&gt;"",SUMIFS(Data_TABLE[Total Value Sold],Data_TABLE[EOM Date],"="&amp;EOMONTH(Dashboard!$I$7,0),Data_TABLE[Customer],"="&amp;Calc!U6894),"")</f>
        <v/>
      </c>
    </row>
    <row r="6895" spans="22:22" x14ac:dyDescent="0.2">
      <c r="V6895" s="18" t="str">
        <f>IF(U6895&lt;&gt;"",SUMIFS(Data_TABLE[Total Value Sold],Data_TABLE[EOM Date],"="&amp;EOMONTH(Dashboard!$I$7,0),Data_TABLE[Customer],"="&amp;Calc!U6895),"")</f>
        <v/>
      </c>
    </row>
    <row r="6896" spans="22:22" x14ac:dyDescent="0.2">
      <c r="V6896" s="18" t="str">
        <f>IF(U6896&lt;&gt;"",SUMIFS(Data_TABLE[Total Value Sold],Data_TABLE[EOM Date],"="&amp;EOMONTH(Dashboard!$I$7,0),Data_TABLE[Customer],"="&amp;Calc!U6896),"")</f>
        <v/>
      </c>
    </row>
    <row r="6897" spans="22:22" x14ac:dyDescent="0.2">
      <c r="V6897" s="18" t="str">
        <f>IF(U6897&lt;&gt;"",SUMIFS(Data_TABLE[Total Value Sold],Data_TABLE[EOM Date],"="&amp;EOMONTH(Dashboard!$I$7,0),Data_TABLE[Customer],"="&amp;Calc!U6897),"")</f>
        <v/>
      </c>
    </row>
    <row r="6898" spans="22:22" x14ac:dyDescent="0.2">
      <c r="V6898" s="18" t="str">
        <f>IF(U6898&lt;&gt;"",SUMIFS(Data_TABLE[Total Value Sold],Data_TABLE[EOM Date],"="&amp;EOMONTH(Dashboard!$I$7,0),Data_TABLE[Customer],"="&amp;Calc!U6898),"")</f>
        <v/>
      </c>
    </row>
    <row r="6899" spans="22:22" x14ac:dyDescent="0.2">
      <c r="V6899" s="18" t="str">
        <f>IF(U6899&lt;&gt;"",SUMIFS(Data_TABLE[Total Value Sold],Data_TABLE[EOM Date],"="&amp;EOMONTH(Dashboard!$I$7,0),Data_TABLE[Customer],"="&amp;Calc!U6899),"")</f>
        <v/>
      </c>
    </row>
    <row r="6900" spans="22:22" x14ac:dyDescent="0.2">
      <c r="V6900" s="18" t="str">
        <f>IF(U6900&lt;&gt;"",SUMIFS(Data_TABLE[Total Value Sold],Data_TABLE[EOM Date],"="&amp;EOMONTH(Dashboard!$I$7,0),Data_TABLE[Customer],"="&amp;Calc!U6900),"")</f>
        <v/>
      </c>
    </row>
    <row r="6901" spans="22:22" x14ac:dyDescent="0.2">
      <c r="V6901" s="18" t="str">
        <f>IF(U6901&lt;&gt;"",SUMIFS(Data_TABLE[Total Value Sold],Data_TABLE[EOM Date],"="&amp;EOMONTH(Dashboard!$I$7,0),Data_TABLE[Customer],"="&amp;Calc!U6901),"")</f>
        <v/>
      </c>
    </row>
    <row r="6902" spans="22:22" x14ac:dyDescent="0.2">
      <c r="V6902" s="18" t="str">
        <f>IF(U6902&lt;&gt;"",SUMIFS(Data_TABLE[Total Value Sold],Data_TABLE[EOM Date],"="&amp;EOMONTH(Dashboard!$I$7,0),Data_TABLE[Customer],"="&amp;Calc!U6902),"")</f>
        <v/>
      </c>
    </row>
    <row r="6903" spans="22:22" x14ac:dyDescent="0.2">
      <c r="V6903" s="18" t="str">
        <f>IF(U6903&lt;&gt;"",SUMIFS(Data_TABLE[Total Value Sold],Data_TABLE[EOM Date],"="&amp;EOMONTH(Dashboard!$I$7,0),Data_TABLE[Customer],"="&amp;Calc!U6903),"")</f>
        <v/>
      </c>
    </row>
    <row r="6904" spans="22:22" x14ac:dyDescent="0.2">
      <c r="V6904" s="18" t="str">
        <f>IF(U6904&lt;&gt;"",SUMIFS(Data_TABLE[Total Value Sold],Data_TABLE[EOM Date],"="&amp;EOMONTH(Dashboard!$I$7,0),Data_TABLE[Customer],"="&amp;Calc!U6904),"")</f>
        <v/>
      </c>
    </row>
    <row r="6905" spans="22:22" x14ac:dyDescent="0.2">
      <c r="V6905" s="18" t="str">
        <f>IF(U6905&lt;&gt;"",SUMIFS(Data_TABLE[Total Value Sold],Data_TABLE[EOM Date],"="&amp;EOMONTH(Dashboard!$I$7,0),Data_TABLE[Customer],"="&amp;Calc!U6905),"")</f>
        <v/>
      </c>
    </row>
    <row r="6906" spans="22:22" x14ac:dyDescent="0.2">
      <c r="V6906" s="18" t="str">
        <f>IF(U6906&lt;&gt;"",SUMIFS(Data_TABLE[Total Value Sold],Data_TABLE[EOM Date],"="&amp;EOMONTH(Dashboard!$I$7,0),Data_TABLE[Customer],"="&amp;Calc!U6906),"")</f>
        <v/>
      </c>
    </row>
    <row r="6907" spans="22:22" x14ac:dyDescent="0.2">
      <c r="V6907" s="18" t="str">
        <f>IF(U6907&lt;&gt;"",SUMIFS(Data_TABLE[Total Value Sold],Data_TABLE[EOM Date],"="&amp;EOMONTH(Dashboard!$I$7,0),Data_TABLE[Customer],"="&amp;Calc!U6907),"")</f>
        <v/>
      </c>
    </row>
    <row r="6908" spans="22:22" x14ac:dyDescent="0.2">
      <c r="V6908" s="18" t="str">
        <f>IF(U6908&lt;&gt;"",SUMIFS(Data_TABLE[Total Value Sold],Data_TABLE[EOM Date],"="&amp;EOMONTH(Dashboard!$I$7,0),Data_TABLE[Customer],"="&amp;Calc!U6908),"")</f>
        <v/>
      </c>
    </row>
    <row r="6909" spans="22:22" x14ac:dyDescent="0.2">
      <c r="V6909" s="18" t="str">
        <f>IF(U6909&lt;&gt;"",SUMIFS(Data_TABLE[Total Value Sold],Data_TABLE[EOM Date],"="&amp;EOMONTH(Dashboard!$I$7,0),Data_TABLE[Customer],"="&amp;Calc!U6909),"")</f>
        <v/>
      </c>
    </row>
    <row r="6910" spans="22:22" x14ac:dyDescent="0.2">
      <c r="V6910" s="18" t="str">
        <f>IF(U6910&lt;&gt;"",SUMIFS(Data_TABLE[Total Value Sold],Data_TABLE[EOM Date],"="&amp;EOMONTH(Dashboard!$I$7,0),Data_TABLE[Customer],"="&amp;Calc!U6910),"")</f>
        <v/>
      </c>
    </row>
    <row r="6911" spans="22:22" x14ac:dyDescent="0.2">
      <c r="V6911" s="18" t="str">
        <f>IF(U6911&lt;&gt;"",SUMIFS(Data_TABLE[Total Value Sold],Data_TABLE[EOM Date],"="&amp;EOMONTH(Dashboard!$I$7,0),Data_TABLE[Customer],"="&amp;Calc!U6911),"")</f>
        <v/>
      </c>
    </row>
    <row r="6912" spans="22:22" x14ac:dyDescent="0.2">
      <c r="V6912" s="18" t="str">
        <f>IF(U6912&lt;&gt;"",SUMIFS(Data_TABLE[Total Value Sold],Data_TABLE[EOM Date],"="&amp;EOMONTH(Dashboard!$I$7,0),Data_TABLE[Customer],"="&amp;Calc!U6912),"")</f>
        <v/>
      </c>
    </row>
    <row r="6913" spans="22:22" x14ac:dyDescent="0.2">
      <c r="V6913" s="18" t="str">
        <f>IF(U6913&lt;&gt;"",SUMIFS(Data_TABLE[Total Value Sold],Data_TABLE[EOM Date],"="&amp;EOMONTH(Dashboard!$I$7,0),Data_TABLE[Customer],"="&amp;Calc!U6913),"")</f>
        <v/>
      </c>
    </row>
    <row r="6914" spans="22:22" x14ac:dyDescent="0.2">
      <c r="V6914" s="18" t="str">
        <f>IF(U6914&lt;&gt;"",SUMIFS(Data_TABLE[Total Value Sold],Data_TABLE[EOM Date],"="&amp;EOMONTH(Dashboard!$I$7,0),Data_TABLE[Customer],"="&amp;Calc!U6914),"")</f>
        <v/>
      </c>
    </row>
    <row r="6915" spans="22:22" x14ac:dyDescent="0.2">
      <c r="V6915" s="18" t="str">
        <f>IF(U6915&lt;&gt;"",SUMIFS(Data_TABLE[Total Value Sold],Data_TABLE[EOM Date],"="&amp;EOMONTH(Dashboard!$I$7,0),Data_TABLE[Customer],"="&amp;Calc!U6915),"")</f>
        <v/>
      </c>
    </row>
    <row r="6916" spans="22:22" x14ac:dyDescent="0.2">
      <c r="V6916" s="18" t="str">
        <f>IF(U6916&lt;&gt;"",SUMIFS(Data_TABLE[Total Value Sold],Data_TABLE[EOM Date],"="&amp;EOMONTH(Dashboard!$I$7,0),Data_TABLE[Customer],"="&amp;Calc!U6916),"")</f>
        <v/>
      </c>
    </row>
    <row r="6917" spans="22:22" x14ac:dyDescent="0.2">
      <c r="V6917" s="18" t="str">
        <f>IF(U6917&lt;&gt;"",SUMIFS(Data_TABLE[Total Value Sold],Data_TABLE[EOM Date],"="&amp;EOMONTH(Dashboard!$I$7,0),Data_TABLE[Customer],"="&amp;Calc!U6917),"")</f>
        <v/>
      </c>
    </row>
    <row r="6918" spans="22:22" x14ac:dyDescent="0.2">
      <c r="V6918" s="18" t="str">
        <f>IF(U6918&lt;&gt;"",SUMIFS(Data_TABLE[Total Value Sold],Data_TABLE[EOM Date],"="&amp;EOMONTH(Dashboard!$I$7,0),Data_TABLE[Customer],"="&amp;Calc!U6918),"")</f>
        <v/>
      </c>
    </row>
    <row r="6919" spans="22:22" x14ac:dyDescent="0.2">
      <c r="V6919" s="18" t="str">
        <f>IF(U6919&lt;&gt;"",SUMIFS(Data_TABLE[Total Value Sold],Data_TABLE[EOM Date],"="&amp;EOMONTH(Dashboard!$I$7,0),Data_TABLE[Customer],"="&amp;Calc!U6919),"")</f>
        <v/>
      </c>
    </row>
    <row r="6920" spans="22:22" x14ac:dyDescent="0.2">
      <c r="V6920" s="18" t="str">
        <f>IF(U6920&lt;&gt;"",SUMIFS(Data_TABLE[Total Value Sold],Data_TABLE[EOM Date],"="&amp;EOMONTH(Dashboard!$I$7,0),Data_TABLE[Customer],"="&amp;Calc!U6920),"")</f>
        <v/>
      </c>
    </row>
    <row r="6921" spans="22:22" x14ac:dyDescent="0.2">
      <c r="V6921" s="18" t="str">
        <f>IF(U6921&lt;&gt;"",SUMIFS(Data_TABLE[Total Value Sold],Data_TABLE[EOM Date],"="&amp;EOMONTH(Dashboard!$I$7,0),Data_TABLE[Customer],"="&amp;Calc!U6921),"")</f>
        <v/>
      </c>
    </row>
    <row r="6922" spans="22:22" x14ac:dyDescent="0.2">
      <c r="V6922" s="18" t="str">
        <f>IF(U6922&lt;&gt;"",SUMIFS(Data_TABLE[Total Value Sold],Data_TABLE[EOM Date],"="&amp;EOMONTH(Dashboard!$I$7,0),Data_TABLE[Customer],"="&amp;Calc!U6922),"")</f>
        <v/>
      </c>
    </row>
    <row r="6923" spans="22:22" x14ac:dyDescent="0.2">
      <c r="V6923" s="18" t="str">
        <f>IF(U6923&lt;&gt;"",SUMIFS(Data_TABLE[Total Value Sold],Data_TABLE[EOM Date],"="&amp;EOMONTH(Dashboard!$I$7,0),Data_TABLE[Customer],"="&amp;Calc!U6923),"")</f>
        <v/>
      </c>
    </row>
    <row r="6924" spans="22:22" x14ac:dyDescent="0.2">
      <c r="V6924" s="18" t="str">
        <f>IF(U6924&lt;&gt;"",SUMIFS(Data_TABLE[Total Value Sold],Data_TABLE[EOM Date],"="&amp;EOMONTH(Dashboard!$I$7,0),Data_TABLE[Customer],"="&amp;Calc!U6924),"")</f>
        <v/>
      </c>
    </row>
    <row r="6925" spans="22:22" x14ac:dyDescent="0.2">
      <c r="V6925" s="18" t="str">
        <f>IF(U6925&lt;&gt;"",SUMIFS(Data_TABLE[Total Value Sold],Data_TABLE[EOM Date],"="&amp;EOMONTH(Dashboard!$I$7,0),Data_TABLE[Customer],"="&amp;Calc!U6925),"")</f>
        <v/>
      </c>
    </row>
    <row r="6926" spans="22:22" x14ac:dyDescent="0.2">
      <c r="V6926" s="18" t="str">
        <f>IF(U6926&lt;&gt;"",SUMIFS(Data_TABLE[Total Value Sold],Data_TABLE[EOM Date],"="&amp;EOMONTH(Dashboard!$I$7,0),Data_TABLE[Customer],"="&amp;Calc!U6926),"")</f>
        <v/>
      </c>
    </row>
    <row r="6927" spans="22:22" x14ac:dyDescent="0.2">
      <c r="V6927" s="18" t="str">
        <f>IF(U6927&lt;&gt;"",SUMIFS(Data_TABLE[Total Value Sold],Data_TABLE[EOM Date],"="&amp;EOMONTH(Dashboard!$I$7,0),Data_TABLE[Customer],"="&amp;Calc!U6927),"")</f>
        <v/>
      </c>
    </row>
    <row r="6928" spans="22:22" x14ac:dyDescent="0.2">
      <c r="V6928" s="18" t="str">
        <f>IF(U6928&lt;&gt;"",SUMIFS(Data_TABLE[Total Value Sold],Data_TABLE[EOM Date],"="&amp;EOMONTH(Dashboard!$I$7,0),Data_TABLE[Customer],"="&amp;Calc!U6928),"")</f>
        <v/>
      </c>
    </row>
    <row r="6929" spans="22:22" x14ac:dyDescent="0.2">
      <c r="V6929" s="18" t="str">
        <f>IF(U6929&lt;&gt;"",SUMIFS(Data_TABLE[Total Value Sold],Data_TABLE[EOM Date],"="&amp;EOMONTH(Dashboard!$I$7,0),Data_TABLE[Customer],"="&amp;Calc!U6929),"")</f>
        <v/>
      </c>
    </row>
    <row r="6930" spans="22:22" x14ac:dyDescent="0.2">
      <c r="V6930" s="18" t="str">
        <f>IF(U6930&lt;&gt;"",SUMIFS(Data_TABLE[Total Value Sold],Data_TABLE[EOM Date],"="&amp;EOMONTH(Dashboard!$I$7,0),Data_TABLE[Customer],"="&amp;Calc!U6930),"")</f>
        <v/>
      </c>
    </row>
    <row r="6931" spans="22:22" x14ac:dyDescent="0.2">
      <c r="V6931" s="18" t="str">
        <f>IF(U6931&lt;&gt;"",SUMIFS(Data_TABLE[Total Value Sold],Data_TABLE[EOM Date],"="&amp;EOMONTH(Dashboard!$I$7,0),Data_TABLE[Customer],"="&amp;Calc!U6931),"")</f>
        <v/>
      </c>
    </row>
    <row r="6932" spans="22:22" x14ac:dyDescent="0.2">
      <c r="V6932" s="18" t="str">
        <f>IF(U6932&lt;&gt;"",SUMIFS(Data_TABLE[Total Value Sold],Data_TABLE[EOM Date],"="&amp;EOMONTH(Dashboard!$I$7,0),Data_TABLE[Customer],"="&amp;Calc!U6932),"")</f>
        <v/>
      </c>
    </row>
    <row r="6933" spans="22:22" x14ac:dyDescent="0.2">
      <c r="V6933" s="18" t="str">
        <f>IF(U6933&lt;&gt;"",SUMIFS(Data_TABLE[Total Value Sold],Data_TABLE[EOM Date],"="&amp;EOMONTH(Dashboard!$I$7,0),Data_TABLE[Customer],"="&amp;Calc!U6933),"")</f>
        <v/>
      </c>
    </row>
    <row r="6934" spans="22:22" x14ac:dyDescent="0.2">
      <c r="V6934" s="18" t="str">
        <f>IF(U6934&lt;&gt;"",SUMIFS(Data_TABLE[Total Value Sold],Data_TABLE[EOM Date],"="&amp;EOMONTH(Dashboard!$I$7,0),Data_TABLE[Customer],"="&amp;Calc!U6934),"")</f>
        <v/>
      </c>
    </row>
    <row r="6935" spans="22:22" x14ac:dyDescent="0.2">
      <c r="V6935" s="18" t="str">
        <f>IF(U6935&lt;&gt;"",SUMIFS(Data_TABLE[Total Value Sold],Data_TABLE[EOM Date],"="&amp;EOMONTH(Dashboard!$I$7,0),Data_TABLE[Customer],"="&amp;Calc!U6935),"")</f>
        <v/>
      </c>
    </row>
    <row r="6936" spans="22:22" x14ac:dyDescent="0.2">
      <c r="V6936" s="18" t="str">
        <f>IF(U6936&lt;&gt;"",SUMIFS(Data_TABLE[Total Value Sold],Data_TABLE[EOM Date],"="&amp;EOMONTH(Dashboard!$I$7,0),Data_TABLE[Customer],"="&amp;Calc!U6936),"")</f>
        <v/>
      </c>
    </row>
    <row r="6937" spans="22:22" x14ac:dyDescent="0.2">
      <c r="V6937" s="18" t="str">
        <f>IF(U6937&lt;&gt;"",SUMIFS(Data_TABLE[Total Value Sold],Data_TABLE[EOM Date],"="&amp;EOMONTH(Dashboard!$I$7,0),Data_TABLE[Customer],"="&amp;Calc!U6937),"")</f>
        <v/>
      </c>
    </row>
    <row r="6938" spans="22:22" x14ac:dyDescent="0.2">
      <c r="V6938" s="18" t="str">
        <f>IF(U6938&lt;&gt;"",SUMIFS(Data_TABLE[Total Value Sold],Data_TABLE[EOM Date],"="&amp;EOMONTH(Dashboard!$I$7,0),Data_TABLE[Customer],"="&amp;Calc!U6938),"")</f>
        <v/>
      </c>
    </row>
    <row r="6939" spans="22:22" x14ac:dyDescent="0.2">
      <c r="V6939" s="18" t="str">
        <f>IF(U6939&lt;&gt;"",SUMIFS(Data_TABLE[Total Value Sold],Data_TABLE[EOM Date],"="&amp;EOMONTH(Dashboard!$I$7,0),Data_TABLE[Customer],"="&amp;Calc!U6939),"")</f>
        <v/>
      </c>
    </row>
    <row r="6940" spans="22:22" x14ac:dyDescent="0.2">
      <c r="V6940" s="18" t="str">
        <f>IF(U6940&lt;&gt;"",SUMIFS(Data_TABLE[Total Value Sold],Data_TABLE[EOM Date],"="&amp;EOMONTH(Dashboard!$I$7,0),Data_TABLE[Customer],"="&amp;Calc!U6940),"")</f>
        <v/>
      </c>
    </row>
    <row r="6941" spans="22:22" x14ac:dyDescent="0.2">
      <c r="V6941" s="18" t="str">
        <f>IF(U6941&lt;&gt;"",SUMIFS(Data_TABLE[Total Value Sold],Data_TABLE[EOM Date],"="&amp;EOMONTH(Dashboard!$I$7,0),Data_TABLE[Customer],"="&amp;Calc!U6941),"")</f>
        <v/>
      </c>
    </row>
    <row r="6942" spans="22:22" x14ac:dyDescent="0.2">
      <c r="V6942" s="18" t="str">
        <f>IF(U6942&lt;&gt;"",SUMIFS(Data_TABLE[Total Value Sold],Data_TABLE[EOM Date],"="&amp;EOMONTH(Dashboard!$I$7,0),Data_TABLE[Customer],"="&amp;Calc!U6942),"")</f>
        <v/>
      </c>
    </row>
    <row r="6943" spans="22:22" x14ac:dyDescent="0.2">
      <c r="V6943" s="18" t="str">
        <f>IF(U6943&lt;&gt;"",SUMIFS(Data_TABLE[Total Value Sold],Data_TABLE[EOM Date],"="&amp;EOMONTH(Dashboard!$I$7,0),Data_TABLE[Customer],"="&amp;Calc!U6943),"")</f>
        <v/>
      </c>
    </row>
    <row r="6944" spans="22:22" x14ac:dyDescent="0.2">
      <c r="V6944" s="18" t="str">
        <f>IF(U6944&lt;&gt;"",SUMIFS(Data_TABLE[Total Value Sold],Data_TABLE[EOM Date],"="&amp;EOMONTH(Dashboard!$I$7,0),Data_TABLE[Customer],"="&amp;Calc!U6944),"")</f>
        <v/>
      </c>
    </row>
    <row r="6945" spans="22:22" x14ac:dyDescent="0.2">
      <c r="V6945" s="18" t="str">
        <f>IF(U6945&lt;&gt;"",SUMIFS(Data_TABLE[Total Value Sold],Data_TABLE[EOM Date],"="&amp;EOMONTH(Dashboard!$I$7,0),Data_TABLE[Customer],"="&amp;Calc!U6945),"")</f>
        <v/>
      </c>
    </row>
    <row r="6946" spans="22:22" x14ac:dyDescent="0.2">
      <c r="V6946" s="18" t="str">
        <f>IF(U6946&lt;&gt;"",SUMIFS(Data_TABLE[Total Value Sold],Data_TABLE[EOM Date],"="&amp;EOMONTH(Dashboard!$I$7,0),Data_TABLE[Customer],"="&amp;Calc!U6946),"")</f>
        <v/>
      </c>
    </row>
    <row r="6947" spans="22:22" x14ac:dyDescent="0.2">
      <c r="V6947" s="18" t="str">
        <f>IF(U6947&lt;&gt;"",SUMIFS(Data_TABLE[Total Value Sold],Data_TABLE[EOM Date],"="&amp;EOMONTH(Dashboard!$I$7,0),Data_TABLE[Customer],"="&amp;Calc!U6947),"")</f>
        <v/>
      </c>
    </row>
    <row r="6948" spans="22:22" x14ac:dyDescent="0.2">
      <c r="V6948" s="18" t="str">
        <f>IF(U6948&lt;&gt;"",SUMIFS(Data_TABLE[Total Value Sold],Data_TABLE[EOM Date],"="&amp;EOMONTH(Dashboard!$I$7,0),Data_TABLE[Customer],"="&amp;Calc!U6948),"")</f>
        <v/>
      </c>
    </row>
    <row r="6949" spans="22:22" x14ac:dyDescent="0.2">
      <c r="V6949" s="18" t="str">
        <f>IF(U6949&lt;&gt;"",SUMIFS(Data_TABLE[Total Value Sold],Data_TABLE[EOM Date],"="&amp;EOMONTH(Dashboard!$I$7,0),Data_TABLE[Customer],"="&amp;Calc!U6949),"")</f>
        <v/>
      </c>
    </row>
    <row r="6950" spans="22:22" x14ac:dyDescent="0.2">
      <c r="V6950" s="18" t="str">
        <f>IF(U6950&lt;&gt;"",SUMIFS(Data_TABLE[Total Value Sold],Data_TABLE[EOM Date],"="&amp;EOMONTH(Dashboard!$I$7,0),Data_TABLE[Customer],"="&amp;Calc!U6950),"")</f>
        <v/>
      </c>
    </row>
    <row r="6951" spans="22:22" x14ac:dyDescent="0.2">
      <c r="V6951" s="18" t="str">
        <f>IF(U6951&lt;&gt;"",SUMIFS(Data_TABLE[Total Value Sold],Data_TABLE[EOM Date],"="&amp;EOMONTH(Dashboard!$I$7,0),Data_TABLE[Customer],"="&amp;Calc!U6951),"")</f>
        <v/>
      </c>
    </row>
    <row r="6952" spans="22:22" x14ac:dyDescent="0.2">
      <c r="V6952" s="18" t="str">
        <f>IF(U6952&lt;&gt;"",SUMIFS(Data_TABLE[Total Value Sold],Data_TABLE[EOM Date],"="&amp;EOMONTH(Dashboard!$I$7,0),Data_TABLE[Customer],"="&amp;Calc!U6952),"")</f>
        <v/>
      </c>
    </row>
    <row r="6953" spans="22:22" x14ac:dyDescent="0.2">
      <c r="V6953" s="18" t="str">
        <f>IF(U6953&lt;&gt;"",SUMIFS(Data_TABLE[Total Value Sold],Data_TABLE[EOM Date],"="&amp;EOMONTH(Dashboard!$I$7,0),Data_TABLE[Customer],"="&amp;Calc!U6953),"")</f>
        <v/>
      </c>
    </row>
    <row r="6954" spans="22:22" x14ac:dyDescent="0.2">
      <c r="V6954" s="18" t="str">
        <f>IF(U6954&lt;&gt;"",SUMIFS(Data_TABLE[Total Value Sold],Data_TABLE[EOM Date],"="&amp;EOMONTH(Dashboard!$I$7,0),Data_TABLE[Customer],"="&amp;Calc!U6954),"")</f>
        <v/>
      </c>
    </row>
    <row r="6955" spans="22:22" x14ac:dyDescent="0.2">
      <c r="V6955" s="18" t="str">
        <f>IF(U6955&lt;&gt;"",SUMIFS(Data_TABLE[Total Value Sold],Data_TABLE[EOM Date],"="&amp;EOMONTH(Dashboard!$I$7,0),Data_TABLE[Customer],"="&amp;Calc!U6955),"")</f>
        <v/>
      </c>
    </row>
    <row r="6956" spans="22:22" x14ac:dyDescent="0.2">
      <c r="V6956" s="18" t="str">
        <f>IF(U6956&lt;&gt;"",SUMIFS(Data_TABLE[Total Value Sold],Data_TABLE[EOM Date],"="&amp;EOMONTH(Dashboard!$I$7,0),Data_TABLE[Customer],"="&amp;Calc!U6956),"")</f>
        <v/>
      </c>
    </row>
    <row r="6957" spans="22:22" x14ac:dyDescent="0.2">
      <c r="V6957" s="18" t="str">
        <f>IF(U6957&lt;&gt;"",SUMIFS(Data_TABLE[Total Value Sold],Data_TABLE[EOM Date],"="&amp;EOMONTH(Dashboard!$I$7,0),Data_TABLE[Customer],"="&amp;Calc!U6957),"")</f>
        <v/>
      </c>
    </row>
    <row r="6958" spans="22:22" x14ac:dyDescent="0.2">
      <c r="V6958" s="18" t="str">
        <f>IF(U6958&lt;&gt;"",SUMIFS(Data_TABLE[Total Value Sold],Data_TABLE[EOM Date],"="&amp;EOMONTH(Dashboard!$I$7,0),Data_TABLE[Customer],"="&amp;Calc!U6958),"")</f>
        <v/>
      </c>
    </row>
    <row r="6959" spans="22:22" x14ac:dyDescent="0.2">
      <c r="V6959" s="18" t="str">
        <f>IF(U6959&lt;&gt;"",SUMIFS(Data_TABLE[Total Value Sold],Data_TABLE[EOM Date],"="&amp;EOMONTH(Dashboard!$I$7,0),Data_TABLE[Customer],"="&amp;Calc!U6959),"")</f>
        <v/>
      </c>
    </row>
    <row r="6960" spans="22:22" x14ac:dyDescent="0.2">
      <c r="V6960" s="18" t="str">
        <f>IF(U6960&lt;&gt;"",SUMIFS(Data_TABLE[Total Value Sold],Data_TABLE[EOM Date],"="&amp;EOMONTH(Dashboard!$I$7,0),Data_TABLE[Customer],"="&amp;Calc!U6960),"")</f>
        <v/>
      </c>
    </row>
    <row r="6961" spans="22:22" x14ac:dyDescent="0.2">
      <c r="V6961" s="18" t="str">
        <f>IF(U6961&lt;&gt;"",SUMIFS(Data_TABLE[Total Value Sold],Data_TABLE[EOM Date],"="&amp;EOMONTH(Dashboard!$I$7,0),Data_TABLE[Customer],"="&amp;Calc!U6961),"")</f>
        <v/>
      </c>
    </row>
    <row r="6962" spans="22:22" x14ac:dyDescent="0.2">
      <c r="V6962" s="18" t="str">
        <f>IF(U6962&lt;&gt;"",SUMIFS(Data_TABLE[Total Value Sold],Data_TABLE[EOM Date],"="&amp;EOMONTH(Dashboard!$I$7,0),Data_TABLE[Customer],"="&amp;Calc!U6962),"")</f>
        <v/>
      </c>
    </row>
    <row r="6963" spans="22:22" x14ac:dyDescent="0.2">
      <c r="V6963" s="18" t="str">
        <f>IF(U6963&lt;&gt;"",SUMIFS(Data_TABLE[Total Value Sold],Data_TABLE[EOM Date],"="&amp;EOMONTH(Dashboard!$I$7,0),Data_TABLE[Customer],"="&amp;Calc!U6963),"")</f>
        <v/>
      </c>
    </row>
    <row r="6964" spans="22:22" x14ac:dyDescent="0.2">
      <c r="V6964" s="18" t="str">
        <f>IF(U6964&lt;&gt;"",SUMIFS(Data_TABLE[Total Value Sold],Data_TABLE[EOM Date],"="&amp;EOMONTH(Dashboard!$I$7,0),Data_TABLE[Customer],"="&amp;Calc!U6964),"")</f>
        <v/>
      </c>
    </row>
    <row r="6965" spans="22:22" x14ac:dyDescent="0.2">
      <c r="V6965" s="18" t="str">
        <f>IF(U6965&lt;&gt;"",SUMIFS(Data_TABLE[Total Value Sold],Data_TABLE[EOM Date],"="&amp;EOMONTH(Dashboard!$I$7,0),Data_TABLE[Customer],"="&amp;Calc!U6965),"")</f>
        <v/>
      </c>
    </row>
    <row r="6966" spans="22:22" x14ac:dyDescent="0.2">
      <c r="V6966" s="18" t="str">
        <f>IF(U6966&lt;&gt;"",SUMIFS(Data_TABLE[Total Value Sold],Data_TABLE[EOM Date],"="&amp;EOMONTH(Dashboard!$I$7,0),Data_TABLE[Customer],"="&amp;Calc!U6966),"")</f>
        <v/>
      </c>
    </row>
    <row r="6967" spans="22:22" x14ac:dyDescent="0.2">
      <c r="V6967" s="18" t="str">
        <f>IF(U6967&lt;&gt;"",SUMIFS(Data_TABLE[Total Value Sold],Data_TABLE[EOM Date],"="&amp;EOMONTH(Dashboard!$I$7,0),Data_TABLE[Customer],"="&amp;Calc!U6967),"")</f>
        <v/>
      </c>
    </row>
    <row r="6968" spans="22:22" x14ac:dyDescent="0.2">
      <c r="V6968" s="18" t="str">
        <f>IF(U6968&lt;&gt;"",SUMIFS(Data_TABLE[Total Value Sold],Data_TABLE[EOM Date],"="&amp;EOMONTH(Dashboard!$I$7,0),Data_TABLE[Customer],"="&amp;Calc!U6968),"")</f>
        <v/>
      </c>
    </row>
    <row r="6969" spans="22:22" x14ac:dyDescent="0.2">
      <c r="V6969" s="18" t="str">
        <f>IF(U6969&lt;&gt;"",SUMIFS(Data_TABLE[Total Value Sold],Data_TABLE[EOM Date],"="&amp;EOMONTH(Dashboard!$I$7,0),Data_TABLE[Customer],"="&amp;Calc!U6969),"")</f>
        <v/>
      </c>
    </row>
    <row r="6970" spans="22:22" x14ac:dyDescent="0.2">
      <c r="V6970" s="18" t="str">
        <f>IF(U6970&lt;&gt;"",SUMIFS(Data_TABLE[Total Value Sold],Data_TABLE[EOM Date],"="&amp;EOMONTH(Dashboard!$I$7,0),Data_TABLE[Customer],"="&amp;Calc!U6970),"")</f>
        <v/>
      </c>
    </row>
    <row r="6971" spans="22:22" x14ac:dyDescent="0.2">
      <c r="V6971" s="18" t="str">
        <f>IF(U6971&lt;&gt;"",SUMIFS(Data_TABLE[Total Value Sold],Data_TABLE[EOM Date],"="&amp;EOMONTH(Dashboard!$I$7,0),Data_TABLE[Customer],"="&amp;Calc!U6971),"")</f>
        <v/>
      </c>
    </row>
    <row r="6972" spans="22:22" x14ac:dyDescent="0.2">
      <c r="V6972" s="18" t="str">
        <f>IF(U6972&lt;&gt;"",SUMIFS(Data_TABLE[Total Value Sold],Data_TABLE[EOM Date],"="&amp;EOMONTH(Dashboard!$I$7,0),Data_TABLE[Customer],"="&amp;Calc!U6972),"")</f>
        <v/>
      </c>
    </row>
    <row r="6973" spans="22:22" x14ac:dyDescent="0.2">
      <c r="V6973" s="18" t="str">
        <f>IF(U6973&lt;&gt;"",SUMIFS(Data_TABLE[Total Value Sold],Data_TABLE[EOM Date],"="&amp;EOMONTH(Dashboard!$I$7,0),Data_TABLE[Customer],"="&amp;Calc!U6973),"")</f>
        <v/>
      </c>
    </row>
    <row r="6974" spans="22:22" x14ac:dyDescent="0.2">
      <c r="V6974" s="18" t="str">
        <f>IF(U6974&lt;&gt;"",SUMIFS(Data_TABLE[Total Value Sold],Data_TABLE[EOM Date],"="&amp;EOMONTH(Dashboard!$I$7,0),Data_TABLE[Customer],"="&amp;Calc!U6974),"")</f>
        <v/>
      </c>
    </row>
    <row r="6975" spans="22:22" x14ac:dyDescent="0.2">
      <c r="V6975" s="18" t="str">
        <f>IF(U6975&lt;&gt;"",SUMIFS(Data_TABLE[Total Value Sold],Data_TABLE[EOM Date],"="&amp;EOMONTH(Dashboard!$I$7,0),Data_TABLE[Customer],"="&amp;Calc!U6975),"")</f>
        <v/>
      </c>
    </row>
    <row r="6976" spans="22:22" x14ac:dyDescent="0.2">
      <c r="V6976" s="18" t="str">
        <f>IF(U6976&lt;&gt;"",SUMIFS(Data_TABLE[Total Value Sold],Data_TABLE[EOM Date],"="&amp;EOMONTH(Dashboard!$I$7,0),Data_TABLE[Customer],"="&amp;Calc!U6976),"")</f>
        <v/>
      </c>
    </row>
    <row r="6977" spans="22:22" x14ac:dyDescent="0.2">
      <c r="V6977" s="18" t="str">
        <f>IF(U6977&lt;&gt;"",SUMIFS(Data_TABLE[Total Value Sold],Data_TABLE[EOM Date],"="&amp;EOMONTH(Dashboard!$I$7,0),Data_TABLE[Customer],"="&amp;Calc!U6977),"")</f>
        <v/>
      </c>
    </row>
    <row r="6978" spans="22:22" x14ac:dyDescent="0.2">
      <c r="V6978" s="18" t="str">
        <f>IF(U6978&lt;&gt;"",SUMIFS(Data_TABLE[Total Value Sold],Data_TABLE[EOM Date],"="&amp;EOMONTH(Dashboard!$I$7,0),Data_TABLE[Customer],"="&amp;Calc!U6978),"")</f>
        <v/>
      </c>
    </row>
    <row r="6979" spans="22:22" x14ac:dyDescent="0.2">
      <c r="V6979" s="18" t="str">
        <f>IF(U6979&lt;&gt;"",SUMIFS(Data_TABLE[Total Value Sold],Data_TABLE[EOM Date],"="&amp;EOMONTH(Dashboard!$I$7,0),Data_TABLE[Customer],"="&amp;Calc!U6979),"")</f>
        <v/>
      </c>
    </row>
    <row r="6980" spans="22:22" x14ac:dyDescent="0.2">
      <c r="V6980" s="18" t="str">
        <f>IF(U6980&lt;&gt;"",SUMIFS(Data_TABLE[Total Value Sold],Data_TABLE[EOM Date],"="&amp;EOMONTH(Dashboard!$I$7,0),Data_TABLE[Customer],"="&amp;Calc!U6980),"")</f>
        <v/>
      </c>
    </row>
    <row r="6981" spans="22:22" x14ac:dyDescent="0.2">
      <c r="V6981" s="18" t="str">
        <f>IF(U6981&lt;&gt;"",SUMIFS(Data_TABLE[Total Value Sold],Data_TABLE[EOM Date],"="&amp;EOMONTH(Dashboard!$I$7,0),Data_TABLE[Customer],"="&amp;Calc!U6981),"")</f>
        <v/>
      </c>
    </row>
    <row r="6982" spans="22:22" x14ac:dyDescent="0.2">
      <c r="V6982" s="18" t="str">
        <f>IF(U6982&lt;&gt;"",SUMIFS(Data_TABLE[Total Value Sold],Data_TABLE[EOM Date],"="&amp;EOMONTH(Dashboard!$I$7,0),Data_TABLE[Customer],"="&amp;Calc!U6982),"")</f>
        <v/>
      </c>
    </row>
    <row r="6983" spans="22:22" x14ac:dyDescent="0.2">
      <c r="V6983" s="18" t="str">
        <f>IF(U6983&lt;&gt;"",SUMIFS(Data_TABLE[Total Value Sold],Data_TABLE[EOM Date],"="&amp;EOMONTH(Dashboard!$I$7,0),Data_TABLE[Customer],"="&amp;Calc!U6983),"")</f>
        <v/>
      </c>
    </row>
    <row r="6984" spans="22:22" x14ac:dyDescent="0.2">
      <c r="V6984" s="18" t="str">
        <f>IF(U6984&lt;&gt;"",SUMIFS(Data_TABLE[Total Value Sold],Data_TABLE[EOM Date],"="&amp;EOMONTH(Dashboard!$I$7,0),Data_TABLE[Customer],"="&amp;Calc!U6984),"")</f>
        <v/>
      </c>
    </row>
    <row r="6985" spans="22:22" x14ac:dyDescent="0.2">
      <c r="V6985" s="18" t="str">
        <f>IF(U6985&lt;&gt;"",SUMIFS(Data_TABLE[Total Value Sold],Data_TABLE[EOM Date],"="&amp;EOMONTH(Dashboard!$I$7,0),Data_TABLE[Customer],"="&amp;Calc!U6985),"")</f>
        <v/>
      </c>
    </row>
    <row r="6986" spans="22:22" x14ac:dyDescent="0.2">
      <c r="V6986" s="18" t="str">
        <f>IF(U6986&lt;&gt;"",SUMIFS(Data_TABLE[Total Value Sold],Data_TABLE[EOM Date],"="&amp;EOMONTH(Dashboard!$I$7,0),Data_TABLE[Customer],"="&amp;Calc!U6986),"")</f>
        <v/>
      </c>
    </row>
    <row r="6987" spans="22:22" x14ac:dyDescent="0.2">
      <c r="V6987" s="18" t="str">
        <f>IF(U6987&lt;&gt;"",SUMIFS(Data_TABLE[Total Value Sold],Data_TABLE[EOM Date],"="&amp;EOMONTH(Dashboard!$I$7,0),Data_TABLE[Customer],"="&amp;Calc!U6987),"")</f>
        <v/>
      </c>
    </row>
    <row r="6988" spans="22:22" x14ac:dyDescent="0.2">
      <c r="V6988" s="18" t="str">
        <f>IF(U6988&lt;&gt;"",SUMIFS(Data_TABLE[Total Value Sold],Data_TABLE[EOM Date],"="&amp;EOMONTH(Dashboard!$I$7,0),Data_TABLE[Customer],"="&amp;Calc!U6988),"")</f>
        <v/>
      </c>
    </row>
    <row r="6989" spans="22:22" x14ac:dyDescent="0.2">
      <c r="V6989" s="18" t="str">
        <f>IF(U6989&lt;&gt;"",SUMIFS(Data_TABLE[Total Value Sold],Data_TABLE[EOM Date],"="&amp;EOMONTH(Dashboard!$I$7,0),Data_TABLE[Customer],"="&amp;Calc!U6989),"")</f>
        <v/>
      </c>
    </row>
    <row r="6990" spans="22:22" x14ac:dyDescent="0.2">
      <c r="V6990" s="18" t="str">
        <f>IF(U6990&lt;&gt;"",SUMIFS(Data_TABLE[Total Value Sold],Data_TABLE[EOM Date],"="&amp;EOMONTH(Dashboard!$I$7,0),Data_TABLE[Customer],"="&amp;Calc!U6990),"")</f>
        <v/>
      </c>
    </row>
    <row r="6991" spans="22:22" x14ac:dyDescent="0.2">
      <c r="V6991" s="18" t="str">
        <f>IF(U6991&lt;&gt;"",SUMIFS(Data_TABLE[Total Value Sold],Data_TABLE[EOM Date],"="&amp;EOMONTH(Dashboard!$I$7,0),Data_TABLE[Customer],"="&amp;Calc!U6991),"")</f>
        <v/>
      </c>
    </row>
    <row r="6992" spans="22:22" x14ac:dyDescent="0.2">
      <c r="V6992" s="18" t="str">
        <f>IF(U6992&lt;&gt;"",SUMIFS(Data_TABLE[Total Value Sold],Data_TABLE[EOM Date],"="&amp;EOMONTH(Dashboard!$I$7,0),Data_TABLE[Customer],"="&amp;Calc!U6992),"")</f>
        <v/>
      </c>
    </row>
    <row r="6993" spans="22:22" x14ac:dyDescent="0.2">
      <c r="V6993" s="18" t="str">
        <f>IF(U6993&lt;&gt;"",SUMIFS(Data_TABLE[Total Value Sold],Data_TABLE[EOM Date],"="&amp;EOMONTH(Dashboard!$I$7,0),Data_TABLE[Customer],"="&amp;Calc!U6993),"")</f>
        <v/>
      </c>
    </row>
    <row r="6994" spans="22:22" x14ac:dyDescent="0.2">
      <c r="V6994" s="18" t="str">
        <f>IF(U6994&lt;&gt;"",SUMIFS(Data_TABLE[Total Value Sold],Data_TABLE[EOM Date],"="&amp;EOMONTH(Dashboard!$I$7,0),Data_TABLE[Customer],"="&amp;Calc!U6994),"")</f>
        <v/>
      </c>
    </row>
    <row r="6995" spans="22:22" x14ac:dyDescent="0.2">
      <c r="V6995" s="18" t="str">
        <f>IF(U6995&lt;&gt;"",SUMIFS(Data_TABLE[Total Value Sold],Data_TABLE[EOM Date],"="&amp;EOMONTH(Dashboard!$I$7,0),Data_TABLE[Customer],"="&amp;Calc!U6995),"")</f>
        <v/>
      </c>
    </row>
    <row r="6996" spans="22:22" x14ac:dyDescent="0.2">
      <c r="V6996" s="18" t="str">
        <f>IF(U6996&lt;&gt;"",SUMIFS(Data_TABLE[Total Value Sold],Data_TABLE[EOM Date],"="&amp;EOMONTH(Dashboard!$I$7,0),Data_TABLE[Customer],"="&amp;Calc!U6996),"")</f>
        <v/>
      </c>
    </row>
    <row r="6997" spans="22:22" x14ac:dyDescent="0.2">
      <c r="V6997" s="18" t="str">
        <f>IF(U6997&lt;&gt;"",SUMIFS(Data_TABLE[Total Value Sold],Data_TABLE[EOM Date],"="&amp;EOMONTH(Dashboard!$I$7,0),Data_TABLE[Customer],"="&amp;Calc!U6997),"")</f>
        <v/>
      </c>
    </row>
    <row r="6998" spans="22:22" x14ac:dyDescent="0.2">
      <c r="V6998" s="18" t="str">
        <f>IF(U6998&lt;&gt;"",SUMIFS(Data_TABLE[Total Value Sold],Data_TABLE[EOM Date],"="&amp;EOMONTH(Dashboard!$I$7,0),Data_TABLE[Customer],"="&amp;Calc!U6998),"")</f>
        <v/>
      </c>
    </row>
    <row r="6999" spans="22:22" x14ac:dyDescent="0.2">
      <c r="V6999" s="18" t="str">
        <f>IF(U6999&lt;&gt;"",SUMIFS(Data_TABLE[Total Value Sold],Data_TABLE[EOM Date],"="&amp;EOMONTH(Dashboard!$I$7,0),Data_TABLE[Customer],"="&amp;Calc!U6999),"")</f>
        <v/>
      </c>
    </row>
    <row r="7000" spans="22:22" x14ac:dyDescent="0.2">
      <c r="V7000" s="18" t="str">
        <f>IF(U7000&lt;&gt;"",SUMIFS(Data_TABLE[Total Value Sold],Data_TABLE[EOM Date],"="&amp;EOMONTH(Dashboard!$I$7,0),Data_TABLE[Customer],"="&amp;Calc!U7000),"")</f>
        <v/>
      </c>
    </row>
    <row r="7001" spans="22:22" x14ac:dyDescent="0.2">
      <c r="V7001" s="18" t="str">
        <f>IF(U7001&lt;&gt;"",SUMIFS(Data_TABLE[Total Value Sold],Data_TABLE[EOM Date],"="&amp;EOMONTH(Dashboard!$I$7,0),Data_TABLE[Customer],"="&amp;Calc!U7001),"")</f>
        <v/>
      </c>
    </row>
    <row r="7002" spans="22:22" x14ac:dyDescent="0.2">
      <c r="V7002" s="18" t="str">
        <f>IF(U7002&lt;&gt;"",SUMIFS(Data_TABLE[Total Value Sold],Data_TABLE[EOM Date],"="&amp;EOMONTH(Dashboard!$I$7,0),Data_TABLE[Customer],"="&amp;Calc!U7002),"")</f>
        <v/>
      </c>
    </row>
    <row r="7003" spans="22:22" x14ac:dyDescent="0.2">
      <c r="V7003" s="18" t="str">
        <f>IF(U7003&lt;&gt;"",SUMIFS(Data_TABLE[Total Value Sold],Data_TABLE[EOM Date],"="&amp;EOMONTH(Dashboard!$I$7,0),Data_TABLE[Customer],"="&amp;Calc!U7003),"")</f>
        <v/>
      </c>
    </row>
    <row r="7004" spans="22:22" x14ac:dyDescent="0.2">
      <c r="V7004" s="18" t="str">
        <f>IF(U7004&lt;&gt;"",SUMIFS(Data_TABLE[Total Value Sold],Data_TABLE[EOM Date],"="&amp;EOMONTH(Dashboard!$I$7,0),Data_TABLE[Customer],"="&amp;Calc!U7004),"")</f>
        <v/>
      </c>
    </row>
    <row r="7005" spans="22:22" x14ac:dyDescent="0.2">
      <c r="V7005" s="18" t="str">
        <f>IF(U7005&lt;&gt;"",SUMIFS(Data_TABLE[Total Value Sold],Data_TABLE[EOM Date],"="&amp;EOMONTH(Dashboard!$I$7,0),Data_TABLE[Customer],"="&amp;Calc!U7005),"")</f>
        <v/>
      </c>
    </row>
    <row r="7006" spans="22:22" x14ac:dyDescent="0.2">
      <c r="V7006" s="18" t="str">
        <f>IF(U7006&lt;&gt;"",SUMIFS(Data_TABLE[Total Value Sold],Data_TABLE[EOM Date],"="&amp;EOMONTH(Dashboard!$I$7,0),Data_TABLE[Customer],"="&amp;Calc!U7006),"")</f>
        <v/>
      </c>
    </row>
    <row r="7007" spans="22:22" x14ac:dyDescent="0.2">
      <c r="V7007" s="18" t="str">
        <f>IF(U7007&lt;&gt;"",SUMIFS(Data_TABLE[Total Value Sold],Data_TABLE[EOM Date],"="&amp;EOMONTH(Dashboard!$I$7,0),Data_TABLE[Customer],"="&amp;Calc!U7007),"")</f>
        <v/>
      </c>
    </row>
    <row r="7008" spans="22:22" x14ac:dyDescent="0.2">
      <c r="V7008" s="18" t="str">
        <f>IF(U7008&lt;&gt;"",SUMIFS(Data_TABLE[Total Value Sold],Data_TABLE[EOM Date],"="&amp;EOMONTH(Dashboard!$I$7,0),Data_TABLE[Customer],"="&amp;Calc!U7008),"")</f>
        <v/>
      </c>
    </row>
    <row r="7009" spans="22:22" x14ac:dyDescent="0.2">
      <c r="V7009" s="18" t="str">
        <f>IF(U7009&lt;&gt;"",SUMIFS(Data_TABLE[Total Value Sold],Data_TABLE[EOM Date],"="&amp;EOMONTH(Dashboard!$I$7,0),Data_TABLE[Customer],"="&amp;Calc!U7009),"")</f>
        <v/>
      </c>
    </row>
    <row r="7010" spans="22:22" x14ac:dyDescent="0.2">
      <c r="V7010" s="18" t="str">
        <f>IF(U7010&lt;&gt;"",SUMIFS(Data_TABLE[Total Value Sold],Data_TABLE[EOM Date],"="&amp;EOMONTH(Dashboard!$I$7,0),Data_TABLE[Customer],"="&amp;Calc!U7010),"")</f>
        <v/>
      </c>
    </row>
    <row r="7011" spans="22:22" x14ac:dyDescent="0.2">
      <c r="V7011" s="18" t="str">
        <f>IF(U7011&lt;&gt;"",SUMIFS(Data_TABLE[Total Value Sold],Data_TABLE[EOM Date],"="&amp;EOMONTH(Dashboard!$I$7,0),Data_TABLE[Customer],"="&amp;Calc!U7011),"")</f>
        <v/>
      </c>
    </row>
    <row r="7012" spans="22:22" x14ac:dyDescent="0.2">
      <c r="V7012" s="18" t="str">
        <f>IF(U7012&lt;&gt;"",SUMIFS(Data_TABLE[Total Value Sold],Data_TABLE[EOM Date],"="&amp;EOMONTH(Dashboard!$I$7,0),Data_TABLE[Customer],"="&amp;Calc!U7012),"")</f>
        <v/>
      </c>
    </row>
    <row r="7013" spans="22:22" x14ac:dyDescent="0.2">
      <c r="V7013" s="18" t="str">
        <f>IF(U7013&lt;&gt;"",SUMIFS(Data_TABLE[Total Value Sold],Data_TABLE[EOM Date],"="&amp;EOMONTH(Dashboard!$I$7,0),Data_TABLE[Customer],"="&amp;Calc!U7013),"")</f>
        <v/>
      </c>
    </row>
    <row r="7014" spans="22:22" x14ac:dyDescent="0.2">
      <c r="V7014" s="18" t="str">
        <f>IF(U7014&lt;&gt;"",SUMIFS(Data_TABLE[Total Value Sold],Data_TABLE[EOM Date],"="&amp;EOMONTH(Dashboard!$I$7,0),Data_TABLE[Customer],"="&amp;Calc!U7014),"")</f>
        <v/>
      </c>
    </row>
    <row r="7015" spans="22:22" x14ac:dyDescent="0.2">
      <c r="V7015" s="18" t="str">
        <f>IF(U7015&lt;&gt;"",SUMIFS(Data_TABLE[Total Value Sold],Data_TABLE[EOM Date],"="&amp;EOMONTH(Dashboard!$I$7,0),Data_TABLE[Customer],"="&amp;Calc!U7015),"")</f>
        <v/>
      </c>
    </row>
    <row r="7016" spans="22:22" x14ac:dyDescent="0.2">
      <c r="V7016" s="18" t="str">
        <f>IF(U7016&lt;&gt;"",SUMIFS(Data_TABLE[Total Value Sold],Data_TABLE[EOM Date],"="&amp;EOMONTH(Dashboard!$I$7,0),Data_TABLE[Customer],"="&amp;Calc!U7016),"")</f>
        <v/>
      </c>
    </row>
    <row r="7017" spans="22:22" x14ac:dyDescent="0.2">
      <c r="V7017" s="18" t="str">
        <f>IF(U7017&lt;&gt;"",SUMIFS(Data_TABLE[Total Value Sold],Data_TABLE[EOM Date],"="&amp;EOMONTH(Dashboard!$I$7,0),Data_TABLE[Customer],"="&amp;Calc!U7017),"")</f>
        <v/>
      </c>
    </row>
    <row r="7018" spans="22:22" x14ac:dyDescent="0.2">
      <c r="V7018" s="18" t="str">
        <f>IF(U7018&lt;&gt;"",SUMIFS(Data_TABLE[Total Value Sold],Data_TABLE[EOM Date],"="&amp;EOMONTH(Dashboard!$I$7,0),Data_TABLE[Customer],"="&amp;Calc!U7018),"")</f>
        <v/>
      </c>
    </row>
    <row r="7019" spans="22:22" x14ac:dyDescent="0.2">
      <c r="V7019" s="18" t="str">
        <f>IF(U7019&lt;&gt;"",SUMIFS(Data_TABLE[Total Value Sold],Data_TABLE[EOM Date],"="&amp;EOMONTH(Dashboard!$I$7,0),Data_TABLE[Customer],"="&amp;Calc!U7019),"")</f>
        <v/>
      </c>
    </row>
    <row r="7020" spans="22:22" x14ac:dyDescent="0.2">
      <c r="V7020" s="18" t="str">
        <f>IF(U7020&lt;&gt;"",SUMIFS(Data_TABLE[Total Value Sold],Data_TABLE[EOM Date],"="&amp;EOMONTH(Dashboard!$I$7,0),Data_TABLE[Customer],"="&amp;Calc!U7020),"")</f>
        <v/>
      </c>
    </row>
    <row r="7021" spans="22:22" x14ac:dyDescent="0.2">
      <c r="V7021" s="18" t="str">
        <f>IF(U7021&lt;&gt;"",SUMIFS(Data_TABLE[Total Value Sold],Data_TABLE[EOM Date],"="&amp;EOMONTH(Dashboard!$I$7,0),Data_TABLE[Customer],"="&amp;Calc!U7021),"")</f>
        <v/>
      </c>
    </row>
    <row r="7022" spans="22:22" x14ac:dyDescent="0.2">
      <c r="V7022" s="18" t="str">
        <f>IF(U7022&lt;&gt;"",SUMIFS(Data_TABLE[Total Value Sold],Data_TABLE[EOM Date],"="&amp;EOMONTH(Dashboard!$I$7,0),Data_TABLE[Customer],"="&amp;Calc!U7022),"")</f>
        <v/>
      </c>
    </row>
    <row r="7023" spans="22:22" x14ac:dyDescent="0.2">
      <c r="V7023" s="18" t="str">
        <f>IF(U7023&lt;&gt;"",SUMIFS(Data_TABLE[Total Value Sold],Data_TABLE[EOM Date],"="&amp;EOMONTH(Dashboard!$I$7,0),Data_TABLE[Customer],"="&amp;Calc!U7023),"")</f>
        <v/>
      </c>
    </row>
    <row r="7024" spans="22:22" x14ac:dyDescent="0.2">
      <c r="V7024" s="18" t="str">
        <f>IF(U7024&lt;&gt;"",SUMIFS(Data_TABLE[Total Value Sold],Data_TABLE[EOM Date],"="&amp;EOMONTH(Dashboard!$I$7,0),Data_TABLE[Customer],"="&amp;Calc!U7024),"")</f>
        <v/>
      </c>
    </row>
    <row r="7025" spans="22:22" x14ac:dyDescent="0.2">
      <c r="V7025" s="18" t="str">
        <f>IF(U7025&lt;&gt;"",SUMIFS(Data_TABLE[Total Value Sold],Data_TABLE[EOM Date],"="&amp;EOMONTH(Dashboard!$I$7,0),Data_TABLE[Customer],"="&amp;Calc!U7025),"")</f>
        <v/>
      </c>
    </row>
    <row r="7026" spans="22:22" x14ac:dyDescent="0.2">
      <c r="V7026" s="18" t="str">
        <f>IF(U7026&lt;&gt;"",SUMIFS(Data_TABLE[Total Value Sold],Data_TABLE[EOM Date],"="&amp;EOMONTH(Dashboard!$I$7,0),Data_TABLE[Customer],"="&amp;Calc!U7026),"")</f>
        <v/>
      </c>
    </row>
    <row r="7027" spans="22:22" x14ac:dyDescent="0.2">
      <c r="V7027" s="18" t="str">
        <f>IF(U7027&lt;&gt;"",SUMIFS(Data_TABLE[Total Value Sold],Data_TABLE[EOM Date],"="&amp;EOMONTH(Dashboard!$I$7,0),Data_TABLE[Customer],"="&amp;Calc!U7027),"")</f>
        <v/>
      </c>
    </row>
    <row r="7028" spans="22:22" x14ac:dyDescent="0.2">
      <c r="V7028" s="18" t="str">
        <f>IF(U7028&lt;&gt;"",SUMIFS(Data_TABLE[Total Value Sold],Data_TABLE[EOM Date],"="&amp;EOMONTH(Dashboard!$I$7,0),Data_TABLE[Customer],"="&amp;Calc!U7028),"")</f>
        <v/>
      </c>
    </row>
    <row r="7029" spans="22:22" x14ac:dyDescent="0.2">
      <c r="V7029" s="18" t="str">
        <f>IF(U7029&lt;&gt;"",SUMIFS(Data_TABLE[Total Value Sold],Data_TABLE[EOM Date],"="&amp;EOMONTH(Dashboard!$I$7,0),Data_TABLE[Customer],"="&amp;Calc!U7029),"")</f>
        <v/>
      </c>
    </row>
    <row r="7030" spans="22:22" x14ac:dyDescent="0.2">
      <c r="V7030" s="18" t="str">
        <f>IF(U7030&lt;&gt;"",SUMIFS(Data_TABLE[Total Value Sold],Data_TABLE[EOM Date],"="&amp;EOMONTH(Dashboard!$I$7,0),Data_TABLE[Customer],"="&amp;Calc!U7030),"")</f>
        <v/>
      </c>
    </row>
    <row r="7031" spans="22:22" x14ac:dyDescent="0.2">
      <c r="V7031" s="18" t="str">
        <f>IF(U7031&lt;&gt;"",SUMIFS(Data_TABLE[Total Value Sold],Data_TABLE[EOM Date],"="&amp;EOMONTH(Dashboard!$I$7,0),Data_TABLE[Customer],"="&amp;Calc!U7031),"")</f>
        <v/>
      </c>
    </row>
    <row r="7032" spans="22:22" x14ac:dyDescent="0.2">
      <c r="V7032" s="18" t="str">
        <f>IF(U7032&lt;&gt;"",SUMIFS(Data_TABLE[Total Value Sold],Data_TABLE[EOM Date],"="&amp;EOMONTH(Dashboard!$I$7,0),Data_TABLE[Customer],"="&amp;Calc!U7032),"")</f>
        <v/>
      </c>
    </row>
    <row r="7033" spans="22:22" x14ac:dyDescent="0.2">
      <c r="V7033" s="18" t="str">
        <f>IF(U7033&lt;&gt;"",SUMIFS(Data_TABLE[Total Value Sold],Data_TABLE[EOM Date],"="&amp;EOMONTH(Dashboard!$I$7,0),Data_TABLE[Customer],"="&amp;Calc!U7033),"")</f>
        <v/>
      </c>
    </row>
    <row r="7034" spans="22:22" x14ac:dyDescent="0.2">
      <c r="V7034" s="18" t="str">
        <f>IF(U7034&lt;&gt;"",SUMIFS(Data_TABLE[Total Value Sold],Data_TABLE[EOM Date],"="&amp;EOMONTH(Dashboard!$I$7,0),Data_TABLE[Customer],"="&amp;Calc!U7034),"")</f>
        <v/>
      </c>
    </row>
    <row r="7035" spans="22:22" x14ac:dyDescent="0.2">
      <c r="V7035" s="18" t="str">
        <f>IF(U7035&lt;&gt;"",SUMIFS(Data_TABLE[Total Value Sold],Data_TABLE[EOM Date],"="&amp;EOMONTH(Dashboard!$I$7,0),Data_TABLE[Customer],"="&amp;Calc!U7035),"")</f>
        <v/>
      </c>
    </row>
    <row r="7036" spans="22:22" x14ac:dyDescent="0.2">
      <c r="V7036" s="18" t="str">
        <f>IF(U7036&lt;&gt;"",SUMIFS(Data_TABLE[Total Value Sold],Data_TABLE[EOM Date],"="&amp;EOMONTH(Dashboard!$I$7,0),Data_TABLE[Customer],"="&amp;Calc!U7036),"")</f>
        <v/>
      </c>
    </row>
    <row r="7037" spans="22:22" x14ac:dyDescent="0.2">
      <c r="V7037" s="18" t="str">
        <f>IF(U7037&lt;&gt;"",SUMIFS(Data_TABLE[Total Value Sold],Data_TABLE[EOM Date],"="&amp;EOMONTH(Dashboard!$I$7,0),Data_TABLE[Customer],"="&amp;Calc!U7037),"")</f>
        <v/>
      </c>
    </row>
    <row r="7038" spans="22:22" x14ac:dyDescent="0.2">
      <c r="V7038" s="18" t="str">
        <f>IF(U7038&lt;&gt;"",SUMIFS(Data_TABLE[Total Value Sold],Data_TABLE[EOM Date],"="&amp;EOMONTH(Dashboard!$I$7,0),Data_TABLE[Customer],"="&amp;Calc!U7038),"")</f>
        <v/>
      </c>
    </row>
    <row r="7039" spans="22:22" x14ac:dyDescent="0.2">
      <c r="V7039" s="18" t="str">
        <f>IF(U7039&lt;&gt;"",SUMIFS(Data_TABLE[Total Value Sold],Data_TABLE[EOM Date],"="&amp;EOMONTH(Dashboard!$I$7,0),Data_TABLE[Customer],"="&amp;Calc!U7039),"")</f>
        <v/>
      </c>
    </row>
    <row r="7040" spans="22:22" x14ac:dyDescent="0.2">
      <c r="V7040" s="18" t="str">
        <f>IF(U7040&lt;&gt;"",SUMIFS(Data_TABLE[Total Value Sold],Data_TABLE[EOM Date],"="&amp;EOMONTH(Dashboard!$I$7,0),Data_TABLE[Customer],"="&amp;Calc!U7040),"")</f>
        <v/>
      </c>
    </row>
    <row r="7041" spans="22:22" x14ac:dyDescent="0.2">
      <c r="V7041" s="18" t="str">
        <f>IF(U7041&lt;&gt;"",SUMIFS(Data_TABLE[Total Value Sold],Data_TABLE[EOM Date],"="&amp;EOMONTH(Dashboard!$I$7,0),Data_TABLE[Customer],"="&amp;Calc!U7041),"")</f>
        <v/>
      </c>
    </row>
    <row r="7042" spans="22:22" x14ac:dyDescent="0.2">
      <c r="V7042" s="18" t="str">
        <f>IF(U7042&lt;&gt;"",SUMIFS(Data_TABLE[Total Value Sold],Data_TABLE[EOM Date],"="&amp;EOMONTH(Dashboard!$I$7,0),Data_TABLE[Customer],"="&amp;Calc!U7042),"")</f>
        <v/>
      </c>
    </row>
    <row r="7043" spans="22:22" x14ac:dyDescent="0.2">
      <c r="V7043" s="18" t="str">
        <f>IF(U7043&lt;&gt;"",SUMIFS(Data_TABLE[Total Value Sold],Data_TABLE[EOM Date],"="&amp;EOMONTH(Dashboard!$I$7,0),Data_TABLE[Customer],"="&amp;Calc!U7043),"")</f>
        <v/>
      </c>
    </row>
    <row r="7044" spans="22:22" x14ac:dyDescent="0.2">
      <c r="V7044" s="18" t="str">
        <f>IF(U7044&lt;&gt;"",SUMIFS(Data_TABLE[Total Value Sold],Data_TABLE[EOM Date],"="&amp;EOMONTH(Dashboard!$I$7,0),Data_TABLE[Customer],"="&amp;Calc!U7044),"")</f>
        <v/>
      </c>
    </row>
    <row r="7045" spans="22:22" x14ac:dyDescent="0.2">
      <c r="V7045" s="18" t="str">
        <f>IF(U7045&lt;&gt;"",SUMIFS(Data_TABLE[Total Value Sold],Data_TABLE[EOM Date],"="&amp;EOMONTH(Dashboard!$I$7,0),Data_TABLE[Customer],"="&amp;Calc!U7045),"")</f>
        <v/>
      </c>
    </row>
    <row r="7046" spans="22:22" x14ac:dyDescent="0.2">
      <c r="V7046" s="18" t="str">
        <f>IF(U7046&lt;&gt;"",SUMIFS(Data_TABLE[Total Value Sold],Data_TABLE[EOM Date],"="&amp;EOMONTH(Dashboard!$I$7,0),Data_TABLE[Customer],"="&amp;Calc!U7046),"")</f>
        <v/>
      </c>
    </row>
    <row r="7047" spans="22:22" x14ac:dyDescent="0.2">
      <c r="V7047" s="18" t="str">
        <f>IF(U7047&lt;&gt;"",SUMIFS(Data_TABLE[Total Value Sold],Data_TABLE[EOM Date],"="&amp;EOMONTH(Dashboard!$I$7,0),Data_TABLE[Customer],"="&amp;Calc!U7047),"")</f>
        <v/>
      </c>
    </row>
    <row r="7048" spans="22:22" x14ac:dyDescent="0.2">
      <c r="V7048" s="18" t="str">
        <f>IF(U7048&lt;&gt;"",SUMIFS(Data_TABLE[Total Value Sold],Data_TABLE[EOM Date],"="&amp;EOMONTH(Dashboard!$I$7,0),Data_TABLE[Customer],"="&amp;Calc!U7048),"")</f>
        <v/>
      </c>
    </row>
    <row r="7049" spans="22:22" x14ac:dyDescent="0.2">
      <c r="V7049" s="18" t="str">
        <f>IF(U7049&lt;&gt;"",SUMIFS(Data_TABLE[Total Value Sold],Data_TABLE[EOM Date],"="&amp;EOMONTH(Dashboard!$I$7,0),Data_TABLE[Customer],"="&amp;Calc!U7049),"")</f>
        <v/>
      </c>
    </row>
    <row r="7050" spans="22:22" x14ac:dyDescent="0.2">
      <c r="V7050" s="18" t="str">
        <f>IF(U7050&lt;&gt;"",SUMIFS(Data_TABLE[Total Value Sold],Data_TABLE[EOM Date],"="&amp;EOMONTH(Dashboard!$I$7,0),Data_TABLE[Customer],"="&amp;Calc!U7050),"")</f>
        <v/>
      </c>
    </row>
    <row r="7051" spans="22:22" x14ac:dyDescent="0.2">
      <c r="V7051" s="18" t="str">
        <f>IF(U7051&lt;&gt;"",SUMIFS(Data_TABLE[Total Value Sold],Data_TABLE[EOM Date],"="&amp;EOMONTH(Dashboard!$I$7,0),Data_TABLE[Customer],"="&amp;Calc!U7051),"")</f>
        <v/>
      </c>
    </row>
    <row r="7052" spans="22:22" x14ac:dyDescent="0.2">
      <c r="V7052" s="18" t="str">
        <f>IF(U7052&lt;&gt;"",SUMIFS(Data_TABLE[Total Value Sold],Data_TABLE[EOM Date],"="&amp;EOMONTH(Dashboard!$I$7,0),Data_TABLE[Customer],"="&amp;Calc!U7052),"")</f>
        <v/>
      </c>
    </row>
    <row r="7053" spans="22:22" x14ac:dyDescent="0.2">
      <c r="V7053" s="18" t="str">
        <f>IF(U7053&lt;&gt;"",SUMIFS(Data_TABLE[Total Value Sold],Data_TABLE[EOM Date],"="&amp;EOMONTH(Dashboard!$I$7,0),Data_TABLE[Customer],"="&amp;Calc!U7053),"")</f>
        <v/>
      </c>
    </row>
    <row r="7054" spans="22:22" x14ac:dyDescent="0.2">
      <c r="V7054" s="18" t="str">
        <f>IF(U7054&lt;&gt;"",SUMIFS(Data_TABLE[Total Value Sold],Data_TABLE[EOM Date],"="&amp;EOMONTH(Dashboard!$I$7,0),Data_TABLE[Customer],"="&amp;Calc!U7054),"")</f>
        <v/>
      </c>
    </row>
    <row r="7055" spans="22:22" x14ac:dyDescent="0.2">
      <c r="V7055" s="18" t="str">
        <f>IF(U7055&lt;&gt;"",SUMIFS(Data_TABLE[Total Value Sold],Data_TABLE[EOM Date],"="&amp;EOMONTH(Dashboard!$I$7,0),Data_TABLE[Customer],"="&amp;Calc!U7055),"")</f>
        <v/>
      </c>
    </row>
    <row r="7056" spans="22:22" x14ac:dyDescent="0.2">
      <c r="V7056" s="18" t="str">
        <f>IF(U7056&lt;&gt;"",SUMIFS(Data_TABLE[Total Value Sold],Data_TABLE[EOM Date],"="&amp;EOMONTH(Dashboard!$I$7,0),Data_TABLE[Customer],"="&amp;Calc!U7056),"")</f>
        <v/>
      </c>
    </row>
    <row r="7057" spans="22:22" x14ac:dyDescent="0.2">
      <c r="V7057" s="18" t="str">
        <f>IF(U7057&lt;&gt;"",SUMIFS(Data_TABLE[Total Value Sold],Data_TABLE[EOM Date],"="&amp;EOMONTH(Dashboard!$I$7,0),Data_TABLE[Customer],"="&amp;Calc!U7057),"")</f>
        <v/>
      </c>
    </row>
    <row r="7058" spans="22:22" x14ac:dyDescent="0.2">
      <c r="V7058" s="18" t="str">
        <f>IF(U7058&lt;&gt;"",SUMIFS(Data_TABLE[Total Value Sold],Data_TABLE[EOM Date],"="&amp;EOMONTH(Dashboard!$I$7,0),Data_TABLE[Customer],"="&amp;Calc!U7058),"")</f>
        <v/>
      </c>
    </row>
    <row r="7059" spans="22:22" x14ac:dyDescent="0.2">
      <c r="V7059" s="18" t="str">
        <f>IF(U7059&lt;&gt;"",SUMIFS(Data_TABLE[Total Value Sold],Data_TABLE[EOM Date],"="&amp;EOMONTH(Dashboard!$I$7,0),Data_TABLE[Customer],"="&amp;Calc!U7059),"")</f>
        <v/>
      </c>
    </row>
    <row r="7060" spans="22:22" x14ac:dyDescent="0.2">
      <c r="V7060" s="18" t="str">
        <f>IF(U7060&lt;&gt;"",SUMIFS(Data_TABLE[Total Value Sold],Data_TABLE[EOM Date],"="&amp;EOMONTH(Dashboard!$I$7,0),Data_TABLE[Customer],"="&amp;Calc!U7060),"")</f>
        <v/>
      </c>
    </row>
    <row r="7061" spans="22:22" x14ac:dyDescent="0.2">
      <c r="V7061" s="18" t="str">
        <f>IF(U7061&lt;&gt;"",SUMIFS(Data_TABLE[Total Value Sold],Data_TABLE[EOM Date],"="&amp;EOMONTH(Dashboard!$I$7,0),Data_TABLE[Customer],"="&amp;Calc!U7061),"")</f>
        <v/>
      </c>
    </row>
    <row r="7062" spans="22:22" x14ac:dyDescent="0.2">
      <c r="V7062" s="18" t="str">
        <f>IF(U7062&lt;&gt;"",SUMIFS(Data_TABLE[Total Value Sold],Data_TABLE[EOM Date],"="&amp;EOMONTH(Dashboard!$I$7,0),Data_TABLE[Customer],"="&amp;Calc!U7062),"")</f>
        <v/>
      </c>
    </row>
    <row r="7063" spans="22:22" x14ac:dyDescent="0.2">
      <c r="V7063" s="18" t="str">
        <f>IF(U7063&lt;&gt;"",SUMIFS(Data_TABLE[Total Value Sold],Data_TABLE[EOM Date],"="&amp;EOMONTH(Dashboard!$I$7,0),Data_TABLE[Customer],"="&amp;Calc!U7063),"")</f>
        <v/>
      </c>
    </row>
    <row r="7064" spans="22:22" x14ac:dyDescent="0.2">
      <c r="V7064" s="18" t="str">
        <f>IF(U7064&lt;&gt;"",SUMIFS(Data_TABLE[Total Value Sold],Data_TABLE[EOM Date],"="&amp;EOMONTH(Dashboard!$I$7,0),Data_TABLE[Customer],"="&amp;Calc!U7064),"")</f>
        <v/>
      </c>
    </row>
    <row r="7065" spans="22:22" x14ac:dyDescent="0.2">
      <c r="V7065" s="18" t="str">
        <f>IF(U7065&lt;&gt;"",SUMIFS(Data_TABLE[Total Value Sold],Data_TABLE[EOM Date],"="&amp;EOMONTH(Dashboard!$I$7,0),Data_TABLE[Customer],"="&amp;Calc!U7065),"")</f>
        <v/>
      </c>
    </row>
    <row r="7066" spans="22:22" x14ac:dyDescent="0.2">
      <c r="V7066" s="18" t="str">
        <f>IF(U7066&lt;&gt;"",SUMIFS(Data_TABLE[Total Value Sold],Data_TABLE[EOM Date],"="&amp;EOMONTH(Dashboard!$I$7,0),Data_TABLE[Customer],"="&amp;Calc!U7066),"")</f>
        <v/>
      </c>
    </row>
    <row r="7067" spans="22:22" x14ac:dyDescent="0.2">
      <c r="V7067" s="18" t="str">
        <f>IF(U7067&lt;&gt;"",SUMIFS(Data_TABLE[Total Value Sold],Data_TABLE[EOM Date],"="&amp;EOMONTH(Dashboard!$I$7,0),Data_TABLE[Customer],"="&amp;Calc!U7067),"")</f>
        <v/>
      </c>
    </row>
    <row r="7068" spans="22:22" x14ac:dyDescent="0.2">
      <c r="V7068" s="18" t="str">
        <f>IF(U7068&lt;&gt;"",SUMIFS(Data_TABLE[Total Value Sold],Data_TABLE[EOM Date],"="&amp;EOMONTH(Dashboard!$I$7,0),Data_TABLE[Customer],"="&amp;Calc!U7068),"")</f>
        <v/>
      </c>
    </row>
    <row r="7069" spans="22:22" x14ac:dyDescent="0.2">
      <c r="V7069" s="18" t="str">
        <f>IF(U7069&lt;&gt;"",SUMIFS(Data_TABLE[Total Value Sold],Data_TABLE[EOM Date],"="&amp;EOMONTH(Dashboard!$I$7,0),Data_TABLE[Customer],"="&amp;Calc!U7069),"")</f>
        <v/>
      </c>
    </row>
    <row r="7070" spans="22:22" x14ac:dyDescent="0.2">
      <c r="V7070" s="18" t="str">
        <f>IF(U7070&lt;&gt;"",SUMIFS(Data_TABLE[Total Value Sold],Data_TABLE[EOM Date],"="&amp;EOMONTH(Dashboard!$I$7,0),Data_TABLE[Customer],"="&amp;Calc!U7070),"")</f>
        <v/>
      </c>
    </row>
    <row r="7071" spans="22:22" x14ac:dyDescent="0.2">
      <c r="V7071" s="18" t="str">
        <f>IF(U7071&lt;&gt;"",SUMIFS(Data_TABLE[Total Value Sold],Data_TABLE[EOM Date],"="&amp;EOMONTH(Dashboard!$I$7,0),Data_TABLE[Customer],"="&amp;Calc!U7071),"")</f>
        <v/>
      </c>
    </row>
    <row r="7072" spans="22:22" x14ac:dyDescent="0.2">
      <c r="V7072" s="18" t="str">
        <f>IF(U7072&lt;&gt;"",SUMIFS(Data_TABLE[Total Value Sold],Data_TABLE[EOM Date],"="&amp;EOMONTH(Dashboard!$I$7,0),Data_TABLE[Customer],"="&amp;Calc!U7072),"")</f>
        <v/>
      </c>
    </row>
    <row r="7073" spans="22:22" x14ac:dyDescent="0.2">
      <c r="V7073" s="18" t="str">
        <f>IF(U7073&lt;&gt;"",SUMIFS(Data_TABLE[Total Value Sold],Data_TABLE[EOM Date],"="&amp;EOMONTH(Dashboard!$I$7,0),Data_TABLE[Customer],"="&amp;Calc!U7073),"")</f>
        <v/>
      </c>
    </row>
    <row r="7074" spans="22:22" x14ac:dyDescent="0.2">
      <c r="V7074" s="18" t="str">
        <f>IF(U7074&lt;&gt;"",SUMIFS(Data_TABLE[Total Value Sold],Data_TABLE[EOM Date],"="&amp;EOMONTH(Dashboard!$I$7,0),Data_TABLE[Customer],"="&amp;Calc!U7074),"")</f>
        <v/>
      </c>
    </row>
    <row r="7075" spans="22:22" x14ac:dyDescent="0.2">
      <c r="V7075" s="18" t="str">
        <f>IF(U7075&lt;&gt;"",SUMIFS(Data_TABLE[Total Value Sold],Data_TABLE[EOM Date],"="&amp;EOMONTH(Dashboard!$I$7,0),Data_TABLE[Customer],"="&amp;Calc!U7075),"")</f>
        <v/>
      </c>
    </row>
    <row r="7076" spans="22:22" x14ac:dyDescent="0.2">
      <c r="V7076" s="18" t="str">
        <f>IF(U7076&lt;&gt;"",SUMIFS(Data_TABLE[Total Value Sold],Data_TABLE[EOM Date],"="&amp;EOMONTH(Dashboard!$I$7,0),Data_TABLE[Customer],"="&amp;Calc!U7076),"")</f>
        <v/>
      </c>
    </row>
    <row r="7077" spans="22:22" x14ac:dyDescent="0.2">
      <c r="V7077" s="18" t="str">
        <f>IF(U7077&lt;&gt;"",SUMIFS(Data_TABLE[Total Value Sold],Data_TABLE[EOM Date],"="&amp;EOMONTH(Dashboard!$I$7,0),Data_TABLE[Customer],"="&amp;Calc!U7077),"")</f>
        <v/>
      </c>
    </row>
    <row r="7078" spans="22:22" x14ac:dyDescent="0.2">
      <c r="V7078" s="18" t="str">
        <f>IF(U7078&lt;&gt;"",SUMIFS(Data_TABLE[Total Value Sold],Data_TABLE[EOM Date],"="&amp;EOMONTH(Dashboard!$I$7,0),Data_TABLE[Customer],"="&amp;Calc!U7078),"")</f>
        <v/>
      </c>
    </row>
    <row r="7079" spans="22:22" x14ac:dyDescent="0.2">
      <c r="V7079" s="18" t="str">
        <f>IF(U7079&lt;&gt;"",SUMIFS(Data_TABLE[Total Value Sold],Data_TABLE[EOM Date],"="&amp;EOMONTH(Dashboard!$I$7,0),Data_TABLE[Customer],"="&amp;Calc!U7079),"")</f>
        <v/>
      </c>
    </row>
    <row r="7080" spans="22:22" x14ac:dyDescent="0.2">
      <c r="V7080" s="18" t="str">
        <f>IF(U7080&lt;&gt;"",SUMIFS(Data_TABLE[Total Value Sold],Data_TABLE[EOM Date],"="&amp;EOMONTH(Dashboard!$I$7,0),Data_TABLE[Customer],"="&amp;Calc!U7080),"")</f>
        <v/>
      </c>
    </row>
    <row r="7081" spans="22:22" x14ac:dyDescent="0.2">
      <c r="V7081" s="18" t="str">
        <f>IF(U7081&lt;&gt;"",SUMIFS(Data_TABLE[Total Value Sold],Data_TABLE[EOM Date],"="&amp;EOMONTH(Dashboard!$I$7,0),Data_TABLE[Customer],"="&amp;Calc!U7081),"")</f>
        <v/>
      </c>
    </row>
    <row r="7082" spans="22:22" x14ac:dyDescent="0.2">
      <c r="V7082" s="18" t="str">
        <f>IF(U7082&lt;&gt;"",SUMIFS(Data_TABLE[Total Value Sold],Data_TABLE[EOM Date],"="&amp;EOMONTH(Dashboard!$I$7,0),Data_TABLE[Customer],"="&amp;Calc!U7082),"")</f>
        <v/>
      </c>
    </row>
    <row r="7083" spans="22:22" x14ac:dyDescent="0.2">
      <c r="V7083" s="18" t="str">
        <f>IF(U7083&lt;&gt;"",SUMIFS(Data_TABLE[Total Value Sold],Data_TABLE[EOM Date],"="&amp;EOMONTH(Dashboard!$I$7,0),Data_TABLE[Customer],"="&amp;Calc!U7083),"")</f>
        <v/>
      </c>
    </row>
    <row r="7084" spans="22:22" x14ac:dyDescent="0.2">
      <c r="V7084" s="18" t="str">
        <f>IF(U7084&lt;&gt;"",SUMIFS(Data_TABLE[Total Value Sold],Data_TABLE[EOM Date],"="&amp;EOMONTH(Dashboard!$I$7,0),Data_TABLE[Customer],"="&amp;Calc!U7084),"")</f>
        <v/>
      </c>
    </row>
    <row r="7085" spans="22:22" x14ac:dyDescent="0.2">
      <c r="V7085" s="18" t="str">
        <f>IF(U7085&lt;&gt;"",SUMIFS(Data_TABLE[Total Value Sold],Data_TABLE[EOM Date],"="&amp;EOMONTH(Dashboard!$I$7,0),Data_TABLE[Customer],"="&amp;Calc!U7085),"")</f>
        <v/>
      </c>
    </row>
    <row r="7086" spans="22:22" x14ac:dyDescent="0.2">
      <c r="V7086" s="18" t="str">
        <f>IF(U7086&lt;&gt;"",SUMIFS(Data_TABLE[Total Value Sold],Data_TABLE[EOM Date],"="&amp;EOMONTH(Dashboard!$I$7,0),Data_TABLE[Customer],"="&amp;Calc!U7086),"")</f>
        <v/>
      </c>
    </row>
    <row r="7087" spans="22:22" x14ac:dyDescent="0.2">
      <c r="V7087" s="18" t="str">
        <f>IF(U7087&lt;&gt;"",SUMIFS(Data_TABLE[Total Value Sold],Data_TABLE[EOM Date],"="&amp;EOMONTH(Dashboard!$I$7,0),Data_TABLE[Customer],"="&amp;Calc!U7087),"")</f>
        <v/>
      </c>
    </row>
    <row r="7088" spans="22:22" x14ac:dyDescent="0.2">
      <c r="V7088" s="18" t="str">
        <f>IF(U7088&lt;&gt;"",SUMIFS(Data_TABLE[Total Value Sold],Data_TABLE[EOM Date],"="&amp;EOMONTH(Dashboard!$I$7,0),Data_TABLE[Customer],"="&amp;Calc!U7088),"")</f>
        <v/>
      </c>
    </row>
    <row r="7089" spans="22:22" x14ac:dyDescent="0.2">
      <c r="V7089" s="18" t="str">
        <f>IF(U7089&lt;&gt;"",SUMIFS(Data_TABLE[Total Value Sold],Data_TABLE[EOM Date],"="&amp;EOMONTH(Dashboard!$I$7,0),Data_TABLE[Customer],"="&amp;Calc!U7089),"")</f>
        <v/>
      </c>
    </row>
    <row r="7090" spans="22:22" x14ac:dyDescent="0.2">
      <c r="V7090" s="18" t="str">
        <f>IF(U7090&lt;&gt;"",SUMIFS(Data_TABLE[Total Value Sold],Data_TABLE[EOM Date],"="&amp;EOMONTH(Dashboard!$I$7,0),Data_TABLE[Customer],"="&amp;Calc!U7090),"")</f>
        <v/>
      </c>
    </row>
    <row r="7091" spans="22:22" x14ac:dyDescent="0.2">
      <c r="V7091" s="18" t="str">
        <f>IF(U7091&lt;&gt;"",SUMIFS(Data_TABLE[Total Value Sold],Data_TABLE[EOM Date],"="&amp;EOMONTH(Dashboard!$I$7,0),Data_TABLE[Customer],"="&amp;Calc!U7091),"")</f>
        <v/>
      </c>
    </row>
    <row r="7092" spans="22:22" x14ac:dyDescent="0.2">
      <c r="V7092" s="18" t="str">
        <f>IF(U7092&lt;&gt;"",SUMIFS(Data_TABLE[Total Value Sold],Data_TABLE[EOM Date],"="&amp;EOMONTH(Dashboard!$I$7,0),Data_TABLE[Customer],"="&amp;Calc!U7092),"")</f>
        <v/>
      </c>
    </row>
    <row r="7093" spans="22:22" x14ac:dyDescent="0.2">
      <c r="V7093" s="18" t="str">
        <f>IF(U7093&lt;&gt;"",SUMIFS(Data_TABLE[Total Value Sold],Data_TABLE[EOM Date],"="&amp;EOMONTH(Dashboard!$I$7,0),Data_TABLE[Customer],"="&amp;Calc!U7093),"")</f>
        <v/>
      </c>
    </row>
    <row r="7094" spans="22:22" x14ac:dyDescent="0.2">
      <c r="V7094" s="18" t="str">
        <f>IF(U7094&lt;&gt;"",SUMIFS(Data_TABLE[Total Value Sold],Data_TABLE[EOM Date],"="&amp;EOMONTH(Dashboard!$I$7,0),Data_TABLE[Customer],"="&amp;Calc!U7094),"")</f>
        <v/>
      </c>
    </row>
    <row r="7095" spans="22:22" x14ac:dyDescent="0.2">
      <c r="V7095" s="18" t="str">
        <f>IF(U7095&lt;&gt;"",SUMIFS(Data_TABLE[Total Value Sold],Data_TABLE[EOM Date],"="&amp;EOMONTH(Dashboard!$I$7,0),Data_TABLE[Customer],"="&amp;Calc!U7095),"")</f>
        <v/>
      </c>
    </row>
    <row r="7096" spans="22:22" x14ac:dyDescent="0.2">
      <c r="V7096" s="18" t="str">
        <f>IF(U7096&lt;&gt;"",SUMIFS(Data_TABLE[Total Value Sold],Data_TABLE[EOM Date],"="&amp;EOMONTH(Dashboard!$I$7,0),Data_TABLE[Customer],"="&amp;Calc!U7096),"")</f>
        <v/>
      </c>
    </row>
    <row r="7097" spans="22:22" x14ac:dyDescent="0.2">
      <c r="V7097" s="18" t="str">
        <f>IF(U7097&lt;&gt;"",SUMIFS(Data_TABLE[Total Value Sold],Data_TABLE[EOM Date],"="&amp;EOMONTH(Dashboard!$I$7,0),Data_TABLE[Customer],"="&amp;Calc!U7097),"")</f>
        <v/>
      </c>
    </row>
    <row r="7098" spans="22:22" x14ac:dyDescent="0.2">
      <c r="V7098" s="18" t="str">
        <f>IF(U7098&lt;&gt;"",SUMIFS(Data_TABLE[Total Value Sold],Data_TABLE[EOM Date],"="&amp;EOMONTH(Dashboard!$I$7,0),Data_TABLE[Customer],"="&amp;Calc!U7098),"")</f>
        <v/>
      </c>
    </row>
    <row r="7099" spans="22:22" x14ac:dyDescent="0.2">
      <c r="V7099" s="18" t="str">
        <f>IF(U7099&lt;&gt;"",SUMIFS(Data_TABLE[Total Value Sold],Data_TABLE[EOM Date],"="&amp;EOMONTH(Dashboard!$I$7,0),Data_TABLE[Customer],"="&amp;Calc!U7099),"")</f>
        <v/>
      </c>
    </row>
    <row r="7100" spans="22:22" x14ac:dyDescent="0.2">
      <c r="V7100" s="18" t="str">
        <f>IF(U7100&lt;&gt;"",SUMIFS(Data_TABLE[Total Value Sold],Data_TABLE[EOM Date],"="&amp;EOMONTH(Dashboard!$I$7,0),Data_TABLE[Customer],"="&amp;Calc!U7100),"")</f>
        <v/>
      </c>
    </row>
    <row r="7101" spans="22:22" x14ac:dyDescent="0.2">
      <c r="V7101" s="18" t="str">
        <f>IF(U7101&lt;&gt;"",SUMIFS(Data_TABLE[Total Value Sold],Data_TABLE[EOM Date],"="&amp;EOMONTH(Dashboard!$I$7,0),Data_TABLE[Customer],"="&amp;Calc!U7101),"")</f>
        <v/>
      </c>
    </row>
    <row r="7102" spans="22:22" x14ac:dyDescent="0.2">
      <c r="V7102" s="18" t="str">
        <f>IF(U7102&lt;&gt;"",SUMIFS(Data_TABLE[Total Value Sold],Data_TABLE[EOM Date],"="&amp;EOMONTH(Dashboard!$I$7,0),Data_TABLE[Customer],"="&amp;Calc!U7102),"")</f>
        <v/>
      </c>
    </row>
    <row r="7103" spans="22:22" x14ac:dyDescent="0.2">
      <c r="V7103" s="18" t="str">
        <f>IF(U7103&lt;&gt;"",SUMIFS(Data_TABLE[Total Value Sold],Data_TABLE[EOM Date],"="&amp;EOMONTH(Dashboard!$I$7,0),Data_TABLE[Customer],"="&amp;Calc!U7103),"")</f>
        <v/>
      </c>
    </row>
    <row r="7104" spans="22:22" x14ac:dyDescent="0.2">
      <c r="V7104" s="18" t="str">
        <f>IF(U7104&lt;&gt;"",SUMIFS(Data_TABLE[Total Value Sold],Data_TABLE[EOM Date],"="&amp;EOMONTH(Dashboard!$I$7,0),Data_TABLE[Customer],"="&amp;Calc!U7104),"")</f>
        <v/>
      </c>
    </row>
    <row r="7105" spans="22:22" x14ac:dyDescent="0.2">
      <c r="V7105" s="18" t="str">
        <f>IF(U7105&lt;&gt;"",SUMIFS(Data_TABLE[Total Value Sold],Data_TABLE[EOM Date],"="&amp;EOMONTH(Dashboard!$I$7,0),Data_TABLE[Customer],"="&amp;Calc!U7105),"")</f>
        <v/>
      </c>
    </row>
    <row r="7106" spans="22:22" x14ac:dyDescent="0.2">
      <c r="V7106" s="18" t="str">
        <f>IF(U7106&lt;&gt;"",SUMIFS(Data_TABLE[Total Value Sold],Data_TABLE[EOM Date],"="&amp;EOMONTH(Dashboard!$I$7,0),Data_TABLE[Customer],"="&amp;Calc!U7106),"")</f>
        <v/>
      </c>
    </row>
    <row r="7107" spans="22:22" x14ac:dyDescent="0.2">
      <c r="V7107" s="18" t="str">
        <f>IF(U7107&lt;&gt;"",SUMIFS(Data_TABLE[Total Value Sold],Data_TABLE[EOM Date],"="&amp;EOMONTH(Dashboard!$I$7,0),Data_TABLE[Customer],"="&amp;Calc!U7107),"")</f>
        <v/>
      </c>
    </row>
    <row r="7108" spans="22:22" x14ac:dyDescent="0.2">
      <c r="V7108" s="18" t="str">
        <f>IF(U7108&lt;&gt;"",SUMIFS(Data_TABLE[Total Value Sold],Data_TABLE[EOM Date],"="&amp;EOMONTH(Dashboard!$I$7,0),Data_TABLE[Customer],"="&amp;Calc!U7108),"")</f>
        <v/>
      </c>
    </row>
    <row r="7109" spans="22:22" x14ac:dyDescent="0.2">
      <c r="V7109" s="18" t="str">
        <f>IF(U7109&lt;&gt;"",SUMIFS(Data_TABLE[Total Value Sold],Data_TABLE[EOM Date],"="&amp;EOMONTH(Dashboard!$I$7,0),Data_TABLE[Customer],"="&amp;Calc!U7109),"")</f>
        <v/>
      </c>
    </row>
    <row r="7110" spans="22:22" x14ac:dyDescent="0.2">
      <c r="V7110" s="18" t="str">
        <f>IF(U7110&lt;&gt;"",SUMIFS(Data_TABLE[Total Value Sold],Data_TABLE[EOM Date],"="&amp;EOMONTH(Dashboard!$I$7,0),Data_TABLE[Customer],"="&amp;Calc!U7110),"")</f>
        <v/>
      </c>
    </row>
    <row r="7111" spans="22:22" x14ac:dyDescent="0.2">
      <c r="V7111" s="18" t="str">
        <f>IF(U7111&lt;&gt;"",SUMIFS(Data_TABLE[Total Value Sold],Data_TABLE[EOM Date],"="&amp;EOMONTH(Dashboard!$I$7,0),Data_TABLE[Customer],"="&amp;Calc!U7111),"")</f>
        <v/>
      </c>
    </row>
    <row r="7112" spans="22:22" x14ac:dyDescent="0.2">
      <c r="V7112" s="18" t="str">
        <f>IF(U7112&lt;&gt;"",SUMIFS(Data_TABLE[Total Value Sold],Data_TABLE[EOM Date],"="&amp;EOMONTH(Dashboard!$I$7,0),Data_TABLE[Customer],"="&amp;Calc!U7112),"")</f>
        <v/>
      </c>
    </row>
    <row r="7113" spans="22:22" x14ac:dyDescent="0.2">
      <c r="V7113" s="18" t="str">
        <f>IF(U7113&lt;&gt;"",SUMIFS(Data_TABLE[Total Value Sold],Data_TABLE[EOM Date],"="&amp;EOMONTH(Dashboard!$I$7,0),Data_TABLE[Customer],"="&amp;Calc!U7113),"")</f>
        <v/>
      </c>
    </row>
    <row r="7114" spans="22:22" x14ac:dyDescent="0.2">
      <c r="V7114" s="18" t="str">
        <f>IF(U7114&lt;&gt;"",SUMIFS(Data_TABLE[Total Value Sold],Data_TABLE[EOM Date],"="&amp;EOMONTH(Dashboard!$I$7,0),Data_TABLE[Customer],"="&amp;Calc!U7114),"")</f>
        <v/>
      </c>
    </row>
    <row r="7115" spans="22:22" x14ac:dyDescent="0.2">
      <c r="V7115" s="18" t="str">
        <f>IF(U7115&lt;&gt;"",SUMIFS(Data_TABLE[Total Value Sold],Data_TABLE[EOM Date],"="&amp;EOMONTH(Dashboard!$I$7,0),Data_TABLE[Customer],"="&amp;Calc!U7115),"")</f>
        <v/>
      </c>
    </row>
    <row r="7116" spans="22:22" x14ac:dyDescent="0.2">
      <c r="V7116" s="18" t="str">
        <f>IF(U7116&lt;&gt;"",SUMIFS(Data_TABLE[Total Value Sold],Data_TABLE[EOM Date],"="&amp;EOMONTH(Dashboard!$I$7,0),Data_TABLE[Customer],"="&amp;Calc!U7116),"")</f>
        <v/>
      </c>
    </row>
    <row r="7117" spans="22:22" x14ac:dyDescent="0.2">
      <c r="V7117" s="18" t="str">
        <f>IF(U7117&lt;&gt;"",SUMIFS(Data_TABLE[Total Value Sold],Data_TABLE[EOM Date],"="&amp;EOMONTH(Dashboard!$I$7,0),Data_TABLE[Customer],"="&amp;Calc!U7117),"")</f>
        <v/>
      </c>
    </row>
    <row r="7118" spans="22:22" x14ac:dyDescent="0.2">
      <c r="V7118" s="18" t="str">
        <f>IF(U7118&lt;&gt;"",SUMIFS(Data_TABLE[Total Value Sold],Data_TABLE[EOM Date],"="&amp;EOMONTH(Dashboard!$I$7,0),Data_TABLE[Customer],"="&amp;Calc!U7118),"")</f>
        <v/>
      </c>
    </row>
    <row r="7119" spans="22:22" x14ac:dyDescent="0.2">
      <c r="V7119" s="18" t="str">
        <f>IF(U7119&lt;&gt;"",SUMIFS(Data_TABLE[Total Value Sold],Data_TABLE[EOM Date],"="&amp;EOMONTH(Dashboard!$I$7,0),Data_TABLE[Customer],"="&amp;Calc!U7119),"")</f>
        <v/>
      </c>
    </row>
    <row r="7120" spans="22:22" x14ac:dyDescent="0.2">
      <c r="V7120" s="18" t="str">
        <f>IF(U7120&lt;&gt;"",SUMIFS(Data_TABLE[Total Value Sold],Data_TABLE[EOM Date],"="&amp;EOMONTH(Dashboard!$I$7,0),Data_TABLE[Customer],"="&amp;Calc!U7120),"")</f>
        <v/>
      </c>
    </row>
    <row r="7121" spans="22:22" x14ac:dyDescent="0.2">
      <c r="V7121" s="18" t="str">
        <f>IF(U7121&lt;&gt;"",SUMIFS(Data_TABLE[Total Value Sold],Data_TABLE[EOM Date],"="&amp;EOMONTH(Dashboard!$I$7,0),Data_TABLE[Customer],"="&amp;Calc!U7121),"")</f>
        <v/>
      </c>
    </row>
    <row r="7122" spans="22:22" x14ac:dyDescent="0.2">
      <c r="V7122" s="18" t="str">
        <f>IF(U7122&lt;&gt;"",SUMIFS(Data_TABLE[Total Value Sold],Data_TABLE[EOM Date],"="&amp;EOMONTH(Dashboard!$I$7,0),Data_TABLE[Customer],"="&amp;Calc!U7122),"")</f>
        <v/>
      </c>
    </row>
    <row r="7123" spans="22:22" x14ac:dyDescent="0.2">
      <c r="V7123" s="18" t="str">
        <f>IF(U7123&lt;&gt;"",SUMIFS(Data_TABLE[Total Value Sold],Data_TABLE[EOM Date],"="&amp;EOMONTH(Dashboard!$I$7,0),Data_TABLE[Customer],"="&amp;Calc!U7123),"")</f>
        <v/>
      </c>
    </row>
    <row r="7124" spans="22:22" x14ac:dyDescent="0.2">
      <c r="V7124" s="18" t="str">
        <f>IF(U7124&lt;&gt;"",SUMIFS(Data_TABLE[Total Value Sold],Data_TABLE[EOM Date],"="&amp;EOMONTH(Dashboard!$I$7,0),Data_TABLE[Customer],"="&amp;Calc!U7124),"")</f>
        <v/>
      </c>
    </row>
    <row r="7125" spans="22:22" x14ac:dyDescent="0.2">
      <c r="V7125" s="18" t="str">
        <f>IF(U7125&lt;&gt;"",SUMIFS(Data_TABLE[Total Value Sold],Data_TABLE[EOM Date],"="&amp;EOMONTH(Dashboard!$I$7,0),Data_TABLE[Customer],"="&amp;Calc!U7125),"")</f>
        <v/>
      </c>
    </row>
    <row r="7126" spans="22:22" x14ac:dyDescent="0.2">
      <c r="V7126" s="18" t="str">
        <f>IF(U7126&lt;&gt;"",SUMIFS(Data_TABLE[Total Value Sold],Data_TABLE[EOM Date],"="&amp;EOMONTH(Dashboard!$I$7,0),Data_TABLE[Customer],"="&amp;Calc!U7126),"")</f>
        <v/>
      </c>
    </row>
    <row r="7127" spans="22:22" x14ac:dyDescent="0.2">
      <c r="V7127" s="18" t="str">
        <f>IF(U7127&lt;&gt;"",SUMIFS(Data_TABLE[Total Value Sold],Data_TABLE[EOM Date],"="&amp;EOMONTH(Dashboard!$I$7,0),Data_TABLE[Customer],"="&amp;Calc!U7127),"")</f>
        <v/>
      </c>
    </row>
    <row r="7128" spans="22:22" x14ac:dyDescent="0.2">
      <c r="V7128" s="18" t="str">
        <f>IF(U7128&lt;&gt;"",SUMIFS(Data_TABLE[Total Value Sold],Data_TABLE[EOM Date],"="&amp;EOMONTH(Dashboard!$I$7,0),Data_TABLE[Customer],"="&amp;Calc!U7128),"")</f>
        <v/>
      </c>
    </row>
    <row r="7129" spans="22:22" x14ac:dyDescent="0.2">
      <c r="V7129" s="18" t="str">
        <f>IF(U7129&lt;&gt;"",SUMIFS(Data_TABLE[Total Value Sold],Data_TABLE[EOM Date],"="&amp;EOMONTH(Dashboard!$I$7,0),Data_TABLE[Customer],"="&amp;Calc!U7129),"")</f>
        <v/>
      </c>
    </row>
    <row r="7130" spans="22:22" x14ac:dyDescent="0.2">
      <c r="V7130" s="18" t="str">
        <f>IF(U7130&lt;&gt;"",SUMIFS(Data_TABLE[Total Value Sold],Data_TABLE[EOM Date],"="&amp;EOMONTH(Dashboard!$I$7,0),Data_TABLE[Customer],"="&amp;Calc!U7130),"")</f>
        <v/>
      </c>
    </row>
    <row r="7131" spans="22:22" x14ac:dyDescent="0.2">
      <c r="V7131" s="18" t="str">
        <f>IF(U7131&lt;&gt;"",SUMIFS(Data_TABLE[Total Value Sold],Data_TABLE[EOM Date],"="&amp;EOMONTH(Dashboard!$I$7,0),Data_TABLE[Customer],"="&amp;Calc!U7131),"")</f>
        <v/>
      </c>
    </row>
    <row r="7132" spans="22:22" x14ac:dyDescent="0.2">
      <c r="V7132" s="18" t="str">
        <f>IF(U7132&lt;&gt;"",SUMIFS(Data_TABLE[Total Value Sold],Data_TABLE[EOM Date],"="&amp;EOMONTH(Dashboard!$I$7,0),Data_TABLE[Customer],"="&amp;Calc!U7132),"")</f>
        <v/>
      </c>
    </row>
    <row r="7133" spans="22:22" x14ac:dyDescent="0.2">
      <c r="V7133" s="18" t="str">
        <f>IF(U7133&lt;&gt;"",SUMIFS(Data_TABLE[Total Value Sold],Data_TABLE[EOM Date],"="&amp;EOMONTH(Dashboard!$I$7,0),Data_TABLE[Customer],"="&amp;Calc!U7133),"")</f>
        <v/>
      </c>
    </row>
    <row r="7134" spans="22:22" x14ac:dyDescent="0.2">
      <c r="V7134" s="18" t="str">
        <f>IF(U7134&lt;&gt;"",SUMIFS(Data_TABLE[Total Value Sold],Data_TABLE[EOM Date],"="&amp;EOMONTH(Dashboard!$I$7,0),Data_TABLE[Customer],"="&amp;Calc!U7134),"")</f>
        <v/>
      </c>
    </row>
    <row r="7135" spans="22:22" x14ac:dyDescent="0.2">
      <c r="V7135" s="18" t="str">
        <f>IF(U7135&lt;&gt;"",SUMIFS(Data_TABLE[Total Value Sold],Data_TABLE[EOM Date],"="&amp;EOMONTH(Dashboard!$I$7,0),Data_TABLE[Customer],"="&amp;Calc!U7135),"")</f>
        <v/>
      </c>
    </row>
    <row r="7136" spans="22:22" x14ac:dyDescent="0.2">
      <c r="V7136" s="18" t="str">
        <f>IF(U7136&lt;&gt;"",SUMIFS(Data_TABLE[Total Value Sold],Data_TABLE[EOM Date],"="&amp;EOMONTH(Dashboard!$I$7,0),Data_TABLE[Customer],"="&amp;Calc!U7136),"")</f>
        <v/>
      </c>
    </row>
    <row r="7137" spans="22:22" x14ac:dyDescent="0.2">
      <c r="V7137" s="18" t="str">
        <f>IF(U7137&lt;&gt;"",SUMIFS(Data_TABLE[Total Value Sold],Data_TABLE[EOM Date],"="&amp;EOMONTH(Dashboard!$I$7,0),Data_TABLE[Customer],"="&amp;Calc!U7137),"")</f>
        <v/>
      </c>
    </row>
    <row r="7138" spans="22:22" x14ac:dyDescent="0.2">
      <c r="V7138" s="18" t="str">
        <f>IF(U7138&lt;&gt;"",SUMIFS(Data_TABLE[Total Value Sold],Data_TABLE[EOM Date],"="&amp;EOMONTH(Dashboard!$I$7,0),Data_TABLE[Customer],"="&amp;Calc!U7138),"")</f>
        <v/>
      </c>
    </row>
    <row r="7139" spans="22:22" x14ac:dyDescent="0.2">
      <c r="V7139" s="18" t="str">
        <f>IF(U7139&lt;&gt;"",SUMIFS(Data_TABLE[Total Value Sold],Data_TABLE[EOM Date],"="&amp;EOMONTH(Dashboard!$I$7,0),Data_TABLE[Customer],"="&amp;Calc!U7139),"")</f>
        <v/>
      </c>
    </row>
    <row r="7140" spans="22:22" x14ac:dyDescent="0.2">
      <c r="V7140" s="18" t="str">
        <f>IF(U7140&lt;&gt;"",SUMIFS(Data_TABLE[Total Value Sold],Data_TABLE[EOM Date],"="&amp;EOMONTH(Dashboard!$I$7,0),Data_TABLE[Customer],"="&amp;Calc!U7140),"")</f>
        <v/>
      </c>
    </row>
    <row r="7141" spans="22:22" x14ac:dyDescent="0.2">
      <c r="V7141" s="18" t="str">
        <f>IF(U7141&lt;&gt;"",SUMIFS(Data_TABLE[Total Value Sold],Data_TABLE[EOM Date],"="&amp;EOMONTH(Dashboard!$I$7,0),Data_TABLE[Customer],"="&amp;Calc!U7141),"")</f>
        <v/>
      </c>
    </row>
    <row r="7142" spans="22:22" x14ac:dyDescent="0.2">
      <c r="V7142" s="18" t="str">
        <f>IF(U7142&lt;&gt;"",SUMIFS(Data_TABLE[Total Value Sold],Data_TABLE[EOM Date],"="&amp;EOMONTH(Dashboard!$I$7,0),Data_TABLE[Customer],"="&amp;Calc!U7142),"")</f>
        <v/>
      </c>
    </row>
    <row r="7143" spans="22:22" x14ac:dyDescent="0.2">
      <c r="V7143" s="18" t="str">
        <f>IF(U7143&lt;&gt;"",SUMIFS(Data_TABLE[Total Value Sold],Data_TABLE[EOM Date],"="&amp;EOMONTH(Dashboard!$I$7,0),Data_TABLE[Customer],"="&amp;Calc!U7143),"")</f>
        <v/>
      </c>
    </row>
    <row r="7144" spans="22:22" x14ac:dyDescent="0.2">
      <c r="V7144" s="18" t="str">
        <f>IF(U7144&lt;&gt;"",SUMIFS(Data_TABLE[Total Value Sold],Data_TABLE[EOM Date],"="&amp;EOMONTH(Dashboard!$I$7,0),Data_TABLE[Customer],"="&amp;Calc!U7144),"")</f>
        <v/>
      </c>
    </row>
    <row r="7145" spans="22:22" x14ac:dyDescent="0.2">
      <c r="V7145" s="18" t="str">
        <f>IF(U7145&lt;&gt;"",SUMIFS(Data_TABLE[Total Value Sold],Data_TABLE[EOM Date],"="&amp;EOMONTH(Dashboard!$I$7,0),Data_TABLE[Customer],"="&amp;Calc!U7145),"")</f>
        <v/>
      </c>
    </row>
    <row r="7146" spans="22:22" x14ac:dyDescent="0.2">
      <c r="V7146" s="18" t="str">
        <f>IF(U7146&lt;&gt;"",SUMIFS(Data_TABLE[Total Value Sold],Data_TABLE[EOM Date],"="&amp;EOMONTH(Dashboard!$I$7,0),Data_TABLE[Customer],"="&amp;Calc!U7146),"")</f>
        <v/>
      </c>
    </row>
    <row r="7147" spans="22:22" x14ac:dyDescent="0.2">
      <c r="V7147" s="18" t="str">
        <f>IF(U7147&lt;&gt;"",SUMIFS(Data_TABLE[Total Value Sold],Data_TABLE[EOM Date],"="&amp;EOMONTH(Dashboard!$I$7,0),Data_TABLE[Customer],"="&amp;Calc!U7147),"")</f>
        <v/>
      </c>
    </row>
    <row r="7148" spans="22:22" x14ac:dyDescent="0.2">
      <c r="V7148" s="18" t="str">
        <f>IF(U7148&lt;&gt;"",SUMIFS(Data_TABLE[Total Value Sold],Data_TABLE[EOM Date],"="&amp;EOMONTH(Dashboard!$I$7,0),Data_TABLE[Customer],"="&amp;Calc!U7148),"")</f>
        <v/>
      </c>
    </row>
    <row r="7149" spans="22:22" x14ac:dyDescent="0.2">
      <c r="V7149" s="18" t="str">
        <f>IF(U7149&lt;&gt;"",SUMIFS(Data_TABLE[Total Value Sold],Data_TABLE[EOM Date],"="&amp;EOMONTH(Dashboard!$I$7,0),Data_TABLE[Customer],"="&amp;Calc!U7149),"")</f>
        <v/>
      </c>
    </row>
    <row r="7150" spans="22:22" x14ac:dyDescent="0.2">
      <c r="V7150" s="18" t="str">
        <f>IF(U7150&lt;&gt;"",SUMIFS(Data_TABLE[Total Value Sold],Data_TABLE[EOM Date],"="&amp;EOMONTH(Dashboard!$I$7,0),Data_TABLE[Customer],"="&amp;Calc!U7150),"")</f>
        <v/>
      </c>
    </row>
    <row r="7151" spans="22:22" x14ac:dyDescent="0.2">
      <c r="V7151" s="18" t="str">
        <f>IF(U7151&lt;&gt;"",SUMIFS(Data_TABLE[Total Value Sold],Data_TABLE[EOM Date],"="&amp;EOMONTH(Dashboard!$I$7,0),Data_TABLE[Customer],"="&amp;Calc!U7151),"")</f>
        <v/>
      </c>
    </row>
    <row r="7152" spans="22:22" x14ac:dyDescent="0.2">
      <c r="V7152" s="18" t="str">
        <f>IF(U7152&lt;&gt;"",SUMIFS(Data_TABLE[Total Value Sold],Data_TABLE[EOM Date],"="&amp;EOMONTH(Dashboard!$I$7,0),Data_TABLE[Customer],"="&amp;Calc!U7152),"")</f>
        <v/>
      </c>
    </row>
    <row r="7153" spans="22:22" x14ac:dyDescent="0.2">
      <c r="V7153" s="18" t="str">
        <f>IF(U7153&lt;&gt;"",SUMIFS(Data_TABLE[Total Value Sold],Data_TABLE[EOM Date],"="&amp;EOMONTH(Dashboard!$I$7,0),Data_TABLE[Customer],"="&amp;Calc!U7153),"")</f>
        <v/>
      </c>
    </row>
    <row r="7154" spans="22:22" x14ac:dyDescent="0.2">
      <c r="V7154" s="18" t="str">
        <f>IF(U7154&lt;&gt;"",SUMIFS(Data_TABLE[Total Value Sold],Data_TABLE[EOM Date],"="&amp;EOMONTH(Dashboard!$I$7,0),Data_TABLE[Customer],"="&amp;Calc!U7154),"")</f>
        <v/>
      </c>
    </row>
    <row r="7155" spans="22:22" x14ac:dyDescent="0.2">
      <c r="V7155" s="18" t="str">
        <f>IF(U7155&lt;&gt;"",SUMIFS(Data_TABLE[Total Value Sold],Data_TABLE[EOM Date],"="&amp;EOMONTH(Dashboard!$I$7,0),Data_TABLE[Customer],"="&amp;Calc!U7155),"")</f>
        <v/>
      </c>
    </row>
    <row r="7156" spans="22:22" x14ac:dyDescent="0.2">
      <c r="V7156" s="18" t="str">
        <f>IF(U7156&lt;&gt;"",SUMIFS(Data_TABLE[Total Value Sold],Data_TABLE[EOM Date],"="&amp;EOMONTH(Dashboard!$I$7,0),Data_TABLE[Customer],"="&amp;Calc!U7156),"")</f>
        <v/>
      </c>
    </row>
    <row r="7157" spans="22:22" x14ac:dyDescent="0.2">
      <c r="V7157" s="18" t="str">
        <f>IF(U7157&lt;&gt;"",SUMIFS(Data_TABLE[Total Value Sold],Data_TABLE[EOM Date],"="&amp;EOMONTH(Dashboard!$I$7,0),Data_TABLE[Customer],"="&amp;Calc!U7157),"")</f>
        <v/>
      </c>
    </row>
    <row r="7158" spans="22:22" x14ac:dyDescent="0.2">
      <c r="V7158" s="18" t="str">
        <f>IF(U7158&lt;&gt;"",SUMIFS(Data_TABLE[Total Value Sold],Data_TABLE[EOM Date],"="&amp;EOMONTH(Dashboard!$I$7,0),Data_TABLE[Customer],"="&amp;Calc!U7158),"")</f>
        <v/>
      </c>
    </row>
    <row r="7159" spans="22:22" x14ac:dyDescent="0.2">
      <c r="V7159" s="18" t="str">
        <f>IF(U7159&lt;&gt;"",SUMIFS(Data_TABLE[Total Value Sold],Data_TABLE[EOM Date],"="&amp;EOMONTH(Dashboard!$I$7,0),Data_TABLE[Customer],"="&amp;Calc!U7159),"")</f>
        <v/>
      </c>
    </row>
    <row r="7160" spans="22:22" x14ac:dyDescent="0.2">
      <c r="V7160" s="18" t="str">
        <f>IF(U7160&lt;&gt;"",SUMIFS(Data_TABLE[Total Value Sold],Data_TABLE[EOM Date],"="&amp;EOMONTH(Dashboard!$I$7,0),Data_TABLE[Customer],"="&amp;Calc!U7160),"")</f>
        <v/>
      </c>
    </row>
    <row r="7161" spans="22:22" x14ac:dyDescent="0.2">
      <c r="V7161" s="18" t="str">
        <f>IF(U7161&lt;&gt;"",SUMIFS(Data_TABLE[Total Value Sold],Data_TABLE[EOM Date],"="&amp;EOMONTH(Dashboard!$I$7,0),Data_TABLE[Customer],"="&amp;Calc!U7161),"")</f>
        <v/>
      </c>
    </row>
    <row r="7162" spans="22:22" x14ac:dyDescent="0.2">
      <c r="V7162" s="18" t="str">
        <f>IF(U7162&lt;&gt;"",SUMIFS(Data_TABLE[Total Value Sold],Data_TABLE[EOM Date],"="&amp;EOMONTH(Dashboard!$I$7,0),Data_TABLE[Customer],"="&amp;Calc!U7162),"")</f>
        <v/>
      </c>
    </row>
    <row r="7163" spans="22:22" x14ac:dyDescent="0.2">
      <c r="V7163" s="18" t="str">
        <f>IF(U7163&lt;&gt;"",SUMIFS(Data_TABLE[Total Value Sold],Data_TABLE[EOM Date],"="&amp;EOMONTH(Dashboard!$I$7,0),Data_TABLE[Customer],"="&amp;Calc!U7163),"")</f>
        <v/>
      </c>
    </row>
    <row r="7164" spans="22:22" x14ac:dyDescent="0.2">
      <c r="V7164" s="18" t="str">
        <f>IF(U7164&lt;&gt;"",SUMIFS(Data_TABLE[Total Value Sold],Data_TABLE[EOM Date],"="&amp;EOMONTH(Dashboard!$I$7,0),Data_TABLE[Customer],"="&amp;Calc!U7164),"")</f>
        <v/>
      </c>
    </row>
    <row r="7165" spans="22:22" x14ac:dyDescent="0.2">
      <c r="V7165" s="18" t="str">
        <f>IF(U7165&lt;&gt;"",SUMIFS(Data_TABLE[Total Value Sold],Data_TABLE[EOM Date],"="&amp;EOMONTH(Dashboard!$I$7,0),Data_TABLE[Customer],"="&amp;Calc!U7165),"")</f>
        <v/>
      </c>
    </row>
    <row r="7166" spans="22:22" x14ac:dyDescent="0.2">
      <c r="V7166" s="18" t="str">
        <f>IF(U7166&lt;&gt;"",SUMIFS(Data_TABLE[Total Value Sold],Data_TABLE[EOM Date],"="&amp;EOMONTH(Dashboard!$I$7,0),Data_TABLE[Customer],"="&amp;Calc!U7166),"")</f>
        <v/>
      </c>
    </row>
    <row r="7167" spans="22:22" x14ac:dyDescent="0.2">
      <c r="V7167" s="18" t="str">
        <f>IF(U7167&lt;&gt;"",SUMIFS(Data_TABLE[Total Value Sold],Data_TABLE[EOM Date],"="&amp;EOMONTH(Dashboard!$I$7,0),Data_TABLE[Customer],"="&amp;Calc!U7167),"")</f>
        <v/>
      </c>
    </row>
    <row r="7168" spans="22:22" x14ac:dyDescent="0.2">
      <c r="V7168" s="18" t="str">
        <f>IF(U7168&lt;&gt;"",SUMIFS(Data_TABLE[Total Value Sold],Data_TABLE[EOM Date],"="&amp;EOMONTH(Dashboard!$I$7,0),Data_TABLE[Customer],"="&amp;Calc!U7168),"")</f>
        <v/>
      </c>
    </row>
    <row r="7169" spans="22:22" x14ac:dyDescent="0.2">
      <c r="V7169" s="18" t="str">
        <f>IF(U7169&lt;&gt;"",SUMIFS(Data_TABLE[Total Value Sold],Data_TABLE[EOM Date],"="&amp;EOMONTH(Dashboard!$I$7,0),Data_TABLE[Customer],"="&amp;Calc!U7169),"")</f>
        <v/>
      </c>
    </row>
    <row r="7170" spans="22:22" x14ac:dyDescent="0.2">
      <c r="V7170" s="18" t="str">
        <f>IF(U7170&lt;&gt;"",SUMIFS(Data_TABLE[Total Value Sold],Data_TABLE[EOM Date],"="&amp;EOMONTH(Dashboard!$I$7,0),Data_TABLE[Customer],"="&amp;Calc!U7170),"")</f>
        <v/>
      </c>
    </row>
    <row r="7171" spans="22:22" x14ac:dyDescent="0.2">
      <c r="V7171" s="18" t="str">
        <f>IF(U7171&lt;&gt;"",SUMIFS(Data_TABLE[Total Value Sold],Data_TABLE[EOM Date],"="&amp;EOMONTH(Dashboard!$I$7,0),Data_TABLE[Customer],"="&amp;Calc!U7171),"")</f>
        <v/>
      </c>
    </row>
    <row r="7172" spans="22:22" x14ac:dyDescent="0.2">
      <c r="V7172" s="18" t="str">
        <f>IF(U7172&lt;&gt;"",SUMIFS(Data_TABLE[Total Value Sold],Data_TABLE[EOM Date],"="&amp;EOMONTH(Dashboard!$I$7,0),Data_TABLE[Customer],"="&amp;Calc!U7172),"")</f>
        <v/>
      </c>
    </row>
    <row r="7173" spans="22:22" x14ac:dyDescent="0.2">
      <c r="V7173" s="18" t="str">
        <f>IF(U7173&lt;&gt;"",SUMIFS(Data_TABLE[Total Value Sold],Data_TABLE[EOM Date],"="&amp;EOMONTH(Dashboard!$I$7,0),Data_TABLE[Customer],"="&amp;Calc!U7173),"")</f>
        <v/>
      </c>
    </row>
    <row r="7174" spans="22:22" x14ac:dyDescent="0.2">
      <c r="V7174" s="18" t="str">
        <f>IF(U7174&lt;&gt;"",SUMIFS(Data_TABLE[Total Value Sold],Data_TABLE[EOM Date],"="&amp;EOMONTH(Dashboard!$I$7,0),Data_TABLE[Customer],"="&amp;Calc!U7174),"")</f>
        <v/>
      </c>
    </row>
    <row r="7175" spans="22:22" x14ac:dyDescent="0.2">
      <c r="V7175" s="18" t="str">
        <f>IF(U7175&lt;&gt;"",SUMIFS(Data_TABLE[Total Value Sold],Data_TABLE[EOM Date],"="&amp;EOMONTH(Dashboard!$I$7,0),Data_TABLE[Customer],"="&amp;Calc!U7175),"")</f>
        <v/>
      </c>
    </row>
    <row r="7176" spans="22:22" x14ac:dyDescent="0.2">
      <c r="V7176" s="18" t="str">
        <f>IF(U7176&lt;&gt;"",SUMIFS(Data_TABLE[Total Value Sold],Data_TABLE[EOM Date],"="&amp;EOMONTH(Dashboard!$I$7,0),Data_TABLE[Customer],"="&amp;Calc!U7176),"")</f>
        <v/>
      </c>
    </row>
    <row r="7177" spans="22:22" x14ac:dyDescent="0.2">
      <c r="V7177" s="18" t="str">
        <f>IF(U7177&lt;&gt;"",SUMIFS(Data_TABLE[Total Value Sold],Data_TABLE[EOM Date],"="&amp;EOMONTH(Dashboard!$I$7,0),Data_TABLE[Customer],"="&amp;Calc!U7177),"")</f>
        <v/>
      </c>
    </row>
    <row r="7178" spans="22:22" x14ac:dyDescent="0.2">
      <c r="V7178" s="18" t="str">
        <f>IF(U7178&lt;&gt;"",SUMIFS(Data_TABLE[Total Value Sold],Data_TABLE[EOM Date],"="&amp;EOMONTH(Dashboard!$I$7,0),Data_TABLE[Customer],"="&amp;Calc!U7178),"")</f>
        <v/>
      </c>
    </row>
    <row r="7179" spans="22:22" x14ac:dyDescent="0.2">
      <c r="V7179" s="18" t="str">
        <f>IF(U7179&lt;&gt;"",SUMIFS(Data_TABLE[Total Value Sold],Data_TABLE[EOM Date],"="&amp;EOMONTH(Dashboard!$I$7,0),Data_TABLE[Customer],"="&amp;Calc!U7179),"")</f>
        <v/>
      </c>
    </row>
    <row r="7180" spans="22:22" x14ac:dyDescent="0.2">
      <c r="V7180" s="18" t="str">
        <f>IF(U7180&lt;&gt;"",SUMIFS(Data_TABLE[Total Value Sold],Data_TABLE[EOM Date],"="&amp;EOMONTH(Dashboard!$I$7,0),Data_TABLE[Customer],"="&amp;Calc!U7180),"")</f>
        <v/>
      </c>
    </row>
    <row r="7181" spans="22:22" x14ac:dyDescent="0.2">
      <c r="V7181" s="18" t="str">
        <f>IF(U7181&lt;&gt;"",SUMIFS(Data_TABLE[Total Value Sold],Data_TABLE[EOM Date],"="&amp;EOMONTH(Dashboard!$I$7,0),Data_TABLE[Customer],"="&amp;Calc!U7181),"")</f>
        <v/>
      </c>
    </row>
    <row r="7182" spans="22:22" x14ac:dyDescent="0.2">
      <c r="V7182" s="18" t="str">
        <f>IF(U7182&lt;&gt;"",SUMIFS(Data_TABLE[Total Value Sold],Data_TABLE[EOM Date],"="&amp;EOMONTH(Dashboard!$I$7,0),Data_TABLE[Customer],"="&amp;Calc!U7182),"")</f>
        <v/>
      </c>
    </row>
    <row r="7183" spans="22:22" x14ac:dyDescent="0.2">
      <c r="V7183" s="18" t="str">
        <f>IF(U7183&lt;&gt;"",SUMIFS(Data_TABLE[Total Value Sold],Data_TABLE[EOM Date],"="&amp;EOMONTH(Dashboard!$I$7,0),Data_TABLE[Customer],"="&amp;Calc!U7183),"")</f>
        <v/>
      </c>
    </row>
    <row r="7184" spans="22:22" x14ac:dyDescent="0.2">
      <c r="V7184" s="18" t="str">
        <f>IF(U7184&lt;&gt;"",SUMIFS(Data_TABLE[Total Value Sold],Data_TABLE[EOM Date],"="&amp;EOMONTH(Dashboard!$I$7,0),Data_TABLE[Customer],"="&amp;Calc!U7184),"")</f>
        <v/>
      </c>
    </row>
    <row r="7185" spans="22:22" x14ac:dyDescent="0.2">
      <c r="V7185" s="18" t="str">
        <f>IF(U7185&lt;&gt;"",SUMIFS(Data_TABLE[Total Value Sold],Data_TABLE[EOM Date],"="&amp;EOMONTH(Dashboard!$I$7,0),Data_TABLE[Customer],"="&amp;Calc!U7185),"")</f>
        <v/>
      </c>
    </row>
    <row r="7186" spans="22:22" x14ac:dyDescent="0.2">
      <c r="V7186" s="18" t="str">
        <f>IF(U7186&lt;&gt;"",SUMIFS(Data_TABLE[Total Value Sold],Data_TABLE[EOM Date],"="&amp;EOMONTH(Dashboard!$I$7,0),Data_TABLE[Customer],"="&amp;Calc!U7186),"")</f>
        <v/>
      </c>
    </row>
    <row r="7187" spans="22:22" x14ac:dyDescent="0.2">
      <c r="V7187" s="18" t="str">
        <f>IF(U7187&lt;&gt;"",SUMIFS(Data_TABLE[Total Value Sold],Data_TABLE[EOM Date],"="&amp;EOMONTH(Dashboard!$I$7,0),Data_TABLE[Customer],"="&amp;Calc!U7187),"")</f>
        <v/>
      </c>
    </row>
    <row r="7188" spans="22:22" x14ac:dyDescent="0.2">
      <c r="V7188" s="18" t="str">
        <f>IF(U7188&lt;&gt;"",SUMIFS(Data_TABLE[Total Value Sold],Data_TABLE[EOM Date],"="&amp;EOMONTH(Dashboard!$I$7,0),Data_TABLE[Customer],"="&amp;Calc!U7188),"")</f>
        <v/>
      </c>
    </row>
    <row r="7189" spans="22:22" x14ac:dyDescent="0.2">
      <c r="V7189" s="18" t="str">
        <f>IF(U7189&lt;&gt;"",SUMIFS(Data_TABLE[Total Value Sold],Data_TABLE[EOM Date],"="&amp;EOMONTH(Dashboard!$I$7,0),Data_TABLE[Customer],"="&amp;Calc!U7189),"")</f>
        <v/>
      </c>
    </row>
    <row r="7190" spans="22:22" x14ac:dyDescent="0.2">
      <c r="V7190" s="18" t="str">
        <f>IF(U7190&lt;&gt;"",SUMIFS(Data_TABLE[Total Value Sold],Data_TABLE[EOM Date],"="&amp;EOMONTH(Dashboard!$I$7,0),Data_TABLE[Customer],"="&amp;Calc!U7190),"")</f>
        <v/>
      </c>
    </row>
    <row r="7191" spans="22:22" x14ac:dyDescent="0.2">
      <c r="V7191" s="18" t="str">
        <f>IF(U7191&lt;&gt;"",SUMIFS(Data_TABLE[Total Value Sold],Data_TABLE[EOM Date],"="&amp;EOMONTH(Dashboard!$I$7,0),Data_TABLE[Customer],"="&amp;Calc!U7191),"")</f>
        <v/>
      </c>
    </row>
    <row r="7192" spans="22:22" x14ac:dyDescent="0.2">
      <c r="V7192" s="18" t="str">
        <f>IF(U7192&lt;&gt;"",SUMIFS(Data_TABLE[Total Value Sold],Data_TABLE[EOM Date],"="&amp;EOMONTH(Dashboard!$I$7,0),Data_TABLE[Customer],"="&amp;Calc!U7192),"")</f>
        <v/>
      </c>
    </row>
    <row r="7193" spans="22:22" x14ac:dyDescent="0.2">
      <c r="V7193" s="18" t="str">
        <f>IF(U7193&lt;&gt;"",SUMIFS(Data_TABLE[Total Value Sold],Data_TABLE[EOM Date],"="&amp;EOMONTH(Dashboard!$I$7,0),Data_TABLE[Customer],"="&amp;Calc!U7193),"")</f>
        <v/>
      </c>
    </row>
    <row r="7194" spans="22:22" x14ac:dyDescent="0.2">
      <c r="V7194" s="18" t="str">
        <f>IF(U7194&lt;&gt;"",SUMIFS(Data_TABLE[Total Value Sold],Data_TABLE[EOM Date],"="&amp;EOMONTH(Dashboard!$I$7,0),Data_TABLE[Customer],"="&amp;Calc!U7194),"")</f>
        <v/>
      </c>
    </row>
    <row r="7195" spans="22:22" x14ac:dyDescent="0.2">
      <c r="V7195" s="18" t="str">
        <f>IF(U7195&lt;&gt;"",SUMIFS(Data_TABLE[Total Value Sold],Data_TABLE[EOM Date],"="&amp;EOMONTH(Dashboard!$I$7,0),Data_TABLE[Customer],"="&amp;Calc!U7195),"")</f>
        <v/>
      </c>
    </row>
    <row r="7196" spans="22:22" x14ac:dyDescent="0.2">
      <c r="V7196" s="18" t="str">
        <f>IF(U7196&lt;&gt;"",SUMIFS(Data_TABLE[Total Value Sold],Data_TABLE[EOM Date],"="&amp;EOMONTH(Dashboard!$I$7,0),Data_TABLE[Customer],"="&amp;Calc!U7196),"")</f>
        <v/>
      </c>
    </row>
    <row r="7197" spans="22:22" x14ac:dyDescent="0.2">
      <c r="V7197" s="18" t="str">
        <f>IF(U7197&lt;&gt;"",SUMIFS(Data_TABLE[Total Value Sold],Data_TABLE[EOM Date],"="&amp;EOMONTH(Dashboard!$I$7,0),Data_TABLE[Customer],"="&amp;Calc!U7197),"")</f>
        <v/>
      </c>
    </row>
    <row r="7198" spans="22:22" x14ac:dyDescent="0.2">
      <c r="V7198" s="18" t="str">
        <f>IF(U7198&lt;&gt;"",SUMIFS(Data_TABLE[Total Value Sold],Data_TABLE[EOM Date],"="&amp;EOMONTH(Dashboard!$I$7,0),Data_TABLE[Customer],"="&amp;Calc!U7198),"")</f>
        <v/>
      </c>
    </row>
    <row r="7199" spans="22:22" x14ac:dyDescent="0.2">
      <c r="V7199" s="18" t="str">
        <f>IF(U7199&lt;&gt;"",SUMIFS(Data_TABLE[Total Value Sold],Data_TABLE[EOM Date],"="&amp;EOMONTH(Dashboard!$I$7,0),Data_TABLE[Customer],"="&amp;Calc!U7199),"")</f>
        <v/>
      </c>
    </row>
    <row r="7200" spans="22:22" x14ac:dyDescent="0.2">
      <c r="V7200" s="18" t="str">
        <f>IF(U7200&lt;&gt;"",SUMIFS(Data_TABLE[Total Value Sold],Data_TABLE[EOM Date],"="&amp;EOMONTH(Dashboard!$I$7,0),Data_TABLE[Customer],"="&amp;Calc!U7200),"")</f>
        <v/>
      </c>
    </row>
    <row r="7201" spans="22:22" x14ac:dyDescent="0.2">
      <c r="V7201" s="18" t="str">
        <f>IF(U7201&lt;&gt;"",SUMIFS(Data_TABLE[Total Value Sold],Data_TABLE[EOM Date],"="&amp;EOMONTH(Dashboard!$I$7,0),Data_TABLE[Customer],"="&amp;Calc!U7201),"")</f>
        <v/>
      </c>
    </row>
    <row r="7202" spans="22:22" x14ac:dyDescent="0.2">
      <c r="V7202" s="18" t="str">
        <f>IF(U7202&lt;&gt;"",SUMIFS(Data_TABLE[Total Value Sold],Data_TABLE[EOM Date],"="&amp;EOMONTH(Dashboard!$I$7,0),Data_TABLE[Customer],"="&amp;Calc!U7202),"")</f>
        <v/>
      </c>
    </row>
    <row r="7203" spans="22:22" x14ac:dyDescent="0.2">
      <c r="V7203" s="18" t="str">
        <f>IF(U7203&lt;&gt;"",SUMIFS(Data_TABLE[Total Value Sold],Data_TABLE[EOM Date],"="&amp;EOMONTH(Dashboard!$I$7,0),Data_TABLE[Customer],"="&amp;Calc!U7203),"")</f>
        <v/>
      </c>
    </row>
    <row r="7204" spans="22:22" x14ac:dyDescent="0.2">
      <c r="V7204" s="18" t="str">
        <f>IF(U7204&lt;&gt;"",SUMIFS(Data_TABLE[Total Value Sold],Data_TABLE[EOM Date],"="&amp;EOMONTH(Dashboard!$I$7,0),Data_TABLE[Customer],"="&amp;Calc!U7204),"")</f>
        <v/>
      </c>
    </row>
    <row r="7205" spans="22:22" x14ac:dyDescent="0.2">
      <c r="V7205" s="18" t="str">
        <f>IF(U7205&lt;&gt;"",SUMIFS(Data_TABLE[Total Value Sold],Data_TABLE[EOM Date],"="&amp;EOMONTH(Dashboard!$I$7,0),Data_TABLE[Customer],"="&amp;Calc!U7205),"")</f>
        <v/>
      </c>
    </row>
    <row r="7206" spans="22:22" x14ac:dyDescent="0.2">
      <c r="V7206" s="18" t="str">
        <f>IF(U7206&lt;&gt;"",SUMIFS(Data_TABLE[Total Value Sold],Data_TABLE[EOM Date],"="&amp;EOMONTH(Dashboard!$I$7,0),Data_TABLE[Customer],"="&amp;Calc!U7206),"")</f>
        <v/>
      </c>
    </row>
    <row r="7207" spans="22:22" x14ac:dyDescent="0.2">
      <c r="V7207" s="18" t="str">
        <f>IF(U7207&lt;&gt;"",SUMIFS(Data_TABLE[Total Value Sold],Data_TABLE[EOM Date],"="&amp;EOMONTH(Dashboard!$I$7,0),Data_TABLE[Customer],"="&amp;Calc!U7207),"")</f>
        <v/>
      </c>
    </row>
    <row r="7208" spans="22:22" x14ac:dyDescent="0.2">
      <c r="V7208" s="18" t="str">
        <f>IF(U7208&lt;&gt;"",SUMIFS(Data_TABLE[Total Value Sold],Data_TABLE[EOM Date],"="&amp;EOMONTH(Dashboard!$I$7,0),Data_TABLE[Customer],"="&amp;Calc!U7208),"")</f>
        <v/>
      </c>
    </row>
    <row r="7209" spans="22:22" x14ac:dyDescent="0.2">
      <c r="V7209" s="18" t="str">
        <f>IF(U7209&lt;&gt;"",SUMIFS(Data_TABLE[Total Value Sold],Data_TABLE[EOM Date],"="&amp;EOMONTH(Dashboard!$I$7,0),Data_TABLE[Customer],"="&amp;Calc!U7209),"")</f>
        <v/>
      </c>
    </row>
    <row r="7210" spans="22:22" x14ac:dyDescent="0.2">
      <c r="V7210" s="18" t="str">
        <f>IF(U7210&lt;&gt;"",SUMIFS(Data_TABLE[Total Value Sold],Data_TABLE[EOM Date],"="&amp;EOMONTH(Dashboard!$I$7,0),Data_TABLE[Customer],"="&amp;Calc!U7210),"")</f>
        <v/>
      </c>
    </row>
    <row r="7211" spans="22:22" x14ac:dyDescent="0.2">
      <c r="V7211" s="18" t="str">
        <f>IF(U7211&lt;&gt;"",SUMIFS(Data_TABLE[Total Value Sold],Data_TABLE[EOM Date],"="&amp;EOMONTH(Dashboard!$I$7,0),Data_TABLE[Customer],"="&amp;Calc!U7211),"")</f>
        <v/>
      </c>
    </row>
    <row r="7212" spans="22:22" x14ac:dyDescent="0.2">
      <c r="V7212" s="18" t="str">
        <f>IF(U7212&lt;&gt;"",SUMIFS(Data_TABLE[Total Value Sold],Data_TABLE[EOM Date],"="&amp;EOMONTH(Dashboard!$I$7,0),Data_TABLE[Customer],"="&amp;Calc!U7212),"")</f>
        <v/>
      </c>
    </row>
    <row r="7213" spans="22:22" x14ac:dyDescent="0.2">
      <c r="V7213" s="18" t="str">
        <f>IF(U7213&lt;&gt;"",SUMIFS(Data_TABLE[Total Value Sold],Data_TABLE[EOM Date],"="&amp;EOMONTH(Dashboard!$I$7,0),Data_TABLE[Customer],"="&amp;Calc!U7213),"")</f>
        <v/>
      </c>
    </row>
    <row r="7214" spans="22:22" x14ac:dyDescent="0.2">
      <c r="V7214" s="18" t="str">
        <f>IF(U7214&lt;&gt;"",SUMIFS(Data_TABLE[Total Value Sold],Data_TABLE[EOM Date],"="&amp;EOMONTH(Dashboard!$I$7,0),Data_TABLE[Customer],"="&amp;Calc!U7214),"")</f>
        <v/>
      </c>
    </row>
    <row r="7215" spans="22:22" x14ac:dyDescent="0.2">
      <c r="V7215" s="18" t="str">
        <f>IF(U7215&lt;&gt;"",SUMIFS(Data_TABLE[Total Value Sold],Data_TABLE[EOM Date],"="&amp;EOMONTH(Dashboard!$I$7,0),Data_TABLE[Customer],"="&amp;Calc!U7215),"")</f>
        <v/>
      </c>
    </row>
    <row r="7216" spans="22:22" x14ac:dyDescent="0.2">
      <c r="V7216" s="18" t="str">
        <f>IF(U7216&lt;&gt;"",SUMIFS(Data_TABLE[Total Value Sold],Data_TABLE[EOM Date],"="&amp;EOMONTH(Dashboard!$I$7,0),Data_TABLE[Customer],"="&amp;Calc!U7216),"")</f>
        <v/>
      </c>
    </row>
    <row r="7217" spans="22:22" x14ac:dyDescent="0.2">
      <c r="V7217" s="18" t="str">
        <f>IF(U7217&lt;&gt;"",SUMIFS(Data_TABLE[Total Value Sold],Data_TABLE[EOM Date],"="&amp;EOMONTH(Dashboard!$I$7,0),Data_TABLE[Customer],"="&amp;Calc!U7217),"")</f>
        <v/>
      </c>
    </row>
    <row r="7218" spans="22:22" x14ac:dyDescent="0.2">
      <c r="V7218" s="18" t="str">
        <f>IF(U7218&lt;&gt;"",SUMIFS(Data_TABLE[Total Value Sold],Data_TABLE[EOM Date],"="&amp;EOMONTH(Dashboard!$I$7,0),Data_TABLE[Customer],"="&amp;Calc!U7218),"")</f>
        <v/>
      </c>
    </row>
    <row r="7219" spans="22:22" x14ac:dyDescent="0.2">
      <c r="V7219" s="18" t="str">
        <f>IF(U7219&lt;&gt;"",SUMIFS(Data_TABLE[Total Value Sold],Data_TABLE[EOM Date],"="&amp;EOMONTH(Dashboard!$I$7,0),Data_TABLE[Customer],"="&amp;Calc!U7219),"")</f>
        <v/>
      </c>
    </row>
    <row r="7220" spans="22:22" x14ac:dyDescent="0.2">
      <c r="V7220" s="18" t="str">
        <f>IF(U7220&lt;&gt;"",SUMIFS(Data_TABLE[Total Value Sold],Data_TABLE[EOM Date],"="&amp;EOMONTH(Dashboard!$I$7,0),Data_TABLE[Customer],"="&amp;Calc!U7220),"")</f>
        <v/>
      </c>
    </row>
    <row r="7221" spans="22:22" x14ac:dyDescent="0.2">
      <c r="V7221" s="18" t="str">
        <f>IF(U7221&lt;&gt;"",SUMIFS(Data_TABLE[Total Value Sold],Data_TABLE[EOM Date],"="&amp;EOMONTH(Dashboard!$I$7,0),Data_TABLE[Customer],"="&amp;Calc!U7221),"")</f>
        <v/>
      </c>
    </row>
    <row r="7222" spans="22:22" x14ac:dyDescent="0.2">
      <c r="V7222" s="18" t="str">
        <f>IF(U7222&lt;&gt;"",SUMIFS(Data_TABLE[Total Value Sold],Data_TABLE[EOM Date],"="&amp;EOMONTH(Dashboard!$I$7,0),Data_TABLE[Customer],"="&amp;Calc!U7222),"")</f>
        <v/>
      </c>
    </row>
    <row r="7223" spans="22:22" x14ac:dyDescent="0.2">
      <c r="V7223" s="18" t="str">
        <f>IF(U7223&lt;&gt;"",SUMIFS(Data_TABLE[Total Value Sold],Data_TABLE[EOM Date],"="&amp;EOMONTH(Dashboard!$I$7,0),Data_TABLE[Customer],"="&amp;Calc!U7223),"")</f>
        <v/>
      </c>
    </row>
    <row r="7224" spans="22:22" x14ac:dyDescent="0.2">
      <c r="V7224" s="18" t="str">
        <f>IF(U7224&lt;&gt;"",SUMIFS(Data_TABLE[Total Value Sold],Data_TABLE[EOM Date],"="&amp;EOMONTH(Dashboard!$I$7,0),Data_TABLE[Customer],"="&amp;Calc!U7224),"")</f>
        <v/>
      </c>
    </row>
    <row r="7225" spans="22:22" x14ac:dyDescent="0.2">
      <c r="V7225" s="18" t="str">
        <f>IF(U7225&lt;&gt;"",SUMIFS(Data_TABLE[Total Value Sold],Data_TABLE[EOM Date],"="&amp;EOMONTH(Dashboard!$I$7,0),Data_TABLE[Customer],"="&amp;Calc!U7225),"")</f>
        <v/>
      </c>
    </row>
    <row r="7226" spans="22:22" x14ac:dyDescent="0.2">
      <c r="V7226" s="18" t="str">
        <f>IF(U7226&lt;&gt;"",SUMIFS(Data_TABLE[Total Value Sold],Data_TABLE[EOM Date],"="&amp;EOMONTH(Dashboard!$I$7,0),Data_TABLE[Customer],"="&amp;Calc!U7226),"")</f>
        <v/>
      </c>
    </row>
    <row r="7227" spans="22:22" x14ac:dyDescent="0.2">
      <c r="V7227" s="18" t="str">
        <f>IF(U7227&lt;&gt;"",SUMIFS(Data_TABLE[Total Value Sold],Data_TABLE[EOM Date],"="&amp;EOMONTH(Dashboard!$I$7,0),Data_TABLE[Customer],"="&amp;Calc!U7227),"")</f>
        <v/>
      </c>
    </row>
    <row r="7228" spans="22:22" x14ac:dyDescent="0.2">
      <c r="V7228" s="18" t="str">
        <f>IF(U7228&lt;&gt;"",SUMIFS(Data_TABLE[Total Value Sold],Data_TABLE[EOM Date],"="&amp;EOMONTH(Dashboard!$I$7,0),Data_TABLE[Customer],"="&amp;Calc!U7228),"")</f>
        <v/>
      </c>
    </row>
    <row r="7229" spans="22:22" x14ac:dyDescent="0.2">
      <c r="V7229" s="18" t="str">
        <f>IF(U7229&lt;&gt;"",SUMIFS(Data_TABLE[Total Value Sold],Data_TABLE[EOM Date],"="&amp;EOMONTH(Dashboard!$I$7,0),Data_TABLE[Customer],"="&amp;Calc!U7229),"")</f>
        <v/>
      </c>
    </row>
    <row r="7230" spans="22:22" x14ac:dyDescent="0.2">
      <c r="V7230" s="18" t="str">
        <f>IF(U7230&lt;&gt;"",SUMIFS(Data_TABLE[Total Value Sold],Data_TABLE[EOM Date],"="&amp;EOMONTH(Dashboard!$I$7,0),Data_TABLE[Customer],"="&amp;Calc!U7230),"")</f>
        <v/>
      </c>
    </row>
    <row r="7231" spans="22:22" x14ac:dyDescent="0.2">
      <c r="V7231" s="18" t="str">
        <f>IF(U7231&lt;&gt;"",SUMIFS(Data_TABLE[Total Value Sold],Data_TABLE[EOM Date],"="&amp;EOMONTH(Dashboard!$I$7,0),Data_TABLE[Customer],"="&amp;Calc!U7231),"")</f>
        <v/>
      </c>
    </row>
    <row r="7232" spans="22:22" x14ac:dyDescent="0.2">
      <c r="V7232" s="18" t="str">
        <f>IF(U7232&lt;&gt;"",SUMIFS(Data_TABLE[Total Value Sold],Data_TABLE[EOM Date],"="&amp;EOMONTH(Dashboard!$I$7,0),Data_TABLE[Customer],"="&amp;Calc!U7232),"")</f>
        <v/>
      </c>
    </row>
    <row r="7233" spans="22:22" x14ac:dyDescent="0.2">
      <c r="V7233" s="18" t="str">
        <f>IF(U7233&lt;&gt;"",SUMIFS(Data_TABLE[Total Value Sold],Data_TABLE[EOM Date],"="&amp;EOMONTH(Dashboard!$I$7,0),Data_TABLE[Customer],"="&amp;Calc!U7233),"")</f>
        <v/>
      </c>
    </row>
    <row r="7234" spans="22:22" x14ac:dyDescent="0.2">
      <c r="V7234" s="18" t="str">
        <f>IF(U7234&lt;&gt;"",SUMIFS(Data_TABLE[Total Value Sold],Data_TABLE[EOM Date],"="&amp;EOMONTH(Dashboard!$I$7,0),Data_TABLE[Customer],"="&amp;Calc!U7234),"")</f>
        <v/>
      </c>
    </row>
    <row r="7235" spans="22:22" x14ac:dyDescent="0.2">
      <c r="V7235" s="18" t="str">
        <f>IF(U7235&lt;&gt;"",SUMIFS(Data_TABLE[Total Value Sold],Data_TABLE[EOM Date],"="&amp;EOMONTH(Dashboard!$I$7,0),Data_TABLE[Customer],"="&amp;Calc!U7235),"")</f>
        <v/>
      </c>
    </row>
    <row r="7236" spans="22:22" x14ac:dyDescent="0.2">
      <c r="V7236" s="18" t="str">
        <f>IF(U7236&lt;&gt;"",SUMIFS(Data_TABLE[Total Value Sold],Data_TABLE[EOM Date],"="&amp;EOMONTH(Dashboard!$I$7,0),Data_TABLE[Customer],"="&amp;Calc!U7236),"")</f>
        <v/>
      </c>
    </row>
    <row r="7237" spans="22:22" x14ac:dyDescent="0.2">
      <c r="V7237" s="18" t="str">
        <f>IF(U7237&lt;&gt;"",SUMIFS(Data_TABLE[Total Value Sold],Data_TABLE[EOM Date],"="&amp;EOMONTH(Dashboard!$I$7,0),Data_TABLE[Customer],"="&amp;Calc!U7237),"")</f>
        <v/>
      </c>
    </row>
    <row r="7238" spans="22:22" x14ac:dyDescent="0.2">
      <c r="V7238" s="18" t="str">
        <f>IF(U7238&lt;&gt;"",SUMIFS(Data_TABLE[Total Value Sold],Data_TABLE[EOM Date],"="&amp;EOMONTH(Dashboard!$I$7,0),Data_TABLE[Customer],"="&amp;Calc!U7238),"")</f>
        <v/>
      </c>
    </row>
    <row r="7239" spans="22:22" x14ac:dyDescent="0.2">
      <c r="V7239" s="18" t="str">
        <f>IF(U7239&lt;&gt;"",SUMIFS(Data_TABLE[Total Value Sold],Data_TABLE[EOM Date],"="&amp;EOMONTH(Dashboard!$I$7,0),Data_TABLE[Customer],"="&amp;Calc!U7239),"")</f>
        <v/>
      </c>
    </row>
    <row r="7240" spans="22:22" x14ac:dyDescent="0.2">
      <c r="V7240" s="18" t="str">
        <f>IF(U7240&lt;&gt;"",SUMIFS(Data_TABLE[Total Value Sold],Data_TABLE[EOM Date],"="&amp;EOMONTH(Dashboard!$I$7,0),Data_TABLE[Customer],"="&amp;Calc!U7240),"")</f>
        <v/>
      </c>
    </row>
    <row r="7241" spans="22:22" x14ac:dyDescent="0.2">
      <c r="V7241" s="18" t="str">
        <f>IF(U7241&lt;&gt;"",SUMIFS(Data_TABLE[Total Value Sold],Data_TABLE[EOM Date],"="&amp;EOMONTH(Dashboard!$I$7,0),Data_TABLE[Customer],"="&amp;Calc!U7241),"")</f>
        <v/>
      </c>
    </row>
    <row r="7242" spans="22:22" x14ac:dyDescent="0.2">
      <c r="V7242" s="18" t="str">
        <f>IF(U7242&lt;&gt;"",SUMIFS(Data_TABLE[Total Value Sold],Data_TABLE[EOM Date],"="&amp;EOMONTH(Dashboard!$I$7,0),Data_TABLE[Customer],"="&amp;Calc!U7242),"")</f>
        <v/>
      </c>
    </row>
    <row r="7243" spans="22:22" x14ac:dyDescent="0.2">
      <c r="V7243" s="18" t="str">
        <f>IF(U7243&lt;&gt;"",SUMIFS(Data_TABLE[Total Value Sold],Data_TABLE[EOM Date],"="&amp;EOMONTH(Dashboard!$I$7,0),Data_TABLE[Customer],"="&amp;Calc!U7243),"")</f>
        <v/>
      </c>
    </row>
    <row r="7244" spans="22:22" x14ac:dyDescent="0.2">
      <c r="V7244" s="18" t="str">
        <f>IF(U7244&lt;&gt;"",SUMIFS(Data_TABLE[Total Value Sold],Data_TABLE[EOM Date],"="&amp;EOMONTH(Dashboard!$I$7,0),Data_TABLE[Customer],"="&amp;Calc!U7244),"")</f>
        <v/>
      </c>
    </row>
    <row r="7245" spans="22:22" x14ac:dyDescent="0.2">
      <c r="V7245" s="18" t="str">
        <f>IF(U7245&lt;&gt;"",SUMIFS(Data_TABLE[Total Value Sold],Data_TABLE[EOM Date],"="&amp;EOMONTH(Dashboard!$I$7,0),Data_TABLE[Customer],"="&amp;Calc!U7245),"")</f>
        <v/>
      </c>
    </row>
    <row r="7246" spans="22:22" x14ac:dyDescent="0.2">
      <c r="V7246" s="18" t="str">
        <f>IF(U7246&lt;&gt;"",SUMIFS(Data_TABLE[Total Value Sold],Data_TABLE[EOM Date],"="&amp;EOMONTH(Dashboard!$I$7,0),Data_TABLE[Customer],"="&amp;Calc!U7246),"")</f>
        <v/>
      </c>
    </row>
    <row r="7247" spans="22:22" x14ac:dyDescent="0.2">
      <c r="V7247" s="18" t="str">
        <f>IF(U7247&lt;&gt;"",SUMIFS(Data_TABLE[Total Value Sold],Data_TABLE[EOM Date],"="&amp;EOMONTH(Dashboard!$I$7,0),Data_TABLE[Customer],"="&amp;Calc!U7247),"")</f>
        <v/>
      </c>
    </row>
    <row r="7248" spans="22:22" x14ac:dyDescent="0.2">
      <c r="V7248" s="18" t="str">
        <f>IF(U7248&lt;&gt;"",SUMIFS(Data_TABLE[Total Value Sold],Data_TABLE[EOM Date],"="&amp;EOMONTH(Dashboard!$I$7,0),Data_TABLE[Customer],"="&amp;Calc!U7248),"")</f>
        <v/>
      </c>
    </row>
    <row r="7249" spans="22:22" x14ac:dyDescent="0.2">
      <c r="V7249" s="18" t="str">
        <f>IF(U7249&lt;&gt;"",SUMIFS(Data_TABLE[Total Value Sold],Data_TABLE[EOM Date],"="&amp;EOMONTH(Dashboard!$I$7,0),Data_TABLE[Customer],"="&amp;Calc!U7249),"")</f>
        <v/>
      </c>
    </row>
    <row r="7250" spans="22:22" x14ac:dyDescent="0.2">
      <c r="V7250" s="18" t="str">
        <f>IF(U7250&lt;&gt;"",SUMIFS(Data_TABLE[Total Value Sold],Data_TABLE[EOM Date],"="&amp;EOMONTH(Dashboard!$I$7,0),Data_TABLE[Customer],"="&amp;Calc!U7250),"")</f>
        <v/>
      </c>
    </row>
    <row r="7251" spans="22:22" x14ac:dyDescent="0.2">
      <c r="V7251" s="18" t="str">
        <f>IF(U7251&lt;&gt;"",SUMIFS(Data_TABLE[Total Value Sold],Data_TABLE[EOM Date],"="&amp;EOMONTH(Dashboard!$I$7,0),Data_TABLE[Customer],"="&amp;Calc!U7251),"")</f>
        <v/>
      </c>
    </row>
    <row r="7252" spans="22:22" x14ac:dyDescent="0.2">
      <c r="V7252" s="18" t="str">
        <f>IF(U7252&lt;&gt;"",SUMIFS(Data_TABLE[Total Value Sold],Data_TABLE[EOM Date],"="&amp;EOMONTH(Dashboard!$I$7,0),Data_TABLE[Customer],"="&amp;Calc!U7252),"")</f>
        <v/>
      </c>
    </row>
    <row r="7253" spans="22:22" x14ac:dyDescent="0.2">
      <c r="V7253" s="18" t="str">
        <f>IF(U7253&lt;&gt;"",SUMIFS(Data_TABLE[Total Value Sold],Data_TABLE[EOM Date],"="&amp;EOMONTH(Dashboard!$I$7,0),Data_TABLE[Customer],"="&amp;Calc!U7253),"")</f>
        <v/>
      </c>
    </row>
    <row r="7254" spans="22:22" x14ac:dyDescent="0.2">
      <c r="V7254" s="18" t="str">
        <f>IF(U7254&lt;&gt;"",SUMIFS(Data_TABLE[Total Value Sold],Data_TABLE[EOM Date],"="&amp;EOMONTH(Dashboard!$I$7,0),Data_TABLE[Customer],"="&amp;Calc!U7254),"")</f>
        <v/>
      </c>
    </row>
    <row r="7255" spans="22:22" x14ac:dyDescent="0.2">
      <c r="V7255" s="18" t="str">
        <f>IF(U7255&lt;&gt;"",SUMIFS(Data_TABLE[Total Value Sold],Data_TABLE[EOM Date],"="&amp;EOMONTH(Dashboard!$I$7,0),Data_TABLE[Customer],"="&amp;Calc!U7255),"")</f>
        <v/>
      </c>
    </row>
    <row r="7256" spans="22:22" x14ac:dyDescent="0.2">
      <c r="V7256" s="18" t="str">
        <f>IF(U7256&lt;&gt;"",SUMIFS(Data_TABLE[Total Value Sold],Data_TABLE[EOM Date],"="&amp;EOMONTH(Dashboard!$I$7,0),Data_TABLE[Customer],"="&amp;Calc!U7256),"")</f>
        <v/>
      </c>
    </row>
    <row r="7257" spans="22:22" x14ac:dyDescent="0.2">
      <c r="V7257" s="18" t="str">
        <f>IF(U7257&lt;&gt;"",SUMIFS(Data_TABLE[Total Value Sold],Data_TABLE[EOM Date],"="&amp;EOMONTH(Dashboard!$I$7,0),Data_TABLE[Customer],"="&amp;Calc!U7257),"")</f>
        <v/>
      </c>
    </row>
    <row r="7258" spans="22:22" x14ac:dyDescent="0.2">
      <c r="V7258" s="18" t="str">
        <f>IF(U7258&lt;&gt;"",SUMIFS(Data_TABLE[Total Value Sold],Data_TABLE[EOM Date],"="&amp;EOMONTH(Dashboard!$I$7,0),Data_TABLE[Customer],"="&amp;Calc!U7258),"")</f>
        <v/>
      </c>
    </row>
    <row r="7259" spans="22:22" x14ac:dyDescent="0.2">
      <c r="V7259" s="18" t="str">
        <f>IF(U7259&lt;&gt;"",SUMIFS(Data_TABLE[Total Value Sold],Data_TABLE[EOM Date],"="&amp;EOMONTH(Dashboard!$I$7,0),Data_TABLE[Customer],"="&amp;Calc!U7259),"")</f>
        <v/>
      </c>
    </row>
    <row r="7260" spans="22:22" x14ac:dyDescent="0.2">
      <c r="V7260" s="18" t="str">
        <f>IF(U7260&lt;&gt;"",SUMIFS(Data_TABLE[Total Value Sold],Data_TABLE[EOM Date],"="&amp;EOMONTH(Dashboard!$I$7,0),Data_TABLE[Customer],"="&amp;Calc!U7260),"")</f>
        <v/>
      </c>
    </row>
    <row r="7261" spans="22:22" x14ac:dyDescent="0.2">
      <c r="V7261" s="18" t="str">
        <f>IF(U7261&lt;&gt;"",SUMIFS(Data_TABLE[Total Value Sold],Data_TABLE[EOM Date],"="&amp;EOMONTH(Dashboard!$I$7,0),Data_TABLE[Customer],"="&amp;Calc!U7261),"")</f>
        <v/>
      </c>
    </row>
    <row r="7262" spans="22:22" x14ac:dyDescent="0.2">
      <c r="V7262" s="18" t="str">
        <f>IF(U7262&lt;&gt;"",SUMIFS(Data_TABLE[Total Value Sold],Data_TABLE[EOM Date],"="&amp;EOMONTH(Dashboard!$I$7,0),Data_TABLE[Customer],"="&amp;Calc!U7262),"")</f>
        <v/>
      </c>
    </row>
    <row r="7263" spans="22:22" x14ac:dyDescent="0.2">
      <c r="V7263" s="18" t="str">
        <f>IF(U7263&lt;&gt;"",SUMIFS(Data_TABLE[Total Value Sold],Data_TABLE[EOM Date],"="&amp;EOMONTH(Dashboard!$I$7,0),Data_TABLE[Customer],"="&amp;Calc!U7263),"")</f>
        <v/>
      </c>
    </row>
    <row r="7264" spans="22:22" x14ac:dyDescent="0.2">
      <c r="V7264" s="18" t="str">
        <f>IF(U7264&lt;&gt;"",SUMIFS(Data_TABLE[Total Value Sold],Data_TABLE[EOM Date],"="&amp;EOMONTH(Dashboard!$I$7,0),Data_TABLE[Customer],"="&amp;Calc!U7264),"")</f>
        <v/>
      </c>
    </row>
    <row r="7265" spans="22:22" x14ac:dyDescent="0.2">
      <c r="V7265" s="18" t="str">
        <f>IF(U7265&lt;&gt;"",SUMIFS(Data_TABLE[Total Value Sold],Data_TABLE[EOM Date],"="&amp;EOMONTH(Dashboard!$I$7,0),Data_TABLE[Customer],"="&amp;Calc!U7265),"")</f>
        <v/>
      </c>
    </row>
    <row r="7266" spans="22:22" x14ac:dyDescent="0.2">
      <c r="V7266" s="18" t="str">
        <f>IF(U7266&lt;&gt;"",SUMIFS(Data_TABLE[Total Value Sold],Data_TABLE[EOM Date],"="&amp;EOMONTH(Dashboard!$I$7,0),Data_TABLE[Customer],"="&amp;Calc!U7266),"")</f>
        <v/>
      </c>
    </row>
    <row r="7267" spans="22:22" x14ac:dyDescent="0.2">
      <c r="V7267" s="18" t="str">
        <f>IF(U7267&lt;&gt;"",SUMIFS(Data_TABLE[Total Value Sold],Data_TABLE[EOM Date],"="&amp;EOMONTH(Dashboard!$I$7,0),Data_TABLE[Customer],"="&amp;Calc!U7267),"")</f>
        <v/>
      </c>
    </row>
    <row r="7268" spans="22:22" x14ac:dyDescent="0.2">
      <c r="V7268" s="18" t="str">
        <f>IF(U7268&lt;&gt;"",SUMIFS(Data_TABLE[Total Value Sold],Data_TABLE[EOM Date],"="&amp;EOMONTH(Dashboard!$I$7,0),Data_TABLE[Customer],"="&amp;Calc!U7268),"")</f>
        <v/>
      </c>
    </row>
    <row r="7269" spans="22:22" x14ac:dyDescent="0.2">
      <c r="V7269" s="18" t="str">
        <f>IF(U7269&lt;&gt;"",SUMIFS(Data_TABLE[Total Value Sold],Data_TABLE[EOM Date],"="&amp;EOMONTH(Dashboard!$I$7,0),Data_TABLE[Customer],"="&amp;Calc!U7269),"")</f>
        <v/>
      </c>
    </row>
    <row r="7270" spans="22:22" x14ac:dyDescent="0.2">
      <c r="V7270" s="18" t="str">
        <f>IF(U7270&lt;&gt;"",SUMIFS(Data_TABLE[Total Value Sold],Data_TABLE[EOM Date],"="&amp;EOMONTH(Dashboard!$I$7,0),Data_TABLE[Customer],"="&amp;Calc!U7270),"")</f>
        <v/>
      </c>
    </row>
    <row r="7271" spans="22:22" x14ac:dyDescent="0.2">
      <c r="V7271" s="18" t="str">
        <f>IF(U7271&lt;&gt;"",SUMIFS(Data_TABLE[Total Value Sold],Data_TABLE[EOM Date],"="&amp;EOMONTH(Dashboard!$I$7,0),Data_TABLE[Customer],"="&amp;Calc!U7271),"")</f>
        <v/>
      </c>
    </row>
    <row r="7272" spans="22:22" x14ac:dyDescent="0.2">
      <c r="V7272" s="18" t="str">
        <f>IF(U7272&lt;&gt;"",SUMIFS(Data_TABLE[Total Value Sold],Data_TABLE[EOM Date],"="&amp;EOMONTH(Dashboard!$I$7,0),Data_TABLE[Customer],"="&amp;Calc!U7272),"")</f>
        <v/>
      </c>
    </row>
    <row r="7273" spans="22:22" x14ac:dyDescent="0.2">
      <c r="V7273" s="18" t="str">
        <f>IF(U7273&lt;&gt;"",SUMIFS(Data_TABLE[Total Value Sold],Data_TABLE[EOM Date],"="&amp;EOMONTH(Dashboard!$I$7,0),Data_TABLE[Customer],"="&amp;Calc!U7273),"")</f>
        <v/>
      </c>
    </row>
    <row r="7274" spans="22:22" x14ac:dyDescent="0.2">
      <c r="V7274" s="18" t="str">
        <f>IF(U7274&lt;&gt;"",SUMIFS(Data_TABLE[Total Value Sold],Data_TABLE[EOM Date],"="&amp;EOMONTH(Dashboard!$I$7,0),Data_TABLE[Customer],"="&amp;Calc!U7274),"")</f>
        <v/>
      </c>
    </row>
    <row r="7275" spans="22:22" x14ac:dyDescent="0.2">
      <c r="V7275" s="18" t="str">
        <f>IF(U7275&lt;&gt;"",SUMIFS(Data_TABLE[Total Value Sold],Data_TABLE[EOM Date],"="&amp;EOMONTH(Dashboard!$I$7,0),Data_TABLE[Customer],"="&amp;Calc!U7275),"")</f>
        <v/>
      </c>
    </row>
    <row r="7276" spans="22:22" x14ac:dyDescent="0.2">
      <c r="V7276" s="18" t="str">
        <f>IF(U7276&lt;&gt;"",SUMIFS(Data_TABLE[Total Value Sold],Data_TABLE[EOM Date],"="&amp;EOMONTH(Dashboard!$I$7,0),Data_TABLE[Customer],"="&amp;Calc!U7276),"")</f>
        <v/>
      </c>
    </row>
    <row r="7277" spans="22:22" x14ac:dyDescent="0.2">
      <c r="V7277" s="18" t="str">
        <f>IF(U7277&lt;&gt;"",SUMIFS(Data_TABLE[Total Value Sold],Data_TABLE[EOM Date],"="&amp;EOMONTH(Dashboard!$I$7,0),Data_TABLE[Customer],"="&amp;Calc!U7277),"")</f>
        <v/>
      </c>
    </row>
    <row r="7278" spans="22:22" x14ac:dyDescent="0.2">
      <c r="V7278" s="18" t="str">
        <f>IF(U7278&lt;&gt;"",SUMIFS(Data_TABLE[Total Value Sold],Data_TABLE[EOM Date],"="&amp;EOMONTH(Dashboard!$I$7,0),Data_TABLE[Customer],"="&amp;Calc!U7278),"")</f>
        <v/>
      </c>
    </row>
    <row r="7279" spans="22:22" x14ac:dyDescent="0.2">
      <c r="V7279" s="18" t="str">
        <f>IF(U7279&lt;&gt;"",SUMIFS(Data_TABLE[Total Value Sold],Data_TABLE[EOM Date],"="&amp;EOMONTH(Dashboard!$I$7,0),Data_TABLE[Customer],"="&amp;Calc!U7279),"")</f>
        <v/>
      </c>
    </row>
    <row r="7280" spans="22:22" x14ac:dyDescent="0.2">
      <c r="V7280" s="18" t="str">
        <f>IF(U7280&lt;&gt;"",SUMIFS(Data_TABLE[Total Value Sold],Data_TABLE[EOM Date],"="&amp;EOMONTH(Dashboard!$I$7,0),Data_TABLE[Customer],"="&amp;Calc!U7280),"")</f>
        <v/>
      </c>
    </row>
    <row r="7281" spans="22:22" x14ac:dyDescent="0.2">
      <c r="V7281" s="18" t="str">
        <f>IF(U7281&lt;&gt;"",SUMIFS(Data_TABLE[Total Value Sold],Data_TABLE[EOM Date],"="&amp;EOMONTH(Dashboard!$I$7,0),Data_TABLE[Customer],"="&amp;Calc!U7281),"")</f>
        <v/>
      </c>
    </row>
    <row r="7282" spans="22:22" x14ac:dyDescent="0.2">
      <c r="V7282" s="18" t="str">
        <f>IF(U7282&lt;&gt;"",SUMIFS(Data_TABLE[Total Value Sold],Data_TABLE[EOM Date],"="&amp;EOMONTH(Dashboard!$I$7,0),Data_TABLE[Customer],"="&amp;Calc!U7282),"")</f>
        <v/>
      </c>
    </row>
    <row r="7283" spans="22:22" x14ac:dyDescent="0.2">
      <c r="V7283" s="18" t="str">
        <f>IF(U7283&lt;&gt;"",SUMIFS(Data_TABLE[Total Value Sold],Data_TABLE[EOM Date],"="&amp;EOMONTH(Dashboard!$I$7,0),Data_TABLE[Customer],"="&amp;Calc!U7283),"")</f>
        <v/>
      </c>
    </row>
    <row r="7284" spans="22:22" x14ac:dyDescent="0.2">
      <c r="V7284" s="18" t="str">
        <f>IF(U7284&lt;&gt;"",SUMIFS(Data_TABLE[Total Value Sold],Data_TABLE[EOM Date],"="&amp;EOMONTH(Dashboard!$I$7,0),Data_TABLE[Customer],"="&amp;Calc!U7284),"")</f>
        <v/>
      </c>
    </row>
    <row r="7285" spans="22:22" x14ac:dyDescent="0.2">
      <c r="V7285" s="18" t="str">
        <f>IF(U7285&lt;&gt;"",SUMIFS(Data_TABLE[Total Value Sold],Data_TABLE[EOM Date],"="&amp;EOMONTH(Dashboard!$I$7,0),Data_TABLE[Customer],"="&amp;Calc!U7285),"")</f>
        <v/>
      </c>
    </row>
    <row r="7286" spans="22:22" x14ac:dyDescent="0.2">
      <c r="V7286" s="18" t="str">
        <f>IF(U7286&lt;&gt;"",SUMIFS(Data_TABLE[Total Value Sold],Data_TABLE[EOM Date],"="&amp;EOMONTH(Dashboard!$I$7,0),Data_TABLE[Customer],"="&amp;Calc!U7286),"")</f>
        <v/>
      </c>
    </row>
    <row r="7287" spans="22:22" x14ac:dyDescent="0.2">
      <c r="V7287" s="18" t="str">
        <f>IF(U7287&lt;&gt;"",SUMIFS(Data_TABLE[Total Value Sold],Data_TABLE[EOM Date],"="&amp;EOMONTH(Dashboard!$I$7,0),Data_TABLE[Customer],"="&amp;Calc!U7287),"")</f>
        <v/>
      </c>
    </row>
    <row r="7288" spans="22:22" x14ac:dyDescent="0.2">
      <c r="V7288" s="18" t="str">
        <f>IF(U7288&lt;&gt;"",SUMIFS(Data_TABLE[Total Value Sold],Data_TABLE[EOM Date],"="&amp;EOMONTH(Dashboard!$I$7,0),Data_TABLE[Customer],"="&amp;Calc!U7288),"")</f>
        <v/>
      </c>
    </row>
    <row r="7289" spans="22:22" x14ac:dyDescent="0.2">
      <c r="V7289" s="18" t="str">
        <f>IF(U7289&lt;&gt;"",SUMIFS(Data_TABLE[Total Value Sold],Data_TABLE[EOM Date],"="&amp;EOMONTH(Dashboard!$I$7,0),Data_TABLE[Customer],"="&amp;Calc!U7289),"")</f>
        <v/>
      </c>
    </row>
    <row r="7290" spans="22:22" x14ac:dyDescent="0.2">
      <c r="V7290" s="18" t="str">
        <f>IF(U7290&lt;&gt;"",SUMIFS(Data_TABLE[Total Value Sold],Data_TABLE[EOM Date],"="&amp;EOMONTH(Dashboard!$I$7,0),Data_TABLE[Customer],"="&amp;Calc!U7290),"")</f>
        <v/>
      </c>
    </row>
    <row r="7291" spans="22:22" x14ac:dyDescent="0.2">
      <c r="V7291" s="18" t="str">
        <f>IF(U7291&lt;&gt;"",SUMIFS(Data_TABLE[Total Value Sold],Data_TABLE[EOM Date],"="&amp;EOMONTH(Dashboard!$I$7,0),Data_TABLE[Customer],"="&amp;Calc!U7291),"")</f>
        <v/>
      </c>
    </row>
    <row r="7292" spans="22:22" x14ac:dyDescent="0.2">
      <c r="V7292" s="18" t="str">
        <f>IF(U7292&lt;&gt;"",SUMIFS(Data_TABLE[Total Value Sold],Data_TABLE[EOM Date],"="&amp;EOMONTH(Dashboard!$I$7,0),Data_TABLE[Customer],"="&amp;Calc!U7292),"")</f>
        <v/>
      </c>
    </row>
    <row r="7293" spans="22:22" x14ac:dyDescent="0.2">
      <c r="V7293" s="18" t="str">
        <f>IF(U7293&lt;&gt;"",SUMIFS(Data_TABLE[Total Value Sold],Data_TABLE[EOM Date],"="&amp;EOMONTH(Dashboard!$I$7,0),Data_TABLE[Customer],"="&amp;Calc!U7293),"")</f>
        <v/>
      </c>
    </row>
    <row r="7294" spans="22:22" x14ac:dyDescent="0.2">
      <c r="V7294" s="18" t="str">
        <f>IF(U7294&lt;&gt;"",SUMIFS(Data_TABLE[Total Value Sold],Data_TABLE[EOM Date],"="&amp;EOMONTH(Dashboard!$I$7,0),Data_TABLE[Customer],"="&amp;Calc!U7294),"")</f>
        <v/>
      </c>
    </row>
    <row r="7295" spans="22:22" x14ac:dyDescent="0.2">
      <c r="V7295" s="18" t="str">
        <f>IF(U7295&lt;&gt;"",SUMIFS(Data_TABLE[Total Value Sold],Data_TABLE[EOM Date],"="&amp;EOMONTH(Dashboard!$I$7,0),Data_TABLE[Customer],"="&amp;Calc!U7295),"")</f>
        <v/>
      </c>
    </row>
    <row r="7296" spans="22:22" x14ac:dyDescent="0.2">
      <c r="V7296" s="18" t="str">
        <f>IF(U7296&lt;&gt;"",SUMIFS(Data_TABLE[Total Value Sold],Data_TABLE[EOM Date],"="&amp;EOMONTH(Dashboard!$I$7,0),Data_TABLE[Customer],"="&amp;Calc!U7296),"")</f>
        <v/>
      </c>
    </row>
    <row r="7297" spans="22:22" x14ac:dyDescent="0.2">
      <c r="V7297" s="18" t="str">
        <f>IF(U7297&lt;&gt;"",SUMIFS(Data_TABLE[Total Value Sold],Data_TABLE[EOM Date],"="&amp;EOMONTH(Dashboard!$I$7,0),Data_TABLE[Customer],"="&amp;Calc!U7297),"")</f>
        <v/>
      </c>
    </row>
    <row r="7298" spans="22:22" x14ac:dyDescent="0.2">
      <c r="V7298" s="18" t="str">
        <f>IF(U7298&lt;&gt;"",SUMIFS(Data_TABLE[Total Value Sold],Data_TABLE[EOM Date],"="&amp;EOMONTH(Dashboard!$I$7,0),Data_TABLE[Customer],"="&amp;Calc!U7298),"")</f>
        <v/>
      </c>
    </row>
    <row r="7299" spans="22:22" x14ac:dyDescent="0.2">
      <c r="V7299" s="18" t="str">
        <f>IF(U7299&lt;&gt;"",SUMIFS(Data_TABLE[Total Value Sold],Data_TABLE[EOM Date],"="&amp;EOMONTH(Dashboard!$I$7,0),Data_TABLE[Customer],"="&amp;Calc!U7299),"")</f>
        <v/>
      </c>
    </row>
    <row r="7300" spans="22:22" x14ac:dyDescent="0.2">
      <c r="V7300" s="18" t="str">
        <f>IF(U7300&lt;&gt;"",SUMIFS(Data_TABLE[Total Value Sold],Data_TABLE[EOM Date],"="&amp;EOMONTH(Dashboard!$I$7,0),Data_TABLE[Customer],"="&amp;Calc!U7300),"")</f>
        <v/>
      </c>
    </row>
    <row r="7301" spans="22:22" x14ac:dyDescent="0.2">
      <c r="V7301" s="18" t="str">
        <f>IF(U7301&lt;&gt;"",SUMIFS(Data_TABLE[Total Value Sold],Data_TABLE[EOM Date],"="&amp;EOMONTH(Dashboard!$I$7,0),Data_TABLE[Customer],"="&amp;Calc!U7301),"")</f>
        <v/>
      </c>
    </row>
    <row r="7302" spans="22:22" x14ac:dyDescent="0.2">
      <c r="V7302" s="18" t="str">
        <f>IF(U7302&lt;&gt;"",SUMIFS(Data_TABLE[Total Value Sold],Data_TABLE[EOM Date],"="&amp;EOMONTH(Dashboard!$I$7,0),Data_TABLE[Customer],"="&amp;Calc!U7302),"")</f>
        <v/>
      </c>
    </row>
    <row r="7303" spans="22:22" x14ac:dyDescent="0.2">
      <c r="V7303" s="18" t="str">
        <f>IF(U7303&lt;&gt;"",SUMIFS(Data_TABLE[Total Value Sold],Data_TABLE[EOM Date],"="&amp;EOMONTH(Dashboard!$I$7,0),Data_TABLE[Customer],"="&amp;Calc!U7303),"")</f>
        <v/>
      </c>
    </row>
    <row r="7304" spans="22:22" x14ac:dyDescent="0.2">
      <c r="V7304" s="18" t="str">
        <f>IF(U7304&lt;&gt;"",SUMIFS(Data_TABLE[Total Value Sold],Data_TABLE[EOM Date],"="&amp;EOMONTH(Dashboard!$I$7,0),Data_TABLE[Customer],"="&amp;Calc!U7304),"")</f>
        <v/>
      </c>
    </row>
    <row r="7305" spans="22:22" x14ac:dyDescent="0.2">
      <c r="V7305" s="18" t="str">
        <f>IF(U7305&lt;&gt;"",SUMIFS(Data_TABLE[Total Value Sold],Data_TABLE[EOM Date],"="&amp;EOMONTH(Dashboard!$I$7,0),Data_TABLE[Customer],"="&amp;Calc!U7305),"")</f>
        <v/>
      </c>
    </row>
    <row r="7306" spans="22:22" x14ac:dyDescent="0.2">
      <c r="V7306" s="18" t="str">
        <f>IF(U7306&lt;&gt;"",SUMIFS(Data_TABLE[Total Value Sold],Data_TABLE[EOM Date],"="&amp;EOMONTH(Dashboard!$I$7,0),Data_TABLE[Customer],"="&amp;Calc!U7306),"")</f>
        <v/>
      </c>
    </row>
    <row r="7307" spans="22:22" x14ac:dyDescent="0.2">
      <c r="V7307" s="18" t="str">
        <f>IF(U7307&lt;&gt;"",SUMIFS(Data_TABLE[Total Value Sold],Data_TABLE[EOM Date],"="&amp;EOMONTH(Dashboard!$I$7,0),Data_TABLE[Customer],"="&amp;Calc!U7307),"")</f>
        <v/>
      </c>
    </row>
    <row r="7308" spans="22:22" x14ac:dyDescent="0.2">
      <c r="V7308" s="18" t="str">
        <f>IF(U7308&lt;&gt;"",SUMIFS(Data_TABLE[Total Value Sold],Data_TABLE[EOM Date],"="&amp;EOMONTH(Dashboard!$I$7,0),Data_TABLE[Customer],"="&amp;Calc!U7308),"")</f>
        <v/>
      </c>
    </row>
    <row r="7309" spans="22:22" x14ac:dyDescent="0.2">
      <c r="V7309" s="18" t="str">
        <f>IF(U7309&lt;&gt;"",SUMIFS(Data_TABLE[Total Value Sold],Data_TABLE[EOM Date],"="&amp;EOMONTH(Dashboard!$I$7,0),Data_TABLE[Customer],"="&amp;Calc!U7309),"")</f>
        <v/>
      </c>
    </row>
    <row r="7310" spans="22:22" x14ac:dyDescent="0.2">
      <c r="V7310" s="18" t="str">
        <f>IF(U7310&lt;&gt;"",SUMIFS(Data_TABLE[Total Value Sold],Data_TABLE[EOM Date],"="&amp;EOMONTH(Dashboard!$I$7,0),Data_TABLE[Customer],"="&amp;Calc!U7310),"")</f>
        <v/>
      </c>
    </row>
    <row r="7311" spans="22:22" x14ac:dyDescent="0.2">
      <c r="V7311" s="18" t="str">
        <f>IF(U7311&lt;&gt;"",SUMIFS(Data_TABLE[Total Value Sold],Data_TABLE[EOM Date],"="&amp;EOMONTH(Dashboard!$I$7,0),Data_TABLE[Customer],"="&amp;Calc!U7311),"")</f>
        <v/>
      </c>
    </row>
    <row r="7312" spans="22:22" x14ac:dyDescent="0.2">
      <c r="V7312" s="18" t="str">
        <f>IF(U7312&lt;&gt;"",SUMIFS(Data_TABLE[Total Value Sold],Data_TABLE[EOM Date],"="&amp;EOMONTH(Dashboard!$I$7,0),Data_TABLE[Customer],"="&amp;Calc!U7312),"")</f>
        <v/>
      </c>
    </row>
    <row r="7313" spans="22:22" x14ac:dyDescent="0.2">
      <c r="V7313" s="18" t="str">
        <f>IF(U7313&lt;&gt;"",SUMIFS(Data_TABLE[Total Value Sold],Data_TABLE[EOM Date],"="&amp;EOMONTH(Dashboard!$I$7,0),Data_TABLE[Customer],"="&amp;Calc!U7313),"")</f>
        <v/>
      </c>
    </row>
    <row r="7314" spans="22:22" x14ac:dyDescent="0.2">
      <c r="V7314" s="18" t="str">
        <f>IF(U7314&lt;&gt;"",SUMIFS(Data_TABLE[Total Value Sold],Data_TABLE[EOM Date],"="&amp;EOMONTH(Dashboard!$I$7,0),Data_TABLE[Customer],"="&amp;Calc!U7314),"")</f>
        <v/>
      </c>
    </row>
    <row r="7315" spans="22:22" x14ac:dyDescent="0.2">
      <c r="V7315" s="18" t="str">
        <f>IF(U7315&lt;&gt;"",SUMIFS(Data_TABLE[Total Value Sold],Data_TABLE[EOM Date],"="&amp;EOMONTH(Dashboard!$I$7,0),Data_TABLE[Customer],"="&amp;Calc!U7315),"")</f>
        <v/>
      </c>
    </row>
    <row r="7316" spans="22:22" x14ac:dyDescent="0.2">
      <c r="V7316" s="18" t="str">
        <f>IF(U7316&lt;&gt;"",SUMIFS(Data_TABLE[Total Value Sold],Data_TABLE[EOM Date],"="&amp;EOMONTH(Dashboard!$I$7,0),Data_TABLE[Customer],"="&amp;Calc!U7316),"")</f>
        <v/>
      </c>
    </row>
    <row r="7317" spans="22:22" x14ac:dyDescent="0.2">
      <c r="V7317" s="18" t="str">
        <f>IF(U7317&lt;&gt;"",SUMIFS(Data_TABLE[Total Value Sold],Data_TABLE[EOM Date],"="&amp;EOMONTH(Dashboard!$I$7,0),Data_TABLE[Customer],"="&amp;Calc!U7317),"")</f>
        <v/>
      </c>
    </row>
    <row r="7318" spans="22:22" x14ac:dyDescent="0.2">
      <c r="V7318" s="18" t="str">
        <f>IF(U7318&lt;&gt;"",SUMIFS(Data_TABLE[Total Value Sold],Data_TABLE[EOM Date],"="&amp;EOMONTH(Dashboard!$I$7,0),Data_TABLE[Customer],"="&amp;Calc!U7318),"")</f>
        <v/>
      </c>
    </row>
    <row r="7319" spans="22:22" x14ac:dyDescent="0.2">
      <c r="V7319" s="18" t="str">
        <f>IF(U7319&lt;&gt;"",SUMIFS(Data_TABLE[Total Value Sold],Data_TABLE[EOM Date],"="&amp;EOMONTH(Dashboard!$I$7,0),Data_TABLE[Customer],"="&amp;Calc!U7319),"")</f>
        <v/>
      </c>
    </row>
    <row r="7320" spans="22:22" x14ac:dyDescent="0.2">
      <c r="V7320" s="18" t="str">
        <f>IF(U7320&lt;&gt;"",SUMIFS(Data_TABLE[Total Value Sold],Data_TABLE[EOM Date],"="&amp;EOMONTH(Dashboard!$I$7,0),Data_TABLE[Customer],"="&amp;Calc!U7320),"")</f>
        <v/>
      </c>
    </row>
    <row r="7321" spans="22:22" x14ac:dyDescent="0.2">
      <c r="V7321" s="18" t="str">
        <f>IF(U7321&lt;&gt;"",SUMIFS(Data_TABLE[Total Value Sold],Data_TABLE[EOM Date],"="&amp;EOMONTH(Dashboard!$I$7,0),Data_TABLE[Customer],"="&amp;Calc!U7321),"")</f>
        <v/>
      </c>
    </row>
    <row r="7322" spans="22:22" x14ac:dyDescent="0.2">
      <c r="V7322" s="18" t="str">
        <f>IF(U7322&lt;&gt;"",SUMIFS(Data_TABLE[Total Value Sold],Data_TABLE[EOM Date],"="&amp;EOMONTH(Dashboard!$I$7,0),Data_TABLE[Customer],"="&amp;Calc!U7322),"")</f>
        <v/>
      </c>
    </row>
    <row r="7323" spans="22:22" x14ac:dyDescent="0.2">
      <c r="V7323" s="18" t="str">
        <f>IF(U7323&lt;&gt;"",SUMIFS(Data_TABLE[Total Value Sold],Data_TABLE[EOM Date],"="&amp;EOMONTH(Dashboard!$I$7,0),Data_TABLE[Customer],"="&amp;Calc!U7323),"")</f>
        <v/>
      </c>
    </row>
    <row r="7324" spans="22:22" x14ac:dyDescent="0.2">
      <c r="V7324" s="18" t="str">
        <f>IF(U7324&lt;&gt;"",SUMIFS(Data_TABLE[Total Value Sold],Data_TABLE[EOM Date],"="&amp;EOMONTH(Dashboard!$I$7,0),Data_TABLE[Customer],"="&amp;Calc!U7324),"")</f>
        <v/>
      </c>
    </row>
    <row r="7325" spans="22:22" x14ac:dyDescent="0.2">
      <c r="V7325" s="18" t="str">
        <f>IF(U7325&lt;&gt;"",SUMIFS(Data_TABLE[Total Value Sold],Data_TABLE[EOM Date],"="&amp;EOMONTH(Dashboard!$I$7,0),Data_TABLE[Customer],"="&amp;Calc!U7325),"")</f>
        <v/>
      </c>
    </row>
    <row r="7326" spans="22:22" x14ac:dyDescent="0.2">
      <c r="V7326" s="18" t="str">
        <f>IF(U7326&lt;&gt;"",SUMIFS(Data_TABLE[Total Value Sold],Data_TABLE[EOM Date],"="&amp;EOMONTH(Dashboard!$I$7,0),Data_TABLE[Customer],"="&amp;Calc!U7326),"")</f>
        <v/>
      </c>
    </row>
    <row r="7327" spans="22:22" x14ac:dyDescent="0.2">
      <c r="V7327" s="18" t="str">
        <f>IF(U7327&lt;&gt;"",SUMIFS(Data_TABLE[Total Value Sold],Data_TABLE[EOM Date],"="&amp;EOMONTH(Dashboard!$I$7,0),Data_TABLE[Customer],"="&amp;Calc!U7327),"")</f>
        <v/>
      </c>
    </row>
    <row r="7328" spans="22:22" x14ac:dyDescent="0.2">
      <c r="V7328" s="18" t="str">
        <f>IF(U7328&lt;&gt;"",SUMIFS(Data_TABLE[Total Value Sold],Data_TABLE[EOM Date],"="&amp;EOMONTH(Dashboard!$I$7,0),Data_TABLE[Customer],"="&amp;Calc!U7328),"")</f>
        <v/>
      </c>
    </row>
    <row r="7329" spans="22:22" x14ac:dyDescent="0.2">
      <c r="V7329" s="18" t="str">
        <f>IF(U7329&lt;&gt;"",SUMIFS(Data_TABLE[Total Value Sold],Data_TABLE[EOM Date],"="&amp;EOMONTH(Dashboard!$I$7,0),Data_TABLE[Customer],"="&amp;Calc!U7329),"")</f>
        <v/>
      </c>
    </row>
    <row r="7330" spans="22:22" x14ac:dyDescent="0.2">
      <c r="V7330" s="18" t="str">
        <f>IF(U7330&lt;&gt;"",SUMIFS(Data_TABLE[Total Value Sold],Data_TABLE[EOM Date],"="&amp;EOMONTH(Dashboard!$I$7,0),Data_TABLE[Customer],"="&amp;Calc!U7330),"")</f>
        <v/>
      </c>
    </row>
    <row r="7331" spans="22:22" x14ac:dyDescent="0.2">
      <c r="V7331" s="18" t="str">
        <f>IF(U7331&lt;&gt;"",SUMIFS(Data_TABLE[Total Value Sold],Data_TABLE[EOM Date],"="&amp;EOMONTH(Dashboard!$I$7,0),Data_TABLE[Customer],"="&amp;Calc!U7331),"")</f>
        <v/>
      </c>
    </row>
    <row r="7332" spans="22:22" x14ac:dyDescent="0.2">
      <c r="V7332" s="18" t="str">
        <f>IF(U7332&lt;&gt;"",SUMIFS(Data_TABLE[Total Value Sold],Data_TABLE[EOM Date],"="&amp;EOMONTH(Dashboard!$I$7,0),Data_TABLE[Customer],"="&amp;Calc!U7332),"")</f>
        <v/>
      </c>
    </row>
    <row r="7333" spans="22:22" x14ac:dyDescent="0.2">
      <c r="V7333" s="18" t="str">
        <f>IF(U7333&lt;&gt;"",SUMIFS(Data_TABLE[Total Value Sold],Data_TABLE[EOM Date],"="&amp;EOMONTH(Dashboard!$I$7,0),Data_TABLE[Customer],"="&amp;Calc!U7333),"")</f>
        <v/>
      </c>
    </row>
    <row r="7334" spans="22:22" x14ac:dyDescent="0.2">
      <c r="V7334" s="18" t="str">
        <f>IF(U7334&lt;&gt;"",SUMIFS(Data_TABLE[Total Value Sold],Data_TABLE[EOM Date],"="&amp;EOMONTH(Dashboard!$I$7,0),Data_TABLE[Customer],"="&amp;Calc!U7334),"")</f>
        <v/>
      </c>
    </row>
    <row r="7335" spans="22:22" x14ac:dyDescent="0.2">
      <c r="V7335" s="18" t="str">
        <f>IF(U7335&lt;&gt;"",SUMIFS(Data_TABLE[Total Value Sold],Data_TABLE[EOM Date],"="&amp;EOMONTH(Dashboard!$I$7,0),Data_TABLE[Customer],"="&amp;Calc!U7335),"")</f>
        <v/>
      </c>
    </row>
    <row r="7336" spans="22:22" x14ac:dyDescent="0.2">
      <c r="V7336" s="18" t="str">
        <f>IF(U7336&lt;&gt;"",SUMIFS(Data_TABLE[Total Value Sold],Data_TABLE[EOM Date],"="&amp;EOMONTH(Dashboard!$I$7,0),Data_TABLE[Customer],"="&amp;Calc!U7336),"")</f>
        <v/>
      </c>
    </row>
    <row r="7337" spans="22:22" x14ac:dyDescent="0.2">
      <c r="V7337" s="18" t="str">
        <f>IF(U7337&lt;&gt;"",SUMIFS(Data_TABLE[Total Value Sold],Data_TABLE[EOM Date],"="&amp;EOMONTH(Dashboard!$I$7,0),Data_TABLE[Customer],"="&amp;Calc!U7337),"")</f>
        <v/>
      </c>
    </row>
    <row r="7338" spans="22:22" x14ac:dyDescent="0.2">
      <c r="V7338" s="18" t="str">
        <f>IF(U7338&lt;&gt;"",SUMIFS(Data_TABLE[Total Value Sold],Data_TABLE[EOM Date],"="&amp;EOMONTH(Dashboard!$I$7,0),Data_TABLE[Customer],"="&amp;Calc!U7338),"")</f>
        <v/>
      </c>
    </row>
    <row r="7339" spans="22:22" x14ac:dyDescent="0.2">
      <c r="V7339" s="18" t="str">
        <f>IF(U7339&lt;&gt;"",SUMIFS(Data_TABLE[Total Value Sold],Data_TABLE[EOM Date],"="&amp;EOMONTH(Dashboard!$I$7,0),Data_TABLE[Customer],"="&amp;Calc!U7339),"")</f>
        <v/>
      </c>
    </row>
    <row r="7340" spans="22:22" x14ac:dyDescent="0.2">
      <c r="V7340" s="18" t="str">
        <f>IF(U7340&lt;&gt;"",SUMIFS(Data_TABLE[Total Value Sold],Data_TABLE[EOM Date],"="&amp;EOMONTH(Dashboard!$I$7,0),Data_TABLE[Customer],"="&amp;Calc!U7340),"")</f>
        <v/>
      </c>
    </row>
    <row r="7341" spans="22:22" x14ac:dyDescent="0.2">
      <c r="V7341" s="18" t="str">
        <f>IF(U7341&lt;&gt;"",SUMIFS(Data_TABLE[Total Value Sold],Data_TABLE[EOM Date],"="&amp;EOMONTH(Dashboard!$I$7,0),Data_TABLE[Customer],"="&amp;Calc!U7341),"")</f>
        <v/>
      </c>
    </row>
    <row r="7342" spans="22:22" x14ac:dyDescent="0.2">
      <c r="V7342" s="18" t="str">
        <f>IF(U7342&lt;&gt;"",SUMIFS(Data_TABLE[Total Value Sold],Data_TABLE[EOM Date],"="&amp;EOMONTH(Dashboard!$I$7,0),Data_TABLE[Customer],"="&amp;Calc!U7342),"")</f>
        <v/>
      </c>
    </row>
    <row r="7343" spans="22:22" x14ac:dyDescent="0.2">
      <c r="V7343" s="18" t="str">
        <f>IF(U7343&lt;&gt;"",SUMIFS(Data_TABLE[Total Value Sold],Data_TABLE[EOM Date],"="&amp;EOMONTH(Dashboard!$I$7,0),Data_TABLE[Customer],"="&amp;Calc!U7343),"")</f>
        <v/>
      </c>
    </row>
    <row r="7344" spans="22:22" x14ac:dyDescent="0.2">
      <c r="V7344" s="18" t="str">
        <f>IF(U7344&lt;&gt;"",SUMIFS(Data_TABLE[Total Value Sold],Data_TABLE[EOM Date],"="&amp;EOMONTH(Dashboard!$I$7,0),Data_TABLE[Customer],"="&amp;Calc!U7344),"")</f>
        <v/>
      </c>
    </row>
    <row r="7345" spans="22:22" x14ac:dyDescent="0.2">
      <c r="V7345" s="18" t="str">
        <f>IF(U7345&lt;&gt;"",SUMIFS(Data_TABLE[Total Value Sold],Data_TABLE[EOM Date],"="&amp;EOMONTH(Dashboard!$I$7,0),Data_TABLE[Customer],"="&amp;Calc!U7345),"")</f>
        <v/>
      </c>
    </row>
    <row r="7346" spans="22:22" x14ac:dyDescent="0.2">
      <c r="V7346" s="18" t="str">
        <f>IF(U7346&lt;&gt;"",SUMIFS(Data_TABLE[Total Value Sold],Data_TABLE[EOM Date],"="&amp;EOMONTH(Dashboard!$I$7,0),Data_TABLE[Customer],"="&amp;Calc!U7346),"")</f>
        <v/>
      </c>
    </row>
    <row r="7347" spans="22:22" x14ac:dyDescent="0.2">
      <c r="V7347" s="18" t="str">
        <f>IF(U7347&lt;&gt;"",SUMIFS(Data_TABLE[Total Value Sold],Data_TABLE[EOM Date],"="&amp;EOMONTH(Dashboard!$I$7,0),Data_TABLE[Customer],"="&amp;Calc!U7347),"")</f>
        <v/>
      </c>
    </row>
    <row r="7348" spans="22:22" x14ac:dyDescent="0.2">
      <c r="V7348" s="18" t="str">
        <f>IF(U7348&lt;&gt;"",SUMIFS(Data_TABLE[Total Value Sold],Data_TABLE[EOM Date],"="&amp;EOMONTH(Dashboard!$I$7,0),Data_TABLE[Customer],"="&amp;Calc!U7348),"")</f>
        <v/>
      </c>
    </row>
    <row r="7349" spans="22:22" x14ac:dyDescent="0.2">
      <c r="V7349" s="18" t="str">
        <f>IF(U7349&lt;&gt;"",SUMIFS(Data_TABLE[Total Value Sold],Data_TABLE[EOM Date],"="&amp;EOMONTH(Dashboard!$I$7,0),Data_TABLE[Customer],"="&amp;Calc!U7349),"")</f>
        <v/>
      </c>
    </row>
    <row r="7350" spans="22:22" x14ac:dyDescent="0.2">
      <c r="V7350" s="18" t="str">
        <f>IF(U7350&lt;&gt;"",SUMIFS(Data_TABLE[Total Value Sold],Data_TABLE[EOM Date],"="&amp;EOMONTH(Dashboard!$I$7,0),Data_TABLE[Customer],"="&amp;Calc!U7350),"")</f>
        <v/>
      </c>
    </row>
    <row r="7351" spans="22:22" x14ac:dyDescent="0.2">
      <c r="V7351" s="18" t="str">
        <f>IF(U7351&lt;&gt;"",SUMIFS(Data_TABLE[Total Value Sold],Data_TABLE[EOM Date],"="&amp;EOMONTH(Dashboard!$I$7,0),Data_TABLE[Customer],"="&amp;Calc!U7351),"")</f>
        <v/>
      </c>
    </row>
    <row r="7352" spans="22:22" x14ac:dyDescent="0.2">
      <c r="V7352" s="18" t="str">
        <f>IF(U7352&lt;&gt;"",SUMIFS(Data_TABLE[Total Value Sold],Data_TABLE[EOM Date],"="&amp;EOMONTH(Dashboard!$I$7,0),Data_TABLE[Customer],"="&amp;Calc!U7352),"")</f>
        <v/>
      </c>
    </row>
    <row r="7353" spans="22:22" x14ac:dyDescent="0.2">
      <c r="V7353" s="18" t="str">
        <f>IF(U7353&lt;&gt;"",SUMIFS(Data_TABLE[Total Value Sold],Data_TABLE[EOM Date],"="&amp;EOMONTH(Dashboard!$I$7,0),Data_TABLE[Customer],"="&amp;Calc!U7353),"")</f>
        <v/>
      </c>
    </row>
    <row r="7354" spans="22:22" x14ac:dyDescent="0.2">
      <c r="V7354" s="18" t="str">
        <f>IF(U7354&lt;&gt;"",SUMIFS(Data_TABLE[Total Value Sold],Data_TABLE[EOM Date],"="&amp;EOMONTH(Dashboard!$I$7,0),Data_TABLE[Customer],"="&amp;Calc!U7354),"")</f>
        <v/>
      </c>
    </row>
    <row r="7355" spans="22:22" x14ac:dyDescent="0.2">
      <c r="V7355" s="18" t="str">
        <f>IF(U7355&lt;&gt;"",SUMIFS(Data_TABLE[Total Value Sold],Data_TABLE[EOM Date],"="&amp;EOMONTH(Dashboard!$I$7,0),Data_TABLE[Customer],"="&amp;Calc!U7355),"")</f>
        <v/>
      </c>
    </row>
    <row r="7356" spans="22:22" x14ac:dyDescent="0.2">
      <c r="V7356" s="18" t="str">
        <f>IF(U7356&lt;&gt;"",SUMIFS(Data_TABLE[Total Value Sold],Data_TABLE[EOM Date],"="&amp;EOMONTH(Dashboard!$I$7,0),Data_TABLE[Customer],"="&amp;Calc!U7356),"")</f>
        <v/>
      </c>
    </row>
    <row r="7357" spans="22:22" x14ac:dyDescent="0.2">
      <c r="V7357" s="18" t="str">
        <f>IF(U7357&lt;&gt;"",SUMIFS(Data_TABLE[Total Value Sold],Data_TABLE[EOM Date],"="&amp;EOMONTH(Dashboard!$I$7,0),Data_TABLE[Customer],"="&amp;Calc!U7357),"")</f>
        <v/>
      </c>
    </row>
    <row r="7358" spans="22:22" x14ac:dyDescent="0.2">
      <c r="V7358" s="18" t="str">
        <f>IF(U7358&lt;&gt;"",SUMIFS(Data_TABLE[Total Value Sold],Data_TABLE[EOM Date],"="&amp;EOMONTH(Dashboard!$I$7,0),Data_TABLE[Customer],"="&amp;Calc!U7358),"")</f>
        <v/>
      </c>
    </row>
    <row r="7359" spans="22:22" x14ac:dyDescent="0.2">
      <c r="V7359" s="18" t="str">
        <f>IF(U7359&lt;&gt;"",SUMIFS(Data_TABLE[Total Value Sold],Data_TABLE[EOM Date],"="&amp;EOMONTH(Dashboard!$I$7,0),Data_TABLE[Customer],"="&amp;Calc!U7359),"")</f>
        <v/>
      </c>
    </row>
    <row r="7360" spans="22:22" x14ac:dyDescent="0.2">
      <c r="V7360" s="18" t="str">
        <f>IF(U7360&lt;&gt;"",SUMIFS(Data_TABLE[Total Value Sold],Data_TABLE[EOM Date],"="&amp;EOMONTH(Dashboard!$I$7,0),Data_TABLE[Customer],"="&amp;Calc!U7360),"")</f>
        <v/>
      </c>
    </row>
    <row r="7361" spans="22:22" x14ac:dyDescent="0.2">
      <c r="V7361" s="18" t="str">
        <f>IF(U7361&lt;&gt;"",SUMIFS(Data_TABLE[Total Value Sold],Data_TABLE[EOM Date],"="&amp;EOMONTH(Dashboard!$I$7,0),Data_TABLE[Customer],"="&amp;Calc!U7361),"")</f>
        <v/>
      </c>
    </row>
    <row r="7362" spans="22:22" x14ac:dyDescent="0.2">
      <c r="V7362" s="18" t="str">
        <f>IF(U7362&lt;&gt;"",SUMIFS(Data_TABLE[Total Value Sold],Data_TABLE[EOM Date],"="&amp;EOMONTH(Dashboard!$I$7,0),Data_TABLE[Customer],"="&amp;Calc!U7362),"")</f>
        <v/>
      </c>
    </row>
    <row r="7363" spans="22:22" x14ac:dyDescent="0.2">
      <c r="V7363" s="18" t="str">
        <f>IF(U7363&lt;&gt;"",SUMIFS(Data_TABLE[Total Value Sold],Data_TABLE[EOM Date],"="&amp;EOMONTH(Dashboard!$I$7,0),Data_TABLE[Customer],"="&amp;Calc!U7363),"")</f>
        <v/>
      </c>
    </row>
    <row r="7364" spans="22:22" x14ac:dyDescent="0.2">
      <c r="V7364" s="18" t="str">
        <f>IF(U7364&lt;&gt;"",SUMIFS(Data_TABLE[Total Value Sold],Data_TABLE[EOM Date],"="&amp;EOMONTH(Dashboard!$I$7,0),Data_TABLE[Customer],"="&amp;Calc!U7364),"")</f>
        <v/>
      </c>
    </row>
    <row r="7365" spans="22:22" x14ac:dyDescent="0.2">
      <c r="V7365" s="18" t="str">
        <f>IF(U7365&lt;&gt;"",SUMIFS(Data_TABLE[Total Value Sold],Data_TABLE[EOM Date],"="&amp;EOMONTH(Dashboard!$I$7,0),Data_TABLE[Customer],"="&amp;Calc!U7365),"")</f>
        <v/>
      </c>
    </row>
    <row r="7366" spans="22:22" x14ac:dyDescent="0.2">
      <c r="V7366" s="18" t="str">
        <f>IF(U7366&lt;&gt;"",SUMIFS(Data_TABLE[Total Value Sold],Data_TABLE[EOM Date],"="&amp;EOMONTH(Dashboard!$I$7,0),Data_TABLE[Customer],"="&amp;Calc!U7366),"")</f>
        <v/>
      </c>
    </row>
    <row r="7367" spans="22:22" x14ac:dyDescent="0.2">
      <c r="V7367" s="18" t="str">
        <f>IF(U7367&lt;&gt;"",SUMIFS(Data_TABLE[Total Value Sold],Data_TABLE[EOM Date],"="&amp;EOMONTH(Dashboard!$I$7,0),Data_TABLE[Customer],"="&amp;Calc!U7367),"")</f>
        <v/>
      </c>
    </row>
    <row r="7368" spans="22:22" x14ac:dyDescent="0.2">
      <c r="V7368" s="18" t="str">
        <f>IF(U7368&lt;&gt;"",SUMIFS(Data_TABLE[Total Value Sold],Data_TABLE[EOM Date],"="&amp;EOMONTH(Dashboard!$I$7,0),Data_TABLE[Customer],"="&amp;Calc!U7368),"")</f>
        <v/>
      </c>
    </row>
    <row r="7369" spans="22:22" x14ac:dyDescent="0.2">
      <c r="V7369" s="18" t="str">
        <f>IF(U7369&lt;&gt;"",SUMIFS(Data_TABLE[Total Value Sold],Data_TABLE[EOM Date],"="&amp;EOMONTH(Dashboard!$I$7,0),Data_TABLE[Customer],"="&amp;Calc!U7369),"")</f>
        <v/>
      </c>
    </row>
    <row r="7370" spans="22:22" x14ac:dyDescent="0.2">
      <c r="V7370" s="18" t="str">
        <f>IF(U7370&lt;&gt;"",SUMIFS(Data_TABLE[Total Value Sold],Data_TABLE[EOM Date],"="&amp;EOMONTH(Dashboard!$I$7,0),Data_TABLE[Customer],"="&amp;Calc!U7370),"")</f>
        <v/>
      </c>
    </row>
    <row r="7371" spans="22:22" x14ac:dyDescent="0.2">
      <c r="V7371" s="18" t="str">
        <f>IF(U7371&lt;&gt;"",SUMIFS(Data_TABLE[Total Value Sold],Data_TABLE[EOM Date],"="&amp;EOMONTH(Dashboard!$I$7,0),Data_TABLE[Customer],"="&amp;Calc!U7371),"")</f>
        <v/>
      </c>
    </row>
    <row r="7372" spans="22:22" x14ac:dyDescent="0.2">
      <c r="V7372" s="18" t="str">
        <f>IF(U7372&lt;&gt;"",SUMIFS(Data_TABLE[Total Value Sold],Data_TABLE[EOM Date],"="&amp;EOMONTH(Dashboard!$I$7,0),Data_TABLE[Customer],"="&amp;Calc!U7372),"")</f>
        <v/>
      </c>
    </row>
    <row r="7373" spans="22:22" x14ac:dyDescent="0.2">
      <c r="V7373" s="18" t="str">
        <f>IF(U7373&lt;&gt;"",SUMIFS(Data_TABLE[Total Value Sold],Data_TABLE[EOM Date],"="&amp;EOMONTH(Dashboard!$I$7,0),Data_TABLE[Customer],"="&amp;Calc!U7373),"")</f>
        <v/>
      </c>
    </row>
    <row r="7374" spans="22:22" x14ac:dyDescent="0.2">
      <c r="V7374" s="18" t="str">
        <f>IF(U7374&lt;&gt;"",SUMIFS(Data_TABLE[Total Value Sold],Data_TABLE[EOM Date],"="&amp;EOMONTH(Dashboard!$I$7,0),Data_TABLE[Customer],"="&amp;Calc!U7374),"")</f>
        <v/>
      </c>
    </row>
    <row r="7375" spans="22:22" x14ac:dyDescent="0.2">
      <c r="V7375" s="18" t="str">
        <f>IF(U7375&lt;&gt;"",SUMIFS(Data_TABLE[Total Value Sold],Data_TABLE[EOM Date],"="&amp;EOMONTH(Dashboard!$I$7,0),Data_TABLE[Customer],"="&amp;Calc!U7375),"")</f>
        <v/>
      </c>
    </row>
    <row r="7376" spans="22:22" x14ac:dyDescent="0.2">
      <c r="V7376" s="18" t="str">
        <f>IF(U7376&lt;&gt;"",SUMIFS(Data_TABLE[Total Value Sold],Data_TABLE[EOM Date],"="&amp;EOMONTH(Dashboard!$I$7,0),Data_TABLE[Customer],"="&amp;Calc!U7376),"")</f>
        <v/>
      </c>
    </row>
    <row r="7377" spans="22:22" x14ac:dyDescent="0.2">
      <c r="V7377" s="18" t="str">
        <f>IF(U7377&lt;&gt;"",SUMIFS(Data_TABLE[Total Value Sold],Data_TABLE[EOM Date],"="&amp;EOMONTH(Dashboard!$I$7,0),Data_TABLE[Customer],"="&amp;Calc!U7377),"")</f>
        <v/>
      </c>
    </row>
    <row r="7378" spans="22:22" x14ac:dyDescent="0.2">
      <c r="V7378" s="18" t="str">
        <f>IF(U7378&lt;&gt;"",SUMIFS(Data_TABLE[Total Value Sold],Data_TABLE[EOM Date],"="&amp;EOMONTH(Dashboard!$I$7,0),Data_TABLE[Customer],"="&amp;Calc!U7378),"")</f>
        <v/>
      </c>
    </row>
    <row r="7379" spans="22:22" x14ac:dyDescent="0.2">
      <c r="V7379" s="18" t="str">
        <f>IF(U7379&lt;&gt;"",SUMIFS(Data_TABLE[Total Value Sold],Data_TABLE[EOM Date],"="&amp;EOMONTH(Dashboard!$I$7,0),Data_TABLE[Customer],"="&amp;Calc!U7379),"")</f>
        <v/>
      </c>
    </row>
    <row r="7380" spans="22:22" x14ac:dyDescent="0.2">
      <c r="V7380" s="18" t="str">
        <f>IF(U7380&lt;&gt;"",SUMIFS(Data_TABLE[Total Value Sold],Data_TABLE[EOM Date],"="&amp;EOMONTH(Dashboard!$I$7,0),Data_TABLE[Customer],"="&amp;Calc!U7380),"")</f>
        <v/>
      </c>
    </row>
    <row r="7381" spans="22:22" x14ac:dyDescent="0.2">
      <c r="V7381" s="18" t="str">
        <f>IF(U7381&lt;&gt;"",SUMIFS(Data_TABLE[Total Value Sold],Data_TABLE[EOM Date],"="&amp;EOMONTH(Dashboard!$I$7,0),Data_TABLE[Customer],"="&amp;Calc!U7381),"")</f>
        <v/>
      </c>
    </row>
    <row r="7382" spans="22:22" x14ac:dyDescent="0.2">
      <c r="V7382" s="18" t="str">
        <f>IF(U7382&lt;&gt;"",SUMIFS(Data_TABLE[Total Value Sold],Data_TABLE[EOM Date],"="&amp;EOMONTH(Dashboard!$I$7,0),Data_TABLE[Customer],"="&amp;Calc!U7382),"")</f>
        <v/>
      </c>
    </row>
    <row r="7383" spans="22:22" x14ac:dyDescent="0.2">
      <c r="V7383" s="18" t="str">
        <f>IF(U7383&lt;&gt;"",SUMIFS(Data_TABLE[Total Value Sold],Data_TABLE[EOM Date],"="&amp;EOMONTH(Dashboard!$I$7,0),Data_TABLE[Customer],"="&amp;Calc!U7383),"")</f>
        <v/>
      </c>
    </row>
    <row r="7384" spans="22:22" x14ac:dyDescent="0.2">
      <c r="V7384" s="18" t="str">
        <f>IF(U7384&lt;&gt;"",SUMIFS(Data_TABLE[Total Value Sold],Data_TABLE[EOM Date],"="&amp;EOMONTH(Dashboard!$I$7,0),Data_TABLE[Customer],"="&amp;Calc!U7384),"")</f>
        <v/>
      </c>
    </row>
    <row r="7385" spans="22:22" x14ac:dyDescent="0.2">
      <c r="V7385" s="18" t="str">
        <f>IF(U7385&lt;&gt;"",SUMIFS(Data_TABLE[Total Value Sold],Data_TABLE[EOM Date],"="&amp;EOMONTH(Dashboard!$I$7,0),Data_TABLE[Customer],"="&amp;Calc!U7385),"")</f>
        <v/>
      </c>
    </row>
    <row r="7386" spans="22:22" x14ac:dyDescent="0.2">
      <c r="V7386" s="18" t="str">
        <f>IF(U7386&lt;&gt;"",SUMIFS(Data_TABLE[Total Value Sold],Data_TABLE[EOM Date],"="&amp;EOMONTH(Dashboard!$I$7,0),Data_TABLE[Customer],"="&amp;Calc!U7386),"")</f>
        <v/>
      </c>
    </row>
    <row r="7387" spans="22:22" x14ac:dyDescent="0.2">
      <c r="V7387" s="18" t="str">
        <f>IF(U7387&lt;&gt;"",SUMIFS(Data_TABLE[Total Value Sold],Data_TABLE[EOM Date],"="&amp;EOMONTH(Dashboard!$I$7,0),Data_TABLE[Customer],"="&amp;Calc!U7387),"")</f>
        <v/>
      </c>
    </row>
    <row r="7388" spans="22:22" x14ac:dyDescent="0.2">
      <c r="V7388" s="18" t="str">
        <f>IF(U7388&lt;&gt;"",SUMIFS(Data_TABLE[Total Value Sold],Data_TABLE[EOM Date],"="&amp;EOMONTH(Dashboard!$I$7,0),Data_TABLE[Customer],"="&amp;Calc!U7388),"")</f>
        <v/>
      </c>
    </row>
    <row r="7389" spans="22:22" x14ac:dyDescent="0.2">
      <c r="V7389" s="18" t="str">
        <f>IF(U7389&lt;&gt;"",SUMIFS(Data_TABLE[Total Value Sold],Data_TABLE[EOM Date],"="&amp;EOMONTH(Dashboard!$I$7,0),Data_TABLE[Customer],"="&amp;Calc!U7389),"")</f>
        <v/>
      </c>
    </row>
    <row r="7390" spans="22:22" x14ac:dyDescent="0.2">
      <c r="V7390" s="18" t="str">
        <f>IF(U7390&lt;&gt;"",SUMIFS(Data_TABLE[Total Value Sold],Data_TABLE[EOM Date],"="&amp;EOMONTH(Dashboard!$I$7,0),Data_TABLE[Customer],"="&amp;Calc!U7390),"")</f>
        <v/>
      </c>
    </row>
    <row r="7391" spans="22:22" x14ac:dyDescent="0.2">
      <c r="V7391" s="18" t="str">
        <f>IF(U7391&lt;&gt;"",SUMIFS(Data_TABLE[Total Value Sold],Data_TABLE[EOM Date],"="&amp;EOMONTH(Dashboard!$I$7,0),Data_TABLE[Customer],"="&amp;Calc!U7391),"")</f>
        <v/>
      </c>
    </row>
    <row r="7392" spans="22:22" x14ac:dyDescent="0.2">
      <c r="V7392" s="18" t="str">
        <f>IF(U7392&lt;&gt;"",SUMIFS(Data_TABLE[Total Value Sold],Data_TABLE[EOM Date],"="&amp;EOMONTH(Dashboard!$I$7,0),Data_TABLE[Customer],"="&amp;Calc!U7392),"")</f>
        <v/>
      </c>
    </row>
    <row r="7393" spans="22:22" x14ac:dyDescent="0.2">
      <c r="V7393" s="18" t="str">
        <f>IF(U7393&lt;&gt;"",SUMIFS(Data_TABLE[Total Value Sold],Data_TABLE[EOM Date],"="&amp;EOMONTH(Dashboard!$I$7,0),Data_TABLE[Customer],"="&amp;Calc!U7393),"")</f>
        <v/>
      </c>
    </row>
    <row r="7394" spans="22:22" x14ac:dyDescent="0.2">
      <c r="V7394" s="18" t="str">
        <f>IF(U7394&lt;&gt;"",SUMIFS(Data_TABLE[Total Value Sold],Data_TABLE[EOM Date],"="&amp;EOMONTH(Dashboard!$I$7,0),Data_TABLE[Customer],"="&amp;Calc!U7394),"")</f>
        <v/>
      </c>
    </row>
    <row r="7395" spans="22:22" x14ac:dyDescent="0.2">
      <c r="V7395" s="18" t="str">
        <f>IF(U7395&lt;&gt;"",SUMIFS(Data_TABLE[Total Value Sold],Data_TABLE[EOM Date],"="&amp;EOMONTH(Dashboard!$I$7,0),Data_TABLE[Customer],"="&amp;Calc!U7395),"")</f>
        <v/>
      </c>
    </row>
    <row r="7396" spans="22:22" x14ac:dyDescent="0.2">
      <c r="V7396" s="18" t="str">
        <f>IF(U7396&lt;&gt;"",SUMIFS(Data_TABLE[Total Value Sold],Data_TABLE[EOM Date],"="&amp;EOMONTH(Dashboard!$I$7,0),Data_TABLE[Customer],"="&amp;Calc!U7396),"")</f>
        <v/>
      </c>
    </row>
    <row r="7397" spans="22:22" x14ac:dyDescent="0.2">
      <c r="V7397" s="18" t="str">
        <f>IF(U7397&lt;&gt;"",SUMIFS(Data_TABLE[Total Value Sold],Data_TABLE[EOM Date],"="&amp;EOMONTH(Dashboard!$I$7,0),Data_TABLE[Customer],"="&amp;Calc!U7397),"")</f>
        <v/>
      </c>
    </row>
    <row r="7398" spans="22:22" x14ac:dyDescent="0.2">
      <c r="V7398" s="18" t="str">
        <f>IF(U7398&lt;&gt;"",SUMIFS(Data_TABLE[Total Value Sold],Data_TABLE[EOM Date],"="&amp;EOMONTH(Dashboard!$I$7,0),Data_TABLE[Customer],"="&amp;Calc!U7398),"")</f>
        <v/>
      </c>
    </row>
    <row r="7399" spans="22:22" x14ac:dyDescent="0.2">
      <c r="V7399" s="18" t="str">
        <f>IF(U7399&lt;&gt;"",SUMIFS(Data_TABLE[Total Value Sold],Data_TABLE[EOM Date],"="&amp;EOMONTH(Dashboard!$I$7,0),Data_TABLE[Customer],"="&amp;Calc!U7399),"")</f>
        <v/>
      </c>
    </row>
    <row r="7400" spans="22:22" x14ac:dyDescent="0.2">
      <c r="V7400" s="18" t="str">
        <f>IF(U7400&lt;&gt;"",SUMIFS(Data_TABLE[Total Value Sold],Data_TABLE[EOM Date],"="&amp;EOMONTH(Dashboard!$I$7,0),Data_TABLE[Customer],"="&amp;Calc!U7400),"")</f>
        <v/>
      </c>
    </row>
    <row r="7401" spans="22:22" x14ac:dyDescent="0.2">
      <c r="V7401" s="18" t="str">
        <f>IF(U7401&lt;&gt;"",SUMIFS(Data_TABLE[Total Value Sold],Data_TABLE[EOM Date],"="&amp;EOMONTH(Dashboard!$I$7,0),Data_TABLE[Customer],"="&amp;Calc!U7401),"")</f>
        <v/>
      </c>
    </row>
    <row r="7402" spans="22:22" x14ac:dyDescent="0.2">
      <c r="V7402" s="18" t="str">
        <f>IF(U7402&lt;&gt;"",SUMIFS(Data_TABLE[Total Value Sold],Data_TABLE[EOM Date],"="&amp;EOMONTH(Dashboard!$I$7,0),Data_TABLE[Customer],"="&amp;Calc!U7402),"")</f>
        <v/>
      </c>
    </row>
    <row r="7403" spans="22:22" x14ac:dyDescent="0.2">
      <c r="V7403" s="18" t="str">
        <f>IF(U7403&lt;&gt;"",SUMIFS(Data_TABLE[Total Value Sold],Data_TABLE[EOM Date],"="&amp;EOMONTH(Dashboard!$I$7,0),Data_TABLE[Customer],"="&amp;Calc!U7403),"")</f>
        <v/>
      </c>
    </row>
    <row r="7404" spans="22:22" x14ac:dyDescent="0.2">
      <c r="V7404" s="18" t="str">
        <f>IF(U7404&lt;&gt;"",SUMIFS(Data_TABLE[Total Value Sold],Data_TABLE[EOM Date],"="&amp;EOMONTH(Dashboard!$I$7,0),Data_TABLE[Customer],"="&amp;Calc!U7404),"")</f>
        <v/>
      </c>
    </row>
    <row r="7405" spans="22:22" x14ac:dyDescent="0.2">
      <c r="V7405" s="18" t="str">
        <f>IF(U7405&lt;&gt;"",SUMIFS(Data_TABLE[Total Value Sold],Data_TABLE[EOM Date],"="&amp;EOMONTH(Dashboard!$I$7,0),Data_TABLE[Customer],"="&amp;Calc!U7405),"")</f>
        <v/>
      </c>
    </row>
    <row r="7406" spans="22:22" x14ac:dyDescent="0.2">
      <c r="V7406" s="18" t="str">
        <f>IF(U7406&lt;&gt;"",SUMIFS(Data_TABLE[Total Value Sold],Data_TABLE[EOM Date],"="&amp;EOMONTH(Dashboard!$I$7,0),Data_TABLE[Customer],"="&amp;Calc!U7406),"")</f>
        <v/>
      </c>
    </row>
    <row r="7407" spans="22:22" x14ac:dyDescent="0.2">
      <c r="V7407" s="18" t="str">
        <f>IF(U7407&lt;&gt;"",SUMIFS(Data_TABLE[Total Value Sold],Data_TABLE[EOM Date],"="&amp;EOMONTH(Dashboard!$I$7,0),Data_TABLE[Customer],"="&amp;Calc!U7407),"")</f>
        <v/>
      </c>
    </row>
    <row r="7408" spans="22:22" x14ac:dyDescent="0.2">
      <c r="V7408" s="18" t="str">
        <f>IF(U7408&lt;&gt;"",SUMIFS(Data_TABLE[Total Value Sold],Data_TABLE[EOM Date],"="&amp;EOMONTH(Dashboard!$I$7,0),Data_TABLE[Customer],"="&amp;Calc!U7408),"")</f>
        <v/>
      </c>
    </row>
    <row r="7409" spans="22:22" x14ac:dyDescent="0.2">
      <c r="V7409" s="18" t="str">
        <f>IF(U7409&lt;&gt;"",SUMIFS(Data_TABLE[Total Value Sold],Data_TABLE[EOM Date],"="&amp;EOMONTH(Dashboard!$I$7,0),Data_TABLE[Customer],"="&amp;Calc!U7409),"")</f>
        <v/>
      </c>
    </row>
    <row r="7410" spans="22:22" x14ac:dyDescent="0.2">
      <c r="V7410" s="18" t="str">
        <f>IF(U7410&lt;&gt;"",SUMIFS(Data_TABLE[Total Value Sold],Data_TABLE[EOM Date],"="&amp;EOMONTH(Dashboard!$I$7,0),Data_TABLE[Customer],"="&amp;Calc!U7410),"")</f>
        <v/>
      </c>
    </row>
    <row r="7411" spans="22:22" x14ac:dyDescent="0.2">
      <c r="V7411" s="18" t="str">
        <f>IF(U7411&lt;&gt;"",SUMIFS(Data_TABLE[Total Value Sold],Data_TABLE[EOM Date],"="&amp;EOMONTH(Dashboard!$I$7,0),Data_TABLE[Customer],"="&amp;Calc!U7411),"")</f>
        <v/>
      </c>
    </row>
    <row r="7412" spans="22:22" x14ac:dyDescent="0.2">
      <c r="V7412" s="18" t="str">
        <f>IF(U7412&lt;&gt;"",SUMIFS(Data_TABLE[Total Value Sold],Data_TABLE[EOM Date],"="&amp;EOMONTH(Dashboard!$I$7,0),Data_TABLE[Customer],"="&amp;Calc!U7412),"")</f>
        <v/>
      </c>
    </row>
    <row r="7413" spans="22:22" x14ac:dyDescent="0.2">
      <c r="V7413" s="18" t="str">
        <f>IF(U7413&lt;&gt;"",SUMIFS(Data_TABLE[Total Value Sold],Data_TABLE[EOM Date],"="&amp;EOMONTH(Dashboard!$I$7,0),Data_TABLE[Customer],"="&amp;Calc!U7413),"")</f>
        <v/>
      </c>
    </row>
    <row r="7414" spans="22:22" x14ac:dyDescent="0.2">
      <c r="V7414" s="18" t="str">
        <f>IF(U7414&lt;&gt;"",SUMIFS(Data_TABLE[Total Value Sold],Data_TABLE[EOM Date],"="&amp;EOMONTH(Dashboard!$I$7,0),Data_TABLE[Customer],"="&amp;Calc!U7414),"")</f>
        <v/>
      </c>
    </row>
    <row r="7415" spans="22:22" x14ac:dyDescent="0.2">
      <c r="V7415" s="18" t="str">
        <f>IF(U7415&lt;&gt;"",SUMIFS(Data_TABLE[Total Value Sold],Data_TABLE[EOM Date],"="&amp;EOMONTH(Dashboard!$I$7,0),Data_TABLE[Customer],"="&amp;Calc!U7415),"")</f>
        <v/>
      </c>
    </row>
    <row r="7416" spans="22:22" x14ac:dyDescent="0.2">
      <c r="V7416" s="18" t="str">
        <f>IF(U7416&lt;&gt;"",SUMIFS(Data_TABLE[Total Value Sold],Data_TABLE[EOM Date],"="&amp;EOMONTH(Dashboard!$I$7,0),Data_TABLE[Customer],"="&amp;Calc!U7416),"")</f>
        <v/>
      </c>
    </row>
    <row r="7417" spans="22:22" x14ac:dyDescent="0.2">
      <c r="V7417" s="18" t="str">
        <f>IF(U7417&lt;&gt;"",SUMIFS(Data_TABLE[Total Value Sold],Data_TABLE[EOM Date],"="&amp;EOMONTH(Dashboard!$I$7,0),Data_TABLE[Customer],"="&amp;Calc!U7417),"")</f>
        <v/>
      </c>
    </row>
    <row r="7418" spans="22:22" x14ac:dyDescent="0.2">
      <c r="V7418" s="18" t="str">
        <f>IF(U7418&lt;&gt;"",SUMIFS(Data_TABLE[Total Value Sold],Data_TABLE[EOM Date],"="&amp;EOMONTH(Dashboard!$I$7,0),Data_TABLE[Customer],"="&amp;Calc!U7418),"")</f>
        <v/>
      </c>
    </row>
    <row r="7419" spans="22:22" x14ac:dyDescent="0.2">
      <c r="V7419" s="18" t="str">
        <f>IF(U7419&lt;&gt;"",SUMIFS(Data_TABLE[Total Value Sold],Data_TABLE[EOM Date],"="&amp;EOMONTH(Dashboard!$I$7,0),Data_TABLE[Customer],"="&amp;Calc!U7419),"")</f>
        <v/>
      </c>
    </row>
    <row r="7420" spans="22:22" x14ac:dyDescent="0.2">
      <c r="V7420" s="18" t="str">
        <f>IF(U7420&lt;&gt;"",SUMIFS(Data_TABLE[Total Value Sold],Data_TABLE[EOM Date],"="&amp;EOMONTH(Dashboard!$I$7,0),Data_TABLE[Customer],"="&amp;Calc!U7420),"")</f>
        <v/>
      </c>
    </row>
    <row r="7421" spans="22:22" x14ac:dyDescent="0.2">
      <c r="V7421" s="18" t="str">
        <f>IF(U7421&lt;&gt;"",SUMIFS(Data_TABLE[Total Value Sold],Data_TABLE[EOM Date],"="&amp;EOMONTH(Dashboard!$I$7,0),Data_TABLE[Customer],"="&amp;Calc!U7421),"")</f>
        <v/>
      </c>
    </row>
    <row r="7422" spans="22:22" x14ac:dyDescent="0.2">
      <c r="V7422" s="18" t="str">
        <f>IF(U7422&lt;&gt;"",SUMIFS(Data_TABLE[Total Value Sold],Data_TABLE[EOM Date],"="&amp;EOMONTH(Dashboard!$I$7,0),Data_TABLE[Customer],"="&amp;Calc!U7422),"")</f>
        <v/>
      </c>
    </row>
    <row r="7423" spans="22:22" x14ac:dyDescent="0.2">
      <c r="V7423" s="18" t="str">
        <f>IF(U7423&lt;&gt;"",SUMIFS(Data_TABLE[Total Value Sold],Data_TABLE[EOM Date],"="&amp;EOMONTH(Dashboard!$I$7,0),Data_TABLE[Customer],"="&amp;Calc!U7423),"")</f>
        <v/>
      </c>
    </row>
    <row r="7424" spans="22:22" x14ac:dyDescent="0.2">
      <c r="V7424" s="18" t="str">
        <f>IF(U7424&lt;&gt;"",SUMIFS(Data_TABLE[Total Value Sold],Data_TABLE[EOM Date],"="&amp;EOMONTH(Dashboard!$I$7,0),Data_TABLE[Customer],"="&amp;Calc!U7424),"")</f>
        <v/>
      </c>
    </row>
    <row r="7425" spans="22:22" x14ac:dyDescent="0.2">
      <c r="V7425" s="18" t="str">
        <f>IF(U7425&lt;&gt;"",SUMIFS(Data_TABLE[Total Value Sold],Data_TABLE[EOM Date],"="&amp;EOMONTH(Dashboard!$I$7,0),Data_TABLE[Customer],"="&amp;Calc!U7425),"")</f>
        <v/>
      </c>
    </row>
    <row r="7426" spans="22:22" x14ac:dyDescent="0.2">
      <c r="V7426" s="18" t="str">
        <f>IF(U7426&lt;&gt;"",SUMIFS(Data_TABLE[Total Value Sold],Data_TABLE[EOM Date],"="&amp;EOMONTH(Dashboard!$I$7,0),Data_TABLE[Customer],"="&amp;Calc!U7426),"")</f>
        <v/>
      </c>
    </row>
    <row r="7427" spans="22:22" x14ac:dyDescent="0.2">
      <c r="V7427" s="18" t="str">
        <f>IF(U7427&lt;&gt;"",SUMIFS(Data_TABLE[Total Value Sold],Data_TABLE[EOM Date],"="&amp;EOMONTH(Dashboard!$I$7,0),Data_TABLE[Customer],"="&amp;Calc!U7427),"")</f>
        <v/>
      </c>
    </row>
    <row r="7428" spans="22:22" x14ac:dyDescent="0.2">
      <c r="V7428" s="18" t="str">
        <f>IF(U7428&lt;&gt;"",SUMIFS(Data_TABLE[Total Value Sold],Data_TABLE[EOM Date],"="&amp;EOMONTH(Dashboard!$I$7,0),Data_TABLE[Customer],"="&amp;Calc!U7428),"")</f>
        <v/>
      </c>
    </row>
    <row r="7429" spans="22:22" x14ac:dyDescent="0.2">
      <c r="V7429" s="18" t="str">
        <f>IF(U7429&lt;&gt;"",SUMIFS(Data_TABLE[Total Value Sold],Data_TABLE[EOM Date],"="&amp;EOMONTH(Dashboard!$I$7,0),Data_TABLE[Customer],"="&amp;Calc!U7429),"")</f>
        <v/>
      </c>
    </row>
    <row r="7430" spans="22:22" x14ac:dyDescent="0.2">
      <c r="V7430" s="18" t="str">
        <f>IF(U7430&lt;&gt;"",SUMIFS(Data_TABLE[Total Value Sold],Data_TABLE[EOM Date],"="&amp;EOMONTH(Dashboard!$I$7,0),Data_TABLE[Customer],"="&amp;Calc!U7430),"")</f>
        <v/>
      </c>
    </row>
    <row r="7431" spans="22:22" x14ac:dyDescent="0.2">
      <c r="V7431" s="18" t="str">
        <f>IF(U7431&lt;&gt;"",SUMIFS(Data_TABLE[Total Value Sold],Data_TABLE[EOM Date],"="&amp;EOMONTH(Dashboard!$I$7,0),Data_TABLE[Customer],"="&amp;Calc!U7431),"")</f>
        <v/>
      </c>
    </row>
    <row r="7432" spans="22:22" x14ac:dyDescent="0.2">
      <c r="V7432" s="18" t="str">
        <f>IF(U7432&lt;&gt;"",SUMIFS(Data_TABLE[Total Value Sold],Data_TABLE[EOM Date],"="&amp;EOMONTH(Dashboard!$I$7,0),Data_TABLE[Customer],"="&amp;Calc!U7432),"")</f>
        <v/>
      </c>
    </row>
    <row r="7433" spans="22:22" x14ac:dyDescent="0.2">
      <c r="V7433" s="18" t="str">
        <f>IF(U7433&lt;&gt;"",SUMIFS(Data_TABLE[Total Value Sold],Data_TABLE[EOM Date],"="&amp;EOMONTH(Dashboard!$I$7,0),Data_TABLE[Customer],"="&amp;Calc!U7433),"")</f>
        <v/>
      </c>
    </row>
    <row r="7434" spans="22:22" x14ac:dyDescent="0.2">
      <c r="V7434" s="18" t="str">
        <f>IF(U7434&lt;&gt;"",SUMIFS(Data_TABLE[Total Value Sold],Data_TABLE[EOM Date],"="&amp;EOMONTH(Dashboard!$I$7,0),Data_TABLE[Customer],"="&amp;Calc!U7434),"")</f>
        <v/>
      </c>
    </row>
    <row r="7435" spans="22:22" x14ac:dyDescent="0.2">
      <c r="V7435" s="18" t="str">
        <f>IF(U7435&lt;&gt;"",SUMIFS(Data_TABLE[Total Value Sold],Data_TABLE[EOM Date],"="&amp;EOMONTH(Dashboard!$I$7,0),Data_TABLE[Customer],"="&amp;Calc!U7435),"")</f>
        <v/>
      </c>
    </row>
    <row r="7436" spans="22:22" x14ac:dyDescent="0.2">
      <c r="V7436" s="18" t="str">
        <f>IF(U7436&lt;&gt;"",SUMIFS(Data_TABLE[Total Value Sold],Data_TABLE[EOM Date],"="&amp;EOMONTH(Dashboard!$I$7,0),Data_TABLE[Customer],"="&amp;Calc!U7436),"")</f>
        <v/>
      </c>
    </row>
    <row r="7437" spans="22:22" x14ac:dyDescent="0.2">
      <c r="V7437" s="18" t="str">
        <f>IF(U7437&lt;&gt;"",SUMIFS(Data_TABLE[Total Value Sold],Data_TABLE[EOM Date],"="&amp;EOMONTH(Dashboard!$I$7,0),Data_TABLE[Customer],"="&amp;Calc!U7437),"")</f>
        <v/>
      </c>
    </row>
    <row r="7438" spans="22:22" x14ac:dyDescent="0.2">
      <c r="V7438" s="18" t="str">
        <f>IF(U7438&lt;&gt;"",SUMIFS(Data_TABLE[Total Value Sold],Data_TABLE[EOM Date],"="&amp;EOMONTH(Dashboard!$I$7,0),Data_TABLE[Customer],"="&amp;Calc!U7438),"")</f>
        <v/>
      </c>
    </row>
    <row r="7439" spans="22:22" x14ac:dyDescent="0.2">
      <c r="V7439" s="18" t="str">
        <f>IF(U7439&lt;&gt;"",SUMIFS(Data_TABLE[Total Value Sold],Data_TABLE[EOM Date],"="&amp;EOMONTH(Dashboard!$I$7,0),Data_TABLE[Customer],"="&amp;Calc!U7439),"")</f>
        <v/>
      </c>
    </row>
    <row r="7440" spans="22:22" x14ac:dyDescent="0.2">
      <c r="V7440" s="18" t="str">
        <f>IF(U7440&lt;&gt;"",SUMIFS(Data_TABLE[Total Value Sold],Data_TABLE[EOM Date],"="&amp;EOMONTH(Dashboard!$I$7,0),Data_TABLE[Customer],"="&amp;Calc!U7440),"")</f>
        <v/>
      </c>
    </row>
    <row r="7441" spans="22:22" x14ac:dyDescent="0.2">
      <c r="V7441" s="18" t="str">
        <f>IF(U7441&lt;&gt;"",SUMIFS(Data_TABLE[Total Value Sold],Data_TABLE[EOM Date],"="&amp;EOMONTH(Dashboard!$I$7,0),Data_TABLE[Customer],"="&amp;Calc!U7441),"")</f>
        <v/>
      </c>
    </row>
    <row r="7442" spans="22:22" x14ac:dyDescent="0.2">
      <c r="V7442" s="18" t="str">
        <f>IF(U7442&lt;&gt;"",SUMIFS(Data_TABLE[Total Value Sold],Data_TABLE[EOM Date],"="&amp;EOMONTH(Dashboard!$I$7,0),Data_TABLE[Customer],"="&amp;Calc!U7442),"")</f>
        <v/>
      </c>
    </row>
    <row r="7443" spans="22:22" x14ac:dyDescent="0.2">
      <c r="V7443" s="18" t="str">
        <f>IF(U7443&lt;&gt;"",SUMIFS(Data_TABLE[Total Value Sold],Data_TABLE[EOM Date],"="&amp;EOMONTH(Dashboard!$I$7,0),Data_TABLE[Customer],"="&amp;Calc!U7443),"")</f>
        <v/>
      </c>
    </row>
    <row r="7444" spans="22:22" x14ac:dyDescent="0.2">
      <c r="V7444" s="18" t="str">
        <f>IF(U7444&lt;&gt;"",SUMIFS(Data_TABLE[Total Value Sold],Data_TABLE[EOM Date],"="&amp;EOMONTH(Dashboard!$I$7,0),Data_TABLE[Customer],"="&amp;Calc!U7444),"")</f>
        <v/>
      </c>
    </row>
    <row r="7445" spans="22:22" x14ac:dyDescent="0.2">
      <c r="V7445" s="18" t="str">
        <f>IF(U7445&lt;&gt;"",SUMIFS(Data_TABLE[Total Value Sold],Data_TABLE[EOM Date],"="&amp;EOMONTH(Dashboard!$I$7,0),Data_TABLE[Customer],"="&amp;Calc!U7445),"")</f>
        <v/>
      </c>
    </row>
    <row r="7446" spans="22:22" x14ac:dyDescent="0.2">
      <c r="V7446" s="18" t="str">
        <f>IF(U7446&lt;&gt;"",SUMIFS(Data_TABLE[Total Value Sold],Data_TABLE[EOM Date],"="&amp;EOMONTH(Dashboard!$I$7,0),Data_TABLE[Customer],"="&amp;Calc!U7446),"")</f>
        <v/>
      </c>
    </row>
    <row r="7447" spans="22:22" x14ac:dyDescent="0.2">
      <c r="V7447" s="18" t="str">
        <f>IF(U7447&lt;&gt;"",SUMIFS(Data_TABLE[Total Value Sold],Data_TABLE[EOM Date],"="&amp;EOMONTH(Dashboard!$I$7,0),Data_TABLE[Customer],"="&amp;Calc!U7447),"")</f>
        <v/>
      </c>
    </row>
    <row r="7448" spans="22:22" x14ac:dyDescent="0.2">
      <c r="V7448" s="18" t="str">
        <f>IF(U7448&lt;&gt;"",SUMIFS(Data_TABLE[Total Value Sold],Data_TABLE[EOM Date],"="&amp;EOMONTH(Dashboard!$I$7,0),Data_TABLE[Customer],"="&amp;Calc!U7448),"")</f>
        <v/>
      </c>
    </row>
    <row r="7449" spans="22:22" x14ac:dyDescent="0.2">
      <c r="V7449" s="18" t="str">
        <f>IF(U7449&lt;&gt;"",SUMIFS(Data_TABLE[Total Value Sold],Data_TABLE[EOM Date],"="&amp;EOMONTH(Dashboard!$I$7,0),Data_TABLE[Customer],"="&amp;Calc!U7449),"")</f>
        <v/>
      </c>
    </row>
    <row r="7450" spans="22:22" x14ac:dyDescent="0.2">
      <c r="V7450" s="18" t="str">
        <f>IF(U7450&lt;&gt;"",SUMIFS(Data_TABLE[Total Value Sold],Data_TABLE[EOM Date],"="&amp;EOMONTH(Dashboard!$I$7,0),Data_TABLE[Customer],"="&amp;Calc!U7450),"")</f>
        <v/>
      </c>
    </row>
    <row r="7451" spans="22:22" x14ac:dyDescent="0.2">
      <c r="V7451" s="18" t="str">
        <f>IF(U7451&lt;&gt;"",SUMIFS(Data_TABLE[Total Value Sold],Data_TABLE[EOM Date],"="&amp;EOMONTH(Dashboard!$I$7,0),Data_TABLE[Customer],"="&amp;Calc!U7451),"")</f>
        <v/>
      </c>
    </row>
    <row r="7452" spans="22:22" x14ac:dyDescent="0.2">
      <c r="V7452" s="18" t="str">
        <f>IF(U7452&lt;&gt;"",SUMIFS(Data_TABLE[Total Value Sold],Data_TABLE[EOM Date],"="&amp;EOMONTH(Dashboard!$I$7,0),Data_TABLE[Customer],"="&amp;Calc!U7452),"")</f>
        <v/>
      </c>
    </row>
    <row r="7453" spans="22:22" x14ac:dyDescent="0.2">
      <c r="V7453" s="18" t="str">
        <f>IF(U7453&lt;&gt;"",SUMIFS(Data_TABLE[Total Value Sold],Data_TABLE[EOM Date],"="&amp;EOMONTH(Dashboard!$I$7,0),Data_TABLE[Customer],"="&amp;Calc!U7453),"")</f>
        <v/>
      </c>
    </row>
    <row r="7454" spans="22:22" x14ac:dyDescent="0.2">
      <c r="V7454" s="18" t="str">
        <f>IF(U7454&lt;&gt;"",SUMIFS(Data_TABLE[Total Value Sold],Data_TABLE[EOM Date],"="&amp;EOMONTH(Dashboard!$I$7,0),Data_TABLE[Customer],"="&amp;Calc!U7454),"")</f>
        <v/>
      </c>
    </row>
    <row r="7455" spans="22:22" x14ac:dyDescent="0.2">
      <c r="V7455" s="18" t="str">
        <f>IF(U7455&lt;&gt;"",SUMIFS(Data_TABLE[Total Value Sold],Data_TABLE[EOM Date],"="&amp;EOMONTH(Dashboard!$I$7,0),Data_TABLE[Customer],"="&amp;Calc!U7455),"")</f>
        <v/>
      </c>
    </row>
    <row r="7456" spans="22:22" x14ac:dyDescent="0.2">
      <c r="V7456" s="18" t="str">
        <f>IF(U7456&lt;&gt;"",SUMIFS(Data_TABLE[Total Value Sold],Data_TABLE[EOM Date],"="&amp;EOMONTH(Dashboard!$I$7,0),Data_TABLE[Customer],"="&amp;Calc!U7456),"")</f>
        <v/>
      </c>
    </row>
    <row r="7457" spans="22:22" x14ac:dyDescent="0.2">
      <c r="V7457" s="18" t="str">
        <f>IF(U7457&lt;&gt;"",SUMIFS(Data_TABLE[Total Value Sold],Data_TABLE[EOM Date],"="&amp;EOMONTH(Dashboard!$I$7,0),Data_TABLE[Customer],"="&amp;Calc!U7457),"")</f>
        <v/>
      </c>
    </row>
    <row r="7458" spans="22:22" x14ac:dyDescent="0.2">
      <c r="V7458" s="18" t="str">
        <f>IF(U7458&lt;&gt;"",SUMIFS(Data_TABLE[Total Value Sold],Data_TABLE[EOM Date],"="&amp;EOMONTH(Dashboard!$I$7,0),Data_TABLE[Customer],"="&amp;Calc!U7458),"")</f>
        <v/>
      </c>
    </row>
    <row r="7459" spans="22:22" x14ac:dyDescent="0.2">
      <c r="V7459" s="18" t="str">
        <f>IF(U7459&lt;&gt;"",SUMIFS(Data_TABLE[Total Value Sold],Data_TABLE[EOM Date],"="&amp;EOMONTH(Dashboard!$I$7,0),Data_TABLE[Customer],"="&amp;Calc!U7459),"")</f>
        <v/>
      </c>
    </row>
    <row r="7460" spans="22:22" x14ac:dyDescent="0.2">
      <c r="V7460" s="18" t="str">
        <f>IF(U7460&lt;&gt;"",SUMIFS(Data_TABLE[Total Value Sold],Data_TABLE[EOM Date],"="&amp;EOMONTH(Dashboard!$I$7,0),Data_TABLE[Customer],"="&amp;Calc!U7460),"")</f>
        <v/>
      </c>
    </row>
    <row r="7461" spans="22:22" x14ac:dyDescent="0.2">
      <c r="V7461" s="18" t="str">
        <f>IF(U7461&lt;&gt;"",SUMIFS(Data_TABLE[Total Value Sold],Data_TABLE[EOM Date],"="&amp;EOMONTH(Dashboard!$I$7,0),Data_TABLE[Customer],"="&amp;Calc!U7461),"")</f>
        <v/>
      </c>
    </row>
    <row r="7462" spans="22:22" x14ac:dyDescent="0.2">
      <c r="V7462" s="18" t="str">
        <f>IF(U7462&lt;&gt;"",SUMIFS(Data_TABLE[Total Value Sold],Data_TABLE[EOM Date],"="&amp;EOMONTH(Dashboard!$I$7,0),Data_TABLE[Customer],"="&amp;Calc!U7462),"")</f>
        <v/>
      </c>
    </row>
    <row r="7463" spans="22:22" x14ac:dyDescent="0.2">
      <c r="V7463" s="18" t="str">
        <f>IF(U7463&lt;&gt;"",SUMIFS(Data_TABLE[Total Value Sold],Data_TABLE[EOM Date],"="&amp;EOMONTH(Dashboard!$I$7,0),Data_TABLE[Customer],"="&amp;Calc!U7463),"")</f>
        <v/>
      </c>
    </row>
    <row r="7464" spans="22:22" x14ac:dyDescent="0.2">
      <c r="V7464" s="18" t="str">
        <f>IF(U7464&lt;&gt;"",SUMIFS(Data_TABLE[Total Value Sold],Data_TABLE[EOM Date],"="&amp;EOMONTH(Dashboard!$I$7,0),Data_TABLE[Customer],"="&amp;Calc!U7464),"")</f>
        <v/>
      </c>
    </row>
    <row r="7465" spans="22:22" x14ac:dyDescent="0.2">
      <c r="V7465" s="18" t="str">
        <f>IF(U7465&lt;&gt;"",SUMIFS(Data_TABLE[Total Value Sold],Data_TABLE[EOM Date],"="&amp;EOMONTH(Dashboard!$I$7,0),Data_TABLE[Customer],"="&amp;Calc!U7465),"")</f>
        <v/>
      </c>
    </row>
    <row r="7466" spans="22:22" x14ac:dyDescent="0.2">
      <c r="V7466" s="18" t="str">
        <f>IF(U7466&lt;&gt;"",SUMIFS(Data_TABLE[Total Value Sold],Data_TABLE[EOM Date],"="&amp;EOMONTH(Dashboard!$I$7,0),Data_TABLE[Customer],"="&amp;Calc!U7466),"")</f>
        <v/>
      </c>
    </row>
    <row r="7467" spans="22:22" x14ac:dyDescent="0.2">
      <c r="V7467" s="18" t="str">
        <f>IF(U7467&lt;&gt;"",SUMIFS(Data_TABLE[Total Value Sold],Data_TABLE[EOM Date],"="&amp;EOMONTH(Dashboard!$I$7,0),Data_TABLE[Customer],"="&amp;Calc!U7467),"")</f>
        <v/>
      </c>
    </row>
    <row r="7468" spans="22:22" x14ac:dyDescent="0.2">
      <c r="V7468" s="18" t="str">
        <f>IF(U7468&lt;&gt;"",SUMIFS(Data_TABLE[Total Value Sold],Data_TABLE[EOM Date],"="&amp;EOMONTH(Dashboard!$I$7,0),Data_TABLE[Customer],"="&amp;Calc!U7468),"")</f>
        <v/>
      </c>
    </row>
    <row r="7469" spans="22:22" x14ac:dyDescent="0.2">
      <c r="V7469" s="18" t="str">
        <f>IF(U7469&lt;&gt;"",SUMIFS(Data_TABLE[Total Value Sold],Data_TABLE[EOM Date],"="&amp;EOMONTH(Dashboard!$I$7,0),Data_TABLE[Customer],"="&amp;Calc!U7469),"")</f>
        <v/>
      </c>
    </row>
    <row r="7470" spans="22:22" x14ac:dyDescent="0.2">
      <c r="V7470" s="18" t="str">
        <f>IF(U7470&lt;&gt;"",SUMIFS(Data_TABLE[Total Value Sold],Data_TABLE[EOM Date],"="&amp;EOMONTH(Dashboard!$I$7,0),Data_TABLE[Customer],"="&amp;Calc!U7470),"")</f>
        <v/>
      </c>
    </row>
    <row r="7471" spans="22:22" x14ac:dyDescent="0.2">
      <c r="V7471" s="18" t="str">
        <f>IF(U7471&lt;&gt;"",SUMIFS(Data_TABLE[Total Value Sold],Data_TABLE[EOM Date],"="&amp;EOMONTH(Dashboard!$I$7,0),Data_TABLE[Customer],"="&amp;Calc!U7471),"")</f>
        <v/>
      </c>
    </row>
    <row r="7472" spans="22:22" x14ac:dyDescent="0.2">
      <c r="V7472" s="18" t="str">
        <f>IF(U7472&lt;&gt;"",SUMIFS(Data_TABLE[Total Value Sold],Data_TABLE[EOM Date],"="&amp;EOMONTH(Dashboard!$I$7,0),Data_TABLE[Customer],"="&amp;Calc!U7472),"")</f>
        <v/>
      </c>
    </row>
    <row r="7473" spans="22:22" x14ac:dyDescent="0.2">
      <c r="V7473" s="18" t="str">
        <f>IF(U7473&lt;&gt;"",SUMIFS(Data_TABLE[Total Value Sold],Data_TABLE[EOM Date],"="&amp;EOMONTH(Dashboard!$I$7,0),Data_TABLE[Customer],"="&amp;Calc!U7473),"")</f>
        <v/>
      </c>
    </row>
    <row r="7474" spans="22:22" x14ac:dyDescent="0.2">
      <c r="V7474" s="18" t="str">
        <f>IF(U7474&lt;&gt;"",SUMIFS(Data_TABLE[Total Value Sold],Data_TABLE[EOM Date],"="&amp;EOMONTH(Dashboard!$I$7,0),Data_TABLE[Customer],"="&amp;Calc!U7474),"")</f>
        <v/>
      </c>
    </row>
    <row r="7475" spans="22:22" x14ac:dyDescent="0.2">
      <c r="V7475" s="18" t="str">
        <f>IF(U7475&lt;&gt;"",SUMIFS(Data_TABLE[Total Value Sold],Data_TABLE[EOM Date],"="&amp;EOMONTH(Dashboard!$I$7,0),Data_TABLE[Customer],"="&amp;Calc!U7475),"")</f>
        <v/>
      </c>
    </row>
    <row r="7476" spans="22:22" x14ac:dyDescent="0.2">
      <c r="V7476" s="18" t="str">
        <f>IF(U7476&lt;&gt;"",SUMIFS(Data_TABLE[Total Value Sold],Data_TABLE[EOM Date],"="&amp;EOMONTH(Dashboard!$I$7,0),Data_TABLE[Customer],"="&amp;Calc!U7476),"")</f>
        <v/>
      </c>
    </row>
    <row r="7477" spans="22:22" x14ac:dyDescent="0.2">
      <c r="V7477" s="18" t="str">
        <f>IF(U7477&lt;&gt;"",SUMIFS(Data_TABLE[Total Value Sold],Data_TABLE[EOM Date],"="&amp;EOMONTH(Dashboard!$I$7,0),Data_TABLE[Customer],"="&amp;Calc!U7477),"")</f>
        <v/>
      </c>
    </row>
    <row r="7478" spans="22:22" x14ac:dyDescent="0.2">
      <c r="V7478" s="18" t="str">
        <f>IF(U7478&lt;&gt;"",SUMIFS(Data_TABLE[Total Value Sold],Data_TABLE[EOM Date],"="&amp;EOMONTH(Dashboard!$I$7,0),Data_TABLE[Customer],"="&amp;Calc!U7478),"")</f>
        <v/>
      </c>
    </row>
    <row r="7479" spans="22:22" x14ac:dyDescent="0.2">
      <c r="V7479" s="18" t="str">
        <f>IF(U7479&lt;&gt;"",SUMIFS(Data_TABLE[Total Value Sold],Data_TABLE[EOM Date],"="&amp;EOMONTH(Dashboard!$I$7,0),Data_TABLE[Customer],"="&amp;Calc!U7479),"")</f>
        <v/>
      </c>
    </row>
    <row r="7480" spans="22:22" x14ac:dyDescent="0.2">
      <c r="V7480" s="18" t="str">
        <f>IF(U7480&lt;&gt;"",SUMIFS(Data_TABLE[Total Value Sold],Data_TABLE[EOM Date],"="&amp;EOMONTH(Dashboard!$I$7,0),Data_TABLE[Customer],"="&amp;Calc!U7480),"")</f>
        <v/>
      </c>
    </row>
    <row r="7481" spans="22:22" x14ac:dyDescent="0.2">
      <c r="V7481" s="18" t="str">
        <f>IF(U7481&lt;&gt;"",SUMIFS(Data_TABLE[Total Value Sold],Data_TABLE[EOM Date],"="&amp;EOMONTH(Dashboard!$I$7,0),Data_TABLE[Customer],"="&amp;Calc!U7481),"")</f>
        <v/>
      </c>
    </row>
    <row r="7482" spans="22:22" x14ac:dyDescent="0.2">
      <c r="V7482" s="18" t="str">
        <f>IF(U7482&lt;&gt;"",SUMIFS(Data_TABLE[Total Value Sold],Data_TABLE[EOM Date],"="&amp;EOMONTH(Dashboard!$I$7,0),Data_TABLE[Customer],"="&amp;Calc!U7482),"")</f>
        <v/>
      </c>
    </row>
    <row r="7483" spans="22:22" x14ac:dyDescent="0.2">
      <c r="V7483" s="18" t="str">
        <f>IF(U7483&lt;&gt;"",SUMIFS(Data_TABLE[Total Value Sold],Data_TABLE[EOM Date],"="&amp;EOMONTH(Dashboard!$I$7,0),Data_TABLE[Customer],"="&amp;Calc!U7483),"")</f>
        <v/>
      </c>
    </row>
    <row r="7484" spans="22:22" x14ac:dyDescent="0.2">
      <c r="V7484" s="18" t="str">
        <f>IF(U7484&lt;&gt;"",SUMIFS(Data_TABLE[Total Value Sold],Data_TABLE[EOM Date],"="&amp;EOMONTH(Dashboard!$I$7,0),Data_TABLE[Customer],"="&amp;Calc!U7484),"")</f>
        <v/>
      </c>
    </row>
    <row r="7485" spans="22:22" x14ac:dyDescent="0.2">
      <c r="V7485" s="18" t="str">
        <f>IF(U7485&lt;&gt;"",SUMIFS(Data_TABLE[Total Value Sold],Data_TABLE[EOM Date],"="&amp;EOMONTH(Dashboard!$I$7,0),Data_TABLE[Customer],"="&amp;Calc!U7485),"")</f>
        <v/>
      </c>
    </row>
    <row r="7486" spans="22:22" x14ac:dyDescent="0.2">
      <c r="V7486" s="18" t="str">
        <f>IF(U7486&lt;&gt;"",SUMIFS(Data_TABLE[Total Value Sold],Data_TABLE[EOM Date],"="&amp;EOMONTH(Dashboard!$I$7,0),Data_TABLE[Customer],"="&amp;Calc!U7486),"")</f>
        <v/>
      </c>
    </row>
    <row r="7487" spans="22:22" x14ac:dyDescent="0.2">
      <c r="V7487" s="18" t="str">
        <f>IF(U7487&lt;&gt;"",SUMIFS(Data_TABLE[Total Value Sold],Data_TABLE[EOM Date],"="&amp;EOMONTH(Dashboard!$I$7,0),Data_TABLE[Customer],"="&amp;Calc!U7487),"")</f>
        <v/>
      </c>
    </row>
    <row r="7488" spans="22:22" x14ac:dyDescent="0.2">
      <c r="V7488" s="18" t="str">
        <f>IF(U7488&lt;&gt;"",SUMIFS(Data_TABLE[Total Value Sold],Data_TABLE[EOM Date],"="&amp;EOMONTH(Dashboard!$I$7,0),Data_TABLE[Customer],"="&amp;Calc!U7488),"")</f>
        <v/>
      </c>
    </row>
    <row r="7489" spans="22:22" x14ac:dyDescent="0.2">
      <c r="V7489" s="18" t="str">
        <f>IF(U7489&lt;&gt;"",SUMIFS(Data_TABLE[Total Value Sold],Data_TABLE[EOM Date],"="&amp;EOMONTH(Dashboard!$I$7,0),Data_TABLE[Customer],"="&amp;Calc!U7489),"")</f>
        <v/>
      </c>
    </row>
    <row r="7490" spans="22:22" x14ac:dyDescent="0.2">
      <c r="V7490" s="18" t="str">
        <f>IF(U7490&lt;&gt;"",SUMIFS(Data_TABLE[Total Value Sold],Data_TABLE[EOM Date],"="&amp;EOMONTH(Dashboard!$I$7,0),Data_TABLE[Customer],"="&amp;Calc!U7490),"")</f>
        <v/>
      </c>
    </row>
    <row r="7491" spans="22:22" x14ac:dyDescent="0.2">
      <c r="V7491" s="18" t="str">
        <f>IF(U7491&lt;&gt;"",SUMIFS(Data_TABLE[Total Value Sold],Data_TABLE[EOM Date],"="&amp;EOMONTH(Dashboard!$I$7,0),Data_TABLE[Customer],"="&amp;Calc!U7491),"")</f>
        <v/>
      </c>
    </row>
    <row r="7492" spans="22:22" x14ac:dyDescent="0.2">
      <c r="V7492" s="18" t="str">
        <f>IF(U7492&lt;&gt;"",SUMIFS(Data_TABLE[Total Value Sold],Data_TABLE[EOM Date],"="&amp;EOMONTH(Dashboard!$I$7,0),Data_TABLE[Customer],"="&amp;Calc!U7492),"")</f>
        <v/>
      </c>
    </row>
    <row r="7493" spans="22:22" x14ac:dyDescent="0.2">
      <c r="V7493" s="18" t="str">
        <f>IF(U7493&lt;&gt;"",SUMIFS(Data_TABLE[Total Value Sold],Data_TABLE[EOM Date],"="&amp;EOMONTH(Dashboard!$I$7,0),Data_TABLE[Customer],"="&amp;Calc!U7493),"")</f>
        <v/>
      </c>
    </row>
    <row r="7494" spans="22:22" x14ac:dyDescent="0.2">
      <c r="V7494" s="18" t="str">
        <f>IF(U7494&lt;&gt;"",SUMIFS(Data_TABLE[Total Value Sold],Data_TABLE[EOM Date],"="&amp;EOMONTH(Dashboard!$I$7,0),Data_TABLE[Customer],"="&amp;Calc!U7494),"")</f>
        <v/>
      </c>
    </row>
    <row r="7495" spans="22:22" x14ac:dyDescent="0.2">
      <c r="V7495" s="18" t="str">
        <f>IF(U7495&lt;&gt;"",SUMIFS(Data_TABLE[Total Value Sold],Data_TABLE[EOM Date],"="&amp;EOMONTH(Dashboard!$I$7,0),Data_TABLE[Customer],"="&amp;Calc!U7495),"")</f>
        <v/>
      </c>
    </row>
    <row r="7496" spans="22:22" x14ac:dyDescent="0.2">
      <c r="V7496" s="18" t="str">
        <f>IF(U7496&lt;&gt;"",SUMIFS(Data_TABLE[Total Value Sold],Data_TABLE[EOM Date],"="&amp;EOMONTH(Dashboard!$I$7,0),Data_TABLE[Customer],"="&amp;Calc!U7496),"")</f>
        <v/>
      </c>
    </row>
    <row r="7497" spans="22:22" x14ac:dyDescent="0.2">
      <c r="V7497" s="18" t="str">
        <f>IF(U7497&lt;&gt;"",SUMIFS(Data_TABLE[Total Value Sold],Data_TABLE[EOM Date],"="&amp;EOMONTH(Dashboard!$I$7,0),Data_TABLE[Customer],"="&amp;Calc!U7497),"")</f>
        <v/>
      </c>
    </row>
    <row r="7498" spans="22:22" x14ac:dyDescent="0.2">
      <c r="V7498" s="18" t="str">
        <f>IF(U7498&lt;&gt;"",SUMIFS(Data_TABLE[Total Value Sold],Data_TABLE[EOM Date],"="&amp;EOMONTH(Dashboard!$I$7,0),Data_TABLE[Customer],"="&amp;Calc!U7498),"")</f>
        <v/>
      </c>
    </row>
    <row r="7499" spans="22:22" x14ac:dyDescent="0.2">
      <c r="V7499" s="18" t="str">
        <f>IF(U7499&lt;&gt;"",SUMIFS(Data_TABLE[Total Value Sold],Data_TABLE[EOM Date],"="&amp;EOMONTH(Dashboard!$I$7,0),Data_TABLE[Customer],"="&amp;Calc!U7499),"")</f>
        <v/>
      </c>
    </row>
    <row r="7500" spans="22:22" x14ac:dyDescent="0.2">
      <c r="V7500" s="18" t="str">
        <f>IF(U7500&lt;&gt;"",SUMIFS(Data_TABLE[Total Value Sold],Data_TABLE[EOM Date],"="&amp;EOMONTH(Dashboard!$I$7,0),Data_TABLE[Customer],"="&amp;Calc!U7500),"")</f>
        <v/>
      </c>
    </row>
    <row r="7501" spans="22:22" x14ac:dyDescent="0.2">
      <c r="V7501" s="18" t="str">
        <f>IF(U7501&lt;&gt;"",SUMIFS(Data_TABLE[Total Value Sold],Data_TABLE[EOM Date],"="&amp;EOMONTH(Dashboard!$I$7,0),Data_TABLE[Customer],"="&amp;Calc!U7501),"")</f>
        <v/>
      </c>
    </row>
    <row r="7502" spans="22:22" x14ac:dyDescent="0.2">
      <c r="V7502" s="18" t="str">
        <f>IF(U7502&lt;&gt;"",SUMIFS(Data_TABLE[Total Value Sold],Data_TABLE[EOM Date],"="&amp;EOMONTH(Dashboard!$I$7,0),Data_TABLE[Customer],"="&amp;Calc!U7502),"")</f>
        <v/>
      </c>
    </row>
    <row r="7503" spans="22:22" x14ac:dyDescent="0.2">
      <c r="V7503" s="18" t="str">
        <f>IF(U7503&lt;&gt;"",SUMIFS(Data_TABLE[Total Value Sold],Data_TABLE[EOM Date],"="&amp;EOMONTH(Dashboard!$I$7,0),Data_TABLE[Customer],"="&amp;Calc!U7503),"")</f>
        <v/>
      </c>
    </row>
    <row r="7504" spans="22:22" x14ac:dyDescent="0.2">
      <c r="V7504" s="18" t="str">
        <f>IF(U7504&lt;&gt;"",SUMIFS(Data_TABLE[Total Value Sold],Data_TABLE[EOM Date],"="&amp;EOMONTH(Dashboard!$I$7,0),Data_TABLE[Customer],"="&amp;Calc!U7504),"")</f>
        <v/>
      </c>
    </row>
    <row r="7505" spans="22:22" x14ac:dyDescent="0.2">
      <c r="V7505" s="18" t="str">
        <f>IF(U7505&lt;&gt;"",SUMIFS(Data_TABLE[Total Value Sold],Data_TABLE[EOM Date],"="&amp;EOMONTH(Dashboard!$I$7,0),Data_TABLE[Customer],"="&amp;Calc!U7505),"")</f>
        <v/>
      </c>
    </row>
    <row r="7506" spans="22:22" x14ac:dyDescent="0.2">
      <c r="V7506" s="18" t="str">
        <f>IF(U7506&lt;&gt;"",SUMIFS(Data_TABLE[Total Value Sold],Data_TABLE[EOM Date],"="&amp;EOMONTH(Dashboard!$I$7,0),Data_TABLE[Customer],"="&amp;Calc!U7506),"")</f>
        <v/>
      </c>
    </row>
    <row r="7507" spans="22:22" x14ac:dyDescent="0.2">
      <c r="V7507" s="18" t="str">
        <f>IF(U7507&lt;&gt;"",SUMIFS(Data_TABLE[Total Value Sold],Data_TABLE[EOM Date],"="&amp;EOMONTH(Dashboard!$I$7,0),Data_TABLE[Customer],"="&amp;Calc!U7507),"")</f>
        <v/>
      </c>
    </row>
    <row r="7508" spans="22:22" x14ac:dyDescent="0.2">
      <c r="V7508" s="18" t="str">
        <f>IF(U7508&lt;&gt;"",SUMIFS(Data_TABLE[Total Value Sold],Data_TABLE[EOM Date],"="&amp;EOMONTH(Dashboard!$I$7,0),Data_TABLE[Customer],"="&amp;Calc!U7508),"")</f>
        <v/>
      </c>
    </row>
    <row r="7509" spans="22:22" x14ac:dyDescent="0.2">
      <c r="V7509" s="18" t="str">
        <f>IF(U7509&lt;&gt;"",SUMIFS(Data_TABLE[Total Value Sold],Data_TABLE[EOM Date],"="&amp;EOMONTH(Dashboard!$I$7,0),Data_TABLE[Customer],"="&amp;Calc!U7509),"")</f>
        <v/>
      </c>
    </row>
    <row r="7510" spans="22:22" x14ac:dyDescent="0.2">
      <c r="V7510" s="18" t="str">
        <f>IF(U7510&lt;&gt;"",SUMIFS(Data_TABLE[Total Value Sold],Data_TABLE[EOM Date],"="&amp;EOMONTH(Dashboard!$I$7,0),Data_TABLE[Customer],"="&amp;Calc!U7510),"")</f>
        <v/>
      </c>
    </row>
    <row r="7511" spans="22:22" x14ac:dyDescent="0.2">
      <c r="V7511" s="18" t="str">
        <f>IF(U7511&lt;&gt;"",SUMIFS(Data_TABLE[Total Value Sold],Data_TABLE[EOM Date],"="&amp;EOMONTH(Dashboard!$I$7,0),Data_TABLE[Customer],"="&amp;Calc!U7511),"")</f>
        <v/>
      </c>
    </row>
    <row r="7512" spans="22:22" x14ac:dyDescent="0.2">
      <c r="V7512" s="18" t="str">
        <f>IF(U7512&lt;&gt;"",SUMIFS(Data_TABLE[Total Value Sold],Data_TABLE[EOM Date],"="&amp;EOMONTH(Dashboard!$I$7,0),Data_TABLE[Customer],"="&amp;Calc!U7512),"")</f>
        <v/>
      </c>
    </row>
    <row r="7513" spans="22:22" x14ac:dyDescent="0.2">
      <c r="V7513" s="18" t="str">
        <f>IF(U7513&lt;&gt;"",SUMIFS(Data_TABLE[Total Value Sold],Data_TABLE[EOM Date],"="&amp;EOMONTH(Dashboard!$I$7,0),Data_TABLE[Customer],"="&amp;Calc!U7513),"")</f>
        <v/>
      </c>
    </row>
    <row r="7514" spans="22:22" x14ac:dyDescent="0.2">
      <c r="V7514" s="18" t="str">
        <f>IF(U7514&lt;&gt;"",SUMIFS(Data_TABLE[Total Value Sold],Data_TABLE[EOM Date],"="&amp;EOMONTH(Dashboard!$I$7,0),Data_TABLE[Customer],"="&amp;Calc!U7514),"")</f>
        <v/>
      </c>
    </row>
    <row r="7515" spans="22:22" x14ac:dyDescent="0.2">
      <c r="V7515" s="18" t="str">
        <f>IF(U7515&lt;&gt;"",SUMIFS(Data_TABLE[Total Value Sold],Data_TABLE[EOM Date],"="&amp;EOMONTH(Dashboard!$I$7,0),Data_TABLE[Customer],"="&amp;Calc!U7515),"")</f>
        <v/>
      </c>
    </row>
    <row r="7516" spans="22:22" x14ac:dyDescent="0.2">
      <c r="V7516" s="18" t="str">
        <f>IF(U7516&lt;&gt;"",SUMIFS(Data_TABLE[Total Value Sold],Data_TABLE[EOM Date],"="&amp;EOMONTH(Dashboard!$I$7,0),Data_TABLE[Customer],"="&amp;Calc!U7516),"")</f>
        <v/>
      </c>
    </row>
    <row r="7517" spans="22:22" x14ac:dyDescent="0.2">
      <c r="V7517" s="18" t="str">
        <f>IF(U7517&lt;&gt;"",SUMIFS(Data_TABLE[Total Value Sold],Data_TABLE[EOM Date],"="&amp;EOMONTH(Dashboard!$I$7,0),Data_TABLE[Customer],"="&amp;Calc!U7517),"")</f>
        <v/>
      </c>
    </row>
    <row r="7518" spans="22:22" x14ac:dyDescent="0.2">
      <c r="V7518" s="18" t="str">
        <f>IF(U7518&lt;&gt;"",SUMIFS(Data_TABLE[Total Value Sold],Data_TABLE[EOM Date],"="&amp;EOMONTH(Dashboard!$I$7,0),Data_TABLE[Customer],"="&amp;Calc!U7518),"")</f>
        <v/>
      </c>
    </row>
    <row r="7519" spans="22:22" x14ac:dyDescent="0.2">
      <c r="V7519" s="18" t="str">
        <f>IF(U7519&lt;&gt;"",SUMIFS(Data_TABLE[Total Value Sold],Data_TABLE[EOM Date],"="&amp;EOMONTH(Dashboard!$I$7,0),Data_TABLE[Customer],"="&amp;Calc!U7519),"")</f>
        <v/>
      </c>
    </row>
    <row r="7520" spans="22:22" x14ac:dyDescent="0.2">
      <c r="V7520" s="18" t="str">
        <f>IF(U7520&lt;&gt;"",SUMIFS(Data_TABLE[Total Value Sold],Data_TABLE[EOM Date],"="&amp;EOMONTH(Dashboard!$I$7,0),Data_TABLE[Customer],"="&amp;Calc!U7520),"")</f>
        <v/>
      </c>
    </row>
    <row r="7521" spans="22:22" x14ac:dyDescent="0.2">
      <c r="V7521" s="18" t="str">
        <f>IF(U7521&lt;&gt;"",SUMIFS(Data_TABLE[Total Value Sold],Data_TABLE[EOM Date],"="&amp;EOMONTH(Dashboard!$I$7,0),Data_TABLE[Customer],"="&amp;Calc!U7521),"")</f>
        <v/>
      </c>
    </row>
    <row r="7522" spans="22:22" x14ac:dyDescent="0.2">
      <c r="V7522" s="18" t="str">
        <f>IF(U7522&lt;&gt;"",SUMIFS(Data_TABLE[Total Value Sold],Data_TABLE[EOM Date],"="&amp;EOMONTH(Dashboard!$I$7,0),Data_TABLE[Customer],"="&amp;Calc!U7522),"")</f>
        <v/>
      </c>
    </row>
    <row r="7523" spans="22:22" x14ac:dyDescent="0.2">
      <c r="V7523" s="18" t="str">
        <f>IF(U7523&lt;&gt;"",SUMIFS(Data_TABLE[Total Value Sold],Data_TABLE[EOM Date],"="&amp;EOMONTH(Dashboard!$I$7,0),Data_TABLE[Customer],"="&amp;Calc!U7523),"")</f>
        <v/>
      </c>
    </row>
    <row r="7524" spans="22:22" x14ac:dyDescent="0.2">
      <c r="V7524" s="18" t="str">
        <f>IF(U7524&lt;&gt;"",SUMIFS(Data_TABLE[Total Value Sold],Data_TABLE[EOM Date],"="&amp;EOMONTH(Dashboard!$I$7,0),Data_TABLE[Customer],"="&amp;Calc!U7524),"")</f>
        <v/>
      </c>
    </row>
    <row r="7525" spans="22:22" x14ac:dyDescent="0.2">
      <c r="V7525" s="18" t="str">
        <f>IF(U7525&lt;&gt;"",SUMIFS(Data_TABLE[Total Value Sold],Data_TABLE[EOM Date],"="&amp;EOMONTH(Dashboard!$I$7,0),Data_TABLE[Customer],"="&amp;Calc!U7525),"")</f>
        <v/>
      </c>
    </row>
    <row r="7526" spans="22:22" x14ac:dyDescent="0.2">
      <c r="V7526" s="18" t="str">
        <f>IF(U7526&lt;&gt;"",SUMIFS(Data_TABLE[Total Value Sold],Data_TABLE[EOM Date],"="&amp;EOMONTH(Dashboard!$I$7,0),Data_TABLE[Customer],"="&amp;Calc!U7526),"")</f>
        <v/>
      </c>
    </row>
    <row r="7527" spans="22:22" x14ac:dyDescent="0.2">
      <c r="V7527" s="18" t="str">
        <f>IF(U7527&lt;&gt;"",SUMIFS(Data_TABLE[Total Value Sold],Data_TABLE[EOM Date],"="&amp;EOMONTH(Dashboard!$I$7,0),Data_TABLE[Customer],"="&amp;Calc!U7527),"")</f>
        <v/>
      </c>
    </row>
    <row r="7528" spans="22:22" x14ac:dyDescent="0.2">
      <c r="V7528" s="18" t="str">
        <f>IF(U7528&lt;&gt;"",SUMIFS(Data_TABLE[Total Value Sold],Data_TABLE[EOM Date],"="&amp;EOMONTH(Dashboard!$I$7,0),Data_TABLE[Customer],"="&amp;Calc!U7528),"")</f>
        <v/>
      </c>
    </row>
    <row r="7529" spans="22:22" x14ac:dyDescent="0.2">
      <c r="V7529" s="18" t="str">
        <f>IF(U7529&lt;&gt;"",SUMIFS(Data_TABLE[Total Value Sold],Data_TABLE[EOM Date],"="&amp;EOMONTH(Dashboard!$I$7,0),Data_TABLE[Customer],"="&amp;Calc!U7529),"")</f>
        <v/>
      </c>
    </row>
    <row r="7530" spans="22:22" x14ac:dyDescent="0.2">
      <c r="V7530" s="18" t="str">
        <f>IF(U7530&lt;&gt;"",SUMIFS(Data_TABLE[Total Value Sold],Data_TABLE[EOM Date],"="&amp;EOMONTH(Dashboard!$I$7,0),Data_TABLE[Customer],"="&amp;Calc!U7530),"")</f>
        <v/>
      </c>
    </row>
    <row r="7531" spans="22:22" x14ac:dyDescent="0.2">
      <c r="V7531" s="18" t="str">
        <f>IF(U7531&lt;&gt;"",SUMIFS(Data_TABLE[Total Value Sold],Data_TABLE[EOM Date],"="&amp;EOMONTH(Dashboard!$I$7,0),Data_TABLE[Customer],"="&amp;Calc!U7531),"")</f>
        <v/>
      </c>
    </row>
    <row r="7532" spans="22:22" x14ac:dyDescent="0.2">
      <c r="V7532" s="18" t="str">
        <f>IF(U7532&lt;&gt;"",SUMIFS(Data_TABLE[Total Value Sold],Data_TABLE[EOM Date],"="&amp;EOMONTH(Dashboard!$I$7,0),Data_TABLE[Customer],"="&amp;Calc!U7532),"")</f>
        <v/>
      </c>
    </row>
    <row r="7533" spans="22:22" x14ac:dyDescent="0.2">
      <c r="V7533" s="18" t="str">
        <f>IF(U7533&lt;&gt;"",SUMIFS(Data_TABLE[Total Value Sold],Data_TABLE[EOM Date],"="&amp;EOMONTH(Dashboard!$I$7,0),Data_TABLE[Customer],"="&amp;Calc!U7533),"")</f>
        <v/>
      </c>
    </row>
    <row r="7534" spans="22:22" x14ac:dyDescent="0.2">
      <c r="V7534" s="18" t="str">
        <f>IF(U7534&lt;&gt;"",SUMIFS(Data_TABLE[Total Value Sold],Data_TABLE[EOM Date],"="&amp;EOMONTH(Dashboard!$I$7,0),Data_TABLE[Customer],"="&amp;Calc!U7534),"")</f>
        <v/>
      </c>
    </row>
    <row r="7535" spans="22:22" x14ac:dyDescent="0.2">
      <c r="V7535" s="18" t="str">
        <f>IF(U7535&lt;&gt;"",SUMIFS(Data_TABLE[Total Value Sold],Data_TABLE[EOM Date],"="&amp;EOMONTH(Dashboard!$I$7,0),Data_TABLE[Customer],"="&amp;Calc!U7535),"")</f>
        <v/>
      </c>
    </row>
    <row r="7536" spans="22:22" x14ac:dyDescent="0.2">
      <c r="V7536" s="18" t="str">
        <f>IF(U7536&lt;&gt;"",SUMIFS(Data_TABLE[Total Value Sold],Data_TABLE[EOM Date],"="&amp;EOMONTH(Dashboard!$I$7,0),Data_TABLE[Customer],"="&amp;Calc!U7536),"")</f>
        <v/>
      </c>
    </row>
    <row r="7537" spans="22:22" x14ac:dyDescent="0.2">
      <c r="V7537" s="18" t="str">
        <f>IF(U7537&lt;&gt;"",SUMIFS(Data_TABLE[Total Value Sold],Data_TABLE[EOM Date],"="&amp;EOMONTH(Dashboard!$I$7,0),Data_TABLE[Customer],"="&amp;Calc!U7537),"")</f>
        <v/>
      </c>
    </row>
    <row r="7538" spans="22:22" x14ac:dyDescent="0.2">
      <c r="V7538" s="18" t="str">
        <f>IF(U7538&lt;&gt;"",SUMIFS(Data_TABLE[Total Value Sold],Data_TABLE[EOM Date],"="&amp;EOMONTH(Dashboard!$I$7,0),Data_TABLE[Customer],"="&amp;Calc!U7538),"")</f>
        <v/>
      </c>
    </row>
    <row r="7539" spans="22:22" x14ac:dyDescent="0.2">
      <c r="V7539" s="18" t="str">
        <f>IF(U7539&lt;&gt;"",SUMIFS(Data_TABLE[Total Value Sold],Data_TABLE[EOM Date],"="&amp;EOMONTH(Dashboard!$I$7,0),Data_TABLE[Customer],"="&amp;Calc!U7539),"")</f>
        <v/>
      </c>
    </row>
    <row r="7540" spans="22:22" x14ac:dyDescent="0.2">
      <c r="V7540" s="18" t="str">
        <f>IF(U7540&lt;&gt;"",SUMIFS(Data_TABLE[Total Value Sold],Data_TABLE[EOM Date],"="&amp;EOMONTH(Dashboard!$I$7,0),Data_TABLE[Customer],"="&amp;Calc!U7540),"")</f>
        <v/>
      </c>
    </row>
    <row r="7541" spans="22:22" x14ac:dyDescent="0.2">
      <c r="V7541" s="18" t="str">
        <f>IF(U7541&lt;&gt;"",SUMIFS(Data_TABLE[Total Value Sold],Data_TABLE[EOM Date],"="&amp;EOMONTH(Dashboard!$I$7,0),Data_TABLE[Customer],"="&amp;Calc!U7541),"")</f>
        <v/>
      </c>
    </row>
    <row r="7542" spans="22:22" x14ac:dyDescent="0.2">
      <c r="V7542" s="18" t="str">
        <f>IF(U7542&lt;&gt;"",SUMIFS(Data_TABLE[Total Value Sold],Data_TABLE[EOM Date],"="&amp;EOMONTH(Dashboard!$I$7,0),Data_TABLE[Customer],"="&amp;Calc!U7542),"")</f>
        <v/>
      </c>
    </row>
    <row r="7543" spans="22:22" x14ac:dyDescent="0.2">
      <c r="V7543" s="18" t="str">
        <f>IF(U7543&lt;&gt;"",SUMIFS(Data_TABLE[Total Value Sold],Data_TABLE[EOM Date],"="&amp;EOMONTH(Dashboard!$I$7,0),Data_TABLE[Customer],"="&amp;Calc!U7543),"")</f>
        <v/>
      </c>
    </row>
    <row r="7544" spans="22:22" x14ac:dyDescent="0.2">
      <c r="V7544" s="18" t="str">
        <f>IF(U7544&lt;&gt;"",SUMIFS(Data_TABLE[Total Value Sold],Data_TABLE[EOM Date],"="&amp;EOMONTH(Dashboard!$I$7,0),Data_TABLE[Customer],"="&amp;Calc!U7544),"")</f>
        <v/>
      </c>
    </row>
    <row r="7545" spans="22:22" x14ac:dyDescent="0.2">
      <c r="V7545" s="18" t="str">
        <f>IF(U7545&lt;&gt;"",SUMIFS(Data_TABLE[Total Value Sold],Data_TABLE[EOM Date],"="&amp;EOMONTH(Dashboard!$I$7,0),Data_TABLE[Customer],"="&amp;Calc!U7545),"")</f>
        <v/>
      </c>
    </row>
    <row r="7546" spans="22:22" x14ac:dyDescent="0.2">
      <c r="V7546" s="18" t="str">
        <f>IF(U7546&lt;&gt;"",SUMIFS(Data_TABLE[Total Value Sold],Data_TABLE[EOM Date],"="&amp;EOMONTH(Dashboard!$I$7,0),Data_TABLE[Customer],"="&amp;Calc!U7546),"")</f>
        <v/>
      </c>
    </row>
    <row r="7547" spans="22:22" x14ac:dyDescent="0.2">
      <c r="V7547" s="18" t="str">
        <f>IF(U7547&lt;&gt;"",SUMIFS(Data_TABLE[Total Value Sold],Data_TABLE[EOM Date],"="&amp;EOMONTH(Dashboard!$I$7,0),Data_TABLE[Customer],"="&amp;Calc!U7547),"")</f>
        <v/>
      </c>
    </row>
    <row r="7548" spans="22:22" x14ac:dyDescent="0.2">
      <c r="V7548" s="18" t="str">
        <f>IF(U7548&lt;&gt;"",SUMIFS(Data_TABLE[Total Value Sold],Data_TABLE[EOM Date],"="&amp;EOMONTH(Dashboard!$I$7,0),Data_TABLE[Customer],"="&amp;Calc!U7548),"")</f>
        <v/>
      </c>
    </row>
    <row r="7549" spans="22:22" x14ac:dyDescent="0.2">
      <c r="V7549" s="18" t="str">
        <f>IF(U7549&lt;&gt;"",SUMIFS(Data_TABLE[Total Value Sold],Data_TABLE[EOM Date],"="&amp;EOMONTH(Dashboard!$I$7,0),Data_TABLE[Customer],"="&amp;Calc!U7549),"")</f>
        <v/>
      </c>
    </row>
    <row r="7550" spans="22:22" x14ac:dyDescent="0.2">
      <c r="V7550" s="18" t="str">
        <f>IF(U7550&lt;&gt;"",SUMIFS(Data_TABLE[Total Value Sold],Data_TABLE[EOM Date],"="&amp;EOMONTH(Dashboard!$I$7,0),Data_TABLE[Customer],"="&amp;Calc!U7550),"")</f>
        <v/>
      </c>
    </row>
    <row r="7551" spans="22:22" x14ac:dyDescent="0.2">
      <c r="V7551" s="18" t="str">
        <f>IF(U7551&lt;&gt;"",SUMIFS(Data_TABLE[Total Value Sold],Data_TABLE[EOM Date],"="&amp;EOMONTH(Dashboard!$I$7,0),Data_TABLE[Customer],"="&amp;Calc!U7551),"")</f>
        <v/>
      </c>
    </row>
    <row r="7552" spans="22:22" x14ac:dyDescent="0.2">
      <c r="V7552" s="18" t="str">
        <f>IF(U7552&lt;&gt;"",SUMIFS(Data_TABLE[Total Value Sold],Data_TABLE[EOM Date],"="&amp;EOMONTH(Dashboard!$I$7,0),Data_TABLE[Customer],"="&amp;Calc!U7552),"")</f>
        <v/>
      </c>
    </row>
    <row r="7553" spans="22:22" x14ac:dyDescent="0.2">
      <c r="V7553" s="18" t="str">
        <f>IF(U7553&lt;&gt;"",SUMIFS(Data_TABLE[Total Value Sold],Data_TABLE[EOM Date],"="&amp;EOMONTH(Dashboard!$I$7,0),Data_TABLE[Customer],"="&amp;Calc!U7553),"")</f>
        <v/>
      </c>
    </row>
    <row r="7554" spans="22:22" x14ac:dyDescent="0.2">
      <c r="V7554" s="18" t="str">
        <f>IF(U7554&lt;&gt;"",SUMIFS(Data_TABLE[Total Value Sold],Data_TABLE[EOM Date],"="&amp;EOMONTH(Dashboard!$I$7,0),Data_TABLE[Customer],"="&amp;Calc!U7554),"")</f>
        <v/>
      </c>
    </row>
    <row r="7555" spans="22:22" x14ac:dyDescent="0.2">
      <c r="V7555" s="18" t="str">
        <f>IF(U7555&lt;&gt;"",SUMIFS(Data_TABLE[Total Value Sold],Data_TABLE[EOM Date],"="&amp;EOMONTH(Dashboard!$I$7,0),Data_TABLE[Customer],"="&amp;Calc!U7555),"")</f>
        <v/>
      </c>
    </row>
    <row r="7556" spans="22:22" x14ac:dyDescent="0.2">
      <c r="V7556" s="18" t="str">
        <f>IF(U7556&lt;&gt;"",SUMIFS(Data_TABLE[Total Value Sold],Data_TABLE[EOM Date],"="&amp;EOMONTH(Dashboard!$I$7,0),Data_TABLE[Customer],"="&amp;Calc!U7556),"")</f>
        <v/>
      </c>
    </row>
    <row r="7557" spans="22:22" x14ac:dyDescent="0.2">
      <c r="V7557" s="18" t="str">
        <f>IF(U7557&lt;&gt;"",SUMIFS(Data_TABLE[Total Value Sold],Data_TABLE[EOM Date],"="&amp;EOMONTH(Dashboard!$I$7,0),Data_TABLE[Customer],"="&amp;Calc!U7557),"")</f>
        <v/>
      </c>
    </row>
    <row r="7558" spans="22:22" x14ac:dyDescent="0.2">
      <c r="V7558" s="18" t="str">
        <f>IF(U7558&lt;&gt;"",SUMIFS(Data_TABLE[Total Value Sold],Data_TABLE[EOM Date],"="&amp;EOMONTH(Dashboard!$I$7,0),Data_TABLE[Customer],"="&amp;Calc!U7558),"")</f>
        <v/>
      </c>
    </row>
    <row r="7559" spans="22:22" x14ac:dyDescent="0.2">
      <c r="V7559" s="18" t="str">
        <f>IF(U7559&lt;&gt;"",SUMIFS(Data_TABLE[Total Value Sold],Data_TABLE[EOM Date],"="&amp;EOMONTH(Dashboard!$I$7,0),Data_TABLE[Customer],"="&amp;Calc!U7559),"")</f>
        <v/>
      </c>
    </row>
    <row r="7560" spans="22:22" x14ac:dyDescent="0.2">
      <c r="V7560" s="18" t="str">
        <f>IF(U7560&lt;&gt;"",SUMIFS(Data_TABLE[Total Value Sold],Data_TABLE[EOM Date],"="&amp;EOMONTH(Dashboard!$I$7,0),Data_TABLE[Customer],"="&amp;Calc!U7560),"")</f>
        <v/>
      </c>
    </row>
    <row r="7561" spans="22:22" x14ac:dyDescent="0.2">
      <c r="V7561" s="18" t="str">
        <f>IF(U7561&lt;&gt;"",SUMIFS(Data_TABLE[Total Value Sold],Data_TABLE[EOM Date],"="&amp;EOMONTH(Dashboard!$I$7,0),Data_TABLE[Customer],"="&amp;Calc!U7561),"")</f>
        <v/>
      </c>
    </row>
    <row r="7562" spans="22:22" x14ac:dyDescent="0.2">
      <c r="V7562" s="18" t="str">
        <f>IF(U7562&lt;&gt;"",SUMIFS(Data_TABLE[Total Value Sold],Data_TABLE[EOM Date],"="&amp;EOMONTH(Dashboard!$I$7,0),Data_TABLE[Customer],"="&amp;Calc!U7562),"")</f>
        <v/>
      </c>
    </row>
    <row r="7563" spans="22:22" x14ac:dyDescent="0.2">
      <c r="V7563" s="18" t="str">
        <f>IF(U7563&lt;&gt;"",SUMIFS(Data_TABLE[Total Value Sold],Data_TABLE[EOM Date],"="&amp;EOMONTH(Dashboard!$I$7,0),Data_TABLE[Customer],"="&amp;Calc!U7563),"")</f>
        <v/>
      </c>
    </row>
    <row r="7564" spans="22:22" x14ac:dyDescent="0.2">
      <c r="V7564" s="18" t="str">
        <f>IF(U7564&lt;&gt;"",SUMIFS(Data_TABLE[Total Value Sold],Data_TABLE[EOM Date],"="&amp;EOMONTH(Dashboard!$I$7,0),Data_TABLE[Customer],"="&amp;Calc!U7564),"")</f>
        <v/>
      </c>
    </row>
    <row r="7565" spans="22:22" x14ac:dyDescent="0.2">
      <c r="V7565" s="18" t="str">
        <f>IF(U7565&lt;&gt;"",SUMIFS(Data_TABLE[Total Value Sold],Data_TABLE[EOM Date],"="&amp;EOMONTH(Dashboard!$I$7,0),Data_TABLE[Customer],"="&amp;Calc!U7565),"")</f>
        <v/>
      </c>
    </row>
    <row r="7566" spans="22:22" x14ac:dyDescent="0.2">
      <c r="V7566" s="18" t="str">
        <f>IF(U7566&lt;&gt;"",SUMIFS(Data_TABLE[Total Value Sold],Data_TABLE[EOM Date],"="&amp;EOMONTH(Dashboard!$I$7,0),Data_TABLE[Customer],"="&amp;Calc!U7566),"")</f>
        <v/>
      </c>
    </row>
    <row r="7567" spans="22:22" x14ac:dyDescent="0.2">
      <c r="V7567" s="18" t="str">
        <f>IF(U7567&lt;&gt;"",SUMIFS(Data_TABLE[Total Value Sold],Data_TABLE[EOM Date],"="&amp;EOMONTH(Dashboard!$I$7,0),Data_TABLE[Customer],"="&amp;Calc!U7567),"")</f>
        <v/>
      </c>
    </row>
    <row r="7568" spans="22:22" x14ac:dyDescent="0.2">
      <c r="V7568" s="18" t="str">
        <f>IF(U7568&lt;&gt;"",SUMIFS(Data_TABLE[Total Value Sold],Data_TABLE[EOM Date],"="&amp;EOMONTH(Dashboard!$I$7,0),Data_TABLE[Customer],"="&amp;Calc!U7568),"")</f>
        <v/>
      </c>
    </row>
    <row r="7569" spans="22:22" x14ac:dyDescent="0.2">
      <c r="V7569" s="18" t="str">
        <f>IF(U7569&lt;&gt;"",SUMIFS(Data_TABLE[Total Value Sold],Data_TABLE[EOM Date],"="&amp;EOMONTH(Dashboard!$I$7,0),Data_TABLE[Customer],"="&amp;Calc!U7569),"")</f>
        <v/>
      </c>
    </row>
    <row r="7570" spans="22:22" x14ac:dyDescent="0.2">
      <c r="V7570" s="18" t="str">
        <f>IF(U7570&lt;&gt;"",SUMIFS(Data_TABLE[Total Value Sold],Data_TABLE[EOM Date],"="&amp;EOMONTH(Dashboard!$I$7,0),Data_TABLE[Customer],"="&amp;Calc!U7570),"")</f>
        <v/>
      </c>
    </row>
    <row r="7571" spans="22:22" x14ac:dyDescent="0.2">
      <c r="V7571" s="18" t="str">
        <f>IF(U7571&lt;&gt;"",SUMIFS(Data_TABLE[Total Value Sold],Data_TABLE[EOM Date],"="&amp;EOMONTH(Dashboard!$I$7,0),Data_TABLE[Customer],"="&amp;Calc!U7571),"")</f>
        <v/>
      </c>
    </row>
    <row r="7572" spans="22:22" x14ac:dyDescent="0.2">
      <c r="V7572" s="18" t="str">
        <f>IF(U7572&lt;&gt;"",SUMIFS(Data_TABLE[Total Value Sold],Data_TABLE[EOM Date],"="&amp;EOMONTH(Dashboard!$I$7,0),Data_TABLE[Customer],"="&amp;Calc!U7572),"")</f>
        <v/>
      </c>
    </row>
    <row r="7573" spans="22:22" x14ac:dyDescent="0.2">
      <c r="V7573" s="18" t="str">
        <f>IF(U7573&lt;&gt;"",SUMIFS(Data_TABLE[Total Value Sold],Data_TABLE[EOM Date],"="&amp;EOMONTH(Dashboard!$I$7,0),Data_TABLE[Customer],"="&amp;Calc!U7573),"")</f>
        <v/>
      </c>
    </row>
    <row r="7574" spans="22:22" x14ac:dyDescent="0.2">
      <c r="V7574" s="18" t="str">
        <f>IF(U7574&lt;&gt;"",SUMIFS(Data_TABLE[Total Value Sold],Data_TABLE[EOM Date],"="&amp;EOMONTH(Dashboard!$I$7,0),Data_TABLE[Customer],"="&amp;Calc!U7574),"")</f>
        <v/>
      </c>
    </row>
    <row r="7575" spans="22:22" x14ac:dyDescent="0.2">
      <c r="V7575" s="18" t="str">
        <f>IF(U7575&lt;&gt;"",SUMIFS(Data_TABLE[Total Value Sold],Data_TABLE[EOM Date],"="&amp;EOMONTH(Dashboard!$I$7,0),Data_TABLE[Customer],"="&amp;Calc!U7575),"")</f>
        <v/>
      </c>
    </row>
    <row r="7576" spans="22:22" x14ac:dyDescent="0.2">
      <c r="V7576" s="18" t="str">
        <f>IF(U7576&lt;&gt;"",SUMIFS(Data_TABLE[Total Value Sold],Data_TABLE[EOM Date],"="&amp;EOMONTH(Dashboard!$I$7,0),Data_TABLE[Customer],"="&amp;Calc!U7576),"")</f>
        <v/>
      </c>
    </row>
    <row r="7577" spans="22:22" x14ac:dyDescent="0.2">
      <c r="V7577" s="18" t="str">
        <f>IF(U7577&lt;&gt;"",SUMIFS(Data_TABLE[Total Value Sold],Data_TABLE[EOM Date],"="&amp;EOMONTH(Dashboard!$I$7,0),Data_TABLE[Customer],"="&amp;Calc!U7577),"")</f>
        <v/>
      </c>
    </row>
    <row r="7578" spans="22:22" x14ac:dyDescent="0.2">
      <c r="V7578" s="18" t="str">
        <f>IF(U7578&lt;&gt;"",SUMIFS(Data_TABLE[Total Value Sold],Data_TABLE[EOM Date],"="&amp;EOMONTH(Dashboard!$I$7,0),Data_TABLE[Customer],"="&amp;Calc!U7578),"")</f>
        <v/>
      </c>
    </row>
    <row r="7579" spans="22:22" x14ac:dyDescent="0.2">
      <c r="V7579" s="18" t="str">
        <f>IF(U7579&lt;&gt;"",SUMIFS(Data_TABLE[Total Value Sold],Data_TABLE[EOM Date],"="&amp;EOMONTH(Dashboard!$I$7,0),Data_TABLE[Customer],"="&amp;Calc!U7579),"")</f>
        <v/>
      </c>
    </row>
    <row r="7580" spans="22:22" x14ac:dyDescent="0.2">
      <c r="V7580" s="18" t="str">
        <f>IF(U7580&lt;&gt;"",SUMIFS(Data_TABLE[Total Value Sold],Data_TABLE[EOM Date],"="&amp;EOMONTH(Dashboard!$I$7,0),Data_TABLE[Customer],"="&amp;Calc!U7580),"")</f>
        <v/>
      </c>
    </row>
    <row r="7581" spans="22:22" x14ac:dyDescent="0.2">
      <c r="V7581" s="18" t="str">
        <f>IF(U7581&lt;&gt;"",SUMIFS(Data_TABLE[Total Value Sold],Data_TABLE[EOM Date],"="&amp;EOMONTH(Dashboard!$I$7,0),Data_TABLE[Customer],"="&amp;Calc!U7581),"")</f>
        <v/>
      </c>
    </row>
    <row r="7582" spans="22:22" x14ac:dyDescent="0.2">
      <c r="V7582" s="18" t="str">
        <f>IF(U7582&lt;&gt;"",SUMIFS(Data_TABLE[Total Value Sold],Data_TABLE[EOM Date],"="&amp;EOMONTH(Dashboard!$I$7,0),Data_TABLE[Customer],"="&amp;Calc!U7582),"")</f>
        <v/>
      </c>
    </row>
    <row r="7583" spans="22:22" x14ac:dyDescent="0.2">
      <c r="V7583" s="18" t="str">
        <f>IF(U7583&lt;&gt;"",SUMIFS(Data_TABLE[Total Value Sold],Data_TABLE[EOM Date],"="&amp;EOMONTH(Dashboard!$I$7,0),Data_TABLE[Customer],"="&amp;Calc!U7583),"")</f>
        <v/>
      </c>
    </row>
    <row r="7584" spans="22:22" x14ac:dyDescent="0.2">
      <c r="V7584" s="18" t="str">
        <f>IF(U7584&lt;&gt;"",SUMIFS(Data_TABLE[Total Value Sold],Data_TABLE[EOM Date],"="&amp;EOMONTH(Dashboard!$I$7,0),Data_TABLE[Customer],"="&amp;Calc!U7584),"")</f>
        <v/>
      </c>
    </row>
    <row r="7585" spans="22:22" x14ac:dyDescent="0.2">
      <c r="V7585" s="18" t="str">
        <f>IF(U7585&lt;&gt;"",SUMIFS(Data_TABLE[Total Value Sold],Data_TABLE[EOM Date],"="&amp;EOMONTH(Dashboard!$I$7,0),Data_TABLE[Customer],"="&amp;Calc!U7585),"")</f>
        <v/>
      </c>
    </row>
    <row r="7586" spans="22:22" x14ac:dyDescent="0.2">
      <c r="V7586" s="18" t="str">
        <f>IF(U7586&lt;&gt;"",SUMIFS(Data_TABLE[Total Value Sold],Data_TABLE[EOM Date],"="&amp;EOMONTH(Dashboard!$I$7,0),Data_TABLE[Customer],"="&amp;Calc!U7586),"")</f>
        <v/>
      </c>
    </row>
    <row r="7587" spans="22:22" x14ac:dyDescent="0.2">
      <c r="V7587" s="18" t="str">
        <f>IF(U7587&lt;&gt;"",SUMIFS(Data_TABLE[Total Value Sold],Data_TABLE[EOM Date],"="&amp;EOMONTH(Dashboard!$I$7,0),Data_TABLE[Customer],"="&amp;Calc!U7587),"")</f>
        <v/>
      </c>
    </row>
    <row r="7588" spans="22:22" x14ac:dyDescent="0.2">
      <c r="V7588" s="18" t="str">
        <f>IF(U7588&lt;&gt;"",SUMIFS(Data_TABLE[Total Value Sold],Data_TABLE[EOM Date],"="&amp;EOMONTH(Dashboard!$I$7,0),Data_TABLE[Customer],"="&amp;Calc!U7588),"")</f>
        <v/>
      </c>
    </row>
    <row r="7589" spans="22:22" x14ac:dyDescent="0.2">
      <c r="V7589" s="18" t="str">
        <f>IF(U7589&lt;&gt;"",SUMIFS(Data_TABLE[Total Value Sold],Data_TABLE[EOM Date],"="&amp;EOMONTH(Dashboard!$I$7,0),Data_TABLE[Customer],"="&amp;Calc!U7589),"")</f>
        <v/>
      </c>
    </row>
    <row r="7590" spans="22:22" x14ac:dyDescent="0.2">
      <c r="V7590" s="18" t="str">
        <f>IF(U7590&lt;&gt;"",SUMIFS(Data_TABLE[Total Value Sold],Data_TABLE[EOM Date],"="&amp;EOMONTH(Dashboard!$I$7,0),Data_TABLE[Customer],"="&amp;Calc!U7590),"")</f>
        <v/>
      </c>
    </row>
    <row r="7591" spans="22:22" x14ac:dyDescent="0.2">
      <c r="V7591" s="18" t="str">
        <f>IF(U7591&lt;&gt;"",SUMIFS(Data_TABLE[Total Value Sold],Data_TABLE[EOM Date],"="&amp;EOMONTH(Dashboard!$I$7,0),Data_TABLE[Customer],"="&amp;Calc!U7591),"")</f>
        <v/>
      </c>
    </row>
    <row r="7592" spans="22:22" x14ac:dyDescent="0.2">
      <c r="V7592" s="18" t="str">
        <f>IF(U7592&lt;&gt;"",SUMIFS(Data_TABLE[Total Value Sold],Data_TABLE[EOM Date],"="&amp;EOMONTH(Dashboard!$I$7,0),Data_TABLE[Customer],"="&amp;Calc!U7592),"")</f>
        <v/>
      </c>
    </row>
    <row r="7593" spans="22:22" x14ac:dyDescent="0.2">
      <c r="V7593" s="18" t="str">
        <f>IF(U7593&lt;&gt;"",SUMIFS(Data_TABLE[Total Value Sold],Data_TABLE[EOM Date],"="&amp;EOMONTH(Dashboard!$I$7,0),Data_TABLE[Customer],"="&amp;Calc!U7593),"")</f>
        <v/>
      </c>
    </row>
    <row r="7594" spans="22:22" x14ac:dyDescent="0.2">
      <c r="V7594" s="18" t="str">
        <f>IF(U7594&lt;&gt;"",SUMIFS(Data_TABLE[Total Value Sold],Data_TABLE[EOM Date],"="&amp;EOMONTH(Dashboard!$I$7,0),Data_TABLE[Customer],"="&amp;Calc!U7594),"")</f>
        <v/>
      </c>
    </row>
    <row r="7595" spans="22:22" x14ac:dyDescent="0.2">
      <c r="V7595" s="18" t="str">
        <f>IF(U7595&lt;&gt;"",SUMIFS(Data_TABLE[Total Value Sold],Data_TABLE[EOM Date],"="&amp;EOMONTH(Dashboard!$I$7,0),Data_TABLE[Customer],"="&amp;Calc!U7595),"")</f>
        <v/>
      </c>
    </row>
    <row r="7596" spans="22:22" x14ac:dyDescent="0.2">
      <c r="V7596" s="18" t="str">
        <f>IF(U7596&lt;&gt;"",SUMIFS(Data_TABLE[Total Value Sold],Data_TABLE[EOM Date],"="&amp;EOMONTH(Dashboard!$I$7,0),Data_TABLE[Customer],"="&amp;Calc!U7596),"")</f>
        <v/>
      </c>
    </row>
    <row r="7597" spans="22:22" x14ac:dyDescent="0.2">
      <c r="V7597" s="18" t="str">
        <f>IF(U7597&lt;&gt;"",SUMIFS(Data_TABLE[Total Value Sold],Data_TABLE[EOM Date],"="&amp;EOMONTH(Dashboard!$I$7,0),Data_TABLE[Customer],"="&amp;Calc!U7597),"")</f>
        <v/>
      </c>
    </row>
    <row r="7598" spans="22:22" x14ac:dyDescent="0.2">
      <c r="V7598" s="18" t="str">
        <f>IF(U7598&lt;&gt;"",SUMIFS(Data_TABLE[Total Value Sold],Data_TABLE[EOM Date],"="&amp;EOMONTH(Dashboard!$I$7,0),Data_TABLE[Customer],"="&amp;Calc!U7598),"")</f>
        <v/>
      </c>
    </row>
    <row r="7599" spans="22:22" x14ac:dyDescent="0.2">
      <c r="V7599" s="18" t="str">
        <f>IF(U7599&lt;&gt;"",SUMIFS(Data_TABLE[Total Value Sold],Data_TABLE[EOM Date],"="&amp;EOMONTH(Dashboard!$I$7,0),Data_TABLE[Customer],"="&amp;Calc!U7599),"")</f>
        <v/>
      </c>
    </row>
    <row r="7600" spans="22:22" x14ac:dyDescent="0.2">
      <c r="V7600" s="18" t="str">
        <f>IF(U7600&lt;&gt;"",SUMIFS(Data_TABLE[Total Value Sold],Data_TABLE[EOM Date],"="&amp;EOMONTH(Dashboard!$I$7,0),Data_TABLE[Customer],"="&amp;Calc!U7600),"")</f>
        <v/>
      </c>
    </row>
    <row r="7601" spans="22:22" x14ac:dyDescent="0.2">
      <c r="V7601" s="18" t="str">
        <f>IF(U7601&lt;&gt;"",SUMIFS(Data_TABLE[Total Value Sold],Data_TABLE[EOM Date],"="&amp;EOMONTH(Dashboard!$I$7,0),Data_TABLE[Customer],"="&amp;Calc!U7601),"")</f>
        <v/>
      </c>
    </row>
    <row r="7602" spans="22:22" x14ac:dyDescent="0.2">
      <c r="V7602" s="18" t="str">
        <f>IF(U7602&lt;&gt;"",SUMIFS(Data_TABLE[Total Value Sold],Data_TABLE[EOM Date],"="&amp;EOMONTH(Dashboard!$I$7,0),Data_TABLE[Customer],"="&amp;Calc!U7602),"")</f>
        <v/>
      </c>
    </row>
    <row r="7603" spans="22:22" x14ac:dyDescent="0.2">
      <c r="V7603" s="18" t="str">
        <f>IF(U7603&lt;&gt;"",SUMIFS(Data_TABLE[Total Value Sold],Data_TABLE[EOM Date],"="&amp;EOMONTH(Dashboard!$I$7,0),Data_TABLE[Customer],"="&amp;Calc!U7603),"")</f>
        <v/>
      </c>
    </row>
    <row r="7604" spans="22:22" x14ac:dyDescent="0.2">
      <c r="V7604" s="18" t="str">
        <f>IF(U7604&lt;&gt;"",SUMIFS(Data_TABLE[Total Value Sold],Data_TABLE[EOM Date],"="&amp;EOMONTH(Dashboard!$I$7,0),Data_TABLE[Customer],"="&amp;Calc!U7604),"")</f>
        <v/>
      </c>
    </row>
    <row r="7605" spans="22:22" x14ac:dyDescent="0.2">
      <c r="V7605" s="18" t="str">
        <f>IF(U7605&lt;&gt;"",SUMIFS(Data_TABLE[Total Value Sold],Data_TABLE[EOM Date],"="&amp;EOMONTH(Dashboard!$I$7,0),Data_TABLE[Customer],"="&amp;Calc!U7605),"")</f>
        <v/>
      </c>
    </row>
    <row r="7606" spans="22:22" x14ac:dyDescent="0.2">
      <c r="V7606" s="18" t="str">
        <f>IF(U7606&lt;&gt;"",SUMIFS(Data_TABLE[Total Value Sold],Data_TABLE[EOM Date],"="&amp;EOMONTH(Dashboard!$I$7,0),Data_TABLE[Customer],"="&amp;Calc!U7606),"")</f>
        <v/>
      </c>
    </row>
    <row r="7607" spans="22:22" x14ac:dyDescent="0.2">
      <c r="V7607" s="18" t="str">
        <f>IF(U7607&lt;&gt;"",SUMIFS(Data_TABLE[Total Value Sold],Data_TABLE[EOM Date],"="&amp;EOMONTH(Dashboard!$I$7,0),Data_TABLE[Customer],"="&amp;Calc!U7607),"")</f>
        <v/>
      </c>
    </row>
    <row r="7608" spans="22:22" x14ac:dyDescent="0.2">
      <c r="V7608" s="18" t="str">
        <f>IF(U7608&lt;&gt;"",SUMIFS(Data_TABLE[Total Value Sold],Data_TABLE[EOM Date],"="&amp;EOMONTH(Dashboard!$I$7,0),Data_TABLE[Customer],"="&amp;Calc!U7608),"")</f>
        <v/>
      </c>
    </row>
    <row r="7609" spans="22:22" x14ac:dyDescent="0.2">
      <c r="V7609" s="18" t="str">
        <f>IF(U7609&lt;&gt;"",SUMIFS(Data_TABLE[Total Value Sold],Data_TABLE[EOM Date],"="&amp;EOMONTH(Dashboard!$I$7,0),Data_TABLE[Customer],"="&amp;Calc!U7609),"")</f>
        <v/>
      </c>
    </row>
    <row r="7610" spans="22:22" x14ac:dyDescent="0.2">
      <c r="V7610" s="18" t="str">
        <f>IF(U7610&lt;&gt;"",SUMIFS(Data_TABLE[Total Value Sold],Data_TABLE[EOM Date],"="&amp;EOMONTH(Dashboard!$I$7,0),Data_TABLE[Customer],"="&amp;Calc!U7610),"")</f>
        <v/>
      </c>
    </row>
    <row r="7611" spans="22:22" x14ac:dyDescent="0.2">
      <c r="V7611" s="18" t="str">
        <f>IF(U7611&lt;&gt;"",SUMIFS(Data_TABLE[Total Value Sold],Data_TABLE[EOM Date],"="&amp;EOMONTH(Dashboard!$I$7,0),Data_TABLE[Customer],"="&amp;Calc!U7611),"")</f>
        <v/>
      </c>
    </row>
    <row r="7612" spans="22:22" x14ac:dyDescent="0.2">
      <c r="V7612" s="18" t="str">
        <f>IF(U7612&lt;&gt;"",SUMIFS(Data_TABLE[Total Value Sold],Data_TABLE[EOM Date],"="&amp;EOMONTH(Dashboard!$I$7,0),Data_TABLE[Customer],"="&amp;Calc!U7612),"")</f>
        <v/>
      </c>
    </row>
    <row r="7613" spans="22:22" x14ac:dyDescent="0.2">
      <c r="V7613" s="18" t="str">
        <f>IF(U7613&lt;&gt;"",SUMIFS(Data_TABLE[Total Value Sold],Data_TABLE[EOM Date],"="&amp;EOMONTH(Dashboard!$I$7,0),Data_TABLE[Customer],"="&amp;Calc!U7613),"")</f>
        <v/>
      </c>
    </row>
    <row r="7614" spans="22:22" x14ac:dyDescent="0.2">
      <c r="V7614" s="18" t="str">
        <f>IF(U7614&lt;&gt;"",SUMIFS(Data_TABLE[Total Value Sold],Data_TABLE[EOM Date],"="&amp;EOMONTH(Dashboard!$I$7,0),Data_TABLE[Customer],"="&amp;Calc!U7614),"")</f>
        <v/>
      </c>
    </row>
    <row r="7615" spans="22:22" x14ac:dyDescent="0.2">
      <c r="V7615" s="18" t="str">
        <f>IF(U7615&lt;&gt;"",SUMIFS(Data_TABLE[Total Value Sold],Data_TABLE[EOM Date],"="&amp;EOMONTH(Dashboard!$I$7,0),Data_TABLE[Customer],"="&amp;Calc!U7615),"")</f>
        <v/>
      </c>
    </row>
    <row r="7616" spans="22:22" x14ac:dyDescent="0.2">
      <c r="V7616" s="18" t="str">
        <f>IF(U7616&lt;&gt;"",SUMIFS(Data_TABLE[Total Value Sold],Data_TABLE[EOM Date],"="&amp;EOMONTH(Dashboard!$I$7,0),Data_TABLE[Customer],"="&amp;Calc!U7616),"")</f>
        <v/>
      </c>
    </row>
    <row r="7617" spans="22:22" x14ac:dyDescent="0.2">
      <c r="V7617" s="18" t="str">
        <f>IF(U7617&lt;&gt;"",SUMIFS(Data_TABLE[Total Value Sold],Data_TABLE[EOM Date],"="&amp;EOMONTH(Dashboard!$I$7,0),Data_TABLE[Customer],"="&amp;Calc!U7617),"")</f>
        <v/>
      </c>
    </row>
    <row r="7618" spans="22:22" x14ac:dyDescent="0.2">
      <c r="V7618" s="18" t="str">
        <f>IF(U7618&lt;&gt;"",SUMIFS(Data_TABLE[Total Value Sold],Data_TABLE[EOM Date],"="&amp;EOMONTH(Dashboard!$I$7,0),Data_TABLE[Customer],"="&amp;Calc!U7618),"")</f>
        <v/>
      </c>
    </row>
    <row r="7619" spans="22:22" x14ac:dyDescent="0.2">
      <c r="V7619" s="18" t="str">
        <f>IF(U7619&lt;&gt;"",SUMIFS(Data_TABLE[Total Value Sold],Data_TABLE[EOM Date],"="&amp;EOMONTH(Dashboard!$I$7,0),Data_TABLE[Customer],"="&amp;Calc!U7619),"")</f>
        <v/>
      </c>
    </row>
    <row r="7620" spans="22:22" x14ac:dyDescent="0.2">
      <c r="V7620" s="18" t="str">
        <f>IF(U7620&lt;&gt;"",SUMIFS(Data_TABLE[Total Value Sold],Data_TABLE[EOM Date],"="&amp;EOMONTH(Dashboard!$I$7,0),Data_TABLE[Customer],"="&amp;Calc!U7620),"")</f>
        <v/>
      </c>
    </row>
    <row r="7621" spans="22:22" x14ac:dyDescent="0.2">
      <c r="V7621" s="18" t="str">
        <f>IF(U7621&lt;&gt;"",SUMIFS(Data_TABLE[Total Value Sold],Data_TABLE[EOM Date],"="&amp;EOMONTH(Dashboard!$I$7,0),Data_TABLE[Customer],"="&amp;Calc!U7621),"")</f>
        <v/>
      </c>
    </row>
    <row r="7622" spans="22:22" x14ac:dyDescent="0.2">
      <c r="V7622" s="18" t="str">
        <f>IF(U7622&lt;&gt;"",SUMIFS(Data_TABLE[Total Value Sold],Data_TABLE[EOM Date],"="&amp;EOMONTH(Dashboard!$I$7,0),Data_TABLE[Customer],"="&amp;Calc!U7622),"")</f>
        <v/>
      </c>
    </row>
    <row r="7623" spans="22:22" x14ac:dyDescent="0.2">
      <c r="V7623" s="18" t="str">
        <f>IF(U7623&lt;&gt;"",SUMIFS(Data_TABLE[Total Value Sold],Data_TABLE[EOM Date],"="&amp;EOMONTH(Dashboard!$I$7,0),Data_TABLE[Customer],"="&amp;Calc!U7623),"")</f>
        <v/>
      </c>
    </row>
    <row r="7624" spans="22:22" x14ac:dyDescent="0.2">
      <c r="V7624" s="18" t="str">
        <f>IF(U7624&lt;&gt;"",SUMIFS(Data_TABLE[Total Value Sold],Data_TABLE[EOM Date],"="&amp;EOMONTH(Dashboard!$I$7,0),Data_TABLE[Customer],"="&amp;Calc!U7624),"")</f>
        <v/>
      </c>
    </row>
    <row r="7625" spans="22:22" x14ac:dyDescent="0.2">
      <c r="V7625" s="18" t="str">
        <f>IF(U7625&lt;&gt;"",SUMIFS(Data_TABLE[Total Value Sold],Data_TABLE[EOM Date],"="&amp;EOMONTH(Dashboard!$I$7,0),Data_TABLE[Customer],"="&amp;Calc!U7625),"")</f>
        <v/>
      </c>
    </row>
    <row r="7626" spans="22:22" x14ac:dyDescent="0.2">
      <c r="V7626" s="18" t="str">
        <f>IF(U7626&lt;&gt;"",SUMIFS(Data_TABLE[Total Value Sold],Data_TABLE[EOM Date],"="&amp;EOMONTH(Dashboard!$I$7,0),Data_TABLE[Customer],"="&amp;Calc!U7626),"")</f>
        <v/>
      </c>
    </row>
    <row r="7627" spans="22:22" x14ac:dyDescent="0.2">
      <c r="V7627" s="18" t="str">
        <f>IF(U7627&lt;&gt;"",SUMIFS(Data_TABLE[Total Value Sold],Data_TABLE[EOM Date],"="&amp;EOMONTH(Dashboard!$I$7,0),Data_TABLE[Customer],"="&amp;Calc!U7627),"")</f>
        <v/>
      </c>
    </row>
    <row r="7628" spans="22:22" x14ac:dyDescent="0.2">
      <c r="V7628" s="18" t="str">
        <f>IF(U7628&lt;&gt;"",SUMIFS(Data_TABLE[Total Value Sold],Data_TABLE[EOM Date],"="&amp;EOMONTH(Dashboard!$I$7,0),Data_TABLE[Customer],"="&amp;Calc!U7628),"")</f>
        <v/>
      </c>
    </row>
    <row r="7629" spans="22:22" x14ac:dyDescent="0.2">
      <c r="V7629" s="18" t="str">
        <f>IF(U7629&lt;&gt;"",SUMIFS(Data_TABLE[Total Value Sold],Data_TABLE[EOM Date],"="&amp;EOMONTH(Dashboard!$I$7,0),Data_TABLE[Customer],"="&amp;Calc!U7629),"")</f>
        <v/>
      </c>
    </row>
    <row r="7630" spans="22:22" x14ac:dyDescent="0.2">
      <c r="V7630" s="18" t="str">
        <f>IF(U7630&lt;&gt;"",SUMIFS(Data_TABLE[Total Value Sold],Data_TABLE[EOM Date],"="&amp;EOMONTH(Dashboard!$I$7,0),Data_TABLE[Customer],"="&amp;Calc!U7630),"")</f>
        <v/>
      </c>
    </row>
    <row r="7631" spans="22:22" x14ac:dyDescent="0.2">
      <c r="V7631" s="18" t="str">
        <f>IF(U7631&lt;&gt;"",SUMIFS(Data_TABLE[Total Value Sold],Data_TABLE[EOM Date],"="&amp;EOMONTH(Dashboard!$I$7,0),Data_TABLE[Customer],"="&amp;Calc!U7631),"")</f>
        <v/>
      </c>
    </row>
    <row r="7632" spans="22:22" x14ac:dyDescent="0.2">
      <c r="V7632" s="18" t="str">
        <f>IF(U7632&lt;&gt;"",SUMIFS(Data_TABLE[Total Value Sold],Data_TABLE[EOM Date],"="&amp;EOMONTH(Dashboard!$I$7,0),Data_TABLE[Customer],"="&amp;Calc!U7632),"")</f>
        <v/>
      </c>
    </row>
    <row r="7633" spans="22:22" x14ac:dyDescent="0.2">
      <c r="V7633" s="18" t="str">
        <f>IF(U7633&lt;&gt;"",SUMIFS(Data_TABLE[Total Value Sold],Data_TABLE[EOM Date],"="&amp;EOMONTH(Dashboard!$I$7,0),Data_TABLE[Customer],"="&amp;Calc!U7633),"")</f>
        <v/>
      </c>
    </row>
    <row r="7634" spans="22:22" x14ac:dyDescent="0.2">
      <c r="V7634" s="18" t="str">
        <f>IF(U7634&lt;&gt;"",SUMIFS(Data_TABLE[Total Value Sold],Data_TABLE[EOM Date],"="&amp;EOMONTH(Dashboard!$I$7,0),Data_TABLE[Customer],"="&amp;Calc!U7634),"")</f>
        <v/>
      </c>
    </row>
    <row r="7635" spans="22:22" x14ac:dyDescent="0.2">
      <c r="V7635" s="18" t="str">
        <f>IF(U7635&lt;&gt;"",SUMIFS(Data_TABLE[Total Value Sold],Data_TABLE[EOM Date],"="&amp;EOMONTH(Dashboard!$I$7,0),Data_TABLE[Customer],"="&amp;Calc!U7635),"")</f>
        <v/>
      </c>
    </row>
    <row r="7636" spans="22:22" x14ac:dyDescent="0.2">
      <c r="V7636" s="18" t="str">
        <f>IF(U7636&lt;&gt;"",SUMIFS(Data_TABLE[Total Value Sold],Data_TABLE[EOM Date],"="&amp;EOMONTH(Dashboard!$I$7,0),Data_TABLE[Customer],"="&amp;Calc!U7636),"")</f>
        <v/>
      </c>
    </row>
    <row r="7637" spans="22:22" x14ac:dyDescent="0.2">
      <c r="V7637" s="18" t="str">
        <f>IF(U7637&lt;&gt;"",SUMIFS(Data_TABLE[Total Value Sold],Data_TABLE[EOM Date],"="&amp;EOMONTH(Dashboard!$I$7,0),Data_TABLE[Customer],"="&amp;Calc!U7637),"")</f>
        <v/>
      </c>
    </row>
    <row r="7638" spans="22:22" x14ac:dyDescent="0.2">
      <c r="V7638" s="18" t="str">
        <f>IF(U7638&lt;&gt;"",SUMIFS(Data_TABLE[Total Value Sold],Data_TABLE[EOM Date],"="&amp;EOMONTH(Dashboard!$I$7,0),Data_TABLE[Customer],"="&amp;Calc!U7638),"")</f>
        <v/>
      </c>
    </row>
    <row r="7639" spans="22:22" x14ac:dyDescent="0.2">
      <c r="V7639" s="18" t="str">
        <f>IF(U7639&lt;&gt;"",SUMIFS(Data_TABLE[Total Value Sold],Data_TABLE[EOM Date],"="&amp;EOMONTH(Dashboard!$I$7,0),Data_TABLE[Customer],"="&amp;Calc!U7639),"")</f>
        <v/>
      </c>
    </row>
    <row r="7640" spans="22:22" x14ac:dyDescent="0.2">
      <c r="V7640" s="18" t="str">
        <f>IF(U7640&lt;&gt;"",SUMIFS(Data_TABLE[Total Value Sold],Data_TABLE[EOM Date],"="&amp;EOMONTH(Dashboard!$I$7,0),Data_TABLE[Customer],"="&amp;Calc!U7640),"")</f>
        <v/>
      </c>
    </row>
    <row r="7641" spans="22:22" x14ac:dyDescent="0.2">
      <c r="V7641" s="18" t="str">
        <f>IF(U7641&lt;&gt;"",SUMIFS(Data_TABLE[Total Value Sold],Data_TABLE[EOM Date],"="&amp;EOMONTH(Dashboard!$I$7,0),Data_TABLE[Customer],"="&amp;Calc!U7641),"")</f>
        <v/>
      </c>
    </row>
    <row r="7642" spans="22:22" x14ac:dyDescent="0.2">
      <c r="V7642" s="18" t="str">
        <f>IF(U7642&lt;&gt;"",SUMIFS(Data_TABLE[Total Value Sold],Data_TABLE[EOM Date],"="&amp;EOMONTH(Dashboard!$I$7,0),Data_TABLE[Customer],"="&amp;Calc!U7642),"")</f>
        <v/>
      </c>
    </row>
    <row r="7643" spans="22:22" x14ac:dyDescent="0.2">
      <c r="V7643" s="18" t="str">
        <f>IF(U7643&lt;&gt;"",SUMIFS(Data_TABLE[Total Value Sold],Data_TABLE[EOM Date],"="&amp;EOMONTH(Dashboard!$I$7,0),Data_TABLE[Customer],"="&amp;Calc!U7643),"")</f>
        <v/>
      </c>
    </row>
    <row r="7644" spans="22:22" x14ac:dyDescent="0.2">
      <c r="V7644" s="18" t="str">
        <f>IF(U7644&lt;&gt;"",SUMIFS(Data_TABLE[Total Value Sold],Data_TABLE[EOM Date],"="&amp;EOMONTH(Dashboard!$I$7,0),Data_TABLE[Customer],"="&amp;Calc!U7644),"")</f>
        <v/>
      </c>
    </row>
    <row r="7645" spans="22:22" x14ac:dyDescent="0.2">
      <c r="V7645" s="18" t="str">
        <f>IF(U7645&lt;&gt;"",SUMIFS(Data_TABLE[Total Value Sold],Data_TABLE[EOM Date],"="&amp;EOMONTH(Dashboard!$I$7,0),Data_TABLE[Customer],"="&amp;Calc!U7645),"")</f>
        <v/>
      </c>
    </row>
    <row r="7646" spans="22:22" x14ac:dyDescent="0.2">
      <c r="V7646" s="18" t="str">
        <f>IF(U7646&lt;&gt;"",SUMIFS(Data_TABLE[Total Value Sold],Data_TABLE[EOM Date],"="&amp;EOMONTH(Dashboard!$I$7,0),Data_TABLE[Customer],"="&amp;Calc!U7646),"")</f>
        <v/>
      </c>
    </row>
    <row r="7647" spans="22:22" x14ac:dyDescent="0.2">
      <c r="V7647" s="18" t="str">
        <f>IF(U7647&lt;&gt;"",SUMIFS(Data_TABLE[Total Value Sold],Data_TABLE[EOM Date],"="&amp;EOMONTH(Dashboard!$I$7,0),Data_TABLE[Customer],"="&amp;Calc!U7647),"")</f>
        <v/>
      </c>
    </row>
    <row r="7648" spans="22:22" x14ac:dyDescent="0.2">
      <c r="V7648" s="18" t="str">
        <f>IF(U7648&lt;&gt;"",SUMIFS(Data_TABLE[Total Value Sold],Data_TABLE[EOM Date],"="&amp;EOMONTH(Dashboard!$I$7,0),Data_TABLE[Customer],"="&amp;Calc!U7648),"")</f>
        <v/>
      </c>
    </row>
    <row r="7649" spans="22:22" x14ac:dyDescent="0.2">
      <c r="V7649" s="18" t="str">
        <f>IF(U7649&lt;&gt;"",SUMIFS(Data_TABLE[Total Value Sold],Data_TABLE[EOM Date],"="&amp;EOMONTH(Dashboard!$I$7,0),Data_TABLE[Customer],"="&amp;Calc!U7649),"")</f>
        <v/>
      </c>
    </row>
    <row r="7650" spans="22:22" x14ac:dyDescent="0.2">
      <c r="V7650" s="18" t="str">
        <f>IF(U7650&lt;&gt;"",SUMIFS(Data_TABLE[Total Value Sold],Data_TABLE[EOM Date],"="&amp;EOMONTH(Dashboard!$I$7,0),Data_TABLE[Customer],"="&amp;Calc!U7650),"")</f>
        <v/>
      </c>
    </row>
    <row r="7651" spans="22:22" x14ac:dyDescent="0.2">
      <c r="V7651" s="18" t="str">
        <f>IF(U7651&lt;&gt;"",SUMIFS(Data_TABLE[Total Value Sold],Data_TABLE[EOM Date],"="&amp;EOMONTH(Dashboard!$I$7,0),Data_TABLE[Customer],"="&amp;Calc!U7651),"")</f>
        <v/>
      </c>
    </row>
    <row r="7652" spans="22:22" x14ac:dyDescent="0.2">
      <c r="V7652" s="18" t="str">
        <f>IF(U7652&lt;&gt;"",SUMIFS(Data_TABLE[Total Value Sold],Data_TABLE[EOM Date],"="&amp;EOMONTH(Dashboard!$I$7,0),Data_TABLE[Customer],"="&amp;Calc!U7652),"")</f>
        <v/>
      </c>
    </row>
    <row r="7653" spans="22:22" x14ac:dyDescent="0.2">
      <c r="V7653" s="18" t="str">
        <f>IF(U7653&lt;&gt;"",SUMIFS(Data_TABLE[Total Value Sold],Data_TABLE[EOM Date],"="&amp;EOMONTH(Dashboard!$I$7,0),Data_TABLE[Customer],"="&amp;Calc!U7653),"")</f>
        <v/>
      </c>
    </row>
    <row r="7654" spans="22:22" x14ac:dyDescent="0.2">
      <c r="V7654" s="18" t="str">
        <f>IF(U7654&lt;&gt;"",SUMIFS(Data_TABLE[Total Value Sold],Data_TABLE[EOM Date],"="&amp;EOMONTH(Dashboard!$I$7,0),Data_TABLE[Customer],"="&amp;Calc!U7654),"")</f>
        <v/>
      </c>
    </row>
    <row r="7655" spans="22:22" x14ac:dyDescent="0.2">
      <c r="V7655" s="18" t="str">
        <f>IF(U7655&lt;&gt;"",SUMIFS(Data_TABLE[Total Value Sold],Data_TABLE[EOM Date],"="&amp;EOMONTH(Dashboard!$I$7,0),Data_TABLE[Customer],"="&amp;Calc!U7655),"")</f>
        <v/>
      </c>
    </row>
    <row r="7656" spans="22:22" x14ac:dyDescent="0.2">
      <c r="V7656" s="18" t="str">
        <f>IF(U7656&lt;&gt;"",SUMIFS(Data_TABLE[Total Value Sold],Data_TABLE[EOM Date],"="&amp;EOMONTH(Dashboard!$I$7,0),Data_TABLE[Customer],"="&amp;Calc!U7656),"")</f>
        <v/>
      </c>
    </row>
    <row r="7657" spans="22:22" x14ac:dyDescent="0.2">
      <c r="V7657" s="18" t="str">
        <f>IF(U7657&lt;&gt;"",SUMIFS(Data_TABLE[Total Value Sold],Data_TABLE[EOM Date],"="&amp;EOMONTH(Dashboard!$I$7,0),Data_TABLE[Customer],"="&amp;Calc!U7657),"")</f>
        <v/>
      </c>
    </row>
    <row r="7658" spans="22:22" x14ac:dyDescent="0.2">
      <c r="V7658" s="18" t="str">
        <f>IF(U7658&lt;&gt;"",SUMIFS(Data_TABLE[Total Value Sold],Data_TABLE[EOM Date],"="&amp;EOMONTH(Dashboard!$I$7,0),Data_TABLE[Customer],"="&amp;Calc!U7658),"")</f>
        <v/>
      </c>
    </row>
    <row r="7659" spans="22:22" x14ac:dyDescent="0.2">
      <c r="V7659" s="18" t="str">
        <f>IF(U7659&lt;&gt;"",SUMIFS(Data_TABLE[Total Value Sold],Data_TABLE[EOM Date],"="&amp;EOMONTH(Dashboard!$I$7,0),Data_TABLE[Customer],"="&amp;Calc!U7659),"")</f>
        <v/>
      </c>
    </row>
    <row r="7660" spans="22:22" x14ac:dyDescent="0.2">
      <c r="V7660" s="18" t="str">
        <f>IF(U7660&lt;&gt;"",SUMIFS(Data_TABLE[Total Value Sold],Data_TABLE[EOM Date],"="&amp;EOMONTH(Dashboard!$I$7,0),Data_TABLE[Customer],"="&amp;Calc!U7660),"")</f>
        <v/>
      </c>
    </row>
    <row r="7661" spans="22:22" x14ac:dyDescent="0.2">
      <c r="V7661" s="18" t="str">
        <f>IF(U7661&lt;&gt;"",SUMIFS(Data_TABLE[Total Value Sold],Data_TABLE[EOM Date],"="&amp;EOMONTH(Dashboard!$I$7,0),Data_TABLE[Customer],"="&amp;Calc!U7661),"")</f>
        <v/>
      </c>
    </row>
    <row r="7662" spans="22:22" x14ac:dyDescent="0.2">
      <c r="V7662" s="18" t="str">
        <f>IF(U7662&lt;&gt;"",SUMIFS(Data_TABLE[Total Value Sold],Data_TABLE[EOM Date],"="&amp;EOMONTH(Dashboard!$I$7,0),Data_TABLE[Customer],"="&amp;Calc!U7662),"")</f>
        <v/>
      </c>
    </row>
    <row r="7663" spans="22:22" x14ac:dyDescent="0.2">
      <c r="V7663" s="18" t="str">
        <f>IF(U7663&lt;&gt;"",SUMIFS(Data_TABLE[Total Value Sold],Data_TABLE[EOM Date],"="&amp;EOMONTH(Dashboard!$I$7,0),Data_TABLE[Customer],"="&amp;Calc!U7663),"")</f>
        <v/>
      </c>
    </row>
    <row r="7664" spans="22:22" x14ac:dyDescent="0.2">
      <c r="V7664" s="18" t="str">
        <f>IF(U7664&lt;&gt;"",SUMIFS(Data_TABLE[Total Value Sold],Data_TABLE[EOM Date],"="&amp;EOMONTH(Dashboard!$I$7,0),Data_TABLE[Customer],"="&amp;Calc!U7664),"")</f>
        <v/>
      </c>
    </row>
    <row r="7665" spans="22:22" x14ac:dyDescent="0.2">
      <c r="V7665" s="18" t="str">
        <f>IF(U7665&lt;&gt;"",SUMIFS(Data_TABLE[Total Value Sold],Data_TABLE[EOM Date],"="&amp;EOMONTH(Dashboard!$I$7,0),Data_TABLE[Customer],"="&amp;Calc!U7665),"")</f>
        <v/>
      </c>
    </row>
    <row r="7666" spans="22:22" x14ac:dyDescent="0.2">
      <c r="V7666" s="18" t="str">
        <f>IF(U7666&lt;&gt;"",SUMIFS(Data_TABLE[Total Value Sold],Data_TABLE[EOM Date],"="&amp;EOMONTH(Dashboard!$I$7,0),Data_TABLE[Customer],"="&amp;Calc!U7666),"")</f>
        <v/>
      </c>
    </row>
    <row r="7667" spans="22:22" x14ac:dyDescent="0.2">
      <c r="V7667" s="18" t="str">
        <f>IF(U7667&lt;&gt;"",SUMIFS(Data_TABLE[Total Value Sold],Data_TABLE[EOM Date],"="&amp;EOMONTH(Dashboard!$I$7,0),Data_TABLE[Customer],"="&amp;Calc!U7667),"")</f>
        <v/>
      </c>
    </row>
    <row r="7668" spans="22:22" x14ac:dyDescent="0.2">
      <c r="V7668" s="18" t="str">
        <f>IF(U7668&lt;&gt;"",SUMIFS(Data_TABLE[Total Value Sold],Data_TABLE[EOM Date],"="&amp;EOMONTH(Dashboard!$I$7,0),Data_TABLE[Customer],"="&amp;Calc!U7668),"")</f>
        <v/>
      </c>
    </row>
    <row r="7669" spans="22:22" x14ac:dyDescent="0.2">
      <c r="V7669" s="18" t="str">
        <f>IF(U7669&lt;&gt;"",SUMIFS(Data_TABLE[Total Value Sold],Data_TABLE[EOM Date],"="&amp;EOMONTH(Dashboard!$I$7,0),Data_TABLE[Customer],"="&amp;Calc!U7669),"")</f>
        <v/>
      </c>
    </row>
    <row r="7670" spans="22:22" x14ac:dyDescent="0.2">
      <c r="V7670" s="18" t="str">
        <f>IF(U7670&lt;&gt;"",SUMIFS(Data_TABLE[Total Value Sold],Data_TABLE[EOM Date],"="&amp;EOMONTH(Dashboard!$I$7,0),Data_TABLE[Customer],"="&amp;Calc!U7670),"")</f>
        <v/>
      </c>
    </row>
    <row r="7671" spans="22:22" x14ac:dyDescent="0.2">
      <c r="V7671" s="18" t="str">
        <f>IF(U7671&lt;&gt;"",SUMIFS(Data_TABLE[Total Value Sold],Data_TABLE[EOM Date],"="&amp;EOMONTH(Dashboard!$I$7,0),Data_TABLE[Customer],"="&amp;Calc!U7671),"")</f>
        <v/>
      </c>
    </row>
    <row r="7672" spans="22:22" x14ac:dyDescent="0.2">
      <c r="V7672" s="18" t="str">
        <f>IF(U7672&lt;&gt;"",SUMIFS(Data_TABLE[Total Value Sold],Data_TABLE[EOM Date],"="&amp;EOMONTH(Dashboard!$I$7,0),Data_TABLE[Customer],"="&amp;Calc!U7672),"")</f>
        <v/>
      </c>
    </row>
    <row r="7673" spans="22:22" x14ac:dyDescent="0.2">
      <c r="V7673" s="18" t="str">
        <f>IF(U7673&lt;&gt;"",SUMIFS(Data_TABLE[Total Value Sold],Data_TABLE[EOM Date],"="&amp;EOMONTH(Dashboard!$I$7,0),Data_TABLE[Customer],"="&amp;Calc!U7673),"")</f>
        <v/>
      </c>
    </row>
    <row r="7674" spans="22:22" x14ac:dyDescent="0.2">
      <c r="V7674" s="18" t="str">
        <f>IF(U7674&lt;&gt;"",SUMIFS(Data_TABLE[Total Value Sold],Data_TABLE[EOM Date],"="&amp;EOMONTH(Dashboard!$I$7,0),Data_TABLE[Customer],"="&amp;Calc!U7674),"")</f>
        <v/>
      </c>
    </row>
    <row r="7675" spans="22:22" x14ac:dyDescent="0.2">
      <c r="V7675" s="18" t="str">
        <f>IF(U7675&lt;&gt;"",SUMIFS(Data_TABLE[Total Value Sold],Data_TABLE[EOM Date],"="&amp;EOMONTH(Dashboard!$I$7,0),Data_TABLE[Customer],"="&amp;Calc!U7675),"")</f>
        <v/>
      </c>
    </row>
    <row r="7676" spans="22:22" x14ac:dyDescent="0.2">
      <c r="V7676" s="18" t="str">
        <f>IF(U7676&lt;&gt;"",SUMIFS(Data_TABLE[Total Value Sold],Data_TABLE[EOM Date],"="&amp;EOMONTH(Dashboard!$I$7,0),Data_TABLE[Customer],"="&amp;Calc!U7676),"")</f>
        <v/>
      </c>
    </row>
    <row r="7677" spans="22:22" x14ac:dyDescent="0.2">
      <c r="V7677" s="18" t="str">
        <f>IF(U7677&lt;&gt;"",SUMIFS(Data_TABLE[Total Value Sold],Data_TABLE[EOM Date],"="&amp;EOMONTH(Dashboard!$I$7,0),Data_TABLE[Customer],"="&amp;Calc!U7677),"")</f>
        <v/>
      </c>
    </row>
    <row r="7678" spans="22:22" x14ac:dyDescent="0.2">
      <c r="V7678" s="18" t="str">
        <f>IF(U7678&lt;&gt;"",SUMIFS(Data_TABLE[Total Value Sold],Data_TABLE[EOM Date],"="&amp;EOMONTH(Dashboard!$I$7,0),Data_TABLE[Customer],"="&amp;Calc!U7678),"")</f>
        <v/>
      </c>
    </row>
    <row r="7679" spans="22:22" x14ac:dyDescent="0.2">
      <c r="V7679" s="18" t="str">
        <f>IF(U7679&lt;&gt;"",SUMIFS(Data_TABLE[Total Value Sold],Data_TABLE[EOM Date],"="&amp;EOMONTH(Dashboard!$I$7,0),Data_TABLE[Customer],"="&amp;Calc!U7679),"")</f>
        <v/>
      </c>
    </row>
    <row r="7680" spans="22:22" x14ac:dyDescent="0.2">
      <c r="V7680" s="18" t="str">
        <f>IF(U7680&lt;&gt;"",SUMIFS(Data_TABLE[Total Value Sold],Data_TABLE[EOM Date],"="&amp;EOMONTH(Dashboard!$I$7,0),Data_TABLE[Customer],"="&amp;Calc!U7680),"")</f>
        <v/>
      </c>
    </row>
    <row r="7681" spans="22:22" x14ac:dyDescent="0.2">
      <c r="V7681" s="18" t="str">
        <f>IF(U7681&lt;&gt;"",SUMIFS(Data_TABLE[Total Value Sold],Data_TABLE[EOM Date],"="&amp;EOMONTH(Dashboard!$I$7,0),Data_TABLE[Customer],"="&amp;Calc!U7681),"")</f>
        <v/>
      </c>
    </row>
    <row r="7682" spans="22:22" x14ac:dyDescent="0.2">
      <c r="V7682" s="18" t="str">
        <f>IF(U7682&lt;&gt;"",SUMIFS(Data_TABLE[Total Value Sold],Data_TABLE[EOM Date],"="&amp;EOMONTH(Dashboard!$I$7,0),Data_TABLE[Customer],"="&amp;Calc!U7682),"")</f>
        <v/>
      </c>
    </row>
    <row r="7683" spans="22:22" x14ac:dyDescent="0.2">
      <c r="V7683" s="18" t="str">
        <f>IF(U7683&lt;&gt;"",SUMIFS(Data_TABLE[Total Value Sold],Data_TABLE[EOM Date],"="&amp;EOMONTH(Dashboard!$I$7,0),Data_TABLE[Customer],"="&amp;Calc!U7683),"")</f>
        <v/>
      </c>
    </row>
    <row r="7684" spans="22:22" x14ac:dyDescent="0.2">
      <c r="V7684" s="18" t="str">
        <f>IF(U7684&lt;&gt;"",SUMIFS(Data_TABLE[Total Value Sold],Data_TABLE[EOM Date],"="&amp;EOMONTH(Dashboard!$I$7,0),Data_TABLE[Customer],"="&amp;Calc!U7684),"")</f>
        <v/>
      </c>
    </row>
    <row r="7685" spans="22:22" x14ac:dyDescent="0.2">
      <c r="V7685" s="18" t="str">
        <f>IF(U7685&lt;&gt;"",SUMIFS(Data_TABLE[Total Value Sold],Data_TABLE[EOM Date],"="&amp;EOMONTH(Dashboard!$I$7,0),Data_TABLE[Customer],"="&amp;Calc!U7685),"")</f>
        <v/>
      </c>
    </row>
    <row r="7686" spans="22:22" x14ac:dyDescent="0.2">
      <c r="V7686" s="18" t="str">
        <f>IF(U7686&lt;&gt;"",SUMIFS(Data_TABLE[Total Value Sold],Data_TABLE[EOM Date],"="&amp;EOMONTH(Dashboard!$I$7,0),Data_TABLE[Customer],"="&amp;Calc!U7686),"")</f>
        <v/>
      </c>
    </row>
    <row r="7687" spans="22:22" x14ac:dyDescent="0.2">
      <c r="V7687" s="18" t="str">
        <f>IF(U7687&lt;&gt;"",SUMIFS(Data_TABLE[Total Value Sold],Data_TABLE[EOM Date],"="&amp;EOMONTH(Dashboard!$I$7,0),Data_TABLE[Customer],"="&amp;Calc!U7687),"")</f>
        <v/>
      </c>
    </row>
    <row r="7688" spans="22:22" x14ac:dyDescent="0.2">
      <c r="V7688" s="18" t="str">
        <f>IF(U7688&lt;&gt;"",SUMIFS(Data_TABLE[Total Value Sold],Data_TABLE[EOM Date],"="&amp;EOMONTH(Dashboard!$I$7,0),Data_TABLE[Customer],"="&amp;Calc!U7688),"")</f>
        <v/>
      </c>
    </row>
    <row r="7689" spans="22:22" x14ac:dyDescent="0.2">
      <c r="V7689" s="18" t="str">
        <f>IF(U7689&lt;&gt;"",SUMIFS(Data_TABLE[Total Value Sold],Data_TABLE[EOM Date],"="&amp;EOMONTH(Dashboard!$I$7,0),Data_TABLE[Customer],"="&amp;Calc!U7689),"")</f>
        <v/>
      </c>
    </row>
    <row r="7690" spans="22:22" x14ac:dyDescent="0.2">
      <c r="V7690" s="18" t="str">
        <f>IF(U7690&lt;&gt;"",SUMIFS(Data_TABLE[Total Value Sold],Data_TABLE[EOM Date],"="&amp;EOMONTH(Dashboard!$I$7,0),Data_TABLE[Customer],"="&amp;Calc!U7690),"")</f>
        <v/>
      </c>
    </row>
    <row r="7691" spans="22:22" x14ac:dyDescent="0.2">
      <c r="V7691" s="18" t="str">
        <f>IF(U7691&lt;&gt;"",SUMIFS(Data_TABLE[Total Value Sold],Data_TABLE[EOM Date],"="&amp;EOMONTH(Dashboard!$I$7,0),Data_TABLE[Customer],"="&amp;Calc!U7691),"")</f>
        <v/>
      </c>
    </row>
    <row r="7692" spans="22:22" x14ac:dyDescent="0.2">
      <c r="V7692" s="18" t="str">
        <f>IF(U7692&lt;&gt;"",SUMIFS(Data_TABLE[Total Value Sold],Data_TABLE[EOM Date],"="&amp;EOMONTH(Dashboard!$I$7,0),Data_TABLE[Customer],"="&amp;Calc!U7692),"")</f>
        <v/>
      </c>
    </row>
    <row r="7693" spans="22:22" x14ac:dyDescent="0.2">
      <c r="V7693" s="18" t="str">
        <f>IF(U7693&lt;&gt;"",SUMIFS(Data_TABLE[Total Value Sold],Data_TABLE[EOM Date],"="&amp;EOMONTH(Dashboard!$I$7,0),Data_TABLE[Customer],"="&amp;Calc!U7693),"")</f>
        <v/>
      </c>
    </row>
    <row r="7694" spans="22:22" x14ac:dyDescent="0.2">
      <c r="V7694" s="18" t="str">
        <f>IF(U7694&lt;&gt;"",SUMIFS(Data_TABLE[Total Value Sold],Data_TABLE[EOM Date],"="&amp;EOMONTH(Dashboard!$I$7,0),Data_TABLE[Customer],"="&amp;Calc!U7694),"")</f>
        <v/>
      </c>
    </row>
    <row r="7695" spans="22:22" x14ac:dyDescent="0.2">
      <c r="V7695" s="18" t="str">
        <f>IF(U7695&lt;&gt;"",SUMIFS(Data_TABLE[Total Value Sold],Data_TABLE[EOM Date],"="&amp;EOMONTH(Dashboard!$I$7,0),Data_TABLE[Customer],"="&amp;Calc!U7695),"")</f>
        <v/>
      </c>
    </row>
    <row r="7696" spans="22:22" x14ac:dyDescent="0.2">
      <c r="V7696" s="18" t="str">
        <f>IF(U7696&lt;&gt;"",SUMIFS(Data_TABLE[Total Value Sold],Data_TABLE[EOM Date],"="&amp;EOMONTH(Dashboard!$I$7,0),Data_TABLE[Customer],"="&amp;Calc!U7696),"")</f>
        <v/>
      </c>
    </row>
    <row r="7697" spans="22:22" x14ac:dyDescent="0.2">
      <c r="V7697" s="18" t="str">
        <f>IF(U7697&lt;&gt;"",SUMIFS(Data_TABLE[Total Value Sold],Data_TABLE[EOM Date],"="&amp;EOMONTH(Dashboard!$I$7,0),Data_TABLE[Customer],"="&amp;Calc!U7697),"")</f>
        <v/>
      </c>
    </row>
    <row r="7698" spans="22:22" x14ac:dyDescent="0.2">
      <c r="V7698" s="18" t="str">
        <f>IF(U7698&lt;&gt;"",SUMIFS(Data_TABLE[Total Value Sold],Data_TABLE[EOM Date],"="&amp;EOMONTH(Dashboard!$I$7,0),Data_TABLE[Customer],"="&amp;Calc!U7698),"")</f>
        <v/>
      </c>
    </row>
    <row r="7699" spans="22:22" x14ac:dyDescent="0.2">
      <c r="V7699" s="18" t="str">
        <f>IF(U7699&lt;&gt;"",SUMIFS(Data_TABLE[Total Value Sold],Data_TABLE[EOM Date],"="&amp;EOMONTH(Dashboard!$I$7,0),Data_TABLE[Customer],"="&amp;Calc!U7699),"")</f>
        <v/>
      </c>
    </row>
    <row r="7700" spans="22:22" x14ac:dyDescent="0.2">
      <c r="V7700" s="18" t="str">
        <f>IF(U7700&lt;&gt;"",SUMIFS(Data_TABLE[Total Value Sold],Data_TABLE[EOM Date],"="&amp;EOMONTH(Dashboard!$I$7,0),Data_TABLE[Customer],"="&amp;Calc!U7700),"")</f>
        <v/>
      </c>
    </row>
    <row r="7701" spans="22:22" x14ac:dyDescent="0.2">
      <c r="V7701" s="18" t="str">
        <f>IF(U7701&lt;&gt;"",SUMIFS(Data_TABLE[Total Value Sold],Data_TABLE[EOM Date],"="&amp;EOMONTH(Dashboard!$I$7,0),Data_TABLE[Customer],"="&amp;Calc!U7701),"")</f>
        <v/>
      </c>
    </row>
    <row r="7702" spans="22:22" x14ac:dyDescent="0.2">
      <c r="V7702" s="18" t="str">
        <f>IF(U7702&lt;&gt;"",SUMIFS(Data_TABLE[Total Value Sold],Data_TABLE[EOM Date],"="&amp;EOMONTH(Dashboard!$I$7,0),Data_TABLE[Customer],"="&amp;Calc!U7702),"")</f>
        <v/>
      </c>
    </row>
    <row r="7703" spans="22:22" x14ac:dyDescent="0.2">
      <c r="V7703" s="18" t="str">
        <f>IF(U7703&lt;&gt;"",SUMIFS(Data_TABLE[Total Value Sold],Data_TABLE[EOM Date],"="&amp;EOMONTH(Dashboard!$I$7,0),Data_TABLE[Customer],"="&amp;Calc!U7703),"")</f>
        <v/>
      </c>
    </row>
    <row r="7704" spans="22:22" x14ac:dyDescent="0.2">
      <c r="V7704" s="18" t="str">
        <f>IF(U7704&lt;&gt;"",SUMIFS(Data_TABLE[Total Value Sold],Data_TABLE[EOM Date],"="&amp;EOMONTH(Dashboard!$I$7,0),Data_TABLE[Customer],"="&amp;Calc!U7704),"")</f>
        <v/>
      </c>
    </row>
    <row r="7705" spans="22:22" x14ac:dyDescent="0.2">
      <c r="V7705" s="18" t="str">
        <f>IF(U7705&lt;&gt;"",SUMIFS(Data_TABLE[Total Value Sold],Data_TABLE[EOM Date],"="&amp;EOMONTH(Dashboard!$I$7,0),Data_TABLE[Customer],"="&amp;Calc!U7705),"")</f>
        <v/>
      </c>
    </row>
    <row r="7706" spans="22:22" x14ac:dyDescent="0.2">
      <c r="V7706" s="18" t="str">
        <f>IF(U7706&lt;&gt;"",SUMIFS(Data_TABLE[Total Value Sold],Data_TABLE[EOM Date],"="&amp;EOMONTH(Dashboard!$I$7,0),Data_TABLE[Customer],"="&amp;Calc!U7706),"")</f>
        <v/>
      </c>
    </row>
    <row r="7707" spans="22:22" x14ac:dyDescent="0.2">
      <c r="V7707" s="18" t="str">
        <f>IF(U7707&lt;&gt;"",SUMIFS(Data_TABLE[Total Value Sold],Data_TABLE[EOM Date],"="&amp;EOMONTH(Dashboard!$I$7,0),Data_TABLE[Customer],"="&amp;Calc!U7707),"")</f>
        <v/>
      </c>
    </row>
    <row r="7708" spans="22:22" x14ac:dyDescent="0.2">
      <c r="V7708" s="18" t="str">
        <f>IF(U7708&lt;&gt;"",SUMIFS(Data_TABLE[Total Value Sold],Data_TABLE[EOM Date],"="&amp;EOMONTH(Dashboard!$I$7,0),Data_TABLE[Customer],"="&amp;Calc!U7708),"")</f>
        <v/>
      </c>
    </row>
    <row r="7709" spans="22:22" x14ac:dyDescent="0.2">
      <c r="V7709" s="18" t="str">
        <f>IF(U7709&lt;&gt;"",SUMIFS(Data_TABLE[Total Value Sold],Data_TABLE[EOM Date],"="&amp;EOMONTH(Dashboard!$I$7,0),Data_TABLE[Customer],"="&amp;Calc!U7709),"")</f>
        <v/>
      </c>
    </row>
    <row r="7710" spans="22:22" x14ac:dyDescent="0.2">
      <c r="V7710" s="18" t="str">
        <f>IF(U7710&lt;&gt;"",SUMIFS(Data_TABLE[Total Value Sold],Data_TABLE[EOM Date],"="&amp;EOMONTH(Dashboard!$I$7,0),Data_TABLE[Customer],"="&amp;Calc!U7710),"")</f>
        <v/>
      </c>
    </row>
    <row r="7711" spans="22:22" x14ac:dyDescent="0.2">
      <c r="V7711" s="18" t="str">
        <f>IF(U7711&lt;&gt;"",SUMIFS(Data_TABLE[Total Value Sold],Data_TABLE[EOM Date],"="&amp;EOMONTH(Dashboard!$I$7,0),Data_TABLE[Customer],"="&amp;Calc!U7711),"")</f>
        <v/>
      </c>
    </row>
    <row r="7712" spans="22:22" x14ac:dyDescent="0.2">
      <c r="V7712" s="18" t="str">
        <f>IF(U7712&lt;&gt;"",SUMIFS(Data_TABLE[Total Value Sold],Data_TABLE[EOM Date],"="&amp;EOMONTH(Dashboard!$I$7,0),Data_TABLE[Customer],"="&amp;Calc!U7712),"")</f>
        <v/>
      </c>
    </row>
    <row r="7713" spans="22:22" x14ac:dyDescent="0.2">
      <c r="V7713" s="18" t="str">
        <f>IF(U7713&lt;&gt;"",SUMIFS(Data_TABLE[Total Value Sold],Data_TABLE[EOM Date],"="&amp;EOMONTH(Dashboard!$I$7,0),Data_TABLE[Customer],"="&amp;Calc!U7713),"")</f>
        <v/>
      </c>
    </row>
    <row r="7714" spans="22:22" x14ac:dyDescent="0.2">
      <c r="V7714" s="18" t="str">
        <f>IF(U7714&lt;&gt;"",SUMIFS(Data_TABLE[Total Value Sold],Data_TABLE[EOM Date],"="&amp;EOMONTH(Dashboard!$I$7,0),Data_TABLE[Customer],"="&amp;Calc!U7714),"")</f>
        <v/>
      </c>
    </row>
    <row r="7715" spans="22:22" x14ac:dyDescent="0.2">
      <c r="V7715" s="18" t="str">
        <f>IF(U7715&lt;&gt;"",SUMIFS(Data_TABLE[Total Value Sold],Data_TABLE[EOM Date],"="&amp;EOMONTH(Dashboard!$I$7,0),Data_TABLE[Customer],"="&amp;Calc!U7715),"")</f>
        <v/>
      </c>
    </row>
    <row r="7716" spans="22:22" x14ac:dyDescent="0.2">
      <c r="V7716" s="18" t="str">
        <f>IF(U7716&lt;&gt;"",SUMIFS(Data_TABLE[Total Value Sold],Data_TABLE[EOM Date],"="&amp;EOMONTH(Dashboard!$I$7,0),Data_TABLE[Customer],"="&amp;Calc!U7716),"")</f>
        <v/>
      </c>
    </row>
    <row r="7717" spans="22:22" x14ac:dyDescent="0.2">
      <c r="V7717" s="18" t="str">
        <f>IF(U7717&lt;&gt;"",SUMIFS(Data_TABLE[Total Value Sold],Data_TABLE[EOM Date],"="&amp;EOMONTH(Dashboard!$I$7,0),Data_TABLE[Customer],"="&amp;Calc!U7717),"")</f>
        <v/>
      </c>
    </row>
    <row r="7718" spans="22:22" x14ac:dyDescent="0.2">
      <c r="V7718" s="18" t="str">
        <f>IF(U7718&lt;&gt;"",SUMIFS(Data_TABLE[Total Value Sold],Data_TABLE[EOM Date],"="&amp;EOMONTH(Dashboard!$I$7,0),Data_TABLE[Customer],"="&amp;Calc!U7718),"")</f>
        <v/>
      </c>
    </row>
    <row r="7719" spans="22:22" x14ac:dyDescent="0.2">
      <c r="V7719" s="18" t="str">
        <f>IF(U7719&lt;&gt;"",SUMIFS(Data_TABLE[Total Value Sold],Data_TABLE[EOM Date],"="&amp;EOMONTH(Dashboard!$I$7,0),Data_TABLE[Customer],"="&amp;Calc!U7719),"")</f>
        <v/>
      </c>
    </row>
    <row r="7720" spans="22:22" x14ac:dyDescent="0.2">
      <c r="V7720" s="18" t="str">
        <f>IF(U7720&lt;&gt;"",SUMIFS(Data_TABLE[Total Value Sold],Data_TABLE[EOM Date],"="&amp;EOMONTH(Dashboard!$I$7,0),Data_TABLE[Customer],"="&amp;Calc!U7720),"")</f>
        <v/>
      </c>
    </row>
    <row r="7721" spans="22:22" x14ac:dyDescent="0.2">
      <c r="V7721" s="18" t="str">
        <f>IF(U7721&lt;&gt;"",SUMIFS(Data_TABLE[Total Value Sold],Data_TABLE[EOM Date],"="&amp;EOMONTH(Dashboard!$I$7,0),Data_TABLE[Customer],"="&amp;Calc!U7721),"")</f>
        <v/>
      </c>
    </row>
    <row r="7722" spans="22:22" x14ac:dyDescent="0.2">
      <c r="V7722" s="18" t="str">
        <f>IF(U7722&lt;&gt;"",SUMIFS(Data_TABLE[Total Value Sold],Data_TABLE[EOM Date],"="&amp;EOMONTH(Dashboard!$I$7,0),Data_TABLE[Customer],"="&amp;Calc!U7722),"")</f>
        <v/>
      </c>
    </row>
    <row r="7723" spans="22:22" x14ac:dyDescent="0.2">
      <c r="V7723" s="18" t="str">
        <f>IF(U7723&lt;&gt;"",SUMIFS(Data_TABLE[Total Value Sold],Data_TABLE[EOM Date],"="&amp;EOMONTH(Dashboard!$I$7,0),Data_TABLE[Customer],"="&amp;Calc!U7723),"")</f>
        <v/>
      </c>
    </row>
    <row r="7724" spans="22:22" x14ac:dyDescent="0.2">
      <c r="V7724" s="18" t="str">
        <f>IF(U7724&lt;&gt;"",SUMIFS(Data_TABLE[Total Value Sold],Data_TABLE[EOM Date],"="&amp;EOMONTH(Dashboard!$I$7,0),Data_TABLE[Customer],"="&amp;Calc!U7724),"")</f>
        <v/>
      </c>
    </row>
    <row r="7725" spans="22:22" x14ac:dyDescent="0.2">
      <c r="V7725" s="18" t="str">
        <f>IF(U7725&lt;&gt;"",SUMIFS(Data_TABLE[Total Value Sold],Data_TABLE[EOM Date],"="&amp;EOMONTH(Dashboard!$I$7,0),Data_TABLE[Customer],"="&amp;Calc!U7725),"")</f>
        <v/>
      </c>
    </row>
    <row r="7726" spans="22:22" x14ac:dyDescent="0.2">
      <c r="V7726" s="18" t="str">
        <f>IF(U7726&lt;&gt;"",SUMIFS(Data_TABLE[Total Value Sold],Data_TABLE[EOM Date],"="&amp;EOMONTH(Dashboard!$I$7,0),Data_TABLE[Customer],"="&amp;Calc!U7726),"")</f>
        <v/>
      </c>
    </row>
    <row r="7727" spans="22:22" x14ac:dyDescent="0.2">
      <c r="V7727" s="18" t="str">
        <f>IF(U7727&lt;&gt;"",SUMIFS(Data_TABLE[Total Value Sold],Data_TABLE[EOM Date],"="&amp;EOMONTH(Dashboard!$I$7,0),Data_TABLE[Customer],"="&amp;Calc!U7727),"")</f>
        <v/>
      </c>
    </row>
    <row r="7728" spans="22:22" x14ac:dyDescent="0.2">
      <c r="V7728" s="18" t="str">
        <f>IF(U7728&lt;&gt;"",SUMIFS(Data_TABLE[Total Value Sold],Data_TABLE[EOM Date],"="&amp;EOMONTH(Dashboard!$I$7,0),Data_TABLE[Customer],"="&amp;Calc!U7728),"")</f>
        <v/>
      </c>
    </row>
    <row r="7729" spans="22:22" x14ac:dyDescent="0.2">
      <c r="V7729" s="18" t="str">
        <f>IF(U7729&lt;&gt;"",SUMIFS(Data_TABLE[Total Value Sold],Data_TABLE[EOM Date],"="&amp;EOMONTH(Dashboard!$I$7,0),Data_TABLE[Customer],"="&amp;Calc!U7729),"")</f>
        <v/>
      </c>
    </row>
    <row r="7730" spans="22:22" x14ac:dyDescent="0.2">
      <c r="V7730" s="18" t="str">
        <f>IF(U7730&lt;&gt;"",SUMIFS(Data_TABLE[Total Value Sold],Data_TABLE[EOM Date],"="&amp;EOMONTH(Dashboard!$I$7,0),Data_TABLE[Customer],"="&amp;Calc!U7730),"")</f>
        <v/>
      </c>
    </row>
    <row r="7731" spans="22:22" x14ac:dyDescent="0.2">
      <c r="V7731" s="18" t="str">
        <f>IF(U7731&lt;&gt;"",SUMIFS(Data_TABLE[Total Value Sold],Data_TABLE[EOM Date],"="&amp;EOMONTH(Dashboard!$I$7,0),Data_TABLE[Customer],"="&amp;Calc!U7731),"")</f>
        <v/>
      </c>
    </row>
    <row r="7732" spans="22:22" x14ac:dyDescent="0.2">
      <c r="V7732" s="18" t="str">
        <f>IF(U7732&lt;&gt;"",SUMIFS(Data_TABLE[Total Value Sold],Data_TABLE[EOM Date],"="&amp;EOMONTH(Dashboard!$I$7,0),Data_TABLE[Customer],"="&amp;Calc!U7732),"")</f>
        <v/>
      </c>
    </row>
    <row r="7733" spans="22:22" x14ac:dyDescent="0.2">
      <c r="V7733" s="18" t="str">
        <f>IF(U7733&lt;&gt;"",SUMIFS(Data_TABLE[Total Value Sold],Data_TABLE[EOM Date],"="&amp;EOMONTH(Dashboard!$I$7,0),Data_TABLE[Customer],"="&amp;Calc!U7733),"")</f>
        <v/>
      </c>
    </row>
    <row r="7734" spans="22:22" x14ac:dyDescent="0.2">
      <c r="V7734" s="18" t="str">
        <f>IF(U7734&lt;&gt;"",SUMIFS(Data_TABLE[Total Value Sold],Data_TABLE[EOM Date],"="&amp;EOMONTH(Dashboard!$I$7,0),Data_TABLE[Customer],"="&amp;Calc!U7734),"")</f>
        <v/>
      </c>
    </row>
    <row r="7735" spans="22:22" x14ac:dyDescent="0.2">
      <c r="V7735" s="18" t="str">
        <f>IF(U7735&lt;&gt;"",SUMIFS(Data_TABLE[Total Value Sold],Data_TABLE[EOM Date],"="&amp;EOMONTH(Dashboard!$I$7,0),Data_TABLE[Customer],"="&amp;Calc!U7735),"")</f>
        <v/>
      </c>
    </row>
    <row r="7736" spans="22:22" x14ac:dyDescent="0.2">
      <c r="V7736" s="18" t="str">
        <f>IF(U7736&lt;&gt;"",SUMIFS(Data_TABLE[Total Value Sold],Data_TABLE[EOM Date],"="&amp;EOMONTH(Dashboard!$I$7,0),Data_TABLE[Customer],"="&amp;Calc!U7736),"")</f>
        <v/>
      </c>
    </row>
    <row r="7737" spans="22:22" x14ac:dyDescent="0.2">
      <c r="V7737" s="18" t="str">
        <f>IF(U7737&lt;&gt;"",SUMIFS(Data_TABLE[Total Value Sold],Data_TABLE[EOM Date],"="&amp;EOMONTH(Dashboard!$I$7,0),Data_TABLE[Customer],"="&amp;Calc!U7737),"")</f>
        <v/>
      </c>
    </row>
    <row r="7738" spans="22:22" x14ac:dyDescent="0.2">
      <c r="V7738" s="18" t="str">
        <f>IF(U7738&lt;&gt;"",SUMIFS(Data_TABLE[Total Value Sold],Data_TABLE[EOM Date],"="&amp;EOMONTH(Dashboard!$I$7,0),Data_TABLE[Customer],"="&amp;Calc!U7738),"")</f>
        <v/>
      </c>
    </row>
    <row r="7739" spans="22:22" x14ac:dyDescent="0.2">
      <c r="V7739" s="18" t="str">
        <f>IF(U7739&lt;&gt;"",SUMIFS(Data_TABLE[Total Value Sold],Data_TABLE[EOM Date],"="&amp;EOMONTH(Dashboard!$I$7,0),Data_TABLE[Customer],"="&amp;Calc!U7739),"")</f>
        <v/>
      </c>
    </row>
    <row r="7740" spans="22:22" x14ac:dyDescent="0.2">
      <c r="V7740" s="18" t="str">
        <f>IF(U7740&lt;&gt;"",SUMIFS(Data_TABLE[Total Value Sold],Data_TABLE[EOM Date],"="&amp;EOMONTH(Dashboard!$I$7,0),Data_TABLE[Customer],"="&amp;Calc!U7740),"")</f>
        <v/>
      </c>
    </row>
    <row r="7741" spans="22:22" x14ac:dyDescent="0.2">
      <c r="V7741" s="18" t="str">
        <f>IF(U7741&lt;&gt;"",SUMIFS(Data_TABLE[Total Value Sold],Data_TABLE[EOM Date],"="&amp;EOMONTH(Dashboard!$I$7,0),Data_TABLE[Customer],"="&amp;Calc!U7741),"")</f>
        <v/>
      </c>
    </row>
    <row r="7742" spans="22:22" x14ac:dyDescent="0.2">
      <c r="V7742" s="18" t="str">
        <f>IF(U7742&lt;&gt;"",SUMIFS(Data_TABLE[Total Value Sold],Data_TABLE[EOM Date],"="&amp;EOMONTH(Dashboard!$I$7,0),Data_TABLE[Customer],"="&amp;Calc!U7742),"")</f>
        <v/>
      </c>
    </row>
    <row r="7743" spans="22:22" x14ac:dyDescent="0.2">
      <c r="V7743" s="18" t="str">
        <f>IF(U7743&lt;&gt;"",SUMIFS(Data_TABLE[Total Value Sold],Data_TABLE[EOM Date],"="&amp;EOMONTH(Dashboard!$I$7,0),Data_TABLE[Customer],"="&amp;Calc!U7743),"")</f>
        <v/>
      </c>
    </row>
    <row r="7744" spans="22:22" x14ac:dyDescent="0.2">
      <c r="V7744" s="18" t="str">
        <f>IF(U7744&lt;&gt;"",SUMIFS(Data_TABLE[Total Value Sold],Data_TABLE[EOM Date],"="&amp;EOMONTH(Dashboard!$I$7,0),Data_TABLE[Customer],"="&amp;Calc!U7744),"")</f>
        <v/>
      </c>
    </row>
    <row r="7745" spans="22:22" x14ac:dyDescent="0.2">
      <c r="V7745" s="18" t="str">
        <f>IF(U7745&lt;&gt;"",SUMIFS(Data_TABLE[Total Value Sold],Data_TABLE[EOM Date],"="&amp;EOMONTH(Dashboard!$I$7,0),Data_TABLE[Customer],"="&amp;Calc!U7745),"")</f>
        <v/>
      </c>
    </row>
    <row r="7746" spans="22:22" x14ac:dyDescent="0.2">
      <c r="V7746" s="18" t="str">
        <f>IF(U7746&lt;&gt;"",SUMIFS(Data_TABLE[Total Value Sold],Data_TABLE[EOM Date],"="&amp;EOMONTH(Dashboard!$I$7,0),Data_TABLE[Customer],"="&amp;Calc!U7746),"")</f>
        <v/>
      </c>
    </row>
    <row r="7747" spans="22:22" x14ac:dyDescent="0.2">
      <c r="V7747" s="18" t="str">
        <f>IF(U7747&lt;&gt;"",SUMIFS(Data_TABLE[Total Value Sold],Data_TABLE[EOM Date],"="&amp;EOMONTH(Dashboard!$I$7,0),Data_TABLE[Customer],"="&amp;Calc!U7747),"")</f>
        <v/>
      </c>
    </row>
    <row r="7748" spans="22:22" x14ac:dyDescent="0.2">
      <c r="V7748" s="18" t="str">
        <f>IF(U7748&lt;&gt;"",SUMIFS(Data_TABLE[Total Value Sold],Data_TABLE[EOM Date],"="&amp;EOMONTH(Dashboard!$I$7,0),Data_TABLE[Customer],"="&amp;Calc!U7748),"")</f>
        <v/>
      </c>
    </row>
    <row r="7749" spans="22:22" x14ac:dyDescent="0.2">
      <c r="V7749" s="18" t="str">
        <f>IF(U7749&lt;&gt;"",SUMIFS(Data_TABLE[Total Value Sold],Data_TABLE[EOM Date],"="&amp;EOMONTH(Dashboard!$I$7,0),Data_TABLE[Customer],"="&amp;Calc!U7749),"")</f>
        <v/>
      </c>
    </row>
    <row r="7750" spans="22:22" x14ac:dyDescent="0.2">
      <c r="V7750" s="18" t="str">
        <f>IF(U7750&lt;&gt;"",SUMIFS(Data_TABLE[Total Value Sold],Data_TABLE[EOM Date],"="&amp;EOMONTH(Dashboard!$I$7,0),Data_TABLE[Customer],"="&amp;Calc!U7750),"")</f>
        <v/>
      </c>
    </row>
    <row r="7751" spans="22:22" x14ac:dyDescent="0.2">
      <c r="V7751" s="18" t="str">
        <f>IF(U7751&lt;&gt;"",SUMIFS(Data_TABLE[Total Value Sold],Data_TABLE[EOM Date],"="&amp;EOMONTH(Dashboard!$I$7,0),Data_TABLE[Customer],"="&amp;Calc!U7751),"")</f>
        <v/>
      </c>
    </row>
    <row r="7752" spans="22:22" x14ac:dyDescent="0.2">
      <c r="V7752" s="18" t="str">
        <f>IF(U7752&lt;&gt;"",SUMIFS(Data_TABLE[Total Value Sold],Data_TABLE[EOM Date],"="&amp;EOMONTH(Dashboard!$I$7,0),Data_TABLE[Customer],"="&amp;Calc!U7752),"")</f>
        <v/>
      </c>
    </row>
    <row r="7753" spans="22:22" x14ac:dyDescent="0.2">
      <c r="V7753" s="18" t="str">
        <f>IF(U7753&lt;&gt;"",SUMIFS(Data_TABLE[Total Value Sold],Data_TABLE[EOM Date],"="&amp;EOMONTH(Dashboard!$I$7,0),Data_TABLE[Customer],"="&amp;Calc!U7753),"")</f>
        <v/>
      </c>
    </row>
    <row r="7754" spans="22:22" x14ac:dyDescent="0.2">
      <c r="V7754" s="18" t="str">
        <f>IF(U7754&lt;&gt;"",SUMIFS(Data_TABLE[Total Value Sold],Data_TABLE[EOM Date],"="&amp;EOMONTH(Dashboard!$I$7,0),Data_TABLE[Customer],"="&amp;Calc!U7754),"")</f>
        <v/>
      </c>
    </row>
    <row r="7755" spans="22:22" x14ac:dyDescent="0.2">
      <c r="V7755" s="18" t="str">
        <f>IF(U7755&lt;&gt;"",SUMIFS(Data_TABLE[Total Value Sold],Data_TABLE[EOM Date],"="&amp;EOMONTH(Dashboard!$I$7,0),Data_TABLE[Customer],"="&amp;Calc!U7755),"")</f>
        <v/>
      </c>
    </row>
    <row r="7756" spans="22:22" x14ac:dyDescent="0.2">
      <c r="V7756" s="18" t="str">
        <f>IF(U7756&lt;&gt;"",SUMIFS(Data_TABLE[Total Value Sold],Data_TABLE[EOM Date],"="&amp;EOMONTH(Dashboard!$I$7,0),Data_TABLE[Customer],"="&amp;Calc!U7756),"")</f>
        <v/>
      </c>
    </row>
    <row r="7757" spans="22:22" x14ac:dyDescent="0.2">
      <c r="V7757" s="18" t="str">
        <f>IF(U7757&lt;&gt;"",SUMIFS(Data_TABLE[Total Value Sold],Data_TABLE[EOM Date],"="&amp;EOMONTH(Dashboard!$I$7,0),Data_TABLE[Customer],"="&amp;Calc!U7757),"")</f>
        <v/>
      </c>
    </row>
    <row r="7758" spans="22:22" x14ac:dyDescent="0.2">
      <c r="V7758" s="18" t="str">
        <f>IF(U7758&lt;&gt;"",SUMIFS(Data_TABLE[Total Value Sold],Data_TABLE[EOM Date],"="&amp;EOMONTH(Dashboard!$I$7,0),Data_TABLE[Customer],"="&amp;Calc!U7758),"")</f>
        <v/>
      </c>
    </row>
    <row r="7759" spans="22:22" x14ac:dyDescent="0.2">
      <c r="V7759" s="18" t="str">
        <f>IF(U7759&lt;&gt;"",SUMIFS(Data_TABLE[Total Value Sold],Data_TABLE[EOM Date],"="&amp;EOMONTH(Dashboard!$I$7,0),Data_TABLE[Customer],"="&amp;Calc!U7759),"")</f>
        <v/>
      </c>
    </row>
    <row r="7760" spans="22:22" x14ac:dyDescent="0.2">
      <c r="V7760" s="18" t="str">
        <f>IF(U7760&lt;&gt;"",SUMIFS(Data_TABLE[Total Value Sold],Data_TABLE[EOM Date],"="&amp;EOMONTH(Dashboard!$I$7,0),Data_TABLE[Customer],"="&amp;Calc!U7760),"")</f>
        <v/>
      </c>
    </row>
    <row r="7761" spans="22:22" x14ac:dyDescent="0.2">
      <c r="V7761" s="18" t="str">
        <f>IF(U7761&lt;&gt;"",SUMIFS(Data_TABLE[Total Value Sold],Data_TABLE[EOM Date],"="&amp;EOMONTH(Dashboard!$I$7,0),Data_TABLE[Customer],"="&amp;Calc!U7761),"")</f>
        <v/>
      </c>
    </row>
    <row r="7762" spans="22:22" x14ac:dyDescent="0.2">
      <c r="V7762" s="18" t="str">
        <f>IF(U7762&lt;&gt;"",SUMIFS(Data_TABLE[Total Value Sold],Data_TABLE[EOM Date],"="&amp;EOMONTH(Dashboard!$I$7,0),Data_TABLE[Customer],"="&amp;Calc!U7762),"")</f>
        <v/>
      </c>
    </row>
    <row r="7763" spans="22:22" x14ac:dyDescent="0.2">
      <c r="V7763" s="18" t="str">
        <f>IF(U7763&lt;&gt;"",SUMIFS(Data_TABLE[Total Value Sold],Data_TABLE[EOM Date],"="&amp;EOMONTH(Dashboard!$I$7,0),Data_TABLE[Customer],"="&amp;Calc!U7763),"")</f>
        <v/>
      </c>
    </row>
    <row r="7764" spans="22:22" x14ac:dyDescent="0.2">
      <c r="V7764" s="18" t="str">
        <f>IF(U7764&lt;&gt;"",SUMIFS(Data_TABLE[Total Value Sold],Data_TABLE[EOM Date],"="&amp;EOMONTH(Dashboard!$I$7,0),Data_TABLE[Customer],"="&amp;Calc!U7764),"")</f>
        <v/>
      </c>
    </row>
    <row r="7765" spans="22:22" x14ac:dyDescent="0.2">
      <c r="V7765" s="18" t="str">
        <f>IF(U7765&lt;&gt;"",SUMIFS(Data_TABLE[Total Value Sold],Data_TABLE[EOM Date],"="&amp;EOMONTH(Dashboard!$I$7,0),Data_TABLE[Customer],"="&amp;Calc!U7765),"")</f>
        <v/>
      </c>
    </row>
    <row r="7766" spans="22:22" x14ac:dyDescent="0.2">
      <c r="V7766" s="18" t="str">
        <f>IF(U7766&lt;&gt;"",SUMIFS(Data_TABLE[Total Value Sold],Data_TABLE[EOM Date],"="&amp;EOMONTH(Dashboard!$I$7,0),Data_TABLE[Customer],"="&amp;Calc!U7766),"")</f>
        <v/>
      </c>
    </row>
    <row r="7767" spans="22:22" x14ac:dyDescent="0.2">
      <c r="V7767" s="18" t="str">
        <f>IF(U7767&lt;&gt;"",SUMIFS(Data_TABLE[Total Value Sold],Data_TABLE[EOM Date],"="&amp;EOMONTH(Dashboard!$I$7,0),Data_TABLE[Customer],"="&amp;Calc!U7767),"")</f>
        <v/>
      </c>
    </row>
    <row r="7768" spans="22:22" x14ac:dyDescent="0.2">
      <c r="V7768" s="18" t="str">
        <f>IF(U7768&lt;&gt;"",SUMIFS(Data_TABLE[Total Value Sold],Data_TABLE[EOM Date],"="&amp;EOMONTH(Dashboard!$I$7,0),Data_TABLE[Customer],"="&amp;Calc!U7768),"")</f>
        <v/>
      </c>
    </row>
    <row r="7769" spans="22:22" x14ac:dyDescent="0.2">
      <c r="V7769" s="18" t="str">
        <f>IF(U7769&lt;&gt;"",SUMIFS(Data_TABLE[Total Value Sold],Data_TABLE[EOM Date],"="&amp;EOMONTH(Dashboard!$I$7,0),Data_TABLE[Customer],"="&amp;Calc!U7769),"")</f>
        <v/>
      </c>
    </row>
    <row r="7770" spans="22:22" x14ac:dyDescent="0.2">
      <c r="V7770" s="18" t="str">
        <f>IF(U7770&lt;&gt;"",SUMIFS(Data_TABLE[Total Value Sold],Data_TABLE[EOM Date],"="&amp;EOMONTH(Dashboard!$I$7,0),Data_TABLE[Customer],"="&amp;Calc!U7770),"")</f>
        <v/>
      </c>
    </row>
    <row r="7771" spans="22:22" x14ac:dyDescent="0.2">
      <c r="V7771" s="18" t="str">
        <f>IF(U7771&lt;&gt;"",SUMIFS(Data_TABLE[Total Value Sold],Data_TABLE[EOM Date],"="&amp;EOMONTH(Dashboard!$I$7,0),Data_TABLE[Customer],"="&amp;Calc!U7771),"")</f>
        <v/>
      </c>
    </row>
    <row r="7772" spans="22:22" x14ac:dyDescent="0.2">
      <c r="V7772" s="18" t="str">
        <f>IF(U7772&lt;&gt;"",SUMIFS(Data_TABLE[Total Value Sold],Data_TABLE[EOM Date],"="&amp;EOMONTH(Dashboard!$I$7,0),Data_TABLE[Customer],"="&amp;Calc!U7772),"")</f>
        <v/>
      </c>
    </row>
    <row r="7773" spans="22:22" x14ac:dyDescent="0.2">
      <c r="V7773" s="18" t="str">
        <f>IF(U7773&lt;&gt;"",SUMIFS(Data_TABLE[Total Value Sold],Data_TABLE[EOM Date],"="&amp;EOMONTH(Dashboard!$I$7,0),Data_TABLE[Customer],"="&amp;Calc!U7773),"")</f>
        <v/>
      </c>
    </row>
    <row r="7774" spans="22:22" x14ac:dyDescent="0.2">
      <c r="V7774" s="18" t="str">
        <f>IF(U7774&lt;&gt;"",SUMIFS(Data_TABLE[Total Value Sold],Data_TABLE[EOM Date],"="&amp;EOMONTH(Dashboard!$I$7,0),Data_TABLE[Customer],"="&amp;Calc!U7774),"")</f>
        <v/>
      </c>
    </row>
    <row r="7775" spans="22:22" x14ac:dyDescent="0.2">
      <c r="V7775" s="18" t="str">
        <f>IF(U7775&lt;&gt;"",SUMIFS(Data_TABLE[Total Value Sold],Data_TABLE[EOM Date],"="&amp;EOMONTH(Dashboard!$I$7,0),Data_TABLE[Customer],"="&amp;Calc!U7775),"")</f>
        <v/>
      </c>
    </row>
    <row r="7776" spans="22:22" x14ac:dyDescent="0.2">
      <c r="V7776" s="18" t="str">
        <f>IF(U7776&lt;&gt;"",SUMIFS(Data_TABLE[Total Value Sold],Data_TABLE[EOM Date],"="&amp;EOMONTH(Dashboard!$I$7,0),Data_TABLE[Customer],"="&amp;Calc!U7776),"")</f>
        <v/>
      </c>
    </row>
    <row r="7777" spans="22:22" x14ac:dyDescent="0.2">
      <c r="V7777" s="18" t="str">
        <f>IF(U7777&lt;&gt;"",SUMIFS(Data_TABLE[Total Value Sold],Data_TABLE[EOM Date],"="&amp;EOMONTH(Dashboard!$I$7,0),Data_TABLE[Customer],"="&amp;Calc!U7777),"")</f>
        <v/>
      </c>
    </row>
    <row r="7778" spans="22:22" x14ac:dyDescent="0.2">
      <c r="V7778" s="18" t="str">
        <f>IF(U7778&lt;&gt;"",SUMIFS(Data_TABLE[Total Value Sold],Data_TABLE[EOM Date],"="&amp;EOMONTH(Dashboard!$I$7,0),Data_TABLE[Customer],"="&amp;Calc!U7778),"")</f>
        <v/>
      </c>
    </row>
    <row r="7779" spans="22:22" x14ac:dyDescent="0.2">
      <c r="V7779" s="18" t="str">
        <f>IF(U7779&lt;&gt;"",SUMIFS(Data_TABLE[Total Value Sold],Data_TABLE[EOM Date],"="&amp;EOMONTH(Dashboard!$I$7,0),Data_TABLE[Customer],"="&amp;Calc!U7779),"")</f>
        <v/>
      </c>
    </row>
    <row r="7780" spans="22:22" x14ac:dyDescent="0.2">
      <c r="V7780" s="18" t="str">
        <f>IF(U7780&lt;&gt;"",SUMIFS(Data_TABLE[Total Value Sold],Data_TABLE[EOM Date],"="&amp;EOMONTH(Dashboard!$I$7,0),Data_TABLE[Customer],"="&amp;Calc!U7780),"")</f>
        <v/>
      </c>
    </row>
    <row r="7781" spans="22:22" x14ac:dyDescent="0.2">
      <c r="V7781" s="18" t="str">
        <f>IF(U7781&lt;&gt;"",SUMIFS(Data_TABLE[Total Value Sold],Data_TABLE[EOM Date],"="&amp;EOMONTH(Dashboard!$I$7,0),Data_TABLE[Customer],"="&amp;Calc!U7781),"")</f>
        <v/>
      </c>
    </row>
    <row r="7782" spans="22:22" x14ac:dyDescent="0.2">
      <c r="V7782" s="18" t="str">
        <f>IF(U7782&lt;&gt;"",SUMIFS(Data_TABLE[Total Value Sold],Data_TABLE[EOM Date],"="&amp;EOMONTH(Dashboard!$I$7,0),Data_TABLE[Customer],"="&amp;Calc!U7782),"")</f>
        <v/>
      </c>
    </row>
    <row r="7783" spans="22:22" x14ac:dyDescent="0.2">
      <c r="V7783" s="18" t="str">
        <f>IF(U7783&lt;&gt;"",SUMIFS(Data_TABLE[Total Value Sold],Data_TABLE[EOM Date],"="&amp;EOMONTH(Dashboard!$I$7,0),Data_TABLE[Customer],"="&amp;Calc!U7783),"")</f>
        <v/>
      </c>
    </row>
    <row r="7784" spans="22:22" x14ac:dyDescent="0.2">
      <c r="V7784" s="18" t="str">
        <f>IF(U7784&lt;&gt;"",SUMIFS(Data_TABLE[Total Value Sold],Data_TABLE[EOM Date],"="&amp;EOMONTH(Dashboard!$I$7,0),Data_TABLE[Customer],"="&amp;Calc!U7784),"")</f>
        <v/>
      </c>
    </row>
    <row r="7785" spans="22:22" x14ac:dyDescent="0.2">
      <c r="V7785" s="18" t="str">
        <f>IF(U7785&lt;&gt;"",SUMIFS(Data_TABLE[Total Value Sold],Data_TABLE[EOM Date],"="&amp;EOMONTH(Dashboard!$I$7,0),Data_TABLE[Customer],"="&amp;Calc!U7785),"")</f>
        <v/>
      </c>
    </row>
    <row r="7786" spans="22:22" x14ac:dyDescent="0.2">
      <c r="V7786" s="18" t="str">
        <f>IF(U7786&lt;&gt;"",SUMIFS(Data_TABLE[Total Value Sold],Data_TABLE[EOM Date],"="&amp;EOMONTH(Dashboard!$I$7,0),Data_TABLE[Customer],"="&amp;Calc!U7786),"")</f>
        <v/>
      </c>
    </row>
    <row r="7787" spans="22:22" x14ac:dyDescent="0.2">
      <c r="V7787" s="18" t="str">
        <f>IF(U7787&lt;&gt;"",SUMIFS(Data_TABLE[Total Value Sold],Data_TABLE[EOM Date],"="&amp;EOMONTH(Dashboard!$I$7,0),Data_TABLE[Customer],"="&amp;Calc!U7787),"")</f>
        <v/>
      </c>
    </row>
    <row r="7788" spans="22:22" x14ac:dyDescent="0.2">
      <c r="V7788" s="18" t="str">
        <f>IF(U7788&lt;&gt;"",SUMIFS(Data_TABLE[Total Value Sold],Data_TABLE[EOM Date],"="&amp;EOMONTH(Dashboard!$I$7,0),Data_TABLE[Customer],"="&amp;Calc!U7788),"")</f>
        <v/>
      </c>
    </row>
    <row r="7789" spans="22:22" x14ac:dyDescent="0.2">
      <c r="V7789" s="18" t="str">
        <f>IF(U7789&lt;&gt;"",SUMIFS(Data_TABLE[Total Value Sold],Data_TABLE[EOM Date],"="&amp;EOMONTH(Dashboard!$I$7,0),Data_TABLE[Customer],"="&amp;Calc!U7789),"")</f>
        <v/>
      </c>
    </row>
    <row r="7790" spans="22:22" x14ac:dyDescent="0.2">
      <c r="V7790" s="18" t="str">
        <f>IF(U7790&lt;&gt;"",SUMIFS(Data_TABLE[Total Value Sold],Data_TABLE[EOM Date],"="&amp;EOMONTH(Dashboard!$I$7,0),Data_TABLE[Customer],"="&amp;Calc!U7790),"")</f>
        <v/>
      </c>
    </row>
    <row r="7791" spans="22:22" x14ac:dyDescent="0.2">
      <c r="V7791" s="18" t="str">
        <f>IF(U7791&lt;&gt;"",SUMIFS(Data_TABLE[Total Value Sold],Data_TABLE[EOM Date],"="&amp;EOMONTH(Dashboard!$I$7,0),Data_TABLE[Customer],"="&amp;Calc!U7791),"")</f>
        <v/>
      </c>
    </row>
    <row r="7792" spans="22:22" x14ac:dyDescent="0.2">
      <c r="V7792" s="18" t="str">
        <f>IF(U7792&lt;&gt;"",SUMIFS(Data_TABLE[Total Value Sold],Data_TABLE[EOM Date],"="&amp;EOMONTH(Dashboard!$I$7,0),Data_TABLE[Customer],"="&amp;Calc!U7792),"")</f>
        <v/>
      </c>
    </row>
    <row r="7793" spans="22:22" x14ac:dyDescent="0.2">
      <c r="V7793" s="18" t="str">
        <f>IF(U7793&lt;&gt;"",SUMIFS(Data_TABLE[Total Value Sold],Data_TABLE[EOM Date],"="&amp;EOMONTH(Dashboard!$I$7,0),Data_TABLE[Customer],"="&amp;Calc!U7793),"")</f>
        <v/>
      </c>
    </row>
    <row r="7794" spans="22:22" x14ac:dyDescent="0.2">
      <c r="V7794" s="18" t="str">
        <f>IF(U7794&lt;&gt;"",SUMIFS(Data_TABLE[Total Value Sold],Data_TABLE[EOM Date],"="&amp;EOMONTH(Dashboard!$I$7,0),Data_TABLE[Customer],"="&amp;Calc!U7794),"")</f>
        <v/>
      </c>
    </row>
    <row r="7795" spans="22:22" x14ac:dyDescent="0.2">
      <c r="V7795" s="18" t="str">
        <f>IF(U7795&lt;&gt;"",SUMIFS(Data_TABLE[Total Value Sold],Data_TABLE[EOM Date],"="&amp;EOMONTH(Dashboard!$I$7,0),Data_TABLE[Customer],"="&amp;Calc!U7795),"")</f>
        <v/>
      </c>
    </row>
    <row r="7796" spans="22:22" x14ac:dyDescent="0.2">
      <c r="V7796" s="18" t="str">
        <f>IF(U7796&lt;&gt;"",SUMIFS(Data_TABLE[Total Value Sold],Data_TABLE[EOM Date],"="&amp;EOMONTH(Dashboard!$I$7,0),Data_TABLE[Customer],"="&amp;Calc!U7796),"")</f>
        <v/>
      </c>
    </row>
    <row r="7797" spans="22:22" x14ac:dyDescent="0.2">
      <c r="V7797" s="18" t="str">
        <f>IF(U7797&lt;&gt;"",SUMIFS(Data_TABLE[Total Value Sold],Data_TABLE[EOM Date],"="&amp;EOMONTH(Dashboard!$I$7,0),Data_TABLE[Customer],"="&amp;Calc!U7797),"")</f>
        <v/>
      </c>
    </row>
    <row r="7798" spans="22:22" x14ac:dyDescent="0.2">
      <c r="V7798" s="18" t="str">
        <f>IF(U7798&lt;&gt;"",SUMIFS(Data_TABLE[Total Value Sold],Data_TABLE[EOM Date],"="&amp;EOMONTH(Dashboard!$I$7,0),Data_TABLE[Customer],"="&amp;Calc!U7798),"")</f>
        <v/>
      </c>
    </row>
    <row r="7799" spans="22:22" x14ac:dyDescent="0.2">
      <c r="V7799" s="18" t="str">
        <f>IF(U7799&lt;&gt;"",SUMIFS(Data_TABLE[Total Value Sold],Data_TABLE[EOM Date],"="&amp;EOMONTH(Dashboard!$I$7,0),Data_TABLE[Customer],"="&amp;Calc!U7799),"")</f>
        <v/>
      </c>
    </row>
    <row r="7800" spans="22:22" x14ac:dyDescent="0.2">
      <c r="V7800" s="18" t="str">
        <f>IF(U7800&lt;&gt;"",SUMIFS(Data_TABLE[Total Value Sold],Data_TABLE[EOM Date],"="&amp;EOMONTH(Dashboard!$I$7,0),Data_TABLE[Customer],"="&amp;Calc!U7800),"")</f>
        <v/>
      </c>
    </row>
    <row r="7801" spans="22:22" x14ac:dyDescent="0.2">
      <c r="V7801" s="18" t="str">
        <f>IF(U7801&lt;&gt;"",SUMIFS(Data_TABLE[Total Value Sold],Data_TABLE[EOM Date],"="&amp;EOMONTH(Dashboard!$I$7,0),Data_TABLE[Customer],"="&amp;Calc!U7801),"")</f>
        <v/>
      </c>
    </row>
    <row r="7802" spans="22:22" x14ac:dyDescent="0.2">
      <c r="V7802" s="18" t="str">
        <f>IF(U7802&lt;&gt;"",SUMIFS(Data_TABLE[Total Value Sold],Data_TABLE[EOM Date],"="&amp;EOMONTH(Dashboard!$I$7,0),Data_TABLE[Customer],"="&amp;Calc!U7802),"")</f>
        <v/>
      </c>
    </row>
    <row r="7803" spans="22:22" x14ac:dyDescent="0.2">
      <c r="V7803" s="18" t="str">
        <f>IF(U7803&lt;&gt;"",SUMIFS(Data_TABLE[Total Value Sold],Data_TABLE[EOM Date],"="&amp;EOMONTH(Dashboard!$I$7,0),Data_TABLE[Customer],"="&amp;Calc!U7803),"")</f>
        <v/>
      </c>
    </row>
    <row r="7804" spans="22:22" x14ac:dyDescent="0.2">
      <c r="V7804" s="18" t="str">
        <f>IF(U7804&lt;&gt;"",SUMIFS(Data_TABLE[Total Value Sold],Data_TABLE[EOM Date],"="&amp;EOMONTH(Dashboard!$I$7,0),Data_TABLE[Customer],"="&amp;Calc!U7804),"")</f>
        <v/>
      </c>
    </row>
    <row r="7805" spans="22:22" x14ac:dyDescent="0.2">
      <c r="V7805" s="18" t="str">
        <f>IF(U7805&lt;&gt;"",SUMIFS(Data_TABLE[Total Value Sold],Data_TABLE[EOM Date],"="&amp;EOMONTH(Dashboard!$I$7,0),Data_TABLE[Customer],"="&amp;Calc!U7805),"")</f>
        <v/>
      </c>
    </row>
    <row r="7806" spans="22:22" x14ac:dyDescent="0.2">
      <c r="V7806" s="18" t="str">
        <f>IF(U7806&lt;&gt;"",SUMIFS(Data_TABLE[Total Value Sold],Data_TABLE[EOM Date],"="&amp;EOMONTH(Dashboard!$I$7,0),Data_TABLE[Customer],"="&amp;Calc!U7806),"")</f>
        <v/>
      </c>
    </row>
    <row r="7807" spans="22:22" x14ac:dyDescent="0.2">
      <c r="V7807" s="18" t="str">
        <f>IF(U7807&lt;&gt;"",SUMIFS(Data_TABLE[Total Value Sold],Data_TABLE[EOM Date],"="&amp;EOMONTH(Dashboard!$I$7,0),Data_TABLE[Customer],"="&amp;Calc!U7807),"")</f>
        <v/>
      </c>
    </row>
    <row r="7808" spans="22:22" x14ac:dyDescent="0.2">
      <c r="V7808" s="18" t="str">
        <f>IF(U7808&lt;&gt;"",SUMIFS(Data_TABLE[Total Value Sold],Data_TABLE[EOM Date],"="&amp;EOMONTH(Dashboard!$I$7,0),Data_TABLE[Customer],"="&amp;Calc!U7808),"")</f>
        <v/>
      </c>
    </row>
    <row r="7809" spans="22:22" x14ac:dyDescent="0.2">
      <c r="V7809" s="18" t="str">
        <f>IF(U7809&lt;&gt;"",SUMIFS(Data_TABLE[Total Value Sold],Data_TABLE[EOM Date],"="&amp;EOMONTH(Dashboard!$I$7,0),Data_TABLE[Customer],"="&amp;Calc!U7809),"")</f>
        <v/>
      </c>
    </row>
    <row r="7810" spans="22:22" x14ac:dyDescent="0.2">
      <c r="V7810" s="18" t="str">
        <f>IF(U7810&lt;&gt;"",SUMIFS(Data_TABLE[Total Value Sold],Data_TABLE[EOM Date],"="&amp;EOMONTH(Dashboard!$I$7,0),Data_TABLE[Customer],"="&amp;Calc!U7810),"")</f>
        <v/>
      </c>
    </row>
    <row r="7811" spans="22:22" x14ac:dyDescent="0.2">
      <c r="V7811" s="18" t="str">
        <f>IF(U7811&lt;&gt;"",SUMIFS(Data_TABLE[Total Value Sold],Data_TABLE[EOM Date],"="&amp;EOMONTH(Dashboard!$I$7,0),Data_TABLE[Customer],"="&amp;Calc!U7811),"")</f>
        <v/>
      </c>
    </row>
    <row r="7812" spans="22:22" x14ac:dyDescent="0.2">
      <c r="V7812" s="18" t="str">
        <f>IF(U7812&lt;&gt;"",SUMIFS(Data_TABLE[Total Value Sold],Data_TABLE[EOM Date],"="&amp;EOMONTH(Dashboard!$I$7,0),Data_TABLE[Customer],"="&amp;Calc!U7812),"")</f>
        <v/>
      </c>
    </row>
    <row r="7813" spans="22:22" x14ac:dyDescent="0.2">
      <c r="V7813" s="18" t="str">
        <f>IF(U7813&lt;&gt;"",SUMIFS(Data_TABLE[Total Value Sold],Data_TABLE[EOM Date],"="&amp;EOMONTH(Dashboard!$I$7,0),Data_TABLE[Customer],"="&amp;Calc!U7813),"")</f>
        <v/>
      </c>
    </row>
    <row r="7814" spans="22:22" x14ac:dyDescent="0.2">
      <c r="V7814" s="18" t="str">
        <f>IF(U7814&lt;&gt;"",SUMIFS(Data_TABLE[Total Value Sold],Data_TABLE[EOM Date],"="&amp;EOMONTH(Dashboard!$I$7,0),Data_TABLE[Customer],"="&amp;Calc!U7814),"")</f>
        <v/>
      </c>
    </row>
    <row r="7815" spans="22:22" x14ac:dyDescent="0.2">
      <c r="V7815" s="18" t="str">
        <f>IF(U7815&lt;&gt;"",SUMIFS(Data_TABLE[Total Value Sold],Data_TABLE[EOM Date],"="&amp;EOMONTH(Dashboard!$I$7,0),Data_TABLE[Customer],"="&amp;Calc!U7815),"")</f>
        <v/>
      </c>
    </row>
    <row r="7816" spans="22:22" x14ac:dyDescent="0.2">
      <c r="V7816" s="18" t="str">
        <f>IF(U7816&lt;&gt;"",SUMIFS(Data_TABLE[Total Value Sold],Data_TABLE[EOM Date],"="&amp;EOMONTH(Dashboard!$I$7,0),Data_TABLE[Customer],"="&amp;Calc!U7816),"")</f>
        <v/>
      </c>
    </row>
    <row r="7817" spans="22:22" x14ac:dyDescent="0.2">
      <c r="V7817" s="18" t="str">
        <f>IF(U7817&lt;&gt;"",SUMIFS(Data_TABLE[Total Value Sold],Data_TABLE[EOM Date],"="&amp;EOMONTH(Dashboard!$I$7,0),Data_TABLE[Customer],"="&amp;Calc!U7817),"")</f>
        <v/>
      </c>
    </row>
    <row r="7818" spans="22:22" x14ac:dyDescent="0.2">
      <c r="V7818" s="18" t="str">
        <f>IF(U7818&lt;&gt;"",SUMIFS(Data_TABLE[Total Value Sold],Data_TABLE[EOM Date],"="&amp;EOMONTH(Dashboard!$I$7,0),Data_TABLE[Customer],"="&amp;Calc!U7818),"")</f>
        <v/>
      </c>
    </row>
    <row r="7819" spans="22:22" x14ac:dyDescent="0.2">
      <c r="V7819" s="18" t="str">
        <f>IF(U7819&lt;&gt;"",SUMIFS(Data_TABLE[Total Value Sold],Data_TABLE[EOM Date],"="&amp;EOMONTH(Dashboard!$I$7,0),Data_TABLE[Customer],"="&amp;Calc!U7819),"")</f>
        <v/>
      </c>
    </row>
    <row r="7820" spans="22:22" x14ac:dyDescent="0.2">
      <c r="V7820" s="18" t="str">
        <f>IF(U7820&lt;&gt;"",SUMIFS(Data_TABLE[Total Value Sold],Data_TABLE[EOM Date],"="&amp;EOMONTH(Dashboard!$I$7,0),Data_TABLE[Customer],"="&amp;Calc!U7820),"")</f>
        <v/>
      </c>
    </row>
    <row r="7821" spans="22:22" x14ac:dyDescent="0.2">
      <c r="V7821" s="18" t="str">
        <f>IF(U7821&lt;&gt;"",SUMIFS(Data_TABLE[Total Value Sold],Data_TABLE[EOM Date],"="&amp;EOMONTH(Dashboard!$I$7,0),Data_TABLE[Customer],"="&amp;Calc!U7821),"")</f>
        <v/>
      </c>
    </row>
    <row r="7822" spans="22:22" x14ac:dyDescent="0.2">
      <c r="V7822" s="18" t="str">
        <f>IF(U7822&lt;&gt;"",SUMIFS(Data_TABLE[Total Value Sold],Data_TABLE[EOM Date],"="&amp;EOMONTH(Dashboard!$I$7,0),Data_TABLE[Customer],"="&amp;Calc!U7822),"")</f>
        <v/>
      </c>
    </row>
    <row r="7823" spans="22:22" x14ac:dyDescent="0.2">
      <c r="V7823" s="18" t="str">
        <f>IF(U7823&lt;&gt;"",SUMIFS(Data_TABLE[Total Value Sold],Data_TABLE[EOM Date],"="&amp;EOMONTH(Dashboard!$I$7,0),Data_TABLE[Customer],"="&amp;Calc!U7823),"")</f>
        <v/>
      </c>
    </row>
    <row r="7824" spans="22:22" x14ac:dyDescent="0.2">
      <c r="V7824" s="18" t="str">
        <f>IF(U7824&lt;&gt;"",SUMIFS(Data_TABLE[Total Value Sold],Data_TABLE[EOM Date],"="&amp;EOMONTH(Dashboard!$I$7,0),Data_TABLE[Customer],"="&amp;Calc!U7824),"")</f>
        <v/>
      </c>
    </row>
    <row r="7825" spans="22:22" x14ac:dyDescent="0.2">
      <c r="V7825" s="18" t="str">
        <f>IF(U7825&lt;&gt;"",SUMIFS(Data_TABLE[Total Value Sold],Data_TABLE[EOM Date],"="&amp;EOMONTH(Dashboard!$I$7,0),Data_TABLE[Customer],"="&amp;Calc!U7825),"")</f>
        <v/>
      </c>
    </row>
    <row r="7826" spans="22:22" x14ac:dyDescent="0.2">
      <c r="V7826" s="18" t="str">
        <f>IF(U7826&lt;&gt;"",SUMIFS(Data_TABLE[Total Value Sold],Data_TABLE[EOM Date],"="&amp;EOMONTH(Dashboard!$I$7,0),Data_TABLE[Customer],"="&amp;Calc!U7826),"")</f>
        <v/>
      </c>
    </row>
    <row r="7827" spans="22:22" x14ac:dyDescent="0.2">
      <c r="V7827" s="18" t="str">
        <f>IF(U7827&lt;&gt;"",SUMIFS(Data_TABLE[Total Value Sold],Data_TABLE[EOM Date],"="&amp;EOMONTH(Dashboard!$I$7,0),Data_TABLE[Customer],"="&amp;Calc!U7827),"")</f>
        <v/>
      </c>
    </row>
    <row r="7828" spans="22:22" x14ac:dyDescent="0.2">
      <c r="V7828" s="18" t="str">
        <f>IF(U7828&lt;&gt;"",SUMIFS(Data_TABLE[Total Value Sold],Data_TABLE[EOM Date],"="&amp;EOMONTH(Dashboard!$I$7,0),Data_TABLE[Customer],"="&amp;Calc!U7828),"")</f>
        <v/>
      </c>
    </row>
    <row r="7829" spans="22:22" x14ac:dyDescent="0.2">
      <c r="V7829" s="18" t="str">
        <f>IF(U7829&lt;&gt;"",SUMIFS(Data_TABLE[Total Value Sold],Data_TABLE[EOM Date],"="&amp;EOMONTH(Dashboard!$I$7,0),Data_TABLE[Customer],"="&amp;Calc!U7829),"")</f>
        <v/>
      </c>
    </row>
    <row r="7830" spans="22:22" x14ac:dyDescent="0.2">
      <c r="V7830" s="18" t="str">
        <f>IF(U7830&lt;&gt;"",SUMIFS(Data_TABLE[Total Value Sold],Data_TABLE[EOM Date],"="&amp;EOMONTH(Dashboard!$I$7,0),Data_TABLE[Customer],"="&amp;Calc!U7830),"")</f>
        <v/>
      </c>
    </row>
    <row r="7831" spans="22:22" x14ac:dyDescent="0.2">
      <c r="V7831" s="18" t="str">
        <f>IF(U7831&lt;&gt;"",SUMIFS(Data_TABLE[Total Value Sold],Data_TABLE[EOM Date],"="&amp;EOMONTH(Dashboard!$I$7,0),Data_TABLE[Customer],"="&amp;Calc!U7831),"")</f>
        <v/>
      </c>
    </row>
    <row r="7832" spans="22:22" x14ac:dyDescent="0.2">
      <c r="V7832" s="18" t="str">
        <f>IF(U7832&lt;&gt;"",SUMIFS(Data_TABLE[Total Value Sold],Data_TABLE[EOM Date],"="&amp;EOMONTH(Dashboard!$I$7,0),Data_TABLE[Customer],"="&amp;Calc!U7832),"")</f>
        <v/>
      </c>
    </row>
    <row r="7833" spans="22:22" x14ac:dyDescent="0.2">
      <c r="V7833" s="18" t="str">
        <f>IF(U7833&lt;&gt;"",SUMIFS(Data_TABLE[Total Value Sold],Data_TABLE[EOM Date],"="&amp;EOMONTH(Dashboard!$I$7,0),Data_TABLE[Customer],"="&amp;Calc!U7833),"")</f>
        <v/>
      </c>
    </row>
    <row r="7834" spans="22:22" x14ac:dyDescent="0.2">
      <c r="V7834" s="18" t="str">
        <f>IF(U7834&lt;&gt;"",SUMIFS(Data_TABLE[Total Value Sold],Data_TABLE[EOM Date],"="&amp;EOMONTH(Dashboard!$I$7,0),Data_TABLE[Customer],"="&amp;Calc!U7834),"")</f>
        <v/>
      </c>
    </row>
    <row r="7835" spans="22:22" x14ac:dyDescent="0.2">
      <c r="V7835" s="18" t="str">
        <f>IF(U7835&lt;&gt;"",SUMIFS(Data_TABLE[Total Value Sold],Data_TABLE[EOM Date],"="&amp;EOMONTH(Dashboard!$I$7,0),Data_TABLE[Customer],"="&amp;Calc!U7835),"")</f>
        <v/>
      </c>
    </row>
    <row r="7836" spans="22:22" x14ac:dyDescent="0.2">
      <c r="V7836" s="18" t="str">
        <f>IF(U7836&lt;&gt;"",SUMIFS(Data_TABLE[Total Value Sold],Data_TABLE[EOM Date],"="&amp;EOMONTH(Dashboard!$I$7,0),Data_TABLE[Customer],"="&amp;Calc!U7836),"")</f>
        <v/>
      </c>
    </row>
    <row r="7837" spans="22:22" x14ac:dyDescent="0.2">
      <c r="V7837" s="18" t="str">
        <f>IF(U7837&lt;&gt;"",SUMIFS(Data_TABLE[Total Value Sold],Data_TABLE[EOM Date],"="&amp;EOMONTH(Dashboard!$I$7,0),Data_TABLE[Customer],"="&amp;Calc!U7837),"")</f>
        <v/>
      </c>
    </row>
    <row r="7838" spans="22:22" x14ac:dyDescent="0.2">
      <c r="V7838" s="18" t="str">
        <f>IF(U7838&lt;&gt;"",SUMIFS(Data_TABLE[Total Value Sold],Data_TABLE[EOM Date],"="&amp;EOMONTH(Dashboard!$I$7,0),Data_TABLE[Customer],"="&amp;Calc!U7838),"")</f>
        <v/>
      </c>
    </row>
    <row r="7839" spans="22:22" x14ac:dyDescent="0.2">
      <c r="V7839" s="18" t="str">
        <f>IF(U7839&lt;&gt;"",SUMIFS(Data_TABLE[Total Value Sold],Data_TABLE[EOM Date],"="&amp;EOMONTH(Dashboard!$I$7,0),Data_TABLE[Customer],"="&amp;Calc!U7839),"")</f>
        <v/>
      </c>
    </row>
    <row r="7840" spans="22:22" x14ac:dyDescent="0.2">
      <c r="V7840" s="18" t="str">
        <f>IF(U7840&lt;&gt;"",SUMIFS(Data_TABLE[Total Value Sold],Data_TABLE[EOM Date],"="&amp;EOMONTH(Dashboard!$I$7,0),Data_TABLE[Customer],"="&amp;Calc!U7840),"")</f>
        <v/>
      </c>
    </row>
    <row r="7841" spans="22:22" x14ac:dyDescent="0.2">
      <c r="V7841" s="18" t="str">
        <f>IF(U7841&lt;&gt;"",SUMIFS(Data_TABLE[Total Value Sold],Data_TABLE[EOM Date],"="&amp;EOMONTH(Dashboard!$I$7,0),Data_TABLE[Customer],"="&amp;Calc!U7841),"")</f>
        <v/>
      </c>
    </row>
    <row r="7842" spans="22:22" x14ac:dyDescent="0.2">
      <c r="V7842" s="18" t="str">
        <f>IF(U7842&lt;&gt;"",SUMIFS(Data_TABLE[Total Value Sold],Data_TABLE[EOM Date],"="&amp;EOMONTH(Dashboard!$I$7,0),Data_TABLE[Customer],"="&amp;Calc!U7842),"")</f>
        <v/>
      </c>
    </row>
    <row r="7843" spans="22:22" x14ac:dyDescent="0.2">
      <c r="V7843" s="18" t="str">
        <f>IF(U7843&lt;&gt;"",SUMIFS(Data_TABLE[Total Value Sold],Data_TABLE[EOM Date],"="&amp;EOMONTH(Dashboard!$I$7,0),Data_TABLE[Customer],"="&amp;Calc!U7843),"")</f>
        <v/>
      </c>
    </row>
    <row r="7844" spans="22:22" x14ac:dyDescent="0.2">
      <c r="V7844" s="18" t="str">
        <f>IF(U7844&lt;&gt;"",SUMIFS(Data_TABLE[Total Value Sold],Data_TABLE[EOM Date],"="&amp;EOMONTH(Dashboard!$I$7,0),Data_TABLE[Customer],"="&amp;Calc!U7844),"")</f>
        <v/>
      </c>
    </row>
    <row r="7845" spans="22:22" x14ac:dyDescent="0.2">
      <c r="V7845" s="18" t="str">
        <f>IF(U7845&lt;&gt;"",SUMIFS(Data_TABLE[Total Value Sold],Data_TABLE[EOM Date],"="&amp;EOMONTH(Dashboard!$I$7,0),Data_TABLE[Customer],"="&amp;Calc!U7845),"")</f>
        <v/>
      </c>
    </row>
    <row r="7846" spans="22:22" x14ac:dyDescent="0.2">
      <c r="V7846" s="18" t="str">
        <f>IF(U7846&lt;&gt;"",SUMIFS(Data_TABLE[Total Value Sold],Data_TABLE[EOM Date],"="&amp;EOMONTH(Dashboard!$I$7,0),Data_TABLE[Customer],"="&amp;Calc!U7846),"")</f>
        <v/>
      </c>
    </row>
    <row r="7847" spans="22:22" x14ac:dyDescent="0.2">
      <c r="V7847" s="18" t="str">
        <f>IF(U7847&lt;&gt;"",SUMIFS(Data_TABLE[Total Value Sold],Data_TABLE[EOM Date],"="&amp;EOMONTH(Dashboard!$I$7,0),Data_TABLE[Customer],"="&amp;Calc!U7847),"")</f>
        <v/>
      </c>
    </row>
    <row r="7848" spans="22:22" x14ac:dyDescent="0.2">
      <c r="V7848" s="18" t="str">
        <f>IF(U7848&lt;&gt;"",SUMIFS(Data_TABLE[Total Value Sold],Data_TABLE[EOM Date],"="&amp;EOMONTH(Dashboard!$I$7,0),Data_TABLE[Customer],"="&amp;Calc!U7848),"")</f>
        <v/>
      </c>
    </row>
    <row r="7849" spans="22:22" x14ac:dyDescent="0.2">
      <c r="V7849" s="18" t="str">
        <f>IF(U7849&lt;&gt;"",SUMIFS(Data_TABLE[Total Value Sold],Data_TABLE[EOM Date],"="&amp;EOMONTH(Dashboard!$I$7,0),Data_TABLE[Customer],"="&amp;Calc!U7849),"")</f>
        <v/>
      </c>
    </row>
    <row r="7850" spans="22:22" x14ac:dyDescent="0.2">
      <c r="V7850" s="18" t="str">
        <f>IF(U7850&lt;&gt;"",SUMIFS(Data_TABLE[Total Value Sold],Data_TABLE[EOM Date],"="&amp;EOMONTH(Dashboard!$I$7,0),Data_TABLE[Customer],"="&amp;Calc!U7850),"")</f>
        <v/>
      </c>
    </row>
    <row r="7851" spans="22:22" x14ac:dyDescent="0.2">
      <c r="V7851" s="18" t="str">
        <f>IF(U7851&lt;&gt;"",SUMIFS(Data_TABLE[Total Value Sold],Data_TABLE[EOM Date],"="&amp;EOMONTH(Dashboard!$I$7,0),Data_TABLE[Customer],"="&amp;Calc!U7851),"")</f>
        <v/>
      </c>
    </row>
    <row r="7852" spans="22:22" x14ac:dyDescent="0.2">
      <c r="V7852" s="18" t="str">
        <f>IF(U7852&lt;&gt;"",SUMIFS(Data_TABLE[Total Value Sold],Data_TABLE[EOM Date],"="&amp;EOMONTH(Dashboard!$I$7,0),Data_TABLE[Customer],"="&amp;Calc!U7852),"")</f>
        <v/>
      </c>
    </row>
    <row r="7853" spans="22:22" x14ac:dyDescent="0.2">
      <c r="V7853" s="18" t="str">
        <f>IF(U7853&lt;&gt;"",SUMIFS(Data_TABLE[Total Value Sold],Data_TABLE[EOM Date],"="&amp;EOMONTH(Dashboard!$I$7,0),Data_TABLE[Customer],"="&amp;Calc!U7853),"")</f>
        <v/>
      </c>
    </row>
    <row r="7854" spans="22:22" x14ac:dyDescent="0.2">
      <c r="V7854" s="18" t="str">
        <f>IF(U7854&lt;&gt;"",SUMIFS(Data_TABLE[Total Value Sold],Data_TABLE[EOM Date],"="&amp;EOMONTH(Dashboard!$I$7,0),Data_TABLE[Customer],"="&amp;Calc!U7854),"")</f>
        <v/>
      </c>
    </row>
    <row r="7855" spans="22:22" x14ac:dyDescent="0.2">
      <c r="V7855" s="18" t="str">
        <f>IF(U7855&lt;&gt;"",SUMIFS(Data_TABLE[Total Value Sold],Data_TABLE[EOM Date],"="&amp;EOMONTH(Dashboard!$I$7,0),Data_TABLE[Customer],"="&amp;Calc!U7855),"")</f>
        <v/>
      </c>
    </row>
    <row r="7856" spans="22:22" x14ac:dyDescent="0.2">
      <c r="V7856" s="18" t="str">
        <f>IF(U7856&lt;&gt;"",SUMIFS(Data_TABLE[Total Value Sold],Data_TABLE[EOM Date],"="&amp;EOMONTH(Dashboard!$I$7,0),Data_TABLE[Customer],"="&amp;Calc!U7856),"")</f>
        <v/>
      </c>
    </row>
    <row r="7857" spans="22:22" x14ac:dyDescent="0.2">
      <c r="V7857" s="18" t="str">
        <f>IF(U7857&lt;&gt;"",SUMIFS(Data_TABLE[Total Value Sold],Data_TABLE[EOM Date],"="&amp;EOMONTH(Dashboard!$I$7,0),Data_TABLE[Customer],"="&amp;Calc!U7857),"")</f>
        <v/>
      </c>
    </row>
    <row r="7858" spans="22:22" x14ac:dyDescent="0.2">
      <c r="V7858" s="18" t="str">
        <f>IF(U7858&lt;&gt;"",SUMIFS(Data_TABLE[Total Value Sold],Data_TABLE[EOM Date],"="&amp;EOMONTH(Dashboard!$I$7,0),Data_TABLE[Customer],"="&amp;Calc!U7858),"")</f>
        <v/>
      </c>
    </row>
    <row r="7859" spans="22:22" x14ac:dyDescent="0.2">
      <c r="V7859" s="18" t="str">
        <f>IF(U7859&lt;&gt;"",SUMIFS(Data_TABLE[Total Value Sold],Data_TABLE[EOM Date],"="&amp;EOMONTH(Dashboard!$I$7,0),Data_TABLE[Customer],"="&amp;Calc!U7859),"")</f>
        <v/>
      </c>
    </row>
    <row r="7860" spans="22:22" x14ac:dyDescent="0.2">
      <c r="V7860" s="18" t="str">
        <f>IF(U7860&lt;&gt;"",SUMIFS(Data_TABLE[Total Value Sold],Data_TABLE[EOM Date],"="&amp;EOMONTH(Dashboard!$I$7,0),Data_TABLE[Customer],"="&amp;Calc!U7860),"")</f>
        <v/>
      </c>
    </row>
    <row r="7861" spans="22:22" x14ac:dyDescent="0.2">
      <c r="V7861" s="18" t="str">
        <f>IF(U7861&lt;&gt;"",SUMIFS(Data_TABLE[Total Value Sold],Data_TABLE[EOM Date],"="&amp;EOMONTH(Dashboard!$I$7,0),Data_TABLE[Customer],"="&amp;Calc!U7861),"")</f>
        <v/>
      </c>
    </row>
    <row r="7862" spans="22:22" x14ac:dyDescent="0.2">
      <c r="V7862" s="18" t="str">
        <f>IF(U7862&lt;&gt;"",SUMIFS(Data_TABLE[Total Value Sold],Data_TABLE[EOM Date],"="&amp;EOMONTH(Dashboard!$I$7,0),Data_TABLE[Customer],"="&amp;Calc!U7862),"")</f>
        <v/>
      </c>
    </row>
    <row r="7863" spans="22:22" x14ac:dyDescent="0.2">
      <c r="V7863" s="18" t="str">
        <f>IF(U7863&lt;&gt;"",SUMIFS(Data_TABLE[Total Value Sold],Data_TABLE[EOM Date],"="&amp;EOMONTH(Dashboard!$I$7,0),Data_TABLE[Customer],"="&amp;Calc!U7863),"")</f>
        <v/>
      </c>
    </row>
    <row r="7864" spans="22:22" x14ac:dyDescent="0.2">
      <c r="V7864" s="18" t="str">
        <f>IF(U7864&lt;&gt;"",SUMIFS(Data_TABLE[Total Value Sold],Data_TABLE[EOM Date],"="&amp;EOMONTH(Dashboard!$I$7,0),Data_TABLE[Customer],"="&amp;Calc!U7864),"")</f>
        <v/>
      </c>
    </row>
    <row r="7865" spans="22:22" x14ac:dyDescent="0.2">
      <c r="V7865" s="18" t="str">
        <f>IF(U7865&lt;&gt;"",SUMIFS(Data_TABLE[Total Value Sold],Data_TABLE[EOM Date],"="&amp;EOMONTH(Dashboard!$I$7,0),Data_TABLE[Customer],"="&amp;Calc!U7865),"")</f>
        <v/>
      </c>
    </row>
    <row r="7866" spans="22:22" x14ac:dyDescent="0.2">
      <c r="V7866" s="18" t="str">
        <f>IF(U7866&lt;&gt;"",SUMIFS(Data_TABLE[Total Value Sold],Data_TABLE[EOM Date],"="&amp;EOMONTH(Dashboard!$I$7,0),Data_TABLE[Customer],"="&amp;Calc!U7866),"")</f>
        <v/>
      </c>
    </row>
    <row r="7867" spans="22:22" x14ac:dyDescent="0.2">
      <c r="V7867" s="18" t="str">
        <f>IF(U7867&lt;&gt;"",SUMIFS(Data_TABLE[Total Value Sold],Data_TABLE[EOM Date],"="&amp;EOMONTH(Dashboard!$I$7,0),Data_TABLE[Customer],"="&amp;Calc!U7867),"")</f>
        <v/>
      </c>
    </row>
    <row r="7868" spans="22:22" x14ac:dyDescent="0.2">
      <c r="V7868" s="18" t="str">
        <f>IF(U7868&lt;&gt;"",SUMIFS(Data_TABLE[Total Value Sold],Data_TABLE[EOM Date],"="&amp;EOMONTH(Dashboard!$I$7,0),Data_TABLE[Customer],"="&amp;Calc!U7868),"")</f>
        <v/>
      </c>
    </row>
    <row r="7869" spans="22:22" x14ac:dyDescent="0.2">
      <c r="V7869" s="18" t="str">
        <f>IF(U7869&lt;&gt;"",SUMIFS(Data_TABLE[Total Value Sold],Data_TABLE[EOM Date],"="&amp;EOMONTH(Dashboard!$I$7,0),Data_TABLE[Customer],"="&amp;Calc!U7869),"")</f>
        <v/>
      </c>
    </row>
    <row r="7870" spans="22:22" x14ac:dyDescent="0.2">
      <c r="V7870" s="18" t="str">
        <f>IF(U7870&lt;&gt;"",SUMIFS(Data_TABLE[Total Value Sold],Data_TABLE[EOM Date],"="&amp;EOMONTH(Dashboard!$I$7,0),Data_TABLE[Customer],"="&amp;Calc!U7870),"")</f>
        <v/>
      </c>
    </row>
    <row r="7871" spans="22:22" x14ac:dyDescent="0.2">
      <c r="V7871" s="18" t="str">
        <f>IF(U7871&lt;&gt;"",SUMIFS(Data_TABLE[Total Value Sold],Data_TABLE[EOM Date],"="&amp;EOMONTH(Dashboard!$I$7,0),Data_TABLE[Customer],"="&amp;Calc!U7871),"")</f>
        <v/>
      </c>
    </row>
    <row r="7872" spans="22:22" x14ac:dyDescent="0.2">
      <c r="V7872" s="18" t="str">
        <f>IF(U7872&lt;&gt;"",SUMIFS(Data_TABLE[Total Value Sold],Data_TABLE[EOM Date],"="&amp;EOMONTH(Dashboard!$I$7,0),Data_TABLE[Customer],"="&amp;Calc!U7872),"")</f>
        <v/>
      </c>
    </row>
    <row r="7873" spans="22:22" x14ac:dyDescent="0.2">
      <c r="V7873" s="18" t="str">
        <f>IF(U7873&lt;&gt;"",SUMIFS(Data_TABLE[Total Value Sold],Data_TABLE[EOM Date],"="&amp;EOMONTH(Dashboard!$I$7,0),Data_TABLE[Customer],"="&amp;Calc!U7873),"")</f>
        <v/>
      </c>
    </row>
    <row r="7874" spans="22:22" x14ac:dyDescent="0.2">
      <c r="V7874" s="18" t="str">
        <f>IF(U7874&lt;&gt;"",SUMIFS(Data_TABLE[Total Value Sold],Data_TABLE[EOM Date],"="&amp;EOMONTH(Dashboard!$I$7,0),Data_TABLE[Customer],"="&amp;Calc!U7874),"")</f>
        <v/>
      </c>
    </row>
    <row r="7875" spans="22:22" x14ac:dyDescent="0.2">
      <c r="V7875" s="18" t="str">
        <f>IF(U7875&lt;&gt;"",SUMIFS(Data_TABLE[Total Value Sold],Data_TABLE[EOM Date],"="&amp;EOMONTH(Dashboard!$I$7,0),Data_TABLE[Customer],"="&amp;Calc!U7875),"")</f>
        <v/>
      </c>
    </row>
    <row r="7876" spans="22:22" x14ac:dyDescent="0.2">
      <c r="V7876" s="18" t="str">
        <f>IF(U7876&lt;&gt;"",SUMIFS(Data_TABLE[Total Value Sold],Data_TABLE[EOM Date],"="&amp;EOMONTH(Dashboard!$I$7,0),Data_TABLE[Customer],"="&amp;Calc!U7876),"")</f>
        <v/>
      </c>
    </row>
    <row r="7877" spans="22:22" x14ac:dyDescent="0.2">
      <c r="V7877" s="18" t="str">
        <f>IF(U7877&lt;&gt;"",SUMIFS(Data_TABLE[Total Value Sold],Data_TABLE[EOM Date],"="&amp;EOMONTH(Dashboard!$I$7,0),Data_TABLE[Customer],"="&amp;Calc!U7877),"")</f>
        <v/>
      </c>
    </row>
    <row r="7878" spans="22:22" x14ac:dyDescent="0.2">
      <c r="V7878" s="18" t="str">
        <f>IF(U7878&lt;&gt;"",SUMIFS(Data_TABLE[Total Value Sold],Data_TABLE[EOM Date],"="&amp;EOMONTH(Dashboard!$I$7,0),Data_TABLE[Customer],"="&amp;Calc!U7878),"")</f>
        <v/>
      </c>
    </row>
    <row r="7879" spans="22:22" x14ac:dyDescent="0.2">
      <c r="V7879" s="18" t="str">
        <f>IF(U7879&lt;&gt;"",SUMIFS(Data_TABLE[Total Value Sold],Data_TABLE[EOM Date],"="&amp;EOMONTH(Dashboard!$I$7,0),Data_TABLE[Customer],"="&amp;Calc!U7879),"")</f>
        <v/>
      </c>
    </row>
    <row r="7880" spans="22:22" x14ac:dyDescent="0.2">
      <c r="V7880" s="18" t="str">
        <f>IF(U7880&lt;&gt;"",SUMIFS(Data_TABLE[Total Value Sold],Data_TABLE[EOM Date],"="&amp;EOMONTH(Dashboard!$I$7,0),Data_TABLE[Customer],"="&amp;Calc!U7880),"")</f>
        <v/>
      </c>
    </row>
    <row r="7881" spans="22:22" x14ac:dyDescent="0.2">
      <c r="V7881" s="18" t="str">
        <f>IF(U7881&lt;&gt;"",SUMIFS(Data_TABLE[Total Value Sold],Data_TABLE[EOM Date],"="&amp;EOMONTH(Dashboard!$I$7,0),Data_TABLE[Customer],"="&amp;Calc!U7881),"")</f>
        <v/>
      </c>
    </row>
    <row r="7882" spans="22:22" x14ac:dyDescent="0.2">
      <c r="V7882" s="18" t="str">
        <f>IF(U7882&lt;&gt;"",SUMIFS(Data_TABLE[Total Value Sold],Data_TABLE[EOM Date],"="&amp;EOMONTH(Dashboard!$I$7,0),Data_TABLE[Customer],"="&amp;Calc!U7882),"")</f>
        <v/>
      </c>
    </row>
    <row r="7883" spans="22:22" x14ac:dyDescent="0.2">
      <c r="V7883" s="18" t="str">
        <f>IF(U7883&lt;&gt;"",SUMIFS(Data_TABLE[Total Value Sold],Data_TABLE[EOM Date],"="&amp;EOMONTH(Dashboard!$I$7,0),Data_TABLE[Customer],"="&amp;Calc!U7883),"")</f>
        <v/>
      </c>
    </row>
    <row r="7884" spans="22:22" x14ac:dyDescent="0.2">
      <c r="V7884" s="18" t="str">
        <f>IF(U7884&lt;&gt;"",SUMIFS(Data_TABLE[Total Value Sold],Data_TABLE[EOM Date],"="&amp;EOMONTH(Dashboard!$I$7,0),Data_TABLE[Customer],"="&amp;Calc!U7884),"")</f>
        <v/>
      </c>
    </row>
    <row r="7885" spans="22:22" x14ac:dyDescent="0.2">
      <c r="V7885" s="18" t="str">
        <f>IF(U7885&lt;&gt;"",SUMIFS(Data_TABLE[Total Value Sold],Data_TABLE[EOM Date],"="&amp;EOMONTH(Dashboard!$I$7,0),Data_TABLE[Customer],"="&amp;Calc!U7885),"")</f>
        <v/>
      </c>
    </row>
    <row r="7886" spans="22:22" x14ac:dyDescent="0.2">
      <c r="V7886" s="18" t="str">
        <f>IF(U7886&lt;&gt;"",SUMIFS(Data_TABLE[Total Value Sold],Data_TABLE[EOM Date],"="&amp;EOMONTH(Dashboard!$I$7,0),Data_TABLE[Customer],"="&amp;Calc!U7886),"")</f>
        <v/>
      </c>
    </row>
    <row r="7887" spans="22:22" x14ac:dyDescent="0.2">
      <c r="V7887" s="18" t="str">
        <f>IF(U7887&lt;&gt;"",SUMIFS(Data_TABLE[Total Value Sold],Data_TABLE[EOM Date],"="&amp;EOMONTH(Dashboard!$I$7,0),Data_TABLE[Customer],"="&amp;Calc!U7887),"")</f>
        <v/>
      </c>
    </row>
    <row r="7888" spans="22:22" x14ac:dyDescent="0.2">
      <c r="V7888" s="18" t="str">
        <f>IF(U7888&lt;&gt;"",SUMIFS(Data_TABLE[Total Value Sold],Data_TABLE[EOM Date],"="&amp;EOMONTH(Dashboard!$I$7,0),Data_TABLE[Customer],"="&amp;Calc!U7888),"")</f>
        <v/>
      </c>
    </row>
    <row r="7889" spans="22:22" x14ac:dyDescent="0.2">
      <c r="V7889" s="18" t="str">
        <f>IF(U7889&lt;&gt;"",SUMIFS(Data_TABLE[Total Value Sold],Data_TABLE[EOM Date],"="&amp;EOMONTH(Dashboard!$I$7,0),Data_TABLE[Customer],"="&amp;Calc!U7889),"")</f>
        <v/>
      </c>
    </row>
    <row r="7890" spans="22:22" x14ac:dyDescent="0.2">
      <c r="V7890" s="18" t="str">
        <f>IF(U7890&lt;&gt;"",SUMIFS(Data_TABLE[Total Value Sold],Data_TABLE[EOM Date],"="&amp;EOMONTH(Dashboard!$I$7,0),Data_TABLE[Customer],"="&amp;Calc!U7890),"")</f>
        <v/>
      </c>
    </row>
    <row r="7891" spans="22:22" x14ac:dyDescent="0.2">
      <c r="V7891" s="18" t="str">
        <f>IF(U7891&lt;&gt;"",SUMIFS(Data_TABLE[Total Value Sold],Data_TABLE[EOM Date],"="&amp;EOMONTH(Dashboard!$I$7,0),Data_TABLE[Customer],"="&amp;Calc!U7891),"")</f>
        <v/>
      </c>
    </row>
    <row r="7892" spans="22:22" x14ac:dyDescent="0.2">
      <c r="V7892" s="18" t="str">
        <f>IF(U7892&lt;&gt;"",SUMIFS(Data_TABLE[Total Value Sold],Data_TABLE[EOM Date],"="&amp;EOMONTH(Dashboard!$I$7,0),Data_TABLE[Customer],"="&amp;Calc!U7892),"")</f>
        <v/>
      </c>
    </row>
    <row r="7893" spans="22:22" x14ac:dyDescent="0.2">
      <c r="V7893" s="18" t="str">
        <f>IF(U7893&lt;&gt;"",SUMIFS(Data_TABLE[Total Value Sold],Data_TABLE[EOM Date],"="&amp;EOMONTH(Dashboard!$I$7,0),Data_TABLE[Customer],"="&amp;Calc!U7893),"")</f>
        <v/>
      </c>
    </row>
    <row r="7894" spans="22:22" x14ac:dyDescent="0.2">
      <c r="V7894" s="18" t="str">
        <f>IF(U7894&lt;&gt;"",SUMIFS(Data_TABLE[Total Value Sold],Data_TABLE[EOM Date],"="&amp;EOMONTH(Dashboard!$I$7,0),Data_TABLE[Customer],"="&amp;Calc!U7894),"")</f>
        <v/>
      </c>
    </row>
    <row r="7895" spans="22:22" x14ac:dyDescent="0.2">
      <c r="V7895" s="18" t="str">
        <f>IF(U7895&lt;&gt;"",SUMIFS(Data_TABLE[Total Value Sold],Data_TABLE[EOM Date],"="&amp;EOMONTH(Dashboard!$I$7,0),Data_TABLE[Customer],"="&amp;Calc!U7895),"")</f>
        <v/>
      </c>
    </row>
    <row r="7896" spans="22:22" x14ac:dyDescent="0.2">
      <c r="V7896" s="18" t="str">
        <f>IF(U7896&lt;&gt;"",SUMIFS(Data_TABLE[Total Value Sold],Data_TABLE[EOM Date],"="&amp;EOMONTH(Dashboard!$I$7,0),Data_TABLE[Customer],"="&amp;Calc!U7896),"")</f>
        <v/>
      </c>
    </row>
    <row r="7897" spans="22:22" x14ac:dyDescent="0.2">
      <c r="V7897" s="18" t="str">
        <f>IF(U7897&lt;&gt;"",SUMIFS(Data_TABLE[Total Value Sold],Data_TABLE[EOM Date],"="&amp;EOMONTH(Dashboard!$I$7,0),Data_TABLE[Customer],"="&amp;Calc!U7897),"")</f>
        <v/>
      </c>
    </row>
    <row r="7898" spans="22:22" x14ac:dyDescent="0.2">
      <c r="V7898" s="18" t="str">
        <f>IF(U7898&lt;&gt;"",SUMIFS(Data_TABLE[Total Value Sold],Data_TABLE[EOM Date],"="&amp;EOMONTH(Dashboard!$I$7,0),Data_TABLE[Customer],"="&amp;Calc!U7898),"")</f>
        <v/>
      </c>
    </row>
    <row r="7899" spans="22:22" x14ac:dyDescent="0.2">
      <c r="V7899" s="18" t="str">
        <f>IF(U7899&lt;&gt;"",SUMIFS(Data_TABLE[Total Value Sold],Data_TABLE[EOM Date],"="&amp;EOMONTH(Dashboard!$I$7,0),Data_TABLE[Customer],"="&amp;Calc!U7899),"")</f>
        <v/>
      </c>
    </row>
    <row r="7900" spans="22:22" x14ac:dyDescent="0.2">
      <c r="V7900" s="18" t="str">
        <f>IF(U7900&lt;&gt;"",SUMIFS(Data_TABLE[Total Value Sold],Data_TABLE[EOM Date],"="&amp;EOMONTH(Dashboard!$I$7,0),Data_TABLE[Customer],"="&amp;Calc!U7900),"")</f>
        <v/>
      </c>
    </row>
    <row r="7901" spans="22:22" x14ac:dyDescent="0.2">
      <c r="V7901" s="18" t="str">
        <f>IF(U7901&lt;&gt;"",SUMIFS(Data_TABLE[Total Value Sold],Data_TABLE[EOM Date],"="&amp;EOMONTH(Dashboard!$I$7,0),Data_TABLE[Customer],"="&amp;Calc!U7901),"")</f>
        <v/>
      </c>
    </row>
    <row r="7902" spans="22:22" x14ac:dyDescent="0.2">
      <c r="V7902" s="18" t="str">
        <f>IF(U7902&lt;&gt;"",SUMIFS(Data_TABLE[Total Value Sold],Data_TABLE[EOM Date],"="&amp;EOMONTH(Dashboard!$I$7,0),Data_TABLE[Customer],"="&amp;Calc!U7902),"")</f>
        <v/>
      </c>
    </row>
    <row r="7903" spans="22:22" x14ac:dyDescent="0.2">
      <c r="V7903" s="18" t="str">
        <f>IF(U7903&lt;&gt;"",SUMIFS(Data_TABLE[Total Value Sold],Data_TABLE[EOM Date],"="&amp;EOMONTH(Dashboard!$I$7,0),Data_TABLE[Customer],"="&amp;Calc!U7903),"")</f>
        <v/>
      </c>
    </row>
    <row r="7904" spans="22:22" x14ac:dyDescent="0.2">
      <c r="V7904" s="18" t="str">
        <f>IF(U7904&lt;&gt;"",SUMIFS(Data_TABLE[Total Value Sold],Data_TABLE[EOM Date],"="&amp;EOMONTH(Dashboard!$I$7,0),Data_TABLE[Customer],"="&amp;Calc!U7904),"")</f>
        <v/>
      </c>
    </row>
    <row r="7905" spans="22:22" x14ac:dyDescent="0.2">
      <c r="V7905" s="18" t="str">
        <f>IF(U7905&lt;&gt;"",SUMIFS(Data_TABLE[Total Value Sold],Data_TABLE[EOM Date],"="&amp;EOMONTH(Dashboard!$I$7,0),Data_TABLE[Customer],"="&amp;Calc!U7905),"")</f>
        <v/>
      </c>
    </row>
    <row r="7906" spans="22:22" x14ac:dyDescent="0.2">
      <c r="V7906" s="18" t="str">
        <f>IF(U7906&lt;&gt;"",SUMIFS(Data_TABLE[Total Value Sold],Data_TABLE[EOM Date],"="&amp;EOMONTH(Dashboard!$I$7,0),Data_TABLE[Customer],"="&amp;Calc!U7906),"")</f>
        <v/>
      </c>
    </row>
    <row r="7907" spans="22:22" x14ac:dyDescent="0.2">
      <c r="V7907" s="18" t="str">
        <f>IF(U7907&lt;&gt;"",SUMIFS(Data_TABLE[Total Value Sold],Data_TABLE[EOM Date],"="&amp;EOMONTH(Dashboard!$I$7,0),Data_TABLE[Customer],"="&amp;Calc!U7907),"")</f>
        <v/>
      </c>
    </row>
    <row r="7908" spans="22:22" x14ac:dyDescent="0.2">
      <c r="V7908" s="18" t="str">
        <f>IF(U7908&lt;&gt;"",SUMIFS(Data_TABLE[Total Value Sold],Data_TABLE[EOM Date],"="&amp;EOMONTH(Dashboard!$I$7,0),Data_TABLE[Customer],"="&amp;Calc!U7908),"")</f>
        <v/>
      </c>
    </row>
    <row r="7909" spans="22:22" x14ac:dyDescent="0.2">
      <c r="V7909" s="18" t="str">
        <f>IF(U7909&lt;&gt;"",SUMIFS(Data_TABLE[Total Value Sold],Data_TABLE[EOM Date],"="&amp;EOMONTH(Dashboard!$I$7,0),Data_TABLE[Customer],"="&amp;Calc!U7909),"")</f>
        <v/>
      </c>
    </row>
    <row r="7910" spans="22:22" x14ac:dyDescent="0.2">
      <c r="V7910" s="18" t="str">
        <f>IF(U7910&lt;&gt;"",SUMIFS(Data_TABLE[Total Value Sold],Data_TABLE[EOM Date],"="&amp;EOMONTH(Dashboard!$I$7,0),Data_TABLE[Customer],"="&amp;Calc!U7910),"")</f>
        <v/>
      </c>
    </row>
    <row r="7911" spans="22:22" x14ac:dyDescent="0.2">
      <c r="V7911" s="18" t="str">
        <f>IF(U7911&lt;&gt;"",SUMIFS(Data_TABLE[Total Value Sold],Data_TABLE[EOM Date],"="&amp;EOMONTH(Dashboard!$I$7,0),Data_TABLE[Customer],"="&amp;Calc!U7911),"")</f>
        <v/>
      </c>
    </row>
    <row r="7912" spans="22:22" x14ac:dyDescent="0.2">
      <c r="V7912" s="18" t="str">
        <f>IF(U7912&lt;&gt;"",SUMIFS(Data_TABLE[Total Value Sold],Data_TABLE[EOM Date],"="&amp;EOMONTH(Dashboard!$I$7,0),Data_TABLE[Customer],"="&amp;Calc!U7912),"")</f>
        <v/>
      </c>
    </row>
    <row r="7913" spans="22:22" x14ac:dyDescent="0.2">
      <c r="V7913" s="18" t="str">
        <f>IF(U7913&lt;&gt;"",SUMIFS(Data_TABLE[Total Value Sold],Data_TABLE[EOM Date],"="&amp;EOMONTH(Dashboard!$I$7,0),Data_TABLE[Customer],"="&amp;Calc!U7913),"")</f>
        <v/>
      </c>
    </row>
    <row r="7914" spans="22:22" x14ac:dyDescent="0.2">
      <c r="V7914" s="18" t="str">
        <f>IF(U7914&lt;&gt;"",SUMIFS(Data_TABLE[Total Value Sold],Data_TABLE[EOM Date],"="&amp;EOMONTH(Dashboard!$I$7,0),Data_TABLE[Customer],"="&amp;Calc!U7914),"")</f>
        <v/>
      </c>
    </row>
    <row r="7915" spans="22:22" x14ac:dyDescent="0.2">
      <c r="V7915" s="18" t="str">
        <f>IF(U7915&lt;&gt;"",SUMIFS(Data_TABLE[Total Value Sold],Data_TABLE[EOM Date],"="&amp;EOMONTH(Dashboard!$I$7,0),Data_TABLE[Customer],"="&amp;Calc!U7915),"")</f>
        <v/>
      </c>
    </row>
    <row r="7916" spans="22:22" x14ac:dyDescent="0.2">
      <c r="V7916" s="18" t="str">
        <f>IF(U7916&lt;&gt;"",SUMIFS(Data_TABLE[Total Value Sold],Data_TABLE[EOM Date],"="&amp;EOMONTH(Dashboard!$I$7,0),Data_TABLE[Customer],"="&amp;Calc!U7916),"")</f>
        <v/>
      </c>
    </row>
    <row r="7917" spans="22:22" x14ac:dyDescent="0.2">
      <c r="V7917" s="18" t="str">
        <f>IF(U7917&lt;&gt;"",SUMIFS(Data_TABLE[Total Value Sold],Data_TABLE[EOM Date],"="&amp;EOMONTH(Dashboard!$I$7,0),Data_TABLE[Customer],"="&amp;Calc!U7917),"")</f>
        <v/>
      </c>
    </row>
    <row r="7918" spans="22:22" x14ac:dyDescent="0.2">
      <c r="V7918" s="18" t="str">
        <f>IF(U7918&lt;&gt;"",SUMIFS(Data_TABLE[Total Value Sold],Data_TABLE[EOM Date],"="&amp;EOMONTH(Dashboard!$I$7,0),Data_TABLE[Customer],"="&amp;Calc!U7918),"")</f>
        <v/>
      </c>
    </row>
    <row r="7919" spans="22:22" x14ac:dyDescent="0.2">
      <c r="V7919" s="18" t="str">
        <f>IF(U7919&lt;&gt;"",SUMIFS(Data_TABLE[Total Value Sold],Data_TABLE[EOM Date],"="&amp;EOMONTH(Dashboard!$I$7,0),Data_TABLE[Customer],"="&amp;Calc!U7919),"")</f>
        <v/>
      </c>
    </row>
    <row r="7920" spans="22:22" x14ac:dyDescent="0.2">
      <c r="V7920" s="18" t="str">
        <f>IF(U7920&lt;&gt;"",SUMIFS(Data_TABLE[Total Value Sold],Data_TABLE[EOM Date],"="&amp;EOMONTH(Dashboard!$I$7,0),Data_TABLE[Customer],"="&amp;Calc!U7920),"")</f>
        <v/>
      </c>
    </row>
    <row r="7921" spans="22:22" x14ac:dyDescent="0.2">
      <c r="V7921" s="18" t="str">
        <f>IF(U7921&lt;&gt;"",SUMIFS(Data_TABLE[Total Value Sold],Data_TABLE[EOM Date],"="&amp;EOMONTH(Dashboard!$I$7,0),Data_TABLE[Customer],"="&amp;Calc!U7921),"")</f>
        <v/>
      </c>
    </row>
    <row r="7922" spans="22:22" x14ac:dyDescent="0.2">
      <c r="V7922" s="18" t="str">
        <f>IF(U7922&lt;&gt;"",SUMIFS(Data_TABLE[Total Value Sold],Data_TABLE[EOM Date],"="&amp;EOMONTH(Dashboard!$I$7,0),Data_TABLE[Customer],"="&amp;Calc!U7922),"")</f>
        <v/>
      </c>
    </row>
    <row r="7923" spans="22:22" x14ac:dyDescent="0.2">
      <c r="V7923" s="18" t="str">
        <f>IF(U7923&lt;&gt;"",SUMIFS(Data_TABLE[Total Value Sold],Data_TABLE[EOM Date],"="&amp;EOMONTH(Dashboard!$I$7,0),Data_TABLE[Customer],"="&amp;Calc!U7923),"")</f>
        <v/>
      </c>
    </row>
    <row r="7924" spans="22:22" x14ac:dyDescent="0.2">
      <c r="V7924" s="18" t="str">
        <f>IF(U7924&lt;&gt;"",SUMIFS(Data_TABLE[Total Value Sold],Data_TABLE[EOM Date],"="&amp;EOMONTH(Dashboard!$I$7,0),Data_TABLE[Customer],"="&amp;Calc!U7924),"")</f>
        <v/>
      </c>
    </row>
    <row r="7925" spans="22:22" x14ac:dyDescent="0.2">
      <c r="V7925" s="18" t="str">
        <f>IF(U7925&lt;&gt;"",SUMIFS(Data_TABLE[Total Value Sold],Data_TABLE[EOM Date],"="&amp;EOMONTH(Dashboard!$I$7,0),Data_TABLE[Customer],"="&amp;Calc!U7925),"")</f>
        <v/>
      </c>
    </row>
    <row r="7926" spans="22:22" x14ac:dyDescent="0.2">
      <c r="V7926" s="18" t="str">
        <f>IF(U7926&lt;&gt;"",SUMIFS(Data_TABLE[Total Value Sold],Data_TABLE[EOM Date],"="&amp;EOMONTH(Dashboard!$I$7,0),Data_TABLE[Customer],"="&amp;Calc!U7926),"")</f>
        <v/>
      </c>
    </row>
    <row r="7927" spans="22:22" x14ac:dyDescent="0.2">
      <c r="V7927" s="18" t="str">
        <f>IF(U7927&lt;&gt;"",SUMIFS(Data_TABLE[Total Value Sold],Data_TABLE[EOM Date],"="&amp;EOMONTH(Dashboard!$I$7,0),Data_TABLE[Customer],"="&amp;Calc!U7927),"")</f>
        <v/>
      </c>
    </row>
    <row r="7928" spans="22:22" x14ac:dyDescent="0.2">
      <c r="V7928" s="18" t="str">
        <f>IF(U7928&lt;&gt;"",SUMIFS(Data_TABLE[Total Value Sold],Data_TABLE[EOM Date],"="&amp;EOMONTH(Dashboard!$I$7,0),Data_TABLE[Customer],"="&amp;Calc!U7928),"")</f>
        <v/>
      </c>
    </row>
    <row r="7929" spans="22:22" x14ac:dyDescent="0.2">
      <c r="V7929" s="18" t="str">
        <f>IF(U7929&lt;&gt;"",SUMIFS(Data_TABLE[Total Value Sold],Data_TABLE[EOM Date],"="&amp;EOMONTH(Dashboard!$I$7,0),Data_TABLE[Customer],"="&amp;Calc!U7929),"")</f>
        <v/>
      </c>
    </row>
    <row r="7930" spans="22:22" x14ac:dyDescent="0.2">
      <c r="V7930" s="18" t="str">
        <f>IF(U7930&lt;&gt;"",SUMIFS(Data_TABLE[Total Value Sold],Data_TABLE[EOM Date],"="&amp;EOMONTH(Dashboard!$I$7,0),Data_TABLE[Customer],"="&amp;Calc!U7930),"")</f>
        <v/>
      </c>
    </row>
    <row r="7931" spans="22:22" x14ac:dyDescent="0.2">
      <c r="V7931" s="18" t="str">
        <f>IF(U7931&lt;&gt;"",SUMIFS(Data_TABLE[Total Value Sold],Data_TABLE[EOM Date],"="&amp;EOMONTH(Dashboard!$I$7,0),Data_TABLE[Customer],"="&amp;Calc!U7931),"")</f>
        <v/>
      </c>
    </row>
    <row r="7932" spans="22:22" x14ac:dyDescent="0.2">
      <c r="V7932" s="18" t="str">
        <f>IF(U7932&lt;&gt;"",SUMIFS(Data_TABLE[Total Value Sold],Data_TABLE[EOM Date],"="&amp;EOMONTH(Dashboard!$I$7,0),Data_TABLE[Customer],"="&amp;Calc!U7932),"")</f>
        <v/>
      </c>
    </row>
    <row r="7933" spans="22:22" x14ac:dyDescent="0.2">
      <c r="V7933" s="18" t="str">
        <f>IF(U7933&lt;&gt;"",SUMIFS(Data_TABLE[Total Value Sold],Data_TABLE[EOM Date],"="&amp;EOMONTH(Dashboard!$I$7,0),Data_TABLE[Customer],"="&amp;Calc!U7933),"")</f>
        <v/>
      </c>
    </row>
    <row r="7934" spans="22:22" x14ac:dyDescent="0.2">
      <c r="V7934" s="18" t="str">
        <f>IF(U7934&lt;&gt;"",SUMIFS(Data_TABLE[Total Value Sold],Data_TABLE[EOM Date],"="&amp;EOMONTH(Dashboard!$I$7,0),Data_TABLE[Customer],"="&amp;Calc!U7934),"")</f>
        <v/>
      </c>
    </row>
    <row r="7935" spans="22:22" x14ac:dyDescent="0.2">
      <c r="V7935" s="18" t="str">
        <f>IF(U7935&lt;&gt;"",SUMIFS(Data_TABLE[Total Value Sold],Data_TABLE[EOM Date],"="&amp;EOMONTH(Dashboard!$I$7,0),Data_TABLE[Customer],"="&amp;Calc!U7935),"")</f>
        <v/>
      </c>
    </row>
    <row r="7936" spans="22:22" x14ac:dyDescent="0.2">
      <c r="V7936" s="18" t="str">
        <f>IF(U7936&lt;&gt;"",SUMIFS(Data_TABLE[Total Value Sold],Data_TABLE[EOM Date],"="&amp;EOMONTH(Dashboard!$I$7,0),Data_TABLE[Customer],"="&amp;Calc!U7936),"")</f>
        <v/>
      </c>
    </row>
    <row r="7937" spans="22:22" x14ac:dyDescent="0.2">
      <c r="V7937" s="18" t="str">
        <f>IF(U7937&lt;&gt;"",SUMIFS(Data_TABLE[Total Value Sold],Data_TABLE[EOM Date],"="&amp;EOMONTH(Dashboard!$I$7,0),Data_TABLE[Customer],"="&amp;Calc!U7937),"")</f>
        <v/>
      </c>
    </row>
    <row r="7938" spans="22:22" x14ac:dyDescent="0.2">
      <c r="V7938" s="18" t="str">
        <f>IF(U7938&lt;&gt;"",SUMIFS(Data_TABLE[Total Value Sold],Data_TABLE[EOM Date],"="&amp;EOMONTH(Dashboard!$I$7,0),Data_TABLE[Customer],"="&amp;Calc!U7938),"")</f>
        <v/>
      </c>
    </row>
    <row r="7939" spans="22:22" x14ac:dyDescent="0.2">
      <c r="V7939" s="18" t="str">
        <f>IF(U7939&lt;&gt;"",SUMIFS(Data_TABLE[Total Value Sold],Data_TABLE[EOM Date],"="&amp;EOMONTH(Dashboard!$I$7,0),Data_TABLE[Customer],"="&amp;Calc!U7939),"")</f>
        <v/>
      </c>
    </row>
    <row r="7940" spans="22:22" x14ac:dyDescent="0.2">
      <c r="V7940" s="18" t="str">
        <f>IF(U7940&lt;&gt;"",SUMIFS(Data_TABLE[Total Value Sold],Data_TABLE[EOM Date],"="&amp;EOMONTH(Dashboard!$I$7,0),Data_TABLE[Customer],"="&amp;Calc!U7940),"")</f>
        <v/>
      </c>
    </row>
    <row r="7941" spans="22:22" x14ac:dyDescent="0.2">
      <c r="V7941" s="18" t="str">
        <f>IF(U7941&lt;&gt;"",SUMIFS(Data_TABLE[Total Value Sold],Data_TABLE[EOM Date],"="&amp;EOMONTH(Dashboard!$I$7,0),Data_TABLE[Customer],"="&amp;Calc!U7941),"")</f>
        <v/>
      </c>
    </row>
    <row r="7942" spans="22:22" x14ac:dyDescent="0.2">
      <c r="V7942" s="18" t="str">
        <f>IF(U7942&lt;&gt;"",SUMIFS(Data_TABLE[Total Value Sold],Data_TABLE[EOM Date],"="&amp;EOMONTH(Dashboard!$I$7,0),Data_TABLE[Customer],"="&amp;Calc!U7942),"")</f>
        <v/>
      </c>
    </row>
    <row r="7943" spans="22:22" x14ac:dyDescent="0.2">
      <c r="V7943" s="18" t="str">
        <f>IF(U7943&lt;&gt;"",SUMIFS(Data_TABLE[Total Value Sold],Data_TABLE[EOM Date],"="&amp;EOMONTH(Dashboard!$I$7,0),Data_TABLE[Customer],"="&amp;Calc!U7943),"")</f>
        <v/>
      </c>
    </row>
    <row r="7944" spans="22:22" x14ac:dyDescent="0.2">
      <c r="V7944" s="18" t="str">
        <f>IF(U7944&lt;&gt;"",SUMIFS(Data_TABLE[Total Value Sold],Data_TABLE[EOM Date],"="&amp;EOMONTH(Dashboard!$I$7,0),Data_TABLE[Customer],"="&amp;Calc!U7944),"")</f>
        <v/>
      </c>
    </row>
    <row r="7945" spans="22:22" x14ac:dyDescent="0.2">
      <c r="V7945" s="18" t="str">
        <f>IF(U7945&lt;&gt;"",SUMIFS(Data_TABLE[Total Value Sold],Data_TABLE[EOM Date],"="&amp;EOMONTH(Dashboard!$I$7,0),Data_TABLE[Customer],"="&amp;Calc!U7945),"")</f>
        <v/>
      </c>
    </row>
    <row r="7946" spans="22:22" x14ac:dyDescent="0.2">
      <c r="V7946" s="18" t="str">
        <f>IF(U7946&lt;&gt;"",SUMIFS(Data_TABLE[Total Value Sold],Data_TABLE[EOM Date],"="&amp;EOMONTH(Dashboard!$I$7,0),Data_TABLE[Customer],"="&amp;Calc!U7946),"")</f>
        <v/>
      </c>
    </row>
    <row r="7947" spans="22:22" x14ac:dyDescent="0.2">
      <c r="V7947" s="18" t="str">
        <f>IF(U7947&lt;&gt;"",SUMIFS(Data_TABLE[Total Value Sold],Data_TABLE[EOM Date],"="&amp;EOMONTH(Dashboard!$I$7,0),Data_TABLE[Customer],"="&amp;Calc!U7947),"")</f>
        <v/>
      </c>
    </row>
    <row r="7948" spans="22:22" x14ac:dyDescent="0.2">
      <c r="V7948" s="18" t="str">
        <f>IF(U7948&lt;&gt;"",SUMIFS(Data_TABLE[Total Value Sold],Data_TABLE[EOM Date],"="&amp;EOMONTH(Dashboard!$I$7,0),Data_TABLE[Customer],"="&amp;Calc!U7948),"")</f>
        <v/>
      </c>
    </row>
    <row r="7949" spans="22:22" x14ac:dyDescent="0.2">
      <c r="V7949" s="18" t="str">
        <f>IF(U7949&lt;&gt;"",SUMIFS(Data_TABLE[Total Value Sold],Data_TABLE[EOM Date],"="&amp;EOMONTH(Dashboard!$I$7,0),Data_TABLE[Customer],"="&amp;Calc!U7949),"")</f>
        <v/>
      </c>
    </row>
    <row r="7950" spans="22:22" x14ac:dyDescent="0.2">
      <c r="V7950" s="18" t="str">
        <f>IF(U7950&lt;&gt;"",SUMIFS(Data_TABLE[Total Value Sold],Data_TABLE[EOM Date],"="&amp;EOMONTH(Dashboard!$I$7,0),Data_TABLE[Customer],"="&amp;Calc!U7950),"")</f>
        <v/>
      </c>
    </row>
    <row r="7951" spans="22:22" x14ac:dyDescent="0.2">
      <c r="V7951" s="18" t="str">
        <f>IF(U7951&lt;&gt;"",SUMIFS(Data_TABLE[Total Value Sold],Data_TABLE[EOM Date],"="&amp;EOMONTH(Dashboard!$I$7,0),Data_TABLE[Customer],"="&amp;Calc!U7951),"")</f>
        <v/>
      </c>
    </row>
    <row r="7952" spans="22:22" x14ac:dyDescent="0.2">
      <c r="V7952" s="18" t="str">
        <f>IF(U7952&lt;&gt;"",SUMIFS(Data_TABLE[Total Value Sold],Data_TABLE[EOM Date],"="&amp;EOMONTH(Dashboard!$I$7,0),Data_TABLE[Customer],"="&amp;Calc!U7952),"")</f>
        <v/>
      </c>
    </row>
    <row r="7953" spans="22:22" x14ac:dyDescent="0.2">
      <c r="V7953" s="18" t="str">
        <f>IF(U7953&lt;&gt;"",SUMIFS(Data_TABLE[Total Value Sold],Data_TABLE[EOM Date],"="&amp;EOMONTH(Dashboard!$I$7,0),Data_TABLE[Customer],"="&amp;Calc!U7953),"")</f>
        <v/>
      </c>
    </row>
    <row r="7954" spans="22:22" x14ac:dyDescent="0.2">
      <c r="V7954" s="18" t="str">
        <f>IF(U7954&lt;&gt;"",SUMIFS(Data_TABLE[Total Value Sold],Data_TABLE[EOM Date],"="&amp;EOMONTH(Dashboard!$I$7,0),Data_TABLE[Customer],"="&amp;Calc!U7954),"")</f>
        <v/>
      </c>
    </row>
    <row r="7955" spans="22:22" x14ac:dyDescent="0.2">
      <c r="V7955" s="18" t="str">
        <f>IF(U7955&lt;&gt;"",SUMIFS(Data_TABLE[Total Value Sold],Data_TABLE[EOM Date],"="&amp;EOMONTH(Dashboard!$I$7,0),Data_TABLE[Customer],"="&amp;Calc!U7955),"")</f>
        <v/>
      </c>
    </row>
    <row r="7956" spans="22:22" x14ac:dyDescent="0.2">
      <c r="V7956" s="18" t="str">
        <f>IF(U7956&lt;&gt;"",SUMIFS(Data_TABLE[Total Value Sold],Data_TABLE[EOM Date],"="&amp;EOMONTH(Dashboard!$I$7,0),Data_TABLE[Customer],"="&amp;Calc!U7956),"")</f>
        <v/>
      </c>
    </row>
    <row r="7957" spans="22:22" x14ac:dyDescent="0.2">
      <c r="V7957" s="18" t="str">
        <f>IF(U7957&lt;&gt;"",SUMIFS(Data_TABLE[Total Value Sold],Data_TABLE[EOM Date],"="&amp;EOMONTH(Dashboard!$I$7,0),Data_TABLE[Customer],"="&amp;Calc!U7957),"")</f>
        <v/>
      </c>
    </row>
    <row r="7958" spans="22:22" x14ac:dyDescent="0.2">
      <c r="V7958" s="18" t="str">
        <f>IF(U7958&lt;&gt;"",SUMIFS(Data_TABLE[Total Value Sold],Data_TABLE[EOM Date],"="&amp;EOMONTH(Dashboard!$I$7,0),Data_TABLE[Customer],"="&amp;Calc!U7958),"")</f>
        <v/>
      </c>
    </row>
    <row r="7959" spans="22:22" x14ac:dyDescent="0.2">
      <c r="V7959" s="18" t="str">
        <f>IF(U7959&lt;&gt;"",SUMIFS(Data_TABLE[Total Value Sold],Data_TABLE[EOM Date],"="&amp;EOMONTH(Dashboard!$I$7,0),Data_TABLE[Customer],"="&amp;Calc!U7959),"")</f>
        <v/>
      </c>
    </row>
    <row r="7960" spans="22:22" x14ac:dyDescent="0.2">
      <c r="V7960" s="18" t="str">
        <f>IF(U7960&lt;&gt;"",SUMIFS(Data_TABLE[Total Value Sold],Data_TABLE[EOM Date],"="&amp;EOMONTH(Dashboard!$I$7,0),Data_TABLE[Customer],"="&amp;Calc!U7960),"")</f>
        <v/>
      </c>
    </row>
    <row r="7961" spans="22:22" x14ac:dyDescent="0.2">
      <c r="V7961" s="18" t="str">
        <f>IF(U7961&lt;&gt;"",SUMIFS(Data_TABLE[Total Value Sold],Data_TABLE[EOM Date],"="&amp;EOMONTH(Dashboard!$I$7,0),Data_TABLE[Customer],"="&amp;Calc!U7961),"")</f>
        <v/>
      </c>
    </row>
    <row r="7962" spans="22:22" x14ac:dyDescent="0.2">
      <c r="V7962" s="18" t="str">
        <f>IF(U7962&lt;&gt;"",SUMIFS(Data_TABLE[Total Value Sold],Data_TABLE[EOM Date],"="&amp;EOMONTH(Dashboard!$I$7,0),Data_TABLE[Customer],"="&amp;Calc!U7962),"")</f>
        <v/>
      </c>
    </row>
    <row r="7963" spans="22:22" x14ac:dyDescent="0.2">
      <c r="V7963" s="18" t="str">
        <f>IF(U7963&lt;&gt;"",SUMIFS(Data_TABLE[Total Value Sold],Data_TABLE[EOM Date],"="&amp;EOMONTH(Dashboard!$I$7,0),Data_TABLE[Customer],"="&amp;Calc!U7963),"")</f>
        <v/>
      </c>
    </row>
    <row r="7964" spans="22:22" x14ac:dyDescent="0.2">
      <c r="V7964" s="18" t="str">
        <f>IF(U7964&lt;&gt;"",SUMIFS(Data_TABLE[Total Value Sold],Data_TABLE[EOM Date],"="&amp;EOMONTH(Dashboard!$I$7,0),Data_TABLE[Customer],"="&amp;Calc!U7964),"")</f>
        <v/>
      </c>
    </row>
    <row r="7965" spans="22:22" x14ac:dyDescent="0.2">
      <c r="V7965" s="18" t="str">
        <f>IF(U7965&lt;&gt;"",SUMIFS(Data_TABLE[Total Value Sold],Data_TABLE[EOM Date],"="&amp;EOMONTH(Dashboard!$I$7,0),Data_TABLE[Customer],"="&amp;Calc!U7965),"")</f>
        <v/>
      </c>
    </row>
    <row r="7966" spans="22:22" x14ac:dyDescent="0.2">
      <c r="V7966" s="18" t="str">
        <f>IF(U7966&lt;&gt;"",SUMIFS(Data_TABLE[Total Value Sold],Data_TABLE[EOM Date],"="&amp;EOMONTH(Dashboard!$I$7,0),Data_TABLE[Customer],"="&amp;Calc!U7966),"")</f>
        <v/>
      </c>
    </row>
    <row r="7967" spans="22:22" x14ac:dyDescent="0.2">
      <c r="V7967" s="18" t="str">
        <f>IF(U7967&lt;&gt;"",SUMIFS(Data_TABLE[Total Value Sold],Data_TABLE[EOM Date],"="&amp;EOMONTH(Dashboard!$I$7,0),Data_TABLE[Customer],"="&amp;Calc!U7967),"")</f>
        <v/>
      </c>
    </row>
    <row r="7968" spans="22:22" x14ac:dyDescent="0.2">
      <c r="V7968" s="18" t="str">
        <f>IF(U7968&lt;&gt;"",SUMIFS(Data_TABLE[Total Value Sold],Data_TABLE[EOM Date],"="&amp;EOMONTH(Dashboard!$I$7,0),Data_TABLE[Customer],"="&amp;Calc!U7968),"")</f>
        <v/>
      </c>
    </row>
    <row r="7969" spans="22:22" x14ac:dyDescent="0.2">
      <c r="V7969" s="18" t="str">
        <f>IF(U7969&lt;&gt;"",SUMIFS(Data_TABLE[Total Value Sold],Data_TABLE[EOM Date],"="&amp;EOMONTH(Dashboard!$I$7,0),Data_TABLE[Customer],"="&amp;Calc!U7969),"")</f>
        <v/>
      </c>
    </row>
    <row r="7970" spans="22:22" x14ac:dyDescent="0.2">
      <c r="V7970" s="18" t="str">
        <f>IF(U7970&lt;&gt;"",SUMIFS(Data_TABLE[Total Value Sold],Data_TABLE[EOM Date],"="&amp;EOMONTH(Dashboard!$I$7,0),Data_TABLE[Customer],"="&amp;Calc!U7970),"")</f>
        <v/>
      </c>
    </row>
    <row r="7971" spans="22:22" x14ac:dyDescent="0.2">
      <c r="V7971" s="18" t="str">
        <f>IF(U7971&lt;&gt;"",SUMIFS(Data_TABLE[Total Value Sold],Data_TABLE[EOM Date],"="&amp;EOMONTH(Dashboard!$I$7,0),Data_TABLE[Customer],"="&amp;Calc!U7971),"")</f>
        <v/>
      </c>
    </row>
    <row r="7972" spans="22:22" x14ac:dyDescent="0.2">
      <c r="V7972" s="18" t="str">
        <f>IF(U7972&lt;&gt;"",SUMIFS(Data_TABLE[Total Value Sold],Data_TABLE[EOM Date],"="&amp;EOMONTH(Dashboard!$I$7,0),Data_TABLE[Customer],"="&amp;Calc!U7972),"")</f>
        <v/>
      </c>
    </row>
    <row r="7973" spans="22:22" x14ac:dyDescent="0.2">
      <c r="V7973" s="18" t="str">
        <f>IF(U7973&lt;&gt;"",SUMIFS(Data_TABLE[Total Value Sold],Data_TABLE[EOM Date],"="&amp;EOMONTH(Dashboard!$I$7,0),Data_TABLE[Customer],"="&amp;Calc!U7973),"")</f>
        <v/>
      </c>
    </row>
    <row r="7974" spans="22:22" x14ac:dyDescent="0.2">
      <c r="V7974" s="18" t="str">
        <f>IF(U7974&lt;&gt;"",SUMIFS(Data_TABLE[Total Value Sold],Data_TABLE[EOM Date],"="&amp;EOMONTH(Dashboard!$I$7,0),Data_TABLE[Customer],"="&amp;Calc!U7974),"")</f>
        <v/>
      </c>
    </row>
    <row r="7975" spans="22:22" x14ac:dyDescent="0.2">
      <c r="V7975" s="18" t="str">
        <f>IF(U7975&lt;&gt;"",SUMIFS(Data_TABLE[Total Value Sold],Data_TABLE[EOM Date],"="&amp;EOMONTH(Dashboard!$I$7,0),Data_TABLE[Customer],"="&amp;Calc!U7975),"")</f>
        <v/>
      </c>
    </row>
    <row r="7976" spans="22:22" x14ac:dyDescent="0.2">
      <c r="V7976" s="18" t="str">
        <f>IF(U7976&lt;&gt;"",SUMIFS(Data_TABLE[Total Value Sold],Data_TABLE[EOM Date],"="&amp;EOMONTH(Dashboard!$I$7,0),Data_TABLE[Customer],"="&amp;Calc!U7976),"")</f>
        <v/>
      </c>
    </row>
    <row r="7977" spans="22:22" x14ac:dyDescent="0.2">
      <c r="V7977" s="18" t="str">
        <f>IF(U7977&lt;&gt;"",SUMIFS(Data_TABLE[Total Value Sold],Data_TABLE[EOM Date],"="&amp;EOMONTH(Dashboard!$I$7,0),Data_TABLE[Customer],"="&amp;Calc!U7977),"")</f>
        <v/>
      </c>
    </row>
    <row r="7978" spans="22:22" x14ac:dyDescent="0.2">
      <c r="V7978" s="18" t="str">
        <f>IF(U7978&lt;&gt;"",SUMIFS(Data_TABLE[Total Value Sold],Data_TABLE[EOM Date],"="&amp;EOMONTH(Dashboard!$I$7,0),Data_TABLE[Customer],"="&amp;Calc!U7978),"")</f>
        <v/>
      </c>
    </row>
    <row r="7979" spans="22:22" x14ac:dyDescent="0.2">
      <c r="V7979" s="18" t="str">
        <f>IF(U7979&lt;&gt;"",SUMIFS(Data_TABLE[Total Value Sold],Data_TABLE[EOM Date],"="&amp;EOMONTH(Dashboard!$I$7,0),Data_TABLE[Customer],"="&amp;Calc!U7979),"")</f>
        <v/>
      </c>
    </row>
    <row r="7980" spans="22:22" x14ac:dyDescent="0.2">
      <c r="V7980" s="18" t="str">
        <f>IF(U7980&lt;&gt;"",SUMIFS(Data_TABLE[Total Value Sold],Data_TABLE[EOM Date],"="&amp;EOMONTH(Dashboard!$I$7,0),Data_TABLE[Customer],"="&amp;Calc!U7980),"")</f>
        <v/>
      </c>
    </row>
    <row r="7981" spans="22:22" x14ac:dyDescent="0.2">
      <c r="V7981" s="18" t="str">
        <f>IF(U7981&lt;&gt;"",SUMIFS(Data_TABLE[Total Value Sold],Data_TABLE[EOM Date],"="&amp;EOMONTH(Dashboard!$I$7,0),Data_TABLE[Customer],"="&amp;Calc!U7981),"")</f>
        <v/>
      </c>
    </row>
    <row r="7982" spans="22:22" x14ac:dyDescent="0.2">
      <c r="V7982" s="18" t="str">
        <f>IF(U7982&lt;&gt;"",SUMIFS(Data_TABLE[Total Value Sold],Data_TABLE[EOM Date],"="&amp;EOMONTH(Dashboard!$I$7,0),Data_TABLE[Customer],"="&amp;Calc!U7982),"")</f>
        <v/>
      </c>
    </row>
    <row r="7983" spans="22:22" x14ac:dyDescent="0.2">
      <c r="V7983" s="18" t="str">
        <f>IF(U7983&lt;&gt;"",SUMIFS(Data_TABLE[Total Value Sold],Data_TABLE[EOM Date],"="&amp;EOMONTH(Dashboard!$I$7,0),Data_TABLE[Customer],"="&amp;Calc!U7983),"")</f>
        <v/>
      </c>
    </row>
    <row r="7984" spans="22:22" x14ac:dyDescent="0.2">
      <c r="V7984" s="18" t="str">
        <f>IF(U7984&lt;&gt;"",SUMIFS(Data_TABLE[Total Value Sold],Data_TABLE[EOM Date],"="&amp;EOMONTH(Dashboard!$I$7,0),Data_TABLE[Customer],"="&amp;Calc!U7984),"")</f>
        <v/>
      </c>
    </row>
    <row r="7985" spans="22:22" x14ac:dyDescent="0.2">
      <c r="V7985" s="18" t="str">
        <f>IF(U7985&lt;&gt;"",SUMIFS(Data_TABLE[Total Value Sold],Data_TABLE[EOM Date],"="&amp;EOMONTH(Dashboard!$I$7,0),Data_TABLE[Customer],"="&amp;Calc!U7985),"")</f>
        <v/>
      </c>
    </row>
    <row r="7986" spans="22:22" x14ac:dyDescent="0.2">
      <c r="V7986" s="18" t="str">
        <f>IF(U7986&lt;&gt;"",SUMIFS(Data_TABLE[Total Value Sold],Data_TABLE[EOM Date],"="&amp;EOMONTH(Dashboard!$I$7,0),Data_TABLE[Customer],"="&amp;Calc!U7986),"")</f>
        <v/>
      </c>
    </row>
    <row r="7987" spans="22:22" x14ac:dyDescent="0.2">
      <c r="V7987" s="18" t="str">
        <f>IF(U7987&lt;&gt;"",SUMIFS(Data_TABLE[Total Value Sold],Data_TABLE[EOM Date],"="&amp;EOMONTH(Dashboard!$I$7,0),Data_TABLE[Customer],"="&amp;Calc!U7987),"")</f>
        <v/>
      </c>
    </row>
    <row r="7988" spans="22:22" x14ac:dyDescent="0.2">
      <c r="V7988" s="18" t="str">
        <f>IF(U7988&lt;&gt;"",SUMIFS(Data_TABLE[Total Value Sold],Data_TABLE[EOM Date],"="&amp;EOMONTH(Dashboard!$I$7,0),Data_TABLE[Customer],"="&amp;Calc!U7988),"")</f>
        <v/>
      </c>
    </row>
    <row r="7989" spans="22:22" x14ac:dyDescent="0.2">
      <c r="V7989" s="18" t="str">
        <f>IF(U7989&lt;&gt;"",SUMIFS(Data_TABLE[Total Value Sold],Data_TABLE[EOM Date],"="&amp;EOMONTH(Dashboard!$I$7,0),Data_TABLE[Customer],"="&amp;Calc!U7989),"")</f>
        <v/>
      </c>
    </row>
    <row r="7990" spans="22:22" x14ac:dyDescent="0.2">
      <c r="V7990" s="18" t="str">
        <f>IF(U7990&lt;&gt;"",SUMIFS(Data_TABLE[Total Value Sold],Data_TABLE[EOM Date],"="&amp;EOMONTH(Dashboard!$I$7,0),Data_TABLE[Customer],"="&amp;Calc!U7990),"")</f>
        <v/>
      </c>
    </row>
    <row r="7991" spans="22:22" x14ac:dyDescent="0.2">
      <c r="V7991" s="18" t="str">
        <f>IF(U7991&lt;&gt;"",SUMIFS(Data_TABLE[Total Value Sold],Data_TABLE[EOM Date],"="&amp;EOMONTH(Dashboard!$I$7,0),Data_TABLE[Customer],"="&amp;Calc!U7991),"")</f>
        <v/>
      </c>
    </row>
    <row r="7992" spans="22:22" x14ac:dyDescent="0.2">
      <c r="V7992" s="18" t="str">
        <f>IF(U7992&lt;&gt;"",SUMIFS(Data_TABLE[Total Value Sold],Data_TABLE[EOM Date],"="&amp;EOMONTH(Dashboard!$I$7,0),Data_TABLE[Customer],"="&amp;Calc!U7992),"")</f>
        <v/>
      </c>
    </row>
    <row r="7993" spans="22:22" x14ac:dyDescent="0.2">
      <c r="V7993" s="18" t="str">
        <f>IF(U7993&lt;&gt;"",SUMIFS(Data_TABLE[Total Value Sold],Data_TABLE[EOM Date],"="&amp;EOMONTH(Dashboard!$I$7,0),Data_TABLE[Customer],"="&amp;Calc!U7993),"")</f>
        <v/>
      </c>
    </row>
    <row r="7994" spans="22:22" x14ac:dyDescent="0.2">
      <c r="V7994" s="18" t="str">
        <f>IF(U7994&lt;&gt;"",SUMIFS(Data_TABLE[Total Value Sold],Data_TABLE[EOM Date],"="&amp;EOMONTH(Dashboard!$I$7,0),Data_TABLE[Customer],"="&amp;Calc!U7994),"")</f>
        <v/>
      </c>
    </row>
    <row r="7995" spans="22:22" x14ac:dyDescent="0.2">
      <c r="V7995" s="18" t="str">
        <f>IF(U7995&lt;&gt;"",SUMIFS(Data_TABLE[Total Value Sold],Data_TABLE[EOM Date],"="&amp;EOMONTH(Dashboard!$I$7,0),Data_TABLE[Customer],"="&amp;Calc!U7995),"")</f>
        <v/>
      </c>
    </row>
    <row r="7996" spans="22:22" x14ac:dyDescent="0.2">
      <c r="V7996" s="18" t="str">
        <f>IF(U7996&lt;&gt;"",SUMIFS(Data_TABLE[Total Value Sold],Data_TABLE[EOM Date],"="&amp;EOMONTH(Dashboard!$I$7,0),Data_TABLE[Customer],"="&amp;Calc!U7996),"")</f>
        <v/>
      </c>
    </row>
    <row r="7997" spans="22:22" x14ac:dyDescent="0.2">
      <c r="V7997" s="18" t="str">
        <f>IF(U7997&lt;&gt;"",SUMIFS(Data_TABLE[Total Value Sold],Data_TABLE[EOM Date],"="&amp;EOMONTH(Dashboard!$I$7,0),Data_TABLE[Customer],"="&amp;Calc!U7997),"")</f>
        <v/>
      </c>
    </row>
    <row r="7998" spans="22:22" x14ac:dyDescent="0.2">
      <c r="V7998" s="18" t="str">
        <f>IF(U7998&lt;&gt;"",SUMIFS(Data_TABLE[Total Value Sold],Data_TABLE[EOM Date],"="&amp;EOMONTH(Dashboard!$I$7,0),Data_TABLE[Customer],"="&amp;Calc!U7998),"")</f>
        <v/>
      </c>
    </row>
    <row r="7999" spans="22:22" x14ac:dyDescent="0.2">
      <c r="V7999" s="18" t="str">
        <f>IF(U7999&lt;&gt;"",SUMIFS(Data_TABLE[Total Value Sold],Data_TABLE[EOM Date],"="&amp;EOMONTH(Dashboard!$I$7,0),Data_TABLE[Customer],"="&amp;Calc!U7999),"")</f>
        <v/>
      </c>
    </row>
    <row r="8000" spans="22:22" x14ac:dyDescent="0.2">
      <c r="V8000" s="18" t="str">
        <f>IF(U8000&lt;&gt;"",SUMIFS(Data_TABLE[Total Value Sold],Data_TABLE[EOM Date],"="&amp;EOMONTH(Dashboard!$I$7,0),Data_TABLE[Customer],"="&amp;Calc!U8000),"")</f>
        <v/>
      </c>
    </row>
    <row r="8001" spans="22:22" x14ac:dyDescent="0.2">
      <c r="V8001" s="18" t="str">
        <f>IF(U8001&lt;&gt;"",SUMIFS(Data_TABLE[Total Value Sold],Data_TABLE[EOM Date],"="&amp;EOMONTH(Dashboard!$I$7,0),Data_TABLE[Customer],"="&amp;Calc!U8001),"")</f>
        <v/>
      </c>
    </row>
    <row r="8002" spans="22:22" x14ac:dyDescent="0.2">
      <c r="V8002" s="18" t="str">
        <f>IF(U8002&lt;&gt;"",SUMIFS(Data_TABLE[Total Value Sold],Data_TABLE[EOM Date],"="&amp;EOMONTH(Dashboard!$I$7,0),Data_TABLE[Customer],"="&amp;Calc!U8002),"")</f>
        <v/>
      </c>
    </row>
    <row r="8003" spans="22:22" x14ac:dyDescent="0.2">
      <c r="V8003" s="18" t="str">
        <f>IF(U8003&lt;&gt;"",SUMIFS(Data_TABLE[Total Value Sold],Data_TABLE[EOM Date],"="&amp;EOMONTH(Dashboard!$I$7,0),Data_TABLE[Customer],"="&amp;Calc!U8003),"")</f>
        <v/>
      </c>
    </row>
    <row r="8004" spans="22:22" x14ac:dyDescent="0.2">
      <c r="V8004" s="18" t="str">
        <f>IF(U8004&lt;&gt;"",SUMIFS(Data_TABLE[Total Value Sold],Data_TABLE[EOM Date],"="&amp;EOMONTH(Dashboard!$I$7,0),Data_TABLE[Customer],"="&amp;Calc!U8004),"")</f>
        <v/>
      </c>
    </row>
    <row r="8005" spans="22:22" x14ac:dyDescent="0.2">
      <c r="V8005" s="18" t="str">
        <f>IF(U8005&lt;&gt;"",SUMIFS(Data_TABLE[Total Value Sold],Data_TABLE[EOM Date],"="&amp;EOMONTH(Dashboard!$I$7,0),Data_TABLE[Customer],"="&amp;Calc!U8005),"")</f>
        <v/>
      </c>
    </row>
    <row r="8006" spans="22:22" x14ac:dyDescent="0.2">
      <c r="V8006" s="18" t="str">
        <f>IF(U8006&lt;&gt;"",SUMIFS(Data_TABLE[Total Value Sold],Data_TABLE[EOM Date],"="&amp;EOMONTH(Dashboard!$I$7,0),Data_TABLE[Customer],"="&amp;Calc!U8006),"")</f>
        <v/>
      </c>
    </row>
    <row r="8007" spans="22:22" x14ac:dyDescent="0.2">
      <c r="V8007" s="18" t="str">
        <f>IF(U8007&lt;&gt;"",SUMIFS(Data_TABLE[Total Value Sold],Data_TABLE[EOM Date],"="&amp;EOMONTH(Dashboard!$I$7,0),Data_TABLE[Customer],"="&amp;Calc!U8007),"")</f>
        <v/>
      </c>
    </row>
    <row r="8008" spans="22:22" x14ac:dyDescent="0.2">
      <c r="V8008" s="18" t="str">
        <f>IF(U8008&lt;&gt;"",SUMIFS(Data_TABLE[Total Value Sold],Data_TABLE[EOM Date],"="&amp;EOMONTH(Dashboard!$I$7,0),Data_TABLE[Customer],"="&amp;Calc!U8008),"")</f>
        <v/>
      </c>
    </row>
    <row r="8009" spans="22:22" x14ac:dyDescent="0.2">
      <c r="V8009" s="18" t="str">
        <f>IF(U8009&lt;&gt;"",SUMIFS(Data_TABLE[Total Value Sold],Data_TABLE[EOM Date],"="&amp;EOMONTH(Dashboard!$I$7,0),Data_TABLE[Customer],"="&amp;Calc!U8009),"")</f>
        <v/>
      </c>
    </row>
    <row r="8010" spans="22:22" x14ac:dyDescent="0.2">
      <c r="V8010" s="18" t="str">
        <f>IF(U8010&lt;&gt;"",SUMIFS(Data_TABLE[Total Value Sold],Data_TABLE[EOM Date],"="&amp;EOMONTH(Dashboard!$I$7,0),Data_TABLE[Customer],"="&amp;Calc!U8010),"")</f>
        <v/>
      </c>
    </row>
    <row r="8011" spans="22:22" x14ac:dyDescent="0.2">
      <c r="V8011" s="18" t="str">
        <f>IF(U8011&lt;&gt;"",SUMIFS(Data_TABLE[Total Value Sold],Data_TABLE[EOM Date],"="&amp;EOMONTH(Dashboard!$I$7,0),Data_TABLE[Customer],"="&amp;Calc!U8011),"")</f>
        <v/>
      </c>
    </row>
    <row r="8012" spans="22:22" x14ac:dyDescent="0.2">
      <c r="V8012" s="18" t="str">
        <f>IF(U8012&lt;&gt;"",SUMIFS(Data_TABLE[Total Value Sold],Data_TABLE[EOM Date],"="&amp;EOMONTH(Dashboard!$I$7,0),Data_TABLE[Customer],"="&amp;Calc!U8012),"")</f>
        <v/>
      </c>
    </row>
    <row r="8013" spans="22:22" x14ac:dyDescent="0.2">
      <c r="V8013" s="18" t="str">
        <f>IF(U8013&lt;&gt;"",SUMIFS(Data_TABLE[Total Value Sold],Data_TABLE[EOM Date],"="&amp;EOMONTH(Dashboard!$I$7,0),Data_TABLE[Customer],"="&amp;Calc!U8013),"")</f>
        <v/>
      </c>
    </row>
    <row r="8014" spans="22:22" x14ac:dyDescent="0.2">
      <c r="V8014" s="18" t="str">
        <f>IF(U8014&lt;&gt;"",SUMIFS(Data_TABLE[Total Value Sold],Data_TABLE[EOM Date],"="&amp;EOMONTH(Dashboard!$I$7,0),Data_TABLE[Customer],"="&amp;Calc!U8014),"")</f>
        <v/>
      </c>
    </row>
    <row r="8015" spans="22:22" x14ac:dyDescent="0.2">
      <c r="V8015" s="18" t="str">
        <f>IF(U8015&lt;&gt;"",SUMIFS(Data_TABLE[Total Value Sold],Data_TABLE[EOM Date],"="&amp;EOMONTH(Dashboard!$I$7,0),Data_TABLE[Customer],"="&amp;Calc!U8015),"")</f>
        <v/>
      </c>
    </row>
    <row r="8016" spans="22:22" x14ac:dyDescent="0.2">
      <c r="V8016" s="18" t="str">
        <f>IF(U8016&lt;&gt;"",SUMIFS(Data_TABLE[Total Value Sold],Data_TABLE[EOM Date],"="&amp;EOMONTH(Dashboard!$I$7,0),Data_TABLE[Customer],"="&amp;Calc!U8016),"")</f>
        <v/>
      </c>
    </row>
    <row r="8017" spans="22:22" x14ac:dyDescent="0.2">
      <c r="V8017" s="18" t="str">
        <f>IF(U8017&lt;&gt;"",SUMIFS(Data_TABLE[Total Value Sold],Data_TABLE[EOM Date],"="&amp;EOMONTH(Dashboard!$I$7,0),Data_TABLE[Customer],"="&amp;Calc!U8017),"")</f>
        <v/>
      </c>
    </row>
    <row r="8018" spans="22:22" x14ac:dyDescent="0.2">
      <c r="V8018" s="18" t="str">
        <f>IF(U8018&lt;&gt;"",SUMIFS(Data_TABLE[Total Value Sold],Data_TABLE[EOM Date],"="&amp;EOMONTH(Dashboard!$I$7,0),Data_TABLE[Customer],"="&amp;Calc!U8018),"")</f>
        <v/>
      </c>
    </row>
    <row r="8019" spans="22:22" x14ac:dyDescent="0.2">
      <c r="V8019" s="18" t="str">
        <f>IF(U8019&lt;&gt;"",SUMIFS(Data_TABLE[Total Value Sold],Data_TABLE[EOM Date],"="&amp;EOMONTH(Dashboard!$I$7,0),Data_TABLE[Customer],"="&amp;Calc!U8019),"")</f>
        <v/>
      </c>
    </row>
    <row r="8020" spans="22:22" x14ac:dyDescent="0.2">
      <c r="V8020" s="18" t="str">
        <f>IF(U8020&lt;&gt;"",SUMIFS(Data_TABLE[Total Value Sold],Data_TABLE[EOM Date],"="&amp;EOMONTH(Dashboard!$I$7,0),Data_TABLE[Customer],"="&amp;Calc!U8020),"")</f>
        <v/>
      </c>
    </row>
    <row r="8021" spans="22:22" x14ac:dyDescent="0.2">
      <c r="V8021" s="18" t="str">
        <f>IF(U8021&lt;&gt;"",SUMIFS(Data_TABLE[Total Value Sold],Data_TABLE[EOM Date],"="&amp;EOMONTH(Dashboard!$I$7,0),Data_TABLE[Customer],"="&amp;Calc!U8021),"")</f>
        <v/>
      </c>
    </row>
    <row r="8022" spans="22:22" x14ac:dyDescent="0.2">
      <c r="V8022" s="18" t="str">
        <f>IF(U8022&lt;&gt;"",SUMIFS(Data_TABLE[Total Value Sold],Data_TABLE[EOM Date],"="&amp;EOMONTH(Dashboard!$I$7,0),Data_TABLE[Customer],"="&amp;Calc!U8022),"")</f>
        <v/>
      </c>
    </row>
    <row r="8023" spans="22:22" x14ac:dyDescent="0.2">
      <c r="V8023" s="18" t="str">
        <f>IF(U8023&lt;&gt;"",SUMIFS(Data_TABLE[Total Value Sold],Data_TABLE[EOM Date],"="&amp;EOMONTH(Dashboard!$I$7,0),Data_TABLE[Customer],"="&amp;Calc!U8023),"")</f>
        <v/>
      </c>
    </row>
    <row r="8024" spans="22:22" x14ac:dyDescent="0.2">
      <c r="V8024" s="18" t="str">
        <f>IF(U8024&lt;&gt;"",SUMIFS(Data_TABLE[Total Value Sold],Data_TABLE[EOM Date],"="&amp;EOMONTH(Dashboard!$I$7,0),Data_TABLE[Customer],"="&amp;Calc!U8024),"")</f>
        <v/>
      </c>
    </row>
    <row r="8025" spans="22:22" x14ac:dyDescent="0.2">
      <c r="V8025" s="18" t="str">
        <f>IF(U8025&lt;&gt;"",SUMIFS(Data_TABLE[Total Value Sold],Data_TABLE[EOM Date],"="&amp;EOMONTH(Dashboard!$I$7,0),Data_TABLE[Customer],"="&amp;Calc!U8025),"")</f>
        <v/>
      </c>
    </row>
    <row r="8026" spans="22:22" x14ac:dyDescent="0.2">
      <c r="V8026" s="18" t="str">
        <f>IF(U8026&lt;&gt;"",SUMIFS(Data_TABLE[Total Value Sold],Data_TABLE[EOM Date],"="&amp;EOMONTH(Dashboard!$I$7,0),Data_TABLE[Customer],"="&amp;Calc!U8026),"")</f>
        <v/>
      </c>
    </row>
    <row r="8027" spans="22:22" x14ac:dyDescent="0.2">
      <c r="V8027" s="18" t="str">
        <f>IF(U8027&lt;&gt;"",SUMIFS(Data_TABLE[Total Value Sold],Data_TABLE[EOM Date],"="&amp;EOMONTH(Dashboard!$I$7,0),Data_TABLE[Customer],"="&amp;Calc!U8027),"")</f>
        <v/>
      </c>
    </row>
    <row r="8028" spans="22:22" x14ac:dyDescent="0.2">
      <c r="V8028" s="18" t="str">
        <f>IF(U8028&lt;&gt;"",SUMIFS(Data_TABLE[Total Value Sold],Data_TABLE[EOM Date],"="&amp;EOMONTH(Dashboard!$I$7,0),Data_TABLE[Customer],"="&amp;Calc!U8028),"")</f>
        <v/>
      </c>
    </row>
    <row r="8029" spans="22:22" x14ac:dyDescent="0.2">
      <c r="V8029" s="18" t="str">
        <f>IF(U8029&lt;&gt;"",SUMIFS(Data_TABLE[Total Value Sold],Data_TABLE[EOM Date],"="&amp;EOMONTH(Dashboard!$I$7,0),Data_TABLE[Customer],"="&amp;Calc!U8029),"")</f>
        <v/>
      </c>
    </row>
    <row r="8030" spans="22:22" x14ac:dyDescent="0.2">
      <c r="V8030" s="18" t="str">
        <f>IF(U8030&lt;&gt;"",SUMIFS(Data_TABLE[Total Value Sold],Data_TABLE[EOM Date],"="&amp;EOMONTH(Dashboard!$I$7,0),Data_TABLE[Customer],"="&amp;Calc!U8030),"")</f>
        <v/>
      </c>
    </row>
    <row r="8031" spans="22:22" x14ac:dyDescent="0.2">
      <c r="V8031" s="18" t="str">
        <f>IF(U8031&lt;&gt;"",SUMIFS(Data_TABLE[Total Value Sold],Data_TABLE[EOM Date],"="&amp;EOMONTH(Dashboard!$I$7,0),Data_TABLE[Customer],"="&amp;Calc!U8031),"")</f>
        <v/>
      </c>
    </row>
    <row r="8032" spans="22:22" x14ac:dyDescent="0.2">
      <c r="V8032" s="18" t="str">
        <f>IF(U8032&lt;&gt;"",SUMIFS(Data_TABLE[Total Value Sold],Data_TABLE[EOM Date],"="&amp;EOMONTH(Dashboard!$I$7,0),Data_TABLE[Customer],"="&amp;Calc!U8032),"")</f>
        <v/>
      </c>
    </row>
    <row r="8033" spans="22:22" x14ac:dyDescent="0.2">
      <c r="V8033" s="18" t="str">
        <f>IF(U8033&lt;&gt;"",SUMIFS(Data_TABLE[Total Value Sold],Data_TABLE[EOM Date],"="&amp;EOMONTH(Dashboard!$I$7,0),Data_TABLE[Customer],"="&amp;Calc!U8033),"")</f>
        <v/>
      </c>
    </row>
    <row r="8034" spans="22:22" x14ac:dyDescent="0.2">
      <c r="V8034" s="18" t="str">
        <f>IF(U8034&lt;&gt;"",SUMIFS(Data_TABLE[Total Value Sold],Data_TABLE[EOM Date],"="&amp;EOMONTH(Dashboard!$I$7,0),Data_TABLE[Customer],"="&amp;Calc!U8034),"")</f>
        <v/>
      </c>
    </row>
    <row r="8035" spans="22:22" x14ac:dyDescent="0.2">
      <c r="V8035" s="18" t="str">
        <f>IF(U8035&lt;&gt;"",SUMIFS(Data_TABLE[Total Value Sold],Data_TABLE[EOM Date],"="&amp;EOMONTH(Dashboard!$I$7,0),Data_TABLE[Customer],"="&amp;Calc!U8035),"")</f>
        <v/>
      </c>
    </row>
    <row r="8036" spans="22:22" x14ac:dyDescent="0.2">
      <c r="V8036" s="18" t="str">
        <f>IF(U8036&lt;&gt;"",SUMIFS(Data_TABLE[Total Value Sold],Data_TABLE[EOM Date],"="&amp;EOMONTH(Dashboard!$I$7,0),Data_TABLE[Customer],"="&amp;Calc!U8036),"")</f>
        <v/>
      </c>
    </row>
    <row r="8037" spans="22:22" x14ac:dyDescent="0.2">
      <c r="V8037" s="18" t="str">
        <f>IF(U8037&lt;&gt;"",SUMIFS(Data_TABLE[Total Value Sold],Data_TABLE[EOM Date],"="&amp;EOMONTH(Dashboard!$I$7,0),Data_TABLE[Customer],"="&amp;Calc!U8037),"")</f>
        <v/>
      </c>
    </row>
    <row r="8038" spans="22:22" x14ac:dyDescent="0.2">
      <c r="V8038" s="18" t="str">
        <f>IF(U8038&lt;&gt;"",SUMIFS(Data_TABLE[Total Value Sold],Data_TABLE[EOM Date],"="&amp;EOMONTH(Dashboard!$I$7,0),Data_TABLE[Customer],"="&amp;Calc!U8038),"")</f>
        <v/>
      </c>
    </row>
    <row r="8039" spans="22:22" x14ac:dyDescent="0.2">
      <c r="V8039" s="18" t="str">
        <f>IF(U8039&lt;&gt;"",SUMIFS(Data_TABLE[Total Value Sold],Data_TABLE[EOM Date],"="&amp;EOMONTH(Dashboard!$I$7,0),Data_TABLE[Customer],"="&amp;Calc!U8039),"")</f>
        <v/>
      </c>
    </row>
    <row r="8040" spans="22:22" x14ac:dyDescent="0.2">
      <c r="V8040" s="18" t="str">
        <f>IF(U8040&lt;&gt;"",SUMIFS(Data_TABLE[Total Value Sold],Data_TABLE[EOM Date],"="&amp;EOMONTH(Dashboard!$I$7,0),Data_TABLE[Customer],"="&amp;Calc!U8040),"")</f>
        <v/>
      </c>
    </row>
    <row r="8041" spans="22:22" x14ac:dyDescent="0.2">
      <c r="V8041" s="18" t="str">
        <f>IF(U8041&lt;&gt;"",SUMIFS(Data_TABLE[Total Value Sold],Data_TABLE[EOM Date],"="&amp;EOMONTH(Dashboard!$I$7,0),Data_TABLE[Customer],"="&amp;Calc!U8041),"")</f>
        <v/>
      </c>
    </row>
    <row r="8042" spans="22:22" x14ac:dyDescent="0.2">
      <c r="V8042" s="18" t="str">
        <f>IF(U8042&lt;&gt;"",SUMIFS(Data_TABLE[Total Value Sold],Data_TABLE[EOM Date],"="&amp;EOMONTH(Dashboard!$I$7,0),Data_TABLE[Customer],"="&amp;Calc!U8042),"")</f>
        <v/>
      </c>
    </row>
    <row r="8043" spans="22:22" x14ac:dyDescent="0.2">
      <c r="V8043" s="18" t="str">
        <f>IF(U8043&lt;&gt;"",SUMIFS(Data_TABLE[Total Value Sold],Data_TABLE[EOM Date],"="&amp;EOMONTH(Dashboard!$I$7,0),Data_TABLE[Customer],"="&amp;Calc!U8043),"")</f>
        <v/>
      </c>
    </row>
    <row r="8044" spans="22:22" x14ac:dyDescent="0.2">
      <c r="V8044" s="18" t="str">
        <f>IF(U8044&lt;&gt;"",SUMIFS(Data_TABLE[Total Value Sold],Data_TABLE[EOM Date],"="&amp;EOMONTH(Dashboard!$I$7,0),Data_TABLE[Customer],"="&amp;Calc!U8044),"")</f>
        <v/>
      </c>
    </row>
    <row r="8045" spans="22:22" x14ac:dyDescent="0.2">
      <c r="V8045" s="18" t="str">
        <f>IF(U8045&lt;&gt;"",SUMIFS(Data_TABLE[Total Value Sold],Data_TABLE[EOM Date],"="&amp;EOMONTH(Dashboard!$I$7,0),Data_TABLE[Customer],"="&amp;Calc!U8045),"")</f>
        <v/>
      </c>
    </row>
    <row r="8046" spans="22:22" x14ac:dyDescent="0.2">
      <c r="V8046" s="18" t="str">
        <f>IF(U8046&lt;&gt;"",SUMIFS(Data_TABLE[Total Value Sold],Data_TABLE[EOM Date],"="&amp;EOMONTH(Dashboard!$I$7,0),Data_TABLE[Customer],"="&amp;Calc!U8046),"")</f>
        <v/>
      </c>
    </row>
    <row r="8047" spans="22:22" x14ac:dyDescent="0.2">
      <c r="V8047" s="18" t="str">
        <f>IF(U8047&lt;&gt;"",SUMIFS(Data_TABLE[Total Value Sold],Data_TABLE[EOM Date],"="&amp;EOMONTH(Dashboard!$I$7,0),Data_TABLE[Customer],"="&amp;Calc!U8047),"")</f>
        <v/>
      </c>
    </row>
    <row r="8048" spans="22:22" x14ac:dyDescent="0.2">
      <c r="V8048" s="18" t="str">
        <f>IF(U8048&lt;&gt;"",SUMIFS(Data_TABLE[Total Value Sold],Data_TABLE[EOM Date],"="&amp;EOMONTH(Dashboard!$I$7,0),Data_TABLE[Customer],"="&amp;Calc!U8048),"")</f>
        <v/>
      </c>
    </row>
    <row r="8049" spans="22:22" x14ac:dyDescent="0.2">
      <c r="V8049" s="18" t="str">
        <f>IF(U8049&lt;&gt;"",SUMIFS(Data_TABLE[Total Value Sold],Data_TABLE[EOM Date],"="&amp;EOMONTH(Dashboard!$I$7,0),Data_TABLE[Customer],"="&amp;Calc!U8049),"")</f>
        <v/>
      </c>
    </row>
    <row r="8050" spans="22:22" x14ac:dyDescent="0.2">
      <c r="V8050" s="18" t="str">
        <f>IF(U8050&lt;&gt;"",SUMIFS(Data_TABLE[Total Value Sold],Data_TABLE[EOM Date],"="&amp;EOMONTH(Dashboard!$I$7,0),Data_TABLE[Customer],"="&amp;Calc!U8050),"")</f>
        <v/>
      </c>
    </row>
    <row r="8051" spans="22:22" x14ac:dyDescent="0.2">
      <c r="V8051" s="18" t="str">
        <f>IF(U8051&lt;&gt;"",SUMIFS(Data_TABLE[Total Value Sold],Data_TABLE[EOM Date],"="&amp;EOMONTH(Dashboard!$I$7,0),Data_TABLE[Customer],"="&amp;Calc!U8051),"")</f>
        <v/>
      </c>
    </row>
    <row r="8052" spans="22:22" x14ac:dyDescent="0.2">
      <c r="V8052" s="18" t="str">
        <f>IF(U8052&lt;&gt;"",SUMIFS(Data_TABLE[Total Value Sold],Data_TABLE[EOM Date],"="&amp;EOMONTH(Dashboard!$I$7,0),Data_TABLE[Customer],"="&amp;Calc!U8052),"")</f>
        <v/>
      </c>
    </row>
    <row r="8053" spans="22:22" x14ac:dyDescent="0.2">
      <c r="V8053" s="18" t="str">
        <f>IF(U8053&lt;&gt;"",SUMIFS(Data_TABLE[Total Value Sold],Data_TABLE[EOM Date],"="&amp;EOMONTH(Dashboard!$I$7,0),Data_TABLE[Customer],"="&amp;Calc!U8053),"")</f>
        <v/>
      </c>
    </row>
    <row r="8054" spans="22:22" x14ac:dyDescent="0.2">
      <c r="V8054" s="18" t="str">
        <f>IF(U8054&lt;&gt;"",SUMIFS(Data_TABLE[Total Value Sold],Data_TABLE[EOM Date],"="&amp;EOMONTH(Dashboard!$I$7,0),Data_TABLE[Customer],"="&amp;Calc!U8054),"")</f>
        <v/>
      </c>
    </row>
    <row r="8055" spans="22:22" x14ac:dyDescent="0.2">
      <c r="V8055" s="18" t="str">
        <f>IF(U8055&lt;&gt;"",SUMIFS(Data_TABLE[Total Value Sold],Data_TABLE[EOM Date],"="&amp;EOMONTH(Dashboard!$I$7,0),Data_TABLE[Customer],"="&amp;Calc!U8055),"")</f>
        <v/>
      </c>
    </row>
    <row r="8056" spans="22:22" x14ac:dyDescent="0.2">
      <c r="V8056" s="18" t="str">
        <f>IF(U8056&lt;&gt;"",SUMIFS(Data_TABLE[Total Value Sold],Data_TABLE[EOM Date],"="&amp;EOMONTH(Dashboard!$I$7,0),Data_TABLE[Customer],"="&amp;Calc!U8056),"")</f>
        <v/>
      </c>
    </row>
    <row r="8057" spans="22:22" x14ac:dyDescent="0.2">
      <c r="V8057" s="18" t="str">
        <f>IF(U8057&lt;&gt;"",SUMIFS(Data_TABLE[Total Value Sold],Data_TABLE[EOM Date],"="&amp;EOMONTH(Dashboard!$I$7,0),Data_TABLE[Customer],"="&amp;Calc!U8057),"")</f>
        <v/>
      </c>
    </row>
    <row r="8058" spans="22:22" x14ac:dyDescent="0.2">
      <c r="V8058" s="18" t="str">
        <f>IF(U8058&lt;&gt;"",SUMIFS(Data_TABLE[Total Value Sold],Data_TABLE[EOM Date],"="&amp;EOMONTH(Dashboard!$I$7,0),Data_TABLE[Customer],"="&amp;Calc!U8058),"")</f>
        <v/>
      </c>
    </row>
    <row r="8059" spans="22:22" x14ac:dyDescent="0.2">
      <c r="V8059" s="18" t="str">
        <f>IF(U8059&lt;&gt;"",SUMIFS(Data_TABLE[Total Value Sold],Data_TABLE[EOM Date],"="&amp;EOMONTH(Dashboard!$I$7,0),Data_TABLE[Customer],"="&amp;Calc!U8059),"")</f>
        <v/>
      </c>
    </row>
    <row r="8060" spans="22:22" x14ac:dyDescent="0.2">
      <c r="V8060" s="18" t="str">
        <f>IF(U8060&lt;&gt;"",SUMIFS(Data_TABLE[Total Value Sold],Data_TABLE[EOM Date],"="&amp;EOMONTH(Dashboard!$I$7,0),Data_TABLE[Customer],"="&amp;Calc!U8060),"")</f>
        <v/>
      </c>
    </row>
    <row r="8061" spans="22:22" x14ac:dyDescent="0.2">
      <c r="V8061" s="18" t="str">
        <f>IF(U8061&lt;&gt;"",SUMIFS(Data_TABLE[Total Value Sold],Data_TABLE[EOM Date],"="&amp;EOMONTH(Dashboard!$I$7,0),Data_TABLE[Customer],"="&amp;Calc!U8061),"")</f>
        <v/>
      </c>
    </row>
    <row r="8062" spans="22:22" x14ac:dyDescent="0.2">
      <c r="V8062" s="18" t="str">
        <f>IF(U8062&lt;&gt;"",SUMIFS(Data_TABLE[Total Value Sold],Data_TABLE[EOM Date],"="&amp;EOMONTH(Dashboard!$I$7,0),Data_TABLE[Customer],"="&amp;Calc!U8062),"")</f>
        <v/>
      </c>
    </row>
    <row r="8063" spans="22:22" x14ac:dyDescent="0.2">
      <c r="V8063" s="18" t="str">
        <f>IF(U8063&lt;&gt;"",SUMIFS(Data_TABLE[Total Value Sold],Data_TABLE[EOM Date],"="&amp;EOMONTH(Dashboard!$I$7,0),Data_TABLE[Customer],"="&amp;Calc!U8063),"")</f>
        <v/>
      </c>
    </row>
    <row r="8064" spans="22:22" x14ac:dyDescent="0.2">
      <c r="V8064" s="18" t="str">
        <f>IF(U8064&lt;&gt;"",SUMIFS(Data_TABLE[Total Value Sold],Data_TABLE[EOM Date],"="&amp;EOMONTH(Dashboard!$I$7,0),Data_TABLE[Customer],"="&amp;Calc!U8064),"")</f>
        <v/>
      </c>
    </row>
    <row r="8065" spans="22:22" x14ac:dyDescent="0.2">
      <c r="V8065" s="18" t="str">
        <f>IF(U8065&lt;&gt;"",SUMIFS(Data_TABLE[Total Value Sold],Data_TABLE[EOM Date],"="&amp;EOMONTH(Dashboard!$I$7,0),Data_TABLE[Customer],"="&amp;Calc!U8065),"")</f>
        <v/>
      </c>
    </row>
    <row r="8066" spans="22:22" x14ac:dyDescent="0.2">
      <c r="V8066" s="18" t="str">
        <f>IF(U8066&lt;&gt;"",SUMIFS(Data_TABLE[Total Value Sold],Data_TABLE[EOM Date],"="&amp;EOMONTH(Dashboard!$I$7,0),Data_TABLE[Customer],"="&amp;Calc!U8066),"")</f>
        <v/>
      </c>
    </row>
    <row r="8067" spans="22:22" x14ac:dyDescent="0.2">
      <c r="V8067" s="18" t="str">
        <f>IF(U8067&lt;&gt;"",SUMIFS(Data_TABLE[Total Value Sold],Data_TABLE[EOM Date],"="&amp;EOMONTH(Dashboard!$I$7,0),Data_TABLE[Customer],"="&amp;Calc!U8067),"")</f>
        <v/>
      </c>
    </row>
    <row r="8068" spans="22:22" x14ac:dyDescent="0.2">
      <c r="V8068" s="18" t="str">
        <f>IF(U8068&lt;&gt;"",SUMIFS(Data_TABLE[Total Value Sold],Data_TABLE[EOM Date],"="&amp;EOMONTH(Dashboard!$I$7,0),Data_TABLE[Customer],"="&amp;Calc!U8068),"")</f>
        <v/>
      </c>
    </row>
    <row r="8069" spans="22:22" x14ac:dyDescent="0.2">
      <c r="V8069" s="18" t="str">
        <f>IF(U8069&lt;&gt;"",SUMIFS(Data_TABLE[Total Value Sold],Data_TABLE[EOM Date],"="&amp;EOMONTH(Dashboard!$I$7,0),Data_TABLE[Customer],"="&amp;Calc!U8069),"")</f>
        <v/>
      </c>
    </row>
    <row r="8070" spans="22:22" x14ac:dyDescent="0.2">
      <c r="V8070" s="18" t="str">
        <f>IF(U8070&lt;&gt;"",SUMIFS(Data_TABLE[Total Value Sold],Data_TABLE[EOM Date],"="&amp;EOMONTH(Dashboard!$I$7,0),Data_TABLE[Customer],"="&amp;Calc!U8070),"")</f>
        <v/>
      </c>
    </row>
    <row r="8071" spans="22:22" x14ac:dyDescent="0.2">
      <c r="V8071" s="18" t="str">
        <f>IF(U8071&lt;&gt;"",SUMIFS(Data_TABLE[Total Value Sold],Data_TABLE[EOM Date],"="&amp;EOMONTH(Dashboard!$I$7,0),Data_TABLE[Customer],"="&amp;Calc!U8071),"")</f>
        <v/>
      </c>
    </row>
    <row r="8072" spans="22:22" x14ac:dyDescent="0.2">
      <c r="V8072" s="18" t="str">
        <f>IF(U8072&lt;&gt;"",SUMIFS(Data_TABLE[Total Value Sold],Data_TABLE[EOM Date],"="&amp;EOMONTH(Dashboard!$I$7,0),Data_TABLE[Customer],"="&amp;Calc!U8072),"")</f>
        <v/>
      </c>
    </row>
    <row r="8073" spans="22:22" x14ac:dyDescent="0.2">
      <c r="V8073" s="18" t="str">
        <f>IF(U8073&lt;&gt;"",SUMIFS(Data_TABLE[Total Value Sold],Data_TABLE[EOM Date],"="&amp;EOMONTH(Dashboard!$I$7,0),Data_TABLE[Customer],"="&amp;Calc!U8073),"")</f>
        <v/>
      </c>
    </row>
    <row r="8074" spans="22:22" x14ac:dyDescent="0.2">
      <c r="V8074" s="18" t="str">
        <f>IF(U8074&lt;&gt;"",SUMIFS(Data_TABLE[Total Value Sold],Data_TABLE[EOM Date],"="&amp;EOMONTH(Dashboard!$I$7,0),Data_TABLE[Customer],"="&amp;Calc!U8074),"")</f>
        <v/>
      </c>
    </row>
    <row r="8075" spans="22:22" x14ac:dyDescent="0.2">
      <c r="V8075" s="18" t="str">
        <f>IF(U8075&lt;&gt;"",SUMIFS(Data_TABLE[Total Value Sold],Data_TABLE[EOM Date],"="&amp;EOMONTH(Dashboard!$I$7,0),Data_TABLE[Customer],"="&amp;Calc!U8075),"")</f>
        <v/>
      </c>
    </row>
    <row r="8076" spans="22:22" x14ac:dyDescent="0.2">
      <c r="V8076" s="18" t="str">
        <f>IF(U8076&lt;&gt;"",SUMIFS(Data_TABLE[Total Value Sold],Data_TABLE[EOM Date],"="&amp;EOMONTH(Dashboard!$I$7,0),Data_TABLE[Customer],"="&amp;Calc!U8076),"")</f>
        <v/>
      </c>
    </row>
    <row r="8077" spans="22:22" x14ac:dyDescent="0.2">
      <c r="V8077" s="18" t="str">
        <f>IF(U8077&lt;&gt;"",SUMIFS(Data_TABLE[Total Value Sold],Data_TABLE[EOM Date],"="&amp;EOMONTH(Dashboard!$I$7,0),Data_TABLE[Customer],"="&amp;Calc!U8077),"")</f>
        <v/>
      </c>
    </row>
    <row r="8078" spans="22:22" x14ac:dyDescent="0.2">
      <c r="V8078" s="18" t="str">
        <f>IF(U8078&lt;&gt;"",SUMIFS(Data_TABLE[Total Value Sold],Data_TABLE[EOM Date],"="&amp;EOMONTH(Dashboard!$I$7,0),Data_TABLE[Customer],"="&amp;Calc!U8078),"")</f>
        <v/>
      </c>
    </row>
    <row r="8079" spans="22:22" x14ac:dyDescent="0.2">
      <c r="V8079" s="18" t="str">
        <f>IF(U8079&lt;&gt;"",SUMIFS(Data_TABLE[Total Value Sold],Data_TABLE[EOM Date],"="&amp;EOMONTH(Dashboard!$I$7,0),Data_TABLE[Customer],"="&amp;Calc!U8079),"")</f>
        <v/>
      </c>
    </row>
    <row r="8080" spans="22:22" x14ac:dyDescent="0.2">
      <c r="V8080" s="18" t="str">
        <f>IF(U8080&lt;&gt;"",SUMIFS(Data_TABLE[Total Value Sold],Data_TABLE[EOM Date],"="&amp;EOMONTH(Dashboard!$I$7,0),Data_TABLE[Customer],"="&amp;Calc!U8080),"")</f>
        <v/>
      </c>
    </row>
    <row r="8081" spans="22:22" x14ac:dyDescent="0.2">
      <c r="V8081" s="18" t="str">
        <f>IF(U8081&lt;&gt;"",SUMIFS(Data_TABLE[Total Value Sold],Data_TABLE[EOM Date],"="&amp;EOMONTH(Dashboard!$I$7,0),Data_TABLE[Customer],"="&amp;Calc!U8081),"")</f>
        <v/>
      </c>
    </row>
    <row r="8082" spans="22:22" x14ac:dyDescent="0.2">
      <c r="V8082" s="18" t="str">
        <f>IF(U8082&lt;&gt;"",SUMIFS(Data_TABLE[Total Value Sold],Data_TABLE[EOM Date],"="&amp;EOMONTH(Dashboard!$I$7,0),Data_TABLE[Customer],"="&amp;Calc!U8082),"")</f>
        <v/>
      </c>
    </row>
    <row r="8083" spans="22:22" x14ac:dyDescent="0.2">
      <c r="V8083" s="18" t="str">
        <f>IF(U8083&lt;&gt;"",SUMIFS(Data_TABLE[Total Value Sold],Data_TABLE[EOM Date],"="&amp;EOMONTH(Dashboard!$I$7,0),Data_TABLE[Customer],"="&amp;Calc!U8083),"")</f>
        <v/>
      </c>
    </row>
    <row r="8084" spans="22:22" x14ac:dyDescent="0.2">
      <c r="V8084" s="18" t="str">
        <f>IF(U8084&lt;&gt;"",SUMIFS(Data_TABLE[Total Value Sold],Data_TABLE[EOM Date],"="&amp;EOMONTH(Dashboard!$I$7,0),Data_TABLE[Customer],"="&amp;Calc!U8084),"")</f>
        <v/>
      </c>
    </row>
    <row r="8085" spans="22:22" x14ac:dyDescent="0.2">
      <c r="V8085" s="18" t="str">
        <f>IF(U8085&lt;&gt;"",SUMIFS(Data_TABLE[Total Value Sold],Data_TABLE[EOM Date],"="&amp;EOMONTH(Dashboard!$I$7,0),Data_TABLE[Customer],"="&amp;Calc!U8085),"")</f>
        <v/>
      </c>
    </row>
    <row r="8086" spans="22:22" x14ac:dyDescent="0.2">
      <c r="V8086" s="18" t="str">
        <f>IF(U8086&lt;&gt;"",SUMIFS(Data_TABLE[Total Value Sold],Data_TABLE[EOM Date],"="&amp;EOMONTH(Dashboard!$I$7,0),Data_TABLE[Customer],"="&amp;Calc!U8086),"")</f>
        <v/>
      </c>
    </row>
    <row r="8087" spans="22:22" x14ac:dyDescent="0.2">
      <c r="V8087" s="18" t="str">
        <f>IF(U8087&lt;&gt;"",SUMIFS(Data_TABLE[Total Value Sold],Data_TABLE[EOM Date],"="&amp;EOMONTH(Dashboard!$I$7,0),Data_TABLE[Customer],"="&amp;Calc!U8087),"")</f>
        <v/>
      </c>
    </row>
    <row r="8088" spans="22:22" x14ac:dyDescent="0.2">
      <c r="V8088" s="18" t="str">
        <f>IF(U8088&lt;&gt;"",SUMIFS(Data_TABLE[Total Value Sold],Data_TABLE[EOM Date],"="&amp;EOMONTH(Dashboard!$I$7,0),Data_TABLE[Customer],"="&amp;Calc!U8088),"")</f>
        <v/>
      </c>
    </row>
    <row r="8089" spans="22:22" x14ac:dyDescent="0.2">
      <c r="V8089" s="18" t="str">
        <f>IF(U8089&lt;&gt;"",SUMIFS(Data_TABLE[Total Value Sold],Data_TABLE[EOM Date],"="&amp;EOMONTH(Dashboard!$I$7,0),Data_TABLE[Customer],"="&amp;Calc!U8089),"")</f>
        <v/>
      </c>
    </row>
    <row r="8090" spans="22:22" x14ac:dyDescent="0.2">
      <c r="V8090" s="18" t="str">
        <f>IF(U8090&lt;&gt;"",SUMIFS(Data_TABLE[Total Value Sold],Data_TABLE[EOM Date],"="&amp;EOMONTH(Dashboard!$I$7,0),Data_TABLE[Customer],"="&amp;Calc!U8090),"")</f>
        <v/>
      </c>
    </row>
    <row r="8091" spans="22:22" x14ac:dyDescent="0.2">
      <c r="V8091" s="18" t="str">
        <f>IF(U8091&lt;&gt;"",SUMIFS(Data_TABLE[Total Value Sold],Data_TABLE[EOM Date],"="&amp;EOMONTH(Dashboard!$I$7,0),Data_TABLE[Customer],"="&amp;Calc!U8091),"")</f>
        <v/>
      </c>
    </row>
    <row r="8092" spans="22:22" x14ac:dyDescent="0.2">
      <c r="V8092" s="18" t="str">
        <f>IF(U8092&lt;&gt;"",SUMIFS(Data_TABLE[Total Value Sold],Data_TABLE[EOM Date],"="&amp;EOMONTH(Dashboard!$I$7,0),Data_TABLE[Customer],"="&amp;Calc!U8092),"")</f>
        <v/>
      </c>
    </row>
    <row r="8093" spans="22:22" x14ac:dyDescent="0.2">
      <c r="V8093" s="18" t="str">
        <f>IF(U8093&lt;&gt;"",SUMIFS(Data_TABLE[Total Value Sold],Data_TABLE[EOM Date],"="&amp;EOMONTH(Dashboard!$I$7,0),Data_TABLE[Customer],"="&amp;Calc!U8093),"")</f>
        <v/>
      </c>
    </row>
    <row r="8094" spans="22:22" x14ac:dyDescent="0.2">
      <c r="V8094" s="18" t="str">
        <f>IF(U8094&lt;&gt;"",SUMIFS(Data_TABLE[Total Value Sold],Data_TABLE[EOM Date],"="&amp;EOMONTH(Dashboard!$I$7,0),Data_TABLE[Customer],"="&amp;Calc!U8094),"")</f>
        <v/>
      </c>
    </row>
    <row r="8095" spans="22:22" x14ac:dyDescent="0.2">
      <c r="V8095" s="18" t="str">
        <f>IF(U8095&lt;&gt;"",SUMIFS(Data_TABLE[Total Value Sold],Data_TABLE[EOM Date],"="&amp;EOMONTH(Dashboard!$I$7,0),Data_TABLE[Customer],"="&amp;Calc!U8095),"")</f>
        <v/>
      </c>
    </row>
    <row r="8096" spans="22:22" x14ac:dyDescent="0.2">
      <c r="V8096" s="18" t="str">
        <f>IF(U8096&lt;&gt;"",SUMIFS(Data_TABLE[Total Value Sold],Data_TABLE[EOM Date],"="&amp;EOMONTH(Dashboard!$I$7,0),Data_TABLE[Customer],"="&amp;Calc!U8096),"")</f>
        <v/>
      </c>
    </row>
    <row r="8097" spans="22:22" x14ac:dyDescent="0.2">
      <c r="V8097" s="18" t="str">
        <f>IF(U8097&lt;&gt;"",SUMIFS(Data_TABLE[Total Value Sold],Data_TABLE[EOM Date],"="&amp;EOMONTH(Dashboard!$I$7,0),Data_TABLE[Customer],"="&amp;Calc!U8097),"")</f>
        <v/>
      </c>
    </row>
    <row r="8098" spans="22:22" x14ac:dyDescent="0.2">
      <c r="V8098" s="18" t="str">
        <f>IF(U8098&lt;&gt;"",SUMIFS(Data_TABLE[Total Value Sold],Data_TABLE[EOM Date],"="&amp;EOMONTH(Dashboard!$I$7,0),Data_TABLE[Customer],"="&amp;Calc!U8098),"")</f>
        <v/>
      </c>
    </row>
    <row r="8099" spans="22:22" x14ac:dyDescent="0.2">
      <c r="V8099" s="18" t="str">
        <f>IF(U8099&lt;&gt;"",SUMIFS(Data_TABLE[Total Value Sold],Data_TABLE[EOM Date],"="&amp;EOMONTH(Dashboard!$I$7,0),Data_TABLE[Customer],"="&amp;Calc!U8099),"")</f>
        <v/>
      </c>
    </row>
    <row r="8100" spans="22:22" x14ac:dyDescent="0.2">
      <c r="V8100" s="18" t="str">
        <f>IF(U8100&lt;&gt;"",SUMIFS(Data_TABLE[Total Value Sold],Data_TABLE[EOM Date],"="&amp;EOMONTH(Dashboard!$I$7,0),Data_TABLE[Customer],"="&amp;Calc!U8100),"")</f>
        <v/>
      </c>
    </row>
    <row r="8101" spans="22:22" x14ac:dyDescent="0.2">
      <c r="V8101" s="18" t="str">
        <f>IF(U8101&lt;&gt;"",SUMIFS(Data_TABLE[Total Value Sold],Data_TABLE[EOM Date],"="&amp;EOMONTH(Dashboard!$I$7,0),Data_TABLE[Customer],"="&amp;Calc!U8101),"")</f>
        <v/>
      </c>
    </row>
    <row r="8102" spans="22:22" x14ac:dyDescent="0.2">
      <c r="V8102" s="18" t="str">
        <f>IF(U8102&lt;&gt;"",SUMIFS(Data_TABLE[Total Value Sold],Data_TABLE[EOM Date],"="&amp;EOMONTH(Dashboard!$I$7,0),Data_TABLE[Customer],"="&amp;Calc!U8102),"")</f>
        <v/>
      </c>
    </row>
    <row r="8103" spans="22:22" x14ac:dyDescent="0.2">
      <c r="V8103" s="18" t="str">
        <f>IF(U8103&lt;&gt;"",SUMIFS(Data_TABLE[Total Value Sold],Data_TABLE[EOM Date],"="&amp;EOMONTH(Dashboard!$I$7,0),Data_TABLE[Customer],"="&amp;Calc!U8103),"")</f>
        <v/>
      </c>
    </row>
    <row r="8104" spans="22:22" x14ac:dyDescent="0.2">
      <c r="V8104" s="18" t="str">
        <f>IF(U8104&lt;&gt;"",SUMIFS(Data_TABLE[Total Value Sold],Data_TABLE[EOM Date],"="&amp;EOMONTH(Dashboard!$I$7,0),Data_TABLE[Customer],"="&amp;Calc!U8104),"")</f>
        <v/>
      </c>
    </row>
    <row r="8105" spans="22:22" x14ac:dyDescent="0.2">
      <c r="V8105" s="18" t="str">
        <f>IF(U8105&lt;&gt;"",SUMIFS(Data_TABLE[Total Value Sold],Data_TABLE[EOM Date],"="&amp;EOMONTH(Dashboard!$I$7,0),Data_TABLE[Customer],"="&amp;Calc!U8105),"")</f>
        <v/>
      </c>
    </row>
    <row r="8106" spans="22:22" x14ac:dyDescent="0.2">
      <c r="V8106" s="18" t="str">
        <f>IF(U8106&lt;&gt;"",SUMIFS(Data_TABLE[Total Value Sold],Data_TABLE[EOM Date],"="&amp;EOMONTH(Dashboard!$I$7,0),Data_TABLE[Customer],"="&amp;Calc!U8106),"")</f>
        <v/>
      </c>
    </row>
    <row r="8107" spans="22:22" x14ac:dyDescent="0.2">
      <c r="V8107" s="18" t="str">
        <f>IF(U8107&lt;&gt;"",SUMIFS(Data_TABLE[Total Value Sold],Data_TABLE[EOM Date],"="&amp;EOMONTH(Dashboard!$I$7,0),Data_TABLE[Customer],"="&amp;Calc!U8107),"")</f>
        <v/>
      </c>
    </row>
    <row r="8108" spans="22:22" x14ac:dyDescent="0.2">
      <c r="V8108" s="18" t="str">
        <f>IF(U8108&lt;&gt;"",SUMIFS(Data_TABLE[Total Value Sold],Data_TABLE[EOM Date],"="&amp;EOMONTH(Dashboard!$I$7,0),Data_TABLE[Customer],"="&amp;Calc!U8108),"")</f>
        <v/>
      </c>
    </row>
    <row r="8109" spans="22:22" x14ac:dyDescent="0.2">
      <c r="V8109" s="18" t="str">
        <f>IF(U8109&lt;&gt;"",SUMIFS(Data_TABLE[Total Value Sold],Data_TABLE[EOM Date],"="&amp;EOMONTH(Dashboard!$I$7,0),Data_TABLE[Customer],"="&amp;Calc!U8109),"")</f>
        <v/>
      </c>
    </row>
    <row r="8110" spans="22:22" x14ac:dyDescent="0.2">
      <c r="V8110" s="18" t="str">
        <f>IF(U8110&lt;&gt;"",SUMIFS(Data_TABLE[Total Value Sold],Data_TABLE[EOM Date],"="&amp;EOMONTH(Dashboard!$I$7,0),Data_TABLE[Customer],"="&amp;Calc!U8110),"")</f>
        <v/>
      </c>
    </row>
    <row r="8111" spans="22:22" x14ac:dyDescent="0.2">
      <c r="V8111" s="18" t="str">
        <f>IF(U8111&lt;&gt;"",SUMIFS(Data_TABLE[Total Value Sold],Data_TABLE[EOM Date],"="&amp;EOMONTH(Dashboard!$I$7,0),Data_TABLE[Customer],"="&amp;Calc!U8111),"")</f>
        <v/>
      </c>
    </row>
    <row r="8112" spans="22:22" x14ac:dyDescent="0.2">
      <c r="V8112" s="18" t="str">
        <f>IF(U8112&lt;&gt;"",SUMIFS(Data_TABLE[Total Value Sold],Data_TABLE[EOM Date],"="&amp;EOMONTH(Dashboard!$I$7,0),Data_TABLE[Customer],"="&amp;Calc!U8112),"")</f>
        <v/>
      </c>
    </row>
    <row r="8113" spans="22:22" x14ac:dyDescent="0.2">
      <c r="V8113" s="18" t="str">
        <f>IF(U8113&lt;&gt;"",SUMIFS(Data_TABLE[Total Value Sold],Data_TABLE[EOM Date],"="&amp;EOMONTH(Dashboard!$I$7,0),Data_TABLE[Customer],"="&amp;Calc!U8113),"")</f>
        <v/>
      </c>
    </row>
    <row r="8114" spans="22:22" x14ac:dyDescent="0.2">
      <c r="V8114" s="18" t="str">
        <f>IF(U8114&lt;&gt;"",SUMIFS(Data_TABLE[Total Value Sold],Data_TABLE[EOM Date],"="&amp;EOMONTH(Dashboard!$I$7,0),Data_TABLE[Customer],"="&amp;Calc!U8114),"")</f>
        <v/>
      </c>
    </row>
    <row r="8115" spans="22:22" x14ac:dyDescent="0.2">
      <c r="V8115" s="18" t="str">
        <f>IF(U8115&lt;&gt;"",SUMIFS(Data_TABLE[Total Value Sold],Data_TABLE[EOM Date],"="&amp;EOMONTH(Dashboard!$I$7,0),Data_TABLE[Customer],"="&amp;Calc!U8115),"")</f>
        <v/>
      </c>
    </row>
    <row r="8116" spans="22:22" x14ac:dyDescent="0.2">
      <c r="V8116" s="18" t="str">
        <f>IF(U8116&lt;&gt;"",SUMIFS(Data_TABLE[Total Value Sold],Data_TABLE[EOM Date],"="&amp;EOMONTH(Dashboard!$I$7,0),Data_TABLE[Customer],"="&amp;Calc!U8116),"")</f>
        <v/>
      </c>
    </row>
    <row r="8117" spans="22:22" x14ac:dyDescent="0.2">
      <c r="V8117" s="18" t="str">
        <f>IF(U8117&lt;&gt;"",SUMIFS(Data_TABLE[Total Value Sold],Data_TABLE[EOM Date],"="&amp;EOMONTH(Dashboard!$I$7,0),Data_TABLE[Customer],"="&amp;Calc!U8117),"")</f>
        <v/>
      </c>
    </row>
    <row r="8118" spans="22:22" x14ac:dyDescent="0.2">
      <c r="V8118" s="18" t="str">
        <f>IF(U8118&lt;&gt;"",SUMIFS(Data_TABLE[Total Value Sold],Data_TABLE[EOM Date],"="&amp;EOMONTH(Dashboard!$I$7,0),Data_TABLE[Customer],"="&amp;Calc!U8118),"")</f>
        <v/>
      </c>
    </row>
    <row r="8119" spans="22:22" x14ac:dyDescent="0.2">
      <c r="V8119" s="18" t="str">
        <f>IF(U8119&lt;&gt;"",SUMIFS(Data_TABLE[Total Value Sold],Data_TABLE[EOM Date],"="&amp;EOMONTH(Dashboard!$I$7,0),Data_TABLE[Customer],"="&amp;Calc!U8119),"")</f>
        <v/>
      </c>
    </row>
    <row r="8120" spans="22:22" x14ac:dyDescent="0.2">
      <c r="V8120" s="18" t="str">
        <f>IF(U8120&lt;&gt;"",SUMIFS(Data_TABLE[Total Value Sold],Data_TABLE[EOM Date],"="&amp;EOMONTH(Dashboard!$I$7,0),Data_TABLE[Customer],"="&amp;Calc!U8120),"")</f>
        <v/>
      </c>
    </row>
    <row r="8121" spans="22:22" x14ac:dyDescent="0.2">
      <c r="V8121" s="18" t="str">
        <f>IF(U8121&lt;&gt;"",SUMIFS(Data_TABLE[Total Value Sold],Data_TABLE[EOM Date],"="&amp;EOMONTH(Dashboard!$I$7,0),Data_TABLE[Customer],"="&amp;Calc!U8121),"")</f>
        <v/>
      </c>
    </row>
    <row r="8122" spans="22:22" x14ac:dyDescent="0.2">
      <c r="V8122" s="18" t="str">
        <f>IF(U8122&lt;&gt;"",SUMIFS(Data_TABLE[Total Value Sold],Data_TABLE[EOM Date],"="&amp;EOMONTH(Dashboard!$I$7,0),Data_TABLE[Customer],"="&amp;Calc!U8122),"")</f>
        <v/>
      </c>
    </row>
    <row r="8123" spans="22:22" x14ac:dyDescent="0.2">
      <c r="V8123" s="18" t="str">
        <f>IF(U8123&lt;&gt;"",SUMIFS(Data_TABLE[Total Value Sold],Data_TABLE[EOM Date],"="&amp;EOMONTH(Dashboard!$I$7,0),Data_TABLE[Customer],"="&amp;Calc!U8123),"")</f>
        <v/>
      </c>
    </row>
    <row r="8124" spans="22:22" x14ac:dyDescent="0.2">
      <c r="V8124" s="18" t="str">
        <f>IF(U8124&lt;&gt;"",SUMIFS(Data_TABLE[Total Value Sold],Data_TABLE[EOM Date],"="&amp;EOMONTH(Dashboard!$I$7,0),Data_TABLE[Customer],"="&amp;Calc!U8124),"")</f>
        <v/>
      </c>
    </row>
    <row r="8125" spans="22:22" x14ac:dyDescent="0.2">
      <c r="V8125" s="18" t="str">
        <f>IF(U8125&lt;&gt;"",SUMIFS(Data_TABLE[Total Value Sold],Data_TABLE[EOM Date],"="&amp;EOMONTH(Dashboard!$I$7,0),Data_TABLE[Customer],"="&amp;Calc!U8125),"")</f>
        <v/>
      </c>
    </row>
    <row r="8126" spans="22:22" x14ac:dyDescent="0.2">
      <c r="V8126" s="18" t="str">
        <f>IF(U8126&lt;&gt;"",SUMIFS(Data_TABLE[Total Value Sold],Data_TABLE[EOM Date],"="&amp;EOMONTH(Dashboard!$I$7,0),Data_TABLE[Customer],"="&amp;Calc!U8126),"")</f>
        <v/>
      </c>
    </row>
    <row r="8127" spans="22:22" x14ac:dyDescent="0.2">
      <c r="V8127" s="18" t="str">
        <f>IF(U8127&lt;&gt;"",SUMIFS(Data_TABLE[Total Value Sold],Data_TABLE[EOM Date],"="&amp;EOMONTH(Dashboard!$I$7,0),Data_TABLE[Customer],"="&amp;Calc!U8127),"")</f>
        <v/>
      </c>
    </row>
    <row r="8128" spans="22:22" x14ac:dyDescent="0.2">
      <c r="V8128" s="18" t="str">
        <f>IF(U8128&lt;&gt;"",SUMIFS(Data_TABLE[Total Value Sold],Data_TABLE[EOM Date],"="&amp;EOMONTH(Dashboard!$I$7,0),Data_TABLE[Customer],"="&amp;Calc!U8128),"")</f>
        <v/>
      </c>
    </row>
    <row r="8129" spans="22:22" x14ac:dyDescent="0.2">
      <c r="V8129" s="18" t="str">
        <f>IF(U8129&lt;&gt;"",SUMIFS(Data_TABLE[Total Value Sold],Data_TABLE[EOM Date],"="&amp;EOMONTH(Dashboard!$I$7,0),Data_TABLE[Customer],"="&amp;Calc!U8129),"")</f>
        <v/>
      </c>
    </row>
    <row r="8130" spans="22:22" x14ac:dyDescent="0.2">
      <c r="V8130" s="18" t="str">
        <f>IF(U8130&lt;&gt;"",SUMIFS(Data_TABLE[Total Value Sold],Data_TABLE[EOM Date],"="&amp;EOMONTH(Dashboard!$I$7,0),Data_TABLE[Customer],"="&amp;Calc!U8130),"")</f>
        <v/>
      </c>
    </row>
    <row r="8131" spans="22:22" x14ac:dyDescent="0.2">
      <c r="V8131" s="18" t="str">
        <f>IF(U8131&lt;&gt;"",SUMIFS(Data_TABLE[Total Value Sold],Data_TABLE[EOM Date],"="&amp;EOMONTH(Dashboard!$I$7,0),Data_TABLE[Customer],"="&amp;Calc!U8131),"")</f>
        <v/>
      </c>
    </row>
    <row r="8132" spans="22:22" x14ac:dyDescent="0.2">
      <c r="V8132" s="18" t="str">
        <f>IF(U8132&lt;&gt;"",SUMIFS(Data_TABLE[Total Value Sold],Data_TABLE[EOM Date],"="&amp;EOMONTH(Dashboard!$I$7,0),Data_TABLE[Customer],"="&amp;Calc!U8132),"")</f>
        <v/>
      </c>
    </row>
    <row r="8133" spans="22:22" x14ac:dyDescent="0.2">
      <c r="V8133" s="18" t="str">
        <f>IF(U8133&lt;&gt;"",SUMIFS(Data_TABLE[Total Value Sold],Data_TABLE[EOM Date],"="&amp;EOMONTH(Dashboard!$I$7,0),Data_TABLE[Customer],"="&amp;Calc!U8133),"")</f>
        <v/>
      </c>
    </row>
    <row r="8134" spans="22:22" x14ac:dyDescent="0.2">
      <c r="V8134" s="18" t="str">
        <f>IF(U8134&lt;&gt;"",SUMIFS(Data_TABLE[Total Value Sold],Data_TABLE[EOM Date],"="&amp;EOMONTH(Dashboard!$I$7,0),Data_TABLE[Customer],"="&amp;Calc!U8134),"")</f>
        <v/>
      </c>
    </row>
    <row r="8135" spans="22:22" x14ac:dyDescent="0.2">
      <c r="V8135" s="18" t="str">
        <f>IF(U8135&lt;&gt;"",SUMIFS(Data_TABLE[Total Value Sold],Data_TABLE[EOM Date],"="&amp;EOMONTH(Dashboard!$I$7,0),Data_TABLE[Customer],"="&amp;Calc!U8135),"")</f>
        <v/>
      </c>
    </row>
    <row r="8136" spans="22:22" x14ac:dyDescent="0.2">
      <c r="V8136" s="18" t="str">
        <f>IF(U8136&lt;&gt;"",SUMIFS(Data_TABLE[Total Value Sold],Data_TABLE[EOM Date],"="&amp;EOMONTH(Dashboard!$I$7,0),Data_TABLE[Customer],"="&amp;Calc!U8136),"")</f>
        <v/>
      </c>
    </row>
    <row r="8137" spans="22:22" x14ac:dyDescent="0.2">
      <c r="V8137" s="18" t="str">
        <f>IF(U8137&lt;&gt;"",SUMIFS(Data_TABLE[Total Value Sold],Data_TABLE[EOM Date],"="&amp;EOMONTH(Dashboard!$I$7,0),Data_TABLE[Customer],"="&amp;Calc!U8137),"")</f>
        <v/>
      </c>
    </row>
    <row r="8138" spans="22:22" x14ac:dyDescent="0.2">
      <c r="V8138" s="18" t="str">
        <f>IF(U8138&lt;&gt;"",SUMIFS(Data_TABLE[Total Value Sold],Data_TABLE[EOM Date],"="&amp;EOMONTH(Dashboard!$I$7,0),Data_TABLE[Customer],"="&amp;Calc!U8138),"")</f>
        <v/>
      </c>
    </row>
    <row r="8139" spans="22:22" x14ac:dyDescent="0.2">
      <c r="V8139" s="18" t="str">
        <f>IF(U8139&lt;&gt;"",SUMIFS(Data_TABLE[Total Value Sold],Data_TABLE[EOM Date],"="&amp;EOMONTH(Dashboard!$I$7,0),Data_TABLE[Customer],"="&amp;Calc!U8139),"")</f>
        <v/>
      </c>
    </row>
    <row r="8140" spans="22:22" x14ac:dyDescent="0.2">
      <c r="V8140" s="18" t="str">
        <f>IF(U8140&lt;&gt;"",SUMIFS(Data_TABLE[Total Value Sold],Data_TABLE[EOM Date],"="&amp;EOMONTH(Dashboard!$I$7,0),Data_TABLE[Customer],"="&amp;Calc!U8140),"")</f>
        <v/>
      </c>
    </row>
    <row r="8141" spans="22:22" x14ac:dyDescent="0.2">
      <c r="V8141" s="18" t="str">
        <f>IF(U8141&lt;&gt;"",SUMIFS(Data_TABLE[Total Value Sold],Data_TABLE[EOM Date],"="&amp;EOMONTH(Dashboard!$I$7,0),Data_TABLE[Customer],"="&amp;Calc!U8141),"")</f>
        <v/>
      </c>
    </row>
    <row r="8142" spans="22:22" x14ac:dyDescent="0.2">
      <c r="V8142" s="18" t="str">
        <f>IF(U8142&lt;&gt;"",SUMIFS(Data_TABLE[Total Value Sold],Data_TABLE[EOM Date],"="&amp;EOMONTH(Dashboard!$I$7,0),Data_TABLE[Customer],"="&amp;Calc!U8142),"")</f>
        <v/>
      </c>
    </row>
    <row r="8143" spans="22:22" x14ac:dyDescent="0.2">
      <c r="V8143" s="18" t="str">
        <f>IF(U8143&lt;&gt;"",SUMIFS(Data_TABLE[Total Value Sold],Data_TABLE[EOM Date],"="&amp;EOMONTH(Dashboard!$I$7,0),Data_TABLE[Customer],"="&amp;Calc!U8143),"")</f>
        <v/>
      </c>
    </row>
    <row r="8144" spans="22:22" x14ac:dyDescent="0.2">
      <c r="V8144" s="18" t="str">
        <f>IF(U8144&lt;&gt;"",SUMIFS(Data_TABLE[Total Value Sold],Data_TABLE[EOM Date],"="&amp;EOMONTH(Dashboard!$I$7,0),Data_TABLE[Customer],"="&amp;Calc!U8144),"")</f>
        <v/>
      </c>
    </row>
    <row r="8145" spans="22:22" x14ac:dyDescent="0.2">
      <c r="V8145" s="18" t="str">
        <f>IF(U8145&lt;&gt;"",SUMIFS(Data_TABLE[Total Value Sold],Data_TABLE[EOM Date],"="&amp;EOMONTH(Dashboard!$I$7,0),Data_TABLE[Customer],"="&amp;Calc!U8145),"")</f>
        <v/>
      </c>
    </row>
    <row r="8146" spans="22:22" x14ac:dyDescent="0.2">
      <c r="V8146" s="18" t="str">
        <f>IF(U8146&lt;&gt;"",SUMIFS(Data_TABLE[Total Value Sold],Data_TABLE[EOM Date],"="&amp;EOMONTH(Dashboard!$I$7,0),Data_TABLE[Customer],"="&amp;Calc!U8146),"")</f>
        <v/>
      </c>
    </row>
    <row r="8147" spans="22:22" x14ac:dyDescent="0.2">
      <c r="V8147" s="18" t="str">
        <f>IF(U8147&lt;&gt;"",SUMIFS(Data_TABLE[Total Value Sold],Data_TABLE[EOM Date],"="&amp;EOMONTH(Dashboard!$I$7,0),Data_TABLE[Customer],"="&amp;Calc!U8147),"")</f>
        <v/>
      </c>
    </row>
    <row r="8148" spans="22:22" x14ac:dyDescent="0.2">
      <c r="V8148" s="18" t="str">
        <f>IF(U8148&lt;&gt;"",SUMIFS(Data_TABLE[Total Value Sold],Data_TABLE[EOM Date],"="&amp;EOMONTH(Dashboard!$I$7,0),Data_TABLE[Customer],"="&amp;Calc!U8148),"")</f>
        <v/>
      </c>
    </row>
    <row r="8149" spans="22:22" x14ac:dyDescent="0.2">
      <c r="V8149" s="18" t="str">
        <f>IF(U8149&lt;&gt;"",SUMIFS(Data_TABLE[Total Value Sold],Data_TABLE[EOM Date],"="&amp;EOMONTH(Dashboard!$I$7,0),Data_TABLE[Customer],"="&amp;Calc!U8149),"")</f>
        <v/>
      </c>
    </row>
    <row r="8150" spans="22:22" x14ac:dyDescent="0.2">
      <c r="V8150" s="18" t="str">
        <f>IF(U8150&lt;&gt;"",SUMIFS(Data_TABLE[Total Value Sold],Data_TABLE[EOM Date],"="&amp;EOMONTH(Dashboard!$I$7,0),Data_TABLE[Customer],"="&amp;Calc!U8150),"")</f>
        <v/>
      </c>
    </row>
    <row r="8151" spans="22:22" x14ac:dyDescent="0.2">
      <c r="V8151" s="18" t="str">
        <f>IF(U8151&lt;&gt;"",SUMIFS(Data_TABLE[Total Value Sold],Data_TABLE[EOM Date],"="&amp;EOMONTH(Dashboard!$I$7,0),Data_TABLE[Customer],"="&amp;Calc!U8151),"")</f>
        <v/>
      </c>
    </row>
    <row r="8152" spans="22:22" x14ac:dyDescent="0.2">
      <c r="V8152" s="18" t="str">
        <f>IF(U8152&lt;&gt;"",SUMIFS(Data_TABLE[Total Value Sold],Data_TABLE[EOM Date],"="&amp;EOMONTH(Dashboard!$I$7,0),Data_TABLE[Customer],"="&amp;Calc!U8152),"")</f>
        <v/>
      </c>
    </row>
    <row r="8153" spans="22:22" x14ac:dyDescent="0.2">
      <c r="V8153" s="18" t="str">
        <f>IF(U8153&lt;&gt;"",SUMIFS(Data_TABLE[Total Value Sold],Data_TABLE[EOM Date],"="&amp;EOMONTH(Dashboard!$I$7,0),Data_TABLE[Customer],"="&amp;Calc!U8153),"")</f>
        <v/>
      </c>
    </row>
    <row r="8154" spans="22:22" x14ac:dyDescent="0.2">
      <c r="V8154" s="18" t="str">
        <f>IF(U8154&lt;&gt;"",SUMIFS(Data_TABLE[Total Value Sold],Data_TABLE[EOM Date],"="&amp;EOMONTH(Dashboard!$I$7,0),Data_TABLE[Customer],"="&amp;Calc!U8154),"")</f>
        <v/>
      </c>
    </row>
    <row r="8155" spans="22:22" x14ac:dyDescent="0.2">
      <c r="V8155" s="18" t="str">
        <f>IF(U8155&lt;&gt;"",SUMIFS(Data_TABLE[Total Value Sold],Data_TABLE[EOM Date],"="&amp;EOMONTH(Dashboard!$I$7,0),Data_TABLE[Customer],"="&amp;Calc!U8155),"")</f>
        <v/>
      </c>
    </row>
    <row r="8156" spans="22:22" x14ac:dyDescent="0.2">
      <c r="V8156" s="18" t="str">
        <f>IF(U8156&lt;&gt;"",SUMIFS(Data_TABLE[Total Value Sold],Data_TABLE[EOM Date],"="&amp;EOMONTH(Dashboard!$I$7,0),Data_TABLE[Customer],"="&amp;Calc!U8156),"")</f>
        <v/>
      </c>
    </row>
    <row r="8157" spans="22:22" x14ac:dyDescent="0.2">
      <c r="V8157" s="18" t="str">
        <f>IF(U8157&lt;&gt;"",SUMIFS(Data_TABLE[Total Value Sold],Data_TABLE[EOM Date],"="&amp;EOMONTH(Dashboard!$I$7,0),Data_TABLE[Customer],"="&amp;Calc!U8157),"")</f>
        <v/>
      </c>
    </row>
    <row r="8158" spans="22:22" x14ac:dyDescent="0.2">
      <c r="V8158" s="18" t="str">
        <f>IF(U8158&lt;&gt;"",SUMIFS(Data_TABLE[Total Value Sold],Data_TABLE[EOM Date],"="&amp;EOMONTH(Dashboard!$I$7,0),Data_TABLE[Customer],"="&amp;Calc!U8158),"")</f>
        <v/>
      </c>
    </row>
    <row r="8159" spans="22:22" x14ac:dyDescent="0.2">
      <c r="V8159" s="18" t="str">
        <f>IF(U8159&lt;&gt;"",SUMIFS(Data_TABLE[Total Value Sold],Data_TABLE[EOM Date],"="&amp;EOMONTH(Dashboard!$I$7,0),Data_TABLE[Customer],"="&amp;Calc!U8159),"")</f>
        <v/>
      </c>
    </row>
    <row r="8160" spans="22:22" x14ac:dyDescent="0.2">
      <c r="V8160" s="18" t="str">
        <f>IF(U8160&lt;&gt;"",SUMIFS(Data_TABLE[Total Value Sold],Data_TABLE[EOM Date],"="&amp;EOMONTH(Dashboard!$I$7,0),Data_TABLE[Customer],"="&amp;Calc!U8160),"")</f>
        <v/>
      </c>
    </row>
    <row r="8161" spans="22:22" x14ac:dyDescent="0.2">
      <c r="V8161" s="18" t="str">
        <f>IF(U8161&lt;&gt;"",SUMIFS(Data_TABLE[Total Value Sold],Data_TABLE[EOM Date],"="&amp;EOMONTH(Dashboard!$I$7,0),Data_TABLE[Customer],"="&amp;Calc!U8161),"")</f>
        <v/>
      </c>
    </row>
    <row r="8162" spans="22:22" x14ac:dyDescent="0.2">
      <c r="V8162" s="18" t="str">
        <f>IF(U8162&lt;&gt;"",SUMIFS(Data_TABLE[Total Value Sold],Data_TABLE[EOM Date],"="&amp;EOMONTH(Dashboard!$I$7,0),Data_TABLE[Customer],"="&amp;Calc!U8162),"")</f>
        <v/>
      </c>
    </row>
    <row r="8163" spans="22:22" x14ac:dyDescent="0.2">
      <c r="V8163" s="18" t="str">
        <f>IF(U8163&lt;&gt;"",SUMIFS(Data_TABLE[Total Value Sold],Data_TABLE[EOM Date],"="&amp;EOMONTH(Dashboard!$I$7,0),Data_TABLE[Customer],"="&amp;Calc!U8163),"")</f>
        <v/>
      </c>
    </row>
    <row r="8164" spans="22:22" x14ac:dyDescent="0.2">
      <c r="V8164" s="18" t="str">
        <f>IF(U8164&lt;&gt;"",SUMIFS(Data_TABLE[Total Value Sold],Data_TABLE[EOM Date],"="&amp;EOMONTH(Dashboard!$I$7,0),Data_TABLE[Customer],"="&amp;Calc!U8164),"")</f>
        <v/>
      </c>
    </row>
    <row r="8165" spans="22:22" x14ac:dyDescent="0.2">
      <c r="V8165" s="18" t="str">
        <f>IF(U8165&lt;&gt;"",SUMIFS(Data_TABLE[Total Value Sold],Data_TABLE[EOM Date],"="&amp;EOMONTH(Dashboard!$I$7,0),Data_TABLE[Customer],"="&amp;Calc!U8165),"")</f>
        <v/>
      </c>
    </row>
    <row r="8166" spans="22:22" x14ac:dyDescent="0.2">
      <c r="V8166" s="18" t="str">
        <f>IF(U8166&lt;&gt;"",SUMIFS(Data_TABLE[Total Value Sold],Data_TABLE[EOM Date],"="&amp;EOMONTH(Dashboard!$I$7,0),Data_TABLE[Customer],"="&amp;Calc!U8166),"")</f>
        <v/>
      </c>
    </row>
    <row r="8167" spans="22:22" x14ac:dyDescent="0.2">
      <c r="V8167" s="18" t="str">
        <f>IF(U8167&lt;&gt;"",SUMIFS(Data_TABLE[Total Value Sold],Data_TABLE[EOM Date],"="&amp;EOMONTH(Dashboard!$I$7,0),Data_TABLE[Customer],"="&amp;Calc!U8167),"")</f>
        <v/>
      </c>
    </row>
    <row r="8168" spans="22:22" x14ac:dyDescent="0.2">
      <c r="V8168" s="18" t="str">
        <f>IF(U8168&lt;&gt;"",SUMIFS(Data_TABLE[Total Value Sold],Data_TABLE[EOM Date],"="&amp;EOMONTH(Dashboard!$I$7,0),Data_TABLE[Customer],"="&amp;Calc!U8168),"")</f>
        <v/>
      </c>
    </row>
    <row r="8169" spans="22:22" x14ac:dyDescent="0.2">
      <c r="V8169" s="18" t="str">
        <f>IF(U8169&lt;&gt;"",SUMIFS(Data_TABLE[Total Value Sold],Data_TABLE[EOM Date],"="&amp;EOMONTH(Dashboard!$I$7,0),Data_TABLE[Customer],"="&amp;Calc!U8169),"")</f>
        <v/>
      </c>
    </row>
    <row r="8170" spans="22:22" x14ac:dyDescent="0.2">
      <c r="V8170" s="18" t="str">
        <f>IF(U8170&lt;&gt;"",SUMIFS(Data_TABLE[Total Value Sold],Data_TABLE[EOM Date],"="&amp;EOMONTH(Dashboard!$I$7,0),Data_TABLE[Customer],"="&amp;Calc!U8170),"")</f>
        <v/>
      </c>
    </row>
    <row r="8171" spans="22:22" x14ac:dyDescent="0.2">
      <c r="V8171" s="18" t="str">
        <f>IF(U8171&lt;&gt;"",SUMIFS(Data_TABLE[Total Value Sold],Data_TABLE[EOM Date],"="&amp;EOMONTH(Dashboard!$I$7,0),Data_TABLE[Customer],"="&amp;Calc!U8171),"")</f>
        <v/>
      </c>
    </row>
    <row r="8172" spans="22:22" x14ac:dyDescent="0.2">
      <c r="V8172" s="18" t="str">
        <f>IF(U8172&lt;&gt;"",SUMIFS(Data_TABLE[Total Value Sold],Data_TABLE[EOM Date],"="&amp;EOMONTH(Dashboard!$I$7,0),Data_TABLE[Customer],"="&amp;Calc!U8172),"")</f>
        <v/>
      </c>
    </row>
    <row r="8173" spans="22:22" x14ac:dyDescent="0.2">
      <c r="V8173" s="18" t="str">
        <f>IF(U8173&lt;&gt;"",SUMIFS(Data_TABLE[Total Value Sold],Data_TABLE[EOM Date],"="&amp;EOMONTH(Dashboard!$I$7,0),Data_TABLE[Customer],"="&amp;Calc!U8173),"")</f>
        <v/>
      </c>
    </row>
    <row r="8174" spans="22:22" x14ac:dyDescent="0.2">
      <c r="V8174" s="18" t="str">
        <f>IF(U8174&lt;&gt;"",SUMIFS(Data_TABLE[Total Value Sold],Data_TABLE[EOM Date],"="&amp;EOMONTH(Dashboard!$I$7,0),Data_TABLE[Customer],"="&amp;Calc!U8174),"")</f>
        <v/>
      </c>
    </row>
    <row r="8175" spans="22:22" x14ac:dyDescent="0.2">
      <c r="V8175" s="18" t="str">
        <f>IF(U8175&lt;&gt;"",SUMIFS(Data_TABLE[Total Value Sold],Data_TABLE[EOM Date],"="&amp;EOMONTH(Dashboard!$I$7,0),Data_TABLE[Customer],"="&amp;Calc!U8175),"")</f>
        <v/>
      </c>
    </row>
    <row r="8176" spans="22:22" x14ac:dyDescent="0.2">
      <c r="V8176" s="18" t="str">
        <f>IF(U8176&lt;&gt;"",SUMIFS(Data_TABLE[Total Value Sold],Data_TABLE[EOM Date],"="&amp;EOMONTH(Dashboard!$I$7,0),Data_TABLE[Customer],"="&amp;Calc!U8176),"")</f>
        <v/>
      </c>
    </row>
    <row r="8177" spans="22:22" x14ac:dyDescent="0.2">
      <c r="V8177" s="18" t="str">
        <f>IF(U8177&lt;&gt;"",SUMIFS(Data_TABLE[Total Value Sold],Data_TABLE[EOM Date],"="&amp;EOMONTH(Dashboard!$I$7,0),Data_TABLE[Customer],"="&amp;Calc!U8177),"")</f>
        <v/>
      </c>
    </row>
    <row r="8178" spans="22:22" x14ac:dyDescent="0.2">
      <c r="V8178" s="18" t="str">
        <f>IF(U8178&lt;&gt;"",SUMIFS(Data_TABLE[Total Value Sold],Data_TABLE[EOM Date],"="&amp;EOMONTH(Dashboard!$I$7,0),Data_TABLE[Customer],"="&amp;Calc!U8178),"")</f>
        <v/>
      </c>
    </row>
    <row r="8179" spans="22:22" x14ac:dyDescent="0.2">
      <c r="V8179" s="18" t="str">
        <f>IF(U8179&lt;&gt;"",SUMIFS(Data_TABLE[Total Value Sold],Data_TABLE[EOM Date],"="&amp;EOMONTH(Dashboard!$I$7,0),Data_TABLE[Customer],"="&amp;Calc!U8179),"")</f>
        <v/>
      </c>
    </row>
    <row r="8180" spans="22:22" x14ac:dyDescent="0.2">
      <c r="V8180" s="18" t="str">
        <f>IF(U8180&lt;&gt;"",SUMIFS(Data_TABLE[Total Value Sold],Data_TABLE[EOM Date],"="&amp;EOMONTH(Dashboard!$I$7,0),Data_TABLE[Customer],"="&amp;Calc!U8180),"")</f>
        <v/>
      </c>
    </row>
    <row r="8181" spans="22:22" x14ac:dyDescent="0.2">
      <c r="V8181" s="18" t="str">
        <f>IF(U8181&lt;&gt;"",SUMIFS(Data_TABLE[Total Value Sold],Data_TABLE[EOM Date],"="&amp;EOMONTH(Dashboard!$I$7,0),Data_TABLE[Customer],"="&amp;Calc!U8181),"")</f>
        <v/>
      </c>
    </row>
    <row r="8182" spans="22:22" x14ac:dyDescent="0.2">
      <c r="V8182" s="18" t="str">
        <f>IF(U8182&lt;&gt;"",SUMIFS(Data_TABLE[Total Value Sold],Data_TABLE[EOM Date],"="&amp;EOMONTH(Dashboard!$I$7,0),Data_TABLE[Customer],"="&amp;Calc!U8182),"")</f>
        <v/>
      </c>
    </row>
    <row r="8183" spans="22:22" x14ac:dyDescent="0.2">
      <c r="V8183" s="18" t="str">
        <f>IF(U8183&lt;&gt;"",SUMIFS(Data_TABLE[Total Value Sold],Data_TABLE[EOM Date],"="&amp;EOMONTH(Dashboard!$I$7,0),Data_TABLE[Customer],"="&amp;Calc!U8183),"")</f>
        <v/>
      </c>
    </row>
    <row r="8184" spans="22:22" x14ac:dyDescent="0.2">
      <c r="V8184" s="18" t="str">
        <f>IF(U8184&lt;&gt;"",SUMIFS(Data_TABLE[Total Value Sold],Data_TABLE[EOM Date],"="&amp;EOMONTH(Dashboard!$I$7,0),Data_TABLE[Customer],"="&amp;Calc!U8184),"")</f>
        <v/>
      </c>
    </row>
    <row r="8185" spans="22:22" x14ac:dyDescent="0.2">
      <c r="V8185" s="18" t="str">
        <f>IF(U8185&lt;&gt;"",SUMIFS(Data_TABLE[Total Value Sold],Data_TABLE[EOM Date],"="&amp;EOMONTH(Dashboard!$I$7,0),Data_TABLE[Customer],"="&amp;Calc!U8185),"")</f>
        <v/>
      </c>
    </row>
    <row r="8186" spans="22:22" x14ac:dyDescent="0.2">
      <c r="V8186" s="18" t="str">
        <f>IF(U8186&lt;&gt;"",SUMIFS(Data_TABLE[Total Value Sold],Data_TABLE[EOM Date],"="&amp;EOMONTH(Dashboard!$I$7,0),Data_TABLE[Customer],"="&amp;Calc!U8186),"")</f>
        <v/>
      </c>
    </row>
    <row r="8187" spans="22:22" x14ac:dyDescent="0.2">
      <c r="V8187" s="18" t="str">
        <f>IF(U8187&lt;&gt;"",SUMIFS(Data_TABLE[Total Value Sold],Data_TABLE[EOM Date],"="&amp;EOMONTH(Dashboard!$I$7,0),Data_TABLE[Customer],"="&amp;Calc!U8187),"")</f>
        <v/>
      </c>
    </row>
    <row r="8188" spans="22:22" x14ac:dyDescent="0.2">
      <c r="V8188" s="18" t="str">
        <f>IF(U8188&lt;&gt;"",SUMIFS(Data_TABLE[Total Value Sold],Data_TABLE[EOM Date],"="&amp;EOMONTH(Dashboard!$I$7,0),Data_TABLE[Customer],"="&amp;Calc!U8188),"")</f>
        <v/>
      </c>
    </row>
    <row r="8189" spans="22:22" x14ac:dyDescent="0.2">
      <c r="V8189" s="18" t="str">
        <f>IF(U8189&lt;&gt;"",SUMIFS(Data_TABLE[Total Value Sold],Data_TABLE[EOM Date],"="&amp;EOMONTH(Dashboard!$I$7,0),Data_TABLE[Customer],"="&amp;Calc!U8189),"")</f>
        <v/>
      </c>
    </row>
    <row r="8190" spans="22:22" x14ac:dyDescent="0.2">
      <c r="V8190" s="18" t="str">
        <f>IF(U8190&lt;&gt;"",SUMIFS(Data_TABLE[Total Value Sold],Data_TABLE[EOM Date],"="&amp;EOMONTH(Dashboard!$I$7,0),Data_TABLE[Customer],"="&amp;Calc!U8190),"")</f>
        <v/>
      </c>
    </row>
    <row r="8191" spans="22:22" x14ac:dyDescent="0.2">
      <c r="V8191" s="18" t="str">
        <f>IF(U8191&lt;&gt;"",SUMIFS(Data_TABLE[Total Value Sold],Data_TABLE[EOM Date],"="&amp;EOMONTH(Dashboard!$I$7,0),Data_TABLE[Customer],"="&amp;Calc!U8191),"")</f>
        <v/>
      </c>
    </row>
    <row r="8192" spans="22:22" x14ac:dyDescent="0.2">
      <c r="V8192" s="18" t="str">
        <f>IF(U8192&lt;&gt;"",SUMIFS(Data_TABLE[Total Value Sold],Data_TABLE[EOM Date],"="&amp;EOMONTH(Dashboard!$I$7,0),Data_TABLE[Customer],"="&amp;Calc!U8192),"")</f>
        <v/>
      </c>
    </row>
    <row r="8193" spans="22:22" x14ac:dyDescent="0.2">
      <c r="V8193" s="18" t="str">
        <f>IF(U8193&lt;&gt;"",SUMIFS(Data_TABLE[Total Value Sold],Data_TABLE[EOM Date],"="&amp;EOMONTH(Dashboard!$I$7,0),Data_TABLE[Customer],"="&amp;Calc!U8193),"")</f>
        <v/>
      </c>
    </row>
    <row r="8194" spans="22:22" x14ac:dyDescent="0.2">
      <c r="V8194" s="18" t="str">
        <f>IF(U8194&lt;&gt;"",SUMIFS(Data_TABLE[Total Value Sold],Data_TABLE[EOM Date],"="&amp;EOMONTH(Dashboard!$I$7,0),Data_TABLE[Customer],"="&amp;Calc!U8194),"")</f>
        <v/>
      </c>
    </row>
    <row r="8195" spans="22:22" x14ac:dyDescent="0.2">
      <c r="V8195" s="18" t="str">
        <f>IF(U8195&lt;&gt;"",SUMIFS(Data_TABLE[Total Value Sold],Data_TABLE[EOM Date],"="&amp;EOMONTH(Dashboard!$I$7,0),Data_TABLE[Customer],"="&amp;Calc!U8195),"")</f>
        <v/>
      </c>
    </row>
    <row r="8196" spans="22:22" x14ac:dyDescent="0.2">
      <c r="V8196" s="18" t="str">
        <f>IF(U8196&lt;&gt;"",SUMIFS(Data_TABLE[Total Value Sold],Data_TABLE[EOM Date],"="&amp;EOMONTH(Dashboard!$I$7,0),Data_TABLE[Customer],"="&amp;Calc!U8196),"")</f>
        <v/>
      </c>
    </row>
    <row r="8197" spans="22:22" x14ac:dyDescent="0.2">
      <c r="V8197" s="18" t="str">
        <f>IF(U8197&lt;&gt;"",SUMIFS(Data_TABLE[Total Value Sold],Data_TABLE[EOM Date],"="&amp;EOMONTH(Dashboard!$I$7,0),Data_TABLE[Customer],"="&amp;Calc!U8197),"")</f>
        <v/>
      </c>
    </row>
    <row r="8198" spans="22:22" x14ac:dyDescent="0.2">
      <c r="V8198" s="18" t="str">
        <f>IF(U8198&lt;&gt;"",SUMIFS(Data_TABLE[Total Value Sold],Data_TABLE[EOM Date],"="&amp;EOMONTH(Dashboard!$I$7,0),Data_TABLE[Customer],"="&amp;Calc!U8198),"")</f>
        <v/>
      </c>
    </row>
    <row r="8199" spans="22:22" x14ac:dyDescent="0.2">
      <c r="V8199" s="18" t="str">
        <f>IF(U8199&lt;&gt;"",SUMIFS(Data_TABLE[Total Value Sold],Data_TABLE[EOM Date],"="&amp;EOMONTH(Dashboard!$I$7,0),Data_TABLE[Customer],"="&amp;Calc!U8199),"")</f>
        <v/>
      </c>
    </row>
    <row r="8200" spans="22:22" x14ac:dyDescent="0.2">
      <c r="V8200" s="18" t="str">
        <f>IF(U8200&lt;&gt;"",SUMIFS(Data_TABLE[Total Value Sold],Data_TABLE[EOM Date],"="&amp;EOMONTH(Dashboard!$I$7,0),Data_TABLE[Customer],"="&amp;Calc!U8200),"")</f>
        <v/>
      </c>
    </row>
    <row r="8201" spans="22:22" x14ac:dyDescent="0.2">
      <c r="V8201" s="18" t="str">
        <f>IF(U8201&lt;&gt;"",SUMIFS(Data_TABLE[Total Value Sold],Data_TABLE[EOM Date],"="&amp;EOMONTH(Dashboard!$I$7,0),Data_TABLE[Customer],"="&amp;Calc!U8201),"")</f>
        <v/>
      </c>
    </row>
    <row r="8202" spans="22:22" x14ac:dyDescent="0.2">
      <c r="V8202" s="18" t="str">
        <f>IF(U8202&lt;&gt;"",SUMIFS(Data_TABLE[Total Value Sold],Data_TABLE[EOM Date],"="&amp;EOMONTH(Dashboard!$I$7,0),Data_TABLE[Customer],"="&amp;Calc!U8202),"")</f>
        <v/>
      </c>
    </row>
    <row r="8203" spans="22:22" x14ac:dyDescent="0.2">
      <c r="V8203" s="18" t="str">
        <f>IF(U8203&lt;&gt;"",SUMIFS(Data_TABLE[Total Value Sold],Data_TABLE[EOM Date],"="&amp;EOMONTH(Dashboard!$I$7,0),Data_TABLE[Customer],"="&amp;Calc!U8203),"")</f>
        <v/>
      </c>
    </row>
    <row r="8204" spans="22:22" x14ac:dyDescent="0.2">
      <c r="V8204" s="18" t="str">
        <f>IF(U8204&lt;&gt;"",SUMIFS(Data_TABLE[Total Value Sold],Data_TABLE[EOM Date],"="&amp;EOMONTH(Dashboard!$I$7,0),Data_TABLE[Customer],"="&amp;Calc!U8204),"")</f>
        <v/>
      </c>
    </row>
    <row r="8205" spans="22:22" x14ac:dyDescent="0.2">
      <c r="V8205" s="18" t="str">
        <f>IF(U8205&lt;&gt;"",SUMIFS(Data_TABLE[Total Value Sold],Data_TABLE[EOM Date],"="&amp;EOMONTH(Dashboard!$I$7,0),Data_TABLE[Customer],"="&amp;Calc!U8205),"")</f>
        <v/>
      </c>
    </row>
    <row r="8206" spans="22:22" x14ac:dyDescent="0.2">
      <c r="V8206" s="18" t="str">
        <f>IF(U8206&lt;&gt;"",SUMIFS(Data_TABLE[Total Value Sold],Data_TABLE[EOM Date],"="&amp;EOMONTH(Dashboard!$I$7,0),Data_TABLE[Customer],"="&amp;Calc!U8206),"")</f>
        <v/>
      </c>
    </row>
    <row r="8207" spans="22:22" x14ac:dyDescent="0.2">
      <c r="V8207" s="18" t="str">
        <f>IF(U8207&lt;&gt;"",SUMIFS(Data_TABLE[Total Value Sold],Data_TABLE[EOM Date],"="&amp;EOMONTH(Dashboard!$I$7,0),Data_TABLE[Customer],"="&amp;Calc!U8207),"")</f>
        <v/>
      </c>
    </row>
    <row r="8208" spans="22:22" x14ac:dyDescent="0.2">
      <c r="V8208" s="18" t="str">
        <f>IF(U8208&lt;&gt;"",SUMIFS(Data_TABLE[Total Value Sold],Data_TABLE[EOM Date],"="&amp;EOMONTH(Dashboard!$I$7,0),Data_TABLE[Customer],"="&amp;Calc!U8208),"")</f>
        <v/>
      </c>
    </row>
    <row r="8209" spans="22:22" x14ac:dyDescent="0.2">
      <c r="V8209" s="18" t="str">
        <f>IF(U8209&lt;&gt;"",SUMIFS(Data_TABLE[Total Value Sold],Data_TABLE[EOM Date],"="&amp;EOMONTH(Dashboard!$I$7,0),Data_TABLE[Customer],"="&amp;Calc!U8209),"")</f>
        <v/>
      </c>
    </row>
    <row r="8210" spans="22:22" x14ac:dyDescent="0.2">
      <c r="V8210" s="18" t="str">
        <f>IF(U8210&lt;&gt;"",SUMIFS(Data_TABLE[Total Value Sold],Data_TABLE[EOM Date],"="&amp;EOMONTH(Dashboard!$I$7,0),Data_TABLE[Customer],"="&amp;Calc!U8210),"")</f>
        <v/>
      </c>
    </row>
    <row r="8211" spans="22:22" x14ac:dyDescent="0.2">
      <c r="V8211" s="18" t="str">
        <f>IF(U8211&lt;&gt;"",SUMIFS(Data_TABLE[Total Value Sold],Data_TABLE[EOM Date],"="&amp;EOMONTH(Dashboard!$I$7,0),Data_TABLE[Customer],"="&amp;Calc!U8211),"")</f>
        <v/>
      </c>
    </row>
    <row r="8212" spans="22:22" x14ac:dyDescent="0.2">
      <c r="V8212" s="18" t="str">
        <f>IF(U8212&lt;&gt;"",SUMIFS(Data_TABLE[Total Value Sold],Data_TABLE[EOM Date],"="&amp;EOMONTH(Dashboard!$I$7,0),Data_TABLE[Customer],"="&amp;Calc!U8212),"")</f>
        <v/>
      </c>
    </row>
    <row r="8213" spans="22:22" x14ac:dyDescent="0.2">
      <c r="V8213" s="18" t="str">
        <f>IF(U8213&lt;&gt;"",SUMIFS(Data_TABLE[Total Value Sold],Data_TABLE[EOM Date],"="&amp;EOMONTH(Dashboard!$I$7,0),Data_TABLE[Customer],"="&amp;Calc!U8213),"")</f>
        <v/>
      </c>
    </row>
    <row r="8214" spans="22:22" x14ac:dyDescent="0.2">
      <c r="V8214" s="18" t="str">
        <f>IF(U8214&lt;&gt;"",SUMIFS(Data_TABLE[Total Value Sold],Data_TABLE[EOM Date],"="&amp;EOMONTH(Dashboard!$I$7,0),Data_TABLE[Customer],"="&amp;Calc!U8214),"")</f>
        <v/>
      </c>
    </row>
    <row r="8215" spans="22:22" x14ac:dyDescent="0.2">
      <c r="V8215" s="18" t="str">
        <f>IF(U8215&lt;&gt;"",SUMIFS(Data_TABLE[Total Value Sold],Data_TABLE[EOM Date],"="&amp;EOMONTH(Dashboard!$I$7,0),Data_TABLE[Customer],"="&amp;Calc!U8215),"")</f>
        <v/>
      </c>
    </row>
    <row r="8216" spans="22:22" x14ac:dyDescent="0.2">
      <c r="V8216" s="18" t="str">
        <f>IF(U8216&lt;&gt;"",SUMIFS(Data_TABLE[Total Value Sold],Data_TABLE[EOM Date],"="&amp;EOMONTH(Dashboard!$I$7,0),Data_TABLE[Customer],"="&amp;Calc!U8216),"")</f>
        <v/>
      </c>
    </row>
    <row r="8217" spans="22:22" x14ac:dyDescent="0.2">
      <c r="V8217" s="18" t="str">
        <f>IF(U8217&lt;&gt;"",SUMIFS(Data_TABLE[Total Value Sold],Data_TABLE[EOM Date],"="&amp;EOMONTH(Dashboard!$I$7,0),Data_TABLE[Customer],"="&amp;Calc!U8217),"")</f>
        <v/>
      </c>
    </row>
    <row r="8218" spans="22:22" x14ac:dyDescent="0.2">
      <c r="V8218" s="18" t="str">
        <f>IF(U8218&lt;&gt;"",SUMIFS(Data_TABLE[Total Value Sold],Data_TABLE[EOM Date],"="&amp;EOMONTH(Dashboard!$I$7,0),Data_TABLE[Customer],"="&amp;Calc!U8218),"")</f>
        <v/>
      </c>
    </row>
    <row r="8219" spans="22:22" x14ac:dyDescent="0.2">
      <c r="V8219" s="18" t="str">
        <f>IF(U8219&lt;&gt;"",SUMIFS(Data_TABLE[Total Value Sold],Data_TABLE[EOM Date],"="&amp;EOMONTH(Dashboard!$I$7,0),Data_TABLE[Customer],"="&amp;Calc!U8219),"")</f>
        <v/>
      </c>
    </row>
    <row r="8220" spans="22:22" x14ac:dyDescent="0.2">
      <c r="V8220" s="18" t="str">
        <f>IF(U8220&lt;&gt;"",SUMIFS(Data_TABLE[Total Value Sold],Data_TABLE[EOM Date],"="&amp;EOMONTH(Dashboard!$I$7,0),Data_TABLE[Customer],"="&amp;Calc!U8220),"")</f>
        <v/>
      </c>
    </row>
    <row r="8221" spans="22:22" x14ac:dyDescent="0.2">
      <c r="V8221" s="18" t="str">
        <f>IF(U8221&lt;&gt;"",SUMIFS(Data_TABLE[Total Value Sold],Data_TABLE[EOM Date],"="&amp;EOMONTH(Dashboard!$I$7,0),Data_TABLE[Customer],"="&amp;Calc!U8221),"")</f>
        <v/>
      </c>
    </row>
    <row r="8222" spans="22:22" x14ac:dyDescent="0.2">
      <c r="V8222" s="18" t="str">
        <f>IF(U8222&lt;&gt;"",SUMIFS(Data_TABLE[Total Value Sold],Data_TABLE[EOM Date],"="&amp;EOMONTH(Dashboard!$I$7,0),Data_TABLE[Customer],"="&amp;Calc!U8222),"")</f>
        <v/>
      </c>
    </row>
    <row r="8223" spans="22:22" x14ac:dyDescent="0.2">
      <c r="V8223" s="18" t="str">
        <f>IF(U8223&lt;&gt;"",SUMIFS(Data_TABLE[Total Value Sold],Data_TABLE[EOM Date],"="&amp;EOMONTH(Dashboard!$I$7,0),Data_TABLE[Customer],"="&amp;Calc!U8223),"")</f>
        <v/>
      </c>
    </row>
    <row r="8224" spans="22:22" x14ac:dyDescent="0.2">
      <c r="V8224" s="18" t="str">
        <f>IF(U8224&lt;&gt;"",SUMIFS(Data_TABLE[Total Value Sold],Data_TABLE[EOM Date],"="&amp;EOMONTH(Dashboard!$I$7,0),Data_TABLE[Customer],"="&amp;Calc!U8224),"")</f>
        <v/>
      </c>
    </row>
    <row r="8225" spans="22:22" x14ac:dyDescent="0.2">
      <c r="V8225" s="18" t="str">
        <f>IF(U8225&lt;&gt;"",SUMIFS(Data_TABLE[Total Value Sold],Data_TABLE[EOM Date],"="&amp;EOMONTH(Dashboard!$I$7,0),Data_TABLE[Customer],"="&amp;Calc!U8225),"")</f>
        <v/>
      </c>
    </row>
    <row r="8226" spans="22:22" x14ac:dyDescent="0.2">
      <c r="V8226" s="18" t="str">
        <f>IF(U8226&lt;&gt;"",SUMIFS(Data_TABLE[Total Value Sold],Data_TABLE[EOM Date],"="&amp;EOMONTH(Dashboard!$I$7,0),Data_TABLE[Customer],"="&amp;Calc!U8226),"")</f>
        <v/>
      </c>
    </row>
    <row r="8227" spans="22:22" x14ac:dyDescent="0.2">
      <c r="V8227" s="18" t="str">
        <f>IF(U8227&lt;&gt;"",SUMIFS(Data_TABLE[Total Value Sold],Data_TABLE[EOM Date],"="&amp;EOMONTH(Dashboard!$I$7,0),Data_TABLE[Customer],"="&amp;Calc!U8227),"")</f>
        <v/>
      </c>
    </row>
    <row r="8228" spans="22:22" x14ac:dyDescent="0.2">
      <c r="V8228" s="18" t="str">
        <f>IF(U8228&lt;&gt;"",SUMIFS(Data_TABLE[Total Value Sold],Data_TABLE[EOM Date],"="&amp;EOMONTH(Dashboard!$I$7,0),Data_TABLE[Customer],"="&amp;Calc!U8228),"")</f>
        <v/>
      </c>
    </row>
    <row r="8229" spans="22:22" x14ac:dyDescent="0.2">
      <c r="V8229" s="18" t="str">
        <f>IF(U8229&lt;&gt;"",SUMIFS(Data_TABLE[Total Value Sold],Data_TABLE[EOM Date],"="&amp;EOMONTH(Dashboard!$I$7,0),Data_TABLE[Customer],"="&amp;Calc!U8229),"")</f>
        <v/>
      </c>
    </row>
    <row r="8230" spans="22:22" x14ac:dyDescent="0.2">
      <c r="V8230" s="18" t="str">
        <f>IF(U8230&lt;&gt;"",SUMIFS(Data_TABLE[Total Value Sold],Data_TABLE[EOM Date],"="&amp;EOMONTH(Dashboard!$I$7,0),Data_TABLE[Customer],"="&amp;Calc!U8230),"")</f>
        <v/>
      </c>
    </row>
    <row r="8231" spans="22:22" x14ac:dyDescent="0.2">
      <c r="V8231" s="18" t="str">
        <f>IF(U8231&lt;&gt;"",SUMIFS(Data_TABLE[Total Value Sold],Data_TABLE[EOM Date],"="&amp;EOMONTH(Dashboard!$I$7,0),Data_TABLE[Customer],"="&amp;Calc!U8231),"")</f>
        <v/>
      </c>
    </row>
    <row r="8232" spans="22:22" x14ac:dyDescent="0.2">
      <c r="V8232" s="18" t="str">
        <f>IF(U8232&lt;&gt;"",SUMIFS(Data_TABLE[Total Value Sold],Data_TABLE[EOM Date],"="&amp;EOMONTH(Dashboard!$I$7,0),Data_TABLE[Customer],"="&amp;Calc!U8232),"")</f>
        <v/>
      </c>
    </row>
    <row r="8233" spans="22:22" x14ac:dyDescent="0.2">
      <c r="V8233" s="18" t="str">
        <f>IF(U8233&lt;&gt;"",SUMIFS(Data_TABLE[Total Value Sold],Data_TABLE[EOM Date],"="&amp;EOMONTH(Dashboard!$I$7,0),Data_TABLE[Customer],"="&amp;Calc!U8233),"")</f>
        <v/>
      </c>
    </row>
    <row r="8234" spans="22:22" x14ac:dyDescent="0.2">
      <c r="V8234" s="18" t="str">
        <f>IF(U8234&lt;&gt;"",SUMIFS(Data_TABLE[Total Value Sold],Data_TABLE[EOM Date],"="&amp;EOMONTH(Dashboard!$I$7,0),Data_TABLE[Customer],"="&amp;Calc!U8234),"")</f>
        <v/>
      </c>
    </row>
    <row r="8235" spans="22:22" x14ac:dyDescent="0.2">
      <c r="V8235" s="18" t="str">
        <f>IF(U8235&lt;&gt;"",SUMIFS(Data_TABLE[Total Value Sold],Data_TABLE[EOM Date],"="&amp;EOMONTH(Dashboard!$I$7,0),Data_TABLE[Customer],"="&amp;Calc!U8235),"")</f>
        <v/>
      </c>
    </row>
    <row r="8236" spans="22:22" x14ac:dyDescent="0.2">
      <c r="V8236" s="18" t="str">
        <f>IF(U8236&lt;&gt;"",SUMIFS(Data_TABLE[Total Value Sold],Data_TABLE[EOM Date],"="&amp;EOMONTH(Dashboard!$I$7,0),Data_TABLE[Customer],"="&amp;Calc!U8236),"")</f>
        <v/>
      </c>
    </row>
    <row r="8237" spans="22:22" x14ac:dyDescent="0.2">
      <c r="V8237" s="18" t="str">
        <f>IF(U8237&lt;&gt;"",SUMIFS(Data_TABLE[Total Value Sold],Data_TABLE[EOM Date],"="&amp;EOMONTH(Dashboard!$I$7,0),Data_TABLE[Customer],"="&amp;Calc!U8237),"")</f>
        <v/>
      </c>
    </row>
    <row r="8238" spans="22:22" x14ac:dyDescent="0.2">
      <c r="V8238" s="18" t="str">
        <f>IF(U8238&lt;&gt;"",SUMIFS(Data_TABLE[Total Value Sold],Data_TABLE[EOM Date],"="&amp;EOMONTH(Dashboard!$I$7,0),Data_TABLE[Customer],"="&amp;Calc!U8238),"")</f>
        <v/>
      </c>
    </row>
    <row r="8239" spans="22:22" x14ac:dyDescent="0.2">
      <c r="V8239" s="18" t="str">
        <f>IF(U8239&lt;&gt;"",SUMIFS(Data_TABLE[Total Value Sold],Data_TABLE[EOM Date],"="&amp;EOMONTH(Dashboard!$I$7,0),Data_TABLE[Customer],"="&amp;Calc!U8239),"")</f>
        <v/>
      </c>
    </row>
    <row r="8240" spans="22:22" x14ac:dyDescent="0.2">
      <c r="V8240" s="18" t="str">
        <f>IF(U8240&lt;&gt;"",SUMIFS(Data_TABLE[Total Value Sold],Data_TABLE[EOM Date],"="&amp;EOMONTH(Dashboard!$I$7,0),Data_TABLE[Customer],"="&amp;Calc!U8240),"")</f>
        <v/>
      </c>
    </row>
    <row r="8241" spans="22:22" x14ac:dyDescent="0.2">
      <c r="V8241" s="18" t="str">
        <f>IF(U8241&lt;&gt;"",SUMIFS(Data_TABLE[Total Value Sold],Data_TABLE[EOM Date],"="&amp;EOMONTH(Dashboard!$I$7,0),Data_TABLE[Customer],"="&amp;Calc!U8241),"")</f>
        <v/>
      </c>
    </row>
    <row r="8242" spans="22:22" x14ac:dyDescent="0.2">
      <c r="V8242" s="18" t="str">
        <f>IF(U8242&lt;&gt;"",SUMIFS(Data_TABLE[Total Value Sold],Data_TABLE[EOM Date],"="&amp;EOMONTH(Dashboard!$I$7,0),Data_TABLE[Customer],"="&amp;Calc!U8242),"")</f>
        <v/>
      </c>
    </row>
    <row r="8243" spans="22:22" x14ac:dyDescent="0.2">
      <c r="V8243" s="18" t="str">
        <f>IF(U8243&lt;&gt;"",SUMIFS(Data_TABLE[Total Value Sold],Data_TABLE[EOM Date],"="&amp;EOMONTH(Dashboard!$I$7,0),Data_TABLE[Customer],"="&amp;Calc!U8243),"")</f>
        <v/>
      </c>
    </row>
    <row r="8244" spans="22:22" x14ac:dyDescent="0.2">
      <c r="V8244" s="18" t="str">
        <f>IF(U8244&lt;&gt;"",SUMIFS(Data_TABLE[Total Value Sold],Data_TABLE[EOM Date],"="&amp;EOMONTH(Dashboard!$I$7,0),Data_TABLE[Customer],"="&amp;Calc!U8244),"")</f>
        <v/>
      </c>
    </row>
    <row r="8245" spans="22:22" x14ac:dyDescent="0.2">
      <c r="V8245" s="18" t="str">
        <f>IF(U8245&lt;&gt;"",SUMIFS(Data_TABLE[Total Value Sold],Data_TABLE[EOM Date],"="&amp;EOMONTH(Dashboard!$I$7,0),Data_TABLE[Customer],"="&amp;Calc!U8245),"")</f>
        <v/>
      </c>
    </row>
    <row r="8246" spans="22:22" x14ac:dyDescent="0.2">
      <c r="V8246" s="18" t="str">
        <f>IF(U8246&lt;&gt;"",SUMIFS(Data_TABLE[Total Value Sold],Data_TABLE[EOM Date],"="&amp;EOMONTH(Dashboard!$I$7,0),Data_TABLE[Customer],"="&amp;Calc!U8246),"")</f>
        <v/>
      </c>
    </row>
    <row r="8247" spans="22:22" x14ac:dyDescent="0.2">
      <c r="V8247" s="18" t="str">
        <f>IF(U8247&lt;&gt;"",SUMIFS(Data_TABLE[Total Value Sold],Data_TABLE[EOM Date],"="&amp;EOMONTH(Dashboard!$I$7,0),Data_TABLE[Customer],"="&amp;Calc!U8247),"")</f>
        <v/>
      </c>
    </row>
    <row r="8248" spans="22:22" x14ac:dyDescent="0.2">
      <c r="V8248" s="18" t="str">
        <f>IF(U8248&lt;&gt;"",SUMIFS(Data_TABLE[Total Value Sold],Data_TABLE[EOM Date],"="&amp;EOMONTH(Dashboard!$I$7,0),Data_TABLE[Customer],"="&amp;Calc!U8248),"")</f>
        <v/>
      </c>
    </row>
    <row r="8249" spans="22:22" x14ac:dyDescent="0.2">
      <c r="V8249" s="18" t="str">
        <f>IF(U8249&lt;&gt;"",SUMIFS(Data_TABLE[Total Value Sold],Data_TABLE[EOM Date],"="&amp;EOMONTH(Dashboard!$I$7,0),Data_TABLE[Customer],"="&amp;Calc!U8249),"")</f>
        <v/>
      </c>
    </row>
    <row r="8250" spans="22:22" x14ac:dyDescent="0.2">
      <c r="V8250" s="18" t="str">
        <f>IF(U8250&lt;&gt;"",SUMIFS(Data_TABLE[Total Value Sold],Data_TABLE[EOM Date],"="&amp;EOMONTH(Dashboard!$I$7,0),Data_TABLE[Customer],"="&amp;Calc!U8250),"")</f>
        <v/>
      </c>
    </row>
    <row r="8251" spans="22:22" x14ac:dyDescent="0.2">
      <c r="V8251" s="18" t="str">
        <f>IF(U8251&lt;&gt;"",SUMIFS(Data_TABLE[Total Value Sold],Data_TABLE[EOM Date],"="&amp;EOMONTH(Dashboard!$I$7,0),Data_TABLE[Customer],"="&amp;Calc!U8251),"")</f>
        <v/>
      </c>
    </row>
    <row r="8252" spans="22:22" x14ac:dyDescent="0.2">
      <c r="V8252" s="18" t="str">
        <f>IF(U8252&lt;&gt;"",SUMIFS(Data_TABLE[Total Value Sold],Data_TABLE[EOM Date],"="&amp;EOMONTH(Dashboard!$I$7,0),Data_TABLE[Customer],"="&amp;Calc!U8252),"")</f>
        <v/>
      </c>
    </row>
    <row r="8253" spans="22:22" x14ac:dyDescent="0.2">
      <c r="V8253" s="18" t="str">
        <f>IF(U8253&lt;&gt;"",SUMIFS(Data_TABLE[Total Value Sold],Data_TABLE[EOM Date],"="&amp;EOMONTH(Dashboard!$I$7,0),Data_TABLE[Customer],"="&amp;Calc!U8253),"")</f>
        <v/>
      </c>
    </row>
    <row r="8254" spans="22:22" x14ac:dyDescent="0.2">
      <c r="V8254" s="18" t="str">
        <f>IF(U8254&lt;&gt;"",SUMIFS(Data_TABLE[Total Value Sold],Data_TABLE[EOM Date],"="&amp;EOMONTH(Dashboard!$I$7,0),Data_TABLE[Customer],"="&amp;Calc!U8254),"")</f>
        <v/>
      </c>
    </row>
    <row r="8255" spans="22:22" x14ac:dyDescent="0.2">
      <c r="V8255" s="18" t="str">
        <f>IF(U8255&lt;&gt;"",SUMIFS(Data_TABLE[Total Value Sold],Data_TABLE[EOM Date],"="&amp;EOMONTH(Dashboard!$I$7,0),Data_TABLE[Customer],"="&amp;Calc!U8255),"")</f>
        <v/>
      </c>
    </row>
    <row r="8256" spans="22:22" x14ac:dyDescent="0.2">
      <c r="V8256" s="18" t="str">
        <f>IF(U8256&lt;&gt;"",SUMIFS(Data_TABLE[Total Value Sold],Data_TABLE[EOM Date],"="&amp;EOMONTH(Dashboard!$I$7,0),Data_TABLE[Customer],"="&amp;Calc!U8256),"")</f>
        <v/>
      </c>
    </row>
    <row r="8257" spans="22:22" x14ac:dyDescent="0.2">
      <c r="V8257" s="18" t="str">
        <f>IF(U8257&lt;&gt;"",SUMIFS(Data_TABLE[Total Value Sold],Data_TABLE[EOM Date],"="&amp;EOMONTH(Dashboard!$I$7,0),Data_TABLE[Customer],"="&amp;Calc!U8257),"")</f>
        <v/>
      </c>
    </row>
    <row r="8258" spans="22:22" x14ac:dyDescent="0.2">
      <c r="V8258" s="18" t="str">
        <f>IF(U8258&lt;&gt;"",SUMIFS(Data_TABLE[Total Value Sold],Data_TABLE[EOM Date],"="&amp;EOMONTH(Dashboard!$I$7,0),Data_TABLE[Customer],"="&amp;Calc!U8258),"")</f>
        <v/>
      </c>
    </row>
    <row r="8259" spans="22:22" x14ac:dyDescent="0.2">
      <c r="V8259" s="18" t="str">
        <f>IF(U8259&lt;&gt;"",SUMIFS(Data_TABLE[Total Value Sold],Data_TABLE[EOM Date],"="&amp;EOMONTH(Dashboard!$I$7,0),Data_TABLE[Customer],"="&amp;Calc!U8259),"")</f>
        <v/>
      </c>
    </row>
    <row r="8260" spans="22:22" x14ac:dyDescent="0.2">
      <c r="V8260" s="18" t="str">
        <f>IF(U8260&lt;&gt;"",SUMIFS(Data_TABLE[Total Value Sold],Data_TABLE[EOM Date],"="&amp;EOMONTH(Dashboard!$I$7,0),Data_TABLE[Customer],"="&amp;Calc!U8260),"")</f>
        <v/>
      </c>
    </row>
    <row r="8261" spans="22:22" x14ac:dyDescent="0.2">
      <c r="V8261" s="18" t="str">
        <f>IF(U8261&lt;&gt;"",SUMIFS(Data_TABLE[Total Value Sold],Data_TABLE[EOM Date],"="&amp;EOMONTH(Dashboard!$I$7,0),Data_TABLE[Customer],"="&amp;Calc!U8261),"")</f>
        <v/>
      </c>
    </row>
    <row r="8262" spans="22:22" x14ac:dyDescent="0.2">
      <c r="V8262" s="18" t="str">
        <f>IF(U8262&lt;&gt;"",SUMIFS(Data_TABLE[Total Value Sold],Data_TABLE[EOM Date],"="&amp;EOMONTH(Dashboard!$I$7,0),Data_TABLE[Customer],"="&amp;Calc!U8262),"")</f>
        <v/>
      </c>
    </row>
    <row r="8263" spans="22:22" x14ac:dyDescent="0.2">
      <c r="V8263" s="18" t="str">
        <f>IF(U8263&lt;&gt;"",SUMIFS(Data_TABLE[Total Value Sold],Data_TABLE[EOM Date],"="&amp;EOMONTH(Dashboard!$I$7,0),Data_TABLE[Customer],"="&amp;Calc!U8263),"")</f>
        <v/>
      </c>
    </row>
    <row r="8264" spans="22:22" x14ac:dyDescent="0.2">
      <c r="V8264" s="18" t="str">
        <f>IF(U8264&lt;&gt;"",SUMIFS(Data_TABLE[Total Value Sold],Data_TABLE[EOM Date],"="&amp;EOMONTH(Dashboard!$I$7,0),Data_TABLE[Customer],"="&amp;Calc!U8264),"")</f>
        <v/>
      </c>
    </row>
    <row r="8265" spans="22:22" x14ac:dyDescent="0.2">
      <c r="V8265" s="18" t="str">
        <f>IF(U8265&lt;&gt;"",SUMIFS(Data_TABLE[Total Value Sold],Data_TABLE[EOM Date],"="&amp;EOMONTH(Dashboard!$I$7,0),Data_TABLE[Customer],"="&amp;Calc!U8265),"")</f>
        <v/>
      </c>
    </row>
    <row r="8266" spans="22:22" x14ac:dyDescent="0.2">
      <c r="V8266" s="18" t="str">
        <f>IF(U8266&lt;&gt;"",SUMIFS(Data_TABLE[Total Value Sold],Data_TABLE[EOM Date],"="&amp;EOMONTH(Dashboard!$I$7,0),Data_TABLE[Customer],"="&amp;Calc!U8266),"")</f>
        <v/>
      </c>
    </row>
    <row r="8267" spans="22:22" x14ac:dyDescent="0.2">
      <c r="V8267" s="18" t="str">
        <f>IF(U8267&lt;&gt;"",SUMIFS(Data_TABLE[Total Value Sold],Data_TABLE[EOM Date],"="&amp;EOMONTH(Dashboard!$I$7,0),Data_TABLE[Customer],"="&amp;Calc!U8267),"")</f>
        <v/>
      </c>
    </row>
    <row r="8268" spans="22:22" x14ac:dyDescent="0.2">
      <c r="V8268" s="18" t="str">
        <f>IF(U8268&lt;&gt;"",SUMIFS(Data_TABLE[Total Value Sold],Data_TABLE[EOM Date],"="&amp;EOMONTH(Dashboard!$I$7,0),Data_TABLE[Customer],"="&amp;Calc!U8268),"")</f>
        <v/>
      </c>
    </row>
    <row r="8269" spans="22:22" x14ac:dyDescent="0.2">
      <c r="V8269" s="18" t="str">
        <f>IF(U8269&lt;&gt;"",SUMIFS(Data_TABLE[Total Value Sold],Data_TABLE[EOM Date],"="&amp;EOMONTH(Dashboard!$I$7,0),Data_TABLE[Customer],"="&amp;Calc!U8269),"")</f>
        <v/>
      </c>
    </row>
    <row r="8270" spans="22:22" x14ac:dyDescent="0.2">
      <c r="V8270" s="18" t="str">
        <f>IF(U8270&lt;&gt;"",SUMIFS(Data_TABLE[Total Value Sold],Data_TABLE[EOM Date],"="&amp;EOMONTH(Dashboard!$I$7,0),Data_TABLE[Customer],"="&amp;Calc!U8270),"")</f>
        <v/>
      </c>
    </row>
    <row r="8271" spans="22:22" x14ac:dyDescent="0.2">
      <c r="V8271" s="18" t="str">
        <f>IF(U8271&lt;&gt;"",SUMIFS(Data_TABLE[Total Value Sold],Data_TABLE[EOM Date],"="&amp;EOMONTH(Dashboard!$I$7,0),Data_TABLE[Customer],"="&amp;Calc!U8271),"")</f>
        <v/>
      </c>
    </row>
    <row r="8272" spans="22:22" x14ac:dyDescent="0.2">
      <c r="V8272" s="18" t="str">
        <f>IF(U8272&lt;&gt;"",SUMIFS(Data_TABLE[Total Value Sold],Data_TABLE[EOM Date],"="&amp;EOMONTH(Dashboard!$I$7,0),Data_TABLE[Customer],"="&amp;Calc!U8272),"")</f>
        <v/>
      </c>
    </row>
    <row r="8273" spans="22:22" x14ac:dyDescent="0.2">
      <c r="V8273" s="18" t="str">
        <f>IF(U8273&lt;&gt;"",SUMIFS(Data_TABLE[Total Value Sold],Data_TABLE[EOM Date],"="&amp;EOMONTH(Dashboard!$I$7,0),Data_TABLE[Customer],"="&amp;Calc!U8273),"")</f>
        <v/>
      </c>
    </row>
    <row r="8274" spans="22:22" x14ac:dyDescent="0.2">
      <c r="V8274" s="18" t="str">
        <f>IF(U8274&lt;&gt;"",SUMIFS(Data_TABLE[Total Value Sold],Data_TABLE[EOM Date],"="&amp;EOMONTH(Dashboard!$I$7,0),Data_TABLE[Customer],"="&amp;Calc!U8274),"")</f>
        <v/>
      </c>
    </row>
    <row r="8275" spans="22:22" x14ac:dyDescent="0.2">
      <c r="V8275" s="18" t="str">
        <f>IF(U8275&lt;&gt;"",SUMIFS(Data_TABLE[Total Value Sold],Data_TABLE[EOM Date],"="&amp;EOMONTH(Dashboard!$I$7,0),Data_TABLE[Customer],"="&amp;Calc!U8275),"")</f>
        <v/>
      </c>
    </row>
    <row r="8276" spans="22:22" x14ac:dyDescent="0.2">
      <c r="V8276" s="18" t="str">
        <f>IF(U8276&lt;&gt;"",SUMIFS(Data_TABLE[Total Value Sold],Data_TABLE[EOM Date],"="&amp;EOMONTH(Dashboard!$I$7,0),Data_TABLE[Customer],"="&amp;Calc!U8276),"")</f>
        <v/>
      </c>
    </row>
    <row r="8277" spans="22:22" x14ac:dyDescent="0.2">
      <c r="V8277" s="18" t="str">
        <f>IF(U8277&lt;&gt;"",SUMIFS(Data_TABLE[Total Value Sold],Data_TABLE[EOM Date],"="&amp;EOMONTH(Dashboard!$I$7,0),Data_TABLE[Customer],"="&amp;Calc!U8277),"")</f>
        <v/>
      </c>
    </row>
    <row r="8278" spans="22:22" x14ac:dyDescent="0.2">
      <c r="V8278" s="18" t="str">
        <f>IF(U8278&lt;&gt;"",SUMIFS(Data_TABLE[Total Value Sold],Data_TABLE[EOM Date],"="&amp;EOMONTH(Dashboard!$I$7,0),Data_TABLE[Customer],"="&amp;Calc!U8278),"")</f>
        <v/>
      </c>
    </row>
    <row r="8279" spans="22:22" x14ac:dyDescent="0.2">
      <c r="V8279" s="18" t="str">
        <f>IF(U8279&lt;&gt;"",SUMIFS(Data_TABLE[Total Value Sold],Data_TABLE[EOM Date],"="&amp;EOMONTH(Dashboard!$I$7,0),Data_TABLE[Customer],"="&amp;Calc!U8279),"")</f>
        <v/>
      </c>
    </row>
    <row r="8280" spans="22:22" x14ac:dyDescent="0.2">
      <c r="V8280" s="18" t="str">
        <f>IF(U8280&lt;&gt;"",SUMIFS(Data_TABLE[Total Value Sold],Data_TABLE[EOM Date],"="&amp;EOMONTH(Dashboard!$I$7,0),Data_TABLE[Customer],"="&amp;Calc!U8280),"")</f>
        <v/>
      </c>
    </row>
    <row r="8281" spans="22:22" x14ac:dyDescent="0.2">
      <c r="V8281" s="18" t="str">
        <f>IF(U8281&lt;&gt;"",SUMIFS(Data_TABLE[Total Value Sold],Data_TABLE[EOM Date],"="&amp;EOMONTH(Dashboard!$I$7,0),Data_TABLE[Customer],"="&amp;Calc!U8281),"")</f>
        <v/>
      </c>
    </row>
    <row r="8282" spans="22:22" x14ac:dyDescent="0.2">
      <c r="V8282" s="18" t="str">
        <f>IF(U8282&lt;&gt;"",SUMIFS(Data_TABLE[Total Value Sold],Data_TABLE[EOM Date],"="&amp;EOMONTH(Dashboard!$I$7,0),Data_TABLE[Customer],"="&amp;Calc!U8282),"")</f>
        <v/>
      </c>
    </row>
    <row r="8283" spans="22:22" x14ac:dyDescent="0.2">
      <c r="V8283" s="18" t="str">
        <f>IF(U8283&lt;&gt;"",SUMIFS(Data_TABLE[Total Value Sold],Data_TABLE[EOM Date],"="&amp;EOMONTH(Dashboard!$I$7,0),Data_TABLE[Customer],"="&amp;Calc!U8283),"")</f>
        <v/>
      </c>
    </row>
    <row r="8284" spans="22:22" x14ac:dyDescent="0.2">
      <c r="V8284" s="18" t="str">
        <f>IF(U8284&lt;&gt;"",SUMIFS(Data_TABLE[Total Value Sold],Data_TABLE[EOM Date],"="&amp;EOMONTH(Dashboard!$I$7,0),Data_TABLE[Customer],"="&amp;Calc!U8284),"")</f>
        <v/>
      </c>
    </row>
    <row r="8285" spans="22:22" x14ac:dyDescent="0.2">
      <c r="V8285" s="18" t="str">
        <f>IF(U8285&lt;&gt;"",SUMIFS(Data_TABLE[Total Value Sold],Data_TABLE[EOM Date],"="&amp;EOMONTH(Dashboard!$I$7,0),Data_TABLE[Customer],"="&amp;Calc!U8285),"")</f>
        <v/>
      </c>
    </row>
    <row r="8286" spans="22:22" x14ac:dyDescent="0.2">
      <c r="V8286" s="18" t="str">
        <f>IF(U8286&lt;&gt;"",SUMIFS(Data_TABLE[Total Value Sold],Data_TABLE[EOM Date],"="&amp;EOMONTH(Dashboard!$I$7,0),Data_TABLE[Customer],"="&amp;Calc!U8286),"")</f>
        <v/>
      </c>
    </row>
    <row r="8287" spans="22:22" x14ac:dyDescent="0.2">
      <c r="V8287" s="18" t="str">
        <f>IF(U8287&lt;&gt;"",SUMIFS(Data_TABLE[Total Value Sold],Data_TABLE[EOM Date],"="&amp;EOMONTH(Dashboard!$I$7,0),Data_TABLE[Customer],"="&amp;Calc!U8287),"")</f>
        <v/>
      </c>
    </row>
    <row r="8288" spans="22:22" x14ac:dyDescent="0.2">
      <c r="V8288" s="18" t="str">
        <f>IF(U8288&lt;&gt;"",SUMIFS(Data_TABLE[Total Value Sold],Data_TABLE[EOM Date],"="&amp;EOMONTH(Dashboard!$I$7,0),Data_TABLE[Customer],"="&amp;Calc!U8288),"")</f>
        <v/>
      </c>
    </row>
    <row r="8289" spans="22:22" x14ac:dyDescent="0.2">
      <c r="V8289" s="18" t="str">
        <f>IF(U8289&lt;&gt;"",SUMIFS(Data_TABLE[Total Value Sold],Data_TABLE[EOM Date],"="&amp;EOMONTH(Dashboard!$I$7,0),Data_TABLE[Customer],"="&amp;Calc!U8289),"")</f>
        <v/>
      </c>
    </row>
    <row r="8290" spans="22:22" x14ac:dyDescent="0.2">
      <c r="V8290" s="18" t="str">
        <f>IF(U8290&lt;&gt;"",SUMIFS(Data_TABLE[Total Value Sold],Data_TABLE[EOM Date],"="&amp;EOMONTH(Dashboard!$I$7,0),Data_TABLE[Customer],"="&amp;Calc!U8290),"")</f>
        <v/>
      </c>
    </row>
    <row r="8291" spans="22:22" x14ac:dyDescent="0.2">
      <c r="V8291" s="18" t="str">
        <f>IF(U8291&lt;&gt;"",SUMIFS(Data_TABLE[Total Value Sold],Data_TABLE[EOM Date],"="&amp;EOMONTH(Dashboard!$I$7,0),Data_TABLE[Customer],"="&amp;Calc!U8291),"")</f>
        <v/>
      </c>
    </row>
    <row r="8292" spans="22:22" x14ac:dyDescent="0.2">
      <c r="V8292" s="18" t="str">
        <f>IF(U8292&lt;&gt;"",SUMIFS(Data_TABLE[Total Value Sold],Data_TABLE[EOM Date],"="&amp;EOMONTH(Dashboard!$I$7,0),Data_TABLE[Customer],"="&amp;Calc!U8292),"")</f>
        <v/>
      </c>
    </row>
    <row r="8293" spans="22:22" x14ac:dyDescent="0.2">
      <c r="V8293" s="18" t="str">
        <f>IF(U8293&lt;&gt;"",SUMIFS(Data_TABLE[Total Value Sold],Data_TABLE[EOM Date],"="&amp;EOMONTH(Dashboard!$I$7,0),Data_TABLE[Customer],"="&amp;Calc!U8293),"")</f>
        <v/>
      </c>
    </row>
    <row r="8294" spans="22:22" x14ac:dyDescent="0.2">
      <c r="V8294" s="18" t="str">
        <f>IF(U8294&lt;&gt;"",SUMIFS(Data_TABLE[Total Value Sold],Data_TABLE[EOM Date],"="&amp;EOMONTH(Dashboard!$I$7,0),Data_TABLE[Customer],"="&amp;Calc!U8294),"")</f>
        <v/>
      </c>
    </row>
    <row r="8295" spans="22:22" x14ac:dyDescent="0.2">
      <c r="V8295" s="18" t="str">
        <f>IF(U8295&lt;&gt;"",SUMIFS(Data_TABLE[Total Value Sold],Data_TABLE[EOM Date],"="&amp;EOMONTH(Dashboard!$I$7,0),Data_TABLE[Customer],"="&amp;Calc!U8295),"")</f>
        <v/>
      </c>
    </row>
    <row r="8296" spans="22:22" x14ac:dyDescent="0.2">
      <c r="V8296" s="18" t="str">
        <f>IF(U8296&lt;&gt;"",SUMIFS(Data_TABLE[Total Value Sold],Data_TABLE[EOM Date],"="&amp;EOMONTH(Dashboard!$I$7,0),Data_TABLE[Customer],"="&amp;Calc!U8296),"")</f>
        <v/>
      </c>
    </row>
    <row r="8297" spans="22:22" x14ac:dyDescent="0.2">
      <c r="V8297" s="18" t="str">
        <f>IF(U8297&lt;&gt;"",SUMIFS(Data_TABLE[Total Value Sold],Data_TABLE[EOM Date],"="&amp;EOMONTH(Dashboard!$I$7,0),Data_TABLE[Customer],"="&amp;Calc!U8297),"")</f>
        <v/>
      </c>
    </row>
    <row r="8298" spans="22:22" x14ac:dyDescent="0.2">
      <c r="V8298" s="18" t="str">
        <f>IF(U8298&lt;&gt;"",SUMIFS(Data_TABLE[Total Value Sold],Data_TABLE[EOM Date],"="&amp;EOMONTH(Dashboard!$I$7,0),Data_TABLE[Customer],"="&amp;Calc!U8298),"")</f>
        <v/>
      </c>
    </row>
    <row r="8299" spans="22:22" x14ac:dyDescent="0.2">
      <c r="V8299" s="18" t="str">
        <f>IF(U8299&lt;&gt;"",SUMIFS(Data_TABLE[Total Value Sold],Data_TABLE[EOM Date],"="&amp;EOMONTH(Dashboard!$I$7,0),Data_TABLE[Customer],"="&amp;Calc!U8299),"")</f>
        <v/>
      </c>
    </row>
    <row r="8300" spans="22:22" x14ac:dyDescent="0.2">
      <c r="V8300" s="18" t="str">
        <f>IF(U8300&lt;&gt;"",SUMIFS(Data_TABLE[Total Value Sold],Data_TABLE[EOM Date],"="&amp;EOMONTH(Dashboard!$I$7,0),Data_TABLE[Customer],"="&amp;Calc!U8300),"")</f>
        <v/>
      </c>
    </row>
    <row r="8301" spans="22:22" x14ac:dyDescent="0.2">
      <c r="V8301" s="18" t="str">
        <f>IF(U8301&lt;&gt;"",SUMIFS(Data_TABLE[Total Value Sold],Data_TABLE[EOM Date],"="&amp;EOMONTH(Dashboard!$I$7,0),Data_TABLE[Customer],"="&amp;Calc!U8301),"")</f>
        <v/>
      </c>
    </row>
    <row r="8302" spans="22:22" x14ac:dyDescent="0.2">
      <c r="V8302" s="18" t="str">
        <f>IF(U8302&lt;&gt;"",SUMIFS(Data_TABLE[Total Value Sold],Data_TABLE[EOM Date],"="&amp;EOMONTH(Dashboard!$I$7,0),Data_TABLE[Customer],"="&amp;Calc!U8302),"")</f>
        <v/>
      </c>
    </row>
    <row r="8303" spans="22:22" x14ac:dyDescent="0.2">
      <c r="V8303" s="18" t="str">
        <f>IF(U8303&lt;&gt;"",SUMIFS(Data_TABLE[Total Value Sold],Data_TABLE[EOM Date],"="&amp;EOMONTH(Dashboard!$I$7,0),Data_TABLE[Customer],"="&amp;Calc!U8303),"")</f>
        <v/>
      </c>
    </row>
    <row r="8304" spans="22:22" x14ac:dyDescent="0.2">
      <c r="V8304" s="18" t="str">
        <f>IF(U8304&lt;&gt;"",SUMIFS(Data_TABLE[Total Value Sold],Data_TABLE[EOM Date],"="&amp;EOMONTH(Dashboard!$I$7,0),Data_TABLE[Customer],"="&amp;Calc!U8304),"")</f>
        <v/>
      </c>
    </row>
    <row r="8305" spans="22:22" x14ac:dyDescent="0.2">
      <c r="V8305" s="18" t="str">
        <f>IF(U8305&lt;&gt;"",SUMIFS(Data_TABLE[Total Value Sold],Data_TABLE[EOM Date],"="&amp;EOMONTH(Dashboard!$I$7,0),Data_TABLE[Customer],"="&amp;Calc!U8305),"")</f>
        <v/>
      </c>
    </row>
    <row r="8306" spans="22:22" x14ac:dyDescent="0.2">
      <c r="V8306" s="18" t="str">
        <f>IF(U8306&lt;&gt;"",SUMIFS(Data_TABLE[Total Value Sold],Data_TABLE[EOM Date],"="&amp;EOMONTH(Dashboard!$I$7,0),Data_TABLE[Customer],"="&amp;Calc!U8306),"")</f>
        <v/>
      </c>
    </row>
    <row r="8307" spans="22:22" x14ac:dyDescent="0.2">
      <c r="V8307" s="18" t="str">
        <f>IF(U8307&lt;&gt;"",SUMIFS(Data_TABLE[Total Value Sold],Data_TABLE[EOM Date],"="&amp;EOMONTH(Dashboard!$I$7,0),Data_TABLE[Customer],"="&amp;Calc!U8307),"")</f>
        <v/>
      </c>
    </row>
    <row r="8308" spans="22:22" x14ac:dyDescent="0.2">
      <c r="V8308" s="18" t="str">
        <f>IF(U8308&lt;&gt;"",SUMIFS(Data_TABLE[Total Value Sold],Data_TABLE[EOM Date],"="&amp;EOMONTH(Dashboard!$I$7,0),Data_TABLE[Customer],"="&amp;Calc!U8308),"")</f>
        <v/>
      </c>
    </row>
    <row r="8309" spans="22:22" x14ac:dyDescent="0.2">
      <c r="V8309" s="18" t="str">
        <f>IF(U8309&lt;&gt;"",SUMIFS(Data_TABLE[Total Value Sold],Data_TABLE[EOM Date],"="&amp;EOMONTH(Dashboard!$I$7,0),Data_TABLE[Customer],"="&amp;Calc!U8309),"")</f>
        <v/>
      </c>
    </row>
    <row r="8310" spans="22:22" x14ac:dyDescent="0.2">
      <c r="V8310" s="18" t="str">
        <f>IF(U8310&lt;&gt;"",SUMIFS(Data_TABLE[Total Value Sold],Data_TABLE[EOM Date],"="&amp;EOMONTH(Dashboard!$I$7,0),Data_TABLE[Customer],"="&amp;Calc!U8310),"")</f>
        <v/>
      </c>
    </row>
    <row r="8311" spans="22:22" x14ac:dyDescent="0.2">
      <c r="V8311" s="18" t="str">
        <f>IF(U8311&lt;&gt;"",SUMIFS(Data_TABLE[Total Value Sold],Data_TABLE[EOM Date],"="&amp;EOMONTH(Dashboard!$I$7,0),Data_TABLE[Customer],"="&amp;Calc!U8311),"")</f>
        <v/>
      </c>
    </row>
    <row r="8312" spans="22:22" x14ac:dyDescent="0.2">
      <c r="V8312" s="18" t="str">
        <f>IF(U8312&lt;&gt;"",SUMIFS(Data_TABLE[Total Value Sold],Data_TABLE[EOM Date],"="&amp;EOMONTH(Dashboard!$I$7,0),Data_TABLE[Customer],"="&amp;Calc!U8312),"")</f>
        <v/>
      </c>
    </row>
    <row r="8313" spans="22:22" x14ac:dyDescent="0.2">
      <c r="V8313" s="18" t="str">
        <f>IF(U8313&lt;&gt;"",SUMIFS(Data_TABLE[Total Value Sold],Data_TABLE[EOM Date],"="&amp;EOMONTH(Dashboard!$I$7,0),Data_TABLE[Customer],"="&amp;Calc!U8313),"")</f>
        <v/>
      </c>
    </row>
    <row r="8314" spans="22:22" x14ac:dyDescent="0.2">
      <c r="V8314" s="18" t="str">
        <f>IF(U8314&lt;&gt;"",SUMIFS(Data_TABLE[Total Value Sold],Data_TABLE[EOM Date],"="&amp;EOMONTH(Dashboard!$I$7,0),Data_TABLE[Customer],"="&amp;Calc!U8314),"")</f>
        <v/>
      </c>
    </row>
    <row r="8315" spans="22:22" x14ac:dyDescent="0.2">
      <c r="V8315" s="18" t="str">
        <f>IF(U8315&lt;&gt;"",SUMIFS(Data_TABLE[Total Value Sold],Data_TABLE[EOM Date],"="&amp;EOMONTH(Dashboard!$I$7,0),Data_TABLE[Customer],"="&amp;Calc!U8315),"")</f>
        <v/>
      </c>
    </row>
    <row r="8316" spans="22:22" x14ac:dyDescent="0.2">
      <c r="V8316" s="18" t="str">
        <f>IF(U8316&lt;&gt;"",SUMIFS(Data_TABLE[Total Value Sold],Data_TABLE[EOM Date],"="&amp;EOMONTH(Dashboard!$I$7,0),Data_TABLE[Customer],"="&amp;Calc!U8316),"")</f>
        <v/>
      </c>
    </row>
    <row r="8317" spans="22:22" x14ac:dyDescent="0.2">
      <c r="V8317" s="18" t="str">
        <f>IF(U8317&lt;&gt;"",SUMIFS(Data_TABLE[Total Value Sold],Data_TABLE[EOM Date],"="&amp;EOMONTH(Dashboard!$I$7,0),Data_TABLE[Customer],"="&amp;Calc!U8317),"")</f>
        <v/>
      </c>
    </row>
    <row r="8318" spans="22:22" x14ac:dyDescent="0.2">
      <c r="V8318" s="18" t="str">
        <f>IF(U8318&lt;&gt;"",SUMIFS(Data_TABLE[Total Value Sold],Data_TABLE[EOM Date],"="&amp;EOMONTH(Dashboard!$I$7,0),Data_TABLE[Customer],"="&amp;Calc!U8318),"")</f>
        <v/>
      </c>
    </row>
    <row r="8319" spans="22:22" x14ac:dyDescent="0.2">
      <c r="V8319" s="18" t="str">
        <f>IF(U8319&lt;&gt;"",SUMIFS(Data_TABLE[Total Value Sold],Data_TABLE[EOM Date],"="&amp;EOMONTH(Dashboard!$I$7,0),Data_TABLE[Customer],"="&amp;Calc!U8319),"")</f>
        <v/>
      </c>
    </row>
    <row r="8320" spans="22:22" x14ac:dyDescent="0.2">
      <c r="V8320" s="18" t="str">
        <f>IF(U8320&lt;&gt;"",SUMIFS(Data_TABLE[Total Value Sold],Data_TABLE[EOM Date],"="&amp;EOMONTH(Dashboard!$I$7,0),Data_TABLE[Customer],"="&amp;Calc!U8320),"")</f>
        <v/>
      </c>
    </row>
    <row r="8321" spans="22:22" x14ac:dyDescent="0.2">
      <c r="V8321" s="18" t="str">
        <f>IF(U8321&lt;&gt;"",SUMIFS(Data_TABLE[Total Value Sold],Data_TABLE[EOM Date],"="&amp;EOMONTH(Dashboard!$I$7,0),Data_TABLE[Customer],"="&amp;Calc!U8321),"")</f>
        <v/>
      </c>
    </row>
    <row r="8322" spans="22:22" x14ac:dyDescent="0.2">
      <c r="V8322" s="18" t="str">
        <f>IF(U8322&lt;&gt;"",SUMIFS(Data_TABLE[Total Value Sold],Data_TABLE[EOM Date],"="&amp;EOMONTH(Dashboard!$I$7,0),Data_TABLE[Customer],"="&amp;Calc!U8322),"")</f>
        <v/>
      </c>
    </row>
    <row r="8323" spans="22:22" x14ac:dyDescent="0.2">
      <c r="V8323" s="18" t="str">
        <f>IF(U8323&lt;&gt;"",SUMIFS(Data_TABLE[Total Value Sold],Data_TABLE[EOM Date],"="&amp;EOMONTH(Dashboard!$I$7,0),Data_TABLE[Customer],"="&amp;Calc!U8323),"")</f>
        <v/>
      </c>
    </row>
    <row r="8324" spans="22:22" x14ac:dyDescent="0.2">
      <c r="V8324" s="18" t="str">
        <f>IF(U8324&lt;&gt;"",SUMIFS(Data_TABLE[Total Value Sold],Data_TABLE[EOM Date],"="&amp;EOMONTH(Dashboard!$I$7,0),Data_TABLE[Customer],"="&amp;Calc!U8324),"")</f>
        <v/>
      </c>
    </row>
    <row r="8325" spans="22:22" x14ac:dyDescent="0.2">
      <c r="V8325" s="18" t="str">
        <f>IF(U8325&lt;&gt;"",SUMIFS(Data_TABLE[Total Value Sold],Data_TABLE[EOM Date],"="&amp;EOMONTH(Dashboard!$I$7,0),Data_TABLE[Customer],"="&amp;Calc!U8325),"")</f>
        <v/>
      </c>
    </row>
    <row r="8326" spans="22:22" x14ac:dyDescent="0.2">
      <c r="V8326" s="18" t="str">
        <f>IF(U8326&lt;&gt;"",SUMIFS(Data_TABLE[Total Value Sold],Data_TABLE[EOM Date],"="&amp;EOMONTH(Dashboard!$I$7,0),Data_TABLE[Customer],"="&amp;Calc!U8326),"")</f>
        <v/>
      </c>
    </row>
    <row r="8327" spans="22:22" x14ac:dyDescent="0.2">
      <c r="V8327" s="18" t="str">
        <f>IF(U8327&lt;&gt;"",SUMIFS(Data_TABLE[Total Value Sold],Data_TABLE[EOM Date],"="&amp;EOMONTH(Dashboard!$I$7,0),Data_TABLE[Customer],"="&amp;Calc!U8327),"")</f>
        <v/>
      </c>
    </row>
    <row r="8328" spans="22:22" x14ac:dyDescent="0.2">
      <c r="V8328" s="18" t="str">
        <f>IF(U8328&lt;&gt;"",SUMIFS(Data_TABLE[Total Value Sold],Data_TABLE[EOM Date],"="&amp;EOMONTH(Dashboard!$I$7,0),Data_TABLE[Customer],"="&amp;Calc!U8328),"")</f>
        <v/>
      </c>
    </row>
    <row r="8329" spans="22:22" x14ac:dyDescent="0.2">
      <c r="V8329" s="18" t="str">
        <f>IF(U8329&lt;&gt;"",SUMIFS(Data_TABLE[Total Value Sold],Data_TABLE[EOM Date],"="&amp;EOMONTH(Dashboard!$I$7,0),Data_TABLE[Customer],"="&amp;Calc!U8329),"")</f>
        <v/>
      </c>
    </row>
    <row r="8330" spans="22:22" x14ac:dyDescent="0.2">
      <c r="V8330" s="18" t="str">
        <f>IF(U8330&lt;&gt;"",SUMIFS(Data_TABLE[Total Value Sold],Data_TABLE[EOM Date],"="&amp;EOMONTH(Dashboard!$I$7,0),Data_TABLE[Customer],"="&amp;Calc!U8330),"")</f>
        <v/>
      </c>
    </row>
    <row r="8331" spans="22:22" x14ac:dyDescent="0.2">
      <c r="V8331" s="18" t="str">
        <f>IF(U8331&lt;&gt;"",SUMIFS(Data_TABLE[Total Value Sold],Data_TABLE[EOM Date],"="&amp;EOMONTH(Dashboard!$I$7,0),Data_TABLE[Customer],"="&amp;Calc!U8331),"")</f>
        <v/>
      </c>
    </row>
    <row r="8332" spans="22:22" x14ac:dyDescent="0.2">
      <c r="V8332" s="18" t="str">
        <f>IF(U8332&lt;&gt;"",SUMIFS(Data_TABLE[Total Value Sold],Data_TABLE[EOM Date],"="&amp;EOMONTH(Dashboard!$I$7,0),Data_TABLE[Customer],"="&amp;Calc!U8332),"")</f>
        <v/>
      </c>
    </row>
    <row r="8333" spans="22:22" x14ac:dyDescent="0.2">
      <c r="V8333" s="18" t="str">
        <f>IF(U8333&lt;&gt;"",SUMIFS(Data_TABLE[Total Value Sold],Data_TABLE[EOM Date],"="&amp;EOMONTH(Dashboard!$I$7,0),Data_TABLE[Customer],"="&amp;Calc!U8333),"")</f>
        <v/>
      </c>
    </row>
    <row r="8334" spans="22:22" x14ac:dyDescent="0.2">
      <c r="V8334" s="18" t="str">
        <f>IF(U8334&lt;&gt;"",SUMIFS(Data_TABLE[Total Value Sold],Data_TABLE[EOM Date],"="&amp;EOMONTH(Dashboard!$I$7,0),Data_TABLE[Customer],"="&amp;Calc!U8334),"")</f>
        <v/>
      </c>
    </row>
    <row r="8335" spans="22:22" x14ac:dyDescent="0.2">
      <c r="V8335" s="18" t="str">
        <f>IF(U8335&lt;&gt;"",SUMIFS(Data_TABLE[Total Value Sold],Data_TABLE[EOM Date],"="&amp;EOMONTH(Dashboard!$I$7,0),Data_TABLE[Customer],"="&amp;Calc!U8335),"")</f>
        <v/>
      </c>
    </row>
    <row r="8336" spans="22:22" x14ac:dyDescent="0.2">
      <c r="V8336" s="18" t="str">
        <f>IF(U8336&lt;&gt;"",SUMIFS(Data_TABLE[Total Value Sold],Data_TABLE[EOM Date],"="&amp;EOMONTH(Dashboard!$I$7,0),Data_TABLE[Customer],"="&amp;Calc!U8336),"")</f>
        <v/>
      </c>
    </row>
    <row r="8337" spans="22:22" x14ac:dyDescent="0.2">
      <c r="V8337" s="18" t="str">
        <f>IF(U8337&lt;&gt;"",SUMIFS(Data_TABLE[Total Value Sold],Data_TABLE[EOM Date],"="&amp;EOMONTH(Dashboard!$I$7,0),Data_TABLE[Customer],"="&amp;Calc!U8337),"")</f>
        <v/>
      </c>
    </row>
    <row r="8338" spans="22:22" x14ac:dyDescent="0.2">
      <c r="V8338" s="18" t="str">
        <f>IF(U8338&lt;&gt;"",SUMIFS(Data_TABLE[Total Value Sold],Data_TABLE[EOM Date],"="&amp;EOMONTH(Dashboard!$I$7,0),Data_TABLE[Customer],"="&amp;Calc!U8338),"")</f>
        <v/>
      </c>
    </row>
    <row r="8339" spans="22:22" x14ac:dyDescent="0.2">
      <c r="V8339" s="18" t="str">
        <f>IF(U8339&lt;&gt;"",SUMIFS(Data_TABLE[Total Value Sold],Data_TABLE[EOM Date],"="&amp;EOMONTH(Dashboard!$I$7,0),Data_TABLE[Customer],"="&amp;Calc!U8339),"")</f>
        <v/>
      </c>
    </row>
    <row r="8340" spans="22:22" x14ac:dyDescent="0.2">
      <c r="V8340" s="18" t="str">
        <f>IF(U8340&lt;&gt;"",SUMIFS(Data_TABLE[Total Value Sold],Data_TABLE[EOM Date],"="&amp;EOMONTH(Dashboard!$I$7,0),Data_TABLE[Customer],"="&amp;Calc!U8340),"")</f>
        <v/>
      </c>
    </row>
    <row r="8341" spans="22:22" x14ac:dyDescent="0.2">
      <c r="V8341" s="18" t="str">
        <f>IF(U8341&lt;&gt;"",SUMIFS(Data_TABLE[Total Value Sold],Data_TABLE[EOM Date],"="&amp;EOMONTH(Dashboard!$I$7,0),Data_TABLE[Customer],"="&amp;Calc!U8341),"")</f>
        <v/>
      </c>
    </row>
    <row r="8342" spans="22:22" x14ac:dyDescent="0.2">
      <c r="V8342" s="18" t="str">
        <f>IF(U8342&lt;&gt;"",SUMIFS(Data_TABLE[Total Value Sold],Data_TABLE[EOM Date],"="&amp;EOMONTH(Dashboard!$I$7,0),Data_TABLE[Customer],"="&amp;Calc!U8342),"")</f>
        <v/>
      </c>
    </row>
    <row r="8343" spans="22:22" x14ac:dyDescent="0.2">
      <c r="V8343" s="18" t="str">
        <f>IF(U8343&lt;&gt;"",SUMIFS(Data_TABLE[Total Value Sold],Data_TABLE[EOM Date],"="&amp;EOMONTH(Dashboard!$I$7,0),Data_TABLE[Customer],"="&amp;Calc!U8343),"")</f>
        <v/>
      </c>
    </row>
    <row r="8344" spans="22:22" x14ac:dyDescent="0.2">
      <c r="V8344" s="18" t="str">
        <f>IF(U8344&lt;&gt;"",SUMIFS(Data_TABLE[Total Value Sold],Data_TABLE[EOM Date],"="&amp;EOMONTH(Dashboard!$I$7,0),Data_TABLE[Customer],"="&amp;Calc!U8344),"")</f>
        <v/>
      </c>
    </row>
    <row r="8345" spans="22:22" x14ac:dyDescent="0.2">
      <c r="V8345" s="18" t="str">
        <f>IF(U8345&lt;&gt;"",SUMIFS(Data_TABLE[Total Value Sold],Data_TABLE[EOM Date],"="&amp;EOMONTH(Dashboard!$I$7,0),Data_TABLE[Customer],"="&amp;Calc!U8345),"")</f>
        <v/>
      </c>
    </row>
    <row r="8346" spans="22:22" x14ac:dyDescent="0.2">
      <c r="V8346" s="18" t="str">
        <f>IF(U8346&lt;&gt;"",SUMIFS(Data_TABLE[Total Value Sold],Data_TABLE[EOM Date],"="&amp;EOMONTH(Dashboard!$I$7,0),Data_TABLE[Customer],"="&amp;Calc!U8346),"")</f>
        <v/>
      </c>
    </row>
    <row r="8347" spans="22:22" x14ac:dyDescent="0.2">
      <c r="V8347" s="18" t="str">
        <f>IF(U8347&lt;&gt;"",SUMIFS(Data_TABLE[Total Value Sold],Data_TABLE[EOM Date],"="&amp;EOMONTH(Dashboard!$I$7,0),Data_TABLE[Customer],"="&amp;Calc!U8347),"")</f>
        <v/>
      </c>
    </row>
    <row r="8348" spans="22:22" x14ac:dyDescent="0.2">
      <c r="V8348" s="18" t="str">
        <f>IF(U8348&lt;&gt;"",SUMIFS(Data_TABLE[Total Value Sold],Data_TABLE[EOM Date],"="&amp;EOMONTH(Dashboard!$I$7,0),Data_TABLE[Customer],"="&amp;Calc!U8348),"")</f>
        <v/>
      </c>
    </row>
    <row r="8349" spans="22:22" x14ac:dyDescent="0.2">
      <c r="V8349" s="18" t="str">
        <f>IF(U8349&lt;&gt;"",SUMIFS(Data_TABLE[Total Value Sold],Data_TABLE[EOM Date],"="&amp;EOMONTH(Dashboard!$I$7,0),Data_TABLE[Customer],"="&amp;Calc!U8349),"")</f>
        <v/>
      </c>
    </row>
    <row r="8350" spans="22:22" x14ac:dyDescent="0.2">
      <c r="V8350" s="18" t="str">
        <f>IF(U8350&lt;&gt;"",SUMIFS(Data_TABLE[Total Value Sold],Data_TABLE[EOM Date],"="&amp;EOMONTH(Dashboard!$I$7,0),Data_TABLE[Customer],"="&amp;Calc!U8350),"")</f>
        <v/>
      </c>
    </row>
    <row r="8351" spans="22:22" x14ac:dyDescent="0.2">
      <c r="V8351" s="18" t="str">
        <f>IF(U8351&lt;&gt;"",SUMIFS(Data_TABLE[Total Value Sold],Data_TABLE[EOM Date],"="&amp;EOMONTH(Dashboard!$I$7,0),Data_TABLE[Customer],"="&amp;Calc!U8351),"")</f>
        <v/>
      </c>
    </row>
    <row r="8352" spans="22:22" x14ac:dyDescent="0.2">
      <c r="V8352" s="18" t="str">
        <f>IF(U8352&lt;&gt;"",SUMIFS(Data_TABLE[Total Value Sold],Data_TABLE[EOM Date],"="&amp;EOMONTH(Dashboard!$I$7,0),Data_TABLE[Customer],"="&amp;Calc!U8352),"")</f>
        <v/>
      </c>
    </row>
    <row r="8353" spans="22:22" x14ac:dyDescent="0.2">
      <c r="V8353" s="18" t="str">
        <f>IF(U8353&lt;&gt;"",SUMIFS(Data_TABLE[Total Value Sold],Data_TABLE[EOM Date],"="&amp;EOMONTH(Dashboard!$I$7,0),Data_TABLE[Customer],"="&amp;Calc!U8353),"")</f>
        <v/>
      </c>
    </row>
    <row r="8354" spans="22:22" x14ac:dyDescent="0.2">
      <c r="V8354" s="18" t="str">
        <f>IF(U8354&lt;&gt;"",SUMIFS(Data_TABLE[Total Value Sold],Data_TABLE[EOM Date],"="&amp;EOMONTH(Dashboard!$I$7,0),Data_TABLE[Customer],"="&amp;Calc!U8354),"")</f>
        <v/>
      </c>
    </row>
    <row r="8355" spans="22:22" x14ac:dyDescent="0.2">
      <c r="V8355" s="18" t="str">
        <f>IF(U8355&lt;&gt;"",SUMIFS(Data_TABLE[Total Value Sold],Data_TABLE[EOM Date],"="&amp;EOMONTH(Dashboard!$I$7,0),Data_TABLE[Customer],"="&amp;Calc!U8355),"")</f>
        <v/>
      </c>
    </row>
    <row r="8356" spans="22:22" x14ac:dyDescent="0.2">
      <c r="V8356" s="18" t="str">
        <f>IF(U8356&lt;&gt;"",SUMIFS(Data_TABLE[Total Value Sold],Data_TABLE[EOM Date],"="&amp;EOMONTH(Dashboard!$I$7,0),Data_TABLE[Customer],"="&amp;Calc!U8356),"")</f>
        <v/>
      </c>
    </row>
    <row r="8357" spans="22:22" x14ac:dyDescent="0.2">
      <c r="V8357" s="18" t="str">
        <f>IF(U8357&lt;&gt;"",SUMIFS(Data_TABLE[Total Value Sold],Data_TABLE[EOM Date],"="&amp;EOMONTH(Dashboard!$I$7,0),Data_TABLE[Customer],"="&amp;Calc!U8357),"")</f>
        <v/>
      </c>
    </row>
    <row r="8358" spans="22:22" x14ac:dyDescent="0.2">
      <c r="V8358" s="18" t="str">
        <f>IF(U8358&lt;&gt;"",SUMIFS(Data_TABLE[Total Value Sold],Data_TABLE[EOM Date],"="&amp;EOMONTH(Dashboard!$I$7,0),Data_TABLE[Customer],"="&amp;Calc!U8358),"")</f>
        <v/>
      </c>
    </row>
    <row r="8359" spans="22:22" x14ac:dyDescent="0.2">
      <c r="V8359" s="18" t="str">
        <f>IF(U8359&lt;&gt;"",SUMIFS(Data_TABLE[Total Value Sold],Data_TABLE[EOM Date],"="&amp;EOMONTH(Dashboard!$I$7,0),Data_TABLE[Customer],"="&amp;Calc!U8359),"")</f>
        <v/>
      </c>
    </row>
    <row r="8360" spans="22:22" x14ac:dyDescent="0.2">
      <c r="V8360" s="18" t="str">
        <f>IF(U8360&lt;&gt;"",SUMIFS(Data_TABLE[Total Value Sold],Data_TABLE[EOM Date],"="&amp;EOMONTH(Dashboard!$I$7,0),Data_TABLE[Customer],"="&amp;Calc!U8360),"")</f>
        <v/>
      </c>
    </row>
    <row r="8361" spans="22:22" x14ac:dyDescent="0.2">
      <c r="V8361" s="18" t="str">
        <f>IF(U8361&lt;&gt;"",SUMIFS(Data_TABLE[Total Value Sold],Data_TABLE[EOM Date],"="&amp;EOMONTH(Dashboard!$I$7,0),Data_TABLE[Customer],"="&amp;Calc!U8361),"")</f>
        <v/>
      </c>
    </row>
    <row r="8362" spans="22:22" x14ac:dyDescent="0.2">
      <c r="V8362" s="18" t="str">
        <f>IF(U8362&lt;&gt;"",SUMIFS(Data_TABLE[Total Value Sold],Data_TABLE[EOM Date],"="&amp;EOMONTH(Dashboard!$I$7,0),Data_TABLE[Customer],"="&amp;Calc!U8362),"")</f>
        <v/>
      </c>
    </row>
    <row r="8363" spans="22:22" x14ac:dyDescent="0.2">
      <c r="V8363" s="18" t="str">
        <f>IF(U8363&lt;&gt;"",SUMIFS(Data_TABLE[Total Value Sold],Data_TABLE[EOM Date],"="&amp;EOMONTH(Dashboard!$I$7,0),Data_TABLE[Customer],"="&amp;Calc!U8363),"")</f>
        <v/>
      </c>
    </row>
    <row r="8364" spans="22:22" x14ac:dyDescent="0.2">
      <c r="V8364" s="18" t="str">
        <f>IF(U8364&lt;&gt;"",SUMIFS(Data_TABLE[Total Value Sold],Data_TABLE[EOM Date],"="&amp;EOMONTH(Dashboard!$I$7,0),Data_TABLE[Customer],"="&amp;Calc!U8364),"")</f>
        <v/>
      </c>
    </row>
    <row r="8365" spans="22:22" x14ac:dyDescent="0.2">
      <c r="V8365" s="18" t="str">
        <f>IF(U8365&lt;&gt;"",SUMIFS(Data_TABLE[Total Value Sold],Data_TABLE[EOM Date],"="&amp;EOMONTH(Dashboard!$I$7,0),Data_TABLE[Customer],"="&amp;Calc!U8365),"")</f>
        <v/>
      </c>
    </row>
    <row r="8366" spans="22:22" x14ac:dyDescent="0.2">
      <c r="V8366" s="18" t="str">
        <f>IF(U8366&lt;&gt;"",SUMIFS(Data_TABLE[Total Value Sold],Data_TABLE[EOM Date],"="&amp;EOMONTH(Dashboard!$I$7,0),Data_TABLE[Customer],"="&amp;Calc!U8366),"")</f>
        <v/>
      </c>
    </row>
    <row r="8367" spans="22:22" x14ac:dyDescent="0.2">
      <c r="V8367" s="18" t="str">
        <f>IF(U8367&lt;&gt;"",SUMIFS(Data_TABLE[Total Value Sold],Data_TABLE[EOM Date],"="&amp;EOMONTH(Dashboard!$I$7,0),Data_TABLE[Customer],"="&amp;Calc!U8367),"")</f>
        <v/>
      </c>
    </row>
    <row r="8368" spans="22:22" x14ac:dyDescent="0.2">
      <c r="V8368" s="18" t="str">
        <f>IF(U8368&lt;&gt;"",SUMIFS(Data_TABLE[Total Value Sold],Data_TABLE[EOM Date],"="&amp;EOMONTH(Dashboard!$I$7,0),Data_TABLE[Customer],"="&amp;Calc!U8368),"")</f>
        <v/>
      </c>
    </row>
    <row r="8369" spans="22:22" x14ac:dyDescent="0.2">
      <c r="V8369" s="18" t="str">
        <f>IF(U8369&lt;&gt;"",SUMIFS(Data_TABLE[Total Value Sold],Data_TABLE[EOM Date],"="&amp;EOMONTH(Dashboard!$I$7,0),Data_TABLE[Customer],"="&amp;Calc!U8369),"")</f>
        <v/>
      </c>
    </row>
    <row r="8370" spans="22:22" x14ac:dyDescent="0.2">
      <c r="V8370" s="18" t="str">
        <f>IF(U8370&lt;&gt;"",SUMIFS(Data_TABLE[Total Value Sold],Data_TABLE[EOM Date],"="&amp;EOMONTH(Dashboard!$I$7,0),Data_TABLE[Customer],"="&amp;Calc!U8370),"")</f>
        <v/>
      </c>
    </row>
    <row r="8371" spans="22:22" x14ac:dyDescent="0.2">
      <c r="V8371" s="18" t="str">
        <f>IF(U8371&lt;&gt;"",SUMIFS(Data_TABLE[Total Value Sold],Data_TABLE[EOM Date],"="&amp;EOMONTH(Dashboard!$I$7,0),Data_TABLE[Customer],"="&amp;Calc!U8371),"")</f>
        <v/>
      </c>
    </row>
    <row r="8372" spans="22:22" x14ac:dyDescent="0.2">
      <c r="V8372" s="18" t="str">
        <f>IF(U8372&lt;&gt;"",SUMIFS(Data_TABLE[Total Value Sold],Data_TABLE[EOM Date],"="&amp;EOMONTH(Dashboard!$I$7,0),Data_TABLE[Customer],"="&amp;Calc!U8372),"")</f>
        <v/>
      </c>
    </row>
    <row r="8373" spans="22:22" x14ac:dyDescent="0.2">
      <c r="V8373" s="18" t="str">
        <f>IF(U8373&lt;&gt;"",SUMIFS(Data_TABLE[Total Value Sold],Data_TABLE[EOM Date],"="&amp;EOMONTH(Dashboard!$I$7,0),Data_TABLE[Customer],"="&amp;Calc!U8373),"")</f>
        <v/>
      </c>
    </row>
    <row r="8374" spans="22:22" x14ac:dyDescent="0.2">
      <c r="V8374" s="18" t="str">
        <f>IF(U8374&lt;&gt;"",SUMIFS(Data_TABLE[Total Value Sold],Data_TABLE[EOM Date],"="&amp;EOMONTH(Dashboard!$I$7,0),Data_TABLE[Customer],"="&amp;Calc!U8374),"")</f>
        <v/>
      </c>
    </row>
    <row r="8375" spans="22:22" x14ac:dyDescent="0.2">
      <c r="V8375" s="18" t="str">
        <f>IF(U8375&lt;&gt;"",SUMIFS(Data_TABLE[Total Value Sold],Data_TABLE[EOM Date],"="&amp;EOMONTH(Dashboard!$I$7,0),Data_TABLE[Customer],"="&amp;Calc!U8375),"")</f>
        <v/>
      </c>
    </row>
    <row r="8376" spans="22:22" x14ac:dyDescent="0.2">
      <c r="V8376" s="18" t="str">
        <f>IF(U8376&lt;&gt;"",SUMIFS(Data_TABLE[Total Value Sold],Data_TABLE[EOM Date],"="&amp;EOMONTH(Dashboard!$I$7,0),Data_TABLE[Customer],"="&amp;Calc!U8376),"")</f>
        <v/>
      </c>
    </row>
    <row r="8377" spans="22:22" x14ac:dyDescent="0.2">
      <c r="V8377" s="18" t="str">
        <f>IF(U8377&lt;&gt;"",SUMIFS(Data_TABLE[Total Value Sold],Data_TABLE[EOM Date],"="&amp;EOMONTH(Dashboard!$I$7,0),Data_TABLE[Customer],"="&amp;Calc!U8377),"")</f>
        <v/>
      </c>
    </row>
    <row r="8378" spans="22:22" x14ac:dyDescent="0.2">
      <c r="V8378" s="18" t="str">
        <f>IF(U8378&lt;&gt;"",SUMIFS(Data_TABLE[Total Value Sold],Data_TABLE[EOM Date],"="&amp;EOMONTH(Dashboard!$I$7,0),Data_TABLE[Customer],"="&amp;Calc!U8378),"")</f>
        <v/>
      </c>
    </row>
    <row r="8379" spans="22:22" x14ac:dyDescent="0.2">
      <c r="V8379" s="18" t="str">
        <f>IF(U8379&lt;&gt;"",SUMIFS(Data_TABLE[Total Value Sold],Data_TABLE[EOM Date],"="&amp;EOMONTH(Dashboard!$I$7,0),Data_TABLE[Customer],"="&amp;Calc!U8379),"")</f>
        <v/>
      </c>
    </row>
    <row r="8380" spans="22:22" x14ac:dyDescent="0.2">
      <c r="V8380" s="18" t="str">
        <f>IF(U8380&lt;&gt;"",SUMIFS(Data_TABLE[Total Value Sold],Data_TABLE[EOM Date],"="&amp;EOMONTH(Dashboard!$I$7,0),Data_TABLE[Customer],"="&amp;Calc!U8380),"")</f>
        <v/>
      </c>
    </row>
    <row r="8381" spans="22:22" x14ac:dyDescent="0.2">
      <c r="V8381" s="18" t="str">
        <f>IF(U8381&lt;&gt;"",SUMIFS(Data_TABLE[Total Value Sold],Data_TABLE[EOM Date],"="&amp;EOMONTH(Dashboard!$I$7,0),Data_TABLE[Customer],"="&amp;Calc!U8381),"")</f>
        <v/>
      </c>
    </row>
    <row r="8382" spans="22:22" x14ac:dyDescent="0.2">
      <c r="V8382" s="18" t="str">
        <f>IF(U8382&lt;&gt;"",SUMIFS(Data_TABLE[Total Value Sold],Data_TABLE[EOM Date],"="&amp;EOMONTH(Dashboard!$I$7,0),Data_TABLE[Customer],"="&amp;Calc!U8382),"")</f>
        <v/>
      </c>
    </row>
    <row r="8383" spans="22:22" x14ac:dyDescent="0.2">
      <c r="V8383" s="18" t="str">
        <f>IF(U8383&lt;&gt;"",SUMIFS(Data_TABLE[Total Value Sold],Data_TABLE[EOM Date],"="&amp;EOMONTH(Dashboard!$I$7,0),Data_TABLE[Customer],"="&amp;Calc!U8383),"")</f>
        <v/>
      </c>
    </row>
    <row r="8384" spans="22:22" x14ac:dyDescent="0.2">
      <c r="V8384" s="18" t="str">
        <f>IF(U8384&lt;&gt;"",SUMIFS(Data_TABLE[Total Value Sold],Data_TABLE[EOM Date],"="&amp;EOMONTH(Dashboard!$I$7,0),Data_TABLE[Customer],"="&amp;Calc!U8384),"")</f>
        <v/>
      </c>
    </row>
    <row r="8385" spans="22:22" x14ac:dyDescent="0.2">
      <c r="V8385" s="18" t="str">
        <f>IF(U8385&lt;&gt;"",SUMIFS(Data_TABLE[Total Value Sold],Data_TABLE[EOM Date],"="&amp;EOMONTH(Dashboard!$I$7,0),Data_TABLE[Customer],"="&amp;Calc!U8385),"")</f>
        <v/>
      </c>
    </row>
    <row r="8386" spans="22:22" x14ac:dyDescent="0.2">
      <c r="V8386" s="18" t="str">
        <f>IF(U8386&lt;&gt;"",SUMIFS(Data_TABLE[Total Value Sold],Data_TABLE[EOM Date],"="&amp;EOMONTH(Dashboard!$I$7,0),Data_TABLE[Customer],"="&amp;Calc!U8386),"")</f>
        <v/>
      </c>
    </row>
    <row r="8387" spans="22:22" x14ac:dyDescent="0.2">
      <c r="V8387" s="18" t="str">
        <f>IF(U8387&lt;&gt;"",SUMIFS(Data_TABLE[Total Value Sold],Data_TABLE[EOM Date],"="&amp;EOMONTH(Dashboard!$I$7,0),Data_TABLE[Customer],"="&amp;Calc!U8387),"")</f>
        <v/>
      </c>
    </row>
    <row r="8388" spans="22:22" x14ac:dyDescent="0.2">
      <c r="V8388" s="18" t="str">
        <f>IF(U8388&lt;&gt;"",SUMIFS(Data_TABLE[Total Value Sold],Data_TABLE[EOM Date],"="&amp;EOMONTH(Dashboard!$I$7,0),Data_TABLE[Customer],"="&amp;Calc!U8388),"")</f>
        <v/>
      </c>
    </row>
    <row r="8389" spans="22:22" x14ac:dyDescent="0.2">
      <c r="V8389" s="18" t="str">
        <f>IF(U8389&lt;&gt;"",SUMIFS(Data_TABLE[Total Value Sold],Data_TABLE[EOM Date],"="&amp;EOMONTH(Dashboard!$I$7,0),Data_TABLE[Customer],"="&amp;Calc!U8389),"")</f>
        <v/>
      </c>
    </row>
    <row r="8390" spans="22:22" x14ac:dyDescent="0.2">
      <c r="V8390" s="18" t="str">
        <f>IF(U8390&lt;&gt;"",SUMIFS(Data_TABLE[Total Value Sold],Data_TABLE[EOM Date],"="&amp;EOMONTH(Dashboard!$I$7,0),Data_TABLE[Customer],"="&amp;Calc!U8390),"")</f>
        <v/>
      </c>
    </row>
    <row r="8391" spans="22:22" x14ac:dyDescent="0.2">
      <c r="V8391" s="18" t="str">
        <f>IF(U8391&lt;&gt;"",SUMIFS(Data_TABLE[Total Value Sold],Data_TABLE[EOM Date],"="&amp;EOMONTH(Dashboard!$I$7,0),Data_TABLE[Customer],"="&amp;Calc!U8391),"")</f>
        <v/>
      </c>
    </row>
    <row r="8392" spans="22:22" x14ac:dyDescent="0.2">
      <c r="V8392" s="18" t="str">
        <f>IF(U8392&lt;&gt;"",SUMIFS(Data_TABLE[Total Value Sold],Data_TABLE[EOM Date],"="&amp;EOMONTH(Dashboard!$I$7,0),Data_TABLE[Customer],"="&amp;Calc!U8392),"")</f>
        <v/>
      </c>
    </row>
    <row r="8393" spans="22:22" x14ac:dyDescent="0.2">
      <c r="V8393" s="18" t="str">
        <f>IF(U8393&lt;&gt;"",SUMIFS(Data_TABLE[Total Value Sold],Data_TABLE[EOM Date],"="&amp;EOMONTH(Dashboard!$I$7,0),Data_TABLE[Customer],"="&amp;Calc!U8393),"")</f>
        <v/>
      </c>
    </row>
    <row r="8394" spans="22:22" x14ac:dyDescent="0.2">
      <c r="V8394" s="18" t="str">
        <f>IF(U8394&lt;&gt;"",SUMIFS(Data_TABLE[Total Value Sold],Data_TABLE[EOM Date],"="&amp;EOMONTH(Dashboard!$I$7,0),Data_TABLE[Customer],"="&amp;Calc!U8394),"")</f>
        <v/>
      </c>
    </row>
    <row r="8395" spans="22:22" x14ac:dyDescent="0.2">
      <c r="V8395" s="18" t="str">
        <f>IF(U8395&lt;&gt;"",SUMIFS(Data_TABLE[Total Value Sold],Data_TABLE[EOM Date],"="&amp;EOMONTH(Dashboard!$I$7,0),Data_TABLE[Customer],"="&amp;Calc!U8395),"")</f>
        <v/>
      </c>
    </row>
    <row r="8396" spans="22:22" x14ac:dyDescent="0.2">
      <c r="V8396" s="18" t="str">
        <f>IF(U8396&lt;&gt;"",SUMIFS(Data_TABLE[Total Value Sold],Data_TABLE[EOM Date],"="&amp;EOMONTH(Dashboard!$I$7,0),Data_TABLE[Customer],"="&amp;Calc!U8396),"")</f>
        <v/>
      </c>
    </row>
    <row r="8397" spans="22:22" x14ac:dyDescent="0.2">
      <c r="V8397" s="18" t="str">
        <f>IF(U8397&lt;&gt;"",SUMIFS(Data_TABLE[Total Value Sold],Data_TABLE[EOM Date],"="&amp;EOMONTH(Dashboard!$I$7,0),Data_TABLE[Customer],"="&amp;Calc!U8397),"")</f>
        <v/>
      </c>
    </row>
    <row r="8398" spans="22:22" x14ac:dyDescent="0.2">
      <c r="V8398" s="18" t="str">
        <f>IF(U8398&lt;&gt;"",SUMIFS(Data_TABLE[Total Value Sold],Data_TABLE[EOM Date],"="&amp;EOMONTH(Dashboard!$I$7,0),Data_TABLE[Customer],"="&amp;Calc!U8398),"")</f>
        <v/>
      </c>
    </row>
    <row r="8399" spans="22:22" x14ac:dyDescent="0.2">
      <c r="V8399" s="18" t="str">
        <f>IF(U8399&lt;&gt;"",SUMIFS(Data_TABLE[Total Value Sold],Data_TABLE[EOM Date],"="&amp;EOMONTH(Dashboard!$I$7,0),Data_TABLE[Customer],"="&amp;Calc!U8399),"")</f>
        <v/>
      </c>
    </row>
    <row r="8400" spans="22:22" x14ac:dyDescent="0.2">
      <c r="V8400" s="18" t="str">
        <f>IF(U8400&lt;&gt;"",SUMIFS(Data_TABLE[Total Value Sold],Data_TABLE[EOM Date],"="&amp;EOMONTH(Dashboard!$I$7,0),Data_TABLE[Customer],"="&amp;Calc!U8400),"")</f>
        <v/>
      </c>
    </row>
    <row r="8401" spans="22:22" x14ac:dyDescent="0.2">
      <c r="V8401" s="18" t="str">
        <f>IF(U8401&lt;&gt;"",SUMIFS(Data_TABLE[Total Value Sold],Data_TABLE[EOM Date],"="&amp;EOMONTH(Dashboard!$I$7,0),Data_TABLE[Customer],"="&amp;Calc!U8401),"")</f>
        <v/>
      </c>
    </row>
    <row r="8402" spans="22:22" x14ac:dyDescent="0.2">
      <c r="V8402" s="18" t="str">
        <f>IF(U8402&lt;&gt;"",SUMIFS(Data_TABLE[Total Value Sold],Data_TABLE[EOM Date],"="&amp;EOMONTH(Dashboard!$I$7,0),Data_TABLE[Customer],"="&amp;Calc!U8402),"")</f>
        <v/>
      </c>
    </row>
    <row r="8403" spans="22:22" x14ac:dyDescent="0.2">
      <c r="V8403" s="18" t="str">
        <f>IF(U8403&lt;&gt;"",SUMIFS(Data_TABLE[Total Value Sold],Data_TABLE[EOM Date],"="&amp;EOMONTH(Dashboard!$I$7,0),Data_TABLE[Customer],"="&amp;Calc!U8403),"")</f>
        <v/>
      </c>
    </row>
    <row r="8404" spans="22:22" x14ac:dyDescent="0.2">
      <c r="V8404" s="18" t="str">
        <f>IF(U8404&lt;&gt;"",SUMIFS(Data_TABLE[Total Value Sold],Data_TABLE[EOM Date],"="&amp;EOMONTH(Dashboard!$I$7,0),Data_TABLE[Customer],"="&amp;Calc!U8404),"")</f>
        <v/>
      </c>
    </row>
    <row r="8405" spans="22:22" x14ac:dyDescent="0.2">
      <c r="V8405" s="18" t="str">
        <f>IF(U8405&lt;&gt;"",SUMIFS(Data_TABLE[Total Value Sold],Data_TABLE[EOM Date],"="&amp;EOMONTH(Dashboard!$I$7,0),Data_TABLE[Customer],"="&amp;Calc!U8405),"")</f>
        <v/>
      </c>
    </row>
    <row r="8406" spans="22:22" x14ac:dyDescent="0.2">
      <c r="V8406" s="18" t="str">
        <f>IF(U8406&lt;&gt;"",SUMIFS(Data_TABLE[Total Value Sold],Data_TABLE[EOM Date],"="&amp;EOMONTH(Dashboard!$I$7,0),Data_TABLE[Customer],"="&amp;Calc!U8406),"")</f>
        <v/>
      </c>
    </row>
    <row r="8407" spans="22:22" x14ac:dyDescent="0.2">
      <c r="V8407" s="18" t="str">
        <f>IF(U8407&lt;&gt;"",SUMIFS(Data_TABLE[Total Value Sold],Data_TABLE[EOM Date],"="&amp;EOMONTH(Dashboard!$I$7,0),Data_TABLE[Customer],"="&amp;Calc!U8407),"")</f>
        <v/>
      </c>
    </row>
    <row r="8408" spans="22:22" x14ac:dyDescent="0.2">
      <c r="V8408" s="18" t="str">
        <f>IF(U8408&lt;&gt;"",SUMIFS(Data_TABLE[Total Value Sold],Data_TABLE[EOM Date],"="&amp;EOMONTH(Dashboard!$I$7,0),Data_TABLE[Customer],"="&amp;Calc!U8408),"")</f>
        <v/>
      </c>
    </row>
    <row r="8409" spans="22:22" x14ac:dyDescent="0.2">
      <c r="V8409" s="18" t="str">
        <f>IF(U8409&lt;&gt;"",SUMIFS(Data_TABLE[Total Value Sold],Data_TABLE[EOM Date],"="&amp;EOMONTH(Dashboard!$I$7,0),Data_TABLE[Customer],"="&amp;Calc!U8409),"")</f>
        <v/>
      </c>
    </row>
    <row r="8410" spans="22:22" x14ac:dyDescent="0.2">
      <c r="V8410" s="18" t="str">
        <f>IF(U8410&lt;&gt;"",SUMIFS(Data_TABLE[Total Value Sold],Data_TABLE[EOM Date],"="&amp;EOMONTH(Dashboard!$I$7,0),Data_TABLE[Customer],"="&amp;Calc!U8410),"")</f>
        <v/>
      </c>
    </row>
    <row r="8411" spans="22:22" x14ac:dyDescent="0.2">
      <c r="V8411" s="18" t="str">
        <f>IF(U8411&lt;&gt;"",SUMIFS(Data_TABLE[Total Value Sold],Data_TABLE[EOM Date],"="&amp;EOMONTH(Dashboard!$I$7,0),Data_TABLE[Customer],"="&amp;Calc!U8411),"")</f>
        <v/>
      </c>
    </row>
    <row r="8412" spans="22:22" x14ac:dyDescent="0.2">
      <c r="V8412" s="18" t="str">
        <f>IF(U8412&lt;&gt;"",SUMIFS(Data_TABLE[Total Value Sold],Data_TABLE[EOM Date],"="&amp;EOMONTH(Dashboard!$I$7,0),Data_TABLE[Customer],"="&amp;Calc!U8412),"")</f>
        <v/>
      </c>
    </row>
    <row r="8413" spans="22:22" x14ac:dyDescent="0.2">
      <c r="V8413" s="18" t="str">
        <f>IF(U8413&lt;&gt;"",SUMIFS(Data_TABLE[Total Value Sold],Data_TABLE[EOM Date],"="&amp;EOMONTH(Dashboard!$I$7,0),Data_TABLE[Customer],"="&amp;Calc!U8413),"")</f>
        <v/>
      </c>
    </row>
    <row r="8414" spans="22:22" x14ac:dyDescent="0.2">
      <c r="V8414" s="18" t="str">
        <f>IF(U8414&lt;&gt;"",SUMIFS(Data_TABLE[Total Value Sold],Data_TABLE[EOM Date],"="&amp;EOMONTH(Dashboard!$I$7,0),Data_TABLE[Customer],"="&amp;Calc!U8414),"")</f>
        <v/>
      </c>
    </row>
    <row r="8415" spans="22:22" x14ac:dyDescent="0.2">
      <c r="V8415" s="18" t="str">
        <f>IF(U8415&lt;&gt;"",SUMIFS(Data_TABLE[Total Value Sold],Data_TABLE[EOM Date],"="&amp;EOMONTH(Dashboard!$I$7,0),Data_TABLE[Customer],"="&amp;Calc!U8415),"")</f>
        <v/>
      </c>
    </row>
    <row r="8416" spans="22:22" x14ac:dyDescent="0.2">
      <c r="V8416" s="18" t="str">
        <f>IF(U8416&lt;&gt;"",SUMIFS(Data_TABLE[Total Value Sold],Data_TABLE[EOM Date],"="&amp;EOMONTH(Dashboard!$I$7,0),Data_TABLE[Customer],"="&amp;Calc!U8416),"")</f>
        <v/>
      </c>
    </row>
    <row r="8417" spans="22:22" x14ac:dyDescent="0.2">
      <c r="V8417" s="18" t="str">
        <f>IF(U8417&lt;&gt;"",SUMIFS(Data_TABLE[Total Value Sold],Data_TABLE[EOM Date],"="&amp;EOMONTH(Dashboard!$I$7,0),Data_TABLE[Customer],"="&amp;Calc!U8417),"")</f>
        <v/>
      </c>
    </row>
    <row r="8418" spans="22:22" x14ac:dyDescent="0.2">
      <c r="V8418" s="18" t="str">
        <f>IF(U8418&lt;&gt;"",SUMIFS(Data_TABLE[Total Value Sold],Data_TABLE[EOM Date],"="&amp;EOMONTH(Dashboard!$I$7,0),Data_TABLE[Customer],"="&amp;Calc!U8418),"")</f>
        <v/>
      </c>
    </row>
    <row r="8419" spans="22:22" x14ac:dyDescent="0.2">
      <c r="V8419" s="18" t="str">
        <f>IF(U8419&lt;&gt;"",SUMIFS(Data_TABLE[Total Value Sold],Data_TABLE[EOM Date],"="&amp;EOMONTH(Dashboard!$I$7,0),Data_TABLE[Customer],"="&amp;Calc!U8419),"")</f>
        <v/>
      </c>
    </row>
    <row r="8420" spans="22:22" x14ac:dyDescent="0.2">
      <c r="V8420" s="18" t="str">
        <f>IF(U8420&lt;&gt;"",SUMIFS(Data_TABLE[Total Value Sold],Data_TABLE[EOM Date],"="&amp;EOMONTH(Dashboard!$I$7,0),Data_TABLE[Customer],"="&amp;Calc!U8420),"")</f>
        <v/>
      </c>
    </row>
    <row r="8421" spans="22:22" x14ac:dyDescent="0.2">
      <c r="V8421" s="18" t="str">
        <f>IF(U8421&lt;&gt;"",SUMIFS(Data_TABLE[Total Value Sold],Data_TABLE[EOM Date],"="&amp;EOMONTH(Dashboard!$I$7,0),Data_TABLE[Customer],"="&amp;Calc!U8421),"")</f>
        <v/>
      </c>
    </row>
    <row r="8422" spans="22:22" x14ac:dyDescent="0.2">
      <c r="V8422" s="18" t="str">
        <f>IF(U8422&lt;&gt;"",SUMIFS(Data_TABLE[Total Value Sold],Data_TABLE[EOM Date],"="&amp;EOMONTH(Dashboard!$I$7,0),Data_TABLE[Customer],"="&amp;Calc!U8422),"")</f>
        <v/>
      </c>
    </row>
    <row r="8423" spans="22:22" x14ac:dyDescent="0.2">
      <c r="V8423" s="18" t="str">
        <f>IF(U8423&lt;&gt;"",SUMIFS(Data_TABLE[Total Value Sold],Data_TABLE[EOM Date],"="&amp;EOMONTH(Dashboard!$I$7,0),Data_TABLE[Customer],"="&amp;Calc!U8423),"")</f>
        <v/>
      </c>
    </row>
    <row r="8424" spans="22:22" x14ac:dyDescent="0.2">
      <c r="V8424" s="18" t="str">
        <f>IF(U8424&lt;&gt;"",SUMIFS(Data_TABLE[Total Value Sold],Data_TABLE[EOM Date],"="&amp;EOMONTH(Dashboard!$I$7,0),Data_TABLE[Customer],"="&amp;Calc!U8424),"")</f>
        <v/>
      </c>
    </row>
    <row r="8425" spans="22:22" x14ac:dyDescent="0.2">
      <c r="V8425" s="18" t="str">
        <f>IF(U8425&lt;&gt;"",SUMIFS(Data_TABLE[Total Value Sold],Data_TABLE[EOM Date],"="&amp;EOMONTH(Dashboard!$I$7,0),Data_TABLE[Customer],"="&amp;Calc!U8425),"")</f>
        <v/>
      </c>
    </row>
    <row r="8426" spans="22:22" x14ac:dyDescent="0.2">
      <c r="V8426" s="18" t="str">
        <f>IF(U8426&lt;&gt;"",SUMIFS(Data_TABLE[Total Value Sold],Data_TABLE[EOM Date],"="&amp;EOMONTH(Dashboard!$I$7,0),Data_TABLE[Customer],"="&amp;Calc!U8426),"")</f>
        <v/>
      </c>
    </row>
    <row r="8427" spans="22:22" x14ac:dyDescent="0.2">
      <c r="V8427" s="18" t="str">
        <f>IF(U8427&lt;&gt;"",SUMIFS(Data_TABLE[Total Value Sold],Data_TABLE[EOM Date],"="&amp;EOMONTH(Dashboard!$I$7,0),Data_TABLE[Customer],"="&amp;Calc!U8427),"")</f>
        <v/>
      </c>
    </row>
    <row r="8428" spans="22:22" x14ac:dyDescent="0.2">
      <c r="V8428" s="18" t="str">
        <f>IF(U8428&lt;&gt;"",SUMIFS(Data_TABLE[Total Value Sold],Data_TABLE[EOM Date],"="&amp;EOMONTH(Dashboard!$I$7,0),Data_TABLE[Customer],"="&amp;Calc!U8428),"")</f>
        <v/>
      </c>
    </row>
    <row r="8429" spans="22:22" x14ac:dyDescent="0.2">
      <c r="V8429" s="18" t="str">
        <f>IF(U8429&lt;&gt;"",SUMIFS(Data_TABLE[Total Value Sold],Data_TABLE[EOM Date],"="&amp;EOMONTH(Dashboard!$I$7,0),Data_TABLE[Customer],"="&amp;Calc!U8429),"")</f>
        <v/>
      </c>
    </row>
    <row r="8430" spans="22:22" x14ac:dyDescent="0.2">
      <c r="V8430" s="18" t="str">
        <f>IF(U8430&lt;&gt;"",SUMIFS(Data_TABLE[Total Value Sold],Data_TABLE[EOM Date],"="&amp;EOMONTH(Dashboard!$I$7,0),Data_TABLE[Customer],"="&amp;Calc!U8430),"")</f>
        <v/>
      </c>
    </row>
    <row r="8431" spans="22:22" x14ac:dyDescent="0.2">
      <c r="V8431" s="18" t="str">
        <f>IF(U8431&lt;&gt;"",SUMIFS(Data_TABLE[Total Value Sold],Data_TABLE[EOM Date],"="&amp;EOMONTH(Dashboard!$I$7,0),Data_TABLE[Customer],"="&amp;Calc!U8431),"")</f>
        <v/>
      </c>
    </row>
    <row r="8432" spans="22:22" x14ac:dyDescent="0.2">
      <c r="V8432" s="18" t="str">
        <f>IF(U8432&lt;&gt;"",SUMIFS(Data_TABLE[Total Value Sold],Data_TABLE[EOM Date],"="&amp;EOMONTH(Dashboard!$I$7,0),Data_TABLE[Customer],"="&amp;Calc!U8432),"")</f>
        <v/>
      </c>
    </row>
    <row r="8433" spans="22:22" x14ac:dyDescent="0.2">
      <c r="V8433" s="18" t="str">
        <f>IF(U8433&lt;&gt;"",SUMIFS(Data_TABLE[Total Value Sold],Data_TABLE[EOM Date],"="&amp;EOMONTH(Dashboard!$I$7,0),Data_TABLE[Customer],"="&amp;Calc!U8433),"")</f>
        <v/>
      </c>
    </row>
    <row r="8434" spans="22:22" x14ac:dyDescent="0.2">
      <c r="V8434" s="18" t="str">
        <f>IF(U8434&lt;&gt;"",SUMIFS(Data_TABLE[Total Value Sold],Data_TABLE[EOM Date],"="&amp;EOMONTH(Dashboard!$I$7,0),Data_TABLE[Customer],"="&amp;Calc!U8434),"")</f>
        <v/>
      </c>
    </row>
    <row r="8435" spans="22:22" x14ac:dyDescent="0.2">
      <c r="V8435" s="18" t="str">
        <f>IF(U8435&lt;&gt;"",SUMIFS(Data_TABLE[Total Value Sold],Data_TABLE[EOM Date],"="&amp;EOMONTH(Dashboard!$I$7,0),Data_TABLE[Customer],"="&amp;Calc!U8435),"")</f>
        <v/>
      </c>
    </row>
    <row r="8436" spans="22:22" x14ac:dyDescent="0.2">
      <c r="V8436" s="18" t="str">
        <f>IF(U8436&lt;&gt;"",SUMIFS(Data_TABLE[Total Value Sold],Data_TABLE[EOM Date],"="&amp;EOMONTH(Dashboard!$I$7,0),Data_TABLE[Customer],"="&amp;Calc!U8436),"")</f>
        <v/>
      </c>
    </row>
    <row r="8437" spans="22:22" x14ac:dyDescent="0.2">
      <c r="V8437" s="18" t="str">
        <f>IF(U8437&lt;&gt;"",SUMIFS(Data_TABLE[Total Value Sold],Data_TABLE[EOM Date],"="&amp;EOMONTH(Dashboard!$I$7,0),Data_TABLE[Customer],"="&amp;Calc!U8437),"")</f>
        <v/>
      </c>
    </row>
    <row r="8438" spans="22:22" x14ac:dyDescent="0.2">
      <c r="V8438" s="18" t="str">
        <f>IF(U8438&lt;&gt;"",SUMIFS(Data_TABLE[Total Value Sold],Data_TABLE[EOM Date],"="&amp;EOMONTH(Dashboard!$I$7,0),Data_TABLE[Customer],"="&amp;Calc!U8438),"")</f>
        <v/>
      </c>
    </row>
    <row r="8439" spans="22:22" x14ac:dyDescent="0.2">
      <c r="V8439" s="18" t="str">
        <f>IF(U8439&lt;&gt;"",SUMIFS(Data_TABLE[Total Value Sold],Data_TABLE[EOM Date],"="&amp;EOMONTH(Dashboard!$I$7,0),Data_TABLE[Customer],"="&amp;Calc!U8439),"")</f>
        <v/>
      </c>
    </row>
    <row r="8440" spans="22:22" x14ac:dyDescent="0.2">
      <c r="V8440" s="18" t="str">
        <f>IF(U8440&lt;&gt;"",SUMIFS(Data_TABLE[Total Value Sold],Data_TABLE[EOM Date],"="&amp;EOMONTH(Dashboard!$I$7,0),Data_TABLE[Customer],"="&amp;Calc!U8440),"")</f>
        <v/>
      </c>
    </row>
    <row r="8441" spans="22:22" x14ac:dyDescent="0.2">
      <c r="V8441" s="18" t="str">
        <f>IF(U8441&lt;&gt;"",SUMIFS(Data_TABLE[Total Value Sold],Data_TABLE[EOM Date],"="&amp;EOMONTH(Dashboard!$I$7,0),Data_TABLE[Customer],"="&amp;Calc!U8441),"")</f>
        <v/>
      </c>
    </row>
    <row r="8442" spans="22:22" x14ac:dyDescent="0.2">
      <c r="V8442" s="18" t="str">
        <f>IF(U8442&lt;&gt;"",SUMIFS(Data_TABLE[Total Value Sold],Data_TABLE[EOM Date],"="&amp;EOMONTH(Dashboard!$I$7,0),Data_TABLE[Customer],"="&amp;Calc!U8442),"")</f>
        <v/>
      </c>
    </row>
    <row r="8443" spans="22:22" x14ac:dyDescent="0.2">
      <c r="V8443" s="18" t="str">
        <f>IF(U8443&lt;&gt;"",SUMIFS(Data_TABLE[Total Value Sold],Data_TABLE[EOM Date],"="&amp;EOMONTH(Dashboard!$I$7,0),Data_TABLE[Customer],"="&amp;Calc!U8443),"")</f>
        <v/>
      </c>
    </row>
    <row r="8444" spans="22:22" x14ac:dyDescent="0.2">
      <c r="V8444" s="18" t="str">
        <f>IF(U8444&lt;&gt;"",SUMIFS(Data_TABLE[Total Value Sold],Data_TABLE[EOM Date],"="&amp;EOMONTH(Dashboard!$I$7,0),Data_TABLE[Customer],"="&amp;Calc!U8444),"")</f>
        <v/>
      </c>
    </row>
    <row r="8445" spans="22:22" x14ac:dyDescent="0.2">
      <c r="V8445" s="18" t="str">
        <f>IF(U8445&lt;&gt;"",SUMIFS(Data_TABLE[Total Value Sold],Data_TABLE[EOM Date],"="&amp;EOMONTH(Dashboard!$I$7,0),Data_TABLE[Customer],"="&amp;Calc!U8445),"")</f>
        <v/>
      </c>
    </row>
    <row r="8446" spans="22:22" x14ac:dyDescent="0.2">
      <c r="V8446" s="18" t="str">
        <f>IF(U8446&lt;&gt;"",SUMIFS(Data_TABLE[Total Value Sold],Data_TABLE[EOM Date],"="&amp;EOMONTH(Dashboard!$I$7,0),Data_TABLE[Customer],"="&amp;Calc!U8446),"")</f>
        <v/>
      </c>
    </row>
    <row r="8447" spans="22:22" x14ac:dyDescent="0.2">
      <c r="V8447" s="18" t="str">
        <f>IF(U8447&lt;&gt;"",SUMIFS(Data_TABLE[Total Value Sold],Data_TABLE[EOM Date],"="&amp;EOMONTH(Dashboard!$I$7,0),Data_TABLE[Customer],"="&amp;Calc!U8447),"")</f>
        <v/>
      </c>
    </row>
    <row r="8448" spans="22:22" x14ac:dyDescent="0.2">
      <c r="V8448" s="18" t="str">
        <f>IF(U8448&lt;&gt;"",SUMIFS(Data_TABLE[Total Value Sold],Data_TABLE[EOM Date],"="&amp;EOMONTH(Dashboard!$I$7,0),Data_TABLE[Customer],"="&amp;Calc!U8448),"")</f>
        <v/>
      </c>
    </row>
    <row r="8449" spans="22:22" x14ac:dyDescent="0.2">
      <c r="V8449" s="18" t="str">
        <f>IF(U8449&lt;&gt;"",SUMIFS(Data_TABLE[Total Value Sold],Data_TABLE[EOM Date],"="&amp;EOMONTH(Dashboard!$I$7,0),Data_TABLE[Customer],"="&amp;Calc!U8449),"")</f>
        <v/>
      </c>
    </row>
    <row r="8450" spans="22:22" x14ac:dyDescent="0.2">
      <c r="V8450" s="18" t="str">
        <f>IF(U8450&lt;&gt;"",SUMIFS(Data_TABLE[Total Value Sold],Data_TABLE[EOM Date],"="&amp;EOMONTH(Dashboard!$I$7,0),Data_TABLE[Customer],"="&amp;Calc!U8450),"")</f>
        <v/>
      </c>
    </row>
    <row r="8451" spans="22:22" x14ac:dyDescent="0.2">
      <c r="V8451" s="18" t="str">
        <f>IF(U8451&lt;&gt;"",SUMIFS(Data_TABLE[Total Value Sold],Data_TABLE[EOM Date],"="&amp;EOMONTH(Dashboard!$I$7,0),Data_TABLE[Customer],"="&amp;Calc!U8451),"")</f>
        <v/>
      </c>
    </row>
    <row r="8452" spans="22:22" x14ac:dyDescent="0.2">
      <c r="V8452" s="18" t="str">
        <f>IF(U8452&lt;&gt;"",SUMIFS(Data_TABLE[Total Value Sold],Data_TABLE[EOM Date],"="&amp;EOMONTH(Dashboard!$I$7,0),Data_TABLE[Customer],"="&amp;Calc!U8452),"")</f>
        <v/>
      </c>
    </row>
    <row r="8453" spans="22:22" x14ac:dyDescent="0.2">
      <c r="V8453" s="18" t="str">
        <f>IF(U8453&lt;&gt;"",SUMIFS(Data_TABLE[Total Value Sold],Data_TABLE[EOM Date],"="&amp;EOMONTH(Dashboard!$I$7,0),Data_TABLE[Customer],"="&amp;Calc!U8453),"")</f>
        <v/>
      </c>
    </row>
    <row r="8454" spans="22:22" x14ac:dyDescent="0.2">
      <c r="V8454" s="18" t="str">
        <f>IF(U8454&lt;&gt;"",SUMIFS(Data_TABLE[Total Value Sold],Data_TABLE[EOM Date],"="&amp;EOMONTH(Dashboard!$I$7,0),Data_TABLE[Customer],"="&amp;Calc!U8454),"")</f>
        <v/>
      </c>
    </row>
    <row r="8455" spans="22:22" x14ac:dyDescent="0.2">
      <c r="V8455" s="18" t="str">
        <f>IF(U8455&lt;&gt;"",SUMIFS(Data_TABLE[Total Value Sold],Data_TABLE[EOM Date],"="&amp;EOMONTH(Dashboard!$I$7,0),Data_TABLE[Customer],"="&amp;Calc!U8455),"")</f>
        <v/>
      </c>
    </row>
    <row r="8456" spans="22:22" x14ac:dyDescent="0.2">
      <c r="V8456" s="18" t="str">
        <f>IF(U8456&lt;&gt;"",SUMIFS(Data_TABLE[Total Value Sold],Data_TABLE[EOM Date],"="&amp;EOMONTH(Dashboard!$I$7,0),Data_TABLE[Customer],"="&amp;Calc!U8456),"")</f>
        <v/>
      </c>
    </row>
    <row r="8457" spans="22:22" x14ac:dyDescent="0.2">
      <c r="V8457" s="18" t="str">
        <f>IF(U8457&lt;&gt;"",SUMIFS(Data_TABLE[Total Value Sold],Data_TABLE[EOM Date],"="&amp;EOMONTH(Dashboard!$I$7,0),Data_TABLE[Customer],"="&amp;Calc!U8457),"")</f>
        <v/>
      </c>
    </row>
    <row r="8458" spans="22:22" x14ac:dyDescent="0.2">
      <c r="V8458" s="18" t="str">
        <f>IF(U8458&lt;&gt;"",SUMIFS(Data_TABLE[Total Value Sold],Data_TABLE[EOM Date],"="&amp;EOMONTH(Dashboard!$I$7,0),Data_TABLE[Customer],"="&amp;Calc!U8458),"")</f>
        <v/>
      </c>
    </row>
    <row r="8459" spans="22:22" x14ac:dyDescent="0.2">
      <c r="V8459" s="18" t="str">
        <f>IF(U8459&lt;&gt;"",SUMIFS(Data_TABLE[Total Value Sold],Data_TABLE[EOM Date],"="&amp;EOMONTH(Dashboard!$I$7,0),Data_TABLE[Customer],"="&amp;Calc!U8459),"")</f>
        <v/>
      </c>
    </row>
    <row r="8460" spans="22:22" x14ac:dyDescent="0.2">
      <c r="V8460" s="18" t="str">
        <f>IF(U8460&lt;&gt;"",SUMIFS(Data_TABLE[Total Value Sold],Data_TABLE[EOM Date],"="&amp;EOMONTH(Dashboard!$I$7,0),Data_TABLE[Customer],"="&amp;Calc!U8460),"")</f>
        <v/>
      </c>
    </row>
    <row r="8461" spans="22:22" x14ac:dyDescent="0.2">
      <c r="V8461" s="18" t="str">
        <f>IF(U8461&lt;&gt;"",SUMIFS(Data_TABLE[Total Value Sold],Data_TABLE[EOM Date],"="&amp;EOMONTH(Dashboard!$I$7,0),Data_TABLE[Customer],"="&amp;Calc!U8461),"")</f>
        <v/>
      </c>
    </row>
    <row r="8462" spans="22:22" x14ac:dyDescent="0.2">
      <c r="V8462" s="18" t="str">
        <f>IF(U8462&lt;&gt;"",SUMIFS(Data_TABLE[Total Value Sold],Data_TABLE[EOM Date],"="&amp;EOMONTH(Dashboard!$I$7,0),Data_TABLE[Customer],"="&amp;Calc!U8462),"")</f>
        <v/>
      </c>
    </row>
    <row r="8463" spans="22:22" x14ac:dyDescent="0.2">
      <c r="V8463" s="18" t="str">
        <f>IF(U8463&lt;&gt;"",SUMIFS(Data_TABLE[Total Value Sold],Data_TABLE[EOM Date],"="&amp;EOMONTH(Dashboard!$I$7,0),Data_TABLE[Customer],"="&amp;Calc!U8463),"")</f>
        <v/>
      </c>
    </row>
    <row r="8464" spans="22:22" x14ac:dyDescent="0.2">
      <c r="V8464" s="18" t="str">
        <f>IF(U8464&lt;&gt;"",SUMIFS(Data_TABLE[Total Value Sold],Data_TABLE[EOM Date],"="&amp;EOMONTH(Dashboard!$I$7,0),Data_TABLE[Customer],"="&amp;Calc!U8464),"")</f>
        <v/>
      </c>
    </row>
    <row r="8465" spans="22:22" x14ac:dyDescent="0.2">
      <c r="V8465" s="18" t="str">
        <f>IF(U8465&lt;&gt;"",SUMIFS(Data_TABLE[Total Value Sold],Data_TABLE[EOM Date],"="&amp;EOMONTH(Dashboard!$I$7,0),Data_TABLE[Customer],"="&amp;Calc!U8465),"")</f>
        <v/>
      </c>
    </row>
    <row r="8466" spans="22:22" x14ac:dyDescent="0.2">
      <c r="V8466" s="18" t="str">
        <f>IF(U8466&lt;&gt;"",SUMIFS(Data_TABLE[Total Value Sold],Data_TABLE[EOM Date],"="&amp;EOMONTH(Dashboard!$I$7,0),Data_TABLE[Customer],"="&amp;Calc!U8466),"")</f>
        <v/>
      </c>
    </row>
    <row r="8467" spans="22:22" x14ac:dyDescent="0.2">
      <c r="V8467" s="18" t="str">
        <f>IF(U8467&lt;&gt;"",SUMIFS(Data_TABLE[Total Value Sold],Data_TABLE[EOM Date],"="&amp;EOMONTH(Dashboard!$I$7,0),Data_TABLE[Customer],"="&amp;Calc!U8467),"")</f>
        <v/>
      </c>
    </row>
    <row r="8468" spans="22:22" x14ac:dyDescent="0.2">
      <c r="V8468" s="18" t="str">
        <f>IF(U8468&lt;&gt;"",SUMIFS(Data_TABLE[Total Value Sold],Data_TABLE[EOM Date],"="&amp;EOMONTH(Dashboard!$I$7,0),Data_TABLE[Customer],"="&amp;Calc!U8468),"")</f>
        <v/>
      </c>
    </row>
    <row r="8469" spans="22:22" x14ac:dyDescent="0.2">
      <c r="V8469" s="18" t="str">
        <f>IF(U8469&lt;&gt;"",SUMIFS(Data_TABLE[Total Value Sold],Data_TABLE[EOM Date],"="&amp;EOMONTH(Dashboard!$I$7,0),Data_TABLE[Customer],"="&amp;Calc!U8469),"")</f>
        <v/>
      </c>
    </row>
    <row r="8470" spans="22:22" x14ac:dyDescent="0.2">
      <c r="V8470" s="18" t="str">
        <f>IF(U8470&lt;&gt;"",SUMIFS(Data_TABLE[Total Value Sold],Data_TABLE[EOM Date],"="&amp;EOMONTH(Dashboard!$I$7,0),Data_TABLE[Customer],"="&amp;Calc!U8470),"")</f>
        <v/>
      </c>
    </row>
    <row r="8471" spans="22:22" x14ac:dyDescent="0.2">
      <c r="V8471" s="18" t="str">
        <f>IF(U8471&lt;&gt;"",SUMIFS(Data_TABLE[Total Value Sold],Data_TABLE[EOM Date],"="&amp;EOMONTH(Dashboard!$I$7,0),Data_TABLE[Customer],"="&amp;Calc!U8471),"")</f>
        <v/>
      </c>
    </row>
    <row r="8472" spans="22:22" x14ac:dyDescent="0.2">
      <c r="V8472" s="18" t="str">
        <f>IF(U8472&lt;&gt;"",SUMIFS(Data_TABLE[Total Value Sold],Data_TABLE[EOM Date],"="&amp;EOMONTH(Dashboard!$I$7,0),Data_TABLE[Customer],"="&amp;Calc!U8472),"")</f>
        <v/>
      </c>
    </row>
    <row r="8473" spans="22:22" x14ac:dyDescent="0.2">
      <c r="V8473" s="18" t="str">
        <f>IF(U8473&lt;&gt;"",SUMIFS(Data_TABLE[Total Value Sold],Data_TABLE[EOM Date],"="&amp;EOMONTH(Dashboard!$I$7,0),Data_TABLE[Customer],"="&amp;Calc!U8473),"")</f>
        <v/>
      </c>
    </row>
    <row r="8474" spans="22:22" x14ac:dyDescent="0.2">
      <c r="V8474" s="18" t="str">
        <f>IF(U8474&lt;&gt;"",SUMIFS(Data_TABLE[Total Value Sold],Data_TABLE[EOM Date],"="&amp;EOMONTH(Dashboard!$I$7,0),Data_TABLE[Customer],"="&amp;Calc!U8474),"")</f>
        <v/>
      </c>
    </row>
    <row r="8475" spans="22:22" x14ac:dyDescent="0.2">
      <c r="V8475" s="18" t="str">
        <f>IF(U8475&lt;&gt;"",SUMIFS(Data_TABLE[Total Value Sold],Data_TABLE[EOM Date],"="&amp;EOMONTH(Dashboard!$I$7,0),Data_TABLE[Customer],"="&amp;Calc!U8475),"")</f>
        <v/>
      </c>
    </row>
    <row r="8476" spans="22:22" x14ac:dyDescent="0.2">
      <c r="V8476" s="18" t="str">
        <f>IF(U8476&lt;&gt;"",SUMIFS(Data_TABLE[Total Value Sold],Data_TABLE[EOM Date],"="&amp;EOMONTH(Dashboard!$I$7,0),Data_TABLE[Customer],"="&amp;Calc!U8476),"")</f>
        <v/>
      </c>
    </row>
    <row r="8477" spans="22:22" x14ac:dyDescent="0.2">
      <c r="V8477" s="18" t="str">
        <f>IF(U8477&lt;&gt;"",SUMIFS(Data_TABLE[Total Value Sold],Data_TABLE[EOM Date],"="&amp;EOMONTH(Dashboard!$I$7,0),Data_TABLE[Customer],"="&amp;Calc!U8477),"")</f>
        <v/>
      </c>
    </row>
    <row r="8478" spans="22:22" x14ac:dyDescent="0.2">
      <c r="V8478" s="18" t="str">
        <f>IF(U8478&lt;&gt;"",SUMIFS(Data_TABLE[Total Value Sold],Data_TABLE[EOM Date],"="&amp;EOMONTH(Dashboard!$I$7,0),Data_TABLE[Customer],"="&amp;Calc!U8478),"")</f>
        <v/>
      </c>
    </row>
    <row r="8479" spans="22:22" x14ac:dyDescent="0.2">
      <c r="V8479" s="18" t="str">
        <f>IF(U8479&lt;&gt;"",SUMIFS(Data_TABLE[Total Value Sold],Data_TABLE[EOM Date],"="&amp;EOMONTH(Dashboard!$I$7,0),Data_TABLE[Customer],"="&amp;Calc!U8479),"")</f>
        <v/>
      </c>
    </row>
    <row r="8480" spans="22:22" x14ac:dyDescent="0.2">
      <c r="V8480" s="18" t="str">
        <f>IF(U8480&lt;&gt;"",SUMIFS(Data_TABLE[Total Value Sold],Data_TABLE[EOM Date],"="&amp;EOMONTH(Dashboard!$I$7,0),Data_TABLE[Customer],"="&amp;Calc!U8480),"")</f>
        <v/>
      </c>
    </row>
    <row r="8481" spans="22:22" x14ac:dyDescent="0.2">
      <c r="V8481" s="18" t="str">
        <f>IF(U8481&lt;&gt;"",SUMIFS(Data_TABLE[Total Value Sold],Data_TABLE[EOM Date],"="&amp;EOMONTH(Dashboard!$I$7,0),Data_TABLE[Customer],"="&amp;Calc!U8481),"")</f>
        <v/>
      </c>
    </row>
    <row r="8482" spans="22:22" x14ac:dyDescent="0.2">
      <c r="V8482" s="18" t="str">
        <f>IF(U8482&lt;&gt;"",SUMIFS(Data_TABLE[Total Value Sold],Data_TABLE[EOM Date],"="&amp;EOMONTH(Dashboard!$I$7,0),Data_TABLE[Customer],"="&amp;Calc!U8482),"")</f>
        <v/>
      </c>
    </row>
    <row r="8483" spans="22:22" x14ac:dyDescent="0.2">
      <c r="V8483" s="18" t="str">
        <f>IF(U8483&lt;&gt;"",SUMIFS(Data_TABLE[Total Value Sold],Data_TABLE[EOM Date],"="&amp;EOMONTH(Dashboard!$I$7,0),Data_TABLE[Customer],"="&amp;Calc!U8483),"")</f>
        <v/>
      </c>
    </row>
    <row r="8484" spans="22:22" x14ac:dyDescent="0.2">
      <c r="V8484" s="18" t="str">
        <f>IF(U8484&lt;&gt;"",SUMIFS(Data_TABLE[Total Value Sold],Data_TABLE[EOM Date],"="&amp;EOMONTH(Dashboard!$I$7,0),Data_TABLE[Customer],"="&amp;Calc!U8484),"")</f>
        <v/>
      </c>
    </row>
    <row r="8485" spans="22:22" x14ac:dyDescent="0.2">
      <c r="V8485" s="18" t="str">
        <f>IF(U8485&lt;&gt;"",SUMIFS(Data_TABLE[Total Value Sold],Data_TABLE[EOM Date],"="&amp;EOMONTH(Dashboard!$I$7,0),Data_TABLE[Customer],"="&amp;Calc!U8485),"")</f>
        <v/>
      </c>
    </row>
    <row r="8486" spans="22:22" x14ac:dyDescent="0.2">
      <c r="V8486" s="18" t="str">
        <f>IF(U8486&lt;&gt;"",SUMIFS(Data_TABLE[Total Value Sold],Data_TABLE[EOM Date],"="&amp;EOMONTH(Dashboard!$I$7,0),Data_TABLE[Customer],"="&amp;Calc!U8486),"")</f>
        <v/>
      </c>
    </row>
    <row r="8487" spans="22:22" x14ac:dyDescent="0.2">
      <c r="V8487" s="18" t="str">
        <f>IF(U8487&lt;&gt;"",SUMIFS(Data_TABLE[Total Value Sold],Data_TABLE[EOM Date],"="&amp;EOMONTH(Dashboard!$I$7,0),Data_TABLE[Customer],"="&amp;Calc!U8487),"")</f>
        <v/>
      </c>
    </row>
    <row r="8488" spans="22:22" x14ac:dyDescent="0.2">
      <c r="V8488" s="18" t="str">
        <f>IF(U8488&lt;&gt;"",SUMIFS(Data_TABLE[Total Value Sold],Data_TABLE[EOM Date],"="&amp;EOMONTH(Dashboard!$I$7,0),Data_TABLE[Customer],"="&amp;Calc!U8488),"")</f>
        <v/>
      </c>
    </row>
    <row r="8489" spans="22:22" x14ac:dyDescent="0.2">
      <c r="V8489" s="18" t="str">
        <f>IF(U8489&lt;&gt;"",SUMIFS(Data_TABLE[Total Value Sold],Data_TABLE[EOM Date],"="&amp;EOMONTH(Dashboard!$I$7,0),Data_TABLE[Customer],"="&amp;Calc!U8489),"")</f>
        <v/>
      </c>
    </row>
    <row r="8490" spans="22:22" x14ac:dyDescent="0.2">
      <c r="V8490" s="18" t="str">
        <f>IF(U8490&lt;&gt;"",SUMIFS(Data_TABLE[Total Value Sold],Data_TABLE[EOM Date],"="&amp;EOMONTH(Dashboard!$I$7,0),Data_TABLE[Customer],"="&amp;Calc!U8490),"")</f>
        <v/>
      </c>
    </row>
    <row r="8491" spans="22:22" x14ac:dyDescent="0.2">
      <c r="V8491" s="18" t="str">
        <f>IF(U8491&lt;&gt;"",SUMIFS(Data_TABLE[Total Value Sold],Data_TABLE[EOM Date],"="&amp;EOMONTH(Dashboard!$I$7,0),Data_TABLE[Customer],"="&amp;Calc!U8491),"")</f>
        <v/>
      </c>
    </row>
    <row r="8492" spans="22:22" x14ac:dyDescent="0.2">
      <c r="V8492" s="18" t="str">
        <f>IF(U8492&lt;&gt;"",SUMIFS(Data_TABLE[Total Value Sold],Data_TABLE[EOM Date],"="&amp;EOMONTH(Dashboard!$I$7,0),Data_TABLE[Customer],"="&amp;Calc!U8492),"")</f>
        <v/>
      </c>
    </row>
    <row r="8493" spans="22:22" x14ac:dyDescent="0.2">
      <c r="V8493" s="18" t="str">
        <f>IF(U8493&lt;&gt;"",SUMIFS(Data_TABLE[Total Value Sold],Data_TABLE[EOM Date],"="&amp;EOMONTH(Dashboard!$I$7,0),Data_TABLE[Customer],"="&amp;Calc!U8493),"")</f>
        <v/>
      </c>
    </row>
    <row r="8494" spans="22:22" x14ac:dyDescent="0.2">
      <c r="V8494" s="18" t="str">
        <f>IF(U8494&lt;&gt;"",SUMIFS(Data_TABLE[Total Value Sold],Data_TABLE[EOM Date],"="&amp;EOMONTH(Dashboard!$I$7,0),Data_TABLE[Customer],"="&amp;Calc!U8494),"")</f>
        <v/>
      </c>
    </row>
    <row r="8495" spans="22:22" x14ac:dyDescent="0.2">
      <c r="V8495" s="18" t="str">
        <f>IF(U8495&lt;&gt;"",SUMIFS(Data_TABLE[Total Value Sold],Data_TABLE[EOM Date],"="&amp;EOMONTH(Dashboard!$I$7,0),Data_TABLE[Customer],"="&amp;Calc!U8495),"")</f>
        <v/>
      </c>
    </row>
    <row r="8496" spans="22:22" x14ac:dyDescent="0.2">
      <c r="V8496" s="18" t="str">
        <f>IF(U8496&lt;&gt;"",SUMIFS(Data_TABLE[Total Value Sold],Data_TABLE[EOM Date],"="&amp;EOMONTH(Dashboard!$I$7,0),Data_TABLE[Customer],"="&amp;Calc!U8496),"")</f>
        <v/>
      </c>
    </row>
    <row r="8497" spans="22:22" x14ac:dyDescent="0.2">
      <c r="V8497" s="18" t="str">
        <f>IF(U8497&lt;&gt;"",SUMIFS(Data_TABLE[Total Value Sold],Data_TABLE[EOM Date],"="&amp;EOMONTH(Dashboard!$I$7,0),Data_TABLE[Customer],"="&amp;Calc!U8497),"")</f>
        <v/>
      </c>
    </row>
    <row r="8498" spans="22:22" x14ac:dyDescent="0.2">
      <c r="V8498" s="18" t="str">
        <f>IF(U8498&lt;&gt;"",SUMIFS(Data_TABLE[Total Value Sold],Data_TABLE[EOM Date],"="&amp;EOMONTH(Dashboard!$I$7,0),Data_TABLE[Customer],"="&amp;Calc!U8498),"")</f>
        <v/>
      </c>
    </row>
    <row r="8499" spans="22:22" x14ac:dyDescent="0.2">
      <c r="V8499" s="18" t="str">
        <f>IF(U8499&lt;&gt;"",SUMIFS(Data_TABLE[Total Value Sold],Data_TABLE[EOM Date],"="&amp;EOMONTH(Dashboard!$I$7,0),Data_TABLE[Customer],"="&amp;Calc!U8499),"")</f>
        <v/>
      </c>
    </row>
    <row r="8500" spans="22:22" x14ac:dyDescent="0.2">
      <c r="V8500" s="18" t="str">
        <f>IF(U8500&lt;&gt;"",SUMIFS(Data_TABLE[Total Value Sold],Data_TABLE[EOM Date],"="&amp;EOMONTH(Dashboard!$I$7,0),Data_TABLE[Customer],"="&amp;Calc!U8500),"")</f>
        <v/>
      </c>
    </row>
    <row r="8501" spans="22:22" x14ac:dyDescent="0.2">
      <c r="V8501" s="18" t="str">
        <f>IF(U8501&lt;&gt;"",SUMIFS(Data_TABLE[Total Value Sold],Data_TABLE[EOM Date],"="&amp;EOMONTH(Dashboard!$I$7,0),Data_TABLE[Customer],"="&amp;Calc!U8501),"")</f>
        <v/>
      </c>
    </row>
    <row r="8502" spans="22:22" x14ac:dyDescent="0.2">
      <c r="V8502" s="18" t="str">
        <f>IF(U8502&lt;&gt;"",SUMIFS(Data_TABLE[Total Value Sold],Data_TABLE[EOM Date],"="&amp;EOMONTH(Dashboard!$I$7,0),Data_TABLE[Customer],"="&amp;Calc!U8502),"")</f>
        <v/>
      </c>
    </row>
    <row r="8503" spans="22:22" x14ac:dyDescent="0.2">
      <c r="V8503" s="18" t="str">
        <f>IF(U8503&lt;&gt;"",SUMIFS(Data_TABLE[Total Value Sold],Data_TABLE[EOM Date],"="&amp;EOMONTH(Dashboard!$I$7,0),Data_TABLE[Customer],"="&amp;Calc!U8503),"")</f>
        <v/>
      </c>
    </row>
    <row r="8504" spans="22:22" x14ac:dyDescent="0.2">
      <c r="V8504" s="18" t="str">
        <f>IF(U8504&lt;&gt;"",SUMIFS(Data_TABLE[Total Value Sold],Data_TABLE[EOM Date],"="&amp;EOMONTH(Dashboard!$I$7,0),Data_TABLE[Customer],"="&amp;Calc!U8504),"")</f>
        <v/>
      </c>
    </row>
    <row r="8505" spans="22:22" x14ac:dyDescent="0.2">
      <c r="V8505" s="18" t="str">
        <f>IF(U8505&lt;&gt;"",SUMIFS(Data_TABLE[Total Value Sold],Data_TABLE[EOM Date],"="&amp;EOMONTH(Dashboard!$I$7,0),Data_TABLE[Customer],"="&amp;Calc!U8505),"")</f>
        <v/>
      </c>
    </row>
    <row r="8506" spans="22:22" x14ac:dyDescent="0.2">
      <c r="V8506" s="18" t="str">
        <f>IF(U8506&lt;&gt;"",SUMIFS(Data_TABLE[Total Value Sold],Data_TABLE[EOM Date],"="&amp;EOMONTH(Dashboard!$I$7,0),Data_TABLE[Customer],"="&amp;Calc!U8506),"")</f>
        <v/>
      </c>
    </row>
    <row r="8507" spans="22:22" x14ac:dyDescent="0.2">
      <c r="V8507" s="18" t="str">
        <f>IF(U8507&lt;&gt;"",SUMIFS(Data_TABLE[Total Value Sold],Data_TABLE[EOM Date],"="&amp;EOMONTH(Dashboard!$I$7,0),Data_TABLE[Customer],"="&amp;Calc!U8507),"")</f>
        <v/>
      </c>
    </row>
    <row r="8508" spans="22:22" x14ac:dyDescent="0.2">
      <c r="V8508" s="18" t="str">
        <f>IF(U8508&lt;&gt;"",SUMIFS(Data_TABLE[Total Value Sold],Data_TABLE[EOM Date],"="&amp;EOMONTH(Dashboard!$I$7,0),Data_TABLE[Customer],"="&amp;Calc!U8508),"")</f>
        <v/>
      </c>
    </row>
    <row r="8509" spans="22:22" x14ac:dyDescent="0.2">
      <c r="V8509" s="18" t="str">
        <f>IF(U8509&lt;&gt;"",SUMIFS(Data_TABLE[Total Value Sold],Data_TABLE[EOM Date],"="&amp;EOMONTH(Dashboard!$I$7,0),Data_TABLE[Customer],"="&amp;Calc!U8509),"")</f>
        <v/>
      </c>
    </row>
    <row r="8510" spans="22:22" x14ac:dyDescent="0.2">
      <c r="V8510" s="18" t="str">
        <f>IF(U8510&lt;&gt;"",SUMIFS(Data_TABLE[Total Value Sold],Data_TABLE[EOM Date],"="&amp;EOMONTH(Dashboard!$I$7,0),Data_TABLE[Customer],"="&amp;Calc!U8510),"")</f>
        <v/>
      </c>
    </row>
    <row r="8511" spans="22:22" x14ac:dyDescent="0.2">
      <c r="V8511" s="18" t="str">
        <f>IF(U8511&lt;&gt;"",SUMIFS(Data_TABLE[Total Value Sold],Data_TABLE[EOM Date],"="&amp;EOMONTH(Dashboard!$I$7,0),Data_TABLE[Customer],"="&amp;Calc!U8511),"")</f>
        <v/>
      </c>
    </row>
    <row r="8512" spans="22:22" x14ac:dyDescent="0.2">
      <c r="V8512" s="18" t="str">
        <f>IF(U8512&lt;&gt;"",SUMIFS(Data_TABLE[Total Value Sold],Data_TABLE[EOM Date],"="&amp;EOMONTH(Dashboard!$I$7,0),Data_TABLE[Customer],"="&amp;Calc!U8512),"")</f>
        <v/>
      </c>
    </row>
    <row r="8513" spans="22:22" x14ac:dyDescent="0.2">
      <c r="V8513" s="18" t="str">
        <f>IF(U8513&lt;&gt;"",SUMIFS(Data_TABLE[Total Value Sold],Data_TABLE[EOM Date],"="&amp;EOMONTH(Dashboard!$I$7,0),Data_TABLE[Customer],"="&amp;Calc!U8513),"")</f>
        <v/>
      </c>
    </row>
    <row r="8514" spans="22:22" x14ac:dyDescent="0.2">
      <c r="V8514" s="18" t="str">
        <f>IF(U8514&lt;&gt;"",SUMIFS(Data_TABLE[Total Value Sold],Data_TABLE[EOM Date],"="&amp;EOMONTH(Dashboard!$I$7,0),Data_TABLE[Customer],"="&amp;Calc!U8514),"")</f>
        <v/>
      </c>
    </row>
    <row r="8515" spans="22:22" x14ac:dyDescent="0.2">
      <c r="V8515" s="18" t="str">
        <f>IF(U8515&lt;&gt;"",SUMIFS(Data_TABLE[Total Value Sold],Data_TABLE[EOM Date],"="&amp;EOMONTH(Dashboard!$I$7,0),Data_TABLE[Customer],"="&amp;Calc!U8515),"")</f>
        <v/>
      </c>
    </row>
    <row r="8516" spans="22:22" x14ac:dyDescent="0.2">
      <c r="V8516" s="18" t="str">
        <f>IF(U8516&lt;&gt;"",SUMIFS(Data_TABLE[Total Value Sold],Data_TABLE[EOM Date],"="&amp;EOMONTH(Dashboard!$I$7,0),Data_TABLE[Customer],"="&amp;Calc!U8516),"")</f>
        <v/>
      </c>
    </row>
    <row r="8517" spans="22:22" x14ac:dyDescent="0.2">
      <c r="V8517" s="18" t="str">
        <f>IF(U8517&lt;&gt;"",SUMIFS(Data_TABLE[Total Value Sold],Data_TABLE[EOM Date],"="&amp;EOMONTH(Dashboard!$I$7,0),Data_TABLE[Customer],"="&amp;Calc!U8517),"")</f>
        <v/>
      </c>
    </row>
    <row r="8518" spans="22:22" x14ac:dyDescent="0.2">
      <c r="V8518" s="18" t="str">
        <f>IF(U8518&lt;&gt;"",SUMIFS(Data_TABLE[Total Value Sold],Data_TABLE[EOM Date],"="&amp;EOMONTH(Dashboard!$I$7,0),Data_TABLE[Customer],"="&amp;Calc!U8518),"")</f>
        <v/>
      </c>
    </row>
    <row r="8519" spans="22:22" x14ac:dyDescent="0.2">
      <c r="V8519" s="18" t="str">
        <f>IF(U8519&lt;&gt;"",SUMIFS(Data_TABLE[Total Value Sold],Data_TABLE[EOM Date],"="&amp;EOMONTH(Dashboard!$I$7,0),Data_TABLE[Customer],"="&amp;Calc!U8519),"")</f>
        <v/>
      </c>
    </row>
    <row r="8520" spans="22:22" x14ac:dyDescent="0.2">
      <c r="V8520" s="18" t="str">
        <f>IF(U8520&lt;&gt;"",SUMIFS(Data_TABLE[Total Value Sold],Data_TABLE[EOM Date],"="&amp;EOMONTH(Dashboard!$I$7,0),Data_TABLE[Customer],"="&amp;Calc!U8520),"")</f>
        <v/>
      </c>
    </row>
    <row r="8521" spans="22:22" x14ac:dyDescent="0.2">
      <c r="V8521" s="18" t="str">
        <f>IF(U8521&lt;&gt;"",SUMIFS(Data_TABLE[Total Value Sold],Data_TABLE[EOM Date],"="&amp;EOMONTH(Dashboard!$I$7,0),Data_TABLE[Customer],"="&amp;Calc!U8521),"")</f>
        <v/>
      </c>
    </row>
    <row r="8522" spans="22:22" x14ac:dyDescent="0.2">
      <c r="V8522" s="18" t="str">
        <f>IF(U8522&lt;&gt;"",SUMIFS(Data_TABLE[Total Value Sold],Data_TABLE[EOM Date],"="&amp;EOMONTH(Dashboard!$I$7,0),Data_TABLE[Customer],"="&amp;Calc!U8522),"")</f>
        <v/>
      </c>
    </row>
    <row r="8523" spans="22:22" x14ac:dyDescent="0.2">
      <c r="V8523" s="18" t="str">
        <f>IF(U8523&lt;&gt;"",SUMIFS(Data_TABLE[Total Value Sold],Data_TABLE[EOM Date],"="&amp;EOMONTH(Dashboard!$I$7,0),Data_TABLE[Customer],"="&amp;Calc!U8523),"")</f>
        <v/>
      </c>
    </row>
    <row r="8524" spans="22:22" x14ac:dyDescent="0.2">
      <c r="V8524" s="18" t="str">
        <f>IF(U8524&lt;&gt;"",SUMIFS(Data_TABLE[Total Value Sold],Data_TABLE[EOM Date],"="&amp;EOMONTH(Dashboard!$I$7,0),Data_TABLE[Customer],"="&amp;Calc!U8524),"")</f>
        <v/>
      </c>
    </row>
    <row r="8525" spans="22:22" x14ac:dyDescent="0.2">
      <c r="V8525" s="18" t="str">
        <f>IF(U8525&lt;&gt;"",SUMIFS(Data_TABLE[Total Value Sold],Data_TABLE[EOM Date],"="&amp;EOMONTH(Dashboard!$I$7,0),Data_TABLE[Customer],"="&amp;Calc!U8525),"")</f>
        <v/>
      </c>
    </row>
    <row r="8526" spans="22:22" x14ac:dyDescent="0.2">
      <c r="V8526" s="18" t="str">
        <f>IF(U8526&lt;&gt;"",SUMIFS(Data_TABLE[Total Value Sold],Data_TABLE[EOM Date],"="&amp;EOMONTH(Dashboard!$I$7,0),Data_TABLE[Customer],"="&amp;Calc!U8526),"")</f>
        <v/>
      </c>
    </row>
    <row r="8527" spans="22:22" x14ac:dyDescent="0.2">
      <c r="V8527" s="18" t="str">
        <f>IF(U8527&lt;&gt;"",SUMIFS(Data_TABLE[Total Value Sold],Data_TABLE[EOM Date],"="&amp;EOMONTH(Dashboard!$I$7,0),Data_TABLE[Customer],"="&amp;Calc!U8527),"")</f>
        <v/>
      </c>
    </row>
    <row r="8528" spans="22:22" x14ac:dyDescent="0.2">
      <c r="V8528" s="18" t="str">
        <f>IF(U8528&lt;&gt;"",SUMIFS(Data_TABLE[Total Value Sold],Data_TABLE[EOM Date],"="&amp;EOMONTH(Dashboard!$I$7,0),Data_TABLE[Customer],"="&amp;Calc!U8528),"")</f>
        <v/>
      </c>
    </row>
    <row r="8529" spans="22:22" x14ac:dyDescent="0.2">
      <c r="V8529" s="18" t="str">
        <f>IF(U8529&lt;&gt;"",SUMIFS(Data_TABLE[Total Value Sold],Data_TABLE[EOM Date],"="&amp;EOMONTH(Dashboard!$I$7,0),Data_TABLE[Customer],"="&amp;Calc!U8529),"")</f>
        <v/>
      </c>
    </row>
    <row r="8530" spans="22:22" x14ac:dyDescent="0.2">
      <c r="V8530" s="18" t="str">
        <f>IF(U8530&lt;&gt;"",SUMIFS(Data_TABLE[Total Value Sold],Data_TABLE[EOM Date],"="&amp;EOMONTH(Dashboard!$I$7,0),Data_TABLE[Customer],"="&amp;Calc!U8530),"")</f>
        <v/>
      </c>
    </row>
    <row r="8531" spans="22:22" x14ac:dyDescent="0.2">
      <c r="V8531" s="18" t="str">
        <f>IF(U8531&lt;&gt;"",SUMIFS(Data_TABLE[Total Value Sold],Data_TABLE[EOM Date],"="&amp;EOMONTH(Dashboard!$I$7,0),Data_TABLE[Customer],"="&amp;Calc!U8531),"")</f>
        <v/>
      </c>
    </row>
    <row r="8532" spans="22:22" x14ac:dyDescent="0.2">
      <c r="V8532" s="18" t="str">
        <f>IF(U8532&lt;&gt;"",SUMIFS(Data_TABLE[Total Value Sold],Data_TABLE[EOM Date],"="&amp;EOMONTH(Dashboard!$I$7,0),Data_TABLE[Customer],"="&amp;Calc!U8532),"")</f>
        <v/>
      </c>
    </row>
    <row r="8533" spans="22:22" x14ac:dyDescent="0.2">
      <c r="V8533" s="18" t="str">
        <f>IF(U8533&lt;&gt;"",SUMIFS(Data_TABLE[Total Value Sold],Data_TABLE[EOM Date],"="&amp;EOMONTH(Dashboard!$I$7,0),Data_TABLE[Customer],"="&amp;Calc!U8533),"")</f>
        <v/>
      </c>
    </row>
    <row r="8534" spans="22:22" x14ac:dyDescent="0.2">
      <c r="V8534" s="18" t="str">
        <f>IF(U8534&lt;&gt;"",SUMIFS(Data_TABLE[Total Value Sold],Data_TABLE[EOM Date],"="&amp;EOMONTH(Dashboard!$I$7,0),Data_TABLE[Customer],"="&amp;Calc!U8534),"")</f>
        <v/>
      </c>
    </row>
    <row r="8535" spans="22:22" x14ac:dyDescent="0.2">
      <c r="V8535" s="18" t="str">
        <f>IF(U8535&lt;&gt;"",SUMIFS(Data_TABLE[Total Value Sold],Data_TABLE[EOM Date],"="&amp;EOMONTH(Dashboard!$I$7,0),Data_TABLE[Customer],"="&amp;Calc!U8535),"")</f>
        <v/>
      </c>
    </row>
    <row r="8536" spans="22:22" x14ac:dyDescent="0.2">
      <c r="V8536" s="18" t="str">
        <f>IF(U8536&lt;&gt;"",SUMIFS(Data_TABLE[Total Value Sold],Data_TABLE[EOM Date],"="&amp;EOMONTH(Dashboard!$I$7,0),Data_TABLE[Customer],"="&amp;Calc!U8536),"")</f>
        <v/>
      </c>
    </row>
    <row r="8537" spans="22:22" x14ac:dyDescent="0.2">
      <c r="V8537" s="18" t="str">
        <f>IF(U8537&lt;&gt;"",SUMIFS(Data_TABLE[Total Value Sold],Data_TABLE[EOM Date],"="&amp;EOMONTH(Dashboard!$I$7,0),Data_TABLE[Customer],"="&amp;Calc!U8537),"")</f>
        <v/>
      </c>
    </row>
    <row r="8538" spans="22:22" x14ac:dyDescent="0.2">
      <c r="V8538" s="18" t="str">
        <f>IF(U8538&lt;&gt;"",SUMIFS(Data_TABLE[Total Value Sold],Data_TABLE[EOM Date],"="&amp;EOMONTH(Dashboard!$I$7,0),Data_TABLE[Customer],"="&amp;Calc!U8538),"")</f>
        <v/>
      </c>
    </row>
    <row r="8539" spans="22:22" x14ac:dyDescent="0.2">
      <c r="V8539" s="18" t="str">
        <f>IF(U8539&lt;&gt;"",SUMIFS(Data_TABLE[Total Value Sold],Data_TABLE[EOM Date],"="&amp;EOMONTH(Dashboard!$I$7,0),Data_TABLE[Customer],"="&amp;Calc!U8539),"")</f>
        <v/>
      </c>
    </row>
    <row r="8540" spans="22:22" x14ac:dyDescent="0.2">
      <c r="V8540" s="18" t="str">
        <f>IF(U8540&lt;&gt;"",SUMIFS(Data_TABLE[Total Value Sold],Data_TABLE[EOM Date],"="&amp;EOMONTH(Dashboard!$I$7,0),Data_TABLE[Customer],"="&amp;Calc!U8540),"")</f>
        <v/>
      </c>
    </row>
    <row r="8541" spans="22:22" x14ac:dyDescent="0.2">
      <c r="V8541" s="18" t="str">
        <f>IF(U8541&lt;&gt;"",SUMIFS(Data_TABLE[Total Value Sold],Data_TABLE[EOM Date],"="&amp;EOMONTH(Dashboard!$I$7,0),Data_TABLE[Customer],"="&amp;Calc!U8541),"")</f>
        <v/>
      </c>
    </row>
    <row r="8542" spans="22:22" x14ac:dyDescent="0.2">
      <c r="V8542" s="18" t="str">
        <f>IF(U8542&lt;&gt;"",SUMIFS(Data_TABLE[Total Value Sold],Data_TABLE[EOM Date],"="&amp;EOMONTH(Dashboard!$I$7,0),Data_TABLE[Customer],"="&amp;Calc!U8542),"")</f>
        <v/>
      </c>
    </row>
    <row r="8543" spans="22:22" x14ac:dyDescent="0.2">
      <c r="V8543" s="18" t="str">
        <f>IF(U8543&lt;&gt;"",SUMIFS(Data_TABLE[Total Value Sold],Data_TABLE[EOM Date],"="&amp;EOMONTH(Dashboard!$I$7,0),Data_TABLE[Customer],"="&amp;Calc!U8543),"")</f>
        <v/>
      </c>
    </row>
    <row r="8544" spans="22:22" x14ac:dyDescent="0.2">
      <c r="V8544" s="18" t="str">
        <f>IF(U8544&lt;&gt;"",SUMIFS(Data_TABLE[Total Value Sold],Data_TABLE[EOM Date],"="&amp;EOMONTH(Dashboard!$I$7,0),Data_TABLE[Customer],"="&amp;Calc!U8544),"")</f>
        <v/>
      </c>
    </row>
    <row r="8545" spans="22:22" x14ac:dyDescent="0.2">
      <c r="V8545" s="18" t="str">
        <f>IF(U8545&lt;&gt;"",SUMIFS(Data_TABLE[Total Value Sold],Data_TABLE[EOM Date],"="&amp;EOMONTH(Dashboard!$I$7,0),Data_TABLE[Customer],"="&amp;Calc!U8545),"")</f>
        <v/>
      </c>
    </row>
    <row r="8546" spans="22:22" x14ac:dyDescent="0.2">
      <c r="V8546" s="18" t="str">
        <f>IF(U8546&lt;&gt;"",SUMIFS(Data_TABLE[Total Value Sold],Data_TABLE[EOM Date],"="&amp;EOMONTH(Dashboard!$I$7,0),Data_TABLE[Customer],"="&amp;Calc!U8546),"")</f>
        <v/>
      </c>
    </row>
    <row r="8547" spans="22:22" x14ac:dyDescent="0.2">
      <c r="V8547" s="18" t="str">
        <f>IF(U8547&lt;&gt;"",SUMIFS(Data_TABLE[Total Value Sold],Data_TABLE[EOM Date],"="&amp;EOMONTH(Dashboard!$I$7,0),Data_TABLE[Customer],"="&amp;Calc!U8547),"")</f>
        <v/>
      </c>
    </row>
    <row r="8548" spans="22:22" x14ac:dyDescent="0.2">
      <c r="V8548" s="18" t="str">
        <f>IF(U8548&lt;&gt;"",SUMIFS(Data_TABLE[Total Value Sold],Data_TABLE[EOM Date],"="&amp;EOMONTH(Dashboard!$I$7,0),Data_TABLE[Customer],"="&amp;Calc!U8548),"")</f>
        <v/>
      </c>
    </row>
    <row r="8549" spans="22:22" x14ac:dyDescent="0.2">
      <c r="V8549" s="18" t="str">
        <f>IF(U8549&lt;&gt;"",SUMIFS(Data_TABLE[Total Value Sold],Data_TABLE[EOM Date],"="&amp;EOMONTH(Dashboard!$I$7,0),Data_TABLE[Customer],"="&amp;Calc!U8549),"")</f>
        <v/>
      </c>
    </row>
    <row r="8550" spans="22:22" x14ac:dyDescent="0.2">
      <c r="V8550" s="18" t="str">
        <f>IF(U8550&lt;&gt;"",SUMIFS(Data_TABLE[Total Value Sold],Data_TABLE[EOM Date],"="&amp;EOMONTH(Dashboard!$I$7,0),Data_TABLE[Customer],"="&amp;Calc!U8550),"")</f>
        <v/>
      </c>
    </row>
    <row r="8551" spans="22:22" x14ac:dyDescent="0.2">
      <c r="V8551" s="18" t="str">
        <f>IF(U8551&lt;&gt;"",SUMIFS(Data_TABLE[Total Value Sold],Data_TABLE[EOM Date],"="&amp;EOMONTH(Dashboard!$I$7,0),Data_TABLE[Customer],"="&amp;Calc!U8551),"")</f>
        <v/>
      </c>
    </row>
    <row r="8552" spans="22:22" x14ac:dyDescent="0.2">
      <c r="V8552" s="18" t="str">
        <f>IF(U8552&lt;&gt;"",SUMIFS(Data_TABLE[Total Value Sold],Data_TABLE[EOM Date],"="&amp;EOMONTH(Dashboard!$I$7,0),Data_TABLE[Customer],"="&amp;Calc!U8552),"")</f>
        <v/>
      </c>
    </row>
    <row r="8553" spans="22:22" x14ac:dyDescent="0.2">
      <c r="V8553" s="18" t="str">
        <f>IF(U8553&lt;&gt;"",SUMIFS(Data_TABLE[Total Value Sold],Data_TABLE[EOM Date],"="&amp;EOMONTH(Dashboard!$I$7,0),Data_TABLE[Customer],"="&amp;Calc!U8553),"")</f>
        <v/>
      </c>
    </row>
    <row r="8554" spans="22:22" x14ac:dyDescent="0.2">
      <c r="V8554" s="18" t="str">
        <f>IF(U8554&lt;&gt;"",SUMIFS(Data_TABLE[Total Value Sold],Data_TABLE[EOM Date],"="&amp;EOMONTH(Dashboard!$I$7,0),Data_TABLE[Customer],"="&amp;Calc!U8554),"")</f>
        <v/>
      </c>
    </row>
    <row r="8555" spans="22:22" x14ac:dyDescent="0.2">
      <c r="V8555" s="18" t="str">
        <f>IF(U8555&lt;&gt;"",SUMIFS(Data_TABLE[Total Value Sold],Data_TABLE[EOM Date],"="&amp;EOMONTH(Dashboard!$I$7,0),Data_TABLE[Customer],"="&amp;Calc!U8555),"")</f>
        <v/>
      </c>
    </row>
    <row r="8556" spans="22:22" x14ac:dyDescent="0.2">
      <c r="V8556" s="18" t="str">
        <f>IF(U8556&lt;&gt;"",SUMIFS(Data_TABLE[Total Value Sold],Data_TABLE[EOM Date],"="&amp;EOMONTH(Dashboard!$I$7,0),Data_TABLE[Customer],"="&amp;Calc!U8556),"")</f>
        <v/>
      </c>
    </row>
    <row r="8557" spans="22:22" x14ac:dyDescent="0.2">
      <c r="V8557" s="18" t="str">
        <f>IF(U8557&lt;&gt;"",SUMIFS(Data_TABLE[Total Value Sold],Data_TABLE[EOM Date],"="&amp;EOMONTH(Dashboard!$I$7,0),Data_TABLE[Customer],"="&amp;Calc!U8557),"")</f>
        <v/>
      </c>
    </row>
    <row r="8558" spans="22:22" x14ac:dyDescent="0.2">
      <c r="V8558" s="18" t="str">
        <f>IF(U8558&lt;&gt;"",SUMIFS(Data_TABLE[Total Value Sold],Data_TABLE[EOM Date],"="&amp;EOMONTH(Dashboard!$I$7,0),Data_TABLE[Customer],"="&amp;Calc!U8558),"")</f>
        <v/>
      </c>
    </row>
    <row r="8559" spans="22:22" x14ac:dyDescent="0.2">
      <c r="V8559" s="18" t="str">
        <f>IF(U8559&lt;&gt;"",SUMIFS(Data_TABLE[Total Value Sold],Data_TABLE[EOM Date],"="&amp;EOMONTH(Dashboard!$I$7,0),Data_TABLE[Customer],"="&amp;Calc!U8559),"")</f>
        <v/>
      </c>
    </row>
    <row r="8560" spans="22:22" x14ac:dyDescent="0.2">
      <c r="V8560" s="18" t="str">
        <f>IF(U8560&lt;&gt;"",SUMIFS(Data_TABLE[Total Value Sold],Data_TABLE[EOM Date],"="&amp;EOMONTH(Dashboard!$I$7,0),Data_TABLE[Customer],"="&amp;Calc!U8560),"")</f>
        <v/>
      </c>
    </row>
    <row r="8561" spans="22:22" x14ac:dyDescent="0.2">
      <c r="V8561" s="18" t="str">
        <f>IF(U8561&lt;&gt;"",SUMIFS(Data_TABLE[Total Value Sold],Data_TABLE[EOM Date],"="&amp;EOMONTH(Dashboard!$I$7,0),Data_TABLE[Customer],"="&amp;Calc!U8561),"")</f>
        <v/>
      </c>
    </row>
    <row r="8562" spans="22:22" x14ac:dyDescent="0.2">
      <c r="V8562" s="18" t="str">
        <f>IF(U8562&lt;&gt;"",SUMIFS(Data_TABLE[Total Value Sold],Data_TABLE[EOM Date],"="&amp;EOMONTH(Dashboard!$I$7,0),Data_TABLE[Customer],"="&amp;Calc!U8562),"")</f>
        <v/>
      </c>
    </row>
    <row r="8563" spans="22:22" x14ac:dyDescent="0.2">
      <c r="V8563" s="18" t="str">
        <f>IF(U8563&lt;&gt;"",SUMIFS(Data_TABLE[Total Value Sold],Data_TABLE[EOM Date],"="&amp;EOMONTH(Dashboard!$I$7,0),Data_TABLE[Customer],"="&amp;Calc!U8563),"")</f>
        <v/>
      </c>
    </row>
    <row r="8564" spans="22:22" x14ac:dyDescent="0.2">
      <c r="V8564" s="18" t="str">
        <f>IF(U8564&lt;&gt;"",SUMIFS(Data_TABLE[Total Value Sold],Data_TABLE[EOM Date],"="&amp;EOMONTH(Dashboard!$I$7,0),Data_TABLE[Customer],"="&amp;Calc!U8564),"")</f>
        <v/>
      </c>
    </row>
    <row r="8565" spans="22:22" x14ac:dyDescent="0.2">
      <c r="V8565" s="18" t="str">
        <f>IF(U8565&lt;&gt;"",SUMIFS(Data_TABLE[Total Value Sold],Data_TABLE[EOM Date],"="&amp;EOMONTH(Dashboard!$I$7,0),Data_TABLE[Customer],"="&amp;Calc!U8565),"")</f>
        <v/>
      </c>
    </row>
    <row r="8566" spans="22:22" x14ac:dyDescent="0.2">
      <c r="V8566" s="18" t="str">
        <f>IF(U8566&lt;&gt;"",SUMIFS(Data_TABLE[Total Value Sold],Data_TABLE[EOM Date],"="&amp;EOMONTH(Dashboard!$I$7,0),Data_TABLE[Customer],"="&amp;Calc!U8566),"")</f>
        <v/>
      </c>
    </row>
    <row r="8567" spans="22:22" x14ac:dyDescent="0.2">
      <c r="V8567" s="18" t="str">
        <f>IF(U8567&lt;&gt;"",SUMIFS(Data_TABLE[Total Value Sold],Data_TABLE[EOM Date],"="&amp;EOMONTH(Dashboard!$I$7,0),Data_TABLE[Customer],"="&amp;Calc!U8567),"")</f>
        <v/>
      </c>
    </row>
    <row r="8568" spans="22:22" x14ac:dyDescent="0.2">
      <c r="V8568" s="18" t="str">
        <f>IF(U8568&lt;&gt;"",SUMIFS(Data_TABLE[Total Value Sold],Data_TABLE[EOM Date],"="&amp;EOMONTH(Dashboard!$I$7,0),Data_TABLE[Customer],"="&amp;Calc!U8568),"")</f>
        <v/>
      </c>
    </row>
    <row r="8569" spans="22:22" x14ac:dyDescent="0.2">
      <c r="V8569" s="18" t="str">
        <f>IF(U8569&lt;&gt;"",SUMIFS(Data_TABLE[Total Value Sold],Data_TABLE[EOM Date],"="&amp;EOMONTH(Dashboard!$I$7,0),Data_TABLE[Customer],"="&amp;Calc!U8569),"")</f>
        <v/>
      </c>
    </row>
    <row r="8570" spans="22:22" x14ac:dyDescent="0.2">
      <c r="V8570" s="18" t="str">
        <f>IF(U8570&lt;&gt;"",SUMIFS(Data_TABLE[Total Value Sold],Data_TABLE[EOM Date],"="&amp;EOMONTH(Dashboard!$I$7,0),Data_TABLE[Customer],"="&amp;Calc!U8570),"")</f>
        <v/>
      </c>
    </row>
    <row r="8571" spans="22:22" x14ac:dyDescent="0.2">
      <c r="V8571" s="18" t="str">
        <f>IF(U8571&lt;&gt;"",SUMIFS(Data_TABLE[Total Value Sold],Data_TABLE[EOM Date],"="&amp;EOMONTH(Dashboard!$I$7,0),Data_TABLE[Customer],"="&amp;Calc!U8571),"")</f>
        <v/>
      </c>
    </row>
    <row r="8572" spans="22:22" x14ac:dyDescent="0.2">
      <c r="V8572" s="18" t="str">
        <f>IF(U8572&lt;&gt;"",SUMIFS(Data_TABLE[Total Value Sold],Data_TABLE[EOM Date],"="&amp;EOMONTH(Dashboard!$I$7,0),Data_TABLE[Customer],"="&amp;Calc!U8572),"")</f>
        <v/>
      </c>
    </row>
    <row r="8573" spans="22:22" x14ac:dyDescent="0.2">
      <c r="V8573" s="18" t="str">
        <f>IF(U8573&lt;&gt;"",SUMIFS(Data_TABLE[Total Value Sold],Data_TABLE[EOM Date],"="&amp;EOMONTH(Dashboard!$I$7,0),Data_TABLE[Customer],"="&amp;Calc!U8573),"")</f>
        <v/>
      </c>
    </row>
    <row r="8574" spans="22:22" x14ac:dyDescent="0.2">
      <c r="V8574" s="18" t="str">
        <f>IF(U8574&lt;&gt;"",SUMIFS(Data_TABLE[Total Value Sold],Data_TABLE[EOM Date],"="&amp;EOMONTH(Dashboard!$I$7,0),Data_TABLE[Customer],"="&amp;Calc!U8574),"")</f>
        <v/>
      </c>
    </row>
    <row r="8575" spans="22:22" x14ac:dyDescent="0.2">
      <c r="V8575" s="18" t="str">
        <f>IF(U8575&lt;&gt;"",SUMIFS(Data_TABLE[Total Value Sold],Data_TABLE[EOM Date],"="&amp;EOMONTH(Dashboard!$I$7,0),Data_TABLE[Customer],"="&amp;Calc!U8575),"")</f>
        <v/>
      </c>
    </row>
    <row r="8576" spans="22:22" x14ac:dyDescent="0.2">
      <c r="V8576" s="18" t="str">
        <f>IF(U8576&lt;&gt;"",SUMIFS(Data_TABLE[Total Value Sold],Data_TABLE[EOM Date],"="&amp;EOMONTH(Dashboard!$I$7,0),Data_TABLE[Customer],"="&amp;Calc!U8576),"")</f>
        <v/>
      </c>
    </row>
    <row r="8577" spans="22:22" x14ac:dyDescent="0.2">
      <c r="V8577" s="18" t="str">
        <f>IF(U8577&lt;&gt;"",SUMIFS(Data_TABLE[Total Value Sold],Data_TABLE[EOM Date],"="&amp;EOMONTH(Dashboard!$I$7,0),Data_TABLE[Customer],"="&amp;Calc!U8577),"")</f>
        <v/>
      </c>
    </row>
    <row r="8578" spans="22:22" x14ac:dyDescent="0.2">
      <c r="V8578" s="18" t="str">
        <f>IF(U8578&lt;&gt;"",SUMIFS(Data_TABLE[Total Value Sold],Data_TABLE[EOM Date],"="&amp;EOMONTH(Dashboard!$I$7,0),Data_TABLE[Customer],"="&amp;Calc!U8578),"")</f>
        <v/>
      </c>
    </row>
    <row r="8579" spans="22:22" x14ac:dyDescent="0.2">
      <c r="V8579" s="18" t="str">
        <f>IF(U8579&lt;&gt;"",SUMIFS(Data_TABLE[Total Value Sold],Data_TABLE[EOM Date],"="&amp;EOMONTH(Dashboard!$I$7,0),Data_TABLE[Customer],"="&amp;Calc!U8579),"")</f>
        <v/>
      </c>
    </row>
    <row r="8580" spans="22:22" x14ac:dyDescent="0.2">
      <c r="V8580" s="18" t="str">
        <f>IF(U8580&lt;&gt;"",SUMIFS(Data_TABLE[Total Value Sold],Data_TABLE[EOM Date],"="&amp;EOMONTH(Dashboard!$I$7,0),Data_TABLE[Customer],"="&amp;Calc!U8580),"")</f>
        <v/>
      </c>
    </row>
    <row r="8581" spans="22:22" x14ac:dyDescent="0.2">
      <c r="V8581" s="18" t="str">
        <f>IF(U8581&lt;&gt;"",SUMIFS(Data_TABLE[Total Value Sold],Data_TABLE[EOM Date],"="&amp;EOMONTH(Dashboard!$I$7,0),Data_TABLE[Customer],"="&amp;Calc!U8581),"")</f>
        <v/>
      </c>
    </row>
    <row r="8582" spans="22:22" x14ac:dyDescent="0.2">
      <c r="V8582" s="18" t="str">
        <f>IF(U8582&lt;&gt;"",SUMIFS(Data_TABLE[Total Value Sold],Data_TABLE[EOM Date],"="&amp;EOMONTH(Dashboard!$I$7,0),Data_TABLE[Customer],"="&amp;Calc!U8582),"")</f>
        <v/>
      </c>
    </row>
    <row r="8583" spans="22:22" x14ac:dyDescent="0.2">
      <c r="V8583" s="18" t="str">
        <f>IF(U8583&lt;&gt;"",SUMIFS(Data_TABLE[Total Value Sold],Data_TABLE[EOM Date],"="&amp;EOMONTH(Dashboard!$I$7,0),Data_TABLE[Customer],"="&amp;Calc!U8583),"")</f>
        <v/>
      </c>
    </row>
    <row r="8584" spans="22:22" x14ac:dyDescent="0.2">
      <c r="V8584" s="18" t="str">
        <f>IF(U8584&lt;&gt;"",SUMIFS(Data_TABLE[Total Value Sold],Data_TABLE[EOM Date],"="&amp;EOMONTH(Dashboard!$I$7,0),Data_TABLE[Customer],"="&amp;Calc!U8584),"")</f>
        <v/>
      </c>
    </row>
    <row r="8585" spans="22:22" x14ac:dyDescent="0.2">
      <c r="V8585" s="18" t="str">
        <f>IF(U8585&lt;&gt;"",SUMIFS(Data_TABLE[Total Value Sold],Data_TABLE[EOM Date],"="&amp;EOMONTH(Dashboard!$I$7,0),Data_TABLE[Customer],"="&amp;Calc!U8585),"")</f>
        <v/>
      </c>
    </row>
    <row r="8586" spans="22:22" x14ac:dyDescent="0.2">
      <c r="V8586" s="18" t="str">
        <f>IF(U8586&lt;&gt;"",SUMIFS(Data_TABLE[Total Value Sold],Data_TABLE[EOM Date],"="&amp;EOMONTH(Dashboard!$I$7,0),Data_TABLE[Customer],"="&amp;Calc!U8586),"")</f>
        <v/>
      </c>
    </row>
    <row r="8587" spans="22:22" x14ac:dyDescent="0.2">
      <c r="V8587" s="18" t="str">
        <f>IF(U8587&lt;&gt;"",SUMIFS(Data_TABLE[Total Value Sold],Data_TABLE[EOM Date],"="&amp;EOMONTH(Dashboard!$I$7,0),Data_TABLE[Customer],"="&amp;Calc!U8587),"")</f>
        <v/>
      </c>
    </row>
    <row r="8588" spans="22:22" x14ac:dyDescent="0.2">
      <c r="V8588" s="18" t="str">
        <f>IF(U8588&lt;&gt;"",SUMIFS(Data_TABLE[Total Value Sold],Data_TABLE[EOM Date],"="&amp;EOMONTH(Dashboard!$I$7,0),Data_TABLE[Customer],"="&amp;Calc!U8588),"")</f>
        <v/>
      </c>
    </row>
    <row r="8589" spans="22:22" x14ac:dyDescent="0.2">
      <c r="V8589" s="18" t="str">
        <f>IF(U8589&lt;&gt;"",SUMIFS(Data_TABLE[Total Value Sold],Data_TABLE[EOM Date],"="&amp;EOMONTH(Dashboard!$I$7,0),Data_TABLE[Customer],"="&amp;Calc!U8589),"")</f>
        <v/>
      </c>
    </row>
    <row r="8590" spans="22:22" x14ac:dyDescent="0.2">
      <c r="V8590" s="18" t="str">
        <f>IF(U8590&lt;&gt;"",SUMIFS(Data_TABLE[Total Value Sold],Data_TABLE[EOM Date],"="&amp;EOMONTH(Dashboard!$I$7,0),Data_TABLE[Customer],"="&amp;Calc!U8590),"")</f>
        <v/>
      </c>
    </row>
    <row r="8591" spans="22:22" x14ac:dyDescent="0.2">
      <c r="V8591" s="18" t="str">
        <f>IF(U8591&lt;&gt;"",SUMIFS(Data_TABLE[Total Value Sold],Data_TABLE[EOM Date],"="&amp;EOMONTH(Dashboard!$I$7,0),Data_TABLE[Customer],"="&amp;Calc!U8591),"")</f>
        <v/>
      </c>
    </row>
    <row r="8592" spans="22:22" x14ac:dyDescent="0.2">
      <c r="V8592" s="18" t="str">
        <f>IF(U8592&lt;&gt;"",SUMIFS(Data_TABLE[Total Value Sold],Data_TABLE[EOM Date],"="&amp;EOMONTH(Dashboard!$I$7,0),Data_TABLE[Customer],"="&amp;Calc!U8592),"")</f>
        <v/>
      </c>
    </row>
    <row r="8593" spans="22:22" x14ac:dyDescent="0.2">
      <c r="V8593" s="18" t="str">
        <f>IF(U8593&lt;&gt;"",SUMIFS(Data_TABLE[Total Value Sold],Data_TABLE[EOM Date],"="&amp;EOMONTH(Dashboard!$I$7,0),Data_TABLE[Customer],"="&amp;Calc!U8593),"")</f>
        <v/>
      </c>
    </row>
    <row r="8594" spans="22:22" x14ac:dyDescent="0.2">
      <c r="V8594" s="18" t="str">
        <f>IF(U8594&lt;&gt;"",SUMIFS(Data_TABLE[Total Value Sold],Data_TABLE[EOM Date],"="&amp;EOMONTH(Dashboard!$I$7,0),Data_TABLE[Customer],"="&amp;Calc!U8594),"")</f>
        <v/>
      </c>
    </row>
    <row r="8595" spans="22:22" x14ac:dyDescent="0.2">
      <c r="V8595" s="18" t="str">
        <f>IF(U8595&lt;&gt;"",SUMIFS(Data_TABLE[Total Value Sold],Data_TABLE[EOM Date],"="&amp;EOMONTH(Dashboard!$I$7,0),Data_TABLE[Customer],"="&amp;Calc!U8595),"")</f>
        <v/>
      </c>
    </row>
    <row r="8596" spans="22:22" x14ac:dyDescent="0.2">
      <c r="V8596" s="18" t="str">
        <f>IF(U8596&lt;&gt;"",SUMIFS(Data_TABLE[Total Value Sold],Data_TABLE[EOM Date],"="&amp;EOMONTH(Dashboard!$I$7,0),Data_TABLE[Customer],"="&amp;Calc!U8596),"")</f>
        <v/>
      </c>
    </row>
    <row r="8597" spans="22:22" x14ac:dyDescent="0.2">
      <c r="V8597" s="18" t="str">
        <f>IF(U8597&lt;&gt;"",SUMIFS(Data_TABLE[Total Value Sold],Data_TABLE[EOM Date],"="&amp;EOMONTH(Dashboard!$I$7,0),Data_TABLE[Customer],"="&amp;Calc!U8597),"")</f>
        <v/>
      </c>
    </row>
    <row r="8598" spans="22:22" x14ac:dyDescent="0.2">
      <c r="V8598" s="18" t="str">
        <f>IF(U8598&lt;&gt;"",SUMIFS(Data_TABLE[Total Value Sold],Data_TABLE[EOM Date],"="&amp;EOMONTH(Dashboard!$I$7,0),Data_TABLE[Customer],"="&amp;Calc!U8598),"")</f>
        <v/>
      </c>
    </row>
    <row r="8599" spans="22:22" x14ac:dyDescent="0.2">
      <c r="V8599" s="18" t="str">
        <f>IF(U8599&lt;&gt;"",SUMIFS(Data_TABLE[Total Value Sold],Data_TABLE[EOM Date],"="&amp;EOMONTH(Dashboard!$I$7,0),Data_TABLE[Customer],"="&amp;Calc!U8599),"")</f>
        <v/>
      </c>
    </row>
    <row r="8600" spans="22:22" x14ac:dyDescent="0.2">
      <c r="V8600" s="18" t="str">
        <f>IF(U8600&lt;&gt;"",SUMIFS(Data_TABLE[Total Value Sold],Data_TABLE[EOM Date],"="&amp;EOMONTH(Dashboard!$I$7,0),Data_TABLE[Customer],"="&amp;Calc!U8600),"")</f>
        <v/>
      </c>
    </row>
    <row r="8601" spans="22:22" x14ac:dyDescent="0.2">
      <c r="V8601" s="18" t="str">
        <f>IF(U8601&lt;&gt;"",SUMIFS(Data_TABLE[Total Value Sold],Data_TABLE[EOM Date],"="&amp;EOMONTH(Dashboard!$I$7,0),Data_TABLE[Customer],"="&amp;Calc!U8601),"")</f>
        <v/>
      </c>
    </row>
    <row r="8602" spans="22:22" x14ac:dyDescent="0.2">
      <c r="V8602" s="18" t="str">
        <f>IF(U8602&lt;&gt;"",SUMIFS(Data_TABLE[Total Value Sold],Data_TABLE[EOM Date],"="&amp;EOMONTH(Dashboard!$I$7,0),Data_TABLE[Customer],"="&amp;Calc!U8602),"")</f>
        <v/>
      </c>
    </row>
    <row r="8603" spans="22:22" x14ac:dyDescent="0.2">
      <c r="V8603" s="18" t="str">
        <f>IF(U8603&lt;&gt;"",SUMIFS(Data_TABLE[Total Value Sold],Data_TABLE[EOM Date],"="&amp;EOMONTH(Dashboard!$I$7,0),Data_TABLE[Customer],"="&amp;Calc!U8603),"")</f>
        <v/>
      </c>
    </row>
    <row r="8604" spans="22:22" x14ac:dyDescent="0.2">
      <c r="V8604" s="18" t="str">
        <f>IF(U8604&lt;&gt;"",SUMIFS(Data_TABLE[Total Value Sold],Data_TABLE[EOM Date],"="&amp;EOMONTH(Dashboard!$I$7,0),Data_TABLE[Customer],"="&amp;Calc!U8604),"")</f>
        <v/>
      </c>
    </row>
    <row r="8605" spans="22:22" x14ac:dyDescent="0.2">
      <c r="V8605" s="18" t="str">
        <f>IF(U8605&lt;&gt;"",SUMIFS(Data_TABLE[Total Value Sold],Data_TABLE[EOM Date],"="&amp;EOMONTH(Dashboard!$I$7,0),Data_TABLE[Customer],"="&amp;Calc!U8605),"")</f>
        <v/>
      </c>
    </row>
    <row r="8606" spans="22:22" x14ac:dyDescent="0.2">
      <c r="V8606" s="18" t="str">
        <f>IF(U8606&lt;&gt;"",SUMIFS(Data_TABLE[Total Value Sold],Data_TABLE[EOM Date],"="&amp;EOMONTH(Dashboard!$I$7,0),Data_TABLE[Customer],"="&amp;Calc!U8606),"")</f>
        <v/>
      </c>
    </row>
    <row r="8607" spans="22:22" x14ac:dyDescent="0.2">
      <c r="V8607" s="18" t="str">
        <f>IF(U8607&lt;&gt;"",SUMIFS(Data_TABLE[Total Value Sold],Data_TABLE[EOM Date],"="&amp;EOMONTH(Dashboard!$I$7,0),Data_TABLE[Customer],"="&amp;Calc!U8607),"")</f>
        <v/>
      </c>
    </row>
    <row r="8608" spans="22:22" x14ac:dyDescent="0.2">
      <c r="V8608" s="18" t="str">
        <f>IF(U8608&lt;&gt;"",SUMIFS(Data_TABLE[Total Value Sold],Data_TABLE[EOM Date],"="&amp;EOMONTH(Dashboard!$I$7,0),Data_TABLE[Customer],"="&amp;Calc!U8608),"")</f>
        <v/>
      </c>
    </row>
    <row r="8609" spans="22:22" x14ac:dyDescent="0.2">
      <c r="V8609" s="18" t="str">
        <f>IF(U8609&lt;&gt;"",SUMIFS(Data_TABLE[Total Value Sold],Data_TABLE[EOM Date],"="&amp;EOMONTH(Dashboard!$I$7,0),Data_TABLE[Customer],"="&amp;Calc!U8609),"")</f>
        <v/>
      </c>
    </row>
    <row r="8610" spans="22:22" x14ac:dyDescent="0.2">
      <c r="V8610" s="18" t="str">
        <f>IF(U8610&lt;&gt;"",SUMIFS(Data_TABLE[Total Value Sold],Data_TABLE[EOM Date],"="&amp;EOMONTH(Dashboard!$I$7,0),Data_TABLE[Customer],"="&amp;Calc!U8610),"")</f>
        <v/>
      </c>
    </row>
    <row r="8611" spans="22:22" x14ac:dyDescent="0.2">
      <c r="V8611" s="18" t="str">
        <f>IF(U8611&lt;&gt;"",SUMIFS(Data_TABLE[Total Value Sold],Data_TABLE[EOM Date],"="&amp;EOMONTH(Dashboard!$I$7,0),Data_TABLE[Customer],"="&amp;Calc!U8611),"")</f>
        <v/>
      </c>
    </row>
    <row r="8612" spans="22:22" x14ac:dyDescent="0.2">
      <c r="V8612" s="18" t="str">
        <f>IF(U8612&lt;&gt;"",SUMIFS(Data_TABLE[Total Value Sold],Data_TABLE[EOM Date],"="&amp;EOMONTH(Dashboard!$I$7,0),Data_TABLE[Customer],"="&amp;Calc!U8612),"")</f>
        <v/>
      </c>
    </row>
    <row r="8613" spans="22:22" x14ac:dyDescent="0.2">
      <c r="V8613" s="18" t="str">
        <f>IF(U8613&lt;&gt;"",SUMIFS(Data_TABLE[Total Value Sold],Data_TABLE[EOM Date],"="&amp;EOMONTH(Dashboard!$I$7,0),Data_TABLE[Customer],"="&amp;Calc!U8613),"")</f>
        <v/>
      </c>
    </row>
    <row r="8614" spans="22:22" x14ac:dyDescent="0.2">
      <c r="V8614" s="18" t="str">
        <f>IF(U8614&lt;&gt;"",SUMIFS(Data_TABLE[Total Value Sold],Data_TABLE[EOM Date],"="&amp;EOMONTH(Dashboard!$I$7,0),Data_TABLE[Customer],"="&amp;Calc!U8614),"")</f>
        <v/>
      </c>
    </row>
    <row r="8615" spans="22:22" x14ac:dyDescent="0.2">
      <c r="V8615" s="18" t="str">
        <f>IF(U8615&lt;&gt;"",SUMIFS(Data_TABLE[Total Value Sold],Data_TABLE[EOM Date],"="&amp;EOMONTH(Dashboard!$I$7,0),Data_TABLE[Customer],"="&amp;Calc!U8615),"")</f>
        <v/>
      </c>
    </row>
    <row r="8616" spans="22:22" x14ac:dyDescent="0.2">
      <c r="V8616" s="18" t="str">
        <f>IF(U8616&lt;&gt;"",SUMIFS(Data_TABLE[Total Value Sold],Data_TABLE[EOM Date],"="&amp;EOMONTH(Dashboard!$I$7,0),Data_TABLE[Customer],"="&amp;Calc!U8616),"")</f>
        <v/>
      </c>
    </row>
    <row r="8617" spans="22:22" x14ac:dyDescent="0.2">
      <c r="V8617" s="18" t="str">
        <f>IF(U8617&lt;&gt;"",SUMIFS(Data_TABLE[Total Value Sold],Data_TABLE[EOM Date],"="&amp;EOMONTH(Dashboard!$I$7,0),Data_TABLE[Customer],"="&amp;Calc!U8617),"")</f>
        <v/>
      </c>
    </row>
    <row r="8618" spans="22:22" x14ac:dyDescent="0.2">
      <c r="V8618" s="18" t="str">
        <f>IF(U8618&lt;&gt;"",SUMIFS(Data_TABLE[Total Value Sold],Data_TABLE[EOM Date],"="&amp;EOMONTH(Dashboard!$I$7,0),Data_TABLE[Customer],"="&amp;Calc!U8618),"")</f>
        <v/>
      </c>
    </row>
    <row r="8619" spans="22:22" x14ac:dyDescent="0.2">
      <c r="V8619" s="18" t="str">
        <f>IF(U8619&lt;&gt;"",SUMIFS(Data_TABLE[Total Value Sold],Data_TABLE[EOM Date],"="&amp;EOMONTH(Dashboard!$I$7,0),Data_TABLE[Customer],"="&amp;Calc!U8619),"")</f>
        <v/>
      </c>
    </row>
    <row r="8620" spans="22:22" x14ac:dyDescent="0.2">
      <c r="V8620" s="18" t="str">
        <f>IF(U8620&lt;&gt;"",SUMIFS(Data_TABLE[Total Value Sold],Data_TABLE[EOM Date],"="&amp;EOMONTH(Dashboard!$I$7,0),Data_TABLE[Customer],"="&amp;Calc!U8620),"")</f>
        <v/>
      </c>
    </row>
    <row r="8621" spans="22:22" x14ac:dyDescent="0.2">
      <c r="V8621" s="18" t="str">
        <f>IF(U8621&lt;&gt;"",SUMIFS(Data_TABLE[Total Value Sold],Data_TABLE[EOM Date],"="&amp;EOMONTH(Dashboard!$I$7,0),Data_TABLE[Customer],"="&amp;Calc!U8621),"")</f>
        <v/>
      </c>
    </row>
    <row r="8622" spans="22:22" x14ac:dyDescent="0.2">
      <c r="V8622" s="18" t="str">
        <f>IF(U8622&lt;&gt;"",SUMIFS(Data_TABLE[Total Value Sold],Data_TABLE[EOM Date],"="&amp;EOMONTH(Dashboard!$I$7,0),Data_TABLE[Customer],"="&amp;Calc!U8622),"")</f>
        <v/>
      </c>
    </row>
    <row r="8623" spans="22:22" x14ac:dyDescent="0.2">
      <c r="V8623" s="18" t="str">
        <f>IF(U8623&lt;&gt;"",SUMIFS(Data_TABLE[Total Value Sold],Data_TABLE[EOM Date],"="&amp;EOMONTH(Dashboard!$I$7,0),Data_TABLE[Customer],"="&amp;Calc!U8623),"")</f>
        <v/>
      </c>
    </row>
    <row r="8624" spans="22:22" x14ac:dyDescent="0.2">
      <c r="V8624" s="18" t="str">
        <f>IF(U8624&lt;&gt;"",SUMIFS(Data_TABLE[Total Value Sold],Data_TABLE[EOM Date],"="&amp;EOMONTH(Dashboard!$I$7,0),Data_TABLE[Customer],"="&amp;Calc!U8624),"")</f>
        <v/>
      </c>
    </row>
    <row r="8625" spans="22:22" x14ac:dyDescent="0.2">
      <c r="V8625" s="18" t="str">
        <f>IF(U8625&lt;&gt;"",SUMIFS(Data_TABLE[Total Value Sold],Data_TABLE[EOM Date],"="&amp;EOMONTH(Dashboard!$I$7,0),Data_TABLE[Customer],"="&amp;Calc!U8625),"")</f>
        <v/>
      </c>
    </row>
    <row r="8626" spans="22:22" x14ac:dyDescent="0.2">
      <c r="V8626" s="18" t="str">
        <f>IF(U8626&lt;&gt;"",SUMIFS(Data_TABLE[Total Value Sold],Data_TABLE[EOM Date],"="&amp;EOMONTH(Dashboard!$I$7,0),Data_TABLE[Customer],"="&amp;Calc!U8626),"")</f>
        <v/>
      </c>
    </row>
    <row r="8627" spans="22:22" x14ac:dyDescent="0.2">
      <c r="V8627" s="18" t="str">
        <f>IF(U8627&lt;&gt;"",SUMIFS(Data_TABLE[Total Value Sold],Data_TABLE[EOM Date],"="&amp;EOMONTH(Dashboard!$I$7,0),Data_TABLE[Customer],"="&amp;Calc!U8627),"")</f>
        <v/>
      </c>
    </row>
    <row r="8628" spans="22:22" x14ac:dyDescent="0.2">
      <c r="V8628" s="18" t="str">
        <f>IF(U8628&lt;&gt;"",SUMIFS(Data_TABLE[Total Value Sold],Data_TABLE[EOM Date],"="&amp;EOMONTH(Dashboard!$I$7,0),Data_TABLE[Customer],"="&amp;Calc!U8628),"")</f>
        <v/>
      </c>
    </row>
    <row r="8629" spans="22:22" x14ac:dyDescent="0.2">
      <c r="V8629" s="18" t="str">
        <f>IF(U8629&lt;&gt;"",SUMIFS(Data_TABLE[Total Value Sold],Data_TABLE[EOM Date],"="&amp;EOMONTH(Dashboard!$I$7,0),Data_TABLE[Customer],"="&amp;Calc!U8629),"")</f>
        <v/>
      </c>
    </row>
    <row r="8630" spans="22:22" x14ac:dyDescent="0.2">
      <c r="V8630" s="18" t="str">
        <f>IF(U8630&lt;&gt;"",SUMIFS(Data_TABLE[Total Value Sold],Data_TABLE[EOM Date],"="&amp;EOMONTH(Dashboard!$I$7,0),Data_TABLE[Customer],"="&amp;Calc!U8630),"")</f>
        <v/>
      </c>
    </row>
    <row r="8631" spans="22:22" x14ac:dyDescent="0.2">
      <c r="V8631" s="18" t="str">
        <f>IF(U8631&lt;&gt;"",SUMIFS(Data_TABLE[Total Value Sold],Data_TABLE[EOM Date],"="&amp;EOMONTH(Dashboard!$I$7,0),Data_TABLE[Customer],"="&amp;Calc!U8631),"")</f>
        <v/>
      </c>
    </row>
    <row r="8632" spans="22:22" x14ac:dyDescent="0.2">
      <c r="V8632" s="18" t="str">
        <f>IF(U8632&lt;&gt;"",SUMIFS(Data_TABLE[Total Value Sold],Data_TABLE[EOM Date],"="&amp;EOMONTH(Dashboard!$I$7,0),Data_TABLE[Customer],"="&amp;Calc!U8632),"")</f>
        <v/>
      </c>
    </row>
    <row r="8633" spans="22:22" x14ac:dyDescent="0.2">
      <c r="V8633" s="18" t="str">
        <f>IF(U8633&lt;&gt;"",SUMIFS(Data_TABLE[Total Value Sold],Data_TABLE[EOM Date],"="&amp;EOMONTH(Dashboard!$I$7,0),Data_TABLE[Customer],"="&amp;Calc!U8633),"")</f>
        <v/>
      </c>
    </row>
    <row r="8634" spans="22:22" x14ac:dyDescent="0.2">
      <c r="V8634" s="18" t="str">
        <f>IF(U8634&lt;&gt;"",SUMIFS(Data_TABLE[Total Value Sold],Data_TABLE[EOM Date],"="&amp;EOMONTH(Dashboard!$I$7,0),Data_TABLE[Customer],"="&amp;Calc!U8634),"")</f>
        <v/>
      </c>
    </row>
    <row r="8635" spans="22:22" x14ac:dyDescent="0.2">
      <c r="V8635" s="18" t="str">
        <f>IF(U8635&lt;&gt;"",SUMIFS(Data_TABLE[Total Value Sold],Data_TABLE[EOM Date],"="&amp;EOMONTH(Dashboard!$I$7,0),Data_TABLE[Customer],"="&amp;Calc!U8635),"")</f>
        <v/>
      </c>
    </row>
    <row r="8636" spans="22:22" x14ac:dyDescent="0.2">
      <c r="V8636" s="18" t="str">
        <f>IF(U8636&lt;&gt;"",SUMIFS(Data_TABLE[Total Value Sold],Data_TABLE[EOM Date],"="&amp;EOMONTH(Dashboard!$I$7,0),Data_TABLE[Customer],"="&amp;Calc!U8636),"")</f>
        <v/>
      </c>
    </row>
    <row r="8637" spans="22:22" x14ac:dyDescent="0.2">
      <c r="V8637" s="18" t="str">
        <f>IF(U8637&lt;&gt;"",SUMIFS(Data_TABLE[Total Value Sold],Data_TABLE[EOM Date],"="&amp;EOMONTH(Dashboard!$I$7,0),Data_TABLE[Customer],"="&amp;Calc!U8637),"")</f>
        <v/>
      </c>
    </row>
    <row r="8638" spans="22:22" x14ac:dyDescent="0.2">
      <c r="V8638" s="18" t="str">
        <f>IF(U8638&lt;&gt;"",SUMIFS(Data_TABLE[Total Value Sold],Data_TABLE[EOM Date],"="&amp;EOMONTH(Dashboard!$I$7,0),Data_TABLE[Customer],"="&amp;Calc!U8638),"")</f>
        <v/>
      </c>
    </row>
    <row r="8639" spans="22:22" x14ac:dyDescent="0.2">
      <c r="V8639" s="18" t="str">
        <f>IF(U8639&lt;&gt;"",SUMIFS(Data_TABLE[Total Value Sold],Data_TABLE[EOM Date],"="&amp;EOMONTH(Dashboard!$I$7,0),Data_TABLE[Customer],"="&amp;Calc!U8639),"")</f>
        <v/>
      </c>
    </row>
    <row r="8640" spans="22:22" x14ac:dyDescent="0.2">
      <c r="V8640" s="18" t="str">
        <f>IF(U8640&lt;&gt;"",SUMIFS(Data_TABLE[Total Value Sold],Data_TABLE[EOM Date],"="&amp;EOMONTH(Dashboard!$I$7,0),Data_TABLE[Customer],"="&amp;Calc!U8640),"")</f>
        <v/>
      </c>
    </row>
    <row r="8641" spans="22:22" x14ac:dyDescent="0.2">
      <c r="V8641" s="18" t="str">
        <f>IF(U8641&lt;&gt;"",SUMIFS(Data_TABLE[Total Value Sold],Data_TABLE[EOM Date],"="&amp;EOMONTH(Dashboard!$I$7,0),Data_TABLE[Customer],"="&amp;Calc!U8641),"")</f>
        <v/>
      </c>
    </row>
    <row r="8642" spans="22:22" x14ac:dyDescent="0.2">
      <c r="V8642" s="18" t="str">
        <f>IF(U8642&lt;&gt;"",SUMIFS(Data_TABLE[Total Value Sold],Data_TABLE[EOM Date],"="&amp;EOMONTH(Dashboard!$I$7,0),Data_TABLE[Customer],"="&amp;Calc!U8642),"")</f>
        <v/>
      </c>
    </row>
    <row r="8643" spans="22:22" x14ac:dyDescent="0.2">
      <c r="V8643" s="18" t="str">
        <f>IF(U8643&lt;&gt;"",SUMIFS(Data_TABLE[Total Value Sold],Data_TABLE[EOM Date],"="&amp;EOMONTH(Dashboard!$I$7,0),Data_TABLE[Customer],"="&amp;Calc!U8643),"")</f>
        <v/>
      </c>
    </row>
    <row r="8644" spans="22:22" x14ac:dyDescent="0.2">
      <c r="V8644" s="18" t="str">
        <f>IF(U8644&lt;&gt;"",SUMIFS(Data_TABLE[Total Value Sold],Data_TABLE[EOM Date],"="&amp;EOMONTH(Dashboard!$I$7,0),Data_TABLE[Customer],"="&amp;Calc!U8644),"")</f>
        <v/>
      </c>
    </row>
    <row r="8645" spans="22:22" x14ac:dyDescent="0.2">
      <c r="V8645" s="18" t="str">
        <f>IF(U8645&lt;&gt;"",SUMIFS(Data_TABLE[Total Value Sold],Data_TABLE[EOM Date],"="&amp;EOMONTH(Dashboard!$I$7,0),Data_TABLE[Customer],"="&amp;Calc!U8645),"")</f>
        <v/>
      </c>
    </row>
    <row r="8646" spans="22:22" x14ac:dyDescent="0.2">
      <c r="V8646" s="18" t="str">
        <f>IF(U8646&lt;&gt;"",SUMIFS(Data_TABLE[Total Value Sold],Data_TABLE[EOM Date],"="&amp;EOMONTH(Dashboard!$I$7,0),Data_TABLE[Customer],"="&amp;Calc!U8646),"")</f>
        <v/>
      </c>
    </row>
    <row r="8647" spans="22:22" x14ac:dyDescent="0.2">
      <c r="V8647" s="18" t="str">
        <f>IF(U8647&lt;&gt;"",SUMIFS(Data_TABLE[Total Value Sold],Data_TABLE[EOM Date],"="&amp;EOMONTH(Dashboard!$I$7,0),Data_TABLE[Customer],"="&amp;Calc!U8647),"")</f>
        <v/>
      </c>
    </row>
    <row r="8648" spans="22:22" x14ac:dyDescent="0.2">
      <c r="V8648" s="18" t="str">
        <f>IF(U8648&lt;&gt;"",SUMIFS(Data_TABLE[Total Value Sold],Data_TABLE[EOM Date],"="&amp;EOMONTH(Dashboard!$I$7,0),Data_TABLE[Customer],"="&amp;Calc!U8648),"")</f>
        <v/>
      </c>
    </row>
    <row r="8649" spans="22:22" x14ac:dyDescent="0.2">
      <c r="V8649" s="18" t="str">
        <f>IF(U8649&lt;&gt;"",SUMIFS(Data_TABLE[Total Value Sold],Data_TABLE[EOM Date],"="&amp;EOMONTH(Dashboard!$I$7,0),Data_TABLE[Customer],"="&amp;Calc!U8649),"")</f>
        <v/>
      </c>
    </row>
    <row r="8650" spans="22:22" x14ac:dyDescent="0.2">
      <c r="V8650" s="18" t="str">
        <f>IF(U8650&lt;&gt;"",SUMIFS(Data_TABLE[Total Value Sold],Data_TABLE[EOM Date],"="&amp;EOMONTH(Dashboard!$I$7,0),Data_TABLE[Customer],"="&amp;Calc!U8650),"")</f>
        <v/>
      </c>
    </row>
    <row r="8651" spans="22:22" x14ac:dyDescent="0.2">
      <c r="V8651" s="18" t="str">
        <f>IF(U8651&lt;&gt;"",SUMIFS(Data_TABLE[Total Value Sold],Data_TABLE[EOM Date],"="&amp;EOMONTH(Dashboard!$I$7,0),Data_TABLE[Customer],"="&amp;Calc!U8651),"")</f>
        <v/>
      </c>
    </row>
    <row r="8652" spans="22:22" x14ac:dyDescent="0.2">
      <c r="V8652" s="18" t="str">
        <f>IF(U8652&lt;&gt;"",SUMIFS(Data_TABLE[Total Value Sold],Data_TABLE[EOM Date],"="&amp;EOMONTH(Dashboard!$I$7,0),Data_TABLE[Customer],"="&amp;Calc!U8652),"")</f>
        <v/>
      </c>
    </row>
    <row r="8653" spans="22:22" x14ac:dyDescent="0.2">
      <c r="V8653" s="18" t="str">
        <f>IF(U8653&lt;&gt;"",SUMIFS(Data_TABLE[Total Value Sold],Data_TABLE[EOM Date],"="&amp;EOMONTH(Dashboard!$I$7,0),Data_TABLE[Customer],"="&amp;Calc!U8653),"")</f>
        <v/>
      </c>
    </row>
    <row r="8654" spans="22:22" x14ac:dyDescent="0.2">
      <c r="V8654" s="18" t="str">
        <f>IF(U8654&lt;&gt;"",SUMIFS(Data_TABLE[Total Value Sold],Data_TABLE[EOM Date],"="&amp;EOMONTH(Dashboard!$I$7,0),Data_TABLE[Customer],"="&amp;Calc!U8654),"")</f>
        <v/>
      </c>
    </row>
    <row r="8655" spans="22:22" x14ac:dyDescent="0.2">
      <c r="V8655" s="18" t="str">
        <f>IF(U8655&lt;&gt;"",SUMIFS(Data_TABLE[Total Value Sold],Data_TABLE[EOM Date],"="&amp;EOMONTH(Dashboard!$I$7,0),Data_TABLE[Customer],"="&amp;Calc!U8655),"")</f>
        <v/>
      </c>
    </row>
    <row r="8656" spans="22:22" x14ac:dyDescent="0.2">
      <c r="V8656" s="18" t="str">
        <f>IF(U8656&lt;&gt;"",SUMIFS(Data_TABLE[Total Value Sold],Data_TABLE[EOM Date],"="&amp;EOMONTH(Dashboard!$I$7,0),Data_TABLE[Customer],"="&amp;Calc!U8656),"")</f>
        <v/>
      </c>
    </row>
    <row r="8657" spans="22:22" x14ac:dyDescent="0.2">
      <c r="V8657" s="18" t="str">
        <f>IF(U8657&lt;&gt;"",SUMIFS(Data_TABLE[Total Value Sold],Data_TABLE[EOM Date],"="&amp;EOMONTH(Dashboard!$I$7,0),Data_TABLE[Customer],"="&amp;Calc!U8657),"")</f>
        <v/>
      </c>
    </row>
    <row r="8658" spans="22:22" x14ac:dyDescent="0.2">
      <c r="V8658" s="18" t="str">
        <f>IF(U8658&lt;&gt;"",SUMIFS(Data_TABLE[Total Value Sold],Data_TABLE[EOM Date],"="&amp;EOMONTH(Dashboard!$I$7,0),Data_TABLE[Customer],"="&amp;Calc!U8658),"")</f>
        <v/>
      </c>
    </row>
    <row r="8659" spans="22:22" x14ac:dyDescent="0.2">
      <c r="V8659" s="18" t="str">
        <f>IF(U8659&lt;&gt;"",SUMIFS(Data_TABLE[Total Value Sold],Data_TABLE[EOM Date],"="&amp;EOMONTH(Dashboard!$I$7,0),Data_TABLE[Customer],"="&amp;Calc!U8659),"")</f>
        <v/>
      </c>
    </row>
    <row r="8660" spans="22:22" x14ac:dyDescent="0.2">
      <c r="V8660" s="18" t="str">
        <f>IF(U8660&lt;&gt;"",SUMIFS(Data_TABLE[Total Value Sold],Data_TABLE[EOM Date],"="&amp;EOMONTH(Dashboard!$I$7,0),Data_TABLE[Customer],"="&amp;Calc!U8660),"")</f>
        <v/>
      </c>
    </row>
    <row r="8661" spans="22:22" x14ac:dyDescent="0.2">
      <c r="V8661" s="18" t="str">
        <f>IF(U8661&lt;&gt;"",SUMIFS(Data_TABLE[Total Value Sold],Data_TABLE[EOM Date],"="&amp;EOMONTH(Dashboard!$I$7,0),Data_TABLE[Customer],"="&amp;Calc!U8661),"")</f>
        <v/>
      </c>
    </row>
    <row r="8662" spans="22:22" x14ac:dyDescent="0.2">
      <c r="V8662" s="18" t="str">
        <f>IF(U8662&lt;&gt;"",SUMIFS(Data_TABLE[Total Value Sold],Data_TABLE[EOM Date],"="&amp;EOMONTH(Dashboard!$I$7,0),Data_TABLE[Customer],"="&amp;Calc!U8662),"")</f>
        <v/>
      </c>
    </row>
    <row r="8663" spans="22:22" x14ac:dyDescent="0.2">
      <c r="V8663" s="18" t="str">
        <f>IF(U8663&lt;&gt;"",SUMIFS(Data_TABLE[Total Value Sold],Data_TABLE[EOM Date],"="&amp;EOMONTH(Dashboard!$I$7,0),Data_TABLE[Customer],"="&amp;Calc!U8663),"")</f>
        <v/>
      </c>
    </row>
    <row r="8664" spans="22:22" x14ac:dyDescent="0.2">
      <c r="V8664" s="18" t="str">
        <f>IF(U8664&lt;&gt;"",SUMIFS(Data_TABLE[Total Value Sold],Data_TABLE[EOM Date],"="&amp;EOMONTH(Dashboard!$I$7,0),Data_TABLE[Customer],"="&amp;Calc!U8664),"")</f>
        <v/>
      </c>
    </row>
    <row r="8665" spans="22:22" x14ac:dyDescent="0.2">
      <c r="V8665" s="18" t="str">
        <f>IF(U8665&lt;&gt;"",SUMIFS(Data_TABLE[Total Value Sold],Data_TABLE[EOM Date],"="&amp;EOMONTH(Dashboard!$I$7,0),Data_TABLE[Customer],"="&amp;Calc!U8665),"")</f>
        <v/>
      </c>
    </row>
    <row r="8666" spans="22:22" x14ac:dyDescent="0.2">
      <c r="V8666" s="18" t="str">
        <f>IF(U8666&lt;&gt;"",SUMIFS(Data_TABLE[Total Value Sold],Data_TABLE[EOM Date],"="&amp;EOMONTH(Dashboard!$I$7,0),Data_TABLE[Customer],"="&amp;Calc!U8666),"")</f>
        <v/>
      </c>
    </row>
    <row r="8667" spans="22:22" x14ac:dyDescent="0.2">
      <c r="V8667" s="18" t="str">
        <f>IF(U8667&lt;&gt;"",SUMIFS(Data_TABLE[Total Value Sold],Data_TABLE[EOM Date],"="&amp;EOMONTH(Dashboard!$I$7,0),Data_TABLE[Customer],"="&amp;Calc!U8667),"")</f>
        <v/>
      </c>
    </row>
    <row r="8668" spans="22:22" x14ac:dyDescent="0.2">
      <c r="V8668" s="18" t="str">
        <f>IF(U8668&lt;&gt;"",SUMIFS(Data_TABLE[Total Value Sold],Data_TABLE[EOM Date],"="&amp;EOMONTH(Dashboard!$I$7,0),Data_TABLE[Customer],"="&amp;Calc!U8668),"")</f>
        <v/>
      </c>
    </row>
    <row r="8669" spans="22:22" x14ac:dyDescent="0.2">
      <c r="V8669" s="18" t="str">
        <f>IF(U8669&lt;&gt;"",SUMIFS(Data_TABLE[Total Value Sold],Data_TABLE[EOM Date],"="&amp;EOMONTH(Dashboard!$I$7,0),Data_TABLE[Customer],"="&amp;Calc!U8669),"")</f>
        <v/>
      </c>
    </row>
    <row r="8670" spans="22:22" x14ac:dyDescent="0.2">
      <c r="V8670" s="18" t="str">
        <f>IF(U8670&lt;&gt;"",SUMIFS(Data_TABLE[Total Value Sold],Data_TABLE[EOM Date],"="&amp;EOMONTH(Dashboard!$I$7,0),Data_TABLE[Customer],"="&amp;Calc!U8670),"")</f>
        <v/>
      </c>
    </row>
    <row r="8671" spans="22:22" x14ac:dyDescent="0.2">
      <c r="V8671" s="18" t="str">
        <f>IF(U8671&lt;&gt;"",SUMIFS(Data_TABLE[Total Value Sold],Data_TABLE[EOM Date],"="&amp;EOMONTH(Dashboard!$I$7,0),Data_TABLE[Customer],"="&amp;Calc!U8671),"")</f>
        <v/>
      </c>
    </row>
    <row r="8672" spans="22:22" x14ac:dyDescent="0.2">
      <c r="V8672" s="18" t="str">
        <f>IF(U8672&lt;&gt;"",SUMIFS(Data_TABLE[Total Value Sold],Data_TABLE[EOM Date],"="&amp;EOMONTH(Dashboard!$I$7,0),Data_TABLE[Customer],"="&amp;Calc!U8672),"")</f>
        <v/>
      </c>
    </row>
    <row r="8673" spans="22:22" x14ac:dyDescent="0.2">
      <c r="V8673" s="18" t="str">
        <f>IF(U8673&lt;&gt;"",SUMIFS(Data_TABLE[Total Value Sold],Data_TABLE[EOM Date],"="&amp;EOMONTH(Dashboard!$I$7,0),Data_TABLE[Customer],"="&amp;Calc!U8673),"")</f>
        <v/>
      </c>
    </row>
    <row r="8674" spans="22:22" x14ac:dyDescent="0.2">
      <c r="V8674" s="18" t="str">
        <f>IF(U8674&lt;&gt;"",SUMIFS(Data_TABLE[Total Value Sold],Data_TABLE[EOM Date],"="&amp;EOMONTH(Dashboard!$I$7,0),Data_TABLE[Customer],"="&amp;Calc!U8674),"")</f>
        <v/>
      </c>
    </row>
    <row r="8675" spans="22:22" x14ac:dyDescent="0.2">
      <c r="V8675" s="18" t="str">
        <f>IF(U8675&lt;&gt;"",SUMIFS(Data_TABLE[Total Value Sold],Data_TABLE[EOM Date],"="&amp;EOMONTH(Dashboard!$I$7,0),Data_TABLE[Customer],"="&amp;Calc!U8675),"")</f>
        <v/>
      </c>
    </row>
    <row r="8676" spans="22:22" x14ac:dyDescent="0.2">
      <c r="V8676" s="18" t="str">
        <f>IF(U8676&lt;&gt;"",SUMIFS(Data_TABLE[Total Value Sold],Data_TABLE[EOM Date],"="&amp;EOMONTH(Dashboard!$I$7,0),Data_TABLE[Customer],"="&amp;Calc!U8676),"")</f>
        <v/>
      </c>
    </row>
    <row r="8677" spans="22:22" x14ac:dyDescent="0.2">
      <c r="V8677" s="18" t="str">
        <f>IF(U8677&lt;&gt;"",SUMIFS(Data_TABLE[Total Value Sold],Data_TABLE[EOM Date],"="&amp;EOMONTH(Dashboard!$I$7,0),Data_TABLE[Customer],"="&amp;Calc!U8677),"")</f>
        <v/>
      </c>
    </row>
    <row r="8678" spans="22:22" x14ac:dyDescent="0.2">
      <c r="V8678" s="18" t="str">
        <f>IF(U8678&lt;&gt;"",SUMIFS(Data_TABLE[Total Value Sold],Data_TABLE[EOM Date],"="&amp;EOMONTH(Dashboard!$I$7,0),Data_TABLE[Customer],"="&amp;Calc!U8678),"")</f>
        <v/>
      </c>
    </row>
    <row r="8679" spans="22:22" x14ac:dyDescent="0.2">
      <c r="V8679" s="18" t="str">
        <f>IF(U8679&lt;&gt;"",SUMIFS(Data_TABLE[Total Value Sold],Data_TABLE[EOM Date],"="&amp;EOMONTH(Dashboard!$I$7,0),Data_TABLE[Customer],"="&amp;Calc!U8679),"")</f>
        <v/>
      </c>
    </row>
    <row r="8680" spans="22:22" x14ac:dyDescent="0.2">
      <c r="V8680" s="18" t="str">
        <f>IF(U8680&lt;&gt;"",SUMIFS(Data_TABLE[Total Value Sold],Data_TABLE[EOM Date],"="&amp;EOMONTH(Dashboard!$I$7,0),Data_TABLE[Customer],"="&amp;Calc!U8680),"")</f>
        <v/>
      </c>
    </row>
    <row r="8681" spans="22:22" x14ac:dyDescent="0.2">
      <c r="V8681" s="18" t="str">
        <f>IF(U8681&lt;&gt;"",SUMIFS(Data_TABLE[Total Value Sold],Data_TABLE[EOM Date],"="&amp;EOMONTH(Dashboard!$I$7,0),Data_TABLE[Customer],"="&amp;Calc!U8681),"")</f>
        <v/>
      </c>
    </row>
    <row r="8682" spans="22:22" x14ac:dyDescent="0.2">
      <c r="V8682" s="18" t="str">
        <f>IF(U8682&lt;&gt;"",SUMIFS(Data_TABLE[Total Value Sold],Data_TABLE[EOM Date],"="&amp;EOMONTH(Dashboard!$I$7,0),Data_TABLE[Customer],"="&amp;Calc!U8682),"")</f>
        <v/>
      </c>
    </row>
    <row r="8683" spans="22:22" x14ac:dyDescent="0.2">
      <c r="V8683" s="18" t="str">
        <f>IF(U8683&lt;&gt;"",SUMIFS(Data_TABLE[Total Value Sold],Data_TABLE[EOM Date],"="&amp;EOMONTH(Dashboard!$I$7,0),Data_TABLE[Customer],"="&amp;Calc!U8683),"")</f>
        <v/>
      </c>
    </row>
    <row r="8684" spans="22:22" x14ac:dyDescent="0.2">
      <c r="V8684" s="18" t="str">
        <f>IF(U8684&lt;&gt;"",SUMIFS(Data_TABLE[Total Value Sold],Data_TABLE[EOM Date],"="&amp;EOMONTH(Dashboard!$I$7,0),Data_TABLE[Customer],"="&amp;Calc!U8684),"")</f>
        <v/>
      </c>
    </row>
    <row r="8685" spans="22:22" x14ac:dyDescent="0.2">
      <c r="V8685" s="18" t="str">
        <f>IF(U8685&lt;&gt;"",SUMIFS(Data_TABLE[Total Value Sold],Data_TABLE[EOM Date],"="&amp;EOMONTH(Dashboard!$I$7,0),Data_TABLE[Customer],"="&amp;Calc!U8685),"")</f>
        <v/>
      </c>
    </row>
    <row r="8686" spans="22:22" x14ac:dyDescent="0.2">
      <c r="V8686" s="18" t="str">
        <f>IF(U8686&lt;&gt;"",SUMIFS(Data_TABLE[Total Value Sold],Data_TABLE[EOM Date],"="&amp;EOMONTH(Dashboard!$I$7,0),Data_TABLE[Customer],"="&amp;Calc!U8686),"")</f>
        <v/>
      </c>
    </row>
    <row r="8687" spans="22:22" x14ac:dyDescent="0.2">
      <c r="V8687" s="18" t="str">
        <f>IF(U8687&lt;&gt;"",SUMIFS(Data_TABLE[Total Value Sold],Data_TABLE[EOM Date],"="&amp;EOMONTH(Dashboard!$I$7,0),Data_TABLE[Customer],"="&amp;Calc!U8687),"")</f>
        <v/>
      </c>
    </row>
    <row r="8688" spans="22:22" x14ac:dyDescent="0.2">
      <c r="V8688" s="18" t="str">
        <f>IF(U8688&lt;&gt;"",SUMIFS(Data_TABLE[Total Value Sold],Data_TABLE[EOM Date],"="&amp;EOMONTH(Dashboard!$I$7,0),Data_TABLE[Customer],"="&amp;Calc!U8688),"")</f>
        <v/>
      </c>
    </row>
    <row r="8689" spans="22:22" x14ac:dyDescent="0.2">
      <c r="V8689" s="18" t="str">
        <f>IF(U8689&lt;&gt;"",SUMIFS(Data_TABLE[Total Value Sold],Data_TABLE[EOM Date],"="&amp;EOMONTH(Dashboard!$I$7,0),Data_TABLE[Customer],"="&amp;Calc!U8689),"")</f>
        <v/>
      </c>
    </row>
    <row r="8690" spans="22:22" x14ac:dyDescent="0.2">
      <c r="V8690" s="18" t="str">
        <f>IF(U8690&lt;&gt;"",SUMIFS(Data_TABLE[Total Value Sold],Data_TABLE[EOM Date],"="&amp;EOMONTH(Dashboard!$I$7,0),Data_TABLE[Customer],"="&amp;Calc!U8690),"")</f>
        <v/>
      </c>
    </row>
    <row r="8691" spans="22:22" x14ac:dyDescent="0.2">
      <c r="V8691" s="18" t="str">
        <f>IF(U8691&lt;&gt;"",SUMIFS(Data_TABLE[Total Value Sold],Data_TABLE[EOM Date],"="&amp;EOMONTH(Dashboard!$I$7,0),Data_TABLE[Customer],"="&amp;Calc!U8691),"")</f>
        <v/>
      </c>
    </row>
    <row r="8692" spans="22:22" x14ac:dyDescent="0.2">
      <c r="V8692" s="18" t="str">
        <f>IF(U8692&lt;&gt;"",SUMIFS(Data_TABLE[Total Value Sold],Data_TABLE[EOM Date],"="&amp;EOMONTH(Dashboard!$I$7,0),Data_TABLE[Customer],"="&amp;Calc!U8692),"")</f>
        <v/>
      </c>
    </row>
    <row r="8693" spans="22:22" x14ac:dyDescent="0.2">
      <c r="V8693" s="18" t="str">
        <f>IF(U8693&lt;&gt;"",SUMIFS(Data_TABLE[Total Value Sold],Data_TABLE[EOM Date],"="&amp;EOMONTH(Dashboard!$I$7,0),Data_TABLE[Customer],"="&amp;Calc!U8693),"")</f>
        <v/>
      </c>
    </row>
    <row r="8694" spans="22:22" x14ac:dyDescent="0.2">
      <c r="V8694" s="18" t="str">
        <f>IF(U8694&lt;&gt;"",SUMIFS(Data_TABLE[Total Value Sold],Data_TABLE[EOM Date],"="&amp;EOMONTH(Dashboard!$I$7,0),Data_TABLE[Customer],"="&amp;Calc!U8694),"")</f>
        <v/>
      </c>
    </row>
    <row r="8695" spans="22:22" x14ac:dyDescent="0.2">
      <c r="V8695" s="18" t="str">
        <f>IF(U8695&lt;&gt;"",SUMIFS(Data_TABLE[Total Value Sold],Data_TABLE[EOM Date],"="&amp;EOMONTH(Dashboard!$I$7,0),Data_TABLE[Customer],"="&amp;Calc!U8695),"")</f>
        <v/>
      </c>
    </row>
    <row r="8696" spans="22:22" x14ac:dyDescent="0.2">
      <c r="V8696" s="18" t="str">
        <f>IF(U8696&lt;&gt;"",SUMIFS(Data_TABLE[Total Value Sold],Data_TABLE[EOM Date],"="&amp;EOMONTH(Dashboard!$I$7,0),Data_TABLE[Customer],"="&amp;Calc!U8696),"")</f>
        <v/>
      </c>
    </row>
    <row r="8697" spans="22:22" x14ac:dyDescent="0.2">
      <c r="V8697" s="18" t="str">
        <f>IF(U8697&lt;&gt;"",SUMIFS(Data_TABLE[Total Value Sold],Data_TABLE[EOM Date],"="&amp;EOMONTH(Dashboard!$I$7,0),Data_TABLE[Customer],"="&amp;Calc!U8697),"")</f>
        <v/>
      </c>
    </row>
    <row r="8698" spans="22:22" x14ac:dyDescent="0.2">
      <c r="V8698" s="18" t="str">
        <f>IF(U8698&lt;&gt;"",SUMIFS(Data_TABLE[Total Value Sold],Data_TABLE[EOM Date],"="&amp;EOMONTH(Dashboard!$I$7,0),Data_TABLE[Customer],"="&amp;Calc!U8698),"")</f>
        <v/>
      </c>
    </row>
    <row r="8699" spans="22:22" x14ac:dyDescent="0.2">
      <c r="V8699" s="18" t="str">
        <f>IF(U8699&lt;&gt;"",SUMIFS(Data_TABLE[Total Value Sold],Data_TABLE[EOM Date],"="&amp;EOMONTH(Dashboard!$I$7,0),Data_TABLE[Customer],"="&amp;Calc!U8699),"")</f>
        <v/>
      </c>
    </row>
    <row r="8700" spans="22:22" x14ac:dyDescent="0.2">
      <c r="V8700" s="18" t="str">
        <f>IF(U8700&lt;&gt;"",SUMIFS(Data_TABLE[Total Value Sold],Data_TABLE[EOM Date],"="&amp;EOMONTH(Dashboard!$I$7,0),Data_TABLE[Customer],"="&amp;Calc!U8700),"")</f>
        <v/>
      </c>
    </row>
    <row r="8701" spans="22:22" x14ac:dyDescent="0.2">
      <c r="V8701" s="18" t="str">
        <f>IF(U8701&lt;&gt;"",SUMIFS(Data_TABLE[Total Value Sold],Data_TABLE[EOM Date],"="&amp;EOMONTH(Dashboard!$I$7,0),Data_TABLE[Customer],"="&amp;Calc!U8701),"")</f>
        <v/>
      </c>
    </row>
    <row r="8702" spans="22:22" x14ac:dyDescent="0.2">
      <c r="V8702" s="18" t="str">
        <f>IF(U8702&lt;&gt;"",SUMIFS(Data_TABLE[Total Value Sold],Data_TABLE[EOM Date],"="&amp;EOMONTH(Dashboard!$I$7,0),Data_TABLE[Customer],"="&amp;Calc!U8702),"")</f>
        <v/>
      </c>
    </row>
    <row r="8703" spans="22:22" x14ac:dyDescent="0.2">
      <c r="V8703" s="18" t="str">
        <f>IF(U8703&lt;&gt;"",SUMIFS(Data_TABLE[Total Value Sold],Data_TABLE[EOM Date],"="&amp;EOMONTH(Dashboard!$I$7,0),Data_TABLE[Customer],"="&amp;Calc!U8703),"")</f>
        <v/>
      </c>
    </row>
    <row r="8704" spans="22:22" x14ac:dyDescent="0.2">
      <c r="V8704" s="18" t="str">
        <f>IF(U8704&lt;&gt;"",SUMIFS(Data_TABLE[Total Value Sold],Data_TABLE[EOM Date],"="&amp;EOMONTH(Dashboard!$I$7,0),Data_TABLE[Customer],"="&amp;Calc!U8704),"")</f>
        <v/>
      </c>
    </row>
    <row r="8705" spans="22:22" x14ac:dyDescent="0.2">
      <c r="V8705" s="18" t="str">
        <f>IF(U8705&lt;&gt;"",SUMIFS(Data_TABLE[Total Value Sold],Data_TABLE[EOM Date],"="&amp;EOMONTH(Dashboard!$I$7,0),Data_TABLE[Customer],"="&amp;Calc!U8705),"")</f>
        <v/>
      </c>
    </row>
    <row r="8706" spans="22:22" x14ac:dyDescent="0.2">
      <c r="V8706" s="18" t="str">
        <f>IF(U8706&lt;&gt;"",SUMIFS(Data_TABLE[Total Value Sold],Data_TABLE[EOM Date],"="&amp;EOMONTH(Dashboard!$I$7,0),Data_TABLE[Customer],"="&amp;Calc!U8706),"")</f>
        <v/>
      </c>
    </row>
    <row r="8707" spans="22:22" x14ac:dyDescent="0.2">
      <c r="V8707" s="18" t="str">
        <f>IF(U8707&lt;&gt;"",SUMIFS(Data_TABLE[Total Value Sold],Data_TABLE[EOM Date],"="&amp;EOMONTH(Dashboard!$I$7,0),Data_TABLE[Customer],"="&amp;Calc!U8707),"")</f>
        <v/>
      </c>
    </row>
    <row r="8708" spans="22:22" x14ac:dyDescent="0.2">
      <c r="V8708" s="18" t="str">
        <f>IF(U8708&lt;&gt;"",SUMIFS(Data_TABLE[Total Value Sold],Data_TABLE[EOM Date],"="&amp;EOMONTH(Dashboard!$I$7,0),Data_TABLE[Customer],"="&amp;Calc!U8708),"")</f>
        <v/>
      </c>
    </row>
    <row r="8709" spans="22:22" x14ac:dyDescent="0.2">
      <c r="V8709" s="18" t="str">
        <f>IF(U8709&lt;&gt;"",SUMIFS(Data_TABLE[Total Value Sold],Data_TABLE[EOM Date],"="&amp;EOMONTH(Dashboard!$I$7,0),Data_TABLE[Customer],"="&amp;Calc!U8709),"")</f>
        <v/>
      </c>
    </row>
    <row r="8710" spans="22:22" x14ac:dyDescent="0.2">
      <c r="V8710" s="18" t="str">
        <f>IF(U8710&lt;&gt;"",SUMIFS(Data_TABLE[Total Value Sold],Data_TABLE[EOM Date],"="&amp;EOMONTH(Dashboard!$I$7,0),Data_TABLE[Customer],"="&amp;Calc!U8710),"")</f>
        <v/>
      </c>
    </row>
    <row r="8711" spans="22:22" x14ac:dyDescent="0.2">
      <c r="V8711" s="18" t="str">
        <f>IF(U8711&lt;&gt;"",SUMIFS(Data_TABLE[Total Value Sold],Data_TABLE[EOM Date],"="&amp;EOMONTH(Dashboard!$I$7,0),Data_TABLE[Customer],"="&amp;Calc!U8711),"")</f>
        <v/>
      </c>
    </row>
    <row r="8712" spans="22:22" x14ac:dyDescent="0.2">
      <c r="V8712" s="18" t="str">
        <f>IF(U8712&lt;&gt;"",SUMIFS(Data_TABLE[Total Value Sold],Data_TABLE[EOM Date],"="&amp;EOMONTH(Dashboard!$I$7,0),Data_TABLE[Customer],"="&amp;Calc!U8712),"")</f>
        <v/>
      </c>
    </row>
    <row r="8713" spans="22:22" x14ac:dyDescent="0.2">
      <c r="V8713" s="18" t="str">
        <f>IF(U8713&lt;&gt;"",SUMIFS(Data_TABLE[Total Value Sold],Data_TABLE[EOM Date],"="&amp;EOMONTH(Dashboard!$I$7,0),Data_TABLE[Customer],"="&amp;Calc!U8713),"")</f>
        <v/>
      </c>
    </row>
    <row r="8714" spans="22:22" x14ac:dyDescent="0.2">
      <c r="V8714" s="18" t="str">
        <f>IF(U8714&lt;&gt;"",SUMIFS(Data_TABLE[Total Value Sold],Data_TABLE[EOM Date],"="&amp;EOMONTH(Dashboard!$I$7,0),Data_TABLE[Customer],"="&amp;Calc!U8714),"")</f>
        <v/>
      </c>
    </row>
    <row r="8715" spans="22:22" x14ac:dyDescent="0.2">
      <c r="V8715" s="18" t="str">
        <f>IF(U8715&lt;&gt;"",SUMIFS(Data_TABLE[Total Value Sold],Data_TABLE[EOM Date],"="&amp;EOMONTH(Dashboard!$I$7,0),Data_TABLE[Customer],"="&amp;Calc!U8715),"")</f>
        <v/>
      </c>
    </row>
    <row r="8716" spans="22:22" x14ac:dyDescent="0.2">
      <c r="V8716" s="18" t="str">
        <f>IF(U8716&lt;&gt;"",SUMIFS(Data_TABLE[Total Value Sold],Data_TABLE[EOM Date],"="&amp;EOMONTH(Dashboard!$I$7,0),Data_TABLE[Customer],"="&amp;Calc!U8716),"")</f>
        <v/>
      </c>
    </row>
    <row r="8717" spans="22:22" x14ac:dyDescent="0.2">
      <c r="V8717" s="18" t="str">
        <f>IF(U8717&lt;&gt;"",SUMIFS(Data_TABLE[Total Value Sold],Data_TABLE[EOM Date],"="&amp;EOMONTH(Dashboard!$I$7,0),Data_TABLE[Customer],"="&amp;Calc!U8717),"")</f>
        <v/>
      </c>
    </row>
    <row r="8718" spans="22:22" x14ac:dyDescent="0.2">
      <c r="V8718" s="18" t="str">
        <f>IF(U8718&lt;&gt;"",SUMIFS(Data_TABLE[Total Value Sold],Data_TABLE[EOM Date],"="&amp;EOMONTH(Dashboard!$I$7,0),Data_TABLE[Customer],"="&amp;Calc!U8718),"")</f>
        <v/>
      </c>
    </row>
    <row r="8719" spans="22:22" x14ac:dyDescent="0.2">
      <c r="V8719" s="18" t="str">
        <f>IF(U8719&lt;&gt;"",SUMIFS(Data_TABLE[Total Value Sold],Data_TABLE[EOM Date],"="&amp;EOMONTH(Dashboard!$I$7,0),Data_TABLE[Customer],"="&amp;Calc!U8719),"")</f>
        <v/>
      </c>
    </row>
    <row r="8720" spans="22:22" x14ac:dyDescent="0.2">
      <c r="V8720" s="18" t="str">
        <f>IF(U8720&lt;&gt;"",SUMIFS(Data_TABLE[Total Value Sold],Data_TABLE[EOM Date],"="&amp;EOMONTH(Dashboard!$I$7,0),Data_TABLE[Customer],"="&amp;Calc!U8720),"")</f>
        <v/>
      </c>
    </row>
    <row r="8721" spans="22:22" x14ac:dyDescent="0.2">
      <c r="V8721" s="18" t="str">
        <f>IF(U8721&lt;&gt;"",SUMIFS(Data_TABLE[Total Value Sold],Data_TABLE[EOM Date],"="&amp;EOMONTH(Dashboard!$I$7,0),Data_TABLE[Customer],"="&amp;Calc!U8721),"")</f>
        <v/>
      </c>
    </row>
    <row r="8722" spans="22:22" x14ac:dyDescent="0.2">
      <c r="V8722" s="18" t="str">
        <f>IF(U8722&lt;&gt;"",SUMIFS(Data_TABLE[Total Value Sold],Data_TABLE[EOM Date],"="&amp;EOMONTH(Dashboard!$I$7,0),Data_TABLE[Customer],"="&amp;Calc!U8722),"")</f>
        <v/>
      </c>
    </row>
    <row r="8723" spans="22:22" x14ac:dyDescent="0.2">
      <c r="V8723" s="18" t="str">
        <f>IF(U8723&lt;&gt;"",SUMIFS(Data_TABLE[Total Value Sold],Data_TABLE[EOM Date],"="&amp;EOMONTH(Dashboard!$I$7,0),Data_TABLE[Customer],"="&amp;Calc!U8723),"")</f>
        <v/>
      </c>
    </row>
    <row r="8724" spans="22:22" x14ac:dyDescent="0.2">
      <c r="V8724" s="18" t="str">
        <f>IF(U8724&lt;&gt;"",SUMIFS(Data_TABLE[Total Value Sold],Data_TABLE[EOM Date],"="&amp;EOMONTH(Dashboard!$I$7,0),Data_TABLE[Customer],"="&amp;Calc!U8724),"")</f>
        <v/>
      </c>
    </row>
    <row r="8725" spans="22:22" x14ac:dyDescent="0.2">
      <c r="V8725" s="18" t="str">
        <f>IF(U8725&lt;&gt;"",SUMIFS(Data_TABLE[Total Value Sold],Data_TABLE[EOM Date],"="&amp;EOMONTH(Dashboard!$I$7,0),Data_TABLE[Customer],"="&amp;Calc!U8725),"")</f>
        <v/>
      </c>
    </row>
    <row r="8726" spans="22:22" x14ac:dyDescent="0.2">
      <c r="V8726" s="18" t="str">
        <f>IF(U8726&lt;&gt;"",SUMIFS(Data_TABLE[Total Value Sold],Data_TABLE[EOM Date],"="&amp;EOMONTH(Dashboard!$I$7,0),Data_TABLE[Customer],"="&amp;Calc!U8726),"")</f>
        <v/>
      </c>
    </row>
    <row r="8727" spans="22:22" x14ac:dyDescent="0.2">
      <c r="V8727" s="18" t="str">
        <f>IF(U8727&lt;&gt;"",SUMIFS(Data_TABLE[Total Value Sold],Data_TABLE[EOM Date],"="&amp;EOMONTH(Dashboard!$I$7,0),Data_TABLE[Customer],"="&amp;Calc!U8727),"")</f>
        <v/>
      </c>
    </row>
    <row r="8728" spans="22:22" x14ac:dyDescent="0.2">
      <c r="V8728" s="18" t="str">
        <f>IF(U8728&lt;&gt;"",SUMIFS(Data_TABLE[Total Value Sold],Data_TABLE[EOM Date],"="&amp;EOMONTH(Dashboard!$I$7,0),Data_TABLE[Customer],"="&amp;Calc!U8728),"")</f>
        <v/>
      </c>
    </row>
    <row r="8729" spans="22:22" x14ac:dyDescent="0.2">
      <c r="V8729" s="18" t="str">
        <f>IF(U8729&lt;&gt;"",SUMIFS(Data_TABLE[Total Value Sold],Data_TABLE[EOM Date],"="&amp;EOMONTH(Dashboard!$I$7,0),Data_TABLE[Customer],"="&amp;Calc!U8729),"")</f>
        <v/>
      </c>
    </row>
    <row r="8730" spans="22:22" x14ac:dyDescent="0.2">
      <c r="V8730" s="18" t="str">
        <f>IF(U8730&lt;&gt;"",SUMIFS(Data_TABLE[Total Value Sold],Data_TABLE[EOM Date],"="&amp;EOMONTH(Dashboard!$I$7,0),Data_TABLE[Customer],"="&amp;Calc!U8730),"")</f>
        <v/>
      </c>
    </row>
    <row r="8731" spans="22:22" x14ac:dyDescent="0.2">
      <c r="V8731" s="18" t="str">
        <f>IF(U8731&lt;&gt;"",SUMIFS(Data_TABLE[Total Value Sold],Data_TABLE[EOM Date],"="&amp;EOMONTH(Dashboard!$I$7,0),Data_TABLE[Customer],"="&amp;Calc!U8731),"")</f>
        <v/>
      </c>
    </row>
    <row r="8732" spans="22:22" x14ac:dyDescent="0.2">
      <c r="V8732" s="18" t="str">
        <f>IF(U8732&lt;&gt;"",SUMIFS(Data_TABLE[Total Value Sold],Data_TABLE[EOM Date],"="&amp;EOMONTH(Dashboard!$I$7,0),Data_TABLE[Customer],"="&amp;Calc!U8732),"")</f>
        <v/>
      </c>
    </row>
    <row r="8733" spans="22:22" x14ac:dyDescent="0.2">
      <c r="V8733" s="18" t="str">
        <f>IF(U8733&lt;&gt;"",SUMIFS(Data_TABLE[Total Value Sold],Data_TABLE[EOM Date],"="&amp;EOMONTH(Dashboard!$I$7,0),Data_TABLE[Customer],"="&amp;Calc!U8733),"")</f>
        <v/>
      </c>
    </row>
    <row r="8734" spans="22:22" x14ac:dyDescent="0.2">
      <c r="V8734" s="18" t="str">
        <f>IF(U8734&lt;&gt;"",SUMIFS(Data_TABLE[Total Value Sold],Data_TABLE[EOM Date],"="&amp;EOMONTH(Dashboard!$I$7,0),Data_TABLE[Customer],"="&amp;Calc!U8734),"")</f>
        <v/>
      </c>
    </row>
    <row r="8735" spans="22:22" x14ac:dyDescent="0.2">
      <c r="V8735" s="18" t="str">
        <f>IF(U8735&lt;&gt;"",SUMIFS(Data_TABLE[Total Value Sold],Data_TABLE[EOM Date],"="&amp;EOMONTH(Dashboard!$I$7,0),Data_TABLE[Customer],"="&amp;Calc!U8735),"")</f>
        <v/>
      </c>
    </row>
    <row r="8736" spans="22:22" x14ac:dyDescent="0.2">
      <c r="V8736" s="18" t="str">
        <f>IF(U8736&lt;&gt;"",SUMIFS(Data_TABLE[Total Value Sold],Data_TABLE[EOM Date],"="&amp;EOMONTH(Dashboard!$I$7,0),Data_TABLE[Customer],"="&amp;Calc!U8736),"")</f>
        <v/>
      </c>
    </row>
    <row r="8737" spans="22:22" x14ac:dyDescent="0.2">
      <c r="V8737" s="18" t="str">
        <f>IF(U8737&lt;&gt;"",SUMIFS(Data_TABLE[Total Value Sold],Data_TABLE[EOM Date],"="&amp;EOMONTH(Dashboard!$I$7,0),Data_TABLE[Customer],"="&amp;Calc!U8737),"")</f>
        <v/>
      </c>
    </row>
    <row r="8738" spans="22:22" x14ac:dyDescent="0.2">
      <c r="V8738" s="18" t="str">
        <f>IF(U8738&lt;&gt;"",SUMIFS(Data_TABLE[Total Value Sold],Data_TABLE[EOM Date],"="&amp;EOMONTH(Dashboard!$I$7,0),Data_TABLE[Customer],"="&amp;Calc!U8738),"")</f>
        <v/>
      </c>
    </row>
    <row r="8739" spans="22:22" x14ac:dyDescent="0.2">
      <c r="V8739" s="18" t="str">
        <f>IF(U8739&lt;&gt;"",SUMIFS(Data_TABLE[Total Value Sold],Data_TABLE[EOM Date],"="&amp;EOMONTH(Dashboard!$I$7,0),Data_TABLE[Customer],"="&amp;Calc!U8739),"")</f>
        <v/>
      </c>
    </row>
    <row r="8740" spans="22:22" x14ac:dyDescent="0.2">
      <c r="V8740" s="18" t="str">
        <f>IF(U8740&lt;&gt;"",SUMIFS(Data_TABLE[Total Value Sold],Data_TABLE[EOM Date],"="&amp;EOMONTH(Dashboard!$I$7,0),Data_TABLE[Customer],"="&amp;Calc!U8740),"")</f>
        <v/>
      </c>
    </row>
    <row r="8741" spans="22:22" x14ac:dyDescent="0.2">
      <c r="V8741" s="18" t="str">
        <f>IF(U8741&lt;&gt;"",SUMIFS(Data_TABLE[Total Value Sold],Data_TABLE[EOM Date],"="&amp;EOMONTH(Dashboard!$I$7,0),Data_TABLE[Customer],"="&amp;Calc!U8741),"")</f>
        <v/>
      </c>
    </row>
    <row r="8742" spans="22:22" x14ac:dyDescent="0.2">
      <c r="V8742" s="18" t="str">
        <f>IF(U8742&lt;&gt;"",SUMIFS(Data_TABLE[Total Value Sold],Data_TABLE[EOM Date],"="&amp;EOMONTH(Dashboard!$I$7,0),Data_TABLE[Customer],"="&amp;Calc!U8742),"")</f>
        <v/>
      </c>
    </row>
    <row r="8743" spans="22:22" x14ac:dyDescent="0.2">
      <c r="V8743" s="18" t="str">
        <f>IF(U8743&lt;&gt;"",SUMIFS(Data_TABLE[Total Value Sold],Data_TABLE[EOM Date],"="&amp;EOMONTH(Dashboard!$I$7,0),Data_TABLE[Customer],"="&amp;Calc!U8743),"")</f>
        <v/>
      </c>
    </row>
    <row r="8744" spans="22:22" x14ac:dyDescent="0.2">
      <c r="V8744" s="18" t="str">
        <f>IF(U8744&lt;&gt;"",SUMIFS(Data_TABLE[Total Value Sold],Data_TABLE[EOM Date],"="&amp;EOMONTH(Dashboard!$I$7,0),Data_TABLE[Customer],"="&amp;Calc!U8744),"")</f>
        <v/>
      </c>
    </row>
    <row r="8745" spans="22:22" x14ac:dyDescent="0.2">
      <c r="V8745" s="18" t="str">
        <f>IF(U8745&lt;&gt;"",SUMIFS(Data_TABLE[Total Value Sold],Data_TABLE[EOM Date],"="&amp;EOMONTH(Dashboard!$I$7,0),Data_TABLE[Customer],"="&amp;Calc!U8745),"")</f>
        <v/>
      </c>
    </row>
    <row r="8746" spans="22:22" x14ac:dyDescent="0.2">
      <c r="V8746" s="18" t="str">
        <f>IF(U8746&lt;&gt;"",SUMIFS(Data_TABLE[Total Value Sold],Data_TABLE[EOM Date],"="&amp;EOMONTH(Dashboard!$I$7,0),Data_TABLE[Customer],"="&amp;Calc!U8746),"")</f>
        <v/>
      </c>
    </row>
    <row r="8747" spans="22:22" x14ac:dyDescent="0.2">
      <c r="V8747" s="18" t="str">
        <f>IF(U8747&lt;&gt;"",SUMIFS(Data_TABLE[Total Value Sold],Data_TABLE[EOM Date],"="&amp;EOMONTH(Dashboard!$I$7,0),Data_TABLE[Customer],"="&amp;Calc!U8747),"")</f>
        <v/>
      </c>
    </row>
    <row r="8748" spans="22:22" x14ac:dyDescent="0.2">
      <c r="V8748" s="18" t="str">
        <f>IF(U8748&lt;&gt;"",SUMIFS(Data_TABLE[Total Value Sold],Data_TABLE[EOM Date],"="&amp;EOMONTH(Dashboard!$I$7,0),Data_TABLE[Customer],"="&amp;Calc!U8748),"")</f>
        <v/>
      </c>
    </row>
    <row r="8749" spans="22:22" x14ac:dyDescent="0.2">
      <c r="V8749" s="18" t="str">
        <f>IF(U8749&lt;&gt;"",SUMIFS(Data_TABLE[Total Value Sold],Data_TABLE[EOM Date],"="&amp;EOMONTH(Dashboard!$I$7,0),Data_TABLE[Customer],"="&amp;Calc!U8749),"")</f>
        <v/>
      </c>
    </row>
    <row r="8750" spans="22:22" x14ac:dyDescent="0.2">
      <c r="V8750" s="18" t="str">
        <f>IF(U8750&lt;&gt;"",SUMIFS(Data_TABLE[Total Value Sold],Data_TABLE[EOM Date],"="&amp;EOMONTH(Dashboard!$I$7,0),Data_TABLE[Customer],"="&amp;Calc!U8750),"")</f>
        <v/>
      </c>
    </row>
    <row r="8751" spans="22:22" x14ac:dyDescent="0.2">
      <c r="V8751" s="18" t="str">
        <f>IF(U8751&lt;&gt;"",SUMIFS(Data_TABLE[Total Value Sold],Data_TABLE[EOM Date],"="&amp;EOMONTH(Dashboard!$I$7,0),Data_TABLE[Customer],"="&amp;Calc!U8751),"")</f>
        <v/>
      </c>
    </row>
    <row r="8752" spans="22:22" x14ac:dyDescent="0.2">
      <c r="V8752" s="18" t="str">
        <f>IF(U8752&lt;&gt;"",SUMIFS(Data_TABLE[Total Value Sold],Data_TABLE[EOM Date],"="&amp;EOMONTH(Dashboard!$I$7,0),Data_TABLE[Customer],"="&amp;Calc!U8752),"")</f>
        <v/>
      </c>
    </row>
    <row r="8753" spans="22:22" x14ac:dyDescent="0.2">
      <c r="V8753" s="18" t="str">
        <f>IF(U8753&lt;&gt;"",SUMIFS(Data_TABLE[Total Value Sold],Data_TABLE[EOM Date],"="&amp;EOMONTH(Dashboard!$I$7,0),Data_TABLE[Customer],"="&amp;Calc!U8753),"")</f>
        <v/>
      </c>
    </row>
    <row r="8754" spans="22:22" x14ac:dyDescent="0.2">
      <c r="V8754" s="18" t="str">
        <f>IF(U8754&lt;&gt;"",SUMIFS(Data_TABLE[Total Value Sold],Data_TABLE[EOM Date],"="&amp;EOMONTH(Dashboard!$I$7,0),Data_TABLE[Customer],"="&amp;Calc!U8754),"")</f>
        <v/>
      </c>
    </row>
    <row r="8755" spans="22:22" x14ac:dyDescent="0.2">
      <c r="V8755" s="18" t="str">
        <f>IF(U8755&lt;&gt;"",SUMIFS(Data_TABLE[Total Value Sold],Data_TABLE[EOM Date],"="&amp;EOMONTH(Dashboard!$I$7,0),Data_TABLE[Customer],"="&amp;Calc!U8755),"")</f>
        <v/>
      </c>
    </row>
    <row r="8756" spans="22:22" x14ac:dyDescent="0.2">
      <c r="V8756" s="18" t="str">
        <f>IF(U8756&lt;&gt;"",SUMIFS(Data_TABLE[Total Value Sold],Data_TABLE[EOM Date],"="&amp;EOMONTH(Dashboard!$I$7,0),Data_TABLE[Customer],"="&amp;Calc!U8756),"")</f>
        <v/>
      </c>
    </row>
    <row r="8757" spans="22:22" x14ac:dyDescent="0.2">
      <c r="V8757" s="18" t="str">
        <f>IF(U8757&lt;&gt;"",SUMIFS(Data_TABLE[Total Value Sold],Data_TABLE[EOM Date],"="&amp;EOMONTH(Dashboard!$I$7,0),Data_TABLE[Customer],"="&amp;Calc!U8757),"")</f>
        <v/>
      </c>
    </row>
    <row r="8758" spans="22:22" x14ac:dyDescent="0.2">
      <c r="V8758" s="18" t="str">
        <f>IF(U8758&lt;&gt;"",SUMIFS(Data_TABLE[Total Value Sold],Data_TABLE[EOM Date],"="&amp;EOMONTH(Dashboard!$I$7,0),Data_TABLE[Customer],"="&amp;Calc!U8758),"")</f>
        <v/>
      </c>
    </row>
    <row r="8759" spans="22:22" x14ac:dyDescent="0.2">
      <c r="V8759" s="18" t="str">
        <f>IF(U8759&lt;&gt;"",SUMIFS(Data_TABLE[Total Value Sold],Data_TABLE[EOM Date],"="&amp;EOMONTH(Dashboard!$I$7,0),Data_TABLE[Customer],"="&amp;Calc!U8759),"")</f>
        <v/>
      </c>
    </row>
    <row r="8760" spans="22:22" x14ac:dyDescent="0.2">
      <c r="V8760" s="18" t="str">
        <f>IF(U8760&lt;&gt;"",SUMIFS(Data_TABLE[Total Value Sold],Data_TABLE[EOM Date],"="&amp;EOMONTH(Dashboard!$I$7,0),Data_TABLE[Customer],"="&amp;Calc!U8760),"")</f>
        <v/>
      </c>
    </row>
    <row r="8761" spans="22:22" x14ac:dyDescent="0.2">
      <c r="V8761" s="18" t="str">
        <f>IF(U8761&lt;&gt;"",SUMIFS(Data_TABLE[Total Value Sold],Data_TABLE[EOM Date],"="&amp;EOMONTH(Dashboard!$I$7,0),Data_TABLE[Customer],"="&amp;Calc!U8761),"")</f>
        <v/>
      </c>
    </row>
    <row r="8762" spans="22:22" x14ac:dyDescent="0.2">
      <c r="V8762" s="18" t="str">
        <f>IF(U8762&lt;&gt;"",SUMIFS(Data_TABLE[Total Value Sold],Data_TABLE[EOM Date],"="&amp;EOMONTH(Dashboard!$I$7,0),Data_TABLE[Customer],"="&amp;Calc!U8762),"")</f>
        <v/>
      </c>
    </row>
    <row r="8763" spans="22:22" x14ac:dyDescent="0.2">
      <c r="V8763" s="18" t="str">
        <f>IF(U8763&lt;&gt;"",SUMIFS(Data_TABLE[Total Value Sold],Data_TABLE[EOM Date],"="&amp;EOMONTH(Dashboard!$I$7,0),Data_TABLE[Customer],"="&amp;Calc!U8763),"")</f>
        <v/>
      </c>
    </row>
    <row r="8764" spans="22:22" x14ac:dyDescent="0.2">
      <c r="V8764" s="18" t="str">
        <f>IF(U8764&lt;&gt;"",SUMIFS(Data_TABLE[Total Value Sold],Data_TABLE[EOM Date],"="&amp;EOMONTH(Dashboard!$I$7,0),Data_TABLE[Customer],"="&amp;Calc!U8764),"")</f>
        <v/>
      </c>
    </row>
    <row r="8765" spans="22:22" x14ac:dyDescent="0.2">
      <c r="V8765" s="18" t="str">
        <f>IF(U8765&lt;&gt;"",SUMIFS(Data_TABLE[Total Value Sold],Data_TABLE[EOM Date],"="&amp;EOMONTH(Dashboard!$I$7,0),Data_TABLE[Customer],"="&amp;Calc!U8765),"")</f>
        <v/>
      </c>
    </row>
    <row r="8766" spans="22:22" x14ac:dyDescent="0.2">
      <c r="V8766" s="18" t="str">
        <f>IF(U8766&lt;&gt;"",SUMIFS(Data_TABLE[Total Value Sold],Data_TABLE[EOM Date],"="&amp;EOMONTH(Dashboard!$I$7,0),Data_TABLE[Customer],"="&amp;Calc!U8766),"")</f>
        <v/>
      </c>
    </row>
    <row r="8767" spans="22:22" x14ac:dyDescent="0.2">
      <c r="V8767" s="18" t="str">
        <f>IF(U8767&lt;&gt;"",SUMIFS(Data_TABLE[Total Value Sold],Data_TABLE[EOM Date],"="&amp;EOMONTH(Dashboard!$I$7,0),Data_TABLE[Customer],"="&amp;Calc!U8767),"")</f>
        <v/>
      </c>
    </row>
    <row r="8768" spans="22:22" x14ac:dyDescent="0.2">
      <c r="V8768" s="18" t="str">
        <f>IF(U8768&lt;&gt;"",SUMIFS(Data_TABLE[Total Value Sold],Data_TABLE[EOM Date],"="&amp;EOMONTH(Dashboard!$I$7,0),Data_TABLE[Customer],"="&amp;Calc!U8768),"")</f>
        <v/>
      </c>
    </row>
    <row r="8769" spans="22:22" x14ac:dyDescent="0.2">
      <c r="V8769" s="18" t="str">
        <f>IF(U8769&lt;&gt;"",SUMIFS(Data_TABLE[Total Value Sold],Data_TABLE[EOM Date],"="&amp;EOMONTH(Dashboard!$I$7,0),Data_TABLE[Customer],"="&amp;Calc!U8769),"")</f>
        <v/>
      </c>
    </row>
    <row r="8770" spans="22:22" x14ac:dyDescent="0.2">
      <c r="V8770" s="18" t="str">
        <f>IF(U8770&lt;&gt;"",SUMIFS(Data_TABLE[Total Value Sold],Data_TABLE[EOM Date],"="&amp;EOMONTH(Dashboard!$I$7,0),Data_TABLE[Customer],"="&amp;Calc!U8770),"")</f>
        <v/>
      </c>
    </row>
    <row r="8771" spans="22:22" x14ac:dyDescent="0.2">
      <c r="V8771" s="18" t="str">
        <f>IF(U8771&lt;&gt;"",SUMIFS(Data_TABLE[Total Value Sold],Data_TABLE[EOM Date],"="&amp;EOMONTH(Dashboard!$I$7,0),Data_TABLE[Customer],"="&amp;Calc!U8771),"")</f>
        <v/>
      </c>
    </row>
    <row r="8772" spans="22:22" x14ac:dyDescent="0.2">
      <c r="V8772" s="18" t="str">
        <f>IF(U8772&lt;&gt;"",SUMIFS(Data_TABLE[Total Value Sold],Data_TABLE[EOM Date],"="&amp;EOMONTH(Dashboard!$I$7,0),Data_TABLE[Customer],"="&amp;Calc!U8772),"")</f>
        <v/>
      </c>
    </row>
    <row r="8773" spans="22:22" x14ac:dyDescent="0.2">
      <c r="V8773" s="18" t="str">
        <f>IF(U8773&lt;&gt;"",SUMIFS(Data_TABLE[Total Value Sold],Data_TABLE[EOM Date],"="&amp;EOMONTH(Dashboard!$I$7,0),Data_TABLE[Customer],"="&amp;Calc!U8773),"")</f>
        <v/>
      </c>
    </row>
    <row r="8774" spans="22:22" x14ac:dyDescent="0.2">
      <c r="V8774" s="18" t="str">
        <f>IF(U8774&lt;&gt;"",SUMIFS(Data_TABLE[Total Value Sold],Data_TABLE[EOM Date],"="&amp;EOMONTH(Dashboard!$I$7,0),Data_TABLE[Customer],"="&amp;Calc!U8774),"")</f>
        <v/>
      </c>
    </row>
    <row r="8775" spans="22:22" x14ac:dyDescent="0.2">
      <c r="V8775" s="18" t="str">
        <f>IF(U8775&lt;&gt;"",SUMIFS(Data_TABLE[Total Value Sold],Data_TABLE[EOM Date],"="&amp;EOMONTH(Dashboard!$I$7,0),Data_TABLE[Customer],"="&amp;Calc!U8775),"")</f>
        <v/>
      </c>
    </row>
    <row r="8776" spans="22:22" x14ac:dyDescent="0.2">
      <c r="V8776" s="18" t="str">
        <f>IF(U8776&lt;&gt;"",SUMIFS(Data_TABLE[Total Value Sold],Data_TABLE[EOM Date],"="&amp;EOMONTH(Dashboard!$I$7,0),Data_TABLE[Customer],"="&amp;Calc!U8776),"")</f>
        <v/>
      </c>
    </row>
    <row r="8777" spans="22:22" x14ac:dyDescent="0.2">
      <c r="V8777" s="18" t="str">
        <f>IF(U8777&lt;&gt;"",SUMIFS(Data_TABLE[Total Value Sold],Data_TABLE[EOM Date],"="&amp;EOMONTH(Dashboard!$I$7,0),Data_TABLE[Customer],"="&amp;Calc!U8777),"")</f>
        <v/>
      </c>
    </row>
    <row r="8778" spans="22:22" x14ac:dyDescent="0.2">
      <c r="V8778" s="18" t="str">
        <f>IF(U8778&lt;&gt;"",SUMIFS(Data_TABLE[Total Value Sold],Data_TABLE[EOM Date],"="&amp;EOMONTH(Dashboard!$I$7,0),Data_TABLE[Customer],"="&amp;Calc!U8778),"")</f>
        <v/>
      </c>
    </row>
    <row r="8779" spans="22:22" x14ac:dyDescent="0.2">
      <c r="V8779" s="18" t="str">
        <f>IF(U8779&lt;&gt;"",SUMIFS(Data_TABLE[Total Value Sold],Data_TABLE[EOM Date],"="&amp;EOMONTH(Dashboard!$I$7,0),Data_TABLE[Customer],"="&amp;Calc!U8779),"")</f>
        <v/>
      </c>
    </row>
    <row r="8780" spans="22:22" x14ac:dyDescent="0.2">
      <c r="V8780" s="18" t="str">
        <f>IF(U8780&lt;&gt;"",SUMIFS(Data_TABLE[Total Value Sold],Data_TABLE[EOM Date],"="&amp;EOMONTH(Dashboard!$I$7,0),Data_TABLE[Customer],"="&amp;Calc!U8780),"")</f>
        <v/>
      </c>
    </row>
    <row r="8781" spans="22:22" x14ac:dyDescent="0.2">
      <c r="V8781" s="18" t="str">
        <f>IF(U8781&lt;&gt;"",SUMIFS(Data_TABLE[Total Value Sold],Data_TABLE[EOM Date],"="&amp;EOMONTH(Dashboard!$I$7,0),Data_TABLE[Customer],"="&amp;Calc!U8781),"")</f>
        <v/>
      </c>
    </row>
    <row r="8782" spans="22:22" x14ac:dyDescent="0.2">
      <c r="V8782" s="18" t="str">
        <f>IF(U8782&lt;&gt;"",SUMIFS(Data_TABLE[Total Value Sold],Data_TABLE[EOM Date],"="&amp;EOMONTH(Dashboard!$I$7,0),Data_TABLE[Customer],"="&amp;Calc!U8782),"")</f>
        <v/>
      </c>
    </row>
    <row r="8783" spans="22:22" x14ac:dyDescent="0.2">
      <c r="V8783" s="18" t="str">
        <f>IF(U8783&lt;&gt;"",SUMIFS(Data_TABLE[Total Value Sold],Data_TABLE[EOM Date],"="&amp;EOMONTH(Dashboard!$I$7,0),Data_TABLE[Customer],"="&amp;Calc!U8783),"")</f>
        <v/>
      </c>
    </row>
    <row r="8784" spans="22:22" x14ac:dyDescent="0.2">
      <c r="V8784" s="18" t="str">
        <f>IF(U8784&lt;&gt;"",SUMIFS(Data_TABLE[Total Value Sold],Data_TABLE[EOM Date],"="&amp;EOMONTH(Dashboard!$I$7,0),Data_TABLE[Customer],"="&amp;Calc!U8784),"")</f>
        <v/>
      </c>
    </row>
    <row r="8785" spans="22:22" x14ac:dyDescent="0.2">
      <c r="V8785" s="18" t="str">
        <f>IF(U8785&lt;&gt;"",SUMIFS(Data_TABLE[Total Value Sold],Data_TABLE[EOM Date],"="&amp;EOMONTH(Dashboard!$I$7,0),Data_TABLE[Customer],"="&amp;Calc!U8785),"")</f>
        <v/>
      </c>
    </row>
    <row r="8786" spans="22:22" x14ac:dyDescent="0.2">
      <c r="V8786" s="18" t="str">
        <f>IF(U8786&lt;&gt;"",SUMIFS(Data_TABLE[Total Value Sold],Data_TABLE[EOM Date],"="&amp;EOMONTH(Dashboard!$I$7,0),Data_TABLE[Customer],"="&amp;Calc!U8786),"")</f>
        <v/>
      </c>
    </row>
    <row r="8787" spans="22:22" x14ac:dyDescent="0.2">
      <c r="V8787" s="18" t="str">
        <f>IF(U8787&lt;&gt;"",SUMIFS(Data_TABLE[Total Value Sold],Data_TABLE[EOM Date],"="&amp;EOMONTH(Dashboard!$I$7,0),Data_TABLE[Customer],"="&amp;Calc!U8787),"")</f>
        <v/>
      </c>
    </row>
    <row r="8788" spans="22:22" x14ac:dyDescent="0.2">
      <c r="V8788" s="18" t="str">
        <f>IF(U8788&lt;&gt;"",SUMIFS(Data_TABLE[Total Value Sold],Data_TABLE[EOM Date],"="&amp;EOMONTH(Dashboard!$I$7,0),Data_TABLE[Customer],"="&amp;Calc!U8788),"")</f>
        <v/>
      </c>
    </row>
    <row r="8789" spans="22:22" x14ac:dyDescent="0.2">
      <c r="V8789" s="18" t="str">
        <f>IF(U8789&lt;&gt;"",SUMIFS(Data_TABLE[Total Value Sold],Data_TABLE[EOM Date],"="&amp;EOMONTH(Dashboard!$I$7,0),Data_TABLE[Customer],"="&amp;Calc!U8789),"")</f>
        <v/>
      </c>
    </row>
    <row r="8790" spans="22:22" x14ac:dyDescent="0.2">
      <c r="V8790" s="18" t="str">
        <f>IF(U8790&lt;&gt;"",SUMIFS(Data_TABLE[Total Value Sold],Data_TABLE[EOM Date],"="&amp;EOMONTH(Dashboard!$I$7,0),Data_TABLE[Customer],"="&amp;Calc!U8790),"")</f>
        <v/>
      </c>
    </row>
    <row r="8791" spans="22:22" x14ac:dyDescent="0.2">
      <c r="V8791" s="18" t="str">
        <f>IF(U8791&lt;&gt;"",SUMIFS(Data_TABLE[Total Value Sold],Data_TABLE[EOM Date],"="&amp;EOMONTH(Dashboard!$I$7,0),Data_TABLE[Customer],"="&amp;Calc!U8791),"")</f>
        <v/>
      </c>
    </row>
    <row r="8792" spans="22:22" x14ac:dyDescent="0.2">
      <c r="V8792" s="18" t="str">
        <f>IF(U8792&lt;&gt;"",SUMIFS(Data_TABLE[Total Value Sold],Data_TABLE[EOM Date],"="&amp;EOMONTH(Dashboard!$I$7,0),Data_TABLE[Customer],"="&amp;Calc!U8792),"")</f>
        <v/>
      </c>
    </row>
    <row r="8793" spans="22:22" x14ac:dyDescent="0.2">
      <c r="V8793" s="18" t="str">
        <f>IF(U8793&lt;&gt;"",SUMIFS(Data_TABLE[Total Value Sold],Data_TABLE[EOM Date],"="&amp;EOMONTH(Dashboard!$I$7,0),Data_TABLE[Customer],"="&amp;Calc!U8793),"")</f>
        <v/>
      </c>
    </row>
    <row r="8794" spans="22:22" x14ac:dyDescent="0.2">
      <c r="V8794" s="18" t="str">
        <f>IF(U8794&lt;&gt;"",SUMIFS(Data_TABLE[Total Value Sold],Data_TABLE[EOM Date],"="&amp;EOMONTH(Dashboard!$I$7,0),Data_TABLE[Customer],"="&amp;Calc!U8794),"")</f>
        <v/>
      </c>
    </row>
    <row r="8795" spans="22:22" x14ac:dyDescent="0.2">
      <c r="V8795" s="18" t="str">
        <f>IF(U8795&lt;&gt;"",SUMIFS(Data_TABLE[Total Value Sold],Data_TABLE[EOM Date],"="&amp;EOMONTH(Dashboard!$I$7,0),Data_TABLE[Customer],"="&amp;Calc!U8795),"")</f>
        <v/>
      </c>
    </row>
    <row r="8796" spans="22:22" x14ac:dyDescent="0.2">
      <c r="V8796" s="18" t="str">
        <f>IF(U8796&lt;&gt;"",SUMIFS(Data_TABLE[Total Value Sold],Data_TABLE[EOM Date],"="&amp;EOMONTH(Dashboard!$I$7,0),Data_TABLE[Customer],"="&amp;Calc!U8796),"")</f>
        <v/>
      </c>
    </row>
    <row r="8797" spans="22:22" x14ac:dyDescent="0.2">
      <c r="V8797" s="18" t="str">
        <f>IF(U8797&lt;&gt;"",SUMIFS(Data_TABLE[Total Value Sold],Data_TABLE[EOM Date],"="&amp;EOMONTH(Dashboard!$I$7,0),Data_TABLE[Customer],"="&amp;Calc!U8797),"")</f>
        <v/>
      </c>
    </row>
    <row r="8798" spans="22:22" x14ac:dyDescent="0.2">
      <c r="V8798" s="18" t="str">
        <f>IF(U8798&lt;&gt;"",SUMIFS(Data_TABLE[Total Value Sold],Data_TABLE[EOM Date],"="&amp;EOMONTH(Dashboard!$I$7,0),Data_TABLE[Customer],"="&amp;Calc!U8798),"")</f>
        <v/>
      </c>
    </row>
    <row r="8799" spans="22:22" x14ac:dyDescent="0.2">
      <c r="V8799" s="18" t="str">
        <f>IF(U8799&lt;&gt;"",SUMIFS(Data_TABLE[Total Value Sold],Data_TABLE[EOM Date],"="&amp;EOMONTH(Dashboard!$I$7,0),Data_TABLE[Customer],"="&amp;Calc!U8799),"")</f>
        <v/>
      </c>
    </row>
    <row r="8800" spans="22:22" x14ac:dyDescent="0.2">
      <c r="V8800" s="18" t="str">
        <f>IF(U8800&lt;&gt;"",SUMIFS(Data_TABLE[Total Value Sold],Data_TABLE[EOM Date],"="&amp;EOMONTH(Dashboard!$I$7,0),Data_TABLE[Customer],"="&amp;Calc!U8800),"")</f>
        <v/>
      </c>
    </row>
    <row r="8801" spans="22:22" x14ac:dyDescent="0.2">
      <c r="V8801" s="18" t="str">
        <f>IF(U8801&lt;&gt;"",SUMIFS(Data_TABLE[Total Value Sold],Data_TABLE[EOM Date],"="&amp;EOMONTH(Dashboard!$I$7,0),Data_TABLE[Customer],"="&amp;Calc!U8801),"")</f>
        <v/>
      </c>
    </row>
    <row r="8802" spans="22:22" x14ac:dyDescent="0.2">
      <c r="V8802" s="18" t="str">
        <f>IF(U8802&lt;&gt;"",SUMIFS(Data_TABLE[Total Value Sold],Data_TABLE[EOM Date],"="&amp;EOMONTH(Dashboard!$I$7,0),Data_TABLE[Customer],"="&amp;Calc!U8802),"")</f>
        <v/>
      </c>
    </row>
    <row r="8803" spans="22:22" x14ac:dyDescent="0.2">
      <c r="V8803" s="18" t="str">
        <f>IF(U8803&lt;&gt;"",SUMIFS(Data_TABLE[Total Value Sold],Data_TABLE[EOM Date],"="&amp;EOMONTH(Dashboard!$I$7,0),Data_TABLE[Customer],"="&amp;Calc!U8803),"")</f>
        <v/>
      </c>
    </row>
    <row r="8804" spans="22:22" x14ac:dyDescent="0.2">
      <c r="V8804" s="18" t="str">
        <f>IF(U8804&lt;&gt;"",SUMIFS(Data_TABLE[Total Value Sold],Data_TABLE[EOM Date],"="&amp;EOMONTH(Dashboard!$I$7,0),Data_TABLE[Customer],"="&amp;Calc!U8804),"")</f>
        <v/>
      </c>
    </row>
    <row r="8805" spans="22:22" x14ac:dyDescent="0.2">
      <c r="V8805" s="18" t="str">
        <f>IF(U8805&lt;&gt;"",SUMIFS(Data_TABLE[Total Value Sold],Data_TABLE[EOM Date],"="&amp;EOMONTH(Dashboard!$I$7,0),Data_TABLE[Customer],"="&amp;Calc!U8805),"")</f>
        <v/>
      </c>
    </row>
    <row r="8806" spans="22:22" x14ac:dyDescent="0.2">
      <c r="V8806" s="18" t="str">
        <f>IF(U8806&lt;&gt;"",SUMIFS(Data_TABLE[Total Value Sold],Data_TABLE[EOM Date],"="&amp;EOMONTH(Dashboard!$I$7,0),Data_TABLE[Customer],"="&amp;Calc!U8806),"")</f>
        <v/>
      </c>
    </row>
    <row r="8807" spans="22:22" x14ac:dyDescent="0.2">
      <c r="V8807" s="18" t="str">
        <f>IF(U8807&lt;&gt;"",SUMIFS(Data_TABLE[Total Value Sold],Data_TABLE[EOM Date],"="&amp;EOMONTH(Dashboard!$I$7,0),Data_TABLE[Customer],"="&amp;Calc!U8807),"")</f>
        <v/>
      </c>
    </row>
    <row r="8808" spans="22:22" x14ac:dyDescent="0.2">
      <c r="V8808" s="18" t="str">
        <f>IF(U8808&lt;&gt;"",SUMIFS(Data_TABLE[Total Value Sold],Data_TABLE[EOM Date],"="&amp;EOMONTH(Dashboard!$I$7,0),Data_TABLE[Customer],"="&amp;Calc!U8808),"")</f>
        <v/>
      </c>
    </row>
    <row r="8809" spans="22:22" x14ac:dyDescent="0.2">
      <c r="V8809" s="18" t="str">
        <f>IF(U8809&lt;&gt;"",SUMIFS(Data_TABLE[Total Value Sold],Data_TABLE[EOM Date],"="&amp;EOMONTH(Dashboard!$I$7,0),Data_TABLE[Customer],"="&amp;Calc!U8809),"")</f>
        <v/>
      </c>
    </row>
    <row r="8810" spans="22:22" x14ac:dyDescent="0.2">
      <c r="V8810" s="18" t="str">
        <f>IF(U8810&lt;&gt;"",SUMIFS(Data_TABLE[Total Value Sold],Data_TABLE[EOM Date],"="&amp;EOMONTH(Dashboard!$I$7,0),Data_TABLE[Customer],"="&amp;Calc!U8810),"")</f>
        <v/>
      </c>
    </row>
    <row r="8811" spans="22:22" x14ac:dyDescent="0.2">
      <c r="V8811" s="18" t="str">
        <f>IF(U8811&lt;&gt;"",SUMIFS(Data_TABLE[Total Value Sold],Data_TABLE[EOM Date],"="&amp;EOMONTH(Dashboard!$I$7,0),Data_TABLE[Customer],"="&amp;Calc!U8811),"")</f>
        <v/>
      </c>
    </row>
    <row r="8812" spans="22:22" x14ac:dyDescent="0.2">
      <c r="V8812" s="18" t="str">
        <f>IF(U8812&lt;&gt;"",SUMIFS(Data_TABLE[Total Value Sold],Data_TABLE[EOM Date],"="&amp;EOMONTH(Dashboard!$I$7,0),Data_TABLE[Customer],"="&amp;Calc!U8812),"")</f>
        <v/>
      </c>
    </row>
    <row r="8813" spans="22:22" x14ac:dyDescent="0.2">
      <c r="V8813" s="18" t="str">
        <f>IF(U8813&lt;&gt;"",SUMIFS(Data_TABLE[Total Value Sold],Data_TABLE[EOM Date],"="&amp;EOMONTH(Dashboard!$I$7,0),Data_TABLE[Customer],"="&amp;Calc!U8813),"")</f>
        <v/>
      </c>
    </row>
    <row r="8814" spans="22:22" x14ac:dyDescent="0.2">
      <c r="V8814" s="18" t="str">
        <f>IF(U8814&lt;&gt;"",SUMIFS(Data_TABLE[Total Value Sold],Data_TABLE[EOM Date],"="&amp;EOMONTH(Dashboard!$I$7,0),Data_TABLE[Customer],"="&amp;Calc!U8814),"")</f>
        <v/>
      </c>
    </row>
    <row r="8815" spans="22:22" x14ac:dyDescent="0.2">
      <c r="V8815" s="18" t="str">
        <f>IF(U8815&lt;&gt;"",SUMIFS(Data_TABLE[Total Value Sold],Data_TABLE[EOM Date],"="&amp;EOMONTH(Dashboard!$I$7,0),Data_TABLE[Customer],"="&amp;Calc!U8815),"")</f>
        <v/>
      </c>
    </row>
    <row r="8816" spans="22:22" x14ac:dyDescent="0.2">
      <c r="V8816" s="18" t="str">
        <f>IF(U8816&lt;&gt;"",SUMIFS(Data_TABLE[Total Value Sold],Data_TABLE[EOM Date],"="&amp;EOMONTH(Dashboard!$I$7,0),Data_TABLE[Customer],"="&amp;Calc!U8816),"")</f>
        <v/>
      </c>
    </row>
    <row r="8817" spans="22:22" x14ac:dyDescent="0.2">
      <c r="V8817" s="18" t="str">
        <f>IF(U8817&lt;&gt;"",SUMIFS(Data_TABLE[Total Value Sold],Data_TABLE[EOM Date],"="&amp;EOMONTH(Dashboard!$I$7,0),Data_TABLE[Customer],"="&amp;Calc!U8817),"")</f>
        <v/>
      </c>
    </row>
    <row r="8818" spans="22:22" x14ac:dyDescent="0.2">
      <c r="V8818" s="18" t="str">
        <f>IF(U8818&lt;&gt;"",SUMIFS(Data_TABLE[Total Value Sold],Data_TABLE[EOM Date],"="&amp;EOMONTH(Dashboard!$I$7,0),Data_TABLE[Customer],"="&amp;Calc!U8818),"")</f>
        <v/>
      </c>
    </row>
    <row r="8819" spans="22:22" x14ac:dyDescent="0.2">
      <c r="V8819" s="18" t="str">
        <f>IF(U8819&lt;&gt;"",SUMIFS(Data_TABLE[Total Value Sold],Data_TABLE[EOM Date],"="&amp;EOMONTH(Dashboard!$I$7,0),Data_TABLE[Customer],"="&amp;Calc!U8819),"")</f>
        <v/>
      </c>
    </row>
    <row r="8820" spans="22:22" x14ac:dyDescent="0.2">
      <c r="V8820" s="18" t="str">
        <f>IF(U8820&lt;&gt;"",SUMIFS(Data_TABLE[Total Value Sold],Data_TABLE[EOM Date],"="&amp;EOMONTH(Dashboard!$I$7,0),Data_TABLE[Customer],"="&amp;Calc!U8820),"")</f>
        <v/>
      </c>
    </row>
    <row r="8821" spans="22:22" x14ac:dyDescent="0.2">
      <c r="V8821" s="18" t="str">
        <f>IF(U8821&lt;&gt;"",SUMIFS(Data_TABLE[Total Value Sold],Data_TABLE[EOM Date],"="&amp;EOMONTH(Dashboard!$I$7,0),Data_TABLE[Customer],"="&amp;Calc!U8821),"")</f>
        <v/>
      </c>
    </row>
    <row r="8822" spans="22:22" x14ac:dyDescent="0.2">
      <c r="V8822" s="18" t="str">
        <f>IF(U8822&lt;&gt;"",SUMIFS(Data_TABLE[Total Value Sold],Data_TABLE[EOM Date],"="&amp;EOMONTH(Dashboard!$I$7,0),Data_TABLE[Customer],"="&amp;Calc!U8822),"")</f>
        <v/>
      </c>
    </row>
    <row r="8823" spans="22:22" x14ac:dyDescent="0.2">
      <c r="V8823" s="18" t="str">
        <f>IF(U8823&lt;&gt;"",SUMIFS(Data_TABLE[Total Value Sold],Data_TABLE[EOM Date],"="&amp;EOMONTH(Dashboard!$I$7,0),Data_TABLE[Customer],"="&amp;Calc!U8823),"")</f>
        <v/>
      </c>
    </row>
    <row r="8824" spans="22:22" x14ac:dyDescent="0.2">
      <c r="V8824" s="18" t="str">
        <f>IF(U8824&lt;&gt;"",SUMIFS(Data_TABLE[Total Value Sold],Data_TABLE[EOM Date],"="&amp;EOMONTH(Dashboard!$I$7,0),Data_TABLE[Customer],"="&amp;Calc!U8824),"")</f>
        <v/>
      </c>
    </row>
    <row r="8825" spans="22:22" x14ac:dyDescent="0.2">
      <c r="V8825" s="18" t="str">
        <f>IF(U8825&lt;&gt;"",SUMIFS(Data_TABLE[Total Value Sold],Data_TABLE[EOM Date],"="&amp;EOMONTH(Dashboard!$I$7,0),Data_TABLE[Customer],"="&amp;Calc!U8825),"")</f>
        <v/>
      </c>
    </row>
    <row r="8826" spans="22:22" x14ac:dyDescent="0.2">
      <c r="V8826" s="18" t="str">
        <f>IF(U8826&lt;&gt;"",SUMIFS(Data_TABLE[Total Value Sold],Data_TABLE[EOM Date],"="&amp;EOMONTH(Dashboard!$I$7,0),Data_TABLE[Customer],"="&amp;Calc!U8826),"")</f>
        <v/>
      </c>
    </row>
    <row r="8827" spans="22:22" x14ac:dyDescent="0.2">
      <c r="V8827" s="18" t="str">
        <f>IF(U8827&lt;&gt;"",SUMIFS(Data_TABLE[Total Value Sold],Data_TABLE[EOM Date],"="&amp;EOMONTH(Dashboard!$I$7,0),Data_TABLE[Customer],"="&amp;Calc!U8827),"")</f>
        <v/>
      </c>
    </row>
    <row r="8828" spans="22:22" x14ac:dyDescent="0.2">
      <c r="V8828" s="18" t="str">
        <f>IF(U8828&lt;&gt;"",SUMIFS(Data_TABLE[Total Value Sold],Data_TABLE[EOM Date],"="&amp;EOMONTH(Dashboard!$I$7,0),Data_TABLE[Customer],"="&amp;Calc!U8828),"")</f>
        <v/>
      </c>
    </row>
    <row r="8829" spans="22:22" x14ac:dyDescent="0.2">
      <c r="V8829" s="18" t="str">
        <f>IF(U8829&lt;&gt;"",SUMIFS(Data_TABLE[Total Value Sold],Data_TABLE[EOM Date],"="&amp;EOMONTH(Dashboard!$I$7,0),Data_TABLE[Customer],"="&amp;Calc!U8829),"")</f>
        <v/>
      </c>
    </row>
    <row r="8830" spans="22:22" x14ac:dyDescent="0.2">
      <c r="V8830" s="18" t="str">
        <f>IF(U8830&lt;&gt;"",SUMIFS(Data_TABLE[Total Value Sold],Data_TABLE[EOM Date],"="&amp;EOMONTH(Dashboard!$I$7,0),Data_TABLE[Customer],"="&amp;Calc!U8830),"")</f>
        <v/>
      </c>
    </row>
    <row r="8831" spans="22:22" x14ac:dyDescent="0.2">
      <c r="V8831" s="18" t="str">
        <f>IF(U8831&lt;&gt;"",SUMIFS(Data_TABLE[Total Value Sold],Data_TABLE[EOM Date],"="&amp;EOMONTH(Dashboard!$I$7,0),Data_TABLE[Customer],"="&amp;Calc!U8831),"")</f>
        <v/>
      </c>
    </row>
    <row r="8832" spans="22:22" x14ac:dyDescent="0.2">
      <c r="V8832" s="18" t="str">
        <f>IF(U8832&lt;&gt;"",SUMIFS(Data_TABLE[Total Value Sold],Data_TABLE[EOM Date],"="&amp;EOMONTH(Dashboard!$I$7,0),Data_TABLE[Customer],"="&amp;Calc!U8832),"")</f>
        <v/>
      </c>
    </row>
    <row r="8833" spans="22:22" x14ac:dyDescent="0.2">
      <c r="V8833" s="18" t="str">
        <f>IF(U8833&lt;&gt;"",SUMIFS(Data_TABLE[Total Value Sold],Data_TABLE[EOM Date],"="&amp;EOMONTH(Dashboard!$I$7,0),Data_TABLE[Customer],"="&amp;Calc!U8833),"")</f>
        <v/>
      </c>
    </row>
    <row r="8834" spans="22:22" x14ac:dyDescent="0.2">
      <c r="V8834" s="18" t="str">
        <f>IF(U8834&lt;&gt;"",SUMIFS(Data_TABLE[Total Value Sold],Data_TABLE[EOM Date],"="&amp;EOMONTH(Dashboard!$I$7,0),Data_TABLE[Customer],"="&amp;Calc!U8834),"")</f>
        <v/>
      </c>
    </row>
    <row r="8835" spans="22:22" x14ac:dyDescent="0.2">
      <c r="V8835" s="18" t="str">
        <f>IF(U8835&lt;&gt;"",SUMIFS(Data_TABLE[Total Value Sold],Data_TABLE[EOM Date],"="&amp;EOMONTH(Dashboard!$I$7,0),Data_TABLE[Customer],"="&amp;Calc!U8835),"")</f>
        <v/>
      </c>
    </row>
    <row r="8836" spans="22:22" x14ac:dyDescent="0.2">
      <c r="V8836" s="18" t="str">
        <f>IF(U8836&lt;&gt;"",SUMIFS(Data_TABLE[Total Value Sold],Data_TABLE[EOM Date],"="&amp;EOMONTH(Dashboard!$I$7,0),Data_TABLE[Customer],"="&amp;Calc!U8836),"")</f>
        <v/>
      </c>
    </row>
    <row r="8837" spans="22:22" x14ac:dyDescent="0.2">
      <c r="V8837" s="18" t="str">
        <f>IF(U8837&lt;&gt;"",SUMIFS(Data_TABLE[Total Value Sold],Data_TABLE[EOM Date],"="&amp;EOMONTH(Dashboard!$I$7,0),Data_TABLE[Customer],"="&amp;Calc!U8837),"")</f>
        <v/>
      </c>
    </row>
    <row r="8838" spans="22:22" x14ac:dyDescent="0.2">
      <c r="V8838" s="18" t="str">
        <f>IF(U8838&lt;&gt;"",SUMIFS(Data_TABLE[Total Value Sold],Data_TABLE[EOM Date],"="&amp;EOMONTH(Dashboard!$I$7,0),Data_TABLE[Customer],"="&amp;Calc!U8838),"")</f>
        <v/>
      </c>
    </row>
    <row r="8839" spans="22:22" x14ac:dyDescent="0.2">
      <c r="V8839" s="18" t="str">
        <f>IF(U8839&lt;&gt;"",SUMIFS(Data_TABLE[Total Value Sold],Data_TABLE[EOM Date],"="&amp;EOMONTH(Dashboard!$I$7,0),Data_TABLE[Customer],"="&amp;Calc!U8839),"")</f>
        <v/>
      </c>
    </row>
    <row r="8840" spans="22:22" x14ac:dyDescent="0.2">
      <c r="V8840" s="18" t="str">
        <f>IF(U8840&lt;&gt;"",SUMIFS(Data_TABLE[Total Value Sold],Data_TABLE[EOM Date],"="&amp;EOMONTH(Dashboard!$I$7,0),Data_TABLE[Customer],"="&amp;Calc!U8840),"")</f>
        <v/>
      </c>
    </row>
    <row r="8841" spans="22:22" x14ac:dyDescent="0.2">
      <c r="V8841" s="18" t="str">
        <f>IF(U8841&lt;&gt;"",SUMIFS(Data_TABLE[Total Value Sold],Data_TABLE[EOM Date],"="&amp;EOMONTH(Dashboard!$I$7,0),Data_TABLE[Customer],"="&amp;Calc!U8841),"")</f>
        <v/>
      </c>
    </row>
    <row r="8842" spans="22:22" x14ac:dyDescent="0.2">
      <c r="V8842" s="18" t="str">
        <f>IF(U8842&lt;&gt;"",SUMIFS(Data_TABLE[Total Value Sold],Data_TABLE[EOM Date],"="&amp;EOMONTH(Dashboard!$I$7,0),Data_TABLE[Customer],"="&amp;Calc!U8842),"")</f>
        <v/>
      </c>
    </row>
    <row r="8843" spans="22:22" x14ac:dyDescent="0.2">
      <c r="V8843" s="18" t="str">
        <f>IF(U8843&lt;&gt;"",SUMIFS(Data_TABLE[Total Value Sold],Data_TABLE[EOM Date],"="&amp;EOMONTH(Dashboard!$I$7,0),Data_TABLE[Customer],"="&amp;Calc!U8843),"")</f>
        <v/>
      </c>
    </row>
    <row r="8844" spans="22:22" x14ac:dyDescent="0.2">
      <c r="V8844" s="18" t="str">
        <f>IF(U8844&lt;&gt;"",SUMIFS(Data_TABLE[Total Value Sold],Data_TABLE[EOM Date],"="&amp;EOMONTH(Dashboard!$I$7,0),Data_TABLE[Customer],"="&amp;Calc!U8844),"")</f>
        <v/>
      </c>
    </row>
    <row r="8845" spans="22:22" x14ac:dyDescent="0.2">
      <c r="V8845" s="18" t="str">
        <f>IF(U8845&lt;&gt;"",SUMIFS(Data_TABLE[Total Value Sold],Data_TABLE[EOM Date],"="&amp;EOMONTH(Dashboard!$I$7,0),Data_TABLE[Customer],"="&amp;Calc!U8845),"")</f>
        <v/>
      </c>
    </row>
    <row r="8846" spans="22:22" x14ac:dyDescent="0.2">
      <c r="V8846" s="18" t="str">
        <f>IF(U8846&lt;&gt;"",SUMIFS(Data_TABLE[Total Value Sold],Data_TABLE[EOM Date],"="&amp;EOMONTH(Dashboard!$I$7,0),Data_TABLE[Customer],"="&amp;Calc!U8846),"")</f>
        <v/>
      </c>
    </row>
    <row r="8847" spans="22:22" x14ac:dyDescent="0.2">
      <c r="V8847" s="18" t="str">
        <f>IF(U8847&lt;&gt;"",SUMIFS(Data_TABLE[Total Value Sold],Data_TABLE[EOM Date],"="&amp;EOMONTH(Dashboard!$I$7,0),Data_TABLE[Customer],"="&amp;Calc!U8847),"")</f>
        <v/>
      </c>
    </row>
    <row r="8848" spans="22:22" x14ac:dyDescent="0.2">
      <c r="V8848" s="18" t="str">
        <f>IF(U8848&lt;&gt;"",SUMIFS(Data_TABLE[Total Value Sold],Data_TABLE[EOM Date],"="&amp;EOMONTH(Dashboard!$I$7,0),Data_TABLE[Customer],"="&amp;Calc!U8848),"")</f>
        <v/>
      </c>
    </row>
    <row r="8849" spans="22:22" x14ac:dyDescent="0.2">
      <c r="V8849" s="18" t="str">
        <f>IF(U8849&lt;&gt;"",SUMIFS(Data_TABLE[Total Value Sold],Data_TABLE[EOM Date],"="&amp;EOMONTH(Dashboard!$I$7,0),Data_TABLE[Customer],"="&amp;Calc!U8849),"")</f>
        <v/>
      </c>
    </row>
    <row r="8850" spans="22:22" x14ac:dyDescent="0.2">
      <c r="V8850" s="18" t="str">
        <f>IF(U8850&lt;&gt;"",SUMIFS(Data_TABLE[Total Value Sold],Data_TABLE[EOM Date],"="&amp;EOMONTH(Dashboard!$I$7,0),Data_TABLE[Customer],"="&amp;Calc!U8850),"")</f>
        <v/>
      </c>
    </row>
    <row r="8851" spans="22:22" x14ac:dyDescent="0.2">
      <c r="V8851" s="18" t="str">
        <f>IF(U8851&lt;&gt;"",SUMIFS(Data_TABLE[Total Value Sold],Data_TABLE[EOM Date],"="&amp;EOMONTH(Dashboard!$I$7,0),Data_TABLE[Customer],"="&amp;Calc!U8851),"")</f>
        <v/>
      </c>
    </row>
    <row r="8852" spans="22:22" x14ac:dyDescent="0.2">
      <c r="V8852" s="18" t="str">
        <f>IF(U8852&lt;&gt;"",SUMIFS(Data_TABLE[Total Value Sold],Data_TABLE[EOM Date],"="&amp;EOMONTH(Dashboard!$I$7,0),Data_TABLE[Customer],"="&amp;Calc!U8852),"")</f>
        <v/>
      </c>
    </row>
    <row r="8853" spans="22:22" x14ac:dyDescent="0.2">
      <c r="V8853" s="18" t="str">
        <f>IF(U8853&lt;&gt;"",SUMIFS(Data_TABLE[Total Value Sold],Data_TABLE[EOM Date],"="&amp;EOMONTH(Dashboard!$I$7,0),Data_TABLE[Customer],"="&amp;Calc!U8853),"")</f>
        <v/>
      </c>
    </row>
    <row r="8854" spans="22:22" x14ac:dyDescent="0.2">
      <c r="V8854" s="18" t="str">
        <f>IF(U8854&lt;&gt;"",SUMIFS(Data_TABLE[Total Value Sold],Data_TABLE[EOM Date],"="&amp;EOMONTH(Dashboard!$I$7,0),Data_TABLE[Customer],"="&amp;Calc!U8854),"")</f>
        <v/>
      </c>
    </row>
    <row r="8855" spans="22:22" x14ac:dyDescent="0.2">
      <c r="V8855" s="18" t="str">
        <f>IF(U8855&lt;&gt;"",SUMIFS(Data_TABLE[Total Value Sold],Data_TABLE[EOM Date],"="&amp;EOMONTH(Dashboard!$I$7,0),Data_TABLE[Customer],"="&amp;Calc!U8855),"")</f>
        <v/>
      </c>
    </row>
    <row r="8856" spans="22:22" x14ac:dyDescent="0.2">
      <c r="V8856" s="18" t="str">
        <f>IF(U8856&lt;&gt;"",SUMIFS(Data_TABLE[Total Value Sold],Data_TABLE[EOM Date],"="&amp;EOMONTH(Dashboard!$I$7,0),Data_TABLE[Customer],"="&amp;Calc!U8856),"")</f>
        <v/>
      </c>
    </row>
    <row r="8857" spans="22:22" x14ac:dyDescent="0.2">
      <c r="V8857" s="18" t="str">
        <f>IF(U8857&lt;&gt;"",SUMIFS(Data_TABLE[Total Value Sold],Data_TABLE[EOM Date],"="&amp;EOMONTH(Dashboard!$I$7,0),Data_TABLE[Customer],"="&amp;Calc!U8857),"")</f>
        <v/>
      </c>
    </row>
    <row r="8858" spans="22:22" x14ac:dyDescent="0.2">
      <c r="V8858" s="18" t="str">
        <f>IF(U8858&lt;&gt;"",SUMIFS(Data_TABLE[Total Value Sold],Data_TABLE[EOM Date],"="&amp;EOMONTH(Dashboard!$I$7,0),Data_TABLE[Customer],"="&amp;Calc!U8858),"")</f>
        <v/>
      </c>
    </row>
    <row r="8859" spans="22:22" x14ac:dyDescent="0.2">
      <c r="V8859" s="18" t="str">
        <f>IF(U8859&lt;&gt;"",SUMIFS(Data_TABLE[Total Value Sold],Data_TABLE[EOM Date],"="&amp;EOMONTH(Dashboard!$I$7,0),Data_TABLE[Customer],"="&amp;Calc!U8859),"")</f>
        <v/>
      </c>
    </row>
    <row r="8860" spans="22:22" x14ac:dyDescent="0.2">
      <c r="V8860" s="18" t="str">
        <f>IF(U8860&lt;&gt;"",SUMIFS(Data_TABLE[Total Value Sold],Data_TABLE[EOM Date],"="&amp;EOMONTH(Dashboard!$I$7,0),Data_TABLE[Customer],"="&amp;Calc!U8860),"")</f>
        <v/>
      </c>
    </row>
    <row r="8861" spans="22:22" x14ac:dyDescent="0.2">
      <c r="V8861" s="18" t="str">
        <f>IF(U8861&lt;&gt;"",SUMIFS(Data_TABLE[Total Value Sold],Data_TABLE[EOM Date],"="&amp;EOMONTH(Dashboard!$I$7,0),Data_TABLE[Customer],"="&amp;Calc!U8861),"")</f>
        <v/>
      </c>
    </row>
    <row r="8862" spans="22:22" x14ac:dyDescent="0.2">
      <c r="V8862" s="18" t="str">
        <f>IF(U8862&lt;&gt;"",SUMIFS(Data_TABLE[Total Value Sold],Data_TABLE[EOM Date],"="&amp;EOMONTH(Dashboard!$I$7,0),Data_TABLE[Customer],"="&amp;Calc!U8862),"")</f>
        <v/>
      </c>
    </row>
    <row r="8863" spans="22:22" x14ac:dyDescent="0.2">
      <c r="V8863" s="18" t="str">
        <f>IF(U8863&lt;&gt;"",SUMIFS(Data_TABLE[Total Value Sold],Data_TABLE[EOM Date],"="&amp;EOMONTH(Dashboard!$I$7,0),Data_TABLE[Customer],"="&amp;Calc!U8863),"")</f>
        <v/>
      </c>
    </row>
    <row r="8864" spans="22:22" x14ac:dyDescent="0.2">
      <c r="V8864" s="18" t="str">
        <f>IF(U8864&lt;&gt;"",SUMIFS(Data_TABLE[Total Value Sold],Data_TABLE[EOM Date],"="&amp;EOMONTH(Dashboard!$I$7,0),Data_TABLE[Customer],"="&amp;Calc!U8864),"")</f>
        <v/>
      </c>
    </row>
    <row r="8865" spans="22:22" x14ac:dyDescent="0.2">
      <c r="V8865" s="18" t="str">
        <f>IF(U8865&lt;&gt;"",SUMIFS(Data_TABLE[Total Value Sold],Data_TABLE[EOM Date],"="&amp;EOMONTH(Dashboard!$I$7,0),Data_TABLE[Customer],"="&amp;Calc!U8865),"")</f>
        <v/>
      </c>
    </row>
    <row r="8866" spans="22:22" x14ac:dyDescent="0.2">
      <c r="V8866" s="18" t="str">
        <f>IF(U8866&lt;&gt;"",SUMIFS(Data_TABLE[Total Value Sold],Data_TABLE[EOM Date],"="&amp;EOMONTH(Dashboard!$I$7,0),Data_TABLE[Customer],"="&amp;Calc!U8866),"")</f>
        <v/>
      </c>
    </row>
    <row r="8867" spans="22:22" x14ac:dyDescent="0.2">
      <c r="V8867" s="18" t="str">
        <f>IF(U8867&lt;&gt;"",SUMIFS(Data_TABLE[Total Value Sold],Data_TABLE[EOM Date],"="&amp;EOMONTH(Dashboard!$I$7,0),Data_TABLE[Customer],"="&amp;Calc!U8867),"")</f>
        <v/>
      </c>
    </row>
    <row r="8868" spans="22:22" x14ac:dyDescent="0.2">
      <c r="V8868" s="18" t="str">
        <f>IF(U8868&lt;&gt;"",SUMIFS(Data_TABLE[Total Value Sold],Data_TABLE[EOM Date],"="&amp;EOMONTH(Dashboard!$I$7,0),Data_TABLE[Customer],"="&amp;Calc!U8868),"")</f>
        <v/>
      </c>
    </row>
    <row r="8869" spans="22:22" x14ac:dyDescent="0.2">
      <c r="V8869" s="18" t="str">
        <f>IF(U8869&lt;&gt;"",SUMIFS(Data_TABLE[Total Value Sold],Data_TABLE[EOM Date],"="&amp;EOMONTH(Dashboard!$I$7,0),Data_TABLE[Customer],"="&amp;Calc!U8869),"")</f>
        <v/>
      </c>
    </row>
    <row r="8870" spans="22:22" x14ac:dyDescent="0.2">
      <c r="V8870" s="18" t="str">
        <f>IF(U8870&lt;&gt;"",SUMIFS(Data_TABLE[Total Value Sold],Data_TABLE[EOM Date],"="&amp;EOMONTH(Dashboard!$I$7,0),Data_TABLE[Customer],"="&amp;Calc!U8870),"")</f>
        <v/>
      </c>
    </row>
    <row r="8871" spans="22:22" x14ac:dyDescent="0.2">
      <c r="V8871" s="18" t="str">
        <f>IF(U8871&lt;&gt;"",SUMIFS(Data_TABLE[Total Value Sold],Data_TABLE[EOM Date],"="&amp;EOMONTH(Dashboard!$I$7,0),Data_TABLE[Customer],"="&amp;Calc!U8871),"")</f>
        <v/>
      </c>
    </row>
    <row r="8872" spans="22:22" x14ac:dyDescent="0.2">
      <c r="V8872" s="18" t="str">
        <f>IF(U8872&lt;&gt;"",SUMIFS(Data_TABLE[Total Value Sold],Data_TABLE[EOM Date],"="&amp;EOMONTH(Dashboard!$I$7,0),Data_TABLE[Customer],"="&amp;Calc!U8872),"")</f>
        <v/>
      </c>
    </row>
    <row r="8873" spans="22:22" x14ac:dyDescent="0.2">
      <c r="V8873" s="18" t="str">
        <f>IF(U8873&lt;&gt;"",SUMIFS(Data_TABLE[Total Value Sold],Data_TABLE[EOM Date],"="&amp;EOMONTH(Dashboard!$I$7,0),Data_TABLE[Customer],"="&amp;Calc!U8873),"")</f>
        <v/>
      </c>
    </row>
    <row r="8874" spans="22:22" x14ac:dyDescent="0.2">
      <c r="V8874" s="18" t="str">
        <f>IF(U8874&lt;&gt;"",SUMIFS(Data_TABLE[Total Value Sold],Data_TABLE[EOM Date],"="&amp;EOMONTH(Dashboard!$I$7,0),Data_TABLE[Customer],"="&amp;Calc!U8874),"")</f>
        <v/>
      </c>
    </row>
    <row r="8875" spans="22:22" x14ac:dyDescent="0.2">
      <c r="V8875" s="18" t="str">
        <f>IF(U8875&lt;&gt;"",SUMIFS(Data_TABLE[Total Value Sold],Data_TABLE[EOM Date],"="&amp;EOMONTH(Dashboard!$I$7,0),Data_TABLE[Customer],"="&amp;Calc!U8875),"")</f>
        <v/>
      </c>
    </row>
    <row r="8876" spans="22:22" x14ac:dyDescent="0.2">
      <c r="V8876" s="18" t="str">
        <f>IF(U8876&lt;&gt;"",SUMIFS(Data_TABLE[Total Value Sold],Data_TABLE[EOM Date],"="&amp;EOMONTH(Dashboard!$I$7,0),Data_TABLE[Customer],"="&amp;Calc!U8876),"")</f>
        <v/>
      </c>
    </row>
    <row r="8877" spans="22:22" x14ac:dyDescent="0.2">
      <c r="V8877" s="18" t="str">
        <f>IF(U8877&lt;&gt;"",SUMIFS(Data_TABLE[Total Value Sold],Data_TABLE[EOM Date],"="&amp;EOMONTH(Dashboard!$I$7,0),Data_TABLE[Customer],"="&amp;Calc!U8877),"")</f>
        <v/>
      </c>
    </row>
    <row r="8878" spans="22:22" x14ac:dyDescent="0.2">
      <c r="V8878" s="18" t="str">
        <f>IF(U8878&lt;&gt;"",SUMIFS(Data_TABLE[Total Value Sold],Data_TABLE[EOM Date],"="&amp;EOMONTH(Dashboard!$I$7,0),Data_TABLE[Customer],"="&amp;Calc!U8878),"")</f>
        <v/>
      </c>
    </row>
    <row r="8879" spans="22:22" x14ac:dyDescent="0.2">
      <c r="V8879" s="18" t="str">
        <f>IF(U8879&lt;&gt;"",SUMIFS(Data_TABLE[Total Value Sold],Data_TABLE[EOM Date],"="&amp;EOMONTH(Dashboard!$I$7,0),Data_TABLE[Customer],"="&amp;Calc!U8879),"")</f>
        <v/>
      </c>
    </row>
    <row r="8880" spans="22:22" x14ac:dyDescent="0.2">
      <c r="V8880" s="18" t="str">
        <f>IF(U8880&lt;&gt;"",SUMIFS(Data_TABLE[Total Value Sold],Data_TABLE[EOM Date],"="&amp;EOMONTH(Dashboard!$I$7,0),Data_TABLE[Customer],"="&amp;Calc!U8880),"")</f>
        <v/>
      </c>
    </row>
    <row r="8881" spans="22:22" x14ac:dyDescent="0.2">
      <c r="V8881" s="18" t="str">
        <f>IF(U8881&lt;&gt;"",SUMIFS(Data_TABLE[Total Value Sold],Data_TABLE[EOM Date],"="&amp;EOMONTH(Dashboard!$I$7,0),Data_TABLE[Customer],"="&amp;Calc!U8881),"")</f>
        <v/>
      </c>
    </row>
    <row r="8882" spans="22:22" x14ac:dyDescent="0.2">
      <c r="V8882" s="18" t="str">
        <f>IF(U8882&lt;&gt;"",SUMIFS(Data_TABLE[Total Value Sold],Data_TABLE[EOM Date],"="&amp;EOMONTH(Dashboard!$I$7,0),Data_TABLE[Customer],"="&amp;Calc!U8882),"")</f>
        <v/>
      </c>
    </row>
    <row r="8883" spans="22:22" x14ac:dyDescent="0.2">
      <c r="V8883" s="18" t="str">
        <f>IF(U8883&lt;&gt;"",SUMIFS(Data_TABLE[Total Value Sold],Data_TABLE[EOM Date],"="&amp;EOMONTH(Dashboard!$I$7,0),Data_TABLE[Customer],"="&amp;Calc!U8883),"")</f>
        <v/>
      </c>
    </row>
    <row r="8884" spans="22:22" x14ac:dyDescent="0.2">
      <c r="V8884" s="18" t="str">
        <f>IF(U8884&lt;&gt;"",SUMIFS(Data_TABLE[Total Value Sold],Data_TABLE[EOM Date],"="&amp;EOMONTH(Dashboard!$I$7,0),Data_TABLE[Customer],"="&amp;Calc!U8884),"")</f>
        <v/>
      </c>
    </row>
    <row r="8885" spans="22:22" x14ac:dyDescent="0.2">
      <c r="V8885" s="18" t="str">
        <f>IF(U8885&lt;&gt;"",SUMIFS(Data_TABLE[Total Value Sold],Data_TABLE[EOM Date],"="&amp;EOMONTH(Dashboard!$I$7,0),Data_TABLE[Customer],"="&amp;Calc!U8885),"")</f>
        <v/>
      </c>
    </row>
    <row r="8886" spans="22:22" x14ac:dyDescent="0.2">
      <c r="V8886" s="18" t="str">
        <f>IF(U8886&lt;&gt;"",SUMIFS(Data_TABLE[Total Value Sold],Data_TABLE[EOM Date],"="&amp;EOMONTH(Dashboard!$I$7,0),Data_TABLE[Customer],"="&amp;Calc!U8886),"")</f>
        <v/>
      </c>
    </row>
    <row r="8887" spans="22:22" x14ac:dyDescent="0.2">
      <c r="V8887" s="18" t="str">
        <f>IF(U8887&lt;&gt;"",SUMIFS(Data_TABLE[Total Value Sold],Data_TABLE[EOM Date],"="&amp;EOMONTH(Dashboard!$I$7,0),Data_TABLE[Customer],"="&amp;Calc!U8887),"")</f>
        <v/>
      </c>
    </row>
    <row r="8888" spans="22:22" x14ac:dyDescent="0.2">
      <c r="V8888" s="18" t="str">
        <f>IF(U8888&lt;&gt;"",SUMIFS(Data_TABLE[Total Value Sold],Data_TABLE[EOM Date],"="&amp;EOMONTH(Dashboard!$I$7,0),Data_TABLE[Customer],"="&amp;Calc!U8888),"")</f>
        <v/>
      </c>
    </row>
    <row r="8889" spans="22:22" x14ac:dyDescent="0.2">
      <c r="V8889" s="18" t="str">
        <f>IF(U8889&lt;&gt;"",SUMIFS(Data_TABLE[Total Value Sold],Data_TABLE[EOM Date],"="&amp;EOMONTH(Dashboard!$I$7,0),Data_TABLE[Customer],"="&amp;Calc!U8889),"")</f>
        <v/>
      </c>
    </row>
    <row r="8890" spans="22:22" x14ac:dyDescent="0.2">
      <c r="V8890" s="18" t="str">
        <f>IF(U8890&lt;&gt;"",SUMIFS(Data_TABLE[Total Value Sold],Data_TABLE[EOM Date],"="&amp;EOMONTH(Dashboard!$I$7,0),Data_TABLE[Customer],"="&amp;Calc!U8890),"")</f>
        <v/>
      </c>
    </row>
    <row r="8891" spans="22:22" x14ac:dyDescent="0.2">
      <c r="V8891" s="18" t="str">
        <f>IF(U8891&lt;&gt;"",SUMIFS(Data_TABLE[Total Value Sold],Data_TABLE[EOM Date],"="&amp;EOMONTH(Dashboard!$I$7,0),Data_TABLE[Customer],"="&amp;Calc!U8891),"")</f>
        <v/>
      </c>
    </row>
    <row r="8892" spans="22:22" x14ac:dyDescent="0.2">
      <c r="V8892" s="18" t="str">
        <f>IF(U8892&lt;&gt;"",SUMIFS(Data_TABLE[Total Value Sold],Data_TABLE[EOM Date],"="&amp;EOMONTH(Dashboard!$I$7,0),Data_TABLE[Customer],"="&amp;Calc!U8892),"")</f>
        <v/>
      </c>
    </row>
    <row r="8893" spans="22:22" x14ac:dyDescent="0.2">
      <c r="V8893" s="18" t="str">
        <f>IF(U8893&lt;&gt;"",SUMIFS(Data_TABLE[Total Value Sold],Data_TABLE[EOM Date],"="&amp;EOMONTH(Dashboard!$I$7,0),Data_TABLE[Customer],"="&amp;Calc!U8893),"")</f>
        <v/>
      </c>
    </row>
    <row r="8894" spans="22:22" x14ac:dyDescent="0.2">
      <c r="V8894" s="18" t="str">
        <f>IF(U8894&lt;&gt;"",SUMIFS(Data_TABLE[Total Value Sold],Data_TABLE[EOM Date],"="&amp;EOMONTH(Dashboard!$I$7,0),Data_TABLE[Customer],"="&amp;Calc!U8894),"")</f>
        <v/>
      </c>
    </row>
    <row r="8895" spans="22:22" x14ac:dyDescent="0.2">
      <c r="V8895" s="18" t="str">
        <f>IF(U8895&lt;&gt;"",SUMIFS(Data_TABLE[Total Value Sold],Data_TABLE[EOM Date],"="&amp;EOMONTH(Dashboard!$I$7,0),Data_TABLE[Customer],"="&amp;Calc!U8895),"")</f>
        <v/>
      </c>
    </row>
    <row r="8896" spans="22:22" x14ac:dyDescent="0.2">
      <c r="V8896" s="18" t="str">
        <f>IF(U8896&lt;&gt;"",SUMIFS(Data_TABLE[Total Value Sold],Data_TABLE[EOM Date],"="&amp;EOMONTH(Dashboard!$I$7,0),Data_TABLE[Customer],"="&amp;Calc!U8896),"")</f>
        <v/>
      </c>
    </row>
    <row r="8897" spans="22:22" x14ac:dyDescent="0.2">
      <c r="V8897" s="18" t="str">
        <f>IF(U8897&lt;&gt;"",SUMIFS(Data_TABLE[Total Value Sold],Data_TABLE[EOM Date],"="&amp;EOMONTH(Dashboard!$I$7,0),Data_TABLE[Customer],"="&amp;Calc!U8897),"")</f>
        <v/>
      </c>
    </row>
    <row r="8898" spans="22:22" x14ac:dyDescent="0.2">
      <c r="V8898" s="18" t="str">
        <f>IF(U8898&lt;&gt;"",SUMIFS(Data_TABLE[Total Value Sold],Data_TABLE[EOM Date],"="&amp;EOMONTH(Dashboard!$I$7,0),Data_TABLE[Customer],"="&amp;Calc!U8898),"")</f>
        <v/>
      </c>
    </row>
    <row r="8899" spans="22:22" x14ac:dyDescent="0.2">
      <c r="V8899" s="18" t="str">
        <f>IF(U8899&lt;&gt;"",SUMIFS(Data_TABLE[Total Value Sold],Data_TABLE[EOM Date],"="&amp;EOMONTH(Dashboard!$I$7,0),Data_TABLE[Customer],"="&amp;Calc!U8899),"")</f>
        <v/>
      </c>
    </row>
    <row r="8900" spans="22:22" x14ac:dyDescent="0.2">
      <c r="V8900" s="18" t="str">
        <f>IF(U8900&lt;&gt;"",SUMIFS(Data_TABLE[Total Value Sold],Data_TABLE[EOM Date],"="&amp;EOMONTH(Dashboard!$I$7,0),Data_TABLE[Customer],"="&amp;Calc!U8900),"")</f>
        <v/>
      </c>
    </row>
    <row r="8901" spans="22:22" x14ac:dyDescent="0.2">
      <c r="V8901" s="18" t="str">
        <f>IF(U8901&lt;&gt;"",SUMIFS(Data_TABLE[Total Value Sold],Data_TABLE[EOM Date],"="&amp;EOMONTH(Dashboard!$I$7,0),Data_TABLE[Customer],"="&amp;Calc!U8901),"")</f>
        <v/>
      </c>
    </row>
    <row r="8902" spans="22:22" x14ac:dyDescent="0.2">
      <c r="V8902" s="18" t="str">
        <f>IF(U8902&lt;&gt;"",SUMIFS(Data_TABLE[Total Value Sold],Data_TABLE[EOM Date],"="&amp;EOMONTH(Dashboard!$I$7,0),Data_TABLE[Customer],"="&amp;Calc!U8902),"")</f>
        <v/>
      </c>
    </row>
    <row r="8903" spans="22:22" x14ac:dyDescent="0.2">
      <c r="V8903" s="18" t="str">
        <f>IF(U8903&lt;&gt;"",SUMIFS(Data_TABLE[Total Value Sold],Data_TABLE[EOM Date],"="&amp;EOMONTH(Dashboard!$I$7,0),Data_TABLE[Customer],"="&amp;Calc!U8903),"")</f>
        <v/>
      </c>
    </row>
    <row r="8904" spans="22:22" x14ac:dyDescent="0.2">
      <c r="V8904" s="18" t="str">
        <f>IF(U8904&lt;&gt;"",SUMIFS(Data_TABLE[Total Value Sold],Data_TABLE[EOM Date],"="&amp;EOMONTH(Dashboard!$I$7,0),Data_TABLE[Customer],"="&amp;Calc!U8904),"")</f>
        <v/>
      </c>
    </row>
    <row r="8905" spans="22:22" x14ac:dyDescent="0.2">
      <c r="V8905" s="18" t="str">
        <f>IF(U8905&lt;&gt;"",SUMIFS(Data_TABLE[Total Value Sold],Data_TABLE[EOM Date],"="&amp;EOMONTH(Dashboard!$I$7,0),Data_TABLE[Customer],"="&amp;Calc!U8905),"")</f>
        <v/>
      </c>
    </row>
    <row r="8906" spans="22:22" x14ac:dyDescent="0.2">
      <c r="V8906" s="18" t="str">
        <f>IF(U8906&lt;&gt;"",SUMIFS(Data_TABLE[Total Value Sold],Data_TABLE[EOM Date],"="&amp;EOMONTH(Dashboard!$I$7,0),Data_TABLE[Customer],"="&amp;Calc!U8906),"")</f>
        <v/>
      </c>
    </row>
    <row r="8907" spans="22:22" x14ac:dyDescent="0.2">
      <c r="V8907" s="18" t="str">
        <f>IF(U8907&lt;&gt;"",SUMIFS(Data_TABLE[Total Value Sold],Data_TABLE[EOM Date],"="&amp;EOMONTH(Dashboard!$I$7,0),Data_TABLE[Customer],"="&amp;Calc!U8907),"")</f>
        <v/>
      </c>
    </row>
    <row r="8908" spans="22:22" x14ac:dyDescent="0.2">
      <c r="V8908" s="18" t="str">
        <f>IF(U8908&lt;&gt;"",SUMIFS(Data_TABLE[Total Value Sold],Data_TABLE[EOM Date],"="&amp;EOMONTH(Dashboard!$I$7,0),Data_TABLE[Customer],"="&amp;Calc!U8908),"")</f>
        <v/>
      </c>
    </row>
    <row r="8909" spans="22:22" x14ac:dyDescent="0.2">
      <c r="V8909" s="18" t="str">
        <f>IF(U8909&lt;&gt;"",SUMIFS(Data_TABLE[Total Value Sold],Data_TABLE[EOM Date],"="&amp;EOMONTH(Dashboard!$I$7,0),Data_TABLE[Customer],"="&amp;Calc!U8909),"")</f>
        <v/>
      </c>
    </row>
    <row r="8910" spans="22:22" x14ac:dyDescent="0.2">
      <c r="V8910" s="18" t="str">
        <f>IF(U8910&lt;&gt;"",SUMIFS(Data_TABLE[Total Value Sold],Data_TABLE[EOM Date],"="&amp;EOMONTH(Dashboard!$I$7,0),Data_TABLE[Customer],"="&amp;Calc!U8910),"")</f>
        <v/>
      </c>
    </row>
    <row r="8911" spans="22:22" x14ac:dyDescent="0.2">
      <c r="V8911" s="18" t="str">
        <f>IF(U8911&lt;&gt;"",SUMIFS(Data_TABLE[Total Value Sold],Data_TABLE[EOM Date],"="&amp;EOMONTH(Dashboard!$I$7,0),Data_TABLE[Customer],"="&amp;Calc!U8911),"")</f>
        <v/>
      </c>
    </row>
    <row r="8912" spans="22:22" x14ac:dyDescent="0.2">
      <c r="V8912" s="18" t="str">
        <f>IF(U8912&lt;&gt;"",SUMIFS(Data_TABLE[Total Value Sold],Data_TABLE[EOM Date],"="&amp;EOMONTH(Dashboard!$I$7,0),Data_TABLE[Customer],"="&amp;Calc!U8912),"")</f>
        <v/>
      </c>
    </row>
    <row r="8913" spans="22:22" x14ac:dyDescent="0.2">
      <c r="V8913" s="18" t="str">
        <f>IF(U8913&lt;&gt;"",SUMIFS(Data_TABLE[Total Value Sold],Data_TABLE[EOM Date],"="&amp;EOMONTH(Dashboard!$I$7,0),Data_TABLE[Customer],"="&amp;Calc!U8913),"")</f>
        <v/>
      </c>
    </row>
    <row r="8914" spans="22:22" x14ac:dyDescent="0.2">
      <c r="V8914" s="18" t="str">
        <f>IF(U8914&lt;&gt;"",SUMIFS(Data_TABLE[Total Value Sold],Data_TABLE[EOM Date],"="&amp;EOMONTH(Dashboard!$I$7,0),Data_TABLE[Customer],"="&amp;Calc!U8914),"")</f>
        <v/>
      </c>
    </row>
    <row r="8915" spans="22:22" x14ac:dyDescent="0.2">
      <c r="V8915" s="18" t="str">
        <f>IF(U8915&lt;&gt;"",SUMIFS(Data_TABLE[Total Value Sold],Data_TABLE[EOM Date],"="&amp;EOMONTH(Dashboard!$I$7,0),Data_TABLE[Customer],"="&amp;Calc!U8915),"")</f>
        <v/>
      </c>
    </row>
    <row r="8916" spans="22:22" x14ac:dyDescent="0.2">
      <c r="V8916" s="18" t="str">
        <f>IF(U8916&lt;&gt;"",SUMIFS(Data_TABLE[Total Value Sold],Data_TABLE[EOM Date],"="&amp;EOMONTH(Dashboard!$I$7,0),Data_TABLE[Customer],"="&amp;Calc!U8916),"")</f>
        <v/>
      </c>
    </row>
    <row r="8917" spans="22:22" x14ac:dyDescent="0.2">
      <c r="V8917" s="18" t="str">
        <f>IF(U8917&lt;&gt;"",SUMIFS(Data_TABLE[Total Value Sold],Data_TABLE[EOM Date],"="&amp;EOMONTH(Dashboard!$I$7,0),Data_TABLE[Customer],"="&amp;Calc!U8917),"")</f>
        <v/>
      </c>
    </row>
    <row r="8918" spans="22:22" x14ac:dyDescent="0.2">
      <c r="V8918" s="18" t="str">
        <f>IF(U8918&lt;&gt;"",SUMIFS(Data_TABLE[Total Value Sold],Data_TABLE[EOM Date],"="&amp;EOMONTH(Dashboard!$I$7,0),Data_TABLE[Customer],"="&amp;Calc!U8918),"")</f>
        <v/>
      </c>
    </row>
    <row r="8919" spans="22:22" x14ac:dyDescent="0.2">
      <c r="V8919" s="18" t="str">
        <f>IF(U8919&lt;&gt;"",SUMIFS(Data_TABLE[Total Value Sold],Data_TABLE[EOM Date],"="&amp;EOMONTH(Dashboard!$I$7,0),Data_TABLE[Customer],"="&amp;Calc!U8919),"")</f>
        <v/>
      </c>
    </row>
    <row r="8920" spans="22:22" x14ac:dyDescent="0.2">
      <c r="V8920" s="18" t="str">
        <f>IF(U8920&lt;&gt;"",SUMIFS(Data_TABLE[Total Value Sold],Data_TABLE[EOM Date],"="&amp;EOMONTH(Dashboard!$I$7,0),Data_TABLE[Customer],"="&amp;Calc!U8920),"")</f>
        <v/>
      </c>
    </row>
    <row r="8921" spans="22:22" x14ac:dyDescent="0.2">
      <c r="V8921" s="18" t="str">
        <f>IF(U8921&lt;&gt;"",SUMIFS(Data_TABLE[Total Value Sold],Data_TABLE[EOM Date],"="&amp;EOMONTH(Dashboard!$I$7,0),Data_TABLE[Customer],"="&amp;Calc!U8921),"")</f>
        <v/>
      </c>
    </row>
    <row r="8922" spans="22:22" x14ac:dyDescent="0.2">
      <c r="V8922" s="18" t="str">
        <f>IF(U8922&lt;&gt;"",SUMIFS(Data_TABLE[Total Value Sold],Data_TABLE[EOM Date],"="&amp;EOMONTH(Dashboard!$I$7,0),Data_TABLE[Customer],"="&amp;Calc!U8922),"")</f>
        <v/>
      </c>
    </row>
    <row r="8923" spans="22:22" x14ac:dyDescent="0.2">
      <c r="V8923" s="18" t="str">
        <f>IF(U8923&lt;&gt;"",SUMIFS(Data_TABLE[Total Value Sold],Data_TABLE[EOM Date],"="&amp;EOMONTH(Dashboard!$I$7,0),Data_TABLE[Customer],"="&amp;Calc!U8923),"")</f>
        <v/>
      </c>
    </row>
    <row r="8924" spans="22:22" x14ac:dyDescent="0.2">
      <c r="V8924" s="18" t="str">
        <f>IF(U8924&lt;&gt;"",SUMIFS(Data_TABLE[Total Value Sold],Data_TABLE[EOM Date],"="&amp;EOMONTH(Dashboard!$I$7,0),Data_TABLE[Customer],"="&amp;Calc!U8924),"")</f>
        <v/>
      </c>
    </row>
    <row r="8925" spans="22:22" x14ac:dyDescent="0.2">
      <c r="V8925" s="18" t="str">
        <f>IF(U8925&lt;&gt;"",SUMIFS(Data_TABLE[Total Value Sold],Data_TABLE[EOM Date],"="&amp;EOMONTH(Dashboard!$I$7,0),Data_TABLE[Customer],"="&amp;Calc!U8925),"")</f>
        <v/>
      </c>
    </row>
    <row r="8926" spans="22:22" x14ac:dyDescent="0.2">
      <c r="V8926" s="18" t="str">
        <f>IF(U8926&lt;&gt;"",SUMIFS(Data_TABLE[Total Value Sold],Data_TABLE[EOM Date],"="&amp;EOMONTH(Dashboard!$I$7,0),Data_TABLE[Customer],"="&amp;Calc!U8926),"")</f>
        <v/>
      </c>
    </row>
    <row r="8927" spans="22:22" x14ac:dyDescent="0.2">
      <c r="V8927" s="18" t="str">
        <f>IF(U8927&lt;&gt;"",SUMIFS(Data_TABLE[Total Value Sold],Data_TABLE[EOM Date],"="&amp;EOMONTH(Dashboard!$I$7,0),Data_TABLE[Customer],"="&amp;Calc!U8927),"")</f>
        <v/>
      </c>
    </row>
    <row r="8928" spans="22:22" x14ac:dyDescent="0.2">
      <c r="V8928" s="18" t="str">
        <f>IF(U8928&lt;&gt;"",SUMIFS(Data_TABLE[Total Value Sold],Data_TABLE[EOM Date],"="&amp;EOMONTH(Dashboard!$I$7,0),Data_TABLE[Customer],"="&amp;Calc!U8928),"")</f>
        <v/>
      </c>
    </row>
    <row r="8929" spans="22:22" x14ac:dyDescent="0.2">
      <c r="V8929" s="18" t="str">
        <f>IF(U8929&lt;&gt;"",SUMIFS(Data_TABLE[Total Value Sold],Data_TABLE[EOM Date],"="&amp;EOMONTH(Dashboard!$I$7,0),Data_TABLE[Customer],"="&amp;Calc!U8929),"")</f>
        <v/>
      </c>
    </row>
    <row r="8930" spans="22:22" x14ac:dyDescent="0.2">
      <c r="V8930" s="18" t="str">
        <f>IF(U8930&lt;&gt;"",SUMIFS(Data_TABLE[Total Value Sold],Data_TABLE[EOM Date],"="&amp;EOMONTH(Dashboard!$I$7,0),Data_TABLE[Customer],"="&amp;Calc!U8930),"")</f>
        <v/>
      </c>
    </row>
    <row r="8931" spans="22:22" x14ac:dyDescent="0.2">
      <c r="V8931" s="18" t="str">
        <f>IF(U8931&lt;&gt;"",SUMIFS(Data_TABLE[Total Value Sold],Data_TABLE[EOM Date],"="&amp;EOMONTH(Dashboard!$I$7,0),Data_TABLE[Customer],"="&amp;Calc!U8931),"")</f>
        <v/>
      </c>
    </row>
    <row r="8932" spans="22:22" x14ac:dyDescent="0.2">
      <c r="V8932" s="18" t="str">
        <f>IF(U8932&lt;&gt;"",SUMIFS(Data_TABLE[Total Value Sold],Data_TABLE[EOM Date],"="&amp;EOMONTH(Dashboard!$I$7,0),Data_TABLE[Customer],"="&amp;Calc!U8932),"")</f>
        <v/>
      </c>
    </row>
    <row r="8933" spans="22:22" x14ac:dyDescent="0.2">
      <c r="V8933" s="18" t="str">
        <f>IF(U8933&lt;&gt;"",SUMIFS(Data_TABLE[Total Value Sold],Data_TABLE[EOM Date],"="&amp;EOMONTH(Dashboard!$I$7,0),Data_TABLE[Customer],"="&amp;Calc!U8933),"")</f>
        <v/>
      </c>
    </row>
    <row r="8934" spans="22:22" x14ac:dyDescent="0.2">
      <c r="V8934" s="18" t="str">
        <f>IF(U8934&lt;&gt;"",SUMIFS(Data_TABLE[Total Value Sold],Data_TABLE[EOM Date],"="&amp;EOMONTH(Dashboard!$I$7,0),Data_TABLE[Customer],"="&amp;Calc!U8934),"")</f>
        <v/>
      </c>
    </row>
    <row r="8935" spans="22:22" x14ac:dyDescent="0.2">
      <c r="V8935" s="18" t="str">
        <f>IF(U8935&lt;&gt;"",SUMIFS(Data_TABLE[Total Value Sold],Data_TABLE[EOM Date],"="&amp;EOMONTH(Dashboard!$I$7,0),Data_TABLE[Customer],"="&amp;Calc!U8935),"")</f>
        <v/>
      </c>
    </row>
    <row r="8936" spans="22:22" x14ac:dyDescent="0.2">
      <c r="V8936" s="18" t="str">
        <f>IF(U8936&lt;&gt;"",SUMIFS(Data_TABLE[Total Value Sold],Data_TABLE[EOM Date],"="&amp;EOMONTH(Dashboard!$I$7,0),Data_TABLE[Customer],"="&amp;Calc!U8936),"")</f>
        <v/>
      </c>
    </row>
    <row r="8937" spans="22:22" x14ac:dyDescent="0.2">
      <c r="V8937" s="18" t="str">
        <f>IF(U8937&lt;&gt;"",SUMIFS(Data_TABLE[Total Value Sold],Data_TABLE[EOM Date],"="&amp;EOMONTH(Dashboard!$I$7,0),Data_TABLE[Customer],"="&amp;Calc!U8937),"")</f>
        <v/>
      </c>
    </row>
    <row r="8938" spans="22:22" x14ac:dyDescent="0.2">
      <c r="V8938" s="18" t="str">
        <f>IF(U8938&lt;&gt;"",SUMIFS(Data_TABLE[Total Value Sold],Data_TABLE[EOM Date],"="&amp;EOMONTH(Dashboard!$I$7,0),Data_TABLE[Customer],"="&amp;Calc!U8938),"")</f>
        <v/>
      </c>
    </row>
    <row r="8939" spans="22:22" x14ac:dyDescent="0.2">
      <c r="V8939" s="18" t="str">
        <f>IF(U8939&lt;&gt;"",SUMIFS(Data_TABLE[Total Value Sold],Data_TABLE[EOM Date],"="&amp;EOMONTH(Dashboard!$I$7,0),Data_TABLE[Customer],"="&amp;Calc!U8939),"")</f>
        <v/>
      </c>
    </row>
    <row r="8940" spans="22:22" x14ac:dyDescent="0.2">
      <c r="V8940" s="18" t="str">
        <f>IF(U8940&lt;&gt;"",SUMIFS(Data_TABLE[Total Value Sold],Data_TABLE[EOM Date],"="&amp;EOMONTH(Dashboard!$I$7,0),Data_TABLE[Customer],"="&amp;Calc!U8940),"")</f>
        <v/>
      </c>
    </row>
    <row r="8941" spans="22:22" x14ac:dyDescent="0.2">
      <c r="V8941" s="18" t="str">
        <f>IF(U8941&lt;&gt;"",SUMIFS(Data_TABLE[Total Value Sold],Data_TABLE[EOM Date],"="&amp;EOMONTH(Dashboard!$I$7,0),Data_TABLE[Customer],"="&amp;Calc!U8941),"")</f>
        <v/>
      </c>
    </row>
    <row r="8942" spans="22:22" x14ac:dyDescent="0.2">
      <c r="V8942" s="18" t="str">
        <f>IF(U8942&lt;&gt;"",SUMIFS(Data_TABLE[Total Value Sold],Data_TABLE[EOM Date],"="&amp;EOMONTH(Dashboard!$I$7,0),Data_TABLE[Customer],"="&amp;Calc!U8942),"")</f>
        <v/>
      </c>
    </row>
    <row r="8943" spans="22:22" x14ac:dyDescent="0.2">
      <c r="V8943" s="18" t="str">
        <f>IF(U8943&lt;&gt;"",SUMIFS(Data_TABLE[Total Value Sold],Data_TABLE[EOM Date],"="&amp;EOMONTH(Dashboard!$I$7,0),Data_TABLE[Customer],"="&amp;Calc!U8943),"")</f>
        <v/>
      </c>
    </row>
    <row r="8944" spans="22:22" x14ac:dyDescent="0.2">
      <c r="V8944" s="18" t="str">
        <f>IF(U8944&lt;&gt;"",SUMIFS(Data_TABLE[Total Value Sold],Data_TABLE[EOM Date],"="&amp;EOMONTH(Dashboard!$I$7,0),Data_TABLE[Customer],"="&amp;Calc!U8944),"")</f>
        <v/>
      </c>
    </row>
    <row r="8945" spans="22:22" x14ac:dyDescent="0.2">
      <c r="V8945" s="18" t="str">
        <f>IF(U8945&lt;&gt;"",SUMIFS(Data_TABLE[Total Value Sold],Data_TABLE[EOM Date],"="&amp;EOMONTH(Dashboard!$I$7,0),Data_TABLE[Customer],"="&amp;Calc!U8945),"")</f>
        <v/>
      </c>
    </row>
    <row r="8946" spans="22:22" x14ac:dyDescent="0.2">
      <c r="V8946" s="18" t="str">
        <f>IF(U8946&lt;&gt;"",SUMIFS(Data_TABLE[Total Value Sold],Data_TABLE[EOM Date],"="&amp;EOMONTH(Dashboard!$I$7,0),Data_TABLE[Customer],"="&amp;Calc!U8946),"")</f>
        <v/>
      </c>
    </row>
    <row r="8947" spans="22:22" x14ac:dyDescent="0.2">
      <c r="V8947" s="18" t="str">
        <f>IF(U8947&lt;&gt;"",SUMIFS(Data_TABLE[Total Value Sold],Data_TABLE[EOM Date],"="&amp;EOMONTH(Dashboard!$I$7,0),Data_TABLE[Customer],"="&amp;Calc!U8947),"")</f>
        <v/>
      </c>
    </row>
    <row r="8948" spans="22:22" x14ac:dyDescent="0.2">
      <c r="V8948" s="18" t="str">
        <f>IF(U8948&lt;&gt;"",SUMIFS(Data_TABLE[Total Value Sold],Data_TABLE[EOM Date],"="&amp;EOMONTH(Dashboard!$I$7,0),Data_TABLE[Customer],"="&amp;Calc!U8948),"")</f>
        <v/>
      </c>
    </row>
    <row r="8949" spans="22:22" x14ac:dyDescent="0.2">
      <c r="V8949" s="18" t="str">
        <f>IF(U8949&lt;&gt;"",SUMIFS(Data_TABLE[Total Value Sold],Data_TABLE[EOM Date],"="&amp;EOMONTH(Dashboard!$I$7,0),Data_TABLE[Customer],"="&amp;Calc!U8949),"")</f>
        <v/>
      </c>
    </row>
    <row r="8950" spans="22:22" x14ac:dyDescent="0.2">
      <c r="V8950" s="18" t="str">
        <f>IF(U8950&lt;&gt;"",SUMIFS(Data_TABLE[Total Value Sold],Data_TABLE[EOM Date],"="&amp;EOMONTH(Dashboard!$I$7,0),Data_TABLE[Customer],"="&amp;Calc!U8950),"")</f>
        <v/>
      </c>
    </row>
    <row r="8951" spans="22:22" x14ac:dyDescent="0.2">
      <c r="V8951" s="18" t="str">
        <f>IF(U8951&lt;&gt;"",SUMIFS(Data_TABLE[Total Value Sold],Data_TABLE[EOM Date],"="&amp;EOMONTH(Dashboard!$I$7,0),Data_TABLE[Customer],"="&amp;Calc!U8951),"")</f>
        <v/>
      </c>
    </row>
    <row r="8952" spans="22:22" x14ac:dyDescent="0.2">
      <c r="V8952" s="18" t="str">
        <f>IF(U8952&lt;&gt;"",SUMIFS(Data_TABLE[Total Value Sold],Data_TABLE[EOM Date],"="&amp;EOMONTH(Dashboard!$I$7,0),Data_TABLE[Customer],"="&amp;Calc!U8952),"")</f>
        <v/>
      </c>
    </row>
    <row r="8953" spans="22:22" x14ac:dyDescent="0.2">
      <c r="V8953" s="18" t="str">
        <f>IF(U8953&lt;&gt;"",SUMIFS(Data_TABLE[Total Value Sold],Data_TABLE[EOM Date],"="&amp;EOMONTH(Dashboard!$I$7,0),Data_TABLE[Customer],"="&amp;Calc!U8953),"")</f>
        <v/>
      </c>
    </row>
    <row r="8954" spans="22:22" x14ac:dyDescent="0.2">
      <c r="V8954" s="18" t="str">
        <f>IF(U8954&lt;&gt;"",SUMIFS(Data_TABLE[Total Value Sold],Data_TABLE[EOM Date],"="&amp;EOMONTH(Dashboard!$I$7,0),Data_TABLE[Customer],"="&amp;Calc!U8954),"")</f>
        <v/>
      </c>
    </row>
    <row r="8955" spans="22:22" x14ac:dyDescent="0.2">
      <c r="V8955" s="18" t="str">
        <f>IF(U8955&lt;&gt;"",SUMIFS(Data_TABLE[Total Value Sold],Data_TABLE[EOM Date],"="&amp;EOMONTH(Dashboard!$I$7,0),Data_TABLE[Customer],"="&amp;Calc!U8955),"")</f>
        <v/>
      </c>
    </row>
    <row r="8956" spans="22:22" x14ac:dyDescent="0.2">
      <c r="V8956" s="18" t="str">
        <f>IF(U8956&lt;&gt;"",SUMIFS(Data_TABLE[Total Value Sold],Data_TABLE[EOM Date],"="&amp;EOMONTH(Dashboard!$I$7,0),Data_TABLE[Customer],"="&amp;Calc!U8956),"")</f>
        <v/>
      </c>
    </row>
    <row r="8957" spans="22:22" x14ac:dyDescent="0.2">
      <c r="V8957" s="18" t="str">
        <f>IF(U8957&lt;&gt;"",SUMIFS(Data_TABLE[Total Value Sold],Data_TABLE[EOM Date],"="&amp;EOMONTH(Dashboard!$I$7,0),Data_TABLE[Customer],"="&amp;Calc!U8957),"")</f>
        <v/>
      </c>
    </row>
    <row r="8958" spans="22:22" x14ac:dyDescent="0.2">
      <c r="V8958" s="18" t="str">
        <f>IF(U8958&lt;&gt;"",SUMIFS(Data_TABLE[Total Value Sold],Data_TABLE[EOM Date],"="&amp;EOMONTH(Dashboard!$I$7,0),Data_TABLE[Customer],"="&amp;Calc!U8958),"")</f>
        <v/>
      </c>
    </row>
    <row r="8959" spans="22:22" x14ac:dyDescent="0.2">
      <c r="V8959" s="18" t="str">
        <f>IF(U8959&lt;&gt;"",SUMIFS(Data_TABLE[Total Value Sold],Data_TABLE[EOM Date],"="&amp;EOMONTH(Dashboard!$I$7,0),Data_TABLE[Customer],"="&amp;Calc!U8959),"")</f>
        <v/>
      </c>
    </row>
    <row r="8960" spans="22:22" x14ac:dyDescent="0.2">
      <c r="V8960" s="18" t="str">
        <f>IF(U8960&lt;&gt;"",SUMIFS(Data_TABLE[Total Value Sold],Data_TABLE[EOM Date],"="&amp;EOMONTH(Dashboard!$I$7,0),Data_TABLE[Customer],"="&amp;Calc!U8960),"")</f>
        <v/>
      </c>
    </row>
    <row r="8961" spans="22:22" x14ac:dyDescent="0.2">
      <c r="V8961" s="18" t="str">
        <f>IF(U8961&lt;&gt;"",SUMIFS(Data_TABLE[Total Value Sold],Data_TABLE[EOM Date],"="&amp;EOMONTH(Dashboard!$I$7,0),Data_TABLE[Customer],"="&amp;Calc!U8961),"")</f>
        <v/>
      </c>
    </row>
    <row r="8962" spans="22:22" x14ac:dyDescent="0.2">
      <c r="V8962" s="18" t="str">
        <f>IF(U8962&lt;&gt;"",SUMIFS(Data_TABLE[Total Value Sold],Data_TABLE[EOM Date],"="&amp;EOMONTH(Dashboard!$I$7,0),Data_TABLE[Customer],"="&amp;Calc!U8962),"")</f>
        <v/>
      </c>
    </row>
    <row r="8963" spans="22:22" x14ac:dyDescent="0.2">
      <c r="V8963" s="18" t="str">
        <f>IF(U8963&lt;&gt;"",SUMIFS(Data_TABLE[Total Value Sold],Data_TABLE[EOM Date],"="&amp;EOMONTH(Dashboard!$I$7,0),Data_TABLE[Customer],"="&amp;Calc!U8963),"")</f>
        <v/>
      </c>
    </row>
    <row r="8964" spans="22:22" x14ac:dyDescent="0.2">
      <c r="V8964" s="18" t="str">
        <f>IF(U8964&lt;&gt;"",SUMIFS(Data_TABLE[Total Value Sold],Data_TABLE[EOM Date],"="&amp;EOMONTH(Dashboard!$I$7,0),Data_TABLE[Customer],"="&amp;Calc!U8964),"")</f>
        <v/>
      </c>
    </row>
    <row r="8965" spans="22:22" x14ac:dyDescent="0.2">
      <c r="V8965" s="18" t="str">
        <f>IF(U8965&lt;&gt;"",SUMIFS(Data_TABLE[Total Value Sold],Data_TABLE[EOM Date],"="&amp;EOMONTH(Dashboard!$I$7,0),Data_TABLE[Customer],"="&amp;Calc!U8965),"")</f>
        <v/>
      </c>
    </row>
    <row r="8966" spans="22:22" x14ac:dyDescent="0.2">
      <c r="V8966" s="18" t="str">
        <f>IF(U8966&lt;&gt;"",SUMIFS(Data_TABLE[Total Value Sold],Data_TABLE[EOM Date],"="&amp;EOMONTH(Dashboard!$I$7,0),Data_TABLE[Customer],"="&amp;Calc!U8966),"")</f>
        <v/>
      </c>
    </row>
    <row r="8967" spans="22:22" x14ac:dyDescent="0.2">
      <c r="V8967" s="18" t="str">
        <f>IF(U8967&lt;&gt;"",SUMIFS(Data_TABLE[Total Value Sold],Data_TABLE[EOM Date],"="&amp;EOMONTH(Dashboard!$I$7,0),Data_TABLE[Customer],"="&amp;Calc!U8967),"")</f>
        <v/>
      </c>
    </row>
    <row r="8968" spans="22:22" x14ac:dyDescent="0.2">
      <c r="V8968" s="18" t="str">
        <f>IF(U8968&lt;&gt;"",SUMIFS(Data_TABLE[Total Value Sold],Data_TABLE[EOM Date],"="&amp;EOMONTH(Dashboard!$I$7,0),Data_TABLE[Customer],"="&amp;Calc!U8968),"")</f>
        <v/>
      </c>
    </row>
    <row r="8969" spans="22:22" x14ac:dyDescent="0.2">
      <c r="V8969" s="18" t="str">
        <f>IF(U8969&lt;&gt;"",SUMIFS(Data_TABLE[Total Value Sold],Data_TABLE[EOM Date],"="&amp;EOMONTH(Dashboard!$I$7,0),Data_TABLE[Customer],"="&amp;Calc!U8969),"")</f>
        <v/>
      </c>
    </row>
    <row r="8970" spans="22:22" x14ac:dyDescent="0.2">
      <c r="V8970" s="18" t="str">
        <f>IF(U8970&lt;&gt;"",SUMIFS(Data_TABLE[Total Value Sold],Data_TABLE[EOM Date],"="&amp;EOMONTH(Dashboard!$I$7,0),Data_TABLE[Customer],"="&amp;Calc!U8970),"")</f>
        <v/>
      </c>
    </row>
    <row r="8971" spans="22:22" x14ac:dyDescent="0.2">
      <c r="V8971" s="18" t="str">
        <f>IF(U8971&lt;&gt;"",SUMIFS(Data_TABLE[Total Value Sold],Data_TABLE[EOM Date],"="&amp;EOMONTH(Dashboard!$I$7,0),Data_TABLE[Customer],"="&amp;Calc!U8971),"")</f>
        <v/>
      </c>
    </row>
    <row r="8972" spans="22:22" x14ac:dyDescent="0.2">
      <c r="V8972" s="18" t="str">
        <f>IF(U8972&lt;&gt;"",SUMIFS(Data_TABLE[Total Value Sold],Data_TABLE[EOM Date],"="&amp;EOMONTH(Dashboard!$I$7,0),Data_TABLE[Customer],"="&amp;Calc!U8972),"")</f>
        <v/>
      </c>
    </row>
    <row r="8973" spans="22:22" x14ac:dyDescent="0.2">
      <c r="V8973" s="18" t="str">
        <f>IF(U8973&lt;&gt;"",SUMIFS(Data_TABLE[Total Value Sold],Data_TABLE[EOM Date],"="&amp;EOMONTH(Dashboard!$I$7,0),Data_TABLE[Customer],"="&amp;Calc!U8973),"")</f>
        <v/>
      </c>
    </row>
    <row r="8974" spans="22:22" x14ac:dyDescent="0.2">
      <c r="V8974" s="18" t="str">
        <f>IF(U8974&lt;&gt;"",SUMIFS(Data_TABLE[Total Value Sold],Data_TABLE[EOM Date],"="&amp;EOMONTH(Dashboard!$I$7,0),Data_TABLE[Customer],"="&amp;Calc!U8974),"")</f>
        <v/>
      </c>
    </row>
    <row r="8975" spans="22:22" x14ac:dyDescent="0.2">
      <c r="V8975" s="18" t="str">
        <f>IF(U8975&lt;&gt;"",SUMIFS(Data_TABLE[Total Value Sold],Data_TABLE[EOM Date],"="&amp;EOMONTH(Dashboard!$I$7,0),Data_TABLE[Customer],"="&amp;Calc!U8975),"")</f>
        <v/>
      </c>
    </row>
    <row r="8976" spans="22:22" x14ac:dyDescent="0.2">
      <c r="V8976" s="18" t="str">
        <f>IF(U8976&lt;&gt;"",SUMIFS(Data_TABLE[Total Value Sold],Data_TABLE[EOM Date],"="&amp;EOMONTH(Dashboard!$I$7,0),Data_TABLE[Customer],"="&amp;Calc!U8976),"")</f>
        <v/>
      </c>
    </row>
    <row r="8977" spans="22:22" x14ac:dyDescent="0.2">
      <c r="V8977" s="18" t="str">
        <f>IF(U8977&lt;&gt;"",SUMIFS(Data_TABLE[Total Value Sold],Data_TABLE[EOM Date],"="&amp;EOMONTH(Dashboard!$I$7,0),Data_TABLE[Customer],"="&amp;Calc!U8977),"")</f>
        <v/>
      </c>
    </row>
    <row r="8978" spans="22:22" x14ac:dyDescent="0.2">
      <c r="V8978" s="18" t="str">
        <f>IF(U8978&lt;&gt;"",SUMIFS(Data_TABLE[Total Value Sold],Data_TABLE[EOM Date],"="&amp;EOMONTH(Dashboard!$I$7,0),Data_TABLE[Customer],"="&amp;Calc!U8978),"")</f>
        <v/>
      </c>
    </row>
    <row r="8979" spans="22:22" x14ac:dyDescent="0.2">
      <c r="V8979" s="18" t="str">
        <f>IF(U8979&lt;&gt;"",SUMIFS(Data_TABLE[Total Value Sold],Data_TABLE[EOM Date],"="&amp;EOMONTH(Dashboard!$I$7,0),Data_TABLE[Customer],"="&amp;Calc!U8979),"")</f>
        <v/>
      </c>
    </row>
    <row r="8980" spans="22:22" x14ac:dyDescent="0.2">
      <c r="V8980" s="18" t="str">
        <f>IF(U8980&lt;&gt;"",SUMIFS(Data_TABLE[Total Value Sold],Data_TABLE[EOM Date],"="&amp;EOMONTH(Dashboard!$I$7,0),Data_TABLE[Customer],"="&amp;Calc!U8980),"")</f>
        <v/>
      </c>
    </row>
    <row r="8981" spans="22:22" x14ac:dyDescent="0.2">
      <c r="V8981" s="18" t="str">
        <f>IF(U8981&lt;&gt;"",SUMIFS(Data_TABLE[Total Value Sold],Data_TABLE[EOM Date],"="&amp;EOMONTH(Dashboard!$I$7,0),Data_TABLE[Customer],"="&amp;Calc!U8981),"")</f>
        <v/>
      </c>
    </row>
    <row r="8982" spans="22:22" x14ac:dyDescent="0.2">
      <c r="V8982" s="18" t="str">
        <f>IF(U8982&lt;&gt;"",SUMIFS(Data_TABLE[Total Value Sold],Data_TABLE[EOM Date],"="&amp;EOMONTH(Dashboard!$I$7,0),Data_TABLE[Customer],"="&amp;Calc!U8982),"")</f>
        <v/>
      </c>
    </row>
    <row r="8983" spans="22:22" x14ac:dyDescent="0.2">
      <c r="V8983" s="18" t="str">
        <f>IF(U8983&lt;&gt;"",SUMIFS(Data_TABLE[Total Value Sold],Data_TABLE[EOM Date],"="&amp;EOMONTH(Dashboard!$I$7,0),Data_TABLE[Customer],"="&amp;Calc!U8983),"")</f>
        <v/>
      </c>
    </row>
    <row r="8984" spans="22:22" x14ac:dyDescent="0.2">
      <c r="V8984" s="18" t="str">
        <f>IF(U8984&lt;&gt;"",SUMIFS(Data_TABLE[Total Value Sold],Data_TABLE[EOM Date],"="&amp;EOMONTH(Dashboard!$I$7,0),Data_TABLE[Customer],"="&amp;Calc!U8984),"")</f>
        <v/>
      </c>
    </row>
    <row r="8985" spans="22:22" x14ac:dyDescent="0.2">
      <c r="V8985" s="18" t="str">
        <f>IF(U8985&lt;&gt;"",SUMIFS(Data_TABLE[Total Value Sold],Data_TABLE[EOM Date],"="&amp;EOMONTH(Dashboard!$I$7,0),Data_TABLE[Customer],"="&amp;Calc!U8985),"")</f>
        <v/>
      </c>
    </row>
    <row r="8986" spans="22:22" x14ac:dyDescent="0.2">
      <c r="V8986" s="18" t="str">
        <f>IF(U8986&lt;&gt;"",SUMIFS(Data_TABLE[Total Value Sold],Data_TABLE[EOM Date],"="&amp;EOMONTH(Dashboard!$I$7,0),Data_TABLE[Customer],"="&amp;Calc!U8986),"")</f>
        <v/>
      </c>
    </row>
    <row r="8987" spans="22:22" x14ac:dyDescent="0.2">
      <c r="V8987" s="18" t="str">
        <f>IF(U8987&lt;&gt;"",SUMIFS(Data_TABLE[Total Value Sold],Data_TABLE[EOM Date],"="&amp;EOMONTH(Dashboard!$I$7,0),Data_TABLE[Customer],"="&amp;Calc!U8987),"")</f>
        <v/>
      </c>
    </row>
    <row r="8988" spans="22:22" x14ac:dyDescent="0.2">
      <c r="V8988" s="18" t="str">
        <f>IF(U8988&lt;&gt;"",SUMIFS(Data_TABLE[Total Value Sold],Data_TABLE[EOM Date],"="&amp;EOMONTH(Dashboard!$I$7,0),Data_TABLE[Customer],"="&amp;Calc!U8988),"")</f>
        <v/>
      </c>
    </row>
    <row r="8989" spans="22:22" x14ac:dyDescent="0.2">
      <c r="V8989" s="18" t="str">
        <f>IF(U8989&lt;&gt;"",SUMIFS(Data_TABLE[Total Value Sold],Data_TABLE[EOM Date],"="&amp;EOMONTH(Dashboard!$I$7,0),Data_TABLE[Customer],"="&amp;Calc!U8989),"")</f>
        <v/>
      </c>
    </row>
    <row r="8990" spans="22:22" x14ac:dyDescent="0.2">
      <c r="V8990" s="18" t="str">
        <f>IF(U8990&lt;&gt;"",SUMIFS(Data_TABLE[Total Value Sold],Data_TABLE[EOM Date],"="&amp;EOMONTH(Dashboard!$I$7,0),Data_TABLE[Customer],"="&amp;Calc!U8990),"")</f>
        <v/>
      </c>
    </row>
    <row r="8991" spans="22:22" x14ac:dyDescent="0.2">
      <c r="V8991" s="18" t="str">
        <f>IF(U8991&lt;&gt;"",SUMIFS(Data_TABLE[Total Value Sold],Data_TABLE[EOM Date],"="&amp;EOMONTH(Dashboard!$I$7,0),Data_TABLE[Customer],"="&amp;Calc!U8991),"")</f>
        <v/>
      </c>
    </row>
    <row r="8992" spans="22:22" x14ac:dyDescent="0.2">
      <c r="V8992" s="18" t="str">
        <f>IF(U8992&lt;&gt;"",SUMIFS(Data_TABLE[Total Value Sold],Data_TABLE[EOM Date],"="&amp;EOMONTH(Dashboard!$I$7,0),Data_TABLE[Customer],"="&amp;Calc!U8992),"")</f>
        <v/>
      </c>
    </row>
    <row r="8993" spans="22:22" x14ac:dyDescent="0.2">
      <c r="V8993" s="18" t="str">
        <f>IF(U8993&lt;&gt;"",SUMIFS(Data_TABLE[Total Value Sold],Data_TABLE[EOM Date],"="&amp;EOMONTH(Dashboard!$I$7,0),Data_TABLE[Customer],"="&amp;Calc!U8993),"")</f>
        <v/>
      </c>
    </row>
    <row r="8994" spans="22:22" x14ac:dyDescent="0.2">
      <c r="V8994" s="18" t="str">
        <f>IF(U8994&lt;&gt;"",SUMIFS(Data_TABLE[Total Value Sold],Data_TABLE[EOM Date],"="&amp;EOMONTH(Dashboard!$I$7,0),Data_TABLE[Customer],"="&amp;Calc!U8994),"")</f>
        <v/>
      </c>
    </row>
    <row r="8995" spans="22:22" x14ac:dyDescent="0.2">
      <c r="V8995" s="18" t="str">
        <f>IF(U8995&lt;&gt;"",SUMIFS(Data_TABLE[Total Value Sold],Data_TABLE[EOM Date],"="&amp;EOMONTH(Dashboard!$I$7,0),Data_TABLE[Customer],"="&amp;Calc!U8995),"")</f>
        <v/>
      </c>
    </row>
    <row r="8996" spans="22:22" x14ac:dyDescent="0.2">
      <c r="V8996" s="18" t="str">
        <f>IF(U8996&lt;&gt;"",SUMIFS(Data_TABLE[Total Value Sold],Data_TABLE[EOM Date],"="&amp;EOMONTH(Dashboard!$I$7,0),Data_TABLE[Customer],"="&amp;Calc!U8996),"")</f>
        <v/>
      </c>
    </row>
    <row r="8997" spans="22:22" x14ac:dyDescent="0.2">
      <c r="V8997" s="18" t="str">
        <f>IF(U8997&lt;&gt;"",SUMIFS(Data_TABLE[Total Value Sold],Data_TABLE[EOM Date],"="&amp;EOMONTH(Dashboard!$I$7,0),Data_TABLE[Customer],"="&amp;Calc!U8997),"")</f>
        <v/>
      </c>
    </row>
    <row r="8998" spans="22:22" x14ac:dyDescent="0.2">
      <c r="V8998" s="18" t="str">
        <f>IF(U8998&lt;&gt;"",SUMIFS(Data_TABLE[Total Value Sold],Data_TABLE[EOM Date],"="&amp;EOMONTH(Dashboard!$I$7,0),Data_TABLE[Customer],"="&amp;Calc!U8998),"")</f>
        <v/>
      </c>
    </row>
    <row r="8999" spans="22:22" x14ac:dyDescent="0.2">
      <c r="V8999" s="18" t="str">
        <f>IF(U8999&lt;&gt;"",SUMIFS(Data_TABLE[Total Value Sold],Data_TABLE[EOM Date],"="&amp;EOMONTH(Dashboard!$I$7,0),Data_TABLE[Customer],"="&amp;Calc!U8999),"")</f>
        <v/>
      </c>
    </row>
    <row r="9000" spans="22:22" x14ac:dyDescent="0.2">
      <c r="V9000" s="18" t="str">
        <f>IF(U9000&lt;&gt;"",SUMIFS(Data_TABLE[Total Value Sold],Data_TABLE[EOM Date],"="&amp;EOMONTH(Dashboard!$I$7,0),Data_TABLE[Customer],"="&amp;Calc!U9000),"")</f>
        <v/>
      </c>
    </row>
    <row r="9001" spans="22:22" x14ac:dyDescent="0.2">
      <c r="V9001" s="18" t="str">
        <f>IF(U9001&lt;&gt;"",SUMIFS(Data_TABLE[Total Value Sold],Data_TABLE[EOM Date],"="&amp;EOMONTH(Dashboard!$I$7,0),Data_TABLE[Customer],"="&amp;Calc!U9001),"")</f>
        <v/>
      </c>
    </row>
    <row r="9002" spans="22:22" x14ac:dyDescent="0.2">
      <c r="V9002" s="18" t="str">
        <f>IF(U9002&lt;&gt;"",SUMIFS(Data_TABLE[Total Value Sold],Data_TABLE[EOM Date],"="&amp;EOMONTH(Dashboard!$I$7,0),Data_TABLE[Customer],"="&amp;Calc!U9002),"")</f>
        <v/>
      </c>
    </row>
    <row r="9003" spans="22:22" x14ac:dyDescent="0.2">
      <c r="V9003" s="18" t="str">
        <f>IF(U9003&lt;&gt;"",SUMIFS(Data_TABLE[Total Value Sold],Data_TABLE[EOM Date],"="&amp;EOMONTH(Dashboard!$I$7,0),Data_TABLE[Customer],"="&amp;Calc!U9003),"")</f>
        <v/>
      </c>
    </row>
    <row r="9004" spans="22:22" x14ac:dyDescent="0.2">
      <c r="V9004" s="18" t="str">
        <f>IF(U9004&lt;&gt;"",SUMIFS(Data_TABLE[Total Value Sold],Data_TABLE[EOM Date],"="&amp;EOMONTH(Dashboard!$I$7,0),Data_TABLE[Customer],"="&amp;Calc!U9004),"")</f>
        <v/>
      </c>
    </row>
    <row r="9005" spans="22:22" x14ac:dyDescent="0.2">
      <c r="V9005" s="18" t="str">
        <f>IF(U9005&lt;&gt;"",SUMIFS(Data_TABLE[Total Value Sold],Data_TABLE[EOM Date],"="&amp;EOMONTH(Dashboard!$I$7,0),Data_TABLE[Customer],"="&amp;Calc!U9005),"")</f>
        <v/>
      </c>
    </row>
    <row r="9006" spans="22:22" x14ac:dyDescent="0.2">
      <c r="V9006" s="18" t="str">
        <f>IF(U9006&lt;&gt;"",SUMIFS(Data_TABLE[Total Value Sold],Data_TABLE[EOM Date],"="&amp;EOMONTH(Dashboard!$I$7,0),Data_TABLE[Customer],"="&amp;Calc!U9006),"")</f>
        <v/>
      </c>
    </row>
    <row r="9007" spans="22:22" x14ac:dyDescent="0.2">
      <c r="V9007" s="18" t="str">
        <f>IF(U9007&lt;&gt;"",SUMIFS(Data_TABLE[Total Value Sold],Data_TABLE[EOM Date],"="&amp;EOMONTH(Dashboard!$I$7,0),Data_TABLE[Customer],"="&amp;Calc!U9007),"")</f>
        <v/>
      </c>
    </row>
    <row r="9008" spans="22:22" x14ac:dyDescent="0.2">
      <c r="V9008" s="18" t="str">
        <f>IF(U9008&lt;&gt;"",SUMIFS(Data_TABLE[Total Value Sold],Data_TABLE[EOM Date],"="&amp;EOMONTH(Dashboard!$I$7,0),Data_TABLE[Customer],"="&amp;Calc!U9008),"")</f>
        <v/>
      </c>
    </row>
    <row r="9009" spans="22:22" x14ac:dyDescent="0.2">
      <c r="V9009" s="18" t="str">
        <f>IF(U9009&lt;&gt;"",SUMIFS(Data_TABLE[Total Value Sold],Data_TABLE[EOM Date],"="&amp;EOMONTH(Dashboard!$I$7,0),Data_TABLE[Customer],"="&amp;Calc!U9009),"")</f>
        <v/>
      </c>
    </row>
    <row r="9010" spans="22:22" x14ac:dyDescent="0.2">
      <c r="V9010" s="18" t="str">
        <f>IF(U9010&lt;&gt;"",SUMIFS(Data_TABLE[Total Value Sold],Data_TABLE[EOM Date],"="&amp;EOMONTH(Dashboard!$I$7,0),Data_TABLE[Customer],"="&amp;Calc!U9010),"")</f>
        <v/>
      </c>
    </row>
    <row r="9011" spans="22:22" x14ac:dyDescent="0.2">
      <c r="V9011" s="18" t="str">
        <f>IF(U9011&lt;&gt;"",SUMIFS(Data_TABLE[Total Value Sold],Data_TABLE[EOM Date],"="&amp;EOMONTH(Dashboard!$I$7,0),Data_TABLE[Customer],"="&amp;Calc!U9011),"")</f>
        <v/>
      </c>
    </row>
    <row r="9012" spans="22:22" x14ac:dyDescent="0.2">
      <c r="V9012" s="18" t="str">
        <f>IF(U9012&lt;&gt;"",SUMIFS(Data_TABLE[Total Value Sold],Data_TABLE[EOM Date],"="&amp;EOMONTH(Dashboard!$I$7,0),Data_TABLE[Customer],"="&amp;Calc!U9012),"")</f>
        <v/>
      </c>
    </row>
    <row r="9013" spans="22:22" x14ac:dyDescent="0.2">
      <c r="V9013" s="18" t="str">
        <f>IF(U9013&lt;&gt;"",SUMIFS(Data_TABLE[Total Value Sold],Data_TABLE[EOM Date],"="&amp;EOMONTH(Dashboard!$I$7,0),Data_TABLE[Customer],"="&amp;Calc!U9013),"")</f>
        <v/>
      </c>
    </row>
    <row r="9014" spans="22:22" x14ac:dyDescent="0.2">
      <c r="V9014" s="18" t="str">
        <f>IF(U9014&lt;&gt;"",SUMIFS(Data_TABLE[Total Value Sold],Data_TABLE[EOM Date],"="&amp;EOMONTH(Dashboard!$I$7,0),Data_TABLE[Customer],"="&amp;Calc!U9014),"")</f>
        <v/>
      </c>
    </row>
    <row r="9015" spans="22:22" x14ac:dyDescent="0.2">
      <c r="V9015" s="18" t="str">
        <f>IF(U9015&lt;&gt;"",SUMIFS(Data_TABLE[Total Value Sold],Data_TABLE[EOM Date],"="&amp;EOMONTH(Dashboard!$I$7,0),Data_TABLE[Customer],"="&amp;Calc!U9015),"")</f>
        <v/>
      </c>
    </row>
    <row r="9016" spans="22:22" x14ac:dyDescent="0.2">
      <c r="V9016" s="18" t="str">
        <f>IF(U9016&lt;&gt;"",SUMIFS(Data_TABLE[Total Value Sold],Data_TABLE[EOM Date],"="&amp;EOMONTH(Dashboard!$I$7,0),Data_TABLE[Customer],"="&amp;Calc!U9016),"")</f>
        <v/>
      </c>
    </row>
    <row r="9017" spans="22:22" x14ac:dyDescent="0.2">
      <c r="V9017" s="18" t="str">
        <f>IF(U9017&lt;&gt;"",SUMIFS(Data_TABLE[Total Value Sold],Data_TABLE[EOM Date],"="&amp;EOMONTH(Dashboard!$I$7,0),Data_TABLE[Customer],"="&amp;Calc!U9017),"")</f>
        <v/>
      </c>
    </row>
    <row r="9018" spans="22:22" x14ac:dyDescent="0.2">
      <c r="V9018" s="18" t="str">
        <f>IF(U9018&lt;&gt;"",SUMIFS(Data_TABLE[Total Value Sold],Data_TABLE[EOM Date],"="&amp;EOMONTH(Dashboard!$I$7,0),Data_TABLE[Customer],"="&amp;Calc!U9018),"")</f>
        <v/>
      </c>
    </row>
    <row r="9019" spans="22:22" x14ac:dyDescent="0.2">
      <c r="V9019" s="18" t="str">
        <f>IF(U9019&lt;&gt;"",SUMIFS(Data_TABLE[Total Value Sold],Data_TABLE[EOM Date],"="&amp;EOMONTH(Dashboard!$I$7,0),Data_TABLE[Customer],"="&amp;Calc!U9019),"")</f>
        <v/>
      </c>
    </row>
    <row r="9020" spans="22:22" x14ac:dyDescent="0.2">
      <c r="V9020" s="18" t="str">
        <f>IF(U9020&lt;&gt;"",SUMIFS(Data_TABLE[Total Value Sold],Data_TABLE[EOM Date],"="&amp;EOMONTH(Dashboard!$I$7,0),Data_TABLE[Customer],"="&amp;Calc!U9020),"")</f>
        <v/>
      </c>
    </row>
    <row r="9021" spans="22:22" x14ac:dyDescent="0.2">
      <c r="V9021" s="18" t="str">
        <f>IF(U9021&lt;&gt;"",SUMIFS(Data_TABLE[Total Value Sold],Data_TABLE[EOM Date],"="&amp;EOMONTH(Dashboard!$I$7,0),Data_TABLE[Customer],"="&amp;Calc!U9021),"")</f>
        <v/>
      </c>
    </row>
    <row r="9022" spans="22:22" x14ac:dyDescent="0.2">
      <c r="V9022" s="18" t="str">
        <f>IF(U9022&lt;&gt;"",SUMIFS(Data_TABLE[Total Value Sold],Data_TABLE[EOM Date],"="&amp;EOMONTH(Dashboard!$I$7,0),Data_TABLE[Customer],"="&amp;Calc!U9022),"")</f>
        <v/>
      </c>
    </row>
    <row r="9023" spans="22:22" x14ac:dyDescent="0.2">
      <c r="V9023" s="18" t="str">
        <f>IF(U9023&lt;&gt;"",SUMIFS(Data_TABLE[Total Value Sold],Data_TABLE[EOM Date],"="&amp;EOMONTH(Dashboard!$I$7,0),Data_TABLE[Customer],"="&amp;Calc!U9023),"")</f>
        <v/>
      </c>
    </row>
    <row r="9024" spans="22:22" x14ac:dyDescent="0.2">
      <c r="V9024" s="18" t="str">
        <f>IF(U9024&lt;&gt;"",SUMIFS(Data_TABLE[Total Value Sold],Data_TABLE[EOM Date],"="&amp;EOMONTH(Dashboard!$I$7,0),Data_TABLE[Customer],"="&amp;Calc!U9024),"")</f>
        <v/>
      </c>
    </row>
    <row r="9025" spans="22:22" x14ac:dyDescent="0.2">
      <c r="V9025" s="18" t="str">
        <f>IF(U9025&lt;&gt;"",SUMIFS(Data_TABLE[Total Value Sold],Data_TABLE[EOM Date],"="&amp;EOMONTH(Dashboard!$I$7,0),Data_TABLE[Customer],"="&amp;Calc!U9025),"")</f>
        <v/>
      </c>
    </row>
    <row r="9026" spans="22:22" x14ac:dyDescent="0.2">
      <c r="V9026" s="18" t="str">
        <f>IF(U9026&lt;&gt;"",SUMIFS(Data_TABLE[Total Value Sold],Data_TABLE[EOM Date],"="&amp;EOMONTH(Dashboard!$I$7,0),Data_TABLE[Customer],"="&amp;Calc!U9026),"")</f>
        <v/>
      </c>
    </row>
    <row r="9027" spans="22:22" x14ac:dyDescent="0.2">
      <c r="V9027" s="18" t="str">
        <f>IF(U9027&lt;&gt;"",SUMIFS(Data_TABLE[Total Value Sold],Data_TABLE[EOM Date],"="&amp;EOMONTH(Dashboard!$I$7,0),Data_TABLE[Customer],"="&amp;Calc!U9027),"")</f>
        <v/>
      </c>
    </row>
    <row r="9028" spans="22:22" x14ac:dyDescent="0.2">
      <c r="V9028" s="18" t="str">
        <f>IF(U9028&lt;&gt;"",SUMIFS(Data_TABLE[Total Value Sold],Data_TABLE[EOM Date],"="&amp;EOMONTH(Dashboard!$I$7,0),Data_TABLE[Customer],"="&amp;Calc!U9028),"")</f>
        <v/>
      </c>
    </row>
    <row r="9029" spans="22:22" x14ac:dyDescent="0.2">
      <c r="V9029" s="18" t="str">
        <f>IF(U9029&lt;&gt;"",SUMIFS(Data_TABLE[Total Value Sold],Data_TABLE[EOM Date],"="&amp;EOMONTH(Dashboard!$I$7,0),Data_TABLE[Customer],"="&amp;Calc!U9029),"")</f>
        <v/>
      </c>
    </row>
    <row r="9030" spans="22:22" x14ac:dyDescent="0.2">
      <c r="V9030" s="18" t="str">
        <f>IF(U9030&lt;&gt;"",SUMIFS(Data_TABLE[Total Value Sold],Data_TABLE[EOM Date],"="&amp;EOMONTH(Dashboard!$I$7,0),Data_TABLE[Customer],"="&amp;Calc!U9030),"")</f>
        <v/>
      </c>
    </row>
    <row r="9031" spans="22:22" x14ac:dyDescent="0.2">
      <c r="V9031" s="18" t="str">
        <f>IF(U9031&lt;&gt;"",SUMIFS(Data_TABLE[Total Value Sold],Data_TABLE[EOM Date],"="&amp;EOMONTH(Dashboard!$I$7,0),Data_TABLE[Customer],"="&amp;Calc!U9031),"")</f>
        <v/>
      </c>
    </row>
    <row r="9032" spans="22:22" x14ac:dyDescent="0.2">
      <c r="V9032" s="18" t="str">
        <f>IF(U9032&lt;&gt;"",SUMIFS(Data_TABLE[Total Value Sold],Data_TABLE[EOM Date],"="&amp;EOMONTH(Dashboard!$I$7,0),Data_TABLE[Customer],"="&amp;Calc!U9032),"")</f>
        <v/>
      </c>
    </row>
    <row r="9033" spans="22:22" x14ac:dyDescent="0.2">
      <c r="V9033" s="18" t="str">
        <f>IF(U9033&lt;&gt;"",SUMIFS(Data_TABLE[Total Value Sold],Data_TABLE[EOM Date],"="&amp;EOMONTH(Dashboard!$I$7,0),Data_TABLE[Customer],"="&amp;Calc!U9033),"")</f>
        <v/>
      </c>
    </row>
    <row r="9034" spans="22:22" x14ac:dyDescent="0.2">
      <c r="V9034" s="18" t="str">
        <f>IF(U9034&lt;&gt;"",SUMIFS(Data_TABLE[Total Value Sold],Data_TABLE[EOM Date],"="&amp;EOMONTH(Dashboard!$I$7,0),Data_TABLE[Customer],"="&amp;Calc!U9034),"")</f>
        <v/>
      </c>
    </row>
    <row r="9035" spans="22:22" x14ac:dyDescent="0.2">
      <c r="V9035" s="18" t="str">
        <f>IF(U9035&lt;&gt;"",SUMIFS(Data_TABLE[Total Value Sold],Data_TABLE[EOM Date],"="&amp;EOMONTH(Dashboard!$I$7,0),Data_TABLE[Customer],"="&amp;Calc!U9035),"")</f>
        <v/>
      </c>
    </row>
    <row r="9036" spans="22:22" x14ac:dyDescent="0.2">
      <c r="V9036" s="18" t="str">
        <f>IF(U9036&lt;&gt;"",SUMIFS(Data_TABLE[Total Value Sold],Data_TABLE[EOM Date],"="&amp;EOMONTH(Dashboard!$I$7,0),Data_TABLE[Customer],"="&amp;Calc!U9036),"")</f>
        <v/>
      </c>
    </row>
    <row r="9037" spans="22:22" x14ac:dyDescent="0.2">
      <c r="V9037" s="18" t="str">
        <f>IF(U9037&lt;&gt;"",SUMIFS(Data_TABLE[Total Value Sold],Data_TABLE[EOM Date],"="&amp;EOMONTH(Dashboard!$I$7,0),Data_TABLE[Customer],"="&amp;Calc!U9037),"")</f>
        <v/>
      </c>
    </row>
    <row r="9038" spans="22:22" x14ac:dyDescent="0.2">
      <c r="V9038" s="18" t="str">
        <f>IF(U9038&lt;&gt;"",SUMIFS(Data_TABLE[Total Value Sold],Data_TABLE[EOM Date],"="&amp;EOMONTH(Dashboard!$I$7,0),Data_TABLE[Customer],"="&amp;Calc!U9038),"")</f>
        <v/>
      </c>
    </row>
    <row r="9039" spans="22:22" x14ac:dyDescent="0.2">
      <c r="V9039" s="18" t="str">
        <f>IF(U9039&lt;&gt;"",SUMIFS(Data_TABLE[Total Value Sold],Data_TABLE[EOM Date],"="&amp;EOMONTH(Dashboard!$I$7,0),Data_TABLE[Customer],"="&amp;Calc!U9039),"")</f>
        <v/>
      </c>
    </row>
    <row r="9040" spans="22:22" x14ac:dyDescent="0.2">
      <c r="V9040" s="18" t="str">
        <f>IF(U9040&lt;&gt;"",SUMIFS(Data_TABLE[Total Value Sold],Data_TABLE[EOM Date],"="&amp;EOMONTH(Dashboard!$I$7,0),Data_TABLE[Customer],"="&amp;Calc!U9040),"")</f>
        <v/>
      </c>
    </row>
    <row r="9041" spans="22:22" x14ac:dyDescent="0.2">
      <c r="V9041" s="18" t="str">
        <f>IF(U9041&lt;&gt;"",SUMIFS(Data_TABLE[Total Value Sold],Data_TABLE[EOM Date],"="&amp;EOMONTH(Dashboard!$I$7,0),Data_TABLE[Customer],"="&amp;Calc!U9041),"")</f>
        <v/>
      </c>
    </row>
    <row r="9042" spans="22:22" x14ac:dyDescent="0.2">
      <c r="V9042" s="18" t="str">
        <f>IF(U9042&lt;&gt;"",SUMIFS(Data_TABLE[Total Value Sold],Data_TABLE[EOM Date],"="&amp;EOMONTH(Dashboard!$I$7,0),Data_TABLE[Customer],"="&amp;Calc!U9042),"")</f>
        <v/>
      </c>
    </row>
    <row r="9043" spans="22:22" x14ac:dyDescent="0.2">
      <c r="V9043" s="18" t="str">
        <f>IF(U9043&lt;&gt;"",SUMIFS(Data_TABLE[Total Value Sold],Data_TABLE[EOM Date],"="&amp;EOMONTH(Dashboard!$I$7,0),Data_TABLE[Customer],"="&amp;Calc!U9043),"")</f>
        <v/>
      </c>
    </row>
    <row r="9044" spans="22:22" x14ac:dyDescent="0.2">
      <c r="V9044" s="18" t="str">
        <f>IF(U9044&lt;&gt;"",SUMIFS(Data_TABLE[Total Value Sold],Data_TABLE[EOM Date],"="&amp;EOMONTH(Dashboard!$I$7,0),Data_TABLE[Customer],"="&amp;Calc!U9044),"")</f>
        <v/>
      </c>
    </row>
    <row r="9045" spans="22:22" x14ac:dyDescent="0.2">
      <c r="V9045" s="18" t="str">
        <f>IF(U9045&lt;&gt;"",SUMIFS(Data_TABLE[Total Value Sold],Data_TABLE[EOM Date],"="&amp;EOMONTH(Dashboard!$I$7,0),Data_TABLE[Customer],"="&amp;Calc!U9045),"")</f>
        <v/>
      </c>
    </row>
    <row r="9046" spans="22:22" x14ac:dyDescent="0.2">
      <c r="V9046" s="18" t="str">
        <f>IF(U9046&lt;&gt;"",SUMIFS(Data_TABLE[Total Value Sold],Data_TABLE[EOM Date],"="&amp;EOMONTH(Dashboard!$I$7,0),Data_TABLE[Customer],"="&amp;Calc!U9046),"")</f>
        <v/>
      </c>
    </row>
    <row r="9047" spans="22:22" x14ac:dyDescent="0.2">
      <c r="V9047" s="18" t="str">
        <f>IF(U9047&lt;&gt;"",SUMIFS(Data_TABLE[Total Value Sold],Data_TABLE[EOM Date],"="&amp;EOMONTH(Dashboard!$I$7,0),Data_TABLE[Customer],"="&amp;Calc!U9047),"")</f>
        <v/>
      </c>
    </row>
    <row r="9048" spans="22:22" x14ac:dyDescent="0.2">
      <c r="V9048" s="18" t="str">
        <f>IF(U9048&lt;&gt;"",SUMIFS(Data_TABLE[Total Value Sold],Data_TABLE[EOM Date],"="&amp;EOMONTH(Dashboard!$I$7,0),Data_TABLE[Customer],"="&amp;Calc!U9048),"")</f>
        <v/>
      </c>
    </row>
    <row r="9049" spans="22:22" x14ac:dyDescent="0.2">
      <c r="V9049" s="18" t="str">
        <f>IF(U9049&lt;&gt;"",SUMIFS(Data_TABLE[Total Value Sold],Data_TABLE[EOM Date],"="&amp;EOMONTH(Dashboard!$I$7,0),Data_TABLE[Customer],"="&amp;Calc!U9049),"")</f>
        <v/>
      </c>
    </row>
    <row r="9050" spans="22:22" x14ac:dyDescent="0.2">
      <c r="V9050" s="18" t="str">
        <f>IF(U9050&lt;&gt;"",SUMIFS(Data_TABLE[Total Value Sold],Data_TABLE[EOM Date],"="&amp;EOMONTH(Dashboard!$I$7,0),Data_TABLE[Customer],"="&amp;Calc!U9050),"")</f>
        <v/>
      </c>
    </row>
    <row r="9051" spans="22:22" x14ac:dyDescent="0.2">
      <c r="V9051" s="18" t="str">
        <f>IF(U9051&lt;&gt;"",SUMIFS(Data_TABLE[Total Value Sold],Data_TABLE[EOM Date],"="&amp;EOMONTH(Dashboard!$I$7,0),Data_TABLE[Customer],"="&amp;Calc!U9051),"")</f>
        <v/>
      </c>
    </row>
    <row r="9052" spans="22:22" x14ac:dyDescent="0.2">
      <c r="V9052" s="18" t="str">
        <f>IF(U9052&lt;&gt;"",SUMIFS(Data_TABLE[Total Value Sold],Data_TABLE[EOM Date],"="&amp;EOMONTH(Dashboard!$I$7,0),Data_TABLE[Customer],"="&amp;Calc!U9052),"")</f>
        <v/>
      </c>
    </row>
    <row r="9053" spans="22:22" x14ac:dyDescent="0.2">
      <c r="V9053" s="18" t="str">
        <f>IF(U9053&lt;&gt;"",SUMIFS(Data_TABLE[Total Value Sold],Data_TABLE[EOM Date],"="&amp;EOMONTH(Dashboard!$I$7,0),Data_TABLE[Customer],"="&amp;Calc!U9053),"")</f>
        <v/>
      </c>
    </row>
    <row r="9054" spans="22:22" x14ac:dyDescent="0.2">
      <c r="V9054" s="18" t="str">
        <f>IF(U9054&lt;&gt;"",SUMIFS(Data_TABLE[Total Value Sold],Data_TABLE[EOM Date],"="&amp;EOMONTH(Dashboard!$I$7,0),Data_TABLE[Customer],"="&amp;Calc!U9054),"")</f>
        <v/>
      </c>
    </row>
    <row r="9055" spans="22:22" x14ac:dyDescent="0.2">
      <c r="V9055" s="18" t="str">
        <f>IF(U9055&lt;&gt;"",SUMIFS(Data_TABLE[Total Value Sold],Data_TABLE[EOM Date],"="&amp;EOMONTH(Dashboard!$I$7,0),Data_TABLE[Customer],"="&amp;Calc!U9055),"")</f>
        <v/>
      </c>
    </row>
    <row r="9056" spans="22:22" x14ac:dyDescent="0.2">
      <c r="V9056" s="18" t="str">
        <f>IF(U9056&lt;&gt;"",SUMIFS(Data_TABLE[Total Value Sold],Data_TABLE[EOM Date],"="&amp;EOMONTH(Dashboard!$I$7,0),Data_TABLE[Customer],"="&amp;Calc!U9056),"")</f>
        <v/>
      </c>
    </row>
    <row r="9057" spans="22:22" x14ac:dyDescent="0.2">
      <c r="V9057" s="18" t="str">
        <f>IF(U9057&lt;&gt;"",SUMIFS(Data_TABLE[Total Value Sold],Data_TABLE[EOM Date],"="&amp;EOMONTH(Dashboard!$I$7,0),Data_TABLE[Customer],"="&amp;Calc!U9057),"")</f>
        <v/>
      </c>
    </row>
    <row r="9058" spans="22:22" x14ac:dyDescent="0.2">
      <c r="V9058" s="18" t="str">
        <f>IF(U9058&lt;&gt;"",SUMIFS(Data_TABLE[Total Value Sold],Data_TABLE[EOM Date],"="&amp;EOMONTH(Dashboard!$I$7,0),Data_TABLE[Customer],"="&amp;Calc!U9058),"")</f>
        <v/>
      </c>
    </row>
    <row r="9059" spans="22:22" x14ac:dyDescent="0.2">
      <c r="V9059" s="18" t="str">
        <f>IF(U9059&lt;&gt;"",SUMIFS(Data_TABLE[Total Value Sold],Data_TABLE[EOM Date],"="&amp;EOMONTH(Dashboard!$I$7,0),Data_TABLE[Customer],"="&amp;Calc!U9059),"")</f>
        <v/>
      </c>
    </row>
    <row r="9060" spans="22:22" x14ac:dyDescent="0.2">
      <c r="V9060" s="18" t="str">
        <f>IF(U9060&lt;&gt;"",SUMIFS(Data_TABLE[Total Value Sold],Data_TABLE[EOM Date],"="&amp;EOMONTH(Dashboard!$I$7,0),Data_TABLE[Customer],"="&amp;Calc!U9060),"")</f>
        <v/>
      </c>
    </row>
    <row r="9061" spans="22:22" x14ac:dyDescent="0.2">
      <c r="V9061" s="18" t="str">
        <f>IF(U9061&lt;&gt;"",SUMIFS(Data_TABLE[Total Value Sold],Data_TABLE[EOM Date],"="&amp;EOMONTH(Dashboard!$I$7,0),Data_TABLE[Customer],"="&amp;Calc!U9061),"")</f>
        <v/>
      </c>
    </row>
    <row r="9062" spans="22:22" x14ac:dyDescent="0.2">
      <c r="V9062" s="18" t="str">
        <f>IF(U9062&lt;&gt;"",SUMIFS(Data_TABLE[Total Value Sold],Data_TABLE[EOM Date],"="&amp;EOMONTH(Dashboard!$I$7,0),Data_TABLE[Customer],"="&amp;Calc!U9062),"")</f>
        <v/>
      </c>
    </row>
    <row r="9063" spans="22:22" x14ac:dyDescent="0.2">
      <c r="V9063" s="18" t="str">
        <f>IF(U9063&lt;&gt;"",SUMIFS(Data_TABLE[Total Value Sold],Data_TABLE[EOM Date],"="&amp;EOMONTH(Dashboard!$I$7,0),Data_TABLE[Customer],"="&amp;Calc!U9063),"")</f>
        <v/>
      </c>
    </row>
    <row r="9064" spans="22:22" x14ac:dyDescent="0.2">
      <c r="V9064" s="18" t="str">
        <f>IF(U9064&lt;&gt;"",SUMIFS(Data_TABLE[Total Value Sold],Data_TABLE[EOM Date],"="&amp;EOMONTH(Dashboard!$I$7,0),Data_TABLE[Customer],"="&amp;Calc!U9064),"")</f>
        <v/>
      </c>
    </row>
    <row r="9065" spans="22:22" x14ac:dyDescent="0.2">
      <c r="V9065" s="18" t="str">
        <f>IF(U9065&lt;&gt;"",SUMIFS(Data_TABLE[Total Value Sold],Data_TABLE[EOM Date],"="&amp;EOMONTH(Dashboard!$I$7,0),Data_TABLE[Customer],"="&amp;Calc!U9065),"")</f>
        <v/>
      </c>
    </row>
    <row r="9066" spans="22:22" x14ac:dyDescent="0.2">
      <c r="V9066" s="18" t="str">
        <f>IF(U9066&lt;&gt;"",SUMIFS(Data_TABLE[Total Value Sold],Data_TABLE[EOM Date],"="&amp;EOMONTH(Dashboard!$I$7,0),Data_TABLE[Customer],"="&amp;Calc!U9066),"")</f>
        <v/>
      </c>
    </row>
    <row r="9067" spans="22:22" x14ac:dyDescent="0.2">
      <c r="V9067" s="18" t="str">
        <f>IF(U9067&lt;&gt;"",SUMIFS(Data_TABLE[Total Value Sold],Data_TABLE[EOM Date],"="&amp;EOMONTH(Dashboard!$I$7,0),Data_TABLE[Customer],"="&amp;Calc!U9067),"")</f>
        <v/>
      </c>
    </row>
    <row r="9068" spans="22:22" x14ac:dyDescent="0.2">
      <c r="V9068" s="18" t="str">
        <f>IF(U9068&lt;&gt;"",SUMIFS(Data_TABLE[Total Value Sold],Data_TABLE[EOM Date],"="&amp;EOMONTH(Dashboard!$I$7,0),Data_TABLE[Customer],"="&amp;Calc!U9068),"")</f>
        <v/>
      </c>
    </row>
    <row r="9069" spans="22:22" x14ac:dyDescent="0.2">
      <c r="V9069" s="18" t="str">
        <f>IF(U9069&lt;&gt;"",SUMIFS(Data_TABLE[Total Value Sold],Data_TABLE[EOM Date],"="&amp;EOMONTH(Dashboard!$I$7,0),Data_TABLE[Customer],"="&amp;Calc!U9069),"")</f>
        <v/>
      </c>
    </row>
    <row r="9070" spans="22:22" x14ac:dyDescent="0.2">
      <c r="V9070" s="18" t="str">
        <f>IF(U9070&lt;&gt;"",SUMIFS(Data_TABLE[Total Value Sold],Data_TABLE[EOM Date],"="&amp;EOMONTH(Dashboard!$I$7,0),Data_TABLE[Customer],"="&amp;Calc!U9070),"")</f>
        <v/>
      </c>
    </row>
    <row r="9071" spans="22:22" x14ac:dyDescent="0.2">
      <c r="V9071" s="18" t="str">
        <f>IF(U9071&lt;&gt;"",SUMIFS(Data_TABLE[Total Value Sold],Data_TABLE[EOM Date],"="&amp;EOMONTH(Dashboard!$I$7,0),Data_TABLE[Customer],"="&amp;Calc!U9071),"")</f>
        <v/>
      </c>
    </row>
    <row r="9072" spans="22:22" x14ac:dyDescent="0.2">
      <c r="V9072" s="18" t="str">
        <f>IF(U9072&lt;&gt;"",SUMIFS(Data_TABLE[Total Value Sold],Data_TABLE[EOM Date],"="&amp;EOMONTH(Dashboard!$I$7,0),Data_TABLE[Customer],"="&amp;Calc!U9072),"")</f>
        <v/>
      </c>
    </row>
    <row r="9073" spans="22:22" x14ac:dyDescent="0.2">
      <c r="V9073" s="18" t="str">
        <f>IF(U9073&lt;&gt;"",SUMIFS(Data_TABLE[Total Value Sold],Data_TABLE[EOM Date],"="&amp;EOMONTH(Dashboard!$I$7,0),Data_TABLE[Customer],"="&amp;Calc!U9073),"")</f>
        <v/>
      </c>
    </row>
    <row r="9074" spans="22:22" x14ac:dyDescent="0.2">
      <c r="V9074" s="18" t="str">
        <f>IF(U9074&lt;&gt;"",SUMIFS(Data_TABLE[Total Value Sold],Data_TABLE[EOM Date],"="&amp;EOMONTH(Dashboard!$I$7,0),Data_TABLE[Customer],"="&amp;Calc!U9074),"")</f>
        <v/>
      </c>
    </row>
    <row r="9075" spans="22:22" x14ac:dyDescent="0.2">
      <c r="V9075" s="18" t="str">
        <f>IF(U9075&lt;&gt;"",SUMIFS(Data_TABLE[Total Value Sold],Data_TABLE[EOM Date],"="&amp;EOMONTH(Dashboard!$I$7,0),Data_TABLE[Customer],"="&amp;Calc!U9075),"")</f>
        <v/>
      </c>
    </row>
    <row r="9076" spans="22:22" x14ac:dyDescent="0.2">
      <c r="V9076" s="18" t="str">
        <f>IF(U9076&lt;&gt;"",SUMIFS(Data_TABLE[Total Value Sold],Data_TABLE[EOM Date],"="&amp;EOMONTH(Dashboard!$I$7,0),Data_TABLE[Customer],"="&amp;Calc!U9076),"")</f>
        <v/>
      </c>
    </row>
    <row r="9077" spans="22:22" x14ac:dyDescent="0.2">
      <c r="V9077" s="18" t="str">
        <f>IF(U9077&lt;&gt;"",SUMIFS(Data_TABLE[Total Value Sold],Data_TABLE[EOM Date],"="&amp;EOMONTH(Dashboard!$I$7,0),Data_TABLE[Customer],"="&amp;Calc!U9077),"")</f>
        <v/>
      </c>
    </row>
    <row r="9078" spans="22:22" x14ac:dyDescent="0.2">
      <c r="V9078" s="18" t="str">
        <f>IF(U9078&lt;&gt;"",SUMIFS(Data_TABLE[Total Value Sold],Data_TABLE[EOM Date],"="&amp;EOMONTH(Dashboard!$I$7,0),Data_TABLE[Customer],"="&amp;Calc!U9078),"")</f>
        <v/>
      </c>
    </row>
    <row r="9079" spans="22:22" x14ac:dyDescent="0.2">
      <c r="V9079" s="18" t="str">
        <f>IF(U9079&lt;&gt;"",SUMIFS(Data_TABLE[Total Value Sold],Data_TABLE[EOM Date],"="&amp;EOMONTH(Dashboard!$I$7,0),Data_TABLE[Customer],"="&amp;Calc!U9079),"")</f>
        <v/>
      </c>
    </row>
    <row r="9080" spans="22:22" x14ac:dyDescent="0.2">
      <c r="V9080" s="18" t="str">
        <f>IF(U9080&lt;&gt;"",SUMIFS(Data_TABLE[Total Value Sold],Data_TABLE[EOM Date],"="&amp;EOMONTH(Dashboard!$I$7,0),Data_TABLE[Customer],"="&amp;Calc!U9080),"")</f>
        <v/>
      </c>
    </row>
    <row r="9081" spans="22:22" x14ac:dyDescent="0.2">
      <c r="V9081" s="18" t="str">
        <f>IF(U9081&lt;&gt;"",SUMIFS(Data_TABLE[Total Value Sold],Data_TABLE[EOM Date],"="&amp;EOMONTH(Dashboard!$I$7,0),Data_TABLE[Customer],"="&amp;Calc!U9081),"")</f>
        <v/>
      </c>
    </row>
    <row r="9082" spans="22:22" x14ac:dyDescent="0.2">
      <c r="V9082" s="18" t="str">
        <f>IF(U9082&lt;&gt;"",SUMIFS(Data_TABLE[Total Value Sold],Data_TABLE[EOM Date],"="&amp;EOMONTH(Dashboard!$I$7,0),Data_TABLE[Customer],"="&amp;Calc!U9082),"")</f>
        <v/>
      </c>
    </row>
    <row r="9083" spans="22:22" x14ac:dyDescent="0.2">
      <c r="V9083" s="18" t="str">
        <f>IF(U9083&lt;&gt;"",SUMIFS(Data_TABLE[Total Value Sold],Data_TABLE[EOM Date],"="&amp;EOMONTH(Dashboard!$I$7,0),Data_TABLE[Customer],"="&amp;Calc!U9083),"")</f>
        <v/>
      </c>
    </row>
    <row r="9084" spans="22:22" x14ac:dyDescent="0.2">
      <c r="V9084" s="18" t="str">
        <f>IF(U9084&lt;&gt;"",SUMIFS(Data_TABLE[Total Value Sold],Data_TABLE[EOM Date],"="&amp;EOMONTH(Dashboard!$I$7,0),Data_TABLE[Customer],"="&amp;Calc!U9084),"")</f>
        <v/>
      </c>
    </row>
    <row r="9085" spans="22:22" x14ac:dyDescent="0.2">
      <c r="V9085" s="18" t="str">
        <f>IF(U9085&lt;&gt;"",SUMIFS(Data_TABLE[Total Value Sold],Data_TABLE[EOM Date],"="&amp;EOMONTH(Dashboard!$I$7,0),Data_TABLE[Customer],"="&amp;Calc!U9085),"")</f>
        <v/>
      </c>
    </row>
    <row r="9086" spans="22:22" x14ac:dyDescent="0.2">
      <c r="V9086" s="18" t="str">
        <f>IF(U9086&lt;&gt;"",SUMIFS(Data_TABLE[Total Value Sold],Data_TABLE[EOM Date],"="&amp;EOMONTH(Dashboard!$I$7,0),Data_TABLE[Customer],"="&amp;Calc!U9086),"")</f>
        <v/>
      </c>
    </row>
    <row r="9087" spans="22:22" x14ac:dyDescent="0.2">
      <c r="V9087" s="18" t="str">
        <f>IF(U9087&lt;&gt;"",SUMIFS(Data_TABLE[Total Value Sold],Data_TABLE[EOM Date],"="&amp;EOMONTH(Dashboard!$I$7,0),Data_TABLE[Customer],"="&amp;Calc!U9087),"")</f>
        <v/>
      </c>
    </row>
    <row r="9088" spans="22:22" x14ac:dyDescent="0.2">
      <c r="V9088" s="18" t="str">
        <f>IF(U9088&lt;&gt;"",SUMIFS(Data_TABLE[Total Value Sold],Data_TABLE[EOM Date],"="&amp;EOMONTH(Dashboard!$I$7,0),Data_TABLE[Customer],"="&amp;Calc!U9088),"")</f>
        <v/>
      </c>
    </row>
    <row r="9089" spans="22:22" x14ac:dyDescent="0.2">
      <c r="V9089" s="18" t="str">
        <f>IF(U9089&lt;&gt;"",SUMIFS(Data_TABLE[Total Value Sold],Data_TABLE[EOM Date],"="&amp;EOMONTH(Dashboard!$I$7,0),Data_TABLE[Customer],"="&amp;Calc!U9089),"")</f>
        <v/>
      </c>
    </row>
    <row r="9090" spans="22:22" x14ac:dyDescent="0.2">
      <c r="V9090" s="18" t="str">
        <f>IF(U9090&lt;&gt;"",SUMIFS(Data_TABLE[Total Value Sold],Data_TABLE[EOM Date],"="&amp;EOMONTH(Dashboard!$I$7,0),Data_TABLE[Customer],"="&amp;Calc!U9090),"")</f>
        <v/>
      </c>
    </row>
    <row r="9091" spans="22:22" x14ac:dyDescent="0.2">
      <c r="V9091" s="18" t="str">
        <f>IF(U9091&lt;&gt;"",SUMIFS(Data_TABLE[Total Value Sold],Data_TABLE[EOM Date],"="&amp;EOMONTH(Dashboard!$I$7,0),Data_TABLE[Customer],"="&amp;Calc!U9091),"")</f>
        <v/>
      </c>
    </row>
    <row r="9092" spans="22:22" x14ac:dyDescent="0.2">
      <c r="V9092" s="18" t="str">
        <f>IF(U9092&lt;&gt;"",SUMIFS(Data_TABLE[Total Value Sold],Data_TABLE[EOM Date],"="&amp;EOMONTH(Dashboard!$I$7,0),Data_TABLE[Customer],"="&amp;Calc!U9092),"")</f>
        <v/>
      </c>
    </row>
    <row r="9093" spans="22:22" x14ac:dyDescent="0.2">
      <c r="V9093" s="18" t="str">
        <f>IF(U9093&lt;&gt;"",SUMIFS(Data_TABLE[Total Value Sold],Data_TABLE[EOM Date],"="&amp;EOMONTH(Dashboard!$I$7,0),Data_TABLE[Customer],"="&amp;Calc!U9093),"")</f>
        <v/>
      </c>
    </row>
    <row r="9094" spans="22:22" x14ac:dyDescent="0.2">
      <c r="V9094" s="18" t="str">
        <f>IF(U9094&lt;&gt;"",SUMIFS(Data_TABLE[Total Value Sold],Data_TABLE[EOM Date],"="&amp;EOMONTH(Dashboard!$I$7,0),Data_TABLE[Customer],"="&amp;Calc!U9094),"")</f>
        <v/>
      </c>
    </row>
    <row r="9095" spans="22:22" x14ac:dyDescent="0.2">
      <c r="V9095" s="18" t="str">
        <f>IF(U9095&lt;&gt;"",SUMIFS(Data_TABLE[Total Value Sold],Data_TABLE[EOM Date],"="&amp;EOMONTH(Dashboard!$I$7,0),Data_TABLE[Customer],"="&amp;Calc!U9095),"")</f>
        <v/>
      </c>
    </row>
    <row r="9096" spans="22:22" x14ac:dyDescent="0.2">
      <c r="V9096" s="18" t="str">
        <f>IF(U9096&lt;&gt;"",SUMIFS(Data_TABLE[Total Value Sold],Data_TABLE[EOM Date],"="&amp;EOMONTH(Dashboard!$I$7,0),Data_TABLE[Customer],"="&amp;Calc!U9096),"")</f>
        <v/>
      </c>
    </row>
    <row r="9097" spans="22:22" x14ac:dyDescent="0.2">
      <c r="V9097" s="18" t="str">
        <f>IF(U9097&lt;&gt;"",SUMIFS(Data_TABLE[Total Value Sold],Data_TABLE[EOM Date],"="&amp;EOMONTH(Dashboard!$I$7,0),Data_TABLE[Customer],"="&amp;Calc!U9097),"")</f>
        <v/>
      </c>
    </row>
    <row r="9098" spans="22:22" x14ac:dyDescent="0.2">
      <c r="V9098" s="18" t="str">
        <f>IF(U9098&lt;&gt;"",SUMIFS(Data_TABLE[Total Value Sold],Data_TABLE[EOM Date],"="&amp;EOMONTH(Dashboard!$I$7,0),Data_TABLE[Customer],"="&amp;Calc!U9098),"")</f>
        <v/>
      </c>
    </row>
    <row r="9099" spans="22:22" x14ac:dyDescent="0.2">
      <c r="V9099" s="18" t="str">
        <f>IF(U9099&lt;&gt;"",SUMIFS(Data_TABLE[Total Value Sold],Data_TABLE[EOM Date],"="&amp;EOMONTH(Dashboard!$I$7,0),Data_TABLE[Customer],"="&amp;Calc!U9099),"")</f>
        <v/>
      </c>
    </row>
    <row r="9100" spans="22:22" x14ac:dyDescent="0.2">
      <c r="V9100" s="18" t="str">
        <f>IF(U9100&lt;&gt;"",SUMIFS(Data_TABLE[Total Value Sold],Data_TABLE[EOM Date],"="&amp;EOMONTH(Dashboard!$I$7,0),Data_TABLE[Customer],"="&amp;Calc!U9100),"")</f>
        <v/>
      </c>
    </row>
    <row r="9101" spans="22:22" x14ac:dyDescent="0.2">
      <c r="V9101" s="18" t="str">
        <f>IF(U9101&lt;&gt;"",SUMIFS(Data_TABLE[Total Value Sold],Data_TABLE[EOM Date],"="&amp;EOMONTH(Dashboard!$I$7,0),Data_TABLE[Customer],"="&amp;Calc!U9101),"")</f>
        <v/>
      </c>
    </row>
    <row r="9102" spans="22:22" x14ac:dyDescent="0.2">
      <c r="V9102" s="18" t="str">
        <f>IF(U9102&lt;&gt;"",SUMIFS(Data_TABLE[Total Value Sold],Data_TABLE[EOM Date],"="&amp;EOMONTH(Dashboard!$I$7,0),Data_TABLE[Customer],"="&amp;Calc!U9102),"")</f>
        <v/>
      </c>
    </row>
    <row r="9103" spans="22:22" x14ac:dyDescent="0.2">
      <c r="V9103" s="18" t="str">
        <f>IF(U9103&lt;&gt;"",SUMIFS(Data_TABLE[Total Value Sold],Data_TABLE[EOM Date],"="&amp;EOMONTH(Dashboard!$I$7,0),Data_TABLE[Customer],"="&amp;Calc!U9103),"")</f>
        <v/>
      </c>
    </row>
    <row r="9104" spans="22:22" x14ac:dyDescent="0.2">
      <c r="V9104" s="18" t="str">
        <f>IF(U9104&lt;&gt;"",SUMIFS(Data_TABLE[Total Value Sold],Data_TABLE[EOM Date],"="&amp;EOMONTH(Dashboard!$I$7,0),Data_TABLE[Customer],"="&amp;Calc!U9104),"")</f>
        <v/>
      </c>
    </row>
    <row r="9105" spans="22:22" x14ac:dyDescent="0.2">
      <c r="V9105" s="18" t="str">
        <f>IF(U9105&lt;&gt;"",SUMIFS(Data_TABLE[Total Value Sold],Data_TABLE[EOM Date],"="&amp;EOMONTH(Dashboard!$I$7,0),Data_TABLE[Customer],"="&amp;Calc!U9105),"")</f>
        <v/>
      </c>
    </row>
    <row r="9106" spans="22:22" x14ac:dyDescent="0.2">
      <c r="V9106" s="18" t="str">
        <f>IF(U9106&lt;&gt;"",SUMIFS(Data_TABLE[Total Value Sold],Data_TABLE[EOM Date],"="&amp;EOMONTH(Dashboard!$I$7,0),Data_TABLE[Customer],"="&amp;Calc!U9106),"")</f>
        <v/>
      </c>
    </row>
    <row r="9107" spans="22:22" x14ac:dyDescent="0.2">
      <c r="V9107" s="18" t="str">
        <f>IF(U9107&lt;&gt;"",SUMIFS(Data_TABLE[Total Value Sold],Data_TABLE[EOM Date],"="&amp;EOMONTH(Dashboard!$I$7,0),Data_TABLE[Customer],"="&amp;Calc!U9107),"")</f>
        <v/>
      </c>
    </row>
    <row r="9108" spans="22:22" x14ac:dyDescent="0.2">
      <c r="V9108" s="18" t="str">
        <f>IF(U9108&lt;&gt;"",SUMIFS(Data_TABLE[Total Value Sold],Data_TABLE[EOM Date],"="&amp;EOMONTH(Dashboard!$I$7,0),Data_TABLE[Customer],"="&amp;Calc!U9108),"")</f>
        <v/>
      </c>
    </row>
    <row r="9109" spans="22:22" x14ac:dyDescent="0.2">
      <c r="V9109" s="18" t="str">
        <f>IF(U9109&lt;&gt;"",SUMIFS(Data_TABLE[Total Value Sold],Data_TABLE[EOM Date],"="&amp;EOMONTH(Dashboard!$I$7,0),Data_TABLE[Customer],"="&amp;Calc!U9109),"")</f>
        <v/>
      </c>
    </row>
    <row r="9110" spans="22:22" x14ac:dyDescent="0.2">
      <c r="V9110" s="18" t="str">
        <f>IF(U9110&lt;&gt;"",SUMIFS(Data_TABLE[Total Value Sold],Data_TABLE[EOM Date],"="&amp;EOMONTH(Dashboard!$I$7,0),Data_TABLE[Customer],"="&amp;Calc!U9110),"")</f>
        <v/>
      </c>
    </row>
    <row r="9111" spans="22:22" x14ac:dyDescent="0.2">
      <c r="V9111" s="18" t="str">
        <f>IF(U9111&lt;&gt;"",SUMIFS(Data_TABLE[Total Value Sold],Data_TABLE[EOM Date],"="&amp;EOMONTH(Dashboard!$I$7,0),Data_TABLE[Customer],"="&amp;Calc!U9111),"")</f>
        <v/>
      </c>
    </row>
    <row r="9112" spans="22:22" x14ac:dyDescent="0.2">
      <c r="V9112" s="18" t="str">
        <f>IF(U9112&lt;&gt;"",SUMIFS(Data_TABLE[Total Value Sold],Data_TABLE[EOM Date],"="&amp;EOMONTH(Dashboard!$I$7,0),Data_TABLE[Customer],"="&amp;Calc!U9112),"")</f>
        <v/>
      </c>
    </row>
    <row r="9113" spans="22:22" x14ac:dyDescent="0.2">
      <c r="V9113" s="18" t="str">
        <f>IF(U9113&lt;&gt;"",SUMIFS(Data_TABLE[Total Value Sold],Data_TABLE[EOM Date],"="&amp;EOMONTH(Dashboard!$I$7,0),Data_TABLE[Customer],"="&amp;Calc!U9113),"")</f>
        <v/>
      </c>
    </row>
    <row r="9114" spans="22:22" x14ac:dyDescent="0.2">
      <c r="V9114" s="18" t="str">
        <f>IF(U9114&lt;&gt;"",SUMIFS(Data_TABLE[Total Value Sold],Data_TABLE[EOM Date],"="&amp;EOMONTH(Dashboard!$I$7,0),Data_TABLE[Customer],"="&amp;Calc!U9114),"")</f>
        <v/>
      </c>
    </row>
    <row r="9115" spans="22:22" x14ac:dyDescent="0.2">
      <c r="V9115" s="18" t="str">
        <f>IF(U9115&lt;&gt;"",SUMIFS(Data_TABLE[Total Value Sold],Data_TABLE[EOM Date],"="&amp;EOMONTH(Dashboard!$I$7,0),Data_TABLE[Customer],"="&amp;Calc!U9115),"")</f>
        <v/>
      </c>
    </row>
    <row r="9116" spans="22:22" x14ac:dyDescent="0.2">
      <c r="V9116" s="18" t="str">
        <f>IF(U9116&lt;&gt;"",SUMIFS(Data_TABLE[Total Value Sold],Data_TABLE[EOM Date],"="&amp;EOMONTH(Dashboard!$I$7,0),Data_TABLE[Customer],"="&amp;Calc!U9116),"")</f>
        <v/>
      </c>
    </row>
    <row r="9117" spans="22:22" x14ac:dyDescent="0.2">
      <c r="V9117" s="18" t="str">
        <f>IF(U9117&lt;&gt;"",SUMIFS(Data_TABLE[Total Value Sold],Data_TABLE[EOM Date],"="&amp;EOMONTH(Dashboard!$I$7,0),Data_TABLE[Customer],"="&amp;Calc!U9117),"")</f>
        <v/>
      </c>
    </row>
    <row r="9118" spans="22:22" x14ac:dyDescent="0.2">
      <c r="V9118" s="18" t="str">
        <f>IF(U9118&lt;&gt;"",SUMIFS(Data_TABLE[Total Value Sold],Data_TABLE[EOM Date],"="&amp;EOMONTH(Dashboard!$I$7,0),Data_TABLE[Customer],"="&amp;Calc!U9118),"")</f>
        <v/>
      </c>
    </row>
    <row r="9119" spans="22:22" x14ac:dyDescent="0.2">
      <c r="V9119" s="18" t="str">
        <f>IF(U9119&lt;&gt;"",SUMIFS(Data_TABLE[Total Value Sold],Data_TABLE[EOM Date],"="&amp;EOMONTH(Dashboard!$I$7,0),Data_TABLE[Customer],"="&amp;Calc!U9119),"")</f>
        <v/>
      </c>
    </row>
    <row r="9120" spans="22:22" x14ac:dyDescent="0.2">
      <c r="V9120" s="18" t="str">
        <f>IF(U9120&lt;&gt;"",SUMIFS(Data_TABLE[Total Value Sold],Data_TABLE[EOM Date],"="&amp;EOMONTH(Dashboard!$I$7,0),Data_TABLE[Customer],"="&amp;Calc!U9120),"")</f>
        <v/>
      </c>
    </row>
    <row r="9121" spans="22:22" x14ac:dyDescent="0.2">
      <c r="V9121" s="18" t="str">
        <f>IF(U9121&lt;&gt;"",SUMIFS(Data_TABLE[Total Value Sold],Data_TABLE[EOM Date],"="&amp;EOMONTH(Dashboard!$I$7,0),Data_TABLE[Customer],"="&amp;Calc!U9121),"")</f>
        <v/>
      </c>
    </row>
    <row r="9122" spans="22:22" x14ac:dyDescent="0.2">
      <c r="V9122" s="18" t="str">
        <f>IF(U9122&lt;&gt;"",SUMIFS(Data_TABLE[Total Value Sold],Data_TABLE[EOM Date],"="&amp;EOMONTH(Dashboard!$I$7,0),Data_TABLE[Customer],"="&amp;Calc!U9122),"")</f>
        <v/>
      </c>
    </row>
    <row r="9123" spans="22:22" x14ac:dyDescent="0.2">
      <c r="V9123" s="18" t="str">
        <f>IF(U9123&lt;&gt;"",SUMIFS(Data_TABLE[Total Value Sold],Data_TABLE[EOM Date],"="&amp;EOMONTH(Dashboard!$I$7,0),Data_TABLE[Customer],"="&amp;Calc!U9123),"")</f>
        <v/>
      </c>
    </row>
    <row r="9124" spans="22:22" x14ac:dyDescent="0.2">
      <c r="V9124" s="18" t="str">
        <f>IF(U9124&lt;&gt;"",SUMIFS(Data_TABLE[Total Value Sold],Data_TABLE[EOM Date],"="&amp;EOMONTH(Dashboard!$I$7,0),Data_TABLE[Customer],"="&amp;Calc!U9124),"")</f>
        <v/>
      </c>
    </row>
    <row r="9125" spans="22:22" x14ac:dyDescent="0.2">
      <c r="V9125" s="18" t="str">
        <f>IF(U9125&lt;&gt;"",SUMIFS(Data_TABLE[Total Value Sold],Data_TABLE[EOM Date],"="&amp;EOMONTH(Dashboard!$I$7,0),Data_TABLE[Customer],"="&amp;Calc!U9125),"")</f>
        <v/>
      </c>
    </row>
    <row r="9126" spans="22:22" x14ac:dyDescent="0.2">
      <c r="V9126" s="18" t="str">
        <f>IF(U9126&lt;&gt;"",SUMIFS(Data_TABLE[Total Value Sold],Data_TABLE[EOM Date],"="&amp;EOMONTH(Dashboard!$I$7,0),Data_TABLE[Customer],"="&amp;Calc!U9126),"")</f>
        <v/>
      </c>
    </row>
    <row r="9127" spans="22:22" x14ac:dyDescent="0.2">
      <c r="V9127" s="18" t="str">
        <f>IF(U9127&lt;&gt;"",SUMIFS(Data_TABLE[Total Value Sold],Data_TABLE[EOM Date],"="&amp;EOMONTH(Dashboard!$I$7,0),Data_TABLE[Customer],"="&amp;Calc!U9127),"")</f>
        <v/>
      </c>
    </row>
    <row r="9128" spans="22:22" x14ac:dyDescent="0.2">
      <c r="V9128" s="18" t="str">
        <f>IF(U9128&lt;&gt;"",SUMIFS(Data_TABLE[Total Value Sold],Data_TABLE[EOM Date],"="&amp;EOMONTH(Dashboard!$I$7,0),Data_TABLE[Customer],"="&amp;Calc!U9128),"")</f>
        <v/>
      </c>
    </row>
    <row r="9129" spans="22:22" x14ac:dyDescent="0.2">
      <c r="V9129" s="18" t="str">
        <f>IF(U9129&lt;&gt;"",SUMIFS(Data_TABLE[Total Value Sold],Data_TABLE[EOM Date],"="&amp;EOMONTH(Dashboard!$I$7,0),Data_TABLE[Customer],"="&amp;Calc!U9129),"")</f>
        <v/>
      </c>
    </row>
    <row r="9130" spans="22:22" x14ac:dyDescent="0.2">
      <c r="V9130" s="18" t="str">
        <f>IF(U9130&lt;&gt;"",SUMIFS(Data_TABLE[Total Value Sold],Data_TABLE[EOM Date],"="&amp;EOMONTH(Dashboard!$I$7,0),Data_TABLE[Customer],"="&amp;Calc!U9130),"")</f>
        <v/>
      </c>
    </row>
    <row r="9131" spans="22:22" x14ac:dyDescent="0.2">
      <c r="V9131" s="18" t="str">
        <f>IF(U9131&lt;&gt;"",SUMIFS(Data_TABLE[Total Value Sold],Data_TABLE[EOM Date],"="&amp;EOMONTH(Dashboard!$I$7,0),Data_TABLE[Customer],"="&amp;Calc!U9131),"")</f>
        <v/>
      </c>
    </row>
    <row r="9132" spans="22:22" x14ac:dyDescent="0.2">
      <c r="V9132" s="18" t="str">
        <f>IF(U9132&lt;&gt;"",SUMIFS(Data_TABLE[Total Value Sold],Data_TABLE[EOM Date],"="&amp;EOMONTH(Dashboard!$I$7,0),Data_TABLE[Customer],"="&amp;Calc!U9132),"")</f>
        <v/>
      </c>
    </row>
    <row r="9133" spans="22:22" x14ac:dyDescent="0.2">
      <c r="V9133" s="18" t="str">
        <f>IF(U9133&lt;&gt;"",SUMIFS(Data_TABLE[Total Value Sold],Data_TABLE[EOM Date],"="&amp;EOMONTH(Dashboard!$I$7,0),Data_TABLE[Customer],"="&amp;Calc!U9133),"")</f>
        <v/>
      </c>
    </row>
    <row r="9134" spans="22:22" x14ac:dyDescent="0.2">
      <c r="V9134" s="18" t="str">
        <f>IF(U9134&lt;&gt;"",SUMIFS(Data_TABLE[Total Value Sold],Data_TABLE[EOM Date],"="&amp;EOMONTH(Dashboard!$I$7,0),Data_TABLE[Customer],"="&amp;Calc!U9134),"")</f>
        <v/>
      </c>
    </row>
    <row r="9135" spans="22:22" x14ac:dyDescent="0.2">
      <c r="V9135" s="18" t="str">
        <f>IF(U9135&lt;&gt;"",SUMIFS(Data_TABLE[Total Value Sold],Data_TABLE[EOM Date],"="&amp;EOMONTH(Dashboard!$I$7,0),Data_TABLE[Customer],"="&amp;Calc!U9135),"")</f>
        <v/>
      </c>
    </row>
    <row r="9136" spans="22:22" x14ac:dyDescent="0.2">
      <c r="V9136" s="18" t="str">
        <f>IF(U9136&lt;&gt;"",SUMIFS(Data_TABLE[Total Value Sold],Data_TABLE[EOM Date],"="&amp;EOMONTH(Dashboard!$I$7,0),Data_TABLE[Customer],"="&amp;Calc!U9136),"")</f>
        <v/>
      </c>
    </row>
    <row r="9137" spans="22:22" x14ac:dyDescent="0.2">
      <c r="V9137" s="18" t="str">
        <f>IF(U9137&lt;&gt;"",SUMIFS(Data_TABLE[Total Value Sold],Data_TABLE[EOM Date],"="&amp;EOMONTH(Dashboard!$I$7,0),Data_TABLE[Customer],"="&amp;Calc!U9137),"")</f>
        <v/>
      </c>
    </row>
    <row r="9138" spans="22:22" x14ac:dyDescent="0.2">
      <c r="V9138" s="18" t="str">
        <f>IF(U9138&lt;&gt;"",SUMIFS(Data_TABLE[Total Value Sold],Data_TABLE[EOM Date],"="&amp;EOMONTH(Dashboard!$I$7,0),Data_TABLE[Customer],"="&amp;Calc!U9138),"")</f>
        <v/>
      </c>
    </row>
    <row r="9139" spans="22:22" x14ac:dyDescent="0.2">
      <c r="V9139" s="18" t="str">
        <f>IF(U9139&lt;&gt;"",SUMIFS(Data_TABLE[Total Value Sold],Data_TABLE[EOM Date],"="&amp;EOMONTH(Dashboard!$I$7,0),Data_TABLE[Customer],"="&amp;Calc!U9139),"")</f>
        <v/>
      </c>
    </row>
    <row r="9140" spans="22:22" x14ac:dyDescent="0.2">
      <c r="V9140" s="18" t="str">
        <f>IF(U9140&lt;&gt;"",SUMIFS(Data_TABLE[Total Value Sold],Data_TABLE[EOM Date],"="&amp;EOMONTH(Dashboard!$I$7,0),Data_TABLE[Customer],"="&amp;Calc!U9140),"")</f>
        <v/>
      </c>
    </row>
    <row r="9141" spans="22:22" x14ac:dyDescent="0.2">
      <c r="V9141" s="18" t="str">
        <f>IF(U9141&lt;&gt;"",SUMIFS(Data_TABLE[Total Value Sold],Data_TABLE[EOM Date],"="&amp;EOMONTH(Dashboard!$I$7,0),Data_TABLE[Customer],"="&amp;Calc!U9141),"")</f>
        <v/>
      </c>
    </row>
    <row r="9142" spans="22:22" x14ac:dyDescent="0.2">
      <c r="V9142" s="18" t="str">
        <f>IF(U9142&lt;&gt;"",SUMIFS(Data_TABLE[Total Value Sold],Data_TABLE[EOM Date],"="&amp;EOMONTH(Dashboard!$I$7,0),Data_TABLE[Customer],"="&amp;Calc!U9142),"")</f>
        <v/>
      </c>
    </row>
    <row r="9143" spans="22:22" x14ac:dyDescent="0.2">
      <c r="V9143" s="18" t="str">
        <f>IF(U9143&lt;&gt;"",SUMIFS(Data_TABLE[Total Value Sold],Data_TABLE[EOM Date],"="&amp;EOMONTH(Dashboard!$I$7,0),Data_TABLE[Customer],"="&amp;Calc!U9143),"")</f>
        <v/>
      </c>
    </row>
    <row r="9144" spans="22:22" x14ac:dyDescent="0.2">
      <c r="V9144" s="18" t="str">
        <f>IF(U9144&lt;&gt;"",SUMIFS(Data_TABLE[Total Value Sold],Data_TABLE[EOM Date],"="&amp;EOMONTH(Dashboard!$I$7,0),Data_TABLE[Customer],"="&amp;Calc!U9144),"")</f>
        <v/>
      </c>
    </row>
    <row r="9145" spans="22:22" x14ac:dyDescent="0.2">
      <c r="V9145" s="18" t="str">
        <f>IF(U9145&lt;&gt;"",SUMIFS(Data_TABLE[Total Value Sold],Data_TABLE[EOM Date],"="&amp;EOMONTH(Dashboard!$I$7,0),Data_TABLE[Customer],"="&amp;Calc!U9145),"")</f>
        <v/>
      </c>
    </row>
    <row r="9146" spans="22:22" x14ac:dyDescent="0.2">
      <c r="V9146" s="18" t="str">
        <f>IF(U9146&lt;&gt;"",SUMIFS(Data_TABLE[Total Value Sold],Data_TABLE[EOM Date],"="&amp;EOMONTH(Dashboard!$I$7,0),Data_TABLE[Customer],"="&amp;Calc!U9146),"")</f>
        <v/>
      </c>
    </row>
    <row r="9147" spans="22:22" x14ac:dyDescent="0.2">
      <c r="V9147" s="18" t="str">
        <f>IF(U9147&lt;&gt;"",SUMIFS(Data_TABLE[Total Value Sold],Data_TABLE[EOM Date],"="&amp;EOMONTH(Dashboard!$I$7,0),Data_TABLE[Customer],"="&amp;Calc!U9147),"")</f>
        <v/>
      </c>
    </row>
    <row r="9148" spans="22:22" x14ac:dyDescent="0.2">
      <c r="V9148" s="18" t="str">
        <f>IF(U9148&lt;&gt;"",SUMIFS(Data_TABLE[Total Value Sold],Data_TABLE[EOM Date],"="&amp;EOMONTH(Dashboard!$I$7,0),Data_TABLE[Customer],"="&amp;Calc!U9148),"")</f>
        <v/>
      </c>
    </row>
    <row r="9149" spans="22:22" x14ac:dyDescent="0.2">
      <c r="V9149" s="18" t="str">
        <f>IF(U9149&lt;&gt;"",SUMIFS(Data_TABLE[Total Value Sold],Data_TABLE[EOM Date],"="&amp;EOMONTH(Dashboard!$I$7,0),Data_TABLE[Customer],"="&amp;Calc!U9149),"")</f>
        <v/>
      </c>
    </row>
    <row r="9150" spans="22:22" x14ac:dyDescent="0.2">
      <c r="V9150" s="18" t="str">
        <f>IF(U9150&lt;&gt;"",SUMIFS(Data_TABLE[Total Value Sold],Data_TABLE[EOM Date],"="&amp;EOMONTH(Dashboard!$I$7,0),Data_TABLE[Customer],"="&amp;Calc!U9150),"")</f>
        <v/>
      </c>
    </row>
    <row r="9151" spans="22:22" x14ac:dyDescent="0.2">
      <c r="V9151" s="18" t="str">
        <f>IF(U9151&lt;&gt;"",SUMIFS(Data_TABLE[Total Value Sold],Data_TABLE[EOM Date],"="&amp;EOMONTH(Dashboard!$I$7,0),Data_TABLE[Customer],"="&amp;Calc!U9151),"")</f>
        <v/>
      </c>
    </row>
    <row r="9152" spans="22:22" x14ac:dyDescent="0.2">
      <c r="V9152" s="18" t="str">
        <f>IF(U9152&lt;&gt;"",SUMIFS(Data_TABLE[Total Value Sold],Data_TABLE[EOM Date],"="&amp;EOMONTH(Dashboard!$I$7,0),Data_TABLE[Customer],"="&amp;Calc!U9152),"")</f>
        <v/>
      </c>
    </row>
    <row r="9153" spans="22:22" x14ac:dyDescent="0.2">
      <c r="V9153" s="18" t="str">
        <f>IF(U9153&lt;&gt;"",SUMIFS(Data_TABLE[Total Value Sold],Data_TABLE[EOM Date],"="&amp;EOMONTH(Dashboard!$I$7,0),Data_TABLE[Customer],"="&amp;Calc!U9153),"")</f>
        <v/>
      </c>
    </row>
    <row r="9154" spans="22:22" x14ac:dyDescent="0.2">
      <c r="V9154" s="18" t="str">
        <f>IF(U9154&lt;&gt;"",SUMIFS(Data_TABLE[Total Value Sold],Data_TABLE[EOM Date],"="&amp;EOMONTH(Dashboard!$I$7,0),Data_TABLE[Customer],"="&amp;Calc!U9154),"")</f>
        <v/>
      </c>
    </row>
    <row r="9155" spans="22:22" x14ac:dyDescent="0.2">
      <c r="V9155" s="18" t="str">
        <f>IF(U9155&lt;&gt;"",SUMIFS(Data_TABLE[Total Value Sold],Data_TABLE[EOM Date],"="&amp;EOMONTH(Dashboard!$I$7,0),Data_TABLE[Customer],"="&amp;Calc!U9155),"")</f>
        <v/>
      </c>
    </row>
    <row r="9156" spans="22:22" x14ac:dyDescent="0.2">
      <c r="V9156" s="18" t="str">
        <f>IF(U9156&lt;&gt;"",SUMIFS(Data_TABLE[Total Value Sold],Data_TABLE[EOM Date],"="&amp;EOMONTH(Dashboard!$I$7,0),Data_TABLE[Customer],"="&amp;Calc!U9156),"")</f>
        <v/>
      </c>
    </row>
    <row r="9157" spans="22:22" x14ac:dyDescent="0.2">
      <c r="V9157" s="18" t="str">
        <f>IF(U9157&lt;&gt;"",SUMIFS(Data_TABLE[Total Value Sold],Data_TABLE[EOM Date],"="&amp;EOMONTH(Dashboard!$I$7,0),Data_TABLE[Customer],"="&amp;Calc!U9157),"")</f>
        <v/>
      </c>
    </row>
    <row r="9158" spans="22:22" x14ac:dyDescent="0.2">
      <c r="V9158" s="18" t="str">
        <f>IF(U9158&lt;&gt;"",SUMIFS(Data_TABLE[Total Value Sold],Data_TABLE[EOM Date],"="&amp;EOMONTH(Dashboard!$I$7,0),Data_TABLE[Customer],"="&amp;Calc!U9158),"")</f>
        <v/>
      </c>
    </row>
    <row r="9159" spans="22:22" x14ac:dyDescent="0.2">
      <c r="V9159" s="18" t="str">
        <f>IF(U9159&lt;&gt;"",SUMIFS(Data_TABLE[Total Value Sold],Data_TABLE[EOM Date],"="&amp;EOMONTH(Dashboard!$I$7,0),Data_TABLE[Customer],"="&amp;Calc!U9159),"")</f>
        <v/>
      </c>
    </row>
    <row r="9160" spans="22:22" x14ac:dyDescent="0.2">
      <c r="V9160" s="18" t="str">
        <f>IF(U9160&lt;&gt;"",SUMIFS(Data_TABLE[Total Value Sold],Data_TABLE[EOM Date],"="&amp;EOMONTH(Dashboard!$I$7,0),Data_TABLE[Customer],"="&amp;Calc!U9160),"")</f>
        <v/>
      </c>
    </row>
    <row r="9161" spans="22:22" x14ac:dyDescent="0.2">
      <c r="V9161" s="18" t="str">
        <f>IF(U9161&lt;&gt;"",SUMIFS(Data_TABLE[Total Value Sold],Data_TABLE[EOM Date],"="&amp;EOMONTH(Dashboard!$I$7,0),Data_TABLE[Customer],"="&amp;Calc!U9161),"")</f>
        <v/>
      </c>
    </row>
    <row r="9162" spans="22:22" x14ac:dyDescent="0.2">
      <c r="V9162" s="18" t="str">
        <f>IF(U9162&lt;&gt;"",SUMIFS(Data_TABLE[Total Value Sold],Data_TABLE[EOM Date],"="&amp;EOMONTH(Dashboard!$I$7,0),Data_TABLE[Customer],"="&amp;Calc!U9162),"")</f>
        <v/>
      </c>
    </row>
    <row r="9163" spans="22:22" x14ac:dyDescent="0.2">
      <c r="V9163" s="18" t="str">
        <f>IF(U9163&lt;&gt;"",SUMIFS(Data_TABLE[Total Value Sold],Data_TABLE[EOM Date],"="&amp;EOMONTH(Dashboard!$I$7,0),Data_TABLE[Customer],"="&amp;Calc!U9163),"")</f>
        <v/>
      </c>
    </row>
    <row r="9164" spans="22:22" x14ac:dyDescent="0.2">
      <c r="V9164" s="18" t="str">
        <f>IF(U9164&lt;&gt;"",SUMIFS(Data_TABLE[Total Value Sold],Data_TABLE[EOM Date],"="&amp;EOMONTH(Dashboard!$I$7,0),Data_TABLE[Customer],"="&amp;Calc!U9164),"")</f>
        <v/>
      </c>
    </row>
    <row r="9165" spans="22:22" x14ac:dyDescent="0.2">
      <c r="V9165" s="18" t="str">
        <f>IF(U9165&lt;&gt;"",SUMIFS(Data_TABLE[Total Value Sold],Data_TABLE[EOM Date],"="&amp;EOMONTH(Dashboard!$I$7,0),Data_TABLE[Customer],"="&amp;Calc!U9165),"")</f>
        <v/>
      </c>
    </row>
    <row r="9166" spans="22:22" x14ac:dyDescent="0.2">
      <c r="V9166" s="18" t="str">
        <f>IF(U9166&lt;&gt;"",SUMIFS(Data_TABLE[Total Value Sold],Data_TABLE[EOM Date],"="&amp;EOMONTH(Dashboard!$I$7,0),Data_TABLE[Customer],"="&amp;Calc!U9166),"")</f>
        <v/>
      </c>
    </row>
    <row r="9167" spans="22:22" x14ac:dyDescent="0.2">
      <c r="V9167" s="18" t="str">
        <f>IF(U9167&lt;&gt;"",SUMIFS(Data_TABLE[Total Value Sold],Data_TABLE[EOM Date],"="&amp;EOMONTH(Dashboard!$I$7,0),Data_TABLE[Customer],"="&amp;Calc!U9167),"")</f>
        <v/>
      </c>
    </row>
    <row r="9168" spans="22:22" x14ac:dyDescent="0.2">
      <c r="V9168" s="18" t="str">
        <f>IF(U9168&lt;&gt;"",SUMIFS(Data_TABLE[Total Value Sold],Data_TABLE[EOM Date],"="&amp;EOMONTH(Dashboard!$I$7,0),Data_TABLE[Customer],"="&amp;Calc!U9168),"")</f>
        <v/>
      </c>
    </row>
    <row r="9169" spans="22:22" x14ac:dyDescent="0.2">
      <c r="V9169" s="18" t="str">
        <f>IF(U9169&lt;&gt;"",SUMIFS(Data_TABLE[Total Value Sold],Data_TABLE[EOM Date],"="&amp;EOMONTH(Dashboard!$I$7,0),Data_TABLE[Customer],"="&amp;Calc!U9169),"")</f>
        <v/>
      </c>
    </row>
    <row r="9170" spans="22:22" x14ac:dyDescent="0.2">
      <c r="V9170" s="18" t="str">
        <f>IF(U9170&lt;&gt;"",SUMIFS(Data_TABLE[Total Value Sold],Data_TABLE[EOM Date],"="&amp;EOMONTH(Dashboard!$I$7,0),Data_TABLE[Customer],"="&amp;Calc!U9170),"")</f>
        <v/>
      </c>
    </row>
    <row r="9171" spans="22:22" x14ac:dyDescent="0.2">
      <c r="V9171" s="18" t="str">
        <f>IF(U9171&lt;&gt;"",SUMIFS(Data_TABLE[Total Value Sold],Data_TABLE[EOM Date],"="&amp;EOMONTH(Dashboard!$I$7,0),Data_TABLE[Customer],"="&amp;Calc!U9171),"")</f>
        <v/>
      </c>
    </row>
    <row r="9172" spans="22:22" x14ac:dyDescent="0.2">
      <c r="V9172" s="18" t="str">
        <f>IF(U9172&lt;&gt;"",SUMIFS(Data_TABLE[Total Value Sold],Data_TABLE[EOM Date],"="&amp;EOMONTH(Dashboard!$I$7,0),Data_TABLE[Customer],"="&amp;Calc!U9172),"")</f>
        <v/>
      </c>
    </row>
    <row r="9173" spans="22:22" x14ac:dyDescent="0.2">
      <c r="V9173" s="18" t="str">
        <f>IF(U9173&lt;&gt;"",SUMIFS(Data_TABLE[Total Value Sold],Data_TABLE[EOM Date],"="&amp;EOMONTH(Dashboard!$I$7,0),Data_TABLE[Customer],"="&amp;Calc!U9173),"")</f>
        <v/>
      </c>
    </row>
    <row r="9174" spans="22:22" x14ac:dyDescent="0.2">
      <c r="V9174" s="18" t="str">
        <f>IF(U9174&lt;&gt;"",SUMIFS(Data_TABLE[Total Value Sold],Data_TABLE[EOM Date],"="&amp;EOMONTH(Dashboard!$I$7,0),Data_TABLE[Customer],"="&amp;Calc!U9174),"")</f>
        <v/>
      </c>
    </row>
    <row r="9175" spans="22:22" x14ac:dyDescent="0.2">
      <c r="V9175" s="18" t="str">
        <f>IF(U9175&lt;&gt;"",SUMIFS(Data_TABLE[Total Value Sold],Data_TABLE[EOM Date],"="&amp;EOMONTH(Dashboard!$I$7,0),Data_TABLE[Customer],"="&amp;Calc!U9175),"")</f>
        <v/>
      </c>
    </row>
    <row r="9176" spans="22:22" x14ac:dyDescent="0.2">
      <c r="V9176" s="18" t="str">
        <f>IF(U9176&lt;&gt;"",SUMIFS(Data_TABLE[Total Value Sold],Data_TABLE[EOM Date],"="&amp;EOMONTH(Dashboard!$I$7,0),Data_TABLE[Customer],"="&amp;Calc!U9176),"")</f>
        <v/>
      </c>
    </row>
    <row r="9177" spans="22:22" x14ac:dyDescent="0.2">
      <c r="V9177" s="18" t="str">
        <f>IF(U9177&lt;&gt;"",SUMIFS(Data_TABLE[Total Value Sold],Data_TABLE[EOM Date],"="&amp;EOMONTH(Dashboard!$I$7,0),Data_TABLE[Customer],"="&amp;Calc!U9177),"")</f>
        <v/>
      </c>
    </row>
    <row r="9178" spans="22:22" x14ac:dyDescent="0.2">
      <c r="V9178" s="18" t="str">
        <f>IF(U9178&lt;&gt;"",SUMIFS(Data_TABLE[Total Value Sold],Data_TABLE[EOM Date],"="&amp;EOMONTH(Dashboard!$I$7,0),Data_TABLE[Customer],"="&amp;Calc!U9178),"")</f>
        <v/>
      </c>
    </row>
    <row r="9179" spans="22:22" x14ac:dyDescent="0.2">
      <c r="V9179" s="18" t="str">
        <f>IF(U9179&lt;&gt;"",SUMIFS(Data_TABLE[Total Value Sold],Data_TABLE[EOM Date],"="&amp;EOMONTH(Dashboard!$I$7,0),Data_TABLE[Customer],"="&amp;Calc!U9179),"")</f>
        <v/>
      </c>
    </row>
    <row r="9180" spans="22:22" x14ac:dyDescent="0.2">
      <c r="V9180" s="18" t="str">
        <f>IF(U9180&lt;&gt;"",SUMIFS(Data_TABLE[Total Value Sold],Data_TABLE[EOM Date],"="&amp;EOMONTH(Dashboard!$I$7,0),Data_TABLE[Customer],"="&amp;Calc!U9180),"")</f>
        <v/>
      </c>
    </row>
    <row r="9181" spans="22:22" x14ac:dyDescent="0.2">
      <c r="V9181" s="18" t="str">
        <f>IF(U9181&lt;&gt;"",SUMIFS(Data_TABLE[Total Value Sold],Data_TABLE[EOM Date],"="&amp;EOMONTH(Dashboard!$I$7,0),Data_TABLE[Customer],"="&amp;Calc!U9181),"")</f>
        <v/>
      </c>
    </row>
    <row r="9182" spans="22:22" x14ac:dyDescent="0.2">
      <c r="V9182" s="18" t="str">
        <f>IF(U9182&lt;&gt;"",SUMIFS(Data_TABLE[Total Value Sold],Data_TABLE[EOM Date],"="&amp;EOMONTH(Dashboard!$I$7,0),Data_TABLE[Customer],"="&amp;Calc!U9182),"")</f>
        <v/>
      </c>
    </row>
    <row r="9183" spans="22:22" x14ac:dyDescent="0.2">
      <c r="V9183" s="18" t="str">
        <f>IF(U9183&lt;&gt;"",SUMIFS(Data_TABLE[Total Value Sold],Data_TABLE[EOM Date],"="&amp;EOMONTH(Dashboard!$I$7,0),Data_TABLE[Customer],"="&amp;Calc!U9183),"")</f>
        <v/>
      </c>
    </row>
    <row r="9184" spans="22:22" x14ac:dyDescent="0.2">
      <c r="V9184" s="18" t="str">
        <f>IF(U9184&lt;&gt;"",SUMIFS(Data_TABLE[Total Value Sold],Data_TABLE[EOM Date],"="&amp;EOMONTH(Dashboard!$I$7,0),Data_TABLE[Customer],"="&amp;Calc!U9184),"")</f>
        <v/>
      </c>
    </row>
    <row r="9185" spans="22:22" x14ac:dyDescent="0.2">
      <c r="V9185" s="18" t="str">
        <f>IF(U9185&lt;&gt;"",SUMIFS(Data_TABLE[Total Value Sold],Data_TABLE[EOM Date],"="&amp;EOMONTH(Dashboard!$I$7,0),Data_TABLE[Customer],"="&amp;Calc!U9185),"")</f>
        <v/>
      </c>
    </row>
    <row r="9186" spans="22:22" x14ac:dyDescent="0.2">
      <c r="V9186" s="18" t="str">
        <f>IF(U9186&lt;&gt;"",SUMIFS(Data_TABLE[Total Value Sold],Data_TABLE[EOM Date],"="&amp;EOMONTH(Dashboard!$I$7,0),Data_TABLE[Customer],"="&amp;Calc!U9186),"")</f>
        <v/>
      </c>
    </row>
    <row r="9187" spans="22:22" x14ac:dyDescent="0.2">
      <c r="V9187" s="18" t="str">
        <f>IF(U9187&lt;&gt;"",SUMIFS(Data_TABLE[Total Value Sold],Data_TABLE[EOM Date],"="&amp;EOMONTH(Dashboard!$I$7,0),Data_TABLE[Customer],"="&amp;Calc!U9187),"")</f>
        <v/>
      </c>
    </row>
    <row r="9188" spans="22:22" x14ac:dyDescent="0.2">
      <c r="V9188" s="18" t="str">
        <f>IF(U9188&lt;&gt;"",SUMIFS(Data_TABLE[Total Value Sold],Data_TABLE[EOM Date],"="&amp;EOMONTH(Dashboard!$I$7,0),Data_TABLE[Customer],"="&amp;Calc!U9188),"")</f>
        <v/>
      </c>
    </row>
    <row r="9189" spans="22:22" x14ac:dyDescent="0.2">
      <c r="V9189" s="18" t="str">
        <f>IF(U9189&lt;&gt;"",SUMIFS(Data_TABLE[Total Value Sold],Data_TABLE[EOM Date],"="&amp;EOMONTH(Dashboard!$I$7,0),Data_TABLE[Customer],"="&amp;Calc!U9189),"")</f>
        <v/>
      </c>
    </row>
    <row r="9190" spans="22:22" x14ac:dyDescent="0.2">
      <c r="V9190" s="18" t="str">
        <f>IF(U9190&lt;&gt;"",SUMIFS(Data_TABLE[Total Value Sold],Data_TABLE[EOM Date],"="&amp;EOMONTH(Dashboard!$I$7,0),Data_TABLE[Customer],"="&amp;Calc!U9190),"")</f>
        <v/>
      </c>
    </row>
    <row r="9191" spans="22:22" x14ac:dyDescent="0.2">
      <c r="V9191" s="18" t="str">
        <f>IF(U9191&lt;&gt;"",SUMIFS(Data_TABLE[Total Value Sold],Data_TABLE[EOM Date],"="&amp;EOMONTH(Dashboard!$I$7,0),Data_TABLE[Customer],"="&amp;Calc!U9191),"")</f>
        <v/>
      </c>
    </row>
    <row r="9192" spans="22:22" x14ac:dyDescent="0.2">
      <c r="V9192" s="18" t="str">
        <f>IF(U9192&lt;&gt;"",SUMIFS(Data_TABLE[Total Value Sold],Data_TABLE[EOM Date],"="&amp;EOMONTH(Dashboard!$I$7,0),Data_TABLE[Customer],"="&amp;Calc!U9192),"")</f>
        <v/>
      </c>
    </row>
    <row r="9193" spans="22:22" x14ac:dyDescent="0.2">
      <c r="V9193" s="18" t="str">
        <f>IF(U9193&lt;&gt;"",SUMIFS(Data_TABLE[Total Value Sold],Data_TABLE[EOM Date],"="&amp;EOMONTH(Dashboard!$I$7,0),Data_TABLE[Customer],"="&amp;Calc!U9193),"")</f>
        <v/>
      </c>
    </row>
    <row r="9194" spans="22:22" x14ac:dyDescent="0.2">
      <c r="V9194" s="18" t="str">
        <f>IF(U9194&lt;&gt;"",SUMIFS(Data_TABLE[Total Value Sold],Data_TABLE[EOM Date],"="&amp;EOMONTH(Dashboard!$I$7,0),Data_TABLE[Customer],"="&amp;Calc!U9194),"")</f>
        <v/>
      </c>
    </row>
    <row r="9195" spans="22:22" x14ac:dyDescent="0.2">
      <c r="V9195" s="18" t="str">
        <f>IF(U9195&lt;&gt;"",SUMIFS(Data_TABLE[Total Value Sold],Data_TABLE[EOM Date],"="&amp;EOMONTH(Dashboard!$I$7,0),Data_TABLE[Customer],"="&amp;Calc!U9195),"")</f>
        <v/>
      </c>
    </row>
    <row r="9196" spans="22:22" x14ac:dyDescent="0.2">
      <c r="V9196" s="18" t="str">
        <f>IF(U9196&lt;&gt;"",SUMIFS(Data_TABLE[Total Value Sold],Data_TABLE[EOM Date],"="&amp;EOMONTH(Dashboard!$I$7,0),Data_TABLE[Customer],"="&amp;Calc!U9196),"")</f>
        <v/>
      </c>
    </row>
    <row r="9197" spans="22:22" x14ac:dyDescent="0.2">
      <c r="V9197" s="18" t="str">
        <f>IF(U9197&lt;&gt;"",SUMIFS(Data_TABLE[Total Value Sold],Data_TABLE[EOM Date],"="&amp;EOMONTH(Dashboard!$I$7,0),Data_TABLE[Customer],"="&amp;Calc!U9197),"")</f>
        <v/>
      </c>
    </row>
    <row r="9198" spans="22:22" x14ac:dyDescent="0.2">
      <c r="V9198" s="18" t="str">
        <f>IF(U9198&lt;&gt;"",SUMIFS(Data_TABLE[Total Value Sold],Data_TABLE[EOM Date],"="&amp;EOMONTH(Dashboard!$I$7,0),Data_TABLE[Customer],"="&amp;Calc!U9198),"")</f>
        <v/>
      </c>
    </row>
    <row r="9199" spans="22:22" x14ac:dyDescent="0.2">
      <c r="V9199" s="18" t="str">
        <f>IF(U9199&lt;&gt;"",SUMIFS(Data_TABLE[Total Value Sold],Data_TABLE[EOM Date],"="&amp;EOMONTH(Dashboard!$I$7,0),Data_TABLE[Customer],"="&amp;Calc!U9199),"")</f>
        <v/>
      </c>
    </row>
    <row r="9200" spans="22:22" x14ac:dyDescent="0.2">
      <c r="V9200" s="18" t="str">
        <f>IF(U9200&lt;&gt;"",SUMIFS(Data_TABLE[Total Value Sold],Data_TABLE[EOM Date],"="&amp;EOMONTH(Dashboard!$I$7,0),Data_TABLE[Customer],"="&amp;Calc!U9200),"")</f>
        <v/>
      </c>
    </row>
    <row r="9201" spans="22:22" x14ac:dyDescent="0.2">
      <c r="V9201" s="18" t="str">
        <f>IF(U9201&lt;&gt;"",SUMIFS(Data_TABLE[Total Value Sold],Data_TABLE[EOM Date],"="&amp;EOMONTH(Dashboard!$I$7,0),Data_TABLE[Customer],"="&amp;Calc!U9201),"")</f>
        <v/>
      </c>
    </row>
    <row r="9202" spans="22:22" x14ac:dyDescent="0.2">
      <c r="V9202" s="18" t="str">
        <f>IF(U9202&lt;&gt;"",SUMIFS(Data_TABLE[Total Value Sold],Data_TABLE[EOM Date],"="&amp;EOMONTH(Dashboard!$I$7,0),Data_TABLE[Customer],"="&amp;Calc!U9202),"")</f>
        <v/>
      </c>
    </row>
    <row r="9203" spans="22:22" x14ac:dyDescent="0.2">
      <c r="V9203" s="18" t="str">
        <f>IF(U9203&lt;&gt;"",SUMIFS(Data_TABLE[Total Value Sold],Data_TABLE[EOM Date],"="&amp;EOMONTH(Dashboard!$I$7,0),Data_TABLE[Customer],"="&amp;Calc!U9203),"")</f>
        <v/>
      </c>
    </row>
    <row r="9204" spans="22:22" x14ac:dyDescent="0.2">
      <c r="V9204" s="18" t="str">
        <f>IF(U9204&lt;&gt;"",SUMIFS(Data_TABLE[Total Value Sold],Data_TABLE[EOM Date],"="&amp;EOMONTH(Dashboard!$I$7,0),Data_TABLE[Customer],"="&amp;Calc!U9204),"")</f>
        <v/>
      </c>
    </row>
    <row r="9205" spans="22:22" x14ac:dyDescent="0.2">
      <c r="V9205" s="18" t="str">
        <f>IF(U9205&lt;&gt;"",SUMIFS(Data_TABLE[Total Value Sold],Data_TABLE[EOM Date],"="&amp;EOMONTH(Dashboard!$I$7,0),Data_TABLE[Customer],"="&amp;Calc!U9205),"")</f>
        <v/>
      </c>
    </row>
    <row r="9206" spans="22:22" x14ac:dyDescent="0.2">
      <c r="V9206" s="18" t="str">
        <f>IF(U9206&lt;&gt;"",SUMIFS(Data_TABLE[Total Value Sold],Data_TABLE[EOM Date],"="&amp;EOMONTH(Dashboard!$I$7,0),Data_TABLE[Customer],"="&amp;Calc!U9206),"")</f>
        <v/>
      </c>
    </row>
    <row r="9207" spans="22:22" x14ac:dyDescent="0.2">
      <c r="V9207" s="18" t="str">
        <f>IF(U9207&lt;&gt;"",SUMIFS(Data_TABLE[Total Value Sold],Data_TABLE[EOM Date],"="&amp;EOMONTH(Dashboard!$I$7,0),Data_TABLE[Customer],"="&amp;Calc!U9207),"")</f>
        <v/>
      </c>
    </row>
    <row r="9208" spans="22:22" x14ac:dyDescent="0.2">
      <c r="V9208" s="18" t="str">
        <f>IF(U9208&lt;&gt;"",SUMIFS(Data_TABLE[Total Value Sold],Data_TABLE[EOM Date],"="&amp;EOMONTH(Dashboard!$I$7,0),Data_TABLE[Customer],"="&amp;Calc!U9208),"")</f>
        <v/>
      </c>
    </row>
    <row r="9209" spans="22:22" x14ac:dyDescent="0.2">
      <c r="V9209" s="18" t="str">
        <f>IF(U9209&lt;&gt;"",SUMIFS(Data_TABLE[Total Value Sold],Data_TABLE[EOM Date],"="&amp;EOMONTH(Dashboard!$I$7,0),Data_TABLE[Customer],"="&amp;Calc!U9209),"")</f>
        <v/>
      </c>
    </row>
    <row r="9210" spans="22:22" x14ac:dyDescent="0.2">
      <c r="V9210" s="18" t="str">
        <f>IF(U9210&lt;&gt;"",SUMIFS(Data_TABLE[Total Value Sold],Data_TABLE[EOM Date],"="&amp;EOMONTH(Dashboard!$I$7,0),Data_TABLE[Customer],"="&amp;Calc!U9210),"")</f>
        <v/>
      </c>
    </row>
    <row r="9211" spans="22:22" x14ac:dyDescent="0.2">
      <c r="V9211" s="18" t="str">
        <f>IF(U9211&lt;&gt;"",SUMIFS(Data_TABLE[Total Value Sold],Data_TABLE[EOM Date],"="&amp;EOMONTH(Dashboard!$I$7,0),Data_TABLE[Customer],"="&amp;Calc!U9211),"")</f>
        <v/>
      </c>
    </row>
    <row r="9212" spans="22:22" x14ac:dyDescent="0.2">
      <c r="V9212" s="18" t="str">
        <f>IF(U9212&lt;&gt;"",SUMIFS(Data_TABLE[Total Value Sold],Data_TABLE[EOM Date],"="&amp;EOMONTH(Dashboard!$I$7,0),Data_TABLE[Customer],"="&amp;Calc!U9212),"")</f>
        <v/>
      </c>
    </row>
    <row r="9213" spans="22:22" x14ac:dyDescent="0.2">
      <c r="V9213" s="18" t="str">
        <f>IF(U9213&lt;&gt;"",SUMIFS(Data_TABLE[Total Value Sold],Data_TABLE[EOM Date],"="&amp;EOMONTH(Dashboard!$I$7,0),Data_TABLE[Customer],"="&amp;Calc!U9213),"")</f>
        <v/>
      </c>
    </row>
    <row r="9214" spans="22:22" x14ac:dyDescent="0.2">
      <c r="V9214" s="18" t="str">
        <f>IF(U9214&lt;&gt;"",SUMIFS(Data_TABLE[Total Value Sold],Data_TABLE[EOM Date],"="&amp;EOMONTH(Dashboard!$I$7,0),Data_TABLE[Customer],"="&amp;Calc!U9214),"")</f>
        <v/>
      </c>
    </row>
    <row r="9215" spans="22:22" x14ac:dyDescent="0.2">
      <c r="V9215" s="18" t="str">
        <f>IF(U9215&lt;&gt;"",SUMIFS(Data_TABLE[Total Value Sold],Data_TABLE[EOM Date],"="&amp;EOMONTH(Dashboard!$I$7,0),Data_TABLE[Customer],"="&amp;Calc!U9215),"")</f>
        <v/>
      </c>
    </row>
    <row r="9216" spans="22:22" x14ac:dyDescent="0.2">
      <c r="V9216" s="18" t="str">
        <f>IF(U9216&lt;&gt;"",SUMIFS(Data_TABLE[Total Value Sold],Data_TABLE[EOM Date],"="&amp;EOMONTH(Dashboard!$I$7,0),Data_TABLE[Customer],"="&amp;Calc!U9216),"")</f>
        <v/>
      </c>
    </row>
    <row r="9217" spans="22:22" x14ac:dyDescent="0.2">
      <c r="V9217" s="18" t="str">
        <f>IF(U9217&lt;&gt;"",SUMIFS(Data_TABLE[Total Value Sold],Data_TABLE[EOM Date],"="&amp;EOMONTH(Dashboard!$I$7,0),Data_TABLE[Customer],"="&amp;Calc!U9217),"")</f>
        <v/>
      </c>
    </row>
    <row r="9218" spans="22:22" x14ac:dyDescent="0.2">
      <c r="V9218" s="18" t="str">
        <f>IF(U9218&lt;&gt;"",SUMIFS(Data_TABLE[Total Value Sold],Data_TABLE[EOM Date],"="&amp;EOMONTH(Dashboard!$I$7,0),Data_TABLE[Customer],"="&amp;Calc!U9218),"")</f>
        <v/>
      </c>
    </row>
    <row r="9219" spans="22:22" x14ac:dyDescent="0.2">
      <c r="V9219" s="18" t="str">
        <f>IF(U9219&lt;&gt;"",SUMIFS(Data_TABLE[Total Value Sold],Data_TABLE[EOM Date],"="&amp;EOMONTH(Dashboard!$I$7,0),Data_TABLE[Customer],"="&amp;Calc!U9219),"")</f>
        <v/>
      </c>
    </row>
    <row r="9220" spans="22:22" x14ac:dyDescent="0.2">
      <c r="V9220" s="18" t="str">
        <f>IF(U9220&lt;&gt;"",SUMIFS(Data_TABLE[Total Value Sold],Data_TABLE[EOM Date],"="&amp;EOMONTH(Dashboard!$I$7,0),Data_TABLE[Customer],"="&amp;Calc!U9220),"")</f>
        <v/>
      </c>
    </row>
    <row r="9221" spans="22:22" x14ac:dyDescent="0.2">
      <c r="V9221" s="18" t="str">
        <f>IF(U9221&lt;&gt;"",SUMIFS(Data_TABLE[Total Value Sold],Data_TABLE[EOM Date],"="&amp;EOMONTH(Dashboard!$I$7,0),Data_TABLE[Customer],"="&amp;Calc!U9221),"")</f>
        <v/>
      </c>
    </row>
    <row r="9222" spans="22:22" x14ac:dyDescent="0.2">
      <c r="V9222" s="18" t="str">
        <f>IF(U9222&lt;&gt;"",SUMIFS(Data_TABLE[Total Value Sold],Data_TABLE[EOM Date],"="&amp;EOMONTH(Dashboard!$I$7,0),Data_TABLE[Customer],"="&amp;Calc!U9222),"")</f>
        <v/>
      </c>
    </row>
    <row r="9223" spans="22:22" x14ac:dyDescent="0.2">
      <c r="V9223" s="18" t="str">
        <f>IF(U9223&lt;&gt;"",SUMIFS(Data_TABLE[Total Value Sold],Data_TABLE[EOM Date],"="&amp;EOMONTH(Dashboard!$I$7,0),Data_TABLE[Customer],"="&amp;Calc!U9223),"")</f>
        <v/>
      </c>
    </row>
    <row r="9224" spans="22:22" x14ac:dyDescent="0.2">
      <c r="V9224" s="18" t="str">
        <f>IF(U9224&lt;&gt;"",SUMIFS(Data_TABLE[Total Value Sold],Data_TABLE[EOM Date],"="&amp;EOMONTH(Dashboard!$I$7,0),Data_TABLE[Customer],"="&amp;Calc!U9224),"")</f>
        <v/>
      </c>
    </row>
    <row r="9225" spans="22:22" x14ac:dyDescent="0.2">
      <c r="V9225" s="18" t="str">
        <f>IF(U9225&lt;&gt;"",SUMIFS(Data_TABLE[Total Value Sold],Data_TABLE[EOM Date],"="&amp;EOMONTH(Dashboard!$I$7,0),Data_TABLE[Customer],"="&amp;Calc!U9225),"")</f>
        <v/>
      </c>
    </row>
    <row r="9226" spans="22:22" x14ac:dyDescent="0.2">
      <c r="V9226" s="18" t="str">
        <f>IF(U9226&lt;&gt;"",SUMIFS(Data_TABLE[Total Value Sold],Data_TABLE[EOM Date],"="&amp;EOMONTH(Dashboard!$I$7,0),Data_TABLE[Customer],"="&amp;Calc!U9226),"")</f>
        <v/>
      </c>
    </row>
    <row r="9227" spans="22:22" x14ac:dyDescent="0.2">
      <c r="V9227" s="18" t="str">
        <f>IF(U9227&lt;&gt;"",SUMIFS(Data_TABLE[Total Value Sold],Data_TABLE[EOM Date],"="&amp;EOMONTH(Dashboard!$I$7,0),Data_TABLE[Customer],"="&amp;Calc!U9227),"")</f>
        <v/>
      </c>
    </row>
    <row r="9228" spans="22:22" x14ac:dyDescent="0.2">
      <c r="V9228" s="18" t="str">
        <f>IF(U9228&lt;&gt;"",SUMIFS(Data_TABLE[Total Value Sold],Data_TABLE[EOM Date],"="&amp;EOMONTH(Dashboard!$I$7,0),Data_TABLE[Customer],"="&amp;Calc!U9228),"")</f>
        <v/>
      </c>
    </row>
    <row r="9229" spans="22:22" x14ac:dyDescent="0.2">
      <c r="V9229" s="18" t="str">
        <f>IF(U9229&lt;&gt;"",SUMIFS(Data_TABLE[Total Value Sold],Data_TABLE[EOM Date],"="&amp;EOMONTH(Dashboard!$I$7,0),Data_TABLE[Customer],"="&amp;Calc!U9229),"")</f>
        <v/>
      </c>
    </row>
    <row r="9230" spans="22:22" x14ac:dyDescent="0.2">
      <c r="V9230" s="18" t="str">
        <f>IF(U9230&lt;&gt;"",SUMIFS(Data_TABLE[Total Value Sold],Data_TABLE[EOM Date],"="&amp;EOMONTH(Dashboard!$I$7,0),Data_TABLE[Customer],"="&amp;Calc!U9230),"")</f>
        <v/>
      </c>
    </row>
    <row r="9231" spans="22:22" x14ac:dyDescent="0.2">
      <c r="V9231" s="18" t="str">
        <f>IF(U9231&lt;&gt;"",SUMIFS(Data_TABLE[Total Value Sold],Data_TABLE[EOM Date],"="&amp;EOMONTH(Dashboard!$I$7,0),Data_TABLE[Customer],"="&amp;Calc!U9231),"")</f>
        <v/>
      </c>
    </row>
    <row r="9232" spans="22:22" x14ac:dyDescent="0.2">
      <c r="V9232" s="18" t="str">
        <f>IF(U9232&lt;&gt;"",SUMIFS(Data_TABLE[Total Value Sold],Data_TABLE[EOM Date],"="&amp;EOMONTH(Dashboard!$I$7,0),Data_TABLE[Customer],"="&amp;Calc!U9232),"")</f>
        <v/>
      </c>
    </row>
    <row r="9233" spans="22:22" x14ac:dyDescent="0.2">
      <c r="V9233" s="18" t="str">
        <f>IF(U9233&lt;&gt;"",SUMIFS(Data_TABLE[Total Value Sold],Data_TABLE[EOM Date],"="&amp;EOMONTH(Dashboard!$I$7,0),Data_TABLE[Customer],"="&amp;Calc!U9233),"")</f>
        <v/>
      </c>
    </row>
    <row r="9234" spans="22:22" x14ac:dyDescent="0.2">
      <c r="V9234" s="18" t="str">
        <f>IF(U9234&lt;&gt;"",SUMIFS(Data_TABLE[Total Value Sold],Data_TABLE[EOM Date],"="&amp;EOMONTH(Dashboard!$I$7,0),Data_TABLE[Customer],"="&amp;Calc!U9234),"")</f>
        <v/>
      </c>
    </row>
    <row r="9235" spans="22:22" x14ac:dyDescent="0.2">
      <c r="V9235" s="18" t="str">
        <f>IF(U9235&lt;&gt;"",SUMIFS(Data_TABLE[Total Value Sold],Data_TABLE[EOM Date],"="&amp;EOMONTH(Dashboard!$I$7,0),Data_TABLE[Customer],"="&amp;Calc!U9235),"")</f>
        <v/>
      </c>
    </row>
    <row r="9236" spans="22:22" x14ac:dyDescent="0.2">
      <c r="V9236" s="18" t="str">
        <f>IF(U9236&lt;&gt;"",SUMIFS(Data_TABLE[Total Value Sold],Data_TABLE[EOM Date],"="&amp;EOMONTH(Dashboard!$I$7,0),Data_TABLE[Customer],"="&amp;Calc!U9236),"")</f>
        <v/>
      </c>
    </row>
    <row r="9237" spans="22:22" x14ac:dyDescent="0.2">
      <c r="V9237" s="18" t="str">
        <f>IF(U9237&lt;&gt;"",SUMIFS(Data_TABLE[Total Value Sold],Data_TABLE[EOM Date],"="&amp;EOMONTH(Dashboard!$I$7,0),Data_TABLE[Customer],"="&amp;Calc!U9237),"")</f>
        <v/>
      </c>
    </row>
    <row r="9238" spans="22:22" x14ac:dyDescent="0.2">
      <c r="V9238" s="18" t="str">
        <f>IF(U9238&lt;&gt;"",SUMIFS(Data_TABLE[Total Value Sold],Data_TABLE[EOM Date],"="&amp;EOMONTH(Dashboard!$I$7,0),Data_TABLE[Customer],"="&amp;Calc!U9238),"")</f>
        <v/>
      </c>
    </row>
    <row r="9239" spans="22:22" x14ac:dyDescent="0.2">
      <c r="V9239" s="18" t="str">
        <f>IF(U9239&lt;&gt;"",SUMIFS(Data_TABLE[Total Value Sold],Data_TABLE[EOM Date],"="&amp;EOMONTH(Dashboard!$I$7,0),Data_TABLE[Customer],"="&amp;Calc!U9239),"")</f>
        <v/>
      </c>
    </row>
    <row r="9240" spans="22:22" x14ac:dyDescent="0.2">
      <c r="V9240" s="18" t="str">
        <f>IF(U9240&lt;&gt;"",SUMIFS(Data_TABLE[Total Value Sold],Data_TABLE[EOM Date],"="&amp;EOMONTH(Dashboard!$I$7,0),Data_TABLE[Customer],"="&amp;Calc!U9240),"")</f>
        <v/>
      </c>
    </row>
    <row r="9241" spans="22:22" x14ac:dyDescent="0.2">
      <c r="V9241" s="18" t="str">
        <f>IF(U9241&lt;&gt;"",SUMIFS(Data_TABLE[Total Value Sold],Data_TABLE[EOM Date],"="&amp;EOMONTH(Dashboard!$I$7,0),Data_TABLE[Customer],"="&amp;Calc!U9241),"")</f>
        <v/>
      </c>
    </row>
    <row r="9242" spans="22:22" x14ac:dyDescent="0.2">
      <c r="V9242" s="18" t="str">
        <f>IF(U9242&lt;&gt;"",SUMIFS(Data_TABLE[Total Value Sold],Data_TABLE[EOM Date],"="&amp;EOMONTH(Dashboard!$I$7,0),Data_TABLE[Customer],"="&amp;Calc!U9242),"")</f>
        <v/>
      </c>
    </row>
    <row r="9243" spans="22:22" x14ac:dyDescent="0.2">
      <c r="V9243" s="18" t="str">
        <f>IF(U9243&lt;&gt;"",SUMIFS(Data_TABLE[Total Value Sold],Data_TABLE[EOM Date],"="&amp;EOMONTH(Dashboard!$I$7,0),Data_TABLE[Customer],"="&amp;Calc!U9243),"")</f>
        <v/>
      </c>
    </row>
    <row r="9244" spans="22:22" x14ac:dyDescent="0.2">
      <c r="V9244" s="18" t="str">
        <f>IF(U9244&lt;&gt;"",SUMIFS(Data_TABLE[Total Value Sold],Data_TABLE[EOM Date],"="&amp;EOMONTH(Dashboard!$I$7,0),Data_TABLE[Customer],"="&amp;Calc!U9244),"")</f>
        <v/>
      </c>
    </row>
    <row r="9245" spans="22:22" x14ac:dyDescent="0.2">
      <c r="V9245" s="18" t="str">
        <f>IF(U9245&lt;&gt;"",SUMIFS(Data_TABLE[Total Value Sold],Data_TABLE[EOM Date],"="&amp;EOMONTH(Dashboard!$I$7,0),Data_TABLE[Customer],"="&amp;Calc!U9245),"")</f>
        <v/>
      </c>
    </row>
    <row r="9246" spans="22:22" x14ac:dyDescent="0.2">
      <c r="V9246" s="18" t="str">
        <f>IF(U9246&lt;&gt;"",SUMIFS(Data_TABLE[Total Value Sold],Data_TABLE[EOM Date],"="&amp;EOMONTH(Dashboard!$I$7,0),Data_TABLE[Customer],"="&amp;Calc!U9246),"")</f>
        <v/>
      </c>
    </row>
    <row r="9247" spans="22:22" x14ac:dyDescent="0.2">
      <c r="V9247" s="18" t="str">
        <f>IF(U9247&lt;&gt;"",SUMIFS(Data_TABLE[Total Value Sold],Data_TABLE[EOM Date],"="&amp;EOMONTH(Dashboard!$I$7,0),Data_TABLE[Customer],"="&amp;Calc!U9247),"")</f>
        <v/>
      </c>
    </row>
    <row r="9248" spans="22:22" x14ac:dyDescent="0.2">
      <c r="V9248" s="18" t="str">
        <f>IF(U9248&lt;&gt;"",SUMIFS(Data_TABLE[Total Value Sold],Data_TABLE[EOM Date],"="&amp;EOMONTH(Dashboard!$I$7,0),Data_TABLE[Customer],"="&amp;Calc!U9248),"")</f>
        <v/>
      </c>
    </row>
    <row r="9249" spans="22:22" x14ac:dyDescent="0.2">
      <c r="V9249" s="18" t="str">
        <f>IF(U9249&lt;&gt;"",SUMIFS(Data_TABLE[Total Value Sold],Data_TABLE[EOM Date],"="&amp;EOMONTH(Dashboard!$I$7,0),Data_TABLE[Customer],"="&amp;Calc!U9249),"")</f>
        <v/>
      </c>
    </row>
    <row r="9250" spans="22:22" x14ac:dyDescent="0.2">
      <c r="V9250" s="18" t="str">
        <f>IF(U9250&lt;&gt;"",SUMIFS(Data_TABLE[Total Value Sold],Data_TABLE[EOM Date],"="&amp;EOMONTH(Dashboard!$I$7,0),Data_TABLE[Customer],"="&amp;Calc!U9250),"")</f>
        <v/>
      </c>
    </row>
    <row r="9251" spans="22:22" x14ac:dyDescent="0.2">
      <c r="V9251" s="18" t="str">
        <f>IF(U9251&lt;&gt;"",SUMIFS(Data_TABLE[Total Value Sold],Data_TABLE[EOM Date],"="&amp;EOMONTH(Dashboard!$I$7,0),Data_TABLE[Customer],"="&amp;Calc!U9251),"")</f>
        <v/>
      </c>
    </row>
    <row r="9252" spans="22:22" x14ac:dyDescent="0.2">
      <c r="V9252" s="18" t="str">
        <f>IF(U9252&lt;&gt;"",SUMIFS(Data_TABLE[Total Value Sold],Data_TABLE[EOM Date],"="&amp;EOMONTH(Dashboard!$I$7,0),Data_TABLE[Customer],"="&amp;Calc!U9252),"")</f>
        <v/>
      </c>
    </row>
    <row r="9253" spans="22:22" x14ac:dyDescent="0.2">
      <c r="V9253" s="18" t="str">
        <f>IF(U9253&lt;&gt;"",SUMIFS(Data_TABLE[Total Value Sold],Data_TABLE[EOM Date],"="&amp;EOMONTH(Dashboard!$I$7,0),Data_TABLE[Customer],"="&amp;Calc!U9253),"")</f>
        <v/>
      </c>
    </row>
    <row r="9254" spans="22:22" x14ac:dyDescent="0.2">
      <c r="V9254" s="18" t="str">
        <f>IF(U9254&lt;&gt;"",SUMIFS(Data_TABLE[Total Value Sold],Data_TABLE[EOM Date],"="&amp;EOMONTH(Dashboard!$I$7,0),Data_TABLE[Customer],"="&amp;Calc!U9254),"")</f>
        <v/>
      </c>
    </row>
    <row r="9255" spans="22:22" x14ac:dyDescent="0.2">
      <c r="V9255" s="18" t="str">
        <f>IF(U9255&lt;&gt;"",SUMIFS(Data_TABLE[Total Value Sold],Data_TABLE[EOM Date],"="&amp;EOMONTH(Dashboard!$I$7,0),Data_TABLE[Customer],"="&amp;Calc!U9255),"")</f>
        <v/>
      </c>
    </row>
    <row r="9256" spans="22:22" x14ac:dyDescent="0.2">
      <c r="V9256" s="18" t="str">
        <f>IF(U9256&lt;&gt;"",SUMIFS(Data_TABLE[Total Value Sold],Data_TABLE[EOM Date],"="&amp;EOMONTH(Dashboard!$I$7,0),Data_TABLE[Customer],"="&amp;Calc!U9256),"")</f>
        <v/>
      </c>
    </row>
    <row r="9257" spans="22:22" x14ac:dyDescent="0.2">
      <c r="V9257" s="18" t="str">
        <f>IF(U9257&lt;&gt;"",SUMIFS(Data_TABLE[Total Value Sold],Data_TABLE[EOM Date],"="&amp;EOMONTH(Dashboard!$I$7,0),Data_TABLE[Customer],"="&amp;Calc!U9257),"")</f>
        <v/>
      </c>
    </row>
    <row r="9258" spans="22:22" x14ac:dyDescent="0.2">
      <c r="V9258" s="18" t="str">
        <f>IF(U9258&lt;&gt;"",SUMIFS(Data_TABLE[Total Value Sold],Data_TABLE[EOM Date],"="&amp;EOMONTH(Dashboard!$I$7,0),Data_TABLE[Customer],"="&amp;Calc!U9258),"")</f>
        <v/>
      </c>
    </row>
    <row r="9259" spans="22:22" x14ac:dyDescent="0.2">
      <c r="V9259" s="18" t="str">
        <f>IF(U9259&lt;&gt;"",SUMIFS(Data_TABLE[Total Value Sold],Data_TABLE[EOM Date],"="&amp;EOMONTH(Dashboard!$I$7,0),Data_TABLE[Customer],"="&amp;Calc!U9259),"")</f>
        <v/>
      </c>
    </row>
    <row r="9260" spans="22:22" x14ac:dyDescent="0.2">
      <c r="V9260" s="18" t="str">
        <f>IF(U9260&lt;&gt;"",SUMIFS(Data_TABLE[Total Value Sold],Data_TABLE[EOM Date],"="&amp;EOMONTH(Dashboard!$I$7,0),Data_TABLE[Customer],"="&amp;Calc!U9260),"")</f>
        <v/>
      </c>
    </row>
    <row r="9261" spans="22:22" x14ac:dyDescent="0.2">
      <c r="V9261" s="18" t="str">
        <f>IF(U9261&lt;&gt;"",SUMIFS(Data_TABLE[Total Value Sold],Data_TABLE[EOM Date],"="&amp;EOMONTH(Dashboard!$I$7,0),Data_TABLE[Customer],"="&amp;Calc!U9261),"")</f>
        <v/>
      </c>
    </row>
    <row r="9262" spans="22:22" x14ac:dyDescent="0.2">
      <c r="V9262" s="18" t="str">
        <f>IF(U9262&lt;&gt;"",SUMIFS(Data_TABLE[Total Value Sold],Data_TABLE[EOM Date],"="&amp;EOMONTH(Dashboard!$I$7,0),Data_TABLE[Customer],"="&amp;Calc!U9262),"")</f>
        <v/>
      </c>
    </row>
    <row r="9263" spans="22:22" x14ac:dyDescent="0.2">
      <c r="V9263" s="18" t="str">
        <f>IF(U9263&lt;&gt;"",SUMIFS(Data_TABLE[Total Value Sold],Data_TABLE[EOM Date],"="&amp;EOMONTH(Dashboard!$I$7,0),Data_TABLE[Customer],"="&amp;Calc!U9263),"")</f>
        <v/>
      </c>
    </row>
    <row r="9264" spans="22:22" x14ac:dyDescent="0.2">
      <c r="V9264" s="18" t="str">
        <f>IF(U9264&lt;&gt;"",SUMIFS(Data_TABLE[Total Value Sold],Data_TABLE[EOM Date],"="&amp;EOMONTH(Dashboard!$I$7,0),Data_TABLE[Customer],"="&amp;Calc!U9264),"")</f>
        <v/>
      </c>
    </row>
    <row r="9265" spans="22:22" x14ac:dyDescent="0.2">
      <c r="V9265" s="18" t="str">
        <f>IF(U9265&lt;&gt;"",SUMIFS(Data_TABLE[Total Value Sold],Data_TABLE[EOM Date],"="&amp;EOMONTH(Dashboard!$I$7,0),Data_TABLE[Customer],"="&amp;Calc!U9265),"")</f>
        <v/>
      </c>
    </row>
    <row r="9266" spans="22:22" x14ac:dyDescent="0.2">
      <c r="V9266" s="18" t="str">
        <f>IF(U9266&lt;&gt;"",SUMIFS(Data_TABLE[Total Value Sold],Data_TABLE[EOM Date],"="&amp;EOMONTH(Dashboard!$I$7,0),Data_TABLE[Customer],"="&amp;Calc!U9266),"")</f>
        <v/>
      </c>
    </row>
    <row r="9267" spans="22:22" x14ac:dyDescent="0.2">
      <c r="V9267" s="18" t="str">
        <f>IF(U9267&lt;&gt;"",SUMIFS(Data_TABLE[Total Value Sold],Data_TABLE[EOM Date],"="&amp;EOMONTH(Dashboard!$I$7,0),Data_TABLE[Customer],"="&amp;Calc!U9267),"")</f>
        <v/>
      </c>
    </row>
    <row r="9268" spans="22:22" x14ac:dyDescent="0.2">
      <c r="V9268" s="18" t="str">
        <f>IF(U9268&lt;&gt;"",SUMIFS(Data_TABLE[Total Value Sold],Data_TABLE[EOM Date],"="&amp;EOMONTH(Dashboard!$I$7,0),Data_TABLE[Customer],"="&amp;Calc!U9268),"")</f>
        <v/>
      </c>
    </row>
    <row r="9269" spans="22:22" x14ac:dyDescent="0.2">
      <c r="V9269" s="18" t="str">
        <f>IF(U9269&lt;&gt;"",SUMIFS(Data_TABLE[Total Value Sold],Data_TABLE[EOM Date],"="&amp;EOMONTH(Dashboard!$I$7,0),Data_TABLE[Customer],"="&amp;Calc!U9269),"")</f>
        <v/>
      </c>
    </row>
    <row r="9270" spans="22:22" x14ac:dyDescent="0.2">
      <c r="V9270" s="18" t="str">
        <f>IF(U9270&lt;&gt;"",SUMIFS(Data_TABLE[Total Value Sold],Data_TABLE[EOM Date],"="&amp;EOMONTH(Dashboard!$I$7,0),Data_TABLE[Customer],"="&amp;Calc!U9270),"")</f>
        <v/>
      </c>
    </row>
    <row r="9271" spans="22:22" x14ac:dyDescent="0.2">
      <c r="V9271" s="18" t="str">
        <f>IF(U9271&lt;&gt;"",SUMIFS(Data_TABLE[Total Value Sold],Data_TABLE[EOM Date],"="&amp;EOMONTH(Dashboard!$I$7,0),Data_TABLE[Customer],"="&amp;Calc!U9271),"")</f>
        <v/>
      </c>
    </row>
    <row r="9272" spans="22:22" x14ac:dyDescent="0.2">
      <c r="V9272" s="18" t="str">
        <f>IF(U9272&lt;&gt;"",SUMIFS(Data_TABLE[Total Value Sold],Data_TABLE[EOM Date],"="&amp;EOMONTH(Dashboard!$I$7,0),Data_TABLE[Customer],"="&amp;Calc!U9272),"")</f>
        <v/>
      </c>
    </row>
    <row r="9273" spans="22:22" x14ac:dyDescent="0.2">
      <c r="V9273" s="18" t="str">
        <f>IF(U9273&lt;&gt;"",SUMIFS(Data_TABLE[Total Value Sold],Data_TABLE[EOM Date],"="&amp;EOMONTH(Dashboard!$I$7,0),Data_TABLE[Customer],"="&amp;Calc!U9273),"")</f>
        <v/>
      </c>
    </row>
    <row r="9274" spans="22:22" x14ac:dyDescent="0.2">
      <c r="V9274" s="18" t="str">
        <f>IF(U9274&lt;&gt;"",SUMIFS(Data_TABLE[Total Value Sold],Data_TABLE[EOM Date],"="&amp;EOMONTH(Dashboard!$I$7,0),Data_TABLE[Customer],"="&amp;Calc!U9274),"")</f>
        <v/>
      </c>
    </row>
    <row r="9275" spans="22:22" x14ac:dyDescent="0.2">
      <c r="V9275" s="18" t="str">
        <f>IF(U9275&lt;&gt;"",SUMIFS(Data_TABLE[Total Value Sold],Data_TABLE[EOM Date],"="&amp;EOMONTH(Dashboard!$I$7,0),Data_TABLE[Customer],"="&amp;Calc!U9275),"")</f>
        <v/>
      </c>
    </row>
    <row r="9276" spans="22:22" x14ac:dyDescent="0.2">
      <c r="V9276" s="18" t="str">
        <f>IF(U9276&lt;&gt;"",SUMIFS(Data_TABLE[Total Value Sold],Data_TABLE[EOM Date],"="&amp;EOMONTH(Dashboard!$I$7,0),Data_TABLE[Customer],"="&amp;Calc!U9276),"")</f>
        <v/>
      </c>
    </row>
    <row r="9277" spans="22:22" x14ac:dyDescent="0.2">
      <c r="V9277" s="18" t="str">
        <f>IF(U9277&lt;&gt;"",SUMIFS(Data_TABLE[Total Value Sold],Data_TABLE[EOM Date],"="&amp;EOMONTH(Dashboard!$I$7,0),Data_TABLE[Customer],"="&amp;Calc!U9277),"")</f>
        <v/>
      </c>
    </row>
    <row r="9278" spans="22:22" x14ac:dyDescent="0.2">
      <c r="V9278" s="18" t="str">
        <f>IF(U9278&lt;&gt;"",SUMIFS(Data_TABLE[Total Value Sold],Data_TABLE[EOM Date],"="&amp;EOMONTH(Dashboard!$I$7,0),Data_TABLE[Customer],"="&amp;Calc!U9278),"")</f>
        <v/>
      </c>
    </row>
    <row r="9279" spans="22:22" x14ac:dyDescent="0.2">
      <c r="V9279" s="18" t="str">
        <f>IF(U9279&lt;&gt;"",SUMIFS(Data_TABLE[Total Value Sold],Data_TABLE[EOM Date],"="&amp;EOMONTH(Dashboard!$I$7,0),Data_TABLE[Customer],"="&amp;Calc!U9279),"")</f>
        <v/>
      </c>
    </row>
    <row r="9280" spans="22:22" x14ac:dyDescent="0.2">
      <c r="V9280" s="18" t="str">
        <f>IF(U9280&lt;&gt;"",SUMIFS(Data_TABLE[Total Value Sold],Data_TABLE[EOM Date],"="&amp;EOMONTH(Dashboard!$I$7,0),Data_TABLE[Customer],"="&amp;Calc!U9280),"")</f>
        <v/>
      </c>
    </row>
    <row r="9281" spans="22:22" x14ac:dyDescent="0.2">
      <c r="V9281" s="18" t="str">
        <f>IF(U9281&lt;&gt;"",SUMIFS(Data_TABLE[Total Value Sold],Data_TABLE[EOM Date],"="&amp;EOMONTH(Dashboard!$I$7,0),Data_TABLE[Customer],"="&amp;Calc!U9281),"")</f>
        <v/>
      </c>
    </row>
    <row r="9282" spans="22:22" x14ac:dyDescent="0.2">
      <c r="V9282" s="18" t="str">
        <f>IF(U9282&lt;&gt;"",SUMIFS(Data_TABLE[Total Value Sold],Data_TABLE[EOM Date],"="&amp;EOMONTH(Dashboard!$I$7,0),Data_TABLE[Customer],"="&amp;Calc!U9282),"")</f>
        <v/>
      </c>
    </row>
    <row r="9283" spans="22:22" x14ac:dyDescent="0.2">
      <c r="V9283" s="18" t="str">
        <f>IF(U9283&lt;&gt;"",SUMIFS(Data_TABLE[Total Value Sold],Data_TABLE[EOM Date],"="&amp;EOMONTH(Dashboard!$I$7,0),Data_TABLE[Customer],"="&amp;Calc!U9283),"")</f>
        <v/>
      </c>
    </row>
    <row r="9284" spans="22:22" x14ac:dyDescent="0.2">
      <c r="V9284" s="18" t="str">
        <f>IF(U9284&lt;&gt;"",SUMIFS(Data_TABLE[Total Value Sold],Data_TABLE[EOM Date],"="&amp;EOMONTH(Dashboard!$I$7,0),Data_TABLE[Customer],"="&amp;Calc!U9284),"")</f>
        <v/>
      </c>
    </row>
    <row r="9285" spans="22:22" x14ac:dyDescent="0.2">
      <c r="V9285" s="18" t="str">
        <f>IF(U9285&lt;&gt;"",SUMIFS(Data_TABLE[Total Value Sold],Data_TABLE[EOM Date],"="&amp;EOMONTH(Dashboard!$I$7,0),Data_TABLE[Customer],"="&amp;Calc!U9285),"")</f>
        <v/>
      </c>
    </row>
    <row r="9286" spans="22:22" x14ac:dyDescent="0.2">
      <c r="V9286" s="18" t="str">
        <f>IF(U9286&lt;&gt;"",SUMIFS(Data_TABLE[Total Value Sold],Data_TABLE[EOM Date],"="&amp;EOMONTH(Dashboard!$I$7,0),Data_TABLE[Customer],"="&amp;Calc!U9286),"")</f>
        <v/>
      </c>
    </row>
    <row r="9287" spans="22:22" x14ac:dyDescent="0.2">
      <c r="V9287" s="18" t="str">
        <f>IF(U9287&lt;&gt;"",SUMIFS(Data_TABLE[Total Value Sold],Data_TABLE[EOM Date],"="&amp;EOMONTH(Dashboard!$I$7,0),Data_TABLE[Customer],"="&amp;Calc!U9287),"")</f>
        <v/>
      </c>
    </row>
    <row r="9288" spans="22:22" x14ac:dyDescent="0.2">
      <c r="V9288" s="18" t="str">
        <f>IF(U9288&lt;&gt;"",SUMIFS(Data_TABLE[Total Value Sold],Data_TABLE[EOM Date],"="&amp;EOMONTH(Dashboard!$I$7,0),Data_TABLE[Customer],"="&amp;Calc!U9288),"")</f>
        <v/>
      </c>
    </row>
    <row r="9289" spans="22:22" x14ac:dyDescent="0.2">
      <c r="V9289" s="18" t="str">
        <f>IF(U9289&lt;&gt;"",SUMIFS(Data_TABLE[Total Value Sold],Data_TABLE[EOM Date],"="&amp;EOMONTH(Dashboard!$I$7,0),Data_TABLE[Customer],"="&amp;Calc!U9289),"")</f>
        <v/>
      </c>
    </row>
    <row r="9290" spans="22:22" x14ac:dyDescent="0.2">
      <c r="V9290" s="18" t="str">
        <f>IF(U9290&lt;&gt;"",SUMIFS(Data_TABLE[Total Value Sold],Data_TABLE[EOM Date],"="&amp;EOMONTH(Dashboard!$I$7,0),Data_TABLE[Customer],"="&amp;Calc!U9290),"")</f>
        <v/>
      </c>
    </row>
    <row r="9291" spans="22:22" x14ac:dyDescent="0.2">
      <c r="V9291" s="18" t="str">
        <f>IF(U9291&lt;&gt;"",SUMIFS(Data_TABLE[Total Value Sold],Data_TABLE[EOM Date],"="&amp;EOMONTH(Dashboard!$I$7,0),Data_TABLE[Customer],"="&amp;Calc!U9291),"")</f>
        <v/>
      </c>
    </row>
    <row r="9292" spans="22:22" x14ac:dyDescent="0.2">
      <c r="V9292" s="18" t="str">
        <f>IF(U9292&lt;&gt;"",SUMIFS(Data_TABLE[Total Value Sold],Data_TABLE[EOM Date],"="&amp;EOMONTH(Dashboard!$I$7,0),Data_TABLE[Customer],"="&amp;Calc!U9292),"")</f>
        <v/>
      </c>
    </row>
    <row r="9293" spans="22:22" x14ac:dyDescent="0.2">
      <c r="V9293" s="18" t="str">
        <f>IF(U9293&lt;&gt;"",SUMIFS(Data_TABLE[Total Value Sold],Data_TABLE[EOM Date],"="&amp;EOMONTH(Dashboard!$I$7,0),Data_TABLE[Customer],"="&amp;Calc!U9293),"")</f>
        <v/>
      </c>
    </row>
    <row r="9294" spans="22:22" x14ac:dyDescent="0.2">
      <c r="V9294" s="18" t="str">
        <f>IF(U9294&lt;&gt;"",SUMIFS(Data_TABLE[Total Value Sold],Data_TABLE[EOM Date],"="&amp;EOMONTH(Dashboard!$I$7,0),Data_TABLE[Customer],"="&amp;Calc!U9294),"")</f>
        <v/>
      </c>
    </row>
    <row r="9295" spans="22:22" x14ac:dyDescent="0.2">
      <c r="V9295" s="18" t="str">
        <f>IF(U9295&lt;&gt;"",SUMIFS(Data_TABLE[Total Value Sold],Data_TABLE[EOM Date],"="&amp;EOMONTH(Dashboard!$I$7,0),Data_TABLE[Customer],"="&amp;Calc!U9295),"")</f>
        <v/>
      </c>
    </row>
    <row r="9296" spans="22:22" x14ac:dyDescent="0.2">
      <c r="V9296" s="18" t="str">
        <f>IF(U9296&lt;&gt;"",SUMIFS(Data_TABLE[Total Value Sold],Data_TABLE[EOM Date],"="&amp;EOMONTH(Dashboard!$I$7,0),Data_TABLE[Customer],"="&amp;Calc!U9296),"")</f>
        <v/>
      </c>
    </row>
    <row r="9297" spans="22:22" x14ac:dyDescent="0.2">
      <c r="V9297" s="18" t="str">
        <f>IF(U9297&lt;&gt;"",SUMIFS(Data_TABLE[Total Value Sold],Data_TABLE[EOM Date],"="&amp;EOMONTH(Dashboard!$I$7,0),Data_TABLE[Customer],"="&amp;Calc!U9297),"")</f>
        <v/>
      </c>
    </row>
    <row r="9298" spans="22:22" x14ac:dyDescent="0.2">
      <c r="V9298" s="18" t="str">
        <f>IF(U9298&lt;&gt;"",SUMIFS(Data_TABLE[Total Value Sold],Data_TABLE[EOM Date],"="&amp;EOMONTH(Dashboard!$I$7,0),Data_TABLE[Customer],"="&amp;Calc!U9298),"")</f>
        <v/>
      </c>
    </row>
    <row r="9299" spans="22:22" x14ac:dyDescent="0.2">
      <c r="V9299" s="18" t="str">
        <f>IF(U9299&lt;&gt;"",SUMIFS(Data_TABLE[Total Value Sold],Data_TABLE[EOM Date],"="&amp;EOMONTH(Dashboard!$I$7,0),Data_TABLE[Customer],"="&amp;Calc!U9299),"")</f>
        <v/>
      </c>
    </row>
    <row r="9300" spans="22:22" x14ac:dyDescent="0.2">
      <c r="V9300" s="18" t="str">
        <f>IF(U9300&lt;&gt;"",SUMIFS(Data_TABLE[Total Value Sold],Data_TABLE[EOM Date],"="&amp;EOMONTH(Dashboard!$I$7,0),Data_TABLE[Customer],"="&amp;Calc!U9300),"")</f>
        <v/>
      </c>
    </row>
    <row r="9301" spans="22:22" x14ac:dyDescent="0.2">
      <c r="V9301" s="18" t="str">
        <f>IF(U9301&lt;&gt;"",SUMIFS(Data_TABLE[Total Value Sold],Data_TABLE[EOM Date],"="&amp;EOMONTH(Dashboard!$I$7,0),Data_TABLE[Customer],"="&amp;Calc!U9301),"")</f>
        <v/>
      </c>
    </row>
    <row r="9302" spans="22:22" x14ac:dyDescent="0.2">
      <c r="V9302" s="18" t="str">
        <f>IF(U9302&lt;&gt;"",SUMIFS(Data_TABLE[Total Value Sold],Data_TABLE[EOM Date],"="&amp;EOMONTH(Dashboard!$I$7,0),Data_TABLE[Customer],"="&amp;Calc!U9302),"")</f>
        <v/>
      </c>
    </row>
    <row r="9303" spans="22:22" x14ac:dyDescent="0.2">
      <c r="V9303" s="18" t="str">
        <f>IF(U9303&lt;&gt;"",SUMIFS(Data_TABLE[Total Value Sold],Data_TABLE[EOM Date],"="&amp;EOMONTH(Dashboard!$I$7,0),Data_TABLE[Customer],"="&amp;Calc!U9303),"")</f>
        <v/>
      </c>
    </row>
    <row r="9304" spans="22:22" x14ac:dyDescent="0.2">
      <c r="V9304" s="18" t="str">
        <f>IF(U9304&lt;&gt;"",SUMIFS(Data_TABLE[Total Value Sold],Data_TABLE[EOM Date],"="&amp;EOMONTH(Dashboard!$I$7,0),Data_TABLE[Customer],"="&amp;Calc!U9304),"")</f>
        <v/>
      </c>
    </row>
    <row r="9305" spans="22:22" x14ac:dyDescent="0.2">
      <c r="V9305" s="18" t="str">
        <f>IF(U9305&lt;&gt;"",SUMIFS(Data_TABLE[Total Value Sold],Data_TABLE[EOM Date],"="&amp;EOMONTH(Dashboard!$I$7,0),Data_TABLE[Customer],"="&amp;Calc!U9305),"")</f>
        <v/>
      </c>
    </row>
    <row r="9306" spans="22:22" x14ac:dyDescent="0.2">
      <c r="V9306" s="18" t="str">
        <f>IF(U9306&lt;&gt;"",SUMIFS(Data_TABLE[Total Value Sold],Data_TABLE[EOM Date],"="&amp;EOMONTH(Dashboard!$I$7,0),Data_TABLE[Customer],"="&amp;Calc!U9306),"")</f>
        <v/>
      </c>
    </row>
    <row r="9307" spans="22:22" x14ac:dyDescent="0.2">
      <c r="V9307" s="18" t="str">
        <f>IF(U9307&lt;&gt;"",SUMIFS(Data_TABLE[Total Value Sold],Data_TABLE[EOM Date],"="&amp;EOMONTH(Dashboard!$I$7,0),Data_TABLE[Customer],"="&amp;Calc!U9307),"")</f>
        <v/>
      </c>
    </row>
    <row r="9308" spans="22:22" x14ac:dyDescent="0.2">
      <c r="V9308" s="18" t="str">
        <f>IF(U9308&lt;&gt;"",SUMIFS(Data_TABLE[Total Value Sold],Data_TABLE[EOM Date],"="&amp;EOMONTH(Dashboard!$I$7,0),Data_TABLE[Customer],"="&amp;Calc!U9308),"")</f>
        <v/>
      </c>
    </row>
    <row r="9309" spans="22:22" x14ac:dyDescent="0.2">
      <c r="V9309" s="18" t="str">
        <f>IF(U9309&lt;&gt;"",SUMIFS(Data_TABLE[Total Value Sold],Data_TABLE[EOM Date],"="&amp;EOMONTH(Dashboard!$I$7,0),Data_TABLE[Customer],"="&amp;Calc!U9309),"")</f>
        <v/>
      </c>
    </row>
    <row r="9310" spans="22:22" x14ac:dyDescent="0.2">
      <c r="V9310" s="18" t="str">
        <f>IF(U9310&lt;&gt;"",SUMIFS(Data_TABLE[Total Value Sold],Data_TABLE[EOM Date],"="&amp;EOMONTH(Dashboard!$I$7,0),Data_TABLE[Customer],"="&amp;Calc!U9310),"")</f>
        <v/>
      </c>
    </row>
    <row r="9311" spans="22:22" x14ac:dyDescent="0.2">
      <c r="V9311" s="18" t="str">
        <f>IF(U9311&lt;&gt;"",SUMIFS(Data_TABLE[Total Value Sold],Data_TABLE[EOM Date],"="&amp;EOMONTH(Dashboard!$I$7,0),Data_TABLE[Customer],"="&amp;Calc!U9311),"")</f>
        <v/>
      </c>
    </row>
    <row r="9312" spans="22:22" x14ac:dyDescent="0.2">
      <c r="V9312" s="18" t="str">
        <f>IF(U9312&lt;&gt;"",SUMIFS(Data_TABLE[Total Value Sold],Data_TABLE[EOM Date],"="&amp;EOMONTH(Dashboard!$I$7,0),Data_TABLE[Customer],"="&amp;Calc!U9312),"")</f>
        <v/>
      </c>
    </row>
    <row r="9313" spans="22:22" x14ac:dyDescent="0.2">
      <c r="V9313" s="18" t="str">
        <f>IF(U9313&lt;&gt;"",SUMIFS(Data_TABLE[Total Value Sold],Data_TABLE[EOM Date],"="&amp;EOMONTH(Dashboard!$I$7,0),Data_TABLE[Customer],"="&amp;Calc!U9313),"")</f>
        <v/>
      </c>
    </row>
    <row r="9314" spans="22:22" x14ac:dyDescent="0.2">
      <c r="V9314" s="18" t="str">
        <f>IF(U9314&lt;&gt;"",SUMIFS(Data_TABLE[Total Value Sold],Data_TABLE[EOM Date],"="&amp;EOMONTH(Dashboard!$I$7,0),Data_TABLE[Customer],"="&amp;Calc!U9314),"")</f>
        <v/>
      </c>
    </row>
    <row r="9315" spans="22:22" x14ac:dyDescent="0.2">
      <c r="V9315" s="18" t="str">
        <f>IF(U9315&lt;&gt;"",SUMIFS(Data_TABLE[Total Value Sold],Data_TABLE[EOM Date],"="&amp;EOMONTH(Dashboard!$I$7,0),Data_TABLE[Customer],"="&amp;Calc!U9315),"")</f>
        <v/>
      </c>
    </row>
    <row r="9316" spans="22:22" x14ac:dyDescent="0.2">
      <c r="V9316" s="18" t="str">
        <f>IF(U9316&lt;&gt;"",SUMIFS(Data_TABLE[Total Value Sold],Data_TABLE[EOM Date],"="&amp;EOMONTH(Dashboard!$I$7,0),Data_TABLE[Customer],"="&amp;Calc!U9316),"")</f>
        <v/>
      </c>
    </row>
    <row r="9317" spans="22:22" x14ac:dyDescent="0.2">
      <c r="V9317" s="18" t="str">
        <f>IF(U9317&lt;&gt;"",SUMIFS(Data_TABLE[Total Value Sold],Data_TABLE[EOM Date],"="&amp;EOMONTH(Dashboard!$I$7,0),Data_TABLE[Customer],"="&amp;Calc!U9317),"")</f>
        <v/>
      </c>
    </row>
    <row r="9318" spans="22:22" x14ac:dyDescent="0.2">
      <c r="V9318" s="18" t="str">
        <f>IF(U9318&lt;&gt;"",SUMIFS(Data_TABLE[Total Value Sold],Data_TABLE[EOM Date],"="&amp;EOMONTH(Dashboard!$I$7,0),Data_TABLE[Customer],"="&amp;Calc!U9318),"")</f>
        <v/>
      </c>
    </row>
    <row r="9319" spans="22:22" x14ac:dyDescent="0.2">
      <c r="V9319" s="18" t="str">
        <f>IF(U9319&lt;&gt;"",SUMIFS(Data_TABLE[Total Value Sold],Data_TABLE[EOM Date],"="&amp;EOMONTH(Dashboard!$I$7,0),Data_TABLE[Customer],"="&amp;Calc!U9319),"")</f>
        <v/>
      </c>
    </row>
    <row r="9320" spans="22:22" x14ac:dyDescent="0.2">
      <c r="V9320" s="18" t="str">
        <f>IF(U9320&lt;&gt;"",SUMIFS(Data_TABLE[Total Value Sold],Data_TABLE[EOM Date],"="&amp;EOMONTH(Dashboard!$I$7,0),Data_TABLE[Customer],"="&amp;Calc!U9320),"")</f>
        <v/>
      </c>
    </row>
    <row r="9321" spans="22:22" x14ac:dyDescent="0.2">
      <c r="V9321" s="18" t="str">
        <f>IF(U9321&lt;&gt;"",SUMIFS(Data_TABLE[Total Value Sold],Data_TABLE[EOM Date],"="&amp;EOMONTH(Dashboard!$I$7,0),Data_TABLE[Customer],"="&amp;Calc!U9321),"")</f>
        <v/>
      </c>
    </row>
    <row r="9322" spans="22:22" x14ac:dyDescent="0.2">
      <c r="V9322" s="18" t="str">
        <f>IF(U9322&lt;&gt;"",SUMIFS(Data_TABLE[Total Value Sold],Data_TABLE[EOM Date],"="&amp;EOMONTH(Dashboard!$I$7,0),Data_TABLE[Customer],"="&amp;Calc!U9322),"")</f>
        <v/>
      </c>
    </row>
    <row r="9323" spans="22:22" x14ac:dyDescent="0.2">
      <c r="V9323" s="18" t="str">
        <f>IF(U9323&lt;&gt;"",SUMIFS(Data_TABLE[Total Value Sold],Data_TABLE[EOM Date],"="&amp;EOMONTH(Dashboard!$I$7,0),Data_TABLE[Customer],"="&amp;Calc!U9323),"")</f>
        <v/>
      </c>
    </row>
    <row r="9324" spans="22:22" x14ac:dyDescent="0.2">
      <c r="V9324" s="18" t="str">
        <f>IF(U9324&lt;&gt;"",SUMIFS(Data_TABLE[Total Value Sold],Data_TABLE[EOM Date],"="&amp;EOMONTH(Dashboard!$I$7,0),Data_TABLE[Customer],"="&amp;Calc!U9324),"")</f>
        <v/>
      </c>
    </row>
    <row r="9325" spans="22:22" x14ac:dyDescent="0.2">
      <c r="V9325" s="18" t="str">
        <f>IF(U9325&lt;&gt;"",SUMIFS(Data_TABLE[Total Value Sold],Data_TABLE[EOM Date],"="&amp;EOMONTH(Dashboard!$I$7,0),Data_TABLE[Customer],"="&amp;Calc!U9325),"")</f>
        <v/>
      </c>
    </row>
    <row r="9326" spans="22:22" x14ac:dyDescent="0.2">
      <c r="V9326" s="18" t="str">
        <f>IF(U9326&lt;&gt;"",SUMIFS(Data_TABLE[Total Value Sold],Data_TABLE[EOM Date],"="&amp;EOMONTH(Dashboard!$I$7,0),Data_TABLE[Customer],"="&amp;Calc!U9326),"")</f>
        <v/>
      </c>
    </row>
    <row r="9327" spans="22:22" x14ac:dyDescent="0.2">
      <c r="V9327" s="18" t="str">
        <f>IF(U9327&lt;&gt;"",SUMIFS(Data_TABLE[Total Value Sold],Data_TABLE[EOM Date],"="&amp;EOMONTH(Dashboard!$I$7,0),Data_TABLE[Customer],"="&amp;Calc!U9327),"")</f>
        <v/>
      </c>
    </row>
    <row r="9328" spans="22:22" x14ac:dyDescent="0.2">
      <c r="V9328" s="18" t="str">
        <f>IF(U9328&lt;&gt;"",SUMIFS(Data_TABLE[Total Value Sold],Data_TABLE[EOM Date],"="&amp;EOMONTH(Dashboard!$I$7,0),Data_TABLE[Customer],"="&amp;Calc!U9328),"")</f>
        <v/>
      </c>
    </row>
    <row r="9329" spans="22:22" x14ac:dyDescent="0.2">
      <c r="V9329" s="18" t="str">
        <f>IF(U9329&lt;&gt;"",SUMIFS(Data_TABLE[Total Value Sold],Data_TABLE[EOM Date],"="&amp;EOMONTH(Dashboard!$I$7,0),Data_TABLE[Customer],"="&amp;Calc!U9329),"")</f>
        <v/>
      </c>
    </row>
    <row r="9330" spans="22:22" x14ac:dyDescent="0.2">
      <c r="V9330" s="18" t="str">
        <f>IF(U9330&lt;&gt;"",SUMIFS(Data_TABLE[Total Value Sold],Data_TABLE[EOM Date],"="&amp;EOMONTH(Dashboard!$I$7,0),Data_TABLE[Customer],"="&amp;Calc!U9330),"")</f>
        <v/>
      </c>
    </row>
    <row r="9331" spans="22:22" x14ac:dyDescent="0.2">
      <c r="V9331" s="18" t="str">
        <f>IF(U9331&lt;&gt;"",SUMIFS(Data_TABLE[Total Value Sold],Data_TABLE[EOM Date],"="&amp;EOMONTH(Dashboard!$I$7,0),Data_TABLE[Customer],"="&amp;Calc!U9331),"")</f>
        <v/>
      </c>
    </row>
    <row r="9332" spans="22:22" x14ac:dyDescent="0.2">
      <c r="V9332" s="18" t="str">
        <f>IF(U9332&lt;&gt;"",SUMIFS(Data_TABLE[Total Value Sold],Data_TABLE[EOM Date],"="&amp;EOMONTH(Dashboard!$I$7,0),Data_TABLE[Customer],"="&amp;Calc!U9332),"")</f>
        <v/>
      </c>
    </row>
    <row r="9333" spans="22:22" x14ac:dyDescent="0.2">
      <c r="V9333" s="18" t="str">
        <f>IF(U9333&lt;&gt;"",SUMIFS(Data_TABLE[Total Value Sold],Data_TABLE[EOM Date],"="&amp;EOMONTH(Dashboard!$I$7,0),Data_TABLE[Customer],"="&amp;Calc!U9333),"")</f>
        <v/>
      </c>
    </row>
    <row r="9334" spans="22:22" x14ac:dyDescent="0.2">
      <c r="V9334" s="18" t="str">
        <f>IF(U9334&lt;&gt;"",SUMIFS(Data_TABLE[Total Value Sold],Data_TABLE[EOM Date],"="&amp;EOMONTH(Dashboard!$I$7,0),Data_TABLE[Customer],"="&amp;Calc!U9334),"")</f>
        <v/>
      </c>
    </row>
    <row r="9335" spans="22:22" x14ac:dyDescent="0.2">
      <c r="V9335" s="18" t="str">
        <f>IF(U9335&lt;&gt;"",SUMIFS(Data_TABLE[Total Value Sold],Data_TABLE[EOM Date],"="&amp;EOMONTH(Dashboard!$I$7,0),Data_TABLE[Customer],"="&amp;Calc!U9335),"")</f>
        <v/>
      </c>
    </row>
    <row r="9336" spans="22:22" x14ac:dyDescent="0.2">
      <c r="V9336" s="18" t="str">
        <f>IF(U9336&lt;&gt;"",SUMIFS(Data_TABLE[Total Value Sold],Data_TABLE[EOM Date],"="&amp;EOMONTH(Dashboard!$I$7,0),Data_TABLE[Customer],"="&amp;Calc!U9336),"")</f>
        <v/>
      </c>
    </row>
    <row r="9337" spans="22:22" x14ac:dyDescent="0.2">
      <c r="V9337" s="18" t="str">
        <f>IF(U9337&lt;&gt;"",SUMIFS(Data_TABLE[Total Value Sold],Data_TABLE[EOM Date],"="&amp;EOMONTH(Dashboard!$I$7,0),Data_TABLE[Customer],"="&amp;Calc!U9337),"")</f>
        <v/>
      </c>
    </row>
    <row r="9338" spans="22:22" x14ac:dyDescent="0.2">
      <c r="V9338" s="18" t="str">
        <f>IF(U9338&lt;&gt;"",SUMIFS(Data_TABLE[Total Value Sold],Data_TABLE[EOM Date],"="&amp;EOMONTH(Dashboard!$I$7,0),Data_TABLE[Customer],"="&amp;Calc!U9338),"")</f>
        <v/>
      </c>
    </row>
    <row r="9339" spans="22:22" x14ac:dyDescent="0.2">
      <c r="V9339" s="18" t="str">
        <f>IF(U9339&lt;&gt;"",SUMIFS(Data_TABLE[Total Value Sold],Data_TABLE[EOM Date],"="&amp;EOMONTH(Dashboard!$I$7,0),Data_TABLE[Customer],"="&amp;Calc!U9339),"")</f>
        <v/>
      </c>
    </row>
    <row r="9340" spans="22:22" x14ac:dyDescent="0.2">
      <c r="V9340" s="18" t="str">
        <f>IF(U9340&lt;&gt;"",SUMIFS(Data_TABLE[Total Value Sold],Data_TABLE[EOM Date],"="&amp;EOMONTH(Dashboard!$I$7,0),Data_TABLE[Customer],"="&amp;Calc!U9340),"")</f>
        <v/>
      </c>
    </row>
    <row r="9341" spans="22:22" x14ac:dyDescent="0.2">
      <c r="V9341" s="18" t="str">
        <f>IF(U9341&lt;&gt;"",SUMIFS(Data_TABLE[Total Value Sold],Data_TABLE[EOM Date],"="&amp;EOMONTH(Dashboard!$I$7,0),Data_TABLE[Customer],"="&amp;Calc!U9341),"")</f>
        <v/>
      </c>
    </row>
    <row r="9342" spans="22:22" x14ac:dyDescent="0.2">
      <c r="V9342" s="18" t="str">
        <f>IF(U9342&lt;&gt;"",SUMIFS(Data_TABLE[Total Value Sold],Data_TABLE[EOM Date],"="&amp;EOMONTH(Dashboard!$I$7,0),Data_TABLE[Customer],"="&amp;Calc!U9342),"")</f>
        <v/>
      </c>
    </row>
    <row r="9343" spans="22:22" x14ac:dyDescent="0.2">
      <c r="V9343" s="18" t="str">
        <f>IF(U9343&lt;&gt;"",SUMIFS(Data_TABLE[Total Value Sold],Data_TABLE[EOM Date],"="&amp;EOMONTH(Dashboard!$I$7,0),Data_TABLE[Customer],"="&amp;Calc!U9343),"")</f>
        <v/>
      </c>
    </row>
    <row r="9344" spans="22:22" x14ac:dyDescent="0.2">
      <c r="V9344" s="18" t="str">
        <f>IF(U9344&lt;&gt;"",SUMIFS(Data_TABLE[Total Value Sold],Data_TABLE[EOM Date],"="&amp;EOMONTH(Dashboard!$I$7,0),Data_TABLE[Customer],"="&amp;Calc!U9344),"")</f>
        <v/>
      </c>
    </row>
    <row r="9345" spans="22:22" x14ac:dyDescent="0.2">
      <c r="V9345" s="18" t="str">
        <f>IF(U9345&lt;&gt;"",SUMIFS(Data_TABLE[Total Value Sold],Data_TABLE[EOM Date],"="&amp;EOMONTH(Dashboard!$I$7,0),Data_TABLE[Customer],"="&amp;Calc!U9345),"")</f>
        <v/>
      </c>
    </row>
    <row r="9346" spans="22:22" x14ac:dyDescent="0.2">
      <c r="V9346" s="18" t="str">
        <f>IF(U9346&lt;&gt;"",SUMIFS(Data_TABLE[Total Value Sold],Data_TABLE[EOM Date],"="&amp;EOMONTH(Dashboard!$I$7,0),Data_TABLE[Customer],"="&amp;Calc!U9346),"")</f>
        <v/>
      </c>
    </row>
    <row r="9347" spans="22:22" x14ac:dyDescent="0.2">
      <c r="V9347" s="18" t="str">
        <f>IF(U9347&lt;&gt;"",SUMIFS(Data_TABLE[Total Value Sold],Data_TABLE[EOM Date],"="&amp;EOMONTH(Dashboard!$I$7,0),Data_TABLE[Customer],"="&amp;Calc!U9347),"")</f>
        <v/>
      </c>
    </row>
    <row r="9348" spans="22:22" x14ac:dyDescent="0.2">
      <c r="V9348" s="18" t="str">
        <f>IF(U9348&lt;&gt;"",SUMIFS(Data_TABLE[Total Value Sold],Data_TABLE[EOM Date],"="&amp;EOMONTH(Dashboard!$I$7,0),Data_TABLE[Customer],"="&amp;Calc!U9348),"")</f>
        <v/>
      </c>
    </row>
    <row r="9349" spans="22:22" x14ac:dyDescent="0.2">
      <c r="V9349" s="18" t="str">
        <f>IF(U9349&lt;&gt;"",SUMIFS(Data_TABLE[Total Value Sold],Data_TABLE[EOM Date],"="&amp;EOMONTH(Dashboard!$I$7,0),Data_TABLE[Customer],"="&amp;Calc!U9349),"")</f>
        <v/>
      </c>
    </row>
    <row r="9350" spans="22:22" x14ac:dyDescent="0.2">
      <c r="V9350" s="18" t="str">
        <f>IF(U9350&lt;&gt;"",SUMIFS(Data_TABLE[Total Value Sold],Data_TABLE[EOM Date],"="&amp;EOMONTH(Dashboard!$I$7,0),Data_TABLE[Customer],"="&amp;Calc!U9350),"")</f>
        <v/>
      </c>
    </row>
    <row r="9351" spans="22:22" x14ac:dyDescent="0.2">
      <c r="V9351" s="18" t="str">
        <f>IF(U9351&lt;&gt;"",SUMIFS(Data_TABLE[Total Value Sold],Data_TABLE[EOM Date],"="&amp;EOMONTH(Dashboard!$I$7,0),Data_TABLE[Customer],"="&amp;Calc!U9351),"")</f>
        <v/>
      </c>
    </row>
    <row r="9352" spans="22:22" x14ac:dyDescent="0.2">
      <c r="V9352" s="18" t="str">
        <f>IF(U9352&lt;&gt;"",SUMIFS(Data_TABLE[Total Value Sold],Data_TABLE[EOM Date],"="&amp;EOMONTH(Dashboard!$I$7,0),Data_TABLE[Customer],"="&amp;Calc!U9352),"")</f>
        <v/>
      </c>
    </row>
    <row r="9353" spans="22:22" x14ac:dyDescent="0.2">
      <c r="V9353" s="18" t="str">
        <f>IF(U9353&lt;&gt;"",SUMIFS(Data_TABLE[Total Value Sold],Data_TABLE[EOM Date],"="&amp;EOMONTH(Dashboard!$I$7,0),Data_TABLE[Customer],"="&amp;Calc!U9353),"")</f>
        <v/>
      </c>
    </row>
    <row r="9354" spans="22:22" x14ac:dyDescent="0.2">
      <c r="V9354" s="18" t="str">
        <f>IF(U9354&lt;&gt;"",SUMIFS(Data_TABLE[Total Value Sold],Data_TABLE[EOM Date],"="&amp;EOMONTH(Dashboard!$I$7,0),Data_TABLE[Customer],"="&amp;Calc!U9354),"")</f>
        <v/>
      </c>
    </row>
    <row r="9355" spans="22:22" x14ac:dyDescent="0.2">
      <c r="V9355" s="18" t="str">
        <f>IF(U9355&lt;&gt;"",SUMIFS(Data_TABLE[Total Value Sold],Data_TABLE[EOM Date],"="&amp;EOMONTH(Dashboard!$I$7,0),Data_TABLE[Customer],"="&amp;Calc!U9355),"")</f>
        <v/>
      </c>
    </row>
    <row r="9356" spans="22:22" x14ac:dyDescent="0.2">
      <c r="V9356" s="18" t="str">
        <f>IF(U9356&lt;&gt;"",SUMIFS(Data_TABLE[Total Value Sold],Data_TABLE[EOM Date],"="&amp;EOMONTH(Dashboard!$I$7,0),Data_TABLE[Customer],"="&amp;Calc!U9356),"")</f>
        <v/>
      </c>
    </row>
    <row r="9357" spans="22:22" x14ac:dyDescent="0.2">
      <c r="V9357" s="18" t="str">
        <f>IF(U9357&lt;&gt;"",SUMIFS(Data_TABLE[Total Value Sold],Data_TABLE[EOM Date],"="&amp;EOMONTH(Dashboard!$I$7,0),Data_TABLE[Customer],"="&amp;Calc!U9357),"")</f>
        <v/>
      </c>
    </row>
    <row r="9358" spans="22:22" x14ac:dyDescent="0.2">
      <c r="V9358" s="18" t="str">
        <f>IF(U9358&lt;&gt;"",SUMIFS(Data_TABLE[Total Value Sold],Data_TABLE[EOM Date],"="&amp;EOMONTH(Dashboard!$I$7,0),Data_TABLE[Customer],"="&amp;Calc!U9358),"")</f>
        <v/>
      </c>
    </row>
    <row r="9359" spans="22:22" x14ac:dyDescent="0.2">
      <c r="V9359" s="18" t="str">
        <f>IF(U9359&lt;&gt;"",SUMIFS(Data_TABLE[Total Value Sold],Data_TABLE[EOM Date],"="&amp;EOMONTH(Dashboard!$I$7,0),Data_TABLE[Customer],"="&amp;Calc!U9359),"")</f>
        <v/>
      </c>
    </row>
    <row r="9360" spans="22:22" x14ac:dyDescent="0.2">
      <c r="V9360" s="18" t="str">
        <f>IF(U9360&lt;&gt;"",SUMIFS(Data_TABLE[Total Value Sold],Data_TABLE[EOM Date],"="&amp;EOMONTH(Dashboard!$I$7,0),Data_TABLE[Customer],"="&amp;Calc!U9360),"")</f>
        <v/>
      </c>
    </row>
    <row r="9361" spans="22:22" x14ac:dyDescent="0.2">
      <c r="V9361" s="18" t="str">
        <f>IF(U9361&lt;&gt;"",SUMIFS(Data_TABLE[Total Value Sold],Data_TABLE[EOM Date],"="&amp;EOMONTH(Dashboard!$I$7,0),Data_TABLE[Customer],"="&amp;Calc!U9361),"")</f>
        <v/>
      </c>
    </row>
    <row r="9362" spans="22:22" x14ac:dyDescent="0.2">
      <c r="V9362" s="18" t="str">
        <f>IF(U9362&lt;&gt;"",SUMIFS(Data_TABLE[Total Value Sold],Data_TABLE[EOM Date],"="&amp;EOMONTH(Dashboard!$I$7,0),Data_TABLE[Customer],"="&amp;Calc!U9362),"")</f>
        <v/>
      </c>
    </row>
    <row r="9363" spans="22:22" x14ac:dyDescent="0.2">
      <c r="V9363" s="18" t="str">
        <f>IF(U9363&lt;&gt;"",SUMIFS(Data_TABLE[Total Value Sold],Data_TABLE[EOM Date],"="&amp;EOMONTH(Dashboard!$I$7,0),Data_TABLE[Customer],"="&amp;Calc!U9363),"")</f>
        <v/>
      </c>
    </row>
    <row r="9364" spans="22:22" x14ac:dyDescent="0.2">
      <c r="V9364" s="18" t="str">
        <f>IF(U9364&lt;&gt;"",SUMIFS(Data_TABLE[Total Value Sold],Data_TABLE[EOM Date],"="&amp;EOMONTH(Dashboard!$I$7,0),Data_TABLE[Customer],"="&amp;Calc!U9364),"")</f>
        <v/>
      </c>
    </row>
    <row r="9365" spans="22:22" x14ac:dyDescent="0.2">
      <c r="V9365" s="18" t="str">
        <f>IF(U9365&lt;&gt;"",SUMIFS(Data_TABLE[Total Value Sold],Data_TABLE[EOM Date],"="&amp;EOMONTH(Dashboard!$I$7,0),Data_TABLE[Customer],"="&amp;Calc!U9365),"")</f>
        <v/>
      </c>
    </row>
    <row r="9366" spans="22:22" x14ac:dyDescent="0.2">
      <c r="V9366" s="18" t="str">
        <f>IF(U9366&lt;&gt;"",SUMIFS(Data_TABLE[Total Value Sold],Data_TABLE[EOM Date],"="&amp;EOMONTH(Dashboard!$I$7,0),Data_TABLE[Customer],"="&amp;Calc!U9366),"")</f>
        <v/>
      </c>
    </row>
    <row r="9367" spans="22:22" x14ac:dyDescent="0.2">
      <c r="V9367" s="18" t="str">
        <f>IF(U9367&lt;&gt;"",SUMIFS(Data_TABLE[Total Value Sold],Data_TABLE[EOM Date],"="&amp;EOMONTH(Dashboard!$I$7,0),Data_TABLE[Customer],"="&amp;Calc!U9367),"")</f>
        <v/>
      </c>
    </row>
    <row r="9368" spans="22:22" x14ac:dyDescent="0.2">
      <c r="V9368" s="18" t="str">
        <f>IF(U9368&lt;&gt;"",SUMIFS(Data_TABLE[Total Value Sold],Data_TABLE[EOM Date],"="&amp;EOMONTH(Dashboard!$I$7,0),Data_TABLE[Customer],"="&amp;Calc!U9368),"")</f>
        <v/>
      </c>
    </row>
    <row r="9369" spans="22:22" x14ac:dyDescent="0.2">
      <c r="V9369" s="18" t="str">
        <f>IF(U9369&lt;&gt;"",SUMIFS(Data_TABLE[Total Value Sold],Data_TABLE[EOM Date],"="&amp;EOMONTH(Dashboard!$I$7,0),Data_TABLE[Customer],"="&amp;Calc!U9369),"")</f>
        <v/>
      </c>
    </row>
    <row r="9370" spans="22:22" x14ac:dyDescent="0.2">
      <c r="V9370" s="18" t="str">
        <f>IF(U9370&lt;&gt;"",SUMIFS(Data_TABLE[Total Value Sold],Data_TABLE[EOM Date],"="&amp;EOMONTH(Dashboard!$I$7,0),Data_TABLE[Customer],"="&amp;Calc!U9370),"")</f>
        <v/>
      </c>
    </row>
    <row r="9371" spans="22:22" x14ac:dyDescent="0.2">
      <c r="V9371" s="18" t="str">
        <f>IF(U9371&lt;&gt;"",SUMIFS(Data_TABLE[Total Value Sold],Data_TABLE[EOM Date],"="&amp;EOMONTH(Dashboard!$I$7,0),Data_TABLE[Customer],"="&amp;Calc!U9371),"")</f>
        <v/>
      </c>
    </row>
    <row r="9372" spans="22:22" x14ac:dyDescent="0.2">
      <c r="V9372" s="18" t="str">
        <f>IF(U9372&lt;&gt;"",SUMIFS(Data_TABLE[Total Value Sold],Data_TABLE[EOM Date],"="&amp;EOMONTH(Dashboard!$I$7,0),Data_TABLE[Customer],"="&amp;Calc!U9372),"")</f>
        <v/>
      </c>
    </row>
    <row r="9373" spans="22:22" x14ac:dyDescent="0.2">
      <c r="V9373" s="18" t="str">
        <f>IF(U9373&lt;&gt;"",SUMIFS(Data_TABLE[Total Value Sold],Data_TABLE[EOM Date],"="&amp;EOMONTH(Dashboard!$I$7,0),Data_TABLE[Customer],"="&amp;Calc!U9373),"")</f>
        <v/>
      </c>
    </row>
    <row r="9374" spans="22:22" x14ac:dyDescent="0.2">
      <c r="V9374" s="18" t="str">
        <f>IF(U9374&lt;&gt;"",SUMIFS(Data_TABLE[Total Value Sold],Data_TABLE[EOM Date],"="&amp;EOMONTH(Dashboard!$I$7,0),Data_TABLE[Customer],"="&amp;Calc!U9374),"")</f>
        <v/>
      </c>
    </row>
    <row r="9375" spans="22:22" x14ac:dyDescent="0.2">
      <c r="V9375" s="18" t="str">
        <f>IF(U9375&lt;&gt;"",SUMIFS(Data_TABLE[Total Value Sold],Data_TABLE[EOM Date],"="&amp;EOMONTH(Dashboard!$I$7,0),Data_TABLE[Customer],"="&amp;Calc!U9375),"")</f>
        <v/>
      </c>
    </row>
    <row r="9376" spans="22:22" x14ac:dyDescent="0.2">
      <c r="V9376" s="18" t="str">
        <f>IF(U9376&lt;&gt;"",SUMIFS(Data_TABLE[Total Value Sold],Data_TABLE[EOM Date],"="&amp;EOMONTH(Dashboard!$I$7,0),Data_TABLE[Customer],"="&amp;Calc!U9376),"")</f>
        <v/>
      </c>
    </row>
    <row r="9377" spans="22:22" x14ac:dyDescent="0.2">
      <c r="V9377" s="18" t="str">
        <f>IF(U9377&lt;&gt;"",SUMIFS(Data_TABLE[Total Value Sold],Data_TABLE[EOM Date],"="&amp;EOMONTH(Dashboard!$I$7,0),Data_TABLE[Customer],"="&amp;Calc!U9377),"")</f>
        <v/>
      </c>
    </row>
    <row r="9378" spans="22:22" x14ac:dyDescent="0.2">
      <c r="V9378" s="18" t="str">
        <f>IF(U9378&lt;&gt;"",SUMIFS(Data_TABLE[Total Value Sold],Data_TABLE[EOM Date],"="&amp;EOMONTH(Dashboard!$I$7,0),Data_TABLE[Customer],"="&amp;Calc!U9378),"")</f>
        <v/>
      </c>
    </row>
    <row r="9379" spans="22:22" x14ac:dyDescent="0.2">
      <c r="V9379" s="18" t="str">
        <f>IF(U9379&lt;&gt;"",SUMIFS(Data_TABLE[Total Value Sold],Data_TABLE[EOM Date],"="&amp;EOMONTH(Dashboard!$I$7,0),Data_TABLE[Customer],"="&amp;Calc!U9379),"")</f>
        <v/>
      </c>
    </row>
    <row r="9380" spans="22:22" x14ac:dyDescent="0.2">
      <c r="V9380" s="18" t="str">
        <f>IF(U9380&lt;&gt;"",SUMIFS(Data_TABLE[Total Value Sold],Data_TABLE[EOM Date],"="&amp;EOMONTH(Dashboard!$I$7,0),Data_TABLE[Customer],"="&amp;Calc!U9380),"")</f>
        <v/>
      </c>
    </row>
    <row r="9381" spans="22:22" x14ac:dyDescent="0.2">
      <c r="V9381" s="18" t="str">
        <f>IF(U9381&lt;&gt;"",SUMIFS(Data_TABLE[Total Value Sold],Data_TABLE[EOM Date],"="&amp;EOMONTH(Dashboard!$I$7,0),Data_TABLE[Customer],"="&amp;Calc!U9381),"")</f>
        <v/>
      </c>
    </row>
    <row r="9382" spans="22:22" x14ac:dyDescent="0.2">
      <c r="V9382" s="18" t="str">
        <f>IF(U9382&lt;&gt;"",SUMIFS(Data_TABLE[Total Value Sold],Data_TABLE[EOM Date],"="&amp;EOMONTH(Dashboard!$I$7,0),Data_TABLE[Customer],"="&amp;Calc!U9382),"")</f>
        <v/>
      </c>
    </row>
    <row r="9383" spans="22:22" x14ac:dyDescent="0.2">
      <c r="V9383" s="18" t="str">
        <f>IF(U9383&lt;&gt;"",SUMIFS(Data_TABLE[Total Value Sold],Data_TABLE[EOM Date],"="&amp;EOMONTH(Dashboard!$I$7,0),Data_TABLE[Customer],"="&amp;Calc!U9383),"")</f>
        <v/>
      </c>
    </row>
    <row r="9384" spans="22:22" x14ac:dyDescent="0.2">
      <c r="V9384" s="18" t="str">
        <f>IF(U9384&lt;&gt;"",SUMIFS(Data_TABLE[Total Value Sold],Data_TABLE[EOM Date],"="&amp;EOMONTH(Dashboard!$I$7,0),Data_TABLE[Customer],"="&amp;Calc!U9384),"")</f>
        <v/>
      </c>
    </row>
    <row r="9385" spans="22:22" x14ac:dyDescent="0.2">
      <c r="V9385" s="18" t="str">
        <f>IF(U9385&lt;&gt;"",SUMIFS(Data_TABLE[Total Value Sold],Data_TABLE[EOM Date],"="&amp;EOMONTH(Dashboard!$I$7,0),Data_TABLE[Customer],"="&amp;Calc!U9385),"")</f>
        <v/>
      </c>
    </row>
    <row r="9386" spans="22:22" x14ac:dyDescent="0.2">
      <c r="V9386" s="18" t="str">
        <f>IF(U9386&lt;&gt;"",SUMIFS(Data_TABLE[Total Value Sold],Data_TABLE[EOM Date],"="&amp;EOMONTH(Dashboard!$I$7,0),Data_TABLE[Customer],"="&amp;Calc!U9386),"")</f>
        <v/>
      </c>
    </row>
    <row r="9387" spans="22:22" x14ac:dyDescent="0.2">
      <c r="V9387" s="18" t="str">
        <f>IF(U9387&lt;&gt;"",SUMIFS(Data_TABLE[Total Value Sold],Data_TABLE[EOM Date],"="&amp;EOMONTH(Dashboard!$I$7,0),Data_TABLE[Customer],"="&amp;Calc!U9387),"")</f>
        <v/>
      </c>
    </row>
    <row r="9388" spans="22:22" x14ac:dyDescent="0.2">
      <c r="V9388" s="18" t="str">
        <f>IF(U9388&lt;&gt;"",SUMIFS(Data_TABLE[Total Value Sold],Data_TABLE[EOM Date],"="&amp;EOMONTH(Dashboard!$I$7,0),Data_TABLE[Customer],"="&amp;Calc!U9388),"")</f>
        <v/>
      </c>
    </row>
    <row r="9389" spans="22:22" x14ac:dyDescent="0.2">
      <c r="V9389" s="18" t="str">
        <f>IF(U9389&lt;&gt;"",SUMIFS(Data_TABLE[Total Value Sold],Data_TABLE[EOM Date],"="&amp;EOMONTH(Dashboard!$I$7,0),Data_TABLE[Customer],"="&amp;Calc!U9389),"")</f>
        <v/>
      </c>
    </row>
    <row r="9390" spans="22:22" x14ac:dyDescent="0.2">
      <c r="V9390" s="18" t="str">
        <f>IF(U9390&lt;&gt;"",SUMIFS(Data_TABLE[Total Value Sold],Data_TABLE[EOM Date],"="&amp;EOMONTH(Dashboard!$I$7,0),Data_TABLE[Customer],"="&amp;Calc!U9390),"")</f>
        <v/>
      </c>
    </row>
    <row r="9391" spans="22:22" x14ac:dyDescent="0.2">
      <c r="V9391" s="18" t="str">
        <f>IF(U9391&lt;&gt;"",SUMIFS(Data_TABLE[Total Value Sold],Data_TABLE[EOM Date],"="&amp;EOMONTH(Dashboard!$I$7,0),Data_TABLE[Customer],"="&amp;Calc!U9391),"")</f>
        <v/>
      </c>
    </row>
    <row r="9392" spans="22:22" x14ac:dyDescent="0.2">
      <c r="V9392" s="18" t="str">
        <f>IF(U9392&lt;&gt;"",SUMIFS(Data_TABLE[Total Value Sold],Data_TABLE[EOM Date],"="&amp;EOMONTH(Dashboard!$I$7,0),Data_TABLE[Customer],"="&amp;Calc!U9392),"")</f>
        <v/>
      </c>
    </row>
    <row r="9393" spans="22:22" x14ac:dyDescent="0.2">
      <c r="V9393" s="18" t="str">
        <f>IF(U9393&lt;&gt;"",SUMIFS(Data_TABLE[Total Value Sold],Data_TABLE[EOM Date],"="&amp;EOMONTH(Dashboard!$I$7,0),Data_TABLE[Customer],"="&amp;Calc!U9393),"")</f>
        <v/>
      </c>
    </row>
    <row r="9394" spans="22:22" x14ac:dyDescent="0.2">
      <c r="V9394" s="18" t="str">
        <f>IF(U9394&lt;&gt;"",SUMIFS(Data_TABLE[Total Value Sold],Data_TABLE[EOM Date],"="&amp;EOMONTH(Dashboard!$I$7,0),Data_TABLE[Customer],"="&amp;Calc!U9394),"")</f>
        <v/>
      </c>
    </row>
    <row r="9395" spans="22:22" x14ac:dyDescent="0.2">
      <c r="V9395" s="18" t="str">
        <f>IF(U9395&lt;&gt;"",SUMIFS(Data_TABLE[Total Value Sold],Data_TABLE[EOM Date],"="&amp;EOMONTH(Dashboard!$I$7,0),Data_TABLE[Customer],"="&amp;Calc!U9395),"")</f>
        <v/>
      </c>
    </row>
    <row r="9396" spans="22:22" x14ac:dyDescent="0.2">
      <c r="V9396" s="18" t="str">
        <f>IF(U9396&lt;&gt;"",SUMIFS(Data_TABLE[Total Value Sold],Data_TABLE[EOM Date],"="&amp;EOMONTH(Dashboard!$I$7,0),Data_TABLE[Customer],"="&amp;Calc!U9396),"")</f>
        <v/>
      </c>
    </row>
    <row r="9397" spans="22:22" x14ac:dyDescent="0.2">
      <c r="V9397" s="18" t="str">
        <f>IF(U9397&lt;&gt;"",SUMIFS(Data_TABLE[Total Value Sold],Data_TABLE[EOM Date],"="&amp;EOMONTH(Dashboard!$I$7,0),Data_TABLE[Customer],"="&amp;Calc!U9397),"")</f>
        <v/>
      </c>
    </row>
    <row r="9398" spans="22:22" x14ac:dyDescent="0.2">
      <c r="V9398" s="18" t="str">
        <f>IF(U9398&lt;&gt;"",SUMIFS(Data_TABLE[Total Value Sold],Data_TABLE[EOM Date],"="&amp;EOMONTH(Dashboard!$I$7,0),Data_TABLE[Customer],"="&amp;Calc!U9398),"")</f>
        <v/>
      </c>
    </row>
    <row r="9399" spans="22:22" x14ac:dyDescent="0.2">
      <c r="V9399" s="18" t="str">
        <f>IF(U9399&lt;&gt;"",SUMIFS(Data_TABLE[Total Value Sold],Data_TABLE[EOM Date],"="&amp;EOMONTH(Dashboard!$I$7,0),Data_TABLE[Customer],"="&amp;Calc!U9399),"")</f>
        <v/>
      </c>
    </row>
    <row r="9400" spans="22:22" x14ac:dyDescent="0.2">
      <c r="V9400" s="18" t="str">
        <f>IF(U9400&lt;&gt;"",SUMIFS(Data_TABLE[Total Value Sold],Data_TABLE[EOM Date],"="&amp;EOMONTH(Dashboard!$I$7,0),Data_TABLE[Customer],"="&amp;Calc!U9400),"")</f>
        <v/>
      </c>
    </row>
    <row r="9401" spans="22:22" x14ac:dyDescent="0.2">
      <c r="V9401" s="18" t="str">
        <f>IF(U9401&lt;&gt;"",SUMIFS(Data_TABLE[Total Value Sold],Data_TABLE[EOM Date],"="&amp;EOMONTH(Dashboard!$I$7,0),Data_TABLE[Customer],"="&amp;Calc!U9401),"")</f>
        <v/>
      </c>
    </row>
    <row r="9402" spans="22:22" x14ac:dyDescent="0.2">
      <c r="V9402" s="18" t="str">
        <f>IF(U9402&lt;&gt;"",SUMIFS(Data_TABLE[Total Value Sold],Data_TABLE[EOM Date],"="&amp;EOMONTH(Dashboard!$I$7,0),Data_TABLE[Customer],"="&amp;Calc!U9402),"")</f>
        <v/>
      </c>
    </row>
    <row r="9403" spans="22:22" x14ac:dyDescent="0.2">
      <c r="V9403" s="18" t="str">
        <f>IF(U9403&lt;&gt;"",SUMIFS(Data_TABLE[Total Value Sold],Data_TABLE[EOM Date],"="&amp;EOMONTH(Dashboard!$I$7,0),Data_TABLE[Customer],"="&amp;Calc!U9403),"")</f>
        <v/>
      </c>
    </row>
    <row r="9404" spans="22:22" x14ac:dyDescent="0.2">
      <c r="V9404" s="18" t="str">
        <f>IF(U9404&lt;&gt;"",SUMIFS(Data_TABLE[Total Value Sold],Data_TABLE[EOM Date],"="&amp;EOMONTH(Dashboard!$I$7,0),Data_TABLE[Customer],"="&amp;Calc!U9404),"")</f>
        <v/>
      </c>
    </row>
    <row r="9405" spans="22:22" x14ac:dyDescent="0.2">
      <c r="V9405" s="18" t="str">
        <f>IF(U9405&lt;&gt;"",SUMIFS(Data_TABLE[Total Value Sold],Data_TABLE[EOM Date],"="&amp;EOMONTH(Dashboard!$I$7,0),Data_TABLE[Customer],"="&amp;Calc!U9405),"")</f>
        <v/>
      </c>
    </row>
    <row r="9406" spans="22:22" x14ac:dyDescent="0.2">
      <c r="V9406" s="18" t="str">
        <f>IF(U9406&lt;&gt;"",SUMIFS(Data_TABLE[Total Value Sold],Data_TABLE[EOM Date],"="&amp;EOMONTH(Dashboard!$I$7,0),Data_TABLE[Customer],"="&amp;Calc!U9406),"")</f>
        <v/>
      </c>
    </row>
    <row r="9407" spans="22:22" x14ac:dyDescent="0.2">
      <c r="V9407" s="18" t="str">
        <f>IF(U9407&lt;&gt;"",SUMIFS(Data_TABLE[Total Value Sold],Data_TABLE[EOM Date],"="&amp;EOMONTH(Dashboard!$I$7,0),Data_TABLE[Customer],"="&amp;Calc!U9407),"")</f>
        <v/>
      </c>
    </row>
    <row r="9408" spans="22:22" x14ac:dyDescent="0.2">
      <c r="V9408" s="18" t="str">
        <f>IF(U9408&lt;&gt;"",SUMIFS(Data_TABLE[Total Value Sold],Data_TABLE[EOM Date],"="&amp;EOMONTH(Dashboard!$I$7,0),Data_TABLE[Customer],"="&amp;Calc!U9408),"")</f>
        <v/>
      </c>
    </row>
    <row r="9409" spans="22:22" x14ac:dyDescent="0.2">
      <c r="V9409" s="18" t="str">
        <f>IF(U9409&lt;&gt;"",SUMIFS(Data_TABLE[Total Value Sold],Data_TABLE[EOM Date],"="&amp;EOMONTH(Dashboard!$I$7,0),Data_TABLE[Customer],"="&amp;Calc!U9409),"")</f>
        <v/>
      </c>
    </row>
    <row r="9410" spans="22:22" x14ac:dyDescent="0.2">
      <c r="V9410" s="18" t="str">
        <f>IF(U9410&lt;&gt;"",SUMIFS(Data_TABLE[Total Value Sold],Data_TABLE[EOM Date],"="&amp;EOMONTH(Dashboard!$I$7,0),Data_TABLE[Customer],"="&amp;Calc!U9410),"")</f>
        <v/>
      </c>
    </row>
    <row r="9411" spans="22:22" x14ac:dyDescent="0.2">
      <c r="V9411" s="18" t="str">
        <f>IF(U9411&lt;&gt;"",SUMIFS(Data_TABLE[Total Value Sold],Data_TABLE[EOM Date],"="&amp;EOMONTH(Dashboard!$I$7,0),Data_TABLE[Customer],"="&amp;Calc!U9411),"")</f>
        <v/>
      </c>
    </row>
    <row r="9412" spans="22:22" x14ac:dyDescent="0.2">
      <c r="V9412" s="18" t="str">
        <f>IF(U9412&lt;&gt;"",SUMIFS(Data_TABLE[Total Value Sold],Data_TABLE[EOM Date],"="&amp;EOMONTH(Dashboard!$I$7,0),Data_TABLE[Customer],"="&amp;Calc!U9412),"")</f>
        <v/>
      </c>
    </row>
    <row r="9413" spans="22:22" x14ac:dyDescent="0.2">
      <c r="V9413" s="18" t="str">
        <f>IF(U9413&lt;&gt;"",SUMIFS(Data_TABLE[Total Value Sold],Data_TABLE[EOM Date],"="&amp;EOMONTH(Dashboard!$I$7,0),Data_TABLE[Customer],"="&amp;Calc!U9413),"")</f>
        <v/>
      </c>
    </row>
    <row r="9414" spans="22:22" x14ac:dyDescent="0.2">
      <c r="V9414" s="18" t="str">
        <f>IF(U9414&lt;&gt;"",SUMIFS(Data_TABLE[Total Value Sold],Data_TABLE[EOM Date],"="&amp;EOMONTH(Dashboard!$I$7,0),Data_TABLE[Customer],"="&amp;Calc!U9414),"")</f>
        <v/>
      </c>
    </row>
    <row r="9415" spans="22:22" x14ac:dyDescent="0.2">
      <c r="V9415" s="18" t="str">
        <f>IF(U9415&lt;&gt;"",SUMIFS(Data_TABLE[Total Value Sold],Data_TABLE[EOM Date],"="&amp;EOMONTH(Dashboard!$I$7,0),Data_TABLE[Customer],"="&amp;Calc!U9415),"")</f>
        <v/>
      </c>
    </row>
    <row r="9416" spans="22:22" x14ac:dyDescent="0.2">
      <c r="V9416" s="18" t="str">
        <f>IF(U9416&lt;&gt;"",SUMIFS(Data_TABLE[Total Value Sold],Data_TABLE[EOM Date],"="&amp;EOMONTH(Dashboard!$I$7,0),Data_TABLE[Customer],"="&amp;Calc!U9416),"")</f>
        <v/>
      </c>
    </row>
    <row r="9417" spans="22:22" x14ac:dyDescent="0.2">
      <c r="V9417" s="18" t="str">
        <f>IF(U9417&lt;&gt;"",SUMIFS(Data_TABLE[Total Value Sold],Data_TABLE[EOM Date],"="&amp;EOMONTH(Dashboard!$I$7,0),Data_TABLE[Customer],"="&amp;Calc!U9417),"")</f>
        <v/>
      </c>
    </row>
    <row r="9418" spans="22:22" x14ac:dyDescent="0.2">
      <c r="V9418" s="18" t="str">
        <f>IF(U9418&lt;&gt;"",SUMIFS(Data_TABLE[Total Value Sold],Data_TABLE[EOM Date],"="&amp;EOMONTH(Dashboard!$I$7,0),Data_TABLE[Customer],"="&amp;Calc!U9418),"")</f>
        <v/>
      </c>
    </row>
    <row r="9419" spans="22:22" x14ac:dyDescent="0.2">
      <c r="V9419" s="18" t="str">
        <f>IF(U9419&lt;&gt;"",SUMIFS(Data_TABLE[Total Value Sold],Data_TABLE[EOM Date],"="&amp;EOMONTH(Dashboard!$I$7,0),Data_TABLE[Customer],"="&amp;Calc!U9419),"")</f>
        <v/>
      </c>
    </row>
    <row r="9420" spans="22:22" x14ac:dyDescent="0.2">
      <c r="V9420" s="18" t="str">
        <f>IF(U9420&lt;&gt;"",SUMIFS(Data_TABLE[Total Value Sold],Data_TABLE[EOM Date],"="&amp;EOMONTH(Dashboard!$I$7,0),Data_TABLE[Customer],"="&amp;Calc!U9420),"")</f>
        <v/>
      </c>
    </row>
    <row r="9421" spans="22:22" x14ac:dyDescent="0.2">
      <c r="V9421" s="18" t="str">
        <f>IF(U9421&lt;&gt;"",SUMIFS(Data_TABLE[Total Value Sold],Data_TABLE[EOM Date],"="&amp;EOMONTH(Dashboard!$I$7,0),Data_TABLE[Customer],"="&amp;Calc!U9421),"")</f>
        <v/>
      </c>
    </row>
    <row r="9422" spans="22:22" x14ac:dyDescent="0.2">
      <c r="V9422" s="18" t="str">
        <f>IF(U9422&lt;&gt;"",SUMIFS(Data_TABLE[Total Value Sold],Data_TABLE[EOM Date],"="&amp;EOMONTH(Dashboard!$I$7,0),Data_TABLE[Customer],"="&amp;Calc!U9422),"")</f>
        <v/>
      </c>
    </row>
    <row r="9423" spans="22:22" x14ac:dyDescent="0.2">
      <c r="V9423" s="18" t="str">
        <f>IF(U9423&lt;&gt;"",SUMIFS(Data_TABLE[Total Value Sold],Data_TABLE[EOM Date],"="&amp;EOMONTH(Dashboard!$I$7,0),Data_TABLE[Customer],"="&amp;Calc!U9423),"")</f>
        <v/>
      </c>
    </row>
    <row r="9424" spans="22:22" x14ac:dyDescent="0.2">
      <c r="V9424" s="18" t="str">
        <f>IF(U9424&lt;&gt;"",SUMIFS(Data_TABLE[Total Value Sold],Data_TABLE[EOM Date],"="&amp;EOMONTH(Dashboard!$I$7,0),Data_TABLE[Customer],"="&amp;Calc!U9424),"")</f>
        <v/>
      </c>
    </row>
    <row r="9425" spans="22:22" x14ac:dyDescent="0.2">
      <c r="V9425" s="18" t="str">
        <f>IF(U9425&lt;&gt;"",SUMIFS(Data_TABLE[Total Value Sold],Data_TABLE[EOM Date],"="&amp;EOMONTH(Dashboard!$I$7,0),Data_TABLE[Customer],"="&amp;Calc!U9425),"")</f>
        <v/>
      </c>
    </row>
    <row r="9426" spans="22:22" x14ac:dyDescent="0.2">
      <c r="V9426" s="18" t="str">
        <f>IF(U9426&lt;&gt;"",SUMIFS(Data_TABLE[Total Value Sold],Data_TABLE[EOM Date],"="&amp;EOMONTH(Dashboard!$I$7,0),Data_TABLE[Customer],"="&amp;Calc!U9426),"")</f>
        <v/>
      </c>
    </row>
    <row r="9427" spans="22:22" x14ac:dyDescent="0.2">
      <c r="V9427" s="18" t="str">
        <f>IF(U9427&lt;&gt;"",SUMIFS(Data_TABLE[Total Value Sold],Data_TABLE[EOM Date],"="&amp;EOMONTH(Dashboard!$I$7,0),Data_TABLE[Customer],"="&amp;Calc!U9427),"")</f>
        <v/>
      </c>
    </row>
    <row r="9428" spans="22:22" x14ac:dyDescent="0.2">
      <c r="V9428" s="18" t="str">
        <f>IF(U9428&lt;&gt;"",SUMIFS(Data_TABLE[Total Value Sold],Data_TABLE[EOM Date],"="&amp;EOMONTH(Dashboard!$I$7,0),Data_TABLE[Customer],"="&amp;Calc!U9428),"")</f>
        <v/>
      </c>
    </row>
    <row r="9429" spans="22:22" x14ac:dyDescent="0.2">
      <c r="V9429" s="18" t="str">
        <f>IF(U9429&lt;&gt;"",SUMIFS(Data_TABLE[Total Value Sold],Data_TABLE[EOM Date],"="&amp;EOMONTH(Dashboard!$I$7,0),Data_TABLE[Customer],"="&amp;Calc!U9429),"")</f>
        <v/>
      </c>
    </row>
    <row r="9430" spans="22:22" x14ac:dyDescent="0.2">
      <c r="V9430" s="18" t="str">
        <f>IF(U9430&lt;&gt;"",SUMIFS(Data_TABLE[Total Value Sold],Data_TABLE[EOM Date],"="&amp;EOMONTH(Dashboard!$I$7,0),Data_TABLE[Customer],"="&amp;Calc!U9430),"")</f>
        <v/>
      </c>
    </row>
    <row r="9431" spans="22:22" x14ac:dyDescent="0.2">
      <c r="V9431" s="18" t="str">
        <f>IF(U9431&lt;&gt;"",SUMIFS(Data_TABLE[Total Value Sold],Data_TABLE[EOM Date],"="&amp;EOMONTH(Dashboard!$I$7,0),Data_TABLE[Customer],"="&amp;Calc!U9431),"")</f>
        <v/>
      </c>
    </row>
    <row r="9432" spans="22:22" x14ac:dyDescent="0.2">
      <c r="V9432" s="18" t="str">
        <f>IF(U9432&lt;&gt;"",SUMIFS(Data_TABLE[Total Value Sold],Data_TABLE[EOM Date],"="&amp;EOMONTH(Dashboard!$I$7,0),Data_TABLE[Customer],"="&amp;Calc!U9432),"")</f>
        <v/>
      </c>
    </row>
    <row r="9433" spans="22:22" x14ac:dyDescent="0.2">
      <c r="V9433" s="18" t="str">
        <f>IF(U9433&lt;&gt;"",SUMIFS(Data_TABLE[Total Value Sold],Data_TABLE[EOM Date],"="&amp;EOMONTH(Dashboard!$I$7,0),Data_TABLE[Customer],"="&amp;Calc!U9433),"")</f>
        <v/>
      </c>
    </row>
    <row r="9434" spans="22:22" x14ac:dyDescent="0.2">
      <c r="V9434" s="18" t="str">
        <f>IF(U9434&lt;&gt;"",SUMIFS(Data_TABLE[Total Value Sold],Data_TABLE[EOM Date],"="&amp;EOMONTH(Dashboard!$I$7,0),Data_TABLE[Customer],"="&amp;Calc!U9434),"")</f>
        <v/>
      </c>
    </row>
    <row r="9435" spans="22:22" x14ac:dyDescent="0.2">
      <c r="V9435" s="18" t="str">
        <f>IF(U9435&lt;&gt;"",SUMIFS(Data_TABLE[Total Value Sold],Data_TABLE[EOM Date],"="&amp;EOMONTH(Dashboard!$I$7,0),Data_TABLE[Customer],"="&amp;Calc!U9435),"")</f>
        <v/>
      </c>
    </row>
    <row r="9436" spans="22:22" x14ac:dyDescent="0.2">
      <c r="V9436" s="18" t="str">
        <f>IF(U9436&lt;&gt;"",SUMIFS(Data_TABLE[Total Value Sold],Data_TABLE[EOM Date],"="&amp;EOMONTH(Dashboard!$I$7,0),Data_TABLE[Customer],"="&amp;Calc!U9436),"")</f>
        <v/>
      </c>
    </row>
    <row r="9437" spans="22:22" x14ac:dyDescent="0.2">
      <c r="V9437" s="18" t="str">
        <f>IF(U9437&lt;&gt;"",SUMIFS(Data_TABLE[Total Value Sold],Data_TABLE[EOM Date],"="&amp;EOMONTH(Dashboard!$I$7,0),Data_TABLE[Customer],"="&amp;Calc!U9437),"")</f>
        <v/>
      </c>
    </row>
    <row r="9438" spans="22:22" x14ac:dyDescent="0.2">
      <c r="V9438" s="18" t="str">
        <f>IF(U9438&lt;&gt;"",SUMIFS(Data_TABLE[Total Value Sold],Data_TABLE[EOM Date],"="&amp;EOMONTH(Dashboard!$I$7,0),Data_TABLE[Customer],"="&amp;Calc!U9438),"")</f>
        <v/>
      </c>
    </row>
    <row r="9439" spans="22:22" x14ac:dyDescent="0.2">
      <c r="V9439" s="18" t="str">
        <f>IF(U9439&lt;&gt;"",SUMIFS(Data_TABLE[Total Value Sold],Data_TABLE[EOM Date],"="&amp;EOMONTH(Dashboard!$I$7,0),Data_TABLE[Customer],"="&amp;Calc!U9439),"")</f>
        <v/>
      </c>
    </row>
    <row r="9440" spans="22:22" x14ac:dyDescent="0.2">
      <c r="V9440" s="18" t="str">
        <f>IF(U9440&lt;&gt;"",SUMIFS(Data_TABLE[Total Value Sold],Data_TABLE[EOM Date],"="&amp;EOMONTH(Dashboard!$I$7,0),Data_TABLE[Customer],"="&amp;Calc!U9440),"")</f>
        <v/>
      </c>
    </row>
    <row r="9441" spans="22:22" x14ac:dyDescent="0.2">
      <c r="V9441" s="18" t="str">
        <f>IF(U9441&lt;&gt;"",SUMIFS(Data_TABLE[Total Value Sold],Data_TABLE[EOM Date],"="&amp;EOMONTH(Dashboard!$I$7,0),Data_TABLE[Customer],"="&amp;Calc!U9441),"")</f>
        <v/>
      </c>
    </row>
    <row r="9442" spans="22:22" x14ac:dyDescent="0.2">
      <c r="V9442" s="18" t="str">
        <f>IF(U9442&lt;&gt;"",SUMIFS(Data_TABLE[Total Value Sold],Data_TABLE[EOM Date],"="&amp;EOMONTH(Dashboard!$I$7,0),Data_TABLE[Customer],"="&amp;Calc!U9442),"")</f>
        <v/>
      </c>
    </row>
    <row r="9443" spans="22:22" x14ac:dyDescent="0.2">
      <c r="V9443" s="18" t="str">
        <f>IF(U9443&lt;&gt;"",SUMIFS(Data_TABLE[Total Value Sold],Data_TABLE[EOM Date],"="&amp;EOMONTH(Dashboard!$I$7,0),Data_TABLE[Customer],"="&amp;Calc!U9443),"")</f>
        <v/>
      </c>
    </row>
    <row r="9444" spans="22:22" x14ac:dyDescent="0.2">
      <c r="V9444" s="18" t="str">
        <f>IF(U9444&lt;&gt;"",SUMIFS(Data_TABLE[Total Value Sold],Data_TABLE[EOM Date],"="&amp;EOMONTH(Dashboard!$I$7,0),Data_TABLE[Customer],"="&amp;Calc!U9444),"")</f>
        <v/>
      </c>
    </row>
    <row r="9445" spans="22:22" x14ac:dyDescent="0.2">
      <c r="V9445" s="18" t="str">
        <f>IF(U9445&lt;&gt;"",SUMIFS(Data_TABLE[Total Value Sold],Data_TABLE[EOM Date],"="&amp;EOMONTH(Dashboard!$I$7,0),Data_TABLE[Customer],"="&amp;Calc!U9445),"")</f>
        <v/>
      </c>
    </row>
    <row r="9446" spans="22:22" x14ac:dyDescent="0.2">
      <c r="V9446" s="18" t="str">
        <f>IF(U9446&lt;&gt;"",SUMIFS(Data_TABLE[Total Value Sold],Data_TABLE[EOM Date],"="&amp;EOMONTH(Dashboard!$I$7,0),Data_TABLE[Customer],"="&amp;Calc!U9446),"")</f>
        <v/>
      </c>
    </row>
    <row r="9447" spans="22:22" x14ac:dyDescent="0.2">
      <c r="V9447" s="18" t="str">
        <f>IF(U9447&lt;&gt;"",SUMIFS(Data_TABLE[Total Value Sold],Data_TABLE[EOM Date],"="&amp;EOMONTH(Dashboard!$I$7,0),Data_TABLE[Customer],"="&amp;Calc!U9447),"")</f>
        <v/>
      </c>
    </row>
    <row r="9448" spans="22:22" x14ac:dyDescent="0.2">
      <c r="V9448" s="18" t="str">
        <f>IF(U9448&lt;&gt;"",SUMIFS(Data_TABLE[Total Value Sold],Data_TABLE[EOM Date],"="&amp;EOMONTH(Dashboard!$I$7,0),Data_TABLE[Customer],"="&amp;Calc!U9448),"")</f>
        <v/>
      </c>
    </row>
    <row r="9449" spans="22:22" x14ac:dyDescent="0.2">
      <c r="V9449" s="18" t="str">
        <f>IF(U9449&lt;&gt;"",SUMIFS(Data_TABLE[Total Value Sold],Data_TABLE[EOM Date],"="&amp;EOMONTH(Dashboard!$I$7,0),Data_TABLE[Customer],"="&amp;Calc!U9449),"")</f>
        <v/>
      </c>
    </row>
    <row r="9450" spans="22:22" x14ac:dyDescent="0.2">
      <c r="V9450" s="18" t="str">
        <f>IF(U9450&lt;&gt;"",SUMIFS(Data_TABLE[Total Value Sold],Data_TABLE[EOM Date],"="&amp;EOMONTH(Dashboard!$I$7,0),Data_TABLE[Customer],"="&amp;Calc!U9450),"")</f>
        <v/>
      </c>
    </row>
    <row r="9451" spans="22:22" x14ac:dyDescent="0.2">
      <c r="V9451" s="18" t="str">
        <f>IF(U9451&lt;&gt;"",SUMIFS(Data_TABLE[Total Value Sold],Data_TABLE[EOM Date],"="&amp;EOMONTH(Dashboard!$I$7,0),Data_TABLE[Customer],"="&amp;Calc!U9451),"")</f>
        <v/>
      </c>
    </row>
    <row r="9452" spans="22:22" x14ac:dyDescent="0.2">
      <c r="V9452" s="18" t="str">
        <f>IF(U9452&lt;&gt;"",SUMIFS(Data_TABLE[Total Value Sold],Data_TABLE[EOM Date],"="&amp;EOMONTH(Dashboard!$I$7,0),Data_TABLE[Customer],"="&amp;Calc!U9452),"")</f>
        <v/>
      </c>
    </row>
    <row r="9453" spans="22:22" x14ac:dyDescent="0.2">
      <c r="V9453" s="18" t="str">
        <f>IF(U9453&lt;&gt;"",SUMIFS(Data_TABLE[Total Value Sold],Data_TABLE[EOM Date],"="&amp;EOMONTH(Dashboard!$I$7,0),Data_TABLE[Customer],"="&amp;Calc!U9453),"")</f>
        <v/>
      </c>
    </row>
    <row r="9454" spans="22:22" x14ac:dyDescent="0.2">
      <c r="V9454" s="18" t="str">
        <f>IF(U9454&lt;&gt;"",SUMIFS(Data_TABLE[Total Value Sold],Data_TABLE[EOM Date],"="&amp;EOMONTH(Dashboard!$I$7,0),Data_TABLE[Customer],"="&amp;Calc!U9454),"")</f>
        <v/>
      </c>
    </row>
    <row r="9455" spans="22:22" x14ac:dyDescent="0.2">
      <c r="V9455" s="18" t="str">
        <f>IF(U9455&lt;&gt;"",SUMIFS(Data_TABLE[Total Value Sold],Data_TABLE[EOM Date],"="&amp;EOMONTH(Dashboard!$I$7,0),Data_TABLE[Customer],"="&amp;Calc!U9455),"")</f>
        <v/>
      </c>
    </row>
    <row r="9456" spans="22:22" x14ac:dyDescent="0.2">
      <c r="V9456" s="18" t="str">
        <f>IF(U9456&lt;&gt;"",SUMIFS(Data_TABLE[Total Value Sold],Data_TABLE[EOM Date],"="&amp;EOMONTH(Dashboard!$I$7,0),Data_TABLE[Customer],"="&amp;Calc!U9456),"")</f>
        <v/>
      </c>
    </row>
    <row r="9457" spans="22:22" x14ac:dyDescent="0.2">
      <c r="V9457" s="18" t="str">
        <f>IF(U9457&lt;&gt;"",SUMIFS(Data_TABLE[Total Value Sold],Data_TABLE[EOM Date],"="&amp;EOMONTH(Dashboard!$I$7,0),Data_TABLE[Customer],"="&amp;Calc!U9457),"")</f>
        <v/>
      </c>
    </row>
    <row r="9458" spans="22:22" x14ac:dyDescent="0.2">
      <c r="V9458" s="18" t="str">
        <f>IF(U9458&lt;&gt;"",SUMIFS(Data_TABLE[Total Value Sold],Data_TABLE[EOM Date],"="&amp;EOMONTH(Dashboard!$I$7,0),Data_TABLE[Customer],"="&amp;Calc!U9458),"")</f>
        <v/>
      </c>
    </row>
    <row r="9459" spans="22:22" x14ac:dyDescent="0.2">
      <c r="V9459" s="18" t="str">
        <f>IF(U9459&lt;&gt;"",SUMIFS(Data_TABLE[Total Value Sold],Data_TABLE[EOM Date],"="&amp;EOMONTH(Dashboard!$I$7,0),Data_TABLE[Customer],"="&amp;Calc!U9459),"")</f>
        <v/>
      </c>
    </row>
    <row r="9460" spans="22:22" x14ac:dyDescent="0.2">
      <c r="V9460" s="18" t="str">
        <f>IF(U9460&lt;&gt;"",SUMIFS(Data_TABLE[Total Value Sold],Data_TABLE[EOM Date],"="&amp;EOMONTH(Dashboard!$I$7,0),Data_TABLE[Customer],"="&amp;Calc!U9460),"")</f>
        <v/>
      </c>
    </row>
    <row r="9461" spans="22:22" x14ac:dyDescent="0.2">
      <c r="V9461" s="18" t="str">
        <f>IF(U9461&lt;&gt;"",SUMIFS(Data_TABLE[Total Value Sold],Data_TABLE[EOM Date],"="&amp;EOMONTH(Dashboard!$I$7,0),Data_TABLE[Customer],"="&amp;Calc!U9461),"")</f>
        <v/>
      </c>
    </row>
    <row r="9462" spans="22:22" x14ac:dyDescent="0.2">
      <c r="V9462" s="18" t="str">
        <f>IF(U9462&lt;&gt;"",SUMIFS(Data_TABLE[Total Value Sold],Data_TABLE[EOM Date],"="&amp;EOMONTH(Dashboard!$I$7,0),Data_TABLE[Customer],"="&amp;Calc!U9462),"")</f>
        <v/>
      </c>
    </row>
    <row r="9463" spans="22:22" x14ac:dyDescent="0.2">
      <c r="V9463" s="18" t="str">
        <f>IF(U9463&lt;&gt;"",SUMIFS(Data_TABLE[Total Value Sold],Data_TABLE[EOM Date],"="&amp;EOMONTH(Dashboard!$I$7,0),Data_TABLE[Customer],"="&amp;Calc!U9463),"")</f>
        <v/>
      </c>
    </row>
    <row r="9464" spans="22:22" x14ac:dyDescent="0.2">
      <c r="V9464" s="18" t="str">
        <f>IF(U9464&lt;&gt;"",SUMIFS(Data_TABLE[Total Value Sold],Data_TABLE[EOM Date],"="&amp;EOMONTH(Dashboard!$I$7,0),Data_TABLE[Customer],"="&amp;Calc!U9464),"")</f>
        <v/>
      </c>
    </row>
    <row r="9465" spans="22:22" x14ac:dyDescent="0.2">
      <c r="V9465" s="18" t="str">
        <f>IF(U9465&lt;&gt;"",SUMIFS(Data_TABLE[Total Value Sold],Data_TABLE[EOM Date],"="&amp;EOMONTH(Dashboard!$I$7,0),Data_TABLE[Customer],"="&amp;Calc!U9465),"")</f>
        <v/>
      </c>
    </row>
    <row r="9466" spans="22:22" x14ac:dyDescent="0.2">
      <c r="V9466" s="18" t="str">
        <f>IF(U9466&lt;&gt;"",SUMIFS(Data_TABLE[Total Value Sold],Data_TABLE[EOM Date],"="&amp;EOMONTH(Dashboard!$I$7,0),Data_TABLE[Customer],"="&amp;Calc!U9466),"")</f>
        <v/>
      </c>
    </row>
    <row r="9467" spans="22:22" x14ac:dyDescent="0.2">
      <c r="V9467" s="18" t="str">
        <f>IF(U9467&lt;&gt;"",SUMIFS(Data_TABLE[Total Value Sold],Data_TABLE[EOM Date],"="&amp;EOMONTH(Dashboard!$I$7,0),Data_TABLE[Customer],"="&amp;Calc!U9467),"")</f>
        <v/>
      </c>
    </row>
    <row r="9468" spans="22:22" x14ac:dyDescent="0.2">
      <c r="V9468" s="18" t="str">
        <f>IF(U9468&lt;&gt;"",SUMIFS(Data_TABLE[Total Value Sold],Data_TABLE[EOM Date],"="&amp;EOMONTH(Dashboard!$I$7,0),Data_TABLE[Customer],"="&amp;Calc!U9468),"")</f>
        <v/>
      </c>
    </row>
    <row r="9469" spans="22:22" x14ac:dyDescent="0.2">
      <c r="V9469" s="18" t="str">
        <f>IF(U9469&lt;&gt;"",SUMIFS(Data_TABLE[Total Value Sold],Data_TABLE[EOM Date],"="&amp;EOMONTH(Dashboard!$I$7,0),Data_TABLE[Customer],"="&amp;Calc!U9469),"")</f>
        <v/>
      </c>
    </row>
    <row r="9470" spans="22:22" x14ac:dyDescent="0.2">
      <c r="V9470" s="18" t="str">
        <f>IF(U9470&lt;&gt;"",SUMIFS(Data_TABLE[Total Value Sold],Data_TABLE[EOM Date],"="&amp;EOMONTH(Dashboard!$I$7,0),Data_TABLE[Customer],"="&amp;Calc!U9470),"")</f>
        <v/>
      </c>
    </row>
    <row r="9471" spans="22:22" x14ac:dyDescent="0.2">
      <c r="V9471" s="18" t="str">
        <f>IF(U9471&lt;&gt;"",SUMIFS(Data_TABLE[Total Value Sold],Data_TABLE[EOM Date],"="&amp;EOMONTH(Dashboard!$I$7,0),Data_TABLE[Customer],"="&amp;Calc!U9471),"")</f>
        <v/>
      </c>
    </row>
    <row r="9472" spans="22:22" x14ac:dyDescent="0.2">
      <c r="V9472" s="18" t="str">
        <f>IF(U9472&lt;&gt;"",SUMIFS(Data_TABLE[Total Value Sold],Data_TABLE[EOM Date],"="&amp;EOMONTH(Dashboard!$I$7,0),Data_TABLE[Customer],"="&amp;Calc!U9472),"")</f>
        <v/>
      </c>
    </row>
    <row r="9473" spans="22:22" x14ac:dyDescent="0.2">
      <c r="V9473" s="18" t="str">
        <f>IF(U9473&lt;&gt;"",SUMIFS(Data_TABLE[Total Value Sold],Data_TABLE[EOM Date],"="&amp;EOMONTH(Dashboard!$I$7,0),Data_TABLE[Customer],"="&amp;Calc!U9473),"")</f>
        <v/>
      </c>
    </row>
    <row r="9474" spans="22:22" x14ac:dyDescent="0.2">
      <c r="V9474" s="18" t="str">
        <f>IF(U9474&lt;&gt;"",SUMIFS(Data_TABLE[Total Value Sold],Data_TABLE[EOM Date],"="&amp;EOMONTH(Dashboard!$I$7,0),Data_TABLE[Customer],"="&amp;Calc!U9474),"")</f>
        <v/>
      </c>
    </row>
    <row r="9475" spans="22:22" x14ac:dyDescent="0.2">
      <c r="V9475" s="18" t="str">
        <f>IF(U9475&lt;&gt;"",SUMIFS(Data_TABLE[Total Value Sold],Data_TABLE[EOM Date],"="&amp;EOMONTH(Dashboard!$I$7,0),Data_TABLE[Customer],"="&amp;Calc!U9475),"")</f>
        <v/>
      </c>
    </row>
    <row r="9476" spans="22:22" x14ac:dyDescent="0.2">
      <c r="V9476" s="18" t="str">
        <f>IF(U9476&lt;&gt;"",SUMIFS(Data_TABLE[Total Value Sold],Data_TABLE[EOM Date],"="&amp;EOMONTH(Dashboard!$I$7,0),Data_TABLE[Customer],"="&amp;Calc!U9476),"")</f>
        <v/>
      </c>
    </row>
    <row r="9477" spans="22:22" x14ac:dyDescent="0.2">
      <c r="V9477" s="18" t="str">
        <f>IF(U9477&lt;&gt;"",SUMIFS(Data_TABLE[Total Value Sold],Data_TABLE[EOM Date],"="&amp;EOMONTH(Dashboard!$I$7,0),Data_TABLE[Customer],"="&amp;Calc!U9477),"")</f>
        <v/>
      </c>
    </row>
    <row r="9478" spans="22:22" x14ac:dyDescent="0.2">
      <c r="V9478" s="18" t="str">
        <f>IF(U9478&lt;&gt;"",SUMIFS(Data_TABLE[Total Value Sold],Data_TABLE[EOM Date],"="&amp;EOMONTH(Dashboard!$I$7,0),Data_TABLE[Customer],"="&amp;Calc!U9478),"")</f>
        <v/>
      </c>
    </row>
    <row r="9479" spans="22:22" x14ac:dyDescent="0.2">
      <c r="V9479" s="18" t="str">
        <f>IF(U9479&lt;&gt;"",SUMIFS(Data_TABLE[Total Value Sold],Data_TABLE[EOM Date],"="&amp;EOMONTH(Dashboard!$I$7,0),Data_TABLE[Customer],"="&amp;Calc!U9479),"")</f>
        <v/>
      </c>
    </row>
    <row r="9480" spans="22:22" x14ac:dyDescent="0.2">
      <c r="V9480" s="18" t="str">
        <f>IF(U9480&lt;&gt;"",SUMIFS(Data_TABLE[Total Value Sold],Data_TABLE[EOM Date],"="&amp;EOMONTH(Dashboard!$I$7,0),Data_TABLE[Customer],"="&amp;Calc!U9480),"")</f>
        <v/>
      </c>
    </row>
    <row r="9481" spans="22:22" x14ac:dyDescent="0.2">
      <c r="V9481" s="18" t="str">
        <f>IF(U9481&lt;&gt;"",SUMIFS(Data_TABLE[Total Value Sold],Data_TABLE[EOM Date],"="&amp;EOMONTH(Dashboard!$I$7,0),Data_TABLE[Customer],"="&amp;Calc!U9481),"")</f>
        <v/>
      </c>
    </row>
    <row r="9482" spans="22:22" x14ac:dyDescent="0.2">
      <c r="V9482" s="18" t="str">
        <f>IF(U9482&lt;&gt;"",SUMIFS(Data_TABLE[Total Value Sold],Data_TABLE[EOM Date],"="&amp;EOMONTH(Dashboard!$I$7,0),Data_TABLE[Customer],"="&amp;Calc!U9482),"")</f>
        <v/>
      </c>
    </row>
    <row r="9483" spans="22:22" x14ac:dyDescent="0.2">
      <c r="V9483" s="18" t="str">
        <f>IF(U9483&lt;&gt;"",SUMIFS(Data_TABLE[Total Value Sold],Data_TABLE[EOM Date],"="&amp;EOMONTH(Dashboard!$I$7,0),Data_TABLE[Customer],"="&amp;Calc!U9483),"")</f>
        <v/>
      </c>
    </row>
    <row r="9484" spans="22:22" x14ac:dyDescent="0.2">
      <c r="V9484" s="18" t="str">
        <f>IF(U9484&lt;&gt;"",SUMIFS(Data_TABLE[Total Value Sold],Data_TABLE[EOM Date],"="&amp;EOMONTH(Dashboard!$I$7,0),Data_TABLE[Customer],"="&amp;Calc!U9484),"")</f>
        <v/>
      </c>
    </row>
    <row r="9485" spans="22:22" x14ac:dyDescent="0.2">
      <c r="V9485" s="18" t="str">
        <f>IF(U9485&lt;&gt;"",SUMIFS(Data_TABLE[Total Value Sold],Data_TABLE[EOM Date],"="&amp;EOMONTH(Dashboard!$I$7,0),Data_TABLE[Customer],"="&amp;Calc!U9485),"")</f>
        <v/>
      </c>
    </row>
    <row r="9486" spans="22:22" x14ac:dyDescent="0.2">
      <c r="V9486" s="18" t="str">
        <f>IF(U9486&lt;&gt;"",SUMIFS(Data_TABLE[Total Value Sold],Data_TABLE[EOM Date],"="&amp;EOMONTH(Dashboard!$I$7,0),Data_TABLE[Customer],"="&amp;Calc!U9486),"")</f>
        <v/>
      </c>
    </row>
    <row r="9487" spans="22:22" x14ac:dyDescent="0.2">
      <c r="V9487" s="18" t="str">
        <f>IF(U9487&lt;&gt;"",SUMIFS(Data_TABLE[Total Value Sold],Data_TABLE[EOM Date],"="&amp;EOMONTH(Dashboard!$I$7,0),Data_TABLE[Customer],"="&amp;Calc!U9487),"")</f>
        <v/>
      </c>
    </row>
    <row r="9488" spans="22:22" x14ac:dyDescent="0.2">
      <c r="V9488" s="18" t="str">
        <f>IF(U9488&lt;&gt;"",SUMIFS(Data_TABLE[Total Value Sold],Data_TABLE[EOM Date],"="&amp;EOMONTH(Dashboard!$I$7,0),Data_TABLE[Customer],"="&amp;Calc!U9488),"")</f>
        <v/>
      </c>
    </row>
    <row r="9489" spans="22:22" x14ac:dyDescent="0.2">
      <c r="V9489" s="18" t="str">
        <f>IF(U9489&lt;&gt;"",SUMIFS(Data_TABLE[Total Value Sold],Data_TABLE[EOM Date],"="&amp;EOMONTH(Dashboard!$I$7,0),Data_TABLE[Customer],"="&amp;Calc!U9489),"")</f>
        <v/>
      </c>
    </row>
    <row r="9490" spans="22:22" x14ac:dyDescent="0.2">
      <c r="V9490" s="18" t="str">
        <f>IF(U9490&lt;&gt;"",SUMIFS(Data_TABLE[Total Value Sold],Data_TABLE[EOM Date],"="&amp;EOMONTH(Dashboard!$I$7,0),Data_TABLE[Customer],"="&amp;Calc!U9490),"")</f>
        <v/>
      </c>
    </row>
    <row r="9491" spans="22:22" x14ac:dyDescent="0.2">
      <c r="V9491" s="18" t="str">
        <f>IF(U9491&lt;&gt;"",SUMIFS(Data_TABLE[Total Value Sold],Data_TABLE[EOM Date],"="&amp;EOMONTH(Dashboard!$I$7,0),Data_TABLE[Customer],"="&amp;Calc!U9491),"")</f>
        <v/>
      </c>
    </row>
    <row r="9492" spans="22:22" x14ac:dyDescent="0.2">
      <c r="V9492" s="18" t="str">
        <f>IF(U9492&lt;&gt;"",SUMIFS(Data_TABLE[Total Value Sold],Data_TABLE[EOM Date],"="&amp;EOMONTH(Dashboard!$I$7,0),Data_TABLE[Customer],"="&amp;Calc!U9492),"")</f>
        <v/>
      </c>
    </row>
    <row r="9493" spans="22:22" x14ac:dyDescent="0.2">
      <c r="V9493" s="18" t="str">
        <f>IF(U9493&lt;&gt;"",SUMIFS(Data_TABLE[Total Value Sold],Data_TABLE[EOM Date],"="&amp;EOMONTH(Dashboard!$I$7,0),Data_TABLE[Customer],"="&amp;Calc!U9493),"")</f>
        <v/>
      </c>
    </row>
    <row r="9494" spans="22:22" x14ac:dyDescent="0.2">
      <c r="V9494" s="18" t="str">
        <f>IF(U9494&lt;&gt;"",SUMIFS(Data_TABLE[Total Value Sold],Data_TABLE[EOM Date],"="&amp;EOMONTH(Dashboard!$I$7,0),Data_TABLE[Customer],"="&amp;Calc!U9494),"")</f>
        <v/>
      </c>
    </row>
    <row r="9495" spans="22:22" x14ac:dyDescent="0.2">
      <c r="V9495" s="18" t="str">
        <f>IF(U9495&lt;&gt;"",SUMIFS(Data_TABLE[Total Value Sold],Data_TABLE[EOM Date],"="&amp;EOMONTH(Dashboard!$I$7,0),Data_TABLE[Customer],"="&amp;Calc!U9495),"")</f>
        <v/>
      </c>
    </row>
    <row r="9496" spans="22:22" x14ac:dyDescent="0.2">
      <c r="V9496" s="18" t="str">
        <f>IF(U9496&lt;&gt;"",SUMIFS(Data_TABLE[Total Value Sold],Data_TABLE[EOM Date],"="&amp;EOMONTH(Dashboard!$I$7,0),Data_TABLE[Customer],"="&amp;Calc!U9496),"")</f>
        <v/>
      </c>
    </row>
    <row r="9497" spans="22:22" x14ac:dyDescent="0.2">
      <c r="V9497" s="18" t="str">
        <f>IF(U9497&lt;&gt;"",SUMIFS(Data_TABLE[Total Value Sold],Data_TABLE[EOM Date],"="&amp;EOMONTH(Dashboard!$I$7,0),Data_TABLE[Customer],"="&amp;Calc!U9497),"")</f>
        <v/>
      </c>
    </row>
    <row r="9498" spans="22:22" x14ac:dyDescent="0.2">
      <c r="V9498" s="18" t="str">
        <f>IF(U9498&lt;&gt;"",SUMIFS(Data_TABLE[Total Value Sold],Data_TABLE[EOM Date],"="&amp;EOMONTH(Dashboard!$I$7,0),Data_TABLE[Customer],"="&amp;Calc!U9498),"")</f>
        <v/>
      </c>
    </row>
    <row r="9499" spans="22:22" x14ac:dyDescent="0.2">
      <c r="V9499" s="18" t="str">
        <f>IF(U9499&lt;&gt;"",SUMIFS(Data_TABLE[Total Value Sold],Data_TABLE[EOM Date],"="&amp;EOMONTH(Dashboard!$I$7,0),Data_TABLE[Customer],"="&amp;Calc!U9499),"")</f>
        <v/>
      </c>
    </row>
    <row r="9500" spans="22:22" x14ac:dyDescent="0.2">
      <c r="V9500" s="18" t="str">
        <f>IF(U9500&lt;&gt;"",SUMIFS(Data_TABLE[Total Value Sold],Data_TABLE[EOM Date],"="&amp;EOMONTH(Dashboard!$I$7,0),Data_TABLE[Customer],"="&amp;Calc!U9500),"")</f>
        <v/>
      </c>
    </row>
    <row r="9501" spans="22:22" x14ac:dyDescent="0.2">
      <c r="V9501" s="18" t="str">
        <f>IF(U9501&lt;&gt;"",SUMIFS(Data_TABLE[Total Value Sold],Data_TABLE[EOM Date],"="&amp;EOMONTH(Dashboard!$I$7,0),Data_TABLE[Customer],"="&amp;Calc!U9501),"")</f>
        <v/>
      </c>
    </row>
    <row r="9502" spans="22:22" x14ac:dyDescent="0.2">
      <c r="V9502" s="18" t="str">
        <f>IF(U9502&lt;&gt;"",SUMIFS(Data_TABLE[Total Value Sold],Data_TABLE[EOM Date],"="&amp;EOMONTH(Dashboard!$I$7,0),Data_TABLE[Customer],"="&amp;Calc!U9502),"")</f>
        <v/>
      </c>
    </row>
    <row r="9503" spans="22:22" x14ac:dyDescent="0.2">
      <c r="V9503" s="18" t="str">
        <f>IF(U9503&lt;&gt;"",SUMIFS(Data_TABLE[Total Value Sold],Data_TABLE[EOM Date],"="&amp;EOMONTH(Dashboard!$I$7,0),Data_TABLE[Customer],"="&amp;Calc!U9503),"")</f>
        <v/>
      </c>
    </row>
    <row r="9504" spans="22:22" x14ac:dyDescent="0.2">
      <c r="V9504" s="18" t="str">
        <f>IF(U9504&lt;&gt;"",SUMIFS(Data_TABLE[Total Value Sold],Data_TABLE[EOM Date],"="&amp;EOMONTH(Dashboard!$I$7,0),Data_TABLE[Customer],"="&amp;Calc!U9504),"")</f>
        <v/>
      </c>
    </row>
    <row r="9505" spans="22:22" x14ac:dyDescent="0.2">
      <c r="V9505" s="18" t="str">
        <f>IF(U9505&lt;&gt;"",SUMIFS(Data_TABLE[Total Value Sold],Data_TABLE[EOM Date],"="&amp;EOMONTH(Dashboard!$I$7,0),Data_TABLE[Customer],"="&amp;Calc!U9505),"")</f>
        <v/>
      </c>
    </row>
    <row r="9506" spans="22:22" x14ac:dyDescent="0.2">
      <c r="V9506" s="18" t="str">
        <f>IF(U9506&lt;&gt;"",SUMIFS(Data_TABLE[Total Value Sold],Data_TABLE[EOM Date],"="&amp;EOMONTH(Dashboard!$I$7,0),Data_TABLE[Customer],"="&amp;Calc!U9506),"")</f>
        <v/>
      </c>
    </row>
    <row r="9507" spans="22:22" x14ac:dyDescent="0.2">
      <c r="V9507" s="18" t="str">
        <f>IF(U9507&lt;&gt;"",SUMIFS(Data_TABLE[Total Value Sold],Data_TABLE[EOM Date],"="&amp;EOMONTH(Dashboard!$I$7,0),Data_TABLE[Customer],"="&amp;Calc!U9507),"")</f>
        <v/>
      </c>
    </row>
    <row r="9508" spans="22:22" x14ac:dyDescent="0.2">
      <c r="V9508" s="18" t="str">
        <f>IF(U9508&lt;&gt;"",SUMIFS(Data_TABLE[Total Value Sold],Data_TABLE[EOM Date],"="&amp;EOMONTH(Dashboard!$I$7,0),Data_TABLE[Customer],"="&amp;Calc!U9508),"")</f>
        <v/>
      </c>
    </row>
    <row r="9509" spans="22:22" x14ac:dyDescent="0.2">
      <c r="V9509" s="18" t="str">
        <f>IF(U9509&lt;&gt;"",SUMIFS(Data_TABLE[Total Value Sold],Data_TABLE[EOM Date],"="&amp;EOMONTH(Dashboard!$I$7,0),Data_TABLE[Customer],"="&amp;Calc!U9509),"")</f>
        <v/>
      </c>
    </row>
    <row r="9510" spans="22:22" x14ac:dyDescent="0.2">
      <c r="V9510" s="18" t="str">
        <f>IF(U9510&lt;&gt;"",SUMIFS(Data_TABLE[Total Value Sold],Data_TABLE[EOM Date],"="&amp;EOMONTH(Dashboard!$I$7,0),Data_TABLE[Customer],"="&amp;Calc!U9510),"")</f>
        <v/>
      </c>
    </row>
    <row r="9511" spans="22:22" x14ac:dyDescent="0.2">
      <c r="V9511" s="18" t="str">
        <f>IF(U9511&lt;&gt;"",SUMIFS(Data_TABLE[Total Value Sold],Data_TABLE[EOM Date],"="&amp;EOMONTH(Dashboard!$I$7,0),Data_TABLE[Customer],"="&amp;Calc!U9511),"")</f>
        <v/>
      </c>
    </row>
    <row r="9512" spans="22:22" x14ac:dyDescent="0.2">
      <c r="V9512" s="18" t="str">
        <f>IF(U9512&lt;&gt;"",SUMIFS(Data_TABLE[Total Value Sold],Data_TABLE[EOM Date],"="&amp;EOMONTH(Dashboard!$I$7,0),Data_TABLE[Customer],"="&amp;Calc!U9512),"")</f>
        <v/>
      </c>
    </row>
    <row r="9513" spans="22:22" x14ac:dyDescent="0.2">
      <c r="V9513" s="18" t="str">
        <f>IF(U9513&lt;&gt;"",SUMIFS(Data_TABLE[Total Value Sold],Data_TABLE[EOM Date],"="&amp;EOMONTH(Dashboard!$I$7,0),Data_TABLE[Customer],"="&amp;Calc!U9513),"")</f>
        <v/>
      </c>
    </row>
    <row r="9514" spans="22:22" x14ac:dyDescent="0.2">
      <c r="V9514" s="18" t="str">
        <f>IF(U9514&lt;&gt;"",SUMIFS(Data_TABLE[Total Value Sold],Data_TABLE[EOM Date],"="&amp;EOMONTH(Dashboard!$I$7,0),Data_TABLE[Customer],"="&amp;Calc!U9514),"")</f>
        <v/>
      </c>
    </row>
    <row r="9515" spans="22:22" x14ac:dyDescent="0.2">
      <c r="V9515" s="18" t="str">
        <f>IF(U9515&lt;&gt;"",SUMIFS(Data_TABLE[Total Value Sold],Data_TABLE[EOM Date],"="&amp;EOMONTH(Dashboard!$I$7,0),Data_TABLE[Customer],"="&amp;Calc!U9515),"")</f>
        <v/>
      </c>
    </row>
    <row r="9516" spans="22:22" x14ac:dyDescent="0.2">
      <c r="V9516" s="18" t="str">
        <f>IF(U9516&lt;&gt;"",SUMIFS(Data_TABLE[Total Value Sold],Data_TABLE[EOM Date],"="&amp;EOMONTH(Dashboard!$I$7,0),Data_TABLE[Customer],"="&amp;Calc!U9516),"")</f>
        <v/>
      </c>
    </row>
    <row r="9517" spans="22:22" x14ac:dyDescent="0.2">
      <c r="V9517" s="18" t="str">
        <f>IF(U9517&lt;&gt;"",SUMIFS(Data_TABLE[Total Value Sold],Data_TABLE[EOM Date],"="&amp;EOMONTH(Dashboard!$I$7,0),Data_TABLE[Customer],"="&amp;Calc!U9517),"")</f>
        <v/>
      </c>
    </row>
    <row r="9518" spans="22:22" x14ac:dyDescent="0.2">
      <c r="V9518" s="18" t="str">
        <f>IF(U9518&lt;&gt;"",SUMIFS(Data_TABLE[Total Value Sold],Data_TABLE[EOM Date],"="&amp;EOMONTH(Dashboard!$I$7,0),Data_TABLE[Customer],"="&amp;Calc!U9518),"")</f>
        <v/>
      </c>
    </row>
    <row r="9519" spans="22:22" x14ac:dyDescent="0.2">
      <c r="V9519" s="18" t="str">
        <f>IF(U9519&lt;&gt;"",SUMIFS(Data_TABLE[Total Value Sold],Data_TABLE[EOM Date],"="&amp;EOMONTH(Dashboard!$I$7,0),Data_TABLE[Customer],"="&amp;Calc!U9519),"")</f>
        <v/>
      </c>
    </row>
    <row r="9520" spans="22:22" x14ac:dyDescent="0.2">
      <c r="V9520" s="18" t="str">
        <f>IF(U9520&lt;&gt;"",SUMIFS(Data_TABLE[Total Value Sold],Data_TABLE[EOM Date],"="&amp;EOMONTH(Dashboard!$I$7,0),Data_TABLE[Customer],"="&amp;Calc!U9520),"")</f>
        <v/>
      </c>
    </row>
    <row r="9521" spans="22:22" x14ac:dyDescent="0.2">
      <c r="V9521" s="18" t="str">
        <f>IF(U9521&lt;&gt;"",SUMIFS(Data_TABLE[Total Value Sold],Data_TABLE[EOM Date],"="&amp;EOMONTH(Dashboard!$I$7,0),Data_TABLE[Customer],"="&amp;Calc!U9521),"")</f>
        <v/>
      </c>
    </row>
    <row r="9522" spans="22:22" x14ac:dyDescent="0.2">
      <c r="V9522" s="18" t="str">
        <f>IF(U9522&lt;&gt;"",SUMIFS(Data_TABLE[Total Value Sold],Data_TABLE[EOM Date],"="&amp;EOMONTH(Dashboard!$I$7,0),Data_TABLE[Customer],"="&amp;Calc!U9522),"")</f>
        <v/>
      </c>
    </row>
    <row r="9523" spans="22:22" x14ac:dyDescent="0.2">
      <c r="V9523" s="18" t="str">
        <f>IF(U9523&lt;&gt;"",SUMIFS(Data_TABLE[Total Value Sold],Data_TABLE[EOM Date],"="&amp;EOMONTH(Dashboard!$I$7,0),Data_TABLE[Customer],"="&amp;Calc!U9523),"")</f>
        <v/>
      </c>
    </row>
    <row r="9524" spans="22:22" x14ac:dyDescent="0.2">
      <c r="V9524" s="18" t="str">
        <f>IF(U9524&lt;&gt;"",SUMIFS(Data_TABLE[Total Value Sold],Data_TABLE[EOM Date],"="&amp;EOMONTH(Dashboard!$I$7,0),Data_TABLE[Customer],"="&amp;Calc!U9524),"")</f>
        <v/>
      </c>
    </row>
    <row r="9525" spans="22:22" x14ac:dyDescent="0.2">
      <c r="V9525" s="18" t="str">
        <f>IF(U9525&lt;&gt;"",SUMIFS(Data_TABLE[Total Value Sold],Data_TABLE[EOM Date],"="&amp;EOMONTH(Dashboard!$I$7,0),Data_TABLE[Customer],"="&amp;Calc!U9525),"")</f>
        <v/>
      </c>
    </row>
    <row r="9526" spans="22:22" x14ac:dyDescent="0.2">
      <c r="V9526" s="18" t="str">
        <f>IF(U9526&lt;&gt;"",SUMIFS(Data_TABLE[Total Value Sold],Data_TABLE[EOM Date],"="&amp;EOMONTH(Dashboard!$I$7,0),Data_TABLE[Customer],"="&amp;Calc!U9526),"")</f>
        <v/>
      </c>
    </row>
    <row r="9527" spans="22:22" x14ac:dyDescent="0.2">
      <c r="V9527" s="18" t="str">
        <f>IF(U9527&lt;&gt;"",SUMIFS(Data_TABLE[Total Value Sold],Data_TABLE[EOM Date],"="&amp;EOMONTH(Dashboard!$I$7,0),Data_TABLE[Customer],"="&amp;Calc!U9527),"")</f>
        <v/>
      </c>
    </row>
    <row r="9528" spans="22:22" x14ac:dyDescent="0.2">
      <c r="V9528" s="18" t="str">
        <f>IF(U9528&lt;&gt;"",SUMIFS(Data_TABLE[Total Value Sold],Data_TABLE[EOM Date],"="&amp;EOMONTH(Dashboard!$I$7,0),Data_TABLE[Customer],"="&amp;Calc!U9528),"")</f>
        <v/>
      </c>
    </row>
    <row r="9529" spans="22:22" x14ac:dyDescent="0.2">
      <c r="V9529" s="18" t="str">
        <f>IF(U9529&lt;&gt;"",SUMIFS(Data_TABLE[Total Value Sold],Data_TABLE[EOM Date],"="&amp;EOMONTH(Dashboard!$I$7,0),Data_TABLE[Customer],"="&amp;Calc!U9529),"")</f>
        <v/>
      </c>
    </row>
    <row r="9530" spans="22:22" x14ac:dyDescent="0.2">
      <c r="V9530" s="18" t="str">
        <f>IF(U9530&lt;&gt;"",SUMIFS(Data_TABLE[Total Value Sold],Data_TABLE[EOM Date],"="&amp;EOMONTH(Dashboard!$I$7,0),Data_TABLE[Customer],"="&amp;Calc!U9530),"")</f>
        <v/>
      </c>
    </row>
    <row r="9531" spans="22:22" x14ac:dyDescent="0.2">
      <c r="V9531" s="18" t="str">
        <f>IF(U9531&lt;&gt;"",SUMIFS(Data_TABLE[Total Value Sold],Data_TABLE[EOM Date],"="&amp;EOMONTH(Dashboard!$I$7,0),Data_TABLE[Customer],"="&amp;Calc!U9531),"")</f>
        <v/>
      </c>
    </row>
    <row r="9532" spans="22:22" x14ac:dyDescent="0.2">
      <c r="V9532" s="18" t="str">
        <f>IF(U9532&lt;&gt;"",SUMIFS(Data_TABLE[Total Value Sold],Data_TABLE[EOM Date],"="&amp;EOMONTH(Dashboard!$I$7,0),Data_TABLE[Customer],"="&amp;Calc!U9532),"")</f>
        <v/>
      </c>
    </row>
    <row r="9533" spans="22:22" x14ac:dyDescent="0.2">
      <c r="V9533" s="18" t="str">
        <f>IF(U9533&lt;&gt;"",SUMIFS(Data_TABLE[Total Value Sold],Data_TABLE[EOM Date],"="&amp;EOMONTH(Dashboard!$I$7,0),Data_TABLE[Customer],"="&amp;Calc!U9533),"")</f>
        <v/>
      </c>
    </row>
    <row r="9534" spans="22:22" x14ac:dyDescent="0.2">
      <c r="V9534" s="18" t="str">
        <f>IF(U9534&lt;&gt;"",SUMIFS(Data_TABLE[Total Value Sold],Data_TABLE[EOM Date],"="&amp;EOMONTH(Dashboard!$I$7,0),Data_TABLE[Customer],"="&amp;Calc!U9534),"")</f>
        <v/>
      </c>
    </row>
    <row r="9535" spans="22:22" x14ac:dyDescent="0.2">
      <c r="V9535" s="18" t="str">
        <f>IF(U9535&lt;&gt;"",SUMIFS(Data_TABLE[Total Value Sold],Data_TABLE[EOM Date],"="&amp;EOMONTH(Dashboard!$I$7,0),Data_TABLE[Customer],"="&amp;Calc!U9535),"")</f>
        <v/>
      </c>
    </row>
    <row r="9536" spans="22:22" x14ac:dyDescent="0.2">
      <c r="V9536" s="18" t="str">
        <f>IF(U9536&lt;&gt;"",SUMIFS(Data_TABLE[Total Value Sold],Data_TABLE[EOM Date],"="&amp;EOMONTH(Dashboard!$I$7,0),Data_TABLE[Customer],"="&amp;Calc!U9536),"")</f>
        <v/>
      </c>
    </row>
    <row r="9537" spans="22:22" x14ac:dyDescent="0.2">
      <c r="V9537" s="18" t="str">
        <f>IF(U9537&lt;&gt;"",SUMIFS(Data_TABLE[Total Value Sold],Data_TABLE[EOM Date],"="&amp;EOMONTH(Dashboard!$I$7,0),Data_TABLE[Customer],"="&amp;Calc!U9537),"")</f>
        <v/>
      </c>
    </row>
    <row r="9538" spans="22:22" x14ac:dyDescent="0.2">
      <c r="V9538" s="18" t="str">
        <f>IF(U9538&lt;&gt;"",SUMIFS(Data_TABLE[Total Value Sold],Data_TABLE[EOM Date],"="&amp;EOMONTH(Dashboard!$I$7,0),Data_TABLE[Customer],"="&amp;Calc!U9538),"")</f>
        <v/>
      </c>
    </row>
    <row r="9539" spans="22:22" x14ac:dyDescent="0.2">
      <c r="V9539" s="18" t="str">
        <f>IF(U9539&lt;&gt;"",SUMIFS(Data_TABLE[Total Value Sold],Data_TABLE[EOM Date],"="&amp;EOMONTH(Dashboard!$I$7,0),Data_TABLE[Customer],"="&amp;Calc!U9539),"")</f>
        <v/>
      </c>
    </row>
    <row r="9540" spans="22:22" x14ac:dyDescent="0.2">
      <c r="V9540" s="18" t="str">
        <f>IF(U9540&lt;&gt;"",SUMIFS(Data_TABLE[Total Value Sold],Data_TABLE[EOM Date],"="&amp;EOMONTH(Dashboard!$I$7,0),Data_TABLE[Customer],"="&amp;Calc!U9540),"")</f>
        <v/>
      </c>
    </row>
    <row r="9541" spans="22:22" x14ac:dyDescent="0.2">
      <c r="V9541" s="18" t="str">
        <f>IF(U9541&lt;&gt;"",SUMIFS(Data_TABLE[Total Value Sold],Data_TABLE[EOM Date],"="&amp;EOMONTH(Dashboard!$I$7,0),Data_TABLE[Customer],"="&amp;Calc!U9541),"")</f>
        <v/>
      </c>
    </row>
    <row r="9542" spans="22:22" x14ac:dyDescent="0.2">
      <c r="V9542" s="18" t="str">
        <f>IF(U9542&lt;&gt;"",SUMIFS(Data_TABLE[Total Value Sold],Data_TABLE[EOM Date],"="&amp;EOMONTH(Dashboard!$I$7,0),Data_TABLE[Customer],"="&amp;Calc!U9542),"")</f>
        <v/>
      </c>
    </row>
    <row r="9543" spans="22:22" x14ac:dyDescent="0.2">
      <c r="V9543" s="18" t="str">
        <f>IF(U9543&lt;&gt;"",SUMIFS(Data_TABLE[Total Value Sold],Data_TABLE[EOM Date],"="&amp;EOMONTH(Dashboard!$I$7,0),Data_TABLE[Customer],"="&amp;Calc!U9543),"")</f>
        <v/>
      </c>
    </row>
    <row r="9544" spans="22:22" x14ac:dyDescent="0.2">
      <c r="V9544" s="18" t="str">
        <f>IF(U9544&lt;&gt;"",SUMIFS(Data_TABLE[Total Value Sold],Data_TABLE[EOM Date],"="&amp;EOMONTH(Dashboard!$I$7,0),Data_TABLE[Customer],"="&amp;Calc!U9544),"")</f>
        <v/>
      </c>
    </row>
    <row r="9545" spans="22:22" x14ac:dyDescent="0.2">
      <c r="V9545" s="18" t="str">
        <f>IF(U9545&lt;&gt;"",SUMIFS(Data_TABLE[Total Value Sold],Data_TABLE[EOM Date],"="&amp;EOMONTH(Dashboard!$I$7,0),Data_TABLE[Customer],"="&amp;Calc!U9545),"")</f>
        <v/>
      </c>
    </row>
    <row r="9546" spans="22:22" x14ac:dyDescent="0.2">
      <c r="V9546" s="18" t="str">
        <f>IF(U9546&lt;&gt;"",SUMIFS(Data_TABLE[Total Value Sold],Data_TABLE[EOM Date],"="&amp;EOMONTH(Dashboard!$I$7,0),Data_TABLE[Customer],"="&amp;Calc!U9546),"")</f>
        <v/>
      </c>
    </row>
    <row r="9547" spans="22:22" x14ac:dyDescent="0.2">
      <c r="V9547" s="18" t="str">
        <f>IF(U9547&lt;&gt;"",SUMIFS(Data_TABLE[Total Value Sold],Data_TABLE[EOM Date],"="&amp;EOMONTH(Dashboard!$I$7,0),Data_TABLE[Customer],"="&amp;Calc!U9547),"")</f>
        <v/>
      </c>
    </row>
    <row r="9548" spans="22:22" x14ac:dyDescent="0.2">
      <c r="V9548" s="18" t="str">
        <f>IF(U9548&lt;&gt;"",SUMIFS(Data_TABLE[Total Value Sold],Data_TABLE[EOM Date],"="&amp;EOMONTH(Dashboard!$I$7,0),Data_TABLE[Customer],"="&amp;Calc!U9548),"")</f>
        <v/>
      </c>
    </row>
    <row r="9549" spans="22:22" x14ac:dyDescent="0.2">
      <c r="V9549" s="18" t="str">
        <f>IF(U9549&lt;&gt;"",SUMIFS(Data_TABLE[Total Value Sold],Data_TABLE[EOM Date],"="&amp;EOMONTH(Dashboard!$I$7,0),Data_TABLE[Customer],"="&amp;Calc!U9549),"")</f>
        <v/>
      </c>
    </row>
    <row r="9550" spans="22:22" x14ac:dyDescent="0.2">
      <c r="V9550" s="18" t="str">
        <f>IF(U9550&lt;&gt;"",SUMIFS(Data_TABLE[Total Value Sold],Data_TABLE[EOM Date],"="&amp;EOMONTH(Dashboard!$I$7,0),Data_TABLE[Customer],"="&amp;Calc!U9550),"")</f>
        <v/>
      </c>
    </row>
    <row r="9551" spans="22:22" x14ac:dyDescent="0.2">
      <c r="V9551" s="18" t="str">
        <f>IF(U9551&lt;&gt;"",SUMIFS(Data_TABLE[Total Value Sold],Data_TABLE[EOM Date],"="&amp;EOMONTH(Dashboard!$I$7,0),Data_TABLE[Customer],"="&amp;Calc!U9551),"")</f>
        <v/>
      </c>
    </row>
    <row r="9552" spans="22:22" x14ac:dyDescent="0.2">
      <c r="V9552" s="18" t="str">
        <f>IF(U9552&lt;&gt;"",SUMIFS(Data_TABLE[Total Value Sold],Data_TABLE[EOM Date],"="&amp;EOMONTH(Dashboard!$I$7,0),Data_TABLE[Customer],"="&amp;Calc!U9552),"")</f>
        <v/>
      </c>
    </row>
    <row r="9553" spans="22:22" x14ac:dyDescent="0.2">
      <c r="V9553" s="18" t="str">
        <f>IF(U9553&lt;&gt;"",SUMIFS(Data_TABLE[Total Value Sold],Data_TABLE[EOM Date],"="&amp;EOMONTH(Dashboard!$I$7,0),Data_TABLE[Customer],"="&amp;Calc!U9553),"")</f>
        <v/>
      </c>
    </row>
    <row r="9554" spans="22:22" x14ac:dyDescent="0.2">
      <c r="V9554" s="18" t="str">
        <f>IF(U9554&lt;&gt;"",SUMIFS(Data_TABLE[Total Value Sold],Data_TABLE[EOM Date],"="&amp;EOMONTH(Dashboard!$I$7,0),Data_TABLE[Customer],"="&amp;Calc!U9554),"")</f>
        <v/>
      </c>
    </row>
    <row r="9555" spans="22:22" x14ac:dyDescent="0.2">
      <c r="V9555" s="18" t="str">
        <f>IF(U9555&lt;&gt;"",SUMIFS(Data_TABLE[Total Value Sold],Data_TABLE[EOM Date],"="&amp;EOMONTH(Dashboard!$I$7,0),Data_TABLE[Customer],"="&amp;Calc!U9555),"")</f>
        <v/>
      </c>
    </row>
    <row r="9556" spans="22:22" x14ac:dyDescent="0.2">
      <c r="V9556" s="18" t="str">
        <f>IF(U9556&lt;&gt;"",SUMIFS(Data_TABLE[Total Value Sold],Data_TABLE[EOM Date],"="&amp;EOMONTH(Dashboard!$I$7,0),Data_TABLE[Customer],"="&amp;Calc!U9556),"")</f>
        <v/>
      </c>
    </row>
    <row r="9557" spans="22:22" x14ac:dyDescent="0.2">
      <c r="V9557" s="18" t="str">
        <f>IF(U9557&lt;&gt;"",SUMIFS(Data_TABLE[Total Value Sold],Data_TABLE[EOM Date],"="&amp;EOMONTH(Dashboard!$I$7,0),Data_TABLE[Customer],"="&amp;Calc!U9557),"")</f>
        <v/>
      </c>
    </row>
    <row r="9558" spans="22:22" x14ac:dyDescent="0.2">
      <c r="V9558" s="18" t="str">
        <f>IF(U9558&lt;&gt;"",SUMIFS(Data_TABLE[Total Value Sold],Data_TABLE[EOM Date],"="&amp;EOMONTH(Dashboard!$I$7,0),Data_TABLE[Customer],"="&amp;Calc!U9558),"")</f>
        <v/>
      </c>
    </row>
    <row r="9559" spans="22:22" x14ac:dyDescent="0.2">
      <c r="V9559" s="18" t="str">
        <f>IF(U9559&lt;&gt;"",SUMIFS(Data_TABLE[Total Value Sold],Data_TABLE[EOM Date],"="&amp;EOMONTH(Dashboard!$I$7,0),Data_TABLE[Customer],"="&amp;Calc!U9559),"")</f>
        <v/>
      </c>
    </row>
    <row r="9560" spans="22:22" x14ac:dyDescent="0.2">
      <c r="V9560" s="18" t="str">
        <f>IF(U9560&lt;&gt;"",SUMIFS(Data_TABLE[Total Value Sold],Data_TABLE[EOM Date],"="&amp;EOMONTH(Dashboard!$I$7,0),Data_TABLE[Customer],"="&amp;Calc!U9560),"")</f>
        <v/>
      </c>
    </row>
    <row r="9561" spans="22:22" x14ac:dyDescent="0.2">
      <c r="V9561" s="18" t="str">
        <f>IF(U9561&lt;&gt;"",SUMIFS(Data_TABLE[Total Value Sold],Data_TABLE[EOM Date],"="&amp;EOMONTH(Dashboard!$I$7,0),Data_TABLE[Customer],"="&amp;Calc!U9561),"")</f>
        <v/>
      </c>
    </row>
    <row r="9562" spans="22:22" x14ac:dyDescent="0.2">
      <c r="V9562" s="18" t="str">
        <f>IF(U9562&lt;&gt;"",SUMIFS(Data_TABLE[Total Value Sold],Data_TABLE[EOM Date],"="&amp;EOMONTH(Dashboard!$I$7,0),Data_TABLE[Customer],"="&amp;Calc!U9562),"")</f>
        <v/>
      </c>
    </row>
    <row r="9563" spans="22:22" x14ac:dyDescent="0.2">
      <c r="V9563" s="18" t="str">
        <f>IF(U9563&lt;&gt;"",SUMIFS(Data_TABLE[Total Value Sold],Data_TABLE[EOM Date],"="&amp;EOMONTH(Dashboard!$I$7,0),Data_TABLE[Customer],"="&amp;Calc!U9563),"")</f>
        <v/>
      </c>
    </row>
    <row r="9564" spans="22:22" x14ac:dyDescent="0.2">
      <c r="V9564" s="18" t="str">
        <f>IF(U9564&lt;&gt;"",SUMIFS(Data_TABLE[Total Value Sold],Data_TABLE[EOM Date],"="&amp;EOMONTH(Dashboard!$I$7,0),Data_TABLE[Customer],"="&amp;Calc!U9564),"")</f>
        <v/>
      </c>
    </row>
    <row r="9565" spans="22:22" x14ac:dyDescent="0.2">
      <c r="V9565" s="18" t="str">
        <f>IF(U9565&lt;&gt;"",SUMIFS(Data_TABLE[Total Value Sold],Data_TABLE[EOM Date],"="&amp;EOMONTH(Dashboard!$I$7,0),Data_TABLE[Customer],"="&amp;Calc!U9565),"")</f>
        <v/>
      </c>
    </row>
    <row r="9566" spans="22:22" x14ac:dyDescent="0.2">
      <c r="V9566" s="18" t="str">
        <f>IF(U9566&lt;&gt;"",SUMIFS(Data_TABLE[Total Value Sold],Data_TABLE[EOM Date],"="&amp;EOMONTH(Dashboard!$I$7,0),Data_TABLE[Customer],"="&amp;Calc!U9566),"")</f>
        <v/>
      </c>
    </row>
    <row r="9567" spans="22:22" x14ac:dyDescent="0.2">
      <c r="V9567" s="18" t="str">
        <f>IF(U9567&lt;&gt;"",SUMIFS(Data_TABLE[Total Value Sold],Data_TABLE[EOM Date],"="&amp;EOMONTH(Dashboard!$I$7,0),Data_TABLE[Customer],"="&amp;Calc!U9567),"")</f>
        <v/>
      </c>
    </row>
    <row r="9568" spans="22:22" x14ac:dyDescent="0.2">
      <c r="V9568" s="18" t="str">
        <f>IF(U9568&lt;&gt;"",SUMIFS(Data_TABLE[Total Value Sold],Data_TABLE[EOM Date],"="&amp;EOMONTH(Dashboard!$I$7,0),Data_TABLE[Customer],"="&amp;Calc!U9568),"")</f>
        <v/>
      </c>
    </row>
    <row r="9569" spans="22:22" x14ac:dyDescent="0.2">
      <c r="V9569" s="18" t="str">
        <f>IF(U9569&lt;&gt;"",SUMIFS(Data_TABLE[Total Value Sold],Data_TABLE[EOM Date],"="&amp;EOMONTH(Dashboard!$I$7,0),Data_TABLE[Customer],"="&amp;Calc!U9569),"")</f>
        <v/>
      </c>
    </row>
    <row r="9570" spans="22:22" x14ac:dyDescent="0.2">
      <c r="V9570" s="18" t="str">
        <f>IF(U9570&lt;&gt;"",SUMIFS(Data_TABLE[Total Value Sold],Data_TABLE[EOM Date],"="&amp;EOMONTH(Dashboard!$I$7,0),Data_TABLE[Customer],"="&amp;Calc!U9570),"")</f>
        <v/>
      </c>
    </row>
    <row r="9571" spans="22:22" x14ac:dyDescent="0.2">
      <c r="V9571" s="18" t="str">
        <f>IF(U9571&lt;&gt;"",SUMIFS(Data_TABLE[Total Value Sold],Data_TABLE[EOM Date],"="&amp;EOMONTH(Dashboard!$I$7,0),Data_TABLE[Customer],"="&amp;Calc!U9571),"")</f>
        <v/>
      </c>
    </row>
    <row r="9572" spans="22:22" x14ac:dyDescent="0.2">
      <c r="V9572" s="18" t="str">
        <f>IF(U9572&lt;&gt;"",SUMIFS(Data_TABLE[Total Value Sold],Data_TABLE[EOM Date],"="&amp;EOMONTH(Dashboard!$I$7,0),Data_TABLE[Customer],"="&amp;Calc!U9572),"")</f>
        <v/>
      </c>
    </row>
    <row r="9573" spans="22:22" x14ac:dyDescent="0.2">
      <c r="V9573" s="18" t="str">
        <f>IF(U9573&lt;&gt;"",SUMIFS(Data_TABLE[Total Value Sold],Data_TABLE[EOM Date],"="&amp;EOMONTH(Dashboard!$I$7,0),Data_TABLE[Customer],"="&amp;Calc!U9573),"")</f>
        <v/>
      </c>
    </row>
    <row r="9574" spans="22:22" x14ac:dyDescent="0.2">
      <c r="V9574" s="18" t="str">
        <f>IF(U9574&lt;&gt;"",SUMIFS(Data_TABLE[Total Value Sold],Data_TABLE[EOM Date],"="&amp;EOMONTH(Dashboard!$I$7,0),Data_TABLE[Customer],"="&amp;Calc!U9574),"")</f>
        <v/>
      </c>
    </row>
    <row r="9575" spans="22:22" x14ac:dyDescent="0.2">
      <c r="V9575" s="18" t="str">
        <f>IF(U9575&lt;&gt;"",SUMIFS(Data_TABLE[Total Value Sold],Data_TABLE[EOM Date],"="&amp;EOMONTH(Dashboard!$I$7,0),Data_TABLE[Customer],"="&amp;Calc!U9575),"")</f>
        <v/>
      </c>
    </row>
    <row r="9576" spans="22:22" x14ac:dyDescent="0.2">
      <c r="V9576" s="18" t="str">
        <f>IF(U9576&lt;&gt;"",SUMIFS(Data_TABLE[Total Value Sold],Data_TABLE[EOM Date],"="&amp;EOMONTH(Dashboard!$I$7,0),Data_TABLE[Customer],"="&amp;Calc!U9576),"")</f>
        <v/>
      </c>
    </row>
    <row r="9577" spans="22:22" x14ac:dyDescent="0.2">
      <c r="V9577" s="18" t="str">
        <f>IF(U9577&lt;&gt;"",SUMIFS(Data_TABLE[Total Value Sold],Data_TABLE[EOM Date],"="&amp;EOMONTH(Dashboard!$I$7,0),Data_TABLE[Customer],"="&amp;Calc!U9577),"")</f>
        <v/>
      </c>
    </row>
    <row r="9578" spans="22:22" x14ac:dyDescent="0.2">
      <c r="V9578" s="18" t="str">
        <f>IF(U9578&lt;&gt;"",SUMIFS(Data_TABLE[Total Value Sold],Data_TABLE[EOM Date],"="&amp;EOMONTH(Dashboard!$I$7,0),Data_TABLE[Customer],"="&amp;Calc!U9578),"")</f>
        <v/>
      </c>
    </row>
    <row r="9579" spans="22:22" x14ac:dyDescent="0.2">
      <c r="V9579" s="18" t="str">
        <f>IF(U9579&lt;&gt;"",SUMIFS(Data_TABLE[Total Value Sold],Data_TABLE[EOM Date],"="&amp;EOMONTH(Dashboard!$I$7,0),Data_TABLE[Customer],"="&amp;Calc!U9579),"")</f>
        <v/>
      </c>
    </row>
    <row r="9580" spans="22:22" x14ac:dyDescent="0.2">
      <c r="V9580" s="18" t="str">
        <f>IF(U9580&lt;&gt;"",SUMIFS(Data_TABLE[Total Value Sold],Data_TABLE[EOM Date],"="&amp;EOMONTH(Dashboard!$I$7,0),Data_TABLE[Customer],"="&amp;Calc!U9580),"")</f>
        <v/>
      </c>
    </row>
    <row r="9581" spans="22:22" x14ac:dyDescent="0.2">
      <c r="V9581" s="18" t="str">
        <f>IF(U9581&lt;&gt;"",SUMIFS(Data_TABLE[Total Value Sold],Data_TABLE[EOM Date],"="&amp;EOMONTH(Dashboard!$I$7,0),Data_TABLE[Customer],"="&amp;Calc!U9581),"")</f>
        <v/>
      </c>
    </row>
    <row r="9582" spans="22:22" x14ac:dyDescent="0.2">
      <c r="V9582" s="18" t="str">
        <f>IF(U9582&lt;&gt;"",SUMIFS(Data_TABLE[Total Value Sold],Data_TABLE[EOM Date],"="&amp;EOMONTH(Dashboard!$I$7,0),Data_TABLE[Customer],"="&amp;Calc!U9582),"")</f>
        <v/>
      </c>
    </row>
    <row r="9583" spans="22:22" x14ac:dyDescent="0.2">
      <c r="V9583" s="18" t="str">
        <f>IF(U9583&lt;&gt;"",SUMIFS(Data_TABLE[Total Value Sold],Data_TABLE[EOM Date],"="&amp;EOMONTH(Dashboard!$I$7,0),Data_TABLE[Customer],"="&amp;Calc!U9583),"")</f>
        <v/>
      </c>
    </row>
    <row r="9584" spans="22:22" x14ac:dyDescent="0.2">
      <c r="V9584" s="18" t="str">
        <f>IF(U9584&lt;&gt;"",SUMIFS(Data_TABLE[Total Value Sold],Data_TABLE[EOM Date],"="&amp;EOMONTH(Dashboard!$I$7,0),Data_TABLE[Customer],"="&amp;Calc!U9584),"")</f>
        <v/>
      </c>
    </row>
    <row r="9585" spans="22:22" x14ac:dyDescent="0.2">
      <c r="V9585" s="18" t="str">
        <f>IF(U9585&lt;&gt;"",SUMIFS(Data_TABLE[Total Value Sold],Data_TABLE[EOM Date],"="&amp;EOMONTH(Dashboard!$I$7,0),Data_TABLE[Customer],"="&amp;Calc!U9585),"")</f>
        <v/>
      </c>
    </row>
    <row r="9586" spans="22:22" x14ac:dyDescent="0.2">
      <c r="V9586" s="18" t="str">
        <f>IF(U9586&lt;&gt;"",SUMIFS(Data_TABLE[Total Value Sold],Data_TABLE[EOM Date],"="&amp;EOMONTH(Dashboard!$I$7,0),Data_TABLE[Customer],"="&amp;Calc!U9586),"")</f>
        <v/>
      </c>
    </row>
    <row r="9587" spans="22:22" x14ac:dyDescent="0.2">
      <c r="V9587" s="18" t="str">
        <f>IF(U9587&lt;&gt;"",SUMIFS(Data_TABLE[Total Value Sold],Data_TABLE[EOM Date],"="&amp;EOMONTH(Dashboard!$I$7,0),Data_TABLE[Customer],"="&amp;Calc!U9587),"")</f>
        <v/>
      </c>
    </row>
    <row r="9588" spans="22:22" x14ac:dyDescent="0.2">
      <c r="V9588" s="18" t="str">
        <f>IF(U9588&lt;&gt;"",SUMIFS(Data_TABLE[Total Value Sold],Data_TABLE[EOM Date],"="&amp;EOMONTH(Dashboard!$I$7,0),Data_TABLE[Customer],"="&amp;Calc!U9588),"")</f>
        <v/>
      </c>
    </row>
    <row r="9589" spans="22:22" x14ac:dyDescent="0.2">
      <c r="V9589" s="18" t="str">
        <f>IF(U9589&lt;&gt;"",SUMIFS(Data_TABLE[Total Value Sold],Data_TABLE[EOM Date],"="&amp;EOMONTH(Dashboard!$I$7,0),Data_TABLE[Customer],"="&amp;Calc!U9589),"")</f>
        <v/>
      </c>
    </row>
    <row r="9590" spans="22:22" x14ac:dyDescent="0.2">
      <c r="V9590" s="18" t="str">
        <f>IF(U9590&lt;&gt;"",SUMIFS(Data_TABLE[Total Value Sold],Data_TABLE[EOM Date],"="&amp;EOMONTH(Dashboard!$I$7,0),Data_TABLE[Customer],"="&amp;Calc!U9590),"")</f>
        <v/>
      </c>
    </row>
    <row r="9591" spans="22:22" x14ac:dyDescent="0.2">
      <c r="V9591" s="18" t="str">
        <f>IF(U9591&lt;&gt;"",SUMIFS(Data_TABLE[Total Value Sold],Data_TABLE[EOM Date],"="&amp;EOMONTH(Dashboard!$I$7,0),Data_TABLE[Customer],"="&amp;Calc!U9591),"")</f>
        <v/>
      </c>
    </row>
    <row r="9592" spans="22:22" x14ac:dyDescent="0.2">
      <c r="V9592" s="18" t="str">
        <f>IF(U9592&lt;&gt;"",SUMIFS(Data_TABLE[Total Value Sold],Data_TABLE[EOM Date],"="&amp;EOMONTH(Dashboard!$I$7,0),Data_TABLE[Customer],"="&amp;Calc!U9592),"")</f>
        <v/>
      </c>
    </row>
    <row r="9593" spans="22:22" x14ac:dyDescent="0.2">
      <c r="V9593" s="18" t="str">
        <f>IF(U9593&lt;&gt;"",SUMIFS(Data_TABLE[Total Value Sold],Data_TABLE[EOM Date],"="&amp;EOMONTH(Dashboard!$I$7,0),Data_TABLE[Customer],"="&amp;Calc!U9593),"")</f>
        <v/>
      </c>
    </row>
    <row r="9594" spans="22:22" x14ac:dyDescent="0.2">
      <c r="V9594" s="18" t="str">
        <f>IF(U9594&lt;&gt;"",SUMIFS(Data_TABLE[Total Value Sold],Data_TABLE[EOM Date],"="&amp;EOMONTH(Dashboard!$I$7,0),Data_TABLE[Customer],"="&amp;Calc!U9594),"")</f>
        <v/>
      </c>
    </row>
    <row r="9595" spans="22:22" x14ac:dyDescent="0.2">
      <c r="V9595" s="18" t="str">
        <f>IF(U9595&lt;&gt;"",SUMIFS(Data_TABLE[Total Value Sold],Data_TABLE[EOM Date],"="&amp;EOMONTH(Dashboard!$I$7,0),Data_TABLE[Customer],"="&amp;Calc!U9595),"")</f>
        <v/>
      </c>
    </row>
    <row r="9596" spans="22:22" x14ac:dyDescent="0.2">
      <c r="V9596" s="18" t="str">
        <f>IF(U9596&lt;&gt;"",SUMIFS(Data_TABLE[Total Value Sold],Data_TABLE[EOM Date],"="&amp;EOMONTH(Dashboard!$I$7,0),Data_TABLE[Customer],"="&amp;Calc!U9596),"")</f>
        <v/>
      </c>
    </row>
    <row r="9597" spans="22:22" x14ac:dyDescent="0.2">
      <c r="V9597" s="18" t="str">
        <f>IF(U9597&lt;&gt;"",SUMIFS(Data_TABLE[Total Value Sold],Data_TABLE[EOM Date],"="&amp;EOMONTH(Dashboard!$I$7,0),Data_TABLE[Customer],"="&amp;Calc!U9597),"")</f>
        <v/>
      </c>
    </row>
    <row r="9598" spans="22:22" x14ac:dyDescent="0.2">
      <c r="V9598" s="18" t="str">
        <f>IF(U9598&lt;&gt;"",SUMIFS(Data_TABLE[Total Value Sold],Data_TABLE[EOM Date],"="&amp;EOMONTH(Dashboard!$I$7,0),Data_TABLE[Customer],"="&amp;Calc!U9598),"")</f>
        <v/>
      </c>
    </row>
    <row r="9599" spans="22:22" x14ac:dyDescent="0.2">
      <c r="V9599" s="18" t="str">
        <f>IF(U9599&lt;&gt;"",SUMIFS(Data_TABLE[Total Value Sold],Data_TABLE[EOM Date],"="&amp;EOMONTH(Dashboard!$I$7,0),Data_TABLE[Customer],"="&amp;Calc!U9599),"")</f>
        <v/>
      </c>
    </row>
    <row r="9600" spans="22:22" x14ac:dyDescent="0.2">
      <c r="V9600" s="18" t="str">
        <f>IF(U9600&lt;&gt;"",SUMIFS(Data_TABLE[Total Value Sold],Data_TABLE[EOM Date],"="&amp;EOMONTH(Dashboard!$I$7,0),Data_TABLE[Customer],"="&amp;Calc!U9600),"")</f>
        <v/>
      </c>
    </row>
    <row r="9601" spans="22:22" x14ac:dyDescent="0.2">
      <c r="V9601" s="18" t="str">
        <f>IF(U9601&lt;&gt;"",SUMIFS(Data_TABLE[Total Value Sold],Data_TABLE[EOM Date],"="&amp;EOMONTH(Dashboard!$I$7,0),Data_TABLE[Customer],"="&amp;Calc!U9601),"")</f>
        <v/>
      </c>
    </row>
    <row r="9602" spans="22:22" x14ac:dyDescent="0.2">
      <c r="V9602" s="18" t="str">
        <f>IF(U9602&lt;&gt;"",SUMIFS(Data_TABLE[Total Value Sold],Data_TABLE[EOM Date],"="&amp;EOMONTH(Dashboard!$I$7,0),Data_TABLE[Customer],"="&amp;Calc!U9602),"")</f>
        <v/>
      </c>
    </row>
    <row r="9603" spans="22:22" x14ac:dyDescent="0.2">
      <c r="V9603" s="18" t="str">
        <f>IF(U9603&lt;&gt;"",SUMIFS(Data_TABLE[Total Value Sold],Data_TABLE[EOM Date],"="&amp;EOMONTH(Dashboard!$I$7,0),Data_TABLE[Customer],"="&amp;Calc!U9603),"")</f>
        <v/>
      </c>
    </row>
    <row r="9604" spans="22:22" x14ac:dyDescent="0.2">
      <c r="V9604" s="18" t="str">
        <f>IF(U9604&lt;&gt;"",SUMIFS(Data_TABLE[Total Value Sold],Data_TABLE[EOM Date],"="&amp;EOMONTH(Dashboard!$I$7,0),Data_TABLE[Customer],"="&amp;Calc!U9604),"")</f>
        <v/>
      </c>
    </row>
    <row r="9605" spans="22:22" x14ac:dyDescent="0.2">
      <c r="V9605" s="18" t="str">
        <f>IF(U9605&lt;&gt;"",SUMIFS(Data_TABLE[Total Value Sold],Data_TABLE[EOM Date],"="&amp;EOMONTH(Dashboard!$I$7,0),Data_TABLE[Customer],"="&amp;Calc!U9605),"")</f>
        <v/>
      </c>
    </row>
    <row r="9606" spans="22:22" x14ac:dyDescent="0.2">
      <c r="V9606" s="18" t="str">
        <f>IF(U9606&lt;&gt;"",SUMIFS(Data_TABLE[Total Value Sold],Data_TABLE[EOM Date],"="&amp;EOMONTH(Dashboard!$I$7,0),Data_TABLE[Customer],"="&amp;Calc!U9606),"")</f>
        <v/>
      </c>
    </row>
    <row r="9607" spans="22:22" x14ac:dyDescent="0.2">
      <c r="V9607" s="18" t="str">
        <f>IF(U9607&lt;&gt;"",SUMIFS(Data_TABLE[Total Value Sold],Data_TABLE[EOM Date],"="&amp;EOMONTH(Dashboard!$I$7,0),Data_TABLE[Customer],"="&amp;Calc!U9607),"")</f>
        <v/>
      </c>
    </row>
    <row r="9608" spans="22:22" x14ac:dyDescent="0.2">
      <c r="V9608" s="18" t="str">
        <f>IF(U9608&lt;&gt;"",SUMIFS(Data_TABLE[Total Value Sold],Data_TABLE[EOM Date],"="&amp;EOMONTH(Dashboard!$I$7,0),Data_TABLE[Customer],"="&amp;Calc!U9608),"")</f>
        <v/>
      </c>
    </row>
    <row r="9609" spans="22:22" x14ac:dyDescent="0.2">
      <c r="V9609" s="18" t="str">
        <f>IF(U9609&lt;&gt;"",SUMIFS(Data_TABLE[Total Value Sold],Data_TABLE[EOM Date],"="&amp;EOMONTH(Dashboard!$I$7,0),Data_TABLE[Customer],"="&amp;Calc!U9609),"")</f>
        <v/>
      </c>
    </row>
    <row r="9610" spans="22:22" x14ac:dyDescent="0.2">
      <c r="V9610" s="18" t="str">
        <f>IF(U9610&lt;&gt;"",SUMIFS(Data_TABLE[Total Value Sold],Data_TABLE[EOM Date],"="&amp;EOMONTH(Dashboard!$I$7,0),Data_TABLE[Customer],"="&amp;Calc!U9610),"")</f>
        <v/>
      </c>
    </row>
    <row r="9611" spans="22:22" x14ac:dyDescent="0.2">
      <c r="V9611" s="18" t="str">
        <f>IF(U9611&lt;&gt;"",SUMIFS(Data_TABLE[Total Value Sold],Data_TABLE[EOM Date],"="&amp;EOMONTH(Dashboard!$I$7,0),Data_TABLE[Customer],"="&amp;Calc!U9611),"")</f>
        <v/>
      </c>
    </row>
    <row r="9612" spans="22:22" x14ac:dyDescent="0.2">
      <c r="V9612" s="18" t="str">
        <f>IF(U9612&lt;&gt;"",SUMIFS(Data_TABLE[Total Value Sold],Data_TABLE[EOM Date],"="&amp;EOMONTH(Dashboard!$I$7,0),Data_TABLE[Customer],"="&amp;Calc!U9612),"")</f>
        <v/>
      </c>
    </row>
    <row r="9613" spans="22:22" x14ac:dyDescent="0.2">
      <c r="V9613" s="18" t="str">
        <f>IF(U9613&lt;&gt;"",SUMIFS(Data_TABLE[Total Value Sold],Data_TABLE[EOM Date],"="&amp;EOMONTH(Dashboard!$I$7,0),Data_TABLE[Customer],"="&amp;Calc!U9613),"")</f>
        <v/>
      </c>
    </row>
    <row r="9614" spans="22:22" x14ac:dyDescent="0.2">
      <c r="V9614" s="18" t="str">
        <f>IF(U9614&lt;&gt;"",SUMIFS(Data_TABLE[Total Value Sold],Data_TABLE[EOM Date],"="&amp;EOMONTH(Dashboard!$I$7,0),Data_TABLE[Customer],"="&amp;Calc!U9614),"")</f>
        <v/>
      </c>
    </row>
    <row r="9615" spans="22:22" x14ac:dyDescent="0.2">
      <c r="V9615" s="18" t="str">
        <f>IF(U9615&lt;&gt;"",SUMIFS(Data_TABLE[Total Value Sold],Data_TABLE[EOM Date],"="&amp;EOMONTH(Dashboard!$I$7,0),Data_TABLE[Customer],"="&amp;Calc!U9615),"")</f>
        <v/>
      </c>
    </row>
    <row r="9616" spans="22:22" x14ac:dyDescent="0.2">
      <c r="V9616" s="18" t="str">
        <f>IF(U9616&lt;&gt;"",SUMIFS(Data_TABLE[Total Value Sold],Data_TABLE[EOM Date],"="&amp;EOMONTH(Dashboard!$I$7,0),Data_TABLE[Customer],"="&amp;Calc!U9616),"")</f>
        <v/>
      </c>
    </row>
    <row r="9617" spans="22:22" x14ac:dyDescent="0.2">
      <c r="V9617" s="18" t="str">
        <f>IF(U9617&lt;&gt;"",SUMIFS(Data_TABLE[Total Value Sold],Data_TABLE[EOM Date],"="&amp;EOMONTH(Dashboard!$I$7,0),Data_TABLE[Customer],"="&amp;Calc!U9617),"")</f>
        <v/>
      </c>
    </row>
    <row r="9618" spans="22:22" x14ac:dyDescent="0.2">
      <c r="V9618" s="18" t="str">
        <f>IF(U9618&lt;&gt;"",SUMIFS(Data_TABLE[Total Value Sold],Data_TABLE[EOM Date],"="&amp;EOMONTH(Dashboard!$I$7,0),Data_TABLE[Customer],"="&amp;Calc!U9618),"")</f>
        <v/>
      </c>
    </row>
    <row r="9619" spans="22:22" x14ac:dyDescent="0.2">
      <c r="V9619" s="18" t="str">
        <f>IF(U9619&lt;&gt;"",SUMIFS(Data_TABLE[Total Value Sold],Data_TABLE[EOM Date],"="&amp;EOMONTH(Dashboard!$I$7,0),Data_TABLE[Customer],"="&amp;Calc!U9619),"")</f>
        <v/>
      </c>
    </row>
    <row r="9620" spans="22:22" x14ac:dyDescent="0.2">
      <c r="V9620" s="18" t="str">
        <f>IF(U9620&lt;&gt;"",SUMIFS(Data_TABLE[Total Value Sold],Data_TABLE[EOM Date],"="&amp;EOMONTH(Dashboard!$I$7,0),Data_TABLE[Customer],"="&amp;Calc!U9620),"")</f>
        <v/>
      </c>
    </row>
    <row r="9621" spans="22:22" x14ac:dyDescent="0.2">
      <c r="V9621" s="18" t="str">
        <f>IF(U9621&lt;&gt;"",SUMIFS(Data_TABLE[Total Value Sold],Data_TABLE[EOM Date],"="&amp;EOMONTH(Dashboard!$I$7,0),Data_TABLE[Customer],"="&amp;Calc!U9621),"")</f>
        <v/>
      </c>
    </row>
    <row r="9622" spans="22:22" x14ac:dyDescent="0.2">
      <c r="V9622" s="18" t="str">
        <f>IF(U9622&lt;&gt;"",SUMIFS(Data_TABLE[Total Value Sold],Data_TABLE[EOM Date],"="&amp;EOMONTH(Dashboard!$I$7,0),Data_TABLE[Customer],"="&amp;Calc!U9622),"")</f>
        <v/>
      </c>
    </row>
    <row r="9623" spans="22:22" x14ac:dyDescent="0.2">
      <c r="V9623" s="18" t="str">
        <f>IF(U9623&lt;&gt;"",SUMIFS(Data_TABLE[Total Value Sold],Data_TABLE[EOM Date],"="&amp;EOMONTH(Dashboard!$I$7,0),Data_TABLE[Customer],"="&amp;Calc!U9623),"")</f>
        <v/>
      </c>
    </row>
    <row r="9624" spans="22:22" x14ac:dyDescent="0.2">
      <c r="V9624" s="18" t="str">
        <f>IF(U9624&lt;&gt;"",SUMIFS(Data_TABLE[Total Value Sold],Data_TABLE[EOM Date],"="&amp;EOMONTH(Dashboard!$I$7,0),Data_TABLE[Customer],"="&amp;Calc!U9624),"")</f>
        <v/>
      </c>
    </row>
    <row r="9625" spans="22:22" x14ac:dyDescent="0.2">
      <c r="V9625" s="18" t="str">
        <f>IF(U9625&lt;&gt;"",SUMIFS(Data_TABLE[Total Value Sold],Data_TABLE[EOM Date],"="&amp;EOMONTH(Dashboard!$I$7,0),Data_TABLE[Customer],"="&amp;Calc!U9625),"")</f>
        <v/>
      </c>
    </row>
    <row r="9626" spans="22:22" x14ac:dyDescent="0.2">
      <c r="V9626" s="18" t="str">
        <f>IF(U9626&lt;&gt;"",SUMIFS(Data_TABLE[Total Value Sold],Data_TABLE[EOM Date],"="&amp;EOMONTH(Dashboard!$I$7,0),Data_TABLE[Customer],"="&amp;Calc!U9626),"")</f>
        <v/>
      </c>
    </row>
    <row r="9627" spans="22:22" x14ac:dyDescent="0.2">
      <c r="V9627" s="18" t="str">
        <f>IF(U9627&lt;&gt;"",SUMIFS(Data_TABLE[Total Value Sold],Data_TABLE[EOM Date],"="&amp;EOMONTH(Dashboard!$I$7,0),Data_TABLE[Customer],"="&amp;Calc!U9627),"")</f>
        <v/>
      </c>
    </row>
    <row r="9628" spans="22:22" x14ac:dyDescent="0.2">
      <c r="V9628" s="18" t="str">
        <f>IF(U9628&lt;&gt;"",SUMIFS(Data_TABLE[Total Value Sold],Data_TABLE[EOM Date],"="&amp;EOMONTH(Dashboard!$I$7,0),Data_TABLE[Customer],"="&amp;Calc!U9628),"")</f>
        <v/>
      </c>
    </row>
    <row r="9629" spans="22:22" x14ac:dyDescent="0.2">
      <c r="V9629" s="18" t="str">
        <f>IF(U9629&lt;&gt;"",SUMIFS(Data_TABLE[Total Value Sold],Data_TABLE[EOM Date],"="&amp;EOMONTH(Dashboard!$I$7,0),Data_TABLE[Customer],"="&amp;Calc!U9629),"")</f>
        <v/>
      </c>
    </row>
    <row r="9630" spans="22:22" x14ac:dyDescent="0.2">
      <c r="V9630" s="18" t="str">
        <f>IF(U9630&lt;&gt;"",SUMIFS(Data_TABLE[Total Value Sold],Data_TABLE[EOM Date],"="&amp;EOMONTH(Dashboard!$I$7,0),Data_TABLE[Customer],"="&amp;Calc!U9630),"")</f>
        <v/>
      </c>
    </row>
    <row r="9631" spans="22:22" x14ac:dyDescent="0.2">
      <c r="V9631" s="18" t="str">
        <f>IF(U9631&lt;&gt;"",SUMIFS(Data_TABLE[Total Value Sold],Data_TABLE[EOM Date],"="&amp;EOMONTH(Dashboard!$I$7,0),Data_TABLE[Customer],"="&amp;Calc!U9631),"")</f>
        <v/>
      </c>
    </row>
    <row r="9632" spans="22:22" x14ac:dyDescent="0.2">
      <c r="V9632" s="18" t="str">
        <f>IF(U9632&lt;&gt;"",SUMIFS(Data_TABLE[Total Value Sold],Data_TABLE[EOM Date],"="&amp;EOMONTH(Dashboard!$I$7,0),Data_TABLE[Customer],"="&amp;Calc!U9632),"")</f>
        <v/>
      </c>
    </row>
    <row r="9633" spans="22:22" x14ac:dyDescent="0.2">
      <c r="V9633" s="18" t="str">
        <f>IF(U9633&lt;&gt;"",SUMIFS(Data_TABLE[Total Value Sold],Data_TABLE[EOM Date],"="&amp;EOMONTH(Dashboard!$I$7,0),Data_TABLE[Customer],"="&amp;Calc!U9633),"")</f>
        <v/>
      </c>
    </row>
    <row r="9634" spans="22:22" x14ac:dyDescent="0.2">
      <c r="V9634" s="18" t="str">
        <f>IF(U9634&lt;&gt;"",SUMIFS(Data_TABLE[Total Value Sold],Data_TABLE[EOM Date],"="&amp;EOMONTH(Dashboard!$I$7,0),Data_TABLE[Customer],"="&amp;Calc!U9634),"")</f>
        <v/>
      </c>
    </row>
    <row r="9635" spans="22:22" x14ac:dyDescent="0.2">
      <c r="V9635" s="18" t="str">
        <f>IF(U9635&lt;&gt;"",SUMIFS(Data_TABLE[Total Value Sold],Data_TABLE[EOM Date],"="&amp;EOMONTH(Dashboard!$I$7,0),Data_TABLE[Customer],"="&amp;Calc!U9635),"")</f>
        <v/>
      </c>
    </row>
    <row r="9636" spans="22:22" x14ac:dyDescent="0.2">
      <c r="V9636" s="18" t="str">
        <f>IF(U9636&lt;&gt;"",SUMIFS(Data_TABLE[Total Value Sold],Data_TABLE[EOM Date],"="&amp;EOMONTH(Dashboard!$I$7,0),Data_TABLE[Customer],"="&amp;Calc!U9636),"")</f>
        <v/>
      </c>
    </row>
    <row r="9637" spans="22:22" x14ac:dyDescent="0.2">
      <c r="V9637" s="18" t="str">
        <f>IF(U9637&lt;&gt;"",SUMIFS(Data_TABLE[Total Value Sold],Data_TABLE[EOM Date],"="&amp;EOMONTH(Dashboard!$I$7,0),Data_TABLE[Customer],"="&amp;Calc!U9637),"")</f>
        <v/>
      </c>
    </row>
    <row r="9638" spans="22:22" x14ac:dyDescent="0.2">
      <c r="V9638" s="18" t="str">
        <f>IF(U9638&lt;&gt;"",SUMIFS(Data_TABLE[Total Value Sold],Data_TABLE[EOM Date],"="&amp;EOMONTH(Dashboard!$I$7,0),Data_TABLE[Customer],"="&amp;Calc!U9638),"")</f>
        <v/>
      </c>
    </row>
    <row r="9639" spans="22:22" x14ac:dyDescent="0.2">
      <c r="V9639" s="18" t="str">
        <f>IF(U9639&lt;&gt;"",SUMIFS(Data_TABLE[Total Value Sold],Data_TABLE[EOM Date],"="&amp;EOMONTH(Dashboard!$I$7,0),Data_TABLE[Customer],"="&amp;Calc!U9639),"")</f>
        <v/>
      </c>
    </row>
    <row r="9640" spans="22:22" x14ac:dyDescent="0.2">
      <c r="V9640" s="18" t="str">
        <f>IF(U9640&lt;&gt;"",SUMIFS(Data_TABLE[Total Value Sold],Data_TABLE[EOM Date],"="&amp;EOMONTH(Dashboard!$I$7,0),Data_TABLE[Customer],"="&amp;Calc!U9640),"")</f>
        <v/>
      </c>
    </row>
    <row r="9641" spans="22:22" x14ac:dyDescent="0.2">
      <c r="V9641" s="18" t="str">
        <f>IF(U9641&lt;&gt;"",SUMIFS(Data_TABLE[Total Value Sold],Data_TABLE[EOM Date],"="&amp;EOMONTH(Dashboard!$I$7,0),Data_TABLE[Customer],"="&amp;Calc!U9641),"")</f>
        <v/>
      </c>
    </row>
    <row r="9642" spans="22:22" x14ac:dyDescent="0.2">
      <c r="V9642" s="18" t="str">
        <f>IF(U9642&lt;&gt;"",SUMIFS(Data_TABLE[Total Value Sold],Data_TABLE[EOM Date],"="&amp;EOMONTH(Dashboard!$I$7,0),Data_TABLE[Customer],"="&amp;Calc!U9642),"")</f>
        <v/>
      </c>
    </row>
    <row r="9643" spans="22:22" x14ac:dyDescent="0.2">
      <c r="V9643" s="18" t="str">
        <f>IF(U9643&lt;&gt;"",SUMIFS(Data_TABLE[Total Value Sold],Data_TABLE[EOM Date],"="&amp;EOMONTH(Dashboard!$I$7,0),Data_TABLE[Customer],"="&amp;Calc!U9643),"")</f>
        <v/>
      </c>
    </row>
    <row r="9644" spans="22:22" x14ac:dyDescent="0.2">
      <c r="V9644" s="18" t="str">
        <f>IF(U9644&lt;&gt;"",SUMIFS(Data_TABLE[Total Value Sold],Data_TABLE[EOM Date],"="&amp;EOMONTH(Dashboard!$I$7,0),Data_TABLE[Customer],"="&amp;Calc!U9644),"")</f>
        <v/>
      </c>
    </row>
    <row r="9645" spans="22:22" x14ac:dyDescent="0.2">
      <c r="V9645" s="18" t="str">
        <f>IF(U9645&lt;&gt;"",SUMIFS(Data_TABLE[Total Value Sold],Data_TABLE[EOM Date],"="&amp;EOMONTH(Dashboard!$I$7,0),Data_TABLE[Customer],"="&amp;Calc!U9645),"")</f>
        <v/>
      </c>
    </row>
    <row r="9646" spans="22:22" x14ac:dyDescent="0.2">
      <c r="V9646" s="18" t="str">
        <f>IF(U9646&lt;&gt;"",SUMIFS(Data_TABLE[Total Value Sold],Data_TABLE[EOM Date],"="&amp;EOMONTH(Dashboard!$I$7,0),Data_TABLE[Customer],"="&amp;Calc!U9646),"")</f>
        <v/>
      </c>
    </row>
    <row r="9647" spans="22:22" x14ac:dyDescent="0.2">
      <c r="V9647" s="18" t="str">
        <f>IF(U9647&lt;&gt;"",SUMIFS(Data_TABLE[Total Value Sold],Data_TABLE[EOM Date],"="&amp;EOMONTH(Dashboard!$I$7,0),Data_TABLE[Customer],"="&amp;Calc!U9647),"")</f>
        <v/>
      </c>
    </row>
    <row r="9648" spans="22:22" x14ac:dyDescent="0.2">
      <c r="V9648" s="18" t="str">
        <f>IF(U9648&lt;&gt;"",SUMIFS(Data_TABLE[Total Value Sold],Data_TABLE[EOM Date],"="&amp;EOMONTH(Dashboard!$I$7,0),Data_TABLE[Customer],"="&amp;Calc!U9648),"")</f>
        <v/>
      </c>
    </row>
    <row r="9649" spans="22:22" x14ac:dyDescent="0.2">
      <c r="V9649" s="18" t="str">
        <f>IF(U9649&lt;&gt;"",SUMIFS(Data_TABLE[Total Value Sold],Data_TABLE[EOM Date],"="&amp;EOMONTH(Dashboard!$I$7,0),Data_TABLE[Customer],"="&amp;Calc!U9649),"")</f>
        <v/>
      </c>
    </row>
    <row r="9650" spans="22:22" x14ac:dyDescent="0.2">
      <c r="V9650" s="18" t="str">
        <f>IF(U9650&lt;&gt;"",SUMIFS(Data_TABLE[Total Value Sold],Data_TABLE[EOM Date],"="&amp;EOMONTH(Dashboard!$I$7,0),Data_TABLE[Customer],"="&amp;Calc!U9650),"")</f>
        <v/>
      </c>
    </row>
    <row r="9651" spans="22:22" x14ac:dyDescent="0.2">
      <c r="V9651" s="18" t="str">
        <f>IF(U9651&lt;&gt;"",SUMIFS(Data_TABLE[Total Value Sold],Data_TABLE[EOM Date],"="&amp;EOMONTH(Dashboard!$I$7,0),Data_TABLE[Customer],"="&amp;Calc!U9651),"")</f>
        <v/>
      </c>
    </row>
    <row r="9652" spans="22:22" x14ac:dyDescent="0.2">
      <c r="V9652" s="18" t="str">
        <f>IF(U9652&lt;&gt;"",SUMIFS(Data_TABLE[Total Value Sold],Data_TABLE[EOM Date],"="&amp;EOMONTH(Dashboard!$I$7,0),Data_TABLE[Customer],"="&amp;Calc!U9652),"")</f>
        <v/>
      </c>
    </row>
    <row r="9653" spans="22:22" x14ac:dyDescent="0.2">
      <c r="V9653" s="18" t="str">
        <f>IF(U9653&lt;&gt;"",SUMIFS(Data_TABLE[Total Value Sold],Data_TABLE[EOM Date],"="&amp;EOMONTH(Dashboard!$I$7,0),Data_TABLE[Customer],"="&amp;Calc!U9653),"")</f>
        <v/>
      </c>
    </row>
    <row r="9654" spans="22:22" x14ac:dyDescent="0.2">
      <c r="V9654" s="18" t="str">
        <f>IF(U9654&lt;&gt;"",SUMIFS(Data_TABLE[Total Value Sold],Data_TABLE[EOM Date],"="&amp;EOMONTH(Dashboard!$I$7,0),Data_TABLE[Customer],"="&amp;Calc!U9654),"")</f>
        <v/>
      </c>
    </row>
    <row r="9655" spans="22:22" x14ac:dyDescent="0.2">
      <c r="V9655" s="18" t="str">
        <f>IF(U9655&lt;&gt;"",SUMIFS(Data_TABLE[Total Value Sold],Data_TABLE[EOM Date],"="&amp;EOMONTH(Dashboard!$I$7,0),Data_TABLE[Customer],"="&amp;Calc!U9655),"")</f>
        <v/>
      </c>
    </row>
    <row r="9656" spans="22:22" x14ac:dyDescent="0.2">
      <c r="V9656" s="18" t="str">
        <f>IF(U9656&lt;&gt;"",SUMIFS(Data_TABLE[Total Value Sold],Data_TABLE[EOM Date],"="&amp;EOMONTH(Dashboard!$I$7,0),Data_TABLE[Customer],"="&amp;Calc!U9656),"")</f>
        <v/>
      </c>
    </row>
    <row r="9657" spans="22:22" x14ac:dyDescent="0.2">
      <c r="V9657" s="18" t="str">
        <f>IF(U9657&lt;&gt;"",SUMIFS(Data_TABLE[Total Value Sold],Data_TABLE[EOM Date],"="&amp;EOMONTH(Dashboard!$I$7,0),Data_TABLE[Customer],"="&amp;Calc!U9657),"")</f>
        <v/>
      </c>
    </row>
    <row r="9658" spans="22:22" x14ac:dyDescent="0.2">
      <c r="V9658" s="18" t="str">
        <f>IF(U9658&lt;&gt;"",SUMIFS(Data_TABLE[Total Value Sold],Data_TABLE[EOM Date],"="&amp;EOMONTH(Dashboard!$I$7,0),Data_TABLE[Customer],"="&amp;Calc!U9658),"")</f>
        <v/>
      </c>
    </row>
    <row r="9659" spans="22:22" x14ac:dyDescent="0.2">
      <c r="V9659" s="18" t="str">
        <f>IF(U9659&lt;&gt;"",SUMIFS(Data_TABLE[Total Value Sold],Data_TABLE[EOM Date],"="&amp;EOMONTH(Dashboard!$I$7,0),Data_TABLE[Customer],"="&amp;Calc!U9659),"")</f>
        <v/>
      </c>
    </row>
    <row r="9660" spans="22:22" x14ac:dyDescent="0.2">
      <c r="V9660" s="18" t="str">
        <f>IF(U9660&lt;&gt;"",SUMIFS(Data_TABLE[Total Value Sold],Data_TABLE[EOM Date],"="&amp;EOMONTH(Dashboard!$I$7,0),Data_TABLE[Customer],"="&amp;Calc!U9660),"")</f>
        <v/>
      </c>
    </row>
    <row r="9661" spans="22:22" x14ac:dyDescent="0.2">
      <c r="V9661" s="18" t="str">
        <f>IF(U9661&lt;&gt;"",SUMIFS(Data_TABLE[Total Value Sold],Data_TABLE[EOM Date],"="&amp;EOMONTH(Dashboard!$I$7,0),Data_TABLE[Customer],"="&amp;Calc!U9661),"")</f>
        <v/>
      </c>
    </row>
    <row r="9662" spans="22:22" x14ac:dyDescent="0.2">
      <c r="V9662" s="18" t="str">
        <f>IF(U9662&lt;&gt;"",SUMIFS(Data_TABLE[Total Value Sold],Data_TABLE[EOM Date],"="&amp;EOMONTH(Dashboard!$I$7,0),Data_TABLE[Customer],"="&amp;Calc!U9662),"")</f>
        <v/>
      </c>
    </row>
    <row r="9663" spans="22:22" x14ac:dyDescent="0.2">
      <c r="V9663" s="18" t="str">
        <f>IF(U9663&lt;&gt;"",SUMIFS(Data_TABLE[Total Value Sold],Data_TABLE[EOM Date],"="&amp;EOMONTH(Dashboard!$I$7,0),Data_TABLE[Customer],"="&amp;Calc!U9663),"")</f>
        <v/>
      </c>
    </row>
    <row r="9664" spans="22:22" x14ac:dyDescent="0.2">
      <c r="V9664" s="18" t="str">
        <f>IF(U9664&lt;&gt;"",SUMIFS(Data_TABLE[Total Value Sold],Data_TABLE[EOM Date],"="&amp;EOMONTH(Dashboard!$I$7,0),Data_TABLE[Customer],"="&amp;Calc!U9664),"")</f>
        <v/>
      </c>
    </row>
    <row r="9665" spans="22:22" x14ac:dyDescent="0.2">
      <c r="V9665" s="18" t="str">
        <f>IF(U9665&lt;&gt;"",SUMIFS(Data_TABLE[Total Value Sold],Data_TABLE[EOM Date],"="&amp;EOMONTH(Dashboard!$I$7,0),Data_TABLE[Customer],"="&amp;Calc!U9665),"")</f>
        <v/>
      </c>
    </row>
    <row r="9666" spans="22:22" x14ac:dyDescent="0.2">
      <c r="V9666" s="18" t="str">
        <f>IF(U9666&lt;&gt;"",SUMIFS(Data_TABLE[Total Value Sold],Data_TABLE[EOM Date],"="&amp;EOMONTH(Dashboard!$I$7,0),Data_TABLE[Customer],"="&amp;Calc!U9666),"")</f>
        <v/>
      </c>
    </row>
    <row r="9667" spans="22:22" x14ac:dyDescent="0.2">
      <c r="V9667" s="18" t="str">
        <f>IF(U9667&lt;&gt;"",SUMIFS(Data_TABLE[Total Value Sold],Data_TABLE[EOM Date],"="&amp;EOMONTH(Dashboard!$I$7,0),Data_TABLE[Customer],"="&amp;Calc!U9667),"")</f>
        <v/>
      </c>
    </row>
    <row r="9668" spans="22:22" x14ac:dyDescent="0.2">
      <c r="V9668" s="18" t="str">
        <f>IF(U9668&lt;&gt;"",SUMIFS(Data_TABLE[Total Value Sold],Data_TABLE[EOM Date],"="&amp;EOMONTH(Dashboard!$I$7,0),Data_TABLE[Customer],"="&amp;Calc!U9668),"")</f>
        <v/>
      </c>
    </row>
    <row r="9669" spans="22:22" x14ac:dyDescent="0.2">
      <c r="V9669" s="18" t="str">
        <f>IF(U9669&lt;&gt;"",SUMIFS(Data_TABLE[Total Value Sold],Data_TABLE[EOM Date],"="&amp;EOMONTH(Dashboard!$I$7,0),Data_TABLE[Customer],"="&amp;Calc!U9669),"")</f>
        <v/>
      </c>
    </row>
    <row r="9670" spans="22:22" x14ac:dyDescent="0.2">
      <c r="V9670" s="18" t="str">
        <f>IF(U9670&lt;&gt;"",SUMIFS(Data_TABLE[Total Value Sold],Data_TABLE[EOM Date],"="&amp;EOMONTH(Dashboard!$I$7,0),Data_TABLE[Customer],"="&amp;Calc!U9670),"")</f>
        <v/>
      </c>
    </row>
    <row r="9671" spans="22:22" x14ac:dyDescent="0.2">
      <c r="V9671" s="18" t="str">
        <f>IF(U9671&lt;&gt;"",SUMIFS(Data_TABLE[Total Value Sold],Data_TABLE[EOM Date],"="&amp;EOMONTH(Dashboard!$I$7,0),Data_TABLE[Customer],"="&amp;Calc!U9671),"")</f>
        <v/>
      </c>
    </row>
    <row r="9672" spans="22:22" x14ac:dyDescent="0.2">
      <c r="V9672" s="18" t="str">
        <f>IF(U9672&lt;&gt;"",SUMIFS(Data_TABLE[Total Value Sold],Data_TABLE[EOM Date],"="&amp;EOMONTH(Dashboard!$I$7,0),Data_TABLE[Customer],"="&amp;Calc!U9672),"")</f>
        <v/>
      </c>
    </row>
    <row r="9673" spans="22:22" x14ac:dyDescent="0.2">
      <c r="V9673" s="18" t="str">
        <f>IF(U9673&lt;&gt;"",SUMIFS(Data_TABLE[Total Value Sold],Data_TABLE[EOM Date],"="&amp;EOMONTH(Dashboard!$I$7,0),Data_TABLE[Customer],"="&amp;Calc!U9673),"")</f>
        <v/>
      </c>
    </row>
    <row r="9674" spans="22:22" x14ac:dyDescent="0.2">
      <c r="V9674" s="18" t="str">
        <f>IF(U9674&lt;&gt;"",SUMIFS(Data_TABLE[Total Value Sold],Data_TABLE[EOM Date],"="&amp;EOMONTH(Dashboard!$I$7,0),Data_TABLE[Customer],"="&amp;Calc!U9674),"")</f>
        <v/>
      </c>
    </row>
    <row r="9675" spans="22:22" x14ac:dyDescent="0.2">
      <c r="V9675" s="18" t="str">
        <f>IF(U9675&lt;&gt;"",SUMIFS(Data_TABLE[Total Value Sold],Data_TABLE[EOM Date],"="&amp;EOMONTH(Dashboard!$I$7,0),Data_TABLE[Customer],"="&amp;Calc!U9675),"")</f>
        <v/>
      </c>
    </row>
    <row r="9676" spans="22:22" x14ac:dyDescent="0.2">
      <c r="V9676" s="18" t="str">
        <f>IF(U9676&lt;&gt;"",SUMIFS(Data_TABLE[Total Value Sold],Data_TABLE[EOM Date],"="&amp;EOMONTH(Dashboard!$I$7,0),Data_TABLE[Customer],"="&amp;Calc!U9676),"")</f>
        <v/>
      </c>
    </row>
    <row r="9677" spans="22:22" x14ac:dyDescent="0.2">
      <c r="V9677" s="18" t="str">
        <f>IF(U9677&lt;&gt;"",SUMIFS(Data_TABLE[Total Value Sold],Data_TABLE[EOM Date],"="&amp;EOMONTH(Dashboard!$I$7,0),Data_TABLE[Customer],"="&amp;Calc!U9677),"")</f>
        <v/>
      </c>
    </row>
    <row r="9678" spans="22:22" x14ac:dyDescent="0.2">
      <c r="V9678" s="18" t="str">
        <f>IF(U9678&lt;&gt;"",SUMIFS(Data_TABLE[Total Value Sold],Data_TABLE[EOM Date],"="&amp;EOMONTH(Dashboard!$I$7,0),Data_TABLE[Customer],"="&amp;Calc!U9678),"")</f>
        <v/>
      </c>
    </row>
    <row r="9679" spans="22:22" x14ac:dyDescent="0.2">
      <c r="V9679" s="18" t="str">
        <f>IF(U9679&lt;&gt;"",SUMIFS(Data_TABLE[Total Value Sold],Data_TABLE[EOM Date],"="&amp;EOMONTH(Dashboard!$I$7,0),Data_TABLE[Customer],"="&amp;Calc!U9679),"")</f>
        <v/>
      </c>
    </row>
    <row r="9680" spans="22:22" x14ac:dyDescent="0.2">
      <c r="V9680" s="18" t="str">
        <f>IF(U9680&lt;&gt;"",SUMIFS(Data_TABLE[Total Value Sold],Data_TABLE[EOM Date],"="&amp;EOMONTH(Dashboard!$I$7,0),Data_TABLE[Customer],"="&amp;Calc!U9680),"")</f>
        <v/>
      </c>
    </row>
    <row r="9681" spans="22:22" x14ac:dyDescent="0.2">
      <c r="V9681" s="18" t="str">
        <f>IF(U9681&lt;&gt;"",SUMIFS(Data_TABLE[Total Value Sold],Data_TABLE[EOM Date],"="&amp;EOMONTH(Dashboard!$I$7,0),Data_TABLE[Customer],"="&amp;Calc!U9681),"")</f>
        <v/>
      </c>
    </row>
    <row r="9682" spans="22:22" x14ac:dyDescent="0.2">
      <c r="V9682" s="18" t="str">
        <f>IF(U9682&lt;&gt;"",SUMIFS(Data_TABLE[Total Value Sold],Data_TABLE[EOM Date],"="&amp;EOMONTH(Dashboard!$I$7,0),Data_TABLE[Customer],"="&amp;Calc!U9682),"")</f>
        <v/>
      </c>
    </row>
    <row r="9683" spans="22:22" x14ac:dyDescent="0.2">
      <c r="V9683" s="18" t="str">
        <f>IF(U9683&lt;&gt;"",SUMIFS(Data_TABLE[Total Value Sold],Data_TABLE[EOM Date],"="&amp;EOMONTH(Dashboard!$I$7,0),Data_TABLE[Customer],"="&amp;Calc!U9683),"")</f>
        <v/>
      </c>
    </row>
    <row r="9684" spans="22:22" x14ac:dyDescent="0.2">
      <c r="V9684" s="18" t="str">
        <f>IF(U9684&lt;&gt;"",SUMIFS(Data_TABLE[Total Value Sold],Data_TABLE[EOM Date],"="&amp;EOMONTH(Dashboard!$I$7,0),Data_TABLE[Customer],"="&amp;Calc!U9684),"")</f>
        <v/>
      </c>
    </row>
    <row r="9685" spans="22:22" x14ac:dyDescent="0.2">
      <c r="V9685" s="18" t="str">
        <f>IF(U9685&lt;&gt;"",SUMIFS(Data_TABLE[Total Value Sold],Data_TABLE[EOM Date],"="&amp;EOMONTH(Dashboard!$I$7,0),Data_TABLE[Customer],"="&amp;Calc!U9685),"")</f>
        <v/>
      </c>
    </row>
    <row r="9686" spans="22:22" x14ac:dyDescent="0.2">
      <c r="V9686" s="18" t="str">
        <f>IF(U9686&lt;&gt;"",SUMIFS(Data_TABLE[Total Value Sold],Data_TABLE[EOM Date],"="&amp;EOMONTH(Dashboard!$I$7,0),Data_TABLE[Customer],"="&amp;Calc!U9686),"")</f>
        <v/>
      </c>
    </row>
    <row r="9687" spans="22:22" x14ac:dyDescent="0.2">
      <c r="V9687" s="18" t="str">
        <f>IF(U9687&lt;&gt;"",SUMIFS(Data_TABLE[Total Value Sold],Data_TABLE[EOM Date],"="&amp;EOMONTH(Dashboard!$I$7,0),Data_TABLE[Customer],"="&amp;Calc!U9687),"")</f>
        <v/>
      </c>
    </row>
    <row r="9688" spans="22:22" x14ac:dyDescent="0.2">
      <c r="V9688" s="18" t="str">
        <f>IF(U9688&lt;&gt;"",SUMIFS(Data_TABLE[Total Value Sold],Data_TABLE[EOM Date],"="&amp;EOMONTH(Dashboard!$I$7,0),Data_TABLE[Customer],"="&amp;Calc!U9688),"")</f>
        <v/>
      </c>
    </row>
    <row r="9689" spans="22:22" x14ac:dyDescent="0.2">
      <c r="V9689" s="18" t="str">
        <f>IF(U9689&lt;&gt;"",SUMIFS(Data_TABLE[Total Value Sold],Data_TABLE[EOM Date],"="&amp;EOMONTH(Dashboard!$I$7,0),Data_TABLE[Customer],"="&amp;Calc!U9689),"")</f>
        <v/>
      </c>
    </row>
    <row r="9690" spans="22:22" x14ac:dyDescent="0.2">
      <c r="V9690" s="18" t="str">
        <f>IF(U9690&lt;&gt;"",SUMIFS(Data_TABLE[Total Value Sold],Data_TABLE[EOM Date],"="&amp;EOMONTH(Dashboard!$I$7,0),Data_TABLE[Customer],"="&amp;Calc!U9690),"")</f>
        <v/>
      </c>
    </row>
    <row r="9691" spans="22:22" x14ac:dyDescent="0.2">
      <c r="V9691" s="18" t="str">
        <f>IF(U9691&lt;&gt;"",SUMIFS(Data_TABLE[Total Value Sold],Data_TABLE[EOM Date],"="&amp;EOMONTH(Dashboard!$I$7,0),Data_TABLE[Customer],"="&amp;Calc!U9691),"")</f>
        <v/>
      </c>
    </row>
    <row r="9692" spans="22:22" x14ac:dyDescent="0.2">
      <c r="V9692" s="18" t="str">
        <f>IF(U9692&lt;&gt;"",SUMIFS(Data_TABLE[Total Value Sold],Data_TABLE[EOM Date],"="&amp;EOMONTH(Dashboard!$I$7,0),Data_TABLE[Customer],"="&amp;Calc!U9692),"")</f>
        <v/>
      </c>
    </row>
    <row r="9693" spans="22:22" x14ac:dyDescent="0.2">
      <c r="V9693" s="18" t="str">
        <f>IF(U9693&lt;&gt;"",SUMIFS(Data_TABLE[Total Value Sold],Data_TABLE[EOM Date],"="&amp;EOMONTH(Dashboard!$I$7,0),Data_TABLE[Customer],"="&amp;Calc!U9693),"")</f>
        <v/>
      </c>
    </row>
    <row r="9694" spans="22:22" x14ac:dyDescent="0.2">
      <c r="V9694" s="18" t="str">
        <f>IF(U9694&lt;&gt;"",SUMIFS(Data_TABLE[Total Value Sold],Data_TABLE[EOM Date],"="&amp;EOMONTH(Dashboard!$I$7,0),Data_TABLE[Customer],"="&amp;Calc!U9694),"")</f>
        <v/>
      </c>
    </row>
    <row r="9695" spans="22:22" x14ac:dyDescent="0.2">
      <c r="V9695" s="18" t="str">
        <f>IF(U9695&lt;&gt;"",SUMIFS(Data_TABLE[Total Value Sold],Data_TABLE[EOM Date],"="&amp;EOMONTH(Dashboard!$I$7,0),Data_TABLE[Customer],"="&amp;Calc!U9695),"")</f>
        <v/>
      </c>
    </row>
    <row r="9696" spans="22:22" x14ac:dyDescent="0.2">
      <c r="V9696" s="18" t="str">
        <f>IF(U9696&lt;&gt;"",SUMIFS(Data_TABLE[Total Value Sold],Data_TABLE[EOM Date],"="&amp;EOMONTH(Dashboard!$I$7,0),Data_TABLE[Customer],"="&amp;Calc!U9696),"")</f>
        <v/>
      </c>
    </row>
    <row r="9697" spans="22:22" x14ac:dyDescent="0.2">
      <c r="V9697" s="18" t="str">
        <f>IF(U9697&lt;&gt;"",SUMIFS(Data_TABLE[Total Value Sold],Data_TABLE[EOM Date],"="&amp;EOMONTH(Dashboard!$I$7,0),Data_TABLE[Customer],"="&amp;Calc!U9697),"")</f>
        <v/>
      </c>
    </row>
    <row r="9698" spans="22:22" x14ac:dyDescent="0.2">
      <c r="V9698" s="18" t="str">
        <f>IF(U9698&lt;&gt;"",SUMIFS(Data_TABLE[Total Value Sold],Data_TABLE[EOM Date],"="&amp;EOMONTH(Dashboard!$I$7,0),Data_TABLE[Customer],"="&amp;Calc!U9698),"")</f>
        <v/>
      </c>
    </row>
    <row r="9699" spans="22:22" x14ac:dyDescent="0.2">
      <c r="V9699" s="18" t="str">
        <f>IF(U9699&lt;&gt;"",SUMIFS(Data_TABLE[Total Value Sold],Data_TABLE[EOM Date],"="&amp;EOMONTH(Dashboard!$I$7,0),Data_TABLE[Customer],"="&amp;Calc!U9699),"")</f>
        <v/>
      </c>
    </row>
    <row r="9700" spans="22:22" x14ac:dyDescent="0.2">
      <c r="V9700" s="18" t="str">
        <f>IF(U9700&lt;&gt;"",SUMIFS(Data_TABLE[Total Value Sold],Data_TABLE[EOM Date],"="&amp;EOMONTH(Dashboard!$I$7,0),Data_TABLE[Customer],"="&amp;Calc!U9700),"")</f>
        <v/>
      </c>
    </row>
    <row r="9701" spans="22:22" x14ac:dyDescent="0.2">
      <c r="V9701" s="18" t="str">
        <f>IF(U9701&lt;&gt;"",SUMIFS(Data_TABLE[Total Value Sold],Data_TABLE[EOM Date],"="&amp;EOMONTH(Dashboard!$I$7,0),Data_TABLE[Customer],"="&amp;Calc!U9701),"")</f>
        <v/>
      </c>
    </row>
    <row r="9702" spans="22:22" x14ac:dyDescent="0.2">
      <c r="V9702" s="18" t="str">
        <f>IF(U9702&lt;&gt;"",SUMIFS(Data_TABLE[Total Value Sold],Data_TABLE[EOM Date],"="&amp;EOMONTH(Dashboard!$I$7,0),Data_TABLE[Customer],"="&amp;Calc!U9702),"")</f>
        <v/>
      </c>
    </row>
    <row r="9703" spans="22:22" x14ac:dyDescent="0.2">
      <c r="V9703" s="18" t="str">
        <f>IF(U9703&lt;&gt;"",SUMIFS(Data_TABLE[Total Value Sold],Data_TABLE[EOM Date],"="&amp;EOMONTH(Dashboard!$I$7,0),Data_TABLE[Customer],"="&amp;Calc!U9703),"")</f>
        <v/>
      </c>
    </row>
    <row r="9704" spans="22:22" x14ac:dyDescent="0.2">
      <c r="V9704" s="18" t="str">
        <f>IF(U9704&lt;&gt;"",SUMIFS(Data_TABLE[Total Value Sold],Data_TABLE[EOM Date],"="&amp;EOMONTH(Dashboard!$I$7,0),Data_TABLE[Customer],"="&amp;Calc!U9704),"")</f>
        <v/>
      </c>
    </row>
    <row r="9705" spans="22:22" x14ac:dyDescent="0.2">
      <c r="V9705" s="18" t="str">
        <f>IF(U9705&lt;&gt;"",SUMIFS(Data_TABLE[Total Value Sold],Data_TABLE[EOM Date],"="&amp;EOMONTH(Dashboard!$I$7,0),Data_TABLE[Customer],"="&amp;Calc!U9705),"")</f>
        <v/>
      </c>
    </row>
    <row r="9706" spans="22:22" x14ac:dyDescent="0.2">
      <c r="V9706" s="18" t="str">
        <f>IF(U9706&lt;&gt;"",SUMIFS(Data_TABLE[Total Value Sold],Data_TABLE[EOM Date],"="&amp;EOMONTH(Dashboard!$I$7,0),Data_TABLE[Customer],"="&amp;Calc!U9706),"")</f>
        <v/>
      </c>
    </row>
    <row r="9707" spans="22:22" x14ac:dyDescent="0.2">
      <c r="V9707" s="18" t="str">
        <f>IF(U9707&lt;&gt;"",SUMIFS(Data_TABLE[Total Value Sold],Data_TABLE[EOM Date],"="&amp;EOMONTH(Dashboard!$I$7,0),Data_TABLE[Customer],"="&amp;Calc!U9707),"")</f>
        <v/>
      </c>
    </row>
    <row r="9708" spans="22:22" x14ac:dyDescent="0.2">
      <c r="V9708" s="18" t="str">
        <f>IF(U9708&lt;&gt;"",SUMIFS(Data_TABLE[Total Value Sold],Data_TABLE[EOM Date],"="&amp;EOMONTH(Dashboard!$I$7,0),Data_TABLE[Customer],"="&amp;Calc!U9708),"")</f>
        <v/>
      </c>
    </row>
    <row r="9709" spans="22:22" x14ac:dyDescent="0.2">
      <c r="V9709" s="18" t="str">
        <f>IF(U9709&lt;&gt;"",SUMIFS(Data_TABLE[Total Value Sold],Data_TABLE[EOM Date],"="&amp;EOMONTH(Dashboard!$I$7,0),Data_TABLE[Customer],"="&amp;Calc!U9709),"")</f>
        <v/>
      </c>
    </row>
    <row r="9710" spans="22:22" x14ac:dyDescent="0.2">
      <c r="V9710" s="18" t="str">
        <f>IF(U9710&lt;&gt;"",SUMIFS(Data_TABLE[Total Value Sold],Data_TABLE[EOM Date],"="&amp;EOMONTH(Dashboard!$I$7,0),Data_TABLE[Customer],"="&amp;Calc!U9710),"")</f>
        <v/>
      </c>
    </row>
    <row r="9711" spans="22:22" x14ac:dyDescent="0.2">
      <c r="V9711" s="18" t="str">
        <f>IF(U9711&lt;&gt;"",SUMIFS(Data_TABLE[Total Value Sold],Data_TABLE[EOM Date],"="&amp;EOMONTH(Dashboard!$I$7,0),Data_TABLE[Customer],"="&amp;Calc!U9711),"")</f>
        <v/>
      </c>
    </row>
    <row r="9712" spans="22:22" x14ac:dyDescent="0.2">
      <c r="V9712" s="18" t="str">
        <f>IF(U9712&lt;&gt;"",SUMIFS(Data_TABLE[Total Value Sold],Data_TABLE[EOM Date],"="&amp;EOMONTH(Dashboard!$I$7,0),Data_TABLE[Customer],"="&amp;Calc!U9712),"")</f>
        <v/>
      </c>
    </row>
    <row r="9713" spans="22:22" x14ac:dyDescent="0.2">
      <c r="V9713" s="18" t="str">
        <f>IF(U9713&lt;&gt;"",SUMIFS(Data_TABLE[Total Value Sold],Data_TABLE[EOM Date],"="&amp;EOMONTH(Dashboard!$I$7,0),Data_TABLE[Customer],"="&amp;Calc!U9713),"")</f>
        <v/>
      </c>
    </row>
    <row r="9714" spans="22:22" x14ac:dyDescent="0.2">
      <c r="V9714" s="18" t="str">
        <f>IF(U9714&lt;&gt;"",SUMIFS(Data_TABLE[Total Value Sold],Data_TABLE[EOM Date],"="&amp;EOMONTH(Dashboard!$I$7,0),Data_TABLE[Customer],"="&amp;Calc!U9714),"")</f>
        <v/>
      </c>
    </row>
    <row r="9715" spans="22:22" x14ac:dyDescent="0.2">
      <c r="V9715" s="18" t="str">
        <f>IF(U9715&lt;&gt;"",SUMIFS(Data_TABLE[Total Value Sold],Data_TABLE[EOM Date],"="&amp;EOMONTH(Dashboard!$I$7,0),Data_TABLE[Customer],"="&amp;Calc!U9715),"")</f>
        <v/>
      </c>
    </row>
    <row r="9716" spans="22:22" x14ac:dyDescent="0.2">
      <c r="V9716" s="18" t="str">
        <f>IF(U9716&lt;&gt;"",SUMIFS(Data_TABLE[Total Value Sold],Data_TABLE[EOM Date],"="&amp;EOMONTH(Dashboard!$I$7,0),Data_TABLE[Customer],"="&amp;Calc!U9716),"")</f>
        <v/>
      </c>
    </row>
    <row r="9717" spans="22:22" x14ac:dyDescent="0.2">
      <c r="V9717" s="18" t="str">
        <f>IF(U9717&lt;&gt;"",SUMIFS(Data_TABLE[Total Value Sold],Data_TABLE[EOM Date],"="&amp;EOMONTH(Dashboard!$I$7,0),Data_TABLE[Customer],"="&amp;Calc!U9717),"")</f>
        <v/>
      </c>
    </row>
    <row r="9718" spans="22:22" x14ac:dyDescent="0.2">
      <c r="V9718" s="18" t="str">
        <f>IF(U9718&lt;&gt;"",SUMIFS(Data_TABLE[Total Value Sold],Data_TABLE[EOM Date],"="&amp;EOMONTH(Dashboard!$I$7,0),Data_TABLE[Customer],"="&amp;Calc!U9718),"")</f>
        <v/>
      </c>
    </row>
    <row r="9719" spans="22:22" x14ac:dyDescent="0.2">
      <c r="V9719" s="18" t="str">
        <f>IF(U9719&lt;&gt;"",SUMIFS(Data_TABLE[Total Value Sold],Data_TABLE[EOM Date],"="&amp;EOMONTH(Dashboard!$I$7,0),Data_TABLE[Customer],"="&amp;Calc!U9719),"")</f>
        <v/>
      </c>
    </row>
    <row r="9720" spans="22:22" x14ac:dyDescent="0.2">
      <c r="V9720" s="18" t="str">
        <f>IF(U9720&lt;&gt;"",SUMIFS(Data_TABLE[Total Value Sold],Data_TABLE[EOM Date],"="&amp;EOMONTH(Dashboard!$I$7,0),Data_TABLE[Customer],"="&amp;Calc!U9720),"")</f>
        <v/>
      </c>
    </row>
    <row r="9721" spans="22:22" x14ac:dyDescent="0.2">
      <c r="V9721" s="18" t="str">
        <f>IF(U9721&lt;&gt;"",SUMIFS(Data_TABLE[Total Value Sold],Data_TABLE[EOM Date],"="&amp;EOMONTH(Dashboard!$I$7,0),Data_TABLE[Customer],"="&amp;Calc!U9721),"")</f>
        <v/>
      </c>
    </row>
    <row r="9722" spans="22:22" x14ac:dyDescent="0.2">
      <c r="V9722" s="18" t="str">
        <f>IF(U9722&lt;&gt;"",SUMIFS(Data_TABLE[Total Value Sold],Data_TABLE[EOM Date],"="&amp;EOMONTH(Dashboard!$I$7,0),Data_TABLE[Customer],"="&amp;Calc!U9722),"")</f>
        <v/>
      </c>
    </row>
    <row r="9723" spans="22:22" x14ac:dyDescent="0.2">
      <c r="V9723" s="18" t="str">
        <f>IF(U9723&lt;&gt;"",SUMIFS(Data_TABLE[Total Value Sold],Data_TABLE[EOM Date],"="&amp;EOMONTH(Dashboard!$I$7,0),Data_TABLE[Customer],"="&amp;Calc!U9723),"")</f>
        <v/>
      </c>
    </row>
    <row r="9724" spans="22:22" x14ac:dyDescent="0.2">
      <c r="V9724" s="18" t="str">
        <f>IF(U9724&lt;&gt;"",SUMIFS(Data_TABLE[Total Value Sold],Data_TABLE[EOM Date],"="&amp;EOMONTH(Dashboard!$I$7,0),Data_TABLE[Customer],"="&amp;Calc!U9724),"")</f>
        <v/>
      </c>
    </row>
    <row r="9725" spans="22:22" x14ac:dyDescent="0.2">
      <c r="V9725" s="18" t="str">
        <f>IF(U9725&lt;&gt;"",SUMIFS(Data_TABLE[Total Value Sold],Data_TABLE[EOM Date],"="&amp;EOMONTH(Dashboard!$I$7,0),Data_TABLE[Customer],"="&amp;Calc!U9725),"")</f>
        <v/>
      </c>
    </row>
    <row r="9726" spans="22:22" x14ac:dyDescent="0.2">
      <c r="V9726" s="18" t="str">
        <f>IF(U9726&lt;&gt;"",SUMIFS(Data_TABLE[Total Value Sold],Data_TABLE[EOM Date],"="&amp;EOMONTH(Dashboard!$I$7,0),Data_TABLE[Customer],"="&amp;Calc!U9726),"")</f>
        <v/>
      </c>
    </row>
    <row r="9727" spans="22:22" x14ac:dyDescent="0.2">
      <c r="V9727" s="18" t="str">
        <f>IF(U9727&lt;&gt;"",SUMIFS(Data_TABLE[Total Value Sold],Data_TABLE[EOM Date],"="&amp;EOMONTH(Dashboard!$I$7,0),Data_TABLE[Customer],"="&amp;Calc!U9727),"")</f>
        <v/>
      </c>
    </row>
    <row r="9728" spans="22:22" x14ac:dyDescent="0.2">
      <c r="V9728" s="18" t="str">
        <f>IF(U9728&lt;&gt;"",SUMIFS(Data_TABLE[Total Value Sold],Data_TABLE[EOM Date],"="&amp;EOMONTH(Dashboard!$I$7,0),Data_TABLE[Customer],"="&amp;Calc!U9728),"")</f>
        <v/>
      </c>
    </row>
    <row r="9729" spans="22:22" x14ac:dyDescent="0.2">
      <c r="V9729" s="18" t="str">
        <f>IF(U9729&lt;&gt;"",SUMIFS(Data_TABLE[Total Value Sold],Data_TABLE[EOM Date],"="&amp;EOMONTH(Dashboard!$I$7,0),Data_TABLE[Customer],"="&amp;Calc!U9729),"")</f>
        <v/>
      </c>
    </row>
    <row r="9730" spans="22:22" x14ac:dyDescent="0.2">
      <c r="V9730" s="18" t="str">
        <f>IF(U9730&lt;&gt;"",SUMIFS(Data_TABLE[Total Value Sold],Data_TABLE[EOM Date],"="&amp;EOMONTH(Dashboard!$I$7,0),Data_TABLE[Customer],"="&amp;Calc!U9730),"")</f>
        <v/>
      </c>
    </row>
    <row r="9731" spans="22:22" x14ac:dyDescent="0.2">
      <c r="V9731" s="18" t="str">
        <f>IF(U9731&lt;&gt;"",SUMIFS(Data_TABLE[Total Value Sold],Data_TABLE[EOM Date],"="&amp;EOMONTH(Dashboard!$I$7,0),Data_TABLE[Customer],"="&amp;Calc!U9731),"")</f>
        <v/>
      </c>
    </row>
    <row r="9732" spans="22:22" x14ac:dyDescent="0.2">
      <c r="V9732" s="18" t="str">
        <f>IF(U9732&lt;&gt;"",SUMIFS(Data_TABLE[Total Value Sold],Data_TABLE[EOM Date],"="&amp;EOMONTH(Dashboard!$I$7,0),Data_TABLE[Customer],"="&amp;Calc!U9732),"")</f>
        <v/>
      </c>
    </row>
    <row r="9733" spans="22:22" x14ac:dyDescent="0.2">
      <c r="V9733" s="18" t="str">
        <f>IF(U9733&lt;&gt;"",SUMIFS(Data_TABLE[Total Value Sold],Data_TABLE[EOM Date],"="&amp;EOMONTH(Dashboard!$I$7,0),Data_TABLE[Customer],"="&amp;Calc!U9733),"")</f>
        <v/>
      </c>
    </row>
    <row r="9734" spans="22:22" x14ac:dyDescent="0.2">
      <c r="V9734" s="18" t="str">
        <f>IF(U9734&lt;&gt;"",SUMIFS(Data_TABLE[Total Value Sold],Data_TABLE[EOM Date],"="&amp;EOMONTH(Dashboard!$I$7,0),Data_TABLE[Customer],"="&amp;Calc!U9734),"")</f>
        <v/>
      </c>
    </row>
    <row r="9735" spans="22:22" x14ac:dyDescent="0.2">
      <c r="V9735" s="18" t="str">
        <f>IF(U9735&lt;&gt;"",SUMIFS(Data_TABLE[Total Value Sold],Data_TABLE[EOM Date],"="&amp;EOMONTH(Dashboard!$I$7,0),Data_TABLE[Customer],"="&amp;Calc!U9735),"")</f>
        <v/>
      </c>
    </row>
    <row r="9736" spans="22:22" x14ac:dyDescent="0.2">
      <c r="V9736" s="18" t="str">
        <f>IF(U9736&lt;&gt;"",SUMIFS(Data_TABLE[Total Value Sold],Data_TABLE[EOM Date],"="&amp;EOMONTH(Dashboard!$I$7,0),Data_TABLE[Customer],"="&amp;Calc!U9736),"")</f>
        <v/>
      </c>
    </row>
    <row r="9737" spans="22:22" x14ac:dyDescent="0.2">
      <c r="V9737" s="18" t="str">
        <f>IF(U9737&lt;&gt;"",SUMIFS(Data_TABLE[Total Value Sold],Data_TABLE[EOM Date],"="&amp;EOMONTH(Dashboard!$I$7,0),Data_TABLE[Customer],"="&amp;Calc!U9737),"")</f>
        <v/>
      </c>
    </row>
    <row r="9738" spans="22:22" x14ac:dyDescent="0.2">
      <c r="V9738" s="18" t="str">
        <f>IF(U9738&lt;&gt;"",SUMIFS(Data_TABLE[Total Value Sold],Data_TABLE[EOM Date],"="&amp;EOMONTH(Dashboard!$I$7,0),Data_TABLE[Customer],"="&amp;Calc!U9738),"")</f>
        <v/>
      </c>
    </row>
    <row r="9739" spans="22:22" x14ac:dyDescent="0.2">
      <c r="V9739" s="18" t="str">
        <f>IF(U9739&lt;&gt;"",SUMIFS(Data_TABLE[Total Value Sold],Data_TABLE[EOM Date],"="&amp;EOMONTH(Dashboard!$I$7,0),Data_TABLE[Customer],"="&amp;Calc!U9739),"")</f>
        <v/>
      </c>
    </row>
    <row r="9740" spans="22:22" x14ac:dyDescent="0.2">
      <c r="V9740" s="18" t="str">
        <f>IF(U9740&lt;&gt;"",SUMIFS(Data_TABLE[Total Value Sold],Data_TABLE[EOM Date],"="&amp;EOMONTH(Dashboard!$I$7,0),Data_TABLE[Customer],"="&amp;Calc!U9740),"")</f>
        <v/>
      </c>
    </row>
    <row r="9741" spans="22:22" x14ac:dyDescent="0.2">
      <c r="V9741" s="18" t="str">
        <f>IF(U9741&lt;&gt;"",SUMIFS(Data_TABLE[Total Value Sold],Data_TABLE[EOM Date],"="&amp;EOMONTH(Dashboard!$I$7,0),Data_TABLE[Customer],"="&amp;Calc!U9741),"")</f>
        <v/>
      </c>
    </row>
    <row r="9742" spans="22:22" x14ac:dyDescent="0.2">
      <c r="V9742" s="18" t="str">
        <f>IF(U9742&lt;&gt;"",SUMIFS(Data_TABLE[Total Value Sold],Data_TABLE[EOM Date],"="&amp;EOMONTH(Dashboard!$I$7,0),Data_TABLE[Customer],"="&amp;Calc!U9742),"")</f>
        <v/>
      </c>
    </row>
    <row r="9743" spans="22:22" x14ac:dyDescent="0.2">
      <c r="V9743" s="18" t="str">
        <f>IF(U9743&lt;&gt;"",SUMIFS(Data_TABLE[Total Value Sold],Data_TABLE[EOM Date],"="&amp;EOMONTH(Dashboard!$I$7,0),Data_TABLE[Customer],"="&amp;Calc!U9743),"")</f>
        <v/>
      </c>
    </row>
    <row r="9744" spans="22:22" x14ac:dyDescent="0.2">
      <c r="V9744" s="18" t="str">
        <f>IF(U9744&lt;&gt;"",SUMIFS(Data_TABLE[Total Value Sold],Data_TABLE[EOM Date],"="&amp;EOMONTH(Dashboard!$I$7,0),Data_TABLE[Customer],"="&amp;Calc!U9744),"")</f>
        <v/>
      </c>
    </row>
    <row r="9745" spans="22:22" x14ac:dyDescent="0.2">
      <c r="V9745" s="18" t="str">
        <f>IF(U9745&lt;&gt;"",SUMIFS(Data_TABLE[Total Value Sold],Data_TABLE[EOM Date],"="&amp;EOMONTH(Dashboard!$I$7,0),Data_TABLE[Customer],"="&amp;Calc!U9745),"")</f>
        <v/>
      </c>
    </row>
    <row r="9746" spans="22:22" x14ac:dyDescent="0.2">
      <c r="V9746" s="18" t="str">
        <f>IF(U9746&lt;&gt;"",SUMIFS(Data_TABLE[Total Value Sold],Data_TABLE[EOM Date],"="&amp;EOMONTH(Dashboard!$I$7,0),Data_TABLE[Customer],"="&amp;Calc!U9746),"")</f>
        <v/>
      </c>
    </row>
    <row r="9747" spans="22:22" x14ac:dyDescent="0.2">
      <c r="V9747" s="18" t="str">
        <f>IF(U9747&lt;&gt;"",SUMIFS(Data_TABLE[Total Value Sold],Data_TABLE[EOM Date],"="&amp;EOMONTH(Dashboard!$I$7,0),Data_TABLE[Customer],"="&amp;Calc!U9747),"")</f>
        <v/>
      </c>
    </row>
    <row r="9748" spans="22:22" x14ac:dyDescent="0.2">
      <c r="V9748" s="18" t="str">
        <f>IF(U9748&lt;&gt;"",SUMIFS(Data_TABLE[Total Value Sold],Data_TABLE[EOM Date],"="&amp;EOMONTH(Dashboard!$I$7,0),Data_TABLE[Customer],"="&amp;Calc!U9748),"")</f>
        <v/>
      </c>
    </row>
    <row r="9749" spans="22:22" x14ac:dyDescent="0.2">
      <c r="V9749" s="18" t="str">
        <f>IF(U9749&lt;&gt;"",SUMIFS(Data_TABLE[Total Value Sold],Data_TABLE[EOM Date],"="&amp;EOMONTH(Dashboard!$I$7,0),Data_TABLE[Customer],"="&amp;Calc!U9749),"")</f>
        <v/>
      </c>
    </row>
    <row r="9750" spans="22:22" x14ac:dyDescent="0.2">
      <c r="V9750" s="18" t="str">
        <f>IF(U9750&lt;&gt;"",SUMIFS(Data_TABLE[Total Value Sold],Data_TABLE[EOM Date],"="&amp;EOMONTH(Dashboard!$I$7,0),Data_TABLE[Customer],"="&amp;Calc!U9750),"")</f>
        <v/>
      </c>
    </row>
    <row r="9751" spans="22:22" x14ac:dyDescent="0.2">
      <c r="V9751" s="18" t="str">
        <f>IF(U9751&lt;&gt;"",SUMIFS(Data_TABLE[Total Value Sold],Data_TABLE[EOM Date],"="&amp;EOMONTH(Dashboard!$I$7,0),Data_TABLE[Customer],"="&amp;Calc!U9751),"")</f>
        <v/>
      </c>
    </row>
    <row r="9752" spans="22:22" x14ac:dyDescent="0.2">
      <c r="V9752" s="18" t="str">
        <f>IF(U9752&lt;&gt;"",SUMIFS(Data_TABLE[Total Value Sold],Data_TABLE[EOM Date],"="&amp;EOMONTH(Dashboard!$I$7,0),Data_TABLE[Customer],"="&amp;Calc!U9752),"")</f>
        <v/>
      </c>
    </row>
    <row r="9753" spans="22:22" x14ac:dyDescent="0.2">
      <c r="V9753" s="18" t="str">
        <f>IF(U9753&lt;&gt;"",SUMIFS(Data_TABLE[Total Value Sold],Data_TABLE[EOM Date],"="&amp;EOMONTH(Dashboard!$I$7,0),Data_TABLE[Customer],"="&amp;Calc!U9753),"")</f>
        <v/>
      </c>
    </row>
    <row r="9754" spans="22:22" x14ac:dyDescent="0.2">
      <c r="V9754" s="18" t="str">
        <f>IF(U9754&lt;&gt;"",SUMIFS(Data_TABLE[Total Value Sold],Data_TABLE[EOM Date],"="&amp;EOMONTH(Dashboard!$I$7,0),Data_TABLE[Customer],"="&amp;Calc!U9754),"")</f>
        <v/>
      </c>
    </row>
    <row r="9755" spans="22:22" x14ac:dyDescent="0.2">
      <c r="V9755" s="18" t="str">
        <f>IF(U9755&lt;&gt;"",SUMIFS(Data_TABLE[Total Value Sold],Data_TABLE[EOM Date],"="&amp;EOMONTH(Dashboard!$I$7,0),Data_TABLE[Customer],"="&amp;Calc!U9755),"")</f>
        <v/>
      </c>
    </row>
    <row r="9756" spans="22:22" x14ac:dyDescent="0.2">
      <c r="V9756" s="18" t="str">
        <f>IF(U9756&lt;&gt;"",SUMIFS(Data_TABLE[Total Value Sold],Data_TABLE[EOM Date],"="&amp;EOMONTH(Dashboard!$I$7,0),Data_TABLE[Customer],"="&amp;Calc!U9756),"")</f>
        <v/>
      </c>
    </row>
    <row r="9757" spans="22:22" x14ac:dyDescent="0.2">
      <c r="V9757" s="18" t="str">
        <f>IF(U9757&lt;&gt;"",SUMIFS(Data_TABLE[Total Value Sold],Data_TABLE[EOM Date],"="&amp;EOMONTH(Dashboard!$I$7,0),Data_TABLE[Customer],"="&amp;Calc!U9757),"")</f>
        <v/>
      </c>
    </row>
    <row r="9758" spans="22:22" x14ac:dyDescent="0.2">
      <c r="V9758" s="18" t="str">
        <f>IF(U9758&lt;&gt;"",SUMIFS(Data_TABLE[Total Value Sold],Data_TABLE[EOM Date],"="&amp;EOMONTH(Dashboard!$I$7,0),Data_TABLE[Customer],"="&amp;Calc!U9758),"")</f>
        <v/>
      </c>
    </row>
    <row r="9759" spans="22:22" x14ac:dyDescent="0.2">
      <c r="V9759" s="18" t="str">
        <f>IF(U9759&lt;&gt;"",SUMIFS(Data_TABLE[Total Value Sold],Data_TABLE[EOM Date],"="&amp;EOMONTH(Dashboard!$I$7,0),Data_TABLE[Customer],"="&amp;Calc!U9759),"")</f>
        <v/>
      </c>
    </row>
    <row r="9760" spans="22:22" x14ac:dyDescent="0.2">
      <c r="V9760" s="18" t="str">
        <f>IF(U9760&lt;&gt;"",SUMIFS(Data_TABLE[Total Value Sold],Data_TABLE[EOM Date],"="&amp;EOMONTH(Dashboard!$I$7,0),Data_TABLE[Customer],"="&amp;Calc!U9760),"")</f>
        <v/>
      </c>
    </row>
    <row r="9761" spans="22:22" x14ac:dyDescent="0.2">
      <c r="V9761" s="18" t="str">
        <f>IF(U9761&lt;&gt;"",SUMIFS(Data_TABLE[Total Value Sold],Data_TABLE[EOM Date],"="&amp;EOMONTH(Dashboard!$I$7,0),Data_TABLE[Customer],"="&amp;Calc!U9761),"")</f>
        <v/>
      </c>
    </row>
    <row r="9762" spans="22:22" x14ac:dyDescent="0.2">
      <c r="V9762" s="18" t="str">
        <f>IF(U9762&lt;&gt;"",SUMIFS(Data_TABLE[Total Value Sold],Data_TABLE[EOM Date],"="&amp;EOMONTH(Dashboard!$I$7,0),Data_TABLE[Customer],"="&amp;Calc!U9762),"")</f>
        <v/>
      </c>
    </row>
    <row r="9763" spans="22:22" x14ac:dyDescent="0.2">
      <c r="V9763" s="18" t="str">
        <f>IF(U9763&lt;&gt;"",SUMIFS(Data_TABLE[Total Value Sold],Data_TABLE[EOM Date],"="&amp;EOMONTH(Dashboard!$I$7,0),Data_TABLE[Customer],"="&amp;Calc!U9763),"")</f>
        <v/>
      </c>
    </row>
    <row r="9764" spans="22:22" x14ac:dyDescent="0.2">
      <c r="V9764" s="18" t="str">
        <f>IF(U9764&lt;&gt;"",SUMIFS(Data_TABLE[Total Value Sold],Data_TABLE[EOM Date],"="&amp;EOMONTH(Dashboard!$I$7,0),Data_TABLE[Customer],"="&amp;Calc!U9764),"")</f>
        <v/>
      </c>
    </row>
    <row r="9765" spans="22:22" x14ac:dyDescent="0.2">
      <c r="V9765" s="18" t="str">
        <f>IF(U9765&lt;&gt;"",SUMIFS(Data_TABLE[Total Value Sold],Data_TABLE[EOM Date],"="&amp;EOMONTH(Dashboard!$I$7,0),Data_TABLE[Customer],"="&amp;Calc!U9765),"")</f>
        <v/>
      </c>
    </row>
    <row r="9766" spans="22:22" x14ac:dyDescent="0.2">
      <c r="V9766" s="18" t="str">
        <f>IF(U9766&lt;&gt;"",SUMIFS(Data_TABLE[Total Value Sold],Data_TABLE[EOM Date],"="&amp;EOMONTH(Dashboard!$I$7,0),Data_TABLE[Customer],"="&amp;Calc!U9766),"")</f>
        <v/>
      </c>
    </row>
    <row r="9767" spans="22:22" x14ac:dyDescent="0.2">
      <c r="V9767" s="18" t="str">
        <f>IF(U9767&lt;&gt;"",SUMIFS(Data_TABLE[Total Value Sold],Data_TABLE[EOM Date],"="&amp;EOMONTH(Dashboard!$I$7,0),Data_TABLE[Customer],"="&amp;Calc!U9767),"")</f>
        <v/>
      </c>
    </row>
    <row r="9768" spans="22:22" x14ac:dyDescent="0.2">
      <c r="V9768" s="18" t="str">
        <f>IF(U9768&lt;&gt;"",SUMIFS(Data_TABLE[Total Value Sold],Data_TABLE[EOM Date],"="&amp;EOMONTH(Dashboard!$I$7,0),Data_TABLE[Customer],"="&amp;Calc!U9768),"")</f>
        <v/>
      </c>
    </row>
    <row r="9769" spans="22:22" x14ac:dyDescent="0.2">
      <c r="V9769" s="18" t="str">
        <f>IF(U9769&lt;&gt;"",SUMIFS(Data_TABLE[Total Value Sold],Data_TABLE[EOM Date],"="&amp;EOMONTH(Dashboard!$I$7,0),Data_TABLE[Customer],"="&amp;Calc!U9769),"")</f>
        <v/>
      </c>
    </row>
    <row r="9770" spans="22:22" x14ac:dyDescent="0.2">
      <c r="V9770" s="18" t="str">
        <f>IF(U9770&lt;&gt;"",SUMIFS(Data_TABLE[Total Value Sold],Data_TABLE[EOM Date],"="&amp;EOMONTH(Dashboard!$I$7,0),Data_TABLE[Customer],"="&amp;Calc!U9770),"")</f>
        <v/>
      </c>
    </row>
    <row r="9771" spans="22:22" x14ac:dyDescent="0.2">
      <c r="V9771" s="18" t="str">
        <f>IF(U9771&lt;&gt;"",SUMIFS(Data_TABLE[Total Value Sold],Data_TABLE[EOM Date],"="&amp;EOMONTH(Dashboard!$I$7,0),Data_TABLE[Customer],"="&amp;Calc!U9771),"")</f>
        <v/>
      </c>
    </row>
    <row r="9772" spans="22:22" x14ac:dyDescent="0.2">
      <c r="V9772" s="18" t="str">
        <f>IF(U9772&lt;&gt;"",SUMIFS(Data_TABLE[Total Value Sold],Data_TABLE[EOM Date],"="&amp;EOMONTH(Dashboard!$I$7,0),Data_TABLE[Customer],"="&amp;Calc!U9772),"")</f>
        <v/>
      </c>
    </row>
    <row r="9773" spans="22:22" x14ac:dyDescent="0.2">
      <c r="V9773" s="18" t="str">
        <f>IF(U9773&lt;&gt;"",SUMIFS(Data_TABLE[Total Value Sold],Data_TABLE[EOM Date],"="&amp;EOMONTH(Dashboard!$I$7,0),Data_TABLE[Customer],"="&amp;Calc!U9773),"")</f>
        <v/>
      </c>
    </row>
    <row r="9774" spans="22:22" x14ac:dyDescent="0.2">
      <c r="V9774" s="18" t="str">
        <f>IF(U9774&lt;&gt;"",SUMIFS(Data_TABLE[Total Value Sold],Data_TABLE[EOM Date],"="&amp;EOMONTH(Dashboard!$I$7,0),Data_TABLE[Customer],"="&amp;Calc!U9774),"")</f>
        <v/>
      </c>
    </row>
    <row r="9775" spans="22:22" x14ac:dyDescent="0.2">
      <c r="V9775" s="18" t="str">
        <f>IF(U9775&lt;&gt;"",SUMIFS(Data_TABLE[Total Value Sold],Data_TABLE[EOM Date],"="&amp;EOMONTH(Dashboard!$I$7,0),Data_TABLE[Customer],"="&amp;Calc!U9775),"")</f>
        <v/>
      </c>
    </row>
    <row r="9776" spans="22:22" x14ac:dyDescent="0.2">
      <c r="V9776" s="18" t="str">
        <f>IF(U9776&lt;&gt;"",SUMIFS(Data_TABLE[Total Value Sold],Data_TABLE[EOM Date],"="&amp;EOMONTH(Dashboard!$I$7,0),Data_TABLE[Customer],"="&amp;Calc!U9776),"")</f>
        <v/>
      </c>
    </row>
    <row r="9777" spans="22:22" x14ac:dyDescent="0.2">
      <c r="V9777" s="18" t="str">
        <f>IF(U9777&lt;&gt;"",SUMIFS(Data_TABLE[Total Value Sold],Data_TABLE[EOM Date],"="&amp;EOMONTH(Dashboard!$I$7,0),Data_TABLE[Customer],"="&amp;Calc!U9777),"")</f>
        <v/>
      </c>
    </row>
    <row r="9778" spans="22:22" x14ac:dyDescent="0.2">
      <c r="V9778" s="18" t="str">
        <f>IF(U9778&lt;&gt;"",SUMIFS(Data_TABLE[Total Value Sold],Data_TABLE[EOM Date],"="&amp;EOMONTH(Dashboard!$I$7,0),Data_TABLE[Customer],"="&amp;Calc!U9778),"")</f>
        <v/>
      </c>
    </row>
    <row r="9779" spans="22:22" x14ac:dyDescent="0.2">
      <c r="V9779" s="18" t="str">
        <f>IF(U9779&lt;&gt;"",SUMIFS(Data_TABLE[Total Value Sold],Data_TABLE[EOM Date],"="&amp;EOMONTH(Dashboard!$I$7,0),Data_TABLE[Customer],"="&amp;Calc!U9779),"")</f>
        <v/>
      </c>
    </row>
    <row r="9780" spans="22:22" x14ac:dyDescent="0.2">
      <c r="V9780" s="18" t="str">
        <f>IF(U9780&lt;&gt;"",SUMIFS(Data_TABLE[Total Value Sold],Data_TABLE[EOM Date],"="&amp;EOMONTH(Dashboard!$I$7,0),Data_TABLE[Customer],"="&amp;Calc!U9780),"")</f>
        <v/>
      </c>
    </row>
    <row r="9781" spans="22:22" x14ac:dyDescent="0.2">
      <c r="V9781" s="18" t="str">
        <f>IF(U9781&lt;&gt;"",SUMIFS(Data_TABLE[Total Value Sold],Data_TABLE[EOM Date],"="&amp;EOMONTH(Dashboard!$I$7,0),Data_TABLE[Customer],"="&amp;Calc!U9781),"")</f>
        <v/>
      </c>
    </row>
    <row r="9782" spans="22:22" x14ac:dyDescent="0.2">
      <c r="V9782" s="18" t="str">
        <f>IF(U9782&lt;&gt;"",SUMIFS(Data_TABLE[Total Value Sold],Data_TABLE[EOM Date],"="&amp;EOMONTH(Dashboard!$I$7,0),Data_TABLE[Customer],"="&amp;Calc!U9782),"")</f>
        <v/>
      </c>
    </row>
    <row r="9783" spans="22:22" x14ac:dyDescent="0.2">
      <c r="V9783" s="18" t="str">
        <f>IF(U9783&lt;&gt;"",SUMIFS(Data_TABLE[Total Value Sold],Data_TABLE[EOM Date],"="&amp;EOMONTH(Dashboard!$I$7,0),Data_TABLE[Customer],"="&amp;Calc!U9783),"")</f>
        <v/>
      </c>
    </row>
    <row r="9784" spans="22:22" x14ac:dyDescent="0.2">
      <c r="V9784" s="18" t="str">
        <f>IF(U9784&lt;&gt;"",SUMIFS(Data_TABLE[Total Value Sold],Data_TABLE[EOM Date],"="&amp;EOMONTH(Dashboard!$I$7,0),Data_TABLE[Customer],"="&amp;Calc!U9784),"")</f>
        <v/>
      </c>
    </row>
    <row r="9785" spans="22:22" x14ac:dyDescent="0.2">
      <c r="V9785" s="18" t="str">
        <f>IF(U9785&lt;&gt;"",SUMIFS(Data_TABLE[Total Value Sold],Data_TABLE[EOM Date],"="&amp;EOMONTH(Dashboard!$I$7,0),Data_TABLE[Customer],"="&amp;Calc!U9785),"")</f>
        <v/>
      </c>
    </row>
    <row r="9786" spans="22:22" x14ac:dyDescent="0.2">
      <c r="V9786" s="18" t="str">
        <f>IF(U9786&lt;&gt;"",SUMIFS(Data_TABLE[Total Value Sold],Data_TABLE[EOM Date],"="&amp;EOMONTH(Dashboard!$I$7,0),Data_TABLE[Customer],"="&amp;Calc!U9786),"")</f>
        <v/>
      </c>
    </row>
    <row r="9787" spans="22:22" x14ac:dyDescent="0.2">
      <c r="V9787" s="18" t="str">
        <f>IF(U9787&lt;&gt;"",SUMIFS(Data_TABLE[Total Value Sold],Data_TABLE[EOM Date],"="&amp;EOMONTH(Dashboard!$I$7,0),Data_TABLE[Customer],"="&amp;Calc!U9787),"")</f>
        <v/>
      </c>
    </row>
    <row r="9788" spans="22:22" x14ac:dyDescent="0.2">
      <c r="V9788" s="18" t="str">
        <f>IF(U9788&lt;&gt;"",SUMIFS(Data_TABLE[Total Value Sold],Data_TABLE[EOM Date],"="&amp;EOMONTH(Dashboard!$I$7,0),Data_TABLE[Customer],"="&amp;Calc!U9788),"")</f>
        <v/>
      </c>
    </row>
    <row r="9789" spans="22:22" x14ac:dyDescent="0.2">
      <c r="V9789" s="18" t="str">
        <f>IF(U9789&lt;&gt;"",SUMIFS(Data_TABLE[Total Value Sold],Data_TABLE[EOM Date],"="&amp;EOMONTH(Dashboard!$I$7,0),Data_TABLE[Customer],"="&amp;Calc!U9789),"")</f>
        <v/>
      </c>
    </row>
    <row r="9790" spans="22:22" x14ac:dyDescent="0.2">
      <c r="V9790" s="18" t="str">
        <f>IF(U9790&lt;&gt;"",SUMIFS(Data_TABLE[Total Value Sold],Data_TABLE[EOM Date],"="&amp;EOMONTH(Dashboard!$I$7,0),Data_TABLE[Customer],"="&amp;Calc!U9790),"")</f>
        <v/>
      </c>
    </row>
    <row r="9791" spans="22:22" x14ac:dyDescent="0.2">
      <c r="V9791" s="18" t="str">
        <f>IF(U9791&lt;&gt;"",SUMIFS(Data_TABLE[Total Value Sold],Data_TABLE[EOM Date],"="&amp;EOMONTH(Dashboard!$I$7,0),Data_TABLE[Customer],"="&amp;Calc!U9791),"")</f>
        <v/>
      </c>
    </row>
    <row r="9792" spans="22:22" x14ac:dyDescent="0.2">
      <c r="V9792" s="18" t="str">
        <f>IF(U9792&lt;&gt;"",SUMIFS(Data_TABLE[Total Value Sold],Data_TABLE[EOM Date],"="&amp;EOMONTH(Dashboard!$I$7,0),Data_TABLE[Customer],"="&amp;Calc!U9792),"")</f>
        <v/>
      </c>
    </row>
    <row r="9793" spans="22:22" x14ac:dyDescent="0.2">
      <c r="V9793" s="18" t="str">
        <f>IF(U9793&lt;&gt;"",SUMIFS(Data_TABLE[Total Value Sold],Data_TABLE[EOM Date],"="&amp;EOMONTH(Dashboard!$I$7,0),Data_TABLE[Customer],"="&amp;Calc!U9793),"")</f>
        <v/>
      </c>
    </row>
    <row r="9794" spans="22:22" x14ac:dyDescent="0.2">
      <c r="V9794" s="18" t="str">
        <f>IF(U9794&lt;&gt;"",SUMIFS(Data_TABLE[Total Value Sold],Data_TABLE[EOM Date],"="&amp;EOMONTH(Dashboard!$I$7,0),Data_TABLE[Customer],"="&amp;Calc!U9794),"")</f>
        <v/>
      </c>
    </row>
    <row r="9795" spans="22:22" x14ac:dyDescent="0.2">
      <c r="V9795" s="18" t="str">
        <f>IF(U9795&lt;&gt;"",SUMIFS(Data_TABLE[Total Value Sold],Data_TABLE[EOM Date],"="&amp;EOMONTH(Dashboard!$I$7,0),Data_TABLE[Customer],"="&amp;Calc!U9795),"")</f>
        <v/>
      </c>
    </row>
    <row r="9796" spans="22:22" x14ac:dyDescent="0.2">
      <c r="V9796" s="18" t="str">
        <f>IF(U9796&lt;&gt;"",SUMIFS(Data_TABLE[Total Value Sold],Data_TABLE[EOM Date],"="&amp;EOMONTH(Dashboard!$I$7,0),Data_TABLE[Customer],"="&amp;Calc!U9796),"")</f>
        <v/>
      </c>
    </row>
    <row r="9797" spans="22:22" x14ac:dyDescent="0.2">
      <c r="V9797" s="18" t="str">
        <f>IF(U9797&lt;&gt;"",SUMIFS(Data_TABLE[Total Value Sold],Data_TABLE[EOM Date],"="&amp;EOMONTH(Dashboard!$I$7,0),Data_TABLE[Customer],"="&amp;Calc!U9797),"")</f>
        <v/>
      </c>
    </row>
    <row r="9798" spans="22:22" x14ac:dyDescent="0.2">
      <c r="V9798" s="18" t="str">
        <f>IF(U9798&lt;&gt;"",SUMIFS(Data_TABLE[Total Value Sold],Data_TABLE[EOM Date],"="&amp;EOMONTH(Dashboard!$I$7,0),Data_TABLE[Customer],"="&amp;Calc!U9798),"")</f>
        <v/>
      </c>
    </row>
    <row r="9799" spans="22:22" x14ac:dyDescent="0.2">
      <c r="V9799" s="18" t="str">
        <f>IF(U9799&lt;&gt;"",SUMIFS(Data_TABLE[Total Value Sold],Data_TABLE[EOM Date],"="&amp;EOMONTH(Dashboard!$I$7,0),Data_TABLE[Customer],"="&amp;Calc!U9799),"")</f>
        <v/>
      </c>
    </row>
    <row r="9800" spans="22:22" x14ac:dyDescent="0.2">
      <c r="V9800" s="18" t="str">
        <f>IF(U9800&lt;&gt;"",SUMIFS(Data_TABLE[Total Value Sold],Data_TABLE[EOM Date],"="&amp;EOMONTH(Dashboard!$I$7,0),Data_TABLE[Customer],"="&amp;Calc!U9800),"")</f>
        <v/>
      </c>
    </row>
    <row r="9801" spans="22:22" x14ac:dyDescent="0.2">
      <c r="V9801" s="18" t="str">
        <f>IF(U9801&lt;&gt;"",SUMIFS(Data_TABLE[Total Value Sold],Data_TABLE[EOM Date],"="&amp;EOMONTH(Dashboard!$I$7,0),Data_TABLE[Customer],"="&amp;Calc!U9801),"")</f>
        <v/>
      </c>
    </row>
    <row r="9802" spans="22:22" x14ac:dyDescent="0.2">
      <c r="V9802" s="18" t="str">
        <f>IF(U9802&lt;&gt;"",SUMIFS(Data_TABLE[Total Value Sold],Data_TABLE[EOM Date],"="&amp;EOMONTH(Dashboard!$I$7,0),Data_TABLE[Customer],"="&amp;Calc!U9802),"")</f>
        <v/>
      </c>
    </row>
    <row r="9803" spans="22:22" x14ac:dyDescent="0.2">
      <c r="V9803" s="18" t="str">
        <f>IF(U9803&lt;&gt;"",SUMIFS(Data_TABLE[Total Value Sold],Data_TABLE[EOM Date],"="&amp;EOMONTH(Dashboard!$I$7,0),Data_TABLE[Customer],"="&amp;Calc!U9803),"")</f>
        <v/>
      </c>
    </row>
    <row r="9804" spans="22:22" x14ac:dyDescent="0.2">
      <c r="V9804" s="18" t="str">
        <f>IF(U9804&lt;&gt;"",SUMIFS(Data_TABLE[Total Value Sold],Data_TABLE[EOM Date],"="&amp;EOMONTH(Dashboard!$I$7,0),Data_TABLE[Customer],"="&amp;Calc!U9804),"")</f>
        <v/>
      </c>
    </row>
    <row r="9805" spans="22:22" x14ac:dyDescent="0.2">
      <c r="V9805" s="18" t="str">
        <f>IF(U9805&lt;&gt;"",SUMIFS(Data_TABLE[Total Value Sold],Data_TABLE[EOM Date],"="&amp;EOMONTH(Dashboard!$I$7,0),Data_TABLE[Customer],"="&amp;Calc!U9805),"")</f>
        <v/>
      </c>
    </row>
    <row r="9806" spans="22:22" x14ac:dyDescent="0.2">
      <c r="V9806" s="18" t="str">
        <f>IF(U9806&lt;&gt;"",SUMIFS(Data_TABLE[Total Value Sold],Data_TABLE[EOM Date],"="&amp;EOMONTH(Dashboard!$I$7,0),Data_TABLE[Customer],"="&amp;Calc!U9806),"")</f>
        <v/>
      </c>
    </row>
    <row r="9807" spans="22:22" x14ac:dyDescent="0.2">
      <c r="V9807" s="18" t="str">
        <f>IF(U9807&lt;&gt;"",SUMIFS(Data_TABLE[Total Value Sold],Data_TABLE[EOM Date],"="&amp;EOMONTH(Dashboard!$I$7,0),Data_TABLE[Customer],"="&amp;Calc!U9807),"")</f>
        <v/>
      </c>
    </row>
    <row r="9808" spans="22:22" x14ac:dyDescent="0.2">
      <c r="V9808" s="18" t="str">
        <f>IF(U9808&lt;&gt;"",SUMIFS(Data_TABLE[Total Value Sold],Data_TABLE[EOM Date],"="&amp;EOMONTH(Dashboard!$I$7,0),Data_TABLE[Customer],"="&amp;Calc!U9808),"")</f>
        <v/>
      </c>
    </row>
    <row r="9809" spans="22:22" x14ac:dyDescent="0.2">
      <c r="V9809" s="18" t="str">
        <f>IF(U9809&lt;&gt;"",SUMIFS(Data_TABLE[Total Value Sold],Data_TABLE[EOM Date],"="&amp;EOMONTH(Dashboard!$I$7,0),Data_TABLE[Customer],"="&amp;Calc!U9809),"")</f>
        <v/>
      </c>
    </row>
    <row r="9810" spans="22:22" x14ac:dyDescent="0.2">
      <c r="V9810" s="18" t="str">
        <f>IF(U9810&lt;&gt;"",SUMIFS(Data_TABLE[Total Value Sold],Data_TABLE[EOM Date],"="&amp;EOMONTH(Dashboard!$I$7,0),Data_TABLE[Customer],"="&amp;Calc!U9810),"")</f>
        <v/>
      </c>
    </row>
    <row r="9811" spans="22:22" x14ac:dyDescent="0.2">
      <c r="V9811" s="18" t="str">
        <f>IF(U9811&lt;&gt;"",SUMIFS(Data_TABLE[Total Value Sold],Data_TABLE[EOM Date],"="&amp;EOMONTH(Dashboard!$I$7,0),Data_TABLE[Customer],"="&amp;Calc!U9811),"")</f>
        <v/>
      </c>
    </row>
    <row r="9812" spans="22:22" x14ac:dyDescent="0.2">
      <c r="V9812" s="18" t="str">
        <f>IF(U9812&lt;&gt;"",SUMIFS(Data_TABLE[Total Value Sold],Data_TABLE[EOM Date],"="&amp;EOMONTH(Dashboard!$I$7,0),Data_TABLE[Customer],"="&amp;Calc!U9812),"")</f>
        <v/>
      </c>
    </row>
    <row r="9813" spans="22:22" x14ac:dyDescent="0.2">
      <c r="V9813" s="18" t="str">
        <f>IF(U9813&lt;&gt;"",SUMIFS(Data_TABLE[Total Value Sold],Data_TABLE[EOM Date],"="&amp;EOMONTH(Dashboard!$I$7,0),Data_TABLE[Customer],"="&amp;Calc!U9813),"")</f>
        <v/>
      </c>
    </row>
    <row r="9814" spans="22:22" x14ac:dyDescent="0.2">
      <c r="V9814" s="18" t="str">
        <f>IF(U9814&lt;&gt;"",SUMIFS(Data_TABLE[Total Value Sold],Data_TABLE[EOM Date],"="&amp;EOMONTH(Dashboard!$I$7,0),Data_TABLE[Customer],"="&amp;Calc!U9814),"")</f>
        <v/>
      </c>
    </row>
    <row r="9815" spans="22:22" x14ac:dyDescent="0.2">
      <c r="V9815" s="18" t="str">
        <f>IF(U9815&lt;&gt;"",SUMIFS(Data_TABLE[Total Value Sold],Data_TABLE[EOM Date],"="&amp;EOMONTH(Dashboard!$I$7,0),Data_TABLE[Customer],"="&amp;Calc!U9815),"")</f>
        <v/>
      </c>
    </row>
    <row r="9816" spans="22:22" x14ac:dyDescent="0.2">
      <c r="V9816" s="18" t="str">
        <f>IF(U9816&lt;&gt;"",SUMIFS(Data_TABLE[Total Value Sold],Data_TABLE[EOM Date],"="&amp;EOMONTH(Dashboard!$I$7,0),Data_TABLE[Customer],"="&amp;Calc!U9816),"")</f>
        <v/>
      </c>
    </row>
    <row r="9817" spans="22:22" x14ac:dyDescent="0.2">
      <c r="V9817" s="18" t="str">
        <f>IF(U9817&lt;&gt;"",SUMIFS(Data_TABLE[Total Value Sold],Data_TABLE[EOM Date],"="&amp;EOMONTH(Dashboard!$I$7,0),Data_TABLE[Customer],"="&amp;Calc!U9817),"")</f>
        <v/>
      </c>
    </row>
    <row r="9818" spans="22:22" x14ac:dyDescent="0.2">
      <c r="V9818" s="18" t="str">
        <f>IF(U9818&lt;&gt;"",SUMIFS(Data_TABLE[Total Value Sold],Data_TABLE[EOM Date],"="&amp;EOMONTH(Dashboard!$I$7,0),Data_TABLE[Customer],"="&amp;Calc!U9818),"")</f>
        <v/>
      </c>
    </row>
    <row r="9819" spans="22:22" x14ac:dyDescent="0.2">
      <c r="V9819" s="18" t="str">
        <f>IF(U9819&lt;&gt;"",SUMIFS(Data_TABLE[Total Value Sold],Data_TABLE[EOM Date],"="&amp;EOMONTH(Dashboard!$I$7,0),Data_TABLE[Customer],"="&amp;Calc!U9819),"")</f>
        <v/>
      </c>
    </row>
    <row r="9820" spans="22:22" x14ac:dyDescent="0.2">
      <c r="V9820" s="18" t="str">
        <f>IF(U9820&lt;&gt;"",SUMIFS(Data_TABLE[Total Value Sold],Data_TABLE[EOM Date],"="&amp;EOMONTH(Dashboard!$I$7,0),Data_TABLE[Customer],"="&amp;Calc!U9820),"")</f>
        <v/>
      </c>
    </row>
    <row r="9821" spans="22:22" x14ac:dyDescent="0.2">
      <c r="V9821" s="18" t="str">
        <f>IF(U9821&lt;&gt;"",SUMIFS(Data_TABLE[Total Value Sold],Data_TABLE[EOM Date],"="&amp;EOMONTH(Dashboard!$I$7,0),Data_TABLE[Customer],"="&amp;Calc!U9821),"")</f>
        <v/>
      </c>
    </row>
    <row r="9822" spans="22:22" x14ac:dyDescent="0.2">
      <c r="V9822" s="18" t="str">
        <f>IF(U9822&lt;&gt;"",SUMIFS(Data_TABLE[Total Value Sold],Data_TABLE[EOM Date],"="&amp;EOMONTH(Dashboard!$I$7,0),Data_TABLE[Customer],"="&amp;Calc!U9822),"")</f>
        <v/>
      </c>
    </row>
    <row r="9823" spans="22:22" x14ac:dyDescent="0.2">
      <c r="V9823" s="18" t="str">
        <f>IF(U9823&lt;&gt;"",SUMIFS(Data_TABLE[Total Value Sold],Data_TABLE[EOM Date],"="&amp;EOMONTH(Dashboard!$I$7,0),Data_TABLE[Customer],"="&amp;Calc!U9823),"")</f>
        <v/>
      </c>
    </row>
    <row r="9824" spans="22:22" x14ac:dyDescent="0.2">
      <c r="V9824" s="18" t="str">
        <f>IF(U9824&lt;&gt;"",SUMIFS(Data_TABLE[Total Value Sold],Data_TABLE[EOM Date],"="&amp;EOMONTH(Dashboard!$I$7,0),Data_TABLE[Customer],"="&amp;Calc!U9824),"")</f>
        <v/>
      </c>
    </row>
    <row r="9825" spans="22:22" x14ac:dyDescent="0.2">
      <c r="V9825" s="18" t="str">
        <f>IF(U9825&lt;&gt;"",SUMIFS(Data_TABLE[Total Value Sold],Data_TABLE[EOM Date],"="&amp;EOMONTH(Dashboard!$I$7,0),Data_TABLE[Customer],"="&amp;Calc!U9825),"")</f>
        <v/>
      </c>
    </row>
    <row r="9826" spans="22:22" x14ac:dyDescent="0.2">
      <c r="V9826" s="18" t="str">
        <f>IF(U9826&lt;&gt;"",SUMIFS(Data_TABLE[Total Value Sold],Data_TABLE[EOM Date],"="&amp;EOMONTH(Dashboard!$I$7,0),Data_TABLE[Customer],"="&amp;Calc!U9826),"")</f>
        <v/>
      </c>
    </row>
    <row r="9827" spans="22:22" x14ac:dyDescent="0.2">
      <c r="V9827" s="18" t="str">
        <f>IF(U9827&lt;&gt;"",SUMIFS(Data_TABLE[Total Value Sold],Data_TABLE[EOM Date],"="&amp;EOMONTH(Dashboard!$I$7,0),Data_TABLE[Customer],"="&amp;Calc!U9827),"")</f>
        <v/>
      </c>
    </row>
    <row r="9828" spans="22:22" x14ac:dyDescent="0.2">
      <c r="V9828" s="18" t="str">
        <f>IF(U9828&lt;&gt;"",SUMIFS(Data_TABLE[Total Value Sold],Data_TABLE[EOM Date],"="&amp;EOMONTH(Dashboard!$I$7,0),Data_TABLE[Customer],"="&amp;Calc!U9828),"")</f>
        <v/>
      </c>
    </row>
    <row r="9829" spans="22:22" x14ac:dyDescent="0.2">
      <c r="V9829" s="18" t="str">
        <f>IF(U9829&lt;&gt;"",SUMIFS(Data_TABLE[Total Value Sold],Data_TABLE[EOM Date],"="&amp;EOMONTH(Dashboard!$I$7,0),Data_TABLE[Customer],"="&amp;Calc!U9829),"")</f>
        <v/>
      </c>
    </row>
    <row r="9830" spans="22:22" x14ac:dyDescent="0.2">
      <c r="V9830" s="18" t="str">
        <f>IF(U9830&lt;&gt;"",SUMIFS(Data_TABLE[Total Value Sold],Data_TABLE[EOM Date],"="&amp;EOMONTH(Dashboard!$I$7,0),Data_TABLE[Customer],"="&amp;Calc!U9830),"")</f>
        <v/>
      </c>
    </row>
    <row r="9831" spans="22:22" x14ac:dyDescent="0.2">
      <c r="V9831" s="18" t="str">
        <f>IF(U9831&lt;&gt;"",SUMIFS(Data_TABLE[Total Value Sold],Data_TABLE[EOM Date],"="&amp;EOMONTH(Dashboard!$I$7,0),Data_TABLE[Customer],"="&amp;Calc!U9831),"")</f>
        <v/>
      </c>
    </row>
    <row r="9832" spans="22:22" x14ac:dyDescent="0.2">
      <c r="V9832" s="18" t="str">
        <f>IF(U9832&lt;&gt;"",SUMIFS(Data_TABLE[Total Value Sold],Data_TABLE[EOM Date],"="&amp;EOMONTH(Dashboard!$I$7,0),Data_TABLE[Customer],"="&amp;Calc!U9832),"")</f>
        <v/>
      </c>
    </row>
    <row r="9833" spans="22:22" x14ac:dyDescent="0.2">
      <c r="V9833" s="18" t="str">
        <f>IF(U9833&lt;&gt;"",SUMIFS(Data_TABLE[Total Value Sold],Data_TABLE[EOM Date],"="&amp;EOMONTH(Dashboard!$I$7,0),Data_TABLE[Customer],"="&amp;Calc!U9833),"")</f>
        <v/>
      </c>
    </row>
    <row r="9834" spans="22:22" x14ac:dyDescent="0.2">
      <c r="V9834" s="18" t="str">
        <f>IF(U9834&lt;&gt;"",SUMIFS(Data_TABLE[Total Value Sold],Data_TABLE[EOM Date],"="&amp;EOMONTH(Dashboard!$I$7,0),Data_TABLE[Customer],"="&amp;Calc!U9834),"")</f>
        <v/>
      </c>
    </row>
    <row r="9835" spans="22:22" x14ac:dyDescent="0.2">
      <c r="V9835" s="18" t="str">
        <f>IF(U9835&lt;&gt;"",SUMIFS(Data_TABLE[Total Value Sold],Data_TABLE[EOM Date],"="&amp;EOMONTH(Dashboard!$I$7,0),Data_TABLE[Customer],"="&amp;Calc!U9835),"")</f>
        <v/>
      </c>
    </row>
    <row r="9836" spans="22:22" x14ac:dyDescent="0.2">
      <c r="V9836" s="18" t="str">
        <f>IF(U9836&lt;&gt;"",SUMIFS(Data_TABLE[Total Value Sold],Data_TABLE[EOM Date],"="&amp;EOMONTH(Dashboard!$I$7,0),Data_TABLE[Customer],"="&amp;Calc!U9836),"")</f>
        <v/>
      </c>
    </row>
    <row r="9837" spans="22:22" x14ac:dyDescent="0.2">
      <c r="V9837" s="18" t="str">
        <f>IF(U9837&lt;&gt;"",SUMIFS(Data_TABLE[Total Value Sold],Data_TABLE[EOM Date],"="&amp;EOMONTH(Dashboard!$I$7,0),Data_TABLE[Customer],"="&amp;Calc!U9837),"")</f>
        <v/>
      </c>
    </row>
    <row r="9838" spans="22:22" x14ac:dyDescent="0.2">
      <c r="V9838" s="18" t="str">
        <f>IF(U9838&lt;&gt;"",SUMIFS(Data_TABLE[Total Value Sold],Data_TABLE[EOM Date],"="&amp;EOMONTH(Dashboard!$I$7,0),Data_TABLE[Customer],"="&amp;Calc!U9838),"")</f>
        <v/>
      </c>
    </row>
    <row r="9839" spans="22:22" x14ac:dyDescent="0.2">
      <c r="V9839" s="18" t="str">
        <f>IF(U9839&lt;&gt;"",SUMIFS(Data_TABLE[Total Value Sold],Data_TABLE[EOM Date],"="&amp;EOMONTH(Dashboard!$I$7,0),Data_TABLE[Customer],"="&amp;Calc!U9839),"")</f>
        <v/>
      </c>
    </row>
    <row r="9840" spans="22:22" x14ac:dyDescent="0.2">
      <c r="V9840" s="18" t="str">
        <f>IF(U9840&lt;&gt;"",SUMIFS(Data_TABLE[Total Value Sold],Data_TABLE[EOM Date],"="&amp;EOMONTH(Dashboard!$I$7,0),Data_TABLE[Customer],"="&amp;Calc!U9840),"")</f>
        <v/>
      </c>
    </row>
    <row r="9841" spans="22:22" x14ac:dyDescent="0.2">
      <c r="V9841" s="18" t="str">
        <f>IF(U9841&lt;&gt;"",SUMIFS(Data_TABLE[Total Value Sold],Data_TABLE[EOM Date],"="&amp;EOMONTH(Dashboard!$I$7,0),Data_TABLE[Customer],"="&amp;Calc!U9841),"")</f>
        <v/>
      </c>
    </row>
    <row r="9842" spans="22:22" x14ac:dyDescent="0.2">
      <c r="V9842" s="18" t="str">
        <f>IF(U9842&lt;&gt;"",SUMIFS(Data_TABLE[Total Value Sold],Data_TABLE[EOM Date],"="&amp;EOMONTH(Dashboard!$I$7,0),Data_TABLE[Customer],"="&amp;Calc!U9842),"")</f>
        <v/>
      </c>
    </row>
    <row r="9843" spans="22:22" x14ac:dyDescent="0.2">
      <c r="V9843" s="18" t="str">
        <f>IF(U9843&lt;&gt;"",SUMIFS(Data_TABLE[Total Value Sold],Data_TABLE[EOM Date],"="&amp;EOMONTH(Dashboard!$I$7,0),Data_TABLE[Customer],"="&amp;Calc!U9843),"")</f>
        <v/>
      </c>
    </row>
    <row r="9844" spans="22:22" x14ac:dyDescent="0.2">
      <c r="V9844" s="18" t="str">
        <f>IF(U9844&lt;&gt;"",SUMIFS(Data_TABLE[Total Value Sold],Data_TABLE[EOM Date],"="&amp;EOMONTH(Dashboard!$I$7,0),Data_TABLE[Customer],"="&amp;Calc!U9844),"")</f>
        <v/>
      </c>
    </row>
    <row r="9845" spans="22:22" x14ac:dyDescent="0.2">
      <c r="V9845" s="18" t="str">
        <f>IF(U9845&lt;&gt;"",SUMIFS(Data_TABLE[Total Value Sold],Data_TABLE[EOM Date],"="&amp;EOMONTH(Dashboard!$I$7,0),Data_TABLE[Customer],"="&amp;Calc!U9845),"")</f>
        <v/>
      </c>
    </row>
    <row r="9846" spans="22:22" x14ac:dyDescent="0.2">
      <c r="V9846" s="18" t="str">
        <f>IF(U9846&lt;&gt;"",SUMIFS(Data_TABLE[Total Value Sold],Data_TABLE[EOM Date],"="&amp;EOMONTH(Dashboard!$I$7,0),Data_TABLE[Customer],"="&amp;Calc!U9846),"")</f>
        <v/>
      </c>
    </row>
    <row r="9847" spans="22:22" x14ac:dyDescent="0.2">
      <c r="V9847" s="18" t="str">
        <f>IF(U9847&lt;&gt;"",SUMIFS(Data_TABLE[Total Value Sold],Data_TABLE[EOM Date],"="&amp;EOMONTH(Dashboard!$I$7,0),Data_TABLE[Customer],"="&amp;Calc!U9847),"")</f>
        <v/>
      </c>
    </row>
    <row r="9848" spans="22:22" x14ac:dyDescent="0.2">
      <c r="V9848" s="18" t="str">
        <f>IF(U9848&lt;&gt;"",SUMIFS(Data_TABLE[Total Value Sold],Data_TABLE[EOM Date],"="&amp;EOMONTH(Dashboard!$I$7,0),Data_TABLE[Customer],"="&amp;Calc!U9848),"")</f>
        <v/>
      </c>
    </row>
    <row r="9849" spans="22:22" x14ac:dyDescent="0.2">
      <c r="V9849" s="18" t="str">
        <f>IF(U9849&lt;&gt;"",SUMIFS(Data_TABLE[Total Value Sold],Data_TABLE[EOM Date],"="&amp;EOMONTH(Dashboard!$I$7,0),Data_TABLE[Customer],"="&amp;Calc!U9849),"")</f>
        <v/>
      </c>
    </row>
    <row r="9850" spans="22:22" x14ac:dyDescent="0.2">
      <c r="V9850" s="18" t="str">
        <f>IF(U9850&lt;&gt;"",SUMIFS(Data_TABLE[Total Value Sold],Data_TABLE[EOM Date],"="&amp;EOMONTH(Dashboard!$I$7,0),Data_TABLE[Customer],"="&amp;Calc!U9850),"")</f>
        <v/>
      </c>
    </row>
    <row r="9851" spans="22:22" x14ac:dyDescent="0.2">
      <c r="V9851" s="18" t="str">
        <f>IF(U9851&lt;&gt;"",SUMIFS(Data_TABLE[Total Value Sold],Data_TABLE[EOM Date],"="&amp;EOMONTH(Dashboard!$I$7,0),Data_TABLE[Customer],"="&amp;Calc!U9851),"")</f>
        <v/>
      </c>
    </row>
    <row r="9852" spans="22:22" x14ac:dyDescent="0.2">
      <c r="V9852" s="18" t="str">
        <f>IF(U9852&lt;&gt;"",SUMIFS(Data_TABLE[Total Value Sold],Data_TABLE[EOM Date],"="&amp;EOMONTH(Dashboard!$I$7,0),Data_TABLE[Customer],"="&amp;Calc!U9852),"")</f>
        <v/>
      </c>
    </row>
    <row r="9853" spans="22:22" x14ac:dyDescent="0.2">
      <c r="V9853" s="18" t="str">
        <f>IF(U9853&lt;&gt;"",SUMIFS(Data_TABLE[Total Value Sold],Data_TABLE[EOM Date],"="&amp;EOMONTH(Dashboard!$I$7,0),Data_TABLE[Customer],"="&amp;Calc!U9853),"")</f>
        <v/>
      </c>
    </row>
    <row r="9854" spans="22:22" x14ac:dyDescent="0.2">
      <c r="V9854" s="18" t="str">
        <f>IF(U9854&lt;&gt;"",SUMIFS(Data_TABLE[Total Value Sold],Data_TABLE[EOM Date],"="&amp;EOMONTH(Dashboard!$I$7,0),Data_TABLE[Customer],"="&amp;Calc!U9854),"")</f>
        <v/>
      </c>
    </row>
    <row r="9855" spans="22:22" x14ac:dyDescent="0.2">
      <c r="V9855" s="18" t="str">
        <f>IF(U9855&lt;&gt;"",SUMIFS(Data_TABLE[Total Value Sold],Data_TABLE[EOM Date],"="&amp;EOMONTH(Dashboard!$I$7,0),Data_TABLE[Customer],"="&amp;Calc!U9855),"")</f>
        <v/>
      </c>
    </row>
    <row r="9856" spans="22:22" x14ac:dyDescent="0.2">
      <c r="V9856" s="18" t="str">
        <f>IF(U9856&lt;&gt;"",SUMIFS(Data_TABLE[Total Value Sold],Data_TABLE[EOM Date],"="&amp;EOMONTH(Dashboard!$I$7,0),Data_TABLE[Customer],"="&amp;Calc!U9856),"")</f>
        <v/>
      </c>
    </row>
    <row r="9857" spans="22:22" x14ac:dyDescent="0.2">
      <c r="V9857" s="18" t="str">
        <f>IF(U9857&lt;&gt;"",SUMIFS(Data_TABLE[Total Value Sold],Data_TABLE[EOM Date],"="&amp;EOMONTH(Dashboard!$I$7,0),Data_TABLE[Customer],"="&amp;Calc!U9857),"")</f>
        <v/>
      </c>
    </row>
    <row r="9858" spans="22:22" x14ac:dyDescent="0.2">
      <c r="V9858" s="18" t="str">
        <f>IF(U9858&lt;&gt;"",SUMIFS(Data_TABLE[Total Value Sold],Data_TABLE[EOM Date],"="&amp;EOMONTH(Dashboard!$I$7,0),Data_TABLE[Customer],"="&amp;Calc!U9858),"")</f>
        <v/>
      </c>
    </row>
    <row r="9859" spans="22:22" x14ac:dyDescent="0.2">
      <c r="V9859" s="18" t="str">
        <f>IF(U9859&lt;&gt;"",SUMIFS(Data_TABLE[Total Value Sold],Data_TABLE[EOM Date],"="&amp;EOMONTH(Dashboard!$I$7,0),Data_TABLE[Customer],"="&amp;Calc!U9859),"")</f>
        <v/>
      </c>
    </row>
    <row r="9860" spans="22:22" x14ac:dyDescent="0.2">
      <c r="V9860" s="18" t="str">
        <f>IF(U9860&lt;&gt;"",SUMIFS(Data_TABLE[Total Value Sold],Data_TABLE[EOM Date],"="&amp;EOMONTH(Dashboard!$I$7,0),Data_TABLE[Customer],"="&amp;Calc!U9860),"")</f>
        <v/>
      </c>
    </row>
    <row r="9861" spans="22:22" x14ac:dyDescent="0.2">
      <c r="V9861" s="18" t="str">
        <f>IF(U9861&lt;&gt;"",SUMIFS(Data_TABLE[Total Value Sold],Data_TABLE[EOM Date],"="&amp;EOMONTH(Dashboard!$I$7,0),Data_TABLE[Customer],"="&amp;Calc!U9861),"")</f>
        <v/>
      </c>
    </row>
    <row r="9862" spans="22:22" x14ac:dyDescent="0.2">
      <c r="V9862" s="18" t="str">
        <f>IF(U9862&lt;&gt;"",SUMIFS(Data_TABLE[Total Value Sold],Data_TABLE[EOM Date],"="&amp;EOMONTH(Dashboard!$I$7,0),Data_TABLE[Customer],"="&amp;Calc!U9862),"")</f>
        <v/>
      </c>
    </row>
    <row r="9863" spans="22:22" x14ac:dyDescent="0.2">
      <c r="V9863" s="18" t="str">
        <f>IF(U9863&lt;&gt;"",SUMIFS(Data_TABLE[Total Value Sold],Data_TABLE[EOM Date],"="&amp;EOMONTH(Dashboard!$I$7,0),Data_TABLE[Customer],"="&amp;Calc!U9863),"")</f>
        <v/>
      </c>
    </row>
    <row r="9864" spans="22:22" x14ac:dyDescent="0.2">
      <c r="V9864" s="18" t="str">
        <f>IF(U9864&lt;&gt;"",SUMIFS(Data_TABLE[Total Value Sold],Data_TABLE[EOM Date],"="&amp;EOMONTH(Dashboard!$I$7,0),Data_TABLE[Customer],"="&amp;Calc!U9864),"")</f>
        <v/>
      </c>
    </row>
    <row r="9865" spans="22:22" x14ac:dyDescent="0.2">
      <c r="V9865" s="18" t="str">
        <f>IF(U9865&lt;&gt;"",SUMIFS(Data_TABLE[Total Value Sold],Data_TABLE[EOM Date],"="&amp;EOMONTH(Dashboard!$I$7,0),Data_TABLE[Customer],"="&amp;Calc!U9865),"")</f>
        <v/>
      </c>
    </row>
    <row r="9866" spans="22:22" x14ac:dyDescent="0.2">
      <c r="V9866" s="18" t="str">
        <f>IF(U9866&lt;&gt;"",SUMIFS(Data_TABLE[Total Value Sold],Data_TABLE[EOM Date],"="&amp;EOMONTH(Dashboard!$I$7,0),Data_TABLE[Customer],"="&amp;Calc!U9866),"")</f>
        <v/>
      </c>
    </row>
    <row r="9867" spans="22:22" x14ac:dyDescent="0.2">
      <c r="V9867" s="18" t="str">
        <f>IF(U9867&lt;&gt;"",SUMIFS(Data_TABLE[Total Value Sold],Data_TABLE[EOM Date],"="&amp;EOMONTH(Dashboard!$I$7,0),Data_TABLE[Customer],"="&amp;Calc!U9867),"")</f>
        <v/>
      </c>
    </row>
    <row r="9868" spans="22:22" x14ac:dyDescent="0.2">
      <c r="V9868" s="18" t="str">
        <f>IF(U9868&lt;&gt;"",SUMIFS(Data_TABLE[Total Value Sold],Data_TABLE[EOM Date],"="&amp;EOMONTH(Dashboard!$I$7,0),Data_TABLE[Customer],"="&amp;Calc!U9868),"")</f>
        <v/>
      </c>
    </row>
    <row r="9869" spans="22:22" x14ac:dyDescent="0.2">
      <c r="V9869" s="18" t="str">
        <f>IF(U9869&lt;&gt;"",SUMIFS(Data_TABLE[Total Value Sold],Data_TABLE[EOM Date],"="&amp;EOMONTH(Dashboard!$I$7,0),Data_TABLE[Customer],"="&amp;Calc!U9869),"")</f>
        <v/>
      </c>
    </row>
    <row r="9870" spans="22:22" x14ac:dyDescent="0.2">
      <c r="V9870" s="18" t="str">
        <f>IF(U9870&lt;&gt;"",SUMIFS(Data_TABLE[Total Value Sold],Data_TABLE[EOM Date],"="&amp;EOMONTH(Dashboard!$I$7,0),Data_TABLE[Customer],"="&amp;Calc!U9870),"")</f>
        <v/>
      </c>
    </row>
    <row r="9871" spans="22:22" x14ac:dyDescent="0.2">
      <c r="V9871" s="18" t="str">
        <f>IF(U9871&lt;&gt;"",SUMIFS(Data_TABLE[Total Value Sold],Data_TABLE[EOM Date],"="&amp;EOMONTH(Dashboard!$I$7,0),Data_TABLE[Customer],"="&amp;Calc!U9871),"")</f>
        <v/>
      </c>
    </row>
    <row r="9872" spans="22:22" x14ac:dyDescent="0.2">
      <c r="V9872" s="18" t="str">
        <f>IF(U9872&lt;&gt;"",SUMIFS(Data_TABLE[Total Value Sold],Data_TABLE[EOM Date],"="&amp;EOMONTH(Dashboard!$I$7,0),Data_TABLE[Customer],"="&amp;Calc!U9872),"")</f>
        <v/>
      </c>
    </row>
    <row r="9873" spans="22:22" x14ac:dyDescent="0.2">
      <c r="V9873" s="18" t="str">
        <f>IF(U9873&lt;&gt;"",SUMIFS(Data_TABLE[Total Value Sold],Data_TABLE[EOM Date],"="&amp;EOMONTH(Dashboard!$I$7,0),Data_TABLE[Customer],"="&amp;Calc!U9873),"")</f>
        <v/>
      </c>
    </row>
    <row r="9874" spans="22:22" x14ac:dyDescent="0.2">
      <c r="V9874" s="18" t="str">
        <f>IF(U9874&lt;&gt;"",SUMIFS(Data_TABLE[Total Value Sold],Data_TABLE[EOM Date],"="&amp;EOMONTH(Dashboard!$I$7,0),Data_TABLE[Customer],"="&amp;Calc!U9874),"")</f>
        <v/>
      </c>
    </row>
    <row r="9875" spans="22:22" x14ac:dyDescent="0.2">
      <c r="V9875" s="18" t="str">
        <f>IF(U9875&lt;&gt;"",SUMIFS(Data_TABLE[Total Value Sold],Data_TABLE[EOM Date],"="&amp;EOMONTH(Dashboard!$I$7,0),Data_TABLE[Customer],"="&amp;Calc!U9875),"")</f>
        <v/>
      </c>
    </row>
    <row r="9876" spans="22:22" x14ac:dyDescent="0.2">
      <c r="V9876" s="18" t="str">
        <f>IF(U9876&lt;&gt;"",SUMIFS(Data_TABLE[Total Value Sold],Data_TABLE[EOM Date],"="&amp;EOMONTH(Dashboard!$I$7,0),Data_TABLE[Customer],"="&amp;Calc!U9876),"")</f>
        <v/>
      </c>
    </row>
    <row r="9877" spans="22:22" x14ac:dyDescent="0.2">
      <c r="V9877" s="18" t="str">
        <f>IF(U9877&lt;&gt;"",SUMIFS(Data_TABLE[Total Value Sold],Data_TABLE[EOM Date],"="&amp;EOMONTH(Dashboard!$I$7,0),Data_TABLE[Customer],"="&amp;Calc!U9877),"")</f>
        <v/>
      </c>
    </row>
    <row r="9878" spans="22:22" x14ac:dyDescent="0.2">
      <c r="V9878" s="18" t="str">
        <f>IF(U9878&lt;&gt;"",SUMIFS(Data_TABLE[Total Value Sold],Data_TABLE[EOM Date],"="&amp;EOMONTH(Dashboard!$I$7,0),Data_TABLE[Customer],"="&amp;Calc!U9878),"")</f>
        <v/>
      </c>
    </row>
    <row r="9879" spans="22:22" x14ac:dyDescent="0.2">
      <c r="V9879" s="18" t="str">
        <f>IF(U9879&lt;&gt;"",SUMIFS(Data_TABLE[Total Value Sold],Data_TABLE[EOM Date],"="&amp;EOMONTH(Dashboard!$I$7,0),Data_TABLE[Customer],"="&amp;Calc!U9879),"")</f>
        <v/>
      </c>
    </row>
    <row r="9880" spans="22:22" x14ac:dyDescent="0.2">
      <c r="V9880" s="18" t="str">
        <f>IF(U9880&lt;&gt;"",SUMIFS(Data_TABLE[Total Value Sold],Data_TABLE[EOM Date],"="&amp;EOMONTH(Dashboard!$I$7,0),Data_TABLE[Customer],"="&amp;Calc!U9880),"")</f>
        <v/>
      </c>
    </row>
    <row r="9881" spans="22:22" x14ac:dyDescent="0.2">
      <c r="V9881" s="18" t="str">
        <f>IF(U9881&lt;&gt;"",SUMIFS(Data_TABLE[Total Value Sold],Data_TABLE[EOM Date],"="&amp;EOMONTH(Dashboard!$I$7,0),Data_TABLE[Customer],"="&amp;Calc!U9881),"")</f>
        <v/>
      </c>
    </row>
    <row r="9882" spans="22:22" x14ac:dyDescent="0.2">
      <c r="V9882" s="18" t="str">
        <f>IF(U9882&lt;&gt;"",SUMIFS(Data_TABLE[Total Value Sold],Data_TABLE[EOM Date],"="&amp;EOMONTH(Dashboard!$I$7,0),Data_TABLE[Customer],"="&amp;Calc!U9882),"")</f>
        <v/>
      </c>
    </row>
    <row r="9883" spans="22:22" x14ac:dyDescent="0.2">
      <c r="V9883" s="18" t="str">
        <f>IF(U9883&lt;&gt;"",SUMIFS(Data_TABLE[Total Value Sold],Data_TABLE[EOM Date],"="&amp;EOMONTH(Dashboard!$I$7,0),Data_TABLE[Customer],"="&amp;Calc!U9883),"")</f>
        <v/>
      </c>
    </row>
    <row r="9884" spans="22:22" x14ac:dyDescent="0.2">
      <c r="V9884" s="18" t="str">
        <f>IF(U9884&lt;&gt;"",SUMIFS(Data_TABLE[Total Value Sold],Data_TABLE[EOM Date],"="&amp;EOMONTH(Dashboard!$I$7,0),Data_TABLE[Customer],"="&amp;Calc!U9884),"")</f>
        <v/>
      </c>
    </row>
    <row r="9885" spans="22:22" x14ac:dyDescent="0.2">
      <c r="V9885" s="18" t="str">
        <f>IF(U9885&lt;&gt;"",SUMIFS(Data_TABLE[Total Value Sold],Data_TABLE[EOM Date],"="&amp;EOMONTH(Dashboard!$I$7,0),Data_TABLE[Customer],"="&amp;Calc!U9885),"")</f>
        <v/>
      </c>
    </row>
    <row r="9886" spans="22:22" x14ac:dyDescent="0.2">
      <c r="V9886" s="18" t="str">
        <f>IF(U9886&lt;&gt;"",SUMIFS(Data_TABLE[Total Value Sold],Data_TABLE[EOM Date],"="&amp;EOMONTH(Dashboard!$I$7,0),Data_TABLE[Customer],"="&amp;Calc!U9886),"")</f>
        <v/>
      </c>
    </row>
    <row r="9887" spans="22:22" x14ac:dyDescent="0.2">
      <c r="V9887" s="18" t="str">
        <f>IF(U9887&lt;&gt;"",SUMIFS(Data_TABLE[Total Value Sold],Data_TABLE[EOM Date],"="&amp;EOMONTH(Dashboard!$I$7,0),Data_TABLE[Customer],"="&amp;Calc!U9887),"")</f>
        <v/>
      </c>
    </row>
    <row r="9888" spans="22:22" x14ac:dyDescent="0.2">
      <c r="V9888" s="18" t="str">
        <f>IF(U9888&lt;&gt;"",SUMIFS(Data_TABLE[Total Value Sold],Data_TABLE[EOM Date],"="&amp;EOMONTH(Dashboard!$I$7,0),Data_TABLE[Customer],"="&amp;Calc!U9888),"")</f>
        <v/>
      </c>
    </row>
    <row r="9889" spans="22:22" x14ac:dyDescent="0.2">
      <c r="V9889" s="18" t="str">
        <f>IF(U9889&lt;&gt;"",SUMIFS(Data_TABLE[Total Value Sold],Data_TABLE[EOM Date],"="&amp;EOMONTH(Dashboard!$I$7,0),Data_TABLE[Customer],"="&amp;Calc!U9889),"")</f>
        <v/>
      </c>
    </row>
    <row r="9890" spans="22:22" x14ac:dyDescent="0.2">
      <c r="V9890" s="18" t="str">
        <f>IF(U9890&lt;&gt;"",SUMIFS(Data_TABLE[Total Value Sold],Data_TABLE[EOM Date],"="&amp;EOMONTH(Dashboard!$I$7,0),Data_TABLE[Customer],"="&amp;Calc!U9890),"")</f>
        <v/>
      </c>
    </row>
    <row r="9891" spans="22:22" x14ac:dyDescent="0.2">
      <c r="V9891" s="18" t="str">
        <f>IF(U9891&lt;&gt;"",SUMIFS(Data_TABLE[Total Value Sold],Data_TABLE[EOM Date],"="&amp;EOMONTH(Dashboard!$I$7,0),Data_TABLE[Customer],"="&amp;Calc!U9891),"")</f>
        <v/>
      </c>
    </row>
    <row r="9892" spans="22:22" x14ac:dyDescent="0.2">
      <c r="V9892" s="18" t="str">
        <f>IF(U9892&lt;&gt;"",SUMIFS(Data_TABLE[Total Value Sold],Data_TABLE[EOM Date],"="&amp;EOMONTH(Dashboard!$I$7,0),Data_TABLE[Customer],"="&amp;Calc!U9892),"")</f>
        <v/>
      </c>
    </row>
    <row r="9893" spans="22:22" x14ac:dyDescent="0.2">
      <c r="V9893" s="18" t="str">
        <f>IF(U9893&lt;&gt;"",SUMIFS(Data_TABLE[Total Value Sold],Data_TABLE[EOM Date],"="&amp;EOMONTH(Dashboard!$I$7,0),Data_TABLE[Customer],"="&amp;Calc!U9893),"")</f>
        <v/>
      </c>
    </row>
    <row r="9894" spans="22:22" x14ac:dyDescent="0.2">
      <c r="V9894" s="18" t="str">
        <f>IF(U9894&lt;&gt;"",SUMIFS(Data_TABLE[Total Value Sold],Data_TABLE[EOM Date],"="&amp;EOMONTH(Dashboard!$I$7,0),Data_TABLE[Customer],"="&amp;Calc!U9894),"")</f>
        <v/>
      </c>
    </row>
    <row r="9895" spans="22:22" x14ac:dyDescent="0.2">
      <c r="V9895" s="18" t="str">
        <f>IF(U9895&lt;&gt;"",SUMIFS(Data_TABLE[Total Value Sold],Data_TABLE[EOM Date],"="&amp;EOMONTH(Dashboard!$I$7,0),Data_TABLE[Customer],"="&amp;Calc!U9895),"")</f>
        <v/>
      </c>
    </row>
    <row r="9896" spans="22:22" x14ac:dyDescent="0.2">
      <c r="V9896" s="18" t="str">
        <f>IF(U9896&lt;&gt;"",SUMIFS(Data_TABLE[Total Value Sold],Data_TABLE[EOM Date],"="&amp;EOMONTH(Dashboard!$I$7,0),Data_TABLE[Customer],"="&amp;Calc!U9896),"")</f>
        <v/>
      </c>
    </row>
    <row r="9897" spans="22:22" x14ac:dyDescent="0.2">
      <c r="V9897" s="18" t="str">
        <f>IF(U9897&lt;&gt;"",SUMIFS(Data_TABLE[Total Value Sold],Data_TABLE[EOM Date],"="&amp;EOMONTH(Dashboard!$I$7,0),Data_TABLE[Customer],"="&amp;Calc!U9897),"")</f>
        <v/>
      </c>
    </row>
    <row r="9898" spans="22:22" x14ac:dyDescent="0.2">
      <c r="V9898" s="18" t="str">
        <f>IF(U9898&lt;&gt;"",SUMIFS(Data_TABLE[Total Value Sold],Data_TABLE[EOM Date],"="&amp;EOMONTH(Dashboard!$I$7,0),Data_TABLE[Customer],"="&amp;Calc!U9898),"")</f>
        <v/>
      </c>
    </row>
    <row r="9899" spans="22:22" x14ac:dyDescent="0.2">
      <c r="V9899" s="18" t="str">
        <f>IF(U9899&lt;&gt;"",SUMIFS(Data_TABLE[Total Value Sold],Data_TABLE[EOM Date],"="&amp;EOMONTH(Dashboard!$I$7,0),Data_TABLE[Customer],"="&amp;Calc!U9899),"")</f>
        <v/>
      </c>
    </row>
    <row r="9900" spans="22:22" x14ac:dyDescent="0.2">
      <c r="V9900" s="18" t="str">
        <f>IF(U9900&lt;&gt;"",SUMIFS(Data_TABLE[Total Value Sold],Data_TABLE[EOM Date],"="&amp;EOMONTH(Dashboard!$I$7,0),Data_TABLE[Customer],"="&amp;Calc!U9900),"")</f>
        <v/>
      </c>
    </row>
    <row r="9901" spans="22:22" x14ac:dyDescent="0.2">
      <c r="V9901" s="18" t="str">
        <f>IF(U9901&lt;&gt;"",SUMIFS(Data_TABLE[Total Value Sold],Data_TABLE[EOM Date],"="&amp;EOMONTH(Dashboard!$I$7,0),Data_TABLE[Customer],"="&amp;Calc!U9901),"")</f>
        <v/>
      </c>
    </row>
    <row r="9902" spans="22:22" x14ac:dyDescent="0.2">
      <c r="V9902" s="18" t="str">
        <f>IF(U9902&lt;&gt;"",SUMIFS(Data_TABLE[Total Value Sold],Data_TABLE[EOM Date],"="&amp;EOMONTH(Dashboard!$I$7,0),Data_TABLE[Customer],"="&amp;Calc!U9902),"")</f>
        <v/>
      </c>
    </row>
    <row r="9903" spans="22:22" x14ac:dyDescent="0.2">
      <c r="V9903" s="18" t="str">
        <f>IF(U9903&lt;&gt;"",SUMIFS(Data_TABLE[Total Value Sold],Data_TABLE[EOM Date],"="&amp;EOMONTH(Dashboard!$I$7,0),Data_TABLE[Customer],"="&amp;Calc!U9903),"")</f>
        <v/>
      </c>
    </row>
    <row r="9904" spans="22:22" x14ac:dyDescent="0.2">
      <c r="V9904" s="18" t="str">
        <f>IF(U9904&lt;&gt;"",SUMIFS(Data_TABLE[Total Value Sold],Data_TABLE[EOM Date],"="&amp;EOMONTH(Dashboard!$I$7,0),Data_TABLE[Customer],"="&amp;Calc!U9904),"")</f>
        <v/>
      </c>
    </row>
    <row r="9905" spans="22:22" x14ac:dyDescent="0.2">
      <c r="V9905" s="18" t="str">
        <f>IF(U9905&lt;&gt;"",SUMIFS(Data_TABLE[Total Value Sold],Data_TABLE[EOM Date],"="&amp;EOMONTH(Dashboard!$I$7,0),Data_TABLE[Customer],"="&amp;Calc!U9905),"")</f>
        <v/>
      </c>
    </row>
    <row r="9906" spans="22:22" x14ac:dyDescent="0.2">
      <c r="V9906" s="18" t="str">
        <f>IF(U9906&lt;&gt;"",SUMIFS(Data_TABLE[Total Value Sold],Data_TABLE[EOM Date],"="&amp;EOMONTH(Dashboard!$I$7,0),Data_TABLE[Customer],"="&amp;Calc!U9906),"")</f>
        <v/>
      </c>
    </row>
    <row r="9907" spans="22:22" x14ac:dyDescent="0.2">
      <c r="V9907" s="18" t="str">
        <f>IF(U9907&lt;&gt;"",SUMIFS(Data_TABLE[Total Value Sold],Data_TABLE[EOM Date],"="&amp;EOMONTH(Dashboard!$I$7,0),Data_TABLE[Customer],"="&amp;Calc!U9907),"")</f>
        <v/>
      </c>
    </row>
    <row r="9908" spans="22:22" x14ac:dyDescent="0.2">
      <c r="V9908" s="18" t="str">
        <f>IF(U9908&lt;&gt;"",SUMIFS(Data_TABLE[Total Value Sold],Data_TABLE[EOM Date],"="&amp;EOMONTH(Dashboard!$I$7,0),Data_TABLE[Customer],"="&amp;Calc!U9908),"")</f>
        <v/>
      </c>
    </row>
    <row r="9909" spans="22:22" x14ac:dyDescent="0.2">
      <c r="V9909" s="18" t="str">
        <f>IF(U9909&lt;&gt;"",SUMIFS(Data_TABLE[Total Value Sold],Data_TABLE[EOM Date],"="&amp;EOMONTH(Dashboard!$I$7,0),Data_TABLE[Customer],"="&amp;Calc!U9909),"")</f>
        <v/>
      </c>
    </row>
    <row r="9910" spans="22:22" x14ac:dyDescent="0.2">
      <c r="V9910" s="18" t="str">
        <f>IF(U9910&lt;&gt;"",SUMIFS(Data_TABLE[Total Value Sold],Data_TABLE[EOM Date],"="&amp;EOMONTH(Dashboard!$I$7,0),Data_TABLE[Customer],"="&amp;Calc!U9910),"")</f>
        <v/>
      </c>
    </row>
    <row r="9911" spans="22:22" x14ac:dyDescent="0.2">
      <c r="V9911" s="18" t="str">
        <f>IF(U9911&lt;&gt;"",SUMIFS(Data_TABLE[Total Value Sold],Data_TABLE[EOM Date],"="&amp;EOMONTH(Dashboard!$I$7,0),Data_TABLE[Customer],"="&amp;Calc!U9911),"")</f>
        <v/>
      </c>
    </row>
    <row r="9912" spans="22:22" x14ac:dyDescent="0.2">
      <c r="V9912" s="18" t="str">
        <f>IF(U9912&lt;&gt;"",SUMIFS(Data_TABLE[Total Value Sold],Data_TABLE[EOM Date],"="&amp;EOMONTH(Dashboard!$I$7,0),Data_TABLE[Customer],"="&amp;Calc!U9912),"")</f>
        <v/>
      </c>
    </row>
    <row r="9913" spans="22:22" x14ac:dyDescent="0.2">
      <c r="V9913" s="18" t="str">
        <f>IF(U9913&lt;&gt;"",SUMIFS(Data_TABLE[Total Value Sold],Data_TABLE[EOM Date],"="&amp;EOMONTH(Dashboard!$I$7,0),Data_TABLE[Customer],"="&amp;Calc!U9913),"")</f>
        <v/>
      </c>
    </row>
    <row r="9914" spans="22:22" x14ac:dyDescent="0.2">
      <c r="V9914" s="18" t="str">
        <f>IF(U9914&lt;&gt;"",SUMIFS(Data_TABLE[Total Value Sold],Data_TABLE[EOM Date],"="&amp;EOMONTH(Dashboard!$I$7,0),Data_TABLE[Customer],"="&amp;Calc!U9914),"")</f>
        <v/>
      </c>
    </row>
    <row r="9915" spans="22:22" x14ac:dyDescent="0.2">
      <c r="V9915" s="18" t="str">
        <f>IF(U9915&lt;&gt;"",SUMIFS(Data_TABLE[Total Value Sold],Data_TABLE[EOM Date],"="&amp;EOMONTH(Dashboard!$I$7,0),Data_TABLE[Customer],"="&amp;Calc!U9915),"")</f>
        <v/>
      </c>
    </row>
    <row r="9916" spans="22:22" x14ac:dyDescent="0.2">
      <c r="V9916" s="18" t="str">
        <f>IF(U9916&lt;&gt;"",SUMIFS(Data_TABLE[Total Value Sold],Data_TABLE[EOM Date],"="&amp;EOMONTH(Dashboard!$I$7,0),Data_TABLE[Customer],"="&amp;Calc!U9916),"")</f>
        <v/>
      </c>
    </row>
    <row r="9917" spans="22:22" x14ac:dyDescent="0.2">
      <c r="V9917" s="18" t="str">
        <f>IF(U9917&lt;&gt;"",SUMIFS(Data_TABLE[Total Value Sold],Data_TABLE[EOM Date],"="&amp;EOMONTH(Dashboard!$I$7,0),Data_TABLE[Customer],"="&amp;Calc!U9917),"")</f>
        <v/>
      </c>
    </row>
    <row r="9918" spans="22:22" x14ac:dyDescent="0.2">
      <c r="V9918" s="18" t="str">
        <f>IF(U9918&lt;&gt;"",SUMIFS(Data_TABLE[Total Value Sold],Data_TABLE[EOM Date],"="&amp;EOMONTH(Dashboard!$I$7,0),Data_TABLE[Customer],"="&amp;Calc!U9918),"")</f>
        <v/>
      </c>
    </row>
    <row r="9919" spans="22:22" x14ac:dyDescent="0.2">
      <c r="V9919" s="18" t="str">
        <f>IF(U9919&lt;&gt;"",SUMIFS(Data_TABLE[Total Value Sold],Data_TABLE[EOM Date],"="&amp;EOMONTH(Dashboard!$I$7,0),Data_TABLE[Customer],"="&amp;Calc!U9919),"")</f>
        <v/>
      </c>
    </row>
    <row r="9920" spans="22:22" x14ac:dyDescent="0.2">
      <c r="V9920" s="18" t="str">
        <f>IF(U9920&lt;&gt;"",SUMIFS(Data_TABLE[Total Value Sold],Data_TABLE[EOM Date],"="&amp;EOMONTH(Dashboard!$I$7,0),Data_TABLE[Customer],"="&amp;Calc!U9920),"")</f>
        <v/>
      </c>
    </row>
    <row r="9921" spans="22:22" x14ac:dyDescent="0.2">
      <c r="V9921" s="18" t="str">
        <f>IF(U9921&lt;&gt;"",SUMIFS(Data_TABLE[Total Value Sold],Data_TABLE[EOM Date],"="&amp;EOMONTH(Dashboard!$I$7,0),Data_TABLE[Customer],"="&amp;Calc!U9921),"")</f>
        <v/>
      </c>
    </row>
    <row r="9922" spans="22:22" x14ac:dyDescent="0.2">
      <c r="V9922" s="18" t="str">
        <f>IF(U9922&lt;&gt;"",SUMIFS(Data_TABLE[Total Value Sold],Data_TABLE[EOM Date],"="&amp;EOMONTH(Dashboard!$I$7,0),Data_TABLE[Customer],"="&amp;Calc!U9922),"")</f>
        <v/>
      </c>
    </row>
    <row r="9923" spans="22:22" x14ac:dyDescent="0.2">
      <c r="V9923" s="18" t="str">
        <f>IF(U9923&lt;&gt;"",SUMIFS(Data_TABLE[Total Value Sold],Data_TABLE[EOM Date],"="&amp;EOMONTH(Dashboard!$I$7,0),Data_TABLE[Customer],"="&amp;Calc!U9923),"")</f>
        <v/>
      </c>
    </row>
    <row r="9924" spans="22:22" x14ac:dyDescent="0.2">
      <c r="V9924" s="18" t="str">
        <f>IF(U9924&lt;&gt;"",SUMIFS(Data_TABLE[Total Value Sold],Data_TABLE[EOM Date],"="&amp;EOMONTH(Dashboard!$I$7,0),Data_TABLE[Customer],"="&amp;Calc!U9924),"")</f>
        <v/>
      </c>
    </row>
    <row r="9925" spans="22:22" x14ac:dyDescent="0.2">
      <c r="V9925" s="18" t="str">
        <f>IF(U9925&lt;&gt;"",SUMIFS(Data_TABLE[Total Value Sold],Data_TABLE[EOM Date],"="&amp;EOMONTH(Dashboard!$I$7,0),Data_TABLE[Customer],"="&amp;Calc!U9925),"")</f>
        <v/>
      </c>
    </row>
    <row r="9926" spans="22:22" x14ac:dyDescent="0.2">
      <c r="V9926" s="18" t="str">
        <f>IF(U9926&lt;&gt;"",SUMIFS(Data_TABLE[Total Value Sold],Data_TABLE[EOM Date],"="&amp;EOMONTH(Dashboard!$I$7,0),Data_TABLE[Customer],"="&amp;Calc!U9926),"")</f>
        <v/>
      </c>
    </row>
    <row r="9927" spans="22:22" x14ac:dyDescent="0.2">
      <c r="V9927" s="18" t="str">
        <f>IF(U9927&lt;&gt;"",SUMIFS(Data_TABLE[Total Value Sold],Data_TABLE[EOM Date],"="&amp;EOMONTH(Dashboard!$I$7,0),Data_TABLE[Customer],"="&amp;Calc!U9927),"")</f>
        <v/>
      </c>
    </row>
    <row r="9928" spans="22:22" x14ac:dyDescent="0.2">
      <c r="V9928" s="18" t="str">
        <f>IF(U9928&lt;&gt;"",SUMIFS(Data_TABLE[Total Value Sold],Data_TABLE[EOM Date],"="&amp;EOMONTH(Dashboard!$I$7,0),Data_TABLE[Customer],"="&amp;Calc!U9928),"")</f>
        <v/>
      </c>
    </row>
    <row r="9929" spans="22:22" x14ac:dyDescent="0.2">
      <c r="V9929" s="18" t="str">
        <f>IF(U9929&lt;&gt;"",SUMIFS(Data_TABLE[Total Value Sold],Data_TABLE[EOM Date],"="&amp;EOMONTH(Dashboard!$I$7,0),Data_TABLE[Customer],"="&amp;Calc!U9929),"")</f>
        <v/>
      </c>
    </row>
    <row r="9930" spans="22:22" x14ac:dyDescent="0.2">
      <c r="V9930" s="18" t="str">
        <f>IF(U9930&lt;&gt;"",SUMIFS(Data_TABLE[Total Value Sold],Data_TABLE[EOM Date],"="&amp;EOMONTH(Dashboard!$I$7,0),Data_TABLE[Customer],"="&amp;Calc!U9930),"")</f>
        <v/>
      </c>
    </row>
    <row r="9931" spans="22:22" x14ac:dyDescent="0.2">
      <c r="V9931" s="18" t="str">
        <f>IF(U9931&lt;&gt;"",SUMIFS(Data_TABLE[Total Value Sold],Data_TABLE[EOM Date],"="&amp;EOMONTH(Dashboard!$I$7,0),Data_TABLE[Customer],"="&amp;Calc!U9931),"")</f>
        <v/>
      </c>
    </row>
    <row r="9932" spans="22:22" x14ac:dyDescent="0.2">
      <c r="V9932" s="18" t="str">
        <f>IF(U9932&lt;&gt;"",SUMIFS(Data_TABLE[Total Value Sold],Data_TABLE[EOM Date],"="&amp;EOMONTH(Dashboard!$I$7,0),Data_TABLE[Customer],"="&amp;Calc!U9932),"")</f>
        <v/>
      </c>
    </row>
    <row r="9933" spans="22:22" x14ac:dyDescent="0.2">
      <c r="V9933" s="18" t="str">
        <f>IF(U9933&lt;&gt;"",SUMIFS(Data_TABLE[Total Value Sold],Data_TABLE[EOM Date],"="&amp;EOMONTH(Dashboard!$I$7,0),Data_TABLE[Customer],"="&amp;Calc!U9933),"")</f>
        <v/>
      </c>
    </row>
    <row r="9934" spans="22:22" x14ac:dyDescent="0.2">
      <c r="V9934" s="18" t="str">
        <f>IF(U9934&lt;&gt;"",SUMIFS(Data_TABLE[Total Value Sold],Data_TABLE[EOM Date],"="&amp;EOMONTH(Dashboard!$I$7,0),Data_TABLE[Customer],"="&amp;Calc!U9934),"")</f>
        <v/>
      </c>
    </row>
    <row r="9935" spans="22:22" x14ac:dyDescent="0.2">
      <c r="V9935" s="18" t="str">
        <f>IF(U9935&lt;&gt;"",SUMIFS(Data_TABLE[Total Value Sold],Data_TABLE[EOM Date],"="&amp;EOMONTH(Dashboard!$I$7,0),Data_TABLE[Customer],"="&amp;Calc!U9935),"")</f>
        <v/>
      </c>
    </row>
    <row r="9936" spans="22:22" x14ac:dyDescent="0.2">
      <c r="V9936" s="18" t="str">
        <f>IF(U9936&lt;&gt;"",SUMIFS(Data_TABLE[Total Value Sold],Data_TABLE[EOM Date],"="&amp;EOMONTH(Dashboard!$I$7,0),Data_TABLE[Customer],"="&amp;Calc!U9936),"")</f>
        <v/>
      </c>
    </row>
    <row r="9937" spans="22:22" x14ac:dyDescent="0.2">
      <c r="V9937" s="18" t="str">
        <f>IF(U9937&lt;&gt;"",SUMIFS(Data_TABLE[Total Value Sold],Data_TABLE[EOM Date],"="&amp;EOMONTH(Dashboard!$I$7,0),Data_TABLE[Customer],"="&amp;Calc!U9937),"")</f>
        <v/>
      </c>
    </row>
    <row r="9938" spans="22:22" x14ac:dyDescent="0.2">
      <c r="V9938" s="18" t="str">
        <f>IF(U9938&lt;&gt;"",SUMIFS(Data_TABLE[Total Value Sold],Data_TABLE[EOM Date],"="&amp;EOMONTH(Dashboard!$I$7,0),Data_TABLE[Customer],"="&amp;Calc!U9938),"")</f>
        <v/>
      </c>
    </row>
    <row r="9939" spans="22:22" x14ac:dyDescent="0.2">
      <c r="V9939" s="18" t="str">
        <f>IF(U9939&lt;&gt;"",SUMIFS(Data_TABLE[Total Value Sold],Data_TABLE[EOM Date],"="&amp;EOMONTH(Dashboard!$I$7,0),Data_TABLE[Customer],"="&amp;Calc!U9939),"")</f>
        <v/>
      </c>
    </row>
    <row r="9940" spans="22:22" x14ac:dyDescent="0.2">
      <c r="V9940" s="18" t="str">
        <f>IF(U9940&lt;&gt;"",SUMIFS(Data_TABLE[Total Value Sold],Data_TABLE[EOM Date],"="&amp;EOMONTH(Dashboard!$I$7,0),Data_TABLE[Customer],"="&amp;Calc!U9940),"")</f>
        <v/>
      </c>
    </row>
    <row r="9941" spans="22:22" x14ac:dyDescent="0.2">
      <c r="V9941" s="18" t="str">
        <f>IF(U9941&lt;&gt;"",SUMIFS(Data_TABLE[Total Value Sold],Data_TABLE[EOM Date],"="&amp;EOMONTH(Dashboard!$I$7,0),Data_TABLE[Customer],"="&amp;Calc!U9941),"")</f>
        <v/>
      </c>
    </row>
    <row r="9942" spans="22:22" x14ac:dyDescent="0.2">
      <c r="V9942" s="18" t="str">
        <f>IF(U9942&lt;&gt;"",SUMIFS(Data_TABLE[Total Value Sold],Data_TABLE[EOM Date],"="&amp;EOMONTH(Dashboard!$I$7,0),Data_TABLE[Customer],"="&amp;Calc!U9942),"")</f>
        <v/>
      </c>
    </row>
    <row r="9943" spans="22:22" x14ac:dyDescent="0.2">
      <c r="V9943" s="18" t="str">
        <f>IF(U9943&lt;&gt;"",SUMIFS(Data_TABLE[Total Value Sold],Data_TABLE[EOM Date],"="&amp;EOMONTH(Dashboard!$I$7,0),Data_TABLE[Customer],"="&amp;Calc!U9943),"")</f>
        <v/>
      </c>
    </row>
    <row r="9944" spans="22:22" x14ac:dyDescent="0.2">
      <c r="V9944" s="18" t="str">
        <f>IF(U9944&lt;&gt;"",SUMIFS(Data_TABLE[Total Value Sold],Data_TABLE[EOM Date],"="&amp;EOMONTH(Dashboard!$I$7,0),Data_TABLE[Customer],"="&amp;Calc!U9944),"")</f>
        <v/>
      </c>
    </row>
    <row r="9945" spans="22:22" x14ac:dyDescent="0.2">
      <c r="V9945" s="18" t="str">
        <f>IF(U9945&lt;&gt;"",SUMIFS(Data_TABLE[Total Value Sold],Data_TABLE[EOM Date],"="&amp;EOMONTH(Dashboard!$I$7,0),Data_TABLE[Customer],"="&amp;Calc!U9945),"")</f>
        <v/>
      </c>
    </row>
    <row r="9946" spans="22:22" x14ac:dyDescent="0.2">
      <c r="V9946" s="18" t="str">
        <f>IF(U9946&lt;&gt;"",SUMIFS(Data_TABLE[Total Value Sold],Data_TABLE[EOM Date],"="&amp;EOMONTH(Dashboard!$I$7,0),Data_TABLE[Customer],"="&amp;Calc!U9946),"")</f>
        <v/>
      </c>
    </row>
    <row r="9947" spans="22:22" x14ac:dyDescent="0.2">
      <c r="V9947" s="18" t="str">
        <f>IF(U9947&lt;&gt;"",SUMIFS(Data_TABLE[Total Value Sold],Data_TABLE[EOM Date],"="&amp;EOMONTH(Dashboard!$I$7,0),Data_TABLE[Customer],"="&amp;Calc!U9947),"")</f>
        <v/>
      </c>
    </row>
    <row r="9948" spans="22:22" x14ac:dyDescent="0.2">
      <c r="V9948" s="18" t="str">
        <f>IF(U9948&lt;&gt;"",SUMIFS(Data_TABLE[Total Value Sold],Data_TABLE[EOM Date],"="&amp;EOMONTH(Dashboard!$I$7,0),Data_TABLE[Customer],"="&amp;Calc!U9948),"")</f>
        <v/>
      </c>
    </row>
    <row r="9949" spans="22:22" x14ac:dyDescent="0.2">
      <c r="V9949" s="18" t="str">
        <f>IF(U9949&lt;&gt;"",SUMIFS(Data_TABLE[Total Value Sold],Data_TABLE[EOM Date],"="&amp;EOMONTH(Dashboard!$I$7,0),Data_TABLE[Customer],"="&amp;Calc!U9949),"")</f>
        <v/>
      </c>
    </row>
    <row r="9950" spans="22:22" x14ac:dyDescent="0.2">
      <c r="V9950" s="18" t="str">
        <f>IF(U9950&lt;&gt;"",SUMIFS(Data_TABLE[Total Value Sold],Data_TABLE[EOM Date],"="&amp;EOMONTH(Dashboard!$I$7,0),Data_TABLE[Customer],"="&amp;Calc!U9950),"")</f>
        <v/>
      </c>
    </row>
    <row r="9951" spans="22:22" x14ac:dyDescent="0.2">
      <c r="V9951" s="18" t="str">
        <f>IF(U9951&lt;&gt;"",SUMIFS(Data_TABLE[Total Value Sold],Data_TABLE[EOM Date],"="&amp;EOMONTH(Dashboard!$I$7,0),Data_TABLE[Customer],"="&amp;Calc!U9951),"")</f>
        <v/>
      </c>
    </row>
    <row r="9952" spans="22:22" x14ac:dyDescent="0.2">
      <c r="V9952" s="18" t="str">
        <f>IF(U9952&lt;&gt;"",SUMIFS(Data_TABLE[Total Value Sold],Data_TABLE[EOM Date],"="&amp;EOMONTH(Dashboard!$I$7,0),Data_TABLE[Customer],"="&amp;Calc!U9952),"")</f>
        <v/>
      </c>
    </row>
    <row r="9953" spans="22:22" x14ac:dyDescent="0.2">
      <c r="V9953" s="18" t="str">
        <f>IF(U9953&lt;&gt;"",SUMIFS(Data_TABLE[Total Value Sold],Data_TABLE[EOM Date],"="&amp;EOMONTH(Dashboard!$I$7,0),Data_TABLE[Customer],"="&amp;Calc!U9953),"")</f>
        <v/>
      </c>
    </row>
    <row r="9954" spans="22:22" x14ac:dyDescent="0.2">
      <c r="V9954" s="18" t="str">
        <f>IF(U9954&lt;&gt;"",SUMIFS(Data_TABLE[Total Value Sold],Data_TABLE[EOM Date],"="&amp;EOMONTH(Dashboard!$I$7,0),Data_TABLE[Customer],"="&amp;Calc!U9954),"")</f>
        <v/>
      </c>
    </row>
    <row r="9955" spans="22:22" x14ac:dyDescent="0.2">
      <c r="V9955" s="18" t="str">
        <f>IF(U9955&lt;&gt;"",SUMIFS(Data_TABLE[Total Value Sold],Data_TABLE[EOM Date],"="&amp;EOMONTH(Dashboard!$I$7,0),Data_TABLE[Customer],"="&amp;Calc!U9955),"")</f>
        <v/>
      </c>
    </row>
    <row r="9956" spans="22:22" x14ac:dyDescent="0.2">
      <c r="V9956" s="18" t="str">
        <f>IF(U9956&lt;&gt;"",SUMIFS(Data_TABLE[Total Value Sold],Data_TABLE[EOM Date],"="&amp;EOMONTH(Dashboard!$I$7,0),Data_TABLE[Customer],"="&amp;Calc!U9956),"")</f>
        <v/>
      </c>
    </row>
    <row r="9957" spans="22:22" x14ac:dyDescent="0.2">
      <c r="V9957" s="18" t="str">
        <f>IF(U9957&lt;&gt;"",SUMIFS(Data_TABLE[Total Value Sold],Data_TABLE[EOM Date],"="&amp;EOMONTH(Dashboard!$I$7,0),Data_TABLE[Customer],"="&amp;Calc!U9957),"")</f>
        <v/>
      </c>
    </row>
    <row r="9958" spans="22:22" x14ac:dyDescent="0.2">
      <c r="V9958" s="18" t="str">
        <f>IF(U9958&lt;&gt;"",SUMIFS(Data_TABLE[Total Value Sold],Data_TABLE[EOM Date],"="&amp;EOMONTH(Dashboard!$I$7,0),Data_TABLE[Customer],"="&amp;Calc!U9958),"")</f>
        <v/>
      </c>
    </row>
    <row r="9959" spans="22:22" x14ac:dyDescent="0.2">
      <c r="V9959" s="18" t="str">
        <f>IF(U9959&lt;&gt;"",SUMIFS(Data_TABLE[Total Value Sold],Data_TABLE[EOM Date],"="&amp;EOMONTH(Dashboard!$I$7,0),Data_TABLE[Customer],"="&amp;Calc!U9959),"")</f>
        <v/>
      </c>
    </row>
    <row r="9960" spans="22:22" x14ac:dyDescent="0.2">
      <c r="V9960" s="18" t="str">
        <f>IF(U9960&lt;&gt;"",SUMIFS(Data_TABLE[Total Value Sold],Data_TABLE[EOM Date],"="&amp;EOMONTH(Dashboard!$I$7,0),Data_TABLE[Customer],"="&amp;Calc!U9960),"")</f>
        <v/>
      </c>
    </row>
    <row r="9961" spans="22:22" x14ac:dyDescent="0.2">
      <c r="V9961" s="18" t="str">
        <f>IF(U9961&lt;&gt;"",SUMIFS(Data_TABLE[Total Value Sold],Data_TABLE[EOM Date],"="&amp;EOMONTH(Dashboard!$I$7,0),Data_TABLE[Customer],"="&amp;Calc!U9961),"")</f>
        <v/>
      </c>
    </row>
    <row r="9962" spans="22:22" x14ac:dyDescent="0.2">
      <c r="V9962" s="18" t="str">
        <f>IF(U9962&lt;&gt;"",SUMIFS(Data_TABLE[Total Value Sold],Data_TABLE[EOM Date],"="&amp;EOMONTH(Dashboard!$I$7,0),Data_TABLE[Customer],"="&amp;Calc!U9962),"")</f>
        <v/>
      </c>
    </row>
    <row r="9963" spans="22:22" x14ac:dyDescent="0.2">
      <c r="V9963" s="18" t="str">
        <f>IF(U9963&lt;&gt;"",SUMIFS(Data_TABLE[Total Value Sold],Data_TABLE[EOM Date],"="&amp;EOMONTH(Dashboard!$I$7,0),Data_TABLE[Customer],"="&amp;Calc!U9963),"")</f>
        <v/>
      </c>
    </row>
    <row r="9964" spans="22:22" x14ac:dyDescent="0.2">
      <c r="V9964" s="18" t="str">
        <f>IF(U9964&lt;&gt;"",SUMIFS(Data_TABLE[Total Value Sold],Data_TABLE[EOM Date],"="&amp;EOMONTH(Dashboard!$I$7,0),Data_TABLE[Customer],"="&amp;Calc!U9964),"")</f>
        <v/>
      </c>
    </row>
    <row r="9965" spans="22:22" x14ac:dyDescent="0.2">
      <c r="V9965" s="18" t="str">
        <f>IF(U9965&lt;&gt;"",SUMIFS(Data_TABLE[Total Value Sold],Data_TABLE[EOM Date],"="&amp;EOMONTH(Dashboard!$I$7,0),Data_TABLE[Customer],"="&amp;Calc!U9965),"")</f>
        <v/>
      </c>
    </row>
    <row r="9966" spans="22:22" x14ac:dyDescent="0.2">
      <c r="V9966" s="18" t="str">
        <f>IF(U9966&lt;&gt;"",SUMIFS(Data_TABLE[Total Value Sold],Data_TABLE[EOM Date],"="&amp;EOMONTH(Dashboard!$I$7,0),Data_TABLE[Customer],"="&amp;Calc!U9966),"")</f>
        <v/>
      </c>
    </row>
    <row r="9967" spans="22:22" x14ac:dyDescent="0.2">
      <c r="V9967" s="18" t="str">
        <f>IF(U9967&lt;&gt;"",SUMIFS(Data_TABLE[Total Value Sold],Data_TABLE[EOM Date],"="&amp;EOMONTH(Dashboard!$I$7,0),Data_TABLE[Customer],"="&amp;Calc!U9967),"")</f>
        <v/>
      </c>
    </row>
    <row r="9968" spans="22:22" x14ac:dyDescent="0.2">
      <c r="V9968" s="18" t="str">
        <f>IF(U9968&lt;&gt;"",SUMIFS(Data_TABLE[Total Value Sold],Data_TABLE[EOM Date],"="&amp;EOMONTH(Dashboard!$I$7,0),Data_TABLE[Customer],"="&amp;Calc!U9968),"")</f>
        <v/>
      </c>
    </row>
    <row r="9969" spans="22:22" x14ac:dyDescent="0.2">
      <c r="V9969" s="18" t="str">
        <f>IF(U9969&lt;&gt;"",SUMIFS(Data_TABLE[Total Value Sold],Data_TABLE[EOM Date],"="&amp;EOMONTH(Dashboard!$I$7,0),Data_TABLE[Customer],"="&amp;Calc!U9969),"")</f>
        <v/>
      </c>
    </row>
    <row r="9970" spans="22:22" x14ac:dyDescent="0.2">
      <c r="V9970" s="18" t="str">
        <f>IF(U9970&lt;&gt;"",SUMIFS(Data_TABLE[Total Value Sold],Data_TABLE[EOM Date],"="&amp;EOMONTH(Dashboard!$I$7,0),Data_TABLE[Customer],"="&amp;Calc!U9970),"")</f>
        <v/>
      </c>
    </row>
    <row r="9971" spans="22:22" x14ac:dyDescent="0.2">
      <c r="V9971" s="18" t="str">
        <f>IF(U9971&lt;&gt;"",SUMIFS(Data_TABLE[Total Value Sold],Data_TABLE[EOM Date],"="&amp;EOMONTH(Dashboard!$I$7,0),Data_TABLE[Customer],"="&amp;Calc!U9971),"")</f>
        <v/>
      </c>
    </row>
    <row r="9972" spans="22:22" x14ac:dyDescent="0.2">
      <c r="V9972" s="18" t="str">
        <f>IF(U9972&lt;&gt;"",SUMIFS(Data_TABLE[Total Value Sold],Data_TABLE[EOM Date],"="&amp;EOMONTH(Dashboard!$I$7,0),Data_TABLE[Customer],"="&amp;Calc!U9972),"")</f>
        <v/>
      </c>
    </row>
    <row r="9973" spans="22:22" x14ac:dyDescent="0.2">
      <c r="V9973" s="18" t="str">
        <f>IF(U9973&lt;&gt;"",SUMIFS(Data_TABLE[Total Value Sold],Data_TABLE[EOM Date],"="&amp;EOMONTH(Dashboard!$I$7,0),Data_TABLE[Customer],"="&amp;Calc!U9973),"")</f>
        <v/>
      </c>
    </row>
    <row r="9974" spans="22:22" x14ac:dyDescent="0.2">
      <c r="V9974" s="18" t="str">
        <f>IF(U9974&lt;&gt;"",SUMIFS(Data_TABLE[Total Value Sold],Data_TABLE[EOM Date],"="&amp;EOMONTH(Dashboard!$I$7,0),Data_TABLE[Customer],"="&amp;Calc!U9974),"")</f>
        <v/>
      </c>
    </row>
    <row r="9975" spans="22:22" x14ac:dyDescent="0.2">
      <c r="V9975" s="18" t="str">
        <f>IF(U9975&lt;&gt;"",SUMIFS(Data_TABLE[Total Value Sold],Data_TABLE[EOM Date],"="&amp;EOMONTH(Dashboard!$I$7,0),Data_TABLE[Customer],"="&amp;Calc!U9975),"")</f>
        <v/>
      </c>
    </row>
    <row r="9976" spans="22:22" x14ac:dyDescent="0.2">
      <c r="V9976" s="18" t="str">
        <f>IF(U9976&lt;&gt;"",SUMIFS(Data_TABLE[Total Value Sold],Data_TABLE[EOM Date],"="&amp;EOMONTH(Dashboard!$I$7,0),Data_TABLE[Customer],"="&amp;Calc!U9976),"")</f>
        <v/>
      </c>
    </row>
    <row r="9977" spans="22:22" x14ac:dyDescent="0.2">
      <c r="V9977" s="18" t="str">
        <f>IF(U9977&lt;&gt;"",SUMIFS(Data_TABLE[Total Value Sold],Data_TABLE[EOM Date],"="&amp;EOMONTH(Dashboard!$I$7,0),Data_TABLE[Customer],"="&amp;Calc!U9977),"")</f>
        <v/>
      </c>
    </row>
    <row r="9978" spans="22:22" x14ac:dyDescent="0.2">
      <c r="V9978" s="18" t="str">
        <f>IF(U9978&lt;&gt;"",SUMIFS(Data_TABLE[Total Value Sold],Data_TABLE[EOM Date],"="&amp;EOMONTH(Dashboard!$I$7,0),Data_TABLE[Customer],"="&amp;Calc!U9978),"")</f>
        <v/>
      </c>
    </row>
    <row r="9979" spans="22:22" x14ac:dyDescent="0.2">
      <c r="V9979" s="18" t="str">
        <f>IF(U9979&lt;&gt;"",SUMIFS(Data_TABLE[Total Value Sold],Data_TABLE[EOM Date],"="&amp;EOMONTH(Dashboard!$I$7,0),Data_TABLE[Customer],"="&amp;Calc!U9979),"")</f>
        <v/>
      </c>
    </row>
    <row r="9980" spans="22:22" x14ac:dyDescent="0.2">
      <c r="V9980" s="18" t="str">
        <f>IF(U9980&lt;&gt;"",SUMIFS(Data_TABLE[Total Value Sold],Data_TABLE[EOM Date],"="&amp;EOMONTH(Dashboard!$I$7,0),Data_TABLE[Customer],"="&amp;Calc!U9980),"")</f>
        <v/>
      </c>
    </row>
    <row r="9981" spans="22:22" x14ac:dyDescent="0.2">
      <c r="V9981" s="18" t="str">
        <f>IF(U9981&lt;&gt;"",SUMIFS(Data_TABLE[Total Value Sold],Data_TABLE[EOM Date],"="&amp;EOMONTH(Dashboard!$I$7,0),Data_TABLE[Customer],"="&amp;Calc!U9981),"")</f>
        <v/>
      </c>
    </row>
    <row r="9982" spans="22:22" x14ac:dyDescent="0.2">
      <c r="V9982" s="18" t="str">
        <f>IF(U9982&lt;&gt;"",SUMIFS(Data_TABLE[Total Value Sold],Data_TABLE[EOM Date],"="&amp;EOMONTH(Dashboard!$I$7,0),Data_TABLE[Customer],"="&amp;Calc!U9982),"")</f>
        <v/>
      </c>
    </row>
    <row r="9983" spans="22:22" x14ac:dyDescent="0.2">
      <c r="V9983" s="18" t="str">
        <f>IF(U9983&lt;&gt;"",SUMIFS(Data_TABLE[Total Value Sold],Data_TABLE[EOM Date],"="&amp;EOMONTH(Dashboard!$I$7,0),Data_TABLE[Customer],"="&amp;Calc!U9983),"")</f>
        <v/>
      </c>
    </row>
    <row r="9984" spans="22:22" x14ac:dyDescent="0.2">
      <c r="V9984" s="18" t="str">
        <f>IF(U9984&lt;&gt;"",SUMIFS(Data_TABLE[Total Value Sold],Data_TABLE[EOM Date],"="&amp;EOMONTH(Dashboard!$I$7,0),Data_TABLE[Customer],"="&amp;Calc!U9984),"")</f>
        <v/>
      </c>
    </row>
    <row r="9985" spans="22:22" x14ac:dyDescent="0.2">
      <c r="V9985" s="18" t="str">
        <f>IF(U9985&lt;&gt;"",SUMIFS(Data_TABLE[Total Value Sold],Data_TABLE[EOM Date],"="&amp;EOMONTH(Dashboard!$I$7,0),Data_TABLE[Customer],"="&amp;Calc!U9985),"")</f>
        <v/>
      </c>
    </row>
    <row r="9986" spans="22:22" x14ac:dyDescent="0.2">
      <c r="V9986" s="18" t="str">
        <f>IF(U9986&lt;&gt;"",SUMIFS(Data_TABLE[Total Value Sold],Data_TABLE[EOM Date],"="&amp;EOMONTH(Dashboard!$I$7,0),Data_TABLE[Customer],"="&amp;Calc!U9986),"")</f>
        <v/>
      </c>
    </row>
    <row r="9987" spans="22:22" x14ac:dyDescent="0.2">
      <c r="V9987" s="18" t="str">
        <f>IF(U9987&lt;&gt;"",SUMIFS(Data_TABLE[Total Value Sold],Data_TABLE[EOM Date],"="&amp;EOMONTH(Dashboard!$I$7,0),Data_TABLE[Customer],"="&amp;Calc!U9987),"")</f>
        <v/>
      </c>
    </row>
    <row r="9988" spans="22:22" x14ac:dyDescent="0.2">
      <c r="V9988" s="18" t="str">
        <f>IF(U9988&lt;&gt;"",SUMIFS(Data_TABLE[Total Value Sold],Data_TABLE[EOM Date],"="&amp;EOMONTH(Dashboard!$I$7,0),Data_TABLE[Customer],"="&amp;Calc!U9988),"")</f>
        <v/>
      </c>
    </row>
    <row r="9989" spans="22:22" x14ac:dyDescent="0.2">
      <c r="V9989" s="18" t="str">
        <f>IF(U9989&lt;&gt;"",SUMIFS(Data_TABLE[Total Value Sold],Data_TABLE[EOM Date],"="&amp;EOMONTH(Dashboard!$I$7,0),Data_TABLE[Customer],"="&amp;Calc!U9989),"")</f>
        <v/>
      </c>
    </row>
    <row r="9990" spans="22:22" x14ac:dyDescent="0.2">
      <c r="V9990" s="18" t="str">
        <f>IF(U9990&lt;&gt;"",SUMIFS(Data_TABLE[Total Value Sold],Data_TABLE[EOM Date],"="&amp;EOMONTH(Dashboard!$I$7,0),Data_TABLE[Customer],"="&amp;Calc!U9990),"")</f>
        <v/>
      </c>
    </row>
    <row r="9991" spans="22:22" x14ac:dyDescent="0.2">
      <c r="V9991" s="18" t="str">
        <f>IF(U9991&lt;&gt;"",SUMIFS(Data_TABLE[Total Value Sold],Data_TABLE[EOM Date],"="&amp;EOMONTH(Dashboard!$I$7,0),Data_TABLE[Customer],"="&amp;Calc!U9991),"")</f>
        <v/>
      </c>
    </row>
    <row r="9992" spans="22:22" x14ac:dyDescent="0.2">
      <c r="V9992" s="18" t="str">
        <f>IF(U9992&lt;&gt;"",SUMIFS(Data_TABLE[Total Value Sold],Data_TABLE[EOM Date],"="&amp;EOMONTH(Dashboard!$I$7,0),Data_TABLE[Customer],"="&amp;Calc!U9992),"")</f>
        <v/>
      </c>
    </row>
    <row r="9993" spans="22:22" x14ac:dyDescent="0.2">
      <c r="V9993" s="18" t="str">
        <f>IF(U9993&lt;&gt;"",SUMIFS(Data_TABLE[Total Value Sold],Data_TABLE[EOM Date],"="&amp;EOMONTH(Dashboard!$I$7,0),Data_TABLE[Customer],"="&amp;Calc!U9993),"")</f>
        <v/>
      </c>
    </row>
    <row r="9994" spans="22:22" x14ac:dyDescent="0.2">
      <c r="V9994" s="18" t="str">
        <f>IF(U9994&lt;&gt;"",SUMIFS(Data_TABLE[Total Value Sold],Data_TABLE[EOM Date],"="&amp;EOMONTH(Dashboard!$I$7,0),Data_TABLE[Customer],"="&amp;Calc!U9994),"")</f>
        <v/>
      </c>
    </row>
    <row r="9995" spans="22:22" x14ac:dyDescent="0.2">
      <c r="V9995" s="18" t="str">
        <f>IF(U9995&lt;&gt;"",SUMIFS(Data_TABLE[Total Value Sold],Data_TABLE[EOM Date],"="&amp;EOMONTH(Dashboard!$I$7,0),Data_TABLE[Customer],"="&amp;Calc!U9995),"")</f>
        <v/>
      </c>
    </row>
    <row r="9996" spans="22:22" x14ac:dyDescent="0.2">
      <c r="V9996" s="18" t="str">
        <f>IF(U9996&lt;&gt;"",SUMIFS(Data_TABLE[Total Value Sold],Data_TABLE[EOM Date],"="&amp;EOMONTH(Dashboard!$I$7,0),Data_TABLE[Customer],"="&amp;Calc!U9996),"")</f>
        <v/>
      </c>
    </row>
    <row r="9997" spans="22:22" x14ac:dyDescent="0.2">
      <c r="V9997" s="18" t="str">
        <f>IF(U9997&lt;&gt;"",SUMIFS(Data_TABLE[Total Value Sold],Data_TABLE[EOM Date],"="&amp;EOMONTH(Dashboard!$I$7,0),Data_TABLE[Customer],"="&amp;Calc!U9997),"")</f>
        <v/>
      </c>
    </row>
    <row r="9998" spans="22:22" x14ac:dyDescent="0.2">
      <c r="V9998" s="18" t="str">
        <f>IF(U9998&lt;&gt;"",SUMIFS(Data_TABLE[Total Value Sold],Data_TABLE[EOM Date],"="&amp;EOMONTH(Dashboard!$I$7,0),Data_TABLE[Customer],"="&amp;Calc!U9998),"")</f>
        <v/>
      </c>
    </row>
    <row r="9999" spans="22:22" x14ac:dyDescent="0.2">
      <c r="V9999" s="18" t="str">
        <f>IF(U9999&lt;&gt;"",SUMIFS(Data_TABLE[Total Value Sold],Data_TABLE[EOM Date],"="&amp;EOMONTH(Dashboard!$I$7,0),Data_TABLE[Customer],"="&amp;Calc!U9999),"")</f>
        <v/>
      </c>
    </row>
    <row r="10000" spans="22:22" x14ac:dyDescent="0.2">
      <c r="V10000" s="18" t="str">
        <f>IF(U10000&lt;&gt;"",SUMIFS(Data_TABLE[Total Value Sold],Data_TABLE[EOM Date],"="&amp;EOMONTH(Dashboard!$I$7,0),Data_TABLE[Customer],"="&amp;Calc!U10000),"")</f>
        <v/>
      </c>
    </row>
    <row r="10001" spans="22:22" x14ac:dyDescent="0.2">
      <c r="V10001" s="18" t="str">
        <f>IF(U10001&lt;&gt;"",SUMIFS(Data_TABLE[Total Value Sold],Data_TABLE[EOM Date],"="&amp;EOMONTH(Dashboard!$I$7,0),Data_TABLE[Customer],"="&amp;Calc!U10001),"")</f>
        <v/>
      </c>
    </row>
    <row r="10002" spans="22:22" x14ac:dyDescent="0.2">
      <c r="V10002" s="18" t="str">
        <f>IF(U10002&lt;&gt;"",SUMIFS(Data_TABLE[Total Value Sold],Data_TABLE[EOM Date],"="&amp;EOMONTH(Dashboard!$I$7,0),Data_TABLE[Customer],"="&amp;Calc!U10002),"")</f>
        <v/>
      </c>
    </row>
    <row r="10003" spans="22:22" x14ac:dyDescent="0.2">
      <c r="V10003" s="18" t="str">
        <f>IF(U10003&lt;&gt;"",SUMIFS(Data_TABLE[Total Value Sold],Data_TABLE[EOM Date],"="&amp;EOMONTH(Dashboard!$I$7,0),Data_TABLE[Customer],"="&amp;Calc!U10003),"")</f>
        <v/>
      </c>
    </row>
    <row r="10004" spans="22:22" x14ac:dyDescent="0.2">
      <c r="V10004" s="18" t="str">
        <f>IF(U10004&lt;&gt;"",SUMIFS(Data_TABLE[Total Value Sold],Data_TABLE[EOM Date],"="&amp;EOMONTH(Dashboard!$I$7,0),Data_TABLE[Customer],"="&amp;Calc!U10004),"")</f>
        <v/>
      </c>
    </row>
    <row r="10005" spans="22:22" x14ac:dyDescent="0.2">
      <c r="V10005" s="18" t="str">
        <f>IF(U10005&lt;&gt;"",SUMIFS(Data_TABLE[Total Value Sold],Data_TABLE[EOM Date],"="&amp;EOMONTH(Dashboard!$I$7,0),Data_TABLE[Customer],"="&amp;Calc!U10005),"")</f>
        <v/>
      </c>
    </row>
    <row r="10006" spans="22:22" x14ac:dyDescent="0.2">
      <c r="V10006" s="18" t="str">
        <f>IF(U10006&lt;&gt;"",SUMIFS(Data_TABLE[Total Value Sold],Data_TABLE[EOM Date],"="&amp;EOMONTH(Dashboard!$I$7,0),Data_TABLE[Customer],"="&amp;Calc!U10006),"")</f>
        <v/>
      </c>
    </row>
    <row r="10007" spans="22:22" x14ac:dyDescent="0.2">
      <c r="V10007" s="18" t="str">
        <f>IF(U10007&lt;&gt;"",SUMIFS(Data_TABLE[Total Value Sold],Data_TABLE[EOM Date],"="&amp;EOMONTH(Dashboard!$I$7,0),Data_TABLE[Customer],"="&amp;Calc!U10007),"")</f>
        <v/>
      </c>
    </row>
    <row r="10008" spans="22:22" x14ac:dyDescent="0.2">
      <c r="V10008" s="18" t="str">
        <f>IF(U10008&lt;&gt;"",SUMIFS(Data_TABLE[Total Value Sold],Data_TABLE[EOM Date],"="&amp;EOMONTH(Dashboard!$I$7,0),Data_TABLE[Customer],"="&amp;Calc!U10008),"")</f>
        <v/>
      </c>
    </row>
    <row r="10009" spans="22:22" x14ac:dyDescent="0.2">
      <c r="V10009" s="18" t="str">
        <f>IF(U10009&lt;&gt;"",SUMIFS(Data_TABLE[Total Value Sold],Data_TABLE[EOM Date],"="&amp;EOMONTH(Dashboard!$I$7,0),Data_TABLE[Customer],"="&amp;Calc!U10009),"")</f>
        <v/>
      </c>
    </row>
    <row r="10010" spans="22:22" x14ac:dyDescent="0.2">
      <c r="V10010" s="18" t="str">
        <f>IF(U10010&lt;&gt;"",SUMIFS(Data_TABLE[Total Value Sold],Data_TABLE[EOM Date],"="&amp;EOMONTH(Dashboard!$I$7,0),Data_TABLE[Customer],"="&amp;Calc!U10010),"")</f>
        <v/>
      </c>
    </row>
    <row r="10011" spans="22:22" x14ac:dyDescent="0.2">
      <c r="V10011" s="18" t="str">
        <f>IF(U10011&lt;&gt;"",SUMIFS(Data_TABLE[Total Value Sold],Data_TABLE[EOM Date],"="&amp;EOMONTH(Dashboard!$I$7,0),Data_TABLE[Customer],"="&amp;Calc!U10011),"")</f>
        <v/>
      </c>
    </row>
    <row r="10012" spans="22:22" x14ac:dyDescent="0.2">
      <c r="V10012" s="18" t="str">
        <f>IF(U10012&lt;&gt;"",SUMIFS(Data_TABLE[Total Value Sold],Data_TABLE[EOM Date],"="&amp;EOMONTH(Dashboard!$I$7,0),Data_TABLE[Customer],"="&amp;Calc!U10012),"")</f>
        <v/>
      </c>
    </row>
    <row r="10013" spans="22:22" x14ac:dyDescent="0.2">
      <c r="V10013" s="18" t="str">
        <f>IF(U10013&lt;&gt;"",SUMIFS(Data_TABLE[Total Value Sold],Data_TABLE[EOM Date],"="&amp;EOMONTH(Dashboard!$I$7,0),Data_TABLE[Customer],"="&amp;Calc!U10013),"")</f>
        <v/>
      </c>
    </row>
    <row r="10014" spans="22:22" x14ac:dyDescent="0.2">
      <c r="V10014" s="18" t="str">
        <f>IF(U10014&lt;&gt;"",SUMIFS(Data_TABLE[Total Value Sold],Data_TABLE[EOM Date],"="&amp;EOMONTH(Dashboard!$I$7,0),Data_TABLE[Customer],"="&amp;Calc!U10014),"")</f>
        <v/>
      </c>
    </row>
    <row r="10015" spans="22:22" x14ac:dyDescent="0.2">
      <c r="V10015" s="18" t="str">
        <f>IF(U10015&lt;&gt;"",SUMIFS(Data_TABLE[Total Value Sold],Data_TABLE[EOM Date],"="&amp;EOMONTH(Dashboard!$I$7,0),Data_TABLE[Customer],"="&amp;Calc!U10015),"")</f>
        <v/>
      </c>
    </row>
    <row r="10016" spans="22:22" x14ac:dyDescent="0.2">
      <c r="V10016" s="18" t="str">
        <f>IF(U10016&lt;&gt;"",SUMIFS(Data_TABLE[Total Value Sold],Data_TABLE[EOM Date],"="&amp;EOMONTH(Dashboard!$I$7,0),Data_TABLE[Customer],"="&amp;Calc!U10016),"")</f>
        <v/>
      </c>
    </row>
    <row r="10017" spans="22:22" x14ac:dyDescent="0.2">
      <c r="V10017" s="18" t="str">
        <f>IF(U10017&lt;&gt;"",SUMIFS(Data_TABLE[Total Value Sold],Data_TABLE[EOM Date],"="&amp;EOMONTH(Dashboard!$I$7,0),Data_TABLE[Customer],"="&amp;Calc!U10017),"")</f>
        <v/>
      </c>
    </row>
    <row r="10018" spans="22:22" x14ac:dyDescent="0.2">
      <c r="V10018" s="18" t="str">
        <f>IF(U10018&lt;&gt;"",SUMIFS(Data_TABLE[Total Value Sold],Data_TABLE[EOM Date],"="&amp;EOMONTH(Dashboard!$I$7,0),Data_TABLE[Customer],"="&amp;Calc!U10018),"")</f>
        <v/>
      </c>
    </row>
    <row r="10019" spans="22:22" x14ac:dyDescent="0.2">
      <c r="V10019" s="18" t="str">
        <f>IF(U10019&lt;&gt;"",SUMIFS(Data_TABLE[Total Value Sold],Data_TABLE[EOM Date],"="&amp;EOMONTH(Dashboard!$I$7,0),Data_TABLE[Customer],"="&amp;Calc!U10019),"")</f>
        <v/>
      </c>
    </row>
    <row r="10020" spans="22:22" x14ac:dyDescent="0.2">
      <c r="V10020" s="18" t="str">
        <f>IF(U10020&lt;&gt;"",SUMIFS(Data_TABLE[Total Value Sold],Data_TABLE[EOM Date],"="&amp;EOMONTH(Dashboard!$I$7,0),Data_TABLE[Customer],"="&amp;Calc!U10020),"")</f>
        <v/>
      </c>
    </row>
    <row r="10021" spans="22:22" x14ac:dyDescent="0.2">
      <c r="V10021" s="18" t="str">
        <f>IF(U10021&lt;&gt;"",SUMIFS(Data_TABLE[Total Value Sold],Data_TABLE[EOM Date],"="&amp;EOMONTH(Dashboard!$I$7,0),Data_TABLE[Customer],"="&amp;Calc!U10021),"")</f>
        <v/>
      </c>
    </row>
    <row r="10022" spans="22:22" x14ac:dyDescent="0.2">
      <c r="V10022" s="18" t="str">
        <f>IF(U10022&lt;&gt;"",SUMIFS(Data_TABLE[Total Value Sold],Data_TABLE[EOM Date],"="&amp;EOMONTH(Dashboard!$I$7,0),Data_TABLE[Customer],"="&amp;Calc!U10022),"")</f>
        <v/>
      </c>
    </row>
    <row r="10023" spans="22:22" x14ac:dyDescent="0.2">
      <c r="V10023" s="18" t="str">
        <f>IF(U10023&lt;&gt;"",SUMIFS(Data_TABLE[Total Value Sold],Data_TABLE[EOM Date],"="&amp;EOMONTH(Dashboard!$I$7,0),Data_TABLE[Customer],"="&amp;Calc!U10023),"")</f>
        <v/>
      </c>
    </row>
    <row r="10024" spans="22:22" x14ac:dyDescent="0.2">
      <c r="V10024" s="18" t="str">
        <f>IF(U10024&lt;&gt;"",SUMIFS(Data_TABLE[Total Value Sold],Data_TABLE[EOM Date],"="&amp;EOMONTH(Dashboard!$I$7,0),Data_TABLE[Customer],"="&amp;Calc!U10024),"")</f>
        <v/>
      </c>
    </row>
    <row r="10025" spans="22:22" x14ac:dyDescent="0.2">
      <c r="V10025" s="18" t="str">
        <f>IF(U10025&lt;&gt;"",SUMIFS(Data_TABLE[Total Value Sold],Data_TABLE[EOM Date],"="&amp;EOMONTH(Dashboard!$I$7,0),Data_TABLE[Customer],"="&amp;Calc!U10025),"")</f>
        <v/>
      </c>
    </row>
    <row r="10026" spans="22:22" x14ac:dyDescent="0.2">
      <c r="V10026" s="18" t="str">
        <f>IF(U10026&lt;&gt;"",SUMIFS(Data_TABLE[Total Value Sold],Data_TABLE[EOM Date],"="&amp;EOMONTH(Dashboard!$I$7,0),Data_TABLE[Customer],"="&amp;Calc!U10026),"")</f>
        <v/>
      </c>
    </row>
    <row r="10027" spans="22:22" x14ac:dyDescent="0.2">
      <c r="V10027" s="18" t="str">
        <f>IF(U10027&lt;&gt;"",SUMIFS(Data_TABLE[Total Value Sold],Data_TABLE[EOM Date],"="&amp;EOMONTH(Dashboard!$I$7,0),Data_TABLE[Customer],"="&amp;Calc!U10027),"")</f>
        <v/>
      </c>
    </row>
    <row r="10028" spans="22:22" x14ac:dyDescent="0.2">
      <c r="V10028" s="18" t="str">
        <f>IF(U10028&lt;&gt;"",SUMIFS(Data_TABLE[Total Value Sold],Data_TABLE[EOM Date],"="&amp;EOMONTH(Dashboard!$I$7,0),Data_TABLE[Customer],"="&amp;Calc!U10028),"")</f>
        <v/>
      </c>
    </row>
    <row r="10029" spans="22:22" x14ac:dyDescent="0.2">
      <c r="V10029" s="18" t="str">
        <f>IF(U10029&lt;&gt;"",SUMIFS(Data_TABLE[Total Value Sold],Data_TABLE[EOM Date],"="&amp;EOMONTH(Dashboard!$I$7,0),Data_TABLE[Customer],"="&amp;Calc!U10029),"")</f>
        <v/>
      </c>
    </row>
    <row r="10030" spans="22:22" x14ac:dyDescent="0.2">
      <c r="V10030" s="18" t="str">
        <f>IF(U10030&lt;&gt;"",SUMIFS(Data_TABLE[Total Value Sold],Data_TABLE[EOM Date],"="&amp;EOMONTH(Dashboard!$I$7,0),Data_TABLE[Customer],"="&amp;Calc!U10030),"")</f>
        <v/>
      </c>
    </row>
    <row r="10031" spans="22:22" x14ac:dyDescent="0.2">
      <c r="V10031" s="18" t="str">
        <f>IF(U10031&lt;&gt;"",SUMIFS(Data_TABLE[Total Value Sold],Data_TABLE[EOM Date],"="&amp;EOMONTH(Dashboard!$I$7,0),Data_TABLE[Customer],"="&amp;Calc!U10031),"")</f>
        <v/>
      </c>
    </row>
    <row r="10032" spans="22:22" x14ac:dyDescent="0.2">
      <c r="V10032" s="18" t="str">
        <f>IF(U10032&lt;&gt;"",SUMIFS(Data_TABLE[Total Value Sold],Data_TABLE[EOM Date],"="&amp;EOMONTH(Dashboard!$I$7,0),Data_TABLE[Customer],"="&amp;Calc!U10032),"")</f>
        <v/>
      </c>
    </row>
    <row r="10033" spans="22:22" x14ac:dyDescent="0.2">
      <c r="V10033" s="18" t="str">
        <f>IF(U10033&lt;&gt;"",SUMIFS(Data_TABLE[Total Value Sold],Data_TABLE[EOM Date],"="&amp;EOMONTH(Dashboard!$I$7,0),Data_TABLE[Customer],"="&amp;Calc!U10033),"")</f>
        <v/>
      </c>
    </row>
    <row r="10034" spans="22:22" x14ac:dyDescent="0.2">
      <c r="V10034" s="18" t="str">
        <f>IF(U10034&lt;&gt;"",SUMIFS(Data_TABLE[Total Value Sold],Data_TABLE[EOM Date],"="&amp;EOMONTH(Dashboard!$I$7,0),Data_TABLE[Customer],"="&amp;Calc!U10034),"")</f>
        <v/>
      </c>
    </row>
    <row r="10035" spans="22:22" x14ac:dyDescent="0.2">
      <c r="V10035" s="18" t="str">
        <f>IF(U10035&lt;&gt;"",SUMIFS(Data_TABLE[Total Value Sold],Data_TABLE[EOM Date],"="&amp;EOMONTH(Dashboard!$I$7,0),Data_TABLE[Customer],"="&amp;Calc!U10035),"")</f>
        <v/>
      </c>
    </row>
    <row r="10036" spans="22:22" x14ac:dyDescent="0.2">
      <c r="V10036" s="18" t="str">
        <f>IF(U10036&lt;&gt;"",SUMIFS(Data_TABLE[Total Value Sold],Data_TABLE[EOM Date],"="&amp;EOMONTH(Dashboard!$I$7,0),Data_TABLE[Customer],"="&amp;Calc!U10036),"")</f>
        <v/>
      </c>
    </row>
    <row r="10037" spans="22:22" x14ac:dyDescent="0.2">
      <c r="V10037" s="18" t="str">
        <f>IF(U10037&lt;&gt;"",SUMIFS(Data_TABLE[Total Value Sold],Data_TABLE[EOM Date],"="&amp;EOMONTH(Dashboard!$I$7,0),Data_TABLE[Customer],"="&amp;Calc!U10037),"")</f>
        <v/>
      </c>
    </row>
    <row r="10038" spans="22:22" x14ac:dyDescent="0.2">
      <c r="V10038" s="18" t="str">
        <f>IF(U10038&lt;&gt;"",SUMIFS(Data_TABLE[Total Value Sold],Data_TABLE[EOM Date],"="&amp;EOMONTH(Dashboard!$I$7,0),Data_TABLE[Customer],"="&amp;Calc!U10038),"")</f>
        <v/>
      </c>
    </row>
    <row r="10039" spans="22:22" x14ac:dyDescent="0.2">
      <c r="V10039" s="18" t="str">
        <f>IF(U10039&lt;&gt;"",SUMIFS(Data_TABLE[Total Value Sold],Data_TABLE[EOM Date],"="&amp;EOMONTH(Dashboard!$I$7,0),Data_TABLE[Customer],"="&amp;Calc!U10039),"")</f>
        <v/>
      </c>
    </row>
    <row r="10040" spans="22:22" x14ac:dyDescent="0.2">
      <c r="V10040" s="18" t="str">
        <f>IF(U10040&lt;&gt;"",SUMIFS(Data_TABLE[Total Value Sold],Data_TABLE[EOM Date],"="&amp;EOMONTH(Dashboard!$I$7,0),Data_TABLE[Customer],"="&amp;Calc!U10040),"")</f>
        <v/>
      </c>
    </row>
    <row r="10041" spans="22:22" x14ac:dyDescent="0.2">
      <c r="V10041" s="18" t="str">
        <f>IF(U10041&lt;&gt;"",SUMIFS(Data_TABLE[Total Value Sold],Data_TABLE[EOM Date],"="&amp;EOMONTH(Dashboard!$I$7,0),Data_TABLE[Customer],"="&amp;Calc!U10041),"")</f>
        <v/>
      </c>
    </row>
    <row r="10042" spans="22:22" x14ac:dyDescent="0.2">
      <c r="V10042" s="18" t="str">
        <f>IF(U10042&lt;&gt;"",SUMIFS(Data_TABLE[Total Value Sold],Data_TABLE[EOM Date],"="&amp;EOMONTH(Dashboard!$I$7,0),Data_TABLE[Customer],"="&amp;Calc!U10042),"")</f>
        <v/>
      </c>
    </row>
    <row r="10043" spans="22:22" x14ac:dyDescent="0.2">
      <c r="V10043" s="18" t="str">
        <f>IF(U10043&lt;&gt;"",SUMIFS(Data_TABLE[Total Value Sold],Data_TABLE[EOM Date],"="&amp;EOMONTH(Dashboard!$I$7,0),Data_TABLE[Customer],"="&amp;Calc!U10043),"")</f>
        <v/>
      </c>
    </row>
    <row r="10044" spans="22:22" x14ac:dyDescent="0.2">
      <c r="V10044" s="18" t="str">
        <f>IF(U10044&lt;&gt;"",SUMIFS(Data_TABLE[Total Value Sold],Data_TABLE[EOM Date],"="&amp;EOMONTH(Dashboard!$I$7,0),Data_TABLE[Customer],"="&amp;Calc!U10044),"")</f>
        <v/>
      </c>
    </row>
    <row r="10045" spans="22:22" x14ac:dyDescent="0.2">
      <c r="V10045" s="18" t="str">
        <f>IF(U10045&lt;&gt;"",SUMIFS(Data_TABLE[Total Value Sold],Data_TABLE[EOM Date],"="&amp;EOMONTH(Dashboard!$I$7,0),Data_TABLE[Customer],"="&amp;Calc!U10045),"")</f>
        <v/>
      </c>
    </row>
    <row r="10046" spans="22:22" x14ac:dyDescent="0.2">
      <c r="V10046" s="18" t="str">
        <f>IF(U10046&lt;&gt;"",SUMIFS(Data_TABLE[Total Value Sold],Data_TABLE[EOM Date],"="&amp;EOMONTH(Dashboard!$I$7,0),Data_TABLE[Customer],"="&amp;Calc!U10046),"")</f>
        <v/>
      </c>
    </row>
    <row r="10047" spans="22:22" x14ac:dyDescent="0.2">
      <c r="V10047" s="18" t="str">
        <f>IF(U10047&lt;&gt;"",SUMIFS(Data_TABLE[Total Value Sold],Data_TABLE[EOM Date],"="&amp;EOMONTH(Dashboard!$I$7,0),Data_TABLE[Customer],"="&amp;Calc!U10047),"")</f>
        <v/>
      </c>
    </row>
    <row r="10048" spans="22:22" x14ac:dyDescent="0.2">
      <c r="V10048" s="18" t="str">
        <f>IF(U10048&lt;&gt;"",SUMIFS(Data_TABLE[Total Value Sold],Data_TABLE[EOM Date],"="&amp;EOMONTH(Dashboard!$I$7,0),Data_TABLE[Customer],"="&amp;Calc!U10048),"")</f>
        <v/>
      </c>
    </row>
    <row r="10049" spans="22:22" x14ac:dyDescent="0.2">
      <c r="V10049" s="18" t="str">
        <f>IF(U10049&lt;&gt;"",SUMIFS(Data_TABLE[Total Value Sold],Data_TABLE[EOM Date],"="&amp;EOMONTH(Dashboard!$I$7,0),Data_TABLE[Customer],"="&amp;Calc!U10049),"")</f>
        <v/>
      </c>
    </row>
    <row r="10050" spans="22:22" x14ac:dyDescent="0.2">
      <c r="V10050" s="18" t="str">
        <f>IF(U10050&lt;&gt;"",SUMIFS(Data_TABLE[Total Value Sold],Data_TABLE[EOM Date],"="&amp;EOMONTH(Dashboard!$I$7,0),Data_TABLE[Customer],"="&amp;Calc!U10050),"")</f>
        <v/>
      </c>
    </row>
    <row r="10051" spans="22:22" x14ac:dyDescent="0.2">
      <c r="V10051" s="18" t="str">
        <f>IF(U10051&lt;&gt;"",SUMIFS(Data_TABLE[Total Value Sold],Data_TABLE[EOM Date],"="&amp;EOMONTH(Dashboard!$I$7,0),Data_TABLE[Customer],"="&amp;Calc!U10051),"")</f>
        <v/>
      </c>
    </row>
    <row r="10052" spans="22:22" x14ac:dyDescent="0.2">
      <c r="V10052" s="18" t="str">
        <f>IF(U10052&lt;&gt;"",SUMIFS(Data_TABLE[Total Value Sold],Data_TABLE[EOM Date],"="&amp;EOMONTH(Dashboard!$I$7,0),Data_TABLE[Customer],"="&amp;Calc!U10052),"")</f>
        <v/>
      </c>
    </row>
    <row r="10053" spans="22:22" x14ac:dyDescent="0.2">
      <c r="V10053" s="18" t="str">
        <f>IF(U10053&lt;&gt;"",SUMIFS(Data_TABLE[Total Value Sold],Data_TABLE[EOM Date],"="&amp;EOMONTH(Dashboard!$I$7,0),Data_TABLE[Customer],"="&amp;Calc!U10053),"")</f>
        <v/>
      </c>
    </row>
    <row r="10054" spans="22:22" x14ac:dyDescent="0.2">
      <c r="V10054" s="18" t="str">
        <f>IF(U10054&lt;&gt;"",SUMIFS(Data_TABLE[Total Value Sold],Data_TABLE[EOM Date],"="&amp;EOMONTH(Dashboard!$I$7,0),Data_TABLE[Customer],"="&amp;Calc!U10054),"")</f>
        <v/>
      </c>
    </row>
    <row r="10055" spans="22:22" x14ac:dyDescent="0.2">
      <c r="V10055" s="18" t="str">
        <f>IF(U10055&lt;&gt;"",SUMIFS(Data_TABLE[Total Value Sold],Data_TABLE[EOM Date],"="&amp;EOMONTH(Dashboard!$I$7,0),Data_TABLE[Customer],"="&amp;Calc!U10055),"")</f>
        <v/>
      </c>
    </row>
    <row r="10056" spans="22:22" x14ac:dyDescent="0.2">
      <c r="V10056" s="18" t="str">
        <f>IF(U10056&lt;&gt;"",SUMIFS(Data_TABLE[Total Value Sold],Data_TABLE[EOM Date],"="&amp;EOMONTH(Dashboard!$I$7,0),Data_TABLE[Customer],"="&amp;Calc!U10056),"")</f>
        <v/>
      </c>
    </row>
    <row r="10057" spans="22:22" x14ac:dyDescent="0.2">
      <c r="V10057" s="18" t="str">
        <f>IF(U10057&lt;&gt;"",SUMIFS(Data_TABLE[Total Value Sold],Data_TABLE[EOM Date],"="&amp;EOMONTH(Dashboard!$I$7,0),Data_TABLE[Customer],"="&amp;Calc!U10057),"")</f>
        <v/>
      </c>
    </row>
    <row r="10058" spans="22:22" x14ac:dyDescent="0.2">
      <c r="V10058" s="18" t="str">
        <f>IF(U10058&lt;&gt;"",SUMIFS(Data_TABLE[Total Value Sold],Data_TABLE[EOM Date],"="&amp;EOMONTH(Dashboard!$I$7,0),Data_TABLE[Customer],"="&amp;Calc!U10058),"")</f>
        <v/>
      </c>
    </row>
    <row r="10059" spans="22:22" x14ac:dyDescent="0.2">
      <c r="V10059" s="18" t="str">
        <f>IF(U10059&lt;&gt;"",SUMIFS(Data_TABLE[Total Value Sold],Data_TABLE[EOM Date],"="&amp;EOMONTH(Dashboard!$I$7,0),Data_TABLE[Customer],"="&amp;Calc!U10059),"")</f>
        <v/>
      </c>
    </row>
    <row r="10060" spans="22:22" x14ac:dyDescent="0.2">
      <c r="V10060" s="18" t="str">
        <f>IF(U10060&lt;&gt;"",SUMIFS(Data_TABLE[Total Value Sold],Data_TABLE[EOM Date],"="&amp;EOMONTH(Dashboard!$I$7,0),Data_TABLE[Customer],"="&amp;Calc!U10060),"")</f>
        <v/>
      </c>
    </row>
    <row r="10061" spans="22:22" x14ac:dyDescent="0.2">
      <c r="V10061" s="18" t="str">
        <f>IF(U10061&lt;&gt;"",SUMIFS(Data_TABLE[Total Value Sold],Data_TABLE[EOM Date],"="&amp;EOMONTH(Dashboard!$I$7,0),Data_TABLE[Customer],"="&amp;Calc!U10061),"")</f>
        <v/>
      </c>
    </row>
    <row r="10062" spans="22:22" x14ac:dyDescent="0.2">
      <c r="V10062" s="18" t="str">
        <f>IF(U10062&lt;&gt;"",SUMIFS(Data_TABLE[Total Value Sold],Data_TABLE[EOM Date],"="&amp;EOMONTH(Dashboard!$I$7,0),Data_TABLE[Customer],"="&amp;Calc!U10062),"")</f>
        <v/>
      </c>
    </row>
    <row r="10063" spans="22:22" x14ac:dyDescent="0.2">
      <c r="V10063" s="18" t="str">
        <f>IF(U10063&lt;&gt;"",SUMIFS(Data_TABLE[Total Value Sold],Data_TABLE[EOM Date],"="&amp;EOMONTH(Dashboard!$I$7,0),Data_TABLE[Customer],"="&amp;Calc!U10063),"")</f>
        <v/>
      </c>
    </row>
    <row r="10064" spans="22:22" x14ac:dyDescent="0.2">
      <c r="V10064" s="18" t="str">
        <f>IF(U10064&lt;&gt;"",SUMIFS(Data_TABLE[Total Value Sold],Data_TABLE[EOM Date],"="&amp;EOMONTH(Dashboard!$I$7,0),Data_TABLE[Customer],"="&amp;Calc!U10064),"")</f>
        <v/>
      </c>
    </row>
    <row r="10065" spans="22:22" x14ac:dyDescent="0.2">
      <c r="V10065" s="18" t="str">
        <f>IF(U10065&lt;&gt;"",SUMIFS(Data_TABLE[Total Value Sold],Data_TABLE[EOM Date],"="&amp;EOMONTH(Dashboard!$I$7,0),Data_TABLE[Customer],"="&amp;Calc!U10065),"")</f>
        <v/>
      </c>
    </row>
    <row r="10066" spans="22:22" x14ac:dyDescent="0.2">
      <c r="V10066" s="18" t="str">
        <f>IF(U10066&lt;&gt;"",SUMIFS(Data_TABLE[Total Value Sold],Data_TABLE[EOM Date],"="&amp;EOMONTH(Dashboard!$I$7,0),Data_TABLE[Customer],"="&amp;Calc!U10066),"")</f>
        <v/>
      </c>
    </row>
    <row r="10067" spans="22:22" x14ac:dyDescent="0.2">
      <c r="V10067" s="18" t="str">
        <f>IF(U10067&lt;&gt;"",SUMIFS(Data_TABLE[Total Value Sold],Data_TABLE[EOM Date],"="&amp;EOMONTH(Dashboard!$I$7,0),Data_TABLE[Customer],"="&amp;Calc!U10067),"")</f>
        <v/>
      </c>
    </row>
    <row r="10068" spans="22:22" x14ac:dyDescent="0.2">
      <c r="V10068" s="18" t="str">
        <f>IF(U10068&lt;&gt;"",SUMIFS(Data_TABLE[Total Value Sold],Data_TABLE[EOM Date],"="&amp;EOMONTH(Dashboard!$I$7,0),Data_TABLE[Customer],"="&amp;Calc!U10068),"")</f>
        <v/>
      </c>
    </row>
    <row r="10069" spans="22:22" x14ac:dyDescent="0.2">
      <c r="V10069" s="18" t="str">
        <f>IF(U10069&lt;&gt;"",SUMIFS(Data_TABLE[Total Value Sold],Data_TABLE[EOM Date],"="&amp;EOMONTH(Dashboard!$I$7,0),Data_TABLE[Customer],"="&amp;Calc!U10069),"")</f>
        <v/>
      </c>
    </row>
    <row r="10070" spans="22:22" x14ac:dyDescent="0.2">
      <c r="V10070" s="18" t="str">
        <f>IF(U10070&lt;&gt;"",SUMIFS(Data_TABLE[Total Value Sold],Data_TABLE[EOM Date],"="&amp;EOMONTH(Dashboard!$I$7,0),Data_TABLE[Customer],"="&amp;Calc!U10070),"")</f>
        <v/>
      </c>
    </row>
    <row r="10071" spans="22:22" x14ac:dyDescent="0.2">
      <c r="V10071" s="18" t="str">
        <f>IF(U10071&lt;&gt;"",SUMIFS(Data_TABLE[Total Value Sold],Data_TABLE[EOM Date],"="&amp;EOMONTH(Dashboard!$I$7,0),Data_TABLE[Customer],"="&amp;Calc!U10071),"")</f>
        <v/>
      </c>
    </row>
    <row r="10072" spans="22:22" x14ac:dyDescent="0.2">
      <c r="V10072" s="18" t="str">
        <f>IF(U10072&lt;&gt;"",SUMIFS(Data_TABLE[Total Value Sold],Data_TABLE[EOM Date],"="&amp;EOMONTH(Dashboard!$I$7,0),Data_TABLE[Customer],"="&amp;Calc!U10072),"")</f>
        <v/>
      </c>
    </row>
    <row r="10073" spans="22:22" x14ac:dyDescent="0.2">
      <c r="V10073" s="18" t="str">
        <f>IF(U10073&lt;&gt;"",SUMIFS(Data_TABLE[Total Value Sold],Data_TABLE[EOM Date],"="&amp;EOMONTH(Dashboard!$I$7,0),Data_TABLE[Customer],"="&amp;Calc!U10073),"")</f>
        <v/>
      </c>
    </row>
    <row r="10074" spans="22:22" x14ac:dyDescent="0.2">
      <c r="V10074" s="18" t="str">
        <f>IF(U10074&lt;&gt;"",SUMIFS(Data_TABLE[Total Value Sold],Data_TABLE[EOM Date],"="&amp;EOMONTH(Dashboard!$I$7,0),Data_TABLE[Customer],"="&amp;Calc!U10074),"")</f>
        <v/>
      </c>
    </row>
    <row r="10075" spans="22:22" x14ac:dyDescent="0.2">
      <c r="V10075" s="18" t="str">
        <f>IF(U10075&lt;&gt;"",SUMIFS(Data_TABLE[Total Value Sold],Data_TABLE[EOM Date],"="&amp;EOMONTH(Dashboard!$I$7,0),Data_TABLE[Customer],"="&amp;Calc!U10075),"")</f>
        <v/>
      </c>
    </row>
    <row r="10076" spans="22:22" x14ac:dyDescent="0.2">
      <c r="V10076" s="18" t="str">
        <f>IF(U10076&lt;&gt;"",SUMIFS(Data_TABLE[Total Value Sold],Data_TABLE[EOM Date],"="&amp;EOMONTH(Dashboard!$I$7,0),Data_TABLE[Customer],"="&amp;Calc!U10076),"")</f>
        <v/>
      </c>
    </row>
    <row r="10077" spans="22:22" x14ac:dyDescent="0.2">
      <c r="V10077" s="18" t="str">
        <f>IF(U10077&lt;&gt;"",SUMIFS(Data_TABLE[Total Value Sold],Data_TABLE[EOM Date],"="&amp;EOMONTH(Dashboard!$I$7,0),Data_TABLE[Customer],"="&amp;Calc!U10077),"")</f>
        <v/>
      </c>
    </row>
    <row r="10078" spans="22:22" x14ac:dyDescent="0.2">
      <c r="V10078" s="18" t="str">
        <f>IF(U10078&lt;&gt;"",SUMIFS(Data_TABLE[Total Value Sold],Data_TABLE[EOM Date],"="&amp;EOMONTH(Dashboard!$I$7,0),Data_TABLE[Customer],"="&amp;Calc!U10078),"")</f>
        <v/>
      </c>
    </row>
    <row r="10079" spans="22:22" x14ac:dyDescent="0.2">
      <c r="V10079" s="18" t="str">
        <f>IF(U10079&lt;&gt;"",SUMIFS(Data_TABLE[Total Value Sold],Data_TABLE[EOM Date],"="&amp;EOMONTH(Dashboard!$I$7,0),Data_TABLE[Customer],"="&amp;Calc!U10079),"")</f>
        <v/>
      </c>
    </row>
    <row r="10080" spans="22:22" x14ac:dyDescent="0.2">
      <c r="V10080" s="18" t="str">
        <f>IF(U10080&lt;&gt;"",SUMIFS(Data_TABLE[Total Value Sold],Data_TABLE[EOM Date],"="&amp;EOMONTH(Dashboard!$I$7,0),Data_TABLE[Customer],"="&amp;Calc!U10080),"")</f>
        <v/>
      </c>
    </row>
    <row r="10081" spans="22:22" x14ac:dyDescent="0.2">
      <c r="V10081" s="18" t="str">
        <f>IF(U10081&lt;&gt;"",SUMIFS(Data_TABLE[Total Value Sold],Data_TABLE[EOM Date],"="&amp;EOMONTH(Dashboard!$I$7,0),Data_TABLE[Customer],"="&amp;Calc!U10081),"")</f>
        <v/>
      </c>
    </row>
    <row r="10082" spans="22:22" x14ac:dyDescent="0.2">
      <c r="V10082" s="18" t="str">
        <f>IF(U10082&lt;&gt;"",SUMIFS(Data_TABLE[Total Value Sold],Data_TABLE[EOM Date],"="&amp;EOMONTH(Dashboard!$I$7,0),Data_TABLE[Customer],"="&amp;Calc!U10082),"")</f>
        <v/>
      </c>
    </row>
    <row r="10083" spans="22:22" x14ac:dyDescent="0.2">
      <c r="V10083" s="18" t="str">
        <f>IF(U10083&lt;&gt;"",SUMIFS(Data_TABLE[Total Value Sold],Data_TABLE[EOM Date],"="&amp;EOMONTH(Dashboard!$I$7,0),Data_TABLE[Customer],"="&amp;Calc!U10083),"")</f>
        <v/>
      </c>
    </row>
    <row r="10084" spans="22:22" x14ac:dyDescent="0.2">
      <c r="V10084" s="18" t="str">
        <f>IF(U10084&lt;&gt;"",SUMIFS(Data_TABLE[Total Value Sold],Data_TABLE[EOM Date],"="&amp;EOMONTH(Dashboard!$I$7,0),Data_TABLE[Customer],"="&amp;Calc!U10084),"")</f>
        <v/>
      </c>
    </row>
    <row r="10085" spans="22:22" x14ac:dyDescent="0.2">
      <c r="V10085" s="18" t="str">
        <f>IF(U10085&lt;&gt;"",SUMIFS(Data_TABLE[Total Value Sold],Data_TABLE[EOM Date],"="&amp;EOMONTH(Dashboard!$I$7,0),Data_TABLE[Customer],"="&amp;Calc!U10085),"")</f>
        <v/>
      </c>
    </row>
    <row r="10086" spans="22:22" x14ac:dyDescent="0.2">
      <c r="V10086" s="18" t="str">
        <f>IF(U10086&lt;&gt;"",SUMIFS(Data_TABLE[Total Value Sold],Data_TABLE[EOM Date],"="&amp;EOMONTH(Dashboard!$I$7,0),Data_TABLE[Customer],"="&amp;Calc!U10086),"")</f>
        <v/>
      </c>
    </row>
    <row r="10087" spans="22:22" x14ac:dyDescent="0.2">
      <c r="V10087" s="18" t="str">
        <f>IF(U10087&lt;&gt;"",SUMIFS(Data_TABLE[Total Value Sold],Data_TABLE[EOM Date],"="&amp;EOMONTH(Dashboard!$I$7,0),Data_TABLE[Customer],"="&amp;Calc!U10087),"")</f>
        <v/>
      </c>
    </row>
    <row r="10088" spans="22:22" x14ac:dyDescent="0.2">
      <c r="V10088" s="18" t="str">
        <f>IF(U10088&lt;&gt;"",SUMIFS(Data_TABLE[Total Value Sold],Data_TABLE[EOM Date],"="&amp;EOMONTH(Dashboard!$I$7,0),Data_TABLE[Customer],"="&amp;Calc!U10088),"")</f>
        <v/>
      </c>
    </row>
    <row r="10089" spans="22:22" x14ac:dyDescent="0.2">
      <c r="V10089" s="18" t="str">
        <f>IF(U10089&lt;&gt;"",SUMIFS(Data_TABLE[Total Value Sold],Data_TABLE[EOM Date],"="&amp;EOMONTH(Dashboard!$I$7,0),Data_TABLE[Customer],"="&amp;Calc!U10089),"")</f>
        <v/>
      </c>
    </row>
    <row r="10090" spans="22:22" x14ac:dyDescent="0.2">
      <c r="V10090" s="18" t="str">
        <f>IF(U10090&lt;&gt;"",SUMIFS(Data_TABLE[Total Value Sold],Data_TABLE[EOM Date],"="&amp;EOMONTH(Dashboard!$I$7,0),Data_TABLE[Customer],"="&amp;Calc!U10090),"")</f>
        <v/>
      </c>
    </row>
    <row r="10091" spans="22:22" x14ac:dyDescent="0.2">
      <c r="V10091" s="18" t="str">
        <f>IF(U10091&lt;&gt;"",SUMIFS(Data_TABLE[Total Value Sold],Data_TABLE[EOM Date],"="&amp;EOMONTH(Dashboard!$I$7,0),Data_TABLE[Customer],"="&amp;Calc!U10091),"")</f>
        <v/>
      </c>
    </row>
    <row r="10092" spans="22:22" x14ac:dyDescent="0.2">
      <c r="V10092" s="18" t="str">
        <f>IF(U10092&lt;&gt;"",SUMIFS(Data_TABLE[Total Value Sold],Data_TABLE[EOM Date],"="&amp;EOMONTH(Dashboard!$I$7,0),Data_TABLE[Customer],"="&amp;Calc!U10092),"")</f>
        <v/>
      </c>
    </row>
    <row r="10093" spans="22:22" x14ac:dyDescent="0.2">
      <c r="V10093" s="18" t="str">
        <f>IF(U10093&lt;&gt;"",SUMIFS(Data_TABLE[Total Value Sold],Data_TABLE[EOM Date],"="&amp;EOMONTH(Dashboard!$I$7,0),Data_TABLE[Customer],"="&amp;Calc!U10093),"")</f>
        <v/>
      </c>
    </row>
    <row r="10094" spans="22:22" x14ac:dyDescent="0.2">
      <c r="V10094" s="18" t="str">
        <f>IF(U10094&lt;&gt;"",SUMIFS(Data_TABLE[Total Value Sold],Data_TABLE[EOM Date],"="&amp;EOMONTH(Dashboard!$I$7,0),Data_TABLE[Customer],"="&amp;Calc!U10094),"")</f>
        <v/>
      </c>
    </row>
    <row r="10095" spans="22:22" x14ac:dyDescent="0.2">
      <c r="V10095" s="18" t="str">
        <f>IF(U10095&lt;&gt;"",SUMIFS(Data_TABLE[Total Value Sold],Data_TABLE[EOM Date],"="&amp;EOMONTH(Dashboard!$I$7,0),Data_TABLE[Customer],"="&amp;Calc!U10095),"")</f>
        <v/>
      </c>
    </row>
    <row r="10096" spans="22:22" x14ac:dyDescent="0.2">
      <c r="V10096" s="18" t="str">
        <f>IF(U10096&lt;&gt;"",SUMIFS(Data_TABLE[Total Value Sold],Data_TABLE[EOM Date],"="&amp;EOMONTH(Dashboard!$I$7,0),Data_TABLE[Customer],"="&amp;Calc!U10096),"")</f>
        <v/>
      </c>
    </row>
    <row r="10097" spans="22:22" x14ac:dyDescent="0.2">
      <c r="V10097" s="18" t="str">
        <f>IF(U10097&lt;&gt;"",SUMIFS(Data_TABLE[Total Value Sold],Data_TABLE[EOM Date],"="&amp;EOMONTH(Dashboard!$I$7,0),Data_TABLE[Customer],"="&amp;Calc!U10097),"")</f>
        <v/>
      </c>
    </row>
    <row r="10098" spans="22:22" x14ac:dyDescent="0.2">
      <c r="V10098" s="18" t="str">
        <f>IF(U10098&lt;&gt;"",SUMIFS(Data_TABLE[Total Value Sold],Data_TABLE[EOM Date],"="&amp;EOMONTH(Dashboard!$I$7,0),Data_TABLE[Customer],"="&amp;Calc!U10098),"")</f>
        <v/>
      </c>
    </row>
    <row r="10099" spans="22:22" x14ac:dyDescent="0.2">
      <c r="V10099" s="18" t="str">
        <f>IF(U10099&lt;&gt;"",SUMIFS(Data_TABLE[Total Value Sold],Data_TABLE[EOM Date],"="&amp;EOMONTH(Dashboard!$I$7,0),Data_TABLE[Customer],"="&amp;Calc!U10099),"")</f>
        <v/>
      </c>
    </row>
    <row r="10100" spans="22:22" x14ac:dyDescent="0.2">
      <c r="V10100" s="18" t="str">
        <f>IF(U10100&lt;&gt;"",SUMIFS(Data_TABLE[Total Value Sold],Data_TABLE[EOM Date],"="&amp;EOMONTH(Dashboard!$I$7,0),Data_TABLE[Customer],"="&amp;Calc!U10100),"")</f>
        <v/>
      </c>
    </row>
    <row r="10101" spans="22:22" x14ac:dyDescent="0.2">
      <c r="V10101" s="18" t="str">
        <f>IF(U10101&lt;&gt;"",SUMIFS(Data_TABLE[Total Value Sold],Data_TABLE[EOM Date],"="&amp;EOMONTH(Dashboard!$I$7,0),Data_TABLE[Customer],"="&amp;Calc!U10101),"")</f>
        <v/>
      </c>
    </row>
    <row r="10102" spans="22:22" x14ac:dyDescent="0.2">
      <c r="V10102" s="18" t="str">
        <f>IF(U10102&lt;&gt;"",SUMIFS(Data_TABLE[Total Value Sold],Data_TABLE[EOM Date],"="&amp;EOMONTH(Dashboard!$I$7,0),Data_TABLE[Customer],"="&amp;Calc!U10102),"")</f>
        <v/>
      </c>
    </row>
    <row r="10103" spans="22:22" x14ac:dyDescent="0.2">
      <c r="V10103" s="18" t="str">
        <f>IF(U10103&lt;&gt;"",SUMIFS(Data_TABLE[Total Value Sold],Data_TABLE[EOM Date],"="&amp;EOMONTH(Dashboard!$I$7,0),Data_TABLE[Customer],"="&amp;Calc!U10103),"")</f>
        <v/>
      </c>
    </row>
    <row r="10104" spans="22:22" x14ac:dyDescent="0.2">
      <c r="V10104" s="18" t="str">
        <f>IF(U10104&lt;&gt;"",SUMIFS(Data_TABLE[Total Value Sold],Data_TABLE[EOM Date],"="&amp;EOMONTH(Dashboard!$I$7,0),Data_TABLE[Customer],"="&amp;Calc!U10104),"")</f>
        <v/>
      </c>
    </row>
    <row r="10105" spans="22:22" x14ac:dyDescent="0.2">
      <c r="V10105" s="18" t="str">
        <f>IF(U10105&lt;&gt;"",SUMIFS(Data_TABLE[Total Value Sold],Data_TABLE[EOM Date],"="&amp;EOMONTH(Dashboard!$I$7,0),Data_TABLE[Customer],"="&amp;Calc!U10105),"")</f>
        <v/>
      </c>
    </row>
    <row r="10106" spans="22:22" x14ac:dyDescent="0.2">
      <c r="V10106" s="18" t="str">
        <f>IF(U10106&lt;&gt;"",SUMIFS(Data_TABLE[Total Value Sold],Data_TABLE[EOM Date],"="&amp;EOMONTH(Dashboard!$I$7,0),Data_TABLE[Customer],"="&amp;Calc!U10106),"")</f>
        <v/>
      </c>
    </row>
    <row r="10107" spans="22:22" x14ac:dyDescent="0.2">
      <c r="V10107" s="18" t="str">
        <f>IF(U10107&lt;&gt;"",SUMIFS(Data_TABLE[Total Value Sold],Data_TABLE[EOM Date],"="&amp;EOMONTH(Dashboard!$I$7,0),Data_TABLE[Customer],"="&amp;Calc!U10107),"")</f>
        <v/>
      </c>
    </row>
    <row r="10108" spans="22:22" x14ac:dyDescent="0.2">
      <c r="V10108" s="18" t="str">
        <f>IF(U10108&lt;&gt;"",SUMIFS(Data_TABLE[Total Value Sold],Data_TABLE[EOM Date],"="&amp;EOMONTH(Dashboard!$I$7,0),Data_TABLE[Customer],"="&amp;Calc!U10108),"")</f>
        <v/>
      </c>
    </row>
    <row r="10109" spans="22:22" x14ac:dyDescent="0.2">
      <c r="V10109" s="18" t="str">
        <f>IF(U10109&lt;&gt;"",SUMIFS(Data_TABLE[Total Value Sold],Data_TABLE[EOM Date],"="&amp;EOMONTH(Dashboard!$I$7,0),Data_TABLE[Customer],"="&amp;Calc!U10109),"")</f>
        <v/>
      </c>
    </row>
    <row r="10110" spans="22:22" x14ac:dyDescent="0.2">
      <c r="V10110" s="18" t="str">
        <f>IF(U10110&lt;&gt;"",SUMIFS(Data_TABLE[Total Value Sold],Data_TABLE[EOM Date],"="&amp;EOMONTH(Dashboard!$I$7,0),Data_TABLE[Customer],"="&amp;Calc!U10110),"")</f>
        <v/>
      </c>
    </row>
    <row r="10111" spans="22:22" x14ac:dyDescent="0.2">
      <c r="V10111" s="18" t="str">
        <f>IF(U10111&lt;&gt;"",SUMIFS(Data_TABLE[Total Value Sold],Data_TABLE[EOM Date],"="&amp;EOMONTH(Dashboard!$I$7,0),Data_TABLE[Customer],"="&amp;Calc!U10111),"")</f>
        <v/>
      </c>
    </row>
    <row r="10112" spans="22:22" x14ac:dyDescent="0.2">
      <c r="V10112" s="18" t="str">
        <f>IF(U10112&lt;&gt;"",SUMIFS(Data_TABLE[Total Value Sold],Data_TABLE[EOM Date],"="&amp;EOMONTH(Dashboard!$I$7,0),Data_TABLE[Customer],"="&amp;Calc!U10112),"")</f>
        <v/>
      </c>
    </row>
    <row r="10113" spans="22:22" x14ac:dyDescent="0.2">
      <c r="V10113" s="18" t="str">
        <f>IF(U10113&lt;&gt;"",SUMIFS(Data_TABLE[Total Value Sold],Data_TABLE[EOM Date],"="&amp;EOMONTH(Dashboard!$I$7,0),Data_TABLE[Customer],"="&amp;Calc!U10113),"")</f>
        <v/>
      </c>
    </row>
    <row r="10114" spans="22:22" x14ac:dyDescent="0.2">
      <c r="V10114" s="18" t="str">
        <f>IF(U10114&lt;&gt;"",SUMIFS(Data_TABLE[Total Value Sold],Data_TABLE[EOM Date],"="&amp;EOMONTH(Dashboard!$I$7,0),Data_TABLE[Customer],"="&amp;Calc!U10114),"")</f>
        <v/>
      </c>
    </row>
    <row r="10115" spans="22:22" x14ac:dyDescent="0.2">
      <c r="V10115" s="18" t="str">
        <f>IF(U10115&lt;&gt;"",SUMIFS(Data_TABLE[Total Value Sold],Data_TABLE[EOM Date],"="&amp;EOMONTH(Dashboard!$I$7,0),Data_TABLE[Customer],"="&amp;Calc!U10115),"")</f>
        <v/>
      </c>
    </row>
    <row r="10116" spans="22:22" x14ac:dyDescent="0.2">
      <c r="V10116" s="18" t="str">
        <f>IF(U10116&lt;&gt;"",SUMIFS(Data_TABLE[Total Value Sold],Data_TABLE[EOM Date],"="&amp;EOMONTH(Dashboard!$I$7,0),Data_TABLE[Customer],"="&amp;Calc!U10116),"")</f>
        <v/>
      </c>
    </row>
    <row r="10117" spans="22:22" x14ac:dyDescent="0.2">
      <c r="V10117" s="18" t="str">
        <f>IF(U10117&lt;&gt;"",SUMIFS(Data_TABLE[Total Value Sold],Data_TABLE[EOM Date],"="&amp;EOMONTH(Dashboard!$I$7,0),Data_TABLE[Customer],"="&amp;Calc!U10117),"")</f>
        <v/>
      </c>
    </row>
    <row r="10118" spans="22:22" x14ac:dyDescent="0.2">
      <c r="V10118" s="18" t="str">
        <f>IF(U10118&lt;&gt;"",SUMIFS(Data_TABLE[Total Value Sold],Data_TABLE[EOM Date],"="&amp;EOMONTH(Dashboard!$I$7,0),Data_TABLE[Customer],"="&amp;Calc!U10118),"")</f>
        <v/>
      </c>
    </row>
    <row r="10119" spans="22:22" x14ac:dyDescent="0.2">
      <c r="V10119" s="18" t="str">
        <f>IF(U10119&lt;&gt;"",SUMIFS(Data_TABLE[Total Value Sold],Data_TABLE[EOM Date],"="&amp;EOMONTH(Dashboard!$I$7,0),Data_TABLE[Customer],"="&amp;Calc!U10119),"")</f>
        <v/>
      </c>
    </row>
    <row r="10120" spans="22:22" x14ac:dyDescent="0.2">
      <c r="V10120" s="18" t="str">
        <f>IF(U10120&lt;&gt;"",SUMIFS(Data_TABLE[Total Value Sold],Data_TABLE[EOM Date],"="&amp;EOMONTH(Dashboard!$I$7,0),Data_TABLE[Customer],"="&amp;Calc!U10120),"")</f>
        <v/>
      </c>
    </row>
    <row r="10121" spans="22:22" x14ac:dyDescent="0.2">
      <c r="V10121" s="18" t="str">
        <f>IF(U10121&lt;&gt;"",SUMIFS(Data_TABLE[Total Value Sold],Data_TABLE[EOM Date],"="&amp;EOMONTH(Dashboard!$I$7,0),Data_TABLE[Customer],"="&amp;Calc!U10121),"")</f>
        <v/>
      </c>
    </row>
    <row r="10122" spans="22:22" x14ac:dyDescent="0.2">
      <c r="V10122" s="18" t="str">
        <f>IF(U10122&lt;&gt;"",SUMIFS(Data_TABLE[Total Value Sold],Data_TABLE[EOM Date],"="&amp;EOMONTH(Dashboard!$I$7,0),Data_TABLE[Customer],"="&amp;Calc!U10122),"")</f>
        <v/>
      </c>
    </row>
    <row r="10123" spans="22:22" x14ac:dyDescent="0.2">
      <c r="V10123" s="18" t="str">
        <f>IF(U10123&lt;&gt;"",SUMIFS(Data_TABLE[Total Value Sold],Data_TABLE[EOM Date],"="&amp;EOMONTH(Dashboard!$I$7,0),Data_TABLE[Customer],"="&amp;Calc!U10123),"")</f>
        <v/>
      </c>
    </row>
    <row r="10124" spans="22:22" x14ac:dyDescent="0.2">
      <c r="V10124" s="18" t="str">
        <f>IF(U10124&lt;&gt;"",SUMIFS(Data_TABLE[Total Value Sold],Data_TABLE[EOM Date],"="&amp;EOMONTH(Dashboard!$I$7,0),Data_TABLE[Customer],"="&amp;Calc!U10124),"")</f>
        <v/>
      </c>
    </row>
    <row r="10125" spans="22:22" x14ac:dyDescent="0.2">
      <c r="V10125" s="18" t="str">
        <f>IF(U10125&lt;&gt;"",SUMIFS(Data_TABLE[Total Value Sold],Data_TABLE[EOM Date],"="&amp;EOMONTH(Dashboard!$I$7,0),Data_TABLE[Customer],"="&amp;Calc!U10125),"")</f>
        <v/>
      </c>
    </row>
    <row r="10126" spans="22:22" x14ac:dyDescent="0.2">
      <c r="V10126" s="18" t="str">
        <f>IF(U10126&lt;&gt;"",SUMIFS(Data_TABLE[Total Value Sold],Data_TABLE[EOM Date],"="&amp;EOMONTH(Dashboard!$I$7,0),Data_TABLE[Customer],"="&amp;Calc!U10126),"")</f>
        <v/>
      </c>
    </row>
    <row r="10127" spans="22:22" x14ac:dyDescent="0.2">
      <c r="V10127" s="18" t="str">
        <f>IF(U10127&lt;&gt;"",SUMIFS(Data_TABLE[Total Value Sold],Data_TABLE[EOM Date],"="&amp;EOMONTH(Dashboard!$I$7,0),Data_TABLE[Customer],"="&amp;Calc!U10127),"")</f>
        <v/>
      </c>
    </row>
    <row r="10128" spans="22:22" x14ac:dyDescent="0.2">
      <c r="V10128" s="18" t="str">
        <f>IF(U10128&lt;&gt;"",SUMIFS(Data_TABLE[Total Value Sold],Data_TABLE[EOM Date],"="&amp;EOMONTH(Dashboard!$I$7,0),Data_TABLE[Customer],"="&amp;Calc!U10128),"")</f>
        <v/>
      </c>
    </row>
    <row r="10129" spans="22:22" x14ac:dyDescent="0.2">
      <c r="V10129" s="18" t="str">
        <f>IF(U10129&lt;&gt;"",SUMIFS(Data_TABLE[Total Value Sold],Data_TABLE[EOM Date],"="&amp;EOMONTH(Dashboard!$I$7,0),Data_TABLE[Customer],"="&amp;Calc!U10129),"")</f>
        <v/>
      </c>
    </row>
    <row r="10130" spans="22:22" x14ac:dyDescent="0.2">
      <c r="V10130" s="18" t="str">
        <f>IF(U10130&lt;&gt;"",SUMIFS(Data_TABLE[Total Value Sold],Data_TABLE[EOM Date],"="&amp;EOMONTH(Dashboard!$I$7,0),Data_TABLE[Customer],"="&amp;Calc!U10130),"")</f>
        <v/>
      </c>
    </row>
    <row r="10131" spans="22:22" x14ac:dyDescent="0.2">
      <c r="V10131" s="18" t="str">
        <f>IF(U10131&lt;&gt;"",SUMIFS(Data_TABLE[Total Value Sold],Data_TABLE[EOM Date],"="&amp;EOMONTH(Dashboard!$I$7,0),Data_TABLE[Customer],"="&amp;Calc!U10131),"")</f>
        <v/>
      </c>
    </row>
    <row r="10132" spans="22:22" x14ac:dyDescent="0.2">
      <c r="V10132" s="18" t="str">
        <f>IF(U10132&lt;&gt;"",SUMIFS(Data_TABLE[Total Value Sold],Data_TABLE[EOM Date],"="&amp;EOMONTH(Dashboard!$I$7,0),Data_TABLE[Customer],"="&amp;Calc!U10132),"")</f>
        <v/>
      </c>
    </row>
    <row r="10133" spans="22:22" x14ac:dyDescent="0.2">
      <c r="V10133" s="18" t="str">
        <f>IF(U10133&lt;&gt;"",SUMIFS(Data_TABLE[Total Value Sold],Data_TABLE[EOM Date],"="&amp;EOMONTH(Dashboard!$I$7,0),Data_TABLE[Customer],"="&amp;Calc!U10133),"")</f>
        <v/>
      </c>
    </row>
    <row r="10134" spans="22:22" x14ac:dyDescent="0.2">
      <c r="V10134" s="18" t="str">
        <f>IF(U10134&lt;&gt;"",SUMIFS(Data_TABLE[Total Value Sold],Data_TABLE[EOM Date],"="&amp;EOMONTH(Dashboard!$I$7,0),Data_TABLE[Customer],"="&amp;Calc!U10134),"")</f>
        <v/>
      </c>
    </row>
    <row r="10135" spans="22:22" x14ac:dyDescent="0.2">
      <c r="V10135" s="18" t="str">
        <f>IF(U10135&lt;&gt;"",SUMIFS(Data_TABLE[Total Value Sold],Data_TABLE[EOM Date],"="&amp;EOMONTH(Dashboard!$I$7,0),Data_TABLE[Customer],"="&amp;Calc!U10135),"")</f>
        <v/>
      </c>
    </row>
    <row r="10136" spans="22:22" x14ac:dyDescent="0.2">
      <c r="V10136" s="18" t="str">
        <f>IF(U10136&lt;&gt;"",SUMIFS(Data_TABLE[Total Value Sold],Data_TABLE[EOM Date],"="&amp;EOMONTH(Dashboard!$I$7,0),Data_TABLE[Customer],"="&amp;Calc!U10136),"")</f>
        <v/>
      </c>
    </row>
    <row r="10137" spans="22:22" x14ac:dyDescent="0.2">
      <c r="V10137" s="18" t="str">
        <f>IF(U10137&lt;&gt;"",SUMIFS(Data_TABLE[Total Value Sold],Data_TABLE[EOM Date],"="&amp;EOMONTH(Dashboard!$I$7,0),Data_TABLE[Customer],"="&amp;Calc!U10137),"")</f>
        <v/>
      </c>
    </row>
    <row r="10138" spans="22:22" x14ac:dyDescent="0.2">
      <c r="V10138" s="18" t="str">
        <f>IF(U10138&lt;&gt;"",SUMIFS(Data_TABLE[Total Value Sold],Data_TABLE[EOM Date],"="&amp;EOMONTH(Dashboard!$I$7,0),Data_TABLE[Customer],"="&amp;Calc!U10138),"")</f>
        <v/>
      </c>
    </row>
    <row r="10139" spans="22:22" x14ac:dyDescent="0.2">
      <c r="V10139" s="18" t="str">
        <f>IF(U10139&lt;&gt;"",SUMIFS(Data_TABLE[Total Value Sold],Data_TABLE[EOM Date],"="&amp;EOMONTH(Dashboard!$I$7,0),Data_TABLE[Customer],"="&amp;Calc!U10139),"")</f>
        <v/>
      </c>
    </row>
    <row r="10140" spans="22:22" x14ac:dyDescent="0.2">
      <c r="V10140" s="18" t="str">
        <f>IF(U10140&lt;&gt;"",SUMIFS(Data_TABLE[Total Value Sold],Data_TABLE[EOM Date],"="&amp;EOMONTH(Dashboard!$I$7,0),Data_TABLE[Customer],"="&amp;Calc!U10140),"")</f>
        <v/>
      </c>
    </row>
    <row r="10141" spans="22:22" x14ac:dyDescent="0.2">
      <c r="V10141" s="18" t="str">
        <f>IF(U10141&lt;&gt;"",SUMIFS(Data_TABLE[Total Value Sold],Data_TABLE[EOM Date],"="&amp;EOMONTH(Dashboard!$I$7,0),Data_TABLE[Customer],"="&amp;Calc!U10141),"")</f>
        <v/>
      </c>
    </row>
    <row r="10142" spans="22:22" x14ac:dyDescent="0.2">
      <c r="V10142" s="18" t="str">
        <f>IF(U10142&lt;&gt;"",SUMIFS(Data_TABLE[Total Value Sold],Data_TABLE[EOM Date],"="&amp;EOMONTH(Dashboard!$I$7,0),Data_TABLE[Customer],"="&amp;Calc!U10142),"")</f>
        <v/>
      </c>
    </row>
    <row r="10143" spans="22:22" x14ac:dyDescent="0.2">
      <c r="V10143" s="18" t="str">
        <f>IF(U10143&lt;&gt;"",SUMIFS(Data_TABLE[Total Value Sold],Data_TABLE[EOM Date],"="&amp;EOMONTH(Dashboard!$I$7,0),Data_TABLE[Customer],"="&amp;Calc!U10143),"")</f>
        <v/>
      </c>
    </row>
    <row r="10144" spans="22:22" x14ac:dyDescent="0.2">
      <c r="V10144" s="18" t="str">
        <f>IF(U10144&lt;&gt;"",SUMIFS(Data_TABLE[Total Value Sold],Data_TABLE[EOM Date],"="&amp;EOMONTH(Dashboard!$I$7,0),Data_TABLE[Customer],"="&amp;Calc!U10144),"")</f>
        <v/>
      </c>
    </row>
    <row r="10145" spans="22:22" x14ac:dyDescent="0.2">
      <c r="V10145" s="18" t="str">
        <f>IF(U10145&lt;&gt;"",SUMIFS(Data_TABLE[Total Value Sold],Data_TABLE[EOM Date],"="&amp;EOMONTH(Dashboard!$I$7,0),Data_TABLE[Customer],"="&amp;Calc!U10145),"")</f>
        <v/>
      </c>
    </row>
    <row r="10146" spans="22:22" x14ac:dyDescent="0.2">
      <c r="V10146" s="18" t="str">
        <f>IF(U10146&lt;&gt;"",SUMIFS(Data_TABLE[Total Value Sold],Data_TABLE[EOM Date],"="&amp;EOMONTH(Dashboard!$I$7,0),Data_TABLE[Customer],"="&amp;Calc!U10146),"")</f>
        <v/>
      </c>
    </row>
    <row r="10147" spans="22:22" x14ac:dyDescent="0.2">
      <c r="V10147" s="18" t="str">
        <f>IF(U10147&lt;&gt;"",SUMIFS(Data_TABLE[Total Value Sold],Data_TABLE[EOM Date],"="&amp;EOMONTH(Dashboard!$I$7,0),Data_TABLE[Customer],"="&amp;Calc!U10147),"")</f>
        <v/>
      </c>
    </row>
    <row r="10148" spans="22:22" x14ac:dyDescent="0.2">
      <c r="V10148" s="18" t="str">
        <f>IF(U10148&lt;&gt;"",SUMIFS(Data_TABLE[Total Value Sold],Data_TABLE[EOM Date],"="&amp;EOMONTH(Dashboard!$I$7,0),Data_TABLE[Customer],"="&amp;Calc!U10148),"")</f>
        <v/>
      </c>
    </row>
    <row r="10149" spans="22:22" x14ac:dyDescent="0.2">
      <c r="V10149" s="18" t="str">
        <f>IF(U10149&lt;&gt;"",SUMIFS(Data_TABLE[Total Value Sold],Data_TABLE[EOM Date],"="&amp;EOMONTH(Dashboard!$I$7,0),Data_TABLE[Customer],"="&amp;Calc!U10149),"")</f>
        <v/>
      </c>
    </row>
    <row r="10150" spans="22:22" x14ac:dyDescent="0.2">
      <c r="V10150" s="18" t="str">
        <f>IF(U10150&lt;&gt;"",SUMIFS(Data_TABLE[Total Value Sold],Data_TABLE[EOM Date],"="&amp;EOMONTH(Dashboard!$I$7,0),Data_TABLE[Customer],"="&amp;Calc!U10150),"")</f>
        <v/>
      </c>
    </row>
    <row r="10151" spans="22:22" x14ac:dyDescent="0.2">
      <c r="V10151" s="18" t="str">
        <f>IF(U10151&lt;&gt;"",SUMIFS(Data_TABLE[Total Value Sold],Data_TABLE[EOM Date],"="&amp;EOMONTH(Dashboard!$I$7,0),Data_TABLE[Customer],"="&amp;Calc!U10151),"")</f>
        <v/>
      </c>
    </row>
    <row r="10152" spans="22:22" x14ac:dyDescent="0.2">
      <c r="V10152" s="18" t="str">
        <f>IF(U10152&lt;&gt;"",SUMIFS(Data_TABLE[Total Value Sold],Data_TABLE[EOM Date],"="&amp;EOMONTH(Dashboard!$I$7,0),Data_TABLE[Customer],"="&amp;Calc!U10152),"")</f>
        <v/>
      </c>
    </row>
    <row r="10153" spans="22:22" x14ac:dyDescent="0.2">
      <c r="V10153" s="18" t="str">
        <f>IF(U10153&lt;&gt;"",SUMIFS(Data_TABLE[Total Value Sold],Data_TABLE[EOM Date],"="&amp;EOMONTH(Dashboard!$I$7,0),Data_TABLE[Customer],"="&amp;Calc!U10153),"")</f>
        <v/>
      </c>
    </row>
    <row r="10154" spans="22:22" x14ac:dyDescent="0.2">
      <c r="V10154" s="18" t="str">
        <f>IF(U10154&lt;&gt;"",SUMIFS(Data_TABLE[Total Value Sold],Data_TABLE[EOM Date],"="&amp;EOMONTH(Dashboard!$I$7,0),Data_TABLE[Customer],"="&amp;Calc!U10154),"")</f>
        <v/>
      </c>
    </row>
    <row r="10155" spans="22:22" x14ac:dyDescent="0.2">
      <c r="V10155" s="18" t="str">
        <f>IF(U10155&lt;&gt;"",SUMIFS(Data_TABLE[Total Value Sold],Data_TABLE[EOM Date],"="&amp;EOMONTH(Dashboard!$I$7,0),Data_TABLE[Customer],"="&amp;Calc!U10155),"")</f>
        <v/>
      </c>
    </row>
    <row r="10156" spans="22:22" x14ac:dyDescent="0.2">
      <c r="V10156" s="18" t="str">
        <f>IF(U10156&lt;&gt;"",SUMIFS(Data_TABLE[Total Value Sold],Data_TABLE[EOM Date],"="&amp;EOMONTH(Dashboard!$I$7,0),Data_TABLE[Customer],"="&amp;Calc!U10156),"")</f>
        <v/>
      </c>
    </row>
    <row r="10157" spans="22:22" x14ac:dyDescent="0.2">
      <c r="V10157" s="18" t="str">
        <f>IF(U10157&lt;&gt;"",SUMIFS(Data_TABLE[Total Value Sold],Data_TABLE[EOM Date],"="&amp;EOMONTH(Dashboard!$I$7,0),Data_TABLE[Customer],"="&amp;Calc!U10157),"")</f>
        <v/>
      </c>
    </row>
    <row r="10158" spans="22:22" x14ac:dyDescent="0.2">
      <c r="V10158" s="18" t="str">
        <f>IF(U10158&lt;&gt;"",SUMIFS(Data_TABLE[Total Value Sold],Data_TABLE[EOM Date],"="&amp;EOMONTH(Dashboard!$I$7,0),Data_TABLE[Customer],"="&amp;Calc!U10158),"")</f>
        <v/>
      </c>
    </row>
    <row r="10159" spans="22:22" x14ac:dyDescent="0.2">
      <c r="V10159" s="18" t="str">
        <f>IF(U10159&lt;&gt;"",SUMIFS(Data_TABLE[Total Value Sold],Data_TABLE[EOM Date],"="&amp;EOMONTH(Dashboard!$I$7,0),Data_TABLE[Customer],"="&amp;Calc!U10159),"")</f>
        <v/>
      </c>
    </row>
    <row r="10160" spans="22:22" x14ac:dyDescent="0.2">
      <c r="V10160" s="18" t="str">
        <f>IF(U10160&lt;&gt;"",SUMIFS(Data_TABLE[Total Value Sold],Data_TABLE[EOM Date],"="&amp;EOMONTH(Dashboard!$I$7,0),Data_TABLE[Customer],"="&amp;Calc!U10160),"")</f>
        <v/>
      </c>
    </row>
    <row r="10161" spans="22:22" x14ac:dyDescent="0.2">
      <c r="V10161" s="18" t="str">
        <f>IF(U10161&lt;&gt;"",SUMIFS(Data_TABLE[Total Value Sold],Data_TABLE[EOM Date],"="&amp;EOMONTH(Dashboard!$I$7,0),Data_TABLE[Customer],"="&amp;Calc!U10161),"")</f>
        <v/>
      </c>
    </row>
    <row r="10162" spans="22:22" x14ac:dyDescent="0.2">
      <c r="V10162" s="18" t="str">
        <f>IF(U10162&lt;&gt;"",SUMIFS(Data_TABLE[Total Value Sold],Data_TABLE[EOM Date],"="&amp;EOMONTH(Dashboard!$I$7,0),Data_TABLE[Customer],"="&amp;Calc!U10162),"")</f>
        <v/>
      </c>
    </row>
    <row r="10163" spans="22:22" x14ac:dyDescent="0.2">
      <c r="V10163" s="18" t="str">
        <f>IF(U10163&lt;&gt;"",SUMIFS(Data_TABLE[Total Value Sold],Data_TABLE[EOM Date],"="&amp;EOMONTH(Dashboard!$I$7,0),Data_TABLE[Customer],"="&amp;Calc!U10163),"")</f>
        <v/>
      </c>
    </row>
    <row r="10164" spans="22:22" x14ac:dyDescent="0.2">
      <c r="V10164" s="18" t="str">
        <f>IF(U10164&lt;&gt;"",SUMIFS(Data_TABLE[Total Value Sold],Data_TABLE[EOM Date],"="&amp;EOMONTH(Dashboard!$I$7,0),Data_TABLE[Customer],"="&amp;Calc!U10164),"")</f>
        <v/>
      </c>
    </row>
    <row r="10165" spans="22:22" x14ac:dyDescent="0.2">
      <c r="V10165" s="18" t="str">
        <f>IF(U10165&lt;&gt;"",SUMIFS(Data_TABLE[Total Value Sold],Data_TABLE[EOM Date],"="&amp;EOMONTH(Dashboard!$I$7,0),Data_TABLE[Customer],"="&amp;Calc!U10165),"")</f>
        <v/>
      </c>
    </row>
    <row r="10166" spans="22:22" x14ac:dyDescent="0.2">
      <c r="V10166" s="18" t="str">
        <f>IF(U10166&lt;&gt;"",SUMIFS(Data_TABLE[Total Value Sold],Data_TABLE[EOM Date],"="&amp;EOMONTH(Dashboard!$I$7,0),Data_TABLE[Customer],"="&amp;Calc!U10166),"")</f>
        <v/>
      </c>
    </row>
    <row r="10167" spans="22:22" x14ac:dyDescent="0.2">
      <c r="V10167" s="18" t="str">
        <f>IF(U10167&lt;&gt;"",SUMIFS(Data_TABLE[Total Value Sold],Data_TABLE[EOM Date],"="&amp;EOMONTH(Dashboard!$I$7,0),Data_TABLE[Customer],"="&amp;Calc!U10167),"")</f>
        <v/>
      </c>
    </row>
    <row r="10168" spans="22:22" x14ac:dyDescent="0.2">
      <c r="V10168" s="18" t="str">
        <f>IF(U10168&lt;&gt;"",SUMIFS(Data_TABLE[Total Value Sold],Data_TABLE[EOM Date],"="&amp;EOMONTH(Dashboard!$I$7,0),Data_TABLE[Customer],"="&amp;Calc!U10168),"")</f>
        <v/>
      </c>
    </row>
    <row r="10169" spans="22:22" x14ac:dyDescent="0.2">
      <c r="V10169" s="18" t="str">
        <f>IF(U10169&lt;&gt;"",SUMIFS(Data_TABLE[Total Value Sold],Data_TABLE[EOM Date],"="&amp;EOMONTH(Dashboard!$I$7,0),Data_TABLE[Customer],"="&amp;Calc!U10169),"")</f>
        <v/>
      </c>
    </row>
    <row r="10170" spans="22:22" x14ac:dyDescent="0.2">
      <c r="V10170" s="18" t="str">
        <f>IF(U10170&lt;&gt;"",SUMIFS(Data_TABLE[Total Value Sold],Data_TABLE[EOM Date],"="&amp;EOMONTH(Dashboard!$I$7,0),Data_TABLE[Customer],"="&amp;Calc!U10170),"")</f>
        <v/>
      </c>
    </row>
    <row r="10171" spans="22:22" x14ac:dyDescent="0.2">
      <c r="V10171" s="18" t="str">
        <f>IF(U10171&lt;&gt;"",SUMIFS(Data_TABLE[Total Value Sold],Data_TABLE[EOM Date],"="&amp;EOMONTH(Dashboard!$I$7,0),Data_TABLE[Customer],"="&amp;Calc!U10171),"")</f>
        <v/>
      </c>
    </row>
    <row r="10172" spans="22:22" x14ac:dyDescent="0.2">
      <c r="V10172" s="18" t="str">
        <f>IF(U10172&lt;&gt;"",SUMIFS(Data_TABLE[Total Value Sold],Data_TABLE[EOM Date],"="&amp;EOMONTH(Dashboard!$I$7,0),Data_TABLE[Customer],"="&amp;Calc!U10172),"")</f>
        <v/>
      </c>
    </row>
    <row r="10173" spans="22:22" x14ac:dyDescent="0.2">
      <c r="V10173" s="18" t="str">
        <f>IF(U10173&lt;&gt;"",SUMIFS(Data_TABLE[Total Value Sold],Data_TABLE[EOM Date],"="&amp;EOMONTH(Dashboard!$I$7,0),Data_TABLE[Customer],"="&amp;Calc!U10173),"")</f>
        <v/>
      </c>
    </row>
    <row r="10174" spans="22:22" x14ac:dyDescent="0.2">
      <c r="V10174" s="18" t="str">
        <f>IF(U10174&lt;&gt;"",SUMIFS(Data_TABLE[Total Value Sold],Data_TABLE[EOM Date],"="&amp;EOMONTH(Dashboard!$I$7,0),Data_TABLE[Customer],"="&amp;Calc!U10174),"")</f>
        <v/>
      </c>
    </row>
    <row r="10175" spans="22:22" x14ac:dyDescent="0.2">
      <c r="V10175" s="18" t="str">
        <f>IF(U10175&lt;&gt;"",SUMIFS(Data_TABLE[Total Value Sold],Data_TABLE[EOM Date],"="&amp;EOMONTH(Dashboard!$I$7,0),Data_TABLE[Customer],"="&amp;Calc!U10175),"")</f>
        <v/>
      </c>
    </row>
    <row r="10176" spans="22:22" x14ac:dyDescent="0.2">
      <c r="V10176" s="18" t="str">
        <f>IF(U10176&lt;&gt;"",SUMIFS(Data_TABLE[Total Value Sold],Data_TABLE[EOM Date],"="&amp;EOMONTH(Dashboard!$I$7,0),Data_TABLE[Customer],"="&amp;Calc!U10176),"")</f>
        <v/>
      </c>
    </row>
    <row r="10177" spans="22:22" x14ac:dyDescent="0.2">
      <c r="V10177" s="18" t="str">
        <f>IF(U10177&lt;&gt;"",SUMIFS(Data_TABLE[Total Value Sold],Data_TABLE[EOM Date],"="&amp;EOMONTH(Dashboard!$I$7,0),Data_TABLE[Customer],"="&amp;Calc!U10177),"")</f>
        <v/>
      </c>
    </row>
    <row r="10178" spans="22:22" x14ac:dyDescent="0.2">
      <c r="V10178" s="18" t="str">
        <f>IF(U10178&lt;&gt;"",SUMIFS(Data_TABLE[Total Value Sold],Data_TABLE[EOM Date],"="&amp;EOMONTH(Dashboard!$I$7,0),Data_TABLE[Customer],"="&amp;Calc!U10178),"")</f>
        <v/>
      </c>
    </row>
    <row r="10179" spans="22:22" x14ac:dyDescent="0.2">
      <c r="V10179" s="18" t="str">
        <f>IF(U10179&lt;&gt;"",SUMIFS(Data_TABLE[Total Value Sold],Data_TABLE[EOM Date],"="&amp;EOMONTH(Dashboard!$I$7,0),Data_TABLE[Customer],"="&amp;Calc!U10179),"")</f>
        <v/>
      </c>
    </row>
    <row r="10180" spans="22:22" x14ac:dyDescent="0.2">
      <c r="V10180" s="18" t="str">
        <f>IF(U10180&lt;&gt;"",SUMIFS(Data_TABLE[Total Value Sold],Data_TABLE[EOM Date],"="&amp;EOMONTH(Dashboard!$I$7,0),Data_TABLE[Customer],"="&amp;Calc!U10180),"")</f>
        <v/>
      </c>
    </row>
    <row r="10181" spans="22:22" x14ac:dyDescent="0.2">
      <c r="V10181" s="18" t="str">
        <f>IF(U10181&lt;&gt;"",SUMIFS(Data_TABLE[Total Value Sold],Data_TABLE[EOM Date],"="&amp;EOMONTH(Dashboard!$I$7,0),Data_TABLE[Customer],"="&amp;Calc!U10181),"")</f>
        <v/>
      </c>
    </row>
    <row r="10182" spans="22:22" x14ac:dyDescent="0.2">
      <c r="V10182" s="18" t="str">
        <f>IF(U10182&lt;&gt;"",SUMIFS(Data_TABLE[Total Value Sold],Data_TABLE[EOM Date],"="&amp;EOMONTH(Dashboard!$I$7,0),Data_TABLE[Customer],"="&amp;Calc!U10182),"")</f>
        <v/>
      </c>
    </row>
    <row r="10183" spans="22:22" x14ac:dyDescent="0.2">
      <c r="V10183" s="18" t="str">
        <f>IF(U10183&lt;&gt;"",SUMIFS(Data_TABLE[Total Value Sold],Data_TABLE[EOM Date],"="&amp;EOMONTH(Dashboard!$I$7,0),Data_TABLE[Customer],"="&amp;Calc!U10183),"")</f>
        <v/>
      </c>
    </row>
    <row r="10184" spans="22:22" x14ac:dyDescent="0.2">
      <c r="V10184" s="18" t="str">
        <f>IF(U10184&lt;&gt;"",SUMIFS(Data_TABLE[Total Value Sold],Data_TABLE[EOM Date],"="&amp;EOMONTH(Dashboard!$I$7,0),Data_TABLE[Customer],"="&amp;Calc!U10184),"")</f>
        <v/>
      </c>
    </row>
    <row r="10185" spans="22:22" x14ac:dyDescent="0.2">
      <c r="V10185" s="18" t="str">
        <f>IF(U10185&lt;&gt;"",SUMIFS(Data_TABLE[Total Value Sold],Data_TABLE[EOM Date],"="&amp;EOMONTH(Dashboard!$I$7,0),Data_TABLE[Customer],"="&amp;Calc!U10185),"")</f>
        <v/>
      </c>
    </row>
    <row r="10186" spans="22:22" x14ac:dyDescent="0.2">
      <c r="V10186" s="18" t="str">
        <f>IF(U10186&lt;&gt;"",SUMIFS(Data_TABLE[Total Value Sold],Data_TABLE[EOM Date],"="&amp;EOMONTH(Dashboard!$I$7,0),Data_TABLE[Customer],"="&amp;Calc!U10186),"")</f>
        <v/>
      </c>
    </row>
    <row r="10187" spans="22:22" x14ac:dyDescent="0.2">
      <c r="V10187" s="18" t="str">
        <f>IF(U10187&lt;&gt;"",SUMIFS(Data_TABLE[Total Value Sold],Data_TABLE[EOM Date],"="&amp;EOMONTH(Dashboard!$I$7,0),Data_TABLE[Customer],"="&amp;Calc!U10187),"")</f>
        <v/>
      </c>
    </row>
    <row r="10188" spans="22:22" x14ac:dyDescent="0.2">
      <c r="V10188" s="18" t="str">
        <f>IF(U10188&lt;&gt;"",SUMIFS(Data_TABLE[Total Value Sold],Data_TABLE[EOM Date],"="&amp;EOMONTH(Dashboard!$I$7,0),Data_TABLE[Customer],"="&amp;Calc!U10188),"")</f>
        <v/>
      </c>
    </row>
    <row r="10189" spans="22:22" x14ac:dyDescent="0.2">
      <c r="V10189" s="18" t="str">
        <f>IF(U10189&lt;&gt;"",SUMIFS(Data_TABLE[Total Value Sold],Data_TABLE[EOM Date],"="&amp;EOMONTH(Dashboard!$I$7,0),Data_TABLE[Customer],"="&amp;Calc!U10189),"")</f>
        <v/>
      </c>
    </row>
    <row r="10190" spans="22:22" x14ac:dyDescent="0.2">
      <c r="V10190" s="18" t="str">
        <f>IF(U10190&lt;&gt;"",SUMIFS(Data_TABLE[Total Value Sold],Data_TABLE[EOM Date],"="&amp;EOMONTH(Dashboard!$I$7,0),Data_TABLE[Customer],"="&amp;Calc!U10190),"")</f>
        <v/>
      </c>
    </row>
    <row r="10191" spans="22:22" x14ac:dyDescent="0.2">
      <c r="V10191" s="18" t="str">
        <f>IF(U10191&lt;&gt;"",SUMIFS(Data_TABLE[Total Value Sold],Data_TABLE[EOM Date],"="&amp;EOMONTH(Dashboard!$I$7,0),Data_TABLE[Customer],"="&amp;Calc!U10191),"")</f>
        <v/>
      </c>
    </row>
    <row r="10192" spans="22:22" x14ac:dyDescent="0.2">
      <c r="V10192" s="18" t="str">
        <f>IF(U10192&lt;&gt;"",SUMIFS(Data_TABLE[Total Value Sold],Data_TABLE[EOM Date],"="&amp;EOMONTH(Dashboard!$I$7,0),Data_TABLE[Customer],"="&amp;Calc!U10192),"")</f>
        <v/>
      </c>
    </row>
    <row r="10193" spans="22:22" x14ac:dyDescent="0.2">
      <c r="V10193" s="18" t="str">
        <f>IF(U10193&lt;&gt;"",SUMIFS(Data_TABLE[Total Value Sold],Data_TABLE[EOM Date],"="&amp;EOMONTH(Dashboard!$I$7,0),Data_TABLE[Customer],"="&amp;Calc!U10193),"")</f>
        <v/>
      </c>
    </row>
    <row r="10194" spans="22:22" x14ac:dyDescent="0.2">
      <c r="V10194" s="18" t="str">
        <f>IF(U10194&lt;&gt;"",SUMIFS(Data_TABLE[Total Value Sold],Data_TABLE[EOM Date],"="&amp;EOMONTH(Dashboard!$I$7,0),Data_TABLE[Customer],"="&amp;Calc!U10194),"")</f>
        <v/>
      </c>
    </row>
    <row r="10195" spans="22:22" x14ac:dyDescent="0.2">
      <c r="V10195" s="18" t="str">
        <f>IF(U10195&lt;&gt;"",SUMIFS(Data_TABLE[Total Value Sold],Data_TABLE[EOM Date],"="&amp;EOMONTH(Dashboard!$I$7,0),Data_TABLE[Customer],"="&amp;Calc!U10195),"")</f>
        <v/>
      </c>
    </row>
    <row r="10196" spans="22:22" x14ac:dyDescent="0.2">
      <c r="V10196" s="18" t="str">
        <f>IF(U10196&lt;&gt;"",SUMIFS(Data_TABLE[Total Value Sold],Data_TABLE[EOM Date],"="&amp;EOMONTH(Dashboard!$I$7,0),Data_TABLE[Customer],"="&amp;Calc!U10196),"")</f>
        <v/>
      </c>
    </row>
    <row r="10197" spans="22:22" x14ac:dyDescent="0.2">
      <c r="V10197" s="18" t="str">
        <f>IF(U10197&lt;&gt;"",SUMIFS(Data_TABLE[Total Value Sold],Data_TABLE[EOM Date],"="&amp;EOMONTH(Dashboard!$I$7,0),Data_TABLE[Customer],"="&amp;Calc!U10197),"")</f>
        <v/>
      </c>
    </row>
    <row r="10198" spans="22:22" x14ac:dyDescent="0.2">
      <c r="V10198" s="18" t="str">
        <f>IF(U10198&lt;&gt;"",SUMIFS(Data_TABLE[Total Value Sold],Data_TABLE[EOM Date],"="&amp;EOMONTH(Dashboard!$I$7,0),Data_TABLE[Customer],"="&amp;Calc!U10198),"")</f>
        <v/>
      </c>
    </row>
    <row r="10199" spans="22:22" x14ac:dyDescent="0.2">
      <c r="V10199" s="18" t="str">
        <f>IF(U10199&lt;&gt;"",SUMIFS(Data_TABLE[Total Value Sold],Data_TABLE[EOM Date],"="&amp;EOMONTH(Dashboard!$I$7,0),Data_TABLE[Customer],"="&amp;Calc!U10199),"")</f>
        <v/>
      </c>
    </row>
    <row r="10200" spans="22:22" x14ac:dyDescent="0.2">
      <c r="V10200" s="18" t="str">
        <f>IF(U10200&lt;&gt;"",SUMIFS(Data_TABLE[Total Value Sold],Data_TABLE[EOM Date],"="&amp;EOMONTH(Dashboard!$I$7,0),Data_TABLE[Customer],"="&amp;Calc!U10200),"")</f>
        <v/>
      </c>
    </row>
    <row r="10201" spans="22:22" x14ac:dyDescent="0.2">
      <c r="V10201" s="18" t="str">
        <f>IF(U10201&lt;&gt;"",SUMIFS(Data_TABLE[Total Value Sold],Data_TABLE[EOM Date],"="&amp;EOMONTH(Dashboard!$I$7,0),Data_TABLE[Customer],"="&amp;Calc!U10201),"")</f>
        <v/>
      </c>
    </row>
    <row r="10202" spans="22:22" x14ac:dyDescent="0.2">
      <c r="V10202" s="18" t="str">
        <f>IF(U10202&lt;&gt;"",SUMIFS(Data_TABLE[Total Value Sold],Data_TABLE[EOM Date],"="&amp;EOMONTH(Dashboard!$I$7,0),Data_TABLE[Customer],"="&amp;Calc!U10202),"")</f>
        <v/>
      </c>
    </row>
    <row r="10203" spans="22:22" x14ac:dyDescent="0.2">
      <c r="V10203" s="18" t="str">
        <f>IF(U10203&lt;&gt;"",SUMIFS(Data_TABLE[Total Value Sold],Data_TABLE[EOM Date],"="&amp;EOMONTH(Dashboard!$I$7,0),Data_TABLE[Customer],"="&amp;Calc!U10203),"")</f>
        <v/>
      </c>
    </row>
    <row r="10204" spans="22:22" x14ac:dyDescent="0.2">
      <c r="V10204" s="18" t="str">
        <f>IF(U10204&lt;&gt;"",SUMIFS(Data_TABLE[Total Value Sold],Data_TABLE[EOM Date],"="&amp;EOMONTH(Dashboard!$I$7,0),Data_TABLE[Customer],"="&amp;Calc!U10204),"")</f>
        <v/>
      </c>
    </row>
    <row r="10205" spans="22:22" x14ac:dyDescent="0.2">
      <c r="V10205" s="18" t="str">
        <f>IF(U10205&lt;&gt;"",SUMIFS(Data_TABLE[Total Value Sold],Data_TABLE[EOM Date],"="&amp;EOMONTH(Dashboard!$I$7,0),Data_TABLE[Customer],"="&amp;Calc!U10205),"")</f>
        <v/>
      </c>
    </row>
    <row r="10206" spans="22:22" x14ac:dyDescent="0.2">
      <c r="V10206" s="18" t="str">
        <f>IF(U10206&lt;&gt;"",SUMIFS(Data_TABLE[Total Value Sold],Data_TABLE[EOM Date],"="&amp;EOMONTH(Dashboard!$I$7,0),Data_TABLE[Customer],"="&amp;Calc!U10206),"")</f>
        <v/>
      </c>
    </row>
    <row r="10207" spans="22:22" x14ac:dyDescent="0.2">
      <c r="V10207" s="18" t="str">
        <f>IF(U10207&lt;&gt;"",SUMIFS(Data_TABLE[Total Value Sold],Data_TABLE[EOM Date],"="&amp;EOMONTH(Dashboard!$I$7,0),Data_TABLE[Customer],"="&amp;Calc!U10207),"")</f>
        <v/>
      </c>
    </row>
    <row r="10208" spans="22:22" x14ac:dyDescent="0.2">
      <c r="V10208" s="18" t="str">
        <f>IF(U10208&lt;&gt;"",SUMIFS(Data_TABLE[Total Value Sold],Data_TABLE[EOM Date],"="&amp;EOMONTH(Dashboard!$I$7,0),Data_TABLE[Customer],"="&amp;Calc!U10208),"")</f>
        <v/>
      </c>
    </row>
    <row r="10209" spans="22:22" x14ac:dyDescent="0.2">
      <c r="V10209" s="18" t="str">
        <f>IF(U10209&lt;&gt;"",SUMIFS(Data_TABLE[Total Value Sold],Data_TABLE[EOM Date],"="&amp;EOMONTH(Dashboard!$I$7,0),Data_TABLE[Customer],"="&amp;Calc!U10209),"")</f>
        <v/>
      </c>
    </row>
    <row r="10210" spans="22:22" x14ac:dyDescent="0.2">
      <c r="V10210" s="18" t="str">
        <f>IF(U10210&lt;&gt;"",SUMIFS(Data_TABLE[Total Value Sold],Data_TABLE[EOM Date],"="&amp;EOMONTH(Dashboard!$I$7,0),Data_TABLE[Customer],"="&amp;Calc!U10210),"")</f>
        <v/>
      </c>
    </row>
    <row r="10211" spans="22:22" x14ac:dyDescent="0.2">
      <c r="V10211" s="18" t="str">
        <f>IF(U10211&lt;&gt;"",SUMIFS(Data_TABLE[Total Value Sold],Data_TABLE[EOM Date],"="&amp;EOMONTH(Dashboard!$I$7,0),Data_TABLE[Customer],"="&amp;Calc!U10211),"")</f>
        <v/>
      </c>
    </row>
    <row r="10212" spans="22:22" x14ac:dyDescent="0.2">
      <c r="V10212" s="18" t="str">
        <f>IF(U10212&lt;&gt;"",SUMIFS(Data_TABLE[Total Value Sold],Data_TABLE[EOM Date],"="&amp;EOMONTH(Dashboard!$I$7,0),Data_TABLE[Customer],"="&amp;Calc!U10212),"")</f>
        <v/>
      </c>
    </row>
    <row r="10213" spans="22:22" x14ac:dyDescent="0.2">
      <c r="V10213" s="18" t="str">
        <f>IF(U10213&lt;&gt;"",SUMIFS(Data_TABLE[Total Value Sold],Data_TABLE[EOM Date],"="&amp;EOMONTH(Dashboard!$I$7,0),Data_TABLE[Customer],"="&amp;Calc!U10213),"")</f>
        <v/>
      </c>
    </row>
    <row r="10214" spans="22:22" x14ac:dyDescent="0.2">
      <c r="V10214" s="18" t="str">
        <f>IF(U10214&lt;&gt;"",SUMIFS(Data_TABLE[Total Value Sold],Data_TABLE[EOM Date],"="&amp;EOMONTH(Dashboard!$I$7,0),Data_TABLE[Customer],"="&amp;Calc!U10214),"")</f>
        <v/>
      </c>
    </row>
    <row r="10215" spans="22:22" x14ac:dyDescent="0.2">
      <c r="V10215" s="18" t="str">
        <f>IF(U10215&lt;&gt;"",SUMIFS(Data_TABLE[Total Value Sold],Data_TABLE[EOM Date],"="&amp;EOMONTH(Dashboard!$I$7,0),Data_TABLE[Customer],"="&amp;Calc!U10215),"")</f>
        <v/>
      </c>
    </row>
    <row r="10216" spans="22:22" x14ac:dyDescent="0.2">
      <c r="V10216" s="18" t="str">
        <f>IF(U10216&lt;&gt;"",SUMIFS(Data_TABLE[Total Value Sold],Data_TABLE[EOM Date],"="&amp;EOMONTH(Dashboard!$I$7,0),Data_TABLE[Customer],"="&amp;Calc!U10216),"")</f>
        <v/>
      </c>
    </row>
    <row r="10217" spans="22:22" x14ac:dyDescent="0.2">
      <c r="V10217" s="18" t="str">
        <f>IF(U10217&lt;&gt;"",SUMIFS(Data_TABLE[Total Value Sold],Data_TABLE[EOM Date],"="&amp;EOMONTH(Dashboard!$I$7,0),Data_TABLE[Customer],"="&amp;Calc!U10217),"")</f>
        <v/>
      </c>
    </row>
    <row r="10218" spans="22:22" x14ac:dyDescent="0.2">
      <c r="V10218" s="18" t="str">
        <f>IF(U10218&lt;&gt;"",SUMIFS(Data_TABLE[Total Value Sold],Data_TABLE[EOM Date],"="&amp;EOMONTH(Dashboard!$I$7,0),Data_TABLE[Customer],"="&amp;Calc!U10218),"")</f>
        <v/>
      </c>
    </row>
    <row r="10219" spans="22:22" x14ac:dyDescent="0.2">
      <c r="V10219" s="18" t="str">
        <f>IF(U10219&lt;&gt;"",SUMIFS(Data_TABLE[Total Value Sold],Data_TABLE[EOM Date],"="&amp;EOMONTH(Dashboard!$I$7,0),Data_TABLE[Customer],"="&amp;Calc!U10219),"")</f>
        <v/>
      </c>
    </row>
    <row r="10220" spans="22:22" x14ac:dyDescent="0.2">
      <c r="V10220" s="18" t="str">
        <f>IF(U10220&lt;&gt;"",SUMIFS(Data_TABLE[Total Value Sold],Data_TABLE[EOM Date],"="&amp;EOMONTH(Dashboard!$I$7,0),Data_TABLE[Customer],"="&amp;Calc!U10220),"")</f>
        <v/>
      </c>
    </row>
    <row r="10221" spans="22:22" x14ac:dyDescent="0.2">
      <c r="V10221" s="18" t="str">
        <f>IF(U10221&lt;&gt;"",SUMIFS(Data_TABLE[Total Value Sold],Data_TABLE[EOM Date],"="&amp;EOMONTH(Dashboard!$I$7,0),Data_TABLE[Customer],"="&amp;Calc!U10221),"")</f>
        <v/>
      </c>
    </row>
    <row r="10222" spans="22:22" x14ac:dyDescent="0.2">
      <c r="V10222" s="18" t="str">
        <f>IF(U10222&lt;&gt;"",SUMIFS(Data_TABLE[Total Value Sold],Data_TABLE[EOM Date],"="&amp;EOMONTH(Dashboard!$I$7,0),Data_TABLE[Customer],"="&amp;Calc!U10222),"")</f>
        <v/>
      </c>
    </row>
    <row r="10223" spans="22:22" x14ac:dyDescent="0.2">
      <c r="V10223" s="18" t="str">
        <f>IF(U10223&lt;&gt;"",SUMIFS(Data_TABLE[Total Value Sold],Data_TABLE[EOM Date],"="&amp;EOMONTH(Dashboard!$I$7,0),Data_TABLE[Customer],"="&amp;Calc!U10223),"")</f>
        <v/>
      </c>
    </row>
    <row r="10224" spans="22:22" x14ac:dyDescent="0.2">
      <c r="V10224" s="18" t="str">
        <f>IF(U10224&lt;&gt;"",SUMIFS(Data_TABLE[Total Value Sold],Data_TABLE[EOM Date],"="&amp;EOMONTH(Dashboard!$I$7,0),Data_TABLE[Customer],"="&amp;Calc!U10224),"")</f>
        <v/>
      </c>
    </row>
    <row r="10225" spans="22:22" x14ac:dyDescent="0.2">
      <c r="V10225" s="18" t="str">
        <f>IF(U10225&lt;&gt;"",SUMIFS(Data_TABLE[Total Value Sold],Data_TABLE[EOM Date],"="&amp;EOMONTH(Dashboard!$I$7,0),Data_TABLE[Customer],"="&amp;Calc!U10225),"")</f>
        <v/>
      </c>
    </row>
    <row r="10226" spans="22:22" x14ac:dyDescent="0.2">
      <c r="V10226" s="18" t="str">
        <f>IF(U10226&lt;&gt;"",SUMIFS(Data_TABLE[Total Value Sold],Data_TABLE[EOM Date],"="&amp;EOMONTH(Dashboard!$I$7,0),Data_TABLE[Customer],"="&amp;Calc!U10226),"")</f>
        <v/>
      </c>
    </row>
    <row r="10227" spans="22:22" x14ac:dyDescent="0.2">
      <c r="V10227" s="18" t="str">
        <f>IF(U10227&lt;&gt;"",SUMIFS(Data_TABLE[Total Value Sold],Data_TABLE[EOM Date],"="&amp;EOMONTH(Dashboard!$I$7,0),Data_TABLE[Customer],"="&amp;Calc!U10227),"")</f>
        <v/>
      </c>
    </row>
    <row r="10228" spans="22:22" x14ac:dyDescent="0.2">
      <c r="V10228" s="18" t="str">
        <f>IF(U10228&lt;&gt;"",SUMIFS(Data_TABLE[Total Value Sold],Data_TABLE[EOM Date],"="&amp;EOMONTH(Dashboard!$I$7,0),Data_TABLE[Customer],"="&amp;Calc!U10228),"")</f>
        <v/>
      </c>
    </row>
    <row r="10229" spans="22:22" x14ac:dyDescent="0.2">
      <c r="V10229" s="18" t="str">
        <f>IF(U10229&lt;&gt;"",SUMIFS(Data_TABLE[Total Value Sold],Data_TABLE[EOM Date],"="&amp;EOMONTH(Dashboard!$I$7,0),Data_TABLE[Customer],"="&amp;Calc!U10229),"")</f>
        <v/>
      </c>
    </row>
    <row r="10230" spans="22:22" x14ac:dyDescent="0.2">
      <c r="V10230" s="18" t="str">
        <f>IF(U10230&lt;&gt;"",SUMIFS(Data_TABLE[Total Value Sold],Data_TABLE[EOM Date],"="&amp;EOMONTH(Dashboard!$I$7,0),Data_TABLE[Customer],"="&amp;Calc!U10230),"")</f>
        <v/>
      </c>
    </row>
    <row r="10231" spans="22:22" x14ac:dyDescent="0.2">
      <c r="V10231" s="18" t="str">
        <f>IF(U10231&lt;&gt;"",SUMIFS(Data_TABLE[Total Value Sold],Data_TABLE[EOM Date],"="&amp;EOMONTH(Dashboard!$I$7,0),Data_TABLE[Customer],"="&amp;Calc!U10231),"")</f>
        <v/>
      </c>
    </row>
    <row r="10232" spans="22:22" x14ac:dyDescent="0.2">
      <c r="V10232" s="18" t="str">
        <f>IF(U10232&lt;&gt;"",SUMIFS(Data_TABLE[Total Value Sold],Data_TABLE[EOM Date],"="&amp;EOMONTH(Dashboard!$I$7,0),Data_TABLE[Customer],"="&amp;Calc!U10232),"")</f>
        <v/>
      </c>
    </row>
    <row r="10233" spans="22:22" x14ac:dyDescent="0.2">
      <c r="V10233" s="18" t="str">
        <f>IF(U10233&lt;&gt;"",SUMIFS(Data_TABLE[Total Value Sold],Data_TABLE[EOM Date],"="&amp;EOMONTH(Dashboard!$I$7,0),Data_TABLE[Customer],"="&amp;Calc!U10233),"")</f>
        <v/>
      </c>
    </row>
    <row r="10234" spans="22:22" x14ac:dyDescent="0.2">
      <c r="V10234" s="18" t="str">
        <f>IF(U10234&lt;&gt;"",SUMIFS(Data_TABLE[Total Value Sold],Data_TABLE[EOM Date],"="&amp;EOMONTH(Dashboard!$I$7,0),Data_TABLE[Customer],"="&amp;Calc!U10234),"")</f>
        <v/>
      </c>
    </row>
    <row r="10235" spans="22:22" x14ac:dyDescent="0.2">
      <c r="V10235" s="18" t="str">
        <f>IF(U10235&lt;&gt;"",SUMIFS(Data_TABLE[Total Value Sold],Data_TABLE[EOM Date],"="&amp;EOMONTH(Dashboard!$I$7,0),Data_TABLE[Customer],"="&amp;Calc!U10235),"")</f>
        <v/>
      </c>
    </row>
    <row r="10236" spans="22:22" x14ac:dyDescent="0.2">
      <c r="V10236" s="18" t="str">
        <f>IF(U10236&lt;&gt;"",SUMIFS(Data_TABLE[Total Value Sold],Data_TABLE[EOM Date],"="&amp;EOMONTH(Dashboard!$I$7,0),Data_TABLE[Customer],"="&amp;Calc!U10236),"")</f>
        <v/>
      </c>
    </row>
    <row r="10237" spans="22:22" x14ac:dyDescent="0.2">
      <c r="V10237" s="18" t="str">
        <f>IF(U10237&lt;&gt;"",SUMIFS(Data_TABLE[Total Value Sold],Data_TABLE[EOM Date],"="&amp;EOMONTH(Dashboard!$I$7,0),Data_TABLE[Customer],"="&amp;Calc!U10237),"")</f>
        <v/>
      </c>
    </row>
    <row r="10238" spans="22:22" x14ac:dyDescent="0.2">
      <c r="V10238" s="18" t="str">
        <f>IF(U10238&lt;&gt;"",SUMIFS(Data_TABLE[Total Value Sold],Data_TABLE[EOM Date],"="&amp;EOMONTH(Dashboard!$I$7,0),Data_TABLE[Customer],"="&amp;Calc!U10238),"")</f>
        <v/>
      </c>
    </row>
    <row r="10239" spans="22:22" x14ac:dyDescent="0.2">
      <c r="V10239" s="18" t="str">
        <f>IF(U10239&lt;&gt;"",SUMIFS(Data_TABLE[Total Value Sold],Data_TABLE[EOM Date],"="&amp;EOMONTH(Dashboard!$I$7,0),Data_TABLE[Customer],"="&amp;Calc!U10239),"")</f>
        <v/>
      </c>
    </row>
    <row r="10240" spans="22:22" x14ac:dyDescent="0.2">
      <c r="V10240" s="18" t="str">
        <f>IF(U10240&lt;&gt;"",SUMIFS(Data_TABLE[Total Value Sold],Data_TABLE[EOM Date],"="&amp;EOMONTH(Dashboard!$I$7,0),Data_TABLE[Customer],"="&amp;Calc!U10240),"")</f>
        <v/>
      </c>
    </row>
    <row r="10241" spans="22:22" x14ac:dyDescent="0.2">
      <c r="V10241" s="18" t="str">
        <f>IF(U10241&lt;&gt;"",SUMIFS(Data_TABLE[Total Value Sold],Data_TABLE[EOM Date],"="&amp;EOMONTH(Dashboard!$I$7,0),Data_TABLE[Customer],"="&amp;Calc!U10241),"")</f>
        <v/>
      </c>
    </row>
    <row r="10242" spans="22:22" x14ac:dyDescent="0.2">
      <c r="V10242" s="18" t="str">
        <f>IF(U10242&lt;&gt;"",SUMIFS(Data_TABLE[Total Value Sold],Data_TABLE[EOM Date],"="&amp;EOMONTH(Dashboard!$I$7,0),Data_TABLE[Customer],"="&amp;Calc!U10242),"")</f>
        <v/>
      </c>
    </row>
    <row r="10243" spans="22:22" x14ac:dyDescent="0.2">
      <c r="V10243" s="18" t="str">
        <f>IF(U10243&lt;&gt;"",SUMIFS(Data_TABLE[Total Value Sold],Data_TABLE[EOM Date],"="&amp;EOMONTH(Dashboard!$I$7,0),Data_TABLE[Customer],"="&amp;Calc!U10243),"")</f>
        <v/>
      </c>
    </row>
    <row r="10244" spans="22:22" x14ac:dyDescent="0.2">
      <c r="V10244" s="18" t="str">
        <f>IF(U10244&lt;&gt;"",SUMIFS(Data_TABLE[Total Value Sold],Data_TABLE[EOM Date],"="&amp;EOMONTH(Dashboard!$I$7,0),Data_TABLE[Customer],"="&amp;Calc!U10244),"")</f>
        <v/>
      </c>
    </row>
    <row r="10245" spans="22:22" x14ac:dyDescent="0.2">
      <c r="V10245" s="18" t="str">
        <f>IF(U10245&lt;&gt;"",SUMIFS(Data_TABLE[Total Value Sold],Data_TABLE[EOM Date],"="&amp;EOMONTH(Dashboard!$I$7,0),Data_TABLE[Customer],"="&amp;Calc!U10245),"")</f>
        <v/>
      </c>
    </row>
    <row r="10246" spans="22:22" x14ac:dyDescent="0.2">
      <c r="V10246" s="18" t="str">
        <f>IF(U10246&lt;&gt;"",SUMIFS(Data_TABLE[Total Value Sold],Data_TABLE[EOM Date],"="&amp;EOMONTH(Dashboard!$I$7,0),Data_TABLE[Customer],"="&amp;Calc!U10246),"")</f>
        <v/>
      </c>
    </row>
    <row r="10247" spans="22:22" x14ac:dyDescent="0.2">
      <c r="V10247" s="18" t="str">
        <f>IF(U10247&lt;&gt;"",SUMIFS(Data_TABLE[Total Value Sold],Data_TABLE[EOM Date],"="&amp;EOMONTH(Dashboard!$I$7,0),Data_TABLE[Customer],"="&amp;Calc!U10247),"")</f>
        <v/>
      </c>
    </row>
    <row r="10248" spans="22:22" x14ac:dyDescent="0.2">
      <c r="V10248" s="18" t="str">
        <f>IF(U10248&lt;&gt;"",SUMIFS(Data_TABLE[Total Value Sold],Data_TABLE[EOM Date],"="&amp;EOMONTH(Dashboard!$I$7,0),Data_TABLE[Customer],"="&amp;Calc!U10248),"")</f>
        <v/>
      </c>
    </row>
    <row r="10249" spans="22:22" x14ac:dyDescent="0.2">
      <c r="V10249" s="18" t="str">
        <f>IF(U10249&lt;&gt;"",SUMIFS(Data_TABLE[Total Value Sold],Data_TABLE[EOM Date],"="&amp;EOMONTH(Dashboard!$I$7,0),Data_TABLE[Customer],"="&amp;Calc!U10249),"")</f>
        <v/>
      </c>
    </row>
    <row r="10250" spans="22:22" x14ac:dyDescent="0.2">
      <c r="V10250" s="18" t="str">
        <f>IF(U10250&lt;&gt;"",SUMIFS(Data_TABLE[Total Value Sold],Data_TABLE[EOM Date],"="&amp;EOMONTH(Dashboard!$I$7,0),Data_TABLE[Customer],"="&amp;Calc!U10250),"")</f>
        <v/>
      </c>
    </row>
    <row r="10251" spans="22:22" x14ac:dyDescent="0.2">
      <c r="V10251" s="18" t="str">
        <f>IF(U10251&lt;&gt;"",SUMIFS(Data_TABLE[Total Value Sold],Data_TABLE[EOM Date],"="&amp;EOMONTH(Dashboard!$I$7,0),Data_TABLE[Customer],"="&amp;Calc!U10251),"")</f>
        <v/>
      </c>
    </row>
    <row r="10252" spans="22:22" x14ac:dyDescent="0.2">
      <c r="V10252" s="18" t="str">
        <f>IF(U10252&lt;&gt;"",SUMIFS(Data_TABLE[Total Value Sold],Data_TABLE[EOM Date],"="&amp;EOMONTH(Dashboard!$I$7,0),Data_TABLE[Customer],"="&amp;Calc!U10252),"")</f>
        <v/>
      </c>
    </row>
    <row r="10253" spans="22:22" x14ac:dyDescent="0.2">
      <c r="V10253" s="18" t="str">
        <f>IF(U10253&lt;&gt;"",SUMIFS(Data_TABLE[Total Value Sold],Data_TABLE[EOM Date],"="&amp;EOMONTH(Dashboard!$I$7,0),Data_TABLE[Customer],"="&amp;Calc!U10253),"")</f>
        <v/>
      </c>
    </row>
    <row r="10254" spans="22:22" x14ac:dyDescent="0.2">
      <c r="V10254" s="18" t="str">
        <f>IF(U10254&lt;&gt;"",SUMIFS(Data_TABLE[Total Value Sold],Data_TABLE[EOM Date],"="&amp;EOMONTH(Dashboard!$I$7,0),Data_TABLE[Customer],"="&amp;Calc!U10254),"")</f>
        <v/>
      </c>
    </row>
    <row r="10255" spans="22:22" x14ac:dyDescent="0.2">
      <c r="V10255" s="18" t="str">
        <f>IF(U10255&lt;&gt;"",SUMIFS(Data_TABLE[Total Value Sold],Data_TABLE[EOM Date],"="&amp;EOMONTH(Dashboard!$I$7,0),Data_TABLE[Customer],"="&amp;Calc!U10255),"")</f>
        <v/>
      </c>
    </row>
    <row r="10256" spans="22:22" x14ac:dyDescent="0.2">
      <c r="V10256" s="18" t="str">
        <f>IF(U10256&lt;&gt;"",SUMIFS(Data_TABLE[Total Value Sold],Data_TABLE[EOM Date],"="&amp;EOMONTH(Dashboard!$I$7,0),Data_TABLE[Customer],"="&amp;Calc!U10256),"")</f>
        <v/>
      </c>
    </row>
    <row r="10257" spans="22:22" x14ac:dyDescent="0.2">
      <c r="V10257" s="18" t="str">
        <f>IF(U10257&lt;&gt;"",SUMIFS(Data_TABLE[Total Value Sold],Data_TABLE[EOM Date],"="&amp;EOMONTH(Dashboard!$I$7,0),Data_TABLE[Customer],"="&amp;Calc!U10257),"")</f>
        <v/>
      </c>
    </row>
    <row r="10258" spans="22:22" x14ac:dyDescent="0.2">
      <c r="V10258" s="18" t="str">
        <f>IF(U10258&lt;&gt;"",SUMIFS(Data_TABLE[Total Value Sold],Data_TABLE[EOM Date],"="&amp;EOMONTH(Dashboard!$I$7,0),Data_TABLE[Customer],"="&amp;Calc!U10258),"")</f>
        <v/>
      </c>
    </row>
    <row r="10259" spans="22:22" x14ac:dyDescent="0.2">
      <c r="V10259" s="18" t="str">
        <f>IF(U10259&lt;&gt;"",SUMIFS(Data_TABLE[Total Value Sold],Data_TABLE[EOM Date],"="&amp;EOMONTH(Dashboard!$I$7,0),Data_TABLE[Customer],"="&amp;Calc!U10259),"")</f>
        <v/>
      </c>
    </row>
    <row r="10260" spans="22:22" x14ac:dyDescent="0.2">
      <c r="V10260" s="18" t="str">
        <f>IF(U10260&lt;&gt;"",SUMIFS(Data_TABLE[Total Value Sold],Data_TABLE[EOM Date],"="&amp;EOMONTH(Dashboard!$I$7,0),Data_TABLE[Customer],"="&amp;Calc!U10260),"")</f>
        <v/>
      </c>
    </row>
    <row r="10261" spans="22:22" x14ac:dyDescent="0.2">
      <c r="V10261" s="18" t="str">
        <f>IF(U10261&lt;&gt;"",SUMIFS(Data_TABLE[Total Value Sold],Data_TABLE[EOM Date],"="&amp;EOMONTH(Dashboard!$I$7,0),Data_TABLE[Customer],"="&amp;Calc!U10261),"")</f>
        <v/>
      </c>
    </row>
    <row r="10262" spans="22:22" x14ac:dyDescent="0.2">
      <c r="V10262" s="18" t="str">
        <f>IF(U10262&lt;&gt;"",SUMIFS(Data_TABLE[Total Value Sold],Data_TABLE[EOM Date],"="&amp;EOMONTH(Dashboard!$I$7,0),Data_TABLE[Customer],"="&amp;Calc!U10262),"")</f>
        <v/>
      </c>
    </row>
    <row r="10263" spans="22:22" x14ac:dyDescent="0.2">
      <c r="V10263" s="18" t="str">
        <f>IF(U10263&lt;&gt;"",SUMIFS(Data_TABLE[Total Value Sold],Data_TABLE[EOM Date],"="&amp;EOMONTH(Dashboard!$I$7,0),Data_TABLE[Customer],"="&amp;Calc!U10263),"")</f>
        <v/>
      </c>
    </row>
    <row r="10264" spans="22:22" x14ac:dyDescent="0.2">
      <c r="V10264" s="18" t="str">
        <f>IF(U10264&lt;&gt;"",SUMIFS(Data_TABLE[Total Value Sold],Data_TABLE[EOM Date],"="&amp;EOMONTH(Dashboard!$I$7,0),Data_TABLE[Customer],"="&amp;Calc!U10264),"")</f>
        <v/>
      </c>
    </row>
    <row r="10265" spans="22:22" x14ac:dyDescent="0.2">
      <c r="V10265" s="18" t="str">
        <f>IF(U10265&lt;&gt;"",SUMIFS(Data_TABLE[Total Value Sold],Data_TABLE[EOM Date],"="&amp;EOMONTH(Dashboard!$I$7,0),Data_TABLE[Customer],"="&amp;Calc!U10265),"")</f>
        <v/>
      </c>
    </row>
    <row r="10266" spans="22:22" x14ac:dyDescent="0.2">
      <c r="V10266" s="18" t="str">
        <f>IF(U10266&lt;&gt;"",SUMIFS(Data_TABLE[Total Value Sold],Data_TABLE[EOM Date],"="&amp;EOMONTH(Dashboard!$I$7,0),Data_TABLE[Customer],"="&amp;Calc!U10266),"")</f>
        <v/>
      </c>
    </row>
    <row r="10267" spans="22:22" x14ac:dyDescent="0.2">
      <c r="V10267" s="18" t="str">
        <f>IF(U10267&lt;&gt;"",SUMIFS(Data_TABLE[Total Value Sold],Data_TABLE[EOM Date],"="&amp;EOMONTH(Dashboard!$I$7,0),Data_TABLE[Customer],"="&amp;Calc!U10267),"")</f>
        <v/>
      </c>
    </row>
    <row r="10268" spans="22:22" x14ac:dyDescent="0.2">
      <c r="V10268" s="18" t="str">
        <f>IF(U10268&lt;&gt;"",SUMIFS(Data_TABLE[Total Value Sold],Data_TABLE[EOM Date],"="&amp;EOMONTH(Dashboard!$I$7,0),Data_TABLE[Customer],"="&amp;Calc!U10268),"")</f>
        <v/>
      </c>
    </row>
    <row r="10269" spans="22:22" x14ac:dyDescent="0.2">
      <c r="V10269" s="18" t="str">
        <f>IF(U10269&lt;&gt;"",SUMIFS(Data_TABLE[Total Value Sold],Data_TABLE[EOM Date],"="&amp;EOMONTH(Dashboard!$I$7,0),Data_TABLE[Customer],"="&amp;Calc!U10269),"")</f>
        <v/>
      </c>
    </row>
    <row r="10270" spans="22:22" x14ac:dyDescent="0.2">
      <c r="V10270" s="18" t="str">
        <f>IF(U10270&lt;&gt;"",SUMIFS(Data_TABLE[Total Value Sold],Data_TABLE[EOM Date],"="&amp;EOMONTH(Dashboard!$I$7,0),Data_TABLE[Customer],"="&amp;Calc!U10270),"")</f>
        <v/>
      </c>
    </row>
    <row r="10271" spans="22:22" x14ac:dyDescent="0.2">
      <c r="V10271" s="18" t="str">
        <f>IF(U10271&lt;&gt;"",SUMIFS(Data_TABLE[Total Value Sold],Data_TABLE[EOM Date],"="&amp;EOMONTH(Dashboard!$I$7,0),Data_TABLE[Customer],"="&amp;Calc!U10271),"")</f>
        <v/>
      </c>
    </row>
    <row r="10272" spans="22:22" x14ac:dyDescent="0.2">
      <c r="V10272" s="18" t="str">
        <f>IF(U10272&lt;&gt;"",SUMIFS(Data_TABLE[Total Value Sold],Data_TABLE[EOM Date],"="&amp;EOMONTH(Dashboard!$I$7,0),Data_TABLE[Customer],"="&amp;Calc!U10272),"")</f>
        <v/>
      </c>
    </row>
    <row r="10273" spans="22:22" x14ac:dyDescent="0.2">
      <c r="V10273" s="18" t="str">
        <f>IF(U10273&lt;&gt;"",SUMIFS(Data_TABLE[Total Value Sold],Data_TABLE[EOM Date],"="&amp;EOMONTH(Dashboard!$I$7,0),Data_TABLE[Customer],"="&amp;Calc!U10273),"")</f>
        <v/>
      </c>
    </row>
    <row r="10274" spans="22:22" x14ac:dyDescent="0.2">
      <c r="V10274" s="18" t="str">
        <f>IF(U10274&lt;&gt;"",SUMIFS(Data_TABLE[Total Value Sold],Data_TABLE[EOM Date],"="&amp;EOMONTH(Dashboard!$I$7,0),Data_TABLE[Customer],"="&amp;Calc!U10274),"")</f>
        <v/>
      </c>
    </row>
    <row r="10275" spans="22:22" x14ac:dyDescent="0.2">
      <c r="V10275" s="18" t="str">
        <f>IF(U10275&lt;&gt;"",SUMIFS(Data_TABLE[Total Value Sold],Data_TABLE[EOM Date],"="&amp;EOMONTH(Dashboard!$I$7,0),Data_TABLE[Customer],"="&amp;Calc!U10275),"")</f>
        <v/>
      </c>
    </row>
    <row r="10276" spans="22:22" x14ac:dyDescent="0.2">
      <c r="V10276" s="18" t="str">
        <f>IF(U10276&lt;&gt;"",SUMIFS(Data_TABLE[Total Value Sold],Data_TABLE[EOM Date],"="&amp;EOMONTH(Dashboard!$I$7,0),Data_TABLE[Customer],"="&amp;Calc!U10276),"")</f>
        <v/>
      </c>
    </row>
    <row r="10277" spans="22:22" x14ac:dyDescent="0.2">
      <c r="V10277" s="18" t="str">
        <f>IF(U10277&lt;&gt;"",SUMIFS(Data_TABLE[Total Value Sold],Data_TABLE[EOM Date],"="&amp;EOMONTH(Dashboard!$I$7,0),Data_TABLE[Customer],"="&amp;Calc!U10277),"")</f>
        <v/>
      </c>
    </row>
    <row r="10278" spans="22:22" x14ac:dyDescent="0.2">
      <c r="V10278" s="18" t="str">
        <f>IF(U10278&lt;&gt;"",SUMIFS(Data_TABLE[Total Value Sold],Data_TABLE[EOM Date],"="&amp;EOMONTH(Dashboard!$I$7,0),Data_TABLE[Customer],"="&amp;Calc!U10278),"")</f>
        <v/>
      </c>
    </row>
    <row r="10279" spans="22:22" x14ac:dyDescent="0.2">
      <c r="V10279" s="18" t="str">
        <f>IF(U10279&lt;&gt;"",SUMIFS(Data_TABLE[Total Value Sold],Data_TABLE[EOM Date],"="&amp;EOMONTH(Dashboard!$I$7,0),Data_TABLE[Customer],"="&amp;Calc!U10279),"")</f>
        <v/>
      </c>
    </row>
    <row r="10280" spans="22:22" x14ac:dyDescent="0.2">
      <c r="V10280" s="18" t="str">
        <f>IF(U10280&lt;&gt;"",SUMIFS(Data_TABLE[Total Value Sold],Data_TABLE[EOM Date],"="&amp;EOMONTH(Dashboard!$I$7,0),Data_TABLE[Customer],"="&amp;Calc!U10280),"")</f>
        <v/>
      </c>
    </row>
    <row r="10281" spans="22:22" x14ac:dyDescent="0.2">
      <c r="V10281" s="18" t="str">
        <f>IF(U10281&lt;&gt;"",SUMIFS(Data_TABLE[Total Value Sold],Data_TABLE[EOM Date],"="&amp;EOMONTH(Dashboard!$I$7,0),Data_TABLE[Customer],"="&amp;Calc!U10281),"")</f>
        <v/>
      </c>
    </row>
    <row r="10282" spans="22:22" x14ac:dyDescent="0.2">
      <c r="V10282" s="18" t="str">
        <f>IF(U10282&lt;&gt;"",SUMIFS(Data_TABLE[Total Value Sold],Data_TABLE[EOM Date],"="&amp;EOMONTH(Dashboard!$I$7,0),Data_TABLE[Customer],"="&amp;Calc!U10282),"")</f>
        <v/>
      </c>
    </row>
    <row r="10283" spans="22:22" x14ac:dyDescent="0.2">
      <c r="V10283" s="18" t="str">
        <f>IF(U10283&lt;&gt;"",SUMIFS(Data_TABLE[Total Value Sold],Data_TABLE[EOM Date],"="&amp;EOMONTH(Dashboard!$I$7,0),Data_TABLE[Customer],"="&amp;Calc!U10283),"")</f>
        <v/>
      </c>
    </row>
    <row r="10284" spans="22:22" x14ac:dyDescent="0.2">
      <c r="V10284" s="18" t="str">
        <f>IF(U10284&lt;&gt;"",SUMIFS(Data_TABLE[Total Value Sold],Data_TABLE[EOM Date],"="&amp;EOMONTH(Dashboard!$I$7,0),Data_TABLE[Customer],"="&amp;Calc!U10284),"")</f>
        <v/>
      </c>
    </row>
    <row r="10285" spans="22:22" x14ac:dyDescent="0.2">
      <c r="V10285" s="18" t="str">
        <f>IF(U10285&lt;&gt;"",SUMIFS(Data_TABLE[Total Value Sold],Data_TABLE[EOM Date],"="&amp;EOMONTH(Dashboard!$I$7,0),Data_TABLE[Customer],"="&amp;Calc!U10285),"")</f>
        <v/>
      </c>
    </row>
    <row r="10286" spans="22:22" x14ac:dyDescent="0.2">
      <c r="V10286" s="18" t="str">
        <f>IF(U10286&lt;&gt;"",SUMIFS(Data_TABLE[Total Value Sold],Data_TABLE[EOM Date],"="&amp;EOMONTH(Dashboard!$I$7,0),Data_TABLE[Customer],"="&amp;Calc!U10286),"")</f>
        <v/>
      </c>
    </row>
    <row r="10287" spans="22:22" x14ac:dyDescent="0.2">
      <c r="V10287" s="18" t="str">
        <f>IF(U10287&lt;&gt;"",SUMIFS(Data_TABLE[Total Value Sold],Data_TABLE[EOM Date],"="&amp;EOMONTH(Dashboard!$I$7,0),Data_TABLE[Customer],"="&amp;Calc!U10287),"")</f>
        <v/>
      </c>
    </row>
    <row r="10288" spans="22:22" x14ac:dyDescent="0.2">
      <c r="V10288" s="18" t="str">
        <f>IF(U10288&lt;&gt;"",SUMIFS(Data_TABLE[Total Value Sold],Data_TABLE[EOM Date],"="&amp;EOMONTH(Dashboard!$I$7,0),Data_TABLE[Customer],"="&amp;Calc!U10288),"")</f>
        <v/>
      </c>
    </row>
    <row r="10289" spans="22:22" x14ac:dyDescent="0.2">
      <c r="V10289" s="18" t="str">
        <f>IF(U10289&lt;&gt;"",SUMIFS(Data_TABLE[Total Value Sold],Data_TABLE[EOM Date],"="&amp;EOMONTH(Dashboard!$I$7,0),Data_TABLE[Customer],"="&amp;Calc!U10289),"")</f>
        <v/>
      </c>
    </row>
    <row r="10290" spans="22:22" x14ac:dyDescent="0.2">
      <c r="V10290" s="18" t="str">
        <f>IF(U10290&lt;&gt;"",SUMIFS(Data_TABLE[Total Value Sold],Data_TABLE[EOM Date],"="&amp;EOMONTH(Dashboard!$I$7,0),Data_TABLE[Customer],"="&amp;Calc!U10290),"")</f>
        <v/>
      </c>
    </row>
    <row r="10291" spans="22:22" x14ac:dyDescent="0.2">
      <c r="V10291" s="18" t="str">
        <f>IF(U10291&lt;&gt;"",SUMIFS(Data_TABLE[Total Value Sold],Data_TABLE[EOM Date],"="&amp;EOMONTH(Dashboard!$I$7,0),Data_TABLE[Customer],"="&amp;Calc!U10291),"")</f>
        <v/>
      </c>
    </row>
    <row r="10292" spans="22:22" x14ac:dyDescent="0.2">
      <c r="V10292" s="18" t="str">
        <f>IF(U10292&lt;&gt;"",SUMIFS(Data_TABLE[Total Value Sold],Data_TABLE[EOM Date],"="&amp;EOMONTH(Dashboard!$I$7,0),Data_TABLE[Customer],"="&amp;Calc!U10292),"")</f>
        <v/>
      </c>
    </row>
    <row r="10293" spans="22:22" x14ac:dyDescent="0.2">
      <c r="V10293" s="18" t="str">
        <f>IF(U10293&lt;&gt;"",SUMIFS(Data_TABLE[Total Value Sold],Data_TABLE[EOM Date],"="&amp;EOMONTH(Dashboard!$I$7,0),Data_TABLE[Customer],"="&amp;Calc!U10293),"")</f>
        <v/>
      </c>
    </row>
    <row r="10294" spans="22:22" x14ac:dyDescent="0.2">
      <c r="V10294" s="18" t="str">
        <f>IF(U10294&lt;&gt;"",SUMIFS(Data_TABLE[Total Value Sold],Data_TABLE[EOM Date],"="&amp;EOMONTH(Dashboard!$I$7,0),Data_TABLE[Customer],"="&amp;Calc!U10294),"")</f>
        <v/>
      </c>
    </row>
    <row r="10295" spans="22:22" x14ac:dyDescent="0.2">
      <c r="V10295" s="18" t="str">
        <f>IF(U10295&lt;&gt;"",SUMIFS(Data_TABLE[Total Value Sold],Data_TABLE[EOM Date],"="&amp;EOMONTH(Dashboard!$I$7,0),Data_TABLE[Customer],"="&amp;Calc!U10295),"")</f>
        <v/>
      </c>
    </row>
    <row r="10296" spans="22:22" x14ac:dyDescent="0.2">
      <c r="V10296" s="18" t="str">
        <f>IF(U10296&lt;&gt;"",SUMIFS(Data_TABLE[Total Value Sold],Data_TABLE[EOM Date],"="&amp;EOMONTH(Dashboard!$I$7,0),Data_TABLE[Customer],"="&amp;Calc!U10296),"")</f>
        <v/>
      </c>
    </row>
    <row r="10297" spans="22:22" x14ac:dyDescent="0.2">
      <c r="V10297" s="18" t="str">
        <f>IF(U10297&lt;&gt;"",SUMIFS(Data_TABLE[Total Value Sold],Data_TABLE[EOM Date],"="&amp;EOMONTH(Dashboard!$I$7,0),Data_TABLE[Customer],"="&amp;Calc!U10297),"")</f>
        <v/>
      </c>
    </row>
    <row r="10298" spans="22:22" x14ac:dyDescent="0.2">
      <c r="V10298" s="18" t="str">
        <f>IF(U10298&lt;&gt;"",SUMIFS(Data_TABLE[Total Value Sold],Data_TABLE[EOM Date],"="&amp;EOMONTH(Dashboard!$I$7,0),Data_TABLE[Customer],"="&amp;Calc!U10298),"")</f>
        <v/>
      </c>
    </row>
    <row r="10299" spans="22:22" x14ac:dyDescent="0.2">
      <c r="V10299" s="18" t="str">
        <f>IF(U10299&lt;&gt;"",SUMIFS(Data_TABLE[Total Value Sold],Data_TABLE[EOM Date],"="&amp;EOMONTH(Dashboard!$I$7,0),Data_TABLE[Customer],"="&amp;Calc!U10299),"")</f>
        <v/>
      </c>
    </row>
    <row r="10300" spans="22:22" x14ac:dyDescent="0.2">
      <c r="V10300" s="18" t="str">
        <f>IF(U10300&lt;&gt;"",SUMIFS(Data_TABLE[Total Value Sold],Data_TABLE[EOM Date],"="&amp;EOMONTH(Dashboard!$I$7,0),Data_TABLE[Customer],"="&amp;Calc!U10300),"")</f>
        <v/>
      </c>
    </row>
    <row r="10301" spans="22:22" x14ac:dyDescent="0.2">
      <c r="V10301" s="18" t="str">
        <f>IF(U10301&lt;&gt;"",SUMIFS(Data_TABLE[Total Value Sold],Data_TABLE[EOM Date],"="&amp;EOMONTH(Dashboard!$I$7,0),Data_TABLE[Customer],"="&amp;Calc!U10301),"")</f>
        <v/>
      </c>
    </row>
    <row r="10302" spans="22:22" x14ac:dyDescent="0.2">
      <c r="V10302" s="18" t="str">
        <f>IF(U10302&lt;&gt;"",SUMIFS(Data_TABLE[Total Value Sold],Data_TABLE[EOM Date],"="&amp;EOMONTH(Dashboard!$I$7,0),Data_TABLE[Customer],"="&amp;Calc!U10302),"")</f>
        <v/>
      </c>
    </row>
    <row r="10303" spans="22:22" x14ac:dyDescent="0.2">
      <c r="V10303" s="18" t="str">
        <f>IF(U10303&lt;&gt;"",SUMIFS(Data_TABLE[Total Value Sold],Data_TABLE[EOM Date],"="&amp;EOMONTH(Dashboard!$I$7,0),Data_TABLE[Customer],"="&amp;Calc!U10303),"")</f>
        <v/>
      </c>
    </row>
    <row r="10304" spans="22:22" x14ac:dyDescent="0.2">
      <c r="V10304" s="18" t="str">
        <f>IF(U10304&lt;&gt;"",SUMIFS(Data_TABLE[Total Value Sold],Data_TABLE[EOM Date],"="&amp;EOMONTH(Dashboard!$I$7,0),Data_TABLE[Customer],"="&amp;Calc!U10304),"")</f>
        <v/>
      </c>
    </row>
    <row r="10305" spans="22:22" x14ac:dyDescent="0.2">
      <c r="V10305" s="18" t="str">
        <f>IF(U10305&lt;&gt;"",SUMIFS(Data_TABLE[Total Value Sold],Data_TABLE[EOM Date],"="&amp;EOMONTH(Dashboard!$I$7,0),Data_TABLE[Customer],"="&amp;Calc!U10305),"")</f>
        <v/>
      </c>
    </row>
    <row r="10306" spans="22:22" x14ac:dyDescent="0.2">
      <c r="V10306" s="18" t="str">
        <f>IF(U10306&lt;&gt;"",SUMIFS(Data_TABLE[Total Value Sold],Data_TABLE[EOM Date],"="&amp;EOMONTH(Dashboard!$I$7,0),Data_TABLE[Customer],"="&amp;Calc!U10306),"")</f>
        <v/>
      </c>
    </row>
    <row r="10307" spans="22:22" x14ac:dyDescent="0.2">
      <c r="V10307" s="18" t="str">
        <f>IF(U10307&lt;&gt;"",SUMIFS(Data_TABLE[Total Value Sold],Data_TABLE[EOM Date],"="&amp;EOMONTH(Dashboard!$I$7,0),Data_TABLE[Customer],"="&amp;Calc!U10307),"")</f>
        <v/>
      </c>
    </row>
    <row r="10308" spans="22:22" x14ac:dyDescent="0.2">
      <c r="V10308" s="18" t="str">
        <f>IF(U10308&lt;&gt;"",SUMIFS(Data_TABLE[Total Value Sold],Data_TABLE[EOM Date],"="&amp;EOMONTH(Dashboard!$I$7,0),Data_TABLE[Customer],"="&amp;Calc!U10308),"")</f>
        <v/>
      </c>
    </row>
    <row r="10309" spans="22:22" x14ac:dyDescent="0.2">
      <c r="V10309" s="18" t="str">
        <f>IF(U10309&lt;&gt;"",SUMIFS(Data_TABLE[Total Value Sold],Data_TABLE[EOM Date],"="&amp;EOMONTH(Dashboard!$I$7,0),Data_TABLE[Customer],"="&amp;Calc!U10309),"")</f>
        <v/>
      </c>
    </row>
    <row r="10310" spans="22:22" x14ac:dyDescent="0.2">
      <c r="V10310" s="18" t="str">
        <f>IF(U10310&lt;&gt;"",SUMIFS(Data_TABLE[Total Value Sold],Data_TABLE[EOM Date],"="&amp;EOMONTH(Dashboard!$I$7,0),Data_TABLE[Customer],"="&amp;Calc!U10310),"")</f>
        <v/>
      </c>
    </row>
    <row r="10311" spans="22:22" x14ac:dyDescent="0.2">
      <c r="V10311" s="18" t="str">
        <f>IF(U10311&lt;&gt;"",SUMIFS(Data_TABLE[Total Value Sold],Data_TABLE[EOM Date],"="&amp;EOMONTH(Dashboard!$I$7,0),Data_TABLE[Customer],"="&amp;Calc!U10311),"")</f>
        <v/>
      </c>
    </row>
    <row r="10312" spans="22:22" x14ac:dyDescent="0.2">
      <c r="V10312" s="18" t="str">
        <f>IF(U10312&lt;&gt;"",SUMIFS(Data_TABLE[Total Value Sold],Data_TABLE[EOM Date],"="&amp;EOMONTH(Dashboard!$I$7,0),Data_TABLE[Customer],"="&amp;Calc!U10312),"")</f>
        <v/>
      </c>
    </row>
    <row r="10313" spans="22:22" x14ac:dyDescent="0.2">
      <c r="V10313" s="18" t="str">
        <f>IF(U10313&lt;&gt;"",SUMIFS(Data_TABLE[Total Value Sold],Data_TABLE[EOM Date],"="&amp;EOMONTH(Dashboard!$I$7,0),Data_TABLE[Customer],"="&amp;Calc!U10313),"")</f>
        <v/>
      </c>
    </row>
    <row r="10314" spans="22:22" x14ac:dyDescent="0.2">
      <c r="V10314" s="18" t="str">
        <f>IF(U10314&lt;&gt;"",SUMIFS(Data_TABLE[Total Value Sold],Data_TABLE[EOM Date],"="&amp;EOMONTH(Dashboard!$I$7,0),Data_TABLE[Customer],"="&amp;Calc!U10314),"")</f>
        <v/>
      </c>
    </row>
    <row r="10315" spans="22:22" x14ac:dyDescent="0.2">
      <c r="V10315" s="18" t="str">
        <f>IF(U10315&lt;&gt;"",SUMIFS(Data_TABLE[Total Value Sold],Data_TABLE[EOM Date],"="&amp;EOMONTH(Dashboard!$I$7,0),Data_TABLE[Customer],"="&amp;Calc!U10315),"")</f>
        <v/>
      </c>
    </row>
    <row r="10316" spans="22:22" x14ac:dyDescent="0.2">
      <c r="V10316" s="18" t="str">
        <f>IF(U10316&lt;&gt;"",SUMIFS(Data_TABLE[Total Value Sold],Data_TABLE[EOM Date],"="&amp;EOMONTH(Dashboard!$I$7,0),Data_TABLE[Customer],"="&amp;Calc!U10316),"")</f>
        <v/>
      </c>
    </row>
    <row r="10317" spans="22:22" x14ac:dyDescent="0.2">
      <c r="V10317" s="18" t="str">
        <f>IF(U10317&lt;&gt;"",SUMIFS(Data_TABLE[Total Value Sold],Data_TABLE[EOM Date],"="&amp;EOMONTH(Dashboard!$I$7,0),Data_TABLE[Customer],"="&amp;Calc!U10317),"")</f>
        <v/>
      </c>
    </row>
    <row r="10318" spans="22:22" x14ac:dyDescent="0.2">
      <c r="V10318" s="18" t="str">
        <f>IF(U10318&lt;&gt;"",SUMIFS(Data_TABLE[Total Value Sold],Data_TABLE[EOM Date],"="&amp;EOMONTH(Dashboard!$I$7,0),Data_TABLE[Customer],"="&amp;Calc!U10318),"")</f>
        <v/>
      </c>
    </row>
    <row r="10319" spans="22:22" x14ac:dyDescent="0.2">
      <c r="V10319" s="18" t="str">
        <f>IF(U10319&lt;&gt;"",SUMIFS(Data_TABLE[Total Value Sold],Data_TABLE[EOM Date],"="&amp;EOMONTH(Dashboard!$I$7,0),Data_TABLE[Customer],"="&amp;Calc!U10319),"")</f>
        <v/>
      </c>
    </row>
    <row r="10320" spans="22:22" x14ac:dyDescent="0.2">
      <c r="V10320" s="18" t="str">
        <f>IF(U10320&lt;&gt;"",SUMIFS(Data_TABLE[Total Value Sold],Data_TABLE[EOM Date],"="&amp;EOMONTH(Dashboard!$I$7,0),Data_TABLE[Customer],"="&amp;Calc!U10320),"")</f>
        <v/>
      </c>
    </row>
    <row r="10321" spans="22:22" x14ac:dyDescent="0.2">
      <c r="V10321" s="18" t="str">
        <f>IF(U10321&lt;&gt;"",SUMIFS(Data_TABLE[Total Value Sold],Data_TABLE[EOM Date],"="&amp;EOMONTH(Dashboard!$I$7,0),Data_TABLE[Customer],"="&amp;Calc!U10321),"")</f>
        <v/>
      </c>
    </row>
    <row r="10322" spans="22:22" x14ac:dyDescent="0.2">
      <c r="V10322" s="18" t="str">
        <f>IF(U10322&lt;&gt;"",SUMIFS(Data_TABLE[Total Value Sold],Data_TABLE[EOM Date],"="&amp;EOMONTH(Dashboard!$I$7,0),Data_TABLE[Customer],"="&amp;Calc!U10322),"")</f>
        <v/>
      </c>
    </row>
    <row r="10323" spans="22:22" x14ac:dyDescent="0.2">
      <c r="V10323" s="18" t="str">
        <f>IF(U10323&lt;&gt;"",SUMIFS(Data_TABLE[Total Value Sold],Data_TABLE[EOM Date],"="&amp;EOMONTH(Dashboard!$I$7,0),Data_TABLE[Customer],"="&amp;Calc!U10323),"")</f>
        <v/>
      </c>
    </row>
    <row r="10324" spans="22:22" x14ac:dyDescent="0.2">
      <c r="V10324" s="18" t="str">
        <f>IF(U10324&lt;&gt;"",SUMIFS(Data_TABLE[Total Value Sold],Data_TABLE[EOM Date],"="&amp;EOMONTH(Dashboard!$I$7,0),Data_TABLE[Customer],"="&amp;Calc!U10324),"")</f>
        <v/>
      </c>
    </row>
    <row r="10325" spans="22:22" x14ac:dyDescent="0.2">
      <c r="V10325" s="18" t="str">
        <f>IF(U10325&lt;&gt;"",SUMIFS(Data_TABLE[Total Value Sold],Data_TABLE[EOM Date],"="&amp;EOMONTH(Dashboard!$I$7,0),Data_TABLE[Customer],"="&amp;Calc!U10325),"")</f>
        <v/>
      </c>
    </row>
    <row r="10326" spans="22:22" x14ac:dyDescent="0.2">
      <c r="V10326" s="18" t="str">
        <f>IF(U10326&lt;&gt;"",SUMIFS(Data_TABLE[Total Value Sold],Data_TABLE[EOM Date],"="&amp;EOMONTH(Dashboard!$I$7,0),Data_TABLE[Customer],"="&amp;Calc!U10326),"")</f>
        <v/>
      </c>
    </row>
    <row r="10327" spans="22:22" x14ac:dyDescent="0.2">
      <c r="V10327" s="18" t="str">
        <f>IF(U10327&lt;&gt;"",SUMIFS(Data_TABLE[Total Value Sold],Data_TABLE[EOM Date],"="&amp;EOMONTH(Dashboard!$I$7,0),Data_TABLE[Customer],"="&amp;Calc!U10327),"")</f>
        <v/>
      </c>
    </row>
    <row r="10328" spans="22:22" x14ac:dyDescent="0.2">
      <c r="V10328" s="18" t="str">
        <f>IF(U10328&lt;&gt;"",SUMIFS(Data_TABLE[Total Value Sold],Data_TABLE[EOM Date],"="&amp;EOMONTH(Dashboard!$I$7,0),Data_TABLE[Customer],"="&amp;Calc!U10328),"")</f>
        <v/>
      </c>
    </row>
    <row r="10329" spans="22:22" x14ac:dyDescent="0.2">
      <c r="V10329" s="18" t="str">
        <f>IF(U10329&lt;&gt;"",SUMIFS(Data_TABLE[Total Value Sold],Data_TABLE[EOM Date],"="&amp;EOMONTH(Dashboard!$I$7,0),Data_TABLE[Customer],"="&amp;Calc!U10329),"")</f>
        <v/>
      </c>
    </row>
    <row r="10330" spans="22:22" x14ac:dyDescent="0.2">
      <c r="V10330" s="18" t="str">
        <f>IF(U10330&lt;&gt;"",SUMIFS(Data_TABLE[Total Value Sold],Data_TABLE[EOM Date],"="&amp;EOMONTH(Dashboard!$I$7,0),Data_TABLE[Customer],"="&amp;Calc!U10330),"")</f>
        <v/>
      </c>
    </row>
    <row r="10331" spans="22:22" x14ac:dyDescent="0.2">
      <c r="V10331" s="18" t="str">
        <f>IF(U10331&lt;&gt;"",SUMIFS(Data_TABLE[Total Value Sold],Data_TABLE[EOM Date],"="&amp;EOMONTH(Dashboard!$I$7,0),Data_TABLE[Customer],"="&amp;Calc!U10331),"")</f>
        <v/>
      </c>
    </row>
    <row r="10332" spans="22:22" x14ac:dyDescent="0.2">
      <c r="V10332" s="18" t="str">
        <f>IF(U10332&lt;&gt;"",SUMIFS(Data_TABLE[Total Value Sold],Data_TABLE[EOM Date],"="&amp;EOMONTH(Dashboard!$I$7,0),Data_TABLE[Customer],"="&amp;Calc!U10332),"")</f>
        <v/>
      </c>
    </row>
    <row r="10333" spans="22:22" x14ac:dyDescent="0.2">
      <c r="V10333" s="18" t="str">
        <f>IF(U10333&lt;&gt;"",SUMIFS(Data_TABLE[Total Value Sold],Data_TABLE[EOM Date],"="&amp;EOMONTH(Dashboard!$I$7,0),Data_TABLE[Customer],"="&amp;Calc!U10333),"")</f>
        <v/>
      </c>
    </row>
    <row r="10334" spans="22:22" x14ac:dyDescent="0.2">
      <c r="V10334" s="18" t="str">
        <f>IF(U10334&lt;&gt;"",SUMIFS(Data_TABLE[Total Value Sold],Data_TABLE[EOM Date],"="&amp;EOMONTH(Dashboard!$I$7,0),Data_TABLE[Customer],"="&amp;Calc!U10334),"")</f>
        <v/>
      </c>
    </row>
    <row r="10335" spans="22:22" x14ac:dyDescent="0.2">
      <c r="V10335" s="18" t="str">
        <f>IF(U10335&lt;&gt;"",SUMIFS(Data_TABLE[Total Value Sold],Data_TABLE[EOM Date],"="&amp;EOMONTH(Dashboard!$I$7,0),Data_TABLE[Customer],"="&amp;Calc!U10335),"")</f>
        <v/>
      </c>
    </row>
    <row r="10336" spans="22:22" x14ac:dyDescent="0.2">
      <c r="V10336" s="18" t="str">
        <f>IF(U10336&lt;&gt;"",SUMIFS(Data_TABLE[Total Value Sold],Data_TABLE[EOM Date],"="&amp;EOMONTH(Dashboard!$I$7,0),Data_TABLE[Customer],"="&amp;Calc!U10336),"")</f>
        <v/>
      </c>
    </row>
    <row r="10337" spans="22:22" x14ac:dyDescent="0.2">
      <c r="V10337" s="18" t="str">
        <f>IF(U10337&lt;&gt;"",SUMIFS(Data_TABLE[Total Value Sold],Data_TABLE[EOM Date],"="&amp;EOMONTH(Dashboard!$I$7,0),Data_TABLE[Customer],"="&amp;Calc!U10337),"")</f>
        <v/>
      </c>
    </row>
    <row r="10338" spans="22:22" x14ac:dyDescent="0.2">
      <c r="V10338" s="18" t="str">
        <f>IF(U10338&lt;&gt;"",SUMIFS(Data_TABLE[Total Value Sold],Data_TABLE[EOM Date],"="&amp;EOMONTH(Dashboard!$I$7,0),Data_TABLE[Customer],"="&amp;Calc!U10338),"")</f>
        <v/>
      </c>
    </row>
    <row r="10339" spans="22:22" x14ac:dyDescent="0.2">
      <c r="V10339" s="18" t="str">
        <f>IF(U10339&lt;&gt;"",SUMIFS(Data_TABLE[Total Value Sold],Data_TABLE[EOM Date],"="&amp;EOMONTH(Dashboard!$I$7,0),Data_TABLE[Customer],"="&amp;Calc!U10339),"")</f>
        <v/>
      </c>
    </row>
    <row r="10340" spans="22:22" x14ac:dyDescent="0.2">
      <c r="V10340" s="18" t="str">
        <f>IF(U10340&lt;&gt;"",SUMIFS(Data_TABLE[Total Value Sold],Data_TABLE[EOM Date],"="&amp;EOMONTH(Dashboard!$I$7,0),Data_TABLE[Customer],"="&amp;Calc!U10340),"")</f>
        <v/>
      </c>
    </row>
    <row r="10341" spans="22:22" x14ac:dyDescent="0.2">
      <c r="V10341" s="18" t="str">
        <f>IF(U10341&lt;&gt;"",SUMIFS(Data_TABLE[Total Value Sold],Data_TABLE[EOM Date],"="&amp;EOMONTH(Dashboard!$I$7,0),Data_TABLE[Customer],"="&amp;Calc!U10341),"")</f>
        <v/>
      </c>
    </row>
    <row r="10342" spans="22:22" x14ac:dyDescent="0.2">
      <c r="V10342" s="18" t="str">
        <f>IF(U10342&lt;&gt;"",SUMIFS(Data_TABLE[Total Value Sold],Data_TABLE[EOM Date],"="&amp;EOMONTH(Dashboard!$I$7,0),Data_TABLE[Customer],"="&amp;Calc!U10342),"")</f>
        <v/>
      </c>
    </row>
    <row r="10343" spans="22:22" x14ac:dyDescent="0.2">
      <c r="V10343" s="18" t="str">
        <f>IF(U10343&lt;&gt;"",SUMIFS(Data_TABLE[Total Value Sold],Data_TABLE[EOM Date],"="&amp;EOMONTH(Dashboard!$I$7,0),Data_TABLE[Customer],"="&amp;Calc!U10343),"")</f>
        <v/>
      </c>
    </row>
    <row r="10344" spans="22:22" x14ac:dyDescent="0.2">
      <c r="V10344" s="18" t="str">
        <f>IF(U10344&lt;&gt;"",SUMIFS(Data_TABLE[Total Value Sold],Data_TABLE[EOM Date],"="&amp;EOMONTH(Dashboard!$I$7,0),Data_TABLE[Customer],"="&amp;Calc!U10344),"")</f>
        <v/>
      </c>
    </row>
    <row r="10345" spans="22:22" x14ac:dyDescent="0.2">
      <c r="V10345" s="18" t="str">
        <f>IF(U10345&lt;&gt;"",SUMIFS(Data_TABLE[Total Value Sold],Data_TABLE[EOM Date],"="&amp;EOMONTH(Dashboard!$I$7,0),Data_TABLE[Customer],"="&amp;Calc!U10345),"")</f>
        <v/>
      </c>
    </row>
    <row r="10346" spans="22:22" x14ac:dyDescent="0.2">
      <c r="V10346" s="18" t="str">
        <f>IF(U10346&lt;&gt;"",SUMIFS(Data_TABLE[Total Value Sold],Data_TABLE[EOM Date],"="&amp;EOMONTH(Dashboard!$I$7,0),Data_TABLE[Customer],"="&amp;Calc!U10346),"")</f>
        <v/>
      </c>
    </row>
    <row r="10347" spans="22:22" x14ac:dyDescent="0.2">
      <c r="V10347" s="18" t="str">
        <f>IF(U10347&lt;&gt;"",SUMIFS(Data_TABLE[Total Value Sold],Data_TABLE[EOM Date],"="&amp;EOMONTH(Dashboard!$I$7,0),Data_TABLE[Customer],"="&amp;Calc!U10347),"")</f>
        <v/>
      </c>
    </row>
    <row r="10348" spans="22:22" x14ac:dyDescent="0.2">
      <c r="V10348" s="18" t="str">
        <f>IF(U10348&lt;&gt;"",SUMIFS(Data_TABLE[Total Value Sold],Data_TABLE[EOM Date],"="&amp;EOMONTH(Dashboard!$I$7,0),Data_TABLE[Customer],"="&amp;Calc!U10348),"")</f>
        <v/>
      </c>
    </row>
    <row r="10349" spans="22:22" x14ac:dyDescent="0.2">
      <c r="V10349" s="18" t="str">
        <f>IF(U10349&lt;&gt;"",SUMIFS(Data_TABLE[Total Value Sold],Data_TABLE[EOM Date],"="&amp;EOMONTH(Dashboard!$I$7,0),Data_TABLE[Customer],"="&amp;Calc!U10349),"")</f>
        <v/>
      </c>
    </row>
    <row r="10350" spans="22:22" x14ac:dyDescent="0.2">
      <c r="V10350" s="18" t="str">
        <f>IF(U10350&lt;&gt;"",SUMIFS(Data_TABLE[Total Value Sold],Data_TABLE[EOM Date],"="&amp;EOMONTH(Dashboard!$I$7,0),Data_TABLE[Customer],"="&amp;Calc!U10350),"")</f>
        <v/>
      </c>
    </row>
    <row r="10351" spans="22:22" x14ac:dyDescent="0.2">
      <c r="V10351" s="18" t="str">
        <f>IF(U10351&lt;&gt;"",SUMIFS(Data_TABLE[Total Value Sold],Data_TABLE[EOM Date],"="&amp;EOMONTH(Dashboard!$I$7,0),Data_TABLE[Customer],"="&amp;Calc!U10351),"")</f>
        <v/>
      </c>
    </row>
    <row r="10352" spans="22:22" x14ac:dyDescent="0.2">
      <c r="V10352" s="18" t="str">
        <f>IF(U10352&lt;&gt;"",SUMIFS(Data_TABLE[Total Value Sold],Data_TABLE[EOM Date],"="&amp;EOMONTH(Dashboard!$I$7,0),Data_TABLE[Customer],"="&amp;Calc!U10352),"")</f>
        <v/>
      </c>
    </row>
    <row r="10353" spans="22:22" x14ac:dyDescent="0.2">
      <c r="V10353" s="18" t="str">
        <f>IF(U10353&lt;&gt;"",SUMIFS(Data_TABLE[Total Value Sold],Data_TABLE[EOM Date],"="&amp;EOMONTH(Dashboard!$I$7,0),Data_TABLE[Customer],"="&amp;Calc!U10353),"")</f>
        <v/>
      </c>
    </row>
    <row r="10354" spans="22:22" x14ac:dyDescent="0.2">
      <c r="V10354" s="18" t="str">
        <f>IF(U10354&lt;&gt;"",SUMIFS(Data_TABLE[Total Value Sold],Data_TABLE[EOM Date],"="&amp;EOMONTH(Dashboard!$I$7,0),Data_TABLE[Customer],"="&amp;Calc!U10354),"")</f>
        <v/>
      </c>
    </row>
    <row r="10355" spans="22:22" x14ac:dyDescent="0.2">
      <c r="V10355" s="18" t="str">
        <f>IF(U10355&lt;&gt;"",SUMIFS(Data_TABLE[Total Value Sold],Data_TABLE[EOM Date],"="&amp;EOMONTH(Dashboard!$I$7,0),Data_TABLE[Customer],"="&amp;Calc!U10355),"")</f>
        <v/>
      </c>
    </row>
    <row r="10356" spans="22:22" x14ac:dyDescent="0.2">
      <c r="V10356" s="18" t="str">
        <f>IF(U10356&lt;&gt;"",SUMIFS(Data_TABLE[Total Value Sold],Data_TABLE[EOM Date],"="&amp;EOMONTH(Dashboard!$I$7,0),Data_TABLE[Customer],"="&amp;Calc!U10356),"")</f>
        <v/>
      </c>
    </row>
    <row r="10357" spans="22:22" x14ac:dyDescent="0.2">
      <c r="V10357" s="18" t="str">
        <f>IF(U10357&lt;&gt;"",SUMIFS(Data_TABLE[Total Value Sold],Data_TABLE[EOM Date],"="&amp;EOMONTH(Dashboard!$I$7,0),Data_TABLE[Customer],"="&amp;Calc!U10357),"")</f>
        <v/>
      </c>
    </row>
    <row r="10358" spans="22:22" x14ac:dyDescent="0.2">
      <c r="V10358" s="18" t="str">
        <f>IF(U10358&lt;&gt;"",SUMIFS(Data_TABLE[Total Value Sold],Data_TABLE[EOM Date],"="&amp;EOMONTH(Dashboard!$I$7,0),Data_TABLE[Customer],"="&amp;Calc!U10358),"")</f>
        <v/>
      </c>
    </row>
    <row r="10359" spans="22:22" x14ac:dyDescent="0.2">
      <c r="V10359" s="18" t="str">
        <f>IF(U10359&lt;&gt;"",SUMIFS(Data_TABLE[Total Value Sold],Data_TABLE[EOM Date],"="&amp;EOMONTH(Dashboard!$I$7,0),Data_TABLE[Customer],"="&amp;Calc!U10359),"")</f>
        <v/>
      </c>
    </row>
    <row r="10360" spans="22:22" x14ac:dyDescent="0.2">
      <c r="V10360" s="18" t="str">
        <f>IF(U10360&lt;&gt;"",SUMIFS(Data_TABLE[Total Value Sold],Data_TABLE[EOM Date],"="&amp;EOMONTH(Dashboard!$I$7,0),Data_TABLE[Customer],"="&amp;Calc!U10360),"")</f>
        <v/>
      </c>
    </row>
    <row r="10361" spans="22:22" x14ac:dyDescent="0.2">
      <c r="V10361" s="18" t="str">
        <f>IF(U10361&lt;&gt;"",SUMIFS(Data_TABLE[Total Value Sold],Data_TABLE[EOM Date],"="&amp;EOMONTH(Dashboard!$I$7,0),Data_TABLE[Customer],"="&amp;Calc!U10361),"")</f>
        <v/>
      </c>
    </row>
    <row r="10362" spans="22:22" x14ac:dyDescent="0.2">
      <c r="V10362" s="18" t="str">
        <f>IF(U10362&lt;&gt;"",SUMIFS(Data_TABLE[Total Value Sold],Data_TABLE[EOM Date],"="&amp;EOMONTH(Dashboard!$I$7,0),Data_TABLE[Customer],"="&amp;Calc!U10362),"")</f>
        <v/>
      </c>
    </row>
    <row r="10363" spans="22:22" x14ac:dyDescent="0.2">
      <c r="V10363" s="18" t="str">
        <f>IF(U10363&lt;&gt;"",SUMIFS(Data_TABLE[Total Value Sold],Data_TABLE[EOM Date],"="&amp;EOMONTH(Dashboard!$I$7,0),Data_TABLE[Customer],"="&amp;Calc!U10363),"")</f>
        <v/>
      </c>
    </row>
    <row r="10364" spans="22:22" x14ac:dyDescent="0.2">
      <c r="V10364" s="18" t="str">
        <f>IF(U10364&lt;&gt;"",SUMIFS(Data_TABLE[Total Value Sold],Data_TABLE[EOM Date],"="&amp;EOMONTH(Dashboard!$I$7,0),Data_TABLE[Customer],"="&amp;Calc!U10364),"")</f>
        <v/>
      </c>
    </row>
    <row r="10365" spans="22:22" x14ac:dyDescent="0.2">
      <c r="V10365" s="18" t="str">
        <f>IF(U10365&lt;&gt;"",SUMIFS(Data_TABLE[Total Value Sold],Data_TABLE[EOM Date],"="&amp;EOMONTH(Dashboard!$I$7,0),Data_TABLE[Customer],"="&amp;Calc!U10365),"")</f>
        <v/>
      </c>
    </row>
    <row r="10366" spans="22:22" x14ac:dyDescent="0.2">
      <c r="V10366" s="18" t="str">
        <f>IF(U10366&lt;&gt;"",SUMIFS(Data_TABLE[Total Value Sold],Data_TABLE[EOM Date],"="&amp;EOMONTH(Dashboard!$I$7,0),Data_TABLE[Customer],"="&amp;Calc!U10366),"")</f>
        <v/>
      </c>
    </row>
    <row r="10367" spans="22:22" x14ac:dyDescent="0.2">
      <c r="V10367" s="18" t="str">
        <f>IF(U10367&lt;&gt;"",SUMIFS(Data_TABLE[Total Value Sold],Data_TABLE[EOM Date],"="&amp;EOMONTH(Dashboard!$I$7,0),Data_TABLE[Customer],"="&amp;Calc!U10367),"")</f>
        <v/>
      </c>
    </row>
    <row r="10368" spans="22:22" x14ac:dyDescent="0.2">
      <c r="V10368" s="18" t="str">
        <f>IF(U10368&lt;&gt;"",SUMIFS(Data_TABLE[Total Value Sold],Data_TABLE[EOM Date],"="&amp;EOMONTH(Dashboard!$I$7,0),Data_TABLE[Customer],"="&amp;Calc!U10368),"")</f>
        <v/>
      </c>
    </row>
    <row r="10369" spans="22:22" x14ac:dyDescent="0.2">
      <c r="V10369" s="18" t="str">
        <f>IF(U10369&lt;&gt;"",SUMIFS(Data_TABLE[Total Value Sold],Data_TABLE[EOM Date],"="&amp;EOMONTH(Dashboard!$I$7,0),Data_TABLE[Customer],"="&amp;Calc!U10369),"")</f>
        <v/>
      </c>
    </row>
    <row r="10370" spans="22:22" x14ac:dyDescent="0.2">
      <c r="V10370" s="18" t="str">
        <f>IF(U10370&lt;&gt;"",SUMIFS(Data_TABLE[Total Value Sold],Data_TABLE[EOM Date],"="&amp;EOMONTH(Dashboard!$I$7,0),Data_TABLE[Customer],"="&amp;Calc!U10370),"")</f>
        <v/>
      </c>
    </row>
    <row r="10371" spans="22:22" x14ac:dyDescent="0.2">
      <c r="V10371" s="18" t="str">
        <f>IF(U10371&lt;&gt;"",SUMIFS(Data_TABLE[Total Value Sold],Data_TABLE[EOM Date],"="&amp;EOMONTH(Dashboard!$I$7,0),Data_TABLE[Customer],"="&amp;Calc!U10371),"")</f>
        <v/>
      </c>
    </row>
    <row r="10372" spans="22:22" x14ac:dyDescent="0.2">
      <c r="V10372" s="18" t="str">
        <f>IF(U10372&lt;&gt;"",SUMIFS(Data_TABLE[Total Value Sold],Data_TABLE[EOM Date],"="&amp;EOMONTH(Dashboard!$I$7,0),Data_TABLE[Customer],"="&amp;Calc!U10372),"")</f>
        <v/>
      </c>
    </row>
    <row r="10373" spans="22:22" x14ac:dyDescent="0.2">
      <c r="V10373" s="18" t="str">
        <f>IF(U10373&lt;&gt;"",SUMIFS(Data_TABLE[Total Value Sold],Data_TABLE[EOM Date],"="&amp;EOMONTH(Dashboard!$I$7,0),Data_TABLE[Customer],"="&amp;Calc!U10373),"")</f>
        <v/>
      </c>
    </row>
    <row r="10374" spans="22:22" x14ac:dyDescent="0.2">
      <c r="V10374" s="18" t="str">
        <f>IF(U10374&lt;&gt;"",SUMIFS(Data_TABLE[Total Value Sold],Data_TABLE[EOM Date],"="&amp;EOMONTH(Dashboard!$I$7,0),Data_TABLE[Customer],"="&amp;Calc!U10374),"")</f>
        <v/>
      </c>
    </row>
    <row r="10375" spans="22:22" x14ac:dyDescent="0.2">
      <c r="V10375" s="18" t="str">
        <f>IF(U10375&lt;&gt;"",SUMIFS(Data_TABLE[Total Value Sold],Data_TABLE[EOM Date],"="&amp;EOMONTH(Dashboard!$I$7,0),Data_TABLE[Customer],"="&amp;Calc!U10375),"")</f>
        <v/>
      </c>
    </row>
    <row r="10376" spans="22:22" x14ac:dyDescent="0.2">
      <c r="V10376" s="18" t="str">
        <f>IF(U10376&lt;&gt;"",SUMIFS(Data_TABLE[Total Value Sold],Data_TABLE[EOM Date],"="&amp;EOMONTH(Dashboard!$I$7,0),Data_TABLE[Customer],"="&amp;Calc!U10376),"")</f>
        <v/>
      </c>
    </row>
    <row r="10377" spans="22:22" x14ac:dyDescent="0.2">
      <c r="V10377" s="18" t="str">
        <f>IF(U10377&lt;&gt;"",SUMIFS(Data_TABLE[Total Value Sold],Data_TABLE[EOM Date],"="&amp;EOMONTH(Dashboard!$I$7,0),Data_TABLE[Customer],"="&amp;Calc!U10377),"")</f>
        <v/>
      </c>
    </row>
    <row r="10378" spans="22:22" x14ac:dyDescent="0.2">
      <c r="V10378" s="18" t="str">
        <f>IF(U10378&lt;&gt;"",SUMIFS(Data_TABLE[Total Value Sold],Data_TABLE[EOM Date],"="&amp;EOMONTH(Dashboard!$I$7,0),Data_TABLE[Customer],"="&amp;Calc!U10378),"")</f>
        <v/>
      </c>
    </row>
    <row r="10379" spans="22:22" x14ac:dyDescent="0.2">
      <c r="V10379" s="18" t="str">
        <f>IF(U10379&lt;&gt;"",SUMIFS(Data_TABLE[Total Value Sold],Data_TABLE[EOM Date],"="&amp;EOMONTH(Dashboard!$I$7,0),Data_TABLE[Customer],"="&amp;Calc!U10379),"")</f>
        <v/>
      </c>
    </row>
    <row r="10380" spans="22:22" x14ac:dyDescent="0.2">
      <c r="V10380" s="18" t="str">
        <f>IF(U10380&lt;&gt;"",SUMIFS(Data_TABLE[Total Value Sold],Data_TABLE[EOM Date],"="&amp;EOMONTH(Dashboard!$I$7,0),Data_TABLE[Customer],"="&amp;Calc!U10380),"")</f>
        <v/>
      </c>
    </row>
    <row r="10381" spans="22:22" x14ac:dyDescent="0.2">
      <c r="V10381" s="18" t="str">
        <f>IF(U10381&lt;&gt;"",SUMIFS(Data_TABLE[Total Value Sold],Data_TABLE[EOM Date],"="&amp;EOMONTH(Dashboard!$I$7,0),Data_TABLE[Customer],"="&amp;Calc!U10381),"")</f>
        <v/>
      </c>
    </row>
    <row r="10382" spans="22:22" x14ac:dyDescent="0.2">
      <c r="V10382" s="18" t="str">
        <f>IF(U10382&lt;&gt;"",SUMIFS(Data_TABLE[Total Value Sold],Data_TABLE[EOM Date],"="&amp;EOMONTH(Dashboard!$I$7,0),Data_TABLE[Customer],"="&amp;Calc!U10382),"")</f>
        <v/>
      </c>
    </row>
    <row r="10383" spans="22:22" x14ac:dyDescent="0.2">
      <c r="V10383" s="18" t="str">
        <f>IF(U10383&lt;&gt;"",SUMIFS(Data_TABLE[Total Value Sold],Data_TABLE[EOM Date],"="&amp;EOMONTH(Dashboard!$I$7,0),Data_TABLE[Customer],"="&amp;Calc!U10383),"")</f>
        <v/>
      </c>
    </row>
    <row r="10384" spans="22:22" x14ac:dyDescent="0.2">
      <c r="V10384" s="18" t="str">
        <f>IF(U10384&lt;&gt;"",SUMIFS(Data_TABLE[Total Value Sold],Data_TABLE[EOM Date],"="&amp;EOMONTH(Dashboard!$I$7,0),Data_TABLE[Customer],"="&amp;Calc!U10384),"")</f>
        <v/>
      </c>
    </row>
    <row r="10385" spans="22:22" x14ac:dyDescent="0.2">
      <c r="V10385" s="18" t="str">
        <f>IF(U10385&lt;&gt;"",SUMIFS(Data_TABLE[Total Value Sold],Data_TABLE[EOM Date],"="&amp;EOMONTH(Dashboard!$I$7,0),Data_TABLE[Customer],"="&amp;Calc!U10385),"")</f>
        <v/>
      </c>
    </row>
    <row r="10386" spans="22:22" x14ac:dyDescent="0.2">
      <c r="V10386" s="18" t="str">
        <f>IF(U10386&lt;&gt;"",SUMIFS(Data_TABLE[Total Value Sold],Data_TABLE[EOM Date],"="&amp;EOMONTH(Dashboard!$I$7,0),Data_TABLE[Customer],"="&amp;Calc!U10386),"")</f>
        <v/>
      </c>
    </row>
    <row r="10387" spans="22:22" x14ac:dyDescent="0.2">
      <c r="V10387" s="18" t="str">
        <f>IF(U10387&lt;&gt;"",SUMIFS(Data_TABLE[Total Value Sold],Data_TABLE[EOM Date],"="&amp;EOMONTH(Dashboard!$I$7,0),Data_TABLE[Customer],"="&amp;Calc!U10387),"")</f>
        <v/>
      </c>
    </row>
    <row r="10388" spans="22:22" x14ac:dyDescent="0.2">
      <c r="V10388" s="18" t="str">
        <f>IF(U10388&lt;&gt;"",SUMIFS(Data_TABLE[Total Value Sold],Data_TABLE[EOM Date],"="&amp;EOMONTH(Dashboard!$I$7,0),Data_TABLE[Customer],"="&amp;Calc!U10388),"")</f>
        <v/>
      </c>
    </row>
    <row r="10389" spans="22:22" x14ac:dyDescent="0.2">
      <c r="V10389" s="18" t="str">
        <f>IF(U10389&lt;&gt;"",SUMIFS(Data_TABLE[Total Value Sold],Data_TABLE[EOM Date],"="&amp;EOMONTH(Dashboard!$I$7,0),Data_TABLE[Customer],"="&amp;Calc!U10389),"")</f>
        <v/>
      </c>
    </row>
    <row r="10390" spans="22:22" x14ac:dyDescent="0.2">
      <c r="V10390" s="18" t="str">
        <f>IF(U10390&lt;&gt;"",SUMIFS(Data_TABLE[Total Value Sold],Data_TABLE[EOM Date],"="&amp;EOMONTH(Dashboard!$I$7,0),Data_TABLE[Customer],"="&amp;Calc!U10390),"")</f>
        <v/>
      </c>
    </row>
    <row r="10391" spans="22:22" x14ac:dyDescent="0.2">
      <c r="V10391" s="18" t="str">
        <f>IF(U10391&lt;&gt;"",SUMIFS(Data_TABLE[Total Value Sold],Data_TABLE[EOM Date],"="&amp;EOMONTH(Dashboard!$I$7,0),Data_TABLE[Customer],"="&amp;Calc!U10391),"")</f>
        <v/>
      </c>
    </row>
    <row r="10392" spans="22:22" x14ac:dyDescent="0.2">
      <c r="V10392" s="18" t="str">
        <f>IF(U10392&lt;&gt;"",SUMIFS(Data_TABLE[Total Value Sold],Data_TABLE[EOM Date],"="&amp;EOMONTH(Dashboard!$I$7,0),Data_TABLE[Customer],"="&amp;Calc!U10392),"")</f>
        <v/>
      </c>
    </row>
    <row r="10393" spans="22:22" x14ac:dyDescent="0.2">
      <c r="V10393" s="18" t="str">
        <f>IF(U10393&lt;&gt;"",SUMIFS(Data_TABLE[Total Value Sold],Data_TABLE[EOM Date],"="&amp;EOMONTH(Dashboard!$I$7,0),Data_TABLE[Customer],"="&amp;Calc!U10393),"")</f>
        <v/>
      </c>
    </row>
    <row r="10394" spans="22:22" x14ac:dyDescent="0.2">
      <c r="V10394" s="18" t="str">
        <f>IF(U10394&lt;&gt;"",SUMIFS(Data_TABLE[Total Value Sold],Data_TABLE[EOM Date],"="&amp;EOMONTH(Dashboard!$I$7,0),Data_TABLE[Customer],"="&amp;Calc!U10394),"")</f>
        <v/>
      </c>
    </row>
    <row r="10395" spans="22:22" x14ac:dyDescent="0.2">
      <c r="V10395" s="18" t="str">
        <f>IF(U10395&lt;&gt;"",SUMIFS(Data_TABLE[Total Value Sold],Data_TABLE[EOM Date],"="&amp;EOMONTH(Dashboard!$I$7,0),Data_TABLE[Customer],"="&amp;Calc!U10395),"")</f>
        <v/>
      </c>
    </row>
    <row r="10396" spans="22:22" x14ac:dyDescent="0.2">
      <c r="V10396" s="18" t="str">
        <f>IF(U10396&lt;&gt;"",SUMIFS(Data_TABLE[Total Value Sold],Data_TABLE[EOM Date],"="&amp;EOMONTH(Dashboard!$I$7,0),Data_TABLE[Customer],"="&amp;Calc!U10396),"")</f>
        <v/>
      </c>
    </row>
    <row r="10397" spans="22:22" x14ac:dyDescent="0.2">
      <c r="V10397" s="18" t="str">
        <f>IF(U10397&lt;&gt;"",SUMIFS(Data_TABLE[Total Value Sold],Data_TABLE[EOM Date],"="&amp;EOMONTH(Dashboard!$I$7,0),Data_TABLE[Customer],"="&amp;Calc!U10397),"")</f>
        <v/>
      </c>
    </row>
    <row r="10398" spans="22:22" x14ac:dyDescent="0.2">
      <c r="V10398" s="18" t="str">
        <f>IF(U10398&lt;&gt;"",SUMIFS(Data_TABLE[Total Value Sold],Data_TABLE[EOM Date],"="&amp;EOMONTH(Dashboard!$I$7,0),Data_TABLE[Customer],"="&amp;Calc!U10398),"")</f>
        <v/>
      </c>
    </row>
    <row r="10399" spans="22:22" x14ac:dyDescent="0.2">
      <c r="V10399" s="18" t="str">
        <f>IF(U10399&lt;&gt;"",SUMIFS(Data_TABLE[Total Value Sold],Data_TABLE[EOM Date],"="&amp;EOMONTH(Dashboard!$I$7,0),Data_TABLE[Customer],"="&amp;Calc!U10399),"")</f>
        <v/>
      </c>
    </row>
    <row r="10400" spans="22:22" x14ac:dyDescent="0.2">
      <c r="V10400" s="18" t="str">
        <f>IF(U10400&lt;&gt;"",SUMIFS(Data_TABLE[Total Value Sold],Data_TABLE[EOM Date],"="&amp;EOMONTH(Dashboard!$I$7,0),Data_TABLE[Customer],"="&amp;Calc!U10400),"")</f>
        <v/>
      </c>
    </row>
    <row r="10401" spans="22:22" x14ac:dyDescent="0.2">
      <c r="V10401" s="18" t="str">
        <f>IF(U10401&lt;&gt;"",SUMIFS(Data_TABLE[Total Value Sold],Data_TABLE[EOM Date],"="&amp;EOMONTH(Dashboard!$I$7,0),Data_TABLE[Customer],"="&amp;Calc!U10401),"")</f>
        <v/>
      </c>
    </row>
    <row r="10402" spans="22:22" x14ac:dyDescent="0.2">
      <c r="V10402" s="18" t="str">
        <f>IF(U10402&lt;&gt;"",SUMIFS(Data_TABLE[Total Value Sold],Data_TABLE[EOM Date],"="&amp;EOMONTH(Dashboard!$I$7,0),Data_TABLE[Customer],"="&amp;Calc!U10402),"")</f>
        <v/>
      </c>
    </row>
    <row r="10403" spans="22:22" x14ac:dyDescent="0.2">
      <c r="V10403" s="18" t="str">
        <f>IF(U10403&lt;&gt;"",SUMIFS(Data_TABLE[Total Value Sold],Data_TABLE[EOM Date],"="&amp;EOMONTH(Dashboard!$I$7,0),Data_TABLE[Customer],"="&amp;Calc!U10403),"")</f>
        <v/>
      </c>
    </row>
    <row r="10404" spans="22:22" x14ac:dyDescent="0.2">
      <c r="V10404" s="18" t="str">
        <f>IF(U10404&lt;&gt;"",SUMIFS(Data_TABLE[Total Value Sold],Data_TABLE[EOM Date],"="&amp;EOMONTH(Dashboard!$I$7,0),Data_TABLE[Customer],"="&amp;Calc!U10404),"")</f>
        <v/>
      </c>
    </row>
    <row r="10405" spans="22:22" x14ac:dyDescent="0.2">
      <c r="V10405" s="18" t="str">
        <f>IF(U10405&lt;&gt;"",SUMIFS(Data_TABLE[Total Value Sold],Data_TABLE[EOM Date],"="&amp;EOMONTH(Dashboard!$I$7,0),Data_TABLE[Customer],"="&amp;Calc!U10405),"")</f>
        <v/>
      </c>
    </row>
    <row r="10406" spans="22:22" x14ac:dyDescent="0.2">
      <c r="V10406" s="18" t="str">
        <f>IF(U10406&lt;&gt;"",SUMIFS(Data_TABLE[Total Value Sold],Data_TABLE[EOM Date],"="&amp;EOMONTH(Dashboard!$I$7,0),Data_TABLE[Customer],"="&amp;Calc!U10406),"")</f>
        <v/>
      </c>
    </row>
    <row r="10407" spans="22:22" x14ac:dyDescent="0.2">
      <c r="V10407" s="18" t="str">
        <f>IF(U10407&lt;&gt;"",SUMIFS(Data_TABLE[Total Value Sold],Data_TABLE[EOM Date],"="&amp;EOMONTH(Dashboard!$I$7,0),Data_TABLE[Customer],"="&amp;Calc!U10407),"")</f>
        <v/>
      </c>
    </row>
    <row r="10408" spans="22:22" x14ac:dyDescent="0.2">
      <c r="V10408" s="18" t="str">
        <f>IF(U10408&lt;&gt;"",SUMIFS(Data_TABLE[Total Value Sold],Data_TABLE[EOM Date],"="&amp;EOMONTH(Dashboard!$I$7,0),Data_TABLE[Customer],"="&amp;Calc!U10408),"")</f>
        <v/>
      </c>
    </row>
    <row r="10409" spans="22:22" x14ac:dyDescent="0.2">
      <c r="V10409" s="18" t="str">
        <f>IF(U10409&lt;&gt;"",SUMIFS(Data_TABLE[Total Value Sold],Data_TABLE[EOM Date],"="&amp;EOMONTH(Dashboard!$I$7,0),Data_TABLE[Customer],"="&amp;Calc!U10409),"")</f>
        <v/>
      </c>
    </row>
    <row r="10410" spans="22:22" x14ac:dyDescent="0.2">
      <c r="V10410" s="18" t="str">
        <f>IF(U10410&lt;&gt;"",SUMIFS(Data_TABLE[Total Value Sold],Data_TABLE[EOM Date],"="&amp;EOMONTH(Dashboard!$I$7,0),Data_TABLE[Customer],"="&amp;Calc!U10410),"")</f>
        <v/>
      </c>
    </row>
    <row r="10411" spans="22:22" x14ac:dyDescent="0.2">
      <c r="V10411" s="18" t="str">
        <f>IF(U10411&lt;&gt;"",SUMIFS(Data_TABLE[Total Value Sold],Data_TABLE[EOM Date],"="&amp;EOMONTH(Dashboard!$I$7,0),Data_TABLE[Customer],"="&amp;Calc!U10411),"")</f>
        <v/>
      </c>
    </row>
    <row r="10412" spans="22:22" x14ac:dyDescent="0.2">
      <c r="V10412" s="18" t="str">
        <f>IF(U10412&lt;&gt;"",SUMIFS(Data_TABLE[Total Value Sold],Data_TABLE[EOM Date],"="&amp;EOMONTH(Dashboard!$I$7,0),Data_TABLE[Customer],"="&amp;Calc!U10412),"")</f>
        <v/>
      </c>
    </row>
    <row r="10413" spans="22:22" x14ac:dyDescent="0.2">
      <c r="V10413" s="18" t="str">
        <f>IF(U10413&lt;&gt;"",SUMIFS(Data_TABLE[Total Value Sold],Data_TABLE[EOM Date],"="&amp;EOMONTH(Dashboard!$I$7,0),Data_TABLE[Customer],"="&amp;Calc!U10413),"")</f>
        <v/>
      </c>
    </row>
    <row r="10414" spans="22:22" x14ac:dyDescent="0.2">
      <c r="V10414" s="18" t="str">
        <f>IF(U10414&lt;&gt;"",SUMIFS(Data_TABLE[Total Value Sold],Data_TABLE[EOM Date],"="&amp;EOMONTH(Dashboard!$I$7,0),Data_TABLE[Customer],"="&amp;Calc!U10414),"")</f>
        <v/>
      </c>
    </row>
    <row r="10415" spans="22:22" x14ac:dyDescent="0.2">
      <c r="V10415" s="18" t="str">
        <f>IF(U10415&lt;&gt;"",SUMIFS(Data_TABLE[Total Value Sold],Data_TABLE[EOM Date],"="&amp;EOMONTH(Dashboard!$I$7,0),Data_TABLE[Customer],"="&amp;Calc!U10415),"")</f>
        <v/>
      </c>
    </row>
    <row r="10416" spans="22:22" x14ac:dyDescent="0.2">
      <c r="V10416" s="18" t="str">
        <f>IF(U10416&lt;&gt;"",SUMIFS(Data_TABLE[Total Value Sold],Data_TABLE[EOM Date],"="&amp;EOMONTH(Dashboard!$I$7,0),Data_TABLE[Customer],"="&amp;Calc!U10416),"")</f>
        <v/>
      </c>
    </row>
    <row r="10417" spans="22:22" x14ac:dyDescent="0.2">
      <c r="V10417" s="18" t="str">
        <f>IF(U10417&lt;&gt;"",SUMIFS(Data_TABLE[Total Value Sold],Data_TABLE[EOM Date],"="&amp;EOMONTH(Dashboard!$I$7,0),Data_TABLE[Customer],"="&amp;Calc!U10417),"")</f>
        <v/>
      </c>
    </row>
    <row r="10418" spans="22:22" x14ac:dyDescent="0.2">
      <c r="V10418" s="18" t="str">
        <f>IF(U10418&lt;&gt;"",SUMIFS(Data_TABLE[Total Value Sold],Data_TABLE[EOM Date],"="&amp;EOMONTH(Dashboard!$I$7,0),Data_TABLE[Customer],"="&amp;Calc!U10418),"")</f>
        <v/>
      </c>
    </row>
    <row r="10419" spans="22:22" x14ac:dyDescent="0.2">
      <c r="V10419" s="18" t="str">
        <f>IF(U10419&lt;&gt;"",SUMIFS(Data_TABLE[Total Value Sold],Data_TABLE[EOM Date],"="&amp;EOMONTH(Dashboard!$I$7,0),Data_TABLE[Customer],"="&amp;Calc!U10419),"")</f>
        <v/>
      </c>
    </row>
    <row r="10420" spans="22:22" x14ac:dyDescent="0.2">
      <c r="V10420" s="18" t="str">
        <f>IF(U10420&lt;&gt;"",SUMIFS(Data_TABLE[Total Value Sold],Data_TABLE[EOM Date],"="&amp;EOMONTH(Dashboard!$I$7,0),Data_TABLE[Customer],"="&amp;Calc!U10420),"")</f>
        <v/>
      </c>
    </row>
    <row r="10421" spans="22:22" x14ac:dyDescent="0.2">
      <c r="V10421" s="18" t="str">
        <f>IF(U10421&lt;&gt;"",SUMIFS(Data_TABLE[Total Value Sold],Data_TABLE[EOM Date],"="&amp;EOMONTH(Dashboard!$I$7,0),Data_TABLE[Customer],"="&amp;Calc!U10421),"")</f>
        <v/>
      </c>
    </row>
    <row r="10422" spans="22:22" x14ac:dyDescent="0.2">
      <c r="V10422" s="18" t="str">
        <f>IF(U10422&lt;&gt;"",SUMIFS(Data_TABLE[Total Value Sold],Data_TABLE[EOM Date],"="&amp;EOMONTH(Dashboard!$I$7,0),Data_TABLE[Customer],"="&amp;Calc!U10422),"")</f>
        <v/>
      </c>
    </row>
    <row r="10423" spans="22:22" x14ac:dyDescent="0.2">
      <c r="V10423" s="18" t="str">
        <f>IF(U10423&lt;&gt;"",SUMIFS(Data_TABLE[Total Value Sold],Data_TABLE[EOM Date],"="&amp;EOMONTH(Dashboard!$I$7,0),Data_TABLE[Customer],"="&amp;Calc!U10423),"")</f>
        <v/>
      </c>
    </row>
    <row r="10424" spans="22:22" x14ac:dyDescent="0.2">
      <c r="V10424" s="18" t="str">
        <f>IF(U10424&lt;&gt;"",SUMIFS(Data_TABLE[Total Value Sold],Data_TABLE[EOM Date],"="&amp;EOMONTH(Dashboard!$I$7,0),Data_TABLE[Customer],"="&amp;Calc!U10424),"")</f>
        <v/>
      </c>
    </row>
    <row r="10425" spans="22:22" x14ac:dyDescent="0.2">
      <c r="V10425" s="18" t="str">
        <f>IF(U10425&lt;&gt;"",SUMIFS(Data_TABLE[Total Value Sold],Data_TABLE[EOM Date],"="&amp;EOMONTH(Dashboard!$I$7,0),Data_TABLE[Customer],"="&amp;Calc!U10425),"")</f>
        <v/>
      </c>
    </row>
    <row r="10426" spans="22:22" x14ac:dyDescent="0.2">
      <c r="V10426" s="18" t="str">
        <f>IF(U10426&lt;&gt;"",SUMIFS(Data_TABLE[Total Value Sold],Data_TABLE[EOM Date],"="&amp;EOMONTH(Dashboard!$I$7,0),Data_TABLE[Customer],"="&amp;Calc!U10426),"")</f>
        <v/>
      </c>
    </row>
    <row r="10427" spans="22:22" x14ac:dyDescent="0.2">
      <c r="V10427" s="18" t="str">
        <f>IF(U10427&lt;&gt;"",SUMIFS(Data_TABLE[Total Value Sold],Data_TABLE[EOM Date],"="&amp;EOMONTH(Dashboard!$I$7,0),Data_TABLE[Customer],"="&amp;Calc!U10427),"")</f>
        <v/>
      </c>
    </row>
    <row r="10428" spans="22:22" x14ac:dyDescent="0.2">
      <c r="V10428" s="18" t="str">
        <f>IF(U10428&lt;&gt;"",SUMIFS(Data_TABLE[Total Value Sold],Data_TABLE[EOM Date],"="&amp;EOMONTH(Dashboard!$I$7,0),Data_TABLE[Customer],"="&amp;Calc!U10428),"")</f>
        <v/>
      </c>
    </row>
    <row r="10429" spans="22:22" x14ac:dyDescent="0.2">
      <c r="V10429" s="18" t="str">
        <f>IF(U10429&lt;&gt;"",SUMIFS(Data_TABLE[Total Value Sold],Data_TABLE[EOM Date],"="&amp;EOMONTH(Dashboard!$I$7,0),Data_TABLE[Customer],"="&amp;Calc!U10429),"")</f>
        <v/>
      </c>
    </row>
    <row r="10430" spans="22:22" x14ac:dyDescent="0.2">
      <c r="V10430" s="18" t="str">
        <f>IF(U10430&lt;&gt;"",SUMIFS(Data_TABLE[Total Value Sold],Data_TABLE[EOM Date],"="&amp;EOMONTH(Dashboard!$I$7,0),Data_TABLE[Customer],"="&amp;Calc!U10430),"")</f>
        <v/>
      </c>
    </row>
    <row r="10431" spans="22:22" x14ac:dyDescent="0.2">
      <c r="V10431" s="18" t="str">
        <f>IF(U10431&lt;&gt;"",SUMIFS(Data_TABLE[Total Value Sold],Data_TABLE[EOM Date],"="&amp;EOMONTH(Dashboard!$I$7,0),Data_TABLE[Customer],"="&amp;Calc!U10431),"")</f>
        <v/>
      </c>
    </row>
    <row r="10432" spans="22:22" x14ac:dyDescent="0.2">
      <c r="V10432" s="18" t="str">
        <f>IF(U10432&lt;&gt;"",SUMIFS(Data_TABLE[Total Value Sold],Data_TABLE[EOM Date],"="&amp;EOMONTH(Dashboard!$I$7,0),Data_TABLE[Customer],"="&amp;Calc!U10432),"")</f>
        <v/>
      </c>
    </row>
    <row r="10433" spans="22:22" x14ac:dyDescent="0.2">
      <c r="V10433" s="18" t="str">
        <f>IF(U10433&lt;&gt;"",SUMIFS(Data_TABLE[Total Value Sold],Data_TABLE[EOM Date],"="&amp;EOMONTH(Dashboard!$I$7,0),Data_TABLE[Customer],"="&amp;Calc!U10433),"")</f>
        <v/>
      </c>
    </row>
    <row r="10434" spans="22:22" x14ac:dyDescent="0.2">
      <c r="V10434" s="18" t="str">
        <f>IF(U10434&lt;&gt;"",SUMIFS(Data_TABLE[Total Value Sold],Data_TABLE[EOM Date],"="&amp;EOMONTH(Dashboard!$I$7,0),Data_TABLE[Customer],"="&amp;Calc!U10434),"")</f>
        <v/>
      </c>
    </row>
    <row r="10435" spans="22:22" x14ac:dyDescent="0.2">
      <c r="V10435" s="18" t="str">
        <f>IF(U10435&lt;&gt;"",SUMIFS(Data_TABLE[Total Value Sold],Data_TABLE[EOM Date],"="&amp;EOMONTH(Dashboard!$I$7,0),Data_TABLE[Customer],"="&amp;Calc!U10435),"")</f>
        <v/>
      </c>
    </row>
    <row r="10436" spans="22:22" x14ac:dyDescent="0.2">
      <c r="V10436" s="18" t="str">
        <f>IF(U10436&lt;&gt;"",SUMIFS(Data_TABLE[Total Value Sold],Data_TABLE[EOM Date],"="&amp;EOMONTH(Dashboard!$I$7,0),Data_TABLE[Customer],"="&amp;Calc!U10436),"")</f>
        <v/>
      </c>
    </row>
    <row r="10437" spans="22:22" x14ac:dyDescent="0.2">
      <c r="V10437" s="18" t="str">
        <f>IF(U10437&lt;&gt;"",SUMIFS(Data_TABLE[Total Value Sold],Data_TABLE[EOM Date],"="&amp;EOMONTH(Dashboard!$I$7,0),Data_TABLE[Customer],"="&amp;Calc!U10437),"")</f>
        <v/>
      </c>
    </row>
    <row r="10438" spans="22:22" x14ac:dyDescent="0.2">
      <c r="V10438" s="18" t="str">
        <f>IF(U10438&lt;&gt;"",SUMIFS(Data_TABLE[Total Value Sold],Data_TABLE[EOM Date],"="&amp;EOMONTH(Dashboard!$I$7,0),Data_TABLE[Customer],"="&amp;Calc!U10438),"")</f>
        <v/>
      </c>
    </row>
    <row r="10439" spans="22:22" x14ac:dyDescent="0.2">
      <c r="V10439" s="18" t="str">
        <f>IF(U10439&lt;&gt;"",SUMIFS(Data_TABLE[Total Value Sold],Data_TABLE[EOM Date],"="&amp;EOMONTH(Dashboard!$I$7,0),Data_TABLE[Customer],"="&amp;Calc!U10439),"")</f>
        <v/>
      </c>
    </row>
    <row r="10440" spans="22:22" x14ac:dyDescent="0.2">
      <c r="V10440" s="18" t="str">
        <f>IF(U10440&lt;&gt;"",SUMIFS(Data_TABLE[Total Value Sold],Data_TABLE[EOM Date],"="&amp;EOMONTH(Dashboard!$I$7,0),Data_TABLE[Customer],"="&amp;Calc!U10440),"")</f>
        <v/>
      </c>
    </row>
    <row r="10441" spans="22:22" x14ac:dyDescent="0.2">
      <c r="V10441" s="18" t="str">
        <f>IF(U10441&lt;&gt;"",SUMIFS(Data_TABLE[Total Value Sold],Data_TABLE[EOM Date],"="&amp;EOMONTH(Dashboard!$I$7,0),Data_TABLE[Customer],"="&amp;Calc!U10441),"")</f>
        <v/>
      </c>
    </row>
    <row r="10442" spans="22:22" x14ac:dyDescent="0.2">
      <c r="V10442" s="18" t="str">
        <f>IF(U10442&lt;&gt;"",SUMIFS(Data_TABLE[Total Value Sold],Data_TABLE[EOM Date],"="&amp;EOMONTH(Dashboard!$I$7,0),Data_TABLE[Customer],"="&amp;Calc!U10442),"")</f>
        <v/>
      </c>
    </row>
    <row r="10443" spans="22:22" x14ac:dyDescent="0.2">
      <c r="V10443" s="18" t="str">
        <f>IF(U10443&lt;&gt;"",SUMIFS(Data_TABLE[Total Value Sold],Data_TABLE[EOM Date],"="&amp;EOMONTH(Dashboard!$I$7,0),Data_TABLE[Customer],"="&amp;Calc!U10443),"")</f>
        <v/>
      </c>
    </row>
    <row r="10444" spans="22:22" x14ac:dyDescent="0.2">
      <c r="V10444" s="18" t="str">
        <f>IF(U10444&lt;&gt;"",SUMIFS(Data_TABLE[Total Value Sold],Data_TABLE[EOM Date],"="&amp;EOMONTH(Dashboard!$I$7,0),Data_TABLE[Customer],"="&amp;Calc!U10444),"")</f>
        <v/>
      </c>
    </row>
    <row r="10445" spans="22:22" x14ac:dyDescent="0.2">
      <c r="V10445" s="18" t="str">
        <f>IF(U10445&lt;&gt;"",SUMIFS(Data_TABLE[Total Value Sold],Data_TABLE[EOM Date],"="&amp;EOMONTH(Dashboard!$I$7,0),Data_TABLE[Customer],"="&amp;Calc!U10445),"")</f>
        <v/>
      </c>
    </row>
    <row r="10446" spans="22:22" x14ac:dyDescent="0.2">
      <c r="V10446" s="18" t="str">
        <f>IF(U10446&lt;&gt;"",SUMIFS(Data_TABLE[Total Value Sold],Data_TABLE[EOM Date],"="&amp;EOMONTH(Dashboard!$I$7,0),Data_TABLE[Customer],"="&amp;Calc!U10446),"")</f>
        <v/>
      </c>
    </row>
    <row r="10447" spans="22:22" x14ac:dyDescent="0.2">
      <c r="V10447" s="18" t="str">
        <f>IF(U10447&lt;&gt;"",SUMIFS(Data_TABLE[Total Value Sold],Data_TABLE[EOM Date],"="&amp;EOMONTH(Dashboard!$I$7,0),Data_TABLE[Customer],"="&amp;Calc!U10447),"")</f>
        <v/>
      </c>
    </row>
    <row r="10448" spans="22:22" x14ac:dyDescent="0.2">
      <c r="V10448" s="18" t="str">
        <f>IF(U10448&lt;&gt;"",SUMIFS(Data_TABLE[Total Value Sold],Data_TABLE[EOM Date],"="&amp;EOMONTH(Dashboard!$I$7,0),Data_TABLE[Customer],"="&amp;Calc!U10448),"")</f>
        <v/>
      </c>
    </row>
    <row r="10449" spans="22:22" x14ac:dyDescent="0.2">
      <c r="V10449" s="18" t="str">
        <f>IF(U10449&lt;&gt;"",SUMIFS(Data_TABLE[Total Value Sold],Data_TABLE[EOM Date],"="&amp;EOMONTH(Dashboard!$I$7,0),Data_TABLE[Customer],"="&amp;Calc!U10449),"")</f>
        <v/>
      </c>
    </row>
    <row r="10450" spans="22:22" x14ac:dyDescent="0.2">
      <c r="V10450" s="18" t="str">
        <f>IF(U10450&lt;&gt;"",SUMIFS(Data_TABLE[Total Value Sold],Data_TABLE[EOM Date],"="&amp;EOMONTH(Dashboard!$I$7,0),Data_TABLE[Customer],"="&amp;Calc!U10450),"")</f>
        <v/>
      </c>
    </row>
    <row r="10451" spans="22:22" x14ac:dyDescent="0.2">
      <c r="V10451" s="18" t="str">
        <f>IF(U10451&lt;&gt;"",SUMIFS(Data_TABLE[Total Value Sold],Data_TABLE[EOM Date],"="&amp;EOMONTH(Dashboard!$I$7,0),Data_TABLE[Customer],"="&amp;Calc!U10451),"")</f>
        <v/>
      </c>
    </row>
    <row r="10452" spans="22:22" x14ac:dyDescent="0.2">
      <c r="V10452" s="18" t="str">
        <f>IF(U10452&lt;&gt;"",SUMIFS(Data_TABLE[Total Value Sold],Data_TABLE[EOM Date],"="&amp;EOMONTH(Dashboard!$I$7,0),Data_TABLE[Customer],"="&amp;Calc!U10452),"")</f>
        <v/>
      </c>
    </row>
    <row r="10453" spans="22:22" x14ac:dyDescent="0.2">
      <c r="V10453" s="18" t="str">
        <f>IF(U10453&lt;&gt;"",SUMIFS(Data_TABLE[Total Value Sold],Data_TABLE[EOM Date],"="&amp;EOMONTH(Dashboard!$I$7,0),Data_TABLE[Customer],"="&amp;Calc!U10453),"")</f>
        <v/>
      </c>
    </row>
    <row r="10454" spans="22:22" x14ac:dyDescent="0.2">
      <c r="V10454" s="18" t="str">
        <f>IF(U10454&lt;&gt;"",SUMIFS(Data_TABLE[Total Value Sold],Data_TABLE[EOM Date],"="&amp;EOMONTH(Dashboard!$I$7,0),Data_TABLE[Customer],"="&amp;Calc!U10454),"")</f>
        <v/>
      </c>
    </row>
    <row r="10455" spans="22:22" x14ac:dyDescent="0.2">
      <c r="V10455" s="18" t="str">
        <f>IF(U10455&lt;&gt;"",SUMIFS(Data_TABLE[Total Value Sold],Data_TABLE[EOM Date],"="&amp;EOMONTH(Dashboard!$I$7,0),Data_TABLE[Customer],"="&amp;Calc!U10455),"")</f>
        <v/>
      </c>
    </row>
    <row r="10456" spans="22:22" x14ac:dyDescent="0.2">
      <c r="V10456" s="18" t="str">
        <f>IF(U10456&lt;&gt;"",SUMIFS(Data_TABLE[Total Value Sold],Data_TABLE[EOM Date],"="&amp;EOMONTH(Dashboard!$I$7,0),Data_TABLE[Customer],"="&amp;Calc!U10456),"")</f>
        <v/>
      </c>
    </row>
    <row r="10457" spans="22:22" x14ac:dyDescent="0.2">
      <c r="V10457" s="18" t="str">
        <f>IF(U10457&lt;&gt;"",SUMIFS(Data_TABLE[Total Value Sold],Data_TABLE[EOM Date],"="&amp;EOMONTH(Dashboard!$I$7,0),Data_TABLE[Customer],"="&amp;Calc!U10457),"")</f>
        <v/>
      </c>
    </row>
    <row r="10458" spans="22:22" x14ac:dyDescent="0.2">
      <c r="V10458" s="18" t="str">
        <f>IF(U10458&lt;&gt;"",SUMIFS(Data_TABLE[Total Value Sold],Data_TABLE[EOM Date],"="&amp;EOMONTH(Dashboard!$I$7,0),Data_TABLE[Customer],"="&amp;Calc!U10458),"")</f>
        <v/>
      </c>
    </row>
    <row r="10459" spans="22:22" x14ac:dyDescent="0.2">
      <c r="V10459" s="18" t="str">
        <f>IF(U10459&lt;&gt;"",SUMIFS(Data_TABLE[Total Value Sold],Data_TABLE[EOM Date],"="&amp;EOMONTH(Dashboard!$I$7,0),Data_TABLE[Customer],"="&amp;Calc!U10459),"")</f>
        <v/>
      </c>
    </row>
    <row r="10460" spans="22:22" x14ac:dyDescent="0.2">
      <c r="V10460" s="18" t="str">
        <f>IF(U10460&lt;&gt;"",SUMIFS(Data_TABLE[Total Value Sold],Data_TABLE[EOM Date],"="&amp;EOMONTH(Dashboard!$I$7,0),Data_TABLE[Customer],"="&amp;Calc!U10460),"")</f>
        <v/>
      </c>
    </row>
    <row r="10461" spans="22:22" x14ac:dyDescent="0.2">
      <c r="V10461" s="18" t="str">
        <f>IF(U10461&lt;&gt;"",SUMIFS(Data_TABLE[Total Value Sold],Data_TABLE[EOM Date],"="&amp;EOMONTH(Dashboard!$I$7,0),Data_TABLE[Customer],"="&amp;Calc!U10461),"")</f>
        <v/>
      </c>
    </row>
    <row r="10462" spans="22:22" x14ac:dyDescent="0.2">
      <c r="V10462" s="18" t="str">
        <f>IF(U10462&lt;&gt;"",SUMIFS(Data_TABLE[Total Value Sold],Data_TABLE[EOM Date],"="&amp;EOMONTH(Dashboard!$I$7,0),Data_TABLE[Customer],"="&amp;Calc!U10462),"")</f>
        <v/>
      </c>
    </row>
    <row r="10463" spans="22:22" x14ac:dyDescent="0.2">
      <c r="V10463" s="18" t="str">
        <f>IF(U10463&lt;&gt;"",SUMIFS(Data_TABLE[Total Value Sold],Data_TABLE[EOM Date],"="&amp;EOMONTH(Dashboard!$I$7,0),Data_TABLE[Customer],"="&amp;Calc!U10463),"")</f>
        <v/>
      </c>
    </row>
    <row r="10464" spans="22:22" x14ac:dyDescent="0.2">
      <c r="V10464" s="18" t="str">
        <f>IF(U10464&lt;&gt;"",SUMIFS(Data_TABLE[Total Value Sold],Data_TABLE[EOM Date],"="&amp;EOMONTH(Dashboard!$I$7,0),Data_TABLE[Customer],"="&amp;Calc!U10464),"")</f>
        <v/>
      </c>
    </row>
    <row r="10465" spans="22:22" x14ac:dyDescent="0.2">
      <c r="V10465" s="18" t="str">
        <f>IF(U10465&lt;&gt;"",SUMIFS(Data_TABLE[Total Value Sold],Data_TABLE[EOM Date],"="&amp;EOMONTH(Dashboard!$I$7,0),Data_TABLE[Customer],"="&amp;Calc!U10465),"")</f>
        <v/>
      </c>
    </row>
    <row r="10466" spans="22:22" x14ac:dyDescent="0.2">
      <c r="V10466" s="18" t="str">
        <f>IF(U10466&lt;&gt;"",SUMIFS(Data_TABLE[Total Value Sold],Data_TABLE[EOM Date],"="&amp;EOMONTH(Dashboard!$I$7,0),Data_TABLE[Customer],"="&amp;Calc!U10466),"")</f>
        <v/>
      </c>
    </row>
    <row r="10467" spans="22:22" x14ac:dyDescent="0.2">
      <c r="V10467" s="18" t="str">
        <f>IF(U10467&lt;&gt;"",SUMIFS(Data_TABLE[Total Value Sold],Data_TABLE[EOM Date],"="&amp;EOMONTH(Dashboard!$I$7,0),Data_TABLE[Customer],"="&amp;Calc!U10467),"")</f>
        <v/>
      </c>
    </row>
    <row r="10468" spans="22:22" x14ac:dyDescent="0.2">
      <c r="V10468" s="18" t="str">
        <f>IF(U10468&lt;&gt;"",SUMIFS(Data_TABLE[Total Value Sold],Data_TABLE[EOM Date],"="&amp;EOMONTH(Dashboard!$I$7,0),Data_TABLE[Customer],"="&amp;Calc!U10468),"")</f>
        <v/>
      </c>
    </row>
    <row r="10469" spans="22:22" x14ac:dyDescent="0.2">
      <c r="V10469" s="18" t="str">
        <f>IF(U10469&lt;&gt;"",SUMIFS(Data_TABLE[Total Value Sold],Data_TABLE[EOM Date],"="&amp;EOMONTH(Dashboard!$I$7,0),Data_TABLE[Customer],"="&amp;Calc!U10469),"")</f>
        <v/>
      </c>
    </row>
    <row r="10470" spans="22:22" x14ac:dyDescent="0.2">
      <c r="V10470" s="18" t="str">
        <f>IF(U10470&lt;&gt;"",SUMIFS(Data_TABLE[Total Value Sold],Data_TABLE[EOM Date],"="&amp;EOMONTH(Dashboard!$I$7,0),Data_TABLE[Customer],"="&amp;Calc!U10470),"")</f>
        <v/>
      </c>
    </row>
    <row r="10471" spans="22:22" x14ac:dyDescent="0.2">
      <c r="V10471" s="18" t="str">
        <f>IF(U10471&lt;&gt;"",SUMIFS(Data_TABLE[Total Value Sold],Data_TABLE[EOM Date],"="&amp;EOMONTH(Dashboard!$I$7,0),Data_TABLE[Customer],"="&amp;Calc!U10471),"")</f>
        <v/>
      </c>
    </row>
    <row r="10472" spans="22:22" x14ac:dyDescent="0.2">
      <c r="V10472" s="18" t="str">
        <f>IF(U10472&lt;&gt;"",SUMIFS(Data_TABLE[Total Value Sold],Data_TABLE[EOM Date],"="&amp;EOMONTH(Dashboard!$I$7,0),Data_TABLE[Customer],"="&amp;Calc!U10472),"")</f>
        <v/>
      </c>
    </row>
    <row r="10473" spans="22:22" x14ac:dyDescent="0.2">
      <c r="V10473" s="18" t="str">
        <f>IF(U10473&lt;&gt;"",SUMIFS(Data_TABLE[Total Value Sold],Data_TABLE[EOM Date],"="&amp;EOMONTH(Dashboard!$I$7,0),Data_TABLE[Customer],"="&amp;Calc!U10473),"")</f>
        <v/>
      </c>
    </row>
    <row r="10474" spans="22:22" x14ac:dyDescent="0.2">
      <c r="V10474" s="18" t="str">
        <f>IF(U10474&lt;&gt;"",SUMIFS(Data_TABLE[Total Value Sold],Data_TABLE[EOM Date],"="&amp;EOMONTH(Dashboard!$I$7,0),Data_TABLE[Customer],"="&amp;Calc!U10474),"")</f>
        <v/>
      </c>
    </row>
    <row r="10475" spans="22:22" x14ac:dyDescent="0.2">
      <c r="V10475" s="18" t="str">
        <f>IF(U10475&lt;&gt;"",SUMIFS(Data_TABLE[Total Value Sold],Data_TABLE[EOM Date],"="&amp;EOMONTH(Dashboard!$I$7,0),Data_TABLE[Customer],"="&amp;Calc!U10475),"")</f>
        <v/>
      </c>
    </row>
    <row r="10476" spans="22:22" x14ac:dyDescent="0.2">
      <c r="V10476" s="18" t="str">
        <f>IF(U10476&lt;&gt;"",SUMIFS(Data_TABLE[Total Value Sold],Data_TABLE[EOM Date],"="&amp;EOMONTH(Dashboard!$I$7,0),Data_TABLE[Customer],"="&amp;Calc!U10476),"")</f>
        <v/>
      </c>
    </row>
    <row r="10477" spans="22:22" x14ac:dyDescent="0.2">
      <c r="V10477" s="18" t="str">
        <f>IF(U10477&lt;&gt;"",SUMIFS(Data_TABLE[Total Value Sold],Data_TABLE[EOM Date],"="&amp;EOMONTH(Dashboard!$I$7,0),Data_TABLE[Customer],"="&amp;Calc!U10477),"")</f>
        <v/>
      </c>
    </row>
    <row r="10478" spans="22:22" x14ac:dyDescent="0.2">
      <c r="V10478" s="18" t="str">
        <f>IF(U10478&lt;&gt;"",SUMIFS(Data_TABLE[Total Value Sold],Data_TABLE[EOM Date],"="&amp;EOMONTH(Dashboard!$I$7,0),Data_TABLE[Customer],"="&amp;Calc!U10478),"")</f>
        <v/>
      </c>
    </row>
    <row r="10479" spans="22:22" x14ac:dyDescent="0.2">
      <c r="V10479" s="18" t="str">
        <f>IF(U10479&lt;&gt;"",SUMIFS(Data_TABLE[Total Value Sold],Data_TABLE[EOM Date],"="&amp;EOMONTH(Dashboard!$I$7,0),Data_TABLE[Customer],"="&amp;Calc!U10479),"")</f>
        <v/>
      </c>
    </row>
    <row r="10480" spans="22:22" x14ac:dyDescent="0.2">
      <c r="V10480" s="18" t="str">
        <f>IF(U10480&lt;&gt;"",SUMIFS(Data_TABLE[Total Value Sold],Data_TABLE[EOM Date],"="&amp;EOMONTH(Dashboard!$I$7,0),Data_TABLE[Customer],"="&amp;Calc!U10480),"")</f>
        <v/>
      </c>
    </row>
    <row r="10481" spans="22:22" x14ac:dyDescent="0.2">
      <c r="V10481" s="18" t="str">
        <f>IF(U10481&lt;&gt;"",SUMIFS(Data_TABLE[Total Value Sold],Data_TABLE[EOM Date],"="&amp;EOMONTH(Dashboard!$I$7,0),Data_TABLE[Customer],"="&amp;Calc!U10481),"")</f>
        <v/>
      </c>
    </row>
    <row r="10482" spans="22:22" x14ac:dyDescent="0.2">
      <c r="V10482" s="18" t="str">
        <f>IF(U10482&lt;&gt;"",SUMIFS(Data_TABLE[Total Value Sold],Data_TABLE[EOM Date],"="&amp;EOMONTH(Dashboard!$I$7,0),Data_TABLE[Customer],"="&amp;Calc!U10482),"")</f>
        <v/>
      </c>
    </row>
    <row r="10483" spans="22:22" x14ac:dyDescent="0.2">
      <c r="V10483" s="18" t="str">
        <f>IF(U10483&lt;&gt;"",SUMIFS(Data_TABLE[Total Value Sold],Data_TABLE[EOM Date],"="&amp;EOMONTH(Dashboard!$I$7,0),Data_TABLE[Customer],"="&amp;Calc!U10483),"")</f>
        <v/>
      </c>
    </row>
    <row r="10484" spans="22:22" x14ac:dyDescent="0.2">
      <c r="V10484" s="18" t="str">
        <f>IF(U10484&lt;&gt;"",SUMIFS(Data_TABLE[Total Value Sold],Data_TABLE[EOM Date],"="&amp;EOMONTH(Dashboard!$I$7,0),Data_TABLE[Customer],"="&amp;Calc!U10484),"")</f>
        <v/>
      </c>
    </row>
    <row r="10485" spans="22:22" x14ac:dyDescent="0.2">
      <c r="V10485" s="18" t="str">
        <f>IF(U10485&lt;&gt;"",SUMIFS(Data_TABLE[Total Value Sold],Data_TABLE[EOM Date],"="&amp;EOMONTH(Dashboard!$I$7,0),Data_TABLE[Customer],"="&amp;Calc!U10485),"")</f>
        <v/>
      </c>
    </row>
    <row r="10486" spans="22:22" x14ac:dyDescent="0.2">
      <c r="V10486" s="18" t="str">
        <f>IF(U10486&lt;&gt;"",SUMIFS(Data_TABLE[Total Value Sold],Data_TABLE[EOM Date],"="&amp;EOMONTH(Dashboard!$I$7,0),Data_TABLE[Customer],"="&amp;Calc!U10486),"")</f>
        <v/>
      </c>
    </row>
    <row r="10487" spans="22:22" x14ac:dyDescent="0.2">
      <c r="V10487" s="18" t="str">
        <f>IF(U10487&lt;&gt;"",SUMIFS(Data_TABLE[Total Value Sold],Data_TABLE[EOM Date],"="&amp;EOMONTH(Dashboard!$I$7,0),Data_TABLE[Customer],"="&amp;Calc!U10487),"")</f>
        <v/>
      </c>
    </row>
    <row r="10488" spans="22:22" x14ac:dyDescent="0.2">
      <c r="V10488" s="18" t="str">
        <f>IF(U10488&lt;&gt;"",SUMIFS(Data_TABLE[Total Value Sold],Data_TABLE[EOM Date],"="&amp;EOMONTH(Dashboard!$I$7,0),Data_TABLE[Customer],"="&amp;Calc!U10488),"")</f>
        <v/>
      </c>
    </row>
    <row r="10489" spans="22:22" x14ac:dyDescent="0.2">
      <c r="V10489" s="18" t="str">
        <f>IF(U10489&lt;&gt;"",SUMIFS(Data_TABLE[Total Value Sold],Data_TABLE[EOM Date],"="&amp;EOMONTH(Dashboard!$I$7,0),Data_TABLE[Customer],"="&amp;Calc!U10489),"")</f>
        <v/>
      </c>
    </row>
    <row r="10490" spans="22:22" x14ac:dyDescent="0.2">
      <c r="V10490" s="18" t="str">
        <f>IF(U10490&lt;&gt;"",SUMIFS(Data_TABLE[Total Value Sold],Data_TABLE[EOM Date],"="&amp;EOMONTH(Dashboard!$I$7,0),Data_TABLE[Customer],"="&amp;Calc!U10490),"")</f>
        <v/>
      </c>
    </row>
    <row r="10491" spans="22:22" x14ac:dyDescent="0.2">
      <c r="V10491" s="18" t="str">
        <f>IF(U10491&lt;&gt;"",SUMIFS(Data_TABLE[Total Value Sold],Data_TABLE[EOM Date],"="&amp;EOMONTH(Dashboard!$I$7,0),Data_TABLE[Customer],"="&amp;Calc!U10491),"")</f>
        <v/>
      </c>
    </row>
    <row r="10492" spans="22:22" x14ac:dyDescent="0.2">
      <c r="V10492" s="18" t="str">
        <f>IF(U10492&lt;&gt;"",SUMIFS(Data_TABLE[Total Value Sold],Data_TABLE[EOM Date],"="&amp;EOMONTH(Dashboard!$I$7,0),Data_TABLE[Customer],"="&amp;Calc!U10492),"")</f>
        <v/>
      </c>
    </row>
    <row r="10493" spans="22:22" x14ac:dyDescent="0.2">
      <c r="V10493" s="18" t="str">
        <f>IF(U10493&lt;&gt;"",SUMIFS(Data_TABLE[Total Value Sold],Data_TABLE[EOM Date],"="&amp;EOMONTH(Dashboard!$I$7,0),Data_TABLE[Customer],"="&amp;Calc!U10493),"")</f>
        <v/>
      </c>
    </row>
    <row r="10494" spans="22:22" x14ac:dyDescent="0.2">
      <c r="V10494" s="18" t="str">
        <f>IF(U10494&lt;&gt;"",SUMIFS(Data_TABLE[Total Value Sold],Data_TABLE[EOM Date],"="&amp;EOMONTH(Dashboard!$I$7,0),Data_TABLE[Customer],"="&amp;Calc!U10494),"")</f>
        <v/>
      </c>
    </row>
    <row r="10495" spans="22:22" x14ac:dyDescent="0.2">
      <c r="V10495" s="18" t="str">
        <f>IF(U10495&lt;&gt;"",SUMIFS(Data_TABLE[Total Value Sold],Data_TABLE[EOM Date],"="&amp;EOMONTH(Dashboard!$I$7,0),Data_TABLE[Customer],"="&amp;Calc!U10495),"")</f>
        <v/>
      </c>
    </row>
    <row r="10496" spans="22:22" x14ac:dyDescent="0.2">
      <c r="V10496" s="18" t="str">
        <f>IF(U10496&lt;&gt;"",SUMIFS(Data_TABLE[Total Value Sold],Data_TABLE[EOM Date],"="&amp;EOMONTH(Dashboard!$I$7,0),Data_TABLE[Customer],"="&amp;Calc!U10496),"")</f>
        <v/>
      </c>
    </row>
    <row r="10497" spans="22:22" x14ac:dyDescent="0.2">
      <c r="V10497" s="18" t="str">
        <f>IF(U10497&lt;&gt;"",SUMIFS(Data_TABLE[Total Value Sold],Data_TABLE[EOM Date],"="&amp;EOMONTH(Dashboard!$I$7,0),Data_TABLE[Customer],"="&amp;Calc!U10497),"")</f>
        <v/>
      </c>
    </row>
    <row r="10498" spans="22:22" x14ac:dyDescent="0.2">
      <c r="V10498" s="18" t="str">
        <f>IF(U10498&lt;&gt;"",SUMIFS(Data_TABLE[Total Value Sold],Data_TABLE[EOM Date],"="&amp;EOMONTH(Dashboard!$I$7,0),Data_TABLE[Customer],"="&amp;Calc!U10498),"")</f>
        <v/>
      </c>
    </row>
    <row r="10499" spans="22:22" x14ac:dyDescent="0.2">
      <c r="V10499" s="18" t="str">
        <f>IF(U10499&lt;&gt;"",SUMIFS(Data_TABLE[Total Value Sold],Data_TABLE[EOM Date],"="&amp;EOMONTH(Dashboard!$I$7,0),Data_TABLE[Customer],"="&amp;Calc!U10499),"")</f>
        <v/>
      </c>
    </row>
    <row r="10500" spans="22:22" x14ac:dyDescent="0.2">
      <c r="V10500" s="18" t="str">
        <f>IF(U10500&lt;&gt;"",SUMIFS(Data_TABLE[Total Value Sold],Data_TABLE[EOM Date],"="&amp;EOMONTH(Dashboard!$I$7,0),Data_TABLE[Customer],"="&amp;Calc!U10500),"")</f>
        <v/>
      </c>
    </row>
    <row r="10501" spans="22:22" x14ac:dyDescent="0.2">
      <c r="V10501" s="18" t="str">
        <f>IF(U10501&lt;&gt;"",SUMIFS(Data_TABLE[Total Value Sold],Data_TABLE[EOM Date],"="&amp;EOMONTH(Dashboard!$I$7,0),Data_TABLE[Customer],"="&amp;Calc!U10501),"")</f>
        <v/>
      </c>
    </row>
    <row r="10502" spans="22:22" x14ac:dyDescent="0.2">
      <c r="V10502" s="18" t="str">
        <f>IF(U10502&lt;&gt;"",SUMIFS(Data_TABLE[Total Value Sold],Data_TABLE[EOM Date],"="&amp;EOMONTH(Dashboard!$I$7,0),Data_TABLE[Customer],"="&amp;Calc!U10502),"")</f>
        <v/>
      </c>
    </row>
    <row r="10503" spans="22:22" x14ac:dyDescent="0.2">
      <c r="V10503" s="18" t="str">
        <f>IF(U10503&lt;&gt;"",SUMIFS(Data_TABLE[Total Value Sold],Data_TABLE[EOM Date],"="&amp;EOMONTH(Dashboard!$I$7,0),Data_TABLE[Customer],"="&amp;Calc!U10503),"")</f>
        <v/>
      </c>
    </row>
    <row r="10504" spans="22:22" x14ac:dyDescent="0.2">
      <c r="V10504" s="18" t="str">
        <f>IF(U10504&lt;&gt;"",SUMIFS(Data_TABLE[Total Value Sold],Data_TABLE[EOM Date],"="&amp;EOMONTH(Dashboard!$I$7,0),Data_TABLE[Customer],"="&amp;Calc!U10504),"")</f>
        <v/>
      </c>
    </row>
    <row r="10505" spans="22:22" x14ac:dyDescent="0.2">
      <c r="V10505" s="18" t="str">
        <f>IF(U10505&lt;&gt;"",SUMIFS(Data_TABLE[Total Value Sold],Data_TABLE[EOM Date],"="&amp;EOMONTH(Dashboard!$I$7,0),Data_TABLE[Customer],"="&amp;Calc!U10505),"")</f>
        <v/>
      </c>
    </row>
    <row r="10506" spans="22:22" x14ac:dyDescent="0.2">
      <c r="V10506" s="18" t="str">
        <f>IF(U10506&lt;&gt;"",SUMIFS(Data_TABLE[Total Value Sold],Data_TABLE[EOM Date],"="&amp;EOMONTH(Dashboard!$I$7,0),Data_TABLE[Customer],"="&amp;Calc!U10506),"")</f>
        <v/>
      </c>
    </row>
    <row r="10507" spans="22:22" x14ac:dyDescent="0.2">
      <c r="V10507" s="18" t="str">
        <f>IF(U10507&lt;&gt;"",SUMIFS(Data_TABLE[Total Value Sold],Data_TABLE[EOM Date],"="&amp;EOMONTH(Dashboard!$I$7,0),Data_TABLE[Customer],"="&amp;Calc!U10507),"")</f>
        <v/>
      </c>
    </row>
    <row r="10508" spans="22:22" x14ac:dyDescent="0.2">
      <c r="V10508" s="18" t="str">
        <f>IF(U10508&lt;&gt;"",SUMIFS(Data_TABLE[Total Value Sold],Data_TABLE[EOM Date],"="&amp;EOMONTH(Dashboard!$I$7,0),Data_TABLE[Customer],"="&amp;Calc!U10508),"")</f>
        <v/>
      </c>
    </row>
    <row r="10509" spans="22:22" x14ac:dyDescent="0.2">
      <c r="V10509" s="18" t="str">
        <f>IF(U10509&lt;&gt;"",SUMIFS(Data_TABLE[Total Value Sold],Data_TABLE[EOM Date],"="&amp;EOMONTH(Dashboard!$I$7,0),Data_TABLE[Customer],"="&amp;Calc!U10509),"")</f>
        <v/>
      </c>
    </row>
    <row r="10510" spans="22:22" x14ac:dyDescent="0.2">
      <c r="V10510" s="18" t="str">
        <f>IF(U10510&lt;&gt;"",SUMIFS(Data_TABLE[Total Value Sold],Data_TABLE[EOM Date],"="&amp;EOMONTH(Dashboard!$I$7,0),Data_TABLE[Customer],"="&amp;Calc!U10510),"")</f>
        <v/>
      </c>
    </row>
    <row r="10511" spans="22:22" x14ac:dyDescent="0.2">
      <c r="V10511" s="18" t="str">
        <f>IF(U10511&lt;&gt;"",SUMIFS(Data_TABLE[Total Value Sold],Data_TABLE[EOM Date],"="&amp;EOMONTH(Dashboard!$I$7,0),Data_TABLE[Customer],"="&amp;Calc!U10511),"")</f>
        <v/>
      </c>
    </row>
    <row r="10512" spans="22:22" x14ac:dyDescent="0.2">
      <c r="V10512" s="18" t="str">
        <f>IF(U10512&lt;&gt;"",SUMIFS(Data_TABLE[Total Value Sold],Data_TABLE[EOM Date],"="&amp;EOMONTH(Dashboard!$I$7,0),Data_TABLE[Customer],"="&amp;Calc!U10512),"")</f>
        <v/>
      </c>
    </row>
    <row r="10513" spans="22:22" x14ac:dyDescent="0.2">
      <c r="V10513" s="18" t="str">
        <f>IF(U10513&lt;&gt;"",SUMIFS(Data_TABLE[Total Value Sold],Data_TABLE[EOM Date],"="&amp;EOMONTH(Dashboard!$I$7,0),Data_TABLE[Customer],"="&amp;Calc!U10513),"")</f>
        <v/>
      </c>
    </row>
    <row r="10514" spans="22:22" x14ac:dyDescent="0.2">
      <c r="V10514" s="18" t="str">
        <f>IF(U10514&lt;&gt;"",SUMIFS(Data_TABLE[Total Value Sold],Data_TABLE[EOM Date],"="&amp;EOMONTH(Dashboard!$I$7,0),Data_TABLE[Customer],"="&amp;Calc!U10514),"")</f>
        <v/>
      </c>
    </row>
    <row r="10515" spans="22:22" x14ac:dyDescent="0.2">
      <c r="V10515" s="18" t="str">
        <f>IF(U10515&lt;&gt;"",SUMIFS(Data_TABLE[Total Value Sold],Data_TABLE[EOM Date],"="&amp;EOMONTH(Dashboard!$I$7,0),Data_TABLE[Customer],"="&amp;Calc!U10515),"")</f>
        <v/>
      </c>
    </row>
    <row r="10516" spans="22:22" x14ac:dyDescent="0.2">
      <c r="V10516" s="18" t="str">
        <f>IF(U10516&lt;&gt;"",SUMIFS(Data_TABLE[Total Value Sold],Data_TABLE[EOM Date],"="&amp;EOMONTH(Dashboard!$I$7,0),Data_TABLE[Customer],"="&amp;Calc!U10516),"")</f>
        <v/>
      </c>
    </row>
    <row r="10517" spans="22:22" x14ac:dyDescent="0.2">
      <c r="V10517" s="18" t="str">
        <f>IF(U10517&lt;&gt;"",SUMIFS(Data_TABLE[Total Value Sold],Data_TABLE[EOM Date],"="&amp;EOMONTH(Dashboard!$I$7,0),Data_TABLE[Customer],"="&amp;Calc!U10517),"")</f>
        <v/>
      </c>
    </row>
    <row r="10518" spans="22:22" x14ac:dyDescent="0.2">
      <c r="V10518" s="18" t="str">
        <f>IF(U10518&lt;&gt;"",SUMIFS(Data_TABLE[Total Value Sold],Data_TABLE[EOM Date],"="&amp;EOMONTH(Dashboard!$I$7,0),Data_TABLE[Customer],"="&amp;Calc!U10518),"")</f>
        <v/>
      </c>
    </row>
    <row r="10519" spans="22:22" x14ac:dyDescent="0.2">
      <c r="V10519" s="18" t="str">
        <f>IF(U10519&lt;&gt;"",SUMIFS(Data_TABLE[Total Value Sold],Data_TABLE[EOM Date],"="&amp;EOMONTH(Dashboard!$I$7,0),Data_TABLE[Customer],"="&amp;Calc!U10519),"")</f>
        <v/>
      </c>
    </row>
    <row r="10520" spans="22:22" x14ac:dyDescent="0.2">
      <c r="V10520" s="18" t="str">
        <f>IF(U10520&lt;&gt;"",SUMIFS(Data_TABLE[Total Value Sold],Data_TABLE[EOM Date],"="&amp;EOMONTH(Dashboard!$I$7,0),Data_TABLE[Customer],"="&amp;Calc!U10520),"")</f>
        <v/>
      </c>
    </row>
    <row r="10521" spans="22:22" x14ac:dyDescent="0.2">
      <c r="V10521" s="18" t="str">
        <f>IF(U10521&lt;&gt;"",SUMIFS(Data_TABLE[Total Value Sold],Data_TABLE[EOM Date],"="&amp;EOMONTH(Dashboard!$I$7,0),Data_TABLE[Customer],"="&amp;Calc!U10521),"")</f>
        <v/>
      </c>
    </row>
    <row r="10522" spans="22:22" x14ac:dyDescent="0.2">
      <c r="V10522" s="18" t="str">
        <f>IF(U10522&lt;&gt;"",SUMIFS(Data_TABLE[Total Value Sold],Data_TABLE[EOM Date],"="&amp;EOMONTH(Dashboard!$I$7,0),Data_TABLE[Customer],"="&amp;Calc!U10522),"")</f>
        <v/>
      </c>
    </row>
    <row r="10523" spans="22:22" x14ac:dyDescent="0.2">
      <c r="V10523" s="18" t="str">
        <f>IF(U10523&lt;&gt;"",SUMIFS(Data_TABLE[Total Value Sold],Data_TABLE[EOM Date],"="&amp;EOMONTH(Dashboard!$I$7,0),Data_TABLE[Customer],"="&amp;Calc!U10523),"")</f>
        <v/>
      </c>
    </row>
    <row r="10524" spans="22:22" x14ac:dyDescent="0.2">
      <c r="V10524" s="18" t="str">
        <f>IF(U10524&lt;&gt;"",SUMIFS(Data_TABLE[Total Value Sold],Data_TABLE[EOM Date],"="&amp;EOMONTH(Dashboard!$I$7,0),Data_TABLE[Customer],"="&amp;Calc!U10524),"")</f>
        <v/>
      </c>
    </row>
    <row r="10525" spans="22:22" x14ac:dyDescent="0.2">
      <c r="V10525" s="18" t="str">
        <f>IF(U10525&lt;&gt;"",SUMIFS(Data_TABLE[Total Value Sold],Data_TABLE[EOM Date],"="&amp;EOMONTH(Dashboard!$I$7,0),Data_TABLE[Customer],"="&amp;Calc!U10525),"")</f>
        <v/>
      </c>
    </row>
    <row r="10526" spans="22:22" x14ac:dyDescent="0.2">
      <c r="V10526" s="18" t="str">
        <f>IF(U10526&lt;&gt;"",SUMIFS(Data_TABLE[Total Value Sold],Data_TABLE[EOM Date],"="&amp;EOMONTH(Dashboard!$I$7,0),Data_TABLE[Customer],"="&amp;Calc!U10526),"")</f>
        <v/>
      </c>
    </row>
    <row r="10527" spans="22:22" x14ac:dyDescent="0.2">
      <c r="V10527" s="18" t="str">
        <f>IF(U10527&lt;&gt;"",SUMIFS(Data_TABLE[Total Value Sold],Data_TABLE[EOM Date],"="&amp;EOMONTH(Dashboard!$I$7,0),Data_TABLE[Customer],"="&amp;Calc!U10527),"")</f>
        <v/>
      </c>
    </row>
    <row r="10528" spans="22:22" x14ac:dyDescent="0.2">
      <c r="V10528" s="18" t="str">
        <f>IF(U10528&lt;&gt;"",SUMIFS(Data_TABLE[Total Value Sold],Data_TABLE[EOM Date],"="&amp;EOMONTH(Dashboard!$I$7,0),Data_TABLE[Customer],"="&amp;Calc!U10528),"")</f>
        <v/>
      </c>
    </row>
    <row r="10529" spans="22:22" x14ac:dyDescent="0.2">
      <c r="V10529" s="18" t="str">
        <f>IF(U10529&lt;&gt;"",SUMIFS(Data_TABLE[Total Value Sold],Data_TABLE[EOM Date],"="&amp;EOMONTH(Dashboard!$I$7,0),Data_TABLE[Customer],"="&amp;Calc!U10529),"")</f>
        <v/>
      </c>
    </row>
    <row r="10530" spans="22:22" x14ac:dyDescent="0.2">
      <c r="V10530" s="18" t="str">
        <f>IF(U10530&lt;&gt;"",SUMIFS(Data_TABLE[Total Value Sold],Data_TABLE[EOM Date],"="&amp;EOMONTH(Dashboard!$I$7,0),Data_TABLE[Customer],"="&amp;Calc!U10530),"")</f>
        <v/>
      </c>
    </row>
    <row r="10531" spans="22:22" x14ac:dyDescent="0.2">
      <c r="V10531" s="18" t="str">
        <f>IF(U10531&lt;&gt;"",SUMIFS(Data_TABLE[Total Value Sold],Data_TABLE[EOM Date],"="&amp;EOMONTH(Dashboard!$I$7,0),Data_TABLE[Customer],"="&amp;Calc!U10531),"")</f>
        <v/>
      </c>
    </row>
    <row r="10532" spans="22:22" x14ac:dyDescent="0.2">
      <c r="V10532" s="18" t="str">
        <f>IF(U10532&lt;&gt;"",SUMIFS(Data_TABLE[Total Value Sold],Data_TABLE[EOM Date],"="&amp;EOMONTH(Dashboard!$I$7,0),Data_TABLE[Customer],"="&amp;Calc!U10532),"")</f>
        <v/>
      </c>
    </row>
    <row r="10533" spans="22:22" x14ac:dyDescent="0.2">
      <c r="V10533" s="18" t="str">
        <f>IF(U10533&lt;&gt;"",SUMIFS(Data_TABLE[Total Value Sold],Data_TABLE[EOM Date],"="&amp;EOMONTH(Dashboard!$I$7,0),Data_TABLE[Customer],"="&amp;Calc!U10533),"")</f>
        <v/>
      </c>
    </row>
    <row r="10534" spans="22:22" x14ac:dyDescent="0.2">
      <c r="V10534" s="18" t="str">
        <f>IF(U10534&lt;&gt;"",SUMIFS(Data_TABLE[Total Value Sold],Data_TABLE[EOM Date],"="&amp;EOMONTH(Dashboard!$I$7,0),Data_TABLE[Customer],"="&amp;Calc!U10534),"")</f>
        <v/>
      </c>
    </row>
    <row r="10535" spans="22:22" x14ac:dyDescent="0.2">
      <c r="V10535" s="18" t="str">
        <f>IF(U10535&lt;&gt;"",SUMIFS(Data_TABLE[Total Value Sold],Data_TABLE[EOM Date],"="&amp;EOMONTH(Dashboard!$I$7,0),Data_TABLE[Customer],"="&amp;Calc!U10535),"")</f>
        <v/>
      </c>
    </row>
    <row r="10536" spans="22:22" x14ac:dyDescent="0.2">
      <c r="V10536" s="18" t="str">
        <f>IF(U10536&lt;&gt;"",SUMIFS(Data_TABLE[Total Value Sold],Data_TABLE[EOM Date],"="&amp;EOMONTH(Dashboard!$I$7,0),Data_TABLE[Customer],"="&amp;Calc!U10536),"")</f>
        <v/>
      </c>
    </row>
    <row r="10537" spans="22:22" x14ac:dyDescent="0.2">
      <c r="V10537" s="18" t="str">
        <f>IF(U10537&lt;&gt;"",SUMIFS(Data_TABLE[Total Value Sold],Data_TABLE[EOM Date],"="&amp;EOMONTH(Dashboard!$I$7,0),Data_TABLE[Customer],"="&amp;Calc!U10537),"")</f>
        <v/>
      </c>
    </row>
    <row r="10538" spans="22:22" x14ac:dyDescent="0.2">
      <c r="V10538" s="18" t="str">
        <f>IF(U10538&lt;&gt;"",SUMIFS(Data_TABLE[Total Value Sold],Data_TABLE[EOM Date],"="&amp;EOMONTH(Dashboard!$I$7,0),Data_TABLE[Customer],"="&amp;Calc!U10538),"")</f>
        <v/>
      </c>
    </row>
    <row r="10539" spans="22:22" x14ac:dyDescent="0.2">
      <c r="V10539" s="18" t="str">
        <f>IF(U10539&lt;&gt;"",SUMIFS(Data_TABLE[Total Value Sold],Data_TABLE[EOM Date],"="&amp;EOMONTH(Dashboard!$I$7,0),Data_TABLE[Customer],"="&amp;Calc!U10539),"")</f>
        <v/>
      </c>
    </row>
    <row r="10540" spans="22:22" x14ac:dyDescent="0.2">
      <c r="V10540" s="18" t="str">
        <f>IF(U10540&lt;&gt;"",SUMIFS(Data_TABLE[Total Value Sold],Data_TABLE[EOM Date],"="&amp;EOMONTH(Dashboard!$I$7,0),Data_TABLE[Customer],"="&amp;Calc!U10540),"")</f>
        <v/>
      </c>
    </row>
    <row r="10541" spans="22:22" x14ac:dyDescent="0.2">
      <c r="V10541" s="18" t="str">
        <f>IF(U10541&lt;&gt;"",SUMIFS(Data_TABLE[Total Value Sold],Data_TABLE[EOM Date],"="&amp;EOMONTH(Dashboard!$I$7,0),Data_TABLE[Customer],"="&amp;Calc!U10541),"")</f>
        <v/>
      </c>
    </row>
    <row r="10542" spans="22:22" x14ac:dyDescent="0.2">
      <c r="V10542" s="18" t="str">
        <f>IF(U10542&lt;&gt;"",SUMIFS(Data_TABLE[Total Value Sold],Data_TABLE[EOM Date],"="&amp;EOMONTH(Dashboard!$I$7,0),Data_TABLE[Customer],"="&amp;Calc!U10542),"")</f>
        <v/>
      </c>
    </row>
    <row r="10543" spans="22:22" x14ac:dyDescent="0.2">
      <c r="V10543" s="18" t="str">
        <f>IF(U10543&lt;&gt;"",SUMIFS(Data_TABLE[Total Value Sold],Data_TABLE[EOM Date],"="&amp;EOMONTH(Dashboard!$I$7,0),Data_TABLE[Customer],"="&amp;Calc!U10543),"")</f>
        <v/>
      </c>
    </row>
    <row r="10544" spans="22:22" x14ac:dyDescent="0.2">
      <c r="V10544" s="18" t="str">
        <f>IF(U10544&lt;&gt;"",SUMIFS(Data_TABLE[Total Value Sold],Data_TABLE[EOM Date],"="&amp;EOMONTH(Dashboard!$I$7,0),Data_TABLE[Customer],"="&amp;Calc!U10544),"")</f>
        <v/>
      </c>
    </row>
    <row r="10545" spans="22:22" x14ac:dyDescent="0.2">
      <c r="V10545" s="18" t="str">
        <f>IF(U10545&lt;&gt;"",SUMIFS(Data_TABLE[Total Value Sold],Data_TABLE[EOM Date],"="&amp;EOMONTH(Dashboard!$I$7,0),Data_TABLE[Customer],"="&amp;Calc!U10545),"")</f>
        <v/>
      </c>
    </row>
    <row r="10546" spans="22:22" x14ac:dyDescent="0.2">
      <c r="V10546" s="18" t="str">
        <f>IF(U10546&lt;&gt;"",SUMIFS(Data_TABLE[Total Value Sold],Data_TABLE[EOM Date],"="&amp;EOMONTH(Dashboard!$I$7,0),Data_TABLE[Customer],"="&amp;Calc!U10546),"")</f>
        <v/>
      </c>
    </row>
    <row r="10547" spans="22:22" x14ac:dyDescent="0.2">
      <c r="V10547" s="18" t="str">
        <f>IF(U10547&lt;&gt;"",SUMIFS(Data_TABLE[Total Value Sold],Data_TABLE[EOM Date],"="&amp;EOMONTH(Dashboard!$I$7,0),Data_TABLE[Customer],"="&amp;Calc!U10547),"")</f>
        <v/>
      </c>
    </row>
    <row r="10548" spans="22:22" x14ac:dyDescent="0.2">
      <c r="V10548" s="18" t="str">
        <f>IF(U10548&lt;&gt;"",SUMIFS(Data_TABLE[Total Value Sold],Data_TABLE[EOM Date],"="&amp;EOMONTH(Dashboard!$I$7,0),Data_TABLE[Customer],"="&amp;Calc!U10548),"")</f>
        <v/>
      </c>
    </row>
    <row r="10549" spans="22:22" x14ac:dyDescent="0.2">
      <c r="V10549" s="18" t="str">
        <f>IF(U10549&lt;&gt;"",SUMIFS(Data_TABLE[Total Value Sold],Data_TABLE[EOM Date],"="&amp;EOMONTH(Dashboard!$I$7,0),Data_TABLE[Customer],"="&amp;Calc!U10549),"")</f>
        <v/>
      </c>
    </row>
    <row r="10550" spans="22:22" x14ac:dyDescent="0.2">
      <c r="V10550" s="18" t="str">
        <f>IF(U10550&lt;&gt;"",SUMIFS(Data_TABLE[Total Value Sold],Data_TABLE[EOM Date],"="&amp;EOMONTH(Dashboard!$I$7,0),Data_TABLE[Customer],"="&amp;Calc!U10550),"")</f>
        <v/>
      </c>
    </row>
    <row r="10551" spans="22:22" x14ac:dyDescent="0.2">
      <c r="V10551" s="18" t="str">
        <f>IF(U10551&lt;&gt;"",SUMIFS(Data_TABLE[Total Value Sold],Data_TABLE[EOM Date],"="&amp;EOMONTH(Dashboard!$I$7,0),Data_TABLE[Customer],"="&amp;Calc!U10551),"")</f>
        <v/>
      </c>
    </row>
    <row r="10552" spans="22:22" x14ac:dyDescent="0.2">
      <c r="V10552" s="18" t="str">
        <f>IF(U10552&lt;&gt;"",SUMIFS(Data_TABLE[Total Value Sold],Data_TABLE[EOM Date],"="&amp;EOMONTH(Dashboard!$I$7,0),Data_TABLE[Customer],"="&amp;Calc!U10552),"")</f>
        <v/>
      </c>
    </row>
    <row r="10553" spans="22:22" x14ac:dyDescent="0.2">
      <c r="V10553" s="18" t="str">
        <f>IF(U10553&lt;&gt;"",SUMIFS(Data_TABLE[Total Value Sold],Data_TABLE[EOM Date],"="&amp;EOMONTH(Dashboard!$I$7,0),Data_TABLE[Customer],"="&amp;Calc!U10553),"")</f>
        <v/>
      </c>
    </row>
    <row r="10554" spans="22:22" x14ac:dyDescent="0.2">
      <c r="V10554" s="18" t="str">
        <f>IF(U10554&lt;&gt;"",SUMIFS(Data_TABLE[Total Value Sold],Data_TABLE[EOM Date],"="&amp;EOMONTH(Dashboard!$I$7,0),Data_TABLE[Customer],"="&amp;Calc!U10554),"")</f>
        <v/>
      </c>
    </row>
    <row r="10555" spans="22:22" x14ac:dyDescent="0.2">
      <c r="V10555" s="18" t="str">
        <f>IF(U10555&lt;&gt;"",SUMIFS(Data_TABLE[Total Value Sold],Data_TABLE[EOM Date],"="&amp;EOMONTH(Dashboard!$I$7,0),Data_TABLE[Customer],"="&amp;Calc!U10555),"")</f>
        <v/>
      </c>
    </row>
    <row r="10556" spans="22:22" x14ac:dyDescent="0.2">
      <c r="V10556" s="18" t="str">
        <f>IF(U10556&lt;&gt;"",SUMIFS(Data_TABLE[Total Value Sold],Data_TABLE[EOM Date],"="&amp;EOMONTH(Dashboard!$I$7,0),Data_TABLE[Customer],"="&amp;Calc!U10556),"")</f>
        <v/>
      </c>
    </row>
    <row r="10557" spans="22:22" x14ac:dyDescent="0.2">
      <c r="V10557" s="18" t="str">
        <f>IF(U10557&lt;&gt;"",SUMIFS(Data_TABLE[Total Value Sold],Data_TABLE[EOM Date],"="&amp;EOMONTH(Dashboard!$I$7,0),Data_TABLE[Customer],"="&amp;Calc!U10557),"")</f>
        <v/>
      </c>
    </row>
    <row r="10558" spans="22:22" x14ac:dyDescent="0.2">
      <c r="V10558" s="18" t="str">
        <f>IF(U10558&lt;&gt;"",SUMIFS(Data_TABLE[Total Value Sold],Data_TABLE[EOM Date],"="&amp;EOMONTH(Dashboard!$I$7,0),Data_TABLE[Customer],"="&amp;Calc!U10558),"")</f>
        <v/>
      </c>
    </row>
    <row r="10559" spans="22:22" x14ac:dyDescent="0.2">
      <c r="V10559" s="18" t="str">
        <f>IF(U10559&lt;&gt;"",SUMIFS(Data_TABLE[Total Value Sold],Data_TABLE[EOM Date],"="&amp;EOMONTH(Dashboard!$I$7,0),Data_TABLE[Customer],"="&amp;Calc!U10559),"")</f>
        <v/>
      </c>
    </row>
    <row r="10560" spans="22:22" x14ac:dyDescent="0.2">
      <c r="V10560" s="18" t="str">
        <f>IF(U10560&lt;&gt;"",SUMIFS(Data_TABLE[Total Value Sold],Data_TABLE[EOM Date],"="&amp;EOMONTH(Dashboard!$I$7,0),Data_TABLE[Customer],"="&amp;Calc!U10560),"")</f>
        <v/>
      </c>
    </row>
    <row r="10561" spans="22:22" x14ac:dyDescent="0.2">
      <c r="V10561" s="18" t="str">
        <f>IF(U10561&lt;&gt;"",SUMIFS(Data_TABLE[Total Value Sold],Data_TABLE[EOM Date],"="&amp;EOMONTH(Dashboard!$I$7,0),Data_TABLE[Customer],"="&amp;Calc!U10561),"")</f>
        <v/>
      </c>
    </row>
    <row r="10562" spans="22:22" x14ac:dyDescent="0.2">
      <c r="V10562" s="18" t="str">
        <f>IF(U10562&lt;&gt;"",SUMIFS(Data_TABLE[Total Value Sold],Data_TABLE[EOM Date],"="&amp;EOMONTH(Dashboard!$I$7,0),Data_TABLE[Customer],"="&amp;Calc!U10562),"")</f>
        <v/>
      </c>
    </row>
    <row r="10563" spans="22:22" x14ac:dyDescent="0.2">
      <c r="V10563" s="18" t="str">
        <f>IF(U10563&lt;&gt;"",SUMIFS(Data_TABLE[Total Value Sold],Data_TABLE[EOM Date],"="&amp;EOMONTH(Dashboard!$I$7,0),Data_TABLE[Customer],"="&amp;Calc!U10563),"")</f>
        <v/>
      </c>
    </row>
    <row r="10564" spans="22:22" x14ac:dyDescent="0.2">
      <c r="V10564" s="18" t="str">
        <f>IF(U10564&lt;&gt;"",SUMIFS(Data_TABLE[Total Value Sold],Data_TABLE[EOM Date],"="&amp;EOMONTH(Dashboard!$I$7,0),Data_TABLE[Customer],"="&amp;Calc!U10564),"")</f>
        <v/>
      </c>
    </row>
    <row r="10565" spans="22:22" x14ac:dyDescent="0.2">
      <c r="V10565" s="18" t="str">
        <f>IF(U10565&lt;&gt;"",SUMIFS(Data_TABLE[Total Value Sold],Data_TABLE[EOM Date],"="&amp;EOMONTH(Dashboard!$I$7,0),Data_TABLE[Customer],"="&amp;Calc!U10565),"")</f>
        <v/>
      </c>
    </row>
    <row r="10566" spans="22:22" x14ac:dyDescent="0.2">
      <c r="V10566" s="18" t="str">
        <f>IF(U10566&lt;&gt;"",SUMIFS(Data_TABLE[Total Value Sold],Data_TABLE[EOM Date],"="&amp;EOMONTH(Dashboard!$I$7,0),Data_TABLE[Customer],"="&amp;Calc!U10566),"")</f>
        <v/>
      </c>
    </row>
    <row r="10567" spans="22:22" x14ac:dyDescent="0.2">
      <c r="V10567" s="18" t="str">
        <f>IF(U10567&lt;&gt;"",SUMIFS(Data_TABLE[Total Value Sold],Data_TABLE[EOM Date],"="&amp;EOMONTH(Dashboard!$I$7,0),Data_TABLE[Customer],"="&amp;Calc!U10567),"")</f>
        <v/>
      </c>
    </row>
    <row r="10568" spans="22:22" x14ac:dyDescent="0.2">
      <c r="V10568" s="18" t="str">
        <f>IF(U10568&lt;&gt;"",SUMIFS(Data_TABLE[Total Value Sold],Data_TABLE[EOM Date],"="&amp;EOMONTH(Dashboard!$I$7,0),Data_TABLE[Customer],"="&amp;Calc!U10568),"")</f>
        <v/>
      </c>
    </row>
    <row r="10569" spans="22:22" x14ac:dyDescent="0.2">
      <c r="V10569" s="18" t="str">
        <f>IF(U10569&lt;&gt;"",SUMIFS(Data_TABLE[Total Value Sold],Data_TABLE[EOM Date],"="&amp;EOMONTH(Dashboard!$I$7,0),Data_TABLE[Customer],"="&amp;Calc!U10569),"")</f>
        <v/>
      </c>
    </row>
    <row r="10570" spans="22:22" x14ac:dyDescent="0.2">
      <c r="V10570" s="18" t="str">
        <f>IF(U10570&lt;&gt;"",SUMIFS(Data_TABLE[Total Value Sold],Data_TABLE[EOM Date],"="&amp;EOMONTH(Dashboard!$I$7,0),Data_TABLE[Customer],"="&amp;Calc!U10570),"")</f>
        <v/>
      </c>
    </row>
    <row r="10571" spans="22:22" x14ac:dyDescent="0.2">
      <c r="V10571" s="18" t="str">
        <f>IF(U10571&lt;&gt;"",SUMIFS(Data_TABLE[Total Value Sold],Data_TABLE[EOM Date],"="&amp;EOMONTH(Dashboard!$I$7,0),Data_TABLE[Customer],"="&amp;Calc!U10571),"")</f>
        <v/>
      </c>
    </row>
    <row r="10572" spans="22:22" x14ac:dyDescent="0.2">
      <c r="V10572" s="18" t="str">
        <f>IF(U10572&lt;&gt;"",SUMIFS(Data_TABLE[Total Value Sold],Data_TABLE[EOM Date],"="&amp;EOMONTH(Dashboard!$I$7,0),Data_TABLE[Customer],"="&amp;Calc!U10572),"")</f>
        <v/>
      </c>
    </row>
    <row r="10573" spans="22:22" x14ac:dyDescent="0.2">
      <c r="V10573" s="18" t="str">
        <f>IF(U10573&lt;&gt;"",SUMIFS(Data_TABLE[Total Value Sold],Data_TABLE[EOM Date],"="&amp;EOMONTH(Dashboard!$I$7,0),Data_TABLE[Customer],"="&amp;Calc!U10573),"")</f>
        <v/>
      </c>
    </row>
    <row r="10574" spans="22:22" x14ac:dyDescent="0.2">
      <c r="V10574" s="18" t="str">
        <f>IF(U10574&lt;&gt;"",SUMIFS(Data_TABLE[Total Value Sold],Data_TABLE[EOM Date],"="&amp;EOMONTH(Dashboard!$I$7,0),Data_TABLE[Customer],"="&amp;Calc!U10574),"")</f>
        <v/>
      </c>
    </row>
    <row r="10575" spans="22:22" x14ac:dyDescent="0.2">
      <c r="V10575" s="18" t="str">
        <f>IF(U10575&lt;&gt;"",SUMIFS(Data_TABLE[Total Value Sold],Data_TABLE[EOM Date],"="&amp;EOMONTH(Dashboard!$I$7,0),Data_TABLE[Customer],"="&amp;Calc!U10575),"")</f>
        <v/>
      </c>
    </row>
    <row r="10576" spans="22:22" x14ac:dyDescent="0.2">
      <c r="V10576" s="18" t="str">
        <f>IF(U10576&lt;&gt;"",SUMIFS(Data_TABLE[Total Value Sold],Data_TABLE[EOM Date],"="&amp;EOMONTH(Dashboard!$I$7,0),Data_TABLE[Customer],"="&amp;Calc!U10576),"")</f>
        <v/>
      </c>
    </row>
    <row r="10577" spans="22:22" x14ac:dyDescent="0.2">
      <c r="V10577" s="18" t="str">
        <f>IF(U10577&lt;&gt;"",SUMIFS(Data_TABLE[Total Value Sold],Data_TABLE[EOM Date],"="&amp;EOMONTH(Dashboard!$I$7,0),Data_TABLE[Customer],"="&amp;Calc!U10577),"")</f>
        <v/>
      </c>
    </row>
    <row r="10578" spans="22:22" x14ac:dyDescent="0.2">
      <c r="V10578" s="18" t="str">
        <f>IF(U10578&lt;&gt;"",SUMIFS(Data_TABLE[Total Value Sold],Data_TABLE[EOM Date],"="&amp;EOMONTH(Dashboard!$I$7,0),Data_TABLE[Customer],"="&amp;Calc!U10578),"")</f>
        <v/>
      </c>
    </row>
    <row r="10579" spans="22:22" x14ac:dyDescent="0.2">
      <c r="V10579" s="18" t="str">
        <f>IF(U10579&lt;&gt;"",SUMIFS(Data_TABLE[Total Value Sold],Data_TABLE[EOM Date],"="&amp;EOMONTH(Dashboard!$I$7,0),Data_TABLE[Customer],"="&amp;Calc!U10579),"")</f>
        <v/>
      </c>
    </row>
    <row r="10580" spans="22:22" x14ac:dyDescent="0.2">
      <c r="V10580" s="18" t="str">
        <f>IF(U10580&lt;&gt;"",SUMIFS(Data_TABLE[Total Value Sold],Data_TABLE[EOM Date],"="&amp;EOMONTH(Dashboard!$I$7,0),Data_TABLE[Customer],"="&amp;Calc!U10580),"")</f>
        <v/>
      </c>
    </row>
    <row r="10581" spans="22:22" x14ac:dyDescent="0.2">
      <c r="V10581" s="18" t="str">
        <f>IF(U10581&lt;&gt;"",SUMIFS(Data_TABLE[Total Value Sold],Data_TABLE[EOM Date],"="&amp;EOMONTH(Dashboard!$I$7,0),Data_TABLE[Customer],"="&amp;Calc!U10581),"")</f>
        <v/>
      </c>
    </row>
    <row r="10582" spans="22:22" x14ac:dyDescent="0.2">
      <c r="V10582" s="18" t="str">
        <f>IF(U10582&lt;&gt;"",SUMIFS(Data_TABLE[Total Value Sold],Data_TABLE[EOM Date],"="&amp;EOMONTH(Dashboard!$I$7,0),Data_TABLE[Customer],"="&amp;Calc!U10582),"")</f>
        <v/>
      </c>
    </row>
    <row r="10583" spans="22:22" x14ac:dyDescent="0.2">
      <c r="V10583" s="18" t="str">
        <f>IF(U10583&lt;&gt;"",SUMIFS(Data_TABLE[Total Value Sold],Data_TABLE[EOM Date],"="&amp;EOMONTH(Dashboard!$I$7,0),Data_TABLE[Customer],"="&amp;Calc!U10583),"")</f>
        <v/>
      </c>
    </row>
    <row r="10584" spans="22:22" x14ac:dyDescent="0.2">
      <c r="V10584" s="18" t="str">
        <f>IF(U10584&lt;&gt;"",SUMIFS(Data_TABLE[Total Value Sold],Data_TABLE[EOM Date],"="&amp;EOMONTH(Dashboard!$I$7,0),Data_TABLE[Customer],"="&amp;Calc!U10584),"")</f>
        <v/>
      </c>
    </row>
    <row r="10585" spans="22:22" x14ac:dyDescent="0.2">
      <c r="V10585" s="18" t="str">
        <f>IF(U10585&lt;&gt;"",SUMIFS(Data_TABLE[Total Value Sold],Data_TABLE[EOM Date],"="&amp;EOMONTH(Dashboard!$I$7,0),Data_TABLE[Customer],"="&amp;Calc!U10585),"")</f>
        <v/>
      </c>
    </row>
    <row r="10586" spans="22:22" x14ac:dyDescent="0.2">
      <c r="V10586" s="18" t="str">
        <f>IF(U10586&lt;&gt;"",SUMIFS(Data_TABLE[Total Value Sold],Data_TABLE[EOM Date],"="&amp;EOMONTH(Dashboard!$I$7,0),Data_TABLE[Customer],"="&amp;Calc!U10586),"")</f>
        <v/>
      </c>
    </row>
    <row r="10587" spans="22:22" x14ac:dyDescent="0.2">
      <c r="V10587" s="18" t="str">
        <f>IF(U10587&lt;&gt;"",SUMIFS(Data_TABLE[Total Value Sold],Data_TABLE[EOM Date],"="&amp;EOMONTH(Dashboard!$I$7,0),Data_TABLE[Customer],"="&amp;Calc!U10587),"")</f>
        <v/>
      </c>
    </row>
    <row r="10588" spans="22:22" x14ac:dyDescent="0.2">
      <c r="V10588" s="18" t="str">
        <f>IF(U10588&lt;&gt;"",SUMIFS(Data_TABLE[Total Value Sold],Data_TABLE[EOM Date],"="&amp;EOMONTH(Dashboard!$I$7,0),Data_TABLE[Customer],"="&amp;Calc!U10588),"")</f>
        <v/>
      </c>
    </row>
    <row r="10589" spans="22:22" x14ac:dyDescent="0.2">
      <c r="V10589" s="18" t="str">
        <f>IF(U10589&lt;&gt;"",SUMIFS(Data_TABLE[Total Value Sold],Data_TABLE[EOM Date],"="&amp;EOMONTH(Dashboard!$I$7,0),Data_TABLE[Customer],"="&amp;Calc!U10589),"")</f>
        <v/>
      </c>
    </row>
    <row r="10590" spans="22:22" x14ac:dyDescent="0.2">
      <c r="V10590" s="18" t="str">
        <f>IF(U10590&lt;&gt;"",SUMIFS(Data_TABLE[Total Value Sold],Data_TABLE[EOM Date],"="&amp;EOMONTH(Dashboard!$I$7,0),Data_TABLE[Customer],"="&amp;Calc!U10590),"")</f>
        <v/>
      </c>
    </row>
    <row r="10591" spans="22:22" x14ac:dyDescent="0.2">
      <c r="V10591" s="18" t="str">
        <f>IF(U10591&lt;&gt;"",SUMIFS(Data_TABLE[Total Value Sold],Data_TABLE[EOM Date],"="&amp;EOMONTH(Dashboard!$I$7,0),Data_TABLE[Customer],"="&amp;Calc!U10591),"")</f>
        <v/>
      </c>
    </row>
    <row r="10592" spans="22:22" x14ac:dyDescent="0.2">
      <c r="V10592" s="18" t="str">
        <f>IF(U10592&lt;&gt;"",SUMIFS(Data_TABLE[Total Value Sold],Data_TABLE[EOM Date],"="&amp;EOMONTH(Dashboard!$I$7,0),Data_TABLE[Customer],"="&amp;Calc!U10592),"")</f>
        <v/>
      </c>
    </row>
    <row r="10593" spans="22:22" x14ac:dyDescent="0.2">
      <c r="V10593" s="18" t="str">
        <f>IF(U10593&lt;&gt;"",SUMIFS(Data_TABLE[Total Value Sold],Data_TABLE[EOM Date],"="&amp;EOMONTH(Dashboard!$I$7,0),Data_TABLE[Customer],"="&amp;Calc!U10593),"")</f>
        <v/>
      </c>
    </row>
    <row r="10594" spans="22:22" x14ac:dyDescent="0.2">
      <c r="V10594" s="18" t="str">
        <f>IF(U10594&lt;&gt;"",SUMIFS(Data_TABLE[Total Value Sold],Data_TABLE[EOM Date],"="&amp;EOMONTH(Dashboard!$I$7,0),Data_TABLE[Customer],"="&amp;Calc!U10594),"")</f>
        <v/>
      </c>
    </row>
    <row r="10595" spans="22:22" x14ac:dyDescent="0.2">
      <c r="V10595" s="18" t="str">
        <f>IF(U10595&lt;&gt;"",SUMIFS(Data_TABLE[Total Value Sold],Data_TABLE[EOM Date],"="&amp;EOMONTH(Dashboard!$I$7,0),Data_TABLE[Customer],"="&amp;Calc!U10595),"")</f>
        <v/>
      </c>
    </row>
    <row r="10596" spans="22:22" x14ac:dyDescent="0.2">
      <c r="V10596" s="18" t="str">
        <f>IF(U10596&lt;&gt;"",SUMIFS(Data_TABLE[Total Value Sold],Data_TABLE[EOM Date],"="&amp;EOMONTH(Dashboard!$I$7,0),Data_TABLE[Customer],"="&amp;Calc!U10596),"")</f>
        <v/>
      </c>
    </row>
    <row r="10597" spans="22:22" x14ac:dyDescent="0.2">
      <c r="V10597" s="18" t="str">
        <f>IF(U10597&lt;&gt;"",SUMIFS(Data_TABLE[Total Value Sold],Data_TABLE[EOM Date],"="&amp;EOMONTH(Dashboard!$I$7,0),Data_TABLE[Customer],"="&amp;Calc!U10597),"")</f>
        <v/>
      </c>
    </row>
    <row r="10598" spans="22:22" x14ac:dyDescent="0.2">
      <c r="V10598" s="18" t="str">
        <f>IF(U10598&lt;&gt;"",SUMIFS(Data_TABLE[Total Value Sold],Data_TABLE[EOM Date],"="&amp;EOMONTH(Dashboard!$I$7,0),Data_TABLE[Customer],"="&amp;Calc!U10598),"")</f>
        <v/>
      </c>
    </row>
    <row r="10599" spans="22:22" x14ac:dyDescent="0.2">
      <c r="V10599" s="18" t="str">
        <f>IF(U10599&lt;&gt;"",SUMIFS(Data_TABLE[Total Value Sold],Data_TABLE[EOM Date],"="&amp;EOMONTH(Dashboard!$I$7,0),Data_TABLE[Customer],"="&amp;Calc!U10599),"")</f>
        <v/>
      </c>
    </row>
    <row r="10600" spans="22:22" x14ac:dyDescent="0.2">
      <c r="V10600" s="18" t="str">
        <f>IF(U10600&lt;&gt;"",SUMIFS(Data_TABLE[Total Value Sold],Data_TABLE[EOM Date],"="&amp;EOMONTH(Dashboard!$I$7,0),Data_TABLE[Customer],"="&amp;Calc!U10600),"")</f>
        <v/>
      </c>
    </row>
    <row r="10601" spans="22:22" x14ac:dyDescent="0.2">
      <c r="V10601" s="18" t="str">
        <f>IF(U10601&lt;&gt;"",SUMIFS(Data_TABLE[Total Value Sold],Data_TABLE[EOM Date],"="&amp;EOMONTH(Dashboard!$I$7,0),Data_TABLE[Customer],"="&amp;Calc!U10601),"")</f>
        <v/>
      </c>
    </row>
    <row r="10602" spans="22:22" x14ac:dyDescent="0.2">
      <c r="V10602" s="18" t="str">
        <f>IF(U10602&lt;&gt;"",SUMIFS(Data_TABLE[Total Value Sold],Data_TABLE[EOM Date],"="&amp;EOMONTH(Dashboard!$I$7,0),Data_TABLE[Customer],"="&amp;Calc!U10602),"")</f>
        <v/>
      </c>
    </row>
    <row r="10603" spans="22:22" x14ac:dyDescent="0.2">
      <c r="V10603" s="18" t="str">
        <f>IF(U10603&lt;&gt;"",SUMIFS(Data_TABLE[Total Value Sold],Data_TABLE[EOM Date],"="&amp;EOMONTH(Dashboard!$I$7,0),Data_TABLE[Customer],"="&amp;Calc!U10603),"")</f>
        <v/>
      </c>
    </row>
    <row r="10604" spans="22:22" x14ac:dyDescent="0.2">
      <c r="V10604" s="18" t="str">
        <f>IF(U10604&lt;&gt;"",SUMIFS(Data_TABLE[Total Value Sold],Data_TABLE[EOM Date],"="&amp;EOMONTH(Dashboard!$I$7,0),Data_TABLE[Customer],"="&amp;Calc!U10604),"")</f>
        <v/>
      </c>
    </row>
    <row r="10605" spans="22:22" x14ac:dyDescent="0.2">
      <c r="V10605" s="18" t="str">
        <f>IF(U10605&lt;&gt;"",SUMIFS(Data_TABLE[Total Value Sold],Data_TABLE[EOM Date],"="&amp;EOMONTH(Dashboard!$I$7,0),Data_TABLE[Customer],"="&amp;Calc!U10605),"")</f>
        <v/>
      </c>
    </row>
    <row r="10606" spans="22:22" x14ac:dyDescent="0.2">
      <c r="V10606" s="18" t="str">
        <f>IF(U10606&lt;&gt;"",SUMIFS(Data_TABLE[Total Value Sold],Data_TABLE[EOM Date],"="&amp;EOMONTH(Dashboard!$I$7,0),Data_TABLE[Customer],"="&amp;Calc!U10606),"")</f>
        <v/>
      </c>
    </row>
    <row r="10607" spans="22:22" x14ac:dyDescent="0.2">
      <c r="V10607" s="18" t="str">
        <f>IF(U10607&lt;&gt;"",SUMIFS(Data_TABLE[Total Value Sold],Data_TABLE[EOM Date],"="&amp;EOMONTH(Dashboard!$I$7,0),Data_TABLE[Customer],"="&amp;Calc!U10607),"")</f>
        <v/>
      </c>
    </row>
    <row r="10608" spans="22:22" x14ac:dyDescent="0.2">
      <c r="V10608" s="18" t="str">
        <f>IF(U10608&lt;&gt;"",SUMIFS(Data_TABLE[Total Value Sold],Data_TABLE[EOM Date],"="&amp;EOMONTH(Dashboard!$I$7,0),Data_TABLE[Customer],"="&amp;Calc!U10608),"")</f>
        <v/>
      </c>
    </row>
    <row r="10609" spans="22:22" x14ac:dyDescent="0.2">
      <c r="V10609" s="18" t="str">
        <f>IF(U10609&lt;&gt;"",SUMIFS(Data_TABLE[Total Value Sold],Data_TABLE[EOM Date],"="&amp;EOMONTH(Dashboard!$I$7,0),Data_TABLE[Customer],"="&amp;Calc!U10609),"")</f>
        <v/>
      </c>
    </row>
    <row r="10610" spans="22:22" x14ac:dyDescent="0.2">
      <c r="V10610" s="18" t="str">
        <f>IF(U10610&lt;&gt;"",SUMIFS(Data_TABLE[Total Value Sold],Data_TABLE[EOM Date],"="&amp;EOMONTH(Dashboard!$I$7,0),Data_TABLE[Customer],"="&amp;Calc!U10610),"")</f>
        <v/>
      </c>
    </row>
    <row r="10611" spans="22:22" x14ac:dyDescent="0.2">
      <c r="V10611" s="18" t="str">
        <f>IF(U10611&lt;&gt;"",SUMIFS(Data_TABLE[Total Value Sold],Data_TABLE[EOM Date],"="&amp;EOMONTH(Dashboard!$I$7,0),Data_TABLE[Customer],"="&amp;Calc!U10611),"")</f>
        <v/>
      </c>
    </row>
    <row r="10612" spans="22:22" x14ac:dyDescent="0.2">
      <c r="V10612" s="18" t="str">
        <f>IF(U10612&lt;&gt;"",SUMIFS(Data_TABLE[Total Value Sold],Data_TABLE[EOM Date],"="&amp;EOMONTH(Dashboard!$I$7,0),Data_TABLE[Customer],"="&amp;Calc!U10612),"")</f>
        <v/>
      </c>
    </row>
    <row r="10613" spans="22:22" x14ac:dyDescent="0.2">
      <c r="V10613" s="18" t="str">
        <f>IF(U10613&lt;&gt;"",SUMIFS(Data_TABLE[Total Value Sold],Data_TABLE[EOM Date],"="&amp;EOMONTH(Dashboard!$I$7,0),Data_TABLE[Customer],"="&amp;Calc!U10613),"")</f>
        <v/>
      </c>
    </row>
    <row r="10614" spans="22:22" x14ac:dyDescent="0.2">
      <c r="V10614" s="18" t="str">
        <f>IF(U10614&lt;&gt;"",SUMIFS(Data_TABLE[Total Value Sold],Data_TABLE[EOM Date],"="&amp;EOMONTH(Dashboard!$I$7,0),Data_TABLE[Customer],"="&amp;Calc!U10614),"")</f>
        <v/>
      </c>
    </row>
    <row r="10615" spans="22:22" x14ac:dyDescent="0.2">
      <c r="V10615" s="18" t="str">
        <f>IF(U10615&lt;&gt;"",SUMIFS(Data_TABLE[Total Value Sold],Data_TABLE[EOM Date],"="&amp;EOMONTH(Dashboard!$I$7,0),Data_TABLE[Customer],"="&amp;Calc!U10615),"")</f>
        <v/>
      </c>
    </row>
    <row r="10616" spans="22:22" x14ac:dyDescent="0.2">
      <c r="V10616" s="18" t="str">
        <f>IF(U10616&lt;&gt;"",SUMIFS(Data_TABLE[Total Value Sold],Data_TABLE[EOM Date],"="&amp;EOMONTH(Dashboard!$I$7,0),Data_TABLE[Customer],"="&amp;Calc!U10616),"")</f>
        <v/>
      </c>
    </row>
    <row r="10617" spans="22:22" x14ac:dyDescent="0.2">
      <c r="V10617" s="18" t="str">
        <f>IF(U10617&lt;&gt;"",SUMIFS(Data_TABLE[Total Value Sold],Data_TABLE[EOM Date],"="&amp;EOMONTH(Dashboard!$I$7,0),Data_TABLE[Customer],"="&amp;Calc!U10617),"")</f>
        <v/>
      </c>
    </row>
    <row r="10618" spans="22:22" x14ac:dyDescent="0.2">
      <c r="V10618" s="18" t="str">
        <f>IF(U10618&lt;&gt;"",SUMIFS(Data_TABLE[Total Value Sold],Data_TABLE[EOM Date],"="&amp;EOMONTH(Dashboard!$I$7,0),Data_TABLE[Customer],"="&amp;Calc!U10618),"")</f>
        <v/>
      </c>
    </row>
    <row r="10619" spans="22:22" x14ac:dyDescent="0.2">
      <c r="V10619" s="18" t="str">
        <f>IF(U10619&lt;&gt;"",SUMIFS(Data_TABLE[Total Value Sold],Data_TABLE[EOM Date],"="&amp;EOMONTH(Dashboard!$I$7,0),Data_TABLE[Customer],"="&amp;Calc!U10619),"")</f>
        <v/>
      </c>
    </row>
    <row r="10620" spans="22:22" x14ac:dyDescent="0.2">
      <c r="V10620" s="18" t="str">
        <f>IF(U10620&lt;&gt;"",SUMIFS(Data_TABLE[Total Value Sold],Data_TABLE[EOM Date],"="&amp;EOMONTH(Dashboard!$I$7,0),Data_TABLE[Customer],"="&amp;Calc!U10620),"")</f>
        <v/>
      </c>
    </row>
    <row r="10621" spans="22:22" x14ac:dyDescent="0.2">
      <c r="V10621" s="18" t="str">
        <f>IF(U10621&lt;&gt;"",SUMIFS(Data_TABLE[Total Value Sold],Data_TABLE[EOM Date],"="&amp;EOMONTH(Dashboard!$I$7,0),Data_TABLE[Customer],"="&amp;Calc!U10621),"")</f>
        <v/>
      </c>
    </row>
    <row r="10622" spans="22:22" x14ac:dyDescent="0.2">
      <c r="V10622" s="18" t="str">
        <f>IF(U10622&lt;&gt;"",SUMIFS(Data_TABLE[Total Value Sold],Data_TABLE[EOM Date],"="&amp;EOMONTH(Dashboard!$I$7,0),Data_TABLE[Customer],"="&amp;Calc!U10622),"")</f>
        <v/>
      </c>
    </row>
    <row r="10623" spans="22:22" x14ac:dyDescent="0.2">
      <c r="V10623" s="18" t="str">
        <f>IF(U10623&lt;&gt;"",SUMIFS(Data_TABLE[Total Value Sold],Data_TABLE[EOM Date],"="&amp;EOMONTH(Dashboard!$I$7,0),Data_TABLE[Customer],"="&amp;Calc!U10623),"")</f>
        <v/>
      </c>
    </row>
    <row r="10624" spans="22:22" x14ac:dyDescent="0.2">
      <c r="V10624" s="18" t="str">
        <f>IF(U10624&lt;&gt;"",SUMIFS(Data_TABLE[Total Value Sold],Data_TABLE[EOM Date],"="&amp;EOMONTH(Dashboard!$I$7,0),Data_TABLE[Customer],"="&amp;Calc!U10624),"")</f>
        <v/>
      </c>
    </row>
    <row r="10625" spans="22:22" x14ac:dyDescent="0.2">
      <c r="V10625" s="18" t="str">
        <f>IF(U10625&lt;&gt;"",SUMIFS(Data_TABLE[Total Value Sold],Data_TABLE[EOM Date],"="&amp;EOMONTH(Dashboard!$I$7,0),Data_TABLE[Customer],"="&amp;Calc!U10625),"")</f>
        <v/>
      </c>
    </row>
    <row r="10626" spans="22:22" x14ac:dyDescent="0.2">
      <c r="V10626" s="18" t="str">
        <f>IF(U10626&lt;&gt;"",SUMIFS(Data_TABLE[Total Value Sold],Data_TABLE[EOM Date],"="&amp;EOMONTH(Dashboard!$I$7,0),Data_TABLE[Customer],"="&amp;Calc!U10626),"")</f>
        <v/>
      </c>
    </row>
    <row r="10627" spans="22:22" x14ac:dyDescent="0.2">
      <c r="V10627" s="18" t="str">
        <f>IF(U10627&lt;&gt;"",SUMIFS(Data_TABLE[Total Value Sold],Data_TABLE[EOM Date],"="&amp;EOMONTH(Dashboard!$I$7,0),Data_TABLE[Customer],"="&amp;Calc!U10627),"")</f>
        <v/>
      </c>
    </row>
    <row r="10628" spans="22:22" x14ac:dyDescent="0.2">
      <c r="V10628" s="18" t="str">
        <f>IF(U10628&lt;&gt;"",SUMIFS(Data_TABLE[Total Value Sold],Data_TABLE[EOM Date],"="&amp;EOMONTH(Dashboard!$I$7,0),Data_TABLE[Customer],"="&amp;Calc!U10628),"")</f>
        <v/>
      </c>
    </row>
    <row r="10629" spans="22:22" x14ac:dyDescent="0.2">
      <c r="V10629" s="18" t="str">
        <f>IF(U10629&lt;&gt;"",SUMIFS(Data_TABLE[Total Value Sold],Data_TABLE[EOM Date],"="&amp;EOMONTH(Dashboard!$I$7,0),Data_TABLE[Customer],"="&amp;Calc!U10629),"")</f>
        <v/>
      </c>
    </row>
    <row r="10630" spans="22:22" x14ac:dyDescent="0.2">
      <c r="V10630" s="18" t="str">
        <f>IF(U10630&lt;&gt;"",SUMIFS(Data_TABLE[Total Value Sold],Data_TABLE[EOM Date],"="&amp;EOMONTH(Dashboard!$I$7,0),Data_TABLE[Customer],"="&amp;Calc!U10630),"")</f>
        <v/>
      </c>
    </row>
    <row r="10631" spans="22:22" x14ac:dyDescent="0.2">
      <c r="V10631" s="18" t="str">
        <f>IF(U10631&lt;&gt;"",SUMIFS(Data_TABLE[Total Value Sold],Data_TABLE[EOM Date],"="&amp;EOMONTH(Dashboard!$I$7,0),Data_TABLE[Customer],"="&amp;Calc!U10631),"")</f>
        <v/>
      </c>
    </row>
    <row r="10632" spans="22:22" x14ac:dyDescent="0.2">
      <c r="V10632" s="18" t="str">
        <f>IF(U10632&lt;&gt;"",SUMIFS(Data_TABLE[Total Value Sold],Data_TABLE[EOM Date],"="&amp;EOMONTH(Dashboard!$I$7,0),Data_TABLE[Customer],"="&amp;Calc!U10632),"")</f>
        <v/>
      </c>
    </row>
    <row r="10633" spans="22:22" x14ac:dyDescent="0.2">
      <c r="V10633" s="18" t="str">
        <f>IF(U10633&lt;&gt;"",SUMIFS(Data_TABLE[Total Value Sold],Data_TABLE[EOM Date],"="&amp;EOMONTH(Dashboard!$I$7,0),Data_TABLE[Customer],"="&amp;Calc!U10633),"")</f>
        <v/>
      </c>
    </row>
    <row r="10634" spans="22:22" x14ac:dyDescent="0.2">
      <c r="V10634" s="18" t="str">
        <f>IF(U10634&lt;&gt;"",SUMIFS(Data_TABLE[Total Value Sold],Data_TABLE[EOM Date],"="&amp;EOMONTH(Dashboard!$I$7,0),Data_TABLE[Customer],"="&amp;Calc!U10634),"")</f>
        <v/>
      </c>
    </row>
    <row r="10635" spans="22:22" x14ac:dyDescent="0.2">
      <c r="V10635" s="18" t="str">
        <f>IF(U10635&lt;&gt;"",SUMIFS(Data_TABLE[Total Value Sold],Data_TABLE[EOM Date],"="&amp;EOMONTH(Dashboard!$I$7,0),Data_TABLE[Customer],"="&amp;Calc!U10635),"")</f>
        <v/>
      </c>
    </row>
    <row r="10636" spans="22:22" x14ac:dyDescent="0.2">
      <c r="V10636" s="18" t="str">
        <f>IF(U10636&lt;&gt;"",SUMIFS(Data_TABLE[Total Value Sold],Data_TABLE[EOM Date],"="&amp;EOMONTH(Dashboard!$I$7,0),Data_TABLE[Customer],"="&amp;Calc!U10636),"")</f>
        <v/>
      </c>
    </row>
    <row r="10637" spans="22:22" x14ac:dyDescent="0.2">
      <c r="V10637" s="18" t="str">
        <f>IF(U10637&lt;&gt;"",SUMIFS(Data_TABLE[Total Value Sold],Data_TABLE[EOM Date],"="&amp;EOMONTH(Dashboard!$I$7,0),Data_TABLE[Customer],"="&amp;Calc!U10637),"")</f>
        <v/>
      </c>
    </row>
    <row r="10638" spans="22:22" x14ac:dyDescent="0.2">
      <c r="V10638" s="18" t="str">
        <f>IF(U10638&lt;&gt;"",SUMIFS(Data_TABLE[Total Value Sold],Data_TABLE[EOM Date],"="&amp;EOMONTH(Dashboard!$I$7,0),Data_TABLE[Customer],"="&amp;Calc!U10638),"")</f>
        <v/>
      </c>
    </row>
    <row r="10639" spans="22:22" x14ac:dyDescent="0.2">
      <c r="V10639" s="18" t="str">
        <f>IF(U10639&lt;&gt;"",SUMIFS(Data_TABLE[Total Value Sold],Data_TABLE[EOM Date],"="&amp;EOMONTH(Dashboard!$I$7,0),Data_TABLE[Customer],"="&amp;Calc!U10639),"")</f>
        <v/>
      </c>
    </row>
    <row r="10640" spans="22:22" x14ac:dyDescent="0.2">
      <c r="V10640" s="18" t="str">
        <f>IF(U10640&lt;&gt;"",SUMIFS(Data_TABLE[Total Value Sold],Data_TABLE[EOM Date],"="&amp;EOMONTH(Dashboard!$I$7,0),Data_TABLE[Customer],"="&amp;Calc!U10640),"")</f>
        <v/>
      </c>
    </row>
    <row r="10641" spans="22:22" x14ac:dyDescent="0.2">
      <c r="V10641" s="18" t="str">
        <f>IF(U10641&lt;&gt;"",SUMIFS(Data_TABLE[Total Value Sold],Data_TABLE[EOM Date],"="&amp;EOMONTH(Dashboard!$I$7,0),Data_TABLE[Customer],"="&amp;Calc!U10641),"")</f>
        <v/>
      </c>
    </row>
    <row r="10642" spans="22:22" x14ac:dyDescent="0.2">
      <c r="V10642" s="18" t="str">
        <f>IF(U10642&lt;&gt;"",SUMIFS(Data_TABLE[Total Value Sold],Data_TABLE[EOM Date],"="&amp;EOMONTH(Dashboard!$I$7,0),Data_TABLE[Customer],"="&amp;Calc!U10642),"")</f>
        <v/>
      </c>
    </row>
    <row r="10643" spans="22:22" x14ac:dyDescent="0.2">
      <c r="V10643" s="18" t="str">
        <f>IF(U10643&lt;&gt;"",SUMIFS(Data_TABLE[Total Value Sold],Data_TABLE[EOM Date],"="&amp;EOMONTH(Dashboard!$I$7,0),Data_TABLE[Customer],"="&amp;Calc!U10643),"")</f>
        <v/>
      </c>
    </row>
    <row r="10644" spans="22:22" x14ac:dyDescent="0.2">
      <c r="V10644" s="18" t="str">
        <f>IF(U10644&lt;&gt;"",SUMIFS(Data_TABLE[Total Value Sold],Data_TABLE[EOM Date],"="&amp;EOMONTH(Dashboard!$I$7,0),Data_TABLE[Customer],"="&amp;Calc!U10644),"")</f>
        <v/>
      </c>
    </row>
    <row r="10645" spans="22:22" x14ac:dyDescent="0.2">
      <c r="V10645" s="18" t="str">
        <f>IF(U10645&lt;&gt;"",SUMIFS(Data_TABLE[Total Value Sold],Data_TABLE[EOM Date],"="&amp;EOMONTH(Dashboard!$I$7,0),Data_TABLE[Customer],"="&amp;Calc!U10645),"")</f>
        <v/>
      </c>
    </row>
    <row r="10646" spans="22:22" x14ac:dyDescent="0.2">
      <c r="V10646" s="18" t="str">
        <f>IF(U10646&lt;&gt;"",SUMIFS(Data_TABLE[Total Value Sold],Data_TABLE[EOM Date],"="&amp;EOMONTH(Dashboard!$I$7,0),Data_TABLE[Customer],"="&amp;Calc!U10646),"")</f>
        <v/>
      </c>
    </row>
    <row r="10647" spans="22:22" x14ac:dyDescent="0.2">
      <c r="V10647" s="18" t="str">
        <f>IF(U10647&lt;&gt;"",SUMIFS(Data_TABLE[Total Value Sold],Data_TABLE[EOM Date],"="&amp;EOMONTH(Dashboard!$I$7,0),Data_TABLE[Customer],"="&amp;Calc!U10647),"")</f>
        <v/>
      </c>
    </row>
    <row r="10648" spans="22:22" x14ac:dyDescent="0.2">
      <c r="V10648" s="18" t="str">
        <f>IF(U10648&lt;&gt;"",SUMIFS(Data_TABLE[Total Value Sold],Data_TABLE[EOM Date],"="&amp;EOMONTH(Dashboard!$I$7,0),Data_TABLE[Customer],"="&amp;Calc!U10648),"")</f>
        <v/>
      </c>
    </row>
    <row r="10649" spans="22:22" x14ac:dyDescent="0.2">
      <c r="V10649" s="18" t="str">
        <f>IF(U10649&lt;&gt;"",SUMIFS(Data_TABLE[Total Value Sold],Data_TABLE[EOM Date],"="&amp;EOMONTH(Dashboard!$I$7,0),Data_TABLE[Customer],"="&amp;Calc!U10649),"")</f>
        <v/>
      </c>
    </row>
    <row r="10650" spans="22:22" x14ac:dyDescent="0.2">
      <c r="V10650" s="18" t="str">
        <f>IF(U10650&lt;&gt;"",SUMIFS(Data_TABLE[Total Value Sold],Data_TABLE[EOM Date],"="&amp;EOMONTH(Dashboard!$I$7,0),Data_TABLE[Customer],"="&amp;Calc!U10650),"")</f>
        <v/>
      </c>
    </row>
    <row r="10651" spans="22:22" x14ac:dyDescent="0.2">
      <c r="V10651" s="18" t="str">
        <f>IF(U10651&lt;&gt;"",SUMIFS(Data_TABLE[Total Value Sold],Data_TABLE[EOM Date],"="&amp;EOMONTH(Dashboard!$I$7,0),Data_TABLE[Customer],"="&amp;Calc!U10651),"")</f>
        <v/>
      </c>
    </row>
    <row r="10652" spans="22:22" x14ac:dyDescent="0.2">
      <c r="V10652" s="18" t="str">
        <f>IF(U10652&lt;&gt;"",SUMIFS(Data_TABLE[Total Value Sold],Data_TABLE[EOM Date],"="&amp;EOMONTH(Dashboard!$I$7,0),Data_TABLE[Customer],"="&amp;Calc!U10652),"")</f>
        <v/>
      </c>
    </row>
    <row r="10653" spans="22:22" x14ac:dyDescent="0.2">
      <c r="V10653" s="18" t="str">
        <f>IF(U10653&lt;&gt;"",SUMIFS(Data_TABLE[Total Value Sold],Data_TABLE[EOM Date],"="&amp;EOMONTH(Dashboard!$I$7,0),Data_TABLE[Customer],"="&amp;Calc!U10653),"")</f>
        <v/>
      </c>
    </row>
    <row r="10654" spans="22:22" x14ac:dyDescent="0.2">
      <c r="V10654" s="18" t="str">
        <f>IF(U10654&lt;&gt;"",SUMIFS(Data_TABLE[Total Value Sold],Data_TABLE[EOM Date],"="&amp;EOMONTH(Dashboard!$I$7,0),Data_TABLE[Customer],"="&amp;Calc!U10654),"")</f>
        <v/>
      </c>
    </row>
    <row r="10655" spans="22:22" x14ac:dyDescent="0.2">
      <c r="V10655" s="18" t="str">
        <f>IF(U10655&lt;&gt;"",SUMIFS(Data_TABLE[Total Value Sold],Data_TABLE[EOM Date],"="&amp;EOMONTH(Dashboard!$I$7,0),Data_TABLE[Customer],"="&amp;Calc!U10655),"")</f>
        <v/>
      </c>
    </row>
    <row r="10656" spans="22:22" x14ac:dyDescent="0.2">
      <c r="V10656" s="18" t="str">
        <f>IF(U10656&lt;&gt;"",SUMIFS(Data_TABLE[Total Value Sold],Data_TABLE[EOM Date],"="&amp;EOMONTH(Dashboard!$I$7,0),Data_TABLE[Customer],"="&amp;Calc!U10656),"")</f>
        <v/>
      </c>
    </row>
    <row r="10657" spans="22:22" x14ac:dyDescent="0.2">
      <c r="V10657" s="18" t="str">
        <f>IF(U10657&lt;&gt;"",SUMIFS(Data_TABLE[Total Value Sold],Data_TABLE[EOM Date],"="&amp;EOMONTH(Dashboard!$I$7,0),Data_TABLE[Customer],"="&amp;Calc!U10657),"")</f>
        <v/>
      </c>
    </row>
    <row r="10658" spans="22:22" x14ac:dyDescent="0.2">
      <c r="V10658" s="18" t="str">
        <f>IF(U10658&lt;&gt;"",SUMIFS(Data_TABLE[Total Value Sold],Data_TABLE[EOM Date],"="&amp;EOMONTH(Dashboard!$I$7,0),Data_TABLE[Customer],"="&amp;Calc!U10658),"")</f>
        <v/>
      </c>
    </row>
    <row r="10659" spans="22:22" x14ac:dyDescent="0.2">
      <c r="V10659" s="18" t="str">
        <f>IF(U10659&lt;&gt;"",SUMIFS(Data_TABLE[Total Value Sold],Data_TABLE[EOM Date],"="&amp;EOMONTH(Dashboard!$I$7,0),Data_TABLE[Customer],"="&amp;Calc!U10659),"")</f>
        <v/>
      </c>
    </row>
    <row r="10660" spans="22:22" x14ac:dyDescent="0.2">
      <c r="V10660" s="18" t="str">
        <f>IF(U10660&lt;&gt;"",SUMIFS(Data_TABLE[Total Value Sold],Data_TABLE[EOM Date],"="&amp;EOMONTH(Dashboard!$I$7,0),Data_TABLE[Customer],"="&amp;Calc!U10660),"")</f>
        <v/>
      </c>
    </row>
    <row r="10661" spans="22:22" x14ac:dyDescent="0.2">
      <c r="V10661" s="18" t="str">
        <f>IF(U10661&lt;&gt;"",SUMIFS(Data_TABLE[Total Value Sold],Data_TABLE[EOM Date],"="&amp;EOMONTH(Dashboard!$I$7,0),Data_TABLE[Customer],"="&amp;Calc!U10661),"")</f>
        <v/>
      </c>
    </row>
    <row r="10662" spans="22:22" x14ac:dyDescent="0.2">
      <c r="V10662" s="18" t="str">
        <f>IF(U10662&lt;&gt;"",SUMIFS(Data_TABLE[Total Value Sold],Data_TABLE[EOM Date],"="&amp;EOMONTH(Dashboard!$I$7,0),Data_TABLE[Customer],"="&amp;Calc!U10662),"")</f>
        <v/>
      </c>
    </row>
    <row r="10663" spans="22:22" x14ac:dyDescent="0.2">
      <c r="V10663" s="18" t="str">
        <f>IF(U10663&lt;&gt;"",SUMIFS(Data_TABLE[Total Value Sold],Data_TABLE[EOM Date],"="&amp;EOMONTH(Dashboard!$I$7,0),Data_TABLE[Customer],"="&amp;Calc!U10663),"")</f>
        <v/>
      </c>
    </row>
    <row r="10664" spans="22:22" x14ac:dyDescent="0.2">
      <c r="V10664" s="18" t="str">
        <f>IF(U10664&lt;&gt;"",SUMIFS(Data_TABLE[Total Value Sold],Data_TABLE[EOM Date],"="&amp;EOMONTH(Dashboard!$I$7,0),Data_TABLE[Customer],"="&amp;Calc!U10664),"")</f>
        <v/>
      </c>
    </row>
    <row r="10665" spans="22:22" x14ac:dyDescent="0.2">
      <c r="V10665" s="18" t="str">
        <f>IF(U10665&lt;&gt;"",SUMIFS(Data_TABLE[Total Value Sold],Data_TABLE[EOM Date],"="&amp;EOMONTH(Dashboard!$I$7,0),Data_TABLE[Customer],"="&amp;Calc!U10665),"")</f>
        <v/>
      </c>
    </row>
    <row r="10666" spans="22:22" x14ac:dyDescent="0.2">
      <c r="V10666" s="18" t="str">
        <f>IF(U10666&lt;&gt;"",SUMIFS(Data_TABLE[Total Value Sold],Data_TABLE[EOM Date],"="&amp;EOMONTH(Dashboard!$I$7,0),Data_TABLE[Customer],"="&amp;Calc!U10666),"")</f>
        <v/>
      </c>
    </row>
    <row r="10667" spans="22:22" x14ac:dyDescent="0.2">
      <c r="V10667" s="18" t="str">
        <f>IF(U10667&lt;&gt;"",SUMIFS(Data_TABLE[Total Value Sold],Data_TABLE[EOM Date],"="&amp;EOMONTH(Dashboard!$I$7,0),Data_TABLE[Customer],"="&amp;Calc!U10667),"")</f>
        <v/>
      </c>
    </row>
    <row r="10668" spans="22:22" x14ac:dyDescent="0.2">
      <c r="V10668" s="18" t="str">
        <f>IF(U10668&lt;&gt;"",SUMIFS(Data_TABLE[Total Value Sold],Data_TABLE[EOM Date],"="&amp;EOMONTH(Dashboard!$I$7,0),Data_TABLE[Customer],"="&amp;Calc!U10668),"")</f>
        <v/>
      </c>
    </row>
    <row r="10669" spans="22:22" x14ac:dyDescent="0.2">
      <c r="V10669" s="18" t="str">
        <f>IF(U10669&lt;&gt;"",SUMIFS(Data_TABLE[Total Value Sold],Data_TABLE[EOM Date],"="&amp;EOMONTH(Dashboard!$I$7,0),Data_TABLE[Customer],"="&amp;Calc!U10669),"")</f>
        <v/>
      </c>
    </row>
    <row r="10670" spans="22:22" x14ac:dyDescent="0.2">
      <c r="V10670" s="18" t="str">
        <f>IF(U10670&lt;&gt;"",SUMIFS(Data_TABLE[Total Value Sold],Data_TABLE[EOM Date],"="&amp;EOMONTH(Dashboard!$I$7,0),Data_TABLE[Customer],"="&amp;Calc!U10670),"")</f>
        <v/>
      </c>
    </row>
    <row r="10671" spans="22:22" x14ac:dyDescent="0.2">
      <c r="V10671" s="18" t="str">
        <f>IF(U10671&lt;&gt;"",SUMIFS(Data_TABLE[Total Value Sold],Data_TABLE[EOM Date],"="&amp;EOMONTH(Dashboard!$I$7,0),Data_TABLE[Customer],"="&amp;Calc!U10671),"")</f>
        <v/>
      </c>
    </row>
    <row r="10672" spans="22:22" x14ac:dyDescent="0.2">
      <c r="V10672" s="18" t="str">
        <f>IF(U10672&lt;&gt;"",SUMIFS(Data_TABLE[Total Value Sold],Data_TABLE[EOM Date],"="&amp;EOMONTH(Dashboard!$I$7,0),Data_TABLE[Customer],"="&amp;Calc!U10672),"")</f>
        <v/>
      </c>
    </row>
    <row r="10673" spans="22:22" x14ac:dyDescent="0.2">
      <c r="V10673" s="18" t="str">
        <f>IF(U10673&lt;&gt;"",SUMIFS(Data_TABLE[Total Value Sold],Data_TABLE[EOM Date],"="&amp;EOMONTH(Dashboard!$I$7,0),Data_TABLE[Customer],"="&amp;Calc!U10673),"")</f>
        <v/>
      </c>
    </row>
    <row r="10674" spans="22:22" x14ac:dyDescent="0.2">
      <c r="V10674" s="18" t="str">
        <f>IF(U10674&lt;&gt;"",SUMIFS(Data_TABLE[Total Value Sold],Data_TABLE[EOM Date],"="&amp;EOMONTH(Dashboard!$I$7,0),Data_TABLE[Customer],"="&amp;Calc!U10674),"")</f>
        <v/>
      </c>
    </row>
    <row r="10675" spans="22:22" x14ac:dyDescent="0.2">
      <c r="V10675" s="18" t="str">
        <f>IF(U10675&lt;&gt;"",SUMIFS(Data_TABLE[Total Value Sold],Data_TABLE[EOM Date],"="&amp;EOMONTH(Dashboard!$I$7,0),Data_TABLE[Customer],"="&amp;Calc!U10675),"")</f>
        <v/>
      </c>
    </row>
    <row r="10676" spans="22:22" x14ac:dyDescent="0.2">
      <c r="V10676" s="18" t="str">
        <f>IF(U10676&lt;&gt;"",SUMIFS(Data_TABLE[Total Value Sold],Data_TABLE[EOM Date],"="&amp;EOMONTH(Dashboard!$I$7,0),Data_TABLE[Customer],"="&amp;Calc!U10676),"")</f>
        <v/>
      </c>
    </row>
    <row r="10677" spans="22:22" x14ac:dyDescent="0.2">
      <c r="V10677" s="18" t="str">
        <f>IF(U10677&lt;&gt;"",SUMIFS(Data_TABLE[Total Value Sold],Data_TABLE[EOM Date],"="&amp;EOMONTH(Dashboard!$I$7,0),Data_TABLE[Customer],"="&amp;Calc!U10677),"")</f>
        <v/>
      </c>
    </row>
    <row r="10678" spans="22:22" x14ac:dyDescent="0.2">
      <c r="V10678" s="18" t="str">
        <f>IF(U10678&lt;&gt;"",SUMIFS(Data_TABLE[Total Value Sold],Data_TABLE[EOM Date],"="&amp;EOMONTH(Dashboard!$I$7,0),Data_TABLE[Customer],"="&amp;Calc!U10678),"")</f>
        <v/>
      </c>
    </row>
    <row r="10679" spans="22:22" x14ac:dyDescent="0.2">
      <c r="V10679" s="18" t="str">
        <f>IF(U10679&lt;&gt;"",SUMIFS(Data_TABLE[Total Value Sold],Data_TABLE[EOM Date],"="&amp;EOMONTH(Dashboard!$I$7,0),Data_TABLE[Customer],"="&amp;Calc!U10679),"")</f>
        <v/>
      </c>
    </row>
    <row r="10680" spans="22:22" x14ac:dyDescent="0.2">
      <c r="V10680" s="18" t="str">
        <f>IF(U10680&lt;&gt;"",SUMIFS(Data_TABLE[Total Value Sold],Data_TABLE[EOM Date],"="&amp;EOMONTH(Dashboard!$I$7,0),Data_TABLE[Customer],"="&amp;Calc!U10680),"")</f>
        <v/>
      </c>
    </row>
    <row r="10681" spans="22:22" x14ac:dyDescent="0.2">
      <c r="V10681" s="18" t="str">
        <f>IF(U10681&lt;&gt;"",SUMIFS(Data_TABLE[Total Value Sold],Data_TABLE[EOM Date],"="&amp;EOMONTH(Dashboard!$I$7,0),Data_TABLE[Customer],"="&amp;Calc!U10681),"")</f>
        <v/>
      </c>
    </row>
    <row r="10682" spans="22:22" x14ac:dyDescent="0.2">
      <c r="V10682" s="18" t="str">
        <f>IF(U10682&lt;&gt;"",SUMIFS(Data_TABLE[Total Value Sold],Data_TABLE[EOM Date],"="&amp;EOMONTH(Dashboard!$I$7,0),Data_TABLE[Customer],"="&amp;Calc!U10682),"")</f>
        <v/>
      </c>
    </row>
    <row r="10683" spans="22:22" x14ac:dyDescent="0.2">
      <c r="V10683" s="18" t="str">
        <f>IF(U10683&lt;&gt;"",SUMIFS(Data_TABLE[Total Value Sold],Data_TABLE[EOM Date],"="&amp;EOMONTH(Dashboard!$I$7,0),Data_TABLE[Customer],"="&amp;Calc!U10683),"")</f>
        <v/>
      </c>
    </row>
    <row r="10684" spans="22:22" x14ac:dyDescent="0.2">
      <c r="V10684" s="18" t="str">
        <f>IF(U10684&lt;&gt;"",SUMIFS(Data_TABLE[Total Value Sold],Data_TABLE[EOM Date],"="&amp;EOMONTH(Dashboard!$I$7,0),Data_TABLE[Customer],"="&amp;Calc!U10684),"")</f>
        <v/>
      </c>
    </row>
    <row r="10685" spans="22:22" x14ac:dyDescent="0.2">
      <c r="V10685" s="18" t="str">
        <f>IF(U10685&lt;&gt;"",SUMIFS(Data_TABLE[Total Value Sold],Data_TABLE[EOM Date],"="&amp;EOMONTH(Dashboard!$I$7,0),Data_TABLE[Customer],"="&amp;Calc!U10685),"")</f>
        <v/>
      </c>
    </row>
    <row r="10686" spans="22:22" x14ac:dyDescent="0.2">
      <c r="V10686" s="18" t="str">
        <f>IF(U10686&lt;&gt;"",SUMIFS(Data_TABLE[Total Value Sold],Data_TABLE[EOM Date],"="&amp;EOMONTH(Dashboard!$I$7,0),Data_TABLE[Customer],"="&amp;Calc!U10686),"")</f>
        <v/>
      </c>
    </row>
    <row r="10687" spans="22:22" x14ac:dyDescent="0.2">
      <c r="V10687" s="18" t="str">
        <f>IF(U10687&lt;&gt;"",SUMIFS(Data_TABLE[Total Value Sold],Data_TABLE[EOM Date],"="&amp;EOMONTH(Dashboard!$I$7,0),Data_TABLE[Customer],"="&amp;Calc!U10687),"")</f>
        <v/>
      </c>
    </row>
    <row r="10688" spans="22:22" x14ac:dyDescent="0.2">
      <c r="V10688" s="18" t="str">
        <f>IF(U10688&lt;&gt;"",SUMIFS(Data_TABLE[Total Value Sold],Data_TABLE[EOM Date],"="&amp;EOMONTH(Dashboard!$I$7,0),Data_TABLE[Customer],"="&amp;Calc!U10688),"")</f>
        <v/>
      </c>
    </row>
    <row r="10689" spans="22:22" x14ac:dyDescent="0.2">
      <c r="V10689" s="18" t="str">
        <f>IF(U10689&lt;&gt;"",SUMIFS(Data_TABLE[Total Value Sold],Data_TABLE[EOM Date],"="&amp;EOMONTH(Dashboard!$I$7,0),Data_TABLE[Customer],"="&amp;Calc!U10689),"")</f>
        <v/>
      </c>
    </row>
    <row r="10690" spans="22:22" x14ac:dyDescent="0.2">
      <c r="V10690" s="18" t="str">
        <f>IF(U10690&lt;&gt;"",SUMIFS(Data_TABLE[Total Value Sold],Data_TABLE[EOM Date],"="&amp;EOMONTH(Dashboard!$I$7,0),Data_TABLE[Customer],"="&amp;Calc!U10690),"")</f>
        <v/>
      </c>
    </row>
    <row r="10691" spans="22:22" x14ac:dyDescent="0.2">
      <c r="V10691" s="18" t="str">
        <f>IF(U10691&lt;&gt;"",SUMIFS(Data_TABLE[Total Value Sold],Data_TABLE[EOM Date],"="&amp;EOMONTH(Dashboard!$I$7,0),Data_TABLE[Customer],"="&amp;Calc!U10691),"")</f>
        <v/>
      </c>
    </row>
    <row r="10692" spans="22:22" x14ac:dyDescent="0.2">
      <c r="V10692" s="18" t="str">
        <f>IF(U10692&lt;&gt;"",SUMIFS(Data_TABLE[Total Value Sold],Data_TABLE[EOM Date],"="&amp;EOMONTH(Dashboard!$I$7,0),Data_TABLE[Customer],"="&amp;Calc!U10692),"")</f>
        <v/>
      </c>
    </row>
    <row r="10693" spans="22:22" x14ac:dyDescent="0.2">
      <c r="V10693" s="18" t="str">
        <f>IF(U10693&lt;&gt;"",SUMIFS(Data_TABLE[Total Value Sold],Data_TABLE[EOM Date],"="&amp;EOMONTH(Dashboard!$I$7,0),Data_TABLE[Customer],"="&amp;Calc!U10693),"")</f>
        <v/>
      </c>
    </row>
    <row r="10694" spans="22:22" x14ac:dyDescent="0.2">
      <c r="V10694" s="18" t="str">
        <f>IF(U10694&lt;&gt;"",SUMIFS(Data_TABLE[Total Value Sold],Data_TABLE[EOM Date],"="&amp;EOMONTH(Dashboard!$I$7,0),Data_TABLE[Customer],"="&amp;Calc!U10694),"")</f>
        <v/>
      </c>
    </row>
    <row r="10695" spans="22:22" x14ac:dyDescent="0.2">
      <c r="V10695" s="18" t="str">
        <f>IF(U10695&lt;&gt;"",SUMIFS(Data_TABLE[Total Value Sold],Data_TABLE[EOM Date],"="&amp;EOMONTH(Dashboard!$I$7,0),Data_TABLE[Customer],"="&amp;Calc!U10695),"")</f>
        <v/>
      </c>
    </row>
    <row r="10696" spans="22:22" x14ac:dyDescent="0.2">
      <c r="V10696" s="18" t="str">
        <f>IF(U10696&lt;&gt;"",SUMIFS(Data_TABLE[Total Value Sold],Data_TABLE[EOM Date],"="&amp;EOMONTH(Dashboard!$I$7,0),Data_TABLE[Customer],"="&amp;Calc!U10696),"")</f>
        <v/>
      </c>
    </row>
    <row r="10697" spans="22:22" x14ac:dyDescent="0.2">
      <c r="V10697" s="18" t="str">
        <f>IF(U10697&lt;&gt;"",SUMIFS(Data_TABLE[Total Value Sold],Data_TABLE[EOM Date],"="&amp;EOMONTH(Dashboard!$I$7,0),Data_TABLE[Customer],"="&amp;Calc!U10697),"")</f>
        <v/>
      </c>
    </row>
    <row r="10698" spans="22:22" x14ac:dyDescent="0.2">
      <c r="V10698" s="18" t="str">
        <f>IF(U10698&lt;&gt;"",SUMIFS(Data_TABLE[Total Value Sold],Data_TABLE[EOM Date],"="&amp;EOMONTH(Dashboard!$I$7,0),Data_TABLE[Customer],"="&amp;Calc!U10698),"")</f>
        <v/>
      </c>
    </row>
    <row r="10699" spans="22:22" x14ac:dyDescent="0.2">
      <c r="V10699" s="18" t="str">
        <f>IF(U10699&lt;&gt;"",SUMIFS(Data_TABLE[Total Value Sold],Data_TABLE[EOM Date],"="&amp;EOMONTH(Dashboard!$I$7,0),Data_TABLE[Customer],"="&amp;Calc!U10699),"")</f>
        <v/>
      </c>
    </row>
    <row r="10700" spans="22:22" x14ac:dyDescent="0.2">
      <c r="V10700" s="18" t="str">
        <f>IF(U10700&lt;&gt;"",SUMIFS(Data_TABLE[Total Value Sold],Data_TABLE[EOM Date],"="&amp;EOMONTH(Dashboard!$I$7,0),Data_TABLE[Customer],"="&amp;Calc!U10700),"")</f>
        <v/>
      </c>
    </row>
    <row r="10701" spans="22:22" x14ac:dyDescent="0.2">
      <c r="V10701" s="18" t="str">
        <f>IF(U10701&lt;&gt;"",SUMIFS(Data_TABLE[Total Value Sold],Data_TABLE[EOM Date],"="&amp;EOMONTH(Dashboard!$I$7,0),Data_TABLE[Customer],"="&amp;Calc!U10701),"")</f>
        <v/>
      </c>
    </row>
    <row r="10702" spans="22:22" x14ac:dyDescent="0.2">
      <c r="V10702" s="18" t="str">
        <f>IF(U10702&lt;&gt;"",SUMIFS(Data_TABLE[Total Value Sold],Data_TABLE[EOM Date],"="&amp;EOMONTH(Dashboard!$I$7,0),Data_TABLE[Customer],"="&amp;Calc!U10702),"")</f>
        <v/>
      </c>
    </row>
    <row r="10703" spans="22:22" x14ac:dyDescent="0.2">
      <c r="V10703" s="18" t="str">
        <f>IF(U10703&lt;&gt;"",SUMIFS(Data_TABLE[Total Value Sold],Data_TABLE[EOM Date],"="&amp;EOMONTH(Dashboard!$I$7,0),Data_TABLE[Customer],"="&amp;Calc!U10703),"")</f>
        <v/>
      </c>
    </row>
    <row r="10704" spans="22:22" x14ac:dyDescent="0.2">
      <c r="V10704" s="18" t="str">
        <f>IF(U10704&lt;&gt;"",SUMIFS(Data_TABLE[Total Value Sold],Data_TABLE[EOM Date],"="&amp;EOMONTH(Dashboard!$I$7,0),Data_TABLE[Customer],"="&amp;Calc!U10704),"")</f>
        <v/>
      </c>
    </row>
    <row r="10705" spans="22:22" x14ac:dyDescent="0.2">
      <c r="V10705" s="18" t="str">
        <f>IF(U10705&lt;&gt;"",SUMIFS(Data_TABLE[Total Value Sold],Data_TABLE[EOM Date],"="&amp;EOMONTH(Dashboard!$I$7,0),Data_TABLE[Customer],"="&amp;Calc!U10705),"")</f>
        <v/>
      </c>
    </row>
    <row r="10706" spans="22:22" x14ac:dyDescent="0.2">
      <c r="V10706" s="18" t="str">
        <f>IF(U10706&lt;&gt;"",SUMIFS(Data_TABLE[Total Value Sold],Data_TABLE[EOM Date],"="&amp;EOMONTH(Dashboard!$I$7,0),Data_TABLE[Customer],"="&amp;Calc!U10706),"")</f>
        <v/>
      </c>
    </row>
    <row r="10707" spans="22:22" x14ac:dyDescent="0.2">
      <c r="V10707" s="18" t="str">
        <f>IF(U10707&lt;&gt;"",SUMIFS(Data_TABLE[Total Value Sold],Data_TABLE[EOM Date],"="&amp;EOMONTH(Dashboard!$I$7,0),Data_TABLE[Customer],"="&amp;Calc!U10707),"")</f>
        <v/>
      </c>
    </row>
    <row r="10708" spans="22:22" x14ac:dyDescent="0.2">
      <c r="V10708" s="18" t="str">
        <f>IF(U10708&lt;&gt;"",SUMIFS(Data_TABLE[Total Value Sold],Data_TABLE[EOM Date],"="&amp;EOMONTH(Dashboard!$I$7,0),Data_TABLE[Customer],"="&amp;Calc!U10708),"")</f>
        <v/>
      </c>
    </row>
    <row r="10709" spans="22:22" x14ac:dyDescent="0.2">
      <c r="V10709" s="18" t="str">
        <f>IF(U10709&lt;&gt;"",SUMIFS(Data_TABLE[Total Value Sold],Data_TABLE[EOM Date],"="&amp;EOMONTH(Dashboard!$I$7,0),Data_TABLE[Customer],"="&amp;Calc!U10709),"")</f>
        <v/>
      </c>
    </row>
    <row r="10710" spans="22:22" x14ac:dyDescent="0.2">
      <c r="V10710" s="18" t="str">
        <f>IF(U10710&lt;&gt;"",SUMIFS(Data_TABLE[Total Value Sold],Data_TABLE[EOM Date],"="&amp;EOMONTH(Dashboard!$I$7,0),Data_TABLE[Customer],"="&amp;Calc!U10710),"")</f>
        <v/>
      </c>
    </row>
    <row r="10711" spans="22:22" x14ac:dyDescent="0.2">
      <c r="V10711" s="18" t="str">
        <f>IF(U10711&lt;&gt;"",SUMIFS(Data_TABLE[Total Value Sold],Data_TABLE[EOM Date],"="&amp;EOMONTH(Dashboard!$I$7,0),Data_TABLE[Customer],"="&amp;Calc!U10711),"")</f>
        <v/>
      </c>
    </row>
    <row r="10712" spans="22:22" x14ac:dyDescent="0.2">
      <c r="V10712" s="18" t="str">
        <f>IF(U10712&lt;&gt;"",SUMIFS(Data_TABLE[Total Value Sold],Data_TABLE[EOM Date],"="&amp;EOMONTH(Dashboard!$I$7,0),Data_TABLE[Customer],"="&amp;Calc!U10712),"")</f>
        <v/>
      </c>
    </row>
    <row r="10713" spans="22:22" x14ac:dyDescent="0.2">
      <c r="V10713" s="18" t="str">
        <f>IF(U10713&lt;&gt;"",SUMIFS(Data_TABLE[Total Value Sold],Data_TABLE[EOM Date],"="&amp;EOMONTH(Dashboard!$I$7,0),Data_TABLE[Customer],"="&amp;Calc!U10713),"")</f>
        <v/>
      </c>
    </row>
    <row r="10714" spans="22:22" x14ac:dyDescent="0.2">
      <c r="V10714" s="18" t="str">
        <f>IF(U10714&lt;&gt;"",SUMIFS(Data_TABLE[Total Value Sold],Data_TABLE[EOM Date],"="&amp;EOMONTH(Dashboard!$I$7,0),Data_TABLE[Customer],"="&amp;Calc!U10714),"")</f>
        <v/>
      </c>
    </row>
    <row r="10715" spans="22:22" x14ac:dyDescent="0.2">
      <c r="V10715" s="18" t="str">
        <f>IF(U10715&lt;&gt;"",SUMIFS(Data_TABLE[Total Value Sold],Data_TABLE[EOM Date],"="&amp;EOMONTH(Dashboard!$I$7,0),Data_TABLE[Customer],"="&amp;Calc!U10715),"")</f>
        <v/>
      </c>
    </row>
    <row r="10716" spans="22:22" x14ac:dyDescent="0.2">
      <c r="V10716" s="18" t="str">
        <f>IF(U10716&lt;&gt;"",SUMIFS(Data_TABLE[Total Value Sold],Data_TABLE[EOM Date],"="&amp;EOMONTH(Dashboard!$I$7,0),Data_TABLE[Customer],"="&amp;Calc!U10716),"")</f>
        <v/>
      </c>
    </row>
    <row r="10717" spans="22:22" x14ac:dyDescent="0.2">
      <c r="V10717" s="18" t="str">
        <f>IF(U10717&lt;&gt;"",SUMIFS(Data_TABLE[Total Value Sold],Data_TABLE[EOM Date],"="&amp;EOMONTH(Dashboard!$I$7,0),Data_TABLE[Customer],"="&amp;Calc!U10717),"")</f>
        <v/>
      </c>
    </row>
    <row r="10718" spans="22:22" x14ac:dyDescent="0.2">
      <c r="V10718" s="18" t="str">
        <f>IF(U10718&lt;&gt;"",SUMIFS(Data_TABLE[Total Value Sold],Data_TABLE[EOM Date],"="&amp;EOMONTH(Dashboard!$I$7,0),Data_TABLE[Customer],"="&amp;Calc!U10718),"")</f>
        <v/>
      </c>
    </row>
    <row r="10719" spans="22:22" x14ac:dyDescent="0.2">
      <c r="V10719" s="18" t="str">
        <f>IF(U10719&lt;&gt;"",SUMIFS(Data_TABLE[Total Value Sold],Data_TABLE[EOM Date],"="&amp;EOMONTH(Dashboard!$I$7,0),Data_TABLE[Customer],"="&amp;Calc!U10719),"")</f>
        <v/>
      </c>
    </row>
    <row r="10720" spans="22:22" x14ac:dyDescent="0.2">
      <c r="V10720" s="18" t="str">
        <f>IF(U10720&lt;&gt;"",SUMIFS(Data_TABLE[Total Value Sold],Data_TABLE[EOM Date],"="&amp;EOMONTH(Dashboard!$I$7,0),Data_TABLE[Customer],"="&amp;Calc!U10720),"")</f>
        <v/>
      </c>
    </row>
    <row r="10721" spans="22:22" x14ac:dyDescent="0.2">
      <c r="V10721" s="18" t="str">
        <f>IF(U10721&lt;&gt;"",SUMIFS(Data_TABLE[Total Value Sold],Data_TABLE[EOM Date],"="&amp;EOMONTH(Dashboard!$I$7,0),Data_TABLE[Customer],"="&amp;Calc!U10721),"")</f>
        <v/>
      </c>
    </row>
    <row r="10722" spans="22:22" x14ac:dyDescent="0.2">
      <c r="V10722" s="18" t="str">
        <f>IF(U10722&lt;&gt;"",SUMIFS(Data_TABLE[Total Value Sold],Data_TABLE[EOM Date],"="&amp;EOMONTH(Dashboard!$I$7,0),Data_TABLE[Customer],"="&amp;Calc!U10722),"")</f>
        <v/>
      </c>
    </row>
    <row r="10723" spans="22:22" x14ac:dyDescent="0.2">
      <c r="V10723" s="18" t="str">
        <f>IF(U10723&lt;&gt;"",SUMIFS(Data_TABLE[Total Value Sold],Data_TABLE[EOM Date],"="&amp;EOMONTH(Dashboard!$I$7,0),Data_TABLE[Customer],"="&amp;Calc!U10723),"")</f>
        <v/>
      </c>
    </row>
    <row r="10724" spans="22:22" x14ac:dyDescent="0.2">
      <c r="V10724" s="18" t="str">
        <f>IF(U10724&lt;&gt;"",SUMIFS(Data_TABLE[Total Value Sold],Data_TABLE[EOM Date],"="&amp;EOMONTH(Dashboard!$I$7,0),Data_TABLE[Customer],"="&amp;Calc!U10724),"")</f>
        <v/>
      </c>
    </row>
    <row r="10725" spans="22:22" x14ac:dyDescent="0.2">
      <c r="V10725" s="18" t="str">
        <f>IF(U10725&lt;&gt;"",SUMIFS(Data_TABLE[Total Value Sold],Data_TABLE[EOM Date],"="&amp;EOMONTH(Dashboard!$I$7,0),Data_TABLE[Customer],"="&amp;Calc!U10725),"")</f>
        <v/>
      </c>
    </row>
    <row r="10726" spans="22:22" x14ac:dyDescent="0.2">
      <c r="V10726" s="18" t="str">
        <f>IF(U10726&lt;&gt;"",SUMIFS(Data_TABLE[Total Value Sold],Data_TABLE[EOM Date],"="&amp;EOMONTH(Dashboard!$I$7,0),Data_TABLE[Customer],"="&amp;Calc!U10726),"")</f>
        <v/>
      </c>
    </row>
    <row r="10727" spans="22:22" x14ac:dyDescent="0.2">
      <c r="V10727" s="18" t="str">
        <f>IF(U10727&lt;&gt;"",SUMIFS(Data_TABLE[Total Value Sold],Data_TABLE[EOM Date],"="&amp;EOMONTH(Dashboard!$I$7,0),Data_TABLE[Customer],"="&amp;Calc!U10727),"")</f>
        <v/>
      </c>
    </row>
    <row r="10728" spans="22:22" x14ac:dyDescent="0.2">
      <c r="V10728" s="18" t="str">
        <f>IF(U10728&lt;&gt;"",SUMIFS(Data_TABLE[Total Value Sold],Data_TABLE[EOM Date],"="&amp;EOMONTH(Dashboard!$I$7,0),Data_TABLE[Customer],"="&amp;Calc!U10728),"")</f>
        <v/>
      </c>
    </row>
    <row r="10729" spans="22:22" x14ac:dyDescent="0.2">
      <c r="V10729" s="18" t="str">
        <f>IF(U10729&lt;&gt;"",SUMIFS(Data_TABLE[Total Value Sold],Data_TABLE[EOM Date],"="&amp;EOMONTH(Dashboard!$I$7,0),Data_TABLE[Customer],"="&amp;Calc!U10729),"")</f>
        <v/>
      </c>
    </row>
    <row r="10730" spans="22:22" x14ac:dyDescent="0.2">
      <c r="V10730" s="18" t="str">
        <f>IF(U10730&lt;&gt;"",SUMIFS(Data_TABLE[Total Value Sold],Data_TABLE[EOM Date],"="&amp;EOMONTH(Dashboard!$I$7,0),Data_TABLE[Customer],"="&amp;Calc!U10730),"")</f>
        <v/>
      </c>
    </row>
    <row r="10731" spans="22:22" x14ac:dyDescent="0.2">
      <c r="V10731" s="18" t="str">
        <f>IF(U10731&lt;&gt;"",SUMIFS(Data_TABLE[Total Value Sold],Data_TABLE[EOM Date],"="&amp;EOMONTH(Dashboard!$I$7,0),Data_TABLE[Customer],"="&amp;Calc!U10731),"")</f>
        <v/>
      </c>
    </row>
    <row r="10732" spans="22:22" x14ac:dyDescent="0.2">
      <c r="V10732" s="18" t="str">
        <f>IF(U10732&lt;&gt;"",SUMIFS(Data_TABLE[Total Value Sold],Data_TABLE[EOM Date],"="&amp;EOMONTH(Dashboard!$I$7,0),Data_TABLE[Customer],"="&amp;Calc!U10732),"")</f>
        <v/>
      </c>
    </row>
    <row r="10733" spans="22:22" x14ac:dyDescent="0.2">
      <c r="V10733" s="18" t="str">
        <f>IF(U10733&lt;&gt;"",SUMIFS(Data_TABLE[Total Value Sold],Data_TABLE[EOM Date],"="&amp;EOMONTH(Dashboard!$I$7,0),Data_TABLE[Customer],"="&amp;Calc!U10733),"")</f>
        <v/>
      </c>
    </row>
    <row r="10734" spans="22:22" x14ac:dyDescent="0.2">
      <c r="V10734" s="18" t="str">
        <f>IF(U10734&lt;&gt;"",SUMIFS(Data_TABLE[Total Value Sold],Data_TABLE[EOM Date],"="&amp;EOMONTH(Dashboard!$I$7,0),Data_TABLE[Customer],"="&amp;Calc!U10734),"")</f>
        <v/>
      </c>
    </row>
    <row r="10735" spans="22:22" x14ac:dyDescent="0.2">
      <c r="V10735" s="18" t="str">
        <f>IF(U10735&lt;&gt;"",SUMIFS(Data_TABLE[Total Value Sold],Data_TABLE[EOM Date],"="&amp;EOMONTH(Dashboard!$I$7,0),Data_TABLE[Customer],"="&amp;Calc!U10735),"")</f>
        <v/>
      </c>
    </row>
    <row r="10736" spans="22:22" x14ac:dyDescent="0.2">
      <c r="V10736" s="18" t="str">
        <f>IF(U10736&lt;&gt;"",SUMIFS(Data_TABLE[Total Value Sold],Data_TABLE[EOM Date],"="&amp;EOMONTH(Dashboard!$I$7,0),Data_TABLE[Customer],"="&amp;Calc!U10736),"")</f>
        <v/>
      </c>
    </row>
    <row r="10737" spans="22:22" x14ac:dyDescent="0.2">
      <c r="V10737" s="18" t="str">
        <f>IF(U10737&lt;&gt;"",SUMIFS(Data_TABLE[Total Value Sold],Data_TABLE[EOM Date],"="&amp;EOMONTH(Dashboard!$I$7,0),Data_TABLE[Customer],"="&amp;Calc!U10737),"")</f>
        <v/>
      </c>
    </row>
    <row r="10738" spans="22:22" x14ac:dyDescent="0.2">
      <c r="V10738" s="18" t="str">
        <f>IF(U10738&lt;&gt;"",SUMIFS(Data_TABLE[Total Value Sold],Data_TABLE[EOM Date],"="&amp;EOMONTH(Dashboard!$I$7,0),Data_TABLE[Customer],"="&amp;Calc!U10738),"")</f>
        <v/>
      </c>
    </row>
    <row r="10739" spans="22:22" x14ac:dyDescent="0.2">
      <c r="V10739" s="18" t="str">
        <f>IF(U10739&lt;&gt;"",SUMIFS(Data_TABLE[Total Value Sold],Data_TABLE[EOM Date],"="&amp;EOMONTH(Dashboard!$I$7,0),Data_TABLE[Customer],"="&amp;Calc!U10739),"")</f>
        <v/>
      </c>
    </row>
    <row r="10740" spans="22:22" x14ac:dyDescent="0.2">
      <c r="V10740" s="18" t="str">
        <f>IF(U10740&lt;&gt;"",SUMIFS(Data_TABLE[Total Value Sold],Data_TABLE[EOM Date],"="&amp;EOMONTH(Dashboard!$I$7,0),Data_TABLE[Customer],"="&amp;Calc!U10740),"")</f>
        <v/>
      </c>
    </row>
    <row r="10741" spans="22:22" x14ac:dyDescent="0.2">
      <c r="V10741" s="18" t="str">
        <f>IF(U10741&lt;&gt;"",SUMIFS(Data_TABLE[Total Value Sold],Data_TABLE[EOM Date],"="&amp;EOMONTH(Dashboard!$I$7,0),Data_TABLE[Customer],"="&amp;Calc!U10741),"")</f>
        <v/>
      </c>
    </row>
    <row r="10742" spans="22:22" x14ac:dyDescent="0.2">
      <c r="V10742" s="18" t="str">
        <f>IF(U10742&lt;&gt;"",SUMIFS(Data_TABLE[Total Value Sold],Data_TABLE[EOM Date],"="&amp;EOMONTH(Dashboard!$I$7,0),Data_TABLE[Customer],"="&amp;Calc!U10742),"")</f>
        <v/>
      </c>
    </row>
    <row r="10743" spans="22:22" x14ac:dyDescent="0.2">
      <c r="V10743" s="18" t="str">
        <f>IF(U10743&lt;&gt;"",SUMIFS(Data_TABLE[Total Value Sold],Data_TABLE[EOM Date],"="&amp;EOMONTH(Dashboard!$I$7,0),Data_TABLE[Customer],"="&amp;Calc!U10743),"")</f>
        <v/>
      </c>
    </row>
    <row r="10744" spans="22:22" x14ac:dyDescent="0.2">
      <c r="V10744" s="18" t="str">
        <f>IF(U10744&lt;&gt;"",SUMIFS(Data_TABLE[Total Value Sold],Data_TABLE[EOM Date],"="&amp;EOMONTH(Dashboard!$I$7,0),Data_TABLE[Customer],"="&amp;Calc!U10744),"")</f>
        <v/>
      </c>
    </row>
    <row r="10745" spans="22:22" x14ac:dyDescent="0.2">
      <c r="V10745" s="18" t="str">
        <f>IF(U10745&lt;&gt;"",SUMIFS(Data_TABLE[Total Value Sold],Data_TABLE[EOM Date],"="&amp;EOMONTH(Dashboard!$I$7,0),Data_TABLE[Customer],"="&amp;Calc!U10745),"")</f>
        <v/>
      </c>
    </row>
    <row r="10746" spans="22:22" x14ac:dyDescent="0.2">
      <c r="V10746" s="18" t="str">
        <f>IF(U10746&lt;&gt;"",SUMIFS(Data_TABLE[Total Value Sold],Data_TABLE[EOM Date],"="&amp;EOMONTH(Dashboard!$I$7,0),Data_TABLE[Customer],"="&amp;Calc!U10746),"")</f>
        <v/>
      </c>
    </row>
    <row r="10747" spans="22:22" x14ac:dyDescent="0.2">
      <c r="V10747" s="18" t="str">
        <f>IF(U10747&lt;&gt;"",SUMIFS(Data_TABLE[Total Value Sold],Data_TABLE[EOM Date],"="&amp;EOMONTH(Dashboard!$I$7,0),Data_TABLE[Customer],"="&amp;Calc!U10747),"")</f>
        <v/>
      </c>
    </row>
    <row r="10748" spans="22:22" x14ac:dyDescent="0.2">
      <c r="V10748" s="18" t="str">
        <f>IF(U10748&lt;&gt;"",SUMIFS(Data_TABLE[Total Value Sold],Data_TABLE[EOM Date],"="&amp;EOMONTH(Dashboard!$I$7,0),Data_TABLE[Customer],"="&amp;Calc!U10748),"")</f>
        <v/>
      </c>
    </row>
    <row r="10749" spans="22:22" x14ac:dyDescent="0.2">
      <c r="V10749" s="18" t="str">
        <f>IF(U10749&lt;&gt;"",SUMIFS(Data_TABLE[Total Value Sold],Data_TABLE[EOM Date],"="&amp;EOMONTH(Dashboard!$I$7,0),Data_TABLE[Customer],"="&amp;Calc!U10749),"")</f>
        <v/>
      </c>
    </row>
    <row r="10750" spans="22:22" x14ac:dyDescent="0.2">
      <c r="V10750" s="18" t="str">
        <f>IF(U10750&lt;&gt;"",SUMIFS(Data_TABLE[Total Value Sold],Data_TABLE[EOM Date],"="&amp;EOMONTH(Dashboard!$I$7,0),Data_TABLE[Customer],"="&amp;Calc!U10750),"")</f>
        <v/>
      </c>
    </row>
    <row r="10751" spans="22:22" x14ac:dyDescent="0.2">
      <c r="V10751" s="18" t="str">
        <f>IF(U10751&lt;&gt;"",SUMIFS(Data_TABLE[Total Value Sold],Data_TABLE[EOM Date],"="&amp;EOMONTH(Dashboard!$I$7,0),Data_TABLE[Customer],"="&amp;Calc!U10751),"")</f>
        <v/>
      </c>
    </row>
    <row r="10752" spans="22:22" x14ac:dyDescent="0.2">
      <c r="V10752" s="18" t="str">
        <f>IF(U10752&lt;&gt;"",SUMIFS(Data_TABLE[Total Value Sold],Data_TABLE[EOM Date],"="&amp;EOMONTH(Dashboard!$I$7,0),Data_TABLE[Customer],"="&amp;Calc!U10752),"")</f>
        <v/>
      </c>
    </row>
    <row r="10753" spans="22:22" x14ac:dyDescent="0.2">
      <c r="V10753" s="18" t="str">
        <f>IF(U10753&lt;&gt;"",SUMIFS(Data_TABLE[Total Value Sold],Data_TABLE[EOM Date],"="&amp;EOMONTH(Dashboard!$I$7,0),Data_TABLE[Customer],"="&amp;Calc!U10753),"")</f>
        <v/>
      </c>
    </row>
    <row r="10754" spans="22:22" x14ac:dyDescent="0.2">
      <c r="V10754" s="18" t="str">
        <f>IF(U10754&lt;&gt;"",SUMIFS(Data_TABLE[Total Value Sold],Data_TABLE[EOM Date],"="&amp;EOMONTH(Dashboard!$I$7,0),Data_TABLE[Customer],"="&amp;Calc!U10754),"")</f>
        <v/>
      </c>
    </row>
    <row r="10755" spans="22:22" x14ac:dyDescent="0.2">
      <c r="V10755" s="18" t="str">
        <f>IF(U10755&lt;&gt;"",SUMIFS(Data_TABLE[Total Value Sold],Data_TABLE[EOM Date],"="&amp;EOMONTH(Dashboard!$I$7,0),Data_TABLE[Customer],"="&amp;Calc!U10755),"")</f>
        <v/>
      </c>
    </row>
    <row r="10756" spans="22:22" x14ac:dyDescent="0.2">
      <c r="V10756" s="18" t="str">
        <f>IF(U10756&lt;&gt;"",SUMIFS(Data_TABLE[Total Value Sold],Data_TABLE[EOM Date],"="&amp;EOMONTH(Dashboard!$I$7,0),Data_TABLE[Customer],"="&amp;Calc!U10756),"")</f>
        <v/>
      </c>
    </row>
    <row r="10757" spans="22:22" x14ac:dyDescent="0.2">
      <c r="V10757" s="18" t="str">
        <f>IF(U10757&lt;&gt;"",SUMIFS(Data_TABLE[Total Value Sold],Data_TABLE[EOM Date],"="&amp;EOMONTH(Dashboard!$I$7,0),Data_TABLE[Customer],"="&amp;Calc!U10757),"")</f>
        <v/>
      </c>
    </row>
    <row r="10758" spans="22:22" x14ac:dyDescent="0.2">
      <c r="V10758" s="18" t="str">
        <f>IF(U10758&lt;&gt;"",SUMIFS(Data_TABLE[Total Value Sold],Data_TABLE[EOM Date],"="&amp;EOMONTH(Dashboard!$I$7,0),Data_TABLE[Customer],"="&amp;Calc!U10758),"")</f>
        <v/>
      </c>
    </row>
    <row r="10759" spans="22:22" x14ac:dyDescent="0.2">
      <c r="V10759" s="18" t="str">
        <f>IF(U10759&lt;&gt;"",SUMIFS(Data_TABLE[Total Value Sold],Data_TABLE[EOM Date],"="&amp;EOMONTH(Dashboard!$I$7,0),Data_TABLE[Customer],"="&amp;Calc!U10759),"")</f>
        <v/>
      </c>
    </row>
    <row r="10760" spans="22:22" x14ac:dyDescent="0.2">
      <c r="V10760" s="18" t="str">
        <f>IF(U10760&lt;&gt;"",SUMIFS(Data_TABLE[Total Value Sold],Data_TABLE[EOM Date],"="&amp;EOMONTH(Dashboard!$I$7,0),Data_TABLE[Customer],"="&amp;Calc!U10760),"")</f>
        <v/>
      </c>
    </row>
    <row r="10761" spans="22:22" x14ac:dyDescent="0.2">
      <c r="V10761" s="18" t="str">
        <f>IF(U10761&lt;&gt;"",SUMIFS(Data_TABLE[Total Value Sold],Data_TABLE[EOM Date],"="&amp;EOMONTH(Dashboard!$I$7,0),Data_TABLE[Customer],"="&amp;Calc!U10761),"")</f>
        <v/>
      </c>
    </row>
    <row r="10762" spans="22:22" x14ac:dyDescent="0.2">
      <c r="V10762" s="18" t="str">
        <f>IF(U10762&lt;&gt;"",SUMIFS(Data_TABLE[Total Value Sold],Data_TABLE[EOM Date],"="&amp;EOMONTH(Dashboard!$I$7,0),Data_TABLE[Customer],"="&amp;Calc!U10762),"")</f>
        <v/>
      </c>
    </row>
    <row r="10763" spans="22:22" x14ac:dyDescent="0.2">
      <c r="V10763" s="18" t="str">
        <f>IF(U10763&lt;&gt;"",SUMIFS(Data_TABLE[Total Value Sold],Data_TABLE[EOM Date],"="&amp;EOMONTH(Dashboard!$I$7,0),Data_TABLE[Customer],"="&amp;Calc!U10763),"")</f>
        <v/>
      </c>
    </row>
    <row r="10764" spans="22:22" x14ac:dyDescent="0.2">
      <c r="V10764" s="18" t="str">
        <f>IF(U10764&lt;&gt;"",SUMIFS(Data_TABLE[Total Value Sold],Data_TABLE[EOM Date],"="&amp;EOMONTH(Dashboard!$I$7,0),Data_TABLE[Customer],"="&amp;Calc!U10764),"")</f>
        <v/>
      </c>
    </row>
    <row r="10765" spans="22:22" x14ac:dyDescent="0.2">
      <c r="V10765" s="18" t="str">
        <f>IF(U10765&lt;&gt;"",SUMIFS(Data_TABLE[Total Value Sold],Data_TABLE[EOM Date],"="&amp;EOMONTH(Dashboard!$I$7,0),Data_TABLE[Customer],"="&amp;Calc!U10765),"")</f>
        <v/>
      </c>
    </row>
    <row r="10766" spans="22:22" x14ac:dyDescent="0.2">
      <c r="V10766" s="18" t="str">
        <f>IF(U10766&lt;&gt;"",SUMIFS(Data_TABLE[Total Value Sold],Data_TABLE[EOM Date],"="&amp;EOMONTH(Dashboard!$I$7,0),Data_TABLE[Customer],"="&amp;Calc!U10766),"")</f>
        <v/>
      </c>
    </row>
    <row r="10767" spans="22:22" x14ac:dyDescent="0.2">
      <c r="V10767" s="18" t="str">
        <f>IF(U10767&lt;&gt;"",SUMIFS(Data_TABLE[Total Value Sold],Data_TABLE[EOM Date],"="&amp;EOMONTH(Dashboard!$I$7,0),Data_TABLE[Customer],"="&amp;Calc!U10767),"")</f>
        <v/>
      </c>
    </row>
    <row r="10768" spans="22:22" x14ac:dyDescent="0.2">
      <c r="V10768" s="18" t="str">
        <f>IF(U10768&lt;&gt;"",SUMIFS(Data_TABLE[Total Value Sold],Data_TABLE[EOM Date],"="&amp;EOMONTH(Dashboard!$I$7,0),Data_TABLE[Customer],"="&amp;Calc!U10768),"")</f>
        <v/>
      </c>
    </row>
    <row r="10769" spans="22:22" x14ac:dyDescent="0.2">
      <c r="V10769" s="18" t="str">
        <f>IF(U10769&lt;&gt;"",SUMIFS(Data_TABLE[Total Value Sold],Data_TABLE[EOM Date],"="&amp;EOMONTH(Dashboard!$I$7,0),Data_TABLE[Customer],"="&amp;Calc!U10769),"")</f>
        <v/>
      </c>
    </row>
    <row r="10770" spans="22:22" x14ac:dyDescent="0.2">
      <c r="V10770" s="18" t="str">
        <f>IF(U10770&lt;&gt;"",SUMIFS(Data_TABLE[Total Value Sold],Data_TABLE[EOM Date],"="&amp;EOMONTH(Dashboard!$I$7,0),Data_TABLE[Customer],"="&amp;Calc!U10770),"")</f>
        <v/>
      </c>
    </row>
    <row r="10771" spans="22:22" x14ac:dyDescent="0.2">
      <c r="V10771" s="18" t="str">
        <f>IF(U10771&lt;&gt;"",SUMIFS(Data_TABLE[Total Value Sold],Data_TABLE[EOM Date],"="&amp;EOMONTH(Dashboard!$I$7,0),Data_TABLE[Customer],"="&amp;Calc!U10771),"")</f>
        <v/>
      </c>
    </row>
    <row r="10772" spans="22:22" x14ac:dyDescent="0.2">
      <c r="V10772" s="18" t="str">
        <f>IF(U10772&lt;&gt;"",SUMIFS(Data_TABLE[Total Value Sold],Data_TABLE[EOM Date],"="&amp;EOMONTH(Dashboard!$I$7,0),Data_TABLE[Customer],"="&amp;Calc!U10772),"")</f>
        <v/>
      </c>
    </row>
    <row r="10773" spans="22:22" x14ac:dyDescent="0.2">
      <c r="V10773" s="18" t="str">
        <f>IF(U10773&lt;&gt;"",SUMIFS(Data_TABLE[Total Value Sold],Data_TABLE[EOM Date],"="&amp;EOMONTH(Dashboard!$I$7,0),Data_TABLE[Customer],"="&amp;Calc!U10773),"")</f>
        <v/>
      </c>
    </row>
    <row r="10774" spans="22:22" x14ac:dyDescent="0.2">
      <c r="V10774" s="18" t="str">
        <f>IF(U10774&lt;&gt;"",SUMIFS(Data_TABLE[Total Value Sold],Data_TABLE[EOM Date],"="&amp;EOMONTH(Dashboard!$I$7,0),Data_TABLE[Customer],"="&amp;Calc!U10774),"")</f>
        <v/>
      </c>
    </row>
    <row r="10775" spans="22:22" x14ac:dyDescent="0.2">
      <c r="V10775" s="18" t="str">
        <f>IF(U10775&lt;&gt;"",SUMIFS(Data_TABLE[Total Value Sold],Data_TABLE[EOM Date],"="&amp;EOMONTH(Dashboard!$I$7,0),Data_TABLE[Customer],"="&amp;Calc!U10775),"")</f>
        <v/>
      </c>
    </row>
    <row r="10776" spans="22:22" x14ac:dyDescent="0.2">
      <c r="V10776" s="18" t="str">
        <f>IF(U10776&lt;&gt;"",SUMIFS(Data_TABLE[Total Value Sold],Data_TABLE[EOM Date],"="&amp;EOMONTH(Dashboard!$I$7,0),Data_TABLE[Customer],"="&amp;Calc!U10776),"")</f>
        <v/>
      </c>
    </row>
    <row r="10777" spans="22:22" x14ac:dyDescent="0.2">
      <c r="V10777" s="18" t="str">
        <f>IF(U10777&lt;&gt;"",SUMIFS(Data_TABLE[Total Value Sold],Data_TABLE[EOM Date],"="&amp;EOMONTH(Dashboard!$I$7,0),Data_TABLE[Customer],"="&amp;Calc!U10777),"")</f>
        <v/>
      </c>
    </row>
    <row r="10778" spans="22:22" x14ac:dyDescent="0.2">
      <c r="V10778" s="18" t="str">
        <f>IF(U10778&lt;&gt;"",SUMIFS(Data_TABLE[Total Value Sold],Data_TABLE[EOM Date],"="&amp;EOMONTH(Dashboard!$I$7,0),Data_TABLE[Customer],"="&amp;Calc!U10778),"")</f>
        <v/>
      </c>
    </row>
    <row r="10779" spans="22:22" x14ac:dyDescent="0.2">
      <c r="V10779" s="18" t="str">
        <f>IF(U10779&lt;&gt;"",SUMIFS(Data_TABLE[Total Value Sold],Data_TABLE[EOM Date],"="&amp;EOMONTH(Dashboard!$I$7,0),Data_TABLE[Customer],"="&amp;Calc!U10779),"")</f>
        <v/>
      </c>
    </row>
    <row r="10780" spans="22:22" x14ac:dyDescent="0.2">
      <c r="V10780" s="18" t="str">
        <f>IF(U10780&lt;&gt;"",SUMIFS(Data_TABLE[Total Value Sold],Data_TABLE[EOM Date],"="&amp;EOMONTH(Dashboard!$I$7,0),Data_TABLE[Customer],"="&amp;Calc!U10780),"")</f>
        <v/>
      </c>
    </row>
    <row r="10781" spans="22:22" x14ac:dyDescent="0.2">
      <c r="V10781" s="18" t="str">
        <f>IF(U10781&lt;&gt;"",SUMIFS(Data_TABLE[Total Value Sold],Data_TABLE[EOM Date],"="&amp;EOMONTH(Dashboard!$I$7,0),Data_TABLE[Customer],"="&amp;Calc!U10781),"")</f>
        <v/>
      </c>
    </row>
    <row r="10782" spans="22:22" x14ac:dyDescent="0.2">
      <c r="V10782" s="18" t="str">
        <f>IF(U10782&lt;&gt;"",SUMIFS(Data_TABLE[Total Value Sold],Data_TABLE[EOM Date],"="&amp;EOMONTH(Dashboard!$I$7,0),Data_TABLE[Customer],"="&amp;Calc!U10782),"")</f>
        <v/>
      </c>
    </row>
    <row r="10783" spans="22:22" x14ac:dyDescent="0.2">
      <c r="V10783" s="18" t="str">
        <f>IF(U10783&lt;&gt;"",SUMIFS(Data_TABLE[Total Value Sold],Data_TABLE[EOM Date],"="&amp;EOMONTH(Dashboard!$I$7,0),Data_TABLE[Customer],"="&amp;Calc!U10783),"")</f>
        <v/>
      </c>
    </row>
    <row r="10784" spans="22:22" x14ac:dyDescent="0.2">
      <c r="V10784" s="18" t="str">
        <f>IF(U10784&lt;&gt;"",SUMIFS(Data_TABLE[Total Value Sold],Data_TABLE[EOM Date],"="&amp;EOMONTH(Dashboard!$I$7,0),Data_TABLE[Customer],"="&amp;Calc!U10784),"")</f>
        <v/>
      </c>
    </row>
    <row r="10785" spans="22:22" x14ac:dyDescent="0.2">
      <c r="V10785" s="18" t="str">
        <f>IF(U10785&lt;&gt;"",SUMIFS(Data_TABLE[Total Value Sold],Data_TABLE[EOM Date],"="&amp;EOMONTH(Dashboard!$I$7,0),Data_TABLE[Customer],"="&amp;Calc!U10785),"")</f>
        <v/>
      </c>
    </row>
    <row r="10786" spans="22:22" x14ac:dyDescent="0.2">
      <c r="V10786" s="18" t="str">
        <f>IF(U10786&lt;&gt;"",SUMIFS(Data_TABLE[Total Value Sold],Data_TABLE[EOM Date],"="&amp;EOMONTH(Dashboard!$I$7,0),Data_TABLE[Customer],"="&amp;Calc!U10786),"")</f>
        <v/>
      </c>
    </row>
    <row r="10787" spans="22:22" x14ac:dyDescent="0.2">
      <c r="V10787" s="18" t="str">
        <f>IF(U10787&lt;&gt;"",SUMIFS(Data_TABLE[Total Value Sold],Data_TABLE[EOM Date],"="&amp;EOMONTH(Dashboard!$I$7,0),Data_TABLE[Customer],"="&amp;Calc!U10787),"")</f>
        <v/>
      </c>
    </row>
    <row r="10788" spans="22:22" x14ac:dyDescent="0.2">
      <c r="V10788" s="18" t="str">
        <f>IF(U10788&lt;&gt;"",SUMIFS(Data_TABLE[Total Value Sold],Data_TABLE[EOM Date],"="&amp;EOMONTH(Dashboard!$I$7,0),Data_TABLE[Customer],"="&amp;Calc!U10788),"")</f>
        <v/>
      </c>
    </row>
    <row r="10789" spans="22:22" x14ac:dyDescent="0.2">
      <c r="V10789" s="18" t="str">
        <f>IF(U10789&lt;&gt;"",SUMIFS(Data_TABLE[Total Value Sold],Data_TABLE[EOM Date],"="&amp;EOMONTH(Dashboard!$I$7,0),Data_TABLE[Customer],"="&amp;Calc!U10789),"")</f>
        <v/>
      </c>
    </row>
    <row r="10790" spans="22:22" x14ac:dyDescent="0.2">
      <c r="V10790" s="18" t="str">
        <f>IF(U10790&lt;&gt;"",SUMIFS(Data_TABLE[Total Value Sold],Data_TABLE[EOM Date],"="&amp;EOMONTH(Dashboard!$I$7,0),Data_TABLE[Customer],"="&amp;Calc!U10790),"")</f>
        <v/>
      </c>
    </row>
    <row r="10791" spans="22:22" x14ac:dyDescent="0.2">
      <c r="V10791" s="18" t="str">
        <f>IF(U10791&lt;&gt;"",SUMIFS(Data_TABLE[Total Value Sold],Data_TABLE[EOM Date],"="&amp;EOMONTH(Dashboard!$I$7,0),Data_TABLE[Customer],"="&amp;Calc!U10791),"")</f>
        <v/>
      </c>
    </row>
    <row r="10792" spans="22:22" x14ac:dyDescent="0.2">
      <c r="V10792" s="18" t="str">
        <f>IF(U10792&lt;&gt;"",SUMIFS(Data_TABLE[Total Value Sold],Data_TABLE[EOM Date],"="&amp;EOMONTH(Dashboard!$I$7,0),Data_TABLE[Customer],"="&amp;Calc!U10792),"")</f>
        <v/>
      </c>
    </row>
    <row r="10793" spans="22:22" x14ac:dyDescent="0.2">
      <c r="V10793" s="18" t="str">
        <f>IF(U10793&lt;&gt;"",SUMIFS(Data_TABLE[Total Value Sold],Data_TABLE[EOM Date],"="&amp;EOMONTH(Dashboard!$I$7,0),Data_TABLE[Customer],"="&amp;Calc!U10793),"")</f>
        <v/>
      </c>
    </row>
    <row r="10794" spans="22:22" x14ac:dyDescent="0.2">
      <c r="V10794" s="18" t="str">
        <f>IF(U10794&lt;&gt;"",SUMIFS(Data_TABLE[Total Value Sold],Data_TABLE[EOM Date],"="&amp;EOMONTH(Dashboard!$I$7,0),Data_TABLE[Customer],"="&amp;Calc!U10794),"")</f>
        <v/>
      </c>
    </row>
    <row r="10795" spans="22:22" x14ac:dyDescent="0.2">
      <c r="V10795" s="18" t="str">
        <f>IF(U10795&lt;&gt;"",SUMIFS(Data_TABLE[Total Value Sold],Data_TABLE[EOM Date],"="&amp;EOMONTH(Dashboard!$I$7,0),Data_TABLE[Customer],"="&amp;Calc!U10795),"")</f>
        <v/>
      </c>
    </row>
    <row r="10796" spans="22:22" x14ac:dyDescent="0.2">
      <c r="V10796" s="18" t="str">
        <f>IF(U10796&lt;&gt;"",SUMIFS(Data_TABLE[Total Value Sold],Data_TABLE[EOM Date],"="&amp;EOMONTH(Dashboard!$I$7,0),Data_TABLE[Customer],"="&amp;Calc!U10796),"")</f>
        <v/>
      </c>
    </row>
    <row r="10797" spans="22:22" x14ac:dyDescent="0.2">
      <c r="V10797" s="18" t="str">
        <f>IF(U10797&lt;&gt;"",SUMIFS(Data_TABLE[Total Value Sold],Data_TABLE[EOM Date],"="&amp;EOMONTH(Dashboard!$I$7,0),Data_TABLE[Customer],"="&amp;Calc!U10797),"")</f>
        <v/>
      </c>
    </row>
    <row r="10798" spans="22:22" x14ac:dyDescent="0.2">
      <c r="V10798" s="18" t="str">
        <f>IF(U10798&lt;&gt;"",SUMIFS(Data_TABLE[Total Value Sold],Data_TABLE[EOM Date],"="&amp;EOMONTH(Dashboard!$I$7,0),Data_TABLE[Customer],"="&amp;Calc!U10798),"")</f>
        <v/>
      </c>
    </row>
    <row r="10799" spans="22:22" x14ac:dyDescent="0.2">
      <c r="V10799" s="18" t="str">
        <f>IF(U10799&lt;&gt;"",SUMIFS(Data_TABLE[Total Value Sold],Data_TABLE[EOM Date],"="&amp;EOMONTH(Dashboard!$I$7,0),Data_TABLE[Customer],"="&amp;Calc!U10799),"")</f>
        <v/>
      </c>
    </row>
    <row r="10800" spans="22:22" x14ac:dyDescent="0.2">
      <c r="V10800" s="18" t="str">
        <f>IF(U10800&lt;&gt;"",SUMIFS(Data_TABLE[Total Value Sold],Data_TABLE[EOM Date],"="&amp;EOMONTH(Dashboard!$I$7,0),Data_TABLE[Customer],"="&amp;Calc!U10800),"")</f>
        <v/>
      </c>
    </row>
    <row r="10801" spans="22:22" x14ac:dyDescent="0.2">
      <c r="V10801" s="18" t="str">
        <f>IF(U10801&lt;&gt;"",SUMIFS(Data_TABLE[Total Value Sold],Data_TABLE[EOM Date],"="&amp;EOMONTH(Dashboard!$I$7,0),Data_TABLE[Customer],"="&amp;Calc!U10801),"")</f>
        <v/>
      </c>
    </row>
    <row r="10802" spans="22:22" x14ac:dyDescent="0.2">
      <c r="V10802" s="18" t="str">
        <f>IF(U10802&lt;&gt;"",SUMIFS(Data_TABLE[Total Value Sold],Data_TABLE[EOM Date],"="&amp;EOMONTH(Dashboard!$I$7,0),Data_TABLE[Customer],"="&amp;Calc!U10802),"")</f>
        <v/>
      </c>
    </row>
    <row r="10803" spans="22:22" x14ac:dyDescent="0.2">
      <c r="V10803" s="18" t="str">
        <f>IF(U10803&lt;&gt;"",SUMIFS(Data_TABLE[Total Value Sold],Data_TABLE[EOM Date],"="&amp;EOMONTH(Dashboard!$I$7,0),Data_TABLE[Customer],"="&amp;Calc!U10803),"")</f>
        <v/>
      </c>
    </row>
    <row r="10804" spans="22:22" x14ac:dyDescent="0.2">
      <c r="V10804" s="18" t="str">
        <f>IF(U10804&lt;&gt;"",SUMIFS(Data_TABLE[Total Value Sold],Data_TABLE[EOM Date],"="&amp;EOMONTH(Dashboard!$I$7,0),Data_TABLE[Customer],"="&amp;Calc!U10804),"")</f>
        <v/>
      </c>
    </row>
    <row r="10805" spans="22:22" x14ac:dyDescent="0.2">
      <c r="V10805" s="18" t="str">
        <f>IF(U10805&lt;&gt;"",SUMIFS(Data_TABLE[Total Value Sold],Data_TABLE[EOM Date],"="&amp;EOMONTH(Dashboard!$I$7,0),Data_TABLE[Customer],"="&amp;Calc!U10805),"")</f>
        <v/>
      </c>
    </row>
    <row r="10806" spans="22:22" x14ac:dyDescent="0.2">
      <c r="V10806" s="18" t="str">
        <f>IF(U10806&lt;&gt;"",SUMIFS(Data_TABLE[Total Value Sold],Data_TABLE[EOM Date],"="&amp;EOMONTH(Dashboard!$I$7,0),Data_TABLE[Customer],"="&amp;Calc!U10806),"")</f>
        <v/>
      </c>
    </row>
    <row r="10807" spans="22:22" x14ac:dyDescent="0.2">
      <c r="V10807" s="18" t="str">
        <f>IF(U10807&lt;&gt;"",SUMIFS(Data_TABLE[Total Value Sold],Data_TABLE[EOM Date],"="&amp;EOMONTH(Dashboard!$I$7,0),Data_TABLE[Customer],"="&amp;Calc!U10807),"")</f>
        <v/>
      </c>
    </row>
    <row r="10808" spans="22:22" x14ac:dyDescent="0.2">
      <c r="V10808" s="18" t="str">
        <f>IF(U10808&lt;&gt;"",SUMIFS(Data_TABLE[Total Value Sold],Data_TABLE[EOM Date],"="&amp;EOMONTH(Dashboard!$I$7,0),Data_TABLE[Customer],"="&amp;Calc!U10808),"")</f>
        <v/>
      </c>
    </row>
    <row r="10809" spans="22:22" x14ac:dyDescent="0.2">
      <c r="V10809" s="18" t="str">
        <f>IF(U10809&lt;&gt;"",SUMIFS(Data_TABLE[Total Value Sold],Data_TABLE[EOM Date],"="&amp;EOMONTH(Dashboard!$I$7,0),Data_TABLE[Customer],"="&amp;Calc!U10809),"")</f>
        <v/>
      </c>
    </row>
    <row r="10810" spans="22:22" x14ac:dyDescent="0.2">
      <c r="V10810" s="18" t="str">
        <f>IF(U10810&lt;&gt;"",SUMIFS(Data_TABLE[Total Value Sold],Data_TABLE[EOM Date],"="&amp;EOMONTH(Dashboard!$I$7,0),Data_TABLE[Customer],"="&amp;Calc!U10810),"")</f>
        <v/>
      </c>
    </row>
    <row r="10811" spans="22:22" x14ac:dyDescent="0.2">
      <c r="V10811" s="18" t="str">
        <f>IF(U10811&lt;&gt;"",SUMIFS(Data_TABLE[Total Value Sold],Data_TABLE[EOM Date],"="&amp;EOMONTH(Dashboard!$I$7,0),Data_TABLE[Customer],"="&amp;Calc!U10811),"")</f>
        <v/>
      </c>
    </row>
    <row r="10812" spans="22:22" x14ac:dyDescent="0.2">
      <c r="V10812" s="18" t="str">
        <f>IF(U10812&lt;&gt;"",SUMIFS(Data_TABLE[Total Value Sold],Data_TABLE[EOM Date],"="&amp;EOMONTH(Dashboard!$I$7,0),Data_TABLE[Customer],"="&amp;Calc!U10812),"")</f>
        <v/>
      </c>
    </row>
    <row r="10813" spans="22:22" x14ac:dyDescent="0.2">
      <c r="V10813" s="18" t="str">
        <f>IF(U10813&lt;&gt;"",SUMIFS(Data_TABLE[Total Value Sold],Data_TABLE[EOM Date],"="&amp;EOMONTH(Dashboard!$I$7,0),Data_TABLE[Customer],"="&amp;Calc!U10813),"")</f>
        <v/>
      </c>
    </row>
    <row r="10814" spans="22:22" x14ac:dyDescent="0.2">
      <c r="V10814" s="18" t="str">
        <f>IF(U10814&lt;&gt;"",SUMIFS(Data_TABLE[Total Value Sold],Data_TABLE[EOM Date],"="&amp;EOMONTH(Dashboard!$I$7,0),Data_TABLE[Customer],"="&amp;Calc!U10814),"")</f>
        <v/>
      </c>
    </row>
    <row r="10815" spans="22:22" x14ac:dyDescent="0.2">
      <c r="V10815" s="18" t="str">
        <f>IF(U10815&lt;&gt;"",SUMIFS(Data_TABLE[Total Value Sold],Data_TABLE[EOM Date],"="&amp;EOMONTH(Dashboard!$I$7,0),Data_TABLE[Customer],"="&amp;Calc!U10815),"")</f>
        <v/>
      </c>
    </row>
    <row r="10816" spans="22:22" x14ac:dyDescent="0.2">
      <c r="V10816" s="18" t="str">
        <f>IF(U10816&lt;&gt;"",SUMIFS(Data_TABLE[Total Value Sold],Data_TABLE[EOM Date],"="&amp;EOMONTH(Dashboard!$I$7,0),Data_TABLE[Customer],"="&amp;Calc!U10816),"")</f>
        <v/>
      </c>
    </row>
    <row r="10817" spans="22:22" x14ac:dyDescent="0.2">
      <c r="V10817" s="18" t="str">
        <f>IF(U10817&lt;&gt;"",SUMIFS(Data_TABLE[Total Value Sold],Data_TABLE[EOM Date],"="&amp;EOMONTH(Dashboard!$I$7,0),Data_TABLE[Customer],"="&amp;Calc!U10817),"")</f>
        <v/>
      </c>
    </row>
    <row r="10818" spans="22:22" x14ac:dyDescent="0.2">
      <c r="V10818" s="18" t="str">
        <f>IF(U10818&lt;&gt;"",SUMIFS(Data_TABLE[Total Value Sold],Data_TABLE[EOM Date],"="&amp;EOMONTH(Dashboard!$I$7,0),Data_TABLE[Customer],"="&amp;Calc!U10818),"")</f>
        <v/>
      </c>
    </row>
    <row r="10819" spans="22:22" x14ac:dyDescent="0.2">
      <c r="V10819" s="18" t="str">
        <f>IF(U10819&lt;&gt;"",SUMIFS(Data_TABLE[Total Value Sold],Data_TABLE[EOM Date],"="&amp;EOMONTH(Dashboard!$I$7,0),Data_TABLE[Customer],"="&amp;Calc!U10819),"")</f>
        <v/>
      </c>
    </row>
    <row r="10820" spans="22:22" x14ac:dyDescent="0.2">
      <c r="V10820" s="18" t="str">
        <f>IF(U10820&lt;&gt;"",SUMIFS(Data_TABLE[Total Value Sold],Data_TABLE[EOM Date],"="&amp;EOMONTH(Dashboard!$I$7,0),Data_TABLE[Customer],"="&amp;Calc!U10820),"")</f>
        <v/>
      </c>
    </row>
    <row r="10821" spans="22:22" x14ac:dyDescent="0.2">
      <c r="V10821" s="18" t="str">
        <f>IF(U10821&lt;&gt;"",SUMIFS(Data_TABLE[Total Value Sold],Data_TABLE[EOM Date],"="&amp;EOMONTH(Dashboard!$I$7,0),Data_TABLE[Customer],"="&amp;Calc!U10821),"")</f>
        <v/>
      </c>
    </row>
    <row r="10822" spans="22:22" x14ac:dyDescent="0.2">
      <c r="V10822" s="18" t="str">
        <f>IF(U10822&lt;&gt;"",SUMIFS(Data_TABLE[Total Value Sold],Data_TABLE[EOM Date],"="&amp;EOMONTH(Dashboard!$I$7,0),Data_TABLE[Customer],"="&amp;Calc!U10822),"")</f>
        <v/>
      </c>
    </row>
    <row r="10823" spans="22:22" x14ac:dyDescent="0.2">
      <c r="V10823" s="18" t="str">
        <f>IF(U10823&lt;&gt;"",SUMIFS(Data_TABLE[Total Value Sold],Data_TABLE[EOM Date],"="&amp;EOMONTH(Dashboard!$I$7,0),Data_TABLE[Customer],"="&amp;Calc!U10823),"")</f>
        <v/>
      </c>
    </row>
    <row r="10824" spans="22:22" x14ac:dyDescent="0.2">
      <c r="V10824" s="18" t="str">
        <f>IF(U10824&lt;&gt;"",SUMIFS(Data_TABLE[Total Value Sold],Data_TABLE[EOM Date],"="&amp;EOMONTH(Dashboard!$I$7,0),Data_TABLE[Customer],"="&amp;Calc!U10824),"")</f>
        <v/>
      </c>
    </row>
    <row r="10825" spans="22:22" x14ac:dyDescent="0.2">
      <c r="V10825" s="18" t="str">
        <f>IF(U10825&lt;&gt;"",SUMIFS(Data_TABLE[Total Value Sold],Data_TABLE[EOM Date],"="&amp;EOMONTH(Dashboard!$I$7,0),Data_TABLE[Customer],"="&amp;Calc!U10825),"")</f>
        <v/>
      </c>
    </row>
    <row r="10826" spans="22:22" x14ac:dyDescent="0.2">
      <c r="V10826" s="18" t="str">
        <f>IF(U10826&lt;&gt;"",SUMIFS(Data_TABLE[Total Value Sold],Data_TABLE[EOM Date],"="&amp;EOMONTH(Dashboard!$I$7,0),Data_TABLE[Customer],"="&amp;Calc!U10826),"")</f>
        <v/>
      </c>
    </row>
    <row r="10827" spans="22:22" x14ac:dyDescent="0.2">
      <c r="V10827" s="18" t="str">
        <f>IF(U10827&lt;&gt;"",SUMIFS(Data_TABLE[Total Value Sold],Data_TABLE[EOM Date],"="&amp;EOMONTH(Dashboard!$I$7,0),Data_TABLE[Customer],"="&amp;Calc!U10827),"")</f>
        <v/>
      </c>
    </row>
    <row r="10828" spans="22:22" x14ac:dyDescent="0.2">
      <c r="V10828" s="18" t="str">
        <f>IF(U10828&lt;&gt;"",SUMIFS(Data_TABLE[Total Value Sold],Data_TABLE[EOM Date],"="&amp;EOMONTH(Dashboard!$I$7,0),Data_TABLE[Customer],"="&amp;Calc!U10828),"")</f>
        <v/>
      </c>
    </row>
    <row r="10829" spans="22:22" x14ac:dyDescent="0.2">
      <c r="V10829" s="18" t="str">
        <f>IF(U10829&lt;&gt;"",SUMIFS(Data_TABLE[Total Value Sold],Data_TABLE[EOM Date],"="&amp;EOMONTH(Dashboard!$I$7,0),Data_TABLE[Customer],"="&amp;Calc!U10829),"")</f>
        <v/>
      </c>
    </row>
    <row r="10830" spans="22:22" x14ac:dyDescent="0.2">
      <c r="V10830" s="18" t="str">
        <f>IF(U10830&lt;&gt;"",SUMIFS(Data_TABLE[Total Value Sold],Data_TABLE[EOM Date],"="&amp;EOMONTH(Dashboard!$I$7,0),Data_TABLE[Customer],"="&amp;Calc!U10830),"")</f>
        <v/>
      </c>
    </row>
    <row r="10831" spans="22:22" x14ac:dyDescent="0.2">
      <c r="V10831" s="18" t="str">
        <f>IF(U10831&lt;&gt;"",SUMIFS(Data_TABLE[Total Value Sold],Data_TABLE[EOM Date],"="&amp;EOMONTH(Dashboard!$I$7,0),Data_TABLE[Customer],"="&amp;Calc!U10831),"")</f>
        <v/>
      </c>
    </row>
    <row r="10832" spans="22:22" x14ac:dyDescent="0.2">
      <c r="V10832" s="18" t="str">
        <f>IF(U10832&lt;&gt;"",SUMIFS(Data_TABLE[Total Value Sold],Data_TABLE[EOM Date],"="&amp;EOMONTH(Dashboard!$I$7,0),Data_TABLE[Customer],"="&amp;Calc!U10832),"")</f>
        <v/>
      </c>
    </row>
    <row r="10833" spans="22:22" x14ac:dyDescent="0.2">
      <c r="V10833" s="18" t="str">
        <f>IF(U10833&lt;&gt;"",SUMIFS(Data_TABLE[Total Value Sold],Data_TABLE[EOM Date],"="&amp;EOMONTH(Dashboard!$I$7,0),Data_TABLE[Customer],"="&amp;Calc!U10833),"")</f>
        <v/>
      </c>
    </row>
    <row r="10834" spans="22:22" x14ac:dyDescent="0.2">
      <c r="V10834" s="18" t="str">
        <f>IF(U10834&lt;&gt;"",SUMIFS(Data_TABLE[Total Value Sold],Data_TABLE[EOM Date],"="&amp;EOMONTH(Dashboard!$I$7,0),Data_TABLE[Customer],"="&amp;Calc!U10834),"")</f>
        <v/>
      </c>
    </row>
    <row r="10835" spans="22:22" x14ac:dyDescent="0.2">
      <c r="V10835" s="18" t="str">
        <f>IF(U10835&lt;&gt;"",SUMIFS(Data_TABLE[Total Value Sold],Data_TABLE[EOM Date],"="&amp;EOMONTH(Dashboard!$I$7,0),Data_TABLE[Customer],"="&amp;Calc!U10835),"")</f>
        <v/>
      </c>
    </row>
    <row r="10836" spans="22:22" x14ac:dyDescent="0.2">
      <c r="V10836" s="18" t="str">
        <f>IF(U10836&lt;&gt;"",SUMIFS(Data_TABLE[Total Value Sold],Data_TABLE[EOM Date],"="&amp;EOMONTH(Dashboard!$I$7,0),Data_TABLE[Customer],"="&amp;Calc!U10836),"")</f>
        <v/>
      </c>
    </row>
    <row r="10837" spans="22:22" x14ac:dyDescent="0.2">
      <c r="V10837" s="18" t="str">
        <f>IF(U10837&lt;&gt;"",SUMIFS(Data_TABLE[Total Value Sold],Data_TABLE[EOM Date],"="&amp;EOMONTH(Dashboard!$I$7,0),Data_TABLE[Customer],"="&amp;Calc!U10837),"")</f>
        <v/>
      </c>
    </row>
    <row r="10838" spans="22:22" x14ac:dyDescent="0.2">
      <c r="V10838" s="18" t="str">
        <f>IF(U10838&lt;&gt;"",SUMIFS(Data_TABLE[Total Value Sold],Data_TABLE[EOM Date],"="&amp;EOMONTH(Dashboard!$I$7,0),Data_TABLE[Customer],"="&amp;Calc!U10838),"")</f>
        <v/>
      </c>
    </row>
    <row r="10839" spans="22:22" x14ac:dyDescent="0.2">
      <c r="V10839" s="18" t="str">
        <f>IF(U10839&lt;&gt;"",SUMIFS(Data_TABLE[Total Value Sold],Data_TABLE[EOM Date],"="&amp;EOMONTH(Dashboard!$I$7,0),Data_TABLE[Customer],"="&amp;Calc!U10839),"")</f>
        <v/>
      </c>
    </row>
    <row r="10840" spans="22:22" x14ac:dyDescent="0.2">
      <c r="V10840" s="18" t="str">
        <f>IF(U10840&lt;&gt;"",SUMIFS(Data_TABLE[Total Value Sold],Data_TABLE[EOM Date],"="&amp;EOMONTH(Dashboard!$I$7,0),Data_TABLE[Customer],"="&amp;Calc!U10840),"")</f>
        <v/>
      </c>
    </row>
    <row r="10841" spans="22:22" x14ac:dyDescent="0.2">
      <c r="V10841" s="18" t="str">
        <f>IF(U10841&lt;&gt;"",SUMIFS(Data_TABLE[Total Value Sold],Data_TABLE[EOM Date],"="&amp;EOMONTH(Dashboard!$I$7,0),Data_TABLE[Customer],"="&amp;Calc!U10841),"")</f>
        <v/>
      </c>
    </row>
    <row r="10842" spans="22:22" x14ac:dyDescent="0.2">
      <c r="V10842" s="18" t="str">
        <f>IF(U10842&lt;&gt;"",SUMIFS(Data_TABLE[Total Value Sold],Data_TABLE[EOM Date],"="&amp;EOMONTH(Dashboard!$I$7,0),Data_TABLE[Customer],"="&amp;Calc!U10842),"")</f>
        <v/>
      </c>
    </row>
    <row r="10843" spans="22:22" x14ac:dyDescent="0.2">
      <c r="V10843" s="18" t="str">
        <f>IF(U10843&lt;&gt;"",SUMIFS(Data_TABLE[Total Value Sold],Data_TABLE[EOM Date],"="&amp;EOMONTH(Dashboard!$I$7,0),Data_TABLE[Customer],"="&amp;Calc!U10843),"")</f>
        <v/>
      </c>
    </row>
    <row r="10844" spans="22:22" x14ac:dyDescent="0.2">
      <c r="V10844" s="18" t="str">
        <f>IF(U10844&lt;&gt;"",SUMIFS(Data_TABLE[Total Value Sold],Data_TABLE[EOM Date],"="&amp;EOMONTH(Dashboard!$I$7,0),Data_TABLE[Customer],"="&amp;Calc!U10844),"")</f>
        <v/>
      </c>
    </row>
    <row r="10845" spans="22:22" x14ac:dyDescent="0.2">
      <c r="V10845" s="18" t="str">
        <f>IF(U10845&lt;&gt;"",SUMIFS(Data_TABLE[Total Value Sold],Data_TABLE[EOM Date],"="&amp;EOMONTH(Dashboard!$I$7,0),Data_TABLE[Customer],"="&amp;Calc!U10845),"")</f>
        <v/>
      </c>
    </row>
    <row r="10846" spans="22:22" x14ac:dyDescent="0.2">
      <c r="V10846" s="18" t="str">
        <f>IF(U10846&lt;&gt;"",SUMIFS(Data_TABLE[Total Value Sold],Data_TABLE[EOM Date],"="&amp;EOMONTH(Dashboard!$I$7,0),Data_TABLE[Customer],"="&amp;Calc!U10846),"")</f>
        <v/>
      </c>
    </row>
    <row r="10847" spans="22:22" x14ac:dyDescent="0.2">
      <c r="V10847" s="18" t="str">
        <f>IF(U10847&lt;&gt;"",SUMIFS(Data_TABLE[Total Value Sold],Data_TABLE[EOM Date],"="&amp;EOMONTH(Dashboard!$I$7,0),Data_TABLE[Customer],"="&amp;Calc!U10847),"")</f>
        <v/>
      </c>
    </row>
    <row r="10848" spans="22:22" x14ac:dyDescent="0.2">
      <c r="V10848" s="18" t="str">
        <f>IF(U10848&lt;&gt;"",SUMIFS(Data_TABLE[Total Value Sold],Data_TABLE[EOM Date],"="&amp;EOMONTH(Dashboard!$I$7,0),Data_TABLE[Customer],"="&amp;Calc!U10848),"")</f>
        <v/>
      </c>
    </row>
    <row r="10849" spans="22:22" x14ac:dyDescent="0.2">
      <c r="V10849" s="18" t="str">
        <f>IF(U10849&lt;&gt;"",SUMIFS(Data_TABLE[Total Value Sold],Data_TABLE[EOM Date],"="&amp;EOMONTH(Dashboard!$I$7,0),Data_TABLE[Customer],"="&amp;Calc!U10849),"")</f>
        <v/>
      </c>
    </row>
    <row r="10850" spans="22:22" x14ac:dyDescent="0.2">
      <c r="V10850" s="18" t="str">
        <f>IF(U10850&lt;&gt;"",SUMIFS(Data_TABLE[Total Value Sold],Data_TABLE[EOM Date],"="&amp;EOMONTH(Dashboard!$I$7,0),Data_TABLE[Customer],"="&amp;Calc!U10850),"")</f>
        <v/>
      </c>
    </row>
    <row r="10851" spans="22:22" x14ac:dyDescent="0.2">
      <c r="V10851" s="18" t="str">
        <f>IF(U10851&lt;&gt;"",SUMIFS(Data_TABLE[Total Value Sold],Data_TABLE[EOM Date],"="&amp;EOMONTH(Dashboard!$I$7,0),Data_TABLE[Customer],"="&amp;Calc!U10851),"")</f>
        <v/>
      </c>
    </row>
    <row r="10852" spans="22:22" x14ac:dyDescent="0.2">
      <c r="V10852" s="18" t="str">
        <f>IF(U10852&lt;&gt;"",SUMIFS(Data_TABLE[Total Value Sold],Data_TABLE[EOM Date],"="&amp;EOMONTH(Dashboard!$I$7,0),Data_TABLE[Customer],"="&amp;Calc!U10852),"")</f>
        <v/>
      </c>
    </row>
    <row r="10853" spans="22:22" x14ac:dyDescent="0.2">
      <c r="V10853" s="18" t="str">
        <f>IF(U10853&lt;&gt;"",SUMIFS(Data_TABLE[Total Value Sold],Data_TABLE[EOM Date],"="&amp;EOMONTH(Dashboard!$I$7,0),Data_TABLE[Customer],"="&amp;Calc!U10853),"")</f>
        <v/>
      </c>
    </row>
    <row r="10854" spans="22:22" x14ac:dyDescent="0.2">
      <c r="V10854" s="18" t="str">
        <f>IF(U10854&lt;&gt;"",SUMIFS(Data_TABLE[Total Value Sold],Data_TABLE[EOM Date],"="&amp;EOMONTH(Dashboard!$I$7,0),Data_TABLE[Customer],"="&amp;Calc!U10854),"")</f>
        <v/>
      </c>
    </row>
    <row r="10855" spans="22:22" x14ac:dyDescent="0.2">
      <c r="V10855" s="18" t="str">
        <f>IF(U10855&lt;&gt;"",SUMIFS(Data_TABLE[Total Value Sold],Data_TABLE[EOM Date],"="&amp;EOMONTH(Dashboard!$I$7,0),Data_TABLE[Customer],"="&amp;Calc!U10855),"")</f>
        <v/>
      </c>
    </row>
    <row r="10856" spans="22:22" x14ac:dyDescent="0.2">
      <c r="V10856" s="18" t="str">
        <f>IF(U10856&lt;&gt;"",SUMIFS(Data_TABLE[Total Value Sold],Data_TABLE[EOM Date],"="&amp;EOMONTH(Dashboard!$I$7,0),Data_TABLE[Customer],"="&amp;Calc!U10856),"")</f>
        <v/>
      </c>
    </row>
    <row r="10857" spans="22:22" x14ac:dyDescent="0.2">
      <c r="V10857" s="18" t="str">
        <f>IF(U10857&lt;&gt;"",SUMIFS(Data_TABLE[Total Value Sold],Data_TABLE[EOM Date],"="&amp;EOMONTH(Dashboard!$I$7,0),Data_TABLE[Customer],"="&amp;Calc!U10857),"")</f>
        <v/>
      </c>
    </row>
    <row r="10858" spans="22:22" x14ac:dyDescent="0.2">
      <c r="V10858" s="18" t="str">
        <f>IF(U10858&lt;&gt;"",SUMIFS(Data_TABLE[Total Value Sold],Data_TABLE[EOM Date],"="&amp;EOMONTH(Dashboard!$I$7,0),Data_TABLE[Customer],"="&amp;Calc!U10858),"")</f>
        <v/>
      </c>
    </row>
    <row r="10859" spans="22:22" x14ac:dyDescent="0.2">
      <c r="V10859" s="18" t="str">
        <f>IF(U10859&lt;&gt;"",SUMIFS(Data_TABLE[Total Value Sold],Data_TABLE[EOM Date],"="&amp;EOMONTH(Dashboard!$I$7,0),Data_TABLE[Customer],"="&amp;Calc!U10859),"")</f>
        <v/>
      </c>
    </row>
    <row r="10860" spans="22:22" x14ac:dyDescent="0.2">
      <c r="V10860" s="18" t="str">
        <f>IF(U10860&lt;&gt;"",SUMIFS(Data_TABLE[Total Value Sold],Data_TABLE[EOM Date],"="&amp;EOMONTH(Dashboard!$I$7,0),Data_TABLE[Customer],"="&amp;Calc!U10860),"")</f>
        <v/>
      </c>
    </row>
    <row r="10861" spans="22:22" x14ac:dyDescent="0.2">
      <c r="V10861" s="18" t="str">
        <f>IF(U10861&lt;&gt;"",SUMIFS(Data_TABLE[Total Value Sold],Data_TABLE[EOM Date],"="&amp;EOMONTH(Dashboard!$I$7,0),Data_TABLE[Customer],"="&amp;Calc!U10861),"")</f>
        <v/>
      </c>
    </row>
    <row r="10862" spans="22:22" x14ac:dyDescent="0.2">
      <c r="V10862" s="18" t="str">
        <f>IF(U10862&lt;&gt;"",SUMIFS(Data_TABLE[Total Value Sold],Data_TABLE[EOM Date],"="&amp;EOMONTH(Dashboard!$I$7,0),Data_TABLE[Customer],"="&amp;Calc!U10862),"")</f>
        <v/>
      </c>
    </row>
    <row r="10863" spans="22:22" x14ac:dyDescent="0.2">
      <c r="V10863" s="18" t="str">
        <f>IF(U10863&lt;&gt;"",SUMIFS(Data_TABLE[Total Value Sold],Data_TABLE[EOM Date],"="&amp;EOMONTH(Dashboard!$I$7,0),Data_TABLE[Customer],"="&amp;Calc!U10863),"")</f>
        <v/>
      </c>
    </row>
    <row r="10864" spans="22:22" x14ac:dyDescent="0.2">
      <c r="V10864" s="18" t="str">
        <f>IF(U10864&lt;&gt;"",SUMIFS(Data_TABLE[Total Value Sold],Data_TABLE[EOM Date],"="&amp;EOMONTH(Dashboard!$I$7,0),Data_TABLE[Customer],"="&amp;Calc!U10864),"")</f>
        <v/>
      </c>
    </row>
    <row r="10865" spans="22:22" x14ac:dyDescent="0.2">
      <c r="V10865" s="18" t="str">
        <f>IF(U10865&lt;&gt;"",SUMIFS(Data_TABLE[Total Value Sold],Data_TABLE[EOM Date],"="&amp;EOMONTH(Dashboard!$I$7,0),Data_TABLE[Customer],"="&amp;Calc!U10865),"")</f>
        <v/>
      </c>
    </row>
    <row r="10866" spans="22:22" x14ac:dyDescent="0.2">
      <c r="V10866" s="18" t="str">
        <f>IF(U10866&lt;&gt;"",SUMIFS(Data_TABLE[Total Value Sold],Data_TABLE[EOM Date],"="&amp;EOMONTH(Dashboard!$I$7,0),Data_TABLE[Customer],"="&amp;Calc!U10866),"")</f>
        <v/>
      </c>
    </row>
    <row r="10867" spans="22:22" x14ac:dyDescent="0.2">
      <c r="V10867" s="18" t="str">
        <f>IF(U10867&lt;&gt;"",SUMIFS(Data_TABLE[Total Value Sold],Data_TABLE[EOM Date],"="&amp;EOMONTH(Dashboard!$I$7,0),Data_TABLE[Customer],"="&amp;Calc!U10867),"")</f>
        <v/>
      </c>
    </row>
    <row r="10868" spans="22:22" x14ac:dyDescent="0.2">
      <c r="V10868" s="18" t="str">
        <f>IF(U10868&lt;&gt;"",SUMIFS(Data_TABLE[Total Value Sold],Data_TABLE[EOM Date],"="&amp;EOMONTH(Dashboard!$I$7,0),Data_TABLE[Customer],"="&amp;Calc!U10868),"")</f>
        <v/>
      </c>
    </row>
    <row r="10869" spans="22:22" x14ac:dyDescent="0.2">
      <c r="V10869" s="18" t="str">
        <f>IF(U10869&lt;&gt;"",SUMIFS(Data_TABLE[Total Value Sold],Data_TABLE[EOM Date],"="&amp;EOMONTH(Dashboard!$I$7,0),Data_TABLE[Customer],"="&amp;Calc!U10869),"")</f>
        <v/>
      </c>
    </row>
    <row r="10870" spans="22:22" x14ac:dyDescent="0.2">
      <c r="V10870" s="18" t="str">
        <f>IF(U10870&lt;&gt;"",SUMIFS(Data_TABLE[Total Value Sold],Data_TABLE[EOM Date],"="&amp;EOMONTH(Dashboard!$I$7,0),Data_TABLE[Customer],"="&amp;Calc!U10870),"")</f>
        <v/>
      </c>
    </row>
    <row r="10871" spans="22:22" x14ac:dyDescent="0.2">
      <c r="V10871" s="18" t="str">
        <f>IF(U10871&lt;&gt;"",SUMIFS(Data_TABLE[Total Value Sold],Data_TABLE[EOM Date],"="&amp;EOMONTH(Dashboard!$I$7,0),Data_TABLE[Customer],"="&amp;Calc!U10871),"")</f>
        <v/>
      </c>
    </row>
    <row r="10872" spans="22:22" x14ac:dyDescent="0.2">
      <c r="V10872" s="18" t="str">
        <f>IF(U10872&lt;&gt;"",SUMIFS(Data_TABLE[Total Value Sold],Data_TABLE[EOM Date],"="&amp;EOMONTH(Dashboard!$I$7,0),Data_TABLE[Customer],"="&amp;Calc!U10872),"")</f>
        <v/>
      </c>
    </row>
    <row r="10873" spans="22:22" x14ac:dyDescent="0.2">
      <c r="V10873" s="18" t="str">
        <f>IF(U10873&lt;&gt;"",SUMIFS(Data_TABLE[Total Value Sold],Data_TABLE[EOM Date],"="&amp;EOMONTH(Dashboard!$I$7,0),Data_TABLE[Customer],"="&amp;Calc!U10873),"")</f>
        <v/>
      </c>
    </row>
    <row r="10874" spans="22:22" x14ac:dyDescent="0.2">
      <c r="V10874" s="18" t="str">
        <f>IF(U10874&lt;&gt;"",SUMIFS(Data_TABLE[Total Value Sold],Data_TABLE[EOM Date],"="&amp;EOMONTH(Dashboard!$I$7,0),Data_TABLE[Customer],"="&amp;Calc!U10874),"")</f>
        <v/>
      </c>
    </row>
    <row r="10875" spans="22:22" x14ac:dyDescent="0.2">
      <c r="V10875" s="18" t="str">
        <f>IF(U10875&lt;&gt;"",SUMIFS(Data_TABLE[Total Value Sold],Data_TABLE[EOM Date],"="&amp;EOMONTH(Dashboard!$I$7,0),Data_TABLE[Customer],"="&amp;Calc!U10875),"")</f>
        <v/>
      </c>
    </row>
    <row r="10876" spans="22:22" x14ac:dyDescent="0.2">
      <c r="V10876" s="18" t="str">
        <f>IF(U10876&lt;&gt;"",SUMIFS(Data_TABLE[Total Value Sold],Data_TABLE[EOM Date],"="&amp;EOMONTH(Dashboard!$I$7,0),Data_TABLE[Customer],"="&amp;Calc!U10876),"")</f>
        <v/>
      </c>
    </row>
    <row r="10877" spans="22:22" x14ac:dyDescent="0.2">
      <c r="V10877" s="18" t="str">
        <f>IF(U10877&lt;&gt;"",SUMIFS(Data_TABLE[Total Value Sold],Data_TABLE[EOM Date],"="&amp;EOMONTH(Dashboard!$I$7,0),Data_TABLE[Customer],"="&amp;Calc!U10877),"")</f>
        <v/>
      </c>
    </row>
    <row r="10878" spans="22:22" x14ac:dyDescent="0.2">
      <c r="V10878" s="18" t="str">
        <f>IF(U10878&lt;&gt;"",SUMIFS(Data_TABLE[Total Value Sold],Data_TABLE[EOM Date],"="&amp;EOMONTH(Dashboard!$I$7,0),Data_TABLE[Customer],"="&amp;Calc!U10878),"")</f>
        <v/>
      </c>
    </row>
    <row r="10879" spans="22:22" x14ac:dyDescent="0.2">
      <c r="V10879" s="18" t="str">
        <f>IF(U10879&lt;&gt;"",SUMIFS(Data_TABLE[Total Value Sold],Data_TABLE[EOM Date],"="&amp;EOMONTH(Dashboard!$I$7,0),Data_TABLE[Customer],"="&amp;Calc!U10879),"")</f>
        <v/>
      </c>
    </row>
    <row r="10880" spans="22:22" x14ac:dyDescent="0.2">
      <c r="V10880" s="18" t="str">
        <f>IF(U10880&lt;&gt;"",SUMIFS(Data_TABLE[Total Value Sold],Data_TABLE[EOM Date],"="&amp;EOMONTH(Dashboard!$I$7,0),Data_TABLE[Customer],"="&amp;Calc!U10880),"")</f>
        <v/>
      </c>
    </row>
    <row r="10881" spans="22:22" x14ac:dyDescent="0.2">
      <c r="V10881" s="18" t="str">
        <f>IF(U10881&lt;&gt;"",SUMIFS(Data_TABLE[Total Value Sold],Data_TABLE[EOM Date],"="&amp;EOMONTH(Dashboard!$I$7,0),Data_TABLE[Customer],"="&amp;Calc!U10881),"")</f>
        <v/>
      </c>
    </row>
    <row r="10882" spans="22:22" x14ac:dyDescent="0.2">
      <c r="V10882" s="18" t="str">
        <f>IF(U10882&lt;&gt;"",SUMIFS(Data_TABLE[Total Value Sold],Data_TABLE[EOM Date],"="&amp;EOMONTH(Dashboard!$I$7,0),Data_TABLE[Customer],"="&amp;Calc!U10882),"")</f>
        <v/>
      </c>
    </row>
    <row r="10883" spans="22:22" x14ac:dyDescent="0.2">
      <c r="V10883" s="18" t="str">
        <f>IF(U10883&lt;&gt;"",SUMIFS(Data_TABLE[Total Value Sold],Data_TABLE[EOM Date],"="&amp;EOMONTH(Dashboard!$I$7,0),Data_TABLE[Customer],"="&amp;Calc!U10883),"")</f>
        <v/>
      </c>
    </row>
    <row r="10884" spans="22:22" x14ac:dyDescent="0.2">
      <c r="V10884" s="18" t="str">
        <f>IF(U10884&lt;&gt;"",SUMIFS(Data_TABLE[Total Value Sold],Data_TABLE[EOM Date],"="&amp;EOMONTH(Dashboard!$I$7,0),Data_TABLE[Customer],"="&amp;Calc!U10884),"")</f>
        <v/>
      </c>
    </row>
    <row r="10885" spans="22:22" x14ac:dyDescent="0.2">
      <c r="V10885" s="18" t="str">
        <f>IF(U10885&lt;&gt;"",SUMIFS(Data_TABLE[Total Value Sold],Data_TABLE[EOM Date],"="&amp;EOMONTH(Dashboard!$I$7,0),Data_TABLE[Customer],"="&amp;Calc!U10885),"")</f>
        <v/>
      </c>
    </row>
    <row r="10886" spans="22:22" x14ac:dyDescent="0.2">
      <c r="V10886" s="18" t="str">
        <f>IF(U10886&lt;&gt;"",SUMIFS(Data_TABLE[Total Value Sold],Data_TABLE[EOM Date],"="&amp;EOMONTH(Dashboard!$I$7,0),Data_TABLE[Customer],"="&amp;Calc!U10886),"")</f>
        <v/>
      </c>
    </row>
    <row r="10887" spans="22:22" x14ac:dyDescent="0.2">
      <c r="V10887" s="18" t="str">
        <f>IF(U10887&lt;&gt;"",SUMIFS(Data_TABLE[Total Value Sold],Data_TABLE[EOM Date],"="&amp;EOMONTH(Dashboard!$I$7,0),Data_TABLE[Customer],"="&amp;Calc!U10887),"")</f>
        <v/>
      </c>
    </row>
    <row r="10888" spans="22:22" x14ac:dyDescent="0.2">
      <c r="V10888" s="18" t="str">
        <f>IF(U10888&lt;&gt;"",SUMIFS(Data_TABLE[Total Value Sold],Data_TABLE[EOM Date],"="&amp;EOMONTH(Dashboard!$I$7,0),Data_TABLE[Customer],"="&amp;Calc!U10888),"")</f>
        <v/>
      </c>
    </row>
    <row r="10889" spans="22:22" x14ac:dyDescent="0.2">
      <c r="V10889" s="18" t="str">
        <f>IF(U10889&lt;&gt;"",SUMIFS(Data_TABLE[Total Value Sold],Data_TABLE[EOM Date],"="&amp;EOMONTH(Dashboard!$I$7,0),Data_TABLE[Customer],"="&amp;Calc!U10889),"")</f>
        <v/>
      </c>
    </row>
    <row r="10890" spans="22:22" x14ac:dyDescent="0.2">
      <c r="V10890" s="18" t="str">
        <f>IF(U10890&lt;&gt;"",SUMIFS(Data_TABLE[Total Value Sold],Data_TABLE[EOM Date],"="&amp;EOMONTH(Dashboard!$I$7,0),Data_TABLE[Customer],"="&amp;Calc!U10890),"")</f>
        <v/>
      </c>
    </row>
    <row r="10891" spans="22:22" x14ac:dyDescent="0.2">
      <c r="V10891" s="18" t="str">
        <f>IF(U10891&lt;&gt;"",SUMIFS(Data_TABLE[Total Value Sold],Data_TABLE[EOM Date],"="&amp;EOMONTH(Dashboard!$I$7,0),Data_TABLE[Customer],"="&amp;Calc!U10891),"")</f>
        <v/>
      </c>
    </row>
    <row r="10892" spans="22:22" x14ac:dyDescent="0.2">
      <c r="V10892" s="18" t="str">
        <f>IF(U10892&lt;&gt;"",SUMIFS(Data_TABLE[Total Value Sold],Data_TABLE[EOM Date],"="&amp;EOMONTH(Dashboard!$I$7,0),Data_TABLE[Customer],"="&amp;Calc!U10892),"")</f>
        <v/>
      </c>
    </row>
    <row r="10893" spans="22:22" x14ac:dyDescent="0.2">
      <c r="V10893" s="18" t="str">
        <f>IF(U10893&lt;&gt;"",SUMIFS(Data_TABLE[Total Value Sold],Data_TABLE[EOM Date],"="&amp;EOMONTH(Dashboard!$I$7,0),Data_TABLE[Customer],"="&amp;Calc!U10893),"")</f>
        <v/>
      </c>
    </row>
    <row r="10894" spans="22:22" x14ac:dyDescent="0.2">
      <c r="V10894" s="18" t="str">
        <f>IF(U10894&lt;&gt;"",SUMIFS(Data_TABLE[Total Value Sold],Data_TABLE[EOM Date],"="&amp;EOMONTH(Dashboard!$I$7,0),Data_TABLE[Customer],"="&amp;Calc!U10894),"")</f>
        <v/>
      </c>
    </row>
    <row r="10895" spans="22:22" x14ac:dyDescent="0.2">
      <c r="V10895" s="18" t="str">
        <f>IF(U10895&lt;&gt;"",SUMIFS(Data_TABLE[Total Value Sold],Data_TABLE[EOM Date],"="&amp;EOMONTH(Dashboard!$I$7,0),Data_TABLE[Customer],"="&amp;Calc!U10895),"")</f>
        <v/>
      </c>
    </row>
    <row r="10896" spans="22:22" x14ac:dyDescent="0.2">
      <c r="V10896" s="18" t="str">
        <f>IF(U10896&lt;&gt;"",SUMIFS(Data_TABLE[Total Value Sold],Data_TABLE[EOM Date],"="&amp;EOMONTH(Dashboard!$I$7,0),Data_TABLE[Customer],"="&amp;Calc!U10896),"")</f>
        <v/>
      </c>
    </row>
    <row r="10897" spans="22:22" x14ac:dyDescent="0.2">
      <c r="V10897" s="18" t="str">
        <f>IF(U10897&lt;&gt;"",SUMIFS(Data_TABLE[Total Value Sold],Data_TABLE[EOM Date],"="&amp;EOMONTH(Dashboard!$I$7,0),Data_TABLE[Customer],"="&amp;Calc!U10897),"")</f>
        <v/>
      </c>
    </row>
    <row r="10898" spans="22:22" x14ac:dyDescent="0.2">
      <c r="V10898" s="18" t="str">
        <f>IF(U10898&lt;&gt;"",SUMIFS(Data_TABLE[Total Value Sold],Data_TABLE[EOM Date],"="&amp;EOMONTH(Dashboard!$I$7,0),Data_TABLE[Customer],"="&amp;Calc!U10898),"")</f>
        <v/>
      </c>
    </row>
    <row r="10899" spans="22:22" x14ac:dyDescent="0.2">
      <c r="V10899" s="18" t="str">
        <f>IF(U10899&lt;&gt;"",SUMIFS(Data_TABLE[Total Value Sold],Data_TABLE[EOM Date],"="&amp;EOMONTH(Dashboard!$I$7,0),Data_TABLE[Customer],"="&amp;Calc!U10899),"")</f>
        <v/>
      </c>
    </row>
    <row r="10900" spans="22:22" x14ac:dyDescent="0.2">
      <c r="V10900" s="18" t="str">
        <f>IF(U10900&lt;&gt;"",SUMIFS(Data_TABLE[Total Value Sold],Data_TABLE[EOM Date],"="&amp;EOMONTH(Dashboard!$I$7,0),Data_TABLE[Customer],"="&amp;Calc!U10900),"")</f>
        <v/>
      </c>
    </row>
    <row r="10901" spans="22:22" x14ac:dyDescent="0.2">
      <c r="V10901" s="18" t="str">
        <f>IF(U10901&lt;&gt;"",SUMIFS(Data_TABLE[Total Value Sold],Data_TABLE[EOM Date],"="&amp;EOMONTH(Dashboard!$I$7,0),Data_TABLE[Customer],"="&amp;Calc!U10901),"")</f>
        <v/>
      </c>
    </row>
    <row r="10902" spans="22:22" x14ac:dyDescent="0.2">
      <c r="V10902" s="18" t="str">
        <f>IF(U10902&lt;&gt;"",SUMIFS(Data_TABLE[Total Value Sold],Data_TABLE[EOM Date],"="&amp;EOMONTH(Dashboard!$I$7,0),Data_TABLE[Customer],"="&amp;Calc!U10902),"")</f>
        <v/>
      </c>
    </row>
    <row r="10903" spans="22:22" x14ac:dyDescent="0.2">
      <c r="V10903" s="18" t="str">
        <f>IF(U10903&lt;&gt;"",SUMIFS(Data_TABLE[Total Value Sold],Data_TABLE[EOM Date],"="&amp;EOMONTH(Dashboard!$I$7,0),Data_TABLE[Customer],"="&amp;Calc!U10903),"")</f>
        <v/>
      </c>
    </row>
    <row r="10904" spans="22:22" x14ac:dyDescent="0.2">
      <c r="V10904" s="18" t="str">
        <f>IF(U10904&lt;&gt;"",SUMIFS(Data_TABLE[Total Value Sold],Data_TABLE[EOM Date],"="&amp;EOMONTH(Dashboard!$I$7,0),Data_TABLE[Customer],"="&amp;Calc!U10904),"")</f>
        <v/>
      </c>
    </row>
    <row r="10905" spans="22:22" x14ac:dyDescent="0.2">
      <c r="V10905" s="18" t="str">
        <f>IF(U10905&lt;&gt;"",SUMIFS(Data_TABLE[Total Value Sold],Data_TABLE[EOM Date],"="&amp;EOMONTH(Dashboard!$I$7,0),Data_TABLE[Customer],"="&amp;Calc!U10905),"")</f>
        <v/>
      </c>
    </row>
    <row r="10906" spans="22:22" x14ac:dyDescent="0.2">
      <c r="V10906" s="18" t="str">
        <f>IF(U10906&lt;&gt;"",SUMIFS(Data_TABLE[Total Value Sold],Data_TABLE[EOM Date],"="&amp;EOMONTH(Dashboard!$I$7,0),Data_TABLE[Customer],"="&amp;Calc!U10906),"")</f>
        <v/>
      </c>
    </row>
    <row r="10907" spans="22:22" x14ac:dyDescent="0.2">
      <c r="V10907" s="18" t="str">
        <f>IF(U10907&lt;&gt;"",SUMIFS(Data_TABLE[Total Value Sold],Data_TABLE[EOM Date],"="&amp;EOMONTH(Dashboard!$I$7,0),Data_TABLE[Customer],"="&amp;Calc!U10907),"")</f>
        <v/>
      </c>
    </row>
    <row r="10908" spans="22:22" x14ac:dyDescent="0.2">
      <c r="V10908" s="18" t="str">
        <f>IF(U10908&lt;&gt;"",SUMIFS(Data_TABLE[Total Value Sold],Data_TABLE[EOM Date],"="&amp;EOMONTH(Dashboard!$I$7,0),Data_TABLE[Customer],"="&amp;Calc!U10908),"")</f>
        <v/>
      </c>
    </row>
    <row r="10909" spans="22:22" x14ac:dyDescent="0.2">
      <c r="V10909" s="18" t="str">
        <f>IF(U10909&lt;&gt;"",SUMIFS(Data_TABLE[Total Value Sold],Data_TABLE[EOM Date],"="&amp;EOMONTH(Dashboard!$I$7,0),Data_TABLE[Customer],"="&amp;Calc!U10909),"")</f>
        <v/>
      </c>
    </row>
    <row r="10910" spans="22:22" x14ac:dyDescent="0.2">
      <c r="V10910" s="18" t="str">
        <f>IF(U10910&lt;&gt;"",SUMIFS(Data_TABLE[Total Value Sold],Data_TABLE[EOM Date],"="&amp;EOMONTH(Dashboard!$I$7,0),Data_TABLE[Customer],"="&amp;Calc!U10910),"")</f>
        <v/>
      </c>
    </row>
    <row r="10911" spans="22:22" x14ac:dyDescent="0.2">
      <c r="V10911" s="18" t="str">
        <f>IF(U10911&lt;&gt;"",SUMIFS(Data_TABLE[Total Value Sold],Data_TABLE[EOM Date],"="&amp;EOMONTH(Dashboard!$I$7,0),Data_TABLE[Customer],"="&amp;Calc!U10911),"")</f>
        <v/>
      </c>
    </row>
    <row r="10912" spans="22:22" x14ac:dyDescent="0.2">
      <c r="V10912" s="18" t="str">
        <f>IF(U10912&lt;&gt;"",SUMIFS(Data_TABLE[Total Value Sold],Data_TABLE[EOM Date],"="&amp;EOMONTH(Dashboard!$I$7,0),Data_TABLE[Customer],"="&amp;Calc!U10912),"")</f>
        <v/>
      </c>
    </row>
    <row r="10913" spans="22:22" x14ac:dyDescent="0.2">
      <c r="V10913" s="18" t="str">
        <f>IF(U10913&lt;&gt;"",SUMIFS(Data_TABLE[Total Value Sold],Data_TABLE[EOM Date],"="&amp;EOMONTH(Dashboard!$I$7,0),Data_TABLE[Customer],"="&amp;Calc!U10913),"")</f>
        <v/>
      </c>
    </row>
    <row r="10914" spans="22:22" x14ac:dyDescent="0.2">
      <c r="V10914" s="18" t="str">
        <f>IF(U10914&lt;&gt;"",SUMIFS(Data_TABLE[Total Value Sold],Data_TABLE[EOM Date],"="&amp;EOMONTH(Dashboard!$I$7,0),Data_TABLE[Customer],"="&amp;Calc!U10914),"")</f>
        <v/>
      </c>
    </row>
    <row r="10915" spans="22:22" x14ac:dyDescent="0.2">
      <c r="V10915" s="18" t="str">
        <f>IF(U10915&lt;&gt;"",SUMIFS(Data_TABLE[Total Value Sold],Data_TABLE[EOM Date],"="&amp;EOMONTH(Dashboard!$I$7,0),Data_TABLE[Customer],"="&amp;Calc!U10915),"")</f>
        <v/>
      </c>
    </row>
    <row r="10916" spans="22:22" x14ac:dyDescent="0.2">
      <c r="V10916" s="18" t="str">
        <f>IF(U10916&lt;&gt;"",SUMIFS(Data_TABLE[Total Value Sold],Data_TABLE[EOM Date],"="&amp;EOMONTH(Dashboard!$I$7,0),Data_TABLE[Customer],"="&amp;Calc!U10916),"")</f>
        <v/>
      </c>
    </row>
    <row r="10917" spans="22:22" x14ac:dyDescent="0.2">
      <c r="V10917" s="18" t="str">
        <f>IF(U10917&lt;&gt;"",SUMIFS(Data_TABLE[Total Value Sold],Data_TABLE[EOM Date],"="&amp;EOMONTH(Dashboard!$I$7,0),Data_TABLE[Customer],"="&amp;Calc!U10917),"")</f>
        <v/>
      </c>
    </row>
    <row r="10918" spans="22:22" x14ac:dyDescent="0.2">
      <c r="V10918" s="18" t="str">
        <f>IF(U10918&lt;&gt;"",SUMIFS(Data_TABLE[Total Value Sold],Data_TABLE[EOM Date],"="&amp;EOMONTH(Dashboard!$I$7,0),Data_TABLE[Customer],"="&amp;Calc!U10918),"")</f>
        <v/>
      </c>
    </row>
    <row r="10919" spans="22:22" x14ac:dyDescent="0.2">
      <c r="V10919" s="18" t="str">
        <f>IF(U10919&lt;&gt;"",SUMIFS(Data_TABLE[Total Value Sold],Data_TABLE[EOM Date],"="&amp;EOMONTH(Dashboard!$I$7,0),Data_TABLE[Customer],"="&amp;Calc!U10919),"")</f>
        <v/>
      </c>
    </row>
    <row r="10920" spans="22:22" x14ac:dyDescent="0.2">
      <c r="V10920" s="18" t="str">
        <f>IF(U10920&lt;&gt;"",SUMIFS(Data_TABLE[Total Value Sold],Data_TABLE[EOM Date],"="&amp;EOMONTH(Dashboard!$I$7,0),Data_TABLE[Customer],"="&amp;Calc!U10920),"")</f>
        <v/>
      </c>
    </row>
    <row r="10921" spans="22:22" x14ac:dyDescent="0.2">
      <c r="V10921" s="18" t="str">
        <f>IF(U10921&lt;&gt;"",SUMIFS(Data_TABLE[Total Value Sold],Data_TABLE[EOM Date],"="&amp;EOMONTH(Dashboard!$I$7,0),Data_TABLE[Customer],"="&amp;Calc!U10921),"")</f>
        <v/>
      </c>
    </row>
    <row r="10922" spans="22:22" x14ac:dyDescent="0.2">
      <c r="V10922" s="18" t="str">
        <f>IF(U10922&lt;&gt;"",SUMIFS(Data_TABLE[Total Value Sold],Data_TABLE[EOM Date],"="&amp;EOMONTH(Dashboard!$I$7,0),Data_TABLE[Customer],"="&amp;Calc!U10922),"")</f>
        <v/>
      </c>
    </row>
    <row r="10923" spans="22:22" x14ac:dyDescent="0.2">
      <c r="V10923" s="18" t="str">
        <f>IF(U10923&lt;&gt;"",SUMIFS(Data_TABLE[Total Value Sold],Data_TABLE[EOM Date],"="&amp;EOMONTH(Dashboard!$I$7,0),Data_TABLE[Customer],"="&amp;Calc!U10923),"")</f>
        <v/>
      </c>
    </row>
    <row r="10924" spans="22:22" x14ac:dyDescent="0.2">
      <c r="V10924" s="18" t="str">
        <f>IF(U10924&lt;&gt;"",SUMIFS(Data_TABLE[Total Value Sold],Data_TABLE[EOM Date],"="&amp;EOMONTH(Dashboard!$I$7,0),Data_TABLE[Customer],"="&amp;Calc!U10924),"")</f>
        <v/>
      </c>
    </row>
    <row r="10925" spans="22:22" x14ac:dyDescent="0.2">
      <c r="V10925" s="18" t="str">
        <f>IF(U10925&lt;&gt;"",SUMIFS(Data_TABLE[Total Value Sold],Data_TABLE[EOM Date],"="&amp;EOMONTH(Dashboard!$I$7,0),Data_TABLE[Customer],"="&amp;Calc!U10925),"")</f>
        <v/>
      </c>
    </row>
    <row r="10926" spans="22:22" x14ac:dyDescent="0.2">
      <c r="V10926" s="18" t="str">
        <f>IF(U10926&lt;&gt;"",SUMIFS(Data_TABLE[Total Value Sold],Data_TABLE[EOM Date],"="&amp;EOMONTH(Dashboard!$I$7,0),Data_TABLE[Customer],"="&amp;Calc!U10926),"")</f>
        <v/>
      </c>
    </row>
    <row r="10927" spans="22:22" x14ac:dyDescent="0.2">
      <c r="V10927" s="18" t="str">
        <f>IF(U10927&lt;&gt;"",SUMIFS(Data_TABLE[Total Value Sold],Data_TABLE[EOM Date],"="&amp;EOMONTH(Dashboard!$I$7,0),Data_TABLE[Customer],"="&amp;Calc!U10927),"")</f>
        <v/>
      </c>
    </row>
    <row r="10928" spans="22:22" x14ac:dyDescent="0.2">
      <c r="V10928" s="18" t="str">
        <f>IF(U10928&lt;&gt;"",SUMIFS(Data_TABLE[Total Value Sold],Data_TABLE[EOM Date],"="&amp;EOMONTH(Dashboard!$I$7,0),Data_TABLE[Customer],"="&amp;Calc!U10928),"")</f>
        <v/>
      </c>
    </row>
    <row r="10929" spans="22:22" x14ac:dyDescent="0.2">
      <c r="V10929" s="18" t="str">
        <f>IF(U10929&lt;&gt;"",SUMIFS(Data_TABLE[Total Value Sold],Data_TABLE[EOM Date],"="&amp;EOMONTH(Dashboard!$I$7,0),Data_TABLE[Customer],"="&amp;Calc!U10929),"")</f>
        <v/>
      </c>
    </row>
    <row r="10930" spans="22:22" x14ac:dyDescent="0.2">
      <c r="V10930" s="18" t="str">
        <f>IF(U10930&lt;&gt;"",SUMIFS(Data_TABLE[Total Value Sold],Data_TABLE[EOM Date],"="&amp;EOMONTH(Dashboard!$I$7,0),Data_TABLE[Customer],"="&amp;Calc!U10930),"")</f>
        <v/>
      </c>
    </row>
    <row r="10931" spans="22:22" x14ac:dyDescent="0.2">
      <c r="V10931" s="18" t="str">
        <f>IF(U10931&lt;&gt;"",SUMIFS(Data_TABLE[Total Value Sold],Data_TABLE[EOM Date],"="&amp;EOMONTH(Dashboard!$I$7,0),Data_TABLE[Customer],"="&amp;Calc!U10931),"")</f>
        <v/>
      </c>
    </row>
    <row r="10932" spans="22:22" x14ac:dyDescent="0.2">
      <c r="V10932" s="18" t="str">
        <f>IF(U10932&lt;&gt;"",SUMIFS(Data_TABLE[Total Value Sold],Data_TABLE[EOM Date],"="&amp;EOMONTH(Dashboard!$I$7,0),Data_TABLE[Customer],"="&amp;Calc!U10932),"")</f>
        <v/>
      </c>
    </row>
    <row r="10933" spans="22:22" x14ac:dyDescent="0.2">
      <c r="V10933" s="18" t="str">
        <f>IF(U10933&lt;&gt;"",SUMIFS(Data_TABLE[Total Value Sold],Data_TABLE[EOM Date],"="&amp;EOMONTH(Dashboard!$I$7,0),Data_TABLE[Customer],"="&amp;Calc!U10933),"")</f>
        <v/>
      </c>
    </row>
    <row r="10934" spans="22:22" x14ac:dyDescent="0.2">
      <c r="V10934" s="18" t="str">
        <f>IF(U10934&lt;&gt;"",SUMIFS(Data_TABLE[Total Value Sold],Data_TABLE[EOM Date],"="&amp;EOMONTH(Dashboard!$I$7,0),Data_TABLE[Customer],"="&amp;Calc!U10934),"")</f>
        <v/>
      </c>
    </row>
    <row r="10935" spans="22:22" x14ac:dyDescent="0.2">
      <c r="V10935" s="18" t="str">
        <f>IF(U10935&lt;&gt;"",SUMIFS(Data_TABLE[Total Value Sold],Data_TABLE[EOM Date],"="&amp;EOMONTH(Dashboard!$I$7,0),Data_TABLE[Customer],"="&amp;Calc!U10935),"")</f>
        <v/>
      </c>
    </row>
    <row r="10936" spans="22:22" x14ac:dyDescent="0.2">
      <c r="V10936" s="18" t="str">
        <f>IF(U10936&lt;&gt;"",SUMIFS(Data_TABLE[Total Value Sold],Data_TABLE[EOM Date],"="&amp;EOMONTH(Dashboard!$I$7,0),Data_TABLE[Customer],"="&amp;Calc!U10936),"")</f>
        <v/>
      </c>
    </row>
    <row r="10937" spans="22:22" x14ac:dyDescent="0.2">
      <c r="V10937" s="18" t="str">
        <f>IF(U10937&lt;&gt;"",SUMIFS(Data_TABLE[Total Value Sold],Data_TABLE[EOM Date],"="&amp;EOMONTH(Dashboard!$I$7,0),Data_TABLE[Customer],"="&amp;Calc!U10937),"")</f>
        <v/>
      </c>
    </row>
    <row r="10938" spans="22:22" x14ac:dyDescent="0.2">
      <c r="V10938" s="18" t="str">
        <f>IF(U10938&lt;&gt;"",SUMIFS(Data_TABLE[Total Value Sold],Data_TABLE[EOM Date],"="&amp;EOMONTH(Dashboard!$I$7,0),Data_TABLE[Customer],"="&amp;Calc!U10938),"")</f>
        <v/>
      </c>
    </row>
    <row r="10939" spans="22:22" x14ac:dyDescent="0.2">
      <c r="V10939" s="18" t="str">
        <f>IF(U10939&lt;&gt;"",SUMIFS(Data_TABLE[Total Value Sold],Data_TABLE[EOM Date],"="&amp;EOMONTH(Dashboard!$I$7,0),Data_TABLE[Customer],"="&amp;Calc!U10939),"")</f>
        <v/>
      </c>
    </row>
    <row r="10940" spans="22:22" x14ac:dyDescent="0.2">
      <c r="V10940" s="18" t="str">
        <f>IF(U10940&lt;&gt;"",SUMIFS(Data_TABLE[Total Value Sold],Data_TABLE[EOM Date],"="&amp;EOMONTH(Dashboard!$I$7,0),Data_TABLE[Customer],"="&amp;Calc!U10940),"")</f>
        <v/>
      </c>
    </row>
    <row r="10941" spans="22:22" x14ac:dyDescent="0.2">
      <c r="V10941" s="18" t="str">
        <f>IF(U10941&lt;&gt;"",SUMIFS(Data_TABLE[Total Value Sold],Data_TABLE[EOM Date],"="&amp;EOMONTH(Dashboard!$I$7,0),Data_TABLE[Customer],"="&amp;Calc!U10941),"")</f>
        <v/>
      </c>
    </row>
    <row r="10942" spans="22:22" x14ac:dyDescent="0.2">
      <c r="V10942" s="18" t="str">
        <f>IF(U10942&lt;&gt;"",SUMIFS(Data_TABLE[Total Value Sold],Data_TABLE[EOM Date],"="&amp;EOMONTH(Dashboard!$I$7,0),Data_TABLE[Customer],"="&amp;Calc!U10942),"")</f>
        <v/>
      </c>
    </row>
    <row r="10943" spans="22:22" x14ac:dyDescent="0.2">
      <c r="V10943" s="18" t="str">
        <f>IF(U10943&lt;&gt;"",SUMIFS(Data_TABLE[Total Value Sold],Data_TABLE[EOM Date],"="&amp;EOMONTH(Dashboard!$I$7,0),Data_TABLE[Customer],"="&amp;Calc!U10943),"")</f>
        <v/>
      </c>
    </row>
    <row r="10944" spans="22:22" x14ac:dyDescent="0.2">
      <c r="V10944" s="18" t="str">
        <f>IF(U10944&lt;&gt;"",SUMIFS(Data_TABLE[Total Value Sold],Data_TABLE[EOM Date],"="&amp;EOMONTH(Dashboard!$I$7,0),Data_TABLE[Customer],"="&amp;Calc!U10944),"")</f>
        <v/>
      </c>
    </row>
    <row r="10945" spans="22:22" x14ac:dyDescent="0.2">
      <c r="V10945" s="18" t="str">
        <f>IF(U10945&lt;&gt;"",SUMIFS(Data_TABLE[Total Value Sold],Data_TABLE[EOM Date],"="&amp;EOMONTH(Dashboard!$I$7,0),Data_TABLE[Customer],"="&amp;Calc!U10945),"")</f>
        <v/>
      </c>
    </row>
    <row r="10946" spans="22:22" x14ac:dyDescent="0.2">
      <c r="V10946" s="18" t="str">
        <f>IF(U10946&lt;&gt;"",SUMIFS(Data_TABLE[Total Value Sold],Data_TABLE[EOM Date],"="&amp;EOMONTH(Dashboard!$I$7,0),Data_TABLE[Customer],"="&amp;Calc!U10946),"")</f>
        <v/>
      </c>
    </row>
    <row r="10947" spans="22:22" x14ac:dyDescent="0.2">
      <c r="V10947" s="18" t="str">
        <f>IF(U10947&lt;&gt;"",SUMIFS(Data_TABLE[Total Value Sold],Data_TABLE[EOM Date],"="&amp;EOMONTH(Dashboard!$I$7,0),Data_TABLE[Customer],"="&amp;Calc!U10947),"")</f>
        <v/>
      </c>
    </row>
    <row r="10948" spans="22:22" x14ac:dyDescent="0.2">
      <c r="V10948" s="18" t="str">
        <f>IF(U10948&lt;&gt;"",SUMIFS(Data_TABLE[Total Value Sold],Data_TABLE[EOM Date],"="&amp;EOMONTH(Dashboard!$I$7,0),Data_TABLE[Customer],"="&amp;Calc!U10948),"")</f>
        <v/>
      </c>
    </row>
    <row r="10949" spans="22:22" x14ac:dyDescent="0.2">
      <c r="V10949" s="18" t="str">
        <f>IF(U10949&lt;&gt;"",SUMIFS(Data_TABLE[Total Value Sold],Data_TABLE[EOM Date],"="&amp;EOMONTH(Dashboard!$I$7,0),Data_TABLE[Customer],"="&amp;Calc!U10949),"")</f>
        <v/>
      </c>
    </row>
    <row r="10950" spans="22:22" x14ac:dyDescent="0.2">
      <c r="V10950" s="18" t="str">
        <f>IF(U10950&lt;&gt;"",SUMIFS(Data_TABLE[Total Value Sold],Data_TABLE[EOM Date],"="&amp;EOMONTH(Dashboard!$I$7,0),Data_TABLE[Customer],"="&amp;Calc!U10950),"")</f>
        <v/>
      </c>
    </row>
    <row r="10951" spans="22:22" x14ac:dyDescent="0.2">
      <c r="V10951" s="18" t="str">
        <f>IF(U10951&lt;&gt;"",SUMIFS(Data_TABLE[Total Value Sold],Data_TABLE[EOM Date],"="&amp;EOMONTH(Dashboard!$I$7,0),Data_TABLE[Customer],"="&amp;Calc!U10951),"")</f>
        <v/>
      </c>
    </row>
    <row r="10952" spans="22:22" x14ac:dyDescent="0.2">
      <c r="V10952" s="18" t="str">
        <f>IF(U10952&lt;&gt;"",SUMIFS(Data_TABLE[Total Value Sold],Data_TABLE[EOM Date],"="&amp;EOMONTH(Dashboard!$I$7,0),Data_TABLE[Customer],"="&amp;Calc!U10952),"")</f>
        <v/>
      </c>
    </row>
    <row r="10953" spans="22:22" x14ac:dyDescent="0.2">
      <c r="V10953" s="18" t="str">
        <f>IF(U10953&lt;&gt;"",SUMIFS(Data_TABLE[Total Value Sold],Data_TABLE[EOM Date],"="&amp;EOMONTH(Dashboard!$I$7,0),Data_TABLE[Customer],"="&amp;Calc!U10953),"")</f>
        <v/>
      </c>
    </row>
    <row r="10954" spans="22:22" x14ac:dyDescent="0.2">
      <c r="V10954" s="18" t="str">
        <f>IF(U10954&lt;&gt;"",SUMIFS(Data_TABLE[Total Value Sold],Data_TABLE[EOM Date],"="&amp;EOMONTH(Dashboard!$I$7,0),Data_TABLE[Customer],"="&amp;Calc!U10954),"")</f>
        <v/>
      </c>
    </row>
    <row r="10955" spans="22:22" x14ac:dyDescent="0.2">
      <c r="V10955" s="18" t="str">
        <f>IF(U10955&lt;&gt;"",SUMIFS(Data_TABLE[Total Value Sold],Data_TABLE[EOM Date],"="&amp;EOMONTH(Dashboard!$I$7,0),Data_TABLE[Customer],"="&amp;Calc!U10955),"")</f>
        <v/>
      </c>
    </row>
    <row r="10956" spans="22:22" x14ac:dyDescent="0.2">
      <c r="V10956" s="18" t="str">
        <f>IF(U10956&lt;&gt;"",SUMIFS(Data_TABLE[Total Value Sold],Data_TABLE[EOM Date],"="&amp;EOMONTH(Dashboard!$I$7,0),Data_TABLE[Customer],"="&amp;Calc!U10956),"")</f>
        <v/>
      </c>
    </row>
    <row r="10957" spans="22:22" x14ac:dyDescent="0.2">
      <c r="V10957" s="18" t="str">
        <f>IF(U10957&lt;&gt;"",SUMIFS(Data_TABLE[Total Value Sold],Data_TABLE[EOM Date],"="&amp;EOMONTH(Dashboard!$I$7,0),Data_TABLE[Customer],"="&amp;Calc!U10957),"")</f>
        <v/>
      </c>
    </row>
    <row r="10958" spans="22:22" x14ac:dyDescent="0.2">
      <c r="V10958" s="18" t="str">
        <f>IF(U10958&lt;&gt;"",SUMIFS(Data_TABLE[Total Value Sold],Data_TABLE[EOM Date],"="&amp;EOMONTH(Dashboard!$I$7,0),Data_TABLE[Customer],"="&amp;Calc!U10958),"")</f>
        <v/>
      </c>
    </row>
    <row r="10959" spans="22:22" x14ac:dyDescent="0.2">
      <c r="V10959" s="18" t="str">
        <f>IF(U10959&lt;&gt;"",SUMIFS(Data_TABLE[Total Value Sold],Data_TABLE[EOM Date],"="&amp;EOMONTH(Dashboard!$I$7,0),Data_TABLE[Customer],"="&amp;Calc!U10959),"")</f>
        <v/>
      </c>
    </row>
    <row r="10960" spans="22:22" x14ac:dyDescent="0.2">
      <c r="V10960" s="18" t="str">
        <f>IF(U10960&lt;&gt;"",SUMIFS(Data_TABLE[Total Value Sold],Data_TABLE[EOM Date],"="&amp;EOMONTH(Dashboard!$I$7,0),Data_TABLE[Customer],"="&amp;Calc!U10960),"")</f>
        <v/>
      </c>
    </row>
    <row r="10961" spans="22:22" x14ac:dyDescent="0.2">
      <c r="V10961" s="18" t="str">
        <f>IF(U10961&lt;&gt;"",SUMIFS(Data_TABLE[Total Value Sold],Data_TABLE[EOM Date],"="&amp;EOMONTH(Dashboard!$I$7,0),Data_TABLE[Customer],"="&amp;Calc!U10961),"")</f>
        <v/>
      </c>
    </row>
    <row r="10962" spans="22:22" x14ac:dyDescent="0.2">
      <c r="V10962" s="18" t="str">
        <f>IF(U10962&lt;&gt;"",SUMIFS(Data_TABLE[Total Value Sold],Data_TABLE[EOM Date],"="&amp;EOMONTH(Dashboard!$I$7,0),Data_TABLE[Customer],"="&amp;Calc!U10962),"")</f>
        <v/>
      </c>
    </row>
    <row r="10963" spans="22:22" x14ac:dyDescent="0.2">
      <c r="V10963" s="18" t="str">
        <f>IF(U10963&lt;&gt;"",SUMIFS(Data_TABLE[Total Value Sold],Data_TABLE[EOM Date],"="&amp;EOMONTH(Dashboard!$I$7,0),Data_TABLE[Customer],"="&amp;Calc!U10963),"")</f>
        <v/>
      </c>
    </row>
    <row r="10964" spans="22:22" x14ac:dyDescent="0.2">
      <c r="V10964" s="18" t="str">
        <f>IF(U10964&lt;&gt;"",SUMIFS(Data_TABLE[Total Value Sold],Data_TABLE[EOM Date],"="&amp;EOMONTH(Dashboard!$I$7,0),Data_TABLE[Customer],"="&amp;Calc!U10964),"")</f>
        <v/>
      </c>
    </row>
    <row r="10965" spans="22:22" x14ac:dyDescent="0.2">
      <c r="V10965" s="18" t="str">
        <f>IF(U10965&lt;&gt;"",SUMIFS(Data_TABLE[Total Value Sold],Data_TABLE[EOM Date],"="&amp;EOMONTH(Dashboard!$I$7,0),Data_TABLE[Customer],"="&amp;Calc!U10965),"")</f>
        <v/>
      </c>
    </row>
    <row r="10966" spans="22:22" x14ac:dyDescent="0.2">
      <c r="V10966" s="18" t="str">
        <f>IF(U10966&lt;&gt;"",SUMIFS(Data_TABLE[Total Value Sold],Data_TABLE[EOM Date],"="&amp;EOMONTH(Dashboard!$I$7,0),Data_TABLE[Customer],"="&amp;Calc!U10966),"")</f>
        <v/>
      </c>
    </row>
    <row r="10967" spans="22:22" x14ac:dyDescent="0.2">
      <c r="V10967" s="18" t="str">
        <f>IF(U10967&lt;&gt;"",SUMIFS(Data_TABLE[Total Value Sold],Data_TABLE[EOM Date],"="&amp;EOMONTH(Dashboard!$I$7,0),Data_TABLE[Customer],"="&amp;Calc!U10967),"")</f>
        <v/>
      </c>
    </row>
    <row r="10968" spans="22:22" x14ac:dyDescent="0.2">
      <c r="V10968" s="18" t="str">
        <f>IF(U10968&lt;&gt;"",SUMIFS(Data_TABLE[Total Value Sold],Data_TABLE[EOM Date],"="&amp;EOMONTH(Dashboard!$I$7,0),Data_TABLE[Customer],"="&amp;Calc!U10968),"")</f>
        <v/>
      </c>
    </row>
    <row r="10969" spans="22:22" x14ac:dyDescent="0.2">
      <c r="V10969" s="18" t="str">
        <f>IF(U10969&lt;&gt;"",SUMIFS(Data_TABLE[Total Value Sold],Data_TABLE[EOM Date],"="&amp;EOMONTH(Dashboard!$I$7,0),Data_TABLE[Customer],"="&amp;Calc!U10969),"")</f>
        <v/>
      </c>
    </row>
    <row r="10970" spans="22:22" x14ac:dyDescent="0.2">
      <c r="V10970" s="18" t="str">
        <f>IF(U10970&lt;&gt;"",SUMIFS(Data_TABLE[Total Value Sold],Data_TABLE[EOM Date],"="&amp;EOMONTH(Dashboard!$I$7,0),Data_TABLE[Customer],"="&amp;Calc!U10970),"")</f>
        <v/>
      </c>
    </row>
    <row r="10971" spans="22:22" x14ac:dyDescent="0.2">
      <c r="V10971" s="18" t="str">
        <f>IF(U10971&lt;&gt;"",SUMIFS(Data_TABLE[Total Value Sold],Data_TABLE[EOM Date],"="&amp;EOMONTH(Dashboard!$I$7,0),Data_TABLE[Customer],"="&amp;Calc!U10971),"")</f>
        <v/>
      </c>
    </row>
    <row r="10972" spans="22:22" x14ac:dyDescent="0.2">
      <c r="V10972" s="18" t="str">
        <f>IF(U10972&lt;&gt;"",SUMIFS(Data_TABLE[Total Value Sold],Data_TABLE[EOM Date],"="&amp;EOMONTH(Dashboard!$I$7,0),Data_TABLE[Customer],"="&amp;Calc!U10972),"")</f>
        <v/>
      </c>
    </row>
    <row r="10973" spans="22:22" x14ac:dyDescent="0.2">
      <c r="V10973" s="18" t="str">
        <f>IF(U10973&lt;&gt;"",SUMIFS(Data_TABLE[Total Value Sold],Data_TABLE[EOM Date],"="&amp;EOMONTH(Dashboard!$I$7,0),Data_TABLE[Customer],"="&amp;Calc!U10973),"")</f>
        <v/>
      </c>
    </row>
    <row r="10974" spans="22:22" x14ac:dyDescent="0.2">
      <c r="V10974" s="18" t="str">
        <f>IF(U10974&lt;&gt;"",SUMIFS(Data_TABLE[Total Value Sold],Data_TABLE[EOM Date],"="&amp;EOMONTH(Dashboard!$I$7,0),Data_TABLE[Customer],"="&amp;Calc!U10974),"")</f>
        <v/>
      </c>
    </row>
    <row r="10975" spans="22:22" x14ac:dyDescent="0.2">
      <c r="V10975" s="18" t="str">
        <f>IF(U10975&lt;&gt;"",SUMIFS(Data_TABLE[Total Value Sold],Data_TABLE[EOM Date],"="&amp;EOMONTH(Dashboard!$I$7,0),Data_TABLE[Customer],"="&amp;Calc!U10975),"")</f>
        <v/>
      </c>
    </row>
    <row r="10976" spans="22:22" x14ac:dyDescent="0.2">
      <c r="V10976" s="18" t="str">
        <f>IF(U10976&lt;&gt;"",SUMIFS(Data_TABLE[Total Value Sold],Data_TABLE[EOM Date],"="&amp;EOMONTH(Dashboard!$I$7,0),Data_TABLE[Customer],"="&amp;Calc!U10976),"")</f>
        <v/>
      </c>
    </row>
    <row r="10977" spans="22:22" x14ac:dyDescent="0.2">
      <c r="V10977" s="18" t="str">
        <f>IF(U10977&lt;&gt;"",SUMIFS(Data_TABLE[Total Value Sold],Data_TABLE[EOM Date],"="&amp;EOMONTH(Dashboard!$I$7,0),Data_TABLE[Customer],"="&amp;Calc!U10977),"")</f>
        <v/>
      </c>
    </row>
    <row r="10978" spans="22:22" x14ac:dyDescent="0.2">
      <c r="V10978" s="18" t="str">
        <f>IF(U10978&lt;&gt;"",SUMIFS(Data_TABLE[Total Value Sold],Data_TABLE[EOM Date],"="&amp;EOMONTH(Dashboard!$I$7,0),Data_TABLE[Customer],"="&amp;Calc!U10978),"")</f>
        <v/>
      </c>
    </row>
    <row r="10979" spans="22:22" x14ac:dyDescent="0.2">
      <c r="V10979" s="18" t="str">
        <f>IF(U10979&lt;&gt;"",SUMIFS(Data_TABLE[Total Value Sold],Data_TABLE[EOM Date],"="&amp;EOMONTH(Dashboard!$I$7,0),Data_TABLE[Customer],"="&amp;Calc!U10979),"")</f>
        <v/>
      </c>
    </row>
    <row r="10980" spans="22:22" x14ac:dyDescent="0.2">
      <c r="V10980" s="18" t="str">
        <f>IF(U10980&lt;&gt;"",SUMIFS(Data_TABLE[Total Value Sold],Data_TABLE[EOM Date],"="&amp;EOMONTH(Dashboard!$I$7,0),Data_TABLE[Customer],"="&amp;Calc!U10980),"")</f>
        <v/>
      </c>
    </row>
    <row r="10981" spans="22:22" x14ac:dyDescent="0.2">
      <c r="V10981" s="18" t="str">
        <f>IF(U10981&lt;&gt;"",SUMIFS(Data_TABLE[Total Value Sold],Data_TABLE[EOM Date],"="&amp;EOMONTH(Dashboard!$I$7,0),Data_TABLE[Customer],"="&amp;Calc!U10981),"")</f>
        <v/>
      </c>
    </row>
    <row r="10982" spans="22:22" x14ac:dyDescent="0.2">
      <c r="V10982" s="18" t="str">
        <f>IF(U10982&lt;&gt;"",SUMIFS(Data_TABLE[Total Value Sold],Data_TABLE[EOM Date],"="&amp;EOMONTH(Dashboard!$I$7,0),Data_TABLE[Customer],"="&amp;Calc!U10982),"")</f>
        <v/>
      </c>
    </row>
    <row r="10983" spans="22:22" x14ac:dyDescent="0.2">
      <c r="V10983" s="18" t="str">
        <f>IF(U10983&lt;&gt;"",SUMIFS(Data_TABLE[Total Value Sold],Data_TABLE[EOM Date],"="&amp;EOMONTH(Dashboard!$I$7,0),Data_TABLE[Customer],"="&amp;Calc!U10983),"")</f>
        <v/>
      </c>
    </row>
    <row r="10984" spans="22:22" x14ac:dyDescent="0.2">
      <c r="V10984" s="18" t="str">
        <f>IF(U10984&lt;&gt;"",SUMIFS(Data_TABLE[Total Value Sold],Data_TABLE[EOM Date],"="&amp;EOMONTH(Dashboard!$I$7,0),Data_TABLE[Customer],"="&amp;Calc!U10984),"")</f>
        <v/>
      </c>
    </row>
    <row r="10985" spans="22:22" x14ac:dyDescent="0.2">
      <c r="V10985" s="18" t="str">
        <f>IF(U10985&lt;&gt;"",SUMIFS(Data_TABLE[Total Value Sold],Data_TABLE[EOM Date],"="&amp;EOMONTH(Dashboard!$I$7,0),Data_TABLE[Customer],"="&amp;Calc!U10985),"")</f>
        <v/>
      </c>
    </row>
    <row r="10986" spans="22:22" x14ac:dyDescent="0.2">
      <c r="V10986" s="18" t="str">
        <f>IF(U10986&lt;&gt;"",SUMIFS(Data_TABLE[Total Value Sold],Data_TABLE[EOM Date],"="&amp;EOMONTH(Dashboard!$I$7,0),Data_TABLE[Customer],"="&amp;Calc!U10986),"")</f>
        <v/>
      </c>
    </row>
    <row r="10987" spans="22:22" x14ac:dyDescent="0.2">
      <c r="V10987" s="18" t="str">
        <f>IF(U10987&lt;&gt;"",SUMIFS(Data_TABLE[Total Value Sold],Data_TABLE[EOM Date],"="&amp;EOMONTH(Dashboard!$I$7,0),Data_TABLE[Customer],"="&amp;Calc!U10987),"")</f>
        <v/>
      </c>
    </row>
    <row r="10988" spans="22:22" x14ac:dyDescent="0.2">
      <c r="V10988" s="18" t="str">
        <f>IF(U10988&lt;&gt;"",SUMIFS(Data_TABLE[Total Value Sold],Data_TABLE[EOM Date],"="&amp;EOMONTH(Dashboard!$I$7,0),Data_TABLE[Customer],"="&amp;Calc!U10988),"")</f>
        <v/>
      </c>
    </row>
    <row r="10989" spans="22:22" x14ac:dyDescent="0.2">
      <c r="V10989" s="18" t="str">
        <f>IF(U10989&lt;&gt;"",SUMIFS(Data_TABLE[Total Value Sold],Data_TABLE[EOM Date],"="&amp;EOMONTH(Dashboard!$I$7,0),Data_TABLE[Customer],"="&amp;Calc!U10989),"")</f>
        <v/>
      </c>
    </row>
    <row r="10990" spans="22:22" x14ac:dyDescent="0.2">
      <c r="V10990" s="18" t="str">
        <f>IF(U10990&lt;&gt;"",SUMIFS(Data_TABLE[Total Value Sold],Data_TABLE[EOM Date],"="&amp;EOMONTH(Dashboard!$I$7,0),Data_TABLE[Customer],"="&amp;Calc!U10990),"")</f>
        <v/>
      </c>
    </row>
    <row r="10991" spans="22:22" x14ac:dyDescent="0.2">
      <c r="V10991" s="18" t="str">
        <f>IF(U10991&lt;&gt;"",SUMIFS(Data_TABLE[Total Value Sold],Data_TABLE[EOM Date],"="&amp;EOMONTH(Dashboard!$I$7,0),Data_TABLE[Customer],"="&amp;Calc!U10991),"")</f>
        <v/>
      </c>
    </row>
    <row r="10992" spans="22:22" x14ac:dyDescent="0.2">
      <c r="V10992" s="18" t="str">
        <f>IF(U10992&lt;&gt;"",SUMIFS(Data_TABLE[Total Value Sold],Data_TABLE[EOM Date],"="&amp;EOMONTH(Dashboard!$I$7,0),Data_TABLE[Customer],"="&amp;Calc!U10992),"")</f>
        <v/>
      </c>
    </row>
    <row r="10993" spans="22:22" x14ac:dyDescent="0.2">
      <c r="V10993" s="18" t="str">
        <f>IF(U10993&lt;&gt;"",SUMIFS(Data_TABLE[Total Value Sold],Data_TABLE[EOM Date],"="&amp;EOMONTH(Dashboard!$I$7,0),Data_TABLE[Customer],"="&amp;Calc!U10993),"")</f>
        <v/>
      </c>
    </row>
    <row r="10994" spans="22:22" x14ac:dyDescent="0.2">
      <c r="V10994" s="18" t="str">
        <f>IF(U10994&lt;&gt;"",SUMIFS(Data_TABLE[Total Value Sold],Data_TABLE[EOM Date],"="&amp;EOMONTH(Dashboard!$I$7,0),Data_TABLE[Customer],"="&amp;Calc!U10994),"")</f>
        <v/>
      </c>
    </row>
    <row r="10995" spans="22:22" x14ac:dyDescent="0.2">
      <c r="V10995" s="18" t="str">
        <f>IF(U10995&lt;&gt;"",SUMIFS(Data_TABLE[Total Value Sold],Data_TABLE[EOM Date],"="&amp;EOMONTH(Dashboard!$I$7,0),Data_TABLE[Customer],"="&amp;Calc!U10995),"")</f>
        <v/>
      </c>
    </row>
    <row r="10996" spans="22:22" x14ac:dyDescent="0.2">
      <c r="V10996" s="18" t="str">
        <f>IF(U10996&lt;&gt;"",SUMIFS(Data_TABLE[Total Value Sold],Data_TABLE[EOM Date],"="&amp;EOMONTH(Dashboard!$I$7,0),Data_TABLE[Customer],"="&amp;Calc!U10996),"")</f>
        <v/>
      </c>
    </row>
    <row r="10997" spans="22:22" x14ac:dyDescent="0.2">
      <c r="V10997" s="18" t="str">
        <f>IF(U10997&lt;&gt;"",SUMIFS(Data_TABLE[Total Value Sold],Data_TABLE[EOM Date],"="&amp;EOMONTH(Dashboard!$I$7,0),Data_TABLE[Customer],"="&amp;Calc!U10997),"")</f>
        <v/>
      </c>
    </row>
    <row r="10998" spans="22:22" x14ac:dyDescent="0.2">
      <c r="V10998" s="18" t="str">
        <f>IF(U10998&lt;&gt;"",SUMIFS(Data_TABLE[Total Value Sold],Data_TABLE[EOM Date],"="&amp;EOMONTH(Dashboard!$I$7,0),Data_TABLE[Customer],"="&amp;Calc!U10998),"")</f>
        <v/>
      </c>
    </row>
    <row r="10999" spans="22:22" x14ac:dyDescent="0.2">
      <c r="V10999" s="18" t="str">
        <f>IF(U10999&lt;&gt;"",SUMIFS(Data_TABLE[Total Value Sold],Data_TABLE[EOM Date],"="&amp;EOMONTH(Dashboard!$I$7,0),Data_TABLE[Customer],"="&amp;Calc!U10999),"")</f>
        <v/>
      </c>
    </row>
    <row r="11000" spans="22:22" x14ac:dyDescent="0.2">
      <c r="V11000" s="18" t="str">
        <f>IF(U11000&lt;&gt;"",SUMIFS(Data_TABLE[Total Value Sold],Data_TABLE[EOM Date],"="&amp;EOMONTH(Dashboard!$I$7,0),Data_TABLE[Customer],"="&amp;Calc!U11000),"")</f>
        <v/>
      </c>
    </row>
    <row r="11001" spans="22:22" x14ac:dyDescent="0.2">
      <c r="V11001" s="18" t="str">
        <f>IF(U11001&lt;&gt;"",SUMIFS(Data_TABLE[Total Value Sold],Data_TABLE[EOM Date],"="&amp;EOMONTH(Dashboard!$I$7,0),Data_TABLE[Customer],"="&amp;Calc!U11001),"")</f>
        <v/>
      </c>
    </row>
    <row r="11002" spans="22:22" x14ac:dyDescent="0.2">
      <c r="V11002" s="18" t="str">
        <f>IF(U11002&lt;&gt;"",SUMIFS(Data_TABLE[Total Value Sold],Data_TABLE[EOM Date],"="&amp;EOMONTH(Dashboard!$I$7,0),Data_TABLE[Customer],"="&amp;Calc!U11002),"")</f>
        <v/>
      </c>
    </row>
    <row r="11003" spans="22:22" x14ac:dyDescent="0.2">
      <c r="V11003" s="18" t="str">
        <f>IF(U11003&lt;&gt;"",SUMIFS(Data_TABLE[Total Value Sold],Data_TABLE[EOM Date],"="&amp;EOMONTH(Dashboard!$I$7,0),Data_TABLE[Customer],"="&amp;Calc!U11003),"")</f>
        <v/>
      </c>
    </row>
    <row r="11004" spans="22:22" x14ac:dyDescent="0.2">
      <c r="V11004" s="18" t="str">
        <f>IF(U11004&lt;&gt;"",SUMIFS(Data_TABLE[Total Value Sold],Data_TABLE[EOM Date],"="&amp;EOMONTH(Dashboard!$I$7,0),Data_TABLE[Customer],"="&amp;Calc!U11004),"")</f>
        <v/>
      </c>
    </row>
    <row r="11005" spans="22:22" x14ac:dyDescent="0.2">
      <c r="V11005" s="18" t="str">
        <f>IF(U11005&lt;&gt;"",SUMIFS(Data_TABLE[Total Value Sold],Data_TABLE[EOM Date],"="&amp;EOMONTH(Dashboard!$I$7,0),Data_TABLE[Customer],"="&amp;Calc!U11005),"")</f>
        <v/>
      </c>
    </row>
    <row r="11006" spans="22:22" x14ac:dyDescent="0.2">
      <c r="V11006" s="18" t="str">
        <f>IF(U11006&lt;&gt;"",SUMIFS(Data_TABLE[Total Value Sold],Data_TABLE[EOM Date],"="&amp;EOMONTH(Dashboard!$I$7,0),Data_TABLE[Customer],"="&amp;Calc!U11006),"")</f>
        <v/>
      </c>
    </row>
    <row r="11007" spans="22:22" x14ac:dyDescent="0.2">
      <c r="V11007" s="18" t="str">
        <f>IF(U11007&lt;&gt;"",SUMIFS(Data_TABLE[Total Value Sold],Data_TABLE[EOM Date],"="&amp;EOMONTH(Dashboard!$I$7,0),Data_TABLE[Customer],"="&amp;Calc!U11007),"")</f>
        <v/>
      </c>
    </row>
    <row r="11008" spans="22:22" x14ac:dyDescent="0.2">
      <c r="V11008" s="18" t="str">
        <f>IF(U11008&lt;&gt;"",SUMIFS(Data_TABLE[Total Value Sold],Data_TABLE[EOM Date],"="&amp;EOMONTH(Dashboard!$I$7,0),Data_TABLE[Customer],"="&amp;Calc!U11008),"")</f>
        <v/>
      </c>
    </row>
    <row r="11009" spans="22:22" x14ac:dyDescent="0.2">
      <c r="V11009" s="18" t="str">
        <f>IF(U11009&lt;&gt;"",SUMIFS(Data_TABLE[Total Value Sold],Data_TABLE[EOM Date],"="&amp;EOMONTH(Dashboard!$I$7,0),Data_TABLE[Customer],"="&amp;Calc!U11009),"")</f>
        <v/>
      </c>
    </row>
    <row r="11010" spans="22:22" x14ac:dyDescent="0.2">
      <c r="V11010" s="18" t="str">
        <f>IF(U11010&lt;&gt;"",SUMIFS(Data_TABLE[Total Value Sold],Data_TABLE[EOM Date],"="&amp;EOMONTH(Dashboard!$I$7,0),Data_TABLE[Customer],"="&amp;Calc!U11010),"")</f>
        <v/>
      </c>
    </row>
    <row r="11011" spans="22:22" x14ac:dyDescent="0.2">
      <c r="V11011" s="18" t="str">
        <f>IF(U11011&lt;&gt;"",SUMIFS(Data_TABLE[Total Value Sold],Data_TABLE[EOM Date],"="&amp;EOMONTH(Dashboard!$I$7,0),Data_TABLE[Customer],"="&amp;Calc!U11011),"")</f>
        <v/>
      </c>
    </row>
    <row r="11012" spans="22:22" x14ac:dyDescent="0.2">
      <c r="V11012" s="18" t="str">
        <f>IF(U11012&lt;&gt;"",SUMIFS(Data_TABLE[Total Value Sold],Data_TABLE[EOM Date],"="&amp;EOMONTH(Dashboard!$I$7,0),Data_TABLE[Customer],"="&amp;Calc!U11012),"")</f>
        <v/>
      </c>
    </row>
    <row r="11013" spans="22:22" x14ac:dyDescent="0.2">
      <c r="V11013" s="18" t="str">
        <f>IF(U11013&lt;&gt;"",SUMIFS(Data_TABLE[Total Value Sold],Data_TABLE[EOM Date],"="&amp;EOMONTH(Dashboard!$I$7,0),Data_TABLE[Customer],"="&amp;Calc!U11013),"")</f>
        <v/>
      </c>
    </row>
    <row r="11014" spans="22:22" x14ac:dyDescent="0.2">
      <c r="V11014" s="18" t="str">
        <f>IF(U11014&lt;&gt;"",SUMIFS(Data_TABLE[Total Value Sold],Data_TABLE[EOM Date],"="&amp;EOMONTH(Dashboard!$I$7,0),Data_TABLE[Customer],"="&amp;Calc!U11014),"")</f>
        <v/>
      </c>
    </row>
    <row r="11015" spans="22:22" x14ac:dyDescent="0.2">
      <c r="V11015" s="18" t="str">
        <f>IF(U11015&lt;&gt;"",SUMIFS(Data_TABLE[Total Value Sold],Data_TABLE[EOM Date],"="&amp;EOMONTH(Dashboard!$I$7,0),Data_TABLE[Customer],"="&amp;Calc!U11015),"")</f>
        <v/>
      </c>
    </row>
    <row r="11016" spans="22:22" x14ac:dyDescent="0.2">
      <c r="V11016" s="18" t="str">
        <f>IF(U11016&lt;&gt;"",SUMIFS(Data_TABLE[Total Value Sold],Data_TABLE[EOM Date],"="&amp;EOMONTH(Dashboard!$I$7,0),Data_TABLE[Customer],"="&amp;Calc!U11016),"")</f>
        <v/>
      </c>
    </row>
    <row r="11017" spans="22:22" x14ac:dyDescent="0.2">
      <c r="V11017" s="18" t="str">
        <f>IF(U11017&lt;&gt;"",SUMIFS(Data_TABLE[Total Value Sold],Data_TABLE[EOM Date],"="&amp;EOMONTH(Dashboard!$I$7,0),Data_TABLE[Customer],"="&amp;Calc!U11017),"")</f>
        <v/>
      </c>
    </row>
    <row r="11018" spans="22:22" x14ac:dyDescent="0.2">
      <c r="V11018" s="18" t="str">
        <f>IF(U11018&lt;&gt;"",SUMIFS(Data_TABLE[Total Value Sold],Data_TABLE[EOM Date],"="&amp;EOMONTH(Dashboard!$I$7,0),Data_TABLE[Customer],"="&amp;Calc!U11018),"")</f>
        <v/>
      </c>
    </row>
    <row r="11019" spans="22:22" x14ac:dyDescent="0.2">
      <c r="V11019" s="18" t="str">
        <f>IF(U11019&lt;&gt;"",SUMIFS(Data_TABLE[Total Value Sold],Data_TABLE[EOM Date],"="&amp;EOMONTH(Dashboard!$I$7,0),Data_TABLE[Customer],"="&amp;Calc!U11019),"")</f>
        <v/>
      </c>
    </row>
    <row r="11020" spans="22:22" x14ac:dyDescent="0.2">
      <c r="V11020" s="18" t="str">
        <f>IF(U11020&lt;&gt;"",SUMIFS(Data_TABLE[Total Value Sold],Data_TABLE[EOM Date],"="&amp;EOMONTH(Dashboard!$I$7,0),Data_TABLE[Customer],"="&amp;Calc!U11020),"")</f>
        <v/>
      </c>
    </row>
    <row r="11021" spans="22:22" x14ac:dyDescent="0.2">
      <c r="V11021" s="18" t="str">
        <f>IF(U11021&lt;&gt;"",SUMIFS(Data_TABLE[Total Value Sold],Data_TABLE[EOM Date],"="&amp;EOMONTH(Dashboard!$I$7,0),Data_TABLE[Customer],"="&amp;Calc!U11021),"")</f>
        <v/>
      </c>
    </row>
    <row r="11022" spans="22:22" x14ac:dyDescent="0.2">
      <c r="V11022" s="18" t="str">
        <f>IF(U11022&lt;&gt;"",SUMIFS(Data_TABLE[Total Value Sold],Data_TABLE[EOM Date],"="&amp;EOMONTH(Dashboard!$I$7,0),Data_TABLE[Customer],"="&amp;Calc!U11022),"")</f>
        <v/>
      </c>
    </row>
    <row r="11023" spans="22:22" x14ac:dyDescent="0.2">
      <c r="V11023" s="18" t="str">
        <f>IF(U11023&lt;&gt;"",SUMIFS(Data_TABLE[Total Value Sold],Data_TABLE[EOM Date],"="&amp;EOMONTH(Dashboard!$I$7,0),Data_TABLE[Customer],"="&amp;Calc!U11023),"")</f>
        <v/>
      </c>
    </row>
    <row r="11024" spans="22:22" x14ac:dyDescent="0.2">
      <c r="V11024" s="18" t="str">
        <f>IF(U11024&lt;&gt;"",SUMIFS(Data_TABLE[Total Value Sold],Data_TABLE[EOM Date],"="&amp;EOMONTH(Dashboard!$I$7,0),Data_TABLE[Customer],"="&amp;Calc!U11024),"")</f>
        <v/>
      </c>
    </row>
    <row r="11025" spans="22:22" x14ac:dyDescent="0.2">
      <c r="V11025" s="18" t="str">
        <f>IF(U11025&lt;&gt;"",SUMIFS(Data_TABLE[Total Value Sold],Data_TABLE[EOM Date],"="&amp;EOMONTH(Dashboard!$I$7,0),Data_TABLE[Customer],"="&amp;Calc!U11025),"")</f>
        <v/>
      </c>
    </row>
    <row r="11026" spans="22:22" x14ac:dyDescent="0.2">
      <c r="V11026" s="18" t="str">
        <f>IF(U11026&lt;&gt;"",SUMIFS(Data_TABLE[Total Value Sold],Data_TABLE[EOM Date],"="&amp;EOMONTH(Dashboard!$I$7,0),Data_TABLE[Customer],"="&amp;Calc!U11026),"")</f>
        <v/>
      </c>
    </row>
    <row r="11027" spans="22:22" x14ac:dyDescent="0.2">
      <c r="V11027" s="18" t="str">
        <f>IF(U11027&lt;&gt;"",SUMIFS(Data_TABLE[Total Value Sold],Data_TABLE[EOM Date],"="&amp;EOMONTH(Dashboard!$I$7,0),Data_TABLE[Customer],"="&amp;Calc!U11027),"")</f>
        <v/>
      </c>
    </row>
    <row r="11028" spans="22:22" x14ac:dyDescent="0.2">
      <c r="V11028" s="18" t="str">
        <f>IF(U11028&lt;&gt;"",SUMIFS(Data_TABLE[Total Value Sold],Data_TABLE[EOM Date],"="&amp;EOMONTH(Dashboard!$I$7,0),Data_TABLE[Customer],"="&amp;Calc!U11028),"")</f>
        <v/>
      </c>
    </row>
    <row r="11029" spans="22:22" x14ac:dyDescent="0.2">
      <c r="V11029" s="18" t="str">
        <f>IF(U11029&lt;&gt;"",SUMIFS(Data_TABLE[Total Value Sold],Data_TABLE[EOM Date],"="&amp;EOMONTH(Dashboard!$I$7,0),Data_TABLE[Customer],"="&amp;Calc!U11029),"")</f>
        <v/>
      </c>
    </row>
    <row r="11030" spans="22:22" x14ac:dyDescent="0.2">
      <c r="V11030" s="18" t="str">
        <f>IF(U11030&lt;&gt;"",SUMIFS(Data_TABLE[Total Value Sold],Data_TABLE[EOM Date],"="&amp;EOMONTH(Dashboard!$I$7,0),Data_TABLE[Customer],"="&amp;Calc!U11030),"")</f>
        <v/>
      </c>
    </row>
    <row r="11031" spans="22:22" x14ac:dyDescent="0.2">
      <c r="V11031" s="18" t="str">
        <f>IF(U11031&lt;&gt;"",SUMIFS(Data_TABLE[Total Value Sold],Data_TABLE[EOM Date],"="&amp;EOMONTH(Dashboard!$I$7,0),Data_TABLE[Customer],"="&amp;Calc!U11031),"")</f>
        <v/>
      </c>
    </row>
    <row r="11032" spans="22:22" x14ac:dyDescent="0.2">
      <c r="V11032" s="18" t="str">
        <f>IF(U11032&lt;&gt;"",SUMIFS(Data_TABLE[Total Value Sold],Data_TABLE[EOM Date],"="&amp;EOMONTH(Dashboard!$I$7,0),Data_TABLE[Customer],"="&amp;Calc!U11032),"")</f>
        <v/>
      </c>
    </row>
    <row r="11033" spans="22:22" x14ac:dyDescent="0.2">
      <c r="V11033" s="18" t="str">
        <f>IF(U11033&lt;&gt;"",SUMIFS(Data_TABLE[Total Value Sold],Data_TABLE[EOM Date],"="&amp;EOMONTH(Dashboard!$I$7,0),Data_TABLE[Customer],"="&amp;Calc!U11033),"")</f>
        <v/>
      </c>
    </row>
    <row r="11034" spans="22:22" x14ac:dyDescent="0.2">
      <c r="V11034" s="18" t="str">
        <f>IF(U11034&lt;&gt;"",SUMIFS(Data_TABLE[Total Value Sold],Data_TABLE[EOM Date],"="&amp;EOMONTH(Dashboard!$I$7,0),Data_TABLE[Customer],"="&amp;Calc!U11034),"")</f>
        <v/>
      </c>
    </row>
    <row r="11035" spans="22:22" x14ac:dyDescent="0.2">
      <c r="V11035" s="18" t="str">
        <f>IF(U11035&lt;&gt;"",SUMIFS(Data_TABLE[Total Value Sold],Data_TABLE[EOM Date],"="&amp;EOMONTH(Dashboard!$I$7,0),Data_TABLE[Customer],"="&amp;Calc!U11035),"")</f>
        <v/>
      </c>
    </row>
    <row r="11036" spans="22:22" x14ac:dyDescent="0.2">
      <c r="V11036" s="18" t="str">
        <f>IF(U11036&lt;&gt;"",SUMIFS(Data_TABLE[Total Value Sold],Data_TABLE[EOM Date],"="&amp;EOMONTH(Dashboard!$I$7,0),Data_TABLE[Customer],"="&amp;Calc!U11036),"")</f>
        <v/>
      </c>
    </row>
    <row r="11037" spans="22:22" x14ac:dyDescent="0.2">
      <c r="V11037" s="18" t="str">
        <f>IF(U11037&lt;&gt;"",SUMIFS(Data_TABLE[Total Value Sold],Data_TABLE[EOM Date],"="&amp;EOMONTH(Dashboard!$I$7,0),Data_TABLE[Customer],"="&amp;Calc!U11037),"")</f>
        <v/>
      </c>
    </row>
    <row r="11038" spans="22:22" x14ac:dyDescent="0.2">
      <c r="V11038" s="18" t="str">
        <f>IF(U11038&lt;&gt;"",SUMIFS(Data_TABLE[Total Value Sold],Data_TABLE[EOM Date],"="&amp;EOMONTH(Dashboard!$I$7,0),Data_TABLE[Customer],"="&amp;Calc!U11038),"")</f>
        <v/>
      </c>
    </row>
    <row r="11039" spans="22:22" x14ac:dyDescent="0.2">
      <c r="V11039" s="18" t="str">
        <f>IF(U11039&lt;&gt;"",SUMIFS(Data_TABLE[Total Value Sold],Data_TABLE[EOM Date],"="&amp;EOMONTH(Dashboard!$I$7,0),Data_TABLE[Customer],"="&amp;Calc!U11039),"")</f>
        <v/>
      </c>
    </row>
    <row r="11040" spans="22:22" x14ac:dyDescent="0.2">
      <c r="V11040" s="18" t="str">
        <f>IF(U11040&lt;&gt;"",SUMIFS(Data_TABLE[Total Value Sold],Data_TABLE[EOM Date],"="&amp;EOMONTH(Dashboard!$I$7,0),Data_TABLE[Customer],"="&amp;Calc!U11040),"")</f>
        <v/>
      </c>
    </row>
    <row r="11041" spans="22:22" x14ac:dyDescent="0.2">
      <c r="V11041" s="18" t="str">
        <f>IF(U11041&lt;&gt;"",SUMIFS(Data_TABLE[Total Value Sold],Data_TABLE[EOM Date],"="&amp;EOMONTH(Dashboard!$I$7,0),Data_TABLE[Customer],"="&amp;Calc!U11041),"")</f>
        <v/>
      </c>
    </row>
    <row r="11042" spans="22:22" x14ac:dyDescent="0.2">
      <c r="V11042" s="18" t="str">
        <f>IF(U11042&lt;&gt;"",SUMIFS(Data_TABLE[Total Value Sold],Data_TABLE[EOM Date],"="&amp;EOMONTH(Dashboard!$I$7,0),Data_TABLE[Customer],"="&amp;Calc!U11042),"")</f>
        <v/>
      </c>
    </row>
    <row r="11043" spans="22:22" x14ac:dyDescent="0.2">
      <c r="V11043" s="18" t="str">
        <f>IF(U11043&lt;&gt;"",SUMIFS(Data_TABLE[Total Value Sold],Data_TABLE[EOM Date],"="&amp;EOMONTH(Dashboard!$I$7,0),Data_TABLE[Customer],"="&amp;Calc!U11043),"")</f>
        <v/>
      </c>
    </row>
    <row r="11044" spans="22:22" x14ac:dyDescent="0.2">
      <c r="V11044" s="18" t="str">
        <f>IF(U11044&lt;&gt;"",SUMIFS(Data_TABLE[Total Value Sold],Data_TABLE[EOM Date],"="&amp;EOMONTH(Dashboard!$I$7,0),Data_TABLE[Customer],"="&amp;Calc!U11044),"")</f>
        <v/>
      </c>
    </row>
    <row r="11045" spans="22:22" x14ac:dyDescent="0.2">
      <c r="V11045" s="18" t="str">
        <f>IF(U11045&lt;&gt;"",SUMIFS(Data_TABLE[Total Value Sold],Data_TABLE[EOM Date],"="&amp;EOMONTH(Dashboard!$I$7,0),Data_TABLE[Customer],"="&amp;Calc!U11045),"")</f>
        <v/>
      </c>
    </row>
    <row r="11046" spans="22:22" x14ac:dyDescent="0.2">
      <c r="V11046" s="18" t="str">
        <f>IF(U11046&lt;&gt;"",SUMIFS(Data_TABLE[Total Value Sold],Data_TABLE[EOM Date],"="&amp;EOMONTH(Dashboard!$I$7,0),Data_TABLE[Customer],"="&amp;Calc!U11046),"")</f>
        <v/>
      </c>
    </row>
    <row r="11047" spans="22:22" x14ac:dyDescent="0.2">
      <c r="V11047" s="18" t="str">
        <f>IF(U11047&lt;&gt;"",SUMIFS(Data_TABLE[Total Value Sold],Data_TABLE[EOM Date],"="&amp;EOMONTH(Dashboard!$I$7,0),Data_TABLE[Customer],"="&amp;Calc!U11047),"")</f>
        <v/>
      </c>
    </row>
    <row r="11048" spans="22:22" x14ac:dyDescent="0.2">
      <c r="V11048" s="18" t="str">
        <f>IF(U11048&lt;&gt;"",SUMIFS(Data_TABLE[Total Value Sold],Data_TABLE[EOM Date],"="&amp;EOMONTH(Dashboard!$I$7,0),Data_TABLE[Customer],"="&amp;Calc!U11048),"")</f>
        <v/>
      </c>
    </row>
    <row r="11049" spans="22:22" x14ac:dyDescent="0.2">
      <c r="V11049" s="18" t="str">
        <f>IF(U11049&lt;&gt;"",SUMIFS(Data_TABLE[Total Value Sold],Data_TABLE[EOM Date],"="&amp;EOMONTH(Dashboard!$I$7,0),Data_TABLE[Customer],"="&amp;Calc!U11049),"")</f>
        <v/>
      </c>
    </row>
    <row r="11050" spans="22:22" x14ac:dyDescent="0.2">
      <c r="V11050" s="18" t="str">
        <f>IF(U11050&lt;&gt;"",SUMIFS(Data_TABLE[Total Value Sold],Data_TABLE[EOM Date],"="&amp;EOMONTH(Dashboard!$I$7,0),Data_TABLE[Customer],"="&amp;Calc!U11050),"")</f>
        <v/>
      </c>
    </row>
    <row r="11051" spans="22:22" x14ac:dyDescent="0.2">
      <c r="V11051" s="18" t="str">
        <f>IF(U11051&lt;&gt;"",SUMIFS(Data_TABLE[Total Value Sold],Data_TABLE[EOM Date],"="&amp;EOMONTH(Dashboard!$I$7,0),Data_TABLE[Customer],"="&amp;Calc!U11051),"")</f>
        <v/>
      </c>
    </row>
    <row r="11052" spans="22:22" x14ac:dyDescent="0.2">
      <c r="V11052" s="18" t="str">
        <f>IF(U11052&lt;&gt;"",SUMIFS(Data_TABLE[Total Value Sold],Data_TABLE[EOM Date],"="&amp;EOMONTH(Dashboard!$I$7,0),Data_TABLE[Customer],"="&amp;Calc!U11052),"")</f>
        <v/>
      </c>
    </row>
    <row r="11053" spans="22:22" x14ac:dyDescent="0.2">
      <c r="V11053" s="18" t="str">
        <f>IF(U11053&lt;&gt;"",SUMIFS(Data_TABLE[Total Value Sold],Data_TABLE[EOM Date],"="&amp;EOMONTH(Dashboard!$I$7,0),Data_TABLE[Customer],"="&amp;Calc!U11053),"")</f>
        <v/>
      </c>
    </row>
    <row r="11054" spans="22:22" x14ac:dyDescent="0.2">
      <c r="V11054" s="18" t="str">
        <f>IF(U11054&lt;&gt;"",SUMIFS(Data_TABLE[Total Value Sold],Data_TABLE[EOM Date],"="&amp;EOMONTH(Dashboard!$I$7,0),Data_TABLE[Customer],"="&amp;Calc!U11054),"")</f>
        <v/>
      </c>
    </row>
    <row r="11055" spans="22:22" x14ac:dyDescent="0.2">
      <c r="V11055" s="18" t="str">
        <f>IF(U11055&lt;&gt;"",SUMIFS(Data_TABLE[Total Value Sold],Data_TABLE[EOM Date],"="&amp;EOMONTH(Dashboard!$I$7,0),Data_TABLE[Customer],"="&amp;Calc!U11055),"")</f>
        <v/>
      </c>
    </row>
    <row r="11056" spans="22:22" x14ac:dyDescent="0.2">
      <c r="V11056" s="18" t="str">
        <f>IF(U11056&lt;&gt;"",SUMIFS(Data_TABLE[Total Value Sold],Data_TABLE[EOM Date],"="&amp;EOMONTH(Dashboard!$I$7,0),Data_TABLE[Customer],"="&amp;Calc!U11056),"")</f>
        <v/>
      </c>
    </row>
    <row r="11057" spans="22:22" x14ac:dyDescent="0.2">
      <c r="V11057" s="18" t="str">
        <f>IF(U11057&lt;&gt;"",SUMIFS(Data_TABLE[Total Value Sold],Data_TABLE[EOM Date],"="&amp;EOMONTH(Dashboard!$I$7,0),Data_TABLE[Customer],"="&amp;Calc!U11057),"")</f>
        <v/>
      </c>
    </row>
    <row r="11058" spans="22:22" x14ac:dyDescent="0.2">
      <c r="V11058" s="18" t="str">
        <f>IF(U11058&lt;&gt;"",SUMIFS(Data_TABLE[Total Value Sold],Data_TABLE[EOM Date],"="&amp;EOMONTH(Dashboard!$I$7,0),Data_TABLE[Customer],"="&amp;Calc!U11058),"")</f>
        <v/>
      </c>
    </row>
    <row r="11059" spans="22:22" x14ac:dyDescent="0.2">
      <c r="V11059" s="18" t="str">
        <f>IF(U11059&lt;&gt;"",SUMIFS(Data_TABLE[Total Value Sold],Data_TABLE[EOM Date],"="&amp;EOMONTH(Dashboard!$I$7,0),Data_TABLE[Customer],"="&amp;Calc!U11059),"")</f>
        <v/>
      </c>
    </row>
    <row r="11060" spans="22:22" x14ac:dyDescent="0.2">
      <c r="V11060" s="18" t="str">
        <f>IF(U11060&lt;&gt;"",SUMIFS(Data_TABLE[Total Value Sold],Data_TABLE[EOM Date],"="&amp;EOMONTH(Dashboard!$I$7,0),Data_TABLE[Customer],"="&amp;Calc!U11060),"")</f>
        <v/>
      </c>
    </row>
    <row r="11061" spans="22:22" x14ac:dyDescent="0.2">
      <c r="V11061" s="18" t="str">
        <f>IF(U11061&lt;&gt;"",SUMIFS(Data_TABLE[Total Value Sold],Data_TABLE[EOM Date],"="&amp;EOMONTH(Dashboard!$I$7,0),Data_TABLE[Customer],"="&amp;Calc!U11061),"")</f>
        <v/>
      </c>
    </row>
    <row r="11062" spans="22:22" x14ac:dyDescent="0.2">
      <c r="V11062" s="18" t="str">
        <f>IF(U11062&lt;&gt;"",SUMIFS(Data_TABLE[Total Value Sold],Data_TABLE[EOM Date],"="&amp;EOMONTH(Dashboard!$I$7,0),Data_TABLE[Customer],"="&amp;Calc!U11062),"")</f>
        <v/>
      </c>
    </row>
    <row r="11063" spans="22:22" x14ac:dyDescent="0.2">
      <c r="V11063" s="18" t="str">
        <f>IF(U11063&lt;&gt;"",SUMIFS(Data_TABLE[Total Value Sold],Data_TABLE[EOM Date],"="&amp;EOMONTH(Dashboard!$I$7,0),Data_TABLE[Customer],"="&amp;Calc!U11063),"")</f>
        <v/>
      </c>
    </row>
    <row r="11064" spans="22:22" x14ac:dyDescent="0.2">
      <c r="V11064" s="18" t="str">
        <f>IF(U11064&lt;&gt;"",SUMIFS(Data_TABLE[Total Value Sold],Data_TABLE[EOM Date],"="&amp;EOMONTH(Dashboard!$I$7,0),Data_TABLE[Customer],"="&amp;Calc!U11064),"")</f>
        <v/>
      </c>
    </row>
    <row r="11065" spans="22:22" x14ac:dyDescent="0.2">
      <c r="V11065" s="18" t="str">
        <f>IF(U11065&lt;&gt;"",SUMIFS(Data_TABLE[Total Value Sold],Data_TABLE[EOM Date],"="&amp;EOMONTH(Dashboard!$I$7,0),Data_TABLE[Customer],"="&amp;Calc!U11065),"")</f>
        <v/>
      </c>
    </row>
    <row r="11066" spans="22:22" x14ac:dyDescent="0.2">
      <c r="V11066" s="18" t="str">
        <f>IF(U11066&lt;&gt;"",SUMIFS(Data_TABLE[Total Value Sold],Data_TABLE[EOM Date],"="&amp;EOMONTH(Dashboard!$I$7,0),Data_TABLE[Customer],"="&amp;Calc!U11066),"")</f>
        <v/>
      </c>
    </row>
    <row r="11067" spans="22:22" x14ac:dyDescent="0.2">
      <c r="V11067" s="18" t="str">
        <f>IF(U11067&lt;&gt;"",SUMIFS(Data_TABLE[Total Value Sold],Data_TABLE[EOM Date],"="&amp;EOMONTH(Dashboard!$I$7,0),Data_TABLE[Customer],"="&amp;Calc!U11067),"")</f>
        <v/>
      </c>
    </row>
    <row r="11068" spans="22:22" x14ac:dyDescent="0.2">
      <c r="V11068" s="18" t="str">
        <f>IF(U11068&lt;&gt;"",SUMIFS(Data_TABLE[Total Value Sold],Data_TABLE[EOM Date],"="&amp;EOMONTH(Dashboard!$I$7,0),Data_TABLE[Customer],"="&amp;Calc!U11068),"")</f>
        <v/>
      </c>
    </row>
    <row r="11069" spans="22:22" x14ac:dyDescent="0.2">
      <c r="V11069" s="18" t="str">
        <f>IF(U11069&lt;&gt;"",SUMIFS(Data_TABLE[Total Value Sold],Data_TABLE[EOM Date],"="&amp;EOMONTH(Dashboard!$I$7,0),Data_TABLE[Customer],"="&amp;Calc!U11069),"")</f>
        <v/>
      </c>
    </row>
    <row r="11070" spans="22:22" x14ac:dyDescent="0.2">
      <c r="V11070" s="18" t="str">
        <f>IF(U11070&lt;&gt;"",SUMIFS(Data_TABLE[Total Value Sold],Data_TABLE[EOM Date],"="&amp;EOMONTH(Dashboard!$I$7,0),Data_TABLE[Customer],"="&amp;Calc!U11070),"")</f>
        <v/>
      </c>
    </row>
    <row r="11071" spans="22:22" x14ac:dyDescent="0.2">
      <c r="V11071" s="18" t="str">
        <f>IF(U11071&lt;&gt;"",SUMIFS(Data_TABLE[Total Value Sold],Data_TABLE[EOM Date],"="&amp;EOMONTH(Dashboard!$I$7,0),Data_TABLE[Customer],"="&amp;Calc!U11071),"")</f>
        <v/>
      </c>
    </row>
    <row r="11072" spans="22:22" x14ac:dyDescent="0.2">
      <c r="V11072" s="18" t="str">
        <f>IF(U11072&lt;&gt;"",SUMIFS(Data_TABLE[Total Value Sold],Data_TABLE[EOM Date],"="&amp;EOMONTH(Dashboard!$I$7,0),Data_TABLE[Customer],"="&amp;Calc!U11072),"")</f>
        <v/>
      </c>
    </row>
    <row r="11073" spans="22:22" x14ac:dyDescent="0.2">
      <c r="V11073" s="18" t="str">
        <f>IF(U11073&lt;&gt;"",SUMIFS(Data_TABLE[Total Value Sold],Data_TABLE[EOM Date],"="&amp;EOMONTH(Dashboard!$I$7,0),Data_TABLE[Customer],"="&amp;Calc!U11073),"")</f>
        <v/>
      </c>
    </row>
    <row r="11074" spans="22:22" x14ac:dyDescent="0.2">
      <c r="V11074" s="18" t="str">
        <f>IF(U11074&lt;&gt;"",SUMIFS(Data_TABLE[Total Value Sold],Data_TABLE[EOM Date],"="&amp;EOMONTH(Dashboard!$I$7,0),Data_TABLE[Customer],"="&amp;Calc!U11074),"")</f>
        <v/>
      </c>
    </row>
    <row r="11075" spans="22:22" x14ac:dyDescent="0.2">
      <c r="V11075" s="18" t="str">
        <f>IF(U11075&lt;&gt;"",SUMIFS(Data_TABLE[Total Value Sold],Data_TABLE[EOM Date],"="&amp;EOMONTH(Dashboard!$I$7,0),Data_TABLE[Customer],"="&amp;Calc!U11075),"")</f>
        <v/>
      </c>
    </row>
    <row r="11076" spans="22:22" x14ac:dyDescent="0.2">
      <c r="V11076" s="18" t="str">
        <f>IF(U11076&lt;&gt;"",SUMIFS(Data_TABLE[Total Value Sold],Data_TABLE[EOM Date],"="&amp;EOMONTH(Dashboard!$I$7,0),Data_TABLE[Customer],"="&amp;Calc!U11076),"")</f>
        <v/>
      </c>
    </row>
    <row r="11077" spans="22:22" x14ac:dyDescent="0.2">
      <c r="V11077" s="18" t="str">
        <f>IF(U11077&lt;&gt;"",SUMIFS(Data_TABLE[Total Value Sold],Data_TABLE[EOM Date],"="&amp;EOMONTH(Dashboard!$I$7,0),Data_TABLE[Customer],"="&amp;Calc!U11077),"")</f>
        <v/>
      </c>
    </row>
    <row r="11078" spans="22:22" x14ac:dyDescent="0.2">
      <c r="V11078" s="18" t="str">
        <f>IF(U11078&lt;&gt;"",SUMIFS(Data_TABLE[Total Value Sold],Data_TABLE[EOM Date],"="&amp;EOMONTH(Dashboard!$I$7,0),Data_TABLE[Customer],"="&amp;Calc!U11078),"")</f>
        <v/>
      </c>
    </row>
    <row r="11079" spans="22:22" x14ac:dyDescent="0.2">
      <c r="V11079" s="18" t="str">
        <f>IF(U11079&lt;&gt;"",SUMIFS(Data_TABLE[Total Value Sold],Data_TABLE[EOM Date],"="&amp;EOMONTH(Dashboard!$I$7,0),Data_TABLE[Customer],"="&amp;Calc!U11079),"")</f>
        <v/>
      </c>
    </row>
    <row r="11080" spans="22:22" x14ac:dyDescent="0.2">
      <c r="V11080" s="18" t="str">
        <f>IF(U11080&lt;&gt;"",SUMIFS(Data_TABLE[Total Value Sold],Data_TABLE[EOM Date],"="&amp;EOMONTH(Dashboard!$I$7,0),Data_TABLE[Customer],"="&amp;Calc!U11080),"")</f>
        <v/>
      </c>
    </row>
    <row r="11081" spans="22:22" x14ac:dyDescent="0.2">
      <c r="V11081" s="18" t="str">
        <f>IF(U11081&lt;&gt;"",SUMIFS(Data_TABLE[Total Value Sold],Data_TABLE[EOM Date],"="&amp;EOMONTH(Dashboard!$I$7,0),Data_TABLE[Customer],"="&amp;Calc!U11081),"")</f>
        <v/>
      </c>
    </row>
    <row r="11082" spans="22:22" x14ac:dyDescent="0.2">
      <c r="V11082" s="18" t="str">
        <f>IF(U11082&lt;&gt;"",SUMIFS(Data_TABLE[Total Value Sold],Data_TABLE[EOM Date],"="&amp;EOMONTH(Dashboard!$I$7,0),Data_TABLE[Customer],"="&amp;Calc!U11082),"")</f>
        <v/>
      </c>
    </row>
    <row r="11083" spans="22:22" x14ac:dyDescent="0.2">
      <c r="V11083" s="18" t="str">
        <f>IF(U11083&lt;&gt;"",SUMIFS(Data_TABLE[Total Value Sold],Data_TABLE[EOM Date],"="&amp;EOMONTH(Dashboard!$I$7,0),Data_TABLE[Customer],"="&amp;Calc!U11083),"")</f>
        <v/>
      </c>
    </row>
    <row r="11084" spans="22:22" x14ac:dyDescent="0.2">
      <c r="V11084" s="18" t="str">
        <f>IF(U11084&lt;&gt;"",SUMIFS(Data_TABLE[Total Value Sold],Data_TABLE[EOM Date],"="&amp;EOMONTH(Dashboard!$I$7,0),Data_TABLE[Customer],"="&amp;Calc!U11084),"")</f>
        <v/>
      </c>
    </row>
    <row r="11085" spans="22:22" x14ac:dyDescent="0.2">
      <c r="V11085" s="18" t="str">
        <f>IF(U11085&lt;&gt;"",SUMIFS(Data_TABLE[Total Value Sold],Data_TABLE[EOM Date],"="&amp;EOMONTH(Dashboard!$I$7,0),Data_TABLE[Customer],"="&amp;Calc!U11085),"")</f>
        <v/>
      </c>
    </row>
    <row r="11086" spans="22:22" x14ac:dyDescent="0.2">
      <c r="V11086" s="18" t="str">
        <f>IF(U11086&lt;&gt;"",SUMIFS(Data_TABLE[Total Value Sold],Data_TABLE[EOM Date],"="&amp;EOMONTH(Dashboard!$I$7,0),Data_TABLE[Customer],"="&amp;Calc!U11086),"")</f>
        <v/>
      </c>
    </row>
    <row r="11087" spans="22:22" x14ac:dyDescent="0.2">
      <c r="V11087" s="18" t="str">
        <f>IF(U11087&lt;&gt;"",SUMIFS(Data_TABLE[Total Value Sold],Data_TABLE[EOM Date],"="&amp;EOMONTH(Dashboard!$I$7,0),Data_TABLE[Customer],"="&amp;Calc!U11087),"")</f>
        <v/>
      </c>
    </row>
    <row r="11088" spans="22:22" x14ac:dyDescent="0.2">
      <c r="V11088" s="18" t="str">
        <f>IF(U11088&lt;&gt;"",SUMIFS(Data_TABLE[Total Value Sold],Data_TABLE[EOM Date],"="&amp;EOMONTH(Dashboard!$I$7,0),Data_TABLE[Customer],"="&amp;Calc!U11088),"")</f>
        <v/>
      </c>
    </row>
    <row r="11089" spans="22:22" x14ac:dyDescent="0.2">
      <c r="V11089" s="18" t="str">
        <f>IF(U11089&lt;&gt;"",SUMIFS(Data_TABLE[Total Value Sold],Data_TABLE[EOM Date],"="&amp;EOMONTH(Dashboard!$I$7,0),Data_TABLE[Customer],"="&amp;Calc!U11089),"")</f>
        <v/>
      </c>
    </row>
    <row r="11090" spans="22:22" x14ac:dyDescent="0.2">
      <c r="V11090" s="18" t="str">
        <f>IF(U11090&lt;&gt;"",SUMIFS(Data_TABLE[Total Value Sold],Data_TABLE[EOM Date],"="&amp;EOMONTH(Dashboard!$I$7,0),Data_TABLE[Customer],"="&amp;Calc!U11090),"")</f>
        <v/>
      </c>
    </row>
    <row r="11091" spans="22:22" x14ac:dyDescent="0.2">
      <c r="V11091" s="18" t="str">
        <f>IF(U11091&lt;&gt;"",SUMIFS(Data_TABLE[Total Value Sold],Data_TABLE[EOM Date],"="&amp;EOMONTH(Dashboard!$I$7,0),Data_TABLE[Customer],"="&amp;Calc!U11091),"")</f>
        <v/>
      </c>
    </row>
    <row r="11092" spans="22:22" x14ac:dyDescent="0.2">
      <c r="V11092" s="18" t="str">
        <f>IF(U11092&lt;&gt;"",SUMIFS(Data_TABLE[Total Value Sold],Data_TABLE[EOM Date],"="&amp;EOMONTH(Dashboard!$I$7,0),Data_TABLE[Customer],"="&amp;Calc!U11092),"")</f>
        <v/>
      </c>
    </row>
    <row r="11093" spans="22:22" x14ac:dyDescent="0.2">
      <c r="V11093" s="18" t="str">
        <f>IF(U11093&lt;&gt;"",SUMIFS(Data_TABLE[Total Value Sold],Data_TABLE[EOM Date],"="&amp;EOMONTH(Dashboard!$I$7,0),Data_TABLE[Customer],"="&amp;Calc!U11093),"")</f>
        <v/>
      </c>
    </row>
    <row r="11094" spans="22:22" x14ac:dyDescent="0.2">
      <c r="V11094" s="18" t="str">
        <f>IF(U11094&lt;&gt;"",SUMIFS(Data_TABLE[Total Value Sold],Data_TABLE[EOM Date],"="&amp;EOMONTH(Dashboard!$I$7,0),Data_TABLE[Customer],"="&amp;Calc!U11094),"")</f>
        <v/>
      </c>
    </row>
    <row r="11095" spans="22:22" x14ac:dyDescent="0.2">
      <c r="V11095" s="18" t="str">
        <f>IF(U11095&lt;&gt;"",SUMIFS(Data_TABLE[Total Value Sold],Data_TABLE[EOM Date],"="&amp;EOMONTH(Dashboard!$I$7,0),Data_TABLE[Customer],"="&amp;Calc!U11095),"")</f>
        <v/>
      </c>
    </row>
    <row r="11096" spans="22:22" x14ac:dyDescent="0.2">
      <c r="V11096" s="18" t="str">
        <f>IF(U11096&lt;&gt;"",SUMIFS(Data_TABLE[Total Value Sold],Data_TABLE[EOM Date],"="&amp;EOMONTH(Dashboard!$I$7,0),Data_TABLE[Customer],"="&amp;Calc!U11096),"")</f>
        <v/>
      </c>
    </row>
    <row r="11097" spans="22:22" x14ac:dyDescent="0.2">
      <c r="V11097" s="18" t="str">
        <f>IF(U11097&lt;&gt;"",SUMIFS(Data_TABLE[Total Value Sold],Data_TABLE[EOM Date],"="&amp;EOMONTH(Dashboard!$I$7,0),Data_TABLE[Customer],"="&amp;Calc!U11097),"")</f>
        <v/>
      </c>
    </row>
    <row r="11098" spans="22:22" x14ac:dyDescent="0.2">
      <c r="V11098" s="18" t="str">
        <f>IF(U11098&lt;&gt;"",SUMIFS(Data_TABLE[Total Value Sold],Data_TABLE[EOM Date],"="&amp;EOMONTH(Dashboard!$I$7,0),Data_TABLE[Customer],"="&amp;Calc!U11098),"")</f>
        <v/>
      </c>
    </row>
    <row r="11099" spans="22:22" x14ac:dyDescent="0.2">
      <c r="V11099" s="18" t="str">
        <f>IF(U11099&lt;&gt;"",SUMIFS(Data_TABLE[Total Value Sold],Data_TABLE[EOM Date],"="&amp;EOMONTH(Dashboard!$I$7,0),Data_TABLE[Customer],"="&amp;Calc!U11099),"")</f>
        <v/>
      </c>
    </row>
    <row r="11100" spans="22:22" x14ac:dyDescent="0.2">
      <c r="V11100" s="18" t="str">
        <f>IF(U11100&lt;&gt;"",SUMIFS(Data_TABLE[Total Value Sold],Data_TABLE[EOM Date],"="&amp;EOMONTH(Dashboard!$I$7,0),Data_TABLE[Customer],"="&amp;Calc!U11100),"")</f>
        <v/>
      </c>
    </row>
    <row r="11101" spans="22:22" x14ac:dyDescent="0.2">
      <c r="V11101" s="18" t="str">
        <f>IF(U11101&lt;&gt;"",SUMIFS(Data_TABLE[Total Value Sold],Data_TABLE[EOM Date],"="&amp;EOMONTH(Dashboard!$I$7,0),Data_TABLE[Customer],"="&amp;Calc!U11101),"")</f>
        <v/>
      </c>
    </row>
    <row r="11102" spans="22:22" x14ac:dyDescent="0.2">
      <c r="V11102" s="18" t="str">
        <f>IF(U11102&lt;&gt;"",SUMIFS(Data_TABLE[Total Value Sold],Data_TABLE[EOM Date],"="&amp;EOMONTH(Dashboard!$I$7,0),Data_TABLE[Customer],"="&amp;Calc!U11102),"")</f>
        <v/>
      </c>
    </row>
    <row r="11103" spans="22:22" x14ac:dyDescent="0.2">
      <c r="V11103" s="18" t="str">
        <f>IF(U11103&lt;&gt;"",SUMIFS(Data_TABLE[Total Value Sold],Data_TABLE[EOM Date],"="&amp;EOMONTH(Dashboard!$I$7,0),Data_TABLE[Customer],"="&amp;Calc!U11103),"")</f>
        <v/>
      </c>
    </row>
    <row r="11104" spans="22:22" x14ac:dyDescent="0.2">
      <c r="V11104" s="18" t="str">
        <f>IF(U11104&lt;&gt;"",SUMIFS(Data_TABLE[Total Value Sold],Data_TABLE[EOM Date],"="&amp;EOMONTH(Dashboard!$I$7,0),Data_TABLE[Customer],"="&amp;Calc!U11104),"")</f>
        <v/>
      </c>
    </row>
    <row r="11105" spans="22:22" x14ac:dyDescent="0.2">
      <c r="V11105" s="18" t="str">
        <f>IF(U11105&lt;&gt;"",SUMIFS(Data_TABLE[Total Value Sold],Data_TABLE[EOM Date],"="&amp;EOMONTH(Dashboard!$I$7,0),Data_TABLE[Customer],"="&amp;Calc!U11105),"")</f>
        <v/>
      </c>
    </row>
    <row r="11106" spans="22:22" x14ac:dyDescent="0.2">
      <c r="V11106" s="18" t="str">
        <f>IF(U11106&lt;&gt;"",SUMIFS(Data_TABLE[Total Value Sold],Data_TABLE[EOM Date],"="&amp;EOMONTH(Dashboard!$I$7,0),Data_TABLE[Customer],"="&amp;Calc!U11106),"")</f>
        <v/>
      </c>
    </row>
    <row r="11107" spans="22:22" x14ac:dyDescent="0.2">
      <c r="V11107" s="18" t="str">
        <f>IF(U11107&lt;&gt;"",SUMIFS(Data_TABLE[Total Value Sold],Data_TABLE[EOM Date],"="&amp;EOMONTH(Dashboard!$I$7,0),Data_TABLE[Customer],"="&amp;Calc!U11107),"")</f>
        <v/>
      </c>
    </row>
    <row r="11108" spans="22:22" x14ac:dyDescent="0.2">
      <c r="V11108" s="18" t="str">
        <f>IF(U11108&lt;&gt;"",SUMIFS(Data_TABLE[Total Value Sold],Data_TABLE[EOM Date],"="&amp;EOMONTH(Dashboard!$I$7,0),Data_TABLE[Customer],"="&amp;Calc!U11108),"")</f>
        <v/>
      </c>
    </row>
    <row r="11109" spans="22:22" x14ac:dyDescent="0.2">
      <c r="V11109" s="18" t="str">
        <f>IF(U11109&lt;&gt;"",SUMIFS(Data_TABLE[Total Value Sold],Data_TABLE[EOM Date],"="&amp;EOMONTH(Dashboard!$I$7,0),Data_TABLE[Customer],"="&amp;Calc!U11109),"")</f>
        <v/>
      </c>
    </row>
    <row r="11110" spans="22:22" x14ac:dyDescent="0.2">
      <c r="V11110" s="18" t="str">
        <f>IF(U11110&lt;&gt;"",SUMIFS(Data_TABLE[Total Value Sold],Data_TABLE[EOM Date],"="&amp;EOMONTH(Dashboard!$I$7,0),Data_TABLE[Customer],"="&amp;Calc!U11110),"")</f>
        <v/>
      </c>
    </row>
    <row r="11111" spans="22:22" x14ac:dyDescent="0.2">
      <c r="V11111" s="18" t="str">
        <f>IF(U11111&lt;&gt;"",SUMIFS(Data_TABLE[Total Value Sold],Data_TABLE[EOM Date],"="&amp;EOMONTH(Dashboard!$I$7,0),Data_TABLE[Customer],"="&amp;Calc!U11111),"")</f>
        <v/>
      </c>
    </row>
    <row r="11112" spans="22:22" x14ac:dyDescent="0.2">
      <c r="V11112" s="18" t="str">
        <f>IF(U11112&lt;&gt;"",SUMIFS(Data_TABLE[Total Value Sold],Data_TABLE[EOM Date],"="&amp;EOMONTH(Dashboard!$I$7,0),Data_TABLE[Customer],"="&amp;Calc!U11112),"")</f>
        <v/>
      </c>
    </row>
    <row r="11113" spans="22:22" x14ac:dyDescent="0.2">
      <c r="V11113" s="18" t="str">
        <f>IF(U11113&lt;&gt;"",SUMIFS(Data_TABLE[Total Value Sold],Data_TABLE[EOM Date],"="&amp;EOMONTH(Dashboard!$I$7,0),Data_TABLE[Customer],"="&amp;Calc!U11113),"")</f>
        <v/>
      </c>
    </row>
    <row r="11114" spans="22:22" x14ac:dyDescent="0.2">
      <c r="V11114" s="18" t="str">
        <f>IF(U11114&lt;&gt;"",SUMIFS(Data_TABLE[Total Value Sold],Data_TABLE[EOM Date],"="&amp;EOMONTH(Dashboard!$I$7,0),Data_TABLE[Customer],"="&amp;Calc!U11114),"")</f>
        <v/>
      </c>
    </row>
    <row r="11115" spans="22:22" x14ac:dyDescent="0.2">
      <c r="V11115" s="18" t="str">
        <f>IF(U11115&lt;&gt;"",SUMIFS(Data_TABLE[Total Value Sold],Data_TABLE[EOM Date],"="&amp;EOMONTH(Dashboard!$I$7,0),Data_TABLE[Customer],"="&amp;Calc!U11115),"")</f>
        <v/>
      </c>
    </row>
    <row r="11116" spans="22:22" x14ac:dyDescent="0.2">
      <c r="V11116" s="18" t="str">
        <f>IF(U11116&lt;&gt;"",SUMIFS(Data_TABLE[Total Value Sold],Data_TABLE[EOM Date],"="&amp;EOMONTH(Dashboard!$I$7,0),Data_TABLE[Customer],"="&amp;Calc!U11116),"")</f>
        <v/>
      </c>
    </row>
    <row r="11117" spans="22:22" x14ac:dyDescent="0.2">
      <c r="V11117" s="18" t="str">
        <f>IF(U11117&lt;&gt;"",SUMIFS(Data_TABLE[Total Value Sold],Data_TABLE[EOM Date],"="&amp;EOMONTH(Dashboard!$I$7,0),Data_TABLE[Customer],"="&amp;Calc!U11117),"")</f>
        <v/>
      </c>
    </row>
    <row r="11118" spans="22:22" x14ac:dyDescent="0.2">
      <c r="V11118" s="18" t="str">
        <f>IF(U11118&lt;&gt;"",SUMIFS(Data_TABLE[Total Value Sold],Data_TABLE[EOM Date],"="&amp;EOMONTH(Dashboard!$I$7,0),Data_TABLE[Customer],"="&amp;Calc!U11118),"")</f>
        <v/>
      </c>
    </row>
    <row r="11119" spans="22:22" x14ac:dyDescent="0.2">
      <c r="V11119" s="18" t="str">
        <f>IF(U11119&lt;&gt;"",SUMIFS(Data_TABLE[Total Value Sold],Data_TABLE[EOM Date],"="&amp;EOMONTH(Dashboard!$I$7,0),Data_TABLE[Customer],"="&amp;Calc!U11119),"")</f>
        <v/>
      </c>
    </row>
    <row r="11120" spans="22:22" x14ac:dyDescent="0.2">
      <c r="V11120" s="18" t="str">
        <f>IF(U11120&lt;&gt;"",SUMIFS(Data_TABLE[Total Value Sold],Data_TABLE[EOM Date],"="&amp;EOMONTH(Dashboard!$I$7,0),Data_TABLE[Customer],"="&amp;Calc!U11120),"")</f>
        <v/>
      </c>
    </row>
    <row r="11121" spans="22:22" x14ac:dyDescent="0.2">
      <c r="V11121" s="18" t="str">
        <f>IF(U11121&lt;&gt;"",SUMIFS(Data_TABLE[Total Value Sold],Data_TABLE[EOM Date],"="&amp;EOMONTH(Dashboard!$I$7,0),Data_TABLE[Customer],"="&amp;Calc!U11121),"")</f>
        <v/>
      </c>
    </row>
    <row r="11122" spans="22:22" x14ac:dyDescent="0.2">
      <c r="V11122" s="18" t="str">
        <f>IF(U11122&lt;&gt;"",SUMIFS(Data_TABLE[Total Value Sold],Data_TABLE[EOM Date],"="&amp;EOMONTH(Dashboard!$I$7,0),Data_TABLE[Customer],"="&amp;Calc!U11122),"")</f>
        <v/>
      </c>
    </row>
    <row r="11123" spans="22:22" x14ac:dyDescent="0.2">
      <c r="V11123" s="18" t="str">
        <f>IF(U11123&lt;&gt;"",SUMIFS(Data_TABLE[Total Value Sold],Data_TABLE[EOM Date],"="&amp;EOMONTH(Dashboard!$I$7,0),Data_TABLE[Customer],"="&amp;Calc!U11123),"")</f>
        <v/>
      </c>
    </row>
    <row r="11124" spans="22:22" x14ac:dyDescent="0.2">
      <c r="V11124" s="18" t="str">
        <f>IF(U11124&lt;&gt;"",SUMIFS(Data_TABLE[Total Value Sold],Data_TABLE[EOM Date],"="&amp;EOMONTH(Dashboard!$I$7,0),Data_TABLE[Customer],"="&amp;Calc!U11124),"")</f>
        <v/>
      </c>
    </row>
    <row r="11125" spans="22:22" x14ac:dyDescent="0.2">
      <c r="V11125" s="18" t="str">
        <f>IF(U11125&lt;&gt;"",SUMIFS(Data_TABLE[Total Value Sold],Data_TABLE[EOM Date],"="&amp;EOMONTH(Dashboard!$I$7,0),Data_TABLE[Customer],"="&amp;Calc!U11125),"")</f>
        <v/>
      </c>
    </row>
    <row r="11126" spans="22:22" x14ac:dyDescent="0.2">
      <c r="V11126" s="18" t="str">
        <f>IF(U11126&lt;&gt;"",SUMIFS(Data_TABLE[Total Value Sold],Data_TABLE[EOM Date],"="&amp;EOMONTH(Dashboard!$I$7,0),Data_TABLE[Customer],"="&amp;Calc!U11126),"")</f>
        <v/>
      </c>
    </row>
    <row r="11127" spans="22:22" x14ac:dyDescent="0.2">
      <c r="V11127" s="18" t="str">
        <f>IF(U11127&lt;&gt;"",SUMIFS(Data_TABLE[Total Value Sold],Data_TABLE[EOM Date],"="&amp;EOMONTH(Dashboard!$I$7,0),Data_TABLE[Customer],"="&amp;Calc!U11127),"")</f>
        <v/>
      </c>
    </row>
    <row r="11128" spans="22:22" x14ac:dyDescent="0.2">
      <c r="V11128" s="18" t="str">
        <f>IF(U11128&lt;&gt;"",SUMIFS(Data_TABLE[Total Value Sold],Data_TABLE[EOM Date],"="&amp;EOMONTH(Dashboard!$I$7,0),Data_TABLE[Customer],"="&amp;Calc!U11128),"")</f>
        <v/>
      </c>
    </row>
    <row r="11129" spans="22:22" x14ac:dyDescent="0.2">
      <c r="V11129" s="18" t="str">
        <f>IF(U11129&lt;&gt;"",SUMIFS(Data_TABLE[Total Value Sold],Data_TABLE[EOM Date],"="&amp;EOMONTH(Dashboard!$I$7,0),Data_TABLE[Customer],"="&amp;Calc!U11129),"")</f>
        <v/>
      </c>
    </row>
    <row r="11130" spans="22:22" x14ac:dyDescent="0.2">
      <c r="V11130" s="18" t="str">
        <f>IF(U11130&lt;&gt;"",SUMIFS(Data_TABLE[Total Value Sold],Data_TABLE[EOM Date],"="&amp;EOMONTH(Dashboard!$I$7,0),Data_TABLE[Customer],"="&amp;Calc!U11130),"")</f>
        <v/>
      </c>
    </row>
    <row r="11131" spans="22:22" x14ac:dyDescent="0.2">
      <c r="V11131" s="18" t="str">
        <f>IF(U11131&lt;&gt;"",SUMIFS(Data_TABLE[Total Value Sold],Data_TABLE[EOM Date],"="&amp;EOMONTH(Dashboard!$I$7,0),Data_TABLE[Customer],"="&amp;Calc!U11131),"")</f>
        <v/>
      </c>
    </row>
    <row r="11132" spans="22:22" x14ac:dyDescent="0.2">
      <c r="V11132" s="18" t="str">
        <f>IF(U11132&lt;&gt;"",SUMIFS(Data_TABLE[Total Value Sold],Data_TABLE[EOM Date],"="&amp;EOMONTH(Dashboard!$I$7,0),Data_TABLE[Customer],"="&amp;Calc!U11132),"")</f>
        <v/>
      </c>
    </row>
    <row r="11133" spans="22:22" x14ac:dyDescent="0.2">
      <c r="V11133" s="18" t="str">
        <f>IF(U11133&lt;&gt;"",SUMIFS(Data_TABLE[Total Value Sold],Data_TABLE[EOM Date],"="&amp;EOMONTH(Dashboard!$I$7,0),Data_TABLE[Customer],"="&amp;Calc!U11133),"")</f>
        <v/>
      </c>
    </row>
    <row r="11134" spans="22:22" x14ac:dyDescent="0.2">
      <c r="V11134" s="18" t="str">
        <f>IF(U11134&lt;&gt;"",SUMIFS(Data_TABLE[Total Value Sold],Data_TABLE[EOM Date],"="&amp;EOMONTH(Dashboard!$I$7,0),Data_TABLE[Customer],"="&amp;Calc!U11134),"")</f>
        <v/>
      </c>
    </row>
    <row r="11135" spans="22:22" x14ac:dyDescent="0.2">
      <c r="V11135" s="18" t="str">
        <f>IF(U11135&lt;&gt;"",SUMIFS(Data_TABLE[Total Value Sold],Data_TABLE[EOM Date],"="&amp;EOMONTH(Dashboard!$I$7,0),Data_TABLE[Customer],"="&amp;Calc!U11135),"")</f>
        <v/>
      </c>
    </row>
    <row r="11136" spans="22:22" x14ac:dyDescent="0.2">
      <c r="V11136" s="18" t="str">
        <f>IF(U11136&lt;&gt;"",SUMIFS(Data_TABLE[Total Value Sold],Data_TABLE[EOM Date],"="&amp;EOMONTH(Dashboard!$I$7,0),Data_TABLE[Customer],"="&amp;Calc!U11136),"")</f>
        <v/>
      </c>
    </row>
    <row r="11137" spans="22:22" x14ac:dyDescent="0.2">
      <c r="V11137" s="18" t="str">
        <f>IF(U11137&lt;&gt;"",SUMIFS(Data_TABLE[Total Value Sold],Data_TABLE[EOM Date],"="&amp;EOMONTH(Dashboard!$I$7,0),Data_TABLE[Customer],"="&amp;Calc!U11137),"")</f>
        <v/>
      </c>
    </row>
    <row r="11138" spans="22:22" x14ac:dyDescent="0.2">
      <c r="V11138" s="18" t="str">
        <f>IF(U11138&lt;&gt;"",SUMIFS(Data_TABLE[Total Value Sold],Data_TABLE[EOM Date],"="&amp;EOMONTH(Dashboard!$I$7,0),Data_TABLE[Customer],"="&amp;Calc!U11138),"")</f>
        <v/>
      </c>
    </row>
    <row r="11139" spans="22:22" x14ac:dyDescent="0.2">
      <c r="V11139" s="18" t="str">
        <f>IF(U11139&lt;&gt;"",SUMIFS(Data_TABLE[Total Value Sold],Data_TABLE[EOM Date],"="&amp;EOMONTH(Dashboard!$I$7,0),Data_TABLE[Customer],"="&amp;Calc!U11139),"")</f>
        <v/>
      </c>
    </row>
    <row r="11140" spans="22:22" x14ac:dyDescent="0.2">
      <c r="V11140" s="18" t="str">
        <f>IF(U11140&lt;&gt;"",SUMIFS(Data_TABLE[Total Value Sold],Data_TABLE[EOM Date],"="&amp;EOMONTH(Dashboard!$I$7,0),Data_TABLE[Customer],"="&amp;Calc!U11140),"")</f>
        <v/>
      </c>
    </row>
    <row r="11141" spans="22:22" x14ac:dyDescent="0.2">
      <c r="V11141" s="18" t="str">
        <f>IF(U11141&lt;&gt;"",SUMIFS(Data_TABLE[Total Value Sold],Data_TABLE[EOM Date],"="&amp;EOMONTH(Dashboard!$I$7,0),Data_TABLE[Customer],"="&amp;Calc!U11141),"")</f>
        <v/>
      </c>
    </row>
    <row r="11142" spans="22:22" x14ac:dyDescent="0.2">
      <c r="V11142" s="18" t="str">
        <f>IF(U11142&lt;&gt;"",SUMIFS(Data_TABLE[Total Value Sold],Data_TABLE[EOM Date],"="&amp;EOMONTH(Dashboard!$I$7,0),Data_TABLE[Customer],"="&amp;Calc!U11142),"")</f>
        <v/>
      </c>
    </row>
    <row r="11143" spans="22:22" x14ac:dyDescent="0.2">
      <c r="V11143" s="18" t="str">
        <f>IF(U11143&lt;&gt;"",SUMIFS(Data_TABLE[Total Value Sold],Data_TABLE[EOM Date],"="&amp;EOMONTH(Dashboard!$I$7,0),Data_TABLE[Customer],"="&amp;Calc!U11143),"")</f>
        <v/>
      </c>
    </row>
    <row r="11144" spans="22:22" x14ac:dyDescent="0.2">
      <c r="V11144" s="18" t="str">
        <f>IF(U11144&lt;&gt;"",SUMIFS(Data_TABLE[Total Value Sold],Data_TABLE[EOM Date],"="&amp;EOMONTH(Dashboard!$I$7,0),Data_TABLE[Customer],"="&amp;Calc!U11144),"")</f>
        <v/>
      </c>
    </row>
    <row r="11145" spans="22:22" x14ac:dyDescent="0.2">
      <c r="V11145" s="18" t="str">
        <f>IF(U11145&lt;&gt;"",SUMIFS(Data_TABLE[Total Value Sold],Data_TABLE[EOM Date],"="&amp;EOMONTH(Dashboard!$I$7,0),Data_TABLE[Customer],"="&amp;Calc!U11145),"")</f>
        <v/>
      </c>
    </row>
    <row r="11146" spans="22:22" x14ac:dyDescent="0.2">
      <c r="V11146" s="18" t="str">
        <f>IF(U11146&lt;&gt;"",SUMIFS(Data_TABLE[Total Value Sold],Data_TABLE[EOM Date],"="&amp;EOMONTH(Dashboard!$I$7,0),Data_TABLE[Customer],"="&amp;Calc!U11146),"")</f>
        <v/>
      </c>
    </row>
    <row r="11147" spans="22:22" x14ac:dyDescent="0.2">
      <c r="V11147" s="18" t="str">
        <f>IF(U11147&lt;&gt;"",SUMIFS(Data_TABLE[Total Value Sold],Data_TABLE[EOM Date],"="&amp;EOMONTH(Dashboard!$I$7,0),Data_TABLE[Customer],"="&amp;Calc!U11147),"")</f>
        <v/>
      </c>
    </row>
    <row r="11148" spans="22:22" x14ac:dyDescent="0.2">
      <c r="V11148" s="18" t="str">
        <f>IF(U11148&lt;&gt;"",SUMIFS(Data_TABLE[Total Value Sold],Data_TABLE[EOM Date],"="&amp;EOMONTH(Dashboard!$I$7,0),Data_TABLE[Customer],"="&amp;Calc!U11148),"")</f>
        <v/>
      </c>
    </row>
    <row r="11149" spans="22:22" x14ac:dyDescent="0.2">
      <c r="V11149" s="18" t="str">
        <f>IF(U11149&lt;&gt;"",SUMIFS(Data_TABLE[Total Value Sold],Data_TABLE[EOM Date],"="&amp;EOMONTH(Dashboard!$I$7,0),Data_TABLE[Customer],"="&amp;Calc!U11149),"")</f>
        <v/>
      </c>
    </row>
    <row r="11150" spans="22:22" x14ac:dyDescent="0.2">
      <c r="V11150" s="18" t="str">
        <f>IF(U11150&lt;&gt;"",SUMIFS(Data_TABLE[Total Value Sold],Data_TABLE[EOM Date],"="&amp;EOMONTH(Dashboard!$I$7,0),Data_TABLE[Customer],"="&amp;Calc!U11150),"")</f>
        <v/>
      </c>
    </row>
    <row r="11151" spans="22:22" x14ac:dyDescent="0.2">
      <c r="V11151" s="18" t="str">
        <f>IF(U11151&lt;&gt;"",SUMIFS(Data_TABLE[Total Value Sold],Data_TABLE[EOM Date],"="&amp;EOMONTH(Dashboard!$I$7,0),Data_TABLE[Customer],"="&amp;Calc!U11151),"")</f>
        <v/>
      </c>
    </row>
    <row r="11152" spans="22:22" x14ac:dyDescent="0.2">
      <c r="V11152" s="18" t="str">
        <f>IF(U11152&lt;&gt;"",SUMIFS(Data_TABLE[Total Value Sold],Data_TABLE[EOM Date],"="&amp;EOMONTH(Dashboard!$I$7,0),Data_TABLE[Customer],"="&amp;Calc!U11152),"")</f>
        <v/>
      </c>
    </row>
    <row r="11153" spans="22:22" x14ac:dyDescent="0.2">
      <c r="V11153" s="18" t="str">
        <f>IF(U11153&lt;&gt;"",SUMIFS(Data_TABLE[Total Value Sold],Data_TABLE[EOM Date],"="&amp;EOMONTH(Dashboard!$I$7,0),Data_TABLE[Customer],"="&amp;Calc!U11153),"")</f>
        <v/>
      </c>
    </row>
    <row r="11154" spans="22:22" x14ac:dyDescent="0.2">
      <c r="V11154" s="18" t="str">
        <f>IF(U11154&lt;&gt;"",SUMIFS(Data_TABLE[Total Value Sold],Data_TABLE[EOM Date],"="&amp;EOMONTH(Dashboard!$I$7,0),Data_TABLE[Customer],"="&amp;Calc!U11154),"")</f>
        <v/>
      </c>
    </row>
    <row r="11155" spans="22:22" x14ac:dyDescent="0.2">
      <c r="V11155" s="18" t="str">
        <f>IF(U11155&lt;&gt;"",SUMIFS(Data_TABLE[Total Value Sold],Data_TABLE[EOM Date],"="&amp;EOMONTH(Dashboard!$I$7,0),Data_TABLE[Customer],"="&amp;Calc!U11155),"")</f>
        <v/>
      </c>
    </row>
    <row r="11156" spans="22:22" x14ac:dyDescent="0.2">
      <c r="V11156" s="18" t="str">
        <f>IF(U11156&lt;&gt;"",SUMIFS(Data_TABLE[Total Value Sold],Data_TABLE[EOM Date],"="&amp;EOMONTH(Dashboard!$I$7,0),Data_TABLE[Customer],"="&amp;Calc!U11156),"")</f>
        <v/>
      </c>
    </row>
    <row r="11157" spans="22:22" x14ac:dyDescent="0.2">
      <c r="V11157" s="18" t="str">
        <f>IF(U11157&lt;&gt;"",SUMIFS(Data_TABLE[Total Value Sold],Data_TABLE[EOM Date],"="&amp;EOMONTH(Dashboard!$I$7,0),Data_TABLE[Customer],"="&amp;Calc!U11157),"")</f>
        <v/>
      </c>
    </row>
    <row r="11158" spans="22:22" x14ac:dyDescent="0.2">
      <c r="V11158" s="18" t="str">
        <f>IF(U11158&lt;&gt;"",SUMIFS(Data_TABLE[Total Value Sold],Data_TABLE[EOM Date],"="&amp;EOMONTH(Dashboard!$I$7,0),Data_TABLE[Customer],"="&amp;Calc!U11158),"")</f>
        <v/>
      </c>
    </row>
    <row r="11159" spans="22:22" x14ac:dyDescent="0.2">
      <c r="V11159" s="18" t="str">
        <f>IF(U11159&lt;&gt;"",SUMIFS(Data_TABLE[Total Value Sold],Data_TABLE[EOM Date],"="&amp;EOMONTH(Dashboard!$I$7,0),Data_TABLE[Customer],"="&amp;Calc!U11159),"")</f>
        <v/>
      </c>
    </row>
    <row r="11160" spans="22:22" x14ac:dyDescent="0.2">
      <c r="V11160" s="18" t="str">
        <f>IF(U11160&lt;&gt;"",SUMIFS(Data_TABLE[Total Value Sold],Data_TABLE[EOM Date],"="&amp;EOMONTH(Dashboard!$I$7,0),Data_TABLE[Customer],"="&amp;Calc!U11160),"")</f>
        <v/>
      </c>
    </row>
    <row r="11161" spans="22:22" x14ac:dyDescent="0.2">
      <c r="V11161" s="18" t="str">
        <f>IF(U11161&lt;&gt;"",SUMIFS(Data_TABLE[Total Value Sold],Data_TABLE[EOM Date],"="&amp;EOMONTH(Dashboard!$I$7,0),Data_TABLE[Customer],"="&amp;Calc!U11161),"")</f>
        <v/>
      </c>
    </row>
    <row r="11162" spans="22:22" x14ac:dyDescent="0.2">
      <c r="V11162" s="18" t="str">
        <f>IF(U11162&lt;&gt;"",SUMIFS(Data_TABLE[Total Value Sold],Data_TABLE[EOM Date],"="&amp;EOMONTH(Dashboard!$I$7,0),Data_TABLE[Customer],"="&amp;Calc!U11162),"")</f>
        <v/>
      </c>
    </row>
    <row r="11163" spans="22:22" x14ac:dyDescent="0.2">
      <c r="V11163" s="18" t="str">
        <f>IF(U11163&lt;&gt;"",SUMIFS(Data_TABLE[Total Value Sold],Data_TABLE[EOM Date],"="&amp;EOMONTH(Dashboard!$I$7,0),Data_TABLE[Customer],"="&amp;Calc!U11163),"")</f>
        <v/>
      </c>
    </row>
    <row r="11164" spans="22:22" x14ac:dyDescent="0.2">
      <c r="V11164" s="18" t="str">
        <f>IF(U11164&lt;&gt;"",SUMIFS(Data_TABLE[Total Value Sold],Data_TABLE[EOM Date],"="&amp;EOMONTH(Dashboard!$I$7,0),Data_TABLE[Customer],"="&amp;Calc!U11164),"")</f>
        <v/>
      </c>
    </row>
    <row r="11165" spans="22:22" x14ac:dyDescent="0.2">
      <c r="V11165" s="18" t="str">
        <f>IF(U11165&lt;&gt;"",SUMIFS(Data_TABLE[Total Value Sold],Data_TABLE[EOM Date],"="&amp;EOMONTH(Dashboard!$I$7,0),Data_TABLE[Customer],"="&amp;Calc!U11165),"")</f>
        <v/>
      </c>
    </row>
    <row r="11166" spans="22:22" x14ac:dyDescent="0.2">
      <c r="V11166" s="18" t="str">
        <f>IF(U11166&lt;&gt;"",SUMIFS(Data_TABLE[Total Value Sold],Data_TABLE[EOM Date],"="&amp;EOMONTH(Dashboard!$I$7,0),Data_TABLE[Customer],"="&amp;Calc!U11166),"")</f>
        <v/>
      </c>
    </row>
    <row r="11167" spans="22:22" x14ac:dyDescent="0.2">
      <c r="V11167" s="18" t="str">
        <f>IF(U11167&lt;&gt;"",SUMIFS(Data_TABLE[Total Value Sold],Data_TABLE[EOM Date],"="&amp;EOMONTH(Dashboard!$I$7,0),Data_TABLE[Customer],"="&amp;Calc!U11167),"")</f>
        <v/>
      </c>
    </row>
    <row r="11168" spans="22:22" x14ac:dyDescent="0.2">
      <c r="V11168" s="18" t="str">
        <f>IF(U11168&lt;&gt;"",SUMIFS(Data_TABLE[Total Value Sold],Data_TABLE[EOM Date],"="&amp;EOMONTH(Dashboard!$I$7,0),Data_TABLE[Customer],"="&amp;Calc!U11168),"")</f>
        <v/>
      </c>
    </row>
    <row r="11169" spans="22:22" x14ac:dyDescent="0.2">
      <c r="V11169" s="18" t="str">
        <f>IF(U11169&lt;&gt;"",SUMIFS(Data_TABLE[Total Value Sold],Data_TABLE[EOM Date],"="&amp;EOMONTH(Dashboard!$I$7,0),Data_TABLE[Customer],"="&amp;Calc!U11169),"")</f>
        <v/>
      </c>
    </row>
    <row r="11170" spans="22:22" x14ac:dyDescent="0.2">
      <c r="V11170" s="18" t="str">
        <f>IF(U11170&lt;&gt;"",SUMIFS(Data_TABLE[Total Value Sold],Data_TABLE[EOM Date],"="&amp;EOMONTH(Dashboard!$I$7,0),Data_TABLE[Customer],"="&amp;Calc!U11170),"")</f>
        <v/>
      </c>
    </row>
    <row r="11171" spans="22:22" x14ac:dyDescent="0.2">
      <c r="V11171" s="18" t="str">
        <f>IF(U11171&lt;&gt;"",SUMIFS(Data_TABLE[Total Value Sold],Data_TABLE[EOM Date],"="&amp;EOMONTH(Dashboard!$I$7,0),Data_TABLE[Customer],"="&amp;Calc!U11171),"")</f>
        <v/>
      </c>
    </row>
    <row r="11172" spans="22:22" x14ac:dyDescent="0.2">
      <c r="V11172" s="18" t="str">
        <f>IF(U11172&lt;&gt;"",SUMIFS(Data_TABLE[Total Value Sold],Data_TABLE[EOM Date],"="&amp;EOMONTH(Dashboard!$I$7,0),Data_TABLE[Customer],"="&amp;Calc!U11172),"")</f>
        <v/>
      </c>
    </row>
    <row r="11173" spans="22:22" x14ac:dyDescent="0.2">
      <c r="V11173" s="18" t="str">
        <f>IF(U11173&lt;&gt;"",SUMIFS(Data_TABLE[Total Value Sold],Data_TABLE[EOM Date],"="&amp;EOMONTH(Dashboard!$I$7,0),Data_TABLE[Customer],"="&amp;Calc!U11173),"")</f>
        <v/>
      </c>
    </row>
    <row r="11174" spans="22:22" x14ac:dyDescent="0.2">
      <c r="V11174" s="18" t="str">
        <f>IF(U11174&lt;&gt;"",SUMIFS(Data_TABLE[Total Value Sold],Data_TABLE[EOM Date],"="&amp;EOMONTH(Dashboard!$I$7,0),Data_TABLE[Customer],"="&amp;Calc!U11174),"")</f>
        <v/>
      </c>
    </row>
    <row r="11175" spans="22:22" x14ac:dyDescent="0.2">
      <c r="V11175" s="18" t="str">
        <f>IF(U11175&lt;&gt;"",SUMIFS(Data_TABLE[Total Value Sold],Data_TABLE[EOM Date],"="&amp;EOMONTH(Dashboard!$I$7,0),Data_TABLE[Customer],"="&amp;Calc!U11175),"")</f>
        <v/>
      </c>
    </row>
    <row r="11176" spans="22:22" x14ac:dyDescent="0.2">
      <c r="V11176" s="18" t="str">
        <f>IF(U11176&lt;&gt;"",SUMIFS(Data_TABLE[Total Value Sold],Data_TABLE[EOM Date],"="&amp;EOMONTH(Dashboard!$I$7,0),Data_TABLE[Customer],"="&amp;Calc!U11176),"")</f>
        <v/>
      </c>
    </row>
    <row r="11177" spans="22:22" x14ac:dyDescent="0.2">
      <c r="V11177" s="18" t="str">
        <f>IF(U11177&lt;&gt;"",SUMIFS(Data_TABLE[Total Value Sold],Data_TABLE[EOM Date],"="&amp;EOMONTH(Dashboard!$I$7,0),Data_TABLE[Customer],"="&amp;Calc!U11177),"")</f>
        <v/>
      </c>
    </row>
    <row r="11178" spans="22:22" x14ac:dyDescent="0.2">
      <c r="V11178" s="18" t="str">
        <f>IF(U11178&lt;&gt;"",SUMIFS(Data_TABLE[Total Value Sold],Data_TABLE[EOM Date],"="&amp;EOMONTH(Dashboard!$I$7,0),Data_TABLE[Customer],"="&amp;Calc!U11178),"")</f>
        <v/>
      </c>
    </row>
    <row r="11179" spans="22:22" x14ac:dyDescent="0.2">
      <c r="V11179" s="18" t="str">
        <f>IF(U11179&lt;&gt;"",SUMIFS(Data_TABLE[Total Value Sold],Data_TABLE[EOM Date],"="&amp;EOMONTH(Dashboard!$I$7,0),Data_TABLE[Customer],"="&amp;Calc!U11179),"")</f>
        <v/>
      </c>
    </row>
    <row r="11180" spans="22:22" x14ac:dyDescent="0.2">
      <c r="V11180" s="18" t="str">
        <f>IF(U11180&lt;&gt;"",SUMIFS(Data_TABLE[Total Value Sold],Data_TABLE[EOM Date],"="&amp;EOMONTH(Dashboard!$I$7,0),Data_TABLE[Customer],"="&amp;Calc!U11180),"")</f>
        <v/>
      </c>
    </row>
    <row r="11181" spans="22:22" x14ac:dyDescent="0.2">
      <c r="V11181" s="18" t="str">
        <f>IF(U11181&lt;&gt;"",SUMIFS(Data_TABLE[Total Value Sold],Data_TABLE[EOM Date],"="&amp;EOMONTH(Dashboard!$I$7,0),Data_TABLE[Customer],"="&amp;Calc!U11181),"")</f>
        <v/>
      </c>
    </row>
    <row r="11182" spans="22:22" x14ac:dyDescent="0.2">
      <c r="V11182" s="18" t="str">
        <f>IF(U11182&lt;&gt;"",SUMIFS(Data_TABLE[Total Value Sold],Data_TABLE[EOM Date],"="&amp;EOMONTH(Dashboard!$I$7,0),Data_TABLE[Customer],"="&amp;Calc!U11182),"")</f>
        <v/>
      </c>
    </row>
    <row r="11183" spans="22:22" x14ac:dyDescent="0.2">
      <c r="V11183" s="18" t="str">
        <f>IF(U11183&lt;&gt;"",SUMIFS(Data_TABLE[Total Value Sold],Data_TABLE[EOM Date],"="&amp;EOMONTH(Dashboard!$I$7,0),Data_TABLE[Customer],"="&amp;Calc!U11183),"")</f>
        <v/>
      </c>
    </row>
    <row r="11184" spans="22:22" x14ac:dyDescent="0.2">
      <c r="V11184" s="18" t="str">
        <f>IF(U11184&lt;&gt;"",SUMIFS(Data_TABLE[Total Value Sold],Data_TABLE[EOM Date],"="&amp;EOMONTH(Dashboard!$I$7,0),Data_TABLE[Customer],"="&amp;Calc!U11184),"")</f>
        <v/>
      </c>
    </row>
    <row r="11185" spans="22:22" x14ac:dyDescent="0.2">
      <c r="V11185" s="18" t="str">
        <f>IF(U11185&lt;&gt;"",SUMIFS(Data_TABLE[Total Value Sold],Data_TABLE[EOM Date],"="&amp;EOMONTH(Dashboard!$I$7,0),Data_TABLE[Customer],"="&amp;Calc!U11185),"")</f>
        <v/>
      </c>
    </row>
    <row r="11186" spans="22:22" x14ac:dyDescent="0.2">
      <c r="V11186" s="18" t="str">
        <f>IF(U11186&lt;&gt;"",SUMIFS(Data_TABLE[Total Value Sold],Data_TABLE[EOM Date],"="&amp;EOMONTH(Dashboard!$I$7,0),Data_TABLE[Customer],"="&amp;Calc!U11186),"")</f>
        <v/>
      </c>
    </row>
    <row r="11187" spans="22:22" x14ac:dyDescent="0.2">
      <c r="V11187" s="18" t="str">
        <f>IF(U11187&lt;&gt;"",SUMIFS(Data_TABLE[Total Value Sold],Data_TABLE[EOM Date],"="&amp;EOMONTH(Dashboard!$I$7,0),Data_TABLE[Customer],"="&amp;Calc!U11187),"")</f>
        <v/>
      </c>
    </row>
    <row r="11188" spans="22:22" x14ac:dyDescent="0.2">
      <c r="V11188" s="18" t="str">
        <f>IF(U11188&lt;&gt;"",SUMIFS(Data_TABLE[Total Value Sold],Data_TABLE[EOM Date],"="&amp;EOMONTH(Dashboard!$I$7,0),Data_TABLE[Customer],"="&amp;Calc!U11188),"")</f>
        <v/>
      </c>
    </row>
    <row r="11189" spans="22:22" x14ac:dyDescent="0.2">
      <c r="V11189" s="18" t="str">
        <f>IF(U11189&lt;&gt;"",SUMIFS(Data_TABLE[Total Value Sold],Data_TABLE[EOM Date],"="&amp;EOMONTH(Dashboard!$I$7,0),Data_TABLE[Customer],"="&amp;Calc!U11189),"")</f>
        <v/>
      </c>
    </row>
    <row r="11190" spans="22:22" x14ac:dyDescent="0.2">
      <c r="V11190" s="18" t="str">
        <f>IF(U11190&lt;&gt;"",SUMIFS(Data_TABLE[Total Value Sold],Data_TABLE[EOM Date],"="&amp;EOMONTH(Dashboard!$I$7,0),Data_TABLE[Customer],"="&amp;Calc!U11190),"")</f>
        <v/>
      </c>
    </row>
    <row r="11191" spans="22:22" x14ac:dyDescent="0.2">
      <c r="V11191" s="18" t="str">
        <f>IF(U11191&lt;&gt;"",SUMIFS(Data_TABLE[Total Value Sold],Data_TABLE[EOM Date],"="&amp;EOMONTH(Dashboard!$I$7,0),Data_TABLE[Customer],"="&amp;Calc!U11191),"")</f>
        <v/>
      </c>
    </row>
    <row r="11192" spans="22:22" x14ac:dyDescent="0.2">
      <c r="V11192" s="18" t="str">
        <f>IF(U11192&lt;&gt;"",SUMIFS(Data_TABLE[Total Value Sold],Data_TABLE[EOM Date],"="&amp;EOMONTH(Dashboard!$I$7,0),Data_TABLE[Customer],"="&amp;Calc!U11192),"")</f>
        <v/>
      </c>
    </row>
    <row r="11193" spans="22:22" x14ac:dyDescent="0.2">
      <c r="V11193" s="18" t="str">
        <f>IF(U11193&lt;&gt;"",SUMIFS(Data_TABLE[Total Value Sold],Data_TABLE[EOM Date],"="&amp;EOMONTH(Dashboard!$I$7,0),Data_TABLE[Customer],"="&amp;Calc!U11193),"")</f>
        <v/>
      </c>
    </row>
    <row r="11194" spans="22:22" x14ac:dyDescent="0.2">
      <c r="V11194" s="18" t="str">
        <f>IF(U11194&lt;&gt;"",SUMIFS(Data_TABLE[Total Value Sold],Data_TABLE[EOM Date],"="&amp;EOMONTH(Dashboard!$I$7,0),Data_TABLE[Customer],"="&amp;Calc!U11194),"")</f>
        <v/>
      </c>
    </row>
    <row r="11195" spans="22:22" x14ac:dyDescent="0.2">
      <c r="V11195" s="18" t="str">
        <f>IF(U11195&lt;&gt;"",SUMIFS(Data_TABLE[Total Value Sold],Data_TABLE[EOM Date],"="&amp;EOMONTH(Dashboard!$I$7,0),Data_TABLE[Customer],"="&amp;Calc!U11195),"")</f>
        <v/>
      </c>
    </row>
    <row r="11196" spans="22:22" x14ac:dyDescent="0.2">
      <c r="V11196" s="18" t="str">
        <f>IF(U11196&lt;&gt;"",SUMIFS(Data_TABLE[Total Value Sold],Data_TABLE[EOM Date],"="&amp;EOMONTH(Dashboard!$I$7,0),Data_TABLE[Customer],"="&amp;Calc!U11196),"")</f>
        <v/>
      </c>
    </row>
    <row r="11197" spans="22:22" x14ac:dyDescent="0.2">
      <c r="V11197" s="18" t="str">
        <f>IF(U11197&lt;&gt;"",SUMIFS(Data_TABLE[Total Value Sold],Data_TABLE[EOM Date],"="&amp;EOMONTH(Dashboard!$I$7,0),Data_TABLE[Customer],"="&amp;Calc!U11197),"")</f>
        <v/>
      </c>
    </row>
    <row r="11198" spans="22:22" x14ac:dyDescent="0.2">
      <c r="V11198" s="18" t="str">
        <f>IF(U11198&lt;&gt;"",SUMIFS(Data_TABLE[Total Value Sold],Data_TABLE[EOM Date],"="&amp;EOMONTH(Dashboard!$I$7,0),Data_TABLE[Customer],"="&amp;Calc!U11198),"")</f>
        <v/>
      </c>
    </row>
    <row r="11199" spans="22:22" x14ac:dyDescent="0.2">
      <c r="V11199" s="18" t="str">
        <f>IF(U11199&lt;&gt;"",SUMIFS(Data_TABLE[Total Value Sold],Data_TABLE[EOM Date],"="&amp;EOMONTH(Dashboard!$I$7,0),Data_TABLE[Customer],"="&amp;Calc!U11199),"")</f>
        <v/>
      </c>
    </row>
    <row r="11200" spans="22:22" x14ac:dyDescent="0.2">
      <c r="V11200" s="18" t="str">
        <f>IF(U11200&lt;&gt;"",SUMIFS(Data_TABLE[Total Value Sold],Data_TABLE[EOM Date],"="&amp;EOMONTH(Dashboard!$I$7,0),Data_TABLE[Customer],"="&amp;Calc!U11200),"")</f>
        <v/>
      </c>
    </row>
    <row r="11201" spans="22:22" x14ac:dyDescent="0.2">
      <c r="V11201" s="18" t="str">
        <f>IF(U11201&lt;&gt;"",SUMIFS(Data_TABLE[Total Value Sold],Data_TABLE[EOM Date],"="&amp;EOMONTH(Dashboard!$I$7,0),Data_TABLE[Customer],"="&amp;Calc!U11201),"")</f>
        <v/>
      </c>
    </row>
    <row r="11202" spans="22:22" x14ac:dyDescent="0.2">
      <c r="V11202" s="18" t="str">
        <f>IF(U11202&lt;&gt;"",SUMIFS(Data_TABLE[Total Value Sold],Data_TABLE[EOM Date],"="&amp;EOMONTH(Dashboard!$I$7,0),Data_TABLE[Customer],"="&amp;Calc!U11202),"")</f>
        <v/>
      </c>
    </row>
    <row r="11203" spans="22:22" x14ac:dyDescent="0.2">
      <c r="V11203" s="18" t="str">
        <f>IF(U11203&lt;&gt;"",SUMIFS(Data_TABLE[Total Value Sold],Data_TABLE[EOM Date],"="&amp;EOMONTH(Dashboard!$I$7,0),Data_TABLE[Customer],"="&amp;Calc!U11203),"")</f>
        <v/>
      </c>
    </row>
    <row r="11204" spans="22:22" x14ac:dyDescent="0.2">
      <c r="V11204" s="18" t="str">
        <f>IF(U11204&lt;&gt;"",SUMIFS(Data_TABLE[Total Value Sold],Data_TABLE[EOM Date],"="&amp;EOMONTH(Dashboard!$I$7,0),Data_TABLE[Customer],"="&amp;Calc!U11204),"")</f>
        <v/>
      </c>
    </row>
    <row r="11205" spans="22:22" x14ac:dyDescent="0.2">
      <c r="V11205" s="18" t="str">
        <f>IF(U11205&lt;&gt;"",SUMIFS(Data_TABLE[Total Value Sold],Data_TABLE[EOM Date],"="&amp;EOMONTH(Dashboard!$I$7,0),Data_TABLE[Customer],"="&amp;Calc!U11205),"")</f>
        <v/>
      </c>
    </row>
    <row r="11206" spans="22:22" x14ac:dyDescent="0.2">
      <c r="V11206" s="18" t="str">
        <f>IF(U11206&lt;&gt;"",SUMIFS(Data_TABLE[Total Value Sold],Data_TABLE[EOM Date],"="&amp;EOMONTH(Dashboard!$I$7,0),Data_TABLE[Customer],"="&amp;Calc!U11206),"")</f>
        <v/>
      </c>
    </row>
    <row r="11207" spans="22:22" x14ac:dyDescent="0.2">
      <c r="V11207" s="18" t="str">
        <f>IF(U11207&lt;&gt;"",SUMIFS(Data_TABLE[Total Value Sold],Data_TABLE[EOM Date],"="&amp;EOMONTH(Dashboard!$I$7,0),Data_TABLE[Customer],"="&amp;Calc!U11207),"")</f>
        <v/>
      </c>
    </row>
    <row r="11208" spans="22:22" x14ac:dyDescent="0.2">
      <c r="V11208" s="18" t="str">
        <f>IF(U11208&lt;&gt;"",SUMIFS(Data_TABLE[Total Value Sold],Data_TABLE[EOM Date],"="&amp;EOMONTH(Dashboard!$I$7,0),Data_TABLE[Customer],"="&amp;Calc!U11208),"")</f>
        <v/>
      </c>
    </row>
    <row r="11209" spans="22:22" x14ac:dyDescent="0.2">
      <c r="V11209" s="18" t="str">
        <f>IF(U11209&lt;&gt;"",SUMIFS(Data_TABLE[Total Value Sold],Data_TABLE[EOM Date],"="&amp;EOMONTH(Dashboard!$I$7,0),Data_TABLE[Customer],"="&amp;Calc!U11209),"")</f>
        <v/>
      </c>
    </row>
    <row r="11210" spans="22:22" x14ac:dyDescent="0.2">
      <c r="V11210" s="18" t="str">
        <f>IF(U11210&lt;&gt;"",SUMIFS(Data_TABLE[Total Value Sold],Data_TABLE[EOM Date],"="&amp;EOMONTH(Dashboard!$I$7,0),Data_TABLE[Customer],"="&amp;Calc!U11210),"")</f>
        <v/>
      </c>
    </row>
    <row r="11211" spans="22:22" x14ac:dyDescent="0.2">
      <c r="V11211" s="18" t="str">
        <f>IF(U11211&lt;&gt;"",SUMIFS(Data_TABLE[Total Value Sold],Data_TABLE[EOM Date],"="&amp;EOMONTH(Dashboard!$I$7,0),Data_TABLE[Customer],"="&amp;Calc!U11211),"")</f>
        <v/>
      </c>
    </row>
    <row r="11212" spans="22:22" x14ac:dyDescent="0.2">
      <c r="V11212" s="18" t="str">
        <f>IF(U11212&lt;&gt;"",SUMIFS(Data_TABLE[Total Value Sold],Data_TABLE[EOM Date],"="&amp;EOMONTH(Dashboard!$I$7,0),Data_TABLE[Customer],"="&amp;Calc!U11212),"")</f>
        <v/>
      </c>
    </row>
    <row r="11213" spans="22:22" x14ac:dyDescent="0.2">
      <c r="V11213" s="18" t="str">
        <f>IF(U11213&lt;&gt;"",SUMIFS(Data_TABLE[Total Value Sold],Data_TABLE[EOM Date],"="&amp;EOMONTH(Dashboard!$I$7,0),Data_TABLE[Customer],"="&amp;Calc!U11213),"")</f>
        <v/>
      </c>
    </row>
    <row r="11214" spans="22:22" x14ac:dyDescent="0.2">
      <c r="V11214" s="18" t="str">
        <f>IF(U11214&lt;&gt;"",SUMIFS(Data_TABLE[Total Value Sold],Data_TABLE[EOM Date],"="&amp;EOMONTH(Dashboard!$I$7,0),Data_TABLE[Customer],"="&amp;Calc!U11214),"")</f>
        <v/>
      </c>
    </row>
    <row r="11215" spans="22:22" x14ac:dyDescent="0.2">
      <c r="V11215" s="18" t="str">
        <f>IF(U11215&lt;&gt;"",SUMIFS(Data_TABLE[Total Value Sold],Data_TABLE[EOM Date],"="&amp;EOMONTH(Dashboard!$I$7,0),Data_TABLE[Customer],"="&amp;Calc!U11215),"")</f>
        <v/>
      </c>
    </row>
    <row r="11216" spans="22:22" x14ac:dyDescent="0.2">
      <c r="V11216" s="18" t="str">
        <f>IF(U11216&lt;&gt;"",SUMIFS(Data_TABLE[Total Value Sold],Data_TABLE[EOM Date],"="&amp;EOMONTH(Dashboard!$I$7,0),Data_TABLE[Customer],"="&amp;Calc!U11216),"")</f>
        <v/>
      </c>
    </row>
    <row r="11217" spans="22:22" x14ac:dyDescent="0.2">
      <c r="V11217" s="18" t="str">
        <f>IF(U11217&lt;&gt;"",SUMIFS(Data_TABLE[Total Value Sold],Data_TABLE[EOM Date],"="&amp;EOMONTH(Dashboard!$I$7,0),Data_TABLE[Customer],"="&amp;Calc!U11217),"")</f>
        <v/>
      </c>
    </row>
    <row r="11218" spans="22:22" x14ac:dyDescent="0.2">
      <c r="V11218" s="18" t="str">
        <f>IF(U11218&lt;&gt;"",SUMIFS(Data_TABLE[Total Value Sold],Data_TABLE[EOM Date],"="&amp;EOMONTH(Dashboard!$I$7,0),Data_TABLE[Customer],"="&amp;Calc!U11218),"")</f>
        <v/>
      </c>
    </row>
    <row r="11219" spans="22:22" x14ac:dyDescent="0.2">
      <c r="V11219" s="18" t="str">
        <f>IF(U11219&lt;&gt;"",SUMIFS(Data_TABLE[Total Value Sold],Data_TABLE[EOM Date],"="&amp;EOMONTH(Dashboard!$I$7,0),Data_TABLE[Customer],"="&amp;Calc!U11219),"")</f>
        <v/>
      </c>
    </row>
    <row r="11220" spans="22:22" x14ac:dyDescent="0.2">
      <c r="V11220" s="18" t="str">
        <f>IF(U11220&lt;&gt;"",SUMIFS(Data_TABLE[Total Value Sold],Data_TABLE[EOM Date],"="&amp;EOMONTH(Dashboard!$I$7,0),Data_TABLE[Customer],"="&amp;Calc!U11220),"")</f>
        <v/>
      </c>
    </row>
    <row r="11221" spans="22:22" x14ac:dyDescent="0.2">
      <c r="V11221" s="18" t="str">
        <f>IF(U11221&lt;&gt;"",SUMIFS(Data_TABLE[Total Value Sold],Data_TABLE[EOM Date],"="&amp;EOMONTH(Dashboard!$I$7,0),Data_TABLE[Customer],"="&amp;Calc!U11221),"")</f>
        <v/>
      </c>
    </row>
    <row r="11222" spans="22:22" x14ac:dyDescent="0.2">
      <c r="V11222" s="18" t="str">
        <f>IF(U11222&lt;&gt;"",SUMIFS(Data_TABLE[Total Value Sold],Data_TABLE[EOM Date],"="&amp;EOMONTH(Dashboard!$I$7,0),Data_TABLE[Customer],"="&amp;Calc!U11222),"")</f>
        <v/>
      </c>
    </row>
    <row r="11223" spans="22:22" x14ac:dyDescent="0.2">
      <c r="V11223" s="18" t="str">
        <f>IF(U11223&lt;&gt;"",SUMIFS(Data_TABLE[Total Value Sold],Data_TABLE[EOM Date],"="&amp;EOMONTH(Dashboard!$I$7,0),Data_TABLE[Customer],"="&amp;Calc!U11223),"")</f>
        <v/>
      </c>
    </row>
    <row r="11224" spans="22:22" x14ac:dyDescent="0.2">
      <c r="V11224" s="18" t="str">
        <f>IF(U11224&lt;&gt;"",SUMIFS(Data_TABLE[Total Value Sold],Data_TABLE[EOM Date],"="&amp;EOMONTH(Dashboard!$I$7,0),Data_TABLE[Customer],"="&amp;Calc!U11224),"")</f>
        <v/>
      </c>
    </row>
    <row r="11225" spans="22:22" x14ac:dyDescent="0.2">
      <c r="V11225" s="18" t="str">
        <f>IF(U11225&lt;&gt;"",SUMIFS(Data_TABLE[Total Value Sold],Data_TABLE[EOM Date],"="&amp;EOMONTH(Dashboard!$I$7,0),Data_TABLE[Customer],"="&amp;Calc!U11225),"")</f>
        <v/>
      </c>
    </row>
    <row r="11226" spans="22:22" x14ac:dyDescent="0.2">
      <c r="V11226" s="18" t="str">
        <f>IF(U11226&lt;&gt;"",SUMIFS(Data_TABLE[Total Value Sold],Data_TABLE[EOM Date],"="&amp;EOMONTH(Dashboard!$I$7,0),Data_TABLE[Customer],"="&amp;Calc!U11226),"")</f>
        <v/>
      </c>
    </row>
    <row r="11227" spans="22:22" x14ac:dyDescent="0.2">
      <c r="V11227" s="18" t="str">
        <f>IF(U11227&lt;&gt;"",SUMIFS(Data_TABLE[Total Value Sold],Data_TABLE[EOM Date],"="&amp;EOMONTH(Dashboard!$I$7,0),Data_TABLE[Customer],"="&amp;Calc!U11227),"")</f>
        <v/>
      </c>
    </row>
    <row r="11228" spans="22:22" x14ac:dyDescent="0.2">
      <c r="V11228" s="18" t="str">
        <f>IF(U11228&lt;&gt;"",SUMIFS(Data_TABLE[Total Value Sold],Data_TABLE[EOM Date],"="&amp;EOMONTH(Dashboard!$I$7,0),Data_TABLE[Customer],"="&amp;Calc!U11228),"")</f>
        <v/>
      </c>
    </row>
    <row r="11229" spans="22:22" x14ac:dyDescent="0.2">
      <c r="V11229" s="18" t="str">
        <f>IF(U11229&lt;&gt;"",SUMIFS(Data_TABLE[Total Value Sold],Data_TABLE[EOM Date],"="&amp;EOMONTH(Dashboard!$I$7,0),Data_TABLE[Customer],"="&amp;Calc!U11229),"")</f>
        <v/>
      </c>
    </row>
    <row r="11230" spans="22:22" x14ac:dyDescent="0.2">
      <c r="V11230" s="18" t="str">
        <f>IF(U11230&lt;&gt;"",SUMIFS(Data_TABLE[Total Value Sold],Data_TABLE[EOM Date],"="&amp;EOMONTH(Dashboard!$I$7,0),Data_TABLE[Customer],"="&amp;Calc!U11230),"")</f>
        <v/>
      </c>
    </row>
    <row r="11231" spans="22:22" x14ac:dyDescent="0.2">
      <c r="V11231" s="18" t="str">
        <f>IF(U11231&lt;&gt;"",SUMIFS(Data_TABLE[Total Value Sold],Data_TABLE[EOM Date],"="&amp;EOMONTH(Dashboard!$I$7,0),Data_TABLE[Customer],"="&amp;Calc!U11231),"")</f>
        <v/>
      </c>
    </row>
    <row r="11232" spans="22:22" x14ac:dyDescent="0.2">
      <c r="V11232" s="18" t="str">
        <f>IF(U11232&lt;&gt;"",SUMIFS(Data_TABLE[Total Value Sold],Data_TABLE[EOM Date],"="&amp;EOMONTH(Dashboard!$I$7,0),Data_TABLE[Customer],"="&amp;Calc!U11232),"")</f>
        <v/>
      </c>
    </row>
    <row r="11233" spans="22:22" x14ac:dyDescent="0.2">
      <c r="V11233" s="18" t="str">
        <f>IF(U11233&lt;&gt;"",SUMIFS(Data_TABLE[Total Value Sold],Data_TABLE[EOM Date],"="&amp;EOMONTH(Dashboard!$I$7,0),Data_TABLE[Customer],"="&amp;Calc!U11233),"")</f>
        <v/>
      </c>
    </row>
    <row r="11234" spans="22:22" x14ac:dyDescent="0.2">
      <c r="V11234" s="18" t="str">
        <f>IF(U11234&lt;&gt;"",SUMIFS(Data_TABLE[Total Value Sold],Data_TABLE[EOM Date],"="&amp;EOMONTH(Dashboard!$I$7,0),Data_TABLE[Customer],"="&amp;Calc!U11234),"")</f>
        <v/>
      </c>
    </row>
    <row r="11235" spans="22:22" x14ac:dyDescent="0.2">
      <c r="V11235" s="18" t="str">
        <f>IF(U11235&lt;&gt;"",SUMIFS(Data_TABLE[Total Value Sold],Data_TABLE[EOM Date],"="&amp;EOMONTH(Dashboard!$I$7,0),Data_TABLE[Customer],"="&amp;Calc!U11235),"")</f>
        <v/>
      </c>
    </row>
    <row r="11236" spans="22:22" x14ac:dyDescent="0.2">
      <c r="V11236" s="18" t="str">
        <f>IF(U11236&lt;&gt;"",SUMIFS(Data_TABLE[Total Value Sold],Data_TABLE[EOM Date],"="&amp;EOMONTH(Dashboard!$I$7,0),Data_TABLE[Customer],"="&amp;Calc!U11236),"")</f>
        <v/>
      </c>
    </row>
    <row r="11237" spans="22:22" x14ac:dyDescent="0.2">
      <c r="V11237" s="18" t="str">
        <f>IF(U11237&lt;&gt;"",SUMIFS(Data_TABLE[Total Value Sold],Data_TABLE[EOM Date],"="&amp;EOMONTH(Dashboard!$I$7,0),Data_TABLE[Customer],"="&amp;Calc!U11237),"")</f>
        <v/>
      </c>
    </row>
    <row r="11238" spans="22:22" x14ac:dyDescent="0.2">
      <c r="V11238" s="18" t="str">
        <f>IF(U11238&lt;&gt;"",SUMIFS(Data_TABLE[Total Value Sold],Data_TABLE[EOM Date],"="&amp;EOMONTH(Dashboard!$I$7,0),Data_TABLE[Customer],"="&amp;Calc!U11238),"")</f>
        <v/>
      </c>
    </row>
    <row r="11239" spans="22:22" x14ac:dyDescent="0.2">
      <c r="V11239" s="18" t="str">
        <f>IF(U11239&lt;&gt;"",SUMIFS(Data_TABLE[Total Value Sold],Data_TABLE[EOM Date],"="&amp;EOMONTH(Dashboard!$I$7,0),Data_TABLE[Customer],"="&amp;Calc!U11239),"")</f>
        <v/>
      </c>
    </row>
    <row r="11240" spans="22:22" x14ac:dyDescent="0.2">
      <c r="V11240" s="18" t="str">
        <f>IF(U11240&lt;&gt;"",SUMIFS(Data_TABLE[Total Value Sold],Data_TABLE[EOM Date],"="&amp;EOMONTH(Dashboard!$I$7,0),Data_TABLE[Customer],"="&amp;Calc!U11240),"")</f>
        <v/>
      </c>
    </row>
    <row r="11241" spans="22:22" x14ac:dyDescent="0.2">
      <c r="V11241" s="18" t="str">
        <f>IF(U11241&lt;&gt;"",SUMIFS(Data_TABLE[Total Value Sold],Data_TABLE[EOM Date],"="&amp;EOMONTH(Dashboard!$I$7,0),Data_TABLE[Customer],"="&amp;Calc!U11241),"")</f>
        <v/>
      </c>
    </row>
    <row r="11242" spans="22:22" x14ac:dyDescent="0.2">
      <c r="V11242" s="18" t="str">
        <f>IF(U11242&lt;&gt;"",SUMIFS(Data_TABLE[Total Value Sold],Data_TABLE[EOM Date],"="&amp;EOMONTH(Dashboard!$I$7,0),Data_TABLE[Customer],"="&amp;Calc!U11242),"")</f>
        <v/>
      </c>
    </row>
    <row r="11243" spans="22:22" x14ac:dyDescent="0.2">
      <c r="V11243" s="18" t="str">
        <f>IF(U11243&lt;&gt;"",SUMIFS(Data_TABLE[Total Value Sold],Data_TABLE[EOM Date],"="&amp;EOMONTH(Dashboard!$I$7,0),Data_TABLE[Customer],"="&amp;Calc!U11243),"")</f>
        <v/>
      </c>
    </row>
    <row r="11244" spans="22:22" x14ac:dyDescent="0.2">
      <c r="V11244" s="18" t="str">
        <f>IF(U11244&lt;&gt;"",SUMIFS(Data_TABLE[Total Value Sold],Data_TABLE[EOM Date],"="&amp;EOMONTH(Dashboard!$I$7,0),Data_TABLE[Customer],"="&amp;Calc!U11244),"")</f>
        <v/>
      </c>
    </row>
    <row r="11245" spans="22:22" x14ac:dyDescent="0.2">
      <c r="V11245" s="18" t="str">
        <f>IF(U11245&lt;&gt;"",SUMIFS(Data_TABLE[Total Value Sold],Data_TABLE[EOM Date],"="&amp;EOMONTH(Dashboard!$I$7,0),Data_TABLE[Customer],"="&amp;Calc!U11245),"")</f>
        <v/>
      </c>
    </row>
    <row r="11246" spans="22:22" x14ac:dyDescent="0.2">
      <c r="V11246" s="18" t="str">
        <f>IF(U11246&lt;&gt;"",SUMIFS(Data_TABLE[Total Value Sold],Data_TABLE[EOM Date],"="&amp;EOMONTH(Dashboard!$I$7,0),Data_TABLE[Customer],"="&amp;Calc!U11246),"")</f>
        <v/>
      </c>
    </row>
    <row r="11247" spans="22:22" x14ac:dyDescent="0.2">
      <c r="V11247" s="18" t="str">
        <f>IF(U11247&lt;&gt;"",SUMIFS(Data_TABLE[Total Value Sold],Data_TABLE[EOM Date],"="&amp;EOMONTH(Dashboard!$I$7,0),Data_TABLE[Customer],"="&amp;Calc!U11247),"")</f>
        <v/>
      </c>
    </row>
    <row r="11248" spans="22:22" x14ac:dyDescent="0.2">
      <c r="V11248" s="18" t="str">
        <f>IF(U11248&lt;&gt;"",SUMIFS(Data_TABLE[Total Value Sold],Data_TABLE[EOM Date],"="&amp;EOMONTH(Dashboard!$I$7,0),Data_TABLE[Customer],"="&amp;Calc!U11248),"")</f>
        <v/>
      </c>
    </row>
    <row r="11249" spans="22:22" x14ac:dyDescent="0.2">
      <c r="V11249" s="18" t="str">
        <f>IF(U11249&lt;&gt;"",SUMIFS(Data_TABLE[Total Value Sold],Data_TABLE[EOM Date],"="&amp;EOMONTH(Dashboard!$I$7,0),Data_TABLE[Customer],"="&amp;Calc!U11249),"")</f>
        <v/>
      </c>
    </row>
    <row r="11250" spans="22:22" x14ac:dyDescent="0.2">
      <c r="V11250" s="18" t="str">
        <f>IF(U11250&lt;&gt;"",SUMIFS(Data_TABLE[Total Value Sold],Data_TABLE[EOM Date],"="&amp;EOMONTH(Dashboard!$I$7,0),Data_TABLE[Customer],"="&amp;Calc!U11250),"")</f>
        <v/>
      </c>
    </row>
    <row r="11251" spans="22:22" x14ac:dyDescent="0.2">
      <c r="V11251" s="18" t="str">
        <f>IF(U11251&lt;&gt;"",SUMIFS(Data_TABLE[Total Value Sold],Data_TABLE[EOM Date],"="&amp;EOMONTH(Dashboard!$I$7,0),Data_TABLE[Customer],"="&amp;Calc!U11251),"")</f>
        <v/>
      </c>
    </row>
    <row r="11252" spans="22:22" x14ac:dyDescent="0.2">
      <c r="V11252" s="18" t="str">
        <f>IF(U11252&lt;&gt;"",SUMIFS(Data_TABLE[Total Value Sold],Data_TABLE[EOM Date],"="&amp;EOMONTH(Dashboard!$I$7,0),Data_TABLE[Customer],"="&amp;Calc!U11252),"")</f>
        <v/>
      </c>
    </row>
    <row r="11253" spans="22:22" x14ac:dyDescent="0.2">
      <c r="V11253" s="18" t="str">
        <f>IF(U11253&lt;&gt;"",SUMIFS(Data_TABLE[Total Value Sold],Data_TABLE[EOM Date],"="&amp;EOMONTH(Dashboard!$I$7,0),Data_TABLE[Customer],"="&amp;Calc!U11253),"")</f>
        <v/>
      </c>
    </row>
    <row r="11254" spans="22:22" x14ac:dyDescent="0.2">
      <c r="V11254" s="18" t="str">
        <f>IF(U11254&lt;&gt;"",SUMIFS(Data_TABLE[Total Value Sold],Data_TABLE[EOM Date],"="&amp;EOMONTH(Dashboard!$I$7,0),Data_TABLE[Customer],"="&amp;Calc!U11254),"")</f>
        <v/>
      </c>
    </row>
    <row r="11255" spans="22:22" x14ac:dyDescent="0.2">
      <c r="V11255" s="18" t="str">
        <f>IF(U11255&lt;&gt;"",SUMIFS(Data_TABLE[Total Value Sold],Data_TABLE[EOM Date],"="&amp;EOMONTH(Dashboard!$I$7,0),Data_TABLE[Customer],"="&amp;Calc!U11255),"")</f>
        <v/>
      </c>
    </row>
    <row r="11256" spans="22:22" x14ac:dyDescent="0.2">
      <c r="V11256" s="18" t="str">
        <f>IF(U11256&lt;&gt;"",SUMIFS(Data_TABLE[Total Value Sold],Data_TABLE[EOM Date],"="&amp;EOMONTH(Dashboard!$I$7,0),Data_TABLE[Customer],"="&amp;Calc!U11256),"")</f>
        <v/>
      </c>
    </row>
    <row r="11257" spans="22:22" x14ac:dyDescent="0.2">
      <c r="V11257" s="18" t="str">
        <f>IF(U11257&lt;&gt;"",SUMIFS(Data_TABLE[Total Value Sold],Data_TABLE[EOM Date],"="&amp;EOMONTH(Dashboard!$I$7,0),Data_TABLE[Customer],"="&amp;Calc!U11257),"")</f>
        <v/>
      </c>
    </row>
    <row r="11258" spans="22:22" x14ac:dyDescent="0.2">
      <c r="V11258" s="18" t="str">
        <f>IF(U11258&lt;&gt;"",SUMIFS(Data_TABLE[Total Value Sold],Data_TABLE[EOM Date],"="&amp;EOMONTH(Dashboard!$I$7,0),Data_TABLE[Customer],"="&amp;Calc!U11258),"")</f>
        <v/>
      </c>
    </row>
    <row r="11259" spans="22:22" x14ac:dyDescent="0.2">
      <c r="V11259" s="18" t="str">
        <f>IF(U11259&lt;&gt;"",SUMIFS(Data_TABLE[Total Value Sold],Data_TABLE[EOM Date],"="&amp;EOMONTH(Dashboard!$I$7,0),Data_TABLE[Customer],"="&amp;Calc!U11259),"")</f>
        <v/>
      </c>
    </row>
    <row r="11260" spans="22:22" x14ac:dyDescent="0.2">
      <c r="V11260" s="18" t="str">
        <f>IF(U11260&lt;&gt;"",SUMIFS(Data_TABLE[Total Value Sold],Data_TABLE[EOM Date],"="&amp;EOMONTH(Dashboard!$I$7,0),Data_TABLE[Customer],"="&amp;Calc!U11260),"")</f>
        <v/>
      </c>
    </row>
    <row r="11261" spans="22:22" x14ac:dyDescent="0.2">
      <c r="V11261" s="18" t="str">
        <f>IF(U11261&lt;&gt;"",SUMIFS(Data_TABLE[Total Value Sold],Data_TABLE[EOM Date],"="&amp;EOMONTH(Dashboard!$I$7,0),Data_TABLE[Customer],"="&amp;Calc!U11261),"")</f>
        <v/>
      </c>
    </row>
    <row r="11262" spans="22:22" x14ac:dyDescent="0.2">
      <c r="V11262" s="18" t="str">
        <f>IF(U11262&lt;&gt;"",SUMIFS(Data_TABLE[Total Value Sold],Data_TABLE[EOM Date],"="&amp;EOMONTH(Dashboard!$I$7,0),Data_TABLE[Customer],"="&amp;Calc!U11262),"")</f>
        <v/>
      </c>
    </row>
    <row r="11263" spans="22:22" x14ac:dyDescent="0.2">
      <c r="V11263" s="18" t="str">
        <f>IF(U11263&lt;&gt;"",SUMIFS(Data_TABLE[Total Value Sold],Data_TABLE[EOM Date],"="&amp;EOMONTH(Dashboard!$I$7,0),Data_TABLE[Customer],"="&amp;Calc!U11263),"")</f>
        <v/>
      </c>
    </row>
    <row r="11264" spans="22:22" x14ac:dyDescent="0.2">
      <c r="V11264" s="18" t="str">
        <f>IF(U11264&lt;&gt;"",SUMIFS(Data_TABLE[Total Value Sold],Data_TABLE[EOM Date],"="&amp;EOMONTH(Dashboard!$I$7,0),Data_TABLE[Customer],"="&amp;Calc!U11264),"")</f>
        <v/>
      </c>
    </row>
    <row r="11265" spans="22:22" x14ac:dyDescent="0.2">
      <c r="V11265" s="18" t="str">
        <f>IF(U11265&lt;&gt;"",SUMIFS(Data_TABLE[Total Value Sold],Data_TABLE[EOM Date],"="&amp;EOMONTH(Dashboard!$I$7,0),Data_TABLE[Customer],"="&amp;Calc!U11265),"")</f>
        <v/>
      </c>
    </row>
    <row r="11266" spans="22:22" x14ac:dyDescent="0.2">
      <c r="V11266" s="18" t="str">
        <f>IF(U11266&lt;&gt;"",SUMIFS(Data_TABLE[Total Value Sold],Data_TABLE[EOM Date],"="&amp;EOMONTH(Dashboard!$I$7,0),Data_TABLE[Customer],"="&amp;Calc!U11266),"")</f>
        <v/>
      </c>
    </row>
    <row r="11267" spans="22:22" x14ac:dyDescent="0.2">
      <c r="V11267" s="18" t="str">
        <f>IF(U11267&lt;&gt;"",SUMIFS(Data_TABLE[Total Value Sold],Data_TABLE[EOM Date],"="&amp;EOMONTH(Dashboard!$I$7,0),Data_TABLE[Customer],"="&amp;Calc!U11267),"")</f>
        <v/>
      </c>
    </row>
    <row r="11268" spans="22:22" x14ac:dyDescent="0.2">
      <c r="V11268" s="18" t="str">
        <f>IF(U11268&lt;&gt;"",SUMIFS(Data_TABLE[Total Value Sold],Data_TABLE[EOM Date],"="&amp;EOMONTH(Dashboard!$I$7,0),Data_TABLE[Customer],"="&amp;Calc!U11268),"")</f>
        <v/>
      </c>
    </row>
    <row r="11269" spans="22:22" x14ac:dyDescent="0.2">
      <c r="V11269" s="18" t="str">
        <f>IF(U11269&lt;&gt;"",SUMIFS(Data_TABLE[Total Value Sold],Data_TABLE[EOM Date],"="&amp;EOMONTH(Dashboard!$I$7,0),Data_TABLE[Customer],"="&amp;Calc!U11269),"")</f>
        <v/>
      </c>
    </row>
    <row r="11270" spans="22:22" x14ac:dyDescent="0.2">
      <c r="V11270" s="18" t="str">
        <f>IF(U11270&lt;&gt;"",SUMIFS(Data_TABLE[Total Value Sold],Data_TABLE[EOM Date],"="&amp;EOMONTH(Dashboard!$I$7,0),Data_TABLE[Customer],"="&amp;Calc!U11270),"")</f>
        <v/>
      </c>
    </row>
    <row r="11271" spans="22:22" x14ac:dyDescent="0.2">
      <c r="V11271" s="18" t="str">
        <f>IF(U11271&lt;&gt;"",SUMIFS(Data_TABLE[Total Value Sold],Data_TABLE[EOM Date],"="&amp;EOMONTH(Dashboard!$I$7,0),Data_TABLE[Customer],"="&amp;Calc!U11271),"")</f>
        <v/>
      </c>
    </row>
    <row r="11272" spans="22:22" x14ac:dyDescent="0.2">
      <c r="V11272" s="18" t="str">
        <f>IF(U11272&lt;&gt;"",SUMIFS(Data_TABLE[Total Value Sold],Data_TABLE[EOM Date],"="&amp;EOMONTH(Dashboard!$I$7,0),Data_TABLE[Customer],"="&amp;Calc!U11272),"")</f>
        <v/>
      </c>
    </row>
    <row r="11273" spans="22:22" x14ac:dyDescent="0.2">
      <c r="V11273" s="18" t="str">
        <f>IF(U11273&lt;&gt;"",SUMIFS(Data_TABLE[Total Value Sold],Data_TABLE[EOM Date],"="&amp;EOMONTH(Dashboard!$I$7,0),Data_TABLE[Customer],"="&amp;Calc!U11273),"")</f>
        <v/>
      </c>
    </row>
    <row r="11274" spans="22:22" x14ac:dyDescent="0.2">
      <c r="V11274" s="18" t="str">
        <f>IF(U11274&lt;&gt;"",SUMIFS(Data_TABLE[Total Value Sold],Data_TABLE[EOM Date],"="&amp;EOMONTH(Dashboard!$I$7,0),Data_TABLE[Customer],"="&amp;Calc!U11274),"")</f>
        <v/>
      </c>
    </row>
    <row r="11275" spans="22:22" x14ac:dyDescent="0.2">
      <c r="V11275" s="18" t="str">
        <f>IF(U11275&lt;&gt;"",SUMIFS(Data_TABLE[Total Value Sold],Data_TABLE[EOM Date],"="&amp;EOMONTH(Dashboard!$I$7,0),Data_TABLE[Customer],"="&amp;Calc!U11275),"")</f>
        <v/>
      </c>
    </row>
    <row r="11276" spans="22:22" x14ac:dyDescent="0.2">
      <c r="V11276" s="18" t="str">
        <f>IF(U11276&lt;&gt;"",SUMIFS(Data_TABLE[Total Value Sold],Data_TABLE[EOM Date],"="&amp;EOMONTH(Dashboard!$I$7,0),Data_TABLE[Customer],"="&amp;Calc!U11276),"")</f>
        <v/>
      </c>
    </row>
    <row r="11277" spans="22:22" x14ac:dyDescent="0.2">
      <c r="V11277" s="18" t="str">
        <f>IF(U11277&lt;&gt;"",SUMIFS(Data_TABLE[Total Value Sold],Data_TABLE[EOM Date],"="&amp;EOMONTH(Dashboard!$I$7,0),Data_TABLE[Customer],"="&amp;Calc!U11277),"")</f>
        <v/>
      </c>
    </row>
    <row r="11278" spans="22:22" x14ac:dyDescent="0.2">
      <c r="V11278" s="18" t="str">
        <f>IF(U11278&lt;&gt;"",SUMIFS(Data_TABLE[Total Value Sold],Data_TABLE[EOM Date],"="&amp;EOMONTH(Dashboard!$I$7,0),Data_TABLE[Customer],"="&amp;Calc!U11278),"")</f>
        <v/>
      </c>
    </row>
    <row r="11279" spans="22:22" x14ac:dyDescent="0.2">
      <c r="V11279" s="18" t="str">
        <f>IF(U11279&lt;&gt;"",SUMIFS(Data_TABLE[Total Value Sold],Data_TABLE[EOM Date],"="&amp;EOMONTH(Dashboard!$I$7,0),Data_TABLE[Customer],"="&amp;Calc!U11279),"")</f>
        <v/>
      </c>
    </row>
    <row r="11280" spans="22:22" x14ac:dyDescent="0.2">
      <c r="V11280" s="18" t="str">
        <f>IF(U11280&lt;&gt;"",SUMIFS(Data_TABLE[Total Value Sold],Data_TABLE[EOM Date],"="&amp;EOMONTH(Dashboard!$I$7,0),Data_TABLE[Customer],"="&amp;Calc!U11280),"")</f>
        <v/>
      </c>
    </row>
    <row r="11281" spans="22:22" x14ac:dyDescent="0.2">
      <c r="V11281" s="18" t="str">
        <f>IF(U11281&lt;&gt;"",SUMIFS(Data_TABLE[Total Value Sold],Data_TABLE[EOM Date],"="&amp;EOMONTH(Dashboard!$I$7,0),Data_TABLE[Customer],"="&amp;Calc!U11281),"")</f>
        <v/>
      </c>
    </row>
    <row r="11282" spans="22:22" x14ac:dyDescent="0.2">
      <c r="V11282" s="18" t="str">
        <f>IF(U11282&lt;&gt;"",SUMIFS(Data_TABLE[Total Value Sold],Data_TABLE[EOM Date],"="&amp;EOMONTH(Dashboard!$I$7,0),Data_TABLE[Customer],"="&amp;Calc!U11282),"")</f>
        <v/>
      </c>
    </row>
    <row r="11283" spans="22:22" x14ac:dyDescent="0.2">
      <c r="V11283" s="18" t="str">
        <f>IF(U11283&lt;&gt;"",SUMIFS(Data_TABLE[Total Value Sold],Data_TABLE[EOM Date],"="&amp;EOMONTH(Dashboard!$I$7,0),Data_TABLE[Customer],"="&amp;Calc!U11283),"")</f>
        <v/>
      </c>
    </row>
    <row r="11284" spans="22:22" x14ac:dyDescent="0.2">
      <c r="V11284" s="18" t="str">
        <f>IF(U11284&lt;&gt;"",SUMIFS(Data_TABLE[Total Value Sold],Data_TABLE[EOM Date],"="&amp;EOMONTH(Dashboard!$I$7,0),Data_TABLE[Customer],"="&amp;Calc!U11284),"")</f>
        <v/>
      </c>
    </row>
    <row r="11285" spans="22:22" x14ac:dyDescent="0.2">
      <c r="V11285" s="18" t="str">
        <f>IF(U11285&lt;&gt;"",SUMIFS(Data_TABLE[Total Value Sold],Data_TABLE[EOM Date],"="&amp;EOMONTH(Dashboard!$I$7,0),Data_TABLE[Customer],"="&amp;Calc!U11285),"")</f>
        <v/>
      </c>
    </row>
    <row r="11286" spans="22:22" x14ac:dyDescent="0.2">
      <c r="V11286" s="18" t="str">
        <f>IF(U11286&lt;&gt;"",SUMIFS(Data_TABLE[Total Value Sold],Data_TABLE[EOM Date],"="&amp;EOMONTH(Dashboard!$I$7,0),Data_TABLE[Customer],"="&amp;Calc!U11286),"")</f>
        <v/>
      </c>
    </row>
    <row r="11287" spans="22:22" x14ac:dyDescent="0.2">
      <c r="V11287" s="18" t="str">
        <f>IF(U11287&lt;&gt;"",SUMIFS(Data_TABLE[Total Value Sold],Data_TABLE[EOM Date],"="&amp;EOMONTH(Dashboard!$I$7,0),Data_TABLE[Customer],"="&amp;Calc!U11287),"")</f>
        <v/>
      </c>
    </row>
    <row r="11288" spans="22:22" x14ac:dyDescent="0.2">
      <c r="V11288" s="18" t="str">
        <f>IF(U11288&lt;&gt;"",SUMIFS(Data_TABLE[Total Value Sold],Data_TABLE[EOM Date],"="&amp;EOMONTH(Dashboard!$I$7,0),Data_TABLE[Customer],"="&amp;Calc!U11288),"")</f>
        <v/>
      </c>
    </row>
    <row r="11289" spans="22:22" x14ac:dyDescent="0.2">
      <c r="V11289" s="18" t="str">
        <f>IF(U11289&lt;&gt;"",SUMIFS(Data_TABLE[Total Value Sold],Data_TABLE[EOM Date],"="&amp;EOMONTH(Dashboard!$I$7,0),Data_TABLE[Customer],"="&amp;Calc!U11289),"")</f>
        <v/>
      </c>
    </row>
    <row r="11290" spans="22:22" x14ac:dyDescent="0.2">
      <c r="V11290" s="18" t="str">
        <f>IF(U11290&lt;&gt;"",SUMIFS(Data_TABLE[Total Value Sold],Data_TABLE[EOM Date],"="&amp;EOMONTH(Dashboard!$I$7,0),Data_TABLE[Customer],"="&amp;Calc!U11290),"")</f>
        <v/>
      </c>
    </row>
    <row r="11291" spans="22:22" x14ac:dyDescent="0.2">
      <c r="V11291" s="18" t="str">
        <f>IF(U11291&lt;&gt;"",SUMIFS(Data_TABLE[Total Value Sold],Data_TABLE[EOM Date],"="&amp;EOMONTH(Dashboard!$I$7,0),Data_TABLE[Customer],"="&amp;Calc!U11291),"")</f>
        <v/>
      </c>
    </row>
    <row r="11292" spans="22:22" x14ac:dyDescent="0.2">
      <c r="V11292" s="18" t="str">
        <f>IF(U11292&lt;&gt;"",SUMIFS(Data_TABLE[Total Value Sold],Data_TABLE[EOM Date],"="&amp;EOMONTH(Dashboard!$I$7,0),Data_TABLE[Customer],"="&amp;Calc!U11292),"")</f>
        <v/>
      </c>
    </row>
    <row r="11293" spans="22:22" x14ac:dyDescent="0.2">
      <c r="V11293" s="18" t="str">
        <f>IF(U11293&lt;&gt;"",SUMIFS(Data_TABLE[Total Value Sold],Data_TABLE[EOM Date],"="&amp;EOMONTH(Dashboard!$I$7,0),Data_TABLE[Customer],"="&amp;Calc!U11293),"")</f>
        <v/>
      </c>
    </row>
    <row r="11294" spans="22:22" x14ac:dyDescent="0.2">
      <c r="V11294" s="18" t="str">
        <f>IF(U11294&lt;&gt;"",SUMIFS(Data_TABLE[Total Value Sold],Data_TABLE[EOM Date],"="&amp;EOMONTH(Dashboard!$I$7,0),Data_TABLE[Customer],"="&amp;Calc!U11294),"")</f>
        <v/>
      </c>
    </row>
    <row r="11295" spans="22:22" x14ac:dyDescent="0.2">
      <c r="V11295" s="18" t="str">
        <f>IF(U11295&lt;&gt;"",SUMIFS(Data_TABLE[Total Value Sold],Data_TABLE[EOM Date],"="&amp;EOMONTH(Dashboard!$I$7,0),Data_TABLE[Customer],"="&amp;Calc!U11295),"")</f>
        <v/>
      </c>
    </row>
    <row r="11296" spans="22:22" x14ac:dyDescent="0.2">
      <c r="V11296" s="18" t="str">
        <f>IF(U11296&lt;&gt;"",SUMIFS(Data_TABLE[Total Value Sold],Data_TABLE[EOM Date],"="&amp;EOMONTH(Dashboard!$I$7,0),Data_TABLE[Customer],"="&amp;Calc!U11296),"")</f>
        <v/>
      </c>
    </row>
    <row r="11297" spans="22:22" x14ac:dyDescent="0.2">
      <c r="V11297" s="18" t="str">
        <f>IF(U11297&lt;&gt;"",SUMIFS(Data_TABLE[Total Value Sold],Data_TABLE[EOM Date],"="&amp;EOMONTH(Dashboard!$I$7,0),Data_TABLE[Customer],"="&amp;Calc!U11297),"")</f>
        <v/>
      </c>
    </row>
    <row r="11298" spans="22:22" x14ac:dyDescent="0.2">
      <c r="V11298" s="18" t="str">
        <f>IF(U11298&lt;&gt;"",SUMIFS(Data_TABLE[Total Value Sold],Data_TABLE[EOM Date],"="&amp;EOMONTH(Dashboard!$I$7,0),Data_TABLE[Customer],"="&amp;Calc!U11298),"")</f>
        <v/>
      </c>
    </row>
    <row r="11299" spans="22:22" x14ac:dyDescent="0.2">
      <c r="V11299" s="18" t="str">
        <f>IF(U11299&lt;&gt;"",SUMIFS(Data_TABLE[Total Value Sold],Data_TABLE[EOM Date],"="&amp;EOMONTH(Dashboard!$I$7,0),Data_TABLE[Customer],"="&amp;Calc!U11299),"")</f>
        <v/>
      </c>
    </row>
    <row r="11300" spans="22:22" x14ac:dyDescent="0.2">
      <c r="V11300" s="18" t="str">
        <f>IF(U11300&lt;&gt;"",SUMIFS(Data_TABLE[Total Value Sold],Data_TABLE[EOM Date],"="&amp;EOMONTH(Dashboard!$I$7,0),Data_TABLE[Customer],"="&amp;Calc!U11300),"")</f>
        <v/>
      </c>
    </row>
    <row r="11301" spans="22:22" x14ac:dyDescent="0.2">
      <c r="V11301" s="18" t="str">
        <f>IF(U11301&lt;&gt;"",SUMIFS(Data_TABLE[Total Value Sold],Data_TABLE[EOM Date],"="&amp;EOMONTH(Dashboard!$I$7,0),Data_TABLE[Customer],"="&amp;Calc!U11301),"")</f>
        <v/>
      </c>
    </row>
    <row r="11302" spans="22:22" x14ac:dyDescent="0.2">
      <c r="V11302" s="18" t="str">
        <f>IF(U11302&lt;&gt;"",SUMIFS(Data_TABLE[Total Value Sold],Data_TABLE[EOM Date],"="&amp;EOMONTH(Dashboard!$I$7,0),Data_TABLE[Customer],"="&amp;Calc!U11302),"")</f>
        <v/>
      </c>
    </row>
    <row r="11303" spans="22:22" x14ac:dyDescent="0.2">
      <c r="V11303" s="18" t="str">
        <f>IF(U11303&lt;&gt;"",SUMIFS(Data_TABLE[Total Value Sold],Data_TABLE[EOM Date],"="&amp;EOMONTH(Dashboard!$I$7,0),Data_TABLE[Customer],"="&amp;Calc!U11303),"")</f>
        <v/>
      </c>
    </row>
    <row r="11304" spans="22:22" x14ac:dyDescent="0.2">
      <c r="V11304" s="18" t="str">
        <f>IF(U11304&lt;&gt;"",SUMIFS(Data_TABLE[Total Value Sold],Data_TABLE[EOM Date],"="&amp;EOMONTH(Dashboard!$I$7,0),Data_TABLE[Customer],"="&amp;Calc!U11304),"")</f>
        <v/>
      </c>
    </row>
    <row r="11305" spans="22:22" x14ac:dyDescent="0.2">
      <c r="V11305" s="18" t="str">
        <f>IF(U11305&lt;&gt;"",SUMIFS(Data_TABLE[Total Value Sold],Data_TABLE[EOM Date],"="&amp;EOMONTH(Dashboard!$I$7,0),Data_TABLE[Customer],"="&amp;Calc!U11305),"")</f>
        <v/>
      </c>
    </row>
    <row r="11306" spans="22:22" x14ac:dyDescent="0.2">
      <c r="V11306" s="18" t="str">
        <f>IF(U11306&lt;&gt;"",SUMIFS(Data_TABLE[Total Value Sold],Data_TABLE[EOM Date],"="&amp;EOMONTH(Dashboard!$I$7,0),Data_TABLE[Customer],"="&amp;Calc!U11306),"")</f>
        <v/>
      </c>
    </row>
    <row r="11307" spans="22:22" x14ac:dyDescent="0.2">
      <c r="V11307" s="18" t="str">
        <f>IF(U11307&lt;&gt;"",SUMIFS(Data_TABLE[Total Value Sold],Data_TABLE[EOM Date],"="&amp;EOMONTH(Dashboard!$I$7,0),Data_TABLE[Customer],"="&amp;Calc!U11307),"")</f>
        <v/>
      </c>
    </row>
    <row r="11308" spans="22:22" x14ac:dyDescent="0.2">
      <c r="V11308" s="18" t="str">
        <f>IF(U11308&lt;&gt;"",SUMIFS(Data_TABLE[Total Value Sold],Data_TABLE[EOM Date],"="&amp;EOMONTH(Dashboard!$I$7,0),Data_TABLE[Customer],"="&amp;Calc!U11308),"")</f>
        <v/>
      </c>
    </row>
    <row r="11309" spans="22:22" x14ac:dyDescent="0.2">
      <c r="V11309" s="18" t="str">
        <f>IF(U11309&lt;&gt;"",SUMIFS(Data_TABLE[Total Value Sold],Data_TABLE[EOM Date],"="&amp;EOMONTH(Dashboard!$I$7,0),Data_TABLE[Customer],"="&amp;Calc!U11309),"")</f>
        <v/>
      </c>
    </row>
    <row r="11310" spans="22:22" x14ac:dyDescent="0.2">
      <c r="V11310" s="18" t="str">
        <f>IF(U11310&lt;&gt;"",SUMIFS(Data_TABLE[Total Value Sold],Data_TABLE[EOM Date],"="&amp;EOMONTH(Dashboard!$I$7,0),Data_TABLE[Customer],"="&amp;Calc!U11310),"")</f>
        <v/>
      </c>
    </row>
    <row r="11311" spans="22:22" x14ac:dyDescent="0.2">
      <c r="V11311" s="18" t="str">
        <f>IF(U11311&lt;&gt;"",SUMIFS(Data_TABLE[Total Value Sold],Data_TABLE[EOM Date],"="&amp;EOMONTH(Dashboard!$I$7,0),Data_TABLE[Customer],"="&amp;Calc!U11311),"")</f>
        <v/>
      </c>
    </row>
    <row r="11312" spans="22:22" x14ac:dyDescent="0.2">
      <c r="V11312" s="18" t="str">
        <f>IF(U11312&lt;&gt;"",SUMIFS(Data_TABLE[Total Value Sold],Data_TABLE[EOM Date],"="&amp;EOMONTH(Dashboard!$I$7,0),Data_TABLE[Customer],"="&amp;Calc!U11312),"")</f>
        <v/>
      </c>
    </row>
    <row r="11313" spans="22:22" x14ac:dyDescent="0.2">
      <c r="V11313" s="18" t="str">
        <f>IF(U11313&lt;&gt;"",SUMIFS(Data_TABLE[Total Value Sold],Data_TABLE[EOM Date],"="&amp;EOMONTH(Dashboard!$I$7,0),Data_TABLE[Customer],"="&amp;Calc!U11313),"")</f>
        <v/>
      </c>
    </row>
    <row r="11314" spans="22:22" x14ac:dyDescent="0.2">
      <c r="V11314" s="18" t="str">
        <f>IF(U11314&lt;&gt;"",SUMIFS(Data_TABLE[Total Value Sold],Data_TABLE[EOM Date],"="&amp;EOMONTH(Dashboard!$I$7,0),Data_TABLE[Customer],"="&amp;Calc!U11314),"")</f>
        <v/>
      </c>
    </row>
    <row r="11315" spans="22:22" x14ac:dyDescent="0.2">
      <c r="V11315" s="18" t="str">
        <f>IF(U11315&lt;&gt;"",SUMIFS(Data_TABLE[Total Value Sold],Data_TABLE[EOM Date],"="&amp;EOMONTH(Dashboard!$I$7,0),Data_TABLE[Customer],"="&amp;Calc!U11315),"")</f>
        <v/>
      </c>
    </row>
    <row r="11316" spans="22:22" x14ac:dyDescent="0.2">
      <c r="V11316" s="18" t="str">
        <f>IF(U11316&lt;&gt;"",SUMIFS(Data_TABLE[Total Value Sold],Data_TABLE[EOM Date],"="&amp;EOMONTH(Dashboard!$I$7,0),Data_TABLE[Customer],"="&amp;Calc!U11316),"")</f>
        <v/>
      </c>
    </row>
    <row r="11317" spans="22:22" x14ac:dyDescent="0.2">
      <c r="V11317" s="18" t="str">
        <f>IF(U11317&lt;&gt;"",SUMIFS(Data_TABLE[Total Value Sold],Data_TABLE[EOM Date],"="&amp;EOMONTH(Dashboard!$I$7,0),Data_TABLE[Customer],"="&amp;Calc!U11317),"")</f>
        <v/>
      </c>
    </row>
    <row r="11318" spans="22:22" x14ac:dyDescent="0.2">
      <c r="V11318" s="18" t="str">
        <f>IF(U11318&lt;&gt;"",SUMIFS(Data_TABLE[Total Value Sold],Data_TABLE[EOM Date],"="&amp;EOMONTH(Dashboard!$I$7,0),Data_TABLE[Customer],"="&amp;Calc!U11318),"")</f>
        <v/>
      </c>
    </row>
    <row r="11319" spans="22:22" x14ac:dyDescent="0.2">
      <c r="V11319" s="18" t="str">
        <f>IF(U11319&lt;&gt;"",SUMIFS(Data_TABLE[Total Value Sold],Data_TABLE[EOM Date],"="&amp;EOMONTH(Dashboard!$I$7,0),Data_TABLE[Customer],"="&amp;Calc!U11319),"")</f>
        <v/>
      </c>
    </row>
    <row r="11320" spans="22:22" x14ac:dyDescent="0.2">
      <c r="V11320" s="18" t="str">
        <f>IF(U11320&lt;&gt;"",SUMIFS(Data_TABLE[Total Value Sold],Data_TABLE[EOM Date],"="&amp;EOMONTH(Dashboard!$I$7,0),Data_TABLE[Customer],"="&amp;Calc!U11320),"")</f>
        <v/>
      </c>
    </row>
    <row r="11321" spans="22:22" x14ac:dyDescent="0.2">
      <c r="V11321" s="18" t="str">
        <f>IF(U11321&lt;&gt;"",SUMIFS(Data_TABLE[Total Value Sold],Data_TABLE[EOM Date],"="&amp;EOMONTH(Dashboard!$I$7,0),Data_TABLE[Customer],"="&amp;Calc!U11321),"")</f>
        <v/>
      </c>
    </row>
    <row r="11322" spans="22:22" x14ac:dyDescent="0.2">
      <c r="V11322" s="18" t="str">
        <f>IF(U11322&lt;&gt;"",SUMIFS(Data_TABLE[Total Value Sold],Data_TABLE[EOM Date],"="&amp;EOMONTH(Dashboard!$I$7,0),Data_TABLE[Customer],"="&amp;Calc!U11322),"")</f>
        <v/>
      </c>
    </row>
    <row r="11323" spans="22:22" x14ac:dyDescent="0.2">
      <c r="V11323" s="18" t="str">
        <f>IF(U11323&lt;&gt;"",SUMIFS(Data_TABLE[Total Value Sold],Data_TABLE[EOM Date],"="&amp;EOMONTH(Dashboard!$I$7,0),Data_TABLE[Customer],"="&amp;Calc!U11323),"")</f>
        <v/>
      </c>
    </row>
    <row r="11324" spans="22:22" x14ac:dyDescent="0.2">
      <c r="V11324" s="18" t="str">
        <f>IF(U11324&lt;&gt;"",SUMIFS(Data_TABLE[Total Value Sold],Data_TABLE[EOM Date],"="&amp;EOMONTH(Dashboard!$I$7,0),Data_TABLE[Customer],"="&amp;Calc!U11324),"")</f>
        <v/>
      </c>
    </row>
    <row r="11325" spans="22:22" x14ac:dyDescent="0.2">
      <c r="V11325" s="18" t="str">
        <f>IF(U11325&lt;&gt;"",SUMIFS(Data_TABLE[Total Value Sold],Data_TABLE[EOM Date],"="&amp;EOMONTH(Dashboard!$I$7,0),Data_TABLE[Customer],"="&amp;Calc!U11325),"")</f>
        <v/>
      </c>
    </row>
    <row r="11326" spans="22:22" x14ac:dyDescent="0.2">
      <c r="V11326" s="18" t="str">
        <f>IF(U11326&lt;&gt;"",SUMIFS(Data_TABLE[Total Value Sold],Data_TABLE[EOM Date],"="&amp;EOMONTH(Dashboard!$I$7,0),Data_TABLE[Customer],"="&amp;Calc!U11326),"")</f>
        <v/>
      </c>
    </row>
    <row r="11327" spans="22:22" x14ac:dyDescent="0.2">
      <c r="V11327" s="18" t="str">
        <f>IF(U11327&lt;&gt;"",SUMIFS(Data_TABLE[Total Value Sold],Data_TABLE[EOM Date],"="&amp;EOMONTH(Dashboard!$I$7,0),Data_TABLE[Customer],"="&amp;Calc!U11327),"")</f>
        <v/>
      </c>
    </row>
    <row r="11328" spans="22:22" x14ac:dyDescent="0.2">
      <c r="V11328" s="18" t="str">
        <f>IF(U11328&lt;&gt;"",SUMIFS(Data_TABLE[Total Value Sold],Data_TABLE[EOM Date],"="&amp;EOMONTH(Dashboard!$I$7,0),Data_TABLE[Customer],"="&amp;Calc!U11328),"")</f>
        <v/>
      </c>
    </row>
    <row r="11329" spans="22:22" x14ac:dyDescent="0.2">
      <c r="V11329" s="18" t="str">
        <f>IF(U11329&lt;&gt;"",SUMIFS(Data_TABLE[Total Value Sold],Data_TABLE[EOM Date],"="&amp;EOMONTH(Dashboard!$I$7,0),Data_TABLE[Customer],"="&amp;Calc!U11329),"")</f>
        <v/>
      </c>
    </row>
    <row r="11330" spans="22:22" x14ac:dyDescent="0.2">
      <c r="V11330" s="18" t="str">
        <f>IF(U11330&lt;&gt;"",SUMIFS(Data_TABLE[Total Value Sold],Data_TABLE[EOM Date],"="&amp;EOMONTH(Dashboard!$I$7,0),Data_TABLE[Customer],"="&amp;Calc!U11330),"")</f>
        <v/>
      </c>
    </row>
    <row r="11331" spans="22:22" x14ac:dyDescent="0.2">
      <c r="V11331" s="18" t="str">
        <f>IF(U11331&lt;&gt;"",SUMIFS(Data_TABLE[Total Value Sold],Data_TABLE[EOM Date],"="&amp;EOMONTH(Dashboard!$I$7,0),Data_TABLE[Customer],"="&amp;Calc!U11331),"")</f>
        <v/>
      </c>
    </row>
    <row r="11332" spans="22:22" x14ac:dyDescent="0.2">
      <c r="V11332" s="18" t="str">
        <f>IF(U11332&lt;&gt;"",SUMIFS(Data_TABLE[Total Value Sold],Data_TABLE[EOM Date],"="&amp;EOMONTH(Dashboard!$I$7,0),Data_TABLE[Customer],"="&amp;Calc!U11332),"")</f>
        <v/>
      </c>
    </row>
    <row r="11333" spans="22:22" x14ac:dyDescent="0.2">
      <c r="V11333" s="18" t="str">
        <f>IF(U11333&lt;&gt;"",SUMIFS(Data_TABLE[Total Value Sold],Data_TABLE[EOM Date],"="&amp;EOMONTH(Dashboard!$I$7,0),Data_TABLE[Customer],"="&amp;Calc!U11333),"")</f>
        <v/>
      </c>
    </row>
    <row r="11334" spans="22:22" x14ac:dyDescent="0.2">
      <c r="V11334" s="18" t="str">
        <f>IF(U11334&lt;&gt;"",SUMIFS(Data_TABLE[Total Value Sold],Data_TABLE[EOM Date],"="&amp;EOMONTH(Dashboard!$I$7,0),Data_TABLE[Customer],"="&amp;Calc!U11334),"")</f>
        <v/>
      </c>
    </row>
    <row r="11335" spans="22:22" x14ac:dyDescent="0.2">
      <c r="V11335" s="18" t="str">
        <f>IF(U11335&lt;&gt;"",SUMIFS(Data_TABLE[Total Value Sold],Data_TABLE[EOM Date],"="&amp;EOMONTH(Dashboard!$I$7,0),Data_TABLE[Customer],"="&amp;Calc!U11335),"")</f>
        <v/>
      </c>
    </row>
    <row r="11336" spans="22:22" x14ac:dyDescent="0.2">
      <c r="V11336" s="18" t="str">
        <f>IF(U11336&lt;&gt;"",SUMIFS(Data_TABLE[Total Value Sold],Data_TABLE[EOM Date],"="&amp;EOMONTH(Dashboard!$I$7,0),Data_TABLE[Customer],"="&amp;Calc!U11336),"")</f>
        <v/>
      </c>
    </row>
    <row r="11337" spans="22:22" x14ac:dyDescent="0.2">
      <c r="V11337" s="18" t="str">
        <f>IF(U11337&lt;&gt;"",SUMIFS(Data_TABLE[Total Value Sold],Data_TABLE[EOM Date],"="&amp;EOMONTH(Dashboard!$I$7,0),Data_TABLE[Customer],"="&amp;Calc!U11337),"")</f>
        <v/>
      </c>
    </row>
    <row r="11338" spans="22:22" x14ac:dyDescent="0.2">
      <c r="V11338" s="18" t="str">
        <f>IF(U11338&lt;&gt;"",SUMIFS(Data_TABLE[Total Value Sold],Data_TABLE[EOM Date],"="&amp;EOMONTH(Dashboard!$I$7,0),Data_TABLE[Customer],"="&amp;Calc!U11338),"")</f>
        <v/>
      </c>
    </row>
    <row r="11339" spans="22:22" x14ac:dyDescent="0.2">
      <c r="V11339" s="18" t="str">
        <f>IF(U11339&lt;&gt;"",SUMIFS(Data_TABLE[Total Value Sold],Data_TABLE[EOM Date],"="&amp;EOMONTH(Dashboard!$I$7,0),Data_TABLE[Customer],"="&amp;Calc!U11339),"")</f>
        <v/>
      </c>
    </row>
    <row r="11340" spans="22:22" x14ac:dyDescent="0.2">
      <c r="V11340" s="18" t="str">
        <f>IF(U11340&lt;&gt;"",SUMIFS(Data_TABLE[Total Value Sold],Data_TABLE[EOM Date],"="&amp;EOMONTH(Dashboard!$I$7,0),Data_TABLE[Customer],"="&amp;Calc!U11340),"")</f>
        <v/>
      </c>
    </row>
    <row r="11341" spans="22:22" x14ac:dyDescent="0.2">
      <c r="V11341" s="18" t="str">
        <f>IF(U11341&lt;&gt;"",SUMIFS(Data_TABLE[Total Value Sold],Data_TABLE[EOM Date],"="&amp;EOMONTH(Dashboard!$I$7,0),Data_TABLE[Customer],"="&amp;Calc!U11341),"")</f>
        <v/>
      </c>
    </row>
    <row r="11342" spans="22:22" x14ac:dyDescent="0.2">
      <c r="V11342" s="18" t="str">
        <f>IF(U11342&lt;&gt;"",SUMIFS(Data_TABLE[Total Value Sold],Data_TABLE[EOM Date],"="&amp;EOMONTH(Dashboard!$I$7,0),Data_TABLE[Customer],"="&amp;Calc!U11342),"")</f>
        <v/>
      </c>
    </row>
    <row r="11343" spans="22:22" x14ac:dyDescent="0.2">
      <c r="V11343" s="18" t="str">
        <f>IF(U11343&lt;&gt;"",SUMIFS(Data_TABLE[Total Value Sold],Data_TABLE[EOM Date],"="&amp;EOMONTH(Dashboard!$I$7,0),Data_TABLE[Customer],"="&amp;Calc!U11343),"")</f>
        <v/>
      </c>
    </row>
    <row r="11344" spans="22:22" x14ac:dyDescent="0.2">
      <c r="V11344" s="18" t="str">
        <f>IF(U11344&lt;&gt;"",SUMIFS(Data_TABLE[Total Value Sold],Data_TABLE[EOM Date],"="&amp;EOMONTH(Dashboard!$I$7,0),Data_TABLE[Customer],"="&amp;Calc!U11344),"")</f>
        <v/>
      </c>
    </row>
    <row r="11345" spans="22:22" x14ac:dyDescent="0.2">
      <c r="V11345" s="18" t="str">
        <f>IF(U11345&lt;&gt;"",SUMIFS(Data_TABLE[Total Value Sold],Data_TABLE[EOM Date],"="&amp;EOMONTH(Dashboard!$I$7,0),Data_TABLE[Customer],"="&amp;Calc!U11345),"")</f>
        <v/>
      </c>
    </row>
    <row r="11346" spans="22:22" x14ac:dyDescent="0.2">
      <c r="V11346" s="18" t="str">
        <f>IF(U11346&lt;&gt;"",SUMIFS(Data_TABLE[Total Value Sold],Data_TABLE[EOM Date],"="&amp;EOMONTH(Dashboard!$I$7,0),Data_TABLE[Customer],"="&amp;Calc!U11346),"")</f>
        <v/>
      </c>
    </row>
    <row r="11347" spans="22:22" x14ac:dyDescent="0.2">
      <c r="V11347" s="18" t="str">
        <f>IF(U11347&lt;&gt;"",SUMIFS(Data_TABLE[Total Value Sold],Data_TABLE[EOM Date],"="&amp;EOMONTH(Dashboard!$I$7,0),Data_TABLE[Customer],"="&amp;Calc!U11347),"")</f>
        <v/>
      </c>
    </row>
    <row r="11348" spans="22:22" x14ac:dyDescent="0.2">
      <c r="V11348" s="18" t="str">
        <f>IF(U11348&lt;&gt;"",SUMIFS(Data_TABLE[Total Value Sold],Data_TABLE[EOM Date],"="&amp;EOMONTH(Dashboard!$I$7,0),Data_TABLE[Customer],"="&amp;Calc!U11348),"")</f>
        <v/>
      </c>
    </row>
    <row r="11349" spans="22:22" x14ac:dyDescent="0.2">
      <c r="V11349" s="18" t="str">
        <f>IF(U11349&lt;&gt;"",SUMIFS(Data_TABLE[Total Value Sold],Data_TABLE[EOM Date],"="&amp;EOMONTH(Dashboard!$I$7,0),Data_TABLE[Customer],"="&amp;Calc!U11349),"")</f>
        <v/>
      </c>
    </row>
    <row r="11350" spans="22:22" x14ac:dyDescent="0.2">
      <c r="V11350" s="18" t="str">
        <f>IF(U11350&lt;&gt;"",SUMIFS(Data_TABLE[Total Value Sold],Data_TABLE[EOM Date],"="&amp;EOMONTH(Dashboard!$I$7,0),Data_TABLE[Customer],"="&amp;Calc!U11350),"")</f>
        <v/>
      </c>
    </row>
    <row r="11351" spans="22:22" x14ac:dyDescent="0.2">
      <c r="V11351" s="18" t="str">
        <f>IF(U11351&lt;&gt;"",SUMIFS(Data_TABLE[Total Value Sold],Data_TABLE[EOM Date],"="&amp;EOMONTH(Dashboard!$I$7,0),Data_TABLE[Customer],"="&amp;Calc!U11351),"")</f>
        <v/>
      </c>
    </row>
    <row r="11352" spans="22:22" x14ac:dyDescent="0.2">
      <c r="V11352" s="18" t="str">
        <f>IF(U11352&lt;&gt;"",SUMIFS(Data_TABLE[Total Value Sold],Data_TABLE[EOM Date],"="&amp;EOMONTH(Dashboard!$I$7,0),Data_TABLE[Customer],"="&amp;Calc!U11352),"")</f>
        <v/>
      </c>
    </row>
    <row r="11353" spans="22:22" x14ac:dyDescent="0.2">
      <c r="V11353" s="18" t="str">
        <f>IF(U11353&lt;&gt;"",SUMIFS(Data_TABLE[Total Value Sold],Data_TABLE[EOM Date],"="&amp;EOMONTH(Dashboard!$I$7,0),Data_TABLE[Customer],"="&amp;Calc!U11353),"")</f>
        <v/>
      </c>
    </row>
    <row r="11354" spans="22:22" x14ac:dyDescent="0.2">
      <c r="V11354" s="18" t="str">
        <f>IF(U11354&lt;&gt;"",SUMIFS(Data_TABLE[Total Value Sold],Data_TABLE[EOM Date],"="&amp;EOMONTH(Dashboard!$I$7,0),Data_TABLE[Customer],"="&amp;Calc!U11354),"")</f>
        <v/>
      </c>
    </row>
    <row r="11355" spans="22:22" x14ac:dyDescent="0.2">
      <c r="V11355" s="18" t="str">
        <f>IF(U11355&lt;&gt;"",SUMIFS(Data_TABLE[Total Value Sold],Data_TABLE[EOM Date],"="&amp;EOMONTH(Dashboard!$I$7,0),Data_TABLE[Customer],"="&amp;Calc!U11355),"")</f>
        <v/>
      </c>
    </row>
    <row r="11356" spans="22:22" x14ac:dyDescent="0.2">
      <c r="V11356" s="18" t="str">
        <f>IF(U11356&lt;&gt;"",SUMIFS(Data_TABLE[Total Value Sold],Data_TABLE[EOM Date],"="&amp;EOMONTH(Dashboard!$I$7,0),Data_TABLE[Customer],"="&amp;Calc!U11356),"")</f>
        <v/>
      </c>
    </row>
    <row r="11357" spans="22:22" x14ac:dyDescent="0.2">
      <c r="V11357" s="18" t="str">
        <f>IF(U11357&lt;&gt;"",SUMIFS(Data_TABLE[Total Value Sold],Data_TABLE[EOM Date],"="&amp;EOMONTH(Dashboard!$I$7,0),Data_TABLE[Customer],"="&amp;Calc!U11357),"")</f>
        <v/>
      </c>
    </row>
    <row r="11358" spans="22:22" x14ac:dyDescent="0.2">
      <c r="V11358" s="18" t="str">
        <f>IF(U11358&lt;&gt;"",SUMIFS(Data_TABLE[Total Value Sold],Data_TABLE[EOM Date],"="&amp;EOMONTH(Dashboard!$I$7,0),Data_TABLE[Customer],"="&amp;Calc!U11358),"")</f>
        <v/>
      </c>
    </row>
    <row r="11359" spans="22:22" x14ac:dyDescent="0.2">
      <c r="V11359" s="18" t="str">
        <f>IF(U11359&lt;&gt;"",SUMIFS(Data_TABLE[Total Value Sold],Data_TABLE[EOM Date],"="&amp;EOMONTH(Dashboard!$I$7,0),Data_TABLE[Customer],"="&amp;Calc!U11359),"")</f>
        <v/>
      </c>
    </row>
    <row r="11360" spans="22:22" x14ac:dyDescent="0.2">
      <c r="V11360" s="18" t="str">
        <f>IF(U11360&lt;&gt;"",SUMIFS(Data_TABLE[Total Value Sold],Data_TABLE[EOM Date],"="&amp;EOMONTH(Dashboard!$I$7,0),Data_TABLE[Customer],"="&amp;Calc!U11360),"")</f>
        <v/>
      </c>
    </row>
    <row r="11361" spans="22:22" x14ac:dyDescent="0.2">
      <c r="V11361" s="18" t="str">
        <f>IF(U11361&lt;&gt;"",SUMIFS(Data_TABLE[Total Value Sold],Data_TABLE[EOM Date],"="&amp;EOMONTH(Dashboard!$I$7,0),Data_TABLE[Customer],"="&amp;Calc!U11361),"")</f>
        <v/>
      </c>
    </row>
    <row r="11362" spans="22:22" x14ac:dyDescent="0.2">
      <c r="V11362" s="18" t="str">
        <f>IF(U11362&lt;&gt;"",SUMIFS(Data_TABLE[Total Value Sold],Data_TABLE[EOM Date],"="&amp;EOMONTH(Dashboard!$I$7,0),Data_TABLE[Customer],"="&amp;Calc!U11362),"")</f>
        <v/>
      </c>
    </row>
    <row r="11363" spans="22:22" x14ac:dyDescent="0.2">
      <c r="V11363" s="18" t="str">
        <f>IF(U11363&lt;&gt;"",SUMIFS(Data_TABLE[Total Value Sold],Data_TABLE[EOM Date],"="&amp;EOMONTH(Dashboard!$I$7,0),Data_TABLE[Customer],"="&amp;Calc!U11363),"")</f>
        <v/>
      </c>
    </row>
    <row r="11364" spans="22:22" x14ac:dyDescent="0.2">
      <c r="V11364" s="18" t="str">
        <f>IF(U11364&lt;&gt;"",SUMIFS(Data_TABLE[Total Value Sold],Data_TABLE[EOM Date],"="&amp;EOMONTH(Dashboard!$I$7,0),Data_TABLE[Customer],"="&amp;Calc!U11364),"")</f>
        <v/>
      </c>
    </row>
    <row r="11365" spans="22:22" x14ac:dyDescent="0.2">
      <c r="V11365" s="18" t="str">
        <f>IF(U11365&lt;&gt;"",SUMIFS(Data_TABLE[Total Value Sold],Data_TABLE[EOM Date],"="&amp;EOMONTH(Dashboard!$I$7,0),Data_TABLE[Customer],"="&amp;Calc!U11365),"")</f>
        <v/>
      </c>
    </row>
    <row r="11366" spans="22:22" x14ac:dyDescent="0.2">
      <c r="V11366" s="18" t="str">
        <f>IF(U11366&lt;&gt;"",SUMIFS(Data_TABLE[Total Value Sold],Data_TABLE[EOM Date],"="&amp;EOMONTH(Dashboard!$I$7,0),Data_TABLE[Customer],"="&amp;Calc!U11366),"")</f>
        <v/>
      </c>
    </row>
    <row r="11367" spans="22:22" x14ac:dyDescent="0.2">
      <c r="V11367" s="18" t="str">
        <f>IF(U11367&lt;&gt;"",SUMIFS(Data_TABLE[Total Value Sold],Data_TABLE[EOM Date],"="&amp;EOMONTH(Dashboard!$I$7,0),Data_TABLE[Customer],"="&amp;Calc!U11367),"")</f>
        <v/>
      </c>
    </row>
    <row r="11368" spans="22:22" x14ac:dyDescent="0.2">
      <c r="V11368" s="18" t="str">
        <f>IF(U11368&lt;&gt;"",SUMIFS(Data_TABLE[Total Value Sold],Data_TABLE[EOM Date],"="&amp;EOMONTH(Dashboard!$I$7,0),Data_TABLE[Customer],"="&amp;Calc!U11368),"")</f>
        <v/>
      </c>
    </row>
    <row r="11369" spans="22:22" x14ac:dyDescent="0.2">
      <c r="V11369" s="18" t="str">
        <f>IF(U11369&lt;&gt;"",SUMIFS(Data_TABLE[Total Value Sold],Data_TABLE[EOM Date],"="&amp;EOMONTH(Dashboard!$I$7,0),Data_TABLE[Customer],"="&amp;Calc!U11369),"")</f>
        <v/>
      </c>
    </row>
    <row r="11370" spans="22:22" x14ac:dyDescent="0.2">
      <c r="V11370" s="18" t="str">
        <f>IF(U11370&lt;&gt;"",SUMIFS(Data_TABLE[Total Value Sold],Data_TABLE[EOM Date],"="&amp;EOMONTH(Dashboard!$I$7,0),Data_TABLE[Customer],"="&amp;Calc!U11370),"")</f>
        <v/>
      </c>
    </row>
    <row r="11371" spans="22:22" x14ac:dyDescent="0.2">
      <c r="V11371" s="18" t="str">
        <f>IF(U11371&lt;&gt;"",SUMIFS(Data_TABLE[Total Value Sold],Data_TABLE[EOM Date],"="&amp;EOMONTH(Dashboard!$I$7,0),Data_TABLE[Customer],"="&amp;Calc!U11371),"")</f>
        <v/>
      </c>
    </row>
    <row r="11372" spans="22:22" x14ac:dyDescent="0.2">
      <c r="V11372" s="18" t="str">
        <f>IF(U11372&lt;&gt;"",SUMIFS(Data_TABLE[Total Value Sold],Data_TABLE[EOM Date],"="&amp;EOMONTH(Dashboard!$I$7,0),Data_TABLE[Customer],"="&amp;Calc!U11372),"")</f>
        <v/>
      </c>
    </row>
    <row r="11373" spans="22:22" x14ac:dyDescent="0.2">
      <c r="V11373" s="18" t="str">
        <f>IF(U11373&lt;&gt;"",SUMIFS(Data_TABLE[Total Value Sold],Data_TABLE[EOM Date],"="&amp;EOMONTH(Dashboard!$I$7,0),Data_TABLE[Customer],"="&amp;Calc!U11373),"")</f>
        <v/>
      </c>
    </row>
    <row r="11374" spans="22:22" x14ac:dyDescent="0.2">
      <c r="V11374" s="18" t="str">
        <f>IF(U11374&lt;&gt;"",SUMIFS(Data_TABLE[Total Value Sold],Data_TABLE[EOM Date],"="&amp;EOMONTH(Dashboard!$I$7,0),Data_TABLE[Customer],"="&amp;Calc!U11374),"")</f>
        <v/>
      </c>
    </row>
    <row r="11375" spans="22:22" x14ac:dyDescent="0.2">
      <c r="V11375" s="18" t="str">
        <f>IF(U11375&lt;&gt;"",SUMIFS(Data_TABLE[Total Value Sold],Data_TABLE[EOM Date],"="&amp;EOMONTH(Dashboard!$I$7,0),Data_TABLE[Customer],"="&amp;Calc!U11375),"")</f>
        <v/>
      </c>
    </row>
    <row r="11376" spans="22:22" x14ac:dyDescent="0.2">
      <c r="V11376" s="18" t="str">
        <f>IF(U11376&lt;&gt;"",SUMIFS(Data_TABLE[Total Value Sold],Data_TABLE[EOM Date],"="&amp;EOMONTH(Dashboard!$I$7,0),Data_TABLE[Customer],"="&amp;Calc!U11376),"")</f>
        <v/>
      </c>
    </row>
    <row r="11377" spans="22:22" x14ac:dyDescent="0.2">
      <c r="V11377" s="18" t="str">
        <f>IF(U11377&lt;&gt;"",SUMIFS(Data_TABLE[Total Value Sold],Data_TABLE[EOM Date],"="&amp;EOMONTH(Dashboard!$I$7,0),Data_TABLE[Customer],"="&amp;Calc!U11377),"")</f>
        <v/>
      </c>
    </row>
    <row r="11378" spans="22:22" x14ac:dyDescent="0.2">
      <c r="V11378" s="18" t="str">
        <f>IF(U11378&lt;&gt;"",SUMIFS(Data_TABLE[Total Value Sold],Data_TABLE[EOM Date],"="&amp;EOMONTH(Dashboard!$I$7,0),Data_TABLE[Customer],"="&amp;Calc!U11378),"")</f>
        <v/>
      </c>
    </row>
    <row r="11379" spans="22:22" x14ac:dyDescent="0.2">
      <c r="V11379" s="18" t="str">
        <f>IF(U11379&lt;&gt;"",SUMIFS(Data_TABLE[Total Value Sold],Data_TABLE[EOM Date],"="&amp;EOMONTH(Dashboard!$I$7,0),Data_TABLE[Customer],"="&amp;Calc!U11379),"")</f>
        <v/>
      </c>
    </row>
    <row r="11380" spans="22:22" x14ac:dyDescent="0.2">
      <c r="V11380" s="18" t="str">
        <f>IF(U11380&lt;&gt;"",SUMIFS(Data_TABLE[Total Value Sold],Data_TABLE[EOM Date],"="&amp;EOMONTH(Dashboard!$I$7,0),Data_TABLE[Customer],"="&amp;Calc!U11380),"")</f>
        <v/>
      </c>
    </row>
    <row r="11381" spans="22:22" x14ac:dyDescent="0.2">
      <c r="V11381" s="18" t="str">
        <f>IF(U11381&lt;&gt;"",SUMIFS(Data_TABLE[Total Value Sold],Data_TABLE[EOM Date],"="&amp;EOMONTH(Dashboard!$I$7,0),Data_TABLE[Customer],"="&amp;Calc!U11381),"")</f>
        <v/>
      </c>
    </row>
    <row r="11382" spans="22:22" x14ac:dyDescent="0.2">
      <c r="V11382" s="18" t="str">
        <f>IF(U11382&lt;&gt;"",SUMIFS(Data_TABLE[Total Value Sold],Data_TABLE[EOM Date],"="&amp;EOMONTH(Dashboard!$I$7,0),Data_TABLE[Customer],"="&amp;Calc!U11382),"")</f>
        <v/>
      </c>
    </row>
    <row r="11383" spans="22:22" x14ac:dyDescent="0.2">
      <c r="V11383" s="18" t="str">
        <f>IF(U11383&lt;&gt;"",SUMIFS(Data_TABLE[Total Value Sold],Data_TABLE[EOM Date],"="&amp;EOMONTH(Dashboard!$I$7,0),Data_TABLE[Customer],"="&amp;Calc!U11383),"")</f>
        <v/>
      </c>
    </row>
    <row r="11384" spans="22:22" x14ac:dyDescent="0.2">
      <c r="V11384" s="18" t="str">
        <f>IF(U11384&lt;&gt;"",SUMIFS(Data_TABLE[Total Value Sold],Data_TABLE[EOM Date],"="&amp;EOMONTH(Dashboard!$I$7,0),Data_TABLE[Customer],"="&amp;Calc!U11384),"")</f>
        <v/>
      </c>
    </row>
    <row r="11385" spans="22:22" x14ac:dyDescent="0.2">
      <c r="V11385" s="18" t="str">
        <f>IF(U11385&lt;&gt;"",SUMIFS(Data_TABLE[Total Value Sold],Data_TABLE[EOM Date],"="&amp;EOMONTH(Dashboard!$I$7,0),Data_TABLE[Customer],"="&amp;Calc!U11385),"")</f>
        <v/>
      </c>
    </row>
    <row r="11386" spans="22:22" x14ac:dyDescent="0.2">
      <c r="V11386" s="18" t="str">
        <f>IF(U11386&lt;&gt;"",SUMIFS(Data_TABLE[Total Value Sold],Data_TABLE[EOM Date],"="&amp;EOMONTH(Dashboard!$I$7,0),Data_TABLE[Customer],"="&amp;Calc!U11386),"")</f>
        <v/>
      </c>
    </row>
    <row r="11387" spans="22:22" x14ac:dyDescent="0.2">
      <c r="V11387" s="18" t="str">
        <f>IF(U11387&lt;&gt;"",SUMIFS(Data_TABLE[Total Value Sold],Data_TABLE[EOM Date],"="&amp;EOMONTH(Dashboard!$I$7,0),Data_TABLE[Customer],"="&amp;Calc!U11387),"")</f>
        <v/>
      </c>
    </row>
    <row r="11388" spans="22:22" x14ac:dyDescent="0.2">
      <c r="V11388" s="18" t="str">
        <f>IF(U11388&lt;&gt;"",SUMIFS(Data_TABLE[Total Value Sold],Data_TABLE[EOM Date],"="&amp;EOMONTH(Dashboard!$I$7,0),Data_TABLE[Customer],"="&amp;Calc!U11388),"")</f>
        <v/>
      </c>
    </row>
    <row r="11389" spans="22:22" x14ac:dyDescent="0.2">
      <c r="V11389" s="18" t="str">
        <f>IF(U11389&lt;&gt;"",SUMIFS(Data_TABLE[Total Value Sold],Data_TABLE[EOM Date],"="&amp;EOMONTH(Dashboard!$I$7,0),Data_TABLE[Customer],"="&amp;Calc!U11389),"")</f>
        <v/>
      </c>
    </row>
    <row r="11390" spans="22:22" x14ac:dyDescent="0.2">
      <c r="V11390" s="18" t="str">
        <f>IF(U11390&lt;&gt;"",SUMIFS(Data_TABLE[Total Value Sold],Data_TABLE[EOM Date],"="&amp;EOMONTH(Dashboard!$I$7,0),Data_TABLE[Customer],"="&amp;Calc!U11390),"")</f>
        <v/>
      </c>
    </row>
    <row r="11391" spans="22:22" x14ac:dyDescent="0.2">
      <c r="V11391" s="18" t="str">
        <f>IF(U11391&lt;&gt;"",SUMIFS(Data_TABLE[Total Value Sold],Data_TABLE[EOM Date],"="&amp;EOMONTH(Dashboard!$I$7,0),Data_TABLE[Customer],"="&amp;Calc!U11391),"")</f>
        <v/>
      </c>
    </row>
    <row r="11392" spans="22:22" x14ac:dyDescent="0.2">
      <c r="V11392" s="18" t="str">
        <f>IF(U11392&lt;&gt;"",SUMIFS(Data_TABLE[Total Value Sold],Data_TABLE[EOM Date],"="&amp;EOMONTH(Dashboard!$I$7,0),Data_TABLE[Customer],"="&amp;Calc!U11392),"")</f>
        <v/>
      </c>
    </row>
    <row r="11393" spans="22:22" x14ac:dyDescent="0.2">
      <c r="V11393" s="18" t="str">
        <f>IF(U11393&lt;&gt;"",SUMIFS(Data_TABLE[Total Value Sold],Data_TABLE[EOM Date],"="&amp;EOMONTH(Dashboard!$I$7,0),Data_TABLE[Customer],"="&amp;Calc!U11393),"")</f>
        <v/>
      </c>
    </row>
    <row r="11394" spans="22:22" x14ac:dyDescent="0.2">
      <c r="V11394" s="18" t="str">
        <f>IF(U11394&lt;&gt;"",SUMIFS(Data_TABLE[Total Value Sold],Data_TABLE[EOM Date],"="&amp;EOMONTH(Dashboard!$I$7,0),Data_TABLE[Customer],"="&amp;Calc!U11394),"")</f>
        <v/>
      </c>
    </row>
    <row r="11395" spans="22:22" x14ac:dyDescent="0.2">
      <c r="V11395" s="18" t="str">
        <f>IF(U11395&lt;&gt;"",SUMIFS(Data_TABLE[Total Value Sold],Data_TABLE[EOM Date],"="&amp;EOMONTH(Dashboard!$I$7,0),Data_TABLE[Customer],"="&amp;Calc!U11395),"")</f>
        <v/>
      </c>
    </row>
    <row r="11396" spans="22:22" x14ac:dyDescent="0.2">
      <c r="V11396" s="18" t="str">
        <f>IF(U11396&lt;&gt;"",SUMIFS(Data_TABLE[Total Value Sold],Data_TABLE[EOM Date],"="&amp;EOMONTH(Dashboard!$I$7,0),Data_TABLE[Customer],"="&amp;Calc!U11396),"")</f>
        <v/>
      </c>
    </row>
    <row r="11397" spans="22:22" x14ac:dyDescent="0.2">
      <c r="V11397" s="18" t="str">
        <f>IF(U11397&lt;&gt;"",SUMIFS(Data_TABLE[Total Value Sold],Data_TABLE[EOM Date],"="&amp;EOMONTH(Dashboard!$I$7,0),Data_TABLE[Customer],"="&amp;Calc!U11397),"")</f>
        <v/>
      </c>
    </row>
    <row r="11398" spans="22:22" x14ac:dyDescent="0.2">
      <c r="V11398" s="18" t="str">
        <f>IF(U11398&lt;&gt;"",SUMIFS(Data_TABLE[Total Value Sold],Data_TABLE[EOM Date],"="&amp;EOMONTH(Dashboard!$I$7,0),Data_TABLE[Customer],"="&amp;Calc!U11398),"")</f>
        <v/>
      </c>
    </row>
    <row r="11399" spans="22:22" x14ac:dyDescent="0.2">
      <c r="V11399" s="18" t="str">
        <f>IF(U11399&lt;&gt;"",SUMIFS(Data_TABLE[Total Value Sold],Data_TABLE[EOM Date],"="&amp;EOMONTH(Dashboard!$I$7,0),Data_TABLE[Customer],"="&amp;Calc!U11399),"")</f>
        <v/>
      </c>
    </row>
    <row r="11400" spans="22:22" x14ac:dyDescent="0.2">
      <c r="V11400" s="18" t="str">
        <f>IF(U11400&lt;&gt;"",SUMIFS(Data_TABLE[Total Value Sold],Data_TABLE[EOM Date],"="&amp;EOMONTH(Dashboard!$I$7,0),Data_TABLE[Customer],"="&amp;Calc!U11400),"")</f>
        <v/>
      </c>
    </row>
    <row r="11401" spans="22:22" x14ac:dyDescent="0.2">
      <c r="V11401" s="18" t="str">
        <f>IF(U11401&lt;&gt;"",SUMIFS(Data_TABLE[Total Value Sold],Data_TABLE[EOM Date],"="&amp;EOMONTH(Dashboard!$I$7,0),Data_TABLE[Customer],"="&amp;Calc!U11401),"")</f>
        <v/>
      </c>
    </row>
    <row r="11402" spans="22:22" x14ac:dyDescent="0.2">
      <c r="V11402" s="18" t="str">
        <f>IF(U11402&lt;&gt;"",SUMIFS(Data_TABLE[Total Value Sold],Data_TABLE[EOM Date],"="&amp;EOMONTH(Dashboard!$I$7,0),Data_TABLE[Customer],"="&amp;Calc!U11402),"")</f>
        <v/>
      </c>
    </row>
    <row r="11403" spans="22:22" x14ac:dyDescent="0.2">
      <c r="V11403" s="18" t="str">
        <f>IF(U11403&lt;&gt;"",SUMIFS(Data_TABLE[Total Value Sold],Data_TABLE[EOM Date],"="&amp;EOMONTH(Dashboard!$I$7,0),Data_TABLE[Customer],"="&amp;Calc!U11403),"")</f>
        <v/>
      </c>
    </row>
    <row r="11404" spans="22:22" x14ac:dyDescent="0.2">
      <c r="V11404" s="18" t="str">
        <f>IF(U11404&lt;&gt;"",SUMIFS(Data_TABLE[Total Value Sold],Data_TABLE[EOM Date],"="&amp;EOMONTH(Dashboard!$I$7,0),Data_TABLE[Customer],"="&amp;Calc!U11404),"")</f>
        <v/>
      </c>
    </row>
    <row r="11405" spans="22:22" x14ac:dyDescent="0.2">
      <c r="V11405" s="18" t="str">
        <f>IF(U11405&lt;&gt;"",SUMIFS(Data_TABLE[Total Value Sold],Data_TABLE[EOM Date],"="&amp;EOMONTH(Dashboard!$I$7,0),Data_TABLE[Customer],"="&amp;Calc!U11405),"")</f>
        <v/>
      </c>
    </row>
    <row r="11406" spans="22:22" x14ac:dyDescent="0.2">
      <c r="V11406" s="18" t="str">
        <f>IF(U11406&lt;&gt;"",SUMIFS(Data_TABLE[Total Value Sold],Data_TABLE[EOM Date],"="&amp;EOMONTH(Dashboard!$I$7,0),Data_TABLE[Customer],"="&amp;Calc!U11406),"")</f>
        <v/>
      </c>
    </row>
    <row r="11407" spans="22:22" x14ac:dyDescent="0.2">
      <c r="V11407" s="18" t="str">
        <f>IF(U11407&lt;&gt;"",SUMIFS(Data_TABLE[Total Value Sold],Data_TABLE[EOM Date],"="&amp;EOMONTH(Dashboard!$I$7,0),Data_TABLE[Customer],"="&amp;Calc!U11407),"")</f>
        <v/>
      </c>
    </row>
    <row r="11408" spans="22:22" x14ac:dyDescent="0.2">
      <c r="V11408" s="18" t="str">
        <f>IF(U11408&lt;&gt;"",SUMIFS(Data_TABLE[Total Value Sold],Data_TABLE[EOM Date],"="&amp;EOMONTH(Dashboard!$I$7,0),Data_TABLE[Customer],"="&amp;Calc!U11408),"")</f>
        <v/>
      </c>
    </row>
    <row r="11409" spans="22:22" x14ac:dyDescent="0.2">
      <c r="V11409" s="18" t="str">
        <f>IF(U11409&lt;&gt;"",SUMIFS(Data_TABLE[Total Value Sold],Data_TABLE[EOM Date],"="&amp;EOMONTH(Dashboard!$I$7,0),Data_TABLE[Customer],"="&amp;Calc!U11409),"")</f>
        <v/>
      </c>
    </row>
    <row r="11410" spans="22:22" x14ac:dyDescent="0.2">
      <c r="V11410" s="18" t="str">
        <f>IF(U11410&lt;&gt;"",SUMIFS(Data_TABLE[Total Value Sold],Data_TABLE[EOM Date],"="&amp;EOMONTH(Dashboard!$I$7,0),Data_TABLE[Customer],"="&amp;Calc!U11410),"")</f>
        <v/>
      </c>
    </row>
    <row r="11411" spans="22:22" x14ac:dyDescent="0.2">
      <c r="V11411" s="18" t="str">
        <f>IF(U11411&lt;&gt;"",SUMIFS(Data_TABLE[Total Value Sold],Data_TABLE[EOM Date],"="&amp;EOMONTH(Dashboard!$I$7,0),Data_TABLE[Customer],"="&amp;Calc!U11411),"")</f>
        <v/>
      </c>
    </row>
    <row r="11412" spans="22:22" x14ac:dyDescent="0.2">
      <c r="V11412" s="18" t="str">
        <f>IF(U11412&lt;&gt;"",SUMIFS(Data_TABLE[Total Value Sold],Data_TABLE[EOM Date],"="&amp;EOMONTH(Dashboard!$I$7,0),Data_TABLE[Customer],"="&amp;Calc!U11412),"")</f>
        <v/>
      </c>
    </row>
    <row r="11413" spans="22:22" x14ac:dyDescent="0.2">
      <c r="V11413" s="18" t="str">
        <f>IF(U11413&lt;&gt;"",SUMIFS(Data_TABLE[Total Value Sold],Data_TABLE[EOM Date],"="&amp;EOMONTH(Dashboard!$I$7,0),Data_TABLE[Customer],"="&amp;Calc!U11413),"")</f>
        <v/>
      </c>
    </row>
    <row r="11414" spans="22:22" x14ac:dyDescent="0.2">
      <c r="V11414" s="18" t="str">
        <f>IF(U11414&lt;&gt;"",SUMIFS(Data_TABLE[Total Value Sold],Data_TABLE[EOM Date],"="&amp;EOMONTH(Dashboard!$I$7,0),Data_TABLE[Customer],"="&amp;Calc!U11414),"")</f>
        <v/>
      </c>
    </row>
    <row r="11415" spans="22:22" x14ac:dyDescent="0.2">
      <c r="V11415" s="18" t="str">
        <f>IF(U11415&lt;&gt;"",SUMIFS(Data_TABLE[Total Value Sold],Data_TABLE[EOM Date],"="&amp;EOMONTH(Dashboard!$I$7,0),Data_TABLE[Customer],"="&amp;Calc!U11415),"")</f>
        <v/>
      </c>
    </row>
    <row r="11416" spans="22:22" x14ac:dyDescent="0.2">
      <c r="V11416" s="18" t="str">
        <f>IF(U11416&lt;&gt;"",SUMIFS(Data_TABLE[Total Value Sold],Data_TABLE[EOM Date],"="&amp;EOMONTH(Dashboard!$I$7,0),Data_TABLE[Customer],"="&amp;Calc!U11416),"")</f>
        <v/>
      </c>
    </row>
    <row r="11417" spans="22:22" x14ac:dyDescent="0.2">
      <c r="V11417" s="18" t="str">
        <f>IF(U11417&lt;&gt;"",SUMIFS(Data_TABLE[Total Value Sold],Data_TABLE[EOM Date],"="&amp;EOMONTH(Dashboard!$I$7,0),Data_TABLE[Customer],"="&amp;Calc!U11417),"")</f>
        <v/>
      </c>
    </row>
    <row r="11418" spans="22:22" x14ac:dyDescent="0.2">
      <c r="V11418" s="18" t="str">
        <f>IF(U11418&lt;&gt;"",SUMIFS(Data_TABLE[Total Value Sold],Data_TABLE[EOM Date],"="&amp;EOMONTH(Dashboard!$I$7,0),Data_TABLE[Customer],"="&amp;Calc!U11418),"")</f>
        <v/>
      </c>
    </row>
    <row r="11419" spans="22:22" x14ac:dyDescent="0.2">
      <c r="V11419" s="18" t="str">
        <f>IF(U11419&lt;&gt;"",SUMIFS(Data_TABLE[Total Value Sold],Data_TABLE[EOM Date],"="&amp;EOMONTH(Dashboard!$I$7,0),Data_TABLE[Customer],"="&amp;Calc!U11419),"")</f>
        <v/>
      </c>
    </row>
    <row r="11420" spans="22:22" x14ac:dyDescent="0.2">
      <c r="V11420" s="18" t="str">
        <f>IF(U11420&lt;&gt;"",SUMIFS(Data_TABLE[Total Value Sold],Data_TABLE[EOM Date],"="&amp;EOMONTH(Dashboard!$I$7,0),Data_TABLE[Customer],"="&amp;Calc!U11420),"")</f>
        <v/>
      </c>
    </row>
    <row r="11421" spans="22:22" x14ac:dyDescent="0.2">
      <c r="V11421" s="18" t="str">
        <f>IF(U11421&lt;&gt;"",SUMIFS(Data_TABLE[Total Value Sold],Data_TABLE[EOM Date],"="&amp;EOMONTH(Dashboard!$I$7,0),Data_TABLE[Customer],"="&amp;Calc!U11421),"")</f>
        <v/>
      </c>
    </row>
    <row r="11422" spans="22:22" x14ac:dyDescent="0.2">
      <c r="V11422" s="18" t="str">
        <f>IF(U11422&lt;&gt;"",SUMIFS(Data_TABLE[Total Value Sold],Data_TABLE[EOM Date],"="&amp;EOMONTH(Dashboard!$I$7,0),Data_TABLE[Customer],"="&amp;Calc!U11422),"")</f>
        <v/>
      </c>
    </row>
    <row r="11423" spans="22:22" x14ac:dyDescent="0.2">
      <c r="V11423" s="18" t="str">
        <f>IF(U11423&lt;&gt;"",SUMIFS(Data_TABLE[Total Value Sold],Data_TABLE[EOM Date],"="&amp;EOMONTH(Dashboard!$I$7,0),Data_TABLE[Customer],"="&amp;Calc!U11423),"")</f>
        <v/>
      </c>
    </row>
    <row r="11424" spans="22:22" x14ac:dyDescent="0.2">
      <c r="V11424" s="18" t="str">
        <f>IF(U11424&lt;&gt;"",SUMIFS(Data_TABLE[Total Value Sold],Data_TABLE[EOM Date],"="&amp;EOMONTH(Dashboard!$I$7,0),Data_TABLE[Customer],"="&amp;Calc!U11424),"")</f>
        <v/>
      </c>
    </row>
    <row r="11425" spans="22:22" x14ac:dyDescent="0.2">
      <c r="V11425" s="18" t="str">
        <f>IF(U11425&lt;&gt;"",SUMIFS(Data_TABLE[Total Value Sold],Data_TABLE[EOM Date],"="&amp;EOMONTH(Dashboard!$I$7,0),Data_TABLE[Customer],"="&amp;Calc!U11425),"")</f>
        <v/>
      </c>
    </row>
    <row r="11426" spans="22:22" x14ac:dyDescent="0.2">
      <c r="V11426" s="18" t="str">
        <f>IF(U11426&lt;&gt;"",SUMIFS(Data_TABLE[Total Value Sold],Data_TABLE[EOM Date],"="&amp;EOMONTH(Dashboard!$I$7,0),Data_TABLE[Customer],"="&amp;Calc!U11426),"")</f>
        <v/>
      </c>
    </row>
    <row r="11427" spans="22:22" x14ac:dyDescent="0.2">
      <c r="V11427" s="18" t="str">
        <f>IF(U11427&lt;&gt;"",SUMIFS(Data_TABLE[Total Value Sold],Data_TABLE[EOM Date],"="&amp;EOMONTH(Dashboard!$I$7,0),Data_TABLE[Customer],"="&amp;Calc!U11427),"")</f>
        <v/>
      </c>
    </row>
    <row r="11428" spans="22:22" x14ac:dyDescent="0.2">
      <c r="V11428" s="18" t="str">
        <f>IF(U11428&lt;&gt;"",SUMIFS(Data_TABLE[Total Value Sold],Data_TABLE[EOM Date],"="&amp;EOMONTH(Dashboard!$I$7,0),Data_TABLE[Customer],"="&amp;Calc!U11428),"")</f>
        <v/>
      </c>
    </row>
    <row r="11429" spans="22:22" x14ac:dyDescent="0.2">
      <c r="V11429" s="18" t="str">
        <f>IF(U11429&lt;&gt;"",SUMIFS(Data_TABLE[Total Value Sold],Data_TABLE[EOM Date],"="&amp;EOMONTH(Dashboard!$I$7,0),Data_TABLE[Customer],"="&amp;Calc!U11429),"")</f>
        <v/>
      </c>
    </row>
    <row r="11430" spans="22:22" x14ac:dyDescent="0.2">
      <c r="V11430" s="18" t="str">
        <f>IF(U11430&lt;&gt;"",SUMIFS(Data_TABLE[Total Value Sold],Data_TABLE[EOM Date],"="&amp;EOMONTH(Dashboard!$I$7,0),Data_TABLE[Customer],"="&amp;Calc!U11430),"")</f>
        <v/>
      </c>
    </row>
    <row r="11431" spans="22:22" x14ac:dyDescent="0.2">
      <c r="V11431" s="18" t="str">
        <f>IF(U11431&lt;&gt;"",SUMIFS(Data_TABLE[Total Value Sold],Data_TABLE[EOM Date],"="&amp;EOMONTH(Dashboard!$I$7,0),Data_TABLE[Customer],"="&amp;Calc!U11431),"")</f>
        <v/>
      </c>
    </row>
    <row r="11432" spans="22:22" x14ac:dyDescent="0.2">
      <c r="V11432" s="18" t="str">
        <f>IF(U11432&lt;&gt;"",SUMIFS(Data_TABLE[Total Value Sold],Data_TABLE[EOM Date],"="&amp;EOMONTH(Dashboard!$I$7,0),Data_TABLE[Customer],"="&amp;Calc!U11432),"")</f>
        <v/>
      </c>
    </row>
    <row r="11433" spans="22:22" x14ac:dyDescent="0.2">
      <c r="V11433" s="18" t="str">
        <f>IF(U11433&lt;&gt;"",SUMIFS(Data_TABLE[Total Value Sold],Data_TABLE[EOM Date],"="&amp;EOMONTH(Dashboard!$I$7,0),Data_TABLE[Customer],"="&amp;Calc!U11433),"")</f>
        <v/>
      </c>
    </row>
    <row r="11434" spans="22:22" x14ac:dyDescent="0.2">
      <c r="V11434" s="18" t="str">
        <f>IF(U11434&lt;&gt;"",SUMIFS(Data_TABLE[Total Value Sold],Data_TABLE[EOM Date],"="&amp;EOMONTH(Dashboard!$I$7,0),Data_TABLE[Customer],"="&amp;Calc!U11434),"")</f>
        <v/>
      </c>
    </row>
    <row r="11435" spans="22:22" x14ac:dyDescent="0.2">
      <c r="V11435" s="18" t="str">
        <f>IF(U11435&lt;&gt;"",SUMIFS(Data_TABLE[Total Value Sold],Data_TABLE[EOM Date],"="&amp;EOMONTH(Dashboard!$I$7,0),Data_TABLE[Customer],"="&amp;Calc!U11435),"")</f>
        <v/>
      </c>
    </row>
    <row r="11436" spans="22:22" x14ac:dyDescent="0.2">
      <c r="V11436" s="18" t="str">
        <f>IF(U11436&lt;&gt;"",SUMIFS(Data_TABLE[Total Value Sold],Data_TABLE[EOM Date],"="&amp;EOMONTH(Dashboard!$I$7,0),Data_TABLE[Customer],"="&amp;Calc!U11436),"")</f>
        <v/>
      </c>
    </row>
    <row r="11437" spans="22:22" x14ac:dyDescent="0.2">
      <c r="V11437" s="18" t="str">
        <f>IF(U11437&lt;&gt;"",SUMIFS(Data_TABLE[Total Value Sold],Data_TABLE[EOM Date],"="&amp;EOMONTH(Dashboard!$I$7,0),Data_TABLE[Customer],"="&amp;Calc!U11437),"")</f>
        <v/>
      </c>
    </row>
    <row r="11438" spans="22:22" x14ac:dyDescent="0.2">
      <c r="V11438" s="18" t="str">
        <f>IF(U11438&lt;&gt;"",SUMIFS(Data_TABLE[Total Value Sold],Data_TABLE[EOM Date],"="&amp;EOMONTH(Dashboard!$I$7,0),Data_TABLE[Customer],"="&amp;Calc!U11438),"")</f>
        <v/>
      </c>
    </row>
    <row r="11439" spans="22:22" x14ac:dyDescent="0.2">
      <c r="V11439" s="18" t="str">
        <f>IF(U11439&lt;&gt;"",SUMIFS(Data_TABLE[Total Value Sold],Data_TABLE[EOM Date],"="&amp;EOMONTH(Dashboard!$I$7,0),Data_TABLE[Customer],"="&amp;Calc!U11439),"")</f>
        <v/>
      </c>
    </row>
    <row r="11440" spans="22:22" x14ac:dyDescent="0.2">
      <c r="V11440" s="18" t="str">
        <f>IF(U11440&lt;&gt;"",SUMIFS(Data_TABLE[Total Value Sold],Data_TABLE[EOM Date],"="&amp;EOMONTH(Dashboard!$I$7,0),Data_TABLE[Customer],"="&amp;Calc!U11440),"")</f>
        <v/>
      </c>
    </row>
    <row r="11441" spans="22:22" x14ac:dyDescent="0.2">
      <c r="V11441" s="18" t="str">
        <f>IF(U11441&lt;&gt;"",SUMIFS(Data_TABLE[Total Value Sold],Data_TABLE[EOM Date],"="&amp;EOMONTH(Dashboard!$I$7,0),Data_TABLE[Customer],"="&amp;Calc!U11441),"")</f>
        <v/>
      </c>
    </row>
    <row r="11442" spans="22:22" x14ac:dyDescent="0.2">
      <c r="V11442" s="18" t="str">
        <f>IF(U11442&lt;&gt;"",SUMIFS(Data_TABLE[Total Value Sold],Data_TABLE[EOM Date],"="&amp;EOMONTH(Dashboard!$I$7,0),Data_TABLE[Customer],"="&amp;Calc!U11442),"")</f>
        <v/>
      </c>
    </row>
    <row r="11443" spans="22:22" x14ac:dyDescent="0.2">
      <c r="V11443" s="18" t="str">
        <f>IF(U11443&lt;&gt;"",SUMIFS(Data_TABLE[Total Value Sold],Data_TABLE[EOM Date],"="&amp;EOMONTH(Dashboard!$I$7,0),Data_TABLE[Customer],"="&amp;Calc!U11443),"")</f>
        <v/>
      </c>
    </row>
    <row r="11444" spans="22:22" x14ac:dyDescent="0.2">
      <c r="V11444" s="18" t="str">
        <f>IF(U11444&lt;&gt;"",SUMIFS(Data_TABLE[Total Value Sold],Data_TABLE[EOM Date],"="&amp;EOMONTH(Dashboard!$I$7,0),Data_TABLE[Customer],"="&amp;Calc!U11444),"")</f>
        <v/>
      </c>
    </row>
    <row r="11445" spans="22:22" x14ac:dyDescent="0.2">
      <c r="V11445" s="18" t="str">
        <f>IF(U11445&lt;&gt;"",SUMIFS(Data_TABLE[Total Value Sold],Data_TABLE[EOM Date],"="&amp;EOMONTH(Dashboard!$I$7,0),Data_TABLE[Customer],"="&amp;Calc!U11445),"")</f>
        <v/>
      </c>
    </row>
    <row r="11446" spans="22:22" x14ac:dyDescent="0.2">
      <c r="V11446" s="18" t="str">
        <f>IF(U11446&lt;&gt;"",SUMIFS(Data_TABLE[Total Value Sold],Data_TABLE[EOM Date],"="&amp;EOMONTH(Dashboard!$I$7,0),Data_TABLE[Customer],"="&amp;Calc!U11446),"")</f>
        <v/>
      </c>
    </row>
    <row r="11447" spans="22:22" x14ac:dyDescent="0.2">
      <c r="V11447" s="18" t="str">
        <f>IF(U11447&lt;&gt;"",SUMIFS(Data_TABLE[Total Value Sold],Data_TABLE[EOM Date],"="&amp;EOMONTH(Dashboard!$I$7,0),Data_TABLE[Customer],"="&amp;Calc!U11447),"")</f>
        <v/>
      </c>
    </row>
    <row r="11448" spans="22:22" x14ac:dyDescent="0.2">
      <c r="V11448" s="18" t="str">
        <f>IF(U11448&lt;&gt;"",SUMIFS(Data_TABLE[Total Value Sold],Data_TABLE[EOM Date],"="&amp;EOMONTH(Dashboard!$I$7,0),Data_TABLE[Customer],"="&amp;Calc!U11448),"")</f>
        <v/>
      </c>
    </row>
    <row r="11449" spans="22:22" x14ac:dyDescent="0.2">
      <c r="V11449" s="18" t="str">
        <f>IF(U11449&lt;&gt;"",SUMIFS(Data_TABLE[Total Value Sold],Data_TABLE[EOM Date],"="&amp;EOMONTH(Dashboard!$I$7,0),Data_TABLE[Customer],"="&amp;Calc!U11449),"")</f>
        <v/>
      </c>
    </row>
    <row r="11450" spans="22:22" x14ac:dyDescent="0.2">
      <c r="V11450" s="18" t="str">
        <f>IF(U11450&lt;&gt;"",SUMIFS(Data_TABLE[Total Value Sold],Data_TABLE[EOM Date],"="&amp;EOMONTH(Dashboard!$I$7,0),Data_TABLE[Customer],"="&amp;Calc!U11450),"")</f>
        <v/>
      </c>
    </row>
    <row r="11451" spans="22:22" x14ac:dyDescent="0.2">
      <c r="V11451" s="18" t="str">
        <f>IF(U11451&lt;&gt;"",SUMIFS(Data_TABLE[Total Value Sold],Data_TABLE[EOM Date],"="&amp;EOMONTH(Dashboard!$I$7,0),Data_TABLE[Customer],"="&amp;Calc!U11451),"")</f>
        <v/>
      </c>
    </row>
    <row r="11452" spans="22:22" x14ac:dyDescent="0.2">
      <c r="V11452" s="18" t="str">
        <f>IF(U11452&lt;&gt;"",SUMIFS(Data_TABLE[Total Value Sold],Data_TABLE[EOM Date],"="&amp;EOMONTH(Dashboard!$I$7,0),Data_TABLE[Customer],"="&amp;Calc!U11452),"")</f>
        <v/>
      </c>
    </row>
    <row r="11453" spans="22:22" x14ac:dyDescent="0.2">
      <c r="V11453" s="18" t="str">
        <f>IF(U11453&lt;&gt;"",SUMIFS(Data_TABLE[Total Value Sold],Data_TABLE[EOM Date],"="&amp;EOMONTH(Dashboard!$I$7,0),Data_TABLE[Customer],"="&amp;Calc!U11453),"")</f>
        <v/>
      </c>
    </row>
    <row r="11454" spans="22:22" x14ac:dyDescent="0.2">
      <c r="V11454" s="18" t="str">
        <f>IF(U11454&lt;&gt;"",SUMIFS(Data_TABLE[Total Value Sold],Data_TABLE[EOM Date],"="&amp;EOMONTH(Dashboard!$I$7,0),Data_TABLE[Customer],"="&amp;Calc!U11454),"")</f>
        <v/>
      </c>
    </row>
    <row r="11455" spans="22:22" x14ac:dyDescent="0.2">
      <c r="V11455" s="18" t="str">
        <f>IF(U11455&lt;&gt;"",SUMIFS(Data_TABLE[Total Value Sold],Data_TABLE[EOM Date],"="&amp;EOMONTH(Dashboard!$I$7,0),Data_TABLE[Customer],"="&amp;Calc!U11455),"")</f>
        <v/>
      </c>
    </row>
    <row r="11456" spans="22:22" x14ac:dyDescent="0.2">
      <c r="V11456" s="18" t="str">
        <f>IF(U11456&lt;&gt;"",SUMIFS(Data_TABLE[Total Value Sold],Data_TABLE[EOM Date],"="&amp;EOMONTH(Dashboard!$I$7,0),Data_TABLE[Customer],"="&amp;Calc!U11456),"")</f>
        <v/>
      </c>
    </row>
    <row r="11457" spans="22:22" x14ac:dyDescent="0.2">
      <c r="V11457" s="18" t="str">
        <f>IF(U11457&lt;&gt;"",SUMIFS(Data_TABLE[Total Value Sold],Data_TABLE[EOM Date],"="&amp;EOMONTH(Dashboard!$I$7,0),Data_TABLE[Customer],"="&amp;Calc!U11457),"")</f>
        <v/>
      </c>
    </row>
    <row r="11458" spans="22:22" x14ac:dyDescent="0.2">
      <c r="V11458" s="18" t="str">
        <f>IF(U11458&lt;&gt;"",SUMIFS(Data_TABLE[Total Value Sold],Data_TABLE[EOM Date],"="&amp;EOMONTH(Dashboard!$I$7,0),Data_TABLE[Customer],"="&amp;Calc!U11458),"")</f>
        <v/>
      </c>
    </row>
    <row r="11459" spans="22:22" x14ac:dyDescent="0.2">
      <c r="V11459" s="18" t="str">
        <f>IF(U11459&lt;&gt;"",SUMIFS(Data_TABLE[Total Value Sold],Data_TABLE[EOM Date],"="&amp;EOMONTH(Dashboard!$I$7,0),Data_TABLE[Customer],"="&amp;Calc!U11459),"")</f>
        <v/>
      </c>
    </row>
    <row r="11460" spans="22:22" x14ac:dyDescent="0.2">
      <c r="V11460" s="18" t="str">
        <f>IF(U11460&lt;&gt;"",SUMIFS(Data_TABLE[Total Value Sold],Data_TABLE[EOM Date],"="&amp;EOMONTH(Dashboard!$I$7,0),Data_TABLE[Customer],"="&amp;Calc!U11460),"")</f>
        <v/>
      </c>
    </row>
    <row r="11461" spans="22:22" x14ac:dyDescent="0.2">
      <c r="V11461" s="18" t="str">
        <f>IF(U11461&lt;&gt;"",SUMIFS(Data_TABLE[Total Value Sold],Data_TABLE[EOM Date],"="&amp;EOMONTH(Dashboard!$I$7,0),Data_TABLE[Customer],"="&amp;Calc!U11461),"")</f>
        <v/>
      </c>
    </row>
    <row r="11462" spans="22:22" x14ac:dyDescent="0.2">
      <c r="V11462" s="18" t="str">
        <f>IF(U11462&lt;&gt;"",SUMIFS(Data_TABLE[Total Value Sold],Data_TABLE[EOM Date],"="&amp;EOMONTH(Dashboard!$I$7,0),Data_TABLE[Customer],"="&amp;Calc!U11462),"")</f>
        <v/>
      </c>
    </row>
    <row r="11463" spans="22:22" x14ac:dyDescent="0.2">
      <c r="V11463" s="18" t="str">
        <f>IF(U11463&lt;&gt;"",SUMIFS(Data_TABLE[Total Value Sold],Data_TABLE[EOM Date],"="&amp;EOMONTH(Dashboard!$I$7,0),Data_TABLE[Customer],"="&amp;Calc!U11463),"")</f>
        <v/>
      </c>
    </row>
    <row r="11464" spans="22:22" x14ac:dyDescent="0.2">
      <c r="V11464" s="18" t="str">
        <f>IF(U11464&lt;&gt;"",SUMIFS(Data_TABLE[Total Value Sold],Data_TABLE[EOM Date],"="&amp;EOMONTH(Dashboard!$I$7,0),Data_TABLE[Customer],"="&amp;Calc!U11464),"")</f>
        <v/>
      </c>
    </row>
    <row r="11465" spans="22:22" x14ac:dyDescent="0.2">
      <c r="V11465" s="18" t="str">
        <f>IF(U11465&lt;&gt;"",SUMIFS(Data_TABLE[Total Value Sold],Data_TABLE[EOM Date],"="&amp;EOMONTH(Dashboard!$I$7,0),Data_TABLE[Customer],"="&amp;Calc!U11465),"")</f>
        <v/>
      </c>
    </row>
    <row r="11466" spans="22:22" x14ac:dyDescent="0.2">
      <c r="V11466" s="18" t="str">
        <f>IF(U11466&lt;&gt;"",SUMIFS(Data_TABLE[Total Value Sold],Data_TABLE[EOM Date],"="&amp;EOMONTH(Dashboard!$I$7,0),Data_TABLE[Customer],"="&amp;Calc!U11466),"")</f>
        <v/>
      </c>
    </row>
    <row r="11467" spans="22:22" x14ac:dyDescent="0.2">
      <c r="V11467" s="18" t="str">
        <f>IF(U11467&lt;&gt;"",SUMIFS(Data_TABLE[Total Value Sold],Data_TABLE[EOM Date],"="&amp;EOMONTH(Dashboard!$I$7,0),Data_TABLE[Customer],"="&amp;Calc!U11467),"")</f>
        <v/>
      </c>
    </row>
    <row r="11468" spans="22:22" x14ac:dyDescent="0.2">
      <c r="V11468" s="18" t="str">
        <f>IF(U11468&lt;&gt;"",SUMIFS(Data_TABLE[Total Value Sold],Data_TABLE[EOM Date],"="&amp;EOMONTH(Dashboard!$I$7,0),Data_TABLE[Customer],"="&amp;Calc!U11468),"")</f>
        <v/>
      </c>
    </row>
    <row r="11469" spans="22:22" x14ac:dyDescent="0.2">
      <c r="V11469" s="18" t="str">
        <f>IF(U11469&lt;&gt;"",SUMIFS(Data_TABLE[Total Value Sold],Data_TABLE[EOM Date],"="&amp;EOMONTH(Dashboard!$I$7,0),Data_TABLE[Customer],"="&amp;Calc!U11469),"")</f>
        <v/>
      </c>
    </row>
    <row r="11470" spans="22:22" x14ac:dyDescent="0.2">
      <c r="V11470" s="18" t="str">
        <f>IF(U11470&lt;&gt;"",SUMIFS(Data_TABLE[Total Value Sold],Data_TABLE[EOM Date],"="&amp;EOMONTH(Dashboard!$I$7,0),Data_TABLE[Customer],"="&amp;Calc!U11470),"")</f>
        <v/>
      </c>
    </row>
    <row r="11471" spans="22:22" x14ac:dyDescent="0.2">
      <c r="V11471" s="18" t="str">
        <f>IF(U11471&lt;&gt;"",SUMIFS(Data_TABLE[Total Value Sold],Data_TABLE[EOM Date],"="&amp;EOMONTH(Dashboard!$I$7,0),Data_TABLE[Customer],"="&amp;Calc!U11471),"")</f>
        <v/>
      </c>
    </row>
    <row r="11472" spans="22:22" x14ac:dyDescent="0.2">
      <c r="V11472" s="18" t="str">
        <f>IF(U11472&lt;&gt;"",SUMIFS(Data_TABLE[Total Value Sold],Data_TABLE[EOM Date],"="&amp;EOMONTH(Dashboard!$I$7,0),Data_TABLE[Customer],"="&amp;Calc!U11472),"")</f>
        <v/>
      </c>
    </row>
    <row r="11473" spans="22:22" x14ac:dyDescent="0.2">
      <c r="V11473" s="18" t="str">
        <f>IF(U11473&lt;&gt;"",SUMIFS(Data_TABLE[Total Value Sold],Data_TABLE[EOM Date],"="&amp;EOMONTH(Dashboard!$I$7,0),Data_TABLE[Customer],"="&amp;Calc!U11473),"")</f>
        <v/>
      </c>
    </row>
    <row r="11474" spans="22:22" x14ac:dyDescent="0.2">
      <c r="V11474" s="18" t="str">
        <f>IF(U11474&lt;&gt;"",SUMIFS(Data_TABLE[Total Value Sold],Data_TABLE[EOM Date],"="&amp;EOMONTH(Dashboard!$I$7,0),Data_TABLE[Customer],"="&amp;Calc!U11474),"")</f>
        <v/>
      </c>
    </row>
    <row r="11475" spans="22:22" x14ac:dyDescent="0.2">
      <c r="V11475" s="18" t="str">
        <f>IF(U11475&lt;&gt;"",SUMIFS(Data_TABLE[Total Value Sold],Data_TABLE[EOM Date],"="&amp;EOMONTH(Dashboard!$I$7,0),Data_TABLE[Customer],"="&amp;Calc!U11475),"")</f>
        <v/>
      </c>
    </row>
    <row r="11476" spans="22:22" x14ac:dyDescent="0.2">
      <c r="V11476" s="18" t="str">
        <f>IF(U11476&lt;&gt;"",SUMIFS(Data_TABLE[Total Value Sold],Data_TABLE[EOM Date],"="&amp;EOMONTH(Dashboard!$I$7,0),Data_TABLE[Customer],"="&amp;Calc!U11476),"")</f>
        <v/>
      </c>
    </row>
    <row r="11477" spans="22:22" x14ac:dyDescent="0.2">
      <c r="V11477" s="18" t="str">
        <f>IF(U11477&lt;&gt;"",SUMIFS(Data_TABLE[Total Value Sold],Data_TABLE[EOM Date],"="&amp;EOMONTH(Dashboard!$I$7,0),Data_TABLE[Customer],"="&amp;Calc!U11477),"")</f>
        <v/>
      </c>
    </row>
    <row r="11478" spans="22:22" x14ac:dyDescent="0.2">
      <c r="V11478" s="18" t="str">
        <f>IF(U11478&lt;&gt;"",SUMIFS(Data_TABLE[Total Value Sold],Data_TABLE[EOM Date],"="&amp;EOMONTH(Dashboard!$I$7,0),Data_TABLE[Customer],"="&amp;Calc!U11478),"")</f>
        <v/>
      </c>
    </row>
    <row r="11479" spans="22:22" x14ac:dyDescent="0.2">
      <c r="V11479" s="18" t="str">
        <f>IF(U11479&lt;&gt;"",SUMIFS(Data_TABLE[Total Value Sold],Data_TABLE[EOM Date],"="&amp;EOMONTH(Dashboard!$I$7,0),Data_TABLE[Customer],"="&amp;Calc!U11479),"")</f>
        <v/>
      </c>
    </row>
    <row r="11480" spans="22:22" x14ac:dyDescent="0.2">
      <c r="V11480" s="18" t="str">
        <f>IF(U11480&lt;&gt;"",SUMIFS(Data_TABLE[Total Value Sold],Data_TABLE[EOM Date],"="&amp;EOMONTH(Dashboard!$I$7,0),Data_TABLE[Customer],"="&amp;Calc!U11480),"")</f>
        <v/>
      </c>
    </row>
    <row r="11481" spans="22:22" x14ac:dyDescent="0.2">
      <c r="V11481" s="18" t="str">
        <f>IF(U11481&lt;&gt;"",SUMIFS(Data_TABLE[Total Value Sold],Data_TABLE[EOM Date],"="&amp;EOMONTH(Dashboard!$I$7,0),Data_TABLE[Customer],"="&amp;Calc!U11481),"")</f>
        <v/>
      </c>
    </row>
    <row r="11482" spans="22:22" x14ac:dyDescent="0.2">
      <c r="V11482" s="18" t="str">
        <f>IF(U11482&lt;&gt;"",SUMIFS(Data_TABLE[Total Value Sold],Data_TABLE[EOM Date],"="&amp;EOMONTH(Dashboard!$I$7,0),Data_TABLE[Customer],"="&amp;Calc!U11482),"")</f>
        <v/>
      </c>
    </row>
    <row r="11483" spans="22:22" x14ac:dyDescent="0.2">
      <c r="V11483" s="18" t="str">
        <f>IF(U11483&lt;&gt;"",SUMIFS(Data_TABLE[Total Value Sold],Data_TABLE[EOM Date],"="&amp;EOMONTH(Dashboard!$I$7,0),Data_TABLE[Customer],"="&amp;Calc!U11483),"")</f>
        <v/>
      </c>
    </row>
    <row r="11484" spans="22:22" x14ac:dyDescent="0.2">
      <c r="V11484" s="18" t="str">
        <f>IF(U11484&lt;&gt;"",SUMIFS(Data_TABLE[Total Value Sold],Data_TABLE[EOM Date],"="&amp;EOMONTH(Dashboard!$I$7,0),Data_TABLE[Customer],"="&amp;Calc!U11484),"")</f>
        <v/>
      </c>
    </row>
    <row r="11485" spans="22:22" x14ac:dyDescent="0.2">
      <c r="V11485" s="18" t="str">
        <f>IF(U11485&lt;&gt;"",SUMIFS(Data_TABLE[Total Value Sold],Data_TABLE[EOM Date],"="&amp;EOMONTH(Dashboard!$I$7,0),Data_TABLE[Customer],"="&amp;Calc!U11485),"")</f>
        <v/>
      </c>
    </row>
    <row r="11486" spans="22:22" x14ac:dyDescent="0.2">
      <c r="V11486" s="18" t="str">
        <f>IF(U11486&lt;&gt;"",SUMIFS(Data_TABLE[Total Value Sold],Data_TABLE[EOM Date],"="&amp;EOMONTH(Dashboard!$I$7,0),Data_TABLE[Customer],"="&amp;Calc!U11486),"")</f>
        <v/>
      </c>
    </row>
    <row r="11487" spans="22:22" x14ac:dyDescent="0.2">
      <c r="V11487" s="18" t="str">
        <f>IF(U11487&lt;&gt;"",SUMIFS(Data_TABLE[Total Value Sold],Data_TABLE[EOM Date],"="&amp;EOMONTH(Dashboard!$I$7,0),Data_TABLE[Customer],"="&amp;Calc!U11487),"")</f>
        <v/>
      </c>
    </row>
    <row r="11488" spans="22:22" x14ac:dyDescent="0.2">
      <c r="V11488" s="18" t="str">
        <f>IF(U11488&lt;&gt;"",SUMIFS(Data_TABLE[Total Value Sold],Data_TABLE[EOM Date],"="&amp;EOMONTH(Dashboard!$I$7,0),Data_TABLE[Customer],"="&amp;Calc!U11488),"")</f>
        <v/>
      </c>
    </row>
    <row r="11489" spans="22:22" x14ac:dyDescent="0.2">
      <c r="V11489" s="18" t="str">
        <f>IF(U11489&lt;&gt;"",SUMIFS(Data_TABLE[Total Value Sold],Data_TABLE[EOM Date],"="&amp;EOMONTH(Dashboard!$I$7,0),Data_TABLE[Customer],"="&amp;Calc!U11489),"")</f>
        <v/>
      </c>
    </row>
    <row r="11490" spans="22:22" x14ac:dyDescent="0.2">
      <c r="V11490" s="18" t="str">
        <f>IF(U11490&lt;&gt;"",SUMIFS(Data_TABLE[Total Value Sold],Data_TABLE[EOM Date],"="&amp;EOMONTH(Dashboard!$I$7,0),Data_TABLE[Customer],"="&amp;Calc!U11490),"")</f>
        <v/>
      </c>
    </row>
    <row r="11491" spans="22:22" x14ac:dyDescent="0.2">
      <c r="V11491" s="18" t="str">
        <f>IF(U11491&lt;&gt;"",SUMIFS(Data_TABLE[Total Value Sold],Data_TABLE[EOM Date],"="&amp;EOMONTH(Dashboard!$I$7,0),Data_TABLE[Customer],"="&amp;Calc!U11491),"")</f>
        <v/>
      </c>
    </row>
    <row r="11492" spans="22:22" x14ac:dyDescent="0.2">
      <c r="V11492" s="18" t="str">
        <f>IF(U11492&lt;&gt;"",SUMIFS(Data_TABLE[Total Value Sold],Data_TABLE[EOM Date],"="&amp;EOMONTH(Dashboard!$I$7,0),Data_TABLE[Customer],"="&amp;Calc!U11492),"")</f>
        <v/>
      </c>
    </row>
    <row r="11493" spans="22:22" x14ac:dyDescent="0.2">
      <c r="V11493" s="18" t="str">
        <f>IF(U11493&lt;&gt;"",SUMIFS(Data_TABLE[Total Value Sold],Data_TABLE[EOM Date],"="&amp;EOMONTH(Dashboard!$I$7,0),Data_TABLE[Customer],"="&amp;Calc!U11493),"")</f>
        <v/>
      </c>
    </row>
    <row r="11494" spans="22:22" x14ac:dyDescent="0.2">
      <c r="V11494" s="18" t="str">
        <f>IF(U11494&lt;&gt;"",SUMIFS(Data_TABLE[Total Value Sold],Data_TABLE[EOM Date],"="&amp;EOMONTH(Dashboard!$I$7,0),Data_TABLE[Customer],"="&amp;Calc!U11494),"")</f>
        <v/>
      </c>
    </row>
    <row r="11495" spans="22:22" x14ac:dyDescent="0.2">
      <c r="V11495" s="18" t="str">
        <f>IF(U11495&lt;&gt;"",SUMIFS(Data_TABLE[Total Value Sold],Data_TABLE[EOM Date],"="&amp;EOMONTH(Dashboard!$I$7,0),Data_TABLE[Customer],"="&amp;Calc!U11495),"")</f>
        <v/>
      </c>
    </row>
    <row r="11496" spans="22:22" x14ac:dyDescent="0.2">
      <c r="V11496" s="18" t="str">
        <f>IF(U11496&lt;&gt;"",SUMIFS(Data_TABLE[Total Value Sold],Data_TABLE[EOM Date],"="&amp;EOMONTH(Dashboard!$I$7,0),Data_TABLE[Customer],"="&amp;Calc!U11496),"")</f>
        <v/>
      </c>
    </row>
    <row r="11497" spans="22:22" x14ac:dyDescent="0.2">
      <c r="V11497" s="18" t="str">
        <f>IF(U11497&lt;&gt;"",SUMIFS(Data_TABLE[Total Value Sold],Data_TABLE[EOM Date],"="&amp;EOMONTH(Dashboard!$I$7,0),Data_TABLE[Customer],"="&amp;Calc!U11497),"")</f>
        <v/>
      </c>
    </row>
    <row r="11498" spans="22:22" x14ac:dyDescent="0.2">
      <c r="V11498" s="18" t="str">
        <f>IF(U11498&lt;&gt;"",SUMIFS(Data_TABLE[Total Value Sold],Data_TABLE[EOM Date],"="&amp;EOMONTH(Dashboard!$I$7,0),Data_TABLE[Customer],"="&amp;Calc!U11498),"")</f>
        <v/>
      </c>
    </row>
    <row r="11499" spans="22:22" x14ac:dyDescent="0.2">
      <c r="V11499" s="18" t="str">
        <f>IF(U11499&lt;&gt;"",SUMIFS(Data_TABLE[Total Value Sold],Data_TABLE[EOM Date],"="&amp;EOMONTH(Dashboard!$I$7,0),Data_TABLE[Customer],"="&amp;Calc!U11499),"")</f>
        <v/>
      </c>
    </row>
    <row r="11500" spans="22:22" x14ac:dyDescent="0.2">
      <c r="V11500" s="18" t="str">
        <f>IF(U11500&lt;&gt;"",SUMIFS(Data_TABLE[Total Value Sold],Data_TABLE[EOM Date],"="&amp;EOMONTH(Dashboard!$I$7,0),Data_TABLE[Customer],"="&amp;Calc!U11500),"")</f>
        <v/>
      </c>
    </row>
    <row r="11501" spans="22:22" x14ac:dyDescent="0.2">
      <c r="V11501" s="18" t="str">
        <f>IF(U11501&lt;&gt;"",SUMIFS(Data_TABLE[Total Value Sold],Data_TABLE[EOM Date],"="&amp;EOMONTH(Dashboard!$I$7,0),Data_TABLE[Customer],"="&amp;Calc!U11501),"")</f>
        <v/>
      </c>
    </row>
    <row r="11502" spans="22:22" x14ac:dyDescent="0.2">
      <c r="V11502" s="18" t="str">
        <f>IF(U11502&lt;&gt;"",SUMIFS(Data_TABLE[Total Value Sold],Data_TABLE[EOM Date],"="&amp;EOMONTH(Dashboard!$I$7,0),Data_TABLE[Customer],"="&amp;Calc!U11502),"")</f>
        <v/>
      </c>
    </row>
    <row r="11503" spans="22:22" x14ac:dyDescent="0.2">
      <c r="V11503" s="18" t="str">
        <f>IF(U11503&lt;&gt;"",SUMIFS(Data_TABLE[Total Value Sold],Data_TABLE[EOM Date],"="&amp;EOMONTH(Dashboard!$I$7,0),Data_TABLE[Customer],"="&amp;Calc!U11503),"")</f>
        <v/>
      </c>
    </row>
    <row r="11504" spans="22:22" x14ac:dyDescent="0.2">
      <c r="V11504" s="18" t="str">
        <f>IF(U11504&lt;&gt;"",SUMIFS(Data_TABLE[Total Value Sold],Data_TABLE[EOM Date],"="&amp;EOMONTH(Dashboard!$I$7,0),Data_TABLE[Customer],"="&amp;Calc!U11504),"")</f>
        <v/>
      </c>
    </row>
    <row r="11505" spans="22:22" x14ac:dyDescent="0.2">
      <c r="V11505" s="18" t="str">
        <f>IF(U11505&lt;&gt;"",SUMIFS(Data_TABLE[Total Value Sold],Data_TABLE[EOM Date],"="&amp;EOMONTH(Dashboard!$I$7,0),Data_TABLE[Customer],"="&amp;Calc!U11505),"")</f>
        <v/>
      </c>
    </row>
    <row r="11506" spans="22:22" x14ac:dyDescent="0.2">
      <c r="V11506" s="18" t="str">
        <f>IF(U11506&lt;&gt;"",SUMIFS(Data_TABLE[Total Value Sold],Data_TABLE[EOM Date],"="&amp;EOMONTH(Dashboard!$I$7,0),Data_TABLE[Customer],"="&amp;Calc!U11506),"")</f>
        <v/>
      </c>
    </row>
    <row r="11507" spans="22:22" x14ac:dyDescent="0.2">
      <c r="V11507" s="18" t="str">
        <f>IF(U11507&lt;&gt;"",SUMIFS(Data_TABLE[Total Value Sold],Data_TABLE[EOM Date],"="&amp;EOMONTH(Dashboard!$I$7,0),Data_TABLE[Customer],"="&amp;Calc!U11507),"")</f>
        <v/>
      </c>
    </row>
    <row r="11508" spans="22:22" x14ac:dyDescent="0.2">
      <c r="V11508" s="18" t="str">
        <f>IF(U11508&lt;&gt;"",SUMIFS(Data_TABLE[Total Value Sold],Data_TABLE[EOM Date],"="&amp;EOMONTH(Dashboard!$I$7,0),Data_TABLE[Customer],"="&amp;Calc!U11508),"")</f>
        <v/>
      </c>
    </row>
    <row r="11509" spans="22:22" x14ac:dyDescent="0.2">
      <c r="V11509" s="18" t="str">
        <f>IF(U11509&lt;&gt;"",SUMIFS(Data_TABLE[Total Value Sold],Data_TABLE[EOM Date],"="&amp;EOMONTH(Dashboard!$I$7,0),Data_TABLE[Customer],"="&amp;Calc!U11509),"")</f>
        <v/>
      </c>
    </row>
    <row r="11510" spans="22:22" x14ac:dyDescent="0.2">
      <c r="V11510" s="18" t="str">
        <f>IF(U11510&lt;&gt;"",SUMIFS(Data_TABLE[Total Value Sold],Data_TABLE[EOM Date],"="&amp;EOMONTH(Dashboard!$I$7,0),Data_TABLE[Customer],"="&amp;Calc!U11510),"")</f>
        <v/>
      </c>
    </row>
    <row r="11511" spans="22:22" x14ac:dyDescent="0.2">
      <c r="V11511" s="18" t="str">
        <f>IF(U11511&lt;&gt;"",SUMIFS(Data_TABLE[Total Value Sold],Data_TABLE[EOM Date],"="&amp;EOMONTH(Dashboard!$I$7,0),Data_TABLE[Customer],"="&amp;Calc!U11511),"")</f>
        <v/>
      </c>
    </row>
    <row r="11512" spans="22:22" x14ac:dyDescent="0.2">
      <c r="V11512" s="18" t="str">
        <f>IF(U11512&lt;&gt;"",SUMIFS(Data_TABLE[Total Value Sold],Data_TABLE[EOM Date],"="&amp;EOMONTH(Dashboard!$I$7,0),Data_TABLE[Customer],"="&amp;Calc!U11512),"")</f>
        <v/>
      </c>
    </row>
    <row r="11513" spans="22:22" x14ac:dyDescent="0.2">
      <c r="V11513" s="18" t="str">
        <f>IF(U11513&lt;&gt;"",SUMIFS(Data_TABLE[Total Value Sold],Data_TABLE[EOM Date],"="&amp;EOMONTH(Dashboard!$I$7,0),Data_TABLE[Customer],"="&amp;Calc!U11513),"")</f>
        <v/>
      </c>
    </row>
    <row r="11514" spans="22:22" x14ac:dyDescent="0.2">
      <c r="V11514" s="18" t="str">
        <f>IF(U11514&lt;&gt;"",SUMIFS(Data_TABLE[Total Value Sold],Data_TABLE[EOM Date],"="&amp;EOMONTH(Dashboard!$I$7,0),Data_TABLE[Customer],"="&amp;Calc!U11514),"")</f>
        <v/>
      </c>
    </row>
    <row r="11515" spans="22:22" x14ac:dyDescent="0.2">
      <c r="V11515" s="18" t="str">
        <f>IF(U11515&lt;&gt;"",SUMIFS(Data_TABLE[Total Value Sold],Data_TABLE[EOM Date],"="&amp;EOMONTH(Dashboard!$I$7,0),Data_TABLE[Customer],"="&amp;Calc!U11515),"")</f>
        <v/>
      </c>
    </row>
    <row r="11516" spans="22:22" x14ac:dyDescent="0.2">
      <c r="V11516" s="18" t="str">
        <f>IF(U11516&lt;&gt;"",SUMIFS(Data_TABLE[Total Value Sold],Data_TABLE[EOM Date],"="&amp;EOMONTH(Dashboard!$I$7,0),Data_TABLE[Customer],"="&amp;Calc!U11516),"")</f>
        <v/>
      </c>
    </row>
    <row r="11517" spans="22:22" x14ac:dyDescent="0.2">
      <c r="V11517" s="18" t="str">
        <f>IF(U11517&lt;&gt;"",SUMIFS(Data_TABLE[Total Value Sold],Data_TABLE[EOM Date],"="&amp;EOMONTH(Dashboard!$I$7,0),Data_TABLE[Customer],"="&amp;Calc!U11517),"")</f>
        <v/>
      </c>
    </row>
    <row r="11518" spans="22:22" x14ac:dyDescent="0.2">
      <c r="V11518" s="18" t="str">
        <f>IF(U11518&lt;&gt;"",SUMIFS(Data_TABLE[Total Value Sold],Data_TABLE[EOM Date],"="&amp;EOMONTH(Dashboard!$I$7,0),Data_TABLE[Customer],"="&amp;Calc!U11518),"")</f>
        <v/>
      </c>
    </row>
    <row r="11519" spans="22:22" x14ac:dyDescent="0.2">
      <c r="V11519" s="18" t="str">
        <f>IF(U11519&lt;&gt;"",SUMIFS(Data_TABLE[Total Value Sold],Data_TABLE[EOM Date],"="&amp;EOMONTH(Dashboard!$I$7,0),Data_TABLE[Customer],"="&amp;Calc!U11519),"")</f>
        <v/>
      </c>
    </row>
    <row r="11520" spans="22:22" x14ac:dyDescent="0.2">
      <c r="V11520" s="18" t="str">
        <f>IF(U11520&lt;&gt;"",SUMIFS(Data_TABLE[Total Value Sold],Data_TABLE[EOM Date],"="&amp;EOMONTH(Dashboard!$I$7,0),Data_TABLE[Customer],"="&amp;Calc!U11520),"")</f>
        <v/>
      </c>
    </row>
    <row r="11521" spans="22:22" x14ac:dyDescent="0.2">
      <c r="V11521" s="18" t="str">
        <f>IF(U11521&lt;&gt;"",SUMIFS(Data_TABLE[Total Value Sold],Data_TABLE[EOM Date],"="&amp;EOMONTH(Dashboard!$I$7,0),Data_TABLE[Customer],"="&amp;Calc!U11521),"")</f>
        <v/>
      </c>
    </row>
    <row r="11522" spans="22:22" x14ac:dyDescent="0.2">
      <c r="V11522" s="18" t="str">
        <f>IF(U11522&lt;&gt;"",SUMIFS(Data_TABLE[Total Value Sold],Data_TABLE[EOM Date],"="&amp;EOMONTH(Dashboard!$I$7,0),Data_TABLE[Customer],"="&amp;Calc!U11522),"")</f>
        <v/>
      </c>
    </row>
    <row r="11523" spans="22:22" x14ac:dyDescent="0.2">
      <c r="V11523" s="18" t="str">
        <f>IF(U11523&lt;&gt;"",SUMIFS(Data_TABLE[Total Value Sold],Data_TABLE[EOM Date],"="&amp;EOMONTH(Dashboard!$I$7,0),Data_TABLE[Customer],"="&amp;Calc!U11523),"")</f>
        <v/>
      </c>
    </row>
    <row r="11524" spans="22:22" x14ac:dyDescent="0.2">
      <c r="V11524" s="18" t="str">
        <f>IF(U11524&lt;&gt;"",SUMIFS(Data_TABLE[Total Value Sold],Data_TABLE[EOM Date],"="&amp;EOMONTH(Dashboard!$I$7,0),Data_TABLE[Customer],"="&amp;Calc!U11524),"")</f>
        <v/>
      </c>
    </row>
    <row r="11525" spans="22:22" x14ac:dyDescent="0.2">
      <c r="V11525" s="18" t="str">
        <f>IF(U11525&lt;&gt;"",SUMIFS(Data_TABLE[Total Value Sold],Data_TABLE[EOM Date],"="&amp;EOMONTH(Dashboard!$I$7,0),Data_TABLE[Customer],"="&amp;Calc!U11525),"")</f>
        <v/>
      </c>
    </row>
    <row r="11526" spans="22:22" x14ac:dyDescent="0.2">
      <c r="V11526" s="18" t="str">
        <f>IF(U11526&lt;&gt;"",SUMIFS(Data_TABLE[Total Value Sold],Data_TABLE[EOM Date],"="&amp;EOMONTH(Dashboard!$I$7,0),Data_TABLE[Customer],"="&amp;Calc!U11526),"")</f>
        <v/>
      </c>
    </row>
    <row r="11527" spans="22:22" x14ac:dyDescent="0.2">
      <c r="V11527" s="18" t="str">
        <f>IF(U11527&lt;&gt;"",SUMIFS(Data_TABLE[Total Value Sold],Data_TABLE[EOM Date],"="&amp;EOMONTH(Dashboard!$I$7,0),Data_TABLE[Customer],"="&amp;Calc!U11527),"")</f>
        <v/>
      </c>
    </row>
    <row r="11528" spans="22:22" x14ac:dyDescent="0.2">
      <c r="V11528" s="18" t="str">
        <f>IF(U11528&lt;&gt;"",SUMIFS(Data_TABLE[Total Value Sold],Data_TABLE[EOM Date],"="&amp;EOMONTH(Dashboard!$I$7,0),Data_TABLE[Customer],"="&amp;Calc!U11528),"")</f>
        <v/>
      </c>
    </row>
    <row r="11529" spans="22:22" x14ac:dyDescent="0.2">
      <c r="V11529" s="18" t="str">
        <f>IF(U11529&lt;&gt;"",SUMIFS(Data_TABLE[Total Value Sold],Data_TABLE[EOM Date],"="&amp;EOMONTH(Dashboard!$I$7,0),Data_TABLE[Customer],"="&amp;Calc!U11529),"")</f>
        <v/>
      </c>
    </row>
    <row r="11530" spans="22:22" x14ac:dyDescent="0.2">
      <c r="V11530" s="18" t="str">
        <f>IF(U11530&lt;&gt;"",SUMIFS(Data_TABLE[Total Value Sold],Data_TABLE[EOM Date],"="&amp;EOMONTH(Dashboard!$I$7,0),Data_TABLE[Customer],"="&amp;Calc!U11530),"")</f>
        <v/>
      </c>
    </row>
    <row r="11531" spans="22:22" x14ac:dyDescent="0.2">
      <c r="V11531" s="18" t="str">
        <f>IF(U11531&lt;&gt;"",SUMIFS(Data_TABLE[Total Value Sold],Data_TABLE[EOM Date],"="&amp;EOMONTH(Dashboard!$I$7,0),Data_TABLE[Customer],"="&amp;Calc!U11531),"")</f>
        <v/>
      </c>
    </row>
    <row r="11532" spans="22:22" x14ac:dyDescent="0.2">
      <c r="V11532" s="18" t="str">
        <f>IF(U11532&lt;&gt;"",SUMIFS(Data_TABLE[Total Value Sold],Data_TABLE[EOM Date],"="&amp;EOMONTH(Dashboard!$I$7,0),Data_TABLE[Customer],"="&amp;Calc!U11532),"")</f>
        <v/>
      </c>
    </row>
    <row r="11533" spans="22:22" x14ac:dyDescent="0.2">
      <c r="V11533" s="18" t="str">
        <f>IF(U11533&lt;&gt;"",SUMIFS(Data_TABLE[Total Value Sold],Data_TABLE[EOM Date],"="&amp;EOMONTH(Dashboard!$I$7,0),Data_TABLE[Customer],"="&amp;Calc!U11533),"")</f>
        <v/>
      </c>
    </row>
    <row r="11534" spans="22:22" x14ac:dyDescent="0.2">
      <c r="V11534" s="18" t="str">
        <f>IF(U11534&lt;&gt;"",SUMIFS(Data_TABLE[Total Value Sold],Data_TABLE[EOM Date],"="&amp;EOMONTH(Dashboard!$I$7,0),Data_TABLE[Customer],"="&amp;Calc!U11534),"")</f>
        <v/>
      </c>
    </row>
    <row r="11535" spans="22:22" x14ac:dyDescent="0.2">
      <c r="V11535" s="18" t="str">
        <f>IF(U11535&lt;&gt;"",SUMIFS(Data_TABLE[Total Value Sold],Data_TABLE[EOM Date],"="&amp;EOMONTH(Dashboard!$I$7,0),Data_TABLE[Customer],"="&amp;Calc!U11535),"")</f>
        <v/>
      </c>
    </row>
    <row r="11536" spans="22:22" x14ac:dyDescent="0.2">
      <c r="V11536" s="18" t="str">
        <f>IF(U11536&lt;&gt;"",SUMIFS(Data_TABLE[Total Value Sold],Data_TABLE[EOM Date],"="&amp;EOMONTH(Dashboard!$I$7,0),Data_TABLE[Customer],"="&amp;Calc!U11536),"")</f>
        <v/>
      </c>
    </row>
    <row r="11537" spans="22:22" x14ac:dyDescent="0.2">
      <c r="V11537" s="18" t="str">
        <f>IF(U11537&lt;&gt;"",SUMIFS(Data_TABLE[Total Value Sold],Data_TABLE[EOM Date],"="&amp;EOMONTH(Dashboard!$I$7,0),Data_TABLE[Customer],"="&amp;Calc!U11537),"")</f>
        <v/>
      </c>
    </row>
    <row r="11538" spans="22:22" x14ac:dyDescent="0.2">
      <c r="V11538" s="18" t="str">
        <f>IF(U11538&lt;&gt;"",SUMIFS(Data_TABLE[Total Value Sold],Data_TABLE[EOM Date],"="&amp;EOMONTH(Dashboard!$I$7,0),Data_TABLE[Customer],"="&amp;Calc!U11538),"")</f>
        <v/>
      </c>
    </row>
    <row r="11539" spans="22:22" x14ac:dyDescent="0.2">
      <c r="V11539" s="18" t="str">
        <f>IF(U11539&lt;&gt;"",SUMIFS(Data_TABLE[Total Value Sold],Data_TABLE[EOM Date],"="&amp;EOMONTH(Dashboard!$I$7,0),Data_TABLE[Customer],"="&amp;Calc!U11539),"")</f>
        <v/>
      </c>
    </row>
    <row r="11540" spans="22:22" x14ac:dyDescent="0.2">
      <c r="V11540" s="18" t="str">
        <f>IF(U11540&lt;&gt;"",SUMIFS(Data_TABLE[Total Value Sold],Data_TABLE[EOM Date],"="&amp;EOMONTH(Dashboard!$I$7,0),Data_TABLE[Customer],"="&amp;Calc!U11540),"")</f>
        <v/>
      </c>
    </row>
    <row r="11541" spans="22:22" x14ac:dyDescent="0.2">
      <c r="V11541" s="18" t="str">
        <f>IF(U11541&lt;&gt;"",SUMIFS(Data_TABLE[Total Value Sold],Data_TABLE[EOM Date],"="&amp;EOMONTH(Dashboard!$I$7,0),Data_TABLE[Customer],"="&amp;Calc!U11541),"")</f>
        <v/>
      </c>
    </row>
    <row r="11542" spans="22:22" x14ac:dyDescent="0.2">
      <c r="V11542" s="18" t="str">
        <f>IF(U11542&lt;&gt;"",SUMIFS(Data_TABLE[Total Value Sold],Data_TABLE[EOM Date],"="&amp;EOMONTH(Dashboard!$I$7,0),Data_TABLE[Customer],"="&amp;Calc!U11542),"")</f>
        <v/>
      </c>
    </row>
    <row r="11543" spans="22:22" x14ac:dyDescent="0.2">
      <c r="V11543" s="18" t="str">
        <f>IF(U11543&lt;&gt;"",SUMIFS(Data_TABLE[Total Value Sold],Data_TABLE[EOM Date],"="&amp;EOMONTH(Dashboard!$I$7,0),Data_TABLE[Customer],"="&amp;Calc!U11543),"")</f>
        <v/>
      </c>
    </row>
    <row r="11544" spans="22:22" x14ac:dyDescent="0.2">
      <c r="V11544" s="18" t="str">
        <f>IF(U11544&lt;&gt;"",SUMIFS(Data_TABLE[Total Value Sold],Data_TABLE[EOM Date],"="&amp;EOMONTH(Dashboard!$I$7,0),Data_TABLE[Customer],"="&amp;Calc!U11544),"")</f>
        <v/>
      </c>
    </row>
    <row r="11545" spans="22:22" x14ac:dyDescent="0.2">
      <c r="V11545" s="18" t="str">
        <f>IF(U11545&lt;&gt;"",SUMIFS(Data_TABLE[Total Value Sold],Data_TABLE[EOM Date],"="&amp;EOMONTH(Dashboard!$I$7,0),Data_TABLE[Customer],"="&amp;Calc!U11545),"")</f>
        <v/>
      </c>
    </row>
    <row r="11546" spans="22:22" x14ac:dyDescent="0.2">
      <c r="V11546" s="18" t="str">
        <f>IF(U11546&lt;&gt;"",SUMIFS(Data_TABLE[Total Value Sold],Data_TABLE[EOM Date],"="&amp;EOMONTH(Dashboard!$I$7,0),Data_TABLE[Customer],"="&amp;Calc!U11546),"")</f>
        <v/>
      </c>
    </row>
    <row r="11547" spans="22:22" x14ac:dyDescent="0.2">
      <c r="V11547" s="18" t="str">
        <f>IF(U11547&lt;&gt;"",SUMIFS(Data_TABLE[Total Value Sold],Data_TABLE[EOM Date],"="&amp;EOMONTH(Dashboard!$I$7,0),Data_TABLE[Customer],"="&amp;Calc!U11547),"")</f>
        <v/>
      </c>
    </row>
    <row r="11548" spans="22:22" x14ac:dyDescent="0.2">
      <c r="V11548" s="18" t="str">
        <f>IF(U11548&lt;&gt;"",SUMIFS(Data_TABLE[Total Value Sold],Data_TABLE[EOM Date],"="&amp;EOMONTH(Dashboard!$I$7,0),Data_TABLE[Customer],"="&amp;Calc!U11548),"")</f>
        <v/>
      </c>
    </row>
    <row r="11549" spans="22:22" x14ac:dyDescent="0.2">
      <c r="V11549" s="18" t="str">
        <f>IF(U11549&lt;&gt;"",SUMIFS(Data_TABLE[Total Value Sold],Data_TABLE[EOM Date],"="&amp;EOMONTH(Dashboard!$I$7,0),Data_TABLE[Customer],"="&amp;Calc!U11549),"")</f>
        <v/>
      </c>
    </row>
    <row r="11550" spans="22:22" x14ac:dyDescent="0.2">
      <c r="V11550" s="18" t="str">
        <f>IF(U11550&lt;&gt;"",SUMIFS(Data_TABLE[Total Value Sold],Data_TABLE[EOM Date],"="&amp;EOMONTH(Dashboard!$I$7,0),Data_TABLE[Customer],"="&amp;Calc!U11550),"")</f>
        <v/>
      </c>
    </row>
    <row r="11551" spans="22:22" x14ac:dyDescent="0.2">
      <c r="V11551" s="18" t="str">
        <f>IF(U11551&lt;&gt;"",SUMIFS(Data_TABLE[Total Value Sold],Data_TABLE[EOM Date],"="&amp;EOMONTH(Dashboard!$I$7,0),Data_TABLE[Customer],"="&amp;Calc!U11551),"")</f>
        <v/>
      </c>
    </row>
    <row r="11552" spans="22:22" x14ac:dyDescent="0.2">
      <c r="V11552" s="18" t="str">
        <f>IF(U11552&lt;&gt;"",SUMIFS(Data_TABLE[Total Value Sold],Data_TABLE[EOM Date],"="&amp;EOMONTH(Dashboard!$I$7,0),Data_TABLE[Customer],"="&amp;Calc!U11552),"")</f>
        <v/>
      </c>
    </row>
    <row r="11553" spans="22:22" x14ac:dyDescent="0.2">
      <c r="V11553" s="18" t="str">
        <f>IF(U11553&lt;&gt;"",SUMIFS(Data_TABLE[Total Value Sold],Data_TABLE[EOM Date],"="&amp;EOMONTH(Dashboard!$I$7,0),Data_TABLE[Customer],"="&amp;Calc!U11553),"")</f>
        <v/>
      </c>
    </row>
    <row r="11554" spans="22:22" x14ac:dyDescent="0.2">
      <c r="V11554" s="18" t="str">
        <f>IF(U11554&lt;&gt;"",SUMIFS(Data_TABLE[Total Value Sold],Data_TABLE[EOM Date],"="&amp;EOMONTH(Dashboard!$I$7,0),Data_TABLE[Customer],"="&amp;Calc!U11554),"")</f>
        <v/>
      </c>
    </row>
    <row r="11555" spans="22:22" x14ac:dyDescent="0.2">
      <c r="V11555" s="18" t="str">
        <f>IF(U11555&lt;&gt;"",SUMIFS(Data_TABLE[Total Value Sold],Data_TABLE[EOM Date],"="&amp;EOMONTH(Dashboard!$I$7,0),Data_TABLE[Customer],"="&amp;Calc!U11555),"")</f>
        <v/>
      </c>
    </row>
    <row r="11556" spans="22:22" x14ac:dyDescent="0.2">
      <c r="V11556" s="18" t="str">
        <f>IF(U11556&lt;&gt;"",SUMIFS(Data_TABLE[Total Value Sold],Data_TABLE[EOM Date],"="&amp;EOMONTH(Dashboard!$I$7,0),Data_TABLE[Customer],"="&amp;Calc!U11556),"")</f>
        <v/>
      </c>
    </row>
    <row r="11557" spans="22:22" x14ac:dyDescent="0.2">
      <c r="V11557" s="18" t="str">
        <f>IF(U11557&lt;&gt;"",SUMIFS(Data_TABLE[Total Value Sold],Data_TABLE[EOM Date],"="&amp;EOMONTH(Dashboard!$I$7,0),Data_TABLE[Customer],"="&amp;Calc!U11557),"")</f>
        <v/>
      </c>
    </row>
    <row r="11558" spans="22:22" x14ac:dyDescent="0.2">
      <c r="V11558" s="18" t="str">
        <f>IF(U11558&lt;&gt;"",SUMIFS(Data_TABLE[Total Value Sold],Data_TABLE[EOM Date],"="&amp;EOMONTH(Dashboard!$I$7,0),Data_TABLE[Customer],"="&amp;Calc!U11558),"")</f>
        <v/>
      </c>
    </row>
    <row r="11559" spans="22:22" x14ac:dyDescent="0.2">
      <c r="V11559" s="18" t="str">
        <f>IF(U11559&lt;&gt;"",SUMIFS(Data_TABLE[Total Value Sold],Data_TABLE[EOM Date],"="&amp;EOMONTH(Dashboard!$I$7,0),Data_TABLE[Customer],"="&amp;Calc!U11559),"")</f>
        <v/>
      </c>
    </row>
    <row r="11560" spans="22:22" x14ac:dyDescent="0.2">
      <c r="V11560" s="18" t="str">
        <f>IF(U11560&lt;&gt;"",SUMIFS(Data_TABLE[Total Value Sold],Data_TABLE[EOM Date],"="&amp;EOMONTH(Dashboard!$I$7,0),Data_TABLE[Customer],"="&amp;Calc!U11560),"")</f>
        <v/>
      </c>
    </row>
    <row r="11561" spans="22:22" x14ac:dyDescent="0.2">
      <c r="V11561" s="18" t="str">
        <f>IF(U11561&lt;&gt;"",SUMIFS(Data_TABLE[Total Value Sold],Data_TABLE[EOM Date],"="&amp;EOMONTH(Dashboard!$I$7,0),Data_TABLE[Customer],"="&amp;Calc!U11561),"")</f>
        <v/>
      </c>
    </row>
    <row r="11562" spans="22:22" x14ac:dyDescent="0.2">
      <c r="V11562" s="18" t="str">
        <f>IF(U11562&lt;&gt;"",SUMIFS(Data_TABLE[Total Value Sold],Data_TABLE[EOM Date],"="&amp;EOMONTH(Dashboard!$I$7,0),Data_TABLE[Customer],"="&amp;Calc!U11562),"")</f>
        <v/>
      </c>
    </row>
    <row r="11563" spans="22:22" x14ac:dyDescent="0.2">
      <c r="V11563" s="18" t="str">
        <f>IF(U11563&lt;&gt;"",SUMIFS(Data_TABLE[Total Value Sold],Data_TABLE[EOM Date],"="&amp;EOMONTH(Dashboard!$I$7,0),Data_TABLE[Customer],"="&amp;Calc!U11563),"")</f>
        <v/>
      </c>
    </row>
    <row r="11564" spans="22:22" x14ac:dyDescent="0.2">
      <c r="V11564" s="18" t="str">
        <f>IF(U11564&lt;&gt;"",SUMIFS(Data_TABLE[Total Value Sold],Data_TABLE[EOM Date],"="&amp;EOMONTH(Dashboard!$I$7,0),Data_TABLE[Customer],"="&amp;Calc!U11564),"")</f>
        <v/>
      </c>
    </row>
    <row r="11565" spans="22:22" x14ac:dyDescent="0.2">
      <c r="V11565" s="18" t="str">
        <f>IF(U11565&lt;&gt;"",SUMIFS(Data_TABLE[Total Value Sold],Data_TABLE[EOM Date],"="&amp;EOMONTH(Dashboard!$I$7,0),Data_TABLE[Customer],"="&amp;Calc!U11565),"")</f>
        <v/>
      </c>
    </row>
    <row r="11566" spans="22:22" x14ac:dyDescent="0.2">
      <c r="V11566" s="18" t="str">
        <f>IF(U11566&lt;&gt;"",SUMIFS(Data_TABLE[Total Value Sold],Data_TABLE[EOM Date],"="&amp;EOMONTH(Dashboard!$I$7,0),Data_TABLE[Customer],"="&amp;Calc!U11566),"")</f>
        <v/>
      </c>
    </row>
    <row r="11567" spans="22:22" x14ac:dyDescent="0.2">
      <c r="V11567" s="18" t="str">
        <f>IF(U11567&lt;&gt;"",SUMIFS(Data_TABLE[Total Value Sold],Data_TABLE[EOM Date],"="&amp;EOMONTH(Dashboard!$I$7,0),Data_TABLE[Customer],"="&amp;Calc!U11567),"")</f>
        <v/>
      </c>
    </row>
    <row r="11568" spans="22:22" x14ac:dyDescent="0.2">
      <c r="V11568" s="18" t="str">
        <f>IF(U11568&lt;&gt;"",SUMIFS(Data_TABLE[Total Value Sold],Data_TABLE[EOM Date],"="&amp;EOMONTH(Dashboard!$I$7,0),Data_TABLE[Customer],"="&amp;Calc!U11568),"")</f>
        <v/>
      </c>
    </row>
    <row r="11569" spans="22:22" x14ac:dyDescent="0.2">
      <c r="V11569" s="18" t="str">
        <f>IF(U11569&lt;&gt;"",SUMIFS(Data_TABLE[Total Value Sold],Data_TABLE[EOM Date],"="&amp;EOMONTH(Dashboard!$I$7,0),Data_TABLE[Customer],"="&amp;Calc!U11569),"")</f>
        <v/>
      </c>
    </row>
    <row r="11570" spans="22:22" x14ac:dyDescent="0.2">
      <c r="V11570" s="18" t="str">
        <f>IF(U11570&lt;&gt;"",SUMIFS(Data_TABLE[Total Value Sold],Data_TABLE[EOM Date],"="&amp;EOMONTH(Dashboard!$I$7,0),Data_TABLE[Customer],"="&amp;Calc!U11570),"")</f>
        <v/>
      </c>
    </row>
    <row r="11571" spans="22:22" x14ac:dyDescent="0.2">
      <c r="V11571" s="18" t="str">
        <f>IF(U11571&lt;&gt;"",SUMIFS(Data_TABLE[Total Value Sold],Data_TABLE[EOM Date],"="&amp;EOMONTH(Dashboard!$I$7,0),Data_TABLE[Customer],"="&amp;Calc!U11571),"")</f>
        <v/>
      </c>
    </row>
    <row r="11572" spans="22:22" x14ac:dyDescent="0.2">
      <c r="V11572" s="18" t="str">
        <f>IF(U11572&lt;&gt;"",SUMIFS(Data_TABLE[Total Value Sold],Data_TABLE[EOM Date],"="&amp;EOMONTH(Dashboard!$I$7,0),Data_TABLE[Customer],"="&amp;Calc!U11572),"")</f>
        <v/>
      </c>
    </row>
    <row r="11573" spans="22:22" x14ac:dyDescent="0.2">
      <c r="V11573" s="18" t="str">
        <f>IF(U11573&lt;&gt;"",SUMIFS(Data_TABLE[Total Value Sold],Data_TABLE[EOM Date],"="&amp;EOMONTH(Dashboard!$I$7,0),Data_TABLE[Customer],"="&amp;Calc!U11573),"")</f>
        <v/>
      </c>
    </row>
    <row r="11574" spans="22:22" x14ac:dyDescent="0.2">
      <c r="V11574" s="18" t="str">
        <f>IF(U11574&lt;&gt;"",SUMIFS(Data_TABLE[Total Value Sold],Data_TABLE[EOM Date],"="&amp;EOMONTH(Dashboard!$I$7,0),Data_TABLE[Customer],"="&amp;Calc!U11574),"")</f>
        <v/>
      </c>
    </row>
    <row r="11575" spans="22:22" x14ac:dyDescent="0.2">
      <c r="V11575" s="18" t="str">
        <f>IF(U11575&lt;&gt;"",SUMIFS(Data_TABLE[Total Value Sold],Data_TABLE[EOM Date],"="&amp;EOMONTH(Dashboard!$I$7,0),Data_TABLE[Customer],"="&amp;Calc!U11575),"")</f>
        <v/>
      </c>
    </row>
    <row r="11576" spans="22:22" x14ac:dyDescent="0.2">
      <c r="V11576" s="18" t="str">
        <f>IF(U11576&lt;&gt;"",SUMIFS(Data_TABLE[Total Value Sold],Data_TABLE[EOM Date],"="&amp;EOMONTH(Dashboard!$I$7,0),Data_TABLE[Customer],"="&amp;Calc!U11576),"")</f>
        <v/>
      </c>
    </row>
    <row r="11577" spans="22:22" x14ac:dyDescent="0.2">
      <c r="V11577" s="18" t="str">
        <f>IF(U11577&lt;&gt;"",SUMIFS(Data_TABLE[Total Value Sold],Data_TABLE[EOM Date],"="&amp;EOMONTH(Dashboard!$I$7,0),Data_TABLE[Customer],"="&amp;Calc!U11577),"")</f>
        <v/>
      </c>
    </row>
    <row r="11578" spans="22:22" x14ac:dyDescent="0.2">
      <c r="V11578" s="18" t="str">
        <f>IF(U11578&lt;&gt;"",SUMIFS(Data_TABLE[Total Value Sold],Data_TABLE[EOM Date],"="&amp;EOMONTH(Dashboard!$I$7,0),Data_TABLE[Customer],"="&amp;Calc!U11578),"")</f>
        <v/>
      </c>
    </row>
    <row r="11579" spans="22:22" x14ac:dyDescent="0.2">
      <c r="V11579" s="18" t="str">
        <f>IF(U11579&lt;&gt;"",SUMIFS(Data_TABLE[Total Value Sold],Data_TABLE[EOM Date],"="&amp;EOMONTH(Dashboard!$I$7,0),Data_TABLE[Customer],"="&amp;Calc!U11579),"")</f>
        <v/>
      </c>
    </row>
    <row r="11580" spans="22:22" x14ac:dyDescent="0.2">
      <c r="V11580" s="18" t="str">
        <f>IF(U11580&lt;&gt;"",SUMIFS(Data_TABLE[Total Value Sold],Data_TABLE[EOM Date],"="&amp;EOMONTH(Dashboard!$I$7,0),Data_TABLE[Customer],"="&amp;Calc!U11580),"")</f>
        <v/>
      </c>
    </row>
    <row r="11581" spans="22:22" x14ac:dyDescent="0.2">
      <c r="V11581" s="18" t="str">
        <f>IF(U11581&lt;&gt;"",SUMIFS(Data_TABLE[Total Value Sold],Data_TABLE[EOM Date],"="&amp;EOMONTH(Dashboard!$I$7,0),Data_TABLE[Customer],"="&amp;Calc!U11581),"")</f>
        <v/>
      </c>
    </row>
    <row r="11582" spans="22:22" x14ac:dyDescent="0.2">
      <c r="V11582" s="18" t="str">
        <f>IF(U11582&lt;&gt;"",SUMIFS(Data_TABLE[Total Value Sold],Data_TABLE[EOM Date],"="&amp;EOMONTH(Dashboard!$I$7,0),Data_TABLE[Customer],"="&amp;Calc!U11582),"")</f>
        <v/>
      </c>
    </row>
    <row r="11583" spans="22:22" x14ac:dyDescent="0.2">
      <c r="V11583" s="18" t="str">
        <f>IF(U11583&lt;&gt;"",SUMIFS(Data_TABLE[Total Value Sold],Data_TABLE[EOM Date],"="&amp;EOMONTH(Dashboard!$I$7,0),Data_TABLE[Customer],"="&amp;Calc!U11583),"")</f>
        <v/>
      </c>
    </row>
    <row r="11584" spans="22:22" x14ac:dyDescent="0.2">
      <c r="V11584" s="18" t="str">
        <f>IF(U11584&lt;&gt;"",SUMIFS(Data_TABLE[Total Value Sold],Data_TABLE[EOM Date],"="&amp;EOMONTH(Dashboard!$I$7,0),Data_TABLE[Customer],"="&amp;Calc!U11584),"")</f>
        <v/>
      </c>
    </row>
    <row r="11585" spans="22:22" x14ac:dyDescent="0.2">
      <c r="V11585" s="18" t="str">
        <f>IF(U11585&lt;&gt;"",SUMIFS(Data_TABLE[Total Value Sold],Data_TABLE[EOM Date],"="&amp;EOMONTH(Dashboard!$I$7,0),Data_TABLE[Customer],"="&amp;Calc!U11585),"")</f>
        <v/>
      </c>
    </row>
    <row r="11586" spans="22:22" x14ac:dyDescent="0.2">
      <c r="V11586" s="18" t="str">
        <f>IF(U11586&lt;&gt;"",SUMIFS(Data_TABLE[Total Value Sold],Data_TABLE[EOM Date],"="&amp;EOMONTH(Dashboard!$I$7,0),Data_TABLE[Customer],"="&amp;Calc!U11586),"")</f>
        <v/>
      </c>
    </row>
    <row r="11587" spans="22:22" x14ac:dyDescent="0.2">
      <c r="V11587" s="18" t="str">
        <f>IF(U11587&lt;&gt;"",SUMIFS(Data_TABLE[Total Value Sold],Data_TABLE[EOM Date],"="&amp;EOMONTH(Dashboard!$I$7,0),Data_TABLE[Customer],"="&amp;Calc!U11587),"")</f>
        <v/>
      </c>
    </row>
    <row r="11588" spans="22:22" x14ac:dyDescent="0.2">
      <c r="V11588" s="18" t="str">
        <f>IF(U11588&lt;&gt;"",SUMIFS(Data_TABLE[Total Value Sold],Data_TABLE[EOM Date],"="&amp;EOMONTH(Dashboard!$I$7,0),Data_TABLE[Customer],"="&amp;Calc!U11588),"")</f>
        <v/>
      </c>
    </row>
    <row r="11589" spans="22:22" x14ac:dyDescent="0.2">
      <c r="V11589" s="18" t="str">
        <f>IF(U11589&lt;&gt;"",SUMIFS(Data_TABLE[Total Value Sold],Data_TABLE[EOM Date],"="&amp;EOMONTH(Dashboard!$I$7,0),Data_TABLE[Customer],"="&amp;Calc!U11589),"")</f>
        <v/>
      </c>
    </row>
    <row r="11590" spans="22:22" x14ac:dyDescent="0.2">
      <c r="V11590" s="18" t="str">
        <f>IF(U11590&lt;&gt;"",SUMIFS(Data_TABLE[Total Value Sold],Data_TABLE[EOM Date],"="&amp;EOMONTH(Dashboard!$I$7,0),Data_TABLE[Customer],"="&amp;Calc!U11590),"")</f>
        <v/>
      </c>
    </row>
    <row r="11591" spans="22:22" x14ac:dyDescent="0.2">
      <c r="V11591" s="18" t="str">
        <f>IF(U11591&lt;&gt;"",SUMIFS(Data_TABLE[Total Value Sold],Data_TABLE[EOM Date],"="&amp;EOMONTH(Dashboard!$I$7,0),Data_TABLE[Customer],"="&amp;Calc!U11591),"")</f>
        <v/>
      </c>
    </row>
    <row r="11592" spans="22:22" x14ac:dyDescent="0.2">
      <c r="V11592" s="18" t="str">
        <f>IF(U11592&lt;&gt;"",SUMIFS(Data_TABLE[Total Value Sold],Data_TABLE[EOM Date],"="&amp;EOMONTH(Dashboard!$I$7,0),Data_TABLE[Customer],"="&amp;Calc!U11592),"")</f>
        <v/>
      </c>
    </row>
    <row r="11593" spans="22:22" x14ac:dyDescent="0.2">
      <c r="V11593" s="18" t="str">
        <f>IF(U11593&lt;&gt;"",SUMIFS(Data_TABLE[Total Value Sold],Data_TABLE[EOM Date],"="&amp;EOMONTH(Dashboard!$I$7,0),Data_TABLE[Customer],"="&amp;Calc!U11593),"")</f>
        <v/>
      </c>
    </row>
    <row r="11594" spans="22:22" x14ac:dyDescent="0.2">
      <c r="V11594" s="18" t="str">
        <f>IF(U11594&lt;&gt;"",SUMIFS(Data_TABLE[Total Value Sold],Data_TABLE[EOM Date],"="&amp;EOMONTH(Dashboard!$I$7,0),Data_TABLE[Customer],"="&amp;Calc!U11594),"")</f>
        <v/>
      </c>
    </row>
    <row r="11595" spans="22:22" x14ac:dyDescent="0.2">
      <c r="V11595" s="18" t="str">
        <f>IF(U11595&lt;&gt;"",SUMIFS(Data_TABLE[Total Value Sold],Data_TABLE[EOM Date],"="&amp;EOMONTH(Dashboard!$I$7,0),Data_TABLE[Customer],"="&amp;Calc!U11595),"")</f>
        <v/>
      </c>
    </row>
    <row r="11596" spans="22:22" x14ac:dyDescent="0.2">
      <c r="V11596" s="18" t="str">
        <f>IF(U11596&lt;&gt;"",SUMIFS(Data_TABLE[Total Value Sold],Data_TABLE[EOM Date],"="&amp;EOMONTH(Dashboard!$I$7,0),Data_TABLE[Customer],"="&amp;Calc!U11596),"")</f>
        <v/>
      </c>
    </row>
    <row r="11597" spans="22:22" x14ac:dyDescent="0.2">
      <c r="V11597" s="18" t="str">
        <f>IF(U11597&lt;&gt;"",SUMIFS(Data_TABLE[Total Value Sold],Data_TABLE[EOM Date],"="&amp;EOMONTH(Dashboard!$I$7,0),Data_TABLE[Customer],"="&amp;Calc!U11597),"")</f>
        <v/>
      </c>
    </row>
    <row r="11598" spans="22:22" x14ac:dyDescent="0.2">
      <c r="V11598" s="18" t="str">
        <f>IF(U11598&lt;&gt;"",SUMIFS(Data_TABLE[Total Value Sold],Data_TABLE[EOM Date],"="&amp;EOMONTH(Dashboard!$I$7,0),Data_TABLE[Customer],"="&amp;Calc!U11598),"")</f>
        <v/>
      </c>
    </row>
    <row r="11599" spans="22:22" x14ac:dyDescent="0.2">
      <c r="V11599" s="18" t="str">
        <f>IF(U11599&lt;&gt;"",SUMIFS(Data_TABLE[Total Value Sold],Data_TABLE[EOM Date],"="&amp;EOMONTH(Dashboard!$I$7,0),Data_TABLE[Customer],"="&amp;Calc!U11599),"")</f>
        <v/>
      </c>
    </row>
    <row r="11600" spans="22:22" x14ac:dyDescent="0.2">
      <c r="V11600" s="18" t="str">
        <f>IF(U11600&lt;&gt;"",SUMIFS(Data_TABLE[Total Value Sold],Data_TABLE[EOM Date],"="&amp;EOMONTH(Dashboard!$I$7,0),Data_TABLE[Customer],"="&amp;Calc!U11600),"")</f>
        <v/>
      </c>
    </row>
    <row r="11601" spans="22:22" x14ac:dyDescent="0.2">
      <c r="V11601" s="18" t="str">
        <f>IF(U11601&lt;&gt;"",SUMIFS(Data_TABLE[Total Value Sold],Data_TABLE[EOM Date],"="&amp;EOMONTH(Dashboard!$I$7,0),Data_TABLE[Customer],"="&amp;Calc!U11601),"")</f>
        <v/>
      </c>
    </row>
    <row r="11602" spans="22:22" x14ac:dyDescent="0.2">
      <c r="V11602" s="18" t="str">
        <f>IF(U11602&lt;&gt;"",SUMIFS(Data_TABLE[Total Value Sold],Data_TABLE[EOM Date],"="&amp;EOMONTH(Dashboard!$I$7,0),Data_TABLE[Customer],"="&amp;Calc!U11602),"")</f>
        <v/>
      </c>
    </row>
    <row r="11603" spans="22:22" x14ac:dyDescent="0.2">
      <c r="V11603" s="18" t="str">
        <f>IF(U11603&lt;&gt;"",SUMIFS(Data_TABLE[Total Value Sold],Data_TABLE[EOM Date],"="&amp;EOMONTH(Dashboard!$I$7,0),Data_TABLE[Customer],"="&amp;Calc!U11603),"")</f>
        <v/>
      </c>
    </row>
    <row r="11604" spans="22:22" x14ac:dyDescent="0.2">
      <c r="V11604" s="18" t="str">
        <f>IF(U11604&lt;&gt;"",SUMIFS(Data_TABLE[Total Value Sold],Data_TABLE[EOM Date],"="&amp;EOMONTH(Dashboard!$I$7,0),Data_TABLE[Customer],"="&amp;Calc!U11604),"")</f>
        <v/>
      </c>
    </row>
    <row r="11605" spans="22:22" x14ac:dyDescent="0.2">
      <c r="V11605" s="18" t="str">
        <f>IF(U11605&lt;&gt;"",SUMIFS(Data_TABLE[Total Value Sold],Data_TABLE[EOM Date],"="&amp;EOMONTH(Dashboard!$I$7,0),Data_TABLE[Customer],"="&amp;Calc!U11605),"")</f>
        <v/>
      </c>
    </row>
    <row r="11606" spans="22:22" x14ac:dyDescent="0.2">
      <c r="V11606" s="18" t="str">
        <f>IF(U11606&lt;&gt;"",SUMIFS(Data_TABLE[Total Value Sold],Data_TABLE[EOM Date],"="&amp;EOMONTH(Dashboard!$I$7,0),Data_TABLE[Customer],"="&amp;Calc!U11606),"")</f>
        <v/>
      </c>
    </row>
    <row r="11607" spans="22:22" x14ac:dyDescent="0.2">
      <c r="V11607" s="18" t="str">
        <f>IF(U11607&lt;&gt;"",SUMIFS(Data_TABLE[Total Value Sold],Data_TABLE[EOM Date],"="&amp;EOMONTH(Dashboard!$I$7,0),Data_TABLE[Customer],"="&amp;Calc!U11607),"")</f>
        <v/>
      </c>
    </row>
    <row r="11608" spans="22:22" x14ac:dyDescent="0.2">
      <c r="V11608" s="18" t="str">
        <f>IF(U11608&lt;&gt;"",SUMIFS(Data_TABLE[Total Value Sold],Data_TABLE[EOM Date],"="&amp;EOMONTH(Dashboard!$I$7,0),Data_TABLE[Customer],"="&amp;Calc!U11608),"")</f>
        <v/>
      </c>
    </row>
    <row r="11609" spans="22:22" x14ac:dyDescent="0.2">
      <c r="V11609" s="18" t="str">
        <f>IF(U11609&lt;&gt;"",SUMIFS(Data_TABLE[Total Value Sold],Data_TABLE[EOM Date],"="&amp;EOMONTH(Dashboard!$I$7,0),Data_TABLE[Customer],"="&amp;Calc!U11609),"")</f>
        <v/>
      </c>
    </row>
    <row r="11610" spans="22:22" x14ac:dyDescent="0.2">
      <c r="V11610" s="18" t="str">
        <f>IF(U11610&lt;&gt;"",SUMIFS(Data_TABLE[Total Value Sold],Data_TABLE[EOM Date],"="&amp;EOMONTH(Dashboard!$I$7,0),Data_TABLE[Customer],"="&amp;Calc!U11610),"")</f>
        <v/>
      </c>
    </row>
    <row r="11611" spans="22:22" x14ac:dyDescent="0.2">
      <c r="V11611" s="18" t="str">
        <f>IF(U11611&lt;&gt;"",SUMIFS(Data_TABLE[Total Value Sold],Data_TABLE[EOM Date],"="&amp;EOMONTH(Dashboard!$I$7,0),Data_TABLE[Customer],"="&amp;Calc!U11611),"")</f>
        <v/>
      </c>
    </row>
    <row r="11612" spans="22:22" x14ac:dyDescent="0.2">
      <c r="V11612" s="18" t="str">
        <f>IF(U11612&lt;&gt;"",SUMIFS(Data_TABLE[Total Value Sold],Data_TABLE[EOM Date],"="&amp;EOMONTH(Dashboard!$I$7,0),Data_TABLE[Customer],"="&amp;Calc!U11612),"")</f>
        <v/>
      </c>
    </row>
    <row r="11613" spans="22:22" x14ac:dyDescent="0.2">
      <c r="V11613" s="18" t="str">
        <f>IF(U11613&lt;&gt;"",SUMIFS(Data_TABLE[Total Value Sold],Data_TABLE[EOM Date],"="&amp;EOMONTH(Dashboard!$I$7,0),Data_TABLE[Customer],"="&amp;Calc!U11613),"")</f>
        <v/>
      </c>
    </row>
    <row r="11614" spans="22:22" x14ac:dyDescent="0.2">
      <c r="V11614" s="18" t="str">
        <f>IF(U11614&lt;&gt;"",SUMIFS(Data_TABLE[Total Value Sold],Data_TABLE[EOM Date],"="&amp;EOMONTH(Dashboard!$I$7,0),Data_TABLE[Customer],"="&amp;Calc!U11614),"")</f>
        <v/>
      </c>
    </row>
    <row r="11615" spans="22:22" x14ac:dyDescent="0.2">
      <c r="V11615" s="18" t="str">
        <f>IF(U11615&lt;&gt;"",SUMIFS(Data_TABLE[Total Value Sold],Data_TABLE[EOM Date],"="&amp;EOMONTH(Dashboard!$I$7,0),Data_TABLE[Customer],"="&amp;Calc!U11615),"")</f>
        <v/>
      </c>
    </row>
    <row r="11616" spans="22:22" x14ac:dyDescent="0.2">
      <c r="V11616" s="18" t="str">
        <f>IF(U11616&lt;&gt;"",SUMIFS(Data_TABLE[Total Value Sold],Data_TABLE[EOM Date],"="&amp;EOMONTH(Dashboard!$I$7,0),Data_TABLE[Customer],"="&amp;Calc!U11616),"")</f>
        <v/>
      </c>
    </row>
    <row r="11617" spans="22:22" x14ac:dyDescent="0.2">
      <c r="V11617" s="18" t="str">
        <f>IF(U11617&lt;&gt;"",SUMIFS(Data_TABLE[Total Value Sold],Data_TABLE[EOM Date],"="&amp;EOMONTH(Dashboard!$I$7,0),Data_TABLE[Customer],"="&amp;Calc!U11617),"")</f>
        <v/>
      </c>
    </row>
    <row r="11618" spans="22:22" x14ac:dyDescent="0.2">
      <c r="V11618" s="18" t="str">
        <f>IF(U11618&lt;&gt;"",SUMIFS(Data_TABLE[Total Value Sold],Data_TABLE[EOM Date],"="&amp;EOMONTH(Dashboard!$I$7,0),Data_TABLE[Customer],"="&amp;Calc!U11618),"")</f>
        <v/>
      </c>
    </row>
    <row r="11619" spans="22:22" x14ac:dyDescent="0.2">
      <c r="V11619" s="18" t="str">
        <f>IF(U11619&lt;&gt;"",SUMIFS(Data_TABLE[Total Value Sold],Data_TABLE[EOM Date],"="&amp;EOMONTH(Dashboard!$I$7,0),Data_TABLE[Customer],"="&amp;Calc!U11619),"")</f>
        <v/>
      </c>
    </row>
    <row r="11620" spans="22:22" x14ac:dyDescent="0.2">
      <c r="V11620" s="18" t="str">
        <f>IF(U11620&lt;&gt;"",SUMIFS(Data_TABLE[Total Value Sold],Data_TABLE[EOM Date],"="&amp;EOMONTH(Dashboard!$I$7,0),Data_TABLE[Customer],"="&amp;Calc!U11620),"")</f>
        <v/>
      </c>
    </row>
    <row r="11621" spans="22:22" x14ac:dyDescent="0.2">
      <c r="V11621" s="18" t="str">
        <f>IF(U11621&lt;&gt;"",SUMIFS(Data_TABLE[Total Value Sold],Data_TABLE[EOM Date],"="&amp;EOMONTH(Dashboard!$I$7,0),Data_TABLE[Customer],"="&amp;Calc!U11621),"")</f>
        <v/>
      </c>
    </row>
    <row r="11622" spans="22:22" x14ac:dyDescent="0.2">
      <c r="V11622" s="18" t="str">
        <f>IF(U11622&lt;&gt;"",SUMIFS(Data_TABLE[Total Value Sold],Data_TABLE[EOM Date],"="&amp;EOMONTH(Dashboard!$I$7,0),Data_TABLE[Customer],"="&amp;Calc!U11622),"")</f>
        <v/>
      </c>
    </row>
    <row r="11623" spans="22:22" x14ac:dyDescent="0.2">
      <c r="V11623" s="18" t="str">
        <f>IF(U11623&lt;&gt;"",SUMIFS(Data_TABLE[Total Value Sold],Data_TABLE[EOM Date],"="&amp;EOMONTH(Dashboard!$I$7,0),Data_TABLE[Customer],"="&amp;Calc!U11623),"")</f>
        <v/>
      </c>
    </row>
    <row r="11624" spans="22:22" x14ac:dyDescent="0.2">
      <c r="V11624" s="18" t="str">
        <f>IF(U11624&lt;&gt;"",SUMIFS(Data_TABLE[Total Value Sold],Data_TABLE[EOM Date],"="&amp;EOMONTH(Dashboard!$I$7,0),Data_TABLE[Customer],"="&amp;Calc!U11624),"")</f>
        <v/>
      </c>
    </row>
    <row r="11625" spans="22:22" x14ac:dyDescent="0.2">
      <c r="V11625" s="18" t="str">
        <f>IF(U11625&lt;&gt;"",SUMIFS(Data_TABLE[Total Value Sold],Data_TABLE[EOM Date],"="&amp;EOMONTH(Dashboard!$I$7,0),Data_TABLE[Customer],"="&amp;Calc!U11625),"")</f>
        <v/>
      </c>
    </row>
    <row r="11626" spans="22:22" x14ac:dyDescent="0.2">
      <c r="V11626" s="18" t="str">
        <f>IF(U11626&lt;&gt;"",SUMIFS(Data_TABLE[Total Value Sold],Data_TABLE[EOM Date],"="&amp;EOMONTH(Dashboard!$I$7,0),Data_TABLE[Customer],"="&amp;Calc!U11626),"")</f>
        <v/>
      </c>
    </row>
    <row r="11627" spans="22:22" x14ac:dyDescent="0.2">
      <c r="V11627" s="18" t="str">
        <f>IF(U11627&lt;&gt;"",SUMIFS(Data_TABLE[Total Value Sold],Data_TABLE[EOM Date],"="&amp;EOMONTH(Dashboard!$I$7,0),Data_TABLE[Customer],"="&amp;Calc!U11627),"")</f>
        <v/>
      </c>
    </row>
    <row r="11628" spans="22:22" x14ac:dyDescent="0.2">
      <c r="V11628" s="18" t="str">
        <f>IF(U11628&lt;&gt;"",SUMIFS(Data_TABLE[Total Value Sold],Data_TABLE[EOM Date],"="&amp;EOMONTH(Dashboard!$I$7,0),Data_TABLE[Customer],"="&amp;Calc!U11628),"")</f>
        <v/>
      </c>
    </row>
    <row r="11629" spans="22:22" x14ac:dyDescent="0.2">
      <c r="V11629" s="18" t="str">
        <f>IF(U11629&lt;&gt;"",SUMIFS(Data_TABLE[Total Value Sold],Data_TABLE[EOM Date],"="&amp;EOMONTH(Dashboard!$I$7,0),Data_TABLE[Customer],"="&amp;Calc!U11629),"")</f>
        <v/>
      </c>
    </row>
    <row r="11630" spans="22:22" x14ac:dyDescent="0.2">
      <c r="V11630" s="18" t="str">
        <f>IF(U11630&lt;&gt;"",SUMIFS(Data_TABLE[Total Value Sold],Data_TABLE[EOM Date],"="&amp;EOMONTH(Dashboard!$I$7,0),Data_TABLE[Customer],"="&amp;Calc!U11630),"")</f>
        <v/>
      </c>
    </row>
    <row r="11631" spans="22:22" x14ac:dyDescent="0.2">
      <c r="V11631" s="18" t="str">
        <f>IF(U11631&lt;&gt;"",SUMIFS(Data_TABLE[Total Value Sold],Data_TABLE[EOM Date],"="&amp;EOMONTH(Dashboard!$I$7,0),Data_TABLE[Customer],"="&amp;Calc!U11631),"")</f>
        <v/>
      </c>
    </row>
    <row r="11632" spans="22:22" x14ac:dyDescent="0.2">
      <c r="V11632" s="18" t="str">
        <f>IF(U11632&lt;&gt;"",SUMIFS(Data_TABLE[Total Value Sold],Data_TABLE[EOM Date],"="&amp;EOMONTH(Dashboard!$I$7,0),Data_TABLE[Customer],"="&amp;Calc!U11632),"")</f>
        <v/>
      </c>
    </row>
    <row r="11633" spans="22:22" x14ac:dyDescent="0.2">
      <c r="V11633" s="18" t="str">
        <f>IF(U11633&lt;&gt;"",SUMIFS(Data_TABLE[Total Value Sold],Data_TABLE[EOM Date],"="&amp;EOMONTH(Dashboard!$I$7,0),Data_TABLE[Customer],"="&amp;Calc!U11633),"")</f>
        <v/>
      </c>
    </row>
    <row r="11634" spans="22:22" x14ac:dyDescent="0.2">
      <c r="V11634" s="18" t="str">
        <f>IF(U11634&lt;&gt;"",SUMIFS(Data_TABLE[Total Value Sold],Data_TABLE[EOM Date],"="&amp;EOMONTH(Dashboard!$I$7,0),Data_TABLE[Customer],"="&amp;Calc!U11634),"")</f>
        <v/>
      </c>
    </row>
    <row r="11635" spans="22:22" x14ac:dyDescent="0.2">
      <c r="V11635" s="18" t="str">
        <f>IF(U11635&lt;&gt;"",SUMIFS(Data_TABLE[Total Value Sold],Data_TABLE[EOM Date],"="&amp;EOMONTH(Dashboard!$I$7,0),Data_TABLE[Customer],"="&amp;Calc!U11635),"")</f>
        <v/>
      </c>
    </row>
    <row r="11636" spans="22:22" x14ac:dyDescent="0.2">
      <c r="V11636" s="18" t="str">
        <f>IF(U11636&lt;&gt;"",SUMIFS(Data_TABLE[Total Value Sold],Data_TABLE[EOM Date],"="&amp;EOMONTH(Dashboard!$I$7,0),Data_TABLE[Customer],"="&amp;Calc!U11636),"")</f>
        <v/>
      </c>
    </row>
    <row r="11637" spans="22:22" x14ac:dyDescent="0.2">
      <c r="V11637" s="18" t="str">
        <f>IF(U11637&lt;&gt;"",SUMIFS(Data_TABLE[Total Value Sold],Data_TABLE[EOM Date],"="&amp;EOMONTH(Dashboard!$I$7,0),Data_TABLE[Customer],"="&amp;Calc!U11637),"")</f>
        <v/>
      </c>
    </row>
    <row r="11638" spans="22:22" x14ac:dyDescent="0.2">
      <c r="V11638" s="18" t="str">
        <f>IF(U11638&lt;&gt;"",SUMIFS(Data_TABLE[Total Value Sold],Data_TABLE[EOM Date],"="&amp;EOMONTH(Dashboard!$I$7,0),Data_TABLE[Customer],"="&amp;Calc!U11638),"")</f>
        <v/>
      </c>
    </row>
    <row r="11639" spans="22:22" x14ac:dyDescent="0.2">
      <c r="V11639" s="18" t="str">
        <f>IF(U11639&lt;&gt;"",SUMIFS(Data_TABLE[Total Value Sold],Data_TABLE[EOM Date],"="&amp;EOMONTH(Dashboard!$I$7,0),Data_TABLE[Customer],"="&amp;Calc!U11639),"")</f>
        <v/>
      </c>
    </row>
    <row r="11640" spans="22:22" x14ac:dyDescent="0.2">
      <c r="V11640" s="18" t="str">
        <f>IF(U11640&lt;&gt;"",SUMIFS(Data_TABLE[Total Value Sold],Data_TABLE[EOM Date],"="&amp;EOMONTH(Dashboard!$I$7,0),Data_TABLE[Customer],"="&amp;Calc!U11640),"")</f>
        <v/>
      </c>
    </row>
    <row r="11641" spans="22:22" x14ac:dyDescent="0.2">
      <c r="V11641" s="18" t="str">
        <f>IF(U11641&lt;&gt;"",SUMIFS(Data_TABLE[Total Value Sold],Data_TABLE[EOM Date],"="&amp;EOMONTH(Dashboard!$I$7,0),Data_TABLE[Customer],"="&amp;Calc!U11641),"")</f>
        <v/>
      </c>
    </row>
    <row r="11642" spans="22:22" x14ac:dyDescent="0.2">
      <c r="V11642" s="18" t="str">
        <f>IF(U11642&lt;&gt;"",SUMIFS(Data_TABLE[Total Value Sold],Data_TABLE[EOM Date],"="&amp;EOMONTH(Dashboard!$I$7,0),Data_TABLE[Customer],"="&amp;Calc!U11642),"")</f>
        <v/>
      </c>
    </row>
    <row r="11643" spans="22:22" x14ac:dyDescent="0.2">
      <c r="V11643" s="18" t="str">
        <f>IF(U11643&lt;&gt;"",SUMIFS(Data_TABLE[Total Value Sold],Data_TABLE[EOM Date],"="&amp;EOMONTH(Dashboard!$I$7,0),Data_TABLE[Customer],"="&amp;Calc!U11643),"")</f>
        <v/>
      </c>
    </row>
    <row r="11644" spans="22:22" x14ac:dyDescent="0.2">
      <c r="V11644" s="18" t="str">
        <f>IF(U11644&lt;&gt;"",SUMIFS(Data_TABLE[Total Value Sold],Data_TABLE[EOM Date],"="&amp;EOMONTH(Dashboard!$I$7,0),Data_TABLE[Customer],"="&amp;Calc!U11644),"")</f>
        <v/>
      </c>
    </row>
    <row r="11645" spans="22:22" x14ac:dyDescent="0.2">
      <c r="V11645" s="18" t="str">
        <f>IF(U11645&lt;&gt;"",SUMIFS(Data_TABLE[Total Value Sold],Data_TABLE[EOM Date],"="&amp;EOMONTH(Dashboard!$I$7,0),Data_TABLE[Customer],"="&amp;Calc!U11645),"")</f>
        <v/>
      </c>
    </row>
    <row r="11646" spans="22:22" x14ac:dyDescent="0.2">
      <c r="V11646" s="18" t="str">
        <f>IF(U11646&lt;&gt;"",SUMIFS(Data_TABLE[Total Value Sold],Data_TABLE[EOM Date],"="&amp;EOMONTH(Dashboard!$I$7,0),Data_TABLE[Customer],"="&amp;Calc!U11646),"")</f>
        <v/>
      </c>
    </row>
    <row r="11647" spans="22:22" x14ac:dyDescent="0.2">
      <c r="V11647" s="18" t="str">
        <f>IF(U11647&lt;&gt;"",SUMIFS(Data_TABLE[Total Value Sold],Data_TABLE[EOM Date],"="&amp;EOMONTH(Dashboard!$I$7,0),Data_TABLE[Customer],"="&amp;Calc!U11647),"")</f>
        <v/>
      </c>
    </row>
    <row r="11648" spans="22:22" x14ac:dyDescent="0.2">
      <c r="V11648" s="18" t="str">
        <f>IF(U11648&lt;&gt;"",SUMIFS(Data_TABLE[Total Value Sold],Data_TABLE[EOM Date],"="&amp;EOMONTH(Dashboard!$I$7,0),Data_TABLE[Customer],"="&amp;Calc!U11648),"")</f>
        <v/>
      </c>
    </row>
    <row r="11649" spans="22:22" x14ac:dyDescent="0.2">
      <c r="V11649" s="18" t="str">
        <f>IF(U11649&lt;&gt;"",SUMIFS(Data_TABLE[Total Value Sold],Data_TABLE[EOM Date],"="&amp;EOMONTH(Dashboard!$I$7,0),Data_TABLE[Customer],"="&amp;Calc!U11649),"")</f>
        <v/>
      </c>
    </row>
    <row r="11650" spans="22:22" x14ac:dyDescent="0.2">
      <c r="V11650" s="18" t="str">
        <f>IF(U11650&lt;&gt;"",SUMIFS(Data_TABLE[Total Value Sold],Data_TABLE[EOM Date],"="&amp;EOMONTH(Dashboard!$I$7,0),Data_TABLE[Customer],"="&amp;Calc!U11650),"")</f>
        <v/>
      </c>
    </row>
    <row r="11651" spans="22:22" x14ac:dyDescent="0.2">
      <c r="V11651" s="18" t="str">
        <f>IF(U11651&lt;&gt;"",SUMIFS(Data_TABLE[Total Value Sold],Data_TABLE[EOM Date],"="&amp;EOMONTH(Dashboard!$I$7,0),Data_TABLE[Customer],"="&amp;Calc!U11651),"")</f>
        <v/>
      </c>
    </row>
    <row r="11652" spans="22:22" x14ac:dyDescent="0.2">
      <c r="V11652" s="18" t="str">
        <f>IF(U11652&lt;&gt;"",SUMIFS(Data_TABLE[Total Value Sold],Data_TABLE[EOM Date],"="&amp;EOMONTH(Dashboard!$I$7,0),Data_TABLE[Customer],"="&amp;Calc!U11652),"")</f>
        <v/>
      </c>
    </row>
    <row r="11653" spans="22:22" x14ac:dyDescent="0.2">
      <c r="V11653" s="18" t="str">
        <f>IF(U11653&lt;&gt;"",SUMIFS(Data_TABLE[Total Value Sold],Data_TABLE[EOM Date],"="&amp;EOMONTH(Dashboard!$I$7,0),Data_TABLE[Customer],"="&amp;Calc!U11653),"")</f>
        <v/>
      </c>
    </row>
    <row r="11654" spans="22:22" x14ac:dyDescent="0.2">
      <c r="V11654" s="18" t="str">
        <f>IF(U11654&lt;&gt;"",SUMIFS(Data_TABLE[Total Value Sold],Data_TABLE[EOM Date],"="&amp;EOMONTH(Dashboard!$I$7,0),Data_TABLE[Customer],"="&amp;Calc!U11654),"")</f>
        <v/>
      </c>
    </row>
    <row r="11655" spans="22:22" x14ac:dyDescent="0.2">
      <c r="V11655" s="18" t="str">
        <f>IF(U11655&lt;&gt;"",SUMIFS(Data_TABLE[Total Value Sold],Data_TABLE[EOM Date],"="&amp;EOMONTH(Dashboard!$I$7,0),Data_TABLE[Customer],"="&amp;Calc!U11655),"")</f>
        <v/>
      </c>
    </row>
    <row r="11656" spans="22:22" x14ac:dyDescent="0.2">
      <c r="V11656" s="18" t="str">
        <f>IF(U11656&lt;&gt;"",SUMIFS(Data_TABLE[Total Value Sold],Data_TABLE[EOM Date],"="&amp;EOMONTH(Dashboard!$I$7,0),Data_TABLE[Customer],"="&amp;Calc!U11656),"")</f>
        <v/>
      </c>
    </row>
    <row r="11657" spans="22:22" x14ac:dyDescent="0.2">
      <c r="V11657" s="18" t="str">
        <f>IF(U11657&lt;&gt;"",SUMIFS(Data_TABLE[Total Value Sold],Data_TABLE[EOM Date],"="&amp;EOMONTH(Dashboard!$I$7,0),Data_TABLE[Customer],"="&amp;Calc!U11657),"")</f>
        <v/>
      </c>
    </row>
    <row r="11658" spans="22:22" x14ac:dyDescent="0.2">
      <c r="V11658" s="18" t="str">
        <f>IF(U11658&lt;&gt;"",SUMIFS(Data_TABLE[Total Value Sold],Data_TABLE[EOM Date],"="&amp;EOMONTH(Dashboard!$I$7,0),Data_TABLE[Customer],"="&amp;Calc!U11658),"")</f>
        <v/>
      </c>
    </row>
    <row r="11659" spans="22:22" x14ac:dyDescent="0.2">
      <c r="V11659" s="18" t="str">
        <f>IF(U11659&lt;&gt;"",SUMIFS(Data_TABLE[Total Value Sold],Data_TABLE[EOM Date],"="&amp;EOMONTH(Dashboard!$I$7,0),Data_TABLE[Customer],"="&amp;Calc!U11659),"")</f>
        <v/>
      </c>
    </row>
    <row r="11660" spans="22:22" x14ac:dyDescent="0.2">
      <c r="V11660" s="18" t="str">
        <f>IF(U11660&lt;&gt;"",SUMIFS(Data_TABLE[Total Value Sold],Data_TABLE[EOM Date],"="&amp;EOMONTH(Dashboard!$I$7,0),Data_TABLE[Customer],"="&amp;Calc!U11660),"")</f>
        <v/>
      </c>
    </row>
    <row r="11661" spans="22:22" x14ac:dyDescent="0.2">
      <c r="V11661" s="18" t="str">
        <f>IF(U11661&lt;&gt;"",SUMIFS(Data_TABLE[Total Value Sold],Data_TABLE[EOM Date],"="&amp;EOMONTH(Dashboard!$I$7,0),Data_TABLE[Customer],"="&amp;Calc!U11661),"")</f>
        <v/>
      </c>
    </row>
    <row r="11662" spans="22:22" x14ac:dyDescent="0.2">
      <c r="V11662" s="18" t="str">
        <f>IF(U11662&lt;&gt;"",SUMIFS(Data_TABLE[Total Value Sold],Data_TABLE[EOM Date],"="&amp;EOMONTH(Dashboard!$I$7,0),Data_TABLE[Customer],"="&amp;Calc!U11662),"")</f>
        <v/>
      </c>
    </row>
    <row r="11663" spans="22:22" x14ac:dyDescent="0.2">
      <c r="V11663" s="18" t="str">
        <f>IF(U11663&lt;&gt;"",SUMIFS(Data_TABLE[Total Value Sold],Data_TABLE[EOM Date],"="&amp;EOMONTH(Dashboard!$I$7,0),Data_TABLE[Customer],"="&amp;Calc!U11663),"")</f>
        <v/>
      </c>
    </row>
    <row r="11664" spans="22:22" x14ac:dyDescent="0.2">
      <c r="V11664" s="18" t="str">
        <f>IF(U11664&lt;&gt;"",SUMIFS(Data_TABLE[Total Value Sold],Data_TABLE[EOM Date],"="&amp;EOMONTH(Dashboard!$I$7,0),Data_TABLE[Customer],"="&amp;Calc!U11664),"")</f>
        <v/>
      </c>
    </row>
    <row r="11665" spans="22:22" x14ac:dyDescent="0.2">
      <c r="V11665" s="18" t="str">
        <f>IF(U11665&lt;&gt;"",SUMIFS(Data_TABLE[Total Value Sold],Data_TABLE[EOM Date],"="&amp;EOMONTH(Dashboard!$I$7,0),Data_TABLE[Customer],"="&amp;Calc!U11665),"")</f>
        <v/>
      </c>
    </row>
    <row r="11666" spans="22:22" x14ac:dyDescent="0.2">
      <c r="V11666" s="18" t="str">
        <f>IF(U11666&lt;&gt;"",SUMIFS(Data_TABLE[Total Value Sold],Data_TABLE[EOM Date],"="&amp;EOMONTH(Dashboard!$I$7,0),Data_TABLE[Customer],"="&amp;Calc!U11666),"")</f>
        <v/>
      </c>
    </row>
    <row r="11667" spans="22:22" x14ac:dyDescent="0.2">
      <c r="V11667" s="18" t="str">
        <f>IF(U11667&lt;&gt;"",SUMIFS(Data_TABLE[Total Value Sold],Data_TABLE[EOM Date],"="&amp;EOMONTH(Dashboard!$I$7,0),Data_TABLE[Customer],"="&amp;Calc!U11667),"")</f>
        <v/>
      </c>
    </row>
    <row r="11668" spans="22:22" x14ac:dyDescent="0.2">
      <c r="V11668" s="18" t="str">
        <f>IF(U11668&lt;&gt;"",SUMIFS(Data_TABLE[Total Value Sold],Data_TABLE[EOM Date],"="&amp;EOMONTH(Dashboard!$I$7,0),Data_TABLE[Customer],"="&amp;Calc!U11668),"")</f>
        <v/>
      </c>
    </row>
    <row r="11669" spans="22:22" x14ac:dyDescent="0.2">
      <c r="V11669" s="18" t="str">
        <f>IF(U11669&lt;&gt;"",SUMIFS(Data_TABLE[Total Value Sold],Data_TABLE[EOM Date],"="&amp;EOMONTH(Dashboard!$I$7,0),Data_TABLE[Customer],"="&amp;Calc!U11669),"")</f>
        <v/>
      </c>
    </row>
    <row r="11670" spans="22:22" x14ac:dyDescent="0.2">
      <c r="V11670" s="18" t="str">
        <f>IF(U11670&lt;&gt;"",SUMIFS(Data_TABLE[Total Value Sold],Data_TABLE[EOM Date],"="&amp;EOMONTH(Dashboard!$I$7,0),Data_TABLE[Customer],"="&amp;Calc!U11670),"")</f>
        <v/>
      </c>
    </row>
    <row r="11671" spans="22:22" x14ac:dyDescent="0.2">
      <c r="V11671" s="18" t="str">
        <f>IF(U11671&lt;&gt;"",SUMIFS(Data_TABLE[Total Value Sold],Data_TABLE[EOM Date],"="&amp;EOMONTH(Dashboard!$I$7,0),Data_TABLE[Customer],"="&amp;Calc!U11671),"")</f>
        <v/>
      </c>
    </row>
    <row r="11672" spans="22:22" x14ac:dyDescent="0.2">
      <c r="V11672" s="18" t="str">
        <f>IF(U11672&lt;&gt;"",SUMIFS(Data_TABLE[Total Value Sold],Data_TABLE[EOM Date],"="&amp;EOMONTH(Dashboard!$I$7,0),Data_TABLE[Customer],"="&amp;Calc!U11672),"")</f>
        <v/>
      </c>
    </row>
    <row r="11673" spans="22:22" x14ac:dyDescent="0.2">
      <c r="V11673" s="18" t="str">
        <f>IF(U11673&lt;&gt;"",SUMIFS(Data_TABLE[Total Value Sold],Data_TABLE[EOM Date],"="&amp;EOMONTH(Dashboard!$I$7,0),Data_TABLE[Customer],"="&amp;Calc!U11673),"")</f>
        <v/>
      </c>
    </row>
    <row r="11674" spans="22:22" x14ac:dyDescent="0.2">
      <c r="V11674" s="18" t="str">
        <f>IF(U11674&lt;&gt;"",SUMIFS(Data_TABLE[Total Value Sold],Data_TABLE[EOM Date],"="&amp;EOMONTH(Dashboard!$I$7,0),Data_TABLE[Customer],"="&amp;Calc!U11674),"")</f>
        <v/>
      </c>
    </row>
    <row r="11675" spans="22:22" x14ac:dyDescent="0.2">
      <c r="V11675" s="18" t="str">
        <f>IF(U11675&lt;&gt;"",SUMIFS(Data_TABLE[Total Value Sold],Data_TABLE[EOM Date],"="&amp;EOMONTH(Dashboard!$I$7,0),Data_TABLE[Customer],"="&amp;Calc!U11675),"")</f>
        <v/>
      </c>
    </row>
    <row r="11676" spans="22:22" x14ac:dyDescent="0.2">
      <c r="V11676" s="18" t="str">
        <f>IF(U11676&lt;&gt;"",SUMIFS(Data_TABLE[Total Value Sold],Data_TABLE[EOM Date],"="&amp;EOMONTH(Dashboard!$I$7,0),Data_TABLE[Customer],"="&amp;Calc!U11676),"")</f>
        <v/>
      </c>
    </row>
    <row r="11677" spans="22:22" x14ac:dyDescent="0.2">
      <c r="V11677" s="18" t="str">
        <f>IF(U11677&lt;&gt;"",SUMIFS(Data_TABLE[Total Value Sold],Data_TABLE[EOM Date],"="&amp;EOMONTH(Dashboard!$I$7,0),Data_TABLE[Customer],"="&amp;Calc!U11677),"")</f>
        <v/>
      </c>
    </row>
    <row r="11678" spans="22:22" x14ac:dyDescent="0.2">
      <c r="V11678" s="18" t="str">
        <f>IF(U11678&lt;&gt;"",SUMIFS(Data_TABLE[Total Value Sold],Data_TABLE[EOM Date],"="&amp;EOMONTH(Dashboard!$I$7,0),Data_TABLE[Customer],"="&amp;Calc!U11678),"")</f>
        <v/>
      </c>
    </row>
    <row r="11679" spans="22:22" x14ac:dyDescent="0.2">
      <c r="V11679" s="18" t="str">
        <f>IF(U11679&lt;&gt;"",SUMIFS(Data_TABLE[Total Value Sold],Data_TABLE[EOM Date],"="&amp;EOMONTH(Dashboard!$I$7,0),Data_TABLE[Customer],"="&amp;Calc!U11679),"")</f>
        <v/>
      </c>
    </row>
    <row r="11680" spans="22:22" x14ac:dyDescent="0.2">
      <c r="V11680" s="18" t="str">
        <f>IF(U11680&lt;&gt;"",SUMIFS(Data_TABLE[Total Value Sold],Data_TABLE[EOM Date],"="&amp;EOMONTH(Dashboard!$I$7,0),Data_TABLE[Customer],"="&amp;Calc!U11680),"")</f>
        <v/>
      </c>
    </row>
    <row r="11681" spans="22:22" x14ac:dyDescent="0.2">
      <c r="V11681" s="18" t="str">
        <f>IF(U11681&lt;&gt;"",SUMIFS(Data_TABLE[Total Value Sold],Data_TABLE[EOM Date],"="&amp;EOMONTH(Dashboard!$I$7,0),Data_TABLE[Customer],"="&amp;Calc!U11681),"")</f>
        <v/>
      </c>
    </row>
    <row r="11682" spans="22:22" x14ac:dyDescent="0.2">
      <c r="V11682" s="18" t="str">
        <f>IF(U11682&lt;&gt;"",SUMIFS(Data_TABLE[Total Value Sold],Data_TABLE[EOM Date],"="&amp;EOMONTH(Dashboard!$I$7,0),Data_TABLE[Customer],"="&amp;Calc!U11682),"")</f>
        <v/>
      </c>
    </row>
    <row r="11683" spans="22:22" x14ac:dyDescent="0.2">
      <c r="V11683" s="18" t="str">
        <f>IF(U11683&lt;&gt;"",SUMIFS(Data_TABLE[Total Value Sold],Data_TABLE[EOM Date],"="&amp;EOMONTH(Dashboard!$I$7,0),Data_TABLE[Customer],"="&amp;Calc!U11683),"")</f>
        <v/>
      </c>
    </row>
    <row r="11684" spans="22:22" x14ac:dyDescent="0.2">
      <c r="V11684" s="18" t="str">
        <f>IF(U11684&lt;&gt;"",SUMIFS(Data_TABLE[Total Value Sold],Data_TABLE[EOM Date],"="&amp;EOMONTH(Dashboard!$I$7,0),Data_TABLE[Customer],"="&amp;Calc!U11684),"")</f>
        <v/>
      </c>
    </row>
    <row r="11685" spans="22:22" x14ac:dyDescent="0.2">
      <c r="V11685" s="18" t="str">
        <f>IF(U11685&lt;&gt;"",SUMIFS(Data_TABLE[Total Value Sold],Data_TABLE[EOM Date],"="&amp;EOMONTH(Dashboard!$I$7,0),Data_TABLE[Customer],"="&amp;Calc!U11685),"")</f>
        <v/>
      </c>
    </row>
    <row r="11686" spans="22:22" x14ac:dyDescent="0.2">
      <c r="V11686" s="18" t="str">
        <f>IF(U11686&lt;&gt;"",SUMIFS(Data_TABLE[Total Value Sold],Data_TABLE[EOM Date],"="&amp;EOMONTH(Dashboard!$I$7,0),Data_TABLE[Customer],"="&amp;Calc!U11686),"")</f>
        <v/>
      </c>
    </row>
    <row r="11687" spans="22:22" x14ac:dyDescent="0.2">
      <c r="V11687" s="18" t="str">
        <f>IF(U11687&lt;&gt;"",SUMIFS(Data_TABLE[Total Value Sold],Data_TABLE[EOM Date],"="&amp;EOMONTH(Dashboard!$I$7,0),Data_TABLE[Customer],"="&amp;Calc!U11687),"")</f>
        <v/>
      </c>
    </row>
    <row r="11688" spans="22:22" x14ac:dyDescent="0.2">
      <c r="V11688" s="18" t="str">
        <f>IF(U11688&lt;&gt;"",SUMIFS(Data_TABLE[Total Value Sold],Data_TABLE[EOM Date],"="&amp;EOMONTH(Dashboard!$I$7,0),Data_TABLE[Customer],"="&amp;Calc!U11688),"")</f>
        <v/>
      </c>
    </row>
    <row r="11689" spans="22:22" x14ac:dyDescent="0.2">
      <c r="V11689" s="18" t="str">
        <f>IF(U11689&lt;&gt;"",SUMIFS(Data_TABLE[Total Value Sold],Data_TABLE[EOM Date],"="&amp;EOMONTH(Dashboard!$I$7,0),Data_TABLE[Customer],"="&amp;Calc!U11689),"")</f>
        <v/>
      </c>
    </row>
    <row r="11690" spans="22:22" x14ac:dyDescent="0.2">
      <c r="V11690" s="18" t="str">
        <f>IF(U11690&lt;&gt;"",SUMIFS(Data_TABLE[Total Value Sold],Data_TABLE[EOM Date],"="&amp;EOMONTH(Dashboard!$I$7,0),Data_TABLE[Customer],"="&amp;Calc!U11690),"")</f>
        <v/>
      </c>
    </row>
    <row r="11691" spans="22:22" x14ac:dyDescent="0.2">
      <c r="V11691" s="18" t="str">
        <f>IF(U11691&lt;&gt;"",SUMIFS(Data_TABLE[Total Value Sold],Data_TABLE[EOM Date],"="&amp;EOMONTH(Dashboard!$I$7,0),Data_TABLE[Customer],"="&amp;Calc!U11691),"")</f>
        <v/>
      </c>
    </row>
    <row r="11692" spans="22:22" x14ac:dyDescent="0.2">
      <c r="V11692" s="18" t="str">
        <f>IF(U11692&lt;&gt;"",SUMIFS(Data_TABLE[Total Value Sold],Data_TABLE[EOM Date],"="&amp;EOMONTH(Dashboard!$I$7,0),Data_TABLE[Customer],"="&amp;Calc!U11692),"")</f>
        <v/>
      </c>
    </row>
    <row r="11693" spans="22:22" x14ac:dyDescent="0.2">
      <c r="V11693" s="18" t="str">
        <f>IF(U11693&lt;&gt;"",SUMIFS(Data_TABLE[Total Value Sold],Data_TABLE[EOM Date],"="&amp;EOMONTH(Dashboard!$I$7,0),Data_TABLE[Customer],"="&amp;Calc!U11693),"")</f>
        <v/>
      </c>
    </row>
    <row r="11694" spans="22:22" x14ac:dyDescent="0.2">
      <c r="V11694" s="18" t="str">
        <f>IF(U11694&lt;&gt;"",SUMIFS(Data_TABLE[Total Value Sold],Data_TABLE[EOM Date],"="&amp;EOMONTH(Dashboard!$I$7,0),Data_TABLE[Customer],"="&amp;Calc!U11694),"")</f>
        <v/>
      </c>
    </row>
    <row r="11695" spans="22:22" x14ac:dyDescent="0.2">
      <c r="V11695" s="18" t="str">
        <f>IF(U11695&lt;&gt;"",SUMIFS(Data_TABLE[Total Value Sold],Data_TABLE[EOM Date],"="&amp;EOMONTH(Dashboard!$I$7,0),Data_TABLE[Customer],"="&amp;Calc!U11695),"")</f>
        <v/>
      </c>
    </row>
    <row r="11696" spans="22:22" x14ac:dyDescent="0.2">
      <c r="V11696" s="18" t="str">
        <f>IF(U11696&lt;&gt;"",SUMIFS(Data_TABLE[Total Value Sold],Data_TABLE[EOM Date],"="&amp;EOMONTH(Dashboard!$I$7,0),Data_TABLE[Customer],"="&amp;Calc!U11696),"")</f>
        <v/>
      </c>
    </row>
    <row r="11697" spans="22:22" x14ac:dyDescent="0.2">
      <c r="V11697" s="18" t="str">
        <f>IF(U11697&lt;&gt;"",SUMIFS(Data_TABLE[Total Value Sold],Data_TABLE[EOM Date],"="&amp;EOMONTH(Dashboard!$I$7,0),Data_TABLE[Customer],"="&amp;Calc!U11697),"")</f>
        <v/>
      </c>
    </row>
    <row r="11698" spans="22:22" x14ac:dyDescent="0.2">
      <c r="V11698" s="18" t="str">
        <f>IF(U11698&lt;&gt;"",SUMIFS(Data_TABLE[Total Value Sold],Data_TABLE[EOM Date],"="&amp;EOMONTH(Dashboard!$I$7,0),Data_TABLE[Customer],"="&amp;Calc!U11698),"")</f>
        <v/>
      </c>
    </row>
    <row r="11699" spans="22:22" x14ac:dyDescent="0.2">
      <c r="V11699" s="18" t="str">
        <f>IF(U11699&lt;&gt;"",SUMIFS(Data_TABLE[Total Value Sold],Data_TABLE[EOM Date],"="&amp;EOMONTH(Dashboard!$I$7,0),Data_TABLE[Customer],"="&amp;Calc!U11699),"")</f>
        <v/>
      </c>
    </row>
    <row r="11700" spans="22:22" x14ac:dyDescent="0.2">
      <c r="V11700" s="18" t="str">
        <f>IF(U11700&lt;&gt;"",SUMIFS(Data_TABLE[Total Value Sold],Data_TABLE[EOM Date],"="&amp;EOMONTH(Dashboard!$I$7,0),Data_TABLE[Customer],"="&amp;Calc!U11700),"")</f>
        <v/>
      </c>
    </row>
    <row r="11701" spans="22:22" x14ac:dyDescent="0.2">
      <c r="V11701" s="18" t="str">
        <f>IF(U11701&lt;&gt;"",SUMIFS(Data_TABLE[Total Value Sold],Data_TABLE[EOM Date],"="&amp;EOMONTH(Dashboard!$I$7,0),Data_TABLE[Customer],"="&amp;Calc!U11701),"")</f>
        <v/>
      </c>
    </row>
    <row r="11702" spans="22:22" x14ac:dyDescent="0.2">
      <c r="V11702" s="18" t="str">
        <f>IF(U11702&lt;&gt;"",SUMIFS(Data_TABLE[Total Value Sold],Data_TABLE[EOM Date],"="&amp;EOMONTH(Dashboard!$I$7,0),Data_TABLE[Customer],"="&amp;Calc!U11702),"")</f>
        <v/>
      </c>
    </row>
    <row r="11703" spans="22:22" x14ac:dyDescent="0.2">
      <c r="V11703" s="18" t="str">
        <f>IF(U11703&lt;&gt;"",SUMIFS(Data_TABLE[Total Value Sold],Data_TABLE[EOM Date],"="&amp;EOMONTH(Dashboard!$I$7,0),Data_TABLE[Customer],"="&amp;Calc!U11703),"")</f>
        <v/>
      </c>
    </row>
    <row r="11704" spans="22:22" x14ac:dyDescent="0.2">
      <c r="V11704" s="18" t="str">
        <f>IF(U11704&lt;&gt;"",SUMIFS(Data_TABLE[Total Value Sold],Data_TABLE[EOM Date],"="&amp;EOMONTH(Dashboard!$I$7,0),Data_TABLE[Customer],"="&amp;Calc!U11704),"")</f>
        <v/>
      </c>
    </row>
    <row r="11705" spans="22:22" x14ac:dyDescent="0.2">
      <c r="V11705" s="18" t="str">
        <f>IF(U11705&lt;&gt;"",SUMIFS(Data_TABLE[Total Value Sold],Data_TABLE[EOM Date],"="&amp;EOMONTH(Dashboard!$I$7,0),Data_TABLE[Customer],"="&amp;Calc!U11705),"")</f>
        <v/>
      </c>
    </row>
    <row r="11706" spans="22:22" x14ac:dyDescent="0.2">
      <c r="V11706" s="18" t="str">
        <f>IF(U11706&lt;&gt;"",SUMIFS(Data_TABLE[Total Value Sold],Data_TABLE[EOM Date],"="&amp;EOMONTH(Dashboard!$I$7,0),Data_TABLE[Customer],"="&amp;Calc!U11706),"")</f>
        <v/>
      </c>
    </row>
    <row r="11707" spans="22:22" x14ac:dyDescent="0.2">
      <c r="V11707" s="18" t="str">
        <f>IF(U11707&lt;&gt;"",SUMIFS(Data_TABLE[Total Value Sold],Data_TABLE[EOM Date],"="&amp;EOMONTH(Dashboard!$I$7,0),Data_TABLE[Customer],"="&amp;Calc!U11707),"")</f>
        <v/>
      </c>
    </row>
    <row r="11708" spans="22:22" x14ac:dyDescent="0.2">
      <c r="V11708" s="18" t="str">
        <f>IF(U11708&lt;&gt;"",SUMIFS(Data_TABLE[Total Value Sold],Data_TABLE[EOM Date],"="&amp;EOMONTH(Dashboard!$I$7,0),Data_TABLE[Customer],"="&amp;Calc!U11708),"")</f>
        <v/>
      </c>
    </row>
    <row r="11709" spans="22:22" x14ac:dyDescent="0.2">
      <c r="V11709" s="18" t="str">
        <f>IF(U11709&lt;&gt;"",SUMIFS(Data_TABLE[Total Value Sold],Data_TABLE[EOM Date],"="&amp;EOMONTH(Dashboard!$I$7,0),Data_TABLE[Customer],"="&amp;Calc!U11709),"")</f>
        <v/>
      </c>
    </row>
    <row r="11710" spans="22:22" x14ac:dyDescent="0.2">
      <c r="V11710" s="18" t="str">
        <f>IF(U11710&lt;&gt;"",SUMIFS(Data_TABLE[Total Value Sold],Data_TABLE[EOM Date],"="&amp;EOMONTH(Dashboard!$I$7,0),Data_TABLE[Customer],"="&amp;Calc!U11710),"")</f>
        <v/>
      </c>
    </row>
    <row r="11711" spans="22:22" x14ac:dyDescent="0.2">
      <c r="V11711" s="18" t="str">
        <f>IF(U11711&lt;&gt;"",SUMIFS(Data_TABLE[Total Value Sold],Data_TABLE[EOM Date],"="&amp;EOMONTH(Dashboard!$I$7,0),Data_TABLE[Customer],"="&amp;Calc!U11711),"")</f>
        <v/>
      </c>
    </row>
    <row r="11712" spans="22:22" x14ac:dyDescent="0.2">
      <c r="V11712" s="18" t="str">
        <f>IF(U11712&lt;&gt;"",SUMIFS(Data_TABLE[Total Value Sold],Data_TABLE[EOM Date],"="&amp;EOMONTH(Dashboard!$I$7,0),Data_TABLE[Customer],"="&amp;Calc!U11712),"")</f>
        <v/>
      </c>
    </row>
    <row r="11713" spans="22:22" x14ac:dyDescent="0.2">
      <c r="V11713" s="18" t="str">
        <f>IF(U11713&lt;&gt;"",SUMIFS(Data_TABLE[Total Value Sold],Data_TABLE[EOM Date],"="&amp;EOMONTH(Dashboard!$I$7,0),Data_TABLE[Customer],"="&amp;Calc!U11713),"")</f>
        <v/>
      </c>
    </row>
    <row r="11714" spans="22:22" x14ac:dyDescent="0.2">
      <c r="V11714" s="18" t="str">
        <f>IF(U11714&lt;&gt;"",SUMIFS(Data_TABLE[Total Value Sold],Data_TABLE[EOM Date],"="&amp;EOMONTH(Dashboard!$I$7,0),Data_TABLE[Customer],"="&amp;Calc!U11714),"")</f>
        <v/>
      </c>
    </row>
    <row r="11715" spans="22:22" x14ac:dyDescent="0.2">
      <c r="V11715" s="18" t="str">
        <f>IF(U11715&lt;&gt;"",SUMIFS(Data_TABLE[Total Value Sold],Data_TABLE[EOM Date],"="&amp;EOMONTH(Dashboard!$I$7,0),Data_TABLE[Customer],"="&amp;Calc!U11715),"")</f>
        <v/>
      </c>
    </row>
    <row r="11716" spans="22:22" x14ac:dyDescent="0.2">
      <c r="V11716" s="18" t="str">
        <f>IF(U11716&lt;&gt;"",SUMIFS(Data_TABLE[Total Value Sold],Data_TABLE[EOM Date],"="&amp;EOMONTH(Dashboard!$I$7,0),Data_TABLE[Customer],"="&amp;Calc!U11716),"")</f>
        <v/>
      </c>
    </row>
    <row r="11717" spans="22:22" x14ac:dyDescent="0.2">
      <c r="V11717" s="18" t="str">
        <f>IF(U11717&lt;&gt;"",SUMIFS(Data_TABLE[Total Value Sold],Data_TABLE[EOM Date],"="&amp;EOMONTH(Dashboard!$I$7,0),Data_TABLE[Customer],"="&amp;Calc!U11717),"")</f>
        <v/>
      </c>
    </row>
    <row r="11718" spans="22:22" x14ac:dyDescent="0.2">
      <c r="V11718" s="18" t="str">
        <f>IF(U11718&lt;&gt;"",SUMIFS(Data_TABLE[Total Value Sold],Data_TABLE[EOM Date],"="&amp;EOMONTH(Dashboard!$I$7,0),Data_TABLE[Customer],"="&amp;Calc!U11718),"")</f>
        <v/>
      </c>
    </row>
    <row r="11719" spans="22:22" x14ac:dyDescent="0.2">
      <c r="V11719" s="18" t="str">
        <f>IF(U11719&lt;&gt;"",SUMIFS(Data_TABLE[Total Value Sold],Data_TABLE[EOM Date],"="&amp;EOMONTH(Dashboard!$I$7,0),Data_TABLE[Customer],"="&amp;Calc!U11719),"")</f>
        <v/>
      </c>
    </row>
    <row r="11720" spans="22:22" x14ac:dyDescent="0.2">
      <c r="V11720" s="18" t="str">
        <f>IF(U11720&lt;&gt;"",SUMIFS(Data_TABLE[Total Value Sold],Data_TABLE[EOM Date],"="&amp;EOMONTH(Dashboard!$I$7,0),Data_TABLE[Customer],"="&amp;Calc!U11720),"")</f>
        <v/>
      </c>
    </row>
    <row r="11721" spans="22:22" x14ac:dyDescent="0.2">
      <c r="V11721" s="18" t="str">
        <f>IF(U11721&lt;&gt;"",SUMIFS(Data_TABLE[Total Value Sold],Data_TABLE[EOM Date],"="&amp;EOMONTH(Dashboard!$I$7,0),Data_TABLE[Customer],"="&amp;Calc!U11721),"")</f>
        <v/>
      </c>
    </row>
    <row r="11722" spans="22:22" x14ac:dyDescent="0.2">
      <c r="V11722" s="18" t="str">
        <f>IF(U11722&lt;&gt;"",SUMIFS(Data_TABLE[Total Value Sold],Data_TABLE[EOM Date],"="&amp;EOMONTH(Dashboard!$I$7,0),Data_TABLE[Customer],"="&amp;Calc!U11722),"")</f>
        <v/>
      </c>
    </row>
    <row r="11723" spans="22:22" x14ac:dyDescent="0.2">
      <c r="V11723" s="18" t="str">
        <f>IF(U11723&lt;&gt;"",SUMIFS(Data_TABLE[Total Value Sold],Data_TABLE[EOM Date],"="&amp;EOMONTH(Dashboard!$I$7,0),Data_TABLE[Customer],"="&amp;Calc!U11723),"")</f>
        <v/>
      </c>
    </row>
    <row r="11724" spans="22:22" x14ac:dyDescent="0.2">
      <c r="V11724" s="18" t="str">
        <f>IF(U11724&lt;&gt;"",SUMIFS(Data_TABLE[Total Value Sold],Data_TABLE[EOM Date],"="&amp;EOMONTH(Dashboard!$I$7,0),Data_TABLE[Customer],"="&amp;Calc!U11724),"")</f>
        <v/>
      </c>
    </row>
    <row r="11725" spans="22:22" x14ac:dyDescent="0.2">
      <c r="V11725" s="18" t="str">
        <f>IF(U11725&lt;&gt;"",SUMIFS(Data_TABLE[Total Value Sold],Data_TABLE[EOM Date],"="&amp;EOMONTH(Dashboard!$I$7,0),Data_TABLE[Customer],"="&amp;Calc!U11725),"")</f>
        <v/>
      </c>
    </row>
    <row r="11726" spans="22:22" x14ac:dyDescent="0.2">
      <c r="V11726" s="18" t="str">
        <f>IF(U11726&lt;&gt;"",SUMIFS(Data_TABLE[Total Value Sold],Data_TABLE[EOM Date],"="&amp;EOMONTH(Dashboard!$I$7,0),Data_TABLE[Customer],"="&amp;Calc!U11726),"")</f>
        <v/>
      </c>
    </row>
    <row r="11727" spans="22:22" x14ac:dyDescent="0.2">
      <c r="V11727" s="18" t="str">
        <f>IF(U11727&lt;&gt;"",SUMIFS(Data_TABLE[Total Value Sold],Data_TABLE[EOM Date],"="&amp;EOMONTH(Dashboard!$I$7,0),Data_TABLE[Customer],"="&amp;Calc!U11727),"")</f>
        <v/>
      </c>
    </row>
    <row r="11728" spans="22:22" x14ac:dyDescent="0.2">
      <c r="V11728" s="18" t="str">
        <f>IF(U11728&lt;&gt;"",SUMIFS(Data_TABLE[Total Value Sold],Data_TABLE[EOM Date],"="&amp;EOMONTH(Dashboard!$I$7,0),Data_TABLE[Customer],"="&amp;Calc!U11728),"")</f>
        <v/>
      </c>
    </row>
    <row r="11729" spans="22:22" x14ac:dyDescent="0.2">
      <c r="V11729" s="18" t="str">
        <f>IF(U11729&lt;&gt;"",SUMIFS(Data_TABLE[Total Value Sold],Data_TABLE[EOM Date],"="&amp;EOMONTH(Dashboard!$I$7,0),Data_TABLE[Customer],"="&amp;Calc!U11729),"")</f>
        <v/>
      </c>
    </row>
    <row r="11730" spans="22:22" x14ac:dyDescent="0.2">
      <c r="V11730" s="18" t="str">
        <f>IF(U11730&lt;&gt;"",SUMIFS(Data_TABLE[Total Value Sold],Data_TABLE[EOM Date],"="&amp;EOMONTH(Dashboard!$I$7,0),Data_TABLE[Customer],"="&amp;Calc!U11730),"")</f>
        <v/>
      </c>
    </row>
    <row r="11731" spans="22:22" x14ac:dyDescent="0.2">
      <c r="V11731" s="18" t="str">
        <f>IF(U11731&lt;&gt;"",SUMIFS(Data_TABLE[Total Value Sold],Data_TABLE[EOM Date],"="&amp;EOMONTH(Dashboard!$I$7,0),Data_TABLE[Customer],"="&amp;Calc!U11731),"")</f>
        <v/>
      </c>
    </row>
    <row r="11732" spans="22:22" x14ac:dyDescent="0.2">
      <c r="V11732" s="18" t="str">
        <f>IF(U11732&lt;&gt;"",SUMIFS(Data_TABLE[Total Value Sold],Data_TABLE[EOM Date],"="&amp;EOMONTH(Dashboard!$I$7,0),Data_TABLE[Customer],"="&amp;Calc!U11732),"")</f>
        <v/>
      </c>
    </row>
    <row r="11733" spans="22:22" x14ac:dyDescent="0.2">
      <c r="V11733" s="18" t="str">
        <f>IF(U11733&lt;&gt;"",SUMIFS(Data_TABLE[Total Value Sold],Data_TABLE[EOM Date],"="&amp;EOMONTH(Dashboard!$I$7,0),Data_TABLE[Customer],"="&amp;Calc!U11733),"")</f>
        <v/>
      </c>
    </row>
    <row r="11734" spans="22:22" x14ac:dyDescent="0.2">
      <c r="V11734" s="18" t="str">
        <f>IF(U11734&lt;&gt;"",SUMIFS(Data_TABLE[Total Value Sold],Data_TABLE[EOM Date],"="&amp;EOMONTH(Dashboard!$I$7,0),Data_TABLE[Customer],"="&amp;Calc!U11734),"")</f>
        <v/>
      </c>
    </row>
    <row r="11735" spans="22:22" x14ac:dyDescent="0.2">
      <c r="V11735" s="18" t="str">
        <f>IF(U11735&lt;&gt;"",SUMIFS(Data_TABLE[Total Value Sold],Data_TABLE[EOM Date],"="&amp;EOMONTH(Dashboard!$I$7,0),Data_TABLE[Customer],"="&amp;Calc!U11735),"")</f>
        <v/>
      </c>
    </row>
    <row r="11736" spans="22:22" x14ac:dyDescent="0.2">
      <c r="V11736" s="18" t="str">
        <f>IF(U11736&lt;&gt;"",SUMIFS(Data_TABLE[Total Value Sold],Data_TABLE[EOM Date],"="&amp;EOMONTH(Dashboard!$I$7,0),Data_TABLE[Customer],"="&amp;Calc!U11736),"")</f>
        <v/>
      </c>
    </row>
    <row r="11737" spans="22:22" x14ac:dyDescent="0.2">
      <c r="V11737" s="18" t="str">
        <f>IF(U11737&lt;&gt;"",SUMIFS(Data_TABLE[Total Value Sold],Data_TABLE[EOM Date],"="&amp;EOMONTH(Dashboard!$I$7,0),Data_TABLE[Customer],"="&amp;Calc!U11737),"")</f>
        <v/>
      </c>
    </row>
    <row r="11738" spans="22:22" x14ac:dyDescent="0.2">
      <c r="V11738" s="18" t="str">
        <f>IF(U11738&lt;&gt;"",SUMIFS(Data_TABLE[Total Value Sold],Data_TABLE[EOM Date],"="&amp;EOMONTH(Dashboard!$I$7,0),Data_TABLE[Customer],"="&amp;Calc!U11738),"")</f>
        <v/>
      </c>
    </row>
    <row r="11739" spans="22:22" x14ac:dyDescent="0.2">
      <c r="V11739" s="18" t="str">
        <f>IF(U11739&lt;&gt;"",SUMIFS(Data_TABLE[Total Value Sold],Data_TABLE[EOM Date],"="&amp;EOMONTH(Dashboard!$I$7,0),Data_TABLE[Customer],"="&amp;Calc!U11739),"")</f>
        <v/>
      </c>
    </row>
    <row r="11740" spans="22:22" x14ac:dyDescent="0.2">
      <c r="V11740" s="18" t="str">
        <f>IF(U11740&lt;&gt;"",SUMIFS(Data_TABLE[Total Value Sold],Data_TABLE[EOM Date],"="&amp;EOMONTH(Dashboard!$I$7,0),Data_TABLE[Customer],"="&amp;Calc!U11740),"")</f>
        <v/>
      </c>
    </row>
    <row r="11741" spans="22:22" x14ac:dyDescent="0.2">
      <c r="V11741" s="18" t="str">
        <f>IF(U11741&lt;&gt;"",SUMIFS(Data_TABLE[Total Value Sold],Data_TABLE[EOM Date],"="&amp;EOMONTH(Dashboard!$I$7,0),Data_TABLE[Customer],"="&amp;Calc!U11741),"")</f>
        <v/>
      </c>
    </row>
    <row r="11742" spans="22:22" x14ac:dyDescent="0.2">
      <c r="V11742" s="18" t="str">
        <f>IF(U11742&lt;&gt;"",SUMIFS(Data_TABLE[Total Value Sold],Data_TABLE[EOM Date],"="&amp;EOMONTH(Dashboard!$I$7,0),Data_TABLE[Customer],"="&amp;Calc!U11742),"")</f>
        <v/>
      </c>
    </row>
    <row r="11743" spans="22:22" x14ac:dyDescent="0.2">
      <c r="V11743" s="18" t="str">
        <f>IF(U11743&lt;&gt;"",SUMIFS(Data_TABLE[Total Value Sold],Data_TABLE[EOM Date],"="&amp;EOMONTH(Dashboard!$I$7,0),Data_TABLE[Customer],"="&amp;Calc!U11743),"")</f>
        <v/>
      </c>
    </row>
    <row r="11744" spans="22:22" x14ac:dyDescent="0.2">
      <c r="V11744" s="18" t="str">
        <f>IF(U11744&lt;&gt;"",SUMIFS(Data_TABLE[Total Value Sold],Data_TABLE[EOM Date],"="&amp;EOMONTH(Dashboard!$I$7,0),Data_TABLE[Customer],"="&amp;Calc!U11744),"")</f>
        <v/>
      </c>
    </row>
    <row r="11745" spans="22:22" x14ac:dyDescent="0.2">
      <c r="V11745" s="18" t="str">
        <f>IF(U11745&lt;&gt;"",SUMIFS(Data_TABLE[Total Value Sold],Data_TABLE[EOM Date],"="&amp;EOMONTH(Dashboard!$I$7,0),Data_TABLE[Customer],"="&amp;Calc!U11745),"")</f>
        <v/>
      </c>
    </row>
    <row r="11746" spans="22:22" x14ac:dyDescent="0.2">
      <c r="V11746" s="18" t="str">
        <f>IF(U11746&lt;&gt;"",SUMIFS(Data_TABLE[Total Value Sold],Data_TABLE[EOM Date],"="&amp;EOMONTH(Dashboard!$I$7,0),Data_TABLE[Customer],"="&amp;Calc!U11746),"")</f>
        <v/>
      </c>
    </row>
    <row r="11747" spans="22:22" x14ac:dyDescent="0.2">
      <c r="V11747" s="18" t="str">
        <f>IF(U11747&lt;&gt;"",SUMIFS(Data_TABLE[Total Value Sold],Data_TABLE[EOM Date],"="&amp;EOMONTH(Dashboard!$I$7,0),Data_TABLE[Customer],"="&amp;Calc!U11747),"")</f>
        <v/>
      </c>
    </row>
    <row r="11748" spans="22:22" x14ac:dyDescent="0.2">
      <c r="V11748" s="18" t="str">
        <f>IF(U11748&lt;&gt;"",SUMIFS(Data_TABLE[Total Value Sold],Data_TABLE[EOM Date],"="&amp;EOMONTH(Dashboard!$I$7,0),Data_TABLE[Customer],"="&amp;Calc!U11748),"")</f>
        <v/>
      </c>
    </row>
    <row r="11749" spans="22:22" x14ac:dyDescent="0.2">
      <c r="V11749" s="18" t="str">
        <f>IF(U11749&lt;&gt;"",SUMIFS(Data_TABLE[Total Value Sold],Data_TABLE[EOM Date],"="&amp;EOMONTH(Dashboard!$I$7,0),Data_TABLE[Customer],"="&amp;Calc!U11749),"")</f>
        <v/>
      </c>
    </row>
    <row r="11750" spans="22:22" x14ac:dyDescent="0.2">
      <c r="V11750" s="18" t="str">
        <f>IF(U11750&lt;&gt;"",SUMIFS(Data_TABLE[Total Value Sold],Data_TABLE[EOM Date],"="&amp;EOMONTH(Dashboard!$I$7,0),Data_TABLE[Customer],"="&amp;Calc!U11750),"")</f>
        <v/>
      </c>
    </row>
    <row r="11751" spans="22:22" x14ac:dyDescent="0.2">
      <c r="V11751" s="18" t="str">
        <f>IF(U11751&lt;&gt;"",SUMIFS(Data_TABLE[Total Value Sold],Data_TABLE[EOM Date],"="&amp;EOMONTH(Dashboard!$I$7,0),Data_TABLE[Customer],"="&amp;Calc!U11751),"")</f>
        <v/>
      </c>
    </row>
    <row r="11752" spans="22:22" x14ac:dyDescent="0.2">
      <c r="V11752" s="18" t="str">
        <f>IF(U11752&lt;&gt;"",SUMIFS(Data_TABLE[Total Value Sold],Data_TABLE[EOM Date],"="&amp;EOMONTH(Dashboard!$I$7,0),Data_TABLE[Customer],"="&amp;Calc!U11752),"")</f>
        <v/>
      </c>
    </row>
    <row r="11753" spans="22:22" x14ac:dyDescent="0.2">
      <c r="V11753" s="18" t="str">
        <f>IF(U11753&lt;&gt;"",SUMIFS(Data_TABLE[Total Value Sold],Data_TABLE[EOM Date],"="&amp;EOMONTH(Dashboard!$I$7,0),Data_TABLE[Customer],"="&amp;Calc!U11753),"")</f>
        <v/>
      </c>
    </row>
    <row r="11754" spans="22:22" x14ac:dyDescent="0.2">
      <c r="V11754" s="18" t="str">
        <f>IF(U11754&lt;&gt;"",SUMIFS(Data_TABLE[Total Value Sold],Data_TABLE[EOM Date],"="&amp;EOMONTH(Dashboard!$I$7,0),Data_TABLE[Customer],"="&amp;Calc!U11754),"")</f>
        <v/>
      </c>
    </row>
    <row r="11755" spans="22:22" x14ac:dyDescent="0.2">
      <c r="V11755" s="18" t="str">
        <f>IF(U11755&lt;&gt;"",SUMIFS(Data_TABLE[Total Value Sold],Data_TABLE[EOM Date],"="&amp;EOMONTH(Dashboard!$I$7,0),Data_TABLE[Customer],"="&amp;Calc!U11755),"")</f>
        <v/>
      </c>
    </row>
    <row r="11756" spans="22:22" x14ac:dyDescent="0.2">
      <c r="V11756" s="18" t="str">
        <f>IF(U11756&lt;&gt;"",SUMIFS(Data_TABLE[Total Value Sold],Data_TABLE[EOM Date],"="&amp;EOMONTH(Dashboard!$I$7,0),Data_TABLE[Customer],"="&amp;Calc!U11756),"")</f>
        <v/>
      </c>
    </row>
    <row r="11757" spans="22:22" x14ac:dyDescent="0.2">
      <c r="V11757" s="18" t="str">
        <f>IF(U11757&lt;&gt;"",SUMIFS(Data_TABLE[Total Value Sold],Data_TABLE[EOM Date],"="&amp;EOMONTH(Dashboard!$I$7,0),Data_TABLE[Customer],"="&amp;Calc!U11757),"")</f>
        <v/>
      </c>
    </row>
    <row r="11758" spans="22:22" x14ac:dyDescent="0.2">
      <c r="V11758" s="18" t="str">
        <f>IF(U11758&lt;&gt;"",SUMIFS(Data_TABLE[Total Value Sold],Data_TABLE[EOM Date],"="&amp;EOMONTH(Dashboard!$I$7,0),Data_TABLE[Customer],"="&amp;Calc!U11758),"")</f>
        <v/>
      </c>
    </row>
    <row r="11759" spans="22:22" x14ac:dyDescent="0.2">
      <c r="V11759" s="18" t="str">
        <f>IF(U11759&lt;&gt;"",SUMIFS(Data_TABLE[Total Value Sold],Data_TABLE[EOM Date],"="&amp;EOMONTH(Dashboard!$I$7,0),Data_TABLE[Customer],"="&amp;Calc!U11759),"")</f>
        <v/>
      </c>
    </row>
    <row r="11760" spans="22:22" x14ac:dyDescent="0.2">
      <c r="V11760" s="18" t="str">
        <f>IF(U11760&lt;&gt;"",SUMIFS(Data_TABLE[Total Value Sold],Data_TABLE[EOM Date],"="&amp;EOMONTH(Dashboard!$I$7,0),Data_TABLE[Customer],"="&amp;Calc!U11760),"")</f>
        <v/>
      </c>
    </row>
    <row r="11761" spans="22:22" x14ac:dyDescent="0.2">
      <c r="V11761" s="18" t="str">
        <f>IF(U11761&lt;&gt;"",SUMIFS(Data_TABLE[Total Value Sold],Data_TABLE[EOM Date],"="&amp;EOMONTH(Dashboard!$I$7,0),Data_TABLE[Customer],"="&amp;Calc!U11761),"")</f>
        <v/>
      </c>
    </row>
    <row r="11762" spans="22:22" x14ac:dyDescent="0.2">
      <c r="V11762" s="18" t="str">
        <f>IF(U11762&lt;&gt;"",SUMIFS(Data_TABLE[Total Value Sold],Data_TABLE[EOM Date],"="&amp;EOMONTH(Dashboard!$I$7,0),Data_TABLE[Customer],"="&amp;Calc!U11762),"")</f>
        <v/>
      </c>
    </row>
    <row r="11763" spans="22:22" x14ac:dyDescent="0.2">
      <c r="V11763" s="18" t="str">
        <f>IF(U11763&lt;&gt;"",SUMIFS(Data_TABLE[Total Value Sold],Data_TABLE[EOM Date],"="&amp;EOMONTH(Dashboard!$I$7,0),Data_TABLE[Customer],"="&amp;Calc!U11763),"")</f>
        <v/>
      </c>
    </row>
    <row r="11764" spans="22:22" x14ac:dyDescent="0.2">
      <c r="V11764" s="18" t="str">
        <f>IF(U11764&lt;&gt;"",SUMIFS(Data_TABLE[Total Value Sold],Data_TABLE[EOM Date],"="&amp;EOMONTH(Dashboard!$I$7,0),Data_TABLE[Customer],"="&amp;Calc!U11764),"")</f>
        <v/>
      </c>
    </row>
    <row r="11765" spans="22:22" x14ac:dyDescent="0.2">
      <c r="V11765" s="18" t="str">
        <f>IF(U11765&lt;&gt;"",SUMIFS(Data_TABLE[Total Value Sold],Data_TABLE[EOM Date],"="&amp;EOMONTH(Dashboard!$I$7,0),Data_TABLE[Customer],"="&amp;Calc!U11765),"")</f>
        <v/>
      </c>
    </row>
    <row r="11766" spans="22:22" x14ac:dyDescent="0.2">
      <c r="V11766" s="18" t="str">
        <f>IF(U11766&lt;&gt;"",SUMIFS(Data_TABLE[Total Value Sold],Data_TABLE[EOM Date],"="&amp;EOMONTH(Dashboard!$I$7,0),Data_TABLE[Customer],"="&amp;Calc!U11766),"")</f>
        <v/>
      </c>
    </row>
    <row r="11767" spans="22:22" x14ac:dyDescent="0.2">
      <c r="V11767" s="18" t="str">
        <f>IF(U11767&lt;&gt;"",SUMIFS(Data_TABLE[Total Value Sold],Data_TABLE[EOM Date],"="&amp;EOMONTH(Dashboard!$I$7,0),Data_TABLE[Customer],"="&amp;Calc!U11767),"")</f>
        <v/>
      </c>
    </row>
    <row r="11768" spans="22:22" x14ac:dyDescent="0.2">
      <c r="V11768" s="18" t="str">
        <f>IF(U11768&lt;&gt;"",SUMIFS(Data_TABLE[Total Value Sold],Data_TABLE[EOM Date],"="&amp;EOMONTH(Dashboard!$I$7,0),Data_TABLE[Customer],"="&amp;Calc!U11768),"")</f>
        <v/>
      </c>
    </row>
    <row r="11769" spans="22:22" x14ac:dyDescent="0.2">
      <c r="V11769" s="18" t="str">
        <f>IF(U11769&lt;&gt;"",SUMIFS(Data_TABLE[Total Value Sold],Data_TABLE[EOM Date],"="&amp;EOMONTH(Dashboard!$I$7,0),Data_TABLE[Customer],"="&amp;Calc!U11769),"")</f>
        <v/>
      </c>
    </row>
    <row r="11770" spans="22:22" x14ac:dyDescent="0.2">
      <c r="V11770" s="18" t="str">
        <f>IF(U11770&lt;&gt;"",SUMIFS(Data_TABLE[Total Value Sold],Data_TABLE[EOM Date],"="&amp;EOMONTH(Dashboard!$I$7,0),Data_TABLE[Customer],"="&amp;Calc!U11770),"")</f>
        <v/>
      </c>
    </row>
    <row r="11771" spans="22:22" x14ac:dyDescent="0.2">
      <c r="V11771" s="18" t="str">
        <f>IF(U11771&lt;&gt;"",SUMIFS(Data_TABLE[Total Value Sold],Data_TABLE[EOM Date],"="&amp;EOMONTH(Dashboard!$I$7,0),Data_TABLE[Customer],"="&amp;Calc!U11771),"")</f>
        <v/>
      </c>
    </row>
    <row r="11772" spans="22:22" x14ac:dyDescent="0.2">
      <c r="V11772" s="18" t="str">
        <f>IF(U11772&lt;&gt;"",SUMIFS(Data_TABLE[Total Value Sold],Data_TABLE[EOM Date],"="&amp;EOMONTH(Dashboard!$I$7,0),Data_TABLE[Customer],"="&amp;Calc!U11772),"")</f>
        <v/>
      </c>
    </row>
    <row r="11773" spans="22:22" x14ac:dyDescent="0.2">
      <c r="V11773" s="18" t="str">
        <f>IF(U11773&lt;&gt;"",SUMIFS(Data_TABLE[Total Value Sold],Data_TABLE[EOM Date],"="&amp;EOMONTH(Dashboard!$I$7,0),Data_TABLE[Customer],"="&amp;Calc!U11773),"")</f>
        <v/>
      </c>
    </row>
    <row r="11774" spans="22:22" x14ac:dyDescent="0.2">
      <c r="V11774" s="18" t="str">
        <f>IF(U11774&lt;&gt;"",SUMIFS(Data_TABLE[Total Value Sold],Data_TABLE[EOM Date],"="&amp;EOMONTH(Dashboard!$I$7,0),Data_TABLE[Customer],"="&amp;Calc!U11774),"")</f>
        <v/>
      </c>
    </row>
    <row r="11775" spans="22:22" x14ac:dyDescent="0.2">
      <c r="V11775" s="18" t="str">
        <f>IF(U11775&lt;&gt;"",SUMIFS(Data_TABLE[Total Value Sold],Data_TABLE[EOM Date],"="&amp;EOMONTH(Dashboard!$I$7,0),Data_TABLE[Customer],"="&amp;Calc!U11775),"")</f>
        <v/>
      </c>
    </row>
    <row r="11776" spans="22:22" x14ac:dyDescent="0.2">
      <c r="V11776" s="18" t="str">
        <f>IF(U11776&lt;&gt;"",SUMIFS(Data_TABLE[Total Value Sold],Data_TABLE[EOM Date],"="&amp;EOMONTH(Dashboard!$I$7,0),Data_TABLE[Customer],"="&amp;Calc!U11776),"")</f>
        <v/>
      </c>
    </row>
    <row r="11777" spans="22:22" x14ac:dyDescent="0.2">
      <c r="V11777" s="18" t="str">
        <f>IF(U11777&lt;&gt;"",SUMIFS(Data_TABLE[Total Value Sold],Data_TABLE[EOM Date],"="&amp;EOMONTH(Dashboard!$I$7,0),Data_TABLE[Customer],"="&amp;Calc!U11777),"")</f>
        <v/>
      </c>
    </row>
    <row r="11778" spans="22:22" x14ac:dyDescent="0.2">
      <c r="V11778" s="18" t="str">
        <f>IF(U11778&lt;&gt;"",SUMIFS(Data_TABLE[Total Value Sold],Data_TABLE[EOM Date],"="&amp;EOMONTH(Dashboard!$I$7,0),Data_TABLE[Customer],"="&amp;Calc!U11778),"")</f>
        <v/>
      </c>
    </row>
    <row r="11779" spans="22:22" x14ac:dyDescent="0.2">
      <c r="V11779" s="18" t="str">
        <f>IF(U11779&lt;&gt;"",SUMIFS(Data_TABLE[Total Value Sold],Data_TABLE[EOM Date],"="&amp;EOMONTH(Dashboard!$I$7,0),Data_TABLE[Customer],"="&amp;Calc!U11779),"")</f>
        <v/>
      </c>
    </row>
    <row r="11780" spans="22:22" x14ac:dyDescent="0.2">
      <c r="V11780" s="18" t="str">
        <f>IF(U11780&lt;&gt;"",SUMIFS(Data_TABLE[Total Value Sold],Data_TABLE[EOM Date],"="&amp;EOMONTH(Dashboard!$I$7,0),Data_TABLE[Customer],"="&amp;Calc!U11780),"")</f>
        <v/>
      </c>
    </row>
    <row r="11781" spans="22:22" x14ac:dyDescent="0.2">
      <c r="V11781" s="18" t="str">
        <f>IF(U11781&lt;&gt;"",SUMIFS(Data_TABLE[Total Value Sold],Data_TABLE[EOM Date],"="&amp;EOMONTH(Dashboard!$I$7,0),Data_TABLE[Customer],"="&amp;Calc!U11781),"")</f>
        <v/>
      </c>
    </row>
    <row r="11782" spans="22:22" x14ac:dyDescent="0.2">
      <c r="V11782" s="18" t="str">
        <f>IF(U11782&lt;&gt;"",SUMIFS(Data_TABLE[Total Value Sold],Data_TABLE[EOM Date],"="&amp;EOMONTH(Dashboard!$I$7,0),Data_TABLE[Customer],"="&amp;Calc!U11782),"")</f>
        <v/>
      </c>
    </row>
    <row r="11783" spans="22:22" x14ac:dyDescent="0.2">
      <c r="V11783" s="18" t="str">
        <f>IF(U11783&lt;&gt;"",SUMIFS(Data_TABLE[Total Value Sold],Data_TABLE[EOM Date],"="&amp;EOMONTH(Dashboard!$I$7,0),Data_TABLE[Customer],"="&amp;Calc!U11783),"")</f>
        <v/>
      </c>
    </row>
    <row r="11784" spans="22:22" x14ac:dyDescent="0.2">
      <c r="V11784" s="18" t="str">
        <f>IF(U11784&lt;&gt;"",SUMIFS(Data_TABLE[Total Value Sold],Data_TABLE[EOM Date],"="&amp;EOMONTH(Dashboard!$I$7,0),Data_TABLE[Customer],"="&amp;Calc!U11784),"")</f>
        <v/>
      </c>
    </row>
    <row r="11785" spans="22:22" x14ac:dyDescent="0.2">
      <c r="V11785" s="18" t="str">
        <f>IF(U11785&lt;&gt;"",SUMIFS(Data_TABLE[Total Value Sold],Data_TABLE[EOM Date],"="&amp;EOMONTH(Dashboard!$I$7,0),Data_TABLE[Customer],"="&amp;Calc!U11785),"")</f>
        <v/>
      </c>
    </row>
    <row r="11786" spans="22:22" x14ac:dyDescent="0.2">
      <c r="V11786" s="18" t="str">
        <f>IF(U11786&lt;&gt;"",SUMIFS(Data_TABLE[Total Value Sold],Data_TABLE[EOM Date],"="&amp;EOMONTH(Dashboard!$I$7,0),Data_TABLE[Customer],"="&amp;Calc!U11786),"")</f>
        <v/>
      </c>
    </row>
    <row r="11787" spans="22:22" x14ac:dyDescent="0.2">
      <c r="V11787" s="18" t="str">
        <f>IF(U11787&lt;&gt;"",SUMIFS(Data_TABLE[Total Value Sold],Data_TABLE[EOM Date],"="&amp;EOMONTH(Dashboard!$I$7,0),Data_TABLE[Customer],"="&amp;Calc!U11787),"")</f>
        <v/>
      </c>
    </row>
    <row r="11788" spans="22:22" x14ac:dyDescent="0.2">
      <c r="V11788" s="18" t="str">
        <f>IF(U11788&lt;&gt;"",SUMIFS(Data_TABLE[Total Value Sold],Data_TABLE[EOM Date],"="&amp;EOMONTH(Dashboard!$I$7,0),Data_TABLE[Customer],"="&amp;Calc!U11788),"")</f>
        <v/>
      </c>
    </row>
    <row r="11789" spans="22:22" x14ac:dyDescent="0.2">
      <c r="V11789" s="18" t="str">
        <f>IF(U11789&lt;&gt;"",SUMIFS(Data_TABLE[Total Value Sold],Data_TABLE[EOM Date],"="&amp;EOMONTH(Dashboard!$I$7,0),Data_TABLE[Customer],"="&amp;Calc!U11789),"")</f>
        <v/>
      </c>
    </row>
    <row r="11790" spans="22:22" x14ac:dyDescent="0.2">
      <c r="V11790" s="18" t="str">
        <f>IF(U11790&lt;&gt;"",SUMIFS(Data_TABLE[Total Value Sold],Data_TABLE[EOM Date],"="&amp;EOMONTH(Dashboard!$I$7,0),Data_TABLE[Customer],"="&amp;Calc!U11790),"")</f>
        <v/>
      </c>
    </row>
    <row r="11791" spans="22:22" x14ac:dyDescent="0.2">
      <c r="V11791" s="18" t="str">
        <f>IF(U11791&lt;&gt;"",SUMIFS(Data_TABLE[Total Value Sold],Data_TABLE[EOM Date],"="&amp;EOMONTH(Dashboard!$I$7,0),Data_TABLE[Customer],"="&amp;Calc!U11791),"")</f>
        <v/>
      </c>
    </row>
    <row r="11792" spans="22:22" x14ac:dyDescent="0.2">
      <c r="V11792" s="18" t="str">
        <f>IF(U11792&lt;&gt;"",SUMIFS(Data_TABLE[Total Value Sold],Data_TABLE[EOM Date],"="&amp;EOMONTH(Dashboard!$I$7,0),Data_TABLE[Customer],"="&amp;Calc!U11792),"")</f>
        <v/>
      </c>
    </row>
    <row r="11793" spans="22:22" x14ac:dyDescent="0.2">
      <c r="V11793" s="18" t="str">
        <f>IF(U11793&lt;&gt;"",SUMIFS(Data_TABLE[Total Value Sold],Data_TABLE[EOM Date],"="&amp;EOMONTH(Dashboard!$I$7,0),Data_TABLE[Customer],"="&amp;Calc!U11793),"")</f>
        <v/>
      </c>
    </row>
    <row r="11794" spans="22:22" x14ac:dyDescent="0.2">
      <c r="V11794" s="18" t="str">
        <f>IF(U11794&lt;&gt;"",SUMIFS(Data_TABLE[Total Value Sold],Data_TABLE[EOM Date],"="&amp;EOMONTH(Dashboard!$I$7,0),Data_TABLE[Customer],"="&amp;Calc!U11794),"")</f>
        <v/>
      </c>
    </row>
    <row r="11795" spans="22:22" x14ac:dyDescent="0.2">
      <c r="V11795" s="18" t="str">
        <f>IF(U11795&lt;&gt;"",SUMIFS(Data_TABLE[Total Value Sold],Data_TABLE[EOM Date],"="&amp;EOMONTH(Dashboard!$I$7,0),Data_TABLE[Customer],"="&amp;Calc!U11795),"")</f>
        <v/>
      </c>
    </row>
    <row r="11796" spans="22:22" x14ac:dyDescent="0.2">
      <c r="V11796" s="18" t="str">
        <f>IF(U11796&lt;&gt;"",SUMIFS(Data_TABLE[Total Value Sold],Data_TABLE[EOM Date],"="&amp;EOMONTH(Dashboard!$I$7,0),Data_TABLE[Customer],"="&amp;Calc!U11796),"")</f>
        <v/>
      </c>
    </row>
    <row r="11797" spans="22:22" x14ac:dyDescent="0.2">
      <c r="V11797" s="18" t="str">
        <f>IF(U11797&lt;&gt;"",SUMIFS(Data_TABLE[Total Value Sold],Data_TABLE[EOM Date],"="&amp;EOMONTH(Dashboard!$I$7,0),Data_TABLE[Customer],"="&amp;Calc!U11797),"")</f>
        <v/>
      </c>
    </row>
    <row r="11798" spans="22:22" x14ac:dyDescent="0.2">
      <c r="V11798" s="18" t="str">
        <f>IF(U11798&lt;&gt;"",SUMIFS(Data_TABLE[Total Value Sold],Data_TABLE[EOM Date],"="&amp;EOMONTH(Dashboard!$I$7,0),Data_TABLE[Customer],"="&amp;Calc!U11798),"")</f>
        <v/>
      </c>
    </row>
    <row r="11799" spans="22:22" x14ac:dyDescent="0.2">
      <c r="V11799" s="18" t="str">
        <f>IF(U11799&lt;&gt;"",SUMIFS(Data_TABLE[Total Value Sold],Data_TABLE[EOM Date],"="&amp;EOMONTH(Dashboard!$I$7,0),Data_TABLE[Customer],"="&amp;Calc!U11799),"")</f>
        <v/>
      </c>
    </row>
    <row r="11800" spans="22:22" x14ac:dyDescent="0.2">
      <c r="V11800" s="18" t="str">
        <f>IF(U11800&lt;&gt;"",SUMIFS(Data_TABLE[Total Value Sold],Data_TABLE[EOM Date],"="&amp;EOMONTH(Dashboard!$I$7,0),Data_TABLE[Customer],"="&amp;Calc!U11800),"")</f>
        <v/>
      </c>
    </row>
    <row r="11801" spans="22:22" x14ac:dyDescent="0.2">
      <c r="V11801" s="18" t="str">
        <f>IF(U11801&lt;&gt;"",SUMIFS(Data_TABLE[Total Value Sold],Data_TABLE[EOM Date],"="&amp;EOMONTH(Dashboard!$I$7,0),Data_TABLE[Customer],"="&amp;Calc!U11801),"")</f>
        <v/>
      </c>
    </row>
    <row r="11802" spans="22:22" x14ac:dyDescent="0.2">
      <c r="V11802" s="18" t="str">
        <f>IF(U11802&lt;&gt;"",SUMIFS(Data_TABLE[Total Value Sold],Data_TABLE[EOM Date],"="&amp;EOMONTH(Dashboard!$I$7,0),Data_TABLE[Customer],"="&amp;Calc!U11802),"")</f>
        <v/>
      </c>
    </row>
    <row r="11803" spans="22:22" x14ac:dyDescent="0.2">
      <c r="V11803" s="18" t="str">
        <f>IF(U11803&lt;&gt;"",SUMIFS(Data_TABLE[Total Value Sold],Data_TABLE[EOM Date],"="&amp;EOMONTH(Dashboard!$I$7,0),Data_TABLE[Customer],"="&amp;Calc!U11803),"")</f>
        <v/>
      </c>
    </row>
    <row r="11804" spans="22:22" x14ac:dyDescent="0.2">
      <c r="V11804" s="18" t="str">
        <f>IF(U11804&lt;&gt;"",SUMIFS(Data_TABLE[Total Value Sold],Data_TABLE[EOM Date],"="&amp;EOMONTH(Dashboard!$I$7,0),Data_TABLE[Customer],"="&amp;Calc!U11804),"")</f>
        <v/>
      </c>
    </row>
    <row r="11805" spans="22:22" x14ac:dyDescent="0.2">
      <c r="V11805" s="18" t="str">
        <f>IF(U11805&lt;&gt;"",SUMIFS(Data_TABLE[Total Value Sold],Data_TABLE[EOM Date],"="&amp;EOMONTH(Dashboard!$I$7,0),Data_TABLE[Customer],"="&amp;Calc!U11805),"")</f>
        <v/>
      </c>
    </row>
    <row r="11806" spans="22:22" x14ac:dyDescent="0.2">
      <c r="V11806" s="18" t="str">
        <f>IF(U11806&lt;&gt;"",SUMIFS(Data_TABLE[Total Value Sold],Data_TABLE[EOM Date],"="&amp;EOMONTH(Dashboard!$I$7,0),Data_TABLE[Customer],"="&amp;Calc!U11806),"")</f>
        <v/>
      </c>
    </row>
    <row r="11807" spans="22:22" x14ac:dyDescent="0.2">
      <c r="V11807" s="18" t="str">
        <f>IF(U11807&lt;&gt;"",SUMIFS(Data_TABLE[Total Value Sold],Data_TABLE[EOM Date],"="&amp;EOMONTH(Dashboard!$I$7,0),Data_TABLE[Customer],"="&amp;Calc!U11807),"")</f>
        <v/>
      </c>
    </row>
    <row r="11808" spans="22:22" x14ac:dyDescent="0.2">
      <c r="V11808" s="18" t="str">
        <f>IF(U11808&lt;&gt;"",SUMIFS(Data_TABLE[Total Value Sold],Data_TABLE[EOM Date],"="&amp;EOMONTH(Dashboard!$I$7,0),Data_TABLE[Customer],"="&amp;Calc!U11808),"")</f>
        <v/>
      </c>
    </row>
    <row r="11809" spans="22:22" x14ac:dyDescent="0.2">
      <c r="V11809" s="18" t="str">
        <f>IF(U11809&lt;&gt;"",SUMIFS(Data_TABLE[Total Value Sold],Data_TABLE[EOM Date],"="&amp;EOMONTH(Dashboard!$I$7,0),Data_TABLE[Customer],"="&amp;Calc!U11809),"")</f>
        <v/>
      </c>
    </row>
    <row r="11810" spans="22:22" x14ac:dyDescent="0.2">
      <c r="V11810" s="18" t="str">
        <f>IF(U11810&lt;&gt;"",SUMIFS(Data_TABLE[Total Value Sold],Data_TABLE[EOM Date],"="&amp;EOMONTH(Dashboard!$I$7,0),Data_TABLE[Customer],"="&amp;Calc!U11810),"")</f>
        <v/>
      </c>
    </row>
    <row r="11811" spans="22:22" x14ac:dyDescent="0.2">
      <c r="V11811" s="18" t="str">
        <f>IF(U11811&lt;&gt;"",SUMIFS(Data_TABLE[Total Value Sold],Data_TABLE[EOM Date],"="&amp;EOMONTH(Dashboard!$I$7,0),Data_TABLE[Customer],"="&amp;Calc!U11811),"")</f>
        <v/>
      </c>
    </row>
    <row r="11812" spans="22:22" x14ac:dyDescent="0.2">
      <c r="V11812" s="18" t="str">
        <f>IF(U11812&lt;&gt;"",SUMIFS(Data_TABLE[Total Value Sold],Data_TABLE[EOM Date],"="&amp;EOMONTH(Dashboard!$I$7,0),Data_TABLE[Customer],"="&amp;Calc!U11812),"")</f>
        <v/>
      </c>
    </row>
    <row r="11813" spans="22:22" x14ac:dyDescent="0.2">
      <c r="V11813" s="18" t="str">
        <f>IF(U11813&lt;&gt;"",SUMIFS(Data_TABLE[Total Value Sold],Data_TABLE[EOM Date],"="&amp;EOMONTH(Dashboard!$I$7,0),Data_TABLE[Customer],"="&amp;Calc!U11813),"")</f>
        <v/>
      </c>
    </row>
    <row r="11814" spans="22:22" x14ac:dyDescent="0.2">
      <c r="V11814" s="18" t="str">
        <f>IF(U11814&lt;&gt;"",SUMIFS(Data_TABLE[Total Value Sold],Data_TABLE[EOM Date],"="&amp;EOMONTH(Dashboard!$I$7,0),Data_TABLE[Customer],"="&amp;Calc!U11814),"")</f>
        <v/>
      </c>
    </row>
    <row r="11815" spans="22:22" x14ac:dyDescent="0.2">
      <c r="V11815" s="18" t="str">
        <f>IF(U11815&lt;&gt;"",SUMIFS(Data_TABLE[Total Value Sold],Data_TABLE[EOM Date],"="&amp;EOMONTH(Dashboard!$I$7,0),Data_TABLE[Customer],"="&amp;Calc!U11815),"")</f>
        <v/>
      </c>
    </row>
    <row r="11816" spans="22:22" x14ac:dyDescent="0.2">
      <c r="V11816" s="18" t="str">
        <f>IF(U11816&lt;&gt;"",SUMIFS(Data_TABLE[Total Value Sold],Data_TABLE[EOM Date],"="&amp;EOMONTH(Dashboard!$I$7,0),Data_TABLE[Customer],"="&amp;Calc!U11816),"")</f>
        <v/>
      </c>
    </row>
    <row r="11817" spans="22:22" x14ac:dyDescent="0.2">
      <c r="V11817" s="18" t="str">
        <f>IF(U11817&lt;&gt;"",SUMIFS(Data_TABLE[Total Value Sold],Data_TABLE[EOM Date],"="&amp;EOMONTH(Dashboard!$I$7,0),Data_TABLE[Customer],"="&amp;Calc!U11817),"")</f>
        <v/>
      </c>
    </row>
    <row r="11818" spans="22:22" x14ac:dyDescent="0.2">
      <c r="V11818" s="18" t="str">
        <f>IF(U11818&lt;&gt;"",SUMIFS(Data_TABLE[Total Value Sold],Data_TABLE[EOM Date],"="&amp;EOMONTH(Dashboard!$I$7,0),Data_TABLE[Customer],"="&amp;Calc!U11818),"")</f>
        <v/>
      </c>
    </row>
    <row r="11819" spans="22:22" x14ac:dyDescent="0.2">
      <c r="V11819" s="18" t="str">
        <f>IF(U11819&lt;&gt;"",SUMIFS(Data_TABLE[Total Value Sold],Data_TABLE[EOM Date],"="&amp;EOMONTH(Dashboard!$I$7,0),Data_TABLE[Customer],"="&amp;Calc!U11819),"")</f>
        <v/>
      </c>
    </row>
    <row r="11820" spans="22:22" x14ac:dyDescent="0.2">
      <c r="V11820" s="18" t="str">
        <f>IF(U11820&lt;&gt;"",SUMIFS(Data_TABLE[Total Value Sold],Data_TABLE[EOM Date],"="&amp;EOMONTH(Dashboard!$I$7,0),Data_TABLE[Customer],"="&amp;Calc!U11820),"")</f>
        <v/>
      </c>
    </row>
    <row r="11821" spans="22:22" x14ac:dyDescent="0.2">
      <c r="V11821" s="18" t="str">
        <f>IF(U11821&lt;&gt;"",SUMIFS(Data_TABLE[Total Value Sold],Data_TABLE[EOM Date],"="&amp;EOMONTH(Dashboard!$I$7,0),Data_TABLE[Customer],"="&amp;Calc!U11821),"")</f>
        <v/>
      </c>
    </row>
    <row r="11822" spans="22:22" x14ac:dyDescent="0.2">
      <c r="V11822" s="18" t="str">
        <f>IF(U11822&lt;&gt;"",SUMIFS(Data_TABLE[Total Value Sold],Data_TABLE[EOM Date],"="&amp;EOMONTH(Dashboard!$I$7,0),Data_TABLE[Customer],"="&amp;Calc!U11822),"")</f>
        <v/>
      </c>
    </row>
    <row r="11823" spans="22:22" x14ac:dyDescent="0.2">
      <c r="V11823" s="18" t="str">
        <f>IF(U11823&lt;&gt;"",SUMIFS(Data_TABLE[Total Value Sold],Data_TABLE[EOM Date],"="&amp;EOMONTH(Dashboard!$I$7,0),Data_TABLE[Customer],"="&amp;Calc!U11823),"")</f>
        <v/>
      </c>
    </row>
    <row r="11824" spans="22:22" x14ac:dyDescent="0.2">
      <c r="V11824" s="18" t="str">
        <f>IF(U11824&lt;&gt;"",SUMIFS(Data_TABLE[Total Value Sold],Data_TABLE[EOM Date],"="&amp;EOMONTH(Dashboard!$I$7,0),Data_TABLE[Customer],"="&amp;Calc!U11824),"")</f>
        <v/>
      </c>
    </row>
    <row r="11825" spans="22:22" x14ac:dyDescent="0.2">
      <c r="V11825" s="18" t="str">
        <f>IF(U11825&lt;&gt;"",SUMIFS(Data_TABLE[Total Value Sold],Data_TABLE[EOM Date],"="&amp;EOMONTH(Dashboard!$I$7,0),Data_TABLE[Customer],"="&amp;Calc!U11825),"")</f>
        <v/>
      </c>
    </row>
    <row r="11826" spans="22:22" x14ac:dyDescent="0.2">
      <c r="V11826" s="18" t="str">
        <f>IF(U11826&lt;&gt;"",SUMIFS(Data_TABLE[Total Value Sold],Data_TABLE[EOM Date],"="&amp;EOMONTH(Dashboard!$I$7,0),Data_TABLE[Customer],"="&amp;Calc!U11826),"")</f>
        <v/>
      </c>
    </row>
    <row r="11827" spans="22:22" x14ac:dyDescent="0.2">
      <c r="V11827" s="18" t="str">
        <f>IF(U11827&lt;&gt;"",SUMIFS(Data_TABLE[Total Value Sold],Data_TABLE[EOM Date],"="&amp;EOMONTH(Dashboard!$I$7,0),Data_TABLE[Customer],"="&amp;Calc!U11827),"")</f>
        <v/>
      </c>
    </row>
    <row r="11828" spans="22:22" x14ac:dyDescent="0.2">
      <c r="V11828" s="18" t="str">
        <f>IF(U11828&lt;&gt;"",SUMIFS(Data_TABLE[Total Value Sold],Data_TABLE[EOM Date],"="&amp;EOMONTH(Dashboard!$I$7,0),Data_TABLE[Customer],"="&amp;Calc!U11828),"")</f>
        <v/>
      </c>
    </row>
    <row r="11829" spans="22:22" x14ac:dyDescent="0.2">
      <c r="V11829" s="18" t="str">
        <f>IF(U11829&lt;&gt;"",SUMIFS(Data_TABLE[Total Value Sold],Data_TABLE[EOM Date],"="&amp;EOMONTH(Dashboard!$I$7,0),Data_TABLE[Customer],"="&amp;Calc!U11829),"")</f>
        <v/>
      </c>
    </row>
    <row r="11830" spans="22:22" x14ac:dyDescent="0.2">
      <c r="V11830" s="18" t="str">
        <f>IF(U11830&lt;&gt;"",SUMIFS(Data_TABLE[Total Value Sold],Data_TABLE[EOM Date],"="&amp;EOMONTH(Dashboard!$I$7,0),Data_TABLE[Customer],"="&amp;Calc!U11830),"")</f>
        <v/>
      </c>
    </row>
    <row r="11831" spans="22:22" x14ac:dyDescent="0.2">
      <c r="V11831" s="18" t="str">
        <f>IF(U11831&lt;&gt;"",SUMIFS(Data_TABLE[Total Value Sold],Data_TABLE[EOM Date],"="&amp;EOMONTH(Dashboard!$I$7,0),Data_TABLE[Customer],"="&amp;Calc!U11831),"")</f>
        <v/>
      </c>
    </row>
    <row r="11832" spans="22:22" x14ac:dyDescent="0.2">
      <c r="V11832" s="18" t="str">
        <f>IF(U11832&lt;&gt;"",SUMIFS(Data_TABLE[Total Value Sold],Data_TABLE[EOM Date],"="&amp;EOMONTH(Dashboard!$I$7,0),Data_TABLE[Customer],"="&amp;Calc!U11832),"")</f>
        <v/>
      </c>
    </row>
    <row r="11833" spans="22:22" x14ac:dyDescent="0.2">
      <c r="V11833" s="18" t="str">
        <f>IF(U11833&lt;&gt;"",SUMIFS(Data_TABLE[Total Value Sold],Data_TABLE[EOM Date],"="&amp;EOMONTH(Dashboard!$I$7,0),Data_TABLE[Customer],"="&amp;Calc!U11833),"")</f>
        <v/>
      </c>
    </row>
    <row r="11834" spans="22:22" x14ac:dyDescent="0.2">
      <c r="V11834" s="18" t="str">
        <f>IF(U11834&lt;&gt;"",SUMIFS(Data_TABLE[Total Value Sold],Data_TABLE[EOM Date],"="&amp;EOMONTH(Dashboard!$I$7,0),Data_TABLE[Customer],"="&amp;Calc!U11834),"")</f>
        <v/>
      </c>
    </row>
    <row r="11835" spans="22:22" x14ac:dyDescent="0.2">
      <c r="V11835" s="18" t="str">
        <f>IF(U11835&lt;&gt;"",SUMIFS(Data_TABLE[Total Value Sold],Data_TABLE[EOM Date],"="&amp;EOMONTH(Dashboard!$I$7,0),Data_TABLE[Customer],"="&amp;Calc!U11835),"")</f>
        <v/>
      </c>
    </row>
    <row r="11836" spans="22:22" x14ac:dyDescent="0.2">
      <c r="V11836" s="18" t="str">
        <f>IF(U11836&lt;&gt;"",SUMIFS(Data_TABLE[Total Value Sold],Data_TABLE[EOM Date],"="&amp;EOMONTH(Dashboard!$I$7,0),Data_TABLE[Customer],"="&amp;Calc!U11836),"")</f>
        <v/>
      </c>
    </row>
    <row r="11837" spans="22:22" x14ac:dyDescent="0.2">
      <c r="V11837" s="18" t="str">
        <f>IF(U11837&lt;&gt;"",SUMIFS(Data_TABLE[Total Value Sold],Data_TABLE[EOM Date],"="&amp;EOMONTH(Dashboard!$I$7,0),Data_TABLE[Customer],"="&amp;Calc!U11837),"")</f>
        <v/>
      </c>
    </row>
    <row r="11838" spans="22:22" x14ac:dyDescent="0.2">
      <c r="V11838" s="18" t="str">
        <f>IF(U11838&lt;&gt;"",SUMIFS(Data_TABLE[Total Value Sold],Data_TABLE[EOM Date],"="&amp;EOMONTH(Dashboard!$I$7,0),Data_TABLE[Customer],"="&amp;Calc!U11838),"")</f>
        <v/>
      </c>
    </row>
    <row r="11839" spans="22:22" x14ac:dyDescent="0.2">
      <c r="V11839" s="18" t="str">
        <f>IF(U11839&lt;&gt;"",SUMIFS(Data_TABLE[Total Value Sold],Data_TABLE[EOM Date],"="&amp;EOMONTH(Dashboard!$I$7,0),Data_TABLE[Customer],"="&amp;Calc!U11839),"")</f>
        <v/>
      </c>
    </row>
    <row r="11840" spans="22:22" x14ac:dyDescent="0.2">
      <c r="V11840" s="18" t="str">
        <f>IF(U11840&lt;&gt;"",SUMIFS(Data_TABLE[Total Value Sold],Data_TABLE[EOM Date],"="&amp;EOMONTH(Dashboard!$I$7,0),Data_TABLE[Customer],"="&amp;Calc!U11840),"")</f>
        <v/>
      </c>
    </row>
    <row r="11841" spans="22:22" x14ac:dyDescent="0.2">
      <c r="V11841" s="18" t="str">
        <f>IF(U11841&lt;&gt;"",SUMIFS(Data_TABLE[Total Value Sold],Data_TABLE[EOM Date],"="&amp;EOMONTH(Dashboard!$I$7,0),Data_TABLE[Customer],"="&amp;Calc!U11841),"")</f>
        <v/>
      </c>
    </row>
    <row r="11842" spans="22:22" x14ac:dyDescent="0.2">
      <c r="V11842" s="18" t="str">
        <f>IF(U11842&lt;&gt;"",SUMIFS(Data_TABLE[Total Value Sold],Data_TABLE[EOM Date],"="&amp;EOMONTH(Dashboard!$I$7,0),Data_TABLE[Customer],"="&amp;Calc!U11842),"")</f>
        <v/>
      </c>
    </row>
    <row r="11843" spans="22:22" x14ac:dyDescent="0.2">
      <c r="V11843" s="18" t="str">
        <f>IF(U11843&lt;&gt;"",SUMIFS(Data_TABLE[Total Value Sold],Data_TABLE[EOM Date],"="&amp;EOMONTH(Dashboard!$I$7,0),Data_TABLE[Customer],"="&amp;Calc!U11843),"")</f>
        <v/>
      </c>
    </row>
    <row r="11844" spans="22:22" x14ac:dyDescent="0.2">
      <c r="V11844" s="18" t="str">
        <f>IF(U11844&lt;&gt;"",SUMIFS(Data_TABLE[Total Value Sold],Data_TABLE[EOM Date],"="&amp;EOMONTH(Dashboard!$I$7,0),Data_TABLE[Customer],"="&amp;Calc!U11844),"")</f>
        <v/>
      </c>
    </row>
    <row r="11845" spans="22:22" x14ac:dyDescent="0.2">
      <c r="V11845" s="18" t="str">
        <f>IF(U11845&lt;&gt;"",SUMIFS(Data_TABLE[Total Value Sold],Data_TABLE[EOM Date],"="&amp;EOMONTH(Dashboard!$I$7,0),Data_TABLE[Customer],"="&amp;Calc!U11845),"")</f>
        <v/>
      </c>
    </row>
    <row r="11846" spans="22:22" x14ac:dyDescent="0.2">
      <c r="V11846" s="18" t="str">
        <f>IF(U11846&lt;&gt;"",SUMIFS(Data_TABLE[Total Value Sold],Data_TABLE[EOM Date],"="&amp;EOMONTH(Dashboard!$I$7,0),Data_TABLE[Customer],"="&amp;Calc!U11846),"")</f>
        <v/>
      </c>
    </row>
    <row r="11847" spans="22:22" x14ac:dyDescent="0.2">
      <c r="V11847" s="18" t="str">
        <f>IF(U11847&lt;&gt;"",SUMIFS(Data_TABLE[Total Value Sold],Data_TABLE[EOM Date],"="&amp;EOMONTH(Dashboard!$I$7,0),Data_TABLE[Customer],"="&amp;Calc!U11847),"")</f>
        <v/>
      </c>
    </row>
    <row r="11848" spans="22:22" x14ac:dyDescent="0.2">
      <c r="V11848" s="18" t="str">
        <f>IF(U11848&lt;&gt;"",SUMIFS(Data_TABLE[Total Value Sold],Data_TABLE[EOM Date],"="&amp;EOMONTH(Dashboard!$I$7,0),Data_TABLE[Customer],"="&amp;Calc!U11848),"")</f>
        <v/>
      </c>
    </row>
    <row r="11849" spans="22:22" x14ac:dyDescent="0.2">
      <c r="V11849" s="18" t="str">
        <f>IF(U11849&lt;&gt;"",SUMIFS(Data_TABLE[Total Value Sold],Data_TABLE[EOM Date],"="&amp;EOMONTH(Dashboard!$I$7,0),Data_TABLE[Customer],"="&amp;Calc!U11849),"")</f>
        <v/>
      </c>
    </row>
    <row r="11850" spans="22:22" x14ac:dyDescent="0.2">
      <c r="V11850" s="18" t="str">
        <f>IF(U11850&lt;&gt;"",SUMIFS(Data_TABLE[Total Value Sold],Data_TABLE[EOM Date],"="&amp;EOMONTH(Dashboard!$I$7,0),Data_TABLE[Customer],"="&amp;Calc!U11850),"")</f>
        <v/>
      </c>
    </row>
    <row r="11851" spans="22:22" x14ac:dyDescent="0.2">
      <c r="V11851" s="18" t="str">
        <f>IF(U11851&lt;&gt;"",SUMIFS(Data_TABLE[Total Value Sold],Data_TABLE[EOM Date],"="&amp;EOMONTH(Dashboard!$I$7,0),Data_TABLE[Customer],"="&amp;Calc!U11851),"")</f>
        <v/>
      </c>
    </row>
    <row r="11852" spans="22:22" x14ac:dyDescent="0.2">
      <c r="V11852" s="18" t="str">
        <f>IF(U11852&lt;&gt;"",SUMIFS(Data_TABLE[Total Value Sold],Data_TABLE[EOM Date],"="&amp;EOMONTH(Dashboard!$I$7,0),Data_TABLE[Customer],"="&amp;Calc!U11852),"")</f>
        <v/>
      </c>
    </row>
    <row r="11853" spans="22:22" x14ac:dyDescent="0.2">
      <c r="V11853" s="18" t="str">
        <f>IF(U11853&lt;&gt;"",SUMIFS(Data_TABLE[Total Value Sold],Data_TABLE[EOM Date],"="&amp;EOMONTH(Dashboard!$I$7,0),Data_TABLE[Customer],"="&amp;Calc!U11853),"")</f>
        <v/>
      </c>
    </row>
    <row r="11854" spans="22:22" x14ac:dyDescent="0.2">
      <c r="V11854" s="18" t="str">
        <f>IF(U11854&lt;&gt;"",SUMIFS(Data_TABLE[Total Value Sold],Data_TABLE[EOM Date],"="&amp;EOMONTH(Dashboard!$I$7,0),Data_TABLE[Customer],"="&amp;Calc!U11854),"")</f>
        <v/>
      </c>
    </row>
    <row r="11855" spans="22:22" x14ac:dyDescent="0.2">
      <c r="V11855" s="18" t="str">
        <f>IF(U11855&lt;&gt;"",SUMIFS(Data_TABLE[Total Value Sold],Data_TABLE[EOM Date],"="&amp;EOMONTH(Dashboard!$I$7,0),Data_TABLE[Customer],"="&amp;Calc!U11855),"")</f>
        <v/>
      </c>
    </row>
    <row r="11856" spans="22:22" x14ac:dyDescent="0.2">
      <c r="V11856" s="18" t="str">
        <f>IF(U11856&lt;&gt;"",SUMIFS(Data_TABLE[Total Value Sold],Data_TABLE[EOM Date],"="&amp;EOMONTH(Dashboard!$I$7,0),Data_TABLE[Customer],"="&amp;Calc!U11856),"")</f>
        <v/>
      </c>
    </row>
    <row r="11857" spans="22:22" x14ac:dyDescent="0.2">
      <c r="V11857" s="18" t="str">
        <f>IF(U11857&lt;&gt;"",SUMIFS(Data_TABLE[Total Value Sold],Data_TABLE[EOM Date],"="&amp;EOMONTH(Dashboard!$I$7,0),Data_TABLE[Customer],"="&amp;Calc!U11857),"")</f>
        <v/>
      </c>
    </row>
    <row r="11858" spans="22:22" x14ac:dyDescent="0.2">
      <c r="V11858" s="18" t="str">
        <f>IF(U11858&lt;&gt;"",SUMIFS(Data_TABLE[Total Value Sold],Data_TABLE[EOM Date],"="&amp;EOMONTH(Dashboard!$I$7,0),Data_TABLE[Customer],"="&amp;Calc!U11858),"")</f>
        <v/>
      </c>
    </row>
    <row r="11859" spans="22:22" x14ac:dyDescent="0.2">
      <c r="V11859" s="18" t="str">
        <f>IF(U11859&lt;&gt;"",SUMIFS(Data_TABLE[Total Value Sold],Data_TABLE[EOM Date],"="&amp;EOMONTH(Dashboard!$I$7,0),Data_TABLE[Customer],"="&amp;Calc!U11859),"")</f>
        <v/>
      </c>
    </row>
    <row r="11860" spans="22:22" x14ac:dyDescent="0.2">
      <c r="V11860" s="18" t="str">
        <f>IF(U11860&lt;&gt;"",SUMIFS(Data_TABLE[Total Value Sold],Data_TABLE[EOM Date],"="&amp;EOMONTH(Dashboard!$I$7,0),Data_TABLE[Customer],"="&amp;Calc!U11860),"")</f>
        <v/>
      </c>
    </row>
    <row r="11861" spans="22:22" x14ac:dyDescent="0.2">
      <c r="V11861" s="18" t="str">
        <f>IF(U11861&lt;&gt;"",SUMIFS(Data_TABLE[Total Value Sold],Data_TABLE[EOM Date],"="&amp;EOMONTH(Dashboard!$I$7,0),Data_TABLE[Customer],"="&amp;Calc!U11861),"")</f>
        <v/>
      </c>
    </row>
    <row r="11862" spans="22:22" x14ac:dyDescent="0.2">
      <c r="V11862" s="18" t="str">
        <f>IF(U11862&lt;&gt;"",SUMIFS(Data_TABLE[Total Value Sold],Data_TABLE[EOM Date],"="&amp;EOMONTH(Dashboard!$I$7,0),Data_TABLE[Customer],"="&amp;Calc!U11862),"")</f>
        <v/>
      </c>
    </row>
    <row r="11863" spans="22:22" x14ac:dyDescent="0.2">
      <c r="V11863" s="18" t="str">
        <f>IF(U11863&lt;&gt;"",SUMIFS(Data_TABLE[Total Value Sold],Data_TABLE[EOM Date],"="&amp;EOMONTH(Dashboard!$I$7,0),Data_TABLE[Customer],"="&amp;Calc!U11863),"")</f>
        <v/>
      </c>
    </row>
    <row r="11864" spans="22:22" x14ac:dyDescent="0.2">
      <c r="V11864" s="18" t="str">
        <f>IF(U11864&lt;&gt;"",SUMIFS(Data_TABLE[Total Value Sold],Data_TABLE[EOM Date],"="&amp;EOMONTH(Dashboard!$I$7,0),Data_TABLE[Customer],"="&amp;Calc!U11864),"")</f>
        <v/>
      </c>
    </row>
    <row r="11865" spans="22:22" x14ac:dyDescent="0.2">
      <c r="V11865" s="18" t="str">
        <f>IF(U11865&lt;&gt;"",SUMIFS(Data_TABLE[Total Value Sold],Data_TABLE[EOM Date],"="&amp;EOMONTH(Dashboard!$I$7,0),Data_TABLE[Customer],"="&amp;Calc!U11865),"")</f>
        <v/>
      </c>
    </row>
    <row r="11866" spans="22:22" x14ac:dyDescent="0.2">
      <c r="V11866" s="18" t="str">
        <f>IF(U11866&lt;&gt;"",SUMIFS(Data_TABLE[Total Value Sold],Data_TABLE[EOM Date],"="&amp;EOMONTH(Dashboard!$I$7,0),Data_TABLE[Customer],"="&amp;Calc!U11866),"")</f>
        <v/>
      </c>
    </row>
    <row r="11867" spans="22:22" x14ac:dyDescent="0.2">
      <c r="V11867" s="18" t="str">
        <f>IF(U11867&lt;&gt;"",SUMIFS(Data_TABLE[Total Value Sold],Data_TABLE[EOM Date],"="&amp;EOMONTH(Dashboard!$I$7,0),Data_TABLE[Customer],"="&amp;Calc!U11867),"")</f>
        <v/>
      </c>
    </row>
    <row r="11868" spans="22:22" x14ac:dyDescent="0.2">
      <c r="V11868" s="18" t="str">
        <f>IF(U11868&lt;&gt;"",SUMIFS(Data_TABLE[Total Value Sold],Data_TABLE[EOM Date],"="&amp;EOMONTH(Dashboard!$I$7,0),Data_TABLE[Customer],"="&amp;Calc!U11868),"")</f>
        <v/>
      </c>
    </row>
    <row r="11869" spans="22:22" x14ac:dyDescent="0.2">
      <c r="V11869" s="18" t="str">
        <f>IF(U11869&lt;&gt;"",SUMIFS(Data_TABLE[Total Value Sold],Data_TABLE[EOM Date],"="&amp;EOMONTH(Dashboard!$I$7,0),Data_TABLE[Customer],"="&amp;Calc!U11869),"")</f>
        <v/>
      </c>
    </row>
    <row r="11870" spans="22:22" x14ac:dyDescent="0.2">
      <c r="V11870" s="18" t="str">
        <f>IF(U11870&lt;&gt;"",SUMIFS(Data_TABLE[Total Value Sold],Data_TABLE[EOM Date],"="&amp;EOMONTH(Dashboard!$I$7,0),Data_TABLE[Customer],"="&amp;Calc!U11870),"")</f>
        <v/>
      </c>
    </row>
    <row r="11871" spans="22:22" x14ac:dyDescent="0.2">
      <c r="V11871" s="18" t="str">
        <f>IF(U11871&lt;&gt;"",SUMIFS(Data_TABLE[Total Value Sold],Data_TABLE[EOM Date],"="&amp;EOMONTH(Dashboard!$I$7,0),Data_TABLE[Customer],"="&amp;Calc!U11871),"")</f>
        <v/>
      </c>
    </row>
    <row r="11872" spans="22:22" x14ac:dyDescent="0.2">
      <c r="V11872" s="18" t="str">
        <f>IF(U11872&lt;&gt;"",SUMIFS(Data_TABLE[Total Value Sold],Data_TABLE[EOM Date],"="&amp;EOMONTH(Dashboard!$I$7,0),Data_TABLE[Customer],"="&amp;Calc!U11872),"")</f>
        <v/>
      </c>
    </row>
    <row r="11873" spans="22:22" x14ac:dyDescent="0.2">
      <c r="V11873" s="18" t="str">
        <f>IF(U11873&lt;&gt;"",SUMIFS(Data_TABLE[Total Value Sold],Data_TABLE[EOM Date],"="&amp;EOMONTH(Dashboard!$I$7,0),Data_TABLE[Customer],"="&amp;Calc!U11873),"")</f>
        <v/>
      </c>
    </row>
    <row r="11874" spans="22:22" x14ac:dyDescent="0.2">
      <c r="V11874" s="18" t="str">
        <f>IF(U11874&lt;&gt;"",SUMIFS(Data_TABLE[Total Value Sold],Data_TABLE[EOM Date],"="&amp;EOMONTH(Dashboard!$I$7,0),Data_TABLE[Customer],"="&amp;Calc!U11874),"")</f>
        <v/>
      </c>
    </row>
    <row r="11875" spans="22:22" x14ac:dyDescent="0.2">
      <c r="V11875" s="18" t="str">
        <f>IF(U11875&lt;&gt;"",SUMIFS(Data_TABLE[Total Value Sold],Data_TABLE[EOM Date],"="&amp;EOMONTH(Dashboard!$I$7,0),Data_TABLE[Customer],"="&amp;Calc!U11875),"")</f>
        <v/>
      </c>
    </row>
    <row r="11876" spans="22:22" x14ac:dyDescent="0.2">
      <c r="V11876" s="18" t="str">
        <f>IF(U11876&lt;&gt;"",SUMIFS(Data_TABLE[Total Value Sold],Data_TABLE[EOM Date],"="&amp;EOMONTH(Dashboard!$I$7,0),Data_TABLE[Customer],"="&amp;Calc!U11876),"")</f>
        <v/>
      </c>
    </row>
    <row r="11877" spans="22:22" x14ac:dyDescent="0.2">
      <c r="V11877" s="18" t="str">
        <f>IF(U11877&lt;&gt;"",SUMIFS(Data_TABLE[Total Value Sold],Data_TABLE[EOM Date],"="&amp;EOMONTH(Dashboard!$I$7,0),Data_TABLE[Customer],"="&amp;Calc!U11877),"")</f>
        <v/>
      </c>
    </row>
    <row r="11878" spans="22:22" x14ac:dyDescent="0.2">
      <c r="V11878" s="18" t="str">
        <f>IF(U11878&lt;&gt;"",SUMIFS(Data_TABLE[Total Value Sold],Data_TABLE[EOM Date],"="&amp;EOMONTH(Dashboard!$I$7,0),Data_TABLE[Customer],"="&amp;Calc!U11878),"")</f>
        <v/>
      </c>
    </row>
    <row r="11879" spans="22:22" x14ac:dyDescent="0.2">
      <c r="V11879" s="18" t="str">
        <f>IF(U11879&lt;&gt;"",SUMIFS(Data_TABLE[Total Value Sold],Data_TABLE[EOM Date],"="&amp;EOMONTH(Dashboard!$I$7,0),Data_TABLE[Customer],"="&amp;Calc!U11879),"")</f>
        <v/>
      </c>
    </row>
    <row r="11880" spans="22:22" x14ac:dyDescent="0.2">
      <c r="V11880" s="18" t="str">
        <f>IF(U11880&lt;&gt;"",SUMIFS(Data_TABLE[Total Value Sold],Data_TABLE[EOM Date],"="&amp;EOMONTH(Dashboard!$I$7,0),Data_TABLE[Customer],"="&amp;Calc!U11880),"")</f>
        <v/>
      </c>
    </row>
    <row r="11881" spans="22:22" x14ac:dyDescent="0.2">
      <c r="V11881" s="18" t="str">
        <f>IF(U11881&lt;&gt;"",SUMIFS(Data_TABLE[Total Value Sold],Data_TABLE[EOM Date],"="&amp;EOMONTH(Dashboard!$I$7,0),Data_TABLE[Customer],"="&amp;Calc!U11881),"")</f>
        <v/>
      </c>
    </row>
    <row r="11882" spans="22:22" x14ac:dyDescent="0.2">
      <c r="V11882" s="18" t="str">
        <f>IF(U11882&lt;&gt;"",SUMIFS(Data_TABLE[Total Value Sold],Data_TABLE[EOM Date],"="&amp;EOMONTH(Dashboard!$I$7,0),Data_TABLE[Customer],"="&amp;Calc!U11882),"")</f>
        <v/>
      </c>
    </row>
    <row r="11883" spans="22:22" x14ac:dyDescent="0.2">
      <c r="V11883" s="18" t="str">
        <f>IF(U11883&lt;&gt;"",SUMIFS(Data_TABLE[Total Value Sold],Data_TABLE[EOM Date],"="&amp;EOMONTH(Dashboard!$I$7,0),Data_TABLE[Customer],"="&amp;Calc!U11883),"")</f>
        <v/>
      </c>
    </row>
    <row r="11884" spans="22:22" x14ac:dyDescent="0.2">
      <c r="V11884" s="18" t="str">
        <f>IF(U11884&lt;&gt;"",SUMIFS(Data_TABLE[Total Value Sold],Data_TABLE[EOM Date],"="&amp;EOMONTH(Dashboard!$I$7,0),Data_TABLE[Customer],"="&amp;Calc!U11884),"")</f>
        <v/>
      </c>
    </row>
    <row r="11885" spans="22:22" x14ac:dyDescent="0.2">
      <c r="V11885" s="18" t="str">
        <f>IF(U11885&lt;&gt;"",SUMIFS(Data_TABLE[Total Value Sold],Data_TABLE[EOM Date],"="&amp;EOMONTH(Dashboard!$I$7,0),Data_TABLE[Customer],"="&amp;Calc!U11885),"")</f>
        <v/>
      </c>
    </row>
    <row r="11886" spans="22:22" x14ac:dyDescent="0.2">
      <c r="V11886" s="18" t="str">
        <f>IF(U11886&lt;&gt;"",SUMIFS(Data_TABLE[Total Value Sold],Data_TABLE[EOM Date],"="&amp;EOMONTH(Dashboard!$I$7,0),Data_TABLE[Customer],"="&amp;Calc!U11886),"")</f>
        <v/>
      </c>
    </row>
    <row r="11887" spans="22:22" x14ac:dyDescent="0.2">
      <c r="V11887" s="18" t="str">
        <f>IF(U11887&lt;&gt;"",SUMIFS(Data_TABLE[Total Value Sold],Data_TABLE[EOM Date],"="&amp;EOMONTH(Dashboard!$I$7,0),Data_TABLE[Customer],"="&amp;Calc!U11887),"")</f>
        <v/>
      </c>
    </row>
    <row r="11888" spans="22:22" x14ac:dyDescent="0.2">
      <c r="V11888" s="18" t="str">
        <f>IF(U11888&lt;&gt;"",SUMIFS(Data_TABLE[Total Value Sold],Data_TABLE[EOM Date],"="&amp;EOMONTH(Dashboard!$I$7,0),Data_TABLE[Customer],"="&amp;Calc!U11888),"")</f>
        <v/>
      </c>
    </row>
    <row r="11889" spans="22:22" x14ac:dyDescent="0.2">
      <c r="V11889" s="18" t="str">
        <f>IF(U11889&lt;&gt;"",SUMIFS(Data_TABLE[Total Value Sold],Data_TABLE[EOM Date],"="&amp;EOMONTH(Dashboard!$I$7,0),Data_TABLE[Customer],"="&amp;Calc!U11889),"")</f>
        <v/>
      </c>
    </row>
    <row r="11890" spans="22:22" x14ac:dyDescent="0.2">
      <c r="V11890" s="18" t="str">
        <f>IF(U11890&lt;&gt;"",SUMIFS(Data_TABLE[Total Value Sold],Data_TABLE[EOM Date],"="&amp;EOMONTH(Dashboard!$I$7,0),Data_TABLE[Customer],"="&amp;Calc!U11890),"")</f>
        <v/>
      </c>
    </row>
    <row r="11891" spans="22:22" x14ac:dyDescent="0.2">
      <c r="V11891" s="18" t="str">
        <f>IF(U11891&lt;&gt;"",SUMIFS(Data_TABLE[Total Value Sold],Data_TABLE[EOM Date],"="&amp;EOMONTH(Dashboard!$I$7,0),Data_TABLE[Customer],"="&amp;Calc!U11891),"")</f>
        <v/>
      </c>
    </row>
    <row r="11892" spans="22:22" x14ac:dyDescent="0.2">
      <c r="V11892" s="18" t="str">
        <f>IF(U11892&lt;&gt;"",SUMIFS(Data_TABLE[Total Value Sold],Data_TABLE[EOM Date],"="&amp;EOMONTH(Dashboard!$I$7,0),Data_TABLE[Customer],"="&amp;Calc!U11892),"")</f>
        <v/>
      </c>
    </row>
    <row r="11893" spans="22:22" x14ac:dyDescent="0.2">
      <c r="V11893" s="18" t="str">
        <f>IF(U11893&lt;&gt;"",SUMIFS(Data_TABLE[Total Value Sold],Data_TABLE[EOM Date],"="&amp;EOMONTH(Dashboard!$I$7,0),Data_TABLE[Customer],"="&amp;Calc!U11893),"")</f>
        <v/>
      </c>
    </row>
    <row r="11894" spans="22:22" x14ac:dyDescent="0.2">
      <c r="V11894" s="18" t="str">
        <f>IF(U11894&lt;&gt;"",SUMIFS(Data_TABLE[Total Value Sold],Data_TABLE[EOM Date],"="&amp;EOMONTH(Dashboard!$I$7,0),Data_TABLE[Customer],"="&amp;Calc!U11894),"")</f>
        <v/>
      </c>
    </row>
    <row r="11895" spans="22:22" x14ac:dyDescent="0.2">
      <c r="V11895" s="18" t="str">
        <f>IF(U11895&lt;&gt;"",SUMIFS(Data_TABLE[Total Value Sold],Data_TABLE[EOM Date],"="&amp;EOMONTH(Dashboard!$I$7,0),Data_TABLE[Customer],"="&amp;Calc!U11895),"")</f>
        <v/>
      </c>
    </row>
    <row r="11896" spans="22:22" x14ac:dyDescent="0.2">
      <c r="V11896" s="18" t="str">
        <f>IF(U11896&lt;&gt;"",SUMIFS(Data_TABLE[Total Value Sold],Data_TABLE[EOM Date],"="&amp;EOMONTH(Dashboard!$I$7,0),Data_TABLE[Customer],"="&amp;Calc!U11896),"")</f>
        <v/>
      </c>
    </row>
    <row r="11897" spans="22:22" x14ac:dyDescent="0.2">
      <c r="V11897" s="18" t="str">
        <f>IF(U11897&lt;&gt;"",SUMIFS(Data_TABLE[Total Value Sold],Data_TABLE[EOM Date],"="&amp;EOMONTH(Dashboard!$I$7,0),Data_TABLE[Customer],"="&amp;Calc!U11897),"")</f>
        <v/>
      </c>
    </row>
    <row r="11898" spans="22:22" x14ac:dyDescent="0.2">
      <c r="V11898" s="18" t="str">
        <f>IF(U11898&lt;&gt;"",SUMIFS(Data_TABLE[Total Value Sold],Data_TABLE[EOM Date],"="&amp;EOMONTH(Dashboard!$I$7,0),Data_TABLE[Customer],"="&amp;Calc!U11898),"")</f>
        <v/>
      </c>
    </row>
    <row r="11899" spans="22:22" x14ac:dyDescent="0.2">
      <c r="V11899" s="18" t="str">
        <f>IF(U11899&lt;&gt;"",SUMIFS(Data_TABLE[Total Value Sold],Data_TABLE[EOM Date],"="&amp;EOMONTH(Dashboard!$I$7,0),Data_TABLE[Customer],"="&amp;Calc!U11899),"")</f>
        <v/>
      </c>
    </row>
    <row r="11900" spans="22:22" x14ac:dyDescent="0.2">
      <c r="V11900" s="18" t="str">
        <f>IF(U11900&lt;&gt;"",SUMIFS(Data_TABLE[Total Value Sold],Data_TABLE[EOM Date],"="&amp;EOMONTH(Dashboard!$I$7,0),Data_TABLE[Customer],"="&amp;Calc!U11900),"")</f>
        <v/>
      </c>
    </row>
    <row r="11901" spans="22:22" x14ac:dyDescent="0.2">
      <c r="V11901" s="18" t="str">
        <f>IF(U11901&lt;&gt;"",SUMIFS(Data_TABLE[Total Value Sold],Data_TABLE[EOM Date],"="&amp;EOMONTH(Dashboard!$I$7,0),Data_TABLE[Customer],"="&amp;Calc!U11901),"")</f>
        <v/>
      </c>
    </row>
    <row r="11902" spans="22:22" x14ac:dyDescent="0.2">
      <c r="V11902" s="18" t="str">
        <f>IF(U11902&lt;&gt;"",SUMIFS(Data_TABLE[Total Value Sold],Data_TABLE[EOM Date],"="&amp;EOMONTH(Dashboard!$I$7,0),Data_TABLE[Customer],"="&amp;Calc!U11902),"")</f>
        <v/>
      </c>
    </row>
    <row r="11903" spans="22:22" x14ac:dyDescent="0.2">
      <c r="V11903" s="18" t="str">
        <f>IF(U11903&lt;&gt;"",SUMIFS(Data_TABLE[Total Value Sold],Data_TABLE[EOM Date],"="&amp;EOMONTH(Dashboard!$I$7,0),Data_TABLE[Customer],"="&amp;Calc!U11903),"")</f>
        <v/>
      </c>
    </row>
    <row r="11904" spans="22:22" x14ac:dyDescent="0.2">
      <c r="V11904" s="18" t="str">
        <f>IF(U11904&lt;&gt;"",SUMIFS(Data_TABLE[Total Value Sold],Data_TABLE[EOM Date],"="&amp;EOMONTH(Dashboard!$I$7,0),Data_TABLE[Customer],"="&amp;Calc!U11904),"")</f>
        <v/>
      </c>
    </row>
    <row r="11905" spans="22:22" x14ac:dyDescent="0.2">
      <c r="V11905" s="18" t="str">
        <f>IF(U11905&lt;&gt;"",SUMIFS(Data_TABLE[Total Value Sold],Data_TABLE[EOM Date],"="&amp;EOMONTH(Dashboard!$I$7,0),Data_TABLE[Customer],"="&amp;Calc!U11905),"")</f>
        <v/>
      </c>
    </row>
    <row r="11906" spans="22:22" x14ac:dyDescent="0.2">
      <c r="V11906" s="18" t="str">
        <f>IF(U11906&lt;&gt;"",SUMIFS(Data_TABLE[Total Value Sold],Data_TABLE[EOM Date],"="&amp;EOMONTH(Dashboard!$I$7,0),Data_TABLE[Customer],"="&amp;Calc!U11906),"")</f>
        <v/>
      </c>
    </row>
    <row r="11907" spans="22:22" x14ac:dyDescent="0.2">
      <c r="V11907" s="18" t="str">
        <f>IF(U11907&lt;&gt;"",SUMIFS(Data_TABLE[Total Value Sold],Data_TABLE[EOM Date],"="&amp;EOMONTH(Dashboard!$I$7,0),Data_TABLE[Customer],"="&amp;Calc!U11907),"")</f>
        <v/>
      </c>
    </row>
    <row r="11908" spans="22:22" x14ac:dyDescent="0.2">
      <c r="V11908" s="18" t="str">
        <f>IF(U11908&lt;&gt;"",SUMIFS(Data_TABLE[Total Value Sold],Data_TABLE[EOM Date],"="&amp;EOMONTH(Dashboard!$I$7,0),Data_TABLE[Customer],"="&amp;Calc!U11908),"")</f>
        <v/>
      </c>
    </row>
    <row r="11909" spans="22:22" x14ac:dyDescent="0.2">
      <c r="V11909" s="18" t="str">
        <f>IF(U11909&lt;&gt;"",SUMIFS(Data_TABLE[Total Value Sold],Data_TABLE[EOM Date],"="&amp;EOMONTH(Dashboard!$I$7,0),Data_TABLE[Customer],"="&amp;Calc!U11909),"")</f>
        <v/>
      </c>
    </row>
    <row r="11910" spans="22:22" x14ac:dyDescent="0.2">
      <c r="V11910" s="18" t="str">
        <f>IF(U11910&lt;&gt;"",SUMIFS(Data_TABLE[Total Value Sold],Data_TABLE[EOM Date],"="&amp;EOMONTH(Dashboard!$I$7,0),Data_TABLE[Customer],"="&amp;Calc!U11910),"")</f>
        <v/>
      </c>
    </row>
    <row r="11911" spans="22:22" x14ac:dyDescent="0.2">
      <c r="V11911" s="18" t="str">
        <f>IF(U11911&lt;&gt;"",SUMIFS(Data_TABLE[Total Value Sold],Data_TABLE[EOM Date],"="&amp;EOMONTH(Dashboard!$I$7,0),Data_TABLE[Customer],"="&amp;Calc!U11911),"")</f>
        <v/>
      </c>
    </row>
    <row r="11912" spans="22:22" x14ac:dyDescent="0.2">
      <c r="V11912" s="18" t="str">
        <f>IF(U11912&lt;&gt;"",SUMIFS(Data_TABLE[Total Value Sold],Data_TABLE[EOM Date],"="&amp;EOMONTH(Dashboard!$I$7,0),Data_TABLE[Customer],"="&amp;Calc!U11912),"")</f>
        <v/>
      </c>
    </row>
    <row r="11913" spans="22:22" x14ac:dyDescent="0.2">
      <c r="V11913" s="18" t="str">
        <f>IF(U11913&lt;&gt;"",SUMIFS(Data_TABLE[Total Value Sold],Data_TABLE[EOM Date],"="&amp;EOMONTH(Dashboard!$I$7,0),Data_TABLE[Customer],"="&amp;Calc!U11913),"")</f>
        <v/>
      </c>
    </row>
    <row r="11914" spans="22:22" x14ac:dyDescent="0.2">
      <c r="V11914" s="18" t="str">
        <f>IF(U11914&lt;&gt;"",SUMIFS(Data_TABLE[Total Value Sold],Data_TABLE[EOM Date],"="&amp;EOMONTH(Dashboard!$I$7,0),Data_TABLE[Customer],"="&amp;Calc!U11914),"")</f>
        <v/>
      </c>
    </row>
    <row r="11915" spans="22:22" x14ac:dyDescent="0.2">
      <c r="V11915" s="18" t="str">
        <f>IF(U11915&lt;&gt;"",SUMIFS(Data_TABLE[Total Value Sold],Data_TABLE[EOM Date],"="&amp;EOMONTH(Dashboard!$I$7,0),Data_TABLE[Customer],"="&amp;Calc!U11915),"")</f>
        <v/>
      </c>
    </row>
    <row r="11916" spans="22:22" x14ac:dyDescent="0.2">
      <c r="V11916" s="18" t="str">
        <f>IF(U11916&lt;&gt;"",SUMIFS(Data_TABLE[Total Value Sold],Data_TABLE[EOM Date],"="&amp;EOMONTH(Dashboard!$I$7,0),Data_TABLE[Customer],"="&amp;Calc!U11916),"")</f>
        <v/>
      </c>
    </row>
    <row r="11917" spans="22:22" x14ac:dyDescent="0.2">
      <c r="V11917" s="18" t="str">
        <f>IF(U11917&lt;&gt;"",SUMIFS(Data_TABLE[Total Value Sold],Data_TABLE[EOM Date],"="&amp;EOMONTH(Dashboard!$I$7,0),Data_TABLE[Customer],"="&amp;Calc!U11917),"")</f>
        <v/>
      </c>
    </row>
    <row r="11918" spans="22:22" x14ac:dyDescent="0.2">
      <c r="V11918" s="18" t="str">
        <f>IF(U11918&lt;&gt;"",SUMIFS(Data_TABLE[Total Value Sold],Data_TABLE[EOM Date],"="&amp;EOMONTH(Dashboard!$I$7,0),Data_TABLE[Customer],"="&amp;Calc!U11918),"")</f>
        <v/>
      </c>
    </row>
    <row r="11919" spans="22:22" x14ac:dyDescent="0.2">
      <c r="V11919" s="18" t="str">
        <f>IF(U11919&lt;&gt;"",SUMIFS(Data_TABLE[Total Value Sold],Data_TABLE[EOM Date],"="&amp;EOMONTH(Dashboard!$I$7,0),Data_TABLE[Customer],"="&amp;Calc!U11919),"")</f>
        <v/>
      </c>
    </row>
    <row r="11920" spans="22:22" x14ac:dyDescent="0.2">
      <c r="V11920" s="18" t="str">
        <f>IF(U11920&lt;&gt;"",SUMIFS(Data_TABLE[Total Value Sold],Data_TABLE[EOM Date],"="&amp;EOMONTH(Dashboard!$I$7,0),Data_TABLE[Customer],"="&amp;Calc!U11920),"")</f>
        <v/>
      </c>
    </row>
    <row r="11921" spans="22:22" x14ac:dyDescent="0.2">
      <c r="V11921" s="18" t="str">
        <f>IF(U11921&lt;&gt;"",SUMIFS(Data_TABLE[Total Value Sold],Data_TABLE[EOM Date],"="&amp;EOMONTH(Dashboard!$I$7,0),Data_TABLE[Customer],"="&amp;Calc!U11921),"")</f>
        <v/>
      </c>
    </row>
    <row r="11922" spans="22:22" x14ac:dyDescent="0.2">
      <c r="V11922" s="18" t="str">
        <f>IF(U11922&lt;&gt;"",SUMIFS(Data_TABLE[Total Value Sold],Data_TABLE[EOM Date],"="&amp;EOMONTH(Dashboard!$I$7,0),Data_TABLE[Customer],"="&amp;Calc!U11922),"")</f>
        <v/>
      </c>
    </row>
    <row r="11923" spans="22:22" x14ac:dyDescent="0.2">
      <c r="V11923" s="18" t="str">
        <f>IF(U11923&lt;&gt;"",SUMIFS(Data_TABLE[Total Value Sold],Data_TABLE[EOM Date],"="&amp;EOMONTH(Dashboard!$I$7,0),Data_TABLE[Customer],"="&amp;Calc!U11923),"")</f>
        <v/>
      </c>
    </row>
    <row r="11924" spans="22:22" x14ac:dyDescent="0.2">
      <c r="V11924" s="18" t="str">
        <f>IF(U11924&lt;&gt;"",SUMIFS(Data_TABLE[Total Value Sold],Data_TABLE[EOM Date],"="&amp;EOMONTH(Dashboard!$I$7,0),Data_TABLE[Customer],"="&amp;Calc!U11924),"")</f>
        <v/>
      </c>
    </row>
    <row r="11925" spans="22:22" x14ac:dyDescent="0.2">
      <c r="V11925" s="18" t="str">
        <f>IF(U11925&lt;&gt;"",SUMIFS(Data_TABLE[Total Value Sold],Data_TABLE[EOM Date],"="&amp;EOMONTH(Dashboard!$I$7,0),Data_TABLE[Customer],"="&amp;Calc!U11925),"")</f>
        <v/>
      </c>
    </row>
    <row r="11926" spans="22:22" x14ac:dyDescent="0.2">
      <c r="V11926" s="18" t="str">
        <f>IF(U11926&lt;&gt;"",SUMIFS(Data_TABLE[Total Value Sold],Data_TABLE[EOM Date],"="&amp;EOMONTH(Dashboard!$I$7,0),Data_TABLE[Customer],"="&amp;Calc!U11926),"")</f>
        <v/>
      </c>
    </row>
    <row r="11927" spans="22:22" x14ac:dyDescent="0.2">
      <c r="V11927" s="18" t="str">
        <f>IF(U11927&lt;&gt;"",SUMIFS(Data_TABLE[Total Value Sold],Data_TABLE[EOM Date],"="&amp;EOMONTH(Dashboard!$I$7,0),Data_TABLE[Customer],"="&amp;Calc!U11927),"")</f>
        <v/>
      </c>
    </row>
    <row r="11928" spans="22:22" x14ac:dyDescent="0.2">
      <c r="V11928" s="18" t="str">
        <f>IF(U11928&lt;&gt;"",SUMIFS(Data_TABLE[Total Value Sold],Data_TABLE[EOM Date],"="&amp;EOMONTH(Dashboard!$I$7,0),Data_TABLE[Customer],"="&amp;Calc!U11928),"")</f>
        <v/>
      </c>
    </row>
    <row r="11929" spans="22:22" x14ac:dyDescent="0.2">
      <c r="V11929" s="18" t="str">
        <f>IF(U11929&lt;&gt;"",SUMIFS(Data_TABLE[Total Value Sold],Data_TABLE[EOM Date],"="&amp;EOMONTH(Dashboard!$I$7,0),Data_TABLE[Customer],"="&amp;Calc!U11929),"")</f>
        <v/>
      </c>
    </row>
    <row r="11930" spans="22:22" x14ac:dyDescent="0.2">
      <c r="V11930" s="18" t="str">
        <f>IF(U11930&lt;&gt;"",SUMIFS(Data_TABLE[Total Value Sold],Data_TABLE[EOM Date],"="&amp;EOMONTH(Dashboard!$I$7,0),Data_TABLE[Customer],"="&amp;Calc!U11930),"")</f>
        <v/>
      </c>
    </row>
    <row r="11931" spans="22:22" x14ac:dyDescent="0.2">
      <c r="V11931" s="18" t="str">
        <f>IF(U11931&lt;&gt;"",SUMIFS(Data_TABLE[Total Value Sold],Data_TABLE[EOM Date],"="&amp;EOMONTH(Dashboard!$I$7,0),Data_TABLE[Customer],"="&amp;Calc!U11931),"")</f>
        <v/>
      </c>
    </row>
    <row r="11932" spans="22:22" x14ac:dyDescent="0.2">
      <c r="V11932" s="18" t="str">
        <f>IF(U11932&lt;&gt;"",SUMIFS(Data_TABLE[Total Value Sold],Data_TABLE[EOM Date],"="&amp;EOMONTH(Dashboard!$I$7,0),Data_TABLE[Customer],"="&amp;Calc!U11932),"")</f>
        <v/>
      </c>
    </row>
    <row r="11933" spans="22:22" x14ac:dyDescent="0.2">
      <c r="V11933" s="18" t="str">
        <f>IF(U11933&lt;&gt;"",SUMIFS(Data_TABLE[Total Value Sold],Data_TABLE[EOM Date],"="&amp;EOMONTH(Dashboard!$I$7,0),Data_TABLE[Customer],"="&amp;Calc!U11933),"")</f>
        <v/>
      </c>
    </row>
    <row r="11934" spans="22:22" x14ac:dyDescent="0.2">
      <c r="V11934" s="18" t="str">
        <f>IF(U11934&lt;&gt;"",SUMIFS(Data_TABLE[Total Value Sold],Data_TABLE[EOM Date],"="&amp;EOMONTH(Dashboard!$I$7,0),Data_TABLE[Customer],"="&amp;Calc!U11934),"")</f>
        <v/>
      </c>
    </row>
    <row r="11935" spans="22:22" x14ac:dyDescent="0.2">
      <c r="V11935" s="18" t="str">
        <f>IF(U11935&lt;&gt;"",SUMIFS(Data_TABLE[Total Value Sold],Data_TABLE[EOM Date],"="&amp;EOMONTH(Dashboard!$I$7,0),Data_TABLE[Customer],"="&amp;Calc!U11935),"")</f>
        <v/>
      </c>
    </row>
    <row r="11936" spans="22:22" x14ac:dyDescent="0.2">
      <c r="V11936" s="18" t="str">
        <f>IF(U11936&lt;&gt;"",SUMIFS(Data_TABLE[Total Value Sold],Data_TABLE[EOM Date],"="&amp;EOMONTH(Dashboard!$I$7,0),Data_TABLE[Customer],"="&amp;Calc!U11936),"")</f>
        <v/>
      </c>
    </row>
    <row r="11937" spans="22:22" x14ac:dyDescent="0.2">
      <c r="V11937" s="18" t="str">
        <f>IF(U11937&lt;&gt;"",SUMIFS(Data_TABLE[Total Value Sold],Data_TABLE[EOM Date],"="&amp;EOMONTH(Dashboard!$I$7,0),Data_TABLE[Customer],"="&amp;Calc!U11937),"")</f>
        <v/>
      </c>
    </row>
    <row r="11938" spans="22:22" x14ac:dyDescent="0.2">
      <c r="V11938" s="18" t="str">
        <f>IF(U11938&lt;&gt;"",SUMIFS(Data_TABLE[Total Value Sold],Data_TABLE[EOM Date],"="&amp;EOMONTH(Dashboard!$I$7,0),Data_TABLE[Customer],"="&amp;Calc!U11938),"")</f>
        <v/>
      </c>
    </row>
    <row r="11939" spans="22:22" x14ac:dyDescent="0.2">
      <c r="V11939" s="18" t="str">
        <f>IF(U11939&lt;&gt;"",SUMIFS(Data_TABLE[Total Value Sold],Data_TABLE[EOM Date],"="&amp;EOMONTH(Dashboard!$I$7,0),Data_TABLE[Customer],"="&amp;Calc!U11939),"")</f>
        <v/>
      </c>
    </row>
    <row r="11940" spans="22:22" x14ac:dyDescent="0.2">
      <c r="V11940" s="18" t="str">
        <f>IF(U11940&lt;&gt;"",SUMIFS(Data_TABLE[Total Value Sold],Data_TABLE[EOM Date],"="&amp;EOMONTH(Dashboard!$I$7,0),Data_TABLE[Customer],"="&amp;Calc!U11940),"")</f>
        <v/>
      </c>
    </row>
    <row r="11941" spans="22:22" x14ac:dyDescent="0.2">
      <c r="V11941" s="18" t="str">
        <f>IF(U11941&lt;&gt;"",SUMIFS(Data_TABLE[Total Value Sold],Data_TABLE[EOM Date],"="&amp;EOMONTH(Dashboard!$I$7,0),Data_TABLE[Customer],"="&amp;Calc!U11941),"")</f>
        <v/>
      </c>
    </row>
    <row r="11942" spans="22:22" x14ac:dyDescent="0.2">
      <c r="V11942" s="18" t="str">
        <f>IF(U11942&lt;&gt;"",SUMIFS(Data_TABLE[Total Value Sold],Data_TABLE[EOM Date],"="&amp;EOMONTH(Dashboard!$I$7,0),Data_TABLE[Customer],"="&amp;Calc!U11942),"")</f>
        <v/>
      </c>
    </row>
    <row r="11943" spans="22:22" x14ac:dyDescent="0.2">
      <c r="V11943" s="18" t="str">
        <f>IF(U11943&lt;&gt;"",SUMIFS(Data_TABLE[Total Value Sold],Data_TABLE[EOM Date],"="&amp;EOMONTH(Dashboard!$I$7,0),Data_TABLE[Customer],"="&amp;Calc!U11943),"")</f>
        <v/>
      </c>
    </row>
    <row r="11944" spans="22:22" x14ac:dyDescent="0.2">
      <c r="V11944" s="18" t="str">
        <f>IF(U11944&lt;&gt;"",SUMIFS(Data_TABLE[Total Value Sold],Data_TABLE[EOM Date],"="&amp;EOMONTH(Dashboard!$I$7,0),Data_TABLE[Customer],"="&amp;Calc!U11944),"")</f>
        <v/>
      </c>
    </row>
    <row r="11945" spans="22:22" x14ac:dyDescent="0.2">
      <c r="V11945" s="18" t="str">
        <f>IF(U11945&lt;&gt;"",SUMIFS(Data_TABLE[Total Value Sold],Data_TABLE[EOM Date],"="&amp;EOMONTH(Dashboard!$I$7,0),Data_TABLE[Customer],"="&amp;Calc!U11945),"")</f>
        <v/>
      </c>
    </row>
    <row r="11946" spans="22:22" x14ac:dyDescent="0.2">
      <c r="V11946" s="18" t="str">
        <f>IF(U11946&lt;&gt;"",SUMIFS(Data_TABLE[Total Value Sold],Data_TABLE[EOM Date],"="&amp;EOMONTH(Dashboard!$I$7,0),Data_TABLE[Customer],"="&amp;Calc!U11946),"")</f>
        <v/>
      </c>
    </row>
    <row r="11947" spans="22:22" x14ac:dyDescent="0.2">
      <c r="V11947" s="18" t="str">
        <f>IF(U11947&lt;&gt;"",SUMIFS(Data_TABLE[Total Value Sold],Data_TABLE[EOM Date],"="&amp;EOMONTH(Dashboard!$I$7,0),Data_TABLE[Customer],"="&amp;Calc!U11947),"")</f>
        <v/>
      </c>
    </row>
    <row r="11948" spans="22:22" x14ac:dyDescent="0.2">
      <c r="V11948" s="18" t="str">
        <f>IF(U11948&lt;&gt;"",SUMIFS(Data_TABLE[Total Value Sold],Data_TABLE[EOM Date],"="&amp;EOMONTH(Dashboard!$I$7,0),Data_TABLE[Customer],"="&amp;Calc!U11948),"")</f>
        <v/>
      </c>
    </row>
    <row r="11949" spans="22:22" x14ac:dyDescent="0.2">
      <c r="V11949" s="18" t="str">
        <f>IF(U11949&lt;&gt;"",SUMIFS(Data_TABLE[Total Value Sold],Data_TABLE[EOM Date],"="&amp;EOMONTH(Dashboard!$I$7,0),Data_TABLE[Customer],"="&amp;Calc!U11949),"")</f>
        <v/>
      </c>
    </row>
    <row r="11950" spans="22:22" x14ac:dyDescent="0.2">
      <c r="V11950" s="18" t="str">
        <f>IF(U11950&lt;&gt;"",SUMIFS(Data_TABLE[Total Value Sold],Data_TABLE[EOM Date],"="&amp;EOMONTH(Dashboard!$I$7,0),Data_TABLE[Customer],"="&amp;Calc!U11950),"")</f>
        <v/>
      </c>
    </row>
    <row r="11951" spans="22:22" x14ac:dyDescent="0.2">
      <c r="V11951" s="18" t="str">
        <f>IF(U11951&lt;&gt;"",SUMIFS(Data_TABLE[Total Value Sold],Data_TABLE[EOM Date],"="&amp;EOMONTH(Dashboard!$I$7,0),Data_TABLE[Customer],"="&amp;Calc!U11951),"")</f>
        <v/>
      </c>
    </row>
    <row r="11952" spans="22:22" x14ac:dyDescent="0.2">
      <c r="V11952" s="18" t="str">
        <f>IF(U11952&lt;&gt;"",SUMIFS(Data_TABLE[Total Value Sold],Data_TABLE[EOM Date],"="&amp;EOMONTH(Dashboard!$I$7,0),Data_TABLE[Customer],"="&amp;Calc!U11952),"")</f>
        <v/>
      </c>
    </row>
    <row r="11953" spans="22:22" x14ac:dyDescent="0.2">
      <c r="V11953" s="18" t="str">
        <f>IF(U11953&lt;&gt;"",SUMIFS(Data_TABLE[Total Value Sold],Data_TABLE[EOM Date],"="&amp;EOMONTH(Dashboard!$I$7,0),Data_TABLE[Customer],"="&amp;Calc!U11953),"")</f>
        <v/>
      </c>
    </row>
    <row r="11954" spans="22:22" x14ac:dyDescent="0.2">
      <c r="V11954" s="18" t="str">
        <f>IF(U11954&lt;&gt;"",SUMIFS(Data_TABLE[Total Value Sold],Data_TABLE[EOM Date],"="&amp;EOMONTH(Dashboard!$I$7,0),Data_TABLE[Customer],"="&amp;Calc!U11954),"")</f>
        <v/>
      </c>
    </row>
    <row r="11955" spans="22:22" x14ac:dyDescent="0.2">
      <c r="V11955" s="18" t="str">
        <f>IF(U11955&lt;&gt;"",SUMIFS(Data_TABLE[Total Value Sold],Data_TABLE[EOM Date],"="&amp;EOMONTH(Dashboard!$I$7,0),Data_TABLE[Customer],"="&amp;Calc!U11955),"")</f>
        <v/>
      </c>
    </row>
    <row r="11956" spans="22:22" x14ac:dyDescent="0.2">
      <c r="V11956" s="18" t="str">
        <f>IF(U11956&lt;&gt;"",SUMIFS(Data_TABLE[Total Value Sold],Data_TABLE[EOM Date],"="&amp;EOMONTH(Dashboard!$I$7,0),Data_TABLE[Customer],"="&amp;Calc!U11956),"")</f>
        <v/>
      </c>
    </row>
    <row r="11957" spans="22:22" x14ac:dyDescent="0.2">
      <c r="V11957" s="18" t="str">
        <f>IF(U11957&lt;&gt;"",SUMIFS(Data_TABLE[Total Value Sold],Data_TABLE[EOM Date],"="&amp;EOMONTH(Dashboard!$I$7,0),Data_TABLE[Customer],"="&amp;Calc!U11957),"")</f>
        <v/>
      </c>
    </row>
    <row r="11958" spans="22:22" x14ac:dyDescent="0.2">
      <c r="V11958" s="18" t="str">
        <f>IF(U11958&lt;&gt;"",SUMIFS(Data_TABLE[Total Value Sold],Data_TABLE[EOM Date],"="&amp;EOMONTH(Dashboard!$I$7,0),Data_TABLE[Customer],"="&amp;Calc!U11958),"")</f>
        <v/>
      </c>
    </row>
    <row r="11959" spans="22:22" x14ac:dyDescent="0.2">
      <c r="V11959" s="18" t="str">
        <f>IF(U11959&lt;&gt;"",SUMIFS(Data_TABLE[Total Value Sold],Data_TABLE[EOM Date],"="&amp;EOMONTH(Dashboard!$I$7,0),Data_TABLE[Customer],"="&amp;Calc!U11959),"")</f>
        <v/>
      </c>
    </row>
    <row r="11960" spans="22:22" x14ac:dyDescent="0.2">
      <c r="V11960" s="18" t="str">
        <f>IF(U11960&lt;&gt;"",SUMIFS(Data_TABLE[Total Value Sold],Data_TABLE[EOM Date],"="&amp;EOMONTH(Dashboard!$I$7,0),Data_TABLE[Customer],"="&amp;Calc!U11960),"")</f>
        <v/>
      </c>
    </row>
    <row r="11961" spans="22:22" x14ac:dyDescent="0.2">
      <c r="V11961" s="18" t="str">
        <f>IF(U11961&lt;&gt;"",SUMIFS(Data_TABLE[Total Value Sold],Data_TABLE[EOM Date],"="&amp;EOMONTH(Dashboard!$I$7,0),Data_TABLE[Customer],"="&amp;Calc!U11961),"")</f>
        <v/>
      </c>
    </row>
    <row r="11962" spans="22:22" x14ac:dyDescent="0.2">
      <c r="V11962" s="18" t="str">
        <f>IF(U11962&lt;&gt;"",SUMIFS(Data_TABLE[Total Value Sold],Data_TABLE[EOM Date],"="&amp;EOMONTH(Dashboard!$I$7,0),Data_TABLE[Customer],"="&amp;Calc!U11962),"")</f>
        <v/>
      </c>
    </row>
    <row r="11963" spans="22:22" x14ac:dyDescent="0.2">
      <c r="V11963" s="18" t="str">
        <f>IF(U11963&lt;&gt;"",SUMIFS(Data_TABLE[Total Value Sold],Data_TABLE[EOM Date],"="&amp;EOMONTH(Dashboard!$I$7,0),Data_TABLE[Customer],"="&amp;Calc!U11963),"")</f>
        <v/>
      </c>
    </row>
    <row r="11964" spans="22:22" x14ac:dyDescent="0.2">
      <c r="V11964" s="18" t="str">
        <f>IF(U11964&lt;&gt;"",SUMIFS(Data_TABLE[Total Value Sold],Data_TABLE[EOM Date],"="&amp;EOMONTH(Dashboard!$I$7,0),Data_TABLE[Customer],"="&amp;Calc!U11964),"")</f>
        <v/>
      </c>
    </row>
    <row r="11965" spans="22:22" x14ac:dyDescent="0.2">
      <c r="V11965" s="18" t="str">
        <f>IF(U11965&lt;&gt;"",SUMIFS(Data_TABLE[Total Value Sold],Data_TABLE[EOM Date],"="&amp;EOMONTH(Dashboard!$I$7,0),Data_TABLE[Customer],"="&amp;Calc!U11965),"")</f>
        <v/>
      </c>
    </row>
    <row r="11966" spans="22:22" x14ac:dyDescent="0.2">
      <c r="V11966" s="18" t="str">
        <f>IF(U11966&lt;&gt;"",SUMIFS(Data_TABLE[Total Value Sold],Data_TABLE[EOM Date],"="&amp;EOMONTH(Dashboard!$I$7,0),Data_TABLE[Customer],"="&amp;Calc!U11966),"")</f>
        <v/>
      </c>
    </row>
    <row r="11967" spans="22:22" x14ac:dyDescent="0.2">
      <c r="V11967" s="18" t="str">
        <f>IF(U11967&lt;&gt;"",SUMIFS(Data_TABLE[Total Value Sold],Data_TABLE[EOM Date],"="&amp;EOMONTH(Dashboard!$I$7,0),Data_TABLE[Customer],"="&amp;Calc!U11967),"")</f>
        <v/>
      </c>
    </row>
    <row r="11968" spans="22:22" x14ac:dyDescent="0.2">
      <c r="V11968" s="18" t="str">
        <f>IF(U11968&lt;&gt;"",SUMIFS(Data_TABLE[Total Value Sold],Data_TABLE[EOM Date],"="&amp;EOMONTH(Dashboard!$I$7,0),Data_TABLE[Customer],"="&amp;Calc!U11968),"")</f>
        <v/>
      </c>
    </row>
    <row r="11969" spans="22:22" x14ac:dyDescent="0.2">
      <c r="V11969" s="18" t="str">
        <f>IF(U11969&lt;&gt;"",SUMIFS(Data_TABLE[Total Value Sold],Data_TABLE[EOM Date],"="&amp;EOMONTH(Dashboard!$I$7,0),Data_TABLE[Customer],"="&amp;Calc!U11969),"")</f>
        <v/>
      </c>
    </row>
    <row r="11970" spans="22:22" x14ac:dyDescent="0.2">
      <c r="V11970" s="18" t="str">
        <f>IF(U11970&lt;&gt;"",SUMIFS(Data_TABLE[Total Value Sold],Data_TABLE[EOM Date],"="&amp;EOMONTH(Dashboard!$I$7,0),Data_TABLE[Customer],"="&amp;Calc!U11970),"")</f>
        <v/>
      </c>
    </row>
    <row r="11971" spans="22:22" x14ac:dyDescent="0.2">
      <c r="V11971" s="18" t="str">
        <f>IF(U11971&lt;&gt;"",SUMIFS(Data_TABLE[Total Value Sold],Data_TABLE[EOM Date],"="&amp;EOMONTH(Dashboard!$I$7,0),Data_TABLE[Customer],"="&amp;Calc!U11971),"")</f>
        <v/>
      </c>
    </row>
    <row r="11972" spans="22:22" x14ac:dyDescent="0.2">
      <c r="V11972" s="18" t="str">
        <f>IF(U11972&lt;&gt;"",SUMIFS(Data_TABLE[Total Value Sold],Data_TABLE[EOM Date],"="&amp;EOMONTH(Dashboard!$I$7,0),Data_TABLE[Customer],"="&amp;Calc!U11972),"")</f>
        <v/>
      </c>
    </row>
    <row r="11973" spans="22:22" x14ac:dyDescent="0.2">
      <c r="V11973" s="18" t="str">
        <f>IF(U11973&lt;&gt;"",SUMIFS(Data_TABLE[Total Value Sold],Data_TABLE[EOM Date],"="&amp;EOMONTH(Dashboard!$I$7,0),Data_TABLE[Customer],"="&amp;Calc!U11973),"")</f>
        <v/>
      </c>
    </row>
    <row r="11974" spans="22:22" x14ac:dyDescent="0.2">
      <c r="V11974" s="18" t="str">
        <f>IF(U11974&lt;&gt;"",SUMIFS(Data_TABLE[Total Value Sold],Data_TABLE[EOM Date],"="&amp;EOMONTH(Dashboard!$I$7,0),Data_TABLE[Customer],"="&amp;Calc!U11974),"")</f>
        <v/>
      </c>
    </row>
    <row r="11975" spans="22:22" x14ac:dyDescent="0.2">
      <c r="V11975" s="18" t="str">
        <f>IF(U11975&lt;&gt;"",SUMIFS(Data_TABLE[Total Value Sold],Data_TABLE[EOM Date],"="&amp;EOMONTH(Dashboard!$I$7,0),Data_TABLE[Customer],"="&amp;Calc!U11975),"")</f>
        <v/>
      </c>
    </row>
    <row r="11976" spans="22:22" x14ac:dyDescent="0.2">
      <c r="V11976" s="18" t="str">
        <f>IF(U11976&lt;&gt;"",SUMIFS(Data_TABLE[Total Value Sold],Data_TABLE[EOM Date],"="&amp;EOMONTH(Dashboard!$I$7,0),Data_TABLE[Customer],"="&amp;Calc!U11976),"")</f>
        <v/>
      </c>
    </row>
    <row r="11977" spans="22:22" x14ac:dyDescent="0.2">
      <c r="V11977" s="18" t="str">
        <f>IF(U11977&lt;&gt;"",SUMIFS(Data_TABLE[Total Value Sold],Data_TABLE[EOM Date],"="&amp;EOMONTH(Dashboard!$I$7,0),Data_TABLE[Customer],"="&amp;Calc!U11977),"")</f>
        <v/>
      </c>
    </row>
    <row r="11978" spans="22:22" x14ac:dyDescent="0.2">
      <c r="V11978" s="18" t="str">
        <f>IF(U11978&lt;&gt;"",SUMIFS(Data_TABLE[Total Value Sold],Data_TABLE[EOM Date],"="&amp;EOMONTH(Dashboard!$I$7,0),Data_TABLE[Customer],"="&amp;Calc!U11978),"")</f>
        <v/>
      </c>
    </row>
    <row r="11979" spans="22:22" x14ac:dyDescent="0.2">
      <c r="V11979" s="18" t="str">
        <f>IF(U11979&lt;&gt;"",SUMIFS(Data_TABLE[Total Value Sold],Data_TABLE[EOM Date],"="&amp;EOMONTH(Dashboard!$I$7,0),Data_TABLE[Customer],"="&amp;Calc!U11979),"")</f>
        <v/>
      </c>
    </row>
    <row r="11980" spans="22:22" x14ac:dyDescent="0.2">
      <c r="V11980" s="18" t="str">
        <f>IF(U11980&lt;&gt;"",SUMIFS(Data_TABLE[Total Value Sold],Data_TABLE[EOM Date],"="&amp;EOMONTH(Dashboard!$I$7,0),Data_TABLE[Customer],"="&amp;Calc!U11980),"")</f>
        <v/>
      </c>
    </row>
    <row r="11981" spans="22:22" x14ac:dyDescent="0.2">
      <c r="V11981" s="18" t="str">
        <f>IF(U11981&lt;&gt;"",SUMIFS(Data_TABLE[Total Value Sold],Data_TABLE[EOM Date],"="&amp;EOMONTH(Dashboard!$I$7,0),Data_TABLE[Customer],"="&amp;Calc!U11981),"")</f>
        <v/>
      </c>
    </row>
    <row r="11982" spans="22:22" x14ac:dyDescent="0.2">
      <c r="V11982" s="18" t="str">
        <f>IF(U11982&lt;&gt;"",SUMIFS(Data_TABLE[Total Value Sold],Data_TABLE[EOM Date],"="&amp;EOMONTH(Dashboard!$I$7,0),Data_TABLE[Customer],"="&amp;Calc!U11982),"")</f>
        <v/>
      </c>
    </row>
    <row r="11983" spans="22:22" x14ac:dyDescent="0.2">
      <c r="V11983" s="18" t="str">
        <f>IF(U11983&lt;&gt;"",SUMIFS(Data_TABLE[Total Value Sold],Data_TABLE[EOM Date],"="&amp;EOMONTH(Dashboard!$I$7,0),Data_TABLE[Customer],"="&amp;Calc!U11983),"")</f>
        <v/>
      </c>
    </row>
    <row r="11984" spans="22:22" x14ac:dyDescent="0.2">
      <c r="V11984" s="18" t="str">
        <f>IF(U11984&lt;&gt;"",SUMIFS(Data_TABLE[Total Value Sold],Data_TABLE[EOM Date],"="&amp;EOMONTH(Dashboard!$I$7,0),Data_TABLE[Customer],"="&amp;Calc!U11984),"")</f>
        <v/>
      </c>
    </row>
    <row r="11985" spans="22:22" x14ac:dyDescent="0.2">
      <c r="V11985" s="18" t="str">
        <f>IF(U11985&lt;&gt;"",SUMIFS(Data_TABLE[Total Value Sold],Data_TABLE[EOM Date],"="&amp;EOMONTH(Dashboard!$I$7,0),Data_TABLE[Customer],"="&amp;Calc!U11985),"")</f>
        <v/>
      </c>
    </row>
    <row r="11986" spans="22:22" x14ac:dyDescent="0.2">
      <c r="V11986" s="18" t="str">
        <f>IF(U11986&lt;&gt;"",SUMIFS(Data_TABLE[Total Value Sold],Data_TABLE[EOM Date],"="&amp;EOMONTH(Dashboard!$I$7,0),Data_TABLE[Customer],"="&amp;Calc!U11986),"")</f>
        <v/>
      </c>
    </row>
    <row r="11987" spans="22:22" x14ac:dyDescent="0.2">
      <c r="V11987" s="18" t="str">
        <f>IF(U11987&lt;&gt;"",SUMIFS(Data_TABLE[Total Value Sold],Data_TABLE[EOM Date],"="&amp;EOMONTH(Dashboard!$I$7,0),Data_TABLE[Customer],"="&amp;Calc!U11987),"")</f>
        <v/>
      </c>
    </row>
    <row r="11988" spans="22:22" x14ac:dyDescent="0.2">
      <c r="V11988" s="18" t="str">
        <f>IF(U11988&lt;&gt;"",SUMIFS(Data_TABLE[Total Value Sold],Data_TABLE[EOM Date],"="&amp;EOMONTH(Dashboard!$I$7,0),Data_TABLE[Customer],"="&amp;Calc!U11988),"")</f>
        <v/>
      </c>
    </row>
    <row r="11989" spans="22:22" x14ac:dyDescent="0.2">
      <c r="V11989" s="18" t="str">
        <f>IF(U11989&lt;&gt;"",SUMIFS(Data_TABLE[Total Value Sold],Data_TABLE[EOM Date],"="&amp;EOMONTH(Dashboard!$I$7,0),Data_TABLE[Customer],"="&amp;Calc!U11989),"")</f>
        <v/>
      </c>
    </row>
    <row r="11990" spans="22:22" x14ac:dyDescent="0.2">
      <c r="V11990" s="18" t="str">
        <f>IF(U11990&lt;&gt;"",SUMIFS(Data_TABLE[Total Value Sold],Data_TABLE[EOM Date],"="&amp;EOMONTH(Dashboard!$I$7,0),Data_TABLE[Customer],"="&amp;Calc!U11990),"")</f>
        <v/>
      </c>
    </row>
    <row r="11991" spans="22:22" x14ac:dyDescent="0.2">
      <c r="V11991" s="18" t="str">
        <f>IF(U11991&lt;&gt;"",SUMIFS(Data_TABLE[Total Value Sold],Data_TABLE[EOM Date],"="&amp;EOMONTH(Dashboard!$I$7,0),Data_TABLE[Customer],"="&amp;Calc!U11991),"")</f>
        <v/>
      </c>
    </row>
    <row r="11992" spans="22:22" x14ac:dyDescent="0.2">
      <c r="V11992" s="18" t="str">
        <f>IF(U11992&lt;&gt;"",SUMIFS(Data_TABLE[Total Value Sold],Data_TABLE[EOM Date],"="&amp;EOMONTH(Dashboard!$I$7,0),Data_TABLE[Customer],"="&amp;Calc!U11992),"")</f>
        <v/>
      </c>
    </row>
    <row r="11993" spans="22:22" x14ac:dyDescent="0.2">
      <c r="V11993" s="18" t="str">
        <f>IF(U11993&lt;&gt;"",SUMIFS(Data_TABLE[Total Value Sold],Data_TABLE[EOM Date],"="&amp;EOMONTH(Dashboard!$I$7,0),Data_TABLE[Customer],"="&amp;Calc!U11993),"")</f>
        <v/>
      </c>
    </row>
    <row r="11994" spans="22:22" x14ac:dyDescent="0.2">
      <c r="V11994" s="18" t="str">
        <f>IF(U11994&lt;&gt;"",SUMIFS(Data_TABLE[Total Value Sold],Data_TABLE[EOM Date],"="&amp;EOMONTH(Dashboard!$I$7,0),Data_TABLE[Customer],"="&amp;Calc!U11994),"")</f>
        <v/>
      </c>
    </row>
    <row r="11995" spans="22:22" x14ac:dyDescent="0.2">
      <c r="V11995" s="18" t="str">
        <f>IF(U11995&lt;&gt;"",SUMIFS(Data_TABLE[Total Value Sold],Data_TABLE[EOM Date],"="&amp;EOMONTH(Dashboard!$I$7,0),Data_TABLE[Customer],"="&amp;Calc!U11995),"")</f>
        <v/>
      </c>
    </row>
    <row r="11996" spans="22:22" x14ac:dyDescent="0.2">
      <c r="V11996" s="18" t="str">
        <f>IF(U11996&lt;&gt;"",SUMIFS(Data_TABLE[Total Value Sold],Data_TABLE[EOM Date],"="&amp;EOMONTH(Dashboard!$I$7,0),Data_TABLE[Customer],"="&amp;Calc!U11996),"")</f>
        <v/>
      </c>
    </row>
    <row r="11997" spans="22:22" x14ac:dyDescent="0.2">
      <c r="V11997" s="18" t="str">
        <f>IF(U11997&lt;&gt;"",SUMIFS(Data_TABLE[Total Value Sold],Data_TABLE[EOM Date],"="&amp;EOMONTH(Dashboard!$I$7,0),Data_TABLE[Customer],"="&amp;Calc!U11997),"")</f>
        <v/>
      </c>
    </row>
    <row r="11998" spans="22:22" x14ac:dyDescent="0.2">
      <c r="V11998" s="18" t="str">
        <f>IF(U11998&lt;&gt;"",SUMIFS(Data_TABLE[Total Value Sold],Data_TABLE[EOM Date],"="&amp;EOMONTH(Dashboard!$I$7,0),Data_TABLE[Customer],"="&amp;Calc!U11998),"")</f>
        <v/>
      </c>
    </row>
    <row r="11999" spans="22:22" x14ac:dyDescent="0.2">
      <c r="V11999" s="18" t="str">
        <f>IF(U11999&lt;&gt;"",SUMIFS(Data_TABLE[Total Value Sold],Data_TABLE[EOM Date],"="&amp;EOMONTH(Dashboard!$I$7,0),Data_TABLE[Customer],"="&amp;Calc!U11999),"")</f>
        <v/>
      </c>
    </row>
    <row r="12000" spans="22:22" x14ac:dyDescent="0.2">
      <c r="V12000" s="18" t="str">
        <f>IF(U12000&lt;&gt;"",SUMIFS(Data_TABLE[Total Value Sold],Data_TABLE[EOM Date],"="&amp;EOMONTH(Dashboard!$I$7,0),Data_TABLE[Customer],"="&amp;Calc!U12000),"")</f>
        <v/>
      </c>
    </row>
    <row r="12001" spans="22:22" x14ac:dyDescent="0.2">
      <c r="V12001" s="18" t="str">
        <f>IF(U12001&lt;&gt;"",SUMIFS(Data_TABLE[Total Value Sold],Data_TABLE[EOM Date],"="&amp;EOMONTH(Dashboard!$I$7,0),Data_TABLE[Customer],"="&amp;Calc!U12001),"")</f>
        <v/>
      </c>
    </row>
    <row r="12002" spans="22:22" x14ac:dyDescent="0.2">
      <c r="V12002" s="18" t="str">
        <f>IF(U12002&lt;&gt;"",SUMIFS(Data_TABLE[Total Value Sold],Data_TABLE[EOM Date],"="&amp;EOMONTH(Dashboard!$I$7,0),Data_TABLE[Customer],"="&amp;Calc!U12002),"")</f>
        <v/>
      </c>
    </row>
    <row r="12003" spans="22:22" x14ac:dyDescent="0.2">
      <c r="V12003" s="18" t="str">
        <f>IF(U12003&lt;&gt;"",SUMIFS(Data_TABLE[Total Value Sold],Data_TABLE[EOM Date],"="&amp;EOMONTH(Dashboard!$I$7,0),Data_TABLE[Customer],"="&amp;Calc!U12003),"")</f>
        <v/>
      </c>
    </row>
    <row r="12004" spans="22:22" x14ac:dyDescent="0.2">
      <c r="V12004" s="18" t="str">
        <f>IF(U12004&lt;&gt;"",SUMIFS(Data_TABLE[Total Value Sold],Data_TABLE[EOM Date],"="&amp;EOMONTH(Dashboard!$I$7,0),Data_TABLE[Customer],"="&amp;Calc!U12004),"")</f>
        <v/>
      </c>
    </row>
    <row r="12005" spans="22:22" x14ac:dyDescent="0.2">
      <c r="V12005" s="18" t="str">
        <f>IF(U12005&lt;&gt;"",SUMIFS(Data_TABLE[Total Value Sold],Data_TABLE[EOM Date],"="&amp;EOMONTH(Dashboard!$I$7,0),Data_TABLE[Customer],"="&amp;Calc!U12005),"")</f>
        <v/>
      </c>
    </row>
    <row r="12006" spans="22:22" x14ac:dyDescent="0.2">
      <c r="V12006" s="18" t="str">
        <f>IF(U12006&lt;&gt;"",SUMIFS(Data_TABLE[Total Value Sold],Data_TABLE[EOM Date],"="&amp;EOMONTH(Dashboard!$I$7,0),Data_TABLE[Customer],"="&amp;Calc!U12006),"")</f>
        <v/>
      </c>
    </row>
    <row r="12007" spans="22:22" x14ac:dyDescent="0.2">
      <c r="V12007" s="18" t="str">
        <f>IF(U12007&lt;&gt;"",SUMIFS(Data_TABLE[Total Value Sold],Data_TABLE[EOM Date],"="&amp;EOMONTH(Dashboard!$I$7,0),Data_TABLE[Customer],"="&amp;Calc!U12007),"")</f>
        <v/>
      </c>
    </row>
    <row r="12008" spans="22:22" x14ac:dyDescent="0.2">
      <c r="V12008" s="18" t="str">
        <f>IF(U12008&lt;&gt;"",SUMIFS(Data_TABLE[Total Value Sold],Data_TABLE[EOM Date],"="&amp;EOMONTH(Dashboard!$I$7,0),Data_TABLE[Customer],"="&amp;Calc!U12008),"")</f>
        <v/>
      </c>
    </row>
    <row r="12009" spans="22:22" x14ac:dyDescent="0.2">
      <c r="V12009" s="18" t="str">
        <f>IF(U12009&lt;&gt;"",SUMIFS(Data_TABLE[Total Value Sold],Data_TABLE[EOM Date],"="&amp;EOMONTH(Dashboard!$I$7,0),Data_TABLE[Customer],"="&amp;Calc!U12009),"")</f>
        <v/>
      </c>
    </row>
    <row r="12010" spans="22:22" x14ac:dyDescent="0.2">
      <c r="V12010" s="18" t="str">
        <f>IF(U12010&lt;&gt;"",SUMIFS(Data_TABLE[Total Value Sold],Data_TABLE[EOM Date],"="&amp;EOMONTH(Dashboard!$I$7,0),Data_TABLE[Customer],"="&amp;Calc!U12010),"")</f>
        <v/>
      </c>
    </row>
    <row r="12011" spans="22:22" x14ac:dyDescent="0.2">
      <c r="V12011" s="18" t="str">
        <f>IF(U12011&lt;&gt;"",SUMIFS(Data_TABLE[Total Value Sold],Data_TABLE[EOM Date],"="&amp;EOMONTH(Dashboard!$I$7,0),Data_TABLE[Customer],"="&amp;Calc!U12011),"")</f>
        <v/>
      </c>
    </row>
    <row r="12012" spans="22:22" x14ac:dyDescent="0.2">
      <c r="V12012" s="18" t="str">
        <f>IF(U12012&lt;&gt;"",SUMIFS(Data_TABLE[Total Value Sold],Data_TABLE[EOM Date],"="&amp;EOMONTH(Dashboard!$I$7,0),Data_TABLE[Customer],"="&amp;Calc!U12012),"")</f>
        <v/>
      </c>
    </row>
    <row r="12013" spans="22:22" x14ac:dyDescent="0.2">
      <c r="V12013" s="18" t="str">
        <f>IF(U12013&lt;&gt;"",SUMIFS(Data_TABLE[Total Value Sold],Data_TABLE[EOM Date],"="&amp;EOMONTH(Dashboard!$I$7,0),Data_TABLE[Customer],"="&amp;Calc!U12013),"")</f>
        <v/>
      </c>
    </row>
    <row r="12014" spans="22:22" x14ac:dyDescent="0.2">
      <c r="V12014" s="18" t="str">
        <f>IF(U12014&lt;&gt;"",SUMIFS(Data_TABLE[Total Value Sold],Data_TABLE[EOM Date],"="&amp;EOMONTH(Dashboard!$I$7,0),Data_TABLE[Customer],"="&amp;Calc!U12014),"")</f>
        <v/>
      </c>
    </row>
    <row r="12015" spans="22:22" x14ac:dyDescent="0.2">
      <c r="V12015" s="18" t="str">
        <f>IF(U12015&lt;&gt;"",SUMIFS(Data_TABLE[Total Value Sold],Data_TABLE[EOM Date],"="&amp;EOMONTH(Dashboard!$I$7,0),Data_TABLE[Customer],"="&amp;Calc!U12015),"")</f>
        <v/>
      </c>
    </row>
    <row r="12016" spans="22:22" x14ac:dyDescent="0.2">
      <c r="V12016" s="18" t="str">
        <f>IF(U12016&lt;&gt;"",SUMIFS(Data_TABLE[Total Value Sold],Data_TABLE[EOM Date],"="&amp;EOMONTH(Dashboard!$I$7,0),Data_TABLE[Customer],"="&amp;Calc!U12016),"")</f>
        <v/>
      </c>
    </row>
    <row r="12017" spans="22:22" x14ac:dyDescent="0.2">
      <c r="V12017" s="18" t="str">
        <f>IF(U12017&lt;&gt;"",SUMIFS(Data_TABLE[Total Value Sold],Data_TABLE[EOM Date],"="&amp;EOMONTH(Dashboard!$I$7,0),Data_TABLE[Customer],"="&amp;Calc!U12017),"")</f>
        <v/>
      </c>
    </row>
    <row r="12018" spans="22:22" x14ac:dyDescent="0.2">
      <c r="V12018" s="18" t="str">
        <f>IF(U12018&lt;&gt;"",SUMIFS(Data_TABLE[Total Value Sold],Data_TABLE[EOM Date],"="&amp;EOMONTH(Dashboard!$I$7,0),Data_TABLE[Customer],"="&amp;Calc!U12018),"")</f>
        <v/>
      </c>
    </row>
    <row r="12019" spans="22:22" x14ac:dyDescent="0.2">
      <c r="V12019" s="18" t="str">
        <f>IF(U12019&lt;&gt;"",SUMIFS(Data_TABLE[Total Value Sold],Data_TABLE[EOM Date],"="&amp;EOMONTH(Dashboard!$I$7,0),Data_TABLE[Customer],"="&amp;Calc!U12019),"")</f>
        <v/>
      </c>
    </row>
    <row r="12020" spans="22:22" x14ac:dyDescent="0.2">
      <c r="V12020" s="18" t="str">
        <f>IF(U12020&lt;&gt;"",SUMIFS(Data_TABLE[Total Value Sold],Data_TABLE[EOM Date],"="&amp;EOMONTH(Dashboard!$I$7,0),Data_TABLE[Customer],"="&amp;Calc!U12020),"")</f>
        <v/>
      </c>
    </row>
    <row r="12021" spans="22:22" x14ac:dyDescent="0.2">
      <c r="V12021" s="18" t="str">
        <f>IF(U12021&lt;&gt;"",SUMIFS(Data_TABLE[Total Value Sold],Data_TABLE[EOM Date],"="&amp;EOMONTH(Dashboard!$I$7,0),Data_TABLE[Customer],"="&amp;Calc!U12021),"")</f>
        <v/>
      </c>
    </row>
    <row r="12022" spans="22:22" x14ac:dyDescent="0.2">
      <c r="V12022" s="18" t="str">
        <f>IF(U12022&lt;&gt;"",SUMIFS(Data_TABLE[Total Value Sold],Data_TABLE[EOM Date],"="&amp;EOMONTH(Dashboard!$I$7,0),Data_TABLE[Customer],"="&amp;Calc!U12022),"")</f>
        <v/>
      </c>
    </row>
    <row r="12023" spans="22:22" x14ac:dyDescent="0.2">
      <c r="V12023" s="18" t="str">
        <f>IF(U12023&lt;&gt;"",SUMIFS(Data_TABLE[Total Value Sold],Data_TABLE[EOM Date],"="&amp;EOMONTH(Dashboard!$I$7,0),Data_TABLE[Customer],"="&amp;Calc!U12023),"")</f>
        <v/>
      </c>
    </row>
    <row r="12024" spans="22:22" x14ac:dyDescent="0.2">
      <c r="V12024" s="18" t="str">
        <f>IF(U12024&lt;&gt;"",SUMIFS(Data_TABLE[Total Value Sold],Data_TABLE[EOM Date],"="&amp;EOMONTH(Dashboard!$I$7,0),Data_TABLE[Customer],"="&amp;Calc!U12024),"")</f>
        <v/>
      </c>
    </row>
    <row r="12025" spans="22:22" x14ac:dyDescent="0.2">
      <c r="V12025" s="18" t="str">
        <f>IF(U12025&lt;&gt;"",SUMIFS(Data_TABLE[Total Value Sold],Data_TABLE[EOM Date],"="&amp;EOMONTH(Dashboard!$I$7,0),Data_TABLE[Customer],"="&amp;Calc!U12025),"")</f>
        <v/>
      </c>
    </row>
    <row r="12026" spans="22:22" x14ac:dyDescent="0.2">
      <c r="V12026" s="18" t="str">
        <f>IF(U12026&lt;&gt;"",SUMIFS(Data_TABLE[Total Value Sold],Data_TABLE[EOM Date],"="&amp;EOMONTH(Dashboard!$I$7,0),Data_TABLE[Customer],"="&amp;Calc!U12026),"")</f>
        <v/>
      </c>
    </row>
    <row r="12027" spans="22:22" x14ac:dyDescent="0.2">
      <c r="V12027" s="18" t="str">
        <f>IF(U12027&lt;&gt;"",SUMIFS(Data_TABLE[Total Value Sold],Data_TABLE[EOM Date],"="&amp;EOMONTH(Dashboard!$I$7,0),Data_TABLE[Customer],"="&amp;Calc!U12027),"")</f>
        <v/>
      </c>
    </row>
    <row r="12028" spans="22:22" x14ac:dyDescent="0.2">
      <c r="V12028" s="18" t="str">
        <f>IF(U12028&lt;&gt;"",SUMIFS(Data_TABLE[Total Value Sold],Data_TABLE[EOM Date],"="&amp;EOMONTH(Dashboard!$I$7,0),Data_TABLE[Customer],"="&amp;Calc!U12028),"")</f>
        <v/>
      </c>
    </row>
    <row r="12029" spans="22:22" x14ac:dyDescent="0.2">
      <c r="V12029" s="18" t="str">
        <f>IF(U12029&lt;&gt;"",SUMIFS(Data_TABLE[Total Value Sold],Data_TABLE[EOM Date],"="&amp;EOMONTH(Dashboard!$I$7,0),Data_TABLE[Customer],"="&amp;Calc!U12029),"")</f>
        <v/>
      </c>
    </row>
    <row r="12030" spans="22:22" x14ac:dyDescent="0.2">
      <c r="V12030" s="18" t="str">
        <f>IF(U12030&lt;&gt;"",SUMIFS(Data_TABLE[Total Value Sold],Data_TABLE[EOM Date],"="&amp;EOMONTH(Dashboard!$I$7,0),Data_TABLE[Customer],"="&amp;Calc!U12030),"")</f>
        <v/>
      </c>
    </row>
    <row r="12031" spans="22:22" x14ac:dyDescent="0.2">
      <c r="V12031" s="18" t="str">
        <f>IF(U12031&lt;&gt;"",SUMIFS(Data_TABLE[Total Value Sold],Data_TABLE[EOM Date],"="&amp;EOMONTH(Dashboard!$I$7,0),Data_TABLE[Customer],"="&amp;Calc!U12031),"")</f>
        <v/>
      </c>
    </row>
    <row r="12032" spans="22:22" x14ac:dyDescent="0.2">
      <c r="V12032" s="18" t="str">
        <f>IF(U12032&lt;&gt;"",SUMIFS(Data_TABLE[Total Value Sold],Data_TABLE[EOM Date],"="&amp;EOMONTH(Dashboard!$I$7,0),Data_TABLE[Customer],"="&amp;Calc!U12032),"")</f>
        <v/>
      </c>
    </row>
    <row r="12033" spans="22:22" x14ac:dyDescent="0.2">
      <c r="V12033" s="18" t="str">
        <f>IF(U12033&lt;&gt;"",SUMIFS(Data_TABLE[Total Value Sold],Data_TABLE[EOM Date],"="&amp;EOMONTH(Dashboard!$I$7,0),Data_TABLE[Customer],"="&amp;Calc!U12033),"")</f>
        <v/>
      </c>
    </row>
    <row r="12034" spans="22:22" x14ac:dyDescent="0.2">
      <c r="V12034" s="18" t="str">
        <f>IF(U12034&lt;&gt;"",SUMIFS(Data_TABLE[Total Value Sold],Data_TABLE[EOM Date],"="&amp;EOMONTH(Dashboard!$I$7,0),Data_TABLE[Customer],"="&amp;Calc!U12034),"")</f>
        <v/>
      </c>
    </row>
    <row r="12035" spans="22:22" x14ac:dyDescent="0.2">
      <c r="V12035" s="18" t="str">
        <f>IF(U12035&lt;&gt;"",SUMIFS(Data_TABLE[Total Value Sold],Data_TABLE[EOM Date],"="&amp;EOMONTH(Dashboard!$I$7,0),Data_TABLE[Customer],"="&amp;Calc!U12035),"")</f>
        <v/>
      </c>
    </row>
    <row r="12036" spans="22:22" x14ac:dyDescent="0.2">
      <c r="V12036" s="18" t="str">
        <f>IF(U12036&lt;&gt;"",SUMIFS(Data_TABLE[Total Value Sold],Data_TABLE[EOM Date],"="&amp;EOMONTH(Dashboard!$I$7,0),Data_TABLE[Customer],"="&amp;Calc!U12036),"")</f>
        <v/>
      </c>
    </row>
    <row r="12037" spans="22:22" x14ac:dyDescent="0.2">
      <c r="V12037" s="18" t="str">
        <f>IF(U12037&lt;&gt;"",SUMIFS(Data_TABLE[Total Value Sold],Data_TABLE[EOM Date],"="&amp;EOMONTH(Dashboard!$I$7,0),Data_TABLE[Customer],"="&amp;Calc!U12037),"")</f>
        <v/>
      </c>
    </row>
    <row r="12038" spans="22:22" x14ac:dyDescent="0.2">
      <c r="V12038" s="18" t="str">
        <f>IF(U12038&lt;&gt;"",SUMIFS(Data_TABLE[Total Value Sold],Data_TABLE[EOM Date],"="&amp;EOMONTH(Dashboard!$I$7,0),Data_TABLE[Customer],"="&amp;Calc!U12038),"")</f>
        <v/>
      </c>
    </row>
    <row r="12039" spans="22:22" x14ac:dyDescent="0.2">
      <c r="V12039" s="18" t="str">
        <f>IF(U12039&lt;&gt;"",SUMIFS(Data_TABLE[Total Value Sold],Data_TABLE[EOM Date],"="&amp;EOMONTH(Dashboard!$I$7,0),Data_TABLE[Customer],"="&amp;Calc!U12039),"")</f>
        <v/>
      </c>
    </row>
    <row r="12040" spans="22:22" x14ac:dyDescent="0.2">
      <c r="V12040" s="18" t="str">
        <f>IF(U12040&lt;&gt;"",SUMIFS(Data_TABLE[Total Value Sold],Data_TABLE[EOM Date],"="&amp;EOMONTH(Dashboard!$I$7,0),Data_TABLE[Customer],"="&amp;Calc!U12040),"")</f>
        <v/>
      </c>
    </row>
    <row r="12041" spans="22:22" x14ac:dyDescent="0.2">
      <c r="V12041" s="18" t="str">
        <f>IF(U12041&lt;&gt;"",SUMIFS(Data_TABLE[Total Value Sold],Data_TABLE[EOM Date],"="&amp;EOMONTH(Dashboard!$I$7,0),Data_TABLE[Customer],"="&amp;Calc!U12041),"")</f>
        <v/>
      </c>
    </row>
    <row r="12042" spans="22:22" x14ac:dyDescent="0.2">
      <c r="V12042" s="18" t="str">
        <f>IF(U12042&lt;&gt;"",SUMIFS(Data_TABLE[Total Value Sold],Data_TABLE[EOM Date],"="&amp;EOMONTH(Dashboard!$I$7,0),Data_TABLE[Customer],"="&amp;Calc!U12042),"")</f>
        <v/>
      </c>
    </row>
    <row r="12043" spans="22:22" x14ac:dyDescent="0.2">
      <c r="V12043" s="18" t="str">
        <f>IF(U12043&lt;&gt;"",SUMIFS(Data_TABLE[Total Value Sold],Data_TABLE[EOM Date],"="&amp;EOMONTH(Dashboard!$I$7,0),Data_TABLE[Customer],"="&amp;Calc!U12043),"")</f>
        <v/>
      </c>
    </row>
    <row r="12044" spans="22:22" x14ac:dyDescent="0.2">
      <c r="V12044" s="18" t="str">
        <f>IF(U12044&lt;&gt;"",SUMIFS(Data_TABLE[Total Value Sold],Data_TABLE[EOM Date],"="&amp;EOMONTH(Dashboard!$I$7,0),Data_TABLE[Customer],"="&amp;Calc!U12044),"")</f>
        <v/>
      </c>
    </row>
    <row r="12045" spans="22:22" x14ac:dyDescent="0.2">
      <c r="V12045" s="18" t="str">
        <f>IF(U12045&lt;&gt;"",SUMIFS(Data_TABLE[Total Value Sold],Data_TABLE[EOM Date],"="&amp;EOMONTH(Dashboard!$I$7,0),Data_TABLE[Customer],"="&amp;Calc!U12045),"")</f>
        <v/>
      </c>
    </row>
    <row r="12046" spans="22:22" x14ac:dyDescent="0.2">
      <c r="V12046" s="18" t="str">
        <f>IF(U12046&lt;&gt;"",SUMIFS(Data_TABLE[Total Value Sold],Data_TABLE[EOM Date],"="&amp;EOMONTH(Dashboard!$I$7,0),Data_TABLE[Customer],"="&amp;Calc!U12046),"")</f>
        <v/>
      </c>
    </row>
    <row r="12047" spans="22:22" x14ac:dyDescent="0.2">
      <c r="V12047" s="18" t="str">
        <f>IF(U12047&lt;&gt;"",SUMIFS(Data_TABLE[Total Value Sold],Data_TABLE[EOM Date],"="&amp;EOMONTH(Dashboard!$I$7,0),Data_TABLE[Customer],"="&amp;Calc!U12047),"")</f>
        <v/>
      </c>
    </row>
    <row r="12048" spans="22:22" x14ac:dyDescent="0.2">
      <c r="V12048" s="18" t="str">
        <f>IF(U12048&lt;&gt;"",SUMIFS(Data_TABLE[Total Value Sold],Data_TABLE[EOM Date],"="&amp;EOMONTH(Dashboard!$I$7,0),Data_TABLE[Customer],"="&amp;Calc!U12048),"")</f>
        <v/>
      </c>
    </row>
    <row r="12049" spans="22:22" x14ac:dyDescent="0.2">
      <c r="V12049" s="18" t="str">
        <f>IF(U12049&lt;&gt;"",SUMIFS(Data_TABLE[Total Value Sold],Data_TABLE[EOM Date],"="&amp;EOMONTH(Dashboard!$I$7,0),Data_TABLE[Customer],"="&amp;Calc!U12049),"")</f>
        <v/>
      </c>
    </row>
    <row r="12050" spans="22:22" x14ac:dyDescent="0.2">
      <c r="V12050" s="18" t="str">
        <f>IF(U12050&lt;&gt;"",SUMIFS(Data_TABLE[Total Value Sold],Data_TABLE[EOM Date],"="&amp;EOMONTH(Dashboard!$I$7,0),Data_TABLE[Customer],"="&amp;Calc!U12050),"")</f>
        <v/>
      </c>
    </row>
    <row r="12051" spans="22:22" x14ac:dyDescent="0.2">
      <c r="V12051" s="18" t="str">
        <f>IF(U12051&lt;&gt;"",SUMIFS(Data_TABLE[Total Value Sold],Data_TABLE[EOM Date],"="&amp;EOMONTH(Dashboard!$I$7,0),Data_TABLE[Customer],"="&amp;Calc!U12051),"")</f>
        <v/>
      </c>
    </row>
    <row r="12052" spans="22:22" x14ac:dyDescent="0.2">
      <c r="V12052" s="18" t="str">
        <f>IF(U12052&lt;&gt;"",SUMIFS(Data_TABLE[Total Value Sold],Data_TABLE[EOM Date],"="&amp;EOMONTH(Dashboard!$I$7,0),Data_TABLE[Customer],"="&amp;Calc!U12052),"")</f>
        <v/>
      </c>
    </row>
    <row r="12053" spans="22:22" x14ac:dyDescent="0.2">
      <c r="V12053" s="18" t="str">
        <f>IF(U12053&lt;&gt;"",SUMIFS(Data_TABLE[Total Value Sold],Data_TABLE[EOM Date],"="&amp;EOMONTH(Dashboard!$I$7,0),Data_TABLE[Customer],"="&amp;Calc!U12053),"")</f>
        <v/>
      </c>
    </row>
    <row r="12054" spans="22:22" x14ac:dyDescent="0.2">
      <c r="V12054" s="18" t="str">
        <f>IF(U12054&lt;&gt;"",SUMIFS(Data_TABLE[Total Value Sold],Data_TABLE[EOM Date],"="&amp;EOMONTH(Dashboard!$I$7,0),Data_TABLE[Customer],"="&amp;Calc!U12054),"")</f>
        <v/>
      </c>
    </row>
    <row r="12055" spans="22:22" x14ac:dyDescent="0.2">
      <c r="V12055" s="18" t="str">
        <f>IF(U12055&lt;&gt;"",SUMIFS(Data_TABLE[Total Value Sold],Data_TABLE[EOM Date],"="&amp;EOMONTH(Dashboard!$I$7,0),Data_TABLE[Customer],"="&amp;Calc!U12055),"")</f>
        <v/>
      </c>
    </row>
    <row r="12056" spans="22:22" x14ac:dyDescent="0.2">
      <c r="V12056" s="18" t="str">
        <f>IF(U12056&lt;&gt;"",SUMIFS(Data_TABLE[Total Value Sold],Data_TABLE[EOM Date],"="&amp;EOMONTH(Dashboard!$I$7,0),Data_TABLE[Customer],"="&amp;Calc!U12056),"")</f>
        <v/>
      </c>
    </row>
    <row r="12057" spans="22:22" x14ac:dyDescent="0.2">
      <c r="V12057" s="18" t="str">
        <f>IF(U12057&lt;&gt;"",SUMIFS(Data_TABLE[Total Value Sold],Data_TABLE[EOM Date],"="&amp;EOMONTH(Dashboard!$I$7,0),Data_TABLE[Customer],"="&amp;Calc!U12057),"")</f>
        <v/>
      </c>
    </row>
    <row r="12058" spans="22:22" x14ac:dyDescent="0.2">
      <c r="V12058" s="18" t="str">
        <f>IF(U12058&lt;&gt;"",SUMIFS(Data_TABLE[Total Value Sold],Data_TABLE[EOM Date],"="&amp;EOMONTH(Dashboard!$I$7,0),Data_TABLE[Customer],"="&amp;Calc!U12058),"")</f>
        <v/>
      </c>
    </row>
    <row r="12059" spans="22:22" x14ac:dyDescent="0.2">
      <c r="V12059" s="18" t="str">
        <f>IF(U12059&lt;&gt;"",SUMIFS(Data_TABLE[Total Value Sold],Data_TABLE[EOM Date],"="&amp;EOMONTH(Dashboard!$I$7,0),Data_TABLE[Customer],"="&amp;Calc!U12059),"")</f>
        <v/>
      </c>
    </row>
    <row r="12060" spans="22:22" x14ac:dyDescent="0.2">
      <c r="V12060" s="18" t="str">
        <f>IF(U12060&lt;&gt;"",SUMIFS(Data_TABLE[Total Value Sold],Data_TABLE[EOM Date],"="&amp;EOMONTH(Dashboard!$I$7,0),Data_TABLE[Customer],"="&amp;Calc!U12060),"")</f>
        <v/>
      </c>
    </row>
    <row r="12061" spans="22:22" x14ac:dyDescent="0.2">
      <c r="V12061" s="18" t="str">
        <f>IF(U12061&lt;&gt;"",SUMIFS(Data_TABLE[Total Value Sold],Data_TABLE[EOM Date],"="&amp;EOMONTH(Dashboard!$I$7,0),Data_TABLE[Customer],"="&amp;Calc!U12061),"")</f>
        <v/>
      </c>
    </row>
    <row r="12062" spans="22:22" x14ac:dyDescent="0.2">
      <c r="V12062" s="18" t="str">
        <f>IF(U12062&lt;&gt;"",SUMIFS(Data_TABLE[Total Value Sold],Data_TABLE[EOM Date],"="&amp;EOMONTH(Dashboard!$I$7,0),Data_TABLE[Customer],"="&amp;Calc!U12062),"")</f>
        <v/>
      </c>
    </row>
    <row r="12063" spans="22:22" x14ac:dyDescent="0.2">
      <c r="V12063" s="18" t="str">
        <f>IF(U12063&lt;&gt;"",SUMIFS(Data_TABLE[Total Value Sold],Data_TABLE[EOM Date],"="&amp;EOMONTH(Dashboard!$I$7,0),Data_TABLE[Customer],"="&amp;Calc!U12063),"")</f>
        <v/>
      </c>
    </row>
    <row r="12064" spans="22:22" x14ac:dyDescent="0.2">
      <c r="V12064" s="18" t="str">
        <f>IF(U12064&lt;&gt;"",SUMIFS(Data_TABLE[Total Value Sold],Data_TABLE[EOM Date],"="&amp;EOMONTH(Dashboard!$I$7,0),Data_TABLE[Customer],"="&amp;Calc!U12064),"")</f>
        <v/>
      </c>
    </row>
    <row r="12065" spans="22:22" x14ac:dyDescent="0.2">
      <c r="V12065" s="18" t="str">
        <f>IF(U12065&lt;&gt;"",SUMIFS(Data_TABLE[Total Value Sold],Data_TABLE[EOM Date],"="&amp;EOMONTH(Dashboard!$I$7,0),Data_TABLE[Customer],"="&amp;Calc!U12065),"")</f>
        <v/>
      </c>
    </row>
    <row r="12066" spans="22:22" x14ac:dyDescent="0.2">
      <c r="V12066" s="18" t="str">
        <f>IF(U12066&lt;&gt;"",SUMIFS(Data_TABLE[Total Value Sold],Data_TABLE[EOM Date],"="&amp;EOMONTH(Dashboard!$I$7,0),Data_TABLE[Customer],"="&amp;Calc!U12066),"")</f>
        <v/>
      </c>
    </row>
    <row r="12067" spans="22:22" x14ac:dyDescent="0.2">
      <c r="V12067" s="18" t="str">
        <f>IF(U12067&lt;&gt;"",SUMIFS(Data_TABLE[Total Value Sold],Data_TABLE[EOM Date],"="&amp;EOMONTH(Dashboard!$I$7,0),Data_TABLE[Customer],"="&amp;Calc!U12067),"")</f>
        <v/>
      </c>
    </row>
    <row r="12068" spans="22:22" x14ac:dyDescent="0.2">
      <c r="V12068" s="18" t="str">
        <f>IF(U12068&lt;&gt;"",SUMIFS(Data_TABLE[Total Value Sold],Data_TABLE[EOM Date],"="&amp;EOMONTH(Dashboard!$I$7,0),Data_TABLE[Customer],"="&amp;Calc!U12068),"")</f>
        <v/>
      </c>
    </row>
    <row r="12069" spans="22:22" x14ac:dyDescent="0.2">
      <c r="V12069" s="18" t="str">
        <f>IF(U12069&lt;&gt;"",SUMIFS(Data_TABLE[Total Value Sold],Data_TABLE[EOM Date],"="&amp;EOMONTH(Dashboard!$I$7,0),Data_TABLE[Customer],"="&amp;Calc!U12069),"")</f>
        <v/>
      </c>
    </row>
    <row r="12070" spans="22:22" x14ac:dyDescent="0.2">
      <c r="V12070" s="18" t="str">
        <f>IF(U12070&lt;&gt;"",SUMIFS(Data_TABLE[Total Value Sold],Data_TABLE[EOM Date],"="&amp;EOMONTH(Dashboard!$I$7,0),Data_TABLE[Customer],"="&amp;Calc!U12070),"")</f>
        <v/>
      </c>
    </row>
    <row r="12071" spans="22:22" x14ac:dyDescent="0.2">
      <c r="V12071" s="18" t="str">
        <f>IF(U12071&lt;&gt;"",SUMIFS(Data_TABLE[Total Value Sold],Data_TABLE[EOM Date],"="&amp;EOMONTH(Dashboard!$I$7,0),Data_TABLE[Customer],"="&amp;Calc!U12071),"")</f>
        <v/>
      </c>
    </row>
    <row r="12072" spans="22:22" x14ac:dyDescent="0.2">
      <c r="V12072" s="18" t="str">
        <f>IF(U12072&lt;&gt;"",SUMIFS(Data_TABLE[Total Value Sold],Data_TABLE[EOM Date],"="&amp;EOMONTH(Dashboard!$I$7,0),Data_TABLE[Customer],"="&amp;Calc!U12072),"")</f>
        <v/>
      </c>
    </row>
    <row r="12073" spans="22:22" x14ac:dyDescent="0.2">
      <c r="V12073" s="18" t="str">
        <f>IF(U12073&lt;&gt;"",SUMIFS(Data_TABLE[Total Value Sold],Data_TABLE[EOM Date],"="&amp;EOMONTH(Dashboard!$I$7,0),Data_TABLE[Customer],"="&amp;Calc!U12073),"")</f>
        <v/>
      </c>
    </row>
    <row r="12074" spans="22:22" x14ac:dyDescent="0.2">
      <c r="V12074" s="18" t="str">
        <f>IF(U12074&lt;&gt;"",SUMIFS(Data_TABLE[Total Value Sold],Data_TABLE[EOM Date],"="&amp;EOMONTH(Dashboard!$I$7,0),Data_TABLE[Customer],"="&amp;Calc!U12074),"")</f>
        <v/>
      </c>
    </row>
    <row r="12075" spans="22:22" x14ac:dyDescent="0.2">
      <c r="V12075" s="18" t="str">
        <f>IF(U12075&lt;&gt;"",SUMIFS(Data_TABLE[Total Value Sold],Data_TABLE[EOM Date],"="&amp;EOMONTH(Dashboard!$I$7,0),Data_TABLE[Customer],"="&amp;Calc!U12075),"")</f>
        <v/>
      </c>
    </row>
    <row r="12076" spans="22:22" x14ac:dyDescent="0.2">
      <c r="V12076" s="18" t="str">
        <f>IF(U12076&lt;&gt;"",SUMIFS(Data_TABLE[Total Value Sold],Data_TABLE[EOM Date],"="&amp;EOMONTH(Dashboard!$I$7,0),Data_TABLE[Customer],"="&amp;Calc!U12076),"")</f>
        <v/>
      </c>
    </row>
    <row r="12077" spans="22:22" x14ac:dyDescent="0.2">
      <c r="V12077" s="18" t="str">
        <f>IF(U12077&lt;&gt;"",SUMIFS(Data_TABLE[Total Value Sold],Data_TABLE[EOM Date],"="&amp;EOMONTH(Dashboard!$I$7,0),Data_TABLE[Customer],"="&amp;Calc!U12077),"")</f>
        <v/>
      </c>
    </row>
    <row r="12078" spans="22:22" x14ac:dyDescent="0.2">
      <c r="V12078" s="18" t="str">
        <f>IF(U12078&lt;&gt;"",SUMIFS(Data_TABLE[Total Value Sold],Data_TABLE[EOM Date],"="&amp;EOMONTH(Dashboard!$I$7,0),Data_TABLE[Customer],"="&amp;Calc!U12078),"")</f>
        <v/>
      </c>
    </row>
    <row r="12079" spans="22:22" x14ac:dyDescent="0.2">
      <c r="V12079" s="18" t="str">
        <f>IF(U12079&lt;&gt;"",SUMIFS(Data_TABLE[Total Value Sold],Data_TABLE[EOM Date],"="&amp;EOMONTH(Dashboard!$I$7,0),Data_TABLE[Customer],"="&amp;Calc!U12079),"")</f>
        <v/>
      </c>
    </row>
    <row r="12080" spans="22:22" x14ac:dyDescent="0.2">
      <c r="V12080" s="18" t="str">
        <f>IF(U12080&lt;&gt;"",SUMIFS(Data_TABLE[Total Value Sold],Data_TABLE[EOM Date],"="&amp;EOMONTH(Dashboard!$I$7,0),Data_TABLE[Customer],"="&amp;Calc!U12080),"")</f>
        <v/>
      </c>
    </row>
    <row r="12081" spans="22:22" x14ac:dyDescent="0.2">
      <c r="V12081" s="18" t="str">
        <f>IF(U12081&lt;&gt;"",SUMIFS(Data_TABLE[Total Value Sold],Data_TABLE[EOM Date],"="&amp;EOMONTH(Dashboard!$I$7,0),Data_TABLE[Customer],"="&amp;Calc!U12081),"")</f>
        <v/>
      </c>
    </row>
    <row r="12082" spans="22:22" x14ac:dyDescent="0.2">
      <c r="V12082" s="18" t="str">
        <f>IF(U12082&lt;&gt;"",SUMIFS(Data_TABLE[Total Value Sold],Data_TABLE[EOM Date],"="&amp;EOMONTH(Dashboard!$I$7,0),Data_TABLE[Customer],"="&amp;Calc!U12082),"")</f>
        <v/>
      </c>
    </row>
    <row r="12083" spans="22:22" x14ac:dyDescent="0.2">
      <c r="V12083" s="18" t="str">
        <f>IF(U12083&lt;&gt;"",SUMIFS(Data_TABLE[Total Value Sold],Data_TABLE[EOM Date],"="&amp;EOMONTH(Dashboard!$I$7,0),Data_TABLE[Customer],"="&amp;Calc!U12083),"")</f>
        <v/>
      </c>
    </row>
    <row r="12084" spans="22:22" x14ac:dyDescent="0.2">
      <c r="V12084" s="18" t="str">
        <f>IF(U12084&lt;&gt;"",SUMIFS(Data_TABLE[Total Value Sold],Data_TABLE[EOM Date],"="&amp;EOMONTH(Dashboard!$I$7,0),Data_TABLE[Customer],"="&amp;Calc!U12084),"")</f>
        <v/>
      </c>
    </row>
    <row r="12085" spans="22:22" x14ac:dyDescent="0.2">
      <c r="V12085" s="18" t="str">
        <f>IF(U12085&lt;&gt;"",SUMIFS(Data_TABLE[Total Value Sold],Data_TABLE[EOM Date],"="&amp;EOMONTH(Dashboard!$I$7,0),Data_TABLE[Customer],"="&amp;Calc!U12085),"")</f>
        <v/>
      </c>
    </row>
    <row r="12086" spans="22:22" x14ac:dyDescent="0.2">
      <c r="V12086" s="18" t="str">
        <f>IF(U12086&lt;&gt;"",SUMIFS(Data_TABLE[Total Value Sold],Data_TABLE[EOM Date],"="&amp;EOMONTH(Dashboard!$I$7,0),Data_TABLE[Customer],"="&amp;Calc!U12086),"")</f>
        <v/>
      </c>
    </row>
    <row r="12087" spans="22:22" x14ac:dyDescent="0.2">
      <c r="V12087" s="18" t="str">
        <f>IF(U12087&lt;&gt;"",SUMIFS(Data_TABLE[Total Value Sold],Data_TABLE[EOM Date],"="&amp;EOMONTH(Dashboard!$I$7,0),Data_TABLE[Customer],"="&amp;Calc!U12087),"")</f>
        <v/>
      </c>
    </row>
    <row r="12088" spans="22:22" x14ac:dyDescent="0.2">
      <c r="V12088" s="18" t="str">
        <f>IF(U12088&lt;&gt;"",SUMIFS(Data_TABLE[Total Value Sold],Data_TABLE[EOM Date],"="&amp;EOMONTH(Dashboard!$I$7,0),Data_TABLE[Customer],"="&amp;Calc!U12088),"")</f>
        <v/>
      </c>
    </row>
    <row r="12089" spans="22:22" x14ac:dyDescent="0.2">
      <c r="V12089" s="18" t="str">
        <f>IF(U12089&lt;&gt;"",SUMIFS(Data_TABLE[Total Value Sold],Data_TABLE[EOM Date],"="&amp;EOMONTH(Dashboard!$I$7,0),Data_TABLE[Customer],"="&amp;Calc!U12089),"")</f>
        <v/>
      </c>
    </row>
    <row r="12090" spans="22:22" x14ac:dyDescent="0.2">
      <c r="V12090" s="18" t="str">
        <f>IF(U12090&lt;&gt;"",SUMIFS(Data_TABLE[Total Value Sold],Data_TABLE[EOM Date],"="&amp;EOMONTH(Dashboard!$I$7,0),Data_TABLE[Customer],"="&amp;Calc!U12090),"")</f>
        <v/>
      </c>
    </row>
    <row r="12091" spans="22:22" x14ac:dyDescent="0.2">
      <c r="V12091" s="18" t="str">
        <f>IF(U12091&lt;&gt;"",SUMIFS(Data_TABLE[Total Value Sold],Data_TABLE[EOM Date],"="&amp;EOMONTH(Dashboard!$I$7,0),Data_TABLE[Customer],"="&amp;Calc!U12091),"")</f>
        <v/>
      </c>
    </row>
    <row r="12092" spans="22:22" x14ac:dyDescent="0.2">
      <c r="V12092" s="18" t="str">
        <f>IF(U12092&lt;&gt;"",SUMIFS(Data_TABLE[Total Value Sold],Data_TABLE[EOM Date],"="&amp;EOMONTH(Dashboard!$I$7,0),Data_TABLE[Customer],"="&amp;Calc!U12092),"")</f>
        <v/>
      </c>
    </row>
    <row r="12093" spans="22:22" x14ac:dyDescent="0.2">
      <c r="V12093" s="18" t="str">
        <f>IF(U12093&lt;&gt;"",SUMIFS(Data_TABLE[Total Value Sold],Data_TABLE[EOM Date],"="&amp;EOMONTH(Dashboard!$I$7,0),Data_TABLE[Customer],"="&amp;Calc!U12093),"")</f>
        <v/>
      </c>
    </row>
    <row r="12094" spans="22:22" x14ac:dyDescent="0.2">
      <c r="V12094" s="18" t="str">
        <f>IF(U12094&lt;&gt;"",SUMIFS(Data_TABLE[Total Value Sold],Data_TABLE[EOM Date],"="&amp;EOMONTH(Dashboard!$I$7,0),Data_TABLE[Customer],"="&amp;Calc!U12094),"")</f>
        <v/>
      </c>
    </row>
    <row r="12095" spans="22:22" x14ac:dyDescent="0.2">
      <c r="V12095" s="18" t="str">
        <f>IF(U12095&lt;&gt;"",SUMIFS(Data_TABLE[Total Value Sold],Data_TABLE[EOM Date],"="&amp;EOMONTH(Dashboard!$I$7,0),Data_TABLE[Customer],"="&amp;Calc!U12095),"")</f>
        <v/>
      </c>
    </row>
    <row r="12096" spans="22:22" x14ac:dyDescent="0.2">
      <c r="V12096" s="18" t="str">
        <f>IF(U12096&lt;&gt;"",SUMIFS(Data_TABLE[Total Value Sold],Data_TABLE[EOM Date],"="&amp;EOMONTH(Dashboard!$I$7,0),Data_TABLE[Customer],"="&amp;Calc!U12096),"")</f>
        <v/>
      </c>
    </row>
    <row r="12097" spans="22:22" x14ac:dyDescent="0.2">
      <c r="V12097" s="18" t="str">
        <f>IF(U12097&lt;&gt;"",SUMIFS(Data_TABLE[Total Value Sold],Data_TABLE[EOM Date],"="&amp;EOMONTH(Dashboard!$I$7,0),Data_TABLE[Customer],"="&amp;Calc!U12097),"")</f>
        <v/>
      </c>
    </row>
    <row r="12098" spans="22:22" x14ac:dyDescent="0.2">
      <c r="V12098" s="18" t="str">
        <f>IF(U12098&lt;&gt;"",SUMIFS(Data_TABLE[Total Value Sold],Data_TABLE[EOM Date],"="&amp;EOMONTH(Dashboard!$I$7,0),Data_TABLE[Customer],"="&amp;Calc!U12098),"")</f>
        <v/>
      </c>
    </row>
    <row r="12099" spans="22:22" x14ac:dyDescent="0.2">
      <c r="V12099" s="18" t="str">
        <f>IF(U12099&lt;&gt;"",SUMIFS(Data_TABLE[Total Value Sold],Data_TABLE[EOM Date],"="&amp;EOMONTH(Dashboard!$I$7,0),Data_TABLE[Customer],"="&amp;Calc!U12099),"")</f>
        <v/>
      </c>
    </row>
    <row r="12100" spans="22:22" x14ac:dyDescent="0.2">
      <c r="V12100" s="18" t="str">
        <f>IF(U12100&lt;&gt;"",SUMIFS(Data_TABLE[Total Value Sold],Data_TABLE[EOM Date],"="&amp;EOMONTH(Dashboard!$I$7,0),Data_TABLE[Customer],"="&amp;Calc!U12100),"")</f>
        <v/>
      </c>
    </row>
    <row r="12101" spans="22:22" x14ac:dyDescent="0.2">
      <c r="V12101" s="18" t="str">
        <f>IF(U12101&lt;&gt;"",SUMIFS(Data_TABLE[Total Value Sold],Data_TABLE[EOM Date],"="&amp;EOMONTH(Dashboard!$I$7,0),Data_TABLE[Customer],"="&amp;Calc!U12101),"")</f>
        <v/>
      </c>
    </row>
    <row r="12102" spans="22:22" x14ac:dyDescent="0.2">
      <c r="V12102" s="18" t="str">
        <f>IF(U12102&lt;&gt;"",SUMIFS(Data_TABLE[Total Value Sold],Data_TABLE[EOM Date],"="&amp;EOMONTH(Dashboard!$I$7,0),Data_TABLE[Customer],"="&amp;Calc!U12102),"")</f>
        <v/>
      </c>
    </row>
    <row r="12103" spans="22:22" x14ac:dyDescent="0.2">
      <c r="V12103" s="18" t="str">
        <f>IF(U12103&lt;&gt;"",SUMIFS(Data_TABLE[Total Value Sold],Data_TABLE[EOM Date],"="&amp;EOMONTH(Dashboard!$I$7,0),Data_TABLE[Customer],"="&amp;Calc!U12103),"")</f>
        <v/>
      </c>
    </row>
    <row r="12104" spans="22:22" x14ac:dyDescent="0.2">
      <c r="V12104" s="18" t="str">
        <f>IF(U12104&lt;&gt;"",SUMIFS(Data_TABLE[Total Value Sold],Data_TABLE[EOM Date],"="&amp;EOMONTH(Dashboard!$I$7,0),Data_TABLE[Customer],"="&amp;Calc!U12104),"")</f>
        <v/>
      </c>
    </row>
    <row r="12105" spans="22:22" x14ac:dyDescent="0.2">
      <c r="V12105" s="18" t="str">
        <f>IF(U12105&lt;&gt;"",SUMIFS(Data_TABLE[Total Value Sold],Data_TABLE[EOM Date],"="&amp;EOMONTH(Dashboard!$I$7,0),Data_TABLE[Customer],"="&amp;Calc!U12105),"")</f>
        <v/>
      </c>
    </row>
    <row r="12106" spans="22:22" x14ac:dyDescent="0.2">
      <c r="V12106" s="18" t="str">
        <f>IF(U12106&lt;&gt;"",SUMIFS(Data_TABLE[Total Value Sold],Data_TABLE[EOM Date],"="&amp;EOMONTH(Dashboard!$I$7,0),Data_TABLE[Customer],"="&amp;Calc!U12106),"")</f>
        <v/>
      </c>
    </row>
    <row r="12107" spans="22:22" x14ac:dyDescent="0.2">
      <c r="V12107" s="18" t="str">
        <f>IF(U12107&lt;&gt;"",SUMIFS(Data_TABLE[Total Value Sold],Data_TABLE[EOM Date],"="&amp;EOMONTH(Dashboard!$I$7,0),Data_TABLE[Customer],"="&amp;Calc!U12107),"")</f>
        <v/>
      </c>
    </row>
    <row r="12108" spans="22:22" x14ac:dyDescent="0.2">
      <c r="V12108" s="18" t="str">
        <f>IF(U12108&lt;&gt;"",SUMIFS(Data_TABLE[Total Value Sold],Data_TABLE[EOM Date],"="&amp;EOMONTH(Dashboard!$I$7,0),Data_TABLE[Customer],"="&amp;Calc!U12108),"")</f>
        <v/>
      </c>
    </row>
    <row r="12109" spans="22:22" x14ac:dyDescent="0.2">
      <c r="V12109" s="18" t="str">
        <f>IF(U12109&lt;&gt;"",SUMIFS(Data_TABLE[Total Value Sold],Data_TABLE[EOM Date],"="&amp;EOMONTH(Dashboard!$I$7,0),Data_TABLE[Customer],"="&amp;Calc!U12109),"")</f>
        <v/>
      </c>
    </row>
    <row r="12110" spans="22:22" x14ac:dyDescent="0.2">
      <c r="V12110" s="18" t="str">
        <f>IF(U12110&lt;&gt;"",SUMIFS(Data_TABLE[Total Value Sold],Data_TABLE[EOM Date],"="&amp;EOMONTH(Dashboard!$I$7,0),Data_TABLE[Customer],"="&amp;Calc!U12110),"")</f>
        <v/>
      </c>
    </row>
    <row r="12111" spans="22:22" x14ac:dyDescent="0.2">
      <c r="V12111" s="18" t="str">
        <f>IF(U12111&lt;&gt;"",SUMIFS(Data_TABLE[Total Value Sold],Data_TABLE[EOM Date],"="&amp;EOMONTH(Dashboard!$I$7,0),Data_TABLE[Customer],"="&amp;Calc!U12111),"")</f>
        <v/>
      </c>
    </row>
    <row r="12112" spans="22:22" x14ac:dyDescent="0.2">
      <c r="V12112" s="18" t="str">
        <f>IF(U12112&lt;&gt;"",SUMIFS(Data_TABLE[Total Value Sold],Data_TABLE[EOM Date],"="&amp;EOMONTH(Dashboard!$I$7,0),Data_TABLE[Customer],"="&amp;Calc!U12112),"")</f>
        <v/>
      </c>
    </row>
    <row r="12113" spans="22:22" x14ac:dyDescent="0.2">
      <c r="V12113" s="18" t="str">
        <f>IF(U12113&lt;&gt;"",SUMIFS(Data_TABLE[Total Value Sold],Data_TABLE[EOM Date],"="&amp;EOMONTH(Dashboard!$I$7,0),Data_TABLE[Customer],"="&amp;Calc!U12113),"")</f>
        <v/>
      </c>
    </row>
    <row r="12114" spans="22:22" x14ac:dyDescent="0.2">
      <c r="V12114" s="18" t="str">
        <f>IF(U12114&lt;&gt;"",SUMIFS(Data_TABLE[Total Value Sold],Data_TABLE[EOM Date],"="&amp;EOMONTH(Dashboard!$I$7,0),Data_TABLE[Customer],"="&amp;Calc!U12114),"")</f>
        <v/>
      </c>
    </row>
    <row r="12115" spans="22:22" x14ac:dyDescent="0.2">
      <c r="V12115" s="18" t="str">
        <f>IF(U12115&lt;&gt;"",SUMIFS(Data_TABLE[Total Value Sold],Data_TABLE[EOM Date],"="&amp;EOMONTH(Dashboard!$I$7,0),Data_TABLE[Customer],"="&amp;Calc!U12115),"")</f>
        <v/>
      </c>
    </row>
    <row r="12116" spans="22:22" x14ac:dyDescent="0.2">
      <c r="V12116" s="18" t="str">
        <f>IF(U12116&lt;&gt;"",SUMIFS(Data_TABLE[Total Value Sold],Data_TABLE[EOM Date],"="&amp;EOMONTH(Dashboard!$I$7,0),Data_TABLE[Customer],"="&amp;Calc!U12116),"")</f>
        <v/>
      </c>
    </row>
    <row r="12117" spans="22:22" x14ac:dyDescent="0.2">
      <c r="V12117" s="18" t="str">
        <f>IF(U12117&lt;&gt;"",SUMIFS(Data_TABLE[Total Value Sold],Data_TABLE[EOM Date],"="&amp;EOMONTH(Dashboard!$I$7,0),Data_TABLE[Customer],"="&amp;Calc!U12117),"")</f>
        <v/>
      </c>
    </row>
    <row r="12118" spans="22:22" x14ac:dyDescent="0.2">
      <c r="V12118" s="18" t="str">
        <f>IF(U12118&lt;&gt;"",SUMIFS(Data_TABLE[Total Value Sold],Data_TABLE[EOM Date],"="&amp;EOMONTH(Dashboard!$I$7,0),Data_TABLE[Customer],"="&amp;Calc!U12118),"")</f>
        <v/>
      </c>
    </row>
    <row r="12119" spans="22:22" x14ac:dyDescent="0.2">
      <c r="V12119" s="18" t="str">
        <f>IF(U12119&lt;&gt;"",SUMIFS(Data_TABLE[Total Value Sold],Data_TABLE[EOM Date],"="&amp;EOMONTH(Dashboard!$I$7,0),Data_TABLE[Customer],"="&amp;Calc!U12119),"")</f>
        <v/>
      </c>
    </row>
    <row r="12120" spans="22:22" x14ac:dyDescent="0.2">
      <c r="V12120" s="18" t="str">
        <f>IF(U12120&lt;&gt;"",SUMIFS(Data_TABLE[Total Value Sold],Data_TABLE[EOM Date],"="&amp;EOMONTH(Dashboard!$I$7,0),Data_TABLE[Customer],"="&amp;Calc!U12120),"")</f>
        <v/>
      </c>
    </row>
    <row r="12121" spans="22:22" x14ac:dyDescent="0.2">
      <c r="V12121" s="18" t="str">
        <f>IF(U12121&lt;&gt;"",SUMIFS(Data_TABLE[Total Value Sold],Data_TABLE[EOM Date],"="&amp;EOMONTH(Dashboard!$I$7,0),Data_TABLE[Customer],"="&amp;Calc!U12121),"")</f>
        <v/>
      </c>
    </row>
    <row r="12122" spans="22:22" x14ac:dyDescent="0.2">
      <c r="V12122" s="18" t="str">
        <f>IF(U12122&lt;&gt;"",SUMIFS(Data_TABLE[Total Value Sold],Data_TABLE[EOM Date],"="&amp;EOMONTH(Dashboard!$I$7,0),Data_TABLE[Customer],"="&amp;Calc!U12122),"")</f>
        <v/>
      </c>
    </row>
    <row r="12123" spans="22:22" x14ac:dyDescent="0.2">
      <c r="V12123" s="18" t="str">
        <f>IF(U12123&lt;&gt;"",SUMIFS(Data_TABLE[Total Value Sold],Data_TABLE[EOM Date],"="&amp;EOMONTH(Dashboard!$I$7,0),Data_TABLE[Customer],"="&amp;Calc!U12123),"")</f>
        <v/>
      </c>
    </row>
    <row r="12124" spans="22:22" x14ac:dyDescent="0.2">
      <c r="V12124" s="18" t="str">
        <f>IF(U12124&lt;&gt;"",SUMIFS(Data_TABLE[Total Value Sold],Data_TABLE[EOM Date],"="&amp;EOMONTH(Dashboard!$I$7,0),Data_TABLE[Customer],"="&amp;Calc!U12124),"")</f>
        <v/>
      </c>
    </row>
    <row r="12125" spans="22:22" x14ac:dyDescent="0.2">
      <c r="V12125" s="18" t="str">
        <f>IF(U12125&lt;&gt;"",SUMIFS(Data_TABLE[Total Value Sold],Data_TABLE[EOM Date],"="&amp;EOMONTH(Dashboard!$I$7,0),Data_TABLE[Customer],"="&amp;Calc!U12125),"")</f>
        <v/>
      </c>
    </row>
    <row r="12126" spans="22:22" x14ac:dyDescent="0.2">
      <c r="V12126" s="18" t="str">
        <f>IF(U12126&lt;&gt;"",SUMIFS(Data_TABLE[Total Value Sold],Data_TABLE[EOM Date],"="&amp;EOMONTH(Dashboard!$I$7,0),Data_TABLE[Customer],"="&amp;Calc!U12126),"")</f>
        <v/>
      </c>
    </row>
    <row r="12127" spans="22:22" x14ac:dyDescent="0.2">
      <c r="V12127" s="18" t="str">
        <f>IF(U12127&lt;&gt;"",SUMIFS(Data_TABLE[Total Value Sold],Data_TABLE[EOM Date],"="&amp;EOMONTH(Dashboard!$I$7,0),Data_TABLE[Customer],"="&amp;Calc!U12127),"")</f>
        <v/>
      </c>
    </row>
    <row r="12128" spans="22:22" x14ac:dyDescent="0.2">
      <c r="V12128" s="18" t="str">
        <f>IF(U12128&lt;&gt;"",SUMIFS(Data_TABLE[Total Value Sold],Data_TABLE[EOM Date],"="&amp;EOMONTH(Dashboard!$I$7,0),Data_TABLE[Customer],"="&amp;Calc!U12128),"")</f>
        <v/>
      </c>
    </row>
    <row r="12129" spans="22:22" x14ac:dyDescent="0.2">
      <c r="V12129" s="18" t="str">
        <f>IF(U12129&lt;&gt;"",SUMIFS(Data_TABLE[Total Value Sold],Data_TABLE[EOM Date],"="&amp;EOMONTH(Dashboard!$I$7,0),Data_TABLE[Customer],"="&amp;Calc!U12129),"")</f>
        <v/>
      </c>
    </row>
    <row r="12130" spans="22:22" x14ac:dyDescent="0.2">
      <c r="V12130" s="18" t="str">
        <f>IF(U12130&lt;&gt;"",SUMIFS(Data_TABLE[Total Value Sold],Data_TABLE[EOM Date],"="&amp;EOMONTH(Dashboard!$I$7,0),Data_TABLE[Customer],"="&amp;Calc!U12130),"")</f>
        <v/>
      </c>
    </row>
    <row r="12131" spans="22:22" x14ac:dyDescent="0.2">
      <c r="V12131" s="18" t="str">
        <f>IF(U12131&lt;&gt;"",SUMIFS(Data_TABLE[Total Value Sold],Data_TABLE[EOM Date],"="&amp;EOMONTH(Dashboard!$I$7,0),Data_TABLE[Customer],"="&amp;Calc!U12131),"")</f>
        <v/>
      </c>
    </row>
    <row r="12132" spans="22:22" x14ac:dyDescent="0.2">
      <c r="V12132" s="18" t="str">
        <f>IF(U12132&lt;&gt;"",SUMIFS(Data_TABLE[Total Value Sold],Data_TABLE[EOM Date],"="&amp;EOMONTH(Dashboard!$I$7,0),Data_TABLE[Customer],"="&amp;Calc!U12132),"")</f>
        <v/>
      </c>
    </row>
    <row r="12133" spans="22:22" x14ac:dyDescent="0.2">
      <c r="V12133" s="18" t="str">
        <f>IF(U12133&lt;&gt;"",SUMIFS(Data_TABLE[Total Value Sold],Data_TABLE[EOM Date],"="&amp;EOMONTH(Dashboard!$I$7,0),Data_TABLE[Customer],"="&amp;Calc!U12133),"")</f>
        <v/>
      </c>
    </row>
    <row r="12134" spans="22:22" x14ac:dyDescent="0.2">
      <c r="V12134" s="18" t="str">
        <f>IF(U12134&lt;&gt;"",SUMIFS(Data_TABLE[Total Value Sold],Data_TABLE[EOM Date],"="&amp;EOMONTH(Dashboard!$I$7,0),Data_TABLE[Customer],"="&amp;Calc!U12134),"")</f>
        <v/>
      </c>
    </row>
    <row r="12135" spans="22:22" x14ac:dyDescent="0.2">
      <c r="V12135" s="18" t="str">
        <f>IF(U12135&lt;&gt;"",SUMIFS(Data_TABLE[Total Value Sold],Data_TABLE[EOM Date],"="&amp;EOMONTH(Dashboard!$I$7,0),Data_TABLE[Customer],"="&amp;Calc!U12135),"")</f>
        <v/>
      </c>
    </row>
    <row r="12136" spans="22:22" x14ac:dyDescent="0.2">
      <c r="V12136" s="18" t="str">
        <f>IF(U12136&lt;&gt;"",SUMIFS(Data_TABLE[Total Value Sold],Data_TABLE[EOM Date],"="&amp;EOMONTH(Dashboard!$I$7,0),Data_TABLE[Customer],"="&amp;Calc!U12136),"")</f>
        <v/>
      </c>
    </row>
    <row r="12137" spans="22:22" x14ac:dyDescent="0.2">
      <c r="V12137" s="18" t="str">
        <f>IF(U12137&lt;&gt;"",SUMIFS(Data_TABLE[Total Value Sold],Data_TABLE[EOM Date],"="&amp;EOMONTH(Dashboard!$I$7,0),Data_TABLE[Customer],"="&amp;Calc!U12137),"")</f>
        <v/>
      </c>
    </row>
    <row r="12138" spans="22:22" x14ac:dyDescent="0.2">
      <c r="V12138" s="18" t="str">
        <f>IF(U12138&lt;&gt;"",SUMIFS(Data_TABLE[Total Value Sold],Data_TABLE[EOM Date],"="&amp;EOMONTH(Dashboard!$I$7,0),Data_TABLE[Customer],"="&amp;Calc!U12138),"")</f>
        <v/>
      </c>
    </row>
    <row r="12139" spans="22:22" x14ac:dyDescent="0.2">
      <c r="V12139" s="18" t="str">
        <f>IF(U12139&lt;&gt;"",SUMIFS(Data_TABLE[Total Value Sold],Data_TABLE[EOM Date],"="&amp;EOMONTH(Dashboard!$I$7,0),Data_TABLE[Customer],"="&amp;Calc!U12139),"")</f>
        <v/>
      </c>
    </row>
    <row r="12140" spans="22:22" x14ac:dyDescent="0.2">
      <c r="V12140" s="18" t="str">
        <f>IF(U12140&lt;&gt;"",SUMIFS(Data_TABLE[Total Value Sold],Data_TABLE[EOM Date],"="&amp;EOMONTH(Dashboard!$I$7,0),Data_TABLE[Customer],"="&amp;Calc!U12140),"")</f>
        <v/>
      </c>
    </row>
    <row r="12141" spans="22:22" x14ac:dyDescent="0.2">
      <c r="V12141" s="18" t="str">
        <f>IF(U12141&lt;&gt;"",SUMIFS(Data_TABLE[Total Value Sold],Data_TABLE[EOM Date],"="&amp;EOMONTH(Dashboard!$I$7,0),Data_TABLE[Customer],"="&amp;Calc!U12141),"")</f>
        <v/>
      </c>
    </row>
    <row r="12142" spans="22:22" x14ac:dyDescent="0.2">
      <c r="V12142" s="18" t="str">
        <f>IF(U12142&lt;&gt;"",SUMIFS(Data_TABLE[Total Value Sold],Data_TABLE[EOM Date],"="&amp;EOMONTH(Dashboard!$I$7,0),Data_TABLE[Customer],"="&amp;Calc!U12142),"")</f>
        <v/>
      </c>
    </row>
    <row r="12143" spans="22:22" x14ac:dyDescent="0.2">
      <c r="V12143" s="18" t="str">
        <f>IF(U12143&lt;&gt;"",SUMIFS(Data_TABLE[Total Value Sold],Data_TABLE[EOM Date],"="&amp;EOMONTH(Dashboard!$I$7,0),Data_TABLE[Customer],"="&amp;Calc!U12143),"")</f>
        <v/>
      </c>
    </row>
    <row r="12144" spans="22:22" x14ac:dyDescent="0.2">
      <c r="V12144" s="18" t="str">
        <f>IF(U12144&lt;&gt;"",SUMIFS(Data_TABLE[Total Value Sold],Data_TABLE[EOM Date],"="&amp;EOMONTH(Dashboard!$I$7,0),Data_TABLE[Customer],"="&amp;Calc!U12144),"")</f>
        <v/>
      </c>
    </row>
    <row r="12145" spans="22:22" x14ac:dyDescent="0.2">
      <c r="V12145" s="18" t="str">
        <f>IF(U12145&lt;&gt;"",SUMIFS(Data_TABLE[Total Value Sold],Data_TABLE[EOM Date],"="&amp;EOMONTH(Dashboard!$I$7,0),Data_TABLE[Customer],"="&amp;Calc!U12145),"")</f>
        <v/>
      </c>
    </row>
    <row r="12146" spans="22:22" x14ac:dyDescent="0.2">
      <c r="V12146" s="18" t="str">
        <f>IF(U12146&lt;&gt;"",SUMIFS(Data_TABLE[Total Value Sold],Data_TABLE[EOM Date],"="&amp;EOMONTH(Dashboard!$I$7,0),Data_TABLE[Customer],"="&amp;Calc!U12146),"")</f>
        <v/>
      </c>
    </row>
    <row r="12147" spans="22:22" x14ac:dyDescent="0.2">
      <c r="V12147" s="18" t="str">
        <f>IF(U12147&lt;&gt;"",SUMIFS(Data_TABLE[Total Value Sold],Data_TABLE[EOM Date],"="&amp;EOMONTH(Dashboard!$I$7,0),Data_TABLE[Customer],"="&amp;Calc!U12147),"")</f>
        <v/>
      </c>
    </row>
    <row r="12148" spans="22:22" x14ac:dyDescent="0.2">
      <c r="V12148" s="18" t="str">
        <f>IF(U12148&lt;&gt;"",SUMIFS(Data_TABLE[Total Value Sold],Data_TABLE[EOM Date],"="&amp;EOMONTH(Dashboard!$I$7,0),Data_TABLE[Customer],"="&amp;Calc!U12148),"")</f>
        <v/>
      </c>
    </row>
    <row r="12149" spans="22:22" x14ac:dyDescent="0.2">
      <c r="V12149" s="18" t="str">
        <f>IF(U12149&lt;&gt;"",SUMIFS(Data_TABLE[Total Value Sold],Data_TABLE[EOM Date],"="&amp;EOMONTH(Dashboard!$I$7,0),Data_TABLE[Customer],"="&amp;Calc!U12149),"")</f>
        <v/>
      </c>
    </row>
    <row r="12150" spans="22:22" x14ac:dyDescent="0.2">
      <c r="V12150" s="18" t="str">
        <f>IF(U12150&lt;&gt;"",SUMIFS(Data_TABLE[Total Value Sold],Data_TABLE[EOM Date],"="&amp;EOMONTH(Dashboard!$I$7,0),Data_TABLE[Customer],"="&amp;Calc!U12150),"")</f>
        <v/>
      </c>
    </row>
    <row r="12151" spans="22:22" x14ac:dyDescent="0.2">
      <c r="V12151" s="18" t="str">
        <f>IF(U12151&lt;&gt;"",SUMIFS(Data_TABLE[Total Value Sold],Data_TABLE[EOM Date],"="&amp;EOMONTH(Dashboard!$I$7,0),Data_TABLE[Customer],"="&amp;Calc!U12151),"")</f>
        <v/>
      </c>
    </row>
    <row r="12152" spans="22:22" x14ac:dyDescent="0.2">
      <c r="V12152" s="18" t="str">
        <f>IF(U12152&lt;&gt;"",SUMIFS(Data_TABLE[Total Value Sold],Data_TABLE[EOM Date],"="&amp;EOMONTH(Dashboard!$I$7,0),Data_TABLE[Customer],"="&amp;Calc!U12152),"")</f>
        <v/>
      </c>
    </row>
    <row r="12153" spans="22:22" x14ac:dyDescent="0.2">
      <c r="V12153" s="18" t="str">
        <f>IF(U12153&lt;&gt;"",SUMIFS(Data_TABLE[Total Value Sold],Data_TABLE[EOM Date],"="&amp;EOMONTH(Dashboard!$I$7,0),Data_TABLE[Customer],"="&amp;Calc!U12153),"")</f>
        <v/>
      </c>
    </row>
    <row r="12154" spans="22:22" x14ac:dyDescent="0.2">
      <c r="V12154" s="18" t="str">
        <f>IF(U12154&lt;&gt;"",SUMIFS(Data_TABLE[Total Value Sold],Data_TABLE[EOM Date],"="&amp;EOMONTH(Dashboard!$I$7,0),Data_TABLE[Customer],"="&amp;Calc!U12154),"")</f>
        <v/>
      </c>
    </row>
    <row r="12155" spans="22:22" x14ac:dyDescent="0.2">
      <c r="V12155" s="18" t="str">
        <f>IF(U12155&lt;&gt;"",SUMIFS(Data_TABLE[Total Value Sold],Data_TABLE[EOM Date],"="&amp;EOMONTH(Dashboard!$I$7,0),Data_TABLE[Customer],"="&amp;Calc!U12155),"")</f>
        <v/>
      </c>
    </row>
    <row r="12156" spans="22:22" x14ac:dyDescent="0.2">
      <c r="V12156" s="18" t="str">
        <f>IF(U12156&lt;&gt;"",SUMIFS(Data_TABLE[Total Value Sold],Data_TABLE[EOM Date],"="&amp;EOMONTH(Dashboard!$I$7,0),Data_TABLE[Customer],"="&amp;Calc!U12156),"")</f>
        <v/>
      </c>
    </row>
    <row r="12157" spans="22:22" x14ac:dyDescent="0.2">
      <c r="V12157" s="18" t="str">
        <f>IF(U12157&lt;&gt;"",SUMIFS(Data_TABLE[Total Value Sold],Data_TABLE[EOM Date],"="&amp;EOMONTH(Dashboard!$I$7,0),Data_TABLE[Customer],"="&amp;Calc!U12157),"")</f>
        <v/>
      </c>
    </row>
    <row r="12158" spans="22:22" x14ac:dyDescent="0.2">
      <c r="V12158" s="18" t="str">
        <f>IF(U12158&lt;&gt;"",SUMIFS(Data_TABLE[Total Value Sold],Data_TABLE[EOM Date],"="&amp;EOMONTH(Dashboard!$I$7,0),Data_TABLE[Customer],"="&amp;Calc!U12158),"")</f>
        <v/>
      </c>
    </row>
    <row r="12159" spans="22:22" x14ac:dyDescent="0.2">
      <c r="V12159" s="18" t="str">
        <f>IF(U12159&lt;&gt;"",SUMIFS(Data_TABLE[Total Value Sold],Data_TABLE[EOM Date],"="&amp;EOMONTH(Dashboard!$I$7,0),Data_TABLE[Customer],"="&amp;Calc!U12159),"")</f>
        <v/>
      </c>
    </row>
    <row r="12160" spans="22:22" x14ac:dyDescent="0.2">
      <c r="V12160" s="18" t="str">
        <f>IF(U12160&lt;&gt;"",SUMIFS(Data_TABLE[Total Value Sold],Data_TABLE[EOM Date],"="&amp;EOMONTH(Dashboard!$I$7,0),Data_TABLE[Customer],"="&amp;Calc!U12160),"")</f>
        <v/>
      </c>
    </row>
    <row r="12161" spans="22:22" x14ac:dyDescent="0.2">
      <c r="V12161" s="18" t="str">
        <f>IF(U12161&lt;&gt;"",SUMIFS(Data_TABLE[Total Value Sold],Data_TABLE[EOM Date],"="&amp;EOMONTH(Dashboard!$I$7,0),Data_TABLE[Customer],"="&amp;Calc!U12161),"")</f>
        <v/>
      </c>
    </row>
    <row r="12162" spans="22:22" x14ac:dyDescent="0.2">
      <c r="V12162" s="18" t="str">
        <f>IF(U12162&lt;&gt;"",SUMIFS(Data_TABLE[Total Value Sold],Data_TABLE[EOM Date],"="&amp;EOMONTH(Dashboard!$I$7,0),Data_TABLE[Customer],"="&amp;Calc!U12162),"")</f>
        <v/>
      </c>
    </row>
    <row r="12163" spans="22:22" x14ac:dyDescent="0.2">
      <c r="V12163" s="18" t="str">
        <f>IF(U12163&lt;&gt;"",SUMIFS(Data_TABLE[Total Value Sold],Data_TABLE[EOM Date],"="&amp;EOMONTH(Dashboard!$I$7,0),Data_TABLE[Customer],"="&amp;Calc!U12163),"")</f>
        <v/>
      </c>
    </row>
    <row r="12164" spans="22:22" x14ac:dyDescent="0.2">
      <c r="V12164" s="18" t="str">
        <f>IF(U12164&lt;&gt;"",SUMIFS(Data_TABLE[Total Value Sold],Data_TABLE[EOM Date],"="&amp;EOMONTH(Dashboard!$I$7,0),Data_TABLE[Customer],"="&amp;Calc!U12164),"")</f>
        <v/>
      </c>
    </row>
    <row r="12165" spans="22:22" x14ac:dyDescent="0.2">
      <c r="V12165" s="18" t="str">
        <f>IF(U12165&lt;&gt;"",SUMIFS(Data_TABLE[Total Value Sold],Data_TABLE[EOM Date],"="&amp;EOMONTH(Dashboard!$I$7,0),Data_TABLE[Customer],"="&amp;Calc!U12165),"")</f>
        <v/>
      </c>
    </row>
    <row r="12166" spans="22:22" x14ac:dyDescent="0.2">
      <c r="V12166" s="18" t="str">
        <f>IF(U12166&lt;&gt;"",SUMIFS(Data_TABLE[Total Value Sold],Data_TABLE[EOM Date],"="&amp;EOMONTH(Dashboard!$I$7,0),Data_TABLE[Customer],"="&amp;Calc!U12166),"")</f>
        <v/>
      </c>
    </row>
    <row r="12167" spans="22:22" x14ac:dyDescent="0.2">
      <c r="V12167" s="18" t="str">
        <f>IF(U12167&lt;&gt;"",SUMIFS(Data_TABLE[Total Value Sold],Data_TABLE[EOM Date],"="&amp;EOMONTH(Dashboard!$I$7,0),Data_TABLE[Customer],"="&amp;Calc!U12167),"")</f>
        <v/>
      </c>
    </row>
    <row r="12168" spans="22:22" x14ac:dyDescent="0.2">
      <c r="V12168" s="18" t="str">
        <f>IF(U12168&lt;&gt;"",SUMIFS(Data_TABLE[Total Value Sold],Data_TABLE[EOM Date],"="&amp;EOMONTH(Dashboard!$I$7,0),Data_TABLE[Customer],"="&amp;Calc!U12168),"")</f>
        <v/>
      </c>
    </row>
    <row r="12169" spans="22:22" x14ac:dyDescent="0.2">
      <c r="V12169" s="18" t="str">
        <f>IF(U12169&lt;&gt;"",SUMIFS(Data_TABLE[Total Value Sold],Data_TABLE[EOM Date],"="&amp;EOMONTH(Dashboard!$I$7,0),Data_TABLE[Customer],"="&amp;Calc!U12169),"")</f>
        <v/>
      </c>
    </row>
    <row r="12170" spans="22:22" x14ac:dyDescent="0.2">
      <c r="V12170" s="18" t="str">
        <f>IF(U12170&lt;&gt;"",SUMIFS(Data_TABLE[Total Value Sold],Data_TABLE[EOM Date],"="&amp;EOMONTH(Dashboard!$I$7,0),Data_TABLE[Customer],"="&amp;Calc!U12170),"")</f>
        <v/>
      </c>
    </row>
    <row r="12171" spans="22:22" x14ac:dyDescent="0.2">
      <c r="V12171" s="18" t="str">
        <f>IF(U12171&lt;&gt;"",SUMIFS(Data_TABLE[Total Value Sold],Data_TABLE[EOM Date],"="&amp;EOMONTH(Dashboard!$I$7,0),Data_TABLE[Customer],"="&amp;Calc!U12171),"")</f>
        <v/>
      </c>
    </row>
    <row r="12172" spans="22:22" x14ac:dyDescent="0.2">
      <c r="V12172" s="18" t="str">
        <f>IF(U12172&lt;&gt;"",SUMIFS(Data_TABLE[Total Value Sold],Data_TABLE[EOM Date],"="&amp;EOMONTH(Dashboard!$I$7,0),Data_TABLE[Customer],"="&amp;Calc!U12172),"")</f>
        <v/>
      </c>
    </row>
    <row r="12173" spans="22:22" x14ac:dyDescent="0.2">
      <c r="V12173" s="18" t="str">
        <f>IF(U12173&lt;&gt;"",SUMIFS(Data_TABLE[Total Value Sold],Data_TABLE[EOM Date],"="&amp;EOMONTH(Dashboard!$I$7,0),Data_TABLE[Customer],"="&amp;Calc!U12173),"")</f>
        <v/>
      </c>
    </row>
    <row r="12174" spans="22:22" x14ac:dyDescent="0.2">
      <c r="V12174" s="18" t="str">
        <f>IF(U12174&lt;&gt;"",SUMIFS(Data_TABLE[Total Value Sold],Data_TABLE[EOM Date],"="&amp;EOMONTH(Dashboard!$I$7,0),Data_TABLE[Customer],"="&amp;Calc!U12174),"")</f>
        <v/>
      </c>
    </row>
    <row r="12175" spans="22:22" x14ac:dyDescent="0.2">
      <c r="V12175" s="18" t="str">
        <f>IF(U12175&lt;&gt;"",SUMIFS(Data_TABLE[Total Value Sold],Data_TABLE[EOM Date],"="&amp;EOMONTH(Dashboard!$I$7,0),Data_TABLE[Customer],"="&amp;Calc!U12175),"")</f>
        <v/>
      </c>
    </row>
    <row r="12176" spans="22:22" x14ac:dyDescent="0.2">
      <c r="V12176" s="18" t="str">
        <f>IF(U12176&lt;&gt;"",SUMIFS(Data_TABLE[Total Value Sold],Data_TABLE[EOM Date],"="&amp;EOMONTH(Dashboard!$I$7,0),Data_TABLE[Customer],"="&amp;Calc!U12176),"")</f>
        <v/>
      </c>
    </row>
    <row r="12177" spans="22:22" x14ac:dyDescent="0.2">
      <c r="V12177" s="18" t="str">
        <f>IF(U12177&lt;&gt;"",SUMIFS(Data_TABLE[Total Value Sold],Data_TABLE[EOM Date],"="&amp;EOMONTH(Dashboard!$I$7,0),Data_TABLE[Customer],"="&amp;Calc!U12177),"")</f>
        <v/>
      </c>
    </row>
    <row r="12178" spans="22:22" x14ac:dyDescent="0.2">
      <c r="V12178" s="18" t="str">
        <f>IF(U12178&lt;&gt;"",SUMIFS(Data_TABLE[Total Value Sold],Data_TABLE[EOM Date],"="&amp;EOMONTH(Dashboard!$I$7,0),Data_TABLE[Customer],"="&amp;Calc!U12178),"")</f>
        <v/>
      </c>
    </row>
    <row r="12179" spans="22:22" x14ac:dyDescent="0.2">
      <c r="V12179" s="18" t="str">
        <f>IF(U12179&lt;&gt;"",SUMIFS(Data_TABLE[Total Value Sold],Data_TABLE[EOM Date],"="&amp;EOMONTH(Dashboard!$I$7,0),Data_TABLE[Customer],"="&amp;Calc!U12179),"")</f>
        <v/>
      </c>
    </row>
    <row r="12180" spans="22:22" x14ac:dyDescent="0.2">
      <c r="V12180" s="18" t="str">
        <f>IF(U12180&lt;&gt;"",SUMIFS(Data_TABLE[Total Value Sold],Data_TABLE[EOM Date],"="&amp;EOMONTH(Dashboard!$I$7,0),Data_TABLE[Customer],"="&amp;Calc!U12180),"")</f>
        <v/>
      </c>
    </row>
    <row r="12181" spans="22:22" x14ac:dyDescent="0.2">
      <c r="V12181" s="18" t="str">
        <f>IF(U12181&lt;&gt;"",SUMIFS(Data_TABLE[Total Value Sold],Data_TABLE[EOM Date],"="&amp;EOMONTH(Dashboard!$I$7,0),Data_TABLE[Customer],"="&amp;Calc!U12181),"")</f>
        <v/>
      </c>
    </row>
    <row r="12182" spans="22:22" x14ac:dyDescent="0.2">
      <c r="V12182" s="18" t="str">
        <f>IF(U12182&lt;&gt;"",SUMIFS(Data_TABLE[Total Value Sold],Data_TABLE[EOM Date],"="&amp;EOMONTH(Dashboard!$I$7,0),Data_TABLE[Customer],"="&amp;Calc!U12182),"")</f>
        <v/>
      </c>
    </row>
    <row r="12183" spans="22:22" x14ac:dyDescent="0.2">
      <c r="V12183" s="18" t="str">
        <f>IF(U12183&lt;&gt;"",SUMIFS(Data_TABLE[Total Value Sold],Data_TABLE[EOM Date],"="&amp;EOMONTH(Dashboard!$I$7,0),Data_TABLE[Customer],"="&amp;Calc!U12183),"")</f>
        <v/>
      </c>
    </row>
    <row r="12184" spans="22:22" x14ac:dyDescent="0.2">
      <c r="V12184" s="18" t="str">
        <f>IF(U12184&lt;&gt;"",SUMIFS(Data_TABLE[Total Value Sold],Data_TABLE[EOM Date],"="&amp;EOMONTH(Dashboard!$I$7,0),Data_TABLE[Customer],"="&amp;Calc!U12184),"")</f>
        <v/>
      </c>
    </row>
    <row r="12185" spans="22:22" x14ac:dyDescent="0.2">
      <c r="V12185" s="18" t="str">
        <f>IF(U12185&lt;&gt;"",SUMIFS(Data_TABLE[Total Value Sold],Data_TABLE[EOM Date],"="&amp;EOMONTH(Dashboard!$I$7,0),Data_TABLE[Customer],"="&amp;Calc!U12185),"")</f>
        <v/>
      </c>
    </row>
    <row r="12186" spans="22:22" x14ac:dyDescent="0.2">
      <c r="V12186" s="18" t="str">
        <f>IF(U12186&lt;&gt;"",SUMIFS(Data_TABLE[Total Value Sold],Data_TABLE[EOM Date],"="&amp;EOMONTH(Dashboard!$I$7,0),Data_TABLE[Customer],"="&amp;Calc!U12186),"")</f>
        <v/>
      </c>
    </row>
    <row r="12187" spans="22:22" x14ac:dyDescent="0.2">
      <c r="V12187" s="18" t="str">
        <f>IF(U12187&lt;&gt;"",SUMIFS(Data_TABLE[Total Value Sold],Data_TABLE[EOM Date],"="&amp;EOMONTH(Dashboard!$I$7,0),Data_TABLE[Customer],"="&amp;Calc!U12187),"")</f>
        <v/>
      </c>
    </row>
    <row r="12188" spans="22:22" x14ac:dyDescent="0.2">
      <c r="V12188" s="18" t="str">
        <f>IF(U12188&lt;&gt;"",SUMIFS(Data_TABLE[Total Value Sold],Data_TABLE[EOM Date],"="&amp;EOMONTH(Dashboard!$I$7,0),Data_TABLE[Customer],"="&amp;Calc!U12188),"")</f>
        <v/>
      </c>
    </row>
    <row r="12189" spans="22:22" x14ac:dyDescent="0.2">
      <c r="V12189" s="18" t="str">
        <f>IF(U12189&lt;&gt;"",SUMIFS(Data_TABLE[Total Value Sold],Data_TABLE[EOM Date],"="&amp;EOMONTH(Dashboard!$I$7,0),Data_TABLE[Customer],"="&amp;Calc!U12189),"")</f>
        <v/>
      </c>
    </row>
    <row r="12190" spans="22:22" x14ac:dyDescent="0.2">
      <c r="V12190" s="18" t="str">
        <f>IF(U12190&lt;&gt;"",SUMIFS(Data_TABLE[Total Value Sold],Data_TABLE[EOM Date],"="&amp;EOMONTH(Dashboard!$I$7,0),Data_TABLE[Customer],"="&amp;Calc!U12190),"")</f>
        <v/>
      </c>
    </row>
    <row r="12191" spans="22:22" x14ac:dyDescent="0.2">
      <c r="V12191" s="18" t="str">
        <f>IF(U12191&lt;&gt;"",SUMIFS(Data_TABLE[Total Value Sold],Data_TABLE[EOM Date],"="&amp;EOMONTH(Dashboard!$I$7,0),Data_TABLE[Customer],"="&amp;Calc!U12191),"")</f>
        <v/>
      </c>
    </row>
    <row r="12192" spans="22:22" x14ac:dyDescent="0.2">
      <c r="V12192" s="18" t="str">
        <f>IF(U12192&lt;&gt;"",SUMIFS(Data_TABLE[Total Value Sold],Data_TABLE[EOM Date],"="&amp;EOMONTH(Dashboard!$I$7,0),Data_TABLE[Customer],"="&amp;Calc!U12192),"")</f>
        <v/>
      </c>
    </row>
    <row r="12193" spans="22:22" x14ac:dyDescent="0.2">
      <c r="V12193" s="18" t="str">
        <f>IF(U12193&lt;&gt;"",SUMIFS(Data_TABLE[Total Value Sold],Data_TABLE[EOM Date],"="&amp;EOMONTH(Dashboard!$I$7,0),Data_TABLE[Customer],"="&amp;Calc!U12193),"")</f>
        <v/>
      </c>
    </row>
    <row r="12194" spans="22:22" x14ac:dyDescent="0.2">
      <c r="V12194" s="18" t="str">
        <f>IF(U12194&lt;&gt;"",SUMIFS(Data_TABLE[Total Value Sold],Data_TABLE[EOM Date],"="&amp;EOMONTH(Dashboard!$I$7,0),Data_TABLE[Customer],"="&amp;Calc!U12194),"")</f>
        <v/>
      </c>
    </row>
    <row r="12195" spans="22:22" x14ac:dyDescent="0.2">
      <c r="V12195" s="18" t="str">
        <f>IF(U12195&lt;&gt;"",SUMIFS(Data_TABLE[Total Value Sold],Data_TABLE[EOM Date],"="&amp;EOMONTH(Dashboard!$I$7,0),Data_TABLE[Customer],"="&amp;Calc!U12195),"")</f>
        <v/>
      </c>
    </row>
    <row r="12196" spans="22:22" x14ac:dyDescent="0.2">
      <c r="V12196" s="18" t="str">
        <f>IF(U12196&lt;&gt;"",SUMIFS(Data_TABLE[Total Value Sold],Data_TABLE[EOM Date],"="&amp;EOMONTH(Dashboard!$I$7,0),Data_TABLE[Customer],"="&amp;Calc!U12196),"")</f>
        <v/>
      </c>
    </row>
    <row r="12197" spans="22:22" x14ac:dyDescent="0.2">
      <c r="V12197" s="18" t="str">
        <f>IF(U12197&lt;&gt;"",SUMIFS(Data_TABLE[Total Value Sold],Data_TABLE[EOM Date],"="&amp;EOMONTH(Dashboard!$I$7,0),Data_TABLE[Customer],"="&amp;Calc!U12197),"")</f>
        <v/>
      </c>
    </row>
    <row r="12198" spans="22:22" x14ac:dyDescent="0.2">
      <c r="V12198" s="18" t="str">
        <f>IF(U12198&lt;&gt;"",SUMIFS(Data_TABLE[Total Value Sold],Data_TABLE[EOM Date],"="&amp;EOMONTH(Dashboard!$I$7,0),Data_TABLE[Customer],"="&amp;Calc!U12198),"")</f>
        <v/>
      </c>
    </row>
    <row r="12199" spans="22:22" x14ac:dyDescent="0.2">
      <c r="V12199" s="18" t="str">
        <f>IF(U12199&lt;&gt;"",SUMIFS(Data_TABLE[Total Value Sold],Data_TABLE[EOM Date],"="&amp;EOMONTH(Dashboard!$I$7,0),Data_TABLE[Customer],"="&amp;Calc!U12199),"")</f>
        <v/>
      </c>
    </row>
    <row r="12200" spans="22:22" x14ac:dyDescent="0.2">
      <c r="V12200" s="18" t="str">
        <f>IF(U12200&lt;&gt;"",SUMIFS(Data_TABLE[Total Value Sold],Data_TABLE[EOM Date],"="&amp;EOMONTH(Dashboard!$I$7,0),Data_TABLE[Customer],"="&amp;Calc!U12200),"")</f>
        <v/>
      </c>
    </row>
    <row r="12201" spans="22:22" x14ac:dyDescent="0.2">
      <c r="V12201" s="18" t="str">
        <f>IF(U12201&lt;&gt;"",SUMIFS(Data_TABLE[Total Value Sold],Data_TABLE[EOM Date],"="&amp;EOMONTH(Dashboard!$I$7,0),Data_TABLE[Customer],"="&amp;Calc!U12201),"")</f>
        <v/>
      </c>
    </row>
    <row r="12202" spans="22:22" x14ac:dyDescent="0.2">
      <c r="V12202" s="18" t="str">
        <f>IF(U12202&lt;&gt;"",SUMIFS(Data_TABLE[Total Value Sold],Data_TABLE[EOM Date],"="&amp;EOMONTH(Dashboard!$I$7,0),Data_TABLE[Customer],"="&amp;Calc!U12202),"")</f>
        <v/>
      </c>
    </row>
    <row r="12203" spans="22:22" x14ac:dyDescent="0.2">
      <c r="V12203" s="18" t="str">
        <f>IF(U12203&lt;&gt;"",SUMIFS(Data_TABLE[Total Value Sold],Data_TABLE[EOM Date],"="&amp;EOMONTH(Dashboard!$I$7,0),Data_TABLE[Customer],"="&amp;Calc!U12203),"")</f>
        <v/>
      </c>
    </row>
    <row r="12204" spans="22:22" x14ac:dyDescent="0.2">
      <c r="V12204" s="18" t="str">
        <f>IF(U12204&lt;&gt;"",SUMIFS(Data_TABLE[Total Value Sold],Data_TABLE[EOM Date],"="&amp;EOMONTH(Dashboard!$I$7,0),Data_TABLE[Customer],"="&amp;Calc!U12204),"")</f>
        <v/>
      </c>
    </row>
    <row r="12205" spans="22:22" x14ac:dyDescent="0.2">
      <c r="V12205" s="18" t="str">
        <f>IF(U12205&lt;&gt;"",SUMIFS(Data_TABLE[Total Value Sold],Data_TABLE[EOM Date],"="&amp;EOMONTH(Dashboard!$I$7,0),Data_TABLE[Customer],"="&amp;Calc!U12205),"")</f>
        <v/>
      </c>
    </row>
    <row r="12206" spans="22:22" x14ac:dyDescent="0.2">
      <c r="V12206" s="18" t="str">
        <f>IF(U12206&lt;&gt;"",SUMIFS(Data_TABLE[Total Value Sold],Data_TABLE[EOM Date],"="&amp;EOMONTH(Dashboard!$I$7,0),Data_TABLE[Customer],"="&amp;Calc!U12206),"")</f>
        <v/>
      </c>
    </row>
    <row r="12207" spans="22:22" x14ac:dyDescent="0.2">
      <c r="V12207" s="18" t="str">
        <f>IF(U12207&lt;&gt;"",SUMIFS(Data_TABLE[Total Value Sold],Data_TABLE[EOM Date],"="&amp;EOMONTH(Dashboard!$I$7,0),Data_TABLE[Customer],"="&amp;Calc!U12207),"")</f>
        <v/>
      </c>
    </row>
    <row r="12208" spans="22:22" x14ac:dyDescent="0.2">
      <c r="V12208" s="18" t="str">
        <f>IF(U12208&lt;&gt;"",SUMIFS(Data_TABLE[Total Value Sold],Data_TABLE[EOM Date],"="&amp;EOMONTH(Dashboard!$I$7,0),Data_TABLE[Customer],"="&amp;Calc!U12208),"")</f>
        <v/>
      </c>
    </row>
    <row r="12209" spans="22:22" x14ac:dyDescent="0.2">
      <c r="V12209" s="18" t="str">
        <f>IF(U12209&lt;&gt;"",SUMIFS(Data_TABLE[Total Value Sold],Data_TABLE[EOM Date],"="&amp;EOMONTH(Dashboard!$I$7,0),Data_TABLE[Customer],"="&amp;Calc!U12209),"")</f>
        <v/>
      </c>
    </row>
    <row r="12210" spans="22:22" x14ac:dyDescent="0.2">
      <c r="V12210" s="18" t="str">
        <f>IF(U12210&lt;&gt;"",SUMIFS(Data_TABLE[Total Value Sold],Data_TABLE[EOM Date],"="&amp;EOMONTH(Dashboard!$I$7,0),Data_TABLE[Customer],"="&amp;Calc!U12210),"")</f>
        <v/>
      </c>
    </row>
    <row r="12211" spans="22:22" x14ac:dyDescent="0.2">
      <c r="V12211" s="18" t="str">
        <f>IF(U12211&lt;&gt;"",SUMIFS(Data_TABLE[Total Value Sold],Data_TABLE[EOM Date],"="&amp;EOMONTH(Dashboard!$I$7,0),Data_TABLE[Customer],"="&amp;Calc!U12211),"")</f>
        <v/>
      </c>
    </row>
    <row r="12212" spans="22:22" x14ac:dyDescent="0.2">
      <c r="V12212" s="18" t="str">
        <f>IF(U12212&lt;&gt;"",SUMIFS(Data_TABLE[Total Value Sold],Data_TABLE[EOM Date],"="&amp;EOMONTH(Dashboard!$I$7,0),Data_TABLE[Customer],"="&amp;Calc!U12212),"")</f>
        <v/>
      </c>
    </row>
    <row r="12213" spans="22:22" x14ac:dyDescent="0.2">
      <c r="V12213" s="18" t="str">
        <f>IF(U12213&lt;&gt;"",SUMIFS(Data_TABLE[Total Value Sold],Data_TABLE[EOM Date],"="&amp;EOMONTH(Dashboard!$I$7,0),Data_TABLE[Customer],"="&amp;Calc!U12213),"")</f>
        <v/>
      </c>
    </row>
    <row r="12214" spans="22:22" x14ac:dyDescent="0.2">
      <c r="V12214" s="18" t="str">
        <f>IF(U12214&lt;&gt;"",SUMIFS(Data_TABLE[Total Value Sold],Data_TABLE[EOM Date],"="&amp;EOMONTH(Dashboard!$I$7,0),Data_TABLE[Customer],"="&amp;Calc!U12214),"")</f>
        <v/>
      </c>
    </row>
    <row r="12215" spans="22:22" x14ac:dyDescent="0.2">
      <c r="V12215" s="18" t="str">
        <f>IF(U12215&lt;&gt;"",SUMIFS(Data_TABLE[Total Value Sold],Data_TABLE[EOM Date],"="&amp;EOMONTH(Dashboard!$I$7,0),Data_TABLE[Customer],"="&amp;Calc!U12215),"")</f>
        <v/>
      </c>
    </row>
    <row r="12216" spans="22:22" x14ac:dyDescent="0.2">
      <c r="V12216" s="18" t="str">
        <f>IF(U12216&lt;&gt;"",SUMIFS(Data_TABLE[Total Value Sold],Data_TABLE[EOM Date],"="&amp;EOMONTH(Dashboard!$I$7,0),Data_TABLE[Customer],"="&amp;Calc!U12216),"")</f>
        <v/>
      </c>
    </row>
    <row r="12217" spans="22:22" x14ac:dyDescent="0.2">
      <c r="V12217" s="18" t="str">
        <f>IF(U12217&lt;&gt;"",SUMIFS(Data_TABLE[Total Value Sold],Data_TABLE[EOM Date],"="&amp;EOMONTH(Dashboard!$I$7,0),Data_TABLE[Customer],"="&amp;Calc!U12217),"")</f>
        <v/>
      </c>
    </row>
    <row r="12218" spans="22:22" x14ac:dyDescent="0.2">
      <c r="V12218" s="18" t="str">
        <f>IF(U12218&lt;&gt;"",SUMIFS(Data_TABLE[Total Value Sold],Data_TABLE[EOM Date],"="&amp;EOMONTH(Dashboard!$I$7,0),Data_TABLE[Customer],"="&amp;Calc!U12218),"")</f>
        <v/>
      </c>
    </row>
    <row r="12219" spans="22:22" x14ac:dyDescent="0.2">
      <c r="V12219" s="18" t="str">
        <f>IF(U12219&lt;&gt;"",SUMIFS(Data_TABLE[Total Value Sold],Data_TABLE[EOM Date],"="&amp;EOMONTH(Dashboard!$I$7,0),Data_TABLE[Customer],"="&amp;Calc!U12219),"")</f>
        <v/>
      </c>
    </row>
    <row r="12220" spans="22:22" x14ac:dyDescent="0.2">
      <c r="V12220" s="18" t="str">
        <f>IF(U12220&lt;&gt;"",SUMIFS(Data_TABLE[Total Value Sold],Data_TABLE[EOM Date],"="&amp;EOMONTH(Dashboard!$I$7,0),Data_TABLE[Customer],"="&amp;Calc!U12220),"")</f>
        <v/>
      </c>
    </row>
    <row r="12221" spans="22:22" x14ac:dyDescent="0.2">
      <c r="V12221" s="18" t="str">
        <f>IF(U12221&lt;&gt;"",SUMIFS(Data_TABLE[Total Value Sold],Data_TABLE[EOM Date],"="&amp;EOMONTH(Dashboard!$I$7,0),Data_TABLE[Customer],"="&amp;Calc!U12221),"")</f>
        <v/>
      </c>
    </row>
    <row r="12222" spans="22:22" x14ac:dyDescent="0.2">
      <c r="V12222" s="18" t="str">
        <f>IF(U12222&lt;&gt;"",SUMIFS(Data_TABLE[Total Value Sold],Data_TABLE[EOM Date],"="&amp;EOMONTH(Dashboard!$I$7,0),Data_TABLE[Customer],"="&amp;Calc!U12222),"")</f>
        <v/>
      </c>
    </row>
    <row r="12223" spans="22:22" x14ac:dyDescent="0.2">
      <c r="V12223" s="18" t="str">
        <f>IF(U12223&lt;&gt;"",SUMIFS(Data_TABLE[Total Value Sold],Data_TABLE[EOM Date],"="&amp;EOMONTH(Dashboard!$I$7,0),Data_TABLE[Customer],"="&amp;Calc!U12223),"")</f>
        <v/>
      </c>
    </row>
    <row r="12224" spans="22:22" x14ac:dyDescent="0.2">
      <c r="V12224" s="18" t="str">
        <f>IF(U12224&lt;&gt;"",SUMIFS(Data_TABLE[Total Value Sold],Data_TABLE[EOM Date],"="&amp;EOMONTH(Dashboard!$I$7,0),Data_TABLE[Customer],"="&amp;Calc!U12224),"")</f>
        <v/>
      </c>
    </row>
    <row r="12225" spans="22:22" x14ac:dyDescent="0.2">
      <c r="V12225" s="18" t="str">
        <f>IF(U12225&lt;&gt;"",SUMIFS(Data_TABLE[Total Value Sold],Data_TABLE[EOM Date],"="&amp;EOMONTH(Dashboard!$I$7,0),Data_TABLE[Customer],"="&amp;Calc!U12225),"")</f>
        <v/>
      </c>
    </row>
    <row r="12226" spans="22:22" x14ac:dyDescent="0.2">
      <c r="V12226" s="18" t="str">
        <f>IF(U12226&lt;&gt;"",SUMIFS(Data_TABLE[Total Value Sold],Data_TABLE[EOM Date],"="&amp;EOMONTH(Dashboard!$I$7,0),Data_TABLE[Customer],"="&amp;Calc!U12226),"")</f>
        <v/>
      </c>
    </row>
    <row r="12227" spans="22:22" x14ac:dyDescent="0.2">
      <c r="V12227" s="18" t="str">
        <f>IF(U12227&lt;&gt;"",SUMIFS(Data_TABLE[Total Value Sold],Data_TABLE[EOM Date],"="&amp;EOMONTH(Dashboard!$I$7,0),Data_TABLE[Customer],"="&amp;Calc!U12227),"")</f>
        <v/>
      </c>
    </row>
    <row r="12228" spans="22:22" x14ac:dyDescent="0.2">
      <c r="V12228" s="18" t="str">
        <f>IF(U12228&lt;&gt;"",SUMIFS(Data_TABLE[Total Value Sold],Data_TABLE[EOM Date],"="&amp;EOMONTH(Dashboard!$I$7,0),Data_TABLE[Customer],"="&amp;Calc!U12228),"")</f>
        <v/>
      </c>
    </row>
    <row r="12229" spans="22:22" x14ac:dyDescent="0.2">
      <c r="V12229" s="18" t="str">
        <f>IF(U12229&lt;&gt;"",SUMIFS(Data_TABLE[Total Value Sold],Data_TABLE[EOM Date],"="&amp;EOMONTH(Dashboard!$I$7,0),Data_TABLE[Customer],"="&amp;Calc!U12229),"")</f>
        <v/>
      </c>
    </row>
    <row r="12230" spans="22:22" x14ac:dyDescent="0.2">
      <c r="V12230" s="18" t="str">
        <f>IF(U12230&lt;&gt;"",SUMIFS(Data_TABLE[Total Value Sold],Data_TABLE[EOM Date],"="&amp;EOMONTH(Dashboard!$I$7,0),Data_TABLE[Customer],"="&amp;Calc!U12230),"")</f>
        <v/>
      </c>
    </row>
    <row r="12231" spans="22:22" x14ac:dyDescent="0.2">
      <c r="V12231" s="18" t="str">
        <f>IF(U12231&lt;&gt;"",SUMIFS(Data_TABLE[Total Value Sold],Data_TABLE[EOM Date],"="&amp;EOMONTH(Dashboard!$I$7,0),Data_TABLE[Customer],"="&amp;Calc!U12231),"")</f>
        <v/>
      </c>
    </row>
    <row r="12232" spans="22:22" x14ac:dyDescent="0.2">
      <c r="V12232" s="18" t="str">
        <f>IF(U12232&lt;&gt;"",SUMIFS(Data_TABLE[Total Value Sold],Data_TABLE[EOM Date],"="&amp;EOMONTH(Dashboard!$I$7,0),Data_TABLE[Customer],"="&amp;Calc!U12232),"")</f>
        <v/>
      </c>
    </row>
    <row r="12233" spans="22:22" x14ac:dyDescent="0.2">
      <c r="V12233" s="18" t="str">
        <f>IF(U12233&lt;&gt;"",SUMIFS(Data_TABLE[Total Value Sold],Data_TABLE[EOM Date],"="&amp;EOMONTH(Dashboard!$I$7,0),Data_TABLE[Customer],"="&amp;Calc!U12233),"")</f>
        <v/>
      </c>
    </row>
    <row r="12234" spans="22:22" x14ac:dyDescent="0.2">
      <c r="V12234" s="18" t="str">
        <f>IF(U12234&lt;&gt;"",SUMIFS(Data_TABLE[Total Value Sold],Data_TABLE[EOM Date],"="&amp;EOMONTH(Dashboard!$I$7,0),Data_TABLE[Customer],"="&amp;Calc!U12234),"")</f>
        <v/>
      </c>
    </row>
    <row r="12235" spans="22:22" x14ac:dyDescent="0.2">
      <c r="V12235" s="18" t="str">
        <f>IF(U12235&lt;&gt;"",SUMIFS(Data_TABLE[Total Value Sold],Data_TABLE[EOM Date],"="&amp;EOMONTH(Dashboard!$I$7,0),Data_TABLE[Customer],"="&amp;Calc!U12235),"")</f>
        <v/>
      </c>
    </row>
    <row r="12236" spans="22:22" x14ac:dyDescent="0.2">
      <c r="V12236" s="18" t="str">
        <f>IF(U12236&lt;&gt;"",SUMIFS(Data_TABLE[Total Value Sold],Data_TABLE[EOM Date],"="&amp;EOMONTH(Dashboard!$I$7,0),Data_TABLE[Customer],"="&amp;Calc!U12236),"")</f>
        <v/>
      </c>
    </row>
    <row r="12237" spans="22:22" x14ac:dyDescent="0.2">
      <c r="V12237" s="18" t="str">
        <f>IF(U12237&lt;&gt;"",SUMIFS(Data_TABLE[Total Value Sold],Data_TABLE[EOM Date],"="&amp;EOMONTH(Dashboard!$I$7,0),Data_TABLE[Customer],"="&amp;Calc!U12237),"")</f>
        <v/>
      </c>
    </row>
    <row r="12238" spans="22:22" x14ac:dyDescent="0.2">
      <c r="V12238" s="18" t="str">
        <f>IF(U12238&lt;&gt;"",SUMIFS(Data_TABLE[Total Value Sold],Data_TABLE[EOM Date],"="&amp;EOMONTH(Dashboard!$I$7,0),Data_TABLE[Customer],"="&amp;Calc!U12238),"")</f>
        <v/>
      </c>
    </row>
    <row r="12239" spans="22:22" x14ac:dyDescent="0.2">
      <c r="V12239" s="18" t="str">
        <f>IF(U12239&lt;&gt;"",SUMIFS(Data_TABLE[Total Value Sold],Data_TABLE[EOM Date],"="&amp;EOMONTH(Dashboard!$I$7,0),Data_TABLE[Customer],"="&amp;Calc!U12239),"")</f>
        <v/>
      </c>
    </row>
    <row r="12240" spans="22:22" x14ac:dyDescent="0.2">
      <c r="V12240" s="18" t="str">
        <f>IF(U12240&lt;&gt;"",SUMIFS(Data_TABLE[Total Value Sold],Data_TABLE[EOM Date],"="&amp;EOMONTH(Dashboard!$I$7,0),Data_TABLE[Customer],"="&amp;Calc!U12240),"")</f>
        <v/>
      </c>
    </row>
    <row r="12241" spans="22:22" x14ac:dyDescent="0.2">
      <c r="V12241" s="18" t="str">
        <f>IF(U12241&lt;&gt;"",SUMIFS(Data_TABLE[Total Value Sold],Data_TABLE[EOM Date],"="&amp;EOMONTH(Dashboard!$I$7,0),Data_TABLE[Customer],"="&amp;Calc!U12241),"")</f>
        <v/>
      </c>
    </row>
    <row r="12242" spans="22:22" x14ac:dyDescent="0.2">
      <c r="V12242" s="18" t="str">
        <f>IF(U12242&lt;&gt;"",SUMIFS(Data_TABLE[Total Value Sold],Data_TABLE[EOM Date],"="&amp;EOMONTH(Dashboard!$I$7,0),Data_TABLE[Customer],"="&amp;Calc!U12242),"")</f>
        <v/>
      </c>
    </row>
    <row r="12243" spans="22:22" x14ac:dyDescent="0.2">
      <c r="V12243" s="18" t="str">
        <f>IF(U12243&lt;&gt;"",SUMIFS(Data_TABLE[Total Value Sold],Data_TABLE[EOM Date],"="&amp;EOMONTH(Dashboard!$I$7,0),Data_TABLE[Customer],"="&amp;Calc!U12243),"")</f>
        <v/>
      </c>
    </row>
    <row r="12244" spans="22:22" x14ac:dyDescent="0.2">
      <c r="V12244" s="18" t="str">
        <f>IF(U12244&lt;&gt;"",SUMIFS(Data_TABLE[Total Value Sold],Data_TABLE[EOM Date],"="&amp;EOMONTH(Dashboard!$I$7,0),Data_TABLE[Customer],"="&amp;Calc!U12244),"")</f>
        <v/>
      </c>
    </row>
    <row r="12245" spans="22:22" x14ac:dyDescent="0.2">
      <c r="V12245" s="18" t="str">
        <f>IF(U12245&lt;&gt;"",SUMIFS(Data_TABLE[Total Value Sold],Data_TABLE[EOM Date],"="&amp;EOMONTH(Dashboard!$I$7,0),Data_TABLE[Customer],"="&amp;Calc!U12245),"")</f>
        <v/>
      </c>
    </row>
    <row r="12246" spans="22:22" x14ac:dyDescent="0.2">
      <c r="V12246" s="18" t="str">
        <f>IF(U12246&lt;&gt;"",SUMIFS(Data_TABLE[Total Value Sold],Data_TABLE[EOM Date],"="&amp;EOMONTH(Dashboard!$I$7,0),Data_TABLE[Customer],"="&amp;Calc!U12246),"")</f>
        <v/>
      </c>
    </row>
    <row r="12247" spans="22:22" x14ac:dyDescent="0.2">
      <c r="V12247" s="18" t="str">
        <f>IF(U12247&lt;&gt;"",SUMIFS(Data_TABLE[Total Value Sold],Data_TABLE[EOM Date],"="&amp;EOMONTH(Dashboard!$I$7,0),Data_TABLE[Customer],"="&amp;Calc!U12247),"")</f>
        <v/>
      </c>
    </row>
    <row r="12248" spans="22:22" x14ac:dyDescent="0.2">
      <c r="V12248" s="18" t="str">
        <f>IF(U12248&lt;&gt;"",SUMIFS(Data_TABLE[Total Value Sold],Data_TABLE[EOM Date],"="&amp;EOMONTH(Dashboard!$I$7,0),Data_TABLE[Customer],"="&amp;Calc!U12248),"")</f>
        <v/>
      </c>
    </row>
    <row r="12249" spans="22:22" x14ac:dyDescent="0.2">
      <c r="V12249" s="18" t="str">
        <f>IF(U12249&lt;&gt;"",SUMIFS(Data_TABLE[Total Value Sold],Data_TABLE[EOM Date],"="&amp;EOMONTH(Dashboard!$I$7,0),Data_TABLE[Customer],"="&amp;Calc!U12249),"")</f>
        <v/>
      </c>
    </row>
    <row r="12250" spans="22:22" x14ac:dyDescent="0.2">
      <c r="V12250" s="18" t="str">
        <f>IF(U12250&lt;&gt;"",SUMIFS(Data_TABLE[Total Value Sold],Data_TABLE[EOM Date],"="&amp;EOMONTH(Dashboard!$I$7,0),Data_TABLE[Customer],"="&amp;Calc!U12250),"")</f>
        <v/>
      </c>
    </row>
    <row r="12251" spans="22:22" x14ac:dyDescent="0.2">
      <c r="V12251" s="18" t="str">
        <f>IF(U12251&lt;&gt;"",SUMIFS(Data_TABLE[Total Value Sold],Data_TABLE[EOM Date],"="&amp;EOMONTH(Dashboard!$I$7,0),Data_TABLE[Customer],"="&amp;Calc!U12251),"")</f>
        <v/>
      </c>
    </row>
    <row r="12252" spans="22:22" x14ac:dyDescent="0.2">
      <c r="V12252" s="18" t="str">
        <f>IF(U12252&lt;&gt;"",SUMIFS(Data_TABLE[Total Value Sold],Data_TABLE[EOM Date],"="&amp;EOMONTH(Dashboard!$I$7,0),Data_TABLE[Customer],"="&amp;Calc!U12252),"")</f>
        <v/>
      </c>
    </row>
    <row r="12253" spans="22:22" x14ac:dyDescent="0.2">
      <c r="V12253" s="18" t="str">
        <f>IF(U12253&lt;&gt;"",SUMIFS(Data_TABLE[Total Value Sold],Data_TABLE[EOM Date],"="&amp;EOMONTH(Dashboard!$I$7,0),Data_TABLE[Customer],"="&amp;Calc!U12253),"")</f>
        <v/>
      </c>
    </row>
    <row r="12254" spans="22:22" x14ac:dyDescent="0.2">
      <c r="V12254" s="18" t="str">
        <f>IF(U12254&lt;&gt;"",SUMIFS(Data_TABLE[Total Value Sold],Data_TABLE[EOM Date],"="&amp;EOMONTH(Dashboard!$I$7,0),Data_TABLE[Customer],"="&amp;Calc!U12254),"")</f>
        <v/>
      </c>
    </row>
    <row r="12255" spans="22:22" x14ac:dyDescent="0.2">
      <c r="V12255" s="18" t="str">
        <f>IF(U12255&lt;&gt;"",SUMIFS(Data_TABLE[Total Value Sold],Data_TABLE[EOM Date],"="&amp;EOMONTH(Dashboard!$I$7,0),Data_TABLE[Customer],"="&amp;Calc!U12255),"")</f>
        <v/>
      </c>
    </row>
    <row r="12256" spans="22:22" x14ac:dyDescent="0.2">
      <c r="V12256" s="18" t="str">
        <f>IF(U12256&lt;&gt;"",SUMIFS(Data_TABLE[Total Value Sold],Data_TABLE[EOM Date],"="&amp;EOMONTH(Dashboard!$I$7,0),Data_TABLE[Customer],"="&amp;Calc!U12256),"")</f>
        <v/>
      </c>
    </row>
    <row r="12257" spans="22:22" x14ac:dyDescent="0.2">
      <c r="V12257" s="18" t="str">
        <f>IF(U12257&lt;&gt;"",SUMIFS(Data_TABLE[Total Value Sold],Data_TABLE[EOM Date],"="&amp;EOMONTH(Dashboard!$I$7,0),Data_TABLE[Customer],"="&amp;Calc!U12257),"")</f>
        <v/>
      </c>
    </row>
    <row r="12258" spans="22:22" x14ac:dyDescent="0.2">
      <c r="V12258" s="18" t="str">
        <f>IF(U12258&lt;&gt;"",SUMIFS(Data_TABLE[Total Value Sold],Data_TABLE[EOM Date],"="&amp;EOMONTH(Dashboard!$I$7,0),Data_TABLE[Customer],"="&amp;Calc!U12258),"")</f>
        <v/>
      </c>
    </row>
    <row r="12259" spans="22:22" x14ac:dyDescent="0.2">
      <c r="V12259" s="18" t="str">
        <f>IF(U12259&lt;&gt;"",SUMIFS(Data_TABLE[Total Value Sold],Data_TABLE[EOM Date],"="&amp;EOMONTH(Dashboard!$I$7,0),Data_TABLE[Customer],"="&amp;Calc!U12259),"")</f>
        <v/>
      </c>
    </row>
    <row r="12260" spans="22:22" x14ac:dyDescent="0.2">
      <c r="V12260" s="18" t="str">
        <f>IF(U12260&lt;&gt;"",SUMIFS(Data_TABLE[Total Value Sold],Data_TABLE[EOM Date],"="&amp;EOMONTH(Dashboard!$I$7,0),Data_TABLE[Customer],"="&amp;Calc!U12260),"")</f>
        <v/>
      </c>
    </row>
    <row r="12261" spans="22:22" x14ac:dyDescent="0.2">
      <c r="V12261" s="18" t="str">
        <f>IF(U12261&lt;&gt;"",SUMIFS(Data_TABLE[Total Value Sold],Data_TABLE[EOM Date],"="&amp;EOMONTH(Dashboard!$I$7,0),Data_TABLE[Customer],"="&amp;Calc!U12261),"")</f>
        <v/>
      </c>
    </row>
    <row r="12262" spans="22:22" x14ac:dyDescent="0.2">
      <c r="V12262" s="18" t="str">
        <f>IF(U12262&lt;&gt;"",SUMIFS(Data_TABLE[Total Value Sold],Data_TABLE[EOM Date],"="&amp;EOMONTH(Dashboard!$I$7,0),Data_TABLE[Customer],"="&amp;Calc!U12262),"")</f>
        <v/>
      </c>
    </row>
    <row r="12263" spans="22:22" x14ac:dyDescent="0.2">
      <c r="V12263" s="18" t="str">
        <f>IF(U12263&lt;&gt;"",SUMIFS(Data_TABLE[Total Value Sold],Data_TABLE[EOM Date],"="&amp;EOMONTH(Dashboard!$I$7,0),Data_TABLE[Customer],"="&amp;Calc!U12263),"")</f>
        <v/>
      </c>
    </row>
    <row r="12264" spans="22:22" x14ac:dyDescent="0.2">
      <c r="V12264" s="18" t="str">
        <f>IF(U12264&lt;&gt;"",SUMIFS(Data_TABLE[Total Value Sold],Data_TABLE[EOM Date],"="&amp;EOMONTH(Dashboard!$I$7,0),Data_TABLE[Customer],"="&amp;Calc!U12264),"")</f>
        <v/>
      </c>
    </row>
    <row r="12265" spans="22:22" x14ac:dyDescent="0.2">
      <c r="V12265" s="18" t="str">
        <f>IF(U12265&lt;&gt;"",SUMIFS(Data_TABLE[Total Value Sold],Data_TABLE[EOM Date],"="&amp;EOMONTH(Dashboard!$I$7,0),Data_TABLE[Customer],"="&amp;Calc!U12265),"")</f>
        <v/>
      </c>
    </row>
    <row r="12266" spans="22:22" x14ac:dyDescent="0.2">
      <c r="V12266" s="18" t="str">
        <f>IF(U12266&lt;&gt;"",SUMIFS(Data_TABLE[Total Value Sold],Data_TABLE[EOM Date],"="&amp;EOMONTH(Dashboard!$I$7,0),Data_TABLE[Customer],"="&amp;Calc!U12266),"")</f>
        <v/>
      </c>
    </row>
    <row r="12267" spans="22:22" x14ac:dyDescent="0.2">
      <c r="V12267" s="18" t="str">
        <f>IF(U12267&lt;&gt;"",SUMIFS(Data_TABLE[Total Value Sold],Data_TABLE[EOM Date],"="&amp;EOMONTH(Dashboard!$I$7,0),Data_TABLE[Customer],"="&amp;Calc!U12267),"")</f>
        <v/>
      </c>
    </row>
    <row r="12268" spans="22:22" x14ac:dyDescent="0.2">
      <c r="V12268" s="18" t="str">
        <f>IF(U12268&lt;&gt;"",SUMIFS(Data_TABLE[Total Value Sold],Data_TABLE[EOM Date],"="&amp;EOMONTH(Dashboard!$I$7,0),Data_TABLE[Customer],"="&amp;Calc!U12268),"")</f>
        <v/>
      </c>
    </row>
    <row r="12269" spans="22:22" x14ac:dyDescent="0.2">
      <c r="V12269" s="18" t="str">
        <f>IF(U12269&lt;&gt;"",SUMIFS(Data_TABLE[Total Value Sold],Data_TABLE[EOM Date],"="&amp;EOMONTH(Dashboard!$I$7,0),Data_TABLE[Customer],"="&amp;Calc!U12269),"")</f>
        <v/>
      </c>
    </row>
    <row r="12270" spans="22:22" x14ac:dyDescent="0.2">
      <c r="V12270" s="18" t="str">
        <f>IF(U12270&lt;&gt;"",SUMIFS(Data_TABLE[Total Value Sold],Data_TABLE[EOM Date],"="&amp;EOMONTH(Dashboard!$I$7,0),Data_TABLE[Customer],"="&amp;Calc!U12270),"")</f>
        <v/>
      </c>
    </row>
    <row r="12271" spans="22:22" x14ac:dyDescent="0.2">
      <c r="V12271" s="18" t="str">
        <f>IF(U12271&lt;&gt;"",SUMIFS(Data_TABLE[Total Value Sold],Data_TABLE[EOM Date],"="&amp;EOMONTH(Dashboard!$I$7,0),Data_TABLE[Customer],"="&amp;Calc!U12271),"")</f>
        <v/>
      </c>
    </row>
    <row r="12272" spans="22:22" x14ac:dyDescent="0.2">
      <c r="V12272" s="18" t="str">
        <f>IF(U12272&lt;&gt;"",SUMIFS(Data_TABLE[Total Value Sold],Data_TABLE[EOM Date],"="&amp;EOMONTH(Dashboard!$I$7,0),Data_TABLE[Customer],"="&amp;Calc!U12272),"")</f>
        <v/>
      </c>
    </row>
    <row r="12273" spans="22:22" x14ac:dyDescent="0.2">
      <c r="V12273" s="18" t="str">
        <f>IF(U12273&lt;&gt;"",SUMIFS(Data_TABLE[Total Value Sold],Data_TABLE[EOM Date],"="&amp;EOMONTH(Dashboard!$I$7,0),Data_TABLE[Customer],"="&amp;Calc!U12273),"")</f>
        <v/>
      </c>
    </row>
    <row r="12274" spans="22:22" x14ac:dyDescent="0.2">
      <c r="V12274" s="18" t="str">
        <f>IF(U12274&lt;&gt;"",SUMIFS(Data_TABLE[Total Value Sold],Data_TABLE[EOM Date],"="&amp;EOMONTH(Dashboard!$I$7,0),Data_TABLE[Customer],"="&amp;Calc!U12274),"")</f>
        <v/>
      </c>
    </row>
    <row r="12275" spans="22:22" x14ac:dyDescent="0.2">
      <c r="V12275" s="18" t="str">
        <f>IF(U12275&lt;&gt;"",SUMIFS(Data_TABLE[Total Value Sold],Data_TABLE[EOM Date],"="&amp;EOMONTH(Dashboard!$I$7,0),Data_TABLE[Customer],"="&amp;Calc!U12275),"")</f>
        <v/>
      </c>
    </row>
    <row r="12276" spans="22:22" x14ac:dyDescent="0.2">
      <c r="V12276" s="18" t="str">
        <f>IF(U12276&lt;&gt;"",SUMIFS(Data_TABLE[Total Value Sold],Data_TABLE[EOM Date],"="&amp;EOMONTH(Dashboard!$I$7,0),Data_TABLE[Customer],"="&amp;Calc!U12276),"")</f>
        <v/>
      </c>
    </row>
    <row r="12277" spans="22:22" x14ac:dyDescent="0.2">
      <c r="V12277" s="18" t="str">
        <f>IF(U12277&lt;&gt;"",SUMIFS(Data_TABLE[Total Value Sold],Data_TABLE[EOM Date],"="&amp;EOMONTH(Dashboard!$I$7,0),Data_TABLE[Customer],"="&amp;Calc!U12277),"")</f>
        <v/>
      </c>
    </row>
    <row r="12278" spans="22:22" x14ac:dyDescent="0.2">
      <c r="V12278" s="18" t="str">
        <f>IF(U12278&lt;&gt;"",SUMIFS(Data_TABLE[Total Value Sold],Data_TABLE[EOM Date],"="&amp;EOMONTH(Dashboard!$I$7,0),Data_TABLE[Customer],"="&amp;Calc!U12278),"")</f>
        <v/>
      </c>
    </row>
    <row r="12279" spans="22:22" x14ac:dyDescent="0.2">
      <c r="V12279" s="18" t="str">
        <f>IF(U12279&lt;&gt;"",SUMIFS(Data_TABLE[Total Value Sold],Data_TABLE[EOM Date],"="&amp;EOMONTH(Dashboard!$I$7,0),Data_TABLE[Customer],"="&amp;Calc!U12279),"")</f>
        <v/>
      </c>
    </row>
    <row r="12280" spans="22:22" x14ac:dyDescent="0.2">
      <c r="V12280" s="18" t="str">
        <f>IF(U12280&lt;&gt;"",SUMIFS(Data_TABLE[Total Value Sold],Data_TABLE[EOM Date],"="&amp;EOMONTH(Dashboard!$I$7,0),Data_TABLE[Customer],"="&amp;Calc!U12280),"")</f>
        <v/>
      </c>
    </row>
    <row r="12281" spans="22:22" x14ac:dyDescent="0.2">
      <c r="V12281" s="18" t="str">
        <f>IF(U12281&lt;&gt;"",SUMIFS(Data_TABLE[Total Value Sold],Data_TABLE[EOM Date],"="&amp;EOMONTH(Dashboard!$I$7,0),Data_TABLE[Customer],"="&amp;Calc!U12281),"")</f>
        <v/>
      </c>
    </row>
    <row r="12282" spans="22:22" x14ac:dyDescent="0.2">
      <c r="V12282" s="18" t="str">
        <f>IF(U12282&lt;&gt;"",SUMIFS(Data_TABLE[Total Value Sold],Data_TABLE[EOM Date],"="&amp;EOMONTH(Dashboard!$I$7,0),Data_TABLE[Customer],"="&amp;Calc!U12282),"")</f>
        <v/>
      </c>
    </row>
    <row r="12283" spans="22:22" x14ac:dyDescent="0.2">
      <c r="V12283" s="18" t="str">
        <f>IF(U12283&lt;&gt;"",SUMIFS(Data_TABLE[Total Value Sold],Data_TABLE[EOM Date],"="&amp;EOMONTH(Dashboard!$I$7,0),Data_TABLE[Customer],"="&amp;Calc!U12283),"")</f>
        <v/>
      </c>
    </row>
    <row r="12284" spans="22:22" x14ac:dyDescent="0.2">
      <c r="V12284" s="18" t="str">
        <f>IF(U12284&lt;&gt;"",SUMIFS(Data_TABLE[Total Value Sold],Data_TABLE[EOM Date],"="&amp;EOMONTH(Dashboard!$I$7,0),Data_TABLE[Customer],"="&amp;Calc!U12284),"")</f>
        <v/>
      </c>
    </row>
    <row r="12285" spans="22:22" x14ac:dyDescent="0.2">
      <c r="V12285" s="18" t="str">
        <f>IF(U12285&lt;&gt;"",SUMIFS(Data_TABLE[Total Value Sold],Data_TABLE[EOM Date],"="&amp;EOMONTH(Dashboard!$I$7,0),Data_TABLE[Customer],"="&amp;Calc!U12285),"")</f>
        <v/>
      </c>
    </row>
    <row r="12286" spans="22:22" x14ac:dyDescent="0.2">
      <c r="V12286" s="18" t="str">
        <f>IF(U12286&lt;&gt;"",SUMIFS(Data_TABLE[Total Value Sold],Data_TABLE[EOM Date],"="&amp;EOMONTH(Dashboard!$I$7,0),Data_TABLE[Customer],"="&amp;Calc!U12286),"")</f>
        <v/>
      </c>
    </row>
    <row r="12287" spans="22:22" x14ac:dyDescent="0.2">
      <c r="V12287" s="18" t="str">
        <f>IF(U12287&lt;&gt;"",SUMIFS(Data_TABLE[Total Value Sold],Data_TABLE[EOM Date],"="&amp;EOMONTH(Dashboard!$I$7,0),Data_TABLE[Customer],"="&amp;Calc!U12287),"")</f>
        <v/>
      </c>
    </row>
    <row r="12288" spans="22:22" x14ac:dyDescent="0.2">
      <c r="V12288" s="18" t="str">
        <f>IF(U12288&lt;&gt;"",SUMIFS(Data_TABLE[Total Value Sold],Data_TABLE[EOM Date],"="&amp;EOMONTH(Dashboard!$I$7,0),Data_TABLE[Customer],"="&amp;Calc!U12288),"")</f>
        <v/>
      </c>
    </row>
    <row r="12289" spans="22:22" x14ac:dyDescent="0.2">
      <c r="V12289" s="18" t="str">
        <f>IF(U12289&lt;&gt;"",SUMIFS(Data_TABLE[Total Value Sold],Data_TABLE[EOM Date],"="&amp;EOMONTH(Dashboard!$I$7,0),Data_TABLE[Customer],"="&amp;Calc!U12289),"")</f>
        <v/>
      </c>
    </row>
    <row r="12290" spans="22:22" x14ac:dyDescent="0.2">
      <c r="V12290" s="18" t="str">
        <f>IF(U12290&lt;&gt;"",SUMIFS(Data_TABLE[Total Value Sold],Data_TABLE[EOM Date],"="&amp;EOMONTH(Dashboard!$I$7,0),Data_TABLE[Customer],"="&amp;Calc!U12290),"")</f>
        <v/>
      </c>
    </row>
    <row r="12291" spans="22:22" x14ac:dyDescent="0.2">
      <c r="V12291" s="18" t="str">
        <f>IF(U12291&lt;&gt;"",SUMIFS(Data_TABLE[Total Value Sold],Data_TABLE[EOM Date],"="&amp;EOMONTH(Dashboard!$I$7,0),Data_TABLE[Customer],"="&amp;Calc!U12291),"")</f>
        <v/>
      </c>
    </row>
    <row r="12292" spans="22:22" x14ac:dyDescent="0.2">
      <c r="V12292" s="18" t="str">
        <f>IF(U12292&lt;&gt;"",SUMIFS(Data_TABLE[Total Value Sold],Data_TABLE[EOM Date],"="&amp;EOMONTH(Dashboard!$I$7,0),Data_TABLE[Customer],"="&amp;Calc!U12292),"")</f>
        <v/>
      </c>
    </row>
    <row r="12293" spans="22:22" x14ac:dyDescent="0.2">
      <c r="V12293" s="18" t="str">
        <f>IF(U12293&lt;&gt;"",SUMIFS(Data_TABLE[Total Value Sold],Data_TABLE[EOM Date],"="&amp;EOMONTH(Dashboard!$I$7,0),Data_TABLE[Customer],"="&amp;Calc!U12293),"")</f>
        <v/>
      </c>
    </row>
    <row r="12294" spans="22:22" x14ac:dyDescent="0.2">
      <c r="V12294" s="18" t="str">
        <f>IF(U12294&lt;&gt;"",SUMIFS(Data_TABLE[Total Value Sold],Data_TABLE[EOM Date],"="&amp;EOMONTH(Dashboard!$I$7,0),Data_TABLE[Customer],"="&amp;Calc!U12294),"")</f>
        <v/>
      </c>
    </row>
    <row r="12295" spans="22:22" x14ac:dyDescent="0.2">
      <c r="V12295" s="18" t="str">
        <f>IF(U12295&lt;&gt;"",SUMIFS(Data_TABLE[Total Value Sold],Data_TABLE[EOM Date],"="&amp;EOMONTH(Dashboard!$I$7,0),Data_TABLE[Customer],"="&amp;Calc!U12295),"")</f>
        <v/>
      </c>
    </row>
    <row r="12296" spans="22:22" x14ac:dyDescent="0.2">
      <c r="V12296" s="18" t="str">
        <f>IF(U12296&lt;&gt;"",SUMIFS(Data_TABLE[Total Value Sold],Data_TABLE[EOM Date],"="&amp;EOMONTH(Dashboard!$I$7,0),Data_TABLE[Customer],"="&amp;Calc!U12296),"")</f>
        <v/>
      </c>
    </row>
    <row r="12297" spans="22:22" x14ac:dyDescent="0.2">
      <c r="V12297" s="18" t="str">
        <f>IF(U12297&lt;&gt;"",SUMIFS(Data_TABLE[Total Value Sold],Data_TABLE[EOM Date],"="&amp;EOMONTH(Dashboard!$I$7,0),Data_TABLE[Customer],"="&amp;Calc!U12297),"")</f>
        <v/>
      </c>
    </row>
    <row r="12298" spans="22:22" x14ac:dyDescent="0.2">
      <c r="V12298" s="18" t="str">
        <f>IF(U12298&lt;&gt;"",SUMIFS(Data_TABLE[Total Value Sold],Data_TABLE[EOM Date],"="&amp;EOMONTH(Dashboard!$I$7,0),Data_TABLE[Customer],"="&amp;Calc!U12298),"")</f>
        <v/>
      </c>
    </row>
    <row r="12299" spans="22:22" x14ac:dyDescent="0.2">
      <c r="V12299" s="18" t="str">
        <f>IF(U12299&lt;&gt;"",SUMIFS(Data_TABLE[Total Value Sold],Data_TABLE[EOM Date],"="&amp;EOMONTH(Dashboard!$I$7,0),Data_TABLE[Customer],"="&amp;Calc!U12299),"")</f>
        <v/>
      </c>
    </row>
    <row r="12300" spans="22:22" x14ac:dyDescent="0.2">
      <c r="V12300" s="18" t="str">
        <f>IF(U12300&lt;&gt;"",SUMIFS(Data_TABLE[Total Value Sold],Data_TABLE[EOM Date],"="&amp;EOMONTH(Dashboard!$I$7,0),Data_TABLE[Customer],"="&amp;Calc!U12300),"")</f>
        <v/>
      </c>
    </row>
    <row r="12301" spans="22:22" x14ac:dyDescent="0.2">
      <c r="V12301" s="18" t="str">
        <f>IF(U12301&lt;&gt;"",SUMIFS(Data_TABLE[Total Value Sold],Data_TABLE[EOM Date],"="&amp;EOMONTH(Dashboard!$I$7,0),Data_TABLE[Customer],"="&amp;Calc!U12301),"")</f>
        <v/>
      </c>
    </row>
    <row r="12302" spans="22:22" x14ac:dyDescent="0.2">
      <c r="V12302" s="18" t="str">
        <f>IF(U12302&lt;&gt;"",SUMIFS(Data_TABLE[Total Value Sold],Data_TABLE[EOM Date],"="&amp;EOMONTH(Dashboard!$I$7,0),Data_TABLE[Customer],"="&amp;Calc!U12302),"")</f>
        <v/>
      </c>
    </row>
    <row r="12303" spans="22:22" x14ac:dyDescent="0.2">
      <c r="V12303" s="18" t="str">
        <f>IF(U12303&lt;&gt;"",SUMIFS(Data_TABLE[Total Value Sold],Data_TABLE[EOM Date],"="&amp;EOMONTH(Dashboard!$I$7,0),Data_TABLE[Customer],"="&amp;Calc!U12303),"")</f>
        <v/>
      </c>
    </row>
    <row r="12304" spans="22:22" x14ac:dyDescent="0.2">
      <c r="V12304" s="18" t="str">
        <f>IF(U12304&lt;&gt;"",SUMIFS(Data_TABLE[Total Value Sold],Data_TABLE[EOM Date],"="&amp;EOMONTH(Dashboard!$I$7,0),Data_TABLE[Customer],"="&amp;Calc!U12304),"")</f>
        <v/>
      </c>
    </row>
    <row r="12305" spans="22:22" x14ac:dyDescent="0.2">
      <c r="V12305" s="18" t="str">
        <f>IF(U12305&lt;&gt;"",SUMIFS(Data_TABLE[Total Value Sold],Data_TABLE[EOM Date],"="&amp;EOMONTH(Dashboard!$I$7,0),Data_TABLE[Customer],"="&amp;Calc!U12305),"")</f>
        <v/>
      </c>
    </row>
    <row r="12306" spans="22:22" x14ac:dyDescent="0.2">
      <c r="V12306" s="18" t="str">
        <f>IF(U12306&lt;&gt;"",SUMIFS(Data_TABLE[Total Value Sold],Data_TABLE[EOM Date],"="&amp;EOMONTH(Dashboard!$I$7,0),Data_TABLE[Customer],"="&amp;Calc!U12306),"")</f>
        <v/>
      </c>
    </row>
    <row r="12307" spans="22:22" x14ac:dyDescent="0.2">
      <c r="V12307" s="18" t="str">
        <f>IF(U12307&lt;&gt;"",SUMIFS(Data_TABLE[Total Value Sold],Data_TABLE[EOM Date],"="&amp;EOMONTH(Dashboard!$I$7,0),Data_TABLE[Customer],"="&amp;Calc!U12307),"")</f>
        <v/>
      </c>
    </row>
    <row r="12308" spans="22:22" x14ac:dyDescent="0.2">
      <c r="V12308" s="18" t="str">
        <f>IF(U12308&lt;&gt;"",SUMIFS(Data_TABLE[Total Value Sold],Data_TABLE[EOM Date],"="&amp;EOMONTH(Dashboard!$I$7,0),Data_TABLE[Customer],"="&amp;Calc!U12308),"")</f>
        <v/>
      </c>
    </row>
    <row r="12309" spans="22:22" x14ac:dyDescent="0.2">
      <c r="V12309" s="18" t="str">
        <f>IF(U12309&lt;&gt;"",SUMIFS(Data_TABLE[Total Value Sold],Data_TABLE[EOM Date],"="&amp;EOMONTH(Dashboard!$I$7,0),Data_TABLE[Customer],"="&amp;Calc!U12309),"")</f>
        <v/>
      </c>
    </row>
    <row r="12310" spans="22:22" x14ac:dyDescent="0.2">
      <c r="V12310" s="18" t="str">
        <f>IF(U12310&lt;&gt;"",SUMIFS(Data_TABLE[Total Value Sold],Data_TABLE[EOM Date],"="&amp;EOMONTH(Dashboard!$I$7,0),Data_TABLE[Customer],"="&amp;Calc!U12310),"")</f>
        <v/>
      </c>
    </row>
    <row r="12311" spans="22:22" x14ac:dyDescent="0.2">
      <c r="V12311" s="18" t="str">
        <f>IF(U12311&lt;&gt;"",SUMIFS(Data_TABLE[Total Value Sold],Data_TABLE[EOM Date],"="&amp;EOMONTH(Dashboard!$I$7,0),Data_TABLE[Customer],"="&amp;Calc!U12311),"")</f>
        <v/>
      </c>
    </row>
    <row r="12312" spans="22:22" x14ac:dyDescent="0.2">
      <c r="V12312" s="18" t="str">
        <f>IF(U12312&lt;&gt;"",SUMIFS(Data_TABLE[Total Value Sold],Data_TABLE[EOM Date],"="&amp;EOMONTH(Dashboard!$I$7,0),Data_TABLE[Customer],"="&amp;Calc!U12312),"")</f>
        <v/>
      </c>
    </row>
    <row r="12313" spans="22:22" x14ac:dyDescent="0.2">
      <c r="V12313" s="18" t="str">
        <f>IF(U12313&lt;&gt;"",SUMIFS(Data_TABLE[Total Value Sold],Data_TABLE[EOM Date],"="&amp;EOMONTH(Dashboard!$I$7,0),Data_TABLE[Customer],"="&amp;Calc!U12313),"")</f>
        <v/>
      </c>
    </row>
    <row r="12314" spans="22:22" x14ac:dyDescent="0.2">
      <c r="V12314" s="18" t="str">
        <f>IF(U12314&lt;&gt;"",SUMIFS(Data_TABLE[Total Value Sold],Data_TABLE[EOM Date],"="&amp;EOMONTH(Dashboard!$I$7,0),Data_TABLE[Customer],"="&amp;Calc!U12314),"")</f>
        <v/>
      </c>
    </row>
    <row r="12315" spans="22:22" x14ac:dyDescent="0.2">
      <c r="V12315" s="18" t="str">
        <f>IF(U12315&lt;&gt;"",SUMIFS(Data_TABLE[Total Value Sold],Data_TABLE[EOM Date],"="&amp;EOMONTH(Dashboard!$I$7,0),Data_TABLE[Customer],"="&amp;Calc!U12315),"")</f>
        <v/>
      </c>
    </row>
    <row r="12316" spans="22:22" x14ac:dyDescent="0.2">
      <c r="V12316" s="18" t="str">
        <f>IF(U12316&lt;&gt;"",SUMIFS(Data_TABLE[Total Value Sold],Data_TABLE[EOM Date],"="&amp;EOMONTH(Dashboard!$I$7,0),Data_TABLE[Customer],"="&amp;Calc!U12316),"")</f>
        <v/>
      </c>
    </row>
    <row r="12317" spans="22:22" x14ac:dyDescent="0.2">
      <c r="V12317" s="18" t="str">
        <f>IF(U12317&lt;&gt;"",SUMIFS(Data_TABLE[Total Value Sold],Data_TABLE[EOM Date],"="&amp;EOMONTH(Dashboard!$I$7,0),Data_TABLE[Customer],"="&amp;Calc!U12317),"")</f>
        <v/>
      </c>
    </row>
    <row r="12318" spans="22:22" x14ac:dyDescent="0.2">
      <c r="V12318" s="18" t="str">
        <f>IF(U12318&lt;&gt;"",SUMIFS(Data_TABLE[Total Value Sold],Data_TABLE[EOM Date],"="&amp;EOMONTH(Dashboard!$I$7,0),Data_TABLE[Customer],"="&amp;Calc!U12318),"")</f>
        <v/>
      </c>
    </row>
    <row r="12319" spans="22:22" x14ac:dyDescent="0.2">
      <c r="V12319" s="18" t="str">
        <f>IF(U12319&lt;&gt;"",SUMIFS(Data_TABLE[Total Value Sold],Data_TABLE[EOM Date],"="&amp;EOMONTH(Dashboard!$I$7,0),Data_TABLE[Customer],"="&amp;Calc!U12319),"")</f>
        <v/>
      </c>
    </row>
    <row r="12320" spans="22:22" x14ac:dyDescent="0.2">
      <c r="V12320" s="18" t="str">
        <f>IF(U12320&lt;&gt;"",SUMIFS(Data_TABLE[Total Value Sold],Data_TABLE[EOM Date],"="&amp;EOMONTH(Dashboard!$I$7,0),Data_TABLE[Customer],"="&amp;Calc!U12320),"")</f>
        <v/>
      </c>
    </row>
    <row r="12321" spans="22:22" x14ac:dyDescent="0.2">
      <c r="V12321" s="18" t="str">
        <f>IF(U12321&lt;&gt;"",SUMIFS(Data_TABLE[Total Value Sold],Data_TABLE[EOM Date],"="&amp;EOMONTH(Dashboard!$I$7,0),Data_TABLE[Customer],"="&amp;Calc!U12321),"")</f>
        <v/>
      </c>
    </row>
    <row r="12322" spans="22:22" x14ac:dyDescent="0.2">
      <c r="V12322" s="18" t="str">
        <f>IF(U12322&lt;&gt;"",SUMIFS(Data_TABLE[Total Value Sold],Data_TABLE[EOM Date],"="&amp;EOMONTH(Dashboard!$I$7,0),Data_TABLE[Customer],"="&amp;Calc!U12322),"")</f>
        <v/>
      </c>
    </row>
    <row r="12323" spans="22:22" x14ac:dyDescent="0.2">
      <c r="V12323" s="18" t="str">
        <f>IF(U12323&lt;&gt;"",SUMIFS(Data_TABLE[Total Value Sold],Data_TABLE[EOM Date],"="&amp;EOMONTH(Dashboard!$I$7,0),Data_TABLE[Customer],"="&amp;Calc!U12323),"")</f>
        <v/>
      </c>
    </row>
    <row r="12324" spans="22:22" x14ac:dyDescent="0.2">
      <c r="V12324" s="18" t="str">
        <f>IF(U12324&lt;&gt;"",SUMIFS(Data_TABLE[Total Value Sold],Data_TABLE[EOM Date],"="&amp;EOMONTH(Dashboard!$I$7,0),Data_TABLE[Customer],"="&amp;Calc!U12324),"")</f>
        <v/>
      </c>
    </row>
    <row r="12325" spans="22:22" x14ac:dyDescent="0.2">
      <c r="V12325" s="18" t="str">
        <f>IF(U12325&lt;&gt;"",SUMIFS(Data_TABLE[Total Value Sold],Data_TABLE[EOM Date],"="&amp;EOMONTH(Dashboard!$I$7,0),Data_TABLE[Customer],"="&amp;Calc!U12325),"")</f>
        <v/>
      </c>
    </row>
    <row r="12326" spans="22:22" x14ac:dyDescent="0.2">
      <c r="V12326" s="18" t="str">
        <f>IF(U12326&lt;&gt;"",SUMIFS(Data_TABLE[Total Value Sold],Data_TABLE[EOM Date],"="&amp;EOMONTH(Dashboard!$I$7,0),Data_TABLE[Customer],"="&amp;Calc!U12326),"")</f>
        <v/>
      </c>
    </row>
    <row r="12327" spans="22:22" x14ac:dyDescent="0.2">
      <c r="V12327" s="18" t="str">
        <f>IF(U12327&lt;&gt;"",SUMIFS(Data_TABLE[Total Value Sold],Data_TABLE[EOM Date],"="&amp;EOMONTH(Dashboard!$I$7,0),Data_TABLE[Customer],"="&amp;Calc!U12327),"")</f>
        <v/>
      </c>
    </row>
    <row r="12328" spans="22:22" x14ac:dyDescent="0.2">
      <c r="V12328" s="18" t="str">
        <f>IF(U12328&lt;&gt;"",SUMIFS(Data_TABLE[Total Value Sold],Data_TABLE[EOM Date],"="&amp;EOMONTH(Dashboard!$I$7,0),Data_TABLE[Customer],"="&amp;Calc!U12328),"")</f>
        <v/>
      </c>
    </row>
    <row r="12329" spans="22:22" x14ac:dyDescent="0.2">
      <c r="V12329" s="18" t="str">
        <f>IF(U12329&lt;&gt;"",SUMIFS(Data_TABLE[Total Value Sold],Data_TABLE[EOM Date],"="&amp;EOMONTH(Dashboard!$I$7,0),Data_TABLE[Customer],"="&amp;Calc!U12329),"")</f>
        <v/>
      </c>
    </row>
    <row r="12330" spans="22:22" x14ac:dyDescent="0.2">
      <c r="V12330" s="18" t="str">
        <f>IF(U12330&lt;&gt;"",SUMIFS(Data_TABLE[Total Value Sold],Data_TABLE[EOM Date],"="&amp;EOMONTH(Dashboard!$I$7,0),Data_TABLE[Customer],"="&amp;Calc!U12330),"")</f>
        <v/>
      </c>
    </row>
    <row r="12331" spans="22:22" x14ac:dyDescent="0.2">
      <c r="V12331" s="18" t="str">
        <f>IF(U12331&lt;&gt;"",SUMIFS(Data_TABLE[Total Value Sold],Data_TABLE[EOM Date],"="&amp;EOMONTH(Dashboard!$I$7,0),Data_TABLE[Customer],"="&amp;Calc!U12331),"")</f>
        <v/>
      </c>
    </row>
    <row r="12332" spans="22:22" x14ac:dyDescent="0.2">
      <c r="V12332" s="18" t="str">
        <f>IF(U12332&lt;&gt;"",SUMIFS(Data_TABLE[Total Value Sold],Data_TABLE[EOM Date],"="&amp;EOMONTH(Dashboard!$I$7,0),Data_TABLE[Customer],"="&amp;Calc!U12332),"")</f>
        <v/>
      </c>
    </row>
    <row r="12333" spans="22:22" x14ac:dyDescent="0.2">
      <c r="V12333" s="18" t="str">
        <f>IF(U12333&lt;&gt;"",SUMIFS(Data_TABLE[Total Value Sold],Data_TABLE[EOM Date],"="&amp;EOMONTH(Dashboard!$I$7,0),Data_TABLE[Customer],"="&amp;Calc!U12333),"")</f>
        <v/>
      </c>
    </row>
    <row r="12334" spans="22:22" x14ac:dyDescent="0.2">
      <c r="V12334" s="18" t="str">
        <f>IF(U12334&lt;&gt;"",SUMIFS(Data_TABLE[Total Value Sold],Data_TABLE[EOM Date],"="&amp;EOMONTH(Dashboard!$I$7,0),Data_TABLE[Customer],"="&amp;Calc!U12334),"")</f>
        <v/>
      </c>
    </row>
    <row r="12335" spans="22:22" x14ac:dyDescent="0.2">
      <c r="V12335" s="18" t="str">
        <f>IF(U12335&lt;&gt;"",SUMIFS(Data_TABLE[Total Value Sold],Data_TABLE[EOM Date],"="&amp;EOMONTH(Dashboard!$I$7,0),Data_TABLE[Customer],"="&amp;Calc!U12335),"")</f>
        <v/>
      </c>
    </row>
    <row r="12336" spans="22:22" x14ac:dyDescent="0.2">
      <c r="V12336" s="18" t="str">
        <f>IF(U12336&lt;&gt;"",SUMIFS(Data_TABLE[Total Value Sold],Data_TABLE[EOM Date],"="&amp;EOMONTH(Dashboard!$I$7,0),Data_TABLE[Customer],"="&amp;Calc!U12336),"")</f>
        <v/>
      </c>
    </row>
    <row r="12337" spans="22:22" x14ac:dyDescent="0.2">
      <c r="V12337" s="18" t="str">
        <f>IF(U12337&lt;&gt;"",SUMIFS(Data_TABLE[Total Value Sold],Data_TABLE[EOM Date],"="&amp;EOMONTH(Dashboard!$I$7,0),Data_TABLE[Customer],"="&amp;Calc!U12337),"")</f>
        <v/>
      </c>
    </row>
    <row r="12338" spans="22:22" x14ac:dyDescent="0.2">
      <c r="V12338" s="18" t="str">
        <f>IF(U12338&lt;&gt;"",SUMIFS(Data_TABLE[Total Value Sold],Data_TABLE[EOM Date],"="&amp;EOMONTH(Dashboard!$I$7,0),Data_TABLE[Customer],"="&amp;Calc!U12338),"")</f>
        <v/>
      </c>
    </row>
    <row r="12339" spans="22:22" x14ac:dyDescent="0.2">
      <c r="V12339" s="18" t="str">
        <f>IF(U12339&lt;&gt;"",SUMIFS(Data_TABLE[Total Value Sold],Data_TABLE[EOM Date],"="&amp;EOMONTH(Dashboard!$I$7,0),Data_TABLE[Customer],"="&amp;Calc!U12339),"")</f>
        <v/>
      </c>
    </row>
    <row r="12340" spans="22:22" x14ac:dyDescent="0.2">
      <c r="V12340" s="18" t="str">
        <f>IF(U12340&lt;&gt;"",SUMIFS(Data_TABLE[Total Value Sold],Data_TABLE[EOM Date],"="&amp;EOMONTH(Dashboard!$I$7,0),Data_TABLE[Customer],"="&amp;Calc!U12340),"")</f>
        <v/>
      </c>
    </row>
    <row r="12341" spans="22:22" x14ac:dyDescent="0.2">
      <c r="V12341" s="18" t="str">
        <f>IF(U12341&lt;&gt;"",SUMIFS(Data_TABLE[Total Value Sold],Data_TABLE[EOM Date],"="&amp;EOMONTH(Dashboard!$I$7,0),Data_TABLE[Customer],"="&amp;Calc!U12341),"")</f>
        <v/>
      </c>
    </row>
    <row r="12342" spans="22:22" x14ac:dyDescent="0.2">
      <c r="V12342" s="18" t="str">
        <f>IF(U12342&lt;&gt;"",SUMIFS(Data_TABLE[Total Value Sold],Data_TABLE[EOM Date],"="&amp;EOMONTH(Dashboard!$I$7,0),Data_TABLE[Customer],"="&amp;Calc!U12342),"")</f>
        <v/>
      </c>
    </row>
    <row r="12343" spans="22:22" x14ac:dyDescent="0.2">
      <c r="V12343" s="18" t="str">
        <f>IF(U12343&lt;&gt;"",SUMIFS(Data_TABLE[Total Value Sold],Data_TABLE[EOM Date],"="&amp;EOMONTH(Dashboard!$I$7,0),Data_TABLE[Customer],"="&amp;Calc!U12343),"")</f>
        <v/>
      </c>
    </row>
    <row r="12344" spans="22:22" x14ac:dyDescent="0.2">
      <c r="V12344" s="18" t="str">
        <f>IF(U12344&lt;&gt;"",SUMIFS(Data_TABLE[Total Value Sold],Data_TABLE[EOM Date],"="&amp;EOMONTH(Dashboard!$I$7,0),Data_TABLE[Customer],"="&amp;Calc!U12344),"")</f>
        <v/>
      </c>
    </row>
    <row r="12345" spans="22:22" x14ac:dyDescent="0.2">
      <c r="V12345" s="18" t="str">
        <f>IF(U12345&lt;&gt;"",SUMIFS(Data_TABLE[Total Value Sold],Data_TABLE[EOM Date],"="&amp;EOMONTH(Dashboard!$I$7,0),Data_TABLE[Customer],"="&amp;Calc!U12345),"")</f>
        <v/>
      </c>
    </row>
    <row r="12346" spans="22:22" x14ac:dyDescent="0.2">
      <c r="V12346" s="18" t="str">
        <f>IF(U12346&lt;&gt;"",SUMIFS(Data_TABLE[Total Value Sold],Data_TABLE[EOM Date],"="&amp;EOMONTH(Dashboard!$I$7,0),Data_TABLE[Customer],"="&amp;Calc!U12346),"")</f>
        <v/>
      </c>
    </row>
    <row r="12347" spans="22:22" x14ac:dyDescent="0.2">
      <c r="V12347" s="18" t="str">
        <f>IF(U12347&lt;&gt;"",SUMIFS(Data_TABLE[Total Value Sold],Data_TABLE[EOM Date],"="&amp;EOMONTH(Dashboard!$I$7,0),Data_TABLE[Customer],"="&amp;Calc!U12347),"")</f>
        <v/>
      </c>
    </row>
    <row r="12348" spans="22:22" x14ac:dyDescent="0.2">
      <c r="V12348" s="18" t="str">
        <f>IF(U12348&lt;&gt;"",SUMIFS(Data_TABLE[Total Value Sold],Data_TABLE[EOM Date],"="&amp;EOMONTH(Dashboard!$I$7,0),Data_TABLE[Customer],"="&amp;Calc!U12348),"")</f>
        <v/>
      </c>
    </row>
    <row r="12349" spans="22:22" x14ac:dyDescent="0.2">
      <c r="V12349" s="18" t="str">
        <f>IF(U12349&lt;&gt;"",SUMIFS(Data_TABLE[Total Value Sold],Data_TABLE[EOM Date],"="&amp;EOMONTH(Dashboard!$I$7,0),Data_TABLE[Customer],"="&amp;Calc!U12349),"")</f>
        <v/>
      </c>
    </row>
    <row r="12350" spans="22:22" x14ac:dyDescent="0.2">
      <c r="V12350" s="18" t="str">
        <f>IF(U12350&lt;&gt;"",SUMIFS(Data_TABLE[Total Value Sold],Data_TABLE[EOM Date],"="&amp;EOMONTH(Dashboard!$I$7,0),Data_TABLE[Customer],"="&amp;Calc!U12350),"")</f>
        <v/>
      </c>
    </row>
    <row r="12351" spans="22:22" x14ac:dyDescent="0.2">
      <c r="V12351" s="18" t="str">
        <f>IF(U12351&lt;&gt;"",SUMIFS(Data_TABLE[Total Value Sold],Data_TABLE[EOM Date],"="&amp;EOMONTH(Dashboard!$I$7,0),Data_TABLE[Customer],"="&amp;Calc!U12351),"")</f>
        <v/>
      </c>
    </row>
    <row r="12352" spans="22:22" x14ac:dyDescent="0.2">
      <c r="V12352" s="18" t="str">
        <f>IF(U12352&lt;&gt;"",SUMIFS(Data_TABLE[Total Value Sold],Data_TABLE[EOM Date],"="&amp;EOMONTH(Dashboard!$I$7,0),Data_TABLE[Customer],"="&amp;Calc!U12352),"")</f>
        <v/>
      </c>
    </row>
    <row r="12353" spans="22:22" x14ac:dyDescent="0.2">
      <c r="V12353" s="18" t="str">
        <f>IF(U12353&lt;&gt;"",SUMIFS(Data_TABLE[Total Value Sold],Data_TABLE[EOM Date],"="&amp;EOMONTH(Dashboard!$I$7,0),Data_TABLE[Customer],"="&amp;Calc!U12353),"")</f>
        <v/>
      </c>
    </row>
    <row r="12354" spans="22:22" x14ac:dyDescent="0.2">
      <c r="V12354" s="18" t="str">
        <f>IF(U12354&lt;&gt;"",SUMIFS(Data_TABLE[Total Value Sold],Data_TABLE[EOM Date],"="&amp;EOMONTH(Dashboard!$I$7,0),Data_TABLE[Customer],"="&amp;Calc!U12354),"")</f>
        <v/>
      </c>
    </row>
    <row r="12355" spans="22:22" x14ac:dyDescent="0.2">
      <c r="V12355" s="18" t="str">
        <f>IF(U12355&lt;&gt;"",SUMIFS(Data_TABLE[Total Value Sold],Data_TABLE[EOM Date],"="&amp;EOMONTH(Dashboard!$I$7,0),Data_TABLE[Customer],"="&amp;Calc!U12355),"")</f>
        <v/>
      </c>
    </row>
    <row r="12356" spans="22:22" x14ac:dyDescent="0.2">
      <c r="V12356" s="18" t="str">
        <f>IF(U12356&lt;&gt;"",SUMIFS(Data_TABLE[Total Value Sold],Data_TABLE[EOM Date],"="&amp;EOMONTH(Dashboard!$I$7,0),Data_TABLE[Customer],"="&amp;Calc!U12356),"")</f>
        <v/>
      </c>
    </row>
    <row r="12357" spans="22:22" x14ac:dyDescent="0.2">
      <c r="V12357" s="18" t="str">
        <f>IF(U12357&lt;&gt;"",SUMIFS(Data_TABLE[Total Value Sold],Data_TABLE[EOM Date],"="&amp;EOMONTH(Dashboard!$I$7,0),Data_TABLE[Customer],"="&amp;Calc!U12357),"")</f>
        <v/>
      </c>
    </row>
    <row r="12358" spans="22:22" x14ac:dyDescent="0.2">
      <c r="V12358" s="18" t="str">
        <f>IF(U12358&lt;&gt;"",SUMIFS(Data_TABLE[Total Value Sold],Data_TABLE[EOM Date],"="&amp;EOMONTH(Dashboard!$I$7,0),Data_TABLE[Customer],"="&amp;Calc!U12358),"")</f>
        <v/>
      </c>
    </row>
    <row r="12359" spans="22:22" x14ac:dyDescent="0.2">
      <c r="V12359" s="18" t="str">
        <f>IF(U12359&lt;&gt;"",SUMIFS(Data_TABLE[Total Value Sold],Data_TABLE[EOM Date],"="&amp;EOMONTH(Dashboard!$I$7,0),Data_TABLE[Customer],"="&amp;Calc!U12359),"")</f>
        <v/>
      </c>
    </row>
    <row r="12360" spans="22:22" x14ac:dyDescent="0.2">
      <c r="V12360" s="18" t="str">
        <f>IF(U12360&lt;&gt;"",SUMIFS(Data_TABLE[Total Value Sold],Data_TABLE[EOM Date],"="&amp;EOMONTH(Dashboard!$I$7,0),Data_TABLE[Customer],"="&amp;Calc!U12360),"")</f>
        <v/>
      </c>
    </row>
    <row r="12361" spans="22:22" x14ac:dyDescent="0.2">
      <c r="V12361" s="18" t="str">
        <f>IF(U12361&lt;&gt;"",SUMIFS(Data_TABLE[Total Value Sold],Data_TABLE[EOM Date],"="&amp;EOMONTH(Dashboard!$I$7,0),Data_TABLE[Customer],"="&amp;Calc!U12361),"")</f>
        <v/>
      </c>
    </row>
    <row r="12362" spans="22:22" x14ac:dyDescent="0.2">
      <c r="V12362" s="18" t="str">
        <f>IF(U12362&lt;&gt;"",SUMIFS(Data_TABLE[Total Value Sold],Data_TABLE[EOM Date],"="&amp;EOMONTH(Dashboard!$I$7,0),Data_TABLE[Customer],"="&amp;Calc!U12362),"")</f>
        <v/>
      </c>
    </row>
    <row r="12363" spans="22:22" x14ac:dyDescent="0.2">
      <c r="V12363" s="18" t="str">
        <f>IF(U12363&lt;&gt;"",SUMIFS(Data_TABLE[Total Value Sold],Data_TABLE[EOM Date],"="&amp;EOMONTH(Dashboard!$I$7,0),Data_TABLE[Customer],"="&amp;Calc!U12363),"")</f>
        <v/>
      </c>
    </row>
    <row r="12364" spans="22:22" x14ac:dyDescent="0.2">
      <c r="V12364" s="18" t="str">
        <f>IF(U12364&lt;&gt;"",SUMIFS(Data_TABLE[Total Value Sold],Data_TABLE[EOM Date],"="&amp;EOMONTH(Dashboard!$I$7,0),Data_TABLE[Customer],"="&amp;Calc!U12364),"")</f>
        <v/>
      </c>
    </row>
    <row r="12365" spans="22:22" x14ac:dyDescent="0.2">
      <c r="V12365" s="18" t="str">
        <f>IF(U12365&lt;&gt;"",SUMIFS(Data_TABLE[Total Value Sold],Data_TABLE[EOM Date],"="&amp;EOMONTH(Dashboard!$I$7,0),Data_TABLE[Customer],"="&amp;Calc!U12365),"")</f>
        <v/>
      </c>
    </row>
    <row r="12366" spans="22:22" x14ac:dyDescent="0.2">
      <c r="V12366" s="18" t="str">
        <f>IF(U12366&lt;&gt;"",SUMIFS(Data_TABLE[Total Value Sold],Data_TABLE[EOM Date],"="&amp;EOMONTH(Dashboard!$I$7,0),Data_TABLE[Customer],"="&amp;Calc!U12366),"")</f>
        <v/>
      </c>
    </row>
    <row r="12367" spans="22:22" x14ac:dyDescent="0.2">
      <c r="V12367" s="18" t="str">
        <f>IF(U12367&lt;&gt;"",SUMIFS(Data_TABLE[Total Value Sold],Data_TABLE[EOM Date],"="&amp;EOMONTH(Dashboard!$I$7,0),Data_TABLE[Customer],"="&amp;Calc!U12367),"")</f>
        <v/>
      </c>
    </row>
    <row r="12368" spans="22:22" x14ac:dyDescent="0.2">
      <c r="V12368" s="18" t="str">
        <f>IF(U12368&lt;&gt;"",SUMIFS(Data_TABLE[Total Value Sold],Data_TABLE[EOM Date],"="&amp;EOMONTH(Dashboard!$I$7,0),Data_TABLE[Customer],"="&amp;Calc!U12368),"")</f>
        <v/>
      </c>
    </row>
    <row r="12369" spans="22:22" x14ac:dyDescent="0.2">
      <c r="V12369" s="18" t="str">
        <f>IF(U12369&lt;&gt;"",SUMIFS(Data_TABLE[Total Value Sold],Data_TABLE[EOM Date],"="&amp;EOMONTH(Dashboard!$I$7,0),Data_TABLE[Customer],"="&amp;Calc!U12369),"")</f>
        <v/>
      </c>
    </row>
    <row r="12370" spans="22:22" x14ac:dyDescent="0.2">
      <c r="V12370" s="18" t="str">
        <f>IF(U12370&lt;&gt;"",SUMIFS(Data_TABLE[Total Value Sold],Data_TABLE[EOM Date],"="&amp;EOMONTH(Dashboard!$I$7,0),Data_TABLE[Customer],"="&amp;Calc!U12370),"")</f>
        <v/>
      </c>
    </row>
    <row r="12371" spans="22:22" x14ac:dyDescent="0.2">
      <c r="V12371" s="18" t="str">
        <f>IF(U12371&lt;&gt;"",SUMIFS(Data_TABLE[Total Value Sold],Data_TABLE[EOM Date],"="&amp;EOMONTH(Dashboard!$I$7,0),Data_TABLE[Customer],"="&amp;Calc!U12371),"")</f>
        <v/>
      </c>
    </row>
    <row r="12372" spans="22:22" x14ac:dyDescent="0.2">
      <c r="V12372" s="18" t="str">
        <f>IF(U12372&lt;&gt;"",SUMIFS(Data_TABLE[Total Value Sold],Data_TABLE[EOM Date],"="&amp;EOMONTH(Dashboard!$I$7,0),Data_TABLE[Customer],"="&amp;Calc!U12372),"")</f>
        <v/>
      </c>
    </row>
    <row r="12373" spans="22:22" x14ac:dyDescent="0.2">
      <c r="V12373" s="18" t="str">
        <f>IF(U12373&lt;&gt;"",SUMIFS(Data_TABLE[Total Value Sold],Data_TABLE[EOM Date],"="&amp;EOMONTH(Dashboard!$I$7,0),Data_TABLE[Customer],"="&amp;Calc!U12373),"")</f>
        <v/>
      </c>
    </row>
    <row r="12374" spans="22:22" x14ac:dyDescent="0.2">
      <c r="V12374" s="18" t="str">
        <f>IF(U12374&lt;&gt;"",SUMIFS(Data_TABLE[Total Value Sold],Data_TABLE[EOM Date],"="&amp;EOMONTH(Dashboard!$I$7,0),Data_TABLE[Customer],"="&amp;Calc!U12374),"")</f>
        <v/>
      </c>
    </row>
    <row r="12375" spans="22:22" x14ac:dyDescent="0.2">
      <c r="V12375" s="18" t="str">
        <f>IF(U12375&lt;&gt;"",SUMIFS(Data_TABLE[Total Value Sold],Data_TABLE[EOM Date],"="&amp;EOMONTH(Dashboard!$I$7,0),Data_TABLE[Customer],"="&amp;Calc!U12375),"")</f>
        <v/>
      </c>
    </row>
    <row r="12376" spans="22:22" x14ac:dyDescent="0.2">
      <c r="V12376" s="18" t="str">
        <f>IF(U12376&lt;&gt;"",SUMIFS(Data_TABLE[Total Value Sold],Data_TABLE[EOM Date],"="&amp;EOMONTH(Dashboard!$I$7,0),Data_TABLE[Customer],"="&amp;Calc!U12376),"")</f>
        <v/>
      </c>
    </row>
    <row r="12377" spans="22:22" x14ac:dyDescent="0.2">
      <c r="V12377" s="18" t="str">
        <f>IF(U12377&lt;&gt;"",SUMIFS(Data_TABLE[Total Value Sold],Data_TABLE[EOM Date],"="&amp;EOMONTH(Dashboard!$I$7,0),Data_TABLE[Customer],"="&amp;Calc!U12377),"")</f>
        <v/>
      </c>
    </row>
    <row r="12378" spans="22:22" x14ac:dyDescent="0.2">
      <c r="V12378" s="18" t="str">
        <f>IF(U12378&lt;&gt;"",SUMIFS(Data_TABLE[Total Value Sold],Data_TABLE[EOM Date],"="&amp;EOMONTH(Dashboard!$I$7,0),Data_TABLE[Customer],"="&amp;Calc!U12378),"")</f>
        <v/>
      </c>
    </row>
    <row r="12379" spans="22:22" x14ac:dyDescent="0.2">
      <c r="V12379" s="18" t="str">
        <f>IF(U12379&lt;&gt;"",SUMIFS(Data_TABLE[Total Value Sold],Data_TABLE[EOM Date],"="&amp;EOMONTH(Dashboard!$I$7,0),Data_TABLE[Customer],"="&amp;Calc!U12379),"")</f>
        <v/>
      </c>
    </row>
    <row r="12380" spans="22:22" x14ac:dyDescent="0.2">
      <c r="V12380" s="18" t="str">
        <f>IF(U12380&lt;&gt;"",SUMIFS(Data_TABLE[Total Value Sold],Data_TABLE[EOM Date],"="&amp;EOMONTH(Dashboard!$I$7,0),Data_TABLE[Customer],"="&amp;Calc!U12380),"")</f>
        <v/>
      </c>
    </row>
    <row r="12381" spans="22:22" x14ac:dyDescent="0.2">
      <c r="V12381" s="18" t="str">
        <f>IF(U12381&lt;&gt;"",SUMIFS(Data_TABLE[Total Value Sold],Data_TABLE[EOM Date],"="&amp;EOMONTH(Dashboard!$I$7,0),Data_TABLE[Customer],"="&amp;Calc!U12381),"")</f>
        <v/>
      </c>
    </row>
    <row r="12382" spans="22:22" x14ac:dyDescent="0.2">
      <c r="V12382" s="18" t="str">
        <f>IF(U12382&lt;&gt;"",SUMIFS(Data_TABLE[Total Value Sold],Data_TABLE[EOM Date],"="&amp;EOMONTH(Dashboard!$I$7,0),Data_TABLE[Customer],"="&amp;Calc!U12382),"")</f>
        <v/>
      </c>
    </row>
    <row r="12383" spans="22:22" x14ac:dyDescent="0.2">
      <c r="V12383" s="18" t="str">
        <f>IF(U12383&lt;&gt;"",SUMIFS(Data_TABLE[Total Value Sold],Data_TABLE[EOM Date],"="&amp;EOMONTH(Dashboard!$I$7,0),Data_TABLE[Customer],"="&amp;Calc!U12383),"")</f>
        <v/>
      </c>
    </row>
    <row r="12384" spans="22:22" x14ac:dyDescent="0.2">
      <c r="V12384" s="18" t="str">
        <f>IF(U12384&lt;&gt;"",SUMIFS(Data_TABLE[Total Value Sold],Data_TABLE[EOM Date],"="&amp;EOMONTH(Dashboard!$I$7,0),Data_TABLE[Customer],"="&amp;Calc!U12384),"")</f>
        <v/>
      </c>
    </row>
    <row r="12385" spans="22:22" x14ac:dyDescent="0.2">
      <c r="V12385" s="18" t="str">
        <f>IF(U12385&lt;&gt;"",SUMIFS(Data_TABLE[Total Value Sold],Data_TABLE[EOM Date],"="&amp;EOMONTH(Dashboard!$I$7,0),Data_TABLE[Customer],"="&amp;Calc!U12385),"")</f>
        <v/>
      </c>
    </row>
    <row r="12386" spans="22:22" x14ac:dyDescent="0.2">
      <c r="V12386" s="18" t="str">
        <f>IF(U12386&lt;&gt;"",SUMIFS(Data_TABLE[Total Value Sold],Data_TABLE[EOM Date],"="&amp;EOMONTH(Dashboard!$I$7,0),Data_TABLE[Customer],"="&amp;Calc!U12386),"")</f>
        <v/>
      </c>
    </row>
    <row r="12387" spans="22:22" x14ac:dyDescent="0.2">
      <c r="V12387" s="18" t="str">
        <f>IF(U12387&lt;&gt;"",SUMIFS(Data_TABLE[Total Value Sold],Data_TABLE[EOM Date],"="&amp;EOMONTH(Dashboard!$I$7,0),Data_TABLE[Customer],"="&amp;Calc!U12387),"")</f>
        <v/>
      </c>
    </row>
    <row r="12388" spans="22:22" x14ac:dyDescent="0.2">
      <c r="V12388" s="18" t="str">
        <f>IF(U12388&lt;&gt;"",SUMIFS(Data_TABLE[Total Value Sold],Data_TABLE[EOM Date],"="&amp;EOMONTH(Dashboard!$I$7,0),Data_TABLE[Customer],"="&amp;Calc!U12388),"")</f>
        <v/>
      </c>
    </row>
    <row r="12389" spans="22:22" x14ac:dyDescent="0.2">
      <c r="V12389" s="18" t="str">
        <f>IF(U12389&lt;&gt;"",SUMIFS(Data_TABLE[Total Value Sold],Data_TABLE[EOM Date],"="&amp;EOMONTH(Dashboard!$I$7,0),Data_TABLE[Customer],"="&amp;Calc!U12389),"")</f>
        <v/>
      </c>
    </row>
    <row r="12390" spans="22:22" x14ac:dyDescent="0.2">
      <c r="V12390" s="18" t="str">
        <f>IF(U12390&lt;&gt;"",SUMIFS(Data_TABLE[Total Value Sold],Data_TABLE[EOM Date],"="&amp;EOMONTH(Dashboard!$I$7,0),Data_TABLE[Customer],"="&amp;Calc!U12390),"")</f>
        <v/>
      </c>
    </row>
    <row r="12391" spans="22:22" x14ac:dyDescent="0.2">
      <c r="V12391" s="18" t="str">
        <f>IF(U12391&lt;&gt;"",SUMIFS(Data_TABLE[Total Value Sold],Data_TABLE[EOM Date],"="&amp;EOMONTH(Dashboard!$I$7,0),Data_TABLE[Customer],"="&amp;Calc!U12391),"")</f>
        <v/>
      </c>
    </row>
    <row r="12392" spans="22:22" x14ac:dyDescent="0.2">
      <c r="V12392" s="18" t="str">
        <f>IF(U12392&lt;&gt;"",SUMIFS(Data_TABLE[Total Value Sold],Data_TABLE[EOM Date],"="&amp;EOMONTH(Dashboard!$I$7,0),Data_TABLE[Customer],"="&amp;Calc!U12392),"")</f>
        <v/>
      </c>
    </row>
    <row r="12393" spans="22:22" x14ac:dyDescent="0.2">
      <c r="V12393" s="18" t="str">
        <f>IF(U12393&lt;&gt;"",SUMIFS(Data_TABLE[Total Value Sold],Data_TABLE[EOM Date],"="&amp;EOMONTH(Dashboard!$I$7,0),Data_TABLE[Customer],"="&amp;Calc!U12393),"")</f>
        <v/>
      </c>
    </row>
    <row r="12394" spans="22:22" x14ac:dyDescent="0.2">
      <c r="V12394" s="18" t="str">
        <f>IF(U12394&lt;&gt;"",SUMIFS(Data_TABLE[Total Value Sold],Data_TABLE[EOM Date],"="&amp;EOMONTH(Dashboard!$I$7,0),Data_TABLE[Customer],"="&amp;Calc!U12394),"")</f>
        <v/>
      </c>
    </row>
    <row r="12395" spans="22:22" x14ac:dyDescent="0.2">
      <c r="V12395" s="18" t="str">
        <f>IF(U12395&lt;&gt;"",SUMIFS(Data_TABLE[Total Value Sold],Data_TABLE[EOM Date],"="&amp;EOMONTH(Dashboard!$I$7,0),Data_TABLE[Customer],"="&amp;Calc!U12395),"")</f>
        <v/>
      </c>
    </row>
    <row r="12396" spans="22:22" x14ac:dyDescent="0.2">
      <c r="V12396" s="18" t="str">
        <f>IF(U12396&lt;&gt;"",SUMIFS(Data_TABLE[Total Value Sold],Data_TABLE[EOM Date],"="&amp;EOMONTH(Dashboard!$I$7,0),Data_TABLE[Customer],"="&amp;Calc!U12396),"")</f>
        <v/>
      </c>
    </row>
    <row r="12397" spans="22:22" x14ac:dyDescent="0.2">
      <c r="V12397" s="18" t="str">
        <f>IF(U12397&lt;&gt;"",SUMIFS(Data_TABLE[Total Value Sold],Data_TABLE[EOM Date],"="&amp;EOMONTH(Dashboard!$I$7,0),Data_TABLE[Customer],"="&amp;Calc!U12397),"")</f>
        <v/>
      </c>
    </row>
    <row r="12398" spans="22:22" x14ac:dyDescent="0.2">
      <c r="V12398" s="18" t="str">
        <f>IF(U12398&lt;&gt;"",SUMIFS(Data_TABLE[Total Value Sold],Data_TABLE[EOM Date],"="&amp;EOMONTH(Dashboard!$I$7,0),Data_TABLE[Customer],"="&amp;Calc!U12398),"")</f>
        <v/>
      </c>
    </row>
    <row r="12399" spans="22:22" x14ac:dyDescent="0.2">
      <c r="V12399" s="18" t="str">
        <f>IF(U12399&lt;&gt;"",SUMIFS(Data_TABLE[Total Value Sold],Data_TABLE[EOM Date],"="&amp;EOMONTH(Dashboard!$I$7,0),Data_TABLE[Customer],"="&amp;Calc!U12399),"")</f>
        <v/>
      </c>
    </row>
    <row r="12400" spans="22:22" x14ac:dyDescent="0.2">
      <c r="V12400" s="18" t="str">
        <f>IF(U12400&lt;&gt;"",SUMIFS(Data_TABLE[Total Value Sold],Data_TABLE[EOM Date],"="&amp;EOMONTH(Dashboard!$I$7,0),Data_TABLE[Customer],"="&amp;Calc!U12400),"")</f>
        <v/>
      </c>
    </row>
    <row r="12401" spans="22:22" x14ac:dyDescent="0.2">
      <c r="V12401" s="18" t="str">
        <f>IF(U12401&lt;&gt;"",SUMIFS(Data_TABLE[Total Value Sold],Data_TABLE[EOM Date],"="&amp;EOMONTH(Dashboard!$I$7,0),Data_TABLE[Customer],"="&amp;Calc!U12401),"")</f>
        <v/>
      </c>
    </row>
    <row r="12402" spans="22:22" x14ac:dyDescent="0.2">
      <c r="V12402" s="18" t="str">
        <f>IF(U12402&lt;&gt;"",SUMIFS(Data_TABLE[Total Value Sold],Data_TABLE[EOM Date],"="&amp;EOMONTH(Dashboard!$I$7,0),Data_TABLE[Customer],"="&amp;Calc!U12402),"")</f>
        <v/>
      </c>
    </row>
    <row r="12403" spans="22:22" x14ac:dyDescent="0.2">
      <c r="V12403" s="18" t="str">
        <f>IF(U12403&lt;&gt;"",SUMIFS(Data_TABLE[Total Value Sold],Data_TABLE[EOM Date],"="&amp;EOMONTH(Dashboard!$I$7,0),Data_TABLE[Customer],"="&amp;Calc!U12403),"")</f>
        <v/>
      </c>
    </row>
    <row r="12404" spans="22:22" x14ac:dyDescent="0.2">
      <c r="V12404" s="18" t="str">
        <f>IF(U12404&lt;&gt;"",SUMIFS(Data_TABLE[Total Value Sold],Data_TABLE[EOM Date],"="&amp;EOMONTH(Dashboard!$I$7,0),Data_TABLE[Customer],"="&amp;Calc!U12404),"")</f>
        <v/>
      </c>
    </row>
    <row r="12405" spans="22:22" x14ac:dyDescent="0.2">
      <c r="V12405" s="18" t="str">
        <f>IF(U12405&lt;&gt;"",SUMIFS(Data_TABLE[Total Value Sold],Data_TABLE[EOM Date],"="&amp;EOMONTH(Dashboard!$I$7,0),Data_TABLE[Customer],"="&amp;Calc!U12405),"")</f>
        <v/>
      </c>
    </row>
    <row r="12406" spans="22:22" x14ac:dyDescent="0.2">
      <c r="V12406" s="18" t="str">
        <f>IF(U12406&lt;&gt;"",SUMIFS(Data_TABLE[Total Value Sold],Data_TABLE[EOM Date],"="&amp;EOMONTH(Dashboard!$I$7,0),Data_TABLE[Customer],"="&amp;Calc!U12406),"")</f>
        <v/>
      </c>
    </row>
    <row r="12407" spans="22:22" x14ac:dyDescent="0.2">
      <c r="V12407" s="18" t="str">
        <f>IF(U12407&lt;&gt;"",SUMIFS(Data_TABLE[Total Value Sold],Data_TABLE[EOM Date],"="&amp;EOMONTH(Dashboard!$I$7,0),Data_TABLE[Customer],"="&amp;Calc!U12407),"")</f>
        <v/>
      </c>
    </row>
    <row r="12408" spans="22:22" x14ac:dyDescent="0.2">
      <c r="V12408" s="18" t="str">
        <f>IF(U12408&lt;&gt;"",SUMIFS(Data_TABLE[Total Value Sold],Data_TABLE[EOM Date],"="&amp;EOMONTH(Dashboard!$I$7,0),Data_TABLE[Customer],"="&amp;Calc!U12408),"")</f>
        <v/>
      </c>
    </row>
    <row r="12409" spans="22:22" x14ac:dyDescent="0.2">
      <c r="V12409" s="18" t="str">
        <f>IF(U12409&lt;&gt;"",SUMIFS(Data_TABLE[Total Value Sold],Data_TABLE[EOM Date],"="&amp;EOMONTH(Dashboard!$I$7,0),Data_TABLE[Customer],"="&amp;Calc!U12409),"")</f>
        <v/>
      </c>
    </row>
    <row r="12410" spans="22:22" x14ac:dyDescent="0.2">
      <c r="V12410" s="18" t="str">
        <f>IF(U12410&lt;&gt;"",SUMIFS(Data_TABLE[Total Value Sold],Data_TABLE[EOM Date],"="&amp;EOMONTH(Dashboard!$I$7,0),Data_TABLE[Customer],"="&amp;Calc!U12410),"")</f>
        <v/>
      </c>
    </row>
    <row r="12411" spans="22:22" x14ac:dyDescent="0.2">
      <c r="V12411" s="18" t="str">
        <f>IF(U12411&lt;&gt;"",SUMIFS(Data_TABLE[Total Value Sold],Data_TABLE[EOM Date],"="&amp;EOMONTH(Dashboard!$I$7,0),Data_TABLE[Customer],"="&amp;Calc!U12411),"")</f>
        <v/>
      </c>
    </row>
    <row r="12412" spans="22:22" x14ac:dyDescent="0.2">
      <c r="V12412" s="18" t="str">
        <f>IF(U12412&lt;&gt;"",SUMIFS(Data_TABLE[Total Value Sold],Data_TABLE[EOM Date],"="&amp;EOMONTH(Dashboard!$I$7,0),Data_TABLE[Customer],"="&amp;Calc!U12412),"")</f>
        <v/>
      </c>
    </row>
    <row r="12413" spans="22:22" x14ac:dyDescent="0.2">
      <c r="V12413" s="18" t="str">
        <f>IF(U12413&lt;&gt;"",SUMIFS(Data_TABLE[Total Value Sold],Data_TABLE[EOM Date],"="&amp;EOMONTH(Dashboard!$I$7,0),Data_TABLE[Customer],"="&amp;Calc!U12413),"")</f>
        <v/>
      </c>
    </row>
    <row r="12414" spans="22:22" x14ac:dyDescent="0.2">
      <c r="V12414" s="18" t="str">
        <f>IF(U12414&lt;&gt;"",SUMIFS(Data_TABLE[Total Value Sold],Data_TABLE[EOM Date],"="&amp;EOMONTH(Dashboard!$I$7,0),Data_TABLE[Customer],"="&amp;Calc!U12414),"")</f>
        <v/>
      </c>
    </row>
    <row r="12415" spans="22:22" x14ac:dyDescent="0.2">
      <c r="V12415" s="18" t="str">
        <f>IF(U12415&lt;&gt;"",SUMIFS(Data_TABLE[Total Value Sold],Data_TABLE[EOM Date],"="&amp;EOMONTH(Dashboard!$I$7,0),Data_TABLE[Customer],"="&amp;Calc!U12415),"")</f>
        <v/>
      </c>
    </row>
    <row r="12416" spans="22:22" x14ac:dyDescent="0.2">
      <c r="V12416" s="18" t="str">
        <f>IF(U12416&lt;&gt;"",SUMIFS(Data_TABLE[Total Value Sold],Data_TABLE[EOM Date],"="&amp;EOMONTH(Dashboard!$I$7,0),Data_TABLE[Customer],"="&amp;Calc!U12416),"")</f>
        <v/>
      </c>
    </row>
    <row r="12417" spans="22:22" x14ac:dyDescent="0.2">
      <c r="V12417" s="18" t="str">
        <f>IF(U12417&lt;&gt;"",SUMIFS(Data_TABLE[Total Value Sold],Data_TABLE[EOM Date],"="&amp;EOMONTH(Dashboard!$I$7,0),Data_TABLE[Customer],"="&amp;Calc!U12417),"")</f>
        <v/>
      </c>
    </row>
    <row r="12418" spans="22:22" x14ac:dyDescent="0.2">
      <c r="V12418" s="18" t="str">
        <f>IF(U12418&lt;&gt;"",SUMIFS(Data_TABLE[Total Value Sold],Data_TABLE[EOM Date],"="&amp;EOMONTH(Dashboard!$I$7,0),Data_TABLE[Customer],"="&amp;Calc!U12418),"")</f>
        <v/>
      </c>
    </row>
    <row r="12419" spans="22:22" x14ac:dyDescent="0.2">
      <c r="V12419" s="18" t="str">
        <f>IF(U12419&lt;&gt;"",SUMIFS(Data_TABLE[Total Value Sold],Data_TABLE[EOM Date],"="&amp;EOMONTH(Dashboard!$I$7,0),Data_TABLE[Customer],"="&amp;Calc!U12419),"")</f>
        <v/>
      </c>
    </row>
    <row r="12420" spans="22:22" x14ac:dyDescent="0.2">
      <c r="V12420" s="18" t="str">
        <f>IF(U12420&lt;&gt;"",SUMIFS(Data_TABLE[Total Value Sold],Data_TABLE[EOM Date],"="&amp;EOMONTH(Dashboard!$I$7,0),Data_TABLE[Customer],"="&amp;Calc!U12420),"")</f>
        <v/>
      </c>
    </row>
    <row r="12421" spans="22:22" x14ac:dyDescent="0.2">
      <c r="V12421" s="18" t="str">
        <f>IF(U12421&lt;&gt;"",SUMIFS(Data_TABLE[Total Value Sold],Data_TABLE[EOM Date],"="&amp;EOMONTH(Dashboard!$I$7,0),Data_TABLE[Customer],"="&amp;Calc!U12421),"")</f>
        <v/>
      </c>
    </row>
    <row r="12422" spans="22:22" x14ac:dyDescent="0.2">
      <c r="V12422" s="18" t="str">
        <f>IF(U12422&lt;&gt;"",SUMIFS(Data_TABLE[Total Value Sold],Data_TABLE[EOM Date],"="&amp;EOMONTH(Dashboard!$I$7,0),Data_TABLE[Customer],"="&amp;Calc!U12422),"")</f>
        <v/>
      </c>
    </row>
    <row r="12423" spans="22:22" x14ac:dyDescent="0.2">
      <c r="V12423" s="18" t="str">
        <f>IF(U12423&lt;&gt;"",SUMIFS(Data_TABLE[Total Value Sold],Data_TABLE[EOM Date],"="&amp;EOMONTH(Dashboard!$I$7,0),Data_TABLE[Customer],"="&amp;Calc!U12423),"")</f>
        <v/>
      </c>
    </row>
    <row r="12424" spans="22:22" x14ac:dyDescent="0.2">
      <c r="V12424" s="18" t="str">
        <f>IF(U12424&lt;&gt;"",SUMIFS(Data_TABLE[Total Value Sold],Data_TABLE[EOM Date],"="&amp;EOMONTH(Dashboard!$I$7,0),Data_TABLE[Customer],"="&amp;Calc!U12424),"")</f>
        <v/>
      </c>
    </row>
    <row r="12425" spans="22:22" x14ac:dyDescent="0.2">
      <c r="V12425" s="18" t="str">
        <f>IF(U12425&lt;&gt;"",SUMIFS(Data_TABLE[Total Value Sold],Data_TABLE[EOM Date],"="&amp;EOMONTH(Dashboard!$I$7,0),Data_TABLE[Customer],"="&amp;Calc!U12425),"")</f>
        <v/>
      </c>
    </row>
    <row r="12426" spans="22:22" x14ac:dyDescent="0.2">
      <c r="V12426" s="18" t="str">
        <f>IF(U12426&lt;&gt;"",SUMIFS(Data_TABLE[Total Value Sold],Data_TABLE[EOM Date],"="&amp;EOMONTH(Dashboard!$I$7,0),Data_TABLE[Customer],"="&amp;Calc!U12426),"")</f>
        <v/>
      </c>
    </row>
    <row r="12427" spans="22:22" x14ac:dyDescent="0.2">
      <c r="V12427" s="18" t="str">
        <f>IF(U12427&lt;&gt;"",SUMIFS(Data_TABLE[Total Value Sold],Data_TABLE[EOM Date],"="&amp;EOMONTH(Dashboard!$I$7,0),Data_TABLE[Customer],"="&amp;Calc!U12427),"")</f>
        <v/>
      </c>
    </row>
    <row r="12428" spans="22:22" x14ac:dyDescent="0.2">
      <c r="V12428" s="18" t="str">
        <f>IF(U12428&lt;&gt;"",SUMIFS(Data_TABLE[Total Value Sold],Data_TABLE[EOM Date],"="&amp;EOMONTH(Dashboard!$I$7,0),Data_TABLE[Customer],"="&amp;Calc!U12428),"")</f>
        <v/>
      </c>
    </row>
    <row r="12429" spans="22:22" x14ac:dyDescent="0.2">
      <c r="V12429" s="18" t="str">
        <f>IF(U12429&lt;&gt;"",SUMIFS(Data_TABLE[Total Value Sold],Data_TABLE[EOM Date],"="&amp;EOMONTH(Dashboard!$I$7,0),Data_TABLE[Customer],"="&amp;Calc!U12429),"")</f>
        <v/>
      </c>
    </row>
    <row r="12430" spans="22:22" x14ac:dyDescent="0.2">
      <c r="V12430" s="18" t="str">
        <f>IF(U12430&lt;&gt;"",SUMIFS(Data_TABLE[Total Value Sold],Data_TABLE[EOM Date],"="&amp;EOMONTH(Dashboard!$I$7,0),Data_TABLE[Customer],"="&amp;Calc!U12430),"")</f>
        <v/>
      </c>
    </row>
    <row r="12431" spans="22:22" x14ac:dyDescent="0.2">
      <c r="V12431" s="18" t="str">
        <f>IF(U12431&lt;&gt;"",SUMIFS(Data_TABLE[Total Value Sold],Data_TABLE[EOM Date],"="&amp;EOMONTH(Dashboard!$I$7,0),Data_TABLE[Customer],"="&amp;Calc!U12431),"")</f>
        <v/>
      </c>
    </row>
    <row r="12432" spans="22:22" x14ac:dyDescent="0.2">
      <c r="V12432" s="18" t="str">
        <f>IF(U12432&lt;&gt;"",SUMIFS(Data_TABLE[Total Value Sold],Data_TABLE[EOM Date],"="&amp;EOMONTH(Dashboard!$I$7,0),Data_TABLE[Customer],"="&amp;Calc!U12432),"")</f>
        <v/>
      </c>
    </row>
    <row r="12433" spans="22:22" x14ac:dyDescent="0.2">
      <c r="V12433" s="18" t="str">
        <f>IF(U12433&lt;&gt;"",SUMIFS(Data_TABLE[Total Value Sold],Data_TABLE[EOM Date],"="&amp;EOMONTH(Dashboard!$I$7,0),Data_TABLE[Customer],"="&amp;Calc!U12433),"")</f>
        <v/>
      </c>
    </row>
    <row r="12434" spans="22:22" x14ac:dyDescent="0.2">
      <c r="V12434" s="18" t="str">
        <f>IF(U12434&lt;&gt;"",SUMIFS(Data_TABLE[Total Value Sold],Data_TABLE[EOM Date],"="&amp;EOMONTH(Dashboard!$I$7,0),Data_TABLE[Customer],"="&amp;Calc!U12434),"")</f>
        <v/>
      </c>
    </row>
    <row r="12435" spans="22:22" x14ac:dyDescent="0.2">
      <c r="V12435" s="18" t="str">
        <f>IF(U12435&lt;&gt;"",SUMIFS(Data_TABLE[Total Value Sold],Data_TABLE[EOM Date],"="&amp;EOMONTH(Dashboard!$I$7,0),Data_TABLE[Customer],"="&amp;Calc!U12435),"")</f>
        <v/>
      </c>
    </row>
    <row r="12436" spans="22:22" x14ac:dyDescent="0.2">
      <c r="V12436" s="18" t="str">
        <f>IF(U12436&lt;&gt;"",SUMIFS(Data_TABLE[Total Value Sold],Data_TABLE[EOM Date],"="&amp;EOMONTH(Dashboard!$I$7,0),Data_TABLE[Customer],"="&amp;Calc!U12436),"")</f>
        <v/>
      </c>
    </row>
    <row r="12437" spans="22:22" x14ac:dyDescent="0.2">
      <c r="V12437" s="18" t="str">
        <f>IF(U12437&lt;&gt;"",SUMIFS(Data_TABLE[Total Value Sold],Data_TABLE[EOM Date],"="&amp;EOMONTH(Dashboard!$I$7,0),Data_TABLE[Customer],"="&amp;Calc!U12437),"")</f>
        <v/>
      </c>
    </row>
    <row r="12438" spans="22:22" x14ac:dyDescent="0.2">
      <c r="V12438" s="18" t="str">
        <f>IF(U12438&lt;&gt;"",SUMIFS(Data_TABLE[Total Value Sold],Data_TABLE[EOM Date],"="&amp;EOMONTH(Dashboard!$I$7,0),Data_TABLE[Customer],"="&amp;Calc!U12438),"")</f>
        <v/>
      </c>
    </row>
    <row r="12439" spans="22:22" x14ac:dyDescent="0.2">
      <c r="V12439" s="18" t="str">
        <f>IF(U12439&lt;&gt;"",SUMIFS(Data_TABLE[Total Value Sold],Data_TABLE[EOM Date],"="&amp;EOMONTH(Dashboard!$I$7,0),Data_TABLE[Customer],"="&amp;Calc!U12439),"")</f>
        <v/>
      </c>
    </row>
    <row r="12440" spans="22:22" x14ac:dyDescent="0.2">
      <c r="V12440" s="18" t="str">
        <f>IF(U12440&lt;&gt;"",SUMIFS(Data_TABLE[Total Value Sold],Data_TABLE[EOM Date],"="&amp;EOMONTH(Dashboard!$I$7,0),Data_TABLE[Customer],"="&amp;Calc!U12440),"")</f>
        <v/>
      </c>
    </row>
    <row r="12441" spans="22:22" x14ac:dyDescent="0.2">
      <c r="V12441" s="18" t="str">
        <f>IF(U12441&lt;&gt;"",SUMIFS(Data_TABLE[Total Value Sold],Data_TABLE[EOM Date],"="&amp;EOMONTH(Dashboard!$I$7,0),Data_TABLE[Customer],"="&amp;Calc!U12441),"")</f>
        <v/>
      </c>
    </row>
    <row r="12442" spans="22:22" x14ac:dyDescent="0.2">
      <c r="V12442" s="18" t="str">
        <f>IF(U12442&lt;&gt;"",SUMIFS(Data_TABLE[Total Value Sold],Data_TABLE[EOM Date],"="&amp;EOMONTH(Dashboard!$I$7,0),Data_TABLE[Customer],"="&amp;Calc!U12442),"")</f>
        <v/>
      </c>
    </row>
    <row r="12443" spans="22:22" x14ac:dyDescent="0.2">
      <c r="V12443" s="18" t="str">
        <f>IF(U12443&lt;&gt;"",SUMIFS(Data_TABLE[Total Value Sold],Data_TABLE[EOM Date],"="&amp;EOMONTH(Dashboard!$I$7,0),Data_TABLE[Customer],"="&amp;Calc!U12443),"")</f>
        <v/>
      </c>
    </row>
    <row r="12444" spans="22:22" x14ac:dyDescent="0.2">
      <c r="V12444" s="18" t="str">
        <f>IF(U12444&lt;&gt;"",SUMIFS(Data_TABLE[Total Value Sold],Data_TABLE[EOM Date],"="&amp;EOMONTH(Dashboard!$I$7,0),Data_TABLE[Customer],"="&amp;Calc!U12444),"")</f>
        <v/>
      </c>
    </row>
    <row r="12445" spans="22:22" x14ac:dyDescent="0.2">
      <c r="V12445" s="18" t="str">
        <f>IF(U12445&lt;&gt;"",SUMIFS(Data_TABLE[Total Value Sold],Data_TABLE[EOM Date],"="&amp;EOMONTH(Dashboard!$I$7,0),Data_TABLE[Customer],"="&amp;Calc!U12445),"")</f>
        <v/>
      </c>
    </row>
    <row r="12446" spans="22:22" x14ac:dyDescent="0.2">
      <c r="V12446" s="18" t="str">
        <f>IF(U12446&lt;&gt;"",SUMIFS(Data_TABLE[Total Value Sold],Data_TABLE[EOM Date],"="&amp;EOMONTH(Dashboard!$I$7,0),Data_TABLE[Customer],"="&amp;Calc!U12446),"")</f>
        <v/>
      </c>
    </row>
    <row r="12447" spans="22:22" x14ac:dyDescent="0.2">
      <c r="V12447" s="18" t="str">
        <f>IF(U12447&lt;&gt;"",SUMIFS(Data_TABLE[Total Value Sold],Data_TABLE[EOM Date],"="&amp;EOMONTH(Dashboard!$I$7,0),Data_TABLE[Customer],"="&amp;Calc!U12447),"")</f>
        <v/>
      </c>
    </row>
    <row r="12448" spans="22:22" x14ac:dyDescent="0.2">
      <c r="V12448" s="18" t="str">
        <f>IF(U12448&lt;&gt;"",SUMIFS(Data_TABLE[Total Value Sold],Data_TABLE[EOM Date],"="&amp;EOMONTH(Dashboard!$I$7,0),Data_TABLE[Customer],"="&amp;Calc!U12448),"")</f>
        <v/>
      </c>
    </row>
    <row r="12449" spans="22:22" x14ac:dyDescent="0.2">
      <c r="V12449" s="18" t="str">
        <f>IF(U12449&lt;&gt;"",SUMIFS(Data_TABLE[Total Value Sold],Data_TABLE[EOM Date],"="&amp;EOMONTH(Dashboard!$I$7,0),Data_TABLE[Customer],"="&amp;Calc!U12449),"")</f>
        <v/>
      </c>
    </row>
    <row r="12450" spans="22:22" x14ac:dyDescent="0.2">
      <c r="V12450" s="18" t="str">
        <f>IF(U12450&lt;&gt;"",SUMIFS(Data_TABLE[Total Value Sold],Data_TABLE[EOM Date],"="&amp;EOMONTH(Dashboard!$I$7,0),Data_TABLE[Customer],"="&amp;Calc!U12450),"")</f>
        <v/>
      </c>
    </row>
    <row r="12451" spans="22:22" x14ac:dyDescent="0.2">
      <c r="V12451" s="18" t="str">
        <f>IF(U12451&lt;&gt;"",SUMIFS(Data_TABLE[Total Value Sold],Data_TABLE[EOM Date],"="&amp;EOMONTH(Dashboard!$I$7,0),Data_TABLE[Customer],"="&amp;Calc!U12451),"")</f>
        <v/>
      </c>
    </row>
    <row r="12452" spans="22:22" x14ac:dyDescent="0.2">
      <c r="V12452" s="18" t="str">
        <f>IF(U12452&lt;&gt;"",SUMIFS(Data_TABLE[Total Value Sold],Data_TABLE[EOM Date],"="&amp;EOMONTH(Dashboard!$I$7,0),Data_TABLE[Customer],"="&amp;Calc!U12452),"")</f>
        <v/>
      </c>
    </row>
    <row r="12453" spans="22:22" x14ac:dyDescent="0.2">
      <c r="V12453" s="18" t="str">
        <f>IF(U12453&lt;&gt;"",SUMIFS(Data_TABLE[Total Value Sold],Data_TABLE[EOM Date],"="&amp;EOMONTH(Dashboard!$I$7,0),Data_TABLE[Customer],"="&amp;Calc!U12453),"")</f>
        <v/>
      </c>
    </row>
    <row r="12454" spans="22:22" x14ac:dyDescent="0.2">
      <c r="V12454" s="18" t="str">
        <f>IF(U12454&lt;&gt;"",SUMIFS(Data_TABLE[Total Value Sold],Data_TABLE[EOM Date],"="&amp;EOMONTH(Dashboard!$I$7,0),Data_TABLE[Customer],"="&amp;Calc!U12454),"")</f>
        <v/>
      </c>
    </row>
    <row r="12455" spans="22:22" x14ac:dyDescent="0.2">
      <c r="V12455" s="18" t="str">
        <f>IF(U12455&lt;&gt;"",SUMIFS(Data_TABLE[Total Value Sold],Data_TABLE[EOM Date],"="&amp;EOMONTH(Dashboard!$I$7,0),Data_TABLE[Customer],"="&amp;Calc!U12455),"")</f>
        <v/>
      </c>
    </row>
    <row r="12456" spans="22:22" x14ac:dyDescent="0.2">
      <c r="V12456" s="18" t="str">
        <f>IF(U12456&lt;&gt;"",SUMIFS(Data_TABLE[Total Value Sold],Data_TABLE[EOM Date],"="&amp;EOMONTH(Dashboard!$I$7,0),Data_TABLE[Customer],"="&amp;Calc!U12456),"")</f>
        <v/>
      </c>
    </row>
    <row r="12457" spans="22:22" x14ac:dyDescent="0.2">
      <c r="V12457" s="18" t="str">
        <f>IF(U12457&lt;&gt;"",SUMIFS(Data_TABLE[Total Value Sold],Data_TABLE[EOM Date],"="&amp;EOMONTH(Dashboard!$I$7,0),Data_TABLE[Customer],"="&amp;Calc!U12457),"")</f>
        <v/>
      </c>
    </row>
    <row r="12458" spans="22:22" x14ac:dyDescent="0.2">
      <c r="V12458" s="18" t="str">
        <f>IF(U12458&lt;&gt;"",SUMIFS(Data_TABLE[Total Value Sold],Data_TABLE[EOM Date],"="&amp;EOMONTH(Dashboard!$I$7,0),Data_TABLE[Customer],"="&amp;Calc!U12458),"")</f>
        <v/>
      </c>
    </row>
    <row r="12459" spans="22:22" x14ac:dyDescent="0.2">
      <c r="V12459" s="18" t="str">
        <f>IF(U12459&lt;&gt;"",SUMIFS(Data_TABLE[Total Value Sold],Data_TABLE[EOM Date],"="&amp;EOMONTH(Dashboard!$I$7,0),Data_TABLE[Customer],"="&amp;Calc!U12459),"")</f>
        <v/>
      </c>
    </row>
    <row r="12460" spans="22:22" x14ac:dyDescent="0.2">
      <c r="V12460" s="18" t="str">
        <f>IF(U12460&lt;&gt;"",SUMIFS(Data_TABLE[Total Value Sold],Data_TABLE[EOM Date],"="&amp;EOMONTH(Dashboard!$I$7,0),Data_TABLE[Customer],"="&amp;Calc!U12460),"")</f>
        <v/>
      </c>
    </row>
    <row r="12461" spans="22:22" x14ac:dyDescent="0.2">
      <c r="V12461" s="18" t="str">
        <f>IF(U12461&lt;&gt;"",SUMIFS(Data_TABLE[Total Value Sold],Data_TABLE[EOM Date],"="&amp;EOMONTH(Dashboard!$I$7,0),Data_TABLE[Customer],"="&amp;Calc!U12461),"")</f>
        <v/>
      </c>
    </row>
    <row r="12462" spans="22:22" x14ac:dyDescent="0.2">
      <c r="V12462" s="18" t="str">
        <f>IF(U12462&lt;&gt;"",SUMIFS(Data_TABLE[Total Value Sold],Data_TABLE[EOM Date],"="&amp;EOMONTH(Dashboard!$I$7,0),Data_TABLE[Customer],"="&amp;Calc!U12462),"")</f>
        <v/>
      </c>
    </row>
    <row r="12463" spans="22:22" x14ac:dyDescent="0.2">
      <c r="V12463" s="18" t="str">
        <f>IF(U12463&lt;&gt;"",SUMIFS(Data_TABLE[Total Value Sold],Data_TABLE[EOM Date],"="&amp;EOMONTH(Dashboard!$I$7,0),Data_TABLE[Customer],"="&amp;Calc!U12463),"")</f>
        <v/>
      </c>
    </row>
    <row r="12464" spans="22:22" x14ac:dyDescent="0.2">
      <c r="V12464" s="18" t="str">
        <f>IF(U12464&lt;&gt;"",SUMIFS(Data_TABLE[Total Value Sold],Data_TABLE[EOM Date],"="&amp;EOMONTH(Dashboard!$I$7,0),Data_TABLE[Customer],"="&amp;Calc!U12464),"")</f>
        <v/>
      </c>
    </row>
    <row r="12465" spans="22:22" x14ac:dyDescent="0.2">
      <c r="V12465" s="18" t="str">
        <f>IF(U12465&lt;&gt;"",SUMIFS(Data_TABLE[Total Value Sold],Data_TABLE[EOM Date],"="&amp;EOMONTH(Dashboard!$I$7,0),Data_TABLE[Customer],"="&amp;Calc!U12465),"")</f>
        <v/>
      </c>
    </row>
    <row r="12466" spans="22:22" x14ac:dyDescent="0.2">
      <c r="V12466" s="18" t="str">
        <f>IF(U12466&lt;&gt;"",SUMIFS(Data_TABLE[Total Value Sold],Data_TABLE[EOM Date],"="&amp;EOMONTH(Dashboard!$I$7,0),Data_TABLE[Customer],"="&amp;Calc!U12466),"")</f>
        <v/>
      </c>
    </row>
    <row r="12467" spans="22:22" x14ac:dyDescent="0.2">
      <c r="V12467" s="18" t="str">
        <f>IF(U12467&lt;&gt;"",SUMIFS(Data_TABLE[Total Value Sold],Data_TABLE[EOM Date],"="&amp;EOMONTH(Dashboard!$I$7,0),Data_TABLE[Customer],"="&amp;Calc!U12467),"")</f>
        <v/>
      </c>
    </row>
    <row r="12468" spans="22:22" x14ac:dyDescent="0.2">
      <c r="V12468" s="18" t="str">
        <f>IF(U12468&lt;&gt;"",SUMIFS(Data_TABLE[Total Value Sold],Data_TABLE[EOM Date],"="&amp;EOMONTH(Dashboard!$I$7,0),Data_TABLE[Customer],"="&amp;Calc!U12468),"")</f>
        <v/>
      </c>
    </row>
    <row r="12469" spans="22:22" x14ac:dyDescent="0.2">
      <c r="V12469" s="18" t="str">
        <f>IF(U12469&lt;&gt;"",SUMIFS(Data_TABLE[Total Value Sold],Data_TABLE[EOM Date],"="&amp;EOMONTH(Dashboard!$I$7,0),Data_TABLE[Customer],"="&amp;Calc!U12469),"")</f>
        <v/>
      </c>
    </row>
    <row r="12470" spans="22:22" x14ac:dyDescent="0.2">
      <c r="V12470" s="18" t="str">
        <f>IF(U12470&lt;&gt;"",SUMIFS(Data_TABLE[Total Value Sold],Data_TABLE[EOM Date],"="&amp;EOMONTH(Dashboard!$I$7,0),Data_TABLE[Customer],"="&amp;Calc!U12470),"")</f>
        <v/>
      </c>
    </row>
    <row r="12471" spans="22:22" x14ac:dyDescent="0.2">
      <c r="V12471" s="18" t="str">
        <f>IF(U12471&lt;&gt;"",SUMIFS(Data_TABLE[Total Value Sold],Data_TABLE[EOM Date],"="&amp;EOMONTH(Dashboard!$I$7,0),Data_TABLE[Customer],"="&amp;Calc!U12471),"")</f>
        <v/>
      </c>
    </row>
    <row r="12472" spans="22:22" x14ac:dyDescent="0.2">
      <c r="V12472" s="18" t="str">
        <f>IF(U12472&lt;&gt;"",SUMIFS(Data_TABLE[Total Value Sold],Data_TABLE[EOM Date],"="&amp;EOMONTH(Dashboard!$I$7,0),Data_TABLE[Customer],"="&amp;Calc!U12472),"")</f>
        <v/>
      </c>
    </row>
    <row r="12473" spans="22:22" x14ac:dyDescent="0.2">
      <c r="V12473" s="18" t="str">
        <f>IF(U12473&lt;&gt;"",SUMIFS(Data_TABLE[Total Value Sold],Data_TABLE[EOM Date],"="&amp;EOMONTH(Dashboard!$I$7,0),Data_TABLE[Customer],"="&amp;Calc!U12473),"")</f>
        <v/>
      </c>
    </row>
    <row r="12474" spans="22:22" x14ac:dyDescent="0.2">
      <c r="V12474" s="18" t="str">
        <f>IF(U12474&lt;&gt;"",SUMIFS(Data_TABLE[Total Value Sold],Data_TABLE[EOM Date],"="&amp;EOMONTH(Dashboard!$I$7,0),Data_TABLE[Customer],"="&amp;Calc!U12474),"")</f>
        <v/>
      </c>
    </row>
    <row r="12475" spans="22:22" x14ac:dyDescent="0.2">
      <c r="V12475" s="18" t="str">
        <f>IF(U12475&lt;&gt;"",SUMIFS(Data_TABLE[Total Value Sold],Data_TABLE[EOM Date],"="&amp;EOMONTH(Dashboard!$I$7,0),Data_TABLE[Customer],"="&amp;Calc!U12475),"")</f>
        <v/>
      </c>
    </row>
    <row r="12476" spans="22:22" x14ac:dyDescent="0.2">
      <c r="V12476" s="18" t="str">
        <f>IF(U12476&lt;&gt;"",SUMIFS(Data_TABLE[Total Value Sold],Data_TABLE[EOM Date],"="&amp;EOMONTH(Dashboard!$I$7,0),Data_TABLE[Customer],"="&amp;Calc!U12476),"")</f>
        <v/>
      </c>
    </row>
    <row r="12477" spans="22:22" x14ac:dyDescent="0.2">
      <c r="V12477" s="18" t="str">
        <f>IF(U12477&lt;&gt;"",SUMIFS(Data_TABLE[Total Value Sold],Data_TABLE[EOM Date],"="&amp;EOMONTH(Dashboard!$I$7,0),Data_TABLE[Customer],"="&amp;Calc!U12477),"")</f>
        <v/>
      </c>
    </row>
    <row r="12478" spans="22:22" x14ac:dyDescent="0.2">
      <c r="V12478" s="18" t="str">
        <f>IF(U12478&lt;&gt;"",SUMIFS(Data_TABLE[Total Value Sold],Data_TABLE[EOM Date],"="&amp;EOMONTH(Dashboard!$I$7,0),Data_TABLE[Customer],"="&amp;Calc!U12478),"")</f>
        <v/>
      </c>
    </row>
    <row r="12479" spans="22:22" x14ac:dyDescent="0.2">
      <c r="V12479" s="18" t="str">
        <f>IF(U12479&lt;&gt;"",SUMIFS(Data_TABLE[Total Value Sold],Data_TABLE[EOM Date],"="&amp;EOMONTH(Dashboard!$I$7,0),Data_TABLE[Customer],"="&amp;Calc!U12479),"")</f>
        <v/>
      </c>
    </row>
    <row r="12480" spans="22:22" x14ac:dyDescent="0.2">
      <c r="V12480" s="18" t="str">
        <f>IF(U12480&lt;&gt;"",SUMIFS(Data_TABLE[Total Value Sold],Data_TABLE[EOM Date],"="&amp;EOMONTH(Dashboard!$I$7,0),Data_TABLE[Customer],"="&amp;Calc!U12480),"")</f>
        <v/>
      </c>
    </row>
    <row r="12481" spans="22:22" x14ac:dyDescent="0.2">
      <c r="V12481" s="18" t="str">
        <f>IF(U12481&lt;&gt;"",SUMIFS(Data_TABLE[Total Value Sold],Data_TABLE[EOM Date],"="&amp;EOMONTH(Dashboard!$I$7,0),Data_TABLE[Customer],"="&amp;Calc!U12481),"")</f>
        <v/>
      </c>
    </row>
    <row r="12482" spans="22:22" x14ac:dyDescent="0.2">
      <c r="V12482" s="18" t="str">
        <f>IF(U12482&lt;&gt;"",SUMIFS(Data_TABLE[Total Value Sold],Data_TABLE[EOM Date],"="&amp;EOMONTH(Dashboard!$I$7,0),Data_TABLE[Customer],"="&amp;Calc!U12482),"")</f>
        <v/>
      </c>
    </row>
    <row r="12483" spans="22:22" x14ac:dyDescent="0.2">
      <c r="V12483" s="18" t="str">
        <f>IF(U12483&lt;&gt;"",SUMIFS(Data_TABLE[Total Value Sold],Data_TABLE[EOM Date],"="&amp;EOMONTH(Dashboard!$I$7,0),Data_TABLE[Customer],"="&amp;Calc!U12483),"")</f>
        <v/>
      </c>
    </row>
    <row r="12484" spans="22:22" x14ac:dyDescent="0.2">
      <c r="V12484" s="18" t="str">
        <f>IF(U12484&lt;&gt;"",SUMIFS(Data_TABLE[Total Value Sold],Data_TABLE[EOM Date],"="&amp;EOMONTH(Dashboard!$I$7,0),Data_TABLE[Customer],"="&amp;Calc!U12484),"")</f>
        <v/>
      </c>
    </row>
    <row r="12485" spans="22:22" x14ac:dyDescent="0.2">
      <c r="V12485" s="18" t="str">
        <f>IF(U12485&lt;&gt;"",SUMIFS(Data_TABLE[Total Value Sold],Data_TABLE[EOM Date],"="&amp;EOMONTH(Dashboard!$I$7,0),Data_TABLE[Customer],"="&amp;Calc!U12485),"")</f>
        <v/>
      </c>
    </row>
    <row r="12486" spans="22:22" x14ac:dyDescent="0.2">
      <c r="V12486" s="18" t="str">
        <f>IF(U12486&lt;&gt;"",SUMIFS(Data_TABLE[Total Value Sold],Data_TABLE[EOM Date],"="&amp;EOMONTH(Dashboard!$I$7,0),Data_TABLE[Customer],"="&amp;Calc!U12486),"")</f>
        <v/>
      </c>
    </row>
    <row r="12487" spans="22:22" x14ac:dyDescent="0.2">
      <c r="V12487" s="18" t="str">
        <f>IF(U12487&lt;&gt;"",SUMIFS(Data_TABLE[Total Value Sold],Data_TABLE[EOM Date],"="&amp;EOMONTH(Dashboard!$I$7,0),Data_TABLE[Customer],"="&amp;Calc!U12487),"")</f>
        <v/>
      </c>
    </row>
    <row r="12488" spans="22:22" x14ac:dyDescent="0.2">
      <c r="V12488" s="18" t="str">
        <f>IF(U12488&lt;&gt;"",SUMIFS(Data_TABLE[Total Value Sold],Data_TABLE[EOM Date],"="&amp;EOMONTH(Dashboard!$I$7,0),Data_TABLE[Customer],"="&amp;Calc!U12488),"")</f>
        <v/>
      </c>
    </row>
    <row r="12489" spans="22:22" x14ac:dyDescent="0.2">
      <c r="V12489" s="18" t="str">
        <f>IF(U12489&lt;&gt;"",SUMIFS(Data_TABLE[Total Value Sold],Data_TABLE[EOM Date],"="&amp;EOMONTH(Dashboard!$I$7,0),Data_TABLE[Customer],"="&amp;Calc!U12489),"")</f>
        <v/>
      </c>
    </row>
    <row r="12490" spans="22:22" x14ac:dyDescent="0.2">
      <c r="V12490" s="18" t="str">
        <f>IF(U12490&lt;&gt;"",SUMIFS(Data_TABLE[Total Value Sold],Data_TABLE[EOM Date],"="&amp;EOMONTH(Dashboard!$I$7,0),Data_TABLE[Customer],"="&amp;Calc!U12490),"")</f>
        <v/>
      </c>
    </row>
    <row r="12491" spans="22:22" x14ac:dyDescent="0.2">
      <c r="V12491" s="18" t="str">
        <f>IF(U12491&lt;&gt;"",SUMIFS(Data_TABLE[Total Value Sold],Data_TABLE[EOM Date],"="&amp;EOMONTH(Dashboard!$I$7,0),Data_TABLE[Customer],"="&amp;Calc!U12491),"")</f>
        <v/>
      </c>
    </row>
    <row r="12492" spans="22:22" x14ac:dyDescent="0.2">
      <c r="V12492" s="18" t="str">
        <f>IF(U12492&lt;&gt;"",SUMIFS(Data_TABLE[Total Value Sold],Data_TABLE[EOM Date],"="&amp;EOMONTH(Dashboard!$I$7,0),Data_TABLE[Customer],"="&amp;Calc!U12492),"")</f>
        <v/>
      </c>
    </row>
    <row r="12493" spans="22:22" x14ac:dyDescent="0.2">
      <c r="V12493" s="18" t="str">
        <f>IF(U12493&lt;&gt;"",SUMIFS(Data_TABLE[Total Value Sold],Data_TABLE[EOM Date],"="&amp;EOMONTH(Dashboard!$I$7,0),Data_TABLE[Customer],"="&amp;Calc!U12493),"")</f>
        <v/>
      </c>
    </row>
    <row r="12494" spans="22:22" x14ac:dyDescent="0.2">
      <c r="V12494" s="18" t="str">
        <f>IF(U12494&lt;&gt;"",SUMIFS(Data_TABLE[Total Value Sold],Data_TABLE[EOM Date],"="&amp;EOMONTH(Dashboard!$I$7,0),Data_TABLE[Customer],"="&amp;Calc!U12494),"")</f>
        <v/>
      </c>
    </row>
    <row r="12495" spans="22:22" x14ac:dyDescent="0.2">
      <c r="V12495" s="18" t="str">
        <f>IF(U12495&lt;&gt;"",SUMIFS(Data_TABLE[Total Value Sold],Data_TABLE[EOM Date],"="&amp;EOMONTH(Dashboard!$I$7,0),Data_TABLE[Customer],"="&amp;Calc!U12495),"")</f>
        <v/>
      </c>
    </row>
    <row r="12496" spans="22:22" x14ac:dyDescent="0.2">
      <c r="V12496" s="18" t="str">
        <f>IF(U12496&lt;&gt;"",SUMIFS(Data_TABLE[Total Value Sold],Data_TABLE[EOM Date],"="&amp;EOMONTH(Dashboard!$I$7,0),Data_TABLE[Customer],"="&amp;Calc!U12496),"")</f>
        <v/>
      </c>
    </row>
    <row r="12497" spans="22:22" x14ac:dyDescent="0.2">
      <c r="V12497" s="18" t="str">
        <f>IF(U12497&lt;&gt;"",SUMIFS(Data_TABLE[Total Value Sold],Data_TABLE[EOM Date],"="&amp;EOMONTH(Dashboard!$I$7,0),Data_TABLE[Customer],"="&amp;Calc!U12497),"")</f>
        <v/>
      </c>
    </row>
    <row r="12498" spans="22:22" x14ac:dyDescent="0.2">
      <c r="V12498" s="18" t="str">
        <f>IF(U12498&lt;&gt;"",SUMIFS(Data_TABLE[Total Value Sold],Data_TABLE[EOM Date],"="&amp;EOMONTH(Dashboard!$I$7,0),Data_TABLE[Customer],"="&amp;Calc!U12498),"")</f>
        <v/>
      </c>
    </row>
    <row r="12499" spans="22:22" x14ac:dyDescent="0.2">
      <c r="V12499" s="18" t="str">
        <f>IF(U12499&lt;&gt;"",SUMIFS(Data_TABLE[Total Value Sold],Data_TABLE[EOM Date],"="&amp;EOMONTH(Dashboard!$I$7,0),Data_TABLE[Customer],"="&amp;Calc!U12499),"")</f>
        <v/>
      </c>
    </row>
    <row r="12500" spans="22:22" x14ac:dyDescent="0.2">
      <c r="V12500" s="18" t="str">
        <f>IF(U12500&lt;&gt;"",SUMIFS(Data_TABLE[Total Value Sold],Data_TABLE[EOM Date],"="&amp;EOMONTH(Dashboard!$I$7,0),Data_TABLE[Customer],"="&amp;Calc!U12500),"")</f>
        <v/>
      </c>
    </row>
    <row r="12501" spans="22:22" x14ac:dyDescent="0.2">
      <c r="V12501" s="18" t="str">
        <f>IF(U12501&lt;&gt;"",SUMIFS(Data_TABLE[Total Value Sold],Data_TABLE[EOM Date],"="&amp;EOMONTH(Dashboard!$I$7,0),Data_TABLE[Customer],"="&amp;Calc!U12501),"")</f>
        <v/>
      </c>
    </row>
    <row r="12502" spans="22:22" x14ac:dyDescent="0.2">
      <c r="V12502" s="18" t="str">
        <f>IF(U12502&lt;&gt;"",SUMIFS(Data_TABLE[Total Value Sold],Data_TABLE[EOM Date],"="&amp;EOMONTH(Dashboard!$I$7,0),Data_TABLE[Customer],"="&amp;Calc!U12502),"")</f>
        <v/>
      </c>
    </row>
    <row r="12503" spans="22:22" x14ac:dyDescent="0.2">
      <c r="V12503" s="18" t="str">
        <f>IF(U12503&lt;&gt;"",SUMIFS(Data_TABLE[Total Value Sold],Data_TABLE[EOM Date],"="&amp;EOMONTH(Dashboard!$I$7,0),Data_TABLE[Customer],"="&amp;Calc!U12503),"")</f>
        <v/>
      </c>
    </row>
    <row r="12504" spans="22:22" x14ac:dyDescent="0.2">
      <c r="V12504" s="18" t="str">
        <f>IF(U12504&lt;&gt;"",SUMIFS(Data_TABLE[Total Value Sold],Data_TABLE[EOM Date],"="&amp;EOMONTH(Dashboard!$I$7,0),Data_TABLE[Customer],"="&amp;Calc!U12504),"")</f>
        <v/>
      </c>
    </row>
    <row r="12505" spans="22:22" x14ac:dyDescent="0.2">
      <c r="V12505" s="18" t="str">
        <f>IF(U12505&lt;&gt;"",SUMIFS(Data_TABLE[Total Value Sold],Data_TABLE[EOM Date],"="&amp;EOMONTH(Dashboard!$I$7,0),Data_TABLE[Customer],"="&amp;Calc!U12505),"")</f>
        <v/>
      </c>
    </row>
    <row r="12506" spans="22:22" x14ac:dyDescent="0.2">
      <c r="V12506" s="18" t="str">
        <f>IF(U12506&lt;&gt;"",SUMIFS(Data_TABLE[Total Value Sold],Data_TABLE[EOM Date],"="&amp;EOMONTH(Dashboard!$I$7,0),Data_TABLE[Customer],"="&amp;Calc!U12506),"")</f>
        <v/>
      </c>
    </row>
    <row r="12507" spans="22:22" x14ac:dyDescent="0.2">
      <c r="V12507" s="18" t="str">
        <f>IF(U12507&lt;&gt;"",SUMIFS(Data_TABLE[Total Value Sold],Data_TABLE[EOM Date],"="&amp;EOMONTH(Dashboard!$I$7,0),Data_TABLE[Customer],"="&amp;Calc!U12507),"")</f>
        <v/>
      </c>
    </row>
    <row r="12508" spans="22:22" x14ac:dyDescent="0.2">
      <c r="V12508" s="18" t="str">
        <f>IF(U12508&lt;&gt;"",SUMIFS(Data_TABLE[Total Value Sold],Data_TABLE[EOM Date],"="&amp;EOMONTH(Dashboard!$I$7,0),Data_TABLE[Customer],"="&amp;Calc!U12508),"")</f>
        <v/>
      </c>
    </row>
    <row r="12509" spans="22:22" x14ac:dyDescent="0.2">
      <c r="V12509" s="18" t="str">
        <f>IF(U12509&lt;&gt;"",SUMIFS(Data_TABLE[Total Value Sold],Data_TABLE[EOM Date],"="&amp;EOMONTH(Dashboard!$I$7,0),Data_TABLE[Customer],"="&amp;Calc!U12509),"")</f>
        <v/>
      </c>
    </row>
    <row r="12510" spans="22:22" x14ac:dyDescent="0.2">
      <c r="V12510" s="18" t="str">
        <f>IF(U12510&lt;&gt;"",SUMIFS(Data_TABLE[Total Value Sold],Data_TABLE[EOM Date],"="&amp;EOMONTH(Dashboard!$I$7,0),Data_TABLE[Customer],"="&amp;Calc!U12510),"")</f>
        <v/>
      </c>
    </row>
    <row r="12511" spans="22:22" x14ac:dyDescent="0.2">
      <c r="V12511" s="18" t="str">
        <f>IF(U12511&lt;&gt;"",SUMIFS(Data_TABLE[Total Value Sold],Data_TABLE[EOM Date],"="&amp;EOMONTH(Dashboard!$I$7,0),Data_TABLE[Customer],"="&amp;Calc!U12511),"")</f>
        <v/>
      </c>
    </row>
    <row r="12512" spans="22:22" x14ac:dyDescent="0.2">
      <c r="V12512" s="18" t="str">
        <f>IF(U12512&lt;&gt;"",SUMIFS(Data_TABLE[Total Value Sold],Data_TABLE[EOM Date],"="&amp;EOMONTH(Dashboard!$I$7,0),Data_TABLE[Customer],"="&amp;Calc!U12512),"")</f>
        <v/>
      </c>
    </row>
    <row r="12513" spans="22:22" x14ac:dyDescent="0.2">
      <c r="V12513" s="18" t="str">
        <f>IF(U12513&lt;&gt;"",SUMIFS(Data_TABLE[Total Value Sold],Data_TABLE[EOM Date],"="&amp;EOMONTH(Dashboard!$I$7,0),Data_TABLE[Customer],"="&amp;Calc!U12513),"")</f>
        <v/>
      </c>
    </row>
    <row r="12514" spans="22:22" x14ac:dyDescent="0.2">
      <c r="V12514" s="18" t="str">
        <f>IF(U12514&lt;&gt;"",SUMIFS(Data_TABLE[Total Value Sold],Data_TABLE[EOM Date],"="&amp;EOMONTH(Dashboard!$I$7,0),Data_TABLE[Customer],"="&amp;Calc!U12514),"")</f>
        <v/>
      </c>
    </row>
    <row r="12515" spans="22:22" x14ac:dyDescent="0.2">
      <c r="V12515" s="18" t="str">
        <f>IF(U12515&lt;&gt;"",SUMIFS(Data_TABLE[Total Value Sold],Data_TABLE[EOM Date],"="&amp;EOMONTH(Dashboard!$I$7,0),Data_TABLE[Customer],"="&amp;Calc!U12515),"")</f>
        <v/>
      </c>
    </row>
    <row r="12516" spans="22:22" x14ac:dyDescent="0.2">
      <c r="V12516" s="18" t="str">
        <f>IF(U12516&lt;&gt;"",SUMIFS(Data_TABLE[Total Value Sold],Data_TABLE[EOM Date],"="&amp;EOMONTH(Dashboard!$I$7,0),Data_TABLE[Customer],"="&amp;Calc!U12516),"")</f>
        <v/>
      </c>
    </row>
    <row r="12517" spans="22:22" x14ac:dyDescent="0.2">
      <c r="V12517" s="18" t="str">
        <f>IF(U12517&lt;&gt;"",SUMIFS(Data_TABLE[Total Value Sold],Data_TABLE[EOM Date],"="&amp;EOMONTH(Dashboard!$I$7,0),Data_TABLE[Customer],"="&amp;Calc!U12517),"")</f>
        <v/>
      </c>
    </row>
    <row r="12518" spans="22:22" x14ac:dyDescent="0.2">
      <c r="V12518" s="18" t="str">
        <f>IF(U12518&lt;&gt;"",SUMIFS(Data_TABLE[Total Value Sold],Data_TABLE[EOM Date],"="&amp;EOMONTH(Dashboard!$I$7,0),Data_TABLE[Customer],"="&amp;Calc!U12518),"")</f>
        <v/>
      </c>
    </row>
    <row r="12519" spans="22:22" x14ac:dyDescent="0.2">
      <c r="V12519" s="18" t="str">
        <f>IF(U12519&lt;&gt;"",SUMIFS(Data_TABLE[Total Value Sold],Data_TABLE[EOM Date],"="&amp;EOMONTH(Dashboard!$I$7,0),Data_TABLE[Customer],"="&amp;Calc!U12519),"")</f>
        <v/>
      </c>
    </row>
    <row r="12520" spans="22:22" x14ac:dyDescent="0.2">
      <c r="V12520" s="18" t="str">
        <f>IF(U12520&lt;&gt;"",SUMIFS(Data_TABLE[Total Value Sold],Data_TABLE[EOM Date],"="&amp;EOMONTH(Dashboard!$I$7,0),Data_TABLE[Customer],"="&amp;Calc!U12520),"")</f>
        <v/>
      </c>
    </row>
    <row r="12521" spans="22:22" x14ac:dyDescent="0.2">
      <c r="V12521" s="18" t="str">
        <f>IF(U12521&lt;&gt;"",SUMIFS(Data_TABLE[Total Value Sold],Data_TABLE[EOM Date],"="&amp;EOMONTH(Dashboard!$I$7,0),Data_TABLE[Customer],"="&amp;Calc!U12521),"")</f>
        <v/>
      </c>
    </row>
    <row r="12522" spans="22:22" x14ac:dyDescent="0.2">
      <c r="V12522" s="18" t="str">
        <f>IF(U12522&lt;&gt;"",SUMIFS(Data_TABLE[Total Value Sold],Data_TABLE[EOM Date],"="&amp;EOMONTH(Dashboard!$I$7,0),Data_TABLE[Customer],"="&amp;Calc!U12522),"")</f>
        <v/>
      </c>
    </row>
    <row r="12523" spans="22:22" x14ac:dyDescent="0.2">
      <c r="V12523" s="18" t="str">
        <f>IF(U12523&lt;&gt;"",SUMIFS(Data_TABLE[Total Value Sold],Data_TABLE[EOM Date],"="&amp;EOMONTH(Dashboard!$I$7,0),Data_TABLE[Customer],"="&amp;Calc!U12523),"")</f>
        <v/>
      </c>
    </row>
    <row r="12524" spans="22:22" x14ac:dyDescent="0.2">
      <c r="V12524" s="18" t="str">
        <f>IF(U12524&lt;&gt;"",SUMIFS(Data_TABLE[Total Value Sold],Data_TABLE[EOM Date],"="&amp;EOMONTH(Dashboard!$I$7,0),Data_TABLE[Customer],"="&amp;Calc!U12524),"")</f>
        <v/>
      </c>
    </row>
    <row r="12525" spans="22:22" x14ac:dyDescent="0.2">
      <c r="V12525" s="18" t="str">
        <f>IF(U12525&lt;&gt;"",SUMIFS(Data_TABLE[Total Value Sold],Data_TABLE[EOM Date],"="&amp;EOMONTH(Dashboard!$I$7,0),Data_TABLE[Customer],"="&amp;Calc!U12525),"")</f>
        <v/>
      </c>
    </row>
    <row r="12526" spans="22:22" x14ac:dyDescent="0.2">
      <c r="V12526" s="18" t="str">
        <f>IF(U12526&lt;&gt;"",SUMIFS(Data_TABLE[Total Value Sold],Data_TABLE[EOM Date],"="&amp;EOMONTH(Dashboard!$I$7,0),Data_TABLE[Customer],"="&amp;Calc!U12526),"")</f>
        <v/>
      </c>
    </row>
    <row r="12527" spans="22:22" x14ac:dyDescent="0.2">
      <c r="V12527" s="18" t="str">
        <f>IF(U12527&lt;&gt;"",SUMIFS(Data_TABLE[Total Value Sold],Data_TABLE[EOM Date],"="&amp;EOMONTH(Dashboard!$I$7,0),Data_TABLE[Customer],"="&amp;Calc!U12527),"")</f>
        <v/>
      </c>
    </row>
    <row r="12528" spans="22:22" x14ac:dyDescent="0.2">
      <c r="V12528" s="18" t="str">
        <f>IF(U12528&lt;&gt;"",SUMIFS(Data_TABLE[Total Value Sold],Data_TABLE[EOM Date],"="&amp;EOMONTH(Dashboard!$I$7,0),Data_TABLE[Customer],"="&amp;Calc!U12528),"")</f>
        <v/>
      </c>
    </row>
    <row r="12529" spans="22:22" x14ac:dyDescent="0.2">
      <c r="V12529" s="18" t="str">
        <f>IF(U12529&lt;&gt;"",SUMIFS(Data_TABLE[Total Value Sold],Data_TABLE[EOM Date],"="&amp;EOMONTH(Dashboard!$I$7,0),Data_TABLE[Customer],"="&amp;Calc!U12529),"")</f>
        <v/>
      </c>
    </row>
    <row r="12530" spans="22:22" x14ac:dyDescent="0.2">
      <c r="V12530" s="18" t="str">
        <f>IF(U12530&lt;&gt;"",SUMIFS(Data_TABLE[Total Value Sold],Data_TABLE[EOM Date],"="&amp;EOMONTH(Dashboard!$I$7,0),Data_TABLE[Customer],"="&amp;Calc!U12530),"")</f>
        <v/>
      </c>
    </row>
    <row r="12531" spans="22:22" x14ac:dyDescent="0.2">
      <c r="V12531" s="18" t="str">
        <f>IF(U12531&lt;&gt;"",SUMIFS(Data_TABLE[Total Value Sold],Data_TABLE[EOM Date],"="&amp;EOMONTH(Dashboard!$I$7,0),Data_TABLE[Customer],"="&amp;Calc!U12531),"")</f>
        <v/>
      </c>
    </row>
    <row r="12532" spans="22:22" x14ac:dyDescent="0.2">
      <c r="V12532" s="18" t="str">
        <f>IF(U12532&lt;&gt;"",SUMIFS(Data_TABLE[Total Value Sold],Data_TABLE[EOM Date],"="&amp;EOMONTH(Dashboard!$I$7,0),Data_TABLE[Customer],"="&amp;Calc!U12532),"")</f>
        <v/>
      </c>
    </row>
    <row r="12533" spans="22:22" x14ac:dyDescent="0.2">
      <c r="V12533" s="18" t="str">
        <f>IF(U12533&lt;&gt;"",SUMIFS(Data_TABLE[Total Value Sold],Data_TABLE[EOM Date],"="&amp;EOMONTH(Dashboard!$I$7,0),Data_TABLE[Customer],"="&amp;Calc!U12533),"")</f>
        <v/>
      </c>
    </row>
    <row r="12534" spans="22:22" x14ac:dyDescent="0.2">
      <c r="V12534" s="18" t="str">
        <f>IF(U12534&lt;&gt;"",SUMIFS(Data_TABLE[Total Value Sold],Data_TABLE[EOM Date],"="&amp;EOMONTH(Dashboard!$I$7,0),Data_TABLE[Customer],"="&amp;Calc!U12534),"")</f>
        <v/>
      </c>
    </row>
    <row r="12535" spans="22:22" x14ac:dyDescent="0.2">
      <c r="V12535" s="18" t="str">
        <f>IF(U12535&lt;&gt;"",SUMIFS(Data_TABLE[Total Value Sold],Data_TABLE[EOM Date],"="&amp;EOMONTH(Dashboard!$I$7,0),Data_TABLE[Customer],"="&amp;Calc!U12535),"")</f>
        <v/>
      </c>
    </row>
    <row r="12536" spans="22:22" x14ac:dyDescent="0.2">
      <c r="V12536" s="18" t="str">
        <f>IF(U12536&lt;&gt;"",SUMIFS(Data_TABLE[Total Value Sold],Data_TABLE[EOM Date],"="&amp;EOMONTH(Dashboard!$I$7,0),Data_TABLE[Customer],"="&amp;Calc!U12536),"")</f>
        <v/>
      </c>
    </row>
    <row r="12537" spans="22:22" x14ac:dyDescent="0.2">
      <c r="V12537" s="18" t="str">
        <f>IF(U12537&lt;&gt;"",SUMIFS(Data_TABLE[Total Value Sold],Data_TABLE[EOM Date],"="&amp;EOMONTH(Dashboard!$I$7,0),Data_TABLE[Customer],"="&amp;Calc!U12537),"")</f>
        <v/>
      </c>
    </row>
    <row r="12538" spans="22:22" x14ac:dyDescent="0.2">
      <c r="V12538" s="18" t="str">
        <f>IF(U12538&lt;&gt;"",SUMIFS(Data_TABLE[Total Value Sold],Data_TABLE[EOM Date],"="&amp;EOMONTH(Dashboard!$I$7,0),Data_TABLE[Customer],"="&amp;Calc!U12538),"")</f>
        <v/>
      </c>
    </row>
    <row r="12539" spans="22:22" x14ac:dyDescent="0.2">
      <c r="V12539" s="18" t="str">
        <f>IF(U12539&lt;&gt;"",SUMIFS(Data_TABLE[Total Value Sold],Data_TABLE[EOM Date],"="&amp;EOMONTH(Dashboard!$I$7,0),Data_TABLE[Customer],"="&amp;Calc!U12539),"")</f>
        <v/>
      </c>
    </row>
    <row r="12540" spans="22:22" x14ac:dyDescent="0.2">
      <c r="V12540" s="18" t="str">
        <f>IF(U12540&lt;&gt;"",SUMIFS(Data_TABLE[Total Value Sold],Data_TABLE[EOM Date],"="&amp;EOMONTH(Dashboard!$I$7,0),Data_TABLE[Customer],"="&amp;Calc!U12540),"")</f>
        <v/>
      </c>
    </row>
    <row r="12541" spans="22:22" x14ac:dyDescent="0.2">
      <c r="V12541" s="18" t="str">
        <f>IF(U12541&lt;&gt;"",SUMIFS(Data_TABLE[Total Value Sold],Data_TABLE[EOM Date],"="&amp;EOMONTH(Dashboard!$I$7,0),Data_TABLE[Customer],"="&amp;Calc!U12541),"")</f>
        <v/>
      </c>
    </row>
    <row r="12542" spans="22:22" x14ac:dyDescent="0.2">
      <c r="V12542" s="18" t="str">
        <f>IF(U12542&lt;&gt;"",SUMIFS(Data_TABLE[Total Value Sold],Data_TABLE[EOM Date],"="&amp;EOMONTH(Dashboard!$I$7,0),Data_TABLE[Customer],"="&amp;Calc!U12542),"")</f>
        <v/>
      </c>
    </row>
    <row r="12543" spans="22:22" x14ac:dyDescent="0.2">
      <c r="V12543" s="18" t="str">
        <f>IF(U12543&lt;&gt;"",SUMIFS(Data_TABLE[Total Value Sold],Data_TABLE[EOM Date],"="&amp;EOMONTH(Dashboard!$I$7,0),Data_TABLE[Customer],"="&amp;Calc!U12543),"")</f>
        <v/>
      </c>
    </row>
    <row r="12544" spans="22:22" x14ac:dyDescent="0.2">
      <c r="V12544" s="18" t="str">
        <f>IF(U12544&lt;&gt;"",SUMIFS(Data_TABLE[Total Value Sold],Data_TABLE[EOM Date],"="&amp;EOMONTH(Dashboard!$I$7,0),Data_TABLE[Customer],"="&amp;Calc!U12544),"")</f>
        <v/>
      </c>
    </row>
    <row r="12545" spans="22:22" x14ac:dyDescent="0.2">
      <c r="V12545" s="18" t="str">
        <f>IF(U12545&lt;&gt;"",SUMIFS(Data_TABLE[Total Value Sold],Data_TABLE[EOM Date],"="&amp;EOMONTH(Dashboard!$I$7,0),Data_TABLE[Customer],"="&amp;Calc!U12545),"")</f>
        <v/>
      </c>
    </row>
    <row r="12546" spans="22:22" x14ac:dyDescent="0.2">
      <c r="V12546" s="18" t="str">
        <f>IF(U12546&lt;&gt;"",SUMIFS(Data_TABLE[Total Value Sold],Data_TABLE[EOM Date],"="&amp;EOMONTH(Dashboard!$I$7,0),Data_TABLE[Customer],"="&amp;Calc!U12546),"")</f>
        <v/>
      </c>
    </row>
    <row r="12547" spans="22:22" x14ac:dyDescent="0.2">
      <c r="V12547" s="18" t="str">
        <f>IF(U12547&lt;&gt;"",SUMIFS(Data_TABLE[Total Value Sold],Data_TABLE[EOM Date],"="&amp;EOMONTH(Dashboard!$I$7,0),Data_TABLE[Customer],"="&amp;Calc!U12547),"")</f>
        <v/>
      </c>
    </row>
    <row r="12548" spans="22:22" x14ac:dyDescent="0.2">
      <c r="V12548" s="18" t="str">
        <f>IF(U12548&lt;&gt;"",SUMIFS(Data_TABLE[Total Value Sold],Data_TABLE[EOM Date],"="&amp;EOMONTH(Dashboard!$I$7,0),Data_TABLE[Customer],"="&amp;Calc!U12548),"")</f>
        <v/>
      </c>
    </row>
    <row r="12549" spans="22:22" x14ac:dyDescent="0.2">
      <c r="V12549" s="18" t="str">
        <f>IF(U12549&lt;&gt;"",SUMIFS(Data_TABLE[Total Value Sold],Data_TABLE[EOM Date],"="&amp;EOMONTH(Dashboard!$I$7,0),Data_TABLE[Customer],"="&amp;Calc!U12549),"")</f>
        <v/>
      </c>
    </row>
    <row r="12550" spans="22:22" x14ac:dyDescent="0.2">
      <c r="V12550" s="18" t="str">
        <f>IF(U12550&lt;&gt;"",SUMIFS(Data_TABLE[Total Value Sold],Data_TABLE[EOM Date],"="&amp;EOMONTH(Dashboard!$I$7,0),Data_TABLE[Customer],"="&amp;Calc!U12550),"")</f>
        <v/>
      </c>
    </row>
    <row r="12551" spans="22:22" x14ac:dyDescent="0.2">
      <c r="V12551" s="18" t="str">
        <f>IF(U12551&lt;&gt;"",SUMIFS(Data_TABLE[Total Value Sold],Data_TABLE[EOM Date],"="&amp;EOMONTH(Dashboard!$I$7,0),Data_TABLE[Customer],"="&amp;Calc!U12551),"")</f>
        <v/>
      </c>
    </row>
    <row r="12552" spans="22:22" x14ac:dyDescent="0.2">
      <c r="V12552" s="18" t="str">
        <f>IF(U12552&lt;&gt;"",SUMIFS(Data_TABLE[Total Value Sold],Data_TABLE[EOM Date],"="&amp;EOMONTH(Dashboard!$I$7,0),Data_TABLE[Customer],"="&amp;Calc!U12552),"")</f>
        <v/>
      </c>
    </row>
    <row r="12553" spans="22:22" x14ac:dyDescent="0.2">
      <c r="V12553" s="18" t="str">
        <f>IF(U12553&lt;&gt;"",SUMIFS(Data_TABLE[Total Value Sold],Data_TABLE[EOM Date],"="&amp;EOMONTH(Dashboard!$I$7,0),Data_TABLE[Customer],"="&amp;Calc!U12553),"")</f>
        <v/>
      </c>
    </row>
    <row r="12554" spans="22:22" x14ac:dyDescent="0.2">
      <c r="V12554" s="18" t="str">
        <f>IF(U12554&lt;&gt;"",SUMIFS(Data_TABLE[Total Value Sold],Data_TABLE[EOM Date],"="&amp;EOMONTH(Dashboard!$I$7,0),Data_TABLE[Customer],"="&amp;Calc!U12554),"")</f>
        <v/>
      </c>
    </row>
    <row r="12555" spans="22:22" x14ac:dyDescent="0.2">
      <c r="V12555" s="18" t="str">
        <f>IF(U12555&lt;&gt;"",SUMIFS(Data_TABLE[Total Value Sold],Data_TABLE[EOM Date],"="&amp;EOMONTH(Dashboard!$I$7,0),Data_TABLE[Customer],"="&amp;Calc!U12555),"")</f>
        <v/>
      </c>
    </row>
    <row r="12556" spans="22:22" x14ac:dyDescent="0.2">
      <c r="V12556" s="18" t="str">
        <f>IF(U12556&lt;&gt;"",SUMIFS(Data_TABLE[Total Value Sold],Data_TABLE[EOM Date],"="&amp;EOMONTH(Dashboard!$I$7,0),Data_TABLE[Customer],"="&amp;Calc!U12556),"")</f>
        <v/>
      </c>
    </row>
    <row r="12557" spans="22:22" x14ac:dyDescent="0.2">
      <c r="V12557" s="18" t="str">
        <f>IF(U12557&lt;&gt;"",SUMIFS(Data_TABLE[Total Value Sold],Data_TABLE[EOM Date],"="&amp;EOMONTH(Dashboard!$I$7,0),Data_TABLE[Customer],"="&amp;Calc!U12557),"")</f>
        <v/>
      </c>
    </row>
    <row r="12558" spans="22:22" x14ac:dyDescent="0.2">
      <c r="V12558" s="18" t="str">
        <f>IF(U12558&lt;&gt;"",SUMIFS(Data_TABLE[Total Value Sold],Data_TABLE[EOM Date],"="&amp;EOMONTH(Dashboard!$I$7,0),Data_TABLE[Customer],"="&amp;Calc!U12558),"")</f>
        <v/>
      </c>
    </row>
    <row r="12559" spans="22:22" x14ac:dyDescent="0.2">
      <c r="V12559" s="18" t="str">
        <f>IF(U12559&lt;&gt;"",SUMIFS(Data_TABLE[Total Value Sold],Data_TABLE[EOM Date],"="&amp;EOMONTH(Dashboard!$I$7,0),Data_TABLE[Customer],"="&amp;Calc!U12559),"")</f>
        <v/>
      </c>
    </row>
    <row r="12560" spans="22:22" x14ac:dyDescent="0.2">
      <c r="V12560" s="18" t="str">
        <f>IF(U12560&lt;&gt;"",SUMIFS(Data_TABLE[Total Value Sold],Data_TABLE[EOM Date],"="&amp;EOMONTH(Dashboard!$I$7,0),Data_TABLE[Customer],"="&amp;Calc!U12560),"")</f>
        <v/>
      </c>
    </row>
    <row r="12561" spans="22:22" x14ac:dyDescent="0.2">
      <c r="V12561" s="18" t="str">
        <f>IF(U12561&lt;&gt;"",SUMIFS(Data_TABLE[Total Value Sold],Data_TABLE[EOM Date],"="&amp;EOMONTH(Dashboard!$I$7,0),Data_TABLE[Customer],"="&amp;Calc!U12561),"")</f>
        <v/>
      </c>
    </row>
    <row r="12562" spans="22:22" x14ac:dyDescent="0.2">
      <c r="V12562" s="18" t="str">
        <f>IF(U12562&lt;&gt;"",SUMIFS(Data_TABLE[Total Value Sold],Data_TABLE[EOM Date],"="&amp;EOMONTH(Dashboard!$I$7,0),Data_TABLE[Customer],"="&amp;Calc!U12562),"")</f>
        <v/>
      </c>
    </row>
    <row r="12563" spans="22:22" x14ac:dyDescent="0.2">
      <c r="V12563" s="18" t="str">
        <f>IF(U12563&lt;&gt;"",SUMIFS(Data_TABLE[Total Value Sold],Data_TABLE[EOM Date],"="&amp;EOMONTH(Dashboard!$I$7,0),Data_TABLE[Customer],"="&amp;Calc!U12563),"")</f>
        <v/>
      </c>
    </row>
    <row r="12564" spans="22:22" x14ac:dyDescent="0.2">
      <c r="V12564" s="18" t="str">
        <f>IF(U12564&lt;&gt;"",SUMIFS(Data_TABLE[Total Value Sold],Data_TABLE[EOM Date],"="&amp;EOMONTH(Dashboard!$I$7,0),Data_TABLE[Customer],"="&amp;Calc!U12564),"")</f>
        <v/>
      </c>
    </row>
    <row r="12565" spans="22:22" x14ac:dyDescent="0.2">
      <c r="V12565" s="18" t="str">
        <f>IF(U12565&lt;&gt;"",SUMIFS(Data_TABLE[Total Value Sold],Data_TABLE[EOM Date],"="&amp;EOMONTH(Dashboard!$I$7,0),Data_TABLE[Customer],"="&amp;Calc!U12565),"")</f>
        <v/>
      </c>
    </row>
    <row r="12566" spans="22:22" x14ac:dyDescent="0.2">
      <c r="V12566" s="18" t="str">
        <f>IF(U12566&lt;&gt;"",SUMIFS(Data_TABLE[Total Value Sold],Data_TABLE[EOM Date],"="&amp;EOMONTH(Dashboard!$I$7,0),Data_TABLE[Customer],"="&amp;Calc!U12566),"")</f>
        <v/>
      </c>
    </row>
    <row r="12567" spans="22:22" x14ac:dyDescent="0.2">
      <c r="V12567" s="18" t="str">
        <f>IF(U12567&lt;&gt;"",SUMIFS(Data_TABLE[Total Value Sold],Data_TABLE[EOM Date],"="&amp;EOMONTH(Dashboard!$I$7,0),Data_TABLE[Customer],"="&amp;Calc!U12567),"")</f>
        <v/>
      </c>
    </row>
    <row r="12568" spans="22:22" x14ac:dyDescent="0.2">
      <c r="V12568" s="18" t="str">
        <f>IF(U12568&lt;&gt;"",SUMIFS(Data_TABLE[Total Value Sold],Data_TABLE[EOM Date],"="&amp;EOMONTH(Dashboard!$I$7,0),Data_TABLE[Customer],"="&amp;Calc!U12568),"")</f>
        <v/>
      </c>
    </row>
    <row r="12569" spans="22:22" x14ac:dyDescent="0.2">
      <c r="V12569" s="18" t="str">
        <f>IF(U12569&lt;&gt;"",SUMIFS(Data_TABLE[Total Value Sold],Data_TABLE[EOM Date],"="&amp;EOMONTH(Dashboard!$I$7,0),Data_TABLE[Customer],"="&amp;Calc!U12569),"")</f>
        <v/>
      </c>
    </row>
    <row r="12570" spans="22:22" x14ac:dyDescent="0.2">
      <c r="V12570" s="18" t="str">
        <f>IF(U12570&lt;&gt;"",SUMIFS(Data_TABLE[Total Value Sold],Data_TABLE[EOM Date],"="&amp;EOMONTH(Dashboard!$I$7,0),Data_TABLE[Customer],"="&amp;Calc!U12570),"")</f>
        <v/>
      </c>
    </row>
    <row r="12571" spans="22:22" x14ac:dyDescent="0.2">
      <c r="V12571" s="18" t="str">
        <f>IF(U12571&lt;&gt;"",SUMIFS(Data_TABLE[Total Value Sold],Data_TABLE[EOM Date],"="&amp;EOMONTH(Dashboard!$I$7,0),Data_TABLE[Customer],"="&amp;Calc!U12571),"")</f>
        <v/>
      </c>
    </row>
    <row r="12572" spans="22:22" x14ac:dyDescent="0.2">
      <c r="V12572" s="18" t="str">
        <f>IF(U12572&lt;&gt;"",SUMIFS(Data_TABLE[Total Value Sold],Data_TABLE[EOM Date],"="&amp;EOMONTH(Dashboard!$I$7,0),Data_TABLE[Customer],"="&amp;Calc!U12572),"")</f>
        <v/>
      </c>
    </row>
    <row r="12573" spans="22:22" x14ac:dyDescent="0.2">
      <c r="V12573" s="18" t="str">
        <f>IF(U12573&lt;&gt;"",SUMIFS(Data_TABLE[Total Value Sold],Data_TABLE[EOM Date],"="&amp;EOMONTH(Dashboard!$I$7,0),Data_TABLE[Customer],"="&amp;Calc!U12573),"")</f>
        <v/>
      </c>
    </row>
    <row r="12574" spans="22:22" x14ac:dyDescent="0.2">
      <c r="V12574" s="18" t="str">
        <f>IF(U12574&lt;&gt;"",SUMIFS(Data_TABLE[Total Value Sold],Data_TABLE[EOM Date],"="&amp;EOMONTH(Dashboard!$I$7,0),Data_TABLE[Customer],"="&amp;Calc!U12574),"")</f>
        <v/>
      </c>
    </row>
    <row r="12575" spans="22:22" x14ac:dyDescent="0.2">
      <c r="V12575" s="18" t="str">
        <f>IF(U12575&lt;&gt;"",SUMIFS(Data_TABLE[Total Value Sold],Data_TABLE[EOM Date],"="&amp;EOMONTH(Dashboard!$I$7,0),Data_TABLE[Customer],"="&amp;Calc!U12575),"")</f>
        <v/>
      </c>
    </row>
    <row r="12576" spans="22:22" x14ac:dyDescent="0.2">
      <c r="V12576" s="18" t="str">
        <f>IF(U12576&lt;&gt;"",SUMIFS(Data_TABLE[Total Value Sold],Data_TABLE[EOM Date],"="&amp;EOMONTH(Dashboard!$I$7,0),Data_TABLE[Customer],"="&amp;Calc!U12576),"")</f>
        <v/>
      </c>
    </row>
    <row r="12577" spans="22:22" x14ac:dyDescent="0.2">
      <c r="V12577" s="18" t="str">
        <f>IF(U12577&lt;&gt;"",SUMIFS(Data_TABLE[Total Value Sold],Data_TABLE[EOM Date],"="&amp;EOMONTH(Dashboard!$I$7,0),Data_TABLE[Customer],"="&amp;Calc!U12577),"")</f>
        <v/>
      </c>
    </row>
    <row r="12578" spans="22:22" x14ac:dyDescent="0.2">
      <c r="V12578" s="18" t="str">
        <f>IF(U12578&lt;&gt;"",SUMIFS(Data_TABLE[Total Value Sold],Data_TABLE[EOM Date],"="&amp;EOMONTH(Dashboard!$I$7,0),Data_TABLE[Customer],"="&amp;Calc!U12578),"")</f>
        <v/>
      </c>
    </row>
    <row r="12579" spans="22:22" x14ac:dyDescent="0.2">
      <c r="V12579" s="18" t="str">
        <f>IF(U12579&lt;&gt;"",SUMIFS(Data_TABLE[Total Value Sold],Data_TABLE[EOM Date],"="&amp;EOMONTH(Dashboard!$I$7,0),Data_TABLE[Customer],"="&amp;Calc!U12579),"")</f>
        <v/>
      </c>
    </row>
    <row r="12580" spans="22:22" x14ac:dyDescent="0.2">
      <c r="V12580" s="18" t="str">
        <f>IF(U12580&lt;&gt;"",SUMIFS(Data_TABLE[Total Value Sold],Data_TABLE[EOM Date],"="&amp;EOMONTH(Dashboard!$I$7,0),Data_TABLE[Customer],"="&amp;Calc!U12580),"")</f>
        <v/>
      </c>
    </row>
    <row r="12581" spans="22:22" x14ac:dyDescent="0.2">
      <c r="V12581" s="18" t="str">
        <f>IF(U12581&lt;&gt;"",SUMIFS(Data_TABLE[Total Value Sold],Data_TABLE[EOM Date],"="&amp;EOMONTH(Dashboard!$I$7,0),Data_TABLE[Customer],"="&amp;Calc!U12581),"")</f>
        <v/>
      </c>
    </row>
    <row r="12582" spans="22:22" x14ac:dyDescent="0.2">
      <c r="V12582" s="18" t="str">
        <f>IF(U12582&lt;&gt;"",SUMIFS(Data_TABLE[Total Value Sold],Data_TABLE[EOM Date],"="&amp;EOMONTH(Dashboard!$I$7,0),Data_TABLE[Customer],"="&amp;Calc!U12582),"")</f>
        <v/>
      </c>
    </row>
    <row r="12583" spans="22:22" x14ac:dyDescent="0.2">
      <c r="V12583" s="18" t="str">
        <f>IF(U12583&lt;&gt;"",SUMIFS(Data_TABLE[Total Value Sold],Data_TABLE[EOM Date],"="&amp;EOMONTH(Dashboard!$I$7,0),Data_TABLE[Customer],"="&amp;Calc!U12583),"")</f>
        <v/>
      </c>
    </row>
    <row r="12584" spans="22:22" x14ac:dyDescent="0.2">
      <c r="V12584" s="18" t="str">
        <f>IF(U12584&lt;&gt;"",SUMIFS(Data_TABLE[Total Value Sold],Data_TABLE[EOM Date],"="&amp;EOMONTH(Dashboard!$I$7,0),Data_TABLE[Customer],"="&amp;Calc!U12584),"")</f>
        <v/>
      </c>
    </row>
    <row r="12585" spans="22:22" x14ac:dyDescent="0.2">
      <c r="V12585" s="18" t="str">
        <f>IF(U12585&lt;&gt;"",SUMIFS(Data_TABLE[Total Value Sold],Data_TABLE[EOM Date],"="&amp;EOMONTH(Dashboard!$I$7,0),Data_TABLE[Customer],"="&amp;Calc!U12585),"")</f>
        <v/>
      </c>
    </row>
    <row r="12586" spans="22:22" x14ac:dyDescent="0.2">
      <c r="V12586" s="18" t="str">
        <f>IF(U12586&lt;&gt;"",SUMIFS(Data_TABLE[Total Value Sold],Data_TABLE[EOM Date],"="&amp;EOMONTH(Dashboard!$I$7,0),Data_TABLE[Customer],"="&amp;Calc!U12586),"")</f>
        <v/>
      </c>
    </row>
    <row r="12587" spans="22:22" x14ac:dyDescent="0.2">
      <c r="V12587" s="18" t="str">
        <f>IF(U12587&lt;&gt;"",SUMIFS(Data_TABLE[Total Value Sold],Data_TABLE[EOM Date],"="&amp;EOMONTH(Dashboard!$I$7,0),Data_TABLE[Customer],"="&amp;Calc!U12587),"")</f>
        <v/>
      </c>
    </row>
    <row r="12588" spans="22:22" x14ac:dyDescent="0.2">
      <c r="V12588" s="18" t="str">
        <f>IF(U12588&lt;&gt;"",SUMIFS(Data_TABLE[Total Value Sold],Data_TABLE[EOM Date],"="&amp;EOMONTH(Dashboard!$I$7,0),Data_TABLE[Customer],"="&amp;Calc!U12588),"")</f>
        <v/>
      </c>
    </row>
    <row r="12589" spans="22:22" x14ac:dyDescent="0.2">
      <c r="V12589" s="18" t="str">
        <f>IF(U12589&lt;&gt;"",SUMIFS(Data_TABLE[Total Value Sold],Data_TABLE[EOM Date],"="&amp;EOMONTH(Dashboard!$I$7,0),Data_TABLE[Customer],"="&amp;Calc!U12589),"")</f>
        <v/>
      </c>
    </row>
    <row r="12590" spans="22:22" x14ac:dyDescent="0.2">
      <c r="V12590" s="18" t="str">
        <f>IF(U12590&lt;&gt;"",SUMIFS(Data_TABLE[Total Value Sold],Data_TABLE[EOM Date],"="&amp;EOMONTH(Dashboard!$I$7,0),Data_TABLE[Customer],"="&amp;Calc!U12590),"")</f>
        <v/>
      </c>
    </row>
    <row r="12591" spans="22:22" x14ac:dyDescent="0.2">
      <c r="V12591" s="18" t="str">
        <f>IF(U12591&lt;&gt;"",SUMIFS(Data_TABLE[Total Value Sold],Data_TABLE[EOM Date],"="&amp;EOMONTH(Dashboard!$I$7,0),Data_TABLE[Customer],"="&amp;Calc!U12591),"")</f>
        <v/>
      </c>
    </row>
    <row r="12592" spans="22:22" x14ac:dyDescent="0.2">
      <c r="V12592" s="18" t="str">
        <f>IF(U12592&lt;&gt;"",SUMIFS(Data_TABLE[Total Value Sold],Data_TABLE[EOM Date],"="&amp;EOMONTH(Dashboard!$I$7,0),Data_TABLE[Customer],"="&amp;Calc!U12592),"")</f>
        <v/>
      </c>
    </row>
    <row r="12593" spans="22:22" x14ac:dyDescent="0.2">
      <c r="V12593" s="18" t="str">
        <f>IF(U12593&lt;&gt;"",SUMIFS(Data_TABLE[Total Value Sold],Data_TABLE[EOM Date],"="&amp;EOMONTH(Dashboard!$I$7,0),Data_TABLE[Customer],"="&amp;Calc!U12593),"")</f>
        <v/>
      </c>
    </row>
    <row r="12594" spans="22:22" x14ac:dyDescent="0.2">
      <c r="V12594" s="18" t="str">
        <f>IF(U12594&lt;&gt;"",SUMIFS(Data_TABLE[Total Value Sold],Data_TABLE[EOM Date],"="&amp;EOMONTH(Dashboard!$I$7,0),Data_TABLE[Customer],"="&amp;Calc!U12594),"")</f>
        <v/>
      </c>
    </row>
    <row r="12595" spans="22:22" x14ac:dyDescent="0.2">
      <c r="V12595" s="18" t="str">
        <f>IF(U12595&lt;&gt;"",SUMIFS(Data_TABLE[Total Value Sold],Data_TABLE[EOM Date],"="&amp;EOMONTH(Dashboard!$I$7,0),Data_TABLE[Customer],"="&amp;Calc!U12595),"")</f>
        <v/>
      </c>
    </row>
    <row r="12596" spans="22:22" x14ac:dyDescent="0.2">
      <c r="V12596" s="18" t="str">
        <f>IF(U12596&lt;&gt;"",SUMIFS(Data_TABLE[Total Value Sold],Data_TABLE[EOM Date],"="&amp;EOMONTH(Dashboard!$I$7,0),Data_TABLE[Customer],"="&amp;Calc!U12596),"")</f>
        <v/>
      </c>
    </row>
    <row r="12597" spans="22:22" x14ac:dyDescent="0.2">
      <c r="V12597" s="18" t="str">
        <f>IF(U12597&lt;&gt;"",SUMIFS(Data_TABLE[Total Value Sold],Data_TABLE[EOM Date],"="&amp;EOMONTH(Dashboard!$I$7,0),Data_TABLE[Customer],"="&amp;Calc!U12597),"")</f>
        <v/>
      </c>
    </row>
    <row r="12598" spans="22:22" x14ac:dyDescent="0.2">
      <c r="V12598" s="18" t="str">
        <f>IF(U12598&lt;&gt;"",SUMIFS(Data_TABLE[Total Value Sold],Data_TABLE[EOM Date],"="&amp;EOMONTH(Dashboard!$I$7,0),Data_TABLE[Customer],"="&amp;Calc!U12598),"")</f>
        <v/>
      </c>
    </row>
    <row r="12599" spans="22:22" x14ac:dyDescent="0.2">
      <c r="V12599" s="18" t="str">
        <f>IF(U12599&lt;&gt;"",SUMIFS(Data_TABLE[Total Value Sold],Data_TABLE[EOM Date],"="&amp;EOMONTH(Dashboard!$I$7,0),Data_TABLE[Customer],"="&amp;Calc!U12599),"")</f>
        <v/>
      </c>
    </row>
    <row r="12600" spans="22:22" x14ac:dyDescent="0.2">
      <c r="V12600" s="18" t="str">
        <f>IF(U12600&lt;&gt;"",SUMIFS(Data_TABLE[Total Value Sold],Data_TABLE[EOM Date],"="&amp;EOMONTH(Dashboard!$I$7,0),Data_TABLE[Customer],"="&amp;Calc!U12600),"")</f>
        <v/>
      </c>
    </row>
    <row r="12601" spans="22:22" x14ac:dyDescent="0.2">
      <c r="V12601" s="18" t="str">
        <f>IF(U12601&lt;&gt;"",SUMIFS(Data_TABLE[Total Value Sold],Data_TABLE[EOM Date],"="&amp;EOMONTH(Dashboard!$I$7,0),Data_TABLE[Customer],"="&amp;Calc!U12601),"")</f>
        <v/>
      </c>
    </row>
    <row r="12602" spans="22:22" x14ac:dyDescent="0.2">
      <c r="V12602" s="18" t="str">
        <f>IF(U12602&lt;&gt;"",SUMIFS(Data_TABLE[Total Value Sold],Data_TABLE[EOM Date],"="&amp;EOMONTH(Dashboard!$I$7,0),Data_TABLE[Customer],"="&amp;Calc!U12602),"")</f>
        <v/>
      </c>
    </row>
    <row r="12603" spans="22:22" x14ac:dyDescent="0.2">
      <c r="V12603" s="18" t="str">
        <f>IF(U12603&lt;&gt;"",SUMIFS(Data_TABLE[Total Value Sold],Data_TABLE[EOM Date],"="&amp;EOMONTH(Dashboard!$I$7,0),Data_TABLE[Customer],"="&amp;Calc!U12603),"")</f>
        <v/>
      </c>
    </row>
    <row r="12604" spans="22:22" x14ac:dyDescent="0.2">
      <c r="V12604" s="18" t="str">
        <f>IF(U12604&lt;&gt;"",SUMIFS(Data_TABLE[Total Value Sold],Data_TABLE[EOM Date],"="&amp;EOMONTH(Dashboard!$I$7,0),Data_TABLE[Customer],"="&amp;Calc!U12604),"")</f>
        <v/>
      </c>
    </row>
    <row r="12605" spans="22:22" x14ac:dyDescent="0.2">
      <c r="V12605" s="18" t="str">
        <f>IF(U12605&lt;&gt;"",SUMIFS(Data_TABLE[Total Value Sold],Data_TABLE[EOM Date],"="&amp;EOMONTH(Dashboard!$I$7,0),Data_TABLE[Customer],"="&amp;Calc!U12605),"")</f>
        <v/>
      </c>
    </row>
    <row r="12606" spans="22:22" x14ac:dyDescent="0.2">
      <c r="V12606" s="18" t="str">
        <f>IF(U12606&lt;&gt;"",SUMIFS(Data_TABLE[Total Value Sold],Data_TABLE[EOM Date],"="&amp;EOMONTH(Dashboard!$I$7,0),Data_TABLE[Customer],"="&amp;Calc!U12606),"")</f>
        <v/>
      </c>
    </row>
    <row r="12607" spans="22:22" x14ac:dyDescent="0.2">
      <c r="V12607" s="18" t="str">
        <f>IF(U12607&lt;&gt;"",SUMIFS(Data_TABLE[Total Value Sold],Data_TABLE[EOM Date],"="&amp;EOMONTH(Dashboard!$I$7,0),Data_TABLE[Customer],"="&amp;Calc!U12607),"")</f>
        <v/>
      </c>
    </row>
    <row r="12608" spans="22:22" x14ac:dyDescent="0.2">
      <c r="V12608" s="18" t="str">
        <f>IF(U12608&lt;&gt;"",SUMIFS(Data_TABLE[Total Value Sold],Data_TABLE[EOM Date],"="&amp;EOMONTH(Dashboard!$I$7,0),Data_TABLE[Customer],"="&amp;Calc!U12608),"")</f>
        <v/>
      </c>
    </row>
    <row r="12609" spans="22:22" x14ac:dyDescent="0.2">
      <c r="V12609" s="18" t="str">
        <f>IF(U12609&lt;&gt;"",SUMIFS(Data_TABLE[Total Value Sold],Data_TABLE[EOM Date],"="&amp;EOMONTH(Dashboard!$I$7,0),Data_TABLE[Customer],"="&amp;Calc!U12609),"")</f>
        <v/>
      </c>
    </row>
    <row r="12610" spans="22:22" x14ac:dyDescent="0.2">
      <c r="V12610" s="18" t="str">
        <f>IF(U12610&lt;&gt;"",SUMIFS(Data_TABLE[Total Value Sold],Data_TABLE[EOM Date],"="&amp;EOMONTH(Dashboard!$I$7,0),Data_TABLE[Customer],"="&amp;Calc!U12610),"")</f>
        <v/>
      </c>
    </row>
    <row r="12611" spans="22:22" x14ac:dyDescent="0.2">
      <c r="V12611" s="18" t="str">
        <f>IF(U12611&lt;&gt;"",SUMIFS(Data_TABLE[Total Value Sold],Data_TABLE[EOM Date],"="&amp;EOMONTH(Dashboard!$I$7,0),Data_TABLE[Customer],"="&amp;Calc!U12611),"")</f>
        <v/>
      </c>
    </row>
    <row r="12612" spans="22:22" x14ac:dyDescent="0.2">
      <c r="V12612" s="18" t="str">
        <f>IF(U12612&lt;&gt;"",SUMIFS(Data_TABLE[Total Value Sold],Data_TABLE[EOM Date],"="&amp;EOMONTH(Dashboard!$I$7,0),Data_TABLE[Customer],"="&amp;Calc!U12612),"")</f>
        <v/>
      </c>
    </row>
    <row r="12613" spans="22:22" x14ac:dyDescent="0.2">
      <c r="V12613" s="18" t="str">
        <f>IF(U12613&lt;&gt;"",SUMIFS(Data_TABLE[Total Value Sold],Data_TABLE[EOM Date],"="&amp;EOMONTH(Dashboard!$I$7,0),Data_TABLE[Customer],"="&amp;Calc!U12613),"")</f>
        <v/>
      </c>
    </row>
    <row r="12614" spans="22:22" x14ac:dyDescent="0.2">
      <c r="V12614" s="18" t="str">
        <f>IF(U12614&lt;&gt;"",SUMIFS(Data_TABLE[Total Value Sold],Data_TABLE[EOM Date],"="&amp;EOMONTH(Dashboard!$I$7,0),Data_TABLE[Customer],"="&amp;Calc!U12614),"")</f>
        <v/>
      </c>
    </row>
    <row r="12615" spans="22:22" x14ac:dyDescent="0.2">
      <c r="V12615" s="18" t="str">
        <f>IF(U12615&lt;&gt;"",SUMIFS(Data_TABLE[Total Value Sold],Data_TABLE[EOM Date],"="&amp;EOMONTH(Dashboard!$I$7,0),Data_TABLE[Customer],"="&amp;Calc!U12615),"")</f>
        <v/>
      </c>
    </row>
    <row r="12616" spans="22:22" x14ac:dyDescent="0.2">
      <c r="V12616" s="18" t="str">
        <f>IF(U12616&lt;&gt;"",SUMIFS(Data_TABLE[Total Value Sold],Data_TABLE[EOM Date],"="&amp;EOMONTH(Dashboard!$I$7,0),Data_TABLE[Customer],"="&amp;Calc!U12616),"")</f>
        <v/>
      </c>
    </row>
    <row r="12617" spans="22:22" x14ac:dyDescent="0.2">
      <c r="V12617" s="18" t="str">
        <f>IF(U12617&lt;&gt;"",SUMIFS(Data_TABLE[Total Value Sold],Data_TABLE[EOM Date],"="&amp;EOMONTH(Dashboard!$I$7,0),Data_TABLE[Customer],"="&amp;Calc!U12617),"")</f>
        <v/>
      </c>
    </row>
    <row r="12618" spans="22:22" x14ac:dyDescent="0.2">
      <c r="V12618" s="18" t="str">
        <f>IF(U12618&lt;&gt;"",SUMIFS(Data_TABLE[Total Value Sold],Data_TABLE[EOM Date],"="&amp;EOMONTH(Dashboard!$I$7,0),Data_TABLE[Customer],"="&amp;Calc!U12618),"")</f>
        <v/>
      </c>
    </row>
    <row r="12619" spans="22:22" x14ac:dyDescent="0.2">
      <c r="V12619" s="18" t="str">
        <f>IF(U12619&lt;&gt;"",SUMIFS(Data_TABLE[Total Value Sold],Data_TABLE[EOM Date],"="&amp;EOMONTH(Dashboard!$I$7,0),Data_TABLE[Customer],"="&amp;Calc!U12619),"")</f>
        <v/>
      </c>
    </row>
    <row r="12620" spans="22:22" x14ac:dyDescent="0.2">
      <c r="V12620" s="18" t="str">
        <f>IF(U12620&lt;&gt;"",SUMIFS(Data_TABLE[Total Value Sold],Data_TABLE[EOM Date],"="&amp;EOMONTH(Dashboard!$I$7,0),Data_TABLE[Customer],"="&amp;Calc!U12620),"")</f>
        <v/>
      </c>
    </row>
    <row r="12621" spans="22:22" x14ac:dyDescent="0.2">
      <c r="V12621" s="18" t="str">
        <f>IF(U12621&lt;&gt;"",SUMIFS(Data_TABLE[Total Value Sold],Data_TABLE[EOM Date],"="&amp;EOMONTH(Dashboard!$I$7,0),Data_TABLE[Customer],"="&amp;Calc!U12621),"")</f>
        <v/>
      </c>
    </row>
    <row r="12622" spans="22:22" x14ac:dyDescent="0.2">
      <c r="V12622" s="18" t="str">
        <f>IF(U12622&lt;&gt;"",SUMIFS(Data_TABLE[Total Value Sold],Data_TABLE[EOM Date],"="&amp;EOMONTH(Dashboard!$I$7,0),Data_TABLE[Customer],"="&amp;Calc!U12622),"")</f>
        <v/>
      </c>
    </row>
    <row r="12623" spans="22:22" x14ac:dyDescent="0.2">
      <c r="V12623" s="18" t="str">
        <f>IF(U12623&lt;&gt;"",SUMIFS(Data_TABLE[Total Value Sold],Data_TABLE[EOM Date],"="&amp;EOMONTH(Dashboard!$I$7,0),Data_TABLE[Customer],"="&amp;Calc!U12623),"")</f>
        <v/>
      </c>
    </row>
    <row r="12624" spans="22:22" x14ac:dyDescent="0.2">
      <c r="V12624" s="18" t="str">
        <f>IF(U12624&lt;&gt;"",SUMIFS(Data_TABLE[Total Value Sold],Data_TABLE[EOM Date],"="&amp;EOMONTH(Dashboard!$I$7,0),Data_TABLE[Customer],"="&amp;Calc!U12624),"")</f>
        <v/>
      </c>
    </row>
    <row r="12625" spans="22:22" x14ac:dyDescent="0.2">
      <c r="V12625" s="18" t="str">
        <f>IF(U12625&lt;&gt;"",SUMIFS(Data_TABLE[Total Value Sold],Data_TABLE[EOM Date],"="&amp;EOMONTH(Dashboard!$I$7,0),Data_TABLE[Customer],"="&amp;Calc!U12625),"")</f>
        <v/>
      </c>
    </row>
    <row r="12626" spans="22:22" x14ac:dyDescent="0.2">
      <c r="V12626" s="18" t="str">
        <f>IF(U12626&lt;&gt;"",SUMIFS(Data_TABLE[Total Value Sold],Data_TABLE[EOM Date],"="&amp;EOMONTH(Dashboard!$I$7,0),Data_TABLE[Customer],"="&amp;Calc!U12626),"")</f>
        <v/>
      </c>
    </row>
    <row r="12627" spans="22:22" x14ac:dyDescent="0.2">
      <c r="V12627" s="18" t="str">
        <f>IF(U12627&lt;&gt;"",SUMIFS(Data_TABLE[Total Value Sold],Data_TABLE[EOM Date],"="&amp;EOMONTH(Dashboard!$I$7,0),Data_TABLE[Customer],"="&amp;Calc!U12627),"")</f>
        <v/>
      </c>
    </row>
    <row r="12628" spans="22:22" x14ac:dyDescent="0.2">
      <c r="V12628" s="18" t="str">
        <f>IF(U12628&lt;&gt;"",SUMIFS(Data_TABLE[Total Value Sold],Data_TABLE[EOM Date],"="&amp;EOMONTH(Dashboard!$I$7,0),Data_TABLE[Customer],"="&amp;Calc!U12628),"")</f>
        <v/>
      </c>
    </row>
    <row r="12629" spans="22:22" x14ac:dyDescent="0.2">
      <c r="V12629" s="18" t="str">
        <f>IF(U12629&lt;&gt;"",SUMIFS(Data_TABLE[Total Value Sold],Data_TABLE[EOM Date],"="&amp;EOMONTH(Dashboard!$I$7,0),Data_TABLE[Customer],"="&amp;Calc!U12629),"")</f>
        <v/>
      </c>
    </row>
    <row r="12630" spans="22:22" x14ac:dyDescent="0.2">
      <c r="V12630" s="18" t="str">
        <f>IF(U12630&lt;&gt;"",SUMIFS(Data_TABLE[Total Value Sold],Data_TABLE[EOM Date],"="&amp;EOMONTH(Dashboard!$I$7,0),Data_TABLE[Customer],"="&amp;Calc!U12630),"")</f>
        <v/>
      </c>
    </row>
    <row r="12631" spans="22:22" x14ac:dyDescent="0.2">
      <c r="V12631" s="18" t="str">
        <f>IF(U12631&lt;&gt;"",SUMIFS(Data_TABLE[Total Value Sold],Data_TABLE[EOM Date],"="&amp;EOMONTH(Dashboard!$I$7,0),Data_TABLE[Customer],"="&amp;Calc!U12631),"")</f>
        <v/>
      </c>
    </row>
    <row r="12632" spans="22:22" x14ac:dyDescent="0.2">
      <c r="V12632" s="18" t="str">
        <f>IF(U12632&lt;&gt;"",SUMIFS(Data_TABLE[Total Value Sold],Data_TABLE[EOM Date],"="&amp;EOMONTH(Dashboard!$I$7,0),Data_TABLE[Customer],"="&amp;Calc!U12632),"")</f>
        <v/>
      </c>
    </row>
    <row r="12633" spans="22:22" x14ac:dyDescent="0.2">
      <c r="V12633" s="18" t="str">
        <f>IF(U12633&lt;&gt;"",SUMIFS(Data_TABLE[Total Value Sold],Data_TABLE[EOM Date],"="&amp;EOMONTH(Dashboard!$I$7,0),Data_TABLE[Customer],"="&amp;Calc!U12633),"")</f>
        <v/>
      </c>
    </row>
    <row r="12634" spans="22:22" x14ac:dyDescent="0.2">
      <c r="V12634" s="18" t="str">
        <f>IF(U12634&lt;&gt;"",SUMIFS(Data_TABLE[Total Value Sold],Data_TABLE[EOM Date],"="&amp;EOMONTH(Dashboard!$I$7,0),Data_TABLE[Customer],"="&amp;Calc!U12634),"")</f>
        <v/>
      </c>
    </row>
    <row r="12635" spans="22:22" x14ac:dyDescent="0.2">
      <c r="V12635" s="18" t="str">
        <f>IF(U12635&lt;&gt;"",SUMIFS(Data_TABLE[Total Value Sold],Data_TABLE[EOM Date],"="&amp;EOMONTH(Dashboard!$I$7,0),Data_TABLE[Customer],"="&amp;Calc!U12635),"")</f>
        <v/>
      </c>
    </row>
    <row r="12636" spans="22:22" x14ac:dyDescent="0.2">
      <c r="V12636" s="18" t="str">
        <f>IF(U12636&lt;&gt;"",SUMIFS(Data_TABLE[Total Value Sold],Data_TABLE[EOM Date],"="&amp;EOMONTH(Dashboard!$I$7,0),Data_TABLE[Customer],"="&amp;Calc!U12636),"")</f>
        <v/>
      </c>
    </row>
    <row r="12637" spans="22:22" x14ac:dyDescent="0.2">
      <c r="V12637" s="18" t="str">
        <f>IF(U12637&lt;&gt;"",SUMIFS(Data_TABLE[Total Value Sold],Data_TABLE[EOM Date],"="&amp;EOMONTH(Dashboard!$I$7,0),Data_TABLE[Customer],"="&amp;Calc!U12637),"")</f>
        <v/>
      </c>
    </row>
    <row r="12638" spans="22:22" x14ac:dyDescent="0.2">
      <c r="V12638" s="18" t="str">
        <f>IF(U12638&lt;&gt;"",SUMIFS(Data_TABLE[Total Value Sold],Data_TABLE[EOM Date],"="&amp;EOMONTH(Dashboard!$I$7,0),Data_TABLE[Customer],"="&amp;Calc!U12638),"")</f>
        <v/>
      </c>
    </row>
    <row r="12639" spans="22:22" x14ac:dyDescent="0.2">
      <c r="V12639" s="18" t="str">
        <f>IF(U12639&lt;&gt;"",SUMIFS(Data_TABLE[Total Value Sold],Data_TABLE[EOM Date],"="&amp;EOMONTH(Dashboard!$I$7,0),Data_TABLE[Customer],"="&amp;Calc!U12639),"")</f>
        <v/>
      </c>
    </row>
    <row r="12640" spans="22:22" x14ac:dyDescent="0.2">
      <c r="V12640" s="18" t="str">
        <f>IF(U12640&lt;&gt;"",SUMIFS(Data_TABLE[Total Value Sold],Data_TABLE[EOM Date],"="&amp;EOMONTH(Dashboard!$I$7,0),Data_TABLE[Customer],"="&amp;Calc!U12640),"")</f>
        <v/>
      </c>
    </row>
    <row r="12641" spans="22:22" x14ac:dyDescent="0.2">
      <c r="V12641" s="18" t="str">
        <f>IF(U12641&lt;&gt;"",SUMIFS(Data_TABLE[Total Value Sold],Data_TABLE[EOM Date],"="&amp;EOMONTH(Dashboard!$I$7,0),Data_TABLE[Customer],"="&amp;Calc!U12641),"")</f>
        <v/>
      </c>
    </row>
    <row r="12642" spans="22:22" x14ac:dyDescent="0.2">
      <c r="V12642" s="18" t="str">
        <f>IF(U12642&lt;&gt;"",SUMIFS(Data_TABLE[Total Value Sold],Data_TABLE[EOM Date],"="&amp;EOMONTH(Dashboard!$I$7,0),Data_TABLE[Customer],"="&amp;Calc!U12642),"")</f>
        <v/>
      </c>
    </row>
    <row r="12643" spans="22:22" x14ac:dyDescent="0.2">
      <c r="V12643" s="18" t="str">
        <f>IF(U12643&lt;&gt;"",SUMIFS(Data_TABLE[Total Value Sold],Data_TABLE[EOM Date],"="&amp;EOMONTH(Dashboard!$I$7,0),Data_TABLE[Customer],"="&amp;Calc!U12643),"")</f>
        <v/>
      </c>
    </row>
    <row r="12644" spans="22:22" x14ac:dyDescent="0.2">
      <c r="V12644" s="18" t="str">
        <f>IF(U12644&lt;&gt;"",SUMIFS(Data_TABLE[Total Value Sold],Data_TABLE[EOM Date],"="&amp;EOMONTH(Dashboard!$I$7,0),Data_TABLE[Customer],"="&amp;Calc!U12644),"")</f>
        <v/>
      </c>
    </row>
    <row r="12645" spans="22:22" x14ac:dyDescent="0.2">
      <c r="V12645" s="18" t="str">
        <f>IF(U12645&lt;&gt;"",SUMIFS(Data_TABLE[Total Value Sold],Data_TABLE[EOM Date],"="&amp;EOMONTH(Dashboard!$I$7,0),Data_TABLE[Customer],"="&amp;Calc!U12645),"")</f>
        <v/>
      </c>
    </row>
    <row r="12646" spans="22:22" x14ac:dyDescent="0.2">
      <c r="V12646" s="18" t="str">
        <f>IF(U12646&lt;&gt;"",SUMIFS(Data_TABLE[Total Value Sold],Data_TABLE[EOM Date],"="&amp;EOMONTH(Dashboard!$I$7,0),Data_TABLE[Customer],"="&amp;Calc!U12646),"")</f>
        <v/>
      </c>
    </row>
    <row r="12647" spans="22:22" x14ac:dyDescent="0.2">
      <c r="V12647" s="18" t="str">
        <f>IF(U12647&lt;&gt;"",SUMIFS(Data_TABLE[Total Value Sold],Data_TABLE[EOM Date],"="&amp;EOMONTH(Dashboard!$I$7,0),Data_TABLE[Customer],"="&amp;Calc!U12647),"")</f>
        <v/>
      </c>
    </row>
    <row r="12648" spans="22:22" x14ac:dyDescent="0.2">
      <c r="V12648" s="18" t="str">
        <f>IF(U12648&lt;&gt;"",SUMIFS(Data_TABLE[Total Value Sold],Data_TABLE[EOM Date],"="&amp;EOMONTH(Dashboard!$I$7,0),Data_TABLE[Customer],"="&amp;Calc!U12648),"")</f>
        <v/>
      </c>
    </row>
    <row r="12649" spans="22:22" x14ac:dyDescent="0.2">
      <c r="V12649" s="18" t="str">
        <f>IF(U12649&lt;&gt;"",SUMIFS(Data_TABLE[Total Value Sold],Data_TABLE[EOM Date],"="&amp;EOMONTH(Dashboard!$I$7,0),Data_TABLE[Customer],"="&amp;Calc!U12649),"")</f>
        <v/>
      </c>
    </row>
    <row r="12650" spans="22:22" x14ac:dyDescent="0.2">
      <c r="V12650" s="18" t="str">
        <f>IF(U12650&lt;&gt;"",SUMIFS(Data_TABLE[Total Value Sold],Data_TABLE[EOM Date],"="&amp;EOMONTH(Dashboard!$I$7,0),Data_TABLE[Customer],"="&amp;Calc!U12650),"")</f>
        <v/>
      </c>
    </row>
    <row r="12651" spans="22:22" x14ac:dyDescent="0.2">
      <c r="V12651" s="18" t="str">
        <f>IF(U12651&lt;&gt;"",SUMIFS(Data_TABLE[Total Value Sold],Data_TABLE[EOM Date],"="&amp;EOMONTH(Dashboard!$I$7,0),Data_TABLE[Customer],"="&amp;Calc!U12651),"")</f>
        <v/>
      </c>
    </row>
    <row r="12652" spans="22:22" x14ac:dyDescent="0.2">
      <c r="V12652" s="18" t="str">
        <f>IF(U12652&lt;&gt;"",SUMIFS(Data_TABLE[Total Value Sold],Data_TABLE[EOM Date],"="&amp;EOMONTH(Dashboard!$I$7,0),Data_TABLE[Customer],"="&amp;Calc!U12652),"")</f>
        <v/>
      </c>
    </row>
    <row r="12653" spans="22:22" x14ac:dyDescent="0.2">
      <c r="V12653" s="18" t="str">
        <f>IF(U12653&lt;&gt;"",SUMIFS(Data_TABLE[Total Value Sold],Data_TABLE[EOM Date],"="&amp;EOMONTH(Dashboard!$I$7,0),Data_TABLE[Customer],"="&amp;Calc!U12653),"")</f>
        <v/>
      </c>
    </row>
    <row r="12654" spans="22:22" x14ac:dyDescent="0.2">
      <c r="V12654" s="18" t="str">
        <f>IF(U12654&lt;&gt;"",SUMIFS(Data_TABLE[Total Value Sold],Data_TABLE[EOM Date],"="&amp;EOMONTH(Dashboard!$I$7,0),Data_TABLE[Customer],"="&amp;Calc!U12654),"")</f>
        <v/>
      </c>
    </row>
    <row r="12655" spans="22:22" x14ac:dyDescent="0.2">
      <c r="V12655" s="18" t="str">
        <f>IF(U12655&lt;&gt;"",SUMIFS(Data_TABLE[Total Value Sold],Data_TABLE[EOM Date],"="&amp;EOMONTH(Dashboard!$I$7,0),Data_TABLE[Customer],"="&amp;Calc!U12655),"")</f>
        <v/>
      </c>
    </row>
    <row r="12656" spans="22:22" x14ac:dyDescent="0.2">
      <c r="V12656" s="18" t="str">
        <f>IF(U12656&lt;&gt;"",SUMIFS(Data_TABLE[Total Value Sold],Data_TABLE[EOM Date],"="&amp;EOMONTH(Dashboard!$I$7,0),Data_TABLE[Customer],"="&amp;Calc!U12656),"")</f>
        <v/>
      </c>
    </row>
    <row r="12657" spans="22:22" x14ac:dyDescent="0.2">
      <c r="V12657" s="18" t="str">
        <f>IF(U12657&lt;&gt;"",SUMIFS(Data_TABLE[Total Value Sold],Data_TABLE[EOM Date],"="&amp;EOMONTH(Dashboard!$I$7,0),Data_TABLE[Customer],"="&amp;Calc!U12657),"")</f>
        <v/>
      </c>
    </row>
    <row r="12658" spans="22:22" x14ac:dyDescent="0.2">
      <c r="V12658" s="18" t="str">
        <f>IF(U12658&lt;&gt;"",SUMIFS(Data_TABLE[Total Value Sold],Data_TABLE[EOM Date],"="&amp;EOMONTH(Dashboard!$I$7,0),Data_TABLE[Customer],"="&amp;Calc!U12658),"")</f>
        <v/>
      </c>
    </row>
    <row r="12659" spans="22:22" x14ac:dyDescent="0.2">
      <c r="V12659" s="18" t="str">
        <f>IF(U12659&lt;&gt;"",SUMIFS(Data_TABLE[Total Value Sold],Data_TABLE[EOM Date],"="&amp;EOMONTH(Dashboard!$I$7,0),Data_TABLE[Customer],"="&amp;Calc!U12659),"")</f>
        <v/>
      </c>
    </row>
    <row r="12660" spans="22:22" x14ac:dyDescent="0.2">
      <c r="V12660" s="18" t="str">
        <f>IF(U12660&lt;&gt;"",SUMIFS(Data_TABLE[Total Value Sold],Data_TABLE[EOM Date],"="&amp;EOMONTH(Dashboard!$I$7,0),Data_TABLE[Customer],"="&amp;Calc!U12660),"")</f>
        <v/>
      </c>
    </row>
    <row r="12661" spans="22:22" x14ac:dyDescent="0.2">
      <c r="V12661" s="18" t="str">
        <f>IF(U12661&lt;&gt;"",SUMIFS(Data_TABLE[Total Value Sold],Data_TABLE[EOM Date],"="&amp;EOMONTH(Dashboard!$I$7,0),Data_TABLE[Customer],"="&amp;Calc!U12661),"")</f>
        <v/>
      </c>
    </row>
    <row r="12662" spans="22:22" x14ac:dyDescent="0.2">
      <c r="V12662" s="18" t="str">
        <f>IF(U12662&lt;&gt;"",SUMIFS(Data_TABLE[Total Value Sold],Data_TABLE[EOM Date],"="&amp;EOMONTH(Dashboard!$I$7,0),Data_TABLE[Customer],"="&amp;Calc!U12662),"")</f>
        <v/>
      </c>
    </row>
    <row r="12663" spans="22:22" x14ac:dyDescent="0.2">
      <c r="V12663" s="18" t="str">
        <f>IF(U12663&lt;&gt;"",SUMIFS(Data_TABLE[Total Value Sold],Data_TABLE[EOM Date],"="&amp;EOMONTH(Dashboard!$I$7,0),Data_TABLE[Customer],"="&amp;Calc!U12663),"")</f>
        <v/>
      </c>
    </row>
    <row r="12664" spans="22:22" x14ac:dyDescent="0.2">
      <c r="V12664" s="18" t="str">
        <f>IF(U12664&lt;&gt;"",SUMIFS(Data_TABLE[Total Value Sold],Data_TABLE[EOM Date],"="&amp;EOMONTH(Dashboard!$I$7,0),Data_TABLE[Customer],"="&amp;Calc!U12664),"")</f>
        <v/>
      </c>
    </row>
    <row r="12665" spans="22:22" x14ac:dyDescent="0.2">
      <c r="V12665" s="18" t="str">
        <f>IF(U12665&lt;&gt;"",SUMIFS(Data_TABLE[Total Value Sold],Data_TABLE[EOM Date],"="&amp;EOMONTH(Dashboard!$I$7,0),Data_TABLE[Customer],"="&amp;Calc!U12665),"")</f>
        <v/>
      </c>
    </row>
    <row r="12666" spans="22:22" x14ac:dyDescent="0.2">
      <c r="V12666" s="18" t="str">
        <f>IF(U12666&lt;&gt;"",SUMIFS(Data_TABLE[Total Value Sold],Data_TABLE[EOM Date],"="&amp;EOMONTH(Dashboard!$I$7,0),Data_TABLE[Customer],"="&amp;Calc!U12666),"")</f>
        <v/>
      </c>
    </row>
    <row r="12667" spans="22:22" x14ac:dyDescent="0.2">
      <c r="V12667" s="18" t="str">
        <f>IF(U12667&lt;&gt;"",SUMIFS(Data_TABLE[Total Value Sold],Data_TABLE[EOM Date],"="&amp;EOMONTH(Dashboard!$I$7,0),Data_TABLE[Customer],"="&amp;Calc!U12667),"")</f>
        <v/>
      </c>
    </row>
    <row r="12668" spans="22:22" x14ac:dyDescent="0.2">
      <c r="V12668" s="18" t="str">
        <f>IF(U12668&lt;&gt;"",SUMIFS(Data_TABLE[Total Value Sold],Data_TABLE[EOM Date],"="&amp;EOMONTH(Dashboard!$I$7,0),Data_TABLE[Customer],"="&amp;Calc!U12668),"")</f>
        <v/>
      </c>
    </row>
    <row r="12669" spans="22:22" x14ac:dyDescent="0.2">
      <c r="V12669" s="18" t="str">
        <f>IF(U12669&lt;&gt;"",SUMIFS(Data_TABLE[Total Value Sold],Data_TABLE[EOM Date],"="&amp;EOMONTH(Dashboard!$I$7,0),Data_TABLE[Customer],"="&amp;Calc!U12669),"")</f>
        <v/>
      </c>
    </row>
    <row r="12670" spans="22:22" x14ac:dyDescent="0.2">
      <c r="V12670" s="18" t="str">
        <f>IF(U12670&lt;&gt;"",SUMIFS(Data_TABLE[Total Value Sold],Data_TABLE[EOM Date],"="&amp;EOMONTH(Dashboard!$I$7,0),Data_TABLE[Customer],"="&amp;Calc!U12670),"")</f>
        <v/>
      </c>
    </row>
    <row r="12671" spans="22:22" x14ac:dyDescent="0.2">
      <c r="V12671" s="18" t="str">
        <f>IF(U12671&lt;&gt;"",SUMIFS(Data_TABLE[Total Value Sold],Data_TABLE[EOM Date],"="&amp;EOMONTH(Dashboard!$I$7,0),Data_TABLE[Customer],"="&amp;Calc!U12671),"")</f>
        <v/>
      </c>
    </row>
    <row r="12672" spans="22:22" x14ac:dyDescent="0.2">
      <c r="V12672" s="18" t="str">
        <f>IF(U12672&lt;&gt;"",SUMIFS(Data_TABLE[Total Value Sold],Data_TABLE[EOM Date],"="&amp;EOMONTH(Dashboard!$I$7,0),Data_TABLE[Customer],"="&amp;Calc!U12672),"")</f>
        <v/>
      </c>
    </row>
    <row r="12673" spans="22:22" x14ac:dyDescent="0.2">
      <c r="V12673" s="18" t="str">
        <f>IF(U12673&lt;&gt;"",SUMIFS(Data_TABLE[Total Value Sold],Data_TABLE[EOM Date],"="&amp;EOMONTH(Dashboard!$I$7,0),Data_TABLE[Customer],"="&amp;Calc!U12673),"")</f>
        <v/>
      </c>
    </row>
    <row r="12674" spans="22:22" x14ac:dyDescent="0.2">
      <c r="V12674" s="18" t="str">
        <f>IF(U12674&lt;&gt;"",SUMIFS(Data_TABLE[Total Value Sold],Data_TABLE[EOM Date],"="&amp;EOMONTH(Dashboard!$I$7,0),Data_TABLE[Customer],"="&amp;Calc!U12674),"")</f>
        <v/>
      </c>
    </row>
    <row r="12675" spans="22:22" x14ac:dyDescent="0.2">
      <c r="V12675" s="18" t="str">
        <f>IF(U12675&lt;&gt;"",SUMIFS(Data_TABLE[Total Value Sold],Data_TABLE[EOM Date],"="&amp;EOMONTH(Dashboard!$I$7,0),Data_TABLE[Customer],"="&amp;Calc!U12675),"")</f>
        <v/>
      </c>
    </row>
    <row r="12676" spans="22:22" x14ac:dyDescent="0.2">
      <c r="V12676" s="18" t="str">
        <f>IF(U12676&lt;&gt;"",SUMIFS(Data_TABLE[Total Value Sold],Data_TABLE[EOM Date],"="&amp;EOMONTH(Dashboard!$I$7,0),Data_TABLE[Customer],"="&amp;Calc!U12676),"")</f>
        <v/>
      </c>
    </row>
    <row r="12677" spans="22:22" x14ac:dyDescent="0.2">
      <c r="V12677" s="18" t="str">
        <f>IF(U12677&lt;&gt;"",SUMIFS(Data_TABLE[Total Value Sold],Data_TABLE[EOM Date],"="&amp;EOMONTH(Dashboard!$I$7,0),Data_TABLE[Customer],"="&amp;Calc!U12677),"")</f>
        <v/>
      </c>
    </row>
    <row r="12678" spans="22:22" x14ac:dyDescent="0.2">
      <c r="V12678" s="18" t="str">
        <f>IF(U12678&lt;&gt;"",SUMIFS(Data_TABLE[Total Value Sold],Data_TABLE[EOM Date],"="&amp;EOMONTH(Dashboard!$I$7,0),Data_TABLE[Customer],"="&amp;Calc!U12678),"")</f>
        <v/>
      </c>
    </row>
    <row r="12679" spans="22:22" x14ac:dyDescent="0.2">
      <c r="V12679" s="18" t="str">
        <f>IF(U12679&lt;&gt;"",SUMIFS(Data_TABLE[Total Value Sold],Data_TABLE[EOM Date],"="&amp;EOMONTH(Dashboard!$I$7,0),Data_TABLE[Customer],"="&amp;Calc!U12679),"")</f>
        <v/>
      </c>
    </row>
    <row r="12680" spans="22:22" x14ac:dyDescent="0.2">
      <c r="V12680" s="18" t="str">
        <f>IF(U12680&lt;&gt;"",SUMIFS(Data_TABLE[Total Value Sold],Data_TABLE[EOM Date],"="&amp;EOMONTH(Dashboard!$I$7,0),Data_TABLE[Customer],"="&amp;Calc!U12680),"")</f>
        <v/>
      </c>
    </row>
    <row r="12681" spans="22:22" x14ac:dyDescent="0.2">
      <c r="V12681" s="18" t="str">
        <f>IF(U12681&lt;&gt;"",SUMIFS(Data_TABLE[Total Value Sold],Data_TABLE[EOM Date],"="&amp;EOMONTH(Dashboard!$I$7,0),Data_TABLE[Customer],"="&amp;Calc!U12681),"")</f>
        <v/>
      </c>
    </row>
    <row r="12682" spans="22:22" x14ac:dyDescent="0.2">
      <c r="V12682" s="18" t="str">
        <f>IF(U12682&lt;&gt;"",SUMIFS(Data_TABLE[Total Value Sold],Data_TABLE[EOM Date],"="&amp;EOMONTH(Dashboard!$I$7,0),Data_TABLE[Customer],"="&amp;Calc!U12682),"")</f>
        <v/>
      </c>
    </row>
    <row r="12683" spans="22:22" x14ac:dyDescent="0.2">
      <c r="V12683" s="18" t="str">
        <f>IF(U12683&lt;&gt;"",SUMIFS(Data_TABLE[Total Value Sold],Data_TABLE[EOM Date],"="&amp;EOMONTH(Dashboard!$I$7,0),Data_TABLE[Customer],"="&amp;Calc!U12683),"")</f>
        <v/>
      </c>
    </row>
    <row r="12684" spans="22:22" x14ac:dyDescent="0.2">
      <c r="V12684" s="18" t="str">
        <f>IF(U12684&lt;&gt;"",SUMIFS(Data_TABLE[Total Value Sold],Data_TABLE[EOM Date],"="&amp;EOMONTH(Dashboard!$I$7,0),Data_TABLE[Customer],"="&amp;Calc!U12684),"")</f>
        <v/>
      </c>
    </row>
    <row r="12685" spans="22:22" x14ac:dyDescent="0.2">
      <c r="V12685" s="18" t="str">
        <f>IF(U12685&lt;&gt;"",SUMIFS(Data_TABLE[Total Value Sold],Data_TABLE[EOM Date],"="&amp;EOMONTH(Dashboard!$I$7,0),Data_TABLE[Customer],"="&amp;Calc!U12685),"")</f>
        <v/>
      </c>
    </row>
    <row r="12686" spans="22:22" x14ac:dyDescent="0.2">
      <c r="V12686" s="18" t="str">
        <f>IF(U12686&lt;&gt;"",SUMIFS(Data_TABLE[Total Value Sold],Data_TABLE[EOM Date],"="&amp;EOMONTH(Dashboard!$I$7,0),Data_TABLE[Customer],"="&amp;Calc!U12686),"")</f>
        <v/>
      </c>
    </row>
    <row r="12687" spans="22:22" x14ac:dyDescent="0.2">
      <c r="V12687" s="18" t="str">
        <f>IF(U12687&lt;&gt;"",SUMIFS(Data_TABLE[Total Value Sold],Data_TABLE[EOM Date],"="&amp;EOMONTH(Dashboard!$I$7,0),Data_TABLE[Customer],"="&amp;Calc!U12687),"")</f>
        <v/>
      </c>
    </row>
    <row r="12688" spans="22:22" x14ac:dyDescent="0.2">
      <c r="V12688" s="18" t="str">
        <f>IF(U12688&lt;&gt;"",SUMIFS(Data_TABLE[Total Value Sold],Data_TABLE[EOM Date],"="&amp;EOMONTH(Dashboard!$I$7,0),Data_TABLE[Customer],"="&amp;Calc!U12688),"")</f>
        <v/>
      </c>
    </row>
    <row r="12689" spans="22:22" x14ac:dyDescent="0.2">
      <c r="V12689" s="18" t="str">
        <f>IF(U12689&lt;&gt;"",SUMIFS(Data_TABLE[Total Value Sold],Data_TABLE[EOM Date],"="&amp;EOMONTH(Dashboard!$I$7,0),Data_TABLE[Customer],"="&amp;Calc!U12689),"")</f>
        <v/>
      </c>
    </row>
    <row r="12690" spans="22:22" x14ac:dyDescent="0.2">
      <c r="V12690" s="18" t="str">
        <f>IF(U12690&lt;&gt;"",SUMIFS(Data_TABLE[Total Value Sold],Data_TABLE[EOM Date],"="&amp;EOMONTH(Dashboard!$I$7,0),Data_TABLE[Customer],"="&amp;Calc!U12690),"")</f>
        <v/>
      </c>
    </row>
    <row r="12691" spans="22:22" x14ac:dyDescent="0.2">
      <c r="V12691" s="18" t="str">
        <f>IF(U12691&lt;&gt;"",SUMIFS(Data_TABLE[Total Value Sold],Data_TABLE[EOM Date],"="&amp;EOMONTH(Dashboard!$I$7,0),Data_TABLE[Customer],"="&amp;Calc!U12691),"")</f>
        <v/>
      </c>
    </row>
    <row r="12692" spans="22:22" x14ac:dyDescent="0.2">
      <c r="V12692" s="18" t="str">
        <f>IF(U12692&lt;&gt;"",SUMIFS(Data_TABLE[Total Value Sold],Data_TABLE[EOM Date],"="&amp;EOMONTH(Dashboard!$I$7,0),Data_TABLE[Customer],"="&amp;Calc!U12692),"")</f>
        <v/>
      </c>
    </row>
    <row r="12693" spans="22:22" x14ac:dyDescent="0.2">
      <c r="V12693" s="18" t="str">
        <f>IF(U12693&lt;&gt;"",SUMIFS(Data_TABLE[Total Value Sold],Data_TABLE[EOM Date],"="&amp;EOMONTH(Dashboard!$I$7,0),Data_TABLE[Customer],"="&amp;Calc!U12693),"")</f>
        <v/>
      </c>
    </row>
    <row r="12694" spans="22:22" x14ac:dyDescent="0.2">
      <c r="V12694" s="18" t="str">
        <f>IF(U12694&lt;&gt;"",SUMIFS(Data_TABLE[Total Value Sold],Data_TABLE[EOM Date],"="&amp;EOMONTH(Dashboard!$I$7,0),Data_TABLE[Customer],"="&amp;Calc!U12694),"")</f>
        <v/>
      </c>
    </row>
    <row r="12695" spans="22:22" x14ac:dyDescent="0.2">
      <c r="V12695" s="18" t="str">
        <f>IF(U12695&lt;&gt;"",SUMIFS(Data_TABLE[Total Value Sold],Data_TABLE[EOM Date],"="&amp;EOMONTH(Dashboard!$I$7,0),Data_TABLE[Customer],"="&amp;Calc!U12695),"")</f>
        <v/>
      </c>
    </row>
    <row r="12696" spans="22:22" x14ac:dyDescent="0.2">
      <c r="V12696" s="18" t="str">
        <f>IF(U12696&lt;&gt;"",SUMIFS(Data_TABLE[Total Value Sold],Data_TABLE[EOM Date],"="&amp;EOMONTH(Dashboard!$I$7,0),Data_TABLE[Customer],"="&amp;Calc!U12696),"")</f>
        <v/>
      </c>
    </row>
    <row r="12697" spans="22:22" x14ac:dyDescent="0.2">
      <c r="V12697" s="18" t="str">
        <f>IF(U12697&lt;&gt;"",SUMIFS(Data_TABLE[Total Value Sold],Data_TABLE[EOM Date],"="&amp;EOMONTH(Dashboard!$I$7,0),Data_TABLE[Customer],"="&amp;Calc!U12697),"")</f>
        <v/>
      </c>
    </row>
    <row r="12698" spans="22:22" x14ac:dyDescent="0.2">
      <c r="V12698" s="18" t="str">
        <f>IF(U12698&lt;&gt;"",SUMIFS(Data_TABLE[Total Value Sold],Data_TABLE[EOM Date],"="&amp;EOMONTH(Dashboard!$I$7,0),Data_TABLE[Customer],"="&amp;Calc!U12698),"")</f>
        <v/>
      </c>
    </row>
    <row r="12699" spans="22:22" x14ac:dyDescent="0.2">
      <c r="V12699" s="18" t="str">
        <f>IF(U12699&lt;&gt;"",SUMIFS(Data_TABLE[Total Value Sold],Data_TABLE[EOM Date],"="&amp;EOMONTH(Dashboard!$I$7,0),Data_TABLE[Customer],"="&amp;Calc!U12699),"")</f>
        <v/>
      </c>
    </row>
    <row r="12700" spans="22:22" x14ac:dyDescent="0.2">
      <c r="V12700" s="18" t="str">
        <f>IF(U12700&lt;&gt;"",SUMIFS(Data_TABLE[Total Value Sold],Data_TABLE[EOM Date],"="&amp;EOMONTH(Dashboard!$I$7,0),Data_TABLE[Customer],"="&amp;Calc!U12700),"")</f>
        <v/>
      </c>
    </row>
    <row r="12701" spans="22:22" x14ac:dyDescent="0.2">
      <c r="V12701" s="18" t="str">
        <f>IF(U12701&lt;&gt;"",SUMIFS(Data_TABLE[Total Value Sold],Data_TABLE[EOM Date],"="&amp;EOMONTH(Dashboard!$I$7,0),Data_TABLE[Customer],"="&amp;Calc!U12701),"")</f>
        <v/>
      </c>
    </row>
    <row r="12702" spans="22:22" x14ac:dyDescent="0.2">
      <c r="V12702" s="18" t="str">
        <f>IF(U12702&lt;&gt;"",SUMIFS(Data_TABLE[Total Value Sold],Data_TABLE[EOM Date],"="&amp;EOMONTH(Dashboard!$I$7,0),Data_TABLE[Customer],"="&amp;Calc!U12702),"")</f>
        <v/>
      </c>
    </row>
    <row r="12703" spans="22:22" x14ac:dyDescent="0.2">
      <c r="V12703" s="18" t="str">
        <f>IF(U12703&lt;&gt;"",SUMIFS(Data_TABLE[Total Value Sold],Data_TABLE[EOM Date],"="&amp;EOMONTH(Dashboard!$I$7,0),Data_TABLE[Customer],"="&amp;Calc!U12703),"")</f>
        <v/>
      </c>
    </row>
    <row r="12704" spans="22:22" x14ac:dyDescent="0.2">
      <c r="V12704" s="18" t="str">
        <f>IF(U12704&lt;&gt;"",SUMIFS(Data_TABLE[Total Value Sold],Data_TABLE[EOM Date],"="&amp;EOMONTH(Dashboard!$I$7,0),Data_TABLE[Customer],"="&amp;Calc!U12704),"")</f>
        <v/>
      </c>
    </row>
    <row r="12705" spans="22:22" x14ac:dyDescent="0.2">
      <c r="V12705" s="18" t="str">
        <f>IF(U12705&lt;&gt;"",SUMIFS(Data_TABLE[Total Value Sold],Data_TABLE[EOM Date],"="&amp;EOMONTH(Dashboard!$I$7,0),Data_TABLE[Customer],"="&amp;Calc!U12705),"")</f>
        <v/>
      </c>
    </row>
    <row r="12706" spans="22:22" x14ac:dyDescent="0.2">
      <c r="V12706" s="18" t="str">
        <f>IF(U12706&lt;&gt;"",SUMIFS(Data_TABLE[Total Value Sold],Data_TABLE[EOM Date],"="&amp;EOMONTH(Dashboard!$I$7,0),Data_TABLE[Customer],"="&amp;Calc!U12706),"")</f>
        <v/>
      </c>
    </row>
    <row r="12707" spans="22:22" x14ac:dyDescent="0.2">
      <c r="V12707" s="18" t="str">
        <f>IF(U12707&lt;&gt;"",SUMIFS(Data_TABLE[Total Value Sold],Data_TABLE[EOM Date],"="&amp;EOMONTH(Dashboard!$I$7,0),Data_TABLE[Customer],"="&amp;Calc!U12707),"")</f>
        <v/>
      </c>
    </row>
    <row r="12708" spans="22:22" x14ac:dyDescent="0.2">
      <c r="V12708" s="18" t="str">
        <f>IF(U12708&lt;&gt;"",SUMIFS(Data_TABLE[Total Value Sold],Data_TABLE[EOM Date],"="&amp;EOMONTH(Dashboard!$I$7,0),Data_TABLE[Customer],"="&amp;Calc!U12708),"")</f>
        <v/>
      </c>
    </row>
    <row r="12709" spans="22:22" x14ac:dyDescent="0.2">
      <c r="V12709" s="18" t="str">
        <f>IF(U12709&lt;&gt;"",SUMIFS(Data_TABLE[Total Value Sold],Data_TABLE[EOM Date],"="&amp;EOMONTH(Dashboard!$I$7,0),Data_TABLE[Customer],"="&amp;Calc!U12709),"")</f>
        <v/>
      </c>
    </row>
    <row r="12710" spans="22:22" x14ac:dyDescent="0.2">
      <c r="V12710" s="18" t="str">
        <f>IF(U12710&lt;&gt;"",SUMIFS(Data_TABLE[Total Value Sold],Data_TABLE[EOM Date],"="&amp;EOMONTH(Dashboard!$I$7,0),Data_TABLE[Customer],"="&amp;Calc!U12710),"")</f>
        <v/>
      </c>
    </row>
    <row r="12711" spans="22:22" x14ac:dyDescent="0.2">
      <c r="V12711" s="18" t="str">
        <f>IF(U12711&lt;&gt;"",SUMIFS(Data_TABLE[Total Value Sold],Data_TABLE[EOM Date],"="&amp;EOMONTH(Dashboard!$I$7,0),Data_TABLE[Customer],"="&amp;Calc!U12711),"")</f>
        <v/>
      </c>
    </row>
    <row r="12712" spans="22:22" x14ac:dyDescent="0.2">
      <c r="V12712" s="18" t="str">
        <f>IF(U12712&lt;&gt;"",SUMIFS(Data_TABLE[Total Value Sold],Data_TABLE[EOM Date],"="&amp;EOMONTH(Dashboard!$I$7,0),Data_TABLE[Customer],"="&amp;Calc!U12712),"")</f>
        <v/>
      </c>
    </row>
    <row r="12713" spans="22:22" x14ac:dyDescent="0.2">
      <c r="V12713" s="18" t="str">
        <f>IF(U12713&lt;&gt;"",SUMIFS(Data_TABLE[Total Value Sold],Data_TABLE[EOM Date],"="&amp;EOMONTH(Dashboard!$I$7,0),Data_TABLE[Customer],"="&amp;Calc!U12713),"")</f>
        <v/>
      </c>
    </row>
    <row r="12714" spans="22:22" x14ac:dyDescent="0.2">
      <c r="V12714" s="18" t="str">
        <f>IF(U12714&lt;&gt;"",SUMIFS(Data_TABLE[Total Value Sold],Data_TABLE[EOM Date],"="&amp;EOMONTH(Dashboard!$I$7,0),Data_TABLE[Customer],"="&amp;Calc!U12714),"")</f>
        <v/>
      </c>
    </row>
    <row r="12715" spans="22:22" x14ac:dyDescent="0.2">
      <c r="V12715" s="18" t="str">
        <f>IF(U12715&lt;&gt;"",SUMIFS(Data_TABLE[Total Value Sold],Data_TABLE[EOM Date],"="&amp;EOMONTH(Dashboard!$I$7,0),Data_TABLE[Customer],"="&amp;Calc!U12715),"")</f>
        <v/>
      </c>
    </row>
    <row r="12716" spans="22:22" x14ac:dyDescent="0.2">
      <c r="V12716" s="18" t="str">
        <f>IF(U12716&lt;&gt;"",SUMIFS(Data_TABLE[Total Value Sold],Data_TABLE[EOM Date],"="&amp;EOMONTH(Dashboard!$I$7,0),Data_TABLE[Customer],"="&amp;Calc!U12716),"")</f>
        <v/>
      </c>
    </row>
    <row r="12717" spans="22:22" x14ac:dyDescent="0.2">
      <c r="V12717" s="18" t="str">
        <f>IF(U12717&lt;&gt;"",SUMIFS(Data_TABLE[Total Value Sold],Data_TABLE[EOM Date],"="&amp;EOMONTH(Dashboard!$I$7,0),Data_TABLE[Customer],"="&amp;Calc!U12717),"")</f>
        <v/>
      </c>
    </row>
    <row r="12718" spans="22:22" x14ac:dyDescent="0.2">
      <c r="V12718" s="18" t="str">
        <f>IF(U12718&lt;&gt;"",SUMIFS(Data_TABLE[Total Value Sold],Data_TABLE[EOM Date],"="&amp;EOMONTH(Dashboard!$I$7,0),Data_TABLE[Customer],"="&amp;Calc!U12718),"")</f>
        <v/>
      </c>
    </row>
    <row r="12719" spans="22:22" x14ac:dyDescent="0.2">
      <c r="V12719" s="18" t="str">
        <f>IF(U12719&lt;&gt;"",SUMIFS(Data_TABLE[Total Value Sold],Data_TABLE[EOM Date],"="&amp;EOMONTH(Dashboard!$I$7,0),Data_TABLE[Customer],"="&amp;Calc!U12719),"")</f>
        <v/>
      </c>
    </row>
    <row r="12720" spans="22:22" x14ac:dyDescent="0.2">
      <c r="V12720" s="18" t="str">
        <f>IF(U12720&lt;&gt;"",SUMIFS(Data_TABLE[Total Value Sold],Data_TABLE[EOM Date],"="&amp;EOMONTH(Dashboard!$I$7,0),Data_TABLE[Customer],"="&amp;Calc!U12720),"")</f>
        <v/>
      </c>
    </row>
    <row r="12721" spans="22:22" x14ac:dyDescent="0.2">
      <c r="V12721" s="18" t="str">
        <f>IF(U12721&lt;&gt;"",SUMIFS(Data_TABLE[Total Value Sold],Data_TABLE[EOM Date],"="&amp;EOMONTH(Dashboard!$I$7,0),Data_TABLE[Customer],"="&amp;Calc!U12721),"")</f>
        <v/>
      </c>
    </row>
    <row r="12722" spans="22:22" x14ac:dyDescent="0.2">
      <c r="V12722" s="18" t="str">
        <f>IF(U12722&lt;&gt;"",SUMIFS(Data_TABLE[Total Value Sold],Data_TABLE[EOM Date],"="&amp;EOMONTH(Dashboard!$I$7,0),Data_TABLE[Customer],"="&amp;Calc!U12722),"")</f>
        <v/>
      </c>
    </row>
    <row r="12723" spans="22:22" x14ac:dyDescent="0.2">
      <c r="V12723" s="18" t="str">
        <f>IF(U12723&lt;&gt;"",SUMIFS(Data_TABLE[Total Value Sold],Data_TABLE[EOM Date],"="&amp;EOMONTH(Dashboard!$I$7,0),Data_TABLE[Customer],"="&amp;Calc!U12723),"")</f>
        <v/>
      </c>
    </row>
    <row r="12724" spans="22:22" x14ac:dyDescent="0.2">
      <c r="V12724" s="18" t="str">
        <f>IF(U12724&lt;&gt;"",SUMIFS(Data_TABLE[Total Value Sold],Data_TABLE[EOM Date],"="&amp;EOMONTH(Dashboard!$I$7,0),Data_TABLE[Customer],"="&amp;Calc!U12724),"")</f>
        <v/>
      </c>
    </row>
    <row r="12725" spans="22:22" x14ac:dyDescent="0.2">
      <c r="V12725" s="18" t="str">
        <f>IF(U12725&lt;&gt;"",SUMIFS(Data_TABLE[Total Value Sold],Data_TABLE[EOM Date],"="&amp;EOMONTH(Dashboard!$I$7,0),Data_TABLE[Customer],"="&amp;Calc!U12725),"")</f>
        <v/>
      </c>
    </row>
    <row r="12726" spans="22:22" x14ac:dyDescent="0.2">
      <c r="V12726" s="18" t="str">
        <f>IF(U12726&lt;&gt;"",SUMIFS(Data_TABLE[Total Value Sold],Data_TABLE[EOM Date],"="&amp;EOMONTH(Dashboard!$I$7,0),Data_TABLE[Customer],"="&amp;Calc!U12726),"")</f>
        <v/>
      </c>
    </row>
    <row r="12727" spans="22:22" x14ac:dyDescent="0.2">
      <c r="V12727" s="18" t="str">
        <f>IF(U12727&lt;&gt;"",SUMIFS(Data_TABLE[Total Value Sold],Data_TABLE[EOM Date],"="&amp;EOMONTH(Dashboard!$I$7,0),Data_TABLE[Customer],"="&amp;Calc!U12727),"")</f>
        <v/>
      </c>
    </row>
    <row r="12728" spans="22:22" x14ac:dyDescent="0.2">
      <c r="V12728" s="18" t="str">
        <f>IF(U12728&lt;&gt;"",SUMIFS(Data_TABLE[Total Value Sold],Data_TABLE[EOM Date],"="&amp;EOMONTH(Dashboard!$I$7,0),Data_TABLE[Customer],"="&amp;Calc!U12728),"")</f>
        <v/>
      </c>
    </row>
    <row r="12729" spans="22:22" x14ac:dyDescent="0.2">
      <c r="V12729" s="18" t="str">
        <f>IF(U12729&lt;&gt;"",SUMIFS(Data_TABLE[Total Value Sold],Data_TABLE[EOM Date],"="&amp;EOMONTH(Dashboard!$I$7,0),Data_TABLE[Customer],"="&amp;Calc!U12729),"")</f>
        <v/>
      </c>
    </row>
    <row r="12730" spans="22:22" x14ac:dyDescent="0.2">
      <c r="V12730" s="18" t="str">
        <f>IF(U12730&lt;&gt;"",SUMIFS(Data_TABLE[Total Value Sold],Data_TABLE[EOM Date],"="&amp;EOMONTH(Dashboard!$I$7,0),Data_TABLE[Customer],"="&amp;Calc!U12730),"")</f>
        <v/>
      </c>
    </row>
    <row r="12731" spans="22:22" x14ac:dyDescent="0.2">
      <c r="V12731" s="18" t="str">
        <f>IF(U12731&lt;&gt;"",SUMIFS(Data_TABLE[Total Value Sold],Data_TABLE[EOM Date],"="&amp;EOMONTH(Dashboard!$I$7,0),Data_TABLE[Customer],"="&amp;Calc!U12731),"")</f>
        <v/>
      </c>
    </row>
    <row r="12732" spans="22:22" x14ac:dyDescent="0.2">
      <c r="V12732" s="18" t="str">
        <f>IF(U12732&lt;&gt;"",SUMIFS(Data_TABLE[Total Value Sold],Data_TABLE[EOM Date],"="&amp;EOMONTH(Dashboard!$I$7,0),Data_TABLE[Customer],"="&amp;Calc!U12732),"")</f>
        <v/>
      </c>
    </row>
    <row r="12733" spans="22:22" x14ac:dyDescent="0.2">
      <c r="V12733" s="18" t="str">
        <f>IF(U12733&lt;&gt;"",SUMIFS(Data_TABLE[Total Value Sold],Data_TABLE[EOM Date],"="&amp;EOMONTH(Dashboard!$I$7,0),Data_TABLE[Customer],"="&amp;Calc!U12733),"")</f>
        <v/>
      </c>
    </row>
    <row r="12734" spans="22:22" x14ac:dyDescent="0.2">
      <c r="V12734" s="18" t="str">
        <f>IF(U12734&lt;&gt;"",SUMIFS(Data_TABLE[Total Value Sold],Data_TABLE[EOM Date],"="&amp;EOMONTH(Dashboard!$I$7,0),Data_TABLE[Customer],"="&amp;Calc!U12734),"")</f>
        <v/>
      </c>
    </row>
    <row r="12735" spans="22:22" x14ac:dyDescent="0.2">
      <c r="V12735" s="18" t="str">
        <f>IF(U12735&lt;&gt;"",SUMIFS(Data_TABLE[Total Value Sold],Data_TABLE[EOM Date],"="&amp;EOMONTH(Dashboard!$I$7,0),Data_TABLE[Customer],"="&amp;Calc!U12735),"")</f>
        <v/>
      </c>
    </row>
    <row r="12736" spans="22:22" x14ac:dyDescent="0.2">
      <c r="V12736" s="18" t="str">
        <f>IF(U12736&lt;&gt;"",SUMIFS(Data_TABLE[Total Value Sold],Data_TABLE[EOM Date],"="&amp;EOMONTH(Dashboard!$I$7,0),Data_TABLE[Customer],"="&amp;Calc!U12736),"")</f>
        <v/>
      </c>
    </row>
    <row r="12737" spans="22:22" x14ac:dyDescent="0.2">
      <c r="V12737" s="18" t="str">
        <f>IF(U12737&lt;&gt;"",SUMIFS(Data_TABLE[Total Value Sold],Data_TABLE[EOM Date],"="&amp;EOMONTH(Dashboard!$I$7,0),Data_TABLE[Customer],"="&amp;Calc!U12737),"")</f>
        <v/>
      </c>
    </row>
    <row r="12738" spans="22:22" x14ac:dyDescent="0.2">
      <c r="V12738" s="18" t="str">
        <f>IF(U12738&lt;&gt;"",SUMIFS(Data_TABLE[Total Value Sold],Data_TABLE[EOM Date],"="&amp;EOMONTH(Dashboard!$I$7,0),Data_TABLE[Customer],"="&amp;Calc!U12738),"")</f>
        <v/>
      </c>
    </row>
    <row r="12739" spans="22:22" x14ac:dyDescent="0.2">
      <c r="V12739" s="18" t="str">
        <f>IF(U12739&lt;&gt;"",SUMIFS(Data_TABLE[Total Value Sold],Data_TABLE[EOM Date],"="&amp;EOMONTH(Dashboard!$I$7,0),Data_TABLE[Customer],"="&amp;Calc!U12739),"")</f>
        <v/>
      </c>
    </row>
    <row r="12740" spans="22:22" x14ac:dyDescent="0.2">
      <c r="V12740" s="18" t="str">
        <f>IF(U12740&lt;&gt;"",SUMIFS(Data_TABLE[Total Value Sold],Data_TABLE[EOM Date],"="&amp;EOMONTH(Dashboard!$I$7,0),Data_TABLE[Customer],"="&amp;Calc!U12740),"")</f>
        <v/>
      </c>
    </row>
    <row r="12741" spans="22:22" x14ac:dyDescent="0.2">
      <c r="V12741" s="18" t="str">
        <f>IF(U12741&lt;&gt;"",SUMIFS(Data_TABLE[Total Value Sold],Data_TABLE[EOM Date],"="&amp;EOMONTH(Dashboard!$I$7,0),Data_TABLE[Customer],"="&amp;Calc!U12741),"")</f>
        <v/>
      </c>
    </row>
    <row r="12742" spans="22:22" x14ac:dyDescent="0.2">
      <c r="V12742" s="18" t="str">
        <f>IF(U12742&lt;&gt;"",SUMIFS(Data_TABLE[Total Value Sold],Data_TABLE[EOM Date],"="&amp;EOMONTH(Dashboard!$I$7,0),Data_TABLE[Customer],"="&amp;Calc!U12742),"")</f>
        <v/>
      </c>
    </row>
    <row r="12743" spans="22:22" x14ac:dyDescent="0.2">
      <c r="V12743" s="18" t="str">
        <f>IF(U12743&lt;&gt;"",SUMIFS(Data_TABLE[Total Value Sold],Data_TABLE[EOM Date],"="&amp;EOMONTH(Dashboard!$I$7,0),Data_TABLE[Customer],"="&amp;Calc!U12743),"")</f>
        <v/>
      </c>
    </row>
    <row r="12744" spans="22:22" x14ac:dyDescent="0.2">
      <c r="V12744" s="18" t="str">
        <f>IF(U12744&lt;&gt;"",SUMIFS(Data_TABLE[Total Value Sold],Data_TABLE[EOM Date],"="&amp;EOMONTH(Dashboard!$I$7,0),Data_TABLE[Customer],"="&amp;Calc!U12744),"")</f>
        <v/>
      </c>
    </row>
    <row r="12745" spans="22:22" x14ac:dyDescent="0.2">
      <c r="V12745" s="18" t="str">
        <f>IF(U12745&lt;&gt;"",SUMIFS(Data_TABLE[Total Value Sold],Data_TABLE[EOM Date],"="&amp;EOMONTH(Dashboard!$I$7,0),Data_TABLE[Customer],"="&amp;Calc!U12745),"")</f>
        <v/>
      </c>
    </row>
    <row r="12746" spans="22:22" x14ac:dyDescent="0.2">
      <c r="V12746" s="18" t="str">
        <f>IF(U12746&lt;&gt;"",SUMIFS(Data_TABLE[Total Value Sold],Data_TABLE[EOM Date],"="&amp;EOMONTH(Dashboard!$I$7,0),Data_TABLE[Customer],"="&amp;Calc!U12746),"")</f>
        <v/>
      </c>
    </row>
    <row r="12747" spans="22:22" x14ac:dyDescent="0.2">
      <c r="V12747" s="18" t="str">
        <f>IF(U12747&lt;&gt;"",SUMIFS(Data_TABLE[Total Value Sold],Data_TABLE[EOM Date],"="&amp;EOMONTH(Dashboard!$I$7,0),Data_TABLE[Customer],"="&amp;Calc!U12747),"")</f>
        <v/>
      </c>
    </row>
    <row r="12748" spans="22:22" x14ac:dyDescent="0.2">
      <c r="V12748" s="18" t="str">
        <f>IF(U12748&lt;&gt;"",SUMIFS(Data_TABLE[Total Value Sold],Data_TABLE[EOM Date],"="&amp;EOMONTH(Dashboard!$I$7,0),Data_TABLE[Customer],"="&amp;Calc!U12748),"")</f>
        <v/>
      </c>
    </row>
    <row r="12749" spans="22:22" x14ac:dyDescent="0.2">
      <c r="V12749" s="18" t="str">
        <f>IF(U12749&lt;&gt;"",SUMIFS(Data_TABLE[Total Value Sold],Data_TABLE[EOM Date],"="&amp;EOMONTH(Dashboard!$I$7,0),Data_TABLE[Customer],"="&amp;Calc!U12749),"")</f>
        <v/>
      </c>
    </row>
    <row r="12750" spans="22:22" x14ac:dyDescent="0.2">
      <c r="V12750" s="18" t="str">
        <f>IF(U12750&lt;&gt;"",SUMIFS(Data_TABLE[Total Value Sold],Data_TABLE[EOM Date],"="&amp;EOMONTH(Dashboard!$I$7,0),Data_TABLE[Customer],"="&amp;Calc!U12750),"")</f>
        <v/>
      </c>
    </row>
    <row r="12751" spans="22:22" x14ac:dyDescent="0.2">
      <c r="V12751" s="18" t="str">
        <f>IF(U12751&lt;&gt;"",SUMIFS(Data_TABLE[Total Value Sold],Data_TABLE[EOM Date],"="&amp;EOMONTH(Dashboard!$I$7,0),Data_TABLE[Customer],"="&amp;Calc!U12751),"")</f>
        <v/>
      </c>
    </row>
    <row r="12752" spans="22:22" x14ac:dyDescent="0.2">
      <c r="V12752" s="18" t="str">
        <f>IF(U12752&lt;&gt;"",SUMIFS(Data_TABLE[Total Value Sold],Data_TABLE[EOM Date],"="&amp;EOMONTH(Dashboard!$I$7,0),Data_TABLE[Customer],"="&amp;Calc!U12752),"")</f>
        <v/>
      </c>
    </row>
    <row r="12753" spans="22:22" x14ac:dyDescent="0.2">
      <c r="V12753" s="18" t="str">
        <f>IF(U12753&lt;&gt;"",SUMIFS(Data_TABLE[Total Value Sold],Data_TABLE[EOM Date],"="&amp;EOMONTH(Dashboard!$I$7,0),Data_TABLE[Customer],"="&amp;Calc!U12753),"")</f>
        <v/>
      </c>
    </row>
    <row r="12754" spans="22:22" x14ac:dyDescent="0.2">
      <c r="V12754" s="18" t="str">
        <f>IF(U12754&lt;&gt;"",SUMIFS(Data_TABLE[Total Value Sold],Data_TABLE[EOM Date],"="&amp;EOMONTH(Dashboard!$I$7,0),Data_TABLE[Customer],"="&amp;Calc!U12754),"")</f>
        <v/>
      </c>
    </row>
    <row r="12755" spans="22:22" x14ac:dyDescent="0.2">
      <c r="V12755" s="18" t="str">
        <f>IF(U12755&lt;&gt;"",SUMIFS(Data_TABLE[Total Value Sold],Data_TABLE[EOM Date],"="&amp;EOMONTH(Dashboard!$I$7,0),Data_TABLE[Customer],"="&amp;Calc!U12755),"")</f>
        <v/>
      </c>
    </row>
    <row r="12756" spans="22:22" x14ac:dyDescent="0.2">
      <c r="V12756" s="18" t="str">
        <f>IF(U12756&lt;&gt;"",SUMIFS(Data_TABLE[Total Value Sold],Data_TABLE[EOM Date],"="&amp;EOMONTH(Dashboard!$I$7,0),Data_TABLE[Customer],"="&amp;Calc!U12756),"")</f>
        <v/>
      </c>
    </row>
    <row r="12757" spans="22:22" x14ac:dyDescent="0.2">
      <c r="V12757" s="18" t="str">
        <f>IF(U12757&lt;&gt;"",SUMIFS(Data_TABLE[Total Value Sold],Data_TABLE[EOM Date],"="&amp;EOMONTH(Dashboard!$I$7,0),Data_TABLE[Customer],"="&amp;Calc!U12757),"")</f>
        <v/>
      </c>
    </row>
    <row r="12758" spans="22:22" x14ac:dyDescent="0.2">
      <c r="V12758" s="18" t="str">
        <f>IF(U12758&lt;&gt;"",SUMIFS(Data_TABLE[Total Value Sold],Data_TABLE[EOM Date],"="&amp;EOMONTH(Dashboard!$I$7,0),Data_TABLE[Customer],"="&amp;Calc!U12758),"")</f>
        <v/>
      </c>
    </row>
    <row r="12759" spans="22:22" x14ac:dyDescent="0.2">
      <c r="V12759" s="18" t="str">
        <f>IF(U12759&lt;&gt;"",SUMIFS(Data_TABLE[Total Value Sold],Data_TABLE[EOM Date],"="&amp;EOMONTH(Dashboard!$I$7,0),Data_TABLE[Customer],"="&amp;Calc!U12759),"")</f>
        <v/>
      </c>
    </row>
    <row r="12760" spans="22:22" x14ac:dyDescent="0.2">
      <c r="V12760" s="18" t="str">
        <f>IF(U12760&lt;&gt;"",SUMIFS(Data_TABLE[Total Value Sold],Data_TABLE[EOM Date],"="&amp;EOMONTH(Dashboard!$I$7,0),Data_TABLE[Customer],"="&amp;Calc!U12760),"")</f>
        <v/>
      </c>
    </row>
    <row r="12761" spans="22:22" x14ac:dyDescent="0.2">
      <c r="V12761" s="18" t="str">
        <f>IF(U12761&lt;&gt;"",SUMIFS(Data_TABLE[Total Value Sold],Data_TABLE[EOM Date],"="&amp;EOMONTH(Dashboard!$I$7,0),Data_TABLE[Customer],"="&amp;Calc!U12761),"")</f>
        <v/>
      </c>
    </row>
    <row r="12762" spans="22:22" x14ac:dyDescent="0.2">
      <c r="V12762" s="18" t="str">
        <f>IF(U12762&lt;&gt;"",SUMIFS(Data_TABLE[Total Value Sold],Data_TABLE[EOM Date],"="&amp;EOMONTH(Dashboard!$I$7,0),Data_TABLE[Customer],"="&amp;Calc!U12762),"")</f>
        <v/>
      </c>
    </row>
    <row r="12763" spans="22:22" x14ac:dyDescent="0.2">
      <c r="V12763" s="18" t="str">
        <f>IF(U12763&lt;&gt;"",SUMIFS(Data_TABLE[Total Value Sold],Data_TABLE[EOM Date],"="&amp;EOMONTH(Dashboard!$I$7,0),Data_TABLE[Customer],"="&amp;Calc!U12763),"")</f>
        <v/>
      </c>
    </row>
    <row r="12764" spans="22:22" x14ac:dyDescent="0.2">
      <c r="V12764" s="18" t="str">
        <f>IF(U12764&lt;&gt;"",SUMIFS(Data_TABLE[Total Value Sold],Data_TABLE[EOM Date],"="&amp;EOMONTH(Dashboard!$I$7,0),Data_TABLE[Customer],"="&amp;Calc!U12764),"")</f>
        <v/>
      </c>
    </row>
    <row r="12765" spans="22:22" x14ac:dyDescent="0.2">
      <c r="V12765" s="18" t="str">
        <f>IF(U12765&lt;&gt;"",SUMIFS(Data_TABLE[Total Value Sold],Data_TABLE[EOM Date],"="&amp;EOMONTH(Dashboard!$I$7,0),Data_TABLE[Customer],"="&amp;Calc!U12765),"")</f>
        <v/>
      </c>
    </row>
    <row r="12766" spans="22:22" x14ac:dyDescent="0.2">
      <c r="V12766" s="18" t="str">
        <f>IF(U12766&lt;&gt;"",SUMIFS(Data_TABLE[Total Value Sold],Data_TABLE[EOM Date],"="&amp;EOMONTH(Dashboard!$I$7,0),Data_TABLE[Customer],"="&amp;Calc!U12766),"")</f>
        <v/>
      </c>
    </row>
    <row r="12767" spans="22:22" x14ac:dyDescent="0.2">
      <c r="V12767" s="18" t="str">
        <f>IF(U12767&lt;&gt;"",SUMIFS(Data_TABLE[Total Value Sold],Data_TABLE[EOM Date],"="&amp;EOMONTH(Dashboard!$I$7,0),Data_TABLE[Customer],"="&amp;Calc!U12767),"")</f>
        <v/>
      </c>
    </row>
    <row r="12768" spans="22:22" x14ac:dyDescent="0.2">
      <c r="V12768" s="18" t="str">
        <f>IF(U12768&lt;&gt;"",SUMIFS(Data_TABLE[Total Value Sold],Data_TABLE[EOM Date],"="&amp;EOMONTH(Dashboard!$I$7,0),Data_TABLE[Customer],"="&amp;Calc!U12768),"")</f>
        <v/>
      </c>
    </row>
    <row r="12769" spans="22:22" x14ac:dyDescent="0.2">
      <c r="V12769" s="18" t="str">
        <f>IF(U12769&lt;&gt;"",SUMIFS(Data_TABLE[Total Value Sold],Data_TABLE[EOM Date],"="&amp;EOMONTH(Dashboard!$I$7,0),Data_TABLE[Customer],"="&amp;Calc!U12769),"")</f>
        <v/>
      </c>
    </row>
    <row r="12770" spans="22:22" x14ac:dyDescent="0.2">
      <c r="V12770" s="18" t="str">
        <f>IF(U12770&lt;&gt;"",SUMIFS(Data_TABLE[Total Value Sold],Data_TABLE[EOM Date],"="&amp;EOMONTH(Dashboard!$I$7,0),Data_TABLE[Customer],"="&amp;Calc!U12770),"")</f>
        <v/>
      </c>
    </row>
    <row r="12771" spans="22:22" x14ac:dyDescent="0.2">
      <c r="V12771" s="18" t="str">
        <f>IF(U12771&lt;&gt;"",SUMIFS(Data_TABLE[Total Value Sold],Data_TABLE[EOM Date],"="&amp;EOMONTH(Dashboard!$I$7,0),Data_TABLE[Customer],"="&amp;Calc!U12771),"")</f>
        <v/>
      </c>
    </row>
    <row r="12772" spans="22:22" x14ac:dyDescent="0.2">
      <c r="V12772" s="18" t="str">
        <f>IF(U12772&lt;&gt;"",SUMIFS(Data_TABLE[Total Value Sold],Data_TABLE[EOM Date],"="&amp;EOMONTH(Dashboard!$I$7,0),Data_TABLE[Customer],"="&amp;Calc!U12772),"")</f>
        <v/>
      </c>
    </row>
    <row r="12773" spans="22:22" x14ac:dyDescent="0.2">
      <c r="V12773" s="18" t="str">
        <f>IF(U12773&lt;&gt;"",SUMIFS(Data_TABLE[Total Value Sold],Data_TABLE[EOM Date],"="&amp;EOMONTH(Dashboard!$I$7,0),Data_TABLE[Customer],"="&amp;Calc!U12773),"")</f>
        <v/>
      </c>
    </row>
    <row r="12774" spans="22:22" x14ac:dyDescent="0.2">
      <c r="V12774" s="18" t="str">
        <f>IF(U12774&lt;&gt;"",SUMIFS(Data_TABLE[Total Value Sold],Data_TABLE[EOM Date],"="&amp;EOMONTH(Dashboard!$I$7,0),Data_TABLE[Customer],"="&amp;Calc!U12774),"")</f>
        <v/>
      </c>
    </row>
    <row r="12775" spans="22:22" x14ac:dyDescent="0.2">
      <c r="V12775" s="18" t="str">
        <f>IF(U12775&lt;&gt;"",SUMIFS(Data_TABLE[Total Value Sold],Data_TABLE[EOM Date],"="&amp;EOMONTH(Dashboard!$I$7,0),Data_TABLE[Customer],"="&amp;Calc!U12775),"")</f>
        <v/>
      </c>
    </row>
    <row r="12776" spans="22:22" x14ac:dyDescent="0.2">
      <c r="V12776" s="18" t="str">
        <f>IF(U12776&lt;&gt;"",SUMIFS(Data_TABLE[Total Value Sold],Data_TABLE[EOM Date],"="&amp;EOMONTH(Dashboard!$I$7,0),Data_TABLE[Customer],"="&amp;Calc!U12776),"")</f>
        <v/>
      </c>
    </row>
    <row r="12777" spans="22:22" x14ac:dyDescent="0.2">
      <c r="V12777" s="18" t="str">
        <f>IF(U12777&lt;&gt;"",SUMIFS(Data_TABLE[Total Value Sold],Data_TABLE[EOM Date],"="&amp;EOMONTH(Dashboard!$I$7,0),Data_TABLE[Customer],"="&amp;Calc!U12777),"")</f>
        <v/>
      </c>
    </row>
    <row r="12778" spans="22:22" x14ac:dyDescent="0.2">
      <c r="V12778" s="18" t="str">
        <f>IF(U12778&lt;&gt;"",SUMIFS(Data_TABLE[Total Value Sold],Data_TABLE[EOM Date],"="&amp;EOMONTH(Dashboard!$I$7,0),Data_TABLE[Customer],"="&amp;Calc!U12778),"")</f>
        <v/>
      </c>
    </row>
    <row r="12779" spans="22:22" x14ac:dyDescent="0.2">
      <c r="V12779" s="18" t="str">
        <f>IF(U12779&lt;&gt;"",SUMIFS(Data_TABLE[Total Value Sold],Data_TABLE[EOM Date],"="&amp;EOMONTH(Dashboard!$I$7,0),Data_TABLE[Customer],"="&amp;Calc!U12779),"")</f>
        <v/>
      </c>
    </row>
    <row r="12780" spans="22:22" x14ac:dyDescent="0.2">
      <c r="V12780" s="18" t="str">
        <f>IF(U12780&lt;&gt;"",SUMIFS(Data_TABLE[Total Value Sold],Data_TABLE[EOM Date],"="&amp;EOMONTH(Dashboard!$I$7,0),Data_TABLE[Customer],"="&amp;Calc!U12780),"")</f>
        <v/>
      </c>
    </row>
    <row r="12781" spans="22:22" x14ac:dyDescent="0.2">
      <c r="V12781" s="18" t="str">
        <f>IF(U12781&lt;&gt;"",SUMIFS(Data_TABLE[Total Value Sold],Data_TABLE[EOM Date],"="&amp;EOMONTH(Dashboard!$I$7,0),Data_TABLE[Customer],"="&amp;Calc!U12781),"")</f>
        <v/>
      </c>
    </row>
    <row r="12782" spans="22:22" x14ac:dyDescent="0.2">
      <c r="V12782" s="18" t="str">
        <f>IF(U12782&lt;&gt;"",SUMIFS(Data_TABLE[Total Value Sold],Data_TABLE[EOM Date],"="&amp;EOMONTH(Dashboard!$I$7,0),Data_TABLE[Customer],"="&amp;Calc!U12782),"")</f>
        <v/>
      </c>
    </row>
    <row r="12783" spans="22:22" x14ac:dyDescent="0.2">
      <c r="V12783" s="18" t="str">
        <f>IF(U12783&lt;&gt;"",SUMIFS(Data_TABLE[Total Value Sold],Data_TABLE[EOM Date],"="&amp;EOMONTH(Dashboard!$I$7,0),Data_TABLE[Customer],"="&amp;Calc!U12783),"")</f>
        <v/>
      </c>
    </row>
    <row r="12784" spans="22:22" x14ac:dyDescent="0.2">
      <c r="V12784" s="18" t="str">
        <f>IF(U12784&lt;&gt;"",SUMIFS(Data_TABLE[Total Value Sold],Data_TABLE[EOM Date],"="&amp;EOMONTH(Dashboard!$I$7,0),Data_TABLE[Customer],"="&amp;Calc!U12784),"")</f>
        <v/>
      </c>
    </row>
    <row r="12785" spans="22:22" x14ac:dyDescent="0.2">
      <c r="V12785" s="18" t="str">
        <f>IF(U12785&lt;&gt;"",SUMIFS(Data_TABLE[Total Value Sold],Data_TABLE[EOM Date],"="&amp;EOMONTH(Dashboard!$I$7,0),Data_TABLE[Customer],"="&amp;Calc!U12785),"")</f>
        <v/>
      </c>
    </row>
    <row r="12786" spans="22:22" x14ac:dyDescent="0.2">
      <c r="V12786" s="18" t="str">
        <f>IF(U12786&lt;&gt;"",SUMIFS(Data_TABLE[Total Value Sold],Data_TABLE[EOM Date],"="&amp;EOMONTH(Dashboard!$I$7,0),Data_TABLE[Customer],"="&amp;Calc!U12786),"")</f>
        <v/>
      </c>
    </row>
    <row r="12787" spans="22:22" x14ac:dyDescent="0.2">
      <c r="V12787" s="18" t="str">
        <f>IF(U12787&lt;&gt;"",SUMIFS(Data_TABLE[Total Value Sold],Data_TABLE[EOM Date],"="&amp;EOMONTH(Dashboard!$I$7,0),Data_TABLE[Customer],"="&amp;Calc!U12787),"")</f>
        <v/>
      </c>
    </row>
    <row r="12788" spans="22:22" x14ac:dyDescent="0.2">
      <c r="V12788" s="18" t="str">
        <f>IF(U12788&lt;&gt;"",SUMIFS(Data_TABLE[Total Value Sold],Data_TABLE[EOM Date],"="&amp;EOMONTH(Dashboard!$I$7,0),Data_TABLE[Customer],"="&amp;Calc!U12788),"")</f>
        <v/>
      </c>
    </row>
    <row r="12789" spans="22:22" x14ac:dyDescent="0.2">
      <c r="V12789" s="18" t="str">
        <f>IF(U12789&lt;&gt;"",SUMIFS(Data_TABLE[Total Value Sold],Data_TABLE[EOM Date],"="&amp;EOMONTH(Dashboard!$I$7,0),Data_TABLE[Customer],"="&amp;Calc!U12789),"")</f>
        <v/>
      </c>
    </row>
    <row r="12790" spans="22:22" x14ac:dyDescent="0.2">
      <c r="V12790" s="18" t="str">
        <f>IF(U12790&lt;&gt;"",SUMIFS(Data_TABLE[Total Value Sold],Data_TABLE[EOM Date],"="&amp;EOMONTH(Dashboard!$I$7,0),Data_TABLE[Customer],"="&amp;Calc!U12790),"")</f>
        <v/>
      </c>
    </row>
    <row r="12791" spans="22:22" x14ac:dyDescent="0.2">
      <c r="V12791" s="18" t="str">
        <f>IF(U12791&lt;&gt;"",SUMIFS(Data_TABLE[Total Value Sold],Data_TABLE[EOM Date],"="&amp;EOMONTH(Dashboard!$I$7,0),Data_TABLE[Customer],"="&amp;Calc!U12791),"")</f>
        <v/>
      </c>
    </row>
    <row r="12792" spans="22:22" x14ac:dyDescent="0.2">
      <c r="V12792" s="18" t="str">
        <f>IF(U12792&lt;&gt;"",SUMIFS(Data_TABLE[Total Value Sold],Data_TABLE[EOM Date],"="&amp;EOMONTH(Dashboard!$I$7,0),Data_TABLE[Customer],"="&amp;Calc!U12792),"")</f>
        <v/>
      </c>
    </row>
    <row r="12793" spans="22:22" x14ac:dyDescent="0.2">
      <c r="V12793" s="18" t="str">
        <f>IF(U12793&lt;&gt;"",SUMIFS(Data_TABLE[Total Value Sold],Data_TABLE[EOM Date],"="&amp;EOMONTH(Dashboard!$I$7,0),Data_TABLE[Customer],"="&amp;Calc!U12793),"")</f>
        <v/>
      </c>
    </row>
    <row r="12794" spans="22:22" x14ac:dyDescent="0.2">
      <c r="V12794" s="18" t="str">
        <f>IF(U12794&lt;&gt;"",SUMIFS(Data_TABLE[Total Value Sold],Data_TABLE[EOM Date],"="&amp;EOMONTH(Dashboard!$I$7,0),Data_TABLE[Customer],"="&amp;Calc!U12794),"")</f>
        <v/>
      </c>
    </row>
    <row r="12795" spans="22:22" x14ac:dyDescent="0.2">
      <c r="V12795" s="18" t="str">
        <f>IF(U12795&lt;&gt;"",SUMIFS(Data_TABLE[Total Value Sold],Data_TABLE[EOM Date],"="&amp;EOMONTH(Dashboard!$I$7,0),Data_TABLE[Customer],"="&amp;Calc!U12795),"")</f>
        <v/>
      </c>
    </row>
    <row r="12796" spans="22:22" x14ac:dyDescent="0.2">
      <c r="V12796" s="18" t="str">
        <f>IF(U12796&lt;&gt;"",SUMIFS(Data_TABLE[Total Value Sold],Data_TABLE[EOM Date],"="&amp;EOMONTH(Dashboard!$I$7,0),Data_TABLE[Customer],"="&amp;Calc!U12796),"")</f>
        <v/>
      </c>
    </row>
    <row r="12797" spans="22:22" x14ac:dyDescent="0.2">
      <c r="V12797" s="18" t="str">
        <f>IF(U12797&lt;&gt;"",SUMIFS(Data_TABLE[Total Value Sold],Data_TABLE[EOM Date],"="&amp;EOMONTH(Dashboard!$I$7,0),Data_TABLE[Customer],"="&amp;Calc!U12797),"")</f>
        <v/>
      </c>
    </row>
    <row r="12798" spans="22:22" x14ac:dyDescent="0.2">
      <c r="V12798" s="18" t="str">
        <f>IF(U12798&lt;&gt;"",SUMIFS(Data_TABLE[Total Value Sold],Data_TABLE[EOM Date],"="&amp;EOMONTH(Dashboard!$I$7,0),Data_TABLE[Customer],"="&amp;Calc!U12798),"")</f>
        <v/>
      </c>
    </row>
    <row r="12799" spans="22:22" x14ac:dyDescent="0.2">
      <c r="V12799" s="18" t="str">
        <f>IF(U12799&lt;&gt;"",SUMIFS(Data_TABLE[Total Value Sold],Data_TABLE[EOM Date],"="&amp;EOMONTH(Dashboard!$I$7,0),Data_TABLE[Customer],"="&amp;Calc!U12799),"")</f>
        <v/>
      </c>
    </row>
    <row r="12800" spans="22:22" x14ac:dyDescent="0.2">
      <c r="V12800" s="18" t="str">
        <f>IF(U12800&lt;&gt;"",SUMIFS(Data_TABLE[Total Value Sold],Data_TABLE[EOM Date],"="&amp;EOMONTH(Dashboard!$I$7,0),Data_TABLE[Customer],"="&amp;Calc!U12800),"")</f>
        <v/>
      </c>
    </row>
    <row r="12801" spans="22:22" x14ac:dyDescent="0.2">
      <c r="V12801" s="18" t="str">
        <f>IF(U12801&lt;&gt;"",SUMIFS(Data_TABLE[Total Value Sold],Data_TABLE[EOM Date],"="&amp;EOMONTH(Dashboard!$I$7,0),Data_TABLE[Customer],"="&amp;Calc!U12801),"")</f>
        <v/>
      </c>
    </row>
    <row r="12802" spans="22:22" x14ac:dyDescent="0.2">
      <c r="V12802" s="18" t="str">
        <f>IF(U12802&lt;&gt;"",SUMIFS(Data_TABLE[Total Value Sold],Data_TABLE[EOM Date],"="&amp;EOMONTH(Dashboard!$I$7,0),Data_TABLE[Customer],"="&amp;Calc!U12802),"")</f>
        <v/>
      </c>
    </row>
    <row r="12803" spans="22:22" x14ac:dyDescent="0.2">
      <c r="V12803" s="18" t="str">
        <f>IF(U12803&lt;&gt;"",SUMIFS(Data_TABLE[Total Value Sold],Data_TABLE[EOM Date],"="&amp;EOMONTH(Dashboard!$I$7,0),Data_TABLE[Customer],"="&amp;Calc!U12803),"")</f>
        <v/>
      </c>
    </row>
    <row r="12804" spans="22:22" x14ac:dyDescent="0.2">
      <c r="V12804" s="18" t="str">
        <f>IF(U12804&lt;&gt;"",SUMIFS(Data_TABLE[Total Value Sold],Data_TABLE[EOM Date],"="&amp;EOMONTH(Dashboard!$I$7,0),Data_TABLE[Customer],"="&amp;Calc!U12804),"")</f>
        <v/>
      </c>
    </row>
    <row r="12805" spans="22:22" x14ac:dyDescent="0.2">
      <c r="V12805" s="18" t="str">
        <f>IF(U12805&lt;&gt;"",SUMIFS(Data_TABLE[Total Value Sold],Data_TABLE[EOM Date],"="&amp;EOMONTH(Dashboard!$I$7,0),Data_TABLE[Customer],"="&amp;Calc!U12805),"")</f>
        <v/>
      </c>
    </row>
    <row r="12806" spans="22:22" x14ac:dyDescent="0.2">
      <c r="V12806" s="18" t="str">
        <f>IF(U12806&lt;&gt;"",SUMIFS(Data_TABLE[Total Value Sold],Data_TABLE[EOM Date],"="&amp;EOMONTH(Dashboard!$I$7,0),Data_TABLE[Customer],"="&amp;Calc!U12806),"")</f>
        <v/>
      </c>
    </row>
    <row r="12807" spans="22:22" x14ac:dyDescent="0.2">
      <c r="V12807" s="18" t="str">
        <f>IF(U12807&lt;&gt;"",SUMIFS(Data_TABLE[Total Value Sold],Data_TABLE[EOM Date],"="&amp;EOMONTH(Dashboard!$I$7,0),Data_TABLE[Customer],"="&amp;Calc!U12807),"")</f>
        <v/>
      </c>
    </row>
    <row r="12808" spans="22:22" x14ac:dyDescent="0.2">
      <c r="V12808" s="18" t="str">
        <f>IF(U12808&lt;&gt;"",SUMIFS(Data_TABLE[Total Value Sold],Data_TABLE[EOM Date],"="&amp;EOMONTH(Dashboard!$I$7,0),Data_TABLE[Customer],"="&amp;Calc!U12808),"")</f>
        <v/>
      </c>
    </row>
    <row r="12809" spans="22:22" x14ac:dyDescent="0.2">
      <c r="V12809" s="18" t="str">
        <f>IF(U12809&lt;&gt;"",SUMIFS(Data_TABLE[Total Value Sold],Data_TABLE[EOM Date],"="&amp;EOMONTH(Dashboard!$I$7,0),Data_TABLE[Customer],"="&amp;Calc!U12809),"")</f>
        <v/>
      </c>
    </row>
    <row r="12810" spans="22:22" x14ac:dyDescent="0.2">
      <c r="V12810" s="18" t="str">
        <f>IF(U12810&lt;&gt;"",SUMIFS(Data_TABLE[Total Value Sold],Data_TABLE[EOM Date],"="&amp;EOMONTH(Dashboard!$I$7,0),Data_TABLE[Customer],"="&amp;Calc!U12810),"")</f>
        <v/>
      </c>
    </row>
    <row r="12811" spans="22:22" x14ac:dyDescent="0.2">
      <c r="V12811" s="18" t="str">
        <f>IF(U12811&lt;&gt;"",SUMIFS(Data_TABLE[Total Value Sold],Data_TABLE[EOM Date],"="&amp;EOMONTH(Dashboard!$I$7,0),Data_TABLE[Customer],"="&amp;Calc!U12811),"")</f>
        <v/>
      </c>
    </row>
    <row r="12812" spans="22:22" x14ac:dyDescent="0.2">
      <c r="V12812" s="18" t="str">
        <f>IF(U12812&lt;&gt;"",SUMIFS(Data_TABLE[Total Value Sold],Data_TABLE[EOM Date],"="&amp;EOMONTH(Dashboard!$I$7,0),Data_TABLE[Customer],"="&amp;Calc!U12812),"")</f>
        <v/>
      </c>
    </row>
    <row r="12813" spans="22:22" x14ac:dyDescent="0.2">
      <c r="V12813" s="18" t="str">
        <f>IF(U12813&lt;&gt;"",SUMIFS(Data_TABLE[Total Value Sold],Data_TABLE[EOM Date],"="&amp;EOMONTH(Dashboard!$I$7,0),Data_TABLE[Customer],"="&amp;Calc!U12813),"")</f>
        <v/>
      </c>
    </row>
    <row r="12814" spans="22:22" x14ac:dyDescent="0.2">
      <c r="V12814" s="18" t="str">
        <f>IF(U12814&lt;&gt;"",SUMIFS(Data_TABLE[Total Value Sold],Data_TABLE[EOM Date],"="&amp;EOMONTH(Dashboard!$I$7,0),Data_TABLE[Customer],"="&amp;Calc!U12814),"")</f>
        <v/>
      </c>
    </row>
    <row r="12815" spans="22:22" x14ac:dyDescent="0.2">
      <c r="V12815" s="18" t="str">
        <f>IF(U12815&lt;&gt;"",SUMIFS(Data_TABLE[Total Value Sold],Data_TABLE[EOM Date],"="&amp;EOMONTH(Dashboard!$I$7,0),Data_TABLE[Customer],"="&amp;Calc!U12815),"")</f>
        <v/>
      </c>
    </row>
    <row r="12816" spans="22:22" x14ac:dyDescent="0.2">
      <c r="V12816" s="18" t="str">
        <f>IF(U12816&lt;&gt;"",SUMIFS(Data_TABLE[Total Value Sold],Data_TABLE[EOM Date],"="&amp;EOMONTH(Dashboard!$I$7,0),Data_TABLE[Customer],"="&amp;Calc!U12816),"")</f>
        <v/>
      </c>
    </row>
    <row r="12817" spans="22:22" x14ac:dyDescent="0.2">
      <c r="V12817" s="18" t="str">
        <f>IF(U12817&lt;&gt;"",SUMIFS(Data_TABLE[Total Value Sold],Data_TABLE[EOM Date],"="&amp;EOMONTH(Dashboard!$I$7,0),Data_TABLE[Customer],"="&amp;Calc!U12817),"")</f>
        <v/>
      </c>
    </row>
    <row r="12818" spans="22:22" x14ac:dyDescent="0.2">
      <c r="V12818" s="18" t="str">
        <f>IF(U12818&lt;&gt;"",SUMIFS(Data_TABLE[Total Value Sold],Data_TABLE[EOM Date],"="&amp;EOMONTH(Dashboard!$I$7,0),Data_TABLE[Customer],"="&amp;Calc!U12818),"")</f>
        <v/>
      </c>
    </row>
    <row r="12819" spans="22:22" x14ac:dyDescent="0.2">
      <c r="V12819" s="18" t="str">
        <f>IF(U12819&lt;&gt;"",SUMIFS(Data_TABLE[Total Value Sold],Data_TABLE[EOM Date],"="&amp;EOMONTH(Dashboard!$I$7,0),Data_TABLE[Customer],"="&amp;Calc!U12819),"")</f>
        <v/>
      </c>
    </row>
    <row r="12820" spans="22:22" x14ac:dyDescent="0.2">
      <c r="V12820" s="18" t="str">
        <f>IF(U12820&lt;&gt;"",SUMIFS(Data_TABLE[Total Value Sold],Data_TABLE[EOM Date],"="&amp;EOMONTH(Dashboard!$I$7,0),Data_TABLE[Customer],"="&amp;Calc!U12820),"")</f>
        <v/>
      </c>
    </row>
    <row r="12821" spans="22:22" x14ac:dyDescent="0.2">
      <c r="V12821" s="18" t="str">
        <f>IF(U12821&lt;&gt;"",SUMIFS(Data_TABLE[Total Value Sold],Data_TABLE[EOM Date],"="&amp;EOMONTH(Dashboard!$I$7,0),Data_TABLE[Customer],"="&amp;Calc!U12821),"")</f>
        <v/>
      </c>
    </row>
    <row r="12822" spans="22:22" x14ac:dyDescent="0.2">
      <c r="V12822" s="18" t="str">
        <f>IF(U12822&lt;&gt;"",SUMIFS(Data_TABLE[Total Value Sold],Data_TABLE[EOM Date],"="&amp;EOMONTH(Dashboard!$I$7,0),Data_TABLE[Customer],"="&amp;Calc!U12822),"")</f>
        <v/>
      </c>
    </row>
    <row r="12823" spans="22:22" x14ac:dyDescent="0.2">
      <c r="V12823" s="18" t="str">
        <f>IF(U12823&lt;&gt;"",SUMIFS(Data_TABLE[Total Value Sold],Data_TABLE[EOM Date],"="&amp;EOMONTH(Dashboard!$I$7,0),Data_TABLE[Customer],"="&amp;Calc!U12823),"")</f>
        <v/>
      </c>
    </row>
    <row r="12824" spans="22:22" x14ac:dyDescent="0.2">
      <c r="V12824" s="18" t="str">
        <f>IF(U12824&lt;&gt;"",SUMIFS(Data_TABLE[Total Value Sold],Data_TABLE[EOM Date],"="&amp;EOMONTH(Dashboard!$I$7,0),Data_TABLE[Customer],"="&amp;Calc!U12824),"")</f>
        <v/>
      </c>
    </row>
    <row r="12825" spans="22:22" x14ac:dyDescent="0.2">
      <c r="V12825" s="18" t="str">
        <f>IF(U12825&lt;&gt;"",SUMIFS(Data_TABLE[Total Value Sold],Data_TABLE[EOM Date],"="&amp;EOMONTH(Dashboard!$I$7,0),Data_TABLE[Customer],"="&amp;Calc!U12825),"")</f>
        <v/>
      </c>
    </row>
    <row r="12826" spans="22:22" x14ac:dyDescent="0.2">
      <c r="V12826" s="18" t="str">
        <f>IF(U12826&lt;&gt;"",SUMIFS(Data_TABLE[Total Value Sold],Data_TABLE[EOM Date],"="&amp;EOMONTH(Dashboard!$I$7,0),Data_TABLE[Customer],"="&amp;Calc!U12826),"")</f>
        <v/>
      </c>
    </row>
    <row r="12827" spans="22:22" x14ac:dyDescent="0.2">
      <c r="V12827" s="18" t="str">
        <f>IF(U12827&lt;&gt;"",SUMIFS(Data_TABLE[Total Value Sold],Data_TABLE[EOM Date],"="&amp;EOMONTH(Dashboard!$I$7,0),Data_TABLE[Customer],"="&amp;Calc!U12827),"")</f>
        <v/>
      </c>
    </row>
    <row r="12828" spans="22:22" x14ac:dyDescent="0.2">
      <c r="V12828" s="18" t="str">
        <f>IF(U12828&lt;&gt;"",SUMIFS(Data_TABLE[Total Value Sold],Data_TABLE[EOM Date],"="&amp;EOMONTH(Dashboard!$I$7,0),Data_TABLE[Customer],"="&amp;Calc!U12828),"")</f>
        <v/>
      </c>
    </row>
    <row r="12829" spans="22:22" x14ac:dyDescent="0.2">
      <c r="V12829" s="18" t="str">
        <f>IF(U12829&lt;&gt;"",SUMIFS(Data_TABLE[Total Value Sold],Data_TABLE[EOM Date],"="&amp;EOMONTH(Dashboard!$I$7,0),Data_TABLE[Customer],"="&amp;Calc!U12829),"")</f>
        <v/>
      </c>
    </row>
    <row r="12830" spans="22:22" x14ac:dyDescent="0.2">
      <c r="V12830" s="18" t="str">
        <f>IF(U12830&lt;&gt;"",SUMIFS(Data_TABLE[Total Value Sold],Data_TABLE[EOM Date],"="&amp;EOMONTH(Dashboard!$I$7,0),Data_TABLE[Customer],"="&amp;Calc!U12830),"")</f>
        <v/>
      </c>
    </row>
    <row r="12831" spans="22:22" x14ac:dyDescent="0.2">
      <c r="V12831" s="18" t="str">
        <f>IF(U12831&lt;&gt;"",SUMIFS(Data_TABLE[Total Value Sold],Data_TABLE[EOM Date],"="&amp;EOMONTH(Dashboard!$I$7,0),Data_TABLE[Customer],"="&amp;Calc!U12831),"")</f>
        <v/>
      </c>
    </row>
    <row r="12832" spans="22:22" x14ac:dyDescent="0.2">
      <c r="V12832" s="18" t="str">
        <f>IF(U12832&lt;&gt;"",SUMIFS(Data_TABLE[Total Value Sold],Data_TABLE[EOM Date],"="&amp;EOMONTH(Dashboard!$I$7,0),Data_TABLE[Customer],"="&amp;Calc!U12832),"")</f>
        <v/>
      </c>
    </row>
    <row r="12833" spans="22:22" x14ac:dyDescent="0.2">
      <c r="V12833" s="18" t="str">
        <f>IF(U12833&lt;&gt;"",SUMIFS(Data_TABLE[Total Value Sold],Data_TABLE[EOM Date],"="&amp;EOMONTH(Dashboard!$I$7,0),Data_TABLE[Customer],"="&amp;Calc!U12833),"")</f>
        <v/>
      </c>
    </row>
    <row r="12834" spans="22:22" x14ac:dyDescent="0.2">
      <c r="V12834" s="18" t="str">
        <f>IF(U12834&lt;&gt;"",SUMIFS(Data_TABLE[Total Value Sold],Data_TABLE[EOM Date],"="&amp;EOMONTH(Dashboard!$I$7,0),Data_TABLE[Customer],"="&amp;Calc!U12834),"")</f>
        <v/>
      </c>
    </row>
    <row r="12835" spans="22:22" x14ac:dyDescent="0.2">
      <c r="V12835" s="18" t="str">
        <f>IF(U12835&lt;&gt;"",SUMIFS(Data_TABLE[Total Value Sold],Data_TABLE[EOM Date],"="&amp;EOMONTH(Dashboard!$I$7,0),Data_TABLE[Customer],"="&amp;Calc!U12835),"")</f>
        <v/>
      </c>
    </row>
    <row r="12836" spans="22:22" x14ac:dyDescent="0.2">
      <c r="V12836" s="18" t="str">
        <f>IF(U12836&lt;&gt;"",SUMIFS(Data_TABLE[Total Value Sold],Data_TABLE[EOM Date],"="&amp;EOMONTH(Dashboard!$I$7,0),Data_TABLE[Customer],"="&amp;Calc!U12836),"")</f>
        <v/>
      </c>
    </row>
    <row r="12837" spans="22:22" x14ac:dyDescent="0.2">
      <c r="V12837" s="18" t="str">
        <f>IF(U12837&lt;&gt;"",SUMIFS(Data_TABLE[Total Value Sold],Data_TABLE[EOM Date],"="&amp;EOMONTH(Dashboard!$I$7,0),Data_TABLE[Customer],"="&amp;Calc!U12837),"")</f>
        <v/>
      </c>
    </row>
    <row r="12838" spans="22:22" x14ac:dyDescent="0.2">
      <c r="V12838" s="18" t="str">
        <f>IF(U12838&lt;&gt;"",SUMIFS(Data_TABLE[Total Value Sold],Data_TABLE[EOM Date],"="&amp;EOMONTH(Dashboard!$I$7,0),Data_TABLE[Customer],"="&amp;Calc!U12838),"")</f>
        <v/>
      </c>
    </row>
    <row r="12839" spans="22:22" x14ac:dyDescent="0.2">
      <c r="V12839" s="18" t="str">
        <f>IF(U12839&lt;&gt;"",SUMIFS(Data_TABLE[Total Value Sold],Data_TABLE[EOM Date],"="&amp;EOMONTH(Dashboard!$I$7,0),Data_TABLE[Customer],"="&amp;Calc!U12839),"")</f>
        <v/>
      </c>
    </row>
    <row r="12840" spans="22:22" x14ac:dyDescent="0.2">
      <c r="V12840" s="18" t="str">
        <f>IF(U12840&lt;&gt;"",SUMIFS(Data_TABLE[Total Value Sold],Data_TABLE[EOM Date],"="&amp;EOMONTH(Dashboard!$I$7,0),Data_TABLE[Customer],"="&amp;Calc!U12840),"")</f>
        <v/>
      </c>
    </row>
    <row r="12841" spans="22:22" x14ac:dyDescent="0.2">
      <c r="V12841" s="18" t="str">
        <f>IF(U12841&lt;&gt;"",SUMIFS(Data_TABLE[Total Value Sold],Data_TABLE[EOM Date],"="&amp;EOMONTH(Dashboard!$I$7,0),Data_TABLE[Customer],"="&amp;Calc!U12841),"")</f>
        <v/>
      </c>
    </row>
    <row r="12842" spans="22:22" x14ac:dyDescent="0.2">
      <c r="V12842" s="18" t="str">
        <f>IF(U12842&lt;&gt;"",SUMIFS(Data_TABLE[Total Value Sold],Data_TABLE[EOM Date],"="&amp;EOMONTH(Dashboard!$I$7,0),Data_TABLE[Customer],"="&amp;Calc!U12842),"")</f>
        <v/>
      </c>
    </row>
    <row r="12843" spans="22:22" x14ac:dyDescent="0.2">
      <c r="V12843" s="18" t="str">
        <f>IF(U12843&lt;&gt;"",SUMIFS(Data_TABLE[Total Value Sold],Data_TABLE[EOM Date],"="&amp;EOMONTH(Dashboard!$I$7,0),Data_TABLE[Customer],"="&amp;Calc!U12843),"")</f>
        <v/>
      </c>
    </row>
    <row r="12844" spans="22:22" x14ac:dyDescent="0.2">
      <c r="V12844" s="18" t="str">
        <f>IF(U12844&lt;&gt;"",SUMIFS(Data_TABLE[Total Value Sold],Data_TABLE[EOM Date],"="&amp;EOMONTH(Dashboard!$I$7,0),Data_TABLE[Customer],"="&amp;Calc!U12844),"")</f>
        <v/>
      </c>
    </row>
    <row r="12845" spans="22:22" x14ac:dyDescent="0.2">
      <c r="V12845" s="18" t="str">
        <f>IF(U12845&lt;&gt;"",SUMIFS(Data_TABLE[Total Value Sold],Data_TABLE[EOM Date],"="&amp;EOMONTH(Dashboard!$I$7,0),Data_TABLE[Customer],"="&amp;Calc!U12845),"")</f>
        <v/>
      </c>
    </row>
    <row r="12846" spans="22:22" x14ac:dyDescent="0.2">
      <c r="V12846" s="18" t="str">
        <f>IF(U12846&lt;&gt;"",SUMIFS(Data_TABLE[Total Value Sold],Data_TABLE[EOM Date],"="&amp;EOMONTH(Dashboard!$I$7,0),Data_TABLE[Customer],"="&amp;Calc!U12846),"")</f>
        <v/>
      </c>
    </row>
    <row r="12847" spans="22:22" x14ac:dyDescent="0.2">
      <c r="V12847" s="18" t="str">
        <f>IF(U12847&lt;&gt;"",SUMIFS(Data_TABLE[Total Value Sold],Data_TABLE[EOM Date],"="&amp;EOMONTH(Dashboard!$I$7,0),Data_TABLE[Customer],"="&amp;Calc!U12847),"")</f>
        <v/>
      </c>
    </row>
    <row r="12848" spans="22:22" x14ac:dyDescent="0.2">
      <c r="V12848" s="18" t="str">
        <f>IF(U12848&lt;&gt;"",SUMIFS(Data_TABLE[Total Value Sold],Data_TABLE[EOM Date],"="&amp;EOMONTH(Dashboard!$I$7,0),Data_TABLE[Customer],"="&amp;Calc!U12848),"")</f>
        <v/>
      </c>
    </row>
    <row r="12849" spans="22:22" x14ac:dyDescent="0.2">
      <c r="V12849" s="18" t="str">
        <f>IF(U12849&lt;&gt;"",SUMIFS(Data_TABLE[Total Value Sold],Data_TABLE[EOM Date],"="&amp;EOMONTH(Dashboard!$I$7,0),Data_TABLE[Customer],"="&amp;Calc!U12849),"")</f>
        <v/>
      </c>
    </row>
    <row r="12850" spans="22:22" x14ac:dyDescent="0.2">
      <c r="V12850" s="18" t="str">
        <f>IF(U12850&lt;&gt;"",SUMIFS(Data_TABLE[Total Value Sold],Data_TABLE[EOM Date],"="&amp;EOMONTH(Dashboard!$I$7,0),Data_TABLE[Customer],"="&amp;Calc!U12850),"")</f>
        <v/>
      </c>
    </row>
    <row r="12851" spans="22:22" x14ac:dyDescent="0.2">
      <c r="V12851" s="18" t="str">
        <f>IF(U12851&lt;&gt;"",SUMIFS(Data_TABLE[Total Value Sold],Data_TABLE[EOM Date],"="&amp;EOMONTH(Dashboard!$I$7,0),Data_TABLE[Customer],"="&amp;Calc!U12851),"")</f>
        <v/>
      </c>
    </row>
    <row r="12852" spans="22:22" x14ac:dyDescent="0.2">
      <c r="V12852" s="18" t="str">
        <f>IF(U12852&lt;&gt;"",SUMIFS(Data_TABLE[Total Value Sold],Data_TABLE[EOM Date],"="&amp;EOMONTH(Dashboard!$I$7,0),Data_TABLE[Customer],"="&amp;Calc!U12852),"")</f>
        <v/>
      </c>
    </row>
    <row r="12853" spans="22:22" x14ac:dyDescent="0.2">
      <c r="V12853" s="18" t="str">
        <f>IF(U12853&lt;&gt;"",SUMIFS(Data_TABLE[Total Value Sold],Data_TABLE[EOM Date],"="&amp;EOMONTH(Dashboard!$I$7,0),Data_TABLE[Customer],"="&amp;Calc!U12853),"")</f>
        <v/>
      </c>
    </row>
    <row r="12854" spans="22:22" x14ac:dyDescent="0.2">
      <c r="V12854" s="18" t="str">
        <f>IF(U12854&lt;&gt;"",SUMIFS(Data_TABLE[Total Value Sold],Data_TABLE[EOM Date],"="&amp;EOMONTH(Dashboard!$I$7,0),Data_TABLE[Customer],"="&amp;Calc!U12854),"")</f>
        <v/>
      </c>
    </row>
    <row r="12855" spans="22:22" x14ac:dyDescent="0.2">
      <c r="V12855" s="18" t="str">
        <f>IF(U12855&lt;&gt;"",SUMIFS(Data_TABLE[Total Value Sold],Data_TABLE[EOM Date],"="&amp;EOMONTH(Dashboard!$I$7,0),Data_TABLE[Customer],"="&amp;Calc!U12855),"")</f>
        <v/>
      </c>
    </row>
    <row r="12856" spans="22:22" x14ac:dyDescent="0.2">
      <c r="V12856" s="18" t="str">
        <f>IF(U12856&lt;&gt;"",SUMIFS(Data_TABLE[Total Value Sold],Data_TABLE[EOM Date],"="&amp;EOMONTH(Dashboard!$I$7,0),Data_TABLE[Customer],"="&amp;Calc!U12856),"")</f>
        <v/>
      </c>
    </row>
    <row r="12857" spans="22:22" x14ac:dyDescent="0.2">
      <c r="V12857" s="18" t="str">
        <f>IF(U12857&lt;&gt;"",SUMIFS(Data_TABLE[Total Value Sold],Data_TABLE[EOM Date],"="&amp;EOMONTH(Dashboard!$I$7,0),Data_TABLE[Customer],"="&amp;Calc!U12857),"")</f>
        <v/>
      </c>
    </row>
    <row r="12858" spans="22:22" x14ac:dyDescent="0.2">
      <c r="V12858" s="18" t="str">
        <f>IF(U12858&lt;&gt;"",SUMIFS(Data_TABLE[Total Value Sold],Data_TABLE[EOM Date],"="&amp;EOMONTH(Dashboard!$I$7,0),Data_TABLE[Customer],"="&amp;Calc!U12858),"")</f>
        <v/>
      </c>
    </row>
    <row r="12859" spans="22:22" x14ac:dyDescent="0.2">
      <c r="V12859" s="18" t="str">
        <f>IF(U12859&lt;&gt;"",SUMIFS(Data_TABLE[Total Value Sold],Data_TABLE[EOM Date],"="&amp;EOMONTH(Dashboard!$I$7,0),Data_TABLE[Customer],"="&amp;Calc!U12859),"")</f>
        <v/>
      </c>
    </row>
    <row r="12860" spans="22:22" x14ac:dyDescent="0.2">
      <c r="V12860" s="18" t="str">
        <f>IF(U12860&lt;&gt;"",SUMIFS(Data_TABLE[Total Value Sold],Data_TABLE[EOM Date],"="&amp;EOMONTH(Dashboard!$I$7,0),Data_TABLE[Customer],"="&amp;Calc!U12860),"")</f>
        <v/>
      </c>
    </row>
    <row r="12861" spans="22:22" x14ac:dyDescent="0.2">
      <c r="V12861" s="18" t="str">
        <f>IF(U12861&lt;&gt;"",SUMIFS(Data_TABLE[Total Value Sold],Data_TABLE[EOM Date],"="&amp;EOMONTH(Dashboard!$I$7,0),Data_TABLE[Customer],"="&amp;Calc!U12861),"")</f>
        <v/>
      </c>
    </row>
    <row r="12862" spans="22:22" x14ac:dyDescent="0.2">
      <c r="V12862" s="18" t="str">
        <f>IF(U12862&lt;&gt;"",SUMIFS(Data_TABLE[Total Value Sold],Data_TABLE[EOM Date],"="&amp;EOMONTH(Dashboard!$I$7,0),Data_TABLE[Customer],"="&amp;Calc!U12862),"")</f>
        <v/>
      </c>
    </row>
    <row r="12863" spans="22:22" x14ac:dyDescent="0.2">
      <c r="V12863" s="18" t="str">
        <f>IF(U12863&lt;&gt;"",SUMIFS(Data_TABLE[Total Value Sold],Data_TABLE[EOM Date],"="&amp;EOMONTH(Dashboard!$I$7,0),Data_TABLE[Customer],"="&amp;Calc!U12863),"")</f>
        <v/>
      </c>
    </row>
    <row r="12864" spans="22:22" x14ac:dyDescent="0.2">
      <c r="V12864" s="18" t="str">
        <f>IF(U12864&lt;&gt;"",SUMIFS(Data_TABLE[Total Value Sold],Data_TABLE[EOM Date],"="&amp;EOMONTH(Dashboard!$I$7,0),Data_TABLE[Customer],"="&amp;Calc!U12864),"")</f>
        <v/>
      </c>
    </row>
    <row r="12865" spans="22:22" x14ac:dyDescent="0.2">
      <c r="V12865" s="18" t="str">
        <f>IF(U12865&lt;&gt;"",SUMIFS(Data_TABLE[Total Value Sold],Data_TABLE[EOM Date],"="&amp;EOMONTH(Dashboard!$I$7,0),Data_TABLE[Customer],"="&amp;Calc!U12865),"")</f>
        <v/>
      </c>
    </row>
    <row r="12866" spans="22:22" x14ac:dyDescent="0.2">
      <c r="V12866" s="18" t="str">
        <f>IF(U12866&lt;&gt;"",SUMIFS(Data_TABLE[Total Value Sold],Data_TABLE[EOM Date],"="&amp;EOMONTH(Dashboard!$I$7,0),Data_TABLE[Customer],"="&amp;Calc!U12866),"")</f>
        <v/>
      </c>
    </row>
    <row r="12867" spans="22:22" x14ac:dyDescent="0.2">
      <c r="V12867" s="18" t="str">
        <f>IF(U12867&lt;&gt;"",SUMIFS(Data_TABLE[Total Value Sold],Data_TABLE[EOM Date],"="&amp;EOMONTH(Dashboard!$I$7,0),Data_TABLE[Customer],"="&amp;Calc!U12867),"")</f>
        <v/>
      </c>
    </row>
    <row r="12868" spans="22:22" x14ac:dyDescent="0.2">
      <c r="V12868" s="18" t="str">
        <f>IF(U12868&lt;&gt;"",SUMIFS(Data_TABLE[Total Value Sold],Data_TABLE[EOM Date],"="&amp;EOMONTH(Dashboard!$I$7,0),Data_TABLE[Customer],"="&amp;Calc!U12868),"")</f>
        <v/>
      </c>
    </row>
    <row r="12869" spans="22:22" x14ac:dyDescent="0.2">
      <c r="V12869" s="18" t="str">
        <f>IF(U12869&lt;&gt;"",SUMIFS(Data_TABLE[Total Value Sold],Data_TABLE[EOM Date],"="&amp;EOMONTH(Dashboard!$I$7,0),Data_TABLE[Customer],"="&amp;Calc!U12869),"")</f>
        <v/>
      </c>
    </row>
    <row r="12870" spans="22:22" x14ac:dyDescent="0.2">
      <c r="V12870" s="18" t="str">
        <f>IF(U12870&lt;&gt;"",SUMIFS(Data_TABLE[Total Value Sold],Data_TABLE[EOM Date],"="&amp;EOMONTH(Dashboard!$I$7,0),Data_TABLE[Customer],"="&amp;Calc!U12870),"")</f>
        <v/>
      </c>
    </row>
    <row r="12871" spans="22:22" x14ac:dyDescent="0.2">
      <c r="V12871" s="18" t="str">
        <f>IF(U12871&lt;&gt;"",SUMIFS(Data_TABLE[Total Value Sold],Data_TABLE[EOM Date],"="&amp;EOMONTH(Dashboard!$I$7,0),Data_TABLE[Customer],"="&amp;Calc!U12871),"")</f>
        <v/>
      </c>
    </row>
    <row r="12872" spans="22:22" x14ac:dyDescent="0.2">
      <c r="V12872" s="18" t="str">
        <f>IF(U12872&lt;&gt;"",SUMIFS(Data_TABLE[Total Value Sold],Data_TABLE[EOM Date],"="&amp;EOMONTH(Dashboard!$I$7,0),Data_TABLE[Customer],"="&amp;Calc!U12872),"")</f>
        <v/>
      </c>
    </row>
    <row r="12873" spans="22:22" x14ac:dyDescent="0.2">
      <c r="V12873" s="18" t="str">
        <f>IF(U12873&lt;&gt;"",SUMIFS(Data_TABLE[Total Value Sold],Data_TABLE[EOM Date],"="&amp;EOMONTH(Dashboard!$I$7,0),Data_TABLE[Customer],"="&amp;Calc!U12873),"")</f>
        <v/>
      </c>
    </row>
    <row r="12874" spans="22:22" x14ac:dyDescent="0.2">
      <c r="V12874" s="18" t="str">
        <f>IF(U12874&lt;&gt;"",SUMIFS(Data_TABLE[Total Value Sold],Data_TABLE[EOM Date],"="&amp;EOMONTH(Dashboard!$I$7,0),Data_TABLE[Customer],"="&amp;Calc!U12874),"")</f>
        <v/>
      </c>
    </row>
    <row r="12875" spans="22:22" x14ac:dyDescent="0.2">
      <c r="V12875" s="18" t="str">
        <f>IF(U12875&lt;&gt;"",SUMIFS(Data_TABLE[Total Value Sold],Data_TABLE[EOM Date],"="&amp;EOMONTH(Dashboard!$I$7,0),Data_TABLE[Customer],"="&amp;Calc!U12875),"")</f>
        <v/>
      </c>
    </row>
    <row r="12876" spans="22:22" x14ac:dyDescent="0.2">
      <c r="V12876" s="18" t="str">
        <f>IF(U12876&lt;&gt;"",SUMIFS(Data_TABLE[Total Value Sold],Data_TABLE[EOM Date],"="&amp;EOMONTH(Dashboard!$I$7,0),Data_TABLE[Customer],"="&amp;Calc!U12876),"")</f>
        <v/>
      </c>
    </row>
    <row r="12877" spans="22:22" x14ac:dyDescent="0.2">
      <c r="V12877" s="18" t="str">
        <f>IF(U12877&lt;&gt;"",SUMIFS(Data_TABLE[Total Value Sold],Data_TABLE[EOM Date],"="&amp;EOMONTH(Dashboard!$I$7,0),Data_TABLE[Customer],"="&amp;Calc!U12877),"")</f>
        <v/>
      </c>
    </row>
    <row r="12878" spans="22:22" x14ac:dyDescent="0.2">
      <c r="V12878" s="18" t="str">
        <f>IF(U12878&lt;&gt;"",SUMIFS(Data_TABLE[Total Value Sold],Data_TABLE[EOM Date],"="&amp;EOMONTH(Dashboard!$I$7,0),Data_TABLE[Customer],"="&amp;Calc!U12878),"")</f>
        <v/>
      </c>
    </row>
    <row r="12879" spans="22:22" x14ac:dyDescent="0.2">
      <c r="V12879" s="18" t="str">
        <f>IF(U12879&lt;&gt;"",SUMIFS(Data_TABLE[Total Value Sold],Data_TABLE[EOM Date],"="&amp;EOMONTH(Dashboard!$I$7,0),Data_TABLE[Customer],"="&amp;Calc!U12879),"")</f>
        <v/>
      </c>
    </row>
    <row r="12880" spans="22:22" x14ac:dyDescent="0.2">
      <c r="V12880" s="18" t="str">
        <f>IF(U12880&lt;&gt;"",SUMIFS(Data_TABLE[Total Value Sold],Data_TABLE[EOM Date],"="&amp;EOMONTH(Dashboard!$I$7,0),Data_TABLE[Customer],"="&amp;Calc!U12880),"")</f>
        <v/>
      </c>
    </row>
    <row r="12881" spans="22:22" x14ac:dyDescent="0.2">
      <c r="V12881" s="18" t="str">
        <f>IF(U12881&lt;&gt;"",SUMIFS(Data_TABLE[Total Value Sold],Data_TABLE[EOM Date],"="&amp;EOMONTH(Dashboard!$I$7,0),Data_TABLE[Customer],"="&amp;Calc!U12881),"")</f>
        <v/>
      </c>
    </row>
    <row r="12882" spans="22:22" x14ac:dyDescent="0.2">
      <c r="V12882" s="18" t="str">
        <f>IF(U12882&lt;&gt;"",SUMIFS(Data_TABLE[Total Value Sold],Data_TABLE[EOM Date],"="&amp;EOMONTH(Dashboard!$I$7,0),Data_TABLE[Customer],"="&amp;Calc!U12882),"")</f>
        <v/>
      </c>
    </row>
    <row r="12883" spans="22:22" x14ac:dyDescent="0.2">
      <c r="V12883" s="18" t="str">
        <f>IF(U12883&lt;&gt;"",SUMIFS(Data_TABLE[Total Value Sold],Data_TABLE[EOM Date],"="&amp;EOMONTH(Dashboard!$I$7,0),Data_TABLE[Customer],"="&amp;Calc!U12883),"")</f>
        <v/>
      </c>
    </row>
    <row r="12884" spans="22:22" x14ac:dyDescent="0.2">
      <c r="V12884" s="18" t="str">
        <f>IF(U12884&lt;&gt;"",SUMIFS(Data_TABLE[Total Value Sold],Data_TABLE[EOM Date],"="&amp;EOMONTH(Dashboard!$I$7,0),Data_TABLE[Customer],"="&amp;Calc!U12884),"")</f>
        <v/>
      </c>
    </row>
    <row r="12885" spans="22:22" x14ac:dyDescent="0.2">
      <c r="V12885" s="18" t="str">
        <f>IF(U12885&lt;&gt;"",SUMIFS(Data_TABLE[Total Value Sold],Data_TABLE[EOM Date],"="&amp;EOMONTH(Dashboard!$I$7,0),Data_TABLE[Customer],"="&amp;Calc!U12885),"")</f>
        <v/>
      </c>
    </row>
    <row r="12886" spans="22:22" x14ac:dyDescent="0.2">
      <c r="V12886" s="18" t="str">
        <f>IF(U12886&lt;&gt;"",SUMIFS(Data_TABLE[Total Value Sold],Data_TABLE[EOM Date],"="&amp;EOMONTH(Dashboard!$I$7,0),Data_TABLE[Customer],"="&amp;Calc!U12886),"")</f>
        <v/>
      </c>
    </row>
    <row r="12887" spans="22:22" x14ac:dyDescent="0.2">
      <c r="V12887" s="18" t="str">
        <f>IF(U12887&lt;&gt;"",SUMIFS(Data_TABLE[Total Value Sold],Data_TABLE[EOM Date],"="&amp;EOMONTH(Dashboard!$I$7,0),Data_TABLE[Customer],"="&amp;Calc!U12887),"")</f>
        <v/>
      </c>
    </row>
    <row r="12888" spans="22:22" x14ac:dyDescent="0.2">
      <c r="V12888" s="18" t="str">
        <f>IF(U12888&lt;&gt;"",SUMIFS(Data_TABLE[Total Value Sold],Data_TABLE[EOM Date],"="&amp;EOMONTH(Dashboard!$I$7,0),Data_TABLE[Customer],"="&amp;Calc!U12888),"")</f>
        <v/>
      </c>
    </row>
    <row r="12889" spans="22:22" x14ac:dyDescent="0.2">
      <c r="V12889" s="18" t="str">
        <f>IF(U12889&lt;&gt;"",SUMIFS(Data_TABLE[Total Value Sold],Data_TABLE[EOM Date],"="&amp;EOMONTH(Dashboard!$I$7,0),Data_TABLE[Customer],"="&amp;Calc!U12889),"")</f>
        <v/>
      </c>
    </row>
    <row r="12890" spans="22:22" x14ac:dyDescent="0.2">
      <c r="V12890" s="18" t="str">
        <f>IF(U12890&lt;&gt;"",SUMIFS(Data_TABLE[Total Value Sold],Data_TABLE[EOM Date],"="&amp;EOMONTH(Dashboard!$I$7,0),Data_TABLE[Customer],"="&amp;Calc!U12890),"")</f>
        <v/>
      </c>
    </row>
    <row r="12891" spans="22:22" x14ac:dyDescent="0.2">
      <c r="V12891" s="18" t="str">
        <f>IF(U12891&lt;&gt;"",SUMIFS(Data_TABLE[Total Value Sold],Data_TABLE[EOM Date],"="&amp;EOMONTH(Dashboard!$I$7,0),Data_TABLE[Customer],"="&amp;Calc!U12891),"")</f>
        <v/>
      </c>
    </row>
    <row r="12892" spans="22:22" x14ac:dyDescent="0.2">
      <c r="V12892" s="18" t="str">
        <f>IF(U12892&lt;&gt;"",SUMIFS(Data_TABLE[Total Value Sold],Data_TABLE[EOM Date],"="&amp;EOMONTH(Dashboard!$I$7,0),Data_TABLE[Customer],"="&amp;Calc!U12892),"")</f>
        <v/>
      </c>
    </row>
    <row r="12893" spans="22:22" x14ac:dyDescent="0.2">
      <c r="V12893" s="18" t="str">
        <f>IF(U12893&lt;&gt;"",SUMIFS(Data_TABLE[Total Value Sold],Data_TABLE[EOM Date],"="&amp;EOMONTH(Dashboard!$I$7,0),Data_TABLE[Customer],"="&amp;Calc!U12893),"")</f>
        <v/>
      </c>
    </row>
    <row r="12894" spans="22:22" x14ac:dyDescent="0.2">
      <c r="V12894" s="18" t="str">
        <f>IF(U12894&lt;&gt;"",SUMIFS(Data_TABLE[Total Value Sold],Data_TABLE[EOM Date],"="&amp;EOMONTH(Dashboard!$I$7,0),Data_TABLE[Customer],"="&amp;Calc!U12894),"")</f>
        <v/>
      </c>
    </row>
    <row r="12895" spans="22:22" x14ac:dyDescent="0.2">
      <c r="V12895" s="18" t="str">
        <f>IF(U12895&lt;&gt;"",SUMIFS(Data_TABLE[Total Value Sold],Data_TABLE[EOM Date],"="&amp;EOMONTH(Dashboard!$I$7,0),Data_TABLE[Customer],"="&amp;Calc!U12895),"")</f>
        <v/>
      </c>
    </row>
    <row r="12896" spans="22:22" x14ac:dyDescent="0.2">
      <c r="V12896" s="18" t="str">
        <f>IF(U12896&lt;&gt;"",SUMIFS(Data_TABLE[Total Value Sold],Data_TABLE[EOM Date],"="&amp;EOMONTH(Dashboard!$I$7,0),Data_TABLE[Customer],"="&amp;Calc!U12896),"")</f>
        <v/>
      </c>
    </row>
    <row r="12897" spans="22:22" x14ac:dyDescent="0.2">
      <c r="V12897" s="18" t="str">
        <f>IF(U12897&lt;&gt;"",SUMIFS(Data_TABLE[Total Value Sold],Data_TABLE[EOM Date],"="&amp;EOMONTH(Dashboard!$I$7,0),Data_TABLE[Customer],"="&amp;Calc!U12897),"")</f>
        <v/>
      </c>
    </row>
    <row r="12898" spans="22:22" x14ac:dyDescent="0.2">
      <c r="V12898" s="18" t="str">
        <f>IF(U12898&lt;&gt;"",SUMIFS(Data_TABLE[Total Value Sold],Data_TABLE[EOM Date],"="&amp;EOMONTH(Dashboard!$I$7,0),Data_TABLE[Customer],"="&amp;Calc!U12898),"")</f>
        <v/>
      </c>
    </row>
    <row r="12899" spans="22:22" x14ac:dyDescent="0.2">
      <c r="V12899" s="18" t="str">
        <f>IF(U12899&lt;&gt;"",SUMIFS(Data_TABLE[Total Value Sold],Data_TABLE[EOM Date],"="&amp;EOMONTH(Dashboard!$I$7,0),Data_TABLE[Customer],"="&amp;Calc!U12899),"")</f>
        <v/>
      </c>
    </row>
    <row r="12900" spans="22:22" x14ac:dyDescent="0.2">
      <c r="V12900" s="18" t="str">
        <f>IF(U12900&lt;&gt;"",SUMIFS(Data_TABLE[Total Value Sold],Data_TABLE[EOM Date],"="&amp;EOMONTH(Dashboard!$I$7,0),Data_TABLE[Customer],"="&amp;Calc!U12900),"")</f>
        <v/>
      </c>
    </row>
    <row r="12901" spans="22:22" x14ac:dyDescent="0.2">
      <c r="V12901" s="18" t="str">
        <f>IF(U12901&lt;&gt;"",SUMIFS(Data_TABLE[Total Value Sold],Data_TABLE[EOM Date],"="&amp;EOMONTH(Dashboard!$I$7,0),Data_TABLE[Customer],"="&amp;Calc!U12901),"")</f>
        <v/>
      </c>
    </row>
    <row r="12902" spans="22:22" x14ac:dyDescent="0.2">
      <c r="V12902" s="18" t="str">
        <f>IF(U12902&lt;&gt;"",SUMIFS(Data_TABLE[Total Value Sold],Data_TABLE[EOM Date],"="&amp;EOMONTH(Dashboard!$I$7,0),Data_TABLE[Customer],"="&amp;Calc!U12902),"")</f>
        <v/>
      </c>
    </row>
    <row r="12903" spans="22:22" x14ac:dyDescent="0.2">
      <c r="V12903" s="18" t="str">
        <f>IF(U12903&lt;&gt;"",SUMIFS(Data_TABLE[Total Value Sold],Data_TABLE[EOM Date],"="&amp;EOMONTH(Dashboard!$I$7,0),Data_TABLE[Customer],"="&amp;Calc!U12903),"")</f>
        <v/>
      </c>
    </row>
    <row r="12904" spans="22:22" x14ac:dyDescent="0.2">
      <c r="V12904" s="18" t="str">
        <f>IF(U12904&lt;&gt;"",SUMIFS(Data_TABLE[Total Value Sold],Data_TABLE[EOM Date],"="&amp;EOMONTH(Dashboard!$I$7,0),Data_TABLE[Customer],"="&amp;Calc!U12904),"")</f>
        <v/>
      </c>
    </row>
    <row r="12905" spans="22:22" x14ac:dyDescent="0.2">
      <c r="V12905" s="18" t="str">
        <f>IF(U12905&lt;&gt;"",SUMIFS(Data_TABLE[Total Value Sold],Data_TABLE[EOM Date],"="&amp;EOMONTH(Dashboard!$I$7,0),Data_TABLE[Customer],"="&amp;Calc!U12905),"")</f>
        <v/>
      </c>
    </row>
    <row r="12906" spans="22:22" x14ac:dyDescent="0.2">
      <c r="V12906" s="18" t="str">
        <f>IF(U12906&lt;&gt;"",SUMIFS(Data_TABLE[Total Value Sold],Data_TABLE[EOM Date],"="&amp;EOMONTH(Dashboard!$I$7,0),Data_TABLE[Customer],"="&amp;Calc!U12906),"")</f>
        <v/>
      </c>
    </row>
    <row r="12907" spans="22:22" x14ac:dyDescent="0.2">
      <c r="V12907" s="18" t="str">
        <f>IF(U12907&lt;&gt;"",SUMIFS(Data_TABLE[Total Value Sold],Data_TABLE[EOM Date],"="&amp;EOMONTH(Dashboard!$I$7,0),Data_TABLE[Customer],"="&amp;Calc!U12907),"")</f>
        <v/>
      </c>
    </row>
    <row r="12908" spans="22:22" x14ac:dyDescent="0.2">
      <c r="V12908" s="18" t="str">
        <f>IF(U12908&lt;&gt;"",SUMIFS(Data_TABLE[Total Value Sold],Data_TABLE[EOM Date],"="&amp;EOMONTH(Dashboard!$I$7,0),Data_TABLE[Customer],"="&amp;Calc!U12908),"")</f>
        <v/>
      </c>
    </row>
    <row r="12909" spans="22:22" x14ac:dyDescent="0.2">
      <c r="V12909" s="18" t="str">
        <f>IF(U12909&lt;&gt;"",SUMIFS(Data_TABLE[Total Value Sold],Data_TABLE[EOM Date],"="&amp;EOMONTH(Dashboard!$I$7,0),Data_TABLE[Customer],"="&amp;Calc!U12909),"")</f>
        <v/>
      </c>
    </row>
    <row r="12910" spans="22:22" x14ac:dyDescent="0.2">
      <c r="V12910" s="18" t="str">
        <f>IF(U12910&lt;&gt;"",SUMIFS(Data_TABLE[Total Value Sold],Data_TABLE[EOM Date],"="&amp;EOMONTH(Dashboard!$I$7,0),Data_TABLE[Customer],"="&amp;Calc!U12910),"")</f>
        <v/>
      </c>
    </row>
    <row r="12911" spans="22:22" x14ac:dyDescent="0.2">
      <c r="V12911" s="18" t="str">
        <f>IF(U12911&lt;&gt;"",SUMIFS(Data_TABLE[Total Value Sold],Data_TABLE[EOM Date],"="&amp;EOMONTH(Dashboard!$I$7,0),Data_TABLE[Customer],"="&amp;Calc!U12911),"")</f>
        <v/>
      </c>
    </row>
    <row r="12912" spans="22:22" x14ac:dyDescent="0.2">
      <c r="V12912" s="18" t="str">
        <f>IF(U12912&lt;&gt;"",SUMIFS(Data_TABLE[Total Value Sold],Data_TABLE[EOM Date],"="&amp;EOMONTH(Dashboard!$I$7,0),Data_TABLE[Customer],"="&amp;Calc!U12912),"")</f>
        <v/>
      </c>
    </row>
    <row r="12913" spans="22:22" x14ac:dyDescent="0.2">
      <c r="V12913" s="18" t="str">
        <f>IF(U12913&lt;&gt;"",SUMIFS(Data_TABLE[Total Value Sold],Data_TABLE[EOM Date],"="&amp;EOMONTH(Dashboard!$I$7,0),Data_TABLE[Customer],"="&amp;Calc!U12913),"")</f>
        <v/>
      </c>
    </row>
    <row r="12914" spans="22:22" x14ac:dyDescent="0.2">
      <c r="V12914" s="18" t="str">
        <f>IF(U12914&lt;&gt;"",SUMIFS(Data_TABLE[Total Value Sold],Data_TABLE[EOM Date],"="&amp;EOMONTH(Dashboard!$I$7,0),Data_TABLE[Customer],"="&amp;Calc!U12914),"")</f>
        <v/>
      </c>
    </row>
    <row r="12915" spans="22:22" x14ac:dyDescent="0.2">
      <c r="V12915" s="18" t="str">
        <f>IF(U12915&lt;&gt;"",SUMIFS(Data_TABLE[Total Value Sold],Data_TABLE[EOM Date],"="&amp;EOMONTH(Dashboard!$I$7,0),Data_TABLE[Customer],"="&amp;Calc!U12915),"")</f>
        <v/>
      </c>
    </row>
    <row r="12916" spans="22:22" x14ac:dyDescent="0.2">
      <c r="V12916" s="18" t="str">
        <f>IF(U12916&lt;&gt;"",SUMIFS(Data_TABLE[Total Value Sold],Data_TABLE[EOM Date],"="&amp;EOMONTH(Dashboard!$I$7,0),Data_TABLE[Customer],"="&amp;Calc!U12916),"")</f>
        <v/>
      </c>
    </row>
    <row r="12917" spans="22:22" x14ac:dyDescent="0.2">
      <c r="V12917" s="18" t="str">
        <f>IF(U12917&lt;&gt;"",SUMIFS(Data_TABLE[Total Value Sold],Data_TABLE[EOM Date],"="&amp;EOMONTH(Dashboard!$I$7,0),Data_TABLE[Customer],"="&amp;Calc!U12917),"")</f>
        <v/>
      </c>
    </row>
    <row r="12918" spans="22:22" x14ac:dyDescent="0.2">
      <c r="V12918" s="18" t="str">
        <f>IF(U12918&lt;&gt;"",SUMIFS(Data_TABLE[Total Value Sold],Data_TABLE[EOM Date],"="&amp;EOMONTH(Dashboard!$I$7,0),Data_TABLE[Customer],"="&amp;Calc!U12918),"")</f>
        <v/>
      </c>
    </row>
    <row r="12919" spans="22:22" x14ac:dyDescent="0.2">
      <c r="V12919" s="18" t="str">
        <f>IF(U12919&lt;&gt;"",SUMIFS(Data_TABLE[Total Value Sold],Data_TABLE[EOM Date],"="&amp;EOMONTH(Dashboard!$I$7,0),Data_TABLE[Customer],"="&amp;Calc!U12919),"")</f>
        <v/>
      </c>
    </row>
    <row r="12920" spans="22:22" x14ac:dyDescent="0.2">
      <c r="V12920" s="18" t="str">
        <f>IF(U12920&lt;&gt;"",SUMIFS(Data_TABLE[Total Value Sold],Data_TABLE[EOM Date],"="&amp;EOMONTH(Dashboard!$I$7,0),Data_TABLE[Customer],"="&amp;Calc!U12920),"")</f>
        <v/>
      </c>
    </row>
    <row r="12921" spans="22:22" x14ac:dyDescent="0.2">
      <c r="V12921" s="18" t="str">
        <f>IF(U12921&lt;&gt;"",SUMIFS(Data_TABLE[Total Value Sold],Data_TABLE[EOM Date],"="&amp;EOMONTH(Dashboard!$I$7,0),Data_TABLE[Customer],"="&amp;Calc!U12921),"")</f>
        <v/>
      </c>
    </row>
    <row r="12922" spans="22:22" x14ac:dyDescent="0.2">
      <c r="V12922" s="18" t="str">
        <f>IF(U12922&lt;&gt;"",SUMIFS(Data_TABLE[Total Value Sold],Data_TABLE[EOM Date],"="&amp;EOMONTH(Dashboard!$I$7,0),Data_TABLE[Customer],"="&amp;Calc!U12922),"")</f>
        <v/>
      </c>
    </row>
    <row r="12923" spans="22:22" x14ac:dyDescent="0.2">
      <c r="V12923" s="18" t="str">
        <f>IF(U12923&lt;&gt;"",SUMIFS(Data_TABLE[Total Value Sold],Data_TABLE[EOM Date],"="&amp;EOMONTH(Dashboard!$I$7,0),Data_TABLE[Customer],"="&amp;Calc!U12923),"")</f>
        <v/>
      </c>
    </row>
    <row r="12924" spans="22:22" x14ac:dyDescent="0.2">
      <c r="V12924" s="18" t="str">
        <f>IF(U12924&lt;&gt;"",SUMIFS(Data_TABLE[Total Value Sold],Data_TABLE[EOM Date],"="&amp;EOMONTH(Dashboard!$I$7,0),Data_TABLE[Customer],"="&amp;Calc!U12924),"")</f>
        <v/>
      </c>
    </row>
    <row r="12925" spans="22:22" x14ac:dyDescent="0.2">
      <c r="V12925" s="18" t="str">
        <f>IF(U12925&lt;&gt;"",SUMIFS(Data_TABLE[Total Value Sold],Data_TABLE[EOM Date],"="&amp;EOMONTH(Dashboard!$I$7,0),Data_TABLE[Customer],"="&amp;Calc!U12925),"")</f>
        <v/>
      </c>
    </row>
    <row r="12926" spans="22:22" x14ac:dyDescent="0.2">
      <c r="V12926" s="18" t="str">
        <f>IF(U12926&lt;&gt;"",SUMIFS(Data_TABLE[Total Value Sold],Data_TABLE[EOM Date],"="&amp;EOMONTH(Dashboard!$I$7,0),Data_TABLE[Customer],"="&amp;Calc!U12926),"")</f>
        <v/>
      </c>
    </row>
    <row r="12927" spans="22:22" x14ac:dyDescent="0.2">
      <c r="V12927" s="18" t="str">
        <f>IF(U12927&lt;&gt;"",SUMIFS(Data_TABLE[Total Value Sold],Data_TABLE[EOM Date],"="&amp;EOMONTH(Dashboard!$I$7,0),Data_TABLE[Customer],"="&amp;Calc!U12927),"")</f>
        <v/>
      </c>
    </row>
    <row r="12928" spans="22:22" x14ac:dyDescent="0.2">
      <c r="V12928" s="18" t="str">
        <f>IF(U12928&lt;&gt;"",SUMIFS(Data_TABLE[Total Value Sold],Data_TABLE[EOM Date],"="&amp;EOMONTH(Dashboard!$I$7,0),Data_TABLE[Customer],"="&amp;Calc!U12928),"")</f>
        <v/>
      </c>
    </row>
    <row r="12929" spans="22:22" x14ac:dyDescent="0.2">
      <c r="V12929" s="18" t="str">
        <f>IF(U12929&lt;&gt;"",SUMIFS(Data_TABLE[Total Value Sold],Data_TABLE[EOM Date],"="&amp;EOMONTH(Dashboard!$I$7,0),Data_TABLE[Customer],"="&amp;Calc!U12929),"")</f>
        <v/>
      </c>
    </row>
    <row r="12930" spans="22:22" x14ac:dyDescent="0.2">
      <c r="V12930" s="18" t="str">
        <f>IF(U12930&lt;&gt;"",SUMIFS(Data_TABLE[Total Value Sold],Data_TABLE[EOM Date],"="&amp;EOMONTH(Dashboard!$I$7,0),Data_TABLE[Customer],"="&amp;Calc!U12930),"")</f>
        <v/>
      </c>
    </row>
    <row r="12931" spans="22:22" x14ac:dyDescent="0.2">
      <c r="V12931" s="18" t="str">
        <f>IF(U12931&lt;&gt;"",SUMIFS(Data_TABLE[Total Value Sold],Data_TABLE[EOM Date],"="&amp;EOMONTH(Dashboard!$I$7,0),Data_TABLE[Customer],"="&amp;Calc!U12931),"")</f>
        <v/>
      </c>
    </row>
    <row r="12932" spans="22:22" x14ac:dyDescent="0.2">
      <c r="V12932" s="18" t="str">
        <f>IF(U12932&lt;&gt;"",SUMIFS(Data_TABLE[Total Value Sold],Data_TABLE[EOM Date],"="&amp;EOMONTH(Dashboard!$I$7,0),Data_TABLE[Customer],"="&amp;Calc!U12932),"")</f>
        <v/>
      </c>
    </row>
    <row r="12933" spans="22:22" x14ac:dyDescent="0.2">
      <c r="V12933" s="18" t="str">
        <f>IF(U12933&lt;&gt;"",SUMIFS(Data_TABLE[Total Value Sold],Data_TABLE[EOM Date],"="&amp;EOMONTH(Dashboard!$I$7,0),Data_TABLE[Customer],"="&amp;Calc!U12933),"")</f>
        <v/>
      </c>
    </row>
    <row r="12934" spans="22:22" x14ac:dyDescent="0.2">
      <c r="V12934" s="18" t="str">
        <f>IF(U12934&lt;&gt;"",SUMIFS(Data_TABLE[Total Value Sold],Data_TABLE[EOM Date],"="&amp;EOMONTH(Dashboard!$I$7,0),Data_TABLE[Customer],"="&amp;Calc!U12934),"")</f>
        <v/>
      </c>
    </row>
    <row r="12935" spans="22:22" x14ac:dyDescent="0.2">
      <c r="V12935" s="18" t="str">
        <f>IF(U12935&lt;&gt;"",SUMIFS(Data_TABLE[Total Value Sold],Data_TABLE[EOM Date],"="&amp;EOMONTH(Dashboard!$I$7,0),Data_TABLE[Customer],"="&amp;Calc!U12935),"")</f>
        <v/>
      </c>
    </row>
    <row r="12936" spans="22:22" x14ac:dyDescent="0.2">
      <c r="V12936" s="18" t="str">
        <f>IF(U12936&lt;&gt;"",SUMIFS(Data_TABLE[Total Value Sold],Data_TABLE[EOM Date],"="&amp;EOMONTH(Dashboard!$I$7,0),Data_TABLE[Customer],"="&amp;Calc!U12936),"")</f>
        <v/>
      </c>
    </row>
    <row r="12937" spans="22:22" x14ac:dyDescent="0.2">
      <c r="V12937" s="18" t="str">
        <f>IF(U12937&lt;&gt;"",SUMIFS(Data_TABLE[Total Value Sold],Data_TABLE[EOM Date],"="&amp;EOMONTH(Dashboard!$I$7,0),Data_TABLE[Customer],"="&amp;Calc!U12937),"")</f>
        <v/>
      </c>
    </row>
    <row r="12938" spans="22:22" x14ac:dyDescent="0.2">
      <c r="V12938" s="18" t="str">
        <f>IF(U12938&lt;&gt;"",SUMIFS(Data_TABLE[Total Value Sold],Data_TABLE[EOM Date],"="&amp;EOMONTH(Dashboard!$I$7,0),Data_TABLE[Customer],"="&amp;Calc!U12938),"")</f>
        <v/>
      </c>
    </row>
    <row r="12939" spans="22:22" x14ac:dyDescent="0.2">
      <c r="V12939" s="18" t="str">
        <f>IF(U12939&lt;&gt;"",SUMIFS(Data_TABLE[Total Value Sold],Data_TABLE[EOM Date],"="&amp;EOMONTH(Dashboard!$I$7,0),Data_TABLE[Customer],"="&amp;Calc!U12939),"")</f>
        <v/>
      </c>
    </row>
    <row r="12940" spans="22:22" x14ac:dyDescent="0.2">
      <c r="V12940" s="18" t="str">
        <f>IF(U12940&lt;&gt;"",SUMIFS(Data_TABLE[Total Value Sold],Data_TABLE[EOM Date],"="&amp;EOMONTH(Dashboard!$I$7,0),Data_TABLE[Customer],"="&amp;Calc!U12940),"")</f>
        <v/>
      </c>
    </row>
    <row r="12941" spans="22:22" x14ac:dyDescent="0.2">
      <c r="V12941" s="18" t="str">
        <f>IF(U12941&lt;&gt;"",SUMIFS(Data_TABLE[Total Value Sold],Data_TABLE[EOM Date],"="&amp;EOMONTH(Dashboard!$I$7,0),Data_TABLE[Customer],"="&amp;Calc!U12941),"")</f>
        <v/>
      </c>
    </row>
    <row r="12942" spans="22:22" x14ac:dyDescent="0.2">
      <c r="V12942" s="18" t="str">
        <f>IF(U12942&lt;&gt;"",SUMIFS(Data_TABLE[Total Value Sold],Data_TABLE[EOM Date],"="&amp;EOMONTH(Dashboard!$I$7,0),Data_TABLE[Customer],"="&amp;Calc!U12942),"")</f>
        <v/>
      </c>
    </row>
    <row r="12943" spans="22:22" x14ac:dyDescent="0.2">
      <c r="V12943" s="18" t="str">
        <f>IF(U12943&lt;&gt;"",SUMIFS(Data_TABLE[Total Value Sold],Data_TABLE[EOM Date],"="&amp;EOMONTH(Dashboard!$I$7,0),Data_TABLE[Customer],"="&amp;Calc!U12943),"")</f>
        <v/>
      </c>
    </row>
    <row r="12944" spans="22:22" x14ac:dyDescent="0.2">
      <c r="V12944" s="18" t="str">
        <f>IF(U12944&lt;&gt;"",SUMIFS(Data_TABLE[Total Value Sold],Data_TABLE[EOM Date],"="&amp;EOMONTH(Dashboard!$I$7,0),Data_TABLE[Customer],"="&amp;Calc!U12944),"")</f>
        <v/>
      </c>
    </row>
    <row r="12945" spans="22:22" x14ac:dyDescent="0.2">
      <c r="V12945" s="18" t="str">
        <f>IF(U12945&lt;&gt;"",SUMIFS(Data_TABLE[Total Value Sold],Data_TABLE[EOM Date],"="&amp;EOMONTH(Dashboard!$I$7,0),Data_TABLE[Customer],"="&amp;Calc!U12945),"")</f>
        <v/>
      </c>
    </row>
    <row r="12946" spans="22:22" x14ac:dyDescent="0.2">
      <c r="V12946" s="18" t="str">
        <f>IF(U12946&lt;&gt;"",SUMIFS(Data_TABLE[Total Value Sold],Data_TABLE[EOM Date],"="&amp;EOMONTH(Dashboard!$I$7,0),Data_TABLE[Customer],"="&amp;Calc!U12946),"")</f>
        <v/>
      </c>
    </row>
    <row r="12947" spans="22:22" x14ac:dyDescent="0.2">
      <c r="V12947" s="18" t="str">
        <f>IF(U12947&lt;&gt;"",SUMIFS(Data_TABLE[Total Value Sold],Data_TABLE[EOM Date],"="&amp;EOMONTH(Dashboard!$I$7,0),Data_TABLE[Customer],"="&amp;Calc!U12947),"")</f>
        <v/>
      </c>
    </row>
    <row r="12948" spans="22:22" x14ac:dyDescent="0.2">
      <c r="V12948" s="18" t="str">
        <f>IF(U12948&lt;&gt;"",SUMIFS(Data_TABLE[Total Value Sold],Data_TABLE[EOM Date],"="&amp;EOMONTH(Dashboard!$I$7,0),Data_TABLE[Customer],"="&amp;Calc!U12948),"")</f>
        <v/>
      </c>
    </row>
    <row r="12949" spans="22:22" x14ac:dyDescent="0.2">
      <c r="V12949" s="18" t="str">
        <f>IF(U12949&lt;&gt;"",SUMIFS(Data_TABLE[Total Value Sold],Data_TABLE[EOM Date],"="&amp;EOMONTH(Dashboard!$I$7,0),Data_TABLE[Customer],"="&amp;Calc!U12949),"")</f>
        <v/>
      </c>
    </row>
    <row r="12950" spans="22:22" x14ac:dyDescent="0.2">
      <c r="V12950" s="18" t="str">
        <f>IF(U12950&lt;&gt;"",SUMIFS(Data_TABLE[Total Value Sold],Data_TABLE[EOM Date],"="&amp;EOMONTH(Dashboard!$I$7,0),Data_TABLE[Customer],"="&amp;Calc!U12950),"")</f>
        <v/>
      </c>
    </row>
    <row r="12951" spans="22:22" x14ac:dyDescent="0.2">
      <c r="V12951" s="18" t="str">
        <f>IF(U12951&lt;&gt;"",SUMIFS(Data_TABLE[Total Value Sold],Data_TABLE[EOM Date],"="&amp;EOMONTH(Dashboard!$I$7,0),Data_TABLE[Customer],"="&amp;Calc!U12951),"")</f>
        <v/>
      </c>
    </row>
    <row r="12952" spans="22:22" x14ac:dyDescent="0.2">
      <c r="V12952" s="18" t="str">
        <f>IF(U12952&lt;&gt;"",SUMIFS(Data_TABLE[Total Value Sold],Data_TABLE[EOM Date],"="&amp;EOMONTH(Dashboard!$I$7,0),Data_TABLE[Customer],"="&amp;Calc!U12952),"")</f>
        <v/>
      </c>
    </row>
    <row r="12953" spans="22:22" x14ac:dyDescent="0.2">
      <c r="V12953" s="18" t="str">
        <f>IF(U12953&lt;&gt;"",SUMIFS(Data_TABLE[Total Value Sold],Data_TABLE[EOM Date],"="&amp;EOMONTH(Dashboard!$I$7,0),Data_TABLE[Customer],"="&amp;Calc!U12953),"")</f>
        <v/>
      </c>
    </row>
    <row r="12954" spans="22:22" x14ac:dyDescent="0.2">
      <c r="V12954" s="18" t="str">
        <f>IF(U12954&lt;&gt;"",SUMIFS(Data_TABLE[Total Value Sold],Data_TABLE[EOM Date],"="&amp;EOMONTH(Dashboard!$I$7,0),Data_TABLE[Customer],"="&amp;Calc!U12954),"")</f>
        <v/>
      </c>
    </row>
    <row r="12955" spans="22:22" x14ac:dyDescent="0.2">
      <c r="V12955" s="18" t="str">
        <f>IF(U12955&lt;&gt;"",SUMIFS(Data_TABLE[Total Value Sold],Data_TABLE[EOM Date],"="&amp;EOMONTH(Dashboard!$I$7,0),Data_TABLE[Customer],"="&amp;Calc!U12955),"")</f>
        <v/>
      </c>
    </row>
    <row r="12956" spans="22:22" x14ac:dyDescent="0.2">
      <c r="V12956" s="18" t="str">
        <f>IF(U12956&lt;&gt;"",SUMIFS(Data_TABLE[Total Value Sold],Data_TABLE[EOM Date],"="&amp;EOMONTH(Dashboard!$I$7,0),Data_TABLE[Customer],"="&amp;Calc!U12956),"")</f>
        <v/>
      </c>
    </row>
    <row r="12957" spans="22:22" x14ac:dyDescent="0.2">
      <c r="V12957" s="18" t="str">
        <f>IF(U12957&lt;&gt;"",SUMIFS(Data_TABLE[Total Value Sold],Data_TABLE[EOM Date],"="&amp;EOMONTH(Dashboard!$I$7,0),Data_TABLE[Customer],"="&amp;Calc!U12957),"")</f>
        <v/>
      </c>
    </row>
    <row r="12958" spans="22:22" x14ac:dyDescent="0.2">
      <c r="V12958" s="18" t="str">
        <f>IF(U12958&lt;&gt;"",SUMIFS(Data_TABLE[Total Value Sold],Data_TABLE[EOM Date],"="&amp;EOMONTH(Dashboard!$I$7,0),Data_TABLE[Customer],"="&amp;Calc!U12958),"")</f>
        <v/>
      </c>
    </row>
    <row r="12959" spans="22:22" x14ac:dyDescent="0.2">
      <c r="V12959" s="18" t="str">
        <f>IF(U12959&lt;&gt;"",SUMIFS(Data_TABLE[Total Value Sold],Data_TABLE[EOM Date],"="&amp;EOMONTH(Dashboard!$I$7,0),Data_TABLE[Customer],"="&amp;Calc!U12959),"")</f>
        <v/>
      </c>
    </row>
    <row r="12960" spans="22:22" x14ac:dyDescent="0.2">
      <c r="V12960" s="18" t="str">
        <f>IF(U12960&lt;&gt;"",SUMIFS(Data_TABLE[Total Value Sold],Data_TABLE[EOM Date],"="&amp;EOMONTH(Dashboard!$I$7,0),Data_TABLE[Customer],"="&amp;Calc!U12960),"")</f>
        <v/>
      </c>
    </row>
    <row r="12961" spans="22:22" x14ac:dyDescent="0.2">
      <c r="V12961" s="18" t="str">
        <f>IF(U12961&lt;&gt;"",SUMIFS(Data_TABLE[Total Value Sold],Data_TABLE[EOM Date],"="&amp;EOMONTH(Dashboard!$I$7,0),Data_TABLE[Customer],"="&amp;Calc!U12961),"")</f>
        <v/>
      </c>
    </row>
    <row r="12962" spans="22:22" x14ac:dyDescent="0.2">
      <c r="V12962" s="18" t="str">
        <f>IF(U12962&lt;&gt;"",SUMIFS(Data_TABLE[Total Value Sold],Data_TABLE[EOM Date],"="&amp;EOMONTH(Dashboard!$I$7,0),Data_TABLE[Customer],"="&amp;Calc!U12962),"")</f>
        <v/>
      </c>
    </row>
    <row r="12963" spans="22:22" x14ac:dyDescent="0.2">
      <c r="V12963" s="18" t="str">
        <f>IF(U12963&lt;&gt;"",SUMIFS(Data_TABLE[Total Value Sold],Data_TABLE[EOM Date],"="&amp;EOMONTH(Dashboard!$I$7,0),Data_TABLE[Customer],"="&amp;Calc!U12963),"")</f>
        <v/>
      </c>
    </row>
    <row r="12964" spans="22:22" x14ac:dyDescent="0.2">
      <c r="V12964" s="18" t="str">
        <f>IF(U12964&lt;&gt;"",SUMIFS(Data_TABLE[Total Value Sold],Data_TABLE[EOM Date],"="&amp;EOMONTH(Dashboard!$I$7,0),Data_TABLE[Customer],"="&amp;Calc!U12964),"")</f>
        <v/>
      </c>
    </row>
    <row r="12965" spans="22:22" x14ac:dyDescent="0.2">
      <c r="V12965" s="18" t="str">
        <f>IF(U12965&lt;&gt;"",SUMIFS(Data_TABLE[Total Value Sold],Data_TABLE[EOM Date],"="&amp;EOMONTH(Dashboard!$I$7,0),Data_TABLE[Customer],"="&amp;Calc!U12965),"")</f>
        <v/>
      </c>
    </row>
    <row r="12966" spans="22:22" x14ac:dyDescent="0.2">
      <c r="V12966" s="18" t="str">
        <f>IF(U12966&lt;&gt;"",SUMIFS(Data_TABLE[Total Value Sold],Data_TABLE[EOM Date],"="&amp;EOMONTH(Dashboard!$I$7,0),Data_TABLE[Customer],"="&amp;Calc!U12966),"")</f>
        <v/>
      </c>
    </row>
    <row r="12967" spans="22:22" x14ac:dyDescent="0.2">
      <c r="V12967" s="18" t="str">
        <f>IF(U12967&lt;&gt;"",SUMIFS(Data_TABLE[Total Value Sold],Data_TABLE[EOM Date],"="&amp;EOMONTH(Dashboard!$I$7,0),Data_TABLE[Customer],"="&amp;Calc!U12967),"")</f>
        <v/>
      </c>
    </row>
    <row r="12968" spans="22:22" x14ac:dyDescent="0.2">
      <c r="V12968" s="18" t="str">
        <f>IF(U12968&lt;&gt;"",SUMIFS(Data_TABLE[Total Value Sold],Data_TABLE[EOM Date],"="&amp;EOMONTH(Dashboard!$I$7,0),Data_TABLE[Customer],"="&amp;Calc!U12968),"")</f>
        <v/>
      </c>
    </row>
    <row r="12969" spans="22:22" x14ac:dyDescent="0.2">
      <c r="V12969" s="18" t="str">
        <f>IF(U12969&lt;&gt;"",SUMIFS(Data_TABLE[Total Value Sold],Data_TABLE[EOM Date],"="&amp;EOMONTH(Dashboard!$I$7,0),Data_TABLE[Customer],"="&amp;Calc!U12969),"")</f>
        <v/>
      </c>
    </row>
    <row r="12970" spans="22:22" x14ac:dyDescent="0.2">
      <c r="V12970" s="18" t="str">
        <f>IF(U12970&lt;&gt;"",SUMIFS(Data_TABLE[Total Value Sold],Data_TABLE[EOM Date],"="&amp;EOMONTH(Dashboard!$I$7,0),Data_TABLE[Customer],"="&amp;Calc!U12970),"")</f>
        <v/>
      </c>
    </row>
    <row r="12971" spans="22:22" x14ac:dyDescent="0.2">
      <c r="V12971" s="18" t="str">
        <f>IF(U12971&lt;&gt;"",SUMIFS(Data_TABLE[Total Value Sold],Data_TABLE[EOM Date],"="&amp;EOMONTH(Dashboard!$I$7,0),Data_TABLE[Customer],"="&amp;Calc!U12971),"")</f>
        <v/>
      </c>
    </row>
    <row r="12972" spans="22:22" x14ac:dyDescent="0.2">
      <c r="V12972" s="18" t="str">
        <f>IF(U12972&lt;&gt;"",SUMIFS(Data_TABLE[Total Value Sold],Data_TABLE[EOM Date],"="&amp;EOMONTH(Dashboard!$I$7,0),Data_TABLE[Customer],"="&amp;Calc!U12972),"")</f>
        <v/>
      </c>
    </row>
    <row r="12973" spans="22:22" x14ac:dyDescent="0.2">
      <c r="V12973" s="18" t="str">
        <f>IF(U12973&lt;&gt;"",SUMIFS(Data_TABLE[Total Value Sold],Data_TABLE[EOM Date],"="&amp;EOMONTH(Dashboard!$I$7,0),Data_TABLE[Customer],"="&amp;Calc!U12973),"")</f>
        <v/>
      </c>
    </row>
    <row r="12974" spans="22:22" x14ac:dyDescent="0.2">
      <c r="V12974" s="18" t="str">
        <f>IF(U12974&lt;&gt;"",SUMIFS(Data_TABLE[Total Value Sold],Data_TABLE[EOM Date],"="&amp;EOMONTH(Dashboard!$I$7,0),Data_TABLE[Customer],"="&amp;Calc!U12974),"")</f>
        <v/>
      </c>
    </row>
    <row r="12975" spans="22:22" x14ac:dyDescent="0.2">
      <c r="V12975" s="18" t="str">
        <f>IF(U12975&lt;&gt;"",SUMIFS(Data_TABLE[Total Value Sold],Data_TABLE[EOM Date],"="&amp;EOMONTH(Dashboard!$I$7,0),Data_TABLE[Customer],"="&amp;Calc!U12975),"")</f>
        <v/>
      </c>
    </row>
    <row r="12976" spans="22:22" x14ac:dyDescent="0.2">
      <c r="V12976" s="18" t="str">
        <f>IF(U12976&lt;&gt;"",SUMIFS(Data_TABLE[Total Value Sold],Data_TABLE[EOM Date],"="&amp;EOMONTH(Dashboard!$I$7,0),Data_TABLE[Customer],"="&amp;Calc!U12976),"")</f>
        <v/>
      </c>
    </row>
    <row r="12977" spans="22:22" x14ac:dyDescent="0.2">
      <c r="V12977" s="18" t="str">
        <f>IF(U12977&lt;&gt;"",SUMIFS(Data_TABLE[Total Value Sold],Data_TABLE[EOM Date],"="&amp;EOMONTH(Dashboard!$I$7,0),Data_TABLE[Customer],"="&amp;Calc!U12977),"")</f>
        <v/>
      </c>
    </row>
    <row r="12978" spans="22:22" x14ac:dyDescent="0.2">
      <c r="V12978" s="18" t="str">
        <f>IF(U12978&lt;&gt;"",SUMIFS(Data_TABLE[Total Value Sold],Data_TABLE[EOM Date],"="&amp;EOMONTH(Dashboard!$I$7,0),Data_TABLE[Customer],"="&amp;Calc!U12978),"")</f>
        <v/>
      </c>
    </row>
    <row r="12979" spans="22:22" x14ac:dyDescent="0.2">
      <c r="V12979" s="18" t="str">
        <f>IF(U12979&lt;&gt;"",SUMIFS(Data_TABLE[Total Value Sold],Data_TABLE[EOM Date],"="&amp;EOMONTH(Dashboard!$I$7,0),Data_TABLE[Customer],"="&amp;Calc!U12979),"")</f>
        <v/>
      </c>
    </row>
    <row r="12980" spans="22:22" x14ac:dyDescent="0.2">
      <c r="V12980" s="18" t="str">
        <f>IF(U12980&lt;&gt;"",SUMIFS(Data_TABLE[Total Value Sold],Data_TABLE[EOM Date],"="&amp;EOMONTH(Dashboard!$I$7,0),Data_TABLE[Customer],"="&amp;Calc!U12980),"")</f>
        <v/>
      </c>
    </row>
    <row r="12981" spans="22:22" x14ac:dyDescent="0.2">
      <c r="V12981" s="18" t="str">
        <f>IF(U12981&lt;&gt;"",SUMIFS(Data_TABLE[Total Value Sold],Data_TABLE[EOM Date],"="&amp;EOMONTH(Dashboard!$I$7,0),Data_TABLE[Customer],"="&amp;Calc!U12981),"")</f>
        <v/>
      </c>
    </row>
    <row r="12982" spans="22:22" x14ac:dyDescent="0.2">
      <c r="V12982" s="18" t="str">
        <f>IF(U12982&lt;&gt;"",SUMIFS(Data_TABLE[Total Value Sold],Data_TABLE[EOM Date],"="&amp;EOMONTH(Dashboard!$I$7,0),Data_TABLE[Customer],"="&amp;Calc!U12982),"")</f>
        <v/>
      </c>
    </row>
    <row r="12983" spans="22:22" x14ac:dyDescent="0.2">
      <c r="V12983" s="18" t="str">
        <f>IF(U12983&lt;&gt;"",SUMIFS(Data_TABLE[Total Value Sold],Data_TABLE[EOM Date],"="&amp;EOMONTH(Dashboard!$I$7,0),Data_TABLE[Customer],"="&amp;Calc!U12983),"")</f>
        <v/>
      </c>
    </row>
    <row r="12984" spans="22:22" x14ac:dyDescent="0.2">
      <c r="V12984" s="18" t="str">
        <f>IF(U12984&lt;&gt;"",SUMIFS(Data_TABLE[Total Value Sold],Data_TABLE[EOM Date],"="&amp;EOMONTH(Dashboard!$I$7,0),Data_TABLE[Customer],"="&amp;Calc!U12984),"")</f>
        <v/>
      </c>
    </row>
    <row r="12985" spans="22:22" x14ac:dyDescent="0.2">
      <c r="V12985" s="18" t="str">
        <f>IF(U12985&lt;&gt;"",SUMIFS(Data_TABLE[Total Value Sold],Data_TABLE[EOM Date],"="&amp;EOMONTH(Dashboard!$I$7,0),Data_TABLE[Customer],"="&amp;Calc!U12985),"")</f>
        <v/>
      </c>
    </row>
    <row r="12986" spans="22:22" x14ac:dyDescent="0.2">
      <c r="V12986" s="18" t="str">
        <f>IF(U12986&lt;&gt;"",SUMIFS(Data_TABLE[Total Value Sold],Data_TABLE[EOM Date],"="&amp;EOMONTH(Dashboard!$I$7,0),Data_TABLE[Customer],"="&amp;Calc!U12986),"")</f>
        <v/>
      </c>
    </row>
    <row r="12987" spans="22:22" x14ac:dyDescent="0.2">
      <c r="V12987" s="18" t="str">
        <f>IF(U12987&lt;&gt;"",SUMIFS(Data_TABLE[Total Value Sold],Data_TABLE[EOM Date],"="&amp;EOMONTH(Dashboard!$I$7,0),Data_TABLE[Customer],"="&amp;Calc!U12987),"")</f>
        <v/>
      </c>
    </row>
    <row r="12988" spans="22:22" x14ac:dyDescent="0.2">
      <c r="V12988" s="18" t="str">
        <f>IF(U12988&lt;&gt;"",SUMIFS(Data_TABLE[Total Value Sold],Data_TABLE[EOM Date],"="&amp;EOMONTH(Dashboard!$I$7,0),Data_TABLE[Customer],"="&amp;Calc!U12988),"")</f>
        <v/>
      </c>
    </row>
    <row r="12989" spans="22:22" x14ac:dyDescent="0.2">
      <c r="V12989" s="18" t="str">
        <f>IF(U12989&lt;&gt;"",SUMIFS(Data_TABLE[Total Value Sold],Data_TABLE[EOM Date],"="&amp;EOMONTH(Dashboard!$I$7,0),Data_TABLE[Customer],"="&amp;Calc!U12989),"")</f>
        <v/>
      </c>
    </row>
    <row r="12990" spans="22:22" x14ac:dyDescent="0.2">
      <c r="V12990" s="18" t="str">
        <f>IF(U12990&lt;&gt;"",SUMIFS(Data_TABLE[Total Value Sold],Data_TABLE[EOM Date],"="&amp;EOMONTH(Dashboard!$I$7,0),Data_TABLE[Customer],"="&amp;Calc!U12990),"")</f>
        <v/>
      </c>
    </row>
    <row r="12991" spans="22:22" x14ac:dyDescent="0.2">
      <c r="V12991" s="18" t="str">
        <f>IF(U12991&lt;&gt;"",SUMIFS(Data_TABLE[Total Value Sold],Data_TABLE[EOM Date],"="&amp;EOMONTH(Dashboard!$I$7,0),Data_TABLE[Customer],"="&amp;Calc!U12991),"")</f>
        <v/>
      </c>
    </row>
    <row r="12992" spans="22:22" x14ac:dyDescent="0.2">
      <c r="V12992" s="18" t="str">
        <f>IF(U12992&lt;&gt;"",SUMIFS(Data_TABLE[Total Value Sold],Data_TABLE[EOM Date],"="&amp;EOMONTH(Dashboard!$I$7,0),Data_TABLE[Customer],"="&amp;Calc!U12992),"")</f>
        <v/>
      </c>
    </row>
    <row r="12993" spans="22:22" x14ac:dyDescent="0.2">
      <c r="V12993" s="18" t="str">
        <f>IF(U12993&lt;&gt;"",SUMIFS(Data_TABLE[Total Value Sold],Data_TABLE[EOM Date],"="&amp;EOMONTH(Dashboard!$I$7,0),Data_TABLE[Customer],"="&amp;Calc!U12993),"")</f>
        <v/>
      </c>
    </row>
    <row r="12994" spans="22:22" x14ac:dyDescent="0.2">
      <c r="V12994" s="18" t="str">
        <f>IF(U12994&lt;&gt;"",SUMIFS(Data_TABLE[Total Value Sold],Data_TABLE[EOM Date],"="&amp;EOMONTH(Dashboard!$I$7,0),Data_TABLE[Customer],"="&amp;Calc!U12994),"")</f>
        <v/>
      </c>
    </row>
    <row r="12995" spans="22:22" x14ac:dyDescent="0.2">
      <c r="V12995" s="18" t="str">
        <f>IF(U12995&lt;&gt;"",SUMIFS(Data_TABLE[Total Value Sold],Data_TABLE[EOM Date],"="&amp;EOMONTH(Dashboard!$I$7,0),Data_TABLE[Customer],"="&amp;Calc!U12995),"")</f>
        <v/>
      </c>
    </row>
    <row r="12996" spans="22:22" x14ac:dyDescent="0.2">
      <c r="V12996" s="18" t="str">
        <f>IF(U12996&lt;&gt;"",SUMIFS(Data_TABLE[Total Value Sold],Data_TABLE[EOM Date],"="&amp;EOMONTH(Dashboard!$I$7,0),Data_TABLE[Customer],"="&amp;Calc!U12996),"")</f>
        <v/>
      </c>
    </row>
    <row r="12997" spans="22:22" x14ac:dyDescent="0.2">
      <c r="V12997" s="18" t="str">
        <f>IF(U12997&lt;&gt;"",SUMIFS(Data_TABLE[Total Value Sold],Data_TABLE[EOM Date],"="&amp;EOMONTH(Dashboard!$I$7,0),Data_TABLE[Customer],"="&amp;Calc!U12997),"")</f>
        <v/>
      </c>
    </row>
    <row r="12998" spans="22:22" x14ac:dyDescent="0.2">
      <c r="V12998" s="18" t="str">
        <f>IF(U12998&lt;&gt;"",SUMIFS(Data_TABLE[Total Value Sold],Data_TABLE[EOM Date],"="&amp;EOMONTH(Dashboard!$I$7,0),Data_TABLE[Customer],"="&amp;Calc!U12998),"")</f>
        <v/>
      </c>
    </row>
    <row r="12999" spans="22:22" x14ac:dyDescent="0.2">
      <c r="V12999" s="18" t="str">
        <f>IF(U12999&lt;&gt;"",SUMIFS(Data_TABLE[Total Value Sold],Data_TABLE[EOM Date],"="&amp;EOMONTH(Dashboard!$I$7,0),Data_TABLE[Customer],"="&amp;Calc!U12999),"")</f>
        <v/>
      </c>
    </row>
    <row r="13000" spans="22:22" x14ac:dyDescent="0.2">
      <c r="V13000" s="18" t="str">
        <f>IF(U13000&lt;&gt;"",SUMIFS(Data_TABLE[Total Value Sold],Data_TABLE[EOM Date],"="&amp;EOMONTH(Dashboard!$I$7,0),Data_TABLE[Customer],"="&amp;Calc!U13000),"")</f>
        <v/>
      </c>
    </row>
    <row r="13001" spans="22:22" x14ac:dyDescent="0.2">
      <c r="V13001" s="18" t="str">
        <f>IF(U13001&lt;&gt;"",SUMIFS(Data_TABLE[Total Value Sold],Data_TABLE[EOM Date],"="&amp;EOMONTH(Dashboard!$I$7,0),Data_TABLE[Customer],"="&amp;Calc!U13001),"")</f>
        <v/>
      </c>
    </row>
    <row r="13002" spans="22:22" x14ac:dyDescent="0.2">
      <c r="V13002" s="18" t="str">
        <f>IF(U13002&lt;&gt;"",SUMIFS(Data_TABLE[Total Value Sold],Data_TABLE[EOM Date],"="&amp;EOMONTH(Dashboard!$I$7,0),Data_TABLE[Customer],"="&amp;Calc!U13002),"")</f>
        <v/>
      </c>
    </row>
    <row r="13003" spans="22:22" x14ac:dyDescent="0.2">
      <c r="V13003" s="18" t="str">
        <f>IF(U13003&lt;&gt;"",SUMIFS(Data_TABLE[Total Value Sold],Data_TABLE[EOM Date],"="&amp;EOMONTH(Dashboard!$I$7,0),Data_TABLE[Customer],"="&amp;Calc!U13003),"")</f>
        <v/>
      </c>
    </row>
    <row r="13004" spans="22:22" x14ac:dyDescent="0.2">
      <c r="V13004" s="18" t="str">
        <f>IF(U13004&lt;&gt;"",SUMIFS(Data_TABLE[Total Value Sold],Data_TABLE[EOM Date],"="&amp;EOMONTH(Dashboard!$I$7,0),Data_TABLE[Customer],"="&amp;Calc!U13004),"")</f>
        <v/>
      </c>
    </row>
    <row r="13005" spans="22:22" x14ac:dyDescent="0.2">
      <c r="V13005" s="18" t="str">
        <f>IF(U13005&lt;&gt;"",SUMIFS(Data_TABLE[Total Value Sold],Data_TABLE[EOM Date],"="&amp;EOMONTH(Dashboard!$I$7,0),Data_TABLE[Customer],"="&amp;Calc!U13005),"")</f>
        <v/>
      </c>
    </row>
    <row r="13006" spans="22:22" x14ac:dyDescent="0.2">
      <c r="V13006" s="18" t="str">
        <f>IF(U13006&lt;&gt;"",SUMIFS(Data_TABLE[Total Value Sold],Data_TABLE[EOM Date],"="&amp;EOMONTH(Dashboard!$I$7,0),Data_TABLE[Customer],"="&amp;Calc!U13006),"")</f>
        <v/>
      </c>
    </row>
    <row r="13007" spans="22:22" x14ac:dyDescent="0.2">
      <c r="V13007" s="18" t="str">
        <f>IF(U13007&lt;&gt;"",SUMIFS(Data_TABLE[Total Value Sold],Data_TABLE[EOM Date],"="&amp;EOMONTH(Dashboard!$I$7,0),Data_TABLE[Customer],"="&amp;Calc!U13007),"")</f>
        <v/>
      </c>
    </row>
    <row r="13008" spans="22:22" x14ac:dyDescent="0.2">
      <c r="V13008" s="18" t="str">
        <f>IF(U13008&lt;&gt;"",SUMIFS(Data_TABLE[Total Value Sold],Data_TABLE[EOM Date],"="&amp;EOMONTH(Dashboard!$I$7,0),Data_TABLE[Customer],"="&amp;Calc!U13008),"")</f>
        <v/>
      </c>
    </row>
    <row r="13009" spans="22:22" x14ac:dyDescent="0.2">
      <c r="V13009" s="18" t="str">
        <f>IF(U13009&lt;&gt;"",SUMIFS(Data_TABLE[Total Value Sold],Data_TABLE[EOM Date],"="&amp;EOMONTH(Dashboard!$I$7,0),Data_TABLE[Customer],"="&amp;Calc!U13009),"")</f>
        <v/>
      </c>
    </row>
    <row r="13010" spans="22:22" x14ac:dyDescent="0.2">
      <c r="V13010" s="18" t="str">
        <f>IF(U13010&lt;&gt;"",SUMIFS(Data_TABLE[Total Value Sold],Data_TABLE[EOM Date],"="&amp;EOMONTH(Dashboard!$I$7,0),Data_TABLE[Customer],"="&amp;Calc!U13010),"")</f>
        <v/>
      </c>
    </row>
    <row r="13011" spans="22:22" x14ac:dyDescent="0.2">
      <c r="V13011" s="18" t="str">
        <f>IF(U13011&lt;&gt;"",SUMIFS(Data_TABLE[Total Value Sold],Data_TABLE[EOM Date],"="&amp;EOMONTH(Dashboard!$I$7,0),Data_TABLE[Customer],"="&amp;Calc!U13011),"")</f>
        <v/>
      </c>
    </row>
    <row r="13012" spans="22:22" x14ac:dyDescent="0.2">
      <c r="V13012" s="18" t="str">
        <f>IF(U13012&lt;&gt;"",SUMIFS(Data_TABLE[Total Value Sold],Data_TABLE[EOM Date],"="&amp;EOMONTH(Dashboard!$I$7,0),Data_TABLE[Customer],"="&amp;Calc!U13012),"")</f>
        <v/>
      </c>
    </row>
    <row r="13013" spans="22:22" x14ac:dyDescent="0.2">
      <c r="V13013" s="18" t="str">
        <f>IF(U13013&lt;&gt;"",SUMIFS(Data_TABLE[Total Value Sold],Data_TABLE[EOM Date],"="&amp;EOMONTH(Dashboard!$I$7,0),Data_TABLE[Customer],"="&amp;Calc!U13013),"")</f>
        <v/>
      </c>
    </row>
    <row r="13014" spans="22:22" x14ac:dyDescent="0.2">
      <c r="V13014" s="18" t="str">
        <f>IF(U13014&lt;&gt;"",SUMIFS(Data_TABLE[Total Value Sold],Data_TABLE[EOM Date],"="&amp;EOMONTH(Dashboard!$I$7,0),Data_TABLE[Customer],"="&amp;Calc!U13014),"")</f>
        <v/>
      </c>
    </row>
    <row r="13015" spans="22:22" x14ac:dyDescent="0.2">
      <c r="V13015" s="18" t="str">
        <f>IF(U13015&lt;&gt;"",SUMIFS(Data_TABLE[Total Value Sold],Data_TABLE[EOM Date],"="&amp;EOMONTH(Dashboard!$I$7,0),Data_TABLE[Customer],"="&amp;Calc!U13015),"")</f>
        <v/>
      </c>
    </row>
    <row r="13016" spans="22:22" x14ac:dyDescent="0.2">
      <c r="V13016" s="18" t="str">
        <f>IF(U13016&lt;&gt;"",SUMIFS(Data_TABLE[Total Value Sold],Data_TABLE[EOM Date],"="&amp;EOMONTH(Dashboard!$I$7,0),Data_TABLE[Customer],"="&amp;Calc!U13016),"")</f>
        <v/>
      </c>
    </row>
    <row r="13017" spans="22:22" x14ac:dyDescent="0.2">
      <c r="V13017" s="18" t="str">
        <f>IF(U13017&lt;&gt;"",SUMIFS(Data_TABLE[Total Value Sold],Data_TABLE[EOM Date],"="&amp;EOMONTH(Dashboard!$I$7,0),Data_TABLE[Customer],"="&amp;Calc!U13017),"")</f>
        <v/>
      </c>
    </row>
    <row r="13018" spans="22:22" x14ac:dyDescent="0.2">
      <c r="V13018" s="18" t="str">
        <f>IF(U13018&lt;&gt;"",SUMIFS(Data_TABLE[Total Value Sold],Data_TABLE[EOM Date],"="&amp;EOMONTH(Dashboard!$I$7,0),Data_TABLE[Customer],"="&amp;Calc!U13018),"")</f>
        <v/>
      </c>
    </row>
    <row r="13019" spans="22:22" x14ac:dyDescent="0.2">
      <c r="V13019" s="18" t="str">
        <f>IF(U13019&lt;&gt;"",SUMIFS(Data_TABLE[Total Value Sold],Data_TABLE[EOM Date],"="&amp;EOMONTH(Dashboard!$I$7,0),Data_TABLE[Customer],"="&amp;Calc!U13019),"")</f>
        <v/>
      </c>
    </row>
    <row r="13020" spans="22:22" x14ac:dyDescent="0.2">
      <c r="V13020" s="18" t="str">
        <f>IF(U13020&lt;&gt;"",SUMIFS(Data_TABLE[Total Value Sold],Data_TABLE[EOM Date],"="&amp;EOMONTH(Dashboard!$I$7,0),Data_TABLE[Customer],"="&amp;Calc!U13020),"")</f>
        <v/>
      </c>
    </row>
    <row r="13021" spans="22:22" x14ac:dyDescent="0.2">
      <c r="V13021" s="18" t="str">
        <f>IF(U13021&lt;&gt;"",SUMIFS(Data_TABLE[Total Value Sold],Data_TABLE[EOM Date],"="&amp;EOMONTH(Dashboard!$I$7,0),Data_TABLE[Customer],"="&amp;Calc!U13021),"")</f>
        <v/>
      </c>
    </row>
    <row r="13022" spans="22:22" x14ac:dyDescent="0.2">
      <c r="V13022" s="18" t="str">
        <f>IF(U13022&lt;&gt;"",SUMIFS(Data_TABLE[Total Value Sold],Data_TABLE[EOM Date],"="&amp;EOMONTH(Dashboard!$I$7,0),Data_TABLE[Customer],"="&amp;Calc!U13022),"")</f>
        <v/>
      </c>
    </row>
    <row r="13023" spans="22:22" x14ac:dyDescent="0.2">
      <c r="V13023" s="18" t="str">
        <f>IF(U13023&lt;&gt;"",SUMIFS(Data_TABLE[Total Value Sold],Data_TABLE[EOM Date],"="&amp;EOMONTH(Dashboard!$I$7,0),Data_TABLE[Customer],"="&amp;Calc!U13023),"")</f>
        <v/>
      </c>
    </row>
    <row r="13024" spans="22:22" x14ac:dyDescent="0.2">
      <c r="V13024" s="18" t="str">
        <f>IF(U13024&lt;&gt;"",SUMIFS(Data_TABLE[Total Value Sold],Data_TABLE[EOM Date],"="&amp;EOMONTH(Dashboard!$I$7,0),Data_TABLE[Customer],"="&amp;Calc!U13024),"")</f>
        <v/>
      </c>
    </row>
    <row r="13025" spans="22:22" x14ac:dyDescent="0.2">
      <c r="V13025" s="18" t="str">
        <f>IF(U13025&lt;&gt;"",SUMIFS(Data_TABLE[Total Value Sold],Data_TABLE[EOM Date],"="&amp;EOMONTH(Dashboard!$I$7,0),Data_TABLE[Customer],"="&amp;Calc!U13025),"")</f>
        <v/>
      </c>
    </row>
    <row r="13026" spans="22:22" x14ac:dyDescent="0.2">
      <c r="V13026" s="18" t="str">
        <f>IF(U13026&lt;&gt;"",SUMIFS(Data_TABLE[Total Value Sold],Data_TABLE[EOM Date],"="&amp;EOMONTH(Dashboard!$I$7,0),Data_TABLE[Customer],"="&amp;Calc!U13026),"")</f>
        <v/>
      </c>
    </row>
    <row r="13027" spans="22:22" x14ac:dyDescent="0.2">
      <c r="V13027" s="18" t="str">
        <f>IF(U13027&lt;&gt;"",SUMIFS(Data_TABLE[Total Value Sold],Data_TABLE[EOM Date],"="&amp;EOMONTH(Dashboard!$I$7,0),Data_TABLE[Customer],"="&amp;Calc!U13027),"")</f>
        <v/>
      </c>
    </row>
    <row r="13028" spans="22:22" x14ac:dyDescent="0.2">
      <c r="V13028" s="18" t="str">
        <f>IF(U13028&lt;&gt;"",SUMIFS(Data_TABLE[Total Value Sold],Data_TABLE[EOM Date],"="&amp;EOMONTH(Dashboard!$I$7,0),Data_TABLE[Customer],"="&amp;Calc!U13028),"")</f>
        <v/>
      </c>
    </row>
    <row r="13029" spans="22:22" x14ac:dyDescent="0.2">
      <c r="V13029" s="18" t="str">
        <f>IF(U13029&lt;&gt;"",SUMIFS(Data_TABLE[Total Value Sold],Data_TABLE[EOM Date],"="&amp;EOMONTH(Dashboard!$I$7,0),Data_TABLE[Customer],"="&amp;Calc!U13029),"")</f>
        <v/>
      </c>
    </row>
    <row r="13030" spans="22:22" x14ac:dyDescent="0.2">
      <c r="V13030" s="18" t="str">
        <f>IF(U13030&lt;&gt;"",SUMIFS(Data_TABLE[Total Value Sold],Data_TABLE[EOM Date],"="&amp;EOMONTH(Dashboard!$I$7,0),Data_TABLE[Customer],"="&amp;Calc!U13030),"")</f>
        <v/>
      </c>
    </row>
    <row r="13031" spans="22:22" x14ac:dyDescent="0.2">
      <c r="V13031" s="18" t="str">
        <f>IF(U13031&lt;&gt;"",SUMIFS(Data_TABLE[Total Value Sold],Data_TABLE[EOM Date],"="&amp;EOMONTH(Dashboard!$I$7,0),Data_TABLE[Customer],"="&amp;Calc!U13031),"")</f>
        <v/>
      </c>
    </row>
    <row r="13032" spans="22:22" x14ac:dyDescent="0.2">
      <c r="V13032" s="18" t="str">
        <f>IF(U13032&lt;&gt;"",SUMIFS(Data_TABLE[Total Value Sold],Data_TABLE[EOM Date],"="&amp;EOMONTH(Dashboard!$I$7,0),Data_TABLE[Customer],"="&amp;Calc!U13032),"")</f>
        <v/>
      </c>
    </row>
    <row r="13033" spans="22:22" x14ac:dyDescent="0.2">
      <c r="V13033" s="18" t="str">
        <f>IF(U13033&lt;&gt;"",SUMIFS(Data_TABLE[Total Value Sold],Data_TABLE[EOM Date],"="&amp;EOMONTH(Dashboard!$I$7,0),Data_TABLE[Customer],"="&amp;Calc!U13033),"")</f>
        <v/>
      </c>
    </row>
    <row r="13034" spans="22:22" x14ac:dyDescent="0.2">
      <c r="V13034" s="18" t="str">
        <f>IF(U13034&lt;&gt;"",SUMIFS(Data_TABLE[Total Value Sold],Data_TABLE[EOM Date],"="&amp;EOMONTH(Dashboard!$I$7,0),Data_TABLE[Customer],"="&amp;Calc!U13034),"")</f>
        <v/>
      </c>
    </row>
    <row r="13035" spans="22:22" x14ac:dyDescent="0.2">
      <c r="V13035" s="18" t="str">
        <f>IF(U13035&lt;&gt;"",SUMIFS(Data_TABLE[Total Value Sold],Data_TABLE[EOM Date],"="&amp;EOMONTH(Dashboard!$I$7,0),Data_TABLE[Customer],"="&amp;Calc!U13035),"")</f>
        <v/>
      </c>
    </row>
    <row r="13036" spans="22:22" x14ac:dyDescent="0.2">
      <c r="V13036" s="18" t="str">
        <f>IF(U13036&lt;&gt;"",SUMIFS(Data_TABLE[Total Value Sold],Data_TABLE[EOM Date],"="&amp;EOMONTH(Dashboard!$I$7,0),Data_TABLE[Customer],"="&amp;Calc!U13036),"")</f>
        <v/>
      </c>
    </row>
    <row r="13037" spans="22:22" x14ac:dyDescent="0.2">
      <c r="V13037" s="18" t="str">
        <f>IF(U13037&lt;&gt;"",SUMIFS(Data_TABLE[Total Value Sold],Data_TABLE[EOM Date],"="&amp;EOMONTH(Dashboard!$I$7,0),Data_TABLE[Customer],"="&amp;Calc!U13037),"")</f>
        <v/>
      </c>
    </row>
    <row r="13038" spans="22:22" x14ac:dyDescent="0.2">
      <c r="V13038" s="18" t="str">
        <f>IF(U13038&lt;&gt;"",SUMIFS(Data_TABLE[Total Value Sold],Data_TABLE[EOM Date],"="&amp;EOMONTH(Dashboard!$I$7,0),Data_TABLE[Customer],"="&amp;Calc!U13038),"")</f>
        <v/>
      </c>
    </row>
    <row r="13039" spans="22:22" x14ac:dyDescent="0.2">
      <c r="V13039" s="18" t="str">
        <f>IF(U13039&lt;&gt;"",SUMIFS(Data_TABLE[Total Value Sold],Data_TABLE[EOM Date],"="&amp;EOMONTH(Dashboard!$I$7,0),Data_TABLE[Customer],"="&amp;Calc!U13039),"")</f>
        <v/>
      </c>
    </row>
    <row r="13040" spans="22:22" x14ac:dyDescent="0.2">
      <c r="V13040" s="18" t="str">
        <f>IF(U13040&lt;&gt;"",SUMIFS(Data_TABLE[Total Value Sold],Data_TABLE[EOM Date],"="&amp;EOMONTH(Dashboard!$I$7,0),Data_TABLE[Customer],"="&amp;Calc!U13040),"")</f>
        <v/>
      </c>
    </row>
    <row r="13041" spans="22:22" x14ac:dyDescent="0.2">
      <c r="V13041" s="18" t="str">
        <f>IF(U13041&lt;&gt;"",SUMIFS(Data_TABLE[Total Value Sold],Data_TABLE[EOM Date],"="&amp;EOMONTH(Dashboard!$I$7,0),Data_TABLE[Customer],"="&amp;Calc!U13041),"")</f>
        <v/>
      </c>
    </row>
    <row r="13042" spans="22:22" x14ac:dyDescent="0.2">
      <c r="V13042" s="18" t="str">
        <f>IF(U13042&lt;&gt;"",SUMIFS(Data_TABLE[Total Value Sold],Data_TABLE[EOM Date],"="&amp;EOMONTH(Dashboard!$I$7,0),Data_TABLE[Customer],"="&amp;Calc!U13042),"")</f>
        <v/>
      </c>
    </row>
    <row r="13043" spans="22:22" x14ac:dyDescent="0.2">
      <c r="V13043" s="18" t="str">
        <f>IF(U13043&lt;&gt;"",SUMIFS(Data_TABLE[Total Value Sold],Data_TABLE[EOM Date],"="&amp;EOMONTH(Dashboard!$I$7,0),Data_TABLE[Customer],"="&amp;Calc!U13043),"")</f>
        <v/>
      </c>
    </row>
    <row r="13044" spans="22:22" x14ac:dyDescent="0.2">
      <c r="V13044" s="18" t="str">
        <f>IF(U13044&lt;&gt;"",SUMIFS(Data_TABLE[Total Value Sold],Data_TABLE[EOM Date],"="&amp;EOMONTH(Dashboard!$I$7,0),Data_TABLE[Customer],"="&amp;Calc!U13044),"")</f>
        <v/>
      </c>
    </row>
    <row r="13045" spans="22:22" x14ac:dyDescent="0.2">
      <c r="V13045" s="18" t="str">
        <f>IF(U13045&lt;&gt;"",SUMIFS(Data_TABLE[Total Value Sold],Data_TABLE[EOM Date],"="&amp;EOMONTH(Dashboard!$I$7,0),Data_TABLE[Customer],"="&amp;Calc!U13045),"")</f>
        <v/>
      </c>
    </row>
    <row r="13046" spans="22:22" x14ac:dyDescent="0.2">
      <c r="V13046" s="18" t="str">
        <f>IF(U13046&lt;&gt;"",SUMIFS(Data_TABLE[Total Value Sold],Data_TABLE[EOM Date],"="&amp;EOMONTH(Dashboard!$I$7,0),Data_TABLE[Customer],"="&amp;Calc!U13046),"")</f>
        <v/>
      </c>
    </row>
    <row r="13047" spans="22:22" x14ac:dyDescent="0.2">
      <c r="V13047" s="18" t="str">
        <f>IF(U13047&lt;&gt;"",SUMIFS(Data_TABLE[Total Value Sold],Data_TABLE[EOM Date],"="&amp;EOMONTH(Dashboard!$I$7,0),Data_TABLE[Customer],"="&amp;Calc!U13047),"")</f>
        <v/>
      </c>
    </row>
    <row r="13048" spans="22:22" x14ac:dyDescent="0.2">
      <c r="V13048" s="18" t="str">
        <f>IF(U13048&lt;&gt;"",SUMIFS(Data_TABLE[Total Value Sold],Data_TABLE[EOM Date],"="&amp;EOMONTH(Dashboard!$I$7,0),Data_TABLE[Customer],"="&amp;Calc!U13048),"")</f>
        <v/>
      </c>
    </row>
    <row r="13049" spans="22:22" x14ac:dyDescent="0.2">
      <c r="V13049" s="18" t="str">
        <f>IF(U13049&lt;&gt;"",SUMIFS(Data_TABLE[Total Value Sold],Data_TABLE[EOM Date],"="&amp;EOMONTH(Dashboard!$I$7,0),Data_TABLE[Customer],"="&amp;Calc!U13049),"")</f>
        <v/>
      </c>
    </row>
    <row r="13050" spans="22:22" x14ac:dyDescent="0.2">
      <c r="V13050" s="18" t="str">
        <f>IF(U13050&lt;&gt;"",SUMIFS(Data_TABLE[Total Value Sold],Data_TABLE[EOM Date],"="&amp;EOMONTH(Dashboard!$I$7,0),Data_TABLE[Customer],"="&amp;Calc!U13050),"")</f>
        <v/>
      </c>
    </row>
    <row r="13051" spans="22:22" x14ac:dyDescent="0.2">
      <c r="V13051" s="18" t="str">
        <f>IF(U13051&lt;&gt;"",SUMIFS(Data_TABLE[Total Value Sold],Data_TABLE[EOM Date],"="&amp;EOMONTH(Dashboard!$I$7,0),Data_TABLE[Customer],"="&amp;Calc!U13051),"")</f>
        <v/>
      </c>
    </row>
    <row r="13052" spans="22:22" x14ac:dyDescent="0.2">
      <c r="V13052" s="18" t="str">
        <f>IF(U13052&lt;&gt;"",SUMIFS(Data_TABLE[Total Value Sold],Data_TABLE[EOM Date],"="&amp;EOMONTH(Dashboard!$I$7,0),Data_TABLE[Customer],"="&amp;Calc!U13052),"")</f>
        <v/>
      </c>
    </row>
    <row r="13053" spans="22:22" x14ac:dyDescent="0.2">
      <c r="V13053" s="18" t="str">
        <f>IF(U13053&lt;&gt;"",SUMIFS(Data_TABLE[Total Value Sold],Data_TABLE[EOM Date],"="&amp;EOMONTH(Dashboard!$I$7,0),Data_TABLE[Customer],"="&amp;Calc!U13053),"")</f>
        <v/>
      </c>
    </row>
    <row r="13054" spans="22:22" x14ac:dyDescent="0.2">
      <c r="V13054" s="18" t="str">
        <f>IF(U13054&lt;&gt;"",SUMIFS(Data_TABLE[Total Value Sold],Data_TABLE[EOM Date],"="&amp;EOMONTH(Dashboard!$I$7,0),Data_TABLE[Customer],"="&amp;Calc!U13054),"")</f>
        <v/>
      </c>
    </row>
    <row r="13055" spans="22:22" x14ac:dyDescent="0.2">
      <c r="V13055" s="18" t="str">
        <f>IF(U13055&lt;&gt;"",SUMIFS(Data_TABLE[Total Value Sold],Data_TABLE[EOM Date],"="&amp;EOMONTH(Dashboard!$I$7,0),Data_TABLE[Customer],"="&amp;Calc!U13055),"")</f>
        <v/>
      </c>
    </row>
    <row r="13056" spans="22:22" x14ac:dyDescent="0.2">
      <c r="V13056" s="18" t="str">
        <f>IF(U13056&lt;&gt;"",SUMIFS(Data_TABLE[Total Value Sold],Data_TABLE[EOM Date],"="&amp;EOMONTH(Dashboard!$I$7,0),Data_TABLE[Customer],"="&amp;Calc!U13056),"")</f>
        <v/>
      </c>
    </row>
    <row r="13057" spans="22:22" x14ac:dyDescent="0.2">
      <c r="V13057" s="18" t="str">
        <f>IF(U13057&lt;&gt;"",SUMIFS(Data_TABLE[Total Value Sold],Data_TABLE[EOM Date],"="&amp;EOMONTH(Dashboard!$I$7,0),Data_TABLE[Customer],"="&amp;Calc!U13057),"")</f>
        <v/>
      </c>
    </row>
    <row r="13058" spans="22:22" x14ac:dyDescent="0.2">
      <c r="V13058" s="18" t="str">
        <f>IF(U13058&lt;&gt;"",SUMIFS(Data_TABLE[Total Value Sold],Data_TABLE[EOM Date],"="&amp;EOMONTH(Dashboard!$I$7,0),Data_TABLE[Customer],"="&amp;Calc!U13058),"")</f>
        <v/>
      </c>
    </row>
    <row r="13059" spans="22:22" x14ac:dyDescent="0.2">
      <c r="V13059" s="18" t="str">
        <f>IF(U13059&lt;&gt;"",SUMIFS(Data_TABLE[Total Value Sold],Data_TABLE[EOM Date],"="&amp;EOMONTH(Dashboard!$I$7,0),Data_TABLE[Customer],"="&amp;Calc!U13059),"")</f>
        <v/>
      </c>
    </row>
    <row r="13060" spans="22:22" x14ac:dyDescent="0.2">
      <c r="V13060" s="18" t="str">
        <f>IF(U13060&lt;&gt;"",SUMIFS(Data_TABLE[Total Value Sold],Data_TABLE[EOM Date],"="&amp;EOMONTH(Dashboard!$I$7,0),Data_TABLE[Customer],"="&amp;Calc!U13060),"")</f>
        <v/>
      </c>
    </row>
    <row r="13061" spans="22:22" x14ac:dyDescent="0.2">
      <c r="V13061" s="18" t="str">
        <f>IF(U13061&lt;&gt;"",SUMIFS(Data_TABLE[Total Value Sold],Data_TABLE[EOM Date],"="&amp;EOMONTH(Dashboard!$I$7,0),Data_TABLE[Customer],"="&amp;Calc!U13061),"")</f>
        <v/>
      </c>
    </row>
    <row r="13062" spans="22:22" x14ac:dyDescent="0.2">
      <c r="V13062" s="18" t="str">
        <f>IF(U13062&lt;&gt;"",SUMIFS(Data_TABLE[Total Value Sold],Data_TABLE[EOM Date],"="&amp;EOMONTH(Dashboard!$I$7,0),Data_TABLE[Customer],"="&amp;Calc!U13062),"")</f>
        <v/>
      </c>
    </row>
    <row r="13063" spans="22:22" x14ac:dyDescent="0.2">
      <c r="V13063" s="18" t="str">
        <f>IF(U13063&lt;&gt;"",SUMIFS(Data_TABLE[Total Value Sold],Data_TABLE[EOM Date],"="&amp;EOMONTH(Dashboard!$I$7,0),Data_TABLE[Customer],"="&amp;Calc!U13063),"")</f>
        <v/>
      </c>
    </row>
    <row r="13064" spans="22:22" x14ac:dyDescent="0.2">
      <c r="V13064" s="18" t="str">
        <f>IF(U13064&lt;&gt;"",SUMIFS(Data_TABLE[Total Value Sold],Data_TABLE[EOM Date],"="&amp;EOMONTH(Dashboard!$I$7,0),Data_TABLE[Customer],"="&amp;Calc!U13064),"")</f>
        <v/>
      </c>
    </row>
    <row r="13065" spans="22:22" x14ac:dyDescent="0.2">
      <c r="V13065" s="18" t="str">
        <f>IF(U13065&lt;&gt;"",SUMIFS(Data_TABLE[Total Value Sold],Data_TABLE[EOM Date],"="&amp;EOMONTH(Dashboard!$I$7,0),Data_TABLE[Customer],"="&amp;Calc!U13065),"")</f>
        <v/>
      </c>
    </row>
    <row r="13066" spans="22:22" x14ac:dyDescent="0.2">
      <c r="V13066" s="18" t="str">
        <f>IF(U13066&lt;&gt;"",SUMIFS(Data_TABLE[Total Value Sold],Data_TABLE[EOM Date],"="&amp;EOMONTH(Dashboard!$I$7,0),Data_TABLE[Customer],"="&amp;Calc!U13066),"")</f>
        <v/>
      </c>
    </row>
    <row r="13067" spans="22:22" x14ac:dyDescent="0.2">
      <c r="V13067" s="18" t="str">
        <f>IF(U13067&lt;&gt;"",SUMIFS(Data_TABLE[Total Value Sold],Data_TABLE[EOM Date],"="&amp;EOMONTH(Dashboard!$I$7,0),Data_TABLE[Customer],"="&amp;Calc!U13067),"")</f>
        <v/>
      </c>
    </row>
    <row r="13068" spans="22:22" x14ac:dyDescent="0.2">
      <c r="V13068" s="18" t="str">
        <f>IF(U13068&lt;&gt;"",SUMIFS(Data_TABLE[Total Value Sold],Data_TABLE[EOM Date],"="&amp;EOMONTH(Dashboard!$I$7,0),Data_TABLE[Customer],"="&amp;Calc!U13068),"")</f>
        <v/>
      </c>
    </row>
    <row r="13069" spans="22:22" x14ac:dyDescent="0.2">
      <c r="V13069" s="18" t="str">
        <f>IF(U13069&lt;&gt;"",SUMIFS(Data_TABLE[Total Value Sold],Data_TABLE[EOM Date],"="&amp;EOMONTH(Dashboard!$I$7,0),Data_TABLE[Customer],"="&amp;Calc!U13069),"")</f>
        <v/>
      </c>
    </row>
    <row r="13070" spans="22:22" x14ac:dyDescent="0.2">
      <c r="V13070" s="18" t="str">
        <f>IF(U13070&lt;&gt;"",SUMIFS(Data_TABLE[Total Value Sold],Data_TABLE[EOM Date],"="&amp;EOMONTH(Dashboard!$I$7,0),Data_TABLE[Customer],"="&amp;Calc!U13070),"")</f>
        <v/>
      </c>
    </row>
    <row r="13071" spans="22:22" x14ac:dyDescent="0.2">
      <c r="V13071" s="18" t="str">
        <f>IF(U13071&lt;&gt;"",SUMIFS(Data_TABLE[Total Value Sold],Data_TABLE[EOM Date],"="&amp;EOMONTH(Dashboard!$I$7,0),Data_TABLE[Customer],"="&amp;Calc!U13071),"")</f>
        <v/>
      </c>
    </row>
    <row r="13072" spans="22:22" x14ac:dyDescent="0.2">
      <c r="V13072" s="18" t="str">
        <f>IF(U13072&lt;&gt;"",SUMIFS(Data_TABLE[Total Value Sold],Data_TABLE[EOM Date],"="&amp;EOMONTH(Dashboard!$I$7,0),Data_TABLE[Customer],"="&amp;Calc!U13072),"")</f>
        <v/>
      </c>
    </row>
    <row r="13073" spans="22:22" x14ac:dyDescent="0.2">
      <c r="V13073" s="18" t="str">
        <f>IF(U13073&lt;&gt;"",SUMIFS(Data_TABLE[Total Value Sold],Data_TABLE[EOM Date],"="&amp;EOMONTH(Dashboard!$I$7,0),Data_TABLE[Customer],"="&amp;Calc!U13073),"")</f>
        <v/>
      </c>
    </row>
    <row r="13074" spans="22:22" x14ac:dyDescent="0.2">
      <c r="V13074" s="18" t="str">
        <f>IF(U13074&lt;&gt;"",SUMIFS(Data_TABLE[Total Value Sold],Data_TABLE[EOM Date],"="&amp;EOMONTH(Dashboard!$I$7,0),Data_TABLE[Customer],"="&amp;Calc!U13074),"")</f>
        <v/>
      </c>
    </row>
    <row r="13075" spans="22:22" x14ac:dyDescent="0.2">
      <c r="V13075" s="18" t="str">
        <f>IF(U13075&lt;&gt;"",SUMIFS(Data_TABLE[Total Value Sold],Data_TABLE[EOM Date],"="&amp;EOMONTH(Dashboard!$I$7,0),Data_TABLE[Customer],"="&amp;Calc!U13075),"")</f>
        <v/>
      </c>
    </row>
    <row r="13076" spans="22:22" x14ac:dyDescent="0.2">
      <c r="V13076" s="18" t="str">
        <f>IF(U13076&lt;&gt;"",SUMIFS(Data_TABLE[Total Value Sold],Data_TABLE[EOM Date],"="&amp;EOMONTH(Dashboard!$I$7,0),Data_TABLE[Customer],"="&amp;Calc!U13076),"")</f>
        <v/>
      </c>
    </row>
    <row r="13077" spans="22:22" x14ac:dyDescent="0.2">
      <c r="V13077" s="18" t="str">
        <f>IF(U13077&lt;&gt;"",SUMIFS(Data_TABLE[Total Value Sold],Data_TABLE[EOM Date],"="&amp;EOMONTH(Dashboard!$I$7,0),Data_TABLE[Customer],"="&amp;Calc!U13077),"")</f>
        <v/>
      </c>
    </row>
    <row r="13078" spans="22:22" x14ac:dyDescent="0.2">
      <c r="V13078" s="18" t="str">
        <f>IF(U13078&lt;&gt;"",SUMIFS(Data_TABLE[Total Value Sold],Data_TABLE[EOM Date],"="&amp;EOMONTH(Dashboard!$I$7,0),Data_TABLE[Customer],"="&amp;Calc!U13078),"")</f>
        <v/>
      </c>
    </row>
    <row r="13079" spans="22:22" x14ac:dyDescent="0.2">
      <c r="V13079" s="18" t="str">
        <f>IF(U13079&lt;&gt;"",SUMIFS(Data_TABLE[Total Value Sold],Data_TABLE[EOM Date],"="&amp;EOMONTH(Dashboard!$I$7,0),Data_TABLE[Customer],"="&amp;Calc!U13079),"")</f>
        <v/>
      </c>
    </row>
    <row r="13080" spans="22:22" x14ac:dyDescent="0.2">
      <c r="V13080" s="18" t="str">
        <f>IF(U13080&lt;&gt;"",SUMIFS(Data_TABLE[Total Value Sold],Data_TABLE[EOM Date],"="&amp;EOMONTH(Dashboard!$I$7,0),Data_TABLE[Customer],"="&amp;Calc!U13080),"")</f>
        <v/>
      </c>
    </row>
    <row r="13081" spans="22:22" x14ac:dyDescent="0.2">
      <c r="V13081" s="18" t="str">
        <f>IF(U13081&lt;&gt;"",SUMIFS(Data_TABLE[Total Value Sold],Data_TABLE[EOM Date],"="&amp;EOMONTH(Dashboard!$I$7,0),Data_TABLE[Customer],"="&amp;Calc!U13081),"")</f>
        <v/>
      </c>
    </row>
    <row r="13082" spans="22:22" x14ac:dyDescent="0.2">
      <c r="V13082" s="18" t="str">
        <f>IF(U13082&lt;&gt;"",SUMIFS(Data_TABLE[Total Value Sold],Data_TABLE[EOM Date],"="&amp;EOMONTH(Dashboard!$I$7,0),Data_TABLE[Customer],"="&amp;Calc!U13082),"")</f>
        <v/>
      </c>
    </row>
    <row r="13083" spans="22:22" x14ac:dyDescent="0.2">
      <c r="V13083" s="18" t="str">
        <f>IF(U13083&lt;&gt;"",SUMIFS(Data_TABLE[Total Value Sold],Data_TABLE[EOM Date],"="&amp;EOMONTH(Dashboard!$I$7,0),Data_TABLE[Customer],"="&amp;Calc!U13083),"")</f>
        <v/>
      </c>
    </row>
    <row r="13084" spans="22:22" x14ac:dyDescent="0.2">
      <c r="V13084" s="18" t="str">
        <f>IF(U13084&lt;&gt;"",SUMIFS(Data_TABLE[Total Value Sold],Data_TABLE[EOM Date],"="&amp;EOMONTH(Dashboard!$I$7,0),Data_TABLE[Customer],"="&amp;Calc!U13084),"")</f>
        <v/>
      </c>
    </row>
    <row r="13085" spans="22:22" x14ac:dyDescent="0.2">
      <c r="V13085" s="18" t="str">
        <f>IF(U13085&lt;&gt;"",SUMIFS(Data_TABLE[Total Value Sold],Data_TABLE[EOM Date],"="&amp;EOMONTH(Dashboard!$I$7,0),Data_TABLE[Customer],"="&amp;Calc!U13085),"")</f>
        <v/>
      </c>
    </row>
    <row r="13086" spans="22:22" x14ac:dyDescent="0.2">
      <c r="V13086" s="18" t="str">
        <f>IF(U13086&lt;&gt;"",SUMIFS(Data_TABLE[Total Value Sold],Data_TABLE[EOM Date],"="&amp;EOMONTH(Dashboard!$I$7,0),Data_TABLE[Customer],"="&amp;Calc!U13086),"")</f>
        <v/>
      </c>
    </row>
    <row r="13087" spans="22:22" x14ac:dyDescent="0.2">
      <c r="V13087" s="18" t="str">
        <f>IF(U13087&lt;&gt;"",SUMIFS(Data_TABLE[Total Value Sold],Data_TABLE[EOM Date],"="&amp;EOMONTH(Dashboard!$I$7,0),Data_TABLE[Customer],"="&amp;Calc!U13087),"")</f>
        <v/>
      </c>
    </row>
    <row r="13088" spans="22:22" x14ac:dyDescent="0.2">
      <c r="V13088" s="18" t="str">
        <f>IF(U13088&lt;&gt;"",SUMIFS(Data_TABLE[Total Value Sold],Data_TABLE[EOM Date],"="&amp;EOMONTH(Dashboard!$I$7,0),Data_TABLE[Customer],"="&amp;Calc!U13088),"")</f>
        <v/>
      </c>
    </row>
    <row r="13089" spans="22:22" x14ac:dyDescent="0.2">
      <c r="V13089" s="18" t="str">
        <f>IF(U13089&lt;&gt;"",SUMIFS(Data_TABLE[Total Value Sold],Data_TABLE[EOM Date],"="&amp;EOMONTH(Dashboard!$I$7,0),Data_TABLE[Customer],"="&amp;Calc!U13089),"")</f>
        <v/>
      </c>
    </row>
    <row r="13090" spans="22:22" x14ac:dyDescent="0.2">
      <c r="V13090" s="18" t="str">
        <f>IF(U13090&lt;&gt;"",SUMIFS(Data_TABLE[Total Value Sold],Data_TABLE[EOM Date],"="&amp;EOMONTH(Dashboard!$I$7,0),Data_TABLE[Customer],"="&amp;Calc!U13090),"")</f>
        <v/>
      </c>
    </row>
    <row r="13091" spans="22:22" x14ac:dyDescent="0.2">
      <c r="V13091" s="18" t="str">
        <f>IF(U13091&lt;&gt;"",SUMIFS(Data_TABLE[Total Value Sold],Data_TABLE[EOM Date],"="&amp;EOMONTH(Dashboard!$I$7,0),Data_TABLE[Customer],"="&amp;Calc!U13091),"")</f>
        <v/>
      </c>
    </row>
    <row r="13092" spans="22:22" x14ac:dyDescent="0.2">
      <c r="V13092" s="18" t="str">
        <f>IF(U13092&lt;&gt;"",SUMIFS(Data_TABLE[Total Value Sold],Data_TABLE[EOM Date],"="&amp;EOMONTH(Dashboard!$I$7,0),Data_TABLE[Customer],"="&amp;Calc!U13092),"")</f>
        <v/>
      </c>
    </row>
    <row r="13093" spans="22:22" x14ac:dyDescent="0.2">
      <c r="V13093" s="18" t="str">
        <f>IF(U13093&lt;&gt;"",SUMIFS(Data_TABLE[Total Value Sold],Data_TABLE[EOM Date],"="&amp;EOMONTH(Dashboard!$I$7,0),Data_TABLE[Customer],"="&amp;Calc!U13093),"")</f>
        <v/>
      </c>
    </row>
    <row r="13094" spans="22:22" x14ac:dyDescent="0.2">
      <c r="V13094" s="18" t="str">
        <f>IF(U13094&lt;&gt;"",SUMIFS(Data_TABLE[Total Value Sold],Data_TABLE[EOM Date],"="&amp;EOMONTH(Dashboard!$I$7,0),Data_TABLE[Customer],"="&amp;Calc!U13094),"")</f>
        <v/>
      </c>
    </row>
    <row r="13095" spans="22:22" x14ac:dyDescent="0.2">
      <c r="V13095" s="18" t="str">
        <f>IF(U13095&lt;&gt;"",SUMIFS(Data_TABLE[Total Value Sold],Data_TABLE[EOM Date],"="&amp;EOMONTH(Dashboard!$I$7,0),Data_TABLE[Customer],"="&amp;Calc!U13095),"")</f>
        <v/>
      </c>
    </row>
    <row r="13096" spans="22:22" x14ac:dyDescent="0.2">
      <c r="V13096" s="18" t="str">
        <f>IF(U13096&lt;&gt;"",SUMIFS(Data_TABLE[Total Value Sold],Data_TABLE[EOM Date],"="&amp;EOMONTH(Dashboard!$I$7,0),Data_TABLE[Customer],"="&amp;Calc!U13096),"")</f>
        <v/>
      </c>
    </row>
    <row r="13097" spans="22:22" x14ac:dyDescent="0.2">
      <c r="V13097" s="18" t="str">
        <f>IF(U13097&lt;&gt;"",SUMIFS(Data_TABLE[Total Value Sold],Data_TABLE[EOM Date],"="&amp;EOMONTH(Dashboard!$I$7,0),Data_TABLE[Customer],"="&amp;Calc!U13097),"")</f>
        <v/>
      </c>
    </row>
    <row r="13098" spans="22:22" x14ac:dyDescent="0.2">
      <c r="V13098" s="18" t="str">
        <f>IF(U13098&lt;&gt;"",SUMIFS(Data_TABLE[Total Value Sold],Data_TABLE[EOM Date],"="&amp;EOMONTH(Dashboard!$I$7,0),Data_TABLE[Customer],"="&amp;Calc!U13098),"")</f>
        <v/>
      </c>
    </row>
    <row r="13099" spans="22:22" x14ac:dyDescent="0.2">
      <c r="V13099" s="18" t="str">
        <f>IF(U13099&lt;&gt;"",SUMIFS(Data_TABLE[Total Value Sold],Data_TABLE[EOM Date],"="&amp;EOMONTH(Dashboard!$I$7,0),Data_TABLE[Customer],"="&amp;Calc!U13099),"")</f>
        <v/>
      </c>
    </row>
    <row r="13100" spans="22:22" x14ac:dyDescent="0.2">
      <c r="V13100" s="18" t="str">
        <f>IF(U13100&lt;&gt;"",SUMIFS(Data_TABLE[Total Value Sold],Data_TABLE[EOM Date],"="&amp;EOMONTH(Dashboard!$I$7,0),Data_TABLE[Customer],"="&amp;Calc!U13100),"")</f>
        <v/>
      </c>
    </row>
    <row r="13101" spans="22:22" x14ac:dyDescent="0.2">
      <c r="V13101" s="18" t="str">
        <f>IF(U13101&lt;&gt;"",SUMIFS(Data_TABLE[Total Value Sold],Data_TABLE[EOM Date],"="&amp;EOMONTH(Dashboard!$I$7,0),Data_TABLE[Customer],"="&amp;Calc!U13101),"")</f>
        <v/>
      </c>
    </row>
    <row r="13102" spans="22:22" x14ac:dyDescent="0.2">
      <c r="V13102" s="18" t="str">
        <f>IF(U13102&lt;&gt;"",SUMIFS(Data_TABLE[Total Value Sold],Data_TABLE[EOM Date],"="&amp;EOMONTH(Dashboard!$I$7,0),Data_TABLE[Customer],"="&amp;Calc!U13102),"")</f>
        <v/>
      </c>
    </row>
    <row r="13103" spans="22:22" x14ac:dyDescent="0.2">
      <c r="V13103" s="18" t="str">
        <f>IF(U13103&lt;&gt;"",SUMIFS(Data_TABLE[Total Value Sold],Data_TABLE[EOM Date],"="&amp;EOMONTH(Dashboard!$I$7,0),Data_TABLE[Customer],"="&amp;Calc!U13103),"")</f>
        <v/>
      </c>
    </row>
    <row r="13104" spans="22:22" x14ac:dyDescent="0.2">
      <c r="V13104" s="18" t="str">
        <f>IF(U13104&lt;&gt;"",SUMIFS(Data_TABLE[Total Value Sold],Data_TABLE[EOM Date],"="&amp;EOMONTH(Dashboard!$I$7,0),Data_TABLE[Customer],"="&amp;Calc!U13104),"")</f>
        <v/>
      </c>
    </row>
    <row r="13105" spans="22:22" x14ac:dyDescent="0.2">
      <c r="V13105" s="18" t="str">
        <f>IF(U13105&lt;&gt;"",SUMIFS(Data_TABLE[Total Value Sold],Data_TABLE[EOM Date],"="&amp;EOMONTH(Dashboard!$I$7,0),Data_TABLE[Customer],"="&amp;Calc!U13105),"")</f>
        <v/>
      </c>
    </row>
    <row r="13106" spans="22:22" x14ac:dyDescent="0.2">
      <c r="V13106" s="18" t="str">
        <f>IF(U13106&lt;&gt;"",SUMIFS(Data_TABLE[Total Value Sold],Data_TABLE[EOM Date],"="&amp;EOMONTH(Dashboard!$I$7,0),Data_TABLE[Customer],"="&amp;Calc!U13106),"")</f>
        <v/>
      </c>
    </row>
    <row r="13107" spans="22:22" x14ac:dyDescent="0.2">
      <c r="V13107" s="18" t="str">
        <f>IF(U13107&lt;&gt;"",SUMIFS(Data_TABLE[Total Value Sold],Data_TABLE[EOM Date],"="&amp;EOMONTH(Dashboard!$I$7,0),Data_TABLE[Customer],"="&amp;Calc!U13107),"")</f>
        <v/>
      </c>
    </row>
    <row r="13108" spans="22:22" x14ac:dyDescent="0.2">
      <c r="V13108" s="18" t="str">
        <f>IF(U13108&lt;&gt;"",SUMIFS(Data_TABLE[Total Value Sold],Data_TABLE[EOM Date],"="&amp;EOMONTH(Dashboard!$I$7,0),Data_TABLE[Customer],"="&amp;Calc!U13108),"")</f>
        <v/>
      </c>
    </row>
    <row r="13109" spans="22:22" x14ac:dyDescent="0.2">
      <c r="V13109" s="18" t="str">
        <f>IF(U13109&lt;&gt;"",SUMIFS(Data_TABLE[Total Value Sold],Data_TABLE[EOM Date],"="&amp;EOMONTH(Dashboard!$I$7,0),Data_TABLE[Customer],"="&amp;Calc!U13109),"")</f>
        <v/>
      </c>
    </row>
    <row r="13110" spans="22:22" x14ac:dyDescent="0.2">
      <c r="V13110" s="18" t="str">
        <f>IF(U13110&lt;&gt;"",SUMIFS(Data_TABLE[Total Value Sold],Data_TABLE[EOM Date],"="&amp;EOMONTH(Dashboard!$I$7,0),Data_TABLE[Customer],"="&amp;Calc!U13110),"")</f>
        <v/>
      </c>
    </row>
    <row r="13111" spans="22:22" x14ac:dyDescent="0.2">
      <c r="V13111" s="18" t="str">
        <f>IF(U13111&lt;&gt;"",SUMIFS(Data_TABLE[Total Value Sold],Data_TABLE[EOM Date],"="&amp;EOMONTH(Dashboard!$I$7,0),Data_TABLE[Customer],"="&amp;Calc!U13111),"")</f>
        <v/>
      </c>
    </row>
    <row r="13112" spans="22:22" x14ac:dyDescent="0.2">
      <c r="V13112" s="18" t="str">
        <f>IF(U13112&lt;&gt;"",SUMIFS(Data_TABLE[Total Value Sold],Data_TABLE[EOM Date],"="&amp;EOMONTH(Dashboard!$I$7,0),Data_TABLE[Customer],"="&amp;Calc!U13112),"")</f>
        <v/>
      </c>
    </row>
    <row r="13113" spans="22:22" x14ac:dyDescent="0.2">
      <c r="V13113" s="18" t="str">
        <f>IF(U13113&lt;&gt;"",SUMIFS(Data_TABLE[Total Value Sold],Data_TABLE[EOM Date],"="&amp;EOMONTH(Dashboard!$I$7,0),Data_TABLE[Customer],"="&amp;Calc!U13113),"")</f>
        <v/>
      </c>
    </row>
    <row r="13114" spans="22:22" x14ac:dyDescent="0.2">
      <c r="V13114" s="18" t="str">
        <f>IF(U13114&lt;&gt;"",SUMIFS(Data_TABLE[Total Value Sold],Data_TABLE[EOM Date],"="&amp;EOMONTH(Dashboard!$I$7,0),Data_TABLE[Customer],"="&amp;Calc!U13114),"")</f>
        <v/>
      </c>
    </row>
    <row r="13115" spans="22:22" x14ac:dyDescent="0.2">
      <c r="V13115" s="18" t="str">
        <f>IF(U13115&lt;&gt;"",SUMIFS(Data_TABLE[Total Value Sold],Data_TABLE[EOM Date],"="&amp;EOMONTH(Dashboard!$I$7,0),Data_TABLE[Customer],"="&amp;Calc!U13115),"")</f>
        <v/>
      </c>
    </row>
    <row r="13116" spans="22:22" x14ac:dyDescent="0.2">
      <c r="V13116" s="18" t="str">
        <f>IF(U13116&lt;&gt;"",SUMIFS(Data_TABLE[Total Value Sold],Data_TABLE[EOM Date],"="&amp;EOMONTH(Dashboard!$I$7,0),Data_TABLE[Customer],"="&amp;Calc!U13116),"")</f>
        <v/>
      </c>
    </row>
    <row r="13117" spans="22:22" x14ac:dyDescent="0.2">
      <c r="V13117" s="18" t="str">
        <f>IF(U13117&lt;&gt;"",SUMIFS(Data_TABLE[Total Value Sold],Data_TABLE[EOM Date],"="&amp;EOMONTH(Dashboard!$I$7,0),Data_TABLE[Customer],"="&amp;Calc!U13117),"")</f>
        <v/>
      </c>
    </row>
    <row r="13118" spans="22:22" x14ac:dyDescent="0.2">
      <c r="V13118" s="18" t="str">
        <f>IF(U13118&lt;&gt;"",SUMIFS(Data_TABLE[Total Value Sold],Data_TABLE[EOM Date],"="&amp;EOMONTH(Dashboard!$I$7,0),Data_TABLE[Customer],"="&amp;Calc!U13118),"")</f>
        <v/>
      </c>
    </row>
    <row r="13119" spans="22:22" x14ac:dyDescent="0.2">
      <c r="V13119" s="18" t="str">
        <f>IF(U13119&lt;&gt;"",SUMIFS(Data_TABLE[Total Value Sold],Data_TABLE[EOM Date],"="&amp;EOMONTH(Dashboard!$I$7,0),Data_TABLE[Customer],"="&amp;Calc!U13119),"")</f>
        <v/>
      </c>
    </row>
    <row r="13120" spans="22:22" x14ac:dyDescent="0.2">
      <c r="V13120" s="18" t="str">
        <f>IF(U13120&lt;&gt;"",SUMIFS(Data_TABLE[Total Value Sold],Data_TABLE[EOM Date],"="&amp;EOMONTH(Dashboard!$I$7,0),Data_TABLE[Customer],"="&amp;Calc!U13120),"")</f>
        <v/>
      </c>
    </row>
    <row r="13121" spans="22:22" x14ac:dyDescent="0.2">
      <c r="V13121" s="18" t="str">
        <f>IF(U13121&lt;&gt;"",SUMIFS(Data_TABLE[Total Value Sold],Data_TABLE[EOM Date],"="&amp;EOMONTH(Dashboard!$I$7,0),Data_TABLE[Customer],"="&amp;Calc!U13121),"")</f>
        <v/>
      </c>
    </row>
    <row r="13122" spans="22:22" x14ac:dyDescent="0.2">
      <c r="V13122" s="18" t="str">
        <f>IF(U13122&lt;&gt;"",SUMIFS(Data_TABLE[Total Value Sold],Data_TABLE[EOM Date],"="&amp;EOMONTH(Dashboard!$I$7,0),Data_TABLE[Customer],"="&amp;Calc!U13122),"")</f>
        <v/>
      </c>
    </row>
    <row r="13123" spans="22:22" x14ac:dyDescent="0.2">
      <c r="V13123" s="18" t="str">
        <f>IF(U13123&lt;&gt;"",SUMIFS(Data_TABLE[Total Value Sold],Data_TABLE[EOM Date],"="&amp;EOMONTH(Dashboard!$I$7,0),Data_TABLE[Customer],"="&amp;Calc!U13123),"")</f>
        <v/>
      </c>
    </row>
    <row r="13124" spans="22:22" x14ac:dyDescent="0.2">
      <c r="V13124" s="18" t="str">
        <f>IF(U13124&lt;&gt;"",SUMIFS(Data_TABLE[Total Value Sold],Data_TABLE[EOM Date],"="&amp;EOMONTH(Dashboard!$I$7,0),Data_TABLE[Customer],"="&amp;Calc!U13124),"")</f>
        <v/>
      </c>
    </row>
    <row r="13125" spans="22:22" x14ac:dyDescent="0.2">
      <c r="V13125" s="18" t="str">
        <f>IF(U13125&lt;&gt;"",SUMIFS(Data_TABLE[Total Value Sold],Data_TABLE[EOM Date],"="&amp;EOMONTH(Dashboard!$I$7,0),Data_TABLE[Customer],"="&amp;Calc!U13125),"")</f>
        <v/>
      </c>
    </row>
    <row r="13126" spans="22:22" x14ac:dyDescent="0.2">
      <c r="V13126" s="18" t="str">
        <f>IF(U13126&lt;&gt;"",SUMIFS(Data_TABLE[Total Value Sold],Data_TABLE[EOM Date],"="&amp;EOMONTH(Dashboard!$I$7,0),Data_TABLE[Customer],"="&amp;Calc!U13126),"")</f>
        <v/>
      </c>
    </row>
    <row r="13127" spans="22:22" x14ac:dyDescent="0.2">
      <c r="V13127" s="18" t="str">
        <f>IF(U13127&lt;&gt;"",SUMIFS(Data_TABLE[Total Value Sold],Data_TABLE[EOM Date],"="&amp;EOMONTH(Dashboard!$I$7,0),Data_TABLE[Customer],"="&amp;Calc!U13127),"")</f>
        <v/>
      </c>
    </row>
    <row r="13128" spans="22:22" x14ac:dyDescent="0.2">
      <c r="V13128" s="18" t="str">
        <f>IF(U13128&lt;&gt;"",SUMIFS(Data_TABLE[Total Value Sold],Data_TABLE[EOM Date],"="&amp;EOMONTH(Dashboard!$I$7,0),Data_TABLE[Customer],"="&amp;Calc!U13128),"")</f>
        <v/>
      </c>
    </row>
    <row r="13129" spans="22:22" x14ac:dyDescent="0.2">
      <c r="V13129" s="18" t="str">
        <f>IF(U13129&lt;&gt;"",SUMIFS(Data_TABLE[Total Value Sold],Data_TABLE[EOM Date],"="&amp;EOMONTH(Dashboard!$I$7,0),Data_TABLE[Customer],"="&amp;Calc!U13129),"")</f>
        <v/>
      </c>
    </row>
    <row r="13130" spans="22:22" x14ac:dyDescent="0.2">
      <c r="V13130" s="18" t="str">
        <f>IF(U13130&lt;&gt;"",SUMIFS(Data_TABLE[Total Value Sold],Data_TABLE[EOM Date],"="&amp;EOMONTH(Dashboard!$I$7,0),Data_TABLE[Customer],"="&amp;Calc!U13130),"")</f>
        <v/>
      </c>
    </row>
    <row r="13131" spans="22:22" x14ac:dyDescent="0.2">
      <c r="V13131" s="18" t="str">
        <f>IF(U13131&lt;&gt;"",SUMIFS(Data_TABLE[Total Value Sold],Data_TABLE[EOM Date],"="&amp;EOMONTH(Dashboard!$I$7,0),Data_TABLE[Customer],"="&amp;Calc!U13131),"")</f>
        <v/>
      </c>
    </row>
    <row r="13132" spans="22:22" x14ac:dyDescent="0.2">
      <c r="V13132" s="18" t="str">
        <f>IF(U13132&lt;&gt;"",SUMIFS(Data_TABLE[Total Value Sold],Data_TABLE[EOM Date],"="&amp;EOMONTH(Dashboard!$I$7,0),Data_TABLE[Customer],"="&amp;Calc!U13132),"")</f>
        <v/>
      </c>
    </row>
    <row r="13133" spans="22:22" x14ac:dyDescent="0.2">
      <c r="V13133" s="18" t="str">
        <f>IF(U13133&lt;&gt;"",SUMIFS(Data_TABLE[Total Value Sold],Data_TABLE[EOM Date],"="&amp;EOMONTH(Dashboard!$I$7,0),Data_TABLE[Customer],"="&amp;Calc!U13133),"")</f>
        <v/>
      </c>
    </row>
    <row r="13134" spans="22:22" x14ac:dyDescent="0.2">
      <c r="V13134" s="18" t="str">
        <f>IF(U13134&lt;&gt;"",SUMIFS(Data_TABLE[Total Value Sold],Data_TABLE[EOM Date],"="&amp;EOMONTH(Dashboard!$I$7,0),Data_TABLE[Customer],"="&amp;Calc!U13134),"")</f>
        <v/>
      </c>
    </row>
    <row r="13135" spans="22:22" x14ac:dyDescent="0.2">
      <c r="V13135" s="18" t="str">
        <f>IF(U13135&lt;&gt;"",SUMIFS(Data_TABLE[Total Value Sold],Data_TABLE[EOM Date],"="&amp;EOMONTH(Dashboard!$I$7,0),Data_TABLE[Customer],"="&amp;Calc!U13135),"")</f>
        <v/>
      </c>
    </row>
    <row r="13136" spans="22:22" x14ac:dyDescent="0.2">
      <c r="V13136" s="18" t="str">
        <f>IF(U13136&lt;&gt;"",SUMIFS(Data_TABLE[Total Value Sold],Data_TABLE[EOM Date],"="&amp;EOMONTH(Dashboard!$I$7,0),Data_TABLE[Customer],"="&amp;Calc!U13136),"")</f>
        <v/>
      </c>
    </row>
    <row r="13137" spans="22:22" x14ac:dyDescent="0.2">
      <c r="V13137" s="18" t="str">
        <f>IF(U13137&lt;&gt;"",SUMIFS(Data_TABLE[Total Value Sold],Data_TABLE[EOM Date],"="&amp;EOMONTH(Dashboard!$I$7,0),Data_TABLE[Customer],"="&amp;Calc!U13137),"")</f>
        <v/>
      </c>
    </row>
    <row r="13138" spans="22:22" x14ac:dyDescent="0.2">
      <c r="V13138" s="18" t="str">
        <f>IF(U13138&lt;&gt;"",SUMIFS(Data_TABLE[Total Value Sold],Data_TABLE[EOM Date],"="&amp;EOMONTH(Dashboard!$I$7,0),Data_TABLE[Customer],"="&amp;Calc!U13138),"")</f>
        <v/>
      </c>
    </row>
    <row r="13139" spans="22:22" x14ac:dyDescent="0.2">
      <c r="V13139" s="18" t="str">
        <f>IF(U13139&lt;&gt;"",SUMIFS(Data_TABLE[Total Value Sold],Data_TABLE[EOM Date],"="&amp;EOMONTH(Dashboard!$I$7,0),Data_TABLE[Customer],"="&amp;Calc!U13139),"")</f>
        <v/>
      </c>
    </row>
    <row r="13140" spans="22:22" x14ac:dyDescent="0.2">
      <c r="V13140" s="18" t="str">
        <f>IF(U13140&lt;&gt;"",SUMIFS(Data_TABLE[Total Value Sold],Data_TABLE[EOM Date],"="&amp;EOMONTH(Dashboard!$I$7,0),Data_TABLE[Customer],"="&amp;Calc!U13140),"")</f>
        <v/>
      </c>
    </row>
    <row r="13141" spans="22:22" x14ac:dyDescent="0.2">
      <c r="V13141" s="18" t="str">
        <f>IF(U13141&lt;&gt;"",SUMIFS(Data_TABLE[Total Value Sold],Data_TABLE[EOM Date],"="&amp;EOMONTH(Dashboard!$I$7,0),Data_TABLE[Customer],"="&amp;Calc!U13141),"")</f>
        <v/>
      </c>
    </row>
    <row r="13142" spans="22:22" x14ac:dyDescent="0.2">
      <c r="V13142" s="18" t="str">
        <f>IF(U13142&lt;&gt;"",SUMIFS(Data_TABLE[Total Value Sold],Data_TABLE[EOM Date],"="&amp;EOMONTH(Dashboard!$I$7,0),Data_TABLE[Customer],"="&amp;Calc!U13142),"")</f>
        <v/>
      </c>
    </row>
    <row r="13143" spans="22:22" x14ac:dyDescent="0.2">
      <c r="V13143" s="18" t="str">
        <f>IF(U13143&lt;&gt;"",SUMIFS(Data_TABLE[Total Value Sold],Data_TABLE[EOM Date],"="&amp;EOMONTH(Dashboard!$I$7,0),Data_TABLE[Customer],"="&amp;Calc!U13143),"")</f>
        <v/>
      </c>
    </row>
    <row r="13144" spans="22:22" x14ac:dyDescent="0.2">
      <c r="V13144" s="18" t="str">
        <f>IF(U13144&lt;&gt;"",SUMIFS(Data_TABLE[Total Value Sold],Data_TABLE[EOM Date],"="&amp;EOMONTH(Dashboard!$I$7,0),Data_TABLE[Customer],"="&amp;Calc!U13144),"")</f>
        <v/>
      </c>
    </row>
    <row r="13145" spans="22:22" x14ac:dyDescent="0.2">
      <c r="V13145" s="18" t="str">
        <f>IF(U13145&lt;&gt;"",SUMIFS(Data_TABLE[Total Value Sold],Data_TABLE[EOM Date],"="&amp;EOMONTH(Dashboard!$I$7,0),Data_TABLE[Customer],"="&amp;Calc!U13145),"")</f>
        <v/>
      </c>
    </row>
    <row r="13146" spans="22:22" x14ac:dyDescent="0.2">
      <c r="V13146" s="18" t="str">
        <f>IF(U13146&lt;&gt;"",SUMIFS(Data_TABLE[Total Value Sold],Data_TABLE[EOM Date],"="&amp;EOMONTH(Dashboard!$I$7,0),Data_TABLE[Customer],"="&amp;Calc!U13146),"")</f>
        <v/>
      </c>
    </row>
    <row r="13147" spans="22:22" x14ac:dyDescent="0.2">
      <c r="V13147" s="18" t="str">
        <f>IF(U13147&lt;&gt;"",SUMIFS(Data_TABLE[Total Value Sold],Data_TABLE[EOM Date],"="&amp;EOMONTH(Dashboard!$I$7,0),Data_TABLE[Customer],"="&amp;Calc!U13147),"")</f>
        <v/>
      </c>
    </row>
    <row r="13148" spans="22:22" x14ac:dyDescent="0.2">
      <c r="V13148" s="18" t="str">
        <f>IF(U13148&lt;&gt;"",SUMIFS(Data_TABLE[Total Value Sold],Data_TABLE[EOM Date],"="&amp;EOMONTH(Dashboard!$I$7,0),Data_TABLE[Customer],"="&amp;Calc!U13148),"")</f>
        <v/>
      </c>
    </row>
    <row r="13149" spans="22:22" x14ac:dyDescent="0.2">
      <c r="V13149" s="18" t="str">
        <f>IF(U13149&lt;&gt;"",SUMIFS(Data_TABLE[Total Value Sold],Data_TABLE[EOM Date],"="&amp;EOMONTH(Dashboard!$I$7,0),Data_TABLE[Customer],"="&amp;Calc!U13149),"")</f>
        <v/>
      </c>
    </row>
    <row r="13150" spans="22:22" x14ac:dyDescent="0.2">
      <c r="V13150" s="18" t="str">
        <f>IF(U13150&lt;&gt;"",SUMIFS(Data_TABLE[Total Value Sold],Data_TABLE[EOM Date],"="&amp;EOMONTH(Dashboard!$I$7,0),Data_TABLE[Customer],"="&amp;Calc!U13150),"")</f>
        <v/>
      </c>
    </row>
    <row r="13151" spans="22:22" x14ac:dyDescent="0.2">
      <c r="V13151" s="18" t="str">
        <f>IF(U13151&lt;&gt;"",SUMIFS(Data_TABLE[Total Value Sold],Data_TABLE[EOM Date],"="&amp;EOMONTH(Dashboard!$I$7,0),Data_TABLE[Customer],"="&amp;Calc!U13151),"")</f>
        <v/>
      </c>
    </row>
    <row r="13152" spans="22:22" x14ac:dyDescent="0.2">
      <c r="V13152" s="18" t="str">
        <f>IF(U13152&lt;&gt;"",SUMIFS(Data_TABLE[Total Value Sold],Data_TABLE[EOM Date],"="&amp;EOMONTH(Dashboard!$I$7,0),Data_TABLE[Customer],"="&amp;Calc!U13152),"")</f>
        <v/>
      </c>
    </row>
    <row r="13153" spans="22:22" x14ac:dyDescent="0.2">
      <c r="V13153" s="18" t="str">
        <f>IF(U13153&lt;&gt;"",SUMIFS(Data_TABLE[Total Value Sold],Data_TABLE[EOM Date],"="&amp;EOMONTH(Dashboard!$I$7,0),Data_TABLE[Customer],"="&amp;Calc!U13153),"")</f>
        <v/>
      </c>
    </row>
    <row r="13154" spans="22:22" x14ac:dyDescent="0.2">
      <c r="V13154" s="18" t="str">
        <f>IF(U13154&lt;&gt;"",SUMIFS(Data_TABLE[Total Value Sold],Data_TABLE[EOM Date],"="&amp;EOMONTH(Dashboard!$I$7,0),Data_TABLE[Customer],"="&amp;Calc!U13154),"")</f>
        <v/>
      </c>
    </row>
    <row r="13155" spans="22:22" x14ac:dyDescent="0.2">
      <c r="V13155" s="18" t="str">
        <f>IF(U13155&lt;&gt;"",SUMIFS(Data_TABLE[Total Value Sold],Data_TABLE[EOM Date],"="&amp;EOMONTH(Dashboard!$I$7,0),Data_TABLE[Customer],"="&amp;Calc!U13155),"")</f>
        <v/>
      </c>
    </row>
    <row r="13156" spans="22:22" x14ac:dyDescent="0.2">
      <c r="V13156" s="18" t="str">
        <f>IF(U13156&lt;&gt;"",SUMIFS(Data_TABLE[Total Value Sold],Data_TABLE[EOM Date],"="&amp;EOMONTH(Dashboard!$I$7,0),Data_TABLE[Customer],"="&amp;Calc!U13156),"")</f>
        <v/>
      </c>
    </row>
    <row r="13157" spans="22:22" x14ac:dyDescent="0.2">
      <c r="V13157" s="18" t="str">
        <f>IF(U13157&lt;&gt;"",SUMIFS(Data_TABLE[Total Value Sold],Data_TABLE[EOM Date],"="&amp;EOMONTH(Dashboard!$I$7,0),Data_TABLE[Customer],"="&amp;Calc!U13157),"")</f>
        <v/>
      </c>
    </row>
    <row r="13158" spans="22:22" x14ac:dyDescent="0.2">
      <c r="V13158" s="18" t="str">
        <f>IF(U13158&lt;&gt;"",SUMIFS(Data_TABLE[Total Value Sold],Data_TABLE[EOM Date],"="&amp;EOMONTH(Dashboard!$I$7,0),Data_TABLE[Customer],"="&amp;Calc!U13158),"")</f>
        <v/>
      </c>
    </row>
    <row r="13159" spans="22:22" x14ac:dyDescent="0.2">
      <c r="V13159" s="18" t="str">
        <f>IF(U13159&lt;&gt;"",SUMIFS(Data_TABLE[Total Value Sold],Data_TABLE[EOM Date],"="&amp;EOMONTH(Dashboard!$I$7,0),Data_TABLE[Customer],"="&amp;Calc!U13159),"")</f>
        <v/>
      </c>
    </row>
    <row r="13160" spans="22:22" x14ac:dyDescent="0.2">
      <c r="V13160" s="18" t="str">
        <f>IF(U13160&lt;&gt;"",SUMIFS(Data_TABLE[Total Value Sold],Data_TABLE[EOM Date],"="&amp;EOMONTH(Dashboard!$I$7,0),Data_TABLE[Customer],"="&amp;Calc!U13160),"")</f>
        <v/>
      </c>
    </row>
    <row r="13161" spans="22:22" x14ac:dyDescent="0.2">
      <c r="V13161" s="18" t="str">
        <f>IF(U13161&lt;&gt;"",SUMIFS(Data_TABLE[Total Value Sold],Data_TABLE[EOM Date],"="&amp;EOMONTH(Dashboard!$I$7,0),Data_TABLE[Customer],"="&amp;Calc!U13161),"")</f>
        <v/>
      </c>
    </row>
    <row r="13162" spans="22:22" x14ac:dyDescent="0.2">
      <c r="V13162" s="18" t="str">
        <f>IF(U13162&lt;&gt;"",SUMIFS(Data_TABLE[Total Value Sold],Data_TABLE[EOM Date],"="&amp;EOMONTH(Dashboard!$I$7,0),Data_TABLE[Customer],"="&amp;Calc!U13162),"")</f>
        <v/>
      </c>
    </row>
    <row r="13163" spans="22:22" x14ac:dyDescent="0.2">
      <c r="V13163" s="18" t="str">
        <f>IF(U13163&lt;&gt;"",SUMIFS(Data_TABLE[Total Value Sold],Data_TABLE[EOM Date],"="&amp;EOMONTH(Dashboard!$I$7,0),Data_TABLE[Customer],"="&amp;Calc!U13163),"")</f>
        <v/>
      </c>
    </row>
    <row r="13164" spans="22:22" x14ac:dyDescent="0.2">
      <c r="V13164" s="18" t="str">
        <f>IF(U13164&lt;&gt;"",SUMIFS(Data_TABLE[Total Value Sold],Data_TABLE[EOM Date],"="&amp;EOMONTH(Dashboard!$I$7,0),Data_TABLE[Customer],"="&amp;Calc!U13164),"")</f>
        <v/>
      </c>
    </row>
    <row r="13165" spans="22:22" x14ac:dyDescent="0.2">
      <c r="V13165" s="18" t="str">
        <f>IF(U13165&lt;&gt;"",SUMIFS(Data_TABLE[Total Value Sold],Data_TABLE[EOM Date],"="&amp;EOMONTH(Dashboard!$I$7,0),Data_TABLE[Customer],"="&amp;Calc!U13165),"")</f>
        <v/>
      </c>
    </row>
    <row r="13166" spans="22:22" x14ac:dyDescent="0.2">
      <c r="V13166" s="18" t="str">
        <f>IF(U13166&lt;&gt;"",SUMIFS(Data_TABLE[Total Value Sold],Data_TABLE[EOM Date],"="&amp;EOMONTH(Dashboard!$I$7,0),Data_TABLE[Customer],"="&amp;Calc!U13166),"")</f>
        <v/>
      </c>
    </row>
    <row r="13167" spans="22:22" x14ac:dyDescent="0.2">
      <c r="V13167" s="18" t="str">
        <f>IF(U13167&lt;&gt;"",SUMIFS(Data_TABLE[Total Value Sold],Data_TABLE[EOM Date],"="&amp;EOMONTH(Dashboard!$I$7,0),Data_TABLE[Customer],"="&amp;Calc!U13167),"")</f>
        <v/>
      </c>
    </row>
    <row r="13168" spans="22:22" x14ac:dyDescent="0.2">
      <c r="V13168" s="18" t="str">
        <f>IF(U13168&lt;&gt;"",SUMIFS(Data_TABLE[Total Value Sold],Data_TABLE[EOM Date],"="&amp;EOMONTH(Dashboard!$I$7,0),Data_TABLE[Customer],"="&amp;Calc!U13168),"")</f>
        <v/>
      </c>
    </row>
    <row r="13169" spans="22:22" x14ac:dyDescent="0.2">
      <c r="V13169" s="18" t="str">
        <f>IF(U13169&lt;&gt;"",SUMIFS(Data_TABLE[Total Value Sold],Data_TABLE[EOM Date],"="&amp;EOMONTH(Dashboard!$I$7,0),Data_TABLE[Customer],"="&amp;Calc!U13169),"")</f>
        <v/>
      </c>
    </row>
    <row r="13170" spans="22:22" x14ac:dyDescent="0.2">
      <c r="V13170" s="18" t="str">
        <f>IF(U13170&lt;&gt;"",SUMIFS(Data_TABLE[Total Value Sold],Data_TABLE[EOM Date],"="&amp;EOMONTH(Dashboard!$I$7,0),Data_TABLE[Customer],"="&amp;Calc!U13170),"")</f>
        <v/>
      </c>
    </row>
    <row r="13171" spans="22:22" x14ac:dyDescent="0.2">
      <c r="V13171" s="18" t="str">
        <f>IF(U13171&lt;&gt;"",SUMIFS(Data_TABLE[Total Value Sold],Data_TABLE[EOM Date],"="&amp;EOMONTH(Dashboard!$I$7,0),Data_TABLE[Customer],"="&amp;Calc!U13171),"")</f>
        <v/>
      </c>
    </row>
    <row r="13172" spans="22:22" x14ac:dyDescent="0.2">
      <c r="V13172" s="18" t="str">
        <f>IF(U13172&lt;&gt;"",SUMIFS(Data_TABLE[Total Value Sold],Data_TABLE[EOM Date],"="&amp;EOMONTH(Dashboard!$I$7,0),Data_TABLE[Customer],"="&amp;Calc!U13172),"")</f>
        <v/>
      </c>
    </row>
    <row r="13173" spans="22:22" x14ac:dyDescent="0.2">
      <c r="V13173" s="18" t="str">
        <f>IF(U13173&lt;&gt;"",SUMIFS(Data_TABLE[Total Value Sold],Data_TABLE[EOM Date],"="&amp;EOMONTH(Dashboard!$I$7,0),Data_TABLE[Customer],"="&amp;Calc!U13173),"")</f>
        <v/>
      </c>
    </row>
    <row r="13174" spans="22:22" x14ac:dyDescent="0.2">
      <c r="V13174" s="18" t="str">
        <f>IF(U13174&lt;&gt;"",SUMIFS(Data_TABLE[Total Value Sold],Data_TABLE[EOM Date],"="&amp;EOMONTH(Dashboard!$I$7,0),Data_TABLE[Customer],"="&amp;Calc!U13174),"")</f>
        <v/>
      </c>
    </row>
    <row r="13175" spans="22:22" x14ac:dyDescent="0.2">
      <c r="V13175" s="18" t="str">
        <f>IF(U13175&lt;&gt;"",SUMIFS(Data_TABLE[Total Value Sold],Data_TABLE[EOM Date],"="&amp;EOMONTH(Dashboard!$I$7,0),Data_TABLE[Customer],"="&amp;Calc!U13175),"")</f>
        <v/>
      </c>
    </row>
    <row r="13176" spans="22:22" x14ac:dyDescent="0.2">
      <c r="V13176" s="18" t="str">
        <f>IF(U13176&lt;&gt;"",SUMIFS(Data_TABLE[Total Value Sold],Data_TABLE[EOM Date],"="&amp;EOMONTH(Dashboard!$I$7,0),Data_TABLE[Customer],"="&amp;Calc!U13176),"")</f>
        <v/>
      </c>
    </row>
    <row r="13177" spans="22:22" x14ac:dyDescent="0.2">
      <c r="V13177" s="18" t="str">
        <f>IF(U13177&lt;&gt;"",SUMIFS(Data_TABLE[Total Value Sold],Data_TABLE[EOM Date],"="&amp;EOMONTH(Dashboard!$I$7,0),Data_TABLE[Customer],"="&amp;Calc!U13177),"")</f>
        <v/>
      </c>
    </row>
    <row r="13178" spans="22:22" x14ac:dyDescent="0.2">
      <c r="V13178" s="18" t="str">
        <f>IF(U13178&lt;&gt;"",SUMIFS(Data_TABLE[Total Value Sold],Data_TABLE[EOM Date],"="&amp;EOMONTH(Dashboard!$I$7,0),Data_TABLE[Customer],"="&amp;Calc!U13178),"")</f>
        <v/>
      </c>
    </row>
    <row r="13179" spans="22:22" x14ac:dyDescent="0.2">
      <c r="V13179" s="18" t="str">
        <f>IF(U13179&lt;&gt;"",SUMIFS(Data_TABLE[Total Value Sold],Data_TABLE[EOM Date],"="&amp;EOMONTH(Dashboard!$I$7,0),Data_TABLE[Customer],"="&amp;Calc!U13179),"")</f>
        <v/>
      </c>
    </row>
    <row r="13180" spans="22:22" x14ac:dyDescent="0.2">
      <c r="V13180" s="18" t="str">
        <f>IF(U13180&lt;&gt;"",SUMIFS(Data_TABLE[Total Value Sold],Data_TABLE[EOM Date],"="&amp;EOMONTH(Dashboard!$I$7,0),Data_TABLE[Customer],"="&amp;Calc!U13180),"")</f>
        <v/>
      </c>
    </row>
    <row r="13181" spans="22:22" x14ac:dyDescent="0.2">
      <c r="V13181" s="18" t="str">
        <f>IF(U13181&lt;&gt;"",SUMIFS(Data_TABLE[Total Value Sold],Data_TABLE[EOM Date],"="&amp;EOMONTH(Dashboard!$I$7,0),Data_TABLE[Customer],"="&amp;Calc!U13181),"")</f>
        <v/>
      </c>
    </row>
    <row r="13182" spans="22:22" x14ac:dyDescent="0.2">
      <c r="V13182" s="18" t="str">
        <f>IF(U13182&lt;&gt;"",SUMIFS(Data_TABLE[Total Value Sold],Data_TABLE[EOM Date],"="&amp;EOMONTH(Dashboard!$I$7,0),Data_TABLE[Customer],"="&amp;Calc!U13182),"")</f>
        <v/>
      </c>
    </row>
    <row r="13183" spans="22:22" x14ac:dyDescent="0.2">
      <c r="V13183" s="18" t="str">
        <f>IF(U13183&lt;&gt;"",SUMIFS(Data_TABLE[Total Value Sold],Data_TABLE[EOM Date],"="&amp;EOMONTH(Dashboard!$I$7,0),Data_TABLE[Customer],"="&amp;Calc!U13183),"")</f>
        <v/>
      </c>
    </row>
    <row r="13184" spans="22:22" x14ac:dyDescent="0.2">
      <c r="V13184" s="18" t="str">
        <f>IF(U13184&lt;&gt;"",SUMIFS(Data_TABLE[Total Value Sold],Data_TABLE[EOM Date],"="&amp;EOMONTH(Dashboard!$I$7,0),Data_TABLE[Customer],"="&amp;Calc!U13184),"")</f>
        <v/>
      </c>
    </row>
    <row r="13185" spans="22:22" x14ac:dyDescent="0.2">
      <c r="V13185" s="18" t="str">
        <f>IF(U13185&lt;&gt;"",SUMIFS(Data_TABLE[Total Value Sold],Data_TABLE[EOM Date],"="&amp;EOMONTH(Dashboard!$I$7,0),Data_TABLE[Customer],"="&amp;Calc!U13185),"")</f>
        <v/>
      </c>
    </row>
    <row r="13186" spans="22:22" x14ac:dyDescent="0.2">
      <c r="V13186" s="18" t="str">
        <f>IF(U13186&lt;&gt;"",SUMIFS(Data_TABLE[Total Value Sold],Data_TABLE[EOM Date],"="&amp;EOMONTH(Dashboard!$I$7,0),Data_TABLE[Customer],"="&amp;Calc!U13186),"")</f>
        <v/>
      </c>
    </row>
    <row r="13187" spans="22:22" x14ac:dyDescent="0.2">
      <c r="V13187" s="18" t="str">
        <f>IF(U13187&lt;&gt;"",SUMIFS(Data_TABLE[Total Value Sold],Data_TABLE[EOM Date],"="&amp;EOMONTH(Dashboard!$I$7,0),Data_TABLE[Customer],"="&amp;Calc!U13187),"")</f>
        <v/>
      </c>
    </row>
    <row r="13188" spans="22:22" x14ac:dyDescent="0.2">
      <c r="V13188" s="18" t="str">
        <f>IF(U13188&lt;&gt;"",SUMIFS(Data_TABLE[Total Value Sold],Data_TABLE[EOM Date],"="&amp;EOMONTH(Dashboard!$I$7,0),Data_TABLE[Customer],"="&amp;Calc!U13188),"")</f>
        <v/>
      </c>
    </row>
    <row r="13189" spans="22:22" x14ac:dyDescent="0.2">
      <c r="V13189" s="18" t="str">
        <f>IF(U13189&lt;&gt;"",SUMIFS(Data_TABLE[Total Value Sold],Data_TABLE[EOM Date],"="&amp;EOMONTH(Dashboard!$I$7,0),Data_TABLE[Customer],"="&amp;Calc!U13189),"")</f>
        <v/>
      </c>
    </row>
    <row r="13190" spans="22:22" x14ac:dyDescent="0.2">
      <c r="V13190" s="18" t="str">
        <f>IF(U13190&lt;&gt;"",SUMIFS(Data_TABLE[Total Value Sold],Data_TABLE[EOM Date],"="&amp;EOMONTH(Dashboard!$I$7,0),Data_TABLE[Customer],"="&amp;Calc!U13190),"")</f>
        <v/>
      </c>
    </row>
    <row r="13191" spans="22:22" x14ac:dyDescent="0.2">
      <c r="V13191" s="18" t="str">
        <f>IF(U13191&lt;&gt;"",SUMIFS(Data_TABLE[Total Value Sold],Data_TABLE[EOM Date],"="&amp;EOMONTH(Dashboard!$I$7,0),Data_TABLE[Customer],"="&amp;Calc!U13191),"")</f>
        <v/>
      </c>
    </row>
    <row r="13192" spans="22:22" x14ac:dyDescent="0.2">
      <c r="V13192" s="18" t="str">
        <f>IF(U13192&lt;&gt;"",SUMIFS(Data_TABLE[Total Value Sold],Data_TABLE[EOM Date],"="&amp;EOMONTH(Dashboard!$I$7,0),Data_TABLE[Customer],"="&amp;Calc!U13192),"")</f>
        <v/>
      </c>
    </row>
    <row r="13193" spans="22:22" x14ac:dyDescent="0.2">
      <c r="V13193" s="18" t="str">
        <f>IF(U13193&lt;&gt;"",SUMIFS(Data_TABLE[Total Value Sold],Data_TABLE[EOM Date],"="&amp;EOMONTH(Dashboard!$I$7,0),Data_TABLE[Customer],"="&amp;Calc!U13193),"")</f>
        <v/>
      </c>
    </row>
    <row r="13194" spans="22:22" x14ac:dyDescent="0.2">
      <c r="V13194" s="18" t="str">
        <f>IF(U13194&lt;&gt;"",SUMIFS(Data_TABLE[Total Value Sold],Data_TABLE[EOM Date],"="&amp;EOMONTH(Dashboard!$I$7,0),Data_TABLE[Customer],"="&amp;Calc!U13194),"")</f>
        <v/>
      </c>
    </row>
    <row r="13195" spans="22:22" x14ac:dyDescent="0.2">
      <c r="V13195" s="18" t="str">
        <f>IF(U13195&lt;&gt;"",SUMIFS(Data_TABLE[Total Value Sold],Data_TABLE[EOM Date],"="&amp;EOMONTH(Dashboard!$I$7,0),Data_TABLE[Customer],"="&amp;Calc!U13195),"")</f>
        <v/>
      </c>
    </row>
    <row r="13196" spans="22:22" x14ac:dyDescent="0.2">
      <c r="V13196" s="18" t="str">
        <f>IF(U13196&lt;&gt;"",SUMIFS(Data_TABLE[Total Value Sold],Data_TABLE[EOM Date],"="&amp;EOMONTH(Dashboard!$I$7,0),Data_TABLE[Customer],"="&amp;Calc!U13196),"")</f>
        <v/>
      </c>
    </row>
    <row r="13197" spans="22:22" x14ac:dyDescent="0.2">
      <c r="V13197" s="18" t="str">
        <f>IF(U13197&lt;&gt;"",SUMIFS(Data_TABLE[Total Value Sold],Data_TABLE[EOM Date],"="&amp;EOMONTH(Dashboard!$I$7,0),Data_TABLE[Customer],"="&amp;Calc!U13197),"")</f>
        <v/>
      </c>
    </row>
    <row r="13198" spans="22:22" x14ac:dyDescent="0.2">
      <c r="V13198" s="18" t="str">
        <f>IF(U13198&lt;&gt;"",SUMIFS(Data_TABLE[Total Value Sold],Data_TABLE[EOM Date],"="&amp;EOMONTH(Dashboard!$I$7,0),Data_TABLE[Customer],"="&amp;Calc!U13198),"")</f>
        <v/>
      </c>
    </row>
    <row r="13199" spans="22:22" x14ac:dyDescent="0.2">
      <c r="V13199" s="18" t="str">
        <f>IF(U13199&lt;&gt;"",SUMIFS(Data_TABLE[Total Value Sold],Data_TABLE[EOM Date],"="&amp;EOMONTH(Dashboard!$I$7,0),Data_TABLE[Customer],"="&amp;Calc!U13199),"")</f>
        <v/>
      </c>
    </row>
    <row r="13200" spans="22:22" x14ac:dyDescent="0.2">
      <c r="V13200" s="18" t="str">
        <f>IF(U13200&lt;&gt;"",SUMIFS(Data_TABLE[Total Value Sold],Data_TABLE[EOM Date],"="&amp;EOMONTH(Dashboard!$I$7,0),Data_TABLE[Customer],"="&amp;Calc!U13200),"")</f>
        <v/>
      </c>
    </row>
    <row r="13201" spans="22:22" x14ac:dyDescent="0.2">
      <c r="V13201" s="18" t="str">
        <f>IF(U13201&lt;&gt;"",SUMIFS(Data_TABLE[Total Value Sold],Data_TABLE[EOM Date],"="&amp;EOMONTH(Dashboard!$I$7,0),Data_TABLE[Customer],"="&amp;Calc!U13201),"")</f>
        <v/>
      </c>
    </row>
    <row r="13202" spans="22:22" x14ac:dyDescent="0.2">
      <c r="V13202" s="18" t="str">
        <f>IF(U13202&lt;&gt;"",SUMIFS(Data_TABLE[Total Value Sold],Data_TABLE[EOM Date],"="&amp;EOMONTH(Dashboard!$I$7,0),Data_TABLE[Customer],"="&amp;Calc!U13202),"")</f>
        <v/>
      </c>
    </row>
    <row r="13203" spans="22:22" x14ac:dyDescent="0.2">
      <c r="V13203" s="18" t="str">
        <f>IF(U13203&lt;&gt;"",SUMIFS(Data_TABLE[Total Value Sold],Data_TABLE[EOM Date],"="&amp;EOMONTH(Dashboard!$I$7,0),Data_TABLE[Customer],"="&amp;Calc!U13203),"")</f>
        <v/>
      </c>
    </row>
    <row r="13204" spans="22:22" x14ac:dyDescent="0.2">
      <c r="V13204" s="18" t="str">
        <f>IF(U13204&lt;&gt;"",SUMIFS(Data_TABLE[Total Value Sold],Data_TABLE[EOM Date],"="&amp;EOMONTH(Dashboard!$I$7,0),Data_TABLE[Customer],"="&amp;Calc!U13204),"")</f>
        <v/>
      </c>
    </row>
    <row r="13205" spans="22:22" x14ac:dyDescent="0.2">
      <c r="V13205" s="18" t="str">
        <f>IF(U13205&lt;&gt;"",SUMIFS(Data_TABLE[Total Value Sold],Data_TABLE[EOM Date],"="&amp;EOMONTH(Dashboard!$I$7,0),Data_TABLE[Customer],"="&amp;Calc!U13205),"")</f>
        <v/>
      </c>
    </row>
    <row r="13206" spans="22:22" x14ac:dyDescent="0.2">
      <c r="V13206" s="18" t="str">
        <f>IF(U13206&lt;&gt;"",SUMIFS(Data_TABLE[Total Value Sold],Data_TABLE[EOM Date],"="&amp;EOMONTH(Dashboard!$I$7,0),Data_TABLE[Customer],"="&amp;Calc!U13206),"")</f>
        <v/>
      </c>
    </row>
    <row r="13207" spans="22:22" x14ac:dyDescent="0.2">
      <c r="V13207" s="18" t="str">
        <f>IF(U13207&lt;&gt;"",SUMIFS(Data_TABLE[Total Value Sold],Data_TABLE[EOM Date],"="&amp;EOMONTH(Dashboard!$I$7,0),Data_TABLE[Customer],"="&amp;Calc!U13207),"")</f>
        <v/>
      </c>
    </row>
    <row r="13208" spans="22:22" x14ac:dyDescent="0.2">
      <c r="V13208" s="18" t="str">
        <f>IF(U13208&lt;&gt;"",SUMIFS(Data_TABLE[Total Value Sold],Data_TABLE[EOM Date],"="&amp;EOMONTH(Dashboard!$I$7,0),Data_TABLE[Customer],"="&amp;Calc!U13208),"")</f>
        <v/>
      </c>
    </row>
    <row r="13209" spans="22:22" x14ac:dyDescent="0.2">
      <c r="V13209" s="18" t="str">
        <f>IF(U13209&lt;&gt;"",SUMIFS(Data_TABLE[Total Value Sold],Data_TABLE[EOM Date],"="&amp;EOMONTH(Dashboard!$I$7,0),Data_TABLE[Customer],"="&amp;Calc!U13209),"")</f>
        <v/>
      </c>
    </row>
    <row r="13210" spans="22:22" x14ac:dyDescent="0.2">
      <c r="V13210" s="18" t="str">
        <f>IF(U13210&lt;&gt;"",SUMIFS(Data_TABLE[Total Value Sold],Data_TABLE[EOM Date],"="&amp;EOMONTH(Dashboard!$I$7,0),Data_TABLE[Customer],"="&amp;Calc!U13210),"")</f>
        <v/>
      </c>
    </row>
    <row r="13211" spans="22:22" x14ac:dyDescent="0.2">
      <c r="V13211" s="18" t="str">
        <f>IF(U13211&lt;&gt;"",SUMIFS(Data_TABLE[Total Value Sold],Data_TABLE[EOM Date],"="&amp;EOMONTH(Dashboard!$I$7,0),Data_TABLE[Customer],"="&amp;Calc!U13211),"")</f>
        <v/>
      </c>
    </row>
    <row r="13212" spans="22:22" x14ac:dyDescent="0.2">
      <c r="V13212" s="18" t="str">
        <f>IF(U13212&lt;&gt;"",SUMIFS(Data_TABLE[Total Value Sold],Data_TABLE[EOM Date],"="&amp;EOMONTH(Dashboard!$I$7,0),Data_TABLE[Customer],"="&amp;Calc!U13212),"")</f>
        <v/>
      </c>
    </row>
    <row r="13213" spans="22:22" x14ac:dyDescent="0.2">
      <c r="V13213" s="18" t="str">
        <f>IF(U13213&lt;&gt;"",SUMIFS(Data_TABLE[Total Value Sold],Data_TABLE[EOM Date],"="&amp;EOMONTH(Dashboard!$I$7,0),Data_TABLE[Customer],"="&amp;Calc!U13213),"")</f>
        <v/>
      </c>
    </row>
    <row r="13214" spans="22:22" x14ac:dyDescent="0.2">
      <c r="V13214" s="18" t="str">
        <f>IF(U13214&lt;&gt;"",SUMIFS(Data_TABLE[Total Value Sold],Data_TABLE[EOM Date],"="&amp;EOMONTH(Dashboard!$I$7,0),Data_TABLE[Customer],"="&amp;Calc!U13214),"")</f>
        <v/>
      </c>
    </row>
    <row r="13215" spans="22:22" x14ac:dyDescent="0.2">
      <c r="V13215" s="18" t="str">
        <f>IF(U13215&lt;&gt;"",SUMIFS(Data_TABLE[Total Value Sold],Data_TABLE[EOM Date],"="&amp;EOMONTH(Dashboard!$I$7,0),Data_TABLE[Customer],"="&amp;Calc!U13215),"")</f>
        <v/>
      </c>
    </row>
    <row r="13216" spans="22:22" x14ac:dyDescent="0.2">
      <c r="V13216" s="18" t="str">
        <f>IF(U13216&lt;&gt;"",SUMIFS(Data_TABLE[Total Value Sold],Data_TABLE[EOM Date],"="&amp;EOMONTH(Dashboard!$I$7,0),Data_TABLE[Customer],"="&amp;Calc!U13216),"")</f>
        <v/>
      </c>
    </row>
    <row r="13217" spans="22:22" x14ac:dyDescent="0.2">
      <c r="V13217" s="18" t="str">
        <f>IF(U13217&lt;&gt;"",SUMIFS(Data_TABLE[Total Value Sold],Data_TABLE[EOM Date],"="&amp;EOMONTH(Dashboard!$I$7,0),Data_TABLE[Customer],"="&amp;Calc!U13217),"")</f>
        <v/>
      </c>
    </row>
    <row r="13218" spans="22:22" x14ac:dyDescent="0.2">
      <c r="V13218" s="18" t="str">
        <f>IF(U13218&lt;&gt;"",SUMIFS(Data_TABLE[Total Value Sold],Data_TABLE[EOM Date],"="&amp;EOMONTH(Dashboard!$I$7,0),Data_TABLE[Customer],"="&amp;Calc!U13218),"")</f>
        <v/>
      </c>
    </row>
    <row r="13219" spans="22:22" x14ac:dyDescent="0.2">
      <c r="V13219" s="18" t="str">
        <f>IF(U13219&lt;&gt;"",SUMIFS(Data_TABLE[Total Value Sold],Data_TABLE[EOM Date],"="&amp;EOMONTH(Dashboard!$I$7,0),Data_TABLE[Customer],"="&amp;Calc!U13219),"")</f>
        <v/>
      </c>
    </row>
    <row r="13220" spans="22:22" x14ac:dyDescent="0.2">
      <c r="V13220" s="18" t="str">
        <f>IF(U13220&lt;&gt;"",SUMIFS(Data_TABLE[Total Value Sold],Data_TABLE[EOM Date],"="&amp;EOMONTH(Dashboard!$I$7,0),Data_TABLE[Customer],"="&amp;Calc!U13220),"")</f>
        <v/>
      </c>
    </row>
    <row r="13221" spans="22:22" x14ac:dyDescent="0.2">
      <c r="V13221" s="18" t="str">
        <f>IF(U13221&lt;&gt;"",SUMIFS(Data_TABLE[Total Value Sold],Data_TABLE[EOM Date],"="&amp;EOMONTH(Dashboard!$I$7,0),Data_TABLE[Customer],"="&amp;Calc!U13221),"")</f>
        <v/>
      </c>
    </row>
    <row r="13222" spans="22:22" x14ac:dyDescent="0.2">
      <c r="V13222" s="18" t="str">
        <f>IF(U13222&lt;&gt;"",SUMIFS(Data_TABLE[Total Value Sold],Data_TABLE[EOM Date],"="&amp;EOMONTH(Dashboard!$I$7,0),Data_TABLE[Customer],"="&amp;Calc!U13222),"")</f>
        <v/>
      </c>
    </row>
    <row r="13223" spans="22:22" x14ac:dyDescent="0.2">
      <c r="V13223" s="18" t="str">
        <f>IF(U13223&lt;&gt;"",SUMIFS(Data_TABLE[Total Value Sold],Data_TABLE[EOM Date],"="&amp;EOMONTH(Dashboard!$I$7,0),Data_TABLE[Customer],"="&amp;Calc!U13223),"")</f>
        <v/>
      </c>
    </row>
    <row r="13224" spans="22:22" x14ac:dyDescent="0.2">
      <c r="V13224" s="18" t="str">
        <f>IF(U13224&lt;&gt;"",SUMIFS(Data_TABLE[Total Value Sold],Data_TABLE[EOM Date],"="&amp;EOMONTH(Dashboard!$I$7,0),Data_TABLE[Customer],"="&amp;Calc!U13224),"")</f>
        <v/>
      </c>
    </row>
    <row r="13225" spans="22:22" x14ac:dyDescent="0.2">
      <c r="V13225" s="18" t="str">
        <f>IF(U13225&lt;&gt;"",SUMIFS(Data_TABLE[Total Value Sold],Data_TABLE[EOM Date],"="&amp;EOMONTH(Dashboard!$I$7,0),Data_TABLE[Customer],"="&amp;Calc!U13225),"")</f>
        <v/>
      </c>
    </row>
    <row r="13226" spans="22:22" x14ac:dyDescent="0.2">
      <c r="V13226" s="18" t="str">
        <f>IF(U13226&lt;&gt;"",SUMIFS(Data_TABLE[Total Value Sold],Data_TABLE[EOM Date],"="&amp;EOMONTH(Dashboard!$I$7,0),Data_TABLE[Customer],"="&amp;Calc!U13226),"")</f>
        <v/>
      </c>
    </row>
    <row r="13227" spans="22:22" x14ac:dyDescent="0.2">
      <c r="V13227" s="18" t="str">
        <f>IF(U13227&lt;&gt;"",SUMIFS(Data_TABLE[Total Value Sold],Data_TABLE[EOM Date],"="&amp;EOMONTH(Dashboard!$I$7,0),Data_TABLE[Customer],"="&amp;Calc!U13227),"")</f>
        <v/>
      </c>
    </row>
    <row r="13228" spans="22:22" x14ac:dyDescent="0.2">
      <c r="V13228" s="18" t="str">
        <f>IF(U13228&lt;&gt;"",SUMIFS(Data_TABLE[Total Value Sold],Data_TABLE[EOM Date],"="&amp;EOMONTH(Dashboard!$I$7,0),Data_TABLE[Customer],"="&amp;Calc!U13228),"")</f>
        <v/>
      </c>
    </row>
    <row r="13229" spans="22:22" x14ac:dyDescent="0.2">
      <c r="V13229" s="18" t="str">
        <f>IF(U13229&lt;&gt;"",SUMIFS(Data_TABLE[Total Value Sold],Data_TABLE[EOM Date],"="&amp;EOMONTH(Dashboard!$I$7,0),Data_TABLE[Customer],"="&amp;Calc!U13229),"")</f>
        <v/>
      </c>
    </row>
    <row r="13230" spans="22:22" x14ac:dyDescent="0.2">
      <c r="V13230" s="18" t="str">
        <f>IF(U13230&lt;&gt;"",SUMIFS(Data_TABLE[Total Value Sold],Data_TABLE[EOM Date],"="&amp;EOMONTH(Dashboard!$I$7,0),Data_TABLE[Customer],"="&amp;Calc!U13230),"")</f>
        <v/>
      </c>
    </row>
    <row r="13231" spans="22:22" x14ac:dyDescent="0.2">
      <c r="V13231" s="18" t="str">
        <f>IF(U13231&lt;&gt;"",SUMIFS(Data_TABLE[Total Value Sold],Data_TABLE[EOM Date],"="&amp;EOMONTH(Dashboard!$I$7,0),Data_TABLE[Customer],"="&amp;Calc!U13231),"")</f>
        <v/>
      </c>
    </row>
    <row r="13232" spans="22:22" x14ac:dyDescent="0.2">
      <c r="V13232" s="18" t="str">
        <f>IF(U13232&lt;&gt;"",SUMIFS(Data_TABLE[Total Value Sold],Data_TABLE[EOM Date],"="&amp;EOMONTH(Dashboard!$I$7,0),Data_TABLE[Customer],"="&amp;Calc!U13232),"")</f>
        <v/>
      </c>
    </row>
    <row r="13233" spans="22:22" x14ac:dyDescent="0.2">
      <c r="V13233" s="18" t="str">
        <f>IF(U13233&lt;&gt;"",SUMIFS(Data_TABLE[Total Value Sold],Data_TABLE[EOM Date],"="&amp;EOMONTH(Dashboard!$I$7,0),Data_TABLE[Customer],"="&amp;Calc!U13233),"")</f>
        <v/>
      </c>
    </row>
    <row r="13234" spans="22:22" x14ac:dyDescent="0.2">
      <c r="V13234" s="18" t="str">
        <f>IF(U13234&lt;&gt;"",SUMIFS(Data_TABLE[Total Value Sold],Data_TABLE[EOM Date],"="&amp;EOMONTH(Dashboard!$I$7,0),Data_TABLE[Customer],"="&amp;Calc!U13234),"")</f>
        <v/>
      </c>
    </row>
    <row r="13235" spans="22:22" x14ac:dyDescent="0.2">
      <c r="V13235" s="18" t="str">
        <f>IF(U13235&lt;&gt;"",SUMIFS(Data_TABLE[Total Value Sold],Data_TABLE[EOM Date],"="&amp;EOMONTH(Dashboard!$I$7,0),Data_TABLE[Customer],"="&amp;Calc!U13235),"")</f>
        <v/>
      </c>
    </row>
    <row r="13236" spans="22:22" x14ac:dyDescent="0.2">
      <c r="V13236" s="18" t="str">
        <f>IF(U13236&lt;&gt;"",SUMIFS(Data_TABLE[Total Value Sold],Data_TABLE[EOM Date],"="&amp;EOMONTH(Dashboard!$I$7,0),Data_TABLE[Customer],"="&amp;Calc!U13236),"")</f>
        <v/>
      </c>
    </row>
    <row r="13237" spans="22:22" x14ac:dyDescent="0.2">
      <c r="V13237" s="18" t="str">
        <f>IF(U13237&lt;&gt;"",SUMIFS(Data_TABLE[Total Value Sold],Data_TABLE[EOM Date],"="&amp;EOMONTH(Dashboard!$I$7,0),Data_TABLE[Customer],"="&amp;Calc!U13237),"")</f>
        <v/>
      </c>
    </row>
    <row r="13238" spans="22:22" x14ac:dyDescent="0.2">
      <c r="V13238" s="18" t="str">
        <f>IF(U13238&lt;&gt;"",SUMIFS(Data_TABLE[Total Value Sold],Data_TABLE[EOM Date],"="&amp;EOMONTH(Dashboard!$I$7,0),Data_TABLE[Customer],"="&amp;Calc!U13238),"")</f>
        <v/>
      </c>
    </row>
    <row r="13239" spans="22:22" x14ac:dyDescent="0.2">
      <c r="V13239" s="18" t="str">
        <f>IF(U13239&lt;&gt;"",SUMIFS(Data_TABLE[Total Value Sold],Data_TABLE[EOM Date],"="&amp;EOMONTH(Dashboard!$I$7,0),Data_TABLE[Customer],"="&amp;Calc!U13239),"")</f>
        <v/>
      </c>
    </row>
    <row r="13240" spans="22:22" x14ac:dyDescent="0.2">
      <c r="V13240" s="18" t="str">
        <f>IF(U13240&lt;&gt;"",SUMIFS(Data_TABLE[Total Value Sold],Data_TABLE[EOM Date],"="&amp;EOMONTH(Dashboard!$I$7,0),Data_TABLE[Customer],"="&amp;Calc!U13240),"")</f>
        <v/>
      </c>
    </row>
    <row r="13241" spans="22:22" x14ac:dyDescent="0.2">
      <c r="V13241" s="18" t="str">
        <f>IF(U13241&lt;&gt;"",SUMIFS(Data_TABLE[Total Value Sold],Data_TABLE[EOM Date],"="&amp;EOMONTH(Dashboard!$I$7,0),Data_TABLE[Customer],"="&amp;Calc!U13241),"")</f>
        <v/>
      </c>
    </row>
    <row r="13242" spans="22:22" x14ac:dyDescent="0.2">
      <c r="V13242" s="18" t="str">
        <f>IF(U13242&lt;&gt;"",SUMIFS(Data_TABLE[Total Value Sold],Data_TABLE[EOM Date],"="&amp;EOMONTH(Dashboard!$I$7,0),Data_TABLE[Customer],"="&amp;Calc!U13242),"")</f>
        <v/>
      </c>
    </row>
    <row r="13243" spans="22:22" x14ac:dyDescent="0.2">
      <c r="V13243" s="18" t="str">
        <f>IF(U13243&lt;&gt;"",SUMIFS(Data_TABLE[Total Value Sold],Data_TABLE[EOM Date],"="&amp;EOMONTH(Dashboard!$I$7,0),Data_TABLE[Customer],"="&amp;Calc!U13243),"")</f>
        <v/>
      </c>
    </row>
    <row r="13244" spans="22:22" x14ac:dyDescent="0.2">
      <c r="V13244" s="18" t="str">
        <f>IF(U13244&lt;&gt;"",SUMIFS(Data_TABLE[Total Value Sold],Data_TABLE[EOM Date],"="&amp;EOMONTH(Dashboard!$I$7,0),Data_TABLE[Customer],"="&amp;Calc!U13244),"")</f>
        <v/>
      </c>
    </row>
    <row r="13245" spans="22:22" x14ac:dyDescent="0.2">
      <c r="V13245" s="18" t="str">
        <f>IF(U13245&lt;&gt;"",SUMIFS(Data_TABLE[Total Value Sold],Data_TABLE[EOM Date],"="&amp;EOMONTH(Dashboard!$I$7,0),Data_TABLE[Customer],"="&amp;Calc!U13245),"")</f>
        <v/>
      </c>
    </row>
    <row r="13246" spans="22:22" x14ac:dyDescent="0.2">
      <c r="V13246" s="18" t="str">
        <f>IF(U13246&lt;&gt;"",SUMIFS(Data_TABLE[Total Value Sold],Data_TABLE[EOM Date],"="&amp;EOMONTH(Dashboard!$I$7,0),Data_TABLE[Customer],"="&amp;Calc!U13246),"")</f>
        <v/>
      </c>
    </row>
    <row r="13247" spans="22:22" x14ac:dyDescent="0.2">
      <c r="V13247" s="18" t="str">
        <f>IF(U13247&lt;&gt;"",SUMIFS(Data_TABLE[Total Value Sold],Data_TABLE[EOM Date],"="&amp;EOMONTH(Dashboard!$I$7,0),Data_TABLE[Customer],"="&amp;Calc!U13247),"")</f>
        <v/>
      </c>
    </row>
    <row r="13248" spans="22:22" x14ac:dyDescent="0.2">
      <c r="V13248" s="18" t="str">
        <f>IF(U13248&lt;&gt;"",SUMIFS(Data_TABLE[Total Value Sold],Data_TABLE[EOM Date],"="&amp;EOMONTH(Dashboard!$I$7,0),Data_TABLE[Customer],"="&amp;Calc!U13248),"")</f>
        <v/>
      </c>
    </row>
    <row r="13249" spans="22:22" x14ac:dyDescent="0.2">
      <c r="V13249" s="18" t="str">
        <f>IF(U13249&lt;&gt;"",SUMIFS(Data_TABLE[Total Value Sold],Data_TABLE[EOM Date],"="&amp;EOMONTH(Dashboard!$I$7,0),Data_TABLE[Customer],"="&amp;Calc!U13249),"")</f>
        <v/>
      </c>
    </row>
    <row r="13250" spans="22:22" x14ac:dyDescent="0.2">
      <c r="V13250" s="18" t="str">
        <f>IF(U13250&lt;&gt;"",SUMIFS(Data_TABLE[Total Value Sold],Data_TABLE[EOM Date],"="&amp;EOMONTH(Dashboard!$I$7,0),Data_TABLE[Customer],"="&amp;Calc!U13250),"")</f>
        <v/>
      </c>
    </row>
    <row r="13251" spans="22:22" x14ac:dyDescent="0.2">
      <c r="V13251" s="18" t="str">
        <f>IF(U13251&lt;&gt;"",SUMIFS(Data_TABLE[Total Value Sold],Data_TABLE[EOM Date],"="&amp;EOMONTH(Dashboard!$I$7,0),Data_TABLE[Customer],"="&amp;Calc!U13251),"")</f>
        <v/>
      </c>
    </row>
    <row r="13252" spans="22:22" x14ac:dyDescent="0.2">
      <c r="V13252" s="18" t="str">
        <f>IF(U13252&lt;&gt;"",SUMIFS(Data_TABLE[Total Value Sold],Data_TABLE[EOM Date],"="&amp;EOMONTH(Dashboard!$I$7,0),Data_TABLE[Customer],"="&amp;Calc!U13252),"")</f>
        <v/>
      </c>
    </row>
    <row r="13253" spans="22:22" x14ac:dyDescent="0.2">
      <c r="V13253" s="18" t="str">
        <f>IF(U13253&lt;&gt;"",SUMIFS(Data_TABLE[Total Value Sold],Data_TABLE[EOM Date],"="&amp;EOMONTH(Dashboard!$I$7,0),Data_TABLE[Customer],"="&amp;Calc!U13253),"")</f>
        <v/>
      </c>
    </row>
    <row r="13254" spans="22:22" x14ac:dyDescent="0.2">
      <c r="V13254" s="18" t="str">
        <f>IF(U13254&lt;&gt;"",SUMIFS(Data_TABLE[Total Value Sold],Data_TABLE[EOM Date],"="&amp;EOMONTH(Dashboard!$I$7,0),Data_TABLE[Customer],"="&amp;Calc!U13254),"")</f>
        <v/>
      </c>
    </row>
    <row r="13255" spans="22:22" x14ac:dyDescent="0.2">
      <c r="V13255" s="18" t="str">
        <f>IF(U13255&lt;&gt;"",SUMIFS(Data_TABLE[Total Value Sold],Data_TABLE[EOM Date],"="&amp;EOMONTH(Dashboard!$I$7,0),Data_TABLE[Customer],"="&amp;Calc!U13255),"")</f>
        <v/>
      </c>
    </row>
    <row r="13256" spans="22:22" x14ac:dyDescent="0.2">
      <c r="V13256" s="18" t="str">
        <f>IF(U13256&lt;&gt;"",SUMIFS(Data_TABLE[Total Value Sold],Data_TABLE[EOM Date],"="&amp;EOMONTH(Dashboard!$I$7,0),Data_TABLE[Customer],"="&amp;Calc!U13256),"")</f>
        <v/>
      </c>
    </row>
    <row r="13257" spans="22:22" x14ac:dyDescent="0.2">
      <c r="V13257" s="18" t="str">
        <f>IF(U13257&lt;&gt;"",SUMIFS(Data_TABLE[Total Value Sold],Data_TABLE[EOM Date],"="&amp;EOMONTH(Dashboard!$I$7,0),Data_TABLE[Customer],"="&amp;Calc!U13257),"")</f>
        <v/>
      </c>
    </row>
    <row r="13258" spans="22:22" x14ac:dyDescent="0.2">
      <c r="V13258" s="18" t="str">
        <f>IF(U13258&lt;&gt;"",SUMIFS(Data_TABLE[Total Value Sold],Data_TABLE[EOM Date],"="&amp;EOMONTH(Dashboard!$I$7,0),Data_TABLE[Customer],"="&amp;Calc!U13258),"")</f>
        <v/>
      </c>
    </row>
    <row r="13259" spans="22:22" x14ac:dyDescent="0.2">
      <c r="V13259" s="18" t="str">
        <f>IF(U13259&lt;&gt;"",SUMIFS(Data_TABLE[Total Value Sold],Data_TABLE[EOM Date],"="&amp;EOMONTH(Dashboard!$I$7,0),Data_TABLE[Customer],"="&amp;Calc!U13259),"")</f>
        <v/>
      </c>
    </row>
    <row r="13260" spans="22:22" x14ac:dyDescent="0.2">
      <c r="V13260" s="18" t="str">
        <f>IF(U13260&lt;&gt;"",SUMIFS(Data_TABLE[Total Value Sold],Data_TABLE[EOM Date],"="&amp;EOMONTH(Dashboard!$I$7,0),Data_TABLE[Customer],"="&amp;Calc!U13260),"")</f>
        <v/>
      </c>
    </row>
    <row r="13261" spans="22:22" x14ac:dyDescent="0.2">
      <c r="V13261" s="18" t="str">
        <f>IF(U13261&lt;&gt;"",SUMIFS(Data_TABLE[Total Value Sold],Data_TABLE[EOM Date],"="&amp;EOMONTH(Dashboard!$I$7,0),Data_TABLE[Customer],"="&amp;Calc!U13261),"")</f>
        <v/>
      </c>
    </row>
    <row r="13262" spans="22:22" x14ac:dyDescent="0.2">
      <c r="V13262" s="18" t="str">
        <f>IF(U13262&lt;&gt;"",SUMIFS(Data_TABLE[Total Value Sold],Data_TABLE[EOM Date],"="&amp;EOMONTH(Dashboard!$I$7,0),Data_TABLE[Customer],"="&amp;Calc!U13262),"")</f>
        <v/>
      </c>
    </row>
    <row r="13263" spans="22:22" x14ac:dyDescent="0.2">
      <c r="V13263" s="18" t="str">
        <f>IF(U13263&lt;&gt;"",SUMIFS(Data_TABLE[Total Value Sold],Data_TABLE[EOM Date],"="&amp;EOMONTH(Dashboard!$I$7,0),Data_TABLE[Customer],"="&amp;Calc!U13263),"")</f>
        <v/>
      </c>
    </row>
    <row r="13264" spans="22:22" x14ac:dyDescent="0.2">
      <c r="V13264" s="18" t="str">
        <f>IF(U13264&lt;&gt;"",SUMIFS(Data_TABLE[Total Value Sold],Data_TABLE[EOM Date],"="&amp;EOMONTH(Dashboard!$I$7,0),Data_TABLE[Customer],"="&amp;Calc!U13264),"")</f>
        <v/>
      </c>
    </row>
    <row r="13265" spans="22:22" x14ac:dyDescent="0.2">
      <c r="V13265" s="18" t="str">
        <f>IF(U13265&lt;&gt;"",SUMIFS(Data_TABLE[Total Value Sold],Data_TABLE[EOM Date],"="&amp;EOMONTH(Dashboard!$I$7,0),Data_TABLE[Customer],"="&amp;Calc!U13265),"")</f>
        <v/>
      </c>
    </row>
    <row r="13266" spans="22:22" x14ac:dyDescent="0.2">
      <c r="V13266" s="18" t="str">
        <f>IF(U13266&lt;&gt;"",SUMIFS(Data_TABLE[Total Value Sold],Data_TABLE[EOM Date],"="&amp;EOMONTH(Dashboard!$I$7,0),Data_TABLE[Customer],"="&amp;Calc!U13266),"")</f>
        <v/>
      </c>
    </row>
    <row r="13267" spans="22:22" x14ac:dyDescent="0.2">
      <c r="V13267" s="18" t="str">
        <f>IF(U13267&lt;&gt;"",SUMIFS(Data_TABLE[Total Value Sold],Data_TABLE[EOM Date],"="&amp;EOMONTH(Dashboard!$I$7,0),Data_TABLE[Customer],"="&amp;Calc!U13267),"")</f>
        <v/>
      </c>
    </row>
    <row r="13268" spans="22:22" x14ac:dyDescent="0.2">
      <c r="V13268" s="18" t="str">
        <f>IF(U13268&lt;&gt;"",SUMIFS(Data_TABLE[Total Value Sold],Data_TABLE[EOM Date],"="&amp;EOMONTH(Dashboard!$I$7,0),Data_TABLE[Customer],"="&amp;Calc!U13268),"")</f>
        <v/>
      </c>
    </row>
    <row r="13269" spans="22:22" x14ac:dyDescent="0.2">
      <c r="V13269" s="18" t="str">
        <f>IF(U13269&lt;&gt;"",SUMIFS(Data_TABLE[Total Value Sold],Data_TABLE[EOM Date],"="&amp;EOMONTH(Dashboard!$I$7,0),Data_TABLE[Customer],"="&amp;Calc!U13269),"")</f>
        <v/>
      </c>
    </row>
    <row r="13270" spans="22:22" x14ac:dyDescent="0.2">
      <c r="V13270" s="18" t="str">
        <f>IF(U13270&lt;&gt;"",SUMIFS(Data_TABLE[Total Value Sold],Data_TABLE[EOM Date],"="&amp;EOMONTH(Dashboard!$I$7,0),Data_TABLE[Customer],"="&amp;Calc!U13270),"")</f>
        <v/>
      </c>
    </row>
    <row r="13271" spans="22:22" x14ac:dyDescent="0.2">
      <c r="V13271" s="18" t="str">
        <f>IF(U13271&lt;&gt;"",SUMIFS(Data_TABLE[Total Value Sold],Data_TABLE[EOM Date],"="&amp;EOMONTH(Dashboard!$I$7,0),Data_TABLE[Customer],"="&amp;Calc!U13271),"")</f>
        <v/>
      </c>
    </row>
    <row r="13272" spans="22:22" x14ac:dyDescent="0.2">
      <c r="V13272" s="18" t="str">
        <f>IF(U13272&lt;&gt;"",SUMIFS(Data_TABLE[Total Value Sold],Data_TABLE[EOM Date],"="&amp;EOMONTH(Dashboard!$I$7,0),Data_TABLE[Customer],"="&amp;Calc!U13272),"")</f>
        <v/>
      </c>
    </row>
    <row r="13273" spans="22:22" x14ac:dyDescent="0.2">
      <c r="V13273" s="18" t="str">
        <f>IF(U13273&lt;&gt;"",SUMIFS(Data_TABLE[Total Value Sold],Data_TABLE[EOM Date],"="&amp;EOMONTH(Dashboard!$I$7,0),Data_TABLE[Customer],"="&amp;Calc!U13273),"")</f>
        <v/>
      </c>
    </row>
    <row r="13274" spans="22:22" x14ac:dyDescent="0.2">
      <c r="V13274" s="18" t="str">
        <f>IF(U13274&lt;&gt;"",SUMIFS(Data_TABLE[Total Value Sold],Data_TABLE[EOM Date],"="&amp;EOMONTH(Dashboard!$I$7,0),Data_TABLE[Customer],"="&amp;Calc!U13274),"")</f>
        <v/>
      </c>
    </row>
    <row r="13275" spans="22:22" x14ac:dyDescent="0.2">
      <c r="V13275" s="18" t="str">
        <f>IF(U13275&lt;&gt;"",SUMIFS(Data_TABLE[Total Value Sold],Data_TABLE[EOM Date],"="&amp;EOMONTH(Dashboard!$I$7,0),Data_TABLE[Customer],"="&amp;Calc!U13275),"")</f>
        <v/>
      </c>
    </row>
    <row r="13276" spans="22:22" x14ac:dyDescent="0.2">
      <c r="V13276" s="18" t="str">
        <f>IF(U13276&lt;&gt;"",SUMIFS(Data_TABLE[Total Value Sold],Data_TABLE[EOM Date],"="&amp;EOMONTH(Dashboard!$I$7,0),Data_TABLE[Customer],"="&amp;Calc!U13276),"")</f>
        <v/>
      </c>
    </row>
    <row r="13277" spans="22:22" x14ac:dyDescent="0.2">
      <c r="V13277" s="18" t="str">
        <f>IF(U13277&lt;&gt;"",SUMIFS(Data_TABLE[Total Value Sold],Data_TABLE[EOM Date],"="&amp;EOMONTH(Dashboard!$I$7,0),Data_TABLE[Customer],"="&amp;Calc!U13277),"")</f>
        <v/>
      </c>
    </row>
    <row r="13278" spans="22:22" x14ac:dyDescent="0.2">
      <c r="V13278" s="18" t="str">
        <f>IF(U13278&lt;&gt;"",SUMIFS(Data_TABLE[Total Value Sold],Data_TABLE[EOM Date],"="&amp;EOMONTH(Dashboard!$I$7,0),Data_TABLE[Customer],"="&amp;Calc!U13278),"")</f>
        <v/>
      </c>
    </row>
    <row r="13279" spans="22:22" x14ac:dyDescent="0.2">
      <c r="V13279" s="18" t="str">
        <f>IF(U13279&lt;&gt;"",SUMIFS(Data_TABLE[Total Value Sold],Data_TABLE[EOM Date],"="&amp;EOMONTH(Dashboard!$I$7,0),Data_TABLE[Customer],"="&amp;Calc!U13279),"")</f>
        <v/>
      </c>
    </row>
    <row r="13280" spans="22:22" x14ac:dyDescent="0.2">
      <c r="V13280" s="18" t="str">
        <f>IF(U13280&lt;&gt;"",SUMIFS(Data_TABLE[Total Value Sold],Data_TABLE[EOM Date],"="&amp;EOMONTH(Dashboard!$I$7,0),Data_TABLE[Customer],"="&amp;Calc!U13280),"")</f>
        <v/>
      </c>
    </row>
    <row r="13281" spans="22:22" x14ac:dyDescent="0.2">
      <c r="V13281" s="18" t="str">
        <f>IF(U13281&lt;&gt;"",SUMIFS(Data_TABLE[Total Value Sold],Data_TABLE[EOM Date],"="&amp;EOMONTH(Dashboard!$I$7,0),Data_TABLE[Customer],"="&amp;Calc!U13281),"")</f>
        <v/>
      </c>
    </row>
    <row r="13282" spans="22:22" x14ac:dyDescent="0.2">
      <c r="V13282" s="18" t="str">
        <f>IF(U13282&lt;&gt;"",SUMIFS(Data_TABLE[Total Value Sold],Data_TABLE[EOM Date],"="&amp;EOMONTH(Dashboard!$I$7,0),Data_TABLE[Customer],"="&amp;Calc!U13282),"")</f>
        <v/>
      </c>
    </row>
    <row r="13283" spans="22:22" x14ac:dyDescent="0.2">
      <c r="V13283" s="18" t="str">
        <f>IF(U13283&lt;&gt;"",SUMIFS(Data_TABLE[Total Value Sold],Data_TABLE[EOM Date],"="&amp;EOMONTH(Dashboard!$I$7,0),Data_TABLE[Customer],"="&amp;Calc!U13283),"")</f>
        <v/>
      </c>
    </row>
    <row r="13284" spans="22:22" x14ac:dyDescent="0.2">
      <c r="V13284" s="18" t="str">
        <f>IF(U13284&lt;&gt;"",SUMIFS(Data_TABLE[Total Value Sold],Data_TABLE[EOM Date],"="&amp;EOMONTH(Dashboard!$I$7,0),Data_TABLE[Customer],"="&amp;Calc!U13284),"")</f>
        <v/>
      </c>
    </row>
    <row r="13285" spans="22:22" x14ac:dyDescent="0.2">
      <c r="V13285" s="18" t="str">
        <f>IF(U13285&lt;&gt;"",SUMIFS(Data_TABLE[Total Value Sold],Data_TABLE[EOM Date],"="&amp;EOMONTH(Dashboard!$I$7,0),Data_TABLE[Customer],"="&amp;Calc!U13285),"")</f>
        <v/>
      </c>
    </row>
    <row r="13286" spans="22:22" x14ac:dyDescent="0.2">
      <c r="V13286" s="18" t="str">
        <f>IF(U13286&lt;&gt;"",SUMIFS(Data_TABLE[Total Value Sold],Data_TABLE[EOM Date],"="&amp;EOMONTH(Dashboard!$I$7,0),Data_TABLE[Customer],"="&amp;Calc!U13286),"")</f>
        <v/>
      </c>
    </row>
    <row r="13287" spans="22:22" x14ac:dyDescent="0.2">
      <c r="V13287" s="18" t="str">
        <f>IF(U13287&lt;&gt;"",SUMIFS(Data_TABLE[Total Value Sold],Data_TABLE[EOM Date],"="&amp;EOMONTH(Dashboard!$I$7,0),Data_TABLE[Customer],"="&amp;Calc!U13287),"")</f>
        <v/>
      </c>
    </row>
    <row r="13288" spans="22:22" x14ac:dyDescent="0.2">
      <c r="V13288" s="18" t="str">
        <f>IF(U13288&lt;&gt;"",SUMIFS(Data_TABLE[Total Value Sold],Data_TABLE[EOM Date],"="&amp;EOMONTH(Dashboard!$I$7,0),Data_TABLE[Customer],"="&amp;Calc!U13288),"")</f>
        <v/>
      </c>
    </row>
    <row r="13289" spans="22:22" x14ac:dyDescent="0.2">
      <c r="V13289" s="18" t="str">
        <f>IF(U13289&lt;&gt;"",SUMIFS(Data_TABLE[Total Value Sold],Data_TABLE[EOM Date],"="&amp;EOMONTH(Dashboard!$I$7,0),Data_TABLE[Customer],"="&amp;Calc!U13289),"")</f>
        <v/>
      </c>
    </row>
    <row r="13290" spans="22:22" x14ac:dyDescent="0.2">
      <c r="V13290" s="18" t="str">
        <f>IF(U13290&lt;&gt;"",SUMIFS(Data_TABLE[Total Value Sold],Data_TABLE[EOM Date],"="&amp;EOMONTH(Dashboard!$I$7,0),Data_TABLE[Customer],"="&amp;Calc!U13290),"")</f>
        <v/>
      </c>
    </row>
    <row r="13291" spans="22:22" x14ac:dyDescent="0.2">
      <c r="V13291" s="18" t="str">
        <f>IF(U13291&lt;&gt;"",SUMIFS(Data_TABLE[Total Value Sold],Data_TABLE[EOM Date],"="&amp;EOMONTH(Dashboard!$I$7,0),Data_TABLE[Customer],"="&amp;Calc!U13291),"")</f>
        <v/>
      </c>
    </row>
    <row r="13292" spans="22:22" x14ac:dyDescent="0.2">
      <c r="V13292" s="18" t="str">
        <f>IF(U13292&lt;&gt;"",SUMIFS(Data_TABLE[Total Value Sold],Data_TABLE[EOM Date],"="&amp;EOMONTH(Dashboard!$I$7,0),Data_TABLE[Customer],"="&amp;Calc!U13292),"")</f>
        <v/>
      </c>
    </row>
    <row r="13293" spans="22:22" x14ac:dyDescent="0.2">
      <c r="V13293" s="18" t="str">
        <f>IF(U13293&lt;&gt;"",SUMIFS(Data_TABLE[Total Value Sold],Data_TABLE[EOM Date],"="&amp;EOMONTH(Dashboard!$I$7,0),Data_TABLE[Customer],"="&amp;Calc!U13293),"")</f>
        <v/>
      </c>
    </row>
    <row r="13294" spans="22:22" x14ac:dyDescent="0.2">
      <c r="V13294" s="18" t="str">
        <f>IF(U13294&lt;&gt;"",SUMIFS(Data_TABLE[Total Value Sold],Data_TABLE[EOM Date],"="&amp;EOMONTH(Dashboard!$I$7,0),Data_TABLE[Customer],"="&amp;Calc!U13294),"")</f>
        <v/>
      </c>
    </row>
    <row r="13295" spans="22:22" x14ac:dyDescent="0.2">
      <c r="V13295" s="18" t="str">
        <f>IF(U13295&lt;&gt;"",SUMIFS(Data_TABLE[Total Value Sold],Data_TABLE[EOM Date],"="&amp;EOMONTH(Dashboard!$I$7,0),Data_TABLE[Customer],"="&amp;Calc!U13295),"")</f>
        <v/>
      </c>
    </row>
    <row r="13296" spans="22:22" x14ac:dyDescent="0.2">
      <c r="V13296" s="18" t="str">
        <f>IF(U13296&lt;&gt;"",SUMIFS(Data_TABLE[Total Value Sold],Data_TABLE[EOM Date],"="&amp;EOMONTH(Dashboard!$I$7,0),Data_TABLE[Customer],"="&amp;Calc!U13296),"")</f>
        <v/>
      </c>
    </row>
    <row r="13297" spans="22:22" x14ac:dyDescent="0.2">
      <c r="V13297" s="18" t="str">
        <f>IF(U13297&lt;&gt;"",SUMIFS(Data_TABLE[Total Value Sold],Data_TABLE[EOM Date],"="&amp;EOMONTH(Dashboard!$I$7,0),Data_TABLE[Customer],"="&amp;Calc!U13297),"")</f>
        <v/>
      </c>
    </row>
    <row r="13298" spans="22:22" x14ac:dyDescent="0.2">
      <c r="V13298" s="18" t="str">
        <f>IF(U13298&lt;&gt;"",SUMIFS(Data_TABLE[Total Value Sold],Data_TABLE[EOM Date],"="&amp;EOMONTH(Dashboard!$I$7,0),Data_TABLE[Customer],"="&amp;Calc!U13298),"")</f>
        <v/>
      </c>
    </row>
    <row r="13299" spans="22:22" x14ac:dyDescent="0.2">
      <c r="V13299" s="18" t="str">
        <f>IF(U13299&lt;&gt;"",SUMIFS(Data_TABLE[Total Value Sold],Data_TABLE[EOM Date],"="&amp;EOMONTH(Dashboard!$I$7,0),Data_TABLE[Customer],"="&amp;Calc!U13299),"")</f>
        <v/>
      </c>
    </row>
    <row r="13300" spans="22:22" x14ac:dyDescent="0.2">
      <c r="V13300" s="18" t="str">
        <f>IF(U13300&lt;&gt;"",SUMIFS(Data_TABLE[Total Value Sold],Data_TABLE[EOM Date],"="&amp;EOMONTH(Dashboard!$I$7,0),Data_TABLE[Customer],"="&amp;Calc!U13300),"")</f>
        <v/>
      </c>
    </row>
    <row r="13301" spans="22:22" x14ac:dyDescent="0.2">
      <c r="V13301" s="18" t="str">
        <f>IF(U13301&lt;&gt;"",SUMIFS(Data_TABLE[Total Value Sold],Data_TABLE[EOM Date],"="&amp;EOMONTH(Dashboard!$I$7,0),Data_TABLE[Customer],"="&amp;Calc!U13301),"")</f>
        <v/>
      </c>
    </row>
    <row r="13302" spans="22:22" x14ac:dyDescent="0.2">
      <c r="V13302" s="18" t="str">
        <f>IF(U13302&lt;&gt;"",SUMIFS(Data_TABLE[Total Value Sold],Data_TABLE[EOM Date],"="&amp;EOMONTH(Dashboard!$I$7,0),Data_TABLE[Customer],"="&amp;Calc!U13302),"")</f>
        <v/>
      </c>
    </row>
    <row r="13303" spans="22:22" x14ac:dyDescent="0.2">
      <c r="V13303" s="18" t="str">
        <f>IF(U13303&lt;&gt;"",SUMIFS(Data_TABLE[Total Value Sold],Data_TABLE[EOM Date],"="&amp;EOMONTH(Dashboard!$I$7,0),Data_TABLE[Customer],"="&amp;Calc!U13303),"")</f>
        <v/>
      </c>
    </row>
    <row r="13304" spans="22:22" x14ac:dyDescent="0.2">
      <c r="V13304" s="18" t="str">
        <f>IF(U13304&lt;&gt;"",SUMIFS(Data_TABLE[Total Value Sold],Data_TABLE[EOM Date],"="&amp;EOMONTH(Dashboard!$I$7,0),Data_TABLE[Customer],"="&amp;Calc!U13304),"")</f>
        <v/>
      </c>
    </row>
    <row r="13305" spans="22:22" x14ac:dyDescent="0.2">
      <c r="V13305" s="18" t="str">
        <f>IF(U13305&lt;&gt;"",SUMIFS(Data_TABLE[Total Value Sold],Data_TABLE[EOM Date],"="&amp;EOMONTH(Dashboard!$I$7,0),Data_TABLE[Customer],"="&amp;Calc!U13305),"")</f>
        <v/>
      </c>
    </row>
    <row r="13306" spans="22:22" x14ac:dyDescent="0.2">
      <c r="V13306" s="18" t="str">
        <f>IF(U13306&lt;&gt;"",SUMIFS(Data_TABLE[Total Value Sold],Data_TABLE[EOM Date],"="&amp;EOMONTH(Dashboard!$I$7,0),Data_TABLE[Customer],"="&amp;Calc!U13306),"")</f>
        <v/>
      </c>
    </row>
    <row r="13307" spans="22:22" x14ac:dyDescent="0.2">
      <c r="V13307" s="18" t="str">
        <f>IF(U13307&lt;&gt;"",SUMIFS(Data_TABLE[Total Value Sold],Data_TABLE[EOM Date],"="&amp;EOMONTH(Dashboard!$I$7,0),Data_TABLE[Customer],"="&amp;Calc!U13307),"")</f>
        <v/>
      </c>
    </row>
    <row r="13308" spans="22:22" x14ac:dyDescent="0.2">
      <c r="V13308" s="18" t="str">
        <f>IF(U13308&lt;&gt;"",SUMIFS(Data_TABLE[Total Value Sold],Data_TABLE[EOM Date],"="&amp;EOMONTH(Dashboard!$I$7,0),Data_TABLE[Customer],"="&amp;Calc!U13308),"")</f>
        <v/>
      </c>
    </row>
    <row r="13309" spans="22:22" x14ac:dyDescent="0.2">
      <c r="V13309" s="18" t="str">
        <f>IF(U13309&lt;&gt;"",SUMIFS(Data_TABLE[Total Value Sold],Data_TABLE[EOM Date],"="&amp;EOMONTH(Dashboard!$I$7,0),Data_TABLE[Customer],"="&amp;Calc!U13309),"")</f>
        <v/>
      </c>
    </row>
    <row r="13310" spans="22:22" x14ac:dyDescent="0.2">
      <c r="V13310" s="18" t="str">
        <f>IF(U13310&lt;&gt;"",SUMIFS(Data_TABLE[Total Value Sold],Data_TABLE[EOM Date],"="&amp;EOMONTH(Dashboard!$I$7,0),Data_TABLE[Customer],"="&amp;Calc!U13310),"")</f>
        <v/>
      </c>
    </row>
    <row r="13311" spans="22:22" x14ac:dyDescent="0.2">
      <c r="V13311" s="18" t="str">
        <f>IF(U13311&lt;&gt;"",SUMIFS(Data_TABLE[Total Value Sold],Data_TABLE[EOM Date],"="&amp;EOMONTH(Dashboard!$I$7,0),Data_TABLE[Customer],"="&amp;Calc!U13311),"")</f>
        <v/>
      </c>
    </row>
    <row r="13312" spans="22:22" x14ac:dyDescent="0.2">
      <c r="V13312" s="18" t="str">
        <f>IF(U13312&lt;&gt;"",SUMIFS(Data_TABLE[Total Value Sold],Data_TABLE[EOM Date],"="&amp;EOMONTH(Dashboard!$I$7,0),Data_TABLE[Customer],"="&amp;Calc!U13312),"")</f>
        <v/>
      </c>
    </row>
    <row r="13313" spans="22:22" x14ac:dyDescent="0.2">
      <c r="V13313" s="18" t="str">
        <f>IF(U13313&lt;&gt;"",SUMIFS(Data_TABLE[Total Value Sold],Data_TABLE[EOM Date],"="&amp;EOMONTH(Dashboard!$I$7,0),Data_TABLE[Customer],"="&amp;Calc!U13313),"")</f>
        <v/>
      </c>
    </row>
    <row r="13314" spans="22:22" x14ac:dyDescent="0.2">
      <c r="V13314" s="18" t="str">
        <f>IF(U13314&lt;&gt;"",SUMIFS(Data_TABLE[Total Value Sold],Data_TABLE[EOM Date],"="&amp;EOMONTH(Dashboard!$I$7,0),Data_TABLE[Customer],"="&amp;Calc!U13314),"")</f>
        <v/>
      </c>
    </row>
    <row r="13315" spans="22:22" x14ac:dyDescent="0.2">
      <c r="V13315" s="18" t="str">
        <f>IF(U13315&lt;&gt;"",SUMIFS(Data_TABLE[Total Value Sold],Data_TABLE[EOM Date],"="&amp;EOMONTH(Dashboard!$I$7,0),Data_TABLE[Customer],"="&amp;Calc!U13315),"")</f>
        <v/>
      </c>
    </row>
    <row r="13316" spans="22:22" x14ac:dyDescent="0.2">
      <c r="V13316" s="18" t="str">
        <f>IF(U13316&lt;&gt;"",SUMIFS(Data_TABLE[Total Value Sold],Data_TABLE[EOM Date],"="&amp;EOMONTH(Dashboard!$I$7,0),Data_TABLE[Customer],"="&amp;Calc!U13316),"")</f>
        <v/>
      </c>
    </row>
    <row r="13317" spans="22:22" x14ac:dyDescent="0.2">
      <c r="V13317" s="18" t="str">
        <f>IF(U13317&lt;&gt;"",SUMIFS(Data_TABLE[Total Value Sold],Data_TABLE[EOM Date],"="&amp;EOMONTH(Dashboard!$I$7,0),Data_TABLE[Customer],"="&amp;Calc!U13317),"")</f>
        <v/>
      </c>
    </row>
    <row r="13318" spans="22:22" x14ac:dyDescent="0.2">
      <c r="V13318" s="18" t="str">
        <f>IF(U13318&lt;&gt;"",SUMIFS(Data_TABLE[Total Value Sold],Data_TABLE[EOM Date],"="&amp;EOMONTH(Dashboard!$I$7,0),Data_TABLE[Customer],"="&amp;Calc!U13318),"")</f>
        <v/>
      </c>
    </row>
    <row r="13319" spans="22:22" x14ac:dyDescent="0.2">
      <c r="V13319" s="18" t="str">
        <f>IF(U13319&lt;&gt;"",SUMIFS(Data_TABLE[Total Value Sold],Data_TABLE[EOM Date],"="&amp;EOMONTH(Dashboard!$I$7,0),Data_TABLE[Customer],"="&amp;Calc!U13319),"")</f>
        <v/>
      </c>
    </row>
    <row r="13320" spans="22:22" x14ac:dyDescent="0.2">
      <c r="V13320" s="18" t="str">
        <f>IF(U13320&lt;&gt;"",SUMIFS(Data_TABLE[Total Value Sold],Data_TABLE[EOM Date],"="&amp;EOMONTH(Dashboard!$I$7,0),Data_TABLE[Customer],"="&amp;Calc!U13320),"")</f>
        <v/>
      </c>
    </row>
    <row r="13321" spans="22:22" x14ac:dyDescent="0.2">
      <c r="V13321" s="18" t="str">
        <f>IF(U13321&lt;&gt;"",SUMIFS(Data_TABLE[Total Value Sold],Data_TABLE[EOM Date],"="&amp;EOMONTH(Dashboard!$I$7,0),Data_TABLE[Customer],"="&amp;Calc!U13321),"")</f>
        <v/>
      </c>
    </row>
    <row r="13322" spans="22:22" x14ac:dyDescent="0.2">
      <c r="V13322" s="18" t="str">
        <f>IF(U13322&lt;&gt;"",SUMIFS(Data_TABLE[Total Value Sold],Data_TABLE[EOM Date],"="&amp;EOMONTH(Dashboard!$I$7,0),Data_TABLE[Customer],"="&amp;Calc!U13322),"")</f>
        <v/>
      </c>
    </row>
    <row r="13323" spans="22:22" x14ac:dyDescent="0.2">
      <c r="V13323" s="18" t="str">
        <f>IF(U13323&lt;&gt;"",SUMIFS(Data_TABLE[Total Value Sold],Data_TABLE[EOM Date],"="&amp;EOMONTH(Dashboard!$I$7,0),Data_TABLE[Customer],"="&amp;Calc!U13323),"")</f>
        <v/>
      </c>
    </row>
    <row r="13324" spans="22:22" x14ac:dyDescent="0.2">
      <c r="V13324" s="18" t="str">
        <f>IF(U13324&lt;&gt;"",SUMIFS(Data_TABLE[Total Value Sold],Data_TABLE[EOM Date],"="&amp;EOMONTH(Dashboard!$I$7,0),Data_TABLE[Customer],"="&amp;Calc!U13324),"")</f>
        <v/>
      </c>
    </row>
    <row r="13325" spans="22:22" x14ac:dyDescent="0.2">
      <c r="V13325" s="18" t="str">
        <f>IF(U13325&lt;&gt;"",SUMIFS(Data_TABLE[Total Value Sold],Data_TABLE[EOM Date],"="&amp;EOMONTH(Dashboard!$I$7,0),Data_TABLE[Customer],"="&amp;Calc!U13325),"")</f>
        <v/>
      </c>
    </row>
    <row r="13326" spans="22:22" x14ac:dyDescent="0.2">
      <c r="V13326" s="18" t="str">
        <f>IF(U13326&lt;&gt;"",SUMIFS(Data_TABLE[Total Value Sold],Data_TABLE[EOM Date],"="&amp;EOMONTH(Dashboard!$I$7,0),Data_TABLE[Customer],"="&amp;Calc!U13326),"")</f>
        <v/>
      </c>
    </row>
    <row r="13327" spans="22:22" x14ac:dyDescent="0.2">
      <c r="V13327" s="18" t="str">
        <f>IF(U13327&lt;&gt;"",SUMIFS(Data_TABLE[Total Value Sold],Data_TABLE[EOM Date],"="&amp;EOMONTH(Dashboard!$I$7,0),Data_TABLE[Customer],"="&amp;Calc!U13327),"")</f>
        <v/>
      </c>
    </row>
    <row r="13328" spans="22:22" x14ac:dyDescent="0.2">
      <c r="V13328" s="18" t="str">
        <f>IF(U13328&lt;&gt;"",SUMIFS(Data_TABLE[Total Value Sold],Data_TABLE[EOM Date],"="&amp;EOMONTH(Dashboard!$I$7,0),Data_TABLE[Customer],"="&amp;Calc!U13328),"")</f>
        <v/>
      </c>
    </row>
    <row r="13329" spans="22:22" x14ac:dyDescent="0.2">
      <c r="V13329" s="18" t="str">
        <f>IF(U13329&lt;&gt;"",SUMIFS(Data_TABLE[Total Value Sold],Data_TABLE[EOM Date],"="&amp;EOMONTH(Dashboard!$I$7,0),Data_TABLE[Customer],"="&amp;Calc!U13329),"")</f>
        <v/>
      </c>
    </row>
    <row r="13330" spans="22:22" x14ac:dyDescent="0.2">
      <c r="V13330" s="18" t="str">
        <f>IF(U13330&lt;&gt;"",SUMIFS(Data_TABLE[Total Value Sold],Data_TABLE[EOM Date],"="&amp;EOMONTH(Dashboard!$I$7,0),Data_TABLE[Customer],"="&amp;Calc!U13330),"")</f>
        <v/>
      </c>
    </row>
    <row r="13331" spans="22:22" x14ac:dyDescent="0.2">
      <c r="V13331" s="18" t="str">
        <f>IF(U13331&lt;&gt;"",SUMIFS(Data_TABLE[Total Value Sold],Data_TABLE[EOM Date],"="&amp;EOMONTH(Dashboard!$I$7,0),Data_TABLE[Customer],"="&amp;Calc!U13331),"")</f>
        <v/>
      </c>
    </row>
    <row r="13332" spans="22:22" x14ac:dyDescent="0.2">
      <c r="V13332" s="18" t="str">
        <f>IF(U13332&lt;&gt;"",SUMIFS(Data_TABLE[Total Value Sold],Data_TABLE[EOM Date],"="&amp;EOMONTH(Dashboard!$I$7,0),Data_TABLE[Customer],"="&amp;Calc!U13332),"")</f>
        <v/>
      </c>
    </row>
    <row r="13333" spans="22:22" x14ac:dyDescent="0.2">
      <c r="V13333" s="18" t="str">
        <f>IF(U13333&lt;&gt;"",SUMIFS(Data_TABLE[Total Value Sold],Data_TABLE[EOM Date],"="&amp;EOMONTH(Dashboard!$I$7,0),Data_TABLE[Customer],"="&amp;Calc!U13333),"")</f>
        <v/>
      </c>
    </row>
    <row r="13334" spans="22:22" x14ac:dyDescent="0.2">
      <c r="V13334" s="18" t="str">
        <f>IF(U13334&lt;&gt;"",SUMIFS(Data_TABLE[Total Value Sold],Data_TABLE[EOM Date],"="&amp;EOMONTH(Dashboard!$I$7,0),Data_TABLE[Customer],"="&amp;Calc!U13334),"")</f>
        <v/>
      </c>
    </row>
    <row r="13335" spans="22:22" x14ac:dyDescent="0.2">
      <c r="V13335" s="18" t="str">
        <f>IF(U13335&lt;&gt;"",SUMIFS(Data_TABLE[Total Value Sold],Data_TABLE[EOM Date],"="&amp;EOMONTH(Dashboard!$I$7,0),Data_TABLE[Customer],"="&amp;Calc!U13335),"")</f>
        <v/>
      </c>
    </row>
    <row r="13336" spans="22:22" x14ac:dyDescent="0.2">
      <c r="V13336" s="18" t="str">
        <f>IF(U13336&lt;&gt;"",SUMIFS(Data_TABLE[Total Value Sold],Data_TABLE[EOM Date],"="&amp;EOMONTH(Dashboard!$I$7,0),Data_TABLE[Customer],"="&amp;Calc!U13336),"")</f>
        <v/>
      </c>
    </row>
    <row r="13337" spans="22:22" x14ac:dyDescent="0.2">
      <c r="V13337" s="18" t="str">
        <f>IF(U13337&lt;&gt;"",SUMIFS(Data_TABLE[Total Value Sold],Data_TABLE[EOM Date],"="&amp;EOMONTH(Dashboard!$I$7,0),Data_TABLE[Customer],"="&amp;Calc!U13337),"")</f>
        <v/>
      </c>
    </row>
    <row r="13338" spans="22:22" x14ac:dyDescent="0.2">
      <c r="V13338" s="18" t="str">
        <f>IF(U13338&lt;&gt;"",SUMIFS(Data_TABLE[Total Value Sold],Data_TABLE[EOM Date],"="&amp;EOMONTH(Dashboard!$I$7,0),Data_TABLE[Customer],"="&amp;Calc!U13338),"")</f>
        <v/>
      </c>
    </row>
    <row r="13339" spans="22:22" x14ac:dyDescent="0.2">
      <c r="V13339" s="18" t="str">
        <f>IF(U13339&lt;&gt;"",SUMIFS(Data_TABLE[Total Value Sold],Data_TABLE[EOM Date],"="&amp;EOMONTH(Dashboard!$I$7,0),Data_TABLE[Customer],"="&amp;Calc!U13339),"")</f>
        <v/>
      </c>
    </row>
    <row r="13340" spans="22:22" x14ac:dyDescent="0.2">
      <c r="V13340" s="18" t="str">
        <f>IF(U13340&lt;&gt;"",SUMIFS(Data_TABLE[Total Value Sold],Data_TABLE[EOM Date],"="&amp;EOMONTH(Dashboard!$I$7,0),Data_TABLE[Customer],"="&amp;Calc!U13340),"")</f>
        <v/>
      </c>
    </row>
    <row r="13341" spans="22:22" x14ac:dyDescent="0.2">
      <c r="V13341" s="18" t="str">
        <f>IF(U13341&lt;&gt;"",SUMIFS(Data_TABLE[Total Value Sold],Data_TABLE[EOM Date],"="&amp;EOMONTH(Dashboard!$I$7,0),Data_TABLE[Customer],"="&amp;Calc!U13341),"")</f>
        <v/>
      </c>
    </row>
    <row r="13342" spans="22:22" x14ac:dyDescent="0.2">
      <c r="V13342" s="18" t="str">
        <f>IF(U13342&lt;&gt;"",SUMIFS(Data_TABLE[Total Value Sold],Data_TABLE[EOM Date],"="&amp;EOMONTH(Dashboard!$I$7,0),Data_TABLE[Customer],"="&amp;Calc!U13342),"")</f>
        <v/>
      </c>
    </row>
    <row r="13343" spans="22:22" x14ac:dyDescent="0.2">
      <c r="V13343" s="18" t="str">
        <f>IF(U13343&lt;&gt;"",SUMIFS(Data_TABLE[Total Value Sold],Data_TABLE[EOM Date],"="&amp;EOMONTH(Dashboard!$I$7,0),Data_TABLE[Customer],"="&amp;Calc!U13343),"")</f>
        <v/>
      </c>
    </row>
    <row r="13344" spans="22:22" x14ac:dyDescent="0.2">
      <c r="V13344" s="18" t="str">
        <f>IF(U13344&lt;&gt;"",SUMIFS(Data_TABLE[Total Value Sold],Data_TABLE[EOM Date],"="&amp;EOMONTH(Dashboard!$I$7,0),Data_TABLE[Customer],"="&amp;Calc!U13344),"")</f>
        <v/>
      </c>
    </row>
    <row r="13345" spans="22:22" x14ac:dyDescent="0.2">
      <c r="V13345" s="18" t="str">
        <f>IF(U13345&lt;&gt;"",SUMIFS(Data_TABLE[Total Value Sold],Data_TABLE[EOM Date],"="&amp;EOMONTH(Dashboard!$I$7,0),Data_TABLE[Customer],"="&amp;Calc!U13345),"")</f>
        <v/>
      </c>
    </row>
    <row r="13346" spans="22:22" x14ac:dyDescent="0.2">
      <c r="V13346" s="18" t="str">
        <f>IF(U13346&lt;&gt;"",SUMIFS(Data_TABLE[Total Value Sold],Data_TABLE[EOM Date],"="&amp;EOMONTH(Dashboard!$I$7,0),Data_TABLE[Customer],"="&amp;Calc!U13346),"")</f>
        <v/>
      </c>
    </row>
    <row r="13347" spans="22:22" x14ac:dyDescent="0.2">
      <c r="V13347" s="18" t="str">
        <f>IF(U13347&lt;&gt;"",SUMIFS(Data_TABLE[Total Value Sold],Data_TABLE[EOM Date],"="&amp;EOMONTH(Dashboard!$I$7,0),Data_TABLE[Customer],"="&amp;Calc!U13347),"")</f>
        <v/>
      </c>
    </row>
    <row r="13348" spans="22:22" x14ac:dyDescent="0.2">
      <c r="V13348" s="18" t="str">
        <f>IF(U13348&lt;&gt;"",SUMIFS(Data_TABLE[Total Value Sold],Data_TABLE[EOM Date],"="&amp;EOMONTH(Dashboard!$I$7,0),Data_TABLE[Customer],"="&amp;Calc!U13348),"")</f>
        <v/>
      </c>
    </row>
    <row r="13349" spans="22:22" x14ac:dyDescent="0.2">
      <c r="V13349" s="18" t="str">
        <f>IF(U13349&lt;&gt;"",SUMIFS(Data_TABLE[Total Value Sold],Data_TABLE[EOM Date],"="&amp;EOMONTH(Dashboard!$I$7,0),Data_TABLE[Customer],"="&amp;Calc!U13349),"")</f>
        <v/>
      </c>
    </row>
    <row r="13350" spans="22:22" x14ac:dyDescent="0.2">
      <c r="V13350" s="18" t="str">
        <f>IF(U13350&lt;&gt;"",SUMIFS(Data_TABLE[Total Value Sold],Data_TABLE[EOM Date],"="&amp;EOMONTH(Dashboard!$I$7,0),Data_TABLE[Customer],"="&amp;Calc!U13350),"")</f>
        <v/>
      </c>
    </row>
    <row r="13351" spans="22:22" x14ac:dyDescent="0.2">
      <c r="V13351" s="18" t="str">
        <f>IF(U13351&lt;&gt;"",SUMIFS(Data_TABLE[Total Value Sold],Data_TABLE[EOM Date],"="&amp;EOMONTH(Dashboard!$I$7,0),Data_TABLE[Customer],"="&amp;Calc!U13351),"")</f>
        <v/>
      </c>
    </row>
    <row r="13352" spans="22:22" x14ac:dyDescent="0.2">
      <c r="V13352" s="18" t="str">
        <f>IF(U13352&lt;&gt;"",SUMIFS(Data_TABLE[Total Value Sold],Data_TABLE[EOM Date],"="&amp;EOMONTH(Dashboard!$I$7,0),Data_TABLE[Customer],"="&amp;Calc!U13352),"")</f>
        <v/>
      </c>
    </row>
    <row r="13353" spans="22:22" x14ac:dyDescent="0.2">
      <c r="V13353" s="18" t="str">
        <f>IF(U13353&lt;&gt;"",SUMIFS(Data_TABLE[Total Value Sold],Data_TABLE[EOM Date],"="&amp;EOMONTH(Dashboard!$I$7,0),Data_TABLE[Customer],"="&amp;Calc!U13353),"")</f>
        <v/>
      </c>
    </row>
    <row r="13354" spans="22:22" x14ac:dyDescent="0.2">
      <c r="V13354" s="18" t="str">
        <f>IF(U13354&lt;&gt;"",SUMIFS(Data_TABLE[Total Value Sold],Data_TABLE[EOM Date],"="&amp;EOMONTH(Dashboard!$I$7,0),Data_TABLE[Customer],"="&amp;Calc!U13354),"")</f>
        <v/>
      </c>
    </row>
    <row r="13355" spans="22:22" x14ac:dyDescent="0.2">
      <c r="V13355" s="18" t="str">
        <f>IF(U13355&lt;&gt;"",SUMIFS(Data_TABLE[Total Value Sold],Data_TABLE[EOM Date],"="&amp;EOMONTH(Dashboard!$I$7,0),Data_TABLE[Customer],"="&amp;Calc!U13355),"")</f>
        <v/>
      </c>
    </row>
    <row r="13356" spans="22:22" x14ac:dyDescent="0.2">
      <c r="V13356" s="18" t="str">
        <f>IF(U13356&lt;&gt;"",SUMIFS(Data_TABLE[Total Value Sold],Data_TABLE[EOM Date],"="&amp;EOMONTH(Dashboard!$I$7,0),Data_TABLE[Customer],"="&amp;Calc!U13356),"")</f>
        <v/>
      </c>
    </row>
    <row r="13357" spans="22:22" x14ac:dyDescent="0.2">
      <c r="V13357" s="18" t="str">
        <f>IF(U13357&lt;&gt;"",SUMIFS(Data_TABLE[Total Value Sold],Data_TABLE[EOM Date],"="&amp;EOMONTH(Dashboard!$I$7,0),Data_TABLE[Customer],"="&amp;Calc!U13357),"")</f>
        <v/>
      </c>
    </row>
    <row r="13358" spans="22:22" x14ac:dyDescent="0.2">
      <c r="V13358" s="18" t="str">
        <f>IF(U13358&lt;&gt;"",SUMIFS(Data_TABLE[Total Value Sold],Data_TABLE[EOM Date],"="&amp;EOMONTH(Dashboard!$I$7,0),Data_TABLE[Customer],"="&amp;Calc!U13358),"")</f>
        <v/>
      </c>
    </row>
    <row r="13359" spans="22:22" x14ac:dyDescent="0.2">
      <c r="V13359" s="18" t="str">
        <f>IF(U13359&lt;&gt;"",SUMIFS(Data_TABLE[Total Value Sold],Data_TABLE[EOM Date],"="&amp;EOMONTH(Dashboard!$I$7,0),Data_TABLE[Customer],"="&amp;Calc!U13359),"")</f>
        <v/>
      </c>
    </row>
    <row r="13360" spans="22:22" x14ac:dyDescent="0.2">
      <c r="V13360" s="18" t="str">
        <f>IF(U13360&lt;&gt;"",SUMIFS(Data_TABLE[Total Value Sold],Data_TABLE[EOM Date],"="&amp;EOMONTH(Dashboard!$I$7,0),Data_TABLE[Customer],"="&amp;Calc!U13360),"")</f>
        <v/>
      </c>
    </row>
    <row r="13361" spans="22:22" x14ac:dyDescent="0.2">
      <c r="V13361" s="18" t="str">
        <f>IF(U13361&lt;&gt;"",SUMIFS(Data_TABLE[Total Value Sold],Data_TABLE[EOM Date],"="&amp;EOMONTH(Dashboard!$I$7,0),Data_TABLE[Customer],"="&amp;Calc!U13361),"")</f>
        <v/>
      </c>
    </row>
    <row r="13362" spans="22:22" x14ac:dyDescent="0.2">
      <c r="V13362" s="18" t="str">
        <f>IF(U13362&lt;&gt;"",SUMIFS(Data_TABLE[Total Value Sold],Data_TABLE[EOM Date],"="&amp;EOMONTH(Dashboard!$I$7,0),Data_TABLE[Customer],"="&amp;Calc!U13362),"")</f>
        <v/>
      </c>
    </row>
    <row r="13363" spans="22:22" x14ac:dyDescent="0.2">
      <c r="V13363" s="18" t="str">
        <f>IF(U13363&lt;&gt;"",SUMIFS(Data_TABLE[Total Value Sold],Data_TABLE[EOM Date],"="&amp;EOMONTH(Dashboard!$I$7,0),Data_TABLE[Customer],"="&amp;Calc!U13363),"")</f>
        <v/>
      </c>
    </row>
    <row r="13364" spans="22:22" x14ac:dyDescent="0.2">
      <c r="V13364" s="18" t="str">
        <f>IF(U13364&lt;&gt;"",SUMIFS(Data_TABLE[Total Value Sold],Data_TABLE[EOM Date],"="&amp;EOMONTH(Dashboard!$I$7,0),Data_TABLE[Customer],"="&amp;Calc!U13364),"")</f>
        <v/>
      </c>
    </row>
    <row r="13365" spans="22:22" x14ac:dyDescent="0.2">
      <c r="V13365" s="18" t="str">
        <f>IF(U13365&lt;&gt;"",SUMIFS(Data_TABLE[Total Value Sold],Data_TABLE[EOM Date],"="&amp;EOMONTH(Dashboard!$I$7,0),Data_TABLE[Customer],"="&amp;Calc!U13365),"")</f>
        <v/>
      </c>
    </row>
    <row r="13366" spans="22:22" x14ac:dyDescent="0.2">
      <c r="V13366" s="18" t="str">
        <f>IF(U13366&lt;&gt;"",SUMIFS(Data_TABLE[Total Value Sold],Data_TABLE[EOM Date],"="&amp;EOMONTH(Dashboard!$I$7,0),Data_TABLE[Customer],"="&amp;Calc!U13366),"")</f>
        <v/>
      </c>
    </row>
    <row r="13367" spans="22:22" x14ac:dyDescent="0.2">
      <c r="V13367" s="18" t="str">
        <f>IF(U13367&lt;&gt;"",SUMIFS(Data_TABLE[Total Value Sold],Data_TABLE[EOM Date],"="&amp;EOMONTH(Dashboard!$I$7,0),Data_TABLE[Customer],"="&amp;Calc!U13367),"")</f>
        <v/>
      </c>
    </row>
    <row r="13368" spans="22:22" x14ac:dyDescent="0.2">
      <c r="V13368" s="18" t="str">
        <f>IF(U13368&lt;&gt;"",SUMIFS(Data_TABLE[Total Value Sold],Data_TABLE[EOM Date],"="&amp;EOMONTH(Dashboard!$I$7,0),Data_TABLE[Customer],"="&amp;Calc!U13368),"")</f>
        <v/>
      </c>
    </row>
    <row r="13369" spans="22:22" x14ac:dyDescent="0.2">
      <c r="V13369" s="18" t="str">
        <f>IF(U13369&lt;&gt;"",SUMIFS(Data_TABLE[Total Value Sold],Data_TABLE[EOM Date],"="&amp;EOMONTH(Dashboard!$I$7,0),Data_TABLE[Customer],"="&amp;Calc!U13369),"")</f>
        <v/>
      </c>
    </row>
    <row r="13370" spans="22:22" x14ac:dyDescent="0.2">
      <c r="V13370" s="18" t="str">
        <f>IF(U13370&lt;&gt;"",SUMIFS(Data_TABLE[Total Value Sold],Data_TABLE[EOM Date],"="&amp;EOMONTH(Dashboard!$I$7,0),Data_TABLE[Customer],"="&amp;Calc!U13370),"")</f>
        <v/>
      </c>
    </row>
    <row r="13371" spans="22:22" x14ac:dyDescent="0.2">
      <c r="V13371" s="18" t="str">
        <f>IF(U13371&lt;&gt;"",SUMIFS(Data_TABLE[Total Value Sold],Data_TABLE[EOM Date],"="&amp;EOMONTH(Dashboard!$I$7,0),Data_TABLE[Customer],"="&amp;Calc!U13371),"")</f>
        <v/>
      </c>
    </row>
    <row r="13372" spans="22:22" x14ac:dyDescent="0.2">
      <c r="V13372" s="18" t="str">
        <f>IF(U13372&lt;&gt;"",SUMIFS(Data_TABLE[Total Value Sold],Data_TABLE[EOM Date],"="&amp;EOMONTH(Dashboard!$I$7,0),Data_TABLE[Customer],"="&amp;Calc!U13372),"")</f>
        <v/>
      </c>
    </row>
    <row r="13373" spans="22:22" x14ac:dyDescent="0.2">
      <c r="V13373" s="18" t="str">
        <f>IF(U13373&lt;&gt;"",SUMIFS(Data_TABLE[Total Value Sold],Data_TABLE[EOM Date],"="&amp;EOMONTH(Dashboard!$I$7,0),Data_TABLE[Customer],"="&amp;Calc!U13373),"")</f>
        <v/>
      </c>
    </row>
    <row r="13374" spans="22:22" x14ac:dyDescent="0.2">
      <c r="V13374" s="18" t="str">
        <f>IF(U13374&lt;&gt;"",SUMIFS(Data_TABLE[Total Value Sold],Data_TABLE[EOM Date],"="&amp;EOMONTH(Dashboard!$I$7,0),Data_TABLE[Customer],"="&amp;Calc!U13374),"")</f>
        <v/>
      </c>
    </row>
    <row r="13375" spans="22:22" x14ac:dyDescent="0.2">
      <c r="V13375" s="18" t="str">
        <f>IF(U13375&lt;&gt;"",SUMIFS(Data_TABLE[Total Value Sold],Data_TABLE[EOM Date],"="&amp;EOMONTH(Dashboard!$I$7,0),Data_TABLE[Customer],"="&amp;Calc!U13375),"")</f>
        <v/>
      </c>
    </row>
    <row r="13376" spans="22:22" x14ac:dyDescent="0.2">
      <c r="V13376" s="18" t="str">
        <f>IF(U13376&lt;&gt;"",SUMIFS(Data_TABLE[Total Value Sold],Data_TABLE[EOM Date],"="&amp;EOMONTH(Dashboard!$I$7,0),Data_TABLE[Customer],"="&amp;Calc!U13376),"")</f>
        <v/>
      </c>
    </row>
    <row r="13377" spans="22:22" x14ac:dyDescent="0.2">
      <c r="V13377" s="18" t="str">
        <f>IF(U13377&lt;&gt;"",SUMIFS(Data_TABLE[Total Value Sold],Data_TABLE[EOM Date],"="&amp;EOMONTH(Dashboard!$I$7,0),Data_TABLE[Customer],"="&amp;Calc!U13377),"")</f>
        <v/>
      </c>
    </row>
    <row r="13378" spans="22:22" x14ac:dyDescent="0.2">
      <c r="V13378" s="18" t="str">
        <f>IF(U13378&lt;&gt;"",SUMIFS(Data_TABLE[Total Value Sold],Data_TABLE[EOM Date],"="&amp;EOMONTH(Dashboard!$I$7,0),Data_TABLE[Customer],"="&amp;Calc!U13378),"")</f>
        <v/>
      </c>
    </row>
    <row r="13379" spans="22:22" x14ac:dyDescent="0.2">
      <c r="V13379" s="18" t="str">
        <f>IF(U13379&lt;&gt;"",SUMIFS(Data_TABLE[Total Value Sold],Data_TABLE[EOM Date],"="&amp;EOMONTH(Dashboard!$I$7,0),Data_TABLE[Customer],"="&amp;Calc!U13379),"")</f>
        <v/>
      </c>
    </row>
    <row r="13380" spans="22:22" x14ac:dyDescent="0.2">
      <c r="V13380" s="18" t="str">
        <f>IF(U13380&lt;&gt;"",SUMIFS(Data_TABLE[Total Value Sold],Data_TABLE[EOM Date],"="&amp;EOMONTH(Dashboard!$I$7,0),Data_TABLE[Customer],"="&amp;Calc!U13380),"")</f>
        <v/>
      </c>
    </row>
    <row r="13381" spans="22:22" x14ac:dyDescent="0.2">
      <c r="V13381" s="18" t="str">
        <f>IF(U13381&lt;&gt;"",SUMIFS(Data_TABLE[Total Value Sold],Data_TABLE[EOM Date],"="&amp;EOMONTH(Dashboard!$I$7,0),Data_TABLE[Customer],"="&amp;Calc!U13381),"")</f>
        <v/>
      </c>
    </row>
    <row r="13382" spans="22:22" x14ac:dyDescent="0.2">
      <c r="V13382" s="18" t="str">
        <f>IF(U13382&lt;&gt;"",SUMIFS(Data_TABLE[Total Value Sold],Data_TABLE[EOM Date],"="&amp;EOMONTH(Dashboard!$I$7,0),Data_TABLE[Customer],"="&amp;Calc!U13382),"")</f>
        <v/>
      </c>
    </row>
    <row r="13383" spans="22:22" x14ac:dyDescent="0.2">
      <c r="V13383" s="18" t="str">
        <f>IF(U13383&lt;&gt;"",SUMIFS(Data_TABLE[Total Value Sold],Data_TABLE[EOM Date],"="&amp;EOMONTH(Dashboard!$I$7,0),Data_TABLE[Customer],"="&amp;Calc!U13383),"")</f>
        <v/>
      </c>
    </row>
    <row r="13384" spans="22:22" x14ac:dyDescent="0.2">
      <c r="V13384" s="18" t="str">
        <f>IF(U13384&lt;&gt;"",SUMIFS(Data_TABLE[Total Value Sold],Data_TABLE[EOM Date],"="&amp;EOMONTH(Dashboard!$I$7,0),Data_TABLE[Customer],"="&amp;Calc!U13384),"")</f>
        <v/>
      </c>
    </row>
    <row r="13385" spans="22:22" x14ac:dyDescent="0.2">
      <c r="V13385" s="18" t="str">
        <f>IF(U13385&lt;&gt;"",SUMIFS(Data_TABLE[Total Value Sold],Data_TABLE[EOM Date],"="&amp;EOMONTH(Dashboard!$I$7,0),Data_TABLE[Customer],"="&amp;Calc!U13385),"")</f>
        <v/>
      </c>
    </row>
    <row r="13386" spans="22:22" x14ac:dyDescent="0.2">
      <c r="V13386" s="18" t="str">
        <f>IF(U13386&lt;&gt;"",SUMIFS(Data_TABLE[Total Value Sold],Data_TABLE[EOM Date],"="&amp;EOMONTH(Dashboard!$I$7,0),Data_TABLE[Customer],"="&amp;Calc!U13386),"")</f>
        <v/>
      </c>
    </row>
    <row r="13387" spans="22:22" x14ac:dyDescent="0.2">
      <c r="V13387" s="18" t="str">
        <f>IF(U13387&lt;&gt;"",SUMIFS(Data_TABLE[Total Value Sold],Data_TABLE[EOM Date],"="&amp;EOMONTH(Dashboard!$I$7,0),Data_TABLE[Customer],"="&amp;Calc!U13387),"")</f>
        <v/>
      </c>
    </row>
    <row r="13388" spans="22:22" x14ac:dyDescent="0.2">
      <c r="V13388" s="18" t="str">
        <f>IF(U13388&lt;&gt;"",SUMIFS(Data_TABLE[Total Value Sold],Data_TABLE[EOM Date],"="&amp;EOMONTH(Dashboard!$I$7,0),Data_TABLE[Customer],"="&amp;Calc!U13388),"")</f>
        <v/>
      </c>
    </row>
    <row r="13389" spans="22:22" x14ac:dyDescent="0.2">
      <c r="V13389" s="18" t="str">
        <f>IF(U13389&lt;&gt;"",SUMIFS(Data_TABLE[Total Value Sold],Data_TABLE[EOM Date],"="&amp;EOMONTH(Dashboard!$I$7,0),Data_TABLE[Customer],"="&amp;Calc!U13389),"")</f>
        <v/>
      </c>
    </row>
    <row r="13390" spans="22:22" x14ac:dyDescent="0.2">
      <c r="V13390" s="18" t="str">
        <f>IF(U13390&lt;&gt;"",SUMIFS(Data_TABLE[Total Value Sold],Data_TABLE[EOM Date],"="&amp;EOMONTH(Dashboard!$I$7,0),Data_TABLE[Customer],"="&amp;Calc!U13390),"")</f>
        <v/>
      </c>
    </row>
    <row r="13391" spans="22:22" x14ac:dyDescent="0.2">
      <c r="V13391" s="18" t="str">
        <f>IF(U13391&lt;&gt;"",SUMIFS(Data_TABLE[Total Value Sold],Data_TABLE[EOM Date],"="&amp;EOMONTH(Dashboard!$I$7,0),Data_TABLE[Customer],"="&amp;Calc!U13391),"")</f>
        <v/>
      </c>
    </row>
    <row r="13392" spans="22:22" x14ac:dyDescent="0.2">
      <c r="V13392" s="18" t="str">
        <f>IF(U13392&lt;&gt;"",SUMIFS(Data_TABLE[Total Value Sold],Data_TABLE[EOM Date],"="&amp;EOMONTH(Dashboard!$I$7,0),Data_TABLE[Customer],"="&amp;Calc!U13392),"")</f>
        <v/>
      </c>
    </row>
    <row r="13393" spans="22:22" x14ac:dyDescent="0.2">
      <c r="V13393" s="18" t="str">
        <f>IF(U13393&lt;&gt;"",SUMIFS(Data_TABLE[Total Value Sold],Data_TABLE[EOM Date],"="&amp;EOMONTH(Dashboard!$I$7,0),Data_TABLE[Customer],"="&amp;Calc!U13393),"")</f>
        <v/>
      </c>
    </row>
    <row r="13394" spans="22:22" x14ac:dyDescent="0.2">
      <c r="V13394" s="18" t="str">
        <f>IF(U13394&lt;&gt;"",SUMIFS(Data_TABLE[Total Value Sold],Data_TABLE[EOM Date],"="&amp;EOMONTH(Dashboard!$I$7,0),Data_TABLE[Customer],"="&amp;Calc!U13394),"")</f>
        <v/>
      </c>
    </row>
    <row r="13395" spans="22:22" x14ac:dyDescent="0.2">
      <c r="V13395" s="18" t="str">
        <f>IF(U13395&lt;&gt;"",SUMIFS(Data_TABLE[Total Value Sold],Data_TABLE[EOM Date],"="&amp;EOMONTH(Dashboard!$I$7,0),Data_TABLE[Customer],"="&amp;Calc!U13395),"")</f>
        <v/>
      </c>
    </row>
    <row r="13396" spans="22:22" x14ac:dyDescent="0.2">
      <c r="V13396" s="18" t="str">
        <f>IF(U13396&lt;&gt;"",SUMIFS(Data_TABLE[Total Value Sold],Data_TABLE[EOM Date],"="&amp;EOMONTH(Dashboard!$I$7,0),Data_TABLE[Customer],"="&amp;Calc!U13396),"")</f>
        <v/>
      </c>
    </row>
    <row r="13397" spans="22:22" x14ac:dyDescent="0.2">
      <c r="V13397" s="18" t="str">
        <f>IF(U13397&lt;&gt;"",SUMIFS(Data_TABLE[Total Value Sold],Data_TABLE[EOM Date],"="&amp;EOMONTH(Dashboard!$I$7,0),Data_TABLE[Customer],"="&amp;Calc!U13397),"")</f>
        <v/>
      </c>
    </row>
    <row r="13398" spans="22:22" x14ac:dyDescent="0.2">
      <c r="V13398" s="18" t="str">
        <f>IF(U13398&lt;&gt;"",SUMIFS(Data_TABLE[Total Value Sold],Data_TABLE[EOM Date],"="&amp;EOMONTH(Dashboard!$I$7,0),Data_TABLE[Customer],"="&amp;Calc!U13398),"")</f>
        <v/>
      </c>
    </row>
    <row r="13399" spans="22:22" x14ac:dyDescent="0.2">
      <c r="V13399" s="18" t="str">
        <f>IF(U13399&lt;&gt;"",SUMIFS(Data_TABLE[Total Value Sold],Data_TABLE[EOM Date],"="&amp;EOMONTH(Dashboard!$I$7,0),Data_TABLE[Customer],"="&amp;Calc!U13399),"")</f>
        <v/>
      </c>
    </row>
    <row r="13400" spans="22:22" x14ac:dyDescent="0.2">
      <c r="V13400" s="18" t="str">
        <f>IF(U13400&lt;&gt;"",SUMIFS(Data_TABLE[Total Value Sold],Data_TABLE[EOM Date],"="&amp;EOMONTH(Dashboard!$I$7,0),Data_TABLE[Customer],"="&amp;Calc!U13400),"")</f>
        <v/>
      </c>
    </row>
    <row r="13401" spans="22:22" x14ac:dyDescent="0.2">
      <c r="V13401" s="18" t="str">
        <f>IF(U13401&lt;&gt;"",SUMIFS(Data_TABLE[Total Value Sold],Data_TABLE[EOM Date],"="&amp;EOMONTH(Dashboard!$I$7,0),Data_TABLE[Customer],"="&amp;Calc!U13401),"")</f>
        <v/>
      </c>
    </row>
    <row r="13402" spans="22:22" x14ac:dyDescent="0.2">
      <c r="V13402" s="18" t="str">
        <f>IF(U13402&lt;&gt;"",SUMIFS(Data_TABLE[Total Value Sold],Data_TABLE[EOM Date],"="&amp;EOMONTH(Dashboard!$I$7,0),Data_TABLE[Customer],"="&amp;Calc!U13402),"")</f>
        <v/>
      </c>
    </row>
    <row r="13403" spans="22:22" x14ac:dyDescent="0.2">
      <c r="V13403" s="18" t="str">
        <f>IF(U13403&lt;&gt;"",SUMIFS(Data_TABLE[Total Value Sold],Data_TABLE[EOM Date],"="&amp;EOMONTH(Dashboard!$I$7,0),Data_TABLE[Customer],"="&amp;Calc!U13403),"")</f>
        <v/>
      </c>
    </row>
    <row r="13404" spans="22:22" x14ac:dyDescent="0.2">
      <c r="V13404" s="18" t="str">
        <f>IF(U13404&lt;&gt;"",SUMIFS(Data_TABLE[Total Value Sold],Data_TABLE[EOM Date],"="&amp;EOMONTH(Dashboard!$I$7,0),Data_TABLE[Customer],"="&amp;Calc!U13404),"")</f>
        <v/>
      </c>
    </row>
    <row r="13405" spans="22:22" x14ac:dyDescent="0.2">
      <c r="V13405" s="18" t="str">
        <f>IF(U13405&lt;&gt;"",SUMIFS(Data_TABLE[Total Value Sold],Data_TABLE[EOM Date],"="&amp;EOMONTH(Dashboard!$I$7,0),Data_TABLE[Customer],"="&amp;Calc!U13405),"")</f>
        <v/>
      </c>
    </row>
    <row r="13406" spans="22:22" x14ac:dyDescent="0.2">
      <c r="V13406" s="18" t="str">
        <f>IF(U13406&lt;&gt;"",SUMIFS(Data_TABLE[Total Value Sold],Data_TABLE[EOM Date],"="&amp;EOMONTH(Dashboard!$I$7,0),Data_TABLE[Customer],"="&amp;Calc!U13406),"")</f>
        <v/>
      </c>
    </row>
    <row r="13407" spans="22:22" x14ac:dyDescent="0.2">
      <c r="V13407" s="18" t="str">
        <f>IF(U13407&lt;&gt;"",SUMIFS(Data_TABLE[Total Value Sold],Data_TABLE[EOM Date],"="&amp;EOMONTH(Dashboard!$I$7,0),Data_TABLE[Customer],"="&amp;Calc!U13407),"")</f>
        <v/>
      </c>
    </row>
    <row r="13408" spans="22:22" x14ac:dyDescent="0.2">
      <c r="V13408" s="18" t="str">
        <f>IF(U13408&lt;&gt;"",SUMIFS(Data_TABLE[Total Value Sold],Data_TABLE[EOM Date],"="&amp;EOMONTH(Dashboard!$I$7,0),Data_TABLE[Customer],"="&amp;Calc!U13408),"")</f>
        <v/>
      </c>
    </row>
    <row r="13409" spans="22:22" x14ac:dyDescent="0.2">
      <c r="V13409" s="18" t="str">
        <f>IF(U13409&lt;&gt;"",SUMIFS(Data_TABLE[Total Value Sold],Data_TABLE[EOM Date],"="&amp;EOMONTH(Dashboard!$I$7,0),Data_TABLE[Customer],"="&amp;Calc!U13409),"")</f>
        <v/>
      </c>
    </row>
    <row r="13410" spans="22:22" x14ac:dyDescent="0.2">
      <c r="V13410" s="18" t="str">
        <f>IF(U13410&lt;&gt;"",SUMIFS(Data_TABLE[Total Value Sold],Data_TABLE[EOM Date],"="&amp;EOMONTH(Dashboard!$I$7,0),Data_TABLE[Customer],"="&amp;Calc!U13410),"")</f>
        <v/>
      </c>
    </row>
    <row r="13411" spans="22:22" x14ac:dyDescent="0.2">
      <c r="V13411" s="18" t="str">
        <f>IF(U13411&lt;&gt;"",SUMIFS(Data_TABLE[Total Value Sold],Data_TABLE[EOM Date],"="&amp;EOMONTH(Dashboard!$I$7,0),Data_TABLE[Customer],"="&amp;Calc!U13411),"")</f>
        <v/>
      </c>
    </row>
    <row r="13412" spans="22:22" x14ac:dyDescent="0.2">
      <c r="V13412" s="18" t="str">
        <f>IF(U13412&lt;&gt;"",SUMIFS(Data_TABLE[Total Value Sold],Data_TABLE[EOM Date],"="&amp;EOMONTH(Dashboard!$I$7,0),Data_TABLE[Customer],"="&amp;Calc!U13412),"")</f>
        <v/>
      </c>
    </row>
    <row r="13413" spans="22:22" x14ac:dyDescent="0.2">
      <c r="V13413" s="18" t="str">
        <f>IF(U13413&lt;&gt;"",SUMIFS(Data_TABLE[Total Value Sold],Data_TABLE[EOM Date],"="&amp;EOMONTH(Dashboard!$I$7,0),Data_TABLE[Customer],"="&amp;Calc!U13413),"")</f>
        <v/>
      </c>
    </row>
    <row r="13414" spans="22:22" x14ac:dyDescent="0.2">
      <c r="V13414" s="18" t="str">
        <f>IF(U13414&lt;&gt;"",SUMIFS(Data_TABLE[Total Value Sold],Data_TABLE[EOM Date],"="&amp;EOMONTH(Dashboard!$I$7,0),Data_TABLE[Customer],"="&amp;Calc!U13414),"")</f>
        <v/>
      </c>
    </row>
    <row r="13415" spans="22:22" x14ac:dyDescent="0.2">
      <c r="V13415" s="18" t="str">
        <f>IF(U13415&lt;&gt;"",SUMIFS(Data_TABLE[Total Value Sold],Data_TABLE[EOM Date],"="&amp;EOMONTH(Dashboard!$I$7,0),Data_TABLE[Customer],"="&amp;Calc!U13415),"")</f>
        <v/>
      </c>
    </row>
    <row r="13416" spans="22:22" x14ac:dyDescent="0.2">
      <c r="V13416" s="18" t="str">
        <f>IF(U13416&lt;&gt;"",SUMIFS(Data_TABLE[Total Value Sold],Data_TABLE[EOM Date],"="&amp;EOMONTH(Dashboard!$I$7,0),Data_TABLE[Customer],"="&amp;Calc!U13416),"")</f>
        <v/>
      </c>
    </row>
    <row r="13417" spans="22:22" x14ac:dyDescent="0.2">
      <c r="V13417" s="18" t="str">
        <f>IF(U13417&lt;&gt;"",SUMIFS(Data_TABLE[Total Value Sold],Data_TABLE[EOM Date],"="&amp;EOMONTH(Dashboard!$I$7,0),Data_TABLE[Customer],"="&amp;Calc!U13417),"")</f>
        <v/>
      </c>
    </row>
    <row r="13418" spans="22:22" x14ac:dyDescent="0.2">
      <c r="V13418" s="18" t="str">
        <f>IF(U13418&lt;&gt;"",SUMIFS(Data_TABLE[Total Value Sold],Data_TABLE[EOM Date],"="&amp;EOMONTH(Dashboard!$I$7,0),Data_TABLE[Customer],"="&amp;Calc!U13418),"")</f>
        <v/>
      </c>
    </row>
    <row r="13419" spans="22:22" x14ac:dyDescent="0.2">
      <c r="V13419" s="18" t="str">
        <f>IF(U13419&lt;&gt;"",SUMIFS(Data_TABLE[Total Value Sold],Data_TABLE[EOM Date],"="&amp;EOMONTH(Dashboard!$I$7,0),Data_TABLE[Customer],"="&amp;Calc!U13419),"")</f>
        <v/>
      </c>
    </row>
    <row r="13420" spans="22:22" x14ac:dyDescent="0.2">
      <c r="V13420" s="18" t="str">
        <f>IF(U13420&lt;&gt;"",SUMIFS(Data_TABLE[Total Value Sold],Data_TABLE[EOM Date],"="&amp;EOMONTH(Dashboard!$I$7,0),Data_TABLE[Customer],"="&amp;Calc!U13420),"")</f>
        <v/>
      </c>
    </row>
    <row r="13421" spans="22:22" x14ac:dyDescent="0.2">
      <c r="V13421" s="18" t="str">
        <f>IF(U13421&lt;&gt;"",SUMIFS(Data_TABLE[Total Value Sold],Data_TABLE[EOM Date],"="&amp;EOMONTH(Dashboard!$I$7,0),Data_TABLE[Customer],"="&amp;Calc!U13421),"")</f>
        <v/>
      </c>
    </row>
    <row r="13422" spans="22:22" x14ac:dyDescent="0.2">
      <c r="V13422" s="18" t="str">
        <f>IF(U13422&lt;&gt;"",SUMIFS(Data_TABLE[Total Value Sold],Data_TABLE[EOM Date],"="&amp;EOMONTH(Dashboard!$I$7,0),Data_TABLE[Customer],"="&amp;Calc!U13422),"")</f>
        <v/>
      </c>
    </row>
    <row r="13423" spans="22:22" x14ac:dyDescent="0.2">
      <c r="V13423" s="18" t="str">
        <f>IF(U13423&lt;&gt;"",SUMIFS(Data_TABLE[Total Value Sold],Data_TABLE[EOM Date],"="&amp;EOMONTH(Dashboard!$I$7,0),Data_TABLE[Customer],"="&amp;Calc!U13423),"")</f>
        <v/>
      </c>
    </row>
    <row r="13424" spans="22:22" x14ac:dyDescent="0.2">
      <c r="V13424" s="18" t="str">
        <f>IF(U13424&lt;&gt;"",SUMIFS(Data_TABLE[Total Value Sold],Data_TABLE[EOM Date],"="&amp;EOMONTH(Dashboard!$I$7,0),Data_TABLE[Customer],"="&amp;Calc!U13424),"")</f>
        <v/>
      </c>
    </row>
    <row r="13425" spans="22:22" x14ac:dyDescent="0.2">
      <c r="V13425" s="18" t="str">
        <f>IF(U13425&lt;&gt;"",SUMIFS(Data_TABLE[Total Value Sold],Data_TABLE[EOM Date],"="&amp;EOMONTH(Dashboard!$I$7,0),Data_TABLE[Customer],"="&amp;Calc!U13425),"")</f>
        <v/>
      </c>
    </row>
    <row r="13426" spans="22:22" x14ac:dyDescent="0.2">
      <c r="V13426" s="18" t="str">
        <f>IF(U13426&lt;&gt;"",SUMIFS(Data_TABLE[Total Value Sold],Data_TABLE[EOM Date],"="&amp;EOMONTH(Dashboard!$I$7,0),Data_TABLE[Customer],"="&amp;Calc!U13426),"")</f>
        <v/>
      </c>
    </row>
    <row r="13427" spans="22:22" x14ac:dyDescent="0.2">
      <c r="V13427" s="18" t="str">
        <f>IF(U13427&lt;&gt;"",SUMIFS(Data_TABLE[Total Value Sold],Data_TABLE[EOM Date],"="&amp;EOMONTH(Dashboard!$I$7,0),Data_TABLE[Customer],"="&amp;Calc!U13427),"")</f>
        <v/>
      </c>
    </row>
    <row r="13428" spans="22:22" x14ac:dyDescent="0.2">
      <c r="V13428" s="18" t="str">
        <f>IF(U13428&lt;&gt;"",SUMIFS(Data_TABLE[Total Value Sold],Data_TABLE[EOM Date],"="&amp;EOMONTH(Dashboard!$I$7,0),Data_TABLE[Customer],"="&amp;Calc!U13428),"")</f>
        <v/>
      </c>
    </row>
    <row r="13429" spans="22:22" x14ac:dyDescent="0.2">
      <c r="V13429" s="18" t="str">
        <f>IF(U13429&lt;&gt;"",SUMIFS(Data_TABLE[Total Value Sold],Data_TABLE[EOM Date],"="&amp;EOMONTH(Dashboard!$I$7,0),Data_TABLE[Customer],"="&amp;Calc!U13429),"")</f>
        <v/>
      </c>
    </row>
    <row r="13430" spans="22:22" x14ac:dyDescent="0.2">
      <c r="V13430" s="18" t="str">
        <f>IF(U13430&lt;&gt;"",SUMIFS(Data_TABLE[Total Value Sold],Data_TABLE[EOM Date],"="&amp;EOMONTH(Dashboard!$I$7,0),Data_TABLE[Customer],"="&amp;Calc!U13430),"")</f>
        <v/>
      </c>
    </row>
    <row r="13431" spans="22:22" x14ac:dyDescent="0.2">
      <c r="V13431" s="18" t="str">
        <f>IF(U13431&lt;&gt;"",SUMIFS(Data_TABLE[Total Value Sold],Data_TABLE[EOM Date],"="&amp;EOMONTH(Dashboard!$I$7,0),Data_TABLE[Customer],"="&amp;Calc!U13431),"")</f>
        <v/>
      </c>
    </row>
    <row r="13432" spans="22:22" x14ac:dyDescent="0.2">
      <c r="V13432" s="18" t="str">
        <f>IF(U13432&lt;&gt;"",SUMIFS(Data_TABLE[Total Value Sold],Data_TABLE[EOM Date],"="&amp;EOMONTH(Dashboard!$I$7,0),Data_TABLE[Customer],"="&amp;Calc!U13432),"")</f>
        <v/>
      </c>
    </row>
    <row r="13433" spans="22:22" x14ac:dyDescent="0.2">
      <c r="V13433" s="18" t="str">
        <f>IF(U13433&lt;&gt;"",SUMIFS(Data_TABLE[Total Value Sold],Data_TABLE[EOM Date],"="&amp;EOMONTH(Dashboard!$I$7,0),Data_TABLE[Customer],"="&amp;Calc!U13433),"")</f>
        <v/>
      </c>
    </row>
    <row r="13434" spans="22:22" x14ac:dyDescent="0.2">
      <c r="V13434" s="18" t="str">
        <f>IF(U13434&lt;&gt;"",SUMIFS(Data_TABLE[Total Value Sold],Data_TABLE[EOM Date],"="&amp;EOMONTH(Dashboard!$I$7,0),Data_TABLE[Customer],"="&amp;Calc!U13434),"")</f>
        <v/>
      </c>
    </row>
    <row r="13435" spans="22:22" x14ac:dyDescent="0.2">
      <c r="V13435" s="18" t="str">
        <f>IF(U13435&lt;&gt;"",SUMIFS(Data_TABLE[Total Value Sold],Data_TABLE[EOM Date],"="&amp;EOMONTH(Dashboard!$I$7,0),Data_TABLE[Customer],"="&amp;Calc!U13435),"")</f>
        <v/>
      </c>
    </row>
    <row r="13436" spans="22:22" x14ac:dyDescent="0.2">
      <c r="V13436" s="18" t="str">
        <f>IF(U13436&lt;&gt;"",SUMIFS(Data_TABLE[Total Value Sold],Data_TABLE[EOM Date],"="&amp;EOMONTH(Dashboard!$I$7,0),Data_TABLE[Customer],"="&amp;Calc!U13436),"")</f>
        <v/>
      </c>
    </row>
    <row r="13437" spans="22:22" x14ac:dyDescent="0.2">
      <c r="V13437" s="18" t="str">
        <f>IF(U13437&lt;&gt;"",SUMIFS(Data_TABLE[Total Value Sold],Data_TABLE[EOM Date],"="&amp;EOMONTH(Dashboard!$I$7,0),Data_TABLE[Customer],"="&amp;Calc!U13437),"")</f>
        <v/>
      </c>
    </row>
    <row r="13438" spans="22:22" x14ac:dyDescent="0.2">
      <c r="V13438" s="18" t="str">
        <f>IF(U13438&lt;&gt;"",SUMIFS(Data_TABLE[Total Value Sold],Data_TABLE[EOM Date],"="&amp;EOMONTH(Dashboard!$I$7,0),Data_TABLE[Customer],"="&amp;Calc!U13438),"")</f>
        <v/>
      </c>
    </row>
    <row r="13439" spans="22:22" x14ac:dyDescent="0.2">
      <c r="V13439" s="18" t="str">
        <f>IF(U13439&lt;&gt;"",SUMIFS(Data_TABLE[Total Value Sold],Data_TABLE[EOM Date],"="&amp;EOMONTH(Dashboard!$I$7,0),Data_TABLE[Customer],"="&amp;Calc!U13439),"")</f>
        <v/>
      </c>
    </row>
    <row r="13440" spans="22:22" x14ac:dyDescent="0.2">
      <c r="V13440" s="18" t="str">
        <f>IF(U13440&lt;&gt;"",SUMIFS(Data_TABLE[Total Value Sold],Data_TABLE[EOM Date],"="&amp;EOMONTH(Dashboard!$I$7,0),Data_TABLE[Customer],"="&amp;Calc!U13440),"")</f>
        <v/>
      </c>
    </row>
    <row r="13441" spans="22:22" x14ac:dyDescent="0.2">
      <c r="V13441" s="18" t="str">
        <f>IF(U13441&lt;&gt;"",SUMIFS(Data_TABLE[Total Value Sold],Data_TABLE[EOM Date],"="&amp;EOMONTH(Dashboard!$I$7,0),Data_TABLE[Customer],"="&amp;Calc!U13441),"")</f>
        <v/>
      </c>
    </row>
    <row r="13442" spans="22:22" x14ac:dyDescent="0.2">
      <c r="V13442" s="18" t="str">
        <f>IF(U13442&lt;&gt;"",SUMIFS(Data_TABLE[Total Value Sold],Data_TABLE[EOM Date],"="&amp;EOMONTH(Dashboard!$I$7,0),Data_TABLE[Customer],"="&amp;Calc!U13442),"")</f>
        <v/>
      </c>
    </row>
    <row r="13443" spans="22:22" x14ac:dyDescent="0.2">
      <c r="V13443" s="18" t="str">
        <f>IF(U13443&lt;&gt;"",SUMIFS(Data_TABLE[Total Value Sold],Data_TABLE[EOM Date],"="&amp;EOMONTH(Dashboard!$I$7,0),Data_TABLE[Customer],"="&amp;Calc!U13443),"")</f>
        <v/>
      </c>
    </row>
    <row r="13444" spans="22:22" x14ac:dyDescent="0.2">
      <c r="V13444" s="18" t="str">
        <f>IF(U13444&lt;&gt;"",SUMIFS(Data_TABLE[Total Value Sold],Data_TABLE[EOM Date],"="&amp;EOMONTH(Dashboard!$I$7,0),Data_TABLE[Customer],"="&amp;Calc!U13444),"")</f>
        <v/>
      </c>
    </row>
    <row r="13445" spans="22:22" x14ac:dyDescent="0.2">
      <c r="V13445" s="18" t="str">
        <f>IF(U13445&lt;&gt;"",SUMIFS(Data_TABLE[Total Value Sold],Data_TABLE[EOM Date],"="&amp;EOMONTH(Dashboard!$I$7,0),Data_TABLE[Customer],"="&amp;Calc!U13445),"")</f>
        <v/>
      </c>
    </row>
    <row r="13446" spans="22:22" x14ac:dyDescent="0.2">
      <c r="V13446" s="18" t="str">
        <f>IF(U13446&lt;&gt;"",SUMIFS(Data_TABLE[Total Value Sold],Data_TABLE[EOM Date],"="&amp;EOMONTH(Dashboard!$I$7,0),Data_TABLE[Customer],"="&amp;Calc!U13446),"")</f>
        <v/>
      </c>
    </row>
    <row r="13447" spans="22:22" x14ac:dyDescent="0.2">
      <c r="V13447" s="18" t="str">
        <f>IF(U13447&lt;&gt;"",SUMIFS(Data_TABLE[Total Value Sold],Data_TABLE[EOM Date],"="&amp;EOMONTH(Dashboard!$I$7,0),Data_TABLE[Customer],"="&amp;Calc!U13447),"")</f>
        <v/>
      </c>
    </row>
    <row r="13448" spans="22:22" x14ac:dyDescent="0.2">
      <c r="V13448" s="18" t="str">
        <f>IF(U13448&lt;&gt;"",SUMIFS(Data_TABLE[Total Value Sold],Data_TABLE[EOM Date],"="&amp;EOMONTH(Dashboard!$I$7,0),Data_TABLE[Customer],"="&amp;Calc!U13448),"")</f>
        <v/>
      </c>
    </row>
    <row r="13449" spans="22:22" x14ac:dyDescent="0.2">
      <c r="V13449" s="18" t="str">
        <f>IF(U13449&lt;&gt;"",SUMIFS(Data_TABLE[Total Value Sold],Data_TABLE[EOM Date],"="&amp;EOMONTH(Dashboard!$I$7,0),Data_TABLE[Customer],"="&amp;Calc!U13449),"")</f>
        <v/>
      </c>
    </row>
    <row r="13450" spans="22:22" x14ac:dyDescent="0.2">
      <c r="V13450" s="18" t="str">
        <f>IF(U13450&lt;&gt;"",SUMIFS(Data_TABLE[Total Value Sold],Data_TABLE[EOM Date],"="&amp;EOMONTH(Dashboard!$I$7,0),Data_TABLE[Customer],"="&amp;Calc!U13450),"")</f>
        <v/>
      </c>
    </row>
    <row r="13451" spans="22:22" x14ac:dyDescent="0.2">
      <c r="V13451" s="18" t="str">
        <f>IF(U13451&lt;&gt;"",SUMIFS(Data_TABLE[Total Value Sold],Data_TABLE[EOM Date],"="&amp;EOMONTH(Dashboard!$I$7,0),Data_TABLE[Customer],"="&amp;Calc!U13451),"")</f>
        <v/>
      </c>
    </row>
    <row r="13452" spans="22:22" x14ac:dyDescent="0.2">
      <c r="V13452" s="18" t="str">
        <f>IF(U13452&lt;&gt;"",SUMIFS(Data_TABLE[Total Value Sold],Data_TABLE[EOM Date],"="&amp;EOMONTH(Dashboard!$I$7,0),Data_TABLE[Customer],"="&amp;Calc!U13452),"")</f>
        <v/>
      </c>
    </row>
    <row r="13453" spans="22:22" x14ac:dyDescent="0.2">
      <c r="V13453" s="18" t="str">
        <f>IF(U13453&lt;&gt;"",SUMIFS(Data_TABLE[Total Value Sold],Data_TABLE[EOM Date],"="&amp;EOMONTH(Dashboard!$I$7,0),Data_TABLE[Customer],"="&amp;Calc!U13453),"")</f>
        <v/>
      </c>
    </row>
    <row r="13454" spans="22:22" x14ac:dyDescent="0.2">
      <c r="V13454" s="18" t="str">
        <f>IF(U13454&lt;&gt;"",SUMIFS(Data_TABLE[Total Value Sold],Data_TABLE[EOM Date],"="&amp;EOMONTH(Dashboard!$I$7,0),Data_TABLE[Customer],"="&amp;Calc!U13454),"")</f>
        <v/>
      </c>
    </row>
    <row r="13455" spans="22:22" x14ac:dyDescent="0.2">
      <c r="V13455" s="18" t="str">
        <f>IF(U13455&lt;&gt;"",SUMIFS(Data_TABLE[Total Value Sold],Data_TABLE[EOM Date],"="&amp;EOMONTH(Dashboard!$I$7,0),Data_TABLE[Customer],"="&amp;Calc!U13455),"")</f>
        <v/>
      </c>
    </row>
    <row r="13456" spans="22:22" x14ac:dyDescent="0.2">
      <c r="V13456" s="18" t="str">
        <f>IF(U13456&lt;&gt;"",SUMIFS(Data_TABLE[Total Value Sold],Data_TABLE[EOM Date],"="&amp;EOMONTH(Dashboard!$I$7,0),Data_TABLE[Customer],"="&amp;Calc!U13456),"")</f>
        <v/>
      </c>
    </row>
    <row r="13457" spans="22:22" x14ac:dyDescent="0.2">
      <c r="V13457" s="18" t="str">
        <f>IF(U13457&lt;&gt;"",SUMIFS(Data_TABLE[Total Value Sold],Data_TABLE[EOM Date],"="&amp;EOMONTH(Dashboard!$I$7,0),Data_TABLE[Customer],"="&amp;Calc!U13457),"")</f>
        <v/>
      </c>
    </row>
    <row r="13458" spans="22:22" x14ac:dyDescent="0.2">
      <c r="V13458" s="18" t="str">
        <f>IF(U13458&lt;&gt;"",SUMIFS(Data_TABLE[Total Value Sold],Data_TABLE[EOM Date],"="&amp;EOMONTH(Dashboard!$I$7,0),Data_TABLE[Customer],"="&amp;Calc!U13458),"")</f>
        <v/>
      </c>
    </row>
    <row r="13459" spans="22:22" x14ac:dyDescent="0.2">
      <c r="V13459" s="18" t="str">
        <f>IF(U13459&lt;&gt;"",SUMIFS(Data_TABLE[Total Value Sold],Data_TABLE[EOM Date],"="&amp;EOMONTH(Dashboard!$I$7,0),Data_TABLE[Customer],"="&amp;Calc!U13459),"")</f>
        <v/>
      </c>
    </row>
    <row r="13460" spans="22:22" x14ac:dyDescent="0.2">
      <c r="V13460" s="18" t="str">
        <f>IF(U13460&lt;&gt;"",SUMIFS(Data_TABLE[Total Value Sold],Data_TABLE[EOM Date],"="&amp;EOMONTH(Dashboard!$I$7,0),Data_TABLE[Customer],"="&amp;Calc!U13460),"")</f>
        <v/>
      </c>
    </row>
    <row r="13461" spans="22:22" x14ac:dyDescent="0.2">
      <c r="V13461" s="18" t="str">
        <f>IF(U13461&lt;&gt;"",SUMIFS(Data_TABLE[Total Value Sold],Data_TABLE[EOM Date],"="&amp;EOMONTH(Dashboard!$I$7,0),Data_TABLE[Customer],"="&amp;Calc!U13461),"")</f>
        <v/>
      </c>
    </row>
    <row r="13462" spans="22:22" x14ac:dyDescent="0.2">
      <c r="V13462" s="18" t="str">
        <f>IF(U13462&lt;&gt;"",SUMIFS(Data_TABLE[Total Value Sold],Data_TABLE[EOM Date],"="&amp;EOMONTH(Dashboard!$I$7,0),Data_TABLE[Customer],"="&amp;Calc!U13462),"")</f>
        <v/>
      </c>
    </row>
    <row r="13463" spans="22:22" x14ac:dyDescent="0.2">
      <c r="V13463" s="18" t="str">
        <f>IF(U13463&lt;&gt;"",SUMIFS(Data_TABLE[Total Value Sold],Data_TABLE[EOM Date],"="&amp;EOMONTH(Dashboard!$I$7,0),Data_TABLE[Customer],"="&amp;Calc!U13463),"")</f>
        <v/>
      </c>
    </row>
    <row r="13464" spans="22:22" x14ac:dyDescent="0.2">
      <c r="V13464" s="18" t="str">
        <f>IF(U13464&lt;&gt;"",SUMIFS(Data_TABLE[Total Value Sold],Data_TABLE[EOM Date],"="&amp;EOMONTH(Dashboard!$I$7,0),Data_TABLE[Customer],"="&amp;Calc!U13464),"")</f>
        <v/>
      </c>
    </row>
    <row r="13465" spans="22:22" x14ac:dyDescent="0.2">
      <c r="V13465" s="18" t="str">
        <f>IF(U13465&lt;&gt;"",SUMIFS(Data_TABLE[Total Value Sold],Data_TABLE[EOM Date],"="&amp;EOMONTH(Dashboard!$I$7,0),Data_TABLE[Customer],"="&amp;Calc!U13465),"")</f>
        <v/>
      </c>
    </row>
    <row r="13466" spans="22:22" x14ac:dyDescent="0.2">
      <c r="V13466" s="18" t="str">
        <f>IF(U13466&lt;&gt;"",SUMIFS(Data_TABLE[Total Value Sold],Data_TABLE[EOM Date],"="&amp;EOMONTH(Dashboard!$I$7,0),Data_TABLE[Customer],"="&amp;Calc!U13466),"")</f>
        <v/>
      </c>
    </row>
    <row r="13467" spans="22:22" x14ac:dyDescent="0.2">
      <c r="V13467" s="18" t="str">
        <f>IF(U13467&lt;&gt;"",SUMIFS(Data_TABLE[Total Value Sold],Data_TABLE[EOM Date],"="&amp;EOMONTH(Dashboard!$I$7,0),Data_TABLE[Customer],"="&amp;Calc!U13467),"")</f>
        <v/>
      </c>
    </row>
    <row r="13468" spans="22:22" x14ac:dyDescent="0.2">
      <c r="V13468" s="18" t="str">
        <f>IF(U13468&lt;&gt;"",SUMIFS(Data_TABLE[Total Value Sold],Data_TABLE[EOM Date],"="&amp;EOMONTH(Dashboard!$I$7,0),Data_TABLE[Customer],"="&amp;Calc!U13468),"")</f>
        <v/>
      </c>
    </row>
    <row r="13469" spans="22:22" x14ac:dyDescent="0.2">
      <c r="V13469" s="18" t="str">
        <f>IF(U13469&lt;&gt;"",SUMIFS(Data_TABLE[Total Value Sold],Data_TABLE[EOM Date],"="&amp;EOMONTH(Dashboard!$I$7,0),Data_TABLE[Customer],"="&amp;Calc!U13469),"")</f>
        <v/>
      </c>
    </row>
    <row r="13470" spans="22:22" x14ac:dyDescent="0.2">
      <c r="V13470" s="18" t="str">
        <f>IF(U13470&lt;&gt;"",SUMIFS(Data_TABLE[Total Value Sold],Data_TABLE[EOM Date],"="&amp;EOMONTH(Dashboard!$I$7,0),Data_TABLE[Customer],"="&amp;Calc!U13470),"")</f>
        <v/>
      </c>
    </row>
    <row r="13471" spans="22:22" x14ac:dyDescent="0.2">
      <c r="V13471" s="18" t="str">
        <f>IF(U13471&lt;&gt;"",SUMIFS(Data_TABLE[Total Value Sold],Data_TABLE[EOM Date],"="&amp;EOMONTH(Dashboard!$I$7,0),Data_TABLE[Customer],"="&amp;Calc!U13471),"")</f>
        <v/>
      </c>
    </row>
    <row r="13472" spans="22:22" x14ac:dyDescent="0.2">
      <c r="V13472" s="18" t="str">
        <f>IF(U13472&lt;&gt;"",SUMIFS(Data_TABLE[Total Value Sold],Data_TABLE[EOM Date],"="&amp;EOMONTH(Dashboard!$I$7,0),Data_TABLE[Customer],"="&amp;Calc!U13472),"")</f>
        <v/>
      </c>
    </row>
    <row r="13473" spans="22:22" x14ac:dyDescent="0.2">
      <c r="V13473" s="18" t="str">
        <f>IF(U13473&lt;&gt;"",SUMIFS(Data_TABLE[Total Value Sold],Data_TABLE[EOM Date],"="&amp;EOMONTH(Dashboard!$I$7,0),Data_TABLE[Customer],"="&amp;Calc!U13473),"")</f>
        <v/>
      </c>
    </row>
    <row r="13474" spans="22:22" x14ac:dyDescent="0.2">
      <c r="V13474" s="18" t="str">
        <f>IF(U13474&lt;&gt;"",SUMIFS(Data_TABLE[Total Value Sold],Data_TABLE[EOM Date],"="&amp;EOMONTH(Dashboard!$I$7,0),Data_TABLE[Customer],"="&amp;Calc!U13474),"")</f>
        <v/>
      </c>
    </row>
    <row r="13475" spans="22:22" x14ac:dyDescent="0.2">
      <c r="V13475" s="18" t="str">
        <f>IF(U13475&lt;&gt;"",SUMIFS(Data_TABLE[Total Value Sold],Data_TABLE[EOM Date],"="&amp;EOMONTH(Dashboard!$I$7,0),Data_TABLE[Customer],"="&amp;Calc!U13475),"")</f>
        <v/>
      </c>
    </row>
    <row r="13476" spans="22:22" x14ac:dyDescent="0.2">
      <c r="V13476" s="18" t="str">
        <f>IF(U13476&lt;&gt;"",SUMIFS(Data_TABLE[Total Value Sold],Data_TABLE[EOM Date],"="&amp;EOMONTH(Dashboard!$I$7,0),Data_TABLE[Customer],"="&amp;Calc!U13476),"")</f>
        <v/>
      </c>
    </row>
    <row r="13477" spans="22:22" x14ac:dyDescent="0.2">
      <c r="V13477" s="18" t="str">
        <f>IF(U13477&lt;&gt;"",SUMIFS(Data_TABLE[Total Value Sold],Data_TABLE[EOM Date],"="&amp;EOMONTH(Dashboard!$I$7,0),Data_TABLE[Customer],"="&amp;Calc!U13477),"")</f>
        <v/>
      </c>
    </row>
    <row r="13478" spans="22:22" x14ac:dyDescent="0.2">
      <c r="V13478" s="18" t="str">
        <f>IF(U13478&lt;&gt;"",SUMIFS(Data_TABLE[Total Value Sold],Data_TABLE[EOM Date],"="&amp;EOMONTH(Dashboard!$I$7,0),Data_TABLE[Customer],"="&amp;Calc!U13478),"")</f>
        <v/>
      </c>
    </row>
    <row r="13479" spans="22:22" x14ac:dyDescent="0.2">
      <c r="V13479" s="18" t="str">
        <f>IF(U13479&lt;&gt;"",SUMIFS(Data_TABLE[Total Value Sold],Data_TABLE[EOM Date],"="&amp;EOMONTH(Dashboard!$I$7,0),Data_TABLE[Customer],"="&amp;Calc!U13479),"")</f>
        <v/>
      </c>
    </row>
    <row r="13480" spans="22:22" x14ac:dyDescent="0.2">
      <c r="V13480" s="18" t="str">
        <f>IF(U13480&lt;&gt;"",SUMIFS(Data_TABLE[Total Value Sold],Data_TABLE[EOM Date],"="&amp;EOMONTH(Dashboard!$I$7,0),Data_TABLE[Customer],"="&amp;Calc!U13480),"")</f>
        <v/>
      </c>
    </row>
    <row r="13481" spans="22:22" x14ac:dyDescent="0.2">
      <c r="V13481" s="18" t="str">
        <f>IF(U13481&lt;&gt;"",SUMIFS(Data_TABLE[Total Value Sold],Data_TABLE[EOM Date],"="&amp;EOMONTH(Dashboard!$I$7,0),Data_TABLE[Customer],"="&amp;Calc!U13481),"")</f>
        <v/>
      </c>
    </row>
    <row r="13482" spans="22:22" x14ac:dyDescent="0.2">
      <c r="V13482" s="18" t="str">
        <f>IF(U13482&lt;&gt;"",SUMIFS(Data_TABLE[Total Value Sold],Data_TABLE[EOM Date],"="&amp;EOMONTH(Dashboard!$I$7,0),Data_TABLE[Customer],"="&amp;Calc!U13482),"")</f>
        <v/>
      </c>
    </row>
    <row r="13483" spans="22:22" x14ac:dyDescent="0.2">
      <c r="V13483" s="18" t="str">
        <f>IF(U13483&lt;&gt;"",SUMIFS(Data_TABLE[Total Value Sold],Data_TABLE[EOM Date],"="&amp;EOMONTH(Dashboard!$I$7,0),Data_TABLE[Customer],"="&amp;Calc!U13483),"")</f>
        <v/>
      </c>
    </row>
    <row r="13484" spans="22:22" x14ac:dyDescent="0.2">
      <c r="V13484" s="18" t="str">
        <f>IF(U13484&lt;&gt;"",SUMIFS(Data_TABLE[Total Value Sold],Data_TABLE[EOM Date],"="&amp;EOMONTH(Dashboard!$I$7,0),Data_TABLE[Customer],"="&amp;Calc!U13484),"")</f>
        <v/>
      </c>
    </row>
    <row r="13485" spans="22:22" x14ac:dyDescent="0.2">
      <c r="V13485" s="18" t="str">
        <f>IF(U13485&lt;&gt;"",SUMIFS(Data_TABLE[Total Value Sold],Data_TABLE[EOM Date],"="&amp;EOMONTH(Dashboard!$I$7,0),Data_TABLE[Customer],"="&amp;Calc!U13485),"")</f>
        <v/>
      </c>
    </row>
    <row r="13486" spans="22:22" x14ac:dyDescent="0.2">
      <c r="V13486" s="18" t="str">
        <f>IF(U13486&lt;&gt;"",SUMIFS(Data_TABLE[Total Value Sold],Data_TABLE[EOM Date],"="&amp;EOMONTH(Dashboard!$I$7,0),Data_TABLE[Customer],"="&amp;Calc!U13486),"")</f>
        <v/>
      </c>
    </row>
    <row r="13487" spans="22:22" x14ac:dyDescent="0.2">
      <c r="V13487" s="18" t="str">
        <f>IF(U13487&lt;&gt;"",SUMIFS(Data_TABLE[Total Value Sold],Data_TABLE[EOM Date],"="&amp;EOMONTH(Dashboard!$I$7,0),Data_TABLE[Customer],"="&amp;Calc!U13487),"")</f>
        <v/>
      </c>
    </row>
    <row r="13488" spans="22:22" x14ac:dyDescent="0.2">
      <c r="V13488" s="18" t="str">
        <f>IF(U13488&lt;&gt;"",SUMIFS(Data_TABLE[Total Value Sold],Data_TABLE[EOM Date],"="&amp;EOMONTH(Dashboard!$I$7,0),Data_TABLE[Customer],"="&amp;Calc!U13488),"")</f>
        <v/>
      </c>
    </row>
    <row r="13489" spans="22:22" x14ac:dyDescent="0.2">
      <c r="V13489" s="18" t="str">
        <f>IF(U13489&lt;&gt;"",SUMIFS(Data_TABLE[Total Value Sold],Data_TABLE[EOM Date],"="&amp;EOMONTH(Dashboard!$I$7,0),Data_TABLE[Customer],"="&amp;Calc!U13489),"")</f>
        <v/>
      </c>
    </row>
    <row r="13490" spans="22:22" x14ac:dyDescent="0.2">
      <c r="V13490" s="18" t="str">
        <f>IF(U13490&lt;&gt;"",SUMIFS(Data_TABLE[Total Value Sold],Data_TABLE[EOM Date],"="&amp;EOMONTH(Dashboard!$I$7,0),Data_TABLE[Customer],"="&amp;Calc!U13490),"")</f>
        <v/>
      </c>
    </row>
    <row r="13491" spans="22:22" x14ac:dyDescent="0.2">
      <c r="V13491" s="18" t="str">
        <f>IF(U13491&lt;&gt;"",SUMIFS(Data_TABLE[Total Value Sold],Data_TABLE[EOM Date],"="&amp;EOMONTH(Dashboard!$I$7,0),Data_TABLE[Customer],"="&amp;Calc!U13491),"")</f>
        <v/>
      </c>
    </row>
    <row r="13492" spans="22:22" x14ac:dyDescent="0.2">
      <c r="V13492" s="18" t="str">
        <f>IF(U13492&lt;&gt;"",SUMIFS(Data_TABLE[Total Value Sold],Data_TABLE[EOM Date],"="&amp;EOMONTH(Dashboard!$I$7,0),Data_TABLE[Customer],"="&amp;Calc!U13492),"")</f>
        <v/>
      </c>
    </row>
    <row r="13493" spans="22:22" x14ac:dyDescent="0.2">
      <c r="V13493" s="18" t="str">
        <f>IF(U13493&lt;&gt;"",SUMIFS(Data_TABLE[Total Value Sold],Data_TABLE[EOM Date],"="&amp;EOMONTH(Dashboard!$I$7,0),Data_TABLE[Customer],"="&amp;Calc!U13493),"")</f>
        <v/>
      </c>
    </row>
    <row r="13494" spans="22:22" x14ac:dyDescent="0.2">
      <c r="V13494" s="18" t="str">
        <f>IF(U13494&lt;&gt;"",SUMIFS(Data_TABLE[Total Value Sold],Data_TABLE[EOM Date],"="&amp;EOMONTH(Dashboard!$I$7,0),Data_TABLE[Customer],"="&amp;Calc!U13494),"")</f>
        <v/>
      </c>
    </row>
    <row r="13495" spans="22:22" x14ac:dyDescent="0.2">
      <c r="V13495" s="18" t="str">
        <f>IF(U13495&lt;&gt;"",SUMIFS(Data_TABLE[Total Value Sold],Data_TABLE[EOM Date],"="&amp;EOMONTH(Dashboard!$I$7,0),Data_TABLE[Customer],"="&amp;Calc!U13495),"")</f>
        <v/>
      </c>
    </row>
    <row r="13496" spans="22:22" x14ac:dyDescent="0.2">
      <c r="V13496" s="18" t="str">
        <f>IF(U13496&lt;&gt;"",SUMIFS(Data_TABLE[Total Value Sold],Data_TABLE[EOM Date],"="&amp;EOMONTH(Dashboard!$I$7,0),Data_TABLE[Customer],"="&amp;Calc!U13496),"")</f>
        <v/>
      </c>
    </row>
    <row r="13497" spans="22:22" x14ac:dyDescent="0.2">
      <c r="V13497" s="18" t="str">
        <f>IF(U13497&lt;&gt;"",SUMIFS(Data_TABLE[Total Value Sold],Data_TABLE[EOM Date],"="&amp;EOMONTH(Dashboard!$I$7,0),Data_TABLE[Customer],"="&amp;Calc!U13497),"")</f>
        <v/>
      </c>
    </row>
    <row r="13498" spans="22:22" x14ac:dyDescent="0.2">
      <c r="V13498" s="18" t="str">
        <f>IF(U13498&lt;&gt;"",SUMIFS(Data_TABLE[Total Value Sold],Data_TABLE[EOM Date],"="&amp;EOMONTH(Dashboard!$I$7,0),Data_TABLE[Customer],"="&amp;Calc!U13498),"")</f>
        <v/>
      </c>
    </row>
    <row r="13499" spans="22:22" x14ac:dyDescent="0.2">
      <c r="V13499" s="18" t="str">
        <f>IF(U13499&lt;&gt;"",SUMIFS(Data_TABLE[Total Value Sold],Data_TABLE[EOM Date],"="&amp;EOMONTH(Dashboard!$I$7,0),Data_TABLE[Customer],"="&amp;Calc!U13499),"")</f>
        <v/>
      </c>
    </row>
    <row r="13500" spans="22:22" x14ac:dyDescent="0.2">
      <c r="V13500" s="18" t="str">
        <f>IF(U13500&lt;&gt;"",SUMIFS(Data_TABLE[Total Value Sold],Data_TABLE[EOM Date],"="&amp;EOMONTH(Dashboard!$I$7,0),Data_TABLE[Customer],"="&amp;Calc!U13500),"")</f>
        <v/>
      </c>
    </row>
    <row r="13501" spans="22:22" x14ac:dyDescent="0.2">
      <c r="V13501" s="18" t="str">
        <f>IF(U13501&lt;&gt;"",SUMIFS(Data_TABLE[Total Value Sold],Data_TABLE[EOM Date],"="&amp;EOMONTH(Dashboard!$I$7,0),Data_TABLE[Customer],"="&amp;Calc!U13501),"")</f>
        <v/>
      </c>
    </row>
    <row r="13502" spans="22:22" x14ac:dyDescent="0.2">
      <c r="V13502" s="18" t="str">
        <f>IF(U13502&lt;&gt;"",SUMIFS(Data_TABLE[Total Value Sold],Data_TABLE[EOM Date],"="&amp;EOMONTH(Dashboard!$I$7,0),Data_TABLE[Customer],"="&amp;Calc!U13502),"")</f>
        <v/>
      </c>
    </row>
    <row r="13503" spans="22:22" x14ac:dyDescent="0.2">
      <c r="V13503" s="18" t="str">
        <f>IF(U13503&lt;&gt;"",SUMIFS(Data_TABLE[Total Value Sold],Data_TABLE[EOM Date],"="&amp;EOMONTH(Dashboard!$I$7,0),Data_TABLE[Customer],"="&amp;Calc!U13503),"")</f>
        <v/>
      </c>
    </row>
    <row r="13504" spans="22:22" x14ac:dyDescent="0.2">
      <c r="V13504" s="18" t="str">
        <f>IF(U13504&lt;&gt;"",SUMIFS(Data_TABLE[Total Value Sold],Data_TABLE[EOM Date],"="&amp;EOMONTH(Dashboard!$I$7,0),Data_TABLE[Customer],"="&amp;Calc!U13504),"")</f>
        <v/>
      </c>
    </row>
    <row r="13505" spans="22:22" x14ac:dyDescent="0.2">
      <c r="V13505" s="18" t="str">
        <f>IF(U13505&lt;&gt;"",SUMIFS(Data_TABLE[Total Value Sold],Data_TABLE[EOM Date],"="&amp;EOMONTH(Dashboard!$I$7,0),Data_TABLE[Customer],"="&amp;Calc!U13505),"")</f>
        <v/>
      </c>
    </row>
    <row r="13506" spans="22:22" x14ac:dyDescent="0.2">
      <c r="V13506" s="18" t="str">
        <f>IF(U13506&lt;&gt;"",SUMIFS(Data_TABLE[Total Value Sold],Data_TABLE[EOM Date],"="&amp;EOMONTH(Dashboard!$I$7,0),Data_TABLE[Customer],"="&amp;Calc!U13506),"")</f>
        <v/>
      </c>
    </row>
    <row r="13507" spans="22:22" x14ac:dyDescent="0.2">
      <c r="V13507" s="18" t="str">
        <f>IF(U13507&lt;&gt;"",SUMIFS(Data_TABLE[Total Value Sold],Data_TABLE[EOM Date],"="&amp;EOMONTH(Dashboard!$I$7,0),Data_TABLE[Customer],"="&amp;Calc!U13507),"")</f>
        <v/>
      </c>
    </row>
    <row r="13508" spans="22:22" x14ac:dyDescent="0.2">
      <c r="V13508" s="18" t="str">
        <f>IF(U13508&lt;&gt;"",SUMIFS(Data_TABLE[Total Value Sold],Data_TABLE[EOM Date],"="&amp;EOMONTH(Dashboard!$I$7,0),Data_TABLE[Customer],"="&amp;Calc!U13508),"")</f>
        <v/>
      </c>
    </row>
    <row r="13509" spans="22:22" x14ac:dyDescent="0.2">
      <c r="V13509" s="18" t="str">
        <f>IF(U13509&lt;&gt;"",SUMIFS(Data_TABLE[Total Value Sold],Data_TABLE[EOM Date],"="&amp;EOMONTH(Dashboard!$I$7,0),Data_TABLE[Customer],"="&amp;Calc!U13509),"")</f>
        <v/>
      </c>
    </row>
    <row r="13510" spans="22:22" x14ac:dyDescent="0.2">
      <c r="V13510" s="18" t="str">
        <f>IF(U13510&lt;&gt;"",SUMIFS(Data_TABLE[Total Value Sold],Data_TABLE[EOM Date],"="&amp;EOMONTH(Dashboard!$I$7,0),Data_TABLE[Customer],"="&amp;Calc!U13510),"")</f>
        <v/>
      </c>
    </row>
    <row r="13511" spans="22:22" x14ac:dyDescent="0.2">
      <c r="V13511" s="18" t="str">
        <f>IF(U13511&lt;&gt;"",SUMIFS(Data_TABLE[Total Value Sold],Data_TABLE[EOM Date],"="&amp;EOMONTH(Dashboard!$I$7,0),Data_TABLE[Customer],"="&amp;Calc!U13511),"")</f>
        <v/>
      </c>
    </row>
    <row r="13512" spans="22:22" x14ac:dyDescent="0.2">
      <c r="V13512" s="18" t="str">
        <f>IF(U13512&lt;&gt;"",SUMIFS(Data_TABLE[Total Value Sold],Data_TABLE[EOM Date],"="&amp;EOMONTH(Dashboard!$I$7,0),Data_TABLE[Customer],"="&amp;Calc!U13512),"")</f>
        <v/>
      </c>
    </row>
    <row r="13513" spans="22:22" x14ac:dyDescent="0.2">
      <c r="V13513" s="18" t="str">
        <f>IF(U13513&lt;&gt;"",SUMIFS(Data_TABLE[Total Value Sold],Data_TABLE[EOM Date],"="&amp;EOMONTH(Dashboard!$I$7,0),Data_TABLE[Customer],"="&amp;Calc!U13513),"")</f>
        <v/>
      </c>
    </row>
    <row r="13514" spans="22:22" x14ac:dyDescent="0.2">
      <c r="V13514" s="18" t="str">
        <f>IF(U13514&lt;&gt;"",SUMIFS(Data_TABLE[Total Value Sold],Data_TABLE[EOM Date],"="&amp;EOMONTH(Dashboard!$I$7,0),Data_TABLE[Customer],"="&amp;Calc!U13514),"")</f>
        <v/>
      </c>
    </row>
    <row r="13515" spans="22:22" x14ac:dyDescent="0.2">
      <c r="V13515" s="18" t="str">
        <f>IF(U13515&lt;&gt;"",SUMIFS(Data_TABLE[Total Value Sold],Data_TABLE[EOM Date],"="&amp;EOMONTH(Dashboard!$I$7,0),Data_TABLE[Customer],"="&amp;Calc!U13515),"")</f>
        <v/>
      </c>
    </row>
    <row r="13516" spans="22:22" x14ac:dyDescent="0.2">
      <c r="V13516" s="18" t="str">
        <f>IF(U13516&lt;&gt;"",SUMIFS(Data_TABLE[Total Value Sold],Data_TABLE[EOM Date],"="&amp;EOMONTH(Dashboard!$I$7,0),Data_TABLE[Customer],"="&amp;Calc!U13516),"")</f>
        <v/>
      </c>
    </row>
    <row r="13517" spans="22:22" x14ac:dyDescent="0.2">
      <c r="V13517" s="18" t="str">
        <f>IF(U13517&lt;&gt;"",SUMIFS(Data_TABLE[Total Value Sold],Data_TABLE[EOM Date],"="&amp;EOMONTH(Dashboard!$I$7,0),Data_TABLE[Customer],"="&amp;Calc!U13517),"")</f>
        <v/>
      </c>
    </row>
    <row r="13518" spans="22:22" x14ac:dyDescent="0.2">
      <c r="V13518" s="18" t="str">
        <f>IF(U13518&lt;&gt;"",SUMIFS(Data_TABLE[Total Value Sold],Data_TABLE[EOM Date],"="&amp;EOMONTH(Dashboard!$I$7,0),Data_TABLE[Customer],"="&amp;Calc!U13518),"")</f>
        <v/>
      </c>
    </row>
    <row r="13519" spans="22:22" x14ac:dyDescent="0.2">
      <c r="V13519" s="18" t="str">
        <f>IF(U13519&lt;&gt;"",SUMIFS(Data_TABLE[Total Value Sold],Data_TABLE[EOM Date],"="&amp;EOMONTH(Dashboard!$I$7,0),Data_TABLE[Customer],"="&amp;Calc!U13519),"")</f>
        <v/>
      </c>
    </row>
    <row r="13520" spans="22:22" x14ac:dyDescent="0.2">
      <c r="V13520" s="18" t="str">
        <f>IF(U13520&lt;&gt;"",SUMIFS(Data_TABLE[Total Value Sold],Data_TABLE[EOM Date],"="&amp;EOMONTH(Dashboard!$I$7,0),Data_TABLE[Customer],"="&amp;Calc!U13520),"")</f>
        <v/>
      </c>
    </row>
    <row r="13521" spans="22:22" x14ac:dyDescent="0.2">
      <c r="V13521" s="18" t="str">
        <f>IF(U13521&lt;&gt;"",SUMIFS(Data_TABLE[Total Value Sold],Data_TABLE[EOM Date],"="&amp;EOMONTH(Dashboard!$I$7,0),Data_TABLE[Customer],"="&amp;Calc!U13521),"")</f>
        <v/>
      </c>
    </row>
    <row r="13522" spans="22:22" x14ac:dyDescent="0.2">
      <c r="V13522" s="18" t="str">
        <f>IF(U13522&lt;&gt;"",SUMIFS(Data_TABLE[Total Value Sold],Data_TABLE[EOM Date],"="&amp;EOMONTH(Dashboard!$I$7,0),Data_TABLE[Customer],"="&amp;Calc!U13522),"")</f>
        <v/>
      </c>
    </row>
    <row r="13523" spans="22:22" x14ac:dyDescent="0.2">
      <c r="V13523" s="18" t="str">
        <f>IF(U13523&lt;&gt;"",SUMIFS(Data_TABLE[Total Value Sold],Data_TABLE[EOM Date],"="&amp;EOMONTH(Dashboard!$I$7,0),Data_TABLE[Customer],"="&amp;Calc!U13523),"")</f>
        <v/>
      </c>
    </row>
    <row r="13524" spans="22:22" x14ac:dyDescent="0.2">
      <c r="V13524" s="18" t="str">
        <f>IF(U13524&lt;&gt;"",SUMIFS(Data_TABLE[Total Value Sold],Data_TABLE[EOM Date],"="&amp;EOMONTH(Dashboard!$I$7,0),Data_TABLE[Customer],"="&amp;Calc!U13524),"")</f>
        <v/>
      </c>
    </row>
    <row r="13525" spans="22:22" x14ac:dyDescent="0.2">
      <c r="V13525" s="18" t="str">
        <f>IF(U13525&lt;&gt;"",SUMIFS(Data_TABLE[Total Value Sold],Data_TABLE[EOM Date],"="&amp;EOMONTH(Dashboard!$I$7,0),Data_TABLE[Customer],"="&amp;Calc!U13525),"")</f>
        <v/>
      </c>
    </row>
    <row r="13526" spans="22:22" x14ac:dyDescent="0.2">
      <c r="V13526" s="18" t="str">
        <f>IF(U13526&lt;&gt;"",SUMIFS(Data_TABLE[Total Value Sold],Data_TABLE[EOM Date],"="&amp;EOMONTH(Dashboard!$I$7,0),Data_TABLE[Customer],"="&amp;Calc!U13526),"")</f>
        <v/>
      </c>
    </row>
    <row r="13527" spans="22:22" x14ac:dyDescent="0.2">
      <c r="V13527" s="18" t="str">
        <f>IF(U13527&lt;&gt;"",SUMIFS(Data_TABLE[Total Value Sold],Data_TABLE[EOM Date],"="&amp;EOMONTH(Dashboard!$I$7,0),Data_TABLE[Customer],"="&amp;Calc!U13527),"")</f>
        <v/>
      </c>
    </row>
    <row r="13528" spans="22:22" x14ac:dyDescent="0.2">
      <c r="V13528" s="18" t="str">
        <f>IF(U13528&lt;&gt;"",SUMIFS(Data_TABLE[Total Value Sold],Data_TABLE[EOM Date],"="&amp;EOMONTH(Dashboard!$I$7,0),Data_TABLE[Customer],"="&amp;Calc!U13528),"")</f>
        <v/>
      </c>
    </row>
    <row r="13529" spans="22:22" x14ac:dyDescent="0.2">
      <c r="V13529" s="18" t="str">
        <f>IF(U13529&lt;&gt;"",SUMIFS(Data_TABLE[Total Value Sold],Data_TABLE[EOM Date],"="&amp;EOMONTH(Dashboard!$I$7,0),Data_TABLE[Customer],"="&amp;Calc!U13529),"")</f>
        <v/>
      </c>
    </row>
    <row r="13530" spans="22:22" x14ac:dyDescent="0.2">
      <c r="V13530" s="18" t="str">
        <f>IF(U13530&lt;&gt;"",SUMIFS(Data_TABLE[Total Value Sold],Data_TABLE[EOM Date],"="&amp;EOMONTH(Dashboard!$I$7,0),Data_TABLE[Customer],"="&amp;Calc!U13530),"")</f>
        <v/>
      </c>
    </row>
    <row r="13531" spans="22:22" x14ac:dyDescent="0.2">
      <c r="V13531" s="18" t="str">
        <f>IF(U13531&lt;&gt;"",SUMIFS(Data_TABLE[Total Value Sold],Data_TABLE[EOM Date],"="&amp;EOMONTH(Dashboard!$I$7,0),Data_TABLE[Customer],"="&amp;Calc!U13531),"")</f>
        <v/>
      </c>
    </row>
    <row r="13532" spans="22:22" x14ac:dyDescent="0.2">
      <c r="V13532" s="18" t="str">
        <f>IF(U13532&lt;&gt;"",SUMIFS(Data_TABLE[Total Value Sold],Data_TABLE[EOM Date],"="&amp;EOMONTH(Dashboard!$I$7,0),Data_TABLE[Customer],"="&amp;Calc!U13532),"")</f>
        <v/>
      </c>
    </row>
    <row r="13533" spans="22:22" x14ac:dyDescent="0.2">
      <c r="V13533" s="18" t="str">
        <f>IF(U13533&lt;&gt;"",SUMIFS(Data_TABLE[Total Value Sold],Data_TABLE[EOM Date],"="&amp;EOMONTH(Dashboard!$I$7,0),Data_TABLE[Customer],"="&amp;Calc!U13533),"")</f>
        <v/>
      </c>
    </row>
    <row r="13534" spans="22:22" x14ac:dyDescent="0.2">
      <c r="V13534" s="18" t="str">
        <f>IF(U13534&lt;&gt;"",SUMIFS(Data_TABLE[Total Value Sold],Data_TABLE[EOM Date],"="&amp;EOMONTH(Dashboard!$I$7,0),Data_TABLE[Customer],"="&amp;Calc!U13534),"")</f>
        <v/>
      </c>
    </row>
    <row r="13535" spans="22:22" x14ac:dyDescent="0.2">
      <c r="V13535" s="18" t="str">
        <f>IF(U13535&lt;&gt;"",SUMIFS(Data_TABLE[Total Value Sold],Data_TABLE[EOM Date],"="&amp;EOMONTH(Dashboard!$I$7,0),Data_TABLE[Customer],"="&amp;Calc!U13535),"")</f>
        <v/>
      </c>
    </row>
    <row r="13536" spans="22:22" x14ac:dyDescent="0.2">
      <c r="V13536" s="18" t="str">
        <f>IF(U13536&lt;&gt;"",SUMIFS(Data_TABLE[Total Value Sold],Data_TABLE[EOM Date],"="&amp;EOMONTH(Dashboard!$I$7,0),Data_TABLE[Customer],"="&amp;Calc!U13536),"")</f>
        <v/>
      </c>
    </row>
    <row r="13537" spans="22:22" x14ac:dyDescent="0.2">
      <c r="V13537" s="18" t="str">
        <f>IF(U13537&lt;&gt;"",SUMIFS(Data_TABLE[Total Value Sold],Data_TABLE[EOM Date],"="&amp;EOMONTH(Dashboard!$I$7,0),Data_TABLE[Customer],"="&amp;Calc!U13537),"")</f>
        <v/>
      </c>
    </row>
    <row r="13538" spans="22:22" x14ac:dyDescent="0.2">
      <c r="V13538" s="18" t="str">
        <f>IF(U13538&lt;&gt;"",SUMIFS(Data_TABLE[Total Value Sold],Data_TABLE[EOM Date],"="&amp;EOMONTH(Dashboard!$I$7,0),Data_TABLE[Customer],"="&amp;Calc!U13538),"")</f>
        <v/>
      </c>
    </row>
    <row r="13539" spans="22:22" x14ac:dyDescent="0.2">
      <c r="V13539" s="18" t="str">
        <f>IF(U13539&lt;&gt;"",SUMIFS(Data_TABLE[Total Value Sold],Data_TABLE[EOM Date],"="&amp;EOMONTH(Dashboard!$I$7,0),Data_TABLE[Customer],"="&amp;Calc!U13539),"")</f>
        <v/>
      </c>
    </row>
    <row r="13540" spans="22:22" x14ac:dyDescent="0.2">
      <c r="V13540" s="18" t="str">
        <f>IF(U13540&lt;&gt;"",SUMIFS(Data_TABLE[Total Value Sold],Data_TABLE[EOM Date],"="&amp;EOMONTH(Dashboard!$I$7,0),Data_TABLE[Customer],"="&amp;Calc!U13540),"")</f>
        <v/>
      </c>
    </row>
    <row r="13541" spans="22:22" x14ac:dyDescent="0.2">
      <c r="V13541" s="18" t="str">
        <f>IF(U13541&lt;&gt;"",SUMIFS(Data_TABLE[Total Value Sold],Data_TABLE[EOM Date],"="&amp;EOMONTH(Dashboard!$I$7,0),Data_TABLE[Customer],"="&amp;Calc!U13541),"")</f>
        <v/>
      </c>
    </row>
    <row r="13542" spans="22:22" x14ac:dyDescent="0.2">
      <c r="V13542" s="18" t="str">
        <f>IF(U13542&lt;&gt;"",SUMIFS(Data_TABLE[Total Value Sold],Data_TABLE[EOM Date],"="&amp;EOMONTH(Dashboard!$I$7,0),Data_TABLE[Customer],"="&amp;Calc!U13542),"")</f>
        <v/>
      </c>
    </row>
    <row r="13543" spans="22:22" x14ac:dyDescent="0.2">
      <c r="V13543" s="18" t="str">
        <f>IF(U13543&lt;&gt;"",SUMIFS(Data_TABLE[Total Value Sold],Data_TABLE[EOM Date],"="&amp;EOMONTH(Dashboard!$I$7,0),Data_TABLE[Customer],"="&amp;Calc!U13543),"")</f>
        <v/>
      </c>
    </row>
    <row r="13544" spans="22:22" x14ac:dyDescent="0.2">
      <c r="V13544" s="18" t="str">
        <f>IF(U13544&lt;&gt;"",SUMIFS(Data_TABLE[Total Value Sold],Data_TABLE[EOM Date],"="&amp;EOMONTH(Dashboard!$I$7,0),Data_TABLE[Customer],"="&amp;Calc!U13544),"")</f>
        <v/>
      </c>
    </row>
    <row r="13545" spans="22:22" x14ac:dyDescent="0.2">
      <c r="V13545" s="18" t="str">
        <f>IF(U13545&lt;&gt;"",SUMIFS(Data_TABLE[Total Value Sold],Data_TABLE[EOM Date],"="&amp;EOMONTH(Dashboard!$I$7,0),Data_TABLE[Customer],"="&amp;Calc!U13545),"")</f>
        <v/>
      </c>
    </row>
    <row r="13546" spans="22:22" x14ac:dyDescent="0.2">
      <c r="V13546" s="18" t="str">
        <f>IF(U13546&lt;&gt;"",SUMIFS(Data_TABLE[Total Value Sold],Data_TABLE[EOM Date],"="&amp;EOMONTH(Dashboard!$I$7,0),Data_TABLE[Customer],"="&amp;Calc!U13546),"")</f>
        <v/>
      </c>
    </row>
    <row r="13547" spans="22:22" x14ac:dyDescent="0.2">
      <c r="V13547" s="18" t="str">
        <f>IF(U13547&lt;&gt;"",SUMIFS(Data_TABLE[Total Value Sold],Data_TABLE[EOM Date],"="&amp;EOMONTH(Dashboard!$I$7,0),Data_TABLE[Customer],"="&amp;Calc!U13547),"")</f>
        <v/>
      </c>
    </row>
    <row r="13548" spans="22:22" x14ac:dyDescent="0.2">
      <c r="V13548" s="18" t="str">
        <f>IF(U13548&lt;&gt;"",SUMIFS(Data_TABLE[Total Value Sold],Data_TABLE[EOM Date],"="&amp;EOMONTH(Dashboard!$I$7,0),Data_TABLE[Customer],"="&amp;Calc!U13548),"")</f>
        <v/>
      </c>
    </row>
    <row r="13549" spans="22:22" x14ac:dyDescent="0.2">
      <c r="V13549" s="18" t="str">
        <f>IF(U13549&lt;&gt;"",SUMIFS(Data_TABLE[Total Value Sold],Data_TABLE[EOM Date],"="&amp;EOMONTH(Dashboard!$I$7,0),Data_TABLE[Customer],"="&amp;Calc!U13549),"")</f>
        <v/>
      </c>
    </row>
    <row r="13550" spans="22:22" x14ac:dyDescent="0.2">
      <c r="V13550" s="18" t="str">
        <f>IF(U13550&lt;&gt;"",SUMIFS(Data_TABLE[Total Value Sold],Data_TABLE[EOM Date],"="&amp;EOMONTH(Dashboard!$I$7,0),Data_TABLE[Customer],"="&amp;Calc!U13550),"")</f>
        <v/>
      </c>
    </row>
    <row r="13551" spans="22:22" x14ac:dyDescent="0.2">
      <c r="V13551" s="18" t="str">
        <f>IF(U13551&lt;&gt;"",SUMIFS(Data_TABLE[Total Value Sold],Data_TABLE[EOM Date],"="&amp;EOMONTH(Dashboard!$I$7,0),Data_TABLE[Customer],"="&amp;Calc!U13551),"")</f>
        <v/>
      </c>
    </row>
    <row r="13552" spans="22:22" x14ac:dyDescent="0.2">
      <c r="V13552" s="18" t="str">
        <f>IF(U13552&lt;&gt;"",SUMIFS(Data_TABLE[Total Value Sold],Data_TABLE[EOM Date],"="&amp;EOMONTH(Dashboard!$I$7,0),Data_TABLE[Customer],"="&amp;Calc!U13552),"")</f>
        <v/>
      </c>
    </row>
    <row r="13553" spans="22:22" x14ac:dyDescent="0.2">
      <c r="V13553" s="18" t="str">
        <f>IF(U13553&lt;&gt;"",SUMIFS(Data_TABLE[Total Value Sold],Data_TABLE[EOM Date],"="&amp;EOMONTH(Dashboard!$I$7,0),Data_TABLE[Customer],"="&amp;Calc!U13553),"")</f>
        <v/>
      </c>
    </row>
    <row r="13554" spans="22:22" x14ac:dyDescent="0.2">
      <c r="V13554" s="18" t="str">
        <f>IF(U13554&lt;&gt;"",SUMIFS(Data_TABLE[Total Value Sold],Data_TABLE[EOM Date],"="&amp;EOMONTH(Dashboard!$I$7,0),Data_TABLE[Customer],"="&amp;Calc!U13554),"")</f>
        <v/>
      </c>
    </row>
    <row r="13555" spans="22:22" x14ac:dyDescent="0.2">
      <c r="V13555" s="18" t="str">
        <f>IF(U13555&lt;&gt;"",SUMIFS(Data_TABLE[Total Value Sold],Data_TABLE[EOM Date],"="&amp;EOMONTH(Dashboard!$I$7,0),Data_TABLE[Customer],"="&amp;Calc!U13555),"")</f>
        <v/>
      </c>
    </row>
    <row r="13556" spans="22:22" x14ac:dyDescent="0.2">
      <c r="V13556" s="18" t="str">
        <f>IF(U13556&lt;&gt;"",SUMIFS(Data_TABLE[Total Value Sold],Data_TABLE[EOM Date],"="&amp;EOMONTH(Dashboard!$I$7,0),Data_TABLE[Customer],"="&amp;Calc!U13556),"")</f>
        <v/>
      </c>
    </row>
    <row r="13557" spans="22:22" x14ac:dyDescent="0.2">
      <c r="V13557" s="18" t="str">
        <f>IF(U13557&lt;&gt;"",SUMIFS(Data_TABLE[Total Value Sold],Data_TABLE[EOM Date],"="&amp;EOMONTH(Dashboard!$I$7,0),Data_TABLE[Customer],"="&amp;Calc!U13557),"")</f>
        <v/>
      </c>
    </row>
    <row r="13558" spans="22:22" x14ac:dyDescent="0.2">
      <c r="V13558" s="18" t="str">
        <f>IF(U13558&lt;&gt;"",SUMIFS(Data_TABLE[Total Value Sold],Data_TABLE[EOM Date],"="&amp;EOMONTH(Dashboard!$I$7,0),Data_TABLE[Customer],"="&amp;Calc!U13558),"")</f>
        <v/>
      </c>
    </row>
    <row r="13559" spans="22:22" x14ac:dyDescent="0.2">
      <c r="V13559" s="18" t="str">
        <f>IF(U13559&lt;&gt;"",SUMIFS(Data_TABLE[Total Value Sold],Data_TABLE[EOM Date],"="&amp;EOMONTH(Dashboard!$I$7,0),Data_TABLE[Customer],"="&amp;Calc!U13559),"")</f>
        <v/>
      </c>
    </row>
    <row r="13560" spans="22:22" x14ac:dyDescent="0.2">
      <c r="V13560" s="18" t="str">
        <f>IF(U13560&lt;&gt;"",SUMIFS(Data_TABLE[Total Value Sold],Data_TABLE[EOM Date],"="&amp;EOMONTH(Dashboard!$I$7,0),Data_TABLE[Customer],"="&amp;Calc!U13560),"")</f>
        <v/>
      </c>
    </row>
    <row r="13561" spans="22:22" x14ac:dyDescent="0.2">
      <c r="V13561" s="18" t="str">
        <f>IF(U13561&lt;&gt;"",SUMIFS(Data_TABLE[Total Value Sold],Data_TABLE[EOM Date],"="&amp;EOMONTH(Dashboard!$I$7,0),Data_TABLE[Customer],"="&amp;Calc!U13561),"")</f>
        <v/>
      </c>
    </row>
    <row r="13562" spans="22:22" x14ac:dyDescent="0.2">
      <c r="V13562" s="18" t="str">
        <f>IF(U13562&lt;&gt;"",SUMIFS(Data_TABLE[Total Value Sold],Data_TABLE[EOM Date],"="&amp;EOMONTH(Dashboard!$I$7,0),Data_TABLE[Customer],"="&amp;Calc!U13562),"")</f>
        <v/>
      </c>
    </row>
    <row r="13563" spans="22:22" x14ac:dyDescent="0.2">
      <c r="V13563" s="18" t="str">
        <f>IF(U13563&lt;&gt;"",SUMIFS(Data_TABLE[Total Value Sold],Data_TABLE[EOM Date],"="&amp;EOMONTH(Dashboard!$I$7,0),Data_TABLE[Customer],"="&amp;Calc!U13563),"")</f>
        <v/>
      </c>
    </row>
    <row r="13564" spans="22:22" x14ac:dyDescent="0.2">
      <c r="V13564" s="18" t="str">
        <f>IF(U13564&lt;&gt;"",SUMIFS(Data_TABLE[Total Value Sold],Data_TABLE[EOM Date],"="&amp;EOMONTH(Dashboard!$I$7,0),Data_TABLE[Customer],"="&amp;Calc!U13564),"")</f>
        <v/>
      </c>
    </row>
    <row r="13565" spans="22:22" x14ac:dyDescent="0.2">
      <c r="V13565" s="18" t="str">
        <f>IF(U13565&lt;&gt;"",SUMIFS(Data_TABLE[Total Value Sold],Data_TABLE[EOM Date],"="&amp;EOMONTH(Dashboard!$I$7,0),Data_TABLE[Customer],"="&amp;Calc!U13565),"")</f>
        <v/>
      </c>
    </row>
    <row r="13566" spans="22:22" x14ac:dyDescent="0.2">
      <c r="V13566" s="18" t="str">
        <f>IF(U13566&lt;&gt;"",SUMIFS(Data_TABLE[Total Value Sold],Data_TABLE[EOM Date],"="&amp;EOMONTH(Dashboard!$I$7,0),Data_TABLE[Customer],"="&amp;Calc!U13566),"")</f>
        <v/>
      </c>
    </row>
    <row r="13567" spans="22:22" x14ac:dyDescent="0.2">
      <c r="V13567" s="18" t="str">
        <f>IF(U13567&lt;&gt;"",SUMIFS(Data_TABLE[Total Value Sold],Data_TABLE[EOM Date],"="&amp;EOMONTH(Dashboard!$I$7,0),Data_TABLE[Customer],"="&amp;Calc!U13567),"")</f>
        <v/>
      </c>
    </row>
    <row r="13568" spans="22:22" x14ac:dyDescent="0.2">
      <c r="V13568" s="18" t="str">
        <f>IF(U13568&lt;&gt;"",SUMIFS(Data_TABLE[Total Value Sold],Data_TABLE[EOM Date],"="&amp;EOMONTH(Dashboard!$I$7,0),Data_TABLE[Customer],"="&amp;Calc!U13568),"")</f>
        <v/>
      </c>
    </row>
    <row r="13569" spans="22:22" x14ac:dyDescent="0.2">
      <c r="V13569" s="18" t="str">
        <f>IF(U13569&lt;&gt;"",SUMIFS(Data_TABLE[Total Value Sold],Data_TABLE[EOM Date],"="&amp;EOMONTH(Dashboard!$I$7,0),Data_TABLE[Customer],"="&amp;Calc!U13569),"")</f>
        <v/>
      </c>
    </row>
    <row r="13570" spans="22:22" x14ac:dyDescent="0.2">
      <c r="V13570" s="18" t="str">
        <f>IF(U13570&lt;&gt;"",SUMIFS(Data_TABLE[Total Value Sold],Data_TABLE[EOM Date],"="&amp;EOMONTH(Dashboard!$I$7,0),Data_TABLE[Customer],"="&amp;Calc!U13570),"")</f>
        <v/>
      </c>
    </row>
    <row r="13571" spans="22:22" x14ac:dyDescent="0.2">
      <c r="V13571" s="18" t="str">
        <f>IF(U13571&lt;&gt;"",SUMIFS(Data_TABLE[Total Value Sold],Data_TABLE[EOM Date],"="&amp;EOMONTH(Dashboard!$I$7,0),Data_TABLE[Customer],"="&amp;Calc!U13571),"")</f>
        <v/>
      </c>
    </row>
    <row r="13572" spans="22:22" x14ac:dyDescent="0.2">
      <c r="V13572" s="18" t="str">
        <f>IF(U13572&lt;&gt;"",SUMIFS(Data_TABLE[Total Value Sold],Data_TABLE[EOM Date],"="&amp;EOMONTH(Dashboard!$I$7,0),Data_TABLE[Customer],"="&amp;Calc!U13572),"")</f>
        <v/>
      </c>
    </row>
    <row r="13573" spans="22:22" x14ac:dyDescent="0.2">
      <c r="V13573" s="18" t="str">
        <f>IF(U13573&lt;&gt;"",SUMIFS(Data_TABLE[Total Value Sold],Data_TABLE[EOM Date],"="&amp;EOMONTH(Dashboard!$I$7,0),Data_TABLE[Customer],"="&amp;Calc!U13573),"")</f>
        <v/>
      </c>
    </row>
    <row r="13574" spans="22:22" x14ac:dyDescent="0.2">
      <c r="V13574" s="18" t="str">
        <f>IF(U13574&lt;&gt;"",SUMIFS(Data_TABLE[Total Value Sold],Data_TABLE[EOM Date],"="&amp;EOMONTH(Dashboard!$I$7,0),Data_TABLE[Customer],"="&amp;Calc!U13574),"")</f>
        <v/>
      </c>
    </row>
    <row r="13575" spans="22:22" x14ac:dyDescent="0.2">
      <c r="V13575" s="18" t="str">
        <f>IF(U13575&lt;&gt;"",SUMIFS(Data_TABLE[Total Value Sold],Data_TABLE[EOM Date],"="&amp;EOMONTH(Dashboard!$I$7,0),Data_TABLE[Customer],"="&amp;Calc!U13575),"")</f>
        <v/>
      </c>
    </row>
    <row r="13576" spans="22:22" x14ac:dyDescent="0.2">
      <c r="V13576" s="18" t="str">
        <f>IF(U13576&lt;&gt;"",SUMIFS(Data_TABLE[Total Value Sold],Data_TABLE[EOM Date],"="&amp;EOMONTH(Dashboard!$I$7,0),Data_TABLE[Customer],"="&amp;Calc!U13576),"")</f>
        <v/>
      </c>
    </row>
    <row r="13577" spans="22:22" x14ac:dyDescent="0.2">
      <c r="V13577" s="18" t="str">
        <f>IF(U13577&lt;&gt;"",SUMIFS(Data_TABLE[Total Value Sold],Data_TABLE[EOM Date],"="&amp;EOMONTH(Dashboard!$I$7,0),Data_TABLE[Customer],"="&amp;Calc!U13577),"")</f>
        <v/>
      </c>
    </row>
    <row r="13578" spans="22:22" x14ac:dyDescent="0.2">
      <c r="V13578" s="18" t="str">
        <f>IF(U13578&lt;&gt;"",SUMIFS(Data_TABLE[Total Value Sold],Data_TABLE[EOM Date],"="&amp;EOMONTH(Dashboard!$I$7,0),Data_TABLE[Customer],"="&amp;Calc!U13578),"")</f>
        <v/>
      </c>
    </row>
    <row r="13579" spans="22:22" x14ac:dyDescent="0.2">
      <c r="V13579" s="18" t="str">
        <f>IF(U13579&lt;&gt;"",SUMIFS(Data_TABLE[Total Value Sold],Data_TABLE[EOM Date],"="&amp;EOMONTH(Dashboard!$I$7,0),Data_TABLE[Customer],"="&amp;Calc!U13579),"")</f>
        <v/>
      </c>
    </row>
    <row r="13580" spans="22:22" x14ac:dyDescent="0.2">
      <c r="V13580" s="18" t="str">
        <f>IF(U13580&lt;&gt;"",SUMIFS(Data_TABLE[Total Value Sold],Data_TABLE[EOM Date],"="&amp;EOMONTH(Dashboard!$I$7,0),Data_TABLE[Customer],"="&amp;Calc!U13580),"")</f>
        <v/>
      </c>
    </row>
    <row r="13581" spans="22:22" x14ac:dyDescent="0.2">
      <c r="V13581" s="18" t="str">
        <f>IF(U13581&lt;&gt;"",SUMIFS(Data_TABLE[Total Value Sold],Data_TABLE[EOM Date],"="&amp;EOMONTH(Dashboard!$I$7,0),Data_TABLE[Customer],"="&amp;Calc!U13581),"")</f>
        <v/>
      </c>
    </row>
    <row r="13582" spans="22:22" x14ac:dyDescent="0.2">
      <c r="V13582" s="18" t="str">
        <f>IF(U13582&lt;&gt;"",SUMIFS(Data_TABLE[Total Value Sold],Data_TABLE[EOM Date],"="&amp;EOMONTH(Dashboard!$I$7,0),Data_TABLE[Customer],"="&amp;Calc!U13582),"")</f>
        <v/>
      </c>
    </row>
    <row r="13583" spans="22:22" x14ac:dyDescent="0.2">
      <c r="V13583" s="18" t="str">
        <f>IF(U13583&lt;&gt;"",SUMIFS(Data_TABLE[Total Value Sold],Data_TABLE[EOM Date],"="&amp;EOMONTH(Dashboard!$I$7,0),Data_TABLE[Customer],"="&amp;Calc!U13583),"")</f>
        <v/>
      </c>
    </row>
    <row r="13584" spans="22:22" x14ac:dyDescent="0.2">
      <c r="V13584" s="18" t="str">
        <f>IF(U13584&lt;&gt;"",SUMIFS(Data_TABLE[Total Value Sold],Data_TABLE[EOM Date],"="&amp;EOMONTH(Dashboard!$I$7,0),Data_TABLE[Customer],"="&amp;Calc!U13584),"")</f>
        <v/>
      </c>
    </row>
    <row r="13585" spans="22:22" x14ac:dyDescent="0.2">
      <c r="V13585" s="18" t="str">
        <f>IF(U13585&lt;&gt;"",SUMIFS(Data_TABLE[Total Value Sold],Data_TABLE[EOM Date],"="&amp;EOMONTH(Dashboard!$I$7,0),Data_TABLE[Customer],"="&amp;Calc!U13585),"")</f>
        <v/>
      </c>
    </row>
    <row r="13586" spans="22:22" x14ac:dyDescent="0.2">
      <c r="V13586" s="18" t="str">
        <f>IF(U13586&lt;&gt;"",SUMIFS(Data_TABLE[Total Value Sold],Data_TABLE[EOM Date],"="&amp;EOMONTH(Dashboard!$I$7,0),Data_TABLE[Customer],"="&amp;Calc!U13586),"")</f>
        <v/>
      </c>
    </row>
    <row r="13587" spans="22:22" x14ac:dyDescent="0.2">
      <c r="V13587" s="18" t="str">
        <f>IF(U13587&lt;&gt;"",SUMIFS(Data_TABLE[Total Value Sold],Data_TABLE[EOM Date],"="&amp;EOMONTH(Dashboard!$I$7,0),Data_TABLE[Customer],"="&amp;Calc!U13587),"")</f>
        <v/>
      </c>
    </row>
    <row r="13588" spans="22:22" x14ac:dyDescent="0.2">
      <c r="V13588" s="18" t="str">
        <f>IF(U13588&lt;&gt;"",SUMIFS(Data_TABLE[Total Value Sold],Data_TABLE[EOM Date],"="&amp;EOMONTH(Dashboard!$I$7,0),Data_TABLE[Customer],"="&amp;Calc!U13588),"")</f>
        <v/>
      </c>
    </row>
    <row r="13589" spans="22:22" x14ac:dyDescent="0.2">
      <c r="V13589" s="18" t="str">
        <f>IF(U13589&lt;&gt;"",SUMIFS(Data_TABLE[Total Value Sold],Data_TABLE[EOM Date],"="&amp;EOMONTH(Dashboard!$I$7,0),Data_TABLE[Customer],"="&amp;Calc!U13589),"")</f>
        <v/>
      </c>
    </row>
    <row r="13590" spans="22:22" x14ac:dyDescent="0.2">
      <c r="V13590" s="18" t="str">
        <f>IF(U13590&lt;&gt;"",SUMIFS(Data_TABLE[Total Value Sold],Data_TABLE[EOM Date],"="&amp;EOMONTH(Dashboard!$I$7,0),Data_TABLE[Customer],"="&amp;Calc!U13590),"")</f>
        <v/>
      </c>
    </row>
    <row r="13591" spans="22:22" x14ac:dyDescent="0.2">
      <c r="V13591" s="18" t="str">
        <f>IF(U13591&lt;&gt;"",SUMIFS(Data_TABLE[Total Value Sold],Data_TABLE[EOM Date],"="&amp;EOMONTH(Dashboard!$I$7,0),Data_TABLE[Customer],"="&amp;Calc!U13591),"")</f>
        <v/>
      </c>
    </row>
    <row r="13592" spans="22:22" x14ac:dyDescent="0.2">
      <c r="V13592" s="18" t="str">
        <f>IF(U13592&lt;&gt;"",SUMIFS(Data_TABLE[Total Value Sold],Data_TABLE[EOM Date],"="&amp;EOMONTH(Dashboard!$I$7,0),Data_TABLE[Customer],"="&amp;Calc!U13592),"")</f>
        <v/>
      </c>
    </row>
    <row r="13593" spans="22:22" x14ac:dyDescent="0.2">
      <c r="V13593" s="18" t="str">
        <f>IF(U13593&lt;&gt;"",SUMIFS(Data_TABLE[Total Value Sold],Data_TABLE[EOM Date],"="&amp;EOMONTH(Dashboard!$I$7,0),Data_TABLE[Customer],"="&amp;Calc!U13593),"")</f>
        <v/>
      </c>
    </row>
    <row r="13594" spans="22:22" x14ac:dyDescent="0.2">
      <c r="V13594" s="18" t="str">
        <f>IF(U13594&lt;&gt;"",SUMIFS(Data_TABLE[Total Value Sold],Data_TABLE[EOM Date],"="&amp;EOMONTH(Dashboard!$I$7,0),Data_TABLE[Customer],"="&amp;Calc!U13594),"")</f>
        <v/>
      </c>
    </row>
    <row r="13595" spans="22:22" x14ac:dyDescent="0.2">
      <c r="V13595" s="18" t="str">
        <f>IF(U13595&lt;&gt;"",SUMIFS(Data_TABLE[Total Value Sold],Data_TABLE[EOM Date],"="&amp;EOMONTH(Dashboard!$I$7,0),Data_TABLE[Customer],"="&amp;Calc!U13595),"")</f>
        <v/>
      </c>
    </row>
    <row r="13596" spans="22:22" x14ac:dyDescent="0.2">
      <c r="V13596" s="18" t="str">
        <f>IF(U13596&lt;&gt;"",SUMIFS(Data_TABLE[Total Value Sold],Data_TABLE[EOM Date],"="&amp;EOMONTH(Dashboard!$I$7,0),Data_TABLE[Customer],"="&amp;Calc!U13596),"")</f>
        <v/>
      </c>
    </row>
    <row r="13597" spans="22:22" x14ac:dyDescent="0.2">
      <c r="V13597" s="18" t="str">
        <f>IF(U13597&lt;&gt;"",SUMIFS(Data_TABLE[Total Value Sold],Data_TABLE[EOM Date],"="&amp;EOMONTH(Dashboard!$I$7,0),Data_TABLE[Customer],"="&amp;Calc!U13597),"")</f>
        <v/>
      </c>
    </row>
    <row r="13598" spans="22:22" x14ac:dyDescent="0.2">
      <c r="V13598" s="18" t="str">
        <f>IF(U13598&lt;&gt;"",SUMIFS(Data_TABLE[Total Value Sold],Data_TABLE[EOM Date],"="&amp;EOMONTH(Dashboard!$I$7,0),Data_TABLE[Customer],"="&amp;Calc!U13598),"")</f>
        <v/>
      </c>
    </row>
    <row r="13599" spans="22:22" x14ac:dyDescent="0.2">
      <c r="V13599" s="18" t="str">
        <f>IF(U13599&lt;&gt;"",SUMIFS(Data_TABLE[Total Value Sold],Data_TABLE[EOM Date],"="&amp;EOMONTH(Dashboard!$I$7,0),Data_TABLE[Customer],"="&amp;Calc!U13599),"")</f>
        <v/>
      </c>
    </row>
    <row r="13600" spans="22:22" x14ac:dyDescent="0.2">
      <c r="V13600" s="18" t="str">
        <f>IF(U13600&lt;&gt;"",SUMIFS(Data_TABLE[Total Value Sold],Data_TABLE[EOM Date],"="&amp;EOMONTH(Dashboard!$I$7,0),Data_TABLE[Customer],"="&amp;Calc!U13600),"")</f>
        <v/>
      </c>
    </row>
    <row r="13601" spans="22:22" x14ac:dyDescent="0.2">
      <c r="V13601" s="18" t="str">
        <f>IF(U13601&lt;&gt;"",SUMIFS(Data_TABLE[Total Value Sold],Data_TABLE[EOM Date],"="&amp;EOMONTH(Dashboard!$I$7,0),Data_TABLE[Customer],"="&amp;Calc!U13601),"")</f>
        <v/>
      </c>
    </row>
    <row r="13602" spans="22:22" x14ac:dyDescent="0.2">
      <c r="V13602" s="18" t="str">
        <f>IF(U13602&lt;&gt;"",SUMIFS(Data_TABLE[Total Value Sold],Data_TABLE[EOM Date],"="&amp;EOMONTH(Dashboard!$I$7,0),Data_TABLE[Customer],"="&amp;Calc!U13602),"")</f>
        <v/>
      </c>
    </row>
    <row r="13603" spans="22:22" x14ac:dyDescent="0.2">
      <c r="V13603" s="18" t="str">
        <f>IF(U13603&lt;&gt;"",SUMIFS(Data_TABLE[Total Value Sold],Data_TABLE[EOM Date],"="&amp;EOMONTH(Dashboard!$I$7,0),Data_TABLE[Customer],"="&amp;Calc!U13603),"")</f>
        <v/>
      </c>
    </row>
    <row r="13604" spans="22:22" x14ac:dyDescent="0.2">
      <c r="V13604" s="18" t="str">
        <f>IF(U13604&lt;&gt;"",SUMIFS(Data_TABLE[Total Value Sold],Data_TABLE[EOM Date],"="&amp;EOMONTH(Dashboard!$I$7,0),Data_TABLE[Customer],"="&amp;Calc!U13604),"")</f>
        <v/>
      </c>
    </row>
    <row r="13605" spans="22:22" x14ac:dyDescent="0.2">
      <c r="V13605" s="18" t="str">
        <f>IF(U13605&lt;&gt;"",SUMIFS(Data_TABLE[Total Value Sold],Data_TABLE[EOM Date],"="&amp;EOMONTH(Dashboard!$I$7,0),Data_TABLE[Customer],"="&amp;Calc!U13605),"")</f>
        <v/>
      </c>
    </row>
    <row r="13606" spans="22:22" x14ac:dyDescent="0.2">
      <c r="V13606" s="18" t="str">
        <f>IF(U13606&lt;&gt;"",SUMIFS(Data_TABLE[Total Value Sold],Data_TABLE[EOM Date],"="&amp;EOMONTH(Dashboard!$I$7,0),Data_TABLE[Customer],"="&amp;Calc!U13606),"")</f>
        <v/>
      </c>
    </row>
    <row r="13607" spans="22:22" x14ac:dyDescent="0.2">
      <c r="V13607" s="18" t="str">
        <f>IF(U13607&lt;&gt;"",SUMIFS(Data_TABLE[Total Value Sold],Data_TABLE[EOM Date],"="&amp;EOMONTH(Dashboard!$I$7,0),Data_TABLE[Customer],"="&amp;Calc!U13607),"")</f>
        <v/>
      </c>
    </row>
    <row r="13608" spans="22:22" x14ac:dyDescent="0.2">
      <c r="V13608" s="18" t="str">
        <f>IF(U13608&lt;&gt;"",SUMIFS(Data_TABLE[Total Value Sold],Data_TABLE[EOM Date],"="&amp;EOMONTH(Dashboard!$I$7,0),Data_TABLE[Customer],"="&amp;Calc!U13608),"")</f>
        <v/>
      </c>
    </row>
    <row r="13609" spans="22:22" x14ac:dyDescent="0.2">
      <c r="V13609" s="18" t="str">
        <f>IF(U13609&lt;&gt;"",SUMIFS(Data_TABLE[Total Value Sold],Data_TABLE[EOM Date],"="&amp;EOMONTH(Dashboard!$I$7,0),Data_TABLE[Customer],"="&amp;Calc!U13609),"")</f>
        <v/>
      </c>
    </row>
    <row r="13610" spans="22:22" x14ac:dyDescent="0.2">
      <c r="V13610" s="18" t="str">
        <f>IF(U13610&lt;&gt;"",SUMIFS(Data_TABLE[Total Value Sold],Data_TABLE[EOM Date],"="&amp;EOMONTH(Dashboard!$I$7,0),Data_TABLE[Customer],"="&amp;Calc!U13610),"")</f>
        <v/>
      </c>
    </row>
    <row r="13611" spans="22:22" x14ac:dyDescent="0.2">
      <c r="V13611" s="18" t="str">
        <f>IF(U13611&lt;&gt;"",SUMIFS(Data_TABLE[Total Value Sold],Data_TABLE[EOM Date],"="&amp;EOMONTH(Dashboard!$I$7,0),Data_TABLE[Customer],"="&amp;Calc!U13611),"")</f>
        <v/>
      </c>
    </row>
    <row r="13612" spans="22:22" x14ac:dyDescent="0.2">
      <c r="V13612" s="18" t="str">
        <f>IF(U13612&lt;&gt;"",SUMIFS(Data_TABLE[Total Value Sold],Data_TABLE[EOM Date],"="&amp;EOMONTH(Dashboard!$I$7,0),Data_TABLE[Customer],"="&amp;Calc!U13612),"")</f>
        <v/>
      </c>
    </row>
    <row r="13613" spans="22:22" x14ac:dyDescent="0.2">
      <c r="V13613" s="18" t="str">
        <f>IF(U13613&lt;&gt;"",SUMIFS(Data_TABLE[Total Value Sold],Data_TABLE[EOM Date],"="&amp;EOMONTH(Dashboard!$I$7,0),Data_TABLE[Customer],"="&amp;Calc!U13613),"")</f>
        <v/>
      </c>
    </row>
    <row r="13614" spans="22:22" x14ac:dyDescent="0.2">
      <c r="V13614" s="18" t="str">
        <f>IF(U13614&lt;&gt;"",SUMIFS(Data_TABLE[Total Value Sold],Data_TABLE[EOM Date],"="&amp;EOMONTH(Dashboard!$I$7,0),Data_TABLE[Customer],"="&amp;Calc!U13614),"")</f>
        <v/>
      </c>
    </row>
    <row r="13615" spans="22:22" x14ac:dyDescent="0.2">
      <c r="V13615" s="18" t="str">
        <f>IF(U13615&lt;&gt;"",SUMIFS(Data_TABLE[Total Value Sold],Data_TABLE[EOM Date],"="&amp;EOMONTH(Dashboard!$I$7,0),Data_TABLE[Customer],"="&amp;Calc!U13615),"")</f>
        <v/>
      </c>
    </row>
    <row r="13616" spans="22:22" x14ac:dyDescent="0.2">
      <c r="V13616" s="18" t="str">
        <f>IF(U13616&lt;&gt;"",SUMIFS(Data_TABLE[Total Value Sold],Data_TABLE[EOM Date],"="&amp;EOMONTH(Dashboard!$I$7,0),Data_TABLE[Customer],"="&amp;Calc!U13616),"")</f>
        <v/>
      </c>
    </row>
    <row r="13617" spans="22:22" x14ac:dyDescent="0.2">
      <c r="V13617" s="18" t="str">
        <f>IF(U13617&lt;&gt;"",SUMIFS(Data_TABLE[Total Value Sold],Data_TABLE[EOM Date],"="&amp;EOMONTH(Dashboard!$I$7,0),Data_TABLE[Customer],"="&amp;Calc!U13617),"")</f>
        <v/>
      </c>
    </row>
    <row r="13618" spans="22:22" x14ac:dyDescent="0.2">
      <c r="V13618" s="18" t="str">
        <f>IF(U13618&lt;&gt;"",SUMIFS(Data_TABLE[Total Value Sold],Data_TABLE[EOM Date],"="&amp;EOMONTH(Dashboard!$I$7,0),Data_TABLE[Customer],"="&amp;Calc!U13618),"")</f>
        <v/>
      </c>
    </row>
    <row r="13619" spans="22:22" x14ac:dyDescent="0.2">
      <c r="V13619" s="18" t="str">
        <f>IF(U13619&lt;&gt;"",SUMIFS(Data_TABLE[Total Value Sold],Data_TABLE[EOM Date],"="&amp;EOMONTH(Dashboard!$I$7,0),Data_TABLE[Customer],"="&amp;Calc!U13619),"")</f>
        <v/>
      </c>
    </row>
    <row r="13620" spans="22:22" x14ac:dyDescent="0.2">
      <c r="V13620" s="18" t="str">
        <f>IF(U13620&lt;&gt;"",SUMIFS(Data_TABLE[Total Value Sold],Data_TABLE[EOM Date],"="&amp;EOMONTH(Dashboard!$I$7,0),Data_TABLE[Customer],"="&amp;Calc!U13620),"")</f>
        <v/>
      </c>
    </row>
    <row r="13621" spans="22:22" x14ac:dyDescent="0.2">
      <c r="V13621" s="18" t="str">
        <f>IF(U13621&lt;&gt;"",SUMIFS(Data_TABLE[Total Value Sold],Data_TABLE[EOM Date],"="&amp;EOMONTH(Dashboard!$I$7,0),Data_TABLE[Customer],"="&amp;Calc!U13621),"")</f>
        <v/>
      </c>
    </row>
    <row r="13622" spans="22:22" x14ac:dyDescent="0.2">
      <c r="V13622" s="18" t="str">
        <f>IF(U13622&lt;&gt;"",SUMIFS(Data_TABLE[Total Value Sold],Data_TABLE[EOM Date],"="&amp;EOMONTH(Dashboard!$I$7,0),Data_TABLE[Customer],"="&amp;Calc!U13622),"")</f>
        <v/>
      </c>
    </row>
    <row r="13623" spans="22:22" x14ac:dyDescent="0.2">
      <c r="V13623" s="18" t="str">
        <f>IF(U13623&lt;&gt;"",SUMIFS(Data_TABLE[Total Value Sold],Data_TABLE[EOM Date],"="&amp;EOMONTH(Dashboard!$I$7,0),Data_TABLE[Customer],"="&amp;Calc!U13623),"")</f>
        <v/>
      </c>
    </row>
    <row r="13624" spans="22:22" x14ac:dyDescent="0.2">
      <c r="V13624" s="18" t="str">
        <f>IF(U13624&lt;&gt;"",SUMIFS(Data_TABLE[Total Value Sold],Data_TABLE[EOM Date],"="&amp;EOMONTH(Dashboard!$I$7,0),Data_TABLE[Customer],"="&amp;Calc!U13624),"")</f>
        <v/>
      </c>
    </row>
    <row r="13625" spans="22:22" x14ac:dyDescent="0.2">
      <c r="V13625" s="18" t="str">
        <f>IF(U13625&lt;&gt;"",SUMIFS(Data_TABLE[Total Value Sold],Data_TABLE[EOM Date],"="&amp;EOMONTH(Dashboard!$I$7,0),Data_TABLE[Customer],"="&amp;Calc!U13625),"")</f>
        <v/>
      </c>
    </row>
    <row r="13626" spans="22:22" x14ac:dyDescent="0.2">
      <c r="V13626" s="18" t="str">
        <f>IF(U13626&lt;&gt;"",SUMIFS(Data_TABLE[Total Value Sold],Data_TABLE[EOM Date],"="&amp;EOMONTH(Dashboard!$I$7,0),Data_TABLE[Customer],"="&amp;Calc!U13626),"")</f>
        <v/>
      </c>
    </row>
    <row r="13627" spans="22:22" x14ac:dyDescent="0.2">
      <c r="V13627" s="18" t="str">
        <f>IF(U13627&lt;&gt;"",SUMIFS(Data_TABLE[Total Value Sold],Data_TABLE[EOM Date],"="&amp;EOMONTH(Dashboard!$I$7,0),Data_TABLE[Customer],"="&amp;Calc!U13627),"")</f>
        <v/>
      </c>
    </row>
    <row r="13628" spans="22:22" x14ac:dyDescent="0.2">
      <c r="V13628" s="18" t="str">
        <f>IF(U13628&lt;&gt;"",SUMIFS(Data_TABLE[Total Value Sold],Data_TABLE[EOM Date],"="&amp;EOMONTH(Dashboard!$I$7,0),Data_TABLE[Customer],"="&amp;Calc!U13628),"")</f>
        <v/>
      </c>
    </row>
    <row r="13629" spans="22:22" x14ac:dyDescent="0.2">
      <c r="V13629" s="18" t="str">
        <f>IF(U13629&lt;&gt;"",SUMIFS(Data_TABLE[Total Value Sold],Data_TABLE[EOM Date],"="&amp;EOMONTH(Dashboard!$I$7,0),Data_TABLE[Customer],"="&amp;Calc!U13629),"")</f>
        <v/>
      </c>
    </row>
    <row r="13630" spans="22:22" x14ac:dyDescent="0.2">
      <c r="V13630" s="18" t="str">
        <f>IF(U13630&lt;&gt;"",SUMIFS(Data_TABLE[Total Value Sold],Data_TABLE[EOM Date],"="&amp;EOMONTH(Dashboard!$I$7,0),Data_TABLE[Customer],"="&amp;Calc!U13630),"")</f>
        <v/>
      </c>
    </row>
    <row r="13631" spans="22:22" x14ac:dyDescent="0.2">
      <c r="V13631" s="18" t="str">
        <f>IF(U13631&lt;&gt;"",SUMIFS(Data_TABLE[Total Value Sold],Data_TABLE[EOM Date],"="&amp;EOMONTH(Dashboard!$I$7,0),Data_TABLE[Customer],"="&amp;Calc!U13631),"")</f>
        <v/>
      </c>
    </row>
    <row r="13632" spans="22:22" x14ac:dyDescent="0.2">
      <c r="V13632" s="18" t="str">
        <f>IF(U13632&lt;&gt;"",SUMIFS(Data_TABLE[Total Value Sold],Data_TABLE[EOM Date],"="&amp;EOMONTH(Dashboard!$I$7,0),Data_TABLE[Customer],"="&amp;Calc!U13632),"")</f>
        <v/>
      </c>
    </row>
    <row r="13633" spans="22:22" x14ac:dyDescent="0.2">
      <c r="V13633" s="18" t="str">
        <f>IF(U13633&lt;&gt;"",SUMIFS(Data_TABLE[Total Value Sold],Data_TABLE[EOM Date],"="&amp;EOMONTH(Dashboard!$I$7,0),Data_TABLE[Customer],"="&amp;Calc!U13633),"")</f>
        <v/>
      </c>
    </row>
    <row r="13634" spans="22:22" x14ac:dyDescent="0.2">
      <c r="V13634" s="18" t="str">
        <f>IF(U13634&lt;&gt;"",SUMIFS(Data_TABLE[Total Value Sold],Data_TABLE[EOM Date],"="&amp;EOMONTH(Dashboard!$I$7,0),Data_TABLE[Customer],"="&amp;Calc!U13634),"")</f>
        <v/>
      </c>
    </row>
    <row r="13635" spans="22:22" x14ac:dyDescent="0.2">
      <c r="V13635" s="18" t="str">
        <f>IF(U13635&lt;&gt;"",SUMIFS(Data_TABLE[Total Value Sold],Data_TABLE[EOM Date],"="&amp;EOMONTH(Dashboard!$I$7,0),Data_TABLE[Customer],"="&amp;Calc!U13635),"")</f>
        <v/>
      </c>
    </row>
    <row r="13636" spans="22:22" x14ac:dyDescent="0.2">
      <c r="V13636" s="18" t="str">
        <f>IF(U13636&lt;&gt;"",SUMIFS(Data_TABLE[Total Value Sold],Data_TABLE[EOM Date],"="&amp;EOMONTH(Dashboard!$I$7,0),Data_TABLE[Customer],"="&amp;Calc!U13636),"")</f>
        <v/>
      </c>
    </row>
    <row r="13637" spans="22:22" x14ac:dyDescent="0.2">
      <c r="V13637" s="18" t="str">
        <f>IF(U13637&lt;&gt;"",SUMIFS(Data_TABLE[Total Value Sold],Data_TABLE[EOM Date],"="&amp;EOMONTH(Dashboard!$I$7,0),Data_TABLE[Customer],"="&amp;Calc!U13637),"")</f>
        <v/>
      </c>
    </row>
    <row r="13638" spans="22:22" x14ac:dyDescent="0.2">
      <c r="V13638" s="18" t="str">
        <f>IF(U13638&lt;&gt;"",SUMIFS(Data_TABLE[Total Value Sold],Data_TABLE[EOM Date],"="&amp;EOMONTH(Dashboard!$I$7,0),Data_TABLE[Customer],"="&amp;Calc!U13638),"")</f>
        <v/>
      </c>
    </row>
    <row r="13639" spans="22:22" x14ac:dyDescent="0.2">
      <c r="V13639" s="18" t="str">
        <f>IF(U13639&lt;&gt;"",SUMIFS(Data_TABLE[Total Value Sold],Data_TABLE[EOM Date],"="&amp;EOMONTH(Dashboard!$I$7,0),Data_TABLE[Customer],"="&amp;Calc!U13639),"")</f>
        <v/>
      </c>
    </row>
    <row r="13640" spans="22:22" x14ac:dyDescent="0.2">
      <c r="V13640" s="18" t="str">
        <f>IF(U13640&lt;&gt;"",SUMIFS(Data_TABLE[Total Value Sold],Data_TABLE[EOM Date],"="&amp;EOMONTH(Dashboard!$I$7,0),Data_TABLE[Customer],"="&amp;Calc!U13640),"")</f>
        <v/>
      </c>
    </row>
    <row r="13641" spans="22:22" x14ac:dyDescent="0.2">
      <c r="V13641" s="18" t="str">
        <f>IF(U13641&lt;&gt;"",SUMIFS(Data_TABLE[Total Value Sold],Data_TABLE[EOM Date],"="&amp;EOMONTH(Dashboard!$I$7,0),Data_TABLE[Customer],"="&amp;Calc!U13641),"")</f>
        <v/>
      </c>
    </row>
    <row r="13642" spans="22:22" x14ac:dyDescent="0.2">
      <c r="V13642" s="18" t="str">
        <f>IF(U13642&lt;&gt;"",SUMIFS(Data_TABLE[Total Value Sold],Data_TABLE[EOM Date],"="&amp;EOMONTH(Dashboard!$I$7,0),Data_TABLE[Customer],"="&amp;Calc!U13642),"")</f>
        <v/>
      </c>
    </row>
    <row r="13643" spans="22:22" x14ac:dyDescent="0.2">
      <c r="V13643" s="18" t="str">
        <f>IF(U13643&lt;&gt;"",SUMIFS(Data_TABLE[Total Value Sold],Data_TABLE[EOM Date],"="&amp;EOMONTH(Dashboard!$I$7,0),Data_TABLE[Customer],"="&amp;Calc!U13643),"")</f>
        <v/>
      </c>
    </row>
    <row r="13644" spans="22:22" x14ac:dyDescent="0.2">
      <c r="V13644" s="18" t="str">
        <f>IF(U13644&lt;&gt;"",SUMIFS(Data_TABLE[Total Value Sold],Data_TABLE[EOM Date],"="&amp;EOMONTH(Dashboard!$I$7,0),Data_TABLE[Customer],"="&amp;Calc!U13644),"")</f>
        <v/>
      </c>
    </row>
    <row r="13645" spans="22:22" x14ac:dyDescent="0.2">
      <c r="V13645" s="18" t="str">
        <f>IF(U13645&lt;&gt;"",SUMIFS(Data_TABLE[Total Value Sold],Data_TABLE[EOM Date],"="&amp;EOMONTH(Dashboard!$I$7,0),Data_TABLE[Customer],"="&amp;Calc!U13645),"")</f>
        <v/>
      </c>
    </row>
    <row r="13646" spans="22:22" x14ac:dyDescent="0.2">
      <c r="V13646" s="18" t="str">
        <f>IF(U13646&lt;&gt;"",SUMIFS(Data_TABLE[Total Value Sold],Data_TABLE[EOM Date],"="&amp;EOMONTH(Dashboard!$I$7,0),Data_TABLE[Customer],"="&amp;Calc!U13646),"")</f>
        <v/>
      </c>
    </row>
    <row r="13647" spans="22:22" x14ac:dyDescent="0.2">
      <c r="V13647" s="18" t="str">
        <f>IF(U13647&lt;&gt;"",SUMIFS(Data_TABLE[Total Value Sold],Data_TABLE[EOM Date],"="&amp;EOMONTH(Dashboard!$I$7,0),Data_TABLE[Customer],"="&amp;Calc!U13647),"")</f>
        <v/>
      </c>
    </row>
    <row r="13648" spans="22:22" x14ac:dyDescent="0.2">
      <c r="V13648" s="18" t="str">
        <f>IF(U13648&lt;&gt;"",SUMIFS(Data_TABLE[Total Value Sold],Data_TABLE[EOM Date],"="&amp;EOMONTH(Dashboard!$I$7,0),Data_TABLE[Customer],"="&amp;Calc!U13648),"")</f>
        <v/>
      </c>
    </row>
    <row r="13649" spans="22:22" x14ac:dyDescent="0.2">
      <c r="V13649" s="18" t="str">
        <f>IF(U13649&lt;&gt;"",SUMIFS(Data_TABLE[Total Value Sold],Data_TABLE[EOM Date],"="&amp;EOMONTH(Dashboard!$I$7,0),Data_TABLE[Customer],"="&amp;Calc!U13649),"")</f>
        <v/>
      </c>
    </row>
    <row r="13650" spans="22:22" x14ac:dyDescent="0.2">
      <c r="V13650" s="18" t="str">
        <f>IF(U13650&lt;&gt;"",SUMIFS(Data_TABLE[Total Value Sold],Data_TABLE[EOM Date],"="&amp;EOMONTH(Dashboard!$I$7,0),Data_TABLE[Customer],"="&amp;Calc!U13650),"")</f>
        <v/>
      </c>
    </row>
    <row r="13651" spans="22:22" x14ac:dyDescent="0.2">
      <c r="V13651" s="18" t="str">
        <f>IF(U13651&lt;&gt;"",SUMIFS(Data_TABLE[Total Value Sold],Data_TABLE[EOM Date],"="&amp;EOMONTH(Dashboard!$I$7,0),Data_TABLE[Customer],"="&amp;Calc!U13651),"")</f>
        <v/>
      </c>
    </row>
    <row r="13652" spans="22:22" x14ac:dyDescent="0.2">
      <c r="V13652" s="18" t="str">
        <f>IF(U13652&lt;&gt;"",SUMIFS(Data_TABLE[Total Value Sold],Data_TABLE[EOM Date],"="&amp;EOMONTH(Dashboard!$I$7,0),Data_TABLE[Customer],"="&amp;Calc!U13652),"")</f>
        <v/>
      </c>
    </row>
    <row r="13653" spans="22:22" x14ac:dyDescent="0.2">
      <c r="V13653" s="18" t="str">
        <f>IF(U13653&lt;&gt;"",SUMIFS(Data_TABLE[Total Value Sold],Data_TABLE[EOM Date],"="&amp;EOMONTH(Dashboard!$I$7,0),Data_TABLE[Customer],"="&amp;Calc!U13653),"")</f>
        <v/>
      </c>
    </row>
    <row r="13654" spans="22:22" x14ac:dyDescent="0.2">
      <c r="V13654" s="18" t="str">
        <f>IF(U13654&lt;&gt;"",SUMIFS(Data_TABLE[Total Value Sold],Data_TABLE[EOM Date],"="&amp;EOMONTH(Dashboard!$I$7,0),Data_TABLE[Customer],"="&amp;Calc!U13654),"")</f>
        <v/>
      </c>
    </row>
    <row r="13655" spans="22:22" x14ac:dyDescent="0.2">
      <c r="V13655" s="18" t="str">
        <f>IF(U13655&lt;&gt;"",SUMIFS(Data_TABLE[Total Value Sold],Data_TABLE[EOM Date],"="&amp;EOMONTH(Dashboard!$I$7,0),Data_TABLE[Customer],"="&amp;Calc!U13655),"")</f>
        <v/>
      </c>
    </row>
    <row r="13656" spans="22:22" x14ac:dyDescent="0.2">
      <c r="V13656" s="18" t="str">
        <f>IF(U13656&lt;&gt;"",SUMIFS(Data_TABLE[Total Value Sold],Data_TABLE[EOM Date],"="&amp;EOMONTH(Dashboard!$I$7,0),Data_TABLE[Customer],"="&amp;Calc!U13656),"")</f>
        <v/>
      </c>
    </row>
    <row r="13657" spans="22:22" x14ac:dyDescent="0.2">
      <c r="V13657" s="18" t="str">
        <f>IF(U13657&lt;&gt;"",SUMIFS(Data_TABLE[Total Value Sold],Data_TABLE[EOM Date],"="&amp;EOMONTH(Dashboard!$I$7,0),Data_TABLE[Customer],"="&amp;Calc!U13657),"")</f>
        <v/>
      </c>
    </row>
    <row r="13658" spans="22:22" x14ac:dyDescent="0.2">
      <c r="V13658" s="18" t="str">
        <f>IF(U13658&lt;&gt;"",SUMIFS(Data_TABLE[Total Value Sold],Data_TABLE[EOM Date],"="&amp;EOMONTH(Dashboard!$I$7,0),Data_TABLE[Customer],"="&amp;Calc!U13658),"")</f>
        <v/>
      </c>
    </row>
    <row r="13659" spans="22:22" x14ac:dyDescent="0.2">
      <c r="V13659" s="18" t="str">
        <f>IF(U13659&lt;&gt;"",SUMIFS(Data_TABLE[Total Value Sold],Data_TABLE[EOM Date],"="&amp;EOMONTH(Dashboard!$I$7,0),Data_TABLE[Customer],"="&amp;Calc!U13659),"")</f>
        <v/>
      </c>
    </row>
    <row r="13660" spans="22:22" x14ac:dyDescent="0.2">
      <c r="V13660" s="18" t="str">
        <f>IF(U13660&lt;&gt;"",SUMIFS(Data_TABLE[Total Value Sold],Data_TABLE[EOM Date],"="&amp;EOMONTH(Dashboard!$I$7,0),Data_TABLE[Customer],"="&amp;Calc!U13660),"")</f>
        <v/>
      </c>
    </row>
    <row r="13661" spans="22:22" x14ac:dyDescent="0.2">
      <c r="V13661" s="18" t="str">
        <f>IF(U13661&lt;&gt;"",SUMIFS(Data_TABLE[Total Value Sold],Data_TABLE[EOM Date],"="&amp;EOMONTH(Dashboard!$I$7,0),Data_TABLE[Customer],"="&amp;Calc!U13661),"")</f>
        <v/>
      </c>
    </row>
    <row r="13662" spans="22:22" x14ac:dyDescent="0.2">
      <c r="V13662" s="18" t="str">
        <f>IF(U13662&lt;&gt;"",SUMIFS(Data_TABLE[Total Value Sold],Data_TABLE[EOM Date],"="&amp;EOMONTH(Dashboard!$I$7,0),Data_TABLE[Customer],"="&amp;Calc!U13662),"")</f>
        <v/>
      </c>
    </row>
    <row r="13663" spans="22:22" x14ac:dyDescent="0.2">
      <c r="V13663" s="18" t="str">
        <f>IF(U13663&lt;&gt;"",SUMIFS(Data_TABLE[Total Value Sold],Data_TABLE[EOM Date],"="&amp;EOMONTH(Dashboard!$I$7,0),Data_TABLE[Customer],"="&amp;Calc!U13663),"")</f>
        <v/>
      </c>
    </row>
    <row r="13664" spans="22:22" x14ac:dyDescent="0.2">
      <c r="V13664" s="18" t="str">
        <f>IF(U13664&lt;&gt;"",SUMIFS(Data_TABLE[Total Value Sold],Data_TABLE[EOM Date],"="&amp;EOMONTH(Dashboard!$I$7,0),Data_TABLE[Customer],"="&amp;Calc!U13664),"")</f>
        <v/>
      </c>
    </row>
    <row r="13665" spans="22:22" x14ac:dyDescent="0.2">
      <c r="V13665" s="18" t="str">
        <f>IF(U13665&lt;&gt;"",SUMIFS(Data_TABLE[Total Value Sold],Data_TABLE[EOM Date],"="&amp;EOMONTH(Dashboard!$I$7,0),Data_TABLE[Customer],"="&amp;Calc!U13665),"")</f>
        <v/>
      </c>
    </row>
    <row r="13666" spans="22:22" x14ac:dyDescent="0.2">
      <c r="V13666" s="18" t="str">
        <f>IF(U13666&lt;&gt;"",SUMIFS(Data_TABLE[Total Value Sold],Data_TABLE[EOM Date],"="&amp;EOMONTH(Dashboard!$I$7,0),Data_TABLE[Customer],"="&amp;Calc!U13666),"")</f>
        <v/>
      </c>
    </row>
    <row r="13667" spans="22:22" x14ac:dyDescent="0.2">
      <c r="V13667" s="18" t="str">
        <f>IF(U13667&lt;&gt;"",SUMIFS(Data_TABLE[Total Value Sold],Data_TABLE[EOM Date],"="&amp;EOMONTH(Dashboard!$I$7,0),Data_TABLE[Customer],"="&amp;Calc!U13667),"")</f>
        <v/>
      </c>
    </row>
    <row r="13668" spans="22:22" x14ac:dyDescent="0.2">
      <c r="V13668" s="18" t="str">
        <f>IF(U13668&lt;&gt;"",SUMIFS(Data_TABLE[Total Value Sold],Data_TABLE[EOM Date],"="&amp;EOMONTH(Dashboard!$I$7,0),Data_TABLE[Customer],"="&amp;Calc!U13668),"")</f>
        <v/>
      </c>
    </row>
    <row r="13669" spans="22:22" x14ac:dyDescent="0.2">
      <c r="V13669" s="18" t="str">
        <f>IF(U13669&lt;&gt;"",SUMIFS(Data_TABLE[Total Value Sold],Data_TABLE[EOM Date],"="&amp;EOMONTH(Dashboard!$I$7,0),Data_TABLE[Customer],"="&amp;Calc!U13669),"")</f>
        <v/>
      </c>
    </row>
    <row r="13670" spans="22:22" x14ac:dyDescent="0.2">
      <c r="V13670" s="18" t="str">
        <f>IF(U13670&lt;&gt;"",SUMIFS(Data_TABLE[Total Value Sold],Data_TABLE[EOM Date],"="&amp;EOMONTH(Dashboard!$I$7,0),Data_TABLE[Customer],"="&amp;Calc!U13670),"")</f>
        <v/>
      </c>
    </row>
    <row r="13671" spans="22:22" x14ac:dyDescent="0.2">
      <c r="V13671" s="18" t="str">
        <f>IF(U13671&lt;&gt;"",SUMIFS(Data_TABLE[Total Value Sold],Data_TABLE[EOM Date],"="&amp;EOMONTH(Dashboard!$I$7,0),Data_TABLE[Customer],"="&amp;Calc!U13671),"")</f>
        <v/>
      </c>
    </row>
    <row r="13672" spans="22:22" x14ac:dyDescent="0.2">
      <c r="V13672" s="18" t="str">
        <f>IF(U13672&lt;&gt;"",SUMIFS(Data_TABLE[Total Value Sold],Data_TABLE[EOM Date],"="&amp;EOMONTH(Dashboard!$I$7,0),Data_TABLE[Customer],"="&amp;Calc!U13672),"")</f>
        <v/>
      </c>
    </row>
    <row r="13673" spans="22:22" x14ac:dyDescent="0.2">
      <c r="V13673" s="18" t="str">
        <f>IF(U13673&lt;&gt;"",SUMIFS(Data_TABLE[Total Value Sold],Data_TABLE[EOM Date],"="&amp;EOMONTH(Dashboard!$I$7,0),Data_TABLE[Customer],"="&amp;Calc!U13673),"")</f>
        <v/>
      </c>
    </row>
    <row r="13674" spans="22:22" x14ac:dyDescent="0.2">
      <c r="V13674" s="18" t="str">
        <f>IF(U13674&lt;&gt;"",SUMIFS(Data_TABLE[Total Value Sold],Data_TABLE[EOM Date],"="&amp;EOMONTH(Dashboard!$I$7,0),Data_TABLE[Customer],"="&amp;Calc!U13674),"")</f>
        <v/>
      </c>
    </row>
    <row r="13675" spans="22:22" x14ac:dyDescent="0.2">
      <c r="V13675" s="18" t="str">
        <f>IF(U13675&lt;&gt;"",SUMIFS(Data_TABLE[Total Value Sold],Data_TABLE[EOM Date],"="&amp;EOMONTH(Dashboard!$I$7,0),Data_TABLE[Customer],"="&amp;Calc!U13675),"")</f>
        <v/>
      </c>
    </row>
    <row r="13676" spans="22:22" x14ac:dyDescent="0.2">
      <c r="V13676" s="18" t="str">
        <f>IF(U13676&lt;&gt;"",SUMIFS(Data_TABLE[Total Value Sold],Data_TABLE[EOM Date],"="&amp;EOMONTH(Dashboard!$I$7,0),Data_TABLE[Customer],"="&amp;Calc!U13676),"")</f>
        <v/>
      </c>
    </row>
    <row r="13677" spans="22:22" x14ac:dyDescent="0.2">
      <c r="V13677" s="18" t="str">
        <f>IF(U13677&lt;&gt;"",SUMIFS(Data_TABLE[Total Value Sold],Data_TABLE[EOM Date],"="&amp;EOMONTH(Dashboard!$I$7,0),Data_TABLE[Customer],"="&amp;Calc!U13677),"")</f>
        <v/>
      </c>
    </row>
    <row r="13678" spans="22:22" x14ac:dyDescent="0.2">
      <c r="V13678" s="18" t="str">
        <f>IF(U13678&lt;&gt;"",SUMIFS(Data_TABLE[Total Value Sold],Data_TABLE[EOM Date],"="&amp;EOMONTH(Dashboard!$I$7,0),Data_TABLE[Customer],"="&amp;Calc!U13678),"")</f>
        <v/>
      </c>
    </row>
    <row r="13679" spans="22:22" x14ac:dyDescent="0.2">
      <c r="V13679" s="18" t="str">
        <f>IF(U13679&lt;&gt;"",SUMIFS(Data_TABLE[Total Value Sold],Data_TABLE[EOM Date],"="&amp;EOMONTH(Dashboard!$I$7,0),Data_TABLE[Customer],"="&amp;Calc!U13679),"")</f>
        <v/>
      </c>
    </row>
    <row r="13680" spans="22:22" x14ac:dyDescent="0.2">
      <c r="V13680" s="18" t="str">
        <f>IF(U13680&lt;&gt;"",SUMIFS(Data_TABLE[Total Value Sold],Data_TABLE[EOM Date],"="&amp;EOMONTH(Dashboard!$I$7,0),Data_TABLE[Customer],"="&amp;Calc!U13680),"")</f>
        <v/>
      </c>
    </row>
    <row r="13681" spans="22:22" x14ac:dyDescent="0.2">
      <c r="V13681" s="18" t="str">
        <f>IF(U13681&lt;&gt;"",SUMIFS(Data_TABLE[Total Value Sold],Data_TABLE[EOM Date],"="&amp;EOMONTH(Dashboard!$I$7,0),Data_TABLE[Customer],"="&amp;Calc!U13681),"")</f>
        <v/>
      </c>
    </row>
    <row r="13682" spans="22:22" x14ac:dyDescent="0.2">
      <c r="V13682" s="18" t="str">
        <f>IF(U13682&lt;&gt;"",SUMIFS(Data_TABLE[Total Value Sold],Data_TABLE[EOM Date],"="&amp;EOMONTH(Dashboard!$I$7,0),Data_TABLE[Customer],"="&amp;Calc!U13682),"")</f>
        <v/>
      </c>
    </row>
    <row r="13683" spans="22:22" x14ac:dyDescent="0.2">
      <c r="V13683" s="18" t="str">
        <f>IF(U13683&lt;&gt;"",SUMIFS(Data_TABLE[Total Value Sold],Data_TABLE[EOM Date],"="&amp;EOMONTH(Dashboard!$I$7,0),Data_TABLE[Customer],"="&amp;Calc!U13683),"")</f>
        <v/>
      </c>
    </row>
    <row r="13684" spans="22:22" x14ac:dyDescent="0.2">
      <c r="V13684" s="18" t="str">
        <f>IF(U13684&lt;&gt;"",SUMIFS(Data_TABLE[Total Value Sold],Data_TABLE[EOM Date],"="&amp;EOMONTH(Dashboard!$I$7,0),Data_TABLE[Customer],"="&amp;Calc!U13684),"")</f>
        <v/>
      </c>
    </row>
    <row r="13685" spans="22:22" x14ac:dyDescent="0.2">
      <c r="V13685" s="18" t="str">
        <f>IF(U13685&lt;&gt;"",SUMIFS(Data_TABLE[Total Value Sold],Data_TABLE[EOM Date],"="&amp;EOMONTH(Dashboard!$I$7,0),Data_TABLE[Customer],"="&amp;Calc!U13685),"")</f>
        <v/>
      </c>
    </row>
    <row r="13686" spans="22:22" x14ac:dyDescent="0.2">
      <c r="V13686" s="18" t="str">
        <f>IF(U13686&lt;&gt;"",SUMIFS(Data_TABLE[Total Value Sold],Data_TABLE[EOM Date],"="&amp;EOMONTH(Dashboard!$I$7,0),Data_TABLE[Customer],"="&amp;Calc!U13686),"")</f>
        <v/>
      </c>
    </row>
    <row r="13687" spans="22:22" x14ac:dyDescent="0.2">
      <c r="V13687" s="18" t="str">
        <f>IF(U13687&lt;&gt;"",SUMIFS(Data_TABLE[Total Value Sold],Data_TABLE[EOM Date],"="&amp;EOMONTH(Dashboard!$I$7,0),Data_TABLE[Customer],"="&amp;Calc!U13687),"")</f>
        <v/>
      </c>
    </row>
    <row r="13688" spans="22:22" x14ac:dyDescent="0.2">
      <c r="V13688" s="18" t="str">
        <f>IF(U13688&lt;&gt;"",SUMIFS(Data_TABLE[Total Value Sold],Data_TABLE[EOM Date],"="&amp;EOMONTH(Dashboard!$I$7,0),Data_TABLE[Customer],"="&amp;Calc!U13688),"")</f>
        <v/>
      </c>
    </row>
    <row r="13689" spans="22:22" x14ac:dyDescent="0.2">
      <c r="V13689" s="18" t="str">
        <f>IF(U13689&lt;&gt;"",SUMIFS(Data_TABLE[Total Value Sold],Data_TABLE[EOM Date],"="&amp;EOMONTH(Dashboard!$I$7,0),Data_TABLE[Customer],"="&amp;Calc!U13689),"")</f>
        <v/>
      </c>
    </row>
    <row r="13690" spans="22:22" x14ac:dyDescent="0.2">
      <c r="V13690" s="18" t="str">
        <f>IF(U13690&lt;&gt;"",SUMIFS(Data_TABLE[Total Value Sold],Data_TABLE[EOM Date],"="&amp;EOMONTH(Dashboard!$I$7,0),Data_TABLE[Customer],"="&amp;Calc!U13690),"")</f>
        <v/>
      </c>
    </row>
    <row r="13691" spans="22:22" x14ac:dyDescent="0.2">
      <c r="V13691" s="18" t="str">
        <f>IF(U13691&lt;&gt;"",SUMIFS(Data_TABLE[Total Value Sold],Data_TABLE[EOM Date],"="&amp;EOMONTH(Dashboard!$I$7,0),Data_TABLE[Customer],"="&amp;Calc!U13691),"")</f>
        <v/>
      </c>
    </row>
    <row r="13692" spans="22:22" x14ac:dyDescent="0.2">
      <c r="V13692" s="18" t="str">
        <f>IF(U13692&lt;&gt;"",SUMIFS(Data_TABLE[Total Value Sold],Data_TABLE[EOM Date],"="&amp;EOMONTH(Dashboard!$I$7,0),Data_TABLE[Customer],"="&amp;Calc!U13692),"")</f>
        <v/>
      </c>
    </row>
    <row r="13693" spans="22:22" x14ac:dyDescent="0.2">
      <c r="V13693" s="18" t="str">
        <f>IF(U13693&lt;&gt;"",SUMIFS(Data_TABLE[Total Value Sold],Data_TABLE[EOM Date],"="&amp;EOMONTH(Dashboard!$I$7,0),Data_TABLE[Customer],"="&amp;Calc!U13693),"")</f>
        <v/>
      </c>
    </row>
    <row r="13694" spans="22:22" x14ac:dyDescent="0.2">
      <c r="V13694" s="18" t="str">
        <f>IF(U13694&lt;&gt;"",SUMIFS(Data_TABLE[Total Value Sold],Data_TABLE[EOM Date],"="&amp;EOMONTH(Dashboard!$I$7,0),Data_TABLE[Customer],"="&amp;Calc!U13694),"")</f>
        <v/>
      </c>
    </row>
    <row r="13695" spans="22:22" x14ac:dyDescent="0.2">
      <c r="V13695" s="18" t="str">
        <f>IF(U13695&lt;&gt;"",SUMIFS(Data_TABLE[Total Value Sold],Data_TABLE[EOM Date],"="&amp;EOMONTH(Dashboard!$I$7,0),Data_TABLE[Customer],"="&amp;Calc!U13695),"")</f>
        <v/>
      </c>
    </row>
    <row r="13696" spans="22:22" x14ac:dyDescent="0.2">
      <c r="V13696" s="18" t="str">
        <f>IF(U13696&lt;&gt;"",SUMIFS(Data_TABLE[Total Value Sold],Data_TABLE[EOM Date],"="&amp;EOMONTH(Dashboard!$I$7,0),Data_TABLE[Customer],"="&amp;Calc!U13696),"")</f>
        <v/>
      </c>
    </row>
    <row r="13697" spans="22:22" x14ac:dyDescent="0.2">
      <c r="V13697" s="18" t="str">
        <f>IF(U13697&lt;&gt;"",SUMIFS(Data_TABLE[Total Value Sold],Data_TABLE[EOM Date],"="&amp;EOMONTH(Dashboard!$I$7,0),Data_TABLE[Customer],"="&amp;Calc!U13697),"")</f>
        <v/>
      </c>
    </row>
    <row r="13698" spans="22:22" x14ac:dyDescent="0.2">
      <c r="V13698" s="18" t="str">
        <f>IF(U13698&lt;&gt;"",SUMIFS(Data_TABLE[Total Value Sold],Data_TABLE[EOM Date],"="&amp;EOMONTH(Dashboard!$I$7,0),Data_TABLE[Customer],"="&amp;Calc!U13698),"")</f>
        <v/>
      </c>
    </row>
    <row r="13699" spans="22:22" x14ac:dyDescent="0.2">
      <c r="V13699" s="18" t="str">
        <f>IF(U13699&lt;&gt;"",SUMIFS(Data_TABLE[Total Value Sold],Data_TABLE[EOM Date],"="&amp;EOMONTH(Dashboard!$I$7,0),Data_TABLE[Customer],"="&amp;Calc!U13699),"")</f>
        <v/>
      </c>
    </row>
    <row r="13700" spans="22:22" x14ac:dyDescent="0.2">
      <c r="V13700" s="18" t="str">
        <f>IF(U13700&lt;&gt;"",SUMIFS(Data_TABLE[Total Value Sold],Data_TABLE[EOM Date],"="&amp;EOMONTH(Dashboard!$I$7,0),Data_TABLE[Customer],"="&amp;Calc!U13700),"")</f>
        <v/>
      </c>
    </row>
    <row r="13701" spans="22:22" x14ac:dyDescent="0.2">
      <c r="V13701" s="18" t="str">
        <f>IF(U13701&lt;&gt;"",SUMIFS(Data_TABLE[Total Value Sold],Data_TABLE[EOM Date],"="&amp;EOMONTH(Dashboard!$I$7,0),Data_TABLE[Customer],"="&amp;Calc!U13701),"")</f>
        <v/>
      </c>
    </row>
    <row r="13702" spans="22:22" x14ac:dyDescent="0.2">
      <c r="V13702" s="18" t="str">
        <f>IF(U13702&lt;&gt;"",SUMIFS(Data_TABLE[Total Value Sold],Data_TABLE[EOM Date],"="&amp;EOMONTH(Dashboard!$I$7,0),Data_TABLE[Customer],"="&amp;Calc!U13702),"")</f>
        <v/>
      </c>
    </row>
    <row r="13703" spans="22:22" x14ac:dyDescent="0.2">
      <c r="V13703" s="18" t="str">
        <f>IF(U13703&lt;&gt;"",SUMIFS(Data_TABLE[Total Value Sold],Data_TABLE[EOM Date],"="&amp;EOMONTH(Dashboard!$I$7,0),Data_TABLE[Customer],"="&amp;Calc!U13703),"")</f>
        <v/>
      </c>
    </row>
    <row r="13704" spans="22:22" x14ac:dyDescent="0.2">
      <c r="V13704" s="18" t="str">
        <f>IF(U13704&lt;&gt;"",SUMIFS(Data_TABLE[Total Value Sold],Data_TABLE[EOM Date],"="&amp;EOMONTH(Dashboard!$I$7,0),Data_TABLE[Customer],"="&amp;Calc!U13704),"")</f>
        <v/>
      </c>
    </row>
    <row r="13705" spans="22:22" x14ac:dyDescent="0.2">
      <c r="V13705" s="18" t="str">
        <f>IF(U13705&lt;&gt;"",SUMIFS(Data_TABLE[Total Value Sold],Data_TABLE[EOM Date],"="&amp;EOMONTH(Dashboard!$I$7,0),Data_TABLE[Customer],"="&amp;Calc!U13705),"")</f>
        <v/>
      </c>
    </row>
    <row r="13706" spans="22:22" x14ac:dyDescent="0.2">
      <c r="V13706" s="18" t="str">
        <f>IF(U13706&lt;&gt;"",SUMIFS(Data_TABLE[Total Value Sold],Data_TABLE[EOM Date],"="&amp;EOMONTH(Dashboard!$I$7,0),Data_TABLE[Customer],"="&amp;Calc!U13706),"")</f>
        <v/>
      </c>
    </row>
    <row r="13707" spans="22:22" x14ac:dyDescent="0.2">
      <c r="V13707" s="18" t="str">
        <f>IF(U13707&lt;&gt;"",SUMIFS(Data_TABLE[Total Value Sold],Data_TABLE[EOM Date],"="&amp;EOMONTH(Dashboard!$I$7,0),Data_TABLE[Customer],"="&amp;Calc!U13707),"")</f>
        <v/>
      </c>
    </row>
    <row r="13708" spans="22:22" x14ac:dyDescent="0.2">
      <c r="V13708" s="18" t="str">
        <f>IF(U13708&lt;&gt;"",SUMIFS(Data_TABLE[Total Value Sold],Data_TABLE[EOM Date],"="&amp;EOMONTH(Dashboard!$I$7,0),Data_TABLE[Customer],"="&amp;Calc!U13708),"")</f>
        <v/>
      </c>
    </row>
    <row r="13709" spans="22:22" x14ac:dyDescent="0.2">
      <c r="V13709" s="18" t="str">
        <f>IF(U13709&lt;&gt;"",SUMIFS(Data_TABLE[Total Value Sold],Data_TABLE[EOM Date],"="&amp;EOMONTH(Dashboard!$I$7,0),Data_TABLE[Customer],"="&amp;Calc!U13709),"")</f>
        <v/>
      </c>
    </row>
    <row r="13710" spans="22:22" x14ac:dyDescent="0.2">
      <c r="V13710" s="18" t="str">
        <f>IF(U13710&lt;&gt;"",SUMIFS(Data_TABLE[Total Value Sold],Data_TABLE[EOM Date],"="&amp;EOMONTH(Dashboard!$I$7,0),Data_TABLE[Customer],"="&amp;Calc!U13710),"")</f>
        <v/>
      </c>
    </row>
    <row r="13711" spans="22:22" x14ac:dyDescent="0.2">
      <c r="V13711" s="18" t="str">
        <f>IF(U13711&lt;&gt;"",SUMIFS(Data_TABLE[Total Value Sold],Data_TABLE[EOM Date],"="&amp;EOMONTH(Dashboard!$I$7,0),Data_TABLE[Customer],"="&amp;Calc!U13711),"")</f>
        <v/>
      </c>
    </row>
    <row r="13712" spans="22:22" x14ac:dyDescent="0.2">
      <c r="V13712" s="18" t="str">
        <f>IF(U13712&lt;&gt;"",SUMIFS(Data_TABLE[Total Value Sold],Data_TABLE[EOM Date],"="&amp;EOMONTH(Dashboard!$I$7,0),Data_TABLE[Customer],"="&amp;Calc!U13712),"")</f>
        <v/>
      </c>
    </row>
    <row r="13713" spans="22:22" x14ac:dyDescent="0.2">
      <c r="V13713" s="18" t="str">
        <f>IF(U13713&lt;&gt;"",SUMIFS(Data_TABLE[Total Value Sold],Data_TABLE[EOM Date],"="&amp;EOMONTH(Dashboard!$I$7,0),Data_TABLE[Customer],"="&amp;Calc!U13713),"")</f>
        <v/>
      </c>
    </row>
    <row r="13714" spans="22:22" x14ac:dyDescent="0.2">
      <c r="V13714" s="18" t="str">
        <f>IF(U13714&lt;&gt;"",SUMIFS(Data_TABLE[Total Value Sold],Data_TABLE[EOM Date],"="&amp;EOMONTH(Dashboard!$I$7,0),Data_TABLE[Customer],"="&amp;Calc!U13714),"")</f>
        <v/>
      </c>
    </row>
    <row r="13715" spans="22:22" x14ac:dyDescent="0.2">
      <c r="V13715" s="18" t="str">
        <f>IF(U13715&lt;&gt;"",SUMIFS(Data_TABLE[Total Value Sold],Data_TABLE[EOM Date],"="&amp;EOMONTH(Dashboard!$I$7,0),Data_TABLE[Customer],"="&amp;Calc!U13715),"")</f>
        <v/>
      </c>
    </row>
    <row r="13716" spans="22:22" x14ac:dyDescent="0.2">
      <c r="V13716" s="18" t="str">
        <f>IF(U13716&lt;&gt;"",SUMIFS(Data_TABLE[Total Value Sold],Data_TABLE[EOM Date],"="&amp;EOMONTH(Dashboard!$I$7,0),Data_TABLE[Customer],"="&amp;Calc!U13716),"")</f>
        <v/>
      </c>
    </row>
    <row r="13717" spans="22:22" x14ac:dyDescent="0.2">
      <c r="V13717" s="18" t="str">
        <f>IF(U13717&lt;&gt;"",SUMIFS(Data_TABLE[Total Value Sold],Data_TABLE[EOM Date],"="&amp;EOMONTH(Dashboard!$I$7,0),Data_TABLE[Customer],"="&amp;Calc!U13717),"")</f>
        <v/>
      </c>
    </row>
    <row r="13718" spans="22:22" x14ac:dyDescent="0.2">
      <c r="V13718" s="18" t="str">
        <f>IF(U13718&lt;&gt;"",SUMIFS(Data_TABLE[Total Value Sold],Data_TABLE[EOM Date],"="&amp;EOMONTH(Dashboard!$I$7,0),Data_TABLE[Customer],"="&amp;Calc!U13718),"")</f>
        <v/>
      </c>
    </row>
    <row r="13719" spans="22:22" x14ac:dyDescent="0.2">
      <c r="V13719" s="18" t="str">
        <f>IF(U13719&lt;&gt;"",SUMIFS(Data_TABLE[Total Value Sold],Data_TABLE[EOM Date],"="&amp;EOMONTH(Dashboard!$I$7,0),Data_TABLE[Customer],"="&amp;Calc!U13719),"")</f>
        <v/>
      </c>
    </row>
    <row r="13720" spans="22:22" x14ac:dyDescent="0.2">
      <c r="V13720" s="18" t="str">
        <f>IF(U13720&lt;&gt;"",SUMIFS(Data_TABLE[Total Value Sold],Data_TABLE[EOM Date],"="&amp;EOMONTH(Dashboard!$I$7,0),Data_TABLE[Customer],"="&amp;Calc!U13720),"")</f>
        <v/>
      </c>
    </row>
    <row r="13721" spans="22:22" x14ac:dyDescent="0.2">
      <c r="V13721" s="18" t="str">
        <f>IF(U13721&lt;&gt;"",SUMIFS(Data_TABLE[Total Value Sold],Data_TABLE[EOM Date],"="&amp;EOMONTH(Dashboard!$I$7,0),Data_TABLE[Customer],"="&amp;Calc!U13721),"")</f>
        <v/>
      </c>
    </row>
    <row r="13722" spans="22:22" x14ac:dyDescent="0.2">
      <c r="V13722" s="18" t="str">
        <f>IF(U13722&lt;&gt;"",SUMIFS(Data_TABLE[Total Value Sold],Data_TABLE[EOM Date],"="&amp;EOMONTH(Dashboard!$I$7,0),Data_TABLE[Customer],"="&amp;Calc!U13722),"")</f>
        <v/>
      </c>
    </row>
    <row r="13723" spans="22:22" x14ac:dyDescent="0.2">
      <c r="V13723" s="18" t="str">
        <f>IF(U13723&lt;&gt;"",SUMIFS(Data_TABLE[Total Value Sold],Data_TABLE[EOM Date],"="&amp;EOMONTH(Dashboard!$I$7,0),Data_TABLE[Customer],"="&amp;Calc!U13723),"")</f>
        <v/>
      </c>
    </row>
    <row r="13724" spans="22:22" x14ac:dyDescent="0.2">
      <c r="V13724" s="18" t="str">
        <f>IF(U13724&lt;&gt;"",SUMIFS(Data_TABLE[Total Value Sold],Data_TABLE[EOM Date],"="&amp;EOMONTH(Dashboard!$I$7,0),Data_TABLE[Customer],"="&amp;Calc!U13724),"")</f>
        <v/>
      </c>
    </row>
    <row r="13725" spans="22:22" x14ac:dyDescent="0.2">
      <c r="V13725" s="18" t="str">
        <f>IF(U13725&lt;&gt;"",SUMIFS(Data_TABLE[Total Value Sold],Data_TABLE[EOM Date],"="&amp;EOMONTH(Dashboard!$I$7,0),Data_TABLE[Customer],"="&amp;Calc!U13725),"")</f>
        <v/>
      </c>
    </row>
    <row r="13726" spans="22:22" x14ac:dyDescent="0.2">
      <c r="V13726" s="18" t="str">
        <f>IF(U13726&lt;&gt;"",SUMIFS(Data_TABLE[Total Value Sold],Data_TABLE[EOM Date],"="&amp;EOMONTH(Dashboard!$I$7,0),Data_TABLE[Customer],"="&amp;Calc!U13726),"")</f>
        <v/>
      </c>
    </row>
    <row r="13727" spans="22:22" x14ac:dyDescent="0.2">
      <c r="V13727" s="18" t="str">
        <f>IF(U13727&lt;&gt;"",SUMIFS(Data_TABLE[Total Value Sold],Data_TABLE[EOM Date],"="&amp;EOMONTH(Dashboard!$I$7,0),Data_TABLE[Customer],"="&amp;Calc!U13727),"")</f>
        <v/>
      </c>
    </row>
    <row r="13728" spans="22:22" x14ac:dyDescent="0.2">
      <c r="V13728" s="18" t="str">
        <f>IF(U13728&lt;&gt;"",SUMIFS(Data_TABLE[Total Value Sold],Data_TABLE[EOM Date],"="&amp;EOMONTH(Dashboard!$I$7,0),Data_TABLE[Customer],"="&amp;Calc!U13728),"")</f>
        <v/>
      </c>
    </row>
    <row r="13729" spans="22:22" x14ac:dyDescent="0.2">
      <c r="V13729" s="18" t="str">
        <f>IF(U13729&lt;&gt;"",SUMIFS(Data_TABLE[Total Value Sold],Data_TABLE[EOM Date],"="&amp;EOMONTH(Dashboard!$I$7,0),Data_TABLE[Customer],"="&amp;Calc!U13729),"")</f>
        <v/>
      </c>
    </row>
    <row r="13730" spans="22:22" x14ac:dyDescent="0.2">
      <c r="V13730" s="18" t="str">
        <f>IF(U13730&lt;&gt;"",SUMIFS(Data_TABLE[Total Value Sold],Data_TABLE[EOM Date],"="&amp;EOMONTH(Dashboard!$I$7,0),Data_TABLE[Customer],"="&amp;Calc!U13730),"")</f>
        <v/>
      </c>
    </row>
    <row r="13731" spans="22:22" x14ac:dyDescent="0.2">
      <c r="V13731" s="18" t="str">
        <f>IF(U13731&lt;&gt;"",SUMIFS(Data_TABLE[Total Value Sold],Data_TABLE[EOM Date],"="&amp;EOMONTH(Dashboard!$I$7,0),Data_TABLE[Customer],"="&amp;Calc!U13731),"")</f>
        <v/>
      </c>
    </row>
    <row r="13732" spans="22:22" x14ac:dyDescent="0.2">
      <c r="V13732" s="18" t="str">
        <f>IF(U13732&lt;&gt;"",SUMIFS(Data_TABLE[Total Value Sold],Data_TABLE[EOM Date],"="&amp;EOMONTH(Dashboard!$I$7,0),Data_TABLE[Customer],"="&amp;Calc!U13732),"")</f>
        <v/>
      </c>
    </row>
    <row r="13733" spans="22:22" x14ac:dyDescent="0.2">
      <c r="V13733" s="18" t="str">
        <f>IF(U13733&lt;&gt;"",SUMIFS(Data_TABLE[Total Value Sold],Data_TABLE[EOM Date],"="&amp;EOMONTH(Dashboard!$I$7,0),Data_TABLE[Customer],"="&amp;Calc!U13733),"")</f>
        <v/>
      </c>
    </row>
    <row r="13734" spans="22:22" x14ac:dyDescent="0.2">
      <c r="V13734" s="18" t="str">
        <f>IF(U13734&lt;&gt;"",SUMIFS(Data_TABLE[Total Value Sold],Data_TABLE[EOM Date],"="&amp;EOMONTH(Dashboard!$I$7,0),Data_TABLE[Customer],"="&amp;Calc!U13734),"")</f>
        <v/>
      </c>
    </row>
    <row r="13735" spans="22:22" x14ac:dyDescent="0.2">
      <c r="V13735" s="18" t="str">
        <f>IF(U13735&lt;&gt;"",SUMIFS(Data_TABLE[Total Value Sold],Data_TABLE[EOM Date],"="&amp;EOMONTH(Dashboard!$I$7,0),Data_TABLE[Customer],"="&amp;Calc!U13735),"")</f>
        <v/>
      </c>
    </row>
    <row r="13736" spans="22:22" x14ac:dyDescent="0.2">
      <c r="V13736" s="18" t="str">
        <f>IF(U13736&lt;&gt;"",SUMIFS(Data_TABLE[Total Value Sold],Data_TABLE[EOM Date],"="&amp;EOMONTH(Dashboard!$I$7,0),Data_TABLE[Customer],"="&amp;Calc!U13736),"")</f>
        <v/>
      </c>
    </row>
    <row r="13737" spans="22:22" x14ac:dyDescent="0.2">
      <c r="V13737" s="18" t="str">
        <f>IF(U13737&lt;&gt;"",SUMIFS(Data_TABLE[Total Value Sold],Data_TABLE[EOM Date],"="&amp;EOMONTH(Dashboard!$I$7,0),Data_TABLE[Customer],"="&amp;Calc!U13737),"")</f>
        <v/>
      </c>
    </row>
    <row r="13738" spans="22:22" x14ac:dyDescent="0.2">
      <c r="V13738" s="18" t="str">
        <f>IF(U13738&lt;&gt;"",SUMIFS(Data_TABLE[Total Value Sold],Data_TABLE[EOM Date],"="&amp;EOMONTH(Dashboard!$I$7,0),Data_TABLE[Customer],"="&amp;Calc!U13738),"")</f>
        <v/>
      </c>
    </row>
    <row r="13739" spans="22:22" x14ac:dyDescent="0.2">
      <c r="V13739" s="18" t="str">
        <f>IF(U13739&lt;&gt;"",SUMIFS(Data_TABLE[Total Value Sold],Data_TABLE[EOM Date],"="&amp;EOMONTH(Dashboard!$I$7,0),Data_TABLE[Customer],"="&amp;Calc!U13739),"")</f>
        <v/>
      </c>
    </row>
    <row r="13740" spans="22:22" x14ac:dyDescent="0.2">
      <c r="V13740" s="18" t="str">
        <f>IF(U13740&lt;&gt;"",SUMIFS(Data_TABLE[Total Value Sold],Data_TABLE[EOM Date],"="&amp;EOMONTH(Dashboard!$I$7,0),Data_TABLE[Customer],"="&amp;Calc!U13740),"")</f>
        <v/>
      </c>
    </row>
    <row r="13741" spans="22:22" x14ac:dyDescent="0.2">
      <c r="V13741" s="18" t="str">
        <f>IF(U13741&lt;&gt;"",SUMIFS(Data_TABLE[Total Value Sold],Data_TABLE[EOM Date],"="&amp;EOMONTH(Dashboard!$I$7,0),Data_TABLE[Customer],"="&amp;Calc!U13741),"")</f>
        <v/>
      </c>
    </row>
    <row r="13742" spans="22:22" x14ac:dyDescent="0.2">
      <c r="V13742" s="18" t="str">
        <f>IF(U13742&lt;&gt;"",SUMIFS(Data_TABLE[Total Value Sold],Data_TABLE[EOM Date],"="&amp;EOMONTH(Dashboard!$I$7,0),Data_TABLE[Customer],"="&amp;Calc!U13742),"")</f>
        <v/>
      </c>
    </row>
    <row r="13743" spans="22:22" x14ac:dyDescent="0.2">
      <c r="V13743" s="18" t="str">
        <f>IF(U13743&lt;&gt;"",SUMIFS(Data_TABLE[Total Value Sold],Data_TABLE[EOM Date],"="&amp;EOMONTH(Dashboard!$I$7,0),Data_TABLE[Customer],"="&amp;Calc!U13743),"")</f>
        <v/>
      </c>
    </row>
    <row r="13744" spans="22:22" x14ac:dyDescent="0.2">
      <c r="V13744" s="18" t="str">
        <f>IF(U13744&lt;&gt;"",SUMIFS(Data_TABLE[Total Value Sold],Data_TABLE[EOM Date],"="&amp;EOMONTH(Dashboard!$I$7,0),Data_TABLE[Customer],"="&amp;Calc!U13744),"")</f>
        <v/>
      </c>
    </row>
    <row r="13745" spans="22:22" x14ac:dyDescent="0.2">
      <c r="V13745" s="18" t="str">
        <f>IF(U13745&lt;&gt;"",SUMIFS(Data_TABLE[Total Value Sold],Data_TABLE[EOM Date],"="&amp;EOMONTH(Dashboard!$I$7,0),Data_TABLE[Customer],"="&amp;Calc!U13745),"")</f>
        <v/>
      </c>
    </row>
    <row r="13746" spans="22:22" x14ac:dyDescent="0.2">
      <c r="V13746" s="18" t="str">
        <f>IF(U13746&lt;&gt;"",SUMIFS(Data_TABLE[Total Value Sold],Data_TABLE[EOM Date],"="&amp;EOMONTH(Dashboard!$I$7,0),Data_TABLE[Customer],"="&amp;Calc!U13746),"")</f>
        <v/>
      </c>
    </row>
    <row r="13747" spans="22:22" x14ac:dyDescent="0.2">
      <c r="V13747" s="18" t="str">
        <f>IF(U13747&lt;&gt;"",SUMIFS(Data_TABLE[Total Value Sold],Data_TABLE[EOM Date],"="&amp;EOMONTH(Dashboard!$I$7,0),Data_TABLE[Customer],"="&amp;Calc!U13747),"")</f>
        <v/>
      </c>
    </row>
    <row r="13748" spans="22:22" x14ac:dyDescent="0.2">
      <c r="V13748" s="18" t="str">
        <f>IF(U13748&lt;&gt;"",SUMIFS(Data_TABLE[Total Value Sold],Data_TABLE[EOM Date],"="&amp;EOMONTH(Dashboard!$I$7,0),Data_TABLE[Customer],"="&amp;Calc!U13748),"")</f>
        <v/>
      </c>
    </row>
    <row r="13749" spans="22:22" x14ac:dyDescent="0.2">
      <c r="V13749" s="18" t="str">
        <f>IF(U13749&lt;&gt;"",SUMIFS(Data_TABLE[Total Value Sold],Data_TABLE[EOM Date],"="&amp;EOMONTH(Dashboard!$I$7,0),Data_TABLE[Customer],"="&amp;Calc!U13749),"")</f>
        <v/>
      </c>
    </row>
    <row r="13750" spans="22:22" x14ac:dyDescent="0.2">
      <c r="V13750" s="18" t="str">
        <f>IF(U13750&lt;&gt;"",SUMIFS(Data_TABLE[Total Value Sold],Data_TABLE[EOM Date],"="&amp;EOMONTH(Dashboard!$I$7,0),Data_TABLE[Customer],"="&amp;Calc!U13750),"")</f>
        <v/>
      </c>
    </row>
    <row r="13751" spans="22:22" x14ac:dyDescent="0.2">
      <c r="V13751" s="18" t="str">
        <f>IF(U13751&lt;&gt;"",SUMIFS(Data_TABLE[Total Value Sold],Data_TABLE[EOM Date],"="&amp;EOMONTH(Dashboard!$I$7,0),Data_TABLE[Customer],"="&amp;Calc!U13751),"")</f>
        <v/>
      </c>
    </row>
    <row r="13752" spans="22:22" x14ac:dyDescent="0.2">
      <c r="V13752" s="18" t="str">
        <f>IF(U13752&lt;&gt;"",SUMIFS(Data_TABLE[Total Value Sold],Data_TABLE[EOM Date],"="&amp;EOMONTH(Dashboard!$I$7,0),Data_TABLE[Customer],"="&amp;Calc!U13752),"")</f>
        <v/>
      </c>
    </row>
    <row r="13753" spans="22:22" x14ac:dyDescent="0.2">
      <c r="V13753" s="18" t="str">
        <f>IF(U13753&lt;&gt;"",SUMIFS(Data_TABLE[Total Value Sold],Data_TABLE[EOM Date],"="&amp;EOMONTH(Dashboard!$I$7,0),Data_TABLE[Customer],"="&amp;Calc!U13753),"")</f>
        <v/>
      </c>
    </row>
    <row r="13754" spans="22:22" x14ac:dyDescent="0.2">
      <c r="V13754" s="18" t="str">
        <f>IF(U13754&lt;&gt;"",SUMIFS(Data_TABLE[Total Value Sold],Data_TABLE[EOM Date],"="&amp;EOMONTH(Dashboard!$I$7,0),Data_TABLE[Customer],"="&amp;Calc!U13754),"")</f>
        <v/>
      </c>
    </row>
    <row r="13755" spans="22:22" x14ac:dyDescent="0.2">
      <c r="V13755" s="18" t="str">
        <f>IF(U13755&lt;&gt;"",SUMIFS(Data_TABLE[Total Value Sold],Data_TABLE[EOM Date],"="&amp;EOMONTH(Dashboard!$I$7,0),Data_TABLE[Customer],"="&amp;Calc!U13755),"")</f>
        <v/>
      </c>
    </row>
    <row r="13756" spans="22:22" x14ac:dyDescent="0.2">
      <c r="V13756" s="18" t="str">
        <f>IF(U13756&lt;&gt;"",SUMIFS(Data_TABLE[Total Value Sold],Data_TABLE[EOM Date],"="&amp;EOMONTH(Dashboard!$I$7,0),Data_TABLE[Customer],"="&amp;Calc!U13756),"")</f>
        <v/>
      </c>
    </row>
    <row r="13757" spans="22:22" x14ac:dyDescent="0.2">
      <c r="V13757" s="18" t="str">
        <f>IF(U13757&lt;&gt;"",SUMIFS(Data_TABLE[Total Value Sold],Data_TABLE[EOM Date],"="&amp;EOMONTH(Dashboard!$I$7,0),Data_TABLE[Customer],"="&amp;Calc!U13757),"")</f>
        <v/>
      </c>
    </row>
    <row r="13758" spans="22:22" x14ac:dyDescent="0.2">
      <c r="V13758" s="18" t="str">
        <f>IF(U13758&lt;&gt;"",SUMIFS(Data_TABLE[Total Value Sold],Data_TABLE[EOM Date],"="&amp;EOMONTH(Dashboard!$I$7,0),Data_TABLE[Customer],"="&amp;Calc!U13758),"")</f>
        <v/>
      </c>
    </row>
    <row r="13759" spans="22:22" x14ac:dyDescent="0.2">
      <c r="V13759" s="18" t="str">
        <f>IF(U13759&lt;&gt;"",SUMIFS(Data_TABLE[Total Value Sold],Data_TABLE[EOM Date],"="&amp;EOMONTH(Dashboard!$I$7,0),Data_TABLE[Customer],"="&amp;Calc!U13759),"")</f>
        <v/>
      </c>
    </row>
    <row r="13760" spans="22:22" x14ac:dyDescent="0.2">
      <c r="V13760" s="18" t="str">
        <f>IF(U13760&lt;&gt;"",SUMIFS(Data_TABLE[Total Value Sold],Data_TABLE[EOM Date],"="&amp;EOMONTH(Dashboard!$I$7,0),Data_TABLE[Customer],"="&amp;Calc!U13760),"")</f>
        <v/>
      </c>
    </row>
    <row r="13761" spans="22:22" x14ac:dyDescent="0.2">
      <c r="V13761" s="18" t="str">
        <f>IF(U13761&lt;&gt;"",SUMIFS(Data_TABLE[Total Value Sold],Data_TABLE[EOM Date],"="&amp;EOMONTH(Dashboard!$I$7,0),Data_TABLE[Customer],"="&amp;Calc!U13761),"")</f>
        <v/>
      </c>
    </row>
    <row r="13762" spans="22:22" x14ac:dyDescent="0.2">
      <c r="V13762" s="18" t="str">
        <f>IF(U13762&lt;&gt;"",SUMIFS(Data_TABLE[Total Value Sold],Data_TABLE[EOM Date],"="&amp;EOMONTH(Dashboard!$I$7,0),Data_TABLE[Customer],"="&amp;Calc!U13762),"")</f>
        <v/>
      </c>
    </row>
    <row r="13763" spans="22:22" x14ac:dyDescent="0.2">
      <c r="V13763" s="18" t="str">
        <f>IF(U13763&lt;&gt;"",SUMIFS(Data_TABLE[Total Value Sold],Data_TABLE[EOM Date],"="&amp;EOMONTH(Dashboard!$I$7,0),Data_TABLE[Customer],"="&amp;Calc!U13763),"")</f>
        <v/>
      </c>
    </row>
    <row r="13764" spans="22:22" x14ac:dyDescent="0.2">
      <c r="V13764" s="18" t="str">
        <f>IF(U13764&lt;&gt;"",SUMIFS(Data_TABLE[Total Value Sold],Data_TABLE[EOM Date],"="&amp;EOMONTH(Dashboard!$I$7,0),Data_TABLE[Customer],"="&amp;Calc!U13764),"")</f>
        <v/>
      </c>
    </row>
    <row r="13765" spans="22:22" x14ac:dyDescent="0.2">
      <c r="V13765" s="18" t="str">
        <f>IF(U13765&lt;&gt;"",SUMIFS(Data_TABLE[Total Value Sold],Data_TABLE[EOM Date],"="&amp;EOMONTH(Dashboard!$I$7,0),Data_TABLE[Customer],"="&amp;Calc!U13765),"")</f>
        <v/>
      </c>
    </row>
    <row r="13766" spans="22:22" x14ac:dyDescent="0.2">
      <c r="V13766" s="18" t="str">
        <f>IF(U13766&lt;&gt;"",SUMIFS(Data_TABLE[Total Value Sold],Data_TABLE[EOM Date],"="&amp;EOMONTH(Dashboard!$I$7,0),Data_TABLE[Customer],"="&amp;Calc!U13766),"")</f>
        <v/>
      </c>
    </row>
    <row r="13767" spans="22:22" x14ac:dyDescent="0.2">
      <c r="V13767" s="18" t="str">
        <f>IF(U13767&lt;&gt;"",SUMIFS(Data_TABLE[Total Value Sold],Data_TABLE[EOM Date],"="&amp;EOMONTH(Dashboard!$I$7,0),Data_TABLE[Customer],"="&amp;Calc!U13767),"")</f>
        <v/>
      </c>
    </row>
    <row r="13768" spans="22:22" x14ac:dyDescent="0.2">
      <c r="V13768" s="18" t="str">
        <f>IF(U13768&lt;&gt;"",SUMIFS(Data_TABLE[Total Value Sold],Data_TABLE[EOM Date],"="&amp;EOMONTH(Dashboard!$I$7,0),Data_TABLE[Customer],"="&amp;Calc!U13768),"")</f>
        <v/>
      </c>
    </row>
    <row r="13769" spans="22:22" x14ac:dyDescent="0.2">
      <c r="V13769" s="18" t="str">
        <f>IF(U13769&lt;&gt;"",SUMIFS(Data_TABLE[Total Value Sold],Data_TABLE[EOM Date],"="&amp;EOMONTH(Dashboard!$I$7,0),Data_TABLE[Customer],"="&amp;Calc!U13769),"")</f>
        <v/>
      </c>
    </row>
    <row r="13770" spans="22:22" x14ac:dyDescent="0.2">
      <c r="V13770" s="18" t="str">
        <f>IF(U13770&lt;&gt;"",SUMIFS(Data_TABLE[Total Value Sold],Data_TABLE[EOM Date],"="&amp;EOMONTH(Dashboard!$I$7,0),Data_TABLE[Customer],"="&amp;Calc!U13770),"")</f>
        <v/>
      </c>
    </row>
    <row r="13771" spans="22:22" x14ac:dyDescent="0.2">
      <c r="V13771" s="18" t="str">
        <f>IF(U13771&lt;&gt;"",SUMIFS(Data_TABLE[Total Value Sold],Data_TABLE[EOM Date],"="&amp;EOMONTH(Dashboard!$I$7,0),Data_TABLE[Customer],"="&amp;Calc!U13771),"")</f>
        <v/>
      </c>
    </row>
    <row r="13772" spans="22:22" x14ac:dyDescent="0.2">
      <c r="V13772" s="18" t="str">
        <f>IF(U13772&lt;&gt;"",SUMIFS(Data_TABLE[Total Value Sold],Data_TABLE[EOM Date],"="&amp;EOMONTH(Dashboard!$I$7,0),Data_TABLE[Customer],"="&amp;Calc!U13772),"")</f>
        <v/>
      </c>
    </row>
    <row r="13773" spans="22:22" x14ac:dyDescent="0.2">
      <c r="V13773" s="18" t="str">
        <f>IF(U13773&lt;&gt;"",SUMIFS(Data_TABLE[Total Value Sold],Data_TABLE[EOM Date],"="&amp;EOMONTH(Dashboard!$I$7,0),Data_TABLE[Customer],"="&amp;Calc!U13773),"")</f>
        <v/>
      </c>
    </row>
    <row r="13774" spans="22:22" x14ac:dyDescent="0.2">
      <c r="V13774" s="18" t="str">
        <f>IF(U13774&lt;&gt;"",SUMIFS(Data_TABLE[Total Value Sold],Data_TABLE[EOM Date],"="&amp;EOMONTH(Dashboard!$I$7,0),Data_TABLE[Customer],"="&amp;Calc!U13774),"")</f>
        <v/>
      </c>
    </row>
    <row r="13775" spans="22:22" x14ac:dyDescent="0.2">
      <c r="V13775" s="18" t="str">
        <f>IF(U13775&lt;&gt;"",SUMIFS(Data_TABLE[Total Value Sold],Data_TABLE[EOM Date],"="&amp;EOMONTH(Dashboard!$I$7,0),Data_TABLE[Customer],"="&amp;Calc!U13775),"")</f>
        <v/>
      </c>
    </row>
    <row r="13776" spans="22:22" x14ac:dyDescent="0.2">
      <c r="V13776" s="18" t="str">
        <f>IF(U13776&lt;&gt;"",SUMIFS(Data_TABLE[Total Value Sold],Data_TABLE[EOM Date],"="&amp;EOMONTH(Dashboard!$I$7,0),Data_TABLE[Customer],"="&amp;Calc!U13776),"")</f>
        <v/>
      </c>
    </row>
    <row r="13777" spans="22:22" x14ac:dyDescent="0.2">
      <c r="V13777" s="18" t="str">
        <f>IF(U13777&lt;&gt;"",SUMIFS(Data_TABLE[Total Value Sold],Data_TABLE[EOM Date],"="&amp;EOMONTH(Dashboard!$I$7,0),Data_TABLE[Customer],"="&amp;Calc!U13777),"")</f>
        <v/>
      </c>
    </row>
    <row r="13778" spans="22:22" x14ac:dyDescent="0.2">
      <c r="V13778" s="18" t="str">
        <f>IF(U13778&lt;&gt;"",SUMIFS(Data_TABLE[Total Value Sold],Data_TABLE[EOM Date],"="&amp;EOMONTH(Dashboard!$I$7,0),Data_TABLE[Customer],"="&amp;Calc!U13778),"")</f>
        <v/>
      </c>
    </row>
    <row r="13779" spans="22:22" x14ac:dyDescent="0.2">
      <c r="V13779" s="18" t="str">
        <f>IF(U13779&lt;&gt;"",SUMIFS(Data_TABLE[Total Value Sold],Data_TABLE[EOM Date],"="&amp;EOMONTH(Dashboard!$I$7,0),Data_TABLE[Customer],"="&amp;Calc!U13779),"")</f>
        <v/>
      </c>
    </row>
    <row r="13780" spans="22:22" x14ac:dyDescent="0.2">
      <c r="V13780" s="18" t="str">
        <f>IF(U13780&lt;&gt;"",SUMIFS(Data_TABLE[Total Value Sold],Data_TABLE[EOM Date],"="&amp;EOMONTH(Dashboard!$I$7,0),Data_TABLE[Customer],"="&amp;Calc!U13780),"")</f>
        <v/>
      </c>
    </row>
    <row r="13781" spans="22:22" x14ac:dyDescent="0.2">
      <c r="V13781" s="18" t="str">
        <f>IF(U13781&lt;&gt;"",SUMIFS(Data_TABLE[Total Value Sold],Data_TABLE[EOM Date],"="&amp;EOMONTH(Dashboard!$I$7,0),Data_TABLE[Customer],"="&amp;Calc!U13781),"")</f>
        <v/>
      </c>
    </row>
    <row r="13782" spans="22:22" x14ac:dyDescent="0.2">
      <c r="V13782" s="18" t="str">
        <f>IF(U13782&lt;&gt;"",SUMIFS(Data_TABLE[Total Value Sold],Data_TABLE[EOM Date],"="&amp;EOMONTH(Dashboard!$I$7,0),Data_TABLE[Customer],"="&amp;Calc!U13782),"")</f>
        <v/>
      </c>
    </row>
    <row r="13783" spans="22:22" x14ac:dyDescent="0.2">
      <c r="V13783" s="18" t="str">
        <f>IF(U13783&lt;&gt;"",SUMIFS(Data_TABLE[Total Value Sold],Data_TABLE[EOM Date],"="&amp;EOMONTH(Dashboard!$I$7,0),Data_TABLE[Customer],"="&amp;Calc!U13783),"")</f>
        <v/>
      </c>
    </row>
    <row r="13784" spans="22:22" x14ac:dyDescent="0.2">
      <c r="V13784" s="18" t="str">
        <f>IF(U13784&lt;&gt;"",SUMIFS(Data_TABLE[Total Value Sold],Data_TABLE[EOM Date],"="&amp;EOMONTH(Dashboard!$I$7,0),Data_TABLE[Customer],"="&amp;Calc!U13784),"")</f>
        <v/>
      </c>
    </row>
    <row r="13785" spans="22:22" x14ac:dyDescent="0.2">
      <c r="V13785" s="18" t="str">
        <f>IF(U13785&lt;&gt;"",SUMIFS(Data_TABLE[Total Value Sold],Data_TABLE[EOM Date],"="&amp;EOMONTH(Dashboard!$I$7,0),Data_TABLE[Customer],"="&amp;Calc!U13785),"")</f>
        <v/>
      </c>
    </row>
    <row r="13786" spans="22:22" x14ac:dyDescent="0.2">
      <c r="V13786" s="18" t="str">
        <f>IF(U13786&lt;&gt;"",SUMIFS(Data_TABLE[Total Value Sold],Data_TABLE[EOM Date],"="&amp;EOMONTH(Dashboard!$I$7,0),Data_TABLE[Customer],"="&amp;Calc!U13786),"")</f>
        <v/>
      </c>
    </row>
    <row r="13787" spans="22:22" x14ac:dyDescent="0.2">
      <c r="V13787" s="18" t="str">
        <f>IF(U13787&lt;&gt;"",SUMIFS(Data_TABLE[Total Value Sold],Data_TABLE[EOM Date],"="&amp;EOMONTH(Dashboard!$I$7,0),Data_TABLE[Customer],"="&amp;Calc!U13787),"")</f>
        <v/>
      </c>
    </row>
    <row r="13788" spans="22:22" x14ac:dyDescent="0.2">
      <c r="V13788" s="18" t="str">
        <f>IF(U13788&lt;&gt;"",SUMIFS(Data_TABLE[Total Value Sold],Data_TABLE[EOM Date],"="&amp;EOMONTH(Dashboard!$I$7,0),Data_TABLE[Customer],"="&amp;Calc!U13788),"")</f>
        <v/>
      </c>
    </row>
    <row r="13789" spans="22:22" x14ac:dyDescent="0.2">
      <c r="V13789" s="18" t="str">
        <f>IF(U13789&lt;&gt;"",SUMIFS(Data_TABLE[Total Value Sold],Data_TABLE[EOM Date],"="&amp;EOMONTH(Dashboard!$I$7,0),Data_TABLE[Customer],"="&amp;Calc!U13789),"")</f>
        <v/>
      </c>
    </row>
    <row r="13790" spans="22:22" x14ac:dyDescent="0.2">
      <c r="V13790" s="18" t="str">
        <f>IF(U13790&lt;&gt;"",SUMIFS(Data_TABLE[Total Value Sold],Data_TABLE[EOM Date],"="&amp;EOMONTH(Dashboard!$I$7,0),Data_TABLE[Customer],"="&amp;Calc!U13790),"")</f>
        <v/>
      </c>
    </row>
    <row r="13791" spans="22:22" x14ac:dyDescent="0.2">
      <c r="V13791" s="18" t="str">
        <f>IF(U13791&lt;&gt;"",SUMIFS(Data_TABLE[Total Value Sold],Data_TABLE[EOM Date],"="&amp;EOMONTH(Dashboard!$I$7,0),Data_TABLE[Customer],"="&amp;Calc!U13791),"")</f>
        <v/>
      </c>
    </row>
    <row r="13792" spans="22:22" x14ac:dyDescent="0.2">
      <c r="V13792" s="18" t="str">
        <f>IF(U13792&lt;&gt;"",SUMIFS(Data_TABLE[Total Value Sold],Data_TABLE[EOM Date],"="&amp;EOMONTH(Dashboard!$I$7,0),Data_TABLE[Customer],"="&amp;Calc!U13792),"")</f>
        <v/>
      </c>
    </row>
    <row r="13793" spans="22:22" x14ac:dyDescent="0.2">
      <c r="V13793" s="18" t="str">
        <f>IF(U13793&lt;&gt;"",SUMIFS(Data_TABLE[Total Value Sold],Data_TABLE[EOM Date],"="&amp;EOMONTH(Dashboard!$I$7,0),Data_TABLE[Customer],"="&amp;Calc!U13793),"")</f>
        <v/>
      </c>
    </row>
    <row r="13794" spans="22:22" x14ac:dyDescent="0.2">
      <c r="V13794" s="18" t="str">
        <f>IF(U13794&lt;&gt;"",SUMIFS(Data_TABLE[Total Value Sold],Data_TABLE[EOM Date],"="&amp;EOMONTH(Dashboard!$I$7,0),Data_TABLE[Customer],"="&amp;Calc!U13794),"")</f>
        <v/>
      </c>
    </row>
    <row r="13795" spans="22:22" x14ac:dyDescent="0.2">
      <c r="V13795" s="18" t="str">
        <f>IF(U13795&lt;&gt;"",SUMIFS(Data_TABLE[Total Value Sold],Data_TABLE[EOM Date],"="&amp;EOMONTH(Dashboard!$I$7,0),Data_TABLE[Customer],"="&amp;Calc!U13795),"")</f>
        <v/>
      </c>
    </row>
    <row r="13796" spans="22:22" x14ac:dyDescent="0.2">
      <c r="V13796" s="18" t="str">
        <f>IF(U13796&lt;&gt;"",SUMIFS(Data_TABLE[Total Value Sold],Data_TABLE[EOM Date],"="&amp;EOMONTH(Dashboard!$I$7,0),Data_TABLE[Customer],"="&amp;Calc!U13796),"")</f>
        <v/>
      </c>
    </row>
    <row r="13797" spans="22:22" x14ac:dyDescent="0.2">
      <c r="V13797" s="18" t="str">
        <f>IF(U13797&lt;&gt;"",SUMIFS(Data_TABLE[Total Value Sold],Data_TABLE[EOM Date],"="&amp;EOMONTH(Dashboard!$I$7,0),Data_TABLE[Customer],"="&amp;Calc!U13797),"")</f>
        <v/>
      </c>
    </row>
    <row r="13798" spans="22:22" x14ac:dyDescent="0.2">
      <c r="V13798" s="18" t="str">
        <f>IF(U13798&lt;&gt;"",SUMIFS(Data_TABLE[Total Value Sold],Data_TABLE[EOM Date],"="&amp;EOMONTH(Dashboard!$I$7,0),Data_TABLE[Customer],"="&amp;Calc!U13798),"")</f>
        <v/>
      </c>
    </row>
    <row r="13799" spans="22:22" x14ac:dyDescent="0.2">
      <c r="V13799" s="18" t="str">
        <f>IF(U13799&lt;&gt;"",SUMIFS(Data_TABLE[Total Value Sold],Data_TABLE[EOM Date],"="&amp;EOMONTH(Dashboard!$I$7,0),Data_TABLE[Customer],"="&amp;Calc!U13799),"")</f>
        <v/>
      </c>
    </row>
    <row r="13800" spans="22:22" x14ac:dyDescent="0.2">
      <c r="V13800" s="18" t="str">
        <f>IF(U13800&lt;&gt;"",SUMIFS(Data_TABLE[Total Value Sold],Data_TABLE[EOM Date],"="&amp;EOMONTH(Dashboard!$I$7,0),Data_TABLE[Customer],"="&amp;Calc!U13800),"")</f>
        <v/>
      </c>
    </row>
    <row r="13801" spans="22:22" x14ac:dyDescent="0.2">
      <c r="V13801" s="18" t="str">
        <f>IF(U13801&lt;&gt;"",SUMIFS(Data_TABLE[Total Value Sold],Data_TABLE[EOM Date],"="&amp;EOMONTH(Dashboard!$I$7,0),Data_TABLE[Customer],"="&amp;Calc!U13801),"")</f>
        <v/>
      </c>
    </row>
    <row r="13802" spans="22:22" x14ac:dyDescent="0.2">
      <c r="V13802" s="18" t="str">
        <f>IF(U13802&lt;&gt;"",SUMIFS(Data_TABLE[Total Value Sold],Data_TABLE[EOM Date],"="&amp;EOMONTH(Dashboard!$I$7,0),Data_TABLE[Customer],"="&amp;Calc!U13802),"")</f>
        <v/>
      </c>
    </row>
    <row r="13803" spans="22:22" x14ac:dyDescent="0.2">
      <c r="V13803" s="18" t="str">
        <f>IF(U13803&lt;&gt;"",SUMIFS(Data_TABLE[Total Value Sold],Data_TABLE[EOM Date],"="&amp;EOMONTH(Dashboard!$I$7,0),Data_TABLE[Customer],"="&amp;Calc!U13803),"")</f>
        <v/>
      </c>
    </row>
    <row r="13804" spans="22:22" x14ac:dyDescent="0.2">
      <c r="V13804" s="18" t="str">
        <f>IF(U13804&lt;&gt;"",SUMIFS(Data_TABLE[Total Value Sold],Data_TABLE[EOM Date],"="&amp;EOMONTH(Dashboard!$I$7,0),Data_TABLE[Customer],"="&amp;Calc!U13804),"")</f>
        <v/>
      </c>
    </row>
    <row r="13805" spans="22:22" x14ac:dyDescent="0.2">
      <c r="V13805" s="18" t="str">
        <f>IF(U13805&lt;&gt;"",SUMIFS(Data_TABLE[Total Value Sold],Data_TABLE[EOM Date],"="&amp;EOMONTH(Dashboard!$I$7,0),Data_TABLE[Customer],"="&amp;Calc!U13805),"")</f>
        <v/>
      </c>
    </row>
    <row r="13806" spans="22:22" x14ac:dyDescent="0.2">
      <c r="V13806" s="18" t="str">
        <f>IF(U13806&lt;&gt;"",SUMIFS(Data_TABLE[Total Value Sold],Data_TABLE[EOM Date],"="&amp;EOMONTH(Dashboard!$I$7,0),Data_TABLE[Customer],"="&amp;Calc!U13806),"")</f>
        <v/>
      </c>
    </row>
    <row r="13807" spans="22:22" x14ac:dyDescent="0.2">
      <c r="V13807" s="18" t="str">
        <f>IF(U13807&lt;&gt;"",SUMIFS(Data_TABLE[Total Value Sold],Data_TABLE[EOM Date],"="&amp;EOMONTH(Dashboard!$I$7,0),Data_TABLE[Customer],"="&amp;Calc!U13807),"")</f>
        <v/>
      </c>
    </row>
    <row r="13808" spans="22:22" x14ac:dyDescent="0.2">
      <c r="V13808" s="18" t="str">
        <f>IF(U13808&lt;&gt;"",SUMIFS(Data_TABLE[Total Value Sold],Data_TABLE[EOM Date],"="&amp;EOMONTH(Dashboard!$I$7,0),Data_TABLE[Customer],"="&amp;Calc!U13808),"")</f>
        <v/>
      </c>
    </row>
    <row r="13809" spans="22:22" x14ac:dyDescent="0.2">
      <c r="V13809" s="18" t="str">
        <f>IF(U13809&lt;&gt;"",SUMIFS(Data_TABLE[Total Value Sold],Data_TABLE[EOM Date],"="&amp;EOMONTH(Dashboard!$I$7,0),Data_TABLE[Customer],"="&amp;Calc!U13809),"")</f>
        <v/>
      </c>
    </row>
    <row r="13810" spans="22:22" x14ac:dyDescent="0.2">
      <c r="V13810" s="18" t="str">
        <f>IF(U13810&lt;&gt;"",SUMIFS(Data_TABLE[Total Value Sold],Data_TABLE[EOM Date],"="&amp;EOMONTH(Dashboard!$I$7,0),Data_TABLE[Customer],"="&amp;Calc!U13810),"")</f>
        <v/>
      </c>
    </row>
    <row r="13811" spans="22:22" x14ac:dyDescent="0.2">
      <c r="V13811" s="18" t="str">
        <f>IF(U13811&lt;&gt;"",SUMIFS(Data_TABLE[Total Value Sold],Data_TABLE[EOM Date],"="&amp;EOMONTH(Dashboard!$I$7,0),Data_TABLE[Customer],"="&amp;Calc!U13811),"")</f>
        <v/>
      </c>
    </row>
    <row r="13812" spans="22:22" x14ac:dyDescent="0.2">
      <c r="V13812" s="18" t="str">
        <f>IF(U13812&lt;&gt;"",SUMIFS(Data_TABLE[Total Value Sold],Data_TABLE[EOM Date],"="&amp;EOMONTH(Dashboard!$I$7,0),Data_TABLE[Customer],"="&amp;Calc!U13812),"")</f>
        <v/>
      </c>
    </row>
    <row r="13813" spans="22:22" x14ac:dyDescent="0.2">
      <c r="V13813" s="18" t="str">
        <f>IF(U13813&lt;&gt;"",SUMIFS(Data_TABLE[Total Value Sold],Data_TABLE[EOM Date],"="&amp;EOMONTH(Dashboard!$I$7,0),Data_TABLE[Customer],"="&amp;Calc!U13813),"")</f>
        <v/>
      </c>
    </row>
    <row r="13814" spans="22:22" x14ac:dyDescent="0.2">
      <c r="V13814" s="18" t="str">
        <f>IF(U13814&lt;&gt;"",SUMIFS(Data_TABLE[Total Value Sold],Data_TABLE[EOM Date],"="&amp;EOMONTH(Dashboard!$I$7,0),Data_TABLE[Customer],"="&amp;Calc!U13814),"")</f>
        <v/>
      </c>
    </row>
    <row r="13815" spans="22:22" x14ac:dyDescent="0.2">
      <c r="V13815" s="18" t="str">
        <f>IF(U13815&lt;&gt;"",SUMIFS(Data_TABLE[Total Value Sold],Data_TABLE[EOM Date],"="&amp;EOMONTH(Dashboard!$I$7,0),Data_TABLE[Customer],"="&amp;Calc!U13815),"")</f>
        <v/>
      </c>
    </row>
    <row r="13816" spans="22:22" x14ac:dyDescent="0.2">
      <c r="V13816" s="18" t="str">
        <f>IF(U13816&lt;&gt;"",SUMIFS(Data_TABLE[Total Value Sold],Data_TABLE[EOM Date],"="&amp;EOMONTH(Dashboard!$I$7,0),Data_TABLE[Customer],"="&amp;Calc!U13816),"")</f>
        <v/>
      </c>
    </row>
    <row r="13817" spans="22:22" x14ac:dyDescent="0.2">
      <c r="V13817" s="18" t="str">
        <f>IF(U13817&lt;&gt;"",SUMIFS(Data_TABLE[Total Value Sold],Data_TABLE[EOM Date],"="&amp;EOMONTH(Dashboard!$I$7,0),Data_TABLE[Customer],"="&amp;Calc!U13817),"")</f>
        <v/>
      </c>
    </row>
    <row r="13818" spans="22:22" x14ac:dyDescent="0.2">
      <c r="V13818" s="18" t="str">
        <f>IF(U13818&lt;&gt;"",SUMIFS(Data_TABLE[Total Value Sold],Data_TABLE[EOM Date],"="&amp;EOMONTH(Dashboard!$I$7,0),Data_TABLE[Customer],"="&amp;Calc!U13818),"")</f>
        <v/>
      </c>
    </row>
    <row r="13819" spans="22:22" x14ac:dyDescent="0.2">
      <c r="V13819" s="18" t="str">
        <f>IF(U13819&lt;&gt;"",SUMIFS(Data_TABLE[Total Value Sold],Data_TABLE[EOM Date],"="&amp;EOMONTH(Dashboard!$I$7,0),Data_TABLE[Customer],"="&amp;Calc!U13819),"")</f>
        <v/>
      </c>
    </row>
    <row r="13820" spans="22:22" x14ac:dyDescent="0.2">
      <c r="V13820" s="18" t="str">
        <f>IF(U13820&lt;&gt;"",SUMIFS(Data_TABLE[Total Value Sold],Data_TABLE[EOM Date],"="&amp;EOMONTH(Dashboard!$I$7,0),Data_TABLE[Customer],"="&amp;Calc!U13820),"")</f>
        <v/>
      </c>
    </row>
    <row r="13821" spans="22:22" x14ac:dyDescent="0.2">
      <c r="V13821" s="18" t="str">
        <f>IF(U13821&lt;&gt;"",SUMIFS(Data_TABLE[Total Value Sold],Data_TABLE[EOM Date],"="&amp;EOMONTH(Dashboard!$I$7,0),Data_TABLE[Customer],"="&amp;Calc!U13821),"")</f>
        <v/>
      </c>
    </row>
    <row r="13822" spans="22:22" x14ac:dyDescent="0.2">
      <c r="V13822" s="18" t="str">
        <f>IF(U13822&lt;&gt;"",SUMIFS(Data_TABLE[Total Value Sold],Data_TABLE[EOM Date],"="&amp;EOMONTH(Dashboard!$I$7,0),Data_TABLE[Customer],"="&amp;Calc!U13822),"")</f>
        <v/>
      </c>
    </row>
    <row r="13823" spans="22:22" x14ac:dyDescent="0.2">
      <c r="V13823" s="18" t="str">
        <f>IF(U13823&lt;&gt;"",SUMIFS(Data_TABLE[Total Value Sold],Data_TABLE[EOM Date],"="&amp;EOMONTH(Dashboard!$I$7,0),Data_TABLE[Customer],"="&amp;Calc!U13823),"")</f>
        <v/>
      </c>
    </row>
    <row r="13824" spans="22:22" x14ac:dyDescent="0.2">
      <c r="V13824" s="18" t="str">
        <f>IF(U13824&lt;&gt;"",SUMIFS(Data_TABLE[Total Value Sold],Data_TABLE[EOM Date],"="&amp;EOMONTH(Dashboard!$I$7,0),Data_TABLE[Customer],"="&amp;Calc!U13824),"")</f>
        <v/>
      </c>
    </row>
    <row r="13825" spans="22:22" x14ac:dyDescent="0.2">
      <c r="V13825" s="18" t="str">
        <f>IF(U13825&lt;&gt;"",SUMIFS(Data_TABLE[Total Value Sold],Data_TABLE[EOM Date],"="&amp;EOMONTH(Dashboard!$I$7,0),Data_TABLE[Customer],"="&amp;Calc!U13825),"")</f>
        <v/>
      </c>
    </row>
    <row r="13826" spans="22:22" x14ac:dyDescent="0.2">
      <c r="V13826" s="18" t="str">
        <f>IF(U13826&lt;&gt;"",SUMIFS(Data_TABLE[Total Value Sold],Data_TABLE[EOM Date],"="&amp;EOMONTH(Dashboard!$I$7,0),Data_TABLE[Customer],"="&amp;Calc!U13826),"")</f>
        <v/>
      </c>
    </row>
    <row r="13827" spans="22:22" x14ac:dyDescent="0.2">
      <c r="V13827" s="18" t="str">
        <f>IF(U13827&lt;&gt;"",SUMIFS(Data_TABLE[Total Value Sold],Data_TABLE[EOM Date],"="&amp;EOMONTH(Dashboard!$I$7,0),Data_TABLE[Customer],"="&amp;Calc!U13827),"")</f>
        <v/>
      </c>
    </row>
    <row r="13828" spans="22:22" x14ac:dyDescent="0.2">
      <c r="V13828" s="18" t="str">
        <f>IF(U13828&lt;&gt;"",SUMIFS(Data_TABLE[Total Value Sold],Data_TABLE[EOM Date],"="&amp;EOMONTH(Dashboard!$I$7,0),Data_TABLE[Customer],"="&amp;Calc!U13828),"")</f>
        <v/>
      </c>
    </row>
    <row r="13829" spans="22:22" x14ac:dyDescent="0.2">
      <c r="V13829" s="18" t="str">
        <f>IF(U13829&lt;&gt;"",SUMIFS(Data_TABLE[Total Value Sold],Data_TABLE[EOM Date],"="&amp;EOMONTH(Dashboard!$I$7,0),Data_TABLE[Customer],"="&amp;Calc!U13829),"")</f>
        <v/>
      </c>
    </row>
    <row r="13830" spans="22:22" x14ac:dyDescent="0.2">
      <c r="V13830" s="18" t="str">
        <f>IF(U13830&lt;&gt;"",SUMIFS(Data_TABLE[Total Value Sold],Data_TABLE[EOM Date],"="&amp;EOMONTH(Dashboard!$I$7,0),Data_TABLE[Customer],"="&amp;Calc!U13830),"")</f>
        <v/>
      </c>
    </row>
    <row r="13831" spans="22:22" x14ac:dyDescent="0.2">
      <c r="V13831" s="18" t="str">
        <f>IF(U13831&lt;&gt;"",SUMIFS(Data_TABLE[Total Value Sold],Data_TABLE[EOM Date],"="&amp;EOMONTH(Dashboard!$I$7,0),Data_TABLE[Customer],"="&amp;Calc!U13831),"")</f>
        <v/>
      </c>
    </row>
    <row r="13832" spans="22:22" x14ac:dyDescent="0.2">
      <c r="V13832" s="18" t="str">
        <f>IF(U13832&lt;&gt;"",SUMIFS(Data_TABLE[Total Value Sold],Data_TABLE[EOM Date],"="&amp;EOMONTH(Dashboard!$I$7,0),Data_TABLE[Customer],"="&amp;Calc!U13832),"")</f>
        <v/>
      </c>
    </row>
    <row r="13833" spans="22:22" x14ac:dyDescent="0.2">
      <c r="V13833" s="18" t="str">
        <f>IF(U13833&lt;&gt;"",SUMIFS(Data_TABLE[Total Value Sold],Data_TABLE[EOM Date],"="&amp;EOMONTH(Dashboard!$I$7,0),Data_TABLE[Customer],"="&amp;Calc!U13833),"")</f>
        <v/>
      </c>
    </row>
    <row r="13834" spans="22:22" x14ac:dyDescent="0.2">
      <c r="V13834" s="18" t="str">
        <f>IF(U13834&lt;&gt;"",SUMIFS(Data_TABLE[Total Value Sold],Data_TABLE[EOM Date],"="&amp;EOMONTH(Dashboard!$I$7,0),Data_TABLE[Customer],"="&amp;Calc!U13834),"")</f>
        <v/>
      </c>
    </row>
    <row r="13835" spans="22:22" x14ac:dyDescent="0.2">
      <c r="V13835" s="18" t="str">
        <f>IF(U13835&lt;&gt;"",SUMIFS(Data_TABLE[Total Value Sold],Data_TABLE[EOM Date],"="&amp;EOMONTH(Dashboard!$I$7,0),Data_TABLE[Customer],"="&amp;Calc!U13835),"")</f>
        <v/>
      </c>
    </row>
    <row r="13836" spans="22:22" x14ac:dyDescent="0.2">
      <c r="V13836" s="18" t="str">
        <f>IF(U13836&lt;&gt;"",SUMIFS(Data_TABLE[Total Value Sold],Data_TABLE[EOM Date],"="&amp;EOMONTH(Dashboard!$I$7,0),Data_TABLE[Customer],"="&amp;Calc!U13836),"")</f>
        <v/>
      </c>
    </row>
    <row r="13837" spans="22:22" x14ac:dyDescent="0.2">
      <c r="V13837" s="18" t="str">
        <f>IF(U13837&lt;&gt;"",SUMIFS(Data_TABLE[Total Value Sold],Data_TABLE[EOM Date],"="&amp;EOMONTH(Dashboard!$I$7,0),Data_TABLE[Customer],"="&amp;Calc!U13837),"")</f>
        <v/>
      </c>
    </row>
    <row r="13838" spans="22:22" x14ac:dyDescent="0.2">
      <c r="V13838" s="18" t="str">
        <f>IF(U13838&lt;&gt;"",SUMIFS(Data_TABLE[Total Value Sold],Data_TABLE[EOM Date],"="&amp;EOMONTH(Dashboard!$I$7,0),Data_TABLE[Customer],"="&amp;Calc!U13838),"")</f>
        <v/>
      </c>
    </row>
    <row r="13839" spans="22:22" x14ac:dyDescent="0.2">
      <c r="V13839" s="18" t="str">
        <f>IF(U13839&lt;&gt;"",SUMIFS(Data_TABLE[Total Value Sold],Data_TABLE[EOM Date],"="&amp;EOMONTH(Dashboard!$I$7,0),Data_TABLE[Customer],"="&amp;Calc!U13839),"")</f>
        <v/>
      </c>
    </row>
    <row r="13840" spans="22:22" x14ac:dyDescent="0.2">
      <c r="V13840" s="18" t="str">
        <f>IF(U13840&lt;&gt;"",SUMIFS(Data_TABLE[Total Value Sold],Data_TABLE[EOM Date],"="&amp;EOMONTH(Dashboard!$I$7,0),Data_TABLE[Customer],"="&amp;Calc!U13840),"")</f>
        <v/>
      </c>
    </row>
    <row r="13841" spans="22:22" x14ac:dyDescent="0.2">
      <c r="V13841" s="18" t="str">
        <f>IF(U13841&lt;&gt;"",SUMIFS(Data_TABLE[Total Value Sold],Data_TABLE[EOM Date],"="&amp;EOMONTH(Dashboard!$I$7,0),Data_TABLE[Customer],"="&amp;Calc!U13841),"")</f>
        <v/>
      </c>
    </row>
    <row r="13842" spans="22:22" x14ac:dyDescent="0.2">
      <c r="V13842" s="18" t="str">
        <f>IF(U13842&lt;&gt;"",SUMIFS(Data_TABLE[Total Value Sold],Data_TABLE[EOM Date],"="&amp;EOMONTH(Dashboard!$I$7,0),Data_TABLE[Customer],"="&amp;Calc!U13842),"")</f>
        <v/>
      </c>
    </row>
    <row r="13843" spans="22:22" x14ac:dyDescent="0.2">
      <c r="V13843" s="18" t="str">
        <f>IF(U13843&lt;&gt;"",SUMIFS(Data_TABLE[Total Value Sold],Data_TABLE[EOM Date],"="&amp;EOMONTH(Dashboard!$I$7,0),Data_TABLE[Customer],"="&amp;Calc!U13843),"")</f>
        <v/>
      </c>
    </row>
    <row r="13844" spans="22:22" x14ac:dyDescent="0.2">
      <c r="V13844" s="18" t="str">
        <f>IF(U13844&lt;&gt;"",SUMIFS(Data_TABLE[Total Value Sold],Data_TABLE[EOM Date],"="&amp;EOMONTH(Dashboard!$I$7,0),Data_TABLE[Customer],"="&amp;Calc!U13844),"")</f>
        <v/>
      </c>
    </row>
    <row r="13845" spans="22:22" x14ac:dyDescent="0.2">
      <c r="V13845" s="18" t="str">
        <f>IF(U13845&lt;&gt;"",SUMIFS(Data_TABLE[Total Value Sold],Data_TABLE[EOM Date],"="&amp;EOMONTH(Dashboard!$I$7,0),Data_TABLE[Customer],"="&amp;Calc!U13845),"")</f>
        <v/>
      </c>
    </row>
    <row r="13846" spans="22:22" x14ac:dyDescent="0.2">
      <c r="V13846" s="18" t="str">
        <f>IF(U13846&lt;&gt;"",SUMIFS(Data_TABLE[Total Value Sold],Data_TABLE[EOM Date],"="&amp;EOMONTH(Dashboard!$I$7,0),Data_TABLE[Customer],"="&amp;Calc!U13846),"")</f>
        <v/>
      </c>
    </row>
    <row r="13847" spans="22:22" x14ac:dyDescent="0.2">
      <c r="V13847" s="18" t="str">
        <f>IF(U13847&lt;&gt;"",SUMIFS(Data_TABLE[Total Value Sold],Data_TABLE[EOM Date],"="&amp;EOMONTH(Dashboard!$I$7,0),Data_TABLE[Customer],"="&amp;Calc!U13847),"")</f>
        <v/>
      </c>
    </row>
    <row r="13848" spans="22:22" x14ac:dyDescent="0.2">
      <c r="V13848" s="18" t="str">
        <f>IF(U13848&lt;&gt;"",SUMIFS(Data_TABLE[Total Value Sold],Data_TABLE[EOM Date],"="&amp;EOMONTH(Dashboard!$I$7,0),Data_TABLE[Customer],"="&amp;Calc!U13848),"")</f>
        <v/>
      </c>
    </row>
    <row r="13849" spans="22:22" x14ac:dyDescent="0.2">
      <c r="V13849" s="18" t="str">
        <f>IF(U13849&lt;&gt;"",SUMIFS(Data_TABLE[Total Value Sold],Data_TABLE[EOM Date],"="&amp;EOMONTH(Dashboard!$I$7,0),Data_TABLE[Customer],"="&amp;Calc!U13849),"")</f>
        <v/>
      </c>
    </row>
    <row r="13850" spans="22:22" x14ac:dyDescent="0.2">
      <c r="V13850" s="18" t="str">
        <f>IF(U13850&lt;&gt;"",SUMIFS(Data_TABLE[Total Value Sold],Data_TABLE[EOM Date],"="&amp;EOMONTH(Dashboard!$I$7,0),Data_TABLE[Customer],"="&amp;Calc!U13850),"")</f>
        <v/>
      </c>
    </row>
    <row r="13851" spans="22:22" x14ac:dyDescent="0.2">
      <c r="V13851" s="18" t="str">
        <f>IF(U13851&lt;&gt;"",SUMIFS(Data_TABLE[Total Value Sold],Data_TABLE[EOM Date],"="&amp;EOMONTH(Dashboard!$I$7,0),Data_TABLE[Customer],"="&amp;Calc!U13851),"")</f>
        <v/>
      </c>
    </row>
    <row r="13852" spans="22:22" x14ac:dyDescent="0.2">
      <c r="V13852" s="18" t="str">
        <f>IF(U13852&lt;&gt;"",SUMIFS(Data_TABLE[Total Value Sold],Data_TABLE[EOM Date],"="&amp;EOMONTH(Dashboard!$I$7,0),Data_TABLE[Customer],"="&amp;Calc!U13852),"")</f>
        <v/>
      </c>
    </row>
    <row r="13853" spans="22:22" x14ac:dyDescent="0.2">
      <c r="V13853" s="18" t="str">
        <f>IF(U13853&lt;&gt;"",SUMIFS(Data_TABLE[Total Value Sold],Data_TABLE[EOM Date],"="&amp;EOMONTH(Dashboard!$I$7,0),Data_TABLE[Customer],"="&amp;Calc!U13853),"")</f>
        <v/>
      </c>
    </row>
    <row r="13854" spans="22:22" x14ac:dyDescent="0.2">
      <c r="V13854" s="18" t="str">
        <f>IF(U13854&lt;&gt;"",SUMIFS(Data_TABLE[Total Value Sold],Data_TABLE[EOM Date],"="&amp;EOMONTH(Dashboard!$I$7,0),Data_TABLE[Customer],"="&amp;Calc!U13854),"")</f>
        <v/>
      </c>
    </row>
    <row r="13855" spans="22:22" x14ac:dyDescent="0.2">
      <c r="V13855" s="18" t="str">
        <f>IF(U13855&lt;&gt;"",SUMIFS(Data_TABLE[Total Value Sold],Data_TABLE[EOM Date],"="&amp;EOMONTH(Dashboard!$I$7,0),Data_TABLE[Customer],"="&amp;Calc!U13855),"")</f>
        <v/>
      </c>
    </row>
    <row r="13856" spans="22:22" x14ac:dyDescent="0.2">
      <c r="V13856" s="18" t="str">
        <f>IF(U13856&lt;&gt;"",SUMIFS(Data_TABLE[Total Value Sold],Data_TABLE[EOM Date],"="&amp;EOMONTH(Dashboard!$I$7,0),Data_TABLE[Customer],"="&amp;Calc!U13856),"")</f>
        <v/>
      </c>
    </row>
    <row r="13857" spans="22:22" x14ac:dyDescent="0.2">
      <c r="V13857" s="18" t="str">
        <f>IF(U13857&lt;&gt;"",SUMIFS(Data_TABLE[Total Value Sold],Data_TABLE[EOM Date],"="&amp;EOMONTH(Dashboard!$I$7,0),Data_TABLE[Customer],"="&amp;Calc!U13857),"")</f>
        <v/>
      </c>
    </row>
    <row r="13858" spans="22:22" x14ac:dyDescent="0.2">
      <c r="V13858" s="18" t="str">
        <f>IF(U13858&lt;&gt;"",SUMIFS(Data_TABLE[Total Value Sold],Data_TABLE[EOM Date],"="&amp;EOMONTH(Dashboard!$I$7,0),Data_TABLE[Customer],"="&amp;Calc!U13858),"")</f>
        <v/>
      </c>
    </row>
    <row r="13859" spans="22:22" x14ac:dyDescent="0.2">
      <c r="V13859" s="18" t="str">
        <f>IF(U13859&lt;&gt;"",SUMIFS(Data_TABLE[Total Value Sold],Data_TABLE[EOM Date],"="&amp;EOMONTH(Dashboard!$I$7,0),Data_TABLE[Customer],"="&amp;Calc!U13859),"")</f>
        <v/>
      </c>
    </row>
    <row r="13860" spans="22:22" x14ac:dyDescent="0.2">
      <c r="V13860" s="18" t="str">
        <f>IF(U13860&lt;&gt;"",SUMIFS(Data_TABLE[Total Value Sold],Data_TABLE[EOM Date],"="&amp;EOMONTH(Dashboard!$I$7,0),Data_TABLE[Customer],"="&amp;Calc!U13860),"")</f>
        <v/>
      </c>
    </row>
    <row r="13861" spans="22:22" x14ac:dyDescent="0.2">
      <c r="V13861" s="18" t="str">
        <f>IF(U13861&lt;&gt;"",SUMIFS(Data_TABLE[Total Value Sold],Data_TABLE[EOM Date],"="&amp;EOMONTH(Dashboard!$I$7,0),Data_TABLE[Customer],"="&amp;Calc!U13861),"")</f>
        <v/>
      </c>
    </row>
    <row r="13862" spans="22:22" x14ac:dyDescent="0.2">
      <c r="V13862" s="18" t="str">
        <f>IF(U13862&lt;&gt;"",SUMIFS(Data_TABLE[Total Value Sold],Data_TABLE[EOM Date],"="&amp;EOMONTH(Dashboard!$I$7,0),Data_TABLE[Customer],"="&amp;Calc!U13862),"")</f>
        <v/>
      </c>
    </row>
    <row r="13863" spans="22:22" x14ac:dyDescent="0.2">
      <c r="V13863" s="18" t="str">
        <f>IF(U13863&lt;&gt;"",SUMIFS(Data_TABLE[Total Value Sold],Data_TABLE[EOM Date],"="&amp;EOMONTH(Dashboard!$I$7,0),Data_TABLE[Customer],"="&amp;Calc!U13863),"")</f>
        <v/>
      </c>
    </row>
    <row r="13864" spans="22:22" x14ac:dyDescent="0.2">
      <c r="V13864" s="18" t="str">
        <f>IF(U13864&lt;&gt;"",SUMIFS(Data_TABLE[Total Value Sold],Data_TABLE[EOM Date],"="&amp;EOMONTH(Dashboard!$I$7,0),Data_TABLE[Customer],"="&amp;Calc!U13864),"")</f>
        <v/>
      </c>
    </row>
    <row r="13865" spans="22:22" x14ac:dyDescent="0.2">
      <c r="V13865" s="18" t="str">
        <f>IF(U13865&lt;&gt;"",SUMIFS(Data_TABLE[Total Value Sold],Data_TABLE[EOM Date],"="&amp;EOMONTH(Dashboard!$I$7,0),Data_TABLE[Customer],"="&amp;Calc!U13865),"")</f>
        <v/>
      </c>
    </row>
    <row r="13866" spans="22:22" x14ac:dyDescent="0.2">
      <c r="V13866" s="18" t="str">
        <f>IF(U13866&lt;&gt;"",SUMIFS(Data_TABLE[Total Value Sold],Data_TABLE[EOM Date],"="&amp;EOMONTH(Dashboard!$I$7,0),Data_TABLE[Customer],"="&amp;Calc!U13866),"")</f>
        <v/>
      </c>
    </row>
    <row r="13867" spans="22:22" x14ac:dyDescent="0.2">
      <c r="V13867" s="18" t="str">
        <f>IF(U13867&lt;&gt;"",SUMIFS(Data_TABLE[Total Value Sold],Data_TABLE[EOM Date],"="&amp;EOMONTH(Dashboard!$I$7,0),Data_TABLE[Customer],"="&amp;Calc!U13867),"")</f>
        <v/>
      </c>
    </row>
    <row r="13868" spans="22:22" x14ac:dyDescent="0.2">
      <c r="V13868" s="18" t="str">
        <f>IF(U13868&lt;&gt;"",SUMIFS(Data_TABLE[Total Value Sold],Data_TABLE[EOM Date],"="&amp;EOMONTH(Dashboard!$I$7,0),Data_TABLE[Customer],"="&amp;Calc!U13868),"")</f>
        <v/>
      </c>
    </row>
    <row r="13869" spans="22:22" x14ac:dyDescent="0.2">
      <c r="V13869" s="18" t="str">
        <f>IF(U13869&lt;&gt;"",SUMIFS(Data_TABLE[Total Value Sold],Data_TABLE[EOM Date],"="&amp;EOMONTH(Dashboard!$I$7,0),Data_TABLE[Customer],"="&amp;Calc!U13869),"")</f>
        <v/>
      </c>
    </row>
    <row r="13870" spans="22:22" x14ac:dyDescent="0.2">
      <c r="V13870" s="18" t="str">
        <f>IF(U13870&lt;&gt;"",SUMIFS(Data_TABLE[Total Value Sold],Data_TABLE[EOM Date],"="&amp;EOMONTH(Dashboard!$I$7,0),Data_TABLE[Customer],"="&amp;Calc!U13870),"")</f>
        <v/>
      </c>
    </row>
    <row r="13871" spans="22:22" x14ac:dyDescent="0.2">
      <c r="V13871" s="18" t="str">
        <f>IF(U13871&lt;&gt;"",SUMIFS(Data_TABLE[Total Value Sold],Data_TABLE[EOM Date],"="&amp;EOMONTH(Dashboard!$I$7,0),Data_TABLE[Customer],"="&amp;Calc!U13871),"")</f>
        <v/>
      </c>
    </row>
    <row r="13872" spans="22:22" x14ac:dyDescent="0.2">
      <c r="V13872" s="18" t="str">
        <f>IF(U13872&lt;&gt;"",SUMIFS(Data_TABLE[Total Value Sold],Data_TABLE[EOM Date],"="&amp;EOMONTH(Dashboard!$I$7,0),Data_TABLE[Customer],"="&amp;Calc!U13872),"")</f>
        <v/>
      </c>
    </row>
    <row r="13873" spans="22:22" x14ac:dyDescent="0.2">
      <c r="V13873" s="18" t="str">
        <f>IF(U13873&lt;&gt;"",SUMIFS(Data_TABLE[Total Value Sold],Data_TABLE[EOM Date],"="&amp;EOMONTH(Dashboard!$I$7,0),Data_TABLE[Customer],"="&amp;Calc!U13873),"")</f>
        <v/>
      </c>
    </row>
    <row r="13874" spans="22:22" x14ac:dyDescent="0.2">
      <c r="V13874" s="18" t="str">
        <f>IF(U13874&lt;&gt;"",SUMIFS(Data_TABLE[Total Value Sold],Data_TABLE[EOM Date],"="&amp;EOMONTH(Dashboard!$I$7,0),Data_TABLE[Customer],"="&amp;Calc!U13874),"")</f>
        <v/>
      </c>
    </row>
    <row r="13875" spans="22:22" x14ac:dyDescent="0.2">
      <c r="V13875" s="18" t="str">
        <f>IF(U13875&lt;&gt;"",SUMIFS(Data_TABLE[Total Value Sold],Data_TABLE[EOM Date],"="&amp;EOMONTH(Dashboard!$I$7,0),Data_TABLE[Customer],"="&amp;Calc!U13875),"")</f>
        <v/>
      </c>
    </row>
    <row r="13876" spans="22:22" x14ac:dyDescent="0.2">
      <c r="V13876" s="18" t="str">
        <f>IF(U13876&lt;&gt;"",SUMIFS(Data_TABLE[Total Value Sold],Data_TABLE[EOM Date],"="&amp;EOMONTH(Dashboard!$I$7,0),Data_TABLE[Customer],"="&amp;Calc!U13876),"")</f>
        <v/>
      </c>
    </row>
    <row r="13877" spans="22:22" x14ac:dyDescent="0.2">
      <c r="V13877" s="18" t="str">
        <f>IF(U13877&lt;&gt;"",SUMIFS(Data_TABLE[Total Value Sold],Data_TABLE[EOM Date],"="&amp;EOMONTH(Dashboard!$I$7,0),Data_TABLE[Customer],"="&amp;Calc!U13877),"")</f>
        <v/>
      </c>
    </row>
    <row r="13878" spans="22:22" x14ac:dyDescent="0.2">
      <c r="V13878" s="18" t="str">
        <f>IF(U13878&lt;&gt;"",SUMIFS(Data_TABLE[Total Value Sold],Data_TABLE[EOM Date],"="&amp;EOMONTH(Dashboard!$I$7,0),Data_TABLE[Customer],"="&amp;Calc!U13878),"")</f>
        <v/>
      </c>
    </row>
    <row r="13879" spans="22:22" x14ac:dyDescent="0.2">
      <c r="V13879" s="18" t="str">
        <f>IF(U13879&lt;&gt;"",SUMIFS(Data_TABLE[Total Value Sold],Data_TABLE[EOM Date],"="&amp;EOMONTH(Dashboard!$I$7,0),Data_TABLE[Customer],"="&amp;Calc!U13879),"")</f>
        <v/>
      </c>
    </row>
    <row r="13880" spans="22:22" x14ac:dyDescent="0.2">
      <c r="V13880" s="18" t="str">
        <f>IF(U13880&lt;&gt;"",SUMIFS(Data_TABLE[Total Value Sold],Data_TABLE[EOM Date],"="&amp;EOMONTH(Dashboard!$I$7,0),Data_TABLE[Customer],"="&amp;Calc!U13880),"")</f>
        <v/>
      </c>
    </row>
    <row r="13881" spans="22:22" x14ac:dyDescent="0.2">
      <c r="V13881" s="18" t="str">
        <f>IF(U13881&lt;&gt;"",SUMIFS(Data_TABLE[Total Value Sold],Data_TABLE[EOM Date],"="&amp;EOMONTH(Dashboard!$I$7,0),Data_TABLE[Customer],"="&amp;Calc!U13881),"")</f>
        <v/>
      </c>
    </row>
    <row r="13882" spans="22:22" x14ac:dyDescent="0.2">
      <c r="V13882" s="18" t="str">
        <f>IF(U13882&lt;&gt;"",SUMIFS(Data_TABLE[Total Value Sold],Data_TABLE[EOM Date],"="&amp;EOMONTH(Dashboard!$I$7,0),Data_TABLE[Customer],"="&amp;Calc!U13882),"")</f>
        <v/>
      </c>
    </row>
    <row r="13883" spans="22:22" x14ac:dyDescent="0.2">
      <c r="V13883" s="18" t="str">
        <f>IF(U13883&lt;&gt;"",SUMIFS(Data_TABLE[Total Value Sold],Data_TABLE[EOM Date],"="&amp;EOMONTH(Dashboard!$I$7,0),Data_TABLE[Customer],"="&amp;Calc!U13883),"")</f>
        <v/>
      </c>
    </row>
    <row r="13884" spans="22:22" x14ac:dyDescent="0.2">
      <c r="V13884" s="18" t="str">
        <f>IF(U13884&lt;&gt;"",SUMIFS(Data_TABLE[Total Value Sold],Data_TABLE[EOM Date],"="&amp;EOMONTH(Dashboard!$I$7,0),Data_TABLE[Customer],"="&amp;Calc!U13884),"")</f>
        <v/>
      </c>
    </row>
    <row r="13885" spans="22:22" x14ac:dyDescent="0.2">
      <c r="V13885" s="18" t="str">
        <f>IF(U13885&lt;&gt;"",SUMIFS(Data_TABLE[Total Value Sold],Data_TABLE[EOM Date],"="&amp;EOMONTH(Dashboard!$I$7,0),Data_TABLE[Customer],"="&amp;Calc!U13885),"")</f>
        <v/>
      </c>
    </row>
    <row r="13886" spans="22:22" x14ac:dyDescent="0.2">
      <c r="V13886" s="18" t="str">
        <f>IF(U13886&lt;&gt;"",SUMIFS(Data_TABLE[Total Value Sold],Data_TABLE[EOM Date],"="&amp;EOMONTH(Dashboard!$I$7,0),Data_TABLE[Customer],"="&amp;Calc!U13886),"")</f>
        <v/>
      </c>
    </row>
    <row r="13887" spans="22:22" x14ac:dyDescent="0.2">
      <c r="V13887" s="18" t="str">
        <f>IF(U13887&lt;&gt;"",SUMIFS(Data_TABLE[Total Value Sold],Data_TABLE[EOM Date],"="&amp;EOMONTH(Dashboard!$I$7,0),Data_TABLE[Customer],"="&amp;Calc!U13887),"")</f>
        <v/>
      </c>
    </row>
    <row r="13888" spans="22:22" x14ac:dyDescent="0.2">
      <c r="V13888" s="18" t="str">
        <f>IF(U13888&lt;&gt;"",SUMIFS(Data_TABLE[Total Value Sold],Data_TABLE[EOM Date],"="&amp;EOMONTH(Dashboard!$I$7,0),Data_TABLE[Customer],"="&amp;Calc!U13888),"")</f>
        <v/>
      </c>
    </row>
    <row r="13889" spans="22:22" x14ac:dyDescent="0.2">
      <c r="V13889" s="18" t="str">
        <f>IF(U13889&lt;&gt;"",SUMIFS(Data_TABLE[Total Value Sold],Data_TABLE[EOM Date],"="&amp;EOMONTH(Dashboard!$I$7,0),Data_TABLE[Customer],"="&amp;Calc!U13889),"")</f>
        <v/>
      </c>
    </row>
    <row r="13890" spans="22:22" x14ac:dyDescent="0.2">
      <c r="V13890" s="18" t="str">
        <f>IF(U13890&lt;&gt;"",SUMIFS(Data_TABLE[Total Value Sold],Data_TABLE[EOM Date],"="&amp;EOMONTH(Dashboard!$I$7,0),Data_TABLE[Customer],"="&amp;Calc!U13890),"")</f>
        <v/>
      </c>
    </row>
    <row r="13891" spans="22:22" x14ac:dyDescent="0.2">
      <c r="V13891" s="18" t="str">
        <f>IF(U13891&lt;&gt;"",SUMIFS(Data_TABLE[Total Value Sold],Data_TABLE[EOM Date],"="&amp;EOMONTH(Dashboard!$I$7,0),Data_TABLE[Customer],"="&amp;Calc!U13891),"")</f>
        <v/>
      </c>
    </row>
    <row r="13892" spans="22:22" x14ac:dyDescent="0.2">
      <c r="V13892" s="18" t="str">
        <f>IF(U13892&lt;&gt;"",SUMIFS(Data_TABLE[Total Value Sold],Data_TABLE[EOM Date],"="&amp;EOMONTH(Dashboard!$I$7,0),Data_TABLE[Customer],"="&amp;Calc!U13892),"")</f>
        <v/>
      </c>
    </row>
    <row r="13893" spans="22:22" x14ac:dyDescent="0.2">
      <c r="V13893" s="18" t="str">
        <f>IF(U13893&lt;&gt;"",SUMIFS(Data_TABLE[Total Value Sold],Data_TABLE[EOM Date],"="&amp;EOMONTH(Dashboard!$I$7,0),Data_TABLE[Customer],"="&amp;Calc!U13893),"")</f>
        <v/>
      </c>
    </row>
    <row r="13894" spans="22:22" x14ac:dyDescent="0.2">
      <c r="V13894" s="18" t="str">
        <f>IF(U13894&lt;&gt;"",SUMIFS(Data_TABLE[Total Value Sold],Data_TABLE[EOM Date],"="&amp;EOMONTH(Dashboard!$I$7,0),Data_TABLE[Customer],"="&amp;Calc!U13894),"")</f>
        <v/>
      </c>
    </row>
    <row r="13895" spans="22:22" x14ac:dyDescent="0.2">
      <c r="V13895" s="18" t="str">
        <f>IF(U13895&lt;&gt;"",SUMIFS(Data_TABLE[Total Value Sold],Data_TABLE[EOM Date],"="&amp;EOMONTH(Dashboard!$I$7,0),Data_TABLE[Customer],"="&amp;Calc!U13895),"")</f>
        <v/>
      </c>
    </row>
    <row r="13896" spans="22:22" x14ac:dyDescent="0.2">
      <c r="V13896" s="18" t="str">
        <f>IF(U13896&lt;&gt;"",SUMIFS(Data_TABLE[Total Value Sold],Data_TABLE[EOM Date],"="&amp;EOMONTH(Dashboard!$I$7,0),Data_TABLE[Customer],"="&amp;Calc!U13896),"")</f>
        <v/>
      </c>
    </row>
    <row r="13897" spans="22:22" x14ac:dyDescent="0.2">
      <c r="V13897" s="18" t="str">
        <f>IF(U13897&lt;&gt;"",SUMIFS(Data_TABLE[Total Value Sold],Data_TABLE[EOM Date],"="&amp;EOMONTH(Dashboard!$I$7,0),Data_TABLE[Customer],"="&amp;Calc!U13897),"")</f>
        <v/>
      </c>
    </row>
    <row r="13898" spans="22:22" x14ac:dyDescent="0.2">
      <c r="V13898" s="18" t="str">
        <f>IF(U13898&lt;&gt;"",SUMIFS(Data_TABLE[Total Value Sold],Data_TABLE[EOM Date],"="&amp;EOMONTH(Dashboard!$I$7,0),Data_TABLE[Customer],"="&amp;Calc!U13898),"")</f>
        <v/>
      </c>
    </row>
    <row r="13899" spans="22:22" x14ac:dyDescent="0.2">
      <c r="V13899" s="18" t="str">
        <f>IF(U13899&lt;&gt;"",SUMIFS(Data_TABLE[Total Value Sold],Data_TABLE[EOM Date],"="&amp;EOMONTH(Dashboard!$I$7,0),Data_TABLE[Customer],"="&amp;Calc!U13899),"")</f>
        <v/>
      </c>
    </row>
    <row r="13900" spans="22:22" x14ac:dyDescent="0.2">
      <c r="V13900" s="18" t="str">
        <f>IF(U13900&lt;&gt;"",SUMIFS(Data_TABLE[Total Value Sold],Data_TABLE[EOM Date],"="&amp;EOMONTH(Dashboard!$I$7,0),Data_TABLE[Customer],"="&amp;Calc!U13900),"")</f>
        <v/>
      </c>
    </row>
    <row r="13901" spans="22:22" x14ac:dyDescent="0.2">
      <c r="V13901" s="18" t="str">
        <f>IF(U13901&lt;&gt;"",SUMIFS(Data_TABLE[Total Value Sold],Data_TABLE[EOM Date],"="&amp;EOMONTH(Dashboard!$I$7,0),Data_TABLE[Customer],"="&amp;Calc!U13901),"")</f>
        <v/>
      </c>
    </row>
    <row r="13902" spans="22:22" x14ac:dyDescent="0.2">
      <c r="V13902" s="18" t="str">
        <f>IF(U13902&lt;&gt;"",SUMIFS(Data_TABLE[Total Value Sold],Data_TABLE[EOM Date],"="&amp;EOMONTH(Dashboard!$I$7,0),Data_TABLE[Customer],"="&amp;Calc!U13902),"")</f>
        <v/>
      </c>
    </row>
    <row r="13903" spans="22:22" x14ac:dyDescent="0.2">
      <c r="V13903" s="18" t="str">
        <f>IF(U13903&lt;&gt;"",SUMIFS(Data_TABLE[Total Value Sold],Data_TABLE[EOM Date],"="&amp;EOMONTH(Dashboard!$I$7,0),Data_TABLE[Customer],"="&amp;Calc!U13903),"")</f>
        <v/>
      </c>
    </row>
    <row r="13904" spans="22:22" x14ac:dyDescent="0.2">
      <c r="V13904" s="18" t="str">
        <f>IF(U13904&lt;&gt;"",SUMIFS(Data_TABLE[Total Value Sold],Data_TABLE[EOM Date],"="&amp;EOMONTH(Dashboard!$I$7,0),Data_TABLE[Customer],"="&amp;Calc!U13904),"")</f>
        <v/>
      </c>
    </row>
    <row r="13905" spans="22:22" x14ac:dyDescent="0.2">
      <c r="V13905" s="18" t="str">
        <f>IF(U13905&lt;&gt;"",SUMIFS(Data_TABLE[Total Value Sold],Data_TABLE[EOM Date],"="&amp;EOMONTH(Dashboard!$I$7,0),Data_TABLE[Customer],"="&amp;Calc!U13905),"")</f>
        <v/>
      </c>
    </row>
    <row r="13906" spans="22:22" x14ac:dyDescent="0.2">
      <c r="V13906" s="18" t="str">
        <f>IF(U13906&lt;&gt;"",SUMIFS(Data_TABLE[Total Value Sold],Data_TABLE[EOM Date],"="&amp;EOMONTH(Dashboard!$I$7,0),Data_TABLE[Customer],"="&amp;Calc!U13906),"")</f>
        <v/>
      </c>
    </row>
    <row r="13907" spans="22:22" x14ac:dyDescent="0.2">
      <c r="V13907" s="18" t="str">
        <f>IF(U13907&lt;&gt;"",SUMIFS(Data_TABLE[Total Value Sold],Data_TABLE[EOM Date],"="&amp;EOMONTH(Dashboard!$I$7,0),Data_TABLE[Customer],"="&amp;Calc!U13907),"")</f>
        <v/>
      </c>
    </row>
    <row r="13908" spans="22:22" x14ac:dyDescent="0.2">
      <c r="V13908" s="18" t="str">
        <f>IF(U13908&lt;&gt;"",SUMIFS(Data_TABLE[Total Value Sold],Data_TABLE[EOM Date],"="&amp;EOMONTH(Dashboard!$I$7,0),Data_TABLE[Customer],"="&amp;Calc!U13908),"")</f>
        <v/>
      </c>
    </row>
    <row r="13909" spans="22:22" x14ac:dyDescent="0.2">
      <c r="V13909" s="18" t="str">
        <f>IF(U13909&lt;&gt;"",SUMIFS(Data_TABLE[Total Value Sold],Data_TABLE[EOM Date],"="&amp;EOMONTH(Dashboard!$I$7,0),Data_TABLE[Customer],"="&amp;Calc!U13909),"")</f>
        <v/>
      </c>
    </row>
    <row r="13910" spans="22:22" x14ac:dyDescent="0.2">
      <c r="V13910" s="18" t="str">
        <f>IF(U13910&lt;&gt;"",SUMIFS(Data_TABLE[Total Value Sold],Data_TABLE[EOM Date],"="&amp;EOMONTH(Dashboard!$I$7,0),Data_TABLE[Customer],"="&amp;Calc!U13910),"")</f>
        <v/>
      </c>
    </row>
    <row r="13911" spans="22:22" x14ac:dyDescent="0.2">
      <c r="V13911" s="18" t="str">
        <f>IF(U13911&lt;&gt;"",SUMIFS(Data_TABLE[Total Value Sold],Data_TABLE[EOM Date],"="&amp;EOMONTH(Dashboard!$I$7,0),Data_TABLE[Customer],"="&amp;Calc!U13911),"")</f>
        <v/>
      </c>
    </row>
    <row r="13912" spans="22:22" x14ac:dyDescent="0.2">
      <c r="V13912" s="18" t="str">
        <f>IF(U13912&lt;&gt;"",SUMIFS(Data_TABLE[Total Value Sold],Data_TABLE[EOM Date],"="&amp;EOMONTH(Dashboard!$I$7,0),Data_TABLE[Customer],"="&amp;Calc!U13912),"")</f>
        <v/>
      </c>
    </row>
    <row r="13913" spans="22:22" x14ac:dyDescent="0.2">
      <c r="V13913" s="18" t="str">
        <f>IF(U13913&lt;&gt;"",SUMIFS(Data_TABLE[Total Value Sold],Data_TABLE[EOM Date],"="&amp;EOMONTH(Dashboard!$I$7,0),Data_TABLE[Customer],"="&amp;Calc!U13913),"")</f>
        <v/>
      </c>
    </row>
    <row r="13914" spans="22:22" x14ac:dyDescent="0.2">
      <c r="V13914" s="18" t="str">
        <f>IF(U13914&lt;&gt;"",SUMIFS(Data_TABLE[Total Value Sold],Data_TABLE[EOM Date],"="&amp;EOMONTH(Dashboard!$I$7,0),Data_TABLE[Customer],"="&amp;Calc!U13914),"")</f>
        <v/>
      </c>
    </row>
    <row r="13915" spans="22:22" x14ac:dyDescent="0.2">
      <c r="V13915" s="18" t="str">
        <f>IF(U13915&lt;&gt;"",SUMIFS(Data_TABLE[Total Value Sold],Data_TABLE[EOM Date],"="&amp;EOMONTH(Dashboard!$I$7,0),Data_TABLE[Customer],"="&amp;Calc!U13915),"")</f>
        <v/>
      </c>
    </row>
    <row r="13916" spans="22:22" x14ac:dyDescent="0.2">
      <c r="V13916" s="18" t="str">
        <f>IF(U13916&lt;&gt;"",SUMIFS(Data_TABLE[Total Value Sold],Data_TABLE[EOM Date],"="&amp;EOMONTH(Dashboard!$I$7,0),Data_TABLE[Customer],"="&amp;Calc!U13916),"")</f>
        <v/>
      </c>
    </row>
    <row r="13917" spans="22:22" x14ac:dyDescent="0.2">
      <c r="V13917" s="18" t="str">
        <f>IF(U13917&lt;&gt;"",SUMIFS(Data_TABLE[Total Value Sold],Data_TABLE[EOM Date],"="&amp;EOMONTH(Dashboard!$I$7,0),Data_TABLE[Customer],"="&amp;Calc!U13917),"")</f>
        <v/>
      </c>
    </row>
    <row r="13918" spans="22:22" x14ac:dyDescent="0.2">
      <c r="V13918" s="18" t="str">
        <f>IF(U13918&lt;&gt;"",SUMIFS(Data_TABLE[Total Value Sold],Data_TABLE[EOM Date],"="&amp;EOMONTH(Dashboard!$I$7,0),Data_TABLE[Customer],"="&amp;Calc!U13918),"")</f>
        <v/>
      </c>
    </row>
    <row r="13919" spans="22:22" x14ac:dyDescent="0.2">
      <c r="V13919" s="18" t="str">
        <f>IF(U13919&lt;&gt;"",SUMIFS(Data_TABLE[Total Value Sold],Data_TABLE[EOM Date],"="&amp;EOMONTH(Dashboard!$I$7,0),Data_TABLE[Customer],"="&amp;Calc!U13919),"")</f>
        <v/>
      </c>
    </row>
    <row r="13920" spans="22:22" x14ac:dyDescent="0.2">
      <c r="V13920" s="18" t="str">
        <f>IF(U13920&lt;&gt;"",SUMIFS(Data_TABLE[Total Value Sold],Data_TABLE[EOM Date],"="&amp;EOMONTH(Dashboard!$I$7,0),Data_TABLE[Customer],"="&amp;Calc!U13920),"")</f>
        <v/>
      </c>
    </row>
    <row r="13921" spans="22:22" x14ac:dyDescent="0.2">
      <c r="V13921" s="18" t="str">
        <f>IF(U13921&lt;&gt;"",SUMIFS(Data_TABLE[Total Value Sold],Data_TABLE[EOM Date],"="&amp;EOMONTH(Dashboard!$I$7,0),Data_TABLE[Customer],"="&amp;Calc!U13921),"")</f>
        <v/>
      </c>
    </row>
    <row r="13922" spans="22:22" x14ac:dyDescent="0.2">
      <c r="V13922" s="18" t="str">
        <f>IF(U13922&lt;&gt;"",SUMIFS(Data_TABLE[Total Value Sold],Data_TABLE[EOM Date],"="&amp;EOMONTH(Dashboard!$I$7,0),Data_TABLE[Customer],"="&amp;Calc!U13922),"")</f>
        <v/>
      </c>
    </row>
    <row r="13923" spans="22:22" x14ac:dyDescent="0.2">
      <c r="V13923" s="18" t="str">
        <f>IF(U13923&lt;&gt;"",SUMIFS(Data_TABLE[Total Value Sold],Data_TABLE[EOM Date],"="&amp;EOMONTH(Dashboard!$I$7,0),Data_TABLE[Customer],"="&amp;Calc!U13923),"")</f>
        <v/>
      </c>
    </row>
    <row r="13924" spans="22:22" x14ac:dyDescent="0.2">
      <c r="V13924" s="18" t="str">
        <f>IF(U13924&lt;&gt;"",SUMIFS(Data_TABLE[Total Value Sold],Data_TABLE[EOM Date],"="&amp;EOMONTH(Dashboard!$I$7,0),Data_TABLE[Customer],"="&amp;Calc!U13924),"")</f>
        <v/>
      </c>
    </row>
    <row r="13925" spans="22:22" x14ac:dyDescent="0.2">
      <c r="V13925" s="18" t="str">
        <f>IF(U13925&lt;&gt;"",SUMIFS(Data_TABLE[Total Value Sold],Data_TABLE[EOM Date],"="&amp;EOMONTH(Dashboard!$I$7,0),Data_TABLE[Customer],"="&amp;Calc!U13925),"")</f>
        <v/>
      </c>
    </row>
    <row r="13926" spans="22:22" x14ac:dyDescent="0.2">
      <c r="V13926" s="18" t="str">
        <f>IF(U13926&lt;&gt;"",SUMIFS(Data_TABLE[Total Value Sold],Data_TABLE[EOM Date],"="&amp;EOMONTH(Dashboard!$I$7,0),Data_TABLE[Customer],"="&amp;Calc!U13926),"")</f>
        <v/>
      </c>
    </row>
    <row r="13927" spans="22:22" x14ac:dyDescent="0.2">
      <c r="V13927" s="18" t="str">
        <f>IF(U13927&lt;&gt;"",SUMIFS(Data_TABLE[Total Value Sold],Data_TABLE[EOM Date],"="&amp;EOMONTH(Dashboard!$I$7,0),Data_TABLE[Customer],"="&amp;Calc!U13927),"")</f>
        <v/>
      </c>
    </row>
    <row r="13928" spans="22:22" x14ac:dyDescent="0.2">
      <c r="V13928" s="18" t="str">
        <f>IF(U13928&lt;&gt;"",SUMIFS(Data_TABLE[Total Value Sold],Data_TABLE[EOM Date],"="&amp;EOMONTH(Dashboard!$I$7,0),Data_TABLE[Customer],"="&amp;Calc!U13928),"")</f>
        <v/>
      </c>
    </row>
    <row r="13929" spans="22:22" x14ac:dyDescent="0.2">
      <c r="V13929" s="18" t="str">
        <f>IF(U13929&lt;&gt;"",SUMIFS(Data_TABLE[Total Value Sold],Data_TABLE[EOM Date],"="&amp;EOMONTH(Dashboard!$I$7,0),Data_TABLE[Customer],"="&amp;Calc!U13929),"")</f>
        <v/>
      </c>
    </row>
    <row r="13930" spans="22:22" x14ac:dyDescent="0.2">
      <c r="V13930" s="18" t="str">
        <f>IF(U13930&lt;&gt;"",SUMIFS(Data_TABLE[Total Value Sold],Data_TABLE[EOM Date],"="&amp;EOMONTH(Dashboard!$I$7,0),Data_TABLE[Customer],"="&amp;Calc!U13930),"")</f>
        <v/>
      </c>
    </row>
    <row r="13931" spans="22:22" x14ac:dyDescent="0.2">
      <c r="V13931" s="18" t="str">
        <f>IF(U13931&lt;&gt;"",SUMIFS(Data_TABLE[Total Value Sold],Data_TABLE[EOM Date],"="&amp;EOMONTH(Dashboard!$I$7,0),Data_TABLE[Customer],"="&amp;Calc!U13931),"")</f>
        <v/>
      </c>
    </row>
    <row r="13932" spans="22:22" x14ac:dyDescent="0.2">
      <c r="V13932" s="18" t="str">
        <f>IF(U13932&lt;&gt;"",SUMIFS(Data_TABLE[Total Value Sold],Data_TABLE[EOM Date],"="&amp;EOMONTH(Dashboard!$I$7,0),Data_TABLE[Customer],"="&amp;Calc!U13932),"")</f>
        <v/>
      </c>
    </row>
    <row r="13933" spans="22:22" x14ac:dyDescent="0.2">
      <c r="V13933" s="18" t="str">
        <f>IF(U13933&lt;&gt;"",SUMIFS(Data_TABLE[Total Value Sold],Data_TABLE[EOM Date],"="&amp;EOMONTH(Dashboard!$I$7,0),Data_TABLE[Customer],"="&amp;Calc!U13933),"")</f>
        <v/>
      </c>
    </row>
    <row r="13934" spans="22:22" x14ac:dyDescent="0.2">
      <c r="V13934" s="18" t="str">
        <f>IF(U13934&lt;&gt;"",SUMIFS(Data_TABLE[Total Value Sold],Data_TABLE[EOM Date],"="&amp;EOMONTH(Dashboard!$I$7,0),Data_TABLE[Customer],"="&amp;Calc!U13934),"")</f>
        <v/>
      </c>
    </row>
    <row r="13935" spans="22:22" x14ac:dyDescent="0.2">
      <c r="V13935" s="18" t="str">
        <f>IF(U13935&lt;&gt;"",SUMIFS(Data_TABLE[Total Value Sold],Data_TABLE[EOM Date],"="&amp;EOMONTH(Dashboard!$I$7,0),Data_TABLE[Customer],"="&amp;Calc!U13935),"")</f>
        <v/>
      </c>
    </row>
    <row r="13936" spans="22:22" x14ac:dyDescent="0.2">
      <c r="V13936" s="18" t="str">
        <f>IF(U13936&lt;&gt;"",SUMIFS(Data_TABLE[Total Value Sold],Data_TABLE[EOM Date],"="&amp;EOMONTH(Dashboard!$I$7,0),Data_TABLE[Customer],"="&amp;Calc!U13936),"")</f>
        <v/>
      </c>
    </row>
    <row r="13937" spans="22:22" x14ac:dyDescent="0.2">
      <c r="V13937" s="18" t="str">
        <f>IF(U13937&lt;&gt;"",SUMIFS(Data_TABLE[Total Value Sold],Data_TABLE[EOM Date],"="&amp;EOMONTH(Dashboard!$I$7,0),Data_TABLE[Customer],"="&amp;Calc!U13937),"")</f>
        <v/>
      </c>
    </row>
    <row r="13938" spans="22:22" x14ac:dyDescent="0.2">
      <c r="V13938" s="18" t="str">
        <f>IF(U13938&lt;&gt;"",SUMIFS(Data_TABLE[Total Value Sold],Data_TABLE[EOM Date],"="&amp;EOMONTH(Dashboard!$I$7,0),Data_TABLE[Customer],"="&amp;Calc!U13938),"")</f>
        <v/>
      </c>
    </row>
    <row r="13939" spans="22:22" x14ac:dyDescent="0.2">
      <c r="V13939" s="18" t="str">
        <f>IF(U13939&lt;&gt;"",SUMIFS(Data_TABLE[Total Value Sold],Data_TABLE[EOM Date],"="&amp;EOMONTH(Dashboard!$I$7,0),Data_TABLE[Customer],"="&amp;Calc!U13939),"")</f>
        <v/>
      </c>
    </row>
    <row r="13940" spans="22:22" x14ac:dyDescent="0.2">
      <c r="V13940" s="18" t="str">
        <f>IF(U13940&lt;&gt;"",SUMIFS(Data_TABLE[Total Value Sold],Data_TABLE[EOM Date],"="&amp;EOMONTH(Dashboard!$I$7,0),Data_TABLE[Customer],"="&amp;Calc!U13940),"")</f>
        <v/>
      </c>
    </row>
    <row r="13941" spans="22:22" x14ac:dyDescent="0.2">
      <c r="V13941" s="18" t="str">
        <f>IF(U13941&lt;&gt;"",SUMIFS(Data_TABLE[Total Value Sold],Data_TABLE[EOM Date],"="&amp;EOMONTH(Dashboard!$I$7,0),Data_TABLE[Customer],"="&amp;Calc!U13941),"")</f>
        <v/>
      </c>
    </row>
    <row r="13942" spans="22:22" x14ac:dyDescent="0.2">
      <c r="V13942" s="18" t="str">
        <f>IF(U13942&lt;&gt;"",SUMIFS(Data_TABLE[Total Value Sold],Data_TABLE[EOM Date],"="&amp;EOMONTH(Dashboard!$I$7,0),Data_TABLE[Customer],"="&amp;Calc!U13942),"")</f>
        <v/>
      </c>
    </row>
    <row r="13943" spans="22:22" x14ac:dyDescent="0.2">
      <c r="V13943" s="18" t="str">
        <f>IF(U13943&lt;&gt;"",SUMIFS(Data_TABLE[Total Value Sold],Data_TABLE[EOM Date],"="&amp;EOMONTH(Dashboard!$I$7,0),Data_TABLE[Customer],"="&amp;Calc!U13943),"")</f>
        <v/>
      </c>
    </row>
    <row r="13944" spans="22:22" x14ac:dyDescent="0.2">
      <c r="V13944" s="18" t="str">
        <f>IF(U13944&lt;&gt;"",SUMIFS(Data_TABLE[Total Value Sold],Data_TABLE[EOM Date],"="&amp;EOMONTH(Dashboard!$I$7,0),Data_TABLE[Customer],"="&amp;Calc!U13944),"")</f>
        <v/>
      </c>
    </row>
    <row r="13945" spans="22:22" x14ac:dyDescent="0.2">
      <c r="V13945" s="18" t="str">
        <f>IF(U13945&lt;&gt;"",SUMIFS(Data_TABLE[Total Value Sold],Data_TABLE[EOM Date],"="&amp;EOMONTH(Dashboard!$I$7,0),Data_TABLE[Customer],"="&amp;Calc!U13945),"")</f>
        <v/>
      </c>
    </row>
    <row r="13946" spans="22:22" x14ac:dyDescent="0.2">
      <c r="V13946" s="18" t="str">
        <f>IF(U13946&lt;&gt;"",SUMIFS(Data_TABLE[Total Value Sold],Data_TABLE[EOM Date],"="&amp;EOMONTH(Dashboard!$I$7,0),Data_TABLE[Customer],"="&amp;Calc!U13946),"")</f>
        <v/>
      </c>
    </row>
    <row r="13947" spans="22:22" x14ac:dyDescent="0.2">
      <c r="V13947" s="18" t="str">
        <f>IF(U13947&lt;&gt;"",SUMIFS(Data_TABLE[Total Value Sold],Data_TABLE[EOM Date],"="&amp;EOMONTH(Dashboard!$I$7,0),Data_TABLE[Customer],"="&amp;Calc!U13947),"")</f>
        <v/>
      </c>
    </row>
    <row r="13948" spans="22:22" x14ac:dyDescent="0.2">
      <c r="V13948" s="18" t="str">
        <f>IF(U13948&lt;&gt;"",SUMIFS(Data_TABLE[Total Value Sold],Data_TABLE[EOM Date],"="&amp;EOMONTH(Dashboard!$I$7,0),Data_TABLE[Customer],"="&amp;Calc!U13948),"")</f>
        <v/>
      </c>
    </row>
    <row r="13949" spans="22:22" x14ac:dyDescent="0.2">
      <c r="V13949" s="18" t="str">
        <f>IF(U13949&lt;&gt;"",SUMIFS(Data_TABLE[Total Value Sold],Data_TABLE[EOM Date],"="&amp;EOMONTH(Dashboard!$I$7,0),Data_TABLE[Customer],"="&amp;Calc!U13949),"")</f>
        <v/>
      </c>
    </row>
    <row r="13950" spans="22:22" x14ac:dyDescent="0.2">
      <c r="V13950" s="18" t="str">
        <f>IF(U13950&lt;&gt;"",SUMIFS(Data_TABLE[Total Value Sold],Data_TABLE[EOM Date],"="&amp;EOMONTH(Dashboard!$I$7,0),Data_TABLE[Customer],"="&amp;Calc!U13950),"")</f>
        <v/>
      </c>
    </row>
    <row r="13951" spans="22:22" x14ac:dyDescent="0.2">
      <c r="V13951" s="18" t="str">
        <f>IF(U13951&lt;&gt;"",SUMIFS(Data_TABLE[Total Value Sold],Data_TABLE[EOM Date],"="&amp;EOMONTH(Dashboard!$I$7,0),Data_TABLE[Customer],"="&amp;Calc!U13951),"")</f>
        <v/>
      </c>
    </row>
    <row r="13952" spans="22:22" x14ac:dyDescent="0.2">
      <c r="V13952" s="18" t="str">
        <f>IF(U13952&lt;&gt;"",SUMIFS(Data_TABLE[Total Value Sold],Data_TABLE[EOM Date],"="&amp;EOMONTH(Dashboard!$I$7,0),Data_TABLE[Customer],"="&amp;Calc!U13952),"")</f>
        <v/>
      </c>
    </row>
    <row r="13953" spans="22:22" x14ac:dyDescent="0.2">
      <c r="V13953" s="18" t="str">
        <f>IF(U13953&lt;&gt;"",SUMIFS(Data_TABLE[Total Value Sold],Data_TABLE[EOM Date],"="&amp;EOMONTH(Dashboard!$I$7,0),Data_TABLE[Customer],"="&amp;Calc!U13953),"")</f>
        <v/>
      </c>
    </row>
    <row r="13954" spans="22:22" x14ac:dyDescent="0.2">
      <c r="V13954" s="18" t="str">
        <f>IF(U13954&lt;&gt;"",SUMIFS(Data_TABLE[Total Value Sold],Data_TABLE[EOM Date],"="&amp;EOMONTH(Dashboard!$I$7,0),Data_TABLE[Customer],"="&amp;Calc!U13954),"")</f>
        <v/>
      </c>
    </row>
    <row r="13955" spans="22:22" x14ac:dyDescent="0.2">
      <c r="V13955" s="18" t="str">
        <f>IF(U13955&lt;&gt;"",SUMIFS(Data_TABLE[Total Value Sold],Data_TABLE[EOM Date],"="&amp;EOMONTH(Dashboard!$I$7,0),Data_TABLE[Customer],"="&amp;Calc!U13955),"")</f>
        <v/>
      </c>
    </row>
    <row r="13956" spans="22:22" x14ac:dyDescent="0.2">
      <c r="V13956" s="18" t="str">
        <f>IF(U13956&lt;&gt;"",SUMIFS(Data_TABLE[Total Value Sold],Data_TABLE[EOM Date],"="&amp;EOMONTH(Dashboard!$I$7,0),Data_TABLE[Customer],"="&amp;Calc!U13956),"")</f>
        <v/>
      </c>
    </row>
    <row r="13957" spans="22:22" x14ac:dyDescent="0.2">
      <c r="V13957" s="18" t="str">
        <f>IF(U13957&lt;&gt;"",SUMIFS(Data_TABLE[Total Value Sold],Data_TABLE[EOM Date],"="&amp;EOMONTH(Dashboard!$I$7,0),Data_TABLE[Customer],"="&amp;Calc!U13957),"")</f>
        <v/>
      </c>
    </row>
    <row r="13958" spans="22:22" x14ac:dyDescent="0.2">
      <c r="V13958" s="18" t="str">
        <f>IF(U13958&lt;&gt;"",SUMIFS(Data_TABLE[Total Value Sold],Data_TABLE[EOM Date],"="&amp;EOMONTH(Dashboard!$I$7,0),Data_TABLE[Customer],"="&amp;Calc!U13958),"")</f>
        <v/>
      </c>
    </row>
    <row r="13959" spans="22:22" x14ac:dyDescent="0.2">
      <c r="V13959" s="18" t="str">
        <f>IF(U13959&lt;&gt;"",SUMIFS(Data_TABLE[Total Value Sold],Data_TABLE[EOM Date],"="&amp;EOMONTH(Dashboard!$I$7,0),Data_TABLE[Customer],"="&amp;Calc!U13959),"")</f>
        <v/>
      </c>
    </row>
    <row r="13960" spans="22:22" x14ac:dyDescent="0.2">
      <c r="V13960" s="18" t="str">
        <f>IF(U13960&lt;&gt;"",SUMIFS(Data_TABLE[Total Value Sold],Data_TABLE[EOM Date],"="&amp;EOMONTH(Dashboard!$I$7,0),Data_TABLE[Customer],"="&amp;Calc!U13960),"")</f>
        <v/>
      </c>
    </row>
    <row r="13961" spans="22:22" x14ac:dyDescent="0.2">
      <c r="V13961" s="18" t="str">
        <f>IF(U13961&lt;&gt;"",SUMIFS(Data_TABLE[Total Value Sold],Data_TABLE[EOM Date],"="&amp;EOMONTH(Dashboard!$I$7,0),Data_TABLE[Customer],"="&amp;Calc!U13961),"")</f>
        <v/>
      </c>
    </row>
    <row r="13962" spans="22:22" x14ac:dyDescent="0.2">
      <c r="V13962" s="18" t="str">
        <f>IF(U13962&lt;&gt;"",SUMIFS(Data_TABLE[Total Value Sold],Data_TABLE[EOM Date],"="&amp;EOMONTH(Dashboard!$I$7,0),Data_TABLE[Customer],"="&amp;Calc!U13962),"")</f>
        <v/>
      </c>
    </row>
    <row r="13963" spans="22:22" x14ac:dyDescent="0.2">
      <c r="V13963" s="18" t="str">
        <f>IF(U13963&lt;&gt;"",SUMIFS(Data_TABLE[Total Value Sold],Data_TABLE[EOM Date],"="&amp;EOMONTH(Dashboard!$I$7,0),Data_TABLE[Customer],"="&amp;Calc!U13963),"")</f>
        <v/>
      </c>
    </row>
    <row r="13964" spans="22:22" x14ac:dyDescent="0.2">
      <c r="V13964" s="18" t="str">
        <f>IF(U13964&lt;&gt;"",SUMIFS(Data_TABLE[Total Value Sold],Data_TABLE[EOM Date],"="&amp;EOMONTH(Dashboard!$I$7,0),Data_TABLE[Customer],"="&amp;Calc!U13964),"")</f>
        <v/>
      </c>
    </row>
    <row r="13965" spans="22:22" x14ac:dyDescent="0.2">
      <c r="V13965" s="18" t="str">
        <f>IF(U13965&lt;&gt;"",SUMIFS(Data_TABLE[Total Value Sold],Data_TABLE[EOM Date],"="&amp;EOMONTH(Dashboard!$I$7,0),Data_TABLE[Customer],"="&amp;Calc!U13965),"")</f>
        <v/>
      </c>
    </row>
    <row r="13966" spans="22:22" x14ac:dyDescent="0.2">
      <c r="V13966" s="18" t="str">
        <f>IF(U13966&lt;&gt;"",SUMIFS(Data_TABLE[Total Value Sold],Data_TABLE[EOM Date],"="&amp;EOMONTH(Dashboard!$I$7,0),Data_TABLE[Customer],"="&amp;Calc!U13966),"")</f>
        <v/>
      </c>
    </row>
    <row r="13967" spans="22:22" x14ac:dyDescent="0.2">
      <c r="V13967" s="18" t="str">
        <f>IF(U13967&lt;&gt;"",SUMIFS(Data_TABLE[Total Value Sold],Data_TABLE[EOM Date],"="&amp;EOMONTH(Dashboard!$I$7,0),Data_TABLE[Customer],"="&amp;Calc!U13967),"")</f>
        <v/>
      </c>
    </row>
    <row r="13968" spans="22:22" x14ac:dyDescent="0.2">
      <c r="V13968" s="18" t="str">
        <f>IF(U13968&lt;&gt;"",SUMIFS(Data_TABLE[Total Value Sold],Data_TABLE[EOM Date],"="&amp;EOMONTH(Dashboard!$I$7,0),Data_TABLE[Customer],"="&amp;Calc!U13968),"")</f>
        <v/>
      </c>
    </row>
    <row r="13969" spans="22:22" x14ac:dyDescent="0.2">
      <c r="V13969" s="18" t="str">
        <f>IF(U13969&lt;&gt;"",SUMIFS(Data_TABLE[Total Value Sold],Data_TABLE[EOM Date],"="&amp;EOMONTH(Dashboard!$I$7,0),Data_TABLE[Customer],"="&amp;Calc!U13969),"")</f>
        <v/>
      </c>
    </row>
    <row r="13970" spans="22:22" x14ac:dyDescent="0.2">
      <c r="V13970" s="18" t="str">
        <f>IF(U13970&lt;&gt;"",SUMIFS(Data_TABLE[Total Value Sold],Data_TABLE[EOM Date],"="&amp;EOMONTH(Dashboard!$I$7,0),Data_TABLE[Customer],"="&amp;Calc!U13970),"")</f>
        <v/>
      </c>
    </row>
    <row r="13971" spans="22:22" x14ac:dyDescent="0.2">
      <c r="V13971" s="18" t="str">
        <f>IF(U13971&lt;&gt;"",SUMIFS(Data_TABLE[Total Value Sold],Data_TABLE[EOM Date],"="&amp;EOMONTH(Dashboard!$I$7,0),Data_TABLE[Customer],"="&amp;Calc!U13971),"")</f>
        <v/>
      </c>
    </row>
    <row r="13972" spans="22:22" x14ac:dyDescent="0.2">
      <c r="V13972" s="18" t="str">
        <f>IF(U13972&lt;&gt;"",SUMIFS(Data_TABLE[Total Value Sold],Data_TABLE[EOM Date],"="&amp;EOMONTH(Dashboard!$I$7,0),Data_TABLE[Customer],"="&amp;Calc!U13972),"")</f>
        <v/>
      </c>
    </row>
    <row r="13973" spans="22:22" x14ac:dyDescent="0.2">
      <c r="V13973" s="18" t="str">
        <f>IF(U13973&lt;&gt;"",SUMIFS(Data_TABLE[Total Value Sold],Data_TABLE[EOM Date],"="&amp;EOMONTH(Dashboard!$I$7,0),Data_TABLE[Customer],"="&amp;Calc!U13973),"")</f>
        <v/>
      </c>
    </row>
    <row r="13974" spans="22:22" x14ac:dyDescent="0.2">
      <c r="V13974" s="18" t="str">
        <f>IF(U13974&lt;&gt;"",SUMIFS(Data_TABLE[Total Value Sold],Data_TABLE[EOM Date],"="&amp;EOMONTH(Dashboard!$I$7,0),Data_TABLE[Customer],"="&amp;Calc!U13974),"")</f>
        <v/>
      </c>
    </row>
    <row r="13975" spans="22:22" x14ac:dyDescent="0.2">
      <c r="V13975" s="18" t="str">
        <f>IF(U13975&lt;&gt;"",SUMIFS(Data_TABLE[Total Value Sold],Data_TABLE[EOM Date],"="&amp;EOMONTH(Dashboard!$I$7,0),Data_TABLE[Customer],"="&amp;Calc!U13975),"")</f>
        <v/>
      </c>
    </row>
    <row r="13976" spans="22:22" x14ac:dyDescent="0.2">
      <c r="V13976" s="18" t="str">
        <f>IF(U13976&lt;&gt;"",SUMIFS(Data_TABLE[Total Value Sold],Data_TABLE[EOM Date],"="&amp;EOMONTH(Dashboard!$I$7,0),Data_TABLE[Customer],"="&amp;Calc!U13976),"")</f>
        <v/>
      </c>
    </row>
    <row r="13977" spans="22:22" x14ac:dyDescent="0.2">
      <c r="V13977" s="18" t="str">
        <f>IF(U13977&lt;&gt;"",SUMIFS(Data_TABLE[Total Value Sold],Data_TABLE[EOM Date],"="&amp;EOMONTH(Dashboard!$I$7,0),Data_TABLE[Customer],"="&amp;Calc!U13977),"")</f>
        <v/>
      </c>
    </row>
    <row r="13978" spans="22:22" x14ac:dyDescent="0.2">
      <c r="V13978" s="18" t="str">
        <f>IF(U13978&lt;&gt;"",SUMIFS(Data_TABLE[Total Value Sold],Data_TABLE[EOM Date],"="&amp;EOMONTH(Dashboard!$I$7,0),Data_TABLE[Customer],"="&amp;Calc!U13978),"")</f>
        <v/>
      </c>
    </row>
    <row r="13979" spans="22:22" x14ac:dyDescent="0.2">
      <c r="V13979" s="18" t="str">
        <f>IF(U13979&lt;&gt;"",SUMIFS(Data_TABLE[Total Value Sold],Data_TABLE[EOM Date],"="&amp;EOMONTH(Dashboard!$I$7,0),Data_TABLE[Customer],"="&amp;Calc!U13979),"")</f>
        <v/>
      </c>
    </row>
    <row r="13980" spans="22:22" x14ac:dyDescent="0.2">
      <c r="V13980" s="18" t="str">
        <f>IF(U13980&lt;&gt;"",SUMIFS(Data_TABLE[Total Value Sold],Data_TABLE[EOM Date],"="&amp;EOMONTH(Dashboard!$I$7,0),Data_TABLE[Customer],"="&amp;Calc!U13980),"")</f>
        <v/>
      </c>
    </row>
    <row r="13981" spans="22:22" x14ac:dyDescent="0.2">
      <c r="V13981" s="18" t="str">
        <f>IF(U13981&lt;&gt;"",SUMIFS(Data_TABLE[Total Value Sold],Data_TABLE[EOM Date],"="&amp;EOMONTH(Dashboard!$I$7,0),Data_TABLE[Customer],"="&amp;Calc!U13981),"")</f>
        <v/>
      </c>
    </row>
    <row r="13982" spans="22:22" x14ac:dyDescent="0.2">
      <c r="V13982" s="18" t="str">
        <f>IF(U13982&lt;&gt;"",SUMIFS(Data_TABLE[Total Value Sold],Data_TABLE[EOM Date],"="&amp;EOMONTH(Dashboard!$I$7,0),Data_TABLE[Customer],"="&amp;Calc!U13982),"")</f>
        <v/>
      </c>
    </row>
    <row r="13983" spans="22:22" x14ac:dyDescent="0.2">
      <c r="V13983" s="18" t="str">
        <f>IF(U13983&lt;&gt;"",SUMIFS(Data_TABLE[Total Value Sold],Data_TABLE[EOM Date],"="&amp;EOMONTH(Dashboard!$I$7,0),Data_TABLE[Customer],"="&amp;Calc!U13983),"")</f>
        <v/>
      </c>
    </row>
    <row r="13984" spans="22:22" x14ac:dyDescent="0.2">
      <c r="V13984" s="18" t="str">
        <f>IF(U13984&lt;&gt;"",SUMIFS(Data_TABLE[Total Value Sold],Data_TABLE[EOM Date],"="&amp;EOMONTH(Dashboard!$I$7,0),Data_TABLE[Customer],"="&amp;Calc!U13984),"")</f>
        <v/>
      </c>
    </row>
    <row r="13985" spans="22:22" x14ac:dyDescent="0.2">
      <c r="V13985" s="18" t="str">
        <f>IF(U13985&lt;&gt;"",SUMIFS(Data_TABLE[Total Value Sold],Data_TABLE[EOM Date],"="&amp;EOMONTH(Dashboard!$I$7,0),Data_TABLE[Customer],"="&amp;Calc!U13985),"")</f>
        <v/>
      </c>
    </row>
    <row r="13986" spans="22:22" x14ac:dyDescent="0.2">
      <c r="V13986" s="18" t="str">
        <f>IF(U13986&lt;&gt;"",SUMIFS(Data_TABLE[Total Value Sold],Data_TABLE[EOM Date],"="&amp;EOMONTH(Dashboard!$I$7,0),Data_TABLE[Customer],"="&amp;Calc!U13986),"")</f>
        <v/>
      </c>
    </row>
    <row r="13987" spans="22:22" x14ac:dyDescent="0.2">
      <c r="V13987" s="18" t="str">
        <f>IF(U13987&lt;&gt;"",SUMIFS(Data_TABLE[Total Value Sold],Data_TABLE[EOM Date],"="&amp;EOMONTH(Dashboard!$I$7,0),Data_TABLE[Customer],"="&amp;Calc!U13987),"")</f>
        <v/>
      </c>
    </row>
    <row r="13988" spans="22:22" x14ac:dyDescent="0.2">
      <c r="V13988" s="18" t="str">
        <f>IF(U13988&lt;&gt;"",SUMIFS(Data_TABLE[Total Value Sold],Data_TABLE[EOM Date],"="&amp;EOMONTH(Dashboard!$I$7,0),Data_TABLE[Customer],"="&amp;Calc!U13988),"")</f>
        <v/>
      </c>
    </row>
    <row r="13989" spans="22:22" x14ac:dyDescent="0.2">
      <c r="V13989" s="18" t="str">
        <f>IF(U13989&lt;&gt;"",SUMIFS(Data_TABLE[Total Value Sold],Data_TABLE[EOM Date],"="&amp;EOMONTH(Dashboard!$I$7,0),Data_TABLE[Customer],"="&amp;Calc!U13989),"")</f>
        <v/>
      </c>
    </row>
    <row r="13990" spans="22:22" x14ac:dyDescent="0.2">
      <c r="V13990" s="18" t="str">
        <f>IF(U13990&lt;&gt;"",SUMIFS(Data_TABLE[Total Value Sold],Data_TABLE[EOM Date],"="&amp;EOMONTH(Dashboard!$I$7,0),Data_TABLE[Customer],"="&amp;Calc!U13990),"")</f>
        <v/>
      </c>
    </row>
    <row r="13991" spans="22:22" x14ac:dyDescent="0.2">
      <c r="V13991" s="18" t="str">
        <f>IF(U13991&lt;&gt;"",SUMIFS(Data_TABLE[Total Value Sold],Data_TABLE[EOM Date],"="&amp;EOMONTH(Dashboard!$I$7,0),Data_TABLE[Customer],"="&amp;Calc!U13991),"")</f>
        <v/>
      </c>
    </row>
    <row r="13992" spans="22:22" x14ac:dyDescent="0.2">
      <c r="V13992" s="18" t="str">
        <f>IF(U13992&lt;&gt;"",SUMIFS(Data_TABLE[Total Value Sold],Data_TABLE[EOM Date],"="&amp;EOMONTH(Dashboard!$I$7,0),Data_TABLE[Customer],"="&amp;Calc!U13992),"")</f>
        <v/>
      </c>
    </row>
    <row r="13993" spans="22:22" x14ac:dyDescent="0.2">
      <c r="V13993" s="18" t="str">
        <f>IF(U13993&lt;&gt;"",SUMIFS(Data_TABLE[Total Value Sold],Data_TABLE[EOM Date],"="&amp;EOMONTH(Dashboard!$I$7,0),Data_TABLE[Customer],"="&amp;Calc!U13993),"")</f>
        <v/>
      </c>
    </row>
    <row r="13994" spans="22:22" x14ac:dyDescent="0.2">
      <c r="V13994" s="18" t="str">
        <f>IF(U13994&lt;&gt;"",SUMIFS(Data_TABLE[Total Value Sold],Data_TABLE[EOM Date],"="&amp;EOMONTH(Dashboard!$I$7,0),Data_TABLE[Customer],"="&amp;Calc!U13994),"")</f>
        <v/>
      </c>
    </row>
    <row r="13995" spans="22:22" x14ac:dyDescent="0.2">
      <c r="V13995" s="18" t="str">
        <f>IF(U13995&lt;&gt;"",SUMIFS(Data_TABLE[Total Value Sold],Data_TABLE[EOM Date],"="&amp;EOMONTH(Dashboard!$I$7,0),Data_TABLE[Customer],"="&amp;Calc!U13995),"")</f>
        <v/>
      </c>
    </row>
    <row r="13996" spans="22:22" x14ac:dyDescent="0.2">
      <c r="V13996" s="18" t="str">
        <f>IF(U13996&lt;&gt;"",SUMIFS(Data_TABLE[Total Value Sold],Data_TABLE[EOM Date],"="&amp;EOMONTH(Dashboard!$I$7,0),Data_TABLE[Customer],"="&amp;Calc!U13996),"")</f>
        <v/>
      </c>
    </row>
    <row r="13997" spans="22:22" x14ac:dyDescent="0.2">
      <c r="V13997" s="18" t="str">
        <f>IF(U13997&lt;&gt;"",SUMIFS(Data_TABLE[Total Value Sold],Data_TABLE[EOM Date],"="&amp;EOMONTH(Dashboard!$I$7,0),Data_TABLE[Customer],"="&amp;Calc!U13997),"")</f>
        <v/>
      </c>
    </row>
    <row r="13998" spans="22:22" x14ac:dyDescent="0.2">
      <c r="V13998" s="18" t="str">
        <f>IF(U13998&lt;&gt;"",SUMIFS(Data_TABLE[Total Value Sold],Data_TABLE[EOM Date],"="&amp;EOMONTH(Dashboard!$I$7,0),Data_TABLE[Customer],"="&amp;Calc!U13998),"")</f>
        <v/>
      </c>
    </row>
    <row r="13999" spans="22:22" x14ac:dyDescent="0.2">
      <c r="V13999" s="18" t="str">
        <f>IF(U13999&lt;&gt;"",SUMIFS(Data_TABLE[Total Value Sold],Data_TABLE[EOM Date],"="&amp;EOMONTH(Dashboard!$I$7,0),Data_TABLE[Customer],"="&amp;Calc!U13999),"")</f>
        <v/>
      </c>
    </row>
    <row r="14000" spans="22:22" x14ac:dyDescent="0.2">
      <c r="V14000" s="18" t="str">
        <f>IF(U14000&lt;&gt;"",SUMIFS(Data_TABLE[Total Value Sold],Data_TABLE[EOM Date],"="&amp;EOMONTH(Dashboard!$I$7,0),Data_TABLE[Customer],"="&amp;Calc!U14000),"")</f>
        <v/>
      </c>
    </row>
    <row r="14001" spans="22:22" x14ac:dyDescent="0.2">
      <c r="V14001" s="18" t="str">
        <f>IF(U14001&lt;&gt;"",SUMIFS(Data_TABLE[Total Value Sold],Data_TABLE[EOM Date],"="&amp;EOMONTH(Dashboard!$I$7,0),Data_TABLE[Customer],"="&amp;Calc!U14001),"")</f>
        <v/>
      </c>
    </row>
    <row r="14002" spans="22:22" x14ac:dyDescent="0.2">
      <c r="V14002" s="18" t="str">
        <f>IF(U14002&lt;&gt;"",SUMIFS(Data_TABLE[Total Value Sold],Data_TABLE[EOM Date],"="&amp;EOMONTH(Dashboard!$I$7,0),Data_TABLE[Customer],"="&amp;Calc!U14002),"")</f>
        <v/>
      </c>
    </row>
    <row r="14003" spans="22:22" x14ac:dyDescent="0.2">
      <c r="V14003" s="18" t="str">
        <f>IF(U14003&lt;&gt;"",SUMIFS(Data_TABLE[Total Value Sold],Data_TABLE[EOM Date],"="&amp;EOMONTH(Dashboard!$I$7,0),Data_TABLE[Customer],"="&amp;Calc!U14003),"")</f>
        <v/>
      </c>
    </row>
    <row r="14004" spans="22:22" x14ac:dyDescent="0.2">
      <c r="V14004" s="18" t="str">
        <f>IF(U14004&lt;&gt;"",SUMIFS(Data_TABLE[Total Value Sold],Data_TABLE[EOM Date],"="&amp;EOMONTH(Dashboard!$I$7,0),Data_TABLE[Customer],"="&amp;Calc!U14004),"")</f>
        <v/>
      </c>
    </row>
    <row r="14005" spans="22:22" x14ac:dyDescent="0.2">
      <c r="V14005" s="18" t="str">
        <f>IF(U14005&lt;&gt;"",SUMIFS(Data_TABLE[Total Value Sold],Data_TABLE[EOM Date],"="&amp;EOMONTH(Dashboard!$I$7,0),Data_TABLE[Customer],"="&amp;Calc!U14005),"")</f>
        <v/>
      </c>
    </row>
    <row r="14006" spans="22:22" x14ac:dyDescent="0.2">
      <c r="V14006" s="18" t="str">
        <f>IF(U14006&lt;&gt;"",SUMIFS(Data_TABLE[Total Value Sold],Data_TABLE[EOM Date],"="&amp;EOMONTH(Dashboard!$I$7,0),Data_TABLE[Customer],"="&amp;Calc!U14006),"")</f>
        <v/>
      </c>
    </row>
    <row r="14007" spans="22:22" x14ac:dyDescent="0.2">
      <c r="V14007" s="18" t="str">
        <f>IF(U14007&lt;&gt;"",SUMIFS(Data_TABLE[Total Value Sold],Data_TABLE[EOM Date],"="&amp;EOMONTH(Dashboard!$I$7,0),Data_TABLE[Customer],"="&amp;Calc!U14007),"")</f>
        <v/>
      </c>
    </row>
    <row r="14008" spans="22:22" x14ac:dyDescent="0.2">
      <c r="V14008" s="18" t="str">
        <f>IF(U14008&lt;&gt;"",SUMIFS(Data_TABLE[Total Value Sold],Data_TABLE[EOM Date],"="&amp;EOMONTH(Dashboard!$I$7,0),Data_TABLE[Customer],"="&amp;Calc!U14008),"")</f>
        <v/>
      </c>
    </row>
    <row r="14009" spans="22:22" x14ac:dyDescent="0.2">
      <c r="V14009" s="18" t="str">
        <f>IF(U14009&lt;&gt;"",SUMIFS(Data_TABLE[Total Value Sold],Data_TABLE[EOM Date],"="&amp;EOMONTH(Dashboard!$I$7,0),Data_TABLE[Customer],"="&amp;Calc!U14009),"")</f>
        <v/>
      </c>
    </row>
    <row r="14010" spans="22:22" x14ac:dyDescent="0.2">
      <c r="V14010" s="18" t="str">
        <f>IF(U14010&lt;&gt;"",SUMIFS(Data_TABLE[Total Value Sold],Data_TABLE[EOM Date],"="&amp;EOMONTH(Dashboard!$I$7,0),Data_TABLE[Customer],"="&amp;Calc!U14010),"")</f>
        <v/>
      </c>
    </row>
    <row r="14011" spans="22:22" x14ac:dyDescent="0.2">
      <c r="V14011" s="18" t="str">
        <f>IF(U14011&lt;&gt;"",SUMIFS(Data_TABLE[Total Value Sold],Data_TABLE[EOM Date],"="&amp;EOMONTH(Dashboard!$I$7,0),Data_TABLE[Customer],"="&amp;Calc!U14011),"")</f>
        <v/>
      </c>
    </row>
    <row r="14012" spans="22:22" x14ac:dyDescent="0.2">
      <c r="V14012" s="18" t="str">
        <f>IF(U14012&lt;&gt;"",SUMIFS(Data_TABLE[Total Value Sold],Data_TABLE[EOM Date],"="&amp;EOMONTH(Dashboard!$I$7,0),Data_TABLE[Customer],"="&amp;Calc!U14012),"")</f>
        <v/>
      </c>
    </row>
    <row r="14013" spans="22:22" x14ac:dyDescent="0.2">
      <c r="V14013" s="18" t="str">
        <f>IF(U14013&lt;&gt;"",SUMIFS(Data_TABLE[Total Value Sold],Data_TABLE[EOM Date],"="&amp;EOMONTH(Dashboard!$I$7,0),Data_TABLE[Customer],"="&amp;Calc!U14013),"")</f>
        <v/>
      </c>
    </row>
    <row r="14014" spans="22:22" x14ac:dyDescent="0.2">
      <c r="V14014" s="18" t="str">
        <f>IF(U14014&lt;&gt;"",SUMIFS(Data_TABLE[Total Value Sold],Data_TABLE[EOM Date],"="&amp;EOMONTH(Dashboard!$I$7,0),Data_TABLE[Customer],"="&amp;Calc!U14014),"")</f>
        <v/>
      </c>
    </row>
    <row r="14015" spans="22:22" x14ac:dyDescent="0.2">
      <c r="V14015" s="18" t="str">
        <f>IF(U14015&lt;&gt;"",SUMIFS(Data_TABLE[Total Value Sold],Data_TABLE[EOM Date],"="&amp;EOMONTH(Dashboard!$I$7,0),Data_TABLE[Customer],"="&amp;Calc!U14015),"")</f>
        <v/>
      </c>
    </row>
    <row r="14016" spans="22:22" x14ac:dyDescent="0.2">
      <c r="V14016" s="18" t="str">
        <f>IF(U14016&lt;&gt;"",SUMIFS(Data_TABLE[Total Value Sold],Data_TABLE[EOM Date],"="&amp;EOMONTH(Dashboard!$I$7,0),Data_TABLE[Customer],"="&amp;Calc!U14016),"")</f>
        <v/>
      </c>
    </row>
    <row r="14017" spans="22:22" x14ac:dyDescent="0.2">
      <c r="V14017" s="18" t="str">
        <f>IF(U14017&lt;&gt;"",SUMIFS(Data_TABLE[Total Value Sold],Data_TABLE[EOM Date],"="&amp;EOMONTH(Dashboard!$I$7,0),Data_TABLE[Customer],"="&amp;Calc!U14017),"")</f>
        <v/>
      </c>
    </row>
    <row r="14018" spans="22:22" x14ac:dyDescent="0.2">
      <c r="V14018" s="18" t="str">
        <f>IF(U14018&lt;&gt;"",SUMIFS(Data_TABLE[Total Value Sold],Data_TABLE[EOM Date],"="&amp;EOMONTH(Dashboard!$I$7,0),Data_TABLE[Customer],"="&amp;Calc!U14018),"")</f>
        <v/>
      </c>
    </row>
    <row r="14019" spans="22:22" x14ac:dyDescent="0.2">
      <c r="V14019" s="18" t="str">
        <f>IF(U14019&lt;&gt;"",SUMIFS(Data_TABLE[Total Value Sold],Data_TABLE[EOM Date],"="&amp;EOMONTH(Dashboard!$I$7,0),Data_TABLE[Customer],"="&amp;Calc!U14019),"")</f>
        <v/>
      </c>
    </row>
    <row r="14020" spans="22:22" x14ac:dyDescent="0.2">
      <c r="V14020" s="18" t="str">
        <f>IF(U14020&lt;&gt;"",SUMIFS(Data_TABLE[Total Value Sold],Data_TABLE[EOM Date],"="&amp;EOMONTH(Dashboard!$I$7,0),Data_TABLE[Customer],"="&amp;Calc!U14020),"")</f>
        <v/>
      </c>
    </row>
    <row r="14021" spans="22:22" x14ac:dyDescent="0.2">
      <c r="V14021" s="18" t="str">
        <f>IF(U14021&lt;&gt;"",SUMIFS(Data_TABLE[Total Value Sold],Data_TABLE[EOM Date],"="&amp;EOMONTH(Dashboard!$I$7,0),Data_TABLE[Customer],"="&amp;Calc!U14021),"")</f>
        <v/>
      </c>
    </row>
    <row r="14022" spans="22:22" x14ac:dyDescent="0.2">
      <c r="V14022" s="18" t="str">
        <f>IF(U14022&lt;&gt;"",SUMIFS(Data_TABLE[Total Value Sold],Data_TABLE[EOM Date],"="&amp;EOMONTH(Dashboard!$I$7,0),Data_TABLE[Customer],"="&amp;Calc!U14022),"")</f>
        <v/>
      </c>
    </row>
    <row r="14023" spans="22:22" x14ac:dyDescent="0.2">
      <c r="V14023" s="18" t="str">
        <f>IF(U14023&lt;&gt;"",SUMIFS(Data_TABLE[Total Value Sold],Data_TABLE[EOM Date],"="&amp;EOMONTH(Dashboard!$I$7,0),Data_TABLE[Customer],"="&amp;Calc!U14023),"")</f>
        <v/>
      </c>
    </row>
    <row r="14024" spans="22:22" x14ac:dyDescent="0.2">
      <c r="V14024" s="18" t="str">
        <f>IF(U14024&lt;&gt;"",SUMIFS(Data_TABLE[Total Value Sold],Data_TABLE[EOM Date],"="&amp;EOMONTH(Dashboard!$I$7,0),Data_TABLE[Customer],"="&amp;Calc!U14024),"")</f>
        <v/>
      </c>
    </row>
    <row r="14025" spans="22:22" x14ac:dyDescent="0.2">
      <c r="V14025" s="18" t="str">
        <f>IF(U14025&lt;&gt;"",SUMIFS(Data_TABLE[Total Value Sold],Data_TABLE[EOM Date],"="&amp;EOMONTH(Dashboard!$I$7,0),Data_TABLE[Customer],"="&amp;Calc!U14025),"")</f>
        <v/>
      </c>
    </row>
    <row r="14026" spans="22:22" x14ac:dyDescent="0.2">
      <c r="V14026" s="18" t="str">
        <f>IF(U14026&lt;&gt;"",SUMIFS(Data_TABLE[Total Value Sold],Data_TABLE[EOM Date],"="&amp;EOMONTH(Dashboard!$I$7,0),Data_TABLE[Customer],"="&amp;Calc!U14026),"")</f>
        <v/>
      </c>
    </row>
    <row r="14027" spans="22:22" x14ac:dyDescent="0.2">
      <c r="V14027" s="18" t="str">
        <f>IF(U14027&lt;&gt;"",SUMIFS(Data_TABLE[Total Value Sold],Data_TABLE[EOM Date],"="&amp;EOMONTH(Dashboard!$I$7,0),Data_TABLE[Customer],"="&amp;Calc!U14027),"")</f>
        <v/>
      </c>
    </row>
    <row r="14028" spans="22:22" x14ac:dyDescent="0.2">
      <c r="V14028" s="18" t="str">
        <f>IF(U14028&lt;&gt;"",SUMIFS(Data_TABLE[Total Value Sold],Data_TABLE[EOM Date],"="&amp;EOMONTH(Dashboard!$I$7,0),Data_TABLE[Customer],"="&amp;Calc!U14028),"")</f>
        <v/>
      </c>
    </row>
    <row r="14029" spans="22:22" x14ac:dyDescent="0.2">
      <c r="V14029" s="18" t="str">
        <f>IF(U14029&lt;&gt;"",SUMIFS(Data_TABLE[Total Value Sold],Data_TABLE[EOM Date],"="&amp;EOMONTH(Dashboard!$I$7,0),Data_TABLE[Customer],"="&amp;Calc!U14029),"")</f>
        <v/>
      </c>
    </row>
    <row r="14030" spans="22:22" x14ac:dyDescent="0.2">
      <c r="V14030" s="18" t="str">
        <f>IF(U14030&lt;&gt;"",SUMIFS(Data_TABLE[Total Value Sold],Data_TABLE[EOM Date],"="&amp;EOMONTH(Dashboard!$I$7,0),Data_TABLE[Customer],"="&amp;Calc!U14030),"")</f>
        <v/>
      </c>
    </row>
    <row r="14031" spans="22:22" x14ac:dyDescent="0.2">
      <c r="V14031" s="18" t="str">
        <f>IF(U14031&lt;&gt;"",SUMIFS(Data_TABLE[Total Value Sold],Data_TABLE[EOM Date],"="&amp;EOMONTH(Dashboard!$I$7,0),Data_TABLE[Customer],"="&amp;Calc!U14031),"")</f>
        <v/>
      </c>
    </row>
    <row r="14032" spans="22:22" x14ac:dyDescent="0.2">
      <c r="V14032" s="18" t="str">
        <f>IF(U14032&lt;&gt;"",SUMIFS(Data_TABLE[Total Value Sold],Data_TABLE[EOM Date],"="&amp;EOMONTH(Dashboard!$I$7,0),Data_TABLE[Customer],"="&amp;Calc!U14032),"")</f>
        <v/>
      </c>
    </row>
    <row r="14033" spans="22:22" x14ac:dyDescent="0.2">
      <c r="V14033" s="18" t="str">
        <f>IF(U14033&lt;&gt;"",SUMIFS(Data_TABLE[Total Value Sold],Data_TABLE[EOM Date],"="&amp;EOMONTH(Dashboard!$I$7,0),Data_TABLE[Customer],"="&amp;Calc!U14033),"")</f>
        <v/>
      </c>
    </row>
    <row r="14034" spans="22:22" x14ac:dyDescent="0.2">
      <c r="V14034" s="18" t="str">
        <f>IF(U14034&lt;&gt;"",SUMIFS(Data_TABLE[Total Value Sold],Data_TABLE[EOM Date],"="&amp;EOMONTH(Dashboard!$I$7,0),Data_TABLE[Customer],"="&amp;Calc!U14034),"")</f>
        <v/>
      </c>
    </row>
    <row r="14035" spans="22:22" x14ac:dyDescent="0.2">
      <c r="V14035" s="18" t="str">
        <f>IF(U14035&lt;&gt;"",SUMIFS(Data_TABLE[Total Value Sold],Data_TABLE[EOM Date],"="&amp;EOMONTH(Dashboard!$I$7,0),Data_TABLE[Customer],"="&amp;Calc!U14035),"")</f>
        <v/>
      </c>
    </row>
    <row r="14036" spans="22:22" x14ac:dyDescent="0.2">
      <c r="V14036" s="18" t="str">
        <f>IF(U14036&lt;&gt;"",SUMIFS(Data_TABLE[Total Value Sold],Data_TABLE[EOM Date],"="&amp;EOMONTH(Dashboard!$I$7,0),Data_TABLE[Customer],"="&amp;Calc!U14036),"")</f>
        <v/>
      </c>
    </row>
    <row r="14037" spans="22:22" x14ac:dyDescent="0.2">
      <c r="V14037" s="18" t="str">
        <f>IF(U14037&lt;&gt;"",SUMIFS(Data_TABLE[Total Value Sold],Data_TABLE[EOM Date],"="&amp;EOMONTH(Dashboard!$I$7,0),Data_TABLE[Customer],"="&amp;Calc!U14037),"")</f>
        <v/>
      </c>
    </row>
    <row r="14038" spans="22:22" x14ac:dyDescent="0.2">
      <c r="V14038" s="18" t="str">
        <f>IF(U14038&lt;&gt;"",SUMIFS(Data_TABLE[Total Value Sold],Data_TABLE[EOM Date],"="&amp;EOMONTH(Dashboard!$I$7,0),Data_TABLE[Customer],"="&amp;Calc!U14038),"")</f>
        <v/>
      </c>
    </row>
    <row r="14039" spans="22:22" x14ac:dyDescent="0.2">
      <c r="V14039" s="18" t="str">
        <f>IF(U14039&lt;&gt;"",SUMIFS(Data_TABLE[Total Value Sold],Data_TABLE[EOM Date],"="&amp;EOMONTH(Dashboard!$I$7,0),Data_TABLE[Customer],"="&amp;Calc!U14039),"")</f>
        <v/>
      </c>
    </row>
    <row r="14040" spans="22:22" x14ac:dyDescent="0.2">
      <c r="V14040" s="18" t="str">
        <f>IF(U14040&lt;&gt;"",SUMIFS(Data_TABLE[Total Value Sold],Data_TABLE[EOM Date],"="&amp;EOMONTH(Dashboard!$I$7,0),Data_TABLE[Customer],"="&amp;Calc!U14040),"")</f>
        <v/>
      </c>
    </row>
    <row r="14041" spans="22:22" x14ac:dyDescent="0.2">
      <c r="V14041" s="18" t="str">
        <f>IF(U14041&lt;&gt;"",SUMIFS(Data_TABLE[Total Value Sold],Data_TABLE[EOM Date],"="&amp;EOMONTH(Dashboard!$I$7,0),Data_TABLE[Customer],"="&amp;Calc!U14041),"")</f>
        <v/>
      </c>
    </row>
    <row r="14042" spans="22:22" x14ac:dyDescent="0.2">
      <c r="V14042" s="18" t="str">
        <f>IF(U14042&lt;&gt;"",SUMIFS(Data_TABLE[Total Value Sold],Data_TABLE[EOM Date],"="&amp;EOMONTH(Dashboard!$I$7,0),Data_TABLE[Customer],"="&amp;Calc!U14042),"")</f>
        <v/>
      </c>
    </row>
    <row r="14043" spans="22:22" x14ac:dyDescent="0.2">
      <c r="V14043" s="18" t="str">
        <f>IF(U14043&lt;&gt;"",SUMIFS(Data_TABLE[Total Value Sold],Data_TABLE[EOM Date],"="&amp;EOMONTH(Dashboard!$I$7,0),Data_TABLE[Customer],"="&amp;Calc!U14043),"")</f>
        <v/>
      </c>
    </row>
    <row r="14044" spans="22:22" x14ac:dyDescent="0.2">
      <c r="V14044" s="18" t="str">
        <f>IF(U14044&lt;&gt;"",SUMIFS(Data_TABLE[Total Value Sold],Data_TABLE[EOM Date],"="&amp;EOMONTH(Dashboard!$I$7,0),Data_TABLE[Customer],"="&amp;Calc!U14044),"")</f>
        <v/>
      </c>
    </row>
    <row r="14045" spans="22:22" x14ac:dyDescent="0.2">
      <c r="V14045" s="18" t="str">
        <f>IF(U14045&lt;&gt;"",SUMIFS(Data_TABLE[Total Value Sold],Data_TABLE[EOM Date],"="&amp;EOMONTH(Dashboard!$I$7,0),Data_TABLE[Customer],"="&amp;Calc!U14045),"")</f>
        <v/>
      </c>
    </row>
    <row r="14046" spans="22:22" x14ac:dyDescent="0.2">
      <c r="V14046" s="18" t="str">
        <f>IF(U14046&lt;&gt;"",SUMIFS(Data_TABLE[Total Value Sold],Data_TABLE[EOM Date],"="&amp;EOMONTH(Dashboard!$I$7,0),Data_TABLE[Customer],"="&amp;Calc!U14046),"")</f>
        <v/>
      </c>
    </row>
    <row r="14047" spans="22:22" x14ac:dyDescent="0.2">
      <c r="V14047" s="18" t="str">
        <f>IF(U14047&lt;&gt;"",SUMIFS(Data_TABLE[Total Value Sold],Data_TABLE[EOM Date],"="&amp;EOMONTH(Dashboard!$I$7,0),Data_TABLE[Customer],"="&amp;Calc!U14047),"")</f>
        <v/>
      </c>
    </row>
    <row r="14048" spans="22:22" x14ac:dyDescent="0.2">
      <c r="V14048" s="18" t="str">
        <f>IF(U14048&lt;&gt;"",SUMIFS(Data_TABLE[Total Value Sold],Data_TABLE[EOM Date],"="&amp;EOMONTH(Dashboard!$I$7,0),Data_TABLE[Customer],"="&amp;Calc!U14048),"")</f>
        <v/>
      </c>
    </row>
    <row r="14049" spans="22:22" x14ac:dyDescent="0.2">
      <c r="V14049" s="18" t="str">
        <f>IF(U14049&lt;&gt;"",SUMIFS(Data_TABLE[Total Value Sold],Data_TABLE[EOM Date],"="&amp;EOMONTH(Dashboard!$I$7,0),Data_TABLE[Customer],"="&amp;Calc!U14049),"")</f>
        <v/>
      </c>
    </row>
    <row r="14050" spans="22:22" x14ac:dyDescent="0.2">
      <c r="V14050" s="18" t="str">
        <f>IF(U14050&lt;&gt;"",SUMIFS(Data_TABLE[Total Value Sold],Data_TABLE[EOM Date],"="&amp;EOMONTH(Dashboard!$I$7,0),Data_TABLE[Customer],"="&amp;Calc!U14050),"")</f>
        <v/>
      </c>
    </row>
    <row r="14051" spans="22:22" x14ac:dyDescent="0.2">
      <c r="V14051" s="18" t="str">
        <f>IF(U14051&lt;&gt;"",SUMIFS(Data_TABLE[Total Value Sold],Data_TABLE[EOM Date],"="&amp;EOMONTH(Dashboard!$I$7,0),Data_TABLE[Customer],"="&amp;Calc!U14051),"")</f>
        <v/>
      </c>
    </row>
    <row r="14052" spans="22:22" x14ac:dyDescent="0.2">
      <c r="V14052" s="18" t="str">
        <f>IF(U14052&lt;&gt;"",SUMIFS(Data_TABLE[Total Value Sold],Data_TABLE[EOM Date],"="&amp;EOMONTH(Dashboard!$I$7,0),Data_TABLE[Customer],"="&amp;Calc!U14052),"")</f>
        <v/>
      </c>
    </row>
    <row r="14053" spans="22:22" x14ac:dyDescent="0.2">
      <c r="V14053" s="18" t="str">
        <f>IF(U14053&lt;&gt;"",SUMIFS(Data_TABLE[Total Value Sold],Data_TABLE[EOM Date],"="&amp;EOMONTH(Dashboard!$I$7,0),Data_TABLE[Customer],"="&amp;Calc!U14053),"")</f>
        <v/>
      </c>
    </row>
    <row r="14054" spans="22:22" x14ac:dyDescent="0.2">
      <c r="V14054" s="18" t="str">
        <f>IF(U14054&lt;&gt;"",SUMIFS(Data_TABLE[Total Value Sold],Data_TABLE[EOM Date],"="&amp;EOMONTH(Dashboard!$I$7,0),Data_TABLE[Customer],"="&amp;Calc!U14054),"")</f>
        <v/>
      </c>
    </row>
    <row r="14055" spans="22:22" x14ac:dyDescent="0.2">
      <c r="V14055" s="18" t="str">
        <f>IF(U14055&lt;&gt;"",SUMIFS(Data_TABLE[Total Value Sold],Data_TABLE[EOM Date],"="&amp;EOMONTH(Dashboard!$I$7,0),Data_TABLE[Customer],"="&amp;Calc!U14055),"")</f>
        <v/>
      </c>
    </row>
    <row r="14056" spans="22:22" x14ac:dyDescent="0.2">
      <c r="V14056" s="18" t="str">
        <f>IF(U14056&lt;&gt;"",SUMIFS(Data_TABLE[Total Value Sold],Data_TABLE[EOM Date],"="&amp;EOMONTH(Dashboard!$I$7,0),Data_TABLE[Customer],"="&amp;Calc!U14056),"")</f>
        <v/>
      </c>
    </row>
    <row r="14057" spans="22:22" x14ac:dyDescent="0.2">
      <c r="V14057" s="18" t="str">
        <f>IF(U14057&lt;&gt;"",SUMIFS(Data_TABLE[Total Value Sold],Data_TABLE[EOM Date],"="&amp;EOMONTH(Dashboard!$I$7,0),Data_TABLE[Customer],"="&amp;Calc!U14057),"")</f>
        <v/>
      </c>
    </row>
    <row r="14058" spans="22:22" x14ac:dyDescent="0.2">
      <c r="V14058" s="18" t="str">
        <f>IF(U14058&lt;&gt;"",SUMIFS(Data_TABLE[Total Value Sold],Data_TABLE[EOM Date],"="&amp;EOMONTH(Dashboard!$I$7,0),Data_TABLE[Customer],"="&amp;Calc!U14058),"")</f>
        <v/>
      </c>
    </row>
    <row r="14059" spans="22:22" x14ac:dyDescent="0.2">
      <c r="V14059" s="18" t="str">
        <f>IF(U14059&lt;&gt;"",SUMIFS(Data_TABLE[Total Value Sold],Data_TABLE[EOM Date],"="&amp;EOMONTH(Dashboard!$I$7,0),Data_TABLE[Customer],"="&amp;Calc!U14059),"")</f>
        <v/>
      </c>
    </row>
    <row r="14060" spans="22:22" x14ac:dyDescent="0.2">
      <c r="V14060" s="18" t="str">
        <f>IF(U14060&lt;&gt;"",SUMIFS(Data_TABLE[Total Value Sold],Data_TABLE[EOM Date],"="&amp;EOMONTH(Dashboard!$I$7,0),Data_TABLE[Customer],"="&amp;Calc!U14060),"")</f>
        <v/>
      </c>
    </row>
    <row r="14061" spans="22:22" x14ac:dyDescent="0.2">
      <c r="V14061" s="18" t="str">
        <f>IF(U14061&lt;&gt;"",SUMIFS(Data_TABLE[Total Value Sold],Data_TABLE[EOM Date],"="&amp;EOMONTH(Dashboard!$I$7,0),Data_TABLE[Customer],"="&amp;Calc!U14061),"")</f>
        <v/>
      </c>
    </row>
    <row r="14062" spans="22:22" x14ac:dyDescent="0.2">
      <c r="V14062" s="18" t="str">
        <f>IF(U14062&lt;&gt;"",SUMIFS(Data_TABLE[Total Value Sold],Data_TABLE[EOM Date],"="&amp;EOMONTH(Dashboard!$I$7,0),Data_TABLE[Customer],"="&amp;Calc!U14062),"")</f>
        <v/>
      </c>
    </row>
    <row r="14063" spans="22:22" x14ac:dyDescent="0.2">
      <c r="V14063" s="18" t="str">
        <f>IF(U14063&lt;&gt;"",SUMIFS(Data_TABLE[Total Value Sold],Data_TABLE[EOM Date],"="&amp;EOMONTH(Dashboard!$I$7,0),Data_TABLE[Customer],"="&amp;Calc!U14063),"")</f>
        <v/>
      </c>
    </row>
    <row r="14064" spans="22:22" x14ac:dyDescent="0.2">
      <c r="V14064" s="18" t="str">
        <f>IF(U14064&lt;&gt;"",SUMIFS(Data_TABLE[Total Value Sold],Data_TABLE[EOM Date],"="&amp;EOMONTH(Dashboard!$I$7,0),Data_TABLE[Customer],"="&amp;Calc!U14064),"")</f>
        <v/>
      </c>
    </row>
    <row r="14065" spans="22:22" x14ac:dyDescent="0.2">
      <c r="V14065" s="18" t="str">
        <f>IF(U14065&lt;&gt;"",SUMIFS(Data_TABLE[Total Value Sold],Data_TABLE[EOM Date],"="&amp;EOMONTH(Dashboard!$I$7,0),Data_TABLE[Customer],"="&amp;Calc!U14065),"")</f>
        <v/>
      </c>
    </row>
    <row r="14066" spans="22:22" x14ac:dyDescent="0.2">
      <c r="V14066" s="18" t="str">
        <f>IF(U14066&lt;&gt;"",SUMIFS(Data_TABLE[Total Value Sold],Data_TABLE[EOM Date],"="&amp;EOMONTH(Dashboard!$I$7,0),Data_TABLE[Customer],"="&amp;Calc!U14066),"")</f>
        <v/>
      </c>
    </row>
    <row r="14067" spans="22:22" x14ac:dyDescent="0.2">
      <c r="V14067" s="18" t="str">
        <f>IF(U14067&lt;&gt;"",SUMIFS(Data_TABLE[Total Value Sold],Data_TABLE[EOM Date],"="&amp;EOMONTH(Dashboard!$I$7,0),Data_TABLE[Customer],"="&amp;Calc!U14067),"")</f>
        <v/>
      </c>
    </row>
    <row r="14068" spans="22:22" x14ac:dyDescent="0.2">
      <c r="V14068" s="18" t="str">
        <f>IF(U14068&lt;&gt;"",SUMIFS(Data_TABLE[Total Value Sold],Data_TABLE[EOM Date],"="&amp;EOMONTH(Dashboard!$I$7,0),Data_TABLE[Customer],"="&amp;Calc!U14068),"")</f>
        <v/>
      </c>
    </row>
    <row r="14069" spans="22:22" x14ac:dyDescent="0.2">
      <c r="V14069" s="18" t="str">
        <f>IF(U14069&lt;&gt;"",SUMIFS(Data_TABLE[Total Value Sold],Data_TABLE[EOM Date],"="&amp;EOMONTH(Dashboard!$I$7,0),Data_TABLE[Customer],"="&amp;Calc!U14069),"")</f>
        <v/>
      </c>
    </row>
    <row r="14070" spans="22:22" x14ac:dyDescent="0.2">
      <c r="V14070" s="18" t="str">
        <f>IF(U14070&lt;&gt;"",SUMIFS(Data_TABLE[Total Value Sold],Data_TABLE[EOM Date],"="&amp;EOMONTH(Dashboard!$I$7,0),Data_TABLE[Customer],"="&amp;Calc!U14070),"")</f>
        <v/>
      </c>
    </row>
    <row r="14071" spans="22:22" x14ac:dyDescent="0.2">
      <c r="V14071" s="18" t="str">
        <f>IF(U14071&lt;&gt;"",SUMIFS(Data_TABLE[Total Value Sold],Data_TABLE[EOM Date],"="&amp;EOMONTH(Dashboard!$I$7,0),Data_TABLE[Customer],"="&amp;Calc!U14071),"")</f>
        <v/>
      </c>
    </row>
    <row r="14072" spans="22:22" x14ac:dyDescent="0.2">
      <c r="V14072" s="18" t="str">
        <f>IF(U14072&lt;&gt;"",SUMIFS(Data_TABLE[Total Value Sold],Data_TABLE[EOM Date],"="&amp;EOMONTH(Dashboard!$I$7,0),Data_TABLE[Customer],"="&amp;Calc!U14072),"")</f>
        <v/>
      </c>
    </row>
    <row r="14073" spans="22:22" x14ac:dyDescent="0.2">
      <c r="V14073" s="18" t="str">
        <f>IF(U14073&lt;&gt;"",SUMIFS(Data_TABLE[Total Value Sold],Data_TABLE[EOM Date],"="&amp;EOMONTH(Dashboard!$I$7,0),Data_TABLE[Customer],"="&amp;Calc!U14073),"")</f>
        <v/>
      </c>
    </row>
    <row r="14074" spans="22:22" x14ac:dyDescent="0.2">
      <c r="V14074" s="18" t="str">
        <f>IF(U14074&lt;&gt;"",SUMIFS(Data_TABLE[Total Value Sold],Data_TABLE[EOM Date],"="&amp;EOMONTH(Dashboard!$I$7,0),Data_TABLE[Customer],"="&amp;Calc!U14074),"")</f>
        <v/>
      </c>
    </row>
    <row r="14075" spans="22:22" x14ac:dyDescent="0.2">
      <c r="V14075" s="18" t="str">
        <f>IF(U14075&lt;&gt;"",SUMIFS(Data_TABLE[Total Value Sold],Data_TABLE[EOM Date],"="&amp;EOMONTH(Dashboard!$I$7,0),Data_TABLE[Customer],"="&amp;Calc!U14075),"")</f>
        <v/>
      </c>
    </row>
    <row r="14076" spans="22:22" x14ac:dyDescent="0.2">
      <c r="V14076" s="18" t="str">
        <f>IF(U14076&lt;&gt;"",SUMIFS(Data_TABLE[Total Value Sold],Data_TABLE[EOM Date],"="&amp;EOMONTH(Dashboard!$I$7,0),Data_TABLE[Customer],"="&amp;Calc!U14076),"")</f>
        <v/>
      </c>
    </row>
    <row r="14077" spans="22:22" x14ac:dyDescent="0.2">
      <c r="V14077" s="18" t="str">
        <f>IF(U14077&lt;&gt;"",SUMIFS(Data_TABLE[Total Value Sold],Data_TABLE[EOM Date],"="&amp;EOMONTH(Dashboard!$I$7,0),Data_TABLE[Customer],"="&amp;Calc!U14077),"")</f>
        <v/>
      </c>
    </row>
    <row r="14078" spans="22:22" x14ac:dyDescent="0.2">
      <c r="V14078" s="18" t="str">
        <f>IF(U14078&lt;&gt;"",SUMIFS(Data_TABLE[Total Value Sold],Data_TABLE[EOM Date],"="&amp;EOMONTH(Dashboard!$I$7,0),Data_TABLE[Customer],"="&amp;Calc!U14078),"")</f>
        <v/>
      </c>
    </row>
    <row r="14079" spans="22:22" x14ac:dyDescent="0.2">
      <c r="V14079" s="18" t="str">
        <f>IF(U14079&lt;&gt;"",SUMIFS(Data_TABLE[Total Value Sold],Data_TABLE[EOM Date],"="&amp;EOMONTH(Dashboard!$I$7,0),Data_TABLE[Customer],"="&amp;Calc!U14079),"")</f>
        <v/>
      </c>
    </row>
    <row r="14080" spans="22:22" x14ac:dyDescent="0.2">
      <c r="V14080" s="18" t="str">
        <f>IF(U14080&lt;&gt;"",SUMIFS(Data_TABLE[Total Value Sold],Data_TABLE[EOM Date],"="&amp;EOMONTH(Dashboard!$I$7,0),Data_TABLE[Customer],"="&amp;Calc!U14080),"")</f>
        <v/>
      </c>
    </row>
    <row r="14081" spans="22:22" x14ac:dyDescent="0.2">
      <c r="V14081" s="18" t="str">
        <f>IF(U14081&lt;&gt;"",SUMIFS(Data_TABLE[Total Value Sold],Data_TABLE[EOM Date],"="&amp;EOMONTH(Dashboard!$I$7,0),Data_TABLE[Customer],"="&amp;Calc!U14081),"")</f>
        <v/>
      </c>
    </row>
    <row r="14082" spans="22:22" x14ac:dyDescent="0.2">
      <c r="V14082" s="18" t="str">
        <f>IF(U14082&lt;&gt;"",SUMIFS(Data_TABLE[Total Value Sold],Data_TABLE[EOM Date],"="&amp;EOMONTH(Dashboard!$I$7,0),Data_TABLE[Customer],"="&amp;Calc!U14082),"")</f>
        <v/>
      </c>
    </row>
    <row r="14083" spans="22:22" x14ac:dyDescent="0.2">
      <c r="V14083" s="18" t="str">
        <f>IF(U14083&lt;&gt;"",SUMIFS(Data_TABLE[Total Value Sold],Data_TABLE[EOM Date],"="&amp;EOMONTH(Dashboard!$I$7,0),Data_TABLE[Customer],"="&amp;Calc!U14083),"")</f>
        <v/>
      </c>
    </row>
    <row r="14084" spans="22:22" x14ac:dyDescent="0.2">
      <c r="V14084" s="18" t="str">
        <f>IF(U14084&lt;&gt;"",SUMIFS(Data_TABLE[Total Value Sold],Data_TABLE[EOM Date],"="&amp;EOMONTH(Dashboard!$I$7,0),Data_TABLE[Customer],"="&amp;Calc!U14084),"")</f>
        <v/>
      </c>
    </row>
    <row r="14085" spans="22:22" x14ac:dyDescent="0.2">
      <c r="V14085" s="18" t="str">
        <f>IF(U14085&lt;&gt;"",SUMIFS(Data_TABLE[Total Value Sold],Data_TABLE[EOM Date],"="&amp;EOMONTH(Dashboard!$I$7,0),Data_TABLE[Customer],"="&amp;Calc!U14085),"")</f>
        <v/>
      </c>
    </row>
    <row r="14086" spans="22:22" x14ac:dyDescent="0.2">
      <c r="V14086" s="18" t="str">
        <f>IF(U14086&lt;&gt;"",SUMIFS(Data_TABLE[Total Value Sold],Data_TABLE[EOM Date],"="&amp;EOMONTH(Dashboard!$I$7,0),Data_TABLE[Customer],"="&amp;Calc!U14086),"")</f>
        <v/>
      </c>
    </row>
    <row r="14087" spans="22:22" x14ac:dyDescent="0.2">
      <c r="V14087" s="18" t="str">
        <f>IF(U14087&lt;&gt;"",SUMIFS(Data_TABLE[Total Value Sold],Data_TABLE[EOM Date],"="&amp;EOMONTH(Dashboard!$I$7,0),Data_TABLE[Customer],"="&amp;Calc!U14087),"")</f>
        <v/>
      </c>
    </row>
    <row r="14088" spans="22:22" x14ac:dyDescent="0.2">
      <c r="V14088" s="18" t="str">
        <f>IF(U14088&lt;&gt;"",SUMIFS(Data_TABLE[Total Value Sold],Data_TABLE[EOM Date],"="&amp;EOMONTH(Dashboard!$I$7,0),Data_TABLE[Customer],"="&amp;Calc!U14088),"")</f>
        <v/>
      </c>
    </row>
    <row r="14089" spans="22:22" x14ac:dyDescent="0.2">
      <c r="V14089" s="18" t="str">
        <f>IF(U14089&lt;&gt;"",SUMIFS(Data_TABLE[Total Value Sold],Data_TABLE[EOM Date],"="&amp;EOMONTH(Dashboard!$I$7,0),Data_TABLE[Customer],"="&amp;Calc!U14089),"")</f>
        <v/>
      </c>
    </row>
    <row r="14090" spans="22:22" x14ac:dyDescent="0.2">
      <c r="V14090" s="18" t="str">
        <f>IF(U14090&lt;&gt;"",SUMIFS(Data_TABLE[Total Value Sold],Data_TABLE[EOM Date],"="&amp;EOMONTH(Dashboard!$I$7,0),Data_TABLE[Customer],"="&amp;Calc!U14090),"")</f>
        <v/>
      </c>
    </row>
    <row r="14091" spans="22:22" x14ac:dyDescent="0.2">
      <c r="V14091" s="18" t="str">
        <f>IF(U14091&lt;&gt;"",SUMIFS(Data_TABLE[Total Value Sold],Data_TABLE[EOM Date],"="&amp;EOMONTH(Dashboard!$I$7,0),Data_TABLE[Customer],"="&amp;Calc!U14091),"")</f>
        <v/>
      </c>
    </row>
    <row r="14092" spans="22:22" x14ac:dyDescent="0.2">
      <c r="V14092" s="18" t="str">
        <f>IF(U14092&lt;&gt;"",SUMIFS(Data_TABLE[Total Value Sold],Data_TABLE[EOM Date],"="&amp;EOMONTH(Dashboard!$I$7,0),Data_TABLE[Customer],"="&amp;Calc!U14092),"")</f>
        <v/>
      </c>
    </row>
    <row r="14093" spans="22:22" x14ac:dyDescent="0.2">
      <c r="V14093" s="18" t="str">
        <f>IF(U14093&lt;&gt;"",SUMIFS(Data_TABLE[Total Value Sold],Data_TABLE[EOM Date],"="&amp;EOMONTH(Dashboard!$I$7,0),Data_TABLE[Customer],"="&amp;Calc!U14093),"")</f>
        <v/>
      </c>
    </row>
    <row r="14094" spans="22:22" x14ac:dyDescent="0.2">
      <c r="V14094" s="18" t="str">
        <f>IF(U14094&lt;&gt;"",SUMIFS(Data_TABLE[Total Value Sold],Data_TABLE[EOM Date],"="&amp;EOMONTH(Dashboard!$I$7,0),Data_TABLE[Customer],"="&amp;Calc!U14094),"")</f>
        <v/>
      </c>
    </row>
    <row r="14095" spans="22:22" x14ac:dyDescent="0.2">
      <c r="V14095" s="18" t="str">
        <f>IF(U14095&lt;&gt;"",SUMIFS(Data_TABLE[Total Value Sold],Data_TABLE[EOM Date],"="&amp;EOMONTH(Dashboard!$I$7,0),Data_TABLE[Customer],"="&amp;Calc!U14095),"")</f>
        <v/>
      </c>
    </row>
    <row r="14096" spans="22:22" x14ac:dyDescent="0.2">
      <c r="V14096" s="18" t="str">
        <f>IF(U14096&lt;&gt;"",SUMIFS(Data_TABLE[Total Value Sold],Data_TABLE[EOM Date],"="&amp;EOMONTH(Dashboard!$I$7,0),Data_TABLE[Customer],"="&amp;Calc!U14096),"")</f>
        <v/>
      </c>
    </row>
    <row r="14097" spans="22:22" x14ac:dyDescent="0.2">
      <c r="V14097" s="18" t="str">
        <f>IF(U14097&lt;&gt;"",SUMIFS(Data_TABLE[Total Value Sold],Data_TABLE[EOM Date],"="&amp;EOMONTH(Dashboard!$I$7,0),Data_TABLE[Customer],"="&amp;Calc!U14097),"")</f>
        <v/>
      </c>
    </row>
    <row r="14098" spans="22:22" x14ac:dyDescent="0.2">
      <c r="V14098" s="18" t="str">
        <f>IF(U14098&lt;&gt;"",SUMIFS(Data_TABLE[Total Value Sold],Data_TABLE[EOM Date],"="&amp;EOMONTH(Dashboard!$I$7,0),Data_TABLE[Customer],"="&amp;Calc!U14098),"")</f>
        <v/>
      </c>
    </row>
    <row r="14099" spans="22:22" x14ac:dyDescent="0.2">
      <c r="V14099" s="18" t="str">
        <f>IF(U14099&lt;&gt;"",SUMIFS(Data_TABLE[Total Value Sold],Data_TABLE[EOM Date],"="&amp;EOMONTH(Dashboard!$I$7,0),Data_TABLE[Customer],"="&amp;Calc!U14099),"")</f>
        <v/>
      </c>
    </row>
    <row r="14100" spans="22:22" x14ac:dyDescent="0.2">
      <c r="V14100" s="18" t="str">
        <f>IF(U14100&lt;&gt;"",SUMIFS(Data_TABLE[Total Value Sold],Data_TABLE[EOM Date],"="&amp;EOMONTH(Dashboard!$I$7,0),Data_TABLE[Customer],"="&amp;Calc!U14100),"")</f>
        <v/>
      </c>
    </row>
    <row r="14101" spans="22:22" x14ac:dyDescent="0.2">
      <c r="V14101" s="18" t="str">
        <f>IF(U14101&lt;&gt;"",SUMIFS(Data_TABLE[Total Value Sold],Data_TABLE[EOM Date],"="&amp;EOMONTH(Dashboard!$I$7,0),Data_TABLE[Customer],"="&amp;Calc!U14101),"")</f>
        <v/>
      </c>
    </row>
    <row r="14102" spans="22:22" x14ac:dyDescent="0.2">
      <c r="V14102" s="18" t="str">
        <f>IF(U14102&lt;&gt;"",SUMIFS(Data_TABLE[Total Value Sold],Data_TABLE[EOM Date],"="&amp;EOMONTH(Dashboard!$I$7,0),Data_TABLE[Customer],"="&amp;Calc!U14102),"")</f>
        <v/>
      </c>
    </row>
    <row r="14103" spans="22:22" x14ac:dyDescent="0.2">
      <c r="V14103" s="18" t="str">
        <f>IF(U14103&lt;&gt;"",SUMIFS(Data_TABLE[Total Value Sold],Data_TABLE[EOM Date],"="&amp;EOMONTH(Dashboard!$I$7,0),Data_TABLE[Customer],"="&amp;Calc!U14103),"")</f>
        <v/>
      </c>
    </row>
    <row r="14104" spans="22:22" x14ac:dyDescent="0.2">
      <c r="V14104" s="18" t="str">
        <f>IF(U14104&lt;&gt;"",SUMIFS(Data_TABLE[Total Value Sold],Data_TABLE[EOM Date],"="&amp;EOMONTH(Dashboard!$I$7,0),Data_TABLE[Customer],"="&amp;Calc!U14104),"")</f>
        <v/>
      </c>
    </row>
    <row r="14105" spans="22:22" x14ac:dyDescent="0.2">
      <c r="V14105" s="18" t="str">
        <f>IF(U14105&lt;&gt;"",SUMIFS(Data_TABLE[Total Value Sold],Data_TABLE[EOM Date],"="&amp;EOMONTH(Dashboard!$I$7,0),Data_TABLE[Customer],"="&amp;Calc!U14105),"")</f>
        <v/>
      </c>
    </row>
    <row r="14106" spans="22:22" x14ac:dyDescent="0.2">
      <c r="V14106" s="18" t="str">
        <f>IF(U14106&lt;&gt;"",SUMIFS(Data_TABLE[Total Value Sold],Data_TABLE[EOM Date],"="&amp;EOMONTH(Dashboard!$I$7,0),Data_TABLE[Customer],"="&amp;Calc!U14106),"")</f>
        <v/>
      </c>
    </row>
    <row r="14107" spans="22:22" x14ac:dyDescent="0.2">
      <c r="V14107" s="18" t="str">
        <f>IF(U14107&lt;&gt;"",SUMIFS(Data_TABLE[Total Value Sold],Data_TABLE[EOM Date],"="&amp;EOMONTH(Dashboard!$I$7,0),Data_TABLE[Customer],"="&amp;Calc!U14107),"")</f>
        <v/>
      </c>
    </row>
    <row r="14108" spans="22:22" x14ac:dyDescent="0.2">
      <c r="V14108" s="18" t="str">
        <f>IF(U14108&lt;&gt;"",SUMIFS(Data_TABLE[Total Value Sold],Data_TABLE[EOM Date],"="&amp;EOMONTH(Dashboard!$I$7,0),Data_TABLE[Customer],"="&amp;Calc!U14108),"")</f>
        <v/>
      </c>
    </row>
    <row r="14109" spans="22:22" x14ac:dyDescent="0.2">
      <c r="V14109" s="18" t="str">
        <f>IF(U14109&lt;&gt;"",SUMIFS(Data_TABLE[Total Value Sold],Data_TABLE[EOM Date],"="&amp;EOMONTH(Dashboard!$I$7,0),Data_TABLE[Customer],"="&amp;Calc!U14109),"")</f>
        <v/>
      </c>
    </row>
    <row r="14110" spans="22:22" x14ac:dyDescent="0.2">
      <c r="V14110" s="18" t="str">
        <f>IF(U14110&lt;&gt;"",SUMIFS(Data_TABLE[Total Value Sold],Data_TABLE[EOM Date],"="&amp;EOMONTH(Dashboard!$I$7,0),Data_TABLE[Customer],"="&amp;Calc!U14110),"")</f>
        <v/>
      </c>
    </row>
    <row r="14111" spans="22:22" x14ac:dyDescent="0.2">
      <c r="V14111" s="18" t="str">
        <f>IF(U14111&lt;&gt;"",SUMIFS(Data_TABLE[Total Value Sold],Data_TABLE[EOM Date],"="&amp;EOMONTH(Dashboard!$I$7,0),Data_TABLE[Customer],"="&amp;Calc!U14111),"")</f>
        <v/>
      </c>
    </row>
    <row r="14112" spans="22:22" x14ac:dyDescent="0.2">
      <c r="V14112" s="18" t="str">
        <f>IF(U14112&lt;&gt;"",SUMIFS(Data_TABLE[Total Value Sold],Data_TABLE[EOM Date],"="&amp;EOMONTH(Dashboard!$I$7,0),Data_TABLE[Customer],"="&amp;Calc!U14112),"")</f>
        <v/>
      </c>
    </row>
    <row r="14113" spans="22:22" x14ac:dyDescent="0.2">
      <c r="V14113" s="18" t="str">
        <f>IF(U14113&lt;&gt;"",SUMIFS(Data_TABLE[Total Value Sold],Data_TABLE[EOM Date],"="&amp;EOMONTH(Dashboard!$I$7,0),Data_TABLE[Customer],"="&amp;Calc!U14113),"")</f>
        <v/>
      </c>
    </row>
    <row r="14114" spans="22:22" x14ac:dyDescent="0.2">
      <c r="V14114" s="18" t="str">
        <f>IF(U14114&lt;&gt;"",SUMIFS(Data_TABLE[Total Value Sold],Data_TABLE[EOM Date],"="&amp;EOMONTH(Dashboard!$I$7,0),Data_TABLE[Customer],"="&amp;Calc!U14114),"")</f>
        <v/>
      </c>
    </row>
    <row r="14115" spans="22:22" x14ac:dyDescent="0.2">
      <c r="V14115" s="18" t="str">
        <f>IF(U14115&lt;&gt;"",SUMIFS(Data_TABLE[Total Value Sold],Data_TABLE[EOM Date],"="&amp;EOMONTH(Dashboard!$I$7,0),Data_TABLE[Customer],"="&amp;Calc!U14115),"")</f>
        <v/>
      </c>
    </row>
    <row r="14116" spans="22:22" x14ac:dyDescent="0.2">
      <c r="V14116" s="18" t="str">
        <f>IF(U14116&lt;&gt;"",SUMIFS(Data_TABLE[Total Value Sold],Data_TABLE[EOM Date],"="&amp;EOMONTH(Dashboard!$I$7,0),Data_TABLE[Customer],"="&amp;Calc!U14116),"")</f>
        <v/>
      </c>
    </row>
    <row r="14117" spans="22:22" x14ac:dyDescent="0.2">
      <c r="V14117" s="18" t="str">
        <f>IF(U14117&lt;&gt;"",SUMIFS(Data_TABLE[Total Value Sold],Data_TABLE[EOM Date],"="&amp;EOMONTH(Dashboard!$I$7,0),Data_TABLE[Customer],"="&amp;Calc!U14117),"")</f>
        <v/>
      </c>
    </row>
    <row r="14118" spans="22:22" x14ac:dyDescent="0.2">
      <c r="V14118" s="18" t="str">
        <f>IF(U14118&lt;&gt;"",SUMIFS(Data_TABLE[Total Value Sold],Data_TABLE[EOM Date],"="&amp;EOMONTH(Dashboard!$I$7,0),Data_TABLE[Customer],"="&amp;Calc!U14118),"")</f>
        <v/>
      </c>
    </row>
    <row r="14119" spans="22:22" x14ac:dyDescent="0.2">
      <c r="V14119" s="18" t="str">
        <f>IF(U14119&lt;&gt;"",SUMIFS(Data_TABLE[Total Value Sold],Data_TABLE[EOM Date],"="&amp;EOMONTH(Dashboard!$I$7,0),Data_TABLE[Customer],"="&amp;Calc!U14119),"")</f>
        <v/>
      </c>
    </row>
    <row r="14120" spans="22:22" x14ac:dyDescent="0.2">
      <c r="V14120" s="18" t="str">
        <f>IF(U14120&lt;&gt;"",SUMIFS(Data_TABLE[Total Value Sold],Data_TABLE[EOM Date],"="&amp;EOMONTH(Dashboard!$I$7,0),Data_TABLE[Customer],"="&amp;Calc!U14120),"")</f>
        <v/>
      </c>
    </row>
    <row r="14121" spans="22:22" x14ac:dyDescent="0.2">
      <c r="V14121" s="18" t="str">
        <f>IF(U14121&lt;&gt;"",SUMIFS(Data_TABLE[Total Value Sold],Data_TABLE[EOM Date],"="&amp;EOMONTH(Dashboard!$I$7,0),Data_TABLE[Customer],"="&amp;Calc!U14121),"")</f>
        <v/>
      </c>
    </row>
    <row r="14122" spans="22:22" x14ac:dyDescent="0.2">
      <c r="V14122" s="18" t="str">
        <f>IF(U14122&lt;&gt;"",SUMIFS(Data_TABLE[Total Value Sold],Data_TABLE[EOM Date],"="&amp;EOMONTH(Dashboard!$I$7,0),Data_TABLE[Customer],"="&amp;Calc!U14122),"")</f>
        <v/>
      </c>
    </row>
    <row r="14123" spans="22:22" x14ac:dyDescent="0.2">
      <c r="V14123" s="18" t="str">
        <f>IF(U14123&lt;&gt;"",SUMIFS(Data_TABLE[Total Value Sold],Data_TABLE[EOM Date],"="&amp;EOMONTH(Dashboard!$I$7,0),Data_TABLE[Customer],"="&amp;Calc!U14123),"")</f>
        <v/>
      </c>
    </row>
    <row r="14124" spans="22:22" x14ac:dyDescent="0.2">
      <c r="V14124" s="18" t="str">
        <f>IF(U14124&lt;&gt;"",SUMIFS(Data_TABLE[Total Value Sold],Data_TABLE[EOM Date],"="&amp;EOMONTH(Dashboard!$I$7,0),Data_TABLE[Customer],"="&amp;Calc!U14124),"")</f>
        <v/>
      </c>
    </row>
    <row r="14125" spans="22:22" x14ac:dyDescent="0.2">
      <c r="V14125" s="18" t="str">
        <f>IF(U14125&lt;&gt;"",SUMIFS(Data_TABLE[Total Value Sold],Data_TABLE[EOM Date],"="&amp;EOMONTH(Dashboard!$I$7,0),Data_TABLE[Customer],"="&amp;Calc!U14125),"")</f>
        <v/>
      </c>
    </row>
    <row r="14126" spans="22:22" x14ac:dyDescent="0.2">
      <c r="V14126" s="18" t="str">
        <f>IF(U14126&lt;&gt;"",SUMIFS(Data_TABLE[Total Value Sold],Data_TABLE[EOM Date],"="&amp;EOMONTH(Dashboard!$I$7,0),Data_TABLE[Customer],"="&amp;Calc!U14126),"")</f>
        <v/>
      </c>
    </row>
    <row r="14127" spans="22:22" x14ac:dyDescent="0.2">
      <c r="V14127" s="18" t="str">
        <f>IF(U14127&lt;&gt;"",SUMIFS(Data_TABLE[Total Value Sold],Data_TABLE[EOM Date],"="&amp;EOMONTH(Dashboard!$I$7,0),Data_TABLE[Customer],"="&amp;Calc!U14127),"")</f>
        <v/>
      </c>
    </row>
    <row r="14128" spans="22:22" x14ac:dyDescent="0.2">
      <c r="V14128" s="18" t="str">
        <f>IF(U14128&lt;&gt;"",SUMIFS(Data_TABLE[Total Value Sold],Data_TABLE[EOM Date],"="&amp;EOMONTH(Dashboard!$I$7,0),Data_TABLE[Customer],"="&amp;Calc!U14128),"")</f>
        <v/>
      </c>
    </row>
    <row r="14129" spans="22:22" x14ac:dyDescent="0.2">
      <c r="V14129" s="18" t="str">
        <f>IF(U14129&lt;&gt;"",SUMIFS(Data_TABLE[Total Value Sold],Data_TABLE[EOM Date],"="&amp;EOMONTH(Dashboard!$I$7,0),Data_TABLE[Customer],"="&amp;Calc!U14129),"")</f>
        <v/>
      </c>
    </row>
    <row r="14130" spans="22:22" x14ac:dyDescent="0.2">
      <c r="V14130" s="18" t="str">
        <f>IF(U14130&lt;&gt;"",SUMIFS(Data_TABLE[Total Value Sold],Data_TABLE[EOM Date],"="&amp;EOMONTH(Dashboard!$I$7,0),Data_TABLE[Customer],"="&amp;Calc!U14130),"")</f>
        <v/>
      </c>
    </row>
    <row r="14131" spans="22:22" x14ac:dyDescent="0.2">
      <c r="V14131" s="18" t="str">
        <f>IF(U14131&lt;&gt;"",SUMIFS(Data_TABLE[Total Value Sold],Data_TABLE[EOM Date],"="&amp;EOMONTH(Dashboard!$I$7,0),Data_TABLE[Customer],"="&amp;Calc!U14131),"")</f>
        <v/>
      </c>
    </row>
    <row r="14132" spans="22:22" x14ac:dyDescent="0.2">
      <c r="V14132" s="18" t="str">
        <f>IF(U14132&lt;&gt;"",SUMIFS(Data_TABLE[Total Value Sold],Data_TABLE[EOM Date],"="&amp;EOMONTH(Dashboard!$I$7,0),Data_TABLE[Customer],"="&amp;Calc!U14132),"")</f>
        <v/>
      </c>
    </row>
    <row r="14133" spans="22:22" x14ac:dyDescent="0.2">
      <c r="V14133" s="18" t="str">
        <f>IF(U14133&lt;&gt;"",SUMIFS(Data_TABLE[Total Value Sold],Data_TABLE[EOM Date],"="&amp;EOMONTH(Dashboard!$I$7,0),Data_TABLE[Customer],"="&amp;Calc!U14133),"")</f>
        <v/>
      </c>
    </row>
    <row r="14134" spans="22:22" x14ac:dyDescent="0.2">
      <c r="V14134" s="18" t="str">
        <f>IF(U14134&lt;&gt;"",SUMIFS(Data_TABLE[Total Value Sold],Data_TABLE[EOM Date],"="&amp;EOMONTH(Dashboard!$I$7,0),Data_TABLE[Customer],"="&amp;Calc!U14134),"")</f>
        <v/>
      </c>
    </row>
    <row r="14135" spans="22:22" x14ac:dyDescent="0.2">
      <c r="V14135" s="18" t="str">
        <f>IF(U14135&lt;&gt;"",SUMIFS(Data_TABLE[Total Value Sold],Data_TABLE[EOM Date],"="&amp;EOMONTH(Dashboard!$I$7,0),Data_TABLE[Customer],"="&amp;Calc!U14135),"")</f>
        <v/>
      </c>
    </row>
    <row r="14136" spans="22:22" x14ac:dyDescent="0.2">
      <c r="V14136" s="18" t="str">
        <f>IF(U14136&lt;&gt;"",SUMIFS(Data_TABLE[Total Value Sold],Data_TABLE[EOM Date],"="&amp;EOMONTH(Dashboard!$I$7,0),Data_TABLE[Customer],"="&amp;Calc!U14136),"")</f>
        <v/>
      </c>
    </row>
    <row r="14137" spans="22:22" x14ac:dyDescent="0.2">
      <c r="V14137" s="18" t="str">
        <f>IF(U14137&lt;&gt;"",SUMIFS(Data_TABLE[Total Value Sold],Data_TABLE[EOM Date],"="&amp;EOMONTH(Dashboard!$I$7,0),Data_TABLE[Customer],"="&amp;Calc!U14137),"")</f>
        <v/>
      </c>
    </row>
    <row r="14138" spans="22:22" x14ac:dyDescent="0.2">
      <c r="V14138" s="18" t="str">
        <f>IF(U14138&lt;&gt;"",SUMIFS(Data_TABLE[Total Value Sold],Data_TABLE[EOM Date],"="&amp;EOMONTH(Dashboard!$I$7,0),Data_TABLE[Customer],"="&amp;Calc!U14138),"")</f>
        <v/>
      </c>
    </row>
    <row r="14139" spans="22:22" x14ac:dyDescent="0.2">
      <c r="V14139" s="18" t="str">
        <f>IF(U14139&lt;&gt;"",SUMIFS(Data_TABLE[Total Value Sold],Data_TABLE[EOM Date],"="&amp;EOMONTH(Dashboard!$I$7,0),Data_TABLE[Customer],"="&amp;Calc!U14139),"")</f>
        <v/>
      </c>
    </row>
    <row r="14140" spans="22:22" x14ac:dyDescent="0.2">
      <c r="V14140" s="18" t="str">
        <f>IF(U14140&lt;&gt;"",SUMIFS(Data_TABLE[Total Value Sold],Data_TABLE[EOM Date],"="&amp;EOMONTH(Dashboard!$I$7,0),Data_TABLE[Customer],"="&amp;Calc!U14140),"")</f>
        <v/>
      </c>
    </row>
    <row r="14141" spans="22:22" x14ac:dyDescent="0.2">
      <c r="V14141" s="18" t="str">
        <f>IF(U14141&lt;&gt;"",SUMIFS(Data_TABLE[Total Value Sold],Data_TABLE[EOM Date],"="&amp;EOMONTH(Dashboard!$I$7,0),Data_TABLE[Customer],"="&amp;Calc!U14141),"")</f>
        <v/>
      </c>
    </row>
    <row r="14142" spans="22:22" x14ac:dyDescent="0.2">
      <c r="V14142" s="18" t="str">
        <f>IF(U14142&lt;&gt;"",SUMIFS(Data_TABLE[Total Value Sold],Data_TABLE[EOM Date],"="&amp;EOMONTH(Dashboard!$I$7,0),Data_TABLE[Customer],"="&amp;Calc!U14142),"")</f>
        <v/>
      </c>
    </row>
    <row r="14143" spans="22:22" x14ac:dyDescent="0.2">
      <c r="V14143" s="18" t="str">
        <f>IF(U14143&lt;&gt;"",SUMIFS(Data_TABLE[Total Value Sold],Data_TABLE[EOM Date],"="&amp;EOMONTH(Dashboard!$I$7,0),Data_TABLE[Customer],"="&amp;Calc!U14143),"")</f>
        <v/>
      </c>
    </row>
    <row r="14144" spans="22:22" x14ac:dyDescent="0.2">
      <c r="V14144" s="18" t="str">
        <f>IF(U14144&lt;&gt;"",SUMIFS(Data_TABLE[Total Value Sold],Data_TABLE[EOM Date],"="&amp;EOMONTH(Dashboard!$I$7,0),Data_TABLE[Customer],"="&amp;Calc!U14144),"")</f>
        <v/>
      </c>
    </row>
    <row r="14145" spans="22:22" x14ac:dyDescent="0.2">
      <c r="V14145" s="18" t="str">
        <f>IF(U14145&lt;&gt;"",SUMIFS(Data_TABLE[Total Value Sold],Data_TABLE[EOM Date],"="&amp;EOMONTH(Dashboard!$I$7,0),Data_TABLE[Customer],"="&amp;Calc!U14145),"")</f>
        <v/>
      </c>
    </row>
    <row r="14146" spans="22:22" x14ac:dyDescent="0.2">
      <c r="V14146" s="18" t="str">
        <f>IF(U14146&lt;&gt;"",SUMIFS(Data_TABLE[Total Value Sold],Data_TABLE[EOM Date],"="&amp;EOMONTH(Dashboard!$I$7,0),Data_TABLE[Customer],"="&amp;Calc!U14146),"")</f>
        <v/>
      </c>
    </row>
    <row r="14147" spans="22:22" x14ac:dyDescent="0.2">
      <c r="V14147" s="18" t="str">
        <f>IF(U14147&lt;&gt;"",SUMIFS(Data_TABLE[Total Value Sold],Data_TABLE[EOM Date],"="&amp;EOMONTH(Dashboard!$I$7,0),Data_TABLE[Customer],"="&amp;Calc!U14147),"")</f>
        <v/>
      </c>
    </row>
    <row r="14148" spans="22:22" x14ac:dyDescent="0.2">
      <c r="V14148" s="18" t="str">
        <f>IF(U14148&lt;&gt;"",SUMIFS(Data_TABLE[Total Value Sold],Data_TABLE[EOM Date],"="&amp;EOMONTH(Dashboard!$I$7,0),Data_TABLE[Customer],"="&amp;Calc!U14148),"")</f>
        <v/>
      </c>
    </row>
    <row r="14149" spans="22:22" x14ac:dyDescent="0.2">
      <c r="V14149" s="18" t="str">
        <f>IF(U14149&lt;&gt;"",SUMIFS(Data_TABLE[Total Value Sold],Data_TABLE[EOM Date],"="&amp;EOMONTH(Dashboard!$I$7,0),Data_TABLE[Customer],"="&amp;Calc!U14149),"")</f>
        <v/>
      </c>
    </row>
    <row r="14150" spans="22:22" x14ac:dyDescent="0.2">
      <c r="V14150" s="18" t="str">
        <f>IF(U14150&lt;&gt;"",SUMIFS(Data_TABLE[Total Value Sold],Data_TABLE[EOM Date],"="&amp;EOMONTH(Dashboard!$I$7,0),Data_TABLE[Customer],"="&amp;Calc!U14150),"")</f>
        <v/>
      </c>
    </row>
    <row r="14151" spans="22:22" x14ac:dyDescent="0.2">
      <c r="V14151" s="18" t="str">
        <f>IF(U14151&lt;&gt;"",SUMIFS(Data_TABLE[Total Value Sold],Data_TABLE[EOM Date],"="&amp;EOMONTH(Dashboard!$I$7,0),Data_TABLE[Customer],"="&amp;Calc!U14151),"")</f>
        <v/>
      </c>
    </row>
    <row r="14152" spans="22:22" x14ac:dyDescent="0.2">
      <c r="V14152" s="18" t="str">
        <f>IF(U14152&lt;&gt;"",SUMIFS(Data_TABLE[Total Value Sold],Data_TABLE[EOM Date],"="&amp;EOMONTH(Dashboard!$I$7,0),Data_TABLE[Customer],"="&amp;Calc!U14152),"")</f>
        <v/>
      </c>
    </row>
    <row r="14153" spans="22:22" x14ac:dyDescent="0.2">
      <c r="V14153" s="18" t="str">
        <f>IF(U14153&lt;&gt;"",SUMIFS(Data_TABLE[Total Value Sold],Data_TABLE[EOM Date],"="&amp;EOMONTH(Dashboard!$I$7,0),Data_TABLE[Customer],"="&amp;Calc!U14153),"")</f>
        <v/>
      </c>
    </row>
    <row r="14154" spans="22:22" x14ac:dyDescent="0.2">
      <c r="V14154" s="18" t="str">
        <f>IF(U14154&lt;&gt;"",SUMIFS(Data_TABLE[Total Value Sold],Data_TABLE[EOM Date],"="&amp;EOMONTH(Dashboard!$I$7,0),Data_TABLE[Customer],"="&amp;Calc!U14154),"")</f>
        <v/>
      </c>
    </row>
    <row r="14155" spans="22:22" x14ac:dyDescent="0.2">
      <c r="V14155" s="18" t="str">
        <f>IF(U14155&lt;&gt;"",SUMIFS(Data_TABLE[Total Value Sold],Data_TABLE[EOM Date],"="&amp;EOMONTH(Dashboard!$I$7,0),Data_TABLE[Customer],"="&amp;Calc!U14155),"")</f>
        <v/>
      </c>
    </row>
    <row r="14156" spans="22:22" x14ac:dyDescent="0.2">
      <c r="V14156" s="18" t="str">
        <f>IF(U14156&lt;&gt;"",SUMIFS(Data_TABLE[Total Value Sold],Data_TABLE[EOM Date],"="&amp;EOMONTH(Dashboard!$I$7,0),Data_TABLE[Customer],"="&amp;Calc!U14156),"")</f>
        <v/>
      </c>
    </row>
    <row r="14157" spans="22:22" x14ac:dyDescent="0.2">
      <c r="V14157" s="18" t="str">
        <f>IF(U14157&lt;&gt;"",SUMIFS(Data_TABLE[Total Value Sold],Data_TABLE[EOM Date],"="&amp;EOMONTH(Dashboard!$I$7,0),Data_TABLE[Customer],"="&amp;Calc!U14157),"")</f>
        <v/>
      </c>
    </row>
    <row r="14158" spans="22:22" x14ac:dyDescent="0.2">
      <c r="V14158" s="18" t="str">
        <f>IF(U14158&lt;&gt;"",SUMIFS(Data_TABLE[Total Value Sold],Data_TABLE[EOM Date],"="&amp;EOMONTH(Dashboard!$I$7,0),Data_TABLE[Customer],"="&amp;Calc!U14158),"")</f>
        <v/>
      </c>
    </row>
    <row r="14159" spans="22:22" x14ac:dyDescent="0.2">
      <c r="V14159" s="18" t="str">
        <f>IF(U14159&lt;&gt;"",SUMIFS(Data_TABLE[Total Value Sold],Data_TABLE[EOM Date],"="&amp;EOMONTH(Dashboard!$I$7,0),Data_TABLE[Customer],"="&amp;Calc!U14159),"")</f>
        <v/>
      </c>
    </row>
    <row r="14160" spans="22:22" x14ac:dyDescent="0.2">
      <c r="V14160" s="18" t="str">
        <f>IF(U14160&lt;&gt;"",SUMIFS(Data_TABLE[Total Value Sold],Data_TABLE[EOM Date],"="&amp;EOMONTH(Dashboard!$I$7,0),Data_TABLE[Customer],"="&amp;Calc!U14160),"")</f>
        <v/>
      </c>
    </row>
    <row r="14161" spans="22:22" x14ac:dyDescent="0.2">
      <c r="V14161" s="18" t="str">
        <f>IF(U14161&lt;&gt;"",SUMIFS(Data_TABLE[Total Value Sold],Data_TABLE[EOM Date],"="&amp;EOMONTH(Dashboard!$I$7,0),Data_TABLE[Customer],"="&amp;Calc!U14161),"")</f>
        <v/>
      </c>
    </row>
    <row r="14162" spans="22:22" x14ac:dyDescent="0.2">
      <c r="V14162" s="18" t="str">
        <f>IF(U14162&lt;&gt;"",SUMIFS(Data_TABLE[Total Value Sold],Data_TABLE[EOM Date],"="&amp;EOMONTH(Dashboard!$I$7,0),Data_TABLE[Customer],"="&amp;Calc!U14162),"")</f>
        <v/>
      </c>
    </row>
    <row r="14163" spans="22:22" x14ac:dyDescent="0.2">
      <c r="V14163" s="18" t="str">
        <f>IF(U14163&lt;&gt;"",SUMIFS(Data_TABLE[Total Value Sold],Data_TABLE[EOM Date],"="&amp;EOMONTH(Dashboard!$I$7,0),Data_TABLE[Customer],"="&amp;Calc!U14163),"")</f>
        <v/>
      </c>
    </row>
    <row r="14164" spans="22:22" x14ac:dyDescent="0.2">
      <c r="V14164" s="18" t="str">
        <f>IF(U14164&lt;&gt;"",SUMIFS(Data_TABLE[Total Value Sold],Data_TABLE[EOM Date],"="&amp;EOMONTH(Dashboard!$I$7,0),Data_TABLE[Customer],"="&amp;Calc!U14164),"")</f>
        <v/>
      </c>
    </row>
    <row r="14165" spans="22:22" x14ac:dyDescent="0.2">
      <c r="V14165" s="18" t="str">
        <f>IF(U14165&lt;&gt;"",SUMIFS(Data_TABLE[Total Value Sold],Data_TABLE[EOM Date],"="&amp;EOMONTH(Dashboard!$I$7,0),Data_TABLE[Customer],"="&amp;Calc!U14165),"")</f>
        <v/>
      </c>
    </row>
    <row r="14166" spans="22:22" x14ac:dyDescent="0.2">
      <c r="V14166" s="18" t="str">
        <f>IF(U14166&lt;&gt;"",SUMIFS(Data_TABLE[Total Value Sold],Data_TABLE[EOM Date],"="&amp;EOMONTH(Dashboard!$I$7,0),Data_TABLE[Customer],"="&amp;Calc!U14166),"")</f>
        <v/>
      </c>
    </row>
    <row r="14167" spans="22:22" x14ac:dyDescent="0.2">
      <c r="V14167" s="18" t="str">
        <f>IF(U14167&lt;&gt;"",SUMIFS(Data_TABLE[Total Value Sold],Data_TABLE[EOM Date],"="&amp;EOMONTH(Dashboard!$I$7,0),Data_TABLE[Customer],"="&amp;Calc!U14167),"")</f>
        <v/>
      </c>
    </row>
    <row r="14168" spans="22:22" x14ac:dyDescent="0.2">
      <c r="V14168" s="18" t="str">
        <f>IF(U14168&lt;&gt;"",SUMIFS(Data_TABLE[Total Value Sold],Data_TABLE[EOM Date],"="&amp;EOMONTH(Dashboard!$I$7,0),Data_TABLE[Customer],"="&amp;Calc!U14168),"")</f>
        <v/>
      </c>
    </row>
    <row r="14169" spans="22:22" x14ac:dyDescent="0.2">
      <c r="V14169" s="18" t="str">
        <f>IF(U14169&lt;&gt;"",SUMIFS(Data_TABLE[Total Value Sold],Data_TABLE[EOM Date],"="&amp;EOMONTH(Dashboard!$I$7,0),Data_TABLE[Customer],"="&amp;Calc!U14169),"")</f>
        <v/>
      </c>
    </row>
    <row r="14170" spans="22:22" x14ac:dyDescent="0.2">
      <c r="V14170" s="18" t="str">
        <f>IF(U14170&lt;&gt;"",SUMIFS(Data_TABLE[Total Value Sold],Data_TABLE[EOM Date],"="&amp;EOMONTH(Dashboard!$I$7,0),Data_TABLE[Customer],"="&amp;Calc!U14170),"")</f>
        <v/>
      </c>
    </row>
    <row r="14171" spans="22:22" x14ac:dyDescent="0.2">
      <c r="V14171" s="18" t="str">
        <f>IF(U14171&lt;&gt;"",SUMIFS(Data_TABLE[Total Value Sold],Data_TABLE[EOM Date],"="&amp;EOMONTH(Dashboard!$I$7,0),Data_TABLE[Customer],"="&amp;Calc!U14171),"")</f>
        <v/>
      </c>
    </row>
    <row r="14172" spans="22:22" x14ac:dyDescent="0.2">
      <c r="V14172" s="18" t="str">
        <f>IF(U14172&lt;&gt;"",SUMIFS(Data_TABLE[Total Value Sold],Data_TABLE[EOM Date],"="&amp;EOMONTH(Dashboard!$I$7,0),Data_TABLE[Customer],"="&amp;Calc!U14172),"")</f>
        <v/>
      </c>
    </row>
    <row r="14173" spans="22:22" x14ac:dyDescent="0.2">
      <c r="V14173" s="18" t="str">
        <f>IF(U14173&lt;&gt;"",SUMIFS(Data_TABLE[Total Value Sold],Data_TABLE[EOM Date],"="&amp;EOMONTH(Dashboard!$I$7,0),Data_TABLE[Customer],"="&amp;Calc!U14173),"")</f>
        <v/>
      </c>
    </row>
    <row r="14174" spans="22:22" x14ac:dyDescent="0.2">
      <c r="V14174" s="18" t="str">
        <f>IF(U14174&lt;&gt;"",SUMIFS(Data_TABLE[Total Value Sold],Data_TABLE[EOM Date],"="&amp;EOMONTH(Dashboard!$I$7,0),Data_TABLE[Customer],"="&amp;Calc!U14174),"")</f>
        <v/>
      </c>
    </row>
    <row r="14175" spans="22:22" x14ac:dyDescent="0.2">
      <c r="V14175" s="18" t="str">
        <f>IF(U14175&lt;&gt;"",SUMIFS(Data_TABLE[Total Value Sold],Data_TABLE[EOM Date],"="&amp;EOMONTH(Dashboard!$I$7,0),Data_TABLE[Customer],"="&amp;Calc!U14175),"")</f>
        <v/>
      </c>
    </row>
    <row r="14176" spans="22:22" x14ac:dyDescent="0.2">
      <c r="V14176" s="18" t="str">
        <f>IF(U14176&lt;&gt;"",SUMIFS(Data_TABLE[Total Value Sold],Data_TABLE[EOM Date],"="&amp;EOMONTH(Dashboard!$I$7,0),Data_TABLE[Customer],"="&amp;Calc!U14176),"")</f>
        <v/>
      </c>
    </row>
    <row r="14177" spans="22:22" x14ac:dyDescent="0.2">
      <c r="V14177" s="18" t="str">
        <f>IF(U14177&lt;&gt;"",SUMIFS(Data_TABLE[Total Value Sold],Data_TABLE[EOM Date],"="&amp;EOMONTH(Dashboard!$I$7,0),Data_TABLE[Customer],"="&amp;Calc!U14177),"")</f>
        <v/>
      </c>
    </row>
    <row r="14178" spans="22:22" x14ac:dyDescent="0.2">
      <c r="V14178" s="18" t="str">
        <f>IF(U14178&lt;&gt;"",SUMIFS(Data_TABLE[Total Value Sold],Data_TABLE[EOM Date],"="&amp;EOMONTH(Dashboard!$I$7,0),Data_TABLE[Customer],"="&amp;Calc!U14178),"")</f>
        <v/>
      </c>
    </row>
    <row r="14179" spans="22:22" x14ac:dyDescent="0.2">
      <c r="V14179" s="18" t="str">
        <f>IF(U14179&lt;&gt;"",SUMIFS(Data_TABLE[Total Value Sold],Data_TABLE[EOM Date],"="&amp;EOMONTH(Dashboard!$I$7,0),Data_TABLE[Customer],"="&amp;Calc!U14179),"")</f>
        <v/>
      </c>
    </row>
    <row r="14180" spans="22:22" x14ac:dyDescent="0.2">
      <c r="V14180" s="18" t="str">
        <f>IF(U14180&lt;&gt;"",SUMIFS(Data_TABLE[Total Value Sold],Data_TABLE[EOM Date],"="&amp;EOMONTH(Dashboard!$I$7,0),Data_TABLE[Customer],"="&amp;Calc!U14180),"")</f>
        <v/>
      </c>
    </row>
    <row r="14181" spans="22:22" x14ac:dyDescent="0.2">
      <c r="V14181" s="18" t="str">
        <f>IF(U14181&lt;&gt;"",SUMIFS(Data_TABLE[Total Value Sold],Data_TABLE[EOM Date],"="&amp;EOMONTH(Dashboard!$I$7,0),Data_TABLE[Customer],"="&amp;Calc!U14181),"")</f>
        <v/>
      </c>
    </row>
    <row r="14182" spans="22:22" x14ac:dyDescent="0.2">
      <c r="V14182" s="18" t="str">
        <f>IF(U14182&lt;&gt;"",SUMIFS(Data_TABLE[Total Value Sold],Data_TABLE[EOM Date],"="&amp;EOMONTH(Dashboard!$I$7,0),Data_TABLE[Customer],"="&amp;Calc!U14182),"")</f>
        <v/>
      </c>
    </row>
    <row r="14183" spans="22:22" x14ac:dyDescent="0.2">
      <c r="V14183" s="18" t="str">
        <f>IF(U14183&lt;&gt;"",SUMIFS(Data_TABLE[Total Value Sold],Data_TABLE[EOM Date],"="&amp;EOMONTH(Dashboard!$I$7,0),Data_TABLE[Customer],"="&amp;Calc!U14183),"")</f>
        <v/>
      </c>
    </row>
    <row r="14184" spans="22:22" x14ac:dyDescent="0.2">
      <c r="V14184" s="18" t="str">
        <f>IF(U14184&lt;&gt;"",SUMIFS(Data_TABLE[Total Value Sold],Data_TABLE[EOM Date],"="&amp;EOMONTH(Dashboard!$I$7,0),Data_TABLE[Customer],"="&amp;Calc!U14184),"")</f>
        <v/>
      </c>
    </row>
    <row r="14185" spans="22:22" x14ac:dyDescent="0.2">
      <c r="V14185" s="18" t="str">
        <f>IF(U14185&lt;&gt;"",SUMIFS(Data_TABLE[Total Value Sold],Data_TABLE[EOM Date],"="&amp;EOMONTH(Dashboard!$I$7,0),Data_TABLE[Customer],"="&amp;Calc!U14185),"")</f>
        <v/>
      </c>
    </row>
    <row r="14186" spans="22:22" x14ac:dyDescent="0.2">
      <c r="V14186" s="18" t="str">
        <f>IF(U14186&lt;&gt;"",SUMIFS(Data_TABLE[Total Value Sold],Data_TABLE[EOM Date],"="&amp;EOMONTH(Dashboard!$I$7,0),Data_TABLE[Customer],"="&amp;Calc!U14186),"")</f>
        <v/>
      </c>
    </row>
    <row r="14187" spans="22:22" x14ac:dyDescent="0.2">
      <c r="V14187" s="18" t="str">
        <f>IF(U14187&lt;&gt;"",SUMIFS(Data_TABLE[Total Value Sold],Data_TABLE[EOM Date],"="&amp;EOMONTH(Dashboard!$I$7,0),Data_TABLE[Customer],"="&amp;Calc!U14187),"")</f>
        <v/>
      </c>
    </row>
    <row r="14188" spans="22:22" x14ac:dyDescent="0.2">
      <c r="V14188" s="18" t="str">
        <f>IF(U14188&lt;&gt;"",SUMIFS(Data_TABLE[Total Value Sold],Data_TABLE[EOM Date],"="&amp;EOMONTH(Dashboard!$I$7,0),Data_TABLE[Customer],"="&amp;Calc!U14188),"")</f>
        <v/>
      </c>
    </row>
    <row r="14189" spans="22:22" x14ac:dyDescent="0.2">
      <c r="V14189" s="18" t="str">
        <f>IF(U14189&lt;&gt;"",SUMIFS(Data_TABLE[Total Value Sold],Data_TABLE[EOM Date],"="&amp;EOMONTH(Dashboard!$I$7,0),Data_TABLE[Customer],"="&amp;Calc!U14189),"")</f>
        <v/>
      </c>
    </row>
    <row r="14190" spans="22:22" x14ac:dyDescent="0.2">
      <c r="V14190" s="18" t="str">
        <f>IF(U14190&lt;&gt;"",SUMIFS(Data_TABLE[Total Value Sold],Data_TABLE[EOM Date],"="&amp;EOMONTH(Dashboard!$I$7,0),Data_TABLE[Customer],"="&amp;Calc!U14190),"")</f>
        <v/>
      </c>
    </row>
    <row r="14191" spans="22:22" x14ac:dyDescent="0.2">
      <c r="V14191" s="18" t="str">
        <f>IF(U14191&lt;&gt;"",SUMIFS(Data_TABLE[Total Value Sold],Data_TABLE[EOM Date],"="&amp;EOMONTH(Dashboard!$I$7,0),Data_TABLE[Customer],"="&amp;Calc!U14191),"")</f>
        <v/>
      </c>
    </row>
    <row r="14192" spans="22:22" x14ac:dyDescent="0.2">
      <c r="V14192" s="18" t="str">
        <f>IF(U14192&lt;&gt;"",SUMIFS(Data_TABLE[Total Value Sold],Data_TABLE[EOM Date],"="&amp;EOMONTH(Dashboard!$I$7,0),Data_TABLE[Customer],"="&amp;Calc!U14192),"")</f>
        <v/>
      </c>
    </row>
    <row r="14193" spans="22:22" x14ac:dyDescent="0.2">
      <c r="V14193" s="18" t="str">
        <f>IF(U14193&lt;&gt;"",SUMIFS(Data_TABLE[Total Value Sold],Data_TABLE[EOM Date],"="&amp;EOMONTH(Dashboard!$I$7,0),Data_TABLE[Customer],"="&amp;Calc!U14193),"")</f>
        <v/>
      </c>
    </row>
    <row r="14194" spans="22:22" x14ac:dyDescent="0.2">
      <c r="V14194" s="18" t="str">
        <f>IF(U14194&lt;&gt;"",SUMIFS(Data_TABLE[Total Value Sold],Data_TABLE[EOM Date],"="&amp;EOMONTH(Dashboard!$I$7,0),Data_TABLE[Customer],"="&amp;Calc!U14194),"")</f>
        <v/>
      </c>
    </row>
    <row r="14195" spans="22:22" x14ac:dyDescent="0.2">
      <c r="V14195" s="18" t="str">
        <f>IF(U14195&lt;&gt;"",SUMIFS(Data_TABLE[Total Value Sold],Data_TABLE[EOM Date],"="&amp;EOMONTH(Dashboard!$I$7,0),Data_TABLE[Customer],"="&amp;Calc!U14195),"")</f>
        <v/>
      </c>
    </row>
    <row r="14196" spans="22:22" x14ac:dyDescent="0.2">
      <c r="V14196" s="18" t="str">
        <f>IF(U14196&lt;&gt;"",SUMIFS(Data_TABLE[Total Value Sold],Data_TABLE[EOM Date],"="&amp;EOMONTH(Dashboard!$I$7,0),Data_TABLE[Customer],"="&amp;Calc!U14196),"")</f>
        <v/>
      </c>
    </row>
    <row r="14197" spans="22:22" x14ac:dyDescent="0.2">
      <c r="V14197" s="18" t="str">
        <f>IF(U14197&lt;&gt;"",SUMIFS(Data_TABLE[Total Value Sold],Data_TABLE[EOM Date],"="&amp;EOMONTH(Dashboard!$I$7,0),Data_TABLE[Customer],"="&amp;Calc!U14197),"")</f>
        <v/>
      </c>
    </row>
    <row r="14198" spans="22:22" x14ac:dyDescent="0.2">
      <c r="V14198" s="18" t="str">
        <f>IF(U14198&lt;&gt;"",SUMIFS(Data_TABLE[Total Value Sold],Data_TABLE[EOM Date],"="&amp;EOMONTH(Dashboard!$I$7,0),Data_TABLE[Customer],"="&amp;Calc!U14198),"")</f>
        <v/>
      </c>
    </row>
    <row r="14199" spans="22:22" x14ac:dyDescent="0.2">
      <c r="V14199" s="18" t="str">
        <f>IF(U14199&lt;&gt;"",SUMIFS(Data_TABLE[Total Value Sold],Data_TABLE[EOM Date],"="&amp;EOMONTH(Dashboard!$I$7,0),Data_TABLE[Customer],"="&amp;Calc!U14199),"")</f>
        <v/>
      </c>
    </row>
    <row r="14200" spans="22:22" x14ac:dyDescent="0.2">
      <c r="V14200" s="18" t="str">
        <f>IF(U14200&lt;&gt;"",SUMIFS(Data_TABLE[Total Value Sold],Data_TABLE[EOM Date],"="&amp;EOMONTH(Dashboard!$I$7,0),Data_TABLE[Customer],"="&amp;Calc!U14200),"")</f>
        <v/>
      </c>
    </row>
    <row r="14201" spans="22:22" x14ac:dyDescent="0.2">
      <c r="V14201" s="18" t="str">
        <f>IF(U14201&lt;&gt;"",SUMIFS(Data_TABLE[Total Value Sold],Data_TABLE[EOM Date],"="&amp;EOMONTH(Dashboard!$I$7,0),Data_TABLE[Customer],"="&amp;Calc!U14201),"")</f>
        <v/>
      </c>
    </row>
    <row r="14202" spans="22:22" x14ac:dyDescent="0.2">
      <c r="V14202" s="18" t="str">
        <f>IF(U14202&lt;&gt;"",SUMIFS(Data_TABLE[Total Value Sold],Data_TABLE[EOM Date],"="&amp;EOMONTH(Dashboard!$I$7,0),Data_TABLE[Customer],"="&amp;Calc!U14202),"")</f>
        <v/>
      </c>
    </row>
    <row r="14203" spans="22:22" x14ac:dyDescent="0.2">
      <c r="V14203" s="18" t="str">
        <f>IF(U14203&lt;&gt;"",SUMIFS(Data_TABLE[Total Value Sold],Data_TABLE[EOM Date],"="&amp;EOMONTH(Dashboard!$I$7,0),Data_TABLE[Customer],"="&amp;Calc!U14203),"")</f>
        <v/>
      </c>
    </row>
    <row r="14204" spans="22:22" x14ac:dyDescent="0.2">
      <c r="V14204" s="18" t="str">
        <f>IF(U14204&lt;&gt;"",SUMIFS(Data_TABLE[Total Value Sold],Data_TABLE[EOM Date],"="&amp;EOMONTH(Dashboard!$I$7,0),Data_TABLE[Customer],"="&amp;Calc!U14204),"")</f>
        <v/>
      </c>
    </row>
    <row r="14205" spans="22:22" x14ac:dyDescent="0.2">
      <c r="V14205" s="18" t="str">
        <f>IF(U14205&lt;&gt;"",SUMIFS(Data_TABLE[Total Value Sold],Data_TABLE[EOM Date],"="&amp;EOMONTH(Dashboard!$I$7,0),Data_TABLE[Customer],"="&amp;Calc!U14205),"")</f>
        <v/>
      </c>
    </row>
    <row r="14206" spans="22:22" x14ac:dyDescent="0.2">
      <c r="V14206" s="18" t="str">
        <f>IF(U14206&lt;&gt;"",SUMIFS(Data_TABLE[Total Value Sold],Data_TABLE[EOM Date],"="&amp;EOMONTH(Dashboard!$I$7,0),Data_TABLE[Customer],"="&amp;Calc!U14206),"")</f>
        <v/>
      </c>
    </row>
    <row r="14207" spans="22:22" x14ac:dyDescent="0.2">
      <c r="V14207" s="18" t="str">
        <f>IF(U14207&lt;&gt;"",SUMIFS(Data_TABLE[Total Value Sold],Data_TABLE[EOM Date],"="&amp;EOMONTH(Dashboard!$I$7,0),Data_TABLE[Customer],"="&amp;Calc!U14207),"")</f>
        <v/>
      </c>
    </row>
    <row r="14208" spans="22:22" x14ac:dyDescent="0.2">
      <c r="V14208" s="18" t="str">
        <f>IF(U14208&lt;&gt;"",SUMIFS(Data_TABLE[Total Value Sold],Data_TABLE[EOM Date],"="&amp;EOMONTH(Dashboard!$I$7,0),Data_TABLE[Customer],"="&amp;Calc!U14208),"")</f>
        <v/>
      </c>
    </row>
    <row r="14209" spans="22:22" x14ac:dyDescent="0.2">
      <c r="V14209" s="18" t="str">
        <f>IF(U14209&lt;&gt;"",SUMIFS(Data_TABLE[Total Value Sold],Data_TABLE[EOM Date],"="&amp;EOMONTH(Dashboard!$I$7,0),Data_TABLE[Customer],"="&amp;Calc!U14209),"")</f>
        <v/>
      </c>
    </row>
    <row r="14210" spans="22:22" x14ac:dyDescent="0.2">
      <c r="V14210" s="18" t="str">
        <f>IF(U14210&lt;&gt;"",SUMIFS(Data_TABLE[Total Value Sold],Data_TABLE[EOM Date],"="&amp;EOMONTH(Dashboard!$I$7,0),Data_TABLE[Customer],"="&amp;Calc!U14210),"")</f>
        <v/>
      </c>
    </row>
    <row r="14211" spans="22:22" x14ac:dyDescent="0.2">
      <c r="V14211" s="18" t="str">
        <f>IF(U14211&lt;&gt;"",SUMIFS(Data_TABLE[Total Value Sold],Data_TABLE[EOM Date],"="&amp;EOMONTH(Dashboard!$I$7,0),Data_TABLE[Customer],"="&amp;Calc!U14211),"")</f>
        <v/>
      </c>
    </row>
    <row r="14212" spans="22:22" x14ac:dyDescent="0.2">
      <c r="V14212" s="18" t="str">
        <f>IF(U14212&lt;&gt;"",SUMIFS(Data_TABLE[Total Value Sold],Data_TABLE[EOM Date],"="&amp;EOMONTH(Dashboard!$I$7,0),Data_TABLE[Customer],"="&amp;Calc!U14212),"")</f>
        <v/>
      </c>
    </row>
    <row r="14213" spans="22:22" x14ac:dyDescent="0.2">
      <c r="V14213" s="18" t="str">
        <f>IF(U14213&lt;&gt;"",SUMIFS(Data_TABLE[Total Value Sold],Data_TABLE[EOM Date],"="&amp;EOMONTH(Dashboard!$I$7,0),Data_TABLE[Customer],"="&amp;Calc!U14213),"")</f>
        <v/>
      </c>
    </row>
    <row r="14214" spans="22:22" x14ac:dyDescent="0.2">
      <c r="V14214" s="18" t="str">
        <f>IF(U14214&lt;&gt;"",SUMIFS(Data_TABLE[Total Value Sold],Data_TABLE[EOM Date],"="&amp;EOMONTH(Dashboard!$I$7,0),Data_TABLE[Customer],"="&amp;Calc!U14214),"")</f>
        <v/>
      </c>
    </row>
    <row r="14215" spans="22:22" x14ac:dyDescent="0.2">
      <c r="V14215" s="18" t="str">
        <f>IF(U14215&lt;&gt;"",SUMIFS(Data_TABLE[Total Value Sold],Data_TABLE[EOM Date],"="&amp;EOMONTH(Dashboard!$I$7,0),Data_TABLE[Customer],"="&amp;Calc!U14215),"")</f>
        <v/>
      </c>
    </row>
    <row r="14216" spans="22:22" x14ac:dyDescent="0.2">
      <c r="V14216" s="18" t="str">
        <f>IF(U14216&lt;&gt;"",SUMIFS(Data_TABLE[Total Value Sold],Data_TABLE[EOM Date],"="&amp;EOMONTH(Dashboard!$I$7,0),Data_TABLE[Customer],"="&amp;Calc!U14216),"")</f>
        <v/>
      </c>
    </row>
    <row r="14217" spans="22:22" x14ac:dyDescent="0.2">
      <c r="V14217" s="18" t="str">
        <f>IF(U14217&lt;&gt;"",SUMIFS(Data_TABLE[Total Value Sold],Data_TABLE[EOM Date],"="&amp;EOMONTH(Dashboard!$I$7,0),Data_TABLE[Customer],"="&amp;Calc!U14217),"")</f>
        <v/>
      </c>
    </row>
    <row r="14218" spans="22:22" x14ac:dyDescent="0.2">
      <c r="V14218" s="18" t="str">
        <f>IF(U14218&lt;&gt;"",SUMIFS(Data_TABLE[Total Value Sold],Data_TABLE[EOM Date],"="&amp;EOMONTH(Dashboard!$I$7,0),Data_TABLE[Customer],"="&amp;Calc!U14218),"")</f>
        <v/>
      </c>
    </row>
    <row r="14219" spans="22:22" x14ac:dyDescent="0.2">
      <c r="V14219" s="18" t="str">
        <f>IF(U14219&lt;&gt;"",SUMIFS(Data_TABLE[Total Value Sold],Data_TABLE[EOM Date],"="&amp;EOMONTH(Dashboard!$I$7,0),Data_TABLE[Customer],"="&amp;Calc!U14219),"")</f>
        <v/>
      </c>
    </row>
    <row r="14220" spans="22:22" x14ac:dyDescent="0.2">
      <c r="V14220" s="18" t="str">
        <f>IF(U14220&lt;&gt;"",SUMIFS(Data_TABLE[Total Value Sold],Data_TABLE[EOM Date],"="&amp;EOMONTH(Dashboard!$I$7,0),Data_TABLE[Customer],"="&amp;Calc!U14220),"")</f>
        <v/>
      </c>
    </row>
    <row r="14221" spans="22:22" x14ac:dyDescent="0.2">
      <c r="V14221" s="18" t="str">
        <f>IF(U14221&lt;&gt;"",SUMIFS(Data_TABLE[Total Value Sold],Data_TABLE[EOM Date],"="&amp;EOMONTH(Dashboard!$I$7,0),Data_TABLE[Customer],"="&amp;Calc!U14221),"")</f>
        <v/>
      </c>
    </row>
    <row r="14222" spans="22:22" x14ac:dyDescent="0.2">
      <c r="V14222" s="18" t="str">
        <f>IF(U14222&lt;&gt;"",SUMIFS(Data_TABLE[Total Value Sold],Data_TABLE[EOM Date],"="&amp;EOMONTH(Dashboard!$I$7,0),Data_TABLE[Customer],"="&amp;Calc!U14222),"")</f>
        <v/>
      </c>
    </row>
    <row r="14223" spans="22:22" x14ac:dyDescent="0.2">
      <c r="V14223" s="18" t="str">
        <f>IF(U14223&lt;&gt;"",SUMIFS(Data_TABLE[Total Value Sold],Data_TABLE[EOM Date],"="&amp;EOMONTH(Dashboard!$I$7,0),Data_TABLE[Customer],"="&amp;Calc!U14223),"")</f>
        <v/>
      </c>
    </row>
    <row r="14224" spans="22:22" x14ac:dyDescent="0.2">
      <c r="V14224" s="18" t="str">
        <f>IF(U14224&lt;&gt;"",SUMIFS(Data_TABLE[Total Value Sold],Data_TABLE[EOM Date],"="&amp;EOMONTH(Dashboard!$I$7,0),Data_TABLE[Customer],"="&amp;Calc!U14224),"")</f>
        <v/>
      </c>
    </row>
    <row r="14225" spans="22:22" x14ac:dyDescent="0.2">
      <c r="V14225" s="18" t="str">
        <f>IF(U14225&lt;&gt;"",SUMIFS(Data_TABLE[Total Value Sold],Data_TABLE[EOM Date],"="&amp;EOMONTH(Dashboard!$I$7,0),Data_TABLE[Customer],"="&amp;Calc!U14225),"")</f>
        <v/>
      </c>
    </row>
    <row r="14226" spans="22:22" x14ac:dyDescent="0.2">
      <c r="V14226" s="18" t="str">
        <f>IF(U14226&lt;&gt;"",SUMIFS(Data_TABLE[Total Value Sold],Data_TABLE[EOM Date],"="&amp;EOMONTH(Dashboard!$I$7,0),Data_TABLE[Customer],"="&amp;Calc!U14226),"")</f>
        <v/>
      </c>
    </row>
    <row r="14227" spans="22:22" x14ac:dyDescent="0.2">
      <c r="V14227" s="18" t="str">
        <f>IF(U14227&lt;&gt;"",SUMIFS(Data_TABLE[Total Value Sold],Data_TABLE[EOM Date],"="&amp;EOMONTH(Dashboard!$I$7,0),Data_TABLE[Customer],"="&amp;Calc!U14227),"")</f>
        <v/>
      </c>
    </row>
    <row r="14228" spans="22:22" x14ac:dyDescent="0.2">
      <c r="V14228" s="18" t="str">
        <f>IF(U14228&lt;&gt;"",SUMIFS(Data_TABLE[Total Value Sold],Data_TABLE[EOM Date],"="&amp;EOMONTH(Dashboard!$I$7,0),Data_TABLE[Customer],"="&amp;Calc!U14228),"")</f>
        <v/>
      </c>
    </row>
    <row r="14229" spans="22:22" x14ac:dyDescent="0.2">
      <c r="V14229" s="18" t="str">
        <f>IF(U14229&lt;&gt;"",SUMIFS(Data_TABLE[Total Value Sold],Data_TABLE[EOM Date],"="&amp;EOMONTH(Dashboard!$I$7,0),Data_TABLE[Customer],"="&amp;Calc!U14229),"")</f>
        <v/>
      </c>
    </row>
    <row r="14230" spans="22:22" x14ac:dyDescent="0.2">
      <c r="V14230" s="18" t="str">
        <f>IF(U14230&lt;&gt;"",SUMIFS(Data_TABLE[Total Value Sold],Data_TABLE[EOM Date],"="&amp;EOMONTH(Dashboard!$I$7,0),Data_TABLE[Customer],"="&amp;Calc!U14230),"")</f>
        <v/>
      </c>
    </row>
    <row r="14231" spans="22:22" x14ac:dyDescent="0.2">
      <c r="V14231" s="18" t="str">
        <f>IF(U14231&lt;&gt;"",SUMIFS(Data_TABLE[Total Value Sold],Data_TABLE[EOM Date],"="&amp;EOMONTH(Dashboard!$I$7,0),Data_TABLE[Customer],"="&amp;Calc!U14231),"")</f>
        <v/>
      </c>
    </row>
    <row r="14232" spans="22:22" x14ac:dyDescent="0.2">
      <c r="V14232" s="18" t="str">
        <f>IF(U14232&lt;&gt;"",SUMIFS(Data_TABLE[Total Value Sold],Data_TABLE[EOM Date],"="&amp;EOMONTH(Dashboard!$I$7,0),Data_TABLE[Customer],"="&amp;Calc!U14232),"")</f>
        <v/>
      </c>
    </row>
    <row r="14233" spans="22:22" x14ac:dyDescent="0.2">
      <c r="V14233" s="18" t="str">
        <f>IF(U14233&lt;&gt;"",SUMIFS(Data_TABLE[Total Value Sold],Data_TABLE[EOM Date],"="&amp;EOMONTH(Dashboard!$I$7,0),Data_TABLE[Customer],"="&amp;Calc!U14233),"")</f>
        <v/>
      </c>
    </row>
    <row r="14234" spans="22:22" x14ac:dyDescent="0.2">
      <c r="V14234" s="18" t="str">
        <f>IF(U14234&lt;&gt;"",SUMIFS(Data_TABLE[Total Value Sold],Data_TABLE[EOM Date],"="&amp;EOMONTH(Dashboard!$I$7,0),Data_TABLE[Customer],"="&amp;Calc!U14234),"")</f>
        <v/>
      </c>
    </row>
    <row r="14235" spans="22:22" x14ac:dyDescent="0.2">
      <c r="V14235" s="18" t="str">
        <f>IF(U14235&lt;&gt;"",SUMIFS(Data_TABLE[Total Value Sold],Data_TABLE[EOM Date],"="&amp;EOMONTH(Dashboard!$I$7,0),Data_TABLE[Customer],"="&amp;Calc!U14235),"")</f>
        <v/>
      </c>
    </row>
    <row r="14236" spans="22:22" x14ac:dyDescent="0.2">
      <c r="V14236" s="18" t="str">
        <f>IF(U14236&lt;&gt;"",SUMIFS(Data_TABLE[Total Value Sold],Data_TABLE[EOM Date],"="&amp;EOMONTH(Dashboard!$I$7,0),Data_TABLE[Customer],"="&amp;Calc!U14236),"")</f>
        <v/>
      </c>
    </row>
    <row r="14237" spans="22:22" x14ac:dyDescent="0.2">
      <c r="V14237" s="18" t="str">
        <f>IF(U14237&lt;&gt;"",SUMIFS(Data_TABLE[Total Value Sold],Data_TABLE[EOM Date],"="&amp;EOMONTH(Dashboard!$I$7,0),Data_TABLE[Customer],"="&amp;Calc!U14237),"")</f>
        <v/>
      </c>
    </row>
    <row r="14238" spans="22:22" x14ac:dyDescent="0.2">
      <c r="V14238" s="18" t="str">
        <f>IF(U14238&lt;&gt;"",SUMIFS(Data_TABLE[Total Value Sold],Data_TABLE[EOM Date],"="&amp;EOMONTH(Dashboard!$I$7,0),Data_TABLE[Customer],"="&amp;Calc!U14238),"")</f>
        <v/>
      </c>
    </row>
    <row r="14239" spans="22:22" x14ac:dyDescent="0.2">
      <c r="V14239" s="18" t="str">
        <f>IF(U14239&lt;&gt;"",SUMIFS(Data_TABLE[Total Value Sold],Data_TABLE[EOM Date],"="&amp;EOMONTH(Dashboard!$I$7,0),Data_TABLE[Customer],"="&amp;Calc!U14239),"")</f>
        <v/>
      </c>
    </row>
    <row r="14240" spans="22:22" x14ac:dyDescent="0.2">
      <c r="V14240" s="18" t="str">
        <f>IF(U14240&lt;&gt;"",SUMIFS(Data_TABLE[Total Value Sold],Data_TABLE[EOM Date],"="&amp;EOMONTH(Dashboard!$I$7,0),Data_TABLE[Customer],"="&amp;Calc!U14240),"")</f>
        <v/>
      </c>
    </row>
    <row r="14241" spans="22:22" x14ac:dyDescent="0.2">
      <c r="V14241" s="18" t="str">
        <f>IF(U14241&lt;&gt;"",SUMIFS(Data_TABLE[Total Value Sold],Data_TABLE[EOM Date],"="&amp;EOMONTH(Dashboard!$I$7,0),Data_TABLE[Customer],"="&amp;Calc!U14241),"")</f>
        <v/>
      </c>
    </row>
    <row r="14242" spans="22:22" x14ac:dyDescent="0.2">
      <c r="V14242" s="18" t="str">
        <f>IF(U14242&lt;&gt;"",SUMIFS(Data_TABLE[Total Value Sold],Data_TABLE[EOM Date],"="&amp;EOMONTH(Dashboard!$I$7,0),Data_TABLE[Customer],"="&amp;Calc!U14242),"")</f>
        <v/>
      </c>
    </row>
    <row r="14243" spans="22:22" x14ac:dyDescent="0.2">
      <c r="V14243" s="18" t="str">
        <f>IF(U14243&lt;&gt;"",SUMIFS(Data_TABLE[Total Value Sold],Data_TABLE[EOM Date],"="&amp;EOMONTH(Dashboard!$I$7,0),Data_TABLE[Customer],"="&amp;Calc!U14243),"")</f>
        <v/>
      </c>
    </row>
    <row r="14244" spans="22:22" x14ac:dyDescent="0.2">
      <c r="V14244" s="18" t="str">
        <f>IF(U14244&lt;&gt;"",SUMIFS(Data_TABLE[Total Value Sold],Data_TABLE[EOM Date],"="&amp;EOMONTH(Dashboard!$I$7,0),Data_TABLE[Customer],"="&amp;Calc!U14244),"")</f>
        <v/>
      </c>
    </row>
    <row r="14245" spans="22:22" x14ac:dyDescent="0.2">
      <c r="V14245" s="18" t="str">
        <f>IF(U14245&lt;&gt;"",SUMIFS(Data_TABLE[Total Value Sold],Data_TABLE[EOM Date],"="&amp;EOMONTH(Dashboard!$I$7,0),Data_TABLE[Customer],"="&amp;Calc!U14245),"")</f>
        <v/>
      </c>
    </row>
    <row r="14246" spans="22:22" x14ac:dyDescent="0.2">
      <c r="V14246" s="18" t="str">
        <f>IF(U14246&lt;&gt;"",SUMIFS(Data_TABLE[Total Value Sold],Data_TABLE[EOM Date],"="&amp;EOMONTH(Dashboard!$I$7,0),Data_TABLE[Customer],"="&amp;Calc!U14246),"")</f>
        <v/>
      </c>
    </row>
    <row r="14247" spans="22:22" x14ac:dyDescent="0.2">
      <c r="V14247" s="18" t="str">
        <f>IF(U14247&lt;&gt;"",SUMIFS(Data_TABLE[Total Value Sold],Data_TABLE[EOM Date],"="&amp;EOMONTH(Dashboard!$I$7,0),Data_TABLE[Customer],"="&amp;Calc!U14247),"")</f>
        <v/>
      </c>
    </row>
  </sheetData>
  <mergeCells count="1">
    <mergeCell ref="D7:E7"/>
  </mergeCells>
  <pageMargins left="0.7" right="0.7" top="0.75" bottom="0.75" header="0.3" footer="0.3"/>
  <pageSetup orientation="portrait" horizontalDpi="1200" verticalDpi="120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0"/>
  <sheetViews>
    <sheetView showGridLines="0" showZeros="0" tabSelected="1" zoomScale="110" zoomScaleNormal="110" workbookViewId="0">
      <selection activeCell="D23" sqref="D23"/>
    </sheetView>
  </sheetViews>
  <sheetFormatPr defaultRowHeight="19.5" x14ac:dyDescent="0.25"/>
  <cols>
    <col min="1" max="2" width="9.140625" style="11"/>
    <col min="3" max="3" width="11.28515625" style="11" customWidth="1"/>
    <col min="4" max="5" width="9.140625" style="11"/>
    <col min="6" max="6" width="11.28515625" style="11" customWidth="1"/>
    <col min="7" max="7" width="9.140625" style="11"/>
    <col min="8" max="8" width="14.7109375" style="11" customWidth="1"/>
    <col min="9" max="9" width="15.5703125" style="11" bestFit="1" customWidth="1"/>
    <col min="10" max="10" width="6.42578125" style="11" customWidth="1"/>
    <col min="11" max="11" width="6.5703125" style="11" customWidth="1"/>
    <col min="12" max="16384" width="9.140625" style="11"/>
  </cols>
  <sheetData>
    <row r="1" spans="1:11" ht="23.25" customHeight="1" x14ac:dyDescent="0.25"/>
    <row r="2" spans="1:11" ht="23.25" customHeight="1" x14ac:dyDescent="0.25"/>
    <row r="3" spans="1:11" ht="23.25" customHeight="1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</row>
    <row r="4" spans="1:11" ht="22.5" customHeight="1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</row>
    <row r="5" spans="1:11" x14ac:dyDescent="0.25">
      <c r="A5" s="39"/>
      <c r="B5" s="39"/>
      <c r="C5" s="39"/>
      <c r="D5" s="39"/>
      <c r="E5" s="39"/>
      <c r="F5" s="39"/>
      <c r="G5" s="39"/>
      <c r="H5" s="39"/>
      <c r="I5" s="39"/>
      <c r="J5" s="39"/>
      <c r="K5" s="40"/>
    </row>
    <row r="6" spans="1:11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40"/>
    </row>
    <row r="7" spans="1:11" x14ac:dyDescent="0.25">
      <c r="A7" s="39"/>
      <c r="B7" s="39"/>
      <c r="C7" s="39"/>
      <c r="D7" s="39"/>
      <c r="E7" s="39"/>
      <c r="F7" s="39"/>
      <c r="G7" s="39"/>
      <c r="H7" s="43" t="s">
        <v>22</v>
      </c>
      <c r="I7" s="44">
        <v>42327</v>
      </c>
      <c r="J7" s="39"/>
      <c r="K7" s="40"/>
    </row>
    <row r="8" spans="1:11" x14ac:dyDescent="0.25">
      <c r="A8" s="39"/>
      <c r="B8" s="39"/>
      <c r="C8" s="39"/>
      <c r="D8" s="39"/>
      <c r="E8" s="39"/>
      <c r="F8" s="39"/>
      <c r="G8" s="39"/>
      <c r="H8" s="40"/>
      <c r="I8" s="40"/>
      <c r="J8" s="39"/>
      <c r="K8" s="40"/>
    </row>
    <row r="9" spans="1:11" x14ac:dyDescent="0.25">
      <c r="A9" s="39"/>
      <c r="B9" s="39"/>
      <c r="C9" s="39"/>
      <c r="D9" s="39"/>
      <c r="E9" s="39"/>
      <c r="F9" s="39"/>
      <c r="G9" s="39"/>
      <c r="H9" s="40"/>
      <c r="I9" s="39"/>
      <c r="J9" s="39"/>
      <c r="K9" s="39"/>
    </row>
    <row r="10" spans="1:11" x14ac:dyDescent="0.25">
      <c r="A10" s="39"/>
      <c r="B10" s="39"/>
      <c r="C10" s="39"/>
      <c r="D10" s="39"/>
      <c r="E10" s="39"/>
      <c r="F10" s="39"/>
      <c r="G10" s="39"/>
      <c r="H10" s="40"/>
      <c r="I10" s="41"/>
      <c r="J10" s="39"/>
      <c r="K10" s="39"/>
    </row>
    <row r="11" spans="1:11" x14ac:dyDescent="0.25">
      <c r="A11" s="39"/>
      <c r="B11" s="39"/>
      <c r="C11" s="39"/>
      <c r="D11" s="39"/>
      <c r="E11" s="39"/>
      <c r="F11" s="39"/>
      <c r="G11" s="39"/>
      <c r="H11" s="40"/>
      <c r="I11" s="41"/>
      <c r="J11" s="39"/>
      <c r="K11" s="39"/>
    </row>
    <row r="12" spans="1:11" x14ac:dyDescent="0.25">
      <c r="A12" s="39"/>
      <c r="B12" s="39"/>
      <c r="C12" s="39"/>
      <c r="D12" s="39"/>
      <c r="E12" s="39"/>
      <c r="F12" s="39"/>
      <c r="G12" s="39"/>
      <c r="H12" s="40"/>
      <c r="I12" s="39"/>
      <c r="J12" s="39"/>
      <c r="K12" s="39"/>
    </row>
    <row r="13" spans="1:11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</row>
    <row r="14" spans="1:11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</row>
    <row r="15" spans="1:11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</row>
    <row r="16" spans="1:11" ht="30" customHeight="1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</row>
    <row r="17" spans="1:11" ht="13.5" customHeight="1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</row>
    <row r="18" spans="1:11" ht="19.5" customHeight="1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</row>
    <row r="19" spans="1:11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</row>
    <row r="20" spans="1:11" ht="23.25" customHeight="1" x14ac:dyDescent="0.25"/>
  </sheetData>
  <sheetProtection formatCells="0" formatColumns="0" formatRows="0" insertColumns="0" insertRows="0" insertHyperlinks="0" deleteColumns="0" deleteRows="0" selectLockedCells="1" sort="0" autoFilter="0" pivotTables="0" selectUnlockedCells="1"/>
  <dataValidations count="1">
    <dataValidation type="list" allowBlank="1" showInputMessage="1" showErrorMessage="1" sqref="I7">
      <formula1>ListMonths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16</vt:i4>
      </vt:variant>
    </vt:vector>
  </HeadingPairs>
  <TitlesOfParts>
    <vt:vector size="19" baseType="lpstr">
      <vt:lpstr>data</vt:lpstr>
      <vt:lpstr>Calc</vt:lpstr>
      <vt:lpstr>Dashboard</vt:lpstr>
      <vt:lpstr>AllSales</vt:lpstr>
      <vt:lpstr>BESTCUST</vt:lpstr>
      <vt:lpstr>DashboardSettings</vt:lpstr>
      <vt:lpstr>DataMessage</vt:lpstr>
      <vt:lpstr>DataWarning</vt:lpstr>
      <vt:lpstr>EndDate</vt:lpstr>
      <vt:lpstr>HighMonth</vt:lpstr>
      <vt:lpstr>LowMonth</vt:lpstr>
      <vt:lpstr>MaxValSold</vt:lpstr>
      <vt:lpstr>MinCustomer</vt:lpstr>
      <vt:lpstr>MinSales</vt:lpstr>
      <vt:lpstr>MonthDif</vt:lpstr>
      <vt:lpstr>MonthSales</vt:lpstr>
      <vt:lpstr>StartDate</vt:lpstr>
      <vt:lpstr>TotalBottomSale</vt:lpstr>
      <vt:lpstr>TotalHighSale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2015-10-01T01:12:35Z</dcterms:created>
  <dcterms:modified xsi:type="dcterms:W3CDTF">2023-07-22T15:58:05Z</dcterms:modified>
</cp:coreProperties>
</file>